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9.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Ex5.xml" ContentType="application/vnd.ms-office.chartex+xml"/>
  <Override PartName="/xl/charts/style26.xml" ContentType="application/vnd.ms-office.chartstyle+xml"/>
  <Override PartName="/xl/charts/colors26.xml" ContentType="application/vnd.ms-office.chartcolorstyle+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charts/chart25.xml" ContentType="application/vnd.openxmlformats-officedocument.drawingml.chart+xml"/>
  <Override PartName="/xl/charts/style30.xml" ContentType="application/vnd.ms-office.chartstyle+xml"/>
  <Override PartName="/xl/charts/colors30.xml" ContentType="application/vnd.ms-office.chartcolorstyle+xml"/>
  <Override PartName="/xl/charts/chart26.xml" ContentType="application/vnd.openxmlformats-officedocument.drawingml.chart+xml"/>
  <Override PartName="/xl/charts/style31.xml" ContentType="application/vnd.ms-office.chartstyle+xml"/>
  <Override PartName="/xl/charts/colors31.xml" ContentType="application/vnd.ms-office.chartcolorstyle+xml"/>
  <Override PartName="/xl/charts/chartEx6.xml" ContentType="application/vnd.ms-office.chartex+xml"/>
  <Override PartName="/xl/charts/style32.xml" ContentType="application/vnd.ms-office.chartstyle+xml"/>
  <Override PartName="/xl/charts/colors32.xml" ContentType="application/vnd.ms-office.chartcolorstyle+xml"/>
  <Override PartName="/xl/charts/chartEx7.xml" ContentType="application/vnd.ms-office.chartex+xml"/>
  <Override PartName="/xl/charts/style33.xml" ContentType="application/vnd.ms-office.chartstyle+xml"/>
  <Override PartName="/xl/charts/colors33.xml" ContentType="application/vnd.ms-office.chartcolorstyle+xml"/>
  <Override PartName="/xl/charts/chartEx8.xml" ContentType="application/vnd.ms-office.chartex+xml"/>
  <Override PartName="/xl/charts/style34.xml" ContentType="application/vnd.ms-office.chartstyle+xml"/>
  <Override PartName="/xl/charts/colors34.xml" ContentType="application/vnd.ms-office.chartcolorstyle+xml"/>
  <Override PartName="/xl/charts/chart27.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20.xml" ContentType="application/vnd.openxmlformats-officedocument.spreadsheetml.pivotTable+xml"/>
  <Override PartName="/xl/tables/table1.xml" ContentType="application/vnd.openxmlformats-officedocument.spreadsheetml.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timelines/timeline3.xml" ContentType="application/vnd.ms-excel.timeline+xml"/>
  <Override PartName="/xl/charts/chart28.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7.xml" ContentType="application/vnd.openxmlformats-officedocument.drawing+xml"/>
  <Override PartName="/xl/ink/ink21.xml" ContentType="application/inkml+xml"/>
  <Override PartName="/xl/ink/ink22.xml" ContentType="application/inkml+xml"/>
  <Override PartName="/xl/ink/ink23.xml" ContentType="application/inkml+xml"/>
  <Override PartName="/xl/ink/ink24.xml" ContentType="application/inkml+xml"/>
  <Override PartName="/xl/pivotTables/pivotTable35.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pivotTables/pivotTable36.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91876\Downloads\"/>
    </mc:Choice>
  </mc:AlternateContent>
  <xr:revisionPtr revIDLastSave="0" documentId="8_{B769CF49-4275-4D38-9800-603F19A204DB}" xr6:coauthVersionLast="47" xr6:coauthVersionMax="47" xr10:uidLastSave="{00000000-0000-0000-0000-000000000000}"/>
  <bookViews>
    <workbookView xWindow="-108" yWindow="-108" windowWidth="23256" windowHeight="12456" activeTab="1" xr2:uid="{CD9D218A-C5F5-4026-8BE0-1F815C69081B}"/>
  </bookViews>
  <sheets>
    <sheet name="KPI" sheetId="27" r:id="rId1"/>
    <sheet name="MAIN DASHBOARD" sheetId="29" r:id="rId2"/>
    <sheet name="Dashboard Data " sheetId="25" r:id="rId3"/>
    <sheet name="PLANNING" sheetId="26" r:id="rId4"/>
    <sheet name="Decor" sheetId="17" r:id="rId5"/>
    <sheet name="Electronic" sheetId="16" r:id="rId6"/>
    <sheet name="Fashion " sheetId="15" r:id="rId7"/>
    <sheet name="Main paivot" sheetId="9" r:id="rId8"/>
    <sheet name="Pivot chart practice" sheetId="22" r:id="rId9"/>
    <sheet name="chart details" sheetId="24" r:id="rId10"/>
    <sheet name="Main Paivot final" sheetId="18" r:id="rId11"/>
    <sheet name="Detail3" sheetId="20" r:id="rId12"/>
    <sheet name="Question Practice" sheetId="19" r:id="rId13"/>
    <sheet name="Main Data" sheetId="8" r:id="rId14"/>
    <sheet name="Sheet3" sheetId="3" r:id="rId15"/>
    <sheet name="Detail1" sheetId="6" r:id="rId16"/>
    <sheet name="Detail2" sheetId="7" r:id="rId17"/>
    <sheet name="Pivot table" sheetId="4" r:id="rId18"/>
    <sheet name="Main Short Data" sheetId="2" r:id="rId19"/>
  </sheets>
  <definedNames>
    <definedName name="_xlnm._FilterDatabase" localSheetId="13" hidden="1">'Main Data'!$A$1:$N$993</definedName>
    <definedName name="_xlchart.v1.0" hidden="1">KPI!$J$31:$J$34</definedName>
    <definedName name="_xlchart.v1.1" hidden="1">KPI!$K$30</definedName>
    <definedName name="_xlchart.v1.10" hidden="1">KPI!$G$62</definedName>
    <definedName name="_xlchart.v1.11" hidden="1">KPI!$G$63:$G$66</definedName>
    <definedName name="_xlchart.v1.12" hidden="1">'Pivot chart practice'!$A$214:$B$219</definedName>
    <definedName name="_xlchart.v1.13" hidden="1">'Pivot chart practice'!$C$213</definedName>
    <definedName name="_xlchart.v1.14" hidden="1">'Pivot chart practice'!$C$214:$C$219</definedName>
    <definedName name="_xlchart.v1.19" hidden="1">'Pivot chart practice'!$A$196:$B$201</definedName>
    <definedName name="_xlchart.v1.2" hidden="1">KPI!$K$31:$K$34</definedName>
    <definedName name="_xlchart.v1.20" hidden="1">'Pivot chart practice'!$C$195</definedName>
    <definedName name="_xlchart.v1.21" hidden="1">'Pivot chart practice'!$C$196:$C$201</definedName>
    <definedName name="_xlchart.v1.22" hidden="1">'Pivot chart practice'!$A$93:$A$99</definedName>
    <definedName name="_xlchart.v1.23" hidden="1">'Pivot chart practice'!$B$92</definedName>
    <definedName name="_xlchart.v1.24" hidden="1">'Pivot chart practice'!$B$93:$B$99</definedName>
    <definedName name="_xlchart.v1.3" hidden="1">KPI!$F$63:$F$66</definedName>
    <definedName name="_xlchart.v1.4" hidden="1">KPI!$G$62</definedName>
    <definedName name="_xlchart.v1.5" hidden="1">KPI!$G$63:$G$66</definedName>
    <definedName name="_xlchart.v1.6" hidden="1">KPI!$J$31:$J$34</definedName>
    <definedName name="_xlchart.v1.7" hidden="1">KPI!$K$30</definedName>
    <definedName name="_xlchart.v1.8" hidden="1">KPI!$K$31:$K$34</definedName>
    <definedName name="_xlchart.v1.9" hidden="1">KPI!$F$63:$F$66</definedName>
    <definedName name="_xlchart.v5.15" hidden="1">'Pivot chart practice'!$A$237</definedName>
    <definedName name="_xlchart.v5.16" hidden="1">'Pivot chart practice'!$A$238:$A$243</definedName>
    <definedName name="_xlchart.v5.17" hidden="1">'Pivot chart practice'!$B$237</definedName>
    <definedName name="_xlchart.v5.18" hidden="1">'Pivot chart practice'!$B$238:$B$243</definedName>
    <definedName name="NativeTimeline_date">#N/A</definedName>
    <definedName name="NativeTimeline_Date1">#N/A</definedName>
    <definedName name="Slicer_City">#N/A</definedName>
    <definedName name="Slicer_Delivery_Status">#N/A</definedName>
    <definedName name="Slicer_Gender">#N/A</definedName>
    <definedName name="Slicer_Payment_Mode">#N/A</definedName>
    <definedName name="Slicer_Product_Category">#N/A</definedName>
    <definedName name="Slicer_Product_Name">#N/A</definedName>
    <definedName name="Slicer_Product_Sub_Category">#N/A</definedName>
    <definedName name="Slicer_Region">#N/A</definedName>
    <definedName name="Slicer_Sales_Channel">#N/A</definedName>
    <definedName name="Slicer_State">#N/A</definedName>
    <definedName name="Slicer_State1">#N/A</definedName>
  </definedNames>
  <calcPr calcId="191029"/>
  <pivotCaches>
    <pivotCache cacheId="1" r:id="rId20"/>
    <pivotCache cacheId="2" r:id="rId21"/>
    <pivotCache cacheId="4" r:id="rId22"/>
    <pivotCache cacheId="15" r:id="rId23"/>
  </pivotCaches>
  <extLst>
    <ext xmlns:x14="http://schemas.microsoft.com/office/spreadsheetml/2009/9/main" uri="{BBE1A952-AA13-448e-AADC-164F8A28A991}">
      <x14:slicerCaches>
        <x14:slicerCache r:id="rId24"/>
        <x14:slicerCache r:id="rId25"/>
        <x14:slicerCache r:id="rId26"/>
        <x14:slicerCache r:id="rId27"/>
        <x14:slicerCache r:id="rId28"/>
        <x14:slicerCache r:id="rId29"/>
        <x14:slicerCache r:id="rId30"/>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5"/>
        <x15:timelineCacheRef r:id="rId36"/>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34" i="22" l="1"/>
  <c r="D135" i="22"/>
  <c r="D136" i="22"/>
  <c r="D137" i="22"/>
  <c r="D133" i="22"/>
  <c r="M993" i="8"/>
  <c r="N993" i="8" s="1"/>
  <c r="L993" i="8"/>
  <c r="K993" i="8"/>
  <c r="L992" i="8"/>
  <c r="K992" i="8"/>
  <c r="M991" i="8"/>
  <c r="N991" i="8" s="1"/>
  <c r="L991" i="8"/>
  <c r="K991" i="8"/>
  <c r="L990" i="8"/>
  <c r="M990" i="8" s="1"/>
  <c r="N990" i="8" s="1"/>
  <c r="K990" i="8"/>
  <c r="M989" i="8"/>
  <c r="N989" i="8" s="1"/>
  <c r="L989" i="8"/>
  <c r="K989" i="8"/>
  <c r="L988" i="8"/>
  <c r="K988" i="8"/>
  <c r="Q987" i="8"/>
  <c r="L987" i="8"/>
  <c r="K987" i="8"/>
  <c r="M987" i="8" s="1"/>
  <c r="N987" i="8" s="1"/>
  <c r="M986" i="8"/>
  <c r="N986" i="8" s="1"/>
  <c r="L986" i="8"/>
  <c r="K986" i="8"/>
  <c r="L985" i="8"/>
  <c r="K985" i="8"/>
  <c r="M985" i="8" s="1"/>
  <c r="N985" i="8" s="1"/>
  <c r="M984" i="8"/>
  <c r="N984" i="8" s="1"/>
  <c r="L984" i="8"/>
  <c r="K984" i="8"/>
  <c r="L983" i="8"/>
  <c r="K983" i="8"/>
  <c r="M983" i="8" s="1"/>
  <c r="N983" i="8" s="1"/>
  <c r="L982" i="8"/>
  <c r="K982" i="8"/>
  <c r="N981" i="8"/>
  <c r="L981" i="8"/>
  <c r="K981" i="8"/>
  <c r="M981" i="8" s="1"/>
  <c r="M980" i="8"/>
  <c r="N980" i="8" s="1"/>
  <c r="L980" i="8"/>
  <c r="K980" i="8"/>
  <c r="L979" i="8"/>
  <c r="K979" i="8"/>
  <c r="M979" i="8" s="1"/>
  <c r="N979" i="8" s="1"/>
  <c r="M978" i="8"/>
  <c r="N978" i="8" s="1"/>
  <c r="L978" i="8"/>
  <c r="K978" i="8"/>
  <c r="L977" i="8"/>
  <c r="K977" i="8"/>
  <c r="M977" i="8" s="1"/>
  <c r="N977" i="8" s="1"/>
  <c r="L976" i="8"/>
  <c r="M976" i="8" s="1"/>
  <c r="N976" i="8" s="1"/>
  <c r="K976" i="8"/>
  <c r="N975" i="8"/>
  <c r="L975" i="8"/>
  <c r="K975" i="8"/>
  <c r="M975" i="8" s="1"/>
  <c r="L974" i="8"/>
  <c r="K974" i="8"/>
  <c r="N973" i="8"/>
  <c r="L973" i="8"/>
  <c r="K973" i="8"/>
  <c r="M973" i="8" s="1"/>
  <c r="M972" i="8"/>
  <c r="N972" i="8" s="1"/>
  <c r="L972" i="8"/>
  <c r="K972" i="8"/>
  <c r="L971" i="8"/>
  <c r="K971" i="8"/>
  <c r="M971" i="8" s="1"/>
  <c r="N971" i="8" s="1"/>
  <c r="M970" i="8"/>
  <c r="N970" i="8" s="1"/>
  <c r="L970" i="8"/>
  <c r="K970" i="8"/>
  <c r="L969" i="8"/>
  <c r="K969" i="8"/>
  <c r="M969" i="8" s="1"/>
  <c r="N969" i="8" s="1"/>
  <c r="M968" i="8"/>
  <c r="N968" i="8" s="1"/>
  <c r="L968" i="8"/>
  <c r="K968" i="8"/>
  <c r="N967" i="8"/>
  <c r="L967" i="8"/>
  <c r="K967" i="8"/>
  <c r="M967" i="8" s="1"/>
  <c r="L966" i="8"/>
  <c r="M966" i="8" s="1"/>
  <c r="N966" i="8" s="1"/>
  <c r="K966" i="8"/>
  <c r="N965" i="8"/>
  <c r="L965" i="8"/>
  <c r="K965" i="8"/>
  <c r="M965" i="8" s="1"/>
  <c r="M964" i="8"/>
  <c r="N964" i="8" s="1"/>
  <c r="L964" i="8"/>
  <c r="K964" i="8"/>
  <c r="L963" i="8"/>
  <c r="K963" i="8"/>
  <c r="M963" i="8" s="1"/>
  <c r="N963" i="8" s="1"/>
  <c r="M962" i="8"/>
  <c r="N962" i="8" s="1"/>
  <c r="L962" i="8"/>
  <c r="K962" i="8"/>
  <c r="L961" i="8"/>
  <c r="K961" i="8"/>
  <c r="M961" i="8" s="1"/>
  <c r="N961" i="8" s="1"/>
  <c r="L960" i="8"/>
  <c r="M960" i="8" s="1"/>
  <c r="N960" i="8" s="1"/>
  <c r="K960" i="8"/>
  <c r="N959" i="8"/>
  <c r="L959" i="8"/>
  <c r="K959" i="8"/>
  <c r="M959" i="8" s="1"/>
  <c r="L958" i="8"/>
  <c r="K958" i="8"/>
  <c r="N957" i="8"/>
  <c r="L957" i="8"/>
  <c r="K957" i="8"/>
  <c r="M957" i="8" s="1"/>
  <c r="M956" i="8"/>
  <c r="N956" i="8" s="1"/>
  <c r="L956" i="8"/>
  <c r="K956" i="8"/>
  <c r="L955" i="8"/>
  <c r="K955" i="8"/>
  <c r="M955" i="8" s="1"/>
  <c r="N955" i="8" s="1"/>
  <c r="M954" i="8"/>
  <c r="N954" i="8" s="1"/>
  <c r="L954" i="8"/>
  <c r="K954" i="8"/>
  <c r="L953" i="8"/>
  <c r="K953" i="8"/>
  <c r="M953" i="8" s="1"/>
  <c r="N953" i="8" s="1"/>
  <c r="M952" i="8"/>
  <c r="N952" i="8" s="1"/>
  <c r="L952" i="8"/>
  <c r="K952" i="8"/>
  <c r="N951" i="8"/>
  <c r="L951" i="8"/>
  <c r="K951" i="8"/>
  <c r="M951" i="8" s="1"/>
  <c r="L950" i="8"/>
  <c r="M950" i="8" s="1"/>
  <c r="N950" i="8" s="1"/>
  <c r="K950" i="8"/>
  <c r="N949" i="8"/>
  <c r="L949" i="8"/>
  <c r="K949" i="8"/>
  <c r="M949" i="8" s="1"/>
  <c r="M948" i="8"/>
  <c r="N948" i="8" s="1"/>
  <c r="L948" i="8"/>
  <c r="K948" i="8"/>
  <c r="L947" i="8"/>
  <c r="K947" i="8"/>
  <c r="M947" i="8" s="1"/>
  <c r="N947" i="8" s="1"/>
  <c r="M946" i="8"/>
  <c r="N946" i="8" s="1"/>
  <c r="L946" i="8"/>
  <c r="K946" i="8"/>
  <c r="L945" i="8"/>
  <c r="K945" i="8"/>
  <c r="M945" i="8" s="1"/>
  <c r="N945" i="8" s="1"/>
  <c r="M944" i="8"/>
  <c r="N944" i="8" s="1"/>
  <c r="L944" i="8"/>
  <c r="K944" i="8"/>
  <c r="N943" i="8"/>
  <c r="L943" i="8"/>
  <c r="K943" i="8"/>
  <c r="M943" i="8" s="1"/>
  <c r="L942" i="8"/>
  <c r="K942" i="8"/>
  <c r="N941" i="8"/>
  <c r="L941" i="8"/>
  <c r="K941" i="8"/>
  <c r="M941" i="8" s="1"/>
  <c r="M940" i="8"/>
  <c r="N940" i="8" s="1"/>
  <c r="L940" i="8"/>
  <c r="K940" i="8"/>
  <c r="L939" i="8"/>
  <c r="K939" i="8"/>
  <c r="M939" i="8" s="1"/>
  <c r="N939" i="8" s="1"/>
  <c r="M938" i="8"/>
  <c r="N938" i="8" s="1"/>
  <c r="L938" i="8"/>
  <c r="K938" i="8"/>
  <c r="L937" i="8"/>
  <c r="K937" i="8"/>
  <c r="M937" i="8" s="1"/>
  <c r="N937" i="8" s="1"/>
  <c r="L936" i="8"/>
  <c r="K936" i="8"/>
  <c r="M936" i="8" s="1"/>
  <c r="N936" i="8" s="1"/>
  <c r="N935" i="8"/>
  <c r="L935" i="8"/>
  <c r="K935" i="8"/>
  <c r="M935" i="8" s="1"/>
  <c r="L934" i="8"/>
  <c r="M934" i="8" s="1"/>
  <c r="N934" i="8" s="1"/>
  <c r="K934" i="8"/>
  <c r="L933" i="8"/>
  <c r="K933" i="8"/>
  <c r="M933" i="8" s="1"/>
  <c r="N933" i="8" s="1"/>
  <c r="M932" i="8"/>
  <c r="N932" i="8" s="1"/>
  <c r="L932" i="8"/>
  <c r="K932" i="8"/>
  <c r="L931" i="8"/>
  <c r="K931" i="8"/>
  <c r="M931" i="8" s="1"/>
  <c r="N931" i="8" s="1"/>
  <c r="M930" i="8"/>
  <c r="N930" i="8" s="1"/>
  <c r="L930" i="8"/>
  <c r="K930" i="8"/>
  <c r="L929" i="8"/>
  <c r="K929" i="8"/>
  <c r="M929" i="8" s="1"/>
  <c r="N929" i="8" s="1"/>
  <c r="L928" i="8"/>
  <c r="M928" i="8" s="1"/>
  <c r="N928" i="8" s="1"/>
  <c r="K928" i="8"/>
  <c r="N927" i="8"/>
  <c r="L927" i="8"/>
  <c r="K927" i="8"/>
  <c r="M927" i="8" s="1"/>
  <c r="L926" i="8"/>
  <c r="M926" i="8" s="1"/>
  <c r="N926" i="8" s="1"/>
  <c r="K926" i="8"/>
  <c r="L925" i="8"/>
  <c r="K925" i="8"/>
  <c r="M925" i="8" s="1"/>
  <c r="N925" i="8" s="1"/>
  <c r="M924" i="8"/>
  <c r="N924" i="8" s="1"/>
  <c r="L924" i="8"/>
  <c r="K924" i="8"/>
  <c r="L923" i="8"/>
  <c r="K923" i="8"/>
  <c r="M923" i="8" s="1"/>
  <c r="N923" i="8" s="1"/>
  <c r="L922" i="8"/>
  <c r="M922" i="8" s="1"/>
  <c r="N922" i="8" s="1"/>
  <c r="K922" i="8"/>
  <c r="L921" i="8"/>
  <c r="K921" i="8"/>
  <c r="M921" i="8" s="1"/>
  <c r="N921" i="8" s="1"/>
  <c r="M920" i="8"/>
  <c r="N920" i="8" s="1"/>
  <c r="L920" i="8"/>
  <c r="K920" i="8"/>
  <c r="N919" i="8"/>
  <c r="L919" i="8"/>
  <c r="K919" i="8"/>
  <c r="M919" i="8" s="1"/>
  <c r="L918" i="8"/>
  <c r="K918" i="8"/>
  <c r="N917" i="8"/>
  <c r="L917" i="8"/>
  <c r="K917" i="8"/>
  <c r="M917" i="8" s="1"/>
  <c r="M916" i="8"/>
  <c r="N916" i="8" s="1"/>
  <c r="L916" i="8"/>
  <c r="K916" i="8"/>
  <c r="L915" i="8"/>
  <c r="K915" i="8"/>
  <c r="M915" i="8" s="1"/>
  <c r="N915" i="8" s="1"/>
  <c r="M914" i="8"/>
  <c r="N914" i="8" s="1"/>
  <c r="L914" i="8"/>
  <c r="K914" i="8"/>
  <c r="L913" i="8"/>
  <c r="K913" i="8"/>
  <c r="M913" i="8" s="1"/>
  <c r="N913" i="8" s="1"/>
  <c r="L912" i="8"/>
  <c r="K912" i="8"/>
  <c r="N911" i="8"/>
  <c r="L911" i="8"/>
  <c r="K911" i="8"/>
  <c r="M911" i="8" s="1"/>
  <c r="L910" i="8"/>
  <c r="K910" i="8"/>
  <c r="L909" i="8"/>
  <c r="K909" i="8"/>
  <c r="M909" i="8" s="1"/>
  <c r="N909" i="8" s="1"/>
  <c r="M908" i="8"/>
  <c r="N908" i="8" s="1"/>
  <c r="L908" i="8"/>
  <c r="K908" i="8"/>
  <c r="L907" i="8"/>
  <c r="K907" i="8"/>
  <c r="M907" i="8" s="1"/>
  <c r="N907" i="8" s="1"/>
  <c r="L906" i="8"/>
  <c r="M906" i="8" s="1"/>
  <c r="N906" i="8" s="1"/>
  <c r="K906" i="8"/>
  <c r="L905" i="8"/>
  <c r="K905" i="8"/>
  <c r="M905" i="8" s="1"/>
  <c r="N905" i="8" s="1"/>
  <c r="L904" i="8"/>
  <c r="K904" i="8"/>
  <c r="M904" i="8" s="1"/>
  <c r="N904" i="8" s="1"/>
  <c r="N903" i="8"/>
  <c r="L903" i="8"/>
  <c r="K903" i="8"/>
  <c r="M903" i="8" s="1"/>
  <c r="L902" i="8"/>
  <c r="K902" i="8"/>
  <c r="L901" i="8"/>
  <c r="K901" i="8"/>
  <c r="M901" i="8" s="1"/>
  <c r="N901" i="8" s="1"/>
  <c r="M900" i="8"/>
  <c r="N900" i="8" s="1"/>
  <c r="L900" i="8"/>
  <c r="K900" i="8"/>
  <c r="L899" i="8"/>
  <c r="K899" i="8"/>
  <c r="M899" i="8" s="1"/>
  <c r="N899" i="8" s="1"/>
  <c r="M898" i="8"/>
  <c r="N898" i="8" s="1"/>
  <c r="L898" i="8"/>
  <c r="K898" i="8"/>
  <c r="L897" i="8"/>
  <c r="K897" i="8"/>
  <c r="M897" i="8" s="1"/>
  <c r="N897" i="8" s="1"/>
  <c r="M896" i="8"/>
  <c r="N896" i="8" s="1"/>
  <c r="L896" i="8"/>
  <c r="K896" i="8"/>
  <c r="N895" i="8"/>
  <c r="L895" i="8"/>
  <c r="K895" i="8"/>
  <c r="M895" i="8" s="1"/>
  <c r="L894" i="8"/>
  <c r="K894" i="8"/>
  <c r="N893" i="8"/>
  <c r="L893" i="8"/>
  <c r="K893" i="8"/>
  <c r="M893" i="8" s="1"/>
  <c r="M892" i="8"/>
  <c r="N892" i="8" s="1"/>
  <c r="L892" i="8"/>
  <c r="K892" i="8"/>
  <c r="L891" i="8"/>
  <c r="K891" i="8"/>
  <c r="M891" i="8" s="1"/>
  <c r="N891" i="8" s="1"/>
  <c r="M890" i="8"/>
  <c r="N890" i="8" s="1"/>
  <c r="L890" i="8"/>
  <c r="K890" i="8"/>
  <c r="L889" i="8"/>
  <c r="K889" i="8"/>
  <c r="M889" i="8" s="1"/>
  <c r="N889" i="8" s="1"/>
  <c r="L888" i="8"/>
  <c r="K888" i="8"/>
  <c r="M888" i="8" s="1"/>
  <c r="N888" i="8" s="1"/>
  <c r="N887" i="8"/>
  <c r="L887" i="8"/>
  <c r="K887" i="8"/>
  <c r="M887" i="8" s="1"/>
  <c r="L886" i="8"/>
  <c r="M886" i="8" s="1"/>
  <c r="N886" i="8" s="1"/>
  <c r="K886" i="8"/>
  <c r="L885" i="8"/>
  <c r="K885" i="8"/>
  <c r="M885" i="8" s="1"/>
  <c r="N885" i="8" s="1"/>
  <c r="M884" i="8"/>
  <c r="N884" i="8" s="1"/>
  <c r="L884" i="8"/>
  <c r="K884" i="8"/>
  <c r="L883" i="8"/>
  <c r="K883" i="8"/>
  <c r="M883" i="8" s="1"/>
  <c r="N883" i="8" s="1"/>
  <c r="M882" i="8"/>
  <c r="N882" i="8" s="1"/>
  <c r="L882" i="8"/>
  <c r="K882" i="8"/>
  <c r="L881" i="8"/>
  <c r="K881" i="8"/>
  <c r="M881" i="8" s="1"/>
  <c r="N881" i="8" s="1"/>
  <c r="L880" i="8"/>
  <c r="M880" i="8" s="1"/>
  <c r="N880" i="8" s="1"/>
  <c r="K880" i="8"/>
  <c r="N879" i="8"/>
  <c r="L879" i="8"/>
  <c r="K879" i="8"/>
  <c r="M879" i="8" s="1"/>
  <c r="L878" i="8"/>
  <c r="M878" i="8" s="1"/>
  <c r="N878" i="8" s="1"/>
  <c r="K878" i="8"/>
  <c r="N877" i="8"/>
  <c r="L877" i="8"/>
  <c r="K877" i="8"/>
  <c r="M877" i="8" s="1"/>
  <c r="M876" i="8"/>
  <c r="N876" i="8" s="1"/>
  <c r="L876" i="8"/>
  <c r="K876" i="8"/>
  <c r="L875" i="8"/>
  <c r="K875" i="8"/>
  <c r="M875" i="8" s="1"/>
  <c r="N875" i="8" s="1"/>
  <c r="M874" i="8"/>
  <c r="N874" i="8" s="1"/>
  <c r="L874" i="8"/>
  <c r="K874" i="8"/>
  <c r="L873" i="8"/>
  <c r="K873" i="8"/>
  <c r="M873" i="8" s="1"/>
  <c r="N873" i="8" s="1"/>
  <c r="M872" i="8"/>
  <c r="N872" i="8" s="1"/>
  <c r="L872" i="8"/>
  <c r="K872" i="8"/>
  <c r="N871" i="8"/>
  <c r="L871" i="8"/>
  <c r="K871" i="8"/>
  <c r="M871" i="8" s="1"/>
  <c r="L870" i="8"/>
  <c r="M870" i="8" s="1"/>
  <c r="N870" i="8" s="1"/>
  <c r="K870" i="8"/>
  <c r="N869" i="8"/>
  <c r="L869" i="8"/>
  <c r="K869" i="8"/>
  <c r="M869" i="8" s="1"/>
  <c r="M868" i="8"/>
  <c r="N868" i="8" s="1"/>
  <c r="L868" i="8"/>
  <c r="K868" i="8"/>
  <c r="L867" i="8"/>
  <c r="K867" i="8"/>
  <c r="M867" i="8" s="1"/>
  <c r="N867" i="8" s="1"/>
  <c r="M866" i="8"/>
  <c r="N866" i="8" s="1"/>
  <c r="L866" i="8"/>
  <c r="K866" i="8"/>
  <c r="L865" i="8"/>
  <c r="K865" i="8"/>
  <c r="M865" i="8" s="1"/>
  <c r="N865" i="8" s="1"/>
  <c r="L864" i="8"/>
  <c r="M864" i="8" s="1"/>
  <c r="N864" i="8" s="1"/>
  <c r="K864" i="8"/>
  <c r="N863" i="8"/>
  <c r="L863" i="8"/>
  <c r="K863" i="8"/>
  <c r="M863" i="8" s="1"/>
  <c r="L862" i="8"/>
  <c r="K862" i="8"/>
  <c r="L861" i="8"/>
  <c r="K861" i="8"/>
  <c r="M861" i="8" s="1"/>
  <c r="N861" i="8" s="1"/>
  <c r="M860" i="8"/>
  <c r="N860" i="8" s="1"/>
  <c r="L860" i="8"/>
  <c r="K860" i="8"/>
  <c r="L859" i="8"/>
  <c r="K859" i="8"/>
  <c r="M859" i="8" s="1"/>
  <c r="N859" i="8" s="1"/>
  <c r="L858" i="8"/>
  <c r="M858" i="8" s="1"/>
  <c r="N858" i="8" s="1"/>
  <c r="K858" i="8"/>
  <c r="L857" i="8"/>
  <c r="K857" i="8"/>
  <c r="M857" i="8" s="1"/>
  <c r="N857" i="8" s="1"/>
  <c r="L856" i="8"/>
  <c r="M856" i="8" s="1"/>
  <c r="N856" i="8" s="1"/>
  <c r="K856" i="8"/>
  <c r="N855" i="8"/>
  <c r="L855" i="8"/>
  <c r="K855" i="8"/>
  <c r="M855" i="8" s="1"/>
  <c r="L854" i="8"/>
  <c r="M854" i="8" s="1"/>
  <c r="N854" i="8" s="1"/>
  <c r="K854" i="8"/>
  <c r="L853" i="8"/>
  <c r="K853" i="8"/>
  <c r="M853" i="8" s="1"/>
  <c r="N853" i="8" s="1"/>
  <c r="M852" i="8"/>
  <c r="N852" i="8" s="1"/>
  <c r="L852" i="8"/>
  <c r="K852" i="8"/>
  <c r="L851" i="8"/>
  <c r="K851" i="8"/>
  <c r="M851" i="8" s="1"/>
  <c r="N851" i="8" s="1"/>
  <c r="L850" i="8"/>
  <c r="M850" i="8" s="1"/>
  <c r="N850" i="8" s="1"/>
  <c r="K850" i="8"/>
  <c r="L849" i="8"/>
  <c r="K849" i="8"/>
  <c r="M849" i="8" s="1"/>
  <c r="N849" i="8" s="1"/>
  <c r="L848" i="8"/>
  <c r="K848" i="8"/>
  <c r="N847" i="8"/>
  <c r="L847" i="8"/>
  <c r="K847" i="8"/>
  <c r="M847" i="8" s="1"/>
  <c r="L846" i="8"/>
  <c r="K846" i="8"/>
  <c r="L845" i="8"/>
  <c r="K845" i="8"/>
  <c r="M845" i="8" s="1"/>
  <c r="N845" i="8" s="1"/>
  <c r="M844" i="8"/>
  <c r="N844" i="8" s="1"/>
  <c r="L844" i="8"/>
  <c r="K844" i="8"/>
  <c r="L843" i="8"/>
  <c r="K843" i="8"/>
  <c r="M843" i="8" s="1"/>
  <c r="N843" i="8" s="1"/>
  <c r="L842" i="8"/>
  <c r="M842" i="8" s="1"/>
  <c r="N842" i="8" s="1"/>
  <c r="K842" i="8"/>
  <c r="L841" i="8"/>
  <c r="K841" i="8"/>
  <c r="M841" i="8" s="1"/>
  <c r="N841" i="8" s="1"/>
  <c r="L840" i="8"/>
  <c r="K840" i="8"/>
  <c r="M840" i="8" s="1"/>
  <c r="N840" i="8" s="1"/>
  <c r="N839" i="8"/>
  <c r="L839" i="8"/>
  <c r="K839" i="8"/>
  <c r="M839" i="8" s="1"/>
  <c r="L838" i="8"/>
  <c r="K838" i="8"/>
  <c r="L837" i="8"/>
  <c r="K837" i="8"/>
  <c r="M837" i="8" s="1"/>
  <c r="N837" i="8" s="1"/>
  <c r="M836" i="8"/>
  <c r="N836" i="8" s="1"/>
  <c r="L836" i="8"/>
  <c r="K836" i="8"/>
  <c r="L835" i="8"/>
  <c r="K835" i="8"/>
  <c r="M835" i="8" s="1"/>
  <c r="N835" i="8" s="1"/>
  <c r="M834" i="8"/>
  <c r="N834" i="8" s="1"/>
  <c r="L834" i="8"/>
  <c r="K834" i="8"/>
  <c r="L833" i="8"/>
  <c r="K833" i="8"/>
  <c r="M833" i="8" s="1"/>
  <c r="N833" i="8" s="1"/>
  <c r="L832" i="8"/>
  <c r="K832" i="8"/>
  <c r="M832" i="8" s="1"/>
  <c r="N832" i="8" s="1"/>
  <c r="N831" i="8"/>
  <c r="L831" i="8"/>
  <c r="K831" i="8"/>
  <c r="M831" i="8" s="1"/>
  <c r="L830" i="8"/>
  <c r="K830" i="8"/>
  <c r="L829" i="8"/>
  <c r="K829" i="8"/>
  <c r="M829" i="8" s="1"/>
  <c r="N829" i="8" s="1"/>
  <c r="M828" i="8"/>
  <c r="N828" i="8" s="1"/>
  <c r="L828" i="8"/>
  <c r="K828" i="8"/>
  <c r="L827" i="8"/>
  <c r="K827" i="8"/>
  <c r="M827" i="8" s="1"/>
  <c r="N827" i="8" s="1"/>
  <c r="M826" i="8"/>
  <c r="N826" i="8" s="1"/>
  <c r="L826" i="8"/>
  <c r="K826" i="8"/>
  <c r="L825" i="8"/>
  <c r="K825" i="8"/>
  <c r="M825" i="8" s="1"/>
  <c r="N825" i="8" s="1"/>
  <c r="M824" i="8"/>
  <c r="N824" i="8" s="1"/>
  <c r="L824" i="8"/>
  <c r="K824" i="8"/>
  <c r="N823" i="8"/>
  <c r="L823" i="8"/>
  <c r="K823" i="8"/>
  <c r="M823" i="8" s="1"/>
  <c r="L822" i="8"/>
  <c r="M822" i="8" s="1"/>
  <c r="N822" i="8" s="1"/>
  <c r="K822" i="8"/>
  <c r="N821" i="8"/>
  <c r="M821" i="8"/>
  <c r="L821" i="8"/>
  <c r="K821" i="8"/>
  <c r="L820" i="8"/>
  <c r="K820" i="8"/>
  <c r="N819" i="8"/>
  <c r="M819" i="8"/>
  <c r="L819" i="8"/>
  <c r="K819" i="8"/>
  <c r="L818" i="8"/>
  <c r="K818" i="8"/>
  <c r="M817" i="8"/>
  <c r="N817" i="8" s="1"/>
  <c r="L817" i="8"/>
  <c r="K817" i="8"/>
  <c r="L816" i="8"/>
  <c r="M816" i="8" s="1"/>
  <c r="N816" i="8" s="1"/>
  <c r="K816" i="8"/>
  <c r="M815" i="8"/>
  <c r="N815" i="8" s="1"/>
  <c r="L815" i="8"/>
  <c r="K815" i="8"/>
  <c r="L814" i="8"/>
  <c r="M814" i="8" s="1"/>
  <c r="N814" i="8" s="1"/>
  <c r="K814" i="8"/>
  <c r="N813" i="8"/>
  <c r="M813" i="8"/>
  <c r="L813" i="8"/>
  <c r="K813" i="8"/>
  <c r="L812" i="8"/>
  <c r="K812" i="8"/>
  <c r="N811" i="8"/>
  <c r="M811" i="8"/>
  <c r="L811" i="8"/>
  <c r="K811" i="8"/>
  <c r="L810" i="8"/>
  <c r="K810" i="8"/>
  <c r="M809" i="8"/>
  <c r="N809" i="8" s="1"/>
  <c r="L809" i="8"/>
  <c r="K809" i="8"/>
  <c r="L808" i="8"/>
  <c r="M808" i="8" s="1"/>
  <c r="N808" i="8" s="1"/>
  <c r="K808" i="8"/>
  <c r="M807" i="8"/>
  <c r="N807" i="8" s="1"/>
  <c r="L807" i="8"/>
  <c r="K807" i="8"/>
  <c r="L806" i="8"/>
  <c r="M806" i="8" s="1"/>
  <c r="N806" i="8" s="1"/>
  <c r="K806" i="8"/>
  <c r="N805" i="8"/>
  <c r="M805" i="8"/>
  <c r="L805" i="8"/>
  <c r="K805" i="8"/>
  <c r="L804" i="8"/>
  <c r="K804" i="8"/>
  <c r="N803" i="8"/>
  <c r="M803" i="8"/>
  <c r="L803" i="8"/>
  <c r="K803" i="8"/>
  <c r="L802" i="8"/>
  <c r="K802" i="8"/>
  <c r="M801" i="8"/>
  <c r="N801" i="8" s="1"/>
  <c r="L801" i="8"/>
  <c r="K801" i="8"/>
  <c r="L800" i="8"/>
  <c r="M800" i="8" s="1"/>
  <c r="N800" i="8" s="1"/>
  <c r="K800" i="8"/>
  <c r="M799" i="8"/>
  <c r="N799" i="8" s="1"/>
  <c r="L799" i="8"/>
  <c r="K799" i="8"/>
  <c r="L798" i="8"/>
  <c r="M798" i="8" s="1"/>
  <c r="N798" i="8" s="1"/>
  <c r="K798" i="8"/>
  <c r="N797" i="8"/>
  <c r="M797" i="8"/>
  <c r="L797" i="8"/>
  <c r="K797" i="8"/>
  <c r="L796" i="8"/>
  <c r="K796" i="8"/>
  <c r="N795" i="8"/>
  <c r="M795" i="8"/>
  <c r="L795" i="8"/>
  <c r="K795" i="8"/>
  <c r="L794" i="8"/>
  <c r="K794" i="8"/>
  <c r="M793" i="8"/>
  <c r="N793" i="8" s="1"/>
  <c r="L793" i="8"/>
  <c r="K793" i="8"/>
  <c r="L792" i="8"/>
  <c r="M792" i="8" s="1"/>
  <c r="N792" i="8" s="1"/>
  <c r="K792" i="8"/>
  <c r="M791" i="8"/>
  <c r="N791" i="8" s="1"/>
  <c r="L791" i="8"/>
  <c r="K791" i="8"/>
  <c r="L790" i="8"/>
  <c r="M790" i="8" s="1"/>
  <c r="N790" i="8" s="1"/>
  <c r="K790" i="8"/>
  <c r="N789" i="8"/>
  <c r="M789" i="8"/>
  <c r="L789" i="8"/>
  <c r="K789" i="8"/>
  <c r="L788" i="8"/>
  <c r="K788" i="8"/>
  <c r="N787" i="8"/>
  <c r="M787" i="8"/>
  <c r="L787" i="8"/>
  <c r="K787" i="8"/>
  <c r="L786" i="8"/>
  <c r="K786" i="8"/>
  <c r="M785" i="8"/>
  <c r="N785" i="8" s="1"/>
  <c r="L785" i="8"/>
  <c r="K785" i="8"/>
  <c r="L784" i="8"/>
  <c r="M784" i="8" s="1"/>
  <c r="N784" i="8" s="1"/>
  <c r="K784" i="8"/>
  <c r="M783" i="8"/>
  <c r="N783" i="8" s="1"/>
  <c r="L783" i="8"/>
  <c r="K783" i="8"/>
  <c r="L782" i="8"/>
  <c r="M782" i="8" s="1"/>
  <c r="N782" i="8" s="1"/>
  <c r="K782" i="8"/>
  <c r="N781" i="8"/>
  <c r="M781" i="8"/>
  <c r="L781" i="8"/>
  <c r="K781" i="8"/>
  <c r="L780" i="8"/>
  <c r="K780" i="8"/>
  <c r="N779" i="8"/>
  <c r="M779" i="8"/>
  <c r="L779" i="8"/>
  <c r="K779" i="8"/>
  <c r="L778" i="8"/>
  <c r="K778" i="8"/>
  <c r="M777" i="8"/>
  <c r="N777" i="8" s="1"/>
  <c r="L777" i="8"/>
  <c r="K777" i="8"/>
  <c r="L776" i="8"/>
  <c r="M776" i="8" s="1"/>
  <c r="N776" i="8" s="1"/>
  <c r="K776" i="8"/>
  <c r="M775" i="8"/>
  <c r="N775" i="8" s="1"/>
  <c r="L775" i="8"/>
  <c r="K775" i="8"/>
  <c r="L774" i="8"/>
  <c r="M774" i="8" s="1"/>
  <c r="N774" i="8" s="1"/>
  <c r="K774" i="8"/>
  <c r="N773" i="8"/>
  <c r="M773" i="8"/>
  <c r="L773" i="8"/>
  <c r="K773" i="8"/>
  <c r="L772" i="8"/>
  <c r="K772" i="8"/>
  <c r="N771" i="8"/>
  <c r="M771" i="8"/>
  <c r="L771" i="8"/>
  <c r="K771" i="8"/>
  <c r="L770" i="8"/>
  <c r="K770" i="8"/>
  <c r="M769" i="8"/>
  <c r="N769" i="8" s="1"/>
  <c r="L769" i="8"/>
  <c r="K769" i="8"/>
  <c r="L768" i="8"/>
  <c r="M768" i="8" s="1"/>
  <c r="N768" i="8" s="1"/>
  <c r="K768" i="8"/>
  <c r="M767" i="8"/>
  <c r="N767" i="8" s="1"/>
  <c r="L767" i="8"/>
  <c r="K767" i="8"/>
  <c r="L766" i="8"/>
  <c r="M766" i="8" s="1"/>
  <c r="N766" i="8" s="1"/>
  <c r="K766" i="8"/>
  <c r="N765" i="8"/>
  <c r="M765" i="8"/>
  <c r="L765" i="8"/>
  <c r="K765" i="8"/>
  <c r="L764" i="8"/>
  <c r="K764" i="8"/>
  <c r="N763" i="8"/>
  <c r="M763" i="8"/>
  <c r="L763" i="8"/>
  <c r="K763" i="8"/>
  <c r="L762" i="8"/>
  <c r="K762" i="8"/>
  <c r="M761" i="8"/>
  <c r="N761" i="8" s="1"/>
  <c r="L761" i="8"/>
  <c r="K761" i="8"/>
  <c r="L760" i="8"/>
  <c r="M760" i="8" s="1"/>
  <c r="N760" i="8" s="1"/>
  <c r="K760" i="8"/>
  <c r="L759" i="8"/>
  <c r="K759" i="8"/>
  <c r="M759" i="8" s="1"/>
  <c r="N759" i="8" s="1"/>
  <c r="L758" i="8"/>
  <c r="M758" i="8" s="1"/>
  <c r="N758" i="8" s="1"/>
  <c r="K758" i="8"/>
  <c r="N757" i="8"/>
  <c r="L757" i="8"/>
  <c r="M757" i="8" s="1"/>
  <c r="K757" i="8"/>
  <c r="L756" i="8"/>
  <c r="M756" i="8" s="1"/>
  <c r="N756" i="8" s="1"/>
  <c r="K756" i="8"/>
  <c r="L755" i="8"/>
  <c r="M755" i="8" s="1"/>
  <c r="N755" i="8" s="1"/>
  <c r="K755" i="8"/>
  <c r="L754" i="8"/>
  <c r="M754" i="8" s="1"/>
  <c r="N754" i="8" s="1"/>
  <c r="K754" i="8"/>
  <c r="M753" i="8"/>
  <c r="N753" i="8" s="1"/>
  <c r="L753" i="8"/>
  <c r="K753" i="8"/>
  <c r="L752" i="8"/>
  <c r="M752" i="8" s="1"/>
  <c r="N752" i="8" s="1"/>
  <c r="K752" i="8"/>
  <c r="L751" i="8"/>
  <c r="K751" i="8"/>
  <c r="M751" i="8" s="1"/>
  <c r="N751" i="8" s="1"/>
  <c r="L750" i="8"/>
  <c r="M750" i="8" s="1"/>
  <c r="N750" i="8" s="1"/>
  <c r="K750" i="8"/>
  <c r="L749" i="8"/>
  <c r="K749" i="8"/>
  <c r="L748" i="8"/>
  <c r="M748" i="8" s="1"/>
  <c r="N748" i="8" s="1"/>
  <c r="K748" i="8"/>
  <c r="L747" i="8"/>
  <c r="M747" i="8" s="1"/>
  <c r="N747" i="8" s="1"/>
  <c r="K747" i="8"/>
  <c r="L746" i="8"/>
  <c r="M746" i="8" s="1"/>
  <c r="N746" i="8" s="1"/>
  <c r="K746" i="8"/>
  <c r="N745" i="8"/>
  <c r="M745" i="8"/>
  <c r="L745" i="8"/>
  <c r="K745" i="8"/>
  <c r="L744" i="8"/>
  <c r="M744" i="8" s="1"/>
  <c r="N744" i="8" s="1"/>
  <c r="K744" i="8"/>
  <c r="L743" i="8"/>
  <c r="M743" i="8" s="1"/>
  <c r="N743" i="8" s="1"/>
  <c r="K743" i="8"/>
  <c r="L742" i="8"/>
  <c r="M742" i="8" s="1"/>
  <c r="N742" i="8" s="1"/>
  <c r="K742" i="8"/>
  <c r="L741" i="8"/>
  <c r="K741" i="8"/>
  <c r="L740" i="8"/>
  <c r="K740" i="8"/>
  <c r="N739" i="8"/>
  <c r="L739" i="8"/>
  <c r="M739" i="8" s="1"/>
  <c r="K739" i="8"/>
  <c r="L738" i="8"/>
  <c r="K738" i="8"/>
  <c r="L737" i="8"/>
  <c r="M737" i="8" s="1"/>
  <c r="N737" i="8" s="1"/>
  <c r="K737" i="8"/>
  <c r="L736" i="8"/>
  <c r="M736" i="8" s="1"/>
  <c r="N736" i="8" s="1"/>
  <c r="K736" i="8"/>
  <c r="L735" i="8"/>
  <c r="M735" i="8" s="1"/>
  <c r="N735" i="8" s="1"/>
  <c r="K735" i="8"/>
  <c r="L734" i="8"/>
  <c r="M734" i="8" s="1"/>
  <c r="N734" i="8" s="1"/>
  <c r="K734" i="8"/>
  <c r="L733" i="8"/>
  <c r="K733" i="8"/>
  <c r="L732" i="8"/>
  <c r="K732" i="8"/>
  <c r="L731" i="8"/>
  <c r="M731" i="8" s="1"/>
  <c r="N731" i="8" s="1"/>
  <c r="K731" i="8"/>
  <c r="L730" i="8"/>
  <c r="K730" i="8"/>
  <c r="L729" i="8"/>
  <c r="M729" i="8" s="1"/>
  <c r="N729" i="8" s="1"/>
  <c r="K729" i="8"/>
  <c r="L728" i="8"/>
  <c r="M728" i="8" s="1"/>
  <c r="N728" i="8" s="1"/>
  <c r="K728" i="8"/>
  <c r="L727" i="8"/>
  <c r="M727" i="8" s="1"/>
  <c r="N727" i="8" s="1"/>
  <c r="K727" i="8"/>
  <c r="L726" i="8"/>
  <c r="M726" i="8" s="1"/>
  <c r="N726" i="8" s="1"/>
  <c r="K726" i="8"/>
  <c r="N725" i="8"/>
  <c r="L725" i="8"/>
  <c r="M725" i="8" s="1"/>
  <c r="K725" i="8"/>
  <c r="L724" i="8"/>
  <c r="K724" i="8"/>
  <c r="L723" i="8"/>
  <c r="M723" i="8" s="1"/>
  <c r="N723" i="8" s="1"/>
  <c r="K723" i="8"/>
  <c r="M722" i="8"/>
  <c r="N722" i="8" s="1"/>
  <c r="L722" i="8"/>
  <c r="K722" i="8"/>
  <c r="L721" i="8"/>
  <c r="K721" i="8"/>
  <c r="M721" i="8" s="1"/>
  <c r="N721" i="8" s="1"/>
  <c r="L720" i="8"/>
  <c r="K720" i="8"/>
  <c r="L719" i="8"/>
  <c r="M719" i="8" s="1"/>
  <c r="N719" i="8" s="1"/>
  <c r="K719" i="8"/>
  <c r="M718" i="8"/>
  <c r="N718" i="8" s="1"/>
  <c r="L718" i="8"/>
  <c r="K718" i="8"/>
  <c r="L717" i="8"/>
  <c r="K717" i="8"/>
  <c r="M717" i="8" s="1"/>
  <c r="N717" i="8" s="1"/>
  <c r="L716" i="8"/>
  <c r="M716" i="8" s="1"/>
  <c r="N716" i="8" s="1"/>
  <c r="K716" i="8"/>
  <c r="L715" i="8"/>
  <c r="M715" i="8" s="1"/>
  <c r="N715" i="8" s="1"/>
  <c r="K715" i="8"/>
  <c r="L714" i="8"/>
  <c r="K714" i="8"/>
  <c r="M714" i="8" s="1"/>
  <c r="N714" i="8" s="1"/>
  <c r="L713" i="8"/>
  <c r="M713" i="8" s="1"/>
  <c r="N713" i="8" s="1"/>
  <c r="K713" i="8"/>
  <c r="M712" i="8"/>
  <c r="N712" i="8" s="1"/>
  <c r="L712" i="8"/>
  <c r="K712" i="8"/>
  <c r="L711" i="8"/>
  <c r="K711" i="8"/>
  <c r="L710" i="8"/>
  <c r="K710" i="8"/>
  <c r="M710" i="8" s="1"/>
  <c r="N710" i="8" s="1"/>
  <c r="L709" i="8"/>
  <c r="K709" i="8"/>
  <c r="M709" i="8" s="1"/>
  <c r="N709" i="8" s="1"/>
  <c r="L708" i="8"/>
  <c r="M708" i="8" s="1"/>
  <c r="N708" i="8" s="1"/>
  <c r="K708" i="8"/>
  <c r="L707" i="8"/>
  <c r="M707" i="8" s="1"/>
  <c r="N707" i="8" s="1"/>
  <c r="K707" i="8"/>
  <c r="L706" i="8"/>
  <c r="M706" i="8" s="1"/>
  <c r="N706" i="8" s="1"/>
  <c r="K706" i="8"/>
  <c r="L705" i="8"/>
  <c r="K705" i="8"/>
  <c r="M705" i="8" s="1"/>
  <c r="N705" i="8" s="1"/>
  <c r="L704" i="8"/>
  <c r="M704" i="8" s="1"/>
  <c r="N704" i="8" s="1"/>
  <c r="K704" i="8"/>
  <c r="L703" i="8"/>
  <c r="M703" i="8" s="1"/>
  <c r="N703" i="8" s="1"/>
  <c r="K703" i="8"/>
  <c r="L702" i="8"/>
  <c r="K702" i="8"/>
  <c r="M702" i="8" s="1"/>
  <c r="N702" i="8" s="1"/>
  <c r="L701" i="8"/>
  <c r="M701" i="8" s="1"/>
  <c r="N701" i="8" s="1"/>
  <c r="K701" i="8"/>
  <c r="L700" i="8"/>
  <c r="M700" i="8" s="1"/>
  <c r="N700" i="8" s="1"/>
  <c r="K700" i="8"/>
  <c r="N699" i="8"/>
  <c r="M699" i="8"/>
  <c r="L699" i="8"/>
  <c r="K699" i="8"/>
  <c r="L698" i="8"/>
  <c r="K698" i="8"/>
  <c r="M698" i="8" s="1"/>
  <c r="N698" i="8" s="1"/>
  <c r="L697" i="8"/>
  <c r="M697" i="8" s="1"/>
  <c r="N697" i="8" s="1"/>
  <c r="K697" i="8"/>
  <c r="L696" i="8"/>
  <c r="M696" i="8" s="1"/>
  <c r="N696" i="8" s="1"/>
  <c r="K696" i="8"/>
  <c r="L695" i="8"/>
  <c r="M695" i="8" s="1"/>
  <c r="N695" i="8" s="1"/>
  <c r="K695" i="8"/>
  <c r="M694" i="8"/>
  <c r="N694" i="8" s="1"/>
  <c r="L694" i="8"/>
  <c r="K694" i="8"/>
  <c r="L693" i="8"/>
  <c r="K693" i="8"/>
  <c r="M693" i="8" s="1"/>
  <c r="N693" i="8" s="1"/>
  <c r="L692" i="8"/>
  <c r="M692" i="8" s="1"/>
  <c r="N692" i="8" s="1"/>
  <c r="K692" i="8"/>
  <c r="L691" i="8"/>
  <c r="K691" i="8"/>
  <c r="M691" i="8" s="1"/>
  <c r="N691" i="8" s="1"/>
  <c r="L690" i="8"/>
  <c r="K690" i="8"/>
  <c r="M690" i="8" s="1"/>
  <c r="N690" i="8" s="1"/>
  <c r="M689" i="8"/>
  <c r="N689" i="8" s="1"/>
  <c r="L689" i="8"/>
  <c r="K689" i="8"/>
  <c r="L688" i="8"/>
  <c r="M688" i="8" s="1"/>
  <c r="N688" i="8" s="1"/>
  <c r="K688" i="8"/>
  <c r="M687" i="8"/>
  <c r="N687" i="8" s="1"/>
  <c r="L687" i="8"/>
  <c r="K687" i="8"/>
  <c r="L686" i="8"/>
  <c r="M686" i="8" s="1"/>
  <c r="N686" i="8" s="1"/>
  <c r="K686" i="8"/>
  <c r="L685" i="8"/>
  <c r="K685" i="8"/>
  <c r="M685" i="8" s="1"/>
  <c r="N685" i="8" s="1"/>
  <c r="L684" i="8"/>
  <c r="M684" i="8" s="1"/>
  <c r="N684" i="8" s="1"/>
  <c r="K684" i="8"/>
  <c r="L683" i="8"/>
  <c r="K683" i="8"/>
  <c r="M683" i="8" s="1"/>
  <c r="N683" i="8" s="1"/>
  <c r="L682" i="8"/>
  <c r="M682" i="8" s="1"/>
  <c r="N682" i="8" s="1"/>
  <c r="K682" i="8"/>
  <c r="M681" i="8"/>
  <c r="N681" i="8" s="1"/>
  <c r="L681" i="8"/>
  <c r="K681" i="8"/>
  <c r="N680" i="8"/>
  <c r="M680" i="8"/>
  <c r="L680" i="8"/>
  <c r="K680" i="8"/>
  <c r="L679" i="8"/>
  <c r="K679" i="8"/>
  <c r="M679" i="8" s="1"/>
  <c r="N679" i="8" s="1"/>
  <c r="M678" i="8"/>
  <c r="N678" i="8" s="1"/>
  <c r="L678" i="8"/>
  <c r="K678" i="8"/>
  <c r="L677" i="8"/>
  <c r="K677" i="8"/>
  <c r="M677" i="8" s="1"/>
  <c r="N677" i="8" s="1"/>
  <c r="L676" i="8"/>
  <c r="M676" i="8" s="1"/>
  <c r="N676" i="8" s="1"/>
  <c r="K676" i="8"/>
  <c r="L675" i="8"/>
  <c r="K675" i="8"/>
  <c r="M675" i="8" s="1"/>
  <c r="N675" i="8" s="1"/>
  <c r="L674" i="8"/>
  <c r="K674" i="8"/>
  <c r="M674" i="8" s="1"/>
  <c r="N674" i="8" s="1"/>
  <c r="M673" i="8"/>
  <c r="N673" i="8" s="1"/>
  <c r="L673" i="8"/>
  <c r="K673" i="8"/>
  <c r="L672" i="8"/>
  <c r="M672" i="8" s="1"/>
  <c r="N672" i="8" s="1"/>
  <c r="K672" i="8"/>
  <c r="M671" i="8"/>
  <c r="N671" i="8" s="1"/>
  <c r="L671" i="8"/>
  <c r="K671" i="8"/>
  <c r="L670" i="8"/>
  <c r="M670" i="8" s="1"/>
  <c r="N670" i="8" s="1"/>
  <c r="K670" i="8"/>
  <c r="L669" i="8"/>
  <c r="K669" i="8"/>
  <c r="M669" i="8" s="1"/>
  <c r="N669" i="8" s="1"/>
  <c r="L668" i="8"/>
  <c r="M668" i="8" s="1"/>
  <c r="N668" i="8" s="1"/>
  <c r="K668" i="8"/>
  <c r="L667" i="8"/>
  <c r="K667" i="8"/>
  <c r="M667" i="8" s="1"/>
  <c r="N667" i="8" s="1"/>
  <c r="L666" i="8"/>
  <c r="M666" i="8" s="1"/>
  <c r="N666" i="8" s="1"/>
  <c r="K666" i="8"/>
  <c r="M665" i="8"/>
  <c r="N665" i="8" s="1"/>
  <c r="L665" i="8"/>
  <c r="K665" i="8"/>
  <c r="N664" i="8"/>
  <c r="M664" i="8"/>
  <c r="L664" i="8"/>
  <c r="K664" i="8"/>
  <c r="L663" i="8"/>
  <c r="K663" i="8"/>
  <c r="M663" i="8" s="1"/>
  <c r="N663" i="8" s="1"/>
  <c r="M662" i="8"/>
  <c r="N662" i="8" s="1"/>
  <c r="L662" i="8"/>
  <c r="K662" i="8"/>
  <c r="L661" i="8"/>
  <c r="K661" i="8"/>
  <c r="M661" i="8" s="1"/>
  <c r="N661" i="8" s="1"/>
  <c r="L660" i="8"/>
  <c r="M660" i="8" s="1"/>
  <c r="N660" i="8" s="1"/>
  <c r="K660" i="8"/>
  <c r="L659" i="8"/>
  <c r="K659" i="8"/>
  <c r="M659" i="8" s="1"/>
  <c r="N659" i="8" s="1"/>
  <c r="L658" i="8"/>
  <c r="K658" i="8"/>
  <c r="M658" i="8" s="1"/>
  <c r="N658" i="8" s="1"/>
  <c r="M657" i="8"/>
  <c r="N657" i="8" s="1"/>
  <c r="L657" i="8"/>
  <c r="K657" i="8"/>
  <c r="L656" i="8"/>
  <c r="M656" i="8" s="1"/>
  <c r="N656" i="8" s="1"/>
  <c r="K656" i="8"/>
  <c r="M655" i="8"/>
  <c r="N655" i="8" s="1"/>
  <c r="L655" i="8"/>
  <c r="K655" i="8"/>
  <c r="L654" i="8"/>
  <c r="M654" i="8" s="1"/>
  <c r="N654" i="8" s="1"/>
  <c r="K654" i="8"/>
  <c r="L653" i="8"/>
  <c r="K653" i="8"/>
  <c r="M653" i="8" s="1"/>
  <c r="N653" i="8" s="1"/>
  <c r="L652" i="8"/>
  <c r="M652" i="8" s="1"/>
  <c r="N652" i="8" s="1"/>
  <c r="K652" i="8"/>
  <c r="L651" i="8"/>
  <c r="K651" i="8"/>
  <c r="M651" i="8" s="1"/>
  <c r="N651" i="8" s="1"/>
  <c r="L650" i="8"/>
  <c r="M650" i="8" s="1"/>
  <c r="N650" i="8" s="1"/>
  <c r="K650" i="8"/>
  <c r="M649" i="8"/>
  <c r="N649" i="8" s="1"/>
  <c r="L649" i="8"/>
  <c r="K649" i="8"/>
  <c r="N648" i="8"/>
  <c r="M648" i="8"/>
  <c r="L648" i="8"/>
  <c r="K648" i="8"/>
  <c r="L647" i="8"/>
  <c r="K647" i="8"/>
  <c r="M647" i="8" s="1"/>
  <c r="N647" i="8" s="1"/>
  <c r="M646" i="8"/>
  <c r="N646" i="8" s="1"/>
  <c r="L646" i="8"/>
  <c r="K646" i="8"/>
  <c r="L645" i="8"/>
  <c r="K645" i="8"/>
  <c r="M645" i="8" s="1"/>
  <c r="N645" i="8" s="1"/>
  <c r="L644" i="8"/>
  <c r="M644" i="8" s="1"/>
  <c r="N644" i="8" s="1"/>
  <c r="K644" i="8"/>
  <c r="L643" i="8"/>
  <c r="K643" i="8"/>
  <c r="M643" i="8" s="1"/>
  <c r="N643" i="8" s="1"/>
  <c r="L642" i="8"/>
  <c r="K642" i="8"/>
  <c r="M642" i="8" s="1"/>
  <c r="N642" i="8" s="1"/>
  <c r="M641" i="8"/>
  <c r="N641" i="8" s="1"/>
  <c r="L641" i="8"/>
  <c r="K641" i="8"/>
  <c r="L640" i="8"/>
  <c r="M640" i="8" s="1"/>
  <c r="N640" i="8" s="1"/>
  <c r="K640" i="8"/>
  <c r="M639" i="8"/>
  <c r="N639" i="8" s="1"/>
  <c r="L639" i="8"/>
  <c r="K639" i="8"/>
  <c r="L638" i="8"/>
  <c r="M638" i="8" s="1"/>
  <c r="N638" i="8" s="1"/>
  <c r="K638" i="8"/>
  <c r="L637" i="8"/>
  <c r="K637" i="8"/>
  <c r="M637" i="8" s="1"/>
  <c r="N637" i="8" s="1"/>
  <c r="L636" i="8"/>
  <c r="M636" i="8" s="1"/>
  <c r="N636" i="8" s="1"/>
  <c r="K636" i="8"/>
  <c r="L635" i="8"/>
  <c r="K635" i="8"/>
  <c r="M635" i="8" s="1"/>
  <c r="N635" i="8" s="1"/>
  <c r="L634" i="8"/>
  <c r="M634" i="8" s="1"/>
  <c r="N634" i="8" s="1"/>
  <c r="K634" i="8"/>
  <c r="M633" i="8"/>
  <c r="N633" i="8" s="1"/>
  <c r="L633" i="8"/>
  <c r="K633" i="8"/>
  <c r="N632" i="8"/>
  <c r="M632" i="8"/>
  <c r="L632" i="8"/>
  <c r="K632" i="8"/>
  <c r="L631" i="8"/>
  <c r="K631" i="8"/>
  <c r="M631" i="8" s="1"/>
  <c r="N631" i="8" s="1"/>
  <c r="M630" i="8"/>
  <c r="N630" i="8" s="1"/>
  <c r="L630" i="8"/>
  <c r="K630" i="8"/>
  <c r="L629" i="8"/>
  <c r="K629" i="8"/>
  <c r="M629" i="8" s="1"/>
  <c r="N629" i="8" s="1"/>
  <c r="L628" i="8"/>
  <c r="M628" i="8" s="1"/>
  <c r="N628" i="8" s="1"/>
  <c r="K628" i="8"/>
  <c r="L627" i="8"/>
  <c r="K627" i="8"/>
  <c r="M627" i="8" s="1"/>
  <c r="N627" i="8" s="1"/>
  <c r="L626" i="8"/>
  <c r="K626" i="8"/>
  <c r="M626" i="8" s="1"/>
  <c r="N626" i="8" s="1"/>
  <c r="M625" i="8"/>
  <c r="N625" i="8" s="1"/>
  <c r="L625" i="8"/>
  <c r="K625" i="8"/>
  <c r="L624" i="8"/>
  <c r="M624" i="8" s="1"/>
  <c r="N624" i="8" s="1"/>
  <c r="K624" i="8"/>
  <c r="M623" i="8"/>
  <c r="N623" i="8" s="1"/>
  <c r="L623" i="8"/>
  <c r="K623" i="8"/>
  <c r="L622" i="8"/>
  <c r="M622" i="8" s="1"/>
  <c r="N622" i="8" s="1"/>
  <c r="K622" i="8"/>
  <c r="L621" i="8"/>
  <c r="K621" i="8"/>
  <c r="M621" i="8" s="1"/>
  <c r="N621" i="8" s="1"/>
  <c r="L620" i="8"/>
  <c r="M620" i="8" s="1"/>
  <c r="N620" i="8" s="1"/>
  <c r="K620" i="8"/>
  <c r="L619" i="8"/>
  <c r="K619" i="8"/>
  <c r="M619" i="8" s="1"/>
  <c r="N619" i="8" s="1"/>
  <c r="L618" i="8"/>
  <c r="M618" i="8" s="1"/>
  <c r="N618" i="8" s="1"/>
  <c r="K618" i="8"/>
  <c r="M617" i="8"/>
  <c r="N617" i="8" s="1"/>
  <c r="L617" i="8"/>
  <c r="K617" i="8"/>
  <c r="N616" i="8"/>
  <c r="M616" i="8"/>
  <c r="L616" i="8"/>
  <c r="K616" i="8"/>
  <c r="L615" i="8"/>
  <c r="K615" i="8"/>
  <c r="M615" i="8" s="1"/>
  <c r="N615" i="8" s="1"/>
  <c r="M614" i="8"/>
  <c r="N614" i="8" s="1"/>
  <c r="L614" i="8"/>
  <c r="K614" i="8"/>
  <c r="L613" i="8"/>
  <c r="K613" i="8"/>
  <c r="M613" i="8" s="1"/>
  <c r="N613" i="8" s="1"/>
  <c r="L612" i="8"/>
  <c r="M612" i="8" s="1"/>
  <c r="N612" i="8" s="1"/>
  <c r="K612" i="8"/>
  <c r="L611" i="8"/>
  <c r="K611" i="8"/>
  <c r="M611" i="8" s="1"/>
  <c r="N611" i="8" s="1"/>
  <c r="L610" i="8"/>
  <c r="K610" i="8"/>
  <c r="M610" i="8" s="1"/>
  <c r="N610" i="8" s="1"/>
  <c r="M609" i="8"/>
  <c r="N609" i="8" s="1"/>
  <c r="L609" i="8"/>
  <c r="K609" i="8"/>
  <c r="L608" i="8"/>
  <c r="M608" i="8" s="1"/>
  <c r="N608" i="8" s="1"/>
  <c r="K608" i="8"/>
  <c r="M607" i="8"/>
  <c r="N607" i="8" s="1"/>
  <c r="L607" i="8"/>
  <c r="K607" i="8"/>
  <c r="L606" i="8"/>
  <c r="M606" i="8" s="1"/>
  <c r="N606" i="8" s="1"/>
  <c r="K606" i="8"/>
  <c r="L605" i="8"/>
  <c r="K605" i="8"/>
  <c r="M605" i="8" s="1"/>
  <c r="N605" i="8" s="1"/>
  <c r="L604" i="8"/>
  <c r="M604" i="8" s="1"/>
  <c r="N604" i="8" s="1"/>
  <c r="K604" i="8"/>
  <c r="L603" i="8"/>
  <c r="K603" i="8"/>
  <c r="M603" i="8" s="1"/>
  <c r="N603" i="8" s="1"/>
  <c r="L602" i="8"/>
  <c r="M602" i="8" s="1"/>
  <c r="N602" i="8" s="1"/>
  <c r="K602" i="8"/>
  <c r="M601" i="8"/>
  <c r="N601" i="8" s="1"/>
  <c r="L601" i="8"/>
  <c r="K601" i="8"/>
  <c r="N600" i="8"/>
  <c r="M600" i="8"/>
  <c r="L600" i="8"/>
  <c r="K600" i="8"/>
  <c r="L599" i="8"/>
  <c r="K599" i="8"/>
  <c r="M599" i="8" s="1"/>
  <c r="N599" i="8" s="1"/>
  <c r="M598" i="8"/>
  <c r="N598" i="8" s="1"/>
  <c r="L598" i="8"/>
  <c r="K598" i="8"/>
  <c r="L597" i="8"/>
  <c r="K597" i="8"/>
  <c r="M597" i="8" s="1"/>
  <c r="N597" i="8" s="1"/>
  <c r="L596" i="8"/>
  <c r="M596" i="8" s="1"/>
  <c r="N596" i="8" s="1"/>
  <c r="K596" i="8"/>
  <c r="L595" i="8"/>
  <c r="K595" i="8"/>
  <c r="M595" i="8" s="1"/>
  <c r="N595" i="8" s="1"/>
  <c r="L594" i="8"/>
  <c r="K594" i="8"/>
  <c r="M594" i="8" s="1"/>
  <c r="N594" i="8" s="1"/>
  <c r="M593" i="8"/>
  <c r="N593" i="8" s="1"/>
  <c r="L593" i="8"/>
  <c r="K593" i="8"/>
  <c r="L592" i="8"/>
  <c r="M592" i="8" s="1"/>
  <c r="N592" i="8" s="1"/>
  <c r="K592" i="8"/>
  <c r="M591" i="8"/>
  <c r="N591" i="8" s="1"/>
  <c r="L591" i="8"/>
  <c r="K591" i="8"/>
  <c r="L590" i="8"/>
  <c r="M590" i="8" s="1"/>
  <c r="N590" i="8" s="1"/>
  <c r="K590" i="8"/>
  <c r="L589" i="8"/>
  <c r="K589" i="8"/>
  <c r="M589" i="8" s="1"/>
  <c r="N589" i="8" s="1"/>
  <c r="L588" i="8"/>
  <c r="M588" i="8" s="1"/>
  <c r="N588" i="8" s="1"/>
  <c r="K588" i="8"/>
  <c r="L587" i="8"/>
  <c r="K587" i="8"/>
  <c r="M587" i="8" s="1"/>
  <c r="N587" i="8" s="1"/>
  <c r="L586" i="8"/>
  <c r="M586" i="8" s="1"/>
  <c r="N586" i="8" s="1"/>
  <c r="K586" i="8"/>
  <c r="M585" i="8"/>
  <c r="N585" i="8" s="1"/>
  <c r="L585" i="8"/>
  <c r="K585" i="8"/>
  <c r="N584" i="8"/>
  <c r="M584" i="8"/>
  <c r="L584" i="8"/>
  <c r="K584" i="8"/>
  <c r="L583" i="8"/>
  <c r="K583" i="8"/>
  <c r="M583" i="8" s="1"/>
  <c r="N583" i="8" s="1"/>
  <c r="M582" i="8"/>
  <c r="N582" i="8" s="1"/>
  <c r="L582" i="8"/>
  <c r="K582" i="8"/>
  <c r="L581" i="8"/>
  <c r="K581" i="8"/>
  <c r="M581" i="8" s="1"/>
  <c r="N581" i="8" s="1"/>
  <c r="L580" i="8"/>
  <c r="M580" i="8" s="1"/>
  <c r="N580" i="8" s="1"/>
  <c r="K580" i="8"/>
  <c r="L579" i="8"/>
  <c r="K579" i="8"/>
  <c r="M579" i="8" s="1"/>
  <c r="N579" i="8" s="1"/>
  <c r="L578" i="8"/>
  <c r="K578" i="8"/>
  <c r="M578" i="8" s="1"/>
  <c r="N578" i="8" s="1"/>
  <c r="M577" i="8"/>
  <c r="N577" i="8" s="1"/>
  <c r="L577" i="8"/>
  <c r="K577" i="8"/>
  <c r="L576" i="8"/>
  <c r="M576" i="8" s="1"/>
  <c r="N576" i="8" s="1"/>
  <c r="K576" i="8"/>
  <c r="M575" i="8"/>
  <c r="N575" i="8" s="1"/>
  <c r="L575" i="8"/>
  <c r="K575" i="8"/>
  <c r="L574" i="8"/>
  <c r="M574" i="8" s="1"/>
  <c r="N574" i="8" s="1"/>
  <c r="K574" i="8"/>
  <c r="L573" i="8"/>
  <c r="K573" i="8"/>
  <c r="M573" i="8" s="1"/>
  <c r="N573" i="8" s="1"/>
  <c r="L572" i="8"/>
  <c r="M572" i="8" s="1"/>
  <c r="N572" i="8" s="1"/>
  <c r="K572" i="8"/>
  <c r="L571" i="8"/>
  <c r="K571" i="8"/>
  <c r="M571" i="8" s="1"/>
  <c r="N571" i="8" s="1"/>
  <c r="L570" i="8"/>
  <c r="M570" i="8" s="1"/>
  <c r="N570" i="8" s="1"/>
  <c r="K570" i="8"/>
  <c r="M569" i="8"/>
  <c r="N569" i="8" s="1"/>
  <c r="L569" i="8"/>
  <c r="K569" i="8"/>
  <c r="N568" i="8"/>
  <c r="M568" i="8"/>
  <c r="L568" i="8"/>
  <c r="K568" i="8"/>
  <c r="L567" i="8"/>
  <c r="K567" i="8"/>
  <c r="M567" i="8" s="1"/>
  <c r="N567" i="8" s="1"/>
  <c r="M566" i="8"/>
  <c r="N566" i="8" s="1"/>
  <c r="L566" i="8"/>
  <c r="K566" i="8"/>
  <c r="L565" i="8"/>
  <c r="K565" i="8"/>
  <c r="M565" i="8" s="1"/>
  <c r="N565" i="8" s="1"/>
  <c r="L564" i="8"/>
  <c r="M564" i="8" s="1"/>
  <c r="N564" i="8" s="1"/>
  <c r="K564" i="8"/>
  <c r="L563" i="8"/>
  <c r="K563" i="8"/>
  <c r="M563" i="8" s="1"/>
  <c r="N563" i="8" s="1"/>
  <c r="L562" i="8"/>
  <c r="K562" i="8"/>
  <c r="M562" i="8" s="1"/>
  <c r="N562" i="8" s="1"/>
  <c r="M561" i="8"/>
  <c r="N561" i="8" s="1"/>
  <c r="L561" i="8"/>
  <c r="K561" i="8"/>
  <c r="L560" i="8"/>
  <c r="M560" i="8" s="1"/>
  <c r="N560" i="8" s="1"/>
  <c r="K560" i="8"/>
  <c r="N559" i="8"/>
  <c r="M559" i="8"/>
  <c r="L559" i="8"/>
  <c r="K559" i="8"/>
  <c r="L558" i="8"/>
  <c r="M558" i="8" s="1"/>
  <c r="N558" i="8" s="1"/>
  <c r="K558" i="8"/>
  <c r="N557" i="8"/>
  <c r="M557" i="8"/>
  <c r="L557" i="8"/>
  <c r="K557" i="8"/>
  <c r="L556" i="8"/>
  <c r="M556" i="8" s="1"/>
  <c r="N556" i="8" s="1"/>
  <c r="K556" i="8"/>
  <c r="N555" i="8"/>
  <c r="M555" i="8"/>
  <c r="L555" i="8"/>
  <c r="K555" i="8"/>
  <c r="L554" i="8"/>
  <c r="M554" i="8" s="1"/>
  <c r="N554" i="8" s="1"/>
  <c r="K554" i="8"/>
  <c r="N553" i="8"/>
  <c r="M553" i="8"/>
  <c r="L553" i="8"/>
  <c r="K553" i="8"/>
  <c r="L552" i="8"/>
  <c r="M552" i="8" s="1"/>
  <c r="N552" i="8" s="1"/>
  <c r="K552" i="8"/>
  <c r="N551" i="8"/>
  <c r="M551" i="8"/>
  <c r="L551" i="8"/>
  <c r="K551" i="8"/>
  <c r="L550" i="8"/>
  <c r="M550" i="8" s="1"/>
  <c r="N550" i="8" s="1"/>
  <c r="K550" i="8"/>
  <c r="N549" i="8"/>
  <c r="M549" i="8"/>
  <c r="L549" i="8"/>
  <c r="K549" i="8"/>
  <c r="L548" i="8"/>
  <c r="M548" i="8" s="1"/>
  <c r="N548" i="8" s="1"/>
  <c r="K548" i="8"/>
  <c r="N547" i="8"/>
  <c r="M547" i="8"/>
  <c r="L547" i="8"/>
  <c r="K547" i="8"/>
  <c r="L546" i="8"/>
  <c r="M546" i="8" s="1"/>
  <c r="N546" i="8" s="1"/>
  <c r="K546" i="8"/>
  <c r="N545" i="8"/>
  <c r="M545" i="8"/>
  <c r="L545" i="8"/>
  <c r="K545" i="8"/>
  <c r="L544" i="8"/>
  <c r="M544" i="8" s="1"/>
  <c r="N544" i="8" s="1"/>
  <c r="K544" i="8"/>
  <c r="N543" i="8"/>
  <c r="M543" i="8"/>
  <c r="L543" i="8"/>
  <c r="K543" i="8"/>
  <c r="L542" i="8"/>
  <c r="M542" i="8" s="1"/>
  <c r="N542" i="8" s="1"/>
  <c r="K542" i="8"/>
  <c r="N541" i="8"/>
  <c r="M541" i="8"/>
  <c r="L541" i="8"/>
  <c r="K541" i="8"/>
  <c r="L540" i="8"/>
  <c r="M540" i="8" s="1"/>
  <c r="N540" i="8" s="1"/>
  <c r="K540" i="8"/>
  <c r="N539" i="8"/>
  <c r="M539" i="8"/>
  <c r="L539" i="8"/>
  <c r="K539" i="8"/>
  <c r="L538" i="8"/>
  <c r="M538" i="8" s="1"/>
  <c r="N538" i="8" s="1"/>
  <c r="K538" i="8"/>
  <c r="N537" i="8"/>
  <c r="M537" i="8"/>
  <c r="L537" i="8"/>
  <c r="K537" i="8"/>
  <c r="L536" i="8"/>
  <c r="M536" i="8" s="1"/>
  <c r="N536" i="8" s="1"/>
  <c r="K536" i="8"/>
  <c r="N535" i="8"/>
  <c r="M535" i="8"/>
  <c r="L535" i="8"/>
  <c r="K535" i="8"/>
  <c r="L534" i="8"/>
  <c r="M534" i="8" s="1"/>
  <c r="N534" i="8" s="1"/>
  <c r="K534" i="8"/>
  <c r="N533" i="8"/>
  <c r="M533" i="8"/>
  <c r="L533" i="8"/>
  <c r="K533" i="8"/>
  <c r="L532" i="8"/>
  <c r="M532" i="8" s="1"/>
  <c r="N532" i="8" s="1"/>
  <c r="K532" i="8"/>
  <c r="N531" i="8"/>
  <c r="M531" i="8"/>
  <c r="L531" i="8"/>
  <c r="K531" i="8"/>
  <c r="L530" i="8"/>
  <c r="M530" i="8" s="1"/>
  <c r="N530" i="8" s="1"/>
  <c r="K530" i="8"/>
  <c r="N529" i="8"/>
  <c r="M529" i="8"/>
  <c r="L529" i="8"/>
  <c r="K529" i="8"/>
  <c r="L528" i="8"/>
  <c r="M528" i="8" s="1"/>
  <c r="N528" i="8" s="1"/>
  <c r="K528" i="8"/>
  <c r="N527" i="8"/>
  <c r="M527" i="8"/>
  <c r="L527" i="8"/>
  <c r="K527" i="8"/>
  <c r="L526" i="8"/>
  <c r="M526" i="8" s="1"/>
  <c r="N526" i="8" s="1"/>
  <c r="K526" i="8"/>
  <c r="N525" i="8"/>
  <c r="M525" i="8"/>
  <c r="L525" i="8"/>
  <c r="K525" i="8"/>
  <c r="L524" i="8"/>
  <c r="M524" i="8" s="1"/>
  <c r="N524" i="8" s="1"/>
  <c r="K524" i="8"/>
  <c r="N523" i="8"/>
  <c r="M523" i="8"/>
  <c r="L523" i="8"/>
  <c r="K523" i="8"/>
  <c r="L522" i="8"/>
  <c r="M522" i="8" s="1"/>
  <c r="N522" i="8" s="1"/>
  <c r="K522" i="8"/>
  <c r="N521" i="8"/>
  <c r="M521" i="8"/>
  <c r="L521" i="8"/>
  <c r="K521" i="8"/>
  <c r="L520" i="8"/>
  <c r="M520" i="8" s="1"/>
  <c r="N520" i="8" s="1"/>
  <c r="K520" i="8"/>
  <c r="N519" i="8"/>
  <c r="M519" i="8"/>
  <c r="L519" i="8"/>
  <c r="K519" i="8"/>
  <c r="L518" i="8"/>
  <c r="M518" i="8" s="1"/>
  <c r="N518" i="8" s="1"/>
  <c r="K518" i="8"/>
  <c r="N517" i="8"/>
  <c r="M517" i="8"/>
  <c r="L517" i="8"/>
  <c r="K517" i="8"/>
  <c r="L516" i="8"/>
  <c r="M516" i="8" s="1"/>
  <c r="N516" i="8" s="1"/>
  <c r="K516" i="8"/>
  <c r="N515" i="8"/>
  <c r="M515" i="8"/>
  <c r="L515" i="8"/>
  <c r="K515" i="8"/>
  <c r="L514" i="8"/>
  <c r="M514" i="8" s="1"/>
  <c r="N514" i="8" s="1"/>
  <c r="K514" i="8"/>
  <c r="N513" i="8"/>
  <c r="M513" i="8"/>
  <c r="L513" i="8"/>
  <c r="K513" i="8"/>
  <c r="L512" i="8"/>
  <c r="M512" i="8" s="1"/>
  <c r="N512" i="8" s="1"/>
  <c r="K512" i="8"/>
  <c r="N511" i="8"/>
  <c r="M511" i="8"/>
  <c r="L511" i="8"/>
  <c r="K511" i="8"/>
  <c r="L510" i="8"/>
  <c r="M510" i="8" s="1"/>
  <c r="N510" i="8" s="1"/>
  <c r="K510" i="8"/>
  <c r="N509" i="8"/>
  <c r="M509" i="8"/>
  <c r="L509" i="8"/>
  <c r="K509" i="8"/>
  <c r="L508" i="8"/>
  <c r="M508" i="8" s="1"/>
  <c r="N508" i="8" s="1"/>
  <c r="K508" i="8"/>
  <c r="N507" i="8"/>
  <c r="M507" i="8"/>
  <c r="L507" i="8"/>
  <c r="K507" i="8"/>
  <c r="L506" i="8"/>
  <c r="M506" i="8" s="1"/>
  <c r="N506" i="8" s="1"/>
  <c r="K506" i="8"/>
  <c r="N505" i="8"/>
  <c r="M505" i="8"/>
  <c r="L505" i="8"/>
  <c r="K505" i="8"/>
  <c r="L504" i="8"/>
  <c r="M504" i="8" s="1"/>
  <c r="N504" i="8" s="1"/>
  <c r="K504" i="8"/>
  <c r="N503" i="8"/>
  <c r="M503" i="8"/>
  <c r="L503" i="8"/>
  <c r="K503" i="8"/>
  <c r="L502" i="8"/>
  <c r="M502" i="8" s="1"/>
  <c r="N502" i="8" s="1"/>
  <c r="K502" i="8"/>
  <c r="N501" i="8"/>
  <c r="M501" i="8"/>
  <c r="L501" i="8"/>
  <c r="K501" i="8"/>
  <c r="L500" i="8"/>
  <c r="M500" i="8" s="1"/>
  <c r="N500" i="8" s="1"/>
  <c r="K500" i="8"/>
  <c r="N499" i="8"/>
  <c r="M499" i="8"/>
  <c r="L499" i="8"/>
  <c r="K499" i="8"/>
  <c r="L498" i="8"/>
  <c r="M498" i="8" s="1"/>
  <c r="N498" i="8" s="1"/>
  <c r="K498" i="8"/>
  <c r="N497" i="8"/>
  <c r="M497" i="8"/>
  <c r="L497" i="8"/>
  <c r="K497" i="8"/>
  <c r="L496" i="8"/>
  <c r="M496" i="8" s="1"/>
  <c r="N496" i="8" s="1"/>
  <c r="K496" i="8"/>
  <c r="N495" i="8"/>
  <c r="M495" i="8"/>
  <c r="L495" i="8"/>
  <c r="K495" i="8"/>
  <c r="L494" i="8"/>
  <c r="M494" i="8" s="1"/>
  <c r="N494" i="8" s="1"/>
  <c r="K494" i="8"/>
  <c r="N493" i="8"/>
  <c r="M493" i="8"/>
  <c r="L493" i="8"/>
  <c r="K493" i="8"/>
  <c r="L492" i="8"/>
  <c r="M492" i="8" s="1"/>
  <c r="N492" i="8" s="1"/>
  <c r="K492" i="8"/>
  <c r="N491" i="8"/>
  <c r="M491" i="8"/>
  <c r="L491" i="8"/>
  <c r="K491" i="8"/>
  <c r="L490" i="8"/>
  <c r="M490" i="8" s="1"/>
  <c r="N490" i="8" s="1"/>
  <c r="K490" i="8"/>
  <c r="N489" i="8"/>
  <c r="M489" i="8"/>
  <c r="L489" i="8"/>
  <c r="K489" i="8"/>
  <c r="L488" i="8"/>
  <c r="M488" i="8" s="1"/>
  <c r="N488" i="8" s="1"/>
  <c r="K488" i="8"/>
  <c r="N487" i="8"/>
  <c r="M487" i="8"/>
  <c r="L487" i="8"/>
  <c r="K487" i="8"/>
  <c r="L486" i="8"/>
  <c r="M486" i="8" s="1"/>
  <c r="N486" i="8" s="1"/>
  <c r="K486" i="8"/>
  <c r="N485" i="8"/>
  <c r="M485" i="8"/>
  <c r="L485" i="8"/>
  <c r="K485" i="8"/>
  <c r="L484" i="8"/>
  <c r="M484" i="8" s="1"/>
  <c r="N484" i="8" s="1"/>
  <c r="K484" i="8"/>
  <c r="N483" i="8"/>
  <c r="M483" i="8"/>
  <c r="L483" i="8"/>
  <c r="K483" i="8"/>
  <c r="L482" i="8"/>
  <c r="M482" i="8" s="1"/>
  <c r="N482" i="8" s="1"/>
  <c r="K482" i="8"/>
  <c r="N481" i="8"/>
  <c r="M481" i="8"/>
  <c r="L481" i="8"/>
  <c r="K481" i="8"/>
  <c r="L480" i="8"/>
  <c r="M480" i="8" s="1"/>
  <c r="N480" i="8" s="1"/>
  <c r="K480" i="8"/>
  <c r="N479" i="8"/>
  <c r="M479" i="8"/>
  <c r="L479" i="8"/>
  <c r="K479" i="8"/>
  <c r="L478" i="8"/>
  <c r="M478" i="8" s="1"/>
  <c r="N478" i="8" s="1"/>
  <c r="K478" i="8"/>
  <c r="N477" i="8"/>
  <c r="M477" i="8"/>
  <c r="L477" i="8"/>
  <c r="K477" i="8"/>
  <c r="L476" i="8"/>
  <c r="M476" i="8" s="1"/>
  <c r="N476" i="8" s="1"/>
  <c r="K476" i="8"/>
  <c r="N475" i="8"/>
  <c r="M475" i="8"/>
  <c r="L475" i="8"/>
  <c r="K475" i="8"/>
  <c r="L474" i="8"/>
  <c r="M474" i="8" s="1"/>
  <c r="N474" i="8" s="1"/>
  <c r="K474" i="8"/>
  <c r="N473" i="8"/>
  <c r="M473" i="8"/>
  <c r="L473" i="8"/>
  <c r="K473" i="8"/>
  <c r="L472" i="8"/>
  <c r="M472" i="8" s="1"/>
  <c r="N472" i="8" s="1"/>
  <c r="K472" i="8"/>
  <c r="N471" i="8"/>
  <c r="M471" i="8"/>
  <c r="L471" i="8"/>
  <c r="K471" i="8"/>
  <c r="L470" i="8"/>
  <c r="M470" i="8" s="1"/>
  <c r="N470" i="8" s="1"/>
  <c r="K470" i="8"/>
  <c r="N469" i="8"/>
  <c r="M469" i="8"/>
  <c r="L469" i="8"/>
  <c r="K469" i="8"/>
  <c r="L468" i="8"/>
  <c r="M468" i="8" s="1"/>
  <c r="N468" i="8" s="1"/>
  <c r="K468" i="8"/>
  <c r="N467" i="8"/>
  <c r="M467" i="8"/>
  <c r="L467" i="8"/>
  <c r="K467" i="8"/>
  <c r="L466" i="8"/>
  <c r="M466" i="8" s="1"/>
  <c r="N466" i="8" s="1"/>
  <c r="K466" i="8"/>
  <c r="N465" i="8"/>
  <c r="M465" i="8"/>
  <c r="L465" i="8"/>
  <c r="K465" i="8"/>
  <c r="L464" i="8"/>
  <c r="M464" i="8" s="1"/>
  <c r="N464" i="8" s="1"/>
  <c r="K464" i="8"/>
  <c r="N463" i="8"/>
  <c r="M463" i="8"/>
  <c r="L463" i="8"/>
  <c r="K463" i="8"/>
  <c r="L462" i="8"/>
  <c r="M462" i="8" s="1"/>
  <c r="N462" i="8" s="1"/>
  <c r="K462" i="8"/>
  <c r="N461" i="8"/>
  <c r="M461" i="8"/>
  <c r="L461" i="8"/>
  <c r="K461" i="8"/>
  <c r="L460" i="8"/>
  <c r="M460" i="8" s="1"/>
  <c r="N460" i="8" s="1"/>
  <c r="K460" i="8"/>
  <c r="N459" i="8"/>
  <c r="M459" i="8"/>
  <c r="L459" i="8"/>
  <c r="K459" i="8"/>
  <c r="L458" i="8"/>
  <c r="M458" i="8" s="1"/>
  <c r="N458" i="8" s="1"/>
  <c r="K458" i="8"/>
  <c r="N457" i="8"/>
  <c r="M457" i="8"/>
  <c r="L457" i="8"/>
  <c r="K457" i="8"/>
  <c r="L456" i="8"/>
  <c r="M456" i="8" s="1"/>
  <c r="N456" i="8" s="1"/>
  <c r="K456" i="8"/>
  <c r="N455" i="8"/>
  <c r="M455" i="8"/>
  <c r="L455" i="8"/>
  <c r="K455" i="8"/>
  <c r="L454" i="8"/>
  <c r="M454" i="8" s="1"/>
  <c r="N454" i="8" s="1"/>
  <c r="K454" i="8"/>
  <c r="N453" i="8"/>
  <c r="M453" i="8"/>
  <c r="L453" i="8"/>
  <c r="K453" i="8"/>
  <c r="L452" i="8"/>
  <c r="M452" i="8" s="1"/>
  <c r="N452" i="8" s="1"/>
  <c r="K452" i="8"/>
  <c r="N451" i="8"/>
  <c r="M451" i="8"/>
  <c r="L451" i="8"/>
  <c r="K451" i="8"/>
  <c r="L450" i="8"/>
  <c r="M450" i="8" s="1"/>
  <c r="N450" i="8" s="1"/>
  <c r="K450" i="8"/>
  <c r="N449" i="8"/>
  <c r="M449" i="8"/>
  <c r="L449" i="8"/>
  <c r="K449" i="8"/>
  <c r="L448" i="8"/>
  <c r="M448" i="8" s="1"/>
  <c r="N448" i="8" s="1"/>
  <c r="K448" i="8"/>
  <c r="N447" i="8"/>
  <c r="M447" i="8"/>
  <c r="L447" i="8"/>
  <c r="K447" i="8"/>
  <c r="L446" i="8"/>
  <c r="M446" i="8" s="1"/>
  <c r="N446" i="8" s="1"/>
  <c r="K446" i="8"/>
  <c r="N445" i="8"/>
  <c r="M445" i="8"/>
  <c r="L445" i="8"/>
  <c r="K445" i="8"/>
  <c r="L444" i="8"/>
  <c r="M444" i="8" s="1"/>
  <c r="N444" i="8" s="1"/>
  <c r="K444" i="8"/>
  <c r="N443" i="8"/>
  <c r="M443" i="8"/>
  <c r="L443" i="8"/>
  <c r="K443" i="8"/>
  <c r="M442" i="8"/>
  <c r="N442" i="8" s="1"/>
  <c r="L442" i="8"/>
  <c r="K442" i="8"/>
  <c r="N441" i="8"/>
  <c r="M441" i="8"/>
  <c r="L441" i="8"/>
  <c r="K441" i="8"/>
  <c r="M440" i="8"/>
  <c r="N440" i="8" s="1"/>
  <c r="L440" i="8"/>
  <c r="K440" i="8"/>
  <c r="N439" i="8"/>
  <c r="M439" i="8"/>
  <c r="L439" i="8"/>
  <c r="K439" i="8"/>
  <c r="M438" i="8"/>
  <c r="N438" i="8" s="1"/>
  <c r="L438" i="8"/>
  <c r="K438" i="8"/>
  <c r="M437" i="8"/>
  <c r="N437" i="8" s="1"/>
  <c r="L437" i="8"/>
  <c r="K437" i="8"/>
  <c r="L436" i="8"/>
  <c r="M436" i="8" s="1"/>
  <c r="N436" i="8" s="1"/>
  <c r="K436" i="8"/>
  <c r="N435" i="8"/>
  <c r="M435" i="8"/>
  <c r="L435" i="8"/>
  <c r="K435" i="8"/>
  <c r="M434" i="8"/>
  <c r="N434" i="8" s="1"/>
  <c r="L434" i="8"/>
  <c r="K434" i="8"/>
  <c r="M433" i="8"/>
  <c r="N433" i="8" s="1"/>
  <c r="L433" i="8"/>
  <c r="K433" i="8"/>
  <c r="L432" i="8"/>
  <c r="M432" i="8" s="1"/>
  <c r="N432" i="8" s="1"/>
  <c r="K432" i="8"/>
  <c r="M431" i="8"/>
  <c r="N431" i="8" s="1"/>
  <c r="L431" i="8"/>
  <c r="K431" i="8"/>
  <c r="M430" i="8"/>
  <c r="N430" i="8" s="1"/>
  <c r="L430" i="8"/>
  <c r="K430" i="8"/>
  <c r="M429" i="8"/>
  <c r="N429" i="8" s="1"/>
  <c r="L429" i="8"/>
  <c r="K429" i="8"/>
  <c r="L428" i="8"/>
  <c r="M428" i="8" s="1"/>
  <c r="N428" i="8" s="1"/>
  <c r="K428" i="8"/>
  <c r="N427" i="8"/>
  <c r="M427" i="8"/>
  <c r="L427" i="8"/>
  <c r="K427" i="8"/>
  <c r="M426" i="8"/>
  <c r="N426" i="8" s="1"/>
  <c r="L426" i="8"/>
  <c r="K426" i="8"/>
  <c r="N425" i="8"/>
  <c r="M425" i="8"/>
  <c r="L425" i="8"/>
  <c r="K425" i="8"/>
  <c r="M424" i="8"/>
  <c r="N424" i="8" s="1"/>
  <c r="L424" i="8"/>
  <c r="K424" i="8"/>
  <c r="N423" i="8"/>
  <c r="M423" i="8"/>
  <c r="L423" i="8"/>
  <c r="K423" i="8"/>
  <c r="L422" i="8"/>
  <c r="M422" i="8" s="1"/>
  <c r="N422" i="8" s="1"/>
  <c r="K422" i="8"/>
  <c r="M421" i="8"/>
  <c r="N421" i="8" s="1"/>
  <c r="L421" i="8"/>
  <c r="K421" i="8"/>
  <c r="L420" i="8"/>
  <c r="M420" i="8" s="1"/>
  <c r="N420" i="8" s="1"/>
  <c r="K420" i="8"/>
  <c r="N419" i="8"/>
  <c r="L419" i="8"/>
  <c r="K419" i="8"/>
  <c r="M419" i="8" s="1"/>
  <c r="M418" i="8"/>
  <c r="N418" i="8" s="1"/>
  <c r="L418" i="8"/>
  <c r="K418" i="8"/>
  <c r="L417" i="8"/>
  <c r="K417" i="8"/>
  <c r="M417" i="8" s="1"/>
  <c r="N417" i="8" s="1"/>
  <c r="L416" i="8"/>
  <c r="M416" i="8" s="1"/>
  <c r="N416" i="8" s="1"/>
  <c r="K416" i="8"/>
  <c r="N415" i="8"/>
  <c r="M415" i="8"/>
  <c r="L415" i="8"/>
  <c r="K415" i="8"/>
  <c r="M414" i="8"/>
  <c r="N414" i="8" s="1"/>
  <c r="L414" i="8"/>
  <c r="K414" i="8"/>
  <c r="M413" i="8"/>
  <c r="N413" i="8" s="1"/>
  <c r="L413" i="8"/>
  <c r="K413" i="8"/>
  <c r="L412" i="8"/>
  <c r="M412" i="8" s="1"/>
  <c r="N412" i="8" s="1"/>
  <c r="K412" i="8"/>
  <c r="N411" i="8"/>
  <c r="L411" i="8"/>
  <c r="K411" i="8"/>
  <c r="M411" i="8" s="1"/>
  <c r="N410" i="8"/>
  <c r="L410" i="8"/>
  <c r="M410" i="8" s="1"/>
  <c r="K410" i="8"/>
  <c r="L409" i="8"/>
  <c r="K409" i="8"/>
  <c r="M409" i="8" s="1"/>
  <c r="N409" i="8" s="1"/>
  <c r="L408" i="8"/>
  <c r="M408" i="8" s="1"/>
  <c r="N408" i="8" s="1"/>
  <c r="K408" i="8"/>
  <c r="N407" i="8"/>
  <c r="L407" i="8"/>
  <c r="K407" i="8"/>
  <c r="M407" i="8" s="1"/>
  <c r="N406" i="8"/>
  <c r="L406" i="8"/>
  <c r="M406" i="8" s="1"/>
  <c r="K406" i="8"/>
  <c r="N405" i="8"/>
  <c r="L405" i="8"/>
  <c r="K405" i="8"/>
  <c r="M405" i="8" s="1"/>
  <c r="N404" i="8"/>
  <c r="L404" i="8"/>
  <c r="M404" i="8" s="1"/>
  <c r="K404" i="8"/>
  <c r="L403" i="8"/>
  <c r="K403" i="8"/>
  <c r="M403" i="8" s="1"/>
  <c r="N403" i="8" s="1"/>
  <c r="N402" i="8"/>
  <c r="L402" i="8"/>
  <c r="M402" i="8" s="1"/>
  <c r="K402" i="8"/>
  <c r="L401" i="8"/>
  <c r="K401" i="8"/>
  <c r="M401" i="8" s="1"/>
  <c r="N401" i="8" s="1"/>
  <c r="L400" i="8"/>
  <c r="M400" i="8" s="1"/>
  <c r="N400" i="8" s="1"/>
  <c r="K400" i="8"/>
  <c r="N399" i="8"/>
  <c r="L399" i="8"/>
  <c r="K399" i="8"/>
  <c r="M399" i="8" s="1"/>
  <c r="L398" i="8"/>
  <c r="M398" i="8" s="1"/>
  <c r="N398" i="8" s="1"/>
  <c r="K398" i="8"/>
  <c r="N397" i="8"/>
  <c r="L397" i="8"/>
  <c r="K397" i="8"/>
  <c r="M397" i="8" s="1"/>
  <c r="N396" i="8"/>
  <c r="L396" i="8"/>
  <c r="M396" i="8" s="1"/>
  <c r="K396" i="8"/>
  <c r="N395" i="8"/>
  <c r="L395" i="8"/>
  <c r="K395" i="8"/>
  <c r="M395" i="8" s="1"/>
  <c r="N394" i="8"/>
  <c r="L394" i="8"/>
  <c r="M394" i="8" s="1"/>
  <c r="K394" i="8"/>
  <c r="L393" i="8"/>
  <c r="K393" i="8"/>
  <c r="M393" i="8" s="1"/>
  <c r="N393" i="8" s="1"/>
  <c r="L392" i="8"/>
  <c r="M392" i="8" s="1"/>
  <c r="N392" i="8" s="1"/>
  <c r="K392" i="8"/>
  <c r="N391" i="8"/>
  <c r="L391" i="8"/>
  <c r="K391" i="8"/>
  <c r="M391" i="8" s="1"/>
  <c r="N390" i="8"/>
  <c r="L390" i="8"/>
  <c r="M390" i="8" s="1"/>
  <c r="K390" i="8"/>
  <c r="N389" i="8"/>
  <c r="L389" i="8"/>
  <c r="K389" i="8"/>
  <c r="M389" i="8" s="1"/>
  <c r="N388" i="8"/>
  <c r="L388" i="8"/>
  <c r="M388" i="8" s="1"/>
  <c r="K388" i="8"/>
  <c r="L387" i="8"/>
  <c r="K387" i="8"/>
  <c r="M387" i="8" s="1"/>
  <c r="N387" i="8" s="1"/>
  <c r="N386" i="8"/>
  <c r="L386" i="8"/>
  <c r="M386" i="8" s="1"/>
  <c r="K386" i="8"/>
  <c r="L385" i="8"/>
  <c r="K385" i="8"/>
  <c r="M385" i="8" s="1"/>
  <c r="N385" i="8" s="1"/>
  <c r="L384" i="8"/>
  <c r="M384" i="8" s="1"/>
  <c r="N384" i="8" s="1"/>
  <c r="K384" i="8"/>
  <c r="N383" i="8"/>
  <c r="L383" i="8"/>
  <c r="K383" i="8"/>
  <c r="M383" i="8" s="1"/>
  <c r="L382" i="8"/>
  <c r="M382" i="8" s="1"/>
  <c r="N382" i="8" s="1"/>
  <c r="K382" i="8"/>
  <c r="N381" i="8"/>
  <c r="L381" i="8"/>
  <c r="K381" i="8"/>
  <c r="M381" i="8" s="1"/>
  <c r="N380" i="8"/>
  <c r="L380" i="8"/>
  <c r="M380" i="8" s="1"/>
  <c r="K380" i="8"/>
  <c r="N379" i="8"/>
  <c r="L379" i="8"/>
  <c r="K379" i="8"/>
  <c r="M379" i="8" s="1"/>
  <c r="N378" i="8"/>
  <c r="L378" i="8"/>
  <c r="M378" i="8" s="1"/>
  <c r="K378" i="8"/>
  <c r="L377" i="8"/>
  <c r="K377" i="8"/>
  <c r="M377" i="8" s="1"/>
  <c r="N377" i="8" s="1"/>
  <c r="L376" i="8"/>
  <c r="M376" i="8" s="1"/>
  <c r="N376" i="8" s="1"/>
  <c r="K376" i="8"/>
  <c r="N375" i="8"/>
  <c r="L375" i="8"/>
  <c r="K375" i="8"/>
  <c r="M375" i="8" s="1"/>
  <c r="N374" i="8"/>
  <c r="L374" i="8"/>
  <c r="M374" i="8" s="1"/>
  <c r="K374" i="8"/>
  <c r="N373" i="8"/>
  <c r="L373" i="8"/>
  <c r="K373" i="8"/>
  <c r="M373" i="8" s="1"/>
  <c r="N372" i="8"/>
  <c r="L372" i="8"/>
  <c r="M372" i="8" s="1"/>
  <c r="K372" i="8"/>
  <c r="L371" i="8"/>
  <c r="K371" i="8"/>
  <c r="M371" i="8" s="1"/>
  <c r="N371" i="8" s="1"/>
  <c r="N370" i="8"/>
  <c r="L370" i="8"/>
  <c r="M370" i="8" s="1"/>
  <c r="K370" i="8"/>
  <c r="L369" i="8"/>
  <c r="K369" i="8"/>
  <c r="M369" i="8" s="1"/>
  <c r="N369" i="8" s="1"/>
  <c r="L368" i="8"/>
  <c r="M368" i="8" s="1"/>
  <c r="N368" i="8" s="1"/>
  <c r="K368" i="8"/>
  <c r="N367" i="8"/>
  <c r="L367" i="8"/>
  <c r="K367" i="8"/>
  <c r="M367" i="8" s="1"/>
  <c r="L366" i="8"/>
  <c r="M366" i="8" s="1"/>
  <c r="N366" i="8" s="1"/>
  <c r="K366" i="8"/>
  <c r="L365" i="8"/>
  <c r="K365" i="8"/>
  <c r="M365" i="8" s="1"/>
  <c r="N365" i="8" s="1"/>
  <c r="N364" i="8"/>
  <c r="L364" i="8"/>
  <c r="M364" i="8" s="1"/>
  <c r="K364" i="8"/>
  <c r="N363" i="8"/>
  <c r="L363" i="8"/>
  <c r="K363" i="8"/>
  <c r="M363" i="8" s="1"/>
  <c r="L362" i="8"/>
  <c r="M362" i="8" s="1"/>
  <c r="N362" i="8" s="1"/>
  <c r="K362" i="8"/>
  <c r="L361" i="8"/>
  <c r="K361" i="8"/>
  <c r="M361" i="8" s="1"/>
  <c r="N361" i="8" s="1"/>
  <c r="L360" i="8"/>
  <c r="M360" i="8" s="1"/>
  <c r="N360" i="8" s="1"/>
  <c r="K360" i="8"/>
  <c r="N359" i="8"/>
  <c r="L359" i="8"/>
  <c r="K359" i="8"/>
  <c r="M359" i="8" s="1"/>
  <c r="N358" i="8"/>
  <c r="M358" i="8"/>
  <c r="L358" i="8"/>
  <c r="K358" i="8"/>
  <c r="N357" i="8"/>
  <c r="L357" i="8"/>
  <c r="K357" i="8"/>
  <c r="M357" i="8" s="1"/>
  <c r="M356" i="8"/>
  <c r="N356" i="8" s="1"/>
  <c r="L356" i="8"/>
  <c r="K356" i="8"/>
  <c r="L355" i="8"/>
  <c r="K355" i="8"/>
  <c r="M355" i="8" s="1"/>
  <c r="N355" i="8" s="1"/>
  <c r="L354" i="8"/>
  <c r="M354" i="8" s="1"/>
  <c r="N354" i="8" s="1"/>
  <c r="K354" i="8"/>
  <c r="L353" i="8"/>
  <c r="K353" i="8"/>
  <c r="M353" i="8" s="1"/>
  <c r="N353" i="8" s="1"/>
  <c r="N352" i="8"/>
  <c r="M352" i="8"/>
  <c r="L352" i="8"/>
  <c r="K352" i="8"/>
  <c r="L351" i="8"/>
  <c r="K351" i="8"/>
  <c r="M351" i="8" s="1"/>
  <c r="N351" i="8" s="1"/>
  <c r="N350" i="8"/>
  <c r="M350" i="8"/>
  <c r="L350" i="8"/>
  <c r="K350" i="8"/>
  <c r="N349" i="8"/>
  <c r="L349" i="8"/>
  <c r="K349" i="8"/>
  <c r="M349" i="8" s="1"/>
  <c r="N348" i="8"/>
  <c r="M348" i="8"/>
  <c r="L348" i="8"/>
  <c r="K348" i="8"/>
  <c r="L347" i="8"/>
  <c r="K347" i="8"/>
  <c r="M347" i="8" s="1"/>
  <c r="N347" i="8" s="1"/>
  <c r="M346" i="8"/>
  <c r="N346" i="8" s="1"/>
  <c r="L346" i="8"/>
  <c r="K346" i="8"/>
  <c r="L345" i="8"/>
  <c r="K345" i="8"/>
  <c r="M345" i="8" s="1"/>
  <c r="N345" i="8" s="1"/>
  <c r="L344" i="8"/>
  <c r="M344" i="8" s="1"/>
  <c r="N344" i="8" s="1"/>
  <c r="K344" i="8"/>
  <c r="N343" i="8"/>
  <c r="L343" i="8"/>
  <c r="K343" i="8"/>
  <c r="M343" i="8" s="1"/>
  <c r="N342" i="8"/>
  <c r="M342" i="8"/>
  <c r="L342" i="8"/>
  <c r="K342" i="8"/>
  <c r="N341" i="8"/>
  <c r="L341" i="8"/>
  <c r="K341" i="8"/>
  <c r="M341" i="8" s="1"/>
  <c r="M340" i="8"/>
  <c r="N340" i="8" s="1"/>
  <c r="L340" i="8"/>
  <c r="K340" i="8"/>
  <c r="L339" i="8"/>
  <c r="K339" i="8"/>
  <c r="M339" i="8" s="1"/>
  <c r="N339" i="8" s="1"/>
  <c r="L338" i="8"/>
  <c r="M338" i="8" s="1"/>
  <c r="N338" i="8" s="1"/>
  <c r="K338" i="8"/>
  <c r="L337" i="8"/>
  <c r="K337" i="8"/>
  <c r="M337" i="8" s="1"/>
  <c r="N337" i="8" s="1"/>
  <c r="N336" i="8"/>
  <c r="M336" i="8"/>
  <c r="L336" i="8"/>
  <c r="K336" i="8"/>
  <c r="L335" i="8"/>
  <c r="K335" i="8"/>
  <c r="M335" i="8" s="1"/>
  <c r="N335" i="8" s="1"/>
  <c r="N334" i="8"/>
  <c r="M334" i="8"/>
  <c r="L334" i="8"/>
  <c r="K334" i="8"/>
  <c r="N333" i="8"/>
  <c r="L333" i="8"/>
  <c r="K333" i="8"/>
  <c r="M333" i="8" s="1"/>
  <c r="N332" i="8"/>
  <c r="M332" i="8"/>
  <c r="L332" i="8"/>
  <c r="K332" i="8"/>
  <c r="L331" i="8"/>
  <c r="K331" i="8"/>
  <c r="M331" i="8" s="1"/>
  <c r="N331" i="8" s="1"/>
  <c r="M330" i="8"/>
  <c r="N330" i="8" s="1"/>
  <c r="L330" i="8"/>
  <c r="K330" i="8"/>
  <c r="L329" i="8"/>
  <c r="K329" i="8"/>
  <c r="M329" i="8" s="1"/>
  <c r="N329" i="8" s="1"/>
  <c r="L328" i="8"/>
  <c r="M328" i="8" s="1"/>
  <c r="N328" i="8" s="1"/>
  <c r="K328" i="8"/>
  <c r="N327" i="8"/>
  <c r="L327" i="8"/>
  <c r="K327" i="8"/>
  <c r="M327" i="8" s="1"/>
  <c r="N326" i="8"/>
  <c r="M326" i="8"/>
  <c r="L326" i="8"/>
  <c r="K326" i="8"/>
  <c r="N325" i="8"/>
  <c r="L325" i="8"/>
  <c r="K325" i="8"/>
  <c r="M325" i="8" s="1"/>
  <c r="M324" i="8"/>
  <c r="N324" i="8" s="1"/>
  <c r="L324" i="8"/>
  <c r="K324" i="8"/>
  <c r="L323" i="8"/>
  <c r="K323" i="8"/>
  <c r="M323" i="8" s="1"/>
  <c r="N323" i="8" s="1"/>
  <c r="L322" i="8"/>
  <c r="M322" i="8" s="1"/>
  <c r="N322" i="8" s="1"/>
  <c r="K322" i="8"/>
  <c r="L321" i="8"/>
  <c r="K321" i="8"/>
  <c r="M321" i="8" s="1"/>
  <c r="N321" i="8" s="1"/>
  <c r="N320" i="8"/>
  <c r="M320" i="8"/>
  <c r="L320" i="8"/>
  <c r="K320" i="8"/>
  <c r="L319" i="8"/>
  <c r="K319" i="8"/>
  <c r="M319" i="8" s="1"/>
  <c r="N319" i="8" s="1"/>
  <c r="N318" i="8"/>
  <c r="M318" i="8"/>
  <c r="L318" i="8"/>
  <c r="K318" i="8"/>
  <c r="N317" i="8"/>
  <c r="L317" i="8"/>
  <c r="K317" i="8"/>
  <c r="M317" i="8" s="1"/>
  <c r="N316" i="8"/>
  <c r="M316" i="8"/>
  <c r="L316" i="8"/>
  <c r="K316" i="8"/>
  <c r="L315" i="8"/>
  <c r="K315" i="8"/>
  <c r="M315" i="8" s="1"/>
  <c r="N315" i="8" s="1"/>
  <c r="M314" i="8"/>
  <c r="N314" i="8" s="1"/>
  <c r="L314" i="8"/>
  <c r="K314" i="8"/>
  <c r="L313" i="8"/>
  <c r="K313" i="8"/>
  <c r="M313" i="8" s="1"/>
  <c r="N313" i="8" s="1"/>
  <c r="L312" i="8"/>
  <c r="M312" i="8" s="1"/>
  <c r="N312" i="8" s="1"/>
  <c r="K312" i="8"/>
  <c r="N311" i="8"/>
  <c r="L311" i="8"/>
  <c r="K311" i="8"/>
  <c r="M311" i="8" s="1"/>
  <c r="N310" i="8"/>
  <c r="M310" i="8"/>
  <c r="L310" i="8"/>
  <c r="K310" i="8"/>
  <c r="N309" i="8"/>
  <c r="L309" i="8"/>
  <c r="K309" i="8"/>
  <c r="M309" i="8" s="1"/>
  <c r="M308" i="8"/>
  <c r="N308" i="8" s="1"/>
  <c r="L308" i="8"/>
  <c r="K308" i="8"/>
  <c r="L307" i="8"/>
  <c r="K307" i="8"/>
  <c r="M307" i="8" s="1"/>
  <c r="N307" i="8" s="1"/>
  <c r="L306" i="8"/>
  <c r="M306" i="8" s="1"/>
  <c r="N306" i="8" s="1"/>
  <c r="K306" i="8"/>
  <c r="L305" i="8"/>
  <c r="K305" i="8"/>
  <c r="M305" i="8" s="1"/>
  <c r="N305" i="8" s="1"/>
  <c r="N304" i="8"/>
  <c r="M304" i="8"/>
  <c r="L304" i="8"/>
  <c r="K304" i="8"/>
  <c r="L303" i="8"/>
  <c r="K303" i="8"/>
  <c r="M303" i="8" s="1"/>
  <c r="N303" i="8" s="1"/>
  <c r="N302" i="8"/>
  <c r="M302" i="8"/>
  <c r="L302" i="8"/>
  <c r="K302" i="8"/>
  <c r="N301" i="8"/>
  <c r="L301" i="8"/>
  <c r="K301" i="8"/>
  <c r="M301" i="8" s="1"/>
  <c r="N300" i="8"/>
  <c r="M300" i="8"/>
  <c r="L300" i="8"/>
  <c r="K300" i="8"/>
  <c r="L299" i="8"/>
  <c r="K299" i="8"/>
  <c r="M299" i="8" s="1"/>
  <c r="N299" i="8" s="1"/>
  <c r="M298" i="8"/>
  <c r="N298" i="8" s="1"/>
  <c r="L298" i="8"/>
  <c r="K298" i="8"/>
  <c r="L297" i="8"/>
  <c r="K297" i="8"/>
  <c r="M297" i="8" s="1"/>
  <c r="N297" i="8" s="1"/>
  <c r="L296" i="8"/>
  <c r="M296" i="8" s="1"/>
  <c r="N296" i="8" s="1"/>
  <c r="K296" i="8"/>
  <c r="N295" i="8"/>
  <c r="L295" i="8"/>
  <c r="K295" i="8"/>
  <c r="M295" i="8" s="1"/>
  <c r="N294" i="8"/>
  <c r="M294" i="8"/>
  <c r="L294" i="8"/>
  <c r="K294" i="8"/>
  <c r="N293" i="8"/>
  <c r="L293" i="8"/>
  <c r="K293" i="8"/>
  <c r="M293" i="8" s="1"/>
  <c r="M292" i="8"/>
  <c r="N292" i="8" s="1"/>
  <c r="L292" i="8"/>
  <c r="K292" i="8"/>
  <c r="L291" i="8"/>
  <c r="K291" i="8"/>
  <c r="M291" i="8" s="1"/>
  <c r="N291" i="8" s="1"/>
  <c r="L290" i="8"/>
  <c r="M290" i="8" s="1"/>
  <c r="N290" i="8" s="1"/>
  <c r="K290" i="8"/>
  <c r="N289" i="8"/>
  <c r="L289" i="8"/>
  <c r="K289" i="8"/>
  <c r="M289" i="8" s="1"/>
  <c r="N288" i="8"/>
  <c r="M288" i="8"/>
  <c r="L288" i="8"/>
  <c r="K288" i="8"/>
  <c r="L287" i="8"/>
  <c r="K287" i="8"/>
  <c r="M287" i="8" s="1"/>
  <c r="N287" i="8" s="1"/>
  <c r="N286" i="8"/>
  <c r="M286" i="8"/>
  <c r="L286" i="8"/>
  <c r="K286" i="8"/>
  <c r="L285" i="8"/>
  <c r="K285" i="8"/>
  <c r="M285" i="8" s="1"/>
  <c r="N285" i="8" s="1"/>
  <c r="N284" i="8"/>
  <c r="M284" i="8"/>
  <c r="L284" i="8"/>
  <c r="K284" i="8"/>
  <c r="L283" i="8"/>
  <c r="K283" i="8"/>
  <c r="M283" i="8" s="1"/>
  <c r="N283" i="8" s="1"/>
  <c r="M282" i="8"/>
  <c r="N282" i="8" s="1"/>
  <c r="L282" i="8"/>
  <c r="K282" i="8"/>
  <c r="L281" i="8"/>
  <c r="K281" i="8"/>
  <c r="M281" i="8" s="1"/>
  <c r="N281" i="8" s="1"/>
  <c r="N280" i="8"/>
  <c r="M280" i="8"/>
  <c r="L280" i="8"/>
  <c r="K280" i="8"/>
  <c r="N279" i="8"/>
  <c r="L279" i="8"/>
  <c r="K279" i="8"/>
  <c r="M279" i="8" s="1"/>
  <c r="N278" i="8"/>
  <c r="M278" i="8"/>
  <c r="L278" i="8"/>
  <c r="K278" i="8"/>
  <c r="N277" i="8"/>
  <c r="L277" i="8"/>
  <c r="K277" i="8"/>
  <c r="M277" i="8" s="1"/>
  <c r="L276" i="8"/>
  <c r="M276" i="8" s="1"/>
  <c r="N276" i="8" s="1"/>
  <c r="K276" i="8"/>
  <c r="L275" i="8"/>
  <c r="K275" i="8"/>
  <c r="M275" i="8" s="1"/>
  <c r="N275" i="8" s="1"/>
  <c r="L274" i="8"/>
  <c r="M274" i="8" s="1"/>
  <c r="N274" i="8" s="1"/>
  <c r="K274" i="8"/>
  <c r="L273" i="8"/>
  <c r="K273" i="8"/>
  <c r="M273" i="8" s="1"/>
  <c r="N273" i="8" s="1"/>
  <c r="N272" i="8"/>
  <c r="M272" i="8"/>
  <c r="L272" i="8"/>
  <c r="K272" i="8"/>
  <c r="L271" i="8"/>
  <c r="K271" i="8"/>
  <c r="M271" i="8" s="1"/>
  <c r="N271" i="8" s="1"/>
  <c r="N270" i="8"/>
  <c r="M270" i="8"/>
  <c r="L270" i="8"/>
  <c r="K270" i="8"/>
  <c r="N269" i="8"/>
  <c r="L269" i="8"/>
  <c r="K269" i="8"/>
  <c r="M269" i="8" s="1"/>
  <c r="N268" i="8"/>
  <c r="M268" i="8"/>
  <c r="L268" i="8"/>
  <c r="K268" i="8"/>
  <c r="L267" i="8"/>
  <c r="K267" i="8"/>
  <c r="M267" i="8" s="1"/>
  <c r="N267" i="8" s="1"/>
  <c r="L266" i="8"/>
  <c r="M266" i="8" s="1"/>
  <c r="N266" i="8" s="1"/>
  <c r="K266" i="8"/>
  <c r="L265" i="8"/>
  <c r="K265" i="8"/>
  <c r="M265" i="8" s="1"/>
  <c r="N265" i="8" s="1"/>
  <c r="N264" i="8"/>
  <c r="M264" i="8"/>
  <c r="L264" i="8"/>
  <c r="K264" i="8"/>
  <c r="N263" i="8"/>
  <c r="L263" i="8"/>
  <c r="K263" i="8"/>
  <c r="M263" i="8" s="1"/>
  <c r="M262" i="8"/>
  <c r="N262" i="8" s="1"/>
  <c r="L262" i="8"/>
  <c r="K262" i="8"/>
  <c r="N261" i="8"/>
  <c r="L261" i="8"/>
  <c r="K261" i="8"/>
  <c r="M261" i="8" s="1"/>
  <c r="M260" i="8"/>
  <c r="N260" i="8" s="1"/>
  <c r="L260" i="8"/>
  <c r="K260" i="8"/>
  <c r="N259" i="8"/>
  <c r="L259" i="8"/>
  <c r="K259" i="8"/>
  <c r="M259" i="8" s="1"/>
  <c r="L258" i="8"/>
  <c r="M258" i="8" s="1"/>
  <c r="N258" i="8" s="1"/>
  <c r="K258" i="8"/>
  <c r="L257" i="8"/>
  <c r="K257" i="8"/>
  <c r="M257" i="8" s="1"/>
  <c r="N257" i="8" s="1"/>
  <c r="N256" i="8"/>
  <c r="M256" i="8"/>
  <c r="L256" i="8"/>
  <c r="K256" i="8"/>
  <c r="N255" i="8"/>
  <c r="L255" i="8"/>
  <c r="K255" i="8"/>
  <c r="M255" i="8" s="1"/>
  <c r="N254" i="8"/>
  <c r="M254" i="8"/>
  <c r="L254" i="8"/>
  <c r="K254" i="8"/>
  <c r="N253" i="8"/>
  <c r="L253" i="8"/>
  <c r="K253" i="8"/>
  <c r="M253" i="8" s="1"/>
  <c r="M252" i="8"/>
  <c r="N252" i="8" s="1"/>
  <c r="L252" i="8"/>
  <c r="K252" i="8"/>
  <c r="L251" i="8"/>
  <c r="K251" i="8"/>
  <c r="M251" i="8" s="1"/>
  <c r="N251" i="8" s="1"/>
  <c r="N250" i="8"/>
  <c r="M250" i="8"/>
  <c r="L250" i="8"/>
  <c r="K250" i="8"/>
  <c r="L249" i="8"/>
  <c r="K249" i="8"/>
  <c r="M249" i="8" s="1"/>
  <c r="N249" i="8" s="1"/>
  <c r="M248" i="8"/>
  <c r="N248" i="8" s="1"/>
  <c r="L248" i="8"/>
  <c r="K248" i="8"/>
  <c r="L247" i="8"/>
  <c r="K247" i="8"/>
  <c r="M247" i="8" s="1"/>
  <c r="N247" i="8" s="1"/>
  <c r="N246" i="8"/>
  <c r="M246" i="8"/>
  <c r="L246" i="8"/>
  <c r="K246" i="8"/>
  <c r="L245" i="8"/>
  <c r="K245" i="8"/>
  <c r="M245" i="8" s="1"/>
  <c r="N245" i="8" s="1"/>
  <c r="M244" i="8"/>
  <c r="N244" i="8" s="1"/>
  <c r="L244" i="8"/>
  <c r="K244" i="8"/>
  <c r="L243" i="8"/>
  <c r="K243" i="8"/>
  <c r="M243" i="8" s="1"/>
  <c r="N243" i="8" s="1"/>
  <c r="N242" i="8"/>
  <c r="M242" i="8"/>
  <c r="L242" i="8"/>
  <c r="K242" i="8"/>
  <c r="L241" i="8"/>
  <c r="K241" i="8"/>
  <c r="M241" i="8" s="1"/>
  <c r="N241" i="8" s="1"/>
  <c r="M240" i="8"/>
  <c r="N240" i="8" s="1"/>
  <c r="L240" i="8"/>
  <c r="K240" i="8"/>
  <c r="L239" i="8"/>
  <c r="K239" i="8"/>
  <c r="M239" i="8" s="1"/>
  <c r="N239" i="8" s="1"/>
  <c r="N238" i="8"/>
  <c r="M238" i="8"/>
  <c r="L238" i="8"/>
  <c r="K238" i="8"/>
  <c r="L237" i="8"/>
  <c r="K237" i="8"/>
  <c r="M237" i="8" s="1"/>
  <c r="N237" i="8" s="1"/>
  <c r="M236" i="8"/>
  <c r="N236" i="8" s="1"/>
  <c r="L236" i="8"/>
  <c r="K236" i="8"/>
  <c r="L235" i="8"/>
  <c r="K235" i="8"/>
  <c r="M235" i="8" s="1"/>
  <c r="N235" i="8" s="1"/>
  <c r="N234" i="8"/>
  <c r="M234" i="8"/>
  <c r="L234" i="8"/>
  <c r="K234" i="8"/>
  <c r="L233" i="8"/>
  <c r="K233" i="8"/>
  <c r="M233" i="8" s="1"/>
  <c r="N233" i="8" s="1"/>
  <c r="M232" i="8"/>
  <c r="N232" i="8" s="1"/>
  <c r="L232" i="8"/>
  <c r="K232" i="8"/>
  <c r="L231" i="8"/>
  <c r="K231" i="8"/>
  <c r="M231" i="8" s="1"/>
  <c r="N231" i="8" s="1"/>
  <c r="N230" i="8"/>
  <c r="M230" i="8"/>
  <c r="L230" i="8"/>
  <c r="K230" i="8"/>
  <c r="L229" i="8"/>
  <c r="K229" i="8"/>
  <c r="M229" i="8" s="1"/>
  <c r="N229" i="8" s="1"/>
  <c r="M228" i="8"/>
  <c r="N228" i="8" s="1"/>
  <c r="L228" i="8"/>
  <c r="K228" i="8"/>
  <c r="L227" i="8"/>
  <c r="K227" i="8"/>
  <c r="M227" i="8" s="1"/>
  <c r="N227" i="8" s="1"/>
  <c r="N226" i="8"/>
  <c r="M226" i="8"/>
  <c r="L226" i="8"/>
  <c r="K226" i="8"/>
  <c r="L225" i="8"/>
  <c r="K225" i="8"/>
  <c r="M225" i="8" s="1"/>
  <c r="N225" i="8" s="1"/>
  <c r="M224" i="8"/>
  <c r="N224" i="8" s="1"/>
  <c r="L224" i="8"/>
  <c r="K224" i="8"/>
  <c r="L223" i="8"/>
  <c r="K223" i="8"/>
  <c r="M223" i="8" s="1"/>
  <c r="N223" i="8" s="1"/>
  <c r="N222" i="8"/>
  <c r="M222" i="8"/>
  <c r="L222" i="8"/>
  <c r="K222" i="8"/>
  <c r="L221" i="8"/>
  <c r="K221" i="8"/>
  <c r="M221" i="8" s="1"/>
  <c r="N221" i="8" s="1"/>
  <c r="M220" i="8"/>
  <c r="N220" i="8" s="1"/>
  <c r="L220" i="8"/>
  <c r="K220" i="8"/>
  <c r="L219" i="8"/>
  <c r="K219" i="8"/>
  <c r="M219" i="8" s="1"/>
  <c r="N219" i="8" s="1"/>
  <c r="N218" i="8"/>
  <c r="M218" i="8"/>
  <c r="L218" i="8"/>
  <c r="K218" i="8"/>
  <c r="L217" i="8"/>
  <c r="K217" i="8"/>
  <c r="M217" i="8" s="1"/>
  <c r="N217" i="8" s="1"/>
  <c r="M216" i="8"/>
  <c r="N216" i="8" s="1"/>
  <c r="L216" i="8"/>
  <c r="K216" i="8"/>
  <c r="L215" i="8"/>
  <c r="K215" i="8"/>
  <c r="M215" i="8" s="1"/>
  <c r="N215" i="8" s="1"/>
  <c r="N214" i="8"/>
  <c r="M214" i="8"/>
  <c r="L214" i="8"/>
  <c r="K214" i="8"/>
  <c r="L213" i="8"/>
  <c r="K213" i="8"/>
  <c r="M213" i="8" s="1"/>
  <c r="N213" i="8" s="1"/>
  <c r="M212" i="8"/>
  <c r="N212" i="8" s="1"/>
  <c r="L212" i="8"/>
  <c r="K212" i="8"/>
  <c r="L211" i="8"/>
  <c r="K211" i="8"/>
  <c r="M211" i="8" s="1"/>
  <c r="N211" i="8" s="1"/>
  <c r="N210" i="8"/>
  <c r="M210" i="8"/>
  <c r="L210" i="8"/>
  <c r="K210" i="8"/>
  <c r="L209" i="8"/>
  <c r="K209" i="8"/>
  <c r="M209" i="8" s="1"/>
  <c r="N209" i="8" s="1"/>
  <c r="M208" i="8"/>
  <c r="N208" i="8" s="1"/>
  <c r="L208" i="8"/>
  <c r="K208" i="8"/>
  <c r="L207" i="8"/>
  <c r="K207" i="8"/>
  <c r="M207" i="8" s="1"/>
  <c r="N207" i="8" s="1"/>
  <c r="N206" i="8"/>
  <c r="M206" i="8"/>
  <c r="L206" i="8"/>
  <c r="K206" i="8"/>
  <c r="L205" i="8"/>
  <c r="K205" i="8"/>
  <c r="M205" i="8" s="1"/>
  <c r="N205" i="8" s="1"/>
  <c r="M204" i="8"/>
  <c r="N204" i="8" s="1"/>
  <c r="L204" i="8"/>
  <c r="K204" i="8"/>
  <c r="L203" i="8"/>
  <c r="K203" i="8"/>
  <c r="M203" i="8" s="1"/>
  <c r="N203" i="8" s="1"/>
  <c r="N202" i="8"/>
  <c r="M202" i="8"/>
  <c r="L202" i="8"/>
  <c r="K202" i="8"/>
  <c r="L201" i="8"/>
  <c r="K201" i="8"/>
  <c r="M201" i="8" s="1"/>
  <c r="N201" i="8" s="1"/>
  <c r="M200" i="8"/>
  <c r="N200" i="8" s="1"/>
  <c r="L200" i="8"/>
  <c r="K200" i="8"/>
  <c r="L199" i="8"/>
  <c r="K199" i="8"/>
  <c r="M199" i="8" s="1"/>
  <c r="N199" i="8" s="1"/>
  <c r="N198" i="8"/>
  <c r="M198" i="8"/>
  <c r="L198" i="8"/>
  <c r="K198" i="8"/>
  <c r="L197" i="8"/>
  <c r="K197" i="8"/>
  <c r="M197" i="8" s="1"/>
  <c r="N197" i="8" s="1"/>
  <c r="M196" i="8"/>
  <c r="N196" i="8" s="1"/>
  <c r="L196" i="8"/>
  <c r="K196" i="8"/>
  <c r="L195" i="8"/>
  <c r="K195" i="8"/>
  <c r="M195" i="8" s="1"/>
  <c r="N195" i="8" s="1"/>
  <c r="N194" i="8"/>
  <c r="M194" i="8"/>
  <c r="L194" i="8"/>
  <c r="K194" i="8"/>
  <c r="L193" i="8"/>
  <c r="K193" i="8"/>
  <c r="M193" i="8" s="1"/>
  <c r="N193" i="8" s="1"/>
  <c r="M192" i="8"/>
  <c r="N192" i="8" s="1"/>
  <c r="L192" i="8"/>
  <c r="K192" i="8"/>
  <c r="L191" i="8"/>
  <c r="K191" i="8"/>
  <c r="M191" i="8" s="1"/>
  <c r="N191" i="8" s="1"/>
  <c r="N190" i="8"/>
  <c r="M190" i="8"/>
  <c r="L190" i="8"/>
  <c r="K190" i="8"/>
  <c r="L189" i="8"/>
  <c r="K189" i="8"/>
  <c r="M189" i="8" s="1"/>
  <c r="N189" i="8" s="1"/>
  <c r="M188" i="8"/>
  <c r="N188" i="8" s="1"/>
  <c r="L188" i="8"/>
  <c r="K188" i="8"/>
  <c r="L187" i="8"/>
  <c r="K187" i="8"/>
  <c r="M187" i="8" s="1"/>
  <c r="N187" i="8" s="1"/>
  <c r="N186" i="8"/>
  <c r="M186" i="8"/>
  <c r="L186" i="8"/>
  <c r="K186" i="8"/>
  <c r="L185" i="8"/>
  <c r="K185" i="8"/>
  <c r="M185" i="8" s="1"/>
  <c r="N185" i="8" s="1"/>
  <c r="M184" i="8"/>
  <c r="N184" i="8" s="1"/>
  <c r="L184" i="8"/>
  <c r="K184" i="8"/>
  <c r="L183" i="8"/>
  <c r="K183" i="8"/>
  <c r="M183" i="8" s="1"/>
  <c r="N183" i="8" s="1"/>
  <c r="N182" i="8"/>
  <c r="M182" i="8"/>
  <c r="L182" i="8"/>
  <c r="K182" i="8"/>
  <c r="L181" i="8"/>
  <c r="K181" i="8"/>
  <c r="M181" i="8" s="1"/>
  <c r="N181" i="8" s="1"/>
  <c r="M180" i="8"/>
  <c r="N180" i="8" s="1"/>
  <c r="L180" i="8"/>
  <c r="K180" i="8"/>
  <c r="L179" i="8"/>
  <c r="K179" i="8"/>
  <c r="M179" i="8" s="1"/>
  <c r="N179" i="8" s="1"/>
  <c r="N178" i="8"/>
  <c r="M178" i="8"/>
  <c r="L178" i="8"/>
  <c r="K178" i="8"/>
  <c r="L177" i="8"/>
  <c r="K177" i="8"/>
  <c r="M177" i="8" s="1"/>
  <c r="N177" i="8" s="1"/>
  <c r="M176" i="8"/>
  <c r="N176" i="8" s="1"/>
  <c r="L176" i="8"/>
  <c r="K176" i="8"/>
  <c r="L175" i="8"/>
  <c r="K175" i="8"/>
  <c r="M175" i="8" s="1"/>
  <c r="N175" i="8" s="1"/>
  <c r="N174" i="8"/>
  <c r="M174" i="8"/>
  <c r="L174" i="8"/>
  <c r="K174" i="8"/>
  <c r="L173" i="8"/>
  <c r="K173" i="8"/>
  <c r="M173" i="8" s="1"/>
  <c r="N173" i="8" s="1"/>
  <c r="M172" i="8"/>
  <c r="N172" i="8" s="1"/>
  <c r="L172" i="8"/>
  <c r="K172" i="8"/>
  <c r="L171" i="8"/>
  <c r="K171" i="8"/>
  <c r="M171" i="8" s="1"/>
  <c r="N171" i="8" s="1"/>
  <c r="N170" i="8"/>
  <c r="M170" i="8"/>
  <c r="L170" i="8"/>
  <c r="K170" i="8"/>
  <c r="L169" i="8"/>
  <c r="K169" i="8"/>
  <c r="M169" i="8" s="1"/>
  <c r="N169" i="8" s="1"/>
  <c r="M168" i="8"/>
  <c r="N168" i="8" s="1"/>
  <c r="L168" i="8"/>
  <c r="K168" i="8"/>
  <c r="L167" i="8"/>
  <c r="K167" i="8"/>
  <c r="M167" i="8" s="1"/>
  <c r="N167" i="8" s="1"/>
  <c r="N166" i="8"/>
  <c r="M166" i="8"/>
  <c r="L166" i="8"/>
  <c r="K166" i="8"/>
  <c r="N165" i="8"/>
  <c r="L165" i="8"/>
  <c r="K165" i="8"/>
  <c r="M165" i="8" s="1"/>
  <c r="N164" i="8"/>
  <c r="M164" i="8"/>
  <c r="L164" i="8"/>
  <c r="K164" i="8"/>
  <c r="N163" i="8"/>
  <c r="L163" i="8"/>
  <c r="K163" i="8"/>
  <c r="M163" i="8" s="1"/>
  <c r="M162" i="8"/>
  <c r="N162" i="8" s="1"/>
  <c r="L162" i="8"/>
  <c r="K162" i="8"/>
  <c r="L161" i="8"/>
  <c r="K161" i="8"/>
  <c r="M161" i="8" s="1"/>
  <c r="N161" i="8" s="1"/>
  <c r="L160" i="8"/>
  <c r="M160" i="8" s="1"/>
  <c r="N160" i="8" s="1"/>
  <c r="K160" i="8"/>
  <c r="L159" i="8"/>
  <c r="K159" i="8"/>
  <c r="M159" i="8" s="1"/>
  <c r="N159" i="8" s="1"/>
  <c r="N158" i="8"/>
  <c r="M158" i="8"/>
  <c r="L158" i="8"/>
  <c r="K158" i="8"/>
  <c r="N157" i="8"/>
  <c r="L157" i="8"/>
  <c r="K157" i="8"/>
  <c r="M157" i="8" s="1"/>
  <c r="N156" i="8"/>
  <c r="M156" i="8"/>
  <c r="L156" i="8"/>
  <c r="K156" i="8"/>
  <c r="N155" i="8"/>
  <c r="L155" i="8"/>
  <c r="K155" i="8"/>
  <c r="M155" i="8" s="1"/>
  <c r="M154" i="8"/>
  <c r="N154" i="8" s="1"/>
  <c r="L154" i="8"/>
  <c r="K154" i="8"/>
  <c r="L153" i="8"/>
  <c r="K153" i="8"/>
  <c r="M153" i="8" s="1"/>
  <c r="N153" i="8" s="1"/>
  <c r="L152" i="8"/>
  <c r="M152" i="8" s="1"/>
  <c r="N152" i="8" s="1"/>
  <c r="K152" i="8"/>
  <c r="L151" i="8"/>
  <c r="K151" i="8"/>
  <c r="M151" i="8" s="1"/>
  <c r="N151" i="8" s="1"/>
  <c r="N150" i="8"/>
  <c r="M150" i="8"/>
  <c r="L150" i="8"/>
  <c r="K150" i="8"/>
  <c r="N149" i="8"/>
  <c r="L149" i="8"/>
  <c r="K149" i="8"/>
  <c r="M149" i="8" s="1"/>
  <c r="N148" i="8"/>
  <c r="M148" i="8"/>
  <c r="L148" i="8"/>
  <c r="K148" i="8"/>
  <c r="N147" i="8"/>
  <c r="L147" i="8"/>
  <c r="K147" i="8"/>
  <c r="M147" i="8" s="1"/>
  <c r="M146" i="8"/>
  <c r="N146" i="8" s="1"/>
  <c r="L146" i="8"/>
  <c r="K146" i="8"/>
  <c r="L145" i="8"/>
  <c r="K145" i="8"/>
  <c r="M145" i="8" s="1"/>
  <c r="N145" i="8" s="1"/>
  <c r="L144" i="8"/>
  <c r="M144" i="8" s="1"/>
  <c r="N144" i="8" s="1"/>
  <c r="K144" i="8"/>
  <c r="L143" i="8"/>
  <c r="K143" i="8"/>
  <c r="M143" i="8" s="1"/>
  <c r="N143" i="8" s="1"/>
  <c r="N142" i="8"/>
  <c r="M142" i="8"/>
  <c r="L142" i="8"/>
  <c r="K142" i="8"/>
  <c r="N141" i="8"/>
  <c r="L141" i="8"/>
  <c r="K141" i="8"/>
  <c r="M141" i="8" s="1"/>
  <c r="M140" i="8"/>
  <c r="N140" i="8" s="1"/>
  <c r="L140" i="8"/>
  <c r="K140" i="8"/>
  <c r="N139" i="8"/>
  <c r="M139" i="8"/>
  <c r="L139" i="8"/>
  <c r="K139" i="8"/>
  <c r="M138" i="8"/>
  <c r="N138" i="8" s="1"/>
  <c r="L138" i="8"/>
  <c r="K138" i="8"/>
  <c r="N137" i="8"/>
  <c r="M137" i="8"/>
  <c r="L137" i="8"/>
  <c r="K137" i="8"/>
  <c r="M136" i="8"/>
  <c r="N136" i="8" s="1"/>
  <c r="L136" i="8"/>
  <c r="K136" i="8"/>
  <c r="N135" i="8"/>
  <c r="M135" i="8"/>
  <c r="L135" i="8"/>
  <c r="K135" i="8"/>
  <c r="M134" i="8"/>
  <c r="N134" i="8" s="1"/>
  <c r="L134" i="8"/>
  <c r="K134" i="8"/>
  <c r="N133" i="8"/>
  <c r="M133" i="8"/>
  <c r="L133" i="8"/>
  <c r="K133" i="8"/>
  <c r="M132" i="8"/>
  <c r="N132" i="8" s="1"/>
  <c r="L132" i="8"/>
  <c r="K132" i="8"/>
  <c r="N131" i="8"/>
  <c r="M131" i="8"/>
  <c r="L131" i="8"/>
  <c r="K131" i="8"/>
  <c r="M130" i="8"/>
  <c r="N130" i="8" s="1"/>
  <c r="L130" i="8"/>
  <c r="K130" i="8"/>
  <c r="N129" i="8"/>
  <c r="M129" i="8"/>
  <c r="L129" i="8"/>
  <c r="K129" i="8"/>
  <c r="M128" i="8"/>
  <c r="N128" i="8" s="1"/>
  <c r="L128" i="8"/>
  <c r="K128" i="8"/>
  <c r="N127" i="8"/>
  <c r="M127" i="8"/>
  <c r="L127" i="8"/>
  <c r="K127" i="8"/>
  <c r="M126" i="8"/>
  <c r="N126" i="8" s="1"/>
  <c r="L126" i="8"/>
  <c r="K126" i="8"/>
  <c r="N125" i="8"/>
  <c r="M125" i="8"/>
  <c r="L125" i="8"/>
  <c r="K125" i="8"/>
  <c r="M124" i="8"/>
  <c r="N124" i="8" s="1"/>
  <c r="L124" i="8"/>
  <c r="K124" i="8"/>
  <c r="N123" i="8"/>
  <c r="M123" i="8"/>
  <c r="L123" i="8"/>
  <c r="K123" i="8"/>
  <c r="M122" i="8"/>
  <c r="N122" i="8" s="1"/>
  <c r="L122" i="8"/>
  <c r="K122" i="8"/>
  <c r="N121" i="8"/>
  <c r="M121" i="8"/>
  <c r="L121" i="8"/>
  <c r="K121" i="8"/>
  <c r="M120" i="8"/>
  <c r="N120" i="8" s="1"/>
  <c r="L120" i="8"/>
  <c r="K120" i="8"/>
  <c r="N119" i="8"/>
  <c r="M119" i="8"/>
  <c r="L119" i="8"/>
  <c r="K119" i="8"/>
  <c r="M118" i="8"/>
  <c r="N118" i="8" s="1"/>
  <c r="L118" i="8"/>
  <c r="K118" i="8"/>
  <c r="N117" i="8"/>
  <c r="M117" i="8"/>
  <c r="L117" i="8"/>
  <c r="K117" i="8"/>
  <c r="M116" i="8"/>
  <c r="N116" i="8" s="1"/>
  <c r="L116" i="8"/>
  <c r="K116" i="8"/>
  <c r="N115" i="8"/>
  <c r="M115" i="8"/>
  <c r="L115" i="8"/>
  <c r="K115" i="8"/>
  <c r="M114" i="8"/>
  <c r="N114" i="8" s="1"/>
  <c r="L114" i="8"/>
  <c r="K114" i="8"/>
  <c r="N113" i="8"/>
  <c r="M113" i="8"/>
  <c r="L113" i="8"/>
  <c r="K113" i="8"/>
  <c r="M112" i="8"/>
  <c r="N112" i="8" s="1"/>
  <c r="L112" i="8"/>
  <c r="K112" i="8"/>
  <c r="N111" i="8"/>
  <c r="M111" i="8"/>
  <c r="L111" i="8"/>
  <c r="K111" i="8"/>
  <c r="M110" i="8"/>
  <c r="N110" i="8" s="1"/>
  <c r="L110" i="8"/>
  <c r="K110" i="8"/>
  <c r="N109" i="8"/>
  <c r="M109" i="8"/>
  <c r="L109" i="8"/>
  <c r="K109" i="8"/>
  <c r="M108" i="8"/>
  <c r="N108" i="8" s="1"/>
  <c r="L108" i="8"/>
  <c r="K108" i="8"/>
  <c r="N107" i="8"/>
  <c r="M107" i="8"/>
  <c r="L107" i="8"/>
  <c r="K107" i="8"/>
  <c r="M106" i="8"/>
  <c r="N106" i="8" s="1"/>
  <c r="L106" i="8"/>
  <c r="K106" i="8"/>
  <c r="N105" i="8"/>
  <c r="M105" i="8"/>
  <c r="L105" i="8"/>
  <c r="K105" i="8"/>
  <c r="M104" i="8"/>
  <c r="N104" i="8" s="1"/>
  <c r="L104" i="8"/>
  <c r="K104" i="8"/>
  <c r="N103" i="8"/>
  <c r="M103" i="8"/>
  <c r="L103" i="8"/>
  <c r="K103" i="8"/>
  <c r="M102" i="8"/>
  <c r="N102" i="8" s="1"/>
  <c r="L102" i="8"/>
  <c r="K102" i="8"/>
  <c r="N101" i="8"/>
  <c r="M101" i="8"/>
  <c r="L101" i="8"/>
  <c r="K101" i="8"/>
  <c r="M100" i="8"/>
  <c r="N100" i="8" s="1"/>
  <c r="L100" i="8"/>
  <c r="K100" i="8"/>
  <c r="N99" i="8"/>
  <c r="M99" i="8"/>
  <c r="L99" i="8"/>
  <c r="K99" i="8"/>
  <c r="M98" i="8"/>
  <c r="N98" i="8" s="1"/>
  <c r="L98" i="8"/>
  <c r="K98" i="8"/>
  <c r="N97" i="8"/>
  <c r="M97" i="8"/>
  <c r="L97" i="8"/>
  <c r="K97" i="8"/>
  <c r="M96" i="8"/>
  <c r="N96" i="8" s="1"/>
  <c r="L96" i="8"/>
  <c r="K96" i="8"/>
  <c r="N95" i="8"/>
  <c r="M95" i="8"/>
  <c r="L95" i="8"/>
  <c r="K95" i="8"/>
  <c r="M94" i="8"/>
  <c r="N94" i="8" s="1"/>
  <c r="L94" i="8"/>
  <c r="K94" i="8"/>
  <c r="N93" i="8"/>
  <c r="M93" i="8"/>
  <c r="L93" i="8"/>
  <c r="K93" i="8"/>
  <c r="M92" i="8"/>
  <c r="N92" i="8" s="1"/>
  <c r="L92" i="8"/>
  <c r="K92" i="8"/>
  <c r="N91" i="8"/>
  <c r="M91" i="8"/>
  <c r="L91" i="8"/>
  <c r="K91" i="8"/>
  <c r="M90" i="8"/>
  <c r="N90" i="8" s="1"/>
  <c r="L90" i="8"/>
  <c r="K90" i="8"/>
  <c r="N89" i="8"/>
  <c r="M89" i="8"/>
  <c r="L89" i="8"/>
  <c r="K89" i="8"/>
  <c r="M88" i="8"/>
  <c r="N88" i="8" s="1"/>
  <c r="L88" i="8"/>
  <c r="K88" i="8"/>
  <c r="N87" i="8"/>
  <c r="M87" i="8"/>
  <c r="L87" i="8"/>
  <c r="K87" i="8"/>
  <c r="M86" i="8"/>
  <c r="N86" i="8" s="1"/>
  <c r="L86" i="8"/>
  <c r="K86" i="8"/>
  <c r="N85" i="8"/>
  <c r="M85" i="8"/>
  <c r="L85" i="8"/>
  <c r="K85" i="8"/>
  <c r="M84" i="8"/>
  <c r="N84" i="8" s="1"/>
  <c r="L84" i="8"/>
  <c r="K84" i="8"/>
  <c r="N83" i="8"/>
  <c r="M83" i="8"/>
  <c r="L83" i="8"/>
  <c r="K83" i="8"/>
  <c r="M82" i="8"/>
  <c r="N82" i="8" s="1"/>
  <c r="L82" i="8"/>
  <c r="K82" i="8"/>
  <c r="N81" i="8"/>
  <c r="M81" i="8"/>
  <c r="L81" i="8"/>
  <c r="K81" i="8"/>
  <c r="M80" i="8"/>
  <c r="N80" i="8" s="1"/>
  <c r="L80" i="8"/>
  <c r="K80" i="8"/>
  <c r="N79" i="8"/>
  <c r="M79" i="8"/>
  <c r="L79" i="8"/>
  <c r="K79" i="8"/>
  <c r="M78" i="8"/>
  <c r="N78" i="8" s="1"/>
  <c r="L78" i="8"/>
  <c r="K78" i="8"/>
  <c r="N77" i="8"/>
  <c r="M77" i="8"/>
  <c r="L77" i="8"/>
  <c r="K77" i="8"/>
  <c r="M76" i="8"/>
  <c r="N76" i="8" s="1"/>
  <c r="L76" i="8"/>
  <c r="K76" i="8"/>
  <c r="N75" i="8"/>
  <c r="M75" i="8"/>
  <c r="L75" i="8"/>
  <c r="K75" i="8"/>
  <c r="M74" i="8"/>
  <c r="N74" i="8" s="1"/>
  <c r="L74" i="8"/>
  <c r="K74" i="8"/>
  <c r="N73" i="8"/>
  <c r="M73" i="8"/>
  <c r="L73" i="8"/>
  <c r="K73" i="8"/>
  <c r="M72" i="8"/>
  <c r="N72" i="8" s="1"/>
  <c r="L72" i="8"/>
  <c r="K72" i="8"/>
  <c r="N71" i="8"/>
  <c r="M71" i="8"/>
  <c r="L71" i="8"/>
  <c r="K71" i="8"/>
  <c r="M70" i="8"/>
  <c r="N70" i="8" s="1"/>
  <c r="L70" i="8"/>
  <c r="K70" i="8"/>
  <c r="N69" i="8"/>
  <c r="M69" i="8"/>
  <c r="L69" i="8"/>
  <c r="K69" i="8"/>
  <c r="M68" i="8"/>
  <c r="N68" i="8" s="1"/>
  <c r="L68" i="8"/>
  <c r="K68" i="8"/>
  <c r="N67" i="8"/>
  <c r="M67" i="8"/>
  <c r="L67" i="8"/>
  <c r="K67" i="8"/>
  <c r="M66" i="8"/>
  <c r="N66" i="8" s="1"/>
  <c r="L66" i="8"/>
  <c r="K66" i="8"/>
  <c r="N65" i="8"/>
  <c r="M65" i="8"/>
  <c r="L65" i="8"/>
  <c r="K65" i="8"/>
  <c r="M64" i="8"/>
  <c r="N64" i="8" s="1"/>
  <c r="L64" i="8"/>
  <c r="K64" i="8"/>
  <c r="N63" i="8"/>
  <c r="M63" i="8"/>
  <c r="L63" i="8"/>
  <c r="K63" i="8"/>
  <c r="M62" i="8"/>
  <c r="N62" i="8" s="1"/>
  <c r="L62" i="8"/>
  <c r="K62" i="8"/>
  <c r="N61" i="8"/>
  <c r="M61" i="8"/>
  <c r="L61" i="8"/>
  <c r="K61" i="8"/>
  <c r="M60" i="8"/>
  <c r="N60" i="8" s="1"/>
  <c r="L60" i="8"/>
  <c r="K60" i="8"/>
  <c r="N59" i="8"/>
  <c r="M59" i="8"/>
  <c r="L59" i="8"/>
  <c r="K59" i="8"/>
  <c r="M58" i="8"/>
  <c r="N58" i="8" s="1"/>
  <c r="L58" i="8"/>
  <c r="K58" i="8"/>
  <c r="N57" i="8"/>
  <c r="M57" i="8"/>
  <c r="L57" i="8"/>
  <c r="K57" i="8"/>
  <c r="M56" i="8"/>
  <c r="N56" i="8" s="1"/>
  <c r="L56" i="8"/>
  <c r="K56" i="8"/>
  <c r="N55" i="8"/>
  <c r="M55" i="8"/>
  <c r="L55" i="8"/>
  <c r="K55" i="8"/>
  <c r="M54" i="8"/>
  <c r="N54" i="8" s="1"/>
  <c r="L54" i="8"/>
  <c r="K54" i="8"/>
  <c r="N53" i="8"/>
  <c r="M53" i="8"/>
  <c r="L53" i="8"/>
  <c r="K53" i="8"/>
  <c r="M52" i="8"/>
  <c r="N52" i="8" s="1"/>
  <c r="L52" i="8"/>
  <c r="K52" i="8"/>
  <c r="N51" i="8"/>
  <c r="M51" i="8"/>
  <c r="L51" i="8"/>
  <c r="K51" i="8"/>
  <c r="M50" i="8"/>
  <c r="N50" i="8" s="1"/>
  <c r="L50" i="8"/>
  <c r="K50" i="8"/>
  <c r="N49" i="8"/>
  <c r="M49" i="8"/>
  <c r="L49" i="8"/>
  <c r="K49" i="8"/>
  <c r="M48" i="8"/>
  <c r="N48" i="8" s="1"/>
  <c r="L48" i="8"/>
  <c r="K48" i="8"/>
  <c r="N47" i="8"/>
  <c r="M47" i="8"/>
  <c r="L47" i="8"/>
  <c r="K47" i="8"/>
  <c r="M46" i="8"/>
  <c r="N46" i="8" s="1"/>
  <c r="L46" i="8"/>
  <c r="K46" i="8"/>
  <c r="N45" i="8"/>
  <c r="M45" i="8"/>
  <c r="L45" i="8"/>
  <c r="K45" i="8"/>
  <c r="M44" i="8"/>
  <c r="N44" i="8" s="1"/>
  <c r="L44" i="8"/>
  <c r="K44" i="8"/>
  <c r="N43" i="8"/>
  <c r="M43" i="8"/>
  <c r="L43" i="8"/>
  <c r="K43" i="8"/>
  <c r="M42" i="8"/>
  <c r="N42" i="8" s="1"/>
  <c r="L42" i="8"/>
  <c r="K42" i="8"/>
  <c r="N41" i="8"/>
  <c r="M41" i="8"/>
  <c r="L41" i="8"/>
  <c r="K41" i="8"/>
  <c r="M40" i="8"/>
  <c r="N40" i="8" s="1"/>
  <c r="L40" i="8"/>
  <c r="K40" i="8"/>
  <c r="N39" i="8"/>
  <c r="M39" i="8"/>
  <c r="L39" i="8"/>
  <c r="K39" i="8"/>
  <c r="M38" i="8"/>
  <c r="N38" i="8" s="1"/>
  <c r="L38" i="8"/>
  <c r="K38" i="8"/>
  <c r="N37" i="8"/>
  <c r="M37" i="8"/>
  <c r="L37" i="8"/>
  <c r="K37" i="8"/>
  <c r="M36" i="8"/>
  <c r="N36" i="8" s="1"/>
  <c r="L36" i="8"/>
  <c r="K36" i="8"/>
  <c r="N35" i="8"/>
  <c r="M35" i="8"/>
  <c r="L35" i="8"/>
  <c r="K35" i="8"/>
  <c r="M34" i="8"/>
  <c r="N34" i="8" s="1"/>
  <c r="L34" i="8"/>
  <c r="K34" i="8"/>
  <c r="N33" i="8"/>
  <c r="M33" i="8"/>
  <c r="L33" i="8"/>
  <c r="K33" i="8"/>
  <c r="M32" i="8"/>
  <c r="N32" i="8" s="1"/>
  <c r="L32" i="8"/>
  <c r="K32" i="8"/>
  <c r="N31" i="8"/>
  <c r="M31" i="8"/>
  <c r="L31" i="8"/>
  <c r="K31" i="8"/>
  <c r="M30" i="8"/>
  <c r="N30" i="8" s="1"/>
  <c r="L30" i="8"/>
  <c r="K30" i="8"/>
  <c r="N29" i="8"/>
  <c r="M29" i="8"/>
  <c r="L29" i="8"/>
  <c r="K29" i="8"/>
  <c r="M28" i="8"/>
  <c r="N28" i="8" s="1"/>
  <c r="L28" i="8"/>
  <c r="K28" i="8"/>
  <c r="N27" i="8"/>
  <c r="M27" i="8"/>
  <c r="L27" i="8"/>
  <c r="K27" i="8"/>
  <c r="M26" i="8"/>
  <c r="N26" i="8" s="1"/>
  <c r="L26" i="8"/>
  <c r="K26" i="8"/>
  <c r="N25" i="8"/>
  <c r="M25" i="8"/>
  <c r="L25" i="8"/>
  <c r="K25" i="8"/>
  <c r="M24" i="8"/>
  <c r="N24" i="8" s="1"/>
  <c r="L24" i="8"/>
  <c r="K24" i="8"/>
  <c r="N23" i="8"/>
  <c r="M23" i="8"/>
  <c r="L23" i="8"/>
  <c r="K23" i="8"/>
  <c r="M22" i="8"/>
  <c r="N22" i="8" s="1"/>
  <c r="L22" i="8"/>
  <c r="K22" i="8"/>
  <c r="N21" i="8"/>
  <c r="M21" i="8"/>
  <c r="L21" i="8"/>
  <c r="K21" i="8"/>
  <c r="M20" i="8"/>
  <c r="N20" i="8" s="1"/>
  <c r="L20" i="8"/>
  <c r="K20" i="8"/>
  <c r="N19" i="8"/>
  <c r="M19" i="8"/>
  <c r="L19" i="8"/>
  <c r="K19" i="8"/>
  <c r="M18" i="8"/>
  <c r="N18" i="8" s="1"/>
  <c r="L18" i="8"/>
  <c r="K18" i="8"/>
  <c r="N17" i="8"/>
  <c r="M17" i="8"/>
  <c r="L17" i="8"/>
  <c r="K17" i="8"/>
  <c r="M16" i="8"/>
  <c r="N16" i="8" s="1"/>
  <c r="L16" i="8"/>
  <c r="K16" i="8"/>
  <c r="N15" i="8"/>
  <c r="M15" i="8"/>
  <c r="L15" i="8"/>
  <c r="K15" i="8"/>
  <c r="M14" i="8"/>
  <c r="N14" i="8" s="1"/>
  <c r="L14" i="8"/>
  <c r="K14" i="8"/>
  <c r="N13" i="8"/>
  <c r="M13" i="8"/>
  <c r="L13" i="8"/>
  <c r="K13" i="8"/>
  <c r="M12" i="8"/>
  <c r="N12" i="8" s="1"/>
  <c r="L12" i="8"/>
  <c r="K12" i="8"/>
  <c r="N11" i="8"/>
  <c r="M11" i="8"/>
  <c r="L11" i="8"/>
  <c r="K11" i="8"/>
  <c r="M10" i="8"/>
  <c r="N10" i="8" s="1"/>
  <c r="L10" i="8"/>
  <c r="K10" i="8"/>
  <c r="N9" i="8"/>
  <c r="M9" i="8"/>
  <c r="L9" i="8"/>
  <c r="K9" i="8"/>
  <c r="M8" i="8"/>
  <c r="N8" i="8" s="1"/>
  <c r="L8" i="8"/>
  <c r="K8" i="8"/>
  <c r="N7" i="8"/>
  <c r="M7" i="8"/>
  <c r="L7" i="8"/>
  <c r="K7" i="8"/>
  <c r="M6" i="8"/>
  <c r="N6" i="8" s="1"/>
  <c r="L6" i="8"/>
  <c r="K6" i="8"/>
  <c r="N5" i="8"/>
  <c r="M5" i="8"/>
  <c r="L5" i="8"/>
  <c r="K5" i="8"/>
  <c r="M4" i="8"/>
  <c r="N4" i="8" s="1"/>
  <c r="L4" i="8"/>
  <c r="K4" i="8"/>
  <c r="N3" i="8"/>
  <c r="M3" i="8"/>
  <c r="L3" i="8"/>
  <c r="K3" i="8"/>
  <c r="M2" i="8"/>
  <c r="N2" i="8" s="1"/>
  <c r="L2" i="8"/>
  <c r="K2" i="8"/>
  <c r="M2" i="27"/>
  <c r="L4" i="27"/>
  <c r="G4" i="27"/>
  <c r="B4" i="27"/>
  <c r="C105" i="27"/>
  <c r="G67" i="27"/>
  <c r="H64" i="27"/>
  <c r="H65" i="27"/>
  <c r="H66" i="27"/>
  <c r="H63" i="27"/>
  <c r="G64" i="27"/>
  <c r="G65" i="27"/>
  <c r="G66" i="27"/>
  <c r="G63" i="27"/>
  <c r="L32" i="27"/>
  <c r="L33" i="27"/>
  <c r="L34" i="27"/>
  <c r="L31" i="27"/>
  <c r="K32" i="27"/>
  <c r="K33" i="27"/>
  <c r="K34" i="27"/>
  <c r="K31" i="27"/>
  <c r="B11" i="27"/>
  <c r="P13" i="27"/>
  <c r="P17" i="27"/>
  <c r="P21" i="27"/>
  <c r="P18" i="27"/>
  <c r="P22" i="27"/>
  <c r="P15" i="27"/>
  <c r="P23" i="27"/>
  <c r="P24" i="27"/>
  <c r="P14" i="27"/>
  <c r="P19" i="27"/>
  <c r="P20" i="27"/>
  <c r="P25" i="27"/>
  <c r="P26" i="27"/>
  <c r="P16" i="27"/>
  <c r="P12" i="27"/>
  <c r="H67" i="27" l="1"/>
  <c r="K35" i="27"/>
  <c r="L35" i="27"/>
  <c r="P27" i="27"/>
  <c r="O24" i="27"/>
  <c r="O17" i="27"/>
  <c r="O22" i="27"/>
  <c r="O19" i="27"/>
  <c r="O16" i="27"/>
  <c r="O13" i="27"/>
  <c r="O14" i="27"/>
  <c r="O26" i="27"/>
  <c r="O23" i="27"/>
  <c r="O21" i="27"/>
  <c r="O25" i="27"/>
  <c r="O18" i="27"/>
  <c r="O15" i="27"/>
  <c r="O20" i="27"/>
  <c r="O12" i="27"/>
  <c r="B26" i="27"/>
  <c r="C24" i="27"/>
  <c r="C27" i="27"/>
  <c r="C25" i="27"/>
  <c r="C26" i="27"/>
  <c r="C23" i="27"/>
  <c r="B24" i="27"/>
  <c r="B25" i="27"/>
  <c r="B27" i="27"/>
  <c r="B23" i="27"/>
  <c r="B28" i="27" l="1"/>
  <c r="C28" i="27"/>
  <c r="O27" i="27"/>
  <c r="M730" i="8"/>
  <c r="N730" i="8" s="1"/>
  <c r="M762" i="8"/>
  <c r="N762" i="8" s="1"/>
  <c r="M770" i="8"/>
  <c r="N770" i="8" s="1"/>
  <c r="M778" i="8"/>
  <c r="N778" i="8" s="1"/>
  <c r="M786" i="8"/>
  <c r="N786" i="8" s="1"/>
  <c r="M794" i="8"/>
  <c r="N794" i="8" s="1"/>
  <c r="M802" i="8"/>
  <c r="N802" i="8" s="1"/>
  <c r="M810" i="8"/>
  <c r="N810" i="8" s="1"/>
  <c r="M818" i="8"/>
  <c r="N818" i="8" s="1"/>
  <c r="M862" i="8"/>
  <c r="N862" i="8" s="1"/>
  <c r="M902" i="8"/>
  <c r="N902" i="8" s="1"/>
  <c r="M912" i="8"/>
  <c r="N912" i="8" s="1"/>
  <c r="M720" i="8"/>
  <c r="N720" i="8" s="1"/>
  <c r="M740" i="8"/>
  <c r="N740" i="8" s="1"/>
  <c r="M749" i="8"/>
  <c r="N749" i="8" s="1"/>
  <c r="M942" i="8"/>
  <c r="N942" i="8" s="1"/>
  <c r="M732" i="8"/>
  <c r="N732" i="8" s="1"/>
  <c r="M741" i="8"/>
  <c r="N741" i="8" s="1"/>
  <c r="M711" i="8"/>
  <c r="N711" i="8" s="1"/>
  <c r="M738" i="8"/>
  <c r="N738" i="8" s="1"/>
  <c r="M764" i="8"/>
  <c r="N764" i="8" s="1"/>
  <c r="M772" i="8"/>
  <c r="N772" i="8" s="1"/>
  <c r="M780" i="8"/>
  <c r="N780" i="8" s="1"/>
  <c r="M788" i="8"/>
  <c r="N788" i="8" s="1"/>
  <c r="M796" i="8"/>
  <c r="N796" i="8" s="1"/>
  <c r="M804" i="8"/>
  <c r="N804" i="8" s="1"/>
  <c r="M812" i="8"/>
  <c r="N812" i="8" s="1"/>
  <c r="M820" i="8"/>
  <c r="N820" i="8" s="1"/>
  <c r="M838" i="8"/>
  <c r="N838" i="8" s="1"/>
  <c r="M848" i="8"/>
  <c r="N848" i="8" s="1"/>
  <c r="M724" i="8"/>
  <c r="N724" i="8" s="1"/>
  <c r="M733" i="8"/>
  <c r="N733" i="8" s="1"/>
  <c r="M918" i="8"/>
  <c r="N918" i="8" s="1"/>
  <c r="M982" i="8"/>
  <c r="N982" i="8" s="1"/>
  <c r="M830" i="8"/>
  <c r="N830" i="8" s="1"/>
  <c r="M894" i="8"/>
  <c r="N894" i="8" s="1"/>
  <c r="M958" i="8"/>
  <c r="N958" i="8" s="1"/>
  <c r="M846" i="8"/>
  <c r="N846" i="8" s="1"/>
  <c r="M910" i="8"/>
  <c r="N910" i="8" s="1"/>
  <c r="M974" i="8"/>
  <c r="N974" i="8" s="1"/>
  <c r="M988" i="8"/>
  <c r="N988" i="8" s="1"/>
  <c r="M992" i="8"/>
  <c r="N992" i="8" s="1"/>
</calcChain>
</file>

<file path=xl/sharedStrings.xml><?xml version="1.0" encoding="utf-8"?>
<sst xmlns="http://schemas.openxmlformats.org/spreadsheetml/2006/main" count="128910" uniqueCount="33532">
  <si>
    <t>Party Name</t>
  </si>
  <si>
    <t>Product Name</t>
  </si>
  <si>
    <t>City</t>
  </si>
  <si>
    <t>Gender</t>
  </si>
  <si>
    <t>Amount</t>
  </si>
  <si>
    <t>Reliance Enterprises</t>
  </si>
  <si>
    <t>Computer</t>
  </si>
  <si>
    <t>Delhi</t>
  </si>
  <si>
    <t>Female</t>
  </si>
  <si>
    <t>Tata Solutions</t>
  </si>
  <si>
    <t>Laptop</t>
  </si>
  <si>
    <t>Mumbai</t>
  </si>
  <si>
    <t>Male</t>
  </si>
  <si>
    <t>Infosys Technologies</t>
  </si>
  <si>
    <t>Wipro Digital</t>
  </si>
  <si>
    <t>Adani Industries</t>
  </si>
  <si>
    <t>Mahindra Innovations</t>
  </si>
  <si>
    <t>Speakers</t>
  </si>
  <si>
    <t>Chennai</t>
  </si>
  <si>
    <t>HDFC Finance</t>
  </si>
  <si>
    <t>Flipkart Retail</t>
  </si>
  <si>
    <t>Byju’s EdTech</t>
  </si>
  <si>
    <t>Zomato Services</t>
  </si>
  <si>
    <t>Banglore</t>
  </si>
  <si>
    <t>Accounts Expert</t>
  </si>
  <si>
    <t>Haryana</t>
  </si>
  <si>
    <t>Pts Cad Expert</t>
  </si>
  <si>
    <t>Row Labels</t>
  </si>
  <si>
    <t>Grand Total</t>
  </si>
  <si>
    <t>Sum of Amount</t>
  </si>
  <si>
    <t>Banglore Total</t>
  </si>
  <si>
    <t>Chennai Total</t>
  </si>
  <si>
    <t>Delhi Total</t>
  </si>
  <si>
    <t>Haryana Total</t>
  </si>
  <si>
    <t>Mumbai Total</t>
  </si>
  <si>
    <t>(All)</t>
  </si>
  <si>
    <t>Details for Sum of Amount - City: Delhi</t>
  </si>
  <si>
    <t>Details for Sum of Amount - City: Chennai</t>
  </si>
  <si>
    <t>date</t>
  </si>
  <si>
    <t>Month</t>
  </si>
  <si>
    <t>Name</t>
  </si>
  <si>
    <t>Category</t>
  </si>
  <si>
    <t>State</t>
  </si>
  <si>
    <t>Quantity</t>
  </si>
  <si>
    <t>Cost</t>
  </si>
  <si>
    <t>Price</t>
  </si>
  <si>
    <t>Purchase Cost</t>
  </si>
  <si>
    <t>Sale Price</t>
  </si>
  <si>
    <t>Profit</t>
  </si>
  <si>
    <t>Status</t>
  </si>
  <si>
    <t>june</t>
  </si>
  <si>
    <t>Horizon Wellness</t>
  </si>
  <si>
    <t>Decor</t>
  </si>
  <si>
    <t>Car accessories</t>
  </si>
  <si>
    <t>Assam</t>
  </si>
  <si>
    <t>True Value Electronics</t>
  </si>
  <si>
    <t>Punjab</t>
  </si>
  <si>
    <t>Harmony Homes Realty</t>
  </si>
  <si>
    <t>Chhattisgarh</t>
  </si>
  <si>
    <t>Stellar Advertising</t>
  </si>
  <si>
    <t>West Bengal</t>
  </si>
  <si>
    <t>Modern Trends Retail</t>
  </si>
  <si>
    <t>Madhya Pradesh</t>
  </si>
  <si>
    <t>Global Spectrum Consulting</t>
  </si>
  <si>
    <t>Jharkhand</t>
  </si>
  <si>
    <t>april</t>
  </si>
  <si>
    <t>Apex Solutions</t>
  </si>
  <si>
    <t xml:space="preserve">Fashion </t>
  </si>
  <si>
    <t>Women dress</t>
  </si>
  <si>
    <t>Gujarat</t>
  </si>
  <si>
    <t>Radiant Vision Studios</t>
  </si>
  <si>
    <t>Home décor</t>
  </si>
  <si>
    <t>Noble Travel Services</t>
  </si>
  <si>
    <t>Uttar Pradesh</t>
  </si>
  <si>
    <t>july</t>
  </si>
  <si>
    <t>Bright Future Academy</t>
  </si>
  <si>
    <t>Visionary Health Systems</t>
  </si>
  <si>
    <t>Apex Retailers</t>
  </si>
  <si>
    <t>Maharashtra</t>
  </si>
  <si>
    <t>Metro Tech Solutions</t>
  </si>
  <si>
    <t>Electronic</t>
  </si>
  <si>
    <t>Speaker</t>
  </si>
  <si>
    <t>Prestige Property Developers</t>
  </si>
  <si>
    <t>Chandigarh</t>
  </si>
  <si>
    <t>Classic Trends Fashion</t>
  </si>
  <si>
    <t>Harmony Ventures</t>
  </si>
  <si>
    <t>Andhra Pradesh</t>
  </si>
  <si>
    <t>Stellar Realty</t>
  </si>
  <si>
    <t>Bihar</t>
  </si>
  <si>
    <t>Future Path Technologies</t>
  </si>
  <si>
    <t>Elite Edge Services</t>
  </si>
  <si>
    <t>august</t>
  </si>
  <si>
    <t>Modern Harmony Products</t>
  </si>
  <si>
    <t>Horizon Builders &amp; Developers</t>
  </si>
  <si>
    <t>Rajasthan</t>
  </si>
  <si>
    <t>Legacy Apparel</t>
  </si>
  <si>
    <t>Elite Marketing Solutions</t>
  </si>
  <si>
    <t>TV</t>
  </si>
  <si>
    <t>Tamil Nadu</t>
  </si>
  <si>
    <t>Pinnacle Education Group</t>
  </si>
  <si>
    <t>Crystal Clear Solutions</t>
  </si>
  <si>
    <t>Noble Innovations</t>
  </si>
  <si>
    <t>Crystal Clear Realty</t>
  </si>
  <si>
    <t>september</t>
  </si>
  <si>
    <t>Apex Publishing House</t>
  </si>
  <si>
    <t>True Value Consulting</t>
  </si>
  <si>
    <t>Future Path Ventures</t>
  </si>
  <si>
    <t>Stellar Tech Services</t>
  </si>
  <si>
    <t>Legacy Travel Agency</t>
  </si>
  <si>
    <t>Karnataka</t>
  </si>
  <si>
    <t>Harmony Innovations</t>
  </si>
  <si>
    <t>Telangana</t>
  </si>
  <si>
    <t>Elite Media Group</t>
  </si>
  <si>
    <t>Radiant Construction</t>
  </si>
  <si>
    <t>Pinnacle Finance</t>
  </si>
  <si>
    <t>Horizon Tech Ventures</t>
  </si>
  <si>
    <t>Elite Edge Consulting</t>
  </si>
  <si>
    <t>Harmony Tech Ventures</t>
  </si>
  <si>
    <t>october</t>
  </si>
  <si>
    <t>Radiant Fitness Studio</t>
  </si>
  <si>
    <t>Zenith Finance Co.</t>
  </si>
  <si>
    <t>Apex Events Management</t>
  </si>
  <si>
    <t>Stellar Media Group</t>
  </si>
  <si>
    <t>Harmony Finance Co.</t>
  </si>
  <si>
    <t>Pure Vision Ventures</t>
  </si>
  <si>
    <t>Legacy Travel Services</t>
  </si>
  <si>
    <t>Elite Spectrum Media</t>
  </si>
  <si>
    <t>Pinnacle Design Studio</t>
  </si>
  <si>
    <t>january</t>
  </si>
  <si>
    <t>Legacy Travel Ventures</t>
  </si>
  <si>
    <t>may</t>
  </si>
  <si>
    <t>Absolute Solutions</t>
  </si>
  <si>
    <t>Saree</t>
  </si>
  <si>
    <t>Stellar Design Group</t>
  </si>
  <si>
    <t>Horizon Ventures Co.</t>
  </si>
  <si>
    <t>Zenith Wellness Services</t>
  </si>
  <si>
    <t>Legacy Travel Co.</t>
  </si>
  <si>
    <t>Pinnacle Innovations Group</t>
  </si>
  <si>
    <t>Stellar Health Services</t>
  </si>
  <si>
    <t>Radiance Design Co.</t>
  </si>
  <si>
    <t>Harmony Consulting Group</t>
  </si>
  <si>
    <t>Synergy Tech Solutions</t>
  </si>
  <si>
    <t>Apex Educational Group</t>
  </si>
  <si>
    <t>Modern Wellness Co.</t>
  </si>
  <si>
    <t>Pure Spectrum Innovations</t>
  </si>
  <si>
    <t>Pinnacle Travel Co.</t>
  </si>
  <si>
    <t>Kerala</t>
  </si>
  <si>
    <t>Radiant Enterprise Solutions</t>
  </si>
  <si>
    <t>Infinite Solutions</t>
  </si>
  <si>
    <t>Synergy Solutions Group</t>
  </si>
  <si>
    <t>Horizon Tech Solutions</t>
  </si>
  <si>
    <t>Apex Wellness Solutions</t>
  </si>
  <si>
    <t>Suit</t>
  </si>
  <si>
    <t>Radiance Tech Solutions</t>
  </si>
  <si>
    <t>Apex Enterprise Solutions</t>
  </si>
  <si>
    <t>Prestige Solutions</t>
  </si>
  <si>
    <t>Urban Wave Solutions</t>
  </si>
  <si>
    <t>Visionary Realty Solutions</t>
  </si>
  <si>
    <t>Pure Essence Solutions</t>
  </si>
  <si>
    <t>Crystal Health Solutions</t>
  </si>
  <si>
    <t>Stellar Travel Solutions</t>
  </si>
  <si>
    <t>Pure Harmony Solutions</t>
  </si>
  <si>
    <t>Modern Spectrum Solutions</t>
  </si>
  <si>
    <t>Bharat Innovations</t>
  </si>
  <si>
    <t>Green Leaf Enterprises</t>
  </si>
  <si>
    <t>Earbuds</t>
  </si>
  <si>
    <t>Urban Pulse Technologies</t>
  </si>
  <si>
    <t>Apex Creative Solutions</t>
  </si>
  <si>
    <t>Mystic India Exports</t>
  </si>
  <si>
    <t>Pure Essence Skincare</t>
  </si>
  <si>
    <t>Zenith Construction Co.</t>
  </si>
  <si>
    <t>Radiant Health Systems</t>
  </si>
  <si>
    <t>Radiance Solutions Group</t>
  </si>
  <si>
    <t>Divine Creations</t>
  </si>
  <si>
    <t>True Path Logistics</t>
  </si>
  <si>
    <t>Modern Edge Solutions</t>
  </si>
  <si>
    <t>Prestige Automobiles</t>
  </si>
  <si>
    <t>Horizon Health Solutions</t>
  </si>
  <si>
    <t>Natural Bliss Beverages</t>
  </si>
  <si>
    <t>Apex Marketing Solutions</t>
  </si>
  <si>
    <t>Modern Trends Fashion</t>
  </si>
  <si>
    <t>Heritage Crafts</t>
  </si>
  <si>
    <t>Future Insights Analytics</t>
  </si>
  <si>
    <t>Emerald Estate Developers</t>
  </si>
  <si>
    <t>Starlight Media Group</t>
  </si>
  <si>
    <t>Himachal Pradesh</t>
  </si>
  <si>
    <t>Supreme Electronics</t>
  </si>
  <si>
    <t>Uttarakhand</t>
  </si>
  <si>
    <t>Optimum Wellness</t>
  </si>
  <si>
    <t>Zenith Books Publishing</t>
  </si>
  <si>
    <t>Pinnacle Innovations</t>
  </si>
  <si>
    <t>Apex Travel Services</t>
  </si>
  <si>
    <t>Golden Era Realty</t>
  </si>
  <si>
    <t>november</t>
  </si>
  <si>
    <t>Radiance Solutions Co.</t>
  </si>
  <si>
    <t>Male dress</t>
  </si>
  <si>
    <t>Radiant Jewelry</t>
  </si>
  <si>
    <t>Infinity Ventures</t>
  </si>
  <si>
    <t>Horizon Creative Solutions</t>
  </si>
  <si>
    <t>Royal Taste Foods</t>
  </si>
  <si>
    <t>Harmony Homes</t>
  </si>
  <si>
    <t>Urban Edge Consulting</t>
  </si>
  <si>
    <t>Prime Tech Innovations</t>
  </si>
  <si>
    <t>Urban Spectrum Solutions</t>
  </si>
  <si>
    <t>Legacy Designs</t>
  </si>
  <si>
    <t>Virtue Enterprises</t>
  </si>
  <si>
    <t>Radiant Health Club</t>
  </si>
  <si>
    <t>Legacy Wellness Solutions</t>
  </si>
  <si>
    <t>Bright Horizon Ventures</t>
  </si>
  <si>
    <t>Horizon Media Solutions</t>
  </si>
  <si>
    <t>Modern Lifestyle Products</t>
  </si>
  <si>
    <t>Nexus Trading Co.</t>
  </si>
  <si>
    <t>Radiance Health and Wellness</t>
  </si>
  <si>
    <t>Legacy Auto Works</t>
  </si>
  <si>
    <t>Prime Essence Creations</t>
  </si>
  <si>
    <t>Quantum Ventures</t>
  </si>
  <si>
    <t>Urban Legends Apparel</t>
  </si>
  <si>
    <t>Pure Bliss Beverages</t>
  </si>
  <si>
    <t>Noble Heights Builders</t>
  </si>
  <si>
    <t>Urban Vision Solutions</t>
  </si>
  <si>
    <t>Radiant Foods</t>
  </si>
  <si>
    <t>Zenith Financial Services</t>
  </si>
  <si>
    <t>december</t>
  </si>
  <si>
    <t>Pinnacle Travel Solutions</t>
  </si>
  <si>
    <t>Apex Travel Ventures</t>
  </si>
  <si>
    <t>Future Vision Realty</t>
  </si>
  <si>
    <t>Urban Pulse Media</t>
  </si>
  <si>
    <t>True Essence Health</t>
  </si>
  <si>
    <t>Harmony Health Solutions</t>
  </si>
  <si>
    <t>Radiant Vision Realty</t>
  </si>
  <si>
    <t>Modern Vision Solutions</t>
  </si>
  <si>
    <t>Zenith Tech Ventures</t>
  </si>
  <si>
    <t>Pure Path Foods</t>
  </si>
  <si>
    <t>Bright Horizon Realty</t>
  </si>
  <si>
    <t>Radiant Educational Solutions</t>
  </si>
  <si>
    <t>Crystal Clear Consulting</t>
  </si>
  <si>
    <t>Zenith Innovations</t>
  </si>
  <si>
    <t>True Essence Innovations</t>
  </si>
  <si>
    <t>Zenith Creative Solutions</t>
  </si>
  <si>
    <t>Pinnacle Media Group</t>
  </si>
  <si>
    <t>Pure Vision Solutions</t>
  </si>
  <si>
    <t>Legacy Design Co.</t>
  </si>
  <si>
    <t>Apex Health Products</t>
  </si>
  <si>
    <t>Zenith Travel Ventures</t>
  </si>
  <si>
    <t>Pure Path Consulting</t>
  </si>
  <si>
    <t>Harmony Edge Solutions</t>
  </si>
  <si>
    <t>Harmony Educational Group</t>
  </si>
  <si>
    <t>Radiant Design Studio</t>
  </si>
  <si>
    <t>Zenith Health Innovations</t>
  </si>
  <si>
    <t>Apex Realty Ventures</t>
  </si>
  <si>
    <t>True Value Ventures</t>
  </si>
  <si>
    <t>Crystal Clear Designs</t>
  </si>
  <si>
    <t>Pinnacle Media Solutions</t>
  </si>
  <si>
    <t>Pinnacle Innovations Co.</t>
  </si>
  <si>
    <t>Radiant Tech Solutions</t>
  </si>
  <si>
    <t>Modern Pathways</t>
  </si>
  <si>
    <t>Elite Creative Solutions</t>
  </si>
  <si>
    <t>Stellar Finance Co.</t>
  </si>
  <si>
    <t>Radiant Spectrum Group</t>
  </si>
  <si>
    <t>Harmony Design Ventures</t>
  </si>
  <si>
    <t>Elite Edge Products</t>
  </si>
  <si>
    <t>Zenith Consulting Co.</t>
  </si>
  <si>
    <t>Apex Wellness Products</t>
  </si>
  <si>
    <t>Pinnacle Design Solutions</t>
  </si>
  <si>
    <t>Pure Harmony Innovations</t>
  </si>
  <si>
    <t>Legacy Media Group</t>
  </si>
  <si>
    <t>Horizon Tech Innovations</t>
  </si>
  <si>
    <t>Crystal Spectrum Consulting</t>
  </si>
  <si>
    <t>Stellar Creative Co.</t>
  </si>
  <si>
    <t>Radiance Media Ventures</t>
  </si>
  <si>
    <t>Zenith Edge Services</t>
  </si>
  <si>
    <t>february</t>
  </si>
  <si>
    <t>Stellar Consulting Services</t>
  </si>
  <si>
    <t>Radiant Ventures</t>
  </si>
  <si>
    <t>Harmony Tech Co.</t>
  </si>
  <si>
    <t>Zenith Path Solutions</t>
  </si>
  <si>
    <t>Zenith Creative Ventures</t>
  </si>
  <si>
    <t>Apex Health Services</t>
  </si>
  <si>
    <t>Pure Vision Media</t>
  </si>
  <si>
    <t>Legacy Media Solutions</t>
  </si>
  <si>
    <t>Legacy Innovations Group</t>
  </si>
  <si>
    <t>Pinnacle Consulting Co.</t>
  </si>
  <si>
    <t>Stellar Finance Group</t>
  </si>
  <si>
    <t>Harmony Ventures Group</t>
  </si>
  <si>
    <t>Radiant Solutions Co.</t>
  </si>
  <si>
    <t>Modern Travel Solutions</t>
  </si>
  <si>
    <t>Zenith Tech Solutions</t>
  </si>
  <si>
    <t>Golden Horizon Ventures</t>
  </si>
  <si>
    <t>Eternal Traditions</t>
  </si>
  <si>
    <t>Harmony Foods</t>
  </si>
  <si>
    <t>Sacred Roots Apparel</t>
  </si>
  <si>
    <t>Quantum Finance Services</t>
  </si>
  <si>
    <t>Brilliant Minds Academy</t>
  </si>
  <si>
    <t>Visionary Holdings</t>
  </si>
  <si>
    <t>Stellar Design Studio</t>
  </si>
  <si>
    <t>Classic Cuisines</t>
  </si>
  <si>
    <t>Bold Ventures</t>
  </si>
  <si>
    <t>Radiance Spa</t>
  </si>
  <si>
    <t>Verve Fitness Studio</t>
  </si>
  <si>
    <t>Sparkle Cleaners</t>
  </si>
  <si>
    <t>Global Reach Logistics</t>
  </si>
  <si>
    <t>Noble Path Finance</t>
  </si>
  <si>
    <t>Dynamic Events Management</t>
  </si>
  <si>
    <t>Crystal Waters Resort</t>
  </si>
  <si>
    <t>Excellence Tutors</t>
  </si>
  <si>
    <t>Horizon Builders</t>
  </si>
  <si>
    <t>Classic Heritage Crafts</t>
  </si>
  <si>
    <t>Prime Focus Media</t>
  </si>
  <si>
    <t>Noble Nutraceuticals</t>
  </si>
  <si>
    <t>Supreme Travel Agency</t>
  </si>
  <si>
    <t>Future Vision Tech</t>
  </si>
  <si>
    <t>Urban Groove Apparel</t>
  </si>
  <si>
    <t>Echo Real Estate</t>
  </si>
  <si>
    <t>Pinnacle Health Products</t>
  </si>
  <si>
    <t>Apex Auto Care</t>
  </si>
  <si>
    <t>Royal Glow Cosmetics</t>
  </si>
  <si>
    <t>Zenith Culinary Arts</t>
  </si>
  <si>
    <t>Visionary Tours</t>
  </si>
  <si>
    <t>Elite Essence Products</t>
  </si>
  <si>
    <t>Dynamic Creations</t>
  </si>
  <si>
    <t>Quantum Design Studio</t>
  </si>
  <si>
    <t>Apex Construction</t>
  </si>
  <si>
    <t>Legacy Innovations</t>
  </si>
  <si>
    <t>Pure Harmony Foods</t>
  </si>
  <si>
    <t>Zenith Security Systems</t>
  </si>
  <si>
    <t>Crystal Clear Beverages</t>
  </si>
  <si>
    <t>Metro Line Tech</t>
  </si>
  <si>
    <t>Urban Pulse Consulting</t>
  </si>
  <si>
    <t>Legacy Design Group</t>
  </si>
  <si>
    <t>Supreme Wellness</t>
  </si>
  <si>
    <t>Harmony Tech Innovations</t>
  </si>
  <si>
    <t>Stellar Education Services</t>
  </si>
  <si>
    <t>Visionary Health Products</t>
  </si>
  <si>
    <t>Crystal Innovations</t>
  </si>
  <si>
    <t>Future Trends Retail</t>
  </si>
  <si>
    <t>Radiant Horizon Ventures</t>
  </si>
  <si>
    <t>Urban Edge Realty</t>
  </si>
  <si>
    <t>Prime Focus Innovations</t>
  </si>
  <si>
    <t>Elite Spectrum Consulting</t>
  </si>
  <si>
    <t>Dynamic Design Studio</t>
  </si>
  <si>
    <t>Royal Crest Foods</t>
  </si>
  <si>
    <t>Zenith Travels</t>
  </si>
  <si>
    <t>Quantum Media Group</t>
  </si>
  <si>
    <t>Legacy Builders</t>
  </si>
  <si>
    <t>Apex Spa &amp; Wellness</t>
  </si>
  <si>
    <t>Radiant Travel Services</t>
  </si>
  <si>
    <t>Modern Trends Consulting</t>
  </si>
  <si>
    <t>Global Horizon Ventures</t>
  </si>
  <si>
    <t>Elite Enterprises</t>
  </si>
  <si>
    <t>Pinnacle Health Innovations</t>
  </si>
  <si>
    <t>Horizon Fashion</t>
  </si>
  <si>
    <t>Crystal Essence Beverages</t>
  </si>
  <si>
    <t>Dynamic Pathways</t>
  </si>
  <si>
    <t>Radiance Apparel</t>
  </si>
  <si>
    <t>Zenith Design Group</t>
  </si>
  <si>
    <t>Modern Horizons Consulting</t>
  </si>
  <si>
    <t>Apex Realty Services</t>
  </si>
  <si>
    <t>Zenith Educational Group</t>
  </si>
  <si>
    <t>True Path Ventures</t>
  </si>
  <si>
    <t>Radiance Media</t>
  </si>
  <si>
    <t>Legacy Health Systems</t>
  </si>
  <si>
    <t>Urban Focus Products</t>
  </si>
  <si>
    <t>Visionary Innovations</t>
  </si>
  <si>
    <t>Horizon Design Studio</t>
  </si>
  <si>
    <t>Legacy Tech Products</t>
  </si>
  <si>
    <t>Pinnacle Wellness Services</t>
  </si>
  <si>
    <t>Urban Insight Consulting</t>
  </si>
  <si>
    <t>Crystal Horizons</t>
  </si>
  <si>
    <t>Radiant Apparel</t>
  </si>
  <si>
    <t>True Value Products</t>
  </si>
  <si>
    <t>Zenith Health Products</t>
  </si>
  <si>
    <t>Stellar Wellness Products</t>
  </si>
  <si>
    <t>Radiant Consulting Group</t>
  </si>
  <si>
    <t>Harmony Ventures Co.</t>
  </si>
  <si>
    <t>Urban Path Technologies</t>
  </si>
  <si>
    <t>Modern Vision Ventures</t>
  </si>
  <si>
    <t>Elite Travel Services</t>
  </si>
  <si>
    <t>Crystal Innovations Group</t>
  </si>
  <si>
    <t>Pinnacle Fitness Studio</t>
  </si>
  <si>
    <t>Stellar Travel Agency</t>
  </si>
  <si>
    <t>True Path Consulting</t>
  </si>
  <si>
    <t>Legacy Finance Group</t>
  </si>
  <si>
    <t>Pinnacle Design Ventures</t>
  </si>
  <si>
    <t>Stellar Innovations Co.</t>
  </si>
  <si>
    <t>Harmony Marketing Co.</t>
  </si>
  <si>
    <t>Urban Tech Innovations</t>
  </si>
  <si>
    <t>Crystal Wellness Group</t>
  </si>
  <si>
    <t>Apex Media Co.</t>
  </si>
  <si>
    <t>Legacy Health Ventures</t>
  </si>
  <si>
    <t>Pinnacle Spectrum Co.</t>
  </si>
  <si>
    <t>Stellar Travel Products</t>
  </si>
  <si>
    <t>Radiance Finance Services</t>
  </si>
  <si>
    <t>Modern Travel Agency</t>
  </si>
  <si>
    <t>Crystal Path Consulting</t>
  </si>
  <si>
    <t>Zenith Educational Services</t>
  </si>
  <si>
    <t>Apex Innovations Co.</t>
  </si>
  <si>
    <t>Pure Harmony Health</t>
  </si>
  <si>
    <t>Apex Travel Innovations</t>
  </si>
  <si>
    <t>Modern Health Products</t>
  </si>
  <si>
    <t>Harmony Finance Group</t>
  </si>
  <si>
    <t>Pure Vision Consulting</t>
  </si>
  <si>
    <t>Legacy Spectrum Co.</t>
  </si>
  <si>
    <t>Stellar Media Services</t>
  </si>
  <si>
    <t>Radiant Innovations Group</t>
  </si>
  <si>
    <t>Horizon Path Ventures</t>
  </si>
  <si>
    <t>Zenith Tech Co.</t>
  </si>
  <si>
    <t>Apex Finance Ventures</t>
  </si>
  <si>
    <t>Zenith Wellness Co.</t>
  </si>
  <si>
    <t>Apex Design Services</t>
  </si>
  <si>
    <t>Pure Health Ventures</t>
  </si>
  <si>
    <t>Legacy Spectrum Group</t>
  </si>
  <si>
    <t>Pinnacle Media Ventures</t>
  </si>
  <si>
    <t>Stellar Innovations Group</t>
  </si>
  <si>
    <t>Radiant Educational Co.</t>
  </si>
  <si>
    <t>Harmony Edge Ventures</t>
  </si>
  <si>
    <t>Apex Finance Group</t>
  </si>
  <si>
    <t>Pure Harmony Media</t>
  </si>
  <si>
    <t>Legacy Health Co.</t>
  </si>
  <si>
    <t>ACCOUNTS EXPERT</t>
  </si>
  <si>
    <t>CHAIR</t>
  </si>
  <si>
    <t>Sum of Sale Price</t>
  </si>
  <si>
    <t>Qtr2</t>
  </si>
  <si>
    <t>Qtr3</t>
  </si>
  <si>
    <t>Qtr4</t>
  </si>
  <si>
    <t>Apr</t>
  </si>
  <si>
    <t>May</t>
  </si>
  <si>
    <t>Jun</t>
  </si>
  <si>
    <t>Jul</t>
  </si>
  <si>
    <t>Aug</t>
  </si>
  <si>
    <t>Sep</t>
  </si>
  <si>
    <t>Oct</t>
  </si>
  <si>
    <t>Nov</t>
  </si>
  <si>
    <t>Dec</t>
  </si>
  <si>
    <t>Qtr1</t>
  </si>
  <si>
    <t>Months (date)</t>
  </si>
  <si>
    <t>Jan</t>
  </si>
  <si>
    <t>Feb</t>
  </si>
  <si>
    <t>Sum of Profit New</t>
  </si>
  <si>
    <t>Sum of Profit</t>
  </si>
  <si>
    <t>Decor Total</t>
  </si>
  <si>
    <t>Electronic Total</t>
  </si>
  <si>
    <t>Fashion  Total</t>
  </si>
  <si>
    <t>Sum of Sale Price2</t>
  </si>
  <si>
    <t>Sum of Sale Price3</t>
  </si>
  <si>
    <t>Sum of Profit2</t>
  </si>
  <si>
    <t>Sum of Quantity</t>
  </si>
  <si>
    <t>Sum of Quantity2</t>
  </si>
  <si>
    <t>Count of Quantity</t>
  </si>
  <si>
    <t>Sum of Profit New2</t>
  </si>
  <si>
    <t>profit</t>
  </si>
  <si>
    <t>loss</t>
  </si>
  <si>
    <t>Details for Sum of Profit - Quarters (date): Qtr4</t>
  </si>
  <si>
    <t>Sum of Profit3</t>
  </si>
  <si>
    <t>Average of Sale Price</t>
  </si>
  <si>
    <t>Average of Sale Price2</t>
  </si>
  <si>
    <t>Year</t>
  </si>
  <si>
    <t>sales</t>
  </si>
  <si>
    <t xml:space="preserve"> Sales</t>
  </si>
  <si>
    <t>Sum of  Sales</t>
  </si>
  <si>
    <t>Chart Type</t>
  </si>
  <si>
    <t>Purpose (Why Use)</t>
  </si>
  <si>
    <t>Column Chart</t>
  </si>
  <si>
    <t>Compare values across categories</t>
  </si>
  <si>
    <t>Example (When to Use)</t>
  </si>
  <si>
    <t>Sales by product, revenue by region</t>
  </si>
  <si>
    <t>Bar Chart</t>
  </si>
  <si>
    <t>Compare categories (better for long names)</t>
  </si>
  <si>
    <t>Employee performance, survey results</t>
  </si>
  <si>
    <t>Line Chart</t>
  </si>
  <si>
    <t>Show trends over time</t>
  </si>
  <si>
    <t>Monthly revenue growth, website visits</t>
  </si>
  <si>
    <t>Area Chart</t>
  </si>
  <si>
    <t>Show cumulative trends &amp; emphasize magnitude</t>
  </si>
  <si>
    <t>Market share growth, budget allocation</t>
  </si>
  <si>
    <t>Pie Chart</t>
  </si>
  <si>
    <t>Show part-to-whole relationships (small categories)</t>
  </si>
  <si>
    <t>Expense breakdown, market share %</t>
  </si>
  <si>
    <t>Doughnut Chart</t>
  </si>
  <si>
    <t>Similar to Pie but allows multiple series</t>
  </si>
  <si>
    <t>Sales contribution by category</t>
  </si>
  <si>
    <t>Scatter (XY) Chart</t>
  </si>
  <si>
    <t>Show relationship/correlation between 2 variables</t>
  </si>
  <si>
    <t>Sales vs. Advertising spend</t>
  </si>
  <si>
    <t>Bubble Chart</t>
  </si>
  <si>
    <t>Show relationship with 3 variables (X, Y, Bubble size)</t>
  </si>
  <si>
    <t>Profit vs. Sales vs. Market size</t>
  </si>
  <si>
    <t>Combo Chart</t>
  </si>
  <si>
    <t>Compare 2+ data series with different scales</t>
  </si>
  <si>
    <t>Revenue (Column) + Profit % (Line)</t>
  </si>
  <si>
    <t>Stacked Column/Bar</t>
  </si>
  <si>
    <t>Show contribution of parts across categories</t>
  </si>
  <si>
    <t>Sales by product category per region</t>
  </si>
  <si>
    <t>100% Stacked Column/Bar</t>
  </si>
  <si>
    <t>Show % distribution across categories</t>
  </si>
  <si>
    <t>Market share % by company</t>
  </si>
  <si>
    <t>Radar Chart</t>
  </si>
  <si>
    <t>Compare multiple variables in a circular layout</t>
  </si>
  <si>
    <t>Employee skill assessment, product features</t>
  </si>
  <si>
    <t>revenue</t>
  </si>
  <si>
    <t>product</t>
  </si>
  <si>
    <t>market share</t>
  </si>
  <si>
    <t>A</t>
  </si>
  <si>
    <t>B</t>
  </si>
  <si>
    <t>C</t>
  </si>
  <si>
    <t>D</t>
  </si>
  <si>
    <t>E</t>
  </si>
  <si>
    <t>F</t>
  </si>
  <si>
    <t>Quarter</t>
  </si>
  <si>
    <t>Visitors</t>
  </si>
  <si>
    <t>Q1</t>
  </si>
  <si>
    <t>Q2</t>
  </si>
  <si>
    <t>Q3</t>
  </si>
  <si>
    <t>Q4</t>
  </si>
  <si>
    <t>Advertising Spend (₹ in 1000s)</t>
  </si>
  <si>
    <t>Sales Revenue (₹ in 1000s)</t>
  </si>
  <si>
    <t>Amount (₹)</t>
  </si>
  <si>
    <t>Starting Profit</t>
  </si>
  <si>
    <t>Sales Increase</t>
  </si>
  <si>
    <t>Marketing Expense</t>
  </si>
  <si>
    <t>Rent Expense</t>
  </si>
  <si>
    <t>New Customers</t>
  </si>
  <si>
    <t>Salaries</t>
  </si>
  <si>
    <t>Final Profit</t>
  </si>
  <si>
    <t>Sales (₹ in 000s)</t>
  </si>
  <si>
    <t>Profit Margin (%)</t>
  </si>
  <si>
    <t>Mar</t>
  </si>
  <si>
    <t>Project</t>
  </si>
  <si>
    <t>Goal (₹ in 000s)</t>
  </si>
  <si>
    <t>Achieved (₹ in 000s)</t>
  </si>
  <si>
    <t>Project A</t>
  </si>
  <si>
    <t>Project B</t>
  </si>
  <si>
    <t>Project C</t>
  </si>
  <si>
    <t>Project D</t>
  </si>
  <si>
    <t>Project E</t>
  </si>
  <si>
    <t>Thermometer Chart?</t>
  </si>
  <si>
    <t>To show progress toward a single goal or target in a clear, visual way.To give a percentage completion feel (like a progress bar). To motivate or track performance — since it looks like a thermometer filling up, it’s easy to understand at a glance</t>
  </si>
  <si>
    <t>DEPARTMENT</t>
  </si>
  <si>
    <t>EMPLOYEES</t>
  </si>
  <si>
    <t>HR</t>
  </si>
  <si>
    <t>Finance</t>
  </si>
  <si>
    <t>IT</t>
  </si>
  <si>
    <t>Marketing</t>
  </si>
  <si>
    <t>category</t>
  </si>
  <si>
    <t>sub-category</t>
  </si>
  <si>
    <t>Electronics</t>
  </si>
  <si>
    <t>Furniture</t>
  </si>
  <si>
    <t>Stationery</t>
  </si>
  <si>
    <t>notebook</t>
  </si>
  <si>
    <t>pen</t>
  </si>
  <si>
    <t>table</t>
  </si>
  <si>
    <t>chair</t>
  </si>
  <si>
    <t>laptop</t>
  </si>
  <si>
    <t>mobile</t>
  </si>
  <si>
    <t>Region</t>
  </si>
  <si>
    <t>Country</t>
  </si>
  <si>
    <t>Sales</t>
  </si>
  <si>
    <t>Asia</t>
  </si>
  <si>
    <t>Eueope</t>
  </si>
  <si>
    <t>UK</t>
  </si>
  <si>
    <t>France</t>
  </si>
  <si>
    <t>Germany</t>
  </si>
  <si>
    <t>Japan</t>
  </si>
  <si>
    <t>Chaina</t>
  </si>
  <si>
    <t>India</t>
  </si>
  <si>
    <t>Delivered</t>
  </si>
  <si>
    <t>COD</t>
  </si>
  <si>
    <t>PROD5659</t>
  </si>
  <si>
    <t>Tablet Model-276</t>
  </si>
  <si>
    <t>Tablet</t>
  </si>
  <si>
    <t>Offline</t>
  </si>
  <si>
    <t>Pune</t>
  </si>
  <si>
    <t>West</t>
  </si>
  <si>
    <t>CUST3952</t>
  </si>
  <si>
    <t>Customer 963</t>
  </si>
  <si>
    <t>ORD2025010000</t>
  </si>
  <si>
    <t>Wallet</t>
  </si>
  <si>
    <t>PROD5337</t>
  </si>
  <si>
    <t>Jeans Model-358</t>
  </si>
  <si>
    <t>Jeans</t>
  </si>
  <si>
    <t>Clothing</t>
  </si>
  <si>
    <t>Lucknow</t>
  </si>
  <si>
    <t>North</t>
  </si>
  <si>
    <t>CUST4904</t>
  </si>
  <si>
    <t>Customer 640</t>
  </si>
  <si>
    <t>ORD2025009999</t>
  </si>
  <si>
    <t>Cancelled</t>
  </si>
  <si>
    <t>Card</t>
  </si>
  <si>
    <t>PROD2617</t>
  </si>
  <si>
    <t>Perfume Model-183</t>
  </si>
  <si>
    <t>Perfume</t>
  </si>
  <si>
    <t>Beauty</t>
  </si>
  <si>
    <t>Hyderabad</t>
  </si>
  <si>
    <t>South</t>
  </si>
  <si>
    <t>CUST1866</t>
  </si>
  <si>
    <t>Customer 4758</t>
  </si>
  <si>
    <t>ORD2025009998</t>
  </si>
  <si>
    <t>Returned</t>
  </si>
  <si>
    <t>PROD9832</t>
  </si>
  <si>
    <t>Sofa Model-200</t>
  </si>
  <si>
    <t>Sofa</t>
  </si>
  <si>
    <t>Home Decor</t>
  </si>
  <si>
    <t>Online</t>
  </si>
  <si>
    <t>Nagpur</t>
  </si>
  <si>
    <t>Central</t>
  </si>
  <si>
    <t>CUST3787</t>
  </si>
  <si>
    <t>Customer 3253</t>
  </si>
  <si>
    <t>ORD2025009997</t>
  </si>
  <si>
    <t>In-Transit</t>
  </si>
  <si>
    <t>PROD2873</t>
  </si>
  <si>
    <t>Mobile Model-932</t>
  </si>
  <si>
    <t>Mobile</t>
  </si>
  <si>
    <t>CUST3440</t>
  </si>
  <si>
    <t>Customer 1971</t>
  </si>
  <si>
    <t>ORD2025009996</t>
  </si>
  <si>
    <t>UPI</t>
  </si>
  <si>
    <t>PROD2295</t>
  </si>
  <si>
    <t>Jeans Model-951</t>
  </si>
  <si>
    <t>CUST6716</t>
  </si>
  <si>
    <t>Customer 668</t>
  </si>
  <si>
    <t>ORD2025009995</t>
  </si>
  <si>
    <t>PROD8103</t>
  </si>
  <si>
    <t>Mobile Model-757</t>
  </si>
  <si>
    <t>CUST9783</t>
  </si>
  <si>
    <t>Customer 680</t>
  </si>
  <si>
    <t>ORD2025009994</t>
  </si>
  <si>
    <t>PROD8404</t>
  </si>
  <si>
    <t>Lamp Model-308</t>
  </si>
  <si>
    <t>Lamp</t>
  </si>
  <si>
    <t>Bhubaneswar</t>
  </si>
  <si>
    <t>East</t>
  </si>
  <si>
    <t>CUST3581</t>
  </si>
  <si>
    <t>Customer 4258</t>
  </si>
  <si>
    <t>ORD2025009993</t>
  </si>
  <si>
    <t>PROD7639</t>
  </si>
  <si>
    <t>Lipstick Model-456</t>
  </si>
  <si>
    <t>Lipstick</t>
  </si>
  <si>
    <t>Bhopal</t>
  </si>
  <si>
    <t>CUST3379</t>
  </si>
  <si>
    <t>Customer 1499</t>
  </si>
  <si>
    <t>ORD2025009992</t>
  </si>
  <si>
    <t>PROD5960</t>
  </si>
  <si>
    <t>Lamp Model-712</t>
  </si>
  <si>
    <t>CUST3402</t>
  </si>
  <si>
    <t>Customer 3894</t>
  </si>
  <si>
    <t>ORD2025009991</t>
  </si>
  <si>
    <t>PROD5559</t>
  </si>
  <si>
    <t>Mobile Model-936</t>
  </si>
  <si>
    <t>CUST6291</t>
  </si>
  <si>
    <t>Customer 574</t>
  </si>
  <si>
    <t>ORD2025009990</t>
  </si>
  <si>
    <t>PROD3223</t>
  </si>
  <si>
    <t>Lamp Model-424</t>
  </si>
  <si>
    <t>Bangalore</t>
  </si>
  <si>
    <t>CUST8255</t>
  </si>
  <si>
    <t>Customer 3843</t>
  </si>
  <si>
    <t>ORD2025009989</t>
  </si>
  <si>
    <t>PROD4578</t>
  </si>
  <si>
    <t>Tablet Model-899</t>
  </si>
  <si>
    <t>Raipur</t>
  </si>
  <si>
    <t>CUST8947</t>
  </si>
  <si>
    <t>Customer 2117</t>
  </si>
  <si>
    <t>ORD2025009988</t>
  </si>
  <si>
    <t>PROD1923</t>
  </si>
  <si>
    <t>Curtain Model-891</t>
  </si>
  <si>
    <t>Curtain</t>
  </si>
  <si>
    <t>CUST4479</t>
  </si>
  <si>
    <t>Customer 1203</t>
  </si>
  <si>
    <t>ORD2025009987</t>
  </si>
  <si>
    <t>PROD6520</t>
  </si>
  <si>
    <t>Laptop Model-604</t>
  </si>
  <si>
    <t>CUST4647</t>
  </si>
  <si>
    <t>Customer 3948</t>
  </si>
  <si>
    <t>ORD2025009986</t>
  </si>
  <si>
    <t>PROD6285</t>
  </si>
  <si>
    <t>Curtain Model-527</t>
  </si>
  <si>
    <t>CUST4646</t>
  </si>
  <si>
    <t>Customer 1207</t>
  </si>
  <si>
    <t>ORD2025009985</t>
  </si>
  <si>
    <t>PROD7758</t>
  </si>
  <si>
    <t>Mobile Model-111</t>
  </si>
  <si>
    <t>CUST2025</t>
  </si>
  <si>
    <t>Customer 2006</t>
  </si>
  <si>
    <t>ORD2025009984</t>
  </si>
  <si>
    <t>PROD4868</t>
  </si>
  <si>
    <t>Lipstick Model-613</t>
  </si>
  <si>
    <t>Ahmedabad</t>
  </si>
  <si>
    <t>CUST9145</t>
  </si>
  <si>
    <t>Customer 3103</t>
  </si>
  <si>
    <t>ORD2025009983</t>
  </si>
  <si>
    <t>PROD6408</t>
  </si>
  <si>
    <t>Curtain Model-652</t>
  </si>
  <si>
    <t>CUST3606</t>
  </si>
  <si>
    <t>Customer 1478</t>
  </si>
  <si>
    <t>ORD2025009982</t>
  </si>
  <si>
    <t>PROD6088</t>
  </si>
  <si>
    <t>Curtain Model-764</t>
  </si>
  <si>
    <t>CUST7977</t>
  </si>
  <si>
    <t>Customer 3377</t>
  </si>
  <si>
    <t>ORD2025009981</t>
  </si>
  <si>
    <t>PROD8546</t>
  </si>
  <si>
    <t>Lipstick Model-825</t>
  </si>
  <si>
    <t>CUST7815</t>
  </si>
  <si>
    <t>Customer 2043</t>
  </si>
  <si>
    <t>ORD2025009980</t>
  </si>
  <si>
    <t>PROD9946</t>
  </si>
  <si>
    <t>Perfume Model-103</t>
  </si>
  <si>
    <t>CUST5729</t>
  </si>
  <si>
    <t>Customer 4486</t>
  </si>
  <si>
    <t>ORD2025009979</t>
  </si>
  <si>
    <t>PROD6259</t>
  </si>
  <si>
    <t>Shirt Model-785</t>
  </si>
  <si>
    <t>Shirt</t>
  </si>
  <si>
    <t>CUST2568</t>
  </si>
  <si>
    <t>Customer 3295</t>
  </si>
  <si>
    <t>ORD2025009978</t>
  </si>
  <si>
    <t>PROD6938</t>
  </si>
  <si>
    <t>Mobile Model-478</t>
  </si>
  <si>
    <t>CUST1538</t>
  </si>
  <si>
    <t>Customer 4098</t>
  </si>
  <si>
    <t>ORD2025009977</t>
  </si>
  <si>
    <t>PROD8842</t>
  </si>
  <si>
    <t>Jacket Model-686</t>
  </si>
  <si>
    <t>Jacket</t>
  </si>
  <si>
    <t>CUST1255</t>
  </si>
  <si>
    <t>Customer 1845</t>
  </si>
  <si>
    <t>ORD2025009976</t>
  </si>
  <si>
    <t>PROD5917</t>
  </si>
  <si>
    <t>Jacket Model-397</t>
  </si>
  <si>
    <t>CUST5426</t>
  </si>
  <si>
    <t>Customer 4623</t>
  </si>
  <si>
    <t>ORD2025009975</t>
  </si>
  <si>
    <t>PROD7863</t>
  </si>
  <si>
    <t>Tablet Model-819</t>
  </si>
  <si>
    <t>CUST7510</t>
  </si>
  <si>
    <t>Customer 3611</t>
  </si>
  <si>
    <t>ORD2025009974</t>
  </si>
  <si>
    <t>PROD1604</t>
  </si>
  <si>
    <t>Lamp Model-337</t>
  </si>
  <si>
    <t>CUST4981</t>
  </si>
  <si>
    <t>Customer 4632</t>
  </si>
  <si>
    <t>ORD2025009973</t>
  </si>
  <si>
    <t>PROD3266</t>
  </si>
  <si>
    <t>Mobile Model-895</t>
  </si>
  <si>
    <t>CUST8837</t>
  </si>
  <si>
    <t>Customer 4969</t>
  </si>
  <si>
    <t>ORD2025009972</t>
  </si>
  <si>
    <t>PROD5324</t>
  </si>
  <si>
    <t>Face Cream Model-528</t>
  </si>
  <si>
    <t>Face Cream</t>
  </si>
  <si>
    <t>CUST2490</t>
  </si>
  <si>
    <t>Customer 1603</t>
  </si>
  <si>
    <t>ORD2025009971</t>
  </si>
  <si>
    <t>PROD1034</t>
  </si>
  <si>
    <t>Perfume Model-808</t>
  </si>
  <si>
    <t>CUST5733</t>
  </si>
  <si>
    <t>Customer 996</t>
  </si>
  <si>
    <t>ORD2025009970</t>
  </si>
  <si>
    <t>PROD7950</t>
  </si>
  <si>
    <t>Lamp Model-455</t>
  </si>
  <si>
    <t>Kolkata</t>
  </si>
  <si>
    <t>CUST7126</t>
  </si>
  <si>
    <t>Customer 2083</t>
  </si>
  <si>
    <t>ORD2025009969</t>
  </si>
  <si>
    <t>PROD5946</t>
  </si>
  <si>
    <t>Perfume Model-241</t>
  </si>
  <si>
    <t>CUST4502</t>
  </si>
  <si>
    <t>Customer 3247</t>
  </si>
  <si>
    <t>ORD2025009968</t>
  </si>
  <si>
    <t>PROD1083</t>
  </si>
  <si>
    <t>Curtain Model-868</t>
  </si>
  <si>
    <t>CUST3576</t>
  </si>
  <si>
    <t>Customer 176</t>
  </si>
  <si>
    <t>ORD2025009967</t>
  </si>
  <si>
    <t>PROD9104</t>
  </si>
  <si>
    <t>Jacket Model-767</t>
  </si>
  <si>
    <t>CUST8914</t>
  </si>
  <si>
    <t>Customer 2146</t>
  </si>
  <si>
    <t>ORD2025009966</t>
  </si>
  <si>
    <t>PROD9885</t>
  </si>
  <si>
    <t>Jeans Model-260</t>
  </si>
  <si>
    <t>CUST6166</t>
  </si>
  <si>
    <t>Customer 434</t>
  </si>
  <si>
    <t>ORD2025009965</t>
  </si>
  <si>
    <t>PROD8540</t>
  </si>
  <si>
    <t>Jeans Model-248</t>
  </si>
  <si>
    <t>CUST7254</t>
  </si>
  <si>
    <t>Customer 4039</t>
  </si>
  <si>
    <t>ORD2025009964</t>
  </si>
  <si>
    <t>PROD9529</t>
  </si>
  <si>
    <t>Jeans Model-531</t>
  </si>
  <si>
    <t>Patna</t>
  </si>
  <si>
    <t>CUST3766</t>
  </si>
  <si>
    <t>Customer 463</t>
  </si>
  <si>
    <t>ORD2025009963</t>
  </si>
  <si>
    <t>PROD9640</t>
  </si>
  <si>
    <t>Perfume Model-639</t>
  </si>
  <si>
    <t>CUST9670</t>
  </si>
  <si>
    <t>Customer 4627</t>
  </si>
  <si>
    <t>ORD2025009962</t>
  </si>
  <si>
    <t>PROD5964</t>
  </si>
  <si>
    <t>Mobile Model-625</t>
  </si>
  <si>
    <t>CUST1092</t>
  </si>
  <si>
    <t>Customer 4807</t>
  </si>
  <si>
    <t>ORD2025009961</t>
  </si>
  <si>
    <t>PROD8786</t>
  </si>
  <si>
    <t>Curtain Model-267</t>
  </si>
  <si>
    <t>CUST7436</t>
  </si>
  <si>
    <t>Customer 1701</t>
  </si>
  <si>
    <t>ORD2025009960</t>
  </si>
  <si>
    <t>PROD6032</t>
  </si>
  <si>
    <t>Jacket Model-827</t>
  </si>
  <si>
    <t>CUST9445</t>
  </si>
  <si>
    <t>Customer 4698</t>
  </si>
  <si>
    <t>ORD2025009959</t>
  </si>
  <si>
    <t>PROD7419</t>
  </si>
  <si>
    <t>Mobile Model-241</t>
  </si>
  <si>
    <t>CUST6561</t>
  </si>
  <si>
    <t>Customer 2909</t>
  </si>
  <si>
    <t>ORD2025009958</t>
  </si>
  <si>
    <t>PROD2548</t>
  </si>
  <si>
    <t>Sofa Model-948</t>
  </si>
  <si>
    <t>CUST6864</t>
  </si>
  <si>
    <t>Customer 4649</t>
  </si>
  <si>
    <t>ORD2025009957</t>
  </si>
  <si>
    <t>PROD6780</t>
  </si>
  <si>
    <t>Jacket Model-534</t>
  </si>
  <si>
    <t>CUST2161</t>
  </si>
  <si>
    <t>Customer 4130</t>
  </si>
  <si>
    <t>ORD2025009956</t>
  </si>
  <si>
    <t>PROD9933</t>
  </si>
  <si>
    <t>Laptop Model-621</t>
  </si>
  <si>
    <t>CUST8024</t>
  </si>
  <si>
    <t>Customer 2031</t>
  </si>
  <si>
    <t>ORD2025009955</t>
  </si>
  <si>
    <t>PROD9352</t>
  </si>
  <si>
    <t>Perfume Model-287</t>
  </si>
  <si>
    <t>CUST3686</t>
  </si>
  <si>
    <t>Customer 4565</t>
  </si>
  <si>
    <t>ORD2025009954</t>
  </si>
  <si>
    <t>PROD7643</t>
  </si>
  <si>
    <t>Jeans Model-593</t>
  </si>
  <si>
    <t>CUST2736</t>
  </si>
  <si>
    <t>Customer 4082</t>
  </si>
  <si>
    <t>ORD2025009953</t>
  </si>
  <si>
    <t>PROD4093</t>
  </si>
  <si>
    <t>Tablet Model-811</t>
  </si>
  <si>
    <t>CUST6432</t>
  </si>
  <si>
    <t>ORD2025009952</t>
  </si>
  <si>
    <t>PROD2325</t>
  </si>
  <si>
    <t>Perfume Model-260</t>
  </si>
  <si>
    <t>CUST6539</t>
  </si>
  <si>
    <t>Customer 1924</t>
  </si>
  <si>
    <t>ORD2025009951</t>
  </si>
  <si>
    <t>PROD5025</t>
  </si>
  <si>
    <t>Curtain Model-229</t>
  </si>
  <si>
    <t>CUST6097</t>
  </si>
  <si>
    <t>Customer 1847</t>
  </si>
  <si>
    <t>ORD2025009950</t>
  </si>
  <si>
    <t>PROD6687</t>
  </si>
  <si>
    <t>Jacket Model-604</t>
  </si>
  <si>
    <t>CUST3577</t>
  </si>
  <si>
    <t>Customer 3550</t>
  </si>
  <si>
    <t>ORD2025009949</t>
  </si>
  <si>
    <t>PROD8109</t>
  </si>
  <si>
    <t>Jacket Model-838</t>
  </si>
  <si>
    <t>CUST3497</t>
  </si>
  <si>
    <t>Customer 3539</t>
  </si>
  <si>
    <t>ORD2025009948</t>
  </si>
  <si>
    <t>PROD7404</t>
  </si>
  <si>
    <t>Jacket Model-369</t>
  </si>
  <si>
    <t>CUST2573</t>
  </si>
  <si>
    <t>Customer 1635</t>
  </si>
  <si>
    <t>ORD2025009947</t>
  </si>
  <si>
    <t>PROD4577</t>
  </si>
  <si>
    <t>Lipstick Model-414</t>
  </si>
  <si>
    <t>CUST8051</t>
  </si>
  <si>
    <t>Customer 555</t>
  </si>
  <si>
    <t>ORD2025009946</t>
  </si>
  <si>
    <t>PROD7066</t>
  </si>
  <si>
    <t>Jacket Model-916</t>
  </si>
  <si>
    <t>CUST8411</t>
  </si>
  <si>
    <t>Customer 1535</t>
  </si>
  <si>
    <t>ORD2025009945</t>
  </si>
  <si>
    <t>PROD4029</t>
  </si>
  <si>
    <t>Mobile Model-645</t>
  </si>
  <si>
    <t>Customer 1076</t>
  </si>
  <si>
    <t>ORD2025009944</t>
  </si>
  <si>
    <t>PROD2786</t>
  </si>
  <si>
    <t>Lipstick Model-451</t>
  </si>
  <si>
    <t>CUST1810</t>
  </si>
  <si>
    <t>Customer 4524</t>
  </si>
  <si>
    <t>ORD2025009943</t>
  </si>
  <si>
    <t>PROD4714</t>
  </si>
  <si>
    <t>Face Cream Model-479</t>
  </si>
  <si>
    <t>CUST6431</t>
  </si>
  <si>
    <t>Customer 1336</t>
  </si>
  <si>
    <t>ORD2025009942</t>
  </si>
  <si>
    <t>PROD6750</t>
  </si>
  <si>
    <t>Jacket Model-608</t>
  </si>
  <si>
    <t>CUST6849</t>
  </si>
  <si>
    <t>Customer 692</t>
  </si>
  <si>
    <t>ORD2025009941</t>
  </si>
  <si>
    <t>PROD9509</t>
  </si>
  <si>
    <t>Lamp Model-682</t>
  </si>
  <si>
    <t>CUST7980</t>
  </si>
  <si>
    <t>Customer 2458</t>
  </si>
  <si>
    <t>ORD2025009940</t>
  </si>
  <si>
    <t>PROD9051</t>
  </si>
  <si>
    <t>Laptop Model-469</t>
  </si>
  <si>
    <t>CUST7399</t>
  </si>
  <si>
    <t>Customer 2522</t>
  </si>
  <si>
    <t>ORD2025009939</t>
  </si>
  <si>
    <t>PROD6131</t>
  </si>
  <si>
    <t>Shirt Model-590</t>
  </si>
  <si>
    <t>CUST6153</t>
  </si>
  <si>
    <t>Customer 471</t>
  </si>
  <si>
    <t>ORD2025009938</t>
  </si>
  <si>
    <t>PROD1141</t>
  </si>
  <si>
    <t>Tablet Model-772</t>
  </si>
  <si>
    <t>CUST5513</t>
  </si>
  <si>
    <t>Customer 3100</t>
  </si>
  <si>
    <t>ORD2025009937</t>
  </si>
  <si>
    <t>PROD5512</t>
  </si>
  <si>
    <t>Lipstick Model-159</t>
  </si>
  <si>
    <t>CUST4559</t>
  </si>
  <si>
    <t>Customer 773</t>
  </si>
  <si>
    <t>ORD2025009936</t>
  </si>
  <si>
    <t>PROD9477</t>
  </si>
  <si>
    <t>Sofa Model-830</t>
  </si>
  <si>
    <t>CUST7954</t>
  </si>
  <si>
    <t>Customer 4109</t>
  </si>
  <si>
    <t>ORD2025009935</t>
  </si>
  <si>
    <t>PROD3159</t>
  </si>
  <si>
    <t>Shirt Model-351</t>
  </si>
  <si>
    <t>CUST3300</t>
  </si>
  <si>
    <t>Customer 421</t>
  </si>
  <si>
    <t>ORD2025009934</t>
  </si>
  <si>
    <t>PROD4720</t>
  </si>
  <si>
    <t>Sofa Model-785</t>
  </si>
  <si>
    <t>CUST7639</t>
  </si>
  <si>
    <t>Customer 4129</t>
  </si>
  <si>
    <t>ORD2025009933</t>
  </si>
  <si>
    <t>PROD4333</t>
  </si>
  <si>
    <t>Lipstick Model-308</t>
  </si>
  <si>
    <t>CUST4199</t>
  </si>
  <si>
    <t>Customer 4661</t>
  </si>
  <si>
    <t>ORD2025009932</t>
  </si>
  <si>
    <t>PROD7706</t>
  </si>
  <si>
    <t>Jacket Model-210</t>
  </si>
  <si>
    <t>CUST4846</t>
  </si>
  <si>
    <t>Customer 1355</t>
  </si>
  <si>
    <t>ORD2025009931</t>
  </si>
  <si>
    <t>PROD3559</t>
  </si>
  <si>
    <t>Tablet Model-104</t>
  </si>
  <si>
    <t>CUST2386</t>
  </si>
  <si>
    <t>Customer 386</t>
  </si>
  <si>
    <t>ORD2025009930</t>
  </si>
  <si>
    <t>PROD7918</t>
  </si>
  <si>
    <t>Shirt Model-737</t>
  </si>
  <si>
    <t>CUST5566</t>
  </si>
  <si>
    <t>Customer 1338</t>
  </si>
  <si>
    <t>ORD2025009929</t>
  </si>
  <si>
    <t>PROD2142</t>
  </si>
  <si>
    <t>Shirt Model-251</t>
  </si>
  <si>
    <t>Customer 2156</t>
  </si>
  <si>
    <t>ORD2025009928</t>
  </si>
  <si>
    <t>PROD4217</t>
  </si>
  <si>
    <t>Perfume Model-439</t>
  </si>
  <si>
    <t>CUST7012</t>
  </si>
  <si>
    <t>Customer 1595</t>
  </si>
  <si>
    <t>ORD2025009927</t>
  </si>
  <si>
    <t>PROD9997</t>
  </si>
  <si>
    <t>Lipstick Model-163</t>
  </si>
  <si>
    <t>CUST6841</t>
  </si>
  <si>
    <t>Customer 4955</t>
  </si>
  <si>
    <t>ORD2025009926</t>
  </si>
  <si>
    <t>PROD1442</t>
  </si>
  <si>
    <t>Lipstick Model-890</t>
  </si>
  <si>
    <t>CUST3904</t>
  </si>
  <si>
    <t>Customer 4792</t>
  </si>
  <si>
    <t>ORD2025009925</t>
  </si>
  <si>
    <t>PROD2618</t>
  </si>
  <si>
    <t>Tablet Model-168</t>
  </si>
  <si>
    <t>CUST2150</t>
  </si>
  <si>
    <t>Customer 1739</t>
  </si>
  <si>
    <t>ORD2025009924</t>
  </si>
  <si>
    <t>PROD1006</t>
  </si>
  <si>
    <t>Perfume Model-356</t>
  </si>
  <si>
    <t>CUST6051</t>
  </si>
  <si>
    <t>Customer 3043</t>
  </si>
  <si>
    <t>ORD2025009923</t>
  </si>
  <si>
    <t>PROD4364</t>
  </si>
  <si>
    <t>Curtain Model-794</t>
  </si>
  <si>
    <t>CUST6770</t>
  </si>
  <si>
    <t>Customer 2843</t>
  </si>
  <si>
    <t>ORD2025009922</t>
  </si>
  <si>
    <t>PROD8089</t>
  </si>
  <si>
    <t>Mobile Model-608</t>
  </si>
  <si>
    <t>CUST3426</t>
  </si>
  <si>
    <t>Customer 2485</t>
  </si>
  <si>
    <t>ORD2025009921</t>
  </si>
  <si>
    <t>PROD9953</t>
  </si>
  <si>
    <t>Face Cream Model-738</t>
  </si>
  <si>
    <t>CUST4786</t>
  </si>
  <si>
    <t>Customer 3944</t>
  </si>
  <si>
    <t>ORD2025009920</t>
  </si>
  <si>
    <t>PROD8198</t>
  </si>
  <si>
    <t>Lipstick Model-583</t>
  </si>
  <si>
    <t>CUST6346</t>
  </si>
  <si>
    <t>Customer 340</t>
  </si>
  <si>
    <t>ORD2025009919</t>
  </si>
  <si>
    <t>PROD5578</t>
  </si>
  <si>
    <t>Lamp Model-561</t>
  </si>
  <si>
    <t>CUST4137</t>
  </si>
  <si>
    <t>Customer 733</t>
  </si>
  <si>
    <t>ORD2025009918</t>
  </si>
  <si>
    <t>PROD7851</t>
  </si>
  <si>
    <t>Sofa Model-332</t>
  </si>
  <si>
    <t>CUST1115</t>
  </si>
  <si>
    <t>Customer 1326</t>
  </si>
  <si>
    <t>ORD2025009917</t>
  </si>
  <si>
    <t>PROD2535</t>
  </si>
  <si>
    <t>Tablet Model-228</t>
  </si>
  <si>
    <t>CUST7225</t>
  </si>
  <si>
    <t>Customer 1494</t>
  </si>
  <si>
    <t>ORD2025009916</t>
  </si>
  <si>
    <t>PROD6566</t>
  </si>
  <si>
    <t>Lamp Model-278</t>
  </si>
  <si>
    <t>CUST8920</t>
  </si>
  <si>
    <t>Customer 4492</t>
  </si>
  <si>
    <t>ORD2025009915</t>
  </si>
  <si>
    <t>PROD5403</t>
  </si>
  <si>
    <t>Jacket Model-744</t>
  </si>
  <si>
    <t>CUST7189</t>
  </si>
  <si>
    <t>Customer 4776</t>
  </si>
  <si>
    <t>ORD2025009914</t>
  </si>
  <si>
    <t>PROD9368</t>
  </si>
  <si>
    <t>Lamp Model-446</t>
  </si>
  <si>
    <t>CUST3079</t>
  </si>
  <si>
    <t>Customer 4893</t>
  </si>
  <si>
    <t>ORD2025009913</t>
  </si>
  <si>
    <t>PROD7064</t>
  </si>
  <si>
    <t>Sofa Model-118</t>
  </si>
  <si>
    <t>CUST6258</t>
  </si>
  <si>
    <t>Customer 4155</t>
  </si>
  <si>
    <t>ORD2025009912</t>
  </si>
  <si>
    <t>Perfume Model-701</t>
  </si>
  <si>
    <t>CUST8011</t>
  </si>
  <si>
    <t>Customer 4216</t>
  </si>
  <si>
    <t>ORD2025009911</t>
  </si>
  <si>
    <t>PROD2034</t>
  </si>
  <si>
    <t>Perfume Model-994</t>
  </si>
  <si>
    <t>CUST8522</t>
  </si>
  <si>
    <t>Customer 1458</t>
  </si>
  <si>
    <t>ORD2025009910</t>
  </si>
  <si>
    <t>PROD7612</t>
  </si>
  <si>
    <t>Tablet Model-863</t>
  </si>
  <si>
    <t>CUST3416</t>
  </si>
  <si>
    <t>Customer 2371</t>
  </si>
  <si>
    <t>ORD2025009909</t>
  </si>
  <si>
    <t>PROD9174</t>
  </si>
  <si>
    <t>Perfume Model-363</t>
  </si>
  <si>
    <t>CUST2757</t>
  </si>
  <si>
    <t>Customer 3558</t>
  </si>
  <si>
    <t>ORD2025009908</t>
  </si>
  <si>
    <t>PROD8781</t>
  </si>
  <si>
    <t>Curtain Model-956</t>
  </si>
  <si>
    <t>CUST7710</t>
  </si>
  <si>
    <t>Customer 2892</t>
  </si>
  <si>
    <t>ORD2025009907</t>
  </si>
  <si>
    <t>PROD1078</t>
  </si>
  <si>
    <t>Curtain Model-614</t>
  </si>
  <si>
    <t>CUST9771</t>
  </si>
  <si>
    <t>Customer 2314</t>
  </si>
  <si>
    <t>ORD2025009906</t>
  </si>
  <si>
    <t>PROD7533</t>
  </si>
  <si>
    <t>Perfume Model-853</t>
  </si>
  <si>
    <t>CUST4451</t>
  </si>
  <si>
    <t>Customer 1672</t>
  </si>
  <si>
    <t>ORD2025009905</t>
  </si>
  <si>
    <t>PROD9266</t>
  </si>
  <si>
    <t>Jacket Model-237</t>
  </si>
  <si>
    <t>CUST6640</t>
  </si>
  <si>
    <t>Customer 1308</t>
  </si>
  <si>
    <t>ORD2025009904</t>
  </si>
  <si>
    <t>PROD5913</t>
  </si>
  <si>
    <t>Jacket Model-132</t>
  </si>
  <si>
    <t>CUST1262</t>
  </si>
  <si>
    <t>Customer 1251</t>
  </si>
  <si>
    <t>ORD2025009903</t>
  </si>
  <si>
    <t>PROD1685</t>
  </si>
  <si>
    <t>Laptop Model-266</t>
  </si>
  <si>
    <t>CUST4345</t>
  </si>
  <si>
    <t>Customer 3876</t>
  </si>
  <si>
    <t>ORD2025009902</t>
  </si>
  <si>
    <t>PROD8030</t>
  </si>
  <si>
    <t>Sofa Model-102</t>
  </si>
  <si>
    <t>CUST6601</t>
  </si>
  <si>
    <t>Customer 653</t>
  </si>
  <si>
    <t>ORD2025009901</t>
  </si>
  <si>
    <t>PROD2483</t>
  </si>
  <si>
    <t>Curtain Model-791</t>
  </si>
  <si>
    <t>CUST4036</t>
  </si>
  <si>
    <t>Customer 2863</t>
  </si>
  <si>
    <t>ORD2025009900</t>
  </si>
  <si>
    <t>PROD4924</t>
  </si>
  <si>
    <t>Jacket Model-819</t>
  </si>
  <si>
    <t>CUST7679</t>
  </si>
  <si>
    <t>Customer 4569</t>
  </si>
  <si>
    <t>ORD2025009899</t>
  </si>
  <si>
    <t>PROD3204</t>
  </si>
  <si>
    <t>Lamp Model-503</t>
  </si>
  <si>
    <t>CUST6611</t>
  </si>
  <si>
    <t>Customer 583</t>
  </si>
  <si>
    <t>ORD2025009898</t>
  </si>
  <si>
    <t>PROD3049</t>
  </si>
  <si>
    <t>Laptop Model-698</t>
  </si>
  <si>
    <t>CUST3272</t>
  </si>
  <si>
    <t>Customer 809</t>
  </si>
  <si>
    <t>ORD2025009897</t>
  </si>
  <si>
    <t>PROD7868</t>
  </si>
  <si>
    <t>Tablet Model-131</t>
  </si>
  <si>
    <t>CUST6979</t>
  </si>
  <si>
    <t>Customer 1683</t>
  </si>
  <si>
    <t>ORD2025009896</t>
  </si>
  <si>
    <t>PROD3360</t>
  </si>
  <si>
    <t>Lamp Model-286</t>
  </si>
  <si>
    <t>CUST5868</t>
  </si>
  <si>
    <t>Customer 503</t>
  </si>
  <si>
    <t>ORD2025009895</t>
  </si>
  <si>
    <t>PROD6195</t>
  </si>
  <si>
    <t>Lipstick Model-407</t>
  </si>
  <si>
    <t>CUST5977</t>
  </si>
  <si>
    <t>Customer 1955</t>
  </si>
  <si>
    <t>ORD2025009894</t>
  </si>
  <si>
    <t>PROD1896</t>
  </si>
  <si>
    <t>Curtain Model-315</t>
  </si>
  <si>
    <t>CUST8688</t>
  </si>
  <si>
    <t>Customer 361</t>
  </si>
  <si>
    <t>ORD2025009893</t>
  </si>
  <si>
    <t>PROD6712</t>
  </si>
  <si>
    <t>Face Cream Model-771</t>
  </si>
  <si>
    <t>CUST8416</t>
  </si>
  <si>
    <t>Customer 4913</t>
  </si>
  <si>
    <t>ORD2025009892</t>
  </si>
  <si>
    <t>PROD9329</t>
  </si>
  <si>
    <t>Sofa Model-637</t>
  </si>
  <si>
    <t>CUST9988</t>
  </si>
  <si>
    <t>Customer 3466</t>
  </si>
  <si>
    <t>ORD2025009891</t>
  </si>
  <si>
    <t>PROD1900</t>
  </si>
  <si>
    <t>Lamp Model-588</t>
  </si>
  <si>
    <t>CUST7325</t>
  </si>
  <si>
    <t>Customer 3099</t>
  </si>
  <si>
    <t>ORD2025009890</t>
  </si>
  <si>
    <t>PROD4366</t>
  </si>
  <si>
    <t>Tablet Model-825</t>
  </si>
  <si>
    <t>CUST3373</t>
  </si>
  <si>
    <t>Customer 4578</t>
  </si>
  <si>
    <t>ORD2025009889</t>
  </si>
  <si>
    <t>PROD6085</t>
  </si>
  <si>
    <t>Lipstick Model-959</t>
  </si>
  <si>
    <t>CUST5595</t>
  </si>
  <si>
    <t>Customer 4775</t>
  </si>
  <si>
    <t>ORD2025009888</t>
  </si>
  <si>
    <t>PROD5889</t>
  </si>
  <si>
    <t>Sofa Model-362</t>
  </si>
  <si>
    <t>CUST2219</t>
  </si>
  <si>
    <t>Customer 720</t>
  </si>
  <si>
    <t>ORD2025009887</t>
  </si>
  <si>
    <t>PROD9683</t>
  </si>
  <si>
    <t>Mobile Model-637</t>
  </si>
  <si>
    <t>CUST2487</t>
  </si>
  <si>
    <t>Customer 495</t>
  </si>
  <si>
    <t>ORD2025009886</t>
  </si>
  <si>
    <t>PROD3268</t>
  </si>
  <si>
    <t>Sofa Model-654</t>
  </si>
  <si>
    <t>CUST1105</t>
  </si>
  <si>
    <t>Customer 1950</t>
  </si>
  <si>
    <t>ORD2025009885</t>
  </si>
  <si>
    <t>PROD2937</t>
  </si>
  <si>
    <t>Perfume Model-105</t>
  </si>
  <si>
    <t>CUST3489</t>
  </si>
  <si>
    <t>Customer 4153</t>
  </si>
  <si>
    <t>ORD2025009884</t>
  </si>
  <si>
    <t>PROD6652</t>
  </si>
  <si>
    <t>Perfume Model-688</t>
  </si>
  <si>
    <t>CUST1426</t>
  </si>
  <si>
    <t>Customer 3668</t>
  </si>
  <si>
    <t>ORD2025009883</t>
  </si>
  <si>
    <t>PROD3305</t>
  </si>
  <si>
    <t>Lamp Model-908</t>
  </si>
  <si>
    <t>CUST3062</t>
  </si>
  <si>
    <t>Customer 4313</t>
  </si>
  <si>
    <t>ORD2025009882</t>
  </si>
  <si>
    <t>PROD5855</t>
  </si>
  <si>
    <t>Shirt Model-828</t>
  </si>
  <si>
    <t>CUST6238</t>
  </si>
  <si>
    <t>Customer 3400</t>
  </si>
  <si>
    <t>ORD2025009881</t>
  </si>
  <si>
    <t>PROD3047</t>
  </si>
  <si>
    <t>Lamp Model-708</t>
  </si>
  <si>
    <t>CUST7309</t>
  </si>
  <si>
    <t>Customer 1481</t>
  </si>
  <si>
    <t>ORD2025009880</t>
  </si>
  <si>
    <t>PROD1723</t>
  </si>
  <si>
    <t>Lipstick Model-243</t>
  </si>
  <si>
    <t>CUST1183</t>
  </si>
  <si>
    <t>Customer 4770</t>
  </si>
  <si>
    <t>ORD2025009879</t>
  </si>
  <si>
    <t>PROD5641</t>
  </si>
  <si>
    <t>Jeans Model-634</t>
  </si>
  <si>
    <t>CUST4085</t>
  </si>
  <si>
    <t>Customer 3390</t>
  </si>
  <si>
    <t>ORD2025009878</t>
  </si>
  <si>
    <t>PROD1905</t>
  </si>
  <si>
    <t>Lipstick Model-994</t>
  </si>
  <si>
    <t>CUST4462</t>
  </si>
  <si>
    <t>Customer 4295</t>
  </si>
  <si>
    <t>ORD2025009877</t>
  </si>
  <si>
    <t>PROD3748</t>
  </si>
  <si>
    <t>Laptop Model-143</t>
  </si>
  <si>
    <t>CUST1770</t>
  </si>
  <si>
    <t>Customer 3441</t>
  </si>
  <si>
    <t>ORD2025009876</t>
  </si>
  <si>
    <t>PROD1643</t>
  </si>
  <si>
    <t>Mobile Model-904</t>
  </si>
  <si>
    <t>CUST9470</t>
  </si>
  <si>
    <t>Customer 1784</t>
  </si>
  <si>
    <t>ORD2025009875</t>
  </si>
  <si>
    <t>PROD9207</t>
  </si>
  <si>
    <t>Jacket Model-881</t>
  </si>
  <si>
    <t>CUST4743</t>
  </si>
  <si>
    <t>Customer 414</t>
  </si>
  <si>
    <t>ORD2025009874</t>
  </si>
  <si>
    <t>PROD2343</t>
  </si>
  <si>
    <t>Mobile Model-127</t>
  </si>
  <si>
    <t>CUST2682</t>
  </si>
  <si>
    <t>Customer 1968</t>
  </si>
  <si>
    <t>ORD2025009873</t>
  </si>
  <si>
    <t>PROD2729</t>
  </si>
  <si>
    <t>Face Cream Model-408</t>
  </si>
  <si>
    <t>CUST6257</t>
  </si>
  <si>
    <t>Customer 1757</t>
  </si>
  <si>
    <t>ORD2025009872</t>
  </si>
  <si>
    <t>PROD8886</t>
  </si>
  <si>
    <t>Jacket Model-753</t>
  </si>
  <si>
    <t>CUST6940</t>
  </si>
  <si>
    <t>Customer 4508</t>
  </si>
  <si>
    <t>ORD2025009871</t>
  </si>
  <si>
    <t>PROD5398</t>
  </si>
  <si>
    <t>Perfume Model-881</t>
  </si>
  <si>
    <t>CUST5927</t>
  </si>
  <si>
    <t>Customer 3138</t>
  </si>
  <si>
    <t>ORD2025009870</t>
  </si>
  <si>
    <t>PROD9552</t>
  </si>
  <si>
    <t>Perfume Model-857</t>
  </si>
  <si>
    <t>CUST6961</t>
  </si>
  <si>
    <t>Customer 794</t>
  </si>
  <si>
    <t>ORD2025009869</t>
  </si>
  <si>
    <t>PROD4042</t>
  </si>
  <si>
    <t>Perfume Model-150</t>
  </si>
  <si>
    <t>CUST2224</t>
  </si>
  <si>
    <t>Customer 270</t>
  </si>
  <si>
    <t>ORD2025009868</t>
  </si>
  <si>
    <t>PROD3606</t>
  </si>
  <si>
    <t>Mobile Model-928</t>
  </si>
  <si>
    <t>CUST9614</t>
  </si>
  <si>
    <t>Customer 4179</t>
  </si>
  <si>
    <t>ORD2025009867</t>
  </si>
  <si>
    <t>PROD9823</t>
  </si>
  <si>
    <t>Tablet Model-565</t>
  </si>
  <si>
    <t>CUST3603</t>
  </si>
  <si>
    <t>Customer 1745</t>
  </si>
  <si>
    <t>ORD2025009866</t>
  </si>
  <si>
    <t>PROD6755</t>
  </si>
  <si>
    <t>Jacket Model-653</t>
  </si>
  <si>
    <t>CUST3401</t>
  </si>
  <si>
    <t>Customer 876</t>
  </si>
  <si>
    <t>ORD2025009865</t>
  </si>
  <si>
    <t>PROD2871</t>
  </si>
  <si>
    <t>Tablet Model-517</t>
  </si>
  <si>
    <t>CUST8875</t>
  </si>
  <si>
    <t>ORD2025009864</t>
  </si>
  <si>
    <t>PROD9489</t>
  </si>
  <si>
    <t>Lipstick Model-544</t>
  </si>
  <si>
    <t>CUST7750</t>
  </si>
  <si>
    <t>Customer 3176</t>
  </si>
  <si>
    <t>ORD2025009863</t>
  </si>
  <si>
    <t>PROD9271</t>
  </si>
  <si>
    <t>Tablet Model-853</t>
  </si>
  <si>
    <t>CUST5505</t>
  </si>
  <si>
    <t>Customer 1286</t>
  </si>
  <si>
    <t>ORD2025009862</t>
  </si>
  <si>
    <t>PROD7982</t>
  </si>
  <si>
    <t>Sofa Model-602</t>
  </si>
  <si>
    <t>CUST9271</t>
  </si>
  <si>
    <t>Customer 1753</t>
  </si>
  <si>
    <t>ORD2025009861</t>
  </si>
  <si>
    <t>PROD8570</t>
  </si>
  <si>
    <t>Lipstick Model-371</t>
  </si>
  <si>
    <t>CUST5474</t>
  </si>
  <si>
    <t>Customer 2565</t>
  </si>
  <si>
    <t>ORD2025009860</t>
  </si>
  <si>
    <t>PROD5243</t>
  </si>
  <si>
    <t>Mobile Model-534</t>
  </si>
  <si>
    <t>CUST9565</t>
  </si>
  <si>
    <t>Customer 2242</t>
  </si>
  <si>
    <t>ORD2025009859</t>
  </si>
  <si>
    <t>PROD3461</t>
  </si>
  <si>
    <t>Face Cream Model-807</t>
  </si>
  <si>
    <t>CUST8901</t>
  </si>
  <si>
    <t>Customer 1106</t>
  </si>
  <si>
    <t>ORD2025009858</t>
  </si>
  <si>
    <t>PROD4667</t>
  </si>
  <si>
    <t>Tablet Model-321</t>
  </si>
  <si>
    <t>CUST9918</t>
  </si>
  <si>
    <t>Customer 3989</t>
  </si>
  <si>
    <t>ORD2025009857</t>
  </si>
  <si>
    <t>PROD9586</t>
  </si>
  <si>
    <t>Face Cream Model-436</t>
  </si>
  <si>
    <t>CUST4913</t>
  </si>
  <si>
    <t>Customer 4299</t>
  </si>
  <si>
    <t>ORD2025009856</t>
  </si>
  <si>
    <t>PROD3530</t>
  </si>
  <si>
    <t>Lamp Model-469</t>
  </si>
  <si>
    <t>CUST9997</t>
  </si>
  <si>
    <t>Customer 409</t>
  </si>
  <si>
    <t>ORD2025009855</t>
  </si>
  <si>
    <t>PROD5164</t>
  </si>
  <si>
    <t>Laptop Model-627</t>
  </si>
  <si>
    <t>CUST9821</t>
  </si>
  <si>
    <t>Customer 535</t>
  </si>
  <si>
    <t>ORD2025009854</t>
  </si>
  <si>
    <t>PROD4984</t>
  </si>
  <si>
    <t>Mobile Model-494</t>
  </si>
  <si>
    <t>CUST1035</t>
  </si>
  <si>
    <t>Customer 171</t>
  </si>
  <si>
    <t>ORD2025009853</t>
  </si>
  <si>
    <t>PROD7396</t>
  </si>
  <si>
    <t>Jacket Model-643</t>
  </si>
  <si>
    <t>CUST3519</t>
  </si>
  <si>
    <t>Customer 4853</t>
  </si>
  <si>
    <t>ORD2025009852</t>
  </si>
  <si>
    <t>PROD6116</t>
  </si>
  <si>
    <t>Face Cream Model-998</t>
  </si>
  <si>
    <t>CUST5192</t>
  </si>
  <si>
    <t>Customer 3954</t>
  </si>
  <si>
    <t>ORD2025009851</t>
  </si>
  <si>
    <t>PROD8984</t>
  </si>
  <si>
    <t>Laptop Model-391</t>
  </si>
  <si>
    <t>CUST4770</t>
  </si>
  <si>
    <t>Customer 4998</t>
  </si>
  <si>
    <t>ORD2025009850</t>
  </si>
  <si>
    <t>PROD2813</t>
  </si>
  <si>
    <t>Mobile Model-964</t>
  </si>
  <si>
    <t>CUST3159</t>
  </si>
  <si>
    <t>Customer 2824</t>
  </si>
  <si>
    <t>ORD2025009849</t>
  </si>
  <si>
    <t>PROD8395</t>
  </si>
  <si>
    <t>Jacket Model-704</t>
  </si>
  <si>
    <t>CUST5434</t>
  </si>
  <si>
    <t>Customer 2652</t>
  </si>
  <si>
    <t>ORD2025009848</t>
  </si>
  <si>
    <t>PROD9959</t>
  </si>
  <si>
    <t>Lipstick Model-431</t>
  </si>
  <si>
    <t>CUST6157</t>
  </si>
  <si>
    <t>Customer 1841</t>
  </si>
  <si>
    <t>ORD2025009847</t>
  </si>
  <si>
    <t>PROD1635</t>
  </si>
  <si>
    <t>Jeans Model-596</t>
  </si>
  <si>
    <t>CUST1435</t>
  </si>
  <si>
    <t>Customer 1163</t>
  </si>
  <si>
    <t>ORD2025009846</t>
  </si>
  <si>
    <t>PROD4355</t>
  </si>
  <si>
    <t>Sofa Model-814</t>
  </si>
  <si>
    <t>CUST8364</t>
  </si>
  <si>
    <t>Customer 3034</t>
  </si>
  <si>
    <t>ORD2025009845</t>
  </si>
  <si>
    <t>PROD5834</t>
  </si>
  <si>
    <t>Sofa Model-162</t>
  </si>
  <si>
    <t>CUST2329</t>
  </si>
  <si>
    <t>Customer 2098</t>
  </si>
  <si>
    <t>ORD2025009844</t>
  </si>
  <si>
    <t>PROD7407</t>
  </si>
  <si>
    <t>Lamp Model-969</t>
  </si>
  <si>
    <t>CUST9192</t>
  </si>
  <si>
    <t>Customer 2747</t>
  </si>
  <si>
    <t>ORD2025009843</t>
  </si>
  <si>
    <t>PROD3322</t>
  </si>
  <si>
    <t>Shirt Model-813</t>
  </si>
  <si>
    <t>CUST3853</t>
  </si>
  <si>
    <t>Customer 1299</t>
  </si>
  <si>
    <t>ORD2025009842</t>
  </si>
  <si>
    <t>PROD1479</t>
  </si>
  <si>
    <t>Mobile Model-509</t>
  </si>
  <si>
    <t>CUST5369</t>
  </si>
  <si>
    <t>Customer 3824</t>
  </si>
  <si>
    <t>ORD2025009841</t>
  </si>
  <si>
    <t>PROD7075</t>
  </si>
  <si>
    <t>Curtain Model-208</t>
  </si>
  <si>
    <t>CUST5528</t>
  </si>
  <si>
    <t>Customer 4982</t>
  </si>
  <si>
    <t>ORD2025009840</t>
  </si>
  <si>
    <t>PROD3810</t>
  </si>
  <si>
    <t>Jacket Model-909</t>
  </si>
  <si>
    <t>CUST7319</t>
  </si>
  <si>
    <t>Customer 4177</t>
  </si>
  <si>
    <t>ORD2025009839</t>
  </si>
  <si>
    <t>PROD8446</t>
  </si>
  <si>
    <t>Curtain Model-670</t>
  </si>
  <si>
    <t>CUST8092</t>
  </si>
  <si>
    <t>Customer 4050</t>
  </si>
  <si>
    <t>ORD2025009838</t>
  </si>
  <si>
    <t>PROD2347</t>
  </si>
  <si>
    <t>Mobile Model-199</t>
  </si>
  <si>
    <t>CUST5576</t>
  </si>
  <si>
    <t>Customer 1052</t>
  </si>
  <si>
    <t>ORD2025009837</t>
  </si>
  <si>
    <t>PROD1046</t>
  </si>
  <si>
    <t>Mobile Model-635</t>
  </si>
  <si>
    <t>CUST8908</t>
  </si>
  <si>
    <t>Customer 3573</t>
  </si>
  <si>
    <t>ORD2025009836</t>
  </si>
  <si>
    <t>PROD3077</t>
  </si>
  <si>
    <t>Tablet Model-299</t>
  </si>
  <si>
    <t>CUST3707</t>
  </si>
  <si>
    <t>Customer 3124</t>
  </si>
  <si>
    <t>ORD2025009835</t>
  </si>
  <si>
    <t>PROD9107</t>
  </si>
  <si>
    <t>Lipstick Model-419</t>
  </si>
  <si>
    <t>CUST8607</t>
  </si>
  <si>
    <t>Customer 4345</t>
  </si>
  <si>
    <t>ORD2025009834</t>
  </si>
  <si>
    <t>PROD5158</t>
  </si>
  <si>
    <t>Lipstick Model-200</t>
  </si>
  <si>
    <t>CUST9055</t>
  </si>
  <si>
    <t>Customer 441</t>
  </si>
  <si>
    <t>ORD2025009833</t>
  </si>
  <si>
    <t>PROD5551</t>
  </si>
  <si>
    <t>Shirt Model-368</t>
  </si>
  <si>
    <t>CUST8841</t>
  </si>
  <si>
    <t>Customer 60</t>
  </si>
  <si>
    <t>ORD2025009832</t>
  </si>
  <si>
    <t>PROD8280</t>
  </si>
  <si>
    <t>Shirt Model-414</t>
  </si>
  <si>
    <t>CUST1038</t>
  </si>
  <si>
    <t>Customer 30</t>
  </si>
  <si>
    <t>ORD2025009831</t>
  </si>
  <si>
    <t>PROD3629</t>
  </si>
  <si>
    <t>Lipstick Model-761</t>
  </si>
  <si>
    <t>CUST3917</t>
  </si>
  <si>
    <t>Customer 4178</t>
  </si>
  <si>
    <t>ORD2025009830</t>
  </si>
  <si>
    <t>PROD1041</t>
  </si>
  <si>
    <t>Mobile Model-821</t>
  </si>
  <si>
    <t>CUST6917</t>
  </si>
  <si>
    <t>Customer 3755</t>
  </si>
  <si>
    <t>ORD2025009829</t>
  </si>
  <si>
    <t>PROD7969</t>
  </si>
  <si>
    <t>Curtain Model-343</t>
  </si>
  <si>
    <t>CUST5961</t>
  </si>
  <si>
    <t>Customer 3758</t>
  </si>
  <si>
    <t>ORD2025009828</t>
  </si>
  <si>
    <t>PROD6837</t>
  </si>
  <si>
    <t>Face Cream Model-850</t>
  </si>
  <si>
    <t>CUST1689</t>
  </si>
  <si>
    <t>Customer 181</t>
  </si>
  <si>
    <t>ORD2025009827</t>
  </si>
  <si>
    <t>PROD9381</t>
  </si>
  <si>
    <t>Jacket Model-219</t>
  </si>
  <si>
    <t>CUST6332</t>
  </si>
  <si>
    <t>Customer 2267</t>
  </si>
  <si>
    <t>ORD2025009826</t>
  </si>
  <si>
    <t>PROD7966</t>
  </si>
  <si>
    <t>Face Cream Model-876</t>
  </si>
  <si>
    <t>CUST7963</t>
  </si>
  <si>
    <t>Customer 2947</t>
  </si>
  <si>
    <t>ORD2025009825</t>
  </si>
  <si>
    <t>PROD1753</t>
  </si>
  <si>
    <t>Tablet Model-522</t>
  </si>
  <si>
    <t>CUST1771</t>
  </si>
  <si>
    <t>Customer 3117</t>
  </si>
  <si>
    <t>ORD2025009824</t>
  </si>
  <si>
    <t>PROD8235</t>
  </si>
  <si>
    <t>Mobile Model-686</t>
  </si>
  <si>
    <t>CUST8775</t>
  </si>
  <si>
    <t>Customer 2979</t>
  </si>
  <si>
    <t>ORD2025009823</t>
  </si>
  <si>
    <t>PROD3392</t>
  </si>
  <si>
    <t>Laptop Model-126</t>
  </si>
  <si>
    <t>CUST8394</t>
  </si>
  <si>
    <t>Customer 2533</t>
  </si>
  <si>
    <t>ORD2025009822</t>
  </si>
  <si>
    <t>PROD8381</t>
  </si>
  <si>
    <t>Perfume Model-989</t>
  </si>
  <si>
    <t>CUST6874</t>
  </si>
  <si>
    <t>Customer 1591</t>
  </si>
  <si>
    <t>ORD2025009821</t>
  </si>
  <si>
    <t>PROD1495</t>
  </si>
  <si>
    <t>Jeans Model-578</t>
  </si>
  <si>
    <t>CUST8794</t>
  </si>
  <si>
    <t>Customer 3774</t>
  </si>
  <si>
    <t>ORD2025009820</t>
  </si>
  <si>
    <t>PROD7637</t>
  </si>
  <si>
    <t>Face Cream Model-267</t>
  </si>
  <si>
    <t>CUST5608</t>
  </si>
  <si>
    <t>Customer 3892</t>
  </si>
  <si>
    <t>ORD2025009819</t>
  </si>
  <si>
    <t>PROD5718</t>
  </si>
  <si>
    <t>Lamp Model-107</t>
  </si>
  <si>
    <t>CUST8615</t>
  </si>
  <si>
    <t>Customer 4602</t>
  </si>
  <si>
    <t>ORD2025009818</t>
  </si>
  <si>
    <t>PROD8196</t>
  </si>
  <si>
    <t>Lipstick Model-718</t>
  </si>
  <si>
    <t>CUST8655</t>
  </si>
  <si>
    <t>Customer 3987</t>
  </si>
  <si>
    <t>ORD2025009817</t>
  </si>
  <si>
    <t>PROD8635</t>
  </si>
  <si>
    <t>Mobile Model-870</t>
  </si>
  <si>
    <t>CUST5049</t>
  </si>
  <si>
    <t>Customer 93</t>
  </si>
  <si>
    <t>ORD2025009816</t>
  </si>
  <si>
    <t>PROD1275</t>
  </si>
  <si>
    <t>Jeans Model-872</t>
  </si>
  <si>
    <t>CUST8792</t>
  </si>
  <si>
    <t>Customer 142</t>
  </si>
  <si>
    <t>ORD2025009815</t>
  </si>
  <si>
    <t>PROD7791</t>
  </si>
  <si>
    <t>Lipstick Model-525</t>
  </si>
  <si>
    <t>Customer 3646</t>
  </si>
  <si>
    <t>ORD2025009814</t>
  </si>
  <si>
    <t>PROD7432</t>
  </si>
  <si>
    <t>Tablet Model-880</t>
  </si>
  <si>
    <t>CUST5860</t>
  </si>
  <si>
    <t>Customer 4868</t>
  </si>
  <si>
    <t>ORD2025009813</t>
  </si>
  <si>
    <t>PROD4883</t>
  </si>
  <si>
    <t>Jeans Model-513</t>
  </si>
  <si>
    <t>CUST5449</t>
  </si>
  <si>
    <t>Customer 3996</t>
  </si>
  <si>
    <t>ORD2025009812</t>
  </si>
  <si>
    <t>PROD7343</t>
  </si>
  <si>
    <t>Curtain Model-457</t>
  </si>
  <si>
    <t>CUST9106</t>
  </si>
  <si>
    <t>Customer 2817</t>
  </si>
  <si>
    <t>ORD2025009811</t>
  </si>
  <si>
    <t>PROD8920</t>
  </si>
  <si>
    <t>Mobile Model-869</t>
  </si>
  <si>
    <t>CUST4738</t>
  </si>
  <si>
    <t>Customer 3636</t>
  </si>
  <si>
    <t>ORD2025009810</t>
  </si>
  <si>
    <t>PROD5838</t>
  </si>
  <si>
    <t>Face Cream Model-340</t>
  </si>
  <si>
    <t>CUST2313</t>
  </si>
  <si>
    <t>Customer 1113</t>
  </si>
  <si>
    <t>ORD2025009809</t>
  </si>
  <si>
    <t>PROD3661</t>
  </si>
  <si>
    <t>Lipstick Model-694</t>
  </si>
  <si>
    <t>CUST8264</t>
  </si>
  <si>
    <t>Customer 79</t>
  </si>
  <si>
    <t>ORD2025009808</t>
  </si>
  <si>
    <t>PROD6694</t>
  </si>
  <si>
    <t>Lipstick Model-577</t>
  </si>
  <si>
    <t>CUST3004</t>
  </si>
  <si>
    <t>Customer 2414</t>
  </si>
  <si>
    <t>ORD2025009807</t>
  </si>
  <si>
    <t>PROD4161</t>
  </si>
  <si>
    <t>Jeans Model-736</t>
  </si>
  <si>
    <t>CUST5582</t>
  </si>
  <si>
    <t>Customer 683</t>
  </si>
  <si>
    <t>ORD2025009806</t>
  </si>
  <si>
    <t>PROD9680</t>
  </si>
  <si>
    <t>Mobile Model-900</t>
  </si>
  <si>
    <t>CUST1973</t>
  </si>
  <si>
    <t>Customer 4070</t>
  </si>
  <si>
    <t>ORD2025009805</t>
  </si>
  <si>
    <t>PROD2743</t>
  </si>
  <si>
    <t>Laptop Model-669</t>
  </si>
  <si>
    <t>CUST7670</t>
  </si>
  <si>
    <t>Customer 866</t>
  </si>
  <si>
    <t>ORD2025009804</t>
  </si>
  <si>
    <t>PROD4982</t>
  </si>
  <si>
    <t>Tablet Model-877</t>
  </si>
  <si>
    <t>CUST6124</t>
  </si>
  <si>
    <t>Customer 1171</t>
  </si>
  <si>
    <t>ORD2025009803</t>
  </si>
  <si>
    <t>PROD1658</t>
  </si>
  <si>
    <t>Laptop Model-706</t>
  </si>
  <si>
    <t>CUST2120</t>
  </si>
  <si>
    <t>Customer 1714</t>
  </si>
  <si>
    <t>ORD2025009802</t>
  </si>
  <si>
    <t>PROD5680</t>
  </si>
  <si>
    <t>Jacket Model-198</t>
  </si>
  <si>
    <t>CUST2516</t>
  </si>
  <si>
    <t>Customer 1180</t>
  </si>
  <si>
    <t>ORD2025009801</t>
  </si>
  <si>
    <t>PROD8015</t>
  </si>
  <si>
    <t>Mobile Model-348</t>
  </si>
  <si>
    <t>CUST6948</t>
  </si>
  <si>
    <t>Customer 706</t>
  </si>
  <si>
    <t>ORD2025009800</t>
  </si>
  <si>
    <t>PROD8485</t>
  </si>
  <si>
    <t>Jeans Model-588</t>
  </si>
  <si>
    <t>CUST6744</t>
  </si>
  <si>
    <t>Customer 2135</t>
  </si>
  <si>
    <t>ORD2025009799</t>
  </si>
  <si>
    <t>PROD7083</t>
  </si>
  <si>
    <t>Laptop Model-450</t>
  </si>
  <si>
    <t>CUST2020</t>
  </si>
  <si>
    <t>Customer 1724</t>
  </si>
  <si>
    <t>ORD2025009798</t>
  </si>
  <si>
    <t>PROD1842</t>
  </si>
  <si>
    <t>Jeans Model-760</t>
  </si>
  <si>
    <t>CUST9077</t>
  </si>
  <si>
    <t>Customer 769</t>
  </si>
  <si>
    <t>ORD2025009797</t>
  </si>
  <si>
    <t>PROD6494</t>
  </si>
  <si>
    <t>Perfume Model-222</t>
  </si>
  <si>
    <t>CUST9534</t>
  </si>
  <si>
    <t>Customer 1618</t>
  </si>
  <si>
    <t>ORD2025009796</t>
  </si>
  <si>
    <t>PROD7133</t>
  </si>
  <si>
    <t>Perfume Model-934</t>
  </si>
  <si>
    <t>CUST1126</t>
  </si>
  <si>
    <t>Customer 4018</t>
  </si>
  <si>
    <t>ORD2025009795</t>
  </si>
  <si>
    <t>PROD8062</t>
  </si>
  <si>
    <t>Sofa Model-133</t>
  </si>
  <si>
    <t>CUST2021</t>
  </si>
  <si>
    <t>Customer 3057</t>
  </si>
  <si>
    <t>ORD2025009794</t>
  </si>
  <si>
    <t>PROD2836</t>
  </si>
  <si>
    <t>Perfume Model-100</t>
  </si>
  <si>
    <t>CUST6997</t>
  </si>
  <si>
    <t>Customer 3362</t>
  </si>
  <si>
    <t>ORD2025009793</t>
  </si>
  <si>
    <t>PROD8391</t>
  </si>
  <si>
    <t>Laptop Model-241</t>
  </si>
  <si>
    <t>CUST6900</t>
  </si>
  <si>
    <t>Customer 4763</t>
  </si>
  <si>
    <t>ORD2025009792</t>
  </si>
  <si>
    <t>PROD9001</t>
  </si>
  <si>
    <t>Jeans Model-580</t>
  </si>
  <si>
    <t>CUST6452</t>
  </si>
  <si>
    <t>Customer 1213</t>
  </si>
  <si>
    <t>ORD2025009791</t>
  </si>
  <si>
    <t>PROD8033</t>
  </si>
  <si>
    <t>Lipstick Model-695</t>
  </si>
  <si>
    <t>CUST5378</t>
  </si>
  <si>
    <t>ORD2025009790</t>
  </si>
  <si>
    <t>PROD8192</t>
  </si>
  <si>
    <t>Jacket Model-692</t>
  </si>
  <si>
    <t>CUST7137</t>
  </si>
  <si>
    <t>Customer 4186</t>
  </si>
  <si>
    <t>ORD2025009789</t>
  </si>
  <si>
    <t>PROD5362</t>
  </si>
  <si>
    <t>Sofa Model-388</t>
  </si>
  <si>
    <t>CUST7829</t>
  </si>
  <si>
    <t>Customer 4755</t>
  </si>
  <si>
    <t>ORD2025009788</t>
  </si>
  <si>
    <t>PROD1971</t>
  </si>
  <si>
    <t>Tablet Model-828</t>
  </si>
  <si>
    <t>CUST2022</t>
  </si>
  <si>
    <t>Customer 1505</t>
  </si>
  <si>
    <t>ORD2025009787</t>
  </si>
  <si>
    <t>PROD7321</t>
  </si>
  <si>
    <t>Laptop Model-613</t>
  </si>
  <si>
    <t>CUST7523</t>
  </si>
  <si>
    <t>Customer 4131</t>
  </si>
  <si>
    <t>ORD2025009786</t>
  </si>
  <si>
    <t>PROD7828</t>
  </si>
  <si>
    <t>Lipstick Model-311</t>
  </si>
  <si>
    <t>CUST2897</t>
  </si>
  <si>
    <t>Customer 807</t>
  </si>
  <si>
    <t>ORD2025009785</t>
  </si>
  <si>
    <t>PROD2242</t>
  </si>
  <si>
    <t>Face Cream Model-559</t>
  </si>
  <si>
    <t>CUST1547</t>
  </si>
  <si>
    <t>Customer 1960</t>
  </si>
  <si>
    <t>ORD2025009784</t>
  </si>
  <si>
    <t>PROD9981</t>
  </si>
  <si>
    <t>Tablet Model-804</t>
  </si>
  <si>
    <t>CUST5047</t>
  </si>
  <si>
    <t>Customer 2230</t>
  </si>
  <si>
    <t>ORD2025009783</t>
  </si>
  <si>
    <t>PROD5900</t>
  </si>
  <si>
    <t>Lamp Model-554</t>
  </si>
  <si>
    <t>CUST5637</t>
  </si>
  <si>
    <t>Customer 2425</t>
  </si>
  <si>
    <t>ORD2025009782</t>
  </si>
  <si>
    <t>PROD7760</t>
  </si>
  <si>
    <t>Sofa Model-740</t>
  </si>
  <si>
    <t>CUST9216</t>
  </si>
  <si>
    <t>Customer 3324</t>
  </si>
  <si>
    <t>ORD2025009781</t>
  </si>
  <si>
    <t>PROD4888</t>
  </si>
  <si>
    <t>Sofa Model-909</t>
  </si>
  <si>
    <t>CUST5971</t>
  </si>
  <si>
    <t>Customer 2673</t>
  </si>
  <si>
    <t>ORD2025009780</t>
  </si>
  <si>
    <t>PROD8572</t>
  </si>
  <si>
    <t>Lipstick Model-560</t>
  </si>
  <si>
    <t>CUST5547</t>
  </si>
  <si>
    <t>Customer 2744</t>
  </si>
  <si>
    <t>ORD2025009779</t>
  </si>
  <si>
    <t>PROD3340</t>
  </si>
  <si>
    <t>Shirt Model-803</t>
  </si>
  <si>
    <t>CUST2342</t>
  </si>
  <si>
    <t>Customer 234</t>
  </si>
  <si>
    <t>ORD2025009778</t>
  </si>
  <si>
    <t>PROD4255</t>
  </si>
  <si>
    <t>Tablet Model-760</t>
  </si>
  <si>
    <t>CUST5838</t>
  </si>
  <si>
    <t>Customer 952</t>
  </si>
  <si>
    <t>ORD2025009777</t>
  </si>
  <si>
    <t>PROD1975</t>
  </si>
  <si>
    <t>Sofa Model-116</t>
  </si>
  <si>
    <t>CUST2549</t>
  </si>
  <si>
    <t>Customer 4932</t>
  </si>
  <si>
    <t>ORD2025009776</t>
  </si>
  <si>
    <t>PROD3972</t>
  </si>
  <si>
    <t>Face Cream Model-263</t>
  </si>
  <si>
    <t>CUST6988</t>
  </si>
  <si>
    <t>Customer 2360</t>
  </si>
  <si>
    <t>ORD2025009775</t>
  </si>
  <si>
    <t>PROD4001</t>
  </si>
  <si>
    <t>Sofa Model-143</t>
  </si>
  <si>
    <t>CUST4933</t>
  </si>
  <si>
    <t>Customer 2645</t>
  </si>
  <si>
    <t>ORD2025009774</t>
  </si>
  <si>
    <t>PROD2304</t>
  </si>
  <si>
    <t>Laptop Model-842</t>
  </si>
  <si>
    <t>CUST7194</t>
  </si>
  <si>
    <t>Customer 1761</t>
  </si>
  <si>
    <t>ORD2025009773</t>
  </si>
  <si>
    <t>PROD6090</t>
  </si>
  <si>
    <t>Mobile Model-500</t>
  </si>
  <si>
    <t>CUST3780</t>
  </si>
  <si>
    <t>Customer 198</t>
  </si>
  <si>
    <t>ORD2025009772</t>
  </si>
  <si>
    <t>PROD5319</t>
  </si>
  <si>
    <t>Laptop Model-667</t>
  </si>
  <si>
    <t>CUST7211</t>
  </si>
  <si>
    <t>Customer 4805</t>
  </si>
  <si>
    <t>ORD2025009771</t>
  </si>
  <si>
    <t>PROD3716</t>
  </si>
  <si>
    <t>Sofa Model-499</t>
  </si>
  <si>
    <t>CUST6697</t>
  </si>
  <si>
    <t>Customer 2283</t>
  </si>
  <si>
    <t>ORD2025009770</t>
  </si>
  <si>
    <t>Shirt Model-433</t>
  </si>
  <si>
    <t>CUST2288</t>
  </si>
  <si>
    <t>Customer 1906</t>
  </si>
  <si>
    <t>ORD2025009769</t>
  </si>
  <si>
    <t>PROD3422</t>
  </si>
  <si>
    <t>Perfume Model-728</t>
  </si>
  <si>
    <t>CUST5523</t>
  </si>
  <si>
    <t>Customer 1191</t>
  </si>
  <si>
    <t>ORD2025009768</t>
  </si>
  <si>
    <t>PROD4608</t>
  </si>
  <si>
    <t>Lamp Model-418</t>
  </si>
  <si>
    <t>CUST8120</t>
  </si>
  <si>
    <t>Customer 819</t>
  </si>
  <si>
    <t>ORD2025009767</t>
  </si>
  <si>
    <t>PROD7379</t>
  </si>
  <si>
    <t>Tablet Model-722</t>
  </si>
  <si>
    <t>CUST5462</t>
  </si>
  <si>
    <t>Customer 2705</t>
  </si>
  <si>
    <t>ORD2025009766</t>
  </si>
  <si>
    <t>PROD3951</t>
  </si>
  <si>
    <t>Lipstick Model-539</t>
  </si>
  <si>
    <t>CUST7097</t>
  </si>
  <si>
    <t>Customer 14</t>
  </si>
  <si>
    <t>ORD2025009765</t>
  </si>
  <si>
    <t>PROD9932</t>
  </si>
  <si>
    <t>Perfume Model-179</t>
  </si>
  <si>
    <t>CUST5568</t>
  </si>
  <si>
    <t>Customer 2235</t>
  </si>
  <si>
    <t>ORD2025009764</t>
  </si>
  <si>
    <t>PROD1698</t>
  </si>
  <si>
    <t>Lipstick Model-403</t>
  </si>
  <si>
    <t>CUST8899</t>
  </si>
  <si>
    <t>Customer 1961</t>
  </si>
  <si>
    <t>ORD2025009763</t>
  </si>
  <si>
    <t>PROD4590</t>
  </si>
  <si>
    <t>Shirt Model-812</t>
  </si>
  <si>
    <t>CUST2564</t>
  </si>
  <si>
    <t>ORD2025009762</t>
  </si>
  <si>
    <t>PROD2365</t>
  </si>
  <si>
    <t>Sofa Model-279</t>
  </si>
  <si>
    <t>CUST7192</t>
  </si>
  <si>
    <t>Customer 4149</t>
  </si>
  <si>
    <t>ORD2025009761</t>
  </si>
  <si>
    <t>PROD6625</t>
  </si>
  <si>
    <t>Shirt Model-417</t>
  </si>
  <si>
    <t>CUST7205</t>
  </si>
  <si>
    <t>Customer 3795</t>
  </si>
  <si>
    <t>ORD2025009760</t>
  </si>
  <si>
    <t>PROD1290</t>
  </si>
  <si>
    <t>Shirt Model-334</t>
  </si>
  <si>
    <t>CUST3717</t>
  </si>
  <si>
    <t>Customer 4979</t>
  </si>
  <si>
    <t>ORD2025009759</t>
  </si>
  <si>
    <t>PROD9407</t>
  </si>
  <si>
    <t>Laptop Model-823</t>
  </si>
  <si>
    <t>CUST1794</t>
  </si>
  <si>
    <t>Customer 755</t>
  </si>
  <si>
    <t>ORD2025009758</t>
  </si>
  <si>
    <t>PROD5663</t>
  </si>
  <si>
    <t>Curtain Model-516</t>
  </si>
  <si>
    <t>CUST1239</t>
  </si>
  <si>
    <t>Customer 1292</t>
  </si>
  <si>
    <t>ORD2025009757</t>
  </si>
  <si>
    <t>PROD7433</t>
  </si>
  <si>
    <t>Lamp Model-376</t>
  </si>
  <si>
    <t>CUST3964</t>
  </si>
  <si>
    <t>Customer 304</t>
  </si>
  <si>
    <t>ORD2025009756</t>
  </si>
  <si>
    <t>PROD1272</t>
  </si>
  <si>
    <t>Jeans Model-139</t>
  </si>
  <si>
    <t>CUST5318</t>
  </si>
  <si>
    <t>Customer 1545</t>
  </si>
  <si>
    <t>ORD2025009755</t>
  </si>
  <si>
    <t>PROD8169</t>
  </si>
  <si>
    <t>Shirt Model-393</t>
  </si>
  <si>
    <t>CUST2664</t>
  </si>
  <si>
    <t>Customer 3325</t>
  </si>
  <si>
    <t>ORD2025009754</t>
  </si>
  <si>
    <t>PROD5161</t>
  </si>
  <si>
    <t>Jeans Model-600</t>
  </si>
  <si>
    <t>CUST5578</t>
  </si>
  <si>
    <t>Customer 4960</t>
  </si>
  <si>
    <t>ORD2025009753</t>
  </si>
  <si>
    <t>PROD8433</t>
  </si>
  <si>
    <t>Lipstick Model-625</t>
  </si>
  <si>
    <t>CUST8739</t>
  </si>
  <si>
    <t>Customer 209</t>
  </si>
  <si>
    <t>ORD2025009752</t>
  </si>
  <si>
    <t>PROD5516</t>
  </si>
  <si>
    <t>Curtain Model-309</t>
  </si>
  <si>
    <t>CUST1336</t>
  </si>
  <si>
    <t>Customer 4700</t>
  </si>
  <si>
    <t>ORD2025009751</t>
  </si>
  <si>
    <t>PROD3984</t>
  </si>
  <si>
    <t>Tablet Model-254</t>
  </si>
  <si>
    <t>CUST9018</t>
  </si>
  <si>
    <t>Customer 4316</t>
  </si>
  <si>
    <t>ORD2025009750</t>
  </si>
  <si>
    <t>PROD5276</t>
  </si>
  <si>
    <t>Sofa Model-191</t>
  </si>
  <si>
    <t>CUST5014</t>
  </si>
  <si>
    <t>Customer 1812</t>
  </si>
  <si>
    <t>ORD2025009749</t>
  </si>
  <si>
    <t>PROD1524</t>
  </si>
  <si>
    <t>Lamp Model-355</t>
  </si>
  <si>
    <t>CUST4778</t>
  </si>
  <si>
    <t>ORD2025009748</t>
  </si>
  <si>
    <t>PROD8095</t>
  </si>
  <si>
    <t>Shirt Model-472</t>
  </si>
  <si>
    <t>CUST5363</t>
  </si>
  <si>
    <t>Customer 4576</t>
  </si>
  <si>
    <t>ORD2025009747</t>
  </si>
  <si>
    <t>PROD7019</t>
  </si>
  <si>
    <t>Curtain Model-636</t>
  </si>
  <si>
    <t>CUST8037</t>
  </si>
  <si>
    <t>Customer 110</t>
  </si>
  <si>
    <t>ORD2025009746</t>
  </si>
  <si>
    <t>PROD1329</t>
  </si>
  <si>
    <t>Lamp Model-937</t>
  </si>
  <si>
    <t>CUST4880</t>
  </si>
  <si>
    <t>Customer 2720</t>
  </si>
  <si>
    <t>ORD2025009745</t>
  </si>
  <si>
    <t>PROD5816</t>
  </si>
  <si>
    <t>Perfume Model-510</t>
  </si>
  <si>
    <t>CUST5221</t>
  </si>
  <si>
    <t>Customer 4204</t>
  </si>
  <si>
    <t>ORD2025009744</t>
  </si>
  <si>
    <t>PROD9465</t>
  </si>
  <si>
    <t>Tablet Model-394</t>
  </si>
  <si>
    <t>CUST5822</t>
  </si>
  <si>
    <t>Customer 3712</t>
  </si>
  <si>
    <t>ORD2025009743</t>
  </si>
  <si>
    <t>PROD5831</t>
  </si>
  <si>
    <t>Lamp Model-378</t>
  </si>
  <si>
    <t>CUST5342</t>
  </si>
  <si>
    <t>Customer 2244</t>
  </si>
  <si>
    <t>ORD2025009742</t>
  </si>
  <si>
    <t>PROD5566</t>
  </si>
  <si>
    <t>Mobile Model-103</t>
  </si>
  <si>
    <t>CUST4667</t>
  </si>
  <si>
    <t>Customer 395</t>
  </si>
  <si>
    <t>ORD2025009741</t>
  </si>
  <si>
    <t>PROD3888</t>
  </si>
  <si>
    <t>Lipstick Model-143</t>
  </si>
  <si>
    <t>CUST5138</t>
  </si>
  <si>
    <t>Customer 1486</t>
  </si>
  <si>
    <t>ORD2025009740</t>
  </si>
  <si>
    <t>PROD8253</t>
  </si>
  <si>
    <t>Shirt Model-857</t>
  </si>
  <si>
    <t>CUST7957</t>
  </si>
  <si>
    <t>Customer 3220</t>
  </si>
  <si>
    <t>ORD2025009739</t>
  </si>
  <si>
    <t>PROD3879</t>
  </si>
  <si>
    <t>Laptop Model-231</t>
  </si>
  <si>
    <t>CUST7015</t>
  </si>
  <si>
    <t>Customer 1810</t>
  </si>
  <si>
    <t>ORD2025009738</t>
  </si>
  <si>
    <t>PROD4384</t>
  </si>
  <si>
    <t>Perfume Model-553</t>
  </si>
  <si>
    <t>CUST2405</t>
  </si>
  <si>
    <t>Customer 2277</t>
  </si>
  <si>
    <t>ORD2025009737</t>
  </si>
  <si>
    <t>PROD4183</t>
  </si>
  <si>
    <t>Tablet Model-140</t>
  </si>
  <si>
    <t>CUST6182</t>
  </si>
  <si>
    <t>Customer 2159</t>
  </si>
  <si>
    <t>ORD2025009736</t>
  </si>
  <si>
    <t>PROD1422</t>
  </si>
  <si>
    <t>Lamp Model-438</t>
  </si>
  <si>
    <t>CUST9536</t>
  </si>
  <si>
    <t>Customer 2710</t>
  </si>
  <si>
    <t>ORD2025009735</t>
  </si>
  <si>
    <t>PROD8189</t>
  </si>
  <si>
    <t>Shirt Model-807</t>
  </si>
  <si>
    <t>CUST5514</t>
  </si>
  <si>
    <t>Customer 3842</t>
  </si>
  <si>
    <t>ORD2025009734</t>
  </si>
  <si>
    <t>PROD3634</t>
  </si>
  <si>
    <t>Jeans Model-694</t>
  </si>
  <si>
    <t>CUST2894</t>
  </si>
  <si>
    <t>Customer 1037</t>
  </si>
  <si>
    <t>ORD2025009733</t>
  </si>
  <si>
    <t>PROD5815</t>
  </si>
  <si>
    <t>Face Cream Model-919</t>
  </si>
  <si>
    <t>CUST4594</t>
  </si>
  <si>
    <t>Customer 2110</t>
  </si>
  <si>
    <t>ORD2025009732</t>
  </si>
  <si>
    <t>PROD8396</t>
  </si>
  <si>
    <t>Face Cream Model-815</t>
  </si>
  <si>
    <t>CUST4922</t>
  </si>
  <si>
    <t>Customer 3685</t>
  </si>
  <si>
    <t>ORD2025009731</t>
  </si>
  <si>
    <t>PROD8143</t>
  </si>
  <si>
    <t>Jacket Model-278</t>
  </si>
  <si>
    <t>CUST1263</t>
  </si>
  <si>
    <t>Customer 273</t>
  </si>
  <si>
    <t>ORD2025009730</t>
  </si>
  <si>
    <t>PROD5410</t>
  </si>
  <si>
    <t>Lamp Model-757</t>
  </si>
  <si>
    <t>CUST9063</t>
  </si>
  <si>
    <t>Customer 4062</t>
  </si>
  <si>
    <t>ORD2025009729</t>
  </si>
  <si>
    <t>PROD9696</t>
  </si>
  <si>
    <t>Lamp Model-607</t>
  </si>
  <si>
    <t>CUST1182</t>
  </si>
  <si>
    <t>Customer 3998</t>
  </si>
  <si>
    <t>ORD2025009728</t>
  </si>
  <si>
    <t>PROD8052</t>
  </si>
  <si>
    <t>Mobile Model-968</t>
  </si>
  <si>
    <t>CUST2773</t>
  </si>
  <si>
    <t>Customer 4460</t>
  </si>
  <si>
    <t>ORD2025009727</t>
  </si>
  <si>
    <t>PROD1342</t>
  </si>
  <si>
    <t>Lamp Model-458</t>
  </si>
  <si>
    <t>CUST7101</t>
  </si>
  <si>
    <t>Customer 2841</t>
  </si>
  <si>
    <t>ORD2025009726</t>
  </si>
  <si>
    <t>PROD3371</t>
  </si>
  <si>
    <t>Laptop Model-149</t>
  </si>
  <si>
    <t>CUST3985</t>
  </si>
  <si>
    <t>Customer 4195</t>
  </si>
  <si>
    <t>ORD2025009725</t>
  </si>
  <si>
    <t>PROD9564</t>
  </si>
  <si>
    <t>Lipstick Model-711</t>
  </si>
  <si>
    <t>Customer 4102</t>
  </si>
  <si>
    <t>ORD2025009724</t>
  </si>
  <si>
    <t>PROD7756</t>
  </si>
  <si>
    <t>Shirt Model-936</t>
  </si>
  <si>
    <t>CUST5082</t>
  </si>
  <si>
    <t>Customer 233</t>
  </si>
  <si>
    <t>ORD2025009723</t>
  </si>
  <si>
    <t>PROD7666</t>
  </si>
  <si>
    <t>Jacket Model-453</t>
  </si>
  <si>
    <t>CUST7530</t>
  </si>
  <si>
    <t>Customer 637</t>
  </si>
  <si>
    <t>ORD2025009722</t>
  </si>
  <si>
    <t>PROD6703</t>
  </si>
  <si>
    <t>Perfume Model-599</t>
  </si>
  <si>
    <t>CUST4534</t>
  </si>
  <si>
    <t>Customer 1805</t>
  </si>
  <si>
    <t>ORD2025009721</t>
  </si>
  <si>
    <t>PROD6320</t>
  </si>
  <si>
    <t>Perfume Model-319</t>
  </si>
  <si>
    <t>CUST4370</t>
  </si>
  <si>
    <t>Customer 4799</t>
  </si>
  <si>
    <t>ORD2025009720</t>
  </si>
  <si>
    <t>PROD1632</t>
  </si>
  <si>
    <t>Tablet Model-747</t>
  </si>
  <si>
    <t>CUST9185</t>
  </si>
  <si>
    <t>ORD2025009719</t>
  </si>
  <si>
    <t>PROD6651</t>
  </si>
  <si>
    <t>Jacket Model-153</t>
  </si>
  <si>
    <t>CUST1478</t>
  </si>
  <si>
    <t>Customer 4514</t>
  </si>
  <si>
    <t>ORD2025009718</t>
  </si>
  <si>
    <t>PROD1862</t>
  </si>
  <si>
    <t>Sofa Model-875</t>
  </si>
  <si>
    <t>CUST1754</t>
  </si>
  <si>
    <t>Customer 1019</t>
  </si>
  <si>
    <t>ORD2025009717</t>
  </si>
  <si>
    <t>PROD9199</t>
  </si>
  <si>
    <t>Sofa Model-950</t>
  </si>
  <si>
    <t>CUST8087</t>
  </si>
  <si>
    <t>Customer 3794</t>
  </si>
  <si>
    <t>ORD2025009716</t>
  </si>
  <si>
    <t>PROD7917</t>
  </si>
  <si>
    <t>Curtain Model-962</t>
  </si>
  <si>
    <t>CUST6006</t>
  </si>
  <si>
    <t>Customer 631</t>
  </si>
  <si>
    <t>ORD2025009715</t>
  </si>
  <si>
    <t>PROD8266</t>
  </si>
  <si>
    <t>Lamp Model-983</t>
  </si>
  <si>
    <t>CUST8067</t>
  </si>
  <si>
    <t>Customer 3168</t>
  </si>
  <si>
    <t>ORD2025009714</t>
  </si>
  <si>
    <t>PROD5346</t>
  </si>
  <si>
    <t>Jeans Model-797</t>
  </si>
  <si>
    <t>CUST5740</t>
  </si>
  <si>
    <t>Customer 2440</t>
  </si>
  <si>
    <t>ORD2025009713</t>
  </si>
  <si>
    <t>PROD6733</t>
  </si>
  <si>
    <t>Jeans Model-468</t>
  </si>
  <si>
    <t>CUST1027</t>
  </si>
  <si>
    <t>ORD2025009712</t>
  </si>
  <si>
    <t>PROD4354</t>
  </si>
  <si>
    <t>Laptop Model-738</t>
  </si>
  <si>
    <t>CUST1654</t>
  </si>
  <si>
    <t>Customer 64</t>
  </si>
  <si>
    <t>ORD2025009711</t>
  </si>
  <si>
    <t>Shirt Model-340</t>
  </si>
  <si>
    <t>CUST4093</t>
  </si>
  <si>
    <t>Customer 3079</t>
  </si>
  <si>
    <t>ORD2025009710</t>
  </si>
  <si>
    <t>PROD7092</t>
  </si>
  <si>
    <t>Mobile Model-842</t>
  </si>
  <si>
    <t>CUST9866</t>
  </si>
  <si>
    <t>Customer 4150</t>
  </si>
  <si>
    <t>ORD2025009709</t>
  </si>
  <si>
    <t>PROD8451</t>
  </si>
  <si>
    <t>Sofa Model-822</t>
  </si>
  <si>
    <t>CUST1573</t>
  </si>
  <si>
    <t>Customer 2727</t>
  </si>
  <si>
    <t>ORD2025009708</t>
  </si>
  <si>
    <t>PROD2541</t>
  </si>
  <si>
    <t>Sofa Model-799</t>
  </si>
  <si>
    <t>CUST2383</t>
  </si>
  <si>
    <t>ORD2025009707</t>
  </si>
  <si>
    <t>PROD3391</t>
  </si>
  <si>
    <t>Jacket Model-105</t>
  </si>
  <si>
    <t>CUST4374</t>
  </si>
  <si>
    <t>Customer 797</t>
  </si>
  <si>
    <t>ORD2025009706</t>
  </si>
  <si>
    <t>PROD9652</t>
  </si>
  <si>
    <t>Sofa Model-433</t>
  </si>
  <si>
    <t>CUST8474</t>
  </si>
  <si>
    <t>Customer 4712</t>
  </si>
  <si>
    <t>ORD2025009705</t>
  </si>
  <si>
    <t>PROD7135</t>
  </si>
  <si>
    <t>Jeans Model-936</t>
  </si>
  <si>
    <t>CUST7713</t>
  </si>
  <si>
    <t>Customer 2028</t>
  </si>
  <si>
    <t>ORD2025009704</t>
  </si>
  <si>
    <t>PROD1333</t>
  </si>
  <si>
    <t>Face Cream Model-456</t>
  </si>
  <si>
    <t>CUST3733</t>
  </si>
  <si>
    <t>Customer 4333</t>
  </si>
  <si>
    <t>ORD2025009703</t>
  </si>
  <si>
    <t>PROD7492</t>
  </si>
  <si>
    <t>Perfume Model-415</t>
  </si>
  <si>
    <t>CUST9030</t>
  </si>
  <si>
    <t>Customer 1828</t>
  </si>
  <si>
    <t>ORD2025009702</t>
  </si>
  <si>
    <t>PROD5712</t>
  </si>
  <si>
    <t>Jacket Model-787</t>
  </si>
  <si>
    <t>CUST6507</t>
  </si>
  <si>
    <t>Customer 2296</t>
  </si>
  <si>
    <t>ORD2025009701</t>
  </si>
  <si>
    <t>PROD6751</t>
  </si>
  <si>
    <t>Jacket Model-683</t>
  </si>
  <si>
    <t>Customer 3956</t>
  </si>
  <si>
    <t>ORD2025009700</t>
  </si>
  <si>
    <t>PROD5904</t>
  </si>
  <si>
    <t>Shirt Model-377</t>
  </si>
  <si>
    <t>CUST2438</t>
  </si>
  <si>
    <t>Customer 2706</t>
  </si>
  <si>
    <t>ORD2025009699</t>
  </si>
  <si>
    <t>PROD7498</t>
  </si>
  <si>
    <t>Sofa Model-519</t>
  </si>
  <si>
    <t>CUST6165</t>
  </si>
  <si>
    <t>Customer 3287</t>
  </si>
  <si>
    <t>ORD2025009698</t>
  </si>
  <si>
    <t>PROD2162</t>
  </si>
  <si>
    <t>Jeans Model-925</t>
  </si>
  <si>
    <t>CUST2931</t>
  </si>
  <si>
    <t>Customer 1954</t>
  </si>
  <si>
    <t>ORD2025009697</t>
  </si>
  <si>
    <t>PROD9149</t>
  </si>
  <si>
    <t>Curtain Model-909</t>
  </si>
  <si>
    <t>CUST2580</t>
  </si>
  <si>
    <t>Customer 2258</t>
  </si>
  <si>
    <t>ORD2025009696</t>
  </si>
  <si>
    <t>PROD9334</t>
  </si>
  <si>
    <t>CUST3590</t>
  </si>
  <si>
    <t>Customer 1182</t>
  </si>
  <si>
    <t>ORD2025009695</t>
  </si>
  <si>
    <t>PROD8135</t>
  </si>
  <si>
    <t>Curtain Model-181</t>
  </si>
  <si>
    <t>CUST2557</t>
  </si>
  <si>
    <t>Customer 1916</t>
  </si>
  <si>
    <t>ORD2025009694</t>
  </si>
  <si>
    <t>PROD6909</t>
  </si>
  <si>
    <t>Laptop Model-223</t>
  </si>
  <si>
    <t>Customer 1728</t>
  </si>
  <si>
    <t>ORD2025009693</t>
  </si>
  <si>
    <t>PROD1354</t>
  </si>
  <si>
    <t>Jeans Model-662</t>
  </si>
  <si>
    <t>CUST6421</t>
  </si>
  <si>
    <t>ORD2025009692</t>
  </si>
  <si>
    <t>PROD3811</t>
  </si>
  <si>
    <t>Lipstick Model-925</t>
  </si>
  <si>
    <t>CUST6002</t>
  </si>
  <si>
    <t>Customer 80</t>
  </si>
  <si>
    <t>ORD2025009691</t>
  </si>
  <si>
    <t>PROD6862</t>
  </si>
  <si>
    <t>Mobile Model-163</t>
  </si>
  <si>
    <t>CUST7817</t>
  </si>
  <si>
    <t>Customer 2141</t>
  </si>
  <si>
    <t>ORD2025009690</t>
  </si>
  <si>
    <t>PROD5623</t>
  </si>
  <si>
    <t>Face Cream Model-454</t>
  </si>
  <si>
    <t>CUST1618</t>
  </si>
  <si>
    <t>Customer 4417</t>
  </si>
  <si>
    <t>ORD2025009689</t>
  </si>
  <si>
    <t>PROD4328</t>
  </si>
  <si>
    <t>Shirt Model-462</t>
  </si>
  <si>
    <t>CUST8780</t>
  </si>
  <si>
    <t>Customer 3151</t>
  </si>
  <si>
    <t>ORD2025009688</t>
  </si>
  <si>
    <t>PROD2478</t>
  </si>
  <si>
    <t>Perfume Model-620</t>
  </si>
  <si>
    <t>CUST6161</t>
  </si>
  <si>
    <t>Customer 1590</t>
  </si>
  <si>
    <t>ORD2025009687</t>
  </si>
  <si>
    <t>PROD5653</t>
  </si>
  <si>
    <t>Tablet Model-653</t>
  </si>
  <si>
    <t>CUST6520</t>
  </si>
  <si>
    <t>Customer 228</t>
  </si>
  <si>
    <t>ORD2025009686</t>
  </si>
  <si>
    <t>PROD4081</t>
  </si>
  <si>
    <t>Perfume Model-954</t>
  </si>
  <si>
    <t>CUST2916</t>
  </si>
  <si>
    <t>Customer 448</t>
  </si>
  <si>
    <t>ORD2025009685</t>
  </si>
  <si>
    <t>PROD9317</t>
  </si>
  <si>
    <t>Curtain Model-813</t>
  </si>
  <si>
    <t>CUST1753</t>
  </si>
  <si>
    <t>Customer 1485</t>
  </si>
  <si>
    <t>ORD2025009684</t>
  </si>
  <si>
    <t>PROD2713</t>
  </si>
  <si>
    <t>Shirt Model-844</t>
  </si>
  <si>
    <t>CUST5009</t>
  </si>
  <si>
    <t>Customer 12</t>
  </si>
  <si>
    <t>ORD2025009683</t>
  </si>
  <si>
    <t>PROD9046</t>
  </si>
  <si>
    <t>Lamp Model-325</t>
  </si>
  <si>
    <t>CUST5470</t>
  </si>
  <si>
    <t>Customer 410</t>
  </si>
  <si>
    <t>ORD2025009682</t>
  </si>
  <si>
    <t>PROD7907</t>
  </si>
  <si>
    <t>Curtain Model-198</t>
  </si>
  <si>
    <t>CUST6564</t>
  </si>
  <si>
    <t>Customer 4342</t>
  </si>
  <si>
    <t>ORD2025009681</t>
  </si>
  <si>
    <t>PROD3564</t>
  </si>
  <si>
    <t>Mobile Model-727</t>
  </si>
  <si>
    <t>CUST9208</t>
  </si>
  <si>
    <t>Customer 1483</t>
  </si>
  <si>
    <t>ORD2025009680</t>
  </si>
  <si>
    <t>PROD8278</t>
  </si>
  <si>
    <t>Face Cream Model-941</t>
  </si>
  <si>
    <t>CUST5418</t>
  </si>
  <si>
    <t>Customer 3222</t>
  </si>
  <si>
    <t>ORD2025009679</t>
  </si>
  <si>
    <t>PROD5506</t>
  </si>
  <si>
    <t>CUST6385</t>
  </si>
  <si>
    <t>Customer 3128</t>
  </si>
  <si>
    <t>ORD2025009678</t>
  </si>
  <si>
    <t>PROD1456</t>
  </si>
  <si>
    <t>Lipstick Model-293</t>
  </si>
  <si>
    <t>CUST6942</t>
  </si>
  <si>
    <t>Customer 3545</t>
  </si>
  <si>
    <t>ORD2025009677</t>
  </si>
  <si>
    <t>PROD4828</t>
  </si>
  <si>
    <t>Lamp Model-219</t>
  </si>
  <si>
    <t>CUST6560</t>
  </si>
  <si>
    <t>Customer 2986</t>
  </si>
  <si>
    <t>ORD2025009676</t>
  </si>
  <si>
    <t>PROD6592</t>
  </si>
  <si>
    <t>Jacket Model-483</t>
  </si>
  <si>
    <t>CUST2001</t>
  </si>
  <si>
    <t>Customer 886</t>
  </si>
  <si>
    <t>ORD2025009675</t>
  </si>
  <si>
    <t>PROD9766</t>
  </si>
  <si>
    <t>Mobile Model-122</t>
  </si>
  <si>
    <t>CUST2058</t>
  </si>
  <si>
    <t>Customer 2854</t>
  </si>
  <si>
    <t>ORD2025009674</t>
  </si>
  <si>
    <t>PROD9121</t>
  </si>
  <si>
    <t>Shirt Model-468</t>
  </si>
  <si>
    <t>CUST7030</t>
  </si>
  <si>
    <t>ORD2025009673</t>
  </si>
  <si>
    <t>PROD9159</t>
  </si>
  <si>
    <t>Tablet Model-644</t>
  </si>
  <si>
    <t>CUST7355</t>
  </si>
  <si>
    <t>Customer 1034</t>
  </si>
  <si>
    <t>ORD2025009672</t>
  </si>
  <si>
    <t>PROD2939</t>
  </si>
  <si>
    <t>Curtain Model-486</t>
  </si>
  <si>
    <t>CUST3444</t>
  </si>
  <si>
    <t>Customer 1155</t>
  </si>
  <si>
    <t>ORD2025009671</t>
  </si>
  <si>
    <t>PROD8694</t>
  </si>
  <si>
    <t>Laptop Model-549</t>
  </si>
  <si>
    <t>CUST6016</t>
  </si>
  <si>
    <t>Customer 2007</t>
  </si>
  <si>
    <t>ORD2025009670</t>
  </si>
  <si>
    <t>PROD4368</t>
  </si>
  <si>
    <t>Laptop Model-355</t>
  </si>
  <si>
    <t>CUST4603</t>
  </si>
  <si>
    <t>Customer 4193</t>
  </si>
  <si>
    <t>ORD2025009669</t>
  </si>
  <si>
    <t>PROD2264</t>
  </si>
  <si>
    <t>Jacket Model-419</t>
  </si>
  <si>
    <t>CUST1060</t>
  </si>
  <si>
    <t>Customer 3450</t>
  </si>
  <si>
    <t>ORD2025009668</t>
  </si>
  <si>
    <t>PROD7374</t>
  </si>
  <si>
    <t>Lipstick Model-659</t>
  </si>
  <si>
    <t>CUST1274</t>
  </si>
  <si>
    <t>Customer 1378</t>
  </si>
  <si>
    <t>ORD2025009667</t>
  </si>
  <si>
    <t>PROD6881</t>
  </si>
  <si>
    <t>Curtain Model-413</t>
  </si>
  <si>
    <t>CUST1826</t>
  </si>
  <si>
    <t>Customer 4374</t>
  </si>
  <si>
    <t>ORD2025009666</t>
  </si>
  <si>
    <t>PROD3775</t>
  </si>
  <si>
    <t>Sofa Model-140</t>
  </si>
  <si>
    <t>CUST5507</t>
  </si>
  <si>
    <t>Customer 4890</t>
  </si>
  <si>
    <t>ORD2025009665</t>
  </si>
  <si>
    <t>PROD2638</t>
  </si>
  <si>
    <t>Jeans Model-451</t>
  </si>
  <si>
    <t>CUST2668</t>
  </si>
  <si>
    <t>Customer 3056</t>
  </si>
  <si>
    <t>ORD2025009664</t>
  </si>
  <si>
    <t>PROD7790</t>
  </si>
  <si>
    <t>Jacket Model-441</t>
  </si>
  <si>
    <t>CUST4363</t>
  </si>
  <si>
    <t>Customer 1767</t>
  </si>
  <si>
    <t>ORD2025009663</t>
  </si>
  <si>
    <t>PROD8833</t>
  </si>
  <si>
    <t>Curtain Model-311</t>
  </si>
  <si>
    <t>CUST8834</t>
  </si>
  <si>
    <t>Customer 3392</t>
  </si>
  <si>
    <t>ORD2025009662</t>
  </si>
  <si>
    <t>PROD5627</t>
  </si>
  <si>
    <t>Jacket Model-918</t>
  </si>
  <si>
    <t>CUST1640</t>
  </si>
  <si>
    <t>Customer 2279</t>
  </si>
  <si>
    <t>ORD2025009661</t>
  </si>
  <si>
    <t>PROD3515</t>
  </si>
  <si>
    <t>Mobile Model-438</t>
  </si>
  <si>
    <t>CUST5614</t>
  </si>
  <si>
    <t>Customer 630</t>
  </si>
  <si>
    <t>ORD2025009660</t>
  </si>
  <si>
    <t>PROD9311</t>
  </si>
  <si>
    <t>Curtain Model-460</t>
  </si>
  <si>
    <t>CUST8602</t>
  </si>
  <si>
    <t>Customer 3510</t>
  </si>
  <si>
    <t>ORD2025009659</t>
  </si>
  <si>
    <t>PROD3520</t>
  </si>
  <si>
    <t>Mobile Model-770</t>
  </si>
  <si>
    <t>CUST1518</t>
  </si>
  <si>
    <t>Customer 910</t>
  </si>
  <si>
    <t>ORD2025009658</t>
  </si>
  <si>
    <t>PROD7502</t>
  </si>
  <si>
    <t>Curtain Model-370</t>
  </si>
  <si>
    <t>CUST3286</t>
  </si>
  <si>
    <t>ORD2025009657</t>
  </si>
  <si>
    <t>PROD8207</t>
  </si>
  <si>
    <t>Shirt Model-605</t>
  </si>
  <si>
    <t>CUST9120</t>
  </si>
  <si>
    <t>Customer 4391</t>
  </si>
  <si>
    <t>ORD2025009656</t>
  </si>
  <si>
    <t>PROD5751</t>
  </si>
  <si>
    <t>Face Cream Model-122</t>
  </si>
  <si>
    <t>CUST2817</t>
  </si>
  <si>
    <t>Customer 4087</t>
  </si>
  <si>
    <t>ORD2025009655</t>
  </si>
  <si>
    <t>PROD5743</t>
  </si>
  <si>
    <t>Lamp Model-317</t>
  </si>
  <si>
    <t>CUST7136</t>
  </si>
  <si>
    <t>Customer 2236</t>
  </si>
  <si>
    <t>ORD2025009654</t>
  </si>
  <si>
    <t>PROD9757</t>
  </si>
  <si>
    <t>Shirt Model-700</t>
  </si>
  <si>
    <t>CUST5669</t>
  </si>
  <si>
    <t>Customer 3457</t>
  </si>
  <si>
    <t>ORD2025009653</t>
  </si>
  <si>
    <t>PROD1861</t>
  </si>
  <si>
    <t>Tablet Model-578</t>
  </si>
  <si>
    <t>CUST2186</t>
  </si>
  <si>
    <t>Customer 3926</t>
  </si>
  <si>
    <t>ORD2025009652</t>
  </si>
  <si>
    <t>PROD4979</t>
  </si>
  <si>
    <t>Face Cream Model-884</t>
  </si>
  <si>
    <t>CUST8884</t>
  </si>
  <si>
    <t>Customer 1504</t>
  </si>
  <si>
    <t>ORD2025009651</t>
  </si>
  <si>
    <t>Sofa Model-918</t>
  </si>
  <si>
    <t>CUST1205</t>
  </si>
  <si>
    <t>Customer 2319</t>
  </si>
  <si>
    <t>ORD2025009650</t>
  </si>
  <si>
    <t>PROD2674</t>
  </si>
  <si>
    <t>Lamp Model-482</t>
  </si>
  <si>
    <t>CUST4179</t>
  </si>
  <si>
    <t>Customer 2373</t>
  </si>
  <si>
    <t>ORD2025009649</t>
  </si>
  <si>
    <t>PROD4075</t>
  </si>
  <si>
    <t>Lipstick Model-770</t>
  </si>
  <si>
    <t>CUST6201</t>
  </si>
  <si>
    <t>Customer 2097</t>
  </si>
  <si>
    <t>ORD2025009648</t>
  </si>
  <si>
    <t>Lipstick Model-211</t>
  </si>
  <si>
    <t>CUST4070</t>
  </si>
  <si>
    <t>Customer 2608</t>
  </si>
  <si>
    <t>ORD2025009647</t>
  </si>
  <si>
    <t>PROD1876</t>
  </si>
  <si>
    <t>Mobile Model-201</t>
  </si>
  <si>
    <t>CUST2340</t>
  </si>
  <si>
    <t>Customer 98</t>
  </si>
  <si>
    <t>ORD2025009646</t>
  </si>
  <si>
    <t>PROD2401</t>
  </si>
  <si>
    <t>Mobile Model-696</t>
  </si>
  <si>
    <t>CUST8052</t>
  </si>
  <si>
    <t>Customer 3319</t>
  </si>
  <si>
    <t>ORD2025009645</t>
  </si>
  <si>
    <t>PROD5181</t>
  </si>
  <si>
    <t>Laptop Model-584</t>
  </si>
  <si>
    <t>CUST1087</t>
  </si>
  <si>
    <t>Customer 1016</t>
  </si>
  <si>
    <t>ORD2025009644</t>
  </si>
  <si>
    <t>PROD2689</t>
  </si>
  <si>
    <t>Face Cream Model-908</t>
  </si>
  <si>
    <t>CUST1778</t>
  </si>
  <si>
    <t>Customer 2791</t>
  </si>
  <si>
    <t>ORD2025009643</t>
  </si>
  <si>
    <t>PROD6388</t>
  </si>
  <si>
    <t>Lipstick Model-750</t>
  </si>
  <si>
    <t>CUST6794</t>
  </si>
  <si>
    <t>Customer 3110</t>
  </si>
  <si>
    <t>ORD2025009642</t>
  </si>
  <si>
    <t>PROD4932</t>
  </si>
  <si>
    <t>Tablet Model-318</t>
  </si>
  <si>
    <t>CUST9457</t>
  </si>
  <si>
    <t>Customer 2997</t>
  </si>
  <si>
    <t>ORD2025009641</t>
  </si>
  <si>
    <t>PROD4441</t>
  </si>
  <si>
    <t>Perfume Model-258</t>
  </si>
  <si>
    <t>CUST5152</t>
  </si>
  <si>
    <t>Customer 2215</t>
  </si>
  <si>
    <t>ORD2025009640</t>
  </si>
  <si>
    <t>PROD8084</t>
  </si>
  <si>
    <t>Curtain Model-545</t>
  </si>
  <si>
    <t>CUST2575</t>
  </si>
  <si>
    <t>Customer 4757</t>
  </si>
  <si>
    <t>ORD2025009639</t>
  </si>
  <si>
    <t>PROD9278</t>
  </si>
  <si>
    <t>Sofa Model-916</t>
  </si>
  <si>
    <t>Customer 3139</t>
  </si>
  <si>
    <t>ORD2025009638</t>
  </si>
  <si>
    <t>PROD5819</t>
  </si>
  <si>
    <t>Lamp Model-273</t>
  </si>
  <si>
    <t>CUST8453</t>
  </si>
  <si>
    <t>ORD2025009637</t>
  </si>
  <si>
    <t>PROD8794</t>
  </si>
  <si>
    <t>Lamp Model-763</t>
  </si>
  <si>
    <t>CUST6796</t>
  </si>
  <si>
    <t>Customer 4274</t>
  </si>
  <si>
    <t>ORD2025009636</t>
  </si>
  <si>
    <t>PROD5692</t>
  </si>
  <si>
    <t>Jacket Model-845</t>
  </si>
  <si>
    <t>CUST4177</t>
  </si>
  <si>
    <t>Customer 759</t>
  </si>
  <si>
    <t>ORD2025009635</t>
  </si>
  <si>
    <t>Tablet Model-554</t>
  </si>
  <si>
    <t>CUST1287</t>
  </si>
  <si>
    <t>Customer 1555</t>
  </si>
  <si>
    <t>ORD2025009634</t>
  </si>
  <si>
    <t>PROD6530</t>
  </si>
  <si>
    <t>Jeans Model-590</t>
  </si>
  <si>
    <t>CUST3050</t>
  </si>
  <si>
    <t>Customer 1046</t>
  </si>
  <si>
    <t>ORD2025009633</t>
  </si>
  <si>
    <t>PROD7857</t>
  </si>
  <si>
    <t>Perfume Model-392</t>
  </si>
  <si>
    <t>Customer 440</t>
  </si>
  <si>
    <t>ORD2025009632</t>
  </si>
  <si>
    <t>PROD5797</t>
  </si>
  <si>
    <t>Jacket Model-172</t>
  </si>
  <si>
    <t>CUST2864</t>
  </si>
  <si>
    <t>Customer 2781</t>
  </si>
  <si>
    <t>ORD2025009631</t>
  </si>
  <si>
    <t>PROD8731</t>
  </si>
  <si>
    <t>Tablet Model-160</t>
  </si>
  <si>
    <t>CUST6390</t>
  </si>
  <si>
    <t>Customer 1768</t>
  </si>
  <si>
    <t>ORD2025009630</t>
  </si>
  <si>
    <t>PROD7421</t>
  </si>
  <si>
    <t>Mobile Model-669</t>
  </si>
  <si>
    <t>CUST8334</t>
  </si>
  <si>
    <t>Customer 2761</t>
  </si>
  <si>
    <t>ORD2025009629</t>
  </si>
  <si>
    <t>PROD6583</t>
  </si>
  <si>
    <t>Curtain Model-942</t>
  </si>
  <si>
    <t>CUST9387</t>
  </si>
  <si>
    <t>Customer 505</t>
  </si>
  <si>
    <t>ORD2025009628</t>
  </si>
  <si>
    <t>PROD9467</t>
  </si>
  <si>
    <t>Jacket Model-830</t>
  </si>
  <si>
    <t>CUST8946</t>
  </si>
  <si>
    <t>Customer 4167</t>
  </si>
  <si>
    <t>ORD2025009627</t>
  </si>
  <si>
    <t>PROD5884</t>
  </si>
  <si>
    <t>Laptop Model-142</t>
  </si>
  <si>
    <t>CUST1979</t>
  </si>
  <si>
    <t>ORD2025009626</t>
  </si>
  <si>
    <t>PROD9078</t>
  </si>
  <si>
    <t>Curtain Model-949</t>
  </si>
  <si>
    <t>CUST6494</t>
  </si>
  <si>
    <t>Customer 4017</t>
  </si>
  <si>
    <t>ORD2025009625</t>
  </si>
  <si>
    <t>PROD8413</t>
  </si>
  <si>
    <t>Shirt Model-438</t>
  </si>
  <si>
    <t>CUST2345</t>
  </si>
  <si>
    <t>Customer 4265</t>
  </si>
  <si>
    <t>ORD2025009624</t>
  </si>
  <si>
    <t>PROD4371</t>
  </si>
  <si>
    <t>Jeans Model-887</t>
  </si>
  <si>
    <t>CUST2821</t>
  </si>
  <si>
    <t>Customer 2367</t>
  </si>
  <si>
    <t>ORD2025009623</t>
  </si>
  <si>
    <t>PROD7572</t>
  </si>
  <si>
    <t>Jacket Model-962</t>
  </si>
  <si>
    <t>CUST7944</t>
  </si>
  <si>
    <t>Customer 4340</t>
  </si>
  <si>
    <t>ORD2025009622</t>
  </si>
  <si>
    <t>PROD9531</t>
  </si>
  <si>
    <t>Face Cream Model-348</t>
  </si>
  <si>
    <t>CUST3310</t>
  </si>
  <si>
    <t>Customer 2469</t>
  </si>
  <si>
    <t>ORD2025009621</t>
  </si>
  <si>
    <t>PROD8341</t>
  </si>
  <si>
    <t>Jeans Model-222</t>
  </si>
  <si>
    <t>CUST4656</t>
  </si>
  <si>
    <t>Customer 2434</t>
  </si>
  <si>
    <t>ORD2025009620</t>
  </si>
  <si>
    <t>PROD9679</t>
  </si>
  <si>
    <t>Mobile Model-953</t>
  </si>
  <si>
    <t>CUST2541</t>
  </si>
  <si>
    <t>Customer 4977</t>
  </si>
  <si>
    <t>ORD2025009619</t>
  </si>
  <si>
    <t>PROD7199</t>
  </si>
  <si>
    <t>Perfume Model-776</t>
  </si>
  <si>
    <t>CUST5875</t>
  </si>
  <si>
    <t>Customer 1269</t>
  </si>
  <si>
    <t>ORD2025009618</t>
  </si>
  <si>
    <t>PROD7020</t>
  </si>
  <si>
    <t>Lipstick Model-534</t>
  </si>
  <si>
    <t>CUST3875</t>
  </si>
  <si>
    <t>Customer 1710</t>
  </si>
  <si>
    <t>ORD2025009617</t>
  </si>
  <si>
    <t>PROD8597</t>
  </si>
  <si>
    <t>Perfume Model-111</t>
  </si>
  <si>
    <t>CUST4779</t>
  </si>
  <si>
    <t>Customer 1427</t>
  </si>
  <si>
    <t>ORD2025009616</t>
  </si>
  <si>
    <t>PROD9422</t>
  </si>
  <si>
    <t>Jacket Model-209</t>
  </si>
  <si>
    <t>CUST1065</t>
  </si>
  <si>
    <t>Customer 2740</t>
  </si>
  <si>
    <t>ORD2025009615</t>
  </si>
  <si>
    <t>PROD9403</t>
  </si>
  <si>
    <t>Sofa Model-112</t>
  </si>
  <si>
    <t>CUST7389</t>
  </si>
  <si>
    <t>Customer 3443</t>
  </si>
  <si>
    <t>ORD2025009614</t>
  </si>
  <si>
    <t>PROD4145</t>
  </si>
  <si>
    <t>Perfume Model-846</t>
  </si>
  <si>
    <t>CUST8771</t>
  </si>
  <si>
    <t>Customer 4083</t>
  </si>
  <si>
    <t>ORD2025009613</t>
  </si>
  <si>
    <t>PROD5087</t>
  </si>
  <si>
    <t>Jeans Model-129</t>
  </si>
  <si>
    <t>CUST6113</t>
  </si>
  <si>
    <t>Customer 1827</t>
  </si>
  <si>
    <t>ORD2025009612</t>
  </si>
  <si>
    <t>PROD1811</t>
  </si>
  <si>
    <t>Jeans Model-860</t>
  </si>
  <si>
    <t>CUST1077</t>
  </si>
  <si>
    <t>Customer 4849</t>
  </si>
  <si>
    <t>ORD2025009611</t>
  </si>
  <si>
    <t>PROD3650</t>
  </si>
  <si>
    <t>Sofa Model-687</t>
  </si>
  <si>
    <t>CUST3637</t>
  </si>
  <si>
    <t>Customer 3379</t>
  </si>
  <si>
    <t>ORD2025009610</t>
  </si>
  <si>
    <t>Perfume Model-822</t>
  </si>
  <si>
    <t>CUST4639</t>
  </si>
  <si>
    <t>Customer 923</t>
  </si>
  <si>
    <t>ORD2025009609</t>
  </si>
  <si>
    <t>PROD8834</t>
  </si>
  <si>
    <t>Perfume Model-569</t>
  </si>
  <si>
    <t>CUST8245</t>
  </si>
  <si>
    <t>Customer 4526</t>
  </si>
  <si>
    <t>ORD2025009608</t>
  </si>
  <si>
    <t>PROD3382</t>
  </si>
  <si>
    <t>Lipstick Model-341</t>
  </si>
  <si>
    <t>CUST3273</t>
  </si>
  <si>
    <t>ORD2025009607</t>
  </si>
  <si>
    <t>PROD3737</t>
  </si>
  <si>
    <t>Perfume Model-443</t>
  </si>
  <si>
    <t>CUST1982</t>
  </si>
  <si>
    <t>Customer 3130</t>
  </si>
  <si>
    <t>ORD2025009606</t>
  </si>
  <si>
    <t>PROD6971</t>
  </si>
  <si>
    <t>Face Cream Model-171</t>
  </si>
  <si>
    <t>CUST2588</t>
  </si>
  <si>
    <t>Customer 3844</t>
  </si>
  <si>
    <t>ORD2025009605</t>
  </si>
  <si>
    <t>PROD6982</t>
  </si>
  <si>
    <t>Curtain Model-911</t>
  </si>
  <si>
    <t>CUST1763</t>
  </si>
  <si>
    <t>Customer 560</t>
  </si>
  <si>
    <t>ORD2025009604</t>
  </si>
  <si>
    <t>PROD8866</t>
  </si>
  <si>
    <t>Tablet Model-222</t>
  </si>
  <si>
    <t>CUST4971</t>
  </si>
  <si>
    <t>Customer 730</t>
  </si>
  <si>
    <t>ORD2025009603</t>
  </si>
  <si>
    <t>PROD4749</t>
  </si>
  <si>
    <t>Jacket Model-997</t>
  </si>
  <si>
    <t>CUST9255</t>
  </si>
  <si>
    <t>Customer 4255</t>
  </si>
  <si>
    <t>ORD2025009602</t>
  </si>
  <si>
    <t>PROD5492</t>
  </si>
  <si>
    <t>Perfume Model-259</t>
  </si>
  <si>
    <t>CUST7331</t>
  </si>
  <si>
    <t>Customer 915</t>
  </si>
  <si>
    <t>ORD2025009601</t>
  </si>
  <si>
    <t>PROD2473</t>
  </si>
  <si>
    <t>Lipstick Model-561</t>
  </si>
  <si>
    <t>CUST2782</t>
  </si>
  <si>
    <t>Customer 4188</t>
  </si>
  <si>
    <t>ORD2025009600</t>
  </si>
  <si>
    <t>PROD6955</t>
  </si>
  <si>
    <t>CUST4161</t>
  </si>
  <si>
    <t>Customer 3714</t>
  </si>
  <si>
    <t>ORD2025009599</t>
  </si>
  <si>
    <t>PROD2345</t>
  </si>
  <si>
    <t>Curtain Model-737</t>
  </si>
  <si>
    <t>CUST7438</t>
  </si>
  <si>
    <t>Customer 4371</t>
  </si>
  <si>
    <t>ORD2025009598</t>
  </si>
  <si>
    <t>PROD3576</t>
  </si>
  <si>
    <t>Face Cream Model-826</t>
  </si>
  <si>
    <t>CUST7494</t>
  </si>
  <si>
    <t>Customer 4663</t>
  </si>
  <si>
    <t>ORD2025009597</t>
  </si>
  <si>
    <t>PROD1145</t>
  </si>
  <si>
    <t>Tablet Model-269</t>
  </si>
  <si>
    <t>CUST3869</t>
  </si>
  <si>
    <t>Customer 4314</t>
  </si>
  <si>
    <t>ORD2025009596</t>
  </si>
  <si>
    <t>PROD7896</t>
  </si>
  <si>
    <t>Jacket Model-265</t>
  </si>
  <si>
    <t>CUST9284</t>
  </si>
  <si>
    <t>Customer 1459</t>
  </si>
  <si>
    <t>ORD2025009595</t>
  </si>
  <si>
    <t>PROD6283</t>
  </si>
  <si>
    <t>Shirt Model-648</t>
  </si>
  <si>
    <t>CUST1467</t>
  </si>
  <si>
    <t>Customer 3464</t>
  </si>
  <si>
    <t>ORD2025009594</t>
  </si>
  <si>
    <t>PROD3045</t>
  </si>
  <si>
    <t>Sofa Model-601</t>
  </si>
  <si>
    <t>CUST4519</t>
  </si>
  <si>
    <t>Customer 4793</t>
  </si>
  <si>
    <t>ORD2025009593</t>
  </si>
  <si>
    <t>PROD3516</t>
  </si>
  <si>
    <t>Laptop Model-576</t>
  </si>
  <si>
    <t>CUST5358</t>
  </si>
  <si>
    <t>Customer 1533</t>
  </si>
  <si>
    <t>ORD2025009592</t>
  </si>
  <si>
    <t>PROD5394</t>
  </si>
  <si>
    <t>Tablet Model-614</t>
  </si>
  <si>
    <t>CUST4827</t>
  </si>
  <si>
    <t>Customer 1782</t>
  </si>
  <si>
    <t>ORD2025009591</t>
  </si>
  <si>
    <t>PROD8977</t>
  </si>
  <si>
    <t>Tablet Model-639</t>
  </si>
  <si>
    <t>CUST5921</t>
  </si>
  <si>
    <t>ORD2025009590</t>
  </si>
  <si>
    <t>PROD6943</t>
  </si>
  <si>
    <t>Lamp Model-830</t>
  </si>
  <si>
    <t>CUST7804</t>
  </si>
  <si>
    <t>Customer 4505</t>
  </si>
  <si>
    <t>ORD2025009589</t>
  </si>
  <si>
    <t>PROD6610</t>
  </si>
  <si>
    <t>Perfume Model-868</t>
  </si>
  <si>
    <t>CUST4859</t>
  </si>
  <si>
    <t>Customer 1842</t>
  </si>
  <si>
    <t>ORD2025009588</t>
  </si>
  <si>
    <t>PROD2391</t>
  </si>
  <si>
    <t>Mobile Model-419</t>
  </si>
  <si>
    <t>CUST7627</t>
  </si>
  <si>
    <t>Customer 3269</t>
  </si>
  <si>
    <t>ORD2025009587</t>
  </si>
  <si>
    <t>PROD8508</t>
  </si>
  <si>
    <t>Mobile Model-370</t>
  </si>
  <si>
    <t>CUST7377</t>
  </si>
  <si>
    <t>Customer 3102</t>
  </si>
  <si>
    <t>ORD2025009586</t>
  </si>
  <si>
    <t>PROD3809</t>
  </si>
  <si>
    <t>Jeans Model-395</t>
  </si>
  <si>
    <t>CUST8009</t>
  </si>
  <si>
    <t>Customer 4851</t>
  </si>
  <si>
    <t>ORD2025009585</t>
  </si>
  <si>
    <t>PROD3790</t>
  </si>
  <si>
    <t>Mobile Model-151</t>
  </si>
  <si>
    <t>CUST8718</t>
  </si>
  <si>
    <t>Customer 1859</t>
  </si>
  <si>
    <t>ORD2025009584</t>
  </si>
  <si>
    <t>PROD3038</t>
  </si>
  <si>
    <t>Laptop Model-201</t>
  </si>
  <si>
    <t>CUST8422</t>
  </si>
  <si>
    <t>Customer 1762</t>
  </si>
  <si>
    <t>ORD2025009583</t>
  </si>
  <si>
    <t>PROD3106</t>
  </si>
  <si>
    <t>Lamp Model-647</t>
  </si>
  <si>
    <t>CUST3855</t>
  </si>
  <si>
    <t>Customer 4447</t>
  </si>
  <si>
    <t>ORD2025009582</t>
  </si>
  <si>
    <t>PROD8157</t>
  </si>
  <si>
    <t>Perfume Model-361</t>
  </si>
  <si>
    <t>CUST8377</t>
  </si>
  <si>
    <t>Customer 3477</t>
  </si>
  <si>
    <t>ORD2025009581</t>
  </si>
  <si>
    <t>PROD7084</t>
  </si>
  <si>
    <t>Tablet Model-382</t>
  </si>
  <si>
    <t>CUST1920</t>
  </si>
  <si>
    <t>Customer 248</t>
  </si>
  <si>
    <t>ORD2025009580</t>
  </si>
  <si>
    <t>PROD9093</t>
  </si>
  <si>
    <t>Jacket Model-617</t>
  </si>
  <si>
    <t>CUST6720</t>
  </si>
  <si>
    <t>Customer 1529</t>
  </si>
  <si>
    <t>ORD2025009579</t>
  </si>
  <si>
    <t>PROD6331</t>
  </si>
  <si>
    <t>Shirt Model-713</t>
  </si>
  <si>
    <t>CUST4258</t>
  </si>
  <si>
    <t>Customer 4300</t>
  </si>
  <si>
    <t>ORD2025009578</t>
  </si>
  <si>
    <t>PROD3616</t>
  </si>
  <si>
    <t>Sofa Model-351</t>
  </si>
  <si>
    <t>CUST7746</t>
  </si>
  <si>
    <t>Customer 4873</t>
  </si>
  <si>
    <t>ORD2025009577</t>
  </si>
  <si>
    <t>PROD3370</t>
  </si>
  <si>
    <t>Laptop Model-751</t>
  </si>
  <si>
    <t>CUST6984</t>
  </si>
  <si>
    <t>Customer 940</t>
  </si>
  <si>
    <t>ORD2025009576</t>
  </si>
  <si>
    <t>PROD8415</t>
  </si>
  <si>
    <t>Shirt Model-964</t>
  </si>
  <si>
    <t>CUST9793</t>
  </si>
  <si>
    <t>Customer 2563</t>
  </si>
  <si>
    <t>ORD2025009575</t>
  </si>
  <si>
    <t>PROD1629</t>
  </si>
  <si>
    <t>Mobile Model-557</t>
  </si>
  <si>
    <t>CUST8817</t>
  </si>
  <si>
    <t>Customer 609</t>
  </si>
  <si>
    <t>ORD2025009574</t>
  </si>
  <si>
    <t>PROD4933</t>
  </si>
  <si>
    <t>Jeans Model-744</t>
  </si>
  <si>
    <t>CUST9406</t>
  </si>
  <si>
    <t>Customer 1027</t>
  </si>
  <si>
    <t>ORD2025009573</t>
  </si>
  <si>
    <t>PROD1733</t>
  </si>
  <si>
    <t>Jacket Model-150</t>
  </si>
  <si>
    <t>CUST5046</t>
  </si>
  <si>
    <t>Customer 1734</t>
  </si>
  <si>
    <t>ORD2025009572</t>
  </si>
  <si>
    <t>PROD1695</t>
  </si>
  <si>
    <t>Jacket Model-462</t>
  </si>
  <si>
    <t>CUST3761</t>
  </si>
  <si>
    <t>Customer 2090</t>
  </si>
  <si>
    <t>ORD2025009571</t>
  </si>
  <si>
    <t>PROD3851</t>
  </si>
  <si>
    <t>Curtain Model-708</t>
  </si>
  <si>
    <t>CUST2388</t>
  </si>
  <si>
    <t>Customer 1923</t>
  </si>
  <si>
    <t>ORD2025009570</t>
  </si>
  <si>
    <t>PROD4246</t>
  </si>
  <si>
    <t>Tablet Model-813</t>
  </si>
  <si>
    <t>CUST4839</t>
  </si>
  <si>
    <t>Customer 1636</t>
  </si>
  <si>
    <t>ORD2025009569</t>
  </si>
  <si>
    <t>PROD7839</t>
  </si>
  <si>
    <t>Curtain Model-908</t>
  </si>
  <si>
    <t>CUST6786</t>
  </si>
  <si>
    <t>Customer 2387</t>
  </si>
  <si>
    <t>ORD2025009568</t>
  </si>
  <si>
    <t>PROD9069</t>
  </si>
  <si>
    <t>CUST7870</t>
  </si>
  <si>
    <t>Customer 690</t>
  </si>
  <si>
    <t>ORD2025009567</t>
  </si>
  <si>
    <t>PROD3932</t>
  </si>
  <si>
    <t>Tablet Model-101</t>
  </si>
  <si>
    <t>CUST9089</t>
  </si>
  <si>
    <t>Customer 3574</t>
  </si>
  <si>
    <t>ORD2025009566</t>
  </si>
  <si>
    <t>PROD2696</t>
  </si>
  <si>
    <t>Sofa Model-340</t>
  </si>
  <si>
    <t>CUST5273</t>
  </si>
  <si>
    <t>Customer 4002</t>
  </si>
  <si>
    <t>ORD2025009565</t>
  </si>
  <si>
    <t>PROD1767</t>
  </si>
  <si>
    <t>Laptop Model-663</t>
  </si>
  <si>
    <t>CUST9855</t>
  </si>
  <si>
    <t>Customer 4180</t>
  </si>
  <si>
    <t>ORD2025009564</t>
  </si>
  <si>
    <t>PROD7680</t>
  </si>
  <si>
    <t>Perfume Model-282</t>
  </si>
  <si>
    <t>CUST8871</t>
  </si>
  <si>
    <t>Customer 2231</t>
  </si>
  <si>
    <t>ORD2025009563</t>
  </si>
  <si>
    <t>PROD9612</t>
  </si>
  <si>
    <t>Lamp Model-645</t>
  </si>
  <si>
    <t>Customer 1117</t>
  </si>
  <si>
    <t>ORD2025009562</t>
  </si>
  <si>
    <t>PROD6419</t>
  </si>
  <si>
    <t>Lipstick Model-803</t>
  </si>
  <si>
    <t>ORD2025009561</t>
  </si>
  <si>
    <t>PROD6706</t>
  </si>
  <si>
    <t>Sofa Model-957</t>
  </si>
  <si>
    <t>CUST7176</t>
  </si>
  <si>
    <t>Customer 4800</t>
  </si>
  <si>
    <t>ORD2025009560</t>
  </si>
  <si>
    <t>PROD9940</t>
  </si>
  <si>
    <t>Tablet Model-515</t>
  </si>
  <si>
    <t>CUST1780</t>
  </si>
  <si>
    <t>Customer 1214</t>
  </si>
  <si>
    <t>ORD2025009559</t>
  </si>
  <si>
    <t>PROD5709</t>
  </si>
  <si>
    <t>Laptop Model-740</t>
  </si>
  <si>
    <t>CUST1128</t>
  </si>
  <si>
    <t>Customer 4000</t>
  </si>
  <si>
    <t>ORD2025009558</t>
  </si>
  <si>
    <t>PROD3460</t>
  </si>
  <si>
    <t>Sofa Model-680</t>
  </si>
  <si>
    <t>CUST3279</t>
  </si>
  <si>
    <t>Customer 4647</t>
  </si>
  <si>
    <t>ORD2025009557</t>
  </si>
  <si>
    <t>Lamp Model-323</t>
  </si>
  <si>
    <t>CUST8524</t>
  </si>
  <si>
    <t>Customer 676</t>
  </si>
  <si>
    <t>ORD2025009556</t>
  </si>
  <si>
    <t>PROD9573</t>
  </si>
  <si>
    <t>Sofa Model-389</t>
  </si>
  <si>
    <t>CUST8083</t>
  </si>
  <si>
    <t>Customer 344</t>
  </si>
  <si>
    <t>ORD2025009555</t>
  </si>
  <si>
    <t>PROD7716</t>
  </si>
  <si>
    <t>Lamp Model-598</t>
  </si>
  <si>
    <t>CUST7983</t>
  </si>
  <si>
    <t>ORD2025009554</t>
  </si>
  <si>
    <t>Perfume Model-578</t>
  </si>
  <si>
    <t>CUST3811</t>
  </si>
  <si>
    <t>ORD2025009553</t>
  </si>
  <si>
    <t>PROD2654</t>
  </si>
  <si>
    <t>Face Cream Model-629</t>
  </si>
  <si>
    <t>CUST1131</t>
  </si>
  <si>
    <t>Customer 4504</t>
  </si>
  <si>
    <t>ORD2025009552</t>
  </si>
  <si>
    <t>PROD4650</t>
  </si>
  <si>
    <t>Lamp Model-838</t>
  </si>
  <si>
    <t>CUST9897</t>
  </si>
  <si>
    <t>Customer 3018</t>
  </si>
  <si>
    <t>ORD2025009551</t>
  </si>
  <si>
    <t>PROD4690</t>
  </si>
  <si>
    <t>Jacket Model-974</t>
  </si>
  <si>
    <t>CUST5983</t>
  </si>
  <si>
    <t>Customer 2207</t>
  </si>
  <si>
    <t>ORD2025009550</t>
  </si>
  <si>
    <t>Sofa Model-567</t>
  </si>
  <si>
    <t>Customer 3417</t>
  </si>
  <si>
    <t>ORD2025009549</t>
  </si>
  <si>
    <t>PROD8070</t>
  </si>
  <si>
    <t>Laptop Model-211</t>
  </si>
  <si>
    <t>CUST4113</t>
  </si>
  <si>
    <t>Customer 2521</t>
  </si>
  <si>
    <t>ORD2025009548</t>
  </si>
  <si>
    <t>PROD1048</t>
  </si>
  <si>
    <t>Mobile Model-636</t>
  </si>
  <si>
    <t>CUST4528</t>
  </si>
  <si>
    <t>Customer 2557</t>
  </si>
  <si>
    <t>ORD2025009547</t>
  </si>
  <si>
    <t>PROD1765</t>
  </si>
  <si>
    <t>Sofa Model-820</t>
  </si>
  <si>
    <t>CUST2914</t>
  </si>
  <si>
    <t>Customer 4044</t>
  </si>
  <si>
    <t>ORD2025009546</t>
  </si>
  <si>
    <t>PROD7947</t>
  </si>
  <si>
    <t>Face Cream Model-726</t>
  </si>
  <si>
    <t>CUST5784</t>
  </si>
  <si>
    <t>Customer 1984</t>
  </si>
  <si>
    <t>ORD2025009545</t>
  </si>
  <si>
    <t>PROD6434</t>
  </si>
  <si>
    <t>Shirt Model-494</t>
  </si>
  <si>
    <t>CUST5964</t>
  </si>
  <si>
    <t>Customer 1723</t>
  </si>
  <si>
    <t>ORD2025009544</t>
  </si>
  <si>
    <t>PROD6951</t>
  </si>
  <si>
    <t>Curtain Model-259</t>
  </si>
  <si>
    <t>CUST5932</t>
  </si>
  <si>
    <t>Customer 4621</t>
  </si>
  <si>
    <t>ORD2025009543</t>
  </si>
  <si>
    <t>PROD3407</t>
  </si>
  <si>
    <t>Sofa Model-668</t>
  </si>
  <si>
    <t>Customer 4475</t>
  </si>
  <si>
    <t>ORD2025009542</t>
  </si>
  <si>
    <t>PROD1992</t>
  </si>
  <si>
    <t>Mobile Model-617</t>
  </si>
  <si>
    <t>ORD2025009541</t>
  </si>
  <si>
    <t>PROD5660</t>
  </si>
  <si>
    <t>Mobile Model-422</t>
  </si>
  <si>
    <t>CUST5620</t>
  </si>
  <si>
    <t>Customer 2956</t>
  </si>
  <si>
    <t>ORD2025009540</t>
  </si>
  <si>
    <t>PROD6754</t>
  </si>
  <si>
    <t>Jacket Model-485</t>
  </si>
  <si>
    <t>CUST1441</t>
  </si>
  <si>
    <t>Customer 3979</t>
  </si>
  <si>
    <t>ORD2025009539</t>
  </si>
  <si>
    <t>PROD6843</t>
  </si>
  <si>
    <t>Face Cream Model-742</t>
  </si>
  <si>
    <t>CUST2299</t>
  </si>
  <si>
    <t>Customer 3865</t>
  </si>
  <si>
    <t>ORD2025009538</t>
  </si>
  <si>
    <t>PROD8088</t>
  </si>
  <si>
    <t>Shirt Model-520</t>
  </si>
  <si>
    <t>CUST6306</t>
  </si>
  <si>
    <t>Customer 3637</t>
  </si>
  <si>
    <t>ORD2025009537</t>
  </si>
  <si>
    <t>PROD3480</t>
  </si>
  <si>
    <t>Jeans Model-361</t>
  </si>
  <si>
    <t>CUST5864</t>
  </si>
  <si>
    <t>Customer 1006</t>
  </si>
  <si>
    <t>ORD2025009536</t>
  </si>
  <si>
    <t>PROD6920</t>
  </si>
  <si>
    <t>Mobile Model-542</t>
  </si>
  <si>
    <t>CUST9038</t>
  </si>
  <si>
    <t>Customer 4741</t>
  </si>
  <si>
    <t>ORD2025009535</t>
  </si>
  <si>
    <t>PROD7974</t>
  </si>
  <si>
    <t>Laptop Model-830</t>
  </si>
  <si>
    <t>CUST5690</t>
  </si>
  <si>
    <t>Customer 659</t>
  </si>
  <si>
    <t>ORD2025009534</t>
  </si>
  <si>
    <t>PROD3964</t>
  </si>
  <si>
    <t>Lamp Model-223</t>
  </si>
  <si>
    <t>CUST8124</t>
  </si>
  <si>
    <t>Customer 2368</t>
  </si>
  <si>
    <t>ORD2025009533</t>
  </si>
  <si>
    <t>PROD9221</t>
  </si>
  <si>
    <t>Perfume Model-128</t>
  </si>
  <si>
    <t>CUST3760</t>
  </si>
  <si>
    <t>Customer 4337</t>
  </si>
  <si>
    <t>ORD2025009532</t>
  </si>
  <si>
    <t>PROD6662</t>
  </si>
  <si>
    <t>Jacket Model-101</t>
  </si>
  <si>
    <t>CUST8144</t>
  </si>
  <si>
    <t>Customer 2816</t>
  </si>
  <si>
    <t>ORD2025009531</t>
  </si>
  <si>
    <t>PROD5345</t>
  </si>
  <si>
    <t>Curtain Model-182</t>
  </si>
  <si>
    <t>CUST6341</t>
  </si>
  <si>
    <t>Customer 2790</t>
  </si>
  <si>
    <t>ORD2025009530</t>
  </si>
  <si>
    <t>PROD7550</t>
  </si>
  <si>
    <t>Curtain Model-778</t>
  </si>
  <si>
    <t>Customer 2395</t>
  </si>
  <si>
    <t>ORD2025009529</t>
  </si>
  <si>
    <t>PROD1339</t>
  </si>
  <si>
    <t>Curtain Model-741</t>
  </si>
  <si>
    <t>CUST9917</t>
  </si>
  <si>
    <t>Customer 4291</t>
  </si>
  <si>
    <t>ORD2025009528</t>
  </si>
  <si>
    <t>PROD9751</t>
  </si>
  <si>
    <t>Curtain Model-224</t>
  </si>
  <si>
    <t>CUST1316</t>
  </si>
  <si>
    <t>Customer 1114</t>
  </si>
  <si>
    <t>ORD2025009527</t>
  </si>
  <si>
    <t>PROD2516</t>
  </si>
  <si>
    <t>Jeans Model-893</t>
  </si>
  <si>
    <t>CUST5107</t>
  </si>
  <si>
    <t>Customer 3823</t>
  </si>
  <si>
    <t>ORD2025009526</t>
  </si>
  <si>
    <t>Mobile Model-622</t>
  </si>
  <si>
    <t>CUST5264</t>
  </si>
  <si>
    <t>Customer 2976</t>
  </si>
  <si>
    <t>ORD2025009525</t>
  </si>
  <si>
    <t>PROD2475</t>
  </si>
  <si>
    <t>Sofa Model-652</t>
  </si>
  <si>
    <t>CUST1293</t>
  </si>
  <si>
    <t>Customer 4015</t>
  </si>
  <si>
    <t>ORD2025009524</t>
  </si>
  <si>
    <t>PROD6087</t>
  </si>
  <si>
    <t>Jeans Model-159</t>
  </si>
  <si>
    <t>CUST2700</t>
  </si>
  <si>
    <t>Customer 1416</t>
  </si>
  <si>
    <t>ORD2025009523</t>
  </si>
  <si>
    <t>PROD3432</t>
  </si>
  <si>
    <t>Tablet Model-495</t>
  </si>
  <si>
    <t>CUST4765</t>
  </si>
  <si>
    <t>Customer 623</t>
  </si>
  <si>
    <t>ORD2025009522</t>
  </si>
  <si>
    <t>PROD6686</t>
  </si>
  <si>
    <t>Tablet Model-663</t>
  </si>
  <si>
    <t>CUST5998</t>
  </si>
  <si>
    <t>Customer 3270</t>
  </si>
  <si>
    <t>ORD2025009521</t>
  </si>
  <si>
    <t>PROD3121</t>
  </si>
  <si>
    <t>Lamp Model-137</t>
  </si>
  <si>
    <t>CUST9784</t>
  </si>
  <si>
    <t>Customer 2542</t>
  </si>
  <si>
    <t>ORD2025009520</t>
  </si>
  <si>
    <t>PROD7509</t>
  </si>
  <si>
    <t>Jacket Model-801</t>
  </si>
  <si>
    <t>CUST9980</t>
  </si>
  <si>
    <t>ORD2025009519</t>
  </si>
  <si>
    <t>PROD9346</t>
  </si>
  <si>
    <t>CUST2054</t>
  </si>
  <si>
    <t>ORD2025009518</t>
  </si>
  <si>
    <t>PROD7867</t>
  </si>
  <si>
    <t>Tablet Model-706</t>
  </si>
  <si>
    <t>CUST3158</t>
  </si>
  <si>
    <t>Customer 3006</t>
  </si>
  <si>
    <t>ORD2025009517</t>
  </si>
  <si>
    <t>PROD1260</t>
  </si>
  <si>
    <t>Jacket Model-695</t>
  </si>
  <si>
    <t>CUST4568</t>
  </si>
  <si>
    <t>Customer 4311</t>
  </si>
  <si>
    <t>ORD2025009516</t>
  </si>
  <si>
    <t>PROD6460</t>
  </si>
  <si>
    <t>Perfume Model-783</t>
  </si>
  <si>
    <t>CUST2014</t>
  </si>
  <si>
    <t>Customer 3840</t>
  </si>
  <si>
    <t>ORD2025009515</t>
  </si>
  <si>
    <t>PROD7148</t>
  </si>
  <si>
    <t>Curtain Model-657</t>
  </si>
  <si>
    <t>CUST9369</t>
  </si>
  <si>
    <t>Customer 1747</t>
  </si>
  <si>
    <t>ORD2025009514</t>
  </si>
  <si>
    <t>PROD7638</t>
  </si>
  <si>
    <t>Lamp Model-537</t>
  </si>
  <si>
    <t>CUST3194</t>
  </si>
  <si>
    <t>Customer 2638</t>
  </si>
  <si>
    <t>ORD2025009513</t>
  </si>
  <si>
    <t>PROD4417</t>
  </si>
  <si>
    <t>Shirt Model-338</t>
  </si>
  <si>
    <t>CUST6106</t>
  </si>
  <si>
    <t>Customer 4996</t>
  </si>
  <si>
    <t>ORD2025009512</t>
  </si>
  <si>
    <t>PROD6716</t>
  </si>
  <si>
    <t>Laptop Model-992</t>
  </si>
  <si>
    <t>CUST2523</t>
  </si>
  <si>
    <t>Customer 896</t>
  </si>
  <si>
    <t>ORD2025009511</t>
  </si>
  <si>
    <t>PROD6471</t>
  </si>
  <si>
    <t>Lamp Model-159</t>
  </si>
  <si>
    <t>CUST4236</t>
  </si>
  <si>
    <t>Customer 387</t>
  </si>
  <si>
    <t>ORD2025009510</t>
  </si>
  <si>
    <t>PROD8348</t>
  </si>
  <si>
    <t>Laptop Model-260</t>
  </si>
  <si>
    <t>CUST6505</t>
  </si>
  <si>
    <t>Customer 4451</t>
  </si>
  <si>
    <t>ORD2025009509</t>
  </si>
  <si>
    <t>PROD2653</t>
  </si>
  <si>
    <t>Sofa Model-338</t>
  </si>
  <si>
    <t>CUST8742</t>
  </si>
  <si>
    <t>Customer 605</t>
  </si>
  <si>
    <t>ORD2025009508</t>
  </si>
  <si>
    <t>PROD7681</t>
  </si>
  <si>
    <t>Laptop Model-140</t>
  </si>
  <si>
    <t>CUST5847</t>
  </si>
  <si>
    <t>Customer 2024</t>
  </si>
  <si>
    <t>ORD2025009507</t>
  </si>
  <si>
    <t>PROD6740</t>
  </si>
  <si>
    <t>Curtain Model-747</t>
  </si>
  <si>
    <t>CUST1091</t>
  </si>
  <si>
    <t>Customer 667</t>
  </si>
  <si>
    <t>ORD2025009506</t>
  </si>
  <si>
    <t>PROD2660</t>
  </si>
  <si>
    <t>Lamp Model-452</t>
  </si>
  <si>
    <t>CUST8247</t>
  </si>
  <si>
    <t>Customer 435</t>
  </si>
  <si>
    <t>ORD2025009505</t>
  </si>
  <si>
    <t>PROD2712</t>
  </si>
  <si>
    <t>Perfume Model-168</t>
  </si>
  <si>
    <t>CUST7381</t>
  </si>
  <si>
    <t>Customer 2750</t>
  </si>
  <si>
    <t>ORD2025009504</t>
  </si>
  <si>
    <t>PROD2666</t>
  </si>
  <si>
    <t>Tablet Model-933</t>
  </si>
  <si>
    <t>CUST6369</t>
  </si>
  <si>
    <t>Customer 3382</t>
  </si>
  <si>
    <t>ORD2025009503</t>
  </si>
  <si>
    <t>PROD8422</t>
  </si>
  <si>
    <t>Shirt Model-152</t>
  </si>
  <si>
    <t>CUST2085</t>
  </si>
  <si>
    <t>Customer 2051</t>
  </si>
  <si>
    <t>ORD2025009502</t>
  </si>
  <si>
    <t>PROD4626</t>
  </si>
  <si>
    <t>Laptop Model-437</t>
  </si>
  <si>
    <t>CUST5439</t>
  </si>
  <si>
    <t>Customer 4455</t>
  </si>
  <si>
    <t>ORD2025009501</t>
  </si>
  <si>
    <t>Curtain Model-337</t>
  </si>
  <si>
    <t>CUST2528</t>
  </si>
  <si>
    <t>Customer 4020</t>
  </si>
  <si>
    <t>ORD2025009500</t>
  </si>
  <si>
    <t>PROD3807</t>
  </si>
  <si>
    <t>Jeans Model-640</t>
  </si>
  <si>
    <t>CUST6545</t>
  </si>
  <si>
    <t>Customer 1321</t>
  </si>
  <si>
    <t>ORD2025009499</t>
  </si>
  <si>
    <t>PROD4137</t>
  </si>
  <si>
    <t>Laptop Model-901</t>
  </si>
  <si>
    <t>CUST3384</t>
  </si>
  <si>
    <t>Customer 711</t>
  </si>
  <si>
    <t>ORD2025009498</t>
  </si>
  <si>
    <t>PROD1786</t>
  </si>
  <si>
    <t>Lamp Model-262</t>
  </si>
  <si>
    <t>CUST9705</t>
  </si>
  <si>
    <t>Customer 3654</t>
  </si>
  <si>
    <t>ORD2025009497</t>
  </si>
  <si>
    <t>PROD8548</t>
  </si>
  <si>
    <t>Lipstick Model-871</t>
  </si>
  <si>
    <t>CUST6897</t>
  </si>
  <si>
    <t>Customer 2862</t>
  </si>
  <si>
    <t>ORD2025009496</t>
  </si>
  <si>
    <t>PROD9335</t>
  </si>
  <si>
    <t>Mobile Model-694</t>
  </si>
  <si>
    <t>CUST1732</t>
  </si>
  <si>
    <t>Customer 2665</t>
  </si>
  <si>
    <t>ORD2025009495</t>
  </si>
  <si>
    <t>PROD8252</t>
  </si>
  <si>
    <t>Mobile Model-442</t>
  </si>
  <si>
    <t>CUST9048</t>
  </si>
  <si>
    <t>Customer 3415</t>
  </si>
  <si>
    <t>ORD2025009494</t>
  </si>
  <si>
    <t>PROD6836</t>
  </si>
  <si>
    <t>Mobile Model-780</t>
  </si>
  <si>
    <t>CUST7219</t>
  </si>
  <si>
    <t>Customer 1108</t>
  </si>
  <si>
    <t>ORD2025009493</t>
  </si>
  <si>
    <t>PROD6824</t>
  </si>
  <si>
    <t>Tablet Model-697</t>
  </si>
  <si>
    <t>CUST9697</t>
  </si>
  <si>
    <t>Customer 4941</t>
  </si>
  <si>
    <t>ORD2025009492</t>
  </si>
  <si>
    <t>PROD7088</t>
  </si>
  <si>
    <t>CUST2241</t>
  </si>
  <si>
    <t>Customer 2714</t>
  </si>
  <si>
    <t>ORD2025009491</t>
  </si>
  <si>
    <t>PROD5430</t>
  </si>
  <si>
    <t>Shirt Model-829</t>
  </si>
  <si>
    <t>CUST9281</t>
  </si>
  <si>
    <t>Customer 378</t>
  </si>
  <si>
    <t>ORD2025009490</t>
  </si>
  <si>
    <t>PROD8946</t>
  </si>
  <si>
    <t>Mobile Model-676</t>
  </si>
  <si>
    <t>CUST8392</t>
  </si>
  <si>
    <t>Customer 2420</t>
  </si>
  <si>
    <t>ORD2025009489</t>
  </si>
  <si>
    <t>PROD2390</t>
  </si>
  <si>
    <t>Mobile Model-538</t>
  </si>
  <si>
    <t>CUST7587</t>
  </si>
  <si>
    <t>Customer 806</t>
  </si>
  <si>
    <t>ORD2025009488</t>
  </si>
  <si>
    <t>PROD6445</t>
  </si>
  <si>
    <t>Perfume Model-468</t>
  </si>
  <si>
    <t>CUST9110</t>
  </si>
  <si>
    <t>ORD2025009487</t>
  </si>
  <si>
    <t>PROD9052</t>
  </si>
  <si>
    <t>Lamp Model-349</t>
  </si>
  <si>
    <t>CUST6104</t>
  </si>
  <si>
    <t>Customer 493</t>
  </si>
  <si>
    <t>ORD2025009486</t>
  </si>
  <si>
    <t>PROD6670</t>
  </si>
  <si>
    <t>CUST7675</t>
  </si>
  <si>
    <t>Customer 4440</t>
  </si>
  <si>
    <t>ORD2025009485</t>
  </si>
  <si>
    <t>PROD4220</t>
  </si>
  <si>
    <t>Lamp Model-289</t>
  </si>
  <si>
    <t>CUST7879</t>
  </si>
  <si>
    <t>ORD2025009484</t>
  </si>
  <si>
    <t>PROD3189</t>
  </si>
  <si>
    <t>Perfume Model-419</t>
  </si>
  <si>
    <t>CUST2301</t>
  </si>
  <si>
    <t>Customer 1585</t>
  </si>
  <si>
    <t>ORD2025009483</t>
  </si>
  <si>
    <t>PROD4335</t>
  </si>
  <si>
    <t>CUST3801</t>
  </si>
  <si>
    <t>Customer 160</t>
  </si>
  <si>
    <t>ORD2025009482</t>
  </si>
  <si>
    <t>Mobile Model-314</t>
  </si>
  <si>
    <t>CUST3703</t>
  </si>
  <si>
    <t>Customer 4579</t>
  </si>
  <si>
    <t>ORD2025009481</t>
  </si>
  <si>
    <t>Sofa Model-434</t>
  </si>
  <si>
    <t>CUST1856</t>
  </si>
  <si>
    <t>Customer 825</t>
  </si>
  <si>
    <t>ORD2025009480</t>
  </si>
  <si>
    <t>PROD8079</t>
  </si>
  <si>
    <t>Shirt Model-241</t>
  </si>
  <si>
    <t>CUST2278</t>
  </si>
  <si>
    <t>Customer 3368</t>
  </si>
  <si>
    <t>ORD2025009479</t>
  </si>
  <si>
    <t>PROD2829</t>
  </si>
  <si>
    <t>Sofa Model-142</t>
  </si>
  <si>
    <t>CUST5651</t>
  </si>
  <si>
    <t>ORD2025009478</t>
  </si>
  <si>
    <t>PROD8072</t>
  </si>
  <si>
    <t>Lamp Model-742</t>
  </si>
  <si>
    <t>CUST2671</t>
  </si>
  <si>
    <t>Customer 4014</t>
  </si>
  <si>
    <t>ORD2025009477</t>
  </si>
  <si>
    <t>PROD5435</t>
  </si>
  <si>
    <t>Lipstick Model-621</t>
  </si>
  <si>
    <t>CUST3859</t>
  </si>
  <si>
    <t>Customer 1137</t>
  </si>
  <si>
    <t>ORD2025009476</t>
  </si>
  <si>
    <t>PROD6468</t>
  </si>
  <si>
    <t>Jacket Model-106</t>
  </si>
  <si>
    <t>CUST4056</t>
  </si>
  <si>
    <t>Customer 3370</t>
  </si>
  <si>
    <t>ORD2025009475</t>
  </si>
  <si>
    <t>PROD9626</t>
  </si>
  <si>
    <t>Tablet Model-430</t>
  </si>
  <si>
    <t>CUST2269</t>
  </si>
  <si>
    <t>Customer 1383</t>
  </si>
  <si>
    <t>ORD2025009474</t>
  </si>
  <si>
    <t>PROD2482</t>
  </si>
  <si>
    <t>Laptop Model-733</t>
  </si>
  <si>
    <t>CUST1720</t>
  </si>
  <si>
    <t>Customer 2577</t>
  </si>
  <si>
    <t>ORD2025009473</t>
  </si>
  <si>
    <t>PROD8682</t>
  </si>
  <si>
    <t>CUST6780</t>
  </si>
  <si>
    <t>Customer 4380</t>
  </si>
  <si>
    <t>ORD2025009472</t>
  </si>
  <si>
    <t>PROD7596</t>
  </si>
  <si>
    <t>Curtain Model-811</t>
  </si>
  <si>
    <t>ORD2025009471</t>
  </si>
  <si>
    <t>PROD9153</t>
  </si>
  <si>
    <t>Lamp Model-183</t>
  </si>
  <si>
    <t>CUST6351</t>
  </si>
  <si>
    <t>Customer 2585</t>
  </si>
  <si>
    <t>ORD2025009470</t>
  </si>
  <si>
    <t>PROD5665</t>
  </si>
  <si>
    <t>CUST5455</t>
  </si>
  <si>
    <t>ORD2025009469</t>
  </si>
  <si>
    <t>PROD3733</t>
  </si>
  <si>
    <t>Lipstick Model-921</t>
  </si>
  <si>
    <t>CUST2322</t>
  </si>
  <si>
    <t>ORD2025009468</t>
  </si>
  <si>
    <t>PROD7150</t>
  </si>
  <si>
    <t>Tablet Model-711</t>
  </si>
  <si>
    <t>CUST9832</t>
  </si>
  <si>
    <t>Customer 1957</t>
  </si>
  <si>
    <t>ORD2025009467</t>
  </si>
  <si>
    <t>Mobile Model-915</t>
  </si>
  <si>
    <t>CUST6035</t>
  </si>
  <si>
    <t>Customer 883</t>
  </si>
  <si>
    <t>ORD2025009466</t>
  </si>
  <si>
    <t>PROD1690</t>
  </si>
  <si>
    <t>Laptop Model-117</t>
  </si>
  <si>
    <t>CUST3230</t>
  </si>
  <si>
    <t>ORD2025009465</t>
  </si>
  <si>
    <t>PROD1258</t>
  </si>
  <si>
    <t>Tablet Model-629</t>
  </si>
  <si>
    <t>CUST5031</t>
  </si>
  <si>
    <t>Customer 470</t>
  </si>
  <si>
    <t>ORD2025009464</t>
  </si>
  <si>
    <t>PROD2051</t>
  </si>
  <si>
    <t>Jeans Model-185</t>
  </si>
  <si>
    <t>CUST7704</t>
  </si>
  <si>
    <t>Customer 3219</t>
  </si>
  <si>
    <t>ORD2025009463</t>
  </si>
  <si>
    <t>PROD8719</t>
  </si>
  <si>
    <t>Lamp Model-601</t>
  </si>
  <si>
    <t>CUST3582</t>
  </si>
  <si>
    <t>Customer 2864</t>
  </si>
  <si>
    <t>ORD2025009462</t>
  </si>
  <si>
    <t>PROD5149</t>
  </si>
  <si>
    <t>Curtain Model-869</t>
  </si>
  <si>
    <t>CUST9235</t>
  </si>
  <si>
    <t>Customer 4236</t>
  </si>
  <si>
    <t>ORD2025009461</t>
  </si>
  <si>
    <t>PROD2693</t>
  </si>
  <si>
    <t>Lipstick Model-604</t>
  </si>
  <si>
    <t>CUST3831</t>
  </si>
  <si>
    <t>Customer 601</t>
  </si>
  <si>
    <t>ORD2025009460</t>
  </si>
  <si>
    <t>PROD9618</t>
  </si>
  <si>
    <t>Face Cream Model-273</t>
  </si>
  <si>
    <t>CUST4230</t>
  </si>
  <si>
    <t>Customer 2620</t>
  </si>
  <si>
    <t>ORD2025009459</t>
  </si>
  <si>
    <t>PROD7752</t>
  </si>
  <si>
    <t>Curtain Model-631</t>
  </si>
  <si>
    <t>CUST6983</t>
  </si>
  <si>
    <t>Customer 384</t>
  </si>
  <si>
    <t>ORD2025009458</t>
  </si>
  <si>
    <t>PROD7176</t>
  </si>
  <si>
    <t>Tablet Model-676</t>
  </si>
  <si>
    <t>CUST2569</t>
  </si>
  <si>
    <t>Customer 3642</t>
  </si>
  <si>
    <t>ORD2025009457</t>
  </si>
  <si>
    <t>PROD1198</t>
  </si>
  <si>
    <t>Perfume Model-670</t>
  </si>
  <si>
    <t>CUST2986</t>
  </si>
  <si>
    <t>ORD2025009456</t>
  </si>
  <si>
    <t>PROD3414</t>
  </si>
  <si>
    <t>Perfume Model-590</t>
  </si>
  <si>
    <t>CUST1361</t>
  </si>
  <si>
    <t>Customer 1290</t>
  </si>
  <si>
    <t>ORD2025009455</t>
  </si>
  <si>
    <t>Lamp Model-429</t>
  </si>
  <si>
    <t>CUST4423</t>
  </si>
  <si>
    <t>Customer 1871</t>
  </si>
  <si>
    <t>ORD2025009454</t>
  </si>
  <si>
    <t>PROD3054</t>
  </si>
  <si>
    <t>Perfume Model-383</t>
  </si>
  <si>
    <t>CUST5663</t>
  </si>
  <si>
    <t>Customer 4937</t>
  </si>
  <si>
    <t>ORD2025009453</t>
  </si>
  <si>
    <t>PROD5145</t>
  </si>
  <si>
    <t>CUST8373</t>
  </si>
  <si>
    <t>Customer 4809</t>
  </si>
  <si>
    <t>ORD2025009452</t>
  </si>
  <si>
    <t>PROD5881</t>
  </si>
  <si>
    <t>Tablet Model-633</t>
  </si>
  <si>
    <t>CUST4687</t>
  </si>
  <si>
    <t>Customer 3351</t>
  </si>
  <si>
    <t>ORD2025009451</t>
  </si>
  <si>
    <t>PROD2976</t>
  </si>
  <si>
    <t>Curtain Model-253</t>
  </si>
  <si>
    <t>CUST2431</t>
  </si>
  <si>
    <t>ORD2025009450</t>
  </si>
  <si>
    <t>PROD9936</t>
  </si>
  <si>
    <t>Jeans Model-195</t>
  </si>
  <si>
    <t>CUST3423</t>
  </si>
  <si>
    <t>ORD2025009449</t>
  </si>
  <si>
    <t>PROD4832</t>
  </si>
  <si>
    <t>Mobile Model-956</t>
  </si>
  <si>
    <t>CUST5659</t>
  </si>
  <si>
    <t>ORD2025009448</t>
  </si>
  <si>
    <t>PROD5406</t>
  </si>
  <si>
    <t>Mobile Model-410</t>
  </si>
  <si>
    <t>CUST6290</t>
  </si>
  <si>
    <t>Customer 231</t>
  </si>
  <si>
    <t>ORD2025009447</t>
  </si>
  <si>
    <t>PROD2728</t>
  </si>
  <si>
    <t>Curtain Model-409</t>
  </si>
  <si>
    <t>CUST1374</t>
  </si>
  <si>
    <t>Customer 974</t>
  </si>
  <si>
    <t>ORD2025009446</t>
  </si>
  <si>
    <t>PROD7121</t>
  </si>
  <si>
    <t>Lipstick Model-167</t>
  </si>
  <si>
    <t>CUST9332</t>
  </si>
  <si>
    <t>Customer 2559</t>
  </si>
  <si>
    <t>ORD2025009445</t>
  </si>
  <si>
    <t>PROD4185</t>
  </si>
  <si>
    <t>Sofa Model-797</t>
  </si>
  <si>
    <t>CUST6532</t>
  </si>
  <si>
    <t>Customer 1010</t>
  </si>
  <si>
    <t>ORD2025009444</t>
  </si>
  <si>
    <t>PROD8129</t>
  </si>
  <si>
    <t>Lipstick Model-879</t>
  </si>
  <si>
    <t>CUST1283</t>
  </si>
  <si>
    <t>ORD2025009443</t>
  </si>
  <si>
    <t>PROD5888</t>
  </si>
  <si>
    <t>Laptop Model-129</t>
  </si>
  <si>
    <t>CUST9363</t>
  </si>
  <si>
    <t>Customer 144</t>
  </si>
  <si>
    <t>ORD2025009442</t>
  </si>
  <si>
    <t>PROD6114</t>
  </si>
  <si>
    <t>Jeans Model-285</t>
  </si>
  <si>
    <t>CUST5128</t>
  </si>
  <si>
    <t>Customer 2656</t>
  </si>
  <si>
    <t>ORD2025009441</t>
  </si>
  <si>
    <t>PROD9703</t>
  </si>
  <si>
    <t>Laptop Model-293</t>
  </si>
  <si>
    <t>CUST3153</t>
  </si>
  <si>
    <t>ORD2025009440</t>
  </si>
  <si>
    <t>PROD2441</t>
  </si>
  <si>
    <t>Laptop Model-466</t>
  </si>
  <si>
    <t>CUST8234</t>
  </si>
  <si>
    <t>Customer 3299</t>
  </si>
  <si>
    <t>ORD2025009439</t>
  </si>
  <si>
    <t>Laptop Model-833</t>
  </si>
  <si>
    <t>Customer 2538</t>
  </si>
  <si>
    <t>ORD2025009438</t>
  </si>
  <si>
    <t>PROD5792</t>
  </si>
  <si>
    <t>CUST9228</t>
  </si>
  <si>
    <t>Customer 1959</t>
  </si>
  <si>
    <t>ORD2025009437</t>
  </si>
  <si>
    <t>PROD9363</t>
  </si>
  <si>
    <t>Perfume Model-333</t>
  </si>
  <si>
    <t>CUST4417</t>
  </si>
  <si>
    <t>Customer 3559</t>
  </si>
  <si>
    <t>ORD2025009436</t>
  </si>
  <si>
    <t>PROD9242</t>
  </si>
  <si>
    <t>Jeans Model-120</t>
  </si>
  <si>
    <t>CUST5431</t>
  </si>
  <si>
    <t>Customer 1217</t>
  </si>
  <si>
    <t>ORD2025009435</t>
  </si>
  <si>
    <t>PROD5614</t>
  </si>
  <si>
    <t>Tablet Model-134</t>
  </si>
  <si>
    <t>CUST1777</t>
  </si>
  <si>
    <t>Customer 3445</t>
  </si>
  <si>
    <t>ORD2025009434</t>
  </si>
  <si>
    <t>PROD3355</t>
  </si>
  <si>
    <t>Jacket Model-824</t>
  </si>
  <si>
    <t>CUST4136</t>
  </si>
  <si>
    <t>Customer 4715</t>
  </si>
  <si>
    <t>ORD2025009433</t>
  </si>
  <si>
    <t>PROD4104</t>
  </si>
  <si>
    <t>Jeans Model-166</t>
  </si>
  <si>
    <t>CUST9092</t>
  </si>
  <si>
    <t>Customer 2846</t>
  </si>
  <si>
    <t>ORD2025009432</t>
  </si>
  <si>
    <t>PROD1573</t>
  </si>
  <si>
    <t>Tablet Model-919</t>
  </si>
  <si>
    <t>CUST9934</t>
  </si>
  <si>
    <t>Customer 4114</t>
  </si>
  <si>
    <t>ORD2025009431</t>
  </si>
  <si>
    <t>PROD6386</t>
  </si>
  <si>
    <t>Jacket Model-793</t>
  </si>
  <si>
    <t>CUST9350</t>
  </si>
  <si>
    <t>Customer 4389</t>
  </si>
  <si>
    <t>ORD2025009430</t>
  </si>
  <si>
    <t>PROD5957</t>
  </si>
  <si>
    <t>Shirt Model-613</t>
  </si>
  <si>
    <t>Customer 1065</t>
  </si>
  <si>
    <t>ORD2025009429</t>
  </si>
  <si>
    <t>PROD6446</t>
  </si>
  <si>
    <t>Lamp Model-887</t>
  </si>
  <si>
    <t>CUST3846</t>
  </si>
  <si>
    <t>ORD2025009428</t>
  </si>
  <si>
    <t>PROD4774</t>
  </si>
  <si>
    <t>Tablet Model-449</t>
  </si>
  <si>
    <t>CUST8181</t>
  </si>
  <si>
    <t>Customer 2022</t>
  </si>
  <si>
    <t>ORD2025009427</t>
  </si>
  <si>
    <t>PROD3033</t>
  </si>
  <si>
    <t>Shirt Model-763</t>
  </si>
  <si>
    <t>CUST8486</t>
  </si>
  <si>
    <t>Customer 2364</t>
  </si>
  <si>
    <t>ORD2025009426</t>
  </si>
  <si>
    <t>Tablet Model-345</t>
  </si>
  <si>
    <t>CUST4720</t>
  </si>
  <si>
    <t>Customer 1092</t>
  </si>
  <si>
    <t>ORD2025009425</t>
  </si>
  <si>
    <t>PROD7627</t>
  </si>
  <si>
    <t>Sofa Model-411</t>
  </si>
  <si>
    <t>CUST9853</t>
  </si>
  <si>
    <t>Customer 3419</t>
  </si>
  <si>
    <t>ORD2025009424</t>
  </si>
  <si>
    <t>PROD4895</t>
  </si>
  <si>
    <t>Sofa Model-906</t>
  </si>
  <si>
    <t>Customer 4269</t>
  </si>
  <si>
    <t>ORD2025009423</t>
  </si>
  <si>
    <t>Jacket Model-296</t>
  </si>
  <si>
    <t>CUST8440</t>
  </si>
  <si>
    <t>Customer 424</t>
  </si>
  <si>
    <t>ORD2025009422</t>
  </si>
  <si>
    <t>PROD7601</t>
  </si>
  <si>
    <t>Sofa Model-999</t>
  </si>
  <si>
    <t>CUST2739</t>
  </si>
  <si>
    <t>Customer 3662</t>
  </si>
  <si>
    <t>ORD2025009421</t>
  </si>
  <si>
    <t>PROD2271</t>
  </si>
  <si>
    <t>Jeans Model-188</t>
  </si>
  <si>
    <t>CUST7328</t>
  </si>
  <si>
    <t>Customer 3169</t>
  </si>
  <si>
    <t>ORD2025009420</t>
  </si>
  <si>
    <t>PROD7767</t>
  </si>
  <si>
    <t>Lipstick Model-183</t>
  </si>
  <si>
    <t>CUST8375</t>
  </si>
  <si>
    <t>Customer 1142</t>
  </si>
  <si>
    <t>ORD2025009419</t>
  </si>
  <si>
    <t>PROD1785</t>
  </si>
  <si>
    <t>Laptop Model-657</t>
  </si>
  <si>
    <t>CUST2731</t>
  </si>
  <si>
    <t>Customer 1514</t>
  </si>
  <si>
    <t>ORD2025009418</t>
  </si>
  <si>
    <t>PROD1997</t>
  </si>
  <si>
    <t>Lipstick Model-618</t>
  </si>
  <si>
    <t>CUST7251</t>
  </si>
  <si>
    <t>ORD2025009417</t>
  </si>
  <si>
    <t>PROD3498</t>
  </si>
  <si>
    <t>Lipstick Model-503</t>
  </si>
  <si>
    <t>CUST8561</t>
  </si>
  <si>
    <t>Customer 907</t>
  </si>
  <si>
    <t>ORD2025009416</t>
  </si>
  <si>
    <t>PROD2268</t>
  </si>
  <si>
    <t>CUST5088</t>
  </si>
  <si>
    <t>Customer 873</t>
  </si>
  <si>
    <t>ORD2025009415</t>
  </si>
  <si>
    <t>PROD9791</t>
  </si>
  <si>
    <t>Jacket Model-170</t>
  </si>
  <si>
    <t>CUST4170</t>
  </si>
  <si>
    <t>Customer 2654</t>
  </si>
  <si>
    <t>ORD2025009414</t>
  </si>
  <si>
    <t>PROD3184</t>
  </si>
  <si>
    <t>Sofa Model-173</t>
  </si>
  <si>
    <t>CUST1791</t>
  </si>
  <si>
    <t>Customer 962</t>
  </si>
  <si>
    <t>ORD2025009413</t>
  </si>
  <si>
    <t>PROD6495</t>
  </si>
  <si>
    <t>Lipstick Model-858</t>
  </si>
  <si>
    <t>CUST7262</t>
  </si>
  <si>
    <t>Customer 1215</t>
  </si>
  <si>
    <t>ORD2025009412</t>
  </si>
  <si>
    <t>Shirt Model-537</t>
  </si>
  <si>
    <t>CUST4800</t>
  </si>
  <si>
    <t>ORD2025009411</t>
  </si>
  <si>
    <t>PROD8376</t>
  </si>
  <si>
    <t>CUST1243</t>
  </si>
  <si>
    <t>ORD2025009410</t>
  </si>
  <si>
    <t>PROD4643</t>
  </si>
  <si>
    <t>Perfume Model-537</t>
  </si>
  <si>
    <t>CUST6850</t>
  </si>
  <si>
    <t>Customer 1415</t>
  </si>
  <si>
    <t>ORD2025009409</t>
  </si>
  <si>
    <t>PROD8895</t>
  </si>
  <si>
    <t>Jacket Model-193</t>
  </si>
  <si>
    <t>CUST7913</t>
  </si>
  <si>
    <t>Customer 2561</t>
  </si>
  <si>
    <t>ORD2025009408</t>
  </si>
  <si>
    <t>PROD2161</t>
  </si>
  <si>
    <t>Lipstick Model-369</t>
  </si>
  <si>
    <t>CUST9058</t>
  </si>
  <si>
    <t>Customer 2460</t>
  </si>
  <si>
    <t>ORD2025009407</t>
  </si>
  <si>
    <t>PROD7773</t>
  </si>
  <si>
    <t>ORD2025009406</t>
  </si>
  <si>
    <t>PROD7595</t>
  </si>
  <si>
    <t>Jeans Model-540</t>
  </si>
  <si>
    <t>Customer 1330</t>
  </si>
  <si>
    <t>ORD2025009405</t>
  </si>
  <si>
    <t>PROD2707</t>
  </si>
  <si>
    <t>Tablet Model-604</t>
  </si>
  <si>
    <t>CUST6164</t>
  </si>
  <si>
    <t>Customer 2206</t>
  </si>
  <si>
    <t>ORD2025009404</t>
  </si>
  <si>
    <t>PROD1806</t>
  </si>
  <si>
    <t>Shirt Model-710</t>
  </si>
  <si>
    <t>CUST1745</t>
  </si>
  <si>
    <t>Customer 1941</t>
  </si>
  <si>
    <t>ORD2025009403</t>
  </si>
  <si>
    <t>PROD8965</t>
  </si>
  <si>
    <t>Jacket Model-450</t>
  </si>
  <si>
    <t>CUST3317</t>
  </si>
  <si>
    <t>Customer 2940</t>
  </si>
  <si>
    <t>ORD2025009402</t>
  </si>
  <si>
    <t>Shirt Model-359</t>
  </si>
  <si>
    <t>CUST2428</t>
  </si>
  <si>
    <t>Customer 3261</t>
  </si>
  <si>
    <t>ORD2025009401</t>
  </si>
  <si>
    <t>Jeans Model-439</t>
  </si>
  <si>
    <t>CUST7609</t>
  </si>
  <si>
    <t>Customer 28</t>
  </si>
  <si>
    <t>ORD2025009400</t>
  </si>
  <si>
    <t>PROD3393</t>
  </si>
  <si>
    <t>Lipstick Model-289</t>
  </si>
  <si>
    <t>CUST8205</t>
  </si>
  <si>
    <t>Customer 2707</t>
  </si>
  <si>
    <t>ORD2025009399</t>
  </si>
  <si>
    <t>PROD6354</t>
  </si>
  <si>
    <t>Jacket Model-626</t>
  </si>
  <si>
    <t>CUST1397</t>
  </si>
  <si>
    <t>Customer 4032</t>
  </si>
  <si>
    <t>ORD2025009398</t>
  </si>
  <si>
    <t>Shirt Model-401</t>
  </si>
  <si>
    <t>CUST8840</t>
  </si>
  <si>
    <t>Customer 3384</t>
  </si>
  <si>
    <t>ORD2025009397</t>
  </si>
  <si>
    <t>PROD6970</t>
  </si>
  <si>
    <t>Face Cream Model-396</t>
  </si>
  <si>
    <t>CUST5716</t>
  </si>
  <si>
    <t>Customer 782</t>
  </si>
  <si>
    <t>ORD2025009396</t>
  </si>
  <si>
    <t>PROD5387</t>
  </si>
  <si>
    <t>CUST5579</t>
  </si>
  <si>
    <t>Customer 2674</t>
  </si>
  <si>
    <t>ORD2025009395</t>
  </si>
  <si>
    <t>PROD3488</t>
  </si>
  <si>
    <t>Lipstick Model-950</t>
  </si>
  <si>
    <t>CUST5170</t>
  </si>
  <si>
    <t>Customer 3638</t>
  </si>
  <si>
    <t>ORD2025009394</t>
  </si>
  <si>
    <t>PROD3979</t>
  </si>
  <si>
    <t>Face Cream Model-970</t>
  </si>
  <si>
    <t>CUST6594</t>
  </si>
  <si>
    <t>Customer 4863</t>
  </si>
  <si>
    <t>ORD2025009393</t>
  </si>
  <si>
    <t>PROD5487</t>
  </si>
  <si>
    <t>Face Cream Model-289</t>
  </si>
  <si>
    <t>CUST5844</t>
  </si>
  <si>
    <t>Customer 1303</t>
  </si>
  <si>
    <t>ORD2025009392</t>
  </si>
  <si>
    <t>PROD3216</t>
  </si>
  <si>
    <t>Shirt Model-430</t>
  </si>
  <si>
    <t>CUST1444</t>
  </si>
  <si>
    <t>Customer 1042</t>
  </si>
  <si>
    <t>ORD2025009391</t>
  </si>
  <si>
    <t>PROD3213</t>
  </si>
  <si>
    <t>Shirt Model-953</t>
  </si>
  <si>
    <t>CUST7106</t>
  </si>
  <si>
    <t>Customer 4943</t>
  </si>
  <si>
    <t>ORD2025009390</t>
  </si>
  <si>
    <t>PROD2933</t>
  </si>
  <si>
    <t>Perfume Model-373</t>
  </si>
  <si>
    <t>CUST1977</t>
  </si>
  <si>
    <t>Customer 1531</t>
  </si>
  <si>
    <t>ORD2025009389</t>
  </si>
  <si>
    <t>PROD7405</t>
  </si>
  <si>
    <t>Lamp Model-640</t>
  </si>
  <si>
    <t>CUST8761</t>
  </si>
  <si>
    <t>Customer 1370</t>
  </si>
  <si>
    <t>ORD2025009388</t>
  </si>
  <si>
    <t>PROD6155</t>
  </si>
  <si>
    <t>Jeans Model-288</t>
  </si>
  <si>
    <t>Customer 1642</t>
  </si>
  <si>
    <t>ORD2025009387</t>
  </si>
  <si>
    <t>PROD3193</t>
  </si>
  <si>
    <t>Face Cream Model-586</t>
  </si>
  <si>
    <t>CUST8686</t>
  </si>
  <si>
    <t>Customer 492</t>
  </si>
  <si>
    <t>ORD2025009386</t>
  </si>
  <si>
    <t>PROD9076</t>
  </si>
  <si>
    <t>Laptop Model-964</t>
  </si>
  <si>
    <t>CUST4623</t>
  </si>
  <si>
    <t>Customer 2408</t>
  </si>
  <si>
    <t>ORD2025009385</t>
  </si>
  <si>
    <t>PROD2985</t>
  </si>
  <si>
    <t>Lamp Model-136</t>
  </si>
  <si>
    <t>CUST6846</t>
  </si>
  <si>
    <t>ORD2025009384</t>
  </si>
  <si>
    <t>PROD7952</t>
  </si>
  <si>
    <t>Lamp Model-498</t>
  </si>
  <si>
    <t>CUST2823</t>
  </si>
  <si>
    <t>Customer 45</t>
  </si>
  <si>
    <t>ORD2025009383</t>
  </si>
  <si>
    <t>PROD3103</t>
  </si>
  <si>
    <t>Lamp Model-512</t>
  </si>
  <si>
    <t>CUST1047</t>
  </si>
  <si>
    <t>Customer 405</t>
  </si>
  <si>
    <t>ORD2025009382</t>
  </si>
  <si>
    <t>PROD8933</t>
  </si>
  <si>
    <t>Curtain Model-597</t>
  </si>
  <si>
    <t>CUST7998</t>
  </si>
  <si>
    <t>ORD2025009381</t>
  </si>
  <si>
    <t>PROD3816</t>
  </si>
  <si>
    <t>Mobile Model-210</t>
  </si>
  <si>
    <t>CUST6802</t>
  </si>
  <si>
    <t>Customer 3961</t>
  </si>
  <si>
    <t>ORD2025009380</t>
  </si>
  <si>
    <t>PROD1494</t>
  </si>
  <si>
    <t>Lamp Model-541</t>
  </si>
  <si>
    <t>CUST7220</t>
  </si>
  <si>
    <t>Customer 3156</t>
  </si>
  <si>
    <t>ORD2025009379</t>
  </si>
  <si>
    <t>PROD2810</t>
  </si>
  <si>
    <t>Curtain Model-714</t>
  </si>
  <si>
    <t>CUST1604</t>
  </si>
  <si>
    <t>Customer 4548</t>
  </si>
  <si>
    <t>ORD2025009378</t>
  </si>
  <si>
    <t>PROD1135</t>
  </si>
  <si>
    <t>Jeans Model-814</t>
  </si>
  <si>
    <t>CUST3227</t>
  </si>
  <si>
    <t>Customer 4989</t>
  </si>
  <si>
    <t>ORD2025009377</t>
  </si>
  <si>
    <t>PROD4340</t>
  </si>
  <si>
    <t>Tablet Model-190</t>
  </si>
  <si>
    <t>CUST6271</t>
  </si>
  <si>
    <t>Customer 4005</t>
  </si>
  <si>
    <t>ORD2025009376</t>
  </si>
  <si>
    <t>PROD8289</t>
  </si>
  <si>
    <t>Curtain Model-618</t>
  </si>
  <si>
    <t>CUST1867</t>
  </si>
  <si>
    <t>Customer 360</t>
  </si>
  <si>
    <t>ORD2025009375</t>
  </si>
  <si>
    <t>PROD1782</t>
  </si>
  <si>
    <t>Sofa Model-452</t>
  </si>
  <si>
    <t>CUST4556</t>
  </si>
  <si>
    <t>Customer 3276</t>
  </si>
  <si>
    <t>ORD2025009374</t>
  </si>
  <si>
    <t>PROD3713</t>
  </si>
  <si>
    <t>Curtain Model-924</t>
  </si>
  <si>
    <t>CUST9680</t>
  </si>
  <si>
    <t>ORD2025009373</t>
  </si>
  <si>
    <t>PROD8494</t>
  </si>
  <si>
    <t>Sofa Model-297</t>
  </si>
  <si>
    <t>CUST7738</t>
  </si>
  <si>
    <t>Customer 3396</t>
  </si>
  <si>
    <t>ORD2025009372</t>
  </si>
  <si>
    <t>PROD5951</t>
  </si>
  <si>
    <t>Sofa Model-859</t>
  </si>
  <si>
    <t>CUST8653</t>
  </si>
  <si>
    <t>Customer 4040</t>
  </si>
  <si>
    <t>ORD2025009371</t>
  </si>
  <si>
    <t>PROD2150</t>
  </si>
  <si>
    <t>Sofa Model-817</t>
  </si>
  <si>
    <t>CUST6740</t>
  </si>
  <si>
    <t>Customer 3047</t>
  </si>
  <si>
    <t>ORD2025009370</t>
  </si>
  <si>
    <t>PROD9893</t>
  </si>
  <si>
    <t>Sofa Model-734</t>
  </si>
  <si>
    <t>CUST9412</t>
  </si>
  <si>
    <t>Customer 2045</t>
  </si>
  <si>
    <t>ORD2025009369</t>
  </si>
  <si>
    <t>PROD8755</t>
  </si>
  <si>
    <t>Laptop Model-960</t>
  </si>
  <si>
    <t>CUST3168</t>
  </si>
  <si>
    <t>Customer 3506</t>
  </si>
  <si>
    <t>ORD2025009368</t>
  </si>
  <si>
    <t>PROD4199</t>
  </si>
  <si>
    <t>Jacket Model-192</t>
  </si>
  <si>
    <t>CUST2200</t>
  </si>
  <si>
    <t>Customer 1240</t>
  </si>
  <si>
    <t>ORD2025009367</t>
  </si>
  <si>
    <t>PROD3467</t>
  </si>
  <si>
    <t>Face Cream Model-166</t>
  </si>
  <si>
    <t>CUST9669</t>
  </si>
  <si>
    <t>Customer 4677</t>
  </si>
  <si>
    <t>ORD2025009366</t>
  </si>
  <si>
    <t>PROD4513</t>
  </si>
  <si>
    <t>Perfume Model-354</t>
  </si>
  <si>
    <t>CUST3570</t>
  </si>
  <si>
    <t>Customer 4076</t>
  </si>
  <si>
    <t>ORD2025009365</t>
  </si>
  <si>
    <t>PROD8966</t>
  </si>
  <si>
    <t>Curtain Model-350</t>
  </si>
  <si>
    <t>CUST9564</t>
  </si>
  <si>
    <t>Customer 363</t>
  </si>
  <si>
    <t>ORD2025009364</t>
  </si>
  <si>
    <t>PROD3721</t>
  </si>
  <si>
    <t>CUST1486</t>
  </si>
  <si>
    <t>Customer 3743</t>
  </si>
  <si>
    <t>ORD2025009363</t>
  </si>
  <si>
    <t>PROD4134</t>
  </si>
  <si>
    <t>Sofa Model-866</t>
  </si>
  <si>
    <t>CUST6704</t>
  </si>
  <si>
    <t>Customer 185</t>
  </si>
  <si>
    <t>ORD2025009362</t>
  </si>
  <si>
    <t>PROD7341</t>
  </si>
  <si>
    <t>Face Cream Model-796</t>
  </si>
  <si>
    <t>CUST9851</t>
  </si>
  <si>
    <t>Customer 3518</t>
  </si>
  <si>
    <t>ORD2025009361</t>
  </si>
  <si>
    <t>PROD3528</t>
  </si>
  <si>
    <t>Jeans Model-932</t>
  </si>
  <si>
    <t>Customer 4891</t>
  </si>
  <si>
    <t>ORD2025009360</t>
  </si>
  <si>
    <t>PROD9003</t>
  </si>
  <si>
    <t>Perfume Model-451</t>
  </si>
  <si>
    <t>CUST5899</t>
  </si>
  <si>
    <t>Customer 4023</t>
  </si>
  <si>
    <t>ORD2025009359</t>
  </si>
  <si>
    <t>PROD5606</t>
  </si>
  <si>
    <t>Jacket Model-561</t>
  </si>
  <si>
    <t>CUST4548</t>
  </si>
  <si>
    <t>Customer 4496</t>
  </si>
  <si>
    <t>ORD2025009358</t>
  </si>
  <si>
    <t>PROD2301</t>
  </si>
  <si>
    <t>Curtain Model-763</t>
  </si>
  <si>
    <t>CUST2281</t>
  </si>
  <si>
    <t>Customer 1858</t>
  </si>
  <si>
    <t>ORD2025009357</t>
  </si>
  <si>
    <t>Lamp Model-772</t>
  </si>
  <si>
    <t>CUST3407</t>
  </si>
  <si>
    <t>Customer 3263</t>
  </si>
  <si>
    <t>ORD2025009356</t>
  </si>
  <si>
    <t>PROD4846</t>
  </si>
  <si>
    <t>CUST2932</t>
  </si>
  <si>
    <t>Customer 838</t>
  </si>
  <si>
    <t>ORD2025009355</t>
  </si>
  <si>
    <t>PROD9276</t>
  </si>
  <si>
    <t>Mobile Model-507</t>
  </si>
  <si>
    <t>CUST7017</t>
  </si>
  <si>
    <t>ORD2025009354</t>
  </si>
  <si>
    <t>PROD4135</t>
  </si>
  <si>
    <t>Curtain Model-357</t>
  </si>
  <si>
    <t>CUST2155</t>
  </si>
  <si>
    <t>Customer 4697</t>
  </si>
  <si>
    <t>ORD2025009353</t>
  </si>
  <si>
    <t>PROD2562</t>
  </si>
  <si>
    <t>Face Cream Model-870</t>
  </si>
  <si>
    <t>CUST7949</t>
  </si>
  <si>
    <t>ORD2025009352</t>
  </si>
  <si>
    <t>PROD5954</t>
  </si>
  <si>
    <t>Sofa Model-541</t>
  </si>
  <si>
    <t>CUST6857</t>
  </si>
  <si>
    <t>Customer 3836</t>
  </si>
  <si>
    <t>ORD2025009351</t>
  </si>
  <si>
    <t>PROD5094</t>
  </si>
  <si>
    <t>Laptop Model-701</t>
  </si>
  <si>
    <t>CUST7653</t>
  </si>
  <si>
    <t>Customer 1875</t>
  </si>
  <si>
    <t>ORD2025009350</t>
  </si>
  <si>
    <t>PROD4124</t>
  </si>
  <si>
    <t>Mobile Model-256</t>
  </si>
  <si>
    <t>CUST5408</t>
  </si>
  <si>
    <t>Customer 4721</t>
  </si>
  <si>
    <t>ORD2025009349</t>
  </si>
  <si>
    <t>PROD2651</t>
  </si>
  <si>
    <t>Jeans Model-467</t>
  </si>
  <si>
    <t>CUST2713</t>
  </si>
  <si>
    <t>Customer 2184</t>
  </si>
  <si>
    <t>ORD2025009348</t>
  </si>
  <si>
    <t>PROD2016</t>
  </si>
  <si>
    <t>Face Cream Model-226</t>
  </si>
  <si>
    <t>CUST1613</t>
  </si>
  <si>
    <t>Customer 1964</t>
  </si>
  <si>
    <t>ORD2025009347</t>
  </si>
  <si>
    <t>PROD5671</t>
  </si>
  <si>
    <t>CUST8006</t>
  </si>
  <si>
    <t>ORD2025009346</t>
  </si>
  <si>
    <t>PROD5411</t>
  </si>
  <si>
    <t>Jeans Model-265</t>
  </si>
  <si>
    <t>CUST9894</t>
  </si>
  <si>
    <t>Customer 4744</t>
  </si>
  <si>
    <t>ORD2025009345</t>
  </si>
  <si>
    <t>PROD4886</t>
  </si>
  <si>
    <t>Perfume Model-541</t>
  </si>
  <si>
    <t>CUST7987</t>
  </si>
  <si>
    <t>Customer 222</t>
  </si>
  <si>
    <t>ORD2025009344</t>
  </si>
  <si>
    <t>PROD5721</t>
  </si>
  <si>
    <t>Curtain Model-787</t>
  </si>
  <si>
    <t>CUST1721</t>
  </si>
  <si>
    <t>Customer 2885</t>
  </si>
  <si>
    <t>ORD2025009343</t>
  </si>
  <si>
    <t>PROD6781</t>
  </si>
  <si>
    <t>Face Cream Model-160</t>
  </si>
  <si>
    <t>CUST9906</t>
  </si>
  <si>
    <t>Customer 1379</t>
  </si>
  <si>
    <t>ORD2025009342</t>
  </si>
  <si>
    <t>PROD3983</t>
  </si>
  <si>
    <t>Tablet Model-310</t>
  </si>
  <si>
    <t>CUST5871</t>
  </si>
  <si>
    <t>Customer 3289</t>
  </si>
  <si>
    <t>ORD2025009341</t>
  </si>
  <si>
    <t>PROD5704</t>
  </si>
  <si>
    <t>Curtain Model-674</t>
  </si>
  <si>
    <t>CUST8630</t>
  </si>
  <si>
    <t>Customer 936</t>
  </si>
  <si>
    <t>ORD2025009340</t>
  </si>
  <si>
    <t>PROD2118</t>
  </si>
  <si>
    <t>Lipstick Model-174</t>
  </si>
  <si>
    <t>CUST5882</t>
  </si>
  <si>
    <t>Customer 3498</t>
  </si>
  <si>
    <t>ORD2025009339</t>
  </si>
  <si>
    <t>PROD1393</t>
  </si>
  <si>
    <t>Jeans Model-968</t>
  </si>
  <si>
    <t>CUST2122</t>
  </si>
  <si>
    <t>Customer 4184</t>
  </si>
  <si>
    <t>ORD2025009338</t>
  </si>
  <si>
    <t>PROD2444</t>
  </si>
  <si>
    <t>Shirt Model-725</t>
  </si>
  <si>
    <t>CUST2038</t>
  </si>
  <si>
    <t>Customer 124</t>
  </si>
  <si>
    <t>ORD2025009337</t>
  </si>
  <si>
    <t>PROD5165</t>
  </si>
  <si>
    <t>Curtain Model-176</t>
  </si>
  <si>
    <t>CUST3388</t>
  </si>
  <si>
    <t>Customer 317</t>
  </si>
  <si>
    <t>ORD2025009336</t>
  </si>
  <si>
    <t>PROD2083</t>
  </si>
  <si>
    <t>Jacket Model-255</t>
  </si>
  <si>
    <t>CUST9491</t>
  </si>
  <si>
    <t>Customer 642</t>
  </si>
  <si>
    <t>ORD2025009335</t>
  </si>
  <si>
    <t>PROD1503</t>
  </si>
  <si>
    <t>Mobile Model-445</t>
  </si>
  <si>
    <t>CUST4303</t>
  </si>
  <si>
    <t>Customer 2459</t>
  </si>
  <si>
    <t>ORD2025009334</t>
  </si>
  <si>
    <t>PROD7761</t>
  </si>
  <si>
    <t>Tablet Model-925</t>
  </si>
  <si>
    <t>CUST4430</t>
  </si>
  <si>
    <t>Customer 2199</t>
  </si>
  <si>
    <t>ORD2025009333</t>
  </si>
  <si>
    <t>PROD9756</t>
  </si>
  <si>
    <t>Lamp Model-551</t>
  </si>
  <si>
    <t>CUST4382</t>
  </si>
  <si>
    <t>Customer 3029</t>
  </si>
  <si>
    <t>ORD2025009332</t>
  </si>
  <si>
    <t>PROD4166</t>
  </si>
  <si>
    <t>Mobile Model-425</t>
  </si>
  <si>
    <t>CUST5793</t>
  </si>
  <si>
    <t>Customer 3783</t>
  </si>
  <si>
    <t>ORD2025009331</t>
  </si>
  <si>
    <t>PROD1721</t>
  </si>
  <si>
    <t>Face Cream Model-964</t>
  </si>
  <si>
    <t>CUST1161</t>
  </si>
  <si>
    <t>Customer 190</t>
  </si>
  <si>
    <t>ORD2025009330</t>
  </si>
  <si>
    <t>PROD3757</t>
  </si>
  <si>
    <t>Face Cream Model-467</t>
  </si>
  <si>
    <t>Customer 2746</t>
  </si>
  <si>
    <t>ORD2025009329</t>
  </si>
  <si>
    <t>PROD6077</t>
  </si>
  <si>
    <t>Shirt Model-320</t>
  </si>
  <si>
    <t>CUST8217</t>
  </si>
  <si>
    <t>Customer 3309</t>
  </si>
  <si>
    <t>ORD2025009328</t>
  </si>
  <si>
    <t>PROD2944</t>
  </si>
  <si>
    <t>Tablet Model-827</t>
  </si>
  <si>
    <t>CUST4759</t>
  </si>
  <si>
    <t>Customer 2855</t>
  </si>
  <si>
    <t>ORD2025009327</t>
  </si>
  <si>
    <t>Laptop Model-530</t>
  </si>
  <si>
    <t>CUST5665</t>
  </si>
  <si>
    <t>ORD2025009326</t>
  </si>
  <si>
    <t>PROD4281</t>
  </si>
  <si>
    <t>Perfume Model-188</t>
  </si>
  <si>
    <t>CUST6989</t>
  </si>
  <si>
    <t>Customer 4049</t>
  </si>
  <si>
    <t>ORD2025009325</t>
  </si>
  <si>
    <t>PROD1484</t>
  </si>
  <si>
    <t>Curtain Model-395</t>
  </si>
  <si>
    <t>CUST4799</t>
  </si>
  <si>
    <t>Customer 4095</t>
  </si>
  <si>
    <t>ORD2025009324</t>
  </si>
  <si>
    <t>PROD5732</t>
  </si>
  <si>
    <t>Sofa Model-333</t>
  </si>
  <si>
    <t>CUST5159</t>
  </si>
  <si>
    <t>ORD2025009323</t>
  </si>
  <si>
    <t>Face Cream Model-910</t>
  </si>
  <si>
    <t>CUST7279</t>
  </si>
  <si>
    <t>Customer 763</t>
  </si>
  <si>
    <t>ORD2025009322</t>
  </si>
  <si>
    <t>PROD4519</t>
  </si>
  <si>
    <t>Jacket Model-445</t>
  </si>
  <si>
    <t>CUST4268</t>
  </si>
  <si>
    <t>Customer 236</t>
  </si>
  <si>
    <t>ORD2025009321</t>
  </si>
  <si>
    <t>PROD4588</t>
  </si>
  <si>
    <t>Jacket Model-988</t>
  </si>
  <si>
    <t>CUST7674</t>
  </si>
  <si>
    <t>Customer 3538</t>
  </si>
  <si>
    <t>ORD2025009320</t>
  </si>
  <si>
    <t>PROD9417</t>
  </si>
  <si>
    <t>Shirt Model-126</t>
  </si>
  <si>
    <t>CUST3092</t>
  </si>
  <si>
    <t>Customer 2476</t>
  </si>
  <si>
    <t>ORD2025009319</t>
  </si>
  <si>
    <t>PROD5781</t>
  </si>
  <si>
    <t>Laptop Model-145</t>
  </si>
  <si>
    <t>ORD2025009318</t>
  </si>
  <si>
    <t>PROD6338</t>
  </si>
  <si>
    <t>Lamp Model-205</t>
  </si>
  <si>
    <t>CUST5625</t>
  </si>
  <si>
    <t>Customer 155</t>
  </si>
  <si>
    <t>ORD2025009317</t>
  </si>
  <si>
    <t>PROD6266</t>
  </si>
  <si>
    <t>Face Cream Model-551</t>
  </si>
  <si>
    <t>CUST2652</t>
  </si>
  <si>
    <t>ORD2025009316</t>
  </si>
  <si>
    <t>PROD3501</t>
  </si>
  <si>
    <t>Shirt Model-591</t>
  </si>
  <si>
    <t>CUST3822</t>
  </si>
  <si>
    <t>Customer 4897</t>
  </si>
  <si>
    <t>ORD2025009315</t>
  </si>
  <si>
    <t>PROD5105</t>
  </si>
  <si>
    <t>Mobile Model-880</t>
  </si>
  <si>
    <t>CUST2206</t>
  </si>
  <si>
    <t>Customer 2124</t>
  </si>
  <si>
    <t>ORD2025009314</t>
  </si>
  <si>
    <t>PROD9622</t>
  </si>
  <si>
    <t>Lamp Model-218</t>
  </si>
  <si>
    <t>CUST3817</t>
  </si>
  <si>
    <t>Customer 869</t>
  </si>
  <si>
    <t>ORD2025009313</t>
  </si>
  <si>
    <t>PROD9139</t>
  </si>
  <si>
    <t>Sofa Model-252</t>
  </si>
  <si>
    <t>CUST8482</t>
  </si>
  <si>
    <t>Customer 994</t>
  </si>
  <si>
    <t>ORD2025009312</t>
  </si>
  <si>
    <t>PROD7554</t>
  </si>
  <si>
    <t>CUST8336</t>
  </si>
  <si>
    <t>Customer 2219</t>
  </si>
  <si>
    <t>ORD2025009311</t>
  </si>
  <si>
    <t>PROD1370</t>
  </si>
  <si>
    <t>Jacket Model-118</t>
  </si>
  <si>
    <t>CUST5016</t>
  </si>
  <si>
    <t>ORD2025009310</t>
  </si>
  <si>
    <t>PROD2350</t>
  </si>
  <si>
    <t>Shirt Model-240</t>
  </si>
  <si>
    <t>CUST5587</t>
  </si>
  <si>
    <t>Customer 2776</t>
  </si>
  <si>
    <t>ORD2025009309</t>
  </si>
  <si>
    <t>PROD4927</t>
  </si>
  <si>
    <t>Perfume Model-706</t>
  </si>
  <si>
    <t>CUST2977</t>
  </si>
  <si>
    <t>Customer 413</t>
  </si>
  <si>
    <t>ORD2025009308</t>
  </si>
  <si>
    <t>PROD8498</t>
  </si>
  <si>
    <t>Lipstick Model-411</t>
  </si>
  <si>
    <t>CUST4842</t>
  </si>
  <si>
    <t>Customer 1733</t>
  </si>
  <si>
    <t>ORD2025009307</t>
  </si>
  <si>
    <t>PROD5045</t>
  </si>
  <si>
    <t>Lamp Model-943</t>
  </si>
  <si>
    <t>CUST5613</t>
  </si>
  <si>
    <t>Customer 2118</t>
  </si>
  <si>
    <t>ORD2025009306</t>
  </si>
  <si>
    <t>PROD9834</t>
  </si>
  <si>
    <t>Shirt Model-323</t>
  </si>
  <si>
    <t>CUST2553</t>
  </si>
  <si>
    <t>Customer 1564</t>
  </si>
  <si>
    <t>ORD2025009305</t>
  </si>
  <si>
    <t>PROD3830</t>
  </si>
  <si>
    <t>Customer 3940</t>
  </si>
  <si>
    <t>ORD2025009304</t>
  </si>
  <si>
    <t>PROD4044</t>
  </si>
  <si>
    <t>Mobile Model-408</t>
  </si>
  <si>
    <t>CUST8427</t>
  </si>
  <si>
    <t>Customer 2684</t>
  </si>
  <si>
    <t>ORD2025009303</t>
  </si>
  <si>
    <t>PROD7280</t>
  </si>
  <si>
    <t>Mobile Model-778</t>
  </si>
  <si>
    <t>Customer 3143</t>
  </si>
  <si>
    <t>ORD2025009302</t>
  </si>
  <si>
    <t>PROD8321</t>
  </si>
  <si>
    <t>Tablet Model-536</t>
  </si>
  <si>
    <t>CUST8550</t>
  </si>
  <si>
    <t>Customer 2653</t>
  </si>
  <si>
    <t>ORD2025009301</t>
  </si>
  <si>
    <t>PROD4238</t>
  </si>
  <si>
    <t>Mobile Model-224</t>
  </si>
  <si>
    <t>CUST2854</t>
  </si>
  <si>
    <t>ORD2025009300</t>
  </si>
  <si>
    <t>Jacket Model-156</t>
  </si>
  <si>
    <t>CUST9560</t>
  </si>
  <si>
    <t>Customer 92</t>
  </si>
  <si>
    <t>ORD2025009299</t>
  </si>
  <si>
    <t>PROD5373</t>
  </si>
  <si>
    <t>Curtain Model-507</t>
  </si>
  <si>
    <t>CUST8804</t>
  </si>
  <si>
    <t>Customer 3101</t>
  </si>
  <si>
    <t>ORD2025009298</t>
  </si>
  <si>
    <t>PROD3700</t>
  </si>
  <si>
    <t>Tablet Model-203</t>
  </si>
  <si>
    <t>CUST6784</t>
  </si>
  <si>
    <t>Customer 3120</t>
  </si>
  <si>
    <t>ORD2025009297</t>
  </si>
  <si>
    <t>PROD7129</t>
  </si>
  <si>
    <t>Face Cream Model-735</t>
  </si>
  <si>
    <t>CUST8322</t>
  </si>
  <si>
    <t>Customer 4387</t>
  </si>
  <si>
    <t>ORD2025009296</t>
  </si>
  <si>
    <t>PROD2007</t>
  </si>
  <si>
    <t>Perfume Model-749</t>
  </si>
  <si>
    <t>CUST4007</t>
  </si>
  <si>
    <t>Customer 1435</t>
  </si>
  <si>
    <t>ORD2025009295</t>
  </si>
  <si>
    <t>PROD6572</t>
  </si>
  <si>
    <t>Shirt Model-535</t>
  </si>
  <si>
    <t>CUST7303</t>
  </si>
  <si>
    <t>Customer 4349</t>
  </si>
  <si>
    <t>ORD2025009294</t>
  </si>
  <si>
    <t>PROD5468</t>
  </si>
  <si>
    <t>Lamp Model-256</t>
  </si>
  <si>
    <t>CUST7075</t>
  </si>
  <si>
    <t>Customer 1239</t>
  </si>
  <si>
    <t>ORD2025009293</t>
  </si>
  <si>
    <t>PROD2691</t>
  </si>
  <si>
    <t>Curtain Model-613</t>
  </si>
  <si>
    <t>CUST1266</t>
  </si>
  <si>
    <t>ORD2025009292</t>
  </si>
  <si>
    <t>PROD2244</t>
  </si>
  <si>
    <t>Curtain Model-271</t>
  </si>
  <si>
    <t>CUST4581</t>
  </si>
  <si>
    <t>Customer 2399</t>
  </si>
  <si>
    <t>ORD2025009291</t>
  </si>
  <si>
    <t>PROD5202</t>
  </si>
  <si>
    <t>CUST3739</t>
  </si>
  <si>
    <t>Customer 800</t>
  </si>
  <si>
    <t>ORD2025009290</t>
  </si>
  <si>
    <t>PROD7203</t>
  </si>
  <si>
    <t>Face Cream Model-247</t>
  </si>
  <si>
    <t>CUST7310</t>
  </si>
  <si>
    <t>Customer 765</t>
  </si>
  <si>
    <t>ORD2025009289</t>
  </si>
  <si>
    <t>PROD9150</t>
  </si>
  <si>
    <t>Shirt Model-831</t>
  </si>
  <si>
    <t>CUST5546</t>
  </si>
  <si>
    <t>Customer 3068</t>
  </si>
  <si>
    <t>ORD2025009288</t>
  </si>
  <si>
    <t>Lipstick Model-857</t>
  </si>
  <si>
    <t>CUST1837</t>
  </si>
  <si>
    <t>Customer 942</t>
  </si>
  <si>
    <t>ORD2025009287</t>
  </si>
  <si>
    <t>PROD9378</t>
  </si>
  <si>
    <t>Perfume Model-707</t>
  </si>
  <si>
    <t>CUST7942</t>
  </si>
  <si>
    <t>Customer 62</t>
  </si>
  <si>
    <t>ORD2025009286</t>
  </si>
  <si>
    <t>PROD8885</t>
  </si>
  <si>
    <t>Shirt Model-940</t>
  </si>
  <si>
    <t>CUST2423</t>
  </si>
  <si>
    <t>Customer 1740</t>
  </si>
  <si>
    <t>ORD2025009285</t>
  </si>
  <si>
    <t>PROD9677</t>
  </si>
  <si>
    <t>Laptop Model-581</t>
  </si>
  <si>
    <t>CUST1559</t>
  </si>
  <si>
    <t>Customer 1896</t>
  </si>
  <si>
    <t>ORD2025009284</t>
  </si>
  <si>
    <t>PROD6091</t>
  </si>
  <si>
    <t>Curtain Model-158</t>
  </si>
  <si>
    <t>CUST8495</t>
  </si>
  <si>
    <t>Customer 2299</t>
  </si>
  <si>
    <t>ORD2025009283</t>
  </si>
  <si>
    <t>PROD1519</t>
  </si>
  <si>
    <t>Tablet Model-979</t>
  </si>
  <si>
    <t>Customer 1942</t>
  </si>
  <si>
    <t>ORD2025009282</t>
  </si>
  <si>
    <t>PROD6376</t>
  </si>
  <si>
    <t>Curtain Model-689</t>
  </si>
  <si>
    <t>CUST4856</t>
  </si>
  <si>
    <t>Customer 670</t>
  </si>
  <si>
    <t>ORD2025009281</t>
  </si>
  <si>
    <t>PROD8621</t>
  </si>
  <si>
    <t>Sofa Model-477</t>
  </si>
  <si>
    <t>Customer 2493</t>
  </si>
  <si>
    <t>ORD2025009280</t>
  </si>
  <si>
    <t>PROD9160</t>
  </si>
  <si>
    <t>Lipstick Model-493</t>
  </si>
  <si>
    <t>CUST9027</t>
  </si>
  <si>
    <t>Customer 3873</t>
  </si>
  <si>
    <t>ORD2025009279</t>
  </si>
  <si>
    <t>PROD4290</t>
  </si>
  <si>
    <t>Lamp Model-236</t>
  </si>
  <si>
    <t>CUST9019</t>
  </si>
  <si>
    <t>Customer 1774</t>
  </si>
  <si>
    <t>ORD2025009278</t>
  </si>
  <si>
    <t>PROD8919</t>
  </si>
  <si>
    <t>Curtain Model-796</t>
  </si>
  <si>
    <t>CUST1988</t>
  </si>
  <si>
    <t>ORD2025009277</t>
  </si>
  <si>
    <t>PROD3346</t>
  </si>
  <si>
    <t>CUST9928</t>
  </si>
  <si>
    <t>Customer 1479</t>
  </si>
  <si>
    <t>ORD2025009276</t>
  </si>
  <si>
    <t>PROD3208</t>
  </si>
  <si>
    <t>Perfume Model-281</t>
  </si>
  <si>
    <t>CUST8667</t>
  </si>
  <si>
    <t>Customer 74</t>
  </si>
  <si>
    <t>ORD2025009275</t>
  </si>
  <si>
    <t>PROD5223</t>
  </si>
  <si>
    <t>Lamp Model-929</t>
  </si>
  <si>
    <t>CUST4485</t>
  </si>
  <si>
    <t>Customer 882</t>
  </si>
  <si>
    <t>ORD2025009274</t>
  </si>
  <si>
    <t>PROD9769</t>
  </si>
  <si>
    <t>CUST4854</t>
  </si>
  <si>
    <t>ORD2025009273</t>
  </si>
  <si>
    <t>PROD3778</t>
  </si>
  <si>
    <t>Sofa Model-553</t>
  </si>
  <si>
    <t>Customer 1079</t>
  </si>
  <si>
    <t>ORD2025009272</t>
  </si>
  <si>
    <t>PROD3486</t>
  </si>
  <si>
    <t>Shirt Model-587</t>
  </si>
  <si>
    <t>CUST4212</t>
  </si>
  <si>
    <t>ORD2025009271</t>
  </si>
  <si>
    <t>Jeans Model-864</t>
  </si>
  <si>
    <t>Customer 4684</t>
  </si>
  <si>
    <t>ORD2025009270</t>
  </si>
  <si>
    <t>PROD1957</t>
  </si>
  <si>
    <t>CUST6729</t>
  </si>
  <si>
    <t>Customer 4019</t>
  </si>
  <si>
    <t>ORD2025009269</t>
  </si>
  <si>
    <t>PROD5571</t>
  </si>
  <si>
    <t>Tablet Model-833</t>
  </si>
  <si>
    <t>CUST8549</t>
  </si>
  <si>
    <t>Customer 1958</t>
  </si>
  <si>
    <t>ORD2025009268</t>
  </si>
  <si>
    <t>PROD2658</t>
  </si>
  <si>
    <t>Lipstick Model-656</t>
  </si>
  <si>
    <t>CUST2484</t>
  </si>
  <si>
    <t>Customer 4926</t>
  </si>
  <si>
    <t>ORD2025009267</t>
  </si>
  <si>
    <t>PROD8106</t>
  </si>
  <si>
    <t>Tablet Model-333</t>
  </si>
  <si>
    <t>CUST4167</t>
  </si>
  <si>
    <t>Customer 3436</t>
  </si>
  <si>
    <t>ORD2025009266</t>
  </si>
  <si>
    <t>PROD4670</t>
  </si>
  <si>
    <t>Mobile Model-429</t>
  </si>
  <si>
    <t>CUST4131</t>
  </si>
  <si>
    <t>ORD2025009265</t>
  </si>
  <si>
    <t>PROD2119</t>
  </si>
  <si>
    <t>Jacket Model-204</t>
  </si>
  <si>
    <t>CUST7729</t>
  </si>
  <si>
    <t>Customer 1940</t>
  </si>
  <si>
    <t>ORD2025009264</t>
  </si>
  <si>
    <t>PROD8801</t>
  </si>
  <si>
    <t>Jeans Model-341</t>
  </si>
  <si>
    <t>CUST1627</t>
  </si>
  <si>
    <t>Customer 4257</t>
  </si>
  <si>
    <t>ORD2025009263</t>
  </si>
  <si>
    <t>PROD3949</t>
  </si>
  <si>
    <t>Tablet Model-410</t>
  </si>
  <si>
    <t>CUST5019</t>
  </si>
  <si>
    <t>Customer 2205</t>
  </si>
  <si>
    <t>ORD2025009262</t>
  </si>
  <si>
    <t>PROD7568</t>
  </si>
  <si>
    <t>Mobile Model-621</t>
  </si>
  <si>
    <t>CUST5301</t>
  </si>
  <si>
    <t>ORD2025009261</t>
  </si>
  <si>
    <t>PROD9641</t>
  </si>
  <si>
    <t>Lipstick Model-325</t>
  </si>
  <si>
    <t>CUST8737</t>
  </si>
  <si>
    <t>Customer 693</t>
  </si>
  <si>
    <t>ORD2025009260</t>
  </si>
  <si>
    <t>PROD1934</t>
  </si>
  <si>
    <t>Shirt Model-508</t>
  </si>
  <si>
    <t>CUST6280</t>
  </si>
  <si>
    <t>Customer 533</t>
  </si>
  <si>
    <t>ORD2025009259</t>
  </si>
  <si>
    <t>PROD7904</t>
  </si>
  <si>
    <t>Tablet Model-695</t>
  </si>
  <si>
    <t>CUST4226</t>
  </si>
  <si>
    <t>Customer 2897</t>
  </si>
  <si>
    <t>ORD2025009258</t>
  </si>
  <si>
    <t>PROD2419</t>
  </si>
  <si>
    <t>Lamp Model-752</t>
  </si>
  <si>
    <t>CUST6658</t>
  </si>
  <si>
    <t>ORD2025009257</t>
  </si>
  <si>
    <t>PROD6827</t>
  </si>
  <si>
    <t>Curtain Model-335</t>
  </si>
  <si>
    <t>CUST4240</t>
  </si>
  <si>
    <t>Customer 1057</t>
  </si>
  <si>
    <t>ORD2025009256</t>
  </si>
  <si>
    <t>PROD3472</t>
  </si>
  <si>
    <t>CUST1542</t>
  </si>
  <si>
    <t>ORD2025009255</t>
  </si>
  <si>
    <t>PROD7689</t>
  </si>
  <si>
    <t>Mobile Model-237</t>
  </si>
  <si>
    <t>CUST5527</t>
  </si>
  <si>
    <t>Customer 1305</t>
  </si>
  <si>
    <t>ORD2025009254</t>
  </si>
  <si>
    <t>PROD6759</t>
  </si>
  <si>
    <t>CUST6202</t>
  </si>
  <si>
    <t>Customer 3807</t>
  </si>
  <si>
    <t>ORD2025009253</t>
  </si>
  <si>
    <t>PROD6439</t>
  </si>
  <si>
    <t>Perfume Model-607</t>
  </si>
  <si>
    <t>CUST7649</t>
  </si>
  <si>
    <t>Customer 3620</t>
  </si>
  <si>
    <t>ORD2025009252</t>
  </si>
  <si>
    <t>PROD8309</t>
  </si>
  <si>
    <t>Jeans Model-240</t>
  </si>
  <si>
    <t>CUST2890</t>
  </si>
  <si>
    <t>Customer 284</t>
  </si>
  <si>
    <t>ORD2025009251</t>
  </si>
  <si>
    <t>PROD1493</t>
  </si>
  <si>
    <t>Laptop Model-383</t>
  </si>
  <si>
    <t>Customer 1830</t>
  </si>
  <si>
    <t>ORD2025009250</t>
  </si>
  <si>
    <t>PROD2566</t>
  </si>
  <si>
    <t>Curtain Model-219</t>
  </si>
  <si>
    <t>CUST7444</t>
  </si>
  <si>
    <t>Customer 943</t>
  </si>
  <si>
    <t>ORD2025009249</t>
  </si>
  <si>
    <t>PROD9937</t>
  </si>
  <si>
    <t>Face Cream Model-328</t>
  </si>
  <si>
    <t>CUST6013</t>
  </si>
  <si>
    <t>Customer 4923</t>
  </si>
  <si>
    <t>ORD2025009248</t>
  </si>
  <si>
    <t>PROD8707</t>
  </si>
  <si>
    <t>Laptop Model-184</t>
  </si>
  <si>
    <t>CUST1903</t>
  </si>
  <si>
    <t>Customer 633</t>
  </si>
  <si>
    <t>ORD2025009247</t>
  </si>
  <si>
    <t>PROD9781</t>
  </si>
  <si>
    <t>Laptop Model-350</t>
  </si>
  <si>
    <t>CUST6635</t>
  </si>
  <si>
    <t>Customer 3517</t>
  </si>
  <si>
    <t>ORD2025009246</t>
  </si>
  <si>
    <t>PROD8076</t>
  </si>
  <si>
    <t>Perfume Model-225</t>
  </si>
  <si>
    <t>CUST4435</t>
  </si>
  <si>
    <t>Customer 356</t>
  </si>
  <si>
    <t>ORD2025009245</t>
  </si>
  <si>
    <t>PROD1661</t>
  </si>
  <si>
    <t>Curtain Model-502</t>
  </si>
  <si>
    <t>CUST3653</t>
  </si>
  <si>
    <t>Customer 982</t>
  </si>
  <si>
    <t>ORD2025009244</t>
  </si>
  <si>
    <t>PROD8056</t>
  </si>
  <si>
    <t>Tablet Model-335</t>
  </si>
  <si>
    <t>ORD2025009243</t>
  </si>
  <si>
    <t>PROD8987</t>
  </si>
  <si>
    <t>Tablet Model-841</t>
  </si>
  <si>
    <t>CUST5048</t>
  </si>
  <si>
    <t>Customer 500</t>
  </si>
  <si>
    <t>ORD2025009242</t>
  </si>
  <si>
    <t>PROD3959</t>
  </si>
  <si>
    <t>Shirt Model-823</t>
  </si>
  <si>
    <t>CUST2230</t>
  </si>
  <si>
    <t>Customer 4459</t>
  </si>
  <si>
    <t>ORD2025009241</t>
  </si>
  <si>
    <t>PROD7620</t>
  </si>
  <si>
    <t>Shirt Model-504</t>
  </si>
  <si>
    <t>CUST1705</t>
  </si>
  <si>
    <t>Customer 2712</t>
  </si>
  <si>
    <t>ORD2025009240</t>
  </si>
  <si>
    <t>PROD6799</t>
  </si>
  <si>
    <t>Laptop Model-121</t>
  </si>
  <si>
    <t>CUST2286</t>
  </si>
  <si>
    <t>Customer 3404</t>
  </si>
  <si>
    <t>ORD2025009239</t>
  </si>
  <si>
    <t>PROD7236</t>
  </si>
  <si>
    <t>Laptop Model-358</t>
  </si>
  <si>
    <t>CUST7476</t>
  </si>
  <si>
    <t>Customer 4060</t>
  </si>
  <si>
    <t>ORD2025009238</t>
  </si>
  <si>
    <t>PROD6373</t>
  </si>
  <si>
    <t>Sofa Model-397</t>
  </si>
  <si>
    <t>CUST2409</t>
  </si>
  <si>
    <t>Customer 1783</t>
  </si>
  <si>
    <t>ORD2025009237</t>
  </si>
  <si>
    <t>PROD8887</t>
  </si>
  <si>
    <t>Mobile Model-562</t>
  </si>
  <si>
    <t>CUST1601</t>
  </si>
  <si>
    <t>Customer 58</t>
  </si>
  <si>
    <t>ORD2025009236</t>
  </si>
  <si>
    <t>PROD6794</t>
  </si>
  <si>
    <t>Jacket Model-147</t>
  </si>
  <si>
    <t>CUST7440</t>
  </si>
  <si>
    <t>Customer 3430</t>
  </si>
  <si>
    <t>ORD2025009235</t>
  </si>
  <si>
    <t>Laptop Model-734</t>
  </si>
  <si>
    <t>CUST4629</t>
  </si>
  <si>
    <t>Customer 3301</t>
  </si>
  <si>
    <t>ORD2025009234</t>
  </si>
  <si>
    <t>Tablet Model-259</t>
  </si>
  <si>
    <t>CUST3906</t>
  </si>
  <si>
    <t>Customer 282</t>
  </si>
  <si>
    <t>ORD2025009233</t>
  </si>
  <si>
    <t>PROD5776</t>
  </si>
  <si>
    <t>Jeans Model-147</t>
  </si>
  <si>
    <t>CUST5106</t>
  </si>
  <si>
    <t>ORD2025009232</t>
  </si>
  <si>
    <t>PROD5422</t>
  </si>
  <si>
    <t>Perfume Model-501</t>
  </si>
  <si>
    <t>ORD2025009231</t>
  </si>
  <si>
    <t>PROD7480</t>
  </si>
  <si>
    <t>Curtain Model-494</t>
  </si>
  <si>
    <t>CUST9161</t>
  </si>
  <si>
    <t>Customer 4650</t>
  </si>
  <si>
    <t>ORD2025009230</t>
  </si>
  <si>
    <t>PROD9458</t>
  </si>
  <si>
    <t>Laptop Model-427</t>
  </si>
  <si>
    <t>CUST2157</t>
  </si>
  <si>
    <t>Customer 1297</t>
  </si>
  <si>
    <t>ORD2025009229</t>
  </si>
  <si>
    <t>PROD2977</t>
  </si>
  <si>
    <t>Perfume Model-752</t>
  </si>
  <si>
    <t>CUST5984</t>
  </si>
  <si>
    <t>Customer 513</t>
  </si>
  <si>
    <t>ORD2025009228</t>
  </si>
  <si>
    <t>PROD1222</t>
  </si>
  <si>
    <t>Shirt Model-865</t>
  </si>
  <si>
    <t>CUST3220</t>
  </si>
  <si>
    <t>Customer 921</t>
  </si>
  <si>
    <t>ORD2025009227</t>
  </si>
  <si>
    <t>PROD5448</t>
  </si>
  <si>
    <t>Lipstick Model-581</t>
  </si>
  <si>
    <t>CUST3315</t>
  </si>
  <si>
    <t>Customer 2086</t>
  </si>
  <si>
    <t>ORD2025009226</t>
  </si>
  <si>
    <t>PROD5229</t>
  </si>
  <si>
    <t>Laptop Model-502</t>
  </si>
  <si>
    <t>CUST5557</t>
  </si>
  <si>
    <t>Customer 4654</t>
  </si>
  <si>
    <t>ORD2025009225</t>
  </si>
  <si>
    <t>PROD9941</t>
  </si>
  <si>
    <t>Jeans Model-964</t>
  </si>
  <si>
    <t>CUST9131</t>
  </si>
  <si>
    <t>Customer 4798</t>
  </si>
  <si>
    <t>ORD2025009224</t>
  </si>
  <si>
    <t>PROD4700</t>
  </si>
  <si>
    <t>Jacket Model-365</t>
  </si>
  <si>
    <t>CUST7354</t>
  </si>
  <si>
    <t>Customer 1598</t>
  </si>
  <si>
    <t>ORD2025009223</t>
  </si>
  <si>
    <t>PROD9864</t>
  </si>
  <si>
    <t>Perfume Model-604</t>
  </si>
  <si>
    <t>CUST5166</t>
  </si>
  <si>
    <t>Customer 4716</t>
  </si>
  <si>
    <t>ORD2025009222</t>
  </si>
  <si>
    <t>PROD9497</t>
  </si>
  <si>
    <t>Jeans Model-957</t>
  </si>
  <si>
    <t>CUST9510</t>
  </si>
  <si>
    <t>Customer 2625</t>
  </si>
  <si>
    <t>ORD2025009221</t>
  </si>
  <si>
    <t>PROD1131</t>
  </si>
  <si>
    <t>Mobile Model-624</t>
  </si>
  <si>
    <t>CUST3830</t>
  </si>
  <si>
    <t>Customer 1020</t>
  </si>
  <si>
    <t>ORD2025009220</t>
  </si>
  <si>
    <t>PROD8687</t>
  </si>
  <si>
    <t>Lamp Model-873</t>
  </si>
  <si>
    <t>CUST3248</t>
  </si>
  <si>
    <t>Customer 235</t>
  </si>
  <si>
    <t>ORD2025009219</t>
  </si>
  <si>
    <t>PROD2262</t>
  </si>
  <si>
    <t>Lamp Model-129</t>
  </si>
  <si>
    <t>CUST6275</t>
  </si>
  <si>
    <t>Customer 1394</t>
  </si>
  <si>
    <t>ORD2025009218</t>
  </si>
  <si>
    <t>PROD5539</t>
  </si>
  <si>
    <t>Sofa Model-958</t>
  </si>
  <si>
    <t>CUST9487</t>
  </si>
  <si>
    <t>Customer 1796</t>
  </si>
  <si>
    <t>ORD2025009217</t>
  </si>
  <si>
    <t>PROD7968</t>
  </si>
  <si>
    <t>Lipstick Model-689</t>
  </si>
  <si>
    <t>CUST7193</t>
  </si>
  <si>
    <t>Customer 1821</t>
  </si>
  <si>
    <t>ORD2025009216</t>
  </si>
  <si>
    <t>PROD6309</t>
  </si>
  <si>
    <t>Jeans Model-735</t>
  </si>
  <si>
    <t>CUST9521</t>
  </si>
  <si>
    <t>Customer 4559</t>
  </si>
  <si>
    <t>ORD2025009215</t>
  </si>
  <si>
    <t>Perfume Model-891</t>
  </si>
  <si>
    <t>CUST4868</t>
  </si>
  <si>
    <t>Customer 2376</t>
  </si>
  <si>
    <t>ORD2025009214</t>
  </si>
  <si>
    <t>PROD9059</t>
  </si>
  <si>
    <t>Face Cream Model-763</t>
  </si>
  <si>
    <t>CUST9327</t>
  </si>
  <si>
    <t>Customer 43</t>
  </si>
  <si>
    <t>ORD2025009213</t>
  </si>
  <si>
    <t>PROD4218</t>
  </si>
  <si>
    <t>Tablet Model-716</t>
  </si>
  <si>
    <t>Customer 2453</t>
  </si>
  <si>
    <t>ORD2025009212</t>
  </si>
  <si>
    <t>PROD9623</t>
  </si>
  <si>
    <t>Lipstick Model-169</t>
  </si>
  <si>
    <t>CUST8493</t>
  </si>
  <si>
    <t>ORD2025009211</t>
  </si>
  <si>
    <t>PROD2850</t>
  </si>
  <si>
    <t>Mobile Model-896</t>
  </si>
  <si>
    <t>CUST5837</t>
  </si>
  <si>
    <t>Customer 1601</t>
  </si>
  <si>
    <t>ORD2025009210</t>
  </si>
  <si>
    <t>PROD5746</t>
  </si>
  <si>
    <t>Perfume Model-461</t>
  </si>
  <si>
    <t>CUST4030</t>
  </si>
  <si>
    <t>Customer 187</t>
  </si>
  <si>
    <t>ORD2025009209</t>
  </si>
  <si>
    <t>PROD7557</t>
  </si>
  <si>
    <t>Perfume Model-153</t>
  </si>
  <si>
    <t>CUST9220</t>
  </si>
  <si>
    <t>Customer 4462</t>
  </si>
  <si>
    <t>ORD2025009208</t>
  </si>
  <si>
    <t>PROD1586</t>
  </si>
  <si>
    <t>CUST6718</t>
  </si>
  <si>
    <t>Customer 306</t>
  </si>
  <si>
    <t>ORD2025009207</t>
  </si>
  <si>
    <t>PROD2635</t>
  </si>
  <si>
    <t>Lipstick Model-632</t>
  </si>
  <si>
    <t>CUST5085</t>
  </si>
  <si>
    <t>Customer 7</t>
  </si>
  <si>
    <t>ORD2025009206</t>
  </si>
  <si>
    <t>PROD4767</t>
  </si>
  <si>
    <t>Lipstick Model-701</t>
  </si>
  <si>
    <t>CUST6662</t>
  </si>
  <si>
    <t>Customer 1201</t>
  </si>
  <si>
    <t>ORD2025009205</t>
  </si>
  <si>
    <t>PROD3702</t>
  </si>
  <si>
    <t>Lamp Model-494</t>
  </si>
  <si>
    <t>CUST2563</t>
  </si>
  <si>
    <t>Customer 4808</t>
  </si>
  <si>
    <t>ORD2025009204</t>
  </si>
  <si>
    <t>PROD5573</t>
  </si>
  <si>
    <t>Face Cream Model-800</t>
  </si>
  <si>
    <t>CUST7656</t>
  </si>
  <si>
    <t>Customer 337</t>
  </si>
  <si>
    <t>ORD2025009203</t>
  </si>
  <si>
    <t>PROD7319</t>
  </si>
  <si>
    <t>Mobile Model-416</t>
  </si>
  <si>
    <t>CUST4465</t>
  </si>
  <si>
    <t>ORD2025009202</t>
  </si>
  <si>
    <t>PROD5080</t>
  </si>
  <si>
    <t>Mobile Model-866</t>
  </si>
  <si>
    <t>CUST7480</t>
  </si>
  <si>
    <t>Customer 3080</t>
  </si>
  <si>
    <t>ORD2025009201</t>
  </si>
  <si>
    <t>PROD8382</t>
  </si>
  <si>
    <t>Perfume Model-507</t>
  </si>
  <si>
    <t>Customer 501</t>
  </si>
  <si>
    <t>ORD2025009200</t>
  </si>
  <si>
    <t>PROD1558</t>
  </si>
  <si>
    <t>Face Cream Model-511</t>
  </si>
  <si>
    <t>CUST6639</t>
  </si>
  <si>
    <t>Customer 2581</t>
  </si>
  <si>
    <t>ORD2025009199</t>
  </si>
  <si>
    <t>PROD3796</t>
  </si>
  <si>
    <t>Lamp Model-826</t>
  </si>
  <si>
    <t>CUST3045</t>
  </si>
  <si>
    <t>Customer 4168</t>
  </si>
  <si>
    <t>ORD2025009198</t>
  </si>
  <si>
    <t>PROD8532</t>
  </si>
  <si>
    <t>Shirt Model-746</t>
  </si>
  <si>
    <t>CUST3521</t>
  </si>
  <si>
    <t>Customer 1899</t>
  </si>
  <si>
    <t>ORD2025009197</t>
  </si>
  <si>
    <t>PROD1793</t>
  </si>
  <si>
    <t>Perfume Model-344</t>
  </si>
  <si>
    <t>CUST4506</t>
  </si>
  <si>
    <t>Customer 1296</t>
  </si>
  <si>
    <t>ORD2025009196</t>
  </si>
  <si>
    <t>PROD1797</t>
  </si>
  <si>
    <t>Lamp Model-508</t>
  </si>
  <si>
    <t>CUST8907</t>
  </si>
  <si>
    <t>Customer 2669</t>
  </si>
  <si>
    <t>ORD2025009195</t>
  </si>
  <si>
    <t>PROD3787</t>
  </si>
  <si>
    <t>Tablet Model-243</t>
  </si>
  <si>
    <t>CUST6401</t>
  </si>
  <si>
    <t>Customer 3487</t>
  </si>
  <si>
    <t>ORD2025009194</t>
  </si>
  <si>
    <t>PROD1077</t>
  </si>
  <si>
    <t>Jacket Model-110</t>
  </si>
  <si>
    <t>CUST3114</t>
  </si>
  <si>
    <t>ORD2025009193</t>
  </si>
  <si>
    <t>PROD3935</t>
  </si>
  <si>
    <t>Shirt Model-125</t>
  </si>
  <si>
    <t>CUST8239</t>
  </si>
  <si>
    <t>Customer 1544</t>
  </si>
  <si>
    <t>ORD2025009192</t>
  </si>
  <si>
    <t>PROD7209</t>
  </si>
  <si>
    <t>Sofa Model-306</t>
  </si>
  <si>
    <t>CUST7683</t>
  </si>
  <si>
    <t>Customer 1869</t>
  </si>
  <si>
    <t>ORD2025009191</t>
  </si>
  <si>
    <t>PROD5199</t>
  </si>
  <si>
    <t>Lipstick Model-713</t>
  </si>
  <si>
    <t>Customer 4832</t>
  </si>
  <si>
    <t>ORD2025009190</t>
  </si>
  <si>
    <t>PROD3079</t>
  </si>
  <si>
    <t>CUST8184</t>
  </si>
  <si>
    <t>Customer 4833</t>
  </si>
  <si>
    <t>ORD2025009189</t>
  </si>
  <si>
    <t>PROD1361</t>
  </si>
  <si>
    <t>Lamp Model-816</t>
  </si>
  <si>
    <t>CUST1739</t>
  </si>
  <si>
    <t>Customer 2094</t>
  </si>
  <si>
    <t>ORD2025009188</t>
  </si>
  <si>
    <t>PROD2232</t>
  </si>
  <si>
    <t>Laptop Model-528</t>
  </si>
  <si>
    <t>CUST3911</t>
  </si>
  <si>
    <t>Customer 3845</t>
  </si>
  <si>
    <t>ORD2025009187</t>
  </si>
  <si>
    <t>PROD2194</t>
  </si>
  <si>
    <t>Sofa Model-681</t>
  </si>
  <si>
    <t>CUST7236</t>
  </si>
  <si>
    <t>Customer 2837</t>
  </si>
  <si>
    <t>ORD2025009186</t>
  </si>
  <si>
    <t>PROD2254</t>
  </si>
  <si>
    <t>Curtain Model-744</t>
  </si>
  <si>
    <t>Customer 3507</t>
  </si>
  <si>
    <t>ORD2025009185</t>
  </si>
  <si>
    <t>PROD2628</t>
  </si>
  <si>
    <t>Laptop Model-803</t>
  </si>
  <si>
    <t>CUST8080</t>
  </si>
  <si>
    <t>Customer 620</t>
  </si>
  <si>
    <t>ORD2025009184</t>
  </si>
  <si>
    <t>PROD8262</t>
  </si>
  <si>
    <t>Perfume Model-803</t>
  </si>
  <si>
    <t>CUST1889</t>
  </si>
  <si>
    <t>Customer 4075</t>
  </si>
  <si>
    <t>ORD2025009183</t>
  </si>
  <si>
    <t>PROD3971</t>
  </si>
  <si>
    <t>CUST9790</t>
  </si>
  <si>
    <t>Customer 2463</t>
  </si>
  <si>
    <t>ORD2025009182</t>
  </si>
  <si>
    <t>PROD6661</t>
  </si>
  <si>
    <t>Curtain Model-274</t>
  </si>
  <si>
    <t>CUST5521</t>
  </si>
  <si>
    <t>Customer 4573</t>
  </si>
  <si>
    <t>ORD2025009181</t>
  </si>
  <si>
    <t>Curtain Model-916</t>
  </si>
  <si>
    <t>CUST9967</t>
  </si>
  <si>
    <t>Customer 3017</t>
  </si>
  <si>
    <t>ORD2025009180</t>
  </si>
  <si>
    <t>PROD6291</t>
  </si>
  <si>
    <t>Jacket Model-379</t>
  </si>
  <si>
    <t>CUST1812</t>
  </si>
  <si>
    <t>Customer 1083</t>
  </si>
  <si>
    <t>ORD2025009179</t>
  </si>
  <si>
    <t>Laptop Model-258</t>
  </si>
  <si>
    <t>CUST3588</t>
  </si>
  <si>
    <t>Customer 1165</t>
  </si>
  <si>
    <t>ORD2025009178</t>
  </si>
  <si>
    <t>PROD5966</t>
  </si>
  <si>
    <t>CUST1292</t>
  </si>
  <si>
    <t>Customer 4532</t>
  </si>
  <si>
    <t>ORD2025009177</t>
  </si>
  <si>
    <t>PROD3127</t>
  </si>
  <si>
    <t>Lamp Model-209</t>
  </si>
  <si>
    <t>CUST1992</t>
  </si>
  <si>
    <t>Customer 689</t>
  </si>
  <si>
    <t>ORD2025009176</t>
  </si>
  <si>
    <t>PROD1530</t>
  </si>
  <si>
    <t>Shirt Model-266</t>
  </si>
  <si>
    <t>CUST7958</t>
  </si>
  <si>
    <t>Customer 1523</t>
  </si>
  <si>
    <t>ORD2025009175</t>
  </si>
  <si>
    <t>PROD3320</t>
  </si>
  <si>
    <t>Curtain Model-114</t>
  </si>
  <si>
    <t>CUST7014</t>
  </si>
  <si>
    <t>ORD2025009174</t>
  </si>
  <si>
    <t>PROD8722</t>
  </si>
  <si>
    <t>Laptop Model-252</t>
  </si>
  <si>
    <t>CUST7334</t>
  </si>
  <si>
    <t>ORD2025009173</t>
  </si>
  <si>
    <t>PROD6438</t>
  </si>
  <si>
    <t>Lamp Model-539</t>
  </si>
  <si>
    <t>Customer 4667</t>
  </si>
  <si>
    <t>ORD2025009172</t>
  </si>
  <si>
    <t>PROD7250</t>
  </si>
  <si>
    <t>Jeans Model-757</t>
  </si>
  <si>
    <t>CUST4309</t>
  </si>
  <si>
    <t>Customer 2385</t>
  </si>
  <si>
    <t>ORD2025009171</t>
  </si>
  <si>
    <t>Curtain Model-120</t>
  </si>
  <si>
    <t>CUST9151</t>
  </si>
  <si>
    <t>Customer 4384</t>
  </si>
  <si>
    <t>ORD2025009170</t>
  </si>
  <si>
    <t>PROD3657</t>
  </si>
  <si>
    <t>CUST6398</t>
  </si>
  <si>
    <t>Customer 2867</t>
  </si>
  <si>
    <t>ORD2025009169</t>
  </si>
  <si>
    <t>PROD7999</t>
  </si>
  <si>
    <t>Face Cream Model-638</t>
  </si>
  <si>
    <t>CUST7469</t>
  </si>
  <si>
    <t>Customer 4795</t>
  </si>
  <si>
    <t>ORD2025009168</t>
  </si>
  <si>
    <t>PROD3806</t>
  </si>
  <si>
    <t>Perfume Model-539</t>
  </si>
  <si>
    <t>CUST6638</t>
  </si>
  <si>
    <t>Customer 1547</t>
  </si>
  <si>
    <t>ORD2025009167</t>
  </si>
  <si>
    <t>Lamp Model-510</t>
  </si>
  <si>
    <t>CUST5161</t>
  </si>
  <si>
    <t>Customer 1231</t>
  </si>
  <si>
    <t>ORD2025009166</t>
  </si>
  <si>
    <t>Curtain Model-836</t>
  </si>
  <si>
    <t>CUST4418</t>
  </si>
  <si>
    <t>Customer 604</t>
  </si>
  <si>
    <t>ORD2025009165</t>
  </si>
  <si>
    <t>PROD2439</t>
  </si>
  <si>
    <t>Jeans Model-208</t>
  </si>
  <si>
    <t>CUST7105</t>
  </si>
  <si>
    <t>Customer 3462</t>
  </si>
  <si>
    <t>ORD2025009164</t>
  </si>
  <si>
    <t>PROD7841</t>
  </si>
  <si>
    <t>Shirt Model-616</t>
  </si>
  <si>
    <t>CUST6007</t>
  </si>
  <si>
    <t>Customer 4008</t>
  </si>
  <si>
    <t>ORD2025009163</t>
  </si>
  <si>
    <t>PROD8202</t>
  </si>
  <si>
    <t>Perfume Model-766</t>
  </si>
  <si>
    <t>CUST5447</t>
  </si>
  <si>
    <t>Customer 4580</t>
  </si>
  <si>
    <t>ORD2025009162</t>
  </si>
  <si>
    <t>PROD8243</t>
  </si>
  <si>
    <t>Face Cream Model-612</t>
  </si>
  <si>
    <t>CUST5829</t>
  </si>
  <si>
    <t>Customer 914</t>
  </si>
  <si>
    <t>ORD2025009161</t>
  </si>
  <si>
    <t>PROD9463</t>
  </si>
  <si>
    <t>Jeans Model-608</t>
  </si>
  <si>
    <t>CUST8853</t>
  </si>
  <si>
    <t>Customer 9</t>
  </si>
  <si>
    <t>ORD2025009160</t>
  </si>
  <si>
    <t>PROD8296</t>
  </si>
  <si>
    <t>Laptop Model-895</t>
  </si>
  <si>
    <t>CUST3035</t>
  </si>
  <si>
    <t>ORD2025009159</t>
  </si>
  <si>
    <t>PROD7586</t>
  </si>
  <si>
    <t>Perfume Model-393</t>
  </si>
  <si>
    <t>CUST2558</t>
  </si>
  <si>
    <t>Customer 22</t>
  </si>
  <si>
    <t>ORD2025009158</t>
  </si>
  <si>
    <t>PROD2456</t>
  </si>
  <si>
    <t>Sofa Model-449</t>
  </si>
  <si>
    <t>CUST3939</t>
  </si>
  <si>
    <t>Customer 576</t>
  </si>
  <si>
    <t>ORD2025009157</t>
  </si>
  <si>
    <t>PROD4483</t>
  </si>
  <si>
    <t>Lamp Model-559</t>
  </si>
  <si>
    <t>CUST5928</t>
  </si>
  <si>
    <t>Customer 1952</t>
  </si>
  <si>
    <t>ORD2025009156</t>
  </si>
  <si>
    <t>PROD1718</t>
  </si>
  <si>
    <t>Face Cream Model-767</t>
  </si>
  <si>
    <t>Customer 2635</t>
  </si>
  <si>
    <t>ORD2025009155</t>
  </si>
  <si>
    <t>PROD3746</t>
  </si>
  <si>
    <t>Perfume Model-305</t>
  </si>
  <si>
    <t>CUST6355</t>
  </si>
  <si>
    <t>Customer 3470</t>
  </si>
  <si>
    <t>ORD2025009154</t>
  </si>
  <si>
    <t>PROD5537</t>
  </si>
  <si>
    <t>Curtain Model-242</t>
  </si>
  <si>
    <t>CUST4945</t>
  </si>
  <si>
    <t>Customer 646</t>
  </si>
  <si>
    <t>ORD2025009153</t>
  </si>
  <si>
    <t>PROD3265</t>
  </si>
  <si>
    <t>Laptop Model-141</t>
  </si>
  <si>
    <t>CUST7403</t>
  </si>
  <si>
    <t>Customer 1670</t>
  </si>
  <si>
    <t>ORD2025009152</t>
  </si>
  <si>
    <t>PROD2255</t>
  </si>
  <si>
    <t>Jeans Model-231</t>
  </si>
  <si>
    <t>CUST8923</t>
  </si>
  <si>
    <t>Customer 1461</t>
  </si>
  <si>
    <t>ORD2025009151</t>
  </si>
  <si>
    <t>PROD5401</t>
  </si>
  <si>
    <t>Perfume Model-214</t>
  </si>
  <si>
    <t>CUST2601</t>
  </si>
  <si>
    <t>Customer 2936</t>
  </si>
  <si>
    <t>ORD2025009150</t>
  </si>
  <si>
    <t>PROD5222</t>
  </si>
  <si>
    <t>Mobile Model-338</t>
  </si>
  <si>
    <t>CUST1272</t>
  </si>
  <si>
    <t>Customer 2662</t>
  </si>
  <si>
    <t>ORD2025009149</t>
  </si>
  <si>
    <t>PROD5088</t>
  </si>
  <si>
    <t>Tablet Model-326</t>
  </si>
  <si>
    <t>CUST1779</t>
  </si>
  <si>
    <t>Customer 2212</t>
  </si>
  <si>
    <t>ORD2025009148</t>
  </si>
  <si>
    <t>Perfume Model-792</t>
  </si>
  <si>
    <t>CUST3140</t>
  </si>
  <si>
    <t>Customer 2289</t>
  </si>
  <si>
    <t>ORD2025009147</t>
  </si>
  <si>
    <t>PROD9106</t>
  </si>
  <si>
    <t>Jacket Model-191</t>
  </si>
  <si>
    <t>CUST8904</t>
  </si>
  <si>
    <t>Customer 2481</t>
  </si>
  <si>
    <t>ORD2025009146</t>
  </si>
  <si>
    <t>PROD2009</t>
  </si>
  <si>
    <t>Face Cream Model-593</t>
  </si>
  <si>
    <t>Customer 3773</t>
  </si>
  <si>
    <t>ORD2025009145</t>
  </si>
  <si>
    <t>PROD4407</t>
  </si>
  <si>
    <t>Perfume Model-894</t>
  </si>
  <si>
    <t>CUST3536</t>
  </si>
  <si>
    <t>Customer 3135</t>
  </si>
  <si>
    <t>ORD2025009144</t>
  </si>
  <si>
    <t>Lamp Model-545</t>
  </si>
  <si>
    <t>CUST4593</t>
  </si>
  <si>
    <t>Customer 262</t>
  </si>
  <si>
    <t>ORD2025009143</t>
  </si>
  <si>
    <t>PROD3776</t>
  </si>
  <si>
    <t>Sofa Model-878</t>
  </si>
  <si>
    <t>CUST8755</t>
  </si>
  <si>
    <t>Customer 4367</t>
  </si>
  <si>
    <t>ORD2025009142</t>
  </si>
  <si>
    <t>Sofa Model-515</t>
  </si>
  <si>
    <t>CUST3267</t>
  </si>
  <si>
    <t>ORD2025009141</t>
  </si>
  <si>
    <t>CUST8078</t>
  </si>
  <si>
    <t>Customer 1666</t>
  </si>
  <si>
    <t>ORD2025009140</t>
  </si>
  <si>
    <t>PROD7619</t>
  </si>
  <si>
    <t>CUST8330</t>
  </si>
  <si>
    <t>ORD2025009139</t>
  </si>
  <si>
    <t>PROD3547</t>
  </si>
  <si>
    <t>Laptop Model-492</t>
  </si>
  <si>
    <t>CUST7777</t>
  </si>
  <si>
    <t>Customer 145</t>
  </si>
  <si>
    <t>ORD2025009138</t>
  </si>
  <si>
    <t>CUST7174</t>
  </si>
  <si>
    <t>Customer 2323</t>
  </si>
  <si>
    <t>ORD2025009137</t>
  </si>
  <si>
    <t>PROD4257</t>
  </si>
  <si>
    <t>Face Cream Model-229</t>
  </si>
  <si>
    <t>CUST3792</t>
  </si>
  <si>
    <t>Customer 3657</t>
  </si>
  <si>
    <t>ORD2025009136</t>
  </si>
  <si>
    <t>PROD3648</t>
  </si>
  <si>
    <t>Laptop Model-101</t>
  </si>
  <si>
    <t>CUST6217</t>
  </si>
  <si>
    <t>ORD2025009135</t>
  </si>
  <si>
    <t>PROD8093</t>
  </si>
  <si>
    <t>Sofa Model-667</t>
  </si>
  <si>
    <t>CUST4220</t>
  </si>
  <si>
    <t>Customer 341</t>
  </si>
  <si>
    <t>ORD2025009134</t>
  </si>
  <si>
    <t>PROD6244</t>
  </si>
  <si>
    <t>CUST7826</t>
  </si>
  <si>
    <t>Customer 2432</t>
  </si>
  <si>
    <t>ORD2025009133</t>
  </si>
  <si>
    <t>PROD9577</t>
  </si>
  <si>
    <t>Curtain Model-537</t>
  </si>
  <si>
    <t>CUST7203</t>
  </si>
  <si>
    <t>Customer 1100</t>
  </si>
  <si>
    <t>ORD2025009132</t>
  </si>
  <si>
    <t>Tablet Model-986</t>
  </si>
  <si>
    <t>CUST7590</t>
  </si>
  <si>
    <t>Customer 2814</t>
  </si>
  <si>
    <t>ORD2025009131</t>
  </si>
  <si>
    <t>PROD7346</t>
  </si>
  <si>
    <t>Laptop Model-592</t>
  </si>
  <si>
    <t>CUST4083</t>
  </si>
  <si>
    <t>Customer 1793</t>
  </si>
  <si>
    <t>ORD2025009130</t>
  </si>
  <si>
    <t>PROD8949</t>
  </si>
  <si>
    <t>Mobile Model-950</t>
  </si>
  <si>
    <t>CUST7183</t>
  </si>
  <si>
    <t>Customer 152</t>
  </si>
  <si>
    <t>ORD2025009129</t>
  </si>
  <si>
    <t>PROD9163</t>
  </si>
  <si>
    <t>CUST8271</t>
  </si>
  <si>
    <t>ORD2025009128</t>
  </si>
  <si>
    <t>PROD1576</t>
  </si>
  <si>
    <t>Perfume Model-833</t>
  </si>
  <si>
    <t>CUST6722</t>
  </si>
  <si>
    <t>Customer 1758</t>
  </si>
  <si>
    <t>ORD2025009127</t>
  </si>
  <si>
    <t>PROD3620</t>
  </si>
  <si>
    <t>Curtain Model-451</t>
  </si>
  <si>
    <t>CUST7533</t>
  </si>
  <si>
    <t>ORD2025009126</t>
  </si>
  <si>
    <t>PROD3590</t>
  </si>
  <si>
    <t>Laptop Model-856</t>
  </si>
  <si>
    <t>CUST9171</t>
  </si>
  <si>
    <t>Customer 3021</t>
  </si>
  <si>
    <t>ORD2025009125</t>
  </si>
  <si>
    <t>PROD7467</t>
  </si>
  <si>
    <t>CUST7613</t>
  </si>
  <si>
    <t>Customer 4248</t>
  </si>
  <si>
    <t>ORD2025009124</t>
  </si>
  <si>
    <t>PROD9013</t>
  </si>
  <si>
    <t>Mobile Model-522</t>
  </si>
  <si>
    <t>CUST6200</t>
  </si>
  <si>
    <t>Customer 1218</t>
  </si>
  <si>
    <t>ORD2025009123</t>
  </si>
  <si>
    <t>PROD9248</t>
  </si>
  <si>
    <t>Lamp Model-794</t>
  </si>
  <si>
    <t>CUST2951</t>
  </si>
  <si>
    <t>Customer 4915</t>
  </si>
  <si>
    <t>ORD2025009122</t>
  </si>
  <si>
    <t>PROD3966</t>
  </si>
  <si>
    <t>Shirt Model-709</t>
  </si>
  <si>
    <t>CUST8610</t>
  </si>
  <si>
    <t>Customer 3913</t>
  </si>
  <si>
    <t>ORD2025009121</t>
  </si>
  <si>
    <t>PROD3040</t>
  </si>
  <si>
    <t>Face Cream Model-589</t>
  </si>
  <si>
    <t>CUST7866</t>
  </si>
  <si>
    <t>Customer 3627</t>
  </si>
  <si>
    <t>ORD2025009120</t>
  </si>
  <si>
    <t>PROD9020</t>
  </si>
  <si>
    <t>Curtain Model-336</t>
  </si>
  <si>
    <t>CUST8816</t>
  </si>
  <si>
    <t>Customer 4143</t>
  </si>
  <si>
    <t>ORD2025009119</t>
  </si>
  <si>
    <t>PROD2370</t>
  </si>
  <si>
    <t>CUST9995</t>
  </si>
  <si>
    <t>ORD2025009118</t>
  </si>
  <si>
    <t>PROD9512</t>
  </si>
  <si>
    <t>Tablet Model-492</t>
  </si>
  <si>
    <t>CUST3360</t>
  </si>
  <si>
    <t>Customer 4262</t>
  </si>
  <si>
    <t>ORD2025009117</t>
  </si>
  <si>
    <t>Lamp Model-203</t>
  </si>
  <si>
    <t>CUST9923</t>
  </si>
  <si>
    <t>Customer 3930</t>
  </si>
  <si>
    <t>ORD2025009116</t>
  </si>
  <si>
    <t>PROD4239</t>
  </si>
  <si>
    <t>Shirt Model-517</t>
  </si>
  <si>
    <t>CUST9955</t>
  </si>
  <si>
    <t>Customer 4605</t>
  </si>
  <si>
    <t>ORD2025009115</t>
  </si>
  <si>
    <t>PROD2710</t>
  </si>
  <si>
    <t>Jacket Model-375</t>
  </si>
  <si>
    <t>CUST3101</t>
  </si>
  <si>
    <t>Customer 3165</t>
  </si>
  <si>
    <t>ORD2025009114</t>
  </si>
  <si>
    <t>Lamp Model-822</t>
  </si>
  <si>
    <t>CUST6837</t>
  </si>
  <si>
    <t>Customer 4393</t>
  </si>
  <si>
    <t>ORD2025009113</t>
  </si>
  <si>
    <t>PROD1200</t>
  </si>
  <si>
    <t>Laptop Model-444</t>
  </si>
  <si>
    <t>Customer 4547</t>
  </si>
  <si>
    <t>ORD2025009112</t>
  </si>
  <si>
    <t>PROD1818</t>
  </si>
  <si>
    <t>Laptop Model-589</t>
  </si>
  <si>
    <t>Customer 1156</t>
  </si>
  <si>
    <t>ORD2025009111</t>
  </si>
  <si>
    <t>PROD9440</t>
  </si>
  <si>
    <t>Laptop Model-972</t>
  </si>
  <si>
    <t>CUST8915</t>
  </si>
  <si>
    <t>Customer 4533</t>
  </si>
  <si>
    <t>ORD2025009110</t>
  </si>
  <si>
    <t>PROD2068</t>
  </si>
  <si>
    <t>Lipstick Model-802</t>
  </si>
  <si>
    <t>CUST1674</t>
  </si>
  <si>
    <t>Customer 1170</t>
  </si>
  <si>
    <t>ORD2025009109</t>
  </si>
  <si>
    <t>PROD5603</t>
  </si>
  <si>
    <t>Lamp Model-185</t>
  </si>
  <si>
    <t>CUST4642</t>
  </si>
  <si>
    <t>ORD2025009108</t>
  </si>
  <si>
    <t>PROD5988</t>
  </si>
  <si>
    <t>Tablet Model-942</t>
  </si>
  <si>
    <t>CUST9096</t>
  </si>
  <si>
    <t>Customer 90</t>
  </si>
  <si>
    <t>ORD2025009107</t>
  </si>
  <si>
    <t>PROD5116</t>
  </si>
  <si>
    <t>Jeans Model-950</t>
  </si>
  <si>
    <t>CUST9117</t>
  </si>
  <si>
    <t>Customer 1895</t>
  </si>
  <si>
    <t>ORD2025009106</t>
  </si>
  <si>
    <t>PROD2374</t>
  </si>
  <si>
    <t>Sofa Model-445</t>
  </si>
  <si>
    <t>ORD2025009105</t>
  </si>
  <si>
    <t>PROD6735</t>
  </si>
  <si>
    <t>Lamp Model-135</t>
  </si>
  <si>
    <t>CUST6364</t>
  </si>
  <si>
    <t>Customer 2905</t>
  </si>
  <si>
    <t>ORD2025009104</t>
  </si>
  <si>
    <t>PROD5581</t>
  </si>
  <si>
    <t>Shirt Model-706</t>
  </si>
  <si>
    <t>CUST3212</t>
  </si>
  <si>
    <t>Customer 3802</t>
  </si>
  <si>
    <t>ORD2025009103</t>
  </si>
  <si>
    <t>PROD7605</t>
  </si>
  <si>
    <t>Lamp Model-707</t>
  </si>
  <si>
    <t>CUST4824</t>
  </si>
  <si>
    <t>Customer 3077</t>
  </si>
  <si>
    <t>ORD2025009102</t>
  </si>
  <si>
    <t>PROD5481</t>
  </si>
  <si>
    <t>Face Cream Model-585</t>
  </si>
  <si>
    <t>CUST4328</t>
  </si>
  <si>
    <t>Customer 3556</t>
  </si>
  <si>
    <t>ORD2025009101</t>
  </si>
  <si>
    <t>PROD9156</t>
  </si>
  <si>
    <t>Laptop Model-546</t>
  </si>
  <si>
    <t>CUST8082</t>
  </si>
  <si>
    <t>Customer 2613</t>
  </si>
  <si>
    <t>ORD2025009100</t>
  </si>
  <si>
    <t>PROD7134</t>
  </si>
  <si>
    <t>Perfume Model-712</t>
  </si>
  <si>
    <t>CUST7640</t>
  </si>
  <si>
    <t>Customer 4600</t>
  </si>
  <si>
    <t>ORD2025009099</t>
  </si>
  <si>
    <t>PROD9006</t>
  </si>
  <si>
    <t>Face Cream Model-530</t>
  </si>
  <si>
    <t>Customer 2168</t>
  </si>
  <si>
    <t>ORD2025009098</t>
  </si>
  <si>
    <t>PROD4351</t>
  </si>
  <si>
    <t>CUST8887</t>
  </si>
  <si>
    <t>Customer 2834</t>
  </si>
  <si>
    <t>ORD2025009097</t>
  </si>
  <si>
    <t>PROD3437</t>
  </si>
  <si>
    <t>Perfume Model-747</t>
  </si>
  <si>
    <t>CUST6213</t>
  </si>
  <si>
    <t>ORD2025009096</t>
  </si>
  <si>
    <t>PROD2526</t>
  </si>
  <si>
    <t>Jeans Model-245</t>
  </si>
  <si>
    <t>CUST8320</t>
  </si>
  <si>
    <t>Customer 167</t>
  </si>
  <si>
    <t>ORD2025009095</t>
  </si>
  <si>
    <t>PROD8265</t>
  </si>
  <si>
    <t>Laptop Model-781</t>
  </si>
  <si>
    <t>CUST5937</t>
  </si>
  <si>
    <t>Customer 1822</t>
  </si>
  <si>
    <t>ORD2025009094</t>
  </si>
  <si>
    <t>PROD2380</t>
  </si>
  <si>
    <t>Jacket Model-214</t>
  </si>
  <si>
    <t>CUST7410</t>
  </si>
  <si>
    <t>Customer 4683</t>
  </si>
  <si>
    <t>ORD2025009093</t>
  </si>
  <si>
    <t>PROD9494</t>
  </si>
  <si>
    <t>Shirt Model-929</t>
  </si>
  <si>
    <t>CUST6356</t>
  </si>
  <si>
    <t>ORD2025009092</t>
  </si>
  <si>
    <t>Mobile Model-654</t>
  </si>
  <si>
    <t>CUST8781</t>
  </si>
  <si>
    <t>Customer 4041</t>
  </si>
  <si>
    <t>ORD2025009091</t>
  </si>
  <si>
    <t>PROD1346</t>
  </si>
  <si>
    <t>CUST8151</t>
  </si>
  <si>
    <t>Customer 701</t>
  </si>
  <si>
    <t>ORD2025009090</t>
  </si>
  <si>
    <t>PROD6705</t>
  </si>
  <si>
    <t>Tablet Model-406</t>
  </si>
  <si>
    <t>CUST4512</t>
  </si>
  <si>
    <t>Customer 4225</t>
  </si>
  <si>
    <t>ORD2025009089</t>
  </si>
  <si>
    <t>Face Cream Model-534</t>
  </si>
  <si>
    <t>CUST5471</t>
  </si>
  <si>
    <t>Customer 4768</t>
  </si>
  <si>
    <t>ORD2025009088</t>
  </si>
  <si>
    <t>PROD5541</t>
  </si>
  <si>
    <t>Lamp Model-238</t>
  </si>
  <si>
    <t>CUST7875</t>
  </si>
  <si>
    <t>Customer 2066</t>
  </si>
  <si>
    <t>ORD2025009087</t>
  </si>
  <si>
    <t>PROD5198</t>
  </si>
  <si>
    <t>Tablet Model-723</t>
  </si>
  <si>
    <t>CUST4004</t>
  </si>
  <si>
    <t>Customer 1676</t>
  </si>
  <si>
    <t>ORD2025009086</t>
  </si>
  <si>
    <t>PROD4918</t>
  </si>
  <si>
    <t>Mobile Model-857</t>
  </si>
  <si>
    <t>CUST9272</t>
  </si>
  <si>
    <t>Customer 1913</t>
  </si>
  <si>
    <t>ORD2025009085</t>
  </si>
  <si>
    <t>PROD6080</t>
  </si>
  <si>
    <t>Laptop Model-810</t>
  </si>
  <si>
    <t>CUST8586</t>
  </si>
  <si>
    <t>Customer 842</t>
  </si>
  <si>
    <t>ORD2025009084</t>
  </si>
  <si>
    <t>PROD9515</t>
  </si>
  <si>
    <t>Face Cream Model-623</t>
  </si>
  <si>
    <t>CUST2503</t>
  </si>
  <si>
    <t>Customer 4703</t>
  </si>
  <si>
    <t>ORD2025009083</t>
  </si>
  <si>
    <t>PROD8904</t>
  </si>
  <si>
    <t>Perfume Model-365</t>
  </si>
  <si>
    <t>CUST1801</t>
  </si>
  <si>
    <t>Customer 1889</t>
  </si>
  <si>
    <t>ORD2025009082</t>
  </si>
  <si>
    <t>PROD8175</t>
  </si>
  <si>
    <t>Shirt Model-625</t>
  </si>
  <si>
    <t>CUST6252</t>
  </si>
  <si>
    <t>ORD2025009081</t>
  </si>
  <si>
    <t>PROD1128</t>
  </si>
  <si>
    <t>CUST3163</t>
  </si>
  <si>
    <t>Customer 1563</t>
  </si>
  <si>
    <t>ORD2025009080</t>
  </si>
  <si>
    <t>PROD8577</t>
  </si>
  <si>
    <t>Face Cream Model-199</t>
  </si>
  <si>
    <t>CUST8523</t>
  </si>
  <si>
    <t>Customer 3149</t>
  </si>
  <si>
    <t>ORD2025009079</t>
  </si>
  <si>
    <t>PROD8188</t>
  </si>
  <si>
    <t>Curtain Model-141</t>
  </si>
  <si>
    <t>Customer 3268</t>
  </si>
  <si>
    <t>ORD2025009078</t>
  </si>
  <si>
    <t>PROD2379</t>
  </si>
  <si>
    <t>Curtain Model-718</t>
  </si>
  <si>
    <t>CUST6479</t>
  </si>
  <si>
    <t>ORD2025009077</t>
  </si>
  <si>
    <t>PROD4646</t>
  </si>
  <si>
    <t>Perfume Model-675</t>
  </si>
  <si>
    <t>ORD2025009076</t>
  </si>
  <si>
    <t>PROD1231</t>
  </si>
  <si>
    <t>Laptop Model-573</t>
  </si>
  <si>
    <t>CUST9910</t>
  </si>
  <si>
    <t>Customer 691</t>
  </si>
  <si>
    <t>ORD2025009075</t>
  </si>
  <si>
    <t>PROD6113</t>
  </si>
  <si>
    <t>Sofa Model-819</t>
  </si>
  <si>
    <t>CUST1578</t>
  </si>
  <si>
    <t>Customer 4828</t>
  </si>
  <si>
    <t>ORD2025009074</t>
  </si>
  <si>
    <t>PROD2594</t>
  </si>
  <si>
    <t>Lamp Model-864</t>
  </si>
  <si>
    <t>CUST6715</t>
  </si>
  <si>
    <t>Customer 1024</t>
  </si>
  <si>
    <t>ORD2025009073</t>
  </si>
  <si>
    <t>PROD6197</t>
  </si>
  <si>
    <t>Shirt Model-534</t>
  </si>
  <si>
    <t>CUST4042</t>
  </si>
  <si>
    <t>Customer 1043</t>
  </si>
  <si>
    <t>ORD2025009072</t>
  </si>
  <si>
    <t>PROD3396</t>
  </si>
  <si>
    <t>CUST1928</t>
  </si>
  <si>
    <t>Customer 1257</t>
  </si>
  <si>
    <t>ORD2025009071</t>
  </si>
  <si>
    <t>PROD2811</t>
  </si>
  <si>
    <t>Sofa Model-416</t>
  </si>
  <si>
    <t>CUST4279</t>
  </si>
  <si>
    <t>Customer 1540</t>
  </si>
  <si>
    <t>ORD2025009070</t>
  </si>
  <si>
    <t>PROD4980</t>
  </si>
  <si>
    <t>Face Cream Model-499</t>
  </si>
  <si>
    <t>CUST4982</t>
  </si>
  <si>
    <t>ORD2025009069</t>
  </si>
  <si>
    <t>PROD7296</t>
  </si>
  <si>
    <t>Curtain Model-900</t>
  </si>
  <si>
    <t>CUST3110</t>
  </si>
  <si>
    <t>Customer 2227</t>
  </si>
  <si>
    <t>ORD2025009068</t>
  </si>
  <si>
    <t>PROD2596</t>
  </si>
  <si>
    <t>Lipstick Model-698</t>
  </si>
  <si>
    <t>CUST4620</t>
  </si>
  <si>
    <t>Customer 1329</t>
  </si>
  <si>
    <t>ORD2025009067</t>
  </si>
  <si>
    <t>PROD9198</t>
  </si>
  <si>
    <t>Jeans Model-931</t>
  </si>
  <si>
    <t>CUST6159</t>
  </si>
  <si>
    <t>ORD2025009066</t>
  </si>
  <si>
    <t>PROD6975</t>
  </si>
  <si>
    <t>Mobile Model-539</t>
  </si>
  <si>
    <t>CUST9026</t>
  </si>
  <si>
    <t>Customer 4073</t>
  </si>
  <si>
    <t>ORD2025009065</t>
  </si>
  <si>
    <t>Mobile Model-209</t>
  </si>
  <si>
    <t>CUST5339</t>
  </si>
  <si>
    <t>Customer 2148</t>
  </si>
  <si>
    <t>ORD2025009064</t>
  </si>
  <si>
    <t>Jeans Model-370</t>
  </si>
  <si>
    <t>CUST5895</t>
  </si>
  <si>
    <t>ORD2025009063</t>
  </si>
  <si>
    <t>PROD7159</t>
  </si>
  <si>
    <t>CUST5364</t>
  </si>
  <si>
    <t>Customer 1264</t>
  </si>
  <si>
    <t>ORD2025009062</t>
  </si>
  <si>
    <t>PROD6980</t>
  </si>
  <si>
    <t>Tablet Model-501</t>
  </si>
  <si>
    <t>CUST5454</t>
  </si>
  <si>
    <t>ORD2025009061</t>
  </si>
  <si>
    <t>PROD2883</t>
  </si>
  <si>
    <t>CUST2616</t>
  </si>
  <si>
    <t>Customer 1857</t>
  </si>
  <si>
    <t>ORD2025009060</t>
  </si>
  <si>
    <t>PROD3535</t>
  </si>
  <si>
    <t>Lipstick Model-139</t>
  </si>
  <si>
    <t>CUST5353</t>
  </si>
  <si>
    <t>ORD2025009059</t>
  </si>
  <si>
    <t>PROD5995</t>
  </si>
  <si>
    <t>CUST7059</t>
  </si>
  <si>
    <t>Customer 2775</t>
  </si>
  <si>
    <t>ORD2025009058</t>
  </si>
  <si>
    <t>PROD6702</t>
  </si>
  <si>
    <t>Lamp Model-232</t>
  </si>
  <si>
    <t>Customer 3625</t>
  </si>
  <si>
    <t>ORD2025009057</t>
  </si>
  <si>
    <t>PROD8293</t>
  </si>
  <si>
    <t>Customer 1411</t>
  </si>
  <si>
    <t>ORD2025009056</t>
  </si>
  <si>
    <t>PROD5911</t>
  </si>
  <si>
    <t>Jacket Model-507</t>
  </si>
  <si>
    <t>CUST6809</t>
  </si>
  <si>
    <t>Customer 2818</t>
  </si>
  <si>
    <t>ORD2025009055</t>
  </si>
  <si>
    <t>PROD3638</t>
  </si>
  <si>
    <t>Jacket Model-336</t>
  </si>
  <si>
    <t>CUST7308</t>
  </si>
  <si>
    <t>ORD2025009054</t>
  </si>
  <si>
    <t>PROD9105</t>
  </si>
  <si>
    <t>Perfume Model-625</t>
  </si>
  <si>
    <t>CUST3776</t>
  </si>
  <si>
    <t>Customer 4190</t>
  </si>
  <si>
    <t>ORD2025009053</t>
  </si>
  <si>
    <t>PROD1577</t>
  </si>
  <si>
    <t>Shirt Model-930</t>
  </si>
  <si>
    <t>CUST7362</t>
  </si>
  <si>
    <t>ORD2025009052</t>
  </si>
  <si>
    <t>PROD5103</t>
  </si>
  <si>
    <t>Customer 4010</t>
  </si>
  <si>
    <t>ORD2025009051</t>
  </si>
  <si>
    <t>PROD9840</t>
  </si>
  <si>
    <t>Laptop Model-168</t>
  </si>
  <si>
    <t>CUST9023</t>
  </si>
  <si>
    <t>Customer 3005</t>
  </si>
  <si>
    <t>ORD2025009050</t>
  </si>
  <si>
    <t>PROD8312</t>
  </si>
  <si>
    <t>Jacket Model-351</t>
  </si>
  <si>
    <t>ORD2025009049</t>
  </si>
  <si>
    <t>PROD1348</t>
  </si>
  <si>
    <t>Jeans Model-102</t>
  </si>
  <si>
    <t>CUST7692</t>
  </si>
  <si>
    <t>Customer 4771</t>
  </si>
  <si>
    <t>ORD2025009048</t>
  </si>
  <si>
    <t>PROD2943</t>
  </si>
  <si>
    <t>Perfume Model-289</t>
  </si>
  <si>
    <t>CUST3086</t>
  </si>
  <si>
    <t>Customer 2443</t>
  </si>
  <si>
    <t>ORD2025009047</t>
  </si>
  <si>
    <t>PROD6307</t>
  </si>
  <si>
    <t>Shirt Model-121</t>
  </si>
  <si>
    <t>Customer 4912</t>
  </si>
  <si>
    <t>ORD2025009046</t>
  </si>
  <si>
    <t>PROD1738</t>
  </si>
  <si>
    <t>Laptop Model-684</t>
  </si>
  <si>
    <t>CUST4105</t>
  </si>
  <si>
    <t>Customer 647</t>
  </si>
  <si>
    <t>ORD2025009045</t>
  </si>
  <si>
    <t>PROD7991</t>
  </si>
  <si>
    <t>Jacket Model-874</t>
  </si>
  <si>
    <t>CUST6269</t>
  </si>
  <si>
    <t>Customer 4918</t>
  </si>
  <si>
    <t>ORD2025009044</t>
  </si>
  <si>
    <t>PROD1400</t>
  </si>
  <si>
    <t>Lamp Model-684</t>
  </si>
  <si>
    <t>CUST2162</t>
  </si>
  <si>
    <t>Customer 1102</t>
  </si>
  <si>
    <t>ORD2025009043</t>
  </si>
  <si>
    <t>PROD9733</t>
  </si>
  <si>
    <t>Jeans Model-514</t>
  </si>
  <si>
    <t>CUST1595</t>
  </si>
  <si>
    <t>Customer 3841</t>
  </si>
  <si>
    <t>ORD2025009042</t>
  </si>
  <si>
    <t>PROD2641</t>
  </si>
  <si>
    <t>Jeans Model-657</t>
  </si>
  <si>
    <t>CUST1401</t>
  </si>
  <si>
    <t>Customer 1698</t>
  </si>
  <si>
    <t>ORD2025009041</t>
  </si>
  <si>
    <t>PROD9324</t>
  </si>
  <si>
    <t>Laptop Model-299</t>
  </si>
  <si>
    <t>CUST4924</t>
  </si>
  <si>
    <t>ORD2025009040</t>
  </si>
  <si>
    <t>PROD5309</t>
  </si>
  <si>
    <t>Sofa Model-983</t>
  </si>
  <si>
    <t>CUST4733</t>
  </si>
  <si>
    <t>Customer 84</t>
  </si>
  <si>
    <t>ORD2025009039</t>
  </si>
  <si>
    <t>PROD3149</t>
  </si>
  <si>
    <t>Jeans Model-337</t>
  </si>
  <si>
    <t>CUST7664</t>
  </si>
  <si>
    <t>ORD2025009038</t>
  </si>
  <si>
    <t>PROD3645</t>
  </si>
  <si>
    <t>Shirt Model-898</t>
  </si>
  <si>
    <t>CUST3475</t>
  </si>
  <si>
    <t>Customer 47</t>
  </si>
  <si>
    <t>ORD2025009037</t>
  </si>
  <si>
    <t>PROD9980</t>
  </si>
  <si>
    <t>Shirt Model-695</t>
  </si>
  <si>
    <t>CUST5343</t>
  </si>
  <si>
    <t>Customer 649</t>
  </si>
  <si>
    <t>ORD2025009036</t>
  </si>
  <si>
    <t>Perfume Model-180</t>
  </si>
  <si>
    <t>CUST4401</t>
  </si>
  <si>
    <t>Customer 3160</t>
  </si>
  <si>
    <t>ORD2025009035</t>
  </si>
  <si>
    <t>PROD9528</t>
  </si>
  <si>
    <t>CUST8760</t>
  </si>
  <si>
    <t>Customer 3137</t>
  </si>
  <si>
    <t>ORD2025009034</t>
  </si>
  <si>
    <t>PROD2678</t>
  </si>
  <si>
    <t>Mobile Model-862</t>
  </si>
  <si>
    <t>CUST6829</t>
  </si>
  <si>
    <t>Customer 1484</t>
  </si>
  <si>
    <t>ORD2025009033</t>
  </si>
  <si>
    <t>PROD6207</t>
  </si>
  <si>
    <t>Lipstick Model-210</t>
  </si>
  <si>
    <t>CUST8374</t>
  </si>
  <si>
    <t>Customer 4156</t>
  </si>
  <si>
    <t>ORD2025009032</t>
  </si>
  <si>
    <t>CUST5731</t>
  </si>
  <si>
    <t>Customer 967</t>
  </si>
  <si>
    <t>ORD2025009031</t>
  </si>
  <si>
    <t>PROD8917</t>
  </si>
  <si>
    <t>CUST3171</t>
  </si>
  <si>
    <t>Customer 768</t>
  </si>
  <si>
    <t>ORD2025009030</t>
  </si>
  <si>
    <t>PROD5628</t>
  </si>
  <si>
    <t>Curtain Model-300</t>
  </si>
  <si>
    <t>CUST5667</t>
  </si>
  <si>
    <t>Customer 1610</t>
  </si>
  <si>
    <t>ORD2025009029</t>
  </si>
  <si>
    <t>PROD3664</t>
  </si>
  <si>
    <t>Laptop Model-690</t>
  </si>
  <si>
    <t>CUST7481</t>
  </si>
  <si>
    <t>Customer 4079</t>
  </si>
  <si>
    <t>ORD2025009028</t>
  </si>
  <si>
    <t>PROD4242</t>
  </si>
  <si>
    <t>Mobile Model-157</t>
  </si>
  <si>
    <t>CUST2756</t>
  </si>
  <si>
    <t>Customer 4735</t>
  </si>
  <si>
    <t>ORD2025009027</t>
  </si>
  <si>
    <t>PROD3770</t>
  </si>
  <si>
    <t>Jeans Model-520</t>
  </si>
  <si>
    <t>CUST6742</t>
  </si>
  <si>
    <t>Customer 49</t>
  </si>
  <si>
    <t>ORD2025009026</t>
  </si>
  <si>
    <t>PROD5793</t>
  </si>
  <si>
    <t>Laptop Model-276</t>
  </si>
  <si>
    <t>CUST6617</t>
  </si>
  <si>
    <t>Customer 3595</t>
  </si>
  <si>
    <t>ORD2025009025</t>
  </si>
  <si>
    <t>PROD6489</t>
  </si>
  <si>
    <t>Curtain Model-152</t>
  </si>
  <si>
    <t>CUST4327</t>
  </si>
  <si>
    <t>Customer 2627</t>
  </si>
  <si>
    <t>ORD2025009024</t>
  </si>
  <si>
    <t>PROD2293</t>
  </si>
  <si>
    <t>Tablet Model-297</t>
  </si>
  <si>
    <t>CUST8185</t>
  </si>
  <si>
    <t>ORD2025009023</t>
  </si>
  <si>
    <t>Mobile Model-501</t>
  </si>
  <si>
    <t>CUST9444</t>
  </si>
  <si>
    <t>Customer 686</t>
  </si>
  <si>
    <t>ORD2025009022</t>
  </si>
  <si>
    <t>PROD6191</t>
  </si>
  <si>
    <t>Tablet Model-284</t>
  </si>
  <si>
    <t>Customer 983</t>
  </si>
  <si>
    <t>ORD2025009021</t>
  </si>
  <si>
    <t>PROD2053</t>
  </si>
  <si>
    <t>Curtain Model-424</t>
  </si>
  <si>
    <t>CUST4399</t>
  </si>
  <si>
    <t>Customer 3016</t>
  </si>
  <si>
    <t>ORD2025009020</t>
  </si>
  <si>
    <t>PROD6268</t>
  </si>
  <si>
    <t>Tablet Model-288</t>
  </si>
  <si>
    <t>CUST3968</t>
  </si>
  <si>
    <t>Customer 1041</t>
  </si>
  <si>
    <t>ORD2025009019</t>
  </si>
  <si>
    <t>PROD2555</t>
  </si>
  <si>
    <t>Lipstick Model-470</t>
  </si>
  <si>
    <t>CUST9256</t>
  </si>
  <si>
    <t>ORD2025009018</t>
  </si>
  <si>
    <t>PROD7683</t>
  </si>
  <si>
    <t>Sofa Model-559</t>
  </si>
  <si>
    <t>CUST9961</t>
  </si>
  <si>
    <t>Customer 2981</t>
  </si>
  <si>
    <t>ORD2025009017</t>
  </si>
  <si>
    <t>PROD6028</t>
  </si>
  <si>
    <t>Jeans Model-731</t>
  </si>
  <si>
    <t>CUST9215</t>
  </si>
  <si>
    <t>Customer 1071</t>
  </si>
  <si>
    <t>ORD2025009016</t>
  </si>
  <si>
    <t>PROD5455</t>
  </si>
  <si>
    <t>Perfume Model-321</t>
  </si>
  <si>
    <t>CUST5749</t>
  </si>
  <si>
    <t>ORD2025009015</t>
  </si>
  <si>
    <t>Shirt Model-109</t>
  </si>
  <si>
    <t>CUST9836</t>
  </si>
  <si>
    <t>Customer 212</t>
  </si>
  <si>
    <t>ORD2025009014</t>
  </si>
  <si>
    <t>Face Cream Model-262</t>
  </si>
  <si>
    <t>CUST1177</t>
  </si>
  <si>
    <t>Customer 4396</t>
  </si>
  <si>
    <t>ORD2025009013</t>
  </si>
  <si>
    <t>PROD9761</t>
  </si>
  <si>
    <t>Perfume Model-488</t>
  </si>
  <si>
    <t>CUST9831</t>
  </si>
  <si>
    <t>Customer 293</t>
  </si>
  <si>
    <t>ORD2025009012</t>
  </si>
  <si>
    <t>PROD8907</t>
  </si>
  <si>
    <t>Curtain Model-297</t>
  </si>
  <si>
    <t>CUST6222</t>
  </si>
  <si>
    <t>Customer 522</t>
  </si>
  <si>
    <t>ORD2025009011</t>
  </si>
  <si>
    <t>PROD7275</t>
  </si>
  <si>
    <t>Curtain Model-953</t>
  </si>
  <si>
    <t>CUST3354</t>
  </si>
  <si>
    <t>Customer 887</t>
  </si>
  <si>
    <t>ORD2025009010</t>
  </si>
  <si>
    <t>PROD5329</t>
  </si>
  <si>
    <t>Sofa Model-741</t>
  </si>
  <si>
    <t>CUST7686</t>
  </si>
  <si>
    <t>ORD2025009009</t>
  </si>
  <si>
    <t>PROD6454</t>
  </si>
  <si>
    <t>Tablet Model-497</t>
  </si>
  <si>
    <t>CUST5227</t>
  </si>
  <si>
    <t>Customer 4326</t>
  </si>
  <si>
    <t>ORD2025009008</t>
  </si>
  <si>
    <t>PROD5137</t>
  </si>
  <si>
    <t>Mobile Model-729</t>
  </si>
  <si>
    <t>CUST7586</t>
  </si>
  <si>
    <t>Customer 4111</t>
  </si>
  <si>
    <t>ORD2025009007</t>
  </si>
  <si>
    <t>PROD5561</t>
  </si>
  <si>
    <t>Customer 4999</t>
  </si>
  <si>
    <t>ORD2025009006</t>
  </si>
  <si>
    <t>PROD3096</t>
  </si>
  <si>
    <t>Face Cream Model-872</t>
  </si>
  <si>
    <t>CUST7270</t>
  </si>
  <si>
    <t>Customer 4117</t>
  </si>
  <si>
    <t>ORD2025009005</t>
  </si>
  <si>
    <t>PROD9301</t>
  </si>
  <si>
    <t>Lamp Model-130</t>
  </si>
  <si>
    <t>CUST6799</t>
  </si>
  <si>
    <t>Customer 2292</t>
  </si>
  <si>
    <t>ORD2025009004</t>
  </si>
  <si>
    <t>PROD9024</t>
  </si>
  <si>
    <t>Perfume Model-190</t>
  </si>
  <si>
    <t>CUST2515</t>
  </si>
  <si>
    <t>Customer 2381</t>
  </si>
  <si>
    <t>ORD2025009003</t>
  </si>
  <si>
    <t>PROD7585</t>
  </si>
  <si>
    <t>Curtain Model-492</t>
  </si>
  <si>
    <t>CUST4855</t>
  </si>
  <si>
    <t>Customer 3331</t>
  </si>
  <si>
    <t>ORD2025009002</t>
  </si>
  <si>
    <t>PROD3751</t>
  </si>
  <si>
    <t>Lamp Model-506</t>
  </si>
  <si>
    <t>CUST4895</t>
  </si>
  <si>
    <t>Customer 2237</t>
  </si>
  <si>
    <t>ORD2025009001</t>
  </si>
  <si>
    <t>Face Cream Model-865</t>
  </si>
  <si>
    <t>CUST7716</t>
  </si>
  <si>
    <t>Customer 73</t>
  </si>
  <si>
    <t>ORD2025009000</t>
  </si>
  <si>
    <t>PROD9967</t>
  </si>
  <si>
    <t>Perfume Model-242</t>
  </si>
  <si>
    <t>CUST9455</t>
  </si>
  <si>
    <t>Customer 3259</t>
  </si>
  <si>
    <t>ORD2025008999</t>
  </si>
  <si>
    <t>Shirt Model-592</t>
  </si>
  <si>
    <t>CUST6394</t>
  </si>
  <si>
    <t>ORD2025008998</t>
  </si>
  <si>
    <t>PROD6663</t>
  </si>
  <si>
    <t>Curtain Model-163</t>
  </si>
  <si>
    <t>CUST2457</t>
  </si>
  <si>
    <t>Customer 39</t>
  </si>
  <si>
    <t>ORD2025008997</t>
  </si>
  <si>
    <t>PROD4454</t>
  </si>
  <si>
    <t>Shirt Model-209</t>
  </si>
  <si>
    <t>CUST8911</t>
  </si>
  <si>
    <t>Customer 1691</t>
  </si>
  <si>
    <t>ORD2025008996</t>
  </si>
  <si>
    <t>PROD3785</t>
  </si>
  <si>
    <t>Mobile Model-403</t>
  </si>
  <si>
    <t>CUST6152</t>
  </si>
  <si>
    <t>ORD2025008995</t>
  </si>
  <si>
    <t>PROD5926</t>
  </si>
  <si>
    <t>Curtain Model-250</t>
  </si>
  <si>
    <t>CUST2130</t>
  </si>
  <si>
    <t>ORD2025008994</t>
  </si>
  <si>
    <t>PROD1478</t>
  </si>
  <si>
    <t>Laptop Model-227</t>
  </si>
  <si>
    <t>CUST1322</t>
  </si>
  <si>
    <t>Customer 3026</t>
  </si>
  <si>
    <t>ORD2025008993</t>
  </si>
  <si>
    <t>PROD6469</t>
  </si>
  <si>
    <t>Mobile Model-580</t>
  </si>
  <si>
    <t>CUST7537</t>
  </si>
  <si>
    <t>ORD2025008992</t>
  </si>
  <si>
    <t>PROD7910</t>
  </si>
  <si>
    <t>Shirt Model-667</t>
  </si>
  <si>
    <t>CUST9532</t>
  </si>
  <si>
    <t>Customer 4980</t>
  </si>
  <si>
    <t>ORD2025008991</t>
  </si>
  <si>
    <t>PROD4236</t>
  </si>
  <si>
    <t>Jacket Model-152</t>
  </si>
  <si>
    <t>CUST7907</t>
  </si>
  <si>
    <t>ORD2025008990</t>
  </si>
  <si>
    <t>PROD5886</t>
  </si>
  <si>
    <t>Sofa Model-816</t>
  </si>
  <si>
    <t>CUST2296</t>
  </si>
  <si>
    <t>Customer 4468</t>
  </si>
  <si>
    <t>ORD2025008989</t>
  </si>
  <si>
    <t>PROD5755</t>
  </si>
  <si>
    <t>Jacket Model-482</t>
  </si>
  <si>
    <t>CUST6927</t>
  </si>
  <si>
    <t>Customer 95</t>
  </si>
  <si>
    <t>ORD2025008988</t>
  </si>
  <si>
    <t>PROD7222</t>
  </si>
  <si>
    <t>Customer 2496</t>
  </si>
  <si>
    <t>ORD2025008987</t>
  </si>
  <si>
    <t>PROD1212</t>
  </si>
  <si>
    <t>Lamp Model-496</t>
  </si>
  <si>
    <t>CUST4158</t>
  </si>
  <si>
    <t>Customer 1144</t>
  </si>
  <si>
    <t>ORD2025008986</t>
  </si>
  <si>
    <t>PROD2988</t>
  </si>
  <si>
    <t>Mobile Model-149</t>
  </si>
  <si>
    <t>CUST7596</t>
  </si>
  <si>
    <t>Customer 1846</t>
  </si>
  <si>
    <t>ORD2025008985</t>
  </si>
  <si>
    <t>PROD1451</t>
  </si>
  <si>
    <t>Sofa Model-823</t>
  </si>
  <si>
    <t>ORD2025008984</t>
  </si>
  <si>
    <t>PROD2407</t>
  </si>
  <si>
    <t>CUST2169</t>
  </si>
  <si>
    <t>Customer 723</t>
  </si>
  <si>
    <t>ORD2025008983</t>
  </si>
  <si>
    <t>PROD5629</t>
  </si>
  <si>
    <t>Laptop Model-421</t>
  </si>
  <si>
    <t>CUST9345</t>
  </si>
  <si>
    <t>Customer 3589</t>
  </si>
  <si>
    <t>ORD2025008982</t>
  </si>
  <si>
    <t>PROD3215</t>
  </si>
  <si>
    <t>Sofa Model-767</t>
  </si>
  <si>
    <t>CUST3988</t>
  </si>
  <si>
    <t>Customer 566</t>
  </si>
  <si>
    <t>ORD2025008981</t>
  </si>
  <si>
    <t>PROD1052</t>
  </si>
  <si>
    <t>Face Cream Model-806</t>
  </si>
  <si>
    <t>CUST6073</t>
  </si>
  <si>
    <t>Customer 822</t>
  </si>
  <si>
    <t>ORD2025008980</t>
  </si>
  <si>
    <t>PROD7457</t>
  </si>
  <si>
    <t>Perfume Model-844</t>
  </si>
  <si>
    <t>CUST9338</t>
  </si>
  <si>
    <t>ORD2025008979</t>
  </si>
  <si>
    <t>PROD8475</t>
  </si>
  <si>
    <t>Shirt Model-135</t>
  </si>
  <si>
    <t>CUST6319</t>
  </si>
  <si>
    <t>Customer 548</t>
  </si>
  <si>
    <t>ORD2025008978</t>
  </si>
  <si>
    <t>PROD3499</t>
  </si>
  <si>
    <t>Jacket Model-684</t>
  </si>
  <si>
    <t>CUST9217</t>
  </si>
  <si>
    <t>ORD2025008977</t>
  </si>
  <si>
    <t>PROD3910</t>
  </si>
  <si>
    <t>Jeans Model-448</t>
  </si>
  <si>
    <t>CUST4453</t>
  </si>
  <si>
    <t>Customer 1556</t>
  </si>
  <si>
    <t>ORD2025008976</t>
  </si>
  <si>
    <t>PROD6308</t>
  </si>
  <si>
    <t>Laptop Model-816</t>
  </si>
  <si>
    <t>Customer 4842</t>
  </si>
  <si>
    <t>ORD2025008975</t>
  </si>
  <si>
    <t>PROD8445</t>
  </si>
  <si>
    <t>Jacket Model-228</t>
  </si>
  <si>
    <t>CUST2912</t>
  </si>
  <si>
    <t>Customer 3928</t>
  </si>
  <si>
    <t>ORD2025008974</t>
  </si>
  <si>
    <t>Laptop Model-535</t>
  </si>
  <si>
    <t>CUST4962</t>
  </si>
  <si>
    <t>Customer 3631</t>
  </si>
  <si>
    <t>ORD2025008973</t>
  </si>
  <si>
    <t>PROD4811</t>
  </si>
  <si>
    <t>Shirt Model-230</t>
  </si>
  <si>
    <t>CUST9266</t>
  </si>
  <si>
    <t>ORD2025008972</t>
  </si>
  <si>
    <t>PROD9116</t>
  </si>
  <si>
    <t>Jacket Model-471</t>
  </si>
  <si>
    <t>CUST5560</t>
  </si>
  <si>
    <t>ORD2025008971</t>
  </si>
  <si>
    <t>PROD9413</t>
  </si>
  <si>
    <t>CUST5300</t>
  </si>
  <si>
    <t>Customer 3185</t>
  </si>
  <si>
    <t>ORD2025008970</t>
  </si>
  <si>
    <t>PROD8090</t>
  </si>
  <si>
    <t>CUST4148</t>
  </si>
  <si>
    <t>Customer 2539</t>
  </si>
  <si>
    <t>ORD2025008969</t>
  </si>
  <si>
    <t>PROD2467</t>
  </si>
  <si>
    <t>Mobile Model-579</t>
  </si>
  <si>
    <t>CUST1653</t>
  </si>
  <si>
    <t>Customer 4574</t>
  </si>
  <si>
    <t>ORD2025008968</t>
  </si>
  <si>
    <t>PROD5063</t>
  </si>
  <si>
    <t>Face Cream Model-470</t>
  </si>
  <si>
    <t>CUST7967</t>
  </si>
  <si>
    <t>Customer 1804</t>
  </si>
  <si>
    <t>ORD2025008967</t>
  </si>
  <si>
    <t>PROD7055</t>
  </si>
  <si>
    <t>Perfume Model-964</t>
  </si>
  <si>
    <t>CUST2631</t>
  </si>
  <si>
    <t>ORD2025008966</t>
  </si>
  <si>
    <t>Jeans Model-947</t>
  </si>
  <si>
    <t>CUST2712</t>
  </si>
  <si>
    <t>ORD2025008965</t>
  </si>
  <si>
    <t>PROD5948</t>
  </si>
  <si>
    <t>Tablet Model-957</t>
  </si>
  <si>
    <t>CUST5101</t>
  </si>
  <si>
    <t>Customer 1247</t>
  </si>
  <si>
    <t>ORD2025008964</t>
  </si>
  <si>
    <t>PROD1681</t>
  </si>
  <si>
    <t>Laptop Model-523</t>
  </si>
  <si>
    <t>CUST3685</t>
  </si>
  <si>
    <t>Customer 913</t>
  </si>
  <si>
    <t>ORD2025008963</t>
  </si>
  <si>
    <t>PROD7459</t>
  </si>
  <si>
    <t>Shirt Model-781</t>
  </si>
  <si>
    <t>CUST6449</t>
  </si>
  <si>
    <t>ORD2025008962</t>
  </si>
  <si>
    <t>PROD2428</t>
  </si>
  <si>
    <t>Laptop Model-658</t>
  </si>
  <si>
    <t>CUST8657</t>
  </si>
  <si>
    <t>Customer 1549</t>
  </si>
  <si>
    <t>ORD2025008961</t>
  </si>
  <si>
    <t>PROD7098</t>
  </si>
  <si>
    <t>Jacket Model-168</t>
  </si>
  <si>
    <t>CUST9520</t>
  </si>
  <si>
    <t>Customer 4476</t>
  </si>
  <si>
    <t>ORD2025008960</t>
  </si>
  <si>
    <t>PROD6056</t>
  </si>
  <si>
    <t>Sofa Model-832</t>
  </si>
  <si>
    <t>CUST2647</t>
  </si>
  <si>
    <t>ORD2025008959</t>
  </si>
  <si>
    <t>PROD6407</t>
  </si>
  <si>
    <t>Lamp Model-265</t>
  </si>
  <si>
    <t>CUST8372</t>
  </si>
  <si>
    <t>Customer 2767</t>
  </si>
  <si>
    <t>ORD2025008958</t>
  </si>
  <si>
    <t>PROD7924</t>
  </si>
  <si>
    <t>Perfume Model-735</t>
  </si>
  <si>
    <t>CUST3544</t>
  </si>
  <si>
    <t>Customer 3811</t>
  </si>
  <si>
    <t>ORD2025008957</t>
  </si>
  <si>
    <t>PROD6024</t>
  </si>
  <si>
    <t>Tablet Model-736</t>
  </si>
  <si>
    <t>CUST3990</t>
  </si>
  <si>
    <t>Customer 419</t>
  </si>
  <si>
    <t>ORD2025008956</t>
  </si>
  <si>
    <t>PROD4021</t>
  </si>
  <si>
    <t>Shirt Model-298</t>
  </si>
  <si>
    <t>CUST6714</t>
  </si>
  <si>
    <t>ORD2025008955</t>
  </si>
  <si>
    <t>PROD6766</t>
  </si>
  <si>
    <t>CUST5884</t>
  </si>
  <si>
    <t>Customer 4101</t>
  </si>
  <si>
    <t>ORD2025008954</t>
  </si>
  <si>
    <t>PROD4453</t>
  </si>
  <si>
    <t>Laptop Model-825</t>
  </si>
  <si>
    <t>CUST2453</t>
  </si>
  <si>
    <t>Customer 2419</t>
  </si>
  <si>
    <t>ORD2025008953</t>
  </si>
  <si>
    <t>PROD6413</t>
  </si>
  <si>
    <t>Jeans Model-190</t>
  </si>
  <si>
    <t>CUST9990</t>
  </si>
  <si>
    <t>Customer 875</t>
  </si>
  <si>
    <t>ORD2025008952</t>
  </si>
  <si>
    <t>PROD1734</t>
  </si>
  <si>
    <t>Mobile Model-460</t>
  </si>
  <si>
    <t>CUST5205</t>
  </si>
  <si>
    <t>Customer 3335</t>
  </si>
  <si>
    <t>ORD2025008951</t>
  </si>
  <si>
    <t>PROD2185</t>
  </si>
  <si>
    <t>Lamp Model-504</t>
  </si>
  <si>
    <t>CUST1085</t>
  </si>
  <si>
    <t>Customer 960</t>
  </si>
  <si>
    <t>ORD2025008950</t>
  </si>
  <si>
    <t>Jeans Model-325</t>
  </si>
  <si>
    <t>Customer 969</t>
  </si>
  <si>
    <t>ORD2025008949</t>
  </si>
  <si>
    <t>PROD4418</t>
  </si>
  <si>
    <t>CUST7132</t>
  </si>
  <si>
    <t>ORD2025008948</t>
  </si>
  <si>
    <t>PROD2064</t>
  </si>
  <si>
    <t>Jeans Model-980</t>
  </si>
  <si>
    <t>CUST5709</t>
  </si>
  <si>
    <t>ORD2025008947</t>
  </si>
  <si>
    <t>PROD9646</t>
  </si>
  <si>
    <t>Curtain Model-108</t>
  </si>
  <si>
    <t>CUST1706</t>
  </si>
  <si>
    <t>Customer 2856</t>
  </si>
  <si>
    <t>ORD2025008946</t>
  </si>
  <si>
    <t>PROD6319</t>
  </si>
  <si>
    <t>Sofa Model-120</t>
  </si>
  <si>
    <t>CUST9242</t>
  </si>
  <si>
    <t>Customer 1510</t>
  </si>
  <si>
    <t>ORD2025008945</t>
  </si>
  <si>
    <t>PROD5661</t>
  </si>
  <si>
    <t>CUST3639</t>
  </si>
  <si>
    <t>Customer 3050</t>
  </si>
  <si>
    <t>ORD2025008944</t>
  </si>
  <si>
    <t>PROD5636</t>
  </si>
  <si>
    <t>Curtain Model-374</t>
  </si>
  <si>
    <t>CUST8563</t>
  </si>
  <si>
    <t>Customer 603</t>
  </si>
  <si>
    <t>ORD2025008943</t>
  </si>
  <si>
    <t>PROD4479</t>
  </si>
  <si>
    <t>Perfume Model-628</t>
  </si>
  <si>
    <t>CUST9625</t>
  </si>
  <si>
    <t>Customer 4453</t>
  </si>
  <si>
    <t>ORD2025008942</t>
  </si>
  <si>
    <t>PROD9523</t>
  </si>
  <si>
    <t>Perfume Model-761</t>
  </si>
  <si>
    <t>CUST8406</t>
  </si>
  <si>
    <t>Customer 132</t>
  </si>
  <si>
    <t>ORD2025008941</t>
  </si>
  <si>
    <t>PROD4702</t>
  </si>
  <si>
    <t>Jeans Model-844</t>
  </si>
  <si>
    <t>CUST1671</t>
  </si>
  <si>
    <t>Customer 4928</t>
  </si>
  <si>
    <t>ORD2025008940</t>
  </si>
  <si>
    <t>PROD3197</t>
  </si>
  <si>
    <t>Jeans Model-572</t>
  </si>
  <si>
    <t>CUST9310</t>
  </si>
  <si>
    <t>Customer 38</t>
  </si>
  <si>
    <t>ORD2025008939</t>
  </si>
  <si>
    <t>PROD5841</t>
  </si>
  <si>
    <t>Sofa Model-750</t>
  </si>
  <si>
    <t>CUST8307</t>
  </si>
  <si>
    <t>Customer 3909</t>
  </si>
  <si>
    <t>ORD2025008938</t>
  </si>
  <si>
    <t>PROD7320</t>
  </si>
  <si>
    <t>Laptop Model-291</t>
  </si>
  <si>
    <t>CUST4087</t>
  </si>
  <si>
    <t>Customer 1614</t>
  </si>
  <si>
    <t>ORD2025008937</t>
  </si>
  <si>
    <t>PROD9546</t>
  </si>
  <si>
    <t>Jeans Model-561</t>
  </si>
  <si>
    <t>CUST3353</t>
  </si>
  <si>
    <t>Customer 3596</t>
  </si>
  <si>
    <t>ORD2025008936</t>
  </si>
  <si>
    <t>PROD4120</t>
  </si>
  <si>
    <t>Jeans Model-807</t>
  </si>
  <si>
    <t>CUST2502</t>
  </si>
  <si>
    <t>ORD2025008935</t>
  </si>
  <si>
    <t>Sofa Model-347</t>
  </si>
  <si>
    <t>CUST5023</t>
  </si>
  <si>
    <t>Customer 1839</t>
  </si>
  <si>
    <t>ORD2025008934</t>
  </si>
  <si>
    <t>PROD9179</t>
  </si>
  <si>
    <t>Jeans Model-391</t>
  </si>
  <si>
    <t>Customer 2887</t>
  </si>
  <si>
    <t>ORD2025008933</t>
  </si>
  <si>
    <t>PROD7840</t>
  </si>
  <si>
    <t>Jeans Model-200</t>
  </si>
  <si>
    <t>CUST3861</t>
  </si>
  <si>
    <t>Customer 4134</t>
  </si>
  <si>
    <t>ORD2025008932</t>
  </si>
  <si>
    <t>PROD1148</t>
  </si>
  <si>
    <t>Jeans Model-326</t>
  </si>
  <si>
    <t>CUST3130</t>
  </si>
  <si>
    <t>ORD2025008931</t>
  </si>
  <si>
    <t>PROD8002</t>
  </si>
  <si>
    <t>Perfume Model-244</t>
  </si>
  <si>
    <t>CUST3177</t>
  </si>
  <si>
    <t>Customer 122</t>
  </si>
  <si>
    <t>ORD2025008930</t>
  </si>
  <si>
    <t>Jacket Model-205</t>
  </si>
  <si>
    <t>CUST3464</t>
  </si>
  <si>
    <t>Customer 4283</t>
  </si>
  <si>
    <t>ORD2025008929</t>
  </si>
  <si>
    <t>PROD4680</t>
  </si>
  <si>
    <t>Curtain Model-845</t>
  </si>
  <si>
    <t>CUST1799</t>
  </si>
  <si>
    <t>Customer 1224</t>
  </si>
  <si>
    <t>ORD2025008928</t>
  </si>
  <si>
    <t>Lamp Model-258</t>
  </si>
  <si>
    <t>CUST7085</t>
  </si>
  <si>
    <t>Customer 3530</t>
  </si>
  <si>
    <t>ORD2025008927</t>
  </si>
  <si>
    <t>PROD3690</t>
  </si>
  <si>
    <t>Sofa Model-765</t>
  </si>
  <si>
    <t>Customer 2969</t>
  </si>
  <si>
    <t>ORD2025008926</t>
  </si>
  <si>
    <t>PROD5316</t>
  </si>
  <si>
    <t>Lipstick Model-823</t>
  </si>
  <si>
    <t>CUST8076</t>
  </si>
  <si>
    <t>ORD2025008925</t>
  </si>
  <si>
    <t>PROD4412</t>
  </si>
  <si>
    <t>Face Cream Model-165</t>
  </si>
  <si>
    <t>Customer 3208</t>
  </si>
  <si>
    <t>ORD2025008924</t>
  </si>
  <si>
    <t>PROD2253</t>
  </si>
  <si>
    <t>Face Cream Model-937</t>
  </si>
  <si>
    <t>CUST2290</t>
  </si>
  <si>
    <t>Customer 1760</t>
  </si>
  <si>
    <t>ORD2025008923</t>
  </si>
  <si>
    <t>PROD3801</t>
  </si>
  <si>
    <t>CUST5451</t>
  </si>
  <si>
    <t>Customer 1588</t>
  </si>
  <si>
    <t>ORD2025008922</t>
  </si>
  <si>
    <t>Jeans Model-806</t>
  </si>
  <si>
    <t>CUST7871</t>
  </si>
  <si>
    <t>ORD2025008921</t>
  </si>
  <si>
    <t>PROD1730</t>
  </si>
  <si>
    <t>Jeans Model-247</t>
  </si>
  <si>
    <t>CUST9289</t>
  </si>
  <si>
    <t>ORD2025008920</t>
  </si>
  <si>
    <t>PROD9209</t>
  </si>
  <si>
    <t>Face Cream Model-190</t>
  </si>
  <si>
    <t>CUST4429</t>
  </si>
  <si>
    <t>Customer 3294</t>
  </si>
  <si>
    <t>ORD2025008919</t>
  </si>
  <si>
    <t>PROD8044</t>
  </si>
  <si>
    <t>Tablet Model-586</t>
  </si>
  <si>
    <t>CUST4588</t>
  </si>
  <si>
    <t>Customer 1777</t>
  </si>
  <si>
    <t>ORD2025008918</t>
  </si>
  <si>
    <t>Jeans Model-838</t>
  </si>
  <si>
    <t>CUST7245</t>
  </si>
  <si>
    <t>Customer 2001</t>
  </si>
  <si>
    <t>ORD2025008917</t>
  </si>
  <si>
    <t>PROD2987</t>
  </si>
  <si>
    <t>Perfume Model-217</t>
  </si>
  <si>
    <t>CUST7748</t>
  </si>
  <si>
    <t>ORD2025008916</t>
  </si>
  <si>
    <t>PROD7516</t>
  </si>
  <si>
    <t>Lamp Model-170</t>
  </si>
  <si>
    <t>CUST5214</t>
  </si>
  <si>
    <t>Customer 3725</t>
  </si>
  <si>
    <t>ORD2025008915</t>
  </si>
  <si>
    <t>Curtain Model-640</t>
  </si>
  <si>
    <t>CUST5992</t>
  </si>
  <si>
    <t>Customer 4165</t>
  </si>
  <si>
    <t>ORD2025008914</t>
  </si>
  <si>
    <t>PROD7193</t>
  </si>
  <si>
    <t>Sofa Model-897</t>
  </si>
  <si>
    <t>CUST3883</t>
  </si>
  <si>
    <t>ORD2025008913</t>
  </si>
  <si>
    <t>PROD2848</t>
  </si>
  <si>
    <t>Curtain Model-661</t>
  </si>
  <si>
    <t>CUST1391</t>
  </si>
  <si>
    <t>ORD2025008912</t>
  </si>
  <si>
    <t>PROD1430</t>
  </si>
  <si>
    <t>Tablet Model-557</t>
  </si>
  <si>
    <t>CUST4899</t>
  </si>
  <si>
    <t>ORD2025008911</t>
  </si>
  <si>
    <t>PROD8775</t>
  </si>
  <si>
    <t>Shirt Model-222</t>
  </si>
  <si>
    <t>CUST5265</t>
  </si>
  <si>
    <t>Customer 3065</t>
  </si>
  <si>
    <t>ORD2025008910</t>
  </si>
  <si>
    <t>PROD6387</t>
  </si>
  <si>
    <t>Perfume Model-911</t>
  </si>
  <si>
    <t>CUST1275</t>
  </si>
  <si>
    <t>Customer 1273</t>
  </si>
  <si>
    <t>ORD2025008909</t>
  </si>
  <si>
    <t>PROD2106</t>
  </si>
  <si>
    <t>Face Cream Model-730</t>
  </si>
  <si>
    <t>CUST8876</t>
  </si>
  <si>
    <t>Customer 2535</t>
  </si>
  <si>
    <t>ORD2025008908</t>
  </si>
  <si>
    <t>PROD5496</t>
  </si>
  <si>
    <t>Jacket Model-368</t>
  </si>
  <si>
    <t>CUST7230</t>
  </si>
  <si>
    <t>ORD2025008907</t>
  </si>
  <si>
    <t>CUST1741</t>
  </si>
  <si>
    <t>Customer 4743</t>
  </si>
  <si>
    <t>ORD2025008906</t>
  </si>
  <si>
    <t>PROD5214</t>
  </si>
  <si>
    <t>Perfume Model-794</t>
  </si>
  <si>
    <t>CUST6953</t>
  </si>
  <si>
    <t>Customer 1897</t>
  </si>
  <si>
    <t>ORD2025008905</t>
  </si>
  <si>
    <t>PROD4983</t>
  </si>
  <si>
    <t>Tablet Model-484</t>
  </si>
  <si>
    <t>CUST8936</t>
  </si>
  <si>
    <t>Customer 1572</t>
  </si>
  <si>
    <t>ORD2025008904</t>
  </si>
  <si>
    <t>PROD9976</t>
  </si>
  <si>
    <t>Jacket Model-970</t>
  </si>
  <si>
    <t>CUST3571</t>
  </si>
  <si>
    <t>Customer 1860</t>
  </si>
  <si>
    <t>ORD2025008903</t>
  </si>
  <si>
    <t>PROD2547</t>
  </si>
  <si>
    <t>Sofa Model-160</t>
  </si>
  <si>
    <t>CUST7218</t>
  </si>
  <si>
    <t>Customer 618</t>
  </si>
  <si>
    <t>ORD2025008902</t>
  </si>
  <si>
    <t>PROD1429</t>
  </si>
  <si>
    <t>Lamp Model-836</t>
  </si>
  <si>
    <t>CUST7159</t>
  </si>
  <si>
    <t>Customer 1492</t>
  </si>
  <si>
    <t>ORD2025008901</t>
  </si>
  <si>
    <t>PROD7062</t>
  </si>
  <si>
    <t>Laptop Model-562</t>
  </si>
  <si>
    <t>CUST8324</t>
  </si>
  <si>
    <t>Customer 2641</t>
  </si>
  <si>
    <t>ORD2025008900</t>
  </si>
  <si>
    <t>PROD6770</t>
  </si>
  <si>
    <t>Curtain Model-222</t>
  </si>
  <si>
    <t>CUST9288</t>
  </si>
  <si>
    <t>ORD2025008899</t>
  </si>
  <si>
    <t>PROD5757</t>
  </si>
  <si>
    <t>Tablet Model-521</t>
  </si>
  <si>
    <t>CUST9903</t>
  </si>
  <si>
    <t>Customer 1332</t>
  </si>
  <si>
    <t>ORD2025008898</t>
  </si>
  <si>
    <t>PROD8556</t>
  </si>
  <si>
    <t>Mobile Model-234</t>
  </si>
  <si>
    <t>CUST5298</t>
  </si>
  <si>
    <t>Customer 554</t>
  </si>
  <si>
    <t>ORD2025008897</t>
  </si>
  <si>
    <t>PROD3196</t>
  </si>
  <si>
    <t>Jeans Model-944</t>
  </si>
  <si>
    <t>CUST5915</t>
  </si>
  <si>
    <t>Customer 3578</t>
  </si>
  <si>
    <t>ORD2025008896</t>
  </si>
  <si>
    <t>PROD1596</t>
  </si>
  <si>
    <t>Face Cream Model-746</t>
  </si>
  <si>
    <t>CUST6339</t>
  </si>
  <si>
    <t>Customer 4308</t>
  </si>
  <si>
    <t>ORD2025008895</t>
  </si>
  <si>
    <t>PROD5710</t>
  </si>
  <si>
    <t>Perfume Model-635</t>
  </si>
  <si>
    <t>CUST7970</t>
  </si>
  <si>
    <t>Customer 4974</t>
  </si>
  <si>
    <t>ORD2025008894</t>
  </si>
  <si>
    <t>PROD5523</t>
  </si>
  <si>
    <t>Jacket Model-412</t>
  </si>
  <si>
    <t>CUST6247</t>
  </si>
  <si>
    <t>Customer 3681</t>
  </si>
  <si>
    <t>ORD2025008893</t>
  </si>
  <si>
    <t>PROD1229</t>
  </si>
  <si>
    <t>Jeans Model-536</t>
  </si>
  <si>
    <t>CUST1874</t>
  </si>
  <si>
    <t>Customer 734</t>
  </si>
  <si>
    <t>ORD2025008892</t>
  </si>
  <si>
    <t>PROD4227</t>
  </si>
  <si>
    <t>Perfume Model-615</t>
  </si>
  <si>
    <t>CUST7016</t>
  </si>
  <si>
    <t>Customer 1806</t>
  </si>
  <si>
    <t>ORD2025008891</t>
  </si>
  <si>
    <t>Tablet Model-103</t>
  </si>
  <si>
    <t>ORD2025008890</t>
  </si>
  <si>
    <t>PROD4576</t>
  </si>
  <si>
    <t>Curtain Model-717</t>
  </si>
  <si>
    <t>CUST9589</t>
  </si>
  <si>
    <t>Customer 862</t>
  </si>
  <si>
    <t>ORD2025008889</t>
  </si>
  <si>
    <t>Sofa Model-361</t>
  </si>
  <si>
    <t>CUST7053</t>
  </si>
  <si>
    <t>Customer 4288</t>
  </si>
  <si>
    <t>ORD2025008888</t>
  </si>
  <si>
    <t>PROD3297</t>
  </si>
  <si>
    <t>Face Cream Model-857</t>
  </si>
  <si>
    <t>CUST9297</t>
  </si>
  <si>
    <t>Customer 3939</t>
  </si>
  <si>
    <t>ORD2025008887</t>
  </si>
  <si>
    <t>PROD8835</t>
  </si>
  <si>
    <t>Jacket Model-340</t>
  </si>
  <si>
    <t>CUST2107</t>
  </si>
  <si>
    <t>Customer 2151</t>
  </si>
  <si>
    <t>ORD2025008886</t>
  </si>
  <si>
    <t>PROD2958</t>
  </si>
  <si>
    <t>Shirt Model-608</t>
  </si>
  <si>
    <t>CUST4967</t>
  </si>
  <si>
    <t>Customer 671</t>
  </si>
  <si>
    <t>ORD2025008885</t>
  </si>
  <si>
    <t>PROD3015</t>
  </si>
  <si>
    <t>CUST4270</t>
  </si>
  <si>
    <t>Customer 2126</t>
  </si>
  <si>
    <t>ORD2025008884</t>
  </si>
  <si>
    <t>PROD4022</t>
  </si>
  <si>
    <t>Mobile Model-699</t>
  </si>
  <si>
    <t>CUST4675</t>
  </si>
  <si>
    <t>Customer 2788</t>
  </si>
  <si>
    <t>ORD2025008883</t>
  </si>
  <si>
    <t>PROD6997</t>
  </si>
  <si>
    <t>Face Cream Model-120</t>
  </si>
  <si>
    <t>CUST6910</t>
  </si>
  <si>
    <t>Customer 208</t>
  </si>
  <si>
    <t>ORD2025008882</t>
  </si>
  <si>
    <t>Shirt Model-439</t>
  </si>
  <si>
    <t>CUST6444</t>
  </si>
  <si>
    <t>Customer 1154</t>
  </si>
  <si>
    <t>ORD2025008881</t>
  </si>
  <si>
    <t>Sofa Model-511</t>
  </si>
  <si>
    <t>CUST8705</t>
  </si>
  <si>
    <t>Customer 849</t>
  </si>
  <si>
    <t>ORD2025008880</t>
  </si>
  <si>
    <t>PROD8566</t>
  </si>
  <si>
    <t>Curtain Model-125</t>
  </si>
  <si>
    <t>Customer 4905</t>
  </si>
  <si>
    <t>ORD2025008879</t>
  </si>
  <si>
    <t>PROD6368</t>
  </si>
  <si>
    <t>Curtain Model-861</t>
  </si>
  <si>
    <t>CUST7347</t>
  </si>
  <si>
    <t>Customer 3806</t>
  </si>
  <si>
    <t>ORD2025008878</t>
  </si>
  <si>
    <t>PROD3524</t>
  </si>
  <si>
    <t>Mobile Model-472</t>
  </si>
  <si>
    <t>CUST9238</t>
  </si>
  <si>
    <t>Customer 2278</t>
  </si>
  <si>
    <t>ORD2025008877</t>
  </si>
  <si>
    <t>PROD8939</t>
  </si>
  <si>
    <t>CUST5533</t>
  </si>
  <si>
    <t>Customer 2424</t>
  </si>
  <si>
    <t>ORD2025008876</t>
  </si>
  <si>
    <t>PROD9007</t>
  </si>
  <si>
    <t>Tablet Model-359</t>
  </si>
  <si>
    <t>CUST4490</t>
  </si>
  <si>
    <t>Customer 1646</t>
  </si>
  <si>
    <t>ORD2025008875</t>
  </si>
  <si>
    <t>PROD5287</t>
  </si>
  <si>
    <t>Sofa Model-206</t>
  </si>
  <si>
    <t>CUST1193</t>
  </si>
  <si>
    <t>Customer 2500</t>
  </si>
  <si>
    <t>ORD2025008874</t>
  </si>
  <si>
    <t>PROD2146</t>
  </si>
  <si>
    <t>Laptop Model-529</t>
  </si>
  <si>
    <t>CUST9016</t>
  </si>
  <si>
    <t>Customer 980</t>
  </si>
  <si>
    <t>ORD2025008873</t>
  </si>
  <si>
    <t>PROD1940</t>
  </si>
  <si>
    <t>Jeans Model-865</t>
  </si>
  <si>
    <t>CUST5220</t>
  </si>
  <si>
    <t>Customer 3322</t>
  </si>
  <si>
    <t>ORD2025008872</t>
  </si>
  <si>
    <t>Lipstick Model-598</t>
  </si>
  <si>
    <t>ORD2025008871</t>
  </si>
  <si>
    <t>PROD4171</t>
  </si>
  <si>
    <t>Curtain Model-245</t>
  </si>
  <si>
    <t>CUST7757</t>
  </si>
  <si>
    <t>Customer 3512</t>
  </si>
  <si>
    <t>ORD2025008870</t>
  </si>
  <si>
    <t>PROD4140</t>
  </si>
  <si>
    <t>Jeans Model-510</t>
  </si>
  <si>
    <t>CUST1952</t>
  </si>
  <si>
    <t>Customer 1606</t>
  </si>
  <si>
    <t>ORD2025008869</t>
  </si>
  <si>
    <t>PROD7196</t>
  </si>
  <si>
    <t>Sofa Model-224</t>
  </si>
  <si>
    <t>CUST8155</t>
  </si>
  <si>
    <t>Customer 4976</t>
  </si>
  <si>
    <t>ORD2025008868</t>
  </si>
  <si>
    <t>PROD6929</t>
  </si>
  <si>
    <t>Jeans Model-313</t>
  </si>
  <si>
    <t>CUST5846</t>
  </si>
  <si>
    <t>ORD2025008867</t>
  </si>
  <si>
    <t>PROD8729</t>
  </si>
  <si>
    <t>Mobile Model-644</t>
  </si>
  <si>
    <t>ORD2025008866</t>
  </si>
  <si>
    <t>PROD6778</t>
  </si>
  <si>
    <t>Tablet Model-446</t>
  </si>
  <si>
    <t>CUST6822</t>
  </si>
  <si>
    <t>Customer 2189</t>
  </si>
  <si>
    <t>ORD2025008865</t>
  </si>
  <si>
    <t>PROD3956</t>
  </si>
  <si>
    <t>Laptop Model-791</t>
  </si>
  <si>
    <t>CUST2547</t>
  </si>
  <si>
    <t>Customer 3680</t>
  </si>
  <si>
    <t>ORD2025008864</t>
  </si>
  <si>
    <t>PROD6356</t>
  </si>
  <si>
    <t>Curtain Model-131</t>
  </si>
  <si>
    <t>CUST6767</t>
  </si>
  <si>
    <t>Customer 2435</t>
  </si>
  <si>
    <t>ORD2025008863</t>
  </si>
  <si>
    <t>Shirt Model-245</t>
  </si>
  <si>
    <t>CUST3901</t>
  </si>
  <si>
    <t>Customer 4207</t>
  </si>
  <si>
    <t>ORD2025008862</t>
  </si>
  <si>
    <t>PROD2627</t>
  </si>
  <si>
    <t>CUST5140</t>
  </si>
  <si>
    <t>Customer 333</t>
  </si>
  <si>
    <t>ORD2025008861</t>
  </si>
  <si>
    <t>PROD7174</t>
  </si>
  <si>
    <t>Curtain Model-522</t>
  </si>
  <si>
    <t>Customer 3946</t>
  </si>
  <si>
    <t>ORD2025008860</t>
  </si>
  <si>
    <t>PROD9507</t>
  </si>
  <si>
    <t>Sofa Model-798</t>
  </si>
  <si>
    <t>CUST9125</t>
  </si>
  <si>
    <t>ORD2025008859</t>
  </si>
  <si>
    <t>PROD5478</t>
  </si>
  <si>
    <t>Lamp Model-502</t>
  </si>
  <si>
    <t>ORD2025008858</t>
  </si>
  <si>
    <t>PROD2378</t>
  </si>
  <si>
    <t>Jeans Model-849</t>
  </si>
  <si>
    <t>CUST7968</t>
  </si>
  <si>
    <t>Customer 1313</t>
  </si>
  <si>
    <t>ORD2025008857</t>
  </si>
  <si>
    <t>PROD6105</t>
  </si>
  <si>
    <t>Jacket Model-648</t>
  </si>
  <si>
    <t>CUST2229</t>
  </si>
  <si>
    <t>Customer 3847</t>
  </si>
  <si>
    <t>ORD2025008856</t>
  </si>
  <si>
    <t>PROD3108</t>
  </si>
  <si>
    <t>Tablet Model-196</t>
  </si>
  <si>
    <t>Customer 732</t>
  </si>
  <si>
    <t>ORD2025008855</t>
  </si>
  <si>
    <t>PROD3553</t>
  </si>
  <si>
    <t>Perfume Model-386</t>
  </si>
  <si>
    <t>CUST5897</t>
  </si>
  <si>
    <t>Customer 2503</t>
  </si>
  <si>
    <t>ORD2025008854</t>
  </si>
  <si>
    <t>Jacket Model-769</t>
  </si>
  <si>
    <t>ORD2025008853</t>
  </si>
  <si>
    <t>PROD6890</t>
  </si>
  <si>
    <t>Laptop Model-653</t>
  </si>
  <si>
    <t>CUST2919</t>
  </si>
  <si>
    <t>Customer 739</t>
  </si>
  <si>
    <t>ORD2025008852</t>
  </si>
  <si>
    <t>PROD2385</t>
  </si>
  <si>
    <t>Curtain Model-206</t>
  </si>
  <si>
    <t>CUST2868</t>
  </si>
  <si>
    <t>Customer 939</t>
  </si>
  <si>
    <t>ORD2025008851</t>
  </si>
  <si>
    <t>PROD3859</t>
  </si>
  <si>
    <t>Shirt Model-824</t>
  </si>
  <si>
    <t>CUST2674</t>
  </si>
  <si>
    <t>Customer 3226</t>
  </si>
  <si>
    <t>ORD2025008850</t>
  </si>
  <si>
    <t>PROD8205</t>
  </si>
  <si>
    <t>Shirt Model-711</t>
  </si>
  <si>
    <t>CUST8665</t>
  </si>
  <si>
    <t>Customer 1507</t>
  </si>
  <si>
    <t>ORD2025008849</t>
  </si>
  <si>
    <t>PROD3448</t>
  </si>
  <si>
    <t>Face Cream Model-776</t>
  </si>
  <si>
    <t>CUST6853</t>
  </si>
  <si>
    <t>Customer 2474</t>
  </si>
  <si>
    <t>ORD2025008848</t>
  </si>
  <si>
    <t>PROD4825</t>
  </si>
  <si>
    <t>Jeans Model-682</t>
  </si>
  <si>
    <t>CUST4697</t>
  </si>
  <si>
    <t>Customer 2948</t>
  </si>
  <si>
    <t>ORD2025008847</t>
  </si>
  <si>
    <t>PROD1245</t>
  </si>
  <si>
    <t>Shirt Model-153</t>
  </si>
  <si>
    <t>CUST6470</t>
  </si>
  <si>
    <t>Customer 3785</t>
  </si>
  <si>
    <t>ORD2025008846</t>
  </si>
  <si>
    <t>PROD1840</t>
  </si>
  <si>
    <t>Jeans Model-278</t>
  </si>
  <si>
    <t>CUST2270</t>
  </si>
  <si>
    <t>Customer 2350</t>
  </si>
  <si>
    <t>ORD2025008845</t>
  </si>
  <si>
    <t>Jacket Model-623</t>
  </si>
  <si>
    <t>CUST7567</t>
  </si>
  <si>
    <t>Customer 581</t>
  </si>
  <si>
    <t>ORD2025008844</t>
  </si>
  <si>
    <t>PROD2699</t>
  </si>
  <si>
    <t>Sofa Model-588</t>
  </si>
  <si>
    <t>Customer 252</t>
  </si>
  <si>
    <t>ORD2025008843</t>
  </si>
  <si>
    <t>PROD7265</t>
  </si>
  <si>
    <t>Jeans Model-203</t>
  </si>
  <si>
    <t>CUST4339</t>
  </si>
  <si>
    <t>ORD2025008842</t>
  </si>
  <si>
    <t>Lamp Model-737</t>
  </si>
  <si>
    <t>CUST4652</t>
  </si>
  <si>
    <t>Customer 1181</t>
  </si>
  <si>
    <t>ORD2025008841</t>
  </si>
  <si>
    <t>PROD1347</t>
  </si>
  <si>
    <t>CUST9321</t>
  </si>
  <si>
    <t>Customer 1418</t>
  </si>
  <si>
    <t>ORD2025008840</t>
  </si>
  <si>
    <t>PROD5869</t>
  </si>
  <si>
    <t>Lipstick Model-301</t>
  </si>
  <si>
    <t>Customer 1302</t>
  </si>
  <si>
    <t>ORD2025008839</t>
  </si>
  <si>
    <t>PROD9445</t>
  </si>
  <si>
    <t>Shirt Model-793</t>
  </si>
  <si>
    <t>CUST1957</t>
  </si>
  <si>
    <t>ORD2025008838</t>
  </si>
  <si>
    <t>PROD3304</t>
  </si>
  <si>
    <t>Perfume Model-962</t>
  </si>
  <si>
    <t>CUST4305</t>
  </si>
  <si>
    <t>Customer 204</t>
  </si>
  <si>
    <t>ORD2025008837</t>
  </si>
  <si>
    <t>PROD1636</t>
  </si>
  <si>
    <t>Jeans Model-997</t>
  </si>
  <si>
    <t>CUST3892</t>
  </si>
  <si>
    <t>Customer 3014</t>
  </si>
  <si>
    <t>ORD2025008836</t>
  </si>
  <si>
    <t>Mobile Model-259</t>
  </si>
  <si>
    <t>CUST7001</t>
  </si>
  <si>
    <t>Customer 416</t>
  </si>
  <si>
    <t>ORD2025008835</t>
  </si>
  <si>
    <t>PROD7814</t>
  </si>
  <si>
    <t>CUST7361</t>
  </si>
  <si>
    <t>ORD2025008834</t>
  </si>
  <si>
    <t>PROD1846</t>
  </si>
  <si>
    <t>Sofa Model-276</t>
  </si>
  <si>
    <t>CUST9440</t>
  </si>
  <si>
    <t>ORD2025008833</t>
  </si>
  <si>
    <t>PROD7445</t>
  </si>
  <si>
    <t>Mobile Model-711</t>
  </si>
  <si>
    <t>CUST8054</t>
  </si>
  <si>
    <t>Customer 320</t>
  </si>
  <si>
    <t>ORD2025008832</t>
  </si>
  <si>
    <t>Sofa Model-960</t>
  </si>
  <si>
    <t>CUST6567</t>
  </si>
  <si>
    <t>Customer 275</t>
  </si>
  <si>
    <t>ORD2025008831</t>
  </si>
  <si>
    <t>PROD8788</t>
  </si>
  <si>
    <t>Shirt Model-683</t>
  </si>
  <si>
    <t>CUST4522</t>
  </si>
  <si>
    <t>ORD2025008830</t>
  </si>
  <si>
    <t>PROD9674</t>
  </si>
  <si>
    <t>Lipstick Model-140</t>
  </si>
  <si>
    <t>CUST9786</t>
  </si>
  <si>
    <t>Customer 3735</t>
  </si>
  <si>
    <t>ORD2025008829</t>
  </si>
  <si>
    <t>PROD4859</t>
  </si>
  <si>
    <t>Mobile Model-741</t>
  </si>
  <si>
    <t>CUST9953</t>
  </si>
  <si>
    <t>Customer 917</t>
  </si>
  <si>
    <t>ORD2025008828</t>
  </si>
  <si>
    <t>PROD9092</t>
  </si>
  <si>
    <t>Laptop Model-890</t>
  </si>
  <si>
    <t>CUST2055</t>
  </si>
  <si>
    <t>Customer 1353</t>
  </si>
  <si>
    <t>ORD2025008827</t>
  </si>
  <si>
    <t>PROD8596</t>
  </si>
  <si>
    <t>CUST2567</t>
  </si>
  <si>
    <t>Customer 4518</t>
  </si>
  <si>
    <t>ORD2025008826</t>
  </si>
  <si>
    <t>Lamp Model-362</t>
  </si>
  <si>
    <t>CUST9949</t>
  </si>
  <si>
    <t>Customer 1746</t>
  </si>
  <si>
    <t>ORD2025008825</t>
  </si>
  <si>
    <t>PROD3470</t>
  </si>
  <si>
    <t>Curtain Model-261</t>
  </si>
  <si>
    <t>CUST5548</t>
  </si>
  <si>
    <t>Customer 4958</t>
  </si>
  <si>
    <t>ORD2025008824</t>
  </si>
  <si>
    <t>PROD8539</t>
  </si>
  <si>
    <t>Curtain Model-973</t>
  </si>
  <si>
    <t>CUST5392</t>
  </si>
  <si>
    <t>Customer 3008</t>
  </si>
  <si>
    <t>ORD2025008823</t>
  </si>
  <si>
    <t>PROD7727</t>
  </si>
  <si>
    <t>Sofa Model-358</t>
  </si>
  <si>
    <t>CUST4012</t>
  </si>
  <si>
    <t>ORD2025008822</t>
  </si>
  <si>
    <t>Jacket Model-831</t>
  </si>
  <si>
    <t>CUST3124</t>
  </si>
  <si>
    <t>ORD2025008821</t>
  </si>
  <si>
    <t>PROD1356</t>
  </si>
  <si>
    <t>Shirt Model-211</t>
  </si>
  <si>
    <t>CUST1859</t>
  </si>
  <si>
    <t>Customer 2711</t>
  </si>
  <si>
    <t>ORD2025008820</t>
  </si>
  <si>
    <t>PROD8061</t>
  </si>
  <si>
    <t>Laptop Model-340</t>
  </si>
  <si>
    <t>Customer 2910</t>
  </si>
  <si>
    <t>ORD2025008819</t>
  </si>
  <si>
    <t>PROD2222</t>
  </si>
  <si>
    <t>Mobile Model-126</t>
  </si>
  <si>
    <t>CUST6673</t>
  </si>
  <si>
    <t>Customer 4820</t>
  </si>
  <si>
    <t>ORD2025008818</t>
  </si>
  <si>
    <t>PROD8298</t>
  </si>
  <si>
    <t>CUST6512</t>
  </si>
  <si>
    <t>Customer 1307</t>
  </si>
  <si>
    <t>ORD2025008817</t>
  </si>
  <si>
    <t>PROD1109</t>
  </si>
  <si>
    <t>Lipstick Model-671</t>
  </si>
  <si>
    <t>CUST4785</t>
  </si>
  <si>
    <t>Customer 874</t>
  </si>
  <si>
    <t>ORD2025008816</t>
  </si>
  <si>
    <t>PROD6432</t>
  </si>
  <si>
    <t>Jeans Model-470</t>
  </si>
  <si>
    <t>CUST8253</t>
  </si>
  <si>
    <t>Customer 2701</t>
  </si>
  <si>
    <t>ORD2025008815</t>
  </si>
  <si>
    <t>PROD3696</t>
  </si>
  <si>
    <t>Shirt Model-416</t>
  </si>
  <si>
    <t>CUST6967</t>
  </si>
  <si>
    <t>Customer 4934</t>
  </si>
  <si>
    <t>ORD2025008814</t>
  </si>
  <si>
    <t>PROD2109</t>
  </si>
  <si>
    <t>Lamp Model-367</t>
  </si>
  <si>
    <t>CUST4272</t>
  </si>
  <si>
    <t>Customer 1274</t>
  </si>
  <si>
    <t>ORD2025008813</t>
  </si>
  <si>
    <t>PROD9240</t>
  </si>
  <si>
    <t>Perfume Model-471</t>
  </si>
  <si>
    <t>CUST8740</t>
  </si>
  <si>
    <t>Customer 2930</t>
  </si>
  <si>
    <t>ORD2025008812</t>
  </si>
  <si>
    <t>PROD9773</t>
  </si>
  <si>
    <t>Jeans Model-708</t>
  </si>
  <si>
    <t>CUST9765</t>
  </si>
  <si>
    <t>Customer 2092</t>
  </si>
  <si>
    <t>ORD2025008811</t>
  </si>
  <si>
    <t>PROD7047</t>
  </si>
  <si>
    <t>Perfume Model-755</t>
  </si>
  <si>
    <t>CUST6685</t>
  </si>
  <si>
    <t>Customer 1999</t>
  </si>
  <si>
    <t>ORD2025008810</t>
  </si>
  <si>
    <t>PROD9175</t>
  </si>
  <si>
    <t>Mobile Model-735</t>
  </si>
  <si>
    <t>CUST9666</t>
  </si>
  <si>
    <t>ORD2025008809</t>
  </si>
  <si>
    <t>PROD3267</t>
  </si>
  <si>
    <t>CUST3615</t>
  </si>
  <si>
    <t>Customer 2468</t>
  </si>
  <si>
    <t>ORD2025008808</t>
  </si>
  <si>
    <t>Lamp Model-793</t>
  </si>
  <si>
    <t>Customer 50</t>
  </si>
  <si>
    <t>ORD2025008807</t>
  </si>
  <si>
    <t>PROD4082</t>
  </si>
  <si>
    <t>Curtain Model-628</t>
  </si>
  <si>
    <t>CUST6185</t>
  </si>
  <si>
    <t>ORD2025008806</t>
  </si>
  <si>
    <t>PROD1882</t>
  </si>
  <si>
    <t>Laptop Model-503</t>
  </si>
  <si>
    <t>Customer 1471</t>
  </si>
  <si>
    <t>ORD2025008805</t>
  </si>
  <si>
    <t>Jacket Model-953</t>
  </si>
  <si>
    <t>CUST6504</t>
  </si>
  <si>
    <t>Customer 4081</t>
  </si>
  <si>
    <t>ORD2025008804</t>
  </si>
  <si>
    <t>PROD1363</t>
  </si>
  <si>
    <t>Lipstick Model-202</t>
  </si>
  <si>
    <t>CUST8166</t>
  </si>
  <si>
    <t>Customer 3010</t>
  </si>
  <si>
    <t>ORD2025008803</t>
  </si>
  <si>
    <t>PROD1018</t>
  </si>
  <si>
    <t>Lamp Model-439</t>
  </si>
  <si>
    <t>CUST3978</t>
  </si>
  <si>
    <t>Customer 2636</t>
  </si>
  <si>
    <t>ORD2025008802</t>
  </si>
  <si>
    <t>CUST2982</t>
  </si>
  <si>
    <t>ORD2025008801</t>
  </si>
  <si>
    <t>PROD7099</t>
  </si>
  <si>
    <t>CUST5947</t>
  </si>
  <si>
    <t>Customer 1391</t>
  </si>
  <si>
    <t>ORD2025008800</t>
  </si>
  <si>
    <t>PROD9066</t>
  </si>
  <si>
    <t>Laptop Model-392</t>
  </si>
  <si>
    <t>CUST3026</t>
  </si>
  <si>
    <t>Customer 4035</t>
  </si>
  <si>
    <t>ORD2025008799</t>
  </si>
  <si>
    <t>PROD4555</t>
  </si>
  <si>
    <t>CUST9303</t>
  </si>
  <si>
    <t>Customer 1655</t>
  </si>
  <si>
    <t>ORD2025008798</t>
  </si>
  <si>
    <t>Lamp Model-628</t>
  </si>
  <si>
    <t>CUST9407</t>
  </si>
  <si>
    <t>Customer 1619</t>
  </si>
  <si>
    <t>ORD2025008797</t>
  </si>
  <si>
    <t>PROD9082</t>
  </si>
  <si>
    <t>Laptop Model-859</t>
  </si>
  <si>
    <t>CUST8094</t>
  </si>
  <si>
    <t>Customer 4418</t>
  </si>
  <si>
    <t>ORD2025008796</t>
  </si>
  <si>
    <t>Curtain Model-310</t>
  </si>
  <si>
    <t>CUST4764</t>
  </si>
  <si>
    <t>Customer 2256</t>
  </si>
  <si>
    <t>ORD2025008795</t>
  </si>
  <si>
    <t>PROD7226</t>
  </si>
  <si>
    <t>CUST8240</t>
  </si>
  <si>
    <t>Customer 941</t>
  </si>
  <si>
    <t>ORD2025008794</t>
  </si>
  <si>
    <t>PROD1870</t>
  </si>
  <si>
    <t>Lamp Model-366</t>
  </si>
  <si>
    <t>CUST1149</t>
  </si>
  <si>
    <t>Customer 1519</t>
  </si>
  <si>
    <t>ORD2025008793</t>
  </si>
  <si>
    <t>PROD2879</t>
  </si>
  <si>
    <t>Tablet Model-398</t>
  </si>
  <si>
    <t>CUST4482</t>
  </si>
  <si>
    <t>Customer 3371</t>
  </si>
  <si>
    <t>ORD2025008792</t>
  </si>
  <si>
    <t>PROD4289</t>
  </si>
  <si>
    <t>Jacket Model-436</t>
  </si>
  <si>
    <t>CUST8723</t>
  </si>
  <si>
    <t>Customer 4620</t>
  </si>
  <si>
    <t>ORD2025008791</t>
  </si>
  <si>
    <t>Laptop Model-991</t>
  </si>
  <si>
    <t>CUST7546</t>
  </si>
  <si>
    <t>Customer 2352</t>
  </si>
  <si>
    <t>ORD2025008790</t>
  </si>
  <si>
    <t>PROD3478</t>
  </si>
  <si>
    <t>Face Cream Model-532</t>
  </si>
  <si>
    <t>CUST5126</t>
  </si>
  <si>
    <t>Customer 3347</t>
  </si>
  <si>
    <t>ORD2025008789</t>
  </si>
  <si>
    <t>PROD5771</t>
  </si>
  <si>
    <t>Curtain Model-569</t>
  </si>
  <si>
    <t>ORD2025008788</t>
  </si>
  <si>
    <t>PROD7874</t>
  </si>
  <si>
    <t>Tablet Model-964</t>
  </si>
  <si>
    <t>CUST2454</t>
  </si>
  <si>
    <t>Customer 1966</t>
  </si>
  <si>
    <t>ORD2025008787</t>
  </si>
  <si>
    <t>PROD3955</t>
  </si>
  <si>
    <t>Jeans Model-310</t>
  </si>
  <si>
    <t>CUST4041</t>
  </si>
  <si>
    <t>Customer 2633</t>
  </si>
  <si>
    <t>ORD2025008786</t>
  </si>
  <si>
    <t>PROD3065</t>
  </si>
  <si>
    <t>Shirt Model-749</t>
  </si>
  <si>
    <t>Customer 889</t>
  </si>
  <si>
    <t>ORD2025008785</t>
  </si>
  <si>
    <t>PROD1211</t>
  </si>
  <si>
    <t>Curtain Model-129</t>
  </si>
  <si>
    <t>CUST8956</t>
  </si>
  <si>
    <t>Customer 1568</t>
  </si>
  <si>
    <t>ORD2025008784</t>
  </si>
  <si>
    <t>PROD3823</t>
  </si>
  <si>
    <t>Jacket Model-432</t>
  </si>
  <si>
    <t>Customer 2310</t>
  </si>
  <si>
    <t>ORD2025008783</t>
  </si>
  <si>
    <t>PROD1444</t>
  </si>
  <si>
    <t>Lipstick Model-441</t>
  </si>
  <si>
    <t>CUST1590</t>
  </si>
  <si>
    <t>Customer 4867</t>
  </si>
  <si>
    <t>ORD2025008782</t>
  </si>
  <si>
    <t>Customer 3049</t>
  </si>
  <si>
    <t>ORD2025008781</t>
  </si>
  <si>
    <t>PROD8759</t>
  </si>
  <si>
    <t>Lipstick Model-296</t>
  </si>
  <si>
    <t>CUST1388</t>
  </si>
  <si>
    <t>Customer 1790</t>
  </si>
  <si>
    <t>ORD2025008780</t>
  </si>
  <si>
    <t>PROD1371</t>
  </si>
  <si>
    <t>Curtain Model-205</t>
  </si>
  <si>
    <t>CUST7237</t>
  </si>
  <si>
    <t>Customer 25</t>
  </si>
  <si>
    <t>ORD2025008779</t>
  </si>
  <si>
    <t>Sofa Model-786</t>
  </si>
  <si>
    <t>CUST6102</t>
  </si>
  <si>
    <t>Customer 4879</t>
  </si>
  <si>
    <t>ORD2025008778</t>
  </si>
  <si>
    <t>PROD9655</t>
  </si>
  <si>
    <t>CUST1001</t>
  </si>
  <si>
    <t>Customer 3819</t>
  </si>
  <si>
    <t>ORD2025008777</t>
  </si>
  <si>
    <t>PROD4638</t>
  </si>
  <si>
    <t>Shirt Model-365</t>
  </si>
  <si>
    <t>CUST9860</t>
  </si>
  <si>
    <t>ORD2025008776</t>
  </si>
  <si>
    <t>PROD8357</t>
  </si>
  <si>
    <t>CUST5352</t>
  </si>
  <si>
    <t>Customer 4676</t>
  </si>
  <si>
    <t>ORD2025008775</t>
  </si>
  <si>
    <t>PROD6896</t>
  </si>
  <si>
    <t>CUST7551</t>
  </si>
  <si>
    <t>Customer 1986</t>
  </si>
  <si>
    <t>ORD2025008774</t>
  </si>
  <si>
    <t>PROD7388</t>
  </si>
  <si>
    <t>Jacket Model-229</t>
  </si>
  <si>
    <t>CUST2005</t>
  </si>
  <si>
    <t>ORD2025008773</t>
  </si>
  <si>
    <t>PROD3261</t>
  </si>
  <si>
    <t>Shirt Model-326</t>
  </si>
  <si>
    <t>CUST1307</t>
  </si>
  <si>
    <t>Customer 1104</t>
  </si>
  <si>
    <t>ORD2025008772</t>
  </si>
  <si>
    <t>PROD6596</t>
  </si>
  <si>
    <t>Laptop Model-426</t>
  </si>
  <si>
    <t>CUST9869</t>
  </si>
  <si>
    <t>Customer 3757</t>
  </si>
  <si>
    <t>ORD2025008771</t>
  </si>
  <si>
    <t>PROD7169</t>
  </si>
  <si>
    <t>Laptop Model-130</t>
  </si>
  <si>
    <t>CUST3518</t>
  </si>
  <si>
    <t>Customer 13</t>
  </si>
  <si>
    <t>ORD2025008770</t>
  </si>
  <si>
    <t>PROD4288</t>
  </si>
  <si>
    <t>Mobile Model-746</t>
  </si>
  <si>
    <t>CUST6460</t>
  </si>
  <si>
    <t>Customer 1817</t>
  </si>
  <si>
    <t>ORD2025008769</t>
  </si>
  <si>
    <t>PROD7748</t>
  </si>
  <si>
    <t>Tablet Model-272</t>
  </si>
  <si>
    <t>CUST8409</t>
  </si>
  <si>
    <t>Customer 2831</t>
  </si>
  <si>
    <t>ORD2025008768</t>
  </si>
  <si>
    <t>PROD4196</t>
  </si>
  <si>
    <t>Perfume Model-504</t>
  </si>
  <si>
    <t>ORD2025008767</t>
  </si>
  <si>
    <t>PROD2921</t>
  </si>
  <si>
    <t>Tablet Model-205</t>
  </si>
  <si>
    <t>CUST4643</t>
  </si>
  <si>
    <t>Customer 1121</t>
  </si>
  <si>
    <t>ORD2025008766</t>
  </si>
  <si>
    <t>PROD1833</t>
  </si>
  <si>
    <t>Curtain Model-621</t>
  </si>
  <si>
    <t>CUST9566</t>
  </si>
  <si>
    <t>ORD2025008765</t>
  </si>
  <si>
    <t>PROD5482</t>
  </si>
  <si>
    <t>Jeans Model-349</t>
  </si>
  <si>
    <t>CUST8940</t>
  </si>
  <si>
    <t>ORD2025008764</t>
  </si>
  <si>
    <t>PROD1440</t>
  </si>
  <si>
    <t>Lamp Model-217</t>
  </si>
  <si>
    <t>CUST8520</t>
  </si>
  <si>
    <t>Customer 24</t>
  </si>
  <si>
    <t>ORD2025008763</t>
  </si>
  <si>
    <t>PROD6481</t>
  </si>
  <si>
    <t>Curtain Model-175</t>
  </si>
  <si>
    <t>ORD2025008762</t>
  </si>
  <si>
    <t>PROD7497</t>
  </si>
  <si>
    <t>Jeans Model-867</t>
  </si>
  <si>
    <t>CUST5244</t>
  </si>
  <si>
    <t>ORD2025008761</t>
  </si>
  <si>
    <t>PROD7960</t>
  </si>
  <si>
    <t>Sofa Model-418</t>
  </si>
  <si>
    <t>CUST5657</t>
  </si>
  <si>
    <t>Customer 2073</t>
  </si>
  <si>
    <t>ORD2025008760</t>
  </si>
  <si>
    <t>PROD2107</t>
  </si>
  <si>
    <t>CUST9166</t>
  </si>
  <si>
    <t>Customer 2612</t>
  </si>
  <si>
    <t>ORD2025008759</t>
  </si>
  <si>
    <t>PROD4427</t>
  </si>
  <si>
    <t>Sofa Model-512</t>
  </si>
  <si>
    <t>CUST9972</t>
  </si>
  <si>
    <t>ORD2025008758</t>
  </si>
  <si>
    <t>PROD2859</t>
  </si>
  <si>
    <t>Face Cream Model-481</t>
  </si>
  <si>
    <t>CUST8292</t>
  </si>
  <si>
    <t>Customer 3352</t>
  </si>
  <si>
    <t>ORD2025008757</t>
  </si>
  <si>
    <t>PROD3336</t>
  </si>
  <si>
    <t>Jeans Model-290</t>
  </si>
  <si>
    <t>CUST6331</t>
  </si>
  <si>
    <t>Customer 1129</t>
  </si>
  <si>
    <t>ORD2025008756</t>
  </si>
  <si>
    <t>PROD6399</t>
  </si>
  <si>
    <t>CUST3692</t>
  </si>
  <si>
    <t>Customer 1686</t>
  </si>
  <si>
    <t>ORD2025008755</t>
  </si>
  <si>
    <t>PROD2501</t>
  </si>
  <si>
    <t>Shirt Model-436</t>
  </si>
  <si>
    <t>CUST6062</t>
  </si>
  <si>
    <t>Customer 1099</t>
  </si>
  <si>
    <t>ORD2025008754</t>
  </si>
  <si>
    <t>PROD9375</t>
  </si>
  <si>
    <t>Jeans Model-764</t>
  </si>
  <si>
    <t>CUST4320</t>
  </si>
  <si>
    <t>Customer 499</t>
  </si>
  <si>
    <t>ORD2025008753</t>
  </si>
  <si>
    <t>PROD6276</t>
  </si>
  <si>
    <t>Face Cream Model-295</t>
  </si>
  <si>
    <t>CUST5746</t>
  </si>
  <si>
    <t>Customer 4531</t>
  </si>
  <si>
    <t>ORD2025008752</t>
  </si>
  <si>
    <t>PROD4627</t>
  </si>
  <si>
    <t>Lamp Model-292</t>
  </si>
  <si>
    <t>CUST2792</t>
  </si>
  <si>
    <t>ORD2025008751</t>
  </si>
  <si>
    <t>PROD4492</t>
  </si>
  <si>
    <t>Curtain Model-842</t>
  </si>
  <si>
    <t>CUST4097</t>
  </si>
  <si>
    <t>Customer 573</t>
  </si>
  <si>
    <t>ORD2025008750</t>
  </si>
  <si>
    <t>PROD8506</t>
  </si>
  <si>
    <t>Curtain Model-197</t>
  </si>
  <si>
    <t>Customer 2502</t>
  </si>
  <si>
    <t>ORD2025008749</t>
  </si>
  <si>
    <t>PROD2593</t>
  </si>
  <si>
    <t>Jacket Model-310</t>
  </si>
  <si>
    <t>CUST1985</t>
  </si>
  <si>
    <t>Customer 924</t>
  </si>
  <si>
    <t>ORD2025008748</t>
  </si>
  <si>
    <t>PROD3325</t>
  </si>
  <si>
    <t>Perfume Model-982</t>
  </si>
  <si>
    <t>CUST9056</t>
  </si>
  <si>
    <t>ORD2025008747</t>
  </si>
  <si>
    <t>PROD2512</t>
  </si>
  <si>
    <t>Lamp Model-855</t>
  </si>
  <si>
    <t>CUST7269</t>
  </si>
  <si>
    <t>Customer 2748</t>
  </si>
  <si>
    <t>ORD2025008746</t>
  </si>
  <si>
    <t>PROD1299</t>
  </si>
  <si>
    <t>Jacket Model-749</t>
  </si>
  <si>
    <t>CUST5805</t>
  </si>
  <si>
    <t>Customer 121</t>
  </si>
  <si>
    <t>ORD2025008745</t>
  </si>
  <si>
    <t>PROD1864</t>
  </si>
  <si>
    <t>Perfume Model-923</t>
  </si>
  <si>
    <t>CUST8021</t>
  </si>
  <si>
    <t>ORD2025008744</t>
  </si>
  <si>
    <t>PROD8042</t>
  </si>
  <si>
    <t>Sofa Model-222</t>
  </si>
  <si>
    <t>CUST2506</t>
  </si>
  <si>
    <t>Customer 2304</t>
  </si>
  <si>
    <t>ORD2025008743</t>
  </si>
  <si>
    <t>PROD2629</t>
  </si>
  <si>
    <t>Curtain Model-483</t>
  </si>
  <si>
    <t>CUST2711</t>
  </si>
  <si>
    <t>Customer 148</t>
  </si>
  <si>
    <t>ORD2025008742</t>
  </si>
  <si>
    <t>PROD6076</t>
  </si>
  <si>
    <t>Laptop Model-310</t>
  </si>
  <si>
    <t>CUST1943</t>
  </si>
  <si>
    <t>Customer 4603</t>
  </si>
  <si>
    <t>ORD2025008741</t>
  </si>
  <si>
    <t>PROD4771</t>
  </si>
  <si>
    <t>Mobile Model-193</t>
  </si>
  <si>
    <t>Customer 1721</t>
  </si>
  <si>
    <t>ORD2025008740</t>
  </si>
  <si>
    <t>PROD9565</t>
  </si>
  <si>
    <t>Sofa Model-936</t>
  </si>
  <si>
    <t>CUST2989</t>
  </si>
  <si>
    <t>Customer 2543</t>
  </si>
  <si>
    <t>ORD2025008739</t>
  </si>
  <si>
    <t>PROD6541</t>
  </si>
  <si>
    <t>Mobile Model-424</t>
  </si>
  <si>
    <t>CUST2002</t>
  </si>
  <si>
    <t>Customer 3710</t>
  </si>
  <si>
    <t>ORD2025008738</t>
  </si>
  <si>
    <t>PROD5123</t>
  </si>
  <si>
    <t>Curtain Model-584</t>
  </si>
  <si>
    <t>Customer 494</t>
  </si>
  <si>
    <t>ORD2025008737</t>
  </si>
  <si>
    <t>PROD2201</t>
  </si>
  <si>
    <t>Lipstick Model-821</t>
  </si>
  <si>
    <t>CUST2768</t>
  </si>
  <si>
    <t>ORD2025008736</t>
  </si>
  <si>
    <t>PROD6118</t>
  </si>
  <si>
    <t>Jeans Model-663</t>
  </si>
  <si>
    <t>CUST2824</t>
  </si>
  <si>
    <t>ORD2025008735</t>
  </si>
  <si>
    <t>PROD8258</t>
  </si>
  <si>
    <t>Mobile Model-666</t>
  </si>
  <si>
    <t>CUST7013</t>
  </si>
  <si>
    <t>Customer 313</t>
  </si>
  <si>
    <t>ORD2025008734</t>
  </si>
  <si>
    <t>PROD7664</t>
  </si>
  <si>
    <t>Lipstick Model-548</t>
  </si>
  <si>
    <t>CUST8641</t>
  </si>
  <si>
    <t>Customer 731</t>
  </si>
  <si>
    <t>ORD2025008733</t>
  </si>
  <si>
    <t>PROD2906</t>
  </si>
  <si>
    <t>Jeans Model-904</t>
  </si>
  <si>
    <t>CUST4164</t>
  </si>
  <si>
    <t>ORD2025008732</t>
  </si>
  <si>
    <t>PROD6335</t>
  </si>
  <si>
    <t>Curtain Model-848</t>
  </si>
  <si>
    <t>CUST5956</t>
  </si>
  <si>
    <t>ORD2025008731</t>
  </si>
  <si>
    <t>PROD1469</t>
  </si>
  <si>
    <t>Jeans Model-585</t>
  </si>
  <si>
    <t>CUST2675</t>
  </si>
  <si>
    <t>Customer 1622</t>
  </si>
  <si>
    <t>ORD2025008730</t>
  </si>
  <si>
    <t>Face Cream Model-536</t>
  </si>
  <si>
    <t>CUST6458</t>
  </si>
  <si>
    <t>Customer 3334</t>
  </si>
  <si>
    <t>ORD2025008729</t>
  </si>
  <si>
    <t>PROD6671</t>
  </si>
  <si>
    <t>CUST5276</t>
  </si>
  <si>
    <t>Customer 4278</t>
  </si>
  <si>
    <t>ORD2025008728</t>
  </si>
  <si>
    <t>PROD6311</t>
  </si>
  <si>
    <t>Laptop Model-146</t>
  </si>
  <si>
    <t>CUST7578</t>
  </si>
  <si>
    <t>Customer 761</t>
  </si>
  <si>
    <t>ORD2025008727</t>
  </si>
  <si>
    <t>Tablet Model-893</t>
  </si>
  <si>
    <t>CUST2904</t>
  </si>
  <si>
    <t>Customer 3623</t>
  </si>
  <si>
    <t>ORD2025008726</t>
  </si>
  <si>
    <t>PROD5859</t>
  </si>
  <si>
    <t>Jacket Model-517</t>
  </si>
  <si>
    <t>CUST2524</t>
  </si>
  <si>
    <t>Customer 4506</t>
  </si>
  <si>
    <t>ORD2025008725</t>
  </si>
  <si>
    <t>PROD5095</t>
  </si>
  <si>
    <t>Perfume Model-459</t>
  </si>
  <si>
    <t>CUST2680</t>
  </si>
  <si>
    <t>Customer 1945</t>
  </si>
  <si>
    <t>ORD2025008724</t>
  </si>
  <si>
    <t>PROD9574</t>
  </si>
  <si>
    <t>CUST5189</t>
  </si>
  <si>
    <t>Customer 4642</t>
  </si>
  <si>
    <t>ORD2025008723</t>
  </si>
  <si>
    <t>PROD3450</t>
  </si>
  <si>
    <t>Lamp Model-192</t>
  </si>
  <si>
    <t>CUST1662</t>
  </si>
  <si>
    <t>ORD2025008722</t>
  </si>
  <si>
    <t>PROD6428</t>
  </si>
  <si>
    <t>Jeans Model-239</t>
  </si>
  <si>
    <t>CUST2050</t>
  </si>
  <si>
    <t>Customer 120</t>
  </si>
  <si>
    <t>ORD2025008721</t>
  </si>
  <si>
    <t>PROD1201</t>
  </si>
  <si>
    <t>CUST3840</t>
  </si>
  <si>
    <t>Customer 477</t>
  </si>
  <si>
    <t>ORD2025008720</t>
  </si>
  <si>
    <t>PROD4788</t>
  </si>
  <si>
    <t>Lamp Model-548</t>
  </si>
  <si>
    <t>CUST8913</t>
  </si>
  <si>
    <t>Customer 2190</t>
  </si>
  <si>
    <t>ORD2025008719</t>
  </si>
  <si>
    <t>Shirt Model-904</t>
  </si>
  <si>
    <t>CUST7104</t>
  </si>
  <si>
    <t>Customer 4903</t>
  </si>
  <si>
    <t>ORD2025008718</t>
  </si>
  <si>
    <t>PROD4603</t>
  </si>
  <si>
    <t>CUST6591</t>
  </si>
  <si>
    <t>Customer 3217</t>
  </si>
  <si>
    <t>ORD2025008717</t>
  </si>
  <si>
    <t>PROD8721</t>
  </si>
  <si>
    <t>Perfume Model-608</t>
  </si>
  <si>
    <t>CUST7179</t>
  </si>
  <si>
    <t>Customer 4407</t>
  </si>
  <si>
    <t>ORD2025008716</t>
  </si>
  <si>
    <t>PROD9852</t>
  </si>
  <si>
    <t>Curtain Model-580</t>
  </si>
  <si>
    <t>Customer 2287</t>
  </si>
  <si>
    <t>ORD2025008715</t>
  </si>
  <si>
    <t>PROD5364</t>
  </si>
  <si>
    <t>Mobile Model-279</t>
  </si>
  <si>
    <t>Customer 2194</t>
  </si>
  <si>
    <t>ORD2025008714</t>
  </si>
  <si>
    <t>PROD5878</t>
  </si>
  <si>
    <t>Jeans Model-198</t>
  </si>
  <si>
    <t>CUST1708</t>
  </si>
  <si>
    <t>Customer 3881</t>
  </si>
  <si>
    <t>ORD2025008713</t>
  </si>
  <si>
    <t>PROD6398</t>
  </si>
  <si>
    <t>Curtain Model-359</t>
  </si>
  <si>
    <t>CUST8583</t>
  </si>
  <si>
    <t>Customer 2195</t>
  </si>
  <si>
    <t>ORD2025008712</t>
  </si>
  <si>
    <t>Laptop Model-161</t>
  </si>
  <si>
    <t>CUST8984</t>
  </si>
  <si>
    <t>Customer 1061</t>
  </si>
  <si>
    <t>ORD2025008711</t>
  </si>
  <si>
    <t>PROD3050</t>
  </si>
  <si>
    <t>Jeans Model-819</t>
  </si>
  <si>
    <t>CUST3871</t>
  </si>
  <si>
    <t>Customer 1049</t>
  </si>
  <si>
    <t>ORD2025008710</t>
  </si>
  <si>
    <t>PROD4708</t>
  </si>
  <si>
    <t>Jeans Model-661</t>
  </si>
  <si>
    <t>CUST3368</t>
  </si>
  <si>
    <t>ORD2025008709</t>
  </si>
  <si>
    <t>Face Cream Model-999</t>
  </si>
  <si>
    <t>Customer 2416</t>
  </si>
  <si>
    <t>ORD2025008708</t>
  </si>
  <si>
    <t>PROD2429</t>
  </si>
  <si>
    <t>Lamp Model-404</t>
  </si>
  <si>
    <t>ORD2025008707</t>
  </si>
  <si>
    <t>PROD3579</t>
  </si>
  <si>
    <t>Lipstick Model-992</t>
  </si>
  <si>
    <t>CUST5384</t>
  </si>
  <si>
    <t>Customer 1450</t>
  </si>
  <si>
    <t>ORD2025008706</t>
  </si>
  <si>
    <t>PROD9999</t>
  </si>
  <si>
    <t>Lipstick Model-833</t>
  </si>
  <si>
    <t>ORD2025008705</t>
  </si>
  <si>
    <t>PROD4713</t>
  </si>
  <si>
    <t>CUST3953</t>
  </si>
  <si>
    <t>Customer 4254</t>
  </si>
  <si>
    <t>ORD2025008704</t>
  </si>
  <si>
    <t>Face Cream Model-526</t>
  </si>
  <si>
    <t>CUST5249</t>
  </si>
  <si>
    <t>Customer 2889</t>
  </si>
  <si>
    <t>ORD2025008703</t>
  </si>
  <si>
    <t>PROD8301</t>
  </si>
  <si>
    <t>CUST9138</t>
  </si>
  <si>
    <t>Customer 1641</t>
  </si>
  <si>
    <t>ORD2025008702</t>
  </si>
  <si>
    <t>PROD1711</t>
  </si>
  <si>
    <t>Tablet Model-204</t>
  </si>
  <si>
    <t>CUST4201</t>
  </si>
  <si>
    <t>Customer 3744</t>
  </si>
  <si>
    <t>ORD2025008701</t>
  </si>
  <si>
    <t>PROD3003</t>
  </si>
  <si>
    <t>Jeans Model-624</t>
  </si>
  <si>
    <t>CUST7641</t>
  </si>
  <si>
    <t>Customer 1489</t>
  </si>
  <si>
    <t>ORD2025008700</t>
  </si>
  <si>
    <t>PROD2751</t>
  </si>
  <si>
    <t>Jacket Model-847</t>
  </si>
  <si>
    <t>CUST9665</t>
  </si>
  <si>
    <t>Customer 2489</t>
  </si>
  <si>
    <t>ORD2025008699</t>
  </si>
  <si>
    <t>PROD1121</t>
  </si>
  <si>
    <t>Face Cream Model-272</t>
  </si>
  <si>
    <t>CUST7296</t>
  </si>
  <si>
    <t>Customer 4592</t>
  </si>
  <si>
    <t>ORD2025008698</t>
  </si>
  <si>
    <t>PROD3797</t>
  </si>
  <si>
    <t>Mobile Model-288</t>
  </si>
  <si>
    <t>Customer 3000</t>
  </si>
  <si>
    <t>ORD2025008697</t>
  </si>
  <si>
    <t>Jacket Model-908</t>
  </si>
  <si>
    <t>CUST8557</t>
  </si>
  <si>
    <t>Customer 143</t>
  </si>
  <si>
    <t>ORD2025008696</t>
  </si>
  <si>
    <t>PROD5675</t>
  </si>
  <si>
    <t>Perfume Model-648</t>
  </si>
  <si>
    <t>CUST2268</t>
  </si>
  <si>
    <t>Customer 423</t>
  </si>
  <si>
    <t>ORD2025008695</t>
  </si>
  <si>
    <t>PROD8702</t>
  </si>
  <si>
    <t>Lipstick Model-642</t>
  </si>
  <si>
    <t>CUST1227</t>
  </si>
  <si>
    <t>ORD2025008694</t>
  </si>
  <si>
    <t>PROD3139</t>
  </si>
  <si>
    <t>Jacket Model-755</t>
  </si>
  <si>
    <t>CUST3265</t>
  </si>
  <si>
    <t>ORD2025008693</t>
  </si>
  <si>
    <t>PROD6910</t>
  </si>
  <si>
    <t>Tablet Model-488</t>
  </si>
  <si>
    <t>CUST5208</t>
  </si>
  <si>
    <t>Customer 679</t>
  </si>
  <si>
    <t>ORD2025008692</t>
  </si>
  <si>
    <t>PROD2543</t>
  </si>
  <si>
    <t>Shirt Model-409</t>
  </si>
  <si>
    <t>CUST1447</t>
  </si>
  <si>
    <t>Customer 112</t>
  </si>
  <si>
    <t>ORD2025008691</t>
  </si>
  <si>
    <t>PROD9210</t>
  </si>
  <si>
    <t>Perfume Model-296</t>
  </si>
  <si>
    <t>CUST3648</t>
  </si>
  <si>
    <t>Customer 3906</t>
  </si>
  <si>
    <t>ORD2025008690</t>
  </si>
  <si>
    <t>Face Cream Model-466</t>
  </si>
  <si>
    <t>CUST2429</t>
  </si>
  <si>
    <t>ORD2025008689</t>
  </si>
  <si>
    <t>PROD2135</t>
  </si>
  <si>
    <t>Jeans Model-473</t>
  </si>
  <si>
    <t>CUST6793</t>
  </si>
  <si>
    <t>Customer 3223</t>
  </si>
  <si>
    <t>ORD2025008688</t>
  </si>
  <si>
    <t>PROD4070</t>
  </si>
  <si>
    <t>Tablet Model-624</t>
  </si>
  <si>
    <t>CUST2622</t>
  </si>
  <si>
    <t>Customer 4379</t>
  </si>
  <si>
    <t>ORD2025008687</t>
  </si>
  <si>
    <t>PROD8624</t>
  </si>
  <si>
    <t>Face Cream Model-327</t>
  </si>
  <si>
    <t>CUST9095</t>
  </si>
  <si>
    <t>Customer 453</t>
  </si>
  <si>
    <t>ORD2025008686</t>
  </si>
  <si>
    <t>PROD2908</t>
  </si>
  <si>
    <t>Lamp Model-731</t>
  </si>
  <si>
    <t>CUST9306</t>
  </si>
  <si>
    <t>Customer 3058</t>
  </si>
  <si>
    <t>ORD2025008685</t>
  </si>
  <si>
    <t>PROD6472</t>
  </si>
  <si>
    <t>Laptop Model-403</t>
  </si>
  <si>
    <t>CUST8337</t>
  </si>
  <si>
    <t>Customer 1362</t>
  </si>
  <si>
    <t>ORD2025008684</t>
  </si>
  <si>
    <t>PROD3554</t>
  </si>
  <si>
    <t>Tablet Model-396</t>
  </si>
  <si>
    <t>CUST2743</t>
  </si>
  <si>
    <t>ORD2025008683</t>
  </si>
  <si>
    <t>PROD4175</t>
  </si>
  <si>
    <t>Sofa Model-758</t>
  </si>
  <si>
    <t>CUST2958</t>
  </si>
  <si>
    <t>ORD2025008682</t>
  </si>
  <si>
    <t>PROD8232</t>
  </si>
  <si>
    <t>Tablet Model-731</t>
  </si>
  <si>
    <t>CUST3409</t>
  </si>
  <si>
    <t>Customer 2582</t>
  </si>
  <si>
    <t>ORD2025008681</t>
  </si>
  <si>
    <t>PROD1069</t>
  </si>
  <si>
    <t>Lipstick Model-482</t>
  </si>
  <si>
    <t>CUST7864</t>
  </si>
  <si>
    <t>Customer 3917</t>
  </si>
  <si>
    <t>ORD2025008680</t>
  </si>
  <si>
    <t>Perfume Model-453</t>
  </si>
  <si>
    <t>CUST1679</t>
  </si>
  <si>
    <t>Customer 2196</t>
  </si>
  <si>
    <t>ORD2025008679</t>
  </si>
  <si>
    <t>PROD5567</t>
  </si>
  <si>
    <t>Jacket Model-424</t>
  </si>
  <si>
    <t>CUST8104</t>
  </si>
  <si>
    <t>Customer 4009</t>
  </si>
  <si>
    <t>ORD2025008678</t>
  </si>
  <si>
    <t>Tablet Model-745</t>
  </si>
  <si>
    <t>Customer 2857</t>
  </si>
  <si>
    <t>ORD2025008677</t>
  </si>
  <si>
    <t>PROD8097</t>
  </si>
  <si>
    <t>Lipstick Model-110</t>
  </si>
  <si>
    <t>Customer 4205</t>
  </si>
  <si>
    <t>ORD2025008676</t>
  </si>
  <si>
    <t>PROD5848</t>
  </si>
  <si>
    <t>Sofa Model-165</t>
  </si>
  <si>
    <t>Customer 4549</t>
  </si>
  <si>
    <t>ORD2025008675</t>
  </si>
  <si>
    <t>Sofa Model-292</t>
  </si>
  <si>
    <t>CUST5982</t>
  </si>
  <si>
    <t>Customer 3766</t>
  </si>
  <si>
    <t>ORD2025008674</t>
  </si>
  <si>
    <t>PROD1796</t>
  </si>
  <si>
    <t>Mobile Model-775</t>
  </si>
  <si>
    <t>CUST1071</t>
  </si>
  <si>
    <t>ORD2025008673</t>
  </si>
  <si>
    <t>PROD8307</t>
  </si>
  <si>
    <t>Tablet Model-563</t>
  </si>
  <si>
    <t>CUST5881</t>
  </si>
  <si>
    <t>Customer 4607</t>
  </si>
  <si>
    <t>ORD2025008672</t>
  </si>
  <si>
    <t>PROD6178</t>
  </si>
  <si>
    <t>Jeans Model-219</t>
  </si>
  <si>
    <t>ORD2025008671</t>
  </si>
  <si>
    <t>PROD3408</t>
  </si>
  <si>
    <t>Perfume Model-421</t>
  </si>
  <si>
    <t>ORD2025008670</t>
  </si>
  <si>
    <t>Face Cream Model-951</t>
  </si>
  <si>
    <t>Customer 2025</t>
  </si>
  <si>
    <t>ORD2025008669</t>
  </si>
  <si>
    <t>Sofa Model-203</t>
  </si>
  <si>
    <t>CUST5334</t>
  </si>
  <si>
    <t>Customer 2105</t>
  </si>
  <si>
    <t>ORD2025008668</t>
  </si>
  <si>
    <t>PROD9043</t>
  </si>
  <si>
    <t>Laptop Model-945</t>
  </si>
  <si>
    <t>CUST9401</t>
  </si>
  <si>
    <t>ORD2025008667</t>
  </si>
  <si>
    <t>PROD9809</t>
  </si>
  <si>
    <t>Shirt Model-208</t>
  </si>
  <si>
    <t>CUST7010</t>
  </si>
  <si>
    <t>Customer 4742</t>
  </si>
  <si>
    <t>ORD2025008666</t>
  </si>
  <si>
    <t>PROD5126</t>
  </si>
  <si>
    <t>Jacket Model-799</t>
  </si>
  <si>
    <t>CUST8779</t>
  </si>
  <si>
    <t>Customer 3323</t>
  </si>
  <si>
    <t>ORD2025008665</t>
  </si>
  <si>
    <t>Lipstick Model-920</t>
  </si>
  <si>
    <t>CUST2526</t>
  </si>
  <si>
    <t>Customer 377</t>
  </si>
  <si>
    <t>ORD2025008664</t>
  </si>
  <si>
    <t>PROD3471</t>
  </si>
  <si>
    <t>Sofa Model-790</t>
  </si>
  <si>
    <t>CUST9562</t>
  </si>
  <si>
    <t>Customer 215</t>
  </si>
  <si>
    <t>ORD2025008663</t>
  </si>
  <si>
    <t>PROD5206</t>
  </si>
  <si>
    <t>Mobile Model-292</t>
  </si>
  <si>
    <t>CUST2936</t>
  </si>
  <si>
    <t>Customer 2796</t>
  </si>
  <si>
    <t>ORD2025008662</t>
  </si>
  <si>
    <t>PROD2789</t>
  </si>
  <si>
    <t>CUST1463</t>
  </si>
  <si>
    <t>ORD2025008661</t>
  </si>
  <si>
    <t>PROD6506</t>
  </si>
  <si>
    <t>Mobile Model-369</t>
  </si>
  <si>
    <t>CUST9791</t>
  </si>
  <si>
    <t>ORD2025008660</t>
  </si>
  <si>
    <t>PROD7885</t>
  </si>
  <si>
    <t>Perfume Model-568</t>
  </si>
  <si>
    <t>CUST6894</t>
  </si>
  <si>
    <t>ORD2025008659</t>
  </si>
  <si>
    <t>PROD8711</t>
  </si>
  <si>
    <t>Lamp Model-324</t>
  </si>
  <si>
    <t>CUST5858</t>
  </si>
  <si>
    <t>Customer 4806</t>
  </si>
  <si>
    <t>ORD2025008658</t>
  </si>
  <si>
    <t>PROD5902</t>
  </si>
  <si>
    <t>CUST5949</t>
  </si>
  <si>
    <t>ORD2025008657</t>
  </si>
  <si>
    <t>Shirt Model-852</t>
  </si>
  <si>
    <t>CUST1502</t>
  </si>
  <si>
    <t>Customer 1732</t>
  </si>
  <si>
    <t>ORD2025008656</t>
  </si>
  <si>
    <t>PROD6669</t>
  </si>
  <si>
    <t>Perfume Model-997</t>
  </si>
  <si>
    <t>CUST9576</t>
  </si>
  <si>
    <t>Customer 1212</t>
  </si>
  <si>
    <t>ORD2025008655</t>
  </si>
  <si>
    <t>PROD9533</t>
  </si>
  <si>
    <t>Jeans Model-422</t>
  </si>
  <si>
    <t>CUST3242</t>
  </si>
  <si>
    <t>Customer 4911</t>
  </si>
  <si>
    <t>ORD2025008654</t>
  </si>
  <si>
    <t>Mobile Model-150</t>
  </si>
  <si>
    <t>CUST4942</t>
  </si>
  <si>
    <t>Customer 1665</t>
  </si>
  <si>
    <t>ORD2025008653</t>
  </si>
  <si>
    <t>PROD4710</t>
  </si>
  <si>
    <t>Mobile Model-426</t>
  </si>
  <si>
    <t>CUST7585</t>
  </si>
  <si>
    <t>Customer 3446</t>
  </si>
  <si>
    <t>ORD2025008652</t>
  </si>
  <si>
    <t>PROD4394</t>
  </si>
  <si>
    <t>Sofa Model-871</t>
  </si>
  <si>
    <t>ORD2025008651</t>
  </si>
  <si>
    <t>PROD2887</t>
  </si>
  <si>
    <t>Sofa Model-110</t>
  </si>
  <si>
    <t>CUST1021</t>
  </si>
  <si>
    <t>Customer 3123</t>
  </si>
  <si>
    <t>ORD2025008650</t>
  </si>
  <si>
    <t>PROD6565</t>
  </si>
  <si>
    <t>Shirt Model-663</t>
  </si>
  <si>
    <t>CUST5876</t>
  </si>
  <si>
    <t>Customer 4759</t>
  </si>
  <si>
    <t>ORD2025008649</t>
  </si>
  <si>
    <t>PROD9713</t>
  </si>
  <si>
    <t>Jeans Model-478</t>
  </si>
  <si>
    <t>CUST1644</t>
  </si>
  <si>
    <t>ORD2025008648</t>
  </si>
  <si>
    <t>PROD9827</t>
  </si>
  <si>
    <t>Lamp Model-671</t>
  </si>
  <si>
    <t>CUST5110</t>
  </si>
  <si>
    <t>Customer 754</t>
  </si>
  <si>
    <t>ORD2025008647</t>
  </si>
  <si>
    <t>Curtain Model-328</t>
  </si>
  <si>
    <t>CUST4994</t>
  </si>
  <si>
    <t>Customer 1317</t>
  </si>
  <si>
    <t>ORD2025008646</t>
  </si>
  <si>
    <t>PROD4056</t>
  </si>
  <si>
    <t>Perfume Model-975</t>
  </si>
  <si>
    <t>CUST1300</t>
  </si>
  <si>
    <t>Customer 1956</t>
  </si>
  <si>
    <t>ORD2025008645</t>
  </si>
  <si>
    <t>PROD6981</t>
  </si>
  <si>
    <t>Curtain Model-951</t>
  </si>
  <si>
    <t>CUST7908</t>
  </si>
  <si>
    <t>Customer 4840</t>
  </si>
  <si>
    <t>ORD2025008644</t>
  </si>
  <si>
    <t>PROD3502</t>
  </si>
  <si>
    <t>Jeans Model-930</t>
  </si>
  <si>
    <t>CUST4356</t>
  </si>
  <si>
    <t>Customer 1304</t>
  </si>
  <si>
    <t>ORD2025008643</t>
  </si>
  <si>
    <t>PROD7448</t>
  </si>
  <si>
    <t>Jeans Model-546</t>
  </si>
  <si>
    <t>CUST3816</t>
  </si>
  <si>
    <t>ORD2025008642</t>
  </si>
  <si>
    <t>PROD3890</t>
  </si>
  <si>
    <t>Jacket Model-359</t>
  </si>
  <si>
    <t>CUST1162</t>
  </si>
  <si>
    <t>Customer 4320</t>
  </si>
  <si>
    <t>ORD2025008641</t>
  </si>
  <si>
    <t>PROD7524</t>
  </si>
  <si>
    <t>Sofa Model-119</t>
  </si>
  <si>
    <t>CUST6645</t>
  </si>
  <si>
    <t>Customer 2808</t>
  </si>
  <si>
    <t>ORD2025008640</t>
  </si>
  <si>
    <t>PROD9128</t>
  </si>
  <si>
    <t>Sofa Model-295</t>
  </si>
  <si>
    <t>CUST8436</t>
  </si>
  <si>
    <t>Customer 3373</t>
  </si>
  <si>
    <t>ORD2025008639</t>
  </si>
  <si>
    <t>PROD5466</t>
  </si>
  <si>
    <t>Jacket Model-894</t>
  </si>
  <si>
    <t>CUST3746</t>
  </si>
  <si>
    <t>Customer 1454</t>
  </si>
  <si>
    <t>ORD2025008638</t>
  </si>
  <si>
    <t>PROD1179</t>
  </si>
  <si>
    <t>Jacket Model-346</t>
  </si>
  <si>
    <t>CUST8530</t>
  </si>
  <si>
    <t>ORD2025008637</t>
  </si>
  <si>
    <t>PROD3988</t>
  </si>
  <si>
    <t>CUST2473</t>
  </si>
  <si>
    <t>Customer 467</t>
  </si>
  <si>
    <t>ORD2025008636</t>
  </si>
  <si>
    <t>PROD5357</t>
  </si>
  <si>
    <t>Jeans Model-488</t>
  </si>
  <si>
    <t>Customer 310</t>
  </si>
  <si>
    <t>ORD2025008635</t>
  </si>
  <si>
    <t>PROD9517</t>
  </si>
  <si>
    <t>Lipstick Model-483</t>
  </si>
  <si>
    <t>CUST8127</t>
  </si>
  <si>
    <t>Customer 4452</t>
  </si>
  <si>
    <t>ORD2025008634</t>
  </si>
  <si>
    <t>PROD2082</t>
  </si>
  <si>
    <t>CUST8849</t>
  </si>
  <si>
    <t>Customer 4161</t>
  </si>
  <si>
    <t>ORD2025008633</t>
  </si>
  <si>
    <t>PROD8879</t>
  </si>
  <si>
    <t>Face Cream Model-392</t>
  </si>
  <si>
    <t>CUST2642</t>
  </si>
  <si>
    <t>Customer 1631</t>
  </si>
  <si>
    <t>ORD2025008632</t>
  </si>
  <si>
    <t>PROD6414</t>
  </si>
  <si>
    <t>Shirt Model-594</t>
  </si>
  <si>
    <t>CUST4059</t>
  </si>
  <si>
    <t>Customer 1886</t>
  </si>
  <si>
    <t>ORD2025008631</t>
  </si>
  <si>
    <t>PROD3903</t>
  </si>
  <si>
    <t>Jacket Model-896</t>
  </si>
  <si>
    <t>CUST4816</t>
  </si>
  <si>
    <t>Customer 1522</t>
  </si>
  <si>
    <t>ORD2025008630</t>
  </si>
  <si>
    <t>PROD1599</t>
  </si>
  <si>
    <t>Face Cream Model-819</t>
  </si>
  <si>
    <t>CUST8069</t>
  </si>
  <si>
    <t>ORD2025008629</t>
  </si>
  <si>
    <t>PROD1497</t>
  </si>
  <si>
    <t>Sofa Model-865</t>
  </si>
  <si>
    <t>CUST3562</t>
  </si>
  <si>
    <t>Customer 2492</t>
  </si>
  <si>
    <t>ORD2025008628</t>
  </si>
  <si>
    <t>PROD2664</t>
  </si>
  <si>
    <t>Lamp Model-918</t>
  </si>
  <si>
    <t>CUST3956</t>
  </si>
  <si>
    <t>Customer 837</t>
  </si>
  <si>
    <t>ORD2025008627</t>
  </si>
  <si>
    <t>PROD4812</t>
  </si>
  <si>
    <t>Mobile Model-837</t>
  </si>
  <si>
    <t>CUST9609</t>
  </si>
  <si>
    <t>Customer 3318</t>
  </si>
  <si>
    <t>ORD2025008626</t>
  </si>
  <si>
    <t>Jeans Model-412</t>
  </si>
  <si>
    <t>Customer 1927</t>
  </si>
  <si>
    <t>ORD2025008625</t>
  </si>
  <si>
    <t>PROD5670</t>
  </si>
  <si>
    <t>Mobile Model-173</t>
  </si>
  <si>
    <t>CUST3987</t>
  </si>
  <si>
    <t>Customer 2497</t>
  </si>
  <si>
    <t>ORD2025008624</t>
  </si>
  <si>
    <t>PROD2489</t>
  </si>
  <si>
    <t>Curtain Model-512</t>
  </si>
  <si>
    <t>Customer 4987</t>
  </si>
  <si>
    <t>ORD2025008623</t>
  </si>
  <si>
    <t>Laptop Model-660</t>
  </si>
  <si>
    <t>CUST4023</t>
  </si>
  <si>
    <t>Customer 4818</t>
  </si>
  <si>
    <t>ORD2025008622</t>
  </si>
  <si>
    <t>PROD6427</t>
  </si>
  <si>
    <t>Lipstick Model-346</t>
  </si>
  <si>
    <t>CUST8475</t>
  </si>
  <si>
    <t>Customer 774</t>
  </si>
  <si>
    <t>ORD2025008621</t>
  </si>
  <si>
    <t>PROD9044</t>
  </si>
  <si>
    <t>Tablet Model-294</t>
  </si>
  <si>
    <t>CUST3335</t>
  </si>
  <si>
    <t>Customer 4266</t>
  </si>
  <si>
    <t>ORD2025008620</t>
  </si>
  <si>
    <t>PROD4645</t>
  </si>
  <si>
    <t>Perfume Model-551</t>
  </si>
  <si>
    <t>CUST7896</t>
  </si>
  <si>
    <t>Customer 4121</t>
  </si>
  <si>
    <t>ORD2025008619</t>
  </si>
  <si>
    <t>PROD5315</t>
  </si>
  <si>
    <t>Sofa Model-594</t>
  </si>
  <si>
    <t>CUST7437</t>
  </si>
  <si>
    <t>Customer 3063</t>
  </si>
  <si>
    <t>ORD2025008618</t>
  </si>
  <si>
    <t>PROD8405</t>
  </si>
  <si>
    <t>Lipstick Model-192</t>
  </si>
  <si>
    <t>CUST2233</t>
  </si>
  <si>
    <t>ORD2025008617</t>
  </si>
  <si>
    <t>PROD2415</t>
  </si>
  <si>
    <t>Jeans Model-963</t>
  </si>
  <si>
    <t>CUST2094</t>
  </si>
  <si>
    <t>ORD2025008616</t>
  </si>
  <si>
    <t>PROD6063</t>
  </si>
  <si>
    <t>Lamp Model-199</t>
  </si>
  <si>
    <t>CUST5079</t>
  </si>
  <si>
    <t>ORD2025008615</t>
  </si>
  <si>
    <t>PROD5545</t>
  </si>
  <si>
    <t>Sofa Model-350</t>
  </si>
  <si>
    <t>CUST9962</t>
  </si>
  <si>
    <t>Customer 1605</t>
  </si>
  <si>
    <t>ORD2025008614</t>
  </si>
  <si>
    <t>PROD5907</t>
  </si>
  <si>
    <t>Tablet Model-664</t>
  </si>
  <si>
    <t>CUST8896</t>
  </si>
  <si>
    <t>Customer 3516</t>
  </si>
  <si>
    <t>ORD2025008613</t>
  </si>
  <si>
    <t>PROD9479</t>
  </si>
  <si>
    <t>Sofa Model-966</t>
  </si>
  <si>
    <t>CUST3245</t>
  </si>
  <si>
    <t>Customer 1260</t>
  </si>
  <si>
    <t>ORD2025008612</t>
  </si>
  <si>
    <t>PROD3742</t>
  </si>
  <si>
    <t>CUST5727</t>
  </si>
  <si>
    <t>Customer 4699</t>
  </si>
  <si>
    <t>ORD2025008611</t>
  </si>
  <si>
    <t>PROD7131</t>
  </si>
  <si>
    <t>Curtain Model-676</t>
  </si>
  <si>
    <t>CUST5668</t>
  </si>
  <si>
    <t>ORD2025008610</t>
  </si>
  <si>
    <t>PROD7021</t>
  </si>
  <si>
    <t>CUST8516</t>
  </si>
  <si>
    <t>Customer 614</t>
  </si>
  <si>
    <t>ORD2025008609</t>
  </si>
  <si>
    <t>PROD1415</t>
  </si>
  <si>
    <t>Lipstick Model-786</t>
  </si>
  <si>
    <t>CUST1758</t>
  </si>
  <si>
    <t>Customer 4490</t>
  </si>
  <si>
    <t>ORD2025008608</t>
  </si>
  <si>
    <t>PROD7543</t>
  </si>
  <si>
    <t>Jacket Model-530</t>
  </si>
  <si>
    <t>CUST3016</t>
  </si>
  <si>
    <t>Customer 4361</t>
  </si>
  <si>
    <t>ORD2025008607</t>
  </si>
  <si>
    <t>PROD3188</t>
  </si>
  <si>
    <t>Jacket Model-235</t>
  </si>
  <si>
    <t>CUST7471</t>
  </si>
  <si>
    <t>Customer 1951</t>
  </si>
  <si>
    <t>ORD2025008606</t>
  </si>
  <si>
    <t>PROD9449</t>
  </si>
  <si>
    <t>Face Cream Model-584</t>
  </si>
  <si>
    <t>CUST8466</t>
  </si>
  <si>
    <t>Customer 4198</t>
  </si>
  <si>
    <t>ORD2025008605</t>
  </si>
  <si>
    <t>Shirt Model-303</t>
  </si>
  <si>
    <t>CUST7614</t>
  </si>
  <si>
    <t>Customer 3555</t>
  </si>
  <si>
    <t>ORD2025008604</t>
  </si>
  <si>
    <t>PROD1511</t>
  </si>
  <si>
    <t>Perfume Model-352</t>
  </si>
  <si>
    <t>CUST3136</t>
  </si>
  <si>
    <t>ORD2025008603</t>
  </si>
  <si>
    <t>Laptop Model-865</t>
  </si>
  <si>
    <t>CUST5424</t>
  </si>
  <si>
    <t>Customer 1087</t>
  </si>
  <si>
    <t>ORD2025008602</t>
  </si>
  <si>
    <t>PROD2814</t>
  </si>
  <si>
    <t>Curtain Model-139</t>
  </si>
  <si>
    <t>CUST2152</t>
  </si>
  <si>
    <t>ORD2025008601</t>
  </si>
  <si>
    <t>PROD3969</t>
  </si>
  <si>
    <t>Lamp Model-380</t>
  </si>
  <si>
    <t>Customer 3033</t>
  </si>
  <si>
    <t>ORD2025008600</t>
  </si>
  <si>
    <t>PROD6658</t>
  </si>
  <si>
    <t>Mobile Model-843</t>
  </si>
  <si>
    <t>CUST5569</t>
  </si>
  <si>
    <t>Customer 4695</t>
  </si>
  <si>
    <t>ORD2025008599</t>
  </si>
  <si>
    <t>PROD1521</t>
  </si>
  <si>
    <t>Shirt Model-456</t>
  </si>
  <si>
    <t>Customer 3693</t>
  </si>
  <si>
    <t>ORD2025008598</t>
  </si>
  <si>
    <t>PROD2695</t>
  </si>
  <si>
    <t>Laptop Model-497</t>
  </si>
  <si>
    <t>CUST4585</t>
  </si>
  <si>
    <t>Customer 4687</t>
  </si>
  <si>
    <t>ORD2025008597</t>
  </si>
  <si>
    <t>PROD6906</t>
  </si>
  <si>
    <t>Lamp Model-800</t>
  </si>
  <si>
    <t>CUST1567</t>
  </si>
  <si>
    <t>ORD2025008596</t>
  </si>
  <si>
    <t>PROD3934</t>
  </si>
  <si>
    <t>Mobile Model-906</t>
  </si>
  <si>
    <t>CUST6409</t>
  </si>
  <si>
    <t>Customer 3856</t>
  </si>
  <si>
    <t>ORD2025008595</t>
  </si>
  <si>
    <t>PROD2634</t>
  </si>
  <si>
    <t>Shirt Model-620</t>
  </si>
  <si>
    <t>Customer 1105</t>
  </si>
  <si>
    <t>ORD2025008594</t>
  </si>
  <si>
    <t>PROD9125</t>
  </si>
  <si>
    <t>Laptop Model-828</t>
  </si>
  <si>
    <t>CUST5195</t>
  </si>
  <si>
    <t>ORD2025008593</t>
  </si>
  <si>
    <t>PROD4083</t>
  </si>
  <si>
    <t>CUST6277</t>
  </si>
  <si>
    <t>ORD2025008592</t>
  </si>
  <si>
    <t>PROD4893</t>
  </si>
  <si>
    <t>Face Cream Model-710</t>
  </si>
  <si>
    <t>CUST9186</t>
  </si>
  <si>
    <t>Customer 957</t>
  </si>
  <si>
    <t>ORD2025008591</t>
  </si>
  <si>
    <t>Laptop Model-883</t>
  </si>
  <si>
    <t>CUST3068</t>
  </si>
  <si>
    <t>Customer 1976</t>
  </si>
  <si>
    <t>ORD2025008590</t>
  </si>
  <si>
    <t>PROD3036</t>
  </si>
  <si>
    <t>Shirt Model-691</t>
  </si>
  <si>
    <t>CUST6373</t>
  </si>
  <si>
    <t>Customer 4550</t>
  </si>
  <si>
    <t>ORD2025008589</t>
  </si>
  <si>
    <t>PROD9321</t>
  </si>
  <si>
    <t>Lamp Model-992</t>
  </si>
  <si>
    <t>CUST1603</t>
  </si>
  <si>
    <t>Customer 2209</t>
  </si>
  <si>
    <t>ORD2025008588</t>
  </si>
  <si>
    <t>PROD3963</t>
  </si>
  <si>
    <t>Face Cream Model-544</t>
  </si>
  <si>
    <t>Customer 4397</t>
  </si>
  <si>
    <t>ORD2025008587</t>
  </si>
  <si>
    <t>PROD7725</t>
  </si>
  <si>
    <t>Jeans Model-307</t>
  </si>
  <si>
    <t>CUST1622</t>
  </si>
  <si>
    <t>Customer 719</t>
  </si>
  <si>
    <t>ORD2025008586</t>
  </si>
  <si>
    <t>PROD8300</t>
  </si>
  <si>
    <t>Jeans Model-252</t>
  </si>
  <si>
    <t>CUST1865</t>
  </si>
  <si>
    <t>Customer 3195</t>
  </si>
  <si>
    <t>ORD2025008585</t>
  </si>
  <si>
    <t>PROD1433</t>
  </si>
  <si>
    <t>Shirt Model-559</t>
  </si>
  <si>
    <t>Customer 772</t>
  </si>
  <si>
    <t>ORD2025008584</t>
  </si>
  <si>
    <t>Sofa Model-396</t>
  </si>
  <si>
    <t>CUST5692</t>
  </si>
  <si>
    <t>Customer 2150</t>
  </si>
  <si>
    <t>ORD2025008583</t>
  </si>
  <si>
    <t>PROD8094</t>
  </si>
  <si>
    <t>Curtain Model-790</t>
  </si>
  <si>
    <t>CUST4634</t>
  </si>
  <si>
    <t>Customer 1267</t>
  </si>
  <si>
    <t>ORD2025008582</t>
  </si>
  <si>
    <t>Jacket Model-778</t>
  </si>
  <si>
    <t>Customer 3529</t>
  </si>
  <si>
    <t>ORD2025008581</t>
  </si>
  <si>
    <t>PROD7625</t>
  </si>
  <si>
    <t>Jeans Model-344</t>
  </si>
  <si>
    <t>CUST5314</t>
  </si>
  <si>
    <t>Customer 3839</t>
  </si>
  <si>
    <t>ORD2025008580</t>
  </si>
  <si>
    <t>PROD7175</t>
  </si>
  <si>
    <t>Laptop Model-534</t>
  </si>
  <si>
    <t>CUST8818</t>
  </si>
  <si>
    <t>Customer 828</t>
  </si>
  <si>
    <t>ORD2025008579</t>
  </si>
  <si>
    <t>PROD3603</t>
  </si>
  <si>
    <t>CUST1642</t>
  </si>
  <si>
    <t>ORD2025008578</t>
  </si>
  <si>
    <t>PROD9589</t>
  </si>
  <si>
    <t>Curtain Model-885</t>
  </si>
  <si>
    <t>CUST8622</t>
  </si>
  <si>
    <t>ORD2025008577</t>
  </si>
  <si>
    <t>CUST1698</t>
  </si>
  <si>
    <t>Customer 3612</t>
  </si>
  <si>
    <t>ORD2025008576</t>
  </si>
  <si>
    <t>PROD5396</t>
  </si>
  <si>
    <t>Curtain Model-680</t>
  </si>
  <si>
    <t>CUST2019</t>
  </si>
  <si>
    <t>Customer 2259</t>
  </si>
  <si>
    <t>ORD2025008575</t>
  </si>
  <si>
    <t>PROD3198</t>
  </si>
  <si>
    <t>Mobile Model-627</t>
  </si>
  <si>
    <t>CUST3074</t>
  </si>
  <si>
    <t>ORD2025008574</t>
  </si>
  <si>
    <t>PROD4484</t>
  </si>
  <si>
    <t>Lamp Model-302</t>
  </si>
  <si>
    <t>CUST2128</t>
  </si>
  <si>
    <t>Customer 4133</t>
  </si>
  <si>
    <t>ORD2025008573</t>
  </si>
  <si>
    <t>PROD6995</t>
  </si>
  <si>
    <t>Laptop Model-977</t>
  </si>
  <si>
    <t>CUST1635</t>
  </si>
  <si>
    <t>ORD2025008572</t>
  </si>
  <si>
    <t>PROD4213</t>
  </si>
  <si>
    <t>Shirt Model-490</t>
  </si>
  <si>
    <t>ORD2025008571</t>
  </si>
  <si>
    <t>PROD3523</t>
  </si>
  <si>
    <t>Face Cream Model-217</t>
  </si>
  <si>
    <t>CUST6976</t>
  </si>
  <si>
    <t>Customer 4175</t>
  </si>
  <si>
    <t>ORD2025008570</t>
  </si>
  <si>
    <t>PROD2964</t>
  </si>
  <si>
    <t>Jeans Model-322</t>
  </si>
  <si>
    <t>CUST6612</t>
  </si>
  <si>
    <t>Customer 2036</t>
  </si>
  <si>
    <t>ORD2025008569</t>
  </si>
  <si>
    <t>PROD2671</t>
  </si>
  <si>
    <t>Perfume Model-560</t>
  </si>
  <si>
    <t>CUST1764</t>
  </si>
  <si>
    <t>Customer 956</t>
  </si>
  <si>
    <t>ORD2025008568</t>
  </si>
  <si>
    <t>PROD5699</t>
  </si>
  <si>
    <t>Jacket Model-660</t>
  </si>
  <si>
    <t>CUST5636</t>
  </si>
  <si>
    <t>ORD2025008567</t>
  </si>
  <si>
    <t>PROD7628</t>
  </si>
  <si>
    <t>Face Cream Model-114</t>
  </si>
  <si>
    <t>CUST8459</t>
  </si>
  <si>
    <t>Customer 1354</t>
  </si>
  <si>
    <t>ORD2025008566</t>
  </si>
  <si>
    <t>PROD1408</t>
  </si>
  <si>
    <t>Laptop Model-809</t>
  </si>
  <si>
    <t>CUST5955</t>
  </si>
  <si>
    <t>Customer 3422</t>
  </si>
  <si>
    <t>ORD2025008565</t>
  </si>
  <si>
    <t>PROD8406</t>
  </si>
  <si>
    <t>Shirt Model-882</t>
  </si>
  <si>
    <t>CUST2594</t>
  </si>
  <si>
    <t>Customer 2830</t>
  </si>
  <si>
    <t>ORD2025008564</t>
  </si>
  <si>
    <t>PROD6282</t>
  </si>
  <si>
    <t>Mobile Model-931</t>
  </si>
  <si>
    <t>CUST2292</t>
  </si>
  <si>
    <t>Customer 3372</t>
  </si>
  <si>
    <t>ORD2025008563</t>
  </si>
  <si>
    <t>PROD6847</t>
  </si>
  <si>
    <t>Jeans Model-917</t>
  </si>
  <si>
    <t>Customer 4916</t>
  </si>
  <si>
    <t>ORD2025008562</t>
  </si>
  <si>
    <t>PROD9491</t>
  </si>
  <si>
    <t>CUST7945</t>
  </si>
  <si>
    <t>Customer 1188</t>
  </si>
  <si>
    <t>ORD2025008561</t>
  </si>
  <si>
    <t>PROD7986</t>
  </si>
  <si>
    <t>Shirt Model-200</t>
  </si>
  <si>
    <t>Customer 3037</t>
  </si>
  <si>
    <t>ORD2025008560</t>
  </si>
  <si>
    <t>Lamp Model-110</t>
  </si>
  <si>
    <t>CUST7446</t>
  </si>
  <si>
    <t>Customer 3759</t>
  </si>
  <si>
    <t>ORD2025008559</t>
  </si>
  <si>
    <t>PROD2903</t>
  </si>
  <si>
    <t>Sofa Model-962</t>
  </si>
  <si>
    <t>CUST6962</t>
  </si>
  <si>
    <t>Customer 2866</t>
  </si>
  <si>
    <t>ORD2025008558</t>
  </si>
  <si>
    <t>PROD9772</t>
  </si>
  <si>
    <t>Perfume Model-831</t>
  </si>
  <si>
    <t>CUST6231</t>
  </si>
  <si>
    <t>ORD2025008557</t>
  </si>
  <si>
    <t>PROD8765</t>
  </si>
  <si>
    <t>Lipstick Model-334</t>
  </si>
  <si>
    <t>CUST9477</t>
  </si>
  <si>
    <t>Customer 4752</t>
  </si>
  <si>
    <t>ORD2025008556</t>
  </si>
  <si>
    <t>PROD2497</t>
  </si>
  <si>
    <t>Face Cream Model-952</t>
  </si>
  <si>
    <t>CUST3217</t>
  </si>
  <si>
    <t>ORD2025008555</t>
  </si>
  <si>
    <t>PROD8461</t>
  </si>
  <si>
    <t>Lamp Model-125</t>
  </si>
  <si>
    <t>CUST7803</t>
  </si>
  <si>
    <t>Customer 374</t>
  </si>
  <si>
    <t>ORD2025008554</t>
  </si>
  <si>
    <t>PROD4230</t>
  </si>
  <si>
    <t>Lamp Model-115</t>
  </si>
  <si>
    <t>Customer 2020</t>
  </si>
  <si>
    <t>ORD2025008553</t>
  </si>
  <si>
    <t>PROD9457</t>
  </si>
  <si>
    <t>CUST7784</t>
  </si>
  <si>
    <t>Customer 2257</t>
  </si>
  <si>
    <t>ORD2025008552</t>
  </si>
  <si>
    <t>PROD2156</t>
  </si>
  <si>
    <t>Shirt Model-860</t>
  </si>
  <si>
    <t>CUST4657</t>
  </si>
  <si>
    <t>Customer 2842</t>
  </si>
  <si>
    <t>ORD2025008551</t>
  </si>
  <si>
    <t>Lamp Model-264</t>
  </si>
  <si>
    <t>CUST7765</t>
  </si>
  <si>
    <t>Customer 4760</t>
  </si>
  <si>
    <t>ORD2025008550</t>
  </si>
  <si>
    <t>Perfume Model-404</t>
  </si>
  <si>
    <t>CUST1079</t>
  </si>
  <si>
    <t>Customer 3447</t>
  </si>
  <si>
    <t>ORD2025008549</t>
  </si>
  <si>
    <t>Lamp Model-860</t>
  </si>
  <si>
    <t>CUST4273</t>
  </si>
  <si>
    <t>Customer 2380</t>
  </si>
  <si>
    <t>ORD2025008548</t>
  </si>
  <si>
    <t>PROD4234</t>
  </si>
  <si>
    <t>Shirt Model-942</t>
  </si>
  <si>
    <t>CUST1767</t>
  </si>
  <si>
    <t>Customer 964</t>
  </si>
  <si>
    <t>ORD2025008547</t>
  </si>
  <si>
    <t>PROD4457</t>
  </si>
  <si>
    <t>Laptop Model-133</t>
  </si>
  <si>
    <t>CUST9349</t>
  </si>
  <si>
    <t>Customer 4988</t>
  </si>
  <si>
    <t>ORD2025008546</t>
  </si>
  <si>
    <t>PROD4317</t>
  </si>
  <si>
    <t>Shirt Model-356</t>
  </si>
  <si>
    <t>CUST8003</t>
  </si>
  <si>
    <t>Customer 3768</t>
  </si>
  <si>
    <t>ORD2025008545</t>
  </si>
  <si>
    <t>PROD8383</t>
  </si>
  <si>
    <t>Laptop Model-759</t>
  </si>
  <si>
    <t>CUST6188</t>
  </si>
  <si>
    <t>Customer 2498</t>
  </si>
  <si>
    <t>ORD2025008544</t>
  </si>
  <si>
    <t>PROD9447</t>
  </si>
  <si>
    <t>Tablet Model-312</t>
  </si>
  <si>
    <t>CUST5612</t>
  </si>
  <si>
    <t>Customer 1255</t>
  </si>
  <si>
    <t>ORD2025008543</t>
  </si>
  <si>
    <t>PROD3514</t>
  </si>
  <si>
    <t>Mobile Model-609</t>
  </si>
  <si>
    <t>Customer 3316</t>
  </si>
  <si>
    <t>ORD2025008542</t>
  </si>
  <si>
    <t>PROD8496</t>
  </si>
  <si>
    <t>Sofa Model-836</t>
  </si>
  <si>
    <t>CUST5843</t>
  </si>
  <si>
    <t>Customer 1637</t>
  </si>
  <si>
    <t>ORD2025008541</t>
  </si>
  <si>
    <t>PROD6396</t>
  </si>
  <si>
    <t>Curtain Model-877</t>
  </si>
  <si>
    <t>CUST1228</t>
  </si>
  <si>
    <t>ORD2025008540</t>
  </si>
  <si>
    <t>PROD1312</t>
  </si>
  <si>
    <t>Jacket Model-196</t>
  </si>
  <si>
    <t>Customer 1127</t>
  </si>
  <si>
    <t>ORD2025008539</t>
  </si>
  <si>
    <t>PROD7228</t>
  </si>
  <si>
    <t>CUST6234</t>
  </si>
  <si>
    <t>Customer 1524</t>
  </si>
  <si>
    <t>ORD2025008538</t>
  </si>
  <si>
    <t>PROD8394</t>
  </si>
  <si>
    <t>Face Cream Model-330</t>
  </si>
  <si>
    <t>CUST8735</t>
  </si>
  <si>
    <t>ORD2025008537</t>
  </si>
  <si>
    <t>PROD1554</t>
  </si>
  <si>
    <t>Shirt Model-981</t>
  </si>
  <si>
    <t>CUST7655</t>
  </si>
  <si>
    <t>ORD2025008536</t>
  </si>
  <si>
    <t>PROD3607</t>
  </si>
  <si>
    <t>Shirt Model-946</t>
  </si>
  <si>
    <t>CUST4387</t>
  </si>
  <si>
    <t>Customer 1291</t>
  </si>
  <si>
    <t>ORD2025008535</t>
  </si>
  <si>
    <t>PROD9454</t>
  </si>
  <si>
    <t>Customer 2336</t>
  </si>
  <si>
    <t>ORD2025008534</t>
  </si>
  <si>
    <t>PROD6966</t>
  </si>
  <si>
    <t>Lamp Model-259</t>
  </si>
  <si>
    <t>CUST6011</t>
  </si>
  <si>
    <t>Customer 3951</t>
  </si>
  <si>
    <t>ORD2025008533</t>
  </si>
  <si>
    <t>PROD4086</t>
  </si>
  <si>
    <t>Jacket Model-227</t>
  </si>
  <si>
    <t>CUST8370</t>
  </si>
  <si>
    <t>Customer 2531</t>
  </si>
  <si>
    <t>ORD2025008532</t>
  </si>
  <si>
    <t>PROD4892</t>
  </si>
  <si>
    <t>Laptop Model-743</t>
  </si>
  <si>
    <t>CUST3515</t>
  </si>
  <si>
    <t>Customer 347</t>
  </si>
  <si>
    <t>ORD2025008531</t>
  </si>
  <si>
    <t>PROD7690</t>
  </si>
  <si>
    <t>Perfume Model-114</t>
  </si>
  <si>
    <t>Customer 3186</t>
  </si>
  <si>
    <t>ORD2025008530</t>
  </si>
  <si>
    <t>PROD7283</t>
  </si>
  <si>
    <t>Lamp Model-488</t>
  </si>
  <si>
    <t>CUST7541</t>
  </si>
  <si>
    <t>ORD2025008529</t>
  </si>
  <si>
    <t>PROD1773</t>
  </si>
  <si>
    <t>CUST1525</t>
  </si>
  <si>
    <t>Customer 225</t>
  </si>
  <si>
    <t>ORD2025008528</t>
  </si>
  <si>
    <t>PROD7965</t>
  </si>
  <si>
    <t>Lamp Model-868</t>
  </si>
  <si>
    <t>CUST9017</t>
  </si>
  <si>
    <t>ORD2025008527</t>
  </si>
  <si>
    <t>PROD8385</t>
  </si>
  <si>
    <t>Laptop Model-531</t>
  </si>
  <si>
    <t>CUST2949</t>
  </si>
  <si>
    <t>Customer 675</t>
  </si>
  <si>
    <t>ORD2025008526</t>
  </si>
  <si>
    <t>PROD2037</t>
  </si>
  <si>
    <t>CUST2797</t>
  </si>
  <si>
    <t>ORD2025008525</t>
  </si>
  <si>
    <t>CUST2690</t>
  </si>
  <si>
    <t>Customer 72</t>
  </si>
  <si>
    <t>ORD2025008524</t>
  </si>
  <si>
    <t>PROD8836</t>
  </si>
  <si>
    <t>CUST7063</t>
  </si>
  <si>
    <t>Customer 1775</t>
  </si>
  <si>
    <t>ORD2025008523</t>
  </si>
  <si>
    <t>PROD7294</t>
  </si>
  <si>
    <t>Curtain Model-441</t>
  </si>
  <si>
    <t>CUST5057</t>
  </si>
  <si>
    <t>Customer 2602</t>
  </si>
  <si>
    <t>ORD2025008522</t>
  </si>
  <si>
    <t>PROD5754</t>
  </si>
  <si>
    <t>Shirt Model-935</t>
  </si>
  <si>
    <t>Customer 4966</t>
  </si>
  <si>
    <t>ORD2025008521</t>
  </si>
  <si>
    <t>PROD7522</t>
  </si>
  <si>
    <t>Face Cream Model-823</t>
  </si>
  <si>
    <t>Customer 436</t>
  </si>
  <si>
    <t>ORD2025008520</t>
  </si>
  <si>
    <t>PROD3347</t>
  </si>
  <si>
    <t>Jeans Model-598</t>
  </si>
  <si>
    <t>CUST4742</t>
  </si>
  <si>
    <t>Customer 2772</t>
  </si>
  <si>
    <t>ORD2025008519</t>
  </si>
  <si>
    <t>PROD7300</t>
  </si>
  <si>
    <t>Face Cream Model-525</t>
  </si>
  <si>
    <t>CUST4466</t>
  </si>
  <si>
    <t>Customer 2739</t>
  </si>
  <si>
    <t>ORD2025008518</t>
  </si>
  <si>
    <t>PROD5705</t>
  </si>
  <si>
    <t>Perfume Model-593</t>
  </si>
  <si>
    <t>CUST2320</t>
  </si>
  <si>
    <t>Customer 1707</t>
  </si>
  <si>
    <t>ORD2025008517</t>
  </si>
  <si>
    <t>PROD8558</t>
  </si>
  <si>
    <t>Mobile Model-973</t>
  </si>
  <si>
    <t>CUST8604</t>
  </si>
  <si>
    <t>ORD2025008516</t>
  </si>
  <si>
    <t>Jacket Model-959</t>
  </si>
  <si>
    <t>ORD2025008515</t>
  </si>
  <si>
    <t>PROD4581</t>
  </si>
  <si>
    <t>Jeans Model-789</t>
  </si>
  <si>
    <t>ORD2025008514</t>
  </si>
  <si>
    <t>Lipstick Model-870</t>
  </si>
  <si>
    <t>CUST9128</t>
  </si>
  <si>
    <t>ORD2025008513</t>
  </si>
  <si>
    <t>PROD1772</t>
  </si>
  <si>
    <t>Jacket Model-145</t>
  </si>
  <si>
    <t>CUST9118</t>
  </si>
  <si>
    <t>Customer 2410</t>
  </si>
  <si>
    <t>ORD2025008512</t>
  </si>
  <si>
    <t>Lipstick Model-245</t>
  </si>
  <si>
    <t>CUST9353</t>
  </si>
  <si>
    <t>Customer 3966</t>
  </si>
  <si>
    <t>ORD2025008511</t>
  </si>
  <si>
    <t>PROD5634</t>
  </si>
  <si>
    <t>Shirt Model-331</t>
  </si>
  <si>
    <t>CUST6436</t>
  </si>
  <si>
    <t>Customer 3172</t>
  </si>
  <si>
    <t>ORD2025008510</t>
  </si>
  <si>
    <t>Jeans Model-515</t>
  </si>
  <si>
    <t>ORD2025008509</t>
  </si>
  <si>
    <t>PROD8203</t>
  </si>
  <si>
    <t>Lamp Model-843</t>
  </si>
  <si>
    <t>ORD2025008508</t>
  </si>
  <si>
    <t>PROD5173</t>
  </si>
  <si>
    <t>Curtain Model-321</t>
  </si>
  <si>
    <t>CUST1202</t>
  </si>
  <si>
    <t>ORD2025008507</t>
  </si>
  <si>
    <t>PROD3990</t>
  </si>
  <si>
    <t>Lipstick Model-238</t>
  </si>
  <si>
    <t>CUST6669</t>
  </si>
  <si>
    <t>Customer 3081</t>
  </si>
  <si>
    <t>ORD2025008506</t>
  </si>
  <si>
    <t>CUST2489</t>
  </si>
  <si>
    <t>Customer 1551</t>
  </si>
  <si>
    <t>ORD2025008505</t>
  </si>
  <si>
    <t>PROD9258</t>
  </si>
  <si>
    <t>Mobile Model-363</t>
  </si>
  <si>
    <t>CUST4253</t>
  </si>
  <si>
    <t>ORD2025008504</t>
  </si>
  <si>
    <t>PROD1049</t>
  </si>
  <si>
    <t>CUST2577</t>
  </si>
  <si>
    <t>Customer 3969</t>
  </si>
  <si>
    <t>ORD2025008503</t>
  </si>
  <si>
    <t>PROD8347</t>
  </si>
  <si>
    <t>Jeans Model-565</t>
  </si>
  <si>
    <t>CUST3735</t>
  </si>
  <si>
    <t>Customer 682</t>
  </si>
  <si>
    <t>ORD2025008502</t>
  </si>
  <si>
    <t>Jeans Model-463</t>
  </si>
  <si>
    <t>Customer 3380</t>
  </si>
  <si>
    <t>ORD2025008501</t>
  </si>
  <si>
    <t>PROD7721</t>
  </si>
  <si>
    <t>Lamp Model-580</t>
  </si>
  <si>
    <t>Customer 3267</t>
  </si>
  <si>
    <t>ORD2025008500</t>
  </si>
  <si>
    <t>PROD2553</t>
  </si>
  <si>
    <t>Laptop Model-204</t>
  </si>
  <si>
    <t>CUST3514</t>
  </si>
  <si>
    <t>ORD2025008499</t>
  </si>
  <si>
    <t>PROD1982</t>
  </si>
  <si>
    <t>Sofa Model-277</t>
  </si>
  <si>
    <t>CUST1048</t>
  </si>
  <si>
    <t>Customer 1480</t>
  </si>
  <si>
    <t>ORD2025008498</t>
  </si>
  <si>
    <t>PROD8732</t>
  </si>
  <si>
    <t>Mobile Model-222</t>
  </si>
  <si>
    <t>CUST8049</t>
  </si>
  <si>
    <t>Customer 1457</t>
  </si>
  <si>
    <t>ORD2025008497</t>
  </si>
  <si>
    <t>PROD4761</t>
  </si>
  <si>
    <t>Curtain Model-669</t>
  </si>
  <si>
    <t>Customer 1126</t>
  </si>
  <si>
    <t>ORD2025008496</t>
  </si>
  <si>
    <t>PROD6103</t>
  </si>
  <si>
    <t>Laptop Model-394</t>
  </si>
  <si>
    <t>CUST8569</t>
  </si>
  <si>
    <t>Customer 2631</t>
  </si>
  <si>
    <t>ORD2025008495</t>
  </si>
  <si>
    <t>PROD9325</t>
  </si>
  <si>
    <t>Lipstick Model-590</t>
  </si>
  <si>
    <t>CUST8435</t>
  </si>
  <si>
    <t>Customer 2241</t>
  </si>
  <si>
    <t>ORD2025008494</t>
  </si>
  <si>
    <t>CUST5422</t>
  </si>
  <si>
    <t>ORD2025008493</t>
  </si>
  <si>
    <t>PROD9053</t>
  </si>
  <si>
    <t>Jeans Model-484</t>
  </si>
  <si>
    <t>CUST5070</t>
  </si>
  <si>
    <t>Customer 3549</t>
  </si>
  <si>
    <t>ORD2025008492</t>
  </si>
  <si>
    <t>Customer 3923</t>
  </si>
  <si>
    <t>ORD2025008491</t>
  </si>
  <si>
    <t>PROD3982</t>
  </si>
  <si>
    <t>Face Cream Model-605</t>
  </si>
  <si>
    <t>CUST4987</t>
  </si>
  <si>
    <t>Customer 2919</t>
  </si>
  <si>
    <t>ORD2025008490</t>
  </si>
  <si>
    <t>PROD1747</t>
  </si>
  <si>
    <t>Tablet Model-452</t>
  </si>
  <si>
    <t>CUST2776</t>
  </si>
  <si>
    <t>Customer 589</t>
  </si>
  <si>
    <t>ORD2025008489</t>
  </si>
  <si>
    <t>PROD7008</t>
  </si>
  <si>
    <t>Shirt Model-335</t>
  </si>
  <si>
    <t>CUST2829</t>
  </si>
  <si>
    <t>ORD2025008488</t>
  </si>
  <si>
    <t>PROD8047</t>
  </si>
  <si>
    <t>Shirt Model-310</t>
  </si>
  <si>
    <t>CUST8593</t>
  </si>
  <si>
    <t>ORD2025008487</t>
  </si>
  <si>
    <t>PROD3280</t>
  </si>
  <si>
    <t>Mobile Model-738</t>
  </si>
  <si>
    <t>Customer 796</t>
  </si>
  <si>
    <t>ORD2025008486</t>
  </si>
  <si>
    <t>PROD9387</t>
  </si>
  <si>
    <t>Jeans Model-698</t>
  </si>
  <si>
    <t>CUST9173</t>
  </si>
  <si>
    <t>ORD2025008485</t>
  </si>
  <si>
    <t>PROD5565</t>
  </si>
  <si>
    <t>Shirt Model-178</t>
  </si>
  <si>
    <t>CUST5243</t>
  </si>
  <si>
    <t>Customer 2056</t>
  </si>
  <si>
    <t>ORD2025008484</t>
  </si>
  <si>
    <t>CUST1658</t>
  </si>
  <si>
    <t>ORD2025008483</t>
  </si>
  <si>
    <t>Mobile Model-581</t>
  </si>
  <si>
    <t>CUST8267</t>
  </si>
  <si>
    <t>Customer 3864</t>
  </si>
  <si>
    <t>ORD2025008482</t>
  </si>
  <si>
    <t>PROD8737</t>
  </si>
  <si>
    <t>Shirt Model-931</t>
  </si>
  <si>
    <t>CUST1643</t>
  </si>
  <si>
    <t>Customer 4525</t>
  </si>
  <si>
    <t>ORD2025008481</t>
  </si>
  <si>
    <t>PROD5035</t>
  </si>
  <si>
    <t>Lipstick Model-838</t>
  </si>
  <si>
    <t>CUST2562</t>
  </si>
  <si>
    <t>ORD2025008480</t>
  </si>
  <si>
    <t>PROD1248</t>
  </si>
  <si>
    <t>Lipstick Model-404</t>
  </si>
  <si>
    <t>Customer 2802</t>
  </si>
  <si>
    <t>ORD2025008479</t>
  </si>
  <si>
    <t>PROD3784</t>
  </si>
  <si>
    <t>CUST7905</t>
  </si>
  <si>
    <t>Customer 3952</t>
  </si>
  <si>
    <t>ORD2025008478</t>
  </si>
  <si>
    <t>PROD9801</t>
  </si>
  <si>
    <t>Mobile Model-893</t>
  </si>
  <si>
    <t>ORD2025008477</t>
  </si>
  <si>
    <t>PROD4558</t>
  </si>
  <si>
    <t>Lipstick Model-272</t>
  </si>
  <si>
    <t>CUST5240</t>
  </si>
  <si>
    <t>Customer 1800</t>
  </si>
  <si>
    <t>ORD2025008476</t>
  </si>
  <si>
    <t>PROD3048</t>
  </si>
  <si>
    <t>Lamp Model-394</t>
  </si>
  <si>
    <t>Customer 3982</t>
  </si>
  <si>
    <t>ORD2025008475</t>
  </si>
  <si>
    <t>Sofa Model-487</t>
  </si>
  <si>
    <t>ORD2025008474</t>
  </si>
  <si>
    <t>PROD4151</t>
  </si>
  <si>
    <t>Perfume Model-832</t>
  </si>
  <si>
    <t>CUST3191</t>
  </si>
  <si>
    <t>Customer 2405</t>
  </si>
  <si>
    <t>ORD2025008473</t>
  </si>
  <si>
    <t>PROD3643</t>
  </si>
  <si>
    <t>Lipstick Model-654</t>
  </si>
  <si>
    <t>CUST4116</t>
  </si>
  <si>
    <t>Customer 4924</t>
  </si>
  <si>
    <t>ORD2025008472</t>
  </si>
  <si>
    <t>PROD9459</t>
  </si>
  <si>
    <t>Sofa Model-109</t>
  </si>
  <si>
    <t>CUST9380</t>
  </si>
  <si>
    <t>ORD2025008471</t>
  </si>
  <si>
    <t>PROD2296</t>
  </si>
  <si>
    <t>Laptop Model-518</t>
  </si>
  <si>
    <t>CUST3282</t>
  </si>
  <si>
    <t>Customer 3676</t>
  </si>
  <si>
    <t>ORD2025008470</t>
  </si>
  <si>
    <t>Laptop Model-508</t>
  </si>
  <si>
    <t>CUST2585</t>
  </si>
  <si>
    <t>ORD2025008469</t>
  </si>
  <si>
    <t>Customer 4373</t>
  </si>
  <si>
    <t>ORD2025008468</t>
  </si>
  <si>
    <t>PROD3158</t>
  </si>
  <si>
    <t>Perfume Model-809</t>
  </si>
  <si>
    <t>CUST5596</t>
  </si>
  <si>
    <t>Customer 278</t>
  </si>
  <si>
    <t>ORD2025008467</t>
  </si>
  <si>
    <t>PROD3765</t>
  </si>
  <si>
    <t>Perfume Model-788</t>
  </si>
  <si>
    <t>Customer 3697</t>
  </si>
  <si>
    <t>ORD2025008466</t>
  </si>
  <si>
    <t>PROD4873</t>
  </si>
  <si>
    <t>Face Cream Model-852</t>
  </si>
  <si>
    <t>CUST1886</t>
  </si>
  <si>
    <t>ORD2025008465</t>
  </si>
  <si>
    <t>Lamp Model-957</t>
  </si>
  <si>
    <t>CUST6827</t>
  </si>
  <si>
    <t>Customer 4099</t>
  </si>
  <si>
    <t>ORD2025008464</t>
  </si>
  <si>
    <t>Sofa Model-439</t>
  </si>
  <si>
    <t>CUST8438</t>
  </si>
  <si>
    <t>ORD2025008463</t>
  </si>
  <si>
    <t>PROD6720</t>
  </si>
  <si>
    <t>Laptop Model-588</t>
  </si>
  <si>
    <t>CUST7450</t>
  </si>
  <si>
    <t>Customer 3792</t>
  </si>
  <si>
    <t>ORD2025008462</t>
  </si>
  <si>
    <t>CUST6632</t>
  </si>
  <si>
    <t>Customer 2172</t>
  </si>
  <si>
    <t>ORD2025008461</t>
  </si>
  <si>
    <t>PROD6358</t>
  </si>
  <si>
    <t>Sofa Model-223</t>
  </si>
  <si>
    <t>CUST2572</t>
  </si>
  <si>
    <t>Customer 4516</t>
  </si>
  <si>
    <t>ORD2025008460</t>
  </si>
  <si>
    <t>PROD9799</t>
  </si>
  <si>
    <t>Lamp Model-127</t>
  </si>
  <si>
    <t>CUST2188</t>
  </si>
  <si>
    <t>Customer 2075</t>
  </si>
  <si>
    <t>ORD2025008459</t>
  </si>
  <si>
    <t>PROD5483</t>
  </si>
  <si>
    <t>Curtain Model-193</t>
  </si>
  <si>
    <t>CUST3322</t>
  </si>
  <si>
    <t>Customer 2549</t>
  </si>
  <si>
    <t>ORD2025008458</t>
  </si>
  <si>
    <t>Lipstick Model-297</t>
  </si>
  <si>
    <t>CUST7798</t>
  </si>
  <si>
    <t>Customer 669</t>
  </si>
  <si>
    <t>ORD2025008457</t>
  </si>
  <si>
    <t>PROD6585</t>
  </si>
  <si>
    <t>Lamp Model-949</t>
  </si>
  <si>
    <t>CUST6609</t>
  </si>
  <si>
    <t>ORD2025008456</t>
  </si>
  <si>
    <t>PROD6484</t>
  </si>
  <si>
    <t>Tablet Model-718</t>
  </si>
  <si>
    <t>CUST4031</t>
  </si>
  <si>
    <t>Customer 219</t>
  </si>
  <si>
    <t>ORD2025008455</t>
  </si>
  <si>
    <t>PROD9643</t>
  </si>
  <si>
    <t>Lipstick Model-840</t>
  </si>
  <si>
    <t>CUST2752</t>
  </si>
  <si>
    <t>Customer 4674</t>
  </si>
  <si>
    <t>ORD2025008454</t>
  </si>
  <si>
    <t>PROD5141</t>
  </si>
  <si>
    <t>Curtain Model-957</t>
  </si>
  <si>
    <t>CUST5458</t>
  </si>
  <si>
    <t>Customer 3015</t>
  </si>
  <si>
    <t>ORD2025008453</t>
  </si>
  <si>
    <t>Lamp Model-780</t>
  </si>
  <si>
    <t>CUST6491</t>
  </si>
  <si>
    <t>ORD2025008452</t>
  </si>
  <si>
    <t>PROD5821</t>
  </si>
  <si>
    <t>Face Cream Model-206</t>
  </si>
  <si>
    <t>CUST5005</t>
  </si>
  <si>
    <t>Customer 2805</t>
  </si>
  <si>
    <t>ORD2025008451</t>
  </si>
  <si>
    <t>Shirt Model-273</t>
  </si>
  <si>
    <t>CUST2190</t>
  </si>
  <si>
    <t>Customer 433</t>
  </si>
  <si>
    <t>ORD2025008450</t>
  </si>
  <si>
    <t>PROD2121</t>
  </si>
  <si>
    <t>Face Cream Model-651</t>
  </si>
  <si>
    <t>CUST1314</t>
  </si>
  <si>
    <t>ORD2025008449</t>
  </si>
  <si>
    <t>PROD1477</t>
  </si>
  <si>
    <t>Face Cream Model-110</t>
  </si>
  <si>
    <t>CUST5326</t>
  </si>
  <si>
    <t>Customer 3158</t>
  </si>
  <si>
    <t>ORD2025008448</t>
  </si>
  <si>
    <t>PROD2306</t>
  </si>
  <si>
    <t>Tablet Model-795</t>
  </si>
  <si>
    <t>CUST8713</t>
  </si>
  <si>
    <t>ORD2025008447</t>
  </si>
  <si>
    <t>PROD8874</t>
  </si>
  <si>
    <t>Mobile Model-355</t>
  </si>
  <si>
    <t>CUST9720</t>
  </si>
  <si>
    <t>Customer 1468</t>
  </si>
  <si>
    <t>ORD2025008446</t>
  </si>
  <si>
    <t>PROD8586</t>
  </si>
  <si>
    <t>CUST2046</t>
  </si>
  <si>
    <t>Customer 2545</t>
  </si>
  <si>
    <t>ORD2025008445</t>
  </si>
  <si>
    <t>PROD6638</t>
  </si>
  <si>
    <t>Lamp Model-778</t>
  </si>
  <si>
    <t>CUST8170</t>
  </si>
  <si>
    <t>Customer 3211</t>
  </si>
  <si>
    <t>ORD2025008444</t>
  </si>
  <si>
    <t>PROD6370</t>
  </si>
  <si>
    <t>Laptop Model-177</t>
  </si>
  <si>
    <t>CUST6448</t>
  </si>
  <si>
    <t>Customer 545</t>
  </si>
  <si>
    <t>ORD2025008443</t>
  </si>
  <si>
    <t>PROD2760</t>
  </si>
  <si>
    <t>Jacket Model-876</t>
  </si>
  <si>
    <t>CUST8513</t>
  </si>
  <si>
    <t>Customer 41</t>
  </si>
  <si>
    <t>ORD2025008442</t>
  </si>
  <si>
    <t>PROD6798</t>
  </si>
  <si>
    <t>Curtain Model-160</t>
  </si>
  <si>
    <t>CUST5375</t>
  </si>
  <si>
    <t>Customer 4709</t>
  </si>
  <si>
    <t>ORD2025008441</t>
  </si>
  <si>
    <t>PROD9327</t>
  </si>
  <si>
    <t>Shirt Model-515</t>
  </si>
  <si>
    <t>CUST7847</t>
  </si>
  <si>
    <t>Customer 349</t>
  </si>
  <si>
    <t>ORD2025008440</t>
  </si>
  <si>
    <t>PROD5847</t>
  </si>
  <si>
    <t>Curtain Model-897</t>
  </si>
  <si>
    <t>ORD2025008439</t>
  </si>
  <si>
    <t>PROD5579</t>
  </si>
  <si>
    <t>Mobile Model-850</t>
  </si>
  <si>
    <t>CUST6899</t>
  </si>
  <si>
    <t>Customer 4290</t>
  </si>
  <si>
    <t>ORD2025008438</t>
  </si>
  <si>
    <t>PROD6588</t>
  </si>
  <si>
    <t>Sofa Model-392</t>
  </si>
  <si>
    <t>CUST3285</t>
  </si>
  <si>
    <t>Customer 153</t>
  </si>
  <si>
    <t>ORD2025008437</t>
  </si>
  <si>
    <t>PROD3317</t>
  </si>
  <si>
    <t>Sofa Model-216</t>
  </si>
  <si>
    <t>CUST6844</t>
  </si>
  <si>
    <t>ORD2025008436</t>
  </si>
  <si>
    <t>PROD9862</t>
  </si>
  <si>
    <t>Lipstick Model-594</t>
  </si>
  <si>
    <t>CUST4695</t>
  </si>
  <si>
    <t>Customer 1421</t>
  </si>
  <si>
    <t>ORD2025008435</t>
  </si>
  <si>
    <t>PROD5959</t>
  </si>
  <si>
    <t>Tablet Model-995</t>
  </si>
  <si>
    <t>Customer 371</t>
  </si>
  <si>
    <t>ORD2025008434</t>
  </si>
  <si>
    <t>PROD8230</t>
  </si>
  <si>
    <t>Perfume Model-683</t>
  </si>
  <si>
    <t>CUST8964</t>
  </si>
  <si>
    <t>Customer 613</t>
  </si>
  <si>
    <t>ORD2025008433</t>
  </si>
  <si>
    <t>PROD6142</t>
  </si>
  <si>
    <t>Perfume Model-899</t>
  </si>
  <si>
    <t>CUST3565</t>
  </si>
  <si>
    <t>Customer 32</t>
  </si>
  <si>
    <t>ORD2025008432</t>
  </si>
  <si>
    <t>PROD2331</t>
  </si>
  <si>
    <t>Lipstick Model-387</t>
  </si>
  <si>
    <t>Customer 4176</t>
  </si>
  <si>
    <t>ORD2025008431</t>
  </si>
  <si>
    <t>Perfume Model-169</t>
  </si>
  <si>
    <t>CUST7349</t>
  </si>
  <si>
    <t>Customer 2868</t>
  </si>
  <si>
    <t>ORD2025008430</t>
  </si>
  <si>
    <t>PROD8081</t>
  </si>
  <si>
    <t>Jeans Model-602</t>
  </si>
  <si>
    <t>CUST9484</t>
  </si>
  <si>
    <t>Customer 2865</t>
  </si>
  <si>
    <t>ORD2025008429</t>
  </si>
  <si>
    <t>Sofa Model-134</t>
  </si>
  <si>
    <t>CUST6450</t>
  </si>
  <si>
    <t>ORD2025008428</t>
  </si>
  <si>
    <t>PROD5177</t>
  </si>
  <si>
    <t>Shirt Model-778</t>
  </si>
  <si>
    <t>CUST9280</t>
  </si>
  <si>
    <t>Customer 3863</t>
  </si>
  <si>
    <t>ORD2025008427</t>
  </si>
  <si>
    <t>PROD4692</t>
  </si>
  <si>
    <t>Tablet Model-532</t>
  </si>
  <si>
    <t>CUST7824</t>
  </si>
  <si>
    <t>Customer 329</t>
  </si>
  <si>
    <t>ORD2025008426</t>
  </si>
  <si>
    <t>PROD3768</t>
  </si>
  <si>
    <t>Sofa Model-722</t>
  </si>
  <si>
    <t>CUST9890</t>
  </si>
  <si>
    <t>ORD2025008425</t>
  </si>
  <si>
    <t>PROD9514</t>
  </si>
  <si>
    <t>Mobile Model-439</t>
  </si>
  <si>
    <t>Customer 2971</t>
  </si>
  <si>
    <t>ORD2025008424</t>
  </si>
  <si>
    <t>PROD6251</t>
  </si>
  <si>
    <t>CUST8387</t>
  </si>
  <si>
    <t>Customer 4597</t>
  </si>
  <si>
    <t>ORD2025008423</t>
  </si>
  <si>
    <t>PROD2520</t>
  </si>
  <si>
    <t>Lamp Model-436</t>
  </si>
  <si>
    <t>CUST8381</t>
  </si>
  <si>
    <t>ORD2025008422</t>
  </si>
  <si>
    <t>PROD6275</t>
  </si>
  <si>
    <t>Tablet Model-940</t>
  </si>
  <si>
    <t>CUST3109</t>
  </si>
  <si>
    <t>ORD2025008421</t>
  </si>
  <si>
    <t>PROD9390</t>
  </si>
  <si>
    <t>Mobile Model-480</t>
  </si>
  <si>
    <t>CUST5173</t>
  </si>
  <si>
    <t>Customer 2619</t>
  </si>
  <si>
    <t>ORD2025008420</t>
  </si>
  <si>
    <t>PROD8160</t>
  </si>
  <si>
    <t>Jacket Model-766</t>
  </si>
  <si>
    <t>CUST1358</t>
  </si>
  <si>
    <t>Customer 1068</t>
  </si>
  <si>
    <t>ORD2025008419</t>
  </si>
  <si>
    <t>PROD7575</t>
  </si>
  <si>
    <t>Shirt Model-684</t>
  </si>
  <si>
    <t>CUST9905</t>
  </si>
  <si>
    <t>Customer 1546</t>
  </si>
  <si>
    <t>ORD2025008418</t>
  </si>
  <si>
    <t>PROD1221</t>
  </si>
  <si>
    <t>CUST3982</t>
  </si>
  <si>
    <t>Customer 1081</t>
  </si>
  <si>
    <t>ORD2025008417</t>
  </si>
  <si>
    <t>PROD1883</t>
  </si>
  <si>
    <t>Perfume Model-931</t>
  </si>
  <si>
    <t>CUST2861</t>
  </si>
  <si>
    <t>Customer 1390</t>
  </si>
  <si>
    <t>ORD2025008416</t>
  </si>
  <si>
    <t>PROD7512</t>
  </si>
  <si>
    <t>Tablet Model-725</t>
  </si>
  <si>
    <t>CUST4425</t>
  </si>
  <si>
    <t>Customer 635</t>
  </si>
  <si>
    <t>ORD2025008415</t>
  </si>
  <si>
    <t>PROD3812</t>
  </si>
  <si>
    <t>Curtain Model-368</t>
  </si>
  <si>
    <t>CUST7511</t>
  </si>
  <si>
    <t>Customer 3272</t>
  </si>
  <si>
    <t>ORD2025008414</t>
  </si>
  <si>
    <t>PROD8491</t>
  </si>
  <si>
    <t>Jacket Model-710</t>
  </si>
  <si>
    <t>CUST2663</t>
  </si>
  <si>
    <t>Customer 380</t>
  </si>
  <si>
    <t>ORD2025008413</t>
  </si>
  <si>
    <t>PROD3587</t>
  </si>
  <si>
    <t>Jeans Model-700</t>
  </si>
  <si>
    <t>CUST9888</t>
  </si>
  <si>
    <t>Customer 2147</t>
  </si>
  <si>
    <t>ORD2025008412</t>
  </si>
  <si>
    <t>PROD6880</t>
  </si>
  <si>
    <t>CUST7742</t>
  </si>
  <si>
    <t>Customer 3838</t>
  </si>
  <si>
    <t>ORD2025008411</t>
  </si>
  <si>
    <t>Curtain Model-191</t>
  </si>
  <si>
    <t>CUST4527</t>
  </si>
  <si>
    <t>Customer 3992</t>
  </si>
  <si>
    <t>ORD2025008410</t>
  </si>
  <si>
    <t>PROD3473</t>
  </si>
  <si>
    <t>Mobile Model-892</t>
  </si>
  <si>
    <t>CUST7825</t>
  </si>
  <si>
    <t>Customer 3614</t>
  </si>
  <si>
    <t>ORD2025008409</t>
  </si>
  <si>
    <t>PROD1254</t>
  </si>
  <si>
    <t>Laptop Model-136</t>
  </si>
  <si>
    <t>CUST6599</t>
  </si>
  <si>
    <t>Customer 65</t>
  </si>
  <si>
    <t>ORD2025008408</t>
  </si>
  <si>
    <t>PROD6201</t>
  </si>
  <si>
    <t>CUST9114</t>
  </si>
  <si>
    <t>Customer 608</t>
  </si>
  <si>
    <t>ORD2025008407</t>
  </si>
  <si>
    <t>PROD4303</t>
  </si>
  <si>
    <t>Face Cream Model-739</t>
  </si>
  <si>
    <t>CUST9606</t>
  </si>
  <si>
    <t>ORD2025008406</t>
  </si>
  <si>
    <t>PROD9065</t>
  </si>
  <si>
    <t>Jeans Model-291</t>
  </si>
  <si>
    <t>Customer 984</t>
  </si>
  <si>
    <t>ORD2025008405</t>
  </si>
  <si>
    <t>PROD5538</t>
  </si>
  <si>
    <t>Sofa Model-323</t>
  </si>
  <si>
    <t>CUST6966</t>
  </si>
  <si>
    <t>Customer 429</t>
  </si>
  <si>
    <t>ORD2025008404</t>
  </si>
  <si>
    <t>PROD9927</t>
  </si>
  <si>
    <t>Jacket Model-151</t>
  </si>
  <si>
    <t>CUST2389</t>
  </si>
  <si>
    <t>Customer 1374</t>
  </si>
  <si>
    <t>ORD2025008403</t>
  </si>
  <si>
    <t>PROD7849</t>
  </si>
  <si>
    <t>Face Cream Model-433</t>
  </si>
  <si>
    <t>Customer 4364</t>
  </si>
  <si>
    <t>ORD2025008402</t>
  </si>
  <si>
    <t>PROD3655</t>
  </si>
  <si>
    <t>Sofa Model-461</t>
  </si>
  <si>
    <t>CUST6010</t>
  </si>
  <si>
    <t>Customer 55</t>
  </si>
  <si>
    <t>ORD2025008401</t>
  </si>
  <si>
    <t>Mobile Model-901</t>
  </si>
  <si>
    <t>CUST1872</t>
  </si>
  <si>
    <t>ORD2025008400</t>
  </si>
  <si>
    <t>PROD6383</t>
  </si>
  <si>
    <t>Face Cream Model-753</t>
  </si>
  <si>
    <t>CUST4110</t>
  </si>
  <si>
    <t>Customer 4865</t>
  </si>
  <si>
    <t>ORD2025008399</t>
  </si>
  <si>
    <t>PROD2849</t>
  </si>
  <si>
    <t>Lipstick Model-903</t>
  </si>
  <si>
    <t>CUST4254</t>
  </si>
  <si>
    <t>Customer 3594</t>
  </si>
  <si>
    <t>ORD2025008398</t>
  </si>
  <si>
    <t>PROD6487</t>
  </si>
  <si>
    <t>Laptop Model-880</t>
  </si>
  <si>
    <t>CUST8829</t>
  </si>
  <si>
    <t>Customer 3059</t>
  </si>
  <si>
    <t>ORD2025008397</t>
  </si>
  <si>
    <t>PROD6617</t>
  </si>
  <si>
    <t>Lipstick Model-859</t>
  </si>
  <si>
    <t>CUST8062</t>
  </si>
  <si>
    <t>ORD2025008396</t>
  </si>
  <si>
    <t>PROD3098</t>
  </si>
  <si>
    <t>Face Cream Model-133</t>
  </si>
  <si>
    <t>CUST6886</t>
  </si>
  <si>
    <t>Customer 704</t>
  </si>
  <si>
    <t>ORD2025008395</t>
  </si>
  <si>
    <t>PROD1256</t>
  </si>
  <si>
    <t>Jacket Model-910</t>
  </si>
  <si>
    <t>CUST3983</t>
  </si>
  <si>
    <t>Customer 2729</t>
  </si>
  <si>
    <t>ORD2025008394</t>
  </si>
  <si>
    <t>PROD4935</t>
  </si>
  <si>
    <t>Lipstick Model-405</t>
  </si>
  <si>
    <t>CUST3133</t>
  </si>
  <si>
    <t>ORD2025008393</t>
  </si>
  <si>
    <t>Curtain Model-323</t>
  </si>
  <si>
    <t>CUST3881</t>
  </si>
  <si>
    <t>Customer 2580</t>
  </si>
  <si>
    <t>ORD2025008392</t>
  </si>
  <si>
    <t>PROD5288</t>
  </si>
  <si>
    <t>Jeans Model-350</t>
  </si>
  <si>
    <t>CUST7993</t>
  </si>
  <si>
    <t>Customer 1172</t>
  </si>
  <si>
    <t>ORD2025008391</t>
  </si>
  <si>
    <t>PROD2858</t>
  </si>
  <si>
    <t>Sofa Model-733</t>
  </si>
  <si>
    <t>CUST9163</t>
  </si>
  <si>
    <t>Customer 735</t>
  </si>
  <si>
    <t>ORD2025008390</t>
  </si>
  <si>
    <t>PROD9763</t>
  </si>
  <si>
    <t>Curtain Model-996</t>
  </si>
  <si>
    <t>CUST3914</t>
  </si>
  <si>
    <t>Customer 4635</t>
  </si>
  <si>
    <t>ORD2025008389</t>
  </si>
  <si>
    <t>Lipstick Model-556</t>
  </si>
  <si>
    <t>CUST4475</t>
  </si>
  <si>
    <t>Customer 3855</t>
  </si>
  <si>
    <t>ORD2025008388</t>
  </si>
  <si>
    <t>PROD3727</t>
  </si>
  <si>
    <t>Face Cream Model-517</t>
  </si>
  <si>
    <t>CUST6155</t>
  </si>
  <si>
    <t>Customer 2337</t>
  </si>
  <si>
    <t>ORD2025008387</t>
  </si>
  <si>
    <t>PROD2104</t>
  </si>
  <si>
    <t>CUST6999</t>
  </si>
  <si>
    <t>ORD2025008386</t>
  </si>
  <si>
    <t>PROD2184</t>
  </si>
  <si>
    <t>Curtain Model-303</t>
  </si>
  <si>
    <t>CUST4723</t>
  </si>
  <si>
    <t>Customer 354</t>
  </si>
  <si>
    <t>ORD2025008385</t>
  </si>
  <si>
    <t>Laptop Model-711</t>
  </si>
  <si>
    <t>CUST6548</t>
  </si>
  <si>
    <t>Customer 3575</t>
  </si>
  <si>
    <t>ORD2025008384</t>
  </si>
  <si>
    <t>Lipstick Model-352</t>
  </si>
  <si>
    <t>CUST2893</t>
  </si>
  <si>
    <t>ORD2025008383</t>
  </si>
  <si>
    <t>PROD8179</t>
  </si>
  <si>
    <t>Shirt Model-269</t>
  </si>
  <si>
    <t>CUST6125</t>
  </si>
  <si>
    <t>Customer 2835</t>
  </si>
  <si>
    <t>ORD2025008382</t>
  </si>
  <si>
    <t>PROD8758</t>
  </si>
  <si>
    <t>Shirt Model-948</t>
  </si>
  <si>
    <t>CUST5912</t>
  </si>
  <si>
    <t>Customer 1086</t>
  </si>
  <si>
    <t>ORD2025008381</t>
  </si>
  <si>
    <t>PROD1819</t>
  </si>
  <si>
    <t>Tablet Model-200</t>
  </si>
  <si>
    <t>CUST6407</t>
  </si>
  <si>
    <t>ORD2025008380</t>
  </si>
  <si>
    <t>PROD6219</t>
  </si>
  <si>
    <t>Curtain Model-386</t>
  </si>
  <si>
    <t>CUST2625</t>
  </si>
  <si>
    <t>ORD2025008379</t>
  </si>
  <si>
    <t>Jacket Model-175</t>
  </si>
  <si>
    <t>Customer 2063</t>
  </si>
  <si>
    <t>ORD2025008378</t>
  </si>
  <si>
    <t>PROD8575</t>
  </si>
  <si>
    <t>Mobile Model-418</t>
  </si>
  <si>
    <t>Customer 146</t>
  </si>
  <si>
    <t>ORD2025008377</t>
  </si>
  <si>
    <t>PROD3435</t>
  </si>
  <si>
    <t>Curtain Model-751</t>
  </si>
  <si>
    <t>CUST8885</t>
  </si>
  <si>
    <t>Customer 3532</t>
  </si>
  <si>
    <t>ORD2025008376</t>
  </si>
  <si>
    <t>PROD8217</t>
  </si>
  <si>
    <t>Mobile Model-634</t>
  </si>
  <si>
    <t>CUST7728</t>
  </si>
  <si>
    <t>Customer 263</t>
  </si>
  <si>
    <t>ORD2025008375</t>
  </si>
  <si>
    <t>Jeans Model-446</t>
  </si>
  <si>
    <t>Customer 4229</t>
  </si>
  <si>
    <t>ORD2025008374</t>
  </si>
  <si>
    <t>PROD5078</t>
  </si>
  <si>
    <t>Face Cream Model-523</t>
  </si>
  <si>
    <t>CUST6266</t>
  </si>
  <si>
    <t>Customer 3722</t>
  </si>
  <si>
    <t>ORD2025008373</t>
  </si>
  <si>
    <t>Perfume Model-447</t>
  </si>
  <si>
    <t>CUST4739</t>
  </si>
  <si>
    <t>Customer 352</t>
  </si>
  <si>
    <t>ORD2025008372</t>
  </si>
  <si>
    <t>PROD2794</t>
  </si>
  <si>
    <t>Jeans Model-970</t>
  </si>
  <si>
    <t>CUST4604</t>
  </si>
  <si>
    <t>ORD2025008371</t>
  </si>
  <si>
    <t>PROD7905</t>
  </si>
  <si>
    <t>CUST9885</t>
  </si>
  <si>
    <t>Customer 4353</t>
  </si>
  <si>
    <t>ORD2025008370</t>
  </si>
  <si>
    <t>PROD9857</t>
  </si>
  <si>
    <t>Shirt Model-362</t>
  </si>
  <si>
    <t>CUST2520</t>
  </si>
  <si>
    <t>ORD2025008369</t>
  </si>
  <si>
    <t>PROD9383</t>
  </si>
  <si>
    <t>Mobile Model-907</t>
  </si>
  <si>
    <t>CUST8455</t>
  </si>
  <si>
    <t>Customer 4347</t>
  </si>
  <si>
    <t>ORD2025008368</t>
  </si>
  <si>
    <t>PROD5183</t>
  </si>
  <si>
    <t>Sofa Model-503</t>
  </si>
  <si>
    <t>CUST7376</t>
  </si>
  <si>
    <t>Customer 1031</t>
  </si>
  <si>
    <t>ORD2025008367</t>
  </si>
  <si>
    <t>Lipstick Model-507</t>
  </si>
  <si>
    <t>CUST3714</t>
  </si>
  <si>
    <t>Customer 781</t>
  </si>
  <si>
    <t>ORD2025008366</t>
  </si>
  <si>
    <t>PROD2040</t>
  </si>
  <si>
    <t>Lipstick Model-475</t>
  </si>
  <si>
    <t>CUST3462</t>
  </si>
  <si>
    <t>ORD2025008365</t>
  </si>
  <si>
    <t>PROD1998</t>
  </si>
  <si>
    <t>CUST9951</t>
  </si>
  <si>
    <t>Customer 3193</t>
  </si>
  <si>
    <t>ORD2025008364</t>
  </si>
  <si>
    <t>PROD1216</t>
  </si>
  <si>
    <t>Perfume Model-338</t>
  </si>
  <si>
    <t>CUST4347</t>
  </si>
  <si>
    <t>Customer 4230</t>
  </si>
  <si>
    <t>ORD2025008363</t>
  </si>
  <si>
    <t>Face Cream Model-906</t>
  </si>
  <si>
    <t>CUST6622</t>
  </si>
  <si>
    <t>Customer 617</t>
  </si>
  <si>
    <t>ORD2025008362</t>
  </si>
  <si>
    <t>PROD1234</t>
  </si>
  <si>
    <t>Mobile Model-332</t>
  </si>
  <si>
    <t>CUST9531</t>
  </si>
  <si>
    <t>Customer 4511</t>
  </si>
  <si>
    <t>ORD2025008361</t>
  </si>
  <si>
    <t>PROD5858</t>
  </si>
  <si>
    <t>Jeans Model-274</t>
  </si>
  <si>
    <t>CUST2749</t>
  </si>
  <si>
    <t>Customer 2594</t>
  </si>
  <si>
    <t>ORD2025008360</t>
  </si>
  <si>
    <t>PROD2649</t>
  </si>
  <si>
    <t>Curtain Model-564</t>
  </si>
  <si>
    <t>CUST4988</t>
  </si>
  <si>
    <t>Customer 4042</t>
  </si>
  <si>
    <t>ORD2025008359</t>
  </si>
  <si>
    <t>PROD8698</t>
  </si>
  <si>
    <t>Shirt Model-357</t>
  </si>
  <si>
    <t>CUST2676</t>
  </si>
  <si>
    <t>Customer 114</t>
  </si>
  <si>
    <t>ORD2025008358</t>
  </si>
  <si>
    <t>PROD6792</t>
  </si>
  <si>
    <t>Lipstick Model-276</t>
  </si>
  <si>
    <t>ORD2025008357</t>
  </si>
  <si>
    <t>PROD6761</t>
  </si>
  <si>
    <t>Tablet Model-311</t>
  </si>
  <si>
    <t>CUST5142</t>
  </si>
  <si>
    <t>Customer 2166</t>
  </si>
  <si>
    <t>ORD2025008356</t>
  </si>
  <si>
    <t>CUST6661</t>
  </si>
  <si>
    <t>ORD2025008355</t>
  </si>
  <si>
    <t>PROD5934</t>
  </si>
  <si>
    <t>CUST3998</t>
  </si>
  <si>
    <t>Customer 3314</t>
  </si>
  <si>
    <t>ORD2025008354</t>
  </si>
  <si>
    <t>Tablet Model-671</t>
  </si>
  <si>
    <t>CUST8446</t>
  </si>
  <si>
    <t>Customer 2446</t>
  </si>
  <si>
    <t>ORD2025008353</t>
  </si>
  <si>
    <t>PROD8853</t>
  </si>
  <si>
    <t>Lipstick Model-855</t>
  </si>
  <si>
    <t>CUST6302</t>
  </si>
  <si>
    <t>Customer 4392</t>
  </si>
  <si>
    <t>ORD2025008352</t>
  </si>
  <si>
    <t>PROD7016</t>
  </si>
  <si>
    <t>Tablet Model-412</t>
  </si>
  <si>
    <t>CUST7660</t>
  </si>
  <si>
    <t>Customer 1320</t>
  </si>
  <si>
    <t>ORD2025008351</t>
  </si>
  <si>
    <t>PROD7219</t>
  </si>
  <si>
    <t>Jeans Model-207</t>
  </si>
  <si>
    <t>CUST5529</t>
  </si>
  <si>
    <t>ORD2025008350</t>
  </si>
  <si>
    <t>PROD8653</t>
  </si>
  <si>
    <t>Lamp Model-373</t>
  </si>
  <si>
    <t>CUST6120</t>
  </si>
  <si>
    <t>Customer 1002</t>
  </si>
  <si>
    <t>ORD2025008349</t>
  </si>
  <si>
    <t>PROD9073</t>
  </si>
  <si>
    <t>Laptop Model-465</t>
  </si>
  <si>
    <t>CUST3762</t>
  </si>
  <si>
    <t>ORD2025008348</t>
  </si>
  <si>
    <t>PROD4129</t>
  </si>
  <si>
    <t>CUST5089</t>
  </si>
  <si>
    <t>Customer 490</t>
  </si>
  <si>
    <t>ORD2025008347</t>
  </si>
  <si>
    <t>PROD4485</t>
  </si>
  <si>
    <t>Mobile Model-191</t>
  </si>
  <si>
    <t>CUST1668</t>
  </si>
  <si>
    <t>Customer 3886</t>
  </si>
  <si>
    <t>ORD2025008346</t>
  </si>
  <si>
    <t>PROD2362</t>
  </si>
  <si>
    <t>Laptop Model-496</t>
  </si>
  <si>
    <t>Customer 970</t>
  </si>
  <si>
    <t>ORD2025008345</t>
  </si>
  <si>
    <t>PROD6200</t>
  </si>
  <si>
    <t>Curtain Model-550</t>
  </si>
  <si>
    <t>CUST6892</t>
  </si>
  <si>
    <t>ORD2025008344</t>
  </si>
  <si>
    <t>PROD1787</t>
  </si>
  <si>
    <t>Curtain Model-110</t>
  </si>
  <si>
    <t>Customer 1166</t>
  </si>
  <si>
    <t>ORD2025008343</t>
  </si>
  <si>
    <t>PROD9650</t>
  </si>
  <si>
    <t>Sofa Model-447</t>
  </si>
  <si>
    <t>Customer 801</t>
  </si>
  <si>
    <t>ORD2025008342</t>
  </si>
  <si>
    <t>PROD5978</t>
  </si>
  <si>
    <t>Mobile Model-473</t>
  </si>
  <si>
    <t>CUST4293</t>
  </si>
  <si>
    <t>Customer 3078</t>
  </si>
  <si>
    <t>ORD2025008341</t>
  </si>
  <si>
    <t>PROD6327</t>
  </si>
  <si>
    <t>Curtain Model-449</t>
  </si>
  <si>
    <t>CUST5391</t>
  </si>
  <si>
    <t>Customer 1699</t>
  </si>
  <si>
    <t>ORD2025008340</t>
  </si>
  <si>
    <t>Lamp Model-315</t>
  </si>
  <si>
    <t>CUST3328</t>
  </si>
  <si>
    <t>Customer 307</t>
  </si>
  <si>
    <t>ORD2025008339</t>
  </si>
  <si>
    <t>Perfume Model-263</t>
  </si>
  <si>
    <t>CUST1196</t>
  </si>
  <si>
    <t>Customer 1825</t>
  </si>
  <si>
    <t>ORD2025008338</t>
  </si>
  <si>
    <t>PROD9917</t>
  </si>
  <si>
    <t>Perfume Model-584</t>
  </si>
  <si>
    <t>CUST4837</t>
  </si>
  <si>
    <t>Customer 4857</t>
  </si>
  <si>
    <t>ORD2025008337</t>
  </si>
  <si>
    <t>PROD2008</t>
  </si>
  <si>
    <t>Laptop Model-643</t>
  </si>
  <si>
    <t>CUST1273</t>
  </si>
  <si>
    <t>ORD2025008336</t>
  </si>
  <si>
    <t>Perfume Model-753</t>
  </si>
  <si>
    <t>CUST5555</t>
  </si>
  <si>
    <t>Customer 1460</t>
  </si>
  <si>
    <t>ORD2025008335</t>
  </si>
  <si>
    <t>PROD2388</t>
  </si>
  <si>
    <t>Sofa Model-151</t>
  </si>
  <si>
    <t>CUST2390</t>
  </si>
  <si>
    <t>Customer 1038</t>
  </si>
  <si>
    <t>ORD2025008334</t>
  </si>
  <si>
    <t>PROD2348</t>
  </si>
  <si>
    <t>Jeans Model-176</t>
  </si>
  <si>
    <t>CUST9436</t>
  </si>
  <si>
    <t>Customer 626</t>
  </si>
  <si>
    <t>ORD2025008333</t>
  </si>
  <si>
    <t>PROD8875</t>
  </si>
  <si>
    <t>Sofa Model-195</t>
  </si>
  <si>
    <t>CUST5198</t>
  </si>
  <si>
    <t>Customer 726</t>
  </si>
  <si>
    <t>ORD2025008332</t>
  </si>
  <si>
    <t>Tablet Model-366</t>
  </si>
  <si>
    <t>CUST8175</t>
  </si>
  <si>
    <t>Customer 1939</t>
  </si>
  <si>
    <t>ORD2025008331</t>
  </si>
  <si>
    <t>PROD1150</t>
  </si>
  <si>
    <t>Shirt Model-255</t>
  </si>
  <si>
    <t>CUST9733</t>
  </si>
  <si>
    <t>Customer 2055</t>
  </si>
  <si>
    <t>ORD2025008330</t>
  </si>
  <si>
    <t>PROD1273</t>
  </si>
  <si>
    <t>Shirt Model-635</t>
  </si>
  <si>
    <t>CUST5641</t>
  </si>
  <si>
    <t>Customer 3481</t>
  </si>
  <si>
    <t>ORD2025008329</t>
  </si>
  <si>
    <t>PROD8037</t>
  </si>
  <si>
    <t>CUST5086</t>
  </si>
  <si>
    <t>Customer 367</t>
  </si>
  <si>
    <t>ORD2025008328</t>
  </si>
  <si>
    <t>PROD5029</t>
  </si>
  <si>
    <t>Lamp Model-798</t>
  </si>
  <si>
    <t>CUST2231</t>
  </si>
  <si>
    <t>Customer 4869</t>
  </si>
  <si>
    <t>ORD2025008327</t>
  </si>
  <si>
    <t>Face Cream Model-305</t>
  </si>
  <si>
    <t>Customer 242</t>
  </si>
  <si>
    <t>ORD2025008326</t>
  </si>
  <si>
    <t>PROD5450</t>
  </si>
  <si>
    <t>Lipstick Model-958</t>
  </si>
  <si>
    <t>CUST5495</t>
  </si>
  <si>
    <t>Customer 1536</t>
  </si>
  <si>
    <t>ORD2025008325</t>
  </si>
  <si>
    <t>PROD9397</t>
  </si>
  <si>
    <t>Tablet Model-904</t>
  </si>
  <si>
    <t>ORD2025008324</t>
  </si>
  <si>
    <t>PROD8890</t>
  </si>
  <si>
    <t>Face Cream Model-933</t>
  </si>
  <si>
    <t>CUST6366</t>
  </si>
  <si>
    <t>Customer 2624</t>
  </si>
  <si>
    <t>ORD2025008323</t>
  </si>
  <si>
    <t>PROD5804</t>
  </si>
  <si>
    <t>Laptop Model-202</t>
  </si>
  <si>
    <t>CUST7900</t>
  </si>
  <si>
    <t>Customer 2076</t>
  </si>
  <si>
    <t>ORD2025008322</t>
  </si>
  <si>
    <t>PROD6558</t>
  </si>
  <si>
    <t>Sofa Model-113</t>
  </si>
  <si>
    <t>CUST5564</t>
  </si>
  <si>
    <t>Customer 3330</t>
  </si>
  <si>
    <t>ORD2025008321</t>
  </si>
  <si>
    <t>PROD1226</t>
  </si>
  <si>
    <t>Mobile Model-366</t>
  </si>
  <si>
    <t>CUST6547</t>
  </si>
  <si>
    <t>ORD2025008320</t>
  </si>
  <si>
    <t>PROD7190</t>
  </si>
  <si>
    <t>Lipstick Model-643</t>
  </si>
  <si>
    <t>CUST2089</t>
  </si>
  <si>
    <t>ORD2025008319</t>
  </si>
  <si>
    <t>PROD7458</t>
  </si>
  <si>
    <t>Perfume Model-203</t>
  </si>
  <si>
    <t>CUST1695</t>
  </si>
  <si>
    <t>Customer 4835</t>
  </si>
  <si>
    <t>ORD2025008318</t>
  </si>
  <si>
    <t>PROD1162</t>
  </si>
  <si>
    <t>Laptop Model-332</t>
  </si>
  <si>
    <t>CUST1746</t>
  </si>
  <si>
    <t>ORD2025008317</t>
  </si>
  <si>
    <t>PROD4318</t>
  </si>
  <si>
    <t>Sofa Model-384</t>
  </si>
  <si>
    <t>Customer 2603</t>
  </si>
  <si>
    <t>ORD2025008316</t>
  </si>
  <si>
    <t>PROD1726</t>
  </si>
  <si>
    <t>Sofa Model-945</t>
  </si>
  <si>
    <t>CUST2218</t>
  </si>
  <si>
    <t>Customer 2883</t>
  </si>
  <si>
    <t>ORD2025008315</t>
  </si>
  <si>
    <t>PROD4063</t>
  </si>
  <si>
    <t>CUST8640</t>
  </si>
  <si>
    <t>Customer 2386</t>
  </si>
  <si>
    <t>ORD2025008314</t>
  </si>
  <si>
    <t>PROD1755</t>
  </si>
  <si>
    <t>Mobile Model-147</t>
  </si>
  <si>
    <t>CUST3725</t>
  </si>
  <si>
    <t>Customer 4898</t>
  </si>
  <si>
    <t>ORD2025008313</t>
  </si>
  <si>
    <t>PROD4133</t>
  </si>
  <si>
    <t>Mobile Model-541</t>
  </si>
  <si>
    <t>Customer 4588</t>
  </si>
  <si>
    <t>ORD2025008312</t>
  </si>
  <si>
    <t>PROD7113</t>
  </si>
  <si>
    <t>Perfume Model-589</t>
  </si>
  <si>
    <t>CUST8022</t>
  </si>
  <si>
    <t>Customer 3551</t>
  </si>
  <si>
    <t>ORD2025008311</t>
  </si>
  <si>
    <t>PROD4155</t>
  </si>
  <si>
    <t>Laptop Model-713</t>
  </si>
  <si>
    <t>CUST3769</t>
  </si>
  <si>
    <t>ORD2025008310</t>
  </si>
  <si>
    <t>ORD2025008309</t>
  </si>
  <si>
    <t>PROD4216</t>
  </si>
  <si>
    <t>Curtain Model-658</t>
  </si>
  <si>
    <t>CUST9804</t>
  </si>
  <si>
    <t>Customer 4275</t>
  </si>
  <si>
    <t>ORD2025008308</t>
  </si>
  <si>
    <t>PROD4358</t>
  </si>
  <si>
    <t>CUST7943</t>
  </si>
  <si>
    <t>Customer 553</t>
  </si>
  <si>
    <t>ORD2025008307</t>
  </si>
  <si>
    <t>PROD7774</t>
  </si>
  <si>
    <t>Tablet Model-807</t>
  </si>
  <si>
    <t>CUST1976</t>
  </si>
  <si>
    <t>Customer 2732</t>
  </si>
  <si>
    <t>ORD2025008306</t>
  </si>
  <si>
    <t>PROD8344</t>
  </si>
  <si>
    <t>Tablet Model-220</t>
  </si>
  <si>
    <t>CUST8100</t>
  </si>
  <si>
    <t>Customer 949</t>
  </si>
  <si>
    <t>ORD2025008305</t>
  </si>
  <si>
    <t>PROD3573</t>
  </si>
  <si>
    <t>Jacket Model-646</t>
  </si>
  <si>
    <t>CUST8131</t>
  </si>
  <si>
    <t>Customer 123</t>
  </si>
  <si>
    <t>ORD2025008304</t>
  </si>
  <si>
    <t>PROD3209</t>
  </si>
  <si>
    <t>Sofa Model-349</t>
  </si>
  <si>
    <t>CUST7093</t>
  </si>
  <si>
    <t>Customer 1673</t>
  </si>
  <si>
    <t>ORD2025008303</t>
  </si>
  <si>
    <t>CUST7390</t>
  </si>
  <si>
    <t>Customer 203</t>
  </si>
  <si>
    <t>ORD2025008302</t>
  </si>
  <si>
    <t>Lamp Model-638</t>
  </si>
  <si>
    <t>CUST8872</t>
  </si>
  <si>
    <t>ORD2025008301</t>
  </si>
  <si>
    <t>PROD3337</t>
  </si>
  <si>
    <t>CUST1998</t>
  </si>
  <si>
    <t>ORD2025008300</t>
  </si>
  <si>
    <t>PROD8901</t>
  </si>
  <si>
    <t>Mobile Model-886</t>
  </si>
  <si>
    <t>CUST8335</t>
  </si>
  <si>
    <t>ORD2025008299</t>
  </si>
  <si>
    <t>PROD5334</t>
  </si>
  <si>
    <t>CUST6424</t>
  </si>
  <si>
    <t>Customer 2121</t>
  </si>
  <si>
    <t>ORD2025008298</t>
  </si>
  <si>
    <t>PROD6156</t>
  </si>
  <si>
    <t>Sofa Model-307</t>
  </si>
  <si>
    <t>CUST1676</t>
  </si>
  <si>
    <t>Customer 3045</t>
  </si>
  <si>
    <t>ORD2025008297</t>
  </si>
  <si>
    <t>PROD1562</t>
  </si>
  <si>
    <t>Laptop Model-460</t>
  </si>
  <si>
    <t>CUST3556</t>
  </si>
  <si>
    <t>ORD2025008296</t>
  </si>
  <si>
    <t>PROD1081</t>
  </si>
  <si>
    <t>Jacket Model-772</t>
  </si>
  <si>
    <t>CUST4961</t>
  </si>
  <si>
    <t>ORD2025008295</t>
  </si>
  <si>
    <t>PROD8692</t>
  </si>
  <si>
    <t>Perfume Model-840</t>
  </si>
  <si>
    <t>CUST8143</t>
  </si>
  <si>
    <t>Customer 4351</t>
  </si>
  <si>
    <t>ORD2025008294</t>
  </si>
  <si>
    <t>PROD8655</t>
  </si>
  <si>
    <t>Lipstick Model-160</t>
  </si>
  <si>
    <t>ORD2025008293</t>
  </si>
  <si>
    <t>PROD2847</t>
  </si>
  <si>
    <t>Curtain Model-429</t>
  </si>
  <si>
    <t>CUST8164</t>
  </si>
  <si>
    <t>ORD2025008292</t>
  </si>
  <si>
    <t>PROD4000</t>
  </si>
  <si>
    <t>Jeans Model-858</t>
  </si>
  <si>
    <t>CUST7665</t>
  </si>
  <si>
    <t>Customer 3027</t>
  </si>
  <si>
    <t>ORD2025008291</t>
  </si>
  <si>
    <t>Tablet Model-923</t>
  </si>
  <si>
    <t>CUST9004</t>
  </si>
  <si>
    <t>ORD2025008290</t>
  </si>
  <si>
    <t>PROD6944</t>
  </si>
  <si>
    <t>Mobile Model-670</t>
  </si>
  <si>
    <t>CUST1557</t>
  </si>
  <si>
    <t>Customer 4938</t>
  </si>
  <si>
    <t>ORD2025008289</t>
  </si>
  <si>
    <t>Lipstick Model-232</t>
  </si>
  <si>
    <t>CUST5691</t>
  </si>
  <si>
    <t>Customer 2354</t>
  </si>
  <si>
    <t>ORD2025008288</t>
  </si>
  <si>
    <t>PROD9558</t>
  </si>
  <si>
    <t>Laptop Model-167</t>
  </si>
  <si>
    <t>CUST8983</t>
  </si>
  <si>
    <t>Customer 3189</t>
  </si>
  <si>
    <t>ORD2025008287</t>
  </si>
  <si>
    <t>PROD3160</t>
  </si>
  <si>
    <t>Sofa Model-135</t>
  </si>
  <si>
    <t>ORD2025008286</t>
  </si>
  <si>
    <t>PROD3698</t>
  </si>
  <si>
    <t>Curtain Model-188</t>
  </si>
  <si>
    <t>CUST9580</t>
  </si>
  <si>
    <t>Customer 3485</t>
  </si>
  <si>
    <t>ORD2025008285</t>
  </si>
  <si>
    <t>PROD3314</t>
  </si>
  <si>
    <t>Shirt Model-389</t>
  </si>
  <si>
    <t>Customer 3188</t>
  </si>
  <si>
    <t>ORD2025008284</t>
  </si>
  <si>
    <t>PROD1137</t>
  </si>
  <si>
    <t>Perfume Model-704</t>
  </si>
  <si>
    <t>CUST3313</t>
  </si>
  <si>
    <t>Customer 2061</t>
  </si>
  <si>
    <t>ORD2025008283</t>
  </si>
  <si>
    <t>PROD2834</t>
  </si>
  <si>
    <t>Face Cream Model-862</t>
  </si>
  <si>
    <t>ORD2025008282</t>
  </si>
  <si>
    <t>PROD2589</t>
  </si>
  <si>
    <t>Tablet Model-950</t>
  </si>
  <si>
    <t>CUST1881</t>
  </si>
  <si>
    <t>Customer 2479</t>
  </si>
  <si>
    <t>ORD2025008281</t>
  </si>
  <si>
    <t>Tablet Model-496</t>
  </si>
  <si>
    <t>CUST3773</t>
  </si>
  <si>
    <t>Customer 4906</t>
  </si>
  <si>
    <t>ORD2025008280</t>
  </si>
  <si>
    <t>PROD7881</t>
  </si>
  <si>
    <t>CUST8045</t>
  </si>
  <si>
    <t>ORD2025008279</t>
  </si>
  <si>
    <t>PROD5018</t>
  </si>
  <si>
    <t>Laptop Model-483</t>
  </si>
  <si>
    <t>CUST5934</t>
  </si>
  <si>
    <t>ORD2025008278</t>
  </si>
  <si>
    <t>PROD7188</t>
  </si>
  <si>
    <t>Jeans Model-234</t>
  </si>
  <si>
    <t>CUST3511</t>
  </si>
  <si>
    <t>ORD2025008277</t>
  </si>
  <si>
    <t>PROD2339</t>
  </si>
  <si>
    <t>Lipstick Model-872</t>
  </si>
  <si>
    <t>CUST8961</t>
  </si>
  <si>
    <t>Customer 3484</t>
  </si>
  <si>
    <t>ORD2025008276</t>
  </si>
  <si>
    <t>PROD5931</t>
  </si>
  <si>
    <t>CUST7632</t>
  </si>
  <si>
    <t>Customer 660</t>
  </si>
  <si>
    <t>ORD2025008275</t>
  </si>
  <si>
    <t>PROD8772</t>
  </si>
  <si>
    <t>Jeans Model-659</t>
  </si>
  <si>
    <t>CUST3081</t>
  </si>
  <si>
    <t>Customer 323</t>
  </si>
  <si>
    <t>ORD2025008274</t>
  </si>
  <si>
    <t>PROD9704</t>
  </si>
  <si>
    <t>Jacket Model-536</t>
  </si>
  <si>
    <t>CUST6070</t>
  </si>
  <si>
    <t>Customer 3653</t>
  </si>
  <si>
    <t>ORD2025008273</t>
  </si>
  <si>
    <t>PROD2499</t>
  </si>
  <si>
    <t>Curtain Model-830</t>
  </si>
  <si>
    <t>CUST5861</t>
  </si>
  <si>
    <t>Customer 2844</t>
  </si>
  <si>
    <t>ORD2025008272</t>
  </si>
  <si>
    <t>PROD1213</t>
  </si>
  <si>
    <t>CUST2659</t>
  </si>
  <si>
    <t>ORD2025008271</t>
  </si>
  <si>
    <t>Lipstick Model-353</t>
  </si>
  <si>
    <t>ORD2025008270</t>
  </si>
  <si>
    <t>PROD2130</t>
  </si>
  <si>
    <t>Lipstick Model-865</t>
  </si>
  <si>
    <t>CUST9877</t>
  </si>
  <si>
    <t>Customer 4148</t>
  </si>
  <si>
    <t>ORD2025008269</t>
  </si>
  <si>
    <t>PROD7483</t>
  </si>
  <si>
    <t>Mobile Model-116</t>
  </si>
  <si>
    <t>CUST4114</t>
  </si>
  <si>
    <t>ORD2025008268</t>
  </si>
  <si>
    <t>PROD3731</t>
  </si>
  <si>
    <t>CUST6433</t>
  </si>
  <si>
    <t>ORD2025008267</t>
  </si>
  <si>
    <t>PROD8448</t>
  </si>
  <si>
    <t>Lamp Model-931</t>
  </si>
  <si>
    <t>CUST3568</t>
  </si>
  <si>
    <t>ORD2025008266</t>
  </si>
  <si>
    <t>PROD2991</t>
  </si>
  <si>
    <t>Laptop Model-811</t>
  </si>
  <si>
    <t>CUST4385</t>
  </si>
  <si>
    <t>Customer 3871</t>
  </si>
  <si>
    <t>ORD2025008265</t>
  </si>
  <si>
    <t>PROD2426</t>
  </si>
  <si>
    <t>Lipstick Model-528</t>
  </si>
  <si>
    <t>Customer 1891</t>
  </si>
  <si>
    <t>ORD2025008264</t>
  </si>
  <si>
    <t>PROD9421</t>
  </si>
  <si>
    <t>Lipstick Model-962</t>
  </si>
  <si>
    <t>CUST9708</t>
  </si>
  <si>
    <t>Customer 4404</t>
  </si>
  <si>
    <t>ORD2025008263</t>
  </si>
  <si>
    <t>PROD2556</t>
  </si>
  <si>
    <t>Lamp Model-392</t>
  </si>
  <si>
    <t>CUST5302</t>
  </si>
  <si>
    <t>Customer 3600</t>
  </si>
  <si>
    <t>ORD2025008262</t>
  </si>
  <si>
    <t>PROD7853</t>
  </si>
  <si>
    <t>Lipstick Model-801</t>
  </si>
  <si>
    <t>CUST8934</t>
  </si>
  <si>
    <t>Customer 780</t>
  </si>
  <si>
    <t>ORD2025008261</t>
  </si>
  <si>
    <t>PROD5825</t>
  </si>
  <si>
    <t>Perfume Model-924</t>
  </si>
  <si>
    <t>CUST8362</t>
  </si>
  <si>
    <t>Customer 3107</t>
  </si>
  <si>
    <t>ORD2025008260</t>
  </si>
  <si>
    <t>PROD9338</t>
  </si>
  <si>
    <t>Tablet Model-905</t>
  </si>
  <si>
    <t>CUST1788</t>
  </si>
  <si>
    <t>Customer 651</t>
  </si>
  <si>
    <t>ORD2025008259</t>
  </si>
  <si>
    <t>PROD9841</t>
  </si>
  <si>
    <t>Shirt Model-720</t>
  </si>
  <si>
    <t>CUST9613</t>
  </si>
  <si>
    <t>Customer 127</t>
  </si>
  <si>
    <t>ORD2025008258</t>
  </si>
  <si>
    <t>PROD5720</t>
  </si>
  <si>
    <t>Jacket Model-356</t>
  </si>
  <si>
    <t>CUST4358</t>
  </si>
  <si>
    <t>Customer 3175</t>
  </si>
  <si>
    <t>ORD2025008257</t>
  </si>
  <si>
    <t>PROD7942</t>
  </si>
  <si>
    <t>CUST8631</t>
  </si>
  <si>
    <t>Customer 91</t>
  </si>
  <si>
    <t>ORD2025008256</t>
  </si>
  <si>
    <t>PROD2261</t>
  </si>
  <si>
    <t>Sofa Model-723</t>
  </si>
  <si>
    <t>CUST1792</t>
  </si>
  <si>
    <t>Customer 1881</t>
  </si>
  <si>
    <t>ORD2025008255</t>
  </si>
  <si>
    <t>PROD9054</t>
  </si>
  <si>
    <t>Lamp Model-590</t>
  </si>
  <si>
    <t>CUST8867</t>
  </si>
  <si>
    <t>Customer 2649</t>
  </si>
  <si>
    <t>ORD2025008254</t>
  </si>
  <si>
    <t>PROD6992</t>
  </si>
  <si>
    <t>Face Cream Model-812</t>
  </si>
  <si>
    <t>Customer 1162</t>
  </si>
  <si>
    <t>ORD2025008253</t>
  </si>
  <si>
    <t>Jacket Model-708</t>
  </si>
  <si>
    <t>CUST4074</t>
  </si>
  <si>
    <t>Customer 4756</t>
  </si>
  <si>
    <t>ORD2025008252</t>
  </si>
  <si>
    <t>PROD6756</t>
  </si>
  <si>
    <t>Curtain Model-118</t>
  </si>
  <si>
    <t>CUST2927</t>
  </si>
  <si>
    <t>Customer 2178</t>
  </si>
  <si>
    <t>ORD2025008251</t>
  </si>
  <si>
    <t>PROD1322</t>
  </si>
  <si>
    <t>Face Cream Model-678</t>
  </si>
  <si>
    <t>CUST9592</t>
  </si>
  <si>
    <t>Customer 4429</t>
  </si>
  <si>
    <t>ORD2025008250</t>
  </si>
  <si>
    <t>PROD7988</t>
  </si>
  <si>
    <t>Sofa Model-569</t>
  </si>
  <si>
    <t>CUST6733</t>
  </si>
  <si>
    <t>Customer 4612</t>
  </si>
  <si>
    <t>ORD2025008249</t>
  </si>
  <si>
    <t>PROD3626</t>
  </si>
  <si>
    <t>Shirt Model-974</t>
  </si>
  <si>
    <t>CUST9008</t>
  </si>
  <si>
    <t>ORD2025008248</t>
  </si>
  <si>
    <t>PROD6050</t>
  </si>
  <si>
    <t>Jacket Model-565</t>
  </si>
  <si>
    <t>CUST5721</t>
  </si>
  <si>
    <t>Customer 1694</t>
  </si>
  <si>
    <t>ORD2025008247</t>
  </si>
  <si>
    <t>PROD9813</t>
  </si>
  <si>
    <t>Sofa Model-854</t>
  </si>
  <si>
    <t>CUST6301</t>
  </si>
  <si>
    <t>Customer 105</t>
  </si>
  <si>
    <t>ORD2025008246</t>
  </si>
  <si>
    <t>PROD9180</t>
  </si>
  <si>
    <t>Laptop Model-379</t>
  </si>
  <si>
    <t>CUST1935</t>
  </si>
  <si>
    <t>ORD2025008245</t>
  </si>
  <si>
    <t>PROD2781</t>
  </si>
  <si>
    <t>Curtain Model-939</t>
  </si>
  <si>
    <t>CUST7909</t>
  </si>
  <si>
    <t>Customer 488</t>
  </si>
  <si>
    <t>ORD2025008244</t>
  </si>
  <si>
    <t>PROD7783</t>
  </si>
  <si>
    <t>Perfume Model-947</t>
  </si>
  <si>
    <t>CUST6000</t>
  </si>
  <si>
    <t>ORD2025008243</t>
  </si>
  <si>
    <t>PROD7023</t>
  </si>
  <si>
    <t>Shirt Model-219</t>
  </si>
  <si>
    <t>CUST3593</t>
  </si>
  <si>
    <t>Customer 2751</t>
  </si>
  <si>
    <t>ORD2025008242</t>
  </si>
  <si>
    <t>Lipstick Model-811</t>
  </si>
  <si>
    <t>Customer 4151</t>
  </si>
  <si>
    <t>ORD2025008241</t>
  </si>
  <si>
    <t>CUST7956</t>
  </si>
  <si>
    <t>Customer 737</t>
  </si>
  <si>
    <t>ORD2025008240</t>
  </si>
  <si>
    <t>PROD5135</t>
  </si>
  <si>
    <t>Curtain Model-228</t>
  </si>
  <si>
    <t>CUST7831</t>
  </si>
  <si>
    <t>Customer 3246</t>
  </si>
  <si>
    <t>ORD2025008239</t>
  </si>
  <si>
    <t>PROD3883</t>
  </si>
  <si>
    <t>Jacket Model-907</t>
  </si>
  <si>
    <t>Customer 4068</t>
  </si>
  <si>
    <t>ORD2025008238</t>
  </si>
  <si>
    <t>PROD4184</t>
  </si>
  <si>
    <t>Shirt Model-784</t>
  </si>
  <si>
    <t>CUST6129</t>
  </si>
  <si>
    <t>ORD2025008237</t>
  </si>
  <si>
    <t>PROD9047</t>
  </si>
  <si>
    <t>Jeans Model-829</t>
  </si>
  <si>
    <t>CUST3270</t>
  </si>
  <si>
    <t>Customer 4786</t>
  </si>
  <si>
    <t>ORD2025008236</t>
  </si>
  <si>
    <t>PROD9055</t>
  </si>
  <si>
    <t>Laptop Model-480</t>
  </si>
  <si>
    <t>CUST3152</t>
  </si>
  <si>
    <t>ORD2025008235</t>
  </si>
  <si>
    <t>PROD5503</t>
  </si>
  <si>
    <t>Shirt Model-552</t>
  </si>
  <si>
    <t>CUST2964</t>
  </si>
  <si>
    <t>Customer 4733</t>
  </si>
  <si>
    <t>ORD2025008234</t>
  </si>
  <si>
    <t>PROD4900</t>
  </si>
  <si>
    <t>Perfume Model-632</t>
  </si>
  <si>
    <t>CUST2605</t>
  </si>
  <si>
    <t>ORD2025008233</t>
  </si>
  <si>
    <t>Shirt Model-543</t>
  </si>
  <si>
    <t>CUST9587</t>
  </si>
  <si>
    <t>Customer 3451</t>
  </si>
  <si>
    <t>ORD2025008232</t>
  </si>
  <si>
    <t>PROD6709</t>
  </si>
  <si>
    <t>Mobile Model-760</t>
  </si>
  <si>
    <t>CUST6958</t>
  </si>
  <si>
    <t>Customer 2600</t>
  </si>
  <si>
    <t>ORD2025008231</t>
  </si>
  <si>
    <t>PROD5837</t>
  </si>
  <si>
    <t>Tablet Model-840</t>
  </si>
  <si>
    <t>CUST1367</t>
  </si>
  <si>
    <t>ORD2025008230</t>
  </si>
  <si>
    <t>PROD5336</t>
  </si>
  <si>
    <t>Lipstick Model-374</t>
  </si>
  <si>
    <t>Customer 1067</t>
  </si>
  <si>
    <t>ORD2025008229</t>
  </si>
  <si>
    <t>Face Cream Model-274</t>
  </si>
  <si>
    <t>CUST8746</t>
  </si>
  <si>
    <t>ORD2025008228</t>
  </si>
  <si>
    <t>PROD3613</t>
  </si>
  <si>
    <t>CUST5008</t>
  </si>
  <si>
    <t>Customer 534</t>
  </si>
  <si>
    <t>ORD2025008227</t>
  </si>
  <si>
    <t>PROD2466</t>
  </si>
  <si>
    <t>CUST7731</t>
  </si>
  <si>
    <t>ORD2025008226</t>
  </si>
  <si>
    <t>PROD7660</t>
  </si>
  <si>
    <t>Sofa Model-548</t>
  </si>
  <si>
    <t>CUST5015</t>
  </si>
  <si>
    <t>Customer 4021</t>
  </si>
  <si>
    <t>ORD2025008225</t>
  </si>
  <si>
    <t>ORD2025008224</t>
  </si>
  <si>
    <t>PROD8055</t>
  </si>
  <si>
    <t>Laptop Model-428</t>
  </si>
  <si>
    <t>Customer 4458</t>
  </si>
  <si>
    <t>ORD2025008223</t>
  </si>
  <si>
    <t>PROD7239</t>
  </si>
  <si>
    <t>Jacket Model-140</t>
  </si>
  <si>
    <t>CUST4631</t>
  </si>
  <si>
    <t>Customer 1578</t>
  </si>
  <si>
    <t>ORD2025008222</t>
  </si>
  <si>
    <t>PROD3236</t>
  </si>
  <si>
    <t>CUST6845</t>
  </si>
  <si>
    <t>Customer 3686</t>
  </si>
  <si>
    <t>ORD2025008221</t>
  </si>
  <si>
    <t>PROD8925</t>
  </si>
  <si>
    <t>Face Cream Model-381</t>
  </si>
  <si>
    <t>CUST8448</t>
  </si>
  <si>
    <t>ORD2025008220</t>
  </si>
  <si>
    <t>PROD8746</t>
  </si>
  <si>
    <t>Laptop Model-120</t>
  </si>
  <si>
    <t>CUST5970</t>
  </si>
  <si>
    <t>Customer 579</t>
  </si>
  <si>
    <t>ORD2025008219</t>
  </si>
  <si>
    <t>PROD4295</t>
  </si>
  <si>
    <t>Sofa Model-525</t>
  </si>
  <si>
    <t>CUST4464</t>
  </si>
  <si>
    <t>ORD2025008218</t>
  </si>
  <si>
    <t>PROD6717</t>
  </si>
  <si>
    <t>Shirt Model-294</t>
  </si>
  <si>
    <t>Customer 51</t>
  </si>
  <si>
    <t>ORD2025008217</t>
  </si>
  <si>
    <t>Face Cream Model-944</t>
  </si>
  <si>
    <t>CUST1700</t>
  </si>
  <si>
    <t>Customer 3801</t>
  </si>
  <si>
    <t>ORD2025008216</t>
  </si>
  <si>
    <t>PROD7784</t>
  </si>
  <si>
    <t>Curtain Model-732</t>
  </si>
  <si>
    <t>Customer 860</t>
  </si>
  <si>
    <t>ORD2025008215</t>
  </si>
  <si>
    <t>PROD4103</t>
  </si>
  <si>
    <t>Sofa Model-189</t>
  </si>
  <si>
    <t>CUST1565</t>
  </si>
  <si>
    <t>Customer 2794</t>
  </si>
  <si>
    <t>ORD2025008214</t>
  </si>
  <si>
    <t>PROD6916</t>
  </si>
  <si>
    <t>Tablet Model-262</t>
  </si>
  <si>
    <t>CUST2632</t>
  </si>
  <si>
    <t>ORD2025008213</t>
  </si>
  <si>
    <t>PROD7846</t>
  </si>
  <si>
    <t>Perfume Model-475</t>
  </si>
  <si>
    <t>CUST1357</t>
  </si>
  <si>
    <t>Customer 4968</t>
  </si>
  <si>
    <t>ORD2025008212</t>
  </si>
  <si>
    <t>ORD2025008211</t>
  </si>
  <si>
    <t>PROD4526</t>
  </si>
  <si>
    <t>Jacket Model-967</t>
  </si>
  <si>
    <t>ORD2025008210</t>
  </si>
  <si>
    <t>PROD7894</t>
  </si>
  <si>
    <t>Jacket Model-698</t>
  </si>
  <si>
    <t>CUST1656</t>
  </si>
  <si>
    <t>Customer 4372</t>
  </si>
  <si>
    <t>ORD2025008209</t>
  </si>
  <si>
    <t>PROD6537</t>
  </si>
  <si>
    <t>Laptop Model-190</t>
  </si>
  <si>
    <t>CUST1265</t>
  </si>
  <si>
    <t>Customer 4302</t>
  </si>
  <si>
    <t>ORD2025008208</t>
  </si>
  <si>
    <t>PROD5937</t>
  </si>
  <si>
    <t>Perfume Model-489</t>
  </si>
  <si>
    <t>CUST3516</t>
  </si>
  <si>
    <t>Customer 182</t>
  </si>
  <si>
    <t>ORD2025008207</t>
  </si>
  <si>
    <t>PROD7552</t>
  </si>
  <si>
    <t>Lamp Model-815</t>
  </si>
  <si>
    <t>CUST6117</t>
  </si>
  <si>
    <t>ORD2025008206</t>
  </si>
  <si>
    <t>PROD3781</t>
  </si>
  <si>
    <t>Jacket Model-688</t>
  </si>
  <si>
    <t>CUST3298</t>
  </si>
  <si>
    <t>Customer 3214</t>
  </si>
  <si>
    <t>ORD2025008205</t>
  </si>
  <si>
    <t>PROD4463</t>
  </si>
  <si>
    <t>Laptop Model-628</t>
  </si>
  <si>
    <t>Customer 4754</t>
  </si>
  <si>
    <t>ORD2025008204</t>
  </si>
  <si>
    <t>PROD7607</t>
  </si>
  <si>
    <t>CUST5484</t>
  </si>
  <si>
    <t>Customer 3974</t>
  </si>
  <si>
    <t>ORD2025008203</t>
  </si>
  <si>
    <t>Curtain Model-843</t>
  </si>
  <si>
    <t>CUST6127</t>
  </si>
  <si>
    <t>Customer 1967</t>
  </si>
  <si>
    <t>ORD2025008202</t>
  </si>
  <si>
    <t>PROD3180</t>
  </si>
  <si>
    <t>Sofa Model-308</t>
  </si>
  <si>
    <t>CUST1057</t>
  </si>
  <si>
    <t>Customer 2574</t>
  </si>
  <si>
    <t>ORD2025008201</t>
  </si>
  <si>
    <t>PROD4128</t>
  </si>
  <si>
    <t>Sofa Model-730</t>
  </si>
  <si>
    <t>CUST6344</t>
  </si>
  <si>
    <t>ORD2025008200</t>
  </si>
  <si>
    <t>PROD1103</t>
  </si>
  <si>
    <t>Lipstick Model-538</t>
  </si>
  <si>
    <t>CUST2368</t>
  </si>
  <si>
    <t>Customer 4212</t>
  </si>
  <si>
    <t>ORD2025008199</t>
  </si>
  <si>
    <t>Laptop Model-897</t>
  </si>
  <si>
    <t>CUST5281</t>
  </si>
  <si>
    <t>Customer 4852</t>
  </si>
  <si>
    <t>ORD2025008198</t>
  </si>
  <si>
    <t>PROD8778</t>
  </si>
  <si>
    <t>Tablet Model-655</t>
  </si>
  <si>
    <t>CUST9384</t>
  </si>
  <si>
    <t>Customer 4802</t>
  </si>
  <si>
    <t>ORD2025008197</t>
  </si>
  <si>
    <t>PROD1628</t>
  </si>
  <si>
    <t>Perfume Model-163</t>
  </si>
  <si>
    <t>Customer 2929</t>
  </si>
  <si>
    <t>ORD2025008196</t>
  </si>
  <si>
    <t>PROD4733</t>
  </si>
  <si>
    <t>Jeans Model-962</t>
  </si>
  <si>
    <t>CUST9344</t>
  </si>
  <si>
    <t>Customer 2870</t>
  </si>
  <si>
    <t>ORD2025008195</t>
  </si>
  <si>
    <t>PROD6510</t>
  </si>
  <si>
    <t>Sofa Model-843</t>
  </si>
  <si>
    <t>Customer 3534</t>
  </si>
  <si>
    <t>ORD2025008194</t>
  </si>
  <si>
    <t>PROD7230</t>
  </si>
  <si>
    <t>Mobile Model-724</t>
  </si>
  <si>
    <t>CUST2030</t>
  </si>
  <si>
    <t>Customer 1868</t>
  </si>
  <si>
    <t>ORD2025008193</t>
  </si>
  <si>
    <t>PROD3967</t>
  </si>
  <si>
    <t>Jeans Model-859</t>
  </si>
  <si>
    <t>CUST8126</t>
  </si>
  <si>
    <t>Customer 749</t>
  </si>
  <si>
    <t>ORD2025008192</t>
  </si>
  <si>
    <t>PROD1132</t>
  </si>
  <si>
    <t>Mobile Model-597</t>
  </si>
  <si>
    <t>CUST2086</t>
  </si>
  <si>
    <t>Customer 3818</t>
  </si>
  <si>
    <t>ORD2025008191</t>
  </si>
  <si>
    <t>PROD8054</t>
  </si>
  <si>
    <t>Tablet Model-789</t>
  </si>
  <si>
    <t>CUST2820</t>
  </si>
  <si>
    <t>Customer 2567</t>
  </si>
  <si>
    <t>ORD2025008190</t>
  </si>
  <si>
    <t>PROD1784</t>
  </si>
  <si>
    <t>Mobile Model-130</t>
  </si>
  <si>
    <t>Customer 1208</t>
  </si>
  <si>
    <t>ORD2025008189</t>
  </si>
  <si>
    <t>PROD7667</t>
  </si>
  <si>
    <t>CUST8499</t>
  </si>
  <si>
    <t>Customer 2520</t>
  </si>
  <si>
    <t>ORD2025008188</t>
  </si>
  <si>
    <t>PROD3817</t>
  </si>
  <si>
    <t>Mobile Model-966</t>
  </si>
  <si>
    <t>CUST4975</t>
  </si>
  <si>
    <t>Customer 2346</t>
  </si>
  <si>
    <t>ORD2025008187</t>
  </si>
  <si>
    <t>PROD3541</t>
  </si>
  <si>
    <t>Face Cream Model-478</t>
  </si>
  <si>
    <t>Customer 3479</t>
  </si>
  <si>
    <t>ORD2025008186</t>
  </si>
  <si>
    <t>PROD3718</t>
  </si>
  <si>
    <t>Perfume Model-789</t>
  </si>
  <si>
    <t>CUST5574</t>
  </si>
  <si>
    <t>ORD2025008185</t>
  </si>
  <si>
    <t>PROD5377</t>
  </si>
  <si>
    <t>CUST8584</t>
  </si>
  <si>
    <t>ORD2025008184</t>
  </si>
  <si>
    <t>PROD1938</t>
  </si>
  <si>
    <t>Lamp Model-372</t>
  </si>
  <si>
    <t>CUST9207</t>
  </si>
  <si>
    <t>Customer 1465</t>
  </si>
  <si>
    <t>ORD2025008183</t>
  </si>
  <si>
    <t>Tablet Model-903</t>
  </si>
  <si>
    <t>CUST9259</t>
  </si>
  <si>
    <t>Customer 2342</t>
  </si>
  <si>
    <t>ORD2025008182</t>
  </si>
  <si>
    <t>PROD1841</t>
  </si>
  <si>
    <t>Tablet Model-372</t>
  </si>
  <si>
    <t>CUST4619</t>
  </si>
  <si>
    <t>Customer 3827</t>
  </si>
  <si>
    <t>ORD2025008181</t>
  </si>
  <si>
    <t>PROD5933</t>
  </si>
  <si>
    <t>Shirt Model-603</t>
  </si>
  <si>
    <t>CUST8360</t>
  </si>
  <si>
    <t>Customer 2912</t>
  </si>
  <si>
    <t>ORD2025008180</t>
  </si>
  <si>
    <t>PROD8276</t>
  </si>
  <si>
    <t>Customer 900</t>
  </si>
  <si>
    <t>ORD2025008179</t>
  </si>
  <si>
    <t>PROD5734</t>
  </si>
  <si>
    <t>Perfume Model-926</t>
  </si>
  <si>
    <t>CUST6918</t>
  </si>
  <si>
    <t>Customer 4860</t>
  </si>
  <si>
    <t>ORD2025008178</t>
  </si>
  <si>
    <t>Laptop Model-490</t>
  </si>
  <si>
    <t>CUST7324</t>
  </si>
  <si>
    <t>Customer 71</t>
  </si>
  <si>
    <t>ORD2025008177</t>
  </si>
  <si>
    <t>PROD5836</t>
  </si>
  <si>
    <t>Jeans Model-763</t>
  </si>
  <si>
    <t>ORD2025008176</t>
  </si>
  <si>
    <t>PROD2563</t>
  </si>
  <si>
    <t>Mobile Model-963</t>
  </si>
  <si>
    <t>CUST4751</t>
  </si>
  <si>
    <t>Customer 425</t>
  </si>
  <si>
    <t>ORD2025008175</t>
  </si>
  <si>
    <t>PROD7364</t>
  </si>
  <si>
    <t>Mobile Model-836</t>
  </si>
  <si>
    <t>CUST6830</t>
  </si>
  <si>
    <t>ORD2025008174</t>
  </si>
  <si>
    <t>PROD4006</t>
  </si>
  <si>
    <t>Jeans Model-442</t>
  </si>
  <si>
    <t>CUST9404</t>
  </si>
  <si>
    <t>Customer 1493</t>
  </si>
  <si>
    <t>ORD2025008173</t>
  </si>
  <si>
    <t>PROD2885</t>
  </si>
  <si>
    <t>Lamp Model-465</t>
  </si>
  <si>
    <t>CUST2544</t>
  </si>
  <si>
    <t>Customer 1077</t>
  </si>
  <si>
    <t>ORD2025008172</t>
  </si>
  <si>
    <t>PROD8150</t>
  </si>
  <si>
    <t>Lamp Model-683</t>
  </si>
  <si>
    <t>CUST9731</t>
  </si>
  <si>
    <t>Customer 507</t>
  </si>
  <si>
    <t>ORD2025008171</t>
  </si>
  <si>
    <t>Sofa Model-777</t>
  </si>
  <si>
    <t>CUST3052</t>
  </si>
  <si>
    <t>ORD2025008170</t>
  </si>
  <si>
    <t>PROD7145</t>
  </si>
  <si>
    <t>Laptop Model-748</t>
  </si>
  <si>
    <t>CUST2327</t>
  </si>
  <si>
    <t>Customer 134</t>
  </si>
  <si>
    <t>ORD2025008169</t>
  </si>
  <si>
    <t>Curtain Model-943</t>
  </si>
  <si>
    <t>CUST5438</t>
  </si>
  <si>
    <t>ORD2025008168</t>
  </si>
  <si>
    <t>Perfume Model-414</t>
  </si>
  <si>
    <t>Customer 4442</t>
  </si>
  <si>
    <t>ORD2025008167</t>
  </si>
  <si>
    <t>PROD3708</t>
  </si>
  <si>
    <t>Perfume Model-889</t>
  </si>
  <si>
    <t>ORD2025008166</t>
  </si>
  <si>
    <t>PROD1029</t>
  </si>
  <si>
    <t>Laptop Model-959</t>
  </si>
  <si>
    <t>Customer 4846</t>
  </si>
  <si>
    <t>ORD2025008165</t>
  </si>
  <si>
    <t>Curtain Model-382</t>
  </si>
  <si>
    <t>CUST5341</t>
  </si>
  <si>
    <t>Customer 4341</t>
  </si>
  <si>
    <t>ORD2025008164</t>
  </si>
  <si>
    <t>PROD9594</t>
  </si>
  <si>
    <t>Face Cream Model-851</t>
  </si>
  <si>
    <t>CUST9889</t>
  </si>
  <si>
    <t>Customer 1864</t>
  </si>
  <si>
    <t>ORD2025008163</t>
  </si>
  <si>
    <t>Shirt Model-480</t>
  </si>
  <si>
    <t>CUST8968</t>
  </si>
  <si>
    <t>ORD2025008162</t>
  </si>
  <si>
    <t>PROD8685</t>
  </si>
  <si>
    <t>Lamp Model-529</t>
  </si>
  <si>
    <t>Customer 959</t>
  </si>
  <si>
    <t>ORD2025008161</t>
  </si>
  <si>
    <t>PROD2202</t>
  </si>
  <si>
    <t>Lipstick Model-108</t>
  </si>
  <si>
    <t>CUST9998</t>
  </si>
  <si>
    <t>Customer 2400</t>
  </si>
  <si>
    <t>ORD2025008160</t>
  </si>
  <si>
    <t>PROD9973</t>
  </si>
  <si>
    <t>Sofa Model-639</t>
  </si>
  <si>
    <t>CUST1702</t>
  </si>
  <si>
    <t>Customer 4861</t>
  </si>
  <si>
    <t>ORD2025008159</t>
  </si>
  <si>
    <t>PROD1086</t>
  </si>
  <si>
    <t>Jacket Model-428</t>
  </si>
  <si>
    <t>CUST1026</t>
  </si>
  <si>
    <t>ORD2025008158</t>
  </si>
  <si>
    <t>PROD1398</t>
  </si>
  <si>
    <t>Jacket Model-116</t>
  </si>
  <si>
    <t>CUST1171</t>
  </si>
  <si>
    <t>ORD2025008157</t>
  </si>
  <si>
    <t>PROD7883</t>
  </si>
  <si>
    <t>Lipstick Model-917</t>
  </si>
  <si>
    <t>CUST1945</t>
  </si>
  <si>
    <t>ORD2025008156</t>
  </si>
  <si>
    <t>CUST7090</t>
  </si>
  <si>
    <t>Customer 4301</t>
  </si>
  <si>
    <t>ORD2025008155</t>
  </si>
  <si>
    <t>PROD1751</t>
  </si>
  <si>
    <t>Customer 4561</t>
  </si>
  <si>
    <t>ORD2025008154</t>
  </si>
  <si>
    <t>PROD3383</t>
  </si>
  <si>
    <t>Lamp Model-774</t>
  </si>
  <si>
    <t>CUST5113</t>
  </si>
  <si>
    <t>ORD2025008153</t>
  </si>
  <si>
    <t>PROD6513</t>
  </si>
  <si>
    <t>Jacket Model-353</t>
  </si>
  <si>
    <t>CUST6778</t>
  </si>
  <si>
    <t>ORD2025008152</t>
  </si>
  <si>
    <t>PROD3109</t>
  </si>
  <si>
    <t>Jacket Model-291</t>
  </si>
  <si>
    <t>CUST5720</t>
  </si>
  <si>
    <t>ORD2025008151</t>
  </si>
  <si>
    <t>PROD8664</t>
  </si>
  <si>
    <t>Customer 3440</t>
  </si>
  <si>
    <t>ORD2025008150</t>
  </si>
  <si>
    <t>PROD2158</t>
  </si>
  <si>
    <t>Lamp Model-282</t>
  </si>
  <si>
    <t>CUST2778</t>
  </si>
  <si>
    <t>Customer 1428</t>
  </si>
  <si>
    <t>ORD2025008149</t>
  </si>
  <si>
    <t>PROD6406</t>
  </si>
  <si>
    <t>Face Cream Model-222</t>
  </si>
  <si>
    <t>Customer 150</t>
  </si>
  <si>
    <t>ORD2025008148</t>
  </si>
  <si>
    <t>PROD7527</t>
  </si>
  <si>
    <t>Tablet Model-486</t>
  </si>
  <si>
    <t>CUST1197</t>
  </si>
  <si>
    <t>ORD2025008147</t>
  </si>
  <si>
    <t>PROD6133</t>
  </si>
  <si>
    <t>CUST4735</t>
  </si>
  <si>
    <t>Customer 4895</t>
  </si>
  <si>
    <t>ORD2025008146</t>
  </si>
  <si>
    <t>PROD1893</t>
  </si>
  <si>
    <t>Face Cream Model-792</t>
  </si>
  <si>
    <t>Customer 2566</t>
  </si>
  <si>
    <t>ORD2025008145</t>
  </si>
  <si>
    <t>PROD4773</t>
  </si>
  <si>
    <t>Customer 353</t>
  </si>
  <si>
    <t>ORD2025008144</t>
  </si>
  <si>
    <t>PROD8940</t>
  </si>
  <si>
    <t>Face Cream Model-320</t>
  </si>
  <si>
    <t>CUST9898</t>
  </si>
  <si>
    <t>ORD2025008143</t>
  </si>
  <si>
    <t>PROD1821</t>
  </si>
  <si>
    <t>Jacket Model-690</t>
  </si>
  <si>
    <t>CUST6516</t>
  </si>
  <si>
    <t>Customer 532</t>
  </si>
  <si>
    <t>ORD2025008142</t>
  </si>
  <si>
    <t>PROD3168</t>
  </si>
  <si>
    <t>Mobile Model-402</t>
  </si>
  <si>
    <t>CUST9448</t>
  </si>
  <si>
    <t>ORD2025008141</t>
  </si>
  <si>
    <t>PROD5824</t>
  </si>
  <si>
    <t>Perfume Model-430</t>
  </si>
  <si>
    <t>CUST9469</t>
  </si>
  <si>
    <t>ORD2025008140</t>
  </si>
  <si>
    <t>PROD5101</t>
  </si>
  <si>
    <t>Jeans Model-815</t>
  </si>
  <si>
    <t>CUST9035</t>
  </si>
  <si>
    <t>Customer 1097</t>
  </si>
  <si>
    <t>ORD2025008139</t>
  </si>
  <si>
    <t>Jacket Model-243</t>
  </si>
  <si>
    <t>CUST3324</t>
  </si>
  <si>
    <t>Customer 3460</t>
  </si>
  <si>
    <t>ORD2025008138</t>
  </si>
  <si>
    <t>CUST4684</t>
  </si>
  <si>
    <t>Customer 4816</t>
  </si>
  <si>
    <t>ORD2025008137</t>
  </si>
  <si>
    <t>PROD6727</t>
  </si>
  <si>
    <t>Curtain Model-215</t>
  </si>
  <si>
    <t>CUST3345</t>
  </si>
  <si>
    <t>ORD2025008136</t>
  </si>
  <si>
    <t>Lipstick Model-282</t>
  </si>
  <si>
    <t>CUST1192</t>
  </si>
  <si>
    <t>Customer 4037</t>
  </si>
  <si>
    <t>ORD2025008135</t>
  </si>
  <si>
    <t>PROD3899</t>
  </si>
  <si>
    <t>Jeans Model-386</t>
  </si>
  <si>
    <t>CUST7418</t>
  </si>
  <si>
    <t>Customer 2226</t>
  </si>
  <si>
    <t>ORD2025008134</t>
  </si>
  <si>
    <t>PROD3061</t>
  </si>
  <si>
    <t>Customer 246</t>
  </si>
  <si>
    <t>ORD2025008133</t>
  </si>
  <si>
    <t>PROD2067</t>
  </si>
  <si>
    <t>Tablet Model-662</t>
  </si>
  <si>
    <t>Customer 3071</t>
  </si>
  <si>
    <t>ORD2025008132</t>
  </si>
  <si>
    <t>PROD7518</t>
  </si>
  <si>
    <t>Shirt Model-204</t>
  </si>
  <si>
    <t>CUST5233</t>
  </si>
  <si>
    <t>Customer 1438</t>
  </si>
  <si>
    <t>ORD2025008131</t>
  </si>
  <si>
    <t>PROD7297</t>
  </si>
  <si>
    <t>Jacket Model-115</t>
  </si>
  <si>
    <t>CUST9567</t>
  </si>
  <si>
    <t>ORD2025008130</t>
  </si>
  <si>
    <t>PROD1376</t>
  </si>
  <si>
    <t>Mobile Model-924</t>
  </si>
  <si>
    <t>CUST9170</t>
  </si>
  <si>
    <t>Customer 1066</t>
  </si>
  <si>
    <t>ORD2025008129</t>
  </si>
  <si>
    <t>PROD5722</t>
  </si>
  <si>
    <t>CUST2228</t>
  </si>
  <si>
    <t>Customer 543</t>
  </si>
  <si>
    <t>ORD2025008128</t>
  </si>
  <si>
    <t>PROD3349</t>
  </si>
  <si>
    <t>Shirt Model-384</t>
  </si>
  <si>
    <t>CUST5347</t>
  </si>
  <si>
    <t>Customer 393</t>
  </si>
  <si>
    <t>ORD2025008127</t>
  </si>
  <si>
    <t>Laptop Model-595</t>
  </si>
  <si>
    <t>CUST1680</t>
  </si>
  <si>
    <t>ORD2025008126</t>
  </si>
  <si>
    <t>PROD6153</t>
  </si>
  <si>
    <t>Jacket Model-630</t>
  </si>
  <si>
    <t>CUST2539</t>
  </si>
  <si>
    <t>Customer 111</t>
  </si>
  <si>
    <t>ORD2025008125</t>
  </si>
  <si>
    <t>PROD1568</t>
  </si>
  <si>
    <t>Face Cream Model-587</t>
  </si>
  <si>
    <t>CUST4944</t>
  </si>
  <si>
    <t>ORD2025008124</t>
  </si>
  <si>
    <t>PROD3519</t>
  </si>
  <si>
    <t>Tablet Model-531</t>
  </si>
  <si>
    <t>CUST5410</t>
  </si>
  <si>
    <t>Customer 2452</t>
  </si>
  <si>
    <t>ORD2025008123</t>
  </si>
  <si>
    <t>PROD9606</t>
  </si>
  <si>
    <t>Perfume Model-587</t>
  </si>
  <si>
    <t>CUST1488</t>
  </si>
  <si>
    <t>Customer 465</t>
  </si>
  <si>
    <t>ORD2025008122</t>
  </si>
  <si>
    <t>PROD1233</t>
  </si>
  <si>
    <t>Lipstick Model-657</t>
  </si>
  <si>
    <t>ORD2025008121</t>
  </si>
  <si>
    <t>PROD1155</t>
  </si>
  <si>
    <t>Mobile Model-211</t>
  </si>
  <si>
    <t>CUST1824</t>
  </si>
  <si>
    <t>Customer 2427</t>
  </si>
  <si>
    <t>ORD2025008120</t>
  </si>
  <si>
    <t>PROD3438</t>
  </si>
  <si>
    <t>Perfume Model-209</t>
  </si>
  <si>
    <t>CUST1624</t>
  </si>
  <si>
    <t>Customer 2358</t>
  </si>
  <si>
    <t>ORD2025008119</t>
  </si>
  <si>
    <t>Lipstick Model-788</t>
  </si>
  <si>
    <t>CUST2537</t>
  </si>
  <si>
    <t>ORD2025008118</t>
  </si>
  <si>
    <t>PROD8369</t>
  </si>
  <si>
    <t>CUST3695</t>
  </si>
  <si>
    <t>Customer 1256</t>
  </si>
  <si>
    <t>ORD2025008117</t>
  </si>
  <si>
    <t>PROD6394</t>
  </si>
  <si>
    <t>CUST3578</t>
  </si>
  <si>
    <t>ORD2025008116</t>
  </si>
  <si>
    <t>PROD9627</t>
  </si>
  <si>
    <t>Sofa Model-628</t>
  </si>
  <si>
    <t>CUST5753</t>
  </si>
  <si>
    <t>ORD2025008115</t>
  </si>
  <si>
    <t>PROD4747</t>
  </si>
  <si>
    <t>Sofa Model-440</t>
  </si>
  <si>
    <t>CUST2648</t>
  </si>
  <si>
    <t>ORD2025008114</t>
  </si>
  <si>
    <t>PROD1561</t>
  </si>
  <si>
    <t>Mobile Model-107</t>
  </si>
  <si>
    <t>CUST8418</t>
  </si>
  <si>
    <t>Customer 729</t>
  </si>
  <si>
    <t>ORD2025008113</t>
  </si>
  <si>
    <t>PROD8534</t>
  </si>
  <si>
    <t>Lamp Model-572</t>
  </si>
  <si>
    <t>CUST7823</t>
  </si>
  <si>
    <t>Customer 4917</t>
  </si>
  <si>
    <t>ORD2025008112</t>
  </si>
  <si>
    <t>PROD8021</t>
  </si>
  <si>
    <t>Curtain Model-360</t>
  </si>
  <si>
    <t>CUST3361</t>
  </si>
  <si>
    <t>Customer 998</t>
  </si>
  <si>
    <t>ORD2025008111</t>
  </si>
  <si>
    <t>PROD3357</t>
  </si>
  <si>
    <t>Laptop Model-212</t>
  </si>
  <si>
    <t>CUST7570</t>
  </si>
  <si>
    <t>Customer 4251</t>
  </si>
  <si>
    <t>ORD2025008110</t>
  </si>
  <si>
    <t>PROD3212</t>
  </si>
  <si>
    <t>Sofa Model-170</t>
  </si>
  <si>
    <t>CUST3563</t>
  </si>
  <si>
    <t>ORD2025008109</t>
  </si>
  <si>
    <t>PROD2775</t>
  </si>
  <si>
    <t>Lipstick Model-517</t>
  </si>
  <si>
    <t>Customer 2016</t>
  </si>
  <si>
    <t>ORD2025008108</t>
  </si>
  <si>
    <t>PROD6960</t>
  </si>
  <si>
    <t>Lipstick Model-187</t>
  </si>
  <si>
    <t>CUST5577</t>
  </si>
  <si>
    <t>Customer 813</t>
  </si>
  <si>
    <t>ORD2025008107</t>
  </si>
  <si>
    <t>PROD5255</t>
  </si>
  <si>
    <t>Shirt Model-350</t>
  </si>
  <si>
    <t>CUST6326</t>
  </si>
  <si>
    <t>Customer 4614</t>
  </si>
  <si>
    <t>ORD2025008106</t>
  </si>
  <si>
    <t>PROD5864</t>
  </si>
  <si>
    <t>Shirt Model-143</t>
  </si>
  <si>
    <t>CUST8685</t>
  </si>
  <si>
    <t>ORD2025008105</t>
  </si>
  <si>
    <t>PROD7161</t>
  </si>
  <si>
    <t>Jeans Model-822</t>
  </si>
  <si>
    <t>Customer 4012</t>
  </si>
  <si>
    <t>ORD2025008104</t>
  </si>
  <si>
    <t>PROD7332</t>
  </si>
  <si>
    <t>Face Cream Model-192</t>
  </si>
  <si>
    <t>CUST3974</t>
  </si>
  <si>
    <t>Customer 3075</t>
  </si>
  <si>
    <t>ORD2025008103</t>
  </si>
  <si>
    <t>PROD9925</t>
  </si>
  <si>
    <t>Tablet Model-551</t>
  </si>
  <si>
    <t>CUST7519</t>
  </si>
  <si>
    <t>Customer 3904</t>
  </si>
  <si>
    <t>ORD2025008102</t>
  </si>
  <si>
    <t>Face Cream Model-729</t>
  </si>
  <si>
    <t>Customer 224</t>
  </si>
  <si>
    <t>ORD2025008101</t>
  </si>
  <si>
    <t>PROD9037</t>
  </si>
  <si>
    <t>Lamp Model-624</t>
  </si>
  <si>
    <t>CUST7771</t>
  </si>
  <si>
    <t>ORD2025008100</t>
  </si>
  <si>
    <t>PROD4101</t>
  </si>
  <si>
    <t>Lipstick Model-886</t>
  </si>
  <si>
    <t>Customer 3602</t>
  </si>
  <si>
    <t>ORD2025008099</t>
  </si>
  <si>
    <t>PROD1353</t>
  </si>
  <si>
    <t>Jeans Model-284</t>
  </si>
  <si>
    <t>Customer 2939</t>
  </si>
  <si>
    <t>ORD2025008098</t>
  </si>
  <si>
    <t>PROD5185</t>
  </si>
  <si>
    <t>Curtain Model-834</t>
  </si>
  <si>
    <t>CUST7508</t>
  </si>
  <si>
    <t>ORD2025008097</t>
  </si>
  <si>
    <t>PROD3390</t>
  </si>
  <si>
    <t>Tablet Model-737</t>
  </si>
  <si>
    <t>CUST2070</t>
  </si>
  <si>
    <t>Customer 375</t>
  </si>
  <si>
    <t>ORD2025008096</t>
  </si>
  <si>
    <t>Jeans Model-114</t>
  </si>
  <si>
    <t>CUST8507</t>
  </si>
  <si>
    <t>Customer 2610</t>
  </si>
  <si>
    <t>ORD2025008095</t>
  </si>
  <si>
    <t>PROD8773</t>
  </si>
  <si>
    <t>Shirt Model-908</t>
  </si>
  <si>
    <t>Customer 1186</t>
  </si>
  <si>
    <t>ORD2025008094</t>
  </si>
  <si>
    <t>PROD8502</t>
  </si>
  <si>
    <t>CUST6121</t>
  </si>
  <si>
    <t>ORD2025008093</t>
  </si>
  <si>
    <t>PROD7873</t>
  </si>
  <si>
    <t>Lamp Model-400</t>
  </si>
  <si>
    <t>CUST3580</t>
  </si>
  <si>
    <t>Customer 4421</t>
  </si>
  <si>
    <t>ORD2025008092</t>
  </si>
  <si>
    <t>PROD3545</t>
  </si>
  <si>
    <t>CUST7595</t>
  </si>
  <si>
    <t>Customer 4591</t>
  </si>
  <si>
    <t>ORD2025008091</t>
  </si>
  <si>
    <t>PROD8549</t>
  </si>
  <si>
    <t>Jeans Model-154</t>
  </si>
  <si>
    <t>CUST8928</t>
  </si>
  <si>
    <t>ORD2025008090</t>
  </si>
  <si>
    <t>PROD2726</t>
  </si>
  <si>
    <t>Laptop Model-313</t>
  </si>
  <si>
    <t>CUST3763</t>
  </si>
  <si>
    <t>Customer 3147</t>
  </si>
  <si>
    <t>ORD2025008089</t>
  </si>
  <si>
    <t>PROD9649</t>
  </si>
  <si>
    <t>CUST8773</t>
  </si>
  <si>
    <t>ORD2025008088</t>
  </si>
  <si>
    <t>Mobile Model-327</t>
  </si>
  <si>
    <t>CUST7042</t>
  </si>
  <si>
    <t>ORD2025008087</t>
  </si>
  <si>
    <t>PROD6298</t>
  </si>
  <si>
    <t>Laptop Model-849</t>
  </si>
  <si>
    <t>CUST2072</t>
  </si>
  <si>
    <t>Customer 1688</t>
  </si>
  <si>
    <t>ORD2025008086</t>
  </si>
  <si>
    <t>PROD7635</t>
  </si>
  <si>
    <t>Mobile Model-570</t>
  </si>
  <si>
    <t>CUST5930</t>
  </si>
  <si>
    <t>Customer 1233</t>
  </si>
  <si>
    <t>ORD2025008085</t>
  </si>
  <si>
    <t>PROD6117</t>
  </si>
  <si>
    <t>Lamp Model-563</t>
  </si>
  <si>
    <t>CUST2376</t>
  </si>
  <si>
    <t>Customer 3178</t>
  </si>
  <si>
    <t>ORD2025008084</t>
  </si>
  <si>
    <t>PROD5384</t>
  </si>
  <si>
    <t>Shirt Model-610</t>
  </si>
  <si>
    <t>CUST5501</t>
  </si>
  <si>
    <t>Customer 1947</t>
  </si>
  <si>
    <t>ORD2025008083</t>
  </si>
  <si>
    <t>PROD8290</t>
  </si>
  <si>
    <t>ORD2025008082</t>
  </si>
  <si>
    <t>PROD7948</t>
  </si>
  <si>
    <t>Sofa Model-979</t>
  </si>
  <si>
    <t>CUST9202</t>
  </si>
  <si>
    <t>Customer 2021</t>
  </si>
  <si>
    <t>ORD2025008081</t>
  </si>
  <si>
    <t>PROD7956</t>
  </si>
  <si>
    <t>Lipstick Model-236</t>
  </si>
  <si>
    <t>Customer 2324</t>
  </si>
  <si>
    <t>ORD2025008080</t>
  </si>
  <si>
    <t>Perfume Model-236</t>
  </si>
  <si>
    <t>CUST7621</t>
  </si>
  <si>
    <t>Customer 3713</t>
  </si>
  <si>
    <t>ORD2025008079</t>
  </si>
  <si>
    <t>PROD3254</t>
  </si>
  <si>
    <t>Laptop Model-155</t>
  </si>
  <si>
    <t>CUST9411</t>
  </si>
  <si>
    <t>ORD2025008078</t>
  </si>
  <si>
    <t>PROD5925</t>
  </si>
  <si>
    <t>Shirt Model-753</t>
  </si>
  <si>
    <t>CUST8188</t>
  </si>
  <si>
    <t>Customer 2249</t>
  </si>
  <si>
    <t>ORD2025008077</t>
  </si>
  <si>
    <t>Jeans Model-597</t>
  </si>
  <si>
    <t>Customer 4201</t>
  </si>
  <si>
    <t>ORD2025008076</t>
  </si>
  <si>
    <t>PROD7430</t>
  </si>
  <si>
    <t>CUST2806</t>
  </si>
  <si>
    <t>Customer 3540</t>
  </si>
  <si>
    <t>ORD2025008075</t>
  </si>
  <si>
    <t>PROD4665</t>
  </si>
  <si>
    <t>Mobile Model-979</t>
  </si>
  <si>
    <t>CUST5835</t>
  </si>
  <si>
    <t>ORD2025008074</t>
  </si>
  <si>
    <t>CUST6172</t>
  </si>
  <si>
    <t>Customer 2927</t>
  </si>
  <si>
    <t>ORD2025008073</t>
  </si>
  <si>
    <t>PROD5572</t>
  </si>
  <si>
    <t>Jeans Model-388</t>
  </si>
  <si>
    <t>CUST5160</t>
  </si>
  <si>
    <t>Customer 3070</t>
  </si>
  <si>
    <t>ORD2025008072</t>
  </si>
  <si>
    <t>Customer 52</t>
  </si>
  <si>
    <t>ORD2025008071</t>
  </si>
  <si>
    <t>PROD8537</t>
  </si>
  <si>
    <t>Jacket Model-707</t>
  </si>
  <si>
    <t>CUST4203</t>
  </si>
  <si>
    <t>Customer 3282</t>
  </si>
  <si>
    <t>ORD2025008070</t>
  </si>
  <si>
    <t>PROD8878</t>
  </si>
  <si>
    <t>Customer 3157</t>
  </si>
  <si>
    <t>ORD2025008069</t>
  </si>
  <si>
    <t>PROD5404</t>
  </si>
  <si>
    <t>Jeans Model-929</t>
  </si>
  <si>
    <t>CUST3946</t>
  </si>
  <si>
    <t>ORD2025008068</t>
  </si>
  <si>
    <t>PROD9666</t>
  </si>
  <si>
    <t>Lamp Model-569</t>
  </si>
  <si>
    <t>Customer 2332</t>
  </si>
  <si>
    <t>ORD2025008067</t>
  </si>
  <si>
    <t>PROD8526</t>
  </si>
  <si>
    <t>Lipstick Model-647</t>
  </si>
  <si>
    <t>CUST8290</t>
  </si>
  <si>
    <t>ORD2025008066</t>
  </si>
  <si>
    <t>PROD8318</t>
  </si>
  <si>
    <t>Lamp Model-431</t>
  </si>
  <si>
    <t>Customer 285</t>
  </si>
  <si>
    <t>ORD2025008065</t>
  </si>
  <si>
    <t>Lipstick Model-881</t>
  </si>
  <si>
    <t>Customer 3476</t>
  </si>
  <si>
    <t>ORD2025008064</t>
  </si>
  <si>
    <t>PROD5474</t>
  </si>
  <si>
    <t>Tablet Model-529</t>
  </si>
  <si>
    <t>CUST3370</t>
  </si>
  <si>
    <t>ORD2025008063</t>
  </si>
  <si>
    <t>PROD9283</t>
  </si>
  <si>
    <t>Curtain Model-881</t>
  </si>
  <si>
    <t>ORD2025008062</t>
  </si>
  <si>
    <t>Shirt Model-151</t>
  </si>
  <si>
    <t>CUST3080</t>
  </si>
  <si>
    <t>Customer 3007</t>
  </si>
  <si>
    <t>ORD2025008061</t>
  </si>
  <si>
    <t>PROD1868</t>
  </si>
  <si>
    <t>Lamp Model-577</t>
  </si>
  <si>
    <t>CUST2795</t>
  </si>
  <si>
    <t>ORD2025008060</t>
  </si>
  <si>
    <t>PROD6545</t>
  </si>
  <si>
    <t>Perfume Model-408</t>
  </si>
  <si>
    <t>CUST3755</t>
  </si>
  <si>
    <t>ORD2025008059</t>
  </si>
  <si>
    <t>PROD4917</t>
  </si>
  <si>
    <t>Shirt Model-957</t>
  </si>
  <si>
    <t>CUST1056</t>
  </si>
  <si>
    <t>ORD2025008058</t>
  </si>
  <si>
    <t>PROD7711</t>
  </si>
  <si>
    <t>Lipstick Model-964</t>
  </si>
  <si>
    <t>CUST1585</t>
  </si>
  <si>
    <t>Customer 1663</t>
  </si>
  <si>
    <t>ORD2025008057</t>
  </si>
  <si>
    <t>PROD8337</t>
  </si>
  <si>
    <t>Sofa Model-846</t>
  </si>
  <si>
    <t>CUST1219</t>
  </si>
  <si>
    <t>ORD2025008056</t>
  </si>
  <si>
    <t>PROD4040</t>
  </si>
  <si>
    <t>Shirt Model-937</t>
  </si>
  <si>
    <t>Customer 699</t>
  </si>
  <si>
    <t>ORD2025008055</t>
  </si>
  <si>
    <t>PROD7694</t>
  </si>
  <si>
    <t>Laptop Model-792</t>
  </si>
  <si>
    <t>ORD2025008054</t>
  </si>
  <si>
    <t>PROD1649</t>
  </si>
  <si>
    <t>ORD2025008053</t>
  </si>
  <si>
    <t>Curtain Model-558</t>
  </si>
  <si>
    <t>Customer 3565</t>
  </si>
  <si>
    <t>ORD2025008052</t>
  </si>
  <si>
    <t>PROD2926</t>
  </si>
  <si>
    <t>ORD2025008051</t>
  </si>
  <si>
    <t>PROD8582</t>
  </si>
  <si>
    <t>Shirt Model-612</t>
  </si>
  <si>
    <t>CUST2105</t>
  </si>
  <si>
    <t>Customer 1962</t>
  </si>
  <si>
    <t>ORD2025008050</t>
  </si>
  <si>
    <t>PROD3711</t>
  </si>
  <si>
    <t>Tablet Model-571</t>
  </si>
  <si>
    <t>CUST1489</t>
  </si>
  <si>
    <t>ORD2025008049</t>
  </si>
  <si>
    <t>Curtain Model-414</t>
  </si>
  <si>
    <t>Customer 4658</t>
  </si>
  <si>
    <t>ORD2025008048</t>
  </si>
  <si>
    <t>PROD7740</t>
  </si>
  <si>
    <t>Mobile Model-519</t>
  </si>
  <si>
    <t>ORD2025008047</t>
  </si>
  <si>
    <t>PROD8542</t>
  </si>
  <si>
    <t>Laptop Model-160</t>
  </si>
  <si>
    <t>CUST1709</t>
  </si>
  <si>
    <t>Customer 2617</t>
  </si>
  <si>
    <t>ORD2025008046</t>
  </si>
  <si>
    <t>Mobile Model-297</t>
  </si>
  <si>
    <t>CUST1990</t>
  </si>
  <si>
    <t>ORD2025008045</t>
  </si>
  <si>
    <t>PROD2315</t>
  </si>
  <si>
    <t>CUST7611</t>
  </si>
  <si>
    <t>Customer 790</t>
  </si>
  <si>
    <t>ORD2025008044</t>
  </si>
  <si>
    <t>PROD4334</t>
  </si>
  <si>
    <t>Jacket Model-903</t>
  </si>
  <si>
    <t>CUST8152</t>
  </si>
  <si>
    <t>ORD2025008043</t>
  </si>
  <si>
    <t>PROD1455</t>
  </si>
  <si>
    <t>Perfume Model-927</t>
  </si>
  <si>
    <t>CUST6833</t>
  </si>
  <si>
    <t>Customer 4665</t>
  </si>
  <si>
    <t>ORD2025008042</t>
  </si>
  <si>
    <t>PROD7111</t>
  </si>
  <si>
    <t>Tablet Model-720</t>
  </si>
  <si>
    <t>CUST3172</t>
  </si>
  <si>
    <t>ORD2025008041</t>
  </si>
  <si>
    <t>PROD7054</t>
  </si>
  <si>
    <t>Mobile Model-657</t>
  </si>
  <si>
    <t>CUST1343</t>
  </si>
  <si>
    <t>ORD2025008040</t>
  </si>
  <si>
    <t>PROD7747</t>
  </si>
  <si>
    <t>Mobile Model-919</t>
  </si>
  <si>
    <t>CUST9639</t>
  </si>
  <si>
    <t>Customer 1417</t>
  </si>
  <si>
    <t>ORD2025008039</t>
  </si>
  <si>
    <t>Lamp Model-391</t>
  </si>
  <si>
    <t>CUST4847</t>
  </si>
  <si>
    <t>Customer 1719</t>
  </si>
  <si>
    <t>ORD2025008038</t>
  </si>
  <si>
    <t>PROD7729</t>
  </si>
  <si>
    <t>Shirt Model-305</t>
  </si>
  <si>
    <t>CUST9813</t>
  </si>
  <si>
    <t>Customer 2067</t>
  </si>
  <si>
    <t>ORD2025008037</t>
  </si>
  <si>
    <t>PROD8401</t>
  </si>
  <si>
    <t>Laptop Model-927</t>
  </si>
  <si>
    <t>Customer 1662</t>
  </si>
  <si>
    <t>ORD2025008036</t>
  </si>
  <si>
    <t>PROD2528</t>
  </si>
  <si>
    <t>Face Cream Model-546</t>
  </si>
  <si>
    <t>ORD2025008035</t>
  </si>
  <si>
    <t>PROD4330</t>
  </si>
  <si>
    <t>Perfume Model-948</t>
  </si>
  <si>
    <t>CUST8391</t>
  </si>
  <si>
    <t>Customer 3240</t>
  </si>
  <si>
    <t>ORD2025008034</t>
  </si>
  <si>
    <t>PROD9118</t>
  </si>
  <si>
    <t>Lipstick Model-609</t>
  </si>
  <si>
    <t>CUST7972</t>
  </si>
  <si>
    <t>Customer 2949</t>
  </si>
  <si>
    <t>ORD2025008033</t>
  </si>
  <si>
    <t>PROD6888</t>
  </si>
  <si>
    <t>Jacket Model-732</t>
  </si>
  <si>
    <t>CUST3786</t>
  </si>
  <si>
    <t>Customer 3435</t>
  </si>
  <si>
    <t>ORD2025008032</t>
  </si>
  <si>
    <t>PROD9029</t>
  </si>
  <si>
    <t>Shirt Model-917</t>
  </si>
  <si>
    <t>CUST1024</t>
  </si>
  <si>
    <t>Customer 1893</t>
  </si>
  <si>
    <t>ORD2025008031</t>
  </si>
  <si>
    <t>PROD6290</t>
  </si>
  <si>
    <t>Shirt Model-450</t>
  </si>
  <si>
    <t>CUST3997</t>
  </si>
  <si>
    <t>Customer 2415</t>
  </si>
  <si>
    <t>ORD2025008030</t>
  </si>
  <si>
    <t>PROD3242</t>
  </si>
  <si>
    <t>Perfume Model-672</t>
  </si>
  <si>
    <t>CUST3280</t>
  </si>
  <si>
    <t>Customer 3283</t>
  </si>
  <si>
    <t>ORD2025008029</t>
  </si>
  <si>
    <t>PROD2573</t>
  </si>
  <si>
    <t>Jacket Model-790</t>
  </si>
  <si>
    <t>Customer 1797</t>
  </si>
  <si>
    <t>ORD2025008028</t>
  </si>
  <si>
    <t>PROD3303</t>
  </si>
  <si>
    <t>Jeans Model-494</t>
  </si>
  <si>
    <t>CUST6471</t>
  </si>
  <si>
    <t>ORD2025008027</t>
  </si>
  <si>
    <t>PROD8214</t>
  </si>
  <si>
    <t>Lipstick Model-916</t>
  </si>
  <si>
    <t>CUST9307</t>
  </si>
  <si>
    <t>Customer 654</t>
  </si>
  <si>
    <t>ORD2025008026</t>
  </si>
  <si>
    <t>PROD5330</t>
  </si>
  <si>
    <t>Curtain Model-705</t>
  </si>
  <si>
    <t>CUST5320</t>
  </si>
  <si>
    <t>Customer 1792</t>
  </si>
  <si>
    <t>ORD2025008025</t>
  </si>
  <si>
    <t>PROD1836</t>
  </si>
  <si>
    <t>Jacket Model-501</t>
  </si>
  <si>
    <t>CUST5116</t>
  </si>
  <si>
    <t>Customer 1501</t>
  </si>
  <si>
    <t>ORD2025008024</t>
  </si>
  <si>
    <t>PROD9858</t>
  </si>
  <si>
    <t>Tablet Model-377</t>
  </si>
  <si>
    <t>ORD2025008023</t>
  </si>
  <si>
    <t>PROD6628</t>
  </si>
  <si>
    <t>CUST7263</t>
  </si>
  <si>
    <t>Customer 823</t>
  </si>
  <si>
    <t>ORD2025008022</t>
  </si>
  <si>
    <t>Lipstick Model-506</t>
  </si>
  <si>
    <t>ORD2025008021</t>
  </si>
  <si>
    <t>PROD6247</t>
  </si>
  <si>
    <t>Jeans Model-983</t>
  </si>
  <si>
    <t>CUST6741</t>
  </si>
  <si>
    <t>Customer 3048</t>
  </si>
  <si>
    <t>ORD2025008020</t>
  </si>
  <si>
    <t>PROD7728</t>
  </si>
  <si>
    <t>Mobile Model-511</t>
  </si>
  <si>
    <t>Customer 935</t>
  </si>
  <si>
    <t>ORD2025008019</t>
  </si>
  <si>
    <t>PROD1843</t>
  </si>
  <si>
    <t>Shirt Model-229</t>
  </si>
  <si>
    <t>CUST8498</t>
  </si>
  <si>
    <t>Customer 442</t>
  </si>
  <si>
    <t>ORD2025008018</t>
  </si>
  <si>
    <t>CUST4617</t>
  </si>
  <si>
    <t>ORD2025008017</t>
  </si>
  <si>
    <t>PROD4703</t>
  </si>
  <si>
    <t>Lamp Model-817</t>
  </si>
  <si>
    <t>CUST7378</t>
  </si>
  <si>
    <t>Customer 3424</t>
  </si>
  <si>
    <t>ORD2025008016</t>
  </si>
  <si>
    <t>PROD9575</t>
  </si>
  <si>
    <t>Tablet Model-183</t>
  </si>
  <si>
    <t>CUST1279</t>
  </si>
  <si>
    <t>Customer 2728</t>
  </si>
  <si>
    <t>ORD2025008015</t>
  </si>
  <si>
    <t>PROD9191</t>
  </si>
  <si>
    <t>Curtain Model-232</t>
  </si>
  <si>
    <t>CUST3000</t>
  </si>
  <si>
    <t>Customer 3052</t>
  </si>
  <si>
    <t>ORD2025008014</t>
  </si>
  <si>
    <t>PROD7252</t>
  </si>
  <si>
    <t>Jeans Model-163</t>
  </si>
  <si>
    <t>CUST8756</t>
  </si>
  <si>
    <t>Customer 1265</t>
  </si>
  <si>
    <t>ORD2025008013</t>
  </si>
  <si>
    <t>PROD8412</t>
  </si>
  <si>
    <t>Curtain Model-178</t>
  </si>
  <si>
    <t>CUST7833</t>
  </si>
  <si>
    <t>ORD2025008012</t>
  </si>
  <si>
    <t>PROD4229</t>
  </si>
  <si>
    <t>Lamp Model-595</t>
  </si>
  <si>
    <t>CUST6571</t>
  </si>
  <si>
    <t>Customer 986</t>
  </si>
  <si>
    <t>ORD2025008011</t>
  </si>
  <si>
    <t>PROD2995</t>
  </si>
  <si>
    <t>Jacket Model-321</t>
  </si>
  <si>
    <t>CUST6328</t>
  </si>
  <si>
    <t>Customer 1628</t>
  </si>
  <si>
    <t>ORD2025008010</t>
  </si>
  <si>
    <t>PROD6485</t>
  </si>
  <si>
    <t>Mobile Model-508</t>
  </si>
  <si>
    <t>ORD2025008009</t>
  </si>
  <si>
    <t>PROD8975</t>
  </si>
  <si>
    <t>Lipstick Model-252</t>
  </si>
  <si>
    <t>CUST7635</t>
  </si>
  <si>
    <t>Customer 1436</t>
  </si>
  <si>
    <t>ORD2025008008</t>
  </si>
  <si>
    <t>PROD1288</t>
  </si>
  <si>
    <t>Perfume Model-861</t>
  </si>
  <si>
    <t>CUST3636</t>
  </si>
  <si>
    <t>ORD2025008007</t>
  </si>
  <si>
    <t>PROD8489</t>
  </si>
  <si>
    <t>Laptop Model-993</t>
  </si>
  <si>
    <t>CUST1579</t>
  </si>
  <si>
    <t>ORD2025008006</t>
  </si>
  <si>
    <t>PROD8787</t>
  </si>
  <si>
    <t>CUST4533</t>
  </si>
  <si>
    <t>Customer 1620</t>
  </si>
  <si>
    <t>ORD2025008005</t>
  </si>
  <si>
    <t>PROD1540</t>
  </si>
  <si>
    <t>Sofa Model-706</t>
  </si>
  <si>
    <t>CUST5317</t>
  </si>
  <si>
    <t>Customer 4182</t>
  </si>
  <si>
    <t>ORD2025008004</t>
  </si>
  <si>
    <t>PROD9826</t>
  </si>
  <si>
    <t>Jacket Model-426</t>
  </si>
  <si>
    <t>CUST7939</t>
  </si>
  <si>
    <t>Customer 3191</t>
  </si>
  <si>
    <t>ORD2025008003</t>
  </si>
  <si>
    <t>PROD1531</t>
  </si>
  <si>
    <t>Face Cream Model-775</t>
  </si>
  <si>
    <t>CUST5350</t>
  </si>
  <si>
    <t>Customer 2487</t>
  </si>
  <si>
    <t>ORD2025008002</t>
  </si>
  <si>
    <t>PROD8119</t>
  </si>
  <si>
    <t>Tablet Model-703</t>
  </si>
  <si>
    <t>Customer 3003</t>
  </si>
  <si>
    <t>ORD2025008001</t>
  </si>
  <si>
    <t>Mobile Model-913</t>
  </si>
  <si>
    <t>CUST9752</t>
  </si>
  <si>
    <t>Customer 2509</t>
  </si>
  <si>
    <t>ORD2025008000</t>
  </si>
  <si>
    <t>PROD4433</t>
  </si>
  <si>
    <t>Jeans Model-901</t>
  </si>
  <si>
    <t>CUST1712</t>
  </si>
  <si>
    <t>Customer 3563</t>
  </si>
  <si>
    <t>ORD2025007999</t>
  </si>
  <si>
    <t>PROD8466</t>
  </si>
  <si>
    <t>Curtain Model-808</t>
  </si>
  <si>
    <t>CUST8684</t>
  </si>
  <si>
    <t>Customer 3271</t>
  </si>
  <si>
    <t>ORD2025007998</t>
  </si>
  <si>
    <t>Customer 3307</t>
  </si>
  <si>
    <t>ORD2025007997</t>
  </si>
  <si>
    <t>PROD7105</t>
  </si>
  <si>
    <t>Lamp Model-687</t>
  </si>
  <si>
    <t>ORD2025007996</t>
  </si>
  <si>
    <t>PROD9760</t>
  </si>
  <si>
    <t>Shirt Model-177</t>
  </si>
  <si>
    <t>CUST4372</t>
  </si>
  <si>
    <t>ORD2025007995</t>
  </si>
  <si>
    <t>Face Cream Model-373</t>
  </si>
  <si>
    <t>CUST7353</t>
  </si>
  <si>
    <t>ORD2025007994</t>
  </si>
  <si>
    <t>PROD9865</t>
  </si>
  <si>
    <t>ORD2025007993</t>
  </si>
  <si>
    <t>PROD9593</t>
  </si>
  <si>
    <t>Jacket Model-700</t>
  </si>
  <si>
    <t>CUST1135</t>
  </si>
  <si>
    <t>ORD2025007992</t>
  </si>
  <si>
    <t>PROD9126</t>
  </si>
  <si>
    <t>Curtain Model-180</t>
  </si>
  <si>
    <t>CUST3657</t>
  </si>
  <si>
    <t>ORD2025007991</t>
  </si>
  <si>
    <t>PROD7672</t>
  </si>
  <si>
    <t>Shirt Model-374</t>
  </si>
  <si>
    <t>CUST7607</t>
  </si>
  <si>
    <t>Customer 3914</t>
  </si>
  <si>
    <t>ORD2025007990</t>
  </si>
  <si>
    <t>CUST2245</t>
  </si>
  <si>
    <t>Customer 1151</t>
  </si>
  <si>
    <t>ORD2025007989</t>
  </si>
  <si>
    <t>PROD9424</t>
  </si>
  <si>
    <t>Mobile Model-573</t>
  </si>
  <si>
    <t>Customer 2338</t>
  </si>
  <si>
    <t>ORD2025007988</t>
  </si>
  <si>
    <t>PROD8282</t>
  </si>
  <si>
    <t>ORD2025007987</t>
  </si>
  <si>
    <t>Lamp Model-581</t>
  </si>
  <si>
    <t>CUST8420</t>
  </si>
  <si>
    <t>Customer 624</t>
  </si>
  <si>
    <t>ORD2025007986</t>
  </si>
  <si>
    <t>PROD8861</t>
  </si>
  <si>
    <t>Laptop Model-580</t>
  </si>
  <si>
    <t>ORD2025007985</t>
  </si>
  <si>
    <t>CUST9081</t>
  </si>
  <si>
    <t>Customer 3963</t>
  </si>
  <si>
    <t>ORD2025007984</t>
  </si>
  <si>
    <t>PROD9233</t>
  </si>
  <si>
    <t>Lipstick Model-307</t>
  </si>
  <si>
    <t>CUST3117</t>
  </si>
  <si>
    <t>ORD2025007983</t>
  </si>
  <si>
    <t>PROD2227</t>
  </si>
  <si>
    <t>Laptop Model-455</t>
  </si>
  <si>
    <t>ORD2025007982</t>
  </si>
  <si>
    <t>PROD3546</t>
  </si>
  <si>
    <t>Sofa Model-365</t>
  </si>
  <si>
    <t>CUST9480</t>
  </si>
  <si>
    <t>ORD2025007981</t>
  </si>
  <si>
    <t>CUST6810</t>
  </si>
  <si>
    <t>ORD2025007980</t>
  </si>
  <si>
    <t>Perfume Model-762</t>
  </si>
  <si>
    <t>CUST5115</t>
  </si>
  <si>
    <t>ORD2025007979</t>
  </si>
  <si>
    <t>PROD8127</t>
  </si>
  <si>
    <t>CUST8991</t>
  </si>
  <si>
    <t>Customer 3296</t>
  </si>
  <si>
    <t>ORD2025007978</t>
  </si>
  <si>
    <t>PROD4356</t>
  </si>
  <si>
    <t>Jeans Model-710</t>
  </si>
  <si>
    <t>CUST4197</t>
  </si>
  <si>
    <t>ORD2025007977</t>
  </si>
  <si>
    <t>PROD5368</t>
  </si>
  <si>
    <t>Shirt Model-811</t>
  </si>
  <si>
    <t>CUST3460</t>
  </si>
  <si>
    <t>ORD2025007976</t>
  </si>
  <si>
    <t>Lamp Model-719</t>
  </si>
  <si>
    <t>CUST6343</t>
  </si>
  <si>
    <t>Customer 96</t>
  </si>
  <si>
    <t>ORD2025007975</t>
  </si>
  <si>
    <t>PROD2481</t>
  </si>
  <si>
    <t>Lamp Model-928</t>
  </si>
  <si>
    <t>CUST2497</t>
  </si>
  <si>
    <t>Customer 4285</t>
  </si>
  <si>
    <t>ORD2025007974</t>
  </si>
  <si>
    <t>PROD6314</t>
  </si>
  <si>
    <t>Shirt Model-140</t>
  </si>
  <si>
    <t>CUST1141</t>
  </si>
  <si>
    <t>Customer 539</t>
  </si>
  <si>
    <t>ORD2025007973</t>
  </si>
  <si>
    <t>PROD3710</t>
  </si>
  <si>
    <t>Lipstick Model-416</t>
  </si>
  <si>
    <t>CUST6412</t>
  </si>
  <si>
    <t>Customer 1989</t>
  </si>
  <si>
    <t>ORD2025007972</t>
  </si>
  <si>
    <t>PROD4833</t>
  </si>
  <si>
    <t>Lamp Model-736</t>
  </si>
  <si>
    <t>CUST6990</t>
  </si>
  <si>
    <t>Customer 3456</t>
  </si>
  <si>
    <t>ORD2025007971</t>
  </si>
  <si>
    <t>PROD1756</t>
  </si>
  <si>
    <t>Laptop Model-741</t>
  </si>
  <si>
    <t>CUST4218</t>
  </si>
  <si>
    <t>Customer 3703</t>
  </si>
  <si>
    <t>ORD2025007970</t>
  </si>
  <si>
    <t>PROD4602</t>
  </si>
  <si>
    <t>Curtain Model-247</t>
  </si>
  <si>
    <t>Customer 835</t>
  </si>
  <si>
    <t>ORD2025007969</t>
  </si>
  <si>
    <t>PROD5759</t>
  </si>
  <si>
    <t>Mobile Model-681</t>
  </si>
  <si>
    <t>CUST8616</t>
  </si>
  <si>
    <t>Customer 4634</t>
  </si>
  <si>
    <t>ORD2025007968</t>
  </si>
  <si>
    <t>PROD7539</t>
  </si>
  <si>
    <t>Shirt Model-202</t>
  </si>
  <si>
    <t>CUST1392</t>
  </si>
  <si>
    <t>Customer 4552</t>
  </si>
  <si>
    <t>ORD2025007967</t>
  </si>
  <si>
    <t>PROD6060</t>
  </si>
  <si>
    <t>Laptop Model-847</t>
  </si>
  <si>
    <t>CUST5777</t>
  </si>
  <si>
    <t>Customer 1814</t>
  </si>
  <si>
    <t>ORD2025007966</t>
  </si>
  <si>
    <t>Jeans Model-460</t>
  </si>
  <si>
    <t>CUST1095</t>
  </si>
  <si>
    <t>ORD2025007965</t>
  </si>
  <si>
    <t>PROD6931</t>
  </si>
  <si>
    <t>Jeans Model-666</t>
  </si>
  <si>
    <t>CUST5335</t>
  </si>
  <si>
    <t>Customer 4964</t>
  </si>
  <si>
    <t>ORD2025007964</t>
  </si>
  <si>
    <t>PROD3878</t>
  </si>
  <si>
    <t>Sofa Model-703</t>
  </si>
  <si>
    <t>CUST8570</t>
  </si>
  <si>
    <t>Customer 3053</t>
  </si>
  <si>
    <t>ORD2025007963</t>
  </si>
  <si>
    <t>Shirt Model-998</t>
  </si>
  <si>
    <t>CUST7506</t>
  </si>
  <si>
    <t>Customer 332</t>
  </si>
  <si>
    <t>ORD2025007962</t>
  </si>
  <si>
    <t>Tablet Model-469</t>
  </si>
  <si>
    <t>CUST6527</t>
  </si>
  <si>
    <t>Customer 3127</t>
  </si>
  <si>
    <t>ORD2025007961</t>
  </si>
  <si>
    <t>Lipstick Model-743</t>
  </si>
  <si>
    <t>Customer 411</t>
  </si>
  <si>
    <t>ORD2025007960</t>
  </si>
  <si>
    <t>Sofa Model-903</t>
  </si>
  <si>
    <t>CUST7087</t>
  </si>
  <si>
    <t>Customer 97</t>
  </si>
  <si>
    <t>ORD2025007959</t>
  </si>
  <si>
    <t>Tablet Model-581</t>
  </si>
  <si>
    <t>CUST1137</t>
  </si>
  <si>
    <t>Customer 4125</t>
  </si>
  <si>
    <t>ORD2025007958</t>
  </si>
  <si>
    <t>PROD7560</t>
  </si>
  <si>
    <t>Face Cream Model-437</t>
  </si>
  <si>
    <t>CUST9149</t>
  </si>
  <si>
    <t>Customer 2646</t>
  </si>
  <si>
    <t>ORD2025007957</t>
  </si>
  <si>
    <t>PROD7829</t>
  </si>
  <si>
    <t>Laptop Model-525</t>
  </si>
  <si>
    <t>CUST1849</t>
  </si>
  <si>
    <t>ORD2025007956</t>
  </si>
  <si>
    <t>PROD8718</t>
  </si>
  <si>
    <t>Tablet Model-583</t>
  </si>
  <si>
    <t>CUST4413</t>
  </si>
  <si>
    <t>ORD2025007955</t>
  </si>
  <si>
    <t>PROD8254</t>
  </si>
  <si>
    <t>Shirt Model-798</t>
  </si>
  <si>
    <t>CUST6204</t>
  </si>
  <si>
    <t>Customer 3584</t>
  </si>
  <si>
    <t>ORD2025007954</t>
  </si>
  <si>
    <t>Curtain Model-147</t>
  </si>
  <si>
    <t>CUST5929</t>
  </si>
  <si>
    <t>Customer 1199</t>
  </si>
  <si>
    <t>ORD2025007953</t>
  </si>
  <si>
    <t>PROD1996</t>
  </si>
  <si>
    <t>Jacket Model-662</t>
  </si>
  <si>
    <t>CUST8074</t>
  </si>
  <si>
    <t>Customer 446</t>
  </si>
  <si>
    <t>ORD2025007952</t>
  </si>
  <si>
    <t>Jacket Model-797</t>
  </si>
  <si>
    <t>CUST8717</t>
  </si>
  <si>
    <t>Customer 2724</t>
  </si>
  <si>
    <t>ORD2025007951</t>
  </si>
  <si>
    <t>PROD3826</t>
  </si>
  <si>
    <t>Face Cream Model-787</t>
  </si>
  <si>
    <t>CUST5336</t>
  </si>
  <si>
    <t>ORD2025007950</t>
  </si>
  <si>
    <t>Curtain Model-255</t>
  </si>
  <si>
    <t>CUST9992</t>
  </si>
  <si>
    <t>Customer 394</t>
  </si>
  <si>
    <t>ORD2025007949</t>
  </si>
  <si>
    <t>PROD8123</t>
  </si>
  <si>
    <t>CUST4716</t>
  </si>
  <si>
    <t>Customer 3341</t>
  </si>
  <si>
    <t>ORD2025007948</t>
  </si>
  <si>
    <t>Lamp Model-738</t>
  </si>
  <si>
    <t>CUST2960</t>
  </si>
  <si>
    <t>Customer 2677</t>
  </si>
  <si>
    <t>ORD2025007947</t>
  </si>
  <si>
    <t>Shirt Model-638</t>
  </si>
  <si>
    <t>CUST3151</t>
  </si>
  <si>
    <t>ORD2025007946</t>
  </si>
  <si>
    <t>Tablet Model-762</t>
  </si>
  <si>
    <t>CUST7043</t>
  </si>
  <si>
    <t>Customer 859</t>
  </si>
  <si>
    <t>ORD2025007945</t>
  </si>
  <si>
    <t>CUST7990</t>
  </si>
  <si>
    <t>Customer 808</t>
  </si>
  <si>
    <t>ORD2025007944</t>
  </si>
  <si>
    <t>PROD2677</t>
  </si>
  <si>
    <t>CUST2952</t>
  </si>
  <si>
    <t>Customer 795</t>
  </si>
  <si>
    <t>ORD2025007943</t>
  </si>
  <si>
    <t>PROD7556</t>
  </si>
  <si>
    <t>CUST2522</t>
  </si>
  <si>
    <t>ORD2025007942</t>
  </si>
  <si>
    <t>PROD5282</t>
  </si>
  <si>
    <t>Sofa Model-126</t>
  </si>
  <si>
    <t>ORD2025007941</t>
  </si>
  <si>
    <t>PROD1220</t>
  </si>
  <si>
    <t>Lamp Model-674</t>
  </si>
  <si>
    <t>CUST2146</t>
  </si>
  <si>
    <t>ORD2025007940</t>
  </si>
  <si>
    <t>Mobile Model-140</t>
  </si>
  <si>
    <t>CUST1936</t>
  </si>
  <si>
    <t>Customer 4033</t>
  </si>
  <si>
    <t>ORD2025007939</t>
  </si>
  <si>
    <t>Face Cream Model-293</t>
  </si>
  <si>
    <t>CUST9108</t>
  </si>
  <si>
    <t>ORD2025007938</t>
  </si>
  <si>
    <t>PROD5676</t>
  </si>
  <si>
    <t>Tablet Model-332</t>
  </si>
  <si>
    <t>Customer 2430</t>
  </si>
  <si>
    <t>ORD2025007937</t>
  </si>
  <si>
    <t>PROD9280</t>
  </si>
  <si>
    <t>Lipstick Model-177</t>
  </si>
  <si>
    <t>CUST6019</t>
  </si>
  <si>
    <t>ORD2025007936</t>
  </si>
  <si>
    <t>PROD8841</t>
  </si>
  <si>
    <t>Jeans Model-611</t>
  </si>
  <si>
    <t>CUST7201</t>
  </si>
  <si>
    <t>Customer 4267</t>
  </si>
  <si>
    <t>ORD2025007935</t>
  </si>
  <si>
    <t>PROD1683</t>
  </si>
  <si>
    <t>Face Cream Model-148</t>
  </si>
  <si>
    <t>CUST9572</t>
  </si>
  <si>
    <t>ORD2025007934</t>
  </si>
  <si>
    <t>PROD6729</t>
  </si>
  <si>
    <t>Shirt Model-302</t>
  </si>
  <si>
    <t>CUST1537</t>
  </si>
  <si>
    <t>ORD2025007933</t>
  </si>
  <si>
    <t>PROD7953</t>
  </si>
  <si>
    <t>Jacket Model-396</t>
  </si>
  <si>
    <t>CUST4409</t>
  </si>
  <si>
    <t>ORD2025007932</t>
  </si>
  <si>
    <t>PROD2992</t>
  </si>
  <si>
    <t>Laptop Model-137</t>
  </si>
  <si>
    <t>CUST8007</t>
  </si>
  <si>
    <t>ORD2025007931</t>
  </si>
  <si>
    <t>PROD2540</t>
  </si>
  <si>
    <t>Tablet Model-894</t>
  </si>
  <si>
    <t>Customer 4077</t>
  </si>
  <si>
    <t>ORD2025007930</t>
  </si>
  <si>
    <t>PROD8826</t>
  </si>
  <si>
    <t>Sofa Model-235</t>
  </si>
  <si>
    <t>CUST2294</t>
  </si>
  <si>
    <t>ORD2025007929</t>
  </si>
  <si>
    <t>PROD6752</t>
  </si>
  <si>
    <t>Curtain Model-672</t>
  </si>
  <si>
    <t>CUST8668</t>
  </si>
  <si>
    <t>ORD2025007928</t>
  </si>
  <si>
    <t>Jacket Model-166</t>
  </si>
  <si>
    <t>CUST9612</t>
  </si>
  <si>
    <t>Customer 3134</t>
  </si>
  <si>
    <t>ORD2025007927</t>
  </si>
  <si>
    <t>Curtain Model-729</t>
  </si>
  <si>
    <t>CUST9101</t>
  </si>
  <si>
    <t>Customer 2305</t>
  </si>
  <si>
    <t>ORD2025007926</t>
  </si>
  <si>
    <t>PROD6364</t>
  </si>
  <si>
    <t>Jeans Model-725</t>
  </si>
  <si>
    <t>CUST5030</t>
  </si>
  <si>
    <t>Customer 4029</t>
  </si>
  <si>
    <t>ORD2025007925</t>
  </si>
  <si>
    <t>PROD3677</t>
  </si>
  <si>
    <t>Shirt Model-656</t>
  </si>
  <si>
    <t>CUST8198</t>
  </si>
  <si>
    <t>ORD2025007924</t>
  </si>
  <si>
    <t>Lamp Model-850</t>
  </si>
  <si>
    <t>ORD2025007923</t>
  </si>
  <si>
    <t>PROD2235</t>
  </si>
  <si>
    <t>Customer 2154</t>
  </si>
  <si>
    <t>ORD2025007922</t>
  </si>
  <si>
    <t>PROD2360</t>
  </si>
  <si>
    <t>Jacket Model-390</t>
  </si>
  <si>
    <t>ORD2025007921</t>
  </si>
  <si>
    <t>PROD2398</t>
  </si>
  <si>
    <t>Perfume Model-774</t>
  </si>
  <si>
    <t>Customer 944</t>
  </si>
  <si>
    <t>ORD2025007920</t>
  </si>
  <si>
    <t>PROD6791</t>
  </si>
  <si>
    <t>Perfume Model-826</t>
  </si>
  <si>
    <t>CUST7286</t>
  </si>
  <si>
    <t>Customer 3826</t>
  </si>
  <si>
    <t>ORD2025007919</t>
  </si>
  <si>
    <t>PROD7808</t>
  </si>
  <si>
    <t>Perfume Model-409</t>
  </si>
  <si>
    <t>CUST7375</t>
  </si>
  <si>
    <t>Customer 3375</t>
  </si>
  <si>
    <t>ORD2025007918</t>
  </si>
  <si>
    <t>PROD5669</t>
  </si>
  <si>
    <t>Laptop Model-625</t>
  </si>
  <si>
    <t>CUST8882</t>
  </si>
  <si>
    <t>ORD2025007917</t>
  </si>
  <si>
    <t>PROD7081</t>
  </si>
  <si>
    <t>Shirt Model-676</t>
  </si>
  <si>
    <t>CUST4990</t>
  </si>
  <si>
    <t>ORD2025007916</t>
  </si>
  <si>
    <t>PROD6253</t>
  </si>
  <si>
    <t>CUST3012</t>
  </si>
  <si>
    <t>Customer 2300</t>
  </si>
  <si>
    <t>ORD2025007915</t>
  </si>
  <si>
    <t>Lipstick Model-484</t>
  </si>
  <si>
    <t>CUST7484</t>
  </si>
  <si>
    <t>Customer 3508</t>
  </si>
  <si>
    <t>ORD2025007914</t>
  </si>
  <si>
    <t>PROD4856</t>
  </si>
  <si>
    <t>CUST5827</t>
  </si>
  <si>
    <t>ORD2025007913</t>
  </si>
  <si>
    <t>PROD6940</t>
  </si>
  <si>
    <t>CUST3555</t>
  </si>
  <si>
    <t>ORD2025007912</t>
  </si>
  <si>
    <t>PROD1267</t>
  </si>
  <si>
    <t>Shirt Model-286</t>
  </si>
  <si>
    <t>CUST6138</t>
  </si>
  <si>
    <t>Customer 3505</t>
  </si>
  <si>
    <t>ORD2025007911</t>
  </si>
  <si>
    <t>Laptop Model-393</t>
  </si>
  <si>
    <t>CUST9638</t>
  </si>
  <si>
    <t>Customer 2507</t>
  </si>
  <si>
    <t>ORD2025007910</t>
  </si>
  <si>
    <t>PROD4520</t>
  </si>
  <si>
    <t>Jacket Model-458</t>
  </si>
  <si>
    <t>CUST2882</t>
  </si>
  <si>
    <t>Customer 727</t>
  </si>
  <si>
    <t>ORD2025007909</t>
  </si>
  <si>
    <t>PROD4998</t>
  </si>
  <si>
    <t>Mobile Model-379</t>
  </si>
  <si>
    <t>ORD2025007908</t>
  </si>
  <si>
    <t>Jacket Model-722</t>
  </si>
  <si>
    <t>CUST2449</t>
  </si>
  <si>
    <t>Customer 1053</t>
  </si>
  <si>
    <t>ORD2025007907</t>
  </si>
  <si>
    <t>PROD9994</t>
  </si>
  <si>
    <t>Laptop Model-848</t>
  </si>
  <si>
    <t>CUST9335</t>
  </si>
  <si>
    <t>Customer 1323</t>
  </si>
  <si>
    <t>ORD2025007906</t>
  </si>
  <si>
    <t>PROD2457</t>
  </si>
  <si>
    <t>Jacket Model-676</t>
  </si>
  <si>
    <t>CUST9627</t>
  </si>
  <si>
    <t>Customer 4181</t>
  </si>
  <si>
    <t>ORD2025007905</t>
  </si>
  <si>
    <t>Tablet Model-650</t>
  </si>
  <si>
    <t>CUST8925</t>
  </si>
  <si>
    <t>Customer 3991</t>
  </si>
  <si>
    <t>ORD2025007904</t>
  </si>
  <si>
    <t>PROD6158</t>
  </si>
  <si>
    <t>Jeans Model-688</t>
  </si>
  <si>
    <t>CUST5654</t>
  </si>
  <si>
    <t>ORD2025007903</t>
  </si>
  <si>
    <t>Shirt Model-934</t>
  </si>
  <si>
    <t>CUST3842</t>
  </si>
  <si>
    <t>Customer 1997</t>
  </si>
  <si>
    <t>ORD2025007902</t>
  </si>
  <si>
    <t>PROD7386</t>
  </si>
  <si>
    <t>CUST2645</t>
  </si>
  <si>
    <t>ORD2025007901</t>
  </si>
  <si>
    <t>PROD7912</t>
  </si>
  <si>
    <t>Lamp Model-422</t>
  </si>
  <si>
    <t>ORD2025007900</t>
  </si>
  <si>
    <t>PROD2801</t>
  </si>
  <si>
    <t>CUST9983</t>
  </si>
  <si>
    <t>ORD2025007899</t>
  </si>
  <si>
    <t>PROD4535</t>
  </si>
  <si>
    <t>Lamp Model-540</t>
  </si>
  <si>
    <t>CUST9389</t>
  </si>
  <si>
    <t>ORD2025007898</t>
  </si>
  <si>
    <t>PROD9526</t>
  </si>
  <si>
    <t>Customer 3677</t>
  </si>
  <si>
    <t>ORD2025007897</t>
  </si>
  <si>
    <t>PROD2077</t>
  </si>
  <si>
    <t>Sofa Model-325</t>
  </si>
  <si>
    <t>ORD2025007896</t>
  </si>
  <si>
    <t>ORD2025007895</t>
  </si>
  <si>
    <t>Jeans Model-250</t>
  </si>
  <si>
    <t>Customer 2080</t>
  </si>
  <si>
    <t>ORD2025007894</t>
  </si>
  <si>
    <t>PROD1581</t>
  </si>
  <si>
    <t>Laptop Model-439</t>
  </si>
  <si>
    <t>CUST2859</t>
  </si>
  <si>
    <t>Customer 1324</t>
  </si>
  <si>
    <t>ORD2025007893</t>
  </si>
  <si>
    <t>PROD9974</t>
  </si>
  <si>
    <t>Lamp Model-692</t>
  </si>
  <si>
    <t>CUST7439</t>
  </si>
  <si>
    <t>Customer 4991</t>
  </si>
  <si>
    <t>ORD2025007892</t>
  </si>
  <si>
    <t>PROD5022</t>
  </si>
  <si>
    <t>Jeans Model-748</t>
  </si>
  <si>
    <t>CUST9368</t>
  </si>
  <si>
    <t>ORD2025007891</t>
  </si>
  <si>
    <t>PROD1946</t>
  </si>
  <si>
    <t>Lipstick Model-640</t>
  </si>
  <si>
    <t>CUST3907</t>
  </si>
  <si>
    <t>Customer 571</t>
  </si>
  <si>
    <t>ORD2025007890</t>
  </si>
  <si>
    <t>Sofa Model-644</t>
  </si>
  <si>
    <t>CUST4088</t>
  </si>
  <si>
    <t>ORD2025007889</t>
  </si>
  <si>
    <t>PROD3100</t>
  </si>
  <si>
    <t>Jeans Model-387</t>
  </si>
  <si>
    <t>CUST6687</t>
  </si>
  <si>
    <t>Customer 2764</t>
  </si>
  <si>
    <t>ORD2025007888</t>
  </si>
  <si>
    <t>PROD2962</t>
  </si>
  <si>
    <t>Shirt Model-661</t>
  </si>
  <si>
    <t>CUST1340</t>
  </si>
  <si>
    <t>Customer 1174</t>
  </si>
  <si>
    <t>ORD2025007887</t>
  </si>
  <si>
    <t>PROD7045</t>
  </si>
  <si>
    <t>Curtain Model-447</t>
  </si>
  <si>
    <t>CUST6533</t>
  </si>
  <si>
    <t>ORD2025007886</t>
  </si>
  <si>
    <t>Jeans Model-850</t>
  </si>
  <si>
    <t>CUST1552</t>
  </si>
  <si>
    <t>Customer 1000</t>
  </si>
  <si>
    <t>ORD2025007885</t>
  </si>
  <si>
    <t>PROD9237</t>
  </si>
  <si>
    <t>CUST9383</t>
  </si>
  <si>
    <t>Customer 4662</t>
  </si>
  <si>
    <t>ORD2025007884</t>
  </si>
  <si>
    <t>PROD3299</t>
  </si>
  <si>
    <t>Curtain Model-221</t>
  </si>
  <si>
    <t>CUST7049</t>
  </si>
  <si>
    <t>Customer 184</t>
  </si>
  <si>
    <t>ORD2025007883</t>
  </si>
  <si>
    <t>PROD4376</t>
  </si>
  <si>
    <t>Mobile Model-952</t>
  </si>
  <si>
    <t>CUST6180</t>
  </si>
  <si>
    <t>ORD2025007882</t>
  </si>
  <si>
    <t>PROD5905</t>
  </si>
  <si>
    <t>CUST4728</t>
  </si>
  <si>
    <t>Customer 3764</t>
  </si>
  <si>
    <t>ORD2025007881</t>
  </si>
  <si>
    <t>Laptop Model-762</t>
  </si>
  <si>
    <t>CUST2422</t>
  </si>
  <si>
    <t>Customer 4303</t>
  </si>
  <si>
    <t>ORD2025007880</t>
  </si>
  <si>
    <t>PROD7204</t>
  </si>
  <si>
    <t>Curtain Model-402</t>
  </si>
  <si>
    <t>CUST9416</t>
  </si>
  <si>
    <t>Customer 584</t>
  </si>
  <si>
    <t>ORD2025007879</t>
  </si>
  <si>
    <t>PROD3190</t>
  </si>
  <si>
    <t>Tablet Model-225</t>
  </si>
  <si>
    <t>CUST2213</t>
  </si>
  <si>
    <t>Customer 11</t>
  </si>
  <si>
    <t>ORD2025007878</t>
  </si>
  <si>
    <t>Customer 953</t>
  </si>
  <si>
    <t>ORD2025007877</t>
  </si>
  <si>
    <t>PROD9379</t>
  </si>
  <si>
    <t>CUST2850</t>
  </si>
  <si>
    <t>ORD2025007876</t>
  </si>
  <si>
    <t>PROD1377</t>
  </si>
  <si>
    <t>Lamp Model-750</t>
  </si>
  <si>
    <t>CUST5390</t>
  </si>
  <si>
    <t>Customer 2062</t>
  </si>
  <si>
    <t>ORD2025007875</t>
  </si>
  <si>
    <t>PROD6466</t>
  </si>
  <si>
    <t>Lipstick Model-304</t>
  </si>
  <si>
    <t>CUST1106</t>
  </si>
  <si>
    <t>ORD2025007874</t>
  </si>
  <si>
    <t>PROD2263</t>
  </si>
  <si>
    <t>Lipstick Model-109</t>
  </si>
  <si>
    <t>CUST5584</t>
  </si>
  <si>
    <t>Customer 2967</t>
  </si>
  <si>
    <t>ORD2025007873</t>
  </si>
  <si>
    <t>PROD9947</t>
  </si>
  <si>
    <t>CUST8467</t>
  </si>
  <si>
    <t>ORD2025007872</t>
  </si>
  <si>
    <t>PROD4442</t>
  </si>
  <si>
    <t>Lamp Model-462</t>
  </si>
  <si>
    <t>ORD2025007871</t>
  </si>
  <si>
    <t>PROD2889</t>
  </si>
  <si>
    <t>Perfume Model-303</t>
  </si>
  <si>
    <t>Customer 3986</t>
  </si>
  <si>
    <t>ORD2025007870</t>
  </si>
  <si>
    <t>PROD9828</t>
  </si>
  <si>
    <t>Jacket Model-999</t>
  </si>
  <si>
    <t>CUST1625</t>
  </si>
  <si>
    <t>Customer 2952</t>
  </si>
  <si>
    <t>ORD2025007869</t>
  </si>
  <si>
    <t>PROD9184</t>
  </si>
  <si>
    <t>Jacket Model-335</t>
  </si>
  <si>
    <t>Customer 322</t>
  </si>
  <si>
    <t>ORD2025007868</t>
  </si>
  <si>
    <t>PROD9371</t>
  </si>
  <si>
    <t>Laptop Model-752</t>
  </si>
  <si>
    <t>CUST3432</t>
  </si>
  <si>
    <t>Customer 266</t>
  </si>
  <si>
    <t>ORD2025007867</t>
  </si>
  <si>
    <t>PROD3693</t>
  </si>
  <si>
    <t>Perfume Model-621</t>
  </si>
  <si>
    <t>CUST1468</t>
  </si>
  <si>
    <t>Customer 2284</t>
  </si>
  <si>
    <t>ORD2025007866</t>
  </si>
  <si>
    <t>PROD7180</t>
  </si>
  <si>
    <t>Shirt Model-979</t>
  </si>
  <si>
    <t>CUST9677</t>
  </si>
  <si>
    <t>Customer 805</t>
  </si>
  <si>
    <t>ORD2025007865</t>
  </si>
  <si>
    <t>PROD9315</t>
  </si>
  <si>
    <t>Jacket Model-812</t>
  </si>
  <si>
    <t>Customer 1700</t>
  </si>
  <si>
    <t>ORD2025007864</t>
  </si>
  <si>
    <t>PROD2663</t>
  </si>
  <si>
    <t>Jacket Model-129</t>
  </si>
  <si>
    <t>CUST3125</t>
  </si>
  <si>
    <t>ORD2025007863</t>
  </si>
  <si>
    <t>PROD5707</t>
  </si>
  <si>
    <t>Mobile Model-167</t>
  </si>
  <si>
    <t>CUST2688</t>
  </si>
  <si>
    <t>Customer 3131</t>
  </si>
  <si>
    <t>ORD2025007862</t>
  </si>
  <si>
    <t>PROD2625</t>
  </si>
  <si>
    <t>Shirt Model-446</t>
  </si>
  <si>
    <t>CUST4860</t>
  </si>
  <si>
    <t>ORD2025007861</t>
  </si>
  <si>
    <t>PROD6289</t>
  </si>
  <si>
    <t>Lamp Model-625</t>
  </si>
  <si>
    <t>CUST5542</t>
  </si>
  <si>
    <t>Customer 2255</t>
  </si>
  <si>
    <t>ORD2025007860</t>
  </si>
  <si>
    <t>PROD6533</t>
  </si>
  <si>
    <t>Curtain Model-873</t>
  </si>
  <si>
    <t>CUST5893</t>
  </si>
  <si>
    <t>Customer 1902</t>
  </si>
  <si>
    <t>ORD2025007859</t>
  </si>
  <si>
    <t>PROD3684</t>
  </si>
  <si>
    <t>Laptop Model-319</t>
  </si>
  <si>
    <t>CUST2514</t>
  </si>
  <si>
    <t>Customer 1261</t>
  </si>
  <si>
    <t>ORD2025007858</t>
  </si>
  <si>
    <t>PROD1130</t>
  </si>
  <si>
    <t>Lamp Model-977</t>
  </si>
  <si>
    <t>CUST3557</t>
  </si>
  <si>
    <t>Customer 2888</t>
  </si>
  <si>
    <t>ORD2025007857</t>
  </si>
  <si>
    <t>CUST6590</t>
  </si>
  <si>
    <t>Customer 3874</t>
  </si>
  <si>
    <t>ORD2025007856</t>
  </si>
  <si>
    <t>PROD1032</t>
  </si>
  <si>
    <t>Mobile Model-808</t>
  </si>
  <si>
    <t>Customer 4502</t>
  </si>
  <si>
    <t>ORD2025007855</t>
  </si>
  <si>
    <t>PROD4471</t>
  </si>
  <si>
    <t>CUST8926</t>
  </si>
  <si>
    <t>Customer 1909</t>
  </si>
  <si>
    <t>ORD2025007854</t>
  </si>
  <si>
    <t>Jacket Model-135</t>
  </si>
  <si>
    <t>ORD2025007853</t>
  </si>
  <si>
    <t>Lipstick Model-429</t>
  </si>
  <si>
    <t>CUST5879</t>
  </si>
  <si>
    <t>Customer 3140</t>
  </si>
  <si>
    <t>ORD2025007852</t>
  </si>
  <si>
    <t>PROD1062</t>
  </si>
  <si>
    <t>Shirt Model-165</t>
  </si>
  <si>
    <t>CUST5124</t>
  </si>
  <si>
    <t>Customer 2770</t>
  </si>
  <si>
    <t>ORD2025007851</t>
  </si>
  <si>
    <t>PROD5151</t>
  </si>
  <si>
    <t>Curtain Model-233</t>
  </si>
  <si>
    <t>CUST3134</t>
  </si>
  <si>
    <t>ORD2025007850</t>
  </si>
  <si>
    <t>PROD2172</t>
  </si>
  <si>
    <t>Mobile Model-748</t>
  </si>
  <si>
    <t>Customer 4794</t>
  </si>
  <si>
    <t>ORD2025007849</t>
  </si>
  <si>
    <t>PROD9330</t>
  </si>
  <si>
    <t>Mobile Model-583</t>
  </si>
  <si>
    <t>CUST4438</t>
  </si>
  <si>
    <t>Customer 3983</t>
  </si>
  <si>
    <t>ORD2025007848</t>
  </si>
  <si>
    <t>PROD8306</t>
  </si>
  <si>
    <t>Perfume Model-666</t>
  </si>
  <si>
    <t>Customer 2873</t>
  </si>
  <si>
    <t>ORD2025007847</t>
  </si>
  <si>
    <t>PROD6038</t>
  </si>
  <si>
    <t>Customer 3162</t>
  </si>
  <si>
    <t>ORD2025007846</t>
  </si>
  <si>
    <t>PROD7938</t>
  </si>
  <si>
    <t>Jacket Model-649</t>
  </si>
  <si>
    <t>CUST8223</t>
  </si>
  <si>
    <t>Customer 2898</t>
  </si>
  <si>
    <t>ORD2025007845</t>
  </si>
  <si>
    <t>PROD1973</t>
  </si>
  <si>
    <t>Laptop Model-404</t>
  </si>
  <si>
    <t>CUST7100</t>
  </si>
  <si>
    <t>Customer 3332</t>
  </si>
  <si>
    <t>ORD2025007844</t>
  </si>
  <si>
    <t>Lamp Model-307</t>
  </si>
  <si>
    <t>CUST6123</t>
  </si>
  <si>
    <t>Customer 1854</t>
  </si>
  <si>
    <t>ORD2025007843</t>
  </si>
  <si>
    <t>PROD6738</t>
  </si>
  <si>
    <t>Shirt Model-558</t>
  </si>
  <si>
    <t>CUST9657</t>
  </si>
  <si>
    <t>ORD2025007842</t>
  </si>
  <si>
    <t>PROD2047</t>
  </si>
  <si>
    <t>Face Cream Model-543</t>
  </si>
  <si>
    <t>CUST6785</t>
  </si>
  <si>
    <t>ORD2025007841</t>
  </si>
  <si>
    <t>PROD7830</t>
  </si>
  <si>
    <t>Sofa Model-395</t>
  </si>
  <si>
    <t>CUST5380</t>
  </si>
  <si>
    <t>Customer 645</t>
  </si>
  <si>
    <t>ORD2025007840</t>
  </si>
  <si>
    <t>Laptop Model-805</t>
  </si>
  <si>
    <t>CUST8878</t>
  </si>
  <si>
    <t>Customer 2945</t>
  </si>
  <si>
    <t>ORD2025007839</t>
  </si>
  <si>
    <t>PROD1714</t>
  </si>
  <si>
    <t>Laptop Model-956</t>
  </si>
  <si>
    <t>CUST6759</t>
  </si>
  <si>
    <t>ORD2025007838</t>
  </si>
  <si>
    <t>PROD5588</t>
  </si>
  <si>
    <t>Face Cream Model-269</t>
  </si>
  <si>
    <t>Customer 2906</t>
  </si>
  <si>
    <t>ORD2025007837</t>
  </si>
  <si>
    <t>PROD7058</t>
  </si>
  <si>
    <t>Lamp Model-553</t>
  </si>
  <si>
    <t>Customer 844</t>
  </si>
  <si>
    <t>ORD2025007836</t>
  </si>
  <si>
    <t>PROD8096</t>
  </si>
  <si>
    <t>CUST6194</t>
  </si>
  <si>
    <t>Customer 1973</t>
  </si>
  <si>
    <t>ORD2025007835</t>
  </si>
  <si>
    <t>PROD3241</t>
  </si>
  <si>
    <t>CUST7475</t>
  </si>
  <si>
    <t>Customer 408</t>
  </si>
  <si>
    <t>ORD2025007834</t>
  </si>
  <si>
    <t>PROD6375</t>
  </si>
  <si>
    <t>CUST6349</t>
  </si>
  <si>
    <t>ORD2025007833</t>
  </si>
  <si>
    <t>PROD3943</t>
  </si>
  <si>
    <t>Perfume Model-265</t>
  </si>
  <si>
    <t>ORD2025007832</t>
  </si>
  <si>
    <t>PROD7525</t>
  </si>
  <si>
    <t>Mobile Model-576</t>
  </si>
  <si>
    <t>CUST3594</t>
  </si>
  <si>
    <t>ORD2025007831</t>
  </si>
  <si>
    <t>PROD2402</t>
  </si>
  <si>
    <t>Tablet Model-319</t>
  </si>
  <si>
    <t>CUST4680</t>
  </si>
  <si>
    <t>Customer 1248</t>
  </si>
  <si>
    <t>ORD2025007830</t>
  </si>
  <si>
    <t>Tablet Model-656</t>
  </si>
  <si>
    <t>Customer 2282</t>
  </si>
  <si>
    <t>ORD2025007829</t>
  </si>
  <si>
    <t>PROD7927</t>
  </si>
  <si>
    <t>CUST1615</t>
  </si>
  <si>
    <t>ORD2025007828</t>
  </si>
  <si>
    <t>Face Cream Model-722</t>
  </si>
  <si>
    <t>CUST5261</t>
  </si>
  <si>
    <t>Customer 3831</t>
  </si>
  <si>
    <t>ORD2025007827</t>
  </si>
  <si>
    <t>PROD8424</t>
  </si>
  <si>
    <t>Tablet Model-362</t>
  </si>
  <si>
    <t>CUST7051</t>
  </si>
  <si>
    <t>Customer 2345</t>
  </si>
  <si>
    <t>ORD2025007826</t>
  </si>
  <si>
    <t>Customer 2725</t>
  </si>
  <si>
    <t>ORD2025007825</t>
  </si>
  <si>
    <t>PROD5953</t>
  </si>
  <si>
    <t>Jeans Model-287</t>
  </si>
  <si>
    <t>Customer 2773</t>
  </si>
  <si>
    <t>ORD2025007824</t>
  </si>
  <si>
    <t>PROD1087</t>
  </si>
  <si>
    <t>Lipstick Model-500</t>
  </si>
  <si>
    <t>CUST9643</t>
  </si>
  <si>
    <t>ORD2025007823</t>
  </si>
  <si>
    <t>PROD1652</t>
  </si>
  <si>
    <t>Face Cream Model-713</t>
  </si>
  <si>
    <t>CUST8077</t>
  </si>
  <si>
    <t>ORD2025007822</t>
  </si>
  <si>
    <t>PROD4449</t>
  </si>
  <si>
    <t>Jacket Model-652</t>
  </si>
  <si>
    <t>Customer 3432</t>
  </si>
  <si>
    <t>ORD2025007821</t>
  </si>
  <si>
    <t>PROD7696</t>
  </si>
  <si>
    <t>Lamp Model-699</t>
  </si>
  <si>
    <t>CUST4416</t>
  </si>
  <si>
    <t>Customer 158</t>
  </si>
  <si>
    <t>ORD2025007820</t>
  </si>
  <si>
    <t>PROD4705</t>
  </si>
  <si>
    <t>CUST6627</t>
  </si>
  <si>
    <t>ORD2025007819</t>
  </si>
  <si>
    <t>PROD4981</t>
  </si>
  <si>
    <t>CUST9982</t>
  </si>
  <si>
    <t>Customer 458</t>
  </si>
  <si>
    <t>ORD2025007818</t>
  </si>
  <si>
    <t>PROD9173</t>
  </si>
  <si>
    <t>Perfume Model-659</t>
  </si>
  <si>
    <t>CUST4686</t>
  </si>
  <si>
    <t>ORD2025007817</t>
  </si>
  <si>
    <t>PROD2299</t>
  </si>
  <si>
    <t>Jeans Model-107</t>
  </si>
  <si>
    <t>CUST1368</t>
  </si>
  <si>
    <t>ORD2025007816</t>
  </si>
  <si>
    <t>Lamp Model-566</t>
  </si>
  <si>
    <t>CUST7724</t>
  </si>
  <si>
    <t>Customer 592</t>
  </si>
  <si>
    <t>ORD2025007815</t>
  </si>
  <si>
    <t>Tablet Model-824</t>
  </si>
  <si>
    <t>CUST5480</t>
  </si>
  <si>
    <t>Customer 3164</t>
  </si>
  <si>
    <t>ORD2025007814</t>
  </si>
  <si>
    <t>PROD1925</t>
  </si>
  <si>
    <t>Mobile Model-916</t>
  </si>
  <si>
    <t>CUST2555</t>
  </si>
  <si>
    <t>Customer 3074</t>
  </si>
  <si>
    <t>ORD2025007813</t>
  </si>
  <si>
    <t>PROD8031</t>
  </si>
  <si>
    <t>Face Cream Model-971</t>
  </si>
  <si>
    <t>CUST4905</t>
  </si>
  <si>
    <t>Customer 3797</t>
  </si>
  <si>
    <t>ORD2025007812</t>
  </si>
  <si>
    <t>PROD1839</t>
  </si>
  <si>
    <t>Lipstick Model-318</t>
  </si>
  <si>
    <t>CUST2903</t>
  </si>
  <si>
    <t>Customer 4975</t>
  </si>
  <si>
    <t>ORD2025007811</t>
  </si>
  <si>
    <t>PROD2297</t>
  </si>
  <si>
    <t>Sofa Model-127</t>
  </si>
  <si>
    <t>Customer 3588</t>
  </si>
  <si>
    <t>ORD2025007810</t>
  </si>
  <si>
    <t>PROD8193</t>
  </si>
  <si>
    <t>Shirt Model-398</t>
  </si>
  <si>
    <t>CUST1594</t>
  </si>
  <si>
    <t>Customer 897</t>
  </si>
  <si>
    <t>ORD2025007809</t>
  </si>
  <si>
    <t>PROD9768</t>
  </si>
  <si>
    <t>Sofa Model-180</t>
  </si>
  <si>
    <t>CUST2410</t>
  </si>
  <si>
    <t>Customer 126</t>
  </si>
  <si>
    <t>ORD2025007808</t>
  </si>
  <si>
    <t>Lipstick Model-527</t>
  </si>
  <si>
    <t>Customer 2309</t>
  </si>
  <si>
    <t>ORD2025007807</t>
  </si>
  <si>
    <t>Lipstick Model-250</t>
  </si>
  <si>
    <t>CUST2149</t>
  </si>
  <si>
    <t>Customer 3869</t>
  </si>
  <si>
    <t>ORD2025007806</t>
  </si>
  <si>
    <t>PROD5041</t>
  </si>
  <si>
    <t>Lipstick Model-256</t>
  </si>
  <si>
    <t>CUST6524</t>
  </si>
  <si>
    <t>Customer 3244</t>
  </si>
  <si>
    <t>ORD2025007805</t>
  </si>
  <si>
    <t>PROD6496</t>
  </si>
  <si>
    <t>Shirt Model-528</t>
  </si>
  <si>
    <t>CUST7470</t>
  </si>
  <si>
    <t>Customer 884</t>
  </si>
  <si>
    <t>ORD2025007804</t>
  </si>
  <si>
    <t>PROD3813</t>
  </si>
  <si>
    <t>Tablet Model-778</t>
  </si>
  <si>
    <t>CUST4331</t>
  </si>
  <si>
    <t>Customer 4307</t>
  </si>
  <si>
    <t>ORD2025007803</t>
  </si>
  <si>
    <t>Sofa Model-544</t>
  </si>
  <si>
    <t>CUST3624</t>
  </si>
  <si>
    <t>Customer 1789</t>
  </si>
  <si>
    <t>ORD2025007802</t>
  </si>
  <si>
    <t>PROD2746</t>
  </si>
  <si>
    <t>CUST5275</t>
  </si>
  <si>
    <t>Customer 2660</t>
  </si>
  <si>
    <t>ORD2025007801</t>
  </si>
  <si>
    <t>PROD6301</t>
  </si>
  <si>
    <t>Jeans Model-242</t>
  </si>
  <si>
    <t>CUST8115</t>
  </si>
  <si>
    <t>ORD2025007800</t>
  </si>
  <si>
    <t>PROD4392</t>
  </si>
  <si>
    <t>Sofa Model-872</t>
  </si>
  <si>
    <t>CUST9006</t>
  </si>
  <si>
    <t>Customer 482</t>
  </si>
  <si>
    <t>ORD2025007799</t>
  </si>
  <si>
    <t>PROD7946</t>
  </si>
  <si>
    <t>Sofa Model-430</t>
  </si>
  <si>
    <t>Customer 4796</t>
  </si>
  <si>
    <t>ORD2025007798</t>
  </si>
  <si>
    <t>CUST7417</t>
  </si>
  <si>
    <t>Customer 1532</t>
  </si>
  <si>
    <t>ORD2025007797</t>
  </si>
  <si>
    <t>PROD6006</t>
  </si>
  <si>
    <t>CUST6908</t>
  </si>
  <si>
    <t>ORD2025007796</t>
  </si>
  <si>
    <t>PROD2189</t>
  </si>
  <si>
    <t>Mobile Model-903</t>
  </si>
  <si>
    <t>CUST9766</t>
  </si>
  <si>
    <t>Customer 376</t>
  </si>
  <si>
    <t>ORD2025007795</t>
  </si>
  <si>
    <t>PROD2657</t>
  </si>
  <si>
    <t>Shirt Model-662</t>
  </si>
  <si>
    <t>CUST1553</t>
  </si>
  <si>
    <t>ORD2025007794</t>
  </si>
  <si>
    <t>CUST6666</t>
  </si>
  <si>
    <t>Customer 4772</t>
  </si>
  <si>
    <t>ORD2025007793</t>
  </si>
  <si>
    <t>Curtain Model-372</t>
  </si>
  <si>
    <t>CUST9044</t>
  </si>
  <si>
    <t>Customer 3688</t>
  </si>
  <si>
    <t>ORD2025007792</t>
  </si>
  <si>
    <t>PROD5939</t>
  </si>
  <si>
    <t>Mobile Model-457</t>
  </si>
  <si>
    <t>Customer 2576</t>
  </si>
  <si>
    <t>ORD2025007791</t>
  </si>
  <si>
    <t>PROD9112</t>
  </si>
  <si>
    <t>Lipstick Model-499</t>
  </si>
  <si>
    <t>CUST1372</t>
  </si>
  <si>
    <t>ORD2025007790</t>
  </si>
  <si>
    <t>PROD1828</t>
  </si>
  <si>
    <t>CUST1848</t>
  </si>
  <si>
    <t>Customer 261</t>
  </si>
  <si>
    <t>ORD2025007789</t>
  </si>
  <si>
    <t>PROD3869</t>
  </si>
  <si>
    <t>Lipstick Model-530</t>
  </si>
  <si>
    <t>CUST6143</t>
  </si>
  <si>
    <t>Customer 3548</t>
  </si>
  <si>
    <t>ORD2025007788</t>
  </si>
  <si>
    <t>Sofa Model-685</t>
  </si>
  <si>
    <t>CUST1896</t>
  </si>
  <si>
    <t>Customer 4751</t>
  </si>
  <si>
    <t>ORD2025007787</t>
  </si>
  <si>
    <t>PROD4017</t>
  </si>
  <si>
    <t>Sofa Model-239</t>
  </si>
  <si>
    <t>CUST4555</t>
  </si>
  <si>
    <t>ORD2025007786</t>
  </si>
  <si>
    <t>Tablet Model-649</t>
  </si>
  <si>
    <t>Customer 1357</t>
  </si>
  <si>
    <t>ORD2025007785</t>
  </si>
  <si>
    <t>PROD2932</t>
  </si>
  <si>
    <t>CUST5151</t>
  </si>
  <si>
    <t>Customer 3181</t>
  </si>
  <si>
    <t>ORD2025007784</t>
  </si>
  <si>
    <t>CUST9323</t>
  </si>
  <si>
    <t>Customer 2297</t>
  </si>
  <si>
    <t>ORD2025007783</t>
  </si>
  <si>
    <t>PROD1875</t>
  </si>
  <si>
    <t>Curtain Model-240</t>
  </si>
  <si>
    <t>CUST3951</t>
  </si>
  <si>
    <t>ORD2025007782</t>
  </si>
  <si>
    <t>PROD7535</t>
  </si>
  <si>
    <t>Face Cream Model-354</t>
  </si>
  <si>
    <t>CUST8988</t>
  </si>
  <si>
    <t>ORD2025007781</t>
  </si>
  <si>
    <t>PROD7676</t>
  </si>
  <si>
    <t>Jacket Model-286</t>
  </si>
  <si>
    <t>CUST7196</t>
  </si>
  <si>
    <t>Customer 4183</t>
  </si>
  <si>
    <t>ORD2025007780</t>
  </si>
  <si>
    <t>PROD3421</t>
  </si>
  <si>
    <t>Tablet Model-999</t>
  </si>
  <si>
    <t>CUST5600</t>
  </si>
  <si>
    <t>ORD2025007779</t>
  </si>
  <si>
    <t>PROD5469</t>
  </si>
  <si>
    <t>CUST1328</t>
  </si>
  <si>
    <t>Customer 3976</t>
  </si>
  <si>
    <t>ORD2025007778</t>
  </si>
  <si>
    <t>PROD4569</t>
  </si>
  <si>
    <t>Tablet Model-637</t>
  </si>
  <si>
    <t>CUST9924</t>
  </si>
  <si>
    <t>Customer 4841</t>
  </si>
  <si>
    <t>ORD2025007777</t>
  </si>
  <si>
    <t>PROD7541</t>
  </si>
  <si>
    <t>Perfume Model-239</t>
  </si>
  <si>
    <t>Customer 2782</t>
  </si>
  <si>
    <t>ORD2025007776</t>
  </si>
  <si>
    <t>Lamp Model-150</t>
  </si>
  <si>
    <t>CUST5649</t>
  </si>
  <si>
    <t>Customer 4287</t>
  </si>
  <si>
    <t>ORD2025007775</t>
  </si>
  <si>
    <t>PROD7659</t>
  </si>
  <si>
    <t>Lipstick Model-947</t>
  </si>
  <si>
    <t>Customer 3608</t>
  </si>
  <si>
    <t>ORD2025007774</t>
  </si>
  <si>
    <t>PROD8611</t>
  </si>
  <si>
    <t>Perfume Model-910</t>
  </si>
  <si>
    <t>CUST2201</t>
  </si>
  <si>
    <t>ORD2025007773</t>
  </si>
  <si>
    <t>Perfume Model-887</t>
  </si>
  <si>
    <t>CUST6618</t>
  </si>
  <si>
    <t>Customer 4428</t>
  </si>
  <si>
    <t>ORD2025007772</t>
  </si>
  <si>
    <t>PROD9140</t>
  </si>
  <si>
    <t>CUST8763</t>
  </si>
  <si>
    <t>Customer 3804</t>
  </si>
  <si>
    <t>ORD2025007771</t>
  </si>
  <si>
    <t>PROD6493</t>
  </si>
  <si>
    <t>Lipstick Model-938</t>
  </si>
  <si>
    <t>Customer 2229</t>
  </si>
  <si>
    <t>ORD2025007770</t>
  </si>
  <si>
    <t>PROD5388</t>
  </si>
  <si>
    <t>Face Cream Model-535</t>
  </si>
  <si>
    <t>CUST6541</t>
  </si>
  <si>
    <t>Customer 4705</t>
  </si>
  <si>
    <t>ORD2025007769</t>
  </si>
  <si>
    <t>PROD7650</t>
  </si>
  <si>
    <t>Curtain Model-698</t>
  </si>
  <si>
    <t>CUST1857</t>
  </si>
  <si>
    <t>ORD2025007768</t>
  </si>
  <si>
    <t>PROD8839</t>
  </si>
  <si>
    <t>Perfume Model-720</t>
  </si>
  <si>
    <t>CUST7294</t>
  </si>
  <si>
    <t>Customer 3221</t>
  </si>
  <si>
    <t>ORD2025007767</t>
  </si>
  <si>
    <t>PROD6631</t>
  </si>
  <si>
    <t>CUST4015</t>
  </si>
  <si>
    <t>ORD2025007766</t>
  </si>
  <si>
    <t>CUST9950</t>
  </si>
  <si>
    <t>Customer 538</t>
  </si>
  <si>
    <t>ORD2025007765</t>
  </si>
  <si>
    <t>PROD1196</t>
  </si>
  <si>
    <t>Jacket Model-939</t>
  </si>
  <si>
    <t>CUST9379</t>
  </si>
  <si>
    <t>ORD2025007764</t>
  </si>
  <si>
    <t>PROD9728</t>
  </si>
  <si>
    <t>CUST7513</t>
  </si>
  <si>
    <t>Customer 2198</t>
  </si>
  <si>
    <t>ORD2025007763</t>
  </si>
  <si>
    <t>PROD5179</t>
  </si>
  <si>
    <t>Jeans Model-233</t>
  </si>
  <si>
    <t>CUST9812</t>
  </si>
  <si>
    <t>ORD2025007762</t>
  </si>
  <si>
    <t>PROD6098</t>
  </si>
  <si>
    <t>Laptop Model-232</t>
  </si>
  <si>
    <t>CUST1354</t>
  </si>
  <si>
    <t>Customer 2247</t>
  </si>
  <si>
    <t>ORD2025007761</t>
  </si>
  <si>
    <t>PROD7508</t>
  </si>
  <si>
    <t>Face Cream Model-280</t>
  </si>
  <si>
    <t>CUST2684</t>
  </si>
  <si>
    <t>ORD2025007760</t>
  </si>
  <si>
    <t>PROD1956</t>
  </si>
  <si>
    <t>Mobile Model-554</t>
  </si>
  <si>
    <t>CUST6860</t>
  </si>
  <si>
    <t>Customer 1439</t>
  </si>
  <si>
    <t>ORD2025007759</t>
  </si>
  <si>
    <t>PROD3697</t>
  </si>
  <si>
    <t>Mobile Model-300</t>
  </si>
  <si>
    <t>CUST5734</t>
  </si>
  <si>
    <t>Customer 4834</t>
  </si>
  <si>
    <t>ORD2025007758</t>
  </si>
  <si>
    <t>PROD3774</t>
  </si>
  <si>
    <t>Jeans Model-336</t>
  </si>
  <si>
    <t>CUST6354</t>
  </si>
  <si>
    <t>Customer 4146</t>
  </si>
  <si>
    <t>ORD2025007757</t>
  </si>
  <si>
    <t>PROD1906</t>
  </si>
  <si>
    <t>Curtain Model-713</t>
  </si>
  <si>
    <t>CUST3721</t>
  </si>
  <si>
    <t>Customer 1245</t>
  </si>
  <si>
    <t>ORD2025007756</t>
  </si>
  <si>
    <t>PROD5263</t>
  </si>
  <si>
    <t>Shirt Model-479</t>
  </si>
  <si>
    <t>CUST3960</t>
  </si>
  <si>
    <t>ORD2025007755</t>
  </si>
  <si>
    <t>PROD7558</t>
  </si>
  <si>
    <t>CUST2081</t>
  </si>
  <si>
    <t>ORD2025007754</t>
  </si>
  <si>
    <t>Shirt Model-291</t>
  </si>
  <si>
    <t>Customer 1345</t>
  </si>
  <si>
    <t>ORD2025007753</t>
  </si>
  <si>
    <t>PROD7717</t>
  </si>
  <si>
    <t>CUST5373</t>
  </si>
  <si>
    <t>Customer 301</t>
  </si>
  <si>
    <t>ORD2025007752</t>
  </si>
  <si>
    <t>PROD6741</t>
  </si>
  <si>
    <t>Customer 1978</t>
  </si>
  <si>
    <t>ORD2025007751</t>
  </si>
  <si>
    <t>PROD3469</t>
  </si>
  <si>
    <t>Mobile Model-456</t>
  </si>
  <si>
    <t>CUST6684</t>
  </si>
  <si>
    <t>Customer 3541</t>
  </si>
  <si>
    <t>ORD2025007750</t>
  </si>
  <si>
    <t>CUST3724</t>
  </si>
  <si>
    <t>ORD2025007749</t>
  </si>
  <si>
    <t>PROD5918</t>
  </si>
  <si>
    <t>Lipstick Model-368</t>
  </si>
  <si>
    <t>CUST2853</t>
  </si>
  <si>
    <t>ORD2025007748</t>
  </si>
  <si>
    <t>PROD8476</t>
  </si>
  <si>
    <t>Curtain Model-693</t>
  </si>
  <si>
    <t>CUST3069</t>
  </si>
  <si>
    <t>ORD2025007747</t>
  </si>
  <si>
    <t>CUST8765</t>
  </si>
  <si>
    <t>Customer 3091</t>
  </si>
  <si>
    <t>ORD2025007746</t>
  </si>
  <si>
    <t>PROD6719</t>
  </si>
  <si>
    <t>Jacket Model-587</t>
  </si>
  <si>
    <t>CUST8767</t>
  </si>
  <si>
    <t>Customer 1677</t>
  </si>
  <si>
    <t>ORD2025007745</t>
  </si>
  <si>
    <t>PROD7151</t>
  </si>
  <si>
    <t>Face Cream Model-619</t>
  </si>
  <si>
    <t>CUST2596</t>
  </si>
  <si>
    <t>Customer 1048</t>
  </si>
  <si>
    <t>ORD2025007744</t>
  </si>
  <si>
    <t>PROD3104</t>
  </si>
  <si>
    <t>Perfume Model-716</t>
  </si>
  <si>
    <t>CUST6317</t>
  </si>
  <si>
    <t>Customer 3632</t>
  </si>
  <si>
    <t>ORD2025007743</t>
  </si>
  <si>
    <t>PROD6353</t>
  </si>
  <si>
    <t>CUST4491</t>
  </si>
  <si>
    <t>Customer 2588</t>
  </si>
  <si>
    <t>ORD2025007742</t>
  </si>
  <si>
    <t>PROD7570</t>
  </si>
  <si>
    <t>Tablet Model-696</t>
  </si>
  <si>
    <t>CUST5436</t>
  </si>
  <si>
    <t>Customer 4348</t>
  </si>
  <si>
    <t>ORD2025007741</t>
  </si>
  <si>
    <t>PROD6040</t>
  </si>
  <si>
    <t>Lamp Model-319</t>
  </si>
  <si>
    <t>CUST9803</t>
  </si>
  <si>
    <t>Customer 1985</t>
  </si>
  <si>
    <t>ORD2025007740</t>
  </si>
  <si>
    <t>Perfume Model-170</t>
  </si>
  <si>
    <t>CUST9464</t>
  </si>
  <si>
    <t>ORD2025007739</t>
  </si>
  <si>
    <t>PROD4312</t>
  </si>
  <si>
    <t>Lipstick Model-584</t>
  </si>
  <si>
    <t>CUST3701</t>
  </si>
  <si>
    <t>Customer 2483</t>
  </si>
  <si>
    <t>ORD2025007738</t>
  </si>
  <si>
    <t>PROD9687</t>
  </si>
  <si>
    <t>CUST8008</t>
  </si>
  <si>
    <t>ORD2025007737</t>
  </si>
  <si>
    <t>PROD2437</t>
  </si>
  <si>
    <t>Laptop Model-485</t>
  </si>
  <si>
    <t>CUST3380</t>
  </si>
  <si>
    <t>ORD2025007736</t>
  </si>
  <si>
    <t>PROD1602</t>
  </si>
  <si>
    <t>CUST1123</t>
  </si>
  <si>
    <t>Customer 1850</t>
  </si>
  <si>
    <t>ORD2025007735</t>
  </si>
  <si>
    <t>CUST3700</t>
  </si>
  <si>
    <t>Customer 4038</t>
  </si>
  <si>
    <t>ORD2025007734</t>
  </si>
  <si>
    <t>Tablet Model-330</t>
  </si>
  <si>
    <t>CUST6671</t>
  </si>
  <si>
    <t>Customer 1570</t>
  </si>
  <si>
    <t>ORD2025007733</t>
  </si>
  <si>
    <t>PROD3445</t>
  </si>
  <si>
    <t>Lipstick Model-328</t>
  </si>
  <si>
    <t>CUST6667</t>
  </si>
  <si>
    <t>Customer 510</t>
  </si>
  <si>
    <t>ORD2025007732</t>
  </si>
  <si>
    <t>PROD8359</t>
  </si>
  <si>
    <t>Laptop Model-268</t>
  </si>
  <si>
    <t>Customer 1795</t>
  </si>
  <si>
    <t>ORD2025007731</t>
  </si>
  <si>
    <t>PROD9894</t>
  </si>
  <si>
    <t>CUST2673</t>
  </si>
  <si>
    <t>Customer 4707</t>
  </si>
  <si>
    <t>ORD2025007730</t>
  </si>
  <si>
    <t>PROD9602</t>
  </si>
  <si>
    <t>Perfume Model-834</t>
  </si>
  <si>
    <t>CUST9645</t>
  </si>
  <si>
    <t>ORD2025007729</t>
  </si>
  <si>
    <t>PROD4852</t>
  </si>
  <si>
    <t>Sofa Model-911</t>
  </si>
  <si>
    <t>CUST6595</t>
  </si>
  <si>
    <t>Customer 738</t>
  </si>
  <si>
    <t>ORD2025007728</t>
  </si>
  <si>
    <t>Perfume Model-226</t>
  </si>
  <si>
    <t>CUST9276</t>
  </si>
  <si>
    <t>Customer 2271</t>
  </si>
  <si>
    <t>ORD2025007727</t>
  </si>
  <si>
    <t>PROD8948</t>
  </si>
  <si>
    <t>Face Cream Model-238</t>
  </si>
  <si>
    <t>CUST4452</t>
  </si>
  <si>
    <t>ORD2025007726</t>
  </si>
  <si>
    <t>PROD5212</t>
  </si>
  <si>
    <t>Jacket Model-777</t>
  </si>
  <si>
    <t>CUST5496</t>
  </si>
  <si>
    <t>Customer 4701</t>
  </si>
  <si>
    <t>ORD2025007725</t>
  </si>
  <si>
    <t>PROD9929</t>
  </si>
  <si>
    <t>Curtain Model-800</t>
  </si>
  <si>
    <t>CUST7346</t>
  </si>
  <si>
    <t>Customer 1751</t>
  </si>
  <si>
    <t>ORD2025007724</t>
  </si>
  <si>
    <t>Sofa Model-274</t>
  </si>
  <si>
    <t>CUST7467</t>
  </si>
  <si>
    <t>Customer 4608</t>
  </si>
  <si>
    <t>ORD2025007723</t>
  </si>
  <si>
    <t>PROD6193</t>
  </si>
  <si>
    <t>CUST5421</t>
  </si>
  <si>
    <t>Customer 2730</t>
  </si>
  <si>
    <t>ORD2025007722</t>
  </si>
  <si>
    <t>Face Cream Model-975</t>
  </si>
  <si>
    <t>CUST1414</t>
  </si>
  <si>
    <t>ORD2025007721</t>
  </si>
  <si>
    <t>Face Cream Model-134</t>
  </si>
  <si>
    <t>CUST2767</t>
  </si>
  <si>
    <t>ORD2025007720</t>
  </si>
  <si>
    <t>PROD4167</t>
  </si>
  <si>
    <t>Face Cream Model-949</t>
  </si>
  <si>
    <t>CUST4449</t>
  </si>
  <si>
    <t>Customer 4822</t>
  </si>
  <si>
    <t>ORD2025007719</t>
  </si>
  <si>
    <t>PROD6342</t>
  </si>
  <si>
    <t>Curtain Model-398</t>
  </si>
  <si>
    <t>CUST6782</t>
  </si>
  <si>
    <t>Customer 552</t>
  </si>
  <si>
    <t>ORD2025007718</t>
  </si>
  <si>
    <t>PROD8419</t>
  </si>
  <si>
    <t>CUST9254</t>
  </si>
  <si>
    <t>Customer 2529</t>
  </si>
  <si>
    <t>ORD2025007717</t>
  </si>
  <si>
    <t>PROD1961</t>
  </si>
  <si>
    <t>Lipstick Model-233</t>
  </si>
  <si>
    <t>CUST6675</t>
  </si>
  <si>
    <t>ORD2025007716</t>
  </si>
  <si>
    <t>Lamp Model-782</t>
  </si>
  <si>
    <t>CUST6692</t>
  </si>
  <si>
    <t>ORD2025007715</t>
  </si>
  <si>
    <t>PROD3550</t>
  </si>
  <si>
    <t>Sofa Model-835</t>
  </si>
  <si>
    <t>CUST6061</t>
  </si>
  <si>
    <t>Customer 2356</t>
  </si>
  <si>
    <t>ORD2025007714</t>
  </si>
  <si>
    <t>PROD8162</t>
  </si>
  <si>
    <t>Mobile Model-387</t>
  </si>
  <si>
    <t>CUST5193</t>
  </si>
  <si>
    <t>Customer 1582</t>
  </si>
  <si>
    <t>ORD2025007713</t>
  </si>
  <si>
    <t>PROD5152</t>
  </si>
  <si>
    <t>Laptop Model-637</t>
  </si>
  <si>
    <t>CUST4621</t>
  </si>
  <si>
    <t>Customer 1228</t>
  </si>
  <si>
    <t>ORD2025007712</t>
  </si>
  <si>
    <t>PROD5076</t>
  </si>
  <si>
    <t>Customer 4169</t>
  </si>
  <si>
    <t>ORD2025007711</t>
  </si>
  <si>
    <t>Lipstick Model-130</t>
  </si>
  <si>
    <t>CUST9687</t>
  </si>
  <si>
    <t>ORD2025007710</t>
  </si>
  <si>
    <t>PROD8499</t>
  </si>
  <si>
    <t>Mobile Model-844</t>
  </si>
  <si>
    <t>CUST1669</t>
  </si>
  <si>
    <t>ORD2025007709</t>
  </si>
  <si>
    <t>PROD2972</t>
  </si>
  <si>
    <t>Shirt Model-194</t>
  </si>
  <si>
    <t>CUST1352</t>
  </si>
  <si>
    <t>ORD2025007708</t>
  </si>
  <si>
    <t>PROD2502</t>
  </si>
  <si>
    <t>Curtain Model-509</t>
  </si>
  <si>
    <t>ORD2025007707</t>
  </si>
  <si>
    <t>Lipstick Model-518</t>
  </si>
  <si>
    <t>CUST1238</t>
  </si>
  <si>
    <t>Customer 2439</t>
  </si>
  <si>
    <t>ORD2025007706</t>
  </si>
  <si>
    <t>PROD2165</t>
  </si>
  <si>
    <t>Perfume Model-983</t>
  </si>
  <si>
    <t>CUST8101</t>
  </si>
  <si>
    <t>ORD2025007705</t>
  </si>
  <si>
    <t>PROD4153</t>
  </si>
  <si>
    <t>Lipstick Model-247</t>
  </si>
  <si>
    <t>CUST1645</t>
  </si>
  <si>
    <t>Customer 1466</t>
  </si>
  <si>
    <t>ORD2025007704</t>
  </si>
  <si>
    <t>PROD1820</t>
  </si>
  <si>
    <t>Perfume Model-201</t>
  </si>
  <si>
    <t>CUST7839</t>
  </si>
  <si>
    <t>Customer 2821</t>
  </si>
  <si>
    <t>ORD2025007703</t>
  </si>
  <si>
    <t>PROD6679</t>
  </si>
  <si>
    <t>Mobile Model-484</t>
  </si>
  <si>
    <t>ORD2025007702</t>
  </si>
  <si>
    <t>PROD3420</t>
  </si>
  <si>
    <t>Sofa Model-182</t>
  </si>
  <si>
    <t>Customer 4670</t>
  </si>
  <si>
    <t>ORD2025007701</t>
  </si>
  <si>
    <t>PROD3136</t>
  </si>
  <si>
    <t>Face Cream Model-414</t>
  </si>
  <si>
    <t>CUST8393</t>
  </si>
  <si>
    <t>ORD2025007700</t>
  </si>
  <si>
    <t>PROD1700</t>
  </si>
  <si>
    <t>CUST8612</t>
  </si>
  <si>
    <t>ORD2025007699</t>
  </si>
  <si>
    <t>Customer 3491</t>
  </si>
  <si>
    <t>ORD2025007698</t>
  </si>
  <si>
    <t>Face Cream Model-667</t>
  </si>
  <si>
    <t>CUST7763</t>
  </si>
  <si>
    <t>Customer 2193</t>
  </si>
  <si>
    <t>ORD2025007697</t>
  </si>
  <si>
    <t>PROD3476</t>
  </si>
  <si>
    <t>Perfume Model-812</t>
  </si>
  <si>
    <t>CUST3625</t>
  </si>
  <si>
    <t>Customer 3321</t>
  </si>
  <si>
    <t>ORD2025007696</t>
  </si>
  <si>
    <t>PROD2605</t>
  </si>
  <si>
    <t>Mobile Model-271</t>
  </si>
  <si>
    <t>CUST5924</t>
  </si>
  <si>
    <t>ORD2025007695</t>
  </si>
  <si>
    <t>PROD2727</t>
  </si>
  <si>
    <t>Jeans Model-801</t>
  </si>
  <si>
    <t>CUST9328</t>
  </si>
  <si>
    <t>Customer 2848</t>
  </si>
  <si>
    <t>ORD2025007694</t>
  </si>
  <si>
    <t>Lipstick Model-390</t>
  </si>
  <si>
    <t>CUST9550</t>
  </si>
  <si>
    <t>ORD2025007693</t>
  </si>
  <si>
    <t>PROD4586</t>
  </si>
  <si>
    <t>CUST6777</t>
  </si>
  <si>
    <t>ORD2025007692</t>
  </si>
  <si>
    <t>PROD4058</t>
  </si>
  <si>
    <t>Jacket Model-173</t>
  </si>
  <si>
    <t>CUST2959</t>
  </si>
  <si>
    <t>ORD2025007691</t>
  </si>
  <si>
    <t>PROD8810</t>
  </si>
  <si>
    <t>CUST2531</t>
  </si>
  <si>
    <t>ORD2025007690</t>
  </si>
  <si>
    <t>PROD5557</t>
  </si>
  <si>
    <t>Lipstick Model-381</t>
  </si>
  <si>
    <t>CUST8382</t>
  </si>
  <si>
    <t>ORD2025007689</t>
  </si>
  <si>
    <t>PROD1804</t>
  </si>
  <si>
    <t>Mobile Model-260</t>
  </si>
  <si>
    <t>CUST1951</t>
  </si>
  <si>
    <t>Customer 1874</t>
  </si>
  <si>
    <t>ORD2025007688</t>
  </si>
  <si>
    <t>PROD6536</t>
  </si>
  <si>
    <t>Face Cream Model-449</t>
  </si>
  <si>
    <t>CUST2948</t>
  </si>
  <si>
    <t>ORD2025007687</t>
  </si>
  <si>
    <t>PROD2032</t>
  </si>
  <si>
    <t>Perfume Model-873</t>
  </si>
  <si>
    <t>CUST8975</t>
  </si>
  <si>
    <t>Customer 2634</t>
  </si>
  <si>
    <t>ORD2025007686</t>
  </si>
  <si>
    <t>Face Cream Model-313</t>
  </si>
  <si>
    <t>CUST8403</t>
  </si>
  <si>
    <t>Customer 685</t>
  </si>
  <si>
    <t>ORD2025007685</t>
  </si>
  <si>
    <t>PROD7308</t>
  </si>
  <si>
    <t>Jeans Model-384</t>
  </si>
  <si>
    <t>Customer 3898</t>
  </si>
  <si>
    <t>ORD2025007684</t>
  </si>
  <si>
    <t>Jeans Model-885</t>
  </si>
  <si>
    <t>CUST5054</t>
  </si>
  <si>
    <t>ORD2025007683</t>
  </si>
  <si>
    <t>PROD2291</t>
  </si>
  <si>
    <t>Sofa Model-925</t>
  </si>
  <si>
    <t>Customer 4711</t>
  </si>
  <si>
    <t>ORD2025007682</t>
  </si>
  <si>
    <t>PROD8322</t>
  </si>
  <si>
    <t>Laptop Model-551</t>
  </si>
  <si>
    <t>CUST1583</t>
  </si>
  <si>
    <t>Customer 415</t>
  </si>
  <si>
    <t>ORD2025007681</t>
  </si>
  <si>
    <t>PROD1918</t>
  </si>
  <si>
    <t>Perfume Model-692</t>
  </si>
  <si>
    <t>CUST2518</t>
  </si>
  <si>
    <t>Customer 1496</t>
  </si>
  <si>
    <t>ORD2025007680</t>
  </si>
  <si>
    <t>Jacket Model-167</t>
  </si>
  <si>
    <t>CUST9695</t>
  </si>
  <si>
    <t>Customer 1124</t>
  </si>
  <si>
    <t>ORD2025007679</t>
  </si>
  <si>
    <t>PROD5258</t>
  </si>
  <si>
    <t>Jeans Model-482</t>
  </si>
  <si>
    <t>CUST4932</t>
  </si>
  <si>
    <t>ORD2025007678</t>
  </si>
  <si>
    <t>PROD7351</t>
  </si>
  <si>
    <t>Shirt Model-551</t>
  </si>
  <si>
    <t>Customer 3656</t>
  </si>
  <si>
    <t>ORD2025007677</t>
  </si>
  <si>
    <t>PROD6185</t>
  </si>
  <si>
    <t>Laptop Model-264</t>
  </si>
  <si>
    <t>CUST9467</t>
  </si>
  <si>
    <t>ORD2025007676</t>
  </si>
  <si>
    <t>Laptop Model-793</t>
  </si>
  <si>
    <t>CUST1175</t>
  </si>
  <si>
    <t>Customer 486</t>
  </si>
  <si>
    <t>ORD2025007675</t>
  </si>
  <si>
    <t>PROD7451</t>
  </si>
  <si>
    <t>Sofa Model-316</t>
  </si>
  <si>
    <t>CUST9460</t>
  </si>
  <si>
    <t>Customer 4097</t>
  </si>
  <si>
    <t>ORD2025007674</t>
  </si>
  <si>
    <t>PROD7645</t>
  </si>
  <si>
    <t>Tablet Model-952</t>
  </si>
  <si>
    <t>CUST6588</t>
  </si>
  <si>
    <t>Customer 1678</t>
  </si>
  <si>
    <t>ORD2025007673</t>
  </si>
  <si>
    <t>Face Cream Model-973</t>
  </si>
  <si>
    <t>CUST4414</t>
  </si>
  <si>
    <t>ORD2025007672</t>
  </si>
  <si>
    <t>PROD6579</t>
  </si>
  <si>
    <t>CUST1560</t>
  </si>
  <si>
    <t>Customer 4016</t>
  </si>
  <si>
    <t>ORD2025007671</t>
  </si>
  <si>
    <t>PROD9935</t>
  </si>
  <si>
    <t>Sofa Model-282</t>
  </si>
  <si>
    <t>CUST2143</t>
  </si>
  <si>
    <t>ORD2025007670</t>
  </si>
  <si>
    <t>CUST9533</t>
  </si>
  <si>
    <t>Customer 3480</t>
  </si>
  <si>
    <t>ORD2025007669</t>
  </si>
  <si>
    <t>PROD6068</t>
  </si>
  <si>
    <t>Face Cream Model-562</t>
  </si>
  <si>
    <t>ORD2025007668</t>
  </si>
  <si>
    <t>PROD9208</t>
  </si>
  <si>
    <t>Face Cream Model-604</t>
  </si>
  <si>
    <t>CUST5141</t>
  </si>
  <si>
    <t>Customer 4319</t>
  </si>
  <si>
    <t>ORD2025007667</t>
  </si>
  <si>
    <t>PROD7229</t>
  </si>
  <si>
    <t>Jacket Model-307</t>
  </si>
  <si>
    <t>CUST2643</t>
  </si>
  <si>
    <t>Customer 712</t>
  </si>
  <si>
    <t>ORD2025007666</t>
  </si>
  <si>
    <t>Perfume Model-785</t>
  </si>
  <si>
    <t>CUST4732</t>
  </si>
  <si>
    <t>Customer 2456</t>
  </si>
  <si>
    <t>ORD2025007665</t>
  </si>
  <si>
    <t>PROD8599</t>
  </si>
  <si>
    <t>Jacket Model-360</t>
  </si>
  <si>
    <t>CUST5730</t>
  </si>
  <si>
    <t>Customer 1675</t>
  </si>
  <si>
    <t>ORD2025007664</t>
  </si>
  <si>
    <t>PROD3286</t>
  </si>
  <si>
    <t>Jacket Model-932</t>
  </si>
  <si>
    <t>CUST1790</t>
  </si>
  <si>
    <t>ORD2025007663</t>
  </si>
  <si>
    <t>PROD7182</t>
  </si>
  <si>
    <t>CUST7135</t>
  </si>
  <si>
    <t>Customer 1583</t>
  </si>
  <si>
    <t>ORD2025007662</t>
  </si>
  <si>
    <t>PROD7285</t>
  </si>
  <si>
    <t>CUST2598</t>
  </si>
  <si>
    <t>ORD2025007661</t>
  </si>
  <si>
    <t>Lipstick Model-494</t>
  </si>
  <si>
    <t>CUST3620</t>
  </si>
  <si>
    <t>ORD2025007660</t>
  </si>
  <si>
    <t>PROD6529</t>
  </si>
  <si>
    <t>ORD2025007659</t>
  </si>
  <si>
    <t>PROD6299</t>
  </si>
  <si>
    <t>Lamp Model-985</t>
  </si>
  <si>
    <t>CUST7760</t>
  </si>
  <si>
    <t>ORD2025007658</t>
  </si>
  <si>
    <t>Mobile Model-800</t>
  </si>
  <si>
    <t>Customer 3994</t>
  </si>
  <si>
    <t>ORD2025007657</t>
  </si>
  <si>
    <t>PROD1044</t>
  </si>
  <si>
    <t>CUST1723</t>
  </si>
  <si>
    <t>ORD2025007656</t>
  </si>
  <si>
    <t>PROD9911</t>
  </si>
  <si>
    <t>Perfume Model-412</t>
  </si>
  <si>
    <t>CUST6420</t>
  </si>
  <si>
    <t>ORD2025007655</t>
  </si>
  <si>
    <t>Jeans Model-511</t>
  </si>
  <si>
    <t>ORD2025007654</t>
  </si>
  <si>
    <t>PROD3092</t>
  </si>
  <si>
    <t>Lipstick Model-897</t>
  </si>
  <si>
    <t>CUST9065</t>
  </si>
  <si>
    <t>Customer 582</t>
  </si>
  <si>
    <t>ORD2025007653</t>
  </si>
  <si>
    <t>PROD1777</t>
  </si>
  <si>
    <t>Face Cream Model-962</t>
  </si>
  <si>
    <t>Customer 1014</t>
  </si>
  <si>
    <t>ORD2025007652</t>
  </si>
  <si>
    <t>Shirt Model-341</t>
  </si>
  <si>
    <t>CUST6946</t>
  </si>
  <si>
    <t>Customer 2849</t>
  </si>
  <si>
    <t>ORD2025007651</t>
  </si>
  <si>
    <t>Lamp Model-200</t>
  </si>
  <si>
    <t>CUST1860</t>
  </si>
  <si>
    <t>Customer 89</t>
  </si>
  <si>
    <t>ORD2025007650</t>
  </si>
  <si>
    <t>PROD7015</t>
  </si>
  <si>
    <t>Sofa Model-969</t>
  </si>
  <si>
    <t>CUST4154</t>
  </si>
  <si>
    <t>ORD2025007649</t>
  </si>
  <si>
    <t>PROD6470</t>
  </si>
  <si>
    <t>Lamp Model-123</t>
  </si>
  <si>
    <t>CUST8786</t>
  </si>
  <si>
    <t>ORD2025007648</t>
  </si>
  <si>
    <t>PROD3128</t>
  </si>
  <si>
    <t>Face Cream Model-391</t>
  </si>
  <si>
    <t>CUST1386</t>
  </si>
  <si>
    <t>Customer 1495</t>
  </si>
  <si>
    <t>ORD2025007647</t>
  </si>
  <si>
    <t>PROD5861</t>
  </si>
  <si>
    <t>Curtain Model-746</t>
  </si>
  <si>
    <t>CUST6509</t>
  </si>
  <si>
    <t>ORD2025007646</t>
  </si>
  <si>
    <t>PROD9025</t>
  </si>
  <si>
    <t>Face Cream Model-309</t>
  </si>
  <si>
    <t>CUST9371</t>
  </si>
  <si>
    <t>ORD2025007645</t>
  </si>
  <si>
    <t>Laptop Model-965</t>
  </si>
  <si>
    <t>Customer 791</t>
  </si>
  <si>
    <t>ORD2025007644</t>
  </si>
  <si>
    <t>Lamp Model-651</t>
  </si>
  <si>
    <t>CUST8367</t>
  </si>
  <si>
    <t>Customer 2966</t>
  </si>
  <si>
    <t>ORD2025007643</t>
  </si>
  <si>
    <t>PROD5620</t>
  </si>
  <si>
    <t>Lamp Model-246</t>
  </si>
  <si>
    <t>ORD2025007642</t>
  </si>
  <si>
    <t>PROD7802</t>
  </si>
  <si>
    <t>Curtain Model-212</t>
  </si>
  <si>
    <t>CUST4421</t>
  </si>
  <si>
    <t>Customer 4750</t>
  </si>
  <si>
    <t>ORD2025007641</t>
  </si>
  <si>
    <t>PROD7665</t>
  </si>
  <si>
    <t>Jeans Model-761</t>
  </si>
  <si>
    <t>CUST2593</t>
  </si>
  <si>
    <t>Customer 2030</t>
  </si>
  <si>
    <t>ORD2025007640</t>
  </si>
  <si>
    <t>PROD2044</t>
  </si>
  <si>
    <t>Jacket Model-239</t>
  </si>
  <si>
    <t>CUST6146</t>
  </si>
  <si>
    <t>ORD2025007639</t>
  </si>
  <si>
    <t>PROD2530</t>
  </si>
  <si>
    <t>Jacket Model-398</t>
  </si>
  <si>
    <t>ORD2025007638</t>
  </si>
  <si>
    <t>PROD3672</t>
  </si>
  <si>
    <t>Jacket Model-789</t>
  </si>
  <si>
    <t>Customer 3938</t>
  </si>
  <si>
    <t>ORD2025007637</t>
  </si>
  <si>
    <t>CUST6033</t>
  </si>
  <si>
    <t>Customer 1328</t>
  </si>
  <si>
    <t>ORD2025007636</t>
  </si>
  <si>
    <t>PROD1115</t>
  </si>
  <si>
    <t>Curtain Model-831</t>
  </si>
  <si>
    <t>CUST8822</t>
  </si>
  <si>
    <t>Customer 3233</t>
  </si>
  <si>
    <t>ORD2025007635</t>
  </si>
  <si>
    <t>PROD4796</t>
  </si>
  <si>
    <t>Mobile Model-922</t>
  </si>
  <si>
    <t>ORD2025007634</t>
  </si>
  <si>
    <t>PROD3137</t>
  </si>
  <si>
    <t>Mobile Model-568</t>
  </si>
  <si>
    <t>CUST1457</t>
  </si>
  <si>
    <t>Customer 652</t>
  </si>
  <si>
    <t>ORD2025007633</t>
  </si>
  <si>
    <t>Jacket Model-882</t>
  </si>
  <si>
    <t>CUST1932</t>
  </si>
  <si>
    <t>Customer 1232</t>
  </si>
  <si>
    <t>ORD2025007632</t>
  </si>
  <si>
    <t>PROD7370</t>
  </si>
  <si>
    <t>Mobile Model-894</t>
  </si>
  <si>
    <t>CUST5916</t>
  </si>
  <si>
    <t>Customer 2037</t>
  </si>
  <si>
    <t>ORD2025007631</t>
  </si>
  <si>
    <t>PROD5360</t>
  </si>
  <si>
    <t>Lipstick Model-510</t>
  </si>
  <si>
    <t>CUST6695</t>
  </si>
  <si>
    <t>ORD2025007630</t>
  </si>
  <si>
    <t>PROD1324</t>
  </si>
  <si>
    <t>Sofa Model-550</t>
  </si>
  <si>
    <t>CUST4237</t>
  </si>
  <si>
    <t>Customer 1982</t>
  </si>
  <si>
    <t>ORD2025007629</t>
  </si>
  <si>
    <t>PROD7429</t>
  </si>
  <si>
    <t>CUST4622</t>
  </si>
  <si>
    <t>ORD2025007628</t>
  </si>
  <si>
    <t>PROD1244</t>
  </si>
  <si>
    <t>Face Cream Model-847</t>
  </si>
  <si>
    <t>CUST6480</t>
  </si>
  <si>
    <t>ORD2025007627</t>
  </si>
  <si>
    <t>PROD5846</t>
  </si>
  <si>
    <t>Jacket Model-981</t>
  </si>
  <si>
    <t>CUST3063</t>
  </si>
  <si>
    <t>ORD2025007626</t>
  </si>
  <si>
    <t>PROD7233</t>
  </si>
  <si>
    <t>CUST4974</t>
  </si>
  <si>
    <t>Customer 3439</t>
  </si>
  <si>
    <t>ORD2025007625</t>
  </si>
  <si>
    <t>PROD7915</t>
  </si>
  <si>
    <t>ORD2025007624</t>
  </si>
  <si>
    <t>PROD6885</t>
  </si>
  <si>
    <t>Laptop Model-235</t>
  </si>
  <si>
    <t>Customer 3228</t>
  </si>
  <si>
    <t>ORD2025007623</t>
  </si>
  <si>
    <t>Perfume Model-355</t>
  </si>
  <si>
    <t>CUST7520</t>
  </si>
  <si>
    <t>Customer 4641</t>
  </si>
  <si>
    <t>ORD2025007622</t>
  </si>
  <si>
    <t>PROD5643</t>
  </si>
  <si>
    <t>Jeans Model-441</t>
  </si>
  <si>
    <t>CUST4101</t>
  </si>
  <si>
    <t>Customer 2359</t>
  </si>
  <si>
    <t>ORD2025007621</t>
  </si>
  <si>
    <t>PROD7431</t>
  </si>
  <si>
    <t>Sofa Model-635</t>
  </si>
  <si>
    <t>CUST6889</t>
  </si>
  <si>
    <t>ORD2025007620</t>
  </si>
  <si>
    <t>PROD5402</t>
  </si>
  <si>
    <t>Jeans Model-729</t>
  </si>
  <si>
    <t>CUST9581</t>
  </si>
  <si>
    <t>ORD2025007619</t>
  </si>
  <si>
    <t>Lamp Model-386</t>
  </si>
  <si>
    <t>CUST3210</t>
  </si>
  <si>
    <t>Customer 437</t>
  </si>
  <si>
    <t>ORD2025007618</t>
  </si>
  <si>
    <t>Jeans Model-426</t>
  </si>
  <si>
    <t>CUST6426</t>
  </si>
  <si>
    <t>Customer 4279</t>
  </si>
  <si>
    <t>ORD2025007617</t>
  </si>
  <si>
    <t>PROD6989</t>
  </si>
  <si>
    <t>Jeans Model-629</t>
  </si>
  <si>
    <t>ORD2025007616</t>
  </si>
  <si>
    <t>PROD7384</t>
  </si>
  <si>
    <t>CUST2517</t>
  </si>
  <si>
    <t>Customer 2333</t>
  </si>
  <si>
    <t>ORD2025007615</t>
  </si>
  <si>
    <t>PROD5099</t>
  </si>
  <si>
    <t>CUST5931</t>
  </si>
  <si>
    <t>Customer 3877</t>
  </si>
  <si>
    <t>ORD2025007614</t>
  </si>
  <si>
    <t>PROD8176</t>
  </si>
  <si>
    <t>Lamp Model-546</t>
  </si>
  <si>
    <t>CUST3711</t>
  </si>
  <si>
    <t>ORD2025007613</t>
  </si>
  <si>
    <t>PROD7744</t>
  </si>
  <si>
    <t>Mobile Model-732</t>
  </si>
  <si>
    <t>CUST6660</t>
  </si>
  <si>
    <t>Customer 406</t>
  </si>
  <si>
    <t>ORD2025007612</t>
  </si>
  <si>
    <t>PROD4173</t>
  </si>
  <si>
    <t>Customer 3610</t>
  </si>
  <si>
    <t>ORD2025007611</t>
  </si>
  <si>
    <t>PROD2100</t>
  </si>
  <si>
    <t>Lipstick Model-417</t>
  </si>
  <si>
    <t>CUST9085</t>
  </si>
  <si>
    <t>Customer 2687</t>
  </si>
  <si>
    <t>ORD2025007610</t>
  </si>
  <si>
    <t>PROD5084</t>
  </si>
  <si>
    <t>Sofa Model-646</t>
  </si>
  <si>
    <t>CUST9346</t>
  </si>
  <si>
    <t>Customer 2243</t>
  </si>
  <si>
    <t>ORD2025007609</t>
  </si>
  <si>
    <t>PROD2160</t>
  </si>
  <si>
    <t>Laptop Model-718</t>
  </si>
  <si>
    <t>CUST1580</t>
  </si>
  <si>
    <t>Customer 4408</t>
  </si>
  <si>
    <t>ORD2025007608</t>
  </si>
  <si>
    <t>PROD5303</t>
  </si>
  <si>
    <t>Perfume Model-530</t>
  </si>
  <si>
    <t>CUST8535</t>
  </si>
  <si>
    <t>Customer 3591</t>
  </si>
  <si>
    <t>ORD2025007607</t>
  </si>
  <si>
    <t>PROD1302</t>
  </si>
  <si>
    <t>Curtain Model-625</t>
  </si>
  <si>
    <t>CUST5988</t>
  </si>
  <si>
    <t>Customer 2961</t>
  </si>
  <si>
    <t>ORD2025007606</t>
  </si>
  <si>
    <t>PROD9213</t>
  </si>
  <si>
    <t>Face Cream Model-124</t>
  </si>
  <si>
    <t>CUST5623</t>
  </si>
  <si>
    <t>ORD2025007605</t>
  </si>
  <si>
    <t>PROD7906</t>
  </si>
  <si>
    <t>Tablet Model-641</t>
  </si>
  <si>
    <t>CUST3930</t>
  </si>
  <si>
    <t>ORD2025007604</t>
  </si>
  <si>
    <t>CUST1015</t>
  </si>
  <si>
    <t>ORD2025007603</t>
  </si>
  <si>
    <t>PROD3477</t>
  </si>
  <si>
    <t>Face Cream Model-285</t>
  </si>
  <si>
    <t>ORD2025007602</t>
  </si>
  <si>
    <t>PROD7244</t>
  </si>
  <si>
    <t>Perfume Model-342</t>
  </si>
  <si>
    <t>CUST6912</t>
  </si>
  <si>
    <t>ORD2025007601</t>
  </si>
  <si>
    <t>PROD9260</t>
  </si>
  <si>
    <t>CUST6079</t>
  </si>
  <si>
    <t>Customer 776</t>
  </si>
  <si>
    <t>ORD2025007600</t>
  </si>
  <si>
    <t>PROD5172</t>
  </si>
  <si>
    <t>Sofa Model-157</t>
  </si>
  <si>
    <t>CUST5010</t>
  </si>
  <si>
    <t>Customer 2922</t>
  </si>
  <si>
    <t>ORD2025007599</t>
  </si>
  <si>
    <t>Perfume Model-270</t>
  </si>
  <si>
    <t>CUST6851</t>
  </si>
  <si>
    <t>ORD2025007598</t>
  </si>
  <si>
    <t>PROD1417</t>
  </si>
  <si>
    <t>CUST7850</t>
  </si>
  <si>
    <t>Customer 3931</t>
  </si>
  <si>
    <t>ORD2025007597</t>
  </si>
  <si>
    <t>PROD3016</t>
  </si>
  <si>
    <t>CUST3121</t>
  </si>
  <si>
    <t>Customer 2462</t>
  </si>
  <si>
    <t>ORD2025007596</t>
  </si>
  <si>
    <t>PROD3140</t>
  </si>
  <si>
    <t>CUST4893</t>
  </si>
  <si>
    <t>Customer 1877</t>
  </si>
  <si>
    <t>ORD2025007595</t>
  </si>
  <si>
    <t>PROD6581</t>
  </si>
  <si>
    <t>Curtain Model-619</t>
  </si>
  <si>
    <t>CUST5957</t>
  </si>
  <si>
    <t>Customer 4570</t>
  </si>
  <si>
    <t>ORD2025007594</t>
  </si>
  <si>
    <t>PROD1270</t>
  </si>
  <si>
    <t>Mobile Model-407</t>
  </si>
  <si>
    <t>CUST6404</t>
  </si>
  <si>
    <t>ORD2025007593</t>
  </si>
  <si>
    <t>PROD3224</t>
  </si>
  <si>
    <t>Shirt Model-705</t>
  </si>
  <si>
    <t>ORD2025007592</t>
  </si>
  <si>
    <t>PROD4490</t>
  </si>
  <si>
    <t>Sofa Model-831</t>
  </si>
  <si>
    <t>CUST9468</t>
  </si>
  <si>
    <t>ORD2025007591</t>
  </si>
  <si>
    <t>Lipstick Model-164</t>
  </si>
  <si>
    <t>CUST6800</t>
  </si>
  <si>
    <t>Customer 4910</t>
  </si>
  <si>
    <t>ORD2025007590</t>
  </si>
  <si>
    <t>PROD5400</t>
  </si>
  <si>
    <t>Laptop Model-318</t>
  </si>
  <si>
    <t>ORD2025007589</t>
  </si>
  <si>
    <t>PROD5156</t>
  </si>
  <si>
    <t>ORD2025007588</t>
  </si>
  <si>
    <t>PROD1567</t>
  </si>
  <si>
    <t>Lipstick Model-968</t>
  </si>
  <si>
    <t>CUST6163</t>
  </si>
  <si>
    <t>ORD2025007587</t>
  </si>
  <si>
    <t>PROD7333</t>
  </si>
  <si>
    <t>Jacket Model-330</t>
  </si>
  <si>
    <t>CUST4952</t>
  </si>
  <si>
    <t>ORD2025007586</t>
  </si>
  <si>
    <t>PROD3051</t>
  </si>
  <si>
    <t>Perfume Model-554</t>
  </si>
  <si>
    <t>CUST1002</t>
  </si>
  <si>
    <t>ORD2025007585</t>
  </si>
  <si>
    <t>Face Cream Model-128</t>
  </si>
  <si>
    <t>CUST9584</t>
  </si>
  <si>
    <t>Customer 312</t>
  </si>
  <si>
    <t>ORD2025007584</t>
  </si>
  <si>
    <t>PROD6213</t>
  </si>
  <si>
    <t>Sofa Model-290</t>
  </si>
  <si>
    <t>Customer 775</t>
  </si>
  <si>
    <t>ORD2025007583</t>
  </si>
  <si>
    <t>PROD8328</t>
  </si>
  <si>
    <t>CUST8687</t>
  </si>
  <si>
    <t>ORD2025007582</t>
  </si>
  <si>
    <t>PROD3908</t>
  </si>
  <si>
    <t>Sofa Model-937</t>
  </si>
  <si>
    <t>CUST1655</t>
  </si>
  <si>
    <t>ORD2025007581</t>
  </si>
  <si>
    <t>Curtain Model-590</t>
  </si>
  <si>
    <t>CUST8585</t>
  </si>
  <si>
    <t>Customer 824</t>
  </si>
  <si>
    <t>ORD2025007580</t>
  </si>
  <si>
    <t>PROD3097</t>
  </si>
  <si>
    <t>Shirt Model-161</t>
  </si>
  <si>
    <t>CUST2033</t>
  </si>
  <si>
    <t>Customer 945</t>
  </si>
  <si>
    <t>ORD2025007579</t>
  </si>
  <si>
    <t>Jacket Model-533</t>
  </si>
  <si>
    <t>ORD2025007578</t>
  </si>
  <si>
    <t>PROD1391</t>
  </si>
  <si>
    <t>Lipstick Model-427</t>
  </si>
  <si>
    <t>ORD2025007577</t>
  </si>
  <si>
    <t>Shirt Model-698</t>
  </si>
  <si>
    <t>CUST4806</t>
  </si>
  <si>
    <t>Customer 86</t>
  </si>
  <si>
    <t>ORD2025007576</t>
  </si>
  <si>
    <t>PROD3527</t>
  </si>
  <si>
    <t>CUST3343</t>
  </si>
  <si>
    <t>Customer 1604</t>
  </si>
  <si>
    <t>ORD2025007575</t>
  </si>
  <si>
    <t>PROD4625</t>
  </si>
  <si>
    <t>Laptop Model-414</t>
  </si>
  <si>
    <t>CUST3532</t>
  </si>
  <si>
    <t>Customer 1559</t>
  </si>
  <si>
    <t>ORD2025007574</t>
  </si>
  <si>
    <t>PROD9414</t>
  </si>
  <si>
    <t>Jacket Model-833</t>
  </si>
  <si>
    <t>CUST8308</t>
  </si>
  <si>
    <t>Customer 4646</t>
  </si>
  <si>
    <t>ORD2025007573</t>
  </si>
  <si>
    <t>PROD3229</t>
  </si>
  <si>
    <t>CUST1774</t>
  </si>
  <si>
    <t>ORD2025007572</t>
  </si>
  <si>
    <t>PROD7153</t>
  </si>
  <si>
    <t>Tablet Model-270</t>
  </si>
  <si>
    <t>CUST5678</t>
  </si>
  <si>
    <t>Customer 283</t>
  </si>
  <si>
    <t>ORD2025007571</t>
  </si>
  <si>
    <t>PROD7466</t>
  </si>
  <si>
    <t>Tablet Model-872</t>
  </si>
  <si>
    <t>CUST1629</t>
  </si>
  <si>
    <t>ORD2025007570</t>
  </si>
  <si>
    <t>PROD6969</t>
  </si>
  <si>
    <t>Lamp Model-231</t>
  </si>
  <si>
    <t>CUST2216</t>
  </si>
  <si>
    <t>Customer 2731</t>
  </si>
  <si>
    <t>ORD2025007569</t>
  </si>
  <si>
    <t>PROD1418</t>
  </si>
  <si>
    <t>Jacket Model-273</t>
  </si>
  <si>
    <t>CUST3749</t>
  </si>
  <si>
    <t>Customer 4848</t>
  </si>
  <si>
    <t>ORD2025007568</t>
  </si>
  <si>
    <t>PROD5777</t>
  </si>
  <si>
    <t>Shirt Model-512</t>
  </si>
  <si>
    <t>CUST9415</t>
  </si>
  <si>
    <t>Customer 1965</t>
  </si>
  <si>
    <t>ORD2025007567</t>
  </si>
  <si>
    <t>Shirt Model-677</t>
  </si>
  <si>
    <t>CUST7109</t>
  </si>
  <si>
    <t>ORD2025007566</t>
  </si>
  <si>
    <t>PROD9023</t>
  </si>
  <si>
    <t>Jeans Model-988</t>
  </si>
  <si>
    <t>Customer 965</t>
  </si>
  <si>
    <t>ORD2025007565</t>
  </si>
  <si>
    <t>Perfume Model-647</t>
  </si>
  <si>
    <t>CUST8826</t>
  </si>
  <si>
    <t>ORD2025007564</t>
  </si>
  <si>
    <t>PROD6005</t>
  </si>
  <si>
    <t>Perfume Model-231</t>
  </si>
  <si>
    <t>Customer 2642</t>
  </si>
  <si>
    <t>ORD2025007563</t>
  </si>
  <si>
    <t>PROD6587</t>
  </si>
  <si>
    <t>Curtain Model-902</t>
  </si>
  <si>
    <t>ORD2025007562</t>
  </si>
  <si>
    <t>PROD8662</t>
  </si>
  <si>
    <t>Tablet Model-791</t>
  </si>
  <si>
    <t>CUST9062</t>
  </si>
  <si>
    <t>ORD2025007561</t>
  </si>
  <si>
    <t>PROD6921</t>
  </si>
  <si>
    <t>Laptop Model-756</t>
  </si>
  <si>
    <t>Customer 2743</t>
  </si>
  <si>
    <t>ORD2025007560</t>
  </si>
  <si>
    <t>PROD7095</t>
  </si>
  <si>
    <t>Mobile Model-266</t>
  </si>
  <si>
    <t>ORD2025007559</t>
  </si>
  <si>
    <t>PROD3492</t>
  </si>
  <si>
    <t>Face Cream Model-156</t>
  </si>
  <si>
    <t>Customer 2265</t>
  </si>
  <si>
    <t>ORD2025007558</t>
  </si>
  <si>
    <t>PROD4956</t>
  </si>
  <si>
    <t>Face Cream Model-570</t>
  </si>
  <si>
    <t>CUST7715</t>
  </si>
  <si>
    <t>Customer 3429</t>
  </si>
  <si>
    <t>ORD2025007557</t>
  </si>
  <si>
    <t>PROD5708</t>
  </si>
  <si>
    <t>Lipstick Model-819</t>
  </si>
  <si>
    <t>CUST6018</t>
  </si>
  <si>
    <t>Customer 4108</t>
  </si>
  <si>
    <t>ORD2025007556</t>
  </si>
  <si>
    <t>PROD8598</t>
  </si>
  <si>
    <t>CUST2770</t>
  </si>
  <si>
    <t>ORD2025007555</t>
  </si>
  <si>
    <t>PROD1389</t>
  </si>
  <si>
    <t>ORD2025007554</t>
  </si>
  <si>
    <t>Shirt Model-290</t>
  </si>
  <si>
    <t>CUST3366</t>
  </si>
  <si>
    <t>Customer 920</t>
  </si>
  <si>
    <t>ORD2025007553</t>
  </si>
  <si>
    <t>PROD3378</t>
  </si>
  <si>
    <t>Mobile Model-659</t>
  </si>
  <si>
    <t>CUST5824</t>
  </si>
  <si>
    <t>Customer 3032</t>
  </si>
  <si>
    <t>ORD2025007552</t>
  </si>
  <si>
    <t>PROD1750</t>
  </si>
  <si>
    <t>Lipstick Model-415</t>
  </si>
  <si>
    <t>ORD2025007551</t>
  </si>
  <si>
    <t>PROD6405</t>
  </si>
  <si>
    <t>Face Cream Model-756</t>
  </si>
  <si>
    <t>CUST6058</t>
  </si>
  <si>
    <t>Customer 4104</t>
  </si>
  <si>
    <t>ORD2025007550</t>
  </si>
  <si>
    <t>PROD4011</t>
  </si>
  <si>
    <t>CUST4890</t>
  </si>
  <si>
    <t>Customer 4862</t>
  </si>
  <si>
    <t>ORD2025007549</t>
  </si>
  <si>
    <t>PROD1509</t>
  </si>
  <si>
    <t>Shirt Model-488</t>
  </si>
  <si>
    <t>CUST3127</t>
  </si>
  <si>
    <t>Customer 2343</t>
  </si>
  <si>
    <t>ORD2025007548</t>
  </si>
  <si>
    <t>PROD4494</t>
  </si>
  <si>
    <t>CUST4986</t>
  </si>
  <si>
    <t>Customer 305</t>
  </si>
  <si>
    <t>ORD2025007547</t>
  </si>
  <si>
    <t>PROD9111</t>
  </si>
  <si>
    <t>Lamp Model-468</t>
  </si>
  <si>
    <t>CUST5601</t>
  </si>
  <si>
    <t>Customer 1692</t>
  </si>
  <si>
    <t>ORD2025007546</t>
  </si>
  <si>
    <t>PROD6286</t>
  </si>
  <si>
    <t>Laptop Model-127</t>
  </si>
  <si>
    <t>CUST8802</t>
  </si>
  <si>
    <t>Customer 3210</t>
  </si>
  <si>
    <t>ORD2025007545</t>
  </si>
  <si>
    <t>PROD6912</t>
  </si>
  <si>
    <t>Tablet Model-688</t>
  </si>
  <si>
    <t>CUST1530</t>
  </si>
  <si>
    <t>ORD2025007544</t>
  </si>
  <si>
    <t>PROD9391</t>
  </si>
  <si>
    <t>Jacket Model-779</t>
  </si>
  <si>
    <t>CUST1926</t>
  </si>
  <si>
    <t>Customer 4450</t>
  </si>
  <si>
    <t>ORD2025007543</t>
  </si>
  <si>
    <t>PROD7185</t>
  </si>
  <si>
    <t>Customer 2200</t>
  </si>
  <si>
    <t>ORD2025007542</t>
  </si>
  <si>
    <t>Jacket Model-905</t>
  </si>
  <si>
    <t>ORD2025007541</t>
  </si>
  <si>
    <t>PROD4921</t>
  </si>
  <si>
    <t>Lipstick Model-841</t>
  </si>
  <si>
    <t>CUST5675</t>
  </si>
  <si>
    <t>ORD2025007540</t>
  </si>
  <si>
    <t>PROD8990</t>
  </si>
  <si>
    <t>Laptop Model-194</t>
  </si>
  <si>
    <t>CUST9544</t>
  </si>
  <si>
    <t>Customer 2341</t>
  </si>
  <si>
    <t>ORD2025007539</t>
  </si>
  <si>
    <t>PROD5601</t>
  </si>
  <si>
    <t>Customer 2661</t>
  </si>
  <si>
    <t>ORD2025007538</t>
  </si>
  <si>
    <t>PROD3415</t>
  </si>
  <si>
    <t>Sofa Model-744</t>
  </si>
  <si>
    <t>CUST1222</t>
  </si>
  <si>
    <t>ORD2025007537</t>
  </si>
  <si>
    <t>PROD3703</t>
  </si>
  <si>
    <t>Jacket Model-474</t>
  </si>
  <si>
    <t>Customer 758</t>
  </si>
  <si>
    <t>ORD2025007536</t>
  </si>
  <si>
    <t>PROD6435</t>
  </si>
  <si>
    <t>Perfume Model-930</t>
  </si>
  <si>
    <t>CUST6122</t>
  </si>
  <si>
    <t>Customer 2756</t>
  </si>
  <si>
    <t>ORD2025007535</t>
  </si>
  <si>
    <t>PROD4794</t>
  </si>
  <si>
    <t>Lamp Model-596</t>
  </si>
  <si>
    <t>CUST8136</t>
  </si>
  <si>
    <t>Customer 779</t>
  </si>
  <si>
    <t>ORD2025007534</t>
  </si>
  <si>
    <t>PROD3940</t>
  </si>
  <si>
    <t>CUST4211</t>
  </si>
  <si>
    <t>Customer 3414</t>
  </si>
  <si>
    <t>ORD2025007533</t>
  </si>
  <si>
    <t>PROD3037</t>
  </si>
  <si>
    <t>Mobile Model-506</t>
  </si>
  <si>
    <t>CUST1883</t>
  </si>
  <si>
    <t>Customer 1069</t>
  </si>
  <si>
    <t>ORD2025007532</t>
  </si>
  <si>
    <t>Face Cream Model-875</t>
  </si>
  <si>
    <t>CUST7242</t>
  </si>
  <si>
    <t>ORD2025007531</t>
  </si>
  <si>
    <t>PROD2400</t>
  </si>
  <si>
    <t>Mobile Model-574</t>
  </si>
  <si>
    <t>CUST3812</t>
  </si>
  <si>
    <t>ORD2025007530</t>
  </si>
  <si>
    <t>Jacket Model-109</t>
  </si>
  <si>
    <t>ORD2025007529</t>
  </si>
  <si>
    <t>Shirt Model-407</t>
  </si>
  <si>
    <t>ORD2025007528</t>
  </si>
  <si>
    <t>PROD6899</t>
  </si>
  <si>
    <t>Sofa Model-314</t>
  </si>
  <si>
    <t>CUST9965</t>
  </si>
  <si>
    <t>Customer 69</t>
  </si>
  <si>
    <t>ORD2025007527</t>
  </si>
  <si>
    <t>PROD2025</t>
  </si>
  <si>
    <t>Mobile Model-671</t>
  </si>
  <si>
    <t>CUST7493</t>
  </si>
  <si>
    <t>Customer 1152</t>
  </si>
  <si>
    <t>ORD2025007526</t>
  </si>
  <si>
    <t>PROD4235</t>
  </si>
  <si>
    <t>CUST7496</t>
  </si>
  <si>
    <t>ORD2025007525</t>
  </si>
  <si>
    <t>Laptop Model-419</t>
  </si>
  <si>
    <t>CUST7730</t>
  </si>
  <si>
    <t>ORD2025007524</t>
  </si>
  <si>
    <t>PROD1125</t>
  </si>
  <si>
    <t>Face Cream Model-573</t>
  </si>
  <si>
    <t>CUST6467</t>
  </si>
  <si>
    <t>Customer 4413</t>
  </si>
  <si>
    <t>ORD2025007523</t>
  </si>
  <si>
    <t>CUST1373</t>
  </si>
  <si>
    <t>Customer 752</t>
  </si>
  <si>
    <t>ORD2025007522</t>
  </si>
  <si>
    <t>Tablet Model-413</t>
  </si>
  <si>
    <t>CUST7529</t>
  </si>
  <si>
    <t>ORD2025007521</t>
  </si>
  <si>
    <t>Sofa Model-111</t>
  </si>
  <si>
    <t>CUST6221</t>
  </si>
  <si>
    <t>ORD2025007520</t>
  </si>
  <si>
    <t>PROD7651</t>
  </si>
  <si>
    <t>CUST8048</t>
  </si>
  <si>
    <t>Customer 2378</t>
  </si>
  <si>
    <t>ORD2025007519</t>
  </si>
  <si>
    <t>PROD5155</t>
  </si>
  <si>
    <t>Laptop Model-590</t>
  </si>
  <si>
    <t>CUST3470</t>
  </si>
  <si>
    <t>ORD2025007518</t>
  </si>
  <si>
    <t>PROD2108</t>
  </si>
  <si>
    <t>CUST2029</t>
  </si>
  <si>
    <t>Customer 2668</t>
  </si>
  <si>
    <t>ORD2025007517</t>
  </si>
  <si>
    <t>PROD7755</t>
  </si>
  <si>
    <t>CUST6406</t>
  </si>
  <si>
    <t>Customer 4935</t>
  </si>
  <si>
    <t>ORD2025007516</t>
  </si>
  <si>
    <t>Curtain Model-851</t>
  </si>
  <si>
    <t>CUST1880</t>
  </si>
  <si>
    <t>Customer 3469</t>
  </si>
  <si>
    <t>ORD2025007515</t>
  </si>
  <si>
    <t>CUST6986</t>
  </si>
  <si>
    <t>Customer 4323</t>
  </si>
  <si>
    <t>ORD2025007514</t>
  </si>
  <si>
    <t>PROD6127</t>
  </si>
  <si>
    <t>Tablet Model-509</t>
  </si>
  <si>
    <t>Customer 3997</t>
  </si>
  <si>
    <t>ORD2025007513</t>
  </si>
  <si>
    <t>PROD4600</t>
  </si>
  <si>
    <t>Curtain Model-874</t>
  </si>
  <si>
    <t>CUST5397</t>
  </si>
  <si>
    <t>ORD2025007512</t>
  </si>
  <si>
    <t>PROD3509</t>
  </si>
  <si>
    <t>CUST3674</t>
  </si>
  <si>
    <t>ORD2025007511</t>
  </si>
  <si>
    <t>Sofa Model-459</t>
  </si>
  <si>
    <t>ORD2025007510</t>
  </si>
  <si>
    <t>PROD6577</t>
  </si>
  <si>
    <t>CUST8237</t>
  </si>
  <si>
    <t>ORD2025007509</t>
  </si>
  <si>
    <t>PROD3363</t>
  </si>
  <si>
    <t>Shirt Model-495</t>
  </si>
  <si>
    <t>CUST9362</t>
  </si>
  <si>
    <t>ORD2025007508</t>
  </si>
  <si>
    <t>PROD5860</t>
  </si>
  <si>
    <t>Tablet Model-258</t>
  </si>
  <si>
    <t>CUST7464</t>
  </si>
  <si>
    <t>Customer 2527</t>
  </si>
  <si>
    <t>ORD2025007507</t>
  </si>
  <si>
    <t>PROD9232</t>
  </si>
  <si>
    <t>Lipstick Model-804</t>
  </si>
  <si>
    <t>CUST8762</t>
  </si>
  <si>
    <t>ORD2025007506</t>
  </si>
  <si>
    <t>Laptop Model-435</t>
  </si>
  <si>
    <t>CUST6336</t>
  </si>
  <si>
    <t>ORD2025007505</t>
  </si>
  <si>
    <t>PROD1542</t>
  </si>
  <si>
    <t>Lamp Model-636</t>
  </si>
  <si>
    <t>CUST6586</t>
  </si>
  <si>
    <t>ORD2025007504</t>
  </si>
  <si>
    <t>PROD9900</t>
  </si>
  <si>
    <t>Jeans Model-569</t>
  </si>
  <si>
    <t>CUST5851</t>
  </si>
  <si>
    <t>Customer 3999</t>
  </si>
  <si>
    <t>ORD2025007503</t>
  </si>
  <si>
    <t>PROD7031</t>
  </si>
  <si>
    <t>CUST1513</t>
  </si>
  <si>
    <t>ORD2025007502</t>
  </si>
  <si>
    <t>PROD9167</t>
  </si>
  <si>
    <t>Jeans Model-116</t>
  </si>
  <si>
    <t>CUST2784</t>
  </si>
  <si>
    <t>Customer 607</t>
  </si>
  <si>
    <t>ORD2025007501</t>
  </si>
  <si>
    <t>Tablet Model-631</t>
  </si>
  <si>
    <t>ORD2025007500</t>
  </si>
  <si>
    <t>Curtain Model-604</t>
  </si>
  <si>
    <t>CUST3457</t>
  </si>
  <si>
    <t>ORD2025007499</t>
  </si>
  <si>
    <t>PROD3385</t>
  </si>
  <si>
    <t>Jeans Model-311</t>
  </si>
  <si>
    <t>CUST1682</t>
  </si>
  <si>
    <t>Customer 3821</t>
  </si>
  <si>
    <t>ORD2025007498</t>
  </si>
  <si>
    <t>PROD7663</t>
  </si>
  <si>
    <t>Lipstick Model-736</t>
  </si>
  <si>
    <t>CUST2863</t>
  </si>
  <si>
    <t>Customer 3993</t>
  </si>
  <si>
    <t>ORD2025007497</t>
  </si>
  <si>
    <t>PROD7929</t>
  </si>
  <si>
    <t>CUST1809</t>
  </si>
  <si>
    <t>Customer 1704</t>
  </si>
  <si>
    <t>ORD2025007496</t>
  </si>
  <si>
    <t>PROD9736</t>
  </si>
  <si>
    <t>Shirt Model-719</t>
  </si>
  <si>
    <t>CUST1786</t>
  </si>
  <si>
    <t>Customer 1576</t>
  </si>
  <si>
    <t>ORD2025007495</t>
  </si>
  <si>
    <t>PROD8219</t>
  </si>
  <si>
    <t>Lamp Model-346</t>
  </si>
  <si>
    <t>CUST8803</t>
  </si>
  <si>
    <t>Customer 4171</t>
  </si>
  <si>
    <t>ORD2025007494</t>
  </si>
  <si>
    <t>PROD2613</t>
  </si>
  <si>
    <t>Jeans Model-755</t>
  </si>
  <si>
    <t>CUST3363</t>
  </si>
  <si>
    <t>ORD2025007493</t>
  </si>
  <si>
    <t>PROD3350</t>
  </si>
  <si>
    <t>ORD2025007492</t>
  </si>
  <si>
    <t>CUST1107</t>
  </si>
  <si>
    <t>ORD2025007491</t>
  </si>
  <si>
    <t>PROD1939</t>
  </si>
  <si>
    <t>Lamp Model-867</t>
  </si>
  <si>
    <t>ORD2025007490</t>
  </si>
  <si>
    <t>PROD8200</t>
  </si>
  <si>
    <t>Jacket Model-305</t>
  </si>
  <si>
    <t>CUST6327</t>
  </si>
  <si>
    <t>ORD2025007489</t>
  </si>
  <si>
    <t>Face Cream Model-292</t>
  </si>
  <si>
    <t>CUST8390</t>
  </si>
  <si>
    <t>Customer 2417</t>
  </si>
  <si>
    <t>ORD2025007488</t>
  </si>
  <si>
    <t>Perfume Model-583</t>
  </si>
  <si>
    <t>Customer 1130</t>
  </si>
  <si>
    <t>ORD2025007487</t>
  </si>
  <si>
    <t>PROD2706</t>
  </si>
  <si>
    <t>CUST5406</t>
  </si>
  <si>
    <t>Customer 3106</t>
  </si>
  <si>
    <t>ORD2025007486</t>
  </si>
  <si>
    <t>PROD1742</t>
  </si>
  <si>
    <t>CUST9119</t>
  </si>
  <si>
    <t>Customer 4211</t>
  </si>
  <si>
    <t>ORD2025007485</t>
  </si>
  <si>
    <t>PROD9519</t>
  </si>
  <si>
    <t>Face Cream Model-103</t>
  </si>
  <si>
    <t>CUST6158</t>
  </si>
  <si>
    <t>ORD2025007484</t>
  </si>
  <si>
    <t>PROD4474</t>
  </si>
  <si>
    <t>Jacket Model-935</t>
  </si>
  <si>
    <t>CUST2716</t>
  </si>
  <si>
    <t>Customer 4463</t>
  </si>
  <si>
    <t>ORD2025007483</t>
  </si>
  <si>
    <t>PROD4907</t>
  </si>
  <si>
    <t>Jacket Model-825</t>
  </si>
  <si>
    <t>CUST6496</t>
  </si>
  <si>
    <t>Customer 2250</t>
  </si>
  <si>
    <t>ORD2025007482</t>
  </si>
  <si>
    <t>PROD9918</t>
  </si>
  <si>
    <t>Curtain Model-532</t>
  </si>
  <si>
    <t>CUST9713</t>
  </si>
  <si>
    <t>ORD2025007481</t>
  </si>
  <si>
    <t>PROD7377</t>
  </si>
  <si>
    <t>CUST8900</t>
  </si>
  <si>
    <t>Customer 1661</t>
  </si>
  <si>
    <t>ORD2025007480</t>
  </si>
  <si>
    <t>PROD6580</t>
  </si>
  <si>
    <t>Perfume Model-965</t>
  </si>
  <si>
    <t>Customer 2896</t>
  </si>
  <si>
    <t>ORD2025007479</t>
  </si>
  <si>
    <t>PROD8893</t>
  </si>
  <si>
    <t>Shirt Model-285</t>
  </si>
  <si>
    <t>Customer 1621</t>
  </si>
  <si>
    <t>ORD2025007478</t>
  </si>
  <si>
    <t>PROD3552</t>
  </si>
  <si>
    <t>Sofa Model-940</t>
  </si>
  <si>
    <t>Customer 3090</t>
  </si>
  <si>
    <t>ORD2025007477</t>
  </si>
  <si>
    <t>PROD5517</t>
  </si>
  <si>
    <t>Mobile Model-969</t>
  </si>
  <si>
    <t>CUST8836</t>
  </si>
  <si>
    <t>ORD2025007476</t>
  </si>
  <si>
    <t>PROD8964</t>
  </si>
  <si>
    <t>Lamp Model-914</t>
  </si>
  <si>
    <t>CUST7250</t>
  </si>
  <si>
    <t>ORD2025007475</t>
  </si>
  <si>
    <t>PROD9072</t>
  </si>
  <si>
    <t>Sofa Model-582</t>
  </si>
  <si>
    <t>CUST9984</t>
  </si>
  <si>
    <t>ORD2025007474</t>
  </si>
  <si>
    <t>Face Cream Model-347</t>
  </si>
  <si>
    <t>CUST5525</t>
  </si>
  <si>
    <t>ORD2025007473</t>
  </si>
  <si>
    <t>PROD2907</t>
  </si>
  <si>
    <t>Laptop Model-868</t>
  </si>
  <si>
    <t>CUST4125</t>
  </si>
  <si>
    <t>Customer 6</t>
  </si>
  <si>
    <t>ORD2025007472</t>
  </si>
  <si>
    <t>Lamp Model-505</t>
  </si>
  <si>
    <t>ORD2025007471</t>
  </si>
  <si>
    <t>Tablet Model-837</t>
  </si>
  <si>
    <t>CUST5680</t>
  </si>
  <si>
    <t>ORD2025007470</t>
  </si>
  <si>
    <t>PROD6818</t>
  </si>
  <si>
    <t>CUST5080</t>
  </si>
  <si>
    <t>ORD2025007469</t>
  </si>
  <si>
    <t>PROD5920</t>
  </si>
  <si>
    <t>Perfume Model-563</t>
  </si>
  <si>
    <t>CUST4610</t>
  </si>
  <si>
    <t>Customer 2512</t>
  </si>
  <si>
    <t>ORD2025007468</t>
  </si>
  <si>
    <t>PROD5253</t>
  </si>
  <si>
    <t>Mobile Model-716</t>
  </si>
  <si>
    <t>CUST5349</t>
  </si>
  <si>
    <t>ORD2025007467</t>
  </si>
  <si>
    <t>PROD8414</t>
  </si>
  <si>
    <t>Lamp Model-513</t>
  </si>
  <si>
    <t>CUST3318</t>
  </si>
  <si>
    <t>Customer 1456</t>
  </si>
  <si>
    <t>ORD2025007466</t>
  </si>
  <si>
    <t>PROD8738</t>
  </si>
  <si>
    <t>Shirt Model-822</t>
  </si>
  <si>
    <t>CUST8023</t>
  </si>
  <si>
    <t>Customer 4467</t>
  </si>
  <si>
    <t>ORD2025007465</t>
  </si>
  <si>
    <t>PROD4725</t>
  </si>
  <si>
    <t>CUST7096</t>
  </si>
  <si>
    <t>Customer 4544</t>
  </si>
  <si>
    <t>ORD2025007464</t>
  </si>
  <si>
    <t>Lipstick Model-953</t>
  </si>
  <si>
    <t>CUST1609</t>
  </si>
  <si>
    <t>Customer 4197</t>
  </si>
  <si>
    <t>ORD2025007463</t>
  </si>
  <si>
    <t>Jacket Model-925</t>
  </si>
  <si>
    <t>CUST8973</t>
  </si>
  <si>
    <t>Customer 1153</t>
  </si>
  <si>
    <t>ORD2025007462</t>
  </si>
  <si>
    <t>PROD2397</t>
  </si>
  <si>
    <t>Jacket Model-266</t>
  </si>
  <si>
    <t>CUST1686</t>
  </si>
  <si>
    <t>Customer 2467</t>
  </si>
  <si>
    <t>ORD2025007461</t>
  </si>
  <si>
    <t>PROD1412</t>
  </si>
  <si>
    <t>Mobile Model-365</t>
  </si>
  <si>
    <t>Customer 3521</t>
  </si>
  <si>
    <t>ORD2025007460</t>
  </si>
  <si>
    <t>Sofa Model-596</t>
  </si>
  <si>
    <t>CUST1429</t>
  </si>
  <si>
    <t>Customer 4189</t>
  </si>
  <si>
    <t>ORD2025007459</t>
  </si>
  <si>
    <t>Tablet Model-482</t>
  </si>
  <si>
    <t>CUST2814</t>
  </si>
  <si>
    <t>Customer 995</t>
  </si>
  <si>
    <t>ORD2025007458</t>
  </si>
  <si>
    <t>Customer 3159</t>
  </si>
  <si>
    <t>ORD2025007457</t>
  </si>
  <si>
    <t>Perfume Model-937</t>
  </si>
  <si>
    <t>CUST8309</t>
  </si>
  <si>
    <t>Customer 2253</t>
  </si>
  <si>
    <t>ORD2025007456</t>
  </si>
  <si>
    <t>PROD2410</t>
  </si>
  <si>
    <t>Sofa Model-370</t>
  </si>
  <si>
    <t>CUST6980</t>
  </si>
  <si>
    <t>Customer 2221</t>
  </si>
  <si>
    <t>ORD2025007455</t>
  </si>
  <si>
    <t>PROD4190</t>
  </si>
  <si>
    <t>Laptop Model-695</t>
  </si>
  <si>
    <t>CUST6893</t>
  </si>
  <si>
    <t>Customer 4688</t>
  </si>
  <si>
    <t>ORD2025007454</t>
  </si>
  <si>
    <t>PROD5285</t>
  </si>
  <si>
    <t>Tablet Model-537</t>
  </si>
  <si>
    <t>CUST2669</t>
  </si>
  <si>
    <t>Customer 3742</t>
  </si>
  <si>
    <t>ORD2025007453</t>
  </si>
  <si>
    <t>PROD2684</t>
  </si>
  <si>
    <t>CUST5719</t>
  </si>
  <si>
    <t>Customer 2504</t>
  </si>
  <si>
    <t>ORD2025007452</t>
  </si>
  <si>
    <t>PROD8434</t>
  </si>
  <si>
    <t>Customer 1648</t>
  </si>
  <si>
    <t>ORD2025007451</t>
  </si>
  <si>
    <t>PROD3730</t>
  </si>
  <si>
    <t>Lipstick Model-180</t>
  </si>
  <si>
    <t>CUST5331</t>
  </si>
  <si>
    <t>Customer 2562</t>
  </si>
  <si>
    <t>ORD2025007450</t>
  </si>
  <si>
    <t>PROD4571</t>
  </si>
  <si>
    <t>Lamp Model-279</t>
  </si>
  <si>
    <t>CUST7373</t>
  </si>
  <si>
    <t>ORD2025007449</t>
  </si>
  <si>
    <t>PROD1490</t>
  </si>
  <si>
    <t>Jacket Model-141</t>
  </si>
  <si>
    <t>CUST7330</t>
  </si>
  <si>
    <t>Customer 3927</t>
  </si>
  <si>
    <t>ORD2025007448</t>
  </si>
  <si>
    <t>Laptop Model-946</t>
  </si>
  <si>
    <t>CUST7505</t>
  </si>
  <si>
    <t>ORD2025007447</t>
  </si>
  <si>
    <t>PROD4221</t>
  </si>
  <si>
    <t>Jeans Model-417</t>
  </si>
  <si>
    <t>CUST8484</t>
  </si>
  <si>
    <t>Customer 2109</t>
  </si>
  <si>
    <t>ORD2025007446</t>
  </si>
  <si>
    <t>PROD4250</t>
  </si>
  <si>
    <t>Lipstick Model-934</t>
  </si>
  <si>
    <t>CUST4793</t>
  </si>
  <si>
    <t>ORD2025007445</t>
  </si>
  <si>
    <t>PROD8545</t>
  </si>
  <si>
    <t>Shirt Model-332</t>
  </si>
  <si>
    <t>CUST9189</t>
  </si>
  <si>
    <t>Customer 2208</t>
  </si>
  <si>
    <t>ORD2025007444</t>
  </si>
  <si>
    <t>CUST4551</t>
  </si>
  <si>
    <t>Customer 3603</t>
  </si>
  <si>
    <t>ORD2025007443</t>
  </si>
  <si>
    <t>PROD6627</t>
  </si>
  <si>
    <t>Tablet Model-292</t>
  </si>
  <si>
    <t>Customer 3846</t>
  </si>
  <si>
    <t>ORD2025007442</t>
  </si>
  <si>
    <t>PROD9349</t>
  </si>
  <si>
    <t>CUST2699</t>
  </si>
  <si>
    <t>ORD2025007441</t>
  </si>
  <si>
    <t>PROD6869</t>
  </si>
  <si>
    <t>Lipstick Model-757</t>
  </si>
  <si>
    <t>Customer 784</t>
  </si>
  <si>
    <t>ORD2025007440</t>
  </si>
  <si>
    <t>PROD5004</t>
  </si>
  <si>
    <t>CUST5337</t>
  </si>
  <si>
    <t>ORD2025007439</t>
  </si>
  <si>
    <t>PROD5182</t>
  </si>
  <si>
    <t>Laptop Model-441</t>
  </si>
  <si>
    <t>ORD2025007438</t>
  </si>
  <si>
    <t>PROD2662</t>
  </si>
  <si>
    <t>Lipstick Model-406</t>
  </si>
  <si>
    <t>ORD2025007437</t>
  </si>
  <si>
    <t>PROD1740</t>
  </si>
  <si>
    <t>Tablet Model-263</t>
  </si>
  <si>
    <t>CUST6559</t>
  </si>
  <si>
    <t>ORD2025007436</t>
  </si>
  <si>
    <t>Mobile Model-884</t>
  </si>
  <si>
    <t>Customer 2586</t>
  </si>
  <si>
    <t>ORD2025007435</t>
  </si>
  <si>
    <t>PROD3640</t>
  </si>
  <si>
    <t>Sofa Model-626</t>
  </si>
  <si>
    <t>CUST3433</t>
  </si>
  <si>
    <t>Customer 4645</t>
  </si>
  <si>
    <t>ORD2025007434</t>
  </si>
  <si>
    <t>PROD7833</t>
  </si>
  <si>
    <t>Jacket Model-733</t>
  </si>
  <si>
    <t>CUST3223</t>
  </si>
  <si>
    <t>Customer 927</t>
  </si>
  <si>
    <t>ORD2025007433</t>
  </si>
  <si>
    <t>PROD8821</t>
  </si>
  <si>
    <t>Face Cream Model-563</t>
  </si>
  <si>
    <t>Customer 87</t>
  </si>
  <si>
    <t>ORD2025007432</t>
  </si>
  <si>
    <t>PROD8806</t>
  </si>
  <si>
    <t>Sofa Model-648</t>
  </si>
  <si>
    <t>CUST4848</t>
  </si>
  <si>
    <t>Customer 4749</t>
  </si>
  <si>
    <t>ORD2025007431</t>
  </si>
  <si>
    <t>Laptop Model-923</t>
  </si>
  <si>
    <t>CUST1109</t>
  </si>
  <si>
    <t>Customer 1358</t>
  </si>
  <si>
    <t>ORD2025007430</t>
  </si>
  <si>
    <t>PROD1694</t>
  </si>
  <si>
    <t>Lamp Model-845</t>
  </si>
  <si>
    <t>CUST1955</t>
  </si>
  <si>
    <t>ORD2025007429</t>
  </si>
  <si>
    <t>PROD6263</t>
  </si>
  <si>
    <t>Shirt Model-847</t>
  </si>
  <si>
    <t>CUST8650</t>
  </si>
  <si>
    <t>Customer 2510</t>
  </si>
  <si>
    <t>ORD2025007428</t>
  </si>
  <si>
    <t>PROD2820</t>
  </si>
  <si>
    <t>Jeans Model-243</t>
  </si>
  <si>
    <t>CUST7099</t>
  </si>
  <si>
    <t>ORD2025007427</t>
  </si>
  <si>
    <t>PROD2630</t>
  </si>
  <si>
    <t>Tablet Model-810</t>
  </si>
  <si>
    <t>ORD2025007426</t>
  </si>
  <si>
    <t>Perfume Model-841</t>
  </si>
  <si>
    <t>CUST3800</t>
  </si>
  <si>
    <t>Customer 4567</t>
  </si>
  <si>
    <t>ORD2025007425</t>
  </si>
  <si>
    <t>PROD6804</t>
  </si>
  <si>
    <t>Laptop Model-860</t>
  </si>
  <si>
    <t>CUST2810</t>
  </si>
  <si>
    <t>Customer 3496</t>
  </si>
  <si>
    <t>ORD2025007424</t>
  </si>
  <si>
    <t>PROD7588</t>
  </si>
  <si>
    <t>Shirt Model-261</t>
  </si>
  <si>
    <t>CUST2967</t>
  </si>
  <si>
    <t>Customer 3252</t>
  </si>
  <si>
    <t>ORD2025007423</t>
  </si>
  <si>
    <t>PROD6377</t>
  </si>
  <si>
    <t>Face Cream Model-956</t>
  </si>
  <si>
    <t>CUST6628</t>
  </si>
  <si>
    <t>Customer 2738</t>
  </si>
  <si>
    <t>ORD2025007422</t>
  </si>
  <si>
    <t>PROD9554</t>
  </si>
  <si>
    <t>Face Cream Model-580</t>
  </si>
  <si>
    <t>CUST5178</t>
  </si>
  <si>
    <t>ORD2025007421</t>
  </si>
  <si>
    <t>Perfume Model-878</t>
  </si>
  <si>
    <t>CUST4381</t>
  </si>
  <si>
    <t>Customer 4331</t>
  </si>
  <si>
    <t>ORD2025007420</t>
  </si>
  <si>
    <t>PROD9878</t>
  </si>
  <si>
    <t>CUST5780</t>
  </si>
  <si>
    <t>ORD2025007419</t>
  </si>
  <si>
    <t>PROD1719</t>
  </si>
  <si>
    <t>ORD2025007418</t>
  </si>
  <si>
    <t>PROD5162</t>
  </si>
  <si>
    <t>CUST8297</t>
  </si>
  <si>
    <t>Customer 4734</t>
  </si>
  <si>
    <t>ORD2025007417</t>
  </si>
  <si>
    <t>PROD8520</t>
  </si>
  <si>
    <t>Laptop Model-559</t>
  </si>
  <si>
    <t>CUST5123</t>
  </si>
  <si>
    <t>ORD2025007416</t>
  </si>
  <si>
    <t>Shirt Model-284</t>
  </si>
  <si>
    <t>CUST1506</t>
  </si>
  <si>
    <t>Customer 4940</t>
  </si>
  <si>
    <t>ORD2025007415</t>
  </si>
  <si>
    <t>PROD8403</t>
  </si>
  <si>
    <t>Shirt Model-634</t>
  </si>
  <si>
    <t>CUST2191</t>
  </si>
  <si>
    <t>Customer 4293</t>
  </si>
  <si>
    <t>ORD2025007414</t>
  </si>
  <si>
    <t>Curtain Model-159</t>
  </si>
  <si>
    <t>ORD2025007413</t>
  </si>
  <si>
    <t>PROD7006</t>
  </si>
  <si>
    <t>Lamp Model-824</t>
  </si>
  <si>
    <t>CUST2766</t>
  </si>
  <si>
    <t>Customer 4907</t>
  </si>
  <si>
    <t>ORD2025007412</t>
  </si>
  <si>
    <t>PROD3078</t>
  </si>
  <si>
    <t>Laptop Model-200</t>
  </si>
  <si>
    <t>CUST8055</t>
  </si>
  <si>
    <t>Customer 519</t>
  </si>
  <si>
    <t>ORD2025007411</t>
  </si>
  <si>
    <t>PROD8684</t>
  </si>
  <si>
    <t>Jeans Model-105</t>
  </si>
  <si>
    <t>ORD2025007410</t>
  </si>
  <si>
    <t>PROD7941</t>
  </si>
  <si>
    <t>Lipstick Model-394</t>
  </si>
  <si>
    <t>CUST3179</t>
  </si>
  <si>
    <t>ORD2025007409</t>
  </si>
  <si>
    <t>PROD4834</t>
  </si>
  <si>
    <t>Perfume Model-521</t>
  </si>
  <si>
    <t>CUST9421</t>
  </si>
  <si>
    <t>Customer 572</t>
  </si>
  <si>
    <t>ORD2025007408</t>
  </si>
  <si>
    <t>PROD8701</t>
  </si>
  <si>
    <t>CUST6706</t>
  </si>
  <si>
    <t>Customer 2812</t>
  </si>
  <si>
    <t>ORD2025007407</t>
  </si>
  <si>
    <t>PROD5449</t>
  </si>
  <si>
    <t>Jacket Model-312</t>
  </si>
  <si>
    <t>CUST1241</t>
  </si>
  <si>
    <t>Customer 3467</t>
  </si>
  <si>
    <t>ORD2025007406</t>
  </si>
  <si>
    <t>Shirt Model-941</t>
  </si>
  <si>
    <t>CUST8912</t>
  </si>
  <si>
    <t>Customer 569</t>
  </si>
  <si>
    <t>ORD2025007405</t>
  </si>
  <si>
    <t>PROD2216</t>
  </si>
  <si>
    <t>CUST8567</t>
  </si>
  <si>
    <t>ORD2025007404</t>
  </si>
  <si>
    <t>PROD9261</t>
  </si>
  <si>
    <t>Lipstick Model-797</t>
  </si>
  <si>
    <t>CUST5416</t>
  </si>
  <si>
    <t>Customer 4419</t>
  </si>
  <si>
    <t>ORD2025007403</t>
  </si>
  <si>
    <t>PROD7442</t>
  </si>
  <si>
    <t>CUST7964</t>
  </si>
  <si>
    <t>ORD2025007402</t>
  </si>
  <si>
    <t>Lipstick Model-101</t>
  </si>
  <si>
    <t>Customer 1425</t>
  </si>
  <si>
    <t>ORD2025007401</t>
  </si>
  <si>
    <t>PROD6474</t>
  </si>
  <si>
    <t>Curtain Model-927</t>
  </si>
  <si>
    <t>CUST5469</t>
  </si>
  <si>
    <t>ORD2025007400</t>
  </si>
  <si>
    <t>PROD8562</t>
  </si>
  <si>
    <t>Jacket Model-514</t>
  </si>
  <si>
    <t>CUST9929</t>
  </si>
  <si>
    <t>ORD2025007399</t>
  </si>
  <si>
    <t>PROD7530</t>
  </si>
  <si>
    <t>CUST7002</t>
  </si>
  <si>
    <t>ORD2025007398</t>
  </si>
  <si>
    <t>Lipstick Model-114</t>
  </si>
  <si>
    <t>ORD2025007397</t>
  </si>
  <si>
    <t>CUST4147</t>
  </si>
  <si>
    <t>Customer 4871</t>
  </si>
  <si>
    <t>ORD2025007396</t>
  </si>
  <si>
    <t>PROD1633</t>
  </si>
  <si>
    <t>CUST2759</t>
  </si>
  <si>
    <t>Customer 4056</t>
  </si>
  <si>
    <t>ORD2025007395</t>
  </si>
  <si>
    <t>Jacket Model-667</t>
  </si>
  <si>
    <t>CUST3107</t>
  </si>
  <si>
    <t>ORD2025007394</t>
  </si>
  <si>
    <t>PROD8590</t>
  </si>
  <si>
    <t>Jacket Model-712</t>
  </si>
  <si>
    <t>CUST3986</t>
  </si>
  <si>
    <t>Customer 1557</t>
  </si>
  <si>
    <t>ORD2025007393</t>
  </si>
  <si>
    <t>PROD3732</t>
  </si>
  <si>
    <t>Jeans Model-130</t>
  </si>
  <si>
    <t>CUST7709</t>
  </si>
  <si>
    <t>ORD2025007392</t>
  </si>
  <si>
    <t>PROD4815</t>
  </si>
  <si>
    <t>Lamp Model-171</t>
  </si>
  <si>
    <t>CUST9911</t>
  </si>
  <si>
    <t>Customer 281</t>
  </si>
  <si>
    <t>ORD2025007391</t>
  </si>
  <si>
    <t>PROD2823</t>
  </si>
  <si>
    <t>Lipstick Model-602</t>
  </si>
  <si>
    <t>CUST4918</t>
  </si>
  <si>
    <t>ORD2025007390</t>
  </si>
  <si>
    <t>PROD8053</t>
  </si>
  <si>
    <t>Lipstick Model-935</t>
  </si>
  <si>
    <t>CUST5534</t>
  </si>
  <si>
    <t>Customer 1671</t>
  </si>
  <si>
    <t>ORD2025007389</t>
  </si>
  <si>
    <t>Mobile Model-248</t>
  </si>
  <si>
    <t>CUST8768</t>
  </si>
  <si>
    <t>ORD2025007388</t>
  </si>
  <si>
    <t>PROD3362</t>
  </si>
  <si>
    <t>Lamp Model-859</t>
  </si>
  <si>
    <t>CUST9747</t>
  </si>
  <si>
    <t>Customer 1730</t>
  </si>
  <si>
    <t>ORD2025007387</t>
  </si>
  <si>
    <t>PROD4251</t>
  </si>
  <si>
    <t>Customer 3908</t>
  </si>
  <si>
    <t>ORD2025007386</t>
  </si>
  <si>
    <t>Perfume Model-257</t>
  </si>
  <si>
    <t>CUST8560</t>
  </si>
  <si>
    <t>Customer 125</t>
  </si>
  <si>
    <t>ORD2025007385</t>
  </si>
  <si>
    <t>PROD8715</t>
  </si>
  <si>
    <t>Jeans Model-171</t>
  </si>
  <si>
    <t>CUST5855</t>
  </si>
  <si>
    <t>Customer 4927</t>
  </si>
  <si>
    <t>ORD2025007384</t>
  </si>
  <si>
    <t>Lipstick Model-809</t>
  </si>
  <si>
    <t>CUST4133</t>
  </si>
  <si>
    <t>Customer 3911</t>
  </si>
  <si>
    <t>ORD2025007383</t>
  </si>
  <si>
    <t>PROD8473</t>
  </si>
  <si>
    <t>Jeans Model-535</t>
  </si>
  <si>
    <t>CUST1892</t>
  </si>
  <si>
    <t>Customer 4249</t>
  </si>
  <si>
    <t>ORD2025007382</t>
  </si>
  <si>
    <t>PROD4819</t>
  </si>
  <si>
    <t>Jeans Model-413</t>
  </si>
  <si>
    <t>CUST2812</t>
  </si>
  <si>
    <t>Customer 3675</t>
  </si>
  <si>
    <t>ORD2025007381</t>
  </si>
  <si>
    <t>Mobile Model-858</t>
  </si>
  <si>
    <t>CUST9806</t>
  </si>
  <si>
    <t>Customer 3606</t>
  </si>
  <si>
    <t>ORD2025007380</t>
  </si>
  <si>
    <t>Shirt Model-853</t>
  </si>
  <si>
    <t>CUST4777</t>
  </si>
  <si>
    <t>ORD2025007379</t>
  </si>
  <si>
    <t>PROD3526</t>
  </si>
  <si>
    <t>CUST1806</t>
  </si>
  <si>
    <t>Customer 4881</t>
  </si>
  <si>
    <t>ORD2025007378</t>
  </si>
  <si>
    <t>PROD1486</t>
  </si>
  <si>
    <t>Jeans Model-777</t>
  </si>
  <si>
    <t>ORD2025007377</t>
  </si>
  <si>
    <t>ORD2025007376</t>
  </si>
  <si>
    <t>PROD9521</t>
  </si>
  <si>
    <t>Shirt Model-923</t>
  </si>
  <si>
    <t>CUST2097</t>
  </si>
  <si>
    <t>Customer 1229</t>
  </si>
  <si>
    <t>ORD2025007375</t>
  </si>
  <si>
    <t>PROD9971</t>
  </si>
  <si>
    <t>Shirt Model-225</t>
  </si>
  <si>
    <t>ORD2025007374</t>
  </si>
  <si>
    <t>Curtain Model-393</t>
  </si>
  <si>
    <t>CUST6877</t>
  </si>
  <si>
    <t>Customer 3932</t>
  </si>
  <si>
    <t>ORD2025007373</t>
  </si>
  <si>
    <t>PROD9214</t>
  </si>
  <si>
    <t>CUST8332</t>
  </si>
  <si>
    <t>Customer 708</t>
  </si>
  <si>
    <t>ORD2025007372</t>
  </si>
  <si>
    <t>Sofa Model-926</t>
  </si>
  <si>
    <t>ORD2025007371</t>
  </si>
  <si>
    <t>PROD9127</t>
  </si>
  <si>
    <t>ORD2025007370</t>
  </si>
  <si>
    <t>PROD6855</t>
  </si>
  <si>
    <t>Sofa Model-215</t>
  </si>
  <si>
    <t>Customer 2723</t>
  </si>
  <si>
    <t>ORD2025007369</t>
  </si>
  <si>
    <t>PROD9711</t>
  </si>
  <si>
    <t>CUST1074</t>
  </si>
  <si>
    <t>ORD2025007368</t>
  </si>
  <si>
    <t>PROD6601</t>
  </si>
  <si>
    <t>Lamp Model-228</t>
  </si>
  <si>
    <t>Customer 129</t>
  </si>
  <si>
    <t>ORD2025007367</t>
  </si>
  <si>
    <t>PROD7704</t>
  </si>
  <si>
    <t>CUST8681</t>
  </si>
  <si>
    <t>Customer 902</t>
  </si>
  <si>
    <t>ORD2025007366</t>
  </si>
  <si>
    <t>PROD5677</t>
  </si>
  <si>
    <t>Face Cream Model-522</t>
  </si>
  <si>
    <t>Customer 4554</t>
  </si>
  <si>
    <t>ORD2025007365</t>
  </si>
  <si>
    <t>PROD8521</t>
  </si>
  <si>
    <t>Tablet Model-951</t>
  </si>
  <si>
    <t>CUST1200</t>
  </si>
  <si>
    <t>ORD2025007364</t>
  </si>
  <si>
    <t>PROD4835</t>
  </si>
  <si>
    <t>ORD2025007363</t>
  </si>
  <si>
    <t>PROD5609</t>
  </si>
  <si>
    <t>ORD2025007362</t>
  </si>
  <si>
    <t>Customer 4748</t>
  </si>
  <si>
    <t>ORD2025007361</t>
  </si>
  <si>
    <t>PROD3561</t>
  </si>
  <si>
    <t>CUST7110</t>
  </si>
  <si>
    <t>ORD2025007360</t>
  </si>
  <si>
    <t>PROD9050</t>
  </si>
  <si>
    <t>Curtain Model-448</t>
  </si>
  <si>
    <t>CUST3326</t>
  </si>
  <si>
    <t>ORD2025007359</t>
  </si>
  <si>
    <t>PROD4723</t>
  </si>
  <si>
    <t>Tablet Model-623</t>
  </si>
  <si>
    <t>CUST1588</t>
  </si>
  <si>
    <t>ORD2025007358</t>
  </si>
  <si>
    <t>Laptop Model-899</t>
  </si>
  <si>
    <t>CUST1020</t>
  </si>
  <si>
    <t>ORD2025007357</t>
  </si>
  <si>
    <t>PROD6771</t>
  </si>
  <si>
    <t>Jacket Model-459</t>
  </si>
  <si>
    <t>CUST1612</t>
  </si>
  <si>
    <t>Customer 1179</t>
  </si>
  <si>
    <t>ORD2025007356</t>
  </si>
  <si>
    <t>PROD1591</t>
  </si>
  <si>
    <t>CUST7489</t>
  </si>
  <si>
    <t>Customer 4457</t>
  </si>
  <si>
    <t>ORD2025007355</t>
  </si>
  <si>
    <t>PROD4707</t>
  </si>
  <si>
    <t>Lamp Model-920</t>
  </si>
  <si>
    <t>ORD2025007354</t>
  </si>
  <si>
    <t>PROD3754</t>
  </si>
  <si>
    <t>CUST6337</t>
  </si>
  <si>
    <t>ORD2025007353</t>
  </si>
  <si>
    <t>PROD9566</t>
  </si>
  <si>
    <t>Face Cream Model-384</t>
  </si>
  <si>
    <t>ORD2025007352</t>
  </si>
  <si>
    <t>PROD7914</t>
  </si>
  <si>
    <t>Shirt Model-994</t>
  </si>
  <si>
    <t>CUST6819</t>
  </si>
  <si>
    <t>Customer 2990</t>
  </si>
  <si>
    <t>ORD2025007351</t>
  </si>
  <si>
    <t>PROD4266</t>
  </si>
  <si>
    <t>Face Cream Model-407</t>
  </si>
  <si>
    <t>CUST1464</t>
  </si>
  <si>
    <t>Customer 1727</t>
  </si>
  <si>
    <t>ORD2025007350</t>
  </si>
  <si>
    <t>Mobile Model-152</t>
  </si>
  <si>
    <t>CUST2026</t>
  </si>
  <si>
    <t>Customer 628</t>
  </si>
  <si>
    <t>ORD2025007349</t>
  </si>
  <si>
    <t>CUST8160</t>
  </si>
  <si>
    <t>Customer 4557</t>
  </si>
  <si>
    <t>ORD2025007348</t>
  </si>
  <si>
    <t>PROD4003</t>
  </si>
  <si>
    <t>Mobile Model-820</t>
  </si>
  <si>
    <t>Customer 3682</t>
  </si>
  <si>
    <t>ORD2025007347</t>
  </si>
  <si>
    <t>PROD1401</t>
  </si>
  <si>
    <t>Perfume Model-316</t>
  </si>
  <si>
    <t>CUST6623</t>
  </si>
  <si>
    <t>Customer 2762</t>
  </si>
  <si>
    <t>ORD2025007346</t>
  </si>
  <si>
    <t>PROD6149</t>
  </si>
  <si>
    <t>CUST5562</t>
  </si>
  <si>
    <t>Customer 2042</t>
  </si>
  <si>
    <t>ORD2025007345</t>
  </si>
  <si>
    <t>PROD8246</t>
  </si>
  <si>
    <t>Shirt Model-838</t>
  </si>
  <si>
    <t>CUST6207</t>
  </si>
  <si>
    <t>Customer 2222</t>
  </si>
  <si>
    <t>ORD2025007344</t>
  </si>
  <si>
    <t>PROD4894</t>
  </si>
  <si>
    <t>Face Cream Model-588</t>
  </si>
  <si>
    <t>CUST6519</t>
  </si>
  <si>
    <t>Customer 3597</t>
  </si>
  <si>
    <t>ORD2025007343</t>
  </si>
  <si>
    <t>Lamp Model-677</t>
  </si>
  <si>
    <t>CUST7032</t>
  </si>
  <si>
    <t>Customer 4064</t>
  </si>
  <si>
    <t>ORD2025007342</t>
  </si>
  <si>
    <t>PROD7931</t>
  </si>
  <si>
    <t>Jacket Model-188</t>
  </si>
  <si>
    <t>CUST9198</t>
  </si>
  <si>
    <t>Customer 3434</t>
  </si>
  <si>
    <t>ORD2025007341</t>
  </si>
  <si>
    <t>PROD9169</t>
  </si>
  <si>
    <t>Laptop Model-470</t>
  </si>
  <si>
    <t>CUST9943</t>
  </si>
  <si>
    <t>ORD2025007340</t>
  </si>
  <si>
    <t>Jeans Model-684</t>
  </si>
  <si>
    <t>CUST6049</t>
  </si>
  <si>
    <t>ORD2025007339</t>
  </si>
  <si>
    <t>PROD9916</t>
  </si>
  <si>
    <t>Tablet Model-281</t>
  </si>
  <si>
    <t>ORD2025007338</t>
  </si>
  <si>
    <t>PROD8250</t>
  </si>
  <si>
    <t>Sofa Model-665</t>
  </si>
  <si>
    <t>CUST6945</t>
  </si>
  <si>
    <t>ORD2025007337</t>
  </si>
  <si>
    <t>PROD1860</t>
  </si>
  <si>
    <t>Curtain Model-557</t>
  </si>
  <si>
    <t>CUST2742</t>
  </si>
  <si>
    <t>Customer 207</t>
  </si>
  <si>
    <t>ORD2025007336</t>
  </si>
  <si>
    <t>Customer 2211</t>
  </si>
  <si>
    <t>ORD2025007335</t>
  </si>
  <si>
    <t>CUST1290</t>
  </si>
  <si>
    <t>ORD2025007334</t>
  </si>
  <si>
    <t>PROD5059</t>
  </si>
  <si>
    <t>Sofa Model-406</t>
  </si>
  <si>
    <t>Customer 183</t>
  </si>
  <si>
    <t>ORD2025007333</t>
  </si>
  <si>
    <t>PROD7769</t>
  </si>
  <si>
    <t>Perfume Model-532</t>
  </si>
  <si>
    <t>CUST7580</t>
  </si>
  <si>
    <t>ORD2025007332</t>
  </si>
  <si>
    <t>CUST1178</t>
  </si>
  <si>
    <t>Customer 2592</t>
  </si>
  <si>
    <t>ORD2025007331</t>
  </si>
  <si>
    <t>PROD8408</t>
  </si>
  <si>
    <t>Laptop Model-389</t>
  </si>
  <si>
    <t>CUST9620</t>
  </si>
  <si>
    <t>ORD2025007330</t>
  </si>
  <si>
    <t>PROD3006</t>
  </si>
  <si>
    <t>Jacket Model-476</t>
  </si>
  <si>
    <t>CUST5862</t>
  </si>
  <si>
    <t>ORD2025007329</t>
  </si>
  <si>
    <t>PROD8355</t>
  </si>
  <si>
    <t>CUST1323</t>
  </si>
  <si>
    <t>ORD2025007328</t>
  </si>
  <si>
    <t>PROD4975</t>
  </si>
  <si>
    <t>Jacket Model-619</t>
  </si>
  <si>
    <t>CUST5823</t>
  </si>
  <si>
    <t>Customer 4203</t>
  </si>
  <si>
    <t>ORD2025007327</t>
  </si>
  <si>
    <t>CUST1304</t>
  </si>
  <si>
    <t>ORD2025007326</t>
  </si>
  <si>
    <t>PROD4620</t>
  </si>
  <si>
    <t>Curtain Model-803</t>
  </si>
  <si>
    <t>CUST8355</t>
  </si>
  <si>
    <t>ORD2025007325</t>
  </si>
  <si>
    <t>PROD5259</t>
  </si>
  <si>
    <t>CUST9591</t>
  </si>
  <si>
    <t>ORD2025007324</t>
  </si>
  <si>
    <t>PROD1800</t>
  </si>
  <si>
    <t>CUST5094</t>
  </si>
  <si>
    <t>Customer 4296</t>
  </si>
  <si>
    <t>ORD2025007323</t>
  </si>
  <si>
    <t>PROD8848</t>
  </si>
  <si>
    <t>Shirt Model-607</t>
  </si>
  <si>
    <t>CUST7698</t>
  </si>
  <si>
    <t>Customer 906</t>
  </si>
  <si>
    <t>ORD2025007322</t>
  </si>
  <si>
    <t>PROD8455</t>
  </si>
  <si>
    <t>CUST6749</t>
  </si>
  <si>
    <t>Customer 400</t>
  </si>
  <si>
    <t>ORD2025007321</t>
  </si>
  <si>
    <t>Shirt Model-947</t>
  </si>
  <si>
    <t>CUST7938</t>
  </si>
  <si>
    <t>ORD2025007320</t>
  </si>
  <si>
    <t>Lamp Model-397</t>
  </si>
  <si>
    <t>CUST3886</t>
  </si>
  <si>
    <t>Customer 1809</t>
  </si>
  <si>
    <t>ORD2025007319</t>
  </si>
  <si>
    <t>PROD1963</t>
  </si>
  <si>
    <t>Lipstick Model-779</t>
  </si>
  <si>
    <t>CUST9604</t>
  </si>
  <si>
    <t>Customer 4606</t>
  </si>
  <si>
    <t>ORD2025007318</t>
  </si>
  <si>
    <t>PROD7260</t>
  </si>
  <si>
    <t>Jeans Model-583</t>
  </si>
  <si>
    <t>Customer 3376</t>
  </si>
  <si>
    <t>ORD2025007317</t>
  </si>
  <si>
    <t>Face Cream Model-883</t>
  </si>
  <si>
    <t>CUST7863</t>
  </si>
  <si>
    <t>ORD2025007316</t>
  </si>
  <si>
    <t>Mobile Model-684</t>
  </si>
  <si>
    <t>CUST2236</t>
  </si>
  <si>
    <t>Customer 4441</t>
  </si>
  <si>
    <t>ORD2025007315</t>
  </si>
  <si>
    <t>PROD9117</t>
  </si>
  <si>
    <t>CUST2262</t>
  </si>
  <si>
    <t>ORD2025007314</t>
  </si>
  <si>
    <t>Jeans Model-133</t>
  </si>
  <si>
    <t>Customer 2975</t>
  </si>
  <si>
    <t>ORD2025007313</t>
  </si>
  <si>
    <t>PROD5947</t>
  </si>
  <si>
    <t>Laptop Model-144</t>
  </si>
  <si>
    <t>CUST6088</t>
  </si>
  <si>
    <t>Customer 4239</t>
  </si>
  <si>
    <t>ORD2025007312</t>
  </si>
  <si>
    <t>Mobile Model-498</t>
  </si>
  <si>
    <t>Customer 4604</t>
  </si>
  <si>
    <t>ORD2025007311</t>
  </si>
  <si>
    <t>PROD2285</t>
  </si>
  <si>
    <t>Shirt Model-580</t>
  </si>
  <si>
    <t>CUST4091</t>
  </si>
  <si>
    <t>Customer 3478</t>
  </si>
  <si>
    <t>ORD2025007310</t>
  </si>
  <si>
    <t>PROD8131</t>
  </si>
  <si>
    <t>Customer 847</t>
  </si>
  <si>
    <t>ORD2025007309</t>
  </si>
  <si>
    <t>Shirt Model-851</t>
  </si>
  <si>
    <t>CUST8395</t>
  </si>
  <si>
    <t>Customer 2344</t>
  </si>
  <si>
    <t>ORD2025007308</t>
  </si>
  <si>
    <t>PROD6171</t>
  </si>
  <si>
    <t>CUST7435</t>
  </si>
  <si>
    <t>Customer 1192</t>
  </si>
  <si>
    <t>ORD2025007307</t>
  </si>
  <si>
    <t>PROD4346</t>
  </si>
  <si>
    <t>Perfume Model-631</t>
  </si>
  <si>
    <t>CUST6502</t>
  </si>
  <si>
    <t>ORD2025007306</t>
  </si>
  <si>
    <t>PROD8173</t>
  </si>
  <si>
    <t>Lipstick Model-437</t>
  </si>
  <si>
    <t>CUST3145</t>
  </si>
  <si>
    <t>Customer 1643</t>
  </si>
  <si>
    <t>ORD2025007305</t>
  </si>
  <si>
    <t>PROD8850</t>
  </si>
  <si>
    <t>Sofa Model-614</t>
  </si>
  <si>
    <t>ORD2025007304</t>
  </si>
  <si>
    <t>PROD5326</t>
  </si>
  <si>
    <t>Curtain Model-609</t>
  </si>
  <si>
    <t>CUST2416</t>
  </si>
  <si>
    <t>ORD2025007303</t>
  </si>
  <si>
    <t>PROD3199</t>
  </si>
  <si>
    <t>Jacket Model-373</t>
  </si>
  <si>
    <t>CUST8199</t>
  </si>
  <si>
    <t>Customer 3630</t>
  </si>
  <si>
    <t>ORD2025007302</t>
  </si>
  <si>
    <t>PROD6490</t>
  </si>
  <si>
    <t>Customer 3782</t>
  </si>
  <si>
    <t>ORD2025007301</t>
  </si>
  <si>
    <t>PROD9475</t>
  </si>
  <si>
    <t>CUST2938</t>
  </si>
  <si>
    <t>ORD2025007300</t>
  </si>
  <si>
    <t>PROD5060</t>
  </si>
  <si>
    <t>Sofa Model-935</t>
  </si>
  <si>
    <t>CUST6286</t>
  </si>
  <si>
    <t>Customer 251</t>
  </si>
  <si>
    <t>ORD2025007299</t>
  </si>
  <si>
    <t>PROD4902</t>
  </si>
  <si>
    <t>Lipstick Model-740</t>
  </si>
  <si>
    <t>ORD2025007298</t>
  </si>
  <si>
    <t>PROD2322</t>
  </si>
  <si>
    <t>Face Cream Model-974</t>
  </si>
  <si>
    <t>CUST5122</t>
  </si>
  <si>
    <t>ORD2025007297</t>
  </si>
  <si>
    <t>Sofa Model-756</t>
  </si>
  <si>
    <t>CUST6698</t>
  </si>
  <si>
    <t>Customer 1873</t>
  </si>
  <si>
    <t>ORD2025007296</t>
  </si>
  <si>
    <t>PROD6104</t>
  </si>
  <si>
    <t>Face Cream Model-922</t>
  </si>
  <si>
    <t>ORD2025007295</t>
  </si>
  <si>
    <t>PROD7834</t>
  </si>
  <si>
    <t>CUST8508</t>
  </si>
  <si>
    <t>Customer 2822</t>
  </si>
  <si>
    <t>ORD2025007294</t>
  </si>
  <si>
    <t>PROD6773</t>
  </si>
  <si>
    <t>Jeans Model-978</t>
  </si>
  <si>
    <t>ORD2025007293</t>
  </si>
  <si>
    <t>PROD2946</t>
  </si>
  <si>
    <t>Jacket Model-693</t>
  </si>
  <si>
    <t>ORD2025007292</t>
  </si>
  <si>
    <t>Face Cream Model-626</t>
  </si>
  <si>
    <t>CUST7906</t>
  </si>
  <si>
    <t>Customer 1003</t>
  </si>
  <si>
    <t>ORD2025007291</t>
  </si>
  <si>
    <t>CUST7056</t>
  </si>
  <si>
    <t>Customer 4530</t>
  </si>
  <si>
    <t>ORD2025007290</t>
  </si>
  <si>
    <t>PROD3433</t>
  </si>
  <si>
    <t>ORD2025007289</t>
  </si>
  <si>
    <t>PROD3891</t>
  </si>
  <si>
    <t>Face Cream Model-402</t>
  </si>
  <si>
    <t>CUST8399</t>
  </si>
  <si>
    <t>ORD2025007288</t>
  </si>
  <si>
    <t>Perfume Model-518</t>
  </si>
  <si>
    <t>CUST9230</t>
  </si>
  <si>
    <t>ORD2025007287</t>
  </si>
  <si>
    <t>PROD3366</t>
  </si>
  <si>
    <t>Shirt Model-624</t>
  </si>
  <si>
    <t>Customer 1903</t>
  </si>
  <si>
    <t>ORD2025007286</t>
  </si>
  <si>
    <t>PROD5965</t>
  </si>
  <si>
    <t>Face Cream Model-755</t>
  </si>
  <si>
    <t>ORD2025007285</t>
  </si>
  <si>
    <t>PROD8610</t>
  </si>
  <si>
    <t>CUST4615</t>
  </si>
  <si>
    <t>ORD2025007284</t>
  </si>
  <si>
    <t>PROD4777</t>
  </si>
  <si>
    <t>Jacket Model-139</t>
  </si>
  <si>
    <t>Customer 4403</t>
  </si>
  <si>
    <t>ORD2025007283</t>
  </si>
  <si>
    <t>PROD4726</t>
  </si>
  <si>
    <t>Jeans Model-658</t>
  </si>
  <si>
    <t>CUST8790</t>
  </si>
  <si>
    <t>Customer 3848</t>
  </si>
  <si>
    <t>ORD2025007282</t>
  </si>
  <si>
    <t>PROD7897</t>
  </si>
  <si>
    <t>Lipstick Model-667</t>
  </si>
  <si>
    <t>CUST4676</t>
  </si>
  <si>
    <t>ORD2025007281</t>
  </si>
  <si>
    <t>PROD6570</t>
  </si>
  <si>
    <t>Perfume Model-634</t>
  </si>
  <si>
    <t>CUST4780</t>
  </si>
  <si>
    <t>Customer 2201</t>
  </si>
  <si>
    <t>ORD2025007280</t>
  </si>
  <si>
    <t>PROD2011</t>
  </si>
  <si>
    <t>Jeans Model-232</t>
  </si>
  <si>
    <t>CUST7079</t>
  </si>
  <si>
    <t>Customer 2404</t>
  </si>
  <si>
    <t>ORD2025007279</t>
  </si>
  <si>
    <t>PROD4806</t>
  </si>
  <si>
    <t>CUST8930</t>
  </si>
  <si>
    <t>ORD2025007278</t>
  </si>
  <si>
    <t>PROD7102</t>
  </si>
  <si>
    <t>Jacket Model-457</t>
  </si>
  <si>
    <t>CUST8325</t>
  </si>
  <si>
    <t>Customer 3739</t>
  </si>
  <si>
    <t>ORD2025007277</t>
  </si>
  <si>
    <t>PROD9597</t>
  </si>
  <si>
    <t>CUST3167</t>
  </si>
  <si>
    <t>Customer 4844</t>
  </si>
  <si>
    <t>ORD2025007276</t>
  </si>
  <si>
    <t>PROD1458</t>
  </si>
  <si>
    <t>Face Cream Model-624</t>
  </si>
  <si>
    <t>CUST2078</t>
  </si>
  <si>
    <t>Customer 1948</t>
  </si>
  <si>
    <t>ORD2025007275</t>
  </si>
  <si>
    <t>PROD1543</t>
  </si>
  <si>
    <t>Laptop Model-626</t>
  </si>
  <si>
    <t>CUST8122</t>
  </si>
  <si>
    <t>ORD2025007274</t>
  </si>
  <si>
    <t>PROD8867</t>
  </si>
  <si>
    <t>Jacket Model-591</t>
  </si>
  <si>
    <t>CUST3768</t>
  </si>
  <si>
    <t>Customer 456</t>
  </si>
  <si>
    <t>ORD2025007273</t>
  </si>
  <si>
    <t>PROD4430</t>
  </si>
  <si>
    <t>Sofa Model-659</t>
  </si>
  <si>
    <t>Customer 4885</t>
  </si>
  <si>
    <t>ORD2025007272</t>
  </si>
  <si>
    <t>PROD4969</t>
  </si>
  <si>
    <t>Sofa Model-106</t>
  </si>
  <si>
    <t>CUST8125</t>
  </si>
  <si>
    <t>Customer 1138</t>
  </si>
  <si>
    <t>ORD2025007271</t>
  </si>
  <si>
    <t>PROD6569</t>
  </si>
  <si>
    <t>Lamp Model-644</t>
  </si>
  <si>
    <t>Customer 3082</t>
  </si>
  <si>
    <t>ORD2025007270</t>
  </si>
  <si>
    <t>PROD8756</t>
  </si>
  <si>
    <t>ORD2025007269</t>
  </si>
  <si>
    <t>PROD1120</t>
  </si>
  <si>
    <t>Jacket Model-752</t>
  </si>
  <si>
    <t>CUST2805</t>
  </si>
  <si>
    <t>Customer 1994</t>
  </si>
  <si>
    <t>ORD2025007268</t>
  </si>
  <si>
    <t>Jacket Model-226</t>
  </si>
  <si>
    <t>CUST5735</t>
  </si>
  <si>
    <t>Customer 3329</t>
  </si>
  <si>
    <t>ORD2025007267</t>
  </si>
  <si>
    <t>Laptop Model-337</t>
  </si>
  <si>
    <t>CUST1402</t>
  </si>
  <si>
    <t>ORD2025007266</t>
  </si>
  <si>
    <t>Mobile Model-546</t>
  </si>
  <si>
    <t>CUST6032</t>
  </si>
  <si>
    <t>Customer 639</t>
  </si>
  <si>
    <t>ORD2025007265</t>
  </si>
  <si>
    <t>PROD8944</t>
  </si>
  <si>
    <t>Lamp Model-835</t>
  </si>
  <si>
    <t>CUST2256</t>
  </si>
  <si>
    <t>Customer 1112</t>
  </si>
  <si>
    <t>ORD2025007264</t>
  </si>
  <si>
    <t>PROD3788</t>
  </si>
  <si>
    <t>ORD2025007263</t>
  </si>
  <si>
    <t>Jacket Model-802</t>
  </si>
  <si>
    <t>CUST5306</t>
  </si>
  <si>
    <t>ORD2025007262</t>
  </si>
  <si>
    <t>PROD1431</t>
  </si>
  <si>
    <t>CUST6812</t>
  </si>
  <si>
    <t>Customer 226</t>
  </si>
  <si>
    <t>ORD2025007261</t>
  </si>
  <si>
    <t>PROD9155</t>
  </si>
  <si>
    <t>Laptop Model-320</t>
  </si>
  <si>
    <t>ORD2025007260</t>
  </si>
  <si>
    <t>PROD1337</t>
  </si>
  <si>
    <t>Laptop Model-479</t>
  </si>
  <si>
    <t>CUST4248</t>
  </si>
  <si>
    <t>ORD2025007259</t>
  </si>
  <si>
    <t>CUST1495</t>
  </si>
  <si>
    <t>Customer 3878</t>
  </si>
  <si>
    <t>ORD2025007258</t>
  </si>
  <si>
    <t>CUST4858</t>
  </si>
  <si>
    <t>Customer 1709</t>
  </si>
  <si>
    <t>ORD2025007257</t>
  </si>
  <si>
    <t>PROD5412</t>
  </si>
  <si>
    <t>Jacket Model-615</t>
  </si>
  <si>
    <t>Customer 3069</t>
  </si>
  <si>
    <t>ORD2025007256</t>
  </si>
  <si>
    <t>PROD2583</t>
  </si>
  <si>
    <t>Face Cream Model-135</t>
  </si>
  <si>
    <t>CUST1785</t>
  </si>
  <si>
    <t>Customer 2398</t>
  </si>
  <si>
    <t>ORD2025007255</t>
  </si>
  <si>
    <t>PROD2220</t>
  </si>
  <si>
    <t>Laptop Model-915</t>
  </si>
  <si>
    <t>CUST2222</t>
  </si>
  <si>
    <t>ORD2025007254</t>
  </si>
  <si>
    <t>Face Cream Model-567</t>
  </si>
  <si>
    <t>CUST1424</t>
  </si>
  <si>
    <t>Customer 3883</t>
  </si>
  <si>
    <t>ORD2025007253</t>
  </si>
  <si>
    <t>PROD8552</t>
  </si>
  <si>
    <t>Perfume Model-689</t>
  </si>
  <si>
    <t>CUST8897</t>
  </si>
  <si>
    <t>ORD2025007252</t>
  </si>
  <si>
    <t>PROD2576</t>
  </si>
  <si>
    <t>Face Cream Model-829</t>
  </si>
  <si>
    <t>CUST8689</t>
  </si>
  <si>
    <t>ORD2025007251</t>
  </si>
  <si>
    <t>PROD5876</t>
  </si>
  <si>
    <t>Curtain Model-194</t>
  </si>
  <si>
    <t>Customer 930</t>
  </si>
  <si>
    <t>ORD2025007250</t>
  </si>
  <si>
    <t>PROD7235</t>
  </si>
  <si>
    <t>CUST3257</t>
  </si>
  <si>
    <t>ORD2025007249</t>
  </si>
  <si>
    <t>PROD2953</t>
  </si>
  <si>
    <t>Lipstick Model-605</t>
  </si>
  <si>
    <t>CUST2375</t>
  </si>
  <si>
    <t>Customer 793</t>
  </si>
  <si>
    <t>ORD2025007248</t>
  </si>
  <si>
    <t>Jacket Model-311</t>
  </si>
  <si>
    <t>CUST6288</t>
  </si>
  <si>
    <t>ORD2025007247</t>
  </si>
  <si>
    <t>PROD6455</t>
  </si>
  <si>
    <t>Jeans Model-948</t>
  </si>
  <si>
    <t>ORD2025007246</t>
  </si>
  <si>
    <t>PROD3642</t>
  </si>
  <si>
    <t>ORD2025007245</t>
  </si>
  <si>
    <t>Customer 3366</t>
  </si>
  <si>
    <t>ORD2025007244</t>
  </si>
  <si>
    <t>PROD8010</t>
  </si>
  <si>
    <t>Jeans Model-959</t>
  </si>
  <si>
    <t>CUST6389</t>
  </si>
  <si>
    <t>Customer 2607</t>
  </si>
  <si>
    <t>ORD2025007243</t>
  </si>
  <si>
    <t>PROD4493</t>
  </si>
  <si>
    <t>Perfume Model-562</t>
  </si>
  <si>
    <t>CUST2486</t>
  </si>
  <si>
    <t>Customer 3039</t>
  </si>
  <si>
    <t>ORD2025007242</t>
  </si>
  <si>
    <t>PROD2527</t>
  </si>
  <si>
    <t>Tablet Model-968</t>
  </si>
  <si>
    <t>Customer 1629</t>
  </si>
  <si>
    <t>ORD2025007241</t>
  </si>
  <si>
    <t>PROD3130</t>
  </si>
  <si>
    <t>Lamp Model-104</t>
  </si>
  <si>
    <t>CUST9334</t>
  </si>
  <si>
    <t>Customer 1107</t>
  </si>
  <si>
    <t>ORD2025007240</t>
  </si>
  <si>
    <t>PROD6840</t>
  </si>
  <si>
    <t>CUST4393</t>
  </si>
  <si>
    <t>ORD2025007239</t>
  </si>
  <si>
    <t>Lipstick Model-284</t>
  </si>
  <si>
    <t>Customer 439</t>
  </si>
  <si>
    <t>ORD2025007238</t>
  </si>
  <si>
    <t>PROD1921</t>
  </si>
  <si>
    <t>CUST7145</t>
  </si>
  <si>
    <t>ORD2025007237</t>
  </si>
  <si>
    <t>PROD3151</t>
  </si>
  <si>
    <t>Lipstick Model-234</t>
  </si>
  <si>
    <t>CUST7044</t>
  </si>
  <si>
    <t>ORD2025007236</t>
  </si>
  <si>
    <t>PROD6188</t>
  </si>
  <si>
    <t>Lamp Model-365</t>
  </si>
  <si>
    <t>CUST6345</t>
  </si>
  <si>
    <t>Customer 2695</t>
  </si>
  <si>
    <t>ORD2025007235</t>
  </si>
  <si>
    <t>PROD8908</t>
  </si>
  <si>
    <t>ORD2025007234</t>
  </si>
  <si>
    <t>PROD4799</t>
  </si>
  <si>
    <t>Sofa Model-718</t>
  </si>
  <si>
    <t>CUST7930</t>
  </si>
  <si>
    <t>Customer 1600</t>
  </si>
  <si>
    <t>ORD2025007233</t>
  </si>
  <si>
    <t>PROD4899</t>
  </si>
  <si>
    <t>Face Cream Model-913</t>
  </si>
  <si>
    <t>Customer 3336</t>
  </si>
  <si>
    <t>ORD2025007232</t>
  </si>
  <si>
    <t>PROD3361</t>
  </si>
  <si>
    <t>Face Cream Model-827</t>
  </si>
  <si>
    <t>Customer 2554</t>
  </si>
  <si>
    <t>ORD2025007231</t>
  </si>
  <si>
    <t>PROD6144</t>
  </si>
  <si>
    <t>Jacket Model-572</t>
  </si>
  <si>
    <t>CUST5329</t>
  </si>
  <si>
    <t>ORD2025007230</t>
  </si>
  <si>
    <t>PROD8314</t>
  </si>
  <si>
    <t>Lamp Model-962</t>
  </si>
  <si>
    <t>Customer 1477</t>
  </si>
  <si>
    <t>ORD2025007229</t>
  </si>
  <si>
    <t>PROD8516</t>
  </si>
  <si>
    <t>Mobile Model-154</t>
  </si>
  <si>
    <t>Customer 2315</t>
  </si>
  <si>
    <t>ORD2025007228</t>
  </si>
  <si>
    <t>PROD6199</t>
  </si>
  <si>
    <t>Face Cream Model-195</t>
  </si>
  <si>
    <t>CUST2837</t>
  </si>
  <si>
    <t>ORD2025007227</t>
  </si>
  <si>
    <t>PROD5174</t>
  </si>
  <si>
    <t>CUST6167</t>
  </si>
  <si>
    <t>ORD2025007226</t>
  </si>
  <si>
    <t>ORD2025007225</t>
  </si>
  <si>
    <t>PROD9281</t>
  </si>
  <si>
    <t>CUST4616</t>
  </si>
  <si>
    <t>Customer 1937</t>
  </si>
  <si>
    <t>ORD2025007224</t>
  </si>
  <si>
    <t>PROD8955</t>
  </si>
  <si>
    <t>CUST8108</t>
  </si>
  <si>
    <t>ORD2025007223</t>
  </si>
  <si>
    <t>PROD5932</t>
  </si>
  <si>
    <t>Mobile Model-649</t>
  </si>
  <si>
    <t>CUST4120</t>
  </si>
  <si>
    <t>ORD2025007222</t>
  </si>
  <si>
    <t>PROD7494</t>
  </si>
  <si>
    <t>Jeans Model-259</t>
  </si>
  <si>
    <t>CUST2273</t>
  </si>
  <si>
    <t>Customer 595</t>
  </si>
  <si>
    <t>ORD2025007221</t>
  </si>
  <si>
    <t>PROD6324</t>
  </si>
  <si>
    <t>Customer 3497</t>
  </si>
  <si>
    <t>ORD2025007220</t>
  </si>
  <si>
    <t>Sofa Model-435</t>
  </si>
  <si>
    <t>CUST9438</t>
  </si>
  <si>
    <t>ORD2025007219</t>
  </si>
  <si>
    <t>PROD7888</t>
  </si>
  <si>
    <t>Jacket Model-697</t>
  </si>
  <si>
    <t>CUST4307</t>
  </si>
  <si>
    <t>Customer 4487</t>
  </si>
  <si>
    <t>ORD2025007218</t>
  </si>
  <si>
    <t>PROD2764</t>
  </si>
  <si>
    <t>Face Cream Model-349</t>
  </si>
  <si>
    <t>CUST1423</t>
  </si>
  <si>
    <t>Customer 2303</t>
  </si>
  <si>
    <t>ORD2025007217</t>
  </si>
  <si>
    <t>Sofa Model-514</t>
  </si>
  <si>
    <t>CUST8206</t>
  </si>
  <si>
    <t>Customer 2175</t>
  </si>
  <si>
    <t>ORD2025007216</t>
  </si>
  <si>
    <t>PROD4814</t>
  </si>
  <si>
    <t>Shirt Model-227</t>
  </si>
  <si>
    <t>ORD2025007215</t>
  </si>
  <si>
    <t>PROD8934</t>
  </si>
  <si>
    <t>CUST5958</t>
  </si>
  <si>
    <t>Customer 1072</t>
  </si>
  <si>
    <t>ORD2025007214</t>
  </si>
  <si>
    <t>PROD4440</t>
  </si>
  <si>
    <t>Lamp Model-370</t>
  </si>
  <si>
    <t>CUST5037</t>
  </si>
  <si>
    <t>ORD2025007213</t>
  </si>
  <si>
    <t>PROD1358</t>
  </si>
  <si>
    <t>Lipstick Model-961</t>
  </si>
  <si>
    <t>CUST9856</t>
  </si>
  <si>
    <t>Customer 1786</t>
  </si>
  <si>
    <t>ORD2025007212</t>
  </si>
  <si>
    <t>PROD6157</t>
  </si>
  <si>
    <t>Tablet Model-503</t>
  </si>
  <si>
    <t>CUST4818</t>
  </si>
  <si>
    <t>Customer 2321</t>
  </si>
  <si>
    <t>ORD2025007211</t>
  </si>
  <si>
    <t>PROD4225</t>
  </si>
  <si>
    <t>Face Cream Model-821</t>
  </si>
  <si>
    <t>Customer 3664</t>
  </si>
  <si>
    <t>ORD2025007210</t>
  </si>
  <si>
    <t>Mobile Model-514</t>
  </si>
  <si>
    <t>CUST7841</t>
  </si>
  <si>
    <t>Customer 2010</t>
  </si>
  <si>
    <t>ORD2025007209</t>
  </si>
  <si>
    <t>Curtain Model-971</t>
  </si>
  <si>
    <t>CUST8452</t>
  </si>
  <si>
    <t>Customer 787</t>
  </si>
  <si>
    <t>ORD2025007208</t>
  </si>
  <si>
    <t>PROD1692</t>
  </si>
  <si>
    <t>Laptop Model-351</t>
  </si>
  <si>
    <t>CUST8874</t>
  </si>
  <si>
    <t>Customer 44</t>
  </si>
  <si>
    <t>ORD2025007207</t>
  </si>
  <si>
    <t>PROD9578</t>
  </si>
  <si>
    <t>Perfume Model-272</t>
  </si>
  <si>
    <t>CUST5512</t>
  </si>
  <si>
    <t>ORD2025007206</t>
  </si>
  <si>
    <t>PROD5693</t>
  </si>
  <si>
    <t>Face Cream Model-496</t>
  </si>
  <si>
    <t>ORD2025007205</t>
  </si>
  <si>
    <t>Jacket Model-872</t>
  </si>
  <si>
    <t>CUST2140</t>
  </si>
  <si>
    <t>Customer 3060</t>
  </si>
  <si>
    <t>ORD2025007204</t>
  </si>
  <si>
    <t>PROD1960</t>
  </si>
  <si>
    <t>Tablet Model-759</t>
  </si>
  <si>
    <t>CUST7247</t>
  </si>
  <si>
    <t>Customer 1659</t>
  </si>
  <si>
    <t>ORD2025007203</t>
  </si>
  <si>
    <t>PROD1208</t>
  </si>
  <si>
    <t>Jacket Model-761</t>
  </si>
  <si>
    <t>CUST2658</t>
  </si>
  <si>
    <t>Customer 197</t>
  </si>
  <si>
    <t>ORD2025007202</t>
  </si>
  <si>
    <t>PROD4182</t>
  </si>
  <si>
    <t>Perfume Model-514</t>
  </si>
  <si>
    <t>CUST7965</t>
  </si>
  <si>
    <t>Customer 1818</t>
  </si>
  <si>
    <t>ORD2025007201</t>
  </si>
  <si>
    <t>CUST6569</t>
  </si>
  <si>
    <t>Customer 2103</t>
  </si>
  <si>
    <t>ORD2025007200</t>
  </si>
  <si>
    <t>PROD5459</t>
  </si>
  <si>
    <t>Curtain Model-898</t>
  </si>
  <si>
    <t>CUST4086</t>
  </si>
  <si>
    <t>Customer 2142</t>
  </si>
  <si>
    <t>ORD2025007199</t>
  </si>
  <si>
    <t>PROD5533</t>
  </si>
  <si>
    <t>CUST4209</t>
  </si>
  <si>
    <t>ORD2025007198</t>
  </si>
  <si>
    <t>PROD5245</t>
  </si>
  <si>
    <t>CUST8957</t>
  </si>
  <si>
    <t>Customer 1473</t>
  </si>
  <si>
    <t>ORD2025007197</t>
  </si>
  <si>
    <t>PROD6346</t>
  </si>
  <si>
    <t>Sofa Model-959</t>
  </si>
  <si>
    <t>CUST8177</t>
  </si>
  <si>
    <t>Customer 3964</t>
  </si>
  <si>
    <t>ORD2025007196</t>
  </si>
  <si>
    <t>Lipstick Model-995</t>
  </si>
  <si>
    <t>CUST9523</t>
  </si>
  <si>
    <t>Customer 1569</t>
  </si>
  <si>
    <t>ORD2025007195</t>
  </si>
  <si>
    <t>Lipstick Model-648</t>
  </si>
  <si>
    <t>Customer 3671</t>
  </si>
  <si>
    <t>ORD2025007194</t>
  </si>
  <si>
    <t>PROD8001</t>
  </si>
  <si>
    <t>Customer 2558</t>
  </si>
  <si>
    <t>ORD2025007193</t>
  </si>
  <si>
    <t>PROD6523</t>
  </si>
  <si>
    <t>Lipstick Model-724</t>
  </si>
  <si>
    <t>CUST3741</t>
  </si>
  <si>
    <t>ORD2025007192</t>
  </si>
  <si>
    <t>PROD8126</t>
  </si>
  <si>
    <t>Laptop Model-887</t>
  </si>
  <si>
    <t>CUST6196</t>
  </si>
  <si>
    <t>Customer 4782</t>
  </si>
  <si>
    <t>ORD2025007191</t>
  </si>
  <si>
    <t>PROD2305</t>
  </si>
  <si>
    <t>Customer 2454</t>
  </si>
  <si>
    <t>ORD2025007190</t>
  </si>
  <si>
    <t>PROD3668</t>
  </si>
  <si>
    <t>Laptop Model-566</t>
  </si>
  <si>
    <t>CUST2826</t>
  </si>
  <si>
    <t>Customer 4767</t>
  </si>
  <si>
    <t>ORD2025007189</t>
  </si>
  <si>
    <t>PROD4219</t>
  </si>
  <si>
    <t>Curtain Model-930</t>
  </si>
  <si>
    <t>CUST1158</t>
  </si>
  <si>
    <t>ORD2025007188</t>
  </si>
  <si>
    <t>PROD5728</t>
  </si>
  <si>
    <t>Lamp Model-801</t>
  </si>
  <si>
    <t>CUST4090</t>
  </si>
  <si>
    <t>ORD2025007187</t>
  </si>
  <si>
    <t>Perfume Model-870</t>
  </si>
  <si>
    <t>Customer 4702</t>
  </si>
  <si>
    <t>ORD2025007186</t>
  </si>
  <si>
    <t>PROD9099</t>
  </si>
  <si>
    <t>CUST9525</t>
  </si>
  <si>
    <t>Customer 1503</t>
  </si>
  <si>
    <t>ORD2025007185</t>
  </si>
  <si>
    <t>PROD8847</t>
  </si>
  <si>
    <t>Perfume Model-820</t>
  </si>
  <si>
    <t>CUST3450</t>
  </si>
  <si>
    <t>ORD2025007184</t>
  </si>
  <si>
    <t>PROD1630</t>
  </si>
  <si>
    <t>Curtain Model-390</t>
  </si>
  <si>
    <t>CUST8726</t>
  </si>
  <si>
    <t>Customer 4260</t>
  </si>
  <si>
    <t>ORD2025007183</t>
  </si>
  <si>
    <t>PROD1580</t>
  </si>
  <si>
    <t>Lipstick Model-970</t>
  </si>
  <si>
    <t>CUST4121</t>
  </si>
  <si>
    <t>Customer 1400</t>
  </si>
  <si>
    <t>ORD2025007182</t>
  </si>
  <si>
    <t>Laptop Model-898</t>
  </si>
  <si>
    <t>CUST2272</t>
  </si>
  <si>
    <t>ORD2025007181</t>
  </si>
  <si>
    <t>PROD6939</t>
  </si>
  <si>
    <t>Face Cream Model-732</t>
  </si>
  <si>
    <t>Customer 1599</t>
  </si>
  <si>
    <t>ORD2025007180</t>
  </si>
  <si>
    <t>PROD8640</t>
  </si>
  <si>
    <t>Tablet Model-577</t>
  </si>
  <si>
    <t>CUST7322</t>
  </si>
  <si>
    <t>Customer 4115</t>
  </si>
  <si>
    <t>ORD2025007179</t>
  </si>
  <si>
    <t>PROD7526</t>
  </si>
  <si>
    <t>Shirt Model-814</t>
  </si>
  <si>
    <t>CUST6746</t>
  </si>
  <si>
    <t>Customer 816</t>
  </si>
  <si>
    <t>ORD2025007178</t>
  </si>
  <si>
    <t>PROD2099</t>
  </si>
  <si>
    <t>Curtain Model-579</t>
  </si>
  <si>
    <t>ORD2025007177</t>
  </si>
  <si>
    <t>PROD1620</t>
  </si>
  <si>
    <t>CUST2985</t>
  </si>
  <si>
    <t>Customer 3312</t>
  </si>
  <si>
    <t>ORD2025007176</t>
  </si>
  <si>
    <t>PROD3663</t>
  </si>
  <si>
    <t>Jacket Model-798</t>
  </si>
  <si>
    <t>CUST3342</t>
  </si>
  <si>
    <t>ORD2025007175</t>
  </si>
  <si>
    <t>PROD9444</t>
  </si>
  <si>
    <t>Face Cream Model-164</t>
  </si>
  <si>
    <t>Customer 2017</t>
  </si>
  <si>
    <t>ORD2025007174</t>
  </si>
  <si>
    <t>PROD2342</t>
  </si>
  <si>
    <t>CUST6455</t>
  </si>
  <si>
    <t>ORD2025007173</t>
  </si>
  <si>
    <t>CUST1005</t>
  </si>
  <si>
    <t>Customer 473</t>
  </si>
  <si>
    <t>ORD2025007172</t>
  </si>
  <si>
    <t>PROD1235</t>
  </si>
  <si>
    <t>CUST1342</t>
  </si>
  <si>
    <t>Customer 4306</t>
  </si>
  <si>
    <t>ORD2025007171</t>
  </si>
  <si>
    <t>Laptop Model-594</t>
  </si>
  <si>
    <t>CUST2404</t>
  </si>
  <si>
    <t>ORD2025007170</t>
  </si>
  <si>
    <t>PROD2405</t>
  </si>
  <si>
    <t>Perfume Model-772</t>
  </si>
  <si>
    <t>CUST7127</t>
  </si>
  <si>
    <t>Customer 2733</t>
  </si>
  <si>
    <t>ORD2025007169</t>
  </si>
  <si>
    <t>PROD7154</t>
  </si>
  <si>
    <t>Lipstick Model-225</t>
  </si>
  <si>
    <t>CUST5437</t>
  </si>
  <si>
    <t>ORD2025007168</t>
  </si>
  <si>
    <t>Jeans Model-428</t>
  </si>
  <si>
    <t>CUST7556</t>
  </si>
  <si>
    <t>Customer 2472</t>
  </si>
  <si>
    <t>ORD2025007167</t>
  </si>
  <si>
    <t>Mobile Model-945</t>
  </si>
  <si>
    <t>CUST4478</t>
  </si>
  <si>
    <t>Customer 1128</t>
  </si>
  <si>
    <t>ORD2025007166</t>
  </si>
  <si>
    <t>PROD2101</t>
  </si>
  <si>
    <t>Perfume Model-522</t>
  </si>
  <si>
    <t>CUST1093</t>
  </si>
  <si>
    <t>Customer 4493</t>
  </si>
  <si>
    <t>ORD2025007165</t>
  </si>
  <si>
    <t>PROD7107</t>
  </si>
  <si>
    <t>Sofa Model-789</t>
  </si>
  <si>
    <t>CUST1784</t>
  </si>
  <si>
    <t>Customer 3526</t>
  </si>
  <si>
    <t>ORD2025007164</t>
  </si>
  <si>
    <t>PROD7376</t>
  </si>
  <si>
    <t>Jeans Model-480</t>
  </si>
  <si>
    <t>CUST7843</t>
  </si>
  <si>
    <t>Customer 2477</t>
  </si>
  <si>
    <t>ORD2025007163</t>
  </si>
  <si>
    <t>PROD8311</t>
  </si>
  <si>
    <t>Tablet Model-980</t>
  </si>
  <si>
    <t>Customer 2960</t>
  </si>
  <si>
    <t>ORD2025007162</t>
  </si>
  <si>
    <t>Shirt Model-863</t>
  </si>
  <si>
    <t>CUST5172</t>
  </si>
  <si>
    <t>Customer 3418</t>
  </si>
  <si>
    <t>ORD2025007161</t>
  </si>
  <si>
    <t>PROD3539</t>
  </si>
  <si>
    <t>Curtain Model-878</t>
  </si>
  <si>
    <t>CUST3976</t>
  </si>
  <si>
    <t>Customer 1835</t>
  </si>
  <si>
    <t>ORD2025007160</t>
  </si>
  <si>
    <t>PROD3042</t>
  </si>
  <si>
    <t>Laptop Model-668</t>
  </si>
  <si>
    <t>CUST9482</t>
  </si>
  <si>
    <t>ORD2025007159</t>
  </si>
  <si>
    <t>PROD7453</t>
  </si>
  <si>
    <t>Lipstick Model-764</t>
  </si>
  <si>
    <t>CUST6818</t>
  </si>
  <si>
    <t>Customer 1187</t>
  </si>
  <si>
    <t>ORD2025007158</t>
  </si>
  <si>
    <t>PROD5630</t>
  </si>
  <si>
    <t>Curtain Model-236</t>
  </si>
  <si>
    <t>CUST4972</t>
  </si>
  <si>
    <t>Customer 1750</t>
  </si>
  <si>
    <t>ORD2025007157</t>
  </si>
  <si>
    <t>PROD1709</t>
  </si>
  <si>
    <t>Sofa Model-987</t>
  </si>
  <si>
    <t>CUST1684</t>
  </si>
  <si>
    <t>Customer 78</t>
  </si>
  <si>
    <t>ORD2025007156</t>
  </si>
  <si>
    <t>Mobile Model-779</t>
  </si>
  <si>
    <t>CUST9690</t>
  </si>
  <si>
    <t>ORD2025007155</t>
  </si>
  <si>
    <t>Curtain Model-760</t>
  </si>
  <si>
    <t>Customer 3901</t>
  </si>
  <si>
    <t>ORD2025007154</t>
  </si>
  <si>
    <t>PROD8667</t>
  </si>
  <si>
    <t>Customer 23</t>
  </si>
  <si>
    <t>ORD2025007153</t>
  </si>
  <si>
    <t>PROD1499</t>
  </si>
  <si>
    <t>Jeans Model-209</t>
  </si>
  <si>
    <t>ORD2025007152</t>
  </si>
  <si>
    <t>PROD4876</t>
  </si>
  <si>
    <t>Laptop Model-434</t>
  </si>
  <si>
    <t>CUST1180</t>
  </si>
  <si>
    <t>ORD2025007151</t>
  </si>
  <si>
    <t>PROD9357</t>
  </si>
  <si>
    <t>CUST8731</t>
  </si>
  <si>
    <t>ORD2025007150</t>
  </si>
  <si>
    <t>PROD4344</t>
  </si>
  <si>
    <t>Jacket Model-131</t>
  </si>
  <si>
    <t>CUST9370</t>
  </si>
  <si>
    <t>Customer 2122</t>
  </si>
  <si>
    <t>ORD2025007149</t>
  </si>
  <si>
    <t>CUST8552</t>
  </si>
  <si>
    <t>Customer 932</t>
  </si>
  <si>
    <t>ORD2025007148</t>
  </si>
  <si>
    <t>Shirt Model-945</t>
  </si>
  <si>
    <t>Customer 2318</t>
  </si>
  <si>
    <t>ORD2025007147</t>
  </si>
  <si>
    <t>Curtain Model-531</t>
  </si>
  <si>
    <t>ORD2025007146</t>
  </si>
  <si>
    <t>PROD7089</t>
  </si>
  <si>
    <t>Shirt Model-106</t>
  </si>
  <si>
    <t>CUST9736</t>
  </si>
  <si>
    <t>ORD2025007145</t>
  </si>
  <si>
    <t>PROD4781</t>
  </si>
  <si>
    <t>Lipstick Model-882</t>
  </si>
  <si>
    <t>CUST4353</t>
  </si>
  <si>
    <t>Customer 933</t>
  </si>
  <si>
    <t>ORD2025007144</t>
  </si>
  <si>
    <t>PROD9691</t>
  </si>
  <si>
    <t>Curtain Model-914</t>
  </si>
  <si>
    <t>CUST4862</t>
  </si>
  <si>
    <t>ORD2025007143</t>
  </si>
  <si>
    <t>Face Cream Model-935</t>
  </si>
  <si>
    <t>CUST5705</t>
  </si>
  <si>
    <t>ORD2025007142</t>
  </si>
  <si>
    <t>PROD3923</t>
  </si>
  <si>
    <t>Jeans Model-839</t>
  </si>
  <si>
    <t>ORD2025007141</t>
  </si>
  <si>
    <t>Tablet Model-562</t>
  </si>
  <si>
    <t>CUST9098</t>
  </si>
  <si>
    <t>Customer 2718</t>
  </si>
  <si>
    <t>ORD2025007140</t>
  </si>
  <si>
    <t>PROD9883</t>
  </si>
  <si>
    <t>CUST9830</t>
  </si>
  <si>
    <t>Customer 3095</t>
  </si>
  <si>
    <t>ORD2025007139</t>
  </si>
  <si>
    <t>PROD1192</t>
  </si>
  <si>
    <t>Jacket Model-180</t>
  </si>
  <si>
    <t>CUST7238</t>
  </si>
  <si>
    <t>Customer 3115</t>
  </si>
  <si>
    <t>ORD2025007138</t>
  </si>
  <si>
    <t>PROD2927</t>
  </si>
  <si>
    <t>CUST2247</t>
  </si>
  <si>
    <t>ORD2025007137</t>
  </si>
  <si>
    <t>Lamp Model-704</t>
  </si>
  <si>
    <t>CUST4782</t>
  </si>
  <si>
    <t>Customer 457</t>
  </si>
  <si>
    <t>ORD2025007136</t>
  </si>
  <si>
    <t>PROD7801</t>
  </si>
  <si>
    <t>Shirt Model-910</t>
  </si>
  <si>
    <t>Customer 154</t>
  </si>
  <si>
    <t>ORD2025007135</t>
  </si>
  <si>
    <t>PROD4099</t>
  </si>
  <si>
    <t>Customer 2</t>
  </si>
  <si>
    <t>ORD2025007134</t>
  </si>
  <si>
    <t>Tablet Model-391</t>
  </si>
  <si>
    <t>CUST9724</t>
  </si>
  <si>
    <t>ORD2025007133</t>
  </si>
  <si>
    <t>PROD3401</t>
  </si>
  <si>
    <t>Sofa Model-504</t>
  </si>
  <si>
    <t>Customer 4817</t>
  </si>
  <si>
    <t>ORD2025007132</t>
  </si>
  <si>
    <t>PROD1720</t>
  </si>
  <si>
    <t>CUST6081</t>
  </si>
  <si>
    <t>ORD2025007131</t>
  </si>
  <si>
    <t>Tablet Model-608</t>
  </si>
  <si>
    <t>CUST8828</t>
  </si>
  <si>
    <t>ORD2025007130</t>
  </si>
  <si>
    <t>PROD7854</t>
  </si>
  <si>
    <t>Mobile Model-691</t>
  </si>
  <si>
    <t>CUST8066</t>
  </si>
  <si>
    <t>ORD2025007129</t>
  </si>
  <si>
    <t>PROD3931</t>
  </si>
  <si>
    <t>Sofa Model-552</t>
  </si>
  <si>
    <t>CUST2691</t>
  </si>
  <si>
    <t>Customer 3084</t>
  </si>
  <si>
    <t>ORD2025007128</t>
  </si>
  <si>
    <t>PROD1897</t>
  </si>
  <si>
    <t>Tablet Model-805</t>
  </si>
  <si>
    <t>CUST2412</t>
  </si>
  <si>
    <t>ORD2025007127</t>
  </si>
  <si>
    <t>PROD2665</t>
  </si>
  <si>
    <t>Curtain Model-112</t>
  </si>
  <si>
    <t>CUST4210</t>
  </si>
  <si>
    <t>Customer 4728</t>
  </si>
  <si>
    <t>ORD2025007126</t>
  </si>
  <si>
    <t>PROD8639</t>
  </si>
  <si>
    <t>CUST3075</t>
  </si>
  <si>
    <t>ORD2025007125</t>
  </si>
  <si>
    <t>CUST6537</t>
  </si>
  <si>
    <t>ORD2025007124</t>
  </si>
  <si>
    <t>Perfume Model-952</t>
  </si>
  <si>
    <t>CUST6475</t>
  </si>
  <si>
    <t>Customer 1708</t>
  </si>
  <si>
    <t>ORD2025007123</t>
  </si>
  <si>
    <t>PROD9867</t>
  </si>
  <si>
    <t>Laptop Model-430</t>
  </si>
  <si>
    <t>CUST9936</t>
  </si>
  <si>
    <t>ORD2025007122</t>
  </si>
  <si>
    <t>CUST2214</t>
  </si>
  <si>
    <t>Customer 4965</t>
  </si>
  <si>
    <t>ORD2025007121</t>
  </si>
  <si>
    <t>Shirt Model-231</t>
  </si>
  <si>
    <t>CUST1013</t>
  </si>
  <si>
    <t>Customer 3663</t>
  </si>
  <si>
    <t>ORD2025007120</t>
  </si>
  <si>
    <t>PROD4696</t>
  </si>
  <si>
    <t>Jacket Model-332</t>
  </si>
  <si>
    <t>CUST6416</t>
  </si>
  <si>
    <t>ORD2025007119</t>
  </si>
  <si>
    <t>PROD3866</t>
  </si>
  <si>
    <t>Customer 1178</t>
  </si>
  <si>
    <t>ORD2025007118</t>
  </si>
  <si>
    <t>CUST5866</t>
  </si>
  <si>
    <t>ORD2025007117</t>
  </si>
  <si>
    <t>PROD9741</t>
  </si>
  <si>
    <t>Perfume Model-543</t>
  </si>
  <si>
    <t>Customer 546</t>
  </si>
  <si>
    <t>ORD2025007116</t>
  </si>
  <si>
    <t>PROD4466</t>
  </si>
  <si>
    <t>Customer 3199</t>
  </si>
  <si>
    <t>ORD2025007115</t>
  </si>
  <si>
    <t>PROD5178</t>
  </si>
  <si>
    <t>Customer 1272</t>
  </si>
  <si>
    <t>ORD2025007114</t>
  </si>
  <si>
    <t>Mobile Model-702</t>
  </si>
  <si>
    <t>CUST1014</t>
  </si>
  <si>
    <t>Customer 277</t>
  </si>
  <si>
    <t>ORD2025007113</t>
  </si>
  <si>
    <t>PROD1460</t>
  </si>
  <si>
    <t>Mobile Model-594</t>
  </si>
  <si>
    <t>Customer 2800</t>
  </si>
  <si>
    <t>ORD2025007112</t>
  </si>
  <si>
    <t>PROD9372</t>
  </si>
  <si>
    <t>Lamp Model-497</t>
  </si>
  <si>
    <t>CUST3076</t>
  </si>
  <si>
    <t>Customer 239</t>
  </si>
  <si>
    <t>ORD2025007111</t>
  </si>
  <si>
    <t>PROD5460</t>
  </si>
  <si>
    <t>Jacket Model-361</t>
  </si>
  <si>
    <t>CUST7384</t>
  </si>
  <si>
    <t>Customer 3875</t>
  </si>
  <si>
    <t>ORD2025007110</t>
  </si>
  <si>
    <t>PROD5052</t>
  </si>
  <si>
    <t>Mobile Model-334</t>
  </si>
  <si>
    <t>CUST9719</t>
  </si>
  <si>
    <t>ORD2025007109</t>
  </si>
  <si>
    <t>PROD5065</t>
  </si>
  <si>
    <t>CUST7265</t>
  </si>
  <si>
    <t>ORD2025007108</t>
  </si>
  <si>
    <t>PROD9120</t>
  </si>
  <si>
    <t>Tablet Model-432</t>
  </si>
  <si>
    <t>CUST5948</t>
  </si>
  <si>
    <t>Customer 1520</t>
  </si>
  <si>
    <t>ORD2025007107</t>
  </si>
  <si>
    <t>PROD1247</t>
  </si>
  <si>
    <t>Face Cream Model-754</t>
  </si>
  <si>
    <t>CUST7617</t>
  </si>
  <si>
    <t>Customer 4720</t>
  </si>
  <si>
    <t>ORD2025007106</t>
  </si>
  <si>
    <t>PROD2750</t>
  </si>
  <si>
    <t>Mobile Model-756</t>
  </si>
  <si>
    <t>CUST3628</t>
  </si>
  <si>
    <t>Customer 1525</t>
  </si>
  <si>
    <t>ORD2025007105</t>
  </si>
  <si>
    <t>PROD3542</t>
  </si>
  <si>
    <t>Jeans Model-979</t>
  </si>
  <si>
    <t>CUST9526</t>
  </si>
  <si>
    <t>ORD2025007104</t>
  </si>
  <si>
    <t>PROD9608</t>
  </si>
  <si>
    <t>Laptop Model-925</t>
  </si>
  <si>
    <t>CUST6568</t>
  </si>
  <si>
    <t>ORD2025007103</t>
  </si>
  <si>
    <t>Perfume Model-176</t>
  </si>
  <si>
    <t>CUST9249</t>
  </si>
  <si>
    <t>Customer 4226</t>
  </si>
  <si>
    <t>ORD2025007102</t>
  </si>
  <si>
    <t>PROD9178</t>
  </si>
  <si>
    <t>Lamp Model-885</t>
  </si>
  <si>
    <t>Customer 2792</t>
  </si>
  <si>
    <t>ORD2025007101</t>
  </si>
  <si>
    <t>Mobile Model-523</t>
  </si>
  <si>
    <t>CUST4016</t>
  </si>
  <si>
    <t>ORD2025007100</t>
  </si>
  <si>
    <t>PROD6182</t>
  </si>
  <si>
    <t>CUST1450</t>
  </si>
  <si>
    <t>ORD2025007099</t>
  </si>
  <si>
    <t>PROD3639</t>
  </si>
  <si>
    <t>Mobile Model-504</t>
  </si>
  <si>
    <t>CUST9107</t>
  </si>
  <si>
    <t>Customer 786</t>
  </si>
  <si>
    <t>ORD2025007098</t>
  </si>
  <si>
    <t>PROD1768</t>
  </si>
  <si>
    <t>CUST6871</t>
  </si>
  <si>
    <t>Customer 2890</t>
  </si>
  <si>
    <t>ORD2025007097</t>
  </si>
  <si>
    <t>PROD4382</t>
  </si>
  <si>
    <t>Curtain Model-299</t>
  </si>
  <si>
    <t>CUST7255</t>
  </si>
  <si>
    <t>Customer 4704</t>
  </si>
  <si>
    <t>ORD2025007096</t>
  </si>
  <si>
    <t>PROD6467</t>
  </si>
  <si>
    <t>Mobile Model-393</t>
  </si>
  <si>
    <t>ORD2025007095</t>
  </si>
  <si>
    <t>PROD1084</t>
  </si>
  <si>
    <t>Shirt Model-413</t>
  </si>
  <si>
    <t>Customer 870</t>
  </si>
  <si>
    <t>ORD2025007094</t>
  </si>
  <si>
    <t>Mobile Model-851</t>
  </si>
  <si>
    <t>Customer 3666</t>
  </si>
  <si>
    <t>ORD2025007093</t>
  </si>
  <si>
    <t>PROD2656</t>
  </si>
  <si>
    <t>Jacket Model-685</t>
  </si>
  <si>
    <t>Customer 894</t>
  </si>
  <si>
    <t>ORD2025007092</t>
  </si>
  <si>
    <t>PROD4363</t>
  </si>
  <si>
    <t>Lamp Model-134</t>
  </si>
  <si>
    <t>CUST3777</t>
  </si>
  <si>
    <t>Customer 3284</t>
  </si>
  <si>
    <t>ORD2025007091</t>
  </si>
  <si>
    <t>PROD1538</t>
  </si>
  <si>
    <t>Face Cream Model-831</t>
  </si>
  <si>
    <t>CUST6226</t>
  </si>
  <si>
    <t>Customer 3408</t>
  </si>
  <si>
    <t>ORD2025007090</t>
  </si>
  <si>
    <t>PROD2454</t>
  </si>
  <si>
    <t>Sofa Model-208</t>
  </si>
  <si>
    <t>CUST4204</t>
  </si>
  <si>
    <t>Customer 2917</t>
  </si>
  <si>
    <t>ORD2025007089</t>
  </si>
  <si>
    <t>PROD7010</t>
  </si>
  <si>
    <t>CUST1421</t>
  </si>
  <si>
    <t>Customer 102</t>
  </si>
  <si>
    <t>ORD2025007088</t>
  </si>
  <si>
    <t>PROD2240</t>
  </si>
  <si>
    <t>Lamp Model-285</t>
  </si>
  <si>
    <t>CUST4572</t>
  </si>
  <si>
    <t>ORD2025007087</t>
  </si>
  <si>
    <t>PROD5552</t>
  </si>
  <si>
    <t>Sofa Model-373</t>
  </si>
  <si>
    <t>CUST1198</t>
  </si>
  <si>
    <t>ORD2025007086</t>
  </si>
  <si>
    <t>PROD2509</t>
  </si>
  <si>
    <t>Lamp Model-669</t>
  </si>
  <si>
    <t>CUST6728</t>
  </si>
  <si>
    <t>Customer 1364</t>
  </si>
  <si>
    <t>ORD2025007085</t>
  </si>
  <si>
    <t>PROD4465</t>
  </si>
  <si>
    <t>Face Cream Model-151</t>
  </si>
  <si>
    <t>CUST1338</t>
  </si>
  <si>
    <t>Customer 2281</t>
  </si>
  <si>
    <t>ORD2025007084</t>
  </si>
  <si>
    <t>PROD2275</t>
  </si>
  <si>
    <t>Sofa Model-451</t>
  </si>
  <si>
    <t>CUST2957</t>
  </si>
  <si>
    <t>Customer 833</t>
  </si>
  <si>
    <t>ORD2025007083</t>
  </si>
  <si>
    <t>PROD8069</t>
  </si>
  <si>
    <t>Jeans Model-753</t>
  </si>
  <si>
    <t>ORD2025007082</t>
  </si>
  <si>
    <t>PROD6515</t>
  </si>
  <si>
    <t>Sofa Model-407</t>
  </si>
  <si>
    <t>CUST4084</t>
  </si>
  <si>
    <t>Customer 4638</t>
  </si>
  <si>
    <t>ORD2025007081</t>
  </si>
  <si>
    <t>PROD3896</t>
  </si>
  <si>
    <t>Jeans Model-136</t>
  </si>
  <si>
    <t>CUST4921</t>
  </si>
  <si>
    <t>Customer 2932</t>
  </si>
  <si>
    <t>ORD2025007080</t>
  </si>
  <si>
    <t>PROD4052</t>
  </si>
  <si>
    <t>Curtain Model-660</t>
  </si>
  <si>
    <t>Customer 4839</t>
  </si>
  <si>
    <t>ORD2025007079</t>
  </si>
  <si>
    <t>Shirt Model-772</t>
  </si>
  <si>
    <t>CUST3104</t>
  </si>
  <si>
    <t>ORD2025007078</t>
  </si>
  <si>
    <t>PROD5587</t>
  </si>
  <si>
    <t>Tablet Model-620</t>
  </si>
  <si>
    <t>CUST8714</t>
  </si>
  <si>
    <t>Customer 4899</t>
  </si>
  <si>
    <t>ORD2025007077</t>
  </si>
  <si>
    <t>Lipstick Model-104</t>
  </si>
  <si>
    <t>CUST5021</t>
  </si>
  <si>
    <t>Customer 1634</t>
  </si>
  <si>
    <t>ORD2025007076</t>
  </si>
  <si>
    <t>PROD8530</t>
  </si>
  <si>
    <t>CUST8462</t>
  </si>
  <si>
    <t>Customer 1025</t>
  </si>
  <si>
    <t>ORD2025007075</t>
  </si>
  <si>
    <t>Tablet Model-141</t>
  </si>
  <si>
    <t>CUST3546</t>
  </si>
  <si>
    <t>ORD2025007074</t>
  </si>
  <si>
    <t>PROD7577</t>
  </si>
  <si>
    <t>Shirt Model-985</t>
  </si>
  <si>
    <t>CUST2144</t>
  </si>
  <si>
    <t>ORD2025007073</t>
  </si>
  <si>
    <t>PROD8706</t>
  </si>
  <si>
    <t>Perfume Model-407</t>
  </si>
  <si>
    <t>CUST7650</t>
  </si>
  <si>
    <t>ORD2025007072</t>
  </si>
  <si>
    <t>PROD3792</t>
  </si>
  <si>
    <t>Sofa Model-989</t>
  </si>
  <si>
    <t>Customer 702</t>
  </si>
  <si>
    <t>ORD2025007071</t>
  </si>
  <si>
    <t>Sofa Model-676</t>
  </si>
  <si>
    <t>CUST3745</t>
  </si>
  <si>
    <t>Customer 1820</t>
  </si>
  <si>
    <t>ORD2025007070</t>
  </si>
  <si>
    <t>PROD3804</t>
  </si>
  <si>
    <t>Sofa Model-570</t>
  </si>
  <si>
    <t>ORD2025007069</t>
  </si>
  <si>
    <t>CUST4563</t>
  </si>
  <si>
    <t>ORD2025007068</t>
  </si>
  <si>
    <t>PROD4157</t>
  </si>
  <si>
    <t>Shirt Model-212</t>
  </si>
  <si>
    <t>Customer 2084</t>
  </si>
  <si>
    <t>ORD2025007067</t>
  </si>
  <si>
    <t>PROD6456</t>
  </si>
  <si>
    <t>Curtain Model-407</t>
  </si>
  <si>
    <t>CUST7806</t>
  </si>
  <si>
    <t>Customer 459</t>
  </si>
  <si>
    <t>ORD2025007066</t>
  </si>
  <si>
    <t>Shirt Model-244</t>
  </si>
  <si>
    <t>Customer 2365</t>
  </si>
  <si>
    <t>ORD2025007065</t>
  </si>
  <si>
    <t>PROD6272</t>
  </si>
  <si>
    <t>Laptop Model-729</t>
  </si>
  <si>
    <t>CUST3214</t>
  </si>
  <si>
    <t>Customer 4564</t>
  </si>
  <si>
    <t>ORD2025007064</t>
  </si>
  <si>
    <t>PROD9135</t>
  </si>
  <si>
    <t>CUST4495</t>
  </si>
  <si>
    <t>ORD2025007063</t>
  </si>
  <si>
    <t>CUST3463</t>
  </si>
  <si>
    <t>Customer 4618</t>
  </si>
  <si>
    <t>ORD2025007062</t>
  </si>
  <si>
    <t>PROD9599</t>
  </si>
  <si>
    <t>Lamp Model-710</t>
  </si>
  <si>
    <t>CUST7819</t>
  </si>
  <si>
    <t>ORD2025007061</t>
  </si>
  <si>
    <t>PROD2282</t>
  </si>
  <si>
    <t>Face Cream Model-749</t>
  </si>
  <si>
    <t>CUST2395</t>
  </si>
  <si>
    <t>Customer 1580</t>
  </si>
  <si>
    <t>ORD2025007060</t>
  </si>
  <si>
    <t>PROD9041</t>
  </si>
  <si>
    <t>CUST5728</t>
  </si>
  <si>
    <t>Customer 119</t>
  </si>
  <si>
    <t>ORD2025007059</t>
  </si>
  <si>
    <t>CUST4956</t>
  </si>
  <si>
    <t>ORD2025007058</t>
  </si>
  <si>
    <t>CUST7342</t>
  </si>
  <si>
    <t>ORD2025007057</t>
  </si>
  <si>
    <t>PROD6453</t>
  </si>
  <si>
    <t>Perfume Model-845</t>
  </si>
  <si>
    <t>CUST3940</t>
  </si>
  <si>
    <t>Customer 4766</t>
  </si>
  <si>
    <t>ORD2025007056</t>
  </si>
  <si>
    <t>PROD6924</t>
  </si>
  <si>
    <t>Laptop Model-806</t>
  </si>
  <si>
    <t>CUST6951</t>
  </si>
  <si>
    <t>ORD2025007055</t>
  </si>
  <si>
    <t>PROD1953</t>
  </si>
  <si>
    <t>Jeans Model-329</t>
  </si>
  <si>
    <t>CUST9002</t>
  </si>
  <si>
    <t>Customer 4713</t>
  </si>
  <si>
    <t>ORD2025007054</t>
  </si>
  <si>
    <t>PROD1480</t>
  </si>
  <si>
    <t>Customer 461</t>
  </si>
  <si>
    <t>ORD2025007053</t>
  </si>
  <si>
    <t>PROD8683</t>
  </si>
  <si>
    <t>Face Cream Model-706</t>
  </si>
  <si>
    <t>Customer 1848</t>
  </si>
  <si>
    <t>ORD2025007052</t>
  </si>
  <si>
    <t>CUST6498</t>
  </si>
  <si>
    <t>ORD2025007051</t>
  </si>
  <si>
    <t>Face Cream Model-513</t>
  </si>
  <si>
    <t>Customer 4883</t>
  </si>
  <si>
    <t>ORD2025007050</t>
  </si>
  <si>
    <t>PROD9374</t>
  </si>
  <si>
    <t>Laptop Model-309</t>
  </si>
  <si>
    <t>Customer 4328</t>
  </si>
  <si>
    <t>ORD2025007049</t>
  </si>
  <si>
    <t>PROD7434</t>
  </si>
  <si>
    <t>Perfume Model-986</t>
  </si>
  <si>
    <t>CUST6229</t>
  </si>
  <si>
    <t>Customer 2137</t>
  </si>
  <si>
    <t>ORD2025007048</t>
  </si>
  <si>
    <t>CUST7345</t>
  </si>
  <si>
    <t>Customer 3765</t>
  </si>
  <si>
    <t>ORD2025007047</t>
  </si>
  <si>
    <t>PROD3755</t>
  </si>
  <si>
    <t>Jacket Model-745</t>
  </si>
  <si>
    <t>CUST4094</t>
  </si>
  <si>
    <t>ORD2025007046</t>
  </si>
  <si>
    <t>PROD5339</t>
  </si>
  <si>
    <t>Laptop Model-765</t>
  </si>
  <si>
    <t>CUST7666</t>
  </si>
  <si>
    <t>ORD2025007045</t>
  </si>
  <si>
    <t>Shirt Model-486</t>
  </si>
  <si>
    <t>CUST6487</t>
  </si>
  <si>
    <t>ORD2025007044</t>
  </si>
  <si>
    <t>PROD1974</t>
  </si>
  <si>
    <t>Curtain Model-529</t>
  </si>
  <si>
    <t>Customer 445</t>
  </si>
  <si>
    <t>ORD2025007043</t>
  </si>
  <si>
    <t>PROD7463</t>
  </si>
  <si>
    <t>Tablet Model-681</t>
  </si>
  <si>
    <t>CUST7992</t>
  </si>
  <si>
    <t>ORD2025007042</t>
  </si>
  <si>
    <t>PROD7884</t>
  </si>
  <si>
    <t>Tablet Model-763</t>
  </si>
  <si>
    <t>Customer 479</t>
  </si>
  <si>
    <t>ORD2025007041</t>
  </si>
  <si>
    <t>PROD3583</t>
  </si>
  <si>
    <t>Lamp Model-389</t>
  </si>
  <si>
    <t>CUST9763</t>
  </si>
  <si>
    <t>Customer 1711</t>
  </si>
  <si>
    <t>ORD2025007040</t>
  </si>
  <si>
    <t>PROD8641</t>
  </si>
  <si>
    <t>Face Cream Model-976</t>
  </si>
  <si>
    <t>CUST9558</t>
  </si>
  <si>
    <t>ORD2025007039</t>
  </si>
  <si>
    <t>Sofa Model-163</t>
  </si>
  <si>
    <t>CUST5991</t>
  </si>
  <si>
    <t>Customer 331</t>
  </si>
  <si>
    <t>ORD2025007038</t>
  </si>
  <si>
    <t>PROD6891</t>
  </si>
  <si>
    <t>Curtain Model-319</t>
  </si>
  <si>
    <t>CUST8059</t>
  </si>
  <si>
    <t>Customer 1045</t>
  </si>
  <si>
    <t>ORD2025007037</t>
  </si>
  <si>
    <t>PROD3822</t>
  </si>
  <si>
    <t>CUST9240</t>
  </si>
  <si>
    <t>Customer 4585</t>
  </si>
  <si>
    <t>ORD2025007036</t>
  </si>
  <si>
    <t>PROD6139</t>
  </si>
  <si>
    <t>Laptop Model-807</t>
  </si>
  <si>
    <t>ORD2025007035</t>
  </si>
  <si>
    <t>PROD7630</t>
  </si>
  <si>
    <t>Sofa Model-855</t>
  </si>
  <si>
    <t>CUST8662</t>
  </si>
  <si>
    <t>Customer 77</t>
  </si>
  <si>
    <t>ORD2025007034</t>
  </si>
  <si>
    <t>PROD2076</t>
  </si>
  <si>
    <t>Tablet Model-815</t>
  </si>
  <si>
    <t>CUST4980</t>
  </si>
  <si>
    <t>ORD2025007033</t>
  </si>
  <si>
    <t>PROD7143</t>
  </si>
  <si>
    <t>Sofa Model-657</t>
  </si>
  <si>
    <t>Customer 3885</t>
  </si>
  <si>
    <t>ORD2025007032</t>
  </si>
  <si>
    <t>PROD6047</t>
  </si>
  <si>
    <t>Laptop Model-652</t>
  </si>
  <si>
    <t>Customer 3729</t>
  </si>
  <si>
    <t>ORD2025007031</t>
  </si>
  <si>
    <t>PROD1119</t>
  </si>
  <si>
    <t>CUST9000</t>
  </si>
  <si>
    <t>ORD2025007030</t>
  </si>
  <si>
    <t>PROD6987</t>
  </si>
  <si>
    <t>CUST1143</t>
  </si>
  <si>
    <t>Customer 4584</t>
  </si>
  <si>
    <t>ORD2025007029</t>
  </si>
  <si>
    <t>PROD2431</t>
  </si>
  <si>
    <t>Lamp Model-658</t>
  </si>
  <si>
    <t>CUST2051</t>
  </si>
  <si>
    <t>Customer 407</t>
  </si>
  <si>
    <t>ORD2025007028</t>
  </si>
  <si>
    <t>Mobile Model-474</t>
  </si>
  <si>
    <t>CUST6382</t>
  </si>
  <si>
    <t>ORD2025007027</t>
  </si>
  <si>
    <t>PROD4138</t>
  </si>
  <si>
    <t>CUST9474</t>
  </si>
  <si>
    <t>ORD2025007026</t>
  </si>
  <si>
    <t>CUST8628</t>
  </si>
  <si>
    <t>Customer 3922</t>
  </si>
  <si>
    <t>ORD2025007025</t>
  </si>
  <si>
    <t>PROD8620</t>
  </si>
  <si>
    <t>Jacket Model-182</t>
  </si>
  <si>
    <t>CUST1918</t>
  </si>
  <si>
    <t>ORD2025007024</t>
  </si>
  <si>
    <t>PROD9767</t>
  </si>
  <si>
    <t>Lipstick Model-735</t>
  </si>
  <si>
    <t>CUST6396</t>
  </si>
  <si>
    <t>ORD2025007023</t>
  </si>
  <si>
    <t>Curtain Model-677</t>
  </si>
  <si>
    <t>ORD2025007022</t>
  </si>
  <si>
    <t>Perfume Model-880</t>
  </si>
  <si>
    <t>CUST8588</t>
  </si>
  <si>
    <t>ORD2025007021</t>
  </si>
  <si>
    <t>Jacket Model-406</t>
  </si>
  <si>
    <t>Customer 2069</t>
  </si>
  <si>
    <t>ORD2025007020</t>
  </si>
  <si>
    <t>PROD2484</t>
  </si>
  <si>
    <t>CUST5190</t>
  </si>
  <si>
    <t>ORD2025007019</t>
  </si>
  <si>
    <t>Lipstick Model-389</t>
  </si>
  <si>
    <t>CUST4187</t>
  </si>
  <si>
    <t>Customer 149</t>
  </si>
  <si>
    <t>ORD2025007018</t>
  </si>
  <si>
    <t>PROD9570</t>
  </si>
  <si>
    <t>Mobile Model-867</t>
  </si>
  <si>
    <t>CUST7144</t>
  </si>
  <si>
    <t>ORD2025007017</t>
  </si>
  <si>
    <t>PROD1111</t>
  </si>
  <si>
    <t>Sofa Model-749</t>
  </si>
  <si>
    <t>ORD2025007016</t>
  </si>
  <si>
    <t>Jacket Model-621</t>
  </si>
  <si>
    <t>CUST2755</t>
  </si>
  <si>
    <t>ORD2025007015</t>
  </si>
  <si>
    <t>Lipstick Model-984</t>
  </si>
  <si>
    <t>CUST2310</t>
  </si>
  <si>
    <t>Customer 2465</t>
  </si>
  <si>
    <t>ORD2025007014</t>
  </si>
  <si>
    <t>PROD9990</t>
  </si>
  <si>
    <t>Jeans Model-419</t>
  </si>
  <si>
    <t>Customer 827</t>
  </si>
  <si>
    <t>ORD2025007013</t>
  </si>
  <si>
    <t>PROD9701</t>
  </si>
  <si>
    <t>Lipstick Model-777</t>
  </si>
  <si>
    <t>CUST1499</t>
  </si>
  <si>
    <t>Customer 1953</t>
  </si>
  <si>
    <t>ORD2025007012</t>
  </si>
  <si>
    <t>CUST7501</t>
  </si>
  <si>
    <t>Customer 4500</t>
  </si>
  <si>
    <t>ORD2025007011</t>
  </si>
  <si>
    <t>Lipstick Model-149</t>
  </si>
  <si>
    <t>CUST8861</t>
  </si>
  <si>
    <t>Customer 4718</t>
  </si>
  <si>
    <t>ORD2025007010</t>
  </si>
  <si>
    <t>PROD8292</t>
  </si>
  <si>
    <t>Jeans Model-895</t>
  </si>
  <si>
    <t>CUST7889</t>
  </si>
  <si>
    <t>Customer 877</t>
  </si>
  <si>
    <t>ORD2025007009</t>
  </si>
  <si>
    <t>Laptop Model-931</t>
  </si>
  <si>
    <t>CUST4992</t>
  </si>
  <si>
    <t>Customer 4682</t>
  </si>
  <si>
    <t>ORD2025007008</t>
  </si>
  <si>
    <t>PROD5686</t>
  </si>
  <si>
    <t>Jacket Model-325</t>
  </si>
  <si>
    <t>CUST6987</t>
  </si>
  <si>
    <t>Customer 2078</t>
  </si>
  <si>
    <t>ORD2025007007</t>
  </si>
  <si>
    <t>Laptop Model-714</t>
  </si>
  <si>
    <t>Customer 1190</t>
  </si>
  <si>
    <t>ORD2025007006</t>
  </si>
  <si>
    <t>PROD9725</t>
  </si>
  <si>
    <t>Curtain Model-879</t>
  </si>
  <si>
    <t>ORD2025007005</t>
  </si>
  <si>
    <t>PROD1443</t>
  </si>
  <si>
    <t>Face Cream Model-418</t>
  </si>
  <si>
    <t>CUST8722</t>
  </si>
  <si>
    <t>Customer 3988</t>
  </si>
  <si>
    <t>ORD2025007004</t>
  </si>
  <si>
    <t>Face Cream Model-163</t>
  </si>
  <si>
    <t>CUST3550</t>
  </si>
  <si>
    <t>Customer 2335</t>
  </si>
  <si>
    <t>ORD2025007003</t>
  </si>
  <si>
    <t>PROD3885</t>
  </si>
  <si>
    <t>Jeans Model-445</t>
  </si>
  <si>
    <t>CUST7119</t>
  </si>
  <si>
    <t>ORD2025007002</t>
  </si>
  <si>
    <t>PROD6598</t>
  </si>
  <si>
    <t>Curtain Model-783</t>
  </si>
  <si>
    <t>CUST7872</t>
  </si>
  <si>
    <t>ORD2025007001</t>
  </si>
  <si>
    <t>PROD1432</t>
  </si>
  <si>
    <t>Perfume Model-200</t>
  </si>
  <si>
    <t>CUST8618</t>
  </si>
  <si>
    <t>Customer 2550</t>
  </si>
  <si>
    <t>ORD2025007000</t>
  </si>
  <si>
    <t>PROD2394</t>
  </si>
  <si>
    <t>Sofa Model-573</t>
  </si>
  <si>
    <t>CUST4912</t>
  </si>
  <si>
    <t>ORD2025006999</t>
  </si>
  <si>
    <t>PROD7561</t>
  </si>
  <si>
    <t>Face Cream Model-438</t>
  </si>
  <si>
    <t>CUST2414</t>
  </si>
  <si>
    <t>Customer 991</t>
  </si>
  <si>
    <t>ORD2025006998</t>
  </si>
  <si>
    <t>PROD5365</t>
  </si>
  <si>
    <t>ORD2025006997</t>
  </si>
  <si>
    <t>PROD3334</t>
  </si>
  <si>
    <t>CUST7472</t>
  </si>
  <si>
    <t>ORD2025006996</t>
  </si>
  <si>
    <t>Jacket Model-870</t>
  </si>
  <si>
    <t>CUST9129</t>
  </si>
  <si>
    <t>Customer 4172</t>
  </si>
  <si>
    <t>ORD2025006995</t>
  </si>
  <si>
    <t>PROD8945</t>
  </si>
  <si>
    <t>Mobile Model-468</t>
  </si>
  <si>
    <t>CUST4373</t>
  </si>
  <si>
    <t>ORD2025006994</t>
  </si>
  <si>
    <t>PROD3463</t>
  </si>
  <si>
    <t>Laptop Model-314</t>
  </si>
  <si>
    <t>CUST7214</t>
  </si>
  <si>
    <t>ORD2025006993</t>
  </si>
  <si>
    <t>ORD2025006992</t>
  </si>
  <si>
    <t>PROD6134</t>
  </si>
  <si>
    <t>Face Cream Model-371</t>
  </si>
  <si>
    <t>CUST8967</t>
  </si>
  <si>
    <t>Customer 1242</t>
  </si>
  <si>
    <t>ORD2025006991</t>
  </si>
  <si>
    <t>PROD9958</t>
  </si>
  <si>
    <t>Face Cream Model-116</t>
  </si>
  <si>
    <t>CUST3018</t>
  </si>
  <si>
    <t>Customer 1398</t>
  </si>
  <si>
    <t>ORD2025006990</t>
  </si>
  <si>
    <t>PROD8418</t>
  </si>
  <si>
    <t>Mobile Model-545</t>
  </si>
  <si>
    <t>CUST1630</t>
  </si>
  <si>
    <t>ORD2025006989</t>
  </si>
  <si>
    <t>Mobile Model-475</t>
  </si>
  <si>
    <t>CUST3193</t>
  </si>
  <si>
    <t>ORD2025006988</t>
  </si>
  <si>
    <t>PROD2732</t>
  </si>
  <si>
    <t>Perfume Model-266</t>
  </si>
  <si>
    <t>CUST3531</t>
  </si>
  <si>
    <t>Customer 10</t>
  </si>
  <si>
    <t>ORD2025006987</t>
  </si>
  <si>
    <t>Lipstick Model-662</t>
  </si>
  <si>
    <t>ORD2025006986</t>
  </si>
  <si>
    <t>CUST5491</t>
  </si>
  <si>
    <t>ORD2025006985</t>
  </si>
  <si>
    <t>PROD9316</t>
  </si>
  <si>
    <t>Lamp Model-681</t>
  </si>
  <si>
    <t>CUST2096</t>
  </si>
  <si>
    <t>ORD2025006984</t>
  </si>
  <si>
    <t>Curtain Model-573</t>
  </si>
  <si>
    <t>CUST5368</t>
  </si>
  <si>
    <t>Customer 4482</t>
  </si>
  <si>
    <t>ORD2025006983</t>
  </si>
  <si>
    <t>PROD1122</t>
  </si>
  <si>
    <t>Laptop Model-933</t>
  </si>
  <si>
    <t>CUST2906</t>
  </si>
  <si>
    <t>Customer 4691</t>
  </si>
  <si>
    <t>ORD2025006982</t>
  </si>
  <si>
    <t>PROD1441</t>
  </si>
  <si>
    <t>CUST4308</t>
  </si>
  <si>
    <t>Customer 1412</t>
  </si>
  <si>
    <t>ORD2025006981</t>
  </si>
  <si>
    <t>PROD9441</t>
  </si>
  <si>
    <t>Tablet Model-780</t>
  </si>
  <si>
    <t>CUST3541</t>
  </si>
  <si>
    <t>Customer 3305</t>
  </si>
  <si>
    <t>ORD2025006980</t>
  </si>
  <si>
    <t>PROD8985</t>
  </si>
  <si>
    <t>Tablet Model-802</t>
  </si>
  <si>
    <t>Customer 345</t>
  </si>
  <si>
    <t>ORD2025006979</t>
  </si>
  <si>
    <t>PROD9585</t>
  </si>
  <si>
    <t>Perfume Model-394</t>
  </si>
  <si>
    <t>CUST2284</t>
  </si>
  <si>
    <t>ORD2025006978</t>
  </si>
  <si>
    <t>PROD1095</t>
  </si>
  <si>
    <t>CUST4991</t>
  </si>
  <si>
    <t>Customer 3953</t>
  </si>
  <si>
    <t>ORD2025006977</t>
  </si>
  <si>
    <t>Jeans Model-945</t>
  </si>
  <si>
    <t>ORD2025006976</t>
  </si>
  <si>
    <t>PROD9582</t>
  </si>
  <si>
    <t>Lamp Model-148</t>
  </si>
  <si>
    <t>CUST9168</t>
  </si>
  <si>
    <t>ORD2025006975</t>
  </si>
  <si>
    <t>PROD2626</t>
  </si>
  <si>
    <t>Customer 1712</t>
  </si>
  <si>
    <t>ORD2025006974</t>
  </si>
  <si>
    <t>PROD1068</t>
  </si>
  <si>
    <t>Sofa Model-840</t>
  </si>
  <si>
    <t>ORD2025006973</t>
  </si>
  <si>
    <t>PROD9231</t>
  </si>
  <si>
    <t>Tablet Model-627</t>
  </si>
  <si>
    <t>ORD2025006972</t>
  </si>
  <si>
    <t>PROD4320</t>
  </si>
  <si>
    <t>Laptop Model-188</t>
  </si>
  <si>
    <t>CUST3650</t>
  </si>
  <si>
    <t>ORD2025006971</t>
  </si>
  <si>
    <t>PROD6805</t>
  </si>
  <si>
    <t>Sofa Model-861</t>
  </si>
  <si>
    <t>CUST6750</t>
  </si>
  <si>
    <t>ORD2025006970</t>
  </si>
  <si>
    <t>PROD8187</t>
  </si>
  <si>
    <t>CUST4400</t>
  </si>
  <si>
    <t>ORD2025006969</t>
  </si>
  <si>
    <t>PROD4817</t>
  </si>
  <si>
    <t>Jeans Model-456</t>
  </si>
  <si>
    <t>CUST3493</t>
  </si>
  <si>
    <t>Customer 1289</t>
  </si>
  <si>
    <t>ORD2025006968</t>
  </si>
  <si>
    <t>Customer 766</t>
  </si>
  <si>
    <t>ORD2025006967</t>
  </si>
  <si>
    <t>Lamp Model-271</t>
  </si>
  <si>
    <t>CUST1875</t>
  </si>
  <si>
    <t>ORD2025006966</t>
  </si>
  <si>
    <t>Tablet Model-875</t>
  </si>
  <si>
    <t>CUST7208</t>
  </si>
  <si>
    <t>Customer 2911</t>
  </si>
  <si>
    <t>ORD2025006965</t>
  </si>
  <si>
    <t>Lipstick Model-294</t>
  </si>
  <si>
    <t>CUST5701</t>
  </si>
  <si>
    <t>ORD2025006964</t>
  </si>
  <si>
    <t>Tablet Model-471</t>
  </si>
  <si>
    <t>CUST4009</t>
  </si>
  <si>
    <t>Customer 2593</t>
  </si>
  <si>
    <t>ORD2025006963</t>
  </si>
  <si>
    <t>Lamp Model-393</t>
  </si>
  <si>
    <t>CUST3804</t>
  </si>
  <si>
    <t>ORD2025006962</t>
  </si>
  <si>
    <t>PROD8568</t>
  </si>
  <si>
    <t>CUST8203</t>
  </si>
  <si>
    <t>Customer 2355</t>
  </si>
  <si>
    <t>ORD2025006961</t>
  </si>
  <si>
    <t>PROD6978</t>
  </si>
  <si>
    <t>Lamp Model-657</t>
  </si>
  <si>
    <t>CUST3781</t>
  </si>
  <si>
    <t>Customer 1123</t>
  </si>
  <si>
    <t>ORD2025006960</t>
  </si>
  <si>
    <t>PROD1344</t>
  </si>
  <si>
    <t>Jacket Model-366</t>
  </si>
  <si>
    <t>CUST3296</t>
  </si>
  <si>
    <t>Customer 865</t>
  </si>
  <si>
    <t>ORD2025006959</t>
  </si>
  <si>
    <t>PROD6284</t>
  </si>
  <si>
    <t>CUST6828</t>
  </si>
  <si>
    <t>Customer 1169</t>
  </si>
  <si>
    <t>ORD2025006958</t>
  </si>
  <si>
    <t>PROD6069</t>
  </si>
  <si>
    <t>Customer 2239</t>
  </si>
  <si>
    <t>ORD2025006957</t>
  </si>
  <si>
    <t>Mobile Model-643</t>
  </si>
  <si>
    <t>Customer 3650</t>
  </si>
  <si>
    <t>ORD2025006956</t>
  </si>
  <si>
    <t>Jeans Model-599</t>
  </si>
  <si>
    <t>ORD2025006955</t>
  </si>
  <si>
    <t>PROD3850</t>
  </si>
  <si>
    <t>Perfume Model-102</t>
  </si>
  <si>
    <t>Customer 2228</t>
  </si>
  <si>
    <t>ORD2025006954</t>
  </si>
  <si>
    <t>PROD6509</t>
  </si>
  <si>
    <t>Face Cream Model-413</t>
  </si>
  <si>
    <t>CUST9172</t>
  </si>
  <si>
    <t>Customer 1876</t>
  </si>
  <si>
    <t>ORD2025006953</t>
  </si>
  <si>
    <t>Mobile Model-322</t>
  </si>
  <si>
    <t>ORD2025006952</t>
  </si>
  <si>
    <t>Mobile Model-708</t>
  </si>
  <si>
    <t>CUST5296</t>
  </si>
  <si>
    <t>ORD2025006951</t>
  </si>
  <si>
    <t>PROD9987</t>
  </si>
  <si>
    <t>Customer 4058</t>
  </si>
  <si>
    <t>ORD2025006950</t>
  </si>
  <si>
    <t>Lipstick Model-820</t>
  </si>
  <si>
    <t>Customer 2941</t>
  </si>
  <si>
    <t>ORD2025006949</t>
  </si>
  <si>
    <t>PROD4742</t>
  </si>
  <si>
    <t>Jacket Model-641</t>
  </si>
  <si>
    <t>CUST3537</t>
  </si>
  <si>
    <t>ORD2025006948</t>
  </si>
  <si>
    <t>Jacket Model-941</t>
  </si>
  <si>
    <t>CUST2160</t>
  </si>
  <si>
    <t>Customer 2765</t>
  </si>
  <si>
    <t>ORD2025006947</t>
  </si>
  <si>
    <t>Face Cream Model-505</t>
  </si>
  <si>
    <t>CUST9354</t>
  </si>
  <si>
    <t>ORD2025006946</t>
  </si>
  <si>
    <t>PROD1926</t>
  </si>
  <si>
    <t>Jacket Model-853</t>
  </si>
  <si>
    <t>CUST7191</t>
  </si>
  <si>
    <t>Customer 625</t>
  </si>
  <si>
    <t>ORD2025006945</t>
  </si>
  <si>
    <t>PROD8326</t>
  </si>
  <si>
    <t>ORD2025006944</t>
  </si>
  <si>
    <t>Face Cream Model-284</t>
  </si>
  <si>
    <t>ORD2025006943</t>
  </si>
  <si>
    <t>PROD7383</t>
  </si>
  <si>
    <t>Tablet Model-189</t>
  </si>
  <si>
    <t>CUST3098</t>
  </si>
  <si>
    <t>Customer 2004</t>
  </si>
  <si>
    <t>ORD2025006942</t>
  </si>
  <si>
    <t>PROD8891</t>
  </si>
  <si>
    <t>Sofa Model-905</t>
  </si>
  <si>
    <t>CUST9655</t>
  </si>
  <si>
    <t>Customer 672</t>
  </si>
  <si>
    <t>ORD2025006941</t>
  </si>
  <si>
    <t>PROD8342</t>
  </si>
  <si>
    <t>Jeans Model-533</t>
  </si>
  <si>
    <t>CUST3758</t>
  </si>
  <si>
    <t>Customer 3333</t>
  </si>
  <si>
    <t>ORD2025006940</t>
  </si>
  <si>
    <t>PROD4849</t>
  </si>
  <si>
    <t>Lipstick Model-512</t>
  </si>
  <si>
    <t>CUST9511</t>
  </si>
  <si>
    <t>ORD2025006939</t>
  </si>
  <si>
    <t>PROD3403</t>
  </si>
  <si>
    <t>ORD2025006938</t>
  </si>
  <si>
    <t>Shirt Model-418</t>
  </si>
  <si>
    <t>Customer 4113</t>
  </si>
  <si>
    <t>ORD2025006937</t>
  </si>
  <si>
    <t>Perfume Model-714</t>
  </si>
  <si>
    <t>CUST9551</t>
  </si>
  <si>
    <t>Customer 2391</t>
  </si>
  <si>
    <t>ORD2025006936</t>
  </si>
  <si>
    <t>PROD1637</t>
  </si>
  <si>
    <t>Perfume Model-396</t>
  </si>
  <si>
    <t>CUST6703</t>
  </si>
  <si>
    <t>ORD2025006935</t>
  </si>
  <si>
    <t>PROD1783</t>
  </si>
  <si>
    <t>Lamp Model-175</t>
  </si>
  <si>
    <t>CUST9796</t>
  </si>
  <si>
    <t>Customer 3800</t>
  </si>
  <si>
    <t>ORD2025006934</t>
  </si>
  <si>
    <t>PROD1278</t>
  </si>
  <si>
    <t>Perfume Model-449</t>
  </si>
  <si>
    <t>CUST6265</t>
  </si>
  <si>
    <t>ORD2025006933</t>
  </si>
  <si>
    <t>PROD5785</t>
  </si>
  <si>
    <t>Customer 2112</t>
  </si>
  <si>
    <t>ORD2025006932</t>
  </si>
  <si>
    <t>Jacket Model-782</t>
  </si>
  <si>
    <t>Customer 867</t>
  </si>
  <si>
    <t>ORD2025006931</t>
  </si>
  <si>
    <t>PROD7061</t>
  </si>
  <si>
    <t>Curtain Model-256</t>
  </si>
  <si>
    <t>CUST9518</t>
  </si>
  <si>
    <t>Customer 3900</t>
  </si>
  <si>
    <t>ORD2025006930</t>
  </si>
  <si>
    <t>PROD8762</t>
  </si>
  <si>
    <t>Curtain Model-251</t>
  </si>
  <si>
    <t>ORD2025006929</t>
  </si>
  <si>
    <t>PROD8696</t>
  </si>
  <si>
    <t>Jacket Model-810</t>
  </si>
  <si>
    <t>CUST4711</t>
  </si>
  <si>
    <t>ORD2025006928</t>
  </si>
  <si>
    <t>PROD5488</t>
  </si>
  <si>
    <t>Lipstick Model-224</t>
  </si>
  <si>
    <t>Customer 602</t>
  </si>
  <si>
    <t>ORD2025006927</t>
  </si>
  <si>
    <t>Curtain Model-749</t>
  </si>
  <si>
    <t>CUST9862</t>
  </si>
  <si>
    <t>Customer 585</t>
  </si>
  <si>
    <t>ORD2025006926</t>
  </si>
  <si>
    <t>PROD8507</t>
  </si>
  <si>
    <t>Jeans Model-177</t>
  </si>
  <si>
    <t>CUST9199</t>
  </si>
  <si>
    <t>ORD2025006925</t>
  </si>
  <si>
    <t>PROD4801</t>
  </si>
  <si>
    <t>Jeans Model-648</t>
  </si>
  <si>
    <t>Customer 4106</t>
  </si>
  <si>
    <t>ORD2025006924</t>
  </si>
  <si>
    <t>Customer 3837</t>
  </si>
  <si>
    <t>ORD2025006923</t>
  </si>
  <si>
    <t>PROD2052</t>
  </si>
  <si>
    <t>Perfume Model-113</t>
  </si>
  <si>
    <t>CUST2584</t>
  </si>
  <si>
    <t>Customer 1442</t>
  </si>
  <si>
    <t>ORD2025006922</t>
  </si>
  <si>
    <t>Customer 740</t>
  </si>
  <si>
    <t>ORD2025006921</t>
  </si>
  <si>
    <t>PROD3654</t>
  </si>
  <si>
    <t>CUST5718</t>
  </si>
  <si>
    <t>Customer 2819</t>
  </si>
  <si>
    <t>ORD2025006920</t>
  </si>
  <si>
    <t>PROD2159</t>
  </si>
  <si>
    <t>Lamp Model-342</t>
  </si>
  <si>
    <t>CUST7077</t>
  </si>
  <si>
    <t>Customer 2186</t>
  </si>
  <si>
    <t>ORD2025006919</t>
  </si>
  <si>
    <t>PROD3575</t>
  </si>
  <si>
    <t>Lipstick Model-511</t>
  </si>
  <si>
    <t>Customer 898</t>
  </si>
  <si>
    <t>ORD2025006918</t>
  </si>
  <si>
    <t>PROD2909</t>
  </si>
  <si>
    <t>CUST1282</t>
  </si>
  <si>
    <t>Customer 3105</t>
  </si>
  <si>
    <t>ORD2025006917</t>
  </si>
  <si>
    <t>CUST3455</t>
  </si>
  <si>
    <t>ORD2025006916</t>
  </si>
  <si>
    <t>Shirt Model-804</t>
  </si>
  <si>
    <t>CUST5907</t>
  </si>
  <si>
    <t>ORD2025006915</t>
  </si>
  <si>
    <t>PROD1124</t>
  </si>
  <si>
    <t>Curtain Model-330</t>
  </si>
  <si>
    <t>CUST5248</t>
  </si>
  <si>
    <t>ORD2025006914</t>
  </si>
  <si>
    <t>PROD8118</t>
  </si>
  <si>
    <t>Laptop Model-104</t>
  </si>
  <si>
    <t>CUST3558</t>
  </si>
  <si>
    <t>ORD2025006913</t>
  </si>
  <si>
    <t>PROD3227</t>
  </si>
  <si>
    <t>Perfume Model-477</t>
  </si>
  <si>
    <t>CUST1363</t>
  </si>
  <si>
    <t>ORD2025006912</t>
  </si>
  <si>
    <t>PROD6936</t>
  </si>
  <si>
    <t>Shirt Model-680</t>
  </si>
  <si>
    <t>CUST3474</t>
  </si>
  <si>
    <t>Customer 3547</t>
  </si>
  <si>
    <t>ORD2025006911</t>
  </si>
  <si>
    <t>Mobile Model-768</t>
  </si>
  <si>
    <t>CUST4024</t>
  </si>
  <si>
    <t>ORD2025006910</t>
  </si>
  <si>
    <t>PROD2748</t>
  </si>
  <si>
    <t>Laptop Model-118</t>
  </si>
  <si>
    <t>CUST8886</t>
  </si>
  <si>
    <t>Customer 256</t>
  </si>
  <si>
    <t>ORD2025006909</t>
  </si>
  <si>
    <t>PROD5756</t>
  </si>
  <si>
    <t>Curtain Model-476</t>
  </si>
  <si>
    <t>CUST7383</t>
  </si>
  <si>
    <t>Customer 3658</t>
  </si>
  <si>
    <t>ORD2025006908</t>
  </si>
  <si>
    <t>PROD1113</t>
  </si>
  <si>
    <t>Curtain Model-754</t>
  </si>
  <si>
    <t>CUST7445</t>
  </si>
  <si>
    <t>Customer 2758</t>
  </si>
  <si>
    <t>ORD2025006907</t>
  </si>
  <si>
    <t>PROD9644</t>
  </si>
  <si>
    <t>Lamp Model-889</t>
  </si>
  <si>
    <t>Customer 2614</t>
  </si>
  <si>
    <t>ORD2025006906</t>
  </si>
  <si>
    <t>PROD9548</t>
  </si>
  <si>
    <t>Tablet Model-997</t>
  </si>
  <si>
    <t>ORD2025006905</t>
  </si>
  <si>
    <t>PROD7302</t>
  </si>
  <si>
    <t>Jacket Model-526</t>
  </si>
  <si>
    <t>CUST7770</t>
  </si>
  <si>
    <t>ORD2025006904</t>
  </si>
  <si>
    <t>Jeans Model-691</t>
  </si>
  <si>
    <t>CUST6689</t>
  </si>
  <si>
    <t>ORD2025006903</t>
  </si>
  <si>
    <t>PROD2579</t>
  </si>
  <si>
    <t>Tablet Model-959</t>
  </si>
  <si>
    <t>CUST8595</t>
  </si>
  <si>
    <t>Customer 4880</t>
  </si>
  <si>
    <t>ORD2025006902</t>
  </si>
  <si>
    <t>Mobile Model-602</t>
  </si>
  <si>
    <t>CUST8645</t>
  </si>
  <si>
    <t>ORD2025006901</t>
  </si>
  <si>
    <t>Laptop Model-821</t>
  </si>
  <si>
    <t>Customer 2203</t>
  </si>
  <si>
    <t>ORD2025006900</t>
  </si>
  <si>
    <t>Mobile Model-714</t>
  </si>
  <si>
    <t>Customer 2838</t>
  </si>
  <si>
    <t>ORD2025006899</t>
  </si>
  <si>
    <t>CUST7272</t>
  </si>
  <si>
    <t>Customer 2540</t>
  </si>
  <si>
    <t>ORD2025006898</t>
  </si>
  <si>
    <t>Perfume Model-928</t>
  </si>
  <si>
    <t>CUST7468</t>
  </si>
  <si>
    <t>ORD2025006897</t>
  </si>
  <si>
    <t>PROD7972</t>
  </si>
  <si>
    <t>ORD2025006896</t>
  </si>
  <si>
    <t>PROD3462</t>
  </si>
  <si>
    <t>Jacket Model-446</t>
  </si>
  <si>
    <t>CUST7391</t>
  </si>
  <si>
    <t>ORD2025006895</t>
  </si>
  <si>
    <t>PROD6102</t>
  </si>
  <si>
    <t>Lipstick Model-672</t>
  </si>
  <si>
    <t>CUST2444</t>
  </si>
  <si>
    <t>Customer 3767</t>
  </si>
  <si>
    <t>ORD2025006894</t>
  </si>
  <si>
    <t>PROD8370</t>
  </si>
  <si>
    <t>Tablet Model-709</t>
  </si>
  <si>
    <t>CUST7341</t>
  </si>
  <si>
    <t>ORD2025006893</t>
  </si>
  <si>
    <t>PROD8937</t>
  </si>
  <si>
    <t>Shirt Model-263</t>
  </si>
  <si>
    <t>CUST2177</t>
  </si>
  <si>
    <t>Customer 1389</t>
  </si>
  <si>
    <t>ORD2025006892</t>
  </si>
  <si>
    <t>PROD9651</t>
  </si>
  <si>
    <t>CUST6021</t>
  </si>
  <si>
    <t>Customer 3486</t>
  </si>
  <si>
    <t>ORD2025006891</t>
  </si>
  <si>
    <t>PROD5249</t>
  </si>
  <si>
    <t>Lipstick Model-203</t>
  </si>
  <si>
    <t>CUST2180</t>
  </si>
  <si>
    <t>Customer 4942</t>
  </si>
  <si>
    <t>ORD2025006890</t>
  </si>
  <si>
    <t>PROD9513</t>
  </si>
  <si>
    <t>ORD2025006889</t>
  </si>
  <si>
    <t>Lipstick Model-848</t>
  </si>
  <si>
    <t>Customer 1979</t>
  </si>
  <si>
    <t>ORD2025006888</t>
  </si>
  <si>
    <t>Laptop Model-420</t>
  </si>
  <si>
    <t>CUST6779</t>
  </si>
  <si>
    <t>ORD2025006887</t>
  </si>
  <si>
    <t>PROD8043</t>
  </si>
  <si>
    <t>ORD2025006886</t>
  </si>
  <si>
    <t>Shirt Model-987</t>
  </si>
  <si>
    <t>CUST4365</t>
  </si>
  <si>
    <t>Customer 2965</t>
  </si>
  <si>
    <t>ORD2025006885</t>
  </si>
  <si>
    <t>Tablet Model-861</t>
  </si>
  <si>
    <t>ORD2025006884</t>
  </si>
  <si>
    <t>Curtain Model-894</t>
  </si>
  <si>
    <t>CUST4173</t>
  </si>
  <si>
    <t>Customer 3215</t>
  </si>
  <si>
    <t>ORD2025006883</t>
  </si>
  <si>
    <t>Mobile Model-792</t>
  </si>
  <si>
    <t>CUST9909</t>
  </si>
  <si>
    <t>Customer 1500</t>
  </si>
  <si>
    <t>ORD2025006882</t>
  </si>
  <si>
    <t>PROD7356</t>
  </si>
  <si>
    <t>CUST2728</t>
  </si>
  <si>
    <t>Customer 703</t>
  </si>
  <si>
    <t>ORD2025006881</t>
  </si>
  <si>
    <t>PROD9265</t>
  </si>
  <si>
    <t>Face Cream Model-642</t>
  </si>
  <si>
    <t>Customer 1838</t>
  </si>
  <si>
    <t>ORD2025006880</t>
  </si>
  <si>
    <t>PROD9805</t>
  </si>
  <si>
    <t>Jacket Model-628</t>
  </si>
  <si>
    <t>CUST8546</t>
  </si>
  <si>
    <t>ORD2025006879</t>
  </si>
  <si>
    <t>PROD6505</t>
  </si>
  <si>
    <t>Customer 799</t>
  </si>
  <si>
    <t>ORD2025006878</t>
  </si>
  <si>
    <t>PROD5655</t>
  </si>
  <si>
    <t>Shirt Model-913</t>
  </si>
  <si>
    <t>CUST5702</t>
  </si>
  <si>
    <t>Customer 3583</t>
  </si>
  <si>
    <t>ORD2025006877</t>
  </si>
  <si>
    <t>Curtain Model-976</t>
  </si>
  <si>
    <t>CUST3806</t>
  </si>
  <si>
    <t>ORD2025006876</t>
  </si>
  <si>
    <t>CUST2118</t>
  </si>
  <si>
    <t>ORD2025006875</t>
  </si>
  <si>
    <t>CUST2710</t>
  </si>
  <si>
    <t>ORD2025006874</t>
  </si>
  <si>
    <t>CUST4560</t>
  </si>
  <si>
    <t>Customer 3553</t>
  </si>
  <si>
    <t>ORD2025006873</t>
  </si>
  <si>
    <t>PROD5445</t>
  </si>
  <si>
    <t>Jeans Model-380</t>
  </si>
  <si>
    <t>CUST3067</t>
  </si>
  <si>
    <t>ORD2025006872</t>
  </si>
  <si>
    <t>PROD9268</t>
  </si>
  <si>
    <t>Jeans Model-539</t>
  </si>
  <si>
    <t>CUST9759</t>
  </si>
  <si>
    <t>ORD2025006871</t>
  </si>
  <si>
    <t>Customer 718</t>
  </si>
  <si>
    <t>ORD2025006870</t>
  </si>
  <si>
    <t>PROD2256</t>
  </si>
  <si>
    <t>Perfume Model-624</t>
  </si>
  <si>
    <t>CUST8692</t>
  </si>
  <si>
    <t>ORD2025006869</t>
  </si>
  <si>
    <t>CUST8274</t>
  </si>
  <si>
    <t>Customer 85</t>
  </si>
  <si>
    <t>ORD2025006868</t>
  </si>
  <si>
    <t>PROD5741</t>
  </si>
  <si>
    <t>Jeans Model-346</t>
  </si>
  <si>
    <t>CUST9896</t>
  </si>
  <si>
    <t>Customer 1283</t>
  </si>
  <si>
    <t>ORD2025006867</t>
  </si>
  <si>
    <t>PROD6502</t>
  </si>
  <si>
    <t>CUST7297</t>
  </si>
  <si>
    <t>Customer 2860</t>
  </si>
  <si>
    <t>ORD2025006866</t>
  </si>
  <si>
    <t>PROD2622</t>
  </si>
  <si>
    <t>CUST2653</t>
  </si>
  <si>
    <t>ORD2025006865</t>
  </si>
  <si>
    <t>PROD6329</t>
  </si>
  <si>
    <t>Mobile Model-871</t>
  </si>
  <si>
    <t>CUST7143</t>
  </si>
  <si>
    <t>ORD2025006864</t>
  </si>
  <si>
    <t>Mobile Model-461</t>
  </si>
  <si>
    <t>CUST7499</t>
  </si>
  <si>
    <t>Customer 289</t>
  </si>
  <si>
    <t>ORD2025006863</t>
  </si>
  <si>
    <t>PROD1909</t>
  </si>
  <si>
    <t>Laptop Model-995</t>
  </si>
  <si>
    <t>CUST7304</t>
  </si>
  <si>
    <t>Customer 327</t>
  </si>
  <si>
    <t>ORD2025006862</t>
  </si>
  <si>
    <t>PROD4206</t>
  </si>
  <si>
    <t>Lamp Model-605</t>
  </si>
  <si>
    <t>CUST5935</t>
  </si>
  <si>
    <t>ORD2025006861</t>
  </si>
  <si>
    <t>PROD4709</t>
  </si>
  <si>
    <t>Curtain Model-100</t>
  </si>
  <si>
    <t>Customer 4360</t>
  </si>
  <si>
    <t>ORD2025006860</t>
  </si>
  <si>
    <t>Lipstick Model-884</t>
  </si>
  <si>
    <t>Customer 4136</t>
  </si>
  <si>
    <t>ORD2025006859</t>
  </si>
  <si>
    <t>PROD3310</t>
  </si>
  <si>
    <t>ORD2025006858</t>
  </si>
  <si>
    <t>Face Cream Model-802</t>
  </si>
  <si>
    <t>ORD2025006857</t>
  </si>
  <si>
    <t>PROD1051</t>
  </si>
  <si>
    <t>Curtain Model-258</t>
  </si>
  <si>
    <t>CUST3161</t>
  </si>
  <si>
    <t>ORD2025006856</t>
  </si>
  <si>
    <t>PROD5795</t>
  </si>
  <si>
    <t>CUST8935</t>
  </si>
  <si>
    <t>Customer 3536</t>
  </si>
  <si>
    <t>ORD2025006855</t>
  </si>
  <si>
    <t>PROD8936</t>
  </si>
  <si>
    <t>Sofa Model-691</t>
  </si>
  <si>
    <t>CUST7622</t>
  </si>
  <si>
    <t>ORD2025006854</t>
  </si>
  <si>
    <t>PROD1447</t>
  </si>
  <si>
    <t>Shirt Model-672</t>
  </si>
  <si>
    <t>CUST4679</t>
  </si>
  <si>
    <t>ORD2025006853</t>
  </si>
  <si>
    <t>Lamp Model-787</t>
  </si>
  <si>
    <t>ORD2025006852</t>
  </si>
  <si>
    <t>PROD4779</t>
  </si>
  <si>
    <t>CUST8070</t>
  </si>
  <si>
    <t>Customer 4929</t>
  </si>
  <si>
    <t>ORD2025006851</t>
  </si>
  <si>
    <t>PROD9294</t>
  </si>
  <si>
    <t>Mobile Model-790</t>
  </si>
  <si>
    <t>CUST2822</t>
  </si>
  <si>
    <t>Customer 511</t>
  </si>
  <si>
    <t>ORD2025006850</t>
  </si>
  <si>
    <t>Curtain Model-428</t>
  </si>
  <si>
    <t>Customer 3727</t>
  </si>
  <si>
    <t>ORD2025006849</t>
  </si>
  <si>
    <t>Lamp Model-248</t>
  </si>
  <si>
    <t>CUST4499</t>
  </si>
  <si>
    <t>ORD2025006848</t>
  </si>
  <si>
    <t>PROD1880</t>
  </si>
  <si>
    <t>Face Cream Model-490</t>
  </si>
  <si>
    <t>CUST2732</t>
  </si>
  <si>
    <t>Customer 1278</t>
  </si>
  <si>
    <t>ORD2025006847</t>
  </si>
  <si>
    <t>PROD3082</t>
  </si>
  <si>
    <t>Lamp Model-304</t>
  </si>
  <si>
    <t>Customer 1931</t>
  </si>
  <si>
    <t>ORD2025006846</t>
  </si>
  <si>
    <t>PROD1999</t>
  </si>
  <si>
    <t>Jeans Model-392</t>
  </si>
  <si>
    <t>CUST9182</t>
  </si>
  <si>
    <t>ORD2025006845</t>
  </si>
  <si>
    <t>Jeans Model-224</t>
  </si>
  <si>
    <t>CUST8302</t>
  </si>
  <si>
    <t>ORD2025006844</t>
  </si>
  <si>
    <t>PROD7634</t>
  </si>
  <si>
    <t>Shirt Model-396</t>
  </si>
  <si>
    <t>CUST4109</t>
  </si>
  <si>
    <t>ORD2025006843</t>
  </si>
  <si>
    <t>PROD4810</t>
  </si>
  <si>
    <t>ORD2025006842</t>
  </si>
  <si>
    <t>PROD9062</t>
  </si>
  <si>
    <t>CUST4747</t>
  </si>
  <si>
    <t>Customer 2954</t>
  </si>
  <si>
    <t>ORD2025006841</t>
  </si>
  <si>
    <t>Curtain Model-305</t>
  </si>
  <si>
    <t>CUST1234</t>
  </si>
  <si>
    <t>ORD2025006840</t>
  </si>
  <si>
    <t>PROD3991</t>
  </si>
  <si>
    <t>Curtain Model-466</t>
  </si>
  <si>
    <t>CUST6806</t>
  </si>
  <si>
    <t>Customer 4355</t>
  </si>
  <si>
    <t>ORD2025006839</t>
  </si>
  <si>
    <t>PROD3625</t>
  </si>
  <si>
    <t>Sofa Model-260</t>
  </si>
  <si>
    <t>CUST7893</t>
  </si>
  <si>
    <t>Customer 1890</t>
  </si>
  <si>
    <t>ORD2025006838</t>
  </si>
  <si>
    <t>PROD1981</t>
  </si>
  <si>
    <t>Lipstick Model-549</t>
  </si>
  <si>
    <t>Customer 3674</t>
  </si>
  <si>
    <t>ORD2025006837</t>
  </si>
  <si>
    <t>PROD9114</t>
  </si>
  <si>
    <t>Laptop Model-308</t>
  </si>
  <si>
    <t>CUST8018</t>
  </si>
  <si>
    <t>ORD2025006836</t>
  </si>
  <si>
    <t>PROD8589</t>
  </si>
  <si>
    <t>Sofa Model-759</t>
  </si>
  <si>
    <t>CUST7642</t>
  </si>
  <si>
    <t>Customer 2152</t>
  </si>
  <si>
    <t>ORD2025006835</t>
  </si>
  <si>
    <t>PROD1381</t>
  </si>
  <si>
    <t>Lamp Model-631</t>
  </si>
  <si>
    <t>CUST6943</t>
  </si>
  <si>
    <t>ORD2025006834</t>
  </si>
  <si>
    <t>PROD5048</t>
  </si>
  <si>
    <t>Face Cream Model-994</t>
  </si>
  <si>
    <t>Customer 2270</t>
  </si>
  <si>
    <t>ORD2025006833</t>
  </si>
  <si>
    <t>Laptop Model-636</t>
  </si>
  <si>
    <t>CUST2203</t>
  </si>
  <si>
    <t>ORD2025006832</t>
  </si>
  <si>
    <t>PROD8671</t>
  </si>
  <si>
    <t>Mobile Model-371</t>
  </si>
  <si>
    <t>CUST6459</t>
  </si>
  <si>
    <t>Customer 2951</t>
  </si>
  <si>
    <t>ORD2025006831</t>
  </si>
  <si>
    <t>PROD3839</t>
  </si>
  <si>
    <t>Shirt Model-730</t>
  </si>
  <si>
    <t>CUST1422</t>
  </si>
  <si>
    <t>Customer 4875</t>
  </si>
  <si>
    <t>ORD2025006830</t>
  </si>
  <si>
    <t>PROD3163</t>
  </si>
  <si>
    <t>Tablet Model-746</t>
  </si>
  <si>
    <t>Customer 3916</t>
  </si>
  <si>
    <t>ORD2025006829</t>
  </si>
  <si>
    <t>PROD9555</t>
  </si>
  <si>
    <t>CUST2165</t>
  </si>
  <si>
    <t>Customer 3153</t>
  </si>
  <si>
    <t>ORD2025006828</t>
  </si>
  <si>
    <t>Curtain Model-214</t>
  </si>
  <si>
    <t>CUST6219</t>
  </si>
  <si>
    <t>ORD2025006827</t>
  </si>
  <si>
    <t>Curtain Model-630</t>
  </si>
  <si>
    <t>ORD2025006826</t>
  </si>
  <si>
    <t>Sofa Model-427</t>
  </si>
  <si>
    <t>CUST4731</t>
  </si>
  <si>
    <t>Customer 1004</t>
  </si>
  <si>
    <t>ORD2025006825</t>
  </si>
  <si>
    <t>PROD3529</t>
  </si>
  <si>
    <t>Face Cream Model-741</t>
  </si>
  <si>
    <t>CUST3204</t>
  </si>
  <si>
    <t>ORD2025006824</t>
  </si>
  <si>
    <t>PROD5267</t>
  </si>
  <si>
    <t>Perfume Model-946</t>
  </si>
  <si>
    <t>Customer 1176</t>
  </si>
  <si>
    <t>ORD2025006823</t>
  </si>
  <si>
    <t>PROD2088</t>
  </si>
  <si>
    <t>Lipstick Model-973</t>
  </si>
  <si>
    <t>CUST7593</t>
  </si>
  <si>
    <t>ORD2025006822</t>
  </si>
  <si>
    <t>PROD9839</t>
  </si>
  <si>
    <t>CUST3612</t>
  </si>
  <si>
    <t>ORD2025006821</t>
  </si>
  <si>
    <t>CUST7055</t>
  </si>
  <si>
    <t>Customer 164</t>
  </si>
  <si>
    <t>ORD2025006820</t>
  </si>
  <si>
    <t>PROD9080</t>
  </si>
  <si>
    <t>Jacket Model-763</t>
  </si>
  <si>
    <t>CUST4614</t>
  </si>
  <si>
    <t>ORD2025006819</t>
  </si>
  <si>
    <t>PROD5280</t>
  </si>
  <si>
    <t>Jeans Model-537</t>
  </si>
  <si>
    <t>Customer 4803</t>
  </si>
  <si>
    <t>ORD2025006818</t>
  </si>
  <si>
    <t>Laptop Model-548</t>
  </si>
  <si>
    <t>Customer 811</t>
  </si>
  <si>
    <t>ORD2025006817</t>
  </si>
  <si>
    <t>PROD5514</t>
  </si>
  <si>
    <t>Mobile Model-774</t>
  </si>
  <si>
    <t>CUST8506</t>
  </si>
  <si>
    <t>Customer 1455</t>
  </si>
  <si>
    <t>ORD2025006816</t>
  </si>
  <si>
    <t>Mobile Model-725</t>
  </si>
  <si>
    <t>Customer 422</t>
  </si>
  <si>
    <t>ORD2025006815</t>
  </si>
  <si>
    <t>CUST3549</t>
  </si>
  <si>
    <t>ORD2025006814</t>
  </si>
  <si>
    <t>PROD5711</t>
  </si>
  <si>
    <t>Lamp Model-456</t>
  </si>
  <si>
    <t>CUST5752</t>
  </si>
  <si>
    <t>Customer 663</t>
  </si>
  <si>
    <t>ORD2025006813</t>
  </si>
  <si>
    <t>PROD8220</t>
  </si>
  <si>
    <t>Shirt Model-645</t>
  </si>
  <si>
    <t>Customer 4159</t>
  </si>
  <si>
    <t>ORD2025006812</t>
  </si>
  <si>
    <t>PROD5879</t>
  </si>
  <si>
    <t>Face Cream Model-385</t>
  </si>
  <si>
    <t>CUST4351</t>
  </si>
  <si>
    <t>Customer 4152</t>
  </si>
  <si>
    <t>ORD2025006811</t>
  </si>
  <si>
    <t>PROD2920</t>
  </si>
  <si>
    <t>CUST6295</t>
  </si>
  <si>
    <t>Customer 3116</t>
  </si>
  <si>
    <t>ORD2025006810</t>
  </si>
  <si>
    <t>PROD7422</t>
  </si>
  <si>
    <t>CUST3642</t>
  </si>
  <si>
    <t>Customer 3072</t>
  </si>
  <si>
    <t>ORD2025006809</t>
  </si>
  <si>
    <t>PROD2865</t>
  </si>
  <si>
    <t>Laptop Model-665</t>
  </si>
  <si>
    <t>CUST9552</t>
  </si>
  <si>
    <t>Customer 478</t>
  </si>
  <si>
    <t>ORD2025006808</t>
  </si>
  <si>
    <t>PROD7334</t>
  </si>
  <si>
    <t>Face Cream Model-471</t>
  </si>
  <si>
    <t>CUST3039</t>
  </si>
  <si>
    <t>Customer 3094</t>
  </si>
  <si>
    <t>ORD2025006807</t>
  </si>
  <si>
    <t>PROD2354</t>
  </si>
  <si>
    <t>Lamp Model-564</t>
  </si>
  <si>
    <t>CUST1954</t>
  </si>
  <si>
    <t>ORD2025006806</t>
  </si>
  <si>
    <t>Perfume Model-457</t>
  </si>
  <si>
    <t>CUST4333</t>
  </si>
  <si>
    <t>Customer 4655</t>
  </si>
  <si>
    <t>ORD2025006805</t>
  </si>
  <si>
    <t>Lamp Model-412</t>
  </si>
  <si>
    <t>CUST5743</t>
  </si>
  <si>
    <t>Customer 868</t>
  </si>
  <si>
    <t>ORD2025006804</t>
  </si>
  <si>
    <t>PROD9138</t>
  </si>
  <si>
    <t>CUST1800</t>
  </si>
  <si>
    <t>Customer 1333</t>
  </si>
  <si>
    <t>ORD2025006803</t>
  </si>
  <si>
    <t>Curtain Model-146</t>
  </si>
  <si>
    <t>Customer 385</t>
  </si>
  <si>
    <t>ORD2025006802</t>
  </si>
  <si>
    <t>PROD3556</t>
  </si>
  <si>
    <t>ORD2025006801</t>
  </si>
  <si>
    <t>PROD7048</t>
  </si>
  <si>
    <t>Face Cream Model-784</t>
  </si>
  <si>
    <t>ORD2025006800</t>
  </si>
  <si>
    <t>PROD6417</t>
  </si>
  <si>
    <t>Curtain Model-314</t>
  </si>
  <si>
    <t>CUST3600</t>
  </si>
  <si>
    <t>ORD2025006799</t>
  </si>
  <si>
    <t>PROD4079</t>
  </si>
  <si>
    <t>Jeans Model-618</t>
  </si>
  <si>
    <t>CUST8543</t>
  </si>
  <si>
    <t>Customer 4914</t>
  </si>
  <si>
    <t>ORD2025006798</t>
  </si>
  <si>
    <t>PROD7933</t>
  </si>
  <si>
    <t>Lipstick Model-550</t>
  </si>
  <si>
    <t>CUST7402</t>
  </si>
  <si>
    <t>Customer 1363</t>
  </si>
  <si>
    <t>ORD2025006797</t>
  </si>
  <si>
    <t>CUST9184</t>
  </si>
  <si>
    <t>Customer 2670</t>
  </si>
  <si>
    <t>ORD2025006796</t>
  </si>
  <si>
    <t>PROD5740</t>
  </si>
  <si>
    <t>Curtain Model-209</t>
  </si>
  <si>
    <t>CUST2334</t>
  </si>
  <si>
    <t>ORD2025006795</t>
  </si>
  <si>
    <t>PROD2352</t>
  </si>
  <si>
    <t>Tablet Model-375</t>
  </si>
  <si>
    <t>CUST4118</t>
  </si>
  <si>
    <t>Customer 308</t>
  </si>
  <si>
    <t>ORD2025006794</t>
  </si>
  <si>
    <t>PROD6582</t>
  </si>
  <si>
    <t>Jacket Model-933</t>
  </si>
  <si>
    <t>ORD2025006793</t>
  </si>
  <si>
    <t>Laptop Model-438</t>
  </si>
  <si>
    <t>CUST6197</t>
  </si>
  <si>
    <t>Customer 3495</t>
  </si>
  <si>
    <t>ORD2025006792</t>
  </si>
  <si>
    <t>PROD4458</t>
  </si>
  <si>
    <t>Curtain Model-707</t>
  </si>
  <si>
    <t>CUST6140</t>
  </si>
  <si>
    <t>Customer 3701</t>
  </si>
  <si>
    <t>ORD2025006791</t>
  </si>
  <si>
    <t>Perfume Model-693</t>
  </si>
  <si>
    <t>Customer 3957</t>
  </si>
  <si>
    <t>ORD2025006790</t>
  </si>
  <si>
    <t>Mobile Model-890</t>
  </si>
  <si>
    <t>CUST4709</t>
  </si>
  <si>
    <t>Customer 2101</t>
  </si>
  <si>
    <t>ORD2025006789</t>
  </si>
  <si>
    <t>Tablet Model-785</t>
  </si>
  <si>
    <t>Customer 4120</t>
  </si>
  <si>
    <t>ORD2025006788</t>
  </si>
  <si>
    <t>Shirt Model-802</t>
  </si>
  <si>
    <t>CUST8153</t>
  </si>
  <si>
    <t>Customer 4577</t>
  </si>
  <si>
    <t>ORD2025006787</t>
  </si>
  <si>
    <t>PROD3404</t>
  </si>
  <si>
    <t>CUST2372</t>
  </si>
  <si>
    <t>ORD2025006786</t>
  </si>
  <si>
    <t>PROD5490</t>
  </si>
  <si>
    <t>Perfume Model-505</t>
  </si>
  <si>
    <t>CUST3237</t>
  </si>
  <si>
    <t>ORD2025006785</t>
  </si>
  <si>
    <t>CUST7527</t>
  </si>
  <si>
    <t>ORD2025006784</t>
  </si>
  <si>
    <t>Jacket Model-546</t>
  </si>
  <si>
    <t>CUST1526</t>
  </si>
  <si>
    <t>Customer 717</t>
  </si>
  <si>
    <t>ORD2025006783</t>
  </si>
  <si>
    <t>PROD2609</t>
  </si>
  <si>
    <t>CUST8889</t>
  </si>
  <si>
    <t>Customer 1534</t>
  </si>
  <si>
    <t>ORD2025006782</t>
  </si>
  <si>
    <t>PROD3148</t>
  </si>
  <si>
    <t>Jeans Model-832</t>
  </si>
  <si>
    <t>Customer 2618</t>
  </si>
  <si>
    <t>ORD2025006781</t>
  </si>
  <si>
    <t>PROD5698</t>
  </si>
  <si>
    <t>Mobile Model-360</t>
  </si>
  <si>
    <t>CUST2763</t>
  </si>
  <si>
    <t>ORD2025006780</t>
  </si>
  <si>
    <t>Customer 3784</t>
  </si>
  <si>
    <t>ORD2025006779</t>
  </si>
  <si>
    <t>Curtain Model-459</t>
  </si>
  <si>
    <t>Customer 4636</t>
  </si>
  <si>
    <t>ORD2025006778</t>
  </si>
  <si>
    <t>PROD1253</t>
  </si>
  <si>
    <t>Tablet Model-327</t>
  </si>
  <si>
    <t>CUST6094</t>
  </si>
  <si>
    <t>ORD2025006777</t>
  </si>
  <si>
    <t>Shirt Model-428</t>
  </si>
  <si>
    <t>CUST5429</t>
  </si>
  <si>
    <t>ORD2025006776</t>
  </si>
  <si>
    <t>Customer 336</t>
  </si>
  <si>
    <t>ORD2025006775</t>
  </si>
  <si>
    <t>PROD4624</t>
  </si>
  <si>
    <t>Laptop Model-572</t>
  </si>
  <si>
    <t>CUST9040</t>
  </si>
  <si>
    <t>Customer 4276</t>
  </si>
  <si>
    <t>ORD2025006774</t>
  </si>
  <si>
    <t>PROD9332</t>
  </si>
  <si>
    <t>Lipstick Model-300</t>
  </si>
  <si>
    <t>Customer 4498</t>
  </si>
  <si>
    <t>ORD2025006773</t>
  </si>
  <si>
    <t>PROD2443</t>
  </si>
  <si>
    <t>Lamp Model-450</t>
  </si>
  <si>
    <t>Customer 2839</t>
  </si>
  <si>
    <t>ORD2025006772</t>
  </si>
  <si>
    <t>PROD7232</t>
  </si>
  <si>
    <t>Perfume Model-381</t>
  </si>
  <si>
    <t>CUST7822</t>
  </si>
  <si>
    <t>Customer 3679</t>
  </si>
  <si>
    <t>ORD2025006771</t>
  </si>
  <si>
    <t>PROD9238</t>
  </si>
  <si>
    <t>Lamp Model-417</t>
  </si>
  <si>
    <t>CUST9595</t>
  </si>
  <si>
    <t>ORD2025006770</t>
  </si>
  <si>
    <t>PROD5690</t>
  </si>
  <si>
    <t>CUST7941</t>
  </si>
  <si>
    <t>ORD2025006769</t>
  </si>
  <si>
    <t>CUST2037</t>
  </si>
  <si>
    <t>Customer 4221</t>
  </si>
  <si>
    <t>ORD2025006768</t>
  </si>
  <si>
    <t>PROD7011</t>
  </si>
  <si>
    <t>Sofa Model-669</t>
  </si>
  <si>
    <t>ORD2025006767</t>
  </si>
  <si>
    <t>PROD4780</t>
  </si>
  <si>
    <t>Laptop Model-545</t>
  </si>
  <si>
    <t>Customer 2679</t>
  </si>
  <si>
    <t>ORD2025006766</t>
  </si>
  <si>
    <t>Mobile Model-525</t>
  </si>
  <si>
    <t>CUST9826</t>
  </si>
  <si>
    <t>Customer 4234</t>
  </si>
  <si>
    <t>ORD2025006765</t>
  </si>
  <si>
    <t>CUST1921</t>
  </si>
  <si>
    <t>ORD2025006764</t>
  </si>
  <si>
    <t>PROD7472</t>
  </si>
  <si>
    <t>Tablet Model-218</t>
  </si>
  <si>
    <t>CUST4724</t>
  </si>
  <si>
    <t>ORD2025006763</t>
  </si>
  <si>
    <t>Tablet Model-237</t>
  </si>
  <si>
    <t>ORD2025006762</t>
  </si>
  <si>
    <t>PROD8852</t>
  </si>
  <si>
    <t>Shirt Model-423</t>
  </si>
  <si>
    <t>CUST2885</t>
  </si>
  <si>
    <t>ORD2025006761</t>
  </si>
  <si>
    <t>PROD3333</t>
  </si>
  <si>
    <t>CUST3201</t>
  </si>
  <si>
    <t>Customer 4377</t>
  </si>
  <si>
    <t>ORD2025006760</t>
  </si>
  <si>
    <t>PROD4950</t>
  </si>
  <si>
    <t>Jacket Model-165</t>
  </si>
  <si>
    <t>ORD2025006759</t>
  </si>
  <si>
    <t>PROD6698</t>
  </si>
  <si>
    <t>Perfume Model-992</t>
  </si>
  <si>
    <t>CUST3671</t>
  </si>
  <si>
    <t>Customer 2963</t>
  </si>
  <si>
    <t>ORD2025006758</t>
  </si>
  <si>
    <t>PROD7691</t>
  </si>
  <si>
    <t>Face Cream Model-762</t>
  </si>
  <si>
    <t>ORD2025006757</t>
  </si>
  <si>
    <t>PROD3800</t>
  </si>
  <si>
    <t>Customer 3746</t>
  </si>
  <si>
    <t>ORD2025006756</t>
  </si>
  <si>
    <t>PROD5227</t>
  </si>
  <si>
    <t>Laptop Model-920</t>
  </si>
  <si>
    <t>CUST7680</t>
  </si>
  <si>
    <t>Customer 237</t>
  </si>
  <si>
    <t>ORD2025006755</t>
  </si>
  <si>
    <t>PROD2311</t>
  </si>
  <si>
    <t>Laptop Model-243</t>
  </si>
  <si>
    <t>CUST3722</t>
  </si>
  <si>
    <t>ORD2025006754</t>
  </si>
  <si>
    <t>PROD1616</t>
  </si>
  <si>
    <t>Curtain Model-295</t>
  </si>
  <si>
    <t>CUST1929</t>
  </si>
  <si>
    <t>ORD2025006753</t>
  </si>
  <si>
    <t>PROD9600</t>
  </si>
  <si>
    <t>CUST3387</t>
  </si>
  <si>
    <t>Customer 1145</t>
  </si>
  <si>
    <t>ORD2025006752</t>
  </si>
  <si>
    <t>PROD3458</t>
  </si>
  <si>
    <t>Shirt Model-728</t>
  </si>
  <si>
    <t>CUST6769</t>
  </si>
  <si>
    <t>ORD2025006751</t>
  </si>
  <si>
    <t>PROD3309</t>
  </si>
  <si>
    <t>Shirt Model-789</t>
  </si>
  <si>
    <t>Customer 1301</t>
  </si>
  <si>
    <t>ORD2025006750</t>
  </si>
  <si>
    <t>Shirt Model-687</t>
  </si>
  <si>
    <t>CUST3468</t>
  </si>
  <si>
    <t>Customer 1035</t>
  </si>
  <si>
    <t>ORD2025006749</t>
  </si>
  <si>
    <t>PROD9194</t>
  </si>
  <si>
    <t>Mobile Model-846</t>
  </si>
  <si>
    <t>CUST5137</t>
  </si>
  <si>
    <t>ORD2025006748</t>
  </si>
  <si>
    <t>Mobile Model-336</t>
  </si>
  <si>
    <t>CUST3699</t>
  </si>
  <si>
    <t>ORD2025006747</t>
  </si>
  <si>
    <t>PROD9979</t>
  </si>
  <si>
    <t>Sofa Model-636</t>
  </si>
  <si>
    <t>Customer 2984</t>
  </si>
  <si>
    <t>ORD2025006746</t>
  </si>
  <si>
    <t>PROD3075</t>
  </si>
  <si>
    <t>Face Cream Model-779</t>
  </si>
  <si>
    <t>CUST9833</t>
  </si>
  <si>
    <t>Customer 4464</t>
  </si>
  <si>
    <t>ORD2025006745</t>
  </si>
  <si>
    <t>PROD1615</t>
  </si>
  <si>
    <t>Lamp Model-103</t>
  </si>
  <si>
    <t>CUST4532</t>
  </si>
  <si>
    <t>Customer 681</t>
  </si>
  <si>
    <t>ORD2025006744</t>
  </si>
  <si>
    <t>Customer 1851</t>
  </si>
  <si>
    <t>ORD2025006743</t>
  </si>
  <si>
    <t>PROD4805</t>
  </si>
  <si>
    <t>Sofa Model-196</t>
  </si>
  <si>
    <t>Customer 1022</t>
  </si>
  <si>
    <t>ORD2025006742</t>
  </si>
  <si>
    <t>Shirt Model-596</t>
  </si>
  <si>
    <t>Customer 106</t>
  </si>
  <si>
    <t>ORD2025006741</t>
  </si>
  <si>
    <t>PROD8793</t>
  </si>
  <si>
    <t>CUST6093</t>
  </si>
  <si>
    <t>Customer 1759</t>
  </si>
  <si>
    <t>ORD2025006740</t>
  </si>
  <si>
    <t>PROD4055</t>
  </si>
  <si>
    <t>CUST8480</t>
  </si>
  <si>
    <t>ORD2025006739</t>
  </si>
  <si>
    <t>PROD2003</t>
  </si>
  <si>
    <t>CUST8015</t>
  </si>
  <si>
    <t>ORD2025006738</t>
  </si>
  <si>
    <t>CUST8614</t>
  </si>
  <si>
    <t>Customer 2077</t>
  </si>
  <si>
    <t>ORD2025006737</t>
  </si>
  <si>
    <t>PROD9581</t>
  </si>
  <si>
    <t>Sofa Model-591</t>
  </si>
  <si>
    <t>CUST7791</t>
  </si>
  <si>
    <t>Customer 1148</t>
  </si>
  <si>
    <t>ORD2025006736</t>
  </si>
  <si>
    <t>Perfume Model-929</t>
  </si>
  <si>
    <t>ORD2025006735</t>
  </si>
  <si>
    <t>PROD4272</t>
  </si>
  <si>
    <t>Laptop Model-342</t>
  </si>
  <si>
    <t>CUST6773</t>
  </si>
  <si>
    <t>Customer 893</t>
  </si>
  <si>
    <t>ORD2025006734</t>
  </si>
  <si>
    <t>PROD4738</t>
  </si>
  <si>
    <t>Face Cream Model-362</t>
  </si>
  <si>
    <t>CUST9428</t>
  </si>
  <si>
    <t>Customer 177</t>
  </si>
  <si>
    <t>ORD2025006733</t>
  </si>
  <si>
    <t>PROD7207</t>
  </si>
  <si>
    <t>CUST3184</t>
  </si>
  <si>
    <t>ORD2025006732</t>
  </si>
  <si>
    <t>PROD3245</t>
  </si>
  <si>
    <t>CUST5890</t>
  </si>
  <si>
    <t>Customer 1414</t>
  </si>
  <si>
    <t>ORD2025006731</t>
  </si>
  <si>
    <t>PROD7409</t>
  </si>
  <si>
    <t>Lamp Model-476</t>
  </si>
  <si>
    <t>CUST2283</t>
  </si>
  <si>
    <t>Customer 3113</t>
  </si>
  <si>
    <t>ORD2025006730</t>
  </si>
  <si>
    <t>PROD1005</t>
  </si>
  <si>
    <t>Lamp Model-999</t>
  </si>
  <si>
    <t>CUST2846</t>
  </si>
  <si>
    <t>ORD2025006729</t>
  </si>
  <si>
    <t>PROD1671</t>
  </si>
  <si>
    <t>Shirt Model-762</t>
  </si>
  <si>
    <t>ORD2025006728</t>
  </si>
  <si>
    <t>PROD5956</t>
  </si>
  <si>
    <t>Shirt Model-397</t>
  </si>
  <si>
    <t>CUST5717</t>
  </si>
  <si>
    <t>Customer 4437</t>
  </si>
  <si>
    <t>ORD2025006727</t>
  </si>
  <si>
    <t>PROD9985</t>
  </si>
  <si>
    <t>Sofa Model-710</t>
  </si>
  <si>
    <t>CUST1947</t>
  </si>
  <si>
    <t>ORD2025006726</t>
  </si>
  <si>
    <t>PROD3374</t>
  </si>
  <si>
    <t>Jacket Model-394</t>
  </si>
  <si>
    <t>CUST3742</t>
  </si>
  <si>
    <t>ORD2025006725</t>
  </si>
  <si>
    <t>Mobile Model-434</t>
  </si>
  <si>
    <t>CUST4458</t>
  </si>
  <si>
    <t>Customer 173</t>
  </si>
  <si>
    <t>ORD2025006724</t>
  </si>
  <si>
    <t>PROD1907</t>
  </si>
  <si>
    <t>Customer 4539</t>
  </si>
  <si>
    <t>ORD2025006723</t>
  </si>
  <si>
    <t>PROD1230</t>
  </si>
  <si>
    <t>Jeans Model-170</t>
  </si>
  <si>
    <t>CUST8533</t>
  </si>
  <si>
    <t>Customer 1284</t>
  </si>
  <si>
    <t>ORD2025006722</t>
  </si>
  <si>
    <t>PROD9803</t>
  </si>
  <si>
    <t>Shirt Model-466</t>
  </si>
  <si>
    <t>Customer 911</t>
  </si>
  <si>
    <t>ORD2025006721</t>
  </si>
  <si>
    <t>PROD1513</t>
  </si>
  <si>
    <t>Face Cream Model-646</t>
  </si>
  <si>
    <t>Customer 2698</t>
  </si>
  <si>
    <t>ORD2025006720</t>
  </si>
  <si>
    <t>PROD4013</t>
  </si>
  <si>
    <t>Mobile Model-340</t>
  </si>
  <si>
    <t>CUST5714</t>
  </si>
  <si>
    <t>ORD2025006719</t>
  </si>
  <si>
    <t>PROD8538</t>
  </si>
  <si>
    <t>Curtain Model-445</t>
  </si>
  <si>
    <t>CUST3301</t>
  </si>
  <si>
    <t>ORD2025006718</t>
  </si>
  <si>
    <t>PROD5420</t>
  </si>
  <si>
    <t>Lipstick Model-551</t>
  </si>
  <si>
    <t>CUST3915</t>
  </si>
  <si>
    <t>ORD2025006717</t>
  </si>
  <si>
    <t>PROD9360</t>
  </si>
  <si>
    <t>Customer 1120</t>
  </si>
  <si>
    <t>ORD2025006716</t>
  </si>
  <si>
    <t>Lipstick Model-268</t>
  </si>
  <si>
    <t>Customer 3023</t>
  </si>
  <si>
    <t>ORD2025006715</t>
  </si>
  <si>
    <t>CUST9294</t>
  </si>
  <si>
    <t>ORD2025006714</t>
  </si>
  <si>
    <t>Laptop Model-760</t>
  </si>
  <si>
    <t>CUST1118</t>
  </si>
  <si>
    <t>ORD2025006713</t>
  </si>
  <si>
    <t>Lamp Model-925</t>
  </si>
  <si>
    <t>CUST4483</t>
  </si>
  <si>
    <t>ORD2025006712</t>
  </si>
  <si>
    <t>PROD7537</t>
  </si>
  <si>
    <t>Sofa Model-539</t>
  </si>
  <si>
    <t>CUST6249</t>
  </si>
  <si>
    <t>Customer 1836</t>
  </si>
  <si>
    <t>ORD2025006711</t>
  </si>
  <si>
    <t>PROD5985</t>
  </si>
  <si>
    <t>Jacket Model-931</t>
  </si>
  <si>
    <t>ORD2025006710</t>
  </si>
  <si>
    <t>PROD3377</t>
  </si>
  <si>
    <t>Laptop Model-554</t>
  </si>
  <si>
    <t>CUST2341</t>
  </si>
  <si>
    <t>Customer 928</t>
  </si>
  <si>
    <t>ORD2025006709</t>
  </si>
  <si>
    <t>PROD6265</t>
  </si>
  <si>
    <t>CUST8039</t>
  </si>
  <si>
    <t>ORD2025006708</t>
  </si>
  <si>
    <t>PROD5984</t>
  </si>
  <si>
    <t>CUST9776</t>
  </si>
  <si>
    <t>Customer 2584</t>
  </si>
  <si>
    <t>ORD2025006707</t>
  </si>
  <si>
    <t>Tablet Model-115</t>
  </si>
  <si>
    <t>CUST7018</t>
  </si>
  <si>
    <t>ORD2025006706</t>
  </si>
  <si>
    <t>Face Cream Model-685</t>
  </si>
  <si>
    <t>CUST2199</t>
  </si>
  <si>
    <t>Customer 3067</t>
  </si>
  <si>
    <t>ORD2025006705</t>
  </si>
  <si>
    <t>PROD6347</t>
  </si>
  <si>
    <t>Jacket Model-557</t>
  </si>
  <si>
    <t>CUST9011</t>
  </si>
  <si>
    <t>Customer 1980</t>
  </si>
  <si>
    <t>ORD2025006704</t>
  </si>
  <si>
    <t>CUST1694</t>
  </si>
  <si>
    <t>Customer 67</t>
  </si>
  <si>
    <t>ORD2025006703</t>
  </si>
  <si>
    <t>PROD4089</t>
  </si>
  <si>
    <t>Customer 3489</t>
  </si>
  <si>
    <t>ORD2025006702</t>
  </si>
  <si>
    <t>CUST8538</t>
  </si>
  <si>
    <t>ORD2025006701</t>
  </si>
  <si>
    <t>PROD5463</t>
  </si>
  <si>
    <t>Shirt Model-358</t>
  </si>
  <si>
    <t>CUST3744</t>
  </si>
  <si>
    <t>Customer 4105</t>
  </si>
  <si>
    <t>ORD2025006700</t>
  </si>
  <si>
    <t>PROD8595</t>
  </si>
  <si>
    <t>Perfume Model-603</t>
  </si>
  <si>
    <t>CUST3789</t>
  </si>
  <si>
    <t>Customer 4162</t>
  </si>
  <si>
    <t>ORD2025006699</t>
  </si>
  <si>
    <t>Jeans Model-567</t>
  </si>
  <si>
    <t>CUST3526</t>
  </si>
  <si>
    <t>ORD2025006698</t>
  </si>
  <si>
    <t>PROD7218</t>
  </si>
  <si>
    <t>Mobile Model-235</t>
  </si>
  <si>
    <t>CUST7423</t>
  </si>
  <si>
    <t>ORD2025006697</t>
  </si>
  <si>
    <t>PROD4247</t>
  </si>
  <si>
    <t>Jeans Model-706</t>
  </si>
  <si>
    <t>CUST6281</t>
  </si>
  <si>
    <t>ORD2025006696</t>
  </si>
  <si>
    <t>CUST2075</t>
  </si>
  <si>
    <t>ORD2025006695</t>
  </si>
  <si>
    <t>PROD8046</t>
  </si>
  <si>
    <t>Face Cream Model-595</t>
  </si>
  <si>
    <t>CUST1084</t>
  </si>
  <si>
    <t>Customer 3285</t>
  </si>
  <si>
    <t>ORD2025006694</t>
  </si>
  <si>
    <t>PROD9249</t>
  </si>
  <si>
    <t>Laptop Model-468</t>
  </si>
  <si>
    <t>Customer 4268</t>
  </si>
  <si>
    <t>ORD2025006693</t>
  </si>
  <si>
    <t>Lamp Model-966</t>
  </si>
  <si>
    <t>CUST8842</t>
  </si>
  <si>
    <t>ORD2025006692</t>
  </si>
  <si>
    <t>ORD2025006691</t>
  </si>
  <si>
    <t>PROD4872</t>
  </si>
  <si>
    <t>Shirt Model-671</t>
  </si>
  <si>
    <t>CUST5767</t>
  </si>
  <si>
    <t>Customer 3166</t>
  </si>
  <si>
    <t>ORD2025006690</t>
  </si>
  <si>
    <t>PROD4973</t>
  </si>
  <si>
    <t>CUST7301</t>
  </si>
  <si>
    <t>ORD2025006689</t>
  </si>
  <si>
    <t>CUST1919</t>
  </si>
  <si>
    <t>Customer 1640</t>
  </si>
  <si>
    <t>ORD2025006688</t>
  </si>
  <si>
    <t>Jacket Model-185</t>
  </si>
  <si>
    <t>CUST3843</t>
  </si>
  <si>
    <t>ORD2025006687</t>
  </si>
  <si>
    <t>Lamp Model-896</t>
  </si>
  <si>
    <t>CUST2762</t>
  </si>
  <si>
    <t>Customer 2225</t>
  </si>
  <si>
    <t>ORD2025006686</t>
  </si>
  <si>
    <t>PROD5160</t>
  </si>
  <si>
    <t>Sofa Model-537</t>
  </si>
  <si>
    <t>ORD2025006685</t>
  </si>
  <si>
    <t>PROD9874</t>
  </si>
  <si>
    <t>Sofa Model-105</t>
  </si>
  <si>
    <t>ORD2025006684</t>
  </si>
  <si>
    <t>PROD2178</t>
  </si>
  <si>
    <t>Laptop Model-829</t>
  </si>
  <si>
    <t>ORD2025006683</t>
  </si>
  <si>
    <t>Laptop Model-352</t>
  </si>
  <si>
    <t>ORD2025006682</t>
  </si>
  <si>
    <t>Laptop Model-952</t>
  </si>
  <si>
    <t>CUST6156</t>
  </si>
  <si>
    <t>ORD2025006681</t>
  </si>
  <si>
    <t>PROD4529</t>
  </si>
  <si>
    <t>CUST2126</t>
  </si>
  <si>
    <t>Customer 2519</t>
  </si>
  <si>
    <t>ORD2025006680</t>
  </si>
  <si>
    <t>Jacket Model-770</t>
  </si>
  <si>
    <t>Customer 4838</t>
  </si>
  <si>
    <t>ORD2025006679</t>
  </si>
  <si>
    <t>CUST3782</t>
  </si>
  <si>
    <t>ORD2025006678</t>
  </si>
  <si>
    <t>Curtain Model-196</t>
  </si>
  <si>
    <t>Customer 3981</t>
  </si>
  <si>
    <t>ORD2025006677</t>
  </si>
  <si>
    <t>CUST4202</t>
  </si>
  <si>
    <t>ORD2025006676</t>
  </si>
  <si>
    <t>PROD4991</t>
  </si>
  <si>
    <t>Customer 4747</t>
  </si>
  <si>
    <t>ORD2025006675</t>
  </si>
  <si>
    <t>Jacket Model-364</t>
  </si>
  <si>
    <t>ORD2025006674</t>
  </si>
  <si>
    <t>Sofa Model-944</t>
  </si>
  <si>
    <t>CUST2300</t>
  </si>
  <si>
    <t>Customer 4495</t>
  </si>
  <si>
    <t>ORD2025006673</t>
  </si>
  <si>
    <t>Sofa Model-144</t>
  </si>
  <si>
    <t>CUST5621</t>
  </si>
  <si>
    <t>ORD2025006672</t>
  </si>
  <si>
    <t>PROD1276</t>
  </si>
  <si>
    <t>Laptop Model-755</t>
  </si>
  <si>
    <t>CUST6787</t>
  </si>
  <si>
    <t>Customer 1995</t>
  </si>
  <si>
    <t>ORD2025006671</t>
  </si>
  <si>
    <t>Shirt Model-867</t>
  </si>
  <si>
    <t>CUST5776</t>
  </si>
  <si>
    <t>ORD2025006670</t>
  </si>
  <si>
    <t>Jeans Model-776</t>
  </si>
  <si>
    <t>CUST1165</t>
  </si>
  <si>
    <t>Customer 4847</t>
  </si>
  <si>
    <t>ORD2025006669</t>
  </si>
  <si>
    <t>Tablet Model-239</t>
  </si>
  <si>
    <t>CUST9674</t>
  </si>
  <si>
    <t>ORD2025006668</t>
  </si>
  <si>
    <t>PROD5298</t>
  </si>
  <si>
    <t>Face Cream Model-521</t>
  </si>
  <si>
    <t>CUST4753</t>
  </si>
  <si>
    <t>Customer 3542</t>
  </si>
  <si>
    <t>ORD2025006667</t>
  </si>
  <si>
    <t>PROD5053</t>
  </si>
  <si>
    <t>Curtain Model-773</t>
  </si>
  <si>
    <t>Customer 4624</t>
  </si>
  <si>
    <t>ORD2025006666</t>
  </si>
  <si>
    <t>Curtain Model-183</t>
  </si>
  <si>
    <t>CUST8924</t>
  </si>
  <si>
    <t>Customer 1347</t>
  </si>
  <si>
    <t>ORD2025006665</t>
  </si>
  <si>
    <t>Mobile Model-911</t>
  </si>
  <si>
    <t>Customer 1584</t>
  </si>
  <si>
    <t>ORD2025006664</t>
  </si>
  <si>
    <t>PROD6004</t>
  </si>
  <si>
    <t>Face Cream Model-383</t>
  </si>
  <si>
    <t>CUST6492</t>
  </si>
  <si>
    <t>ORD2025006663</t>
  </si>
  <si>
    <t>Shirt Model-405</t>
  </si>
  <si>
    <t>CUST8291</t>
  </si>
  <si>
    <t>Customer 139</t>
  </si>
  <si>
    <t>ORD2025006662</t>
  </si>
  <si>
    <t>PROD4078</t>
  </si>
  <si>
    <t>Laptop Model-984</t>
  </si>
  <si>
    <t>Customer 830</t>
  </si>
  <si>
    <t>ORD2025006661</t>
  </si>
  <si>
    <t>Jacket Model-715</t>
  </si>
  <si>
    <t>CUST5310</t>
  </si>
  <si>
    <t>Customer 1344</t>
  </si>
  <si>
    <t>ORD2025006660</t>
  </si>
  <si>
    <t>Face Cream Model-136</t>
  </si>
  <si>
    <t>CUST3259</t>
  </si>
  <si>
    <t>Customer 2604</t>
  </si>
  <si>
    <t>ORD2025006659</t>
  </si>
  <si>
    <t>Sofa Model-524</t>
  </si>
  <si>
    <t>CUST2775</t>
  </si>
  <si>
    <t>Customer 489</t>
  </si>
  <si>
    <t>ORD2025006658</t>
  </si>
  <si>
    <t>PROD4549</t>
  </si>
  <si>
    <t>Jacket Model-218</t>
  </si>
  <si>
    <t>CUST5219</t>
  </si>
  <si>
    <t>Customer 3629</t>
  </si>
  <si>
    <t>ORD2025006657</t>
  </si>
  <si>
    <t>PROD8136</t>
  </si>
  <si>
    <t>Customer 785</t>
  </si>
  <si>
    <t>ORD2025006656</t>
  </si>
  <si>
    <t>Lipstick Model-466</t>
  </si>
  <si>
    <t>CUST5176</t>
  </si>
  <si>
    <t>ORD2025006655</t>
  </si>
  <si>
    <t>PROD5586</t>
  </si>
  <si>
    <t>Curtain Model-702</t>
  </si>
  <si>
    <t>CUST5386</t>
  </si>
  <si>
    <t>ORD2025006654</t>
  </si>
  <si>
    <t>PROD1064</t>
  </si>
  <si>
    <t>Jacket Model-371</t>
  </si>
  <si>
    <t>CUST7348</t>
  </si>
  <si>
    <t>Customer 2081</t>
  </si>
  <si>
    <t>ORD2025006653</t>
  </si>
  <si>
    <t>PROD2970</t>
  </si>
  <si>
    <t>Laptop Model-349</t>
  </si>
  <si>
    <t>CUST3211</t>
  </si>
  <si>
    <t>ORD2025006652</t>
  </si>
  <si>
    <t>PROD3088</t>
  </si>
  <si>
    <t>Face Cream Model-903</t>
  </si>
  <si>
    <t>CUST1726</t>
  </si>
  <si>
    <t>ORD2025006651</t>
  </si>
  <si>
    <t>Tablet Model-442</t>
  </si>
  <si>
    <t>CUST9883</t>
  </si>
  <si>
    <t>Customer 4359</t>
  </si>
  <si>
    <t>ORD2025006650</t>
  </si>
  <si>
    <t>PROD2961</t>
  </si>
  <si>
    <t>Customer 402</t>
  </si>
  <si>
    <t>ORD2025006649</t>
  </si>
  <si>
    <t>PROD9797</t>
  </si>
  <si>
    <t>Lipstick Model-542</t>
  </si>
  <si>
    <t>CUST3543</t>
  </si>
  <si>
    <t>ORD2025006648</t>
  </si>
  <si>
    <t>CUST3494</t>
  </si>
  <si>
    <t>ORD2025006647</t>
  </si>
  <si>
    <t>PROD9617</t>
  </si>
  <si>
    <t>CUST1834</t>
  </si>
  <si>
    <t>Customer 2685</t>
  </si>
  <si>
    <t>ORD2025006646</t>
  </si>
  <si>
    <t>PROD6161</t>
  </si>
  <si>
    <t>CUST4028</t>
  </si>
  <si>
    <t>ORD2025006645</t>
  </si>
  <si>
    <t>PROD5051</t>
  </si>
  <si>
    <t>Jeans Model-603</t>
  </si>
  <si>
    <t>CUST6005</t>
  </si>
  <si>
    <t>ORD2025006644</t>
  </si>
  <si>
    <t>CUST5289</t>
  </si>
  <si>
    <t>ORD2025006643</t>
  </si>
  <si>
    <t>CUST3702</t>
  </si>
  <si>
    <t>Customer 748</t>
  </si>
  <si>
    <t>ORD2025006642</t>
  </si>
  <si>
    <t>PROD7891</t>
  </si>
  <si>
    <t>Mobile Model-469</t>
  </si>
  <si>
    <t>CUST7700</t>
  </si>
  <si>
    <t>Customer 504</t>
  </si>
  <si>
    <t>ORD2025006641</t>
  </si>
  <si>
    <t>Sofa Model-517</t>
  </si>
  <si>
    <t>Customer 1096</t>
  </si>
  <si>
    <t>ORD2025006640</t>
  </si>
  <si>
    <t>PROD1467</t>
  </si>
  <si>
    <t>CUST5494</t>
  </si>
  <si>
    <t>Customer 2210</t>
  </si>
  <si>
    <t>ORD2025006639</t>
  </si>
  <si>
    <t>Shirt Model-499</t>
  </si>
  <si>
    <t>CUST6186</t>
  </si>
  <si>
    <t>Customer 4192</t>
  </si>
  <si>
    <t>ORD2025006638</t>
  </si>
  <si>
    <t>Jacket Model-764</t>
  </si>
  <si>
    <t>CUST4812</t>
  </si>
  <si>
    <t>ORD2025006637</t>
  </si>
  <si>
    <t>Customer 4499</t>
  </si>
  <si>
    <t>ORD2025006636</t>
  </si>
  <si>
    <t>PROD8432</t>
  </si>
  <si>
    <t>Mobile Model-375</t>
  </si>
  <si>
    <t>CUST4098</t>
  </si>
  <si>
    <t>Customer 3907</t>
  </si>
  <si>
    <t>ORD2025006635</t>
  </si>
  <si>
    <t>PROD6795</t>
  </si>
  <si>
    <t>Perfume Model-389</t>
  </si>
  <si>
    <t>CUST9667</t>
  </si>
  <si>
    <t>ORD2025006634</t>
  </si>
  <si>
    <t>Shirt Model-897</t>
  </si>
  <si>
    <t>Customer 2655</t>
  </si>
  <si>
    <t>ORD2025006633</t>
  </si>
  <si>
    <t>PROD8221</t>
  </si>
  <si>
    <t>Face Cream Model-653</t>
  </si>
  <si>
    <t>CUST6861</t>
  </si>
  <si>
    <t>ORD2025006632</t>
  </si>
  <si>
    <t>CUST5744</t>
  </si>
  <si>
    <t>Customer 4471</t>
  </si>
  <si>
    <t>ORD2025006631</t>
  </si>
  <si>
    <t>PROD5994</t>
  </si>
  <si>
    <t>Mobile Model-386</t>
  </si>
  <si>
    <t>Customer 976</t>
  </si>
  <si>
    <t>ORD2025006630</t>
  </si>
  <si>
    <t>PROD9313</t>
  </si>
  <si>
    <t>Lipstick Model-472</t>
  </si>
  <si>
    <t>Customer 2082</t>
  </si>
  <si>
    <t>ORD2025006629</t>
  </si>
  <si>
    <t>PROD3277</t>
  </si>
  <si>
    <t>Tablet Model-634</t>
  </si>
  <si>
    <t>CUST2274</t>
  </si>
  <si>
    <t>Customer 627</t>
  </si>
  <si>
    <t>ORD2025006628</t>
  </si>
  <si>
    <t>Lamp Model-132</t>
  </si>
  <si>
    <t>Customer 3949</t>
  </si>
  <si>
    <t>ORD2025006627</t>
  </si>
  <si>
    <t>PROD6322</t>
  </si>
  <si>
    <t>Curtain Model-338</t>
  </si>
  <si>
    <t>CUST2420</t>
  </si>
  <si>
    <t>Customer 2572</t>
  </si>
  <si>
    <t>ORD2025006626</t>
  </si>
  <si>
    <t>CUST5597</t>
  </si>
  <si>
    <t>ORD2025006625</t>
  </si>
  <si>
    <t>CUST8943</t>
  </si>
  <si>
    <t>ORD2025006624</t>
  </si>
  <si>
    <t>PROD8648</t>
  </si>
  <si>
    <t>Shirt Model-257</t>
  </si>
  <si>
    <t>CUST6283</t>
  </si>
  <si>
    <t>Customer 2571</t>
  </si>
  <si>
    <t>ORD2025006623</t>
  </si>
  <si>
    <t>Face Cream Model-849</t>
  </si>
  <si>
    <t>CUST5773</t>
  </si>
  <si>
    <t>ORD2025006622</t>
  </si>
  <si>
    <t>PROD5812</t>
  </si>
  <si>
    <t>Tablet Model-701</t>
  </si>
  <si>
    <t>CUST7165</t>
  </si>
  <si>
    <t>ORD2025006621</t>
  </si>
  <si>
    <t>PROD9453</t>
  </si>
  <si>
    <t>Face Cream Model-527</t>
  </si>
  <si>
    <t>CUST9615</t>
  </si>
  <si>
    <t>ORD2025006620</t>
  </si>
  <si>
    <t>PROD6242</t>
  </si>
  <si>
    <t>Mobile Model-692</t>
  </si>
  <si>
    <t>CUST2116</t>
  </si>
  <si>
    <t>Customer 3198</t>
  </si>
  <si>
    <t>ORD2025006619</t>
  </si>
  <si>
    <t>Face Cream Model-811</t>
  </si>
  <si>
    <t>Customer 3112</t>
  </si>
  <si>
    <t>ORD2025006618</t>
  </si>
  <si>
    <t>Jacket Model-924</t>
  </si>
  <si>
    <t>CUST2738</t>
  </si>
  <si>
    <t>Customer 2934</t>
  </si>
  <si>
    <t>ORD2025006617</t>
  </si>
  <si>
    <t>CUST3041</t>
  </si>
  <si>
    <t>Customer 76</t>
  </si>
  <si>
    <t>ORD2025006616</t>
  </si>
  <si>
    <t>Customer 1552</t>
  </si>
  <si>
    <t>ORD2025006615</t>
  </si>
  <si>
    <t>CUST1683</t>
  </si>
  <si>
    <t>Customer 1608</t>
  </si>
  <si>
    <t>ORD2025006614</t>
  </si>
  <si>
    <t>Customer 2777</t>
  </si>
  <si>
    <t>ORD2025006613</t>
  </si>
  <si>
    <t>PROD3231</t>
  </si>
  <si>
    <t>Curtain Model-665</t>
  </si>
  <si>
    <t>CUST9754</t>
  </si>
  <si>
    <t>Customer 1882</t>
  </si>
  <si>
    <t>ORD2025006612</t>
  </si>
  <si>
    <t>PROD1425</t>
  </si>
  <si>
    <t>Face Cream Model-104</t>
  </si>
  <si>
    <t>ORD2025006611</t>
  </si>
  <si>
    <t>PROD7037</t>
  </si>
  <si>
    <t>Jacket Model-354</t>
  </si>
  <si>
    <t>CUST6043</t>
  </si>
  <si>
    <t>ORD2025006610</t>
  </si>
  <si>
    <t>PROD1871</t>
  </si>
  <si>
    <t>Tablet Model-201</t>
  </si>
  <si>
    <t>CUST4355</t>
  </si>
  <si>
    <t>ORD2025006609</t>
  </si>
  <si>
    <t>PROD4712</t>
  </si>
  <si>
    <t>Lipstick Model-747</t>
  </si>
  <si>
    <t>CUST1796</t>
  </si>
  <si>
    <t>ORD2025006608</t>
  </si>
  <si>
    <t>PROD8832</t>
  </si>
  <si>
    <t>Mobile Model-817</t>
  </si>
  <si>
    <t>ORD2025006607</t>
  </si>
  <si>
    <t>PROD9148</t>
  </si>
  <si>
    <t>Lamp Model-157</t>
  </si>
  <si>
    <t>CUST2099</t>
  </si>
  <si>
    <t>ORD2025006606</t>
  </si>
  <si>
    <t>PROD2837</t>
  </si>
  <si>
    <t>Face Cream Model-258</t>
  </si>
  <si>
    <t>Customer 195</t>
  </si>
  <si>
    <t>ORD2025006605</t>
  </si>
  <si>
    <t>PROD1983</t>
  </si>
  <si>
    <t>ORD2025006604</t>
  </si>
  <si>
    <t>PROD6395</t>
  </si>
  <si>
    <t>Perfume Model-680</t>
  </si>
  <si>
    <t>ORD2025006603</t>
  </si>
  <si>
    <t>Shirt Model-542</t>
  </si>
  <si>
    <t>Customer 955</t>
  </si>
  <si>
    <t>ORD2025006602</t>
  </si>
  <si>
    <t>PROD8346</t>
  </si>
  <si>
    <t>Customer 1080</t>
  </si>
  <si>
    <t>ORD2025006601</t>
  </si>
  <si>
    <t>PROD6229</t>
  </si>
  <si>
    <t>ORD2025006600</t>
  </si>
  <si>
    <t>Lipstick Model-376</t>
  </si>
  <si>
    <t>CUST4612</t>
  </si>
  <si>
    <t>ORD2025006599</t>
  </si>
  <si>
    <t>PROD2334</t>
  </si>
  <si>
    <t>Tablet Model-260</t>
  </si>
  <si>
    <t>CUST5818</t>
  </si>
  <si>
    <t>ORD2025006598</t>
  </si>
  <si>
    <t>PROD5021</t>
  </si>
  <si>
    <t>Lamp Model-761</t>
  </si>
  <si>
    <t>CUST8433</t>
  </si>
  <si>
    <t>Customer 4777</t>
  </si>
  <si>
    <t>ORD2025006597</t>
  </si>
  <si>
    <t>Lipstick Model-758</t>
  </si>
  <si>
    <t>ORD2025006596</t>
  </si>
  <si>
    <t>CUST4668</t>
  </si>
  <si>
    <t>Customer 3924</t>
  </si>
  <si>
    <t>ORD2025006595</t>
  </si>
  <si>
    <t>PROD5019</t>
  </si>
  <si>
    <t>CUST6789</t>
  </si>
  <si>
    <t>ORD2025006594</t>
  </si>
  <si>
    <t>PROD4383</t>
  </si>
  <si>
    <t>Lamp Model-215</t>
  </si>
  <si>
    <t>CUST4065</t>
  </si>
  <si>
    <t>ORD2025006593</t>
  </si>
  <si>
    <t>Customer 880</t>
  </si>
  <si>
    <t>ORD2025006592</t>
  </si>
  <si>
    <t>PROD6256</t>
  </si>
  <si>
    <t>Jacket Model-535</t>
  </si>
  <si>
    <t>CUST6020</t>
  </si>
  <si>
    <t>ORD2025006591</t>
  </si>
  <si>
    <t>PROD8813</t>
  </si>
  <si>
    <t>Curtain Model-709</t>
  </si>
  <si>
    <t>CUST6423</t>
  </si>
  <si>
    <t>Customer 2164</t>
  </si>
  <si>
    <t>ORD2025006590</t>
  </si>
  <si>
    <t>Lamp Model-227</t>
  </si>
  <si>
    <t>CUST4265</t>
  </si>
  <si>
    <t>ORD2025006589</t>
  </si>
  <si>
    <t>PROD2045</t>
  </si>
  <si>
    <t>Sofa Model-472</t>
  </si>
  <si>
    <t>CUST2785</t>
  </si>
  <si>
    <t>Customer 2823</t>
  </si>
  <si>
    <t>ORD2025006588</t>
  </si>
  <si>
    <t>Mobile Model-165</t>
  </si>
  <si>
    <t>CUST7177</t>
  </si>
  <si>
    <t>ORD2025006587</t>
  </si>
  <si>
    <t>PROD9377</t>
  </si>
  <si>
    <t>Tablet Model-799</t>
  </si>
  <si>
    <t>Customer 1158</t>
  </si>
  <si>
    <t>ORD2025006586</t>
  </si>
  <si>
    <t>PROD3424</t>
  </si>
  <si>
    <t>ORD2025006585</t>
  </si>
  <si>
    <t>PROD1570</t>
  </si>
  <si>
    <t>Lipstick Model-908</t>
  </si>
  <si>
    <t>Customer 3303</t>
  </si>
  <si>
    <t>ORD2025006584</t>
  </si>
  <si>
    <t>PROD2616</t>
  </si>
  <si>
    <t>CUST8089</t>
  </si>
  <si>
    <t>ORD2025006583</t>
  </si>
  <si>
    <t>PROD7428</t>
  </si>
  <si>
    <t>Jacket Model-610</t>
  </si>
  <si>
    <t>CUST5457</t>
  </si>
  <si>
    <t>Customer 1785</t>
  </si>
  <si>
    <t>ORD2025006582</t>
  </si>
  <si>
    <t>PROD1781</t>
  </si>
  <si>
    <t>Shirt Model-584</t>
  </si>
  <si>
    <t>CUST4350</t>
  </si>
  <si>
    <t>Customer 1194</t>
  </si>
  <si>
    <t>ORD2025006581</t>
  </si>
  <si>
    <t>Curtain Model-378</t>
  </si>
  <si>
    <t>ORD2025006580</t>
  </si>
  <si>
    <t>PROD7797</t>
  </si>
  <si>
    <t>CUST8537</t>
  </si>
  <si>
    <t>Customer 743</t>
  </si>
  <si>
    <t>ORD2025006579</t>
  </si>
  <si>
    <t>PROD2125</t>
  </si>
  <si>
    <t>Perfume Model-186</t>
  </si>
  <si>
    <t>CUST6303</t>
  </si>
  <si>
    <t>Customer 3902</t>
  </si>
  <si>
    <t>ORD2025006578</t>
  </si>
  <si>
    <t>CUST6734</t>
  </si>
  <si>
    <t>ORD2025006577</t>
  </si>
  <si>
    <t>PROD2129</t>
  </si>
  <si>
    <t>Sofa Model-738</t>
  </si>
  <si>
    <t>CUST2251</t>
  </si>
  <si>
    <t>Customer 4365</t>
  </si>
  <si>
    <t>ORD2025006576</t>
  </si>
  <si>
    <t>PROD4005</t>
  </si>
  <si>
    <t>Perfume Model-839</t>
  </si>
  <si>
    <t>CUST5842</t>
  </si>
  <si>
    <t>Customer 2676</t>
  </si>
  <si>
    <t>ORD2025006575</t>
  </si>
  <si>
    <t>Face Cream Model-235</t>
  </si>
  <si>
    <t>CUST1264</t>
  </si>
  <si>
    <t>ORD2025006574</t>
  </si>
  <si>
    <t>PROD3386</t>
  </si>
  <si>
    <t>Lipstick Model-201</t>
  </si>
  <si>
    <t>CUST4063</t>
  </si>
  <si>
    <t>Customer 2085</t>
  </si>
  <si>
    <t>ORD2025006573</t>
  </si>
  <si>
    <t>PROD5443</t>
  </si>
  <si>
    <t>Customer 1911</t>
  </si>
  <si>
    <t>ORD2025006572</t>
  </si>
  <si>
    <t>PROD5658</t>
  </si>
  <si>
    <t>Curtain Model-306</t>
  </si>
  <si>
    <t>CUST8248</t>
  </si>
  <si>
    <t>Customer 1125</t>
  </si>
  <si>
    <t>ORD2025006571</t>
  </si>
  <si>
    <t>PROD7644</t>
  </si>
  <si>
    <t>CUST7299</t>
  </si>
  <si>
    <t>ORD2025006570</t>
  </si>
  <si>
    <t>PROD1427</t>
  </si>
  <si>
    <t>Tablet Model-275</t>
  </si>
  <si>
    <t>CUST1206</t>
  </si>
  <si>
    <t>Customer 3720</t>
  </si>
  <si>
    <t>ORD2025006569</t>
  </si>
  <si>
    <t>PROD3200</t>
  </si>
  <si>
    <t>Perfume Model-175</t>
  </si>
  <si>
    <t>CUST5609</t>
  </si>
  <si>
    <t>Customer 2895</t>
  </si>
  <si>
    <t>ORD2025006568</t>
  </si>
  <si>
    <t>PROD2317</t>
  </si>
  <si>
    <t>Lipstick Model-158</t>
  </si>
  <si>
    <t>ORD2025006567</t>
  </si>
  <si>
    <t>PROD5009</t>
  </si>
  <si>
    <t>Sofa Model-202</t>
  </si>
  <si>
    <t>CUST3431</t>
  </si>
  <si>
    <t>ORD2025006566</t>
  </si>
  <si>
    <t>PROD9755</t>
  </si>
  <si>
    <t>Curtain Model-769</t>
  </si>
  <si>
    <t>Customer 4196</t>
  </si>
  <si>
    <t>ORD2025006565</t>
  </si>
  <si>
    <t>Lamp Model-670</t>
  </si>
  <si>
    <t>CUST2246</t>
  </si>
  <si>
    <t>ORD2025006564</t>
  </si>
  <si>
    <t>Mobile Model-839</t>
  </si>
  <si>
    <t>CUST7888</t>
  </si>
  <si>
    <t>ORD2025006563</t>
  </si>
  <si>
    <t>Lamp Model-955</t>
  </si>
  <si>
    <t>CUST4484</t>
  </si>
  <si>
    <t>Customer 3660</t>
  </si>
  <si>
    <t>ORD2025006562</t>
  </si>
  <si>
    <t>PROD2193</t>
  </si>
  <si>
    <t>Customer 4091</t>
  </si>
  <si>
    <t>ORD2025006561</t>
  </si>
  <si>
    <t>Lamp Model-182</t>
  </si>
  <si>
    <t>Customer 1288</t>
  </si>
  <si>
    <t>ORD2025006560</t>
  </si>
  <si>
    <t>PROD7616</t>
  </si>
  <si>
    <t>Perfume Model-984</t>
  </si>
  <si>
    <t>CUST4001</t>
  </si>
  <si>
    <t>Customer 1467</t>
  </si>
  <si>
    <t>ORD2025006559</t>
  </si>
  <si>
    <t>PROD5007</t>
  </si>
  <si>
    <t>Lipstick Model-887</t>
  </si>
  <si>
    <t>CUST1737</t>
  </si>
  <si>
    <t>ORD2025006558</t>
  </si>
  <si>
    <t>Sofa Model-748</t>
  </si>
  <si>
    <t>CUST6177</t>
  </si>
  <si>
    <t>ORD2025006557</t>
  </si>
  <si>
    <t>PROD1206</t>
  </si>
  <si>
    <t>Mobile Model-762</t>
  </si>
  <si>
    <t>ORD2025006556</t>
  </si>
  <si>
    <t>PROD6516</t>
  </si>
  <si>
    <t>Sofa Model-849</t>
  </si>
  <si>
    <t>ORD2025006555</t>
  </si>
  <si>
    <t>PROD3070</t>
  </si>
  <si>
    <t>Shirt Model-220</t>
  </si>
  <si>
    <t>Customer 4465</t>
  </si>
  <si>
    <t>ORD2025006554</t>
  </si>
  <si>
    <t>PROD7566</t>
  </si>
  <si>
    <t>Sofa Model-997</t>
  </si>
  <si>
    <t>CUST1089</t>
  </si>
  <si>
    <t>Customer 2999</t>
  </si>
  <si>
    <t>ORD2025006553</t>
  </si>
  <si>
    <t>PROD9362</t>
  </si>
  <si>
    <t>Customer 3201</t>
  </si>
  <si>
    <t>ORD2025006552</t>
  </si>
  <si>
    <t>PROD4331</t>
  </si>
  <si>
    <t>Jeans Model-758</t>
  </si>
  <si>
    <t>CUST1900</t>
  </si>
  <si>
    <t>ORD2025006551</t>
  </si>
  <si>
    <t>Sofa Model-955</t>
  </si>
  <si>
    <t>ORD2025006550</t>
  </si>
  <si>
    <t>PROD8248</t>
  </si>
  <si>
    <t>Laptop Model-696</t>
  </si>
  <si>
    <t>CUST6737</t>
  </si>
  <si>
    <t>ORD2025006549</t>
  </si>
  <si>
    <t>PROD6014</t>
  </si>
  <si>
    <t>Laptop Model-982</t>
  </si>
  <si>
    <t>CUST5790</t>
  </si>
  <si>
    <t>ORD2025006548</t>
  </si>
  <si>
    <t>PROD1134</t>
  </si>
  <si>
    <t>Perfume Model-644</t>
  </si>
  <si>
    <t>CUST9358</t>
  </si>
  <si>
    <t>ORD2025006547</t>
  </si>
  <si>
    <t>PROD4393</t>
  </si>
  <si>
    <t>CUST7601</t>
  </si>
  <si>
    <t>ORD2025006546</t>
  </si>
  <si>
    <t>PROD2131</t>
  </si>
  <si>
    <t>Jacket Model-292</t>
  </si>
  <si>
    <t>CUST3872</t>
  </si>
  <si>
    <t>Customer 802</t>
  </si>
  <si>
    <t>ORD2025006545</t>
  </si>
  <si>
    <t>PROD1154</t>
  </si>
  <si>
    <t>Face Cream Model-169</t>
  </si>
  <si>
    <t>CUST1157</t>
  </si>
  <si>
    <t>Customer 1528</t>
  </si>
  <si>
    <t>ORD2025006544</t>
  </si>
  <si>
    <t>PROD5642</t>
  </si>
  <si>
    <t>Tablet Model-713</t>
  </si>
  <si>
    <t>CUST3478</t>
  </si>
  <si>
    <t>ORD2025006543</t>
  </si>
  <si>
    <t>PROD5499</t>
  </si>
  <si>
    <t>Laptop Model-558</t>
  </si>
  <si>
    <t>CUST2849</t>
  </si>
  <si>
    <t>ORD2025006542</t>
  </si>
  <si>
    <t>PROD9089</t>
  </si>
  <si>
    <t>Laptop Model-980</t>
  </si>
  <si>
    <t>Customer 1451</t>
  </si>
  <si>
    <t>ORD2025006541</t>
  </si>
  <si>
    <t>PROD9975</t>
  </si>
  <si>
    <t>Tablet Model-227</t>
  </si>
  <si>
    <t>CUST3679</t>
  </si>
  <si>
    <t>ORD2025006540</t>
  </si>
  <si>
    <t>PROD7544</t>
  </si>
  <si>
    <t>Sofa Model-536</t>
  </si>
  <si>
    <t>CUST4470</t>
  </si>
  <si>
    <t>Customer 4797</t>
  </si>
  <si>
    <t>ORD2025006539</t>
  </si>
  <si>
    <t>Lamp Model-827</t>
  </si>
  <si>
    <t>CUST3689</t>
  </si>
  <si>
    <t>ORD2025006538</t>
  </si>
  <si>
    <t>PROD4507</t>
  </si>
  <si>
    <t>CUST4897</t>
  </si>
  <si>
    <t>ORD2025006537</t>
  </si>
  <si>
    <t>CUST4755</t>
  </si>
  <si>
    <t>ORD2025006536</t>
  </si>
  <si>
    <t>Laptop Model-151</t>
  </si>
  <si>
    <t>CUST4213</t>
  </si>
  <si>
    <t>Customer 4801</t>
  </si>
  <si>
    <t>ORD2025006535</t>
  </si>
  <si>
    <t>CUST4910</t>
  </si>
  <si>
    <t>Customer 818</t>
  </si>
  <si>
    <t>ORD2025006534</t>
  </si>
  <si>
    <t>PROD2241</t>
  </si>
  <si>
    <t>Lamp Model-432</t>
  </si>
  <si>
    <t>CUST2534</t>
  </si>
  <si>
    <t>ORD2025006533</t>
  </si>
  <si>
    <t>PROD4916</t>
  </si>
  <si>
    <t>Laptop Model-814</t>
  </si>
  <si>
    <t>CUST5672</t>
  </si>
  <si>
    <t>ORD2025006532</t>
  </si>
  <si>
    <t>PROD7688</t>
  </si>
  <si>
    <t>Customer 3241</t>
  </si>
  <si>
    <t>ORD2025006531</t>
  </si>
  <si>
    <t>Lamp Model-216</t>
  </si>
  <si>
    <t>CUST8002</t>
  </si>
  <si>
    <t>Customer 2737</t>
  </si>
  <si>
    <t>ORD2025006530</t>
  </si>
  <si>
    <t>PROD7206</t>
  </si>
  <si>
    <t>Customer 4160</t>
  </si>
  <si>
    <t>ORD2025006529</t>
  </si>
  <si>
    <t>Tablet Model-393</t>
  </si>
  <si>
    <t>CUST6183</t>
  </si>
  <si>
    <t>ORD2025006528</t>
  </si>
  <si>
    <t>PROD5498</t>
  </si>
  <si>
    <t>CUST2132</t>
  </si>
  <si>
    <t>ORD2025006527</t>
  </si>
  <si>
    <t>Tablet Model-437</t>
  </si>
  <si>
    <t>CUST5633</t>
  </si>
  <si>
    <t>Customer 2119</t>
  </si>
  <si>
    <t>ORD2025006526</t>
  </si>
  <si>
    <t>PROD1706</t>
  </si>
  <si>
    <t>CUST9646</t>
  </si>
  <si>
    <t>Customer 4696</t>
  </si>
  <si>
    <t>ORD2025006525</t>
  </si>
  <si>
    <t>PROD2752</t>
  </si>
  <si>
    <t>Curtain Model-591</t>
  </si>
  <si>
    <t>CUST8589</t>
  </si>
  <si>
    <t>ORD2025006524</t>
  </si>
  <si>
    <t>Jeans Model-972</t>
  </si>
  <si>
    <t>CUST7811</t>
  </si>
  <si>
    <t>ORD2025006523</t>
  </si>
  <si>
    <t>PROD3674</t>
  </si>
  <si>
    <t>Mobile Model-236</t>
  </si>
  <si>
    <t>ORD2025006522</t>
  </si>
  <si>
    <t>PROD4879</t>
  </si>
  <si>
    <t>Laptop Model-659</t>
  </si>
  <si>
    <t>CUST9442</t>
  </si>
  <si>
    <t>ORD2025006521</t>
  </si>
  <si>
    <t>Face Cream Model-331</t>
  </si>
  <si>
    <t>Customer 2525</t>
  </si>
  <si>
    <t>ORD2025006520</t>
  </si>
  <si>
    <t>PROD4039</t>
  </si>
  <si>
    <t>Sofa Model-788</t>
  </si>
  <si>
    <t>CUST8242</t>
  </si>
  <si>
    <t>Customer 1904</t>
  </si>
  <si>
    <t>ORD2025006519</t>
  </si>
  <si>
    <t>PROD7030</t>
  </si>
  <si>
    <t>ORD2025006518</t>
  </si>
  <si>
    <t>PROD1941</t>
  </si>
  <si>
    <t>CUST2137</t>
  </si>
  <si>
    <t>ORD2025006517</t>
  </si>
  <si>
    <t>PROD1099</t>
  </si>
  <si>
    <t>Laptop Model-377</t>
  </si>
  <si>
    <t>CUST5500</t>
  </si>
  <si>
    <t>Customer 3643</t>
  </si>
  <si>
    <t>ORD2025006516</t>
  </si>
  <si>
    <t>Lipstick Model-355</t>
  </si>
  <si>
    <t>CUST1755</t>
  </si>
  <si>
    <t>Customer 1173</t>
  </si>
  <si>
    <t>ORD2025006515</t>
  </si>
  <si>
    <t>PROD3302</t>
  </si>
  <si>
    <t>Curtain Model-772</t>
  </si>
  <si>
    <t>ORD2025006514</t>
  </si>
  <si>
    <t>Jacket Model-885</t>
  </si>
  <si>
    <t>CUST8111</t>
  </si>
  <si>
    <t>ORD2025006513</t>
  </si>
  <si>
    <t>PROD9543</t>
  </si>
  <si>
    <t>Face Cream Model-180</t>
  </si>
  <si>
    <t>CUST9746</t>
  </si>
  <si>
    <t>Customer 223</t>
  </si>
  <si>
    <t>ORD2025006512</t>
  </si>
  <si>
    <t>CUST1029</t>
  </si>
  <si>
    <t>ORD2025006511</t>
  </si>
  <si>
    <t>PROD1624</t>
  </si>
  <si>
    <t>Tablet Model-271</t>
  </si>
  <si>
    <t>CUST2636</t>
  </si>
  <si>
    <t>Customer 3791</t>
  </si>
  <si>
    <t>ORD2025006510</t>
  </si>
  <si>
    <t>Sofa Model-490</t>
  </si>
  <si>
    <t>CUST1167</t>
  </si>
  <si>
    <t>ORD2025006509</t>
  </si>
  <si>
    <t>PROD8747</t>
  </si>
  <si>
    <t>Lamp Model-725</t>
  </si>
  <si>
    <t>CUST9711</t>
  </si>
  <si>
    <t>ORD2025006508</t>
  </si>
  <si>
    <t>PROD2490</t>
  </si>
  <si>
    <t>CUST9926</t>
  </si>
  <si>
    <t>Customer 2068</t>
  </si>
  <si>
    <t>ORD2025006507</t>
  </si>
  <si>
    <t>PROD2898</t>
  </si>
  <si>
    <t>Laptop Model-903</t>
  </si>
  <si>
    <t>ORD2025006506</t>
  </si>
  <si>
    <t>PROD1890</t>
  </si>
  <si>
    <t>Sofa Model-782</t>
  </si>
  <si>
    <t>CUST2276</t>
  </si>
  <si>
    <t>Customer 1005</t>
  </si>
  <si>
    <t>ORD2025006505</t>
  </si>
  <si>
    <t>Tablet Model-136</t>
  </si>
  <si>
    <t>CUST9775</t>
  </si>
  <si>
    <t>ORD2025006504</t>
  </si>
  <si>
    <t>PROD6918</t>
  </si>
  <si>
    <t>Jeans Model-267</t>
  </si>
  <si>
    <t>Customer 186</t>
  </si>
  <si>
    <t>ORD2025006503</t>
  </si>
  <si>
    <t>PROD1287</t>
  </si>
  <si>
    <t>Lamp Model-890</t>
  </si>
  <si>
    <t>CUST9994</t>
  </si>
  <si>
    <t>ORD2025006502</t>
  </si>
  <si>
    <t>PROD1404</t>
  </si>
  <si>
    <t>ORD2025006501</t>
  </si>
  <si>
    <t>PROD9604</t>
  </si>
  <si>
    <t>Laptop Model-158</t>
  </si>
  <si>
    <t>CUST2656</t>
  </si>
  <si>
    <t>ORD2025006500</t>
  </si>
  <si>
    <t>Customer 254</t>
  </si>
  <si>
    <t>ORD2025006499</t>
  </si>
  <si>
    <t>Jacket Model-785</t>
  </si>
  <si>
    <t>CUST1431</t>
  </si>
  <si>
    <t>ORD2025006498</t>
  </si>
  <si>
    <t>CUST2232</t>
  </si>
  <si>
    <t>ORD2025006497</t>
  </si>
  <si>
    <t>CUST9852</t>
  </si>
  <si>
    <t>ORD2025006496</t>
  </si>
  <si>
    <t>PROD7063</t>
  </si>
  <si>
    <t>Lamp Model-144</t>
  </si>
  <si>
    <t>ORD2025006495</t>
  </si>
  <si>
    <t>ORD2025006494</t>
  </si>
  <si>
    <t>Shirt Model-155</t>
  </si>
  <si>
    <t>CUST9555</t>
  </si>
  <si>
    <t>ORD2025006493</t>
  </si>
  <si>
    <t>PROD8668</t>
  </si>
  <si>
    <t>Sofa Model-304</t>
  </si>
  <si>
    <t>CUST7544</t>
  </si>
  <si>
    <t>Customer 872</t>
  </si>
  <si>
    <t>ORD2025006492</t>
  </si>
  <si>
    <t>Perfume Model-251</t>
  </si>
  <si>
    <t>CUST3429</t>
  </si>
  <si>
    <t>Customer 1539</t>
  </si>
  <si>
    <t>ORD2025006491</t>
  </si>
  <si>
    <t>Lamp Model-357</t>
  </si>
  <si>
    <t>CUST4300</t>
  </si>
  <si>
    <t>ORD2025006490</t>
  </si>
  <si>
    <t>Face Cream Model-107</t>
  </si>
  <si>
    <t>CUST5340</t>
  </si>
  <si>
    <t>ORD2025006489</t>
  </si>
  <si>
    <t>PROD1080</t>
  </si>
  <si>
    <t>Mobile Model-572</t>
  </si>
  <si>
    <t>CUST8850</t>
  </si>
  <si>
    <t>ORD2025006488</t>
  </si>
  <si>
    <t>PROD7489</t>
  </si>
  <si>
    <t>Lamp Model-606</t>
  </si>
  <si>
    <t>CUST5393</t>
  </si>
  <si>
    <t>ORD2025006487</t>
  </si>
  <si>
    <t>PROD2164</t>
  </si>
  <si>
    <t>Sofa Model-335</t>
  </si>
  <si>
    <t>ORD2025006486</t>
  </si>
  <si>
    <t>PROD5695</t>
  </si>
  <si>
    <t>Face Cream Model-958</t>
  </si>
  <si>
    <t>ORD2025006485</t>
  </si>
  <si>
    <t>PROD2450</t>
  </si>
  <si>
    <t>Customer 3293</t>
  </si>
  <si>
    <t>ORD2025006484</t>
  </si>
  <si>
    <t>Perfume Model-249</t>
  </si>
  <si>
    <t>CUST6077</t>
  </si>
  <si>
    <t>Customer 1029</t>
  </si>
  <si>
    <t>ORD2025006483</t>
  </si>
  <si>
    <t>Lamp Model-664</t>
  </si>
  <si>
    <t>CUST8132</t>
  </si>
  <si>
    <t>Customer 586</t>
  </si>
  <si>
    <t>ORD2025006482</t>
  </si>
  <si>
    <t>CUST7688</t>
  </si>
  <si>
    <t>ORD2025006481</t>
  </si>
  <si>
    <t>PROD8899</t>
  </si>
  <si>
    <t>Laptop Model-187</t>
  </si>
  <si>
    <t>CUST2940</t>
  </si>
  <si>
    <t>Customer 4761</t>
  </si>
  <si>
    <t>ORD2025006480</t>
  </si>
  <si>
    <t>ORD2025006479</t>
  </si>
  <si>
    <t>Jeans Model-161</t>
  </si>
  <si>
    <t>Customer 165</t>
  </si>
  <si>
    <t>ORD2025006478</t>
  </si>
  <si>
    <t>PROD5363</t>
  </si>
  <si>
    <t>CUST6149</t>
  </si>
  <si>
    <t>ORD2025006477</t>
  </si>
  <si>
    <t>PROD4091</t>
  </si>
  <si>
    <t>Sofa Model-779</t>
  </si>
  <si>
    <t>CUST7697</t>
  </si>
  <si>
    <t>ORD2025006476</t>
  </si>
  <si>
    <t>PROD1666</t>
  </si>
  <si>
    <t>CUST7897</t>
  </si>
  <si>
    <t>Customer 3535</t>
  </si>
  <si>
    <t>ORD2025006475</t>
  </si>
  <si>
    <t>Customer 4194</t>
  </si>
  <si>
    <t>ORD2025006474</t>
  </si>
  <si>
    <t>PROD7324</t>
  </si>
  <si>
    <t>Laptop Model-182</t>
  </si>
  <si>
    <t>CUST1169</t>
  </si>
  <si>
    <t>ORD2025006473</t>
  </si>
  <si>
    <t>PROD3752</t>
  </si>
  <si>
    <t>Jeans Model-876</t>
  </si>
  <si>
    <t>CUST1268</t>
  </si>
  <si>
    <t>ORD2025006472</t>
  </si>
  <si>
    <t>PROD1379</t>
  </si>
  <si>
    <t>Face Cream Model-679</t>
  </si>
  <si>
    <t>CUST7386</t>
  </si>
  <si>
    <t>Customer 2254</t>
  </si>
  <si>
    <t>ORD2025006471</t>
  </si>
  <si>
    <t>PROD1675</t>
  </si>
  <si>
    <t>Laptop Model-798</t>
  </si>
  <si>
    <t>CUST8137</t>
  </si>
  <si>
    <t>Customer 3554</t>
  </si>
  <si>
    <t>ORD2025006470</t>
  </si>
  <si>
    <t>Sofa Model-752</t>
  </si>
  <si>
    <t>CUST4552</t>
  </si>
  <si>
    <t>ORD2025006469</t>
  </si>
  <si>
    <t>PROD9629</t>
  </si>
  <si>
    <t>CUST5580</t>
  </si>
  <si>
    <t>ORD2025006468</t>
  </si>
  <si>
    <t>PROD6603</t>
  </si>
  <si>
    <t>Customer 2523</t>
  </si>
  <si>
    <t>ORD2025006467</t>
  </si>
  <si>
    <t>CUST3691</t>
  </si>
  <si>
    <t>Customer 469</t>
  </si>
  <si>
    <t>ORD2025006466</t>
  </si>
  <si>
    <t>PROD8777</t>
  </si>
  <si>
    <t>CUST6868</t>
  </si>
  <si>
    <t>ORD2025006465</t>
  </si>
  <si>
    <t>ORD2025006464</t>
  </si>
  <si>
    <t>PROD1825</t>
  </si>
  <si>
    <t>CUST6969</t>
  </si>
  <si>
    <t>Customer 778</t>
  </si>
  <si>
    <t>ORD2025006463</t>
  </si>
  <si>
    <t>Shirt Model-287</t>
  </si>
  <si>
    <t>CUST6676</t>
  </si>
  <si>
    <t>Customer 1463</t>
  </si>
  <si>
    <t>ORD2025006462</t>
  </si>
  <si>
    <t>PROD7820</t>
  </si>
  <si>
    <t>CUST7554</t>
  </si>
  <si>
    <t>Customer 3132</t>
  </si>
  <si>
    <t>ORD2025006461</t>
  </si>
  <si>
    <t>Mobile Model-978</t>
  </si>
  <si>
    <t>CUST3321</t>
  </si>
  <si>
    <t>Customer 3955</t>
  </si>
  <si>
    <t>ORD2025006460</t>
  </si>
  <si>
    <t>Sofa Model-991</t>
  </si>
  <si>
    <t>CUST5585</t>
  </si>
  <si>
    <t>Customer 1443</t>
  </si>
  <si>
    <t>ORD2025006459</t>
  </si>
  <si>
    <t>PROD2357</t>
  </si>
  <si>
    <t>CUST9147</t>
  </si>
  <si>
    <t>ORD2025006458</t>
  </si>
  <si>
    <t>CUST7960</t>
  </si>
  <si>
    <t>Customer 290</t>
  </si>
  <si>
    <t>ORD2025006457</t>
  </si>
  <si>
    <t>ORD2025006456</t>
  </si>
  <si>
    <t>Perfume Model-172</t>
  </si>
  <si>
    <t>CUST8581</t>
  </si>
  <si>
    <t>Customer 37</t>
  </si>
  <si>
    <t>ORD2025006455</t>
  </si>
  <si>
    <t>PROD8686</t>
  </si>
  <si>
    <t>Jacket Model-260</t>
  </si>
  <si>
    <t>CUST2995</t>
  </si>
  <si>
    <t>ORD2025006454</t>
  </si>
  <si>
    <t>PROD5086</t>
  </si>
  <si>
    <t>Lipstick Model-763</t>
  </si>
  <si>
    <t>CUST6934</t>
  </si>
  <si>
    <t>ORD2025006453</t>
  </si>
  <si>
    <t>Face Cream Model-415</t>
  </si>
  <si>
    <t>CUST5442</t>
  </si>
  <si>
    <t>ORD2025006452</t>
  </si>
  <si>
    <t>PROD9962</t>
  </si>
  <si>
    <t>Jeans Model-967</t>
  </si>
  <si>
    <t>CUST8478</t>
  </si>
  <si>
    <t>ORD2025006451</t>
  </si>
  <si>
    <t>Perfume Model-896</t>
  </si>
  <si>
    <t>CUST3456</t>
  </si>
  <si>
    <t>Customer 1849</t>
  </si>
  <si>
    <t>ORD2025006450</t>
  </si>
  <si>
    <t>CUST1477</t>
  </si>
  <si>
    <t>Customer 2575</t>
  </si>
  <si>
    <t>ORD2025006449</t>
  </si>
  <si>
    <t>PROD1262</t>
  </si>
  <si>
    <t>Perfume Model-985</t>
  </si>
  <si>
    <t>CUST4238</t>
  </si>
  <si>
    <t>ORD2025006448</t>
  </si>
  <si>
    <t>Mobile Model-284</t>
  </si>
  <si>
    <t>ORD2025006447</t>
  </si>
  <si>
    <t>CUST3824</t>
  </si>
  <si>
    <t>ORD2025006446</t>
  </si>
  <si>
    <t>Lamp Model-124</t>
  </si>
  <si>
    <t>CUST5599</t>
  </si>
  <si>
    <t>Customer 475</t>
  </si>
  <si>
    <t>ORD2025006445</t>
  </si>
  <si>
    <t>PROD9113</t>
  </si>
  <si>
    <t>CUST7428</t>
  </si>
  <si>
    <t>ORD2025006444</t>
  </si>
  <si>
    <t>PROD1138</t>
  </si>
  <si>
    <t>Lipstick Model-382</t>
  </si>
  <si>
    <t>CUST3525</t>
  </si>
  <si>
    <t>ORD2025006443</t>
  </si>
  <si>
    <t>PROD7935</t>
  </si>
  <si>
    <t>Lipstick Model-980</t>
  </si>
  <si>
    <t>CUST4361</t>
  </si>
  <si>
    <t>ORD2025006442</t>
  </si>
  <si>
    <t>PROD4693</t>
  </si>
  <si>
    <t>CUST3898</t>
  </si>
  <si>
    <t>ORD2025006441</t>
  </si>
  <si>
    <t>PROD7478</t>
  </si>
  <si>
    <t>Customer 4252</t>
  </si>
  <si>
    <t>ORD2025006440</t>
  </si>
  <si>
    <t>Jacket Model-963</t>
  </si>
  <si>
    <t>CUST7796</t>
  </si>
  <si>
    <t>ORD2025006439</t>
  </si>
  <si>
    <t>PROD7776</t>
  </si>
  <si>
    <t>Sofa Model-205</t>
  </si>
  <si>
    <t>CUST2999</t>
  </si>
  <si>
    <t>Customer 4519</t>
  </si>
  <si>
    <t>ORD2025006438</t>
  </si>
  <si>
    <t>PROD9538</t>
  </si>
  <si>
    <t>Jeans Model-890</t>
  </si>
  <si>
    <t>CUST1912</t>
  </si>
  <si>
    <t>ORD2025006437</t>
  </si>
  <si>
    <t>PROD8488</t>
  </si>
  <si>
    <t>CUST5540</t>
  </si>
  <si>
    <t>ORD2025006436</t>
  </si>
  <si>
    <t>Lipstick Model-199</t>
  </si>
  <si>
    <t>CUST8042</t>
  </si>
  <si>
    <t>ORD2025006435</t>
  </si>
  <si>
    <t>Mobile Model-155</t>
  </si>
  <si>
    <t>CUST9233</t>
  </si>
  <si>
    <t>ORD2025006434</t>
  </si>
  <si>
    <t>PROD2327</t>
  </si>
  <si>
    <t>Curtain Model-865</t>
  </si>
  <si>
    <t>Customer 1346</t>
  </si>
  <si>
    <t>ORD2025006433</t>
  </si>
  <si>
    <t>PROD4291</t>
  </si>
  <si>
    <t>CUST8938</t>
  </si>
  <si>
    <t>ORD2025006432</t>
  </si>
  <si>
    <t>PROD6170</t>
  </si>
  <si>
    <t>Shirt Model-364</t>
  </si>
  <si>
    <t>CUST6859</t>
  </si>
  <si>
    <t>Customer 1930</t>
  </si>
  <si>
    <t>ORD2025006431</t>
  </si>
  <si>
    <t>PROD5351</t>
  </si>
  <si>
    <t>Jacket Model-836</t>
  </si>
  <si>
    <t>CUST1233</t>
  </si>
  <si>
    <t>Customer 279</t>
  </si>
  <si>
    <t>ORD2025006430</t>
  </si>
  <si>
    <t>PROD6561</t>
  </si>
  <si>
    <t>Perfume Model-372</t>
  </si>
  <si>
    <t>CUST5976</t>
  </si>
  <si>
    <t>ORD2025006429</t>
  </si>
  <si>
    <t>PROD6337</t>
  </si>
  <si>
    <t>Laptop Model-978</t>
  </si>
  <si>
    <t>CUST7213</t>
  </si>
  <si>
    <t>ORD2025006428</t>
  </si>
  <si>
    <t>Lipstick Model-885</t>
  </si>
  <si>
    <t>ORD2025006427</t>
  </si>
  <si>
    <t>PROD2740</t>
  </si>
  <si>
    <t>Mobile Model-920</t>
  </si>
  <si>
    <t>CUST1551</t>
  </si>
  <si>
    <t>ORD2025006426</t>
  </si>
  <si>
    <t>PROD2168</t>
  </si>
  <si>
    <t>Curtain Model-663</t>
  </si>
  <si>
    <t>ORD2025006425</t>
  </si>
  <si>
    <t>Curtain Model-638</t>
  </si>
  <si>
    <t>CUST2360</t>
  </si>
  <si>
    <t>ORD2025006424</t>
  </si>
  <si>
    <t>PROD9492</t>
  </si>
  <si>
    <t>CUST9824</t>
  </si>
  <si>
    <t>ORD2025006423</t>
  </si>
  <si>
    <t>Lamp Model-158</t>
  </si>
  <si>
    <t>CUST8892</t>
  </si>
  <si>
    <t>Customer 1765</t>
  </si>
  <si>
    <t>ORD2025006422</t>
  </si>
  <si>
    <t>PROD3178</t>
  </si>
  <si>
    <t>Laptop Model-216</t>
  </si>
  <si>
    <t>CUST2722</t>
  </si>
  <si>
    <t>Customer 4541</t>
  </si>
  <si>
    <t>ORD2025006421</t>
  </si>
  <si>
    <t>CUST6395</t>
  </si>
  <si>
    <t>ORD2025006420</t>
  </si>
  <si>
    <t>PROD8894</t>
  </si>
  <si>
    <t>ORD2025006419</t>
  </si>
  <si>
    <t>PROD8121</t>
  </si>
  <si>
    <t>CUST5832</t>
  </si>
  <si>
    <t>Customer 1396</t>
  </si>
  <si>
    <t>ORD2025006418</t>
  </si>
  <si>
    <t>Perfume Model-151</t>
  </si>
  <si>
    <t>CUST2362</t>
  </si>
  <si>
    <t>ORD2025006417</t>
  </si>
  <si>
    <t>PROD6007</t>
  </si>
  <si>
    <t>CUST6937</t>
  </si>
  <si>
    <t>ORD2025006416</t>
  </si>
  <si>
    <t>CUST6321</t>
  </si>
  <si>
    <t>ORD2025006415</t>
  </si>
  <si>
    <t>Tablet Model-178</t>
  </si>
  <si>
    <t>Customer 3367</t>
  </si>
  <si>
    <t>ORD2025006414</t>
  </si>
  <si>
    <t>PROD6784</t>
  </si>
  <si>
    <t>CUST6890</t>
  </si>
  <si>
    <t>ORD2025006413</t>
  </si>
  <si>
    <t>PROD8363</t>
  </si>
  <si>
    <t>Tablet Model-741</t>
  </si>
  <si>
    <t>ORD2025006412</t>
  </si>
  <si>
    <t>PROD7068</t>
  </si>
  <si>
    <t>CUST9978</t>
  </si>
  <si>
    <t>ORD2025006411</t>
  </si>
  <si>
    <t>PROD7856</t>
  </si>
  <si>
    <t>Sofa Model-230</t>
  </si>
  <si>
    <t>CUST8553</t>
  </si>
  <si>
    <t>Customer 4261</t>
  </si>
  <si>
    <t>ORD2025006410</t>
  </si>
  <si>
    <t>PROD6269</t>
  </si>
  <si>
    <t>Jacket Model-434</t>
  </si>
  <si>
    <t>CUST9492</t>
  </si>
  <si>
    <t>ORD2025006409</t>
  </si>
  <si>
    <t>PROD5146</t>
  </si>
  <si>
    <t>Perfume Model-377</t>
  </si>
  <si>
    <t>CUST7133</t>
  </si>
  <si>
    <t>Customer 1382</t>
  </si>
  <si>
    <t>ORD2025006408</t>
  </si>
  <si>
    <t>CUST9123</t>
  </si>
  <si>
    <t>Customer 2629</t>
  </si>
  <si>
    <t>ORD2025006407</t>
  </si>
  <si>
    <t>PROD9672</t>
  </si>
  <si>
    <t>CUST9024</t>
  </si>
  <si>
    <t>Customer 832</t>
  </si>
  <si>
    <t>ORD2025006406</t>
  </si>
  <si>
    <t>PROD5762</t>
  </si>
  <si>
    <t>Customer 3854</t>
  </si>
  <si>
    <t>ORD2025006405</t>
  </si>
  <si>
    <t>PROD5262</t>
  </si>
  <si>
    <t>Mobile Model-786</t>
  </si>
  <si>
    <t>CUST8363</t>
  </si>
  <si>
    <t>ORD2025006404</t>
  </si>
  <si>
    <t>PROD7726</t>
  </si>
  <si>
    <t>Shirt Model-871</t>
  </si>
  <si>
    <t>CUST4124</t>
  </si>
  <si>
    <t>ORD2025006403</t>
  </si>
  <si>
    <t>PROD8204</t>
  </si>
  <si>
    <t>Face Cream Model-545</t>
  </si>
  <si>
    <t>Customer 1340</t>
  </si>
  <si>
    <t>ORD2025006402</t>
  </si>
  <si>
    <t>PROD5082</t>
  </si>
  <si>
    <t>Curtain Model-440</t>
  </si>
  <si>
    <t>CUST8994</t>
  </si>
  <si>
    <t>ORD2025006401</t>
  </si>
  <si>
    <t>PROD8651</t>
  </si>
  <si>
    <t>Shirt Model-507</t>
  </si>
  <si>
    <t>CUST8702</t>
  </si>
  <si>
    <t>ORD2025006400</t>
  </si>
  <si>
    <t>PROD6900</t>
  </si>
  <si>
    <t>Curtain Model-210</t>
  </si>
  <si>
    <t>Customer 767</t>
  </si>
  <si>
    <t>ORD2025006399</t>
  </si>
  <si>
    <t>PROD5562</t>
  </si>
  <si>
    <t>Jacket Model-806</t>
  </si>
  <si>
    <t>CUST9767</t>
  </si>
  <si>
    <t>ORD2025006398</t>
  </si>
  <si>
    <t>PROD6923</t>
  </si>
  <si>
    <t>Perfume Model-730</t>
  </si>
  <si>
    <t>ORD2025006397</t>
  </si>
  <si>
    <t>PROD2639</t>
  </si>
  <si>
    <t>Lipstick Model-193</t>
  </si>
  <si>
    <t>ORD2025006396</t>
  </si>
  <si>
    <t>PROD4405</t>
  </si>
  <si>
    <t>Face Cream Model-375</t>
  </si>
  <si>
    <t>Customer 2544</t>
  </si>
  <si>
    <t>ORD2025006395</t>
  </si>
  <si>
    <t>CUST1212</t>
  </si>
  <si>
    <t>Customer 2099</t>
  </si>
  <si>
    <t>ORD2025006394</t>
  </si>
  <si>
    <t>PROD1263</t>
  </si>
  <si>
    <t>Shirt Model-832</t>
  </si>
  <si>
    <t>CUST2469</t>
  </si>
  <si>
    <t>Customer 1689</t>
  </si>
  <si>
    <t>ORD2025006393</t>
  </si>
  <si>
    <t>PROD5203</t>
  </si>
  <si>
    <t>ORD2025006392</t>
  </si>
  <si>
    <t>Face Cream Model-219</t>
  </si>
  <si>
    <t>CUST8573</t>
  </si>
  <si>
    <t>Customer 2233</t>
  </si>
  <si>
    <t>ORD2025006391</t>
  </si>
  <si>
    <t>ORD2025006390</t>
  </si>
  <si>
    <t>PROD6054</t>
  </si>
  <si>
    <t>Jacket Model-984</t>
  </si>
  <si>
    <t>CUST8461</t>
  </si>
  <si>
    <t>ORD2025006389</t>
  </si>
  <si>
    <t>CUST3715</t>
  </si>
  <si>
    <t>Customer 1058</t>
  </si>
  <si>
    <t>ORD2025006388</t>
  </si>
  <si>
    <t>Face Cream Model-502</t>
  </si>
  <si>
    <t>CUST2355</t>
  </si>
  <si>
    <t>Customer 214</t>
  </si>
  <si>
    <t>ORD2025006387</t>
  </si>
  <si>
    <t>PROD3143</t>
  </si>
  <si>
    <t>CUST3950</t>
  </si>
  <si>
    <t>Customer 3291</t>
  </si>
  <si>
    <t>ORD2025006386</t>
  </si>
  <si>
    <t>PROD3533</t>
  </si>
  <si>
    <t>Jacket Model-268</t>
  </si>
  <si>
    <t>CUST3013</t>
  </si>
  <si>
    <t>ORD2025006385</t>
  </si>
  <si>
    <t>PROD1741</t>
  </si>
  <si>
    <t>CUST3774</t>
  </si>
  <si>
    <t>Customer 4503</t>
  </si>
  <si>
    <t>ORD2025006384</t>
  </si>
  <si>
    <t>PROD8592</t>
  </si>
  <si>
    <t>Sofa Model-889</t>
  </si>
  <si>
    <t>Customer 2858</t>
  </si>
  <si>
    <t>ORD2025006383</t>
  </si>
  <si>
    <t>PROD5936</t>
  </si>
  <si>
    <t>Sofa Model-673</t>
  </si>
  <si>
    <t>CUST9769</t>
  </si>
  <si>
    <t>ORD2025006382</t>
  </si>
  <si>
    <t>PROD6649</t>
  </si>
  <si>
    <t>Tablet Model-513</t>
  </si>
  <si>
    <t>CUST5792</t>
  </si>
  <si>
    <t>ORD2025006381</t>
  </si>
  <si>
    <t>PROD4536</t>
  </si>
  <si>
    <t>Customer 179</t>
  </si>
  <si>
    <t>ORD2025006380</t>
  </si>
  <si>
    <t>PROD6211</t>
  </si>
  <si>
    <t>Lamp Model-797</t>
  </si>
  <si>
    <t>CUST8989</t>
  </si>
  <si>
    <t>Customer 2829</t>
  </si>
  <si>
    <t>ORD2025006379</t>
  </si>
  <si>
    <t>Shirt Model-424</t>
  </si>
  <si>
    <t>CUST2117</t>
  </si>
  <si>
    <t>ORD2025006378</t>
  </si>
  <si>
    <t>PROD2539</t>
  </si>
  <si>
    <t>Customer 3570</t>
  </si>
  <si>
    <t>ORD2025006377</t>
  </si>
  <si>
    <t>Face Cream Model-352</t>
  </si>
  <si>
    <t>CUST7540</t>
  </si>
  <si>
    <t>Customer 3182</t>
  </si>
  <si>
    <t>ORD2025006376</t>
  </si>
  <si>
    <t>Mobile Model-976</t>
  </si>
  <si>
    <t>CUST6181</t>
  </si>
  <si>
    <t>ORD2025006375</t>
  </si>
  <si>
    <t>PROD9312</t>
  </si>
  <si>
    <t>Laptop Model-862</t>
  </si>
  <si>
    <t>ORD2025006374</t>
  </si>
  <si>
    <t>PROD1607</t>
  </si>
  <si>
    <t>Jacket Model-751</t>
  </si>
  <si>
    <t>Customer 1908</t>
  </si>
  <si>
    <t>ORD2025006373</t>
  </si>
  <si>
    <t>PROD4697</t>
  </si>
  <si>
    <t>Shirt Model-166</t>
  </si>
  <si>
    <t>CUST2430</t>
  </si>
  <si>
    <t>Customer 147</t>
  </si>
  <si>
    <t>ORD2025006372</t>
  </si>
  <si>
    <t>PROD8968</t>
  </si>
  <si>
    <t>Curtain Model-117</t>
  </si>
  <si>
    <t>CUST3120</t>
  </si>
  <si>
    <t>Customer 2234</t>
  </si>
  <si>
    <t>ORD2025006371</t>
  </si>
  <si>
    <t>PROD5446</t>
  </si>
  <si>
    <t>CUST3913</t>
  </si>
  <si>
    <t>ORD2025006370</t>
  </si>
  <si>
    <t>PROD1737</t>
  </si>
  <si>
    <t>Lamp Model-926</t>
  </si>
  <si>
    <t>CUST5385</t>
  </si>
  <si>
    <t>Customer 3779</t>
  </si>
  <si>
    <t>ORD2025006369</t>
  </si>
  <si>
    <t>PROD8195</t>
  </si>
  <si>
    <t>Face Cream Model-519</t>
  </si>
  <si>
    <t>CUST3564</t>
  </si>
  <si>
    <t>ORD2025006368</t>
  </si>
  <si>
    <t>PROD7271</t>
  </si>
  <si>
    <t>Jeans Model-695</t>
  </si>
  <si>
    <t>CUST7538</t>
  </si>
  <si>
    <t>ORD2025006367</t>
  </si>
  <si>
    <t>PROD7598</t>
  </si>
  <si>
    <t>Curtain Model-497</t>
  </si>
  <si>
    <t>ORD2025006366</t>
  </si>
  <si>
    <t>Tablet Model-984</t>
  </si>
  <si>
    <t>CUST8981</t>
  </si>
  <si>
    <t>Customer 527</t>
  </si>
  <si>
    <t>ORD2025006365</t>
  </si>
  <si>
    <t>PROD5615</t>
  </si>
  <si>
    <t>Shirt Model-896</t>
  </si>
  <si>
    <t>CUST1371</t>
  </si>
  <si>
    <t>Customer 4409</t>
  </si>
  <si>
    <t>ORD2025006364</t>
  </si>
  <si>
    <t>Laptop Model-477</t>
  </si>
  <si>
    <t>CUST7155</t>
  </si>
  <si>
    <t>Customer 2070</t>
  </si>
  <si>
    <t>ORD2025006363</t>
  </si>
  <si>
    <t>Perfume Model-427</t>
  </si>
  <si>
    <t>CUST7190</t>
  </si>
  <si>
    <t>Customer 2546</t>
  </si>
  <si>
    <t>ORD2025006362</t>
  </si>
  <si>
    <t>Lipstick Model-719</t>
  </si>
  <si>
    <t>Customer 2053</t>
  </si>
  <si>
    <t>ORD2025006361</t>
  </si>
  <si>
    <t>Shirt Model-182</t>
  </si>
  <si>
    <t>CUST1186</t>
  </si>
  <si>
    <t>Customer 3724</t>
  </si>
  <si>
    <t>ORD2025006360</t>
  </si>
  <si>
    <t>PROD2990</t>
  </si>
  <si>
    <t>Customer 1177</t>
  </si>
  <si>
    <t>ORD2025006359</t>
  </si>
  <si>
    <t>PROD1395</t>
  </si>
  <si>
    <t>Customer 724</t>
  </si>
  <si>
    <t>ORD2025006358</t>
  </si>
  <si>
    <t>PROD9197</t>
  </si>
  <si>
    <t>Sofa Model-844</t>
  </si>
  <si>
    <t>CUST2790</t>
  </si>
  <si>
    <t>ORD2025006357</t>
  </si>
  <si>
    <t>PROD1498</t>
  </si>
  <si>
    <t>Sofa Model-101</t>
  </si>
  <si>
    <t>CUST6067</t>
  </si>
  <si>
    <t>Customer 4829</t>
  </si>
  <si>
    <t>ORD2025006356</t>
  </si>
  <si>
    <t>PROD9843</t>
  </si>
  <si>
    <t>Tablet Model-686</t>
  </si>
  <si>
    <t>CUST2181</t>
  </si>
  <si>
    <t>ORD2025006355</t>
  </si>
  <si>
    <t>PROD4952</t>
  </si>
  <si>
    <t>Jeans Model-458</t>
  </si>
  <si>
    <t>Customer 621</t>
  </si>
  <si>
    <t>ORD2025006354</t>
  </si>
  <si>
    <t>PROD8559</t>
  </si>
  <si>
    <t>Mobile Model-664</t>
  </si>
  <si>
    <t>CUST1229</t>
  </si>
  <si>
    <t>Customer 1938</t>
  </si>
  <si>
    <t>ORD2025006353</t>
  </si>
  <si>
    <t>PROD9014</t>
  </si>
  <si>
    <t>Curtain Model-257</t>
  </si>
  <si>
    <t>CUST9423</t>
  </si>
  <si>
    <t>Customer 2861</t>
  </si>
  <si>
    <t>ORD2025006352</t>
  </si>
  <si>
    <t>PROD2163</t>
  </si>
  <si>
    <t>Face Cream Model-363</t>
  </si>
  <si>
    <t>CUST4712</t>
  </si>
  <si>
    <t>ORD2025006351</t>
  </si>
  <si>
    <t>Sofa Model-137</t>
  </si>
  <si>
    <t>CUST9577</t>
  </si>
  <si>
    <t>ORD2025006350</t>
  </si>
  <si>
    <t>PROD6665</t>
  </si>
  <si>
    <t>Jeans Model-331</t>
  </si>
  <si>
    <t>CUST1003</t>
  </si>
  <si>
    <t>Customer 2891</t>
  </si>
  <si>
    <t>ORD2025006349</t>
  </si>
  <si>
    <t>Sofa Model-641</t>
  </si>
  <si>
    <t>CUST9086</t>
  </si>
  <si>
    <t>ORD2025006348</t>
  </si>
  <si>
    <t>PROD1106</t>
  </si>
  <si>
    <t>CUST1362</t>
  </si>
  <si>
    <t>Customer 1491</t>
  </si>
  <si>
    <t>ORD2025006347</t>
  </si>
  <si>
    <t>PROD3577</t>
  </si>
  <si>
    <t>Curtain Model-726</t>
  </si>
  <si>
    <t>CUST5168</t>
  </si>
  <si>
    <t>ORD2025006346</t>
  </si>
  <si>
    <t>Tablet Model-368</t>
  </si>
  <si>
    <t>CUST2239</t>
  </si>
  <si>
    <t>ORD2025006345</t>
  </si>
  <si>
    <t>Customer 2703</t>
  </si>
  <si>
    <t>ORD2025006344</t>
  </si>
  <si>
    <t>PROD4967</t>
  </si>
  <si>
    <t>CUST6711</t>
  </si>
  <si>
    <t>ORD2025006343</t>
  </si>
  <si>
    <t>PROD3413</t>
  </si>
  <si>
    <t>Laptop Model-871</t>
  </si>
  <si>
    <t>ORD2025006342</t>
  </si>
  <si>
    <t>Face Cream Model-989</t>
  </si>
  <si>
    <t>CUST2225</t>
  </si>
  <si>
    <t>Customer 2180</t>
  </si>
  <si>
    <t>ORD2025006341</t>
  </si>
  <si>
    <t>CUST7170</t>
  </si>
  <si>
    <t>ORD2025006340</t>
  </si>
  <si>
    <t>PROD4636</t>
  </si>
  <si>
    <t>CUST1632</t>
  </si>
  <si>
    <t>ORD2025006339</t>
  </si>
  <si>
    <t>PROD8018</t>
  </si>
  <si>
    <t>CUST9475</t>
  </si>
  <si>
    <t>Customer 4956</t>
  </si>
  <si>
    <t>ORD2025006338</t>
  </si>
  <si>
    <t>PROD8012</t>
  </si>
  <si>
    <t>Lipstick Model-730</t>
  </si>
  <si>
    <t>CUST9126</t>
  </si>
  <si>
    <t>ORD2025006337</t>
  </si>
  <si>
    <t>PROD3989</t>
  </si>
  <si>
    <t>Lamp Model-755</t>
  </si>
  <si>
    <t>CUST5968</t>
  </si>
  <si>
    <t>ORD2025006336</t>
  </si>
  <si>
    <t>PROD1189</t>
  </si>
  <si>
    <t>Jacket Model-866</t>
  </si>
  <si>
    <t>CUST7260</t>
  </si>
  <si>
    <t>Customer 116</t>
  </si>
  <si>
    <t>ORD2025006335</t>
  </si>
  <si>
    <t>PROD8576</t>
  </si>
  <si>
    <t>Tablet Model-443</t>
  </si>
  <si>
    <t>CUST4725</t>
  </si>
  <si>
    <t>ORD2025006334</t>
  </si>
  <si>
    <t>CUST4574</t>
  </si>
  <si>
    <t>ORD2025006333</t>
  </si>
  <si>
    <t>PROD8675</t>
  </si>
  <si>
    <t>Perfume Model-657</t>
  </si>
  <si>
    <t>Customer 3184</t>
  </si>
  <si>
    <t>ORD2025006332</t>
  </si>
  <si>
    <t>PROD6749</t>
  </si>
  <si>
    <t>CUST7228</t>
  </si>
  <si>
    <t>Customer 2688</t>
  </si>
  <si>
    <t>ORD2025006331</t>
  </si>
  <si>
    <t>PROD5591</t>
  </si>
  <si>
    <t>Jeans Model-308</t>
  </si>
  <si>
    <t>CUST5104</t>
  </si>
  <si>
    <t>Customer 1322</t>
  </si>
  <si>
    <t>ORD2025006330</t>
  </si>
  <si>
    <t>PROD4209</t>
  </si>
  <si>
    <t>CUST2476</t>
  </si>
  <si>
    <t>ORD2025006329</t>
  </si>
  <si>
    <t>Customer 4971</t>
  </si>
  <si>
    <t>ORD2025006328</t>
  </si>
  <si>
    <t>PROD5429</t>
  </si>
  <si>
    <t>Sofa Model-471</t>
  </si>
  <si>
    <t>CUST1261</t>
  </si>
  <si>
    <t>ORD2025006327</t>
  </si>
  <si>
    <t>PROD4504</t>
  </si>
  <si>
    <t>Perfume Model-867</t>
  </si>
  <si>
    <t>CUST3584</t>
  </si>
  <si>
    <t>Customer 4259</t>
  </si>
  <si>
    <t>ORD2025006326</t>
  </si>
  <si>
    <t>PROD1008</t>
  </si>
  <si>
    <t>Mobile Model-656</t>
  </si>
  <si>
    <t>CUST4573</t>
  </si>
  <si>
    <t>ORD2025006325</t>
  </si>
  <si>
    <t>PROD7511</t>
  </si>
  <si>
    <t>Jeans Model-526</t>
  </si>
  <si>
    <t>CUST9337</t>
  </si>
  <si>
    <t>ORD2025006324</t>
  </si>
  <si>
    <t>PROD7425</t>
  </si>
  <si>
    <t>Lamp Model-300</t>
  </si>
  <si>
    <t>CUST3439</t>
  </si>
  <si>
    <t>Customer 3205</t>
  </si>
  <si>
    <t>ORD2025006323</t>
  </si>
  <si>
    <t>PROD9186</t>
  </si>
  <si>
    <t>Laptop Model-963</t>
  </si>
  <si>
    <t>ORD2025006322</t>
  </si>
  <si>
    <t>PROD1642</t>
  </si>
  <si>
    <t>Perfume Model-835</t>
  </si>
  <si>
    <t>CUST9290</t>
  </si>
  <si>
    <t>Customer 1702</t>
  </si>
  <si>
    <t>ORD2025006321</t>
  </si>
  <si>
    <t>PROD5489</t>
  </si>
  <si>
    <t>Jeans Model-397</t>
  </si>
  <si>
    <t>Customer 3599</t>
  </si>
  <si>
    <t>ORD2025006320</t>
  </si>
  <si>
    <t>Mobile Model-471</t>
  </si>
  <si>
    <t>ORD2025006319</t>
  </si>
  <si>
    <t>PROD4786</t>
  </si>
  <si>
    <t>Mobile Model-854</t>
  </si>
  <si>
    <t>CUST4032</t>
  </si>
  <si>
    <t>ORD2025006318</t>
  </si>
  <si>
    <t>PROD4315</t>
  </si>
  <si>
    <t>Tablet Model-798</t>
  </si>
  <si>
    <t>ORD2025006317</t>
  </si>
  <si>
    <t>PROD6825</t>
  </si>
  <si>
    <t>CUST1102</t>
  </si>
  <si>
    <t>ORD2025006316</t>
  </si>
  <si>
    <t>PROD8785</t>
  </si>
  <si>
    <t>Customer 4086</t>
  </si>
  <si>
    <t>ORD2025006315</t>
  </si>
  <si>
    <t>ORD2025006314</t>
  </si>
  <si>
    <t>PROD3841</t>
  </si>
  <si>
    <t>Jeans Model-973</t>
  </si>
  <si>
    <t>CUST9053</t>
  </si>
  <si>
    <t>ORD2025006313</t>
  </si>
  <si>
    <t>Lamp Model-880</t>
  </si>
  <si>
    <t>CUST1843</t>
  </si>
  <si>
    <t>ORD2025006312</t>
  </si>
  <si>
    <t>PROD2731</t>
  </si>
  <si>
    <t>Mobile Model-685</t>
  </si>
  <si>
    <t>CUST6574</t>
  </si>
  <si>
    <t>Customer 4507</t>
  </si>
  <si>
    <t>ORD2025006311</t>
  </si>
  <si>
    <t>PROD7678</t>
  </si>
  <si>
    <t>Jacket Model-862</t>
  </si>
  <si>
    <t>CUST5905</t>
  </si>
  <si>
    <t>ORD2025006310</t>
  </si>
  <si>
    <t>PROD2955</t>
  </si>
  <si>
    <t>Lamp Model-613</t>
  </si>
  <si>
    <t>CUST8354</t>
  </si>
  <si>
    <t>ORD2025006309</t>
  </si>
  <si>
    <t>PROD8808</t>
  </si>
  <si>
    <t>CUST9459</t>
  </si>
  <si>
    <t>ORD2025006308</t>
  </si>
  <si>
    <t>PROD5809</t>
  </si>
  <si>
    <t>Lipstick Model-422</t>
  </si>
  <si>
    <t>CUST1863</t>
  </si>
  <si>
    <t>ORD2025006307</t>
  </si>
  <si>
    <t>Jeans Model-767</t>
  </si>
  <si>
    <t>CUST2039</t>
  </si>
  <si>
    <t>ORD2025006306</t>
  </si>
  <si>
    <t>PROD8114</t>
  </si>
  <si>
    <t>Jeans Model-377</t>
  </si>
  <si>
    <t>CUST3860</t>
  </si>
  <si>
    <t>Customer 3579</t>
  </si>
  <si>
    <t>ORD2025006305</t>
  </si>
  <si>
    <t>PROD9675</t>
  </si>
  <si>
    <t>Laptop Model-122</t>
  </si>
  <si>
    <t>CUST4543</t>
  </si>
  <si>
    <t>ORD2025006304</t>
  </si>
  <si>
    <t>PROD8884</t>
  </si>
  <si>
    <t>Laptop Model-624</t>
  </si>
  <si>
    <t>Customer 2294</t>
  </si>
  <si>
    <t>ORD2025006303</t>
  </si>
  <si>
    <t>PROD7157</t>
  </si>
  <si>
    <t>Jeans Model-848</t>
  </si>
  <si>
    <t>CUST3866</t>
  </si>
  <si>
    <t>Customer 4854</t>
  </si>
  <si>
    <t>ORD2025006302</t>
  </si>
  <si>
    <t>PROD9723</t>
  </si>
  <si>
    <t>Curtain Model-419</t>
  </si>
  <si>
    <t>CUST9513</t>
  </si>
  <si>
    <t>Customer 2998</t>
  </si>
  <si>
    <t>ORD2025006301</t>
  </si>
  <si>
    <t>Curtain Model-706</t>
  </si>
  <si>
    <t>CUST3258</t>
  </si>
  <si>
    <t>Customer 4872</t>
  </si>
  <si>
    <t>ORD2025006300</t>
  </si>
  <si>
    <t>Curtain Model-211</t>
  </si>
  <si>
    <t>ORD2025006299</t>
  </si>
  <si>
    <t>Jeans Model-543</t>
  </si>
  <si>
    <t>ORD2025006298</t>
  </si>
  <si>
    <t>PROD2603</t>
  </si>
  <si>
    <t>Lipstick Model-536</t>
  </si>
  <si>
    <t>Customer 3716</t>
  </si>
  <si>
    <t>ORD2025006297</t>
  </si>
  <si>
    <t>PROD1944</t>
  </si>
  <si>
    <t>CUST8305</t>
  </si>
  <si>
    <t>Customer 1310</t>
  </si>
  <si>
    <t>ORD2025006296</t>
  </si>
  <si>
    <t>CUST2396</t>
  </si>
  <si>
    <t>Customer 2704</t>
  </si>
  <si>
    <t>ORD2025006295</t>
  </si>
  <si>
    <t>PROD2363</t>
  </si>
  <si>
    <t>Lamp Model-634</t>
  </si>
  <si>
    <t>CUST6435</t>
  </si>
  <si>
    <t>ORD2025006294</t>
  </si>
  <si>
    <t>PROD5049</t>
  </si>
  <si>
    <t>Face Cream Model-751</t>
  </si>
  <si>
    <t>Customer 4882</t>
  </si>
  <si>
    <t>ORD2025006293</t>
  </si>
  <si>
    <t>PROD2208</t>
  </si>
  <si>
    <t>Jeans Model-205</t>
  </si>
  <si>
    <t>CUST2800</t>
  </si>
  <si>
    <t>ORD2025006292</t>
  </si>
  <si>
    <t>PROD5153</t>
  </si>
  <si>
    <t>Face Cream Model-495</t>
  </si>
  <si>
    <t>Customer 1070</t>
  </si>
  <si>
    <t>ORD2025006291</t>
  </si>
  <si>
    <t>PROD7354</t>
  </si>
  <si>
    <t>Shirt Model-453</t>
  </si>
  <si>
    <t>ORD2025006290</t>
  </si>
  <si>
    <t>PROD8286</t>
  </si>
  <si>
    <t>Sofa Model-761</t>
  </si>
  <si>
    <t>CUST9377</t>
  </si>
  <si>
    <t>ORD2025006289</t>
  </si>
  <si>
    <t>Mobile Model-633</t>
  </si>
  <si>
    <t>CUST2595</t>
  </si>
  <si>
    <t>Customer 4908</t>
  </si>
  <si>
    <t>ORD2025006288</t>
  </si>
  <si>
    <t>PROD4302</t>
  </si>
  <si>
    <t>Perfume Model-403</t>
  </si>
  <si>
    <t>CUST5034</t>
  </si>
  <si>
    <t>ORD2025006287</t>
  </si>
  <si>
    <t>PROD1470</t>
  </si>
  <si>
    <t>CUST2211</t>
  </si>
  <si>
    <t>ORD2025006286</t>
  </si>
  <si>
    <t>Lamp Model-649</t>
  </si>
  <si>
    <t>CUST8558</t>
  </si>
  <si>
    <t>Customer 700</t>
  </si>
  <si>
    <t>ORD2025006285</t>
  </si>
  <si>
    <t>PROD5982</t>
  </si>
  <si>
    <t>Shirt Model-745</t>
  </si>
  <si>
    <t>Customer 4185</t>
  </si>
  <si>
    <t>ORD2025006284</t>
  </si>
  <si>
    <t>PROD8723</t>
  </si>
  <si>
    <t>Jeans Model-559</t>
  </si>
  <si>
    <t>ORD2025006283</t>
  </si>
  <si>
    <t>PROD5955</t>
  </si>
  <si>
    <t>Jacket Model-393</t>
  </si>
  <si>
    <t>CUST6625</t>
  </si>
  <si>
    <t>Customer 3830</t>
  </si>
  <si>
    <t>ORD2025006282</t>
  </si>
  <si>
    <t>PROD2670</t>
  </si>
  <si>
    <t>Tablet Model-976</t>
  </si>
  <si>
    <t>ORD2025006281</t>
  </si>
  <si>
    <t>PROD7085</t>
  </si>
  <si>
    <t>Curtain Model-615</t>
  </si>
  <si>
    <t>CUST7735</t>
  </si>
  <si>
    <t>ORD2025006280</t>
  </si>
  <si>
    <t>PROD3980</t>
  </si>
  <si>
    <t>Lamp Model-162</t>
  </si>
  <si>
    <t>Customer 1342</t>
  </si>
  <si>
    <t>ORD2025006279</t>
  </si>
  <si>
    <t>PROD1987</t>
  </si>
  <si>
    <t>Laptop Model-727</t>
  </si>
  <si>
    <t>CUST5067</t>
  </si>
  <si>
    <t>Customer 3731</t>
  </si>
  <si>
    <t>ORD2025006278</t>
  </si>
  <si>
    <t>PROD6318</t>
  </si>
  <si>
    <t>Curtain Model-477</t>
  </si>
  <si>
    <t>CUST4243</t>
  </si>
  <si>
    <t>ORD2025006277</t>
  </si>
  <si>
    <t>PROD8462</t>
  </si>
  <si>
    <t>Tablet Model-152</t>
  </si>
  <si>
    <t>CUST3425</t>
  </si>
  <si>
    <t>ORD2025006276</t>
  </si>
  <si>
    <t>CUST9275</t>
  </si>
  <si>
    <t>Customer 713</t>
  </si>
  <si>
    <t>ORD2025006275</t>
  </si>
  <si>
    <t>PROD2079</t>
  </si>
  <si>
    <t>Laptop Model-384</t>
  </si>
  <si>
    <t>CUST6178</t>
  </si>
  <si>
    <t>Customer 1791</t>
  </si>
  <si>
    <t>ORD2025006274</t>
  </si>
  <si>
    <t>PROD9802</t>
  </si>
  <si>
    <t>Lipstick Model-765</t>
  </si>
  <si>
    <t>CUST4294</t>
  </si>
  <si>
    <t>Customer 3298</t>
  </si>
  <si>
    <t>ORD2025006273</t>
  </si>
  <si>
    <t>PROD3558</t>
  </si>
  <si>
    <t>Customer 1680</t>
  </si>
  <si>
    <t>ORD2025006272</t>
  </si>
  <si>
    <t>PROD2754</t>
  </si>
  <si>
    <t>CUST9071</t>
  </si>
  <si>
    <t>Customer 502</t>
  </si>
  <si>
    <t>ORD2025006271</t>
  </si>
  <si>
    <t>Lipstick Model-569</t>
  </si>
  <si>
    <t>ORD2025006270</t>
  </si>
  <si>
    <t>Face Cream Model-193</t>
  </si>
  <si>
    <t>CUST1308</t>
  </si>
  <si>
    <t>Customer 3833</t>
  </si>
  <si>
    <t>ORD2025006269</t>
  </si>
  <si>
    <t>PROD4666</t>
  </si>
  <si>
    <t>Shirt Model-575</t>
  </si>
  <si>
    <t>CUST1765</t>
  </si>
  <si>
    <t>Customer 3499</t>
  </si>
  <si>
    <t>ORD2025006268</t>
  </si>
  <si>
    <t>Sofa Model-280</t>
  </si>
  <si>
    <t>CUST2174</t>
  </si>
  <si>
    <t>Customer 3278</t>
  </si>
  <si>
    <t>ORD2025006267</t>
  </si>
  <si>
    <t>CUST6656</t>
  </si>
  <si>
    <t>Customer 1517</t>
  </si>
  <si>
    <t>ORD2025006266</t>
  </si>
  <si>
    <t>PROD3611</t>
  </si>
  <si>
    <t>Tablet Model-108</t>
  </si>
  <si>
    <t>CUST6041</t>
  </si>
  <si>
    <t>Customer 2032</t>
  </si>
  <si>
    <t>ORD2025006265</t>
  </si>
  <si>
    <t>PROD2942</t>
  </si>
  <si>
    <t>Lipstick Model-344</t>
  </si>
  <si>
    <t>CUST4864</t>
  </si>
  <si>
    <t>ORD2025006264</t>
  </si>
  <si>
    <t>PROD6436</t>
  </si>
  <si>
    <t>ORD2025006263</t>
  </si>
  <si>
    <t>Jeans Model-149</t>
  </si>
  <si>
    <t>CUST5231</t>
  </si>
  <si>
    <t>Customer 1660</t>
  </si>
  <si>
    <t>ORD2025006262</t>
  </si>
  <si>
    <t>PROD9739</t>
  </si>
  <si>
    <t>Perfume Model-754</t>
  </si>
  <si>
    <t>Customer 4061</t>
  </si>
  <si>
    <t>ORD2025006261</t>
  </si>
  <si>
    <t>PROD4125</t>
  </si>
  <si>
    <t>CUST1844</t>
  </si>
  <si>
    <t>Customer 141</t>
  </si>
  <si>
    <t>ORD2025006260</t>
  </si>
  <si>
    <t>Customer 2988</t>
  </si>
  <si>
    <t>ORD2025006259</t>
  </si>
  <si>
    <t>CUST4883</t>
  </si>
  <si>
    <t>Customer 1725</t>
  </si>
  <si>
    <t>ORD2025006258</t>
  </si>
  <si>
    <t>Lamp Model-255</t>
  </si>
  <si>
    <t>Customer 3218</t>
  </si>
  <si>
    <t>ORD2025006257</t>
  </si>
  <si>
    <t>PROD7424</t>
  </si>
  <si>
    <t>CUST8056</t>
  </si>
  <si>
    <t>Customer 3206</t>
  </si>
  <si>
    <t>ORD2025006256</t>
  </si>
  <si>
    <t>PROD4762</t>
  </si>
  <si>
    <t>Laptop Model-124</t>
  </si>
  <si>
    <t>ORD2025006255</t>
  </si>
  <si>
    <t>PROD9134</t>
  </si>
  <si>
    <t>Mobile Model-470</t>
  </si>
  <si>
    <t>CUST1855</t>
  </si>
  <si>
    <t>ORD2025006254</t>
  </si>
  <si>
    <t>PROD8170</t>
  </si>
  <si>
    <t>Curtain Model-624</t>
  </si>
  <si>
    <t>CUST6935</t>
  </si>
  <si>
    <t>Customer 46</t>
  </si>
  <si>
    <t>ORD2025006253</t>
  </si>
  <si>
    <t>PROD7925</t>
  </si>
  <si>
    <t>Sofa Model-551</t>
  </si>
  <si>
    <t>Customer 364</t>
  </si>
  <si>
    <t>ORD2025006252</t>
  </si>
  <si>
    <t>PROD6856</t>
  </si>
  <si>
    <t>Lipstick Model-990</t>
  </si>
  <si>
    <t>CUST1730</t>
  </si>
  <si>
    <t>Customer 1446</t>
  </si>
  <si>
    <t>ORD2025006251</t>
  </si>
  <si>
    <t>Laptop Model-334</t>
  </si>
  <si>
    <t>CUST6282</t>
  </si>
  <si>
    <t>Customer 3118</t>
  </si>
  <si>
    <t>ORD2025006250</t>
  </si>
  <si>
    <t>Perfume Model-353</t>
  </si>
  <si>
    <t>CUST8473</t>
  </si>
  <si>
    <t>Customer 1706</t>
  </si>
  <si>
    <t>ORD2025006249</t>
  </si>
  <si>
    <t>PROD5826</t>
  </si>
  <si>
    <t>CUST4825</t>
  </si>
  <si>
    <t>Customer 2019</t>
  </si>
  <si>
    <t>ORD2025006248</t>
  </si>
  <si>
    <t>Jacket Model-525</t>
  </si>
  <si>
    <t>CUST9947</t>
  </si>
  <si>
    <t>Customer 1743</t>
  </si>
  <si>
    <t>ORD2025006247</t>
  </si>
  <si>
    <t>PROD1682</t>
  </si>
  <si>
    <t>CUST6603</t>
  </si>
  <si>
    <t>Customer 2102</t>
  </si>
  <si>
    <t>ORD2025006246</t>
  </si>
  <si>
    <t>PROD3263</t>
  </si>
  <si>
    <t>CUST4788</t>
  </si>
  <si>
    <t>ORD2025006245</t>
  </si>
  <si>
    <t>Lipstick Model-313</t>
  </si>
  <si>
    <t>ORD2025006244</t>
  </si>
  <si>
    <t>CUST6350</t>
  </si>
  <si>
    <t>Customer 1056</t>
  </si>
  <si>
    <t>ORD2025006243</t>
  </si>
  <si>
    <t>PROD8857</t>
  </si>
  <si>
    <t>Curtain Model-298</t>
  </si>
  <si>
    <t>CUST5853</t>
  </si>
  <si>
    <t>Customer 3302</t>
  </si>
  <si>
    <t>ORD2025006242</t>
  </si>
  <si>
    <t>PROD1553</t>
  </si>
  <si>
    <t>Lamp Model-542</t>
  </si>
  <si>
    <t>CUST8036</t>
  </si>
  <si>
    <t>Customer 4484</t>
  </si>
  <si>
    <t>ORD2025006241</t>
  </si>
  <si>
    <t>PROD9923</t>
  </si>
  <si>
    <t>ORD2025006240</t>
  </si>
  <si>
    <t>PROD4642</t>
  </si>
  <si>
    <t>Shirt Model-318</t>
  </si>
  <si>
    <t>CUST1427</t>
  </si>
  <si>
    <t>ORD2025006239</t>
  </si>
  <si>
    <t>PROD8495</t>
  </si>
  <si>
    <t>Perfume Model-709</t>
  </si>
  <si>
    <t>ORD2025006238</t>
  </si>
  <si>
    <t>PROD6947</t>
  </si>
  <si>
    <t>Lipstick Model-333</t>
  </si>
  <si>
    <t>ORD2025006237</t>
  </si>
  <si>
    <t>PROD6491</t>
  </si>
  <si>
    <t>Laptop Model-638</t>
  </si>
  <si>
    <t>ORD2025006236</t>
  </si>
  <si>
    <t>PROD5297</t>
  </si>
  <si>
    <t>Curtain Model-847</t>
  </si>
  <si>
    <t>Customer 3349</t>
  </si>
  <si>
    <t>ORD2025006235</t>
  </si>
  <si>
    <t>PROD6525</t>
  </si>
  <si>
    <t>ORD2025006234</t>
  </si>
  <si>
    <t>PROD2252</t>
  </si>
  <si>
    <t>Face Cream Model-201</t>
  </si>
  <si>
    <t>CUST4424</t>
  </si>
  <si>
    <t>Customer 2532</t>
  </si>
  <si>
    <t>ORD2025006233</t>
  </si>
  <si>
    <t>PROD5914</t>
  </si>
  <si>
    <t>Curtain Model-121</t>
  </si>
  <si>
    <t>Customer 770</t>
  </si>
  <si>
    <t>ORD2025006232</t>
  </si>
  <si>
    <t>Tablet Model-584</t>
  </si>
  <si>
    <t>CUST6919</t>
  </si>
  <si>
    <t>Customer 2859</t>
  </si>
  <si>
    <t>ORD2025006231</t>
  </si>
  <si>
    <t>PROD3548</t>
  </si>
  <si>
    <t>Lipstick Model-269</t>
  </si>
  <si>
    <t>CUST9357</t>
  </si>
  <si>
    <t>ORD2025006230</t>
  </si>
  <si>
    <t>PROD2199</t>
  </si>
  <si>
    <t>Curtain Model-113</t>
  </si>
  <si>
    <t>ORD2025006229</t>
  </si>
  <si>
    <t>PROD2934</t>
  </si>
  <si>
    <t>Tablet Model-588</t>
  </si>
  <si>
    <t>CUST3162</t>
  </si>
  <si>
    <t>Customer 4069</t>
  </si>
  <si>
    <t>ORD2025006228</t>
  </si>
  <si>
    <t>Face Cream Model-524</t>
  </si>
  <si>
    <t>CUST2207</t>
  </si>
  <si>
    <t>Customer 4045</t>
  </si>
  <si>
    <t>ORD2025006227</t>
  </si>
  <si>
    <t>ORD2025006226</t>
  </si>
  <si>
    <t>PROD3848</t>
  </si>
  <si>
    <t>Laptop Model-776</t>
  </si>
  <si>
    <t>Customer 3311</t>
  </si>
  <si>
    <t>ORD2025006225</t>
  </si>
  <si>
    <t>PROD8024</t>
  </si>
  <si>
    <t>CUST5877</t>
  </si>
  <si>
    <t>ORD2025006224</t>
  </si>
  <si>
    <t>PROD2574</t>
  </si>
  <si>
    <t>CUST4831</t>
  </si>
  <si>
    <t>ORD2025006223</t>
  </si>
  <si>
    <t>PROD2020</t>
  </si>
  <si>
    <t>CUST4955</t>
  </si>
  <si>
    <t>ORD2025006222</t>
  </si>
  <si>
    <t>PROD9430</t>
  </si>
  <si>
    <t>Perfume Model-974</t>
  </si>
  <si>
    <t>Customer 1062</t>
  </si>
  <si>
    <t>ORD2025006221</t>
  </si>
  <si>
    <t>Perfume Model-219</t>
  </si>
  <si>
    <t>ORD2025006220</t>
  </si>
  <si>
    <t>Laptop Model-564</t>
  </si>
  <si>
    <t>CUST5532</t>
  </si>
  <si>
    <t>Customer 3601</t>
  </si>
  <si>
    <t>ORD2025006219</t>
  </si>
  <si>
    <t>Customer 1914</t>
  </si>
  <si>
    <t>ORD2025006218</t>
  </si>
  <si>
    <t>PROD1994</t>
  </si>
  <si>
    <t>Laptop Model-773</t>
  </si>
  <si>
    <t>CUST2343</t>
  </si>
  <si>
    <t>ORD2025006217</t>
  </si>
  <si>
    <t>PROD8339</t>
  </si>
  <si>
    <t>Curtain Model-969</t>
  </si>
  <si>
    <t>CUST8400</t>
  </si>
  <si>
    <t>Customer 655</t>
  </si>
  <si>
    <t>ORD2025006216</t>
  </si>
  <si>
    <t>Laptop Model-908</t>
  </si>
  <si>
    <t>Customer 159</t>
  </si>
  <si>
    <t>ORD2025006215</t>
  </si>
  <si>
    <t>PROD4915</t>
  </si>
  <si>
    <t>Sofa Model-209</t>
  </si>
  <si>
    <t>CUST6538</t>
  </si>
  <si>
    <t>Customer 1509</t>
  </si>
  <si>
    <t>ORD2025006214</t>
  </si>
  <si>
    <t>PROD8831</t>
  </si>
  <si>
    <t>Laptop Model-324</t>
  </si>
  <si>
    <t>CUST8568</t>
  </si>
  <si>
    <t>ORD2025006213</t>
  </si>
  <si>
    <t>PROD4923</t>
  </si>
  <si>
    <t>Sofa Model-546</t>
  </si>
  <si>
    <t>Customer 2058</t>
  </si>
  <si>
    <t>ORD2025006212</t>
  </si>
  <si>
    <t>PROD1268</t>
  </si>
  <si>
    <t>Sofa Model-221</t>
  </si>
  <si>
    <t>CUST5850</t>
  </si>
  <si>
    <t>ORD2025006211</t>
  </si>
  <si>
    <t>PROD9957</t>
  </si>
  <si>
    <t>CUST2364</t>
  </si>
  <si>
    <t>ORD2025006210</t>
  </si>
  <si>
    <t>PROD7413</t>
  </si>
  <si>
    <t>Sofa Model-649</t>
  </si>
  <si>
    <t>Customer 286</t>
  </si>
  <si>
    <t>ORD2025006209</t>
  </si>
  <si>
    <t>PROD9860</t>
  </si>
  <si>
    <t>Jeans Model-903</t>
  </si>
  <si>
    <t>CUST2035</t>
  </si>
  <si>
    <t>ORD2025006208</t>
  </si>
  <si>
    <t>CUST1776</t>
  </si>
  <si>
    <t>Customer 3581</t>
  </si>
  <si>
    <t>ORD2025006207</t>
  </si>
  <si>
    <t>Shirt Model-343</t>
  </si>
  <si>
    <t>Customer 3640</t>
  </si>
  <si>
    <t>ORD2025006206</t>
  </si>
  <si>
    <t>Lamp Model-818</t>
  </si>
  <si>
    <t>CUST3055</t>
  </si>
  <si>
    <t>ORD2025006205</t>
  </si>
  <si>
    <t>PROD6477</t>
  </si>
  <si>
    <t>Sofa Model-856</t>
  </si>
  <si>
    <t>CUST7222</t>
  </si>
  <si>
    <t>ORD2025006204</t>
  </si>
  <si>
    <t>PROD9908</t>
  </si>
  <si>
    <t>Face Cream Model-483</t>
  </si>
  <si>
    <t>CUST3965</t>
  </si>
  <si>
    <t>Customer 2595</t>
  </si>
  <si>
    <t>ORD2025006203</t>
  </si>
  <si>
    <t>PROD7361</t>
  </si>
  <si>
    <t>Jeans Model-795</t>
  </si>
  <si>
    <t>ORD2025006202</t>
  </si>
  <si>
    <t>PROD7132</t>
  </si>
  <si>
    <t>CUST8065</t>
  </si>
  <si>
    <t>ORD2025006201</t>
  </si>
  <si>
    <t>PROD7778</t>
  </si>
  <si>
    <t>Lamp Model-517</t>
  </si>
  <si>
    <t>CUST3112</t>
  </si>
  <si>
    <t>ORD2025006200</t>
  </si>
  <si>
    <t>PROD3772</t>
  </si>
  <si>
    <t>Lamp Model-938</t>
  </si>
  <si>
    <t>CUST1807</t>
  </si>
  <si>
    <t>ORD2025006199</t>
  </si>
  <si>
    <t>PROD8449</t>
  </si>
  <si>
    <t>CUST5939</t>
  </si>
  <si>
    <t>ORD2025006198</t>
  </si>
  <si>
    <t>Perfume Model-905</t>
  </si>
  <si>
    <t>Customer 2778</t>
  </si>
  <si>
    <t>ORD2025006197</t>
  </si>
  <si>
    <t>PROD2863</t>
  </si>
  <si>
    <t>Tablet Model-855</t>
  </si>
  <si>
    <t>CUST3938</t>
  </si>
  <si>
    <t>ORD2025006196</t>
  </si>
  <si>
    <t>PROD9588</t>
  </si>
  <si>
    <t>Curtain Model-285</t>
  </si>
  <si>
    <t>Customer 3155</t>
  </si>
  <si>
    <t>ORD2025006195</t>
  </si>
  <si>
    <t>PROD1529</t>
  </si>
  <si>
    <t>Perfume Model-269</t>
  </si>
  <si>
    <t>CUST1762</t>
  </si>
  <si>
    <t>Customer 4309</t>
  </si>
  <si>
    <t>ORD2025006194</t>
  </si>
  <si>
    <t>PROD6252</t>
  </si>
  <si>
    <t>Curtain Model-481</t>
  </si>
  <si>
    <t>CUST9704</t>
  </si>
  <si>
    <t>ORD2025006193</t>
  </si>
  <si>
    <t>Laptop Model-768</t>
  </si>
  <si>
    <t>CUST5845</t>
  </si>
  <si>
    <t>Customer 1276</t>
  </si>
  <si>
    <t>ORD2025006192</t>
  </si>
  <si>
    <t>PROD5213</t>
  </si>
  <si>
    <t>CUST5874</t>
  </si>
  <si>
    <t>ORD2025006191</t>
  </si>
  <si>
    <t>PROD9428</t>
  </si>
  <si>
    <t>Laptop Model-237</t>
  </si>
  <si>
    <t>CUST7521</t>
  </si>
  <si>
    <t>ORD2025006190</t>
  </si>
  <si>
    <t>CUST7515</t>
  </si>
  <si>
    <t>Customer 673</t>
  </si>
  <si>
    <t>ORD2025006189</t>
  </si>
  <si>
    <t>Sofa Model-902</t>
  </si>
  <si>
    <t>Customer 4894</t>
  </si>
  <si>
    <t>ORD2025006188</t>
  </si>
  <si>
    <t>PROD4554</t>
  </si>
  <si>
    <t>Jacket Model-427</t>
  </si>
  <si>
    <t>CUST4513</t>
  </si>
  <si>
    <t>Customer 403</t>
  </si>
  <si>
    <t>ORD2025006187</t>
  </si>
  <si>
    <t>Curtain Model-167</t>
  </si>
  <si>
    <t>CUST6285</t>
  </si>
  <si>
    <t>ORD2025006186</t>
  </si>
  <si>
    <t>PROD2809</t>
  </si>
  <si>
    <t>Mobile Model-577</t>
  </si>
  <si>
    <t>Customer 2268</t>
  </si>
  <si>
    <t>ORD2025006185</t>
  </si>
  <si>
    <t>PROD1988</t>
  </si>
  <si>
    <t>CUST4900</t>
  </si>
  <si>
    <t>Customer 1975</t>
  </si>
  <si>
    <t>ORD2025006184</t>
  </si>
  <si>
    <t>PROD5536</t>
  </si>
  <si>
    <t>Tablet Model-930</t>
  </si>
  <si>
    <t>CUST8496</t>
  </si>
  <si>
    <t>Customer 3129</t>
  </si>
  <si>
    <t>ORD2025006183</t>
  </si>
  <si>
    <t>PROD7757</t>
  </si>
  <si>
    <t>Customer 3275</t>
  </si>
  <si>
    <t>ORD2025006182</t>
  </si>
  <si>
    <t>PROD7807</t>
  </si>
  <si>
    <t>Jacket Model-270</t>
  </si>
  <si>
    <t>CUST8040</t>
  </si>
  <si>
    <t>ORD2025006181</t>
  </si>
  <si>
    <t>PROD5312</t>
  </si>
  <si>
    <t>Face Cream Model-578</t>
  </si>
  <si>
    <t>ORD2025006180</t>
  </si>
  <si>
    <t>Jacket Model-727</t>
  </si>
  <si>
    <t>CUST2681</t>
  </si>
  <si>
    <t>Customer 2409</t>
  </si>
  <si>
    <t>ORD2025006179</t>
  </si>
  <si>
    <t>Shirt Model-565</t>
  </si>
  <si>
    <t>CUST3916</t>
  </si>
  <si>
    <t>ORD2025006178</t>
  </si>
  <si>
    <t>PROD6544</t>
  </si>
  <si>
    <t>Face Cream Model-820</t>
  </si>
  <si>
    <t>CUST1830</t>
  </si>
  <si>
    <t>ORD2025006177</t>
  </si>
  <si>
    <t>CUST2590</t>
  </si>
  <si>
    <t>Customer 1884</t>
  </si>
  <si>
    <t>ORD2025006176</t>
  </si>
  <si>
    <t>Tablet Model-928</t>
  </si>
  <si>
    <t>CUST5003</t>
  </si>
  <si>
    <t>ORD2025006175</t>
  </si>
  <si>
    <t>Jacket Model-411</t>
  </si>
  <si>
    <t>Customer 4354</t>
  </si>
  <si>
    <t>ORD2025006174</t>
  </si>
  <si>
    <t>Mobile Model-383</t>
  </si>
  <si>
    <t>CUST3542</t>
  </si>
  <si>
    <t>ORD2025006173</t>
  </si>
  <si>
    <t>PROD1838</t>
  </si>
  <si>
    <t>Sofa Model-975</t>
  </si>
  <si>
    <t>CUST4589</t>
  </si>
  <si>
    <t>ORD2025006172</t>
  </si>
  <si>
    <t>PROD7049</t>
  </si>
  <si>
    <t>Tablet Model-129</t>
  </si>
  <si>
    <t>CUST6237</t>
  </si>
  <si>
    <t>Customer 1189</t>
  </si>
  <si>
    <t>ORD2025006171</t>
  </si>
  <si>
    <t>PROD7490</t>
  </si>
  <si>
    <t>CUST8246</t>
  </si>
  <si>
    <t>Customer 1788</t>
  </si>
  <si>
    <t>ORD2025006170</t>
  </si>
  <si>
    <t>PROD4734</t>
  </si>
  <si>
    <t>Face Cream Model-848</t>
  </si>
  <si>
    <t>CUST4822</t>
  </si>
  <si>
    <t>Customer 2153</t>
  </si>
  <si>
    <t>ORD2025006169</t>
  </si>
  <si>
    <t>PROD4380</t>
  </si>
  <si>
    <t>Laptop Model-335</t>
  </si>
  <si>
    <t>CUST5975</t>
  </si>
  <si>
    <t>Customer 1861</t>
  </si>
  <si>
    <t>ORD2025006168</t>
  </si>
  <si>
    <t>PROD9614</t>
  </si>
  <si>
    <t>Lipstick Model-615</t>
  </si>
  <si>
    <t>Customer 2220</t>
  </si>
  <si>
    <t>ORD2025006167</t>
  </si>
  <si>
    <t>Mobile Model-575</t>
  </si>
  <si>
    <t>CUST1747</t>
  </si>
  <si>
    <t>Customer 4423</t>
  </si>
  <si>
    <t>ORD2025006166</t>
  </si>
  <si>
    <t>Sofa Model-792</t>
  </si>
  <si>
    <t>CUST5185</t>
  </si>
  <si>
    <t>Customer 4737</t>
  </si>
  <si>
    <t>ORD2025006165</t>
  </si>
  <si>
    <t>CUST2110</t>
  </si>
  <si>
    <t>Customer 3444</t>
  </si>
  <si>
    <t>ORD2025006164</t>
  </si>
  <si>
    <t>PROD6635</t>
  </si>
  <si>
    <t>Face Cream Model-220</t>
  </si>
  <si>
    <t>CUST2045</t>
  </si>
  <si>
    <t>ORD2025006163</t>
  </si>
  <si>
    <t>PROD9181</t>
  </si>
  <si>
    <t>CUST2525</t>
  </si>
  <si>
    <t>Customer 3990</t>
  </si>
  <si>
    <t>ORD2025006162</t>
  </si>
  <si>
    <t>CUST9907</t>
  </si>
  <si>
    <t>ORD2025006161</t>
  </si>
  <si>
    <t>PROD5688</t>
  </si>
  <si>
    <t>Sofa Model-300</t>
  </si>
  <si>
    <t>CUST4976</t>
  </si>
  <si>
    <t>ORD2025006160</t>
  </si>
  <si>
    <t>PROD1352</t>
  </si>
  <si>
    <t>Lipstick Model-477</t>
  </si>
  <si>
    <t>CUST1433</t>
  </si>
  <si>
    <t>ORD2025006159</t>
  </si>
  <si>
    <t>PROD6037</t>
  </si>
  <si>
    <t>Tablet Model-704</t>
  </si>
  <si>
    <t>CUST1376</t>
  </si>
  <si>
    <t>Customer 3621</t>
  </si>
  <si>
    <t>ORD2025006158</t>
  </si>
  <si>
    <t>Lipstick Model-766</t>
  </si>
  <si>
    <t>CUST2119</t>
  </si>
  <si>
    <t>ORD2025006157</t>
  </si>
  <si>
    <t>PROD6246</t>
  </si>
  <si>
    <t>Jeans Model-270</t>
  </si>
  <si>
    <t>CUST4454</t>
  </si>
  <si>
    <t>ORD2025006156</t>
  </si>
  <si>
    <t>ORD2025006155</t>
  </si>
  <si>
    <t>PROD5257</t>
  </si>
  <si>
    <t>CUST8590</t>
  </si>
  <si>
    <t>ORD2025006154</t>
  </si>
  <si>
    <t>PROD3069</t>
  </si>
  <si>
    <t>Lipstick Model-379</t>
  </si>
  <si>
    <t>CUST5282</t>
  </si>
  <si>
    <t>Customer 2691</t>
  </si>
  <si>
    <t>ORD2025006153</t>
  </si>
  <si>
    <t>PROD3512</t>
  </si>
  <si>
    <t>Perfume Model-998</t>
  </si>
  <si>
    <t>CUST8654</t>
  </si>
  <si>
    <t>ORD2025006152</t>
  </si>
  <si>
    <t>PROD1592</t>
  </si>
  <si>
    <t>Customer 3273</t>
  </si>
  <si>
    <t>ORD2025006151</t>
  </si>
  <si>
    <t>PROD2702</t>
  </si>
  <si>
    <t>Laptop Model-230</t>
  </si>
  <si>
    <t>CUST4132</t>
  </si>
  <si>
    <t>ORD2025006150</t>
  </si>
  <si>
    <t>PROD9846</t>
  </si>
  <si>
    <t>Curtain Model-647</t>
  </si>
  <si>
    <t>CUST9969</t>
  </si>
  <si>
    <t>Customer 3787</t>
  </si>
  <si>
    <t>ORD2025006149</t>
  </si>
  <si>
    <t>PROD5284</t>
  </si>
  <si>
    <t>Face Cream Model-117</t>
  </si>
  <si>
    <t>CUST9699</t>
  </si>
  <si>
    <t>Customer 4422</t>
  </si>
  <si>
    <t>ORD2025006148</t>
  </si>
  <si>
    <t>PROD1608</t>
  </si>
  <si>
    <t>ORD2025006147</t>
  </si>
  <si>
    <t>PROD2113</t>
  </si>
  <si>
    <t>CUST6771</t>
  </si>
  <si>
    <t>ORD2025006146</t>
  </si>
  <si>
    <t>PROD5622</t>
  </si>
  <si>
    <t>Face Cream Model-303</t>
  </si>
  <si>
    <t>CUST1769</t>
  </si>
  <si>
    <t>Customer 3428</t>
  </si>
  <si>
    <t>ORD2025006145</t>
  </si>
  <si>
    <t>PROD3156</t>
  </si>
  <si>
    <t>Face Cream Model-813</t>
  </si>
  <si>
    <t>CUST4678</t>
  </si>
  <si>
    <t>Customer 210</t>
  </si>
  <si>
    <t>ORD2025006144</t>
  </si>
  <si>
    <t>Jeans Model-266</t>
  </si>
  <si>
    <t>Customer 4725</t>
  </si>
  <si>
    <t>ORD2025006143</t>
  </si>
  <si>
    <t>Shirt Model-969</t>
  </si>
  <si>
    <t>CUST6428</t>
  </si>
  <si>
    <t>Customer 2197</t>
  </si>
  <si>
    <t>ORD2025006142</t>
  </si>
  <si>
    <t>Jeans Model-405</t>
  </si>
  <si>
    <t>CUST2519</t>
  </si>
  <si>
    <t>ORD2025006141</t>
  </si>
  <si>
    <t>PROD8073</t>
  </si>
  <si>
    <t>CUST7427</t>
  </si>
  <si>
    <t>Customer 4825</t>
  </si>
  <si>
    <t>ORD2025006140</t>
  </si>
  <si>
    <t>PROD2319</t>
  </si>
  <si>
    <t>CUST7539</t>
  </si>
  <si>
    <t>ORD2025006139</t>
  </si>
  <si>
    <t>Sofa Model-220</t>
  </si>
  <si>
    <t>CUST5482</t>
  </si>
  <si>
    <t>Customer 392</t>
  </si>
  <si>
    <t>ORD2025006138</t>
  </si>
  <si>
    <t>ORD2025006137</t>
  </si>
  <si>
    <t>PROD4264</t>
  </si>
  <si>
    <t>Lipstick Model-505</t>
  </si>
  <si>
    <t>CUST8456</t>
  </si>
  <si>
    <t>Customer 658</t>
  </si>
  <si>
    <t>ORD2025006136</t>
  </si>
  <si>
    <t>Mobile Model-567</t>
  </si>
  <si>
    <t>Customer 3762</t>
  </si>
  <si>
    <t>ORD2025006135</t>
  </si>
  <si>
    <t>PROD2899</t>
  </si>
  <si>
    <t>CUST5199</t>
  </si>
  <si>
    <t>ORD2025006134</t>
  </si>
  <si>
    <t>PROD5375</t>
  </si>
  <si>
    <t>CUST8347</t>
  </si>
  <si>
    <t>Customer 4509</t>
  </si>
  <si>
    <t>ORD2025006133</t>
  </si>
  <si>
    <t>Face Cream Model-895</t>
  </si>
  <si>
    <t>ORD2025006132</t>
  </si>
  <si>
    <t>PROD6049</t>
  </si>
  <si>
    <t>Jacket Model-202</t>
  </si>
  <si>
    <t>Customer 1131</t>
  </si>
  <si>
    <t>ORD2025006131</t>
  </si>
  <si>
    <t>Tablet Model-132</t>
  </si>
  <si>
    <t>ORD2025006130</t>
  </si>
  <si>
    <t>PROD2153</t>
  </si>
  <si>
    <t>Jacket Model-567</t>
  </si>
  <si>
    <t>CUST7184</t>
  </si>
  <si>
    <t>Customer 4990</t>
  </si>
  <si>
    <t>ORD2025006129</t>
  </si>
  <si>
    <t>PROD1743</t>
  </si>
  <si>
    <t>CUST3765</t>
  </si>
  <si>
    <t>ORD2025006128</t>
  </si>
  <si>
    <t>PROD9553</t>
  </si>
  <si>
    <t>Tablet Model-566</t>
  </si>
  <si>
    <t>CUST8711</t>
  </si>
  <si>
    <t>ORD2025006127</t>
  </si>
  <si>
    <t>PROD9777</t>
  </si>
  <si>
    <t>ORD2025006126</t>
  </si>
  <si>
    <t>PROD4570</t>
  </si>
  <si>
    <t>Lamp Model-168</t>
  </si>
  <si>
    <t>CUST7560</t>
  </si>
  <si>
    <t>ORD2025006125</t>
  </si>
  <si>
    <t>CUST1474</t>
  </si>
  <si>
    <t>ORD2025006124</t>
  </si>
  <si>
    <t>CUST2328</t>
  </si>
  <si>
    <t>ORD2025006123</t>
  </si>
  <si>
    <t>Mobile Model-462</t>
  </si>
  <si>
    <t>CUST9647</t>
  </si>
  <si>
    <t>ORD2025006122</t>
  </si>
  <si>
    <t>Jacket Model-338</t>
  </si>
  <si>
    <t>ORD2025006121</t>
  </si>
  <si>
    <t>PROD7410</t>
  </si>
  <si>
    <t>Curtain Model-150</t>
  </si>
  <si>
    <t>Customer 978</t>
  </si>
  <si>
    <t>ORD2025006120</t>
  </si>
  <si>
    <t>PROD3419</t>
  </si>
  <si>
    <t>Lipstick Model-386</t>
  </si>
  <si>
    <t>CUST9211</t>
  </si>
  <si>
    <t>Customer 4563</t>
  </si>
  <si>
    <t>ORD2025006119</t>
  </si>
  <si>
    <t>PROD4999</t>
  </si>
  <si>
    <t>Perfume Model-742</t>
  </si>
  <si>
    <t>Customer 1888</t>
  </si>
  <si>
    <t>ORD2025006118</t>
  </si>
  <si>
    <t>PROD1502</t>
  </si>
  <si>
    <t>Face Cream Model-423</t>
  </si>
  <si>
    <t>Customer 3001</t>
  </si>
  <si>
    <t>ORD2025006117</t>
  </si>
  <si>
    <t>Tablet Model-612</t>
  </si>
  <si>
    <t>CUST7604</t>
  </si>
  <si>
    <t>ORD2025006116</t>
  </si>
  <si>
    <t>PROD7553</t>
  </si>
  <si>
    <t>Face Cream Model-335</t>
  </si>
  <si>
    <t>ORD2025006115</t>
  </si>
  <si>
    <t>PROD1563</t>
  </si>
  <si>
    <t>Lamp Model-911</t>
  </si>
  <si>
    <t>ORD2025006114</t>
  </si>
  <si>
    <t>Tablet Model-493</t>
  </si>
  <si>
    <t>Customer 4272</t>
  </si>
  <si>
    <t>ORD2025006113</t>
  </si>
  <si>
    <t>Jeans Model-913</t>
  </si>
  <si>
    <t>CUST6724</t>
  </si>
  <si>
    <t>Customer 391</t>
  </si>
  <si>
    <t>ORD2025006112</t>
  </si>
  <si>
    <t>Mobile Model-752</t>
  </si>
  <si>
    <t>CUST3862</t>
  </si>
  <si>
    <t>Customer 4135</t>
  </si>
  <si>
    <t>ORD2025006111</t>
  </si>
  <si>
    <t>PROD8768</t>
  </si>
  <si>
    <t>Perfume Model-945</t>
  </si>
  <si>
    <t>CUST9689</t>
  </si>
  <si>
    <t>Customer 2780</t>
  </si>
  <si>
    <t>ORD2025006110</t>
  </si>
  <si>
    <t>PROD7799</t>
  </si>
  <si>
    <t>Laptop Model-855</t>
  </si>
  <si>
    <t>ORD2025006109</t>
  </si>
  <si>
    <t>CUST4324</t>
  </si>
  <si>
    <t>Customer 194</t>
  </si>
  <si>
    <t>ORD2025006108</t>
  </si>
  <si>
    <t>CUST9068</t>
  </si>
  <si>
    <t>ORD2025006107</t>
  </si>
  <si>
    <t>PROD8509</t>
  </si>
  <si>
    <t>Sofa Model-933</t>
  </si>
  <si>
    <t>ORD2025006106</t>
  </si>
  <si>
    <t>PROD2485</t>
  </si>
  <si>
    <t>Customer 2202</t>
  </si>
  <si>
    <t>ORD2025006105</t>
  </si>
  <si>
    <t>PROD7034</t>
  </si>
  <si>
    <t>Lamp Model-330</t>
  </si>
  <si>
    <t>CUST5026</t>
  </si>
  <si>
    <t>ORD2025006104</t>
  </si>
  <si>
    <t>PROD2272</t>
  </si>
  <si>
    <t>Jacket Model-331</t>
  </si>
  <si>
    <t>CUST5706</t>
  </si>
  <si>
    <t>ORD2025006103</t>
  </si>
  <si>
    <t>ORD2025006102</t>
  </si>
  <si>
    <t>PROD8720</t>
  </si>
  <si>
    <t>Perfume Model-993</t>
  </si>
  <si>
    <t>ORD2025006101</t>
  </si>
  <si>
    <t>Jeans Model-651</t>
  </si>
  <si>
    <t>CUST9495</t>
  </si>
  <si>
    <t>ORD2025006100</t>
  </si>
  <si>
    <t>PROD1223</t>
  </si>
  <si>
    <t>Sofa Model-168</t>
  </si>
  <si>
    <t>CUST7098</t>
  </si>
  <si>
    <t>ORD2025006099</t>
  </si>
  <si>
    <t>PROD5372</t>
  </si>
  <si>
    <t>CUST1345</t>
  </si>
  <si>
    <t>Customer 4830</t>
  </si>
  <si>
    <t>ORD2025006098</t>
  </si>
  <si>
    <t>PROD3761</t>
  </si>
  <si>
    <t>Tablet Model-820</t>
  </si>
  <si>
    <t>CUST5081</t>
  </si>
  <si>
    <t>ORD2025006097</t>
  </si>
  <si>
    <t>PROD8240</t>
  </si>
  <si>
    <t>ORD2025006096</t>
  </si>
  <si>
    <t>PROD9070</t>
  </si>
  <si>
    <t>Lamp Model-479</t>
  </si>
  <si>
    <t>ORD2025006095</t>
  </si>
  <si>
    <t>Face Cream Model-681</t>
  </si>
  <si>
    <t>CUST5164</t>
  </si>
  <si>
    <t>Customer 2694</t>
  </si>
  <si>
    <t>ORD2025006094</t>
  </si>
  <si>
    <t>CUST3738</t>
  </si>
  <si>
    <t>ORD2025006093</t>
  </si>
  <si>
    <t>PROD8564</t>
  </si>
  <si>
    <t>Jacket Model-786</t>
  </si>
  <si>
    <t>Customer 4740</t>
  </si>
  <si>
    <t>ORD2025006092</t>
  </si>
  <si>
    <t>PROD3936</t>
  </si>
  <si>
    <t>Laptop Model-397</t>
  </si>
  <si>
    <t>ORD2025006091</t>
  </si>
  <si>
    <t>PROD8993</t>
  </si>
  <si>
    <t>Lipstick Model-775</t>
  </si>
  <si>
    <t>ORD2025006090</t>
  </si>
  <si>
    <t>PROD1127</t>
  </si>
  <si>
    <t>ORD2025006089</t>
  </si>
  <si>
    <t>PROD6057</t>
  </si>
  <si>
    <t>CUST6232</t>
  </si>
  <si>
    <t>ORD2025006088</t>
  </si>
  <si>
    <t>PROD2187</t>
  </si>
  <si>
    <t>ORD2025006087</t>
  </si>
  <si>
    <t>PROD5395</t>
  </si>
  <si>
    <t>Customer 1853</t>
  </si>
  <si>
    <t>ORD2025006086</t>
  </si>
  <si>
    <t>CUST9702</t>
  </si>
  <si>
    <t>Customer 4724</t>
  </si>
  <si>
    <t>ORD2025006085</t>
  </si>
  <si>
    <t>PROD8851</t>
  </si>
  <si>
    <t>Lamp Model-745</t>
  </si>
  <si>
    <t>CUST6700</t>
  </si>
  <si>
    <t>Customer 4067</t>
  </si>
  <si>
    <t>ORD2025006084</t>
  </si>
  <si>
    <t>PROD3133</t>
  </si>
  <si>
    <t>Lipstick Model-725</t>
  </si>
  <si>
    <t>ORD2025006083</t>
  </si>
  <si>
    <t>PROD3758</t>
  </si>
  <si>
    <t>Lipstick Model-115</t>
  </si>
  <si>
    <t>Customer 3055</t>
  </si>
  <si>
    <t>ORD2025006082</t>
  </si>
  <si>
    <t>PROD5210</t>
  </si>
  <si>
    <t>Laptop Model-971</t>
  </si>
  <si>
    <t>CUST7862</t>
  </si>
  <si>
    <t>Customer 3910</t>
  </si>
  <si>
    <t>ORD2025006081</t>
  </si>
  <si>
    <t>PROD8916</t>
  </si>
  <si>
    <t>Jeans Model-138</t>
  </si>
  <si>
    <t>CUST5315</t>
  </si>
  <si>
    <t>ORD2025006080</t>
  </si>
  <si>
    <t>PROD2098</t>
  </si>
  <si>
    <t>Tablet Model-675</t>
  </si>
  <si>
    <t>Customer 3144</t>
  </si>
  <si>
    <t>ORD2025006079</t>
  </si>
  <si>
    <t>PROD3882</t>
  </si>
  <si>
    <t>Customer 1253</t>
  </si>
  <si>
    <t>ORD2025006078</t>
  </si>
  <si>
    <t>PROD3569</t>
  </si>
  <si>
    <t>Tablet Model-383</t>
  </si>
  <si>
    <t>CUST8613</t>
  </si>
  <si>
    <t>Customer 4845</t>
  </si>
  <si>
    <t>ORD2025006077</t>
  </si>
  <si>
    <t>CUST5188</t>
  </si>
  <si>
    <t>Customer 1832</t>
  </si>
  <si>
    <t>ORD2025006076</t>
  </si>
  <si>
    <t>ORD2025006075</t>
  </si>
  <si>
    <t>Customer 1243</t>
  </si>
  <si>
    <t>ORD2025006074</t>
  </si>
  <si>
    <t>Mobile Model-631</t>
  </si>
  <si>
    <t>CUST7163</t>
  </si>
  <si>
    <t>ORD2025006073</t>
  </si>
  <si>
    <t>PROD8877</t>
  </si>
  <si>
    <t>Curtain Model-284</t>
  </si>
  <si>
    <t>CUST5121</t>
  </si>
  <si>
    <t>Customer 3669</t>
  </si>
  <si>
    <t>ORD2025006072</t>
  </si>
  <si>
    <t>PROD4793</t>
  </si>
  <si>
    <t>Tablet Model-908</t>
  </si>
  <si>
    <t>CUST8848</t>
  </si>
  <si>
    <t>Customer 4412</t>
  </si>
  <si>
    <t>ORD2025006071</t>
  </si>
  <si>
    <t>PROD3849</t>
  </si>
  <si>
    <t>Shirt Model-707</t>
  </si>
  <si>
    <t>CUST3922</t>
  </si>
  <si>
    <t>Customer 2216</t>
  </si>
  <si>
    <t>ORD2025006070</t>
  </si>
  <si>
    <t>PROD5563</t>
  </si>
  <si>
    <t>Curtain Model-946</t>
  </si>
  <si>
    <t>CUST5156</t>
  </si>
  <si>
    <t>Customer 4619</t>
  </si>
  <si>
    <t>ORD2025006069</t>
  </si>
  <si>
    <t>PROD5568</t>
  </si>
  <si>
    <t>CUST5865</t>
  </si>
  <si>
    <t>ORD2025006068</t>
  </si>
  <si>
    <t>PROD4132</t>
  </si>
  <si>
    <t>Jeans Model-665</t>
  </si>
  <si>
    <t>CUST2561</t>
  </si>
  <si>
    <t>ORD2025006067</t>
  </si>
  <si>
    <t>PROD4267</t>
  </si>
  <si>
    <t>Perfume Model-107</t>
  </si>
  <si>
    <t>CUST8831</t>
  </si>
  <si>
    <t>ORD2025006066</t>
  </si>
  <si>
    <t>PROD5485</t>
  </si>
  <si>
    <t>Customer 2339</t>
  </si>
  <si>
    <t>ORD2025006065</t>
  </si>
  <si>
    <t>PROD1589</t>
  </si>
  <si>
    <t>Face Cream Model-540</t>
  </si>
  <si>
    <t>CUST2198</t>
  </si>
  <si>
    <t>ORD2025006064</t>
  </si>
  <si>
    <t>PROD4149</t>
  </si>
  <si>
    <t>Mobile Model-359</t>
  </si>
  <si>
    <t>CUST3351</t>
  </si>
  <si>
    <t>ORD2025006063</t>
  </si>
  <si>
    <t>Perfume Model-234</t>
  </si>
  <si>
    <t>CUST3195</t>
  </si>
  <si>
    <t>Customer 4242</t>
  </si>
  <si>
    <t>ORD2025006062</t>
  </si>
  <si>
    <t>Laptop Model-312</t>
  </si>
  <si>
    <t>CUST4396</t>
  </si>
  <si>
    <t>Customer 2517</t>
  </si>
  <si>
    <t>ORD2025006061</t>
  </si>
  <si>
    <t>PROD3857</t>
  </si>
  <si>
    <t>Shirt Model-891</t>
  </si>
  <si>
    <t>CUST6095</t>
  </si>
  <si>
    <t>ORD2025006060</t>
  </si>
  <si>
    <t>PROD1199</t>
  </si>
  <si>
    <t>Curtain Model-265</t>
  </si>
  <si>
    <t>CUST5524</t>
  </si>
  <si>
    <t>ORD2025006059</t>
  </si>
  <si>
    <t>PROD8872</t>
  </si>
  <si>
    <t>Lipstick Model-450</t>
  </si>
  <si>
    <t>CUST3228</t>
  </si>
  <si>
    <t>ORD2025006058</t>
  </si>
  <si>
    <t>PROD4887</t>
  </si>
  <si>
    <t>Jeans Model-926</t>
  </si>
  <si>
    <t>ORD2025006057</t>
  </si>
  <si>
    <t>Sofa Model-805</t>
  </si>
  <si>
    <t>CUST2034</t>
  </si>
  <si>
    <t>Customer 2111</t>
  </si>
  <si>
    <t>ORD2025006056</t>
  </si>
  <si>
    <t>PROD1019</t>
  </si>
  <si>
    <t>CUST1155</t>
  </si>
  <si>
    <t>ORD2025006055</t>
  </si>
  <si>
    <t>Customer 1361</t>
  </si>
  <si>
    <t>ORD2025006054</t>
  </si>
  <si>
    <t>Shirt Model-791</t>
  </si>
  <si>
    <t>CUST4359</t>
  </si>
  <si>
    <t>Customer 2162</t>
  </si>
  <si>
    <t>ORD2025006053</t>
  </si>
  <si>
    <t>Laptop Model-561</t>
  </si>
  <si>
    <t>CUST8893</t>
  </si>
  <si>
    <t>Customer 1315</t>
  </si>
  <si>
    <t>ORD2025006052</t>
  </si>
  <si>
    <t>PROD4857</t>
  </si>
  <si>
    <t>CUST8450</t>
  </si>
  <si>
    <t>Customer 709</t>
  </si>
  <si>
    <t>ORD2025006051</t>
  </si>
  <si>
    <t>PROD7964</t>
  </si>
  <si>
    <t>Perfume Model-775</t>
  </si>
  <si>
    <t>CUST5354</t>
  </si>
  <si>
    <t>ORD2025006050</t>
  </si>
  <si>
    <t>Jacket Model-261</t>
  </si>
  <si>
    <t>Customer 2809</t>
  </si>
  <si>
    <t>ORD2025006049</t>
  </si>
  <si>
    <t>Lipstick Model-462</t>
  </si>
  <si>
    <t>CUST9187</t>
  </si>
  <si>
    <t>Customer 4972</t>
  </si>
  <si>
    <t>ORD2025006048</t>
  </si>
  <si>
    <t>PROD1050</t>
  </si>
  <si>
    <t>ORD2025006047</t>
  </si>
  <si>
    <t>Sofa Model-578</t>
  </si>
  <si>
    <t>CUST2617</t>
  </si>
  <si>
    <t>ORD2025006046</t>
  </si>
  <si>
    <t>Shirt Model-902</t>
  </si>
  <si>
    <t>ORD2025006045</t>
  </si>
  <si>
    <t>Tablet Model-615</t>
  </si>
  <si>
    <t>Customer 217</t>
  </si>
  <si>
    <t>ORD2025006044</t>
  </si>
  <si>
    <t>Jeans Model-381</t>
  </si>
  <si>
    <t>ORD2025006043</t>
  </si>
  <si>
    <t>PROD3717</t>
  </si>
  <si>
    <t>Curtain Model-825</t>
  </si>
  <si>
    <t>CUST3392</t>
  </si>
  <si>
    <t>Customer 3962</t>
  </si>
  <si>
    <t>ORD2025006042</t>
  </si>
  <si>
    <t>Shirt Model-597</t>
  </si>
  <si>
    <t>CUST3592</t>
  </si>
  <si>
    <t>ORD2025006041</t>
  </si>
  <si>
    <t>PROD8544</t>
  </si>
  <si>
    <t>CUST1415</t>
  </si>
  <si>
    <t>ORD2025006040</t>
  </si>
  <si>
    <t>PROD7709</t>
  </si>
  <si>
    <t>Curtain Model-886</t>
  </si>
  <si>
    <t>Customer 4080</t>
  </si>
  <si>
    <t>ORD2025006039</t>
  </si>
  <si>
    <t>Customer 3413</t>
  </si>
  <si>
    <t>ORD2025006038</t>
  </si>
  <si>
    <t>PROD8482</t>
  </si>
  <si>
    <t>Tablet Model-267</t>
  </si>
  <si>
    <t>CUST8194</t>
  </si>
  <si>
    <t>Customer 4594</t>
  </si>
  <si>
    <t>ORD2025006037</t>
  </si>
  <si>
    <t>Shirt Model-118</t>
  </si>
  <si>
    <t>CUST9067</t>
  </si>
  <si>
    <t>Customer 1352</t>
  </si>
  <si>
    <t>ORD2025006036</t>
  </si>
  <si>
    <t>Curtain Model-601</t>
  </si>
  <si>
    <t>CUST8345</t>
  </si>
  <si>
    <t>ORD2025006035</t>
  </si>
  <si>
    <t>PROD2004</t>
  </si>
  <si>
    <t>Face Cream Model-791</t>
  </si>
  <si>
    <t>ORD2025006034</t>
  </si>
  <si>
    <t>PROD1986</t>
  </si>
  <si>
    <t>Tablet Model-674</t>
  </si>
  <si>
    <t>Customer 4170</t>
  </si>
  <si>
    <t>ORD2025006033</t>
  </si>
  <si>
    <t>Sofa Model-609</t>
  </si>
  <si>
    <t>Customer 2958</t>
  </si>
  <si>
    <t>ORD2025006032</t>
  </si>
  <si>
    <t>Mobile Model-123</t>
  </si>
  <si>
    <t>CUST3844</t>
  </si>
  <si>
    <t>ORD2025006031</t>
  </si>
  <si>
    <t>Lamp Model-195</t>
  </si>
  <si>
    <t>Customer 4237</t>
  </si>
  <si>
    <t>ORD2025006030</t>
  </si>
  <si>
    <t>PROD9486</t>
  </si>
  <si>
    <t>Customer 1476</t>
  </si>
  <si>
    <t>ORD2025006029</t>
  </si>
  <si>
    <t>Sofa Model-408</t>
  </si>
  <si>
    <t>ORD2025006028</t>
  </si>
  <si>
    <t>Perfume Model-347</t>
  </si>
  <si>
    <t>CUST6024</t>
  </si>
  <si>
    <t>ORD2025006027</t>
  </si>
  <si>
    <t>PROD5501</t>
  </si>
  <si>
    <t>CUST2559</t>
  </si>
  <si>
    <t>ORD2025006026</t>
  </si>
  <si>
    <t>PROD6713</t>
  </si>
  <si>
    <t>Shirt Model-578</t>
  </si>
  <si>
    <t>CUST1120</t>
  </si>
  <si>
    <t>ORD2025006025</t>
  </si>
  <si>
    <t>Curtain Model-109</t>
  </si>
  <si>
    <t>CUST2839</t>
  </si>
  <si>
    <t>ORD2025006024</t>
  </si>
  <si>
    <t>PROD1016</t>
  </si>
  <si>
    <t>Jacket Model-601</t>
  </si>
  <si>
    <t>ORD2025006023</t>
  </si>
  <si>
    <t>Curtain Model-201</t>
  </si>
  <si>
    <t>Customer 4103</t>
  </si>
  <si>
    <t>ORD2025006022</t>
  </si>
  <si>
    <t>PROD8216</t>
  </si>
  <si>
    <t>Tablet Model-610</t>
  </si>
  <si>
    <t>ORD2025006021</t>
  </si>
  <si>
    <t>PROD5873</t>
  </si>
  <si>
    <t>CUST2124</t>
  </si>
  <si>
    <t>ORD2025006020</t>
  </si>
  <si>
    <t>PROD7137</t>
  </si>
  <si>
    <t>Sofa Model-810</t>
  </si>
  <si>
    <t>Customer 2938</t>
  </si>
  <si>
    <t>ORD2025006019</t>
  </si>
  <si>
    <t>PROD5079</t>
  </si>
  <si>
    <t>Perfume Model-509</t>
  </si>
  <si>
    <t>Customer 4673</t>
  </si>
  <si>
    <t>ORD2025006018</t>
  </si>
  <si>
    <t>PROD9115</t>
  </si>
  <si>
    <t>Lamp Model-848</t>
  </si>
  <si>
    <t>CUST3362</t>
  </si>
  <si>
    <t>ORD2025006017</t>
  </si>
  <si>
    <t>PROD5266</t>
  </si>
  <si>
    <t>Laptop Model-498</t>
  </si>
  <si>
    <t>CUST2529</t>
  </si>
  <si>
    <t>ORD2025006016</t>
  </si>
  <si>
    <t>PROD7809</t>
  </si>
  <si>
    <t>Face Cream Model-503</t>
  </si>
  <si>
    <t>ORD2025006015</t>
  </si>
  <si>
    <t>PROD4410</t>
  </si>
  <si>
    <t>CUST7368</t>
  </si>
  <si>
    <t>ORD2025006014</t>
  </si>
  <si>
    <t>PROD1802</t>
  </si>
  <si>
    <t>Perfume Model-856</t>
  </si>
  <si>
    <t>ORD2025006013</t>
  </si>
  <si>
    <t>PROD9698</t>
  </si>
  <si>
    <t>Jacket Model-632</t>
  </si>
  <si>
    <t>ORD2025006012</t>
  </si>
  <si>
    <t>PROD6422</t>
  </si>
  <si>
    <t>Lamp Model-449</t>
  </si>
  <si>
    <t>Customer 3572</t>
  </si>
  <si>
    <t>ORD2025006011</t>
  </si>
  <si>
    <t>PROD3290</t>
  </si>
  <si>
    <t>CUST8562</t>
  </si>
  <si>
    <t>Customer 2072</t>
  </si>
  <si>
    <t>ORD2025006010</t>
  </si>
  <si>
    <t>PROD6876</t>
  </si>
  <si>
    <t>Sofa Model-825</t>
  </si>
  <si>
    <t>Customer 4598</t>
  </si>
  <si>
    <t>ORD2025006009</t>
  </si>
  <si>
    <t>PROD6567</t>
  </si>
  <si>
    <t>ORD2025006008</t>
  </si>
  <si>
    <t>PROD9095</t>
  </si>
  <si>
    <t>Lamp Model-202</t>
  </si>
  <si>
    <t>CUST4727</t>
  </si>
  <si>
    <t>Customer 19</t>
  </si>
  <si>
    <t>ORD2025006007</t>
  </si>
  <si>
    <t>PROD3176</t>
  </si>
  <si>
    <t>CUST5351</t>
  </si>
  <si>
    <t>Customer 4877</t>
  </si>
  <si>
    <t>ORD2025006006</t>
  </si>
  <si>
    <t>Laptop Model-115</t>
  </si>
  <si>
    <t>ORD2025006005</t>
  </si>
  <si>
    <t>Mobile Model-380</t>
  </si>
  <si>
    <t>CUST4781</t>
  </si>
  <si>
    <t>ORD2025006004</t>
  </si>
  <si>
    <t>Lipstick Model-504</t>
  </si>
  <si>
    <t>CUST8162</t>
  </si>
  <si>
    <t>Customer 648</t>
  </si>
  <si>
    <t>ORD2025006003</t>
  </si>
  <si>
    <t>ORD2025006002</t>
  </si>
  <si>
    <t>PROD3960</t>
  </si>
  <si>
    <t>Jeans Model-724</t>
  </si>
  <si>
    <t>CUST1410</t>
  </si>
  <si>
    <t>Customer 3968</t>
  </si>
  <si>
    <t>ORD2025006001</t>
  </si>
  <si>
    <t>Jeans Model-503</t>
  </si>
  <si>
    <t>CUST7891</t>
  </si>
  <si>
    <t>ORD2025006000</t>
  </si>
  <si>
    <t>Curtain Model-174</t>
  </si>
  <si>
    <t>Customer 4324</t>
  </si>
  <si>
    <t>ORD2025005999</t>
  </si>
  <si>
    <t>PROD8602</t>
  </si>
  <si>
    <t>Sofa Model-210</t>
  </si>
  <si>
    <t>CUST1503</t>
  </si>
  <si>
    <t>ORD2025005998</t>
  </si>
  <si>
    <t>ORD2025005997</t>
  </si>
  <si>
    <t>PROD9110</t>
  </si>
  <si>
    <t>Jeans Model-877</t>
  </si>
  <si>
    <t>ORD2025005996</t>
  </si>
  <si>
    <t>PROD3805</t>
  </si>
  <si>
    <t>CUST3420</t>
  </si>
  <si>
    <t>Customer 3187</t>
  </si>
  <si>
    <t>ORD2025005995</t>
  </si>
  <si>
    <t>PROD7900</t>
  </si>
  <si>
    <t>Sofa Model-661</t>
  </si>
  <si>
    <t>ORD2025005994</t>
  </si>
  <si>
    <t>PROD6036</t>
  </si>
  <si>
    <t>Curtain Model-821</t>
  </si>
  <si>
    <t>Customer 3234</t>
  </si>
  <si>
    <t>ORD2025005993</t>
  </si>
  <si>
    <t>Sofa Model-963</t>
  </si>
  <si>
    <t>CUST1539</t>
  </si>
  <si>
    <t>ORD2025005992</t>
  </si>
  <si>
    <t>PROD5856</t>
  </si>
  <si>
    <t>Jacket Model-423</t>
  </si>
  <si>
    <t>ORD2025005991</t>
  </si>
  <si>
    <t>PROD5648</t>
  </si>
  <si>
    <t>Jeans Model-717</t>
  </si>
  <si>
    <t>CUST4044</t>
  </si>
  <si>
    <t>Customer 2915</t>
  </si>
  <si>
    <t>ORD2025005990</t>
  </si>
  <si>
    <t>Sofa Model-267</t>
  </si>
  <si>
    <t>CUST2556</t>
  </si>
  <si>
    <t>Customer 485</t>
  </si>
  <si>
    <t>ORD2025005989</t>
  </si>
  <si>
    <t>PROD2857</t>
  </si>
  <si>
    <t>CUST1353</t>
  </si>
  <si>
    <t>Customer 2428</t>
  </si>
  <si>
    <t>ORD2025005988</t>
  </si>
  <si>
    <t>PROD9018</t>
  </si>
  <si>
    <t>Shirt Model-668</t>
  </si>
  <si>
    <t>CUST1587</t>
  </si>
  <si>
    <t>Customer 1771</t>
  </si>
  <si>
    <t>ORD2025005987</t>
  </si>
  <si>
    <t>ORD2025005986</t>
  </si>
  <si>
    <t>PROD6073</t>
  </si>
  <si>
    <t>Lipstick Model-401</t>
  </si>
  <si>
    <t>CUST5279</t>
  </si>
  <si>
    <t>ORD2025005985</t>
  </si>
  <si>
    <t>PROD5042</t>
  </si>
  <si>
    <t>Curtain Model-823</t>
  </si>
  <si>
    <t>CUST2701</t>
  </si>
  <si>
    <t>Customer 276</t>
  </si>
  <si>
    <t>ORD2025005984</t>
  </si>
  <si>
    <t>PROD7584</t>
  </si>
  <si>
    <t>Face Cream Model-718</t>
  </si>
  <si>
    <t>CUST6322</t>
  </si>
  <si>
    <t>Customer 3628</t>
  </si>
  <si>
    <t>ORD2025005983</t>
  </si>
  <si>
    <t>PROD5682</t>
  </si>
  <si>
    <t>CUST4252</t>
  </si>
  <si>
    <t>ORD2025005982</t>
  </si>
  <si>
    <t>Lipstick Model-523</t>
  </si>
  <si>
    <t>CUST3723</t>
  </si>
  <si>
    <t>ORD2025005981</t>
  </si>
  <si>
    <t>Sofa Model-577</t>
  </si>
  <si>
    <t>ORD2025005980</t>
  </si>
  <si>
    <t>PROD3399</t>
  </si>
  <si>
    <t>Sofa Model-880</t>
  </si>
  <si>
    <t>CUST8785</t>
  </si>
  <si>
    <t>Customer 1644</t>
  </si>
  <si>
    <t>ORD2025005979</t>
  </si>
  <si>
    <t>PROD5371</t>
  </si>
  <si>
    <t>CUST3793</t>
  </si>
  <si>
    <t>ORD2025005978</t>
  </si>
  <si>
    <t>PROD3179</t>
  </si>
  <si>
    <t>Face Cream Model-627</t>
  </si>
  <si>
    <t>CUST3921</t>
  </si>
  <si>
    <t>Customer 156</t>
  </si>
  <si>
    <t>ORD2025005977</t>
  </si>
  <si>
    <t>Sofa Model-625</t>
  </si>
  <si>
    <t>CUST4968</t>
  </si>
  <si>
    <t>ORD2025005976</t>
  </si>
  <si>
    <t>PROD4112</t>
  </si>
  <si>
    <t>CUST9659</t>
  </si>
  <si>
    <t>Customer 3709</t>
  </si>
  <si>
    <t>ORD2025005975</t>
  </si>
  <si>
    <t>PROD8148</t>
  </si>
  <si>
    <t>CUST5446</t>
  </si>
  <si>
    <t>ORD2025005974</t>
  </si>
  <si>
    <t>Mobile Model-178</t>
  </si>
  <si>
    <t>CUST5237</t>
  </si>
  <si>
    <t>ORD2025005973</t>
  </si>
  <si>
    <t>PROD7633</t>
  </si>
  <si>
    <t>Jeans Model-652</t>
  </si>
  <si>
    <t>CUST2156</t>
  </si>
  <si>
    <t>ORD2025005972</t>
  </si>
  <si>
    <t>PROD6595</t>
  </si>
  <si>
    <t>Jeans Model-187</t>
  </si>
  <si>
    <t>CUST5863</t>
  </si>
  <si>
    <t>Customer 4831</t>
  </si>
  <si>
    <t>ORD2025005971</t>
  </si>
  <si>
    <t>PROD2720</t>
  </si>
  <si>
    <t>Jacket Model-952</t>
  </si>
  <si>
    <t>ORD2025005970</t>
  </si>
  <si>
    <t>PROD9408</t>
  </si>
  <si>
    <t>Jacket Model-661</t>
  </si>
  <si>
    <t>ORD2025005969</t>
  </si>
  <si>
    <t>PROD3705</t>
  </si>
  <si>
    <t>Lamp Model-766</t>
  </si>
  <si>
    <t>Customer 83</t>
  </si>
  <si>
    <t>ORD2025005968</t>
  </si>
  <si>
    <t>PROD3181</t>
  </si>
  <si>
    <t>Lipstick Model-136</t>
  </si>
  <si>
    <t>CUST6674</t>
  </si>
  <si>
    <t>Customer 4921</t>
  </si>
  <si>
    <t>ORD2025005967</t>
  </si>
  <si>
    <t>PROD2971</t>
  </si>
  <si>
    <t>Lipstick Model-681</t>
  </si>
  <si>
    <t>CUST2597</t>
  </si>
  <si>
    <t>Customer 2943</t>
  </si>
  <si>
    <t>ORD2025005966</t>
  </si>
  <si>
    <t>PROD2692</t>
  </si>
  <si>
    <t>Tablet Model-967</t>
  </si>
  <si>
    <t>CUST4761</t>
  </si>
  <si>
    <t>Customer 1935</t>
  </si>
  <si>
    <t>ORD2025005965</t>
  </si>
  <si>
    <t>Face Cream Model-885</t>
  </si>
  <si>
    <t>ORD2025005964</t>
  </si>
  <si>
    <t>PROD6845</t>
  </si>
  <si>
    <t>Customer 1681</t>
  </si>
  <si>
    <t>ORD2025005963</t>
  </si>
  <si>
    <t>PROD9838</t>
  </si>
  <si>
    <t>Shirt Model-566</t>
  </si>
  <si>
    <t>Customer 355</t>
  </si>
  <si>
    <t>ORD2025005962</t>
  </si>
  <si>
    <t>PROD6732</t>
  </si>
  <si>
    <t>Tablet Model-111</t>
  </si>
  <si>
    <t>CUST8241</t>
  </si>
  <si>
    <t>ORD2025005961</t>
  </si>
  <si>
    <t>PROD1901</t>
  </si>
  <si>
    <t>CUST3341</t>
  </si>
  <si>
    <t>ORD2025005960</t>
  </si>
  <si>
    <t>Laptop Model-317</t>
  </si>
  <si>
    <t>ORD2025005959</t>
  </si>
  <si>
    <t>Mobile Model-726</t>
  </si>
  <si>
    <t>CUST4367</t>
  </si>
  <si>
    <t>ORD2025005958</t>
  </si>
  <si>
    <t>PROD5549</t>
  </si>
  <si>
    <t>Shirt Model-773</t>
  </si>
  <si>
    <t>ORD2025005957</t>
  </si>
  <si>
    <t>PROD8803</t>
  </si>
  <si>
    <t>CUST4866</t>
  </si>
  <si>
    <t>ORD2025005956</t>
  </si>
  <si>
    <t>PROD3876</t>
  </si>
  <si>
    <t>Lamp Model-655</t>
  </si>
  <si>
    <t>Customer 1879</t>
  </si>
  <si>
    <t>ORD2025005955</t>
  </si>
  <si>
    <t>PROD7852</t>
  </si>
  <si>
    <t>Laptop Model-843</t>
  </si>
  <si>
    <t>ORD2025005954</t>
  </si>
  <si>
    <t>Tablet Model-724</t>
  </si>
  <si>
    <t>CUST3710</t>
  </si>
  <si>
    <t>Customer 1075</t>
  </si>
  <si>
    <t>ORD2025005953</t>
  </si>
  <si>
    <t>PROD5040</t>
  </si>
  <si>
    <t>ORD2025005952</t>
  </si>
  <si>
    <t>PROD6602</t>
  </si>
  <si>
    <t>Perfume Model-254</t>
  </si>
  <si>
    <t>CUST2344</t>
  </si>
  <si>
    <t>Customer 1111</t>
  </si>
  <si>
    <t>ORD2025005951</t>
  </si>
  <si>
    <t>PROD4688</t>
  </si>
  <si>
    <t>ORD2025005950</t>
  </si>
  <si>
    <t>PROD8083</t>
  </si>
  <si>
    <t>Sofa Model-231</t>
  </si>
  <si>
    <t>CUST3316</t>
  </si>
  <si>
    <t>Customer 3125</t>
  </si>
  <si>
    <t>ORD2025005949</t>
  </si>
  <si>
    <t>ORD2025005948</t>
  </si>
  <si>
    <t>PROD5150</t>
  </si>
  <si>
    <t>Lamp Model-204</t>
  </si>
  <si>
    <t>CUST7835</t>
  </si>
  <si>
    <t>Customer 990</t>
  </si>
  <si>
    <t>ORD2025005947</t>
  </si>
  <si>
    <t>PROD6721</t>
  </si>
  <si>
    <t>Sofa Model-244</t>
  </si>
  <si>
    <t>CUST1334</t>
  </si>
  <si>
    <t>ORD2025005946</t>
  </si>
  <si>
    <t>Face Cream Model-458</t>
  </si>
  <si>
    <t>Customer 1907</t>
  </si>
  <si>
    <t>ORD2025005945</t>
  </si>
  <si>
    <t>PROD8019</t>
  </si>
  <si>
    <t>Jeans Model-793</t>
  </si>
  <si>
    <t>CUST6074</t>
  </si>
  <si>
    <t>ORD2025005944</t>
  </si>
  <si>
    <t>PROD9998</t>
  </si>
  <si>
    <t>CUST5077</t>
  </si>
  <si>
    <t>Customer 1293</t>
  </si>
  <si>
    <t>ORD2025005943</t>
  </si>
  <si>
    <t>PROD8303</t>
  </si>
  <si>
    <t>Customer 2125</t>
  </si>
  <si>
    <t>ORD2025005942</t>
  </si>
  <si>
    <t>Face Cream Model-106</t>
  </si>
  <si>
    <t>CUST9388</t>
  </si>
  <si>
    <t>ORD2025005941</t>
  </si>
  <si>
    <t>Lamp Model-694</t>
  </si>
  <si>
    <t>CUST7995</t>
  </si>
  <si>
    <t>ORD2025005940</t>
  </si>
  <si>
    <t>PROD4047</t>
  </si>
  <si>
    <t>Sofa Model-587</t>
  </si>
  <si>
    <t>CUST3338</t>
  </si>
  <si>
    <t>ORD2025005939</t>
  </si>
  <si>
    <t>PROD4377</t>
  </si>
  <si>
    <t>Jacket Model-238</t>
  </si>
  <si>
    <t>CUST4488</t>
  </si>
  <si>
    <t>ORD2025005938</t>
  </si>
  <si>
    <t>PROD5645</t>
  </si>
  <si>
    <t>Face Cream Model-178</t>
  </si>
  <si>
    <t>CUST9229</t>
  </si>
  <si>
    <t>Customer 2326</t>
  </si>
  <si>
    <t>ORD2025005937</t>
  </si>
  <si>
    <t>Perfume Model-273</t>
  </si>
  <si>
    <t>CUST1891</t>
  </si>
  <si>
    <t>ORD2025005936</t>
  </si>
  <si>
    <t>Perfume Model-429</t>
  </si>
  <si>
    <t>Customer 1780</t>
  </si>
  <si>
    <t>ORD2025005935</t>
  </si>
  <si>
    <t>PROD4628</t>
  </si>
  <si>
    <t>Curtain Model-797</t>
  </si>
  <si>
    <t>CUST7385</t>
  </si>
  <si>
    <t>Customer 3494</t>
  </si>
  <si>
    <t>ORD2025005934</t>
  </si>
  <si>
    <t>PROD1598</t>
  </si>
  <si>
    <t>Jeans Model-713</t>
  </si>
  <si>
    <t>ORD2025005933</t>
  </si>
  <si>
    <t>PROD2805</t>
  </si>
  <si>
    <t>CUST4949</t>
  </si>
  <si>
    <t>ORD2025005932</t>
  </si>
  <si>
    <t>PROD9819</t>
  </si>
  <si>
    <t>ORD2025005931</t>
  </si>
  <si>
    <t>PROD2559</t>
  </si>
  <si>
    <t>Face Cream Model-425</t>
  </si>
  <si>
    <t>ORD2025005930</t>
  </si>
  <si>
    <t>Lipstick Model-676</t>
  </si>
  <si>
    <t>CUST6296</t>
  </si>
  <si>
    <t>ORD2025005929</t>
  </si>
  <si>
    <t>PROD5542</t>
  </si>
  <si>
    <t>CUST1059</t>
  </si>
  <si>
    <t>Customer 4534</t>
  </si>
  <si>
    <t>ORD2025005928</t>
  </si>
  <si>
    <t>PROD7842</t>
  </si>
  <si>
    <t>CUST5817</t>
  </si>
  <si>
    <t>ORD2025005927</t>
  </si>
  <si>
    <t>PROD7893</t>
  </si>
  <si>
    <t>Lamp Model-381</t>
  </si>
  <si>
    <t>CUST4266</t>
  </si>
  <si>
    <t>Customer 2389</t>
  </si>
  <si>
    <t>ORD2025005926</t>
  </si>
  <si>
    <t>PROD8038</t>
  </si>
  <si>
    <t>Lamp Model-310</t>
  </si>
  <si>
    <t>ORD2025005925</t>
  </si>
  <si>
    <t>PROD6488</t>
  </si>
  <si>
    <t>CUST7999</t>
  </si>
  <si>
    <t>ORD2025005924</t>
  </si>
  <si>
    <t>PROD6988</t>
  </si>
  <si>
    <t>CUST1231</t>
  </si>
  <si>
    <t>Customer 588</t>
  </si>
  <si>
    <t>ORD2025005923</t>
  </si>
  <si>
    <t>Lamp Model-390</t>
  </si>
  <si>
    <t>CUST5448</t>
  </si>
  <si>
    <t>ORD2025005922</t>
  </si>
  <si>
    <t>PROD1746</t>
  </si>
  <si>
    <t>Laptop Model-836</t>
  </si>
  <si>
    <t>ORD2025005921</t>
  </si>
  <si>
    <t>Perfume Model-550</t>
  </si>
  <si>
    <t>CUST9049</t>
  </si>
  <si>
    <t>ORD2025005920</t>
  </si>
  <si>
    <t>PROD9525</t>
  </si>
  <si>
    <t>CUST6584</t>
  </si>
  <si>
    <t>ORD2025005919</t>
  </si>
  <si>
    <t>PROD2289</t>
  </si>
  <si>
    <t>Tablet Model-349</t>
  </si>
  <si>
    <t>CUST6399</t>
  </si>
  <si>
    <t>Customer 3245</t>
  </si>
  <si>
    <t>ORD2025005918</t>
  </si>
  <si>
    <t>Jeans Model-720</t>
  </si>
  <si>
    <t>ORD2025005917</t>
  </si>
  <si>
    <t>ORD2025005916</t>
  </si>
  <si>
    <t>PROD2468</t>
  </si>
  <si>
    <t>Lamp Model-603</t>
  </si>
  <si>
    <t>CUST5754</t>
  </si>
  <si>
    <t>Customer 3119</t>
  </si>
  <si>
    <t>ORD2025005915</t>
  </si>
  <si>
    <t>PROD8962</t>
  </si>
  <si>
    <t>CUST1728</t>
  </si>
  <si>
    <t>ORD2025005914</t>
  </si>
  <si>
    <t>PROD7705</t>
  </si>
  <si>
    <t>CUST4882</t>
  </si>
  <si>
    <t>ORD2025005913</t>
  </si>
  <si>
    <t>PROD1403</t>
  </si>
  <si>
    <t>Customer 1862</t>
  </si>
  <si>
    <t>ORD2025005912</t>
  </si>
  <si>
    <t>PROD6176</t>
  </si>
  <si>
    <t>ORD2025005911</t>
  </si>
  <si>
    <t>PROD7423</t>
  </si>
  <si>
    <t>Customer 817</t>
  </si>
  <si>
    <t>ORD2025005910</t>
  </si>
  <si>
    <t>PROD5389</t>
  </si>
  <si>
    <t>Tablet Model-909</t>
  </si>
  <si>
    <t>Customer 1147</t>
  </si>
  <si>
    <t>ORD2025005909</t>
  </si>
  <si>
    <t>Perfume Model-605</t>
  </si>
  <si>
    <t>CUST5174</t>
  </si>
  <si>
    <t>Customer 2174</t>
  </si>
  <si>
    <t>ORD2025005908</t>
  </si>
  <si>
    <t>PROD2215</t>
  </si>
  <si>
    <t>Lamp Model-570</t>
  </si>
  <si>
    <t>CUST8744</t>
  </si>
  <si>
    <t>ORD2025005907</t>
  </si>
  <si>
    <t>Jacket Model-579</t>
  </si>
  <si>
    <t>CUST9557</t>
  </si>
  <si>
    <t>ORD2025005906</t>
  </si>
  <si>
    <t>PROD2070</t>
  </si>
  <si>
    <t>CUST5831</t>
  </si>
  <si>
    <t>ORD2025005905</t>
  </si>
  <si>
    <t>PROD8954</t>
  </si>
  <si>
    <t>CUST9916</t>
  </si>
  <si>
    <t>ORD2025005904</t>
  </si>
  <si>
    <t>PROD2832</t>
  </si>
  <si>
    <t>Laptop Model-326</t>
  </si>
  <si>
    <t>CUST7466</t>
  </si>
  <si>
    <t>ORD2025005903</t>
  </si>
  <si>
    <t>PROD5374</t>
  </si>
  <si>
    <t>CUST1156</t>
  </si>
  <si>
    <t>Customer 3028</t>
  </si>
  <si>
    <t>ORD2025005902</t>
  </si>
  <si>
    <t>PROD8591</t>
  </si>
  <si>
    <t>Tablet Model-173</t>
  </si>
  <si>
    <t>CUST5713</t>
  </si>
  <si>
    <t>ORD2025005901</t>
  </si>
  <si>
    <t>Jeans Model-279</t>
  </si>
  <si>
    <t>CUST4865</t>
  </si>
  <si>
    <t>ORD2025005900</t>
  </si>
  <si>
    <t>PROD8636</t>
  </si>
  <si>
    <t>Tablet Model-873</t>
  </si>
  <si>
    <t>CUST5854</t>
  </si>
  <si>
    <t>Customer 3363</t>
  </si>
  <si>
    <t>ORD2025005899</t>
  </si>
  <si>
    <t>PROD8604</t>
  </si>
  <si>
    <t>Mobile Model-444</t>
  </si>
  <si>
    <t>CUST2809</t>
  </si>
  <si>
    <t>ORD2025005898</t>
  </si>
  <si>
    <t>Face Cream Model-830</t>
  </si>
  <si>
    <t>ORD2025005897</t>
  </si>
  <si>
    <t>PROD7073</t>
  </si>
  <si>
    <t>Jacket Model-103</t>
  </si>
  <si>
    <t>ORD2025005896</t>
  </si>
  <si>
    <t>PROD2328</t>
  </si>
  <si>
    <t>CUST8629</t>
  </si>
  <si>
    <t>ORD2025005895</t>
  </si>
  <si>
    <t>Curtain Model-456</t>
  </si>
  <si>
    <t>CUST7947</t>
  </si>
  <si>
    <t>Customer 3041</t>
  </si>
  <si>
    <t>ORD2025005894</t>
  </si>
  <si>
    <t>Sofa Model-576</t>
  </si>
  <si>
    <t>CUST2348</t>
  </si>
  <si>
    <t>ORD2025005893</t>
  </si>
  <si>
    <t>PROD9289</t>
  </si>
  <si>
    <t>ORD2025005892</t>
  </si>
  <si>
    <t>PROD8745</t>
  </si>
  <si>
    <t>Jeans Model-879</t>
  </si>
  <si>
    <t>CUST2984</t>
  </si>
  <si>
    <t>ORD2025005891</t>
  </si>
  <si>
    <t>PROD6215</t>
  </si>
  <si>
    <t>Curtain Model-980</t>
  </si>
  <si>
    <t>CUST3613</t>
  </si>
  <si>
    <t>ORD2025005890</t>
  </si>
  <si>
    <t>PROD3410</t>
  </si>
  <si>
    <t>Mobile Model-629</t>
  </si>
  <si>
    <t>Customer 4004</t>
  </si>
  <si>
    <t>ORD2025005889</t>
  </si>
  <si>
    <t>PROD9048</t>
  </si>
  <si>
    <t>Perfume Model-368</t>
  </si>
  <si>
    <t>CUST8637</t>
  </si>
  <si>
    <t>Customer 968</t>
  </si>
  <si>
    <t>ORD2025005888</t>
  </si>
  <si>
    <t>Shirt Model-895</t>
  </si>
  <si>
    <t>CUST4048</t>
  </si>
  <si>
    <t>ORD2025005887</t>
  </si>
  <si>
    <t>Jacket Model-822</t>
  </si>
  <si>
    <t>CUST7910</t>
  </si>
  <si>
    <t>Customer 1300</t>
  </si>
  <si>
    <t>ORD2025005886</t>
  </si>
  <si>
    <t>PROD4092</t>
  </si>
  <si>
    <t>CUST8095</t>
  </si>
  <si>
    <t>ORD2025005885</t>
  </si>
  <si>
    <t>PROD5738</t>
  </si>
  <si>
    <t>Laptop Model-378</t>
  </si>
  <si>
    <t>CUST5017</t>
  </si>
  <si>
    <t>ORD2025005884</t>
  </si>
  <si>
    <t>CUST6490</t>
  </si>
  <si>
    <t>ORD2025005883</t>
  </si>
  <si>
    <t>CUST1446</t>
  </si>
  <si>
    <t>ORD2025005882</t>
  </si>
  <si>
    <t>PROD4824</t>
  </si>
  <si>
    <t>CUST8481</t>
  </si>
  <si>
    <t>Customer 3775</t>
  </si>
  <si>
    <t>ORD2025005881</t>
  </si>
  <si>
    <t>ORD2025005880</t>
  </si>
  <si>
    <t>PROD2111</t>
  </si>
  <si>
    <t>Mobile Model-164</t>
  </si>
  <si>
    <t>Customer 3882</t>
  </si>
  <si>
    <t>ORD2025005879</t>
  </si>
  <si>
    <t>PROD3854</t>
  </si>
  <si>
    <t>Face Cream Model-674</t>
  </si>
  <si>
    <t>ORD2025005878</t>
  </si>
  <si>
    <t>PROD9956</t>
  </si>
  <si>
    <t>ORD2025005877</t>
  </si>
  <si>
    <t>PROD9323</t>
  </si>
  <si>
    <t>ORD2025005876</t>
  </si>
  <si>
    <t>PROD2648</t>
  </si>
  <si>
    <t>Customer 4416</t>
  </si>
  <si>
    <t>ORD2025005875</t>
  </si>
  <si>
    <t>PROD5531</t>
  </si>
  <si>
    <t>Perfume Model-915</t>
  </si>
  <si>
    <t>CUST7774</t>
  </si>
  <si>
    <t>ORD2025005874</t>
  </si>
  <si>
    <t>PROD7878</t>
  </si>
  <si>
    <t>CUST4758</t>
  </si>
  <si>
    <t>Customer 840</t>
  </si>
  <si>
    <t>ORD2025005873</t>
  </si>
  <si>
    <t>PROD7315</t>
  </si>
  <si>
    <t>Laptop Model-412</t>
  </si>
  <si>
    <t>CUST9886</t>
  </si>
  <si>
    <t>ORD2025005872</t>
  </si>
  <si>
    <t>CUST6835</t>
  </si>
  <si>
    <t>Customer 2008</t>
  </si>
  <si>
    <t>ORD2025005871</t>
  </si>
  <si>
    <t>Jeans Model-816</t>
  </si>
  <si>
    <t>Customer 1103</t>
  </si>
  <si>
    <t>ORD2025005870</t>
  </si>
  <si>
    <t>PROD7821</t>
  </si>
  <si>
    <t>Jacket Model-895</t>
  </si>
  <si>
    <t>CUST9541</t>
  </si>
  <si>
    <t>ORD2025005869</t>
  </si>
  <si>
    <t>PROD5331</t>
  </si>
  <si>
    <t>Customer 3690</t>
  </si>
  <si>
    <t>ORD2025005868</t>
  </si>
  <si>
    <t>Face Cream Model-504</t>
  </si>
  <si>
    <t>CUST8894</t>
  </si>
  <si>
    <t>ORD2025005867</t>
  </si>
  <si>
    <t>Customer 2049</t>
  </si>
  <si>
    <t>ORD2025005866</t>
  </si>
  <si>
    <t>PROD5385</t>
  </si>
  <si>
    <t>Perfume Model-678</t>
  </si>
  <si>
    <t>CUST6597</t>
  </si>
  <si>
    <t>Customer 2933</t>
  </si>
  <si>
    <t>ORD2025005865</t>
  </si>
  <si>
    <t>Curtain Model-704</t>
  </si>
  <si>
    <t>CUST9500</t>
  </si>
  <si>
    <t>Customer 2658</t>
  </si>
  <si>
    <t>ORD2025005864</t>
  </si>
  <si>
    <t>Sofa Model-694</t>
  </si>
  <si>
    <t>Customer 3897</t>
  </si>
  <si>
    <t>ORD2025005863</t>
  </si>
  <si>
    <t>PROD1386</t>
  </si>
  <si>
    <t>CUST4756</t>
  </si>
  <si>
    <t>Customer 742</t>
  </si>
  <si>
    <t>ORD2025005862</t>
  </si>
  <si>
    <t>Customer 2754</t>
  </si>
  <si>
    <t>ORD2025005861</t>
  </si>
  <si>
    <t>Jacket Model-374</t>
  </si>
  <si>
    <t>CUST6610</t>
  </si>
  <si>
    <t>ORD2025005860</t>
  </si>
  <si>
    <t>PROD5530</t>
  </si>
  <si>
    <t>CUST2907</t>
  </si>
  <si>
    <t>Customer 3355</t>
  </si>
  <si>
    <t>ORD2025005859</t>
  </si>
  <si>
    <t>Face Cream Model-809</t>
  </si>
  <si>
    <t>CUST1007</t>
  </si>
  <si>
    <t>ORD2025005858</t>
  </si>
  <si>
    <t>PROD6797</t>
  </si>
  <si>
    <t>CUST4014</t>
  </si>
  <si>
    <t>ORD2025005857</t>
  </si>
  <si>
    <t>PROD5505</t>
  </si>
  <si>
    <t>Face Cream Model-655</t>
  </si>
  <si>
    <t>CUST2587</t>
  </si>
  <si>
    <t>ORD2025005856</t>
  </si>
  <si>
    <t>PROD2804</t>
  </si>
  <si>
    <t>Face Cream Model-147</t>
  </si>
  <si>
    <t>CUST1523</t>
  </si>
  <si>
    <t>ORD2025005855</t>
  </si>
  <si>
    <t>PROD8068</t>
  </si>
  <si>
    <t>CUST2991</t>
  </si>
  <si>
    <t>ORD2025005854</t>
  </si>
  <si>
    <t>PROD5073</t>
  </si>
  <si>
    <t>CUST1626</t>
  </si>
  <si>
    <t>ORD2025005853</t>
  </si>
  <si>
    <t>PROD8008</t>
  </si>
  <si>
    <t>ORD2025005852</t>
  </si>
  <si>
    <t>Lamp Model-956</t>
  </si>
  <si>
    <t>ORD2025005851</t>
  </si>
  <si>
    <t>PROD3889</t>
  </si>
  <si>
    <t>Curtain Model-649</t>
  </si>
  <si>
    <t>Customer 3387</t>
  </si>
  <si>
    <t>ORD2025005850</t>
  </si>
  <si>
    <t>PROD6250</t>
  </si>
  <si>
    <t>Shirt Model-451</t>
  </si>
  <si>
    <t>CUST3091</t>
  </si>
  <si>
    <t>ORD2025005849</t>
  </si>
  <si>
    <t>PROD2495</t>
  </si>
  <si>
    <t>Sofa Model-502</t>
  </si>
  <si>
    <t>CUST6823</t>
  </si>
  <si>
    <t>Customer 1266</t>
  </si>
  <si>
    <t>ORD2025005848</t>
  </si>
  <si>
    <t>Curtain Model-711</t>
  </si>
  <si>
    <t>CUST3251</t>
  </si>
  <si>
    <t>Customer 1221</t>
  </si>
  <si>
    <t>ORD2025005847</t>
  </si>
  <si>
    <t>PROD2866</t>
  </si>
  <si>
    <t>Laptop Model-253</t>
  </si>
  <si>
    <t>CUST9642</t>
  </si>
  <si>
    <t>Customer 3433</t>
  </si>
  <si>
    <t>ORD2025005846</t>
  </si>
  <si>
    <t>CUST1699</t>
  </si>
  <si>
    <t>ORD2025005845</t>
  </si>
  <si>
    <t>PROD3868</t>
  </si>
  <si>
    <t>CUST1086</t>
  </si>
  <si>
    <t>ORD2025005844</t>
  </si>
  <si>
    <t>PROD9580</t>
  </si>
  <si>
    <t>CUST9723</t>
  </si>
  <si>
    <t>Customer 4836</t>
  </si>
  <si>
    <t>ORD2025005843</t>
  </si>
  <si>
    <t>PROD9358</t>
  </si>
  <si>
    <t>Sofa Model-893</t>
  </si>
  <si>
    <t>CUST3809</t>
  </si>
  <si>
    <t>ORD2025005842</t>
  </si>
  <si>
    <t>PROD1514</t>
  </si>
  <si>
    <t>Perfume Model-869</t>
  </si>
  <si>
    <t>Customer 1998</t>
  </si>
  <si>
    <t>ORD2025005841</t>
  </si>
  <si>
    <t>PROD3905</t>
  </si>
  <si>
    <t>CUST4461</t>
  </si>
  <si>
    <t>Customer 3560</t>
  </si>
  <si>
    <t>ORD2025005840</t>
  </si>
  <si>
    <t>PROD4080</t>
  </si>
  <si>
    <t>ORD2025005839</t>
  </si>
  <si>
    <t>PROD1945</t>
  </si>
  <si>
    <t>CUST8511</t>
  </si>
  <si>
    <t>Customer 4448</t>
  </si>
  <si>
    <t>ORD2025005838</t>
  </si>
  <si>
    <t>PROD4745</t>
  </si>
  <si>
    <t>Lamp Model-463</t>
  </si>
  <si>
    <t>Customer 1716</t>
  </si>
  <si>
    <t>ORD2025005837</t>
  </si>
  <si>
    <t>Lipstick Model-756</t>
  </si>
  <si>
    <t>CUST6713</t>
  </si>
  <si>
    <t>ORD2025005836</t>
  </si>
  <si>
    <t>Lamp Model-322</t>
  </si>
  <si>
    <t>CUST2508</t>
  </si>
  <si>
    <t>ORD2025005835</t>
  </si>
  <si>
    <t>PROD5421</t>
  </si>
  <si>
    <t>Jeans Model-457</t>
  </si>
  <si>
    <t>CUST4954</t>
  </si>
  <si>
    <t>Customer 4325</t>
  </si>
  <si>
    <t>ORD2025005834</t>
  </si>
  <si>
    <t>PROD8529</t>
  </si>
  <si>
    <t>Jacket Model-225</t>
  </si>
  <si>
    <t>CUST7180</t>
  </si>
  <si>
    <t>ORD2025005833</t>
  </si>
  <si>
    <t>Jacket Model-475</t>
  </si>
  <si>
    <t>CUST4579</t>
  </si>
  <si>
    <t>Customer 4981</t>
  </si>
  <si>
    <t>ORD2025005832</t>
  </si>
  <si>
    <t>PROD5894</t>
  </si>
  <si>
    <t>Jeans Model-469</t>
  </si>
  <si>
    <t>CUST8282</t>
  </si>
  <si>
    <t>Customer 420</t>
  </si>
  <si>
    <t>ORD2025005831</t>
  </si>
  <si>
    <t>PROD7587</t>
  </si>
  <si>
    <t>ORD2025005830</t>
  </si>
  <si>
    <t>Laptop Model-661</t>
  </si>
  <si>
    <t>CUST7221</t>
  </si>
  <si>
    <t>Customer 280</t>
  </si>
  <si>
    <t>ORD2025005829</t>
  </si>
  <si>
    <t>CUST9382</t>
  </si>
  <si>
    <t>ORD2025005828</t>
  </si>
  <si>
    <t>CUST6324</t>
  </si>
  <si>
    <t>ORD2025005827</t>
  </si>
  <si>
    <t>PROD4993</t>
  </si>
  <si>
    <t>ORD2025005826</t>
  </si>
  <si>
    <t>Laptop Model-380</t>
  </si>
  <si>
    <t>CUST6439</t>
  </si>
  <si>
    <t>ORD2025005825</t>
  </si>
  <si>
    <t>PROD7090</t>
  </si>
  <si>
    <t>Face Cream Model-591</t>
  </si>
  <si>
    <t>Customer 1589</t>
  </si>
  <si>
    <t>ORD2025005824</t>
  </si>
  <si>
    <t>PROD5328</t>
  </si>
  <si>
    <t>Mobile Model-177</t>
  </si>
  <si>
    <t>ORD2025005823</t>
  </si>
  <si>
    <t>PROD8009</t>
  </si>
  <si>
    <t>Face Cream Model-380</t>
  </si>
  <si>
    <t>CUST6914</t>
  </si>
  <si>
    <t>ORD2025005822</t>
  </si>
  <si>
    <t>PROD6393</t>
  </si>
  <si>
    <t>Curtain Model-727</t>
  </si>
  <si>
    <t>CUST2791</t>
  </si>
  <si>
    <t>ORD2025005821</t>
  </si>
  <si>
    <t>PROD1835</t>
  </si>
  <si>
    <t>Face Cream Model-376</t>
  </si>
  <si>
    <t>CUST6824</t>
  </si>
  <si>
    <t>Customer 2784</t>
  </si>
  <si>
    <t>ORD2025005820</t>
  </si>
  <si>
    <t>PROD5176</t>
  </si>
  <si>
    <t>Sofa Model-152</t>
  </si>
  <si>
    <t>CUST3655</t>
  </si>
  <si>
    <t>Customer 3895</t>
  </si>
  <si>
    <t>ORD2025005819</t>
  </si>
  <si>
    <t>PROD9942</t>
  </si>
  <si>
    <t>Lipstick Model-720</t>
  </si>
  <si>
    <t>CUST6362</t>
  </si>
  <si>
    <t>Customer 2261</t>
  </si>
  <si>
    <t>ORD2025005818</t>
  </si>
  <si>
    <t>PROD9647</t>
  </si>
  <si>
    <t>CUST9668</t>
  </si>
  <si>
    <t>ORD2025005817</t>
  </si>
  <si>
    <t>PROD2200</t>
  </si>
  <si>
    <t>Sofa Model-464</t>
  </si>
  <si>
    <t>Customer 1779</t>
  </si>
  <si>
    <t>ORD2025005816</t>
  </si>
  <si>
    <t>PROD9682</t>
  </si>
  <si>
    <t>Lipstick Model-936</t>
  </si>
  <si>
    <t>CUST6413</t>
  </si>
  <si>
    <t>Customer 684</t>
  </si>
  <si>
    <t>ORD2025005815</t>
  </si>
  <si>
    <t>PROD6160</t>
  </si>
  <si>
    <t>Customer 3224</t>
  </si>
  <si>
    <t>ORD2025005814</t>
  </si>
  <si>
    <t>PROD7961</t>
  </si>
  <si>
    <t>CUST8319</t>
  </si>
  <si>
    <t>ORD2025005813</t>
  </si>
  <si>
    <t>PROD3272</t>
  </si>
  <si>
    <t>Tablet Model-476</t>
  </si>
  <si>
    <t>CUST9728</t>
  </si>
  <si>
    <t>ORD2025005812</t>
  </si>
  <si>
    <t>Face Cream Model-482</t>
  </si>
  <si>
    <t>CUST9946</t>
  </si>
  <si>
    <t>ORD2025005811</t>
  </si>
  <si>
    <t>PROD6296</t>
  </si>
  <si>
    <t>Lipstick Model-579</t>
  </si>
  <si>
    <t>CUST4450</t>
  </si>
  <si>
    <t>ORD2025005810</t>
  </si>
  <si>
    <t>ORD2025005809</t>
  </si>
  <si>
    <t>PROD5961</t>
  </si>
  <si>
    <t>Jacket Model-410</t>
  </si>
  <si>
    <t>Customer 66</t>
  </si>
  <si>
    <t>ORD2025005808</t>
  </si>
  <si>
    <t>Mobile Model-683</t>
  </si>
  <si>
    <t>CUST7564</t>
  </si>
  <si>
    <t>Customer 1542</t>
  </si>
  <si>
    <t>ORD2025005807</t>
  </si>
  <si>
    <t>PROD5349</t>
  </si>
  <si>
    <t>Jeans Model-612</t>
  </si>
  <si>
    <t>CUST6488</t>
  </si>
  <si>
    <t>Customer 4026</t>
  </si>
  <si>
    <t>ORD2025005806</t>
  </si>
  <si>
    <t>Curtain Model-904</t>
  </si>
  <si>
    <t>ORD2025005805</t>
  </si>
  <si>
    <t>PROD2582</t>
  </si>
  <si>
    <t>Laptop Model-499</t>
  </si>
  <si>
    <t>Customer 2916</t>
  </si>
  <si>
    <t>ORD2025005804</t>
  </si>
  <si>
    <t>PROD8004</t>
  </si>
  <si>
    <t>ORD2025005803</t>
  </si>
  <si>
    <t>ORD2025005802</t>
  </si>
  <si>
    <t>PROD7780</t>
  </si>
  <si>
    <t>ORD2025005801</t>
  </si>
  <si>
    <t>PROD4404</t>
  </si>
  <si>
    <t>CUST3019</t>
  </si>
  <si>
    <t>Customer 1934</t>
  </si>
  <si>
    <t>ORD2025005800</t>
  </si>
  <si>
    <t>Curtain Model-541</t>
  </si>
  <si>
    <t>Customer 3691</t>
  </si>
  <si>
    <t>ORD2025005799</t>
  </si>
  <si>
    <t>Sofa Model-658</t>
  </si>
  <si>
    <t>CUST4459</t>
  </si>
  <si>
    <t>ORD2025005798</t>
  </si>
  <si>
    <t>CUST4872</t>
  </si>
  <si>
    <t>ORD2025005797</t>
  </si>
  <si>
    <t>PROD4920</t>
  </si>
  <si>
    <t>ORD2025005796</t>
  </si>
  <si>
    <t>Curtain Model-307</t>
  </si>
  <si>
    <t>CUST6895</t>
  </si>
  <si>
    <t>ORD2025005795</t>
  </si>
  <si>
    <t>PROD9354</t>
  </si>
  <si>
    <t>Shirt Model-493</t>
  </si>
  <si>
    <t>Customer 4656</t>
  </si>
  <si>
    <t>ORD2025005794</t>
  </si>
  <si>
    <t>CUST8948</t>
  </si>
  <si>
    <t>ORD2025005793</t>
  </si>
  <si>
    <t>PROD6725</t>
  </si>
  <si>
    <t>CUST7669</t>
  </si>
  <si>
    <t>Customer 221</t>
  </si>
  <si>
    <t>ORD2025005792</t>
  </si>
  <si>
    <t>Lamp Model-521</t>
  </si>
  <si>
    <t>CUST5073</t>
  </si>
  <si>
    <t>Customer 3812</t>
  </si>
  <si>
    <t>ORD2025005791</t>
  </si>
  <si>
    <t>PROD2057</t>
  </si>
  <si>
    <t>Lipstick Model-852</t>
  </si>
  <si>
    <t>CUST6059</t>
  </si>
  <si>
    <t>Customer 1526</t>
  </si>
  <si>
    <t>ORD2025005790</t>
  </si>
  <si>
    <t>PROD4664</t>
  </si>
  <si>
    <t>ORD2025005789</t>
  </si>
  <si>
    <t>Lipstick Model-620</t>
  </si>
  <si>
    <t>ORD2025005788</t>
  </si>
  <si>
    <t>PROD9091</t>
  </si>
  <si>
    <t>Jacket Model-995</t>
  </si>
  <si>
    <t>CUST8465</t>
  </si>
  <si>
    <t>ORD2025005787</t>
  </si>
  <si>
    <t>PROD7314</t>
  </si>
  <si>
    <t>Lipstick Model-349</t>
  </si>
  <si>
    <t>ORD2025005786</t>
  </si>
  <si>
    <t>PROD6367</t>
  </si>
  <si>
    <t>Sofa Model-479</t>
  </si>
  <si>
    <t>CUST6630</t>
  </si>
  <si>
    <t>ORD2025005785</t>
  </si>
  <si>
    <t>PROD6600</t>
  </si>
  <si>
    <t>Perfume Model-185</t>
  </si>
  <si>
    <t>CUST2004</t>
  </si>
  <si>
    <t>Customer 1343</t>
  </si>
  <si>
    <t>ORD2025005784</t>
  </si>
  <si>
    <t>Lipstick Model-682</t>
  </si>
  <si>
    <t>CUST6348</t>
  </si>
  <si>
    <t>ORD2025005783</t>
  </si>
  <si>
    <t>PROD7943</t>
  </si>
  <si>
    <t>Shirt Model-801</t>
  </si>
  <si>
    <t>CUST1691</t>
  </si>
  <si>
    <t>Customer 3249</t>
  </si>
  <si>
    <t>ORD2025005782</t>
  </si>
  <si>
    <t>Sofa Model-346</t>
  </si>
  <si>
    <t>CUST6388</t>
  </si>
  <si>
    <t>Customer 2980</t>
  </si>
  <si>
    <t>ORD2025005781</t>
  </si>
  <si>
    <t>PROD3233</t>
  </si>
  <si>
    <t>Jacket Model-780</t>
  </si>
  <si>
    <t>CUST1181</t>
  </si>
  <si>
    <t>ORD2025005780</t>
  </si>
  <si>
    <t>CUST5246</t>
  </si>
  <si>
    <t>ORD2025005779</t>
  </si>
  <si>
    <t>PROD4563</t>
  </si>
  <si>
    <t>Curtain Model-770</t>
  </si>
  <si>
    <t>CUST4219</t>
  </si>
  <si>
    <t>Customer 2957</t>
  </si>
  <si>
    <t>ORD2025005778</t>
  </si>
  <si>
    <t>PROD2389</t>
  </si>
  <si>
    <t>CUST5588</t>
  </si>
  <si>
    <t>ORD2025005777</t>
  </si>
  <si>
    <t>Shirt Model-319</t>
  </si>
  <si>
    <t>Customer 3825</t>
  </si>
  <si>
    <t>ORD2025005776</t>
  </si>
  <si>
    <t>PROD9246</t>
  </si>
  <si>
    <t>Jacket Model-217</t>
  </si>
  <si>
    <t>CUST1142</t>
  </si>
  <si>
    <t>Customer 29</t>
  </si>
  <si>
    <t>ORD2025005775</t>
  </si>
  <si>
    <t>Customer 4540</t>
  </si>
  <si>
    <t>ORD2025005774</t>
  </si>
  <si>
    <t>PROD5112</t>
  </si>
  <si>
    <t>Face Cream Model-393</t>
  </si>
  <si>
    <t>CUST6358</t>
  </si>
  <si>
    <t>ORD2025005773</t>
  </si>
  <si>
    <t>PROD8208</t>
  </si>
  <si>
    <t>CUST1055</t>
  </si>
  <si>
    <t>ORD2025005772</t>
  </si>
  <si>
    <t>PROD6666</t>
  </si>
  <si>
    <t>Mobile Model-980</t>
  </si>
  <si>
    <t>CUST5759</t>
  </si>
  <si>
    <t>Customer 3887</t>
  </si>
  <si>
    <t>ORD2025005771</t>
  </si>
  <si>
    <t>PROD5605</t>
  </si>
  <si>
    <t>Shirt Model-968</t>
  </si>
  <si>
    <t>CUST8192</t>
  </si>
  <si>
    <t>ORD2025005770</t>
  </si>
  <si>
    <t>PROD8816</t>
  </si>
  <si>
    <t>Lipstick Model-946</t>
  </si>
  <si>
    <t>CUST7534</t>
  </si>
  <si>
    <t>ORD2025005769</t>
  </si>
  <si>
    <t>PROD6553</t>
  </si>
  <si>
    <t>CUST9738</t>
  </si>
  <si>
    <t>Customer 3810</t>
  </si>
  <si>
    <t>ORD2025005768</t>
  </si>
  <si>
    <t>PROD8107</t>
  </si>
  <si>
    <t>Customer 2820</t>
  </si>
  <si>
    <t>ORD2025005767</t>
  </si>
  <si>
    <t>PROD8236</t>
  </si>
  <si>
    <t>Jacket Model-946</t>
  </si>
  <si>
    <t>CUST3352</t>
  </si>
  <si>
    <t>ORD2025005766</t>
  </si>
  <si>
    <t>PROD6844</t>
  </si>
  <si>
    <t>Curtain Model-161</t>
  </si>
  <si>
    <t>CUST1894</t>
  </si>
  <si>
    <t>ORD2025005765</t>
  </si>
  <si>
    <t>Laptop Model-218</t>
  </si>
  <si>
    <t>CUST1821</t>
  </si>
  <si>
    <t>ORD2025005764</t>
  </si>
  <si>
    <t>PROD4470</t>
  </si>
  <si>
    <t>CUST4894</t>
  </si>
  <si>
    <t>ORD2025005763</t>
  </si>
  <si>
    <t>PROD8456</t>
  </si>
  <si>
    <t>Jeans Model-294</t>
  </si>
  <si>
    <t>CUST6956</t>
  </si>
  <si>
    <t>ORD2025005762</t>
  </si>
  <si>
    <t>Sofa Model-376</t>
  </si>
  <si>
    <t>CUST6376</t>
  </si>
  <si>
    <t>ORD2025005761</t>
  </si>
  <si>
    <t>Tablet Model-679</t>
  </si>
  <si>
    <t>CUST4530</t>
  </si>
  <si>
    <t>Customer 4859</t>
  </si>
  <si>
    <t>ORD2025005760</t>
  </si>
  <si>
    <t>Jeans Model-966</t>
  </si>
  <si>
    <t>Customer 2709</t>
  </si>
  <si>
    <t>ORD2025005759</t>
  </si>
  <si>
    <t>PROD3177</t>
  </si>
  <si>
    <t>Laptop Model-472</t>
  </si>
  <si>
    <t>CUST2311</t>
  </si>
  <si>
    <t>ORD2025005758</t>
  </si>
  <si>
    <t>PROD4861</t>
  </si>
  <si>
    <t>Jacket Model-148</t>
  </si>
  <si>
    <t>CUST8222</t>
  </si>
  <si>
    <t>ORD2025005757</t>
  </si>
  <si>
    <t>PROD7864</t>
  </si>
  <si>
    <t>Face Cream Model-460</t>
  </si>
  <si>
    <t>CUST8492</t>
  </si>
  <si>
    <t>Customer 3936</t>
  </si>
  <si>
    <t>ORD2025005756</t>
  </si>
  <si>
    <t>PROD4475</t>
  </si>
  <si>
    <t>ORD2025005755</t>
  </si>
  <si>
    <t>PROD6062</t>
  </si>
  <si>
    <t>CUST3221</t>
  </si>
  <si>
    <t>Customer 4352</t>
  </si>
  <si>
    <t>ORD2025005754</t>
  </si>
  <si>
    <t>PROD3740</t>
  </si>
  <si>
    <t>Tablet Model-630</t>
  </si>
  <si>
    <t>CUST6840</t>
  </si>
  <si>
    <t>ORD2025005753</t>
  </si>
  <si>
    <t>PROD9188</t>
  </si>
  <si>
    <t>CUST1828</t>
  </si>
  <si>
    <t>ORD2025005752</t>
  </si>
  <si>
    <t>PROD5405</t>
  </si>
  <si>
    <t>Customer 1803</t>
  </si>
  <si>
    <t>ORD2025005751</t>
  </si>
  <si>
    <t>PROD9616</t>
  </si>
  <si>
    <t>ORD2025005750</t>
  </si>
  <si>
    <t>PROD2521</t>
  </si>
  <si>
    <t>Perfume Model-508</t>
  </si>
  <si>
    <t>CUST7035</t>
  </si>
  <si>
    <t>Customer 556</t>
  </si>
  <si>
    <t>ORD2025005749</t>
  </si>
  <si>
    <t>PROD8902</t>
  </si>
  <si>
    <t>CUST5387</t>
  </si>
  <si>
    <t>ORD2025005748</t>
  </si>
  <si>
    <t>PROD8840</t>
  </si>
  <si>
    <t>Face Cream Model-953</t>
  </si>
  <si>
    <t>CUST6225</t>
  </si>
  <si>
    <t>ORD2025005747</t>
  </si>
  <si>
    <t>Face Cream Model-152</t>
  </si>
  <si>
    <t>CUST3082</t>
  </si>
  <si>
    <t>ORD2025005746</t>
  </si>
  <si>
    <t>ORD2025005745</t>
  </si>
  <si>
    <t>Perfume Model-660</t>
  </si>
  <si>
    <t>CUST4208</t>
  </si>
  <si>
    <t>Customer 530</t>
  </si>
  <si>
    <t>ORD2025005744</t>
  </si>
  <si>
    <t>Perfume Model-656</t>
  </si>
  <si>
    <t>Customer 4680</t>
  </si>
  <si>
    <t>ORD2025005743</t>
  </si>
  <si>
    <t>Sofa Model-988</t>
  </si>
  <si>
    <t>CUST5518</t>
  </si>
  <si>
    <t>Customer 1915</t>
  </si>
  <si>
    <t>ORD2025005742</t>
  </si>
  <si>
    <t>PROD2476</t>
  </si>
  <si>
    <t>Customer 2598</t>
  </si>
  <si>
    <t>ORD2025005741</t>
  </si>
  <si>
    <t>PROD1699</t>
  </si>
  <si>
    <t>Shirt Model-131</t>
  </si>
  <si>
    <t>CUST2164</t>
  </si>
  <si>
    <t>ORD2025005740</t>
  </si>
  <si>
    <t>PROD1419</t>
  </si>
  <si>
    <t>Laptop Model-721</t>
  </si>
  <si>
    <t>Customer 575</t>
  </si>
  <si>
    <t>ORD2025005739</t>
  </si>
  <si>
    <t>PROD4176</t>
  </si>
  <si>
    <t>Jacket Model-955</t>
  </si>
  <si>
    <t>CUST9413</t>
  </si>
  <si>
    <t>ORD2025005738</t>
  </si>
  <si>
    <t>PROD6902</t>
  </si>
  <si>
    <t>Laptop Model-224</t>
  </si>
  <si>
    <t>CUST3007</t>
  </si>
  <si>
    <t>Customer 3502</t>
  </si>
  <si>
    <t>ORD2025005737</t>
  </si>
  <si>
    <t>CUST9090</t>
  </si>
  <si>
    <t>Customer 1538</t>
  </si>
  <si>
    <t>ORD2025005736</t>
  </si>
  <si>
    <t>PROD3562</t>
  </si>
  <si>
    <t>Jacket Model-532</t>
  </si>
  <si>
    <t>CUST8603</t>
  </si>
  <si>
    <t>Customer 694</t>
  </si>
  <si>
    <t>ORD2025005735</t>
  </si>
  <si>
    <t>Mobile Model-607</t>
  </si>
  <si>
    <t>CUST1870</t>
  </si>
  <si>
    <t>ORD2025005734</t>
  </si>
  <si>
    <t>PROD6660</t>
  </si>
  <si>
    <t>CUST2069</t>
  </si>
  <si>
    <t>Customer 4954</t>
  </si>
  <si>
    <t>ORD2025005733</t>
  </si>
  <si>
    <t>PROD6203</t>
  </si>
  <si>
    <t>Face Cream Model-609</t>
  </si>
  <si>
    <t>CUST5561</t>
  </si>
  <si>
    <t>Customer 1385</t>
  </si>
  <si>
    <t>ORD2025005732</t>
  </si>
  <si>
    <t>PROD4360</t>
  </si>
  <si>
    <t>CUST3306</t>
  </si>
  <si>
    <t>ORD2025005731</t>
  </si>
  <si>
    <t>Tablet Model-303</t>
  </si>
  <si>
    <t>ORD2025005730</t>
  </si>
  <si>
    <t>Customer 2648</t>
  </si>
  <si>
    <t>ORD2025005729</t>
  </si>
  <si>
    <t>Perfume Model-299</t>
  </si>
  <si>
    <t>CUST9648</t>
  </si>
  <si>
    <t>Customer 2749</t>
  </si>
  <si>
    <t>ORD2025005728</t>
  </si>
  <si>
    <t>Lamp Model-526</t>
  </si>
  <si>
    <t>CUST8014</t>
  </si>
  <si>
    <t>ORD2025005727</t>
  </si>
  <si>
    <t>PROD1133</t>
  </si>
  <si>
    <t>Curtain Model-719</t>
  </si>
  <si>
    <t>CUST7239</t>
  </si>
  <si>
    <t>ORD2025005726</t>
  </si>
  <si>
    <t>Jeans Model-366</t>
  </si>
  <si>
    <t>Customer 2970</t>
  </si>
  <si>
    <t>ORD2025005725</t>
  </si>
  <si>
    <t>Tablet Model-576</t>
  </si>
  <si>
    <t>CUST3243</t>
  </si>
  <si>
    <t>ORD2025005724</t>
  </si>
  <si>
    <t>PROD4683</t>
  </si>
  <si>
    <t>Sofa Model-698</t>
  </si>
  <si>
    <t>Customer 4529</t>
  </si>
  <si>
    <t>ORD2025005723</t>
  </si>
  <si>
    <t>PROD6699</t>
  </si>
  <si>
    <t>Laptop Model-981</t>
  </si>
  <si>
    <t>ORD2025005722</t>
  </si>
  <si>
    <t>PROD2999</t>
  </si>
  <si>
    <t>Jacket Model-539</t>
  </si>
  <si>
    <t>Customer 2074</t>
  </si>
  <si>
    <t>ORD2025005721</t>
  </si>
  <si>
    <t>Curtain Model-426</t>
  </si>
  <si>
    <t>CUST5090</t>
  </si>
  <si>
    <t>ORD2025005720</t>
  </si>
  <si>
    <t>PROD7959</t>
  </si>
  <si>
    <t>Curtain Model-906</t>
  </si>
  <si>
    <t>CUST3047</t>
  </si>
  <si>
    <t>Customer 4515</t>
  </si>
  <si>
    <t>ORD2025005719</t>
  </si>
  <si>
    <t>PROD9506</t>
  </si>
  <si>
    <t>CUST8352</t>
  </si>
  <si>
    <t>ORD2025005718</t>
  </si>
  <si>
    <t>Perfume Model-827</t>
  </si>
  <si>
    <t>CUST9454</t>
  </si>
  <si>
    <t>Customer 4764</t>
  </si>
  <si>
    <t>ORD2025005717</t>
  </si>
  <si>
    <t>PROD7018</t>
  </si>
  <si>
    <t>Laptop Model-315</t>
  </si>
  <si>
    <t>ORD2025005716</t>
  </si>
  <si>
    <t>PROD7290</t>
  </si>
  <si>
    <t>ORD2025005715</t>
  </si>
  <si>
    <t>PROD5092</t>
  </si>
  <si>
    <t>Perfume Model-684</t>
  </si>
  <si>
    <t>Customer 1892</t>
  </si>
  <si>
    <t>ORD2025005714</t>
  </si>
  <si>
    <t>CUST3878</t>
  </si>
  <si>
    <t>Customer 4282</t>
  </si>
  <si>
    <t>ORD2025005713</t>
  </si>
  <si>
    <t>PROD2952</t>
  </si>
  <si>
    <t>Jeans Model-385</t>
  </si>
  <si>
    <t>ORD2025005712</t>
  </si>
  <si>
    <t>PROD8656</t>
  </si>
  <si>
    <t>ORD2025005711</t>
  </si>
  <si>
    <t>PROD5915</t>
  </si>
  <si>
    <t>ORD2025005710</t>
  </si>
  <si>
    <t>PROD6793</t>
  </si>
  <si>
    <t>Tablet Model-373</t>
  </si>
  <si>
    <t>CUST8644</t>
  </si>
  <si>
    <t>ORD2025005709</t>
  </si>
  <si>
    <t>Jacket Model-281</t>
  </si>
  <si>
    <t>Customer 3378</t>
  </si>
  <si>
    <t>ORD2025005708</t>
  </si>
  <si>
    <t>PROD3747</t>
  </si>
  <si>
    <t>ORD2025005707</t>
  </si>
  <si>
    <t>Mobile Model-874</t>
  </si>
  <si>
    <t>CUST7082</t>
  </si>
  <si>
    <t>ORD2025005706</t>
  </si>
  <si>
    <t>Customer 853</t>
  </si>
  <si>
    <t>ORD2025005705</t>
  </si>
  <si>
    <t>Face Cream Model-693</t>
  </si>
  <si>
    <t>ORD2025005704</t>
  </si>
  <si>
    <t>PROD7287</t>
  </si>
  <si>
    <t>Mobile Model-796</t>
  </si>
  <si>
    <t>CUST1543</t>
  </si>
  <si>
    <t>ORD2025005703</t>
  </si>
  <si>
    <t>Jeans Model-802</t>
  </si>
  <si>
    <t>CUST6083</t>
  </si>
  <si>
    <t>ORD2025005702</t>
  </si>
  <si>
    <t>PROD7470</t>
  </si>
  <si>
    <t>Shirt Model-139</t>
  </si>
  <si>
    <t>ORD2025005701</t>
  </si>
  <si>
    <t>PROD4565</t>
  </si>
  <si>
    <t>Lipstick Model-570</t>
  </si>
  <si>
    <t>Customer 4746</t>
  </si>
  <si>
    <t>ORD2025005700</t>
  </si>
  <si>
    <t>PROD6035</t>
  </si>
  <si>
    <t>Sofa Model-899</t>
  </si>
  <si>
    <t>CUST5401</t>
  </si>
  <si>
    <t>ORD2025005699</t>
  </si>
  <si>
    <t>PROD4127</t>
  </si>
  <si>
    <t>Shirt Model-839</t>
  </si>
  <si>
    <t>CUST8623</t>
  </si>
  <si>
    <t>Customer 1404</t>
  </si>
  <si>
    <t>ORD2025005698</t>
  </si>
  <si>
    <t>PROD2418</t>
  </si>
  <si>
    <t>ORD2025005697</t>
  </si>
  <si>
    <t>PROD9810</t>
  </si>
  <si>
    <t>Mobile Model-302</t>
  </si>
  <si>
    <t>CUST8539</t>
  </si>
  <si>
    <t>Customer 3161</t>
  </si>
  <si>
    <t>ORD2025005696</t>
  </si>
  <si>
    <t>Shirt Model-138</t>
  </si>
  <si>
    <t>ORD2025005695</t>
  </si>
  <si>
    <t>PROD8197</t>
  </si>
  <si>
    <t>Perfume Model-444</t>
  </si>
  <si>
    <t>CUST3320</t>
  </si>
  <si>
    <t>Customer 4445</t>
  </si>
  <si>
    <t>ORD2025005694</t>
  </si>
  <si>
    <t>PROD3641</t>
  </si>
  <si>
    <t>Jacket Model-580</t>
  </si>
  <si>
    <t>CUST5708</t>
  </si>
  <si>
    <t>Customer 451</t>
  </si>
  <si>
    <t>ORD2025005693</t>
  </si>
  <si>
    <t>CUST3559</t>
  </si>
  <si>
    <t>ORD2025005692</t>
  </si>
  <si>
    <t>Jeans Model-462</t>
  </si>
  <si>
    <t>CUST1484</t>
  </si>
  <si>
    <t>Customer 1597</t>
  </si>
  <si>
    <t>ORD2025005691</t>
  </si>
  <si>
    <t>Sofa Model-642</t>
  </si>
  <si>
    <t>ORD2025005690</t>
  </si>
  <si>
    <t>PROD6083</t>
  </si>
  <si>
    <t>ORD2025005689</t>
  </si>
  <si>
    <t>PROD6692</t>
  </si>
  <si>
    <t>Sofa Model-188</t>
  </si>
  <si>
    <t>CUST5109</t>
  </si>
  <si>
    <t>Customer 3500</t>
  </si>
  <si>
    <t>ORD2025005688</t>
  </si>
  <si>
    <t>PROD4419</t>
  </si>
  <si>
    <t>Curtain Model-187</t>
  </si>
  <si>
    <t>CUST1931</t>
  </si>
  <si>
    <t>Customer 3672</t>
  </si>
  <si>
    <t>ORD2025005687</t>
  </si>
  <si>
    <t>PROD2460</t>
  </si>
  <si>
    <t>CUST2185</t>
  </si>
  <si>
    <t>Customer 3970</t>
  </si>
  <si>
    <t>ORD2025005686</t>
  </si>
  <si>
    <t>PROD4543</t>
  </si>
  <si>
    <t>Lipstick Model-645</t>
  </si>
  <si>
    <t>CUST3848</t>
  </si>
  <si>
    <t>Customer 2700</t>
  </si>
  <si>
    <t>ORD2025005685</t>
  </si>
  <si>
    <t>PROD5719</t>
  </si>
  <si>
    <t>CUST2799</t>
  </si>
  <si>
    <t>Customer 1311</t>
  </si>
  <si>
    <t>ORD2025005684</t>
  </si>
  <si>
    <t>Perfume Model-467</t>
  </si>
  <si>
    <t>ORD2025005683</t>
  </si>
  <si>
    <t>Lipstick Model-397</t>
  </si>
  <si>
    <t>Customer 3866</t>
  </si>
  <si>
    <t>ORD2025005682</t>
  </si>
  <si>
    <t>Lipstick Model-152</t>
  </si>
  <si>
    <t>CUST5270</t>
  </si>
  <si>
    <t>ORD2025005681</t>
  </si>
  <si>
    <t>PROD5432</t>
  </si>
  <si>
    <t>Jeans Model-143</t>
  </si>
  <si>
    <t>CUST2635</t>
  </si>
  <si>
    <t>Customer 1132</t>
  </si>
  <si>
    <t>ORD2025005680</t>
  </si>
  <si>
    <t>PROD6867</t>
  </si>
  <si>
    <t>Face Cream Model-930</t>
  </si>
  <si>
    <t>ORD2025005679</t>
  </si>
  <si>
    <t>Lamp Model-139</t>
  </si>
  <si>
    <t>ORD2025005678</t>
  </si>
  <si>
    <t>CUST7610</t>
  </si>
  <si>
    <t>ORD2025005677</t>
  </si>
  <si>
    <t>PROD2366</t>
  </si>
  <si>
    <t>Face Cream Model-366</t>
  </si>
  <si>
    <t>CUST3376</t>
  </si>
  <si>
    <t>ORD2025005676</t>
  </si>
  <si>
    <t>PROD8617</t>
  </si>
  <si>
    <t>CUST5149</t>
  </si>
  <si>
    <t>ORD2025005675</t>
  </si>
  <si>
    <t>PROD2312</t>
  </si>
  <si>
    <t>CUST5287</t>
  </si>
  <si>
    <t>Customer 2079</t>
  </si>
  <si>
    <t>ORD2025005674</t>
  </si>
  <si>
    <t>PROD7305</t>
  </si>
  <si>
    <t>Lipstick Model-876</t>
  </si>
  <si>
    <t>CUST9675</t>
  </si>
  <si>
    <t>Customer 2397</t>
  </si>
  <si>
    <t>ORD2025005673</t>
  </si>
  <si>
    <t>ORD2025005672</t>
  </si>
  <si>
    <t>PROD1413</t>
  </si>
  <si>
    <t>CUST7316</t>
  </si>
  <si>
    <t>Customer 931</t>
  </si>
  <si>
    <t>ORD2025005671</t>
  </si>
  <si>
    <t>PROD7455</t>
  </si>
  <si>
    <t>Shirt Model-185</t>
  </si>
  <si>
    <t>CUST5715</t>
  </si>
  <si>
    <t>Customer 4059</t>
  </si>
  <si>
    <t>ORD2025005670</t>
  </si>
  <si>
    <t>CUST2500</t>
  </si>
  <si>
    <t>ORD2025005669</t>
  </si>
  <si>
    <t>Shirt Model-669</t>
  </si>
  <si>
    <t>CUST9837</t>
  </si>
  <si>
    <t>Customer 3633</t>
  </si>
  <si>
    <t>ORD2025005668</t>
  </si>
  <si>
    <t>CUST8270</t>
  </si>
  <si>
    <t>Customer 1135</t>
  </si>
  <si>
    <t>ORD2025005667</t>
  </si>
  <si>
    <t>Jacket Model-333</t>
  </si>
  <si>
    <t>CUST4999</t>
  </si>
  <si>
    <t>Customer 2996</t>
  </si>
  <si>
    <t>ORD2025005666</t>
  </si>
  <si>
    <t>PROD3831</t>
  </si>
  <si>
    <t>Jacket Model-341</t>
  </si>
  <si>
    <t>CUST7311</t>
  </si>
  <si>
    <t>ORD2025005665</t>
  </si>
  <si>
    <t>Jacket Model-234</t>
  </si>
  <si>
    <t>CUST4569</t>
  </si>
  <si>
    <t>ORD2025005664</t>
  </si>
  <si>
    <t>Laptop Model-861</t>
  </si>
  <si>
    <t>Customer 4434</t>
  </si>
  <si>
    <t>ORD2025005663</t>
  </si>
  <si>
    <t>PROD9392</t>
  </si>
  <si>
    <t>Jacket Model-669</t>
  </si>
  <si>
    <t>Customer 1280</t>
  </si>
  <si>
    <t>ORD2025005662</t>
  </si>
  <si>
    <t>Laptop Model-448</t>
  </si>
  <si>
    <t>CUST7200</t>
  </si>
  <si>
    <t>ORD2025005661</t>
  </si>
  <si>
    <t>Perfume Model-556</t>
  </si>
  <si>
    <t>CUST2319</t>
  </si>
  <si>
    <t>Customer 1883</t>
  </si>
  <si>
    <t>ORD2025005660</t>
  </si>
  <si>
    <t>Sofa Model-638</t>
  </si>
  <si>
    <t>Customer 3525</t>
  </si>
  <si>
    <t>ORD2025005659</t>
  </si>
  <si>
    <t>PROD5527</t>
  </si>
  <si>
    <t>Jacket Model-842</t>
  </si>
  <si>
    <t>CUST4636</t>
  </si>
  <si>
    <t>Customer 3449</t>
  </si>
  <si>
    <t>ORD2025005658</t>
  </si>
  <si>
    <t>PROD5378</t>
  </si>
  <si>
    <t>Curtain Model-866</t>
  </si>
  <si>
    <t>ORD2025005657</t>
  </si>
  <si>
    <t>PROD7317</t>
  </si>
  <si>
    <t>Tablet Model-177</t>
  </si>
  <si>
    <t>ORD2025005656</t>
  </si>
  <si>
    <t>PROD8426</t>
  </si>
  <si>
    <t>CUST7178</t>
  </si>
  <si>
    <t>ORD2025005655</t>
  </si>
  <si>
    <t>PROD4425</t>
  </si>
  <si>
    <t>CUST1251</t>
  </si>
  <si>
    <t>ORD2025005654</t>
  </si>
  <si>
    <t>Curtain Model-371</t>
  </si>
  <si>
    <t>CUST7924</t>
  </si>
  <si>
    <t>Customer 4127</t>
  </si>
  <si>
    <t>ORD2025005653</t>
  </si>
  <si>
    <t>PROD4759</t>
  </si>
  <si>
    <t>Lipstick Model-274</t>
  </si>
  <si>
    <t>ORD2025005652</t>
  </si>
  <si>
    <t>PROD6957</t>
  </si>
  <si>
    <t>CUST9318</t>
  </si>
  <si>
    <t>ORD2025005651</t>
  </si>
  <si>
    <t>PROD7146</t>
  </si>
  <si>
    <t>Mobile Model-618</t>
  </si>
  <si>
    <t>CUST9893</t>
  </si>
  <si>
    <t>ORD2025005650</t>
  </si>
  <si>
    <t>PROD2912</t>
  </si>
  <si>
    <t>Jeans Model-756</t>
  </si>
  <si>
    <t>Customer 4043</t>
  </si>
  <si>
    <t>ORD2025005649</t>
  </si>
  <si>
    <t>PROD6615</t>
  </si>
  <si>
    <t>Lipstick Model-710</t>
  </si>
  <si>
    <t>ORD2025005648</t>
  </si>
  <si>
    <t>Perfume Model-968</t>
  </si>
  <si>
    <t>ORD2025005647</t>
  </si>
  <si>
    <t>Shirt Model-112</t>
  </si>
  <si>
    <t>CUST2611</t>
  </si>
  <si>
    <t>ORD2025005646</t>
  </si>
  <si>
    <t>Curtain Model-536</t>
  </si>
  <si>
    <t>CUST8423</t>
  </si>
  <si>
    <t>ORD2025005645</t>
  </si>
  <si>
    <t>PROD4573</t>
  </si>
  <si>
    <t>Perfume Model-757</t>
  </si>
  <si>
    <t>CUST1989</t>
  </si>
  <si>
    <t>Customer 3571</t>
  </si>
  <si>
    <t>ORD2025005644</t>
  </si>
  <si>
    <t>PROD1834</t>
  </si>
  <si>
    <t>Mobile Model-533</t>
  </si>
  <si>
    <t>CUST2918</t>
  </si>
  <si>
    <t>ORD2025005643</t>
  </si>
  <si>
    <t>Lamp Model-151</t>
  </si>
  <si>
    <t>CUST7574</t>
  </si>
  <si>
    <t>ORD2025005642</t>
  </si>
  <si>
    <t>ORD2025005641</t>
  </si>
  <si>
    <t>PROD1397</t>
  </si>
  <si>
    <t>Face Cream Model-608</t>
  </si>
  <si>
    <t>CUST6665</t>
  </si>
  <si>
    <t>ORD2025005640</t>
  </si>
  <si>
    <t>PROD8670</t>
  </si>
  <si>
    <t>Face Cream Model-824</t>
  </si>
  <si>
    <t>CUST1033</t>
  </si>
  <si>
    <t>Customer 2185</t>
  </si>
  <si>
    <t>ORD2025005639</t>
  </si>
  <si>
    <t>PROD9411</t>
  </si>
  <si>
    <t>CUST8852</t>
  </si>
  <si>
    <t>ORD2025005638</t>
  </si>
  <si>
    <t>PROD9481</t>
  </si>
  <si>
    <t>Tablet Model-883</t>
  </si>
  <si>
    <t>ORD2025005637</t>
  </si>
  <si>
    <t>PROD8699</t>
  </si>
  <si>
    <t>Customer 4997</t>
  </si>
  <si>
    <t>ORD2025005636</t>
  </si>
  <si>
    <t>PROD1172</t>
  </si>
  <si>
    <t>Perfume Model-290</t>
  </si>
  <si>
    <t>CUST4570</t>
  </si>
  <si>
    <t>Customer 3616</t>
  </si>
  <si>
    <t>ORD2025005635</t>
  </si>
  <si>
    <t>Customer 981</t>
  </si>
  <si>
    <t>ORD2025005634</t>
  </si>
  <si>
    <t>Mobile Model-766</t>
  </si>
  <si>
    <t>ORD2025005633</t>
  </si>
  <si>
    <t>Jeans Model-404</t>
  </si>
  <si>
    <t>Customer 3359</t>
  </si>
  <si>
    <t>ORD2025005632</t>
  </si>
  <si>
    <t>Laptop Model-509</t>
  </si>
  <si>
    <t>ORD2025005631</t>
  </si>
  <si>
    <t>Lamp Model-968</t>
  </si>
  <si>
    <t>CUST4769</t>
  </si>
  <si>
    <t>Customer 4222</t>
  </si>
  <si>
    <t>ORD2025005630</t>
  </si>
  <si>
    <t>PROD1184</t>
  </si>
  <si>
    <t>Jeans Model-654</t>
  </si>
  <si>
    <t>ORD2025005629</t>
  </si>
  <si>
    <t>PROD6218</t>
  </si>
  <si>
    <t>Perfume Model-874</t>
  </si>
  <si>
    <t>CUST6003</t>
  </si>
  <si>
    <t>Customer 1894</t>
  </si>
  <si>
    <t>ORD2025005628</t>
  </si>
  <si>
    <t>Jeans Model-683</t>
  </si>
  <si>
    <t>CUST2483</t>
  </si>
  <si>
    <t>ORD2025005627</t>
  </si>
  <si>
    <t>PROD9239</t>
  </si>
  <si>
    <t>Curtain Model-798</t>
  </si>
  <si>
    <t>CUST2209</t>
  </si>
  <si>
    <t>ORD2025005626</t>
  </si>
  <si>
    <t>PROD6984</t>
  </si>
  <si>
    <t>Jacket Model-971</t>
  </si>
  <si>
    <t>Customer 2742</t>
  </si>
  <si>
    <t>ORD2025005625</t>
  </si>
  <si>
    <t>PROD7701</t>
  </si>
  <si>
    <t>Face Cream Model-995</t>
  </si>
  <si>
    <t>CUST7734</t>
  </si>
  <si>
    <t>Customer 3431</t>
  </si>
  <si>
    <t>ORD2025005624</t>
  </si>
  <si>
    <t>PROD9746</t>
  </si>
  <si>
    <t>CUST3032</t>
  </si>
  <si>
    <t>Customer 568</t>
  </si>
  <si>
    <t>ORD2025005623</t>
  </si>
  <si>
    <t>Jeans Model-845</t>
  </si>
  <si>
    <t>CUST4234</t>
  </si>
  <si>
    <t>Customer 4528</t>
  </si>
  <si>
    <t>ORD2025005622</t>
  </si>
  <si>
    <t>CUST7528</t>
  </si>
  <si>
    <t>ORD2025005621</t>
  </si>
  <si>
    <t>Jeans Model-552</t>
  </si>
  <si>
    <t>CUST3528</t>
  </si>
  <si>
    <t>ORD2025005620</t>
  </si>
  <si>
    <t>PROD3824</t>
  </si>
  <si>
    <t>Jeans Model-408</t>
  </si>
  <si>
    <t>CUST3160</t>
  </si>
  <si>
    <t>ORD2025005619</t>
  </si>
  <si>
    <t>PROD8743</t>
  </si>
  <si>
    <t>Mobile Model-596</t>
  </si>
  <si>
    <t>ORD2025005618</t>
  </si>
  <si>
    <t>Face Cream Model-980</t>
  </si>
  <si>
    <t>CUST6028</t>
  </si>
  <si>
    <t>ORD2025005617</t>
  </si>
  <si>
    <t>Face Cream Model-333</t>
  </si>
  <si>
    <t>Customer 264</t>
  </si>
  <si>
    <t>ORD2025005616</t>
  </si>
  <si>
    <t>PROD1274</t>
  </si>
  <si>
    <t>Jeans Model-502</t>
  </si>
  <si>
    <t>Customer 1469</t>
  </si>
  <si>
    <t>ORD2025005615</t>
  </si>
  <si>
    <t>PROD2787</t>
  </si>
  <si>
    <t>Lipstick Model-665</t>
  </si>
  <si>
    <t>Customer 1905</t>
  </si>
  <si>
    <t>ORD2025005614</t>
  </si>
  <si>
    <t>Customer 1592</t>
  </si>
  <si>
    <t>ORD2025005613</t>
  </si>
  <si>
    <t>PROD8185</t>
  </si>
  <si>
    <t>Curtain Model-970</t>
  </si>
  <si>
    <t>CUST1195</t>
  </si>
  <si>
    <t>ORD2025005612</t>
  </si>
  <si>
    <t>PROD1487</t>
  </si>
  <si>
    <t>CUST3660</t>
  </si>
  <si>
    <t>Customer 4610</t>
  </si>
  <si>
    <t>ORD2025005611</t>
  </si>
  <si>
    <t>Jacket Model-865</t>
  </si>
  <si>
    <t>Customer 3585</t>
  </si>
  <si>
    <t>ORD2025005610</t>
  </si>
  <si>
    <t>PROD6421</t>
  </si>
  <si>
    <t>Face Cream Model-299</t>
  </si>
  <si>
    <t>CUST2437</t>
  </si>
  <si>
    <t>ORD2025005609</t>
  </si>
  <si>
    <t>PROD4446</t>
  </si>
  <si>
    <t>ORD2025005608</t>
  </si>
  <si>
    <t>CUST9267</t>
  </si>
  <si>
    <t>Customer 178</t>
  </si>
  <si>
    <t>ORD2025005607</t>
  </si>
  <si>
    <t>Mobile Model-942</t>
  </si>
  <si>
    <t>CUST3253</t>
  </si>
  <si>
    <t>ORD2025005606</t>
  </si>
  <si>
    <t>CUST5269</t>
  </si>
  <si>
    <t>Customer 3641</t>
  </si>
  <si>
    <t>ORD2025005605</t>
  </si>
  <si>
    <t>Jacket Model-901</t>
  </si>
  <si>
    <t>CUST1280</t>
  </si>
  <si>
    <t>Customer 1972</t>
  </si>
  <si>
    <t>ORD2025005604</t>
  </si>
  <si>
    <t>PROD8560</t>
  </si>
  <si>
    <t>CUST8142</t>
  </si>
  <si>
    <t>Customer 1554</t>
  </si>
  <si>
    <t>ORD2025005603</t>
  </si>
  <si>
    <t>Curtain Model-145</t>
  </si>
  <si>
    <t>ORD2025005602</t>
  </si>
  <si>
    <t>Laptop Model-929</t>
  </si>
  <si>
    <t>CUST4908</t>
  </si>
  <si>
    <t>Customer 1928</t>
  </si>
  <si>
    <t>ORD2025005601</t>
  </si>
  <si>
    <t>PROD5310</t>
  </si>
  <si>
    <t>Curtain Model-105</t>
  </si>
  <si>
    <t>CUST2090</t>
  </si>
  <si>
    <t>ORD2025005600</t>
  </si>
  <si>
    <t>PROD5314</t>
  </si>
  <si>
    <t>Shirt Model-582</t>
  </si>
  <si>
    <t>CUST5013</t>
  </si>
  <si>
    <t>ORD2025005599</t>
  </si>
  <si>
    <t>PROD7306</t>
  </si>
  <si>
    <t>CUST2583</t>
  </si>
  <si>
    <t>Customer 2475</t>
  </si>
  <si>
    <t>ORD2025005598</t>
  </si>
  <si>
    <t>PROD3901</t>
  </si>
  <si>
    <t>Curtain Model-367</t>
  </si>
  <si>
    <t>ORD2025005597</t>
  </si>
  <si>
    <t>PROD2768</t>
  </si>
  <si>
    <t>Lamp Model-592</t>
  </si>
  <si>
    <t>CUST2667</t>
  </si>
  <si>
    <t>ORD2025005596</t>
  </si>
  <si>
    <t>PROD5344</t>
  </si>
  <si>
    <t>Face Cream Model-296</t>
  </si>
  <si>
    <t>CUST9210</t>
  </si>
  <si>
    <t>Customer 4085</t>
  </si>
  <si>
    <t>ORD2025005595</t>
  </si>
  <si>
    <t>PROD2773</t>
  </si>
  <si>
    <t>Curtain Model-986</t>
  </si>
  <si>
    <t>CUST4535</t>
  </si>
  <si>
    <t>Customer 241</t>
  </si>
  <si>
    <t>ORD2025005594</t>
  </si>
  <si>
    <t>Customer 4007</t>
  </si>
  <si>
    <t>ORD2025005593</t>
  </si>
  <si>
    <t>Jacket Model-898</t>
  </si>
  <si>
    <t>CUST5465</t>
  </si>
  <si>
    <t>Customer 2442</t>
  </si>
  <si>
    <t>ORD2025005592</t>
  </si>
  <si>
    <t>PROD2872</t>
  </si>
  <si>
    <t>Sofa Model-634</t>
  </si>
  <si>
    <t>ORD2025005591</t>
  </si>
  <si>
    <t>ORD2025005590</t>
  </si>
  <si>
    <t>Sofa Model-870</t>
  </si>
  <si>
    <t>CUST5674</t>
  </si>
  <si>
    <t>ORD2025005589</t>
  </si>
  <si>
    <t>PROD2537</t>
  </si>
  <si>
    <t>Lipstick Model-116</t>
  </si>
  <si>
    <t>Customer 1607</t>
  </si>
  <si>
    <t>ORD2025005588</t>
  </si>
  <si>
    <t>PROD9341</t>
  </si>
  <si>
    <t>Lipstick Model-709</t>
  </si>
  <si>
    <t>CUST7005</t>
  </si>
  <si>
    <t>ORD2025005587</t>
  </si>
  <si>
    <t>Jeans Model-365</t>
  </si>
  <si>
    <t>Customer 431</t>
  </si>
  <si>
    <t>ORD2025005586</t>
  </si>
  <si>
    <t>PROD5002</t>
  </si>
  <si>
    <t>CUST4257</t>
  </si>
  <si>
    <t>Customer 3737</t>
  </si>
  <si>
    <t>ORD2025005585</t>
  </si>
  <si>
    <t>Sofa Model-460</t>
  </si>
  <si>
    <t>ORD2025005584</t>
  </si>
  <si>
    <t>PROD4946</t>
  </si>
  <si>
    <t>Tablet Model-123</t>
  </si>
  <si>
    <t>Customer 4047</t>
  </si>
  <si>
    <t>ORD2025005583</t>
  </si>
  <si>
    <t>Lamp Model-747</t>
  </si>
  <si>
    <t>CUST5896</t>
  </si>
  <si>
    <t>ORD2025005582</t>
  </si>
  <si>
    <t>PROD8040</t>
  </si>
  <si>
    <t>Lipstick Model-931</t>
  </si>
  <si>
    <t>CUST3176</t>
  </si>
  <si>
    <t>ORD2025005581</t>
  </si>
  <si>
    <t>PROD5832</t>
  </si>
  <si>
    <t>Mobile Model-427</t>
  </si>
  <si>
    <t>Customer 4329</t>
  </si>
  <si>
    <t>ORD2025005580</t>
  </si>
  <si>
    <t>PROD6046</t>
  </si>
  <si>
    <t>CUST2560</t>
  </si>
  <si>
    <t>Customer 3356</t>
  </si>
  <si>
    <t>ORD2025005579</t>
  </si>
  <si>
    <t>PROD7955</t>
  </si>
  <si>
    <t>CUST8189</t>
  </si>
  <si>
    <t>ORD2025005578</t>
  </si>
  <si>
    <t>PROD1911</t>
  </si>
  <si>
    <t>Curtain Model-627</t>
  </si>
  <si>
    <t>CUST4497</t>
  </si>
  <si>
    <t>ORD2025005577</t>
  </si>
  <si>
    <t>CUST4689</t>
  </si>
  <si>
    <t>ORD2025005576</t>
  </si>
  <si>
    <t>PROD8869</t>
  </si>
  <si>
    <t>CUST5060</t>
  </si>
  <si>
    <t>Customer 2301</t>
  </si>
  <si>
    <t>ORD2025005575</t>
  </si>
  <si>
    <t>Jacket Model-519</t>
  </si>
  <si>
    <t>CUST5852</t>
  </si>
  <si>
    <t>ORD2025005574</t>
  </si>
  <si>
    <t>PROD3532</t>
  </si>
  <si>
    <t>Jacket Model-430</t>
  </si>
  <si>
    <t>CUST8171</t>
  </si>
  <si>
    <t>ORD2025005573</t>
  </si>
  <si>
    <t>ORD2025005572</t>
  </si>
  <si>
    <t>CUST7372</t>
  </si>
  <si>
    <t>ORD2025005571</t>
  </si>
  <si>
    <t>Curtain Model-472</t>
  </si>
  <si>
    <t>CUST6975</t>
  </si>
  <si>
    <t>ORD2025005570</t>
  </si>
  <si>
    <t>PROD7631</t>
  </si>
  <si>
    <t>CUST1602</t>
  </si>
  <si>
    <t>Customer 1749</t>
  </si>
  <si>
    <t>ORD2025005569</t>
  </si>
  <si>
    <t>PROD3041</t>
  </si>
  <si>
    <t>ORD2025005568</t>
  </si>
  <si>
    <t>PROD9996</t>
  </si>
  <si>
    <t>ORD2025005567</t>
  </si>
  <si>
    <t>PROD8712</t>
  </si>
  <si>
    <t>Shirt Model-410</t>
  </si>
  <si>
    <t>CUST6875</t>
  </si>
  <si>
    <t>ORD2025005566</t>
  </si>
  <si>
    <t>PROD1453</t>
  </si>
  <si>
    <t>Lipstick Model-175</t>
  </si>
  <si>
    <t>Customer 229</t>
  </si>
  <si>
    <t>ORD2025005565</t>
  </si>
  <si>
    <t>PROD4663</t>
  </si>
  <si>
    <t>CUST2466</t>
  </si>
  <si>
    <t>ORD2025005564</t>
  </si>
  <si>
    <t>Tablet Model-285</t>
  </si>
  <si>
    <t>Customer 238</t>
  </si>
  <si>
    <t>ORD2025005563</t>
  </si>
  <si>
    <t>PROD8164</t>
  </si>
  <si>
    <t>CUST2619</t>
  </si>
  <si>
    <t>Customer 4819</t>
  </si>
  <si>
    <t>ORD2025005562</t>
  </si>
  <si>
    <t>PROD8022</t>
  </si>
  <si>
    <t>Shirt Model-636</t>
  </si>
  <si>
    <t>CUST6329</t>
  </si>
  <si>
    <t>ORD2025005561</t>
  </si>
  <si>
    <t>Lamp Model-242</t>
  </si>
  <si>
    <t>CUST6510</t>
  </si>
  <si>
    <t>ORD2025005560</t>
  </si>
  <si>
    <t>PROD4960</t>
  </si>
  <si>
    <t>Customer 4138</t>
  </si>
  <si>
    <t>ORD2025005559</t>
  </si>
  <si>
    <t>CUST8844</t>
  </si>
  <si>
    <t>Customer 468</t>
  </si>
  <si>
    <t>ORD2025005558</t>
  </si>
  <si>
    <t>PROD6122</t>
  </si>
  <si>
    <t>Sofa Model-528</t>
  </si>
  <si>
    <t>Customer 3582</t>
  </si>
  <si>
    <t>ORD2025005557</t>
  </si>
  <si>
    <t>CUST7671</t>
  </si>
  <si>
    <t>ORD2025005556</t>
  </si>
  <si>
    <t>Lamp Model-252</t>
  </si>
  <si>
    <t>ORD2025005555</t>
  </si>
  <si>
    <t>Lamp Model-284</t>
  </si>
  <si>
    <t>Customer 373</t>
  </si>
  <si>
    <t>ORD2025005554</t>
  </si>
  <si>
    <t>PROD9992</t>
  </si>
  <si>
    <t>Tablet Model-850</t>
  </si>
  <si>
    <t>ORD2025005553</t>
  </si>
  <si>
    <t>PROD7248</t>
  </si>
  <si>
    <t>CUST9875</t>
  </si>
  <si>
    <t>Customer 2450</t>
  </si>
  <si>
    <t>ORD2025005552</t>
  </si>
  <si>
    <t>Customer 961</t>
  </si>
  <si>
    <t>ORD2025005551</t>
  </si>
  <si>
    <t>Jeans Model-826</t>
  </si>
  <si>
    <t>CUST1493</t>
  </si>
  <si>
    <t>Customer 3004</t>
  </si>
  <si>
    <t>ORD2025005550</t>
  </si>
  <si>
    <t>PROD7474</t>
  </si>
  <si>
    <t>CUST7602</t>
  </si>
  <si>
    <t>ORD2025005549</t>
  </si>
  <si>
    <t>PROD9881</t>
  </si>
  <si>
    <t>Customer 294</t>
  </si>
  <si>
    <t>ORD2025005548</t>
  </si>
  <si>
    <t>PROD4987</t>
  </si>
  <si>
    <t>Sofa Model-951</t>
  </si>
  <si>
    <t>ORD2025005547</t>
  </si>
  <si>
    <t>PROD3913</t>
  </si>
  <si>
    <t>Customer 1983</t>
  </si>
  <si>
    <t>ORD2025005546</t>
  </si>
  <si>
    <t>PROD8334</t>
  </si>
  <si>
    <t>Curtain Model-883</t>
  </si>
  <si>
    <t>Customer 3230</t>
  </si>
  <si>
    <t>ORD2025005545</t>
  </si>
  <si>
    <t>PROD4674</t>
  </si>
  <si>
    <t>Lamp Model-574</t>
  </si>
  <si>
    <t>ORD2025005544</t>
  </si>
  <si>
    <t>PROD7565</t>
  </si>
  <si>
    <t>Shirt Model-569</t>
  </si>
  <si>
    <t>Customer 850</t>
  </si>
  <si>
    <t>ORD2025005543</t>
  </si>
  <si>
    <t>PROD6897</t>
  </si>
  <si>
    <t>Perfume Model-370</t>
  </si>
  <si>
    <t>CUST8233</t>
  </si>
  <si>
    <t>Customer 4199</t>
  </si>
  <si>
    <t>ORD2025005542</t>
  </si>
  <si>
    <t>PROD5962</t>
  </si>
  <si>
    <t>Curtain Model-524</t>
  </si>
  <si>
    <t>CUST3530</t>
  </si>
  <si>
    <t>ORD2025005541</t>
  </si>
  <si>
    <t>Customer 629</t>
  </si>
  <si>
    <t>ORD2025005540</t>
  </si>
  <si>
    <t>PROD9639</t>
  </si>
  <si>
    <t>CUST8444</t>
  </si>
  <si>
    <t>Customer 3789</t>
  </si>
  <si>
    <t>ORD2025005539</t>
  </si>
  <si>
    <t>Mobile Model-477</t>
  </si>
  <si>
    <t>Customer 3229</t>
  </si>
  <si>
    <t>ORD2025005538</t>
  </si>
  <si>
    <t>CUST8357</t>
  </si>
  <si>
    <t>ORD2025005537</t>
  </si>
  <si>
    <t>Laptop Model-879</t>
  </si>
  <si>
    <t>ORD2025005536</t>
  </si>
  <si>
    <t>PROD9562</t>
  </si>
  <si>
    <t>CUST8694</t>
  </si>
  <si>
    <t>Customer 498</t>
  </si>
  <si>
    <t>ORD2025005535</t>
  </si>
  <si>
    <t>CUST2387</t>
  </si>
  <si>
    <t>Customer 4022</t>
  </si>
  <si>
    <t>ORD2025005534</t>
  </si>
  <si>
    <t>Lamp Model-876</t>
  </si>
  <si>
    <t>CUST3071</t>
  </si>
  <si>
    <t>Customer 3483</t>
  </si>
  <si>
    <t>ORD2025005533</t>
  </si>
  <si>
    <t>CUST5821</t>
  </si>
  <si>
    <t>ORD2025005532</t>
  </si>
  <si>
    <t>PROD3881</t>
  </si>
  <si>
    <t>Customer 40</t>
  </si>
  <si>
    <t>ORD2025005531</t>
  </si>
  <si>
    <t>CUST8432</t>
  </si>
  <si>
    <t>Customer 1226</t>
  </si>
  <si>
    <t>ORD2025005530</t>
  </si>
  <si>
    <t>Customer 4948</t>
  </si>
  <si>
    <t>ORD2025005529</t>
  </si>
  <si>
    <t>Laptop Model-968</t>
  </si>
  <si>
    <t>CUST8691</t>
  </si>
  <si>
    <t>Customer 3288</t>
  </si>
  <si>
    <t>ORD2025005528</t>
  </si>
  <si>
    <t>PROD6832</t>
  </si>
  <si>
    <t>Tablet Model-347</t>
  </si>
  <si>
    <t>CUST8656</t>
  </si>
  <si>
    <t>ORD2025005527</t>
  </si>
  <si>
    <t>ORD2025005526</t>
  </si>
  <si>
    <t>PROD3062</t>
  </si>
  <si>
    <t>ORD2025005525</t>
  </si>
  <si>
    <t>Perfume Model-160</t>
  </si>
  <si>
    <t>CUST7149</t>
  </si>
  <si>
    <t>ORD2025005524</t>
  </si>
  <si>
    <t>PROD4308</t>
  </si>
  <si>
    <t>ORD2025005523</t>
  </si>
  <si>
    <t>PROD4126</t>
  </si>
  <si>
    <t>CUST2197</t>
  </si>
  <si>
    <t>Customer 989</t>
  </si>
  <si>
    <t>ORD2025005522</t>
  </si>
  <si>
    <t>PROD1684</t>
  </si>
  <si>
    <t>Curtain Model-484</t>
  </si>
  <si>
    <t>CUST7488</t>
  </si>
  <si>
    <t>ORD2025005521</t>
  </si>
  <si>
    <t>Jacket Model-636</t>
  </si>
  <si>
    <t>ORD2025005520</t>
  </si>
  <si>
    <t>PROD6540</t>
  </si>
  <si>
    <t>ORD2025005519</t>
  </si>
  <si>
    <t>PROD6555</t>
  </si>
  <si>
    <t>CUST8150</t>
  </si>
  <si>
    <t>ORD2025005518</t>
  </si>
  <si>
    <t>PROD8774</t>
  </si>
  <si>
    <t>CUST7677</t>
  </si>
  <si>
    <t>Customer 3645</t>
  </si>
  <si>
    <t>ORD2025005517</t>
  </si>
  <si>
    <t>PROD9152</t>
  </si>
  <si>
    <t>ORD2025005516</t>
  </si>
  <si>
    <t>Lamp Model-662</t>
  </si>
  <si>
    <t>ORD2025005515</t>
  </si>
  <si>
    <t>PROD8335</t>
  </si>
  <si>
    <t>ORD2025005514</t>
  </si>
  <si>
    <t>PROD9673</t>
  </si>
  <si>
    <t>CUST6101</t>
  </si>
  <si>
    <t>ORD2025005513</t>
  </si>
  <si>
    <t>Curtain Model-814</t>
  </si>
  <si>
    <t>Customer 954</t>
  </si>
  <si>
    <t>ORD2025005512</t>
  </si>
  <si>
    <t>PROD2258</t>
  </si>
  <si>
    <t>Curtain Model-317</t>
  </si>
  <si>
    <t>CUST5698</t>
  </si>
  <si>
    <t>Customer 324</t>
  </si>
  <si>
    <t>ORD2025005511</t>
  </si>
  <si>
    <t>PROD5444</t>
  </si>
  <si>
    <t>CUST1841</t>
  </si>
  <si>
    <t>Customer 1316</t>
  </si>
  <si>
    <t>ORD2025005510</t>
  </si>
  <si>
    <t>Laptop Model-877</t>
  </si>
  <si>
    <t>ORD2025005509</t>
  </si>
  <si>
    <t>PROD9482</t>
  </si>
  <si>
    <t>Perfume Model-213</t>
  </si>
  <si>
    <t>CUST9041</t>
  </si>
  <si>
    <t>ORD2025005508</t>
  </si>
  <si>
    <t>PROD1280</t>
  </si>
  <si>
    <t>CUST1729</t>
  </si>
  <si>
    <t>Customer 3399</t>
  </si>
  <si>
    <t>ORD2025005507</t>
  </si>
  <si>
    <t>PROD5111</t>
  </si>
  <si>
    <t>Lipstick Model-702</t>
  </si>
  <si>
    <t>ORD2025005506</t>
  </si>
  <si>
    <t>PROD2763</t>
  </si>
  <si>
    <t>Curtain Model-993</t>
  </si>
  <si>
    <t>ORD2025005505</t>
  </si>
  <si>
    <t>PROD2812</t>
  </si>
  <si>
    <t>CUST3042</t>
  </si>
  <si>
    <t>ORD2025005504</t>
  </si>
  <si>
    <t>CUST5400</t>
  </si>
  <si>
    <t>ORD2025005503</t>
  </si>
  <si>
    <t>PROD7495</t>
  </si>
  <si>
    <t>Laptop Model-270</t>
  </si>
  <si>
    <t>ORD2025005502</t>
  </si>
  <si>
    <t>PROD1855</t>
  </si>
  <si>
    <t>CUST9973</t>
  </si>
  <si>
    <t>ORD2025005501</t>
  </si>
  <si>
    <t>PROD3147</t>
  </si>
  <si>
    <t>Face Cream Model-501</t>
  </si>
  <si>
    <t>CUST6294</t>
  </si>
  <si>
    <t>ORD2025005500</t>
  </si>
  <si>
    <t>PROD7735</t>
  </si>
  <si>
    <t>Mobile Model-826</t>
  </si>
  <si>
    <t>ORD2025005499</t>
  </si>
  <si>
    <t>PROD4010</t>
  </si>
  <si>
    <t>Face Cream Model-634</t>
  </si>
  <si>
    <t>ORD2025005498</t>
  </si>
  <si>
    <t>PROD1935</t>
  </si>
  <si>
    <t>Shirt Model-747</t>
  </si>
  <si>
    <t>ORD2025005497</t>
  </si>
  <si>
    <t>PROD4147</t>
  </si>
  <si>
    <t>ORD2025005496</t>
  </si>
  <si>
    <t>PROD2655</t>
  </si>
  <si>
    <t>Jeans Model-922</t>
  </si>
  <si>
    <t>CUST2761</t>
  </si>
  <si>
    <t>ORD2025005495</t>
  </si>
  <si>
    <t>CUST7424</t>
  </si>
  <si>
    <t>Customer 1219</t>
  </si>
  <si>
    <t>ORD2025005494</t>
  </si>
  <si>
    <t>Jeans Model-711</t>
  </si>
  <si>
    <t>CUST8937</t>
  </si>
  <si>
    <t>ORD2025005493</t>
  </si>
  <si>
    <t>Lamp Model-221</t>
  </si>
  <si>
    <t>CUST4186</t>
  </si>
  <si>
    <t>ORD2025005492</t>
  </si>
  <si>
    <t>PROD7899</t>
  </si>
  <si>
    <t>Lamp Model-777</t>
  </si>
  <si>
    <t>CUST8700</t>
  </si>
  <si>
    <t>ORD2025005491</t>
  </si>
  <si>
    <t>CUST2983</t>
  </si>
  <si>
    <t>Customer 297</t>
  </si>
  <si>
    <t>ORD2025005490</t>
  </si>
  <si>
    <t>Lipstick Model-133</t>
  </si>
  <si>
    <t>CUST3673</t>
  </si>
  <si>
    <t>Customer 104</t>
  </si>
  <si>
    <t>ORD2025005489</t>
  </si>
  <si>
    <t>Lamp Model-998</t>
  </si>
  <si>
    <t>CUST3415</t>
  </si>
  <si>
    <t>ORD2025005488</t>
  </si>
  <si>
    <t>CUST3895</t>
  </si>
  <si>
    <t>Customer 4055</t>
  </si>
  <si>
    <t>ORD2025005487</t>
  </si>
  <si>
    <t>PROD3323</t>
  </si>
  <si>
    <t>Jacket Model-498</t>
  </si>
  <si>
    <t>ORD2025005486</t>
  </si>
  <si>
    <t>PROD6528</t>
  </si>
  <si>
    <t>CUST1842</t>
  </si>
  <si>
    <t>ORD2025005485</t>
  </si>
  <si>
    <t>PROD2013</t>
  </si>
  <si>
    <t>Customer 2972</t>
  </si>
  <si>
    <t>ORD2025005484</t>
  </si>
  <si>
    <t>PROD5190</t>
  </si>
  <si>
    <t>Lipstick Model-832</t>
  </si>
  <si>
    <t>CUST7717</t>
  </si>
  <si>
    <t>ORD2025005483</t>
  </si>
  <si>
    <t>Lamp Model-353</t>
  </si>
  <si>
    <t>CUST6542</t>
  </si>
  <si>
    <t>ORD2025005482</t>
  </si>
  <si>
    <t>ORD2025005481</t>
  </si>
  <si>
    <t>PROD3957</t>
  </si>
  <si>
    <t>Mobile Model-169</t>
  </si>
  <si>
    <t>ORD2025005480</t>
  </si>
  <si>
    <t>Jacket Model-461</t>
  </si>
  <si>
    <t>CUST6313</t>
  </si>
  <si>
    <t>ORD2025005479</t>
  </si>
  <si>
    <t>PROD1143</t>
  </si>
  <si>
    <t>Shirt Model-458</t>
  </si>
  <si>
    <t>CUST2972</t>
  </si>
  <si>
    <t>Customer 563</t>
  </si>
  <si>
    <t>ORD2025005478</t>
  </si>
  <si>
    <t>PROD8397</t>
  </si>
  <si>
    <t>CUST5758</t>
  </si>
  <si>
    <t>ORD2025005477</t>
  </si>
  <si>
    <t>PROD8515</t>
  </si>
  <si>
    <t>ORD2025005476</t>
  </si>
  <si>
    <t>PROD5958</t>
  </si>
  <si>
    <t>Jeans Model-490</t>
  </si>
  <si>
    <t>CUST2811</t>
  </si>
  <si>
    <t>ORD2025005475</t>
  </si>
  <si>
    <t>PROD8227</t>
  </si>
  <si>
    <t>Laptop Model-649</t>
  </si>
  <si>
    <t>Customer 4466</t>
  </si>
  <si>
    <t>ORD2025005474</t>
  </si>
  <si>
    <t>Customer 4582</t>
  </si>
  <si>
    <t>ORD2025005473</t>
  </si>
  <si>
    <t>PROD4208</t>
  </si>
  <si>
    <t>ORD2025005472</t>
  </si>
  <si>
    <t>PROD1076</t>
  </si>
  <si>
    <t>CUST4577</t>
  </si>
  <si>
    <t>ORD2025005471</t>
  </si>
  <si>
    <t>PROD2951</t>
  </si>
  <si>
    <t>ORD2025005470</t>
  </si>
  <si>
    <t>PROD4995</t>
  </si>
  <si>
    <t>Customer 2637</t>
  </si>
  <si>
    <t>ORD2025005469</t>
  </si>
  <si>
    <t>PROD4326</t>
  </si>
  <si>
    <t>Lamp Model-622</t>
  </si>
  <si>
    <t>ORD2025005468</t>
  </si>
  <si>
    <t>PROD8071</t>
  </si>
  <si>
    <t>Tablet Model-658</t>
  </si>
  <si>
    <t>Customer 985</t>
  </si>
  <si>
    <t>ORD2025005467</t>
  </si>
  <si>
    <t>PROD9579</t>
  </si>
  <si>
    <t>Lipstick Model-836</t>
  </si>
  <si>
    <t>CUST2838</t>
  </si>
  <si>
    <t>ORD2025005466</t>
  </si>
  <si>
    <t>PROD9418</t>
  </si>
  <si>
    <t>CUST3088</t>
  </si>
  <si>
    <t>Customer 2518</t>
  </si>
  <si>
    <t>ORD2025005465</t>
  </si>
  <si>
    <t>PROD5976</t>
  </si>
  <si>
    <t>Perfume Model-718</t>
  </si>
  <si>
    <t>ORD2025005464</t>
  </si>
  <si>
    <t>PROD4914</t>
  </si>
  <si>
    <t>ORD2025005463</t>
  </si>
  <si>
    <t>PROD7360</t>
  </si>
  <si>
    <t>ORD2025005462</t>
  </si>
  <si>
    <t>PROD1307</t>
  </si>
  <si>
    <t>Jeans Model-262</t>
  </si>
  <si>
    <t>ORD2025005461</t>
  </si>
  <si>
    <t>PROD2080</t>
  </si>
  <si>
    <t>Laptop Model-395</t>
  </si>
  <si>
    <t>ORD2025005460</t>
  </si>
  <si>
    <t>PROD7536</t>
  </si>
  <si>
    <t>Lipstick Model-902</t>
  </si>
  <si>
    <t>ORD2025005459</t>
  </si>
  <si>
    <t>PROD5941</t>
  </si>
  <si>
    <t>Curtain Model-757</t>
  </si>
  <si>
    <t>CUST7598</t>
  </si>
  <si>
    <t>Customer 232</t>
  </si>
  <si>
    <t>ORD2025005458</t>
  </si>
  <si>
    <t>PROD3644</t>
  </si>
  <si>
    <t>CUST1789</t>
  </si>
  <si>
    <t>ORD2025005457</t>
  </si>
  <si>
    <t>PROD6079</t>
  </si>
  <si>
    <t>CUST4810</t>
  </si>
  <si>
    <t>ORD2025005456</t>
  </si>
  <si>
    <t>PROD7581</t>
  </si>
  <si>
    <t>ORD2025005455</t>
  </si>
  <si>
    <t>PROD1402</t>
  </si>
  <si>
    <t>Customer 3786</t>
  </si>
  <si>
    <t>ORD2025005454</t>
  </si>
  <si>
    <t>CUST3453</t>
  </si>
  <si>
    <t>ORD2025005453</t>
  </si>
  <si>
    <t>Laptop Model-179</t>
  </si>
  <si>
    <t>CUST5182</t>
  </si>
  <si>
    <t>ORD2025005452</t>
  </si>
  <si>
    <t>PROD1849</t>
  </si>
  <si>
    <t>Customer 615</t>
  </si>
  <si>
    <t>ORD2025005451</t>
  </si>
  <si>
    <t>Sofa Model-900</t>
  </si>
  <si>
    <t>CUST4817</t>
  </si>
  <si>
    <t>Customer 3093</t>
  </si>
  <si>
    <t>ORD2025005450</t>
  </si>
  <si>
    <t>PROD3175</t>
  </si>
  <si>
    <t>Curtain Model-538</t>
  </si>
  <si>
    <t>ORD2025005449</t>
  </si>
  <si>
    <t>PROD2356</t>
  </si>
  <si>
    <t>ORD2025005448</t>
  </si>
  <si>
    <t>Perfume Model-715</t>
  </si>
  <si>
    <t>Customer 3286</t>
  </si>
  <si>
    <t>ORD2025005447</t>
  </si>
  <si>
    <t>PROD3105</t>
  </si>
  <si>
    <t>CUST8652</t>
  </si>
  <si>
    <t>Customer 1441</t>
  </si>
  <si>
    <t>ORD2025005446</t>
  </si>
  <si>
    <t>Lipstick Model-679</t>
  </si>
  <si>
    <t>ORD2025005445</t>
  </si>
  <si>
    <t>PROD4198</t>
  </si>
  <si>
    <t>CUST1117</t>
  </si>
  <si>
    <t>ORD2025005444</t>
  </si>
  <si>
    <t>Jeans Model-236</t>
  </si>
  <si>
    <t>CUST8814</t>
  </si>
  <si>
    <t>ORD2025005443</t>
  </si>
  <si>
    <t>Jacket Model-985</t>
  </si>
  <si>
    <t>CUST6905</t>
  </si>
  <si>
    <t>Customer 3141</t>
  </si>
  <si>
    <t>ORD2025005442</t>
  </si>
  <si>
    <t>Perfume Model-307</t>
  </si>
  <si>
    <t>Customer 999</t>
  </si>
  <si>
    <t>ORD2025005441</t>
  </si>
  <si>
    <t>Sofa Model-187</t>
  </si>
  <si>
    <t>ORD2025005440</t>
  </si>
  <si>
    <t>Customer 3022</t>
  </si>
  <si>
    <t>ORD2025005439</t>
  </si>
  <si>
    <t>Customer 1109</t>
  </si>
  <si>
    <t>ORD2025005438</t>
  </si>
  <si>
    <t>PROD9870</t>
  </si>
  <si>
    <t>Perfume Model-388</t>
  </si>
  <si>
    <t>ORD2025005437</t>
  </si>
  <si>
    <t>PROD7254</t>
  </si>
  <si>
    <t>ORD2025005436</t>
  </si>
  <si>
    <t>CUST4875</t>
  </si>
  <si>
    <t>ORD2025005435</t>
  </si>
  <si>
    <t>CUST7576</t>
  </si>
  <si>
    <t>ORD2025005434</t>
  </si>
  <si>
    <t>CUST1285</t>
  </si>
  <si>
    <t>ORD2025005433</t>
  </si>
  <si>
    <t>Perfume Model-723</t>
  </si>
  <si>
    <t>ORD2025005432</t>
  </si>
  <si>
    <t>PROD4896</t>
  </si>
  <si>
    <t>Jacket Model-516</t>
  </si>
  <si>
    <t>ORD2025005431</t>
  </si>
  <si>
    <t>Customer 4395</t>
  </si>
  <si>
    <t>ORD2025005430</t>
  </si>
  <si>
    <t>PROD2276</t>
  </si>
  <si>
    <t>Sofa Model-557</t>
  </si>
  <si>
    <t>CUST5108</t>
  </si>
  <si>
    <t>Customer 696</t>
  </si>
  <si>
    <t>ORD2025005429</t>
  </si>
  <si>
    <t>Face Cream Model-901</t>
  </si>
  <si>
    <t>CUST8099</t>
  </si>
  <si>
    <t>ORD2025005428</t>
  </si>
  <si>
    <t>PROD5767</t>
  </si>
  <si>
    <t>ORD2025005427</t>
  </si>
  <si>
    <t>ORD2025005426</t>
  </si>
  <si>
    <t>Tablet Model-750</t>
  </si>
  <si>
    <t>Customer 3290</t>
  </si>
  <si>
    <t>ORD2025005425</t>
  </si>
  <si>
    <t>PROD2486</t>
  </si>
  <si>
    <t>Sofa Model-833</t>
  </si>
  <si>
    <t>Customer 2192</t>
  </si>
  <si>
    <t>ORD2025005424</t>
  </si>
  <si>
    <t>PROD1655</t>
  </si>
  <si>
    <t>Face Cream Model-512</t>
  </si>
  <si>
    <t>CUST7095</t>
  </si>
  <si>
    <t>ORD2025005423</t>
  </si>
  <si>
    <t>PROD9472</t>
  </si>
  <si>
    <t>CUST8910</t>
  </si>
  <si>
    <t>Customer 4679</t>
  </si>
  <si>
    <t>ORD2025005422</t>
  </si>
  <si>
    <t>PROD1603</t>
  </si>
  <si>
    <t>Lamp Model-234</t>
  </si>
  <si>
    <t>ORD2025005421</t>
  </si>
  <si>
    <t>PROD9131</t>
  </si>
  <si>
    <t>Tablet Model-481</t>
  </si>
  <si>
    <t>CUST8728</t>
  </si>
  <si>
    <t>Customer 218</t>
  </si>
  <si>
    <t>ORD2025005420</t>
  </si>
  <si>
    <t>ORD2025005419</t>
  </si>
  <si>
    <t>ORD2025005418</t>
  </si>
  <si>
    <t>PROD5875</t>
  </si>
  <si>
    <t>Mobile Model-706</t>
  </si>
  <si>
    <t>CUST3027</t>
  </si>
  <si>
    <t>ORD2025005417</t>
  </si>
  <si>
    <t>PROD8931</t>
  </si>
  <si>
    <t>Customer 756</t>
  </si>
  <si>
    <t>ORD2025005416</t>
  </si>
  <si>
    <t>PROD2462</t>
  </si>
  <si>
    <t>Mobile Model-137</t>
  </si>
  <si>
    <t>CUST9963</t>
  </si>
  <si>
    <t>Customer 3832</t>
  </si>
  <si>
    <t>ORD2025005415</t>
  </si>
  <si>
    <t>Jeans Model-785</t>
  </si>
  <si>
    <t>CUST2550</t>
  </si>
  <si>
    <t>ORD2025005414</t>
  </si>
  <si>
    <t>Jacket Model-958</t>
  </si>
  <si>
    <t>CUST4929</t>
  </si>
  <si>
    <t>ORD2025005413</t>
  </si>
  <si>
    <t>Mobile Model-148</t>
  </si>
  <si>
    <t>CUST1359</t>
  </si>
  <si>
    <t>ORD2025005412</t>
  </si>
  <si>
    <t>PROD7447</t>
  </si>
  <si>
    <t>Face Cream Model-692</t>
  </si>
  <si>
    <t>CUST5712</t>
  </si>
  <si>
    <t>ORD2025005411</t>
  </si>
  <si>
    <t>Mobile Model-612</t>
  </si>
  <si>
    <t>CUST6198</t>
  </si>
  <si>
    <t>ORD2025005410</t>
  </si>
  <si>
    <t>PROD3900</t>
  </si>
  <si>
    <t>Perfume Model-960</t>
  </si>
  <si>
    <t>CUST4207</t>
  </si>
  <si>
    <t>ORD2025005409</t>
  </si>
  <si>
    <t>PROD3679</t>
  </si>
  <si>
    <t>Shirt Model-363</t>
  </si>
  <si>
    <t>ORD2025005408</t>
  </si>
  <si>
    <t>PROD6097</t>
  </si>
  <si>
    <t>Jacket Model-651</t>
  </si>
  <si>
    <t>ORD2025005407</t>
  </si>
  <si>
    <t>CUST7725</t>
  </si>
  <si>
    <t>Customer 2719</t>
  </si>
  <si>
    <t>ORD2025005406</t>
  </si>
  <si>
    <t>PROD4653</t>
  </si>
  <si>
    <t>Laptop Model-388</t>
  </si>
  <si>
    <t>CUST4833</t>
  </si>
  <si>
    <t>Customer 381</t>
  </si>
  <si>
    <t>ORD2025005405</t>
  </si>
  <si>
    <t>ORD2025005404</t>
  </si>
  <si>
    <t>Sofa Model-342</t>
  </si>
  <si>
    <t>ORD2025005403</t>
  </si>
  <si>
    <t>PROD5522</t>
  </si>
  <si>
    <t>Mobile Model-910</t>
  </si>
  <si>
    <t>Customer 4983</t>
  </si>
  <si>
    <t>ORD2025005402</t>
  </si>
  <si>
    <t>PROD9367</t>
  </si>
  <si>
    <t>Perfume Model-570</t>
  </si>
  <si>
    <t>CUST9502</t>
  </si>
  <si>
    <t>ORD2025005401</t>
  </si>
  <si>
    <t>Face Cream Model-368</t>
  </si>
  <si>
    <t>Customer 3403</t>
  </si>
  <si>
    <t>ORD2025005400</t>
  </si>
  <si>
    <t>PROD7818</t>
  </si>
  <si>
    <t>Perfume Model-829</t>
  </si>
  <si>
    <t>Customer 3192</t>
  </si>
  <si>
    <t>ORD2025005399</t>
  </si>
  <si>
    <t>PROD2075</t>
  </si>
  <si>
    <t>Shirt Model-236</t>
  </si>
  <si>
    <t>CUST3238</t>
  </si>
  <si>
    <t>ORD2025005398</t>
  </si>
  <si>
    <t>PROD8241</t>
  </si>
  <si>
    <t>Shirt Model-156</t>
  </si>
  <si>
    <t>CUST1250</t>
  </si>
  <si>
    <t>Customer 15</t>
  </si>
  <si>
    <t>ORD2025005397</t>
  </si>
  <si>
    <t>ORD2025005396</t>
  </si>
  <si>
    <t>PROD4977</t>
  </si>
  <si>
    <t>Face Cream Model-325</t>
  </si>
  <si>
    <t>CUST9593</t>
  </si>
  <si>
    <t>ORD2025005395</t>
  </si>
  <si>
    <t>CUST8250</t>
  </si>
  <si>
    <t>Customer 2508</t>
  </si>
  <si>
    <t>ORD2025005394</t>
  </si>
  <si>
    <t>PROD9308</t>
  </si>
  <si>
    <t>Tablet Model-174</t>
  </si>
  <si>
    <t>Customer 2088</t>
  </si>
  <si>
    <t>ORD2025005393</t>
  </si>
  <si>
    <t>PROD1316</t>
  </si>
  <si>
    <t>CUST9264</t>
  </si>
  <si>
    <t>Customer 1164</t>
  </si>
  <si>
    <t>ORD2025005392</t>
  </si>
  <si>
    <t>PROD3155</t>
  </si>
  <si>
    <t>Lipstick Model-733</t>
  </si>
  <si>
    <t>CUST2679</t>
  </si>
  <si>
    <t>ORD2025005391</t>
  </si>
  <si>
    <t>PROD3631</t>
  </si>
  <si>
    <t>ORD2025005390</t>
  </si>
  <si>
    <t>PROD3608</t>
  </si>
  <si>
    <t>CUST7555</t>
  </si>
  <si>
    <t>ORD2025005389</t>
  </si>
  <si>
    <t>Sofa Model-402</t>
  </si>
  <si>
    <t>CUST1576</t>
  </si>
  <si>
    <t>Customer 3504</t>
  </si>
  <si>
    <t>ORD2025005388</t>
  </si>
  <si>
    <t>Face Cream Model-630</t>
  </si>
  <si>
    <t>CUST6191</t>
  </si>
  <si>
    <t>Customer 4219</t>
  </si>
  <si>
    <t>ORD2025005387</t>
  </si>
  <si>
    <t>ORD2025005386</t>
  </si>
  <si>
    <t>PROD4562</t>
  </si>
  <si>
    <t>Laptop Model-666</t>
  </si>
  <si>
    <t>CUST7122</t>
  </si>
  <si>
    <t>ORD2025005385</t>
  </si>
  <si>
    <t>Perfume Model-483</t>
  </si>
  <si>
    <t>CUST4100</t>
  </si>
  <si>
    <t>ORD2025005384</t>
  </si>
  <si>
    <t>PROD7739</t>
  </si>
  <si>
    <t>Jacket Model-187</t>
  </si>
  <si>
    <t>Customer 27</t>
  </si>
  <si>
    <t>ORD2025005383</t>
  </si>
  <si>
    <t>PROD7155</t>
  </si>
  <si>
    <t>CUST7838</t>
  </si>
  <si>
    <t>ORD2025005382</t>
  </si>
  <si>
    <t>PROD3024</t>
  </si>
  <si>
    <t>Lipstick Model-626</t>
  </si>
  <si>
    <t>ORD2025005381</t>
  </si>
  <si>
    <t>PROD7234</t>
  </si>
  <si>
    <t>Jacket Model-746</t>
  </si>
  <si>
    <t>ORD2025005380</t>
  </si>
  <si>
    <t>PROD4113</t>
  </si>
  <si>
    <t>ORD2025005379</t>
  </si>
  <si>
    <t>PROD7385</t>
  </si>
  <si>
    <t>Lipstick Model-467</t>
  </si>
  <si>
    <t>CUST9921</t>
  </si>
  <si>
    <t>ORD2025005378</t>
  </si>
  <si>
    <t>PROD8574</t>
  </si>
  <si>
    <t>Jeans Model-542</t>
  </si>
  <si>
    <t>ORD2025005377</t>
  </si>
  <si>
    <t>PROD2383</t>
  </si>
  <si>
    <t>Curtain Model-431</t>
  </si>
  <si>
    <t>CUST9319</t>
  </si>
  <si>
    <t>Customer 3705</t>
  </si>
  <si>
    <t>ORD2025005376</t>
  </si>
  <si>
    <t>PROD9727</t>
  </si>
  <si>
    <t>Customer 418</t>
  </si>
  <si>
    <t>ORD2025005375</t>
  </si>
  <si>
    <t>PROD4172</t>
  </si>
  <si>
    <t>ORD2025005374</t>
  </si>
  <si>
    <t>Jeans Model-158</t>
  </si>
  <si>
    <t>CUST9619</t>
  </si>
  <si>
    <t>ORD2025005373</t>
  </si>
  <si>
    <t>PROD2581</t>
  </si>
  <si>
    <t>Mobile Model-229</t>
  </si>
  <si>
    <t>CUST3165</t>
  </si>
  <si>
    <t>ORD2025005372</t>
  </si>
  <si>
    <t>Lamp Model-986</t>
  </si>
  <si>
    <t>CUST7946</t>
  </si>
  <si>
    <t>Customer 396</t>
  </si>
  <si>
    <t>ORD2025005371</t>
  </si>
  <si>
    <t>PROD2344</t>
  </si>
  <si>
    <t>Customer 4485</t>
  </si>
  <si>
    <t>ORD2025005370</t>
  </si>
  <si>
    <t>PROD5520</t>
  </si>
  <si>
    <t>Tablet Model-145</t>
  </si>
  <si>
    <t>CUST5280</t>
  </si>
  <si>
    <t>ORD2025005369</t>
  </si>
  <si>
    <t>PROD4925</t>
  </si>
  <si>
    <t>CUST9792</t>
  </si>
  <si>
    <t>ORD2025005368</t>
  </si>
  <si>
    <t>PROD7710</t>
  </si>
  <si>
    <t>Lamp Model-900</t>
  </si>
  <si>
    <t>ORD2025005367</t>
  </si>
  <si>
    <t>PROD4737</t>
  </si>
  <si>
    <t>Perfume Model-211</t>
  </si>
  <si>
    <t>CUST4474</t>
  </si>
  <si>
    <t>ORD2025005366</t>
  </si>
  <si>
    <t>Customer 4671</t>
  </si>
  <si>
    <t>ORD2025005365</t>
  </si>
  <si>
    <t>PROD7835</t>
  </si>
  <si>
    <t>Tablet Model-478</t>
  </si>
  <si>
    <t>CUST9737</t>
  </si>
  <si>
    <t>ORD2025005364</t>
  </si>
  <si>
    <t>PROD6985</t>
  </si>
  <si>
    <t>Face Cream Model-420</t>
  </si>
  <si>
    <t>CUST7732</t>
  </si>
  <si>
    <t>Customer 594</t>
  </si>
  <si>
    <t>ORD2025005363</t>
  </si>
  <si>
    <t>PROD2795</t>
  </si>
  <si>
    <t>Perfume Model-418</t>
  </si>
  <si>
    <t>ORD2025005362</t>
  </si>
  <si>
    <t>PROD4858</t>
  </si>
  <si>
    <t>Tablet Model-889</t>
  </si>
  <si>
    <t>CUST1641</t>
  </si>
  <si>
    <t>Customer 2393</t>
  </si>
  <si>
    <t>ORD2025005361</t>
  </si>
  <si>
    <t>PROD6946</t>
  </si>
  <si>
    <t>Sofa Model-719</t>
  </si>
  <si>
    <t>CUST7411</t>
  </si>
  <si>
    <t>Customer 1150</t>
  </si>
  <si>
    <t>ORD2025005360</t>
  </si>
  <si>
    <t>PROD3919</t>
  </si>
  <si>
    <t>CUST1906</t>
  </si>
  <si>
    <t>Customer 1281</t>
  </si>
  <si>
    <t>ORD2025005359</t>
  </si>
  <si>
    <t>Mobile Model-298</t>
  </si>
  <si>
    <t>CUST1650</t>
  </si>
  <si>
    <t>Customer 4439</t>
  </si>
  <si>
    <t>ORD2025005358</t>
  </si>
  <si>
    <t>PROD5701</t>
  </si>
  <si>
    <t>ORD2025005357</t>
  </si>
  <si>
    <t>PROD1885</t>
  </si>
  <si>
    <t>ORD2025005356</t>
  </si>
  <si>
    <t>PROD4416</t>
  </si>
  <si>
    <t>Face Cream Model-227</t>
  </si>
  <si>
    <t>CUST3646</t>
  </si>
  <si>
    <t>Customer 3719</t>
  </si>
  <si>
    <t>ORD2025005355</t>
  </si>
  <si>
    <t>Lipstick Model-497</t>
  </si>
  <si>
    <t>CUST4878</t>
  </si>
  <si>
    <t>ORD2025005354</t>
  </si>
  <si>
    <t>Tablet Model-555</t>
  </si>
  <si>
    <t>ORD2025005353</t>
  </si>
  <si>
    <t>PROD3191</t>
  </si>
  <si>
    <t>Jeans Model-433</t>
  </si>
  <si>
    <t>CUST5796</t>
  </si>
  <si>
    <t>ORD2025005352</t>
  </si>
  <si>
    <t>PROD7183</t>
  </si>
  <si>
    <t>Laptop Model-790</t>
  </si>
  <si>
    <t>ORD2025005351</t>
  </si>
  <si>
    <t>PROD8989</t>
  </si>
  <si>
    <t>Tablet Model-859</t>
  </si>
  <si>
    <t>CUST8396</t>
  </si>
  <si>
    <t>ORD2025005350</t>
  </si>
  <si>
    <t>Face Cream Model-675</t>
  </si>
  <si>
    <t>Customer 2672</t>
  </si>
  <si>
    <t>ORD2025005349</t>
  </si>
  <si>
    <t>Curtain Model-637</t>
  </si>
  <si>
    <t>ORD2025005348</t>
  </si>
  <si>
    <t>CUST2365</t>
  </si>
  <si>
    <t>ORD2025005347</t>
  </si>
  <si>
    <t>ORD2025005346</t>
  </si>
  <si>
    <t>PROD9088</t>
  </si>
  <si>
    <t>Tablet Model-475</t>
  </si>
  <si>
    <t>CUST1150</t>
  </si>
  <si>
    <t>Customer 1241</t>
  </si>
  <si>
    <t>ORD2025005345</t>
  </si>
  <si>
    <t>PROD4854</t>
  </si>
  <si>
    <t>Sofa Model-320</t>
  </si>
  <si>
    <t>ORD2025005344</t>
  </si>
  <si>
    <t>Tablet Model-929</t>
  </si>
  <si>
    <t>CUST2818</t>
  </si>
  <si>
    <t>ORD2025005343</t>
  </si>
  <si>
    <t>Perfume Model-304</t>
  </si>
  <si>
    <t>CUST6731</t>
  </si>
  <si>
    <t>ORD2025005342</t>
  </si>
  <si>
    <t>CUST9618</t>
  </si>
  <si>
    <t>Customer 4284</t>
  </si>
  <si>
    <t>ORD2025005341</t>
  </si>
  <si>
    <t>Jeans Model-241</t>
  </si>
  <si>
    <t>ORD2025005340</t>
  </si>
  <si>
    <t>PROD1298</t>
  </si>
  <si>
    <t>Customer 4535</t>
  </si>
  <si>
    <t>ORD2025005339</t>
  </si>
  <si>
    <t>PROD6411</t>
  </si>
  <si>
    <t>Lamp Model-783</t>
  </si>
  <si>
    <t>CUST9410</t>
  </si>
  <si>
    <t>Customer 2029</t>
  </si>
  <si>
    <t>ORD2025005338</t>
  </si>
  <si>
    <t>PROD9318</t>
  </si>
  <si>
    <t>CUST9649</t>
  </si>
  <si>
    <t>ORD2025005337</t>
  </si>
  <si>
    <t>PROD7775</t>
  </si>
  <si>
    <t>ORD2025005336</t>
  </si>
  <si>
    <t>PROD4632</t>
  </si>
  <si>
    <t>Perfume Model-379</t>
  </si>
  <si>
    <t>CUST4073</t>
  </si>
  <si>
    <t>ORD2025005335</t>
  </si>
  <si>
    <t>PROD7046</t>
  </si>
  <si>
    <t>ORD2025005334</t>
  </si>
  <si>
    <t>CUST6721</t>
  </si>
  <si>
    <t>ORD2025005333</t>
  </si>
  <si>
    <t>PROD6914</t>
  </si>
  <si>
    <t>CUST5486</t>
  </si>
  <si>
    <t>Customer 1581</t>
  </si>
  <si>
    <t>ORD2025005332</t>
  </si>
  <si>
    <t>PROD9306</t>
  </si>
  <si>
    <t>Laptop Model-567</t>
  </si>
  <si>
    <t>CUST4267</t>
  </si>
  <si>
    <t>ORD2025005331</t>
  </si>
  <si>
    <t>Mobile Model-847</t>
  </si>
  <si>
    <t>CUST7805</t>
  </si>
  <si>
    <t>ORD2025005330</t>
  </si>
  <si>
    <t>PROD6380</t>
  </si>
  <si>
    <t>Customer 1633</t>
  </si>
  <si>
    <t>ORD2025005329</t>
  </si>
  <si>
    <t>PROD8947</t>
  </si>
  <si>
    <t>Lipstick Model-526</t>
  </si>
  <si>
    <t>ORD2025005328</t>
  </si>
  <si>
    <t>PROD8082</t>
  </si>
  <si>
    <t>Customer 1285</t>
  </si>
  <si>
    <t>ORD2025005327</t>
  </si>
  <si>
    <t>PROD2875</t>
  </si>
  <si>
    <t>Jeans Model-782</t>
  </si>
  <si>
    <t>CUST1276</t>
  </si>
  <si>
    <t>ORD2025005326</t>
  </si>
  <si>
    <t>PROD8338</t>
  </si>
  <si>
    <t>Laptop Model-616</t>
  </si>
  <si>
    <t>CUST2361</t>
  </si>
  <si>
    <t>Customer 890</t>
  </si>
  <si>
    <t>ORD2025005325</t>
  </si>
  <si>
    <t>CUST9296</t>
  </si>
  <si>
    <t>Customer 1298</t>
  </si>
  <si>
    <t>ORD2025005324</t>
  </si>
  <si>
    <t>PROD9590</t>
  </si>
  <si>
    <t>CUST8677</t>
  </si>
  <si>
    <t>Customer 4947</t>
  </si>
  <si>
    <t>ORD2025005323</t>
  </si>
  <si>
    <t>Curtain Model-226</t>
  </si>
  <si>
    <t>ORD2025005322</t>
  </si>
  <si>
    <t>PROD1436</t>
  </si>
  <si>
    <t>Mobile Model-138</t>
  </si>
  <si>
    <t>CUST6438</t>
  </si>
  <si>
    <t>Customer 2293</t>
  </si>
  <si>
    <t>ORD2025005321</t>
  </si>
  <si>
    <t>Perfume Model-978</t>
  </si>
  <si>
    <t>CUST4870</t>
  </si>
  <si>
    <t>ORD2025005320</t>
  </si>
  <si>
    <t>PROD8629</t>
  </si>
  <si>
    <t>Laptop Model-183</t>
  </si>
  <si>
    <t>CUST5187</t>
  </si>
  <si>
    <t>ORD2025005319</t>
  </si>
  <si>
    <t>PROD2229</t>
  </si>
  <si>
    <t>Tablet Model-426</t>
  </si>
  <si>
    <t>CUST3135</t>
  </si>
  <si>
    <t>ORD2025005318</t>
  </si>
  <si>
    <t>PROD8261</t>
  </si>
  <si>
    <t>Laptop Model-655</t>
  </si>
  <si>
    <t>CUST8477</t>
  </si>
  <si>
    <t>ORD2025005317</t>
  </si>
  <si>
    <t>PROD8928</t>
  </si>
  <si>
    <t>Jacket Model-439</t>
  </si>
  <si>
    <t>CUST7495</t>
  </si>
  <si>
    <t>ORD2025005316</t>
  </si>
  <si>
    <t>PROD8725</t>
  </si>
  <si>
    <t>Sofa Model-953</t>
  </si>
  <si>
    <t>CUST2321</t>
  </si>
  <si>
    <t>Customer 299</t>
  </si>
  <si>
    <t>ORD2025005315</t>
  </si>
  <si>
    <t>PROD8034</t>
  </si>
  <si>
    <t>Perfume Model-406</t>
  </si>
  <si>
    <t>Customer 3394</t>
  </si>
  <si>
    <t>ORD2025005314</t>
  </si>
  <si>
    <t>Sofa Model-895</t>
  </si>
  <si>
    <t>Customer 3092</t>
  </si>
  <si>
    <t>ORD2025005313</t>
  </si>
  <si>
    <t>PROD7485</t>
  </si>
  <si>
    <t>Sofa Model-321</t>
  </si>
  <si>
    <t>CUST7329</t>
  </si>
  <si>
    <t>Customer 2382</t>
  </si>
  <si>
    <t>ORD2025005312</t>
  </si>
  <si>
    <t>Tablet Model-170</t>
  </si>
  <si>
    <t>CUST2380</t>
  </si>
  <si>
    <t>ORD2025005311</t>
  </si>
  <si>
    <t>PROD6689</t>
  </si>
  <si>
    <t>ORD2025005310</t>
  </si>
  <si>
    <t>Tablet Model-710</t>
  </si>
  <si>
    <t>CUST6427</t>
  </si>
  <si>
    <t>Customer 1141</t>
  </si>
  <si>
    <t>ORD2025005309</t>
  </si>
  <si>
    <t>PROD2115</t>
  </si>
  <si>
    <t>Face Cream Model-752</t>
  </si>
  <si>
    <t>CUST9486</t>
  </si>
  <si>
    <t>ORD2025005308</t>
  </si>
  <si>
    <t>PROD3300</t>
  </si>
  <si>
    <t>Face Cream Model-346</t>
  </si>
  <si>
    <t>CUST4696</t>
  </si>
  <si>
    <t>ORD2025005307</t>
  </si>
  <si>
    <t>PROD8646</t>
  </si>
  <si>
    <t>Customer 3406</t>
  </si>
  <si>
    <t>ORD2025005306</t>
  </si>
  <si>
    <t>PROD9796</t>
  </si>
  <si>
    <t>Curtain Model-349</t>
  </si>
  <si>
    <t>ORD2025005305</t>
  </si>
  <si>
    <t>CUST2303</t>
  </si>
  <si>
    <t>ORD2025005304</t>
  </si>
  <si>
    <t>PROD2659</t>
  </si>
  <si>
    <t>Mobile Model-855</t>
  </si>
  <si>
    <t>CUST5922</t>
  </si>
  <si>
    <t>ORD2025005303</t>
  </si>
  <si>
    <t>PROD9353</t>
  </si>
  <si>
    <t>Jacket Model-950</t>
  </si>
  <si>
    <t>CUST4898</t>
  </si>
  <si>
    <t>ORD2025005302</t>
  </si>
  <si>
    <t>PROD3192</t>
  </si>
  <si>
    <t>CUST1383</t>
  </si>
  <si>
    <t>ORD2025005301</t>
  </si>
  <si>
    <t>PROD1094</t>
  </si>
  <si>
    <t>Shirt Model-806</t>
  </si>
  <si>
    <t>ORD2025005300</t>
  </si>
  <si>
    <t>PROD6768</t>
  </si>
  <si>
    <t>Shirt Model-283</t>
  </si>
  <si>
    <t>CUST6921</t>
  </si>
  <si>
    <t>Customer 2449</t>
  </si>
  <si>
    <t>ORD2025005299</t>
  </si>
  <si>
    <t>CUST7453</t>
  </si>
  <si>
    <t>ORD2025005298</t>
  </si>
  <si>
    <t>Laptop Model-429</t>
  </si>
  <si>
    <t>Customer 1990</t>
  </si>
  <si>
    <t>ORD2025005297</t>
  </si>
  <si>
    <t>PROD9926</t>
  </si>
  <si>
    <t>ORD2025005296</t>
  </si>
  <si>
    <t>CUST1995</t>
  </si>
  <si>
    <t>ORD2025005295</t>
  </si>
  <si>
    <t>PROD4528</t>
  </si>
  <si>
    <t>CUST2996</t>
  </si>
  <si>
    <t>ORD2025005294</t>
  </si>
  <si>
    <t>PROD4985</t>
  </si>
  <si>
    <t>Face Cream Model-643</t>
  </si>
  <si>
    <t>ORD2025005293</t>
  </si>
  <si>
    <t>PROD6021</t>
  </si>
  <si>
    <t>Customer 427</t>
  </si>
  <si>
    <t>ORD2025005292</t>
  </si>
  <si>
    <t>PROD1778</t>
  </si>
  <si>
    <t>CUST5425</t>
  </si>
  <si>
    <t>ORD2025005291</t>
  </si>
  <si>
    <t>PROD4732</t>
  </si>
  <si>
    <t>ORD2025005290</t>
  </si>
  <si>
    <t>PROD1157</t>
  </si>
  <si>
    <t>ORD2025005289</t>
  </si>
  <si>
    <t>PROD8138</t>
  </si>
  <si>
    <t>CUST5288</t>
  </si>
  <si>
    <t>ORD2025005288</t>
  </si>
  <si>
    <t>PROD7655</t>
  </si>
  <si>
    <t>Sofa Model-585</t>
  </si>
  <si>
    <t>CUST1370</t>
  </si>
  <si>
    <t>Customer 1887</t>
  </si>
  <si>
    <t>ORD2025005287</t>
  </si>
  <si>
    <t>PROD9425</t>
  </si>
  <si>
    <t>Mobile Model-717</t>
  </si>
  <si>
    <t>Customer 1146</t>
  </si>
  <si>
    <t>ORD2025005286</t>
  </si>
  <si>
    <t>Sofa Model-367</t>
  </si>
  <si>
    <t>CUST3254</t>
  </si>
  <si>
    <t>ORD2025005285</t>
  </si>
  <si>
    <t>Sofa Model-684</t>
  </si>
  <si>
    <t>Customer 2974</t>
  </si>
  <si>
    <t>ORD2025005284</t>
  </si>
  <si>
    <t>Curtain Model-587</t>
  </si>
  <si>
    <t>CUST2187</t>
  </si>
  <si>
    <t>ORD2025005283</t>
  </si>
  <si>
    <t>PROD2228</t>
  </si>
  <si>
    <t>Perfume Model-682</t>
  </si>
  <si>
    <t>CUST7292</t>
  </si>
  <si>
    <t>ORD2025005282</t>
  </si>
  <si>
    <t>PROD9821</t>
  </si>
  <si>
    <t>Perfume Model-247</t>
  </si>
  <si>
    <t>ORD2025005281</t>
  </si>
  <si>
    <t>Laptop Model-804</t>
  </si>
  <si>
    <t>CUST2939</t>
  </si>
  <si>
    <t>Customer 1184</t>
  </si>
  <si>
    <t>ORD2025005280</t>
  </si>
  <si>
    <t>PROD1708</t>
  </si>
  <si>
    <t>ORD2025005279</t>
  </si>
  <si>
    <t>Face Cream Model-300</t>
  </si>
  <si>
    <t>Customer 3437</t>
  </si>
  <si>
    <t>ORD2025005278</t>
  </si>
  <si>
    <t>PROD3482</t>
  </si>
  <si>
    <t>Lipstick Model-388</t>
  </si>
  <si>
    <t>CUST4784</t>
  </si>
  <si>
    <t>Customer 1287</t>
  </si>
  <si>
    <t>ORD2025005277</t>
  </si>
  <si>
    <t>PROD9665</t>
  </si>
  <si>
    <t>Lamp Model-825</t>
  </si>
  <si>
    <t>Customer 4780</t>
  </si>
  <si>
    <t>ORD2025005276</t>
  </si>
  <si>
    <t>PROD4574</t>
  </si>
  <si>
    <t>Face Cream Model-719</t>
  </si>
  <si>
    <t>CUST7084</t>
  </si>
  <si>
    <t>ORD2025005275</t>
  </si>
  <si>
    <t>Lamp Model-398</t>
  </si>
  <si>
    <t>CUST6405</t>
  </si>
  <si>
    <t>ORD2025005274</t>
  </si>
  <si>
    <t>PROD9400</t>
  </si>
  <si>
    <t>CUST3573</t>
  </si>
  <si>
    <t>Customer 565</t>
  </si>
  <si>
    <t>ORD2025005273</t>
  </si>
  <si>
    <t>CUST9785</t>
  </si>
  <si>
    <t>Customer 4994</t>
  </si>
  <si>
    <t>ORD2025005272</t>
  </si>
  <si>
    <t>PROD4897</t>
  </si>
  <si>
    <t>CUST4376</t>
  </si>
  <si>
    <t>Customer 4250</t>
  </si>
  <si>
    <t>ORD2025005271</t>
  </si>
  <si>
    <t>PROD7909</t>
  </si>
  <si>
    <t>Lamp Model-828</t>
  </si>
  <si>
    <t>Customer 2886</t>
  </si>
  <si>
    <t>ORD2025005270</t>
  </si>
  <si>
    <t>CUST8093</t>
  </si>
  <si>
    <t>ORD2025005269</t>
  </si>
  <si>
    <t>PROD8168</t>
  </si>
  <si>
    <t>Face Cream Model-720</t>
  </si>
  <si>
    <t>CUST2244</t>
  </si>
  <si>
    <t>Customer 2505</t>
  </si>
  <si>
    <t>ORD2025005268</t>
  </si>
  <si>
    <t>PROD8525</t>
  </si>
  <si>
    <t>Sofa Model-954</t>
  </si>
  <si>
    <t>CUST2458</t>
  </si>
  <si>
    <t>ORD2025005267</t>
  </si>
  <si>
    <t>Curtain Model-925</t>
  </si>
  <si>
    <t>Customer 2803</t>
  </si>
  <si>
    <t>ORD2025005266</t>
  </si>
  <si>
    <t>PROD6758</t>
  </si>
  <si>
    <t>Jeans Model-150</t>
  </si>
  <si>
    <t>CUST9312</t>
  </si>
  <si>
    <t>ORD2025005265</t>
  </si>
  <si>
    <t>PROD8791</t>
  </si>
  <si>
    <t>Customer 948</t>
  </si>
  <si>
    <t>ORD2025005264</t>
  </si>
  <si>
    <t>PROD2826</t>
  </si>
  <si>
    <t>Jacket Model-875</t>
  </si>
  <si>
    <t>Customer 2311</t>
  </si>
  <si>
    <t>ORD2025005263</t>
  </si>
  <si>
    <t>PROD3243</t>
  </si>
  <si>
    <t>CUST1133</t>
  </si>
  <si>
    <t>Customer 997</t>
  </si>
  <si>
    <t>ORD2025005262</t>
  </si>
  <si>
    <t>PROD8736</t>
  </si>
  <si>
    <t>Lipstick Model-220</t>
  </si>
  <si>
    <t>CUST2875</t>
  </si>
  <si>
    <t>Customer 2717</t>
  </si>
  <si>
    <t>ORD2025005261</t>
  </si>
  <si>
    <t>PROD3734</t>
  </si>
  <si>
    <t>ORD2025005260</t>
  </si>
  <si>
    <t>CUST3377</t>
  </si>
  <si>
    <t>ORD2025005259</t>
  </si>
  <si>
    <t>PROD4501</t>
  </si>
  <si>
    <t>ORD2025005258</t>
  </si>
  <si>
    <t>PROD6501</t>
  </si>
  <si>
    <t>Tablet Model-268</t>
  </si>
  <si>
    <t>Customer 2811</t>
  </si>
  <si>
    <t>ORD2025005257</t>
  </si>
  <si>
    <t>PROD2191</t>
  </si>
  <si>
    <t>Perfume Model-123</t>
  </si>
  <si>
    <t>ORD2025005256</t>
  </si>
  <si>
    <t>PROD6664</t>
  </si>
  <si>
    <t>Lamp Model-909</t>
  </si>
  <si>
    <t>Customer 444</t>
  </si>
  <si>
    <t>ORD2025005255</t>
  </si>
  <si>
    <t>PROD6886</t>
  </si>
  <si>
    <t>Laptop Model-510</t>
  </si>
  <si>
    <t>ORD2025005254</t>
  </si>
  <si>
    <t>PROD1550</t>
  </si>
  <si>
    <t>Laptop Model-473</t>
  </si>
  <si>
    <t>ORD2025005253</t>
  </si>
  <si>
    <t>PROD4192</t>
  </si>
  <si>
    <t>Face Cream Model-344</t>
  </si>
  <si>
    <t>CUST8210</t>
  </si>
  <si>
    <t>Customer 3815</t>
  </si>
  <si>
    <t>ORD2025005252</t>
  </si>
  <si>
    <t>PROD9380</t>
  </si>
  <si>
    <t>Laptop Model-555</t>
  </si>
  <si>
    <t>CUST7559</t>
  </si>
  <si>
    <t>Customer 2573</t>
  </si>
  <si>
    <t>ORD2025005251</t>
  </si>
  <si>
    <t>Lipstick Model-785</t>
  </si>
  <si>
    <t>CUST8035</t>
  </si>
  <si>
    <t>ORD2025005250</t>
  </si>
  <si>
    <t>PROD4094</t>
  </si>
  <si>
    <t>ORD2025005249</t>
  </si>
  <si>
    <t>CUST9681</t>
  </si>
  <si>
    <t>ORD2025005248</t>
  </si>
  <si>
    <t>PROD6874</t>
  </si>
  <si>
    <t>Mobile Model-343</t>
  </si>
  <si>
    <t>CUST8642</t>
  </si>
  <si>
    <t>ORD2025005247</t>
  </si>
  <si>
    <t>PROD3296</t>
  </si>
  <si>
    <t>Sofa Model-771</t>
  </si>
  <si>
    <t>CUST7224</t>
  </si>
  <si>
    <t>Customer 2176</t>
  </si>
  <si>
    <t>ORD2025005246</t>
  </si>
  <si>
    <t>PROD8805</t>
  </si>
  <si>
    <t>CUST6898</t>
  </si>
  <si>
    <t>Customer 1159</t>
  </si>
  <si>
    <t>ORD2025005245</t>
  </si>
  <si>
    <t>PROD4684</t>
  </si>
  <si>
    <t>Jacket Model-308</t>
  </si>
  <si>
    <t>CUST7223</t>
  </si>
  <si>
    <t>ORD2025005244</t>
  </si>
  <si>
    <t>ORD2025005243</t>
  </si>
  <si>
    <t>PROD6728</t>
  </si>
  <si>
    <t>ORD2025005242</t>
  </si>
  <si>
    <t>PROD7845</t>
  </si>
  <si>
    <t>ORD2025005241</t>
  </si>
  <si>
    <t>Jacket Model-627</t>
  </si>
  <si>
    <t>Customer 487</t>
  </si>
  <si>
    <t>ORD2025005240</t>
  </si>
  <si>
    <t>PROD1515</t>
  </si>
  <si>
    <t>Shirt Model-207</t>
  </si>
  <si>
    <t>CUST3957</t>
  </si>
  <si>
    <t>Customer 3820</t>
  </si>
  <si>
    <t>ORD2025005239</t>
  </si>
  <si>
    <t>Shirt Model-235</t>
  </si>
  <si>
    <t>CUST1498</t>
  </si>
  <si>
    <t>Customer 2392</t>
  </si>
  <si>
    <t>ORD2025005238</t>
  </si>
  <si>
    <t>PROD2321</t>
  </si>
  <si>
    <t>Face Cream Model-666</t>
  </si>
  <si>
    <t>ORD2025005237</t>
  </si>
  <si>
    <t>PROD7215</t>
  </si>
  <si>
    <t>Lamp Model-253</t>
  </si>
  <si>
    <t>CUST3678</t>
  </si>
  <si>
    <t>Customer 2657</t>
  </si>
  <si>
    <t>ORD2025005236</t>
  </si>
  <si>
    <t>PROD3226</t>
  </si>
  <si>
    <t>CUST9449</t>
  </si>
  <si>
    <t>Customer 4034</t>
  </si>
  <si>
    <t>ORD2025005235</t>
  </si>
  <si>
    <t>Perfume Model-318</t>
  </si>
  <si>
    <t>ORD2025005234</t>
  </si>
  <si>
    <t>CUST5519</t>
  </si>
  <si>
    <t>ORD2025005233</t>
  </si>
  <si>
    <t>PROD8470</t>
  </si>
  <si>
    <t>Lipstick Model-227</t>
  </si>
  <si>
    <t>CUST9134</t>
  </si>
  <si>
    <t>ORD2025005232</t>
  </si>
  <si>
    <t>Lipstick Model-191</t>
  </si>
  <si>
    <t>Customer 3665</t>
  </si>
  <si>
    <t>ORD2025005231</t>
  </si>
  <si>
    <t>PROD9633</t>
  </si>
  <si>
    <t>Laptop Model-109</t>
  </si>
  <si>
    <t>CUST7542</t>
  </si>
  <si>
    <t>Customer 3761</t>
  </si>
  <si>
    <t>ORD2025005230</t>
  </si>
  <si>
    <t>PROD2126</t>
  </si>
  <si>
    <t>Perfume Model-932</t>
  </si>
  <si>
    <t>CUST3752</t>
  </si>
  <si>
    <t>Customer 600</t>
  </si>
  <si>
    <t>ORD2025005229</t>
  </si>
  <si>
    <t>PROD9307</t>
  </si>
  <si>
    <t>Tablet Model-788</t>
  </si>
  <si>
    <t>CUST4259</t>
  </si>
  <si>
    <t>ORD2025005228</t>
  </si>
  <si>
    <t>PROD7889</t>
  </si>
  <si>
    <t>Customer 4273</t>
  </si>
  <si>
    <t>ORD2025005227</t>
  </si>
  <si>
    <t>PROD2923</t>
  </si>
  <si>
    <t>Tablet Model-209</t>
  </si>
  <si>
    <t>CUST2660</t>
  </si>
  <si>
    <t>Customer 597</t>
  </si>
  <si>
    <t>ORD2025005226</t>
  </si>
  <si>
    <t>Perfume Model-473</t>
  </si>
  <si>
    <t>CUST8710</t>
  </si>
  <si>
    <t>ORD2025005225</t>
  </si>
  <si>
    <t>Sofa Model-237</t>
  </si>
  <si>
    <t>CUST6276</t>
  </si>
  <si>
    <t>ORD2025005224</t>
  </si>
  <si>
    <t>PROD7936</t>
  </si>
  <si>
    <t>ORD2025005223</t>
  </si>
  <si>
    <t>Tablet Model-869</t>
  </si>
  <si>
    <t>CUST1168</t>
  </si>
  <si>
    <t>Customer 4235</t>
  </si>
  <si>
    <t>ORD2025005222</t>
  </si>
  <si>
    <t>CUST6305</t>
  </si>
  <si>
    <t>ORD2025005221</t>
  </si>
  <si>
    <t>PROD7521</t>
  </si>
  <si>
    <t>Lipstick Model-554</t>
  </si>
  <si>
    <t>CUST9239</t>
  </si>
  <si>
    <t>ORD2025005220</t>
  </si>
  <si>
    <t>Tablet Model-728</t>
  </si>
  <si>
    <t>CUST7918</t>
  </si>
  <si>
    <t>ORD2025005219</t>
  </si>
  <si>
    <t>PROD5072</t>
  </si>
  <si>
    <t>CUST1216</t>
  </si>
  <si>
    <t>Customer 2044</t>
  </si>
  <si>
    <t>ORD2025005218</t>
  </si>
  <si>
    <t>PROD1830</t>
  </si>
  <si>
    <t>Lamp Model-178</t>
  </si>
  <si>
    <t>CUST6461</t>
  </si>
  <si>
    <t>ORD2025005217</t>
  </si>
  <si>
    <t>PROD9079</t>
  </si>
  <si>
    <t>Perfume Model-567</t>
  </si>
  <si>
    <t>CUST7071</t>
  </si>
  <si>
    <t>ORD2025005216</t>
  </si>
  <si>
    <t>PROD3872</t>
  </si>
  <si>
    <t>CUST3006</t>
  </si>
  <si>
    <t>ORD2025005215</t>
  </si>
  <si>
    <t>PROD2029</t>
  </si>
  <si>
    <t>Jeans Model-563</t>
  </si>
  <si>
    <t>CUST2808</t>
  </si>
  <si>
    <t>ORD2025005214</t>
  </si>
  <si>
    <t>ORD2025005213</t>
  </si>
  <si>
    <t>Curtain Model-313</t>
  </si>
  <si>
    <t>CUST4061</t>
  </si>
  <si>
    <t>Customer 925</t>
  </si>
  <si>
    <t>ORD2025005212</t>
  </si>
  <si>
    <t>Curtain Model-565</t>
  </si>
  <si>
    <t>CUST2934</t>
  </si>
  <si>
    <t>Customer 2322</t>
  </si>
  <si>
    <t>ORD2025005211</t>
  </si>
  <si>
    <t>PROD5899</t>
  </si>
  <si>
    <t>CUST8526</t>
  </si>
  <si>
    <t>ORD2025005210</t>
  </si>
  <si>
    <t>PROD5774</t>
  </si>
  <si>
    <t>CUST3656</t>
  </si>
  <si>
    <t>ORD2025005209</t>
  </si>
  <si>
    <t>PROD9154</t>
  </si>
  <si>
    <t>ORD2025005208</t>
  </si>
  <si>
    <t>Mobile Model-737</t>
  </si>
  <si>
    <t>CUST9629</t>
  </si>
  <si>
    <t>Customer 3921</t>
  </si>
  <si>
    <t>ORD2025005207</t>
  </si>
  <si>
    <t>PROD4160</t>
  </si>
  <si>
    <t>CUST8148</t>
  </si>
  <si>
    <t>Customer 1490</t>
  </si>
  <si>
    <t>ORD2025005206</t>
  </si>
  <si>
    <t>PROD8234</t>
  </si>
  <si>
    <t>ORD2025005205</t>
  </si>
  <si>
    <t>Laptop Model-500</t>
  </si>
  <si>
    <t>Customer 3216</t>
  </si>
  <si>
    <t>ORD2025005204</t>
  </si>
  <si>
    <t>PROD7440</t>
  </si>
  <si>
    <t>Shirt Model-973</t>
  </si>
  <si>
    <t>ORD2025005203</t>
  </si>
  <si>
    <t>CUST9359</t>
  </si>
  <si>
    <t>ORD2025005202</t>
  </si>
  <si>
    <t>ORD2025005201</t>
  </si>
  <si>
    <t>PROD3739</t>
  </si>
  <si>
    <t>Jeans Model-306</t>
  </si>
  <si>
    <t>CUST4292</t>
  </si>
  <si>
    <t>ORD2025005200</t>
  </si>
  <si>
    <t>PROD2910</t>
  </si>
  <si>
    <t>CUST1566</t>
  </si>
  <si>
    <t>Customer 4030</t>
  </si>
  <si>
    <t>ORD2025005199</t>
  </si>
  <si>
    <t>PROD5138</t>
  </si>
  <si>
    <t>ORD2025005198</t>
  </si>
  <si>
    <t>PROD6123</t>
  </si>
  <si>
    <t>Laptop Model-242</t>
  </si>
  <si>
    <t>ORD2025005197</t>
  </si>
  <si>
    <t>Perfume Model-413</t>
  </si>
  <si>
    <t>CUST8627</t>
  </si>
  <si>
    <t>Customer 3145</t>
  </si>
  <si>
    <t>ORD2025005196</t>
  </si>
  <si>
    <t>PROD4325</t>
  </si>
  <si>
    <t>Face Cream Model-727</t>
  </si>
  <si>
    <t>Customer 1464</t>
  </si>
  <si>
    <t>ORD2025005195</t>
  </si>
  <si>
    <t>PROD5723</t>
  </si>
  <si>
    <t>Sofa Model-858</t>
  </si>
  <si>
    <t>CUST6050</t>
  </si>
  <si>
    <t>Customer 1220</t>
  </si>
  <si>
    <t>ORD2025005194</t>
  </si>
  <si>
    <t>Mobile Model-232</t>
  </si>
  <si>
    <t>CUST8228</t>
  </si>
  <si>
    <t>ORD2025005193</t>
  </si>
  <si>
    <t>PROD8275</t>
  </si>
  <si>
    <t>Laptop Model-209</t>
  </si>
  <si>
    <t>ORD2025005192</t>
  </si>
  <si>
    <t>PROD1933</t>
  </si>
  <si>
    <t>Mobile Model-364</t>
  </si>
  <si>
    <t>Customer 4084</t>
  </si>
  <si>
    <t>ORD2025005191</t>
  </si>
  <si>
    <t>PROD6400</t>
  </si>
  <si>
    <t>CUST5403</t>
  </si>
  <si>
    <t>ORD2025005190</t>
  </si>
  <si>
    <t>PROD6075</t>
  </si>
  <si>
    <t>Sofa Model-521</t>
  </si>
  <si>
    <t>CUST1772</t>
  </si>
  <si>
    <t>ORD2025005189</t>
  </si>
  <si>
    <t>PROD5923</t>
  </si>
  <si>
    <t>Tablet Model-232</t>
  </si>
  <si>
    <t>ORD2025005188</t>
  </si>
  <si>
    <t>CUST3709</t>
  </si>
  <si>
    <t>Customer 2369</t>
  </si>
  <si>
    <t>ORD2025005187</t>
  </si>
  <si>
    <t>PROD9490</t>
  </si>
  <si>
    <t>Lamp Model-626</t>
  </si>
  <si>
    <t>CUST3397</t>
  </si>
  <si>
    <t>Customer 319</t>
  </si>
  <si>
    <t>ORD2025005186</t>
  </si>
  <si>
    <t>PROD6996</t>
  </si>
  <si>
    <t>Sofa Model-643</t>
  </si>
  <si>
    <t>ORD2025005185</t>
  </si>
  <si>
    <t>PROD4353</t>
  </si>
  <si>
    <t>Lamp Model-415</t>
  </si>
  <si>
    <t>Customer 2609</t>
  </si>
  <si>
    <t>ORD2025005184</t>
  </si>
  <si>
    <t>CUST4104</t>
  </si>
  <si>
    <t>ORD2025005183</t>
  </si>
  <si>
    <t>PROD2633</t>
  </si>
  <si>
    <t>CUST1378</t>
  </si>
  <si>
    <t>Customer 1823</t>
  </si>
  <si>
    <t>ORD2025005182</t>
  </si>
  <si>
    <t>PROD9021</t>
  </si>
  <si>
    <t>Sofa Model-484</t>
  </si>
  <si>
    <t>CUST3290</t>
  </si>
  <si>
    <t>ORD2025005181</t>
  </si>
  <si>
    <t>Jeans Model-790</t>
  </si>
  <si>
    <t>Customer 3615</t>
  </si>
  <si>
    <t>ORD2025005180</t>
  </si>
  <si>
    <t>PROD5963</t>
  </si>
  <si>
    <t>CUST3391</t>
  </si>
  <si>
    <t>ORD2025005179</t>
  </si>
  <si>
    <t>PROD9984</t>
  </si>
  <si>
    <t>ORD2025005178</t>
  </si>
  <si>
    <t>Lipstick Model-263</t>
  </si>
  <si>
    <t>CUST2609</t>
  </si>
  <si>
    <t>ORD2025005177</t>
  </si>
  <si>
    <t>Lipstick Model-644</t>
  </si>
  <si>
    <t>CUST9632</t>
  </si>
  <si>
    <t>ORD2025005176</t>
  </si>
  <si>
    <t>PROD6934</t>
  </si>
  <si>
    <t>Face Cream Model-702</t>
  </si>
  <si>
    <t>ORD2025005175</t>
  </si>
  <si>
    <t>PROD7251</t>
  </si>
  <si>
    <t>CUST5036</t>
  </si>
  <si>
    <t>ORD2025005174</t>
  </si>
  <si>
    <t>PROD2175</t>
  </si>
  <si>
    <t>Lipstick Model-151</t>
  </si>
  <si>
    <t>ORD2025005173</t>
  </si>
  <si>
    <t>PROD3924</t>
  </si>
  <si>
    <t>Face Cream Model-441</t>
  </si>
  <si>
    <t>CUST2825</t>
  </si>
  <si>
    <t>Customer 1679</t>
  </si>
  <si>
    <t>ORD2025005172</t>
  </si>
  <si>
    <t>PROD5903</t>
  </si>
  <si>
    <t>Jeans Model-112</t>
  </si>
  <si>
    <t>CUST8747</t>
  </si>
  <si>
    <t>ORD2025005171</t>
  </si>
  <si>
    <t>PROD4659</t>
  </si>
  <si>
    <t>Customer 267</t>
  </si>
  <si>
    <t>ORD2025005170</t>
  </si>
  <si>
    <t>PROD8769</t>
  </si>
  <si>
    <t>Lamp Model-652</t>
  </si>
  <si>
    <t>ORD2025005169</t>
  </si>
  <si>
    <t>PROD4656</t>
  </si>
  <si>
    <t>Jeans Model-869</t>
  </si>
  <si>
    <t>ORD2025005168</t>
  </si>
  <si>
    <t>Curtain Model-268</t>
  </si>
  <si>
    <t>CUST2969</t>
  </si>
  <si>
    <t>Customer 196</t>
  </si>
  <si>
    <t>ORD2025005167</t>
  </si>
  <si>
    <t>PROD1169</t>
  </si>
  <si>
    <t>Face Cream Model-214</t>
  </si>
  <si>
    <t>CUST4958</t>
  </si>
  <si>
    <t>ORD2025005166</t>
  </si>
  <si>
    <t>PROD4848</t>
  </si>
  <si>
    <t>Shirt Model-770</t>
  </si>
  <si>
    <t>CUST6998</t>
  </si>
  <si>
    <t>ORD2025005165</t>
  </si>
  <si>
    <t>Shirt Model-837</t>
  </si>
  <si>
    <t>ORD2025005164</t>
  </si>
  <si>
    <t>CUST4509</t>
  </si>
  <si>
    <t>Customer 1423</t>
  </si>
  <si>
    <t>ORD2025005163</t>
  </si>
  <si>
    <t>PROD5730</t>
  </si>
  <si>
    <t>CUST2765</t>
  </si>
  <si>
    <t>Customer 4187</t>
  </si>
  <si>
    <t>ORD2025005162</t>
  </si>
  <si>
    <t>PROD6009</t>
  </si>
  <si>
    <t>Perfume Model-121</t>
  </si>
  <si>
    <t>CUST8617</t>
  </si>
  <si>
    <t>ORD2025005161</t>
  </si>
  <si>
    <t>PROD2736</t>
  </si>
  <si>
    <t>Jeans Model-220</t>
  </si>
  <si>
    <t>ORD2025005160</t>
  </si>
  <si>
    <t>CUST1349</t>
  </si>
  <si>
    <t>ORD2025005159</t>
  </si>
  <si>
    <t>Jeans Model-431</t>
  </si>
  <si>
    <t>CUST4663</t>
  </si>
  <si>
    <t>ORD2025005158</t>
  </si>
  <si>
    <t>PROD5997</t>
  </si>
  <si>
    <t>CUST6402</t>
  </si>
  <si>
    <t>ORD2025005157</t>
  </si>
  <si>
    <t>Mobile Model-490</t>
  </si>
  <si>
    <t>ORD2025005156</t>
  </si>
  <si>
    <t>PROD3416</t>
  </si>
  <si>
    <t>CUST2114</t>
  </si>
  <si>
    <t>Customer 3639</t>
  </si>
  <si>
    <t>ORD2025005155</t>
  </si>
  <si>
    <t>PROD4844</t>
  </si>
  <si>
    <t>ORD2025005154</t>
  </si>
  <si>
    <t>PROD3549</t>
  </si>
  <si>
    <t>CUST4126</t>
  </si>
  <si>
    <t>Customer 666</t>
  </si>
  <si>
    <t>ORD2025005153</t>
  </si>
  <si>
    <t>PROD7895</t>
  </si>
  <si>
    <t>Face Cream Model-725</t>
  </si>
  <si>
    <t>CUST5291</t>
  </si>
  <si>
    <t>ORD2025005152</t>
  </si>
  <si>
    <t>PROD4280</t>
  </si>
  <si>
    <t>Face Cream Model-112</t>
  </si>
  <si>
    <t>Customer 4436</t>
  </si>
  <si>
    <t>ORD2025005151</t>
  </si>
  <si>
    <t>Face Cream Model-750</t>
  </si>
  <si>
    <t>CUST6211</t>
  </si>
  <si>
    <t>ORD2025005150</t>
  </si>
  <si>
    <t>PROD5121</t>
  </si>
  <si>
    <t>CUST5538</t>
  </si>
  <si>
    <t>Customer 2541</t>
  </si>
  <si>
    <t>ORD2025005149</t>
  </si>
  <si>
    <t>Customer 369</t>
  </si>
  <si>
    <t>ORD2025005148</t>
  </si>
  <si>
    <t>Lipstick Model-827</t>
  </si>
  <si>
    <t>CUST5826</t>
  </si>
  <si>
    <t>Customer 1586</t>
  </si>
  <si>
    <t>ORD2025005147</t>
  </si>
  <si>
    <t>PROD8474</t>
  </si>
  <si>
    <t>Jeans Model-363</t>
  </si>
  <si>
    <t>CUST2482</t>
  </si>
  <si>
    <t>ORD2025005146</t>
  </si>
  <si>
    <t>PROD3068</t>
  </si>
  <si>
    <t>Sofa Model-302</t>
  </si>
  <si>
    <t>CUST7816</t>
  </si>
  <si>
    <t>Customer 269</t>
  </si>
  <si>
    <t>ORD2025005145</t>
  </si>
  <si>
    <t>Jeans Model-870</t>
  </si>
  <si>
    <t>CUST1364</t>
  </si>
  <si>
    <t>Customer 2753</t>
  </si>
  <si>
    <t>ORD2025005144</t>
  </si>
  <si>
    <t>PROD8492</t>
  </si>
  <si>
    <t>Jacket Model-322</t>
  </si>
  <si>
    <t>CUST5061</t>
  </si>
  <si>
    <t>Customer 4123</t>
  </si>
  <si>
    <t>ORD2025005143</t>
  </si>
  <si>
    <t>PROD7611</t>
  </si>
  <si>
    <t>Jacket Model-713</t>
  </si>
  <si>
    <t>CUST2346</t>
  </si>
  <si>
    <t>Customer 1855</t>
  </si>
  <si>
    <t>ORD2025005142</t>
  </si>
  <si>
    <t>Perfume Model-724</t>
  </si>
  <si>
    <t>ORD2025005141</t>
  </si>
  <si>
    <t>Tablet Model-913</t>
  </si>
  <si>
    <t>CUST4717</t>
  </si>
  <si>
    <t>ORD2025005140</t>
  </si>
  <si>
    <t>PROD6619</t>
  </si>
  <si>
    <t>Sofa Model-921</t>
  </si>
  <si>
    <t>CUST5212</t>
  </si>
  <si>
    <t>ORD2025005139</t>
  </si>
  <si>
    <t>PROD5003</t>
  </si>
  <si>
    <t>Lipstick Model-580</t>
  </si>
  <si>
    <t>CUST4750</t>
  </si>
  <si>
    <t>ORD2025005138</t>
  </si>
  <si>
    <t>PROD6849</t>
  </si>
  <si>
    <t>CUST5207</t>
  </si>
  <si>
    <t>ORD2025005137</t>
  </si>
  <si>
    <t>CUST3213</t>
  </si>
  <si>
    <t>ORD2025005136</t>
  </si>
  <si>
    <t>ORD2025005135</t>
  </si>
  <si>
    <t>PROD6806</t>
  </si>
  <si>
    <t>Curtain Model-860</t>
  </si>
  <si>
    <t>CUST7000</t>
  </si>
  <si>
    <t>ORD2025005134</t>
  </si>
  <si>
    <t>CUST4436</t>
  </si>
  <si>
    <t>Customer 929</t>
  </si>
  <si>
    <t>ORD2025005133</t>
  </si>
  <si>
    <t>CUST9424</t>
  </si>
  <si>
    <t>ORD2025005132</t>
  </si>
  <si>
    <t>PROD3764</t>
  </si>
  <si>
    <t>Sofa Model-329</t>
  </si>
  <si>
    <t>CUST8738</t>
  </si>
  <si>
    <t>Customer 3388</t>
  </si>
  <si>
    <t>ORD2025005131</t>
  </si>
  <si>
    <t>PROD9532</t>
  </si>
  <si>
    <t>Jacket Model-600</t>
  </si>
  <si>
    <t>Customer 2188</t>
  </si>
  <si>
    <t>ORD2025005130</t>
  </si>
  <si>
    <t>PROD9707</t>
  </si>
  <si>
    <t>Jeans Model-854</t>
  </si>
  <si>
    <t>CUST7185</t>
  </si>
  <si>
    <t>ORD2025005129</t>
  </si>
  <si>
    <t>PROD4270</t>
  </si>
  <si>
    <t>Mobile Model-938</t>
  </si>
  <si>
    <t>CUST2981</t>
  </si>
  <si>
    <t>ORD2025005128</t>
  </si>
  <si>
    <t>ORD2025005127</t>
  </si>
  <si>
    <t>PROD3660</t>
  </si>
  <si>
    <t>CUST8720</t>
  </si>
  <si>
    <t>ORD2025005126</t>
  </si>
  <si>
    <t>PROD1250</t>
  </si>
  <si>
    <t>Jeans Model-238</t>
  </si>
  <si>
    <t>ORD2025005125</t>
  </si>
  <si>
    <t>Lipstick Model-783</t>
  </si>
  <si>
    <t>Customer 3104</t>
  </si>
  <si>
    <t>ORD2025005124</t>
  </si>
  <si>
    <t>Laptop Model-290</t>
  </si>
  <si>
    <t>CUST1409</t>
  </si>
  <si>
    <t>ORD2025005123</t>
  </si>
  <si>
    <t>PROD2652</t>
  </si>
  <si>
    <t>Face Cream Model-221</t>
  </si>
  <si>
    <t>ORD2025005122</t>
  </si>
  <si>
    <t>PROD4048</t>
  </si>
  <si>
    <t>Curtain Model-260</t>
  </si>
  <si>
    <t>CUST4993</t>
  </si>
  <si>
    <t>ORD2025005121</t>
  </si>
  <si>
    <t>Jeans Model-912</t>
  </si>
  <si>
    <t>CUST1596</t>
  </si>
  <si>
    <t>ORD2025005120</t>
  </si>
  <si>
    <t>PROD3228</t>
  </si>
  <si>
    <t>Customer 1372</t>
  </si>
  <si>
    <t>ORD2025005119</t>
  </si>
  <si>
    <t>PROD2974</t>
  </si>
  <si>
    <t>Jacket Model-964</t>
  </si>
  <si>
    <t>CUST2576</t>
  </si>
  <si>
    <t>Customer 4813</t>
  </si>
  <si>
    <t>ORD2025005118</t>
  </si>
  <si>
    <t>PROD6126</t>
  </si>
  <si>
    <t>CUST7003</t>
  </si>
  <si>
    <t>Customer 1426</t>
  </si>
  <si>
    <t>ORD2025005117</t>
  </si>
  <si>
    <t>CUST9696</t>
  </si>
  <si>
    <t>ORD2025005116</t>
  </si>
  <si>
    <t>PROD1824</t>
  </si>
  <si>
    <t>CUST2440</t>
  </si>
  <si>
    <t>ORD2025005115</t>
  </si>
  <si>
    <t>Laptop Model-607</t>
  </si>
  <si>
    <t>CUST6441</t>
  </si>
  <si>
    <t>ORD2025005114</t>
  </si>
  <si>
    <t>Curtain Model-804</t>
  </si>
  <si>
    <t>Customer 1225</t>
  </si>
  <si>
    <t>ORD2025005113</t>
  </si>
  <si>
    <t>Sofa Model-156</t>
  </si>
  <si>
    <t>CUST6521</t>
  </si>
  <si>
    <t>ORD2025005112</t>
  </si>
  <si>
    <t>PROD9902</t>
  </si>
  <si>
    <t>CUST3641</t>
  </si>
  <si>
    <t>ORD2025005111</t>
  </si>
  <si>
    <t>PROD7832</t>
  </si>
  <si>
    <t>Lipstick Model-717</t>
  </si>
  <si>
    <t>CUST5606</t>
  </si>
  <si>
    <t>ORD2025005110</t>
  </si>
  <si>
    <t>Lipstick Model-611</t>
  </si>
  <si>
    <t>ORD2025005109</t>
  </si>
  <si>
    <t>Jacket Model-975</t>
  </si>
  <si>
    <t>CUST1987</t>
  </si>
  <si>
    <t>Customer 616</t>
  </si>
  <si>
    <t>ORD2025005108</t>
  </si>
  <si>
    <t>Shirt Model-196</t>
  </si>
  <si>
    <t>CUST7597</t>
  </si>
  <si>
    <t>ORD2025005107</t>
  </si>
  <si>
    <t>PROD5580</t>
  </si>
  <si>
    <t>Laptop Model-750</t>
  </si>
  <si>
    <t>ORD2025005106</t>
  </si>
  <si>
    <t>Tablet Model-255</t>
  </si>
  <si>
    <t>ORD2025005105</t>
  </si>
  <si>
    <t>PROD3064</t>
  </si>
  <si>
    <t>Sofa Model-924</t>
  </si>
  <si>
    <t>CUST3927</t>
  </si>
  <si>
    <t>ORD2025005104</t>
  </si>
  <si>
    <t>PROD6086</t>
  </si>
  <si>
    <t>CUST4166</t>
  </si>
  <si>
    <t>ORD2025005103</t>
  </si>
  <si>
    <t>PROD1587</t>
  </si>
  <si>
    <t>Tablet Model-896</t>
  </si>
  <si>
    <t>CUST5603</t>
  </si>
  <si>
    <t>Customer 2363</t>
  </si>
  <si>
    <t>ORD2025005102</t>
  </si>
  <si>
    <t>PROD6614</t>
  </si>
  <si>
    <t>CUST7465</t>
  </si>
  <si>
    <t>Customer 1167</t>
  </si>
  <si>
    <t>ORD2025005101</t>
  </si>
  <si>
    <t>ORD2025005100</t>
  </si>
  <si>
    <t>PROD7649</t>
  </si>
  <si>
    <t>Laptop Model-176</t>
  </si>
  <si>
    <t>Customer 1395</t>
  </si>
  <si>
    <t>ORD2025005099</t>
  </si>
  <si>
    <t>PROD5124</t>
  </si>
  <si>
    <t>Laptop Model-488</t>
  </si>
  <si>
    <t>CUST1808</t>
  </si>
  <si>
    <t>ORD2025005098</t>
  </si>
  <si>
    <t>PROD5118</t>
  </si>
  <si>
    <t>CUST2443</t>
  </si>
  <si>
    <t>ORD2025005097</t>
  </si>
  <si>
    <t>PROD6948</t>
  </si>
  <si>
    <t>ORD2025005096</t>
  </si>
  <si>
    <t>PROD7270</t>
  </si>
  <si>
    <t>ORD2025005095</t>
  </si>
  <si>
    <t>Laptop Model-267</t>
  </si>
  <si>
    <t>Customer 2394</t>
  </si>
  <si>
    <t>ORD2025005094</t>
  </si>
  <si>
    <t>Laptop Model-651</t>
  </si>
  <si>
    <t>Customer 1811</t>
  </si>
  <si>
    <t>ORD2025005093</t>
  </si>
  <si>
    <t>Perfume Model-302</t>
  </si>
  <si>
    <t>CUST5018</t>
  </si>
  <si>
    <t>ORD2025005092</t>
  </si>
  <si>
    <t>Customer 721</t>
  </si>
  <si>
    <t>ORD2025005091</t>
  </si>
  <si>
    <t>Customer 3410</t>
  </si>
  <si>
    <t>ORD2025005090</t>
  </si>
  <si>
    <t>PROD1914</t>
  </si>
  <si>
    <t>Shirt Model-980</t>
  </si>
  <si>
    <t>CUST5092</t>
  </si>
  <si>
    <t>Customer 1696</t>
  </si>
  <si>
    <t>ORD2025005089</t>
  </si>
  <si>
    <t>PROD5136</t>
  </si>
  <si>
    <t>Perfume Model-609</t>
  </si>
  <si>
    <t>CUST4917</t>
  </si>
  <si>
    <t>ORD2025005088</t>
  </si>
  <si>
    <t>PROD4509</t>
  </si>
  <si>
    <t>Tablet Model-313</t>
  </si>
  <si>
    <t>CUST4516</t>
  </si>
  <si>
    <t>Customer 1236</t>
  </si>
  <si>
    <t>ORD2025005087</t>
  </si>
  <si>
    <t>PROD8362</t>
  </si>
  <si>
    <t>CUST2870</t>
  </si>
  <si>
    <t>ORD2025005086</t>
  </si>
  <si>
    <t>PROD5066</t>
  </si>
  <si>
    <t>Tablet Model-826</t>
  </si>
  <si>
    <t>CUST9937</t>
  </si>
  <si>
    <t>Customer 54</t>
  </si>
  <si>
    <t>ORD2025005085</t>
  </si>
  <si>
    <t>Face Cream Model-708</t>
  </si>
  <si>
    <t>CUST5974</t>
  </si>
  <si>
    <t>ORD2025005084</t>
  </si>
  <si>
    <t>PROD9811</t>
  </si>
  <si>
    <t>Sofa Model-240</t>
  </si>
  <si>
    <t>Customer 2157</t>
  </si>
  <si>
    <t>ORD2025005083</t>
  </si>
  <si>
    <t>Jacket Model-241</t>
  </si>
  <si>
    <t>Customer 3634</t>
  </si>
  <si>
    <t>ORD2025005082</t>
  </si>
  <si>
    <t>PROD6124</t>
  </si>
  <si>
    <t>ORD2025005081</t>
  </si>
  <si>
    <t>PROD5927</t>
  </si>
  <si>
    <t>Face Cream Model-358</t>
  </si>
  <si>
    <t>ORD2025005080</t>
  </si>
  <si>
    <t>PROD7875</t>
  </si>
  <si>
    <t>CUST7859</t>
  </si>
  <si>
    <t>Customer 2171</t>
  </si>
  <si>
    <t>ORD2025005079</t>
  </si>
  <si>
    <t>CUST6865</t>
  </si>
  <si>
    <t>ORD2025005078</t>
  </si>
  <si>
    <t>PROD3057</t>
  </si>
  <si>
    <t>Lipstick Model-891</t>
  </si>
  <si>
    <t>ORD2025005077</t>
  </si>
  <si>
    <t>PROD4027</t>
  </si>
  <si>
    <t>Lipstick Model-985</t>
  </si>
  <si>
    <t>CUST9709</t>
  </si>
  <si>
    <t>Customer 4132</t>
  </si>
  <si>
    <t>ORD2025005076</t>
  </si>
  <si>
    <t>Laptop Model-996</t>
  </si>
  <si>
    <t>CUST2307</t>
  </si>
  <si>
    <t>ORD2025005075</t>
  </si>
  <si>
    <t>Face Cream Model-240</t>
  </si>
  <si>
    <t>CUST3452</t>
  </si>
  <si>
    <t>ORD2025005074</t>
  </si>
  <si>
    <t>Sofa Model-598</t>
  </si>
  <si>
    <t>CUST7026</t>
  </si>
  <si>
    <t>Customer 2993</t>
  </si>
  <si>
    <t>ORD2025005073</t>
  </si>
  <si>
    <t>CUST9849</t>
  </si>
  <si>
    <t>ORD2025005072</t>
  </si>
  <si>
    <t>PROD9745</t>
  </si>
  <si>
    <t>ORD2025005071</t>
  </si>
  <si>
    <t>CUST6087</t>
  </si>
  <si>
    <t>Customer 2390</t>
  </si>
  <si>
    <t>ORD2025005070</t>
  </si>
  <si>
    <t>PROD7375</t>
  </si>
  <si>
    <t>Shirt Model-712</t>
  </si>
  <si>
    <t>Customer 4011</t>
  </si>
  <si>
    <t>ORD2025005069</t>
  </si>
  <si>
    <t>PROD2455</t>
  </si>
  <si>
    <t>CUST6218</t>
  </si>
  <si>
    <t>ORD2025005068</t>
  </si>
  <si>
    <t>PROD5260</t>
  </si>
  <si>
    <t>Jacket Model-488</t>
  </si>
  <si>
    <t>CUST5087</t>
  </si>
  <si>
    <t>ORD2025005067</t>
  </si>
  <si>
    <t>PROD3759</t>
  </si>
  <si>
    <t>CUST2975</t>
  </si>
  <si>
    <t>ORD2025005066</t>
  </si>
  <si>
    <t>Jacket Model-927</t>
  </si>
  <si>
    <t>CUST2933</t>
  </si>
  <si>
    <t>ORD2025005065</t>
  </si>
  <si>
    <t>CUST9494</t>
  </si>
  <si>
    <t>Customer 1974</t>
  </si>
  <si>
    <t>ORD2025005064</t>
  </si>
  <si>
    <t>PROD7418</t>
  </si>
  <si>
    <t>Curtain Model-316</t>
  </si>
  <si>
    <t>ORD2025005063</t>
  </si>
  <si>
    <t>PROD3534</t>
  </si>
  <si>
    <t>Tablet Model-809</t>
  </si>
  <si>
    <t>Customer 2245</t>
  </si>
  <si>
    <t>ORD2025005062</t>
  </si>
  <si>
    <t>PROD6187</t>
  </si>
  <si>
    <t>CUST4415</t>
  </si>
  <si>
    <t>Customer 2034</t>
  </si>
  <si>
    <t>ORD2025005061</t>
  </si>
  <si>
    <t>PROD8941</t>
  </si>
  <si>
    <t>ORD2025005060</t>
  </si>
  <si>
    <t>Face Cream Model-566</t>
  </si>
  <si>
    <t>CUST4576</t>
  </si>
  <si>
    <t>ORD2025005059</t>
  </si>
  <si>
    <t>Jacket Model-659</t>
  </si>
  <si>
    <t>ORD2025005058</t>
  </si>
  <si>
    <t>Jeans Model-799</t>
  </si>
  <si>
    <t>CUST7058</t>
  </si>
  <si>
    <t>Customer 641</t>
  </si>
  <si>
    <t>ORD2025005057</t>
  </si>
  <si>
    <t>PROD5733</t>
  </si>
  <si>
    <t>Customer 4202</t>
  </si>
  <si>
    <t>ORD2025005056</t>
  </si>
  <si>
    <t>Lipstick Model-248</t>
  </si>
  <si>
    <t>ORD2025005055</t>
  </si>
  <si>
    <t>Lamp Model-866</t>
  </si>
  <si>
    <t>ORD2025005054</t>
  </si>
  <si>
    <t>PROD3194</t>
  </si>
  <si>
    <t>Jeans Model-251</t>
  </si>
  <si>
    <t>Customer 4939</t>
  </si>
  <si>
    <t>ORD2025005053</t>
  </si>
  <si>
    <t>Laptop Model-128</t>
  </si>
  <si>
    <t>ORD2025005052</t>
  </si>
  <si>
    <t>Curtain Model-867</t>
  </si>
  <si>
    <t>CUST5787</t>
  </si>
  <si>
    <t>Customer 359</t>
  </si>
  <si>
    <t>ORD2025005051</t>
  </si>
  <si>
    <t>Laptop Model-788</t>
  </si>
  <si>
    <t>ORD2025005050</t>
  </si>
  <si>
    <t>Tablet Model-351</t>
  </si>
  <si>
    <t>CUST3534</t>
  </si>
  <si>
    <t>ORD2025005049</t>
  </si>
  <si>
    <t>PROD6589</t>
  </si>
  <si>
    <t>Face Cream Model-191</t>
  </si>
  <si>
    <t>CUST4983</t>
  </si>
  <si>
    <t>ORD2025005048</t>
  </si>
  <si>
    <t>ORD2025005047</t>
  </si>
  <si>
    <t>PROD4336</t>
  </si>
  <si>
    <t>Mobile Model-788</t>
  </si>
  <si>
    <t>CUST9483</t>
  </si>
  <si>
    <t>ORD2025005046</t>
  </si>
  <si>
    <t>PROD7608</t>
  </si>
  <si>
    <t>Sofa Model-394</t>
  </si>
  <si>
    <t>ORD2025005045</t>
  </si>
  <si>
    <t>Shirt Model-704</t>
  </si>
  <si>
    <t>CUST6089</t>
  </si>
  <si>
    <t>ORD2025005044</t>
  </si>
  <si>
    <t>PROD5747</t>
  </si>
  <si>
    <t>Laptop Model-459</t>
  </si>
  <si>
    <t>CUST3929</t>
  </si>
  <si>
    <t>ORD2025005043</t>
  </si>
  <si>
    <t>Jeans Model-548</t>
  </si>
  <si>
    <t>ORD2025005042</t>
  </si>
  <si>
    <t>PROD4391</t>
  </si>
  <si>
    <t>Tablet Model-635</t>
  </si>
  <si>
    <t>CUST5611</t>
  </si>
  <si>
    <t>Customer 3266</t>
  </si>
  <si>
    <t>ORD2025005041</t>
  </si>
  <si>
    <t>PROD4311</t>
  </si>
  <si>
    <t>Jeans Model-714</t>
  </si>
  <si>
    <t>CUST8659</t>
  </si>
  <si>
    <t>ORD2025005040</t>
  </si>
  <si>
    <t>Laptop Model-331</t>
  </si>
  <si>
    <t>CUST8197</t>
  </si>
  <si>
    <t>Customer 4572</t>
  </si>
  <si>
    <t>ORD2025005039</t>
  </si>
  <si>
    <t>Customer 3590</t>
  </si>
  <si>
    <t>ORD2025005038</t>
  </si>
  <si>
    <t>PROD3600</t>
  </si>
  <si>
    <t>Laptop Model-215</t>
  </si>
  <si>
    <t>CUST7661</t>
  </si>
  <si>
    <t>ORD2025005037</t>
  </si>
  <si>
    <t>PROD8014</t>
  </si>
  <si>
    <t>ORD2025005036</t>
  </si>
  <si>
    <t>Sofa Model-234</t>
  </si>
  <si>
    <t>ORD2025005035</t>
  </si>
  <si>
    <t>Lipstick Model-952</t>
  </si>
  <si>
    <t>CUST7606</t>
  </si>
  <si>
    <t>ORD2025005034</t>
  </si>
  <si>
    <t>PROD9345</t>
  </si>
  <si>
    <t>CUST7264</t>
  </si>
  <si>
    <t>ORD2025005033</t>
  </si>
  <si>
    <t>Customer 4107</t>
  </si>
  <si>
    <t>ORD2025005032</t>
  </si>
  <si>
    <t>CUST9054</t>
  </si>
  <si>
    <t>ORD2025005031</t>
  </si>
  <si>
    <t>PROD1950</t>
  </si>
  <si>
    <t>Mobile Model-311</t>
  </si>
  <si>
    <t>ORD2025005030</t>
  </si>
  <si>
    <t>PROD2769</t>
  </si>
  <si>
    <t>Lamp Model-190</t>
  </si>
  <si>
    <t>Customer 4788</t>
  </si>
  <si>
    <t>ORD2025005029</t>
  </si>
  <si>
    <t>PROD5361</t>
  </si>
  <si>
    <t>CUST8157</t>
  </si>
  <si>
    <t>ORD2025005028</t>
  </si>
  <si>
    <t>PROD6508</t>
  </si>
  <si>
    <t>Perfume Model-376</t>
  </si>
  <si>
    <t>CUST8447</t>
  </si>
  <si>
    <t>ORD2025005027</t>
  </si>
  <si>
    <t>CUST8632</t>
  </si>
  <si>
    <t>Customer 3533</t>
  </si>
  <si>
    <t>ORD2025005026</t>
  </si>
  <si>
    <t>PROD8957</t>
  </si>
  <si>
    <t>ORD2025005025</t>
  </si>
  <si>
    <t>PROD2827</t>
  </si>
  <si>
    <t>Sofa Model-566</t>
  </si>
  <si>
    <t>CUST7800</t>
  </si>
  <si>
    <t>ORD2025005024</t>
  </si>
  <si>
    <t>PROD6465</t>
  </si>
  <si>
    <t>ORD2025005023</t>
  </si>
  <si>
    <t>PROD4273</t>
  </si>
  <si>
    <t>Perfume Model-807</t>
  </si>
  <si>
    <t>CUST8262</t>
  </si>
  <si>
    <t>ORD2025005022</t>
  </si>
  <si>
    <t>Lamp Model-869</t>
  </si>
  <si>
    <t>CUST1496</t>
  </si>
  <si>
    <t>ORD2025005021</t>
  </si>
  <si>
    <t>PROD6503</t>
  </si>
  <si>
    <t>ORD2025005020</t>
  </si>
  <si>
    <t>PROD5502</t>
  </si>
  <si>
    <t>Jacket Model-855</t>
  </si>
  <si>
    <t>Customer 4568</t>
  </si>
  <si>
    <t>ORD2025005019</t>
  </si>
  <si>
    <t>PROD8181</t>
  </si>
  <si>
    <t>Lipstick Model-423</t>
  </si>
  <si>
    <t>ORD2025005018</t>
  </si>
  <si>
    <t>CUST7041</t>
  </si>
  <si>
    <t>Customer 2589</t>
  </si>
  <si>
    <t>ORD2025005017</t>
  </si>
  <si>
    <t>Laptop Model-602</t>
  </si>
  <si>
    <t>ORD2025005016</t>
  </si>
  <si>
    <t>Curtain Model-679</t>
  </si>
  <si>
    <t>CUST2193</t>
  </si>
  <si>
    <t>Customer 3395</t>
  </si>
  <si>
    <t>ORD2025005015</t>
  </si>
  <si>
    <t>CUST9285</t>
  </si>
  <si>
    <t>Customer 2280</t>
  </si>
  <si>
    <t>ORD2025005014</t>
  </si>
  <si>
    <t>PROD7086</t>
  </si>
  <si>
    <t>Sofa Model-301</t>
  </si>
  <si>
    <t>CUST9628</t>
  </si>
  <si>
    <t>ORD2025005013</t>
  </si>
  <si>
    <t>PROD6152</t>
  </si>
  <si>
    <t>ORD2025005012</t>
  </si>
  <si>
    <t>PROD1241</t>
  </si>
  <si>
    <t>CUST3009</t>
  </si>
  <si>
    <t>ORD2025005011</t>
  </si>
  <si>
    <t>PROD7871</t>
  </si>
  <si>
    <t>Customer 4158</t>
  </si>
  <si>
    <t>ORD2025005010</t>
  </si>
  <si>
    <t>PROD9516</t>
  </si>
  <si>
    <t>Sofa Model-806</t>
  </si>
  <si>
    <t>Customer 3064</t>
  </si>
  <si>
    <t>ORD2025005009</t>
  </si>
  <si>
    <t>PROD7901</t>
  </si>
  <si>
    <t>ORD2025005008</t>
  </si>
  <si>
    <t>Curtain Model-846</t>
  </si>
  <si>
    <t>CUST9453</t>
  </si>
  <si>
    <t>ORD2025005007</t>
  </si>
  <si>
    <t>Lamp Model-233</t>
  </si>
  <si>
    <t>ORD2025005006</t>
  </si>
  <si>
    <t>PROD3680</t>
  </si>
  <si>
    <t>Curtain Model-332</t>
  </si>
  <si>
    <t>ORD2025005005</t>
  </si>
  <si>
    <t>ORD2025005004</t>
  </si>
  <si>
    <t>PROD8753</t>
  </si>
  <si>
    <t>ORD2025005003</t>
  </si>
  <si>
    <t>ORD2025005002</t>
  </si>
  <si>
    <t>Customer 1741</t>
  </si>
  <si>
    <t>ORD2025005001</t>
  </si>
  <si>
    <t>Jeans Model-984</t>
  </si>
  <si>
    <t>ORD2025005000</t>
  </si>
  <si>
    <t>Sofa Model-125</t>
  </si>
  <si>
    <t>ORD2025004999</t>
  </si>
  <si>
    <t>ORD2025004998</t>
  </si>
  <si>
    <t>PROD3187</t>
  </si>
  <si>
    <t>Lamp Model-344</t>
  </si>
  <si>
    <t>Customer 1168</t>
  </si>
  <si>
    <t>ORD2025004997</t>
  </si>
  <si>
    <t>PROD8436</t>
  </si>
  <si>
    <t>Laptop Model-221</t>
  </si>
  <si>
    <t>CUST2145</t>
  </si>
  <si>
    <t>ORD2025004996</t>
  </si>
  <si>
    <t>PROD2024</t>
  </si>
  <si>
    <t>Laptop Model-196</t>
  </si>
  <si>
    <t>ORD2025004995</t>
  </si>
  <si>
    <t>PROD4276</t>
  </si>
  <si>
    <t>Shirt Model-505</t>
  </si>
  <si>
    <t>CUST2602</t>
  </si>
  <si>
    <t>ORD2025004994</t>
  </si>
  <si>
    <t>Perfume Model-865</t>
  </si>
  <si>
    <t>CUST4590</t>
  </si>
  <si>
    <t>ORD2025004993</t>
  </si>
  <si>
    <t>PROD7109</t>
  </si>
  <si>
    <t>Perfume Model-791</t>
  </si>
  <si>
    <t>CUST5807</t>
  </si>
  <si>
    <t>Customer 3398</t>
  </si>
  <si>
    <t>ORD2025004992</t>
  </si>
  <si>
    <t>PROD7583</t>
  </si>
  <si>
    <t>Mobile Model-663</t>
  </si>
  <si>
    <t>CUST6263</t>
  </si>
  <si>
    <t>ORD2025004991</t>
  </si>
  <si>
    <t>PROD3426</t>
  </si>
  <si>
    <t>Lipstick Model-744</t>
  </si>
  <si>
    <t>CUST1895</t>
  </si>
  <si>
    <t>ORD2025004990</t>
  </si>
  <si>
    <t>CUST8379</t>
  </si>
  <si>
    <t>ORD2025004989</t>
  </si>
  <si>
    <t>Perfume Model-677</t>
  </si>
  <si>
    <t>Customer 2962</t>
  </si>
  <si>
    <t>ORD2025004988</t>
  </si>
  <si>
    <t>PROD3726</t>
  </si>
  <si>
    <t>ORD2025004987</t>
  </si>
  <si>
    <t>PROD8051</t>
  </si>
  <si>
    <t>ORD2025004986</t>
  </si>
  <si>
    <t>PROD8104</t>
  </si>
  <si>
    <t>CUST1593</t>
  </si>
  <si>
    <t>Customer 664</t>
  </si>
  <si>
    <t>ORD2025004985</t>
  </si>
  <si>
    <t>PROD8827</t>
  </si>
  <si>
    <t>ORD2025004984</t>
  </si>
  <si>
    <t>Tablet Model-622</t>
  </si>
  <si>
    <t>ORD2025004983</t>
  </si>
  <si>
    <t>PROD2855</t>
  </si>
  <si>
    <t>CUST6142</t>
  </si>
  <si>
    <t>Customer 2828</t>
  </si>
  <si>
    <t>ORD2025004982</t>
  </si>
  <si>
    <t>Lipstick Model-849</t>
  </si>
  <si>
    <t>CUST2947</t>
  </si>
  <si>
    <t>ORD2025004981</t>
  </si>
  <si>
    <t>CUST6915</t>
  </si>
  <si>
    <t>ORD2025004980</t>
  </si>
  <si>
    <t>ORD2025004979</t>
  </si>
  <si>
    <t>Shirt Model-809</t>
  </si>
  <si>
    <t>ORD2025004978</t>
  </si>
  <si>
    <t>PROD7200</t>
  </si>
  <si>
    <t>CUST7235</t>
  </si>
  <si>
    <t>ORD2025004977</t>
  </si>
  <si>
    <t>PROD5952</t>
  </si>
  <si>
    <t>ORD2025004976</t>
  </si>
  <si>
    <t>ORD2025004975</t>
  </si>
  <si>
    <t>CUST3845</t>
  </si>
  <si>
    <t>Customer 814</t>
  </si>
  <si>
    <t>ORD2025004974</t>
  </si>
  <si>
    <t>PROD7245</t>
  </si>
  <si>
    <t>CUST7356</t>
  </si>
  <si>
    <t>Customer 1840</t>
  </si>
  <si>
    <t>ORD2025004973</t>
  </si>
  <si>
    <t>PROD5901</t>
  </si>
  <si>
    <t>CUST4448</t>
  </si>
  <si>
    <t>ORD2025004972</t>
  </si>
  <si>
    <t>PROD2015</t>
  </si>
  <si>
    <t>Tablet Model-668</t>
  </si>
  <si>
    <t>CUST1028</t>
  </si>
  <si>
    <t>ORD2025004971</t>
  </si>
  <si>
    <t>PROD9320</t>
  </si>
  <si>
    <t>Mobile Model-595</t>
  </si>
  <si>
    <t>CUST2630</t>
  </si>
  <si>
    <t>ORD2025004970</t>
  </si>
  <si>
    <t>Customer 4551</t>
  </si>
  <si>
    <t>ORD2025004969</t>
  </si>
  <si>
    <t>PROD4095</t>
  </si>
  <si>
    <t>Lipstick Model-712</t>
  </si>
  <si>
    <t>CUST8866</t>
  </si>
  <si>
    <t>Customer 3416</t>
  </si>
  <si>
    <t>ORD2025004968</t>
  </si>
  <si>
    <t>PROD2170</t>
  </si>
  <si>
    <t>Customer 3655</t>
  </si>
  <si>
    <t>ORD2025004967</t>
  </si>
  <si>
    <t>PROD8929</t>
  </si>
  <si>
    <t>Jacket Model-409</t>
  </si>
  <si>
    <t>ORD2025004966</t>
  </si>
  <si>
    <t>PROD7486</t>
  </si>
  <si>
    <t>CUST4225</t>
  </si>
  <si>
    <t>ORD2025004965</t>
  </si>
  <si>
    <t>Curtain Model-954</t>
  </si>
  <si>
    <t>CUST2924</t>
  </si>
  <si>
    <t>Customer 4100</t>
  </si>
  <si>
    <t>ORD2025004964</t>
  </si>
  <si>
    <t>PROD7951</t>
  </si>
  <si>
    <t>Lipstick Model-285</t>
  </si>
  <si>
    <t>CUST8638</t>
  </si>
  <si>
    <t>ORD2025004963</t>
  </si>
  <si>
    <t>PROD3723</t>
  </si>
  <si>
    <t>Lipstick Model-463</t>
  </si>
  <si>
    <t>CUST6068</t>
  </si>
  <si>
    <t>Customer 2840</t>
  </si>
  <si>
    <t>ORD2025004962</t>
  </si>
  <si>
    <t>ORD2025004961</t>
  </si>
  <si>
    <t>PROD2375</t>
  </si>
  <si>
    <t>Shirt Model-419</t>
  </si>
  <si>
    <t>CUST3367</t>
  </si>
  <si>
    <t>ORD2025004960</t>
  </si>
  <si>
    <t>CUST1153</t>
  </si>
  <si>
    <t>Customer 4263</t>
  </si>
  <si>
    <t>ORD2025004959</t>
  </si>
  <si>
    <t>Customer 1649</t>
  </si>
  <si>
    <t>ORD2025004958</t>
  </si>
  <si>
    <t>PROD1668</t>
  </si>
  <si>
    <t>Laptop Model-910</t>
  </si>
  <si>
    <t>CUST7630</t>
  </si>
  <si>
    <t>ORD2025004957</t>
  </si>
  <si>
    <t>PROD4482</t>
  </si>
  <si>
    <t>CUST7019</t>
  </si>
  <si>
    <t>ORD2025004956</t>
  </si>
  <si>
    <t>CUST5661</t>
  </si>
  <si>
    <t>Customer 2690</t>
  </si>
  <si>
    <t>ORD2025004955</t>
  </si>
  <si>
    <t>PROD4275</t>
  </si>
  <si>
    <t>Face Cream Model-963</t>
  </si>
  <si>
    <t>CUST4536</t>
  </si>
  <si>
    <t>ORD2025004954</t>
  </si>
  <si>
    <t>PROD9284</t>
  </si>
  <si>
    <t>Tablet Model-977</t>
  </si>
  <si>
    <t>ORD2025004953</t>
  </si>
  <si>
    <t>Mobile Model-430</t>
  </si>
  <si>
    <t>CUST7794</t>
  </si>
  <si>
    <t>ORD2025004952</t>
  </si>
  <si>
    <t>Lamp Model-875</t>
  </si>
  <si>
    <t>CUST9258</t>
  </si>
  <si>
    <t>ORD2025004951</t>
  </si>
  <si>
    <t>Jacket Model-493</t>
  </si>
  <si>
    <t>CUST6748</t>
  </si>
  <si>
    <t>ORD2025004950</t>
  </si>
  <si>
    <t>PROD3052</t>
  </si>
  <si>
    <t>Customer 4660</t>
  </si>
  <si>
    <t>ORD2025004949</t>
  </si>
  <si>
    <t>PROD6045</t>
  </si>
  <si>
    <t>Customer 715</t>
  </si>
  <si>
    <t>ORD2025004948</t>
  </si>
  <si>
    <t>PROD1590</t>
  </si>
  <si>
    <t>ORD2025004947</t>
  </si>
  <si>
    <t>CUST7129</t>
  </si>
  <si>
    <t>Customer 3148</t>
  </si>
  <si>
    <t>ORD2025004946</t>
  </si>
  <si>
    <t>PROD4450</t>
  </si>
  <si>
    <t>Face Cream Model-745</t>
  </si>
  <si>
    <t>CUST5537</t>
  </si>
  <si>
    <t>ORD2025004945</t>
  </si>
  <si>
    <t>PROD9123</t>
  </si>
  <si>
    <t>CUST3823</t>
  </si>
  <si>
    <t>Customer 2181</t>
  </si>
  <si>
    <t>ORD2025004944</t>
  </si>
  <si>
    <t>PROD3331</t>
  </si>
  <si>
    <t>Shirt Model-685</t>
  </si>
  <si>
    <t>CUST9919</t>
  </si>
  <si>
    <t>Customer 4231</t>
  </si>
  <si>
    <t>ORD2025004943</t>
  </si>
  <si>
    <t>PROD5275</t>
  </si>
  <si>
    <t>Sofa Model-148</t>
  </si>
  <si>
    <t>ORD2025004942</t>
  </si>
  <si>
    <t>PROD1877</t>
  </si>
  <si>
    <t>Lamp Model-927</t>
  </si>
  <si>
    <t>CUST7711</t>
  </si>
  <si>
    <t>ORD2025004941</t>
  </si>
  <si>
    <t>PROD2451</t>
  </si>
  <si>
    <t>Jacket Model-130</t>
  </si>
  <si>
    <t>Customer 4363</t>
  </si>
  <si>
    <t>ORD2025004940</t>
  </si>
  <si>
    <t>PROD8573</t>
  </si>
  <si>
    <t>ORD2025004939</t>
  </si>
  <si>
    <t>PROD5366</t>
  </si>
  <si>
    <t>Jacket Model-951</t>
  </si>
  <si>
    <t>ORD2025004938</t>
  </si>
  <si>
    <t>Laptop Model-579</t>
  </si>
  <si>
    <t>CUST5022</t>
  </si>
  <si>
    <t>ORD2025004937</t>
  </si>
  <si>
    <t>PROD5075</t>
  </si>
  <si>
    <t>Curtain Model-443</t>
  </si>
  <si>
    <t>CUST9908</t>
  </si>
  <si>
    <t>ORD2025004936</t>
  </si>
  <si>
    <t>Curtain Model-910</t>
  </si>
  <si>
    <t>CUST9817</t>
  </si>
  <si>
    <t>Customer 1054</t>
  </si>
  <si>
    <t>ORD2025004935</t>
  </si>
  <si>
    <t>Jeans Model-268</t>
  </si>
  <si>
    <t>CUST1220</t>
  </si>
  <si>
    <t>ORD2025004934</t>
  </si>
  <si>
    <t>PROD2188</t>
  </si>
  <si>
    <t>Shirt Model-925</t>
  </si>
  <si>
    <t>CUST2455</t>
  </si>
  <si>
    <t>ORD2025004933</t>
  </si>
  <si>
    <t>PROD7035</t>
  </si>
  <si>
    <t>ORD2025004932</t>
  </si>
  <si>
    <t>PROD4187</t>
  </si>
  <si>
    <t>CUST8321</t>
  </si>
  <si>
    <t>ORD2025004931</t>
  </si>
  <si>
    <t>PROD9635</t>
  </si>
  <si>
    <t>CUST9103</t>
  </si>
  <si>
    <t>Customer 2826</t>
  </si>
  <si>
    <t>ORD2025004930</t>
  </si>
  <si>
    <t>CUST3142</t>
  </si>
  <si>
    <t>ORD2025004929</t>
  </si>
  <si>
    <t>PROD1687</t>
  </si>
  <si>
    <t>Tablet Model-651</t>
  </si>
  <si>
    <t>ORD2025004928</t>
  </si>
  <si>
    <t>Jeans Model-587</t>
  </si>
  <si>
    <t>Customer 3239</t>
  </si>
  <si>
    <t>ORD2025004927</t>
  </si>
  <si>
    <t>PROD4271</t>
  </si>
  <si>
    <t>Shirt Model-101</t>
  </si>
  <si>
    <t>CUST9392</t>
  </si>
  <si>
    <t>Customer 908</t>
  </si>
  <si>
    <t>ORD2025004926</t>
  </si>
  <si>
    <t>Lipstick Model-373</t>
  </si>
  <si>
    <t>CUST3340</t>
  </si>
  <si>
    <t>ORD2025004925</t>
  </si>
  <si>
    <t>Lamp Model-189</t>
  </si>
  <si>
    <t>CUST3961</t>
  </si>
  <si>
    <t>ORD2025004924</t>
  </si>
  <si>
    <t>PROD6458</t>
  </si>
  <si>
    <t>Sofa Model-978</t>
  </si>
  <si>
    <t>CUST1112</t>
  </si>
  <si>
    <t>ORD2025004923</t>
  </si>
  <si>
    <t>CUST7693</t>
  </si>
  <si>
    <t>ORD2025004922</t>
  </si>
  <si>
    <t>PROD8377</t>
  </si>
  <si>
    <t>ORD2025004921</t>
  </si>
  <si>
    <t>PROD7179</t>
  </si>
  <si>
    <t>Mobile Model-798</t>
  </si>
  <si>
    <t>Customer 2978</t>
  </si>
  <si>
    <t>ORD2025004920</t>
  </si>
  <si>
    <t>PROD6519</t>
  </si>
  <si>
    <t>Lipstick Model-923</t>
  </si>
  <si>
    <t>ORD2025004919</t>
  </si>
  <si>
    <t>PROD6017</t>
  </si>
  <si>
    <t>Curtain Model-479</t>
  </si>
  <si>
    <t>Customer 3002</t>
  </si>
  <si>
    <t>ORD2025004918</t>
  </si>
  <si>
    <t>PROD4274</t>
  </si>
  <si>
    <t>ORD2025004917</t>
  </si>
  <si>
    <t>PROD6573</t>
  </si>
  <si>
    <t>Customer 2813</t>
  </si>
  <si>
    <t>ORD2025004916</t>
  </si>
  <si>
    <t>CUST2581</t>
  </si>
  <si>
    <t>ORD2025004915</t>
  </si>
  <si>
    <t>PROD7610</t>
  </si>
  <si>
    <t>Sofa Model-860</t>
  </si>
  <si>
    <t>Customer 4959</t>
  </si>
  <si>
    <t>ORD2025004914</t>
  </si>
  <si>
    <t>PROD3009</t>
  </si>
  <si>
    <t>Perfume Model-482</t>
  </si>
  <si>
    <t>Customer 973</t>
  </si>
  <si>
    <t>ORD2025004913</t>
  </si>
  <si>
    <t>CUST8759</t>
  </si>
  <si>
    <t>ORD2025004912</t>
  </si>
  <si>
    <t>Customer 1867</t>
  </si>
  <si>
    <t>ORD2025004911</t>
  </si>
  <si>
    <t>Lipstick Model-306</t>
  </si>
  <si>
    <t>ORD2025004910</t>
  </si>
  <si>
    <t>PROD4739</t>
  </si>
  <si>
    <t>Customer 2100</t>
  </si>
  <si>
    <t>ORD2025004909</t>
  </si>
  <si>
    <t>PROD4871</t>
  </si>
  <si>
    <t>Sofa Model-572</t>
  </si>
  <si>
    <t>ORD2025004908</t>
  </si>
  <si>
    <t>Customer 3364</t>
  </si>
  <si>
    <t>ORD2025004907</t>
  </si>
  <si>
    <t>PROD3183</t>
  </si>
  <si>
    <t>Jeans Model-440</t>
  </si>
  <si>
    <t>CUST6896</t>
  </si>
  <si>
    <t>ORD2025004906</t>
  </si>
  <si>
    <t>ORD2025004905</t>
  </si>
  <si>
    <t>CUST2173</t>
  </si>
  <si>
    <t>Customer 3673</t>
  </si>
  <si>
    <t>ORD2025004904</t>
  </si>
  <si>
    <t>PROD7862</t>
  </si>
  <si>
    <t>Tablet Model-505</t>
  </si>
  <si>
    <t>CUST2670</t>
  </si>
  <si>
    <t>ORD2025004903</t>
  </si>
  <si>
    <t>PROD1611</t>
  </si>
  <si>
    <t>CUST1411</t>
  </si>
  <si>
    <t>ORD2025004902</t>
  </si>
  <si>
    <t>PROD2735</t>
  </si>
  <si>
    <t>ORD2025004901</t>
  </si>
  <si>
    <t>PROD6878</t>
  </si>
  <si>
    <t>Perfume Model-446</t>
  </si>
  <si>
    <t>ORD2025004900</t>
  </si>
  <si>
    <t>PROD6769</t>
  </si>
  <si>
    <t>CUST2031</t>
  </si>
  <si>
    <t>ORD2025004899</t>
  </si>
  <si>
    <t>ORD2025004898</t>
  </si>
  <si>
    <t>Face Cream Model-890</t>
  </si>
  <si>
    <t>ORD2025004897</t>
  </si>
  <si>
    <t>PROD2851</t>
  </si>
  <si>
    <t>Mobile Model-559</t>
  </si>
  <si>
    <t>ORD2025004896</t>
  </si>
  <si>
    <t>PROD8770</t>
  </si>
  <si>
    <t>Lamp Model-697</t>
  </si>
  <si>
    <t>ORD2025004895</t>
  </si>
  <si>
    <t>PROD8487</t>
  </si>
  <si>
    <t>Lamp Model-306</t>
  </si>
  <si>
    <t>CUST1348</t>
  </si>
  <si>
    <t>ORD2025004894</t>
  </si>
  <si>
    <t>PROD5023</t>
  </si>
  <si>
    <t>ORD2025004893</t>
  </si>
  <si>
    <t>Tablet Model-540</t>
  </si>
  <si>
    <t>Customer 202</t>
  </si>
  <si>
    <t>ORD2025004892</t>
  </si>
  <si>
    <t>PROD6814</t>
  </si>
  <si>
    <t>ORD2025004891</t>
  </si>
  <si>
    <t>Curtain Model-153</t>
  </si>
  <si>
    <t>ORD2025004890</t>
  </si>
  <si>
    <t>ORD2025004889</t>
  </si>
  <si>
    <t>Curtain Model-246</t>
  </si>
  <si>
    <t>CUST2417</t>
  </si>
  <si>
    <t>Customer 1944</t>
  </si>
  <si>
    <t>ORD2025004888</t>
  </si>
  <si>
    <t>Perfume Model-557</t>
  </si>
  <si>
    <t>Customer 53</t>
  </si>
  <si>
    <t>ORD2025004887</t>
  </si>
  <si>
    <t>PROD9731</t>
  </si>
  <si>
    <t>CUST7094</t>
  </si>
  <si>
    <t>Customer 135</t>
  </si>
  <si>
    <t>ORD2025004886</t>
  </si>
  <si>
    <t>CUST9683</t>
  </si>
  <si>
    <t>ORD2025004885</t>
  </si>
  <si>
    <t>PROD4429</t>
  </si>
  <si>
    <t>Lamp Model-481</t>
  </si>
  <si>
    <t>ORD2025004884</t>
  </si>
  <si>
    <t>PROD9393</t>
  </si>
  <si>
    <t>CUST2104</t>
  </si>
  <si>
    <t>ORD2025004883</t>
  </si>
  <si>
    <t>Tablet Model-419</t>
  </si>
  <si>
    <t>Customer 3828</t>
  </si>
  <si>
    <t>ORD2025004882</t>
  </si>
  <si>
    <t>ORD2025004881</t>
  </si>
  <si>
    <t>Curtain Model-410</t>
  </si>
  <si>
    <t>Customer 4669</t>
  </si>
  <si>
    <t>ORD2025004880</t>
  </si>
  <si>
    <t>CUST5979</t>
  </si>
  <si>
    <t>Customer 2179</t>
  </si>
  <si>
    <t>ORD2025004879</t>
  </si>
  <si>
    <t>PROD8184</t>
  </si>
  <si>
    <t>Jeans Model-747</t>
  </si>
  <si>
    <t>CUST1278</t>
  </si>
  <si>
    <t>ORD2025004878</t>
  </si>
  <si>
    <t>ORD2025004877</t>
  </si>
  <si>
    <t>Curtain Model-761</t>
  </si>
  <si>
    <t>Customer 4233</t>
  </si>
  <si>
    <t>ORD2025004876</t>
  </si>
  <si>
    <t>Curtain Model-291</t>
  </si>
  <si>
    <t>CUST1563</t>
  </si>
  <si>
    <t>Customer 3152</t>
  </si>
  <si>
    <t>ORD2025004875</t>
  </si>
  <si>
    <t>PROD3090</t>
  </si>
  <si>
    <t>Face Cream Model-388</t>
  </si>
  <si>
    <t>ORD2025004874</t>
  </si>
  <si>
    <t>Curtain Model-896</t>
  </si>
  <si>
    <t>CUST4931</t>
  </si>
  <si>
    <t>Customer 3154</t>
  </si>
  <si>
    <t>ORD2025004873</t>
  </si>
  <si>
    <t>PROD3124</t>
  </si>
  <si>
    <t>Mobile Model-316</t>
  </si>
  <si>
    <t>CUST6015</t>
  </si>
  <si>
    <t>ORD2025004872</t>
  </si>
  <si>
    <t>PROD1638</t>
  </si>
  <si>
    <t>Sofa Model-532</t>
  </si>
  <si>
    <t>CUST2888</t>
  </si>
  <si>
    <t>ORD2025004871</t>
  </si>
  <si>
    <t>PROD1246</t>
  </si>
  <si>
    <t>Sofa Model-359</t>
  </si>
  <si>
    <t>CUST7290</t>
  </si>
  <si>
    <t>ORD2025004870</t>
  </si>
  <si>
    <t>CUST5646</t>
  </si>
  <si>
    <t>ORD2025004869</t>
  </si>
  <si>
    <t>PROD6328</t>
  </si>
  <si>
    <t>Face Cream Model-455</t>
  </si>
  <si>
    <t>CUST3520</t>
  </si>
  <si>
    <t>ORD2025004868</t>
  </si>
  <si>
    <t>PROD7142</t>
  </si>
  <si>
    <t>ORD2025004867</t>
  </si>
  <si>
    <t>PROD2730</t>
  </si>
  <si>
    <t>Mobile Model-452</t>
  </si>
  <si>
    <t>Customer 1222</t>
  </si>
  <si>
    <t>ORD2025004866</t>
  </si>
  <si>
    <t>PROD7288</t>
  </si>
  <si>
    <t>Shirt Model-119</t>
  </si>
  <si>
    <t>ORD2025004865</t>
  </si>
  <si>
    <t>Sofa Model-713</t>
  </si>
  <si>
    <t>ORD2025004864</t>
  </si>
  <si>
    <t>CUST6531</t>
  </si>
  <si>
    <t>ORD2025004863</t>
  </si>
  <si>
    <t>PROD8078</t>
  </si>
  <si>
    <t>Jacket Model-846</t>
  </si>
  <si>
    <t>ORD2025004862</t>
  </si>
  <si>
    <t>Mobile Model-589</t>
  </si>
  <si>
    <t>Customer 1742</t>
  </si>
  <si>
    <t>ORD2025004861</t>
  </si>
  <si>
    <t>PROD8535</t>
  </si>
  <si>
    <t>Tablet Model-217</t>
  </si>
  <si>
    <t>CUST3418</t>
  </si>
  <si>
    <t>ORD2025004860</t>
  </si>
  <si>
    <t>PROD4076</t>
  </si>
  <si>
    <t>Jeans Model-418</t>
  </si>
  <si>
    <t>CUST7867</t>
  </si>
  <si>
    <t>ORD2025004859</t>
  </si>
  <si>
    <t>Jacket Model-275</t>
  </si>
  <si>
    <t>Customer 3360</t>
  </si>
  <si>
    <t>ORD2025004858</t>
  </si>
  <si>
    <t>PROD8588</t>
  </si>
  <si>
    <t>Jacket Model-549</t>
  </si>
  <si>
    <t>ORD2025004857</t>
  </si>
  <si>
    <t>PROD7674</t>
  </si>
  <si>
    <t>Perfume Model-126</t>
  </si>
  <si>
    <t>CUST1472</t>
  </si>
  <si>
    <t>Customer 4648</t>
  </si>
  <si>
    <t>ORD2025004856</t>
  </si>
  <si>
    <t>Laptop Model-516</t>
  </si>
  <si>
    <t>Customer 881</t>
  </si>
  <si>
    <t>ORD2025004855</t>
  </si>
  <si>
    <t>PROD6001</t>
  </si>
  <si>
    <t>ORD2025004854</t>
  </si>
  <si>
    <t>PROD5727</t>
  </si>
  <si>
    <t>Laptop Model-180</t>
  </si>
  <si>
    <t>CUST1953</t>
  </si>
  <si>
    <t>ORD2025004853</t>
  </si>
  <si>
    <t>PROD8257</t>
  </si>
  <si>
    <t>CUST7320</t>
  </si>
  <si>
    <t>ORD2025004852</t>
  </si>
  <si>
    <t>PROD1943</t>
  </si>
  <si>
    <t>Curtain Model-104</t>
  </si>
  <si>
    <t>CUST9282</t>
  </si>
  <si>
    <t>ORD2025004851</t>
  </si>
  <si>
    <t>PROD2538</t>
  </si>
  <si>
    <t>CUST6379</t>
  </si>
  <si>
    <t>Customer 643</t>
  </si>
  <si>
    <t>ORD2025004850</t>
  </si>
  <si>
    <t>PROD5096</t>
  </si>
  <si>
    <t>Perfume Model-515</t>
  </si>
  <si>
    <t>CUST4095</t>
  </si>
  <si>
    <t>Customer 4630</t>
  </si>
  <si>
    <t>ORD2025004849</t>
  </si>
  <si>
    <t>PROD2355</t>
  </si>
  <si>
    <t>Shirt Model-644</t>
  </si>
  <si>
    <t>CUST5653</t>
  </si>
  <si>
    <t>ORD2025004848</t>
  </si>
  <si>
    <t>Tablet Model-626</t>
  </si>
  <si>
    <t>ORD2025004847</t>
  </si>
  <si>
    <t>PROD1345</t>
  </si>
  <si>
    <t>CUST7171</t>
  </si>
  <si>
    <t>Customer 3310</t>
  </si>
  <si>
    <t>ORD2025004846</t>
  </si>
  <si>
    <t>PROD6107</t>
  </si>
  <si>
    <t>Customer 379</t>
  </si>
  <si>
    <t>ORD2025004845</t>
  </si>
  <si>
    <t>PROD8032</t>
  </si>
  <si>
    <t>Sofa Model-421</t>
  </si>
  <si>
    <t>Customer 1202</t>
  </si>
  <si>
    <t>ORD2025004844</t>
  </si>
  <si>
    <t>Sofa Model-313</t>
  </si>
  <si>
    <t>CUST9594</t>
  </si>
  <si>
    <t>Customer 4228</t>
  </si>
  <si>
    <t>ORD2025004843</t>
  </si>
  <si>
    <t>PROD6518</t>
  </si>
  <si>
    <t>Curtain Model-817</t>
  </si>
  <si>
    <t>ORD2025004842</t>
  </si>
  <si>
    <t>PROD8689</t>
  </si>
  <si>
    <t>Sofa Model-618</t>
  </si>
  <si>
    <t>CUST2406</t>
  </si>
  <si>
    <t>Customer 3146</t>
  </si>
  <si>
    <t>ORD2025004841</t>
  </si>
  <si>
    <t>Shirt Model-189</t>
  </si>
  <si>
    <t>ORD2025004840</t>
  </si>
  <si>
    <t>PROD5311</t>
  </si>
  <si>
    <t>ORD2025004839</t>
  </si>
  <si>
    <t>CUST6227</t>
  </si>
  <si>
    <t>Customer 1697</t>
  </si>
  <si>
    <t>ORD2025004838</t>
  </si>
  <si>
    <t>Face Cream Model-946</t>
  </si>
  <si>
    <t>CUST9971</t>
  </si>
  <si>
    <t>ORD2025004837</t>
  </si>
  <si>
    <t>PROD6065</t>
  </si>
  <si>
    <t>Mobile Model-220</t>
  </si>
  <si>
    <t>Customer 1515</t>
  </si>
  <si>
    <t>ORD2025004836</t>
  </si>
  <si>
    <t>PROD6053</t>
  </si>
  <si>
    <t>Jeans Model-847</t>
  </si>
  <si>
    <t>CUST7636</t>
  </si>
  <si>
    <t>Customer 1630</t>
  </si>
  <si>
    <t>ORD2025004835</t>
  </si>
  <si>
    <t>PROD6401</t>
  </si>
  <si>
    <t>Lipstick Model-350</t>
  </si>
  <si>
    <t>CUST1199</t>
  </si>
  <si>
    <t>ORD2025004834</t>
  </si>
  <si>
    <t>PROD9905</t>
  </si>
  <si>
    <t>CUST1803</t>
  </si>
  <si>
    <t>Customer 2433</t>
  </si>
  <si>
    <t>ORD2025004833</t>
  </si>
  <si>
    <t>Jeans Model-632</t>
  </si>
  <si>
    <t>CUST5098</t>
  </si>
  <si>
    <t>Customer 287</t>
  </si>
  <si>
    <t>ORD2025004832</t>
  </si>
  <si>
    <t>PROD5515</t>
  </si>
  <si>
    <t>Jacket Model-620</t>
  </si>
  <si>
    <t>CUST3807</t>
  </si>
  <si>
    <t>ORD2025004831</t>
  </si>
  <si>
    <t>PROD9948</t>
  </si>
  <si>
    <t>Mobile Model-742</t>
  </si>
  <si>
    <t>ORD2025004830</t>
  </si>
  <si>
    <t>Tablet Model-603</t>
  </si>
  <si>
    <t>CUST7591</t>
  </si>
  <si>
    <t>Customer 3522</t>
  </si>
  <si>
    <t>ORD2025004829</t>
  </si>
  <si>
    <t>ORD2025004828</t>
  </si>
  <si>
    <t>CUST1303</t>
  </si>
  <si>
    <t>ORD2025004827</t>
  </si>
  <si>
    <t>PROD3633</t>
  </si>
  <si>
    <t>Customer 4787</t>
  </si>
  <si>
    <t>ORD2025004826</t>
  </si>
  <si>
    <t>PROD7670</t>
  </si>
  <si>
    <t>Customer 2260</t>
  </si>
  <si>
    <t>ORD2025004825</t>
  </si>
  <si>
    <t>PROD2060</t>
  </si>
  <si>
    <t>Laptop Model-288</t>
  </si>
  <si>
    <t>CUST9488</t>
  </si>
  <si>
    <t>Customer 1722</t>
  </si>
  <si>
    <t>ORD2025004824</t>
  </si>
  <si>
    <t>ORD2025004823</t>
  </si>
  <si>
    <t>Laptop Model-994</t>
  </si>
  <si>
    <t>CUST6045</t>
  </si>
  <si>
    <t>ORD2025004822</t>
  </si>
  <si>
    <t>Lamp Model-769</t>
  </si>
  <si>
    <t>Customer 244</t>
  </si>
  <si>
    <t>ORD2025004821</t>
  </si>
  <si>
    <t>Face Cream Model-308</t>
  </si>
  <si>
    <t>CUST3889</t>
  </si>
  <si>
    <t>Customer 1798</t>
  </si>
  <si>
    <t>ORD2025004820</t>
  </si>
  <si>
    <t>PROD3014</t>
  </si>
  <si>
    <t>Shirt Model-572</t>
  </si>
  <si>
    <t>ORD2025004819</t>
  </si>
  <si>
    <t>Sofa Model-315</t>
  </si>
  <si>
    <t>CUST8349</t>
  </si>
  <si>
    <t>ORD2025004818</t>
  </si>
  <si>
    <t>PROD9290</t>
  </si>
  <si>
    <t>Lamp Model-804</t>
  </si>
  <si>
    <t>ORD2025004817</t>
  </si>
  <si>
    <t>CUST3583</t>
  </si>
  <si>
    <t>Customer 2133</t>
  </si>
  <si>
    <t>ORD2025004816</t>
  </si>
  <si>
    <t>PROD4451</t>
  </si>
  <si>
    <t>CUST4011</t>
  </si>
  <si>
    <t>Customer 1356</t>
  </si>
  <si>
    <t>ORD2025004815</t>
  </si>
  <si>
    <t>PROD5778</t>
  </si>
  <si>
    <t>Jeans Model-549</t>
  </si>
  <si>
    <t>CUST8159</t>
  </si>
  <si>
    <t>ORD2025004814</t>
  </si>
  <si>
    <t>PROD5866</t>
  </si>
  <si>
    <t>Jeans Model-396</t>
  </si>
  <si>
    <t>CUST6148</t>
  </si>
  <si>
    <t>ORD2025004813</t>
  </si>
  <si>
    <t>PROD6950</t>
  </si>
  <si>
    <t>Face Cream Model-440</t>
  </si>
  <si>
    <t>ORD2025004812</t>
  </si>
  <si>
    <t>Tablet Model-865</t>
  </si>
  <si>
    <t>CUST5502</t>
  </si>
  <si>
    <t>ORD2025004811</t>
  </si>
  <si>
    <t>CUST1966</t>
  </si>
  <si>
    <t>ORD2025004810</t>
  </si>
  <si>
    <t>PROD4928</t>
  </si>
  <si>
    <t>Perfume Model-953</t>
  </si>
  <si>
    <t>CUST8371</t>
  </si>
  <si>
    <t>ORD2025004809</t>
  </si>
  <si>
    <t>PROD3487</t>
  </si>
  <si>
    <t>Customer 1094</t>
  </si>
  <si>
    <t>ORD2025004808</t>
  </si>
  <si>
    <t>PROD1614</t>
  </si>
  <si>
    <t>ORD2025004807</t>
  </si>
  <si>
    <t>PROD1703</t>
  </si>
  <si>
    <t>Mobile Model-586</t>
  </si>
  <si>
    <t>Customer 2530</t>
  </si>
  <si>
    <t>ORD2025004806</t>
  </si>
  <si>
    <t>PROD2123</t>
  </si>
  <si>
    <t>CUST6577</t>
  </si>
  <si>
    <t>ORD2025004805</t>
  </si>
  <si>
    <t>CUST7040</t>
  </si>
  <si>
    <t>Customer 831</t>
  </si>
  <si>
    <t>ORD2025004804</t>
  </si>
  <si>
    <t>PROD1454</t>
  </si>
  <si>
    <t>Lipstick Model-173</t>
  </si>
  <si>
    <t>ORD2025004803</t>
  </si>
  <si>
    <t>PROD7975</t>
  </si>
  <si>
    <t>Curtain Model-164</t>
  </si>
  <si>
    <t>CUST5627</t>
  </si>
  <si>
    <t>ORD2025004802</t>
  </si>
  <si>
    <t>CUST4391</t>
  </si>
  <si>
    <t>Customer 1654</t>
  </si>
  <si>
    <t>ORD2025004801</t>
  </si>
  <si>
    <t>Lamp Model-272</t>
  </si>
  <si>
    <t>Customer 3472</t>
  </si>
  <si>
    <t>ORD2025004800</t>
  </si>
  <si>
    <t>CUST3215</t>
  </si>
  <si>
    <t>ORD2025004799</t>
  </si>
  <si>
    <t>Sofa Model-265</t>
  </si>
  <si>
    <t>ORD2025004798</t>
  </si>
  <si>
    <t>PROD8935</t>
  </si>
  <si>
    <t>Mobile Model-687</t>
  </si>
  <si>
    <t>ORD2025004797</t>
  </si>
  <si>
    <t>PROD2675</t>
  </si>
  <si>
    <t>CUST7258</t>
  </si>
  <si>
    <t>ORD2025004796</t>
  </si>
  <si>
    <t>Customer 1919</t>
  </si>
  <si>
    <t>ORD2025004795</t>
  </si>
  <si>
    <t>Lamp Model-702</t>
  </si>
  <si>
    <t>CUST1306</t>
  </si>
  <si>
    <t>Customer 2087</t>
  </si>
  <si>
    <t>ORD2025004794</t>
  </si>
  <si>
    <t>Jacket Model-803</t>
  </si>
  <si>
    <t>ORD2025004793</t>
  </si>
  <si>
    <t>PROD9613</t>
  </si>
  <si>
    <t>Mobile Model-704</t>
  </si>
  <si>
    <t>CUST7025</t>
  </si>
  <si>
    <t>Customer 2944</t>
  </si>
  <si>
    <t>ORD2025004792</t>
  </si>
  <si>
    <t>PROD3489</t>
  </si>
  <si>
    <t>Perfume Model-104</t>
  </si>
  <si>
    <t>CUST5146</t>
  </si>
  <si>
    <t>ORD2025004791</t>
  </si>
  <si>
    <t>ORD2025004790</t>
  </si>
  <si>
    <t>PROD4210</t>
  </si>
  <si>
    <t>ORD2025004789</t>
  </si>
  <si>
    <t>PROD7749</t>
  </si>
  <si>
    <t>Face Cream Model-912</t>
  </si>
  <si>
    <t>ORD2025004788</t>
  </si>
  <si>
    <t>PROD9693</t>
  </si>
  <si>
    <t>CUST5183</t>
  </si>
  <si>
    <t>ORD2025004787</t>
  </si>
  <si>
    <t>PROD4294</t>
  </si>
  <si>
    <t>Lipstick Model-769</t>
  </si>
  <si>
    <t>ORD2025004786</t>
  </si>
  <si>
    <t>PROD9663</t>
  </si>
  <si>
    <t>CUST7594</t>
  </si>
  <si>
    <t>Customer 901</t>
  </si>
  <si>
    <t>ORD2025004785</t>
  </si>
  <si>
    <t>PROD1641</t>
  </si>
  <si>
    <t>CUST3805</t>
  </si>
  <si>
    <t>Customer 4779</t>
  </si>
  <si>
    <t>ORD2025004784</t>
  </si>
  <si>
    <t>PROD3085</t>
  </si>
  <si>
    <t>Curtain Model-937</t>
  </si>
  <si>
    <t>CUST6933</t>
  </si>
  <si>
    <t>ORD2025004783</t>
  </si>
  <si>
    <t>Curtain Model-134</t>
  </si>
  <si>
    <t>Customer 1560</t>
  </si>
  <si>
    <t>ORD2025004782</t>
  </si>
  <si>
    <t>PROD7194</t>
  </si>
  <si>
    <t>CUST4969</t>
  </si>
  <si>
    <t>Customer 1647</t>
  </si>
  <si>
    <t>ORD2025004781</t>
  </si>
  <si>
    <t>CUST4195</t>
  </si>
  <si>
    <t>ORD2025004780</t>
  </si>
  <si>
    <t>PROD4249</t>
  </si>
  <si>
    <t>Jacket Model-835</t>
  </si>
  <si>
    <t>Customer 2779</t>
  </si>
  <si>
    <t>ORD2025004779</t>
  </si>
  <si>
    <t>PROD3142</t>
  </si>
  <si>
    <t>Lipstick Model-521</t>
  </si>
  <si>
    <t>CUST1748</t>
  </si>
  <si>
    <t>ORD2025004778</t>
  </si>
  <si>
    <t>Perfume Model-673</t>
  </si>
  <si>
    <t>CUST9850</t>
  </si>
  <si>
    <t>ORD2025004777</t>
  </si>
  <si>
    <t>Face Cream Model-213</t>
  </si>
  <si>
    <t>ORD2025004776</t>
  </si>
  <si>
    <t>PROD2503</t>
  </si>
  <si>
    <t>CUST2834</t>
  </si>
  <si>
    <t>ORD2025004775</t>
  </si>
  <si>
    <t>PROD5332</t>
  </si>
  <si>
    <t>Face Cream Model-329</t>
  </si>
  <si>
    <t>CUST1711</t>
  </si>
  <si>
    <t>Customer 1026</t>
  </si>
  <si>
    <t>ORD2025004774</t>
  </si>
  <si>
    <t>PROD3898</t>
  </si>
  <si>
    <t>Shirt Model-674</t>
  </si>
  <si>
    <t>CUST2753</t>
  </si>
  <si>
    <t>ORD2025004773</t>
  </si>
  <si>
    <t>PROD5130</t>
  </si>
  <si>
    <t>CUST5414</t>
  </si>
  <si>
    <t>ORD2025004772</t>
  </si>
  <si>
    <t>PROD9886</t>
  </si>
  <si>
    <t>Laptop Model-541</t>
  </si>
  <si>
    <t>CUST2994</t>
  </si>
  <si>
    <t>ORD2025004771</t>
  </si>
  <si>
    <t>ORD2025004770</t>
  </si>
  <si>
    <t>Lipstick Model-547</t>
  </si>
  <si>
    <t>CUST7652</t>
  </si>
  <si>
    <t>ORD2025004769</t>
  </si>
  <si>
    <t>PROD8630</t>
  </si>
  <si>
    <t>ORD2025004768</t>
  </si>
  <si>
    <t>PROD1482</t>
  </si>
  <si>
    <t>Curtain Model-960</t>
  </si>
  <si>
    <t>ORD2025004767</t>
  </si>
  <si>
    <t>ORD2025004766</t>
  </si>
  <si>
    <t>PROD3985</t>
  </si>
  <si>
    <t>CUST2845</t>
  </si>
  <si>
    <t>Customer 4031</t>
  </si>
  <si>
    <t>ORD2025004765</t>
  </si>
  <si>
    <t>PROD8561</t>
  </si>
  <si>
    <t>Customer 1624</t>
  </si>
  <si>
    <t>ORD2025004764</t>
  </si>
  <si>
    <t>CUST7857</t>
  </si>
  <si>
    <t>Customer 4094</t>
  </si>
  <si>
    <t>ORD2025004763</t>
  </si>
  <si>
    <t>PROD5800</t>
  </si>
  <si>
    <t>Lamp Model-359</t>
  </si>
  <si>
    <t>Customer 2630</t>
  </si>
  <si>
    <t>ORD2025004762</t>
  </si>
  <si>
    <t>PROD8444</t>
  </si>
  <si>
    <t>Jeans Model-734</t>
  </si>
  <si>
    <t>ORD2025004761</t>
  </si>
  <si>
    <t>Tablet Model-154</t>
  </si>
  <si>
    <t>CUST5619</t>
  </si>
  <si>
    <t>ORD2025004760</t>
  </si>
  <si>
    <t>PROD7824</t>
  </si>
  <si>
    <t>Lamp Model-810</t>
  </si>
  <si>
    <t>CUST1430</t>
  </si>
  <si>
    <t>Customer 1294</t>
  </si>
  <si>
    <t>ORD2025004759</t>
  </si>
  <si>
    <t>PROD6273</t>
  </si>
  <si>
    <t>Tablet Model-829</t>
  </si>
  <si>
    <t>Customer 687</t>
  </si>
  <si>
    <t>ORD2025004758</t>
  </si>
  <si>
    <t>Lamp Model-360</t>
  </si>
  <si>
    <t>ORD2025004757</t>
  </si>
  <si>
    <t>CUST5029</t>
  </si>
  <si>
    <t>Customer 4637</t>
  </si>
  <si>
    <t>ORD2025004756</t>
  </si>
  <si>
    <t>PROD6111</t>
  </si>
  <si>
    <t>Shirt Model-145</t>
  </si>
  <si>
    <t>ORD2025004755</t>
  </si>
  <si>
    <t>PROD8390</t>
  </si>
  <si>
    <t>Mobile Model-303</t>
  </si>
  <si>
    <t>CUST2921</t>
  </si>
  <si>
    <t>ORD2025004754</t>
  </si>
  <si>
    <t>PROD8973</t>
  </si>
  <si>
    <t>Lamp Model-740</t>
  </si>
  <si>
    <t>CUST6803</t>
  </si>
  <si>
    <t>ORD2025004753</t>
  </si>
  <si>
    <t>PROD9166</t>
  </si>
  <si>
    <t>CUST8479</t>
  </si>
  <si>
    <t>ORD2025004752</t>
  </si>
  <si>
    <t>PROD4369</t>
  </si>
  <si>
    <t>ORD2025004751</t>
  </si>
  <si>
    <t>PROD5814</t>
  </si>
  <si>
    <t>Customer 3748</t>
  </si>
  <si>
    <t>ORD2025004750</t>
  </si>
  <si>
    <t>PROD5250</t>
  </si>
  <si>
    <t>CUST5062</t>
  </si>
  <si>
    <t>Customer 3353</t>
  </si>
  <si>
    <t>ORD2025004749</t>
  </si>
  <si>
    <t>Shirt Model-861</t>
  </si>
  <si>
    <t>Customer 1548</t>
  </si>
  <si>
    <t>ORD2025004748</t>
  </si>
  <si>
    <t>PROD8178</t>
  </si>
  <si>
    <t>Customer 2987</t>
  </si>
  <si>
    <t>ORD2025004747</t>
  </si>
  <si>
    <t>ORD2025004746</t>
  </si>
  <si>
    <t>Jacket Model-994</t>
  </si>
  <si>
    <t>ORD2025004745</t>
  </si>
  <si>
    <t>PROD1887</t>
  </si>
  <si>
    <t>Shirt Model-234</t>
  </si>
  <si>
    <t>ORD2025004744</t>
  </si>
  <si>
    <t>PROD9721</t>
  </si>
  <si>
    <t>Tablet Model-128</t>
  </si>
  <si>
    <t>CUST6468</t>
  </si>
  <si>
    <t>ORD2025004743</t>
  </si>
  <si>
    <t>CUST5191</t>
  </si>
  <si>
    <t>ORD2025004742</t>
  </si>
  <si>
    <t>PROD2800</t>
  </si>
  <si>
    <t>Jacket Model-433</t>
  </si>
  <si>
    <t>CUST5590</t>
  </si>
  <si>
    <t>ORD2025004741</t>
  </si>
  <si>
    <t>PROD6230</t>
  </si>
  <si>
    <t>Sofa Model-679</t>
  </si>
  <si>
    <t>CUST8027</t>
  </si>
  <si>
    <t>Customer 1664</t>
  </si>
  <si>
    <t>ORD2025004740</t>
  </si>
  <si>
    <t>PROD8324</t>
  </si>
  <si>
    <t>Perfume Model-382</t>
  </si>
  <si>
    <t>ORD2025004739</t>
  </si>
  <si>
    <t>Shirt Model-544</t>
  </si>
  <si>
    <t>CUST8709</t>
  </si>
  <si>
    <t>ORD2025004738</t>
  </si>
  <si>
    <t>Jacket Model-500</t>
  </si>
  <si>
    <t>Customer 4390</t>
  </si>
  <si>
    <t>ORD2025004737</t>
  </si>
  <si>
    <t>Lamp Model-102</t>
  </si>
  <si>
    <t>CUST3926</t>
  </si>
  <si>
    <t>Customer 1424</t>
  </si>
  <si>
    <t>ORD2025004736</t>
  </si>
  <si>
    <t>Jacket Model-509</t>
  </si>
  <si>
    <t>CUST2053</t>
  </si>
  <si>
    <t>Customer 4126</t>
  </si>
  <si>
    <t>ORD2025004735</t>
  </si>
  <si>
    <t>Tablet Model-781</t>
  </si>
  <si>
    <t>Customer 1565</t>
  </si>
  <si>
    <t>ORD2025004734</t>
  </si>
  <si>
    <t>Tablet Model-771</t>
  </si>
  <si>
    <t>CUST6688</t>
  </si>
  <si>
    <t>Customer 258</t>
  </si>
  <si>
    <t>ORD2025004733</t>
  </si>
  <si>
    <t>PROD6765</t>
  </si>
  <si>
    <t>Mobile Model-815</t>
  </si>
  <si>
    <t>ORD2025004732</t>
  </si>
  <si>
    <t>PROD1525</t>
  </si>
  <si>
    <t>Curtain Model-154</t>
  </si>
  <si>
    <t>CUST8606</t>
  </si>
  <si>
    <t>ORD2025004731</t>
  </si>
  <si>
    <t>Jacket Model-897</t>
  </si>
  <si>
    <t>CUST5181</t>
  </si>
  <si>
    <t>Customer 845</t>
  </si>
  <si>
    <t>ORD2025004730</t>
  </si>
  <si>
    <t>CUST2266</t>
  </si>
  <si>
    <t>Customer 358</t>
  </si>
  <si>
    <t>ORD2025004729</t>
  </si>
  <si>
    <t>Lipstick Model-453</t>
  </si>
  <si>
    <t>CUST7955</t>
  </si>
  <si>
    <t>Customer 4157</t>
  </si>
  <si>
    <t>ORD2025004728</t>
  </si>
  <si>
    <t>PROD2440</t>
  </si>
  <si>
    <t>Mobile Model-182</t>
  </si>
  <si>
    <t>Customer 4626</t>
  </si>
  <si>
    <t>ORD2025004727</t>
  </si>
  <si>
    <t>CUST8102</t>
  </si>
  <si>
    <t>Customer 265</t>
  </si>
  <si>
    <t>ORD2025004726</t>
  </si>
  <si>
    <t>PROD5753</t>
  </si>
  <si>
    <t>Customer 4731</t>
  </si>
  <si>
    <t>ORD2025004725</t>
  </si>
  <si>
    <t>Jacket Model-300</t>
  </si>
  <si>
    <t>Customer 4736</t>
  </si>
  <si>
    <t>ORD2025004724</t>
  </si>
  <si>
    <t>ORD2025004723</t>
  </si>
  <si>
    <t>Perfume Model-434</t>
  </si>
  <si>
    <t>CUST4670</t>
  </si>
  <si>
    <t>ORD2025004722</t>
  </si>
  <si>
    <t>PROD8152</t>
  </si>
  <si>
    <t>Shirt Model-643</t>
  </si>
  <si>
    <t>Customer 4370</t>
  </si>
  <si>
    <t>ORD2025004721</t>
  </si>
  <si>
    <t>Mobile Model-496</t>
  </si>
  <si>
    <t>ORD2025004720</t>
  </si>
  <si>
    <t>PROD5391</t>
  </si>
  <si>
    <t>Jeans Model-853</t>
  </si>
  <si>
    <t>ORD2025004719</t>
  </si>
  <si>
    <t>PROD6202</t>
  </si>
  <si>
    <t>Lamp Model-250</t>
  </si>
  <si>
    <t>CUST8284</t>
  </si>
  <si>
    <t>Customer 454</t>
  </si>
  <si>
    <t>ORD2025004718</t>
  </si>
  <si>
    <t>PROD3543</t>
  </si>
  <si>
    <t>ORD2025004717</t>
  </si>
  <si>
    <t>Lipstick Model-508</t>
  </si>
  <si>
    <t>CUST5304</t>
  </si>
  <si>
    <t>ORD2025004716</t>
  </si>
  <si>
    <t>Curtain Model-427</t>
  </si>
  <si>
    <t>ORD2025004715</t>
  </si>
  <si>
    <t>Shirt Model-253</t>
  </si>
  <si>
    <t>CUST5768</t>
  </si>
  <si>
    <t>ORD2025004714</t>
  </si>
  <si>
    <t>PROD3174</t>
  </si>
  <si>
    <t>Mobile Model-690</t>
  </si>
  <si>
    <t>ORD2025004713</t>
  </si>
  <si>
    <t>CUST4010</t>
  </si>
  <si>
    <t>ORD2025004712</t>
  </si>
  <si>
    <t>PROD5702</t>
  </si>
  <si>
    <t>Lipstick Model-362</t>
  </si>
  <si>
    <t>CUST1090</t>
  </si>
  <si>
    <t>ORD2025004711</t>
  </si>
  <si>
    <t>PROD9370</t>
  </si>
  <si>
    <t>Face Cream Model-177</t>
  </si>
  <si>
    <t>CUST5615</t>
  </si>
  <si>
    <t>ORD2025004710</t>
  </si>
  <si>
    <t>Shirt Model-415</t>
  </si>
  <si>
    <t>CUST4540</t>
  </si>
  <si>
    <t>ORD2025004709</t>
  </si>
  <si>
    <t>Lipstick Model-277</t>
  </si>
  <si>
    <t>ORD2025004708</t>
  </si>
  <si>
    <t>CUST9512</t>
  </si>
  <si>
    <t>ORD2025004707</t>
  </si>
  <si>
    <t>Lipstick Model-148</t>
  </si>
  <si>
    <t>ORD2025004706</t>
  </si>
  <si>
    <t>PROD2560</t>
  </si>
  <si>
    <t>Lamp Model-847</t>
  </si>
  <si>
    <t>ORD2025004705</t>
  </si>
  <si>
    <t>PROD3086</t>
  </si>
  <si>
    <t>CUST1731</t>
  </si>
  <si>
    <t>ORD2025004704</t>
  </si>
  <si>
    <t>PROD9922</t>
  </si>
  <si>
    <t>Jacket Model-820</t>
  </si>
  <si>
    <t>ORD2025004703</t>
  </si>
  <si>
    <t>Sofa Model-607</t>
  </si>
  <si>
    <t>ORD2025004702</t>
  </si>
  <si>
    <t>PROD6723</t>
  </si>
  <si>
    <t>Shirt Model-168</t>
  </si>
  <si>
    <t>CUST2852</t>
  </si>
  <si>
    <t>Customer 744</t>
  </si>
  <si>
    <t>ORD2025004701</t>
  </si>
  <si>
    <t>Face Cream Model-988</t>
  </si>
  <si>
    <t>CUST1545</t>
  </si>
  <si>
    <t>ORD2025004700</t>
  </si>
  <si>
    <t>PROD7978</t>
  </si>
  <si>
    <t>CUST5583</t>
  </si>
  <si>
    <t>ORD2025004699</t>
  </si>
  <si>
    <t>ORD2025004698</t>
  </si>
  <si>
    <t>PROD7414</t>
  </si>
  <si>
    <t>Laptop Model-491</t>
  </si>
  <si>
    <t>ORD2025004697</t>
  </si>
  <si>
    <t>CUST3579</t>
  </si>
  <si>
    <t>ORD2025004696</t>
  </si>
  <si>
    <t>PROD4686</t>
  </si>
  <si>
    <t>Sofa Model-328</t>
  </si>
  <si>
    <t>CUST1577</t>
  </si>
  <si>
    <t>ORD2025004695</t>
  </si>
  <si>
    <t>Face Cream Model-401</t>
  </si>
  <si>
    <t>CUST8619</t>
  </si>
  <si>
    <t>Customer 541</t>
  </si>
  <si>
    <t>ORD2025004694</t>
  </si>
  <si>
    <t>Jacket Model-762</t>
  </si>
  <si>
    <t>CUST4431</t>
  </si>
  <si>
    <t>Customer 1093</t>
  </si>
  <si>
    <t>ORD2025004693</t>
  </si>
  <si>
    <t>Perfume Model-324</t>
  </si>
  <si>
    <t>CUST7034</t>
  </si>
  <si>
    <t>ORD2025004692</t>
  </si>
  <si>
    <t>Face Cream Model-231</t>
  </si>
  <si>
    <t>CUST9007</t>
  </si>
  <si>
    <t>ORD2025004691</t>
  </si>
  <si>
    <t>PROD3904</t>
  </si>
  <si>
    <t>Laptop Model-893</t>
  </si>
  <si>
    <t>Customer 972</t>
  </si>
  <si>
    <t>ORD2025004690</t>
  </si>
  <si>
    <t>PROD8854</t>
  </si>
  <si>
    <t>CUST3731</t>
  </si>
  <si>
    <t>ORD2025004689</t>
  </si>
  <si>
    <t>PROD8329</t>
  </si>
  <si>
    <t>Lipstick Model-496</t>
  </si>
  <si>
    <t>ORD2025004688</t>
  </si>
  <si>
    <t>PROD6707</t>
  </si>
  <si>
    <t>ORD2025004687</t>
  </si>
  <si>
    <t>PROD2756</t>
  </si>
  <si>
    <t>CUST4690</t>
  </si>
  <si>
    <t>ORD2025004686</t>
  </si>
  <si>
    <t>Tablet Model-867</t>
  </si>
  <si>
    <t>CUST5076</t>
  </si>
  <si>
    <t>ORD2025004685</t>
  </si>
  <si>
    <t>Jeans Model-544</t>
  </si>
  <si>
    <t>CUST4741</t>
  </si>
  <si>
    <t>ORD2025004684</t>
  </si>
  <si>
    <t>CUST7273</t>
  </si>
  <si>
    <t>ORD2025004683</t>
  </si>
  <si>
    <t>PROD2623</t>
  </si>
  <si>
    <t>CUST2786</t>
  </si>
  <si>
    <t>ORD2025004682</t>
  </si>
  <si>
    <t>PROD2570</t>
  </si>
  <si>
    <t>Lamp Model-163</t>
  </si>
  <si>
    <t>ORD2025004681</t>
  </si>
  <si>
    <t>Curtain Model-235</t>
  </si>
  <si>
    <t>CUST9664</t>
  </si>
  <si>
    <t>ORD2025004680</t>
  </si>
  <si>
    <t>PROD8783</t>
  </si>
  <si>
    <t>Shirt Model-729</t>
  </si>
  <si>
    <t>Customer 476</t>
  </si>
  <si>
    <t>ORD2025004679</t>
  </si>
  <si>
    <t>PROD7869</t>
  </si>
  <si>
    <t>Face Cream Model-275</t>
  </si>
  <si>
    <t>CUST7202</t>
  </si>
  <si>
    <t>ORD2025004678</t>
  </si>
  <si>
    <t>Shirt Model-818</t>
  </si>
  <si>
    <t>ORD2025004677</t>
  </si>
  <si>
    <t>CUST7643</t>
  </si>
  <si>
    <t>ORD2025004676</t>
  </si>
  <si>
    <t>PROD1613</t>
  </si>
  <si>
    <t>CUST8220</t>
  </si>
  <si>
    <t>Customer 1898</t>
  </si>
  <si>
    <t>ORD2025004675</t>
  </si>
  <si>
    <t>CUST5920</t>
  </si>
  <si>
    <t>ORD2025004674</t>
  </si>
  <si>
    <t>PROD6624</t>
  </si>
  <si>
    <t>Lipstick Model-910</t>
  </si>
  <si>
    <t>Customer 330</t>
  </si>
  <si>
    <t>ORD2025004673</t>
  </si>
  <si>
    <t>Laptop Model-656</t>
  </si>
  <si>
    <t>ORD2025004672</t>
  </si>
  <si>
    <t>PROD6459</t>
  </si>
  <si>
    <t>ORD2025004671</t>
  </si>
  <si>
    <t>PROD8583</t>
  </si>
  <si>
    <t>Jacket Model-176</t>
  </si>
  <si>
    <t>CUST2638</t>
  </si>
  <si>
    <t>ORD2025004670</t>
  </si>
  <si>
    <t>Customer 1932</t>
  </si>
  <si>
    <t>ORD2025004669</t>
  </si>
  <si>
    <t>PROD2408</t>
  </si>
  <si>
    <t>Laptop Model-261</t>
  </si>
  <si>
    <t>CUST3205</t>
  </si>
  <si>
    <t>Customer 2597</t>
  </si>
  <si>
    <t>ORD2025004668</t>
  </si>
  <si>
    <t>PROD4597</t>
  </si>
  <si>
    <t>Curtain Model-294</t>
  </si>
  <si>
    <t>ORD2025004667</t>
  </si>
  <si>
    <t>Curtain Model-473</t>
  </si>
  <si>
    <t>CUST7037</t>
  </si>
  <si>
    <t>ORD2025004666</t>
  </si>
  <si>
    <t>Perfume Model-640</t>
  </si>
  <si>
    <t>CUST3832</t>
  </si>
  <si>
    <t>ORD2025004665</t>
  </si>
  <si>
    <t>PROD7156</t>
  </si>
  <si>
    <t>CUST6014</t>
  </si>
  <si>
    <t>Customer 3111</t>
  </si>
  <si>
    <t>ORD2025004664</t>
  </si>
  <si>
    <t>PROD6748</t>
  </si>
  <si>
    <t>Sofa Model-631</t>
  </si>
  <si>
    <t>ORD2025004663</t>
  </si>
  <si>
    <t>PROD4776</t>
  </si>
  <si>
    <t>Sofa Model-262</t>
  </si>
  <si>
    <t>CUST7285</t>
  </si>
  <si>
    <t>ORD2025004662</t>
  </si>
  <si>
    <t>PROD6093</t>
  </si>
  <si>
    <t>Lamp Model-661</t>
  </si>
  <si>
    <t>CUST8016</t>
  </si>
  <si>
    <t>Customer 1050</t>
  </si>
  <si>
    <t>ORD2025004661</t>
  </si>
  <si>
    <t>PROD9103</t>
  </si>
  <si>
    <t>Lipstick Model-261</t>
  </si>
  <si>
    <t>CUST8317</t>
  </si>
  <si>
    <t>Customer 612</t>
  </si>
  <si>
    <t>ORD2025004660</t>
  </si>
  <si>
    <t>PROD8271</t>
  </si>
  <si>
    <t>Mobile Model-353</t>
  </si>
  <si>
    <t>Customer 3726</t>
  </si>
  <si>
    <t>ORD2025004659</t>
  </si>
  <si>
    <t>Tablet Model-683</t>
  </si>
  <si>
    <t>ORD2025004658</t>
  </si>
  <si>
    <t>PROD9326</t>
  </si>
  <si>
    <t>ORD2025004657</t>
  </si>
  <si>
    <t>ORD2025004656</t>
  </si>
  <si>
    <t>CUST1387</t>
  </si>
  <si>
    <t>ORD2025004655</t>
  </si>
  <si>
    <t>PROD3714</t>
  </si>
  <si>
    <t>Jeans Model-727</t>
  </si>
  <si>
    <t>CUST8445</t>
  </si>
  <si>
    <t>ORD2025004654</t>
  </si>
  <si>
    <t>Curtain Model-612</t>
  </si>
  <si>
    <t>CUST7367</t>
  </si>
  <si>
    <t>Customer 3337</t>
  </si>
  <si>
    <t>ORD2025004653</t>
  </si>
  <si>
    <t>PROD9830</t>
  </si>
  <si>
    <t>ORD2025004652</t>
  </si>
  <si>
    <t>Shirt Model-511</t>
  </si>
  <si>
    <t>CUST3414</t>
  </si>
  <si>
    <t>ORD2025004651</t>
  </si>
  <si>
    <t>Face Cream Model-459</t>
  </si>
  <si>
    <t>CUST5466</t>
  </si>
  <si>
    <t>ORD2025004650</t>
  </si>
  <si>
    <t>PROD5196</t>
  </si>
  <si>
    <t>CUST1408</t>
  </si>
  <si>
    <t>ORD2025004649</t>
  </si>
  <si>
    <t>CUST6501</t>
  </si>
  <si>
    <t>Customer 3089</t>
  </si>
  <si>
    <t>ORD2025004648</t>
  </si>
  <si>
    <t>PROD2346</t>
  </si>
  <si>
    <t>Lipstick Model-186</t>
  </si>
  <si>
    <t>CUST2540</t>
  </si>
  <si>
    <t>ORD2025004647</t>
  </si>
  <si>
    <t>PROD9954</t>
  </si>
  <si>
    <t>Lipstick Model-489</t>
  </si>
  <si>
    <t>ORD2025004646</t>
  </si>
  <si>
    <t>ORD2025004645</t>
  </si>
  <si>
    <t>PROD6893</t>
  </si>
  <si>
    <t>Laptop Model-475</t>
  </si>
  <si>
    <t>CUST2860</t>
  </si>
  <si>
    <t>ORD2025004644</t>
  </si>
  <si>
    <t>PROD4668</t>
  </si>
  <si>
    <t>Lamp Model-423</t>
  </si>
  <si>
    <t>CUST4176</t>
  </si>
  <si>
    <t>ORD2025004643</t>
  </si>
  <si>
    <t>Jeans Model-924</t>
  </si>
  <si>
    <t>Customer 3062</t>
  </si>
  <si>
    <t>ORD2025004642</t>
  </si>
  <si>
    <t>PROD7547</t>
  </si>
  <si>
    <t>Jeans Model-830</t>
  </si>
  <si>
    <t>Customer 1497</t>
  </si>
  <si>
    <t>ORD2025004641</t>
  </si>
  <si>
    <t>PROD8472</t>
  </si>
  <si>
    <t>CUST4403</t>
  </si>
  <si>
    <t>ORD2025004640</t>
  </si>
  <si>
    <t>PROD7908</t>
  </si>
  <si>
    <t>Sofa Model-247</t>
  </si>
  <si>
    <t>ORD2025004639</t>
  </si>
  <si>
    <t>PROD4584</t>
  </si>
  <si>
    <t>Customer 4545</t>
  </si>
  <si>
    <t>ORD2025004638</t>
  </si>
  <si>
    <t>Mobile Model-812</t>
  </si>
  <si>
    <t>CUST8088</t>
  </si>
  <si>
    <t>Customer 4995</t>
  </si>
  <si>
    <t>ORD2025004637</t>
  </si>
  <si>
    <t>PROD1369</t>
  </si>
  <si>
    <t>CUST6173</t>
  </si>
  <si>
    <t>Customer 3732</t>
  </si>
  <si>
    <t>ORD2025004636</t>
  </si>
  <si>
    <t>PROD6355</t>
  </si>
  <si>
    <t>Face Cream Model-389</t>
  </si>
  <si>
    <t>CUST3972</t>
  </si>
  <si>
    <t>ORD2025004635</t>
  </si>
  <si>
    <t>PROD5518</t>
  </si>
  <si>
    <t>Shirt Model-123</t>
  </si>
  <si>
    <t>CUST6071</t>
  </si>
  <si>
    <t>ORD2025004634</t>
  </si>
  <si>
    <t>PROD5030</t>
  </si>
  <si>
    <t>Curtain Model-377</t>
  </si>
  <si>
    <t>CUST9563</t>
  </si>
  <si>
    <t>Customer 1380</t>
  </si>
  <si>
    <t>ORD2025004633</t>
  </si>
  <si>
    <t>PROD9717</t>
  </si>
  <si>
    <t>CUST6486</t>
  </si>
  <si>
    <t>ORD2025004632</t>
  </si>
  <si>
    <t>Laptop Model-731</t>
  </si>
  <si>
    <t>CUST3410</t>
  </si>
  <si>
    <t>ORD2025004631</t>
  </si>
  <si>
    <t>PROD4922</t>
  </si>
  <si>
    <t>Jacket Model-788</t>
  </si>
  <si>
    <t>ORD2025004630</t>
  </si>
  <si>
    <t>CUST3753</t>
  </si>
  <si>
    <t>ORD2025004629</t>
  </si>
  <si>
    <t>PROD4322</t>
  </si>
  <si>
    <t>Customer 368</t>
  </si>
  <si>
    <t>ORD2025004628</t>
  </si>
  <si>
    <t>Sofa Model-228</t>
  </si>
  <si>
    <t>CUST7535</t>
  </si>
  <si>
    <t>Customer 180</t>
  </si>
  <si>
    <t>ORD2025004627</t>
  </si>
  <si>
    <t>Laptop Model-710</t>
  </si>
  <si>
    <t>CUST6363</t>
  </si>
  <si>
    <t>ORD2025004626</t>
  </si>
  <si>
    <t>PROD6821</t>
  </si>
  <si>
    <t>CUST2987</t>
  </si>
  <si>
    <t>ORD2025004625</t>
  </si>
  <si>
    <t>PROD2141</t>
  </si>
  <si>
    <t>CUST8172</t>
  </si>
  <si>
    <t>Customer 2774</t>
  </si>
  <si>
    <t>ORD2025004624</t>
  </si>
  <si>
    <t>PROD7189</t>
  </si>
  <si>
    <t>Sofa Model-364</t>
  </si>
  <si>
    <t>CUST1817</t>
  </si>
  <si>
    <t>Customer 3207</t>
  </si>
  <si>
    <t>ORD2025004623</t>
  </si>
  <si>
    <t>CUST5973</t>
  </si>
  <si>
    <t>ORD2025004622</t>
  </si>
  <si>
    <t>PROD4043</t>
  </si>
  <si>
    <t>Shirt Model-563</t>
  </si>
  <si>
    <t>CUST4561</t>
  </si>
  <si>
    <t>Customer 189</t>
  </si>
  <si>
    <t>ORD2025004621</t>
  </si>
  <si>
    <t>PROD9161</t>
  </si>
  <si>
    <t>Lamp Model-781</t>
  </si>
  <si>
    <t>ORD2025004620</t>
  </si>
  <si>
    <t>Tablet Model-670</t>
  </si>
  <si>
    <t>Customer 1802</t>
  </si>
  <si>
    <t>ORD2025004619</t>
  </si>
  <si>
    <t>Lipstick Model-537</t>
  </si>
  <si>
    <t>Customer 1541</t>
  </si>
  <si>
    <t>ORD2025004618</t>
  </si>
  <si>
    <t>PROD8565</t>
  </si>
  <si>
    <t>CUST6136</t>
  </si>
  <si>
    <t>ORD2025004617</t>
  </si>
  <si>
    <t>Jeans Model-681</t>
  </si>
  <si>
    <t>ORD2025004616</t>
  </si>
  <si>
    <t>PROD9694</t>
  </si>
  <si>
    <t>Curtain Model-366</t>
  </si>
  <si>
    <t>CUST2363</t>
  </si>
  <si>
    <t>Customer 2985</t>
  </si>
  <si>
    <t>ORD2025004615</t>
  </si>
  <si>
    <t>Customer 2054</t>
  </si>
  <si>
    <t>ORD2025004614</t>
  </si>
  <si>
    <t>Lipstick Model-688</t>
  </si>
  <si>
    <t>CUST1122</t>
  </si>
  <si>
    <t>ORD2025004613</t>
  </si>
  <si>
    <t>ORD2025004612</t>
  </si>
  <si>
    <t>PROD7902</t>
  </si>
  <si>
    <t>CUST5891</t>
  </si>
  <si>
    <t>ORD2025004611</t>
  </si>
  <si>
    <t>Jacket Model-590</t>
  </si>
  <si>
    <t>CUST9009</t>
  </si>
  <si>
    <t>Customer 3274</t>
  </si>
  <si>
    <t>ORD2025004610</t>
  </si>
  <si>
    <t>PROD9004</t>
  </si>
  <si>
    <t>Tablet Model-221</t>
  </si>
  <si>
    <t>Customer 677</t>
  </si>
  <si>
    <t>ORD2025004609</t>
  </si>
  <si>
    <t>PROD5990</t>
  </si>
  <si>
    <t>Sofa Model-159</t>
  </si>
  <si>
    <t>CUST4169</t>
  </si>
  <si>
    <t>ORD2025004608</t>
  </si>
  <si>
    <t>Mobile Model-112</t>
  </si>
  <si>
    <t>Customer 4362</t>
  </si>
  <si>
    <t>ORD2025004607</t>
  </si>
  <si>
    <t>Tablet Model-766</t>
  </si>
  <si>
    <t>Customer 1561</t>
  </si>
  <si>
    <t>ORD2025004606</t>
  </si>
  <si>
    <t>PROD7104</t>
  </si>
  <si>
    <t>Jeans Model-227</t>
  </si>
  <si>
    <t>CUST5598</t>
  </si>
  <si>
    <t>ORD2025004605</t>
  </si>
  <si>
    <t>PROD4818</t>
  </si>
  <si>
    <t>Tablet Model-472</t>
  </si>
  <si>
    <t>CUST9015</t>
  </si>
  <si>
    <t>ORD2025004604</t>
  </si>
  <si>
    <t>Sofa Model-386</t>
  </si>
  <si>
    <t>CUST4278</t>
  </si>
  <si>
    <t>ORD2025004603</t>
  </si>
  <si>
    <t>PROD2698</t>
  </si>
  <si>
    <t>Mobile Model-291</t>
  </si>
  <si>
    <t>ORD2025004602</t>
  </si>
  <si>
    <t>Tablet Model-414</t>
  </si>
  <si>
    <t>ORD2025004601</t>
  </si>
  <si>
    <t>Jacket Model-871</t>
  </si>
  <si>
    <t>Customer 1360</t>
  </si>
  <si>
    <t>ORD2025004600</t>
  </si>
  <si>
    <t>Jacket Model-343</t>
  </si>
  <si>
    <t>CUST4439</t>
  </si>
  <si>
    <t>ORD2025004599</t>
  </si>
  <si>
    <t>PROD3358</t>
  </si>
  <si>
    <t>Jeans Model-389</t>
  </si>
  <si>
    <t>ORD2025004598</t>
  </si>
  <si>
    <t>PROD9496</t>
  </si>
  <si>
    <t>Lamp Model-809</t>
  </si>
  <si>
    <t>ORD2025004597</t>
  </si>
  <si>
    <t>CUST3375</t>
  </si>
  <si>
    <t>ORD2025004596</t>
  </si>
  <si>
    <t>PROD9969</t>
  </si>
  <si>
    <t>Laptop Model-489</t>
  </si>
  <si>
    <t>CUST3802</t>
  </si>
  <si>
    <t>Customer 3704</t>
  </si>
  <si>
    <t>ORD2025004595</t>
  </si>
  <si>
    <t>PROD4843</t>
  </si>
  <si>
    <t>CUST4666</t>
  </si>
  <si>
    <t>ORD2025004594</t>
  </si>
  <si>
    <t>Jacket Model-906</t>
  </si>
  <si>
    <t>Customer 157</t>
  </si>
  <si>
    <t>ORD2025004593</t>
  </si>
  <si>
    <t>PROD2176</t>
  </si>
  <si>
    <t>Tablet Model-573</t>
  </si>
  <si>
    <t>ORD2025004592</t>
  </si>
  <si>
    <t>Laptop Model-784</t>
  </si>
  <si>
    <t>CUST9042</t>
  </si>
  <si>
    <t>ORD2025004591</t>
  </si>
  <si>
    <t>Laptop Model-153</t>
  </si>
  <si>
    <t>Customer 1073</t>
  </si>
  <si>
    <t>ORD2025004590</t>
  </si>
  <si>
    <t>Perfume Model-685</t>
  </si>
  <si>
    <t>CUST4006</t>
  </si>
  <si>
    <t>ORD2025004589</t>
  </si>
  <si>
    <t>PROD9456</t>
  </si>
  <si>
    <t>Shirt Model-901</t>
  </si>
  <si>
    <t>CUST2801</t>
  </si>
  <si>
    <t>ORD2025004588</t>
  </si>
  <si>
    <t>PROD5307</t>
  </si>
  <si>
    <t>ORD2025004587</t>
  </si>
  <si>
    <t>ORD2025004586</t>
  </si>
  <si>
    <t>Face Cream Model-834</t>
  </si>
  <si>
    <t>ORD2025004585</t>
  </si>
  <si>
    <t>PROD3565</t>
  </si>
  <si>
    <t>Jeans Model-465</t>
  </si>
  <si>
    <t>ORD2025004584</t>
  </si>
  <si>
    <t>PROD6700</t>
  </si>
  <si>
    <t>Shirt Model-128</t>
  </si>
  <si>
    <t>CUST2028</t>
  </si>
  <si>
    <t>Customer 4936</t>
  </si>
  <si>
    <t>ORD2025004583</t>
  </si>
  <si>
    <t>Laptop Model-772</t>
  </si>
  <si>
    <t>Customer 388</t>
  </si>
  <si>
    <t>ORD2025004582</t>
  </si>
  <si>
    <t>Laptop Model-583</t>
  </si>
  <si>
    <t>CUST1994</t>
  </si>
  <si>
    <t>ORD2025004581</t>
  </si>
  <si>
    <t>CUST9121</t>
  </si>
  <si>
    <t>ORD2025004580</t>
  </si>
  <si>
    <t>Jeans Model-438</t>
  </si>
  <si>
    <t>CUST3538</t>
  </si>
  <si>
    <t>Customer 2374</t>
  </si>
  <si>
    <t>ORD2025004579</t>
  </si>
  <si>
    <t>PROD1927</t>
  </si>
  <si>
    <t>Jeans Model-282</t>
  </si>
  <si>
    <t>CUST8378</t>
  </si>
  <si>
    <t>ORD2025004578</t>
  </si>
  <si>
    <t>PROD5217</t>
  </si>
  <si>
    <t>Tablet Model-164</t>
  </si>
  <si>
    <t>ORD2025004577</t>
  </si>
  <si>
    <t>PROD9031</t>
  </si>
  <si>
    <t>Lipstick Model-933</t>
  </si>
  <si>
    <t>CUST3347</t>
  </si>
  <si>
    <t>ORD2025004576</t>
  </si>
  <si>
    <t>PROD4116</t>
  </si>
  <si>
    <t>Tablet Model-448</t>
  </si>
  <si>
    <t>CUST9097</t>
  </si>
  <si>
    <t>ORD2025004575</t>
  </si>
  <si>
    <t>PROD6961</t>
  </si>
  <si>
    <t>CUST6040</t>
  </si>
  <si>
    <t>ORD2025004574</t>
  </si>
  <si>
    <t>ORD2025004573</t>
  </si>
  <si>
    <t>Face Cream Model-649</t>
  </si>
  <si>
    <t>CUST7836</t>
  </si>
  <si>
    <t>ORD2025004572</t>
  </si>
  <si>
    <t>PROD1847</t>
  </si>
  <si>
    <t>ORD2025004571</t>
  </si>
  <si>
    <t>PROD3920</t>
  </si>
  <si>
    <t>ORD2025004570</t>
  </si>
  <si>
    <t>Lipstick Model-612</t>
  </si>
  <si>
    <t>CUST5255</t>
  </si>
  <si>
    <t>ORD2025004569</t>
  </si>
  <si>
    <t>CUST6730</t>
  </si>
  <si>
    <t>ORD2025004568</t>
  </si>
  <si>
    <t>PROD1910</t>
  </si>
  <si>
    <t>Lipstick Model-235</t>
  </si>
  <si>
    <t>CUST1963</t>
  </si>
  <si>
    <t>Customer 895</t>
  </si>
  <si>
    <t>ORD2025004567</t>
  </si>
  <si>
    <t>PROD7367</t>
  </si>
  <si>
    <t>Jacket Model-328</t>
  </si>
  <si>
    <t>ORD2025004566</t>
  </si>
  <si>
    <t>Sofa Model-545</t>
  </si>
  <si>
    <t>CUST5679</t>
  </si>
  <si>
    <t>ORD2025004565</t>
  </si>
  <si>
    <t>Customer 3209</t>
  </si>
  <si>
    <t>ORD2025004564</t>
  </si>
  <si>
    <t>PROD4525</t>
  </si>
  <si>
    <t>CUST3252</t>
  </si>
  <si>
    <t>Customer 1807</t>
  </si>
  <si>
    <t>ORD2025004563</t>
  </si>
  <si>
    <t>Face Cream Model-294</t>
  </si>
  <si>
    <t>CUST5075</t>
  </si>
  <si>
    <t>ORD2025004562</t>
  </si>
  <si>
    <t>Jacket Model-190</t>
  </si>
  <si>
    <t>ORD2025004561</t>
  </si>
  <si>
    <t>Mobile Model-428</t>
  </si>
  <si>
    <t>CUST4511</t>
  </si>
  <si>
    <t>Customer 3514</t>
  </si>
  <si>
    <t>ORD2025004560</t>
  </si>
  <si>
    <t>PROD7426</t>
  </si>
  <si>
    <t>Jacket Model-729</t>
  </si>
  <si>
    <t>Customer 4449</t>
  </si>
  <si>
    <t>ORD2025004559</t>
  </si>
  <si>
    <t>PROD2288</t>
  </si>
  <si>
    <t>Customer 260</t>
  </si>
  <si>
    <t>ORD2025004558</t>
  </si>
  <si>
    <t>PROD3504</t>
  </si>
  <si>
    <t>Tablet Model-851</t>
  </si>
  <si>
    <t>CUST2842</t>
  </si>
  <si>
    <t>ORD2025004557</t>
  </si>
  <si>
    <t>PROD2619</t>
  </si>
  <si>
    <t>Shirt Model-618</t>
  </si>
  <si>
    <t>Customer 2908</t>
  </si>
  <si>
    <t>ORD2025004556</t>
  </si>
  <si>
    <t>PROD1584</t>
  </si>
  <si>
    <t>Perfume Model-456</t>
  </si>
  <si>
    <t>ORD2025004555</t>
  </si>
  <si>
    <t>Laptop Model-916</t>
  </si>
  <si>
    <t>CUST8299</t>
  </si>
  <si>
    <t>ORD2025004554</t>
  </si>
  <si>
    <t>Jacket Model-861</t>
  </si>
  <si>
    <t>ORD2025004553</t>
  </si>
  <si>
    <t>PROD3332</t>
  </si>
  <si>
    <t>CUST7810</t>
  </si>
  <si>
    <t>ORD2025004552</t>
  </si>
  <si>
    <t>PROD5768</t>
  </si>
  <si>
    <t>Sofa Model-852</t>
  </si>
  <si>
    <t>ORD2025004551</t>
  </si>
  <si>
    <t>Laptop Model-623</t>
  </si>
  <si>
    <t>CUST1170</t>
  </si>
  <si>
    <t>ORD2025004550</t>
  </si>
  <si>
    <t>CUST6115</t>
  </si>
  <si>
    <t>Customer 3803</t>
  </si>
  <si>
    <t>ORD2025004549</t>
  </si>
  <si>
    <t>PROD2890</t>
  </si>
  <si>
    <t>Perfume Model-339</t>
  </si>
  <si>
    <t>CUST3369</t>
  </si>
  <si>
    <t>Customer 4866</t>
  </si>
  <si>
    <t>ORD2025004548</t>
  </si>
  <si>
    <t>Laptop Model-164</t>
  </si>
  <si>
    <t>ORD2025004547</t>
  </si>
  <si>
    <t>PROD4827</t>
  </si>
  <si>
    <t>Face Cream Model-198</t>
  </si>
  <si>
    <t>CUST7997</t>
  </si>
  <si>
    <t>ORD2025004546</t>
  </si>
  <si>
    <t>Laptop Model-586</t>
  </si>
  <si>
    <t>ORD2025004545</t>
  </si>
  <si>
    <t>Curtain Model-384</t>
  </si>
  <si>
    <t>CUST3989</t>
  </si>
  <si>
    <t>ORD2025004544</t>
  </si>
  <si>
    <t>PROD2480</t>
  </si>
  <si>
    <t>Jacket Model-302</t>
  </si>
  <si>
    <t>Customer 3984</t>
  </si>
  <si>
    <t>ORD2025004543</t>
  </si>
  <si>
    <t>PROD9584</t>
  </si>
  <si>
    <t>Tablet Model-953</t>
  </si>
  <si>
    <t>Customer 4213</t>
  </si>
  <si>
    <t>ORD2025004542</t>
  </si>
  <si>
    <t>Jacket Model-731</t>
  </si>
  <si>
    <t>CUST6064</t>
  </si>
  <si>
    <t>ORD2025004541</t>
  </si>
  <si>
    <t>PROD6591</t>
  </si>
  <si>
    <t>ORD2025004540</t>
  </si>
  <si>
    <t>PROD9255</t>
  </si>
  <si>
    <t>Lamp Model-402</t>
  </si>
  <si>
    <t>Customer 4961</t>
  </si>
  <si>
    <t>ORD2025004539</t>
  </si>
  <si>
    <t>ORD2025004538</t>
  </si>
  <si>
    <t>PROD2882</t>
  </si>
  <si>
    <t>Tablet Model-994</t>
  </si>
  <si>
    <t>CUST9443</t>
  </si>
  <si>
    <t>Customer 815</t>
  </si>
  <si>
    <t>ORD2025004537</t>
  </si>
  <si>
    <t>PROD6949</t>
  </si>
  <si>
    <t>Face Cream Model-979</t>
  </si>
  <si>
    <t>ORD2025004536</t>
  </si>
  <si>
    <t>PROD7114</t>
  </si>
  <si>
    <t>Shirt Model-595</t>
  </si>
  <si>
    <t>CUST5686</t>
  </si>
  <si>
    <t>ORD2025004535</t>
  </si>
  <si>
    <t>Shirt Model-978</t>
  </si>
  <si>
    <t>Customer 1348</t>
  </si>
  <si>
    <t>ORD2025004534</t>
  </si>
  <si>
    <t>PROD8340</t>
  </si>
  <si>
    <t>Mobile Model-794</t>
  </si>
  <si>
    <t>ORD2025004533</t>
  </si>
  <si>
    <t>PROD8659</t>
  </si>
  <si>
    <t>Lamp Model-141</t>
  </si>
  <si>
    <t>Customer 2480</t>
  </si>
  <si>
    <t>ORD2025004532</t>
  </si>
  <si>
    <t>ORD2025004531</t>
  </si>
  <si>
    <t>PROD1770</t>
  </si>
  <si>
    <t>Perfume Model-552</t>
  </si>
  <si>
    <t>CUST9010</t>
  </si>
  <si>
    <t>Customer 4253</t>
  </si>
  <si>
    <t>ORD2025004530</t>
  </si>
  <si>
    <t>ORD2025004529</t>
  </si>
  <si>
    <t>Tablet Model-757</t>
  </si>
  <si>
    <t>Customer 2880</t>
  </si>
  <si>
    <t>ORD2025004528</t>
  </si>
  <si>
    <t>PROD8400</t>
  </si>
  <si>
    <t>Face Cream Model-405</t>
  </si>
  <si>
    <t>ORD2025004527</t>
  </si>
  <si>
    <t>Customer 520</t>
  </si>
  <si>
    <t>ORD2025004526</t>
  </si>
  <si>
    <t>CUST4539</t>
  </si>
  <si>
    <t>ORD2025004525</t>
  </si>
  <si>
    <t>Lamp Model-143</t>
  </si>
  <si>
    <t>ORD2025004524</t>
  </si>
  <si>
    <t>Customer 610</t>
  </si>
  <si>
    <t>ORD2025004523</t>
  </si>
  <si>
    <t>Tablet Model-972</t>
  </si>
  <si>
    <t>CUST6546</t>
  </si>
  <si>
    <t>Customer 1013</t>
  </si>
  <si>
    <t>ORD2025004522</t>
  </si>
  <si>
    <t>PROD5840</t>
  </si>
  <si>
    <t>Perfume Model-523</t>
  </si>
  <si>
    <t>CUST5919</t>
  </si>
  <si>
    <t>Customer 2161</t>
  </si>
  <si>
    <t>ORD2025004521</t>
  </si>
  <si>
    <t>Shirt Model-799</t>
  </si>
  <si>
    <t>CUST1443</t>
  </si>
  <si>
    <t>Customer 1060</t>
  </si>
  <si>
    <t>ORD2025004520</t>
  </si>
  <si>
    <t>Curtain Model-464</t>
  </si>
  <si>
    <t>CUST3931</t>
  </si>
  <si>
    <t>Customer 464</t>
  </si>
  <si>
    <t>ORD2025004519</t>
  </si>
  <si>
    <t>CUST8190</t>
  </si>
  <si>
    <t>ORD2025004518</t>
  </si>
  <si>
    <t>PROD2046</t>
  </si>
  <si>
    <t>ORD2025004517</t>
  </si>
  <si>
    <t>PROD4782</t>
  </si>
  <si>
    <t>CUST3386</t>
  </si>
  <si>
    <t>ORD2025004516</t>
  </si>
  <si>
    <t>PROD7609</t>
  </si>
  <si>
    <t>CUST6686</t>
  </si>
  <si>
    <t>ORD2025004515</t>
  </si>
  <si>
    <t>PROD2112</t>
  </si>
  <si>
    <t>Customer 2616</t>
  </si>
  <si>
    <t>ORD2025004514</t>
  </si>
  <si>
    <t>PROD4579</t>
  </si>
  <si>
    <t>CUST3437</t>
  </si>
  <si>
    <t>ORD2025004513</t>
  </si>
  <si>
    <t>ORD2025004512</t>
  </si>
  <si>
    <t>CUST8326</t>
  </si>
  <si>
    <t>ORD2025004511</t>
  </si>
  <si>
    <t>PROD1969</t>
  </si>
  <si>
    <t>CUST6614</t>
  </si>
  <si>
    <t>Customer 2735</t>
  </si>
  <si>
    <t>ORD2025004510</t>
  </si>
  <si>
    <t>PROD7592</t>
  </si>
  <si>
    <t>Sofa Model-946</t>
  </si>
  <si>
    <t>Customer 1754</t>
  </si>
  <si>
    <t>ORD2025004509</t>
  </si>
  <si>
    <t>Mobile Model-513</t>
  </si>
  <si>
    <t>Customer 926</t>
  </si>
  <si>
    <t>ORD2025004508</t>
  </si>
  <si>
    <t>PROD3886</t>
  </si>
  <si>
    <t>Jacket Model-914</t>
  </si>
  <si>
    <t>CUST7267</t>
  </si>
  <si>
    <t>ORD2025004507</t>
  </si>
  <si>
    <t>Jacket Model-169</t>
  </si>
  <si>
    <t>CUST9269</t>
  </si>
  <si>
    <t>Customer 516</t>
  </si>
  <si>
    <t>ORD2025004506</t>
  </si>
  <si>
    <t>PROD5441</t>
  </si>
  <si>
    <t>Mobile Model-326</t>
  </si>
  <si>
    <t>CUST9570</t>
  </si>
  <si>
    <t>ORD2025004505</t>
  </si>
  <si>
    <t>PROD8302</t>
  </si>
  <si>
    <t>Shirt Model-983</t>
  </si>
  <si>
    <t>CUST9333</t>
  </si>
  <si>
    <t>ORD2025004504</t>
  </si>
  <si>
    <t>CUST5222</t>
  </si>
  <si>
    <t>ORD2025004503</t>
  </si>
  <si>
    <t>ORD2025004502</t>
  </si>
  <si>
    <t>PROD3307</t>
  </si>
  <si>
    <t>ORD2025004501</t>
  </si>
  <si>
    <t>PROD6404</t>
  </si>
  <si>
    <t>Customer 2263</t>
  </si>
  <si>
    <t>ORD2025004500</t>
  </si>
  <si>
    <t>PROD8654</t>
  </si>
  <si>
    <t>Mobile Model-317</t>
  </si>
  <si>
    <t>CUST4398</t>
  </si>
  <si>
    <t>Customer 2787</t>
  </si>
  <si>
    <t>ORD2025004499</t>
  </si>
  <si>
    <t>PROD3887</t>
  </si>
  <si>
    <t>Face Cream Model-672</t>
  </si>
  <si>
    <t>CUST4298</t>
  </si>
  <si>
    <t>ORD2025004498</t>
  </si>
  <si>
    <t>PROD8105</t>
  </si>
  <si>
    <t>CUST1458</t>
  </si>
  <si>
    <t>ORD2025004497</t>
  </si>
  <si>
    <t>Customer 4238</t>
  </si>
  <si>
    <t>ORD2025004496</t>
  </si>
  <si>
    <t>Jacket Model-489</t>
  </si>
  <si>
    <t>ORD2025004495</t>
  </si>
  <si>
    <t>Lamp Model-277</t>
  </si>
  <si>
    <t>CUST4402</t>
  </si>
  <si>
    <t>ORD2025004494</t>
  </si>
  <si>
    <t>PROD7593</t>
  </si>
  <si>
    <t>Laptop Model-364</t>
  </si>
  <si>
    <t>Customer 4247</t>
  </si>
  <si>
    <t>ORD2025004493</t>
  </si>
  <si>
    <t>ORD2025004492</t>
  </si>
  <si>
    <t>ORD2025004491</t>
  </si>
  <si>
    <t>PROD9476</t>
  </si>
  <si>
    <t>Jacket Model-506</t>
  </si>
  <si>
    <t>CUST3611</t>
  </si>
  <si>
    <t>ORD2025004490</t>
  </si>
  <si>
    <t>Tablet Model-353</t>
  </si>
  <si>
    <t>ORD2025004489</t>
  </si>
  <si>
    <t>ORD2025004488</t>
  </si>
  <si>
    <t>CUST8979</t>
  </si>
  <si>
    <t>Customer 4513</t>
  </si>
  <si>
    <t>ORD2025004487</t>
  </si>
  <si>
    <t>Jacket Model-466</t>
  </si>
  <si>
    <t>Customer 3960</t>
  </si>
  <si>
    <t>ORD2025004486</t>
  </si>
  <si>
    <t>Sofa Model-689</t>
  </si>
  <si>
    <t>ORD2025004485</t>
  </si>
  <si>
    <t>CUST2807</t>
  </si>
  <si>
    <t>Customer 2931</t>
  </si>
  <si>
    <t>ORD2025004484</t>
  </si>
  <si>
    <t>PROD4564</t>
  </si>
  <si>
    <t>Jeans Model-343</t>
  </si>
  <si>
    <t>ORD2025004483</t>
  </si>
  <si>
    <t>Shirt Model-893</t>
  </si>
  <si>
    <t>Customer 166</t>
  </si>
  <si>
    <t>ORD2025004482</t>
  </si>
  <si>
    <t>Face Cream Model-140</t>
  </si>
  <si>
    <t>CUST3422</t>
  </si>
  <si>
    <t>ORD2025004481</t>
  </si>
  <si>
    <t>PROD9752</t>
  </si>
  <si>
    <t>Face Cream Model-911</t>
  </si>
  <si>
    <t>ORD2025004480</t>
  </si>
  <si>
    <t>Sofa Model-627</t>
  </si>
  <si>
    <t>ORD2025004479</t>
  </si>
  <si>
    <t>CUST2450</t>
  </si>
  <si>
    <t>Customer 3809</t>
  </si>
  <si>
    <t>ORD2025004478</t>
  </si>
  <si>
    <t>PROD9729</t>
  </si>
  <si>
    <t>Jeans Model-576</t>
  </si>
  <si>
    <t>CUST4920</t>
  </si>
  <si>
    <t>ORD2025004477</t>
  </si>
  <si>
    <t>CUST4734</t>
  </si>
  <si>
    <t>ORD2025004476</t>
  </si>
  <si>
    <t>PROD4965</t>
  </si>
  <si>
    <t>Tablet Model-934</t>
  </si>
  <si>
    <t>CUST8278</t>
  </si>
  <si>
    <t>ORD2025004475</t>
  </si>
  <si>
    <t>CUST7431</t>
  </si>
  <si>
    <t>ORD2025004474</t>
  </si>
  <si>
    <t>PROD1203</t>
  </si>
  <si>
    <t>CUST5239</t>
  </si>
  <si>
    <t>ORD2025004473</t>
  </si>
  <si>
    <t>PROD9487</t>
  </si>
  <si>
    <t>CUST7492</t>
  </si>
  <si>
    <t>Customer 4555</t>
  </si>
  <si>
    <t>ORD2025004472</t>
  </si>
  <si>
    <t>Jeans Model-937</t>
  </si>
  <si>
    <t>ORD2025004471</t>
  </si>
  <si>
    <t>PROD6521</t>
  </si>
  <si>
    <t>Curtain Model-921</t>
  </si>
  <si>
    <t>CUST8807</t>
  </si>
  <si>
    <t>ORD2025004470</t>
  </si>
  <si>
    <t>PROD3531</t>
  </si>
  <si>
    <t>CUST3146</t>
  </si>
  <si>
    <t>ORD2025004469</t>
  </si>
  <si>
    <t>Mobile Model-992</t>
  </si>
  <si>
    <t>ORD2025004468</t>
  </si>
  <si>
    <t>Tablet Model-342</t>
  </si>
  <si>
    <t>CUST4746</t>
  </si>
  <si>
    <t>ORD2025004467</t>
  </si>
  <si>
    <t>PROD8209</t>
  </si>
  <si>
    <t>Lamp Model-208</t>
  </si>
  <si>
    <t>Customer 3937</t>
  </si>
  <si>
    <t>ORD2025004466</t>
  </si>
  <si>
    <t>PROD9699</t>
  </si>
  <si>
    <t>Shirt Model-593</t>
  </si>
  <si>
    <t>ORD2025004465</t>
  </si>
  <si>
    <t>Customer 2128</t>
  </si>
  <si>
    <t>ORD2025004464</t>
  </si>
  <si>
    <t>PROD2913</t>
  </si>
  <si>
    <t>ORD2025004463</t>
  </si>
  <si>
    <t>ORD2025004462</t>
  </si>
  <si>
    <t>PROD6967</t>
  </si>
  <si>
    <t>Jacket Model-143</t>
  </si>
  <si>
    <t>CUST3435</t>
  </si>
  <si>
    <t>ORD2025004461</t>
  </si>
  <si>
    <t>PROD7886</t>
  </si>
  <si>
    <t>Mobile Model-415</t>
  </si>
  <si>
    <t>CUST9057</t>
  </si>
  <si>
    <t>ORD2025004460</t>
  </si>
  <si>
    <t>Lamp Model-532</t>
  </si>
  <si>
    <t>CUST7128</t>
  </si>
  <si>
    <t>ORD2025004459</t>
  </si>
  <si>
    <t>PROD9339</t>
  </si>
  <si>
    <t>ORD2025004458</t>
  </si>
  <si>
    <t>Tablet Model-595</t>
  </si>
  <si>
    <t>ORD2025004457</t>
  </si>
  <si>
    <t>PROD8709</t>
  </si>
  <si>
    <t>Jeans Model-293</t>
  </si>
  <si>
    <t>Customer 3851</t>
  </si>
  <si>
    <t>ORD2025004456</t>
  </si>
  <si>
    <t>Face Cream Model-793</t>
  </si>
  <si>
    <t>ORD2025004455</t>
  </si>
  <si>
    <t>PROD5069</t>
  </si>
  <si>
    <t>Lamp Model-211</t>
  </si>
  <si>
    <t>CUST4557</t>
  </si>
  <si>
    <t>Customer 2041</t>
  </si>
  <si>
    <t>ORD2025004454</t>
  </si>
  <si>
    <t>PROD1065</t>
  </si>
  <si>
    <t>CUST1173</t>
  </si>
  <si>
    <t>ORD2025004453</t>
  </si>
  <si>
    <t>Jacket Model-969</t>
  </si>
  <si>
    <t>Customer 3453</t>
  </si>
  <si>
    <t>ORD2025004452</t>
  </si>
  <si>
    <t>PROD4511</t>
  </si>
  <si>
    <t>Laptop Model-515</t>
  </si>
  <si>
    <t>CUST7089</t>
  </si>
  <si>
    <t>ORD2025004451</t>
  </si>
  <si>
    <t>PROD3646</t>
  </si>
  <si>
    <t>Laptop Model-538</t>
  </si>
  <si>
    <t>CUST7009</t>
  </si>
  <si>
    <t>Customer 2785</t>
  </si>
  <si>
    <t>ORD2025004450</t>
  </si>
  <si>
    <t>Shirt Model-573</t>
  </si>
  <si>
    <t>ORD2025004449</t>
  </si>
  <si>
    <t>PROD4823</t>
  </si>
  <si>
    <t>Laptop Model-634</t>
  </si>
  <si>
    <t>CUST2697</t>
  </si>
  <si>
    <t>ORD2025004448</t>
  </si>
  <si>
    <t>PROD2463</t>
  </si>
  <si>
    <t>Lipstick Model-145</t>
  </si>
  <si>
    <t>CUST7447</t>
  </si>
  <si>
    <t>ORD2025004447</t>
  </si>
  <si>
    <t>Customer 4477</t>
  </si>
  <si>
    <t>ORD2025004446</t>
  </si>
  <si>
    <t>PROD2496</t>
  </si>
  <si>
    <t>Shirt Model-382</t>
  </si>
  <si>
    <t>Customer 1223</t>
  </si>
  <si>
    <t>ORD2025004445</t>
  </si>
  <si>
    <t>PROD9978</t>
  </si>
  <si>
    <t>ORD2025004444</t>
  </si>
  <si>
    <t>PROD3389</t>
  </si>
  <si>
    <t>Jeans Model-298</t>
  </si>
  <si>
    <t>ORD2025004443</t>
  </si>
  <si>
    <t>Perfume Model-654</t>
  </si>
  <si>
    <t>CUST9320</t>
  </si>
  <si>
    <t>ORD2025004442</t>
  </si>
  <si>
    <t>ORD2025004441</t>
  </si>
  <si>
    <t>Customer 365</t>
  </si>
  <si>
    <t>ORD2025004440</t>
  </si>
  <si>
    <t>PROD1177</t>
  </si>
  <si>
    <t>Lipstick Model-543</t>
  </si>
  <si>
    <t>CUST3677</t>
  </si>
  <si>
    <t>Customer 3816</t>
  </si>
  <si>
    <t>ORD2025004439</t>
  </si>
  <si>
    <t>ORD2025004438</t>
  </si>
  <si>
    <t>PROD7184</t>
  </si>
  <si>
    <t>Lamp Model-988</t>
  </si>
  <si>
    <t>ORD2025004437</t>
  </si>
  <si>
    <t>PROD1769</t>
  </si>
  <si>
    <t>Customer 3459</t>
  </si>
  <si>
    <t>ORD2025004436</t>
  </si>
  <si>
    <t>PROD8693</t>
  </si>
  <si>
    <t>Mobile Model-321</t>
  </si>
  <si>
    <t>Customer 2745</t>
  </si>
  <si>
    <t>ORD2025004435</t>
  </si>
  <si>
    <t>PROD9877</t>
  </si>
  <si>
    <t>ORD2025004434</t>
  </si>
  <si>
    <t>Perfume Model-325</t>
  </si>
  <si>
    <t>ORD2025004433</t>
  </si>
  <si>
    <t>Curtain Model-387</t>
  </si>
  <si>
    <t>Customer 1408</t>
  </si>
  <si>
    <t>ORD2025004432</t>
  </si>
  <si>
    <t>ORD2025004431</t>
  </si>
  <si>
    <t>PROD2508</t>
  </si>
  <si>
    <t>Customer 94</t>
  </si>
  <si>
    <t>ORD2025004430</t>
  </si>
  <si>
    <t>PROD9241</t>
  </si>
  <si>
    <t>CUST3185</t>
  </si>
  <si>
    <t>ORD2025004429</t>
  </si>
  <si>
    <t>Lamp Model-936</t>
  </si>
  <si>
    <t>ORD2025004428</t>
  </si>
  <si>
    <t>PROD6424</t>
  </si>
  <si>
    <t>CUST9021</t>
  </si>
  <si>
    <t>ORD2025004427</t>
  </si>
  <si>
    <t>PROD8110</t>
  </si>
  <si>
    <t>Mobile Model-848</t>
  </si>
  <si>
    <t>ORD2025004426</t>
  </si>
  <si>
    <t>PROD4115</t>
  </si>
  <si>
    <t>Laptop Model-682</t>
  </si>
  <si>
    <t>ORD2025004425</t>
  </si>
  <si>
    <t>Mobile Model-217</t>
  </si>
  <si>
    <t>CUST5305</t>
  </si>
  <si>
    <t>ORD2025004424</t>
  </si>
  <si>
    <t>PROD4940</t>
  </si>
  <si>
    <t>ORD2025004423</t>
  </si>
  <si>
    <t>Jeans Model-144</t>
  </si>
  <si>
    <t>CUST4828</t>
  </si>
  <si>
    <t>ORD2025004422</t>
  </si>
  <si>
    <t>PROD1559</t>
  </si>
  <si>
    <t>CUST1536</t>
  </si>
  <si>
    <t>Customer 3721</t>
  </si>
  <si>
    <t>ORD2025004421</t>
  </si>
  <si>
    <t>Jacket Model-595</t>
  </si>
  <si>
    <t>ORD2025004420</t>
  </si>
  <si>
    <t>ORD2025004419</t>
  </si>
  <si>
    <t>PROD8740</t>
  </si>
  <si>
    <t>Mobile Model-957</t>
  </si>
  <si>
    <t>ORD2025004418</t>
  </si>
  <si>
    <t>PROD5074</t>
  </si>
  <si>
    <t>CUST7950</t>
  </si>
  <si>
    <t>ORD2025004417</t>
  </si>
  <si>
    <t>Sofa Model-927</t>
  </si>
  <si>
    <t>ORD2025004416</t>
  </si>
  <si>
    <t>PROD7788</t>
  </si>
  <si>
    <t>CUST2847</t>
  </si>
  <si>
    <t>ORD2025004415</t>
  </si>
  <si>
    <t>CUST2250</t>
  </si>
  <si>
    <t>Customer 1744</t>
  </si>
  <si>
    <t>ORD2025004414</t>
  </si>
  <si>
    <t>PROD3933</t>
  </si>
  <si>
    <t>ORD2025004413</t>
  </si>
  <si>
    <t>PROD5943</t>
  </si>
  <si>
    <t>Mobile Model-342</t>
  </si>
  <si>
    <t>CUST9490</t>
  </si>
  <si>
    <t>Customer 4414</t>
  </si>
  <si>
    <t>ORD2025004412</t>
  </si>
  <si>
    <t>Tablet Model-643</t>
  </si>
  <si>
    <t>CUST2910</t>
  </si>
  <si>
    <t>ORD2025004411</t>
  </si>
  <si>
    <t>PROD1831</t>
  </si>
  <si>
    <t>CUST2495</t>
  </si>
  <si>
    <t>ORD2025004410</t>
  </si>
  <si>
    <t>PROD4582</t>
  </si>
  <si>
    <t>CUST2350</t>
  </si>
  <si>
    <t>ORD2025004409</t>
  </si>
  <si>
    <t>PROD3313</t>
  </si>
  <si>
    <t>Lamp Model-555</t>
  </si>
  <si>
    <t>Customer 540</t>
  </si>
  <si>
    <t>ORD2025004408</t>
  </si>
  <si>
    <t>Lipstick Model-375</t>
  </si>
  <si>
    <t>CUST2381</t>
  </si>
  <si>
    <t>ORD2025004407</t>
  </si>
  <si>
    <t>PROD8504</t>
  </si>
  <si>
    <t>Customer 3780</t>
  </si>
  <si>
    <t>ORD2025004406</t>
  </si>
  <si>
    <t>Tablet Model-307</t>
  </si>
  <si>
    <t>CUST9293</t>
  </si>
  <si>
    <t>Customer 2734</t>
  </si>
  <si>
    <t>ORD2025004405</t>
  </si>
  <si>
    <t>Shirt Model-708</t>
  </si>
  <si>
    <t>ORD2025004404</t>
  </si>
  <si>
    <t>PROD6813</t>
  </si>
  <si>
    <t>CUST5119</t>
  </si>
  <si>
    <t>ORD2025004403</t>
  </si>
  <si>
    <t>ORD2025004402</t>
  </si>
  <si>
    <t>PROD8859</t>
  </si>
  <si>
    <t>Sofa Model-226</t>
  </si>
  <si>
    <t>CUST6873</t>
  </si>
  <si>
    <t>ORD2025004401</t>
  </si>
  <si>
    <t>PROD3126</t>
  </si>
  <si>
    <t>Perfume Model-441</t>
  </si>
  <si>
    <t>CUST5419</t>
  </si>
  <si>
    <t>Customer 722</t>
  </si>
  <si>
    <t>ORD2025004400</t>
  </si>
  <si>
    <t>PROD3315</t>
  </si>
  <si>
    <t>Face Cream Model-207</t>
  </si>
  <si>
    <t>Customer 846</t>
  </si>
  <si>
    <t>ORD2025004399</t>
  </si>
  <si>
    <t>Shirt Model-353</t>
  </si>
  <si>
    <t>CUST8954</t>
  </si>
  <si>
    <t>ORD2025004398</t>
  </si>
  <si>
    <t>PROD4241</t>
  </si>
  <si>
    <t>Lipstick Model-111</t>
  </si>
  <si>
    <t>ORD2025004397</t>
  </si>
  <si>
    <t>PROD7208</t>
  </si>
  <si>
    <t>CUST7759</t>
  </si>
  <si>
    <t>Customer 1331</t>
  </si>
  <si>
    <t>ORD2025004396</t>
  </si>
  <si>
    <t>PROD4699</t>
  </si>
  <si>
    <t>Customer 3438</t>
  </si>
  <si>
    <t>ORD2025004395</t>
  </si>
  <si>
    <t>CUST2295</t>
  </si>
  <si>
    <t>ORD2025004394</t>
  </si>
  <si>
    <t>PROD2861</t>
  </si>
  <si>
    <t>Face Cream Model-510</t>
  </si>
  <si>
    <t>CUST9684</t>
  </si>
  <si>
    <t>ORD2025004393</t>
  </si>
  <si>
    <t>PROD4962</t>
  </si>
  <si>
    <t>Lipstick Model-573</t>
  </si>
  <si>
    <t>CUST3122</t>
  </si>
  <si>
    <t>Customer 3958</t>
  </si>
  <si>
    <t>ORD2025004392</t>
  </si>
  <si>
    <t>PROD7772</t>
  </si>
  <si>
    <t>Customer 295</t>
  </si>
  <si>
    <t>ORD2025004391</t>
  </si>
  <si>
    <t>Shirt Model-395</t>
  </si>
  <si>
    <t>CUST5554</t>
  </si>
  <si>
    <t>Customer 3361</t>
  </si>
  <si>
    <t>ORD2025004390</t>
  </si>
  <si>
    <t>PROD6137</t>
  </si>
  <si>
    <t>CUST9656</t>
  </si>
  <si>
    <t>Customer 3700</t>
  </si>
  <si>
    <t>ORD2025004389</t>
  </si>
  <si>
    <t>Jacket Model-251</t>
  </si>
  <si>
    <t>CUST3598</t>
  </si>
  <si>
    <t>ORD2025004388</t>
  </si>
  <si>
    <t>ORD2025004387</t>
  </si>
  <si>
    <t>Curtain Model-692</t>
  </si>
  <si>
    <t>CUST3348</t>
  </si>
  <si>
    <t>Customer 2316</t>
  </si>
  <si>
    <t>ORD2025004386</t>
  </si>
  <si>
    <t>PROD1448</t>
  </si>
  <si>
    <t>Curtain Model-453</t>
  </si>
  <si>
    <t>CUST7413</t>
  </si>
  <si>
    <t>Customer 2832</t>
  </si>
  <si>
    <t>ORD2025004385</t>
  </si>
  <si>
    <t>PROD4395</t>
  </si>
  <si>
    <t>Laptop Model-116</t>
  </si>
  <si>
    <t>ORD2025004384</t>
  </si>
  <si>
    <t>PROD7072</t>
  </si>
  <si>
    <t>Customer 903</t>
  </si>
  <si>
    <t>ORD2025004383</t>
  </si>
  <si>
    <t>PROD8876</t>
  </si>
  <si>
    <t>Lipstick Model-752</t>
  </si>
  <si>
    <t>Customer 4717</t>
  </si>
  <si>
    <t>ORD2025004382</t>
  </si>
  <si>
    <t>PROD6426</t>
  </si>
  <si>
    <t>CUST3815</t>
  </si>
  <si>
    <t>ORD2025004381</t>
  </si>
  <si>
    <t>CUST2071</t>
  </si>
  <si>
    <t>ORD2025004380</t>
  </si>
  <si>
    <t>PROD8493</t>
  </si>
  <si>
    <t>Mobile Model-397</t>
  </si>
  <si>
    <t>ORD2025004379</t>
  </si>
  <si>
    <t>PROD8283</t>
  </si>
  <si>
    <t>Curtain Model-932</t>
  </si>
  <si>
    <t>Customer 1815</t>
  </si>
  <si>
    <t>ORD2025004378</t>
  </si>
  <si>
    <t>CUST6261</t>
  </si>
  <si>
    <t>Customer 68</t>
  </si>
  <si>
    <t>ORD2025004377</t>
  </si>
  <si>
    <t>PROD6100</t>
  </si>
  <si>
    <t>Face Cream Model-572</t>
  </si>
  <si>
    <t>CUST3654</t>
  </si>
  <si>
    <t>ORD2025004376</t>
  </si>
  <si>
    <t>CUST7785</t>
  </si>
  <si>
    <t>Customer 3109</t>
  </si>
  <si>
    <t>ORD2025004375</t>
  </si>
  <si>
    <t>CUST6253</t>
  </si>
  <si>
    <t>Customer 4521</t>
  </si>
  <si>
    <t>ORD2025004374</t>
  </si>
  <si>
    <t>PROD5612</t>
  </si>
  <si>
    <t>Shirt Model-992</t>
  </si>
  <si>
    <t>ORD2025004373</t>
  </si>
  <si>
    <t>Shirt Model-830</t>
  </si>
  <si>
    <t>CUST1827</t>
  </si>
  <si>
    <t>ORD2025004372</t>
  </si>
  <si>
    <t>PROD1117</t>
  </si>
  <si>
    <t>CUST6776</t>
  </si>
  <si>
    <t>ORD2025004371</t>
  </si>
  <si>
    <t>CUST4146</t>
  </si>
  <si>
    <t>Customer 1432</t>
  </si>
  <si>
    <t>ORD2025004370</t>
  </si>
  <si>
    <t>Tablet Model-752</t>
  </si>
  <si>
    <t>Customer 1401</t>
  </si>
  <si>
    <t>ORD2025004369</t>
  </si>
  <si>
    <t>Laptop Model-447</t>
  </si>
  <si>
    <t>CUST8634</t>
  </si>
  <si>
    <t>ORD2025004368</t>
  </si>
  <si>
    <t>Perfume Model-961</t>
  </si>
  <si>
    <t>CUST2400</t>
  </si>
  <si>
    <t>Customer 2375</t>
  </si>
  <si>
    <t>ORD2025004367</t>
  </si>
  <si>
    <t>PROD1295</t>
  </si>
  <si>
    <t>Shirt Model-873</t>
  </si>
  <si>
    <t>CUST4354</t>
  </si>
  <si>
    <t>ORD2025004366</t>
  </si>
  <si>
    <t>ORD2025004365</t>
  </si>
  <si>
    <t>PROD7836</t>
  </si>
  <si>
    <t>Face Cream Model-297</t>
  </si>
  <si>
    <t>ORD2025004364</t>
  </si>
  <si>
    <t>Lipstick Model-206</t>
  </si>
  <si>
    <t>Customer 175</t>
  </si>
  <si>
    <t>ORD2025004363</t>
  </si>
  <si>
    <t>PROD9744</t>
  </si>
  <si>
    <t>Mobile Model-128</t>
  </si>
  <si>
    <t>ORD2025004362</t>
  </si>
  <si>
    <t>PROD2828</t>
  </si>
  <si>
    <t>CUST2392</t>
  </si>
  <si>
    <t>ORD2025004361</t>
  </si>
  <si>
    <t>PROD3947</t>
  </si>
  <si>
    <t>Tablet Model-983</t>
  </si>
  <si>
    <t>ORD2025004360</t>
  </si>
  <si>
    <t>PROD2881</t>
  </si>
  <si>
    <t>Jacket Model-716</t>
  </si>
  <si>
    <t>CUST3885</t>
  </si>
  <si>
    <t>ORD2025004359</t>
  </si>
  <si>
    <t>PROD8199</t>
  </si>
  <si>
    <t>Tablet Model-337</t>
  </si>
  <si>
    <t>CUST7752</t>
  </si>
  <si>
    <t>ORD2025004358</t>
  </si>
  <si>
    <t>PROD1142</t>
  </si>
  <si>
    <t>Shirt Model-843</t>
  </si>
  <si>
    <t>ORD2025004357</t>
  </si>
  <si>
    <t>Mobile Model-776</t>
  </si>
  <si>
    <t>CUST7828</t>
  </si>
  <si>
    <t>ORD2025004356</t>
  </si>
  <si>
    <t>PROD2237</t>
  </si>
  <si>
    <t>Tablet Model-966</t>
  </si>
  <si>
    <t>Customer 300</t>
  </si>
  <si>
    <t>ORD2025004355</t>
  </si>
  <si>
    <t>PROD2376</t>
  </si>
  <si>
    <t>Customer 2223</t>
  </si>
  <si>
    <t>ORD2025004354</t>
  </si>
  <si>
    <t>Sofa Model-968</t>
  </si>
  <si>
    <t>CUST1749</t>
  </si>
  <si>
    <t>ORD2025004353</t>
  </si>
  <si>
    <t>CUST7830</t>
  </si>
  <si>
    <t>ORD2025004352</t>
  </si>
  <si>
    <t>Perfume Model-519</t>
  </si>
  <si>
    <t>CUST6605</t>
  </si>
  <si>
    <t>ORD2025004351</t>
  </si>
  <si>
    <t>PROD5286</t>
  </si>
  <si>
    <t>Jacket Model-451</t>
  </si>
  <si>
    <t>ORD2025004350</t>
  </si>
  <si>
    <t>PROD1792</t>
  </si>
  <si>
    <t>Curtain Model-293</t>
  </si>
  <si>
    <t>ORD2025004349</t>
  </si>
  <si>
    <t>CUST2965</t>
  </si>
  <si>
    <t>Customer 2534</t>
  </si>
  <si>
    <t>ORD2025004348</t>
  </si>
  <si>
    <t>PROD3491</t>
  </si>
  <si>
    <t>ORD2025004347</t>
  </si>
  <si>
    <t>PROD6952</t>
  </si>
  <si>
    <t>Laptop Model-281</t>
  </si>
  <si>
    <t>ORD2025004346</t>
  </si>
  <si>
    <t>ORD2025004345</t>
  </si>
  <si>
    <t>PROD5644</t>
  </si>
  <si>
    <t>Jeans Model-215</t>
  </si>
  <si>
    <t>Customer 2155</t>
  </si>
  <si>
    <t>ORD2025004344</t>
  </si>
  <si>
    <t>PROD6892</t>
  </si>
  <si>
    <t>Mobile Model-257</t>
  </si>
  <si>
    <t>ORD2025004343</t>
  </si>
  <si>
    <t>PROD7800</t>
  </si>
  <si>
    <t>Lamp Model-611</t>
  </si>
  <si>
    <t>CUST2413</t>
  </si>
  <si>
    <t>ORD2025004342</t>
  </si>
  <si>
    <t>Jeans Model-933</t>
  </si>
  <si>
    <t>ORD2025004341</t>
  </si>
  <si>
    <t>PROD1705</t>
  </si>
  <si>
    <t>Customer 3281</t>
  </si>
  <si>
    <t>ORD2025004340</t>
  </si>
  <si>
    <t>CUST8090</t>
  </si>
  <si>
    <t>ORD2025004339</t>
  </si>
  <si>
    <t>PROD4612</t>
  </si>
  <si>
    <t>Jeans Model-286</t>
  </si>
  <si>
    <t>ORD2025004338</t>
  </si>
  <si>
    <t>Face Cream Model-465</t>
  </si>
  <si>
    <t>ORD2025004337</t>
  </si>
  <si>
    <t>PROD4820</t>
  </si>
  <si>
    <t>CUST5632</t>
  </si>
  <si>
    <t>ORD2025004336</t>
  </si>
  <si>
    <t>PROD8978</t>
  </si>
  <si>
    <t>ORD2025004335</t>
  </si>
  <si>
    <t>PROD9537</t>
  </si>
  <si>
    <t>Lamp Model-120</t>
  </si>
  <si>
    <t>CUST5196</t>
  </si>
  <si>
    <t>Customer 2877</t>
  </si>
  <si>
    <t>ORD2025004334</t>
  </si>
  <si>
    <t>Face Cream Model-665</t>
  </si>
  <si>
    <t>ORD2025004333</t>
  </si>
  <si>
    <t>Jeans Model-551</t>
  </si>
  <si>
    <t>CUST1519</t>
  </si>
  <si>
    <t>Customer 3899</t>
  </si>
  <si>
    <t>ORD2025004332</t>
  </si>
  <si>
    <t>Jacket Model-146</t>
  </si>
  <si>
    <t>ORD2025004331</t>
  </si>
  <si>
    <t>PROD7626</t>
  </si>
  <si>
    <t>Customer 2494</t>
  </si>
  <si>
    <t>ORD2025004330</t>
  </si>
  <si>
    <t>Laptop Model-333</t>
  </si>
  <si>
    <t>CUST2259</t>
  </si>
  <si>
    <t>ORD2025004329</t>
  </si>
  <si>
    <t>ORD2025004328</t>
  </si>
  <si>
    <t>PROD1308</t>
  </si>
  <si>
    <t>Tablet Model-548</t>
  </si>
  <si>
    <t>CUST2621</t>
  </si>
  <si>
    <t>ORD2025004327</t>
  </si>
  <si>
    <t>ORD2025004326</t>
  </si>
  <si>
    <t>PROD5220</t>
  </si>
  <si>
    <t>CUST8276</t>
  </si>
  <si>
    <t>Customer 3696</t>
  </si>
  <si>
    <t>ORD2025004325</t>
  </si>
  <si>
    <t>Customer 1036</t>
  </si>
  <si>
    <t>ORD2025004324</t>
  </si>
  <si>
    <t>CUST7583</t>
  </si>
  <si>
    <t>Customer 2560</t>
  </si>
  <si>
    <t>ORD2025004323</t>
  </si>
  <si>
    <t>Perfume Model-548</t>
  </si>
  <si>
    <t>ORD2025004322</t>
  </si>
  <si>
    <t>CUST2915</t>
  </si>
  <si>
    <t>ORD2025004321</t>
  </si>
  <si>
    <t>PROD3275</t>
  </si>
  <si>
    <t>Tablet Model-287</t>
  </si>
  <si>
    <t>CUST6815</t>
  </si>
  <si>
    <t>ORD2025004320</t>
  </si>
  <si>
    <t>Customer 3829</t>
  </si>
  <si>
    <t>ORD2025004319</t>
  </si>
  <si>
    <t>PROD1042</t>
  </si>
  <si>
    <t>Perfume Model-401</t>
  </si>
  <si>
    <t>CUST5508</t>
  </si>
  <si>
    <t>ORD2025004318</t>
  </si>
  <si>
    <t>PROD7027</t>
  </si>
  <si>
    <t>Customer 1462</t>
  </si>
  <si>
    <t>ORD2025004317</t>
  </si>
  <si>
    <t>PROD9074</t>
  </si>
  <si>
    <t>Face Cream Model-960</t>
  </si>
  <si>
    <t>ORD2025004316</t>
  </si>
  <si>
    <t>PROD9287</t>
  </si>
  <si>
    <t>Jacket Model-295</t>
  </si>
  <si>
    <t>CUST5078</t>
  </si>
  <si>
    <t>ORD2025004315</t>
  </si>
  <si>
    <t>PROD5891</t>
  </si>
  <si>
    <t>Jeans Model-429</t>
  </si>
  <si>
    <t>CUST6260</t>
  </si>
  <si>
    <t>ORD2025004314</t>
  </si>
  <si>
    <t>PROD2422</t>
  </si>
  <si>
    <t>CUST3918</t>
  </si>
  <si>
    <t>ORD2025004313</t>
  </si>
  <si>
    <t>PROD5851</t>
  </si>
  <si>
    <t>Face Cream Model-542</t>
  </si>
  <si>
    <t>CUST9730</t>
  </si>
  <si>
    <t>ORD2025004312</t>
  </si>
  <si>
    <t>ORD2025004311</t>
  </si>
  <si>
    <t>Tablet Model-298</t>
  </si>
  <si>
    <t>CUST9539</t>
  </si>
  <si>
    <t>ORD2025004310</t>
  </si>
  <si>
    <t>Jeans Model-656</t>
  </si>
  <si>
    <t>CUST1053</t>
  </si>
  <si>
    <t>Customer 725</t>
  </si>
  <si>
    <t>ORD2025004309</t>
  </si>
  <si>
    <t>Lipstick Model-607</t>
  </si>
  <si>
    <t>CUST2895</t>
  </si>
  <si>
    <t>Customer 1369</t>
  </si>
  <si>
    <t>ORD2025004308</t>
  </si>
  <si>
    <t>PROD9075</t>
  </si>
  <si>
    <t>Laptop Model-608</t>
  </si>
  <si>
    <t>CUST3200</t>
  </si>
  <si>
    <t>Customer 57</t>
  </si>
  <si>
    <t>ORD2025004307</t>
  </si>
  <si>
    <t>Customer 1047</t>
  </si>
  <si>
    <t>ORD2025004306</t>
  </si>
  <si>
    <t>Sofa Model-579</t>
  </si>
  <si>
    <t>ORD2025004305</t>
  </si>
  <si>
    <t>PROD5098</t>
  </si>
  <si>
    <t>Face Cream Model-179</t>
  </si>
  <si>
    <t>CUST6408</t>
  </si>
  <si>
    <t>Customer 271</t>
  </si>
  <si>
    <t>ORD2025004304</t>
  </si>
  <si>
    <t>PROD1075</t>
  </si>
  <si>
    <t>CUST8235</t>
  </si>
  <si>
    <t>ORD2025004303</t>
  </si>
  <si>
    <t>PROD9949</t>
  </si>
  <si>
    <t>Jacket Model-794</t>
  </si>
  <si>
    <t>CUST1041</t>
  </si>
  <si>
    <t>Customer 1511</t>
  </si>
  <si>
    <t>ORD2025004302</t>
  </si>
  <si>
    <t>PROD2844</t>
  </si>
  <si>
    <t>Tablet Model-194</t>
  </si>
  <si>
    <t>CUST2928</t>
  </si>
  <si>
    <t>ORD2025004301</t>
  </si>
  <si>
    <t>PROD2001</t>
  </si>
  <si>
    <t>Laptop Model-674</t>
  </si>
  <si>
    <t>Customer 3073</t>
  </si>
  <si>
    <t>ORD2025004300</t>
  </si>
  <si>
    <t>PROD6034</t>
  </si>
  <si>
    <t>Perfume Model-617</t>
  </si>
  <si>
    <t>CUST7168</t>
  </si>
  <si>
    <t>Customer 2553</t>
  </si>
  <si>
    <t>ORD2025004299</t>
  </si>
  <si>
    <t>PROD2620</t>
  </si>
  <si>
    <t>Curtain Model-165</t>
  </si>
  <si>
    <t>CUST3405</t>
  </si>
  <si>
    <t>ORD2025004298</t>
  </si>
  <si>
    <t>ORD2025004297</t>
  </si>
  <si>
    <t>PROD4025</t>
  </si>
  <si>
    <t>ORD2025004296</t>
  </si>
  <si>
    <t>PROD9658</t>
  </si>
  <si>
    <t>ORD2025004295</t>
  </si>
  <si>
    <t>PROD8995</t>
  </si>
  <si>
    <t>ORD2025004294</t>
  </si>
  <si>
    <t>PROD9108</t>
  </si>
  <si>
    <t>Shirt Model-444</t>
  </si>
  <si>
    <t>CUST4200</t>
  </si>
  <si>
    <t>Customer 5000</t>
  </si>
  <si>
    <t>ORD2025004293</t>
  </si>
  <si>
    <t>PROD2672</t>
  </si>
  <si>
    <t>Face Cream Model-462</t>
  </si>
  <si>
    <t>CUST8303</t>
  </si>
  <si>
    <t>ORD2025004292</t>
  </si>
  <si>
    <t>PROD4909</t>
  </si>
  <si>
    <t>Lipstick Model-704</t>
  </si>
  <si>
    <t>ORD2025004291</t>
  </si>
  <si>
    <t>PROD5750</t>
  </si>
  <si>
    <t>CUST3089</t>
  </si>
  <si>
    <t>ORD2025004290</t>
  </si>
  <si>
    <t>PROD6078</t>
  </si>
  <si>
    <t>ORD2025004289</t>
  </si>
  <si>
    <t>Perfume Model-901</t>
  </si>
  <si>
    <t>Customer 2170</t>
  </si>
  <si>
    <t>ORD2025004288</t>
  </si>
  <si>
    <t>CUST7312</t>
  </si>
  <si>
    <t>Customer 193</t>
  </si>
  <si>
    <t>ORD2025004287</t>
  </si>
  <si>
    <t>PROD4444</t>
  </si>
  <si>
    <t>ORD2025004286</t>
  </si>
  <si>
    <t>PROD5163</t>
  </si>
  <si>
    <t>Lipstick Model-974</t>
  </si>
  <si>
    <t>ORD2025004285</t>
  </si>
  <si>
    <t>PROD5436</t>
  </si>
  <si>
    <t>Shirt Model-478</t>
  </si>
  <si>
    <t>CUST9375</t>
  </si>
  <si>
    <t>Customer 1143</t>
  </si>
  <si>
    <t>ORD2025004284</t>
  </si>
  <si>
    <t>CUST8169</t>
  </si>
  <si>
    <t>ORD2025004283</t>
  </si>
  <si>
    <t>PROD3597</t>
  </si>
  <si>
    <t>Perfume Model-137</t>
  </si>
  <si>
    <t>ORD2025004282</t>
  </si>
  <si>
    <t>PROD9965</t>
  </si>
  <si>
    <t>Tablet Model-797</t>
  </si>
  <si>
    <t>ORD2025004281</t>
  </si>
  <si>
    <t>Perfume Model-958</t>
  </si>
  <si>
    <t>CUST3325</t>
  </si>
  <si>
    <t>ORD2025004280</t>
  </si>
  <si>
    <t>PROD3540</t>
  </si>
  <si>
    <t>CUST9630</t>
  </si>
  <si>
    <t>Customer 1755</t>
  </si>
  <si>
    <t>ORD2025004279</t>
  </si>
  <si>
    <t>PROD1364</t>
  </si>
  <si>
    <t>Mobile Model-109</t>
  </si>
  <si>
    <t>ORD2025004278</t>
  </si>
  <si>
    <t>PROD3023</t>
  </si>
  <si>
    <t>CUST3031</t>
  </si>
  <si>
    <t>ORD2025004277</t>
  </si>
  <si>
    <t>PROD6279</t>
  </si>
  <si>
    <t>Mobile Model-485</t>
  </si>
  <si>
    <t>CUST2446</t>
  </si>
  <si>
    <t>ORD2025004276</t>
  </si>
  <si>
    <t>PROD4687</t>
  </si>
  <si>
    <t>Customer 1713</t>
  </si>
  <si>
    <t>ORD2025004275</t>
  </si>
  <si>
    <t>PROD6444</t>
  </si>
  <si>
    <t>Laptop Model-277</t>
  </si>
  <si>
    <t>CUST2874</t>
  </si>
  <si>
    <t>Customer 3781</t>
  </si>
  <si>
    <t>ORD2025004274</t>
  </si>
  <si>
    <t>PROD8517</t>
  </si>
  <si>
    <t>Shirt Model-958</t>
  </si>
  <si>
    <t>ORD2025004273</t>
  </si>
  <si>
    <t>Curtain Model-412</t>
  </si>
  <si>
    <t>CUST3935</t>
  </si>
  <si>
    <t>ORD2025004272</t>
  </si>
  <si>
    <t>PROD1031</t>
  </si>
  <si>
    <t>Customer 1134</t>
  </si>
  <si>
    <t>ORD2025004271</t>
  </si>
  <si>
    <t>PROD2519</t>
  </si>
  <si>
    <t>Mobile Model-591</t>
  </si>
  <si>
    <t>ORD2025004270</t>
  </si>
  <si>
    <t>PROD1283</t>
  </si>
  <si>
    <t>CUST1757</t>
  </si>
  <si>
    <t>Customer 2091</t>
  </si>
  <si>
    <t>ORD2025004269</t>
  </si>
  <si>
    <t>PROD2524</t>
  </si>
  <si>
    <t>CUST2243</t>
  </si>
  <si>
    <t>ORD2025004268</t>
  </si>
  <si>
    <t>CUST1902</t>
  </si>
  <si>
    <t>Customer 1558</t>
  </si>
  <si>
    <t>ORD2025004267</t>
  </si>
  <si>
    <t>PROD3044</t>
  </si>
  <si>
    <t>Mobile Model-803</t>
  </si>
  <si>
    <t>ORD2025004266</t>
  </si>
  <si>
    <t>Sofa Model-775</t>
  </si>
  <si>
    <t>CUST1482</t>
  </si>
  <si>
    <t>ORD2025004265</t>
  </si>
  <si>
    <t>ORD2025004264</t>
  </si>
  <si>
    <t>PROD6462</t>
  </si>
  <si>
    <t>Face Cream Model-805</t>
  </si>
  <si>
    <t>ORD2025004263</t>
  </si>
  <si>
    <t>PROD4791</t>
  </si>
  <si>
    <t>CUST3138</t>
  </si>
  <si>
    <t>ORD2025004262</t>
  </si>
  <si>
    <t>PROD4728</t>
  </si>
  <si>
    <t>CUST6365</t>
  </si>
  <si>
    <t>ORD2025004261</t>
  </si>
  <si>
    <t>CUST3770</t>
  </si>
  <si>
    <t>ORD2025004260</t>
  </si>
  <si>
    <t>Shirt Model-681</t>
  </si>
  <si>
    <t>Customer 466</t>
  </si>
  <si>
    <t>ORD2025004259</t>
  </si>
  <si>
    <t>PROD2817</t>
  </si>
  <si>
    <t>ORD2025004258</t>
  </si>
  <si>
    <t>PROD5835</t>
  </si>
  <si>
    <t>Jeans Model-672</t>
  </si>
  <si>
    <t>CUST9507</t>
  </si>
  <si>
    <t>Customer 3024</t>
  </si>
  <si>
    <t>ORD2025004257</t>
  </si>
  <si>
    <t>PROD3321</t>
  </si>
  <si>
    <t>Sofa Model-622</t>
  </si>
  <si>
    <t>Customer 1813</t>
  </si>
  <si>
    <t>ORD2025004256</t>
  </si>
  <si>
    <t>PROD1754</t>
  </si>
  <si>
    <t>CUST6879</t>
  </si>
  <si>
    <t>ORD2025004255</t>
  </si>
  <si>
    <t>CUST5630</t>
  </si>
  <si>
    <t>Customer 854</t>
  </si>
  <si>
    <t>ORD2025004254</t>
  </si>
  <si>
    <t>Sofa Model-755</t>
  </si>
  <si>
    <t>ORD2025004253</t>
  </si>
  <si>
    <t>PROD7443</t>
  </si>
  <si>
    <t>Sofa Model-768</t>
  </si>
  <si>
    <t>Customer 4791</t>
  </si>
  <si>
    <t>ORD2025004252</t>
  </si>
  <si>
    <t>PROD3115</t>
  </si>
  <si>
    <t>CUST8339</t>
  </si>
  <si>
    <t>ORD2025004251</t>
  </si>
  <si>
    <t>PROD4611</t>
  </si>
  <si>
    <t>ORD2025004250</t>
  </si>
  <si>
    <t>PROD1112</t>
  </si>
  <si>
    <t>Tablet Model-814</t>
  </si>
  <si>
    <t>ORD2025004249</t>
  </si>
  <si>
    <t>ORD2025004248</t>
  </si>
  <si>
    <t>PROD4971</t>
  </si>
  <si>
    <t>Lipstick Model-918</t>
  </si>
  <si>
    <t>ORD2025004247</t>
  </si>
  <si>
    <t>PROD1977</t>
  </si>
  <si>
    <t>Face Cream Model-759</t>
  </si>
  <si>
    <t>ORD2025004246</t>
  </si>
  <si>
    <t>PROD1359</t>
  </si>
  <si>
    <t>ORD2025004245</t>
  </si>
  <si>
    <t>CUST1256</t>
  </si>
  <si>
    <t>ORD2025004244</t>
  </si>
  <si>
    <t>Mobile Model-661</t>
  </si>
  <si>
    <t>CUST6422</t>
  </si>
  <si>
    <t>ORD2025004243</t>
  </si>
  <si>
    <t>PROD1320</t>
  </si>
  <si>
    <t>ORD2025004242</t>
  </si>
  <si>
    <t>PROD7810</t>
  </si>
  <si>
    <t>Tablet Model-756</t>
  </si>
  <si>
    <t>CUST9912</t>
  </si>
  <si>
    <t>ORD2025004241</t>
  </si>
  <si>
    <t>CUST3015</t>
  </si>
  <si>
    <t>ORD2025004240</t>
  </si>
  <si>
    <t>CUST1750</t>
  </si>
  <si>
    <t>Customer 3945</t>
  </si>
  <si>
    <t>ORD2025004239</t>
  </si>
  <si>
    <t>CUST3500</t>
  </si>
  <si>
    <t>Customer 4967</t>
  </si>
  <si>
    <t>ORD2025004238</t>
  </si>
  <si>
    <t>PROD1508</t>
  </si>
  <si>
    <t>Jacket Model-479</t>
  </si>
  <si>
    <t>ORD2025004237</t>
  </si>
  <si>
    <t>PROD6556</t>
  </si>
  <si>
    <t>Sofa Model-912</t>
  </si>
  <si>
    <t>Customer 3258</t>
  </si>
  <si>
    <t>ORD2025004236</t>
  </si>
  <si>
    <t>PROD5012</t>
  </si>
  <si>
    <t>Sofa Model-410</t>
  </si>
  <si>
    <t>Customer 2693</t>
  </si>
  <si>
    <t>ORD2025004235</t>
  </si>
  <si>
    <t>Shirt Model-963</t>
  </si>
  <si>
    <t>ORD2025004234</t>
  </si>
  <si>
    <t>Shirt Model-916</t>
  </si>
  <si>
    <t>CUST6090</t>
  </si>
  <si>
    <t>ORD2025004233</t>
  </si>
  <si>
    <t>Customer 2879</t>
  </si>
  <si>
    <t>ORD2025004232</t>
  </si>
  <si>
    <t>Tablet Model-847</t>
  </si>
  <si>
    <t>ORD2025004231</t>
  </si>
  <si>
    <t>PROD5322</t>
  </si>
  <si>
    <t>Shirt Model-184</t>
  </si>
  <si>
    <t>CUST7894</t>
  </si>
  <si>
    <t>ORD2025004230</t>
  </si>
  <si>
    <t>CUST8643</t>
  </si>
  <si>
    <t>ORD2025004229</t>
  </si>
  <si>
    <t>Tablet Model-402</t>
  </si>
  <si>
    <t>CUST9809</t>
  </si>
  <si>
    <t>ORD2025004228</t>
  </si>
  <si>
    <t>CUST7961</t>
  </si>
  <si>
    <t>Customer 2012</t>
  </si>
  <si>
    <t>ORD2025004227</t>
  </si>
  <si>
    <t>Lipstick Model-571</t>
  </si>
  <si>
    <t>CUST2010</t>
  </si>
  <si>
    <t>ORD2025004226</t>
  </si>
  <si>
    <t>PROD8325</t>
  </si>
  <si>
    <t>Customer 36</t>
  </si>
  <si>
    <t>ORD2025004225</t>
  </si>
  <si>
    <t>PROD9292</t>
  </si>
  <si>
    <t>Shirt Model-561</t>
  </si>
  <si>
    <t>CUST2339</t>
  </si>
  <si>
    <t>ORD2025004224</t>
  </si>
  <si>
    <t>CUST3056</t>
  </si>
  <si>
    <t>ORD2025004223</t>
  </si>
  <si>
    <t>PROD7770</t>
  </si>
  <si>
    <t>CUST7351</t>
  </si>
  <si>
    <t>ORD2025004222</t>
  </si>
  <si>
    <t>PROD1252</t>
  </si>
  <si>
    <t>Laptop Model-758</t>
  </si>
  <si>
    <t>ORD2025004221</t>
  </si>
  <si>
    <t>Jeans Model-719</t>
  </si>
  <si>
    <t>CUST5652</t>
  </si>
  <si>
    <t>ORD2025004220</t>
  </si>
  <si>
    <t>Lamp Model-912</t>
  </si>
  <si>
    <t>CUST8204</t>
  </si>
  <si>
    <t>ORD2025004219</t>
  </si>
  <si>
    <t>PROD3238</t>
  </si>
  <si>
    <t>Mobile Model-943</t>
  </si>
  <si>
    <t>CUST7782</t>
  </si>
  <si>
    <t>ORD2025004218</t>
  </si>
  <si>
    <t>ORD2025004217</t>
  </si>
  <si>
    <t>PROD3026</t>
  </si>
  <si>
    <t>Sofa Model-246</t>
  </si>
  <si>
    <t>Customer 4783</t>
  </si>
  <si>
    <t>ORD2025004216</t>
  </si>
  <si>
    <t>Tablet Model-879</t>
  </si>
  <si>
    <t>ORD2025004215</t>
  </si>
  <si>
    <t>Sofa Model-183</t>
  </si>
  <si>
    <t>ORD2025004214</t>
  </si>
  <si>
    <t>PROD2947</t>
  </si>
  <si>
    <t>Jeans Model-581</t>
  </si>
  <si>
    <t>CUST3616</t>
  </si>
  <si>
    <t>ORD2025004213</t>
  </si>
  <si>
    <t>PROD6632</t>
  </si>
  <si>
    <t>Jeans Model-436</t>
  </si>
  <si>
    <t>ORD2025004212</t>
  </si>
  <si>
    <t>PROD8790</t>
  </si>
  <si>
    <t>Jacket Model-677</t>
  </si>
  <si>
    <t>CUST8133</t>
  </si>
  <si>
    <t>Customer 1318</t>
  </si>
  <si>
    <t>ORD2025004211</t>
  </si>
  <si>
    <t>PROD3058</t>
  </si>
  <si>
    <t>CUST1132</t>
  </si>
  <si>
    <t>ORD2025004210</t>
  </si>
  <si>
    <t>PROD5974</t>
  </si>
  <si>
    <t>Face Cream Model-698</t>
  </si>
  <si>
    <t>ORD2025004209</t>
  </si>
  <si>
    <t>CUST2604</t>
  </si>
  <si>
    <t>ORD2025004208</t>
  </si>
  <si>
    <t>CUST8671</t>
  </si>
  <si>
    <t>Customer 3776</t>
  </si>
  <si>
    <t>ORD2025004207</t>
  </si>
  <si>
    <t>PROD9038</t>
  </si>
  <si>
    <t>Jacket Model-972</t>
  </si>
  <si>
    <t>CUST2012</t>
  </si>
  <si>
    <t>Customer 4824</t>
  </si>
  <si>
    <t>ORD2025004206</t>
  </si>
  <si>
    <t>PROD3091</t>
  </si>
  <si>
    <t>Curtain Model-990</t>
  </si>
  <si>
    <t>CUST3028</t>
  </si>
  <si>
    <t>Customer 922</t>
  </si>
  <si>
    <t>ORD2025004205</t>
  </si>
  <si>
    <t>Jeans Model-910</t>
  </si>
  <si>
    <t>CUST1672</t>
  </si>
  <si>
    <t>Customer 3890</t>
  </si>
  <si>
    <t>ORD2025004204</t>
  </si>
  <si>
    <t>PROD7789</t>
  </si>
  <si>
    <t>Perfume Model-595</t>
  </si>
  <si>
    <t>ORD2025004203</t>
  </si>
  <si>
    <t>PROD6177</t>
  </si>
  <si>
    <t>ORD2025004202</t>
  </si>
  <si>
    <t>Curtain Model-978</t>
  </si>
  <si>
    <t>ORD2025004201</t>
  </si>
  <si>
    <t>PROD3276</t>
  </si>
  <si>
    <t>Face Cream Model-569</t>
  </si>
  <si>
    <t>CUST5157</t>
  </si>
  <si>
    <t>ORD2025004200</t>
  </si>
  <si>
    <t>CUST7138</t>
  </si>
  <si>
    <t>ORD2025004199</t>
  </si>
  <si>
    <t>PROD2213</t>
  </si>
  <si>
    <t>Jacket Model-120</t>
  </si>
  <si>
    <t>CUST2196</t>
  </si>
  <si>
    <t>ORD2025004198</t>
  </si>
  <si>
    <t>CUST1811</t>
  </si>
  <si>
    <t>Customer 316</t>
  </si>
  <si>
    <t>ORD2025004197</t>
  </si>
  <si>
    <t>PROD1645</t>
  </si>
  <si>
    <t>Shirt Model-744</t>
  </si>
  <si>
    <t>ORD2025004196</t>
  </si>
  <si>
    <t>CUST6130</t>
  </si>
  <si>
    <t>ORD2025004195</t>
  </si>
  <si>
    <t>PROD3412</t>
  </si>
  <si>
    <t>Perfume Model-636</t>
  </si>
  <si>
    <t>Customer 412</t>
  </si>
  <si>
    <t>ORD2025004194</t>
  </si>
  <si>
    <t>PROD6023</t>
  </si>
  <si>
    <t>CUST7982</t>
  </si>
  <si>
    <t>ORD2025004193</t>
  </si>
  <si>
    <t>ORD2025004192</t>
  </si>
  <si>
    <t>PROD7743</t>
  </si>
  <si>
    <t>ORD2025004191</t>
  </si>
  <si>
    <t>CUST3288</t>
  </si>
  <si>
    <t>ORD2025004190</t>
  </si>
  <si>
    <t>PROD3252</t>
  </si>
  <si>
    <t>Laptop Model-338</t>
  </si>
  <si>
    <t>Customer 4652</t>
  </si>
  <si>
    <t>ORD2025004189</t>
  </si>
  <si>
    <t>PROD8503</t>
  </si>
  <si>
    <t>Perfume Model-154</t>
  </si>
  <si>
    <t>CUST9870</t>
  </si>
  <si>
    <t>ORD2025004188</t>
  </si>
  <si>
    <t>PROD6391</t>
  </si>
  <si>
    <t>Curtain Model-289</t>
  </si>
  <si>
    <t>CUST1868</t>
  </si>
  <si>
    <t>ORD2025004187</t>
  </si>
  <si>
    <t>Lipstick Model-460</t>
  </si>
  <si>
    <t>ORD2025004186</t>
  </si>
  <si>
    <t>PROD3783</t>
  </si>
  <si>
    <t>CUST6215</t>
  </si>
  <si>
    <t>ORD2025004185</t>
  </si>
  <si>
    <t>PROD6361</t>
  </si>
  <si>
    <t>CUST4853</t>
  </si>
  <si>
    <t>ORD2025004184</t>
  </si>
  <si>
    <t>PROD9259</t>
  </si>
  <si>
    <t>CUST7448</t>
  </si>
  <si>
    <t>ORD2025004183</t>
  </si>
  <si>
    <t>PROD7746</t>
  </si>
  <si>
    <t>Jacket Model-449</t>
  </si>
  <si>
    <t>ORD2025004182</t>
  </si>
  <si>
    <t>Lamp Model-201</t>
  </si>
  <si>
    <t>CUST5131</t>
  </si>
  <si>
    <t>ORD2025004181</t>
  </si>
  <si>
    <t>CUST9815</t>
  </si>
  <si>
    <t>ORD2025004180</t>
  </si>
  <si>
    <t>PROD5367</t>
  </si>
  <si>
    <t>Lipstick Model-365</t>
  </si>
  <si>
    <t>CUST5228</t>
  </si>
  <si>
    <t>ORD2025004179</t>
  </si>
  <si>
    <t>ORD2025004178</t>
  </si>
  <si>
    <t>PROD6974</t>
  </si>
  <si>
    <t>Laptop Model-596</t>
  </si>
  <si>
    <t>Customer 4065</t>
  </si>
  <si>
    <t>ORD2025004177</t>
  </si>
  <si>
    <t>PROD5652</t>
  </si>
  <si>
    <t>Jeans Model-541</t>
  </si>
  <si>
    <t>CUST5394</t>
  </si>
  <si>
    <t>ORD2025004176</t>
  </si>
  <si>
    <t>PROD9045</t>
  </si>
  <si>
    <t>Curtain Model-944</t>
  </si>
  <si>
    <t>CUST7206</t>
  </si>
  <si>
    <t>ORD2025004175</t>
  </si>
  <si>
    <t>PROD9431</t>
  </si>
  <si>
    <t>Lipstick Model-567</t>
  </si>
  <si>
    <t>CUST7120</t>
  </si>
  <si>
    <t>Customer 2537</t>
  </si>
  <si>
    <t>ORD2025004174</t>
  </si>
  <si>
    <t>Curtain Model-577</t>
  </si>
  <si>
    <t>CUST6325</t>
  </si>
  <si>
    <t>ORD2025004173</t>
  </si>
  <si>
    <t>CUST6209</t>
  </si>
  <si>
    <t>ORD2025004172</t>
  </si>
  <si>
    <t>Customer 1587</t>
  </si>
  <si>
    <t>ORD2025004171</t>
  </si>
  <si>
    <t>PROD8615</t>
  </si>
  <si>
    <t>CUST4468</t>
  </si>
  <si>
    <t>ORD2025004170</t>
  </si>
  <si>
    <t>ORD2025004169</t>
  </si>
  <si>
    <t>Face Cream Model-123</t>
  </si>
  <si>
    <t>CUST3560</t>
  </si>
  <si>
    <t>ORD2025004168</t>
  </si>
  <si>
    <t>ORD2025004167</t>
  </si>
  <si>
    <t>PROD4502</t>
  </si>
  <si>
    <t>Shirt Model-502</t>
  </si>
  <si>
    <t>Customer 4426</t>
  </si>
  <si>
    <t>ORD2025004166</t>
  </si>
  <si>
    <t>CUST3169</t>
  </si>
  <si>
    <t>Customer 3734</t>
  </si>
  <si>
    <t>ORD2025004165</t>
  </si>
  <si>
    <t>Tablet Model-575</t>
  </si>
  <si>
    <t>CUST5213</t>
  </si>
  <si>
    <t>ORD2025004164</t>
  </si>
  <si>
    <t>PROD8350</t>
  </si>
  <si>
    <t>Jacket Model-992</t>
  </si>
  <si>
    <t>CUST5571</t>
  </si>
  <si>
    <t>ORD2025004163</t>
  </si>
  <si>
    <t>PROD4228</t>
  </si>
  <si>
    <t>Perfume Model-664</t>
  </si>
  <si>
    <t>CUST8959</t>
  </si>
  <si>
    <t>ORD2025004162</t>
  </si>
  <si>
    <t>Mobile Model-840</t>
  </si>
  <si>
    <t>CUST9679</t>
  </si>
  <si>
    <t>ORD2025004161</t>
  </si>
  <si>
    <t>Lipstick Model-915</t>
  </si>
  <si>
    <t>Customer 4405</t>
  </si>
  <si>
    <t>ORD2025004160</t>
  </si>
  <si>
    <t>Laptop Model-375</t>
  </si>
  <si>
    <t>CUST5936</t>
  </si>
  <si>
    <t>ORD2025004159</t>
  </si>
  <si>
    <t>Curtain Model-273</t>
  </si>
  <si>
    <t>ORD2025004158</t>
  </si>
  <si>
    <t>PROD8352</t>
  </si>
  <si>
    <t>CUST7545</t>
  </si>
  <si>
    <t>ORD2025004157</t>
  </si>
  <si>
    <t>Curtain Model-650</t>
  </si>
  <si>
    <t>Customer 3592</t>
  </si>
  <si>
    <t>ORD2025004156</t>
  </si>
  <si>
    <t>Lipstick Model-576</t>
  </si>
  <si>
    <t>Customer 2384</t>
  </si>
  <si>
    <t>ORD2025004155</t>
  </si>
  <si>
    <t>Face Cream Model-196</t>
  </si>
  <si>
    <t>CUST3287</t>
  </si>
  <si>
    <t>ORD2025004154</t>
  </si>
  <si>
    <t>PROD4904</t>
  </si>
  <si>
    <t>ORD2025004153</t>
  </si>
  <si>
    <t>Customer 3975</t>
  </si>
  <si>
    <t>ORD2025004152</t>
  </si>
  <si>
    <t>Lamp Model-361</t>
  </si>
  <si>
    <t>ORD2025004151</t>
  </si>
  <si>
    <t>PROD2026</t>
  </si>
  <si>
    <t>Mobile Model-133</t>
  </si>
  <si>
    <t>Customer 1095</t>
  </si>
  <si>
    <t>ORD2025004150</t>
  </si>
  <si>
    <t>Sofa Model-791</t>
  </si>
  <si>
    <t>Customer 1384</t>
  </si>
  <si>
    <t>ORD2025004149</t>
  </si>
  <si>
    <t>Tablet Model-401</t>
  </si>
  <si>
    <t>CUST1768</t>
  </si>
  <si>
    <t>ORD2025004148</t>
  </si>
  <si>
    <t>PROD9685</t>
  </si>
  <si>
    <t>CUST4314</t>
  </si>
  <si>
    <t>ORD2025004147</t>
  </si>
  <si>
    <t>PROD7327</t>
  </si>
  <si>
    <t>Jacket Model-880</t>
  </si>
  <si>
    <t>CUST2326</t>
  </si>
  <si>
    <t>ORD2025004146</t>
  </si>
  <si>
    <t>PROD9019</t>
  </si>
  <si>
    <t>Sofa Model-229</t>
  </si>
  <si>
    <t>CUST2620</t>
  </si>
  <si>
    <t>Customer 398</t>
  </si>
  <si>
    <t>ORD2025004145</t>
  </si>
  <si>
    <t>PROD4143</t>
  </si>
  <si>
    <t>Jeans Model-810</t>
  </si>
  <si>
    <t>CUST9501</t>
  </si>
  <si>
    <t>ORD2025004144</t>
  </si>
  <si>
    <t>PROD1578</t>
  </si>
  <si>
    <t>Tablet Model-801</t>
  </si>
  <si>
    <t>ORD2025004143</t>
  </si>
  <si>
    <t>ORD2025004142</t>
  </si>
  <si>
    <t>PROD6831</t>
  </si>
  <si>
    <t>CUST8813</t>
  </si>
  <si>
    <t>ORD2025004141</t>
  </si>
  <si>
    <t>CUST8877</t>
  </si>
  <si>
    <t>ORD2025004140</t>
  </si>
  <si>
    <t>Tablet Model-975</t>
  </si>
  <si>
    <t>Customer 2466</t>
  </si>
  <si>
    <t>ORD2025004139</t>
  </si>
  <si>
    <t>PROD9365</t>
  </si>
  <si>
    <t>Sofa Model-510</t>
  </si>
  <si>
    <t>CUST4057</t>
  </si>
  <si>
    <t>ORD2025004138</t>
  </si>
  <si>
    <t>Laptop Model-114</t>
  </si>
  <si>
    <t>CUST9617</t>
  </si>
  <si>
    <t>ORD2025004137</t>
  </si>
  <si>
    <t>PROD4201</t>
  </si>
  <si>
    <t>Laptop Model-113</t>
  </si>
  <si>
    <t>CUST5558</t>
  </si>
  <si>
    <t>Customer 1993</t>
  </si>
  <si>
    <t>ORD2025004136</t>
  </si>
  <si>
    <t>PROD4639</t>
  </si>
  <si>
    <t>Jacket Model-976</t>
  </si>
  <si>
    <t>ORD2025004135</t>
  </si>
  <si>
    <t>PROD6965</t>
  </si>
  <si>
    <t>Shirt Model-265</t>
  </si>
  <si>
    <t>CUST1725</t>
  </si>
  <si>
    <t>ORD2025004134</t>
  </si>
  <si>
    <t>PROD3944</t>
  </si>
  <si>
    <t>Mobile Model-503</t>
  </si>
  <si>
    <t>Customer 4522</t>
  </si>
  <si>
    <t>ORD2025004133</t>
  </si>
  <si>
    <t>PROD1889</t>
  </si>
  <si>
    <t>Tablet Model-830</t>
  </si>
  <si>
    <t>ORD2025004132</t>
  </si>
  <si>
    <t>PROD7380</t>
  </si>
  <si>
    <t>Shirt Model-531</t>
  </si>
  <si>
    <t>ORD2025004131</t>
  </si>
  <si>
    <t>Lipstick Model-278</t>
  </si>
  <si>
    <t>CUST4599</t>
  </si>
  <si>
    <t>Customer 1429</t>
  </si>
  <si>
    <t>ORD2025004130</t>
  </si>
  <si>
    <t>PROD4069</t>
  </si>
  <si>
    <t>CUST6447</t>
  </si>
  <si>
    <t>Customer 4122</t>
  </si>
  <si>
    <t>ORD2025004129</t>
  </si>
  <si>
    <t>Curtain Model-480</t>
  </si>
  <si>
    <t>CUST7637</t>
  </si>
  <si>
    <t>ORD2025004128</t>
  </si>
  <si>
    <t>PROD2409</t>
  </si>
  <si>
    <t>Jacket Model-334</t>
  </si>
  <si>
    <t>ORD2025004127</t>
  </si>
  <si>
    <t>CUST3569</t>
  </si>
  <si>
    <t>ORD2025004126</t>
  </si>
  <si>
    <t>CUST7337</t>
  </si>
  <si>
    <t>ORD2025004125</t>
  </si>
  <si>
    <t>Lipstick Model-218</t>
  </si>
  <si>
    <t>CUST6540</t>
  </si>
  <si>
    <t>ORD2025004124</t>
  </si>
  <si>
    <t>PROD3860</t>
  </si>
  <si>
    <t>Mobile Model-437</t>
  </si>
  <si>
    <t>ORD2025004123</t>
  </si>
  <si>
    <t>PROD8319</t>
  </si>
  <si>
    <t>Jacket Model-357</t>
  </si>
  <si>
    <t>CUST3355</t>
  </si>
  <si>
    <t>Customer 2015</t>
  </si>
  <si>
    <t>ORD2025004122</t>
  </si>
  <si>
    <t>PROD2372</t>
  </si>
  <si>
    <t>ORD2025004121</t>
  </si>
  <si>
    <t>PROD8594</t>
  </si>
  <si>
    <t>Face Cream Model-439</t>
  </si>
  <si>
    <t>CUST8690</t>
  </si>
  <si>
    <t>Customer 4633</t>
  </si>
  <si>
    <t>ORD2025004120</t>
  </si>
  <si>
    <t>PROD3779</t>
  </si>
  <si>
    <t>ORD2025004119</t>
  </si>
  <si>
    <t>PROD2876</t>
  </si>
  <si>
    <t>CUST3681</t>
  </si>
  <si>
    <t>Customer 736</t>
  </si>
  <si>
    <t>ORD2025004118</t>
  </si>
  <si>
    <t>Shirt Model-484</t>
  </si>
  <si>
    <t>CUST1333</t>
  </si>
  <si>
    <t>ORD2025004117</t>
  </si>
  <si>
    <t>Lamp Model-882</t>
  </si>
  <si>
    <t>Customer 2804</t>
  </si>
  <si>
    <t>ORD2025004116</t>
  </si>
  <si>
    <t>PROD4867</t>
  </si>
  <si>
    <t>Perfume Model-817</t>
  </si>
  <si>
    <t>Customer 1613</t>
  </si>
  <si>
    <t>ORD2025004115</t>
  </si>
  <si>
    <t>CUST7923</t>
  </si>
  <si>
    <t>ORD2025004114</t>
  </si>
  <si>
    <t>PROD7798</t>
  </si>
  <si>
    <t>CUST8950</t>
  </si>
  <si>
    <t>ORD2025004113</t>
  </si>
  <si>
    <t>PROD1566</t>
  </si>
  <si>
    <t>Sofa Model-688</t>
  </si>
  <si>
    <t>CUST2884</t>
  </si>
  <si>
    <t>ORD2025004112</t>
  </si>
  <si>
    <t>Curtain Model-963</t>
  </si>
  <si>
    <t>CUST4787</t>
  </si>
  <si>
    <t>Customer 2771</t>
  </si>
  <si>
    <t>ORD2025004111</t>
  </si>
  <si>
    <t>Shirt Model-842</t>
  </si>
  <si>
    <t>CUST7901</t>
  </si>
  <si>
    <t>Customer 4778</t>
  </si>
  <si>
    <t>ORD2025004110</t>
  </si>
  <si>
    <t>Lipstick Model-728</t>
  </si>
  <si>
    <t>CUST7928</t>
  </si>
  <si>
    <t>ORD2025004109</t>
  </si>
  <si>
    <t>PROD9845</t>
  </si>
  <si>
    <t>Customer 848</t>
  </si>
  <si>
    <t>ORD2025004108</t>
  </si>
  <si>
    <t>PROD9887</t>
  </si>
  <si>
    <t>CUST5344</t>
  </si>
  <si>
    <t>Customer 2903</t>
  </si>
  <si>
    <t>ORD2025004107</t>
  </si>
  <si>
    <t>PROD1367</t>
  </si>
  <si>
    <t>Laptop Model-839</t>
  </si>
  <si>
    <t>CUST5617</t>
  </si>
  <si>
    <t>ORD2025004106</t>
  </si>
  <si>
    <t>PROD4651</t>
  </si>
  <si>
    <t>Lipstick Model-124</t>
  </si>
  <si>
    <t>CUST5225</t>
  </si>
  <si>
    <t>ORD2025004105</t>
  </si>
  <si>
    <t>PROD1388</t>
  </si>
  <si>
    <t>Laptop Model-307</t>
  </si>
  <si>
    <t>CUST8091</t>
  </si>
  <si>
    <t>ORD2025004104</t>
  </si>
  <si>
    <t>PROD8067</t>
  </si>
  <si>
    <t>CUST5412</t>
  </si>
  <si>
    <t>Customer 2918</t>
  </si>
  <si>
    <t>ORD2025004103</t>
  </si>
  <si>
    <t>PROD2924</t>
  </si>
  <si>
    <t>Shirt Model-903</t>
  </si>
  <si>
    <t>CUST6309</t>
  </si>
  <si>
    <t>Customer 3943</t>
  </si>
  <si>
    <t>ORD2025004102</t>
  </si>
  <si>
    <t>PROD5560</t>
  </si>
  <si>
    <t>ORD2025004101</t>
  </si>
  <si>
    <t>ORD2025004100</t>
  </si>
  <si>
    <t>ORD2025004099</t>
  </si>
  <si>
    <t>PROD6823</t>
  </si>
  <si>
    <t>Tablet Model-166</t>
  </si>
  <si>
    <t>CUST2478</t>
  </si>
  <si>
    <t>ORD2025004098</t>
  </si>
  <si>
    <t>Lipstick Model-295</t>
  </si>
  <si>
    <t>Customer 2913</t>
  </si>
  <si>
    <t>ORD2025004097</t>
  </si>
  <si>
    <t>PROD9429</t>
  </si>
  <si>
    <t>Jeans Model-202</t>
  </si>
  <si>
    <t>ORD2025004096</t>
  </si>
  <si>
    <t>Curtain Model-185</t>
  </si>
  <si>
    <t>ORD2025004095</t>
  </si>
  <si>
    <t>CUST5967</t>
  </si>
  <si>
    <t>Customer 2632</t>
  </si>
  <si>
    <t>ORD2025004094</t>
  </si>
  <si>
    <t>PROD4580</t>
  </si>
  <si>
    <t>Jacket Model-258</t>
  </si>
  <si>
    <t>CUST5798</t>
  </si>
  <si>
    <t>Customer 2871</t>
  </si>
  <si>
    <t>ORD2025004093</t>
  </si>
  <si>
    <t>CUST4704</t>
  </si>
  <si>
    <t>ORD2025004092</t>
  </si>
  <si>
    <t>PROD5529</t>
  </si>
  <si>
    <t>Jacket Model-852</t>
  </si>
  <si>
    <t>CUST2112</t>
  </si>
  <si>
    <t>ORD2025004091</t>
  </si>
  <si>
    <t>PROD3129</t>
  </si>
  <si>
    <t>Sofa Model-526</t>
  </si>
  <si>
    <t>ORD2025004090</t>
  </si>
  <si>
    <t>Mobile Model-114</t>
  </si>
  <si>
    <t>ORD2025004089</t>
  </si>
  <si>
    <t>Customer 191</t>
  </si>
  <si>
    <t>ORD2025004088</t>
  </si>
  <si>
    <t>PROD9133</t>
  </si>
  <si>
    <t>CUST5757</t>
  </si>
  <si>
    <t>ORD2025004087</t>
  </si>
  <si>
    <t>Tablet Model-744</t>
  </si>
  <si>
    <t>Customer 1271</t>
  </si>
  <si>
    <t>ORD2025004086</t>
  </si>
  <si>
    <t>PROD2690</t>
  </si>
  <si>
    <t>Lipstick Model-754</t>
  </si>
  <si>
    <t>ORD2025004085</t>
  </si>
  <si>
    <t>PROD2061</t>
  </si>
  <si>
    <t>Tablet Model-161</t>
  </si>
  <si>
    <t>CUST6816</t>
  </si>
  <si>
    <t>ORD2025004084</t>
  </si>
  <si>
    <t>ORD2025004083</t>
  </si>
  <si>
    <t>PROD8666</t>
  </si>
  <si>
    <t>Face Cream Model-447</t>
  </si>
  <si>
    <t>ORD2025004082</t>
  </si>
  <si>
    <t>PROD5434</t>
  </si>
  <si>
    <t>Jacket Model-420</t>
  </si>
  <si>
    <t>CUST8958</t>
  </si>
  <si>
    <t>ORD2025004081</t>
  </si>
  <si>
    <t>PROD2734</t>
  </si>
  <si>
    <t>Lamp Model-705</t>
  </si>
  <si>
    <t>ORD2025004080</t>
  </si>
  <si>
    <t>Mobile Model-879</t>
  </si>
  <si>
    <t>CUST8970</t>
  </si>
  <si>
    <t>Customer 4145</t>
  </si>
  <si>
    <t>ORD2025004079</t>
  </si>
  <si>
    <t>PROD9833</t>
  </si>
  <si>
    <t>Laptop Model-506</t>
  </si>
  <si>
    <t>CUST4178</t>
  </si>
  <si>
    <t>Customer 1227</t>
  </si>
  <si>
    <t>ORD2025004078</t>
  </si>
  <si>
    <t>PROD9460</t>
  </si>
  <si>
    <t>Mobile Model-703</t>
  </si>
  <si>
    <t>CUST1449</t>
  </si>
  <si>
    <t>ORD2025004077</t>
  </si>
  <si>
    <t>Shirt Model-619</t>
  </si>
  <si>
    <t>ORD2025004076</t>
  </si>
  <si>
    <t>Curtain Model-132</t>
  </si>
  <si>
    <t>Customer 3796</t>
  </si>
  <si>
    <t>ORD2025004075</t>
  </si>
  <si>
    <t>PROD8739</t>
  </si>
  <si>
    <t>Mobile Model-872</t>
  </si>
  <si>
    <t>Customer 4048</t>
  </si>
  <si>
    <t>ORD2025004074</t>
  </si>
  <si>
    <t>ORD2025004073</t>
  </si>
  <si>
    <t>Shirt Model-217</t>
  </si>
  <si>
    <t>ORD2025004072</t>
  </si>
  <si>
    <t>Laptop Model-754</t>
  </si>
  <si>
    <t>Customer 4902</t>
  </si>
  <si>
    <t>ORD2025004071</t>
  </si>
  <si>
    <t>PROD7528</t>
  </si>
  <si>
    <t>Perfume Model-866</t>
  </si>
  <si>
    <t>CUST2877</t>
  </si>
  <si>
    <t>ORD2025004070</t>
  </si>
  <si>
    <t>PROD5269</t>
  </si>
  <si>
    <t>CUST2275</t>
  </si>
  <si>
    <t>ORD2025004069</t>
  </si>
  <si>
    <t>PROD3763</t>
  </si>
  <si>
    <t>Customer 3051</t>
  </si>
  <si>
    <t>ORD2025004068</t>
  </si>
  <si>
    <t>Jacket Model-285</t>
  </si>
  <si>
    <t>CUST2548</t>
  </si>
  <si>
    <t>ORD2025004067</t>
  </si>
  <si>
    <t>PROD2152</t>
  </si>
  <si>
    <t>Face Cream Model-548</t>
  </si>
  <si>
    <t>CUST6273</t>
  </si>
  <si>
    <t>Customer 3684</t>
  </si>
  <si>
    <t>ORD2025004066</t>
  </si>
  <si>
    <t>PROD4437</t>
  </si>
  <si>
    <t>Face Cream Model-421</t>
  </si>
  <si>
    <t>CUST6651</t>
  </si>
  <si>
    <t>ORD2025004065</t>
  </si>
  <si>
    <t>Customer 3402</t>
  </si>
  <si>
    <t>ORD2025004064</t>
  </si>
  <si>
    <t>Sofa Model-697</t>
  </si>
  <si>
    <t>ORD2025004063</t>
  </si>
  <si>
    <t>ORD2025004062</t>
  </si>
  <si>
    <t>CUST8952</t>
  </si>
  <si>
    <t>ORD2025004061</t>
  </si>
  <si>
    <t>PROD2642</t>
  </si>
  <si>
    <t>Perfume Model-681</t>
  </si>
  <si>
    <t>ORD2025004060</t>
  </si>
  <si>
    <t>PROD1912</t>
  </si>
  <si>
    <t>Mobile Model-667</t>
  </si>
  <si>
    <t>CUST5055</t>
  </si>
  <si>
    <t>ORD2025004059</t>
  </si>
  <si>
    <t>Curtain Model-467</t>
  </si>
  <si>
    <t>ORD2025004058</t>
  </si>
  <si>
    <t>PROD6746</t>
  </si>
  <si>
    <t>Sofa Model-656</t>
  </si>
  <si>
    <t>ORD2025004057</t>
  </si>
  <si>
    <t>PROD9032</t>
  </si>
  <si>
    <t>Tablet Model-712</t>
  </si>
  <si>
    <t>CUST6761</t>
  </si>
  <si>
    <t>Customer 3463</t>
  </si>
  <si>
    <t>ORD2025004056</t>
  </si>
  <si>
    <t>ORD2025004055</t>
  </si>
  <si>
    <t>Face Cream Model-801</t>
  </si>
  <si>
    <t>CUST3993</t>
  </si>
  <si>
    <t>ORD2025004054</t>
  </si>
  <si>
    <t>PROD3998</t>
  </si>
  <si>
    <t>Lipstick Model-314</t>
  </si>
  <si>
    <t>Customer 4066</t>
  </si>
  <si>
    <t>ORD2025004053</t>
  </si>
  <si>
    <t>Tablet Model-596</t>
  </si>
  <si>
    <t>CUST3295</t>
  </si>
  <si>
    <t>ORD2025004052</t>
  </si>
  <si>
    <t>CUST2462</t>
  </si>
  <si>
    <t>ORD2025004051</t>
  </si>
  <si>
    <t>PROD7911</t>
  </si>
  <si>
    <t>CUST7246</t>
  </si>
  <si>
    <t>ORD2025004050</t>
  </si>
  <si>
    <t>PROD3586</t>
  </si>
  <si>
    <t>Face Cream Model-689</t>
  </si>
  <si>
    <t>Customer 2445</t>
  </si>
  <si>
    <t>ORD2025004049</t>
  </si>
  <si>
    <t>Laptop Model-220</t>
  </si>
  <si>
    <t>ORD2025004048</t>
  </si>
  <si>
    <t>PROD8368</t>
  </si>
  <si>
    <t>ORD2025004047</t>
  </si>
  <si>
    <t>PROD8909</t>
  </si>
  <si>
    <t>CUST7459</t>
  </si>
  <si>
    <t>ORD2025004046</t>
  </si>
  <si>
    <t>PROD8389</t>
  </si>
  <si>
    <t>Face Cream Model-270</t>
  </si>
  <si>
    <t>CUST4514</t>
  </si>
  <si>
    <t>ORD2025004045</t>
  </si>
  <si>
    <t>PROD2260</t>
  </si>
  <si>
    <t>Lamp Model-776</t>
  </si>
  <si>
    <t>CUST9393</t>
  </si>
  <si>
    <t>Customer 2177</t>
  </si>
  <si>
    <t>ORD2025004044</t>
  </si>
  <si>
    <t>PROD8074</t>
  </si>
  <si>
    <t>Customer 2847</t>
  </si>
  <si>
    <t>ORD2025004043</t>
  </si>
  <si>
    <t>Jacket Model-472</t>
  </si>
  <si>
    <t>CUST5475</t>
  </si>
  <si>
    <t>ORD2025004042</t>
  </si>
  <si>
    <t>CUST7902</t>
  </si>
  <si>
    <t>ORD2025004041</t>
  </si>
  <si>
    <t>PROD2167</t>
  </si>
  <si>
    <t>Laptop Model-424</t>
  </si>
  <si>
    <t>CUST9155</t>
  </si>
  <si>
    <t>Customer 3624</t>
  </si>
  <si>
    <t>ORD2025004040</t>
  </si>
  <si>
    <t>PROD6613</t>
  </si>
  <si>
    <t>Mobile Model-124</t>
  </si>
  <si>
    <t>CUST7658</t>
  </si>
  <si>
    <t>ORD2025004039</t>
  </si>
  <si>
    <t>Tablet Model-981</t>
  </si>
  <si>
    <t>CUST7937</t>
  </si>
  <si>
    <t>ORD2025004038</t>
  </si>
  <si>
    <t>PROD6722</t>
  </si>
  <si>
    <t>Jacket Model-511</t>
  </si>
  <si>
    <t>CUST9535</t>
  </si>
  <si>
    <t>Customer 3174</t>
  </si>
  <si>
    <t>ORD2025004037</t>
  </si>
  <si>
    <t>PROD5000</t>
  </si>
  <si>
    <t>CUST9465</t>
  </si>
  <si>
    <t>ORD2025004036</t>
  </si>
  <si>
    <t>PROD4936</t>
  </si>
  <si>
    <t>CUST8673</t>
  </si>
  <si>
    <t>ORD2025004035</t>
  </si>
  <si>
    <t>Tablet Model-439</t>
  </si>
  <si>
    <t>ORD2025004034</t>
  </si>
  <si>
    <t>PROD1082</t>
  </si>
  <si>
    <t>ORD2025004033</t>
  </si>
  <si>
    <t>Jeans Model-500</t>
  </si>
  <si>
    <t>CUST9142</t>
  </si>
  <si>
    <t>ORD2025004032</t>
  </si>
  <si>
    <t>Customer 1433</t>
  </si>
  <si>
    <t>ORD2025004031</t>
  </si>
  <si>
    <t>PROD1810</t>
  </si>
  <si>
    <t>Curtain Model-353</t>
  </si>
  <si>
    <t>CUST9755</t>
  </si>
  <si>
    <t>Customer 4350</t>
  </si>
  <si>
    <t>ORD2025004030</t>
  </si>
  <si>
    <t>PROD4755</t>
  </si>
  <si>
    <t>CUST5639</t>
  </si>
  <si>
    <t>ORD2025004029</t>
  </si>
  <si>
    <t>Lamp Model-222</t>
  </si>
  <si>
    <t>ORD2025004028</t>
  </si>
  <si>
    <t>Sofa Model-603</t>
  </si>
  <si>
    <t>CUST4171</t>
  </si>
  <si>
    <t>Customer 1773</t>
  </si>
  <si>
    <t>ORD2025004027</t>
  </si>
  <si>
    <t>CUST3818</t>
  </si>
  <si>
    <t>ORD2025004026</t>
  </si>
  <si>
    <t>PROD5689</t>
  </si>
  <si>
    <t>Lipstick Model-892</t>
  </si>
  <si>
    <t>CUST9503</t>
  </si>
  <si>
    <t>ORD2025004025</t>
  </si>
  <si>
    <t>Curtain Model-941</t>
  </si>
  <si>
    <t>ORD2025004024</t>
  </si>
  <si>
    <t>Shirt Model-792</t>
  </si>
  <si>
    <t>Customer 4562</t>
  </si>
  <si>
    <t>ORD2025004023</t>
  </si>
  <si>
    <t>PROD4966</t>
  </si>
  <si>
    <t>ORD2025004022</t>
  </si>
  <si>
    <t>PROD4131</t>
  </si>
  <si>
    <t>Curtain Model-103</t>
  </si>
  <si>
    <t>ORD2025004021</t>
  </si>
  <si>
    <t>Customer 2548</t>
  </si>
  <si>
    <t>ORD2025004020</t>
  </si>
  <si>
    <t>PROD9735</t>
  </si>
  <si>
    <t>Laptop Model-598</t>
  </si>
  <si>
    <t>CUST2093</t>
  </si>
  <si>
    <t>ORD2025004019</t>
  </si>
  <si>
    <t>PROD3457</t>
  </si>
  <si>
    <t>Lipstick Model-843</t>
  </si>
  <si>
    <t>ORD2025004018</t>
  </si>
  <si>
    <t>Jacket Model-455</t>
  </si>
  <si>
    <t>CUST4664</t>
  </si>
  <si>
    <t>ORD2025004017</t>
  </si>
  <si>
    <t>ORD2025004016</t>
  </si>
  <si>
    <t>PROD5382</t>
  </si>
  <si>
    <t>Sofa Model-868</t>
  </si>
  <si>
    <t>ORD2025004015</t>
  </si>
  <si>
    <t>Laptop Model-418</t>
  </si>
  <si>
    <t>CUST1561</t>
  </si>
  <si>
    <t>ORD2025004014</t>
  </si>
  <si>
    <t>CUST3449</t>
  </si>
  <si>
    <t>ORD2025004013</t>
  </si>
  <si>
    <t>Lamp Model-717</t>
  </si>
  <si>
    <t>ORD2025004012</t>
  </si>
  <si>
    <t>Face Cream Model-400</t>
  </si>
  <si>
    <t>ORD2025004011</t>
  </si>
  <si>
    <t>Curtain Model-157</t>
  </si>
  <si>
    <t>CUST9716</t>
  </si>
  <si>
    <t>Customer 4051</t>
  </si>
  <si>
    <t>ORD2025004010</t>
  </si>
  <si>
    <t>PROD3089</t>
  </si>
  <si>
    <t>CUST5885</t>
  </si>
  <si>
    <t>Customer 1368</t>
  </si>
  <si>
    <t>ORD2025004009</t>
  </si>
  <si>
    <t>PROD9816</t>
  </si>
  <si>
    <t>ORD2025004008</t>
  </si>
  <si>
    <t>PROD7115</t>
  </si>
  <si>
    <t>Shirt Model-404</t>
  </si>
  <si>
    <t>CUST8764</t>
  </si>
  <si>
    <t>ORD2025004007</t>
  </si>
  <si>
    <t>CUST6017</t>
  </si>
  <si>
    <t>ORD2025004006</t>
  </si>
  <si>
    <t>ORD2025004005</t>
  </si>
  <si>
    <t>PROD6208</t>
  </si>
  <si>
    <t>Jeans Model-798</t>
  </si>
  <si>
    <t>Customer 4640</t>
  </si>
  <si>
    <t>ORD2025004004</t>
  </si>
  <si>
    <t>Lipstick Model-721</t>
  </si>
  <si>
    <t>ORD2025004003</t>
  </si>
  <si>
    <t>Shirt Model-991</t>
  </si>
  <si>
    <t>ORD2025004002</t>
  </si>
  <si>
    <t>PROD3939</t>
  </si>
  <si>
    <t>ORD2025004001</t>
  </si>
  <si>
    <t>Shirt Model-483</t>
  </si>
  <si>
    <t>ORD2025004000</t>
  </si>
  <si>
    <t>PROD3225</t>
  </si>
  <si>
    <t>Face Cream Model-257</t>
  </si>
  <si>
    <t>CUST7600</t>
  </si>
  <si>
    <t>ORD2025003999</t>
  </si>
  <si>
    <t>ORD2025003998</t>
  </si>
  <si>
    <t>Perfume Model-655</t>
  </si>
  <si>
    <t>ORD2025003997</t>
  </si>
  <si>
    <t>PROD4050</t>
  </si>
  <si>
    <t>Laptop Model-851</t>
  </si>
  <si>
    <t>CUST3491</t>
  </si>
  <si>
    <t>ORD2025003996</t>
  </si>
  <si>
    <t>Shirt Model-623</t>
  </si>
  <si>
    <t>ORD2025003995</t>
  </si>
  <si>
    <t>PROD1030</t>
  </si>
  <si>
    <t>CUST1032</t>
  </si>
  <si>
    <t>Customer 2383</t>
  </si>
  <si>
    <t>ORD2025003994</t>
  </si>
  <si>
    <t>PROD9337</t>
  </si>
  <si>
    <t>CUST8272</t>
  </si>
  <si>
    <t>Customer 1799</t>
  </si>
  <si>
    <t>ORD2025003993</t>
  </si>
  <si>
    <t>ORD2025003992</t>
  </si>
  <si>
    <t>Jacket Model-920</t>
  </si>
  <si>
    <t>CUST7919</t>
  </si>
  <si>
    <t>Customer 3652</t>
  </si>
  <si>
    <t>ORD2025003991</t>
  </si>
  <si>
    <t>Face Cream Model-616</t>
  </si>
  <si>
    <t>ORD2025003990</t>
  </si>
  <si>
    <t>Lamp Model-457</t>
  </si>
  <si>
    <t>ORD2025003989</t>
  </si>
  <si>
    <t>Jacket Model-639</t>
  </si>
  <si>
    <t>Customer 2423</t>
  </si>
  <si>
    <t>ORD2025003988</t>
  </si>
  <si>
    <t>ORD2025003987</t>
  </si>
  <si>
    <t>PROD6599</t>
  </si>
  <si>
    <t>Customer 82</t>
  </si>
  <si>
    <t>ORD2025003986</t>
  </si>
  <si>
    <t>ORD2025003985</t>
  </si>
  <si>
    <t>CUST4326</t>
  </si>
  <si>
    <t>ORD2025003984</t>
  </si>
  <si>
    <t>Shirt Model-768</t>
  </si>
  <si>
    <t>CUST2607</t>
  </si>
  <si>
    <t>ORD2025003983</t>
  </si>
  <si>
    <t>PROD6788</t>
  </si>
  <si>
    <t>Customer 70</t>
  </si>
  <si>
    <t>ORD2025003982</t>
  </si>
  <si>
    <t>Laptop Model-694</t>
  </si>
  <si>
    <t>CUST9347</t>
  </si>
  <si>
    <t>ORD2025003981</t>
  </si>
  <si>
    <t>ORD2025003980</t>
  </si>
  <si>
    <t>PROD3380</t>
  </si>
  <si>
    <t>Perfume Model-796</t>
  </si>
  <si>
    <t>CUST5330</t>
  </si>
  <si>
    <t>ORD2025003979</t>
  </si>
  <si>
    <t>CUST6587</t>
  </si>
  <si>
    <t>ORD2025003978</t>
  </si>
  <si>
    <t>PROD1951</t>
  </si>
  <si>
    <t>Laptop Model-381</t>
  </si>
  <si>
    <t>CUST4214</t>
  </si>
  <si>
    <t>ORD2025003977</t>
  </si>
  <si>
    <t>Lamp Model-305</t>
  </si>
  <si>
    <t>CUST5112</t>
  </si>
  <si>
    <t>ORD2025003976</t>
  </si>
  <si>
    <t>ORD2025003975</t>
  </si>
  <si>
    <t>Face Cream Model-766</t>
  </si>
  <si>
    <t>ORD2025003974</t>
  </si>
  <si>
    <t>Sofa Model-584</t>
  </si>
  <si>
    <t>ORD2025003973</t>
  </si>
  <si>
    <t>Customer 1474</t>
  </si>
  <si>
    <t>ORD2025003972</t>
  </si>
  <si>
    <t>PROD5246</t>
  </si>
  <si>
    <t>ORD2025003971</t>
  </si>
  <si>
    <t>PROD1759</t>
  </si>
  <si>
    <t>Perfume Model-653</t>
  </si>
  <si>
    <t>CUST5764</t>
  </si>
  <si>
    <t>Customer 115</t>
  </si>
  <si>
    <t>ORD2025003970</t>
  </si>
  <si>
    <t>Jacket Model-809</t>
  </si>
  <si>
    <t>CUST6477</t>
  </si>
  <si>
    <t>ORD2025003969</t>
  </si>
  <si>
    <t>PROD6258</t>
  </si>
  <si>
    <t>Jacket Model-231</t>
  </si>
  <si>
    <t>CUST1366</t>
  </si>
  <si>
    <t>ORD2025003968</t>
  </si>
  <si>
    <t>Shirt Model-879</t>
  </si>
  <si>
    <t>Customer 1140</t>
  </si>
  <si>
    <t>ORD2025003967</t>
  </si>
  <si>
    <t>PROD7450</t>
  </si>
  <si>
    <t>Mobile Model-247</t>
  </si>
  <si>
    <t>CUST5589</t>
  </si>
  <si>
    <t>Customer 992</t>
  </si>
  <si>
    <t>ORD2025003966</t>
  </si>
  <si>
    <t>PROD8274</t>
  </si>
  <si>
    <t>Laptop Model-827</t>
  </si>
  <si>
    <t>ORD2025003965</t>
  </si>
  <si>
    <t>Customer 4427</t>
  </si>
  <si>
    <t>ORD2025003964</t>
  </si>
  <si>
    <t>PROD3612</t>
  </si>
  <si>
    <t>CUST6284</t>
  </si>
  <si>
    <t>ORD2025003963</t>
  </si>
  <si>
    <t>PROD3253</t>
  </si>
  <si>
    <t>CUST5856</t>
  </si>
  <si>
    <t>Customer 3813</t>
  </si>
  <si>
    <t>ORD2025003962</t>
  </si>
  <si>
    <t>Lipstick Model-853</t>
  </si>
  <si>
    <t>Customer 362</t>
  </si>
  <si>
    <t>ORD2025003961</t>
  </si>
  <si>
    <t>PROD5341</t>
  </si>
  <si>
    <t>CUST6852</t>
  </si>
  <si>
    <t>ORD2025003960</t>
  </si>
  <si>
    <t>PROD6136</t>
  </si>
  <si>
    <t>Face Cream Model-817</t>
  </si>
  <si>
    <t>CUST4168</t>
  </si>
  <si>
    <t>ORD2025003959</t>
  </si>
  <si>
    <t>PROD1670</t>
  </si>
  <si>
    <t>Jeans Model-554</t>
  </si>
  <si>
    <t>CUST8168</t>
  </si>
  <si>
    <t>ORD2025003958</t>
  </si>
  <si>
    <t>PROD3244</t>
  </si>
  <si>
    <t>CUST2702</t>
  </si>
  <si>
    <t>ORD2025003957</t>
  </si>
  <si>
    <t>ORD2025003956</t>
  </si>
  <si>
    <t>PROD1760</t>
  </si>
  <si>
    <t>Lamp Model-660</t>
  </si>
  <si>
    <t>CUST8315</t>
  </si>
  <si>
    <t>ORD2025003955</t>
  </si>
  <si>
    <t>Curtain Model-438</t>
  </si>
  <si>
    <t>Customer 1350</t>
  </si>
  <si>
    <t>ORD2025003954</t>
  </si>
  <si>
    <t>ORD2025003953</t>
  </si>
  <si>
    <t>PROD5772</t>
  </si>
  <si>
    <t>Tablet Model-181</t>
  </si>
  <si>
    <t>Customer 2403</t>
  </si>
  <si>
    <t>ORD2025003952</t>
  </si>
  <si>
    <t>Lipstick Model-708</t>
  </si>
  <si>
    <t>CUST5460</t>
  </si>
  <si>
    <t>Customer 1638</t>
  </si>
  <si>
    <t>ORD2025003951</t>
  </si>
  <si>
    <t>ORD2025003950</t>
  </si>
  <si>
    <t>ORD2025003949</t>
  </si>
  <si>
    <t>CUST1046</t>
  </si>
  <si>
    <t>Customer 2606</t>
  </si>
  <si>
    <t>ORD2025003948</t>
  </si>
  <si>
    <t>Mobile Model-105</t>
  </si>
  <si>
    <t>ORD2025003947</t>
  </si>
  <si>
    <t>Lipstick Model-303</t>
  </si>
  <si>
    <t>ORD2025003946</t>
  </si>
  <si>
    <t>PROD2465</t>
  </si>
  <si>
    <t>Face Cream Model-592</t>
  </si>
  <si>
    <t>CUST1541</t>
  </si>
  <si>
    <t>ORD2025003945</t>
  </si>
  <si>
    <t>Curtain Model-598</t>
  </si>
  <si>
    <t>ORD2025003944</t>
  </si>
  <si>
    <t>Mobile Model-610</t>
  </si>
  <si>
    <t>Customer 1337</t>
  </si>
  <si>
    <t>ORD2025003943</t>
  </si>
  <si>
    <t>PROD4154</t>
  </si>
  <si>
    <t>ORD2025003942</t>
  </si>
  <si>
    <t>PROD1693</t>
  </si>
  <si>
    <t>Curtain Model-668</t>
  </si>
  <si>
    <t>CUST8835</t>
  </si>
  <si>
    <t>ORD2025003941</t>
  </si>
  <si>
    <t>ORD2025003940</t>
  </si>
  <si>
    <t>PROD6953</t>
  </si>
  <si>
    <t>CUST9204</t>
  </si>
  <si>
    <t>Customer 1039</t>
  </si>
  <si>
    <t>ORD2025003939</t>
  </si>
  <si>
    <t>Curtain Model-200</t>
  </si>
  <si>
    <t>ORD2025003938</t>
  </si>
  <si>
    <t>PROD7476</t>
  </si>
  <si>
    <t>Lamp Model-678</t>
  </si>
  <si>
    <t>CUST4194</t>
  </si>
  <si>
    <t>ORD2025003937</t>
  </si>
  <si>
    <t>PROD6483</t>
  </si>
  <si>
    <t>CUST6340</t>
  </si>
  <si>
    <t>ORD2025003936</t>
  </si>
  <si>
    <t>Lipstick Model-991</t>
  </si>
  <si>
    <t>ORD2025003935</t>
  </si>
  <si>
    <t>PROD8380</t>
  </si>
  <si>
    <t>CUST2472</t>
  </si>
  <si>
    <t>Customer 4804</t>
  </si>
  <si>
    <t>ORD2025003934</t>
  </si>
  <si>
    <t>PROD2230</t>
  </si>
  <si>
    <t>Face Cream Model-159</t>
  </si>
  <si>
    <t>CUST6906</t>
  </si>
  <si>
    <t>ORD2025003933</t>
  </si>
  <si>
    <t>CUST2385</t>
  </si>
  <si>
    <t>Customer 1674</t>
  </si>
  <si>
    <t>ORD2025003932</t>
  </si>
  <si>
    <t>PROD5232</t>
  </si>
  <si>
    <t>Sofa Model-583</t>
  </si>
  <si>
    <t>ORD2025003931</t>
  </si>
  <si>
    <t>Face Cream Model-176</t>
  </si>
  <si>
    <t>ORD2025003930</t>
  </si>
  <si>
    <t>CUST2408</t>
  </si>
  <si>
    <t>ORD2025003929</t>
  </si>
  <si>
    <t>ORD2025003928</t>
  </si>
  <si>
    <t>Customer 2689</t>
  </si>
  <si>
    <t>ORD2025003927</t>
  </si>
  <si>
    <t>Lamp Model-858</t>
  </si>
  <si>
    <t>ORD2025003926</t>
  </si>
  <si>
    <t>PROD4004</t>
  </si>
  <si>
    <t>ORD2025003925</t>
  </si>
  <si>
    <t>Jacket Model-650</t>
  </si>
  <si>
    <t>CUST3309</t>
  </si>
  <si>
    <t>ORD2025003924</t>
  </si>
  <si>
    <t>PROD1205</t>
  </si>
  <si>
    <t>Perfume Model-633</t>
  </si>
  <si>
    <t>CUST9658</t>
  </si>
  <si>
    <t>ORD2025003923</t>
  </si>
  <si>
    <t>PROD9086</t>
  </si>
  <si>
    <t>Laptop Model-186</t>
  </si>
  <si>
    <t>CUST6534</t>
  </si>
  <si>
    <t>Customer 2491</t>
  </si>
  <si>
    <t>ORD2025003922</t>
  </si>
  <si>
    <t>CUST6920</t>
  </si>
  <si>
    <t>ORD2025003921</t>
  </si>
  <si>
    <t>PROD2897</t>
  </si>
  <si>
    <t>Jeans Model-919</t>
  </si>
  <si>
    <t>Customer 665</t>
  </si>
  <si>
    <t>ORD2025003920</t>
  </si>
  <si>
    <t>PROD6192</t>
  </si>
  <si>
    <t>Customer 3097</t>
  </si>
  <si>
    <t>ORD2025003919</t>
  </si>
  <si>
    <t>PROD4903</t>
  </si>
  <si>
    <t>Shirt Model-962</t>
  </si>
  <si>
    <t>CUST3350</t>
  </si>
  <si>
    <t>Customer 746</t>
  </si>
  <si>
    <t>ORD2025003918</t>
  </si>
  <si>
    <t>PROD7365</t>
  </si>
  <si>
    <t>ORD2025003917</t>
  </si>
  <si>
    <t>PROD9709</t>
  </si>
  <si>
    <t>Lamp Model-352</t>
  </si>
  <si>
    <t>ORD2025003916</t>
  </si>
  <si>
    <t>PROD3637</t>
  </si>
  <si>
    <t>Curtain Model-275</t>
  </si>
  <si>
    <t>ORD2025003915</t>
  </si>
  <si>
    <t>Jeans Model-835</t>
  </si>
  <si>
    <t>ORD2025003914</t>
  </si>
  <si>
    <t>PROD4421</t>
  </si>
  <si>
    <t>CUST4384</t>
  </si>
  <si>
    <t>ORD2025003913</t>
  </si>
  <si>
    <t>ORD2025003912</t>
  </si>
  <si>
    <t>ORD2025003911</t>
  </si>
  <si>
    <t>Lamp Model-813</t>
  </si>
  <si>
    <t>Customer 2285</t>
  </si>
  <si>
    <t>ORD2025003910</t>
  </si>
  <si>
    <t>Customer 2667</t>
  </si>
  <si>
    <t>ORD2025003909</t>
  </si>
  <si>
    <t>PROD3578</t>
  </si>
  <si>
    <t>Shirt Model-187</t>
  </si>
  <si>
    <t>ORD2025003908</t>
  </si>
  <si>
    <t>CUST5811</t>
  </si>
  <si>
    <t>ORD2025003907</t>
  </si>
  <si>
    <t>PROD4374</t>
  </si>
  <si>
    <t>Customer 2127</t>
  </si>
  <si>
    <t>ORD2025003906</t>
  </si>
  <si>
    <t>PROD2367</t>
  </si>
  <si>
    <t>Jacket Model-548</t>
  </si>
  <si>
    <t>CUST3635</t>
  </si>
  <si>
    <t>ORD2025003905</t>
  </si>
  <si>
    <t>PROD8372</t>
  </si>
  <si>
    <t>Customer 4855</t>
  </si>
  <si>
    <t>ORD2025003904</t>
  </si>
  <si>
    <t>PROD2361</t>
  </si>
  <si>
    <t>ORD2025003903</t>
  </si>
  <si>
    <t>Jeans Model-432</t>
  </si>
  <si>
    <t>ORD2025003902</t>
  </si>
  <si>
    <t>ORD2025003901</t>
  </si>
  <si>
    <t>PROD1826</t>
  </si>
  <si>
    <t>Sofa Model-604</t>
  </si>
  <si>
    <t>ORD2025003900</t>
  </si>
  <si>
    <t>Lamp Model-779</t>
  </si>
  <si>
    <t>CUST7921</t>
  </si>
  <si>
    <t>ORD2025003899</t>
  </si>
  <si>
    <t>Tablet Model-647</t>
  </si>
  <si>
    <t>ORD2025003898</t>
  </si>
  <si>
    <t>CUST6797</t>
  </si>
  <si>
    <t>Customer 2675</t>
  </si>
  <si>
    <t>ORD2025003897</t>
  </si>
  <si>
    <t>PROD2054</t>
  </si>
  <si>
    <t>Jacket Model-538</t>
  </si>
  <si>
    <t>CUST4925</t>
  </si>
  <si>
    <t>ORD2025003896</t>
  </si>
  <si>
    <t>Customer 288</t>
  </si>
  <si>
    <t>ORD2025003895</t>
  </si>
  <si>
    <t>PROD1857</t>
  </si>
  <si>
    <t>CUST3539</t>
  </si>
  <si>
    <t>ORD2025003894</t>
  </si>
  <si>
    <t>Perfume Model-141</t>
  </si>
  <si>
    <t>CUST6118</t>
  </si>
  <si>
    <t>ORD2025003893</t>
  </si>
  <si>
    <t>PROD3856</t>
  </si>
  <si>
    <t>CUST8348</t>
  </si>
  <si>
    <t>ORD2025003892</t>
  </si>
  <si>
    <t>PROD1174</t>
  </si>
  <si>
    <t>Shirt Model-445</t>
  </si>
  <si>
    <t>ORD2025003891</t>
  </si>
  <si>
    <t>Mobile Model-172</t>
  </si>
  <si>
    <t>CUST1049</t>
  </si>
  <si>
    <t>ORD2025003890</t>
  </si>
  <si>
    <t>CUST8753</t>
  </si>
  <si>
    <t>ORD2025003889</t>
  </si>
  <si>
    <t>Face Cream Model-399</t>
  </si>
  <si>
    <t>Customer 351</t>
  </si>
  <si>
    <t>ORD2025003888</t>
  </si>
  <si>
    <t>PROD9211</t>
  </si>
  <si>
    <t>CUST3424</t>
  </si>
  <si>
    <t>Customer 2881</t>
  </si>
  <si>
    <t>ORD2025003887</t>
  </si>
  <si>
    <t>PROD7713</t>
  </si>
  <si>
    <t>Mobile Model-652</t>
  </si>
  <si>
    <t>Customer 3935</t>
  </si>
  <si>
    <t>ORD2025003886</t>
  </si>
  <si>
    <t>ORD2025003885</t>
  </si>
  <si>
    <t>PROD9924</t>
  </si>
  <si>
    <t>ORD2025003884</t>
  </si>
  <si>
    <t>PROD3221</t>
  </si>
  <si>
    <t>Jeans Model-450</t>
  </si>
  <si>
    <t>CUST3971</t>
  </si>
  <si>
    <t>Customer 1910</t>
  </si>
  <si>
    <t>ORD2025003883</t>
  </si>
  <si>
    <t>PROD5240</t>
  </si>
  <si>
    <t>Jacket Model-887</t>
  </si>
  <si>
    <t>ORD2025003882</t>
  </si>
  <si>
    <t>CUST8783</t>
  </si>
  <si>
    <t>ORD2025003881</t>
  </si>
  <si>
    <t>PROD4691</t>
  </si>
  <si>
    <t>CUST1111</t>
  </si>
  <si>
    <t>ORD2025003880</t>
  </si>
  <si>
    <t>PROD9448</t>
  </si>
  <si>
    <t>Jacket Model-709</t>
  </si>
  <si>
    <t>Customer 3799</t>
  </si>
  <si>
    <t>ORD2025003879</t>
  </si>
  <si>
    <t>Laptop Model-641</t>
  </si>
  <si>
    <t>Customer 662</t>
  </si>
  <si>
    <t>ORD2025003878</t>
  </si>
  <si>
    <t>PROD9770</t>
  </si>
  <si>
    <t>ORD2025003877</t>
  </si>
  <si>
    <t>Lamp Model-877</t>
  </si>
  <si>
    <t>CUST4035</t>
  </si>
  <si>
    <t>Customer 2123</t>
  </si>
  <si>
    <t>ORD2025003876</t>
  </si>
  <si>
    <t>Sofa Model-492</t>
  </si>
  <si>
    <t>ORD2025003875</t>
  </si>
  <si>
    <t>CUST7740</t>
  </si>
  <si>
    <t>ORD2025003874</t>
  </si>
  <si>
    <t>PROD1688</t>
  </si>
  <si>
    <t>Shirt Model-289</t>
  </si>
  <si>
    <t>CUST1455</t>
  </si>
  <si>
    <t>Customer 745</t>
  </si>
  <si>
    <t>ORD2025003873</t>
  </si>
  <si>
    <t>Tablet Model-895</t>
  </si>
  <si>
    <t>Customer 3537</t>
  </si>
  <si>
    <t>ORD2025003872</t>
  </si>
  <si>
    <t>ORD2025003871</t>
  </si>
  <si>
    <t>PROD2423</t>
  </si>
  <si>
    <t>Laptop Model-135</t>
  </si>
  <si>
    <t>ORD2025003870</t>
  </si>
  <si>
    <t>Customer 3730</t>
  </si>
  <si>
    <t>ORD2025003869</t>
  </si>
  <si>
    <t>PROD9224</t>
  </si>
  <si>
    <t>CUST4222</t>
  </si>
  <si>
    <t>ORD2025003868</t>
  </si>
  <si>
    <t>Shirt Model-850</t>
  </si>
  <si>
    <t>ORD2025003867</t>
  </si>
  <si>
    <t>PROD5906</t>
  </si>
  <si>
    <t>Curtain Model-622</t>
  </si>
  <si>
    <t>ORD2025003866</t>
  </si>
  <si>
    <t>Jeans Model-941</t>
  </si>
  <si>
    <t>CUST9781</t>
  </si>
  <si>
    <t>Customer 357</t>
  </si>
  <si>
    <t>ORD2025003865</t>
  </si>
  <si>
    <t>Mobile Model-555</t>
  </si>
  <si>
    <t>ORD2025003864</t>
  </si>
  <si>
    <t>Perfume Model-326</t>
  </si>
  <si>
    <t>ORD2025003863</t>
  </si>
  <si>
    <t>Jacket Model-463</t>
  </si>
  <si>
    <t>Customer 3482</t>
  </si>
  <si>
    <t>ORD2025003862</t>
  </si>
  <si>
    <t>Customer 4438</t>
  </si>
  <si>
    <t>ORD2025003861</t>
  </si>
  <si>
    <t>Perfume Model-134</t>
  </si>
  <si>
    <t>CUST7581</t>
  </si>
  <si>
    <t>Customer 2499</t>
  </si>
  <si>
    <t>ORD2025003860</t>
  </si>
  <si>
    <t>PROD2491</t>
  </si>
  <si>
    <t>Face Cream Model-855</t>
  </si>
  <si>
    <t>CUST1389</t>
  </si>
  <si>
    <t>Customer 1387</t>
  </si>
  <si>
    <t>ORD2025003859</t>
  </si>
  <si>
    <t>PROD1805</t>
  </si>
  <si>
    <t>ORD2025003858</t>
  </si>
  <si>
    <t>CUST3224</t>
  </si>
  <si>
    <t>Customer 1023</t>
  </si>
  <si>
    <t>ORD2025003857</t>
  </si>
  <si>
    <t>PROD3099</t>
  </si>
  <si>
    <t>Jacket Model-706</t>
  </si>
  <si>
    <t>CUST6754</t>
  </si>
  <si>
    <t>ORD2025003856</t>
  </si>
  <si>
    <t>ORD2025003855</t>
  </si>
  <si>
    <t>ORD2025003854</t>
  </si>
  <si>
    <t>PROD2055</t>
  </si>
  <si>
    <t>Perfume Model-630</t>
  </si>
  <si>
    <t>CUST7936</t>
  </si>
  <si>
    <t>ORD2025003853</t>
  </si>
  <si>
    <t>PROD9275</t>
  </si>
  <si>
    <t>Jacket Model-754</t>
  </si>
  <si>
    <t>Customer 3925</t>
  </si>
  <si>
    <t>ORD2025003852</t>
  </si>
  <si>
    <t>Perfume Model-722</t>
  </si>
  <si>
    <t>CUST6267</t>
  </si>
  <si>
    <t>ORD2025003851</t>
  </si>
  <si>
    <t>PROD7782</t>
  </si>
  <si>
    <t>ORD2025003850</t>
  </si>
  <si>
    <t>Lamp Model-145</t>
  </si>
  <si>
    <t>ORD2025003849</t>
  </si>
  <si>
    <t>ORD2025003848</t>
  </si>
  <si>
    <t>CUST7975</t>
  </si>
  <si>
    <t>ORD2025003847</t>
  </si>
  <si>
    <t>PROD5607</t>
  </si>
  <si>
    <t>Lamp Model-339</t>
  </si>
  <si>
    <t>ORD2025003846</t>
  </si>
  <si>
    <t>ORD2025003845</t>
  </si>
  <si>
    <t>ORD2025003844</t>
  </si>
  <si>
    <t>Shirt Model-950</t>
  </si>
  <si>
    <t>CUST7253</t>
  </si>
  <si>
    <t>ORD2025003843</t>
  </si>
  <si>
    <t>ORD2025003842</t>
  </si>
  <si>
    <t>CUST5245</t>
  </si>
  <si>
    <t>ORD2025003841</t>
  </si>
  <si>
    <t>PROD7345</t>
  </si>
  <si>
    <t>ORD2025003840</t>
  </si>
  <si>
    <t>PROD4614</t>
  </si>
  <si>
    <t>Shirt Model-452</t>
  </si>
  <si>
    <t>CUST4139</t>
  </si>
  <si>
    <t>ORD2025003839</t>
  </si>
  <si>
    <t>PROD4375</t>
  </si>
  <si>
    <t>CUST8661</t>
  </si>
  <si>
    <t>ORD2025003838</t>
  </si>
  <si>
    <t>PROD2124</t>
  </si>
  <si>
    <t>Jacket Model-666</t>
  </si>
  <si>
    <t>CUST2402</t>
  </si>
  <si>
    <t>ORD2025003837</t>
  </si>
  <si>
    <t>PROD6183</t>
  </si>
  <si>
    <t>CUST4874</t>
  </si>
  <si>
    <t>ORD2025003836</t>
  </si>
  <si>
    <t>Lipstick Model-633</t>
  </si>
  <si>
    <t>ORD2025003835</t>
  </si>
  <si>
    <t>PROD8086</t>
  </si>
  <si>
    <t>Jeans Model-769</t>
  </si>
  <si>
    <t>CUST9701</t>
  </si>
  <si>
    <t>ORD2025003834</t>
  </si>
  <si>
    <t>PROD3367</t>
  </si>
  <si>
    <t>Jeans Model-229</t>
  </si>
  <si>
    <t>CUST5952</t>
  </si>
  <si>
    <t>ORD2025003833</t>
  </si>
  <si>
    <t>PROD4168</t>
  </si>
  <si>
    <t>ORD2025003832</t>
  </si>
  <si>
    <t>PROD5327</t>
  </si>
  <si>
    <t>CUST7793</t>
  </si>
  <si>
    <t>ORD2025003831</t>
  </si>
  <si>
    <t>Customer 404</t>
  </si>
  <si>
    <t>ORD2025003830</t>
  </si>
  <si>
    <t>PROD1255</t>
  </si>
  <si>
    <t>Curtain Model-394</t>
  </si>
  <si>
    <t>CUST4648</t>
  </si>
  <si>
    <t>ORD2025003829</t>
  </si>
  <si>
    <t>Face Cream Model-712</t>
  </si>
  <si>
    <t>CUST8766</t>
  </si>
  <si>
    <t>Customer 3328</t>
  </si>
  <si>
    <t>ORD2025003828</t>
  </si>
  <si>
    <t>ORD2025003827</t>
  </si>
  <si>
    <t>ORD2025003826</t>
  </si>
  <si>
    <t>ORD2025003825</t>
  </si>
  <si>
    <t>PROD1505</t>
  </si>
  <si>
    <t>CUST9150</t>
  </si>
  <si>
    <t>ORD2025003824</t>
  </si>
  <si>
    <t>CUST5791</t>
  </si>
  <si>
    <t>ORD2025003823</t>
  </si>
  <si>
    <t>CUST2289</t>
  </si>
  <si>
    <t>Customer 1392</t>
  </si>
  <si>
    <t>ORD2025003822</t>
  </si>
  <si>
    <t>Perfume Model-676</t>
  </si>
  <si>
    <t>CUST9031</t>
  </si>
  <si>
    <t>ORD2025003821</t>
  </si>
  <si>
    <t>Jeans Model-878</t>
  </si>
  <si>
    <t>CUST7935</t>
  </si>
  <si>
    <t>Customer 593</t>
  </si>
  <si>
    <t>ORD2025003820</t>
  </si>
  <si>
    <t>PROD9625</t>
  </si>
  <si>
    <t>Laptop Model-708</t>
  </si>
  <si>
    <t>ORD2025003819</t>
  </si>
  <si>
    <t>PROD5433</t>
  </si>
  <si>
    <t>Jacket Model-402</t>
  </si>
  <si>
    <t>Customer 4590</t>
  </si>
  <si>
    <t>ORD2025003818</t>
  </si>
  <si>
    <t>PROD2984</t>
  </si>
  <si>
    <t>ORD2025003817</t>
  </si>
  <si>
    <t>Shirt Model-585</t>
  </si>
  <si>
    <t>CUST2263</t>
  </si>
  <si>
    <t>ORD2025003816</t>
  </si>
  <si>
    <t>Jacket Model-162</t>
  </si>
  <si>
    <t>Customer 3718</t>
  </si>
  <si>
    <t>ORD2025003815</t>
  </si>
  <si>
    <t>CUST4235</t>
  </si>
  <si>
    <t>ORD2025003814</t>
  </si>
  <si>
    <t>CUST3683</t>
  </si>
  <si>
    <t>ORD2025003813</t>
  </si>
  <si>
    <t>PROD5597</t>
  </si>
  <si>
    <t>Lipstick Model-290</t>
  </si>
  <si>
    <t>ORD2025003812</t>
  </si>
  <si>
    <t>CUST8821</t>
  </si>
  <si>
    <t>ORD2025003811</t>
  </si>
  <si>
    <t>CUST9678</t>
  </si>
  <si>
    <t>Customer 2977</t>
  </si>
  <si>
    <t>ORD2025003810</t>
  </si>
  <si>
    <t>PROD7723</t>
  </si>
  <si>
    <t>Jacket Model-890</t>
  </si>
  <si>
    <t>CUST3383</t>
  </si>
  <si>
    <t>ORD2025003809</t>
  </si>
  <si>
    <t>CUST5828</t>
  </si>
  <si>
    <t>Customer 1349</t>
  </si>
  <si>
    <t>ORD2025003808</t>
  </si>
  <si>
    <t>PROD5457</t>
  </si>
  <si>
    <t>ORD2025003807</t>
  </si>
  <si>
    <t>ORD2025003806</t>
  </si>
  <si>
    <t>Mobile Model-972</t>
  </si>
  <si>
    <t>ORD2025003805</t>
  </si>
  <si>
    <t>PROD4068</t>
  </si>
  <si>
    <t>CUST1479</t>
  </si>
  <si>
    <t>ORD2025003804</t>
  </si>
  <si>
    <t>PROD4231</t>
  </si>
  <si>
    <t>ORD2025003803</t>
  </si>
  <si>
    <t>Customer 4769</t>
  </si>
  <si>
    <t>ORD2025003802</t>
  </si>
  <si>
    <t>Mobile Model-273</t>
  </si>
  <si>
    <t>ORD2025003801</t>
  </si>
  <si>
    <t>Sofa Model-919</t>
  </si>
  <si>
    <t>ORD2025003800</t>
  </si>
  <si>
    <t>PROD3466</t>
  </si>
  <si>
    <t>CUST4180</t>
  </si>
  <si>
    <t>ORD2025003799</t>
  </si>
  <si>
    <t>ORD2025003798</t>
  </si>
  <si>
    <t>Laptop Model-272</t>
  </si>
  <si>
    <t>ORD2025003797</t>
  </si>
  <si>
    <t>PROD8323</t>
  </si>
  <si>
    <t>Lamp Model-653</t>
  </si>
  <si>
    <t>CUST1619</t>
  </si>
  <si>
    <t>ORD2025003796</t>
  </si>
  <si>
    <t>CUST3697</t>
  </si>
  <si>
    <t>ORD2025003795</t>
  </si>
  <si>
    <t>PROD2998</t>
  </si>
  <si>
    <t>ORD2025003794</t>
  </si>
  <si>
    <t>PROD8459</t>
  </si>
  <si>
    <t>Lamp Model-212</t>
  </si>
  <si>
    <t>ORD2025003793</t>
  </si>
  <si>
    <t>CUST4460</t>
  </si>
  <si>
    <t>Customer 4164</t>
  </si>
  <si>
    <t>ORD2025003792</t>
  </si>
  <si>
    <t>Jacket Model-465</t>
  </si>
  <si>
    <t>ORD2025003791</t>
  </si>
  <si>
    <t>Sofa Model-920</t>
  </si>
  <si>
    <t>CUST7065</t>
  </si>
  <si>
    <t>ORD2025003790</t>
  </si>
  <si>
    <t>PROD2900</t>
  </si>
  <si>
    <t>Lamp Model-478</t>
  </si>
  <si>
    <t>CUST4840</t>
  </si>
  <si>
    <t>ORD2025003789</t>
  </si>
  <si>
    <t>Mobile Model-548</t>
  </si>
  <si>
    <t>CUST9846</t>
  </si>
  <si>
    <t>ORD2025003788</t>
  </si>
  <si>
    <t>Perfume Model-843</t>
  </si>
  <si>
    <t>CUST7769</t>
  </si>
  <si>
    <t>Customer 370</t>
  </si>
  <si>
    <t>ORD2025003787</t>
  </si>
  <si>
    <t>ORD2025003786</t>
  </si>
  <si>
    <t>ORD2025003785</t>
  </si>
  <si>
    <t>PROD9503</t>
  </si>
  <si>
    <t>Face Cream Model-446</t>
  </si>
  <si>
    <t>CUST8146</t>
  </si>
  <si>
    <t>Customer 2262</t>
  </si>
  <si>
    <t>ORD2025003784</t>
  </si>
  <si>
    <t>Lamp Model-944</t>
  </si>
  <si>
    <t>ORD2025003783</t>
  </si>
  <si>
    <t>ORD2025003782</t>
  </si>
  <si>
    <t>Sofa Model-828</t>
  </si>
  <si>
    <t>ORD2025003781</t>
  </si>
  <si>
    <t>CUST1209</t>
  </si>
  <si>
    <t>ORD2025003780</t>
  </si>
  <si>
    <t>Laptop Model-544</t>
  </si>
  <si>
    <t>Customer 710</t>
  </si>
  <si>
    <t>ORD2025003779</t>
  </si>
  <si>
    <t>PROD2133</t>
  </si>
  <si>
    <t>Jeans Model-985</t>
  </si>
  <si>
    <t>Customer 4949</t>
  </si>
  <si>
    <t>ORD2025003778</t>
  </si>
  <si>
    <t>PROD6500</t>
  </si>
  <si>
    <t>Laptop Model-417</t>
  </si>
  <si>
    <t>CUST9398</t>
  </si>
  <si>
    <t>ORD2025003777</t>
  </si>
  <si>
    <t>PROD9818</t>
  </si>
  <si>
    <t>Mobile Model-590</t>
  </si>
  <si>
    <t>CUST5940</t>
  </si>
  <si>
    <t>Customer 2291</t>
  </si>
  <si>
    <t>ORD2025003776</t>
  </si>
  <si>
    <t>PROD3571</t>
  </si>
  <si>
    <t>Curtain Model-678</t>
  </si>
  <si>
    <t>CUST9590</t>
  </si>
  <si>
    <t>Customer 4681</t>
  </si>
  <si>
    <t>ORD2025003775</t>
  </si>
  <si>
    <t>PROD7337</t>
  </si>
  <si>
    <t>Shirt Model-113</t>
  </si>
  <si>
    <t>CUST7984</t>
  </si>
  <si>
    <t>Customer 1115</t>
  </si>
  <si>
    <t>ORD2025003774</t>
  </si>
  <si>
    <t>Shirt Model-218</t>
  </si>
  <si>
    <t>CUST6107</t>
  </si>
  <si>
    <t>Customer 4078</t>
  </si>
  <si>
    <t>ORD2025003773</t>
  </si>
  <si>
    <t>PROD3895</t>
  </si>
  <si>
    <t>CUST6876</t>
  </si>
  <si>
    <t>Customer 1377</t>
  </si>
  <si>
    <t>ORD2025003772</t>
  </si>
  <si>
    <t>Mobile Model-233</t>
  </si>
  <si>
    <t>ORD2025003771</t>
  </si>
  <si>
    <t>Perfume Model-787</t>
  </si>
  <si>
    <t>ORD2025003770</t>
  </si>
  <si>
    <t>Curtain Model-123</t>
  </si>
  <si>
    <t>ORD2025003769</t>
  </si>
  <si>
    <t>ORD2025003768</t>
  </si>
  <si>
    <t>Jacket Model-327</t>
  </si>
  <si>
    <t>CUST4260</t>
  </si>
  <si>
    <t>ORD2025003767</t>
  </si>
  <si>
    <t>ORD2025003766</t>
  </si>
  <si>
    <t>Curtain Model-425</t>
  </si>
  <si>
    <t>ORD2025003765</t>
  </si>
  <si>
    <t>PROD2231</t>
  </si>
  <si>
    <t>Curtain Model-733</t>
  </si>
  <si>
    <t>Customer 4332</t>
  </si>
  <si>
    <t>ORD2025003764</t>
  </si>
  <si>
    <t>PROD4389</t>
  </si>
  <si>
    <t>Customer 2014</t>
  </si>
  <si>
    <t>ORD2025003763</t>
  </si>
  <si>
    <t>CUST3969</t>
  </si>
  <si>
    <t>ORD2025003762</t>
  </si>
  <si>
    <t>PROD9664</t>
  </si>
  <si>
    <t>CUST4564</t>
  </si>
  <si>
    <t>Customer 4686</t>
  </si>
  <si>
    <t>ORD2025003761</t>
  </si>
  <si>
    <t>Mobile Model-831</t>
  </si>
  <si>
    <t>CUST5194</t>
  </si>
  <si>
    <t>ORD2025003760</t>
  </si>
  <si>
    <t>Jeans Model-373</t>
  </si>
  <si>
    <t>ORD2025003759</t>
  </si>
  <si>
    <t>Jacket Model-828</t>
  </si>
  <si>
    <t>CUST4255</t>
  </si>
  <si>
    <t>ORD2025003758</t>
  </si>
  <si>
    <t>PROD9022</t>
  </si>
  <si>
    <t>Tablet Model-931</t>
  </si>
  <si>
    <t>CUST8749</t>
  </si>
  <si>
    <t>ORD2025003757</t>
  </si>
  <si>
    <t>PROD8616</t>
  </si>
  <si>
    <t>Lamp Model-568</t>
  </si>
  <si>
    <t>ORD2025003756</t>
  </si>
  <si>
    <t>PROD8101</t>
  </si>
  <si>
    <t>CUST4082</t>
  </si>
  <si>
    <t>ORD2025003755</t>
  </si>
  <si>
    <t>PROD3925</t>
  </si>
  <si>
    <t>Lipstick Model-315</t>
  </si>
  <si>
    <t>CUST4849</t>
  </si>
  <si>
    <t>Customer 2994</t>
  </si>
  <si>
    <t>ORD2025003754</t>
  </si>
  <si>
    <t>Mobile Model-278</t>
  </si>
  <si>
    <t>CUST3798</t>
  </si>
  <si>
    <t>Customer 888</t>
  </si>
  <si>
    <t>ORD2025003753</t>
  </si>
  <si>
    <t>PROD7870</t>
  </si>
  <si>
    <t>Jacket Model-747</t>
  </si>
  <si>
    <t>ORD2025003752</t>
  </si>
  <si>
    <t>Mobile Model-253</t>
  </si>
  <si>
    <t>Customer 839</t>
  </si>
  <si>
    <t>ORD2025003751</t>
  </si>
  <si>
    <t>Sofa Model-309</t>
  </si>
  <si>
    <t>ORD2025003750</t>
  </si>
  <si>
    <t>PROD8897</t>
  </si>
  <si>
    <t>Customer 2191</t>
  </si>
  <si>
    <t>ORD2025003749</t>
  </si>
  <si>
    <t>Tablet Model-186</t>
  </si>
  <si>
    <t>CUST1562</t>
  </si>
  <si>
    <t>ORD2025003748</t>
  </si>
  <si>
    <t>PROD7301</t>
  </si>
  <si>
    <t>Mobile Model-543</t>
  </si>
  <si>
    <t>CUST7547</t>
  </si>
  <si>
    <t>ORD2025003747</t>
  </si>
  <si>
    <t>ORD2025003746</t>
  </si>
  <si>
    <t>ORD2025003745</t>
  </si>
  <si>
    <t>PROD2212</t>
  </si>
  <si>
    <t>Tablet Model-748</t>
  </si>
  <si>
    <t>ORD2025003744</t>
  </si>
  <si>
    <t>CUST6214</t>
  </si>
  <si>
    <t>Customer 338</t>
  </si>
  <si>
    <t>ORD2025003743</t>
  </si>
  <si>
    <t>ORD2025003742</t>
  </si>
  <si>
    <t>PROD8284</t>
  </si>
  <si>
    <t>ORD2025003741</t>
  </si>
  <si>
    <t>Tablet Model-158</t>
  </si>
  <si>
    <t>CUST6543</t>
  </si>
  <si>
    <t>ORD2025003740</t>
  </si>
  <si>
    <t>PROD5317</t>
  </si>
  <si>
    <t>Jacket Model-137</t>
  </si>
  <si>
    <t>ORD2025003739</t>
  </si>
  <si>
    <t>PROD6641</t>
  </si>
  <si>
    <t>Face Cream Model-493</t>
  </si>
  <si>
    <t>CUST6228</t>
  </si>
  <si>
    <t>ORD2025003738</t>
  </si>
  <si>
    <t>CUST2872</t>
  </si>
  <si>
    <t>ORD2025003737</t>
  </si>
  <si>
    <t>PROD7227</t>
  </si>
  <si>
    <t>ORD2025003736</t>
  </si>
  <si>
    <t>Jacket Model-256</t>
  </si>
  <si>
    <t>ORD2025003735</t>
  </si>
  <si>
    <t>PROD5626</t>
  </si>
  <si>
    <t>ORD2025003734</t>
  </si>
  <si>
    <t>PROD3798</t>
  </si>
  <si>
    <t>Mobile Model-639</t>
  </si>
  <si>
    <t>ORD2025003733</t>
  </si>
  <si>
    <t>Lipstick Model-816</t>
  </si>
  <si>
    <t>CUST9616</t>
  </si>
  <si>
    <t>ORD2025003732</t>
  </si>
  <si>
    <t>PROD3707</t>
  </si>
  <si>
    <t>Jeans Model-295</t>
  </si>
  <si>
    <t>CUST3255</t>
  </si>
  <si>
    <t>ORD2025003731</t>
  </si>
  <si>
    <t>Lamp Model-435</t>
  </si>
  <si>
    <t>ORD2025003730</t>
  </si>
  <si>
    <t>CUST8050</t>
  </si>
  <si>
    <t>ORD2025003729</t>
  </si>
  <si>
    <t>PROD8356</t>
  </si>
  <si>
    <t>Shirt Model-783</t>
  </si>
  <si>
    <t>ORD2025003728</t>
  </si>
  <si>
    <t>CUST7339</t>
  </si>
  <si>
    <t>ORD2025003727</t>
  </si>
  <si>
    <t>Mobile Model-176</t>
  </si>
  <si>
    <t>Customer 1594</t>
  </si>
  <si>
    <t>ORD2025003726</t>
  </si>
  <si>
    <t>PROD5992</t>
  </si>
  <si>
    <t>CUST5814</t>
  </si>
  <si>
    <t>Customer 2615</t>
  </si>
  <si>
    <t>ORD2025003725</t>
  </si>
  <si>
    <t>PROD1646</t>
  </si>
  <si>
    <t>Face Cream Model-194</t>
  </si>
  <si>
    <t>CUST9734</t>
  </si>
  <si>
    <t>ORD2025003724</t>
  </si>
  <si>
    <t>Sofa Model-808</t>
  </si>
  <si>
    <t>ORD2025003723</t>
  </si>
  <si>
    <t>PROD1176</t>
  </si>
  <si>
    <t>Tablet Model-305</t>
  </si>
  <si>
    <t>CUST8128</t>
  </si>
  <si>
    <t>ORD2025003722</t>
  </si>
  <si>
    <t>PROD6810</t>
  </si>
  <si>
    <t>Curtain Model-216</t>
  </si>
  <si>
    <t>CUST9316</t>
  </si>
  <si>
    <t>ORD2025003721</t>
  </si>
  <si>
    <t>Mobile Model-413</t>
  </si>
  <si>
    <t>CUST2434</t>
  </si>
  <si>
    <t>Customer 826</t>
  </si>
  <si>
    <t>ORD2025003720</t>
  </si>
  <si>
    <t>PROD5694</t>
  </si>
  <si>
    <t>Jacket Model-571</t>
  </si>
  <si>
    <t>CUST4930</t>
  </si>
  <si>
    <t>ORD2025003719</t>
  </si>
  <si>
    <t>PROD1161</t>
  </si>
  <si>
    <t>CUST1224</t>
  </si>
  <si>
    <t>ORD2025003718</t>
  </si>
  <si>
    <t>PROD3962</t>
  </si>
  <si>
    <t>Tablet Model-625</t>
  </si>
  <si>
    <t>ORD2025003717</t>
  </si>
  <si>
    <t>PROD6313</t>
  </si>
  <si>
    <t>ORD2025003716</t>
  </si>
  <si>
    <t>PROD9988</t>
  </si>
  <si>
    <t>Customer 716</t>
  </si>
  <si>
    <t>ORD2025003715</t>
  </si>
  <si>
    <t>ORD2025003714</t>
  </si>
  <si>
    <t>PROD8999</t>
  </si>
  <si>
    <t>ORD2025003713</t>
  </si>
  <si>
    <t>CUST9160</t>
  </si>
  <si>
    <t>ORD2025003712</t>
  </si>
  <si>
    <t>Perfume Model-110</t>
  </si>
  <si>
    <t>CUST1476</t>
  </si>
  <si>
    <t>ORD2025003711</t>
  </si>
  <si>
    <t>PROD5200</t>
  </si>
  <si>
    <t>ORD2025003710</t>
  </si>
  <si>
    <t>PROD8174</t>
  </si>
  <si>
    <t>ORD2025003709</t>
  </si>
  <si>
    <t>ORD2025003708</t>
  </si>
  <si>
    <t>Jacket Model-720</t>
  </si>
  <si>
    <t>ORD2025003707</t>
  </si>
  <si>
    <t>Customer 905</t>
  </si>
  <si>
    <t>ORD2025003706</t>
  </si>
  <si>
    <t>Customer 2872</t>
  </si>
  <si>
    <t>ORD2025003705</t>
  </si>
  <si>
    <t>Lamp Model-188</t>
  </si>
  <si>
    <t>CUST4792</t>
  </si>
  <si>
    <t>ORD2025003704</t>
  </si>
  <si>
    <t>PROD9814</t>
  </si>
  <si>
    <t>Curtain Model-691</t>
  </si>
  <si>
    <t>ORD2025003703</t>
  </si>
  <si>
    <t>PROD7762</t>
  </si>
  <si>
    <t>Lamp Model-260</t>
  </si>
  <si>
    <t>CUST2835</t>
  </si>
  <si>
    <t>ORD2025003702</t>
  </si>
  <si>
    <t>ORD2025003701</t>
  </si>
  <si>
    <t>Laptop Model-478</t>
  </si>
  <si>
    <t>CUST2091</t>
  </si>
  <si>
    <t>Customer 4922</t>
  </si>
  <si>
    <t>ORD2025003700</t>
  </si>
  <si>
    <t>PROD3249</t>
  </si>
  <si>
    <t>CUST9952</t>
  </si>
  <si>
    <t>Customer 3699</t>
  </si>
  <si>
    <t>ORD2025003699</t>
  </si>
  <si>
    <t>Mobile Model-367</t>
  </si>
  <si>
    <t>CUST7357</t>
  </si>
  <si>
    <t>Customer 4616</t>
  </si>
  <si>
    <t>ORD2025003698</t>
  </si>
  <si>
    <t>PROD1449</t>
  </si>
  <si>
    <t>ORD2025003697</t>
  </si>
  <si>
    <t>CUST6652</t>
  </si>
  <si>
    <t>Customer 4003</t>
  </si>
  <si>
    <t>ORD2025003696</t>
  </si>
  <si>
    <t>Sofa Model-413</t>
  </si>
  <si>
    <t>CUST7877</t>
  </si>
  <si>
    <t>ORD2025003695</t>
  </si>
  <si>
    <t>CUST9698</t>
  </si>
  <si>
    <t>Customer 4317</t>
  </si>
  <si>
    <t>ORD2025003694</t>
  </si>
  <si>
    <t>PROD8533</t>
  </si>
  <si>
    <t>Tablet Model-418</t>
  </si>
  <si>
    <t>Customer 4714</t>
  </si>
  <si>
    <t>ORD2025003693</t>
  </si>
  <si>
    <t>Tablet Model-489</t>
  </si>
  <si>
    <t>ORD2025003692</t>
  </si>
  <si>
    <t>Sofa Model-470</t>
  </si>
  <si>
    <t>CUST4775</t>
  </si>
  <si>
    <t>ORD2025003691</t>
  </si>
  <si>
    <t>PROD8183</t>
  </si>
  <si>
    <t>Shirt Model-463</t>
  </si>
  <si>
    <t>CUST8041</t>
  </si>
  <si>
    <t>ORD2025003690</t>
  </si>
  <si>
    <t>Lipstick Model-395</t>
  </si>
  <si>
    <t>ORD2025003689</t>
  </si>
  <si>
    <t>PROD6917</t>
  </si>
  <si>
    <t>ORD2025003688</t>
  </si>
  <si>
    <t>Sofa Model-724</t>
  </si>
  <si>
    <t>CUST1179</t>
  </si>
  <si>
    <t>Customer 2160</t>
  </si>
  <si>
    <t>ORD2025003687</t>
  </si>
  <si>
    <t>PROD2019</t>
  </si>
  <si>
    <t>Sofa Model-518</t>
  </si>
  <si>
    <t>ORD2025003686</t>
  </si>
  <si>
    <t>CUST1783</t>
  </si>
  <si>
    <t>ORD2025003685</t>
  </si>
  <si>
    <t>Jeans Model-416</t>
  </si>
  <si>
    <t>CUST6862</t>
  </si>
  <si>
    <t>ORD2025003684</t>
  </si>
  <si>
    <t>Lamp Model-620</t>
  </si>
  <si>
    <t>Customer 4243</t>
  </si>
  <si>
    <t>ORD2025003683</t>
  </si>
  <si>
    <t>Curtain Model-700</t>
  </si>
  <si>
    <t>CUST8620</t>
  </si>
  <si>
    <t>ORD2025003682</t>
  </si>
  <si>
    <t>Jeans Model-705</t>
  </si>
  <si>
    <t>ORD2025003681</t>
  </si>
  <si>
    <t>ORD2025003680</t>
  </si>
  <si>
    <t>PROD6348</t>
  </si>
  <si>
    <t>ORD2025003679</t>
  </si>
  <si>
    <t>PROD1739</t>
  </si>
  <si>
    <t>Shirt Model-604</t>
  </si>
  <si>
    <t>CUST2142</t>
  </si>
  <si>
    <t>ORD2025003678</t>
  </si>
  <si>
    <t>PROD6942</t>
  </si>
  <si>
    <t>ORD2025003677</t>
  </si>
  <si>
    <t>Customer 4993</t>
  </si>
  <si>
    <t>ORD2025003676</t>
  </si>
  <si>
    <t>PROD4283</t>
  </si>
  <si>
    <t>Jeans Model-704</t>
  </si>
  <si>
    <t>CUST8439</t>
  </si>
  <si>
    <t>ORD2025003675</t>
  </si>
  <si>
    <t>Customer 3098</t>
  </si>
  <si>
    <t>ORD2025003674</t>
  </si>
  <si>
    <t>PROD6119</t>
  </si>
  <si>
    <t>CUST7400</t>
  </si>
  <si>
    <t>ORD2025003673</t>
  </si>
  <si>
    <t>PROD9983</t>
  </si>
  <si>
    <t>Tablet Model-821</t>
  </si>
  <si>
    <t>Customer 728</t>
  </si>
  <si>
    <t>ORD2025003672</t>
  </si>
  <si>
    <t>PROD2302</t>
  </si>
  <si>
    <t>CUST8515</t>
  </si>
  <si>
    <t>ORD2025003671</t>
  </si>
  <si>
    <t>CUST1904</t>
  </si>
  <si>
    <t>Customer 1030</t>
  </si>
  <si>
    <t>ORD2025003670</t>
  </si>
  <si>
    <t>PROD6352</t>
  </si>
  <si>
    <t>CUST6811</t>
  </si>
  <si>
    <t>ORD2025003669</t>
  </si>
  <si>
    <t>CUST7512</t>
  </si>
  <si>
    <t>ORD2025003668</t>
  </si>
  <si>
    <t>PROD4420</t>
  </si>
  <si>
    <t>Lipstick Model-896</t>
  </si>
  <si>
    <t>Customer 4520</t>
  </si>
  <si>
    <t>ORD2025003667</t>
  </si>
  <si>
    <t>PROD5950</t>
  </si>
  <si>
    <t>Curtain Model-697</t>
  </si>
  <si>
    <t>CUST9599</t>
  </si>
  <si>
    <t>ORD2025003666</t>
  </si>
  <si>
    <t>PROD1569</t>
  </si>
  <si>
    <t>Jeans Model-223</t>
  </si>
  <si>
    <t>ORD2025003665</t>
  </si>
  <si>
    <t>Mobile Model-192</t>
  </si>
  <si>
    <t>ORD2025003664</t>
  </si>
  <si>
    <t>CUST7948</t>
  </si>
  <si>
    <t>ORD2025003663</t>
  </si>
  <si>
    <t>Customer 3618</t>
  </si>
  <si>
    <t>ORD2025003662</t>
  </si>
  <si>
    <t>ORD2025003661</t>
  </si>
  <si>
    <t>Jeans Model-271</t>
  </si>
  <si>
    <t>Customer 1808</t>
  </si>
  <si>
    <t>ORD2025003660</t>
  </si>
  <si>
    <t>Shirt Model-678</t>
  </si>
  <si>
    <t>ORD2025003659</t>
  </si>
  <si>
    <t>PROD5279</t>
  </si>
  <si>
    <t>CUST2277</t>
  </si>
  <si>
    <t>ORD2025003658</t>
  </si>
  <si>
    <t>PROD5495</t>
  </si>
  <si>
    <t>Lamp Model-198</t>
  </si>
  <si>
    <t>CUST6772</t>
  </si>
  <si>
    <t>ORD2025003657</t>
  </si>
  <si>
    <t>Curtain Model-626</t>
  </si>
  <si>
    <t>ORD2025003656</t>
  </si>
  <si>
    <t>Lipstick Model-302</t>
  </si>
  <si>
    <t>Customer 4790</t>
  </si>
  <si>
    <t>ORD2025003655</t>
  </si>
  <si>
    <t>PROD6002</t>
  </si>
  <si>
    <t>Jeans Model-592</t>
  </si>
  <si>
    <t>ORD2025003654</t>
  </si>
  <si>
    <t>Customer 3013</t>
  </si>
  <si>
    <t>ORD2025003653</t>
  </si>
  <si>
    <t>CUST8178</t>
  </si>
  <si>
    <t>Customer 3707</t>
  </si>
  <si>
    <t>ORD2025003652</t>
  </si>
  <si>
    <t>PROD3114</t>
  </si>
  <si>
    <t>CUST9152</t>
  </si>
  <si>
    <t>ORD2025003651</t>
  </si>
  <si>
    <t>PROD9587</t>
  </si>
  <si>
    <t>Jeans Model-300</t>
  </si>
  <si>
    <t>CUST1100</t>
  </si>
  <si>
    <t>Customer 4732</t>
  </si>
  <si>
    <t>ORD2025003650</t>
  </si>
  <si>
    <t>PROD5413</t>
  </si>
  <si>
    <t>Perfume Model-420</t>
  </si>
  <si>
    <t>CUST5175</t>
  </si>
  <si>
    <t>Customer 1573</t>
  </si>
  <si>
    <t>ORD2025003649</t>
  </si>
  <si>
    <t>CUST3932</t>
  </si>
  <si>
    <t>ORD2025003648</t>
  </si>
  <si>
    <t>PROD2049</t>
  </si>
  <si>
    <t>Lipstick Model-790</t>
  </si>
  <si>
    <t>ORD2025003647</t>
  </si>
  <si>
    <t>PROD5107</t>
  </si>
  <si>
    <t>Customer 674</t>
  </si>
  <si>
    <t>ORD2025003646</t>
  </si>
  <si>
    <t>PROD9637</t>
  </si>
  <si>
    <t>Jeans Model-178</t>
  </si>
  <si>
    <t>CUST1887</t>
  </si>
  <si>
    <t>Customer 138</t>
  </si>
  <si>
    <t>ORD2025003645</t>
  </si>
  <si>
    <t>PROD6141</t>
  </si>
  <si>
    <t>ORD2025003644</t>
  </si>
  <si>
    <t>PROD7944</t>
  </si>
  <si>
    <t>CUST5456</t>
  </si>
  <si>
    <t>Customer 2060</t>
  </si>
  <si>
    <t>ORD2025003643</t>
  </si>
  <si>
    <t>PROD8643</t>
  </si>
  <si>
    <t>Lamp Model-789</t>
  </si>
  <si>
    <t>ORD2025003642</t>
  </si>
  <si>
    <t>Curtain Model-750</t>
  </si>
  <si>
    <t>CUST8517</t>
  </si>
  <si>
    <t>ORD2025003641</t>
  </si>
  <si>
    <t>Jeans Model-874</t>
  </si>
  <si>
    <t>ORD2025003640</t>
  </si>
  <si>
    <t>PROD6231</t>
  </si>
  <si>
    <t>CUST4392</t>
  </si>
  <si>
    <t>ORD2025003639</t>
  </si>
  <si>
    <t>Lamp Model-433</t>
  </si>
  <si>
    <t>ORD2025003638</t>
  </si>
  <si>
    <t>PROD7353</t>
  </si>
  <si>
    <t>Perfume Model-136</t>
  </si>
  <si>
    <t>CUST4891</t>
  </si>
  <si>
    <t>ORD2025003637</t>
  </si>
  <si>
    <t>CUST9688</t>
  </si>
  <si>
    <t>ORD2025003636</t>
  </si>
  <si>
    <t>PROD6504</t>
  </si>
  <si>
    <t>ORD2025003635</t>
  </si>
  <si>
    <t>PROD1426</t>
  </si>
  <si>
    <t>Mobile Model-642</t>
  </si>
  <si>
    <t>CUST3991</t>
  </si>
  <si>
    <t>ORD2025003634</t>
  </si>
  <si>
    <t>Mobile Model-160</t>
  </si>
  <si>
    <t>Customer 491</t>
  </si>
  <si>
    <t>ORD2025003633</t>
  </si>
  <si>
    <t>Perfume Model-750</t>
  </si>
  <si>
    <t>CUST3825</t>
  </si>
  <si>
    <t>ORD2025003632</t>
  </si>
  <si>
    <t>PROD1104</t>
  </si>
  <si>
    <t>ORD2025003631</t>
  </si>
  <si>
    <t>ORD2025003630</t>
  </si>
  <si>
    <t>PROD4911</t>
  </si>
  <si>
    <t>Shirt Model-274</t>
  </si>
  <si>
    <t>ORD2025003629</t>
  </si>
  <si>
    <t>Laptop Model-173</t>
  </si>
  <si>
    <t>CUST9378</t>
  </si>
  <si>
    <t>ORD2025003628</t>
  </si>
  <si>
    <t>PROD4110</t>
  </si>
  <si>
    <t>CUST1819</t>
  </si>
  <si>
    <t>Customer 117</t>
  </si>
  <si>
    <t>ORD2025003627</t>
  </si>
  <si>
    <t>PROD1423</t>
  </si>
  <si>
    <t>ORD2025003626</t>
  </si>
  <si>
    <t>Mobile Model-377</t>
  </si>
  <si>
    <t>Customer 3708</t>
  </si>
  <si>
    <t>ORD2025003625</t>
  </si>
  <si>
    <t>Mobile Model-505</t>
  </si>
  <si>
    <t>CUST1575</t>
  </si>
  <si>
    <t>Customer 2547</t>
  </si>
  <si>
    <t>ORD2025003624</t>
  </si>
  <si>
    <t>Jacket Model-492</t>
  </si>
  <si>
    <t>CUST2803</t>
  </si>
  <si>
    <t>ORD2025003623</t>
  </si>
  <si>
    <t>Jeans Model-194</t>
  </si>
  <si>
    <t>CUST6034</t>
  </si>
  <si>
    <t>ORD2025003622</t>
  </si>
  <si>
    <t>PROD3141</t>
  </si>
  <si>
    <t>Lipstick Model-638</t>
  </si>
  <si>
    <t>CUST8472</t>
  </si>
  <si>
    <t>ORD2025003621</t>
  </si>
  <si>
    <t>CUST5704</t>
  </si>
  <si>
    <t>ORD2025003620</t>
  </si>
  <si>
    <t>PROD7970</t>
  </si>
  <si>
    <t>ORD2025003619</t>
  </si>
  <si>
    <t>Face Cream Model-696</t>
  </si>
  <si>
    <t>ORD2025003618</t>
  </si>
  <si>
    <t>PROD5970</t>
  </si>
  <si>
    <t>Laptop Model-150</t>
  </si>
  <si>
    <t>ORD2025003617</t>
  </si>
  <si>
    <t>ORD2025003616</t>
  </si>
  <si>
    <t>ORD2025003615</t>
  </si>
  <si>
    <t>PROD5862</t>
  </si>
  <si>
    <t>ORD2025003614</t>
  </si>
  <si>
    <t>CUST8060</t>
  </si>
  <si>
    <t>ORD2025003613</t>
  </si>
  <si>
    <t>CUST4766</t>
  </si>
  <si>
    <t>Customer 2599</t>
  </si>
  <si>
    <t>ORD2025003612</t>
  </si>
  <si>
    <t>PROD2069</t>
  </si>
  <si>
    <t>ORD2025003611</t>
  </si>
  <si>
    <t>ORD2025003610</t>
  </si>
  <si>
    <t>Jeans Model-303</t>
  </si>
  <si>
    <t>ORD2025003609</t>
  </si>
  <si>
    <t>ORD2025003608</t>
  </si>
  <si>
    <t>CUST2608</t>
  </si>
  <si>
    <t>Customer 1259</t>
  </si>
  <si>
    <t>ORD2025003607</t>
  </si>
  <si>
    <t>PROD6895</t>
  </si>
  <si>
    <t>Customer 2048</t>
  </si>
  <si>
    <t>ORD2025003606</t>
  </si>
  <si>
    <t>Lamp Model-630</t>
  </si>
  <si>
    <t>Customer 100</t>
  </si>
  <si>
    <t>ORD2025003605</t>
  </si>
  <si>
    <t>PROD4547</t>
  </si>
  <si>
    <t>Jeans Model-573</t>
  </si>
  <si>
    <t>CUST6788</t>
  </si>
  <si>
    <t>ORD2025003604</t>
  </si>
  <si>
    <t>Mobile Model-531</t>
  </si>
  <si>
    <t>ORD2025003603</t>
  </si>
  <si>
    <t>PROD9630</t>
  </si>
  <si>
    <t>Sofa Model-783</t>
  </si>
  <si>
    <t>ORD2025003602</t>
  </si>
  <si>
    <t>PROD7892</t>
  </si>
  <si>
    <t>Sofa Model-319</t>
  </si>
  <si>
    <t>CUST2992</t>
  </si>
  <si>
    <t>ORD2025003601</t>
  </si>
  <si>
    <t>PROD2247</t>
  </si>
  <si>
    <t>Jacket Model-320</t>
  </si>
  <si>
    <t>CUST6239</t>
  </si>
  <si>
    <t>ORD2025003600</t>
  </si>
  <si>
    <t>Lamp Model-220</t>
  </si>
  <si>
    <t>CUST4301</t>
  </si>
  <si>
    <t>Customer 3788</t>
  </si>
  <si>
    <t>ORD2025003599</t>
  </si>
  <si>
    <t>PROD7036</t>
  </si>
  <si>
    <t>CUST7114</t>
  </si>
  <si>
    <t>ORD2025003598</t>
  </si>
  <si>
    <t>PROD7880</t>
  </si>
  <si>
    <t>Lamp Model-416</t>
  </si>
  <si>
    <t>CUST9549</t>
  </si>
  <si>
    <t>ORD2025003597</t>
  </si>
  <si>
    <t>PROD1710</t>
  </si>
  <si>
    <t>Tablet Model-705</t>
  </si>
  <si>
    <t>CUST9714</t>
  </si>
  <si>
    <t>Customer 4970</t>
  </si>
  <si>
    <t>ORD2025003596</t>
  </si>
  <si>
    <t>PROD2701</t>
  </si>
  <si>
    <t>Tablet Model-107</t>
  </si>
  <si>
    <t>ORD2025003595</t>
  </si>
  <si>
    <t>CUST2922</t>
  </si>
  <si>
    <t>Customer 61</t>
  </si>
  <si>
    <t>ORD2025003594</t>
  </si>
  <si>
    <t>Sofa Model-896</t>
  </si>
  <si>
    <t>CUST4836</t>
  </si>
  <si>
    <t>ORD2025003593</t>
  </si>
  <si>
    <t>PROD4775</t>
  </si>
  <si>
    <t>Curtain Model-437</t>
  </si>
  <si>
    <t>Customer 803</t>
  </si>
  <si>
    <t>ORD2025003592</t>
  </si>
  <si>
    <t>CUST1584</t>
  </si>
  <si>
    <t>ORD2025003591</t>
  </si>
  <si>
    <t>PROD9304</t>
  </si>
  <si>
    <t>CUST4388</t>
  </si>
  <si>
    <t>Customer 2721</t>
  </si>
  <si>
    <t>ORD2025003590</t>
  </si>
  <si>
    <t>PROD5662</t>
  </si>
  <si>
    <t>Laptop Model-986</t>
  </si>
  <si>
    <t>CUST1215</t>
  </si>
  <si>
    <t>ORD2025003589</t>
  </si>
  <si>
    <t>ORD2025003588</t>
  </si>
  <si>
    <t>Lipstick Model-540</t>
  </si>
  <si>
    <t>ORD2025003587</t>
  </si>
  <si>
    <t>Tablet Model-564</t>
  </si>
  <si>
    <t>ORD2025003586</t>
  </si>
  <si>
    <t>PROD2359</t>
  </si>
  <si>
    <t>CUST4198</t>
  </si>
  <si>
    <t>ORD2025003585</t>
  </si>
  <si>
    <t>PROD5818</t>
  </si>
  <si>
    <t>Tablet Model-301</t>
  </si>
  <si>
    <t>CUST3851</t>
  </si>
  <si>
    <t>ORD2025003584</t>
  </si>
  <si>
    <t>PROD1164</t>
  </si>
  <si>
    <t>Shirt Model-402</t>
  </si>
  <si>
    <t>CUST5498</t>
  </si>
  <si>
    <t>ORD2025003583</t>
  </si>
  <si>
    <t>Tablet Model-125</t>
  </si>
  <si>
    <t>CUST8863</t>
  </si>
  <si>
    <t>ORD2025003582</t>
  </si>
  <si>
    <t>Lamp Model-491</t>
  </si>
  <si>
    <t>Customer 3170</t>
  </si>
  <si>
    <t>ORD2025003581</t>
  </si>
  <si>
    <t>PROD7624</t>
  </si>
  <si>
    <t>Curtain Model-934</t>
  </si>
  <si>
    <t>ORD2025003580</t>
  </si>
  <si>
    <t>PROD7417</t>
  </si>
  <si>
    <t>Sofa Model-760</t>
  </si>
  <si>
    <t>Customer 3171</t>
  </si>
  <si>
    <t>ORD2025003579</t>
  </si>
  <si>
    <t>PROD3214</t>
  </si>
  <si>
    <t>ORD2025003578</t>
  </si>
  <si>
    <t>PROD6464</t>
  </si>
  <si>
    <t>CUST7974</t>
  </si>
  <si>
    <t>Customer 2437</t>
  </si>
  <si>
    <t>ORD2025003577</t>
  </si>
  <si>
    <t>ORD2025003576</t>
  </si>
  <si>
    <t>PROD3289</t>
  </si>
  <si>
    <t>Lipstick Model-954</t>
  </si>
  <si>
    <t>ORD2025003575</t>
  </si>
  <si>
    <t>PROD9995</t>
  </si>
  <si>
    <t>Perfume Model-902</t>
  </si>
  <si>
    <t>ORD2025003574</t>
  </si>
  <si>
    <t>PROD2183</t>
  </si>
  <si>
    <t>Face Cream Model-485</t>
  </si>
  <si>
    <t>ORD2025003573</t>
  </si>
  <si>
    <t>Mobile Model-823</t>
  </si>
  <si>
    <t>CUST3934</t>
  </si>
  <si>
    <t>ORD2025003572</t>
  </si>
  <si>
    <t>PROD1672</t>
  </si>
  <si>
    <t>Perfume Model-433</t>
  </si>
  <si>
    <t>ORD2025003571</t>
  </si>
  <si>
    <t>PROD3874</t>
  </si>
  <si>
    <t>CUST2182</t>
  </si>
  <si>
    <t>Customer 1375</t>
  </si>
  <si>
    <t>ORD2025003570</t>
  </si>
  <si>
    <t>PROD8518</t>
  </si>
  <si>
    <t>Lipstick Model-774</t>
  </si>
  <si>
    <t>CUST7532</t>
  </si>
  <si>
    <t>ORD2025003569</t>
  </si>
  <si>
    <t>CUST7522</t>
  </si>
  <si>
    <t>ORD2025003568</t>
  </si>
  <si>
    <t>PROD4406</t>
  </si>
  <si>
    <t>Jeans Model-994</t>
  </si>
  <si>
    <t>CUST6031</t>
  </si>
  <si>
    <t>ORD2025003567</t>
  </si>
  <si>
    <t>PROD7436</t>
  </si>
  <si>
    <t>Jeans Model-414</t>
  </si>
  <si>
    <t>ORD2025003566</t>
  </si>
  <si>
    <t>Jacket Model-930</t>
  </si>
  <si>
    <t>CUST7007</t>
  </si>
  <si>
    <t>ORD2025003565</t>
  </si>
  <si>
    <t>Customer 3822</t>
  </si>
  <si>
    <t>ORD2025003564</t>
  </si>
  <si>
    <t>Customer 2551</t>
  </si>
  <si>
    <t>ORD2025003563</t>
  </si>
  <si>
    <t>PROD3632</t>
  </si>
  <si>
    <t>Laptop Model-955</t>
  </si>
  <si>
    <t>ORD2025003562</t>
  </si>
  <si>
    <t>PROD2604</t>
  </si>
  <si>
    <t>Perfume Model-663</t>
  </si>
  <si>
    <t>CUST1876</t>
  </si>
  <si>
    <t>Customer 1933</t>
  </si>
  <si>
    <t>ORD2025003561</t>
  </si>
  <si>
    <t>Curtain Model-644</t>
  </si>
  <si>
    <t>CUST7502</t>
  </si>
  <si>
    <t>ORD2025003560</t>
  </si>
  <si>
    <t>Tablet Model-212</t>
  </si>
  <si>
    <t>CUST6902</t>
  </si>
  <si>
    <t>Customer 4930</t>
  </si>
  <si>
    <t>ORD2025003559</t>
  </si>
  <si>
    <t>PROD2448</t>
  </si>
  <si>
    <t>CUST9298</t>
  </si>
  <si>
    <t>ORD2025003558</t>
  </si>
  <si>
    <t>PROD1190</t>
  </si>
  <si>
    <t>Jeans Model-673</t>
  </si>
  <si>
    <t>CUST5772</t>
  </si>
  <si>
    <t>Customer 891</t>
  </si>
  <si>
    <t>ORD2025003557</t>
  </si>
  <si>
    <t>ORD2025003556</t>
  </si>
  <si>
    <t>PROD7695</t>
  </si>
  <si>
    <t>Laptop Model-857</t>
  </si>
  <si>
    <t>ORD2025003555</t>
  </si>
  <si>
    <t>PROD6696</t>
  </si>
  <si>
    <t>Face Cream Model-250</t>
  </si>
  <si>
    <t>ORD2025003554</t>
  </si>
  <si>
    <t>PROD4640</t>
  </si>
  <si>
    <t>Perfume Model-661</t>
  </si>
  <si>
    <t>ORD2025003553</t>
  </si>
  <si>
    <t>ORD2025003552</t>
  </si>
  <si>
    <t>PROD9782</t>
  </si>
  <si>
    <t>Sofa Model-827</t>
  </si>
  <si>
    <t>Customer 3389</t>
  </si>
  <si>
    <t>ORD2025003551</t>
  </si>
  <si>
    <t>PROD9461</t>
  </si>
  <si>
    <t>Perfume Model-348</t>
  </si>
  <si>
    <t>Customer 4479</t>
  </si>
  <si>
    <t>ORD2025003550</t>
  </si>
  <si>
    <t>PROD7118</t>
  </si>
  <si>
    <t>Customer 3715</t>
  </si>
  <si>
    <t>ORD2025003549</t>
  </si>
  <si>
    <t>PROD5055</t>
  </si>
  <si>
    <t>ORD2025003548</t>
  </si>
  <si>
    <t>Customer 3264</t>
  </si>
  <si>
    <t>ORD2025003547</t>
  </si>
  <si>
    <t>PROD3773</t>
  </si>
  <si>
    <t>ORD2025003546</t>
  </si>
  <si>
    <t>Curtain Model-498</t>
  </si>
  <si>
    <t>ORD2025003545</t>
  </si>
  <si>
    <t>Laptop Model-957</t>
  </si>
  <si>
    <t>ORD2025003544</t>
  </si>
  <si>
    <t>PROD5447</t>
  </si>
  <si>
    <t>ORD2025003543</t>
  </si>
  <si>
    <t>PROD2114</t>
  </si>
  <si>
    <t>Tablet Model-459</t>
  </si>
  <si>
    <t>ORD2025003542</t>
  </si>
  <si>
    <t>Jeans Model-100</t>
  </si>
  <si>
    <t>CUST2695</t>
  </si>
  <si>
    <t>ORD2025003541</t>
  </si>
  <si>
    <t>ORD2025003540</t>
  </si>
  <si>
    <t>CUST9132</t>
  </si>
  <si>
    <t>Customer 753</t>
  </si>
  <si>
    <t>ORD2025003539</t>
  </si>
  <si>
    <t>PROD9568</t>
  </si>
  <si>
    <t>CUST8879</t>
  </si>
  <si>
    <t>Customer 4599</t>
  </si>
  <si>
    <t>ORD2025003538</t>
  </si>
  <si>
    <t>Customer 2783</t>
  </si>
  <si>
    <t>ORD2025003537</t>
  </si>
  <si>
    <t>PROD6108</t>
  </si>
  <si>
    <t>Laptop Model-569</t>
  </si>
  <si>
    <t>ORD2025003536</t>
  </si>
  <si>
    <t>PROD5292</t>
  </si>
  <si>
    <t>Perfume Model-694</t>
  </si>
  <si>
    <t>CUST7033</t>
  </si>
  <si>
    <t>ORD2025003535</t>
  </si>
  <si>
    <t>PROD3167</t>
  </si>
  <si>
    <t>ORD2025003534</t>
  </si>
  <si>
    <t>PROD3930</t>
  </si>
  <si>
    <t>Mobile Model-977</t>
  </si>
  <si>
    <t>ORD2025003533</t>
  </si>
  <si>
    <t>PROD9961</t>
  </si>
  <si>
    <t>Shirt Model-836</t>
  </si>
  <si>
    <t>CUST8485</t>
  </si>
  <si>
    <t>ORD2025003532</t>
  </si>
  <si>
    <t>Sofa Model-612</t>
  </si>
  <si>
    <t>CUST1623</t>
  </si>
  <si>
    <t>ORD2025003531</t>
  </si>
  <si>
    <t>PROD8478</t>
  </si>
  <si>
    <t>Tablet Model-233</t>
  </si>
  <si>
    <t>ORD2025003530</t>
  </si>
  <si>
    <t>PROD7579</t>
  </si>
  <si>
    <t>Customer 2852</t>
  </si>
  <si>
    <t>ORD2025003529</t>
  </si>
  <si>
    <t>CUST3754</t>
  </si>
  <si>
    <t>Customer 622</t>
  </si>
  <si>
    <t>ORD2025003528</t>
  </si>
  <si>
    <t>PROD7163</t>
  </si>
  <si>
    <t>Face Cream Model-398</t>
  </si>
  <si>
    <t>ORD2025003527</t>
  </si>
  <si>
    <t>PROD1341</t>
  </si>
  <si>
    <t>CUST5671</t>
  </si>
  <si>
    <t>ORD2025003526</t>
  </si>
  <si>
    <t>ORD2025003525</t>
  </si>
  <si>
    <t>PROD9851</t>
  </si>
  <si>
    <t>Customer 3853</t>
  </si>
  <si>
    <t>ORD2025003524</t>
  </si>
  <si>
    <t>PROD1691</t>
  </si>
  <si>
    <t>Face Cream Model-943</t>
  </si>
  <si>
    <t>ORD2025003523</t>
  </si>
  <si>
    <t>PROD4898</t>
  </si>
  <si>
    <t>ORD2025003522</t>
  </si>
  <si>
    <t>PROD7108</t>
  </si>
  <si>
    <t>Mobile Model-818</t>
  </si>
  <si>
    <t>ORD2025003521</t>
  </si>
  <si>
    <t>CUST9340</t>
  </si>
  <si>
    <t>ORD2025003520</t>
  </si>
  <si>
    <t>ORD2025003519</t>
  </si>
  <si>
    <t>PROD8251</t>
  </si>
  <si>
    <t>Customer 3920</t>
  </si>
  <si>
    <t>ORD2025003518</t>
  </si>
  <si>
    <t>CUST5840</t>
  </si>
  <si>
    <t>Customer 966</t>
  </si>
  <si>
    <t>ORD2025003517</t>
  </si>
  <si>
    <t>Mobile Model-197</t>
  </si>
  <si>
    <t>ORD2025003516</t>
  </si>
  <si>
    <t>PROD2116</t>
  </si>
  <si>
    <t>Shirt Model-315</t>
  </si>
  <si>
    <t>CUST8079</t>
  </si>
  <si>
    <t>ORD2025003515</t>
  </si>
  <si>
    <t>PROD8431</t>
  </si>
  <si>
    <t>ORD2025003514</t>
  </si>
  <si>
    <t>Lipstick Model-270</t>
  </si>
  <si>
    <t>Customer 4823</t>
  </si>
  <si>
    <t>ORD2025003513</t>
  </si>
  <si>
    <t>Shirt Model-951</t>
  </si>
  <si>
    <t>CUST1687</t>
  </si>
  <si>
    <t>ORD2025003512</t>
  </si>
  <si>
    <t>Mobile Model-720</t>
  </si>
  <si>
    <t>ORD2025003511</t>
  </si>
  <si>
    <t>Jacket Model-961</t>
  </si>
  <si>
    <t>ORD2025003510</t>
  </si>
  <si>
    <t>PROD9235</t>
  </si>
  <si>
    <t>Shirt Model-149</t>
  </si>
  <si>
    <t>ORD2025003509</t>
  </si>
  <si>
    <t>Mobile Model-341</t>
  </si>
  <si>
    <t>ORD2025003508</t>
  </si>
  <si>
    <t>ORD2025003507</t>
  </si>
  <si>
    <t>CUST3203</t>
  </si>
  <si>
    <t>ORD2025003506</t>
  </si>
  <si>
    <t>PROD4860</t>
  </si>
  <si>
    <t>Shirt Model-481</t>
  </si>
  <si>
    <t>CUST6500</t>
  </si>
  <si>
    <t>ORD2025003505</t>
  </si>
  <si>
    <t>PROD2742</t>
  </si>
  <si>
    <t>Jacket Model-299</t>
  </si>
  <si>
    <t>Customer 2514</t>
  </si>
  <si>
    <t>ORD2025003504</t>
  </si>
  <si>
    <t>PROD5657</t>
  </si>
  <si>
    <t>CUST5825</t>
  </si>
  <si>
    <t>ORD2025003503</t>
  </si>
  <si>
    <t>PROD2399</t>
  </si>
  <si>
    <t>CUST3149</t>
  </si>
  <si>
    <t>Customer 4063</t>
  </si>
  <si>
    <t>ORD2025003502</t>
  </si>
  <si>
    <t>Curtain Model-190</t>
  </si>
  <si>
    <t>CUST1845</t>
  </si>
  <si>
    <t>Customer 4617</t>
  </si>
  <si>
    <t>ORD2025003501</t>
  </si>
  <si>
    <t>Face Cream Model-509</t>
  </si>
  <si>
    <t>CUST6052</t>
  </si>
  <si>
    <t>Customer 2678</t>
  </si>
  <si>
    <t>ORD2025003500</t>
  </si>
  <si>
    <t>Jacket Model-414</t>
  </si>
  <si>
    <t>ORD2025003499</t>
  </si>
  <si>
    <t>PROD3256</t>
  </si>
  <si>
    <t>Lamp Model-811</t>
  </si>
  <si>
    <t>CUST8859</t>
  </si>
  <si>
    <t>Customer 3593</t>
  </si>
  <si>
    <t>ORD2025003498</t>
  </si>
  <si>
    <t>Customer 4240</t>
  </si>
  <si>
    <t>ORD2025003497</t>
  </si>
  <si>
    <t>Jacket Model-314</t>
  </si>
  <si>
    <t>CUST4256</t>
  </si>
  <si>
    <t>ORD2025003496</t>
  </si>
  <si>
    <t>PROD6216</t>
  </si>
  <si>
    <t>Lamp Model-327</t>
  </si>
  <si>
    <t>CUST6437</t>
  </si>
  <si>
    <t>Customer 2702</t>
  </si>
  <si>
    <t>ORD2025003495</t>
  </si>
  <si>
    <t>ORD2025003494</t>
  </si>
  <si>
    <t>PROD5318</t>
  </si>
  <si>
    <t>Tablet Model-685</t>
  </si>
  <si>
    <t>ORD2025003493</t>
  </si>
  <si>
    <t>PROD1605</t>
  </si>
  <si>
    <t>ORD2025003492</t>
  </si>
  <si>
    <t>CUST2865</t>
  </si>
  <si>
    <t>ORD2025003491</t>
  </si>
  <si>
    <t>PROD9921</t>
  </si>
  <si>
    <t>CUST3920</t>
  </si>
  <si>
    <t>ORD2025003490</t>
  </si>
  <si>
    <t>PROD2416</t>
  </si>
  <si>
    <t>CUST2942</t>
  </si>
  <si>
    <t>ORD2025003489</t>
  </si>
  <si>
    <t>PROD2668</t>
  </si>
  <si>
    <t>ORD2025003488</t>
  </si>
  <si>
    <t>PROD1060</t>
  </si>
  <si>
    <t>Customer 2486</t>
  </si>
  <si>
    <t>ORD2025003487</t>
  </si>
  <si>
    <t>PROD4770</t>
  </si>
  <si>
    <t>Jeans Model-974</t>
  </si>
  <si>
    <t>CUST2901</t>
  </si>
  <si>
    <t>ORD2025003486</t>
  </si>
  <si>
    <t>PROD5867</t>
  </si>
  <si>
    <t>Jeans Model-411</t>
  </si>
  <si>
    <t>Customer 2183</t>
  </si>
  <si>
    <t>ORD2025003485</t>
  </si>
  <si>
    <t>ORD2025003484</t>
  </si>
  <si>
    <t>PROD4087</t>
  </si>
  <si>
    <t>Shirt Model-221</t>
  </si>
  <si>
    <t>Customer 4327</t>
  </si>
  <si>
    <t>ORD2025003483</t>
  </si>
  <si>
    <t>PROD4802</t>
  </si>
  <si>
    <t>Customer 634</t>
  </si>
  <si>
    <t>ORD2025003482</t>
  </si>
  <si>
    <t>ORD2025003481</t>
  </si>
  <si>
    <t>PROD3063</t>
  </si>
  <si>
    <t>Lipstick Model-600</t>
  </si>
  <si>
    <t>ORD2025003480</t>
  </si>
  <si>
    <t>Curtain Model-786</t>
  </si>
  <si>
    <t>CUST6311</t>
  </si>
  <si>
    <t>Customer 3751</t>
  </si>
  <si>
    <t>ORD2025003479</t>
  </si>
  <si>
    <t>PROD5171</t>
  </si>
  <si>
    <t>CUST9985</t>
  </si>
  <si>
    <t>ORD2025003478</t>
  </si>
  <si>
    <t>Jacket Model-773</t>
  </si>
  <si>
    <t>ORD2025003477</t>
  </si>
  <si>
    <t>ORD2025003476</t>
  </si>
  <si>
    <t>PROD6772</t>
  </si>
  <si>
    <t>CUST2267</t>
  </si>
  <si>
    <t>ORD2025003475</t>
  </si>
  <si>
    <t>Lamp Model-960</t>
  </si>
  <si>
    <t>ORD2025003474</t>
  </si>
  <si>
    <t>PROD1659</t>
  </si>
  <si>
    <t>ORD2025003473</t>
  </si>
  <si>
    <t>PROD2065</t>
  </si>
  <si>
    <t>Lipstick Model-194</t>
  </si>
  <si>
    <t>CUST4008</t>
  </si>
  <si>
    <t>ORD2025003472</t>
  </si>
  <si>
    <t>PROD3941</t>
  </si>
  <si>
    <t>CUST6575</t>
  </si>
  <si>
    <t>ORD2025003471</t>
  </si>
  <si>
    <t>PROD7000</t>
  </si>
  <si>
    <t>CUST5292</t>
  </si>
  <si>
    <t>ORD2025003470</t>
  </si>
  <si>
    <t>PROD9660</t>
  </si>
  <si>
    <t>CUST6739</t>
  </si>
  <si>
    <t>Customer 4566</t>
  </si>
  <si>
    <t>ORD2025003469</t>
  </si>
  <si>
    <t>Face Cream Model-969</t>
  </si>
  <si>
    <t>CUST1761</t>
  </si>
  <si>
    <t>ORD2025003468</t>
  </si>
  <si>
    <t>CUST5200</t>
  </si>
  <si>
    <t>ORD2025003467</t>
  </si>
  <si>
    <t>ORD2025003466</t>
  </si>
  <si>
    <t>Curtain Model-862</t>
  </si>
  <si>
    <t>CUST9301</t>
  </si>
  <si>
    <t>Customer 4166</t>
  </si>
  <si>
    <t>ORD2025003465</t>
  </si>
  <si>
    <t>PROD3262</t>
  </si>
  <si>
    <t>CUST5432</t>
  </si>
  <si>
    <t>ORD2025003464</t>
  </si>
  <si>
    <t>PROD9189</t>
  </si>
  <si>
    <t>ORD2025003463</t>
  </si>
  <si>
    <t>Customer 1482</t>
  </si>
  <si>
    <t>ORD2025003462</t>
  </si>
  <si>
    <t>PROD6562</t>
  </si>
  <si>
    <t>Face Cream Model-552</t>
  </si>
  <si>
    <t>ORD2025003461</t>
  </si>
  <si>
    <t>CUST3548</t>
  </si>
  <si>
    <t>ORD2025003460</t>
  </si>
  <si>
    <t>PROD8733</t>
  </si>
  <si>
    <t>ORD2025003459</t>
  </si>
  <si>
    <t>ORD2025003458</t>
  </si>
  <si>
    <t>PROD9930</t>
  </si>
  <si>
    <t>CUST1507</t>
  </si>
  <si>
    <t>ORD2025003457</t>
  </si>
  <si>
    <t>Laptop Model-949</t>
  </si>
  <si>
    <t>Customer 4142</t>
  </si>
  <si>
    <t>ORD2025003456</t>
  </si>
  <si>
    <t>Customer 4931</t>
  </si>
  <si>
    <t>ORD2025003455</t>
  </si>
  <si>
    <t>CUST2154</t>
  </si>
  <si>
    <t>ORD2025003454</t>
  </si>
  <si>
    <t>PROD3428</t>
  </si>
  <si>
    <t>ORD2025003453</t>
  </si>
  <si>
    <t>Lamp Model-728</t>
  </si>
  <si>
    <t>ORD2025003452</t>
  </si>
  <si>
    <t>PROD2950</t>
  </si>
  <si>
    <t>Shirt Model-307</t>
  </si>
  <si>
    <t>CUST2866</t>
  </si>
  <si>
    <t>ORD2025003451</t>
  </si>
  <si>
    <t>PROD4757</t>
  </si>
  <si>
    <t>CUST3207</t>
  </si>
  <si>
    <t>Customer 1157</t>
  </si>
  <si>
    <t>ORD2025003450</t>
  </si>
  <si>
    <t>ORD2025003449</t>
  </si>
  <si>
    <t>ORD2025003448</t>
  </si>
  <si>
    <t>PROD1496</t>
  </si>
  <si>
    <t>Lipstick Model-589</t>
  </si>
  <si>
    <t>CUST4043</t>
  </si>
  <si>
    <t>ORD2025003447</t>
  </si>
  <si>
    <t>PROD6683</t>
  </si>
  <si>
    <t>Shirt Model-649</t>
  </si>
  <si>
    <t>Customer 4054</t>
  </si>
  <si>
    <t>ORD2025003446</t>
  </si>
  <si>
    <t>Curtain Model-439</t>
  </si>
  <si>
    <t>ORD2025003445</t>
  </si>
  <si>
    <t>PROD7263</t>
  </si>
  <si>
    <t>Jeans Model-655</t>
  </si>
  <si>
    <t>ORD2025003444</t>
  </si>
  <si>
    <t>CUST4654</t>
  </si>
  <si>
    <t>ORD2025003443</t>
  </si>
  <si>
    <t>Tablet Model-561</t>
  </si>
  <si>
    <t>CUST4477</t>
  </si>
  <si>
    <t>ORD2025003442</t>
  </si>
  <si>
    <t>PROD4711</t>
  </si>
  <si>
    <t>ORD2025003441</t>
  </si>
  <si>
    <t>PROD7060</t>
  </si>
  <si>
    <t>Perfume Model-116</t>
  </si>
  <si>
    <t>CUST3024</t>
  </si>
  <si>
    <t>ORD2025003440</t>
  </si>
  <si>
    <t>Customer 4884</t>
  </si>
  <si>
    <t>ORD2025003439</t>
  </si>
  <si>
    <t>PROD4744</t>
  </si>
  <si>
    <t>Tablet Model-700</t>
  </si>
  <si>
    <t>CUST9365</t>
  </si>
  <si>
    <t>ORD2025003438</t>
  </si>
  <si>
    <t>Face Cream Model-878</t>
  </si>
  <si>
    <t>CUST2980</t>
  </si>
  <si>
    <t>Customer 4356</t>
  </si>
  <si>
    <t>ORD2025003437</t>
  </si>
  <si>
    <t>PROD6297</t>
  </si>
  <si>
    <t>Face Cream Model-281</t>
  </si>
  <si>
    <t>CUST1508</t>
  </si>
  <si>
    <t>ORD2025003436</t>
  </si>
  <si>
    <t>PROD4462</t>
  </si>
  <si>
    <t>CUST4845</t>
  </si>
  <si>
    <t>ORD2025003435</t>
  </si>
  <si>
    <t>CUST8424</t>
  </si>
  <si>
    <t>Customer 3561</t>
  </si>
  <si>
    <t>ORD2025003434</t>
  </si>
  <si>
    <t>PROD4259</t>
  </si>
  <si>
    <t>CUST2993</t>
  </si>
  <si>
    <t>Customer 4517</t>
  </si>
  <si>
    <t>ORD2025003433</t>
  </si>
  <si>
    <t>Lipstick Model-223</t>
  </si>
  <si>
    <t>CUST5800</t>
  </si>
  <si>
    <t>ORD2025003432</t>
  </si>
  <si>
    <t>CUST1351</t>
  </si>
  <si>
    <t>ORD2025003431</t>
  </si>
  <si>
    <t>PROD4222</t>
  </si>
  <si>
    <t>Curtain Model-694</t>
  </si>
  <si>
    <t>ORD2025003430</t>
  </si>
  <si>
    <t>Tablet Model-422</t>
  </si>
  <si>
    <t>CUST7820</t>
  </si>
  <si>
    <t>ORD2025003429</t>
  </si>
  <si>
    <t>Customer 3647</t>
  </si>
  <si>
    <t>ORD2025003428</t>
  </si>
  <si>
    <t>CUST6393</t>
  </si>
  <si>
    <t>ORD2025003427</t>
  </si>
  <si>
    <t>Sofa Model-877</t>
  </si>
  <si>
    <t>Customer 3257</t>
  </si>
  <si>
    <t>ORD2025003426</t>
  </si>
  <si>
    <t>PROD4957</t>
  </si>
  <si>
    <t>ORD2025003425</t>
  </si>
  <si>
    <t>PROD7311</t>
  </si>
  <si>
    <t>CUST8648</t>
  </si>
  <si>
    <t>ORD2025003424</t>
  </si>
  <si>
    <t>PROD6363</t>
  </si>
  <si>
    <t>Face Cream Model-768</t>
  </si>
  <si>
    <t>CUST7579</t>
  </si>
  <si>
    <t>ORD2025003423</t>
  </si>
  <si>
    <t>Customer 3237</t>
  </si>
  <si>
    <t>ORD2025003422</t>
  </si>
  <si>
    <t>PROD3316</t>
  </si>
  <si>
    <t>Mobile Model-651</t>
  </si>
  <si>
    <t>CUST9291</t>
  </si>
  <si>
    <t>ORD2025003421</t>
  </si>
  <si>
    <t>CUST4901</t>
  </si>
  <si>
    <t>ORD2025003420</t>
  </si>
  <si>
    <t>ORD2025003419</t>
  </si>
  <si>
    <t>Customer 3020</t>
  </si>
  <si>
    <t>ORD2025003418</t>
  </si>
  <si>
    <t>PROD9253</t>
  </si>
  <si>
    <t>CUST9243</t>
  </si>
  <si>
    <t>ORD2025003417</t>
  </si>
  <si>
    <t>ORD2025003416</t>
  </si>
  <si>
    <t>PROD8830</t>
  </si>
  <si>
    <t>Laptop Model-677</t>
  </si>
  <si>
    <t>CUST3943</t>
  </si>
  <si>
    <t>Customer 2766</t>
  </si>
  <si>
    <t>ORD2025003415</t>
  </si>
  <si>
    <t>CUST5873</t>
  </si>
  <si>
    <t>ORD2025003414</t>
  </si>
  <si>
    <t>PROD3952</t>
  </si>
  <si>
    <t>CUST6400</t>
  </si>
  <si>
    <t>ORD2025003413</t>
  </si>
  <si>
    <t>ORD2025003412</t>
  </si>
  <si>
    <t>Lipstick Model-172</t>
  </si>
  <si>
    <t>CUST1253</t>
  </si>
  <si>
    <t>ORD2025003411</t>
  </si>
  <si>
    <t>PROD5975</t>
  </si>
  <si>
    <t>CUST2565</t>
  </si>
  <si>
    <t>ORD2025003410</t>
  </si>
  <si>
    <t>Mobile Model-328</t>
  </si>
  <si>
    <t>CUST9137</t>
  </si>
  <si>
    <t>Customer 2165</t>
  </si>
  <si>
    <t>ORD2025003409</t>
  </si>
  <si>
    <t>PROD9919</t>
  </si>
  <si>
    <t>ORD2025003408</t>
  </si>
  <si>
    <t>PROD9686</t>
  </si>
  <si>
    <t>Curtain Model-128</t>
  </si>
  <si>
    <t>ORD2025003407</t>
  </si>
  <si>
    <t>PROD6742</t>
  </si>
  <si>
    <t>Perfume Model-955</t>
  </si>
  <si>
    <t>ORD2025003406</t>
  </si>
  <si>
    <t>ORD2025003405</t>
  </si>
  <si>
    <t>PROD6262</t>
  </si>
  <si>
    <t>Customer 432</t>
  </si>
  <si>
    <t>ORD2025003404</t>
  </si>
  <si>
    <t>Lamp Model-268</t>
  </si>
  <si>
    <t>CUST7215</t>
  </si>
  <si>
    <t>Customer 2651</t>
  </si>
  <si>
    <t>ORD2025003403</t>
  </si>
  <si>
    <t>PROD7898</t>
  </si>
  <si>
    <t>ORD2025003402</t>
  </si>
  <si>
    <t>PROD9505</t>
  </si>
  <si>
    <t>CUST4310</t>
  </si>
  <si>
    <t>ORD2025003401</t>
  </si>
  <si>
    <t>Lamp Model-147</t>
  </si>
  <si>
    <t>CUST1962</t>
  </si>
  <si>
    <t>ORD2025003400</t>
  </si>
  <si>
    <t>Face Cream Model-758</t>
  </si>
  <si>
    <t>CUST2649</t>
  </si>
  <si>
    <t>ORD2025003399</t>
  </si>
  <si>
    <t>CUST4037</t>
  </si>
  <si>
    <t>ORD2025003398</t>
  </si>
  <si>
    <t>PROD1171</t>
  </si>
  <si>
    <t>CUST2978</t>
  </si>
  <si>
    <t>ORD2025003397</t>
  </si>
  <si>
    <t>PROD5133</t>
  </si>
  <si>
    <t>CUST1934</t>
  </si>
  <si>
    <t>ORD2025003396</t>
  </si>
  <si>
    <t>PROD6877</t>
  </si>
  <si>
    <t>Laptop Model-767</t>
  </si>
  <si>
    <t>ORD2025003395</t>
  </si>
  <si>
    <t>Jeans Model-175</t>
  </si>
  <si>
    <t>Customer 1001</t>
  </si>
  <si>
    <t>ORD2025003394</t>
  </si>
  <si>
    <t>Perfume Model-606</t>
  </si>
  <si>
    <t>ORD2025003393</t>
  </si>
  <si>
    <t>PROD1362</t>
  </si>
  <si>
    <t>Jeans Model-617</t>
  </si>
  <si>
    <t>ORD2025003392</t>
  </si>
  <si>
    <t>PROD8417</t>
  </si>
  <si>
    <t>Sofa Model-455</t>
  </si>
  <si>
    <t>Customer 2490</t>
  </si>
  <si>
    <t>ORD2025003391</t>
  </si>
  <si>
    <t>PROD8766</t>
  </si>
  <si>
    <t>Jacket Model-541</t>
  </si>
  <si>
    <t>ORD2025003390</t>
  </si>
  <si>
    <t>PROD9872</t>
  </si>
  <si>
    <t>Perfume Model-463</t>
  </si>
  <si>
    <t>CUST9977</t>
  </si>
  <si>
    <t>Customer 2853</t>
  </si>
  <si>
    <t>ORD2025003389</t>
  </si>
  <si>
    <t>PROD7394</t>
  </si>
  <si>
    <t>Face Cream Model-283</t>
  </si>
  <si>
    <t>CUST8793</t>
  </si>
  <si>
    <t>ORD2025003388</t>
  </si>
  <si>
    <t>PROD1930</t>
  </si>
  <si>
    <t>Jeans Model-604</t>
  </si>
  <si>
    <t>ORD2025003387</t>
  </si>
  <si>
    <t>PROD7393</t>
  </si>
  <si>
    <t>Lamp Model-108</t>
  </si>
  <si>
    <t>ORD2025003386</t>
  </si>
  <si>
    <t>Perfume Model-166</t>
  </si>
  <si>
    <t>ORD2025003385</t>
  </si>
  <si>
    <t>PROD6385</t>
  </si>
  <si>
    <t>Perfume Model-332</t>
  </si>
  <si>
    <t>ORD2025003384</t>
  </si>
  <si>
    <t>PROD5649</t>
  </si>
  <si>
    <t>Jeans Model-474</t>
  </si>
  <si>
    <t>ORD2025003383</t>
  </si>
  <si>
    <t>PROD2536</t>
  </si>
  <si>
    <t>Lipstick Model-231</t>
  </si>
  <si>
    <t>ORD2025003382</t>
  </si>
  <si>
    <t>PROD4306</t>
  </si>
  <si>
    <t>Sofa Model-505</t>
  </si>
  <si>
    <t>ORD2025003381</t>
  </si>
  <si>
    <t>Mobile Model-265</t>
  </si>
  <si>
    <t>Customer 1870</t>
  </si>
  <si>
    <t>ORD2025003380</t>
  </si>
  <si>
    <t>PROD2767</t>
  </si>
  <si>
    <t>CUST6798</t>
  </si>
  <si>
    <t>Customer 4710</t>
  </si>
  <si>
    <t>ORD2025003379</t>
  </si>
  <si>
    <t>PROD1181</t>
  </si>
  <si>
    <t>Jeans Model-351</t>
  </si>
  <si>
    <t>ORD2025003378</t>
  </si>
  <si>
    <t>Sofa Model-769</t>
  </si>
  <si>
    <t>CUST8732</t>
  </si>
  <si>
    <t>ORD2025003377</t>
  </si>
  <si>
    <t>Mobile Model-827</t>
  </si>
  <si>
    <t>CUST5230</t>
  </si>
  <si>
    <t>Customer 4072</t>
  </si>
  <si>
    <t>ORD2025003376</t>
  </si>
  <si>
    <t>Jacket Model-222</t>
  </si>
  <si>
    <t>Customer 4071</t>
  </si>
  <si>
    <t>ORD2025003375</t>
  </si>
  <si>
    <t>Laptop Model-702</t>
  </si>
  <si>
    <t>CUST2945</t>
  </si>
  <si>
    <t>ORD2025003374</t>
  </si>
  <si>
    <t>PROD4654</t>
  </si>
  <si>
    <t>CUST4410</t>
  </si>
  <si>
    <t>ORD2025003373</t>
  </si>
  <si>
    <t>Customer 4814</t>
  </si>
  <si>
    <t>ORD2025003372</t>
  </si>
  <si>
    <t>Shirt Model-111</t>
  </si>
  <si>
    <t>CUST2168</t>
  </si>
  <si>
    <t>ORD2025003371</t>
  </si>
  <si>
    <t>Face Cream Model-127</t>
  </si>
  <si>
    <t>CUST8130</t>
  </si>
  <si>
    <t>ORD2025003370</t>
  </si>
  <si>
    <t>Customer 2009</t>
  </si>
  <si>
    <t>ORD2025003369</t>
  </si>
  <si>
    <t>Face Cream Model-700</t>
  </si>
  <si>
    <t>CUST7588</t>
  </si>
  <si>
    <t>ORD2025003368</t>
  </si>
  <si>
    <t>CUST9232</t>
  </si>
  <si>
    <t>ORD2025003367</t>
  </si>
  <si>
    <t>Tablet Model-775</t>
  </si>
  <si>
    <t>CUST7813</t>
  </si>
  <si>
    <t>ORD2025003366</t>
  </si>
  <si>
    <t>CUST7758</t>
  </si>
  <si>
    <t>Customer 2579</t>
  </si>
  <si>
    <t>ORD2025003365</t>
  </si>
  <si>
    <t>PROD4019</t>
  </si>
  <si>
    <t>Laptop Model-174</t>
  </si>
  <si>
    <t>CUST6653</t>
  </si>
  <si>
    <t>Customer 580</t>
  </si>
  <si>
    <t>ORD2025003364</t>
  </si>
  <si>
    <t>PROD5883</t>
  </si>
  <si>
    <t>Sofa Model-800</t>
  </si>
  <si>
    <t>CUST9834</t>
  </si>
  <si>
    <t>ORD2025003363</t>
  </si>
  <si>
    <t>Mobile Model-458</t>
  </si>
  <si>
    <t>CUST3344</t>
  </si>
  <si>
    <t>ORD2025003362</t>
  </si>
  <si>
    <t>CUST4346</t>
  </si>
  <si>
    <t>ORD2025003361</t>
  </si>
  <si>
    <t>PROD7416</t>
  </si>
  <si>
    <t>ORD2025003360</t>
  </si>
  <si>
    <t>PROD2708</t>
  </si>
  <si>
    <t>Perfume Model-337</t>
  </si>
  <si>
    <t>CUST7932</t>
  </si>
  <si>
    <t>ORD2025003359</t>
  </si>
  <si>
    <t>CUST1069</t>
  </si>
  <si>
    <t>Customer 2650</t>
  </si>
  <si>
    <t>ORD2025003358</t>
  </si>
  <si>
    <t>Tablet Model-404</t>
  </si>
  <si>
    <t>ORD2025003357</t>
  </si>
  <si>
    <t>PROD3567</t>
  </si>
  <si>
    <t>Customer 4140</t>
  </si>
  <si>
    <t>ORD2025003356</t>
  </si>
  <si>
    <t>PROD6181</t>
  </si>
  <si>
    <t>Mobile Model-412</t>
  </si>
  <si>
    <t>Customer 3088</t>
  </si>
  <si>
    <t>ORD2025003355</t>
  </si>
  <si>
    <t>PROD7164</t>
  </si>
  <si>
    <t>CUST1139</t>
  </si>
  <si>
    <t>ORD2025003354</t>
  </si>
  <si>
    <t>PROD1300</t>
  </si>
  <si>
    <t>Customer 1819</t>
  </si>
  <si>
    <t>ORD2025003353</t>
  </si>
  <si>
    <t>PROD7591</t>
  </si>
  <si>
    <t>Curtain Model-248</t>
  </si>
  <si>
    <t>CUST7914</t>
  </si>
  <si>
    <t>Customer 2715</t>
  </si>
  <si>
    <t>ORD2025003352</t>
  </si>
  <si>
    <t>PROD4367</t>
  </si>
  <si>
    <t>CUST5693</t>
  </si>
  <si>
    <t>ORD2025003351</t>
  </si>
  <si>
    <t>PROD9196</t>
  </si>
  <si>
    <t>Sofa Model-103</t>
  </si>
  <si>
    <t>ORD2025003350</t>
  </si>
  <si>
    <t>PROD3345</t>
  </si>
  <si>
    <t>Lamp Model-608</t>
  </si>
  <si>
    <t>CUST5278</t>
  </si>
  <si>
    <t>Customer 1246</t>
  </si>
  <si>
    <t>ORD2025003349</t>
  </si>
  <si>
    <t>CUST6126</t>
  </si>
  <si>
    <t>ORD2025003348</t>
  </si>
  <si>
    <t>Jacket Model-495</t>
  </si>
  <si>
    <t>ORD2025003347</t>
  </si>
  <si>
    <t>Jeans Model-805</t>
  </si>
  <si>
    <t>CUST7103</t>
  </si>
  <si>
    <t>ORD2025003346</t>
  </si>
  <si>
    <t>CUST4529</t>
  </si>
  <si>
    <t>ORD2025003345</t>
  </si>
  <si>
    <t>Mobile Model-293</t>
  </si>
  <si>
    <t>ORD2025003344</t>
  </si>
  <si>
    <t>PROD7765</t>
  </si>
  <si>
    <t>CUST3879</t>
  </si>
  <si>
    <t>ORD2025003343</t>
  </si>
  <si>
    <t>Curtain Model-363</t>
  </si>
  <si>
    <t>Customer 151</t>
  </si>
  <si>
    <t>ORD2025003342</t>
  </si>
  <si>
    <t>Perfume Model-498</t>
  </si>
  <si>
    <t>ORD2025003341</t>
  </si>
  <si>
    <t>CUST2398</t>
  </si>
  <si>
    <t>Customer 1562</t>
  </si>
  <si>
    <t>ORD2025003340</t>
  </si>
  <si>
    <t>PROD2171</t>
  </si>
  <si>
    <t>Customer 1609</t>
  </si>
  <si>
    <t>ORD2025003339</t>
  </si>
  <si>
    <t>CUST2644</t>
  </si>
  <si>
    <t>ORD2025003338</t>
  </si>
  <si>
    <t>PROD8625</t>
  </si>
  <si>
    <t>CUST6858</t>
  </si>
  <si>
    <t>ORD2025003337</t>
  </si>
  <si>
    <t>PROD5215</t>
  </si>
  <si>
    <t>Laptop Model-368</t>
  </si>
  <si>
    <t>Customer 1410</t>
  </si>
  <si>
    <t>ORD2025003336</t>
  </si>
  <si>
    <t>PROD5006</t>
  </si>
  <si>
    <t>Lipstick Model-488</t>
  </si>
  <si>
    <t>CUST9635</t>
  </si>
  <si>
    <t>ORD2025003335</t>
  </si>
  <si>
    <t>ORD2025003334</t>
  </si>
  <si>
    <t>ORD2025003333</t>
  </si>
  <si>
    <t>ORD2025003332</t>
  </si>
  <si>
    <t>CUST5396</t>
  </si>
  <si>
    <t>Customer 59</t>
  </si>
  <si>
    <t>ORD2025003331</t>
  </si>
  <si>
    <t>PROD5013</t>
  </si>
  <si>
    <t>CUST8490</t>
  </si>
  <si>
    <t>Customer 946</t>
  </si>
  <si>
    <t>ORD2025003330</t>
  </si>
  <si>
    <t>PROD2031</t>
  </si>
  <si>
    <t>Jacket Model-381</t>
  </si>
  <si>
    <t>ORD2025003329</t>
  </si>
  <si>
    <t>PROD4169</t>
  </si>
  <si>
    <t>ORD2025003328</t>
  </si>
  <si>
    <t>Lipstick Model-868</t>
  </si>
  <si>
    <t>CUST5226</t>
  </si>
  <si>
    <t>ORD2025003327</t>
  </si>
  <si>
    <t>PROD3614</t>
  </si>
  <si>
    <t>ORD2025003326</t>
  </si>
  <si>
    <t>CUST6654</t>
  </si>
  <si>
    <t>Customer 4745</t>
  </si>
  <si>
    <t>ORD2025003325</t>
  </si>
  <si>
    <t>Curtain Model-279</t>
  </si>
  <si>
    <t>ORD2025003324</t>
  </si>
  <si>
    <t>PROD5061</t>
  </si>
  <si>
    <t>CUST3058</t>
  </si>
  <si>
    <t>ORD2025003323</t>
  </si>
  <si>
    <t>PROD3974</t>
  </si>
  <si>
    <t>Customer 2926</t>
  </si>
  <si>
    <t>ORD2025003322</t>
  </si>
  <si>
    <t>Customer 1917</t>
  </si>
  <si>
    <t>ORD2025003321</t>
  </si>
  <si>
    <t>PROD6479</t>
  </si>
  <si>
    <t>ORD2025003320</t>
  </si>
  <si>
    <t>CUST1997</t>
  </si>
  <si>
    <t>ORD2025003319</t>
  </si>
  <si>
    <t>PROD2585</t>
  </si>
  <si>
    <t>Jeans Model-498</t>
  </si>
  <si>
    <t>Customer 1371</t>
  </si>
  <si>
    <t>ORD2025003318</t>
  </si>
  <si>
    <t>PROD6210</t>
  </si>
  <si>
    <t>CUST6866</t>
  </si>
  <si>
    <t>ORD2025003317</t>
  </si>
  <si>
    <t>PROD5729</t>
  </si>
  <si>
    <t>Mobile Model-863</t>
  </si>
  <si>
    <t>CUST7387</t>
  </si>
  <si>
    <t>ORD2025003316</t>
  </si>
  <si>
    <t>CUST4055</t>
  </si>
  <si>
    <t>ORD2025003315</t>
  </si>
  <si>
    <t>Lamp Model-650</t>
  </si>
  <si>
    <t>CUST9374</t>
  </si>
  <si>
    <t>ORD2025003314</t>
  </si>
  <si>
    <t>PROD5068</t>
  </si>
  <si>
    <t>Lipstick Model-447</t>
  </si>
  <si>
    <t>ORD2025003313</t>
  </si>
  <si>
    <t>PROD2676</t>
  </si>
  <si>
    <t>Jeans Model-359</t>
  </si>
  <si>
    <t>CUST7152</t>
  </si>
  <si>
    <t>ORD2025003312</t>
  </si>
  <si>
    <t>CUST1296</t>
  </si>
  <si>
    <t>ORD2025003311</t>
  </si>
  <si>
    <t>Jacket Model-385</t>
  </si>
  <si>
    <t>CUST6970</t>
  </si>
  <si>
    <t>ORD2025003310</t>
  </si>
  <si>
    <t>PROD1518</t>
  </si>
  <si>
    <t>Lamp Model-335</t>
  </si>
  <si>
    <t>ORD2025003309</t>
  </si>
  <si>
    <t>Laptop Model-575</t>
  </si>
  <si>
    <t>ORD2025003308</t>
  </si>
  <si>
    <t>PROD5209</t>
  </si>
  <si>
    <t>Customer 562</t>
  </si>
  <si>
    <t>ORD2025003307</t>
  </si>
  <si>
    <t>Jeans Model-555</t>
  </si>
  <si>
    <t>CUST3665</t>
  </si>
  <si>
    <t>Customer 4609</t>
  </si>
  <si>
    <t>ORD2025003306</t>
  </si>
  <si>
    <t>PROD8036</t>
  </si>
  <si>
    <t>Customer 851</t>
  </si>
  <si>
    <t>ORD2025003305</t>
  </si>
  <si>
    <t>PROD6431</t>
  </si>
  <si>
    <t>Mobile Model-630</t>
  </si>
  <si>
    <t>ORD2025003304</t>
  </si>
  <si>
    <t>ORD2025003303</t>
  </si>
  <si>
    <t>Sofa Model-334</t>
  </si>
  <si>
    <t>CUST8216</t>
  </si>
  <si>
    <t>ORD2025003302</t>
  </si>
  <si>
    <t>Sofa Model-211</t>
  </si>
  <si>
    <t>Customer 1543</t>
  </si>
  <si>
    <t>ORD2025003301</t>
  </si>
  <si>
    <t>PROD8633</t>
  </si>
  <si>
    <t>Sofa Model-848</t>
  </si>
  <si>
    <t>ORD2025003300</t>
  </si>
  <si>
    <t>ORD2025003299</t>
  </si>
  <si>
    <t>PROD3453</t>
  </si>
  <si>
    <t>CUST3778</t>
  </si>
  <si>
    <t>ORD2025003298</t>
  </si>
  <si>
    <t>PROD8637</t>
  </si>
  <si>
    <t>Customer 2357</t>
  </si>
  <si>
    <t>ORD2025003297</t>
  </si>
  <si>
    <t>PROD6066</t>
  </si>
  <si>
    <t>Lipstick Model-190</t>
  </si>
  <si>
    <t>ORD2025003296</t>
  </si>
  <si>
    <t>ORD2025003295</t>
  </si>
  <si>
    <t>PROD7138</t>
  </si>
  <si>
    <t>Lipstick Model-692</t>
  </si>
  <si>
    <t>CUST8663</t>
  </si>
  <si>
    <t>Customer 810</t>
  </si>
  <si>
    <t>ORD2025003294</t>
  </si>
  <si>
    <t>Laptop Model-902</t>
  </si>
  <si>
    <t>ORD2025003293</t>
  </si>
  <si>
    <t>Jacket Model-948</t>
  </si>
  <si>
    <t>CUST4659</t>
  </si>
  <si>
    <t>Customer 4858</t>
  </si>
  <si>
    <t>ORD2025003292</t>
  </si>
  <si>
    <t>PROD6442</t>
  </si>
  <si>
    <t>ORD2025003291</t>
  </si>
  <si>
    <t>PROD2905</t>
  </si>
  <si>
    <t>Shirt Model-655</t>
  </si>
  <si>
    <t>CUST1500</t>
  </si>
  <si>
    <t>ORD2025003290</t>
  </si>
  <si>
    <t>PROD8642</t>
  </si>
  <si>
    <t>CUST4694</t>
  </si>
  <si>
    <t>ORD2025003289</t>
  </si>
  <si>
    <t>PROD9856</t>
  </si>
  <si>
    <t>Jeans Model-499</t>
  </si>
  <si>
    <t>CUST2432</t>
  </si>
  <si>
    <t>ORD2025003288</t>
  </si>
  <si>
    <t>Jeans Model-512</t>
  </si>
  <si>
    <t>ORD2025003287</t>
  </si>
  <si>
    <t>ORD2025003286</t>
  </si>
  <si>
    <t>Customer 3339</t>
  </si>
  <si>
    <t>ORD2025003285</t>
  </si>
  <si>
    <t>PROD2557</t>
  </si>
  <si>
    <t>ORD2025003284</t>
  </si>
  <si>
    <t>PROD4414</t>
  </si>
  <si>
    <t>CUST7004</t>
  </si>
  <si>
    <t>Customer 328</t>
  </si>
  <si>
    <t>ORD2025003283</t>
  </si>
  <si>
    <t>Perfume Model-572</t>
  </si>
  <si>
    <t>CUST4869</t>
  </si>
  <si>
    <t>ORD2025003282</t>
  </si>
  <si>
    <t>PROD6412</t>
  </si>
  <si>
    <t>CUST4349</t>
  </si>
  <si>
    <t>Customer 1593</t>
  </si>
  <si>
    <t>ORD2025003281</t>
  </si>
  <si>
    <t>CUST7162</t>
  </si>
  <si>
    <t>ORD2025003280</t>
  </si>
  <si>
    <t>Jeans Model-875</t>
  </si>
  <si>
    <t>CUST8231</t>
  </si>
  <si>
    <t>ORD2025003279</t>
  </si>
  <si>
    <t>CUST9214</t>
  </si>
  <si>
    <t>ORD2025003278</t>
  </si>
  <si>
    <t>PROD3958</t>
  </si>
  <si>
    <t>ORD2025003277</t>
  </si>
  <si>
    <t>Lamp Model-371</t>
  </si>
  <si>
    <t>CUST4542</t>
  </si>
  <si>
    <t>ORD2025003276</t>
  </si>
  <si>
    <t>PROD6809</t>
  </si>
  <si>
    <t>Jeans Model-292</t>
  </si>
  <si>
    <t>Customer 3381</t>
  </si>
  <si>
    <t>ORD2025003275</t>
  </si>
  <si>
    <t>PROD5225</t>
  </si>
  <si>
    <t>Sofa Model-271</t>
  </si>
  <si>
    <t>ORD2025003274</t>
  </si>
  <si>
    <t>PROD2424</t>
  </si>
  <si>
    <t>CUST2512</t>
  </si>
  <si>
    <t>Customer 460</t>
  </si>
  <si>
    <t>ORD2025003273</t>
  </si>
  <si>
    <t>CUST1305</t>
  </si>
  <si>
    <t>ORD2025003272</t>
  </si>
  <si>
    <t>PROD2759</t>
  </si>
  <si>
    <t>Jacket Model-350</t>
  </si>
  <si>
    <t>ORD2025003271</t>
  </si>
  <si>
    <t>PROD1152</t>
  </si>
  <si>
    <t>CUST9247</t>
  </si>
  <si>
    <t>ORD2025003270</t>
  </si>
  <si>
    <t>PROD4158</t>
  </si>
  <si>
    <t>Shirt Model-774</t>
  </si>
  <si>
    <t>Customer 3338</t>
  </si>
  <si>
    <t>ORD2025003269</t>
  </si>
  <si>
    <t>Jacket Model-817</t>
  </si>
  <si>
    <t>CUST4102</t>
  </si>
  <si>
    <t>ORD2025003268</t>
  </si>
  <si>
    <t>Curtain Model-687</t>
  </si>
  <si>
    <t>ORD2025003267</t>
  </si>
  <si>
    <t>Shirt Model-324</t>
  </si>
  <si>
    <t>ORD2025003266</t>
  </si>
  <si>
    <t>Lipstick Model-468</t>
  </si>
  <si>
    <t>ORD2025003265</t>
  </si>
  <si>
    <t>PROD4432</t>
  </si>
  <si>
    <t>CUST3852</t>
  </si>
  <si>
    <t>ORD2025003264</t>
  </si>
  <si>
    <t>Lamp Model-833</t>
  </si>
  <si>
    <t>CUST5914</t>
  </si>
  <si>
    <t>Customer 4410</t>
  </si>
  <si>
    <t>ORD2025003263</t>
  </si>
  <si>
    <t>PROD8523</t>
  </si>
  <si>
    <t>Lipstick Model-926</t>
  </si>
  <si>
    <t>ORD2025003262</t>
  </si>
  <si>
    <t>PROD4305</t>
  </si>
  <si>
    <t>CUST9367</t>
  </si>
  <si>
    <t>ORD2025003261</t>
  </si>
  <si>
    <t>PROD1776</t>
  </si>
  <si>
    <t>Tablet Model-838</t>
  </si>
  <si>
    <t>CUST2077</t>
  </si>
  <si>
    <t>Customer 1449</t>
  </si>
  <si>
    <t>ORD2025003260</t>
  </si>
  <si>
    <t>PROD9256</t>
  </si>
  <si>
    <t>ORD2025003259</t>
  </si>
  <si>
    <t>Shirt Model-862</t>
  </si>
  <si>
    <t>ORD2025003258</t>
  </si>
  <si>
    <t>Sofa Model-161</t>
  </si>
  <si>
    <t>ORD2025003257</t>
  </si>
  <si>
    <t>Curtain Model-269</t>
  </si>
  <si>
    <t>ORD2025003256</t>
  </si>
  <si>
    <t>PROD8005</t>
  </si>
  <si>
    <t>CUST4343</t>
  </si>
  <si>
    <t>ORD2025003255</t>
  </si>
  <si>
    <t>PROD3434</t>
  </si>
  <si>
    <t>ORD2025003254</t>
  </si>
  <si>
    <t>PROD6055</t>
  </si>
  <si>
    <t>ORD2025003253</t>
  </si>
  <si>
    <t>PROD1952</t>
  </si>
  <si>
    <t>CUST3959</t>
  </si>
  <si>
    <t>ORD2025003252</t>
  </si>
  <si>
    <t>PROD6044</t>
  </si>
  <si>
    <t>Jacket Model-347</t>
  </si>
  <si>
    <t>ORD2025003251</t>
  </si>
  <si>
    <t>Perfume Model-182</t>
  </si>
  <si>
    <t>ORD2025003250</t>
  </si>
  <si>
    <t>Jacket Model-889</t>
  </si>
  <si>
    <t>CUST9250</t>
  </si>
  <si>
    <t>ORD2025003249</t>
  </si>
  <si>
    <t>CUST5295</t>
  </si>
  <si>
    <t>Customer 4270</t>
  </si>
  <si>
    <t>ORD2025003248</t>
  </si>
  <si>
    <t>ORD2025003247</t>
  </si>
  <si>
    <t>PROD7679</t>
  </si>
  <si>
    <t>Jacket Model-531</t>
  </si>
  <si>
    <t>ORD2025003246</t>
  </si>
  <si>
    <t>Sofa Model-264</t>
  </si>
  <si>
    <t>CUST3734</t>
  </si>
  <si>
    <t>ORD2025003245</t>
  </si>
  <si>
    <t>PROD7505</t>
  </si>
  <si>
    <t>ORD2025003244</t>
  </si>
  <si>
    <t>Laptop Model-296</t>
  </si>
  <si>
    <t>CUST1146</t>
  </si>
  <si>
    <t>Customer 3850</t>
  </si>
  <si>
    <t>ORD2025003243</t>
  </si>
  <si>
    <t>PROD8481</t>
  </si>
  <si>
    <t>Sofa Model-998</t>
  </si>
  <si>
    <t>ORD2025003242</t>
  </si>
  <si>
    <t>Customer 4611</t>
  </si>
  <si>
    <t>ORD2025003241</t>
  </si>
  <si>
    <t>Shirt Model-213</t>
  </si>
  <si>
    <t>ORD2025003240</t>
  </si>
  <si>
    <t>PROD5252</t>
  </si>
  <si>
    <t>Tablet Model-277</t>
  </si>
  <si>
    <t>ORD2025003239</t>
  </si>
  <si>
    <t>PROD4766</t>
  </si>
  <si>
    <t>ORD2025003238</t>
  </si>
  <si>
    <t>CUST6955</t>
  </si>
  <si>
    <t>ORD2025003237</t>
  </si>
  <si>
    <t>CUST5737</t>
  </si>
  <si>
    <t>ORD2025003236</t>
  </si>
  <si>
    <t>PROD8690</t>
  </si>
  <si>
    <t>Jeans Model-873</t>
  </si>
  <si>
    <t>ORD2025003235</t>
  </si>
  <si>
    <t>CUST9920</t>
  </si>
  <si>
    <t>Customer 1639</t>
  </si>
  <si>
    <t>ORD2025003234</t>
  </si>
  <si>
    <t>PROD6517</t>
  </si>
  <si>
    <t>ORD2025003233</t>
  </si>
  <si>
    <t>CUST4941</t>
  </si>
  <si>
    <t>Customer 63</t>
  </si>
  <si>
    <t>ORD2025003232</t>
  </si>
  <si>
    <t>PROD7564</t>
  </si>
  <si>
    <t>Laptop Model-935</t>
  </si>
  <si>
    <t>CUST3181</t>
  </si>
  <si>
    <t>Customer 3915</t>
  </si>
  <si>
    <t>ORD2025003231</t>
  </si>
  <si>
    <t>CUST4135</t>
  </si>
  <si>
    <t>ORD2025003230</t>
  </si>
  <si>
    <t>PROD4296</t>
  </si>
  <si>
    <t>Lamp Model-111</t>
  </si>
  <si>
    <t>ORD2025003229</t>
  </si>
  <si>
    <t>Jeans Model-123</t>
  </si>
  <si>
    <t>ORD2025003228</t>
  </si>
  <si>
    <t>PROD7299</t>
  </si>
  <si>
    <t>Customer 1667</t>
  </si>
  <si>
    <t>ORD2025003227</t>
  </si>
  <si>
    <t>PROD9344</t>
  </si>
  <si>
    <t>ORD2025003226</t>
  </si>
  <si>
    <t>PROD7707</t>
  </si>
  <si>
    <t>Laptop Model-400</t>
  </si>
  <si>
    <t>Customer 2671</t>
  </si>
  <si>
    <t>ORD2025003225</t>
  </si>
  <si>
    <t>Lipstick Model-911</t>
  </si>
  <si>
    <t>CUST6246</t>
  </si>
  <si>
    <t>Customer 3036</t>
  </si>
  <si>
    <t>ORD2025003224</t>
  </si>
  <si>
    <t>PROD8943</t>
  </si>
  <si>
    <t>Tablet Model-525</t>
  </si>
  <si>
    <t>Customer 1110</t>
  </si>
  <si>
    <t>ORD2025003223</t>
  </si>
  <si>
    <t>Jacket Model-518</t>
  </si>
  <si>
    <t>ORD2025003222</t>
  </si>
  <si>
    <t>PROD5986</t>
  </si>
  <si>
    <t>Sofa Model-608</t>
  </si>
  <si>
    <t>Customer 1431</t>
  </si>
  <si>
    <t>ORD2025003221</t>
  </si>
  <si>
    <t>Mobile Model-614</t>
  </si>
  <si>
    <t>CUST1119</t>
  </si>
  <si>
    <t>ORD2025003220</t>
  </si>
  <si>
    <t>PROD4332</t>
  </si>
  <si>
    <t>Tablet Model-617</t>
  </si>
  <si>
    <t>ORD2025003219</t>
  </si>
  <si>
    <t>PROD1965</t>
  </si>
  <si>
    <t>ORD2025003218</t>
  </si>
  <si>
    <t>PROD3566</t>
  </si>
  <si>
    <t>ORD2025003217</t>
  </si>
  <si>
    <t>PROD7013</t>
  </si>
  <si>
    <t>Sofa Model-531</t>
  </si>
  <si>
    <t>CUST2485</t>
  </si>
  <si>
    <t>ORD2025003216</t>
  </si>
  <si>
    <t>PROD6875</t>
  </si>
  <si>
    <t>CUST6994</t>
  </si>
  <si>
    <t>Customer 2213</t>
  </si>
  <si>
    <t>ORD2025003215</t>
  </si>
  <si>
    <t>PROD3002</t>
  </si>
  <si>
    <t>Curtain Model-903</t>
  </si>
  <si>
    <t>CUST1701</t>
  </si>
  <si>
    <t>ORD2025003214</t>
  </si>
  <si>
    <t>Customer 4305</t>
  </si>
  <si>
    <t>ORD2025003213</t>
  </si>
  <si>
    <t>ORD2025003212</t>
  </si>
  <si>
    <t>PROD1579</t>
  </si>
  <si>
    <t>Perfume Model-462</t>
  </si>
  <si>
    <t>ORD2025003211</t>
  </si>
  <si>
    <t>PROD9734</t>
  </si>
  <si>
    <t>Lamp Model-295</t>
  </si>
  <si>
    <t>ORD2025003210</t>
  </si>
  <si>
    <t>PROD3574</t>
  </si>
  <si>
    <t>Curtain Model-892</t>
  </si>
  <si>
    <t>CUST4809</t>
  </si>
  <si>
    <t>ORD2025003209</t>
  </si>
  <si>
    <t>Shirt Model-317</t>
  </si>
  <si>
    <t>ORD2025003208</t>
  </si>
  <si>
    <t>PROD8050</t>
  </si>
  <si>
    <t>ORD2025003207</t>
  </si>
  <si>
    <t>PROD6441</t>
  </si>
  <si>
    <t>CUST5699</t>
  </si>
  <si>
    <t>ORD2025003206</t>
  </si>
  <si>
    <t>ORD2025003205</t>
  </si>
  <si>
    <t>PROD5230</t>
  </si>
  <si>
    <t>Shirt Model-383</t>
  </si>
  <si>
    <t>ORD2025003204</t>
  </si>
  <si>
    <t>PROD7140</t>
  </si>
  <si>
    <t>Customer 1084</t>
  </si>
  <si>
    <t>ORD2025003203</t>
  </si>
  <si>
    <t>PROD3725</t>
  </si>
  <si>
    <t>Curtain Model-589</t>
  </si>
  <si>
    <t>Customer 1695</t>
  </si>
  <si>
    <t>ORD2025003202</t>
  </si>
  <si>
    <t>PROD4778</t>
  </si>
  <si>
    <t>ORD2025003201</t>
  </si>
  <si>
    <t>PROD6325</t>
  </si>
  <si>
    <t>Perfume Model-734</t>
  </si>
  <si>
    <t>ORD2025003200</t>
  </si>
  <si>
    <t>Mobile Model-620</t>
  </si>
  <si>
    <t>ORD2025003199</t>
  </si>
  <si>
    <t>PROD5369</t>
  </si>
  <si>
    <t>Sofa Model-813</t>
  </si>
  <si>
    <t>CUST3281</t>
  </si>
  <si>
    <t>ORD2025003198</t>
  </si>
  <si>
    <t>PROD6868</t>
  </si>
  <si>
    <t>Customer 311</t>
  </si>
  <si>
    <t>ORD2025003197</t>
  </si>
  <si>
    <t>PROD8567</t>
  </si>
  <si>
    <t>CUST7406</t>
  </si>
  <si>
    <t>ORD2025003196</t>
  </si>
  <si>
    <t>Jeans Model-783</t>
  </si>
  <si>
    <t>ORD2025003195</t>
  </si>
  <si>
    <t>PROD1098</t>
  </si>
  <si>
    <t>Curtain Model-115</t>
  </si>
  <si>
    <t>Customer 4785</t>
  </si>
  <si>
    <t>ORD2025003194</t>
  </si>
  <si>
    <t>Lipstick Model-574</t>
  </si>
  <si>
    <t>CUST9403</t>
  </si>
  <si>
    <t>Customer 3350</t>
  </si>
  <si>
    <t>ORD2025003193</t>
  </si>
  <si>
    <t>Perfume Model-741</t>
  </si>
  <si>
    <t>ORD2025003192</t>
  </si>
  <si>
    <t>PROD8172</t>
  </si>
  <si>
    <t>Mobile Model-723</t>
  </si>
  <si>
    <t>CUST1707</t>
  </si>
  <si>
    <t>Customer 1209</t>
  </si>
  <si>
    <t>ORD2025003191</t>
  </si>
  <si>
    <t>Jacket Model-664</t>
  </si>
  <si>
    <t>ORD2025003190</t>
  </si>
  <si>
    <t>Perfume Model-668</t>
  </si>
  <si>
    <t>CUST8293</t>
  </si>
  <si>
    <t>ORD2025003189</t>
  </si>
  <si>
    <t>ORD2025003188</t>
  </si>
  <si>
    <t>ORD2025003187</t>
  </si>
  <si>
    <t>Laptop Model-962</t>
  </si>
  <si>
    <t>CUST7352</t>
  </si>
  <si>
    <t>Customer 2129</t>
  </si>
  <si>
    <t>ORD2025003186</t>
  </si>
  <si>
    <t>Sofa Model-985</t>
  </si>
  <si>
    <t>CUST5379</t>
  </si>
  <si>
    <t>ORD2025003185</t>
  </si>
  <si>
    <t>ORD2025003184</t>
  </si>
  <si>
    <t>Jacket Model-253</t>
  </si>
  <si>
    <t>Customer 3689</t>
  </si>
  <si>
    <t>ORD2025003183</t>
  </si>
  <si>
    <t>ORD2025003182</t>
  </si>
  <si>
    <t>PROD2615</t>
  </si>
  <si>
    <t>Perfume Model-743</t>
  </si>
  <si>
    <t>ORD2025003181</t>
  </si>
  <si>
    <t>ORD2025003180</t>
  </si>
  <si>
    <t>Customer 3557</t>
  </si>
  <si>
    <t>ORD2025003179</t>
  </si>
  <si>
    <t>PROD8442</t>
  </si>
  <si>
    <t>ORD2025003178</t>
  </si>
  <si>
    <t>PROD1936</t>
  </si>
  <si>
    <t>ORD2025003177</t>
  </si>
  <si>
    <t>ORD2025003176</t>
  </si>
  <si>
    <t>PROD3782</t>
  </si>
  <si>
    <t>Lamp Model-989</t>
  </si>
  <si>
    <t>ORD2025003175</t>
  </si>
  <si>
    <t>PROD5090</t>
  </si>
  <si>
    <t>Tablet Model-431</t>
  </si>
  <si>
    <t>Customer 4810</t>
  </si>
  <si>
    <t>ORD2025003174</t>
  </si>
  <si>
    <t>Lipstick Model-795</t>
  </si>
  <si>
    <t>ORD2025003173</t>
  </si>
  <si>
    <t>Lipstick Model-909</t>
  </si>
  <si>
    <t>ORD2025003172</t>
  </si>
  <si>
    <t>PROD2414</t>
  </si>
  <si>
    <t>ORD2025003171</t>
  </si>
  <si>
    <t>PROD5678</t>
  </si>
  <si>
    <t>Jacket Model-873</t>
  </si>
  <si>
    <t>ORD2025003170</t>
  </si>
  <si>
    <t>Tablet Model-541</t>
  </si>
  <si>
    <t>CUST6762</t>
  </si>
  <si>
    <t>ORD2025003169</t>
  </si>
  <si>
    <t>PROD3685</t>
  </si>
  <si>
    <t>CUST2571</t>
  </si>
  <si>
    <t>ORD2025003168</t>
  </si>
  <si>
    <t>Tablet Model-346</t>
  </si>
  <si>
    <t>ORD2025003167</t>
  </si>
  <si>
    <t>PROD9250</t>
  </si>
  <si>
    <t>CUST3834</t>
  </si>
  <si>
    <t>ORD2025003166</t>
  </si>
  <si>
    <t>Curtain Model-341</t>
  </si>
  <si>
    <t>ORD2025003165</t>
  </si>
  <si>
    <t>Lamp Model-679</t>
  </si>
  <si>
    <t>ORD2025003164</t>
  </si>
  <si>
    <t>PROD6029</t>
  </si>
  <si>
    <t>Lamp Model-313</t>
  </si>
  <si>
    <t>CUST7834</t>
  </si>
  <si>
    <t>ORD2025003163</t>
  </si>
  <si>
    <t>Lamp Model-689</t>
  </si>
  <si>
    <t>Customer 950</t>
  </si>
  <si>
    <t>ORD2025003162</t>
  </si>
  <si>
    <t>PROD3117</t>
  </si>
  <si>
    <t>Mobile Model-115</t>
  </si>
  <si>
    <t>CUST3020</t>
  </si>
  <si>
    <t>ORD2025003161</t>
  </si>
  <si>
    <t>PROD2267</t>
  </si>
  <si>
    <t>ORD2025003160</t>
  </si>
  <si>
    <t>PROD3138</t>
  </si>
  <si>
    <t>ORD2025003159</t>
  </si>
  <si>
    <t>Laptop Model-436</t>
  </si>
  <si>
    <t>CUST7929</t>
  </si>
  <si>
    <t>ORD2025003158</t>
  </si>
  <si>
    <t>Lipstick Model-319</t>
  </si>
  <si>
    <t>CUST8566</t>
  </si>
  <si>
    <t>ORD2025003157</t>
  </si>
  <si>
    <t>Face Cream Model-942</t>
  </si>
  <si>
    <t>ORD2025003156</t>
  </si>
  <si>
    <t>PROD5409</t>
  </si>
  <si>
    <t>Jeans Model-167</t>
  </si>
  <si>
    <t>ORD2025003155</t>
  </si>
  <si>
    <t>Perfume Model-970</t>
  </si>
  <si>
    <t>Customer 1770</t>
  </si>
  <si>
    <t>ORD2025003154</t>
  </si>
  <si>
    <t>PROD6033</t>
  </si>
  <si>
    <t>Mobile Model-390</t>
  </si>
  <si>
    <t>CUST3540</t>
  </si>
  <si>
    <t>ORD2025003153</t>
  </si>
  <si>
    <t>ORD2025003152</t>
  </si>
  <si>
    <t>PROD8665</t>
  </si>
  <si>
    <t>ORD2025003151</t>
  </si>
  <si>
    <t>Tablet Model-241</t>
  </si>
  <si>
    <t>Customer 192</t>
  </si>
  <si>
    <t>ORD2025003150</t>
  </si>
  <si>
    <t>Shirt Model-664</t>
  </si>
  <si>
    <t>ORD2025003149</t>
  </si>
  <si>
    <t>Mobile Model-479</t>
  </si>
  <si>
    <t>Customer 253</t>
  </si>
  <si>
    <t>ORD2025003148</t>
  </si>
  <si>
    <t>PROD7082</t>
  </si>
  <si>
    <t>ORD2025003147</t>
  </si>
  <si>
    <t>CUST4352</t>
  </si>
  <si>
    <t>ORD2025003146</t>
  </si>
  <si>
    <t>PROD8171</t>
  </si>
  <si>
    <t>Face Cream Model-167</t>
  </si>
  <si>
    <t>CUST8998</t>
  </si>
  <si>
    <t>ORD2025003145</t>
  </si>
  <si>
    <t>Laptop Model-780</t>
  </si>
  <si>
    <t>ORD2025003144</t>
  </si>
  <si>
    <t>CUST6055</t>
  </si>
  <si>
    <t>ORD2025003143</t>
  </si>
  <si>
    <t>PROD4968</t>
  </si>
  <si>
    <t>ORD2025003142</t>
  </si>
  <si>
    <t>PROD2117</t>
  </si>
  <si>
    <t>Face Cream Model-424</t>
  </si>
  <si>
    <t>Customer 1388</t>
  </si>
  <si>
    <t>ORD2025003141</t>
  </si>
  <si>
    <t>PROD8020</t>
  </si>
  <si>
    <t>Tablet Model-462</t>
  </si>
  <si>
    <t>CUST1964</t>
  </si>
  <si>
    <t>ORD2025003140</t>
  </si>
  <si>
    <t>PROD5813</t>
  </si>
  <si>
    <t>CUST8754</t>
  </si>
  <si>
    <t>ORD2025003139</t>
  </si>
  <si>
    <t>PROD7621</t>
  </si>
  <si>
    <t>Lipstick Model-663</t>
  </si>
  <si>
    <t>CUST6137</t>
  </si>
  <si>
    <t>ORD2025003138</t>
  </si>
  <si>
    <t>ORD2025003137</t>
  </si>
  <si>
    <t>PROD4837</t>
  </si>
  <si>
    <t>CUST8214</t>
  </si>
  <si>
    <t>ORD2025003136</t>
  </si>
  <si>
    <t>Tablet Model-973</t>
  </si>
  <si>
    <t>ORD2025003135</t>
  </si>
  <si>
    <t>Jacket Model-551</t>
  </si>
  <si>
    <t>CUST7487</t>
  </si>
  <si>
    <t>ORD2025003134</t>
  </si>
  <si>
    <t>PROD3417</t>
  </si>
  <si>
    <t>Jeans Model-522</t>
  </si>
  <si>
    <t>Customer 2035</t>
  </si>
  <si>
    <t>ORD2025003133</t>
  </si>
  <si>
    <t>PROD8505</t>
  </si>
  <si>
    <t>ORD2025003132</t>
  </si>
  <si>
    <t>Perfume Model-148</t>
  </si>
  <si>
    <t>Customer 3587</t>
  </si>
  <si>
    <t>ORD2025003131</t>
  </si>
  <si>
    <t>PROD3808</t>
  </si>
  <si>
    <t>Sofa Model-888</t>
  </si>
  <si>
    <t>ORD2025003130</t>
  </si>
  <si>
    <t>ORD2025003129</t>
  </si>
  <si>
    <t>ORD2025003128</t>
  </si>
  <si>
    <t>ORD2025003127</t>
  </si>
  <si>
    <t>Face Cream Model-898</t>
  </si>
  <si>
    <t>ORD2025003126</t>
  </si>
  <si>
    <t>PROD4661</t>
  </si>
  <si>
    <t>ORD2025003125</t>
  </si>
  <si>
    <t>Jeans Model-628</t>
  </si>
  <si>
    <t>CUST7592</t>
  </si>
  <si>
    <t>ORD2025003124</t>
  </si>
  <si>
    <t>Perfume Model-579</t>
  </si>
  <si>
    <t>CUST8311</t>
  </si>
  <si>
    <t>Customer 1205</t>
  </si>
  <si>
    <t>ORD2025003123</t>
  </si>
  <si>
    <t>PROD8918</t>
  </si>
  <si>
    <t>CUST6380</t>
  </si>
  <si>
    <t>ORD2025003122</t>
  </si>
  <si>
    <t>PROD2590</t>
  </si>
  <si>
    <t>ORD2025003121</t>
  </si>
  <si>
    <t>Sofa Model-138</t>
  </si>
  <si>
    <t>ORD2025003120</t>
  </si>
  <si>
    <t>PROD8970</t>
  </si>
  <si>
    <t>CUST5531</t>
  </si>
  <si>
    <t>ORD2025003119</t>
  </si>
  <si>
    <t>ORD2025003118</t>
  </si>
  <si>
    <t>PROD3821</t>
  </si>
  <si>
    <t>ORD2025003117</t>
  </si>
  <si>
    <t>PROD2246</t>
  </si>
  <si>
    <t>Face Cream Model-909</t>
  </si>
  <si>
    <t>ORD2025003116</t>
  </si>
  <si>
    <t>PROD9060</t>
  </si>
  <si>
    <t>Shirt Model-875</t>
  </si>
  <si>
    <t>ORD2025003115</t>
  </si>
  <si>
    <t>Mobile Model-560</t>
  </si>
  <si>
    <t>ORD2025003114</t>
  </si>
  <si>
    <t>PROD4278</t>
  </si>
  <si>
    <t>Face Cream Model-684</t>
  </si>
  <si>
    <t>Customer 1335</t>
  </si>
  <si>
    <t>ORD2025003113</t>
  </si>
  <si>
    <t>Tablet Model-314</t>
  </si>
  <si>
    <t>CUST5509</t>
  </si>
  <si>
    <t>Customer 1718</t>
  </si>
  <si>
    <t>ORD2025003112</t>
  </si>
  <si>
    <t>PROD8844</t>
  </si>
  <si>
    <t>Mobile Model-320</t>
  </si>
  <si>
    <t>CUST3614</t>
  </si>
  <si>
    <t>ORD2025003111</t>
  </si>
  <si>
    <t>Sofa Model-497</t>
  </si>
  <si>
    <t>CUST1972</t>
  </si>
  <si>
    <t>ORD2025003110</t>
  </si>
  <si>
    <t>Jacket Model-808</t>
  </si>
  <si>
    <t>CUST8283</t>
  </si>
  <si>
    <t>Customer 450</t>
  </si>
  <si>
    <t>ORD2025003109</t>
  </si>
  <si>
    <t>PROD5452</t>
  </si>
  <si>
    <t>Shirt Model-731</t>
  </si>
  <si>
    <t>ORD2025003108</t>
  </si>
  <si>
    <t>Curtain Model-918</t>
  </si>
  <si>
    <t>CUST3893</t>
  </si>
  <si>
    <t>ORD2025003107</t>
  </si>
  <si>
    <t>PROD5352</t>
  </si>
  <si>
    <t>Lamp Model-773</t>
  </si>
  <si>
    <t>CUST7518</t>
  </si>
  <si>
    <t>ORD2025003106</t>
  </si>
  <si>
    <t>Customer 1268</t>
  </si>
  <si>
    <t>ORD2025003105</t>
  </si>
  <si>
    <t>CUST1339</t>
  </si>
  <si>
    <t>ORD2025003104</t>
  </si>
  <si>
    <t>PROD9433</t>
  </si>
  <si>
    <t>ORD2025003103</t>
  </si>
  <si>
    <t>PROD1506</t>
  </si>
  <si>
    <t>Curtain Model-327</t>
  </si>
  <si>
    <t>Customer 1602</t>
  </si>
  <si>
    <t>ORD2025003102</t>
  </si>
  <si>
    <t>Curtain Model-288</t>
  </si>
  <si>
    <t>CUST3669</t>
  </si>
  <si>
    <t>ORD2025003101</t>
  </si>
  <si>
    <t>PROD3624</t>
  </si>
  <si>
    <t>CUST9197</t>
  </si>
  <si>
    <t>ORD2025003100</t>
  </si>
  <si>
    <t>PROD7103</t>
  </si>
  <si>
    <t>Sofa Model-283</t>
  </si>
  <si>
    <t>Customer 3973</t>
  </si>
  <si>
    <t>ORD2025003099</t>
  </si>
  <si>
    <t>PROD2840</t>
  </si>
  <si>
    <t>Jacket Model-640</t>
  </si>
  <si>
    <t>ORD2025003098</t>
  </si>
  <si>
    <t>Shirt Model-516</t>
  </si>
  <si>
    <t>ORD2025003097</t>
  </si>
  <si>
    <t>ORD2025003096</t>
  </si>
  <si>
    <t>ORD2025003095</t>
  </si>
  <si>
    <t>PROD4499</t>
  </si>
  <si>
    <t>Laptop Model-139</t>
  </si>
  <si>
    <t>Customer 804</t>
  </si>
  <si>
    <t>ORD2025003094</t>
  </si>
  <si>
    <t>PROD9478</t>
  </si>
  <si>
    <t>Shirt Model-701</t>
  </si>
  <si>
    <t>Customer 3448</t>
  </si>
  <si>
    <t>ORD2025003093</t>
  </si>
  <si>
    <t>PROD2993</t>
  </si>
  <si>
    <t>Jacket Model-807</t>
  </si>
  <si>
    <t>CUST8497</t>
  </si>
  <si>
    <t>ORD2025003092</t>
  </si>
  <si>
    <t>Lipstick Model-566</t>
  </si>
  <si>
    <t>CUST5177</t>
  </si>
  <si>
    <t>ORD2025003091</t>
  </si>
  <si>
    <t>PROD6512</t>
  </si>
  <si>
    <t>Mobile Model-455</t>
  </si>
  <si>
    <t>CUST2043</t>
  </si>
  <si>
    <t>Customer 2005</t>
  </si>
  <si>
    <t>ORD2025003090</t>
  </si>
  <si>
    <t>PROD1334</t>
  </si>
  <si>
    <t>Curtain Model-361</t>
  </si>
  <si>
    <t>ORD2025003089</t>
  </si>
  <si>
    <t>Shirt Model-352</t>
  </si>
  <si>
    <t>CUST8071</t>
  </si>
  <si>
    <t>ORD2025003088</t>
  </si>
  <si>
    <t>PROD5064</t>
  </si>
  <si>
    <t>Tablet Model-616</t>
  </si>
  <si>
    <t>CUST9835</t>
  </si>
  <si>
    <t>ORD2025003087</t>
  </si>
  <si>
    <t>CUST7229</t>
  </si>
  <si>
    <t>Customer 4558</t>
  </si>
  <si>
    <t>ORD2025003086</t>
  </si>
  <si>
    <t>PROD2624</t>
  </si>
  <si>
    <t>ORD2025003085</t>
  </si>
  <si>
    <t>ORD2025003084</t>
  </si>
  <si>
    <t>Sofa Model-976</t>
  </si>
  <si>
    <t>Customer 2422</t>
  </si>
  <si>
    <t>ORD2025003083</t>
  </si>
  <si>
    <t>Mobile Model-499</t>
  </si>
  <si>
    <t>CUST6418</t>
  </si>
  <si>
    <t>Customer 2436</t>
  </si>
  <si>
    <t>ORD2025003082</t>
  </si>
  <si>
    <t>PROD9040</t>
  </si>
  <si>
    <t>ORD2025003081</t>
  </si>
  <si>
    <t>CUST1899</t>
  </si>
  <si>
    <t>ORD2025003080</t>
  </si>
  <si>
    <t>Lipstick Model-731</t>
  </si>
  <si>
    <t>Customer 1829</t>
  </si>
  <si>
    <t>ORD2025003079</t>
  </si>
  <si>
    <t>PROD6058</t>
  </si>
  <si>
    <t>Tablet Model-989</t>
  </si>
  <si>
    <t>Customer 514</t>
  </si>
  <si>
    <t>ORD2025003078</t>
  </si>
  <si>
    <t>Customer 3569</t>
  </si>
  <si>
    <t>ORD2025003077</t>
  </si>
  <si>
    <t>Face Cream Model-947</t>
  </si>
  <si>
    <t>ORD2025003076</t>
  </si>
  <si>
    <t>PROD1088</t>
  </si>
  <si>
    <t>ORD2025003075</t>
  </si>
  <si>
    <t>Perfume Model-717</t>
  </si>
  <si>
    <t>CUST1850</t>
  </si>
  <si>
    <t>ORD2025003074</t>
  </si>
  <si>
    <t>Lipstick Model-509</t>
  </si>
  <si>
    <t>CUST5536</t>
  </si>
  <si>
    <t>ORD2025003073</t>
  </si>
  <si>
    <t>PROD2140</t>
  </si>
  <si>
    <t>ORD2025003072</t>
  </si>
  <si>
    <t>ORD2025003071</t>
  </si>
  <si>
    <t>ORD2025003070</t>
  </si>
  <si>
    <t>Mobile Model-986</t>
  </si>
  <si>
    <t>ORD2025003069</t>
  </si>
  <si>
    <t>PROD6511</t>
  </si>
  <si>
    <t>Tablet Model-593</t>
  </si>
  <si>
    <t>Customer 3277</t>
  </si>
  <si>
    <t>ORD2025003068</t>
  </si>
  <si>
    <t>PROD7344</t>
  </si>
  <si>
    <t>CUST1722</t>
  </si>
  <si>
    <t>ORD2025003067</t>
  </si>
  <si>
    <t>Lipstick Model-555</t>
  </si>
  <si>
    <t>ORD2025003066</t>
  </si>
  <si>
    <t>Curtain Model-827</t>
  </si>
  <si>
    <t>ORD2025003065</t>
  </si>
  <si>
    <t>PROD5208</t>
  </si>
  <si>
    <t>Tablet Model-460</t>
  </si>
  <si>
    <t>Customer 1506</t>
  </si>
  <si>
    <t>ORD2025003064</t>
  </si>
  <si>
    <t>PROD2042</t>
  </si>
  <si>
    <t>Mobile Model-592</t>
  </si>
  <si>
    <t>CUST2158</t>
  </si>
  <si>
    <t>ORD2025003063</t>
  </si>
  <si>
    <t>PROD4548</t>
  </si>
  <si>
    <t>Shirt Model-722</t>
  </si>
  <si>
    <t>ORD2025003062</t>
  </si>
  <si>
    <t>Shirt Model-327</t>
  </si>
  <si>
    <t>ORD2025003061</t>
  </si>
  <si>
    <t>Laptop Model-838</t>
  </si>
  <si>
    <t>ORD2025003060</t>
  </si>
  <si>
    <t>Jacket Model-555</t>
  </si>
  <si>
    <t>CUST3374</t>
  </si>
  <si>
    <t>Customer 695</t>
  </si>
  <si>
    <t>ORD2025003059</t>
  </si>
  <si>
    <t>PROD7488</t>
  </si>
  <si>
    <t>Jeans Model-483</t>
  </si>
  <si>
    <t>CUST7667</t>
  </si>
  <si>
    <t>ORD2025003058</t>
  </si>
  <si>
    <t>PROD1575</t>
  </si>
  <si>
    <t>CUST2542</t>
  </si>
  <si>
    <t>ORD2025003057</t>
  </si>
  <si>
    <t>ORD2025003056</t>
  </si>
  <si>
    <t>PROD1373</t>
  </si>
  <si>
    <t>Curtain Model-742</t>
  </si>
  <si>
    <t>CUST7644</t>
  </si>
  <si>
    <t>Customer 523</t>
  </si>
  <si>
    <t>ORD2025003055</t>
  </si>
  <si>
    <t>PROD7293</t>
  </si>
  <si>
    <t>Face Cream Model-648</t>
  </si>
  <si>
    <t>ORD2025003054</t>
  </si>
  <si>
    <t>ORD2025003053</t>
  </si>
  <si>
    <t>PROD8316</t>
  </si>
  <si>
    <t>Lamp Model-369</t>
  </si>
  <si>
    <t>Customer 4093</t>
  </si>
  <si>
    <t>ORD2025003052</t>
  </si>
  <si>
    <t>CUST9901</t>
  </si>
  <si>
    <t>Customer 3173</t>
  </si>
  <si>
    <t>ORD2025003051</t>
  </si>
  <si>
    <t>Jacket Model-263</t>
  </si>
  <si>
    <t>CUST6598</t>
  </si>
  <si>
    <t>Customer 1367</t>
  </si>
  <si>
    <t>ORD2025003050</t>
  </si>
  <si>
    <t>Tablet Model-842</t>
  </si>
  <si>
    <t>CUST3535</t>
  </si>
  <si>
    <t>ORD2025003049</t>
  </si>
  <si>
    <t>PROD2180</t>
  </si>
  <si>
    <t>Customer 2901</t>
  </si>
  <si>
    <t>ORD2025003048</t>
  </si>
  <si>
    <t>PROD6303</t>
  </si>
  <si>
    <t>ORD2025003047</t>
  </si>
  <si>
    <t>PROD6451</t>
  </si>
  <si>
    <t>Lamp Model-614</t>
  </si>
  <si>
    <t>ORD2025003046</t>
  </si>
  <si>
    <t>Sofa Model-580</t>
  </si>
  <si>
    <t>ORD2025003045</t>
  </si>
  <si>
    <t>Laptop Model-481</t>
  </si>
  <si>
    <t>ORD2025003044</t>
  </si>
  <si>
    <t>PROD6743</t>
  </si>
  <si>
    <t>ORD2025003043</t>
  </si>
  <si>
    <t>Lamp Model-642</t>
  </si>
  <si>
    <t>CUST3874</t>
  </si>
  <si>
    <t>ORD2025003042</t>
  </si>
  <si>
    <t>PROD8883</t>
  </si>
  <si>
    <t>Face Cream Model-923</t>
  </si>
  <si>
    <t>ORD2025003041</t>
  </si>
  <si>
    <t>ORD2025003040</t>
  </si>
  <si>
    <t>ORD2025003039</t>
  </si>
  <si>
    <t>PROD1680</t>
  </si>
  <si>
    <t>Tablet Model-559</t>
  </si>
  <si>
    <t>CUST1379</t>
  </si>
  <si>
    <t>ORD2025003038</t>
  </si>
  <si>
    <t>ORD2025003037</t>
  </si>
  <si>
    <t>CUST3992</t>
  </si>
  <si>
    <t>ORD2025003036</t>
  </si>
  <si>
    <t>PROD1209</t>
  </si>
  <si>
    <t>Lamp Model-863</t>
  </si>
  <si>
    <t>Customer 3227</t>
  </si>
  <si>
    <t>ORD2025003035</t>
  </si>
  <si>
    <t>ORD2025003034</t>
  </si>
  <si>
    <t>Jacket Model-832</t>
  </si>
  <si>
    <t>CUST9682</t>
  </si>
  <si>
    <t>Customer 4443</t>
  </si>
  <si>
    <t>ORD2025003033</t>
  </si>
  <si>
    <t>CUST6764</t>
  </si>
  <si>
    <t>ORD2025003032</t>
  </si>
  <si>
    <t>Customer 2810</t>
  </si>
  <si>
    <t>ORD2025003031</t>
  </si>
  <si>
    <t>ORD2025003030</t>
  </si>
  <si>
    <t>CUST4545</t>
  </si>
  <si>
    <t>Customer 3474</t>
  </si>
  <si>
    <t>ORD2025003029</t>
  </si>
  <si>
    <t>Customer 1516</t>
  </si>
  <si>
    <t>ORD2025003028</t>
  </si>
  <si>
    <t>PROD4585</t>
  </si>
  <si>
    <t>CUST7687</t>
  </si>
  <si>
    <t>Customer 1193</t>
  </si>
  <si>
    <t>ORD2025003027</t>
  </si>
  <si>
    <t>PROD9132</t>
  </si>
  <si>
    <t>CUST6680</t>
  </si>
  <si>
    <t>ORD2025003026</t>
  </si>
  <si>
    <t>CUST3059</t>
  </si>
  <si>
    <t>ORD2025003025</t>
  </si>
  <si>
    <t>PROD4964</t>
  </si>
  <si>
    <t>Customer 107</t>
  </si>
  <si>
    <t>ORD2025003024</t>
  </si>
  <si>
    <t>CUST8833</t>
  </si>
  <si>
    <t>ORD2025003023</t>
  </si>
  <si>
    <t>PROD4197</t>
  </si>
  <si>
    <t>Lamp Model-666</t>
  </si>
  <si>
    <t>ORD2025003022</t>
  </si>
  <si>
    <t>Laptop Model-354</t>
  </si>
  <si>
    <t>CUST4729</t>
  </si>
  <si>
    <t>Customer 4689</t>
  </si>
  <si>
    <t>ORD2025003021</t>
  </si>
  <si>
    <t>Jacket Model-996</t>
  </si>
  <si>
    <t>ORD2025003020</t>
  </si>
  <si>
    <t>CUST1897</t>
  </si>
  <si>
    <t>ORD2025003019</t>
  </si>
  <si>
    <t>CUST6162</t>
  </si>
  <si>
    <t>ORD2025003018</t>
  </si>
  <si>
    <t>PROD5511</t>
  </si>
  <si>
    <t>Laptop Model-635</t>
  </si>
  <si>
    <t>CUST7433</t>
  </si>
  <si>
    <t>ORD2025003017</t>
  </si>
  <si>
    <t>PROD1815</t>
  </si>
  <si>
    <t>Perfume Model-748</t>
  </si>
  <si>
    <t>CUST4843</t>
  </si>
  <si>
    <t>ORD2025003016</t>
  </si>
  <si>
    <t>Jeans Model-562</t>
  </si>
  <si>
    <t>ORD2025003015</t>
  </si>
  <si>
    <t>PROD8672</t>
  </si>
  <si>
    <t>Mobile Model-988</t>
  </si>
  <si>
    <t>CUST4103</t>
  </si>
  <si>
    <t>ORD2025003014</t>
  </si>
  <si>
    <t>PROD5043</t>
  </si>
  <si>
    <t>CUST4580</t>
  </si>
  <si>
    <t>Customer 3509</t>
  </si>
  <si>
    <t>ORD2025003013</t>
  </si>
  <si>
    <t>PROD9302</t>
  </si>
  <si>
    <t>CUST4092</t>
  </si>
  <si>
    <t>ORD2025003012</t>
  </si>
  <si>
    <t>ORD2025003011</t>
  </si>
  <si>
    <t>PROD7764</t>
  </si>
  <si>
    <t>Face Cream Model-101</t>
  </si>
  <si>
    <t>Customer 4856</t>
  </si>
  <si>
    <t>ORD2025003010</t>
  </si>
  <si>
    <t>Laptop Model-305</t>
  </si>
  <si>
    <t>CUST8341</t>
  </si>
  <si>
    <t>ORD2025003009</t>
  </si>
  <si>
    <t>CUST7898</t>
  </si>
  <si>
    <t>Customer 3471</t>
  </si>
  <si>
    <t>ORD2025003008</t>
  </si>
  <si>
    <t>Lamp Model-461</t>
  </si>
  <si>
    <t>ORD2025003007</t>
  </si>
  <si>
    <t>PROD9901</t>
  </si>
  <si>
    <t>CUST9966</t>
  </si>
  <si>
    <t>ORD2025003006</t>
  </si>
  <si>
    <t>PROD4415</t>
  </si>
  <si>
    <t>ORD2025003005</t>
  </si>
  <si>
    <t>Tablet Model-483</t>
  </si>
  <si>
    <t>CUST5755</t>
  </si>
  <si>
    <t>Customer 2232</t>
  </si>
  <si>
    <t>ORD2025003004</t>
  </si>
  <si>
    <t>PROD8614</t>
  </si>
  <si>
    <t>ORD2025003003</t>
  </si>
  <si>
    <t>PROD2393</t>
  </si>
  <si>
    <t>Tablet Model-770</t>
  </si>
  <si>
    <t>CUST6616</t>
  </si>
  <si>
    <t>ORD2025003002</t>
  </si>
  <si>
    <t>PROD8373</t>
  </si>
  <si>
    <t>ORD2025003001</t>
  </si>
  <si>
    <t>ORD2025003000</t>
  </si>
  <si>
    <t>PROD2470</t>
  </si>
  <si>
    <t>Jeans Model-165</t>
  </si>
  <si>
    <t>CUST8413</t>
  </si>
  <si>
    <t>Customer 2169</t>
  </si>
  <si>
    <t>ORD2025002999</t>
  </si>
  <si>
    <t>PROD8622</t>
  </si>
  <si>
    <t>Perfume Model-875</t>
  </si>
  <si>
    <t>CUST4123</t>
  </si>
  <si>
    <t>ORD2025002998</t>
  </si>
  <si>
    <t>CUST4288</t>
  </si>
  <si>
    <t>ORD2025002997</t>
  </si>
  <si>
    <t>Customer 4321</t>
  </si>
  <si>
    <t>ORD2025002996</t>
  </si>
  <si>
    <t>PROD6872</t>
  </si>
  <si>
    <t>CUST7848</t>
  </si>
  <si>
    <t>Customer 678</t>
  </si>
  <si>
    <t>ORD2025002995</t>
  </si>
  <si>
    <t>PROD4012</t>
  </si>
  <si>
    <t>Perfume Model-697</t>
  </si>
  <si>
    <t>CUST6867</t>
  </si>
  <si>
    <t>ORD2025002994</t>
  </si>
  <si>
    <t>Mobile Model-898</t>
  </si>
  <si>
    <t>CUST4229</t>
  </si>
  <si>
    <t>ORD2025002993</t>
  </si>
  <si>
    <t>PROD8149</t>
  </si>
  <si>
    <t>Shirt Model-564</t>
  </si>
  <si>
    <t>Customer 1831</t>
  </si>
  <si>
    <t>ORD2025002992</t>
  </si>
  <si>
    <t>CUST3096</t>
  </si>
  <si>
    <t>Customer 4583</t>
  </si>
  <si>
    <t>ORD2025002991</t>
  </si>
  <si>
    <t>CUST9167</t>
  </si>
  <si>
    <t>ORD2025002990</t>
  </si>
  <si>
    <t>Mobile Model-532</t>
  </si>
  <si>
    <t>ORD2025002989</t>
  </si>
  <si>
    <t>PROD4830</t>
  </si>
  <si>
    <t>Lamp Model-849</t>
  </si>
  <si>
    <t>ORD2025002988</t>
  </si>
  <si>
    <t>PROD7028</t>
  </si>
  <si>
    <t>CUST7478</t>
  </si>
  <si>
    <t>Customer 1262</t>
  </si>
  <si>
    <t>ORD2025002987</t>
  </si>
  <si>
    <t>Curtain Model-130</t>
  </si>
  <si>
    <t>CUST9020</t>
  </si>
  <si>
    <t>ORD2025002986</t>
  </si>
  <si>
    <t>PROD5993</t>
  </si>
  <si>
    <t>Shirt Model-122</t>
  </si>
  <si>
    <t>ORD2025002985</t>
  </si>
  <si>
    <t>PROD7369</t>
  </si>
  <si>
    <t>Mobile Model-734</t>
  </si>
  <si>
    <t>ORD2025002984</t>
  </si>
  <si>
    <t>CUST3856</t>
  </si>
  <si>
    <t>ORD2025002983</t>
  </si>
  <si>
    <t>Lamp Model-820</t>
  </si>
  <si>
    <t>ORD2025002982</t>
  </si>
  <si>
    <t>CUST1555</t>
  </si>
  <si>
    <t>ORD2025002981</t>
  </si>
  <si>
    <t>Laptop Model-134</t>
  </si>
  <si>
    <t>ORD2025002980</t>
  </si>
  <si>
    <t>PROD8661</t>
  </si>
  <si>
    <t>ORD2025002979</t>
  </si>
  <si>
    <t>PROD3724</t>
  </si>
  <si>
    <t>Laptop Model-779</t>
  </si>
  <si>
    <t>CUST5145</t>
  </si>
  <si>
    <t>ORD2025002978</t>
  </si>
  <si>
    <t>PROD2723</t>
  </si>
  <si>
    <t>Face Cream Model-896</t>
  </si>
  <si>
    <t>CUST4655</t>
  </si>
  <si>
    <t>ORD2025002977</t>
  </si>
  <si>
    <t>PROD7629</t>
  </si>
  <si>
    <t>Curtain Model-667</t>
  </si>
  <si>
    <t>CUST6781</t>
  </si>
  <si>
    <t>ORD2025002976</t>
  </si>
  <si>
    <t>PROD2090</t>
  </si>
  <si>
    <t>ORD2025002975</t>
  </si>
  <si>
    <t>PROD3004</t>
  </si>
  <si>
    <t>Mobile Model-142</t>
  </si>
  <si>
    <t>ORD2025002974</t>
  </si>
  <si>
    <t>Laptop Model-274</t>
  </si>
  <si>
    <t>ORD2025002973</t>
  </si>
  <si>
    <t>Shirt Model-570</t>
  </si>
  <si>
    <t>ORD2025002972</t>
  </si>
  <si>
    <t>PROD4594</t>
  </si>
  <si>
    <t>Lipstick Model-118</t>
  </si>
  <si>
    <t>CUST9361</t>
  </si>
  <si>
    <t>ORD2025002971</t>
  </si>
  <si>
    <t>ORD2025002970</t>
  </si>
  <si>
    <t>PROD2612</t>
  </si>
  <si>
    <t>ORD2025002969</t>
  </si>
  <si>
    <t>Customer 1736</t>
  </si>
  <si>
    <t>ORD2025002968</t>
  </si>
  <si>
    <t>PROD7240</t>
  </si>
  <si>
    <t>ORD2025002967</t>
  </si>
  <si>
    <t>Customer 3231</t>
  </si>
  <si>
    <t>ORD2025002966</t>
  </si>
  <si>
    <t>Tablet Model-589</t>
  </si>
  <si>
    <t>CUST2491</t>
  </si>
  <si>
    <t>ORD2025002965</t>
  </si>
  <si>
    <t>Shirt Model-498</t>
  </si>
  <si>
    <t>ORD2025002964</t>
  </si>
  <si>
    <t>PROD6882</t>
  </si>
  <si>
    <t>ORD2025002963</t>
  </si>
  <si>
    <t>PROD4512</t>
  </si>
  <si>
    <t>CUST8488</t>
  </si>
  <si>
    <t>ORD2025002962</t>
  </si>
  <si>
    <t>PROD8256</t>
  </si>
  <si>
    <t>ORD2025002961</t>
  </si>
  <si>
    <t>CUST2464</t>
  </si>
  <si>
    <t>ORD2025002960</t>
  </si>
  <si>
    <t>PROD9989</t>
  </si>
  <si>
    <t>CUST4685</t>
  </si>
  <si>
    <t>Customer 81</t>
  </si>
  <si>
    <t>ORD2025002959</t>
  </si>
  <si>
    <t>CUST9798</t>
  </si>
  <si>
    <t>ORD2025002958</t>
  </si>
  <si>
    <t>PROD7642</t>
  </si>
  <si>
    <t>Customer 303</t>
  </si>
  <si>
    <t>ORD2025002957</t>
  </si>
  <si>
    <t>Shirt Model-876</t>
  </si>
  <si>
    <t>CUST3803</t>
  </si>
  <si>
    <t>ORD2025002956</t>
  </si>
  <si>
    <t>PROD6790</t>
  </si>
  <si>
    <t>Customer 2833</t>
  </si>
  <si>
    <t>ORD2025002955</t>
  </si>
  <si>
    <t>Perfume Model-187</t>
  </si>
  <si>
    <t>ORD2025002954</t>
  </si>
  <si>
    <t>ORD2025002953</t>
  </si>
  <si>
    <t>PROD4224</t>
  </si>
  <si>
    <t>ORD2025002952</t>
  </si>
  <si>
    <t>Customer 108</t>
  </si>
  <si>
    <t>ORD2025002951</t>
  </si>
  <si>
    <t>ORD2025002950</t>
  </si>
  <si>
    <t>ORD2025002949</t>
  </si>
  <si>
    <t>PROD9740</t>
  </si>
  <si>
    <t>Shirt Model-550</t>
  </si>
  <si>
    <t>CUST8030</t>
  </si>
  <si>
    <t>Customer 3348</t>
  </si>
  <si>
    <t>ORD2025002948</t>
  </si>
  <si>
    <t>CUST9673</t>
  </si>
  <si>
    <t>Customer 1090</t>
  </si>
  <si>
    <t>ORD2025002947</t>
  </si>
  <si>
    <t>ORD2025002946</t>
  </si>
  <si>
    <t>PROD2632</t>
  </si>
  <si>
    <t>ORD2025002945</t>
  </si>
  <si>
    <t>ORD2025002944</t>
  </si>
  <si>
    <t>PROD8619</t>
  </si>
  <si>
    <t>Curtain Model-651</t>
  </si>
  <si>
    <t>ORD2025002943</t>
  </si>
  <si>
    <t>Jeans Model-733</t>
  </si>
  <si>
    <t>CUST8196</t>
  </si>
  <si>
    <t>ORD2025002942</t>
  </si>
  <si>
    <t>Face Cream Model-936</t>
  </si>
  <si>
    <t>Customer 2797</t>
  </si>
  <si>
    <t>ORD2025002941</t>
  </si>
  <si>
    <t>Jeans Model-427</t>
  </si>
  <si>
    <t>Customer 4542</t>
  </si>
  <si>
    <t>ORD2025002940</t>
  </si>
  <si>
    <t>Tablet Model-684</t>
  </si>
  <si>
    <t>CUST5887</t>
  </si>
  <si>
    <t>Customer 484</t>
  </si>
  <si>
    <t>ORD2025002939</t>
  </si>
  <si>
    <t>ORD2025002938</t>
  </si>
  <si>
    <t>PROD2056</t>
  </si>
  <si>
    <t>ORD2025002937</t>
  </si>
  <si>
    <t>Shirt Model-905</t>
  </si>
  <si>
    <t>CUST2780</t>
  </si>
  <si>
    <t>ORD2025002936</t>
  </si>
  <si>
    <t>PROD5493</t>
  </si>
  <si>
    <t>Shirt Model-833</t>
  </si>
  <si>
    <t>ORD2025002935</t>
  </si>
  <si>
    <t>Sofa Model-414</t>
  </si>
  <si>
    <t>ORD2025002934</t>
  </si>
  <si>
    <t>Shirt Model-381</t>
  </si>
  <si>
    <t>CUST3046</t>
  </si>
  <si>
    <t>ORD2025002933</t>
  </si>
  <si>
    <t>PROD9058</t>
  </si>
  <si>
    <t>ORD2025002932</t>
  </si>
  <si>
    <t>PROD9141</t>
  </si>
  <si>
    <t>CUST6084</t>
  </si>
  <si>
    <t>ORD2025002931</t>
  </si>
  <si>
    <t>Customer 1977</t>
  </si>
  <si>
    <t>ORD2025002930</t>
  </si>
  <si>
    <t>Sofa Model-611</t>
  </si>
  <si>
    <t>CUST2783</t>
  </si>
  <si>
    <t>ORD2025002929</t>
  </si>
  <si>
    <t>Shirt Model-878</t>
  </si>
  <si>
    <t>CUST1237</t>
  </si>
  <si>
    <t>ORD2025002928</t>
  </si>
  <si>
    <t>PROD5264</t>
  </si>
  <si>
    <t>Jeans Model-206</t>
  </si>
  <si>
    <t>Customer 1351</t>
  </si>
  <si>
    <t>ORD2025002927</t>
  </si>
  <si>
    <t>Customer 4280</t>
  </si>
  <si>
    <t>ORD2025002926</t>
  </si>
  <si>
    <t>PROD2753</t>
  </si>
  <si>
    <t>CUST4473</t>
  </si>
  <si>
    <t>ORD2025002925</t>
  </si>
  <si>
    <t>PROD6531</t>
  </si>
  <si>
    <t>Mobile Model-486</t>
  </si>
  <si>
    <t>ORD2025002924</t>
  </si>
  <si>
    <t>Mobile Model-693</t>
  </si>
  <si>
    <t>ORD2025002923</t>
  </si>
  <si>
    <t>PROD5650</t>
  </si>
  <si>
    <t>Shirt Model-639</t>
  </si>
  <si>
    <t>ORD2025002922</t>
  </si>
  <si>
    <t>PROD6164</t>
  </si>
  <si>
    <t>Mobile Model-677</t>
  </si>
  <si>
    <t>ORD2025002921</t>
  </si>
  <si>
    <t>PROD2700</t>
  </si>
  <si>
    <t>Jeans Model-773</t>
  </si>
  <si>
    <t>ORD2025002920</t>
  </si>
  <si>
    <t>Lamp Model-751</t>
  </si>
  <si>
    <t>ORD2025002919</t>
  </si>
  <si>
    <t>PROD7403</t>
  </si>
  <si>
    <t>Curtain Model-362</t>
  </si>
  <si>
    <t>CUST3448</t>
  </si>
  <si>
    <t>ORD2025002918</t>
  </si>
  <si>
    <t>Jacket Model-982</t>
  </si>
  <si>
    <t>ORD2025002917</t>
  </si>
  <si>
    <t>PROD7615</t>
  </si>
  <si>
    <t>Shirt Model-100</t>
  </si>
  <si>
    <t>CUST7780</t>
  </si>
  <si>
    <t>ORD2025002916</t>
  </si>
  <si>
    <t>Customer 4366</t>
  </si>
  <si>
    <t>ORD2025002915</t>
  </si>
  <si>
    <t>Sofa Model-929</t>
  </si>
  <si>
    <t>ORD2025002914</t>
  </si>
  <si>
    <t>Lamp Model-760</t>
  </si>
  <si>
    <t>CUST3003</t>
  </si>
  <si>
    <t>ORD2025002913</t>
  </si>
  <si>
    <t>ORD2025002912</t>
  </si>
  <si>
    <t>Jacket Model-869</t>
  </si>
  <si>
    <t>CUST7737</t>
  </si>
  <si>
    <t>Customer 1210</t>
  </si>
  <si>
    <t>ORD2025002911</t>
  </si>
  <si>
    <t>Laptop Model-970</t>
  </si>
  <si>
    <t>CUST7031</t>
  </si>
  <si>
    <t>Customer 247</t>
  </si>
  <si>
    <t>ORD2025002910</t>
  </si>
  <si>
    <t>Customer 1386</t>
  </si>
  <si>
    <t>ORD2025002909</t>
  </si>
  <si>
    <t>Jacket Model-287</t>
  </si>
  <si>
    <t>Customer 879</t>
  </si>
  <si>
    <t>ORD2025002908</t>
  </si>
  <si>
    <t>PROD4613</t>
  </si>
  <si>
    <t>Lamp Model-917</t>
  </si>
  <si>
    <t>Customer 2089</t>
  </si>
  <si>
    <t>ORD2025002907</t>
  </si>
  <si>
    <t>PROD6866</t>
  </si>
  <si>
    <t>Customer 650</t>
  </si>
  <si>
    <t>ORD2025002906</t>
  </si>
  <si>
    <t>Tablet Model-457</t>
  </si>
  <si>
    <t>ORD2025002905</t>
  </si>
  <si>
    <t>Tablet Model-389</t>
  </si>
  <si>
    <t>CUST9579</t>
  </si>
  <si>
    <t>ORD2025002904</t>
  </si>
  <si>
    <t>PROD9648</t>
  </si>
  <si>
    <t>Mobile Model-626</t>
  </si>
  <si>
    <t>ORD2025002903</t>
  </si>
  <si>
    <t>Shirt Model-651</t>
  </si>
  <si>
    <t>ORD2025002902</t>
  </si>
  <si>
    <t>CUST6154</t>
  </si>
  <si>
    <t>Customer 497</t>
  </si>
  <si>
    <t>ORD2025002901</t>
  </si>
  <si>
    <t>ORD2025002900</t>
  </si>
  <si>
    <t>PROD5737</t>
  </si>
  <si>
    <t>Face Cream Model-892</t>
  </si>
  <si>
    <t>Customer 2040</t>
  </si>
  <si>
    <t>ORD2025002899</t>
  </si>
  <si>
    <t>Sofa Model-352</t>
  </si>
  <si>
    <t>CUST2804</t>
  </si>
  <si>
    <t>ORD2025002898</t>
  </si>
  <si>
    <t>Jeans Model-674</t>
  </si>
  <si>
    <t>ORD2025002897</t>
  </si>
  <si>
    <t>ORD2025002896</t>
  </si>
  <si>
    <t>PROD2572</t>
  </si>
  <si>
    <t>Mobile Model-304</t>
  </si>
  <si>
    <t>Customer 1249</t>
  </si>
  <si>
    <t>ORD2025002895</t>
  </si>
  <si>
    <t>PROD1919</t>
  </si>
  <si>
    <t>Laptop Model-131</t>
  </si>
  <si>
    <t>CUST8873</t>
  </si>
  <si>
    <t>ORD2025002894</t>
  </si>
  <si>
    <t>Curtain Model-514</t>
  </si>
  <si>
    <t>CUST9506</t>
  </si>
  <si>
    <t>Customer 3872</t>
  </si>
  <si>
    <t>ORD2025002893</t>
  </si>
  <si>
    <t>PROD1552</t>
  </si>
  <si>
    <t>CUST4677</t>
  </si>
  <si>
    <t>ORD2025002892</t>
  </si>
  <si>
    <t>Jacket Model-425</t>
  </si>
  <si>
    <t>CUST8953</t>
  </si>
  <si>
    <t>ORD2025002891</t>
  </si>
  <si>
    <t>CUST4591</t>
  </si>
  <si>
    <t>ORD2025002890</t>
  </si>
  <si>
    <t>PROD2039</t>
  </si>
  <si>
    <t>CUST8999</t>
  </si>
  <si>
    <t>ORD2025002889</t>
  </si>
  <si>
    <t>Face Cream Model-529</t>
  </si>
  <si>
    <t>CUST7603</t>
  </si>
  <si>
    <t>ORD2025002888</t>
  </si>
  <si>
    <t>CUST2613</t>
  </si>
  <si>
    <t>Customer 88</t>
  </si>
  <si>
    <t>ORD2025002887</t>
  </si>
  <si>
    <t>CUST6968</t>
  </si>
  <si>
    <t>Customer 3320</t>
  </si>
  <si>
    <t>ORD2025002886</t>
  </si>
  <si>
    <t>CUST6655</t>
  </si>
  <si>
    <t>ORD2025002885</t>
  </si>
  <si>
    <t>ORD2025002884</t>
  </si>
  <si>
    <t>Mobile Model-329</t>
  </si>
  <si>
    <t>CUST8068</t>
  </si>
  <si>
    <t>ORD2025002883</t>
  </si>
  <si>
    <t>Customer 3959</t>
  </si>
  <si>
    <t>ORD2025002882</t>
  </si>
  <si>
    <t>PROD4784</t>
  </si>
  <si>
    <t>CUST7568</t>
  </si>
  <si>
    <t>ORD2025002881</t>
  </si>
  <si>
    <t>CUST4562</t>
  </si>
  <si>
    <t>ORD2025002880</t>
  </si>
  <si>
    <t>PROD8269</t>
  </si>
  <si>
    <t>CUST4722</t>
  </si>
  <si>
    <t>ORD2025002879</t>
  </si>
  <si>
    <t>PROD3055</t>
  </si>
  <si>
    <t>CUST6330</t>
  </si>
  <si>
    <t>ORD2025002878</t>
  </si>
  <si>
    <t>Lipstick Model-685</t>
  </si>
  <si>
    <t>ORD2025002877</t>
  </si>
  <si>
    <t>Jacket Model-250</t>
  </si>
  <si>
    <t>CUST7855</t>
  </si>
  <si>
    <t>ORD2025002876</t>
  </si>
  <si>
    <t>Tablet Model-425</t>
  </si>
  <si>
    <t>CUST3645</t>
  </si>
  <si>
    <t>Customer 4381</t>
  </si>
  <si>
    <t>ORD2025002875</t>
  </si>
  <si>
    <t>PROD4931</t>
  </si>
  <si>
    <t>ORD2025002874</t>
  </si>
  <si>
    <t>PROD9869</t>
  </si>
  <si>
    <t>Lamp Model-470</t>
  </si>
  <si>
    <t>CUST7959</t>
  </si>
  <si>
    <t>ORD2025002873</t>
  </si>
  <si>
    <t>PROD3157</t>
  </si>
  <si>
    <t>ORD2025002872</t>
  </si>
  <si>
    <t>PROD7097</t>
  </si>
  <si>
    <t>ORD2025002871</t>
  </si>
  <si>
    <t>Sofa Model-132</t>
  </si>
  <si>
    <t>CUST8527</t>
  </si>
  <si>
    <t>ORD2025002870</t>
  </si>
  <si>
    <t>CUST3182</t>
  </si>
  <si>
    <t>ORD2025002869</t>
  </si>
  <si>
    <t>CUST9140</t>
  </si>
  <si>
    <t>ORD2025002868</t>
  </si>
  <si>
    <t>Lamp Model-594</t>
  </si>
  <si>
    <t>CUST1775</t>
  </si>
  <si>
    <t>ORD2025002867</t>
  </si>
  <si>
    <t>Mobile Model-923</t>
  </si>
  <si>
    <t>Customer 4730</t>
  </si>
  <si>
    <t>ORD2025002866</t>
  </si>
  <si>
    <t>ORD2025002865</t>
  </si>
  <si>
    <t>PROD8039</t>
  </si>
  <si>
    <t>Customer 3562</t>
  </si>
  <si>
    <t>ORD2025002864</t>
  </si>
  <si>
    <t>PROD2027</t>
  </si>
  <si>
    <t>Jacket Model-560</t>
  </si>
  <si>
    <t>ORD2025002863</t>
  </si>
  <si>
    <t>ORD2025002862</t>
  </si>
  <si>
    <t>PROD6310</t>
  </si>
  <si>
    <t>Jeans Model-217</t>
  </si>
  <si>
    <t>CUST5338</t>
  </si>
  <si>
    <t>ORD2025002861</t>
  </si>
  <si>
    <t>CUST9944</t>
  </si>
  <si>
    <t>ORD2025002860</t>
  </si>
  <si>
    <t>ORD2025002859</t>
  </si>
  <si>
    <t>PROD7949</t>
  </si>
  <si>
    <t>Sofa Model-483</t>
  </si>
  <si>
    <t>CUST3048</t>
  </si>
  <si>
    <t>ORD2025002858</t>
  </si>
  <si>
    <t>Perfume Model-492</t>
  </si>
  <si>
    <t>ORD2025002857</t>
  </si>
  <si>
    <t>CUST4811</t>
  </si>
  <si>
    <t>ORD2025002856</t>
  </si>
  <si>
    <t>Mobile Model-139</t>
  </si>
  <si>
    <t>ORD2025002855</t>
  </si>
  <si>
    <t>ORD2025002854</t>
  </si>
  <si>
    <t>PROD1159</t>
  </si>
  <si>
    <t>Jacket Model-277</t>
  </si>
  <si>
    <t>CUST2421</t>
  </si>
  <si>
    <t>ORD2025002853</t>
  </si>
  <si>
    <t>Face Cream Model-845</t>
  </si>
  <si>
    <t>CUST4790</t>
  </si>
  <si>
    <t>ORD2025002852</t>
  </si>
  <si>
    <t>PROD8600</t>
  </si>
  <si>
    <t>ORD2025002851</t>
  </si>
  <si>
    <t>CUST5202</t>
  </si>
  <si>
    <t>ORD2025002850</t>
  </si>
  <si>
    <t>PROD1291</t>
  </si>
  <si>
    <t>CUST7374</t>
  </si>
  <si>
    <t>ORD2025002849</t>
  </si>
  <si>
    <t>Perfume Model-957</t>
  </si>
  <si>
    <t>ORD2025002848</t>
  </si>
  <si>
    <t>Laptop Model-914</t>
  </si>
  <si>
    <t>ORD2025002847</t>
  </si>
  <si>
    <t>ORD2025002846</t>
  </si>
  <si>
    <t>Sofa Model-463</t>
  </si>
  <si>
    <t>ORD2025002845</t>
  </si>
  <si>
    <t>PROD1385</t>
  </si>
  <si>
    <t>ORD2025002844</t>
  </si>
  <si>
    <t>PROD5996</t>
  </si>
  <si>
    <t>Shirt Model-304</t>
  </si>
  <si>
    <t>ORD2025002843</t>
  </si>
  <si>
    <t>PROD8423</t>
  </si>
  <si>
    <t>Tablet Model-621</t>
  </si>
  <si>
    <t>Customer 2995</t>
  </si>
  <si>
    <t>ORD2025002842</t>
  </si>
  <si>
    <t>PROD7646</t>
  </si>
  <si>
    <t>ORD2025002841</t>
  </si>
  <si>
    <t>Lipstick Model-156</t>
  </si>
  <si>
    <t>CUST4150</t>
  </si>
  <si>
    <t>ORD2025002840</t>
  </si>
  <si>
    <t>Mobile Model-814</t>
  </si>
  <si>
    <t>CUST5066</t>
  </si>
  <si>
    <t>Customer 2238</t>
  </si>
  <si>
    <t>ORD2025002839</t>
  </si>
  <si>
    <t>CUST1999</t>
  </si>
  <si>
    <t>ORD2025002838</t>
  </si>
  <si>
    <t>ORD2025002837</t>
  </si>
  <si>
    <t>PROD7479</t>
  </si>
  <si>
    <t>Lipstick Model-624</t>
  </si>
  <si>
    <t>ORD2025002836</t>
  </si>
  <si>
    <t>PROD6796</t>
  </si>
  <si>
    <t>Customer 1230</t>
  </si>
  <si>
    <t>ORD2025002835</t>
  </si>
  <si>
    <t>PROD7310</t>
  </si>
  <si>
    <t>Face Cream Model-914</t>
  </si>
  <si>
    <t>ORD2025002834</t>
  </si>
  <si>
    <t>CUST5954</t>
  </si>
  <si>
    <t>ORD2025002833</t>
  </si>
  <si>
    <t>PROD4343</t>
  </si>
  <si>
    <t>Tablet Model-941</t>
  </si>
  <si>
    <t>CUST9880</t>
  </si>
  <si>
    <t>ORD2025002832</t>
  </si>
  <si>
    <t>PROD7261</t>
  </si>
  <si>
    <t>CUST5007</t>
  </si>
  <si>
    <t>Customer 3543</t>
  </si>
  <si>
    <t>ORD2025002831</t>
  </si>
  <si>
    <t>Lipstick Model-628</t>
  </si>
  <si>
    <t>ORD2025002830</t>
  </si>
  <si>
    <t>PROD5972</t>
  </si>
  <si>
    <t>ORD2025002829</t>
  </si>
  <si>
    <t>PROD7257</t>
  </si>
  <si>
    <t>ORD2025002828</t>
  </si>
  <si>
    <t>Customer 1277</t>
  </si>
  <si>
    <t>ORD2025002827</t>
  </si>
  <si>
    <t>PROD8678</t>
  </si>
  <si>
    <t>ORD2025002826</t>
  </si>
  <si>
    <t>PROD3834</t>
  </si>
  <si>
    <t>Face Cream Model-894</t>
  </si>
  <si>
    <t>ORD2025002825</t>
  </si>
  <si>
    <t>CUST3014</t>
  </si>
  <si>
    <t>ORD2025002824</t>
  </si>
  <si>
    <t>CUST4492</t>
  </si>
  <si>
    <t>ORD2025002823</t>
  </si>
  <si>
    <t>PROD7685</t>
  </si>
  <si>
    <t>CUST9045</t>
  </si>
  <si>
    <t>ORD2025002822</t>
  </si>
  <si>
    <t>CUST7904</t>
  </si>
  <si>
    <t>ORD2025002821</t>
  </si>
  <si>
    <t>PROD3154</t>
  </si>
  <si>
    <t>ORD2025002820</t>
  </si>
  <si>
    <t>PROD4403</t>
  </si>
  <si>
    <t>CUST9847</t>
  </si>
  <si>
    <t>ORD2025002819</t>
  </si>
  <si>
    <t>Jeans Model-894</t>
  </si>
  <si>
    <t>CUST8579</t>
  </si>
  <si>
    <t>ORD2025002818</t>
  </si>
  <si>
    <t>ORD2025002817</t>
  </si>
  <si>
    <t>ORD2025002816</t>
  </si>
  <si>
    <t>PROD4635</t>
  </si>
  <si>
    <t>CUST2640</t>
  </si>
  <si>
    <t>ORD2025002815</t>
  </si>
  <si>
    <t>ORD2025002814</t>
  </si>
  <si>
    <t>Jacket Model-329</t>
  </si>
  <si>
    <t>ORD2025002813</t>
  </si>
  <si>
    <t>Lamp Model-133</t>
  </si>
  <si>
    <t>CUST4625</t>
  </si>
  <si>
    <t>Customer 2964</t>
  </si>
  <si>
    <t>ORD2025002812</t>
  </si>
  <si>
    <t>ORD2025002811</t>
  </si>
  <si>
    <t>PROD3604</t>
  </si>
  <si>
    <t>ORD2025002810</t>
  </si>
  <si>
    <t>Lipstick Model-722</t>
  </si>
  <si>
    <t>CUST8202</t>
  </si>
  <si>
    <t>Customer 3238</t>
  </si>
  <si>
    <t>ORD2025002809</t>
  </si>
  <si>
    <t>Perfume Model-528</t>
  </si>
  <si>
    <t>CUST2911</t>
  </si>
  <si>
    <t>ORD2025002808</t>
  </si>
  <si>
    <t>PROD2741</t>
  </si>
  <si>
    <t>Lamp Model-530</t>
  </si>
  <si>
    <t>CUST3113</t>
  </si>
  <si>
    <t>Customer 1837</t>
  </si>
  <si>
    <t>ORD2025002807</t>
  </si>
  <si>
    <t>Jeans Model-811</t>
  </si>
  <si>
    <t>ORD2025002806</t>
  </si>
  <si>
    <t>Perfume Model-140</t>
  </si>
  <si>
    <t>ORD2025002805</t>
  </si>
  <si>
    <t>PROD9592</t>
  </si>
  <si>
    <t>ORD2025002804</t>
  </si>
  <si>
    <t>Jacket Model-949</t>
  </si>
  <si>
    <t>CUST2543</t>
  </si>
  <si>
    <t>Customer 4901</t>
  </si>
  <si>
    <t>ORD2025002803</t>
  </si>
  <si>
    <t>ORD2025002802</t>
  </si>
  <si>
    <t>ORD2025002801</t>
  </si>
  <si>
    <t>ORD2025002800</t>
  </si>
  <si>
    <t>PROD6381</t>
  </si>
  <si>
    <t>Face Cream Model-961</t>
  </si>
  <si>
    <t>ORD2025002799</t>
  </si>
  <si>
    <t>Customer 34</t>
  </si>
  <si>
    <t>ORD2025002798</t>
  </si>
  <si>
    <t>PROD2017</t>
  </si>
  <si>
    <t>Tablet Model-834</t>
  </si>
  <si>
    <t>CUST7951</t>
  </si>
  <si>
    <t>ORD2025002797</t>
  </si>
  <si>
    <t>PROD2884</t>
  </si>
  <si>
    <t>Customer 3150</t>
  </si>
  <si>
    <t>ORD2025002796</t>
  </si>
  <si>
    <t>Tablet Model-358</t>
  </si>
  <si>
    <t>CUST1717</t>
  </si>
  <si>
    <t>ORD2025002795</t>
  </si>
  <si>
    <t>ORD2025002794</t>
  </si>
  <si>
    <t>PROD3897</t>
  </si>
  <si>
    <t>Tablet Model-568</t>
  </si>
  <si>
    <t>ORD2025002793</t>
  </si>
  <si>
    <t>PROD8922</t>
  </si>
  <si>
    <t>Mobile Model-765</t>
  </si>
  <si>
    <t>CUST8880</t>
  </si>
  <si>
    <t>ORD2025002792</t>
  </si>
  <si>
    <t>PROD6684</t>
  </si>
  <si>
    <t>Customer 2473</t>
  </si>
  <si>
    <t>ORD2025002791</t>
  </si>
  <si>
    <t>PROD3431</t>
  </si>
  <si>
    <t>Sofa Model-915</t>
  </si>
  <si>
    <t>ORD2025002790</t>
  </si>
  <si>
    <t>Lamp Model-483</t>
  </si>
  <si>
    <t>Customer 2444</t>
  </si>
  <si>
    <t>ORD2025002789</t>
  </si>
  <si>
    <t>Face Cream Model-302</t>
  </si>
  <si>
    <t>CUST1148</t>
  </si>
  <si>
    <t>ORD2025002788</t>
  </si>
  <si>
    <t>Tablet Model-954</t>
  </si>
  <si>
    <t>ORD2025002787</t>
  </si>
  <si>
    <t>PROD6345</t>
  </si>
  <si>
    <t>CUST1512</t>
  </si>
  <si>
    <t>ORD2025002786</t>
  </si>
  <si>
    <t>Jacket Model-599</t>
  </si>
  <si>
    <t>CUST2832</t>
  </si>
  <si>
    <t>ORD2025002785</t>
  </si>
  <si>
    <t>PROD1510</t>
  </si>
  <si>
    <t>Sofa Model-726</t>
  </si>
  <si>
    <t>ORD2025002784</t>
  </si>
  <si>
    <t>Jeans Model-289</t>
  </si>
  <si>
    <t>ORD2025002783</t>
  </si>
  <si>
    <t>PROD4314</t>
  </si>
  <si>
    <t>Lamp Model-762</t>
  </si>
  <si>
    <t>Customer 4217</t>
  </si>
  <si>
    <t>ORD2025002782</t>
  </si>
  <si>
    <t>Tablet Model-601</t>
  </si>
  <si>
    <t>CUST3814</t>
  </si>
  <si>
    <t>Customer 1195</t>
  </si>
  <si>
    <t>ORD2025002781</t>
  </si>
  <si>
    <t>PROD2226</t>
  </si>
  <si>
    <t>ORD2025002780</t>
  </si>
  <si>
    <t>CUST9343</t>
  </si>
  <si>
    <t>ORD2025002779</t>
  </si>
  <si>
    <t>PROD9288</t>
  </si>
  <si>
    <t>ORD2025002778</t>
  </si>
  <si>
    <t>PROD5569</t>
  </si>
  <si>
    <t>Curtain Model-556</t>
  </si>
  <si>
    <t>CUST6736</t>
  </si>
  <si>
    <t>ORD2025002777</t>
  </si>
  <si>
    <t>PROD5291</t>
  </si>
  <si>
    <t>CUST9223</t>
  </si>
  <si>
    <t>ORD2025002776</t>
  </si>
  <si>
    <t>ORD2025002775</t>
  </si>
  <si>
    <t>Laptop Model-764</t>
  </si>
  <si>
    <t>ORD2025002774</t>
  </si>
  <si>
    <t>PROD6499</t>
  </si>
  <si>
    <t>ORD2025002773</t>
  </si>
  <si>
    <t>PROD2023</t>
  </si>
  <si>
    <t>ORD2025002772</t>
  </si>
  <si>
    <t>CUST1017</t>
  </si>
  <si>
    <t>ORD2025002771</t>
  </si>
  <si>
    <t>Laptop Model-799</t>
  </si>
  <si>
    <t>ORD2025002770</t>
  </si>
  <si>
    <t>PROD4988</t>
  </si>
  <si>
    <t>CUST7701</t>
  </si>
  <si>
    <t>ORD2025002769</t>
  </si>
  <si>
    <t>PROD7697</t>
  </si>
  <si>
    <t>Tablet Model-357</t>
  </si>
  <si>
    <t>CUST7062</t>
  </si>
  <si>
    <t>Customer 3254</t>
  </si>
  <si>
    <t>ORD2025002768</t>
  </si>
  <si>
    <t>Lamp Model-635</t>
  </si>
  <si>
    <t>CUST6434</t>
  </si>
  <si>
    <t>ORD2025002767</t>
  </si>
  <si>
    <t>PROD2445</t>
  </si>
  <si>
    <t>Laptop Model-885</t>
  </si>
  <si>
    <t>CUST3244</t>
  </si>
  <si>
    <t>ORD2025002766</t>
  </si>
  <si>
    <t>CUST7969</t>
  </si>
  <si>
    <t>ORD2025002765</t>
  </si>
  <si>
    <t>PROD4546</t>
  </si>
  <si>
    <t>CUST6372</t>
  </si>
  <si>
    <t>ORD2025002764</t>
  </si>
  <si>
    <t>PROD6270</t>
  </si>
  <si>
    <t>Sofa Model-513</t>
  </si>
  <si>
    <t>ORD2025002763</t>
  </si>
  <si>
    <t>PROD1156</t>
  </si>
  <si>
    <t>Perfume Model-611</t>
  </si>
  <si>
    <t>CUST7454</t>
  </si>
  <si>
    <t>ORD2025002762</t>
  </si>
  <si>
    <t>PROD5679</t>
  </si>
  <si>
    <t>Tablet Model-324</t>
  </si>
  <si>
    <t>CUST5989</t>
  </si>
  <si>
    <t>Customer 1756</t>
  </si>
  <si>
    <t>ORD2025002761</t>
  </si>
  <si>
    <t>Lipstick Model-810</t>
  </si>
  <si>
    <t>ORD2025002760</t>
  </si>
  <si>
    <t>ORD2025002759</t>
  </si>
  <si>
    <t>PROD3027</t>
  </si>
  <si>
    <t>Lipstick Model-945</t>
  </si>
  <si>
    <t>CUST2781</t>
  </si>
  <si>
    <t>ORD2025002758</t>
  </si>
  <si>
    <t>CUST5428</t>
  </si>
  <si>
    <t>ORD2025002757</t>
  </si>
  <si>
    <t>Lamp Model-186</t>
  </si>
  <si>
    <t>CUST4835</t>
  </si>
  <si>
    <t>ORD2025002756</t>
  </si>
  <si>
    <t>PROD9571</t>
  </si>
  <si>
    <t>CUST1462</t>
  </si>
  <si>
    <t>ORD2025002755</t>
  </si>
  <si>
    <t>Sofa Model-496</t>
  </si>
  <si>
    <t>ORD2025002754</t>
  </si>
  <si>
    <t>PROD9903</t>
  </si>
  <si>
    <t>Jacket Model-481</t>
  </si>
  <si>
    <t>Customer 3971</t>
  </si>
  <si>
    <t>ORD2025002753</t>
  </si>
  <si>
    <t>PROD3589</t>
  </si>
  <si>
    <t>CUST6080</t>
  </si>
  <si>
    <t>ORD2025002752</t>
  </si>
  <si>
    <t>CUST7139</t>
  </si>
  <si>
    <t>ORD2025002751</t>
  </si>
  <si>
    <t>CUST1938</t>
  </si>
  <si>
    <t>ORD2025002750</t>
  </si>
  <si>
    <t>Lipstick Model-806</t>
  </si>
  <si>
    <t>CUST8798</t>
  </si>
  <si>
    <t>ORD2025002749</t>
  </si>
  <si>
    <t>PROD9632</t>
  </si>
  <si>
    <t>ORD2025002748</t>
  </si>
  <si>
    <t>PROD6681</t>
  </si>
  <si>
    <t>CUST1194</t>
  </si>
  <si>
    <t>ORD2025002747</t>
  </si>
  <si>
    <t>PROD2320</t>
  </si>
  <si>
    <t>Perfume Model-956</t>
  </si>
  <si>
    <t>CUST8288</t>
  </si>
  <si>
    <t>ORD2025002746</t>
  </si>
  <si>
    <t>Curtain Model-816</t>
  </si>
  <si>
    <t>ORD2025002745</t>
  </si>
  <si>
    <t>PROD9621</t>
  </si>
  <si>
    <t>Face Cream Model-783</t>
  </si>
  <si>
    <t>ORD2025002744</t>
  </si>
  <si>
    <t>PROD3274</t>
  </si>
  <si>
    <t>ORD2025002743</t>
  </si>
  <si>
    <t>Customer 4200</t>
  </si>
  <si>
    <t>ORD2025002742</t>
  </si>
  <si>
    <t>ORD2025002741</t>
  </si>
  <si>
    <t>PROD6822</t>
  </si>
  <si>
    <t>CUST9191</t>
  </si>
  <si>
    <t>ORD2025002740</t>
  </si>
  <si>
    <t>Customer 3635</t>
  </si>
  <si>
    <t>ORD2025002739</t>
  </si>
  <si>
    <t>Mobile Model-730</t>
  </si>
  <si>
    <t>ORD2025002738</t>
  </si>
  <si>
    <t>Jeans Model-140</t>
  </si>
  <si>
    <t>CUST1335</t>
  </si>
  <si>
    <t>ORD2025002737</t>
  </si>
  <si>
    <t>PROD3662</t>
  </si>
  <si>
    <t>ORD2025002736</t>
  </si>
  <si>
    <t>PROD8191</t>
  </si>
  <si>
    <t>ORD2025002735</t>
  </si>
  <si>
    <t>Mobile Model-777</t>
  </si>
  <si>
    <t>CUST8931</t>
  </si>
  <si>
    <t>Customer 4512</t>
  </si>
  <si>
    <t>ORD2025002734</t>
  </si>
  <si>
    <t>PROD7519</t>
  </si>
  <si>
    <t>CUST1873</t>
  </si>
  <si>
    <t>ORD2025002733</t>
  </si>
  <si>
    <t>PROD5706</t>
  </si>
  <si>
    <t>CUST7507</t>
  </si>
  <si>
    <t>ORD2025002732</t>
  </si>
  <si>
    <t>PROD9681</t>
  </si>
  <si>
    <t>CUST9390</t>
  </si>
  <si>
    <t>ORD2025002731</t>
  </si>
  <si>
    <t>CUST4276</t>
  </si>
  <si>
    <t>ORD2025002730</t>
  </si>
  <si>
    <t>CUST4130</t>
  </si>
  <si>
    <t>ORD2025002729</t>
  </si>
  <si>
    <t>Shirt Model-688</t>
  </si>
  <si>
    <t>ORD2025002728</t>
  </si>
  <si>
    <t>PROD3497</t>
  </si>
  <si>
    <t>CUST5994</t>
  </si>
  <si>
    <t>ORD2025002727</t>
  </si>
  <si>
    <t>Perfume Model-658</t>
  </si>
  <si>
    <t>ORD2025002726</t>
  </si>
  <si>
    <t>PROD6059</t>
  </si>
  <si>
    <t>Curtain Model-929</t>
  </si>
  <si>
    <t>ORD2025002725</t>
  </si>
  <si>
    <t>PROD2894</t>
  </si>
  <si>
    <t>ORD2025002724</t>
  </si>
  <si>
    <t>Mobile Model-395</t>
  </si>
  <si>
    <t>ORD2025002723</t>
  </si>
  <si>
    <t>Customer 4963</t>
  </si>
  <si>
    <t>ORD2025002722</t>
  </si>
  <si>
    <t>Customer 4092</t>
  </si>
  <si>
    <t>ORD2025002721</t>
  </si>
  <si>
    <t>PROD2087</t>
  </si>
  <si>
    <t>Mobile Model-306</t>
  </si>
  <si>
    <t>Customer 2666</t>
  </si>
  <si>
    <t>ORD2025002720</t>
  </si>
  <si>
    <t>Mobile Model-628</t>
  </si>
  <si>
    <t>ORD2025002719</t>
  </si>
  <si>
    <t>ORD2025002718</t>
  </si>
  <si>
    <t>PROD3447</t>
  </si>
  <si>
    <t>CUST8443</t>
  </si>
  <si>
    <t>Customer 161</t>
  </si>
  <si>
    <t>ORD2025002717</t>
  </si>
  <si>
    <t>PROD2195</t>
  </si>
  <si>
    <t>Sofa Model-250</t>
  </si>
  <si>
    <t>CUST3836</t>
  </si>
  <si>
    <t>Customer 4394</t>
  </si>
  <si>
    <t>ORD2025002716</t>
  </si>
  <si>
    <t>PROD2332</t>
  </si>
  <si>
    <t>CUST3676</t>
  </si>
  <si>
    <t>ORD2025002715</t>
  </si>
  <si>
    <t>Sofa Model-595</t>
  </si>
  <si>
    <t>ORD2025002714</t>
  </si>
  <si>
    <t>PROD9455</t>
  </si>
  <si>
    <t>CUST2535</t>
  </si>
  <si>
    <t>ORD2025002713</t>
  </si>
  <si>
    <t>PROD6514</t>
  </si>
  <si>
    <t>Curtain Model-340</t>
  </si>
  <si>
    <t>ORD2025002712</t>
  </si>
  <si>
    <t>Perfume Model-184</t>
  </si>
  <si>
    <t>ORD2025002711</t>
  </si>
  <si>
    <t>Customer 2330</t>
  </si>
  <si>
    <t>ORD2025002710</t>
  </si>
  <si>
    <t>PROD8128</t>
  </si>
  <si>
    <t>Lipstick Model-260</t>
  </si>
  <si>
    <t>CUST7878</t>
  </si>
  <si>
    <t>Customer 1912</t>
  </si>
  <si>
    <t>ORD2025002709</t>
  </si>
  <si>
    <t>ORD2025002708</t>
  </si>
  <si>
    <t>CUST2774</t>
  </si>
  <si>
    <t>Customer 4208</t>
  </si>
  <si>
    <t>ORD2025002707</t>
  </si>
  <si>
    <t>Curtain Model-988</t>
  </si>
  <si>
    <t>ORD2025002706</t>
  </si>
  <si>
    <t>PROD6668</t>
  </si>
  <si>
    <t>CUST1715</t>
  </si>
  <si>
    <t>ORD2025002705</t>
  </si>
  <si>
    <t>PROD5231</t>
  </si>
  <si>
    <t>Jacket Model-867</t>
  </si>
  <si>
    <t>CUST8548</t>
  </si>
  <si>
    <t>ORD2025002704</t>
  </si>
  <si>
    <t>Jeans Model-586</t>
  </si>
  <si>
    <t>CUST9180</t>
  </si>
  <si>
    <t>ORD2025002703</t>
  </si>
  <si>
    <t>ORD2025002702</t>
  </si>
  <si>
    <t>CUST4613</t>
  </si>
  <si>
    <t>Customer 255</t>
  </si>
  <si>
    <t>ORD2025002701</t>
  </si>
  <si>
    <t>CUST9493</t>
  </si>
  <si>
    <t>ORD2025002700</t>
  </si>
  <si>
    <t>ORD2025002699</t>
  </si>
  <si>
    <t>ORD2025002698</t>
  </si>
  <si>
    <t>Customer 1502</t>
  </si>
  <si>
    <t>ORD2025002697</t>
  </si>
  <si>
    <t>PROD9298</t>
  </si>
  <si>
    <t>Lipstick Model-532</t>
  </si>
  <si>
    <t>CUST6928</t>
  </si>
  <si>
    <t>Customer 2920</t>
  </si>
  <si>
    <t>ORD2025002696</t>
  </si>
  <si>
    <t>CUST4134</t>
  </si>
  <si>
    <t>Customer 3180</t>
  </si>
  <si>
    <t>ORD2025002695</t>
  </si>
  <si>
    <t>PROD7078</t>
  </si>
  <si>
    <t>Jacket Model-342</t>
  </si>
  <si>
    <t>ORD2025002694</t>
  </si>
  <si>
    <t>CUST6085</t>
  </si>
  <si>
    <t>ORD2025002693</t>
  </si>
  <si>
    <t>PROD2891</t>
  </si>
  <si>
    <t>Curtain Model-572</t>
  </si>
  <si>
    <t>CUST1949</t>
  </si>
  <si>
    <t>ORD2025002692</t>
  </si>
  <si>
    <t>ORD2025002691</t>
  </si>
  <si>
    <t>PROD1780</t>
  </si>
  <si>
    <t>Laptop Model-526</t>
  </si>
  <si>
    <t>ORD2025002690</t>
  </si>
  <si>
    <t>PROD1888</t>
  </si>
  <si>
    <t>Jacket Model-986</t>
  </si>
  <si>
    <t>CUST1412</t>
  </si>
  <si>
    <t>ORD2025002689</t>
  </si>
  <si>
    <t>Sofa Model-377</t>
  </si>
  <si>
    <t>ORD2025002688</t>
  </si>
  <si>
    <t>PROD3814</t>
  </si>
  <si>
    <t>Shirt Model-342</t>
  </si>
  <si>
    <t>CUST2397</t>
  </si>
  <si>
    <t>ORD2025002687</t>
  </si>
  <si>
    <t>Laptop Model-328</t>
  </si>
  <si>
    <t>ORD2025002686</t>
  </si>
  <si>
    <t>ORD2025002685</t>
  </si>
  <si>
    <t>Tablet Model-835</t>
  </si>
  <si>
    <t>CUST3501</t>
  </si>
  <si>
    <t>Customer 3977</t>
  </si>
  <si>
    <t>ORD2025002684</t>
  </si>
  <si>
    <t>PROD4607</t>
  </si>
  <si>
    <t>Jeans Model-264</t>
  </si>
  <si>
    <t>ORD2025002683</t>
  </si>
  <si>
    <t>ORD2025002682</t>
  </si>
  <si>
    <t>PROD6731</t>
  </si>
  <si>
    <t>CUST9527</t>
  </si>
  <si>
    <t>ORD2025002681</t>
  </si>
  <si>
    <t>ORD2025002680</t>
  </si>
  <si>
    <t>PROD4676</t>
  </si>
  <si>
    <t>Curtain Model-855</t>
  </si>
  <si>
    <t>CUST9032</t>
  </si>
  <si>
    <t>ORD2025002679</t>
  </si>
  <si>
    <t>Mobile Model-145</t>
  </si>
  <si>
    <t>CUST1291</t>
  </si>
  <si>
    <t>ORD2025002678</t>
  </si>
  <si>
    <t>Tablet Model-846</t>
  </si>
  <si>
    <t>CUST7343</t>
  </si>
  <si>
    <t>Customer 4978</t>
  </si>
  <si>
    <t>ORD2025002677</t>
  </si>
  <si>
    <t>PROD7648</t>
  </si>
  <si>
    <t>Tablet Model-767</t>
  </si>
  <si>
    <t>CUST3720</t>
  </si>
  <si>
    <t>ORD2025002676</t>
  </si>
  <si>
    <t>PROD4456</t>
  </si>
  <si>
    <t>CUST4422</t>
  </si>
  <si>
    <t>ORD2025002675</t>
  </si>
  <si>
    <t>CUST6443</t>
  </si>
  <si>
    <t>Customer 4595</t>
  </si>
  <si>
    <t>ORD2025002674</t>
  </si>
  <si>
    <t>ORD2025002673</t>
  </si>
  <si>
    <t>Sofa Model-784</t>
  </si>
  <si>
    <t>ORD2025002672</t>
  </si>
  <si>
    <t>PROD2000</t>
  </si>
  <si>
    <t>Lipstick Model-847</t>
  </si>
  <si>
    <t>CUST8428</t>
  </si>
  <si>
    <t>ORD2025002671</t>
  </si>
  <si>
    <t>Laptop Model-705</t>
  </si>
  <si>
    <t>Customer 4027</t>
  </si>
  <si>
    <t>ORD2025002670</t>
  </si>
  <si>
    <t>PROD8849</t>
  </si>
  <si>
    <t>CUST4285</t>
  </si>
  <si>
    <t>ORD2025002669</t>
  </si>
  <si>
    <t>ORD2025002668</t>
  </si>
  <si>
    <t>Tablet Model-388</t>
  </si>
  <si>
    <t>ORD2025002667</t>
  </si>
  <si>
    <t>Tablet Model-693</t>
  </si>
  <si>
    <t>CUST3057</t>
  </si>
  <si>
    <t>ORD2025002666</t>
  </si>
  <si>
    <t>CUST2527</t>
  </si>
  <si>
    <t>ORD2025002665</t>
  </si>
  <si>
    <t>PROD7981</t>
  </si>
  <si>
    <t>ORD2025002664</t>
  </si>
  <si>
    <t>Perfume Model-465</t>
  </si>
  <si>
    <t>ORD2025002663</t>
  </si>
  <si>
    <t>ORD2025002662</t>
  </si>
  <si>
    <t>Jeans Model-564</t>
  </si>
  <si>
    <t>ORD2025002661</t>
  </si>
  <si>
    <t>PROD1061</t>
  </si>
  <si>
    <t>ORD2025002660</t>
  </si>
  <si>
    <t>ORD2025002659</t>
  </si>
  <si>
    <t>CUST9743</t>
  </si>
  <si>
    <t>ORD2025002658</t>
  </si>
  <si>
    <t>PROD6000</t>
  </si>
  <si>
    <t>ORD2025002657</t>
  </si>
  <si>
    <t>PROD4807</t>
  </si>
  <si>
    <t>Jeans Model-772</t>
  </si>
  <si>
    <t>ORD2025002656</t>
  </si>
  <si>
    <t>PROD1343</t>
  </si>
  <si>
    <t>ORD2025002655</t>
  </si>
  <si>
    <t>Laptop Model-817</t>
  </si>
  <si>
    <t>ORD2025002654</t>
  </si>
  <si>
    <t>CUST5120</t>
  </si>
  <si>
    <t>ORD2025002653</t>
  </si>
  <si>
    <t>Laptop Model-105</t>
  </si>
  <si>
    <t>CUST1208</t>
  </si>
  <si>
    <t>ORD2025002652</t>
  </si>
  <si>
    <t>PROD8463</t>
  </si>
  <si>
    <t>CUST3936</t>
  </si>
  <si>
    <t>Customer 3236</t>
  </si>
  <si>
    <t>ORD2025002651</t>
  </si>
  <si>
    <t>PROD5745</t>
  </si>
  <si>
    <t>Tablet Model-910</t>
  </si>
  <si>
    <t>CUST1961</t>
  </si>
  <si>
    <t>ORD2025002650</t>
  </si>
  <si>
    <t>Face Cream Model-581</t>
  </si>
  <si>
    <t>CUST3910</t>
  </si>
  <si>
    <t>Customer 188</t>
  </si>
  <si>
    <t>ORD2025002649</t>
  </si>
  <si>
    <t>PROD5703</t>
  </si>
  <si>
    <t>Tablet Model-993</t>
  </si>
  <si>
    <t>ORD2025002648</t>
  </si>
  <si>
    <t>Shirt Model-887</t>
  </si>
  <si>
    <t>CUST2715</t>
  </si>
  <si>
    <t>ORD2025002647</t>
  </si>
  <si>
    <t>Lipstick Model-792</t>
  </si>
  <si>
    <t>CUST1713</t>
  </si>
  <si>
    <t>ORD2025002646</t>
  </si>
  <si>
    <t>PROD2892</t>
  </si>
  <si>
    <t>ORD2025002645</t>
  </si>
  <si>
    <t>PROD9892</t>
  </si>
  <si>
    <t>CUST9174</t>
  </si>
  <si>
    <t>ORD2025002644</t>
  </si>
  <si>
    <t>PROD1204</t>
  </si>
  <si>
    <t>Tablet Model-734</t>
  </si>
  <si>
    <t>ORD2025002643</t>
  </si>
  <si>
    <t>Perfume Model-375</t>
  </si>
  <si>
    <t>ORD2025002642</t>
  </si>
  <si>
    <t>ORD2025002641</t>
  </si>
  <si>
    <t>Lamp Model-921</t>
  </si>
  <si>
    <t>ORD2025002640</t>
  </si>
  <si>
    <t>PROD9668</t>
  </si>
  <si>
    <t>CUST3647</t>
  </si>
  <si>
    <t>Customer 4402</t>
  </si>
  <si>
    <t>ORD2025002639</t>
  </si>
  <si>
    <t>PROD8201</t>
  </si>
  <si>
    <t>Perfume Model-431</t>
  </si>
  <si>
    <t>CUST5417</t>
  </si>
  <si>
    <t>ORD2025002638</t>
  </si>
  <si>
    <t>ORD2025002637</t>
  </si>
  <si>
    <t>ORD2025002636</t>
  </si>
  <si>
    <t>CUST4501</t>
  </si>
  <si>
    <t>ORD2025002635</t>
  </si>
  <si>
    <t>PROD4248</t>
  </si>
  <si>
    <t>CUST3025</t>
  </si>
  <si>
    <t>Customer 3980</t>
  </si>
  <si>
    <t>ORD2025002634</t>
  </si>
  <si>
    <t>PROD6782</t>
  </si>
  <si>
    <t>Mobile Model-307</t>
  </si>
  <si>
    <t>CUST6596</t>
  </si>
  <si>
    <t>ORD2025002633</t>
  </si>
  <si>
    <t>PROD7392</t>
  </si>
  <si>
    <t>ORD2025002632</t>
  </si>
  <si>
    <t>Lipstick Model-197</t>
  </si>
  <si>
    <t>CUST2136</t>
  </si>
  <si>
    <t>Customer 1778</t>
  </si>
  <si>
    <t>ORD2025002631</t>
  </si>
  <si>
    <t>PROD9738</t>
  </si>
  <si>
    <t>ORD2025002630</t>
  </si>
  <si>
    <t>PROD7887</t>
  </si>
  <si>
    <t>Customer 1834</t>
  </si>
  <si>
    <t>ORD2025002629</t>
  </si>
  <si>
    <t>PROD7362</t>
  </si>
  <si>
    <t>CUST4773</t>
  </si>
  <si>
    <t>ORD2025002628</t>
  </si>
  <si>
    <t>PROD9671</t>
  </si>
  <si>
    <t>Face Cream Model-990</t>
  </si>
  <si>
    <t>ORD2025002627</t>
  </si>
  <si>
    <t>Lipstick Model-729</t>
  </si>
  <si>
    <t>ORD2025002626</t>
  </si>
  <si>
    <t>PROD6654</t>
  </si>
  <si>
    <t>Curtain Model-581</t>
  </si>
  <si>
    <t>Customer 272</t>
  </si>
  <si>
    <t>ORD2025002625</t>
  </si>
  <si>
    <t>PROD3443</t>
  </si>
  <si>
    <t>Lamp Model-420</t>
  </si>
  <si>
    <t>CUST5724</t>
  </si>
  <si>
    <t>Customer 2827</t>
  </si>
  <si>
    <t>ORD2025002624</t>
  </si>
  <si>
    <t>PROD6410</t>
  </si>
  <si>
    <t>Curtain Model-143</t>
  </si>
  <si>
    <t>CUST1636</t>
  </si>
  <si>
    <t>ORD2025002623</t>
  </si>
  <si>
    <t>PROD2978</t>
  </si>
  <si>
    <t>Lipstick Model-782</t>
  </si>
  <si>
    <t>ORD2025002622</t>
  </si>
  <si>
    <t>ORD2025002621</t>
  </si>
  <si>
    <t>Customer 1139</t>
  </si>
  <si>
    <t>ORD2025002620</t>
  </si>
  <si>
    <t>PROD5715</t>
  </si>
  <si>
    <t>Sofa Model-179</t>
  </si>
  <si>
    <t>CUST9336</t>
  </si>
  <si>
    <t>ORD2025002619</t>
  </si>
  <si>
    <t>PROD7295</t>
  </si>
  <si>
    <t>ORD2025002618</t>
  </si>
  <si>
    <t>Face Cream Model-555</t>
  </si>
  <si>
    <t>CUST5371</t>
  </si>
  <si>
    <t>ORD2025002617</t>
  </si>
  <si>
    <t>PROD2718</t>
  </si>
  <si>
    <t>Shirt Model-464</t>
  </si>
  <si>
    <t>ORD2025002616</t>
  </si>
  <si>
    <t>CUST5333</t>
  </si>
  <si>
    <t>ORD2025002615</t>
  </si>
  <si>
    <t>Curtain Model-403</t>
  </si>
  <si>
    <t>Customer 3644</t>
  </si>
  <si>
    <t>ORD2025002614</t>
  </si>
  <si>
    <t>CUST3266</t>
  </si>
  <si>
    <t>ORD2025002613</t>
  </si>
  <si>
    <t>PROD1296</t>
  </si>
  <si>
    <t>Jacket Model-174</t>
  </si>
  <si>
    <t>CUST2612</t>
  </si>
  <si>
    <t>ORD2025002612</t>
  </si>
  <si>
    <t>ORD2025002611</t>
  </si>
  <si>
    <t>PROD6180</t>
  </si>
  <si>
    <t>Curtain Model-461</t>
  </si>
  <si>
    <t>Customer 1448</t>
  </si>
  <si>
    <t>ORD2025002610</t>
  </si>
  <si>
    <t>PROD2277</t>
  </si>
  <si>
    <t>Laptop Model-620</t>
  </si>
  <si>
    <t>ORD2025002609</t>
  </si>
  <si>
    <t>CUST1008</t>
  </si>
  <si>
    <t>ORD2025002608</t>
  </si>
  <si>
    <t>PROD5604</t>
  </si>
  <si>
    <t>ORD2025002607</t>
  </si>
  <si>
    <t>PROD3083</t>
  </si>
  <si>
    <t>CUST2467</t>
  </si>
  <si>
    <t>ORD2025002606</t>
  </si>
  <si>
    <t>ORD2025002605</t>
  </si>
  <si>
    <t>Lamp Model-261</t>
  </si>
  <si>
    <t>ORD2025002604</t>
  </si>
  <si>
    <t>Customer 4685</t>
  </si>
  <si>
    <t>ORD2025002603</t>
  </si>
  <si>
    <t>CUST5962</t>
  </si>
  <si>
    <t>ORD2025002602</t>
  </si>
  <si>
    <t>ORD2025002601</t>
  </si>
  <si>
    <t>Curtain Model-979</t>
  </si>
  <si>
    <t>ORD2025002600</t>
  </si>
  <si>
    <t>CUST7504</t>
  </si>
  <si>
    <t>ORD2025002599</t>
  </si>
  <si>
    <t>Mobile Model-718</t>
  </si>
  <si>
    <t>CUST1398</t>
  </si>
  <si>
    <t>ORD2025002598</t>
  </si>
  <si>
    <t>Customer 1434</t>
  </si>
  <si>
    <t>ORD2025002597</t>
  </si>
  <si>
    <t>CUST1735</t>
  </si>
  <si>
    <t>ORD2025002596</t>
  </si>
  <si>
    <t>Customer 4876</t>
  </si>
  <si>
    <t>ORD2025002595</t>
  </si>
  <si>
    <t>Customer 4139</t>
  </si>
  <si>
    <t>ORD2025002594</t>
  </si>
  <si>
    <t>Lipstick Model-966</t>
  </si>
  <si>
    <t>ORD2025002593</t>
  </si>
  <si>
    <t>PROD3605</t>
  </si>
  <si>
    <t>Shirt Model-899</t>
  </si>
  <si>
    <t>ORD2025002592</t>
  </si>
  <si>
    <t>PROD5667</t>
  </si>
  <si>
    <t>Jeans Model-489</t>
  </si>
  <si>
    <t>CUST6649</t>
  </si>
  <si>
    <t>Customer 292</t>
  </si>
  <si>
    <t>ORD2025002591</t>
  </si>
  <si>
    <t>CUST3664</t>
  </si>
  <si>
    <t>ORD2025002590</t>
  </si>
  <si>
    <t>CUST3393</t>
  </si>
  <si>
    <t>ORD2025002589</t>
  </si>
  <si>
    <t>Customer 2027</t>
  </si>
  <si>
    <t>ORD2025002588</t>
  </si>
  <si>
    <t>CUST4075</t>
  </si>
  <si>
    <t>Customer 3133</t>
  </si>
  <si>
    <t>ORD2025002587</t>
  </si>
  <si>
    <t>PROD5300</t>
  </si>
  <si>
    <t>CUST9143</t>
  </si>
  <si>
    <t>ORD2025002586</t>
  </si>
  <si>
    <t>PROD7197</t>
  </si>
  <si>
    <t>Tablet Model-198</t>
  </si>
  <si>
    <t>CUST8574</t>
  </si>
  <si>
    <t>ORD2025002585</t>
  </si>
  <si>
    <t>PROD7693</t>
  </si>
  <si>
    <t>Perfume Model-286</t>
  </si>
  <si>
    <t>Customer 2107</t>
  </si>
  <si>
    <t>ORD2025002584</t>
  </si>
  <si>
    <t>PROD5248</t>
  </si>
  <si>
    <t>Face Cream Model-412</t>
  </si>
  <si>
    <t>ORD2025002583</t>
  </si>
  <si>
    <t>PROD8817</t>
  </si>
  <si>
    <t>Lipstick Model-557</t>
  </si>
  <si>
    <t>CUST3499</t>
  </si>
  <si>
    <t>ORD2025002582</t>
  </si>
  <si>
    <t>PROD8767</t>
  </si>
  <si>
    <t>CUST5308</t>
  </si>
  <si>
    <t>ORD2025002581</t>
  </si>
  <si>
    <t>PROD7338</t>
  </si>
  <si>
    <t>Lamp Model-756</t>
  </si>
  <si>
    <t>CUST9703</t>
  </si>
  <si>
    <t>Customer 916</t>
  </si>
  <si>
    <t>ORD2025002580</t>
  </si>
  <si>
    <t>PROD4593</t>
  </si>
  <si>
    <t>Perfume Model-649</t>
  </si>
  <si>
    <t>ORD2025002579</t>
  </si>
  <si>
    <t>Laptop Model-533</t>
  </si>
  <si>
    <t>CUST7147</t>
  </si>
  <si>
    <t>Customer 4659</t>
  </si>
  <si>
    <t>ORD2025002578</t>
  </si>
  <si>
    <t>PROD8734</t>
  </si>
  <si>
    <t>CUST6170</t>
  </si>
  <si>
    <t>ORD2025002577</t>
  </si>
  <si>
    <t>Mobile Model-204</t>
  </si>
  <si>
    <t>ORD2025002576</t>
  </si>
  <si>
    <t>Jeans Model-831</t>
  </si>
  <si>
    <t>CUST9462</t>
  </si>
  <si>
    <t>ORD2025002575</t>
  </si>
  <si>
    <t>PROD4204</t>
  </si>
  <si>
    <t>Jacket Model-605</t>
  </si>
  <si>
    <t>Customer 4489</t>
  </si>
  <si>
    <t>ORD2025002574</t>
  </si>
  <si>
    <t>PROD4753</t>
  </si>
  <si>
    <t>Jacket Model-586</t>
  </si>
  <si>
    <t>ORD2025002573</t>
  </si>
  <si>
    <t>ORD2025002572</t>
  </si>
  <si>
    <t>PROD8603</t>
  </si>
  <si>
    <t>Perfume Model-164</t>
  </si>
  <si>
    <t>ORD2025002571</t>
  </si>
  <si>
    <t>PROD5122</t>
  </si>
  <si>
    <t>CUST8532</t>
  </si>
  <si>
    <t>Customer 206</t>
  </si>
  <si>
    <t>ORD2025002570</t>
  </si>
  <si>
    <t>Lamp Model-384</t>
  </si>
  <si>
    <t>CUST9801</t>
  </si>
  <si>
    <t>ORD2025002569</t>
  </si>
  <si>
    <t>CUST1475</t>
  </si>
  <si>
    <t>ORD2025002568</t>
  </si>
  <si>
    <t>PROD2647</t>
  </si>
  <si>
    <t>Perfume Model-278</t>
  </si>
  <si>
    <t>ORD2025002567</t>
  </si>
  <si>
    <t>ORD2025002566</t>
  </si>
  <si>
    <t>Customer 4053</t>
  </si>
  <si>
    <t>ORD2025002565</t>
  </si>
  <si>
    <t>PROD2694</t>
  </si>
  <si>
    <t>ORD2025002564</t>
  </si>
  <si>
    <t>PROD9355</t>
  </si>
  <si>
    <t>Curtain Model-442</t>
  </si>
  <si>
    <t>CUST9547</t>
  </si>
  <si>
    <t>Customer 200</t>
  </si>
  <si>
    <t>ORD2025002563</t>
  </si>
  <si>
    <t>Lamp Model-980</t>
  </si>
  <si>
    <t>CUST4916</t>
  </si>
  <si>
    <t>ORD2025002562</t>
  </si>
  <si>
    <t>PROD3452</t>
  </si>
  <si>
    <t>ORD2025002561</t>
  </si>
  <si>
    <t>PROD9824</t>
  </si>
  <si>
    <t>CUST3912</t>
  </si>
  <si>
    <t>ORD2025002560</t>
  </si>
  <si>
    <t>PROD4800</t>
  </si>
  <si>
    <t>ORD2025002559</t>
  </si>
  <si>
    <t>CUST3390</t>
  </si>
  <si>
    <t>Customer 1657</t>
  </si>
  <si>
    <t>ORD2025002558</t>
  </si>
  <si>
    <t>PROD9557</t>
  </si>
  <si>
    <t>Lipstick Model-901</t>
  </si>
  <si>
    <t>ORD2025002557</t>
  </si>
  <si>
    <t>ORD2025002556</t>
  </si>
  <si>
    <t>Mobile Model-221</t>
  </si>
  <si>
    <t>Customer 3566</t>
  </si>
  <si>
    <t>ORD2025002555</t>
  </si>
  <si>
    <t>CUST2208</t>
  </si>
  <si>
    <t>ORD2025002554</t>
  </si>
  <si>
    <t>PROD1010</t>
  </si>
  <si>
    <t>ORD2025002553</t>
  </si>
  <si>
    <t>CUST8017</t>
  </si>
  <si>
    <t>ORD2025002552</t>
  </si>
  <si>
    <t>Face Cream Model-786</t>
  </si>
  <si>
    <t>ORD2025002551</t>
  </si>
  <si>
    <t>PROD3000</t>
  </si>
  <si>
    <t>CUST3263</t>
  </si>
  <si>
    <t>ORD2025002550</t>
  </si>
  <si>
    <t>PROD8430</t>
  </si>
  <si>
    <t>Perfume Model-674</t>
  </si>
  <si>
    <t>ORD2025002549</t>
  </si>
  <si>
    <t>PROD1180</t>
  </si>
  <si>
    <t>CUST2003</t>
  </si>
  <si>
    <t>ORD2025002548</t>
  </si>
  <si>
    <t>PROD5635</t>
  </si>
  <si>
    <t>CUST5487</t>
  </si>
  <si>
    <t>ORD2025002547</t>
  </si>
  <si>
    <t>CUST7755</t>
  </si>
  <si>
    <t>ORD2025002546</t>
  </si>
  <si>
    <t>Shirt Model-632</t>
  </si>
  <si>
    <t>ORD2025002545</t>
  </si>
  <si>
    <t>PROD9603</t>
  </si>
  <si>
    <t>ORD2025002544</t>
  </si>
  <si>
    <t>PROD3076</t>
  </si>
  <si>
    <t>ORD2025002543</t>
  </si>
  <si>
    <t>PROD6226</t>
  </si>
  <si>
    <t>Jacket Model-186</t>
  </si>
  <si>
    <t>CUST1927</t>
  </si>
  <si>
    <t>ORD2025002542</t>
  </si>
  <si>
    <t>PROD2938</t>
  </si>
  <si>
    <t>Sofa Model-269</t>
  </si>
  <si>
    <t>ORD2025002541</t>
  </si>
  <si>
    <t>PROD1966</t>
  </si>
  <si>
    <t>Customer 1748</t>
  </si>
  <si>
    <t>ORD2025002540</t>
  </si>
  <si>
    <t>Face Cream Model-993</t>
  </si>
  <si>
    <t>ORD2025002539</t>
  </si>
  <si>
    <t>ORD2025002538</t>
  </si>
  <si>
    <t>ORD2025002537</t>
  </si>
  <si>
    <t>Customer 3661</t>
  </si>
  <si>
    <t>ORD2025002536</t>
  </si>
  <si>
    <t>Laptop Model-844</t>
  </si>
  <si>
    <t>ORD2025002535</t>
  </si>
  <si>
    <t>Jeans Model-255</t>
  </si>
  <si>
    <t>ORD2025002534</t>
  </si>
  <si>
    <t>PROD2981</t>
  </si>
  <si>
    <t>Curtain Model-172</t>
  </si>
  <si>
    <t>CUST8978</t>
  </si>
  <si>
    <t>ORD2025002533</t>
  </si>
  <si>
    <t>Lamp Model-538</t>
  </si>
  <si>
    <t>CUST2614</t>
  </si>
  <si>
    <t>ORD2025002532</t>
  </si>
  <si>
    <t>PROD7973</t>
  </si>
  <si>
    <t>Tablet Model-591</t>
  </si>
  <si>
    <t>Customer 2240</t>
  </si>
  <si>
    <t>ORD2025002531</t>
  </si>
  <si>
    <t>PROD2586</t>
  </si>
  <si>
    <t>ORD2025002530</t>
  </si>
  <si>
    <t>ORD2025002529</t>
  </si>
  <si>
    <t>CUST6642</t>
  </si>
  <si>
    <t>Customer 56</t>
  </si>
  <si>
    <t>ORD2025002528</t>
  </si>
  <si>
    <t>Perfume Model-469</t>
  </si>
  <si>
    <t>ORD2025002527</t>
  </si>
  <si>
    <t>Sofa Model-287</t>
  </si>
  <si>
    <t>ORD2025002526</t>
  </si>
  <si>
    <t>CUST3610</t>
  </si>
  <si>
    <t>ORD2025002525</t>
  </si>
  <si>
    <t>PROD6389</t>
  </si>
  <si>
    <t>Curtain Model-304</t>
  </si>
  <si>
    <t>ORD2025002524</t>
  </si>
  <si>
    <t>CUST2740</t>
  </si>
  <si>
    <t>ORD2025002523</t>
  </si>
  <si>
    <t>PROD1664</t>
  </si>
  <si>
    <t>CUST7414</t>
  </si>
  <si>
    <t>ORD2025002522</t>
  </si>
  <si>
    <t>Lamp Model-249</t>
  </si>
  <si>
    <t>CUST4027</t>
  </si>
  <si>
    <t>ORD2025002521</t>
  </si>
  <si>
    <t>PROD5500</t>
  </si>
  <si>
    <t>CUST3430</t>
  </si>
  <si>
    <t>ORD2025002520</t>
  </si>
  <si>
    <t>Jeans Model-883</t>
  </si>
  <si>
    <t>ORD2025002519</t>
  </si>
  <si>
    <t>PROD8333</t>
  </si>
  <si>
    <t>ORD2025002518</t>
  </si>
  <si>
    <t>Shirt Model-339</t>
  </si>
  <si>
    <t>CUST5035</t>
  </si>
  <si>
    <t>ORD2025002517</t>
  </si>
  <si>
    <t>Tablet Model-755</t>
  </si>
  <si>
    <t>CUST6792</t>
  </si>
  <si>
    <t>ORD2025002516</t>
  </si>
  <si>
    <t>PROD7158</t>
  </si>
  <si>
    <t>Shirt Model-886</t>
  </si>
  <si>
    <t>CUST8072</t>
  </si>
  <si>
    <t>ORD2025002515</t>
  </si>
  <si>
    <t>CUST4737</t>
  </si>
  <si>
    <t>ORD2025002514</t>
  </si>
  <si>
    <t>PROD4026</t>
  </si>
  <si>
    <t>ORD2025002513</t>
  </si>
  <si>
    <t>CUST9315</t>
  </si>
  <si>
    <t>ORD2025002512</t>
  </si>
  <si>
    <t>ORD2025002511</t>
  </si>
  <si>
    <t>PROD2487</t>
  </si>
  <si>
    <t>ORD2025002510</t>
  </si>
  <si>
    <t>CUST6659</t>
  </si>
  <si>
    <t>ORD2025002509</t>
  </si>
  <si>
    <t>Tablet Model-845</t>
  </si>
  <si>
    <t>Customer 2347</t>
  </si>
  <si>
    <t>ORD2025002508</t>
  </si>
  <si>
    <t>PROD5802</t>
  </si>
  <si>
    <t>Laptop Model-244</t>
  </si>
  <si>
    <t>ORD2025002507</t>
  </si>
  <si>
    <t>Laptop Model-593</t>
  </si>
  <si>
    <t>CUST1681</t>
  </si>
  <si>
    <t>ORD2025002506</t>
  </si>
  <si>
    <t>PROD3019</t>
  </si>
  <si>
    <t>Mobile Model-202</t>
  </si>
  <si>
    <t>CUST3849</t>
  </si>
  <si>
    <t>Customer 2470</t>
  </si>
  <si>
    <t>ORD2025002505</t>
  </si>
  <si>
    <t>Jacket Model-282</t>
  </si>
  <si>
    <t>Customer 3503</t>
  </si>
  <si>
    <t>ORD2025002504</t>
  </si>
  <si>
    <t>Lipstick Model-680</t>
  </si>
  <si>
    <t>Customer 975</t>
  </si>
  <si>
    <t>ORD2025002503</t>
  </si>
  <si>
    <t>Lipstick Model-912</t>
  </si>
  <si>
    <t>Customer 3852</t>
  </si>
  <si>
    <t>ORD2025002502</t>
  </si>
  <si>
    <t>CUST5802</t>
  </si>
  <si>
    <t>Customer 1470</t>
  </si>
  <si>
    <t>ORD2025002501</t>
  </si>
  <si>
    <t>CUST1382</t>
  </si>
  <si>
    <t>ORD2025002500</t>
  </si>
  <si>
    <t>ORD2025002499</t>
  </si>
  <si>
    <t>PROD5590</t>
  </si>
  <si>
    <t>ORD2025002498</t>
  </si>
  <si>
    <t>Tablet Model-151</t>
  </si>
  <si>
    <t>CUST2100</t>
  </si>
  <si>
    <t>ORD2025002497</t>
  </si>
  <si>
    <t>Shirt Model-130</t>
  </si>
  <si>
    <t>Customer 1900</t>
  </si>
  <si>
    <t>ORD2025002496</t>
  </si>
  <si>
    <t>PROD5148</t>
  </si>
  <si>
    <t>Lipstick Model-878</t>
  </si>
  <si>
    <t>CUST4045</t>
  </si>
  <si>
    <t>ORD2025002495</t>
  </si>
  <si>
    <t>Customer 170</t>
  </si>
  <si>
    <t>ORD2025002494</t>
  </si>
  <si>
    <t>Shirt Model-900</t>
  </si>
  <si>
    <t>Customer 2139</t>
  </si>
  <si>
    <t>ORD2025002493</t>
  </si>
  <si>
    <t>PROD1544</t>
  </si>
  <si>
    <t>Customer 3972</t>
  </si>
  <si>
    <t>ORD2025002492</t>
  </si>
  <si>
    <t>ORD2025002491</t>
  </si>
  <si>
    <t>CUST6078</t>
  </si>
  <si>
    <t>ORD2025002490</t>
  </si>
  <si>
    <t>Perfume Model-711</t>
  </si>
  <si>
    <t>ORD2025002489</t>
  </si>
  <si>
    <t>PROD5942</t>
  </si>
  <si>
    <t>CUST8701</t>
  </si>
  <si>
    <t>ORD2025002488</t>
  </si>
  <si>
    <t>Customer 1116</t>
  </si>
  <si>
    <t>ORD2025002487</t>
  </si>
  <si>
    <t>PROD8960</t>
  </si>
  <si>
    <t>CUST8385</t>
  </si>
  <si>
    <t>Customer 162</t>
  </si>
  <si>
    <t>ORD2025002486</t>
  </si>
  <si>
    <t>PROD8553</t>
  </si>
  <si>
    <t>Customer 4546</t>
  </si>
  <si>
    <t>ORD2025002485</t>
  </si>
  <si>
    <t>CUST1076</t>
  </si>
  <si>
    <t>ORD2025002484</t>
  </si>
  <si>
    <t>PROD1186</t>
  </si>
  <si>
    <t>CUST3304</t>
  </si>
  <si>
    <t>ORD2025002483</t>
  </si>
  <si>
    <t>Jeans Model-550</t>
  </si>
  <si>
    <t>ORD2025002482</t>
  </si>
  <si>
    <t>PROD2714</t>
  </si>
  <si>
    <t>Perfume Model-665</t>
  </si>
  <si>
    <t>CUST9083</t>
  </si>
  <si>
    <t>ORD2025002481</t>
  </si>
  <si>
    <t>PROD8003</t>
  </si>
  <si>
    <t>Customer 2513</t>
  </si>
  <si>
    <t>ORD2025002480</t>
  </si>
  <si>
    <t>PROD4505</t>
  </si>
  <si>
    <t>Customer 515</t>
  </si>
  <si>
    <t>ORD2025002479</t>
  </si>
  <si>
    <t>PROD8882</t>
  </si>
  <si>
    <t>CUST6270</t>
  </si>
  <si>
    <t>ORD2025002478</t>
  </si>
  <si>
    <t>PROD5761</t>
  </si>
  <si>
    <t>Laptop Model-891</t>
  </si>
  <si>
    <t>ORD2025002477</t>
  </si>
  <si>
    <t>ORD2025002476</t>
  </si>
  <si>
    <t>PROD5486</t>
  </si>
  <si>
    <t>Lipstick Model-818</t>
  </si>
  <si>
    <t>ORD2025002475</t>
  </si>
  <si>
    <t>PROD4105</t>
  </si>
  <si>
    <t>CUST7500</t>
  </si>
  <si>
    <t>ORD2025002474</t>
  </si>
  <si>
    <t>PROD6343</t>
  </si>
  <si>
    <t>CUST2167</t>
  </si>
  <si>
    <t>ORD2025002473</t>
  </si>
  <si>
    <t>PROD7437</t>
  </si>
  <si>
    <t>Shirt Model-872</t>
  </si>
  <si>
    <t>CUST9854</t>
  </si>
  <si>
    <t>Customer 1856</t>
  </si>
  <si>
    <t>ORD2025002472</t>
  </si>
  <si>
    <t>Curtain Model-325</t>
  </si>
  <si>
    <t>CUST3141</t>
  </si>
  <si>
    <t>ORD2025002471</t>
  </si>
  <si>
    <t>Face Cream Model-463</t>
  </si>
  <si>
    <t>ORD2025002470</t>
  </si>
  <si>
    <t>ORD2025002469</t>
  </si>
  <si>
    <t>Lipstick Model-135</t>
  </si>
  <si>
    <t>ORD2025002468</t>
  </si>
  <si>
    <t>CUST1608</t>
  </si>
  <si>
    <t>ORD2025002467</t>
  </si>
  <si>
    <t>PROD9252</t>
  </si>
  <si>
    <t>Perfume Model-561</t>
  </si>
  <si>
    <t>CUST3819</t>
  </si>
  <si>
    <t>ORD2025002466</t>
  </si>
  <si>
    <t>PROD7214</t>
  </si>
  <si>
    <t>CUST3863</t>
  </si>
  <si>
    <t>Customer 2104</t>
  </si>
  <si>
    <t>ORD2025002465</t>
  </si>
  <si>
    <t>PROD2673</t>
  </si>
  <si>
    <t>Mobile Model-809</t>
  </si>
  <si>
    <t>CUST3428</t>
  </si>
  <si>
    <t>Customer 3941</t>
  </si>
  <si>
    <t>ORD2025002464</t>
  </si>
  <si>
    <t>PROD8593</t>
  </si>
  <si>
    <t>Laptop Model-597</t>
  </si>
  <si>
    <t>CUST7420</t>
  </si>
  <si>
    <t>ORD2025002463</t>
  </si>
  <si>
    <t>ORD2025002462</t>
  </si>
  <si>
    <t>Perfume Model-836</t>
  </si>
  <si>
    <t>ORD2025002461</t>
  </si>
  <si>
    <t>CUST5658</t>
  </si>
  <si>
    <t>ORD2025002460</t>
  </si>
  <si>
    <t>Perfume Model-601</t>
  </si>
  <si>
    <t>ORD2025002459</t>
  </si>
  <si>
    <t>Tablet Model-428</t>
  </si>
  <si>
    <t>ORD2025002458</t>
  </si>
  <si>
    <t>PROD4139</t>
  </si>
  <si>
    <t>Sofa Model-115</t>
  </si>
  <si>
    <t>CUST8757</t>
  </si>
  <si>
    <t>ORD2025002457</t>
  </si>
  <si>
    <t>Customer 2807</t>
  </si>
  <si>
    <t>ORD2025002456</t>
  </si>
  <si>
    <t>PROD7349</t>
  </si>
  <si>
    <t>ORD2025002455</t>
  </si>
  <si>
    <t>PROD8310</t>
  </si>
  <si>
    <t>Mobile Model-159</t>
  </si>
  <si>
    <t>ORD2025002454</t>
  </si>
  <si>
    <t>Sofa Model-702</t>
  </si>
  <si>
    <t>ORD2025002453</t>
  </si>
  <si>
    <t>PROD8679</t>
  </si>
  <si>
    <t>Lamp Model-495</t>
  </si>
  <si>
    <t>Customer 2204</t>
  </si>
  <si>
    <t>ORD2025002452</t>
  </si>
  <si>
    <t>PROD2791</t>
  </si>
  <si>
    <t>CUST2044</t>
  </si>
  <si>
    <t>ORD2025002451</t>
  </si>
  <si>
    <t>PROD6497</t>
  </si>
  <si>
    <t>Lipstick Model-320</t>
  </si>
  <si>
    <t>ORD2025002450</t>
  </si>
  <si>
    <t>Tablet Model-652</t>
  </si>
  <si>
    <t>ORD2025002449</t>
  </si>
  <si>
    <t>Shirt Model-748</t>
  </si>
  <si>
    <t>ORD2025002448</t>
  </si>
  <si>
    <t>Curtain Model-418</t>
  </si>
  <si>
    <t>ORD2025002447</t>
  </si>
  <si>
    <t>Curtain Model-471</t>
  </si>
  <si>
    <t>CUST2513</t>
  </si>
  <si>
    <t>ORD2025002446</t>
  </si>
  <si>
    <t>PROD2091</t>
  </si>
  <si>
    <t>CUST4789</t>
  </si>
  <si>
    <t>ORD2025002445</t>
  </si>
  <si>
    <t>PROD4200</t>
  </si>
  <si>
    <t>CUST4688</t>
  </si>
  <si>
    <t>ORD2025002444</t>
  </si>
  <si>
    <t>CUST1614</t>
  </si>
  <si>
    <t>ORD2025002443</t>
  </si>
  <si>
    <t>CUST5696</t>
  </si>
  <si>
    <t>ORD2025002442</t>
  </si>
  <si>
    <t>CUST4879</t>
  </si>
  <si>
    <t>ORD2025002441</t>
  </si>
  <si>
    <t>PROD1475</t>
  </si>
  <si>
    <t>ORD2025002440</t>
  </si>
  <si>
    <t>PROD5619</t>
  </si>
  <si>
    <t>Sofa Model-696</t>
  </si>
  <si>
    <t>ORD2025002439</t>
  </si>
  <si>
    <t>PROD8320</t>
  </si>
  <si>
    <t>ORD2025002438</t>
  </si>
  <si>
    <t>CUST3698</t>
  </si>
  <si>
    <t>ORD2025002437</t>
  </si>
  <si>
    <t>Customer 3740</t>
  </si>
  <si>
    <t>ORD2025002436</t>
  </si>
  <si>
    <t>ORD2025002435</t>
  </si>
  <si>
    <t>PROD4631</t>
  </si>
  <si>
    <t>ORD2025002434</t>
  </si>
  <si>
    <t>Tablet Model-411</t>
  </si>
  <si>
    <t>ORD2025002433</t>
  </si>
  <si>
    <t>Lamp Model-395</t>
  </si>
  <si>
    <t>ORD2025002432</t>
  </si>
  <si>
    <t>Tablet Model-447</t>
  </si>
  <si>
    <t>ORD2025002431</t>
  </si>
  <si>
    <t>Mobile Model-110</t>
  </si>
  <si>
    <t>ORD2025002430</t>
  </si>
  <si>
    <t>PROD7708</t>
  </si>
  <si>
    <t>Lamp Model-443</t>
  </si>
  <si>
    <t>Customer 4631</t>
  </si>
  <si>
    <t>ORD2025002429</t>
  </si>
  <si>
    <t>PROD6764</t>
  </si>
  <si>
    <t>CUST6996</t>
  </si>
  <si>
    <t>ORD2025002428</t>
  </si>
  <si>
    <t>PROD6478</t>
  </si>
  <si>
    <t>ORD2025002427</t>
  </si>
  <si>
    <t>PROD7996</t>
  </si>
  <si>
    <t>Tablet Model-350</t>
  </si>
  <si>
    <t>ORD2025002426</t>
  </si>
  <si>
    <t>Mobile Model-999</t>
  </si>
  <si>
    <t>CUST7186</t>
  </si>
  <si>
    <t>ORD2025002425</t>
  </si>
  <si>
    <t>Curtain Model-270</t>
  </si>
  <si>
    <t>CUST4834</t>
  </si>
  <si>
    <t>Customer 1339</t>
  </si>
  <si>
    <t>ORD2025002424</t>
  </si>
  <si>
    <t>CUST5723</t>
  </si>
  <si>
    <t>ORD2025002423</t>
  </si>
  <si>
    <t>ORD2025002422</t>
  </si>
  <si>
    <t>PROD7358</t>
  </si>
  <si>
    <t>Face Cream Model-411</t>
  </si>
  <si>
    <t>ORD2025002421</t>
  </si>
  <si>
    <t>PROD5744</t>
  </si>
  <si>
    <t>ORD2025002420</t>
  </si>
  <si>
    <t>CUST7849</t>
  </si>
  <si>
    <t>Customer 988</t>
  </si>
  <si>
    <t>ORD2025002419</t>
  </si>
  <si>
    <t>Lipstick Model-856</t>
  </si>
  <si>
    <t>ORD2025002418</t>
  </si>
  <si>
    <t>PROD6745</t>
  </si>
  <si>
    <t>CUST4820</t>
  </si>
  <si>
    <t>Customer 480</t>
  </si>
  <si>
    <t>ORD2025002417</t>
  </si>
  <si>
    <t>ORD2025002416</t>
  </si>
  <si>
    <t>CUST4752</t>
  </si>
  <si>
    <t>Customer 3567</t>
  </si>
  <si>
    <t>ORD2025002415</t>
  </si>
  <si>
    <t>Perfume Model-311</t>
  </si>
  <si>
    <t>Customer 2418</t>
  </si>
  <si>
    <t>ORD2025002414</t>
  </si>
  <si>
    <t>PROD5093</t>
  </si>
  <si>
    <t>ORD2025002413</t>
  </si>
  <si>
    <t>PROD9536</t>
  </si>
  <si>
    <t>ORD2025002412</t>
  </si>
  <si>
    <t>PROD1166</t>
  </si>
  <si>
    <t>Face Cream Model-361</t>
  </si>
  <si>
    <t>CUST7899</t>
  </si>
  <si>
    <t>ORD2025002411</t>
  </si>
  <si>
    <t>ORD2025002410</t>
  </si>
  <si>
    <t>CUST7045</t>
  </si>
  <si>
    <t>ORD2025002409</t>
  </si>
  <si>
    <t>PROD4215</t>
  </si>
  <si>
    <t>Perfume Model-904</t>
  </si>
  <si>
    <t>ORD2025002408</t>
  </si>
  <si>
    <t>Curtain Model-931</t>
  </si>
  <si>
    <t>Customer 1992</t>
  </si>
  <si>
    <t>ORD2025002407</t>
  </si>
  <si>
    <t>PROD9143</t>
  </si>
  <si>
    <t>Face Cream Model-731</t>
  </si>
  <si>
    <t>ORD2025002406</t>
  </si>
  <si>
    <t>Lamp Model-427</t>
  </si>
  <si>
    <t>ORD2025002405</t>
  </si>
  <si>
    <t>Face Cream Model-889</t>
  </si>
  <si>
    <t>CUST7047</t>
  </si>
  <si>
    <t>Customer 2935</t>
  </si>
  <si>
    <t>ORD2025002404</t>
  </si>
  <si>
    <t>Tablet Model-761</t>
  </si>
  <si>
    <t>ORD2025002403</t>
  </si>
  <si>
    <t>PROD5308</t>
  </si>
  <si>
    <t>ORD2025002402</t>
  </si>
  <si>
    <t>PROD3258</t>
  </si>
  <si>
    <t>Curtain Model-699</t>
  </si>
  <si>
    <t>ORD2025002401</t>
  </si>
  <si>
    <t>Lipstick Model-153</t>
  </si>
  <si>
    <t>CUST5795</t>
  </si>
  <si>
    <t>Customer 3255</t>
  </si>
  <si>
    <t>ORD2025002400</t>
  </si>
  <si>
    <t>PROD7223</t>
  </si>
  <si>
    <t>ORD2025002399</t>
  </si>
  <si>
    <t>PROD3829</t>
  </si>
  <si>
    <t>ORD2025002398</t>
  </si>
  <si>
    <t>Tablet Model-162</t>
  </si>
  <si>
    <t>ORD2025002397</t>
  </si>
  <si>
    <t>Lamp Model-919</t>
  </si>
  <si>
    <t>CUST3154</t>
  </si>
  <si>
    <t>ORD2025002396</t>
  </si>
  <si>
    <t>PROD4567</t>
  </si>
  <si>
    <t>Face Cream Model-473</t>
  </si>
  <si>
    <t>ORD2025002395</t>
  </si>
  <si>
    <t>PROD1547</t>
  </si>
  <si>
    <t>ORD2025002394</t>
  </si>
  <si>
    <t>PROD1967</t>
  </si>
  <si>
    <t>ORD2025002393</t>
  </si>
  <si>
    <t>ORD2025002392</t>
  </si>
  <si>
    <t>Customer 3694</t>
  </si>
  <si>
    <t>ORD2025002391</t>
  </si>
  <si>
    <t>Face Cream Model-897</t>
  </si>
  <si>
    <t>CUST2317</t>
  </si>
  <si>
    <t>ORD2025002390</t>
  </si>
  <si>
    <t>PROD3635</t>
  </si>
  <si>
    <t>Lipstick Model-997</t>
  </si>
  <si>
    <t>ORD2025002389</t>
  </si>
  <si>
    <t>Curtain Model-972</t>
  </si>
  <si>
    <t>CUST9768</t>
  </si>
  <si>
    <t>Customer 1656</t>
  </si>
  <si>
    <t>ORD2025002388</t>
  </si>
  <si>
    <t>PROD9230</t>
  </si>
  <si>
    <t>Shirt Model-447</t>
  </si>
  <si>
    <t>Customer 4400</t>
  </si>
  <si>
    <t>ORD2025002387</t>
  </si>
  <si>
    <t>Jacket Model-954</t>
  </si>
  <si>
    <t>CUST3051</t>
  </si>
  <si>
    <t>Customer 1772</t>
  </si>
  <si>
    <t>ORD2025002386</t>
  </si>
  <si>
    <t>ORD2025002385</t>
  </si>
  <si>
    <t>ORD2025002384</t>
  </si>
  <si>
    <t>Mobile Model-108</t>
  </si>
  <si>
    <t>ORD2025002383</t>
  </si>
  <si>
    <t>PROD1488</t>
  </si>
  <si>
    <t>Jacket Model-670</t>
  </si>
  <si>
    <t>Customer 3405</t>
  </si>
  <si>
    <t>ORD2025002382</t>
  </si>
  <si>
    <t>PROD5896</t>
  </si>
  <si>
    <t>Sofa Model-794</t>
  </si>
  <si>
    <t>CUST4330</t>
  </si>
  <si>
    <t>ORD2025002381</t>
  </si>
  <si>
    <t>CUST2399</t>
  </si>
  <si>
    <t>ORD2025002380</t>
  </si>
  <si>
    <t>Jacket Model-990</t>
  </si>
  <si>
    <t>ORD2025002379</t>
  </si>
  <si>
    <t>PROD4100</t>
  </si>
  <si>
    <t>CUST3399</t>
  </si>
  <si>
    <t>ORD2025002378</t>
  </si>
  <si>
    <t>PROD3691</t>
  </si>
  <si>
    <t>CUST1524</t>
  </si>
  <si>
    <t>ORD2025002377</t>
  </si>
  <si>
    <t>ORD2025002376</t>
  </si>
  <si>
    <t>Sofa Model-136</t>
  </si>
  <si>
    <t>Customer 296</t>
  </si>
  <si>
    <t>ORD2025002375</t>
  </si>
  <si>
    <t>PROD2086</t>
  </si>
  <si>
    <t>CUST5987</t>
  </si>
  <si>
    <t>ORD2025002374</t>
  </si>
  <si>
    <t>PROD6630</t>
  </si>
  <si>
    <t>Lipstick Model-122</t>
  </si>
  <si>
    <t>CUST1510</t>
  </si>
  <si>
    <t>Customer 3933</t>
  </si>
  <si>
    <t>ORD2025002373</t>
  </si>
  <si>
    <t>Lipstick Model-264</t>
  </si>
  <si>
    <t>ORD2025002372</t>
  </si>
  <si>
    <t>ORD2025002371</t>
  </si>
  <si>
    <t>Face Cream Model-602</t>
  </si>
  <si>
    <t>Customer 2438</t>
  </si>
  <si>
    <t>ORD2025002370</t>
  </si>
  <si>
    <t>PROD7286</t>
  </si>
  <si>
    <t>Mobile Model-981</t>
  </si>
  <si>
    <t>CUST7080</t>
  </si>
  <si>
    <t>ORD2025002369</t>
  </si>
  <si>
    <t>ORD2025002368</t>
  </si>
  <si>
    <t>Face Cream Model-554</t>
  </si>
  <si>
    <t>ORD2025002367</t>
  </si>
  <si>
    <t>Mobile Model-521</t>
  </si>
  <si>
    <t>CUST8559</t>
  </si>
  <si>
    <t>ORD2025002366</t>
  </si>
  <si>
    <t>PROD8180</t>
  </si>
  <si>
    <t>ORD2025002365</t>
  </si>
  <si>
    <t>ORD2025002364</t>
  </si>
  <si>
    <t>PROD5120</t>
  </si>
  <si>
    <t>Laptop Model-236</t>
  </si>
  <si>
    <t>CUST1570</t>
  </si>
  <si>
    <t>ORD2025002363</t>
  </si>
  <si>
    <t>PROD6644</t>
  </si>
  <si>
    <t>ORD2025002362</t>
  </si>
  <si>
    <t>Mobile Model-399</t>
  </si>
  <si>
    <t>ORD2025002361</t>
  </si>
  <si>
    <t>PROD9835</t>
  </si>
  <si>
    <t>ORD2025002360</t>
  </si>
  <si>
    <t>Face Cream Model-568</t>
  </si>
  <si>
    <t>ORD2025002359</t>
  </si>
  <si>
    <t>PROD8911</t>
  </si>
  <si>
    <t>ORD2025002358</t>
  </si>
  <si>
    <t>PROD9972</t>
  </si>
  <si>
    <t>CUST5567</t>
  </si>
  <si>
    <t>ORD2025002357</t>
  </si>
  <si>
    <t>PROD9775</t>
  </si>
  <si>
    <t>Jeans Model-334</t>
  </si>
  <si>
    <t>ORD2025002356</t>
  </si>
  <si>
    <t>PROD4842</t>
  </si>
  <si>
    <t>Lipstick Model-331</t>
  </si>
  <si>
    <t>Customer 2506</t>
  </si>
  <si>
    <t>ORD2025002355</t>
  </si>
  <si>
    <t>PROD2602</t>
  </si>
  <si>
    <t>ORD2025002354</t>
  </si>
  <si>
    <t>PROD8580</t>
  </si>
  <si>
    <t>Mobile Model-362</t>
  </si>
  <si>
    <t>ORD2025002353</t>
  </si>
  <si>
    <t>PROD3835</t>
  </si>
  <si>
    <t>Curtain Model-913</t>
  </si>
  <si>
    <t>CUST3552</t>
  </si>
  <si>
    <t>ORD2025002352</t>
  </si>
  <si>
    <t>PROD4372</t>
  </si>
  <si>
    <t>Mobile Model-927</t>
  </si>
  <si>
    <t>CUST5648</t>
  </si>
  <si>
    <t>ORD2025002351</t>
  </si>
  <si>
    <t>PROD8115</t>
  </si>
  <si>
    <t>CUST8845</t>
  </si>
  <si>
    <t>Customer 2366</t>
  </si>
  <si>
    <t>ORD2025002350</t>
  </si>
  <si>
    <t>PROD7411</t>
  </si>
  <si>
    <t>CUST2879</t>
  </si>
  <si>
    <t>ORD2025002349</t>
  </si>
  <si>
    <t>ORD2025002348</t>
  </si>
  <si>
    <t>PROD5850</t>
  </si>
  <si>
    <t>ORD2025002347</t>
  </si>
  <si>
    <t>CUST5002</t>
  </si>
  <si>
    <t>ORD2025002346</t>
  </si>
  <si>
    <t>PROD6260</t>
  </si>
  <si>
    <t>CUST2015</t>
  </si>
  <si>
    <t>ORD2025002345</t>
  </si>
  <si>
    <t>Shirt Model-471</t>
  </si>
  <si>
    <t>ORD2025002344</t>
  </si>
  <si>
    <t>PROD1110</t>
  </si>
  <si>
    <t>CUST5741</t>
  </si>
  <si>
    <t>ORD2025002343</t>
  </si>
  <si>
    <t>PROD3490</t>
  </si>
  <si>
    <t>Customer 3577</t>
  </si>
  <si>
    <t>ORD2025002342</t>
  </si>
  <si>
    <t>CUST1487</t>
  </si>
  <si>
    <t>ORD2025002341</t>
  </si>
  <si>
    <t>Jacket Model-417</t>
  </si>
  <si>
    <t>ORD2025002340</t>
  </si>
  <si>
    <t>PROD2788</t>
  </si>
  <si>
    <t>Mobile Model-989</t>
  </si>
  <si>
    <t>ORD2025002339</t>
  </si>
  <si>
    <t>ORD2025002338</t>
  </si>
  <si>
    <t>ORD2025002337</t>
  </si>
  <si>
    <t>Jacket Model-868</t>
  </si>
  <si>
    <t>ORD2025002336</t>
  </si>
  <si>
    <t>Mobile Model-587</t>
  </si>
  <si>
    <t>CUST4321</t>
  </si>
  <si>
    <t>ORD2025002335</t>
  </si>
  <si>
    <t>PROD3326</t>
  </si>
  <si>
    <t>ORD2025002334</t>
  </si>
  <si>
    <t>CUST6023</t>
  </si>
  <si>
    <t>ORD2025002333</t>
  </si>
  <si>
    <t>PROD9607</t>
  </si>
  <si>
    <t>Jeans Model-302</t>
  </si>
  <si>
    <t>CUST2908</t>
  </si>
  <si>
    <t>ORD2025002332</t>
  </si>
  <si>
    <t>Perfume Model-739</t>
  </si>
  <si>
    <t>ORD2025002331</t>
  </si>
  <si>
    <t>ORD2025002330</t>
  </si>
  <si>
    <t>CUST5443</t>
  </si>
  <si>
    <t>ORD2025002329</t>
  </si>
  <si>
    <t>PROD9822</t>
  </si>
  <si>
    <t>ORD2025002328</t>
  </si>
  <si>
    <t>Perfume Model-708</t>
  </si>
  <si>
    <t>CUST1666</t>
  </si>
  <si>
    <t>Customer 3066</t>
  </si>
  <si>
    <t>ORD2025002327</t>
  </si>
  <si>
    <t>ORD2025002326</t>
  </si>
  <si>
    <t>Jacket Model-528</t>
  </si>
  <si>
    <t>ORD2025002325</t>
  </si>
  <si>
    <t>Lamp Model-951</t>
  </si>
  <si>
    <t>ORD2025002324</t>
  </si>
  <si>
    <t>CUST8510</t>
  </si>
  <si>
    <t>ORD2025002323</t>
  </si>
  <si>
    <t>PROD4748</t>
  </si>
  <si>
    <t>Face Cream Model-254</t>
  </si>
  <si>
    <t>CUST9578</t>
  </si>
  <si>
    <t>ORD2025002322</t>
  </si>
  <si>
    <t>Shirt Model-583</t>
  </si>
  <si>
    <t>ORD2025002321</t>
  </si>
  <si>
    <t>PROD8601</t>
  </si>
  <si>
    <t>Laptop Model-725</t>
  </si>
  <si>
    <t>CUST3640</t>
  </si>
  <si>
    <t>ORD2025002320</t>
  </si>
  <si>
    <t>PROD7141</t>
  </si>
  <si>
    <t>Curtain Model-648</t>
  </si>
  <si>
    <t>ORD2025002319</t>
  </si>
  <si>
    <t>ORD2025002318</t>
  </si>
  <si>
    <t>PROD4038</t>
  </si>
  <si>
    <t>Jeans Model-995</t>
  </si>
  <si>
    <t>ORD2025002317</t>
  </si>
  <si>
    <t>Perfume Model-360</t>
  </si>
  <si>
    <t>CUST5643</t>
  </si>
  <si>
    <t>ORD2025002316</t>
  </si>
  <si>
    <t>PROD1898</t>
  </si>
  <si>
    <t>Curtain Model-546</t>
  </si>
  <si>
    <t>CUST3307</t>
  </si>
  <si>
    <t>ORD2025002315</t>
  </si>
  <si>
    <t>ORD2025002314</t>
  </si>
  <si>
    <t>CUST5000</t>
  </si>
  <si>
    <t>ORD2025002313</t>
  </si>
  <si>
    <t>Sofa Model-331</t>
  </si>
  <si>
    <t>ORD2025002312</t>
  </si>
  <si>
    <t>Jeans Model-103</t>
  </si>
  <si>
    <t>CUST5797</t>
  </si>
  <si>
    <t>ORD2025002311</t>
  </si>
  <si>
    <t>Mobile Model-585</t>
  </si>
  <si>
    <t>Customer 128</t>
  </si>
  <si>
    <t>ORD2025002310</t>
  </si>
  <si>
    <t>Face Cream Model-987</t>
  </si>
  <si>
    <t>CUST4885</t>
  </si>
  <si>
    <t>ORD2025002309</t>
  </si>
  <si>
    <t>PROD5010</t>
  </si>
  <si>
    <t>Lamp Model-975</t>
  </si>
  <si>
    <t>CUST2498</t>
  </si>
  <si>
    <t>ORD2025002308</t>
  </si>
  <si>
    <t>CUST2315</t>
  </si>
  <si>
    <t>ORD2025002307</t>
  </si>
  <si>
    <t>Sofa Model-624</t>
  </si>
  <si>
    <t>CUST8141</t>
  </si>
  <si>
    <t>ORD2025002306</t>
  </si>
  <si>
    <t>PROD5471</t>
  </si>
  <si>
    <t>Jeans Model-283</t>
  </si>
  <si>
    <t>CUST7881</t>
  </si>
  <si>
    <t>ORD2025002305</t>
  </si>
  <si>
    <t>PROD4951</t>
  </si>
  <si>
    <t>CUST4129</t>
  </si>
  <si>
    <t>ORD2025002304</t>
  </si>
  <si>
    <t>Jeans Model-246</t>
  </si>
  <si>
    <t>ORD2025002303</t>
  </si>
  <si>
    <t>ORD2025002302</t>
  </si>
  <si>
    <t>Shirt Model-403</t>
  </si>
  <si>
    <t>ORD2025002301</t>
  </si>
  <si>
    <t>PROD1185</t>
  </si>
  <si>
    <t>Curtain Model-947</t>
  </si>
  <si>
    <t>ORD2025002300</t>
  </si>
  <si>
    <t>Shirt Model-670</t>
  </si>
  <si>
    <t>CUST3284</t>
  </si>
  <si>
    <t>ORD2025002299</t>
  </si>
  <si>
    <t>ORD2025002298</t>
  </si>
  <si>
    <t>PROD4002</t>
  </si>
  <si>
    <t>ORD2025002297</t>
  </si>
  <si>
    <t>PROD3427</t>
  </si>
  <si>
    <t>ORD2025002296</t>
  </si>
  <si>
    <t>ORD2025002295</t>
  </si>
  <si>
    <t>Jeans Model-953</t>
  </si>
  <si>
    <t>Customer 2329</t>
  </si>
  <si>
    <t>ORD2025002294</t>
  </si>
  <si>
    <t>PROD3961</t>
  </si>
  <si>
    <t>Curtain Model-616</t>
  </si>
  <si>
    <t>CUST7188</t>
  </si>
  <si>
    <t>ORD2025002293</t>
  </si>
  <si>
    <t>CUST5045</t>
  </si>
  <si>
    <t>ORD2025002292</t>
  </si>
  <si>
    <t>ORD2025002291</t>
  </si>
  <si>
    <t>PROD7475</t>
  </si>
  <si>
    <t>ORD2025002290</t>
  </si>
  <si>
    <t>PROD3525</t>
  </si>
  <si>
    <t>CUST5163</t>
  </si>
  <si>
    <t>ORD2025002289</t>
  </si>
  <si>
    <t>PROD7923</t>
  </si>
  <si>
    <t>Mobile Model-195</t>
  </si>
  <si>
    <t>CUST9823</t>
  </si>
  <si>
    <t>ORD2025002288</t>
  </si>
  <si>
    <t>CUST6526</t>
  </si>
  <si>
    <t>ORD2025002287</t>
  </si>
  <si>
    <t>PROD1027</t>
  </si>
  <si>
    <t>Customer 3393</t>
  </si>
  <si>
    <t>ORD2025002286</t>
  </si>
  <si>
    <t>ORD2025002285</t>
  </si>
  <si>
    <t>PROD6718</t>
  </si>
  <si>
    <t>ORD2025002284</t>
  </si>
  <si>
    <t>Tablet Model-648</t>
  </si>
  <si>
    <t>ORD2025002283</t>
  </si>
  <si>
    <t>PROD5320</t>
  </si>
  <si>
    <t>CUST2869</t>
  </si>
  <si>
    <t>ORD2025002282</t>
  </si>
  <si>
    <t>Lipstick Model-863</t>
  </si>
  <si>
    <t>CUST7061</t>
  </si>
  <si>
    <t>ORD2025002281</t>
  </si>
  <si>
    <t>PROD3760</t>
  </si>
  <si>
    <t>Jacket Model-613</t>
  </si>
  <si>
    <t>ORD2025002280</t>
  </si>
  <si>
    <t>Shirt Model-758</t>
  </si>
  <si>
    <t>Customer 4473</t>
  </si>
  <si>
    <t>ORD2025002279</t>
  </si>
  <si>
    <t>PROD1007</t>
  </si>
  <si>
    <t>Jeans Model-156</t>
  </si>
  <si>
    <t>CUST2687</t>
  </si>
  <si>
    <t>ORD2025002278</t>
  </si>
  <si>
    <t>PROD6189</t>
  </si>
  <si>
    <t>Jeans Model-752</t>
  </si>
  <si>
    <t>Customer 3967</t>
  </si>
  <si>
    <t>ORD2025002277</t>
  </si>
  <si>
    <t>PROD4321</t>
  </si>
  <si>
    <t>Lipstick Model-326</t>
  </si>
  <si>
    <t>CUST4566</t>
  </si>
  <si>
    <t>ORD2025002276</t>
  </si>
  <si>
    <t>Lipstick Model-430</t>
  </si>
  <si>
    <t>CUST2083</t>
  </si>
  <si>
    <t>Customer 1430</t>
  </si>
  <si>
    <t>ORD2025002275</t>
  </si>
  <si>
    <t>PROD7331</t>
  </si>
  <si>
    <t>Lipstick Model-254</t>
  </si>
  <si>
    <t>Customer 2407</t>
  </si>
  <si>
    <t>ORD2025002274</t>
  </si>
  <si>
    <t>ORD2025002273</t>
  </si>
  <si>
    <t>PROD9891</t>
  </si>
  <si>
    <t>ORD2025002272</t>
  </si>
  <si>
    <t>ORD2025002271</t>
  </si>
  <si>
    <t>CUST5748</t>
  </si>
  <si>
    <t>ORD2025002270</t>
  </si>
  <si>
    <t>Curtain Model-748</t>
  </si>
  <si>
    <t>CUST7006</t>
  </si>
  <si>
    <t>Customer 268</t>
  </si>
  <si>
    <t>ORD2025002269</t>
  </si>
  <si>
    <t>Sofa Model-780</t>
  </si>
  <si>
    <t>CUST7161</t>
  </si>
  <si>
    <t>ORD2025002268</t>
  </si>
  <si>
    <t>ORD2025002267</t>
  </si>
  <si>
    <t>Sofa Model-575</t>
  </si>
  <si>
    <t>CUST4364</t>
  </si>
  <si>
    <t>ORD2025002266</t>
  </si>
  <si>
    <t>PROD6609</t>
  </si>
  <si>
    <t>ORD2025002265</t>
  </si>
  <si>
    <t>CUST2314</t>
  </si>
  <si>
    <t>ORD2025002264</t>
  </si>
  <si>
    <t>Laptop Model-997</t>
  </si>
  <si>
    <t>ORD2025002263</t>
  </si>
  <si>
    <t>ORD2025002262</t>
  </si>
  <si>
    <t>PROD4870</t>
  </si>
  <si>
    <t>Laptop Model-726</t>
  </si>
  <si>
    <t>CUST1969</t>
  </si>
  <si>
    <t>ORD2025002261</t>
  </si>
  <si>
    <t>PROD7242</t>
  </si>
  <si>
    <t>Laptop Model-775</t>
  </si>
  <si>
    <t>CUST6702</t>
  </si>
  <si>
    <t>ORD2025002260</t>
  </si>
  <si>
    <t>PROD4531</t>
  </si>
  <si>
    <t>Shirt Model-956</t>
  </si>
  <si>
    <t>ORD2025002259</t>
  </si>
  <si>
    <t>PROD4399</t>
  </si>
  <si>
    <t>CUST3005</t>
  </si>
  <si>
    <t>Customer 788</t>
  </si>
  <si>
    <t>ORD2025002258</t>
  </si>
  <si>
    <t>Jeans Model-642</t>
  </si>
  <si>
    <t>ORD2025002257</t>
  </si>
  <si>
    <t>Shirt Model-615</t>
  </si>
  <si>
    <t>ORD2025002256</t>
  </si>
  <si>
    <t>Sofa Model-465</t>
  </si>
  <si>
    <t>ORD2025002255</t>
  </si>
  <si>
    <t>PROD8365</t>
  </si>
  <si>
    <t>CUST8033</t>
  </si>
  <si>
    <t>ORD2025002254</t>
  </si>
  <si>
    <t>PROD1144</t>
  </si>
  <si>
    <t>ORD2025002253</t>
  </si>
  <si>
    <t>Jacket Model-702</t>
  </si>
  <si>
    <t>CUST5254</t>
  </si>
  <si>
    <t>ORD2025002252</t>
  </si>
  <si>
    <t>PROD3992</t>
  </si>
  <si>
    <t>Mobile Model-753</t>
  </si>
  <si>
    <t>ORD2025002251</t>
  </si>
  <si>
    <t>CUST5965</t>
  </si>
  <si>
    <t>Customer 1764</t>
  </si>
  <si>
    <t>ORD2025002250</t>
  </si>
  <si>
    <t>PROD4136</t>
  </si>
  <si>
    <t>CUST9868</t>
  </si>
  <si>
    <t>ORD2025002249</t>
  </si>
  <si>
    <t>PROD4041</t>
  </si>
  <si>
    <t>Jacket Model-937</t>
  </si>
  <si>
    <t>ORD2025002248</t>
  </si>
  <si>
    <t>Lamp Model-511</t>
  </si>
  <si>
    <t>CUST1628</t>
  </si>
  <si>
    <t>Customer 4232</t>
  </si>
  <si>
    <t>ORD2025002247</t>
  </si>
  <si>
    <t>Lipstick Model-246</t>
  </si>
  <si>
    <t>ORD2025002246</t>
  </si>
  <si>
    <t>Customer 3552</t>
  </si>
  <si>
    <t>ORD2025002245</t>
  </si>
  <si>
    <t>PROD7139</t>
  </si>
  <si>
    <t>Tablet Model-907</t>
  </si>
  <si>
    <t>Customer 4962</t>
  </si>
  <si>
    <t>ORD2025002244</t>
  </si>
  <si>
    <t>PROD2210</t>
  </si>
  <si>
    <t>ORD2025002243</t>
  </si>
  <si>
    <t>ORD2025002242</t>
  </si>
  <si>
    <t>PROD3845</t>
  </si>
  <si>
    <t>CUST8664</t>
  </si>
  <si>
    <t>Customer 2983</t>
  </si>
  <si>
    <t>ORD2025002241</t>
  </si>
  <si>
    <t>Mobile Model-207</t>
  </si>
  <si>
    <t>Customer 1244</t>
  </si>
  <si>
    <t>ORD2025002240</t>
  </si>
  <si>
    <t>PROD9615</t>
  </si>
  <si>
    <t>Jeans Model-475</t>
  </si>
  <si>
    <t>CUST9450</t>
  </si>
  <si>
    <t>Customer 3108</t>
  </si>
  <si>
    <t>ORD2025002239</t>
  </si>
  <si>
    <t>ORD2025002238</t>
  </si>
  <si>
    <t>CUST2891</t>
  </si>
  <si>
    <t>ORD2025002237</t>
  </si>
  <si>
    <t>Jeans Model-479</t>
  </si>
  <si>
    <t>CUST6613</t>
  </si>
  <si>
    <t>ORD2025002236</t>
  </si>
  <si>
    <t>Jacket Model-177</t>
  </si>
  <si>
    <t>ORD2025002235</t>
  </si>
  <si>
    <t>CUST2704</t>
  </si>
  <si>
    <t>ORD2025002234</t>
  </si>
  <si>
    <t>PROD7329</t>
  </si>
  <si>
    <t>CUST7694</t>
  </si>
  <si>
    <t>ORD2025002233</t>
  </si>
  <si>
    <t>PROD5115</t>
  </si>
  <si>
    <t>Shirt Model-920</t>
  </si>
  <si>
    <t>ORD2025002232</t>
  </si>
  <si>
    <t>CUST8254</t>
  </si>
  <si>
    <t>Customer 656</t>
  </si>
  <si>
    <t>ORD2025002231</t>
  </si>
  <si>
    <t>PROD4641</t>
  </si>
  <si>
    <t>CUST7131</t>
  </si>
  <si>
    <t>ORD2025002230</t>
  </si>
  <si>
    <t>Lamp Model-354</t>
  </si>
  <si>
    <t>CUST4977</t>
  </si>
  <si>
    <t>ORD2025002229</t>
  </si>
  <si>
    <t>Jeans Model-314</t>
  </si>
  <si>
    <t>ORD2025002228</t>
  </si>
  <si>
    <t>Sofa Model-616</t>
  </si>
  <si>
    <t>ORD2025002227</t>
  </si>
  <si>
    <t>ORD2025002226</t>
  </si>
  <si>
    <t>Mobile Model-158</t>
  </si>
  <si>
    <t>CUST5904</t>
  </si>
  <si>
    <t>ORD2025002225</t>
  </si>
  <si>
    <t>ORD2025002224</t>
  </si>
  <si>
    <t>Laptop Model-152</t>
  </si>
  <si>
    <t>Customer 1769</t>
  </si>
  <si>
    <t>ORD2025002223</t>
  </si>
  <si>
    <t>PROD4540</t>
  </si>
  <si>
    <t>CUST6985</t>
  </si>
  <si>
    <t>Customer 912</t>
  </si>
  <si>
    <t>ORD2025002222</t>
  </si>
  <si>
    <t>ORD2025002221</t>
  </si>
  <si>
    <t>ORD2025002220</t>
  </si>
  <si>
    <t>PROD9849</t>
  </si>
  <si>
    <t>ORD2025002219</t>
  </si>
  <si>
    <t>Curtain Model-721</t>
  </si>
  <si>
    <t>ORD2025002218</t>
  </si>
  <si>
    <t>CUST3403</t>
  </si>
  <si>
    <t>ORD2025002217</t>
  </si>
  <si>
    <t>ORD2025002216</t>
  </si>
  <si>
    <t>PROD2096</t>
  </si>
  <si>
    <t>ORD2025002215</t>
  </si>
  <si>
    <t>CUST1980</t>
  </si>
  <si>
    <t>ORD2025002214</t>
  </si>
  <si>
    <t>PROD1281</t>
  </si>
  <si>
    <t>Lipstick Model-639</t>
  </si>
  <si>
    <t>ORD2025002213</t>
  </si>
  <si>
    <t>Perfume Model-612</t>
  </si>
  <si>
    <t>CUST5990</t>
  </si>
  <si>
    <t>Customer 508</t>
  </si>
  <si>
    <t>ORD2025002212</t>
  </si>
  <si>
    <t>PROD1465</t>
  </si>
  <si>
    <t>Shirt Model-431</t>
  </si>
  <si>
    <t>CUST8921</t>
  </si>
  <si>
    <t>Customer 3524</t>
  </si>
  <si>
    <t>ORD2025002211</t>
  </si>
  <si>
    <t>ORD2025002210</t>
  </si>
  <si>
    <t>ORD2025002209</t>
  </si>
  <si>
    <t>Face Cream Model-907</t>
  </si>
  <si>
    <t>ORD2025002208</t>
  </si>
  <si>
    <t>PROD1096</t>
  </si>
  <si>
    <t>Jeans Model-189</t>
  </si>
  <si>
    <t>CUST9073</t>
  </si>
  <si>
    <t>Customer 3859</t>
  </si>
  <si>
    <t>ORD2025002207</t>
  </si>
  <si>
    <t>PROD2919</t>
  </si>
  <si>
    <t>ORD2025002206</t>
  </si>
  <si>
    <t>Jeans Model-863</t>
  </si>
  <si>
    <t>Customer 1684</t>
  </si>
  <si>
    <t>ORD2025002205</t>
  </si>
  <si>
    <t>Curtain Model-566</t>
  </si>
  <si>
    <t>CUST2844</t>
  </si>
  <si>
    <t>ORD2025002204</t>
  </si>
  <si>
    <t>CUST5063</t>
  </si>
  <si>
    <t>ORD2025002203</t>
  </si>
  <si>
    <t>Perfume Model-115</t>
  </si>
  <si>
    <t>CUST3278</t>
  </si>
  <si>
    <t>ORD2025002202</t>
  </si>
  <si>
    <t>PROD6640</t>
  </si>
  <si>
    <t>Customer 3407</t>
  </si>
  <si>
    <t>ORD2025002201</t>
  </si>
  <si>
    <t>Shirt Model-385</t>
  </si>
  <si>
    <t>Customer 856</t>
  </si>
  <si>
    <t>ORD2025002200</t>
  </si>
  <si>
    <t>PROD1520</t>
  </si>
  <si>
    <t>Perfume Model-917</t>
  </si>
  <si>
    <t>ORD2025002199</t>
  </si>
  <si>
    <t>PROD6647</t>
  </si>
  <si>
    <t>Jeans Model-339</t>
  </si>
  <si>
    <t>ORD2025002198</t>
  </si>
  <si>
    <t>Perfume Model-627</t>
  </si>
  <si>
    <t>CUST7256</t>
  </si>
  <si>
    <t>ORD2025002197</t>
  </si>
  <si>
    <t>ORD2025002196</t>
  </si>
  <si>
    <t>PROD7751</t>
  </si>
  <si>
    <t>ORD2025002195</t>
  </si>
  <si>
    <t>Perfume Model-106</t>
  </si>
  <si>
    <t>CUST3271</t>
  </si>
  <si>
    <t>ORD2025002194</t>
  </si>
  <si>
    <t>PROD1118</t>
  </si>
  <si>
    <t>ORD2025002193</t>
  </si>
  <si>
    <t>PROD4409</t>
  </si>
  <si>
    <t>Jacket Model-544</t>
  </si>
  <si>
    <t>CUST1505</t>
  </si>
  <si>
    <t>ORD2025002192</t>
  </si>
  <si>
    <t>CUST1773</t>
  </si>
  <si>
    <t>ORD2025002191</t>
  </si>
  <si>
    <t>CUST4196</t>
  </si>
  <si>
    <t>Customer 2556</t>
  </si>
  <si>
    <t>ORD2025002190</t>
  </si>
  <si>
    <t>PROD3046</t>
  </si>
  <si>
    <t>ORD2025002189</t>
  </si>
  <si>
    <t>PROD1757</t>
  </si>
  <si>
    <t>Jeans Model-466</t>
  </si>
  <si>
    <t>ORD2025002188</t>
  </si>
  <si>
    <t>PROD8139</t>
  </si>
  <si>
    <t>ORD2025002187</t>
  </si>
  <si>
    <t>PROD7249</t>
  </si>
  <si>
    <t>Tablet Model-538</t>
  </si>
  <si>
    <t>CUST5515</t>
  </si>
  <si>
    <t>ORD2025002186</t>
  </si>
  <si>
    <t>PROD3164</t>
  </si>
  <si>
    <t>ORD2025002185</t>
  </si>
  <si>
    <t>PROD3150</t>
  </si>
  <si>
    <t>Tablet Model-572</t>
  </si>
  <si>
    <t>CUST5071</t>
  </si>
  <si>
    <t>ORD2025002184</t>
  </si>
  <si>
    <t>Curtain Model-991</t>
  </si>
  <si>
    <t>ORD2025002183</t>
  </si>
  <si>
    <t>ORD2025002182</t>
  </si>
  <si>
    <t>Laptop Model-254</t>
  </si>
  <si>
    <t>Customer 3308</t>
  </si>
  <si>
    <t>ORD2025002181</t>
  </si>
  <si>
    <t>Shirt Model-280</t>
  </si>
  <si>
    <t>ORD2025002180</t>
  </si>
  <si>
    <t>PROD7116</t>
  </si>
  <si>
    <t>CUST5402</t>
  </si>
  <si>
    <t>ORD2025002179</t>
  </si>
  <si>
    <t>CUST1432</t>
  </si>
  <si>
    <t>ORD2025002178</t>
  </si>
  <si>
    <t>PROD4891</t>
  </si>
  <si>
    <t>ORD2025002177</t>
  </si>
  <si>
    <t>Sofa Model-121</t>
  </si>
  <si>
    <t>ORD2025002176</t>
  </si>
  <si>
    <t>PROD3269</t>
  </si>
  <si>
    <t>CUST5695</t>
  </si>
  <si>
    <t>ORD2025002175</t>
  </si>
  <si>
    <t>CUST1225</t>
  </si>
  <si>
    <t>ORD2025002174</t>
  </si>
  <si>
    <t>CUST4064</t>
  </si>
  <si>
    <t>ORD2025002173</t>
  </si>
  <si>
    <t>PROD5625</t>
  </si>
  <si>
    <t>Jeans Model-444</t>
  </si>
  <si>
    <t>ORD2025002172</t>
  </si>
  <si>
    <t>PROD4088</t>
  </si>
  <si>
    <t>Laptop Model-999</t>
  </si>
  <si>
    <t>CUST4380</t>
  </si>
  <si>
    <t>ORD2025002171</t>
  </si>
  <si>
    <t>Face Cream Model-228</t>
  </si>
  <si>
    <t>ORD2025002170</t>
  </si>
  <si>
    <t>PROD6492</t>
  </si>
  <si>
    <t>Laptop Model-700</t>
  </si>
  <si>
    <t>CUST8219</t>
  </si>
  <si>
    <t>ORD2025002169</t>
  </si>
  <si>
    <t>Face Cream Model-445</t>
  </si>
  <si>
    <t>CUST5933</t>
  </si>
  <si>
    <t>ORD2025002168</t>
  </si>
  <si>
    <t>ORD2025002167</t>
  </si>
  <si>
    <t>Customer 536</t>
  </si>
  <si>
    <t>ORD2025002166</t>
  </si>
  <si>
    <t>CUST9958</t>
  </si>
  <si>
    <t>Customer 1012</t>
  </si>
  <si>
    <t>ORD2025002165</t>
  </si>
  <si>
    <t>PROD4610</t>
  </si>
  <si>
    <t>Mobile Model-810</t>
  </si>
  <si>
    <t>CUST6573</t>
  </si>
  <si>
    <t>ORD2025002164</t>
  </si>
  <si>
    <t>PROD2864</t>
  </si>
  <si>
    <t>ORD2025002163</t>
  </si>
  <si>
    <t>ORD2025002162</t>
  </si>
  <si>
    <t>CUST3597</t>
  </si>
  <si>
    <t>ORD2025002161</t>
  </si>
  <si>
    <t>Shirt Model-628</t>
  </si>
  <si>
    <t>Customer 4322</t>
  </si>
  <si>
    <t>ORD2025002160</t>
  </si>
  <si>
    <t>Tablet Model-803</t>
  </si>
  <si>
    <t>ORD2025002159</t>
  </si>
  <si>
    <t>ORD2025002158</t>
  </si>
  <si>
    <t>Perfume Model-238</t>
  </si>
  <si>
    <t>ORD2025002157</t>
  </si>
  <si>
    <t>CUST5766</t>
  </si>
  <si>
    <t>ORD2025002156</t>
  </si>
  <si>
    <t>ORD2025002155</t>
  </si>
  <si>
    <t>PROD9790</t>
  </si>
  <si>
    <t>ORD2025002154</t>
  </si>
  <si>
    <t>Lipstick Model-168</t>
  </si>
  <si>
    <t>ORD2025002153</t>
  </si>
  <si>
    <t>CUST4683</t>
  </si>
  <si>
    <t>ORD2025002152</t>
  </si>
  <si>
    <t>CUST6843</t>
  </si>
  <si>
    <t>ORD2025002151</t>
  </si>
  <si>
    <t>PROD7777</t>
  </si>
  <si>
    <t>Mobile Model-467</t>
  </si>
  <si>
    <t>CUST6566</t>
  </si>
  <si>
    <t>ORD2025002150</t>
  </si>
  <si>
    <t>PROD6859</t>
  </si>
  <si>
    <t>Jeans Model-372</t>
  </si>
  <si>
    <t>ORD2025002149</t>
  </si>
  <si>
    <t>PROD4847</t>
  </si>
  <si>
    <t>Customer 1705</t>
  </si>
  <si>
    <t>ORD2025002148</t>
  </si>
  <si>
    <t>PROD1541</t>
  </si>
  <si>
    <t>Customer 4420</t>
  </si>
  <si>
    <t>ORD2025002147</t>
  </si>
  <si>
    <t>ORD2025002146</t>
  </si>
  <si>
    <t>CUST6493</t>
  </si>
  <si>
    <t>ORD2025002145</t>
  </si>
  <si>
    <t>Sofa Model-150</t>
  </si>
  <si>
    <t>ORD2025002144</t>
  </si>
  <si>
    <t>ORD2025002143</t>
  </si>
  <si>
    <t>PROD7378</t>
  </si>
  <si>
    <t>ORD2025002142</t>
  </si>
  <si>
    <t>ORD2025002141</t>
  </si>
  <si>
    <t>PROD7482</t>
  </si>
  <si>
    <t>ORD2025002140</t>
  </si>
  <si>
    <t>PROD7212</t>
  </si>
  <si>
    <t>ORD2025002139</t>
  </si>
  <si>
    <t>CUST1164</t>
  </si>
  <si>
    <t>ORD2025002138</t>
  </si>
  <si>
    <t>PROD7033</t>
  </si>
  <si>
    <t>CUST4375</t>
  </si>
  <si>
    <t>ORD2025002137</t>
  </si>
  <si>
    <t>CUST7158</t>
  </si>
  <si>
    <t>Customer 2696</t>
  </si>
  <si>
    <t>ORD2025002136</t>
  </si>
  <si>
    <t>PROD4989</t>
  </si>
  <si>
    <t>Tablet Model-687</t>
  </si>
  <si>
    <t>CUST9745</t>
  </si>
  <si>
    <t>Customer 2052</t>
  </si>
  <si>
    <t>ORD2025002135</t>
  </si>
  <si>
    <t>Laptop Model-169</t>
  </si>
  <si>
    <t>Customer 4886</t>
  </si>
  <si>
    <t>ORD2025002134</t>
  </si>
  <si>
    <t>Lipstick Model-393</t>
  </si>
  <si>
    <t>ORD2025002133</t>
  </si>
  <si>
    <t>PROD5646</t>
  </si>
  <si>
    <t>Mobile Model-695</t>
  </si>
  <si>
    <t>CUST5969</t>
  </si>
  <si>
    <t>Customer 2331</t>
  </si>
  <si>
    <t>ORD2025002132</t>
  </si>
  <si>
    <t>Face Cream Model-939</t>
  </si>
  <si>
    <t>ORD2025002131</t>
  </si>
  <si>
    <t>ORD2025002130</t>
  </si>
  <si>
    <t>Shirt Model-633</t>
  </si>
  <si>
    <t>CUST3438</t>
  </si>
  <si>
    <t>ORD2025002129</t>
  </si>
  <si>
    <t>PROD4350</t>
  </si>
  <si>
    <t>ORD2025002128</t>
  </si>
  <si>
    <t>PROD8828</t>
  </si>
  <si>
    <t>Lamp Model-187</t>
  </si>
  <si>
    <t>Customer 3343</t>
  </si>
  <si>
    <t>ORD2025002127</t>
  </si>
  <si>
    <t>ORD2025002126</t>
  </si>
  <si>
    <t>Curtain Model-952</t>
  </si>
  <si>
    <t>CUST8046</t>
  </si>
  <si>
    <t>ORD2025002125</t>
  </si>
  <si>
    <t>PROD1771</t>
  </si>
  <si>
    <t>CUST2499</t>
  </si>
  <si>
    <t>ORD2025002124</t>
  </si>
  <si>
    <t>Curtain Model-287</t>
  </si>
  <si>
    <t>ORD2025002123</t>
  </si>
  <si>
    <t>Customer 1234</t>
  </si>
  <si>
    <t>ORD2025002122</t>
  </si>
  <si>
    <t>PROD1126</t>
  </si>
  <si>
    <t>ORD2025002121</t>
  </si>
  <si>
    <t>Jeans Model-960</t>
  </si>
  <si>
    <t>ORD2025002120</t>
  </si>
  <si>
    <t>ORD2025002119</t>
  </si>
  <si>
    <t>PROD5973</t>
  </si>
  <si>
    <t>Lipstick Model-162</t>
  </si>
  <si>
    <t>CUST8249</t>
  </si>
  <si>
    <t>ORD2025002118</t>
  </si>
  <si>
    <t>Lamp Model-676</t>
  </si>
  <si>
    <t>CUST1885</t>
  </si>
  <si>
    <t>ORD2025002117</t>
  </si>
  <si>
    <t>Curtain Model-199</t>
  </si>
  <si>
    <t>CUST3239</t>
  </si>
  <si>
    <t>ORD2025002116</t>
  </si>
  <si>
    <t>PROD3722</t>
  </si>
  <si>
    <t>Jacket Model-717</t>
  </si>
  <si>
    <t>CUST3726</t>
  </si>
  <si>
    <t>ORD2025002115</t>
  </si>
  <si>
    <t>Face Cream Model-799</t>
  </si>
  <si>
    <t>CUST3490</t>
  </si>
  <si>
    <t>ORD2025002114</t>
  </si>
  <si>
    <t>CUST3587</t>
  </si>
  <si>
    <t>ORD2025002113</t>
  </si>
  <si>
    <t>PROD5277</t>
  </si>
  <si>
    <t>Perfume Model-798</t>
  </si>
  <si>
    <t>ORD2025002112</t>
  </si>
  <si>
    <t>Sofa Model-995</t>
  </si>
  <si>
    <t>ORD2025002111</t>
  </si>
  <si>
    <t>PROD4146</t>
  </si>
  <si>
    <t>CUST8449</t>
  </si>
  <si>
    <t>ORD2025002110</t>
  </si>
  <si>
    <t>ORD2025002109</t>
  </si>
  <si>
    <t>ORD2025002108</t>
  </si>
  <si>
    <t>ORD2025002107</t>
  </si>
  <si>
    <t>Lipstick Model-631</t>
  </si>
  <si>
    <t>CUST9748</t>
  </si>
  <si>
    <t>ORD2025002106</t>
  </si>
  <si>
    <t>ORD2025002105</t>
  </si>
  <si>
    <t>PROD6932</t>
  </si>
  <si>
    <t>Laptop Model-863</t>
  </si>
  <si>
    <t>ORD2025002104</t>
  </si>
  <si>
    <t>PROD8331</t>
  </si>
  <si>
    <t>ORD2025002103</t>
  </si>
  <si>
    <t>PROD1001</t>
  </si>
  <si>
    <t>CUST8026</t>
  </si>
  <si>
    <t>ORD2025002102</t>
  </si>
  <si>
    <t>Perfume Model-804</t>
  </si>
  <si>
    <t>ORD2025002101</t>
  </si>
  <si>
    <t>PROD5508</t>
  </si>
  <si>
    <t>Lipstick Model-166</t>
  </si>
  <si>
    <t>CUST5323</t>
  </si>
  <si>
    <t>ORD2025002100</t>
  </si>
  <si>
    <t>CUST5945</t>
  </si>
  <si>
    <t>ORD2025002099</t>
  </si>
  <si>
    <t>PROD3867</t>
  </si>
  <si>
    <t>ORD2025002098</t>
  </si>
  <si>
    <t>Jeans Model-765</t>
  </si>
  <si>
    <t>CUST6717</t>
  </si>
  <si>
    <t>ORD2025002097</t>
  </si>
  <si>
    <t>PROD4319</t>
  </si>
  <si>
    <t>ORD2025002096</t>
  </si>
  <si>
    <t>CUST4247</t>
  </si>
  <si>
    <t>ORD2025002095</t>
  </si>
  <si>
    <t>Curtain Model-465</t>
  </si>
  <si>
    <t>CUST8951</t>
  </si>
  <si>
    <t>ORD2025002094</t>
  </si>
  <si>
    <t>Jacket Model-775</t>
  </si>
  <si>
    <t>CUST1099</t>
  </si>
  <si>
    <t>ORD2025002093</t>
  </si>
  <si>
    <t>ORD2025002092</t>
  </si>
  <si>
    <t>PROD1351</t>
  </si>
  <si>
    <t>Tablet Model-137</t>
  </si>
  <si>
    <t>ORD2025002091</t>
  </si>
  <si>
    <t>Tablet Model-660</t>
  </si>
  <si>
    <t>CUST1529</t>
  </si>
  <si>
    <t>Customer 1735</t>
  </si>
  <si>
    <t>ORD2025002090</t>
  </si>
  <si>
    <t>PROD9136</t>
  </si>
  <si>
    <t>ORD2025002089</t>
  </si>
  <si>
    <t>PROD3134</t>
  </si>
  <si>
    <t>Lamp Model-995</t>
  </si>
  <si>
    <t>ORD2025002088</t>
  </si>
  <si>
    <t>PROD4109</t>
  </si>
  <si>
    <t>Shirt Model-282</t>
  </si>
  <si>
    <t>ORD2025002087</t>
  </si>
  <si>
    <t>PROD3749</t>
  </si>
  <si>
    <t>Perfume Model-435</t>
  </si>
  <si>
    <t>Customer 1</t>
  </si>
  <si>
    <t>ORD2025002086</t>
  </si>
  <si>
    <t>PROD3506</t>
  </si>
  <si>
    <t>CUST9176</t>
  </si>
  <si>
    <t>Customer 2455</t>
  </si>
  <si>
    <t>ORD2025002085</t>
  </si>
  <si>
    <t>PROD2340</t>
  </si>
  <si>
    <t>Laptop Model-511</t>
  </si>
  <si>
    <t>ORD2025002084</t>
  </si>
  <si>
    <t>PROD1859</t>
  </si>
  <si>
    <t>CUST7577</t>
  </si>
  <si>
    <t>ORD2025002083</t>
  </si>
  <si>
    <t>ORD2025002082</t>
  </si>
  <si>
    <t>PROD2886</t>
  </si>
  <si>
    <t>CUST8868</t>
  </si>
  <si>
    <t>ORD2025002081</t>
  </si>
  <si>
    <t>ORD2025002080</t>
  </si>
  <si>
    <t>Jeans Model-574</t>
  </si>
  <si>
    <t>CUST8869</t>
  </si>
  <si>
    <t>ORD2025002079</t>
  </si>
  <si>
    <t>PROD9539</t>
  </si>
  <si>
    <t>CUST8135</t>
  </si>
  <si>
    <t>ORD2025002078</t>
  </si>
  <si>
    <t>ORD2025002077</t>
  </si>
  <si>
    <t>Tablet Model-764</t>
  </si>
  <si>
    <t>CUST1270</t>
  </si>
  <si>
    <t>ORD2025002076</t>
  </si>
  <si>
    <t>PROD5784</t>
  </si>
  <si>
    <t>CUST6624</t>
  </si>
  <si>
    <t>Customer 4013</t>
  </si>
  <si>
    <t>ORD2025002075</t>
  </si>
  <si>
    <t>PROD7722</t>
  </si>
  <si>
    <t>CUST7157</t>
  </si>
  <si>
    <t>Customer 1089</t>
  </si>
  <si>
    <t>ORD2025002074</t>
  </si>
  <si>
    <t>Jeans Model-568</t>
  </si>
  <si>
    <t>Customer 3313</t>
  </si>
  <si>
    <t>ORD2025002073</t>
  </si>
  <si>
    <t>PROD4243</t>
  </si>
  <si>
    <t>ORD2025002072</t>
  </si>
  <si>
    <t>Shirt Model-889</t>
  </si>
  <si>
    <t>ORD2025002071</t>
  </si>
  <si>
    <t>PROD7389</t>
  </si>
  <si>
    <t>ORD2025002070</t>
  </si>
  <si>
    <t>ORD2025002069</t>
  </si>
  <si>
    <t>CUST3632</t>
  </si>
  <si>
    <t>ORD2025002068</t>
  </si>
  <si>
    <t>Lamp Model-552</t>
  </si>
  <si>
    <t>ORD2025002067</t>
  </si>
  <si>
    <t>Shirt Model-555</t>
  </si>
  <si>
    <t>ORD2025002066</t>
  </si>
  <si>
    <t>Curtain Model-324</t>
  </si>
  <si>
    <t>CUST2192</t>
  </si>
  <si>
    <t>ORD2025002065</t>
  </si>
  <si>
    <t>PROD4722</t>
  </si>
  <si>
    <t>ORD2025002064</t>
  </si>
  <si>
    <t>Tablet Model-754</t>
  </si>
  <si>
    <t>ORD2025002063</t>
  </si>
  <si>
    <t>Mobile Model-382</t>
  </si>
  <si>
    <t>Customer 1498</t>
  </si>
  <si>
    <t>ORD2025002062</t>
  </si>
  <si>
    <t>CUST8669</t>
  </si>
  <si>
    <t>ORD2025002061</t>
  </si>
  <si>
    <t>CUST1460</t>
  </si>
  <si>
    <t>ORD2025002060</t>
  </si>
  <si>
    <t>ORD2025002059</t>
  </si>
  <si>
    <t>PROD9690</t>
  </si>
  <si>
    <t>Face Cream Model-387</t>
  </si>
  <si>
    <t>ORD2025002058</t>
  </si>
  <si>
    <t>CUST7021</t>
  </si>
  <si>
    <t>ORD2025002057</t>
  </si>
  <si>
    <t>ORD2025002056</t>
  </si>
  <si>
    <t>PROD9920</t>
  </si>
  <si>
    <t>Lipstick Model-455</t>
  </si>
  <si>
    <t>CUST8987</t>
  </si>
  <si>
    <t>ORD2025002055</t>
  </si>
  <si>
    <t>PROD1707</t>
  </si>
  <si>
    <t>Mobile Model-281</t>
  </si>
  <si>
    <t>ORD2025002054</t>
  </si>
  <si>
    <t>PROD4572</t>
  </si>
  <si>
    <t>Customer 2992</t>
  </si>
  <si>
    <t>ORD2025002053</t>
  </si>
  <si>
    <t>Tablet Model-427</t>
  </si>
  <si>
    <t>CUST3029</t>
  </si>
  <si>
    <t>ORD2025002052</t>
  </si>
  <si>
    <t>Lipstick Model-321</t>
  </si>
  <si>
    <t>CUST7278</t>
  </si>
  <si>
    <t>ORD2025002051</t>
  </si>
  <si>
    <t>CUST5492</t>
  </si>
  <si>
    <t>ORD2025002050</t>
  </si>
  <si>
    <t>PROD3762</t>
  </si>
  <si>
    <t>ORD2025002049</t>
  </si>
  <si>
    <t>ORD2025002048</t>
  </si>
  <si>
    <t>PROD6816</t>
  </si>
  <si>
    <t>Lamp Model-990</t>
  </si>
  <si>
    <t>CUST7039</t>
  </si>
  <si>
    <t>Customer 4334</t>
  </si>
  <si>
    <t>ORD2025002047</t>
  </si>
  <si>
    <t>PROD8800</t>
  </si>
  <si>
    <t>Sofa Model-742</t>
  </si>
  <si>
    <t>ORD2025002046</t>
  </si>
  <si>
    <t>CUST4296</t>
  </si>
  <si>
    <t>ORD2025002045</t>
  </si>
  <si>
    <t>ORD2025002044</t>
  </si>
  <si>
    <t>PROD4704</t>
  </si>
  <si>
    <t>Shirt Model-175</t>
  </si>
  <si>
    <t>ORD2025002043</t>
  </si>
  <si>
    <t>PROD9151</t>
  </si>
  <si>
    <t>Jeans Model-623</t>
  </si>
  <si>
    <t>CUST2813</t>
  </si>
  <si>
    <t>ORD2025002042</t>
  </si>
  <si>
    <t>Jacket Model-513</t>
  </si>
  <si>
    <t>CUST9292</t>
  </si>
  <si>
    <t>Customer 3965</t>
  </si>
  <si>
    <t>ORD2025002041</t>
  </si>
  <si>
    <t>PROD7309</t>
  </si>
  <si>
    <t>ORD2025002040</t>
  </si>
  <si>
    <t>CUST4003</t>
  </si>
  <si>
    <t>ORD2025002039</t>
  </si>
  <si>
    <t>Laptop Model-574</t>
  </si>
  <si>
    <t>CUST8405</t>
  </si>
  <si>
    <t>ORD2025002038</t>
  </si>
  <si>
    <t>Sofa Model-964</t>
  </si>
  <si>
    <t>CUST2798</t>
  </si>
  <si>
    <t>Customer 3114</t>
  </si>
  <si>
    <t>ORD2025002037</t>
  </si>
  <si>
    <t>ORD2025002036</t>
  </si>
  <si>
    <t>PROD6300</t>
  </si>
  <si>
    <t>ORD2025002035</t>
  </si>
  <si>
    <t>Face Cream Model-778</t>
  </si>
  <si>
    <t>CUST6375</t>
  </si>
  <si>
    <t>ORD2025002034</t>
  </si>
  <si>
    <t>Mobile Model-946</t>
  </si>
  <si>
    <t>ORD2025002033</t>
  </si>
  <si>
    <t>PROD5929</t>
  </si>
  <si>
    <t>ORD2025002032</t>
  </si>
  <si>
    <t>PROD2783</t>
  </si>
  <si>
    <t>Perfume Model-497</t>
  </si>
  <si>
    <t>ORD2025002031</t>
  </si>
  <si>
    <t>Curtain Model-331</t>
  </si>
  <si>
    <t>ORD2025002030</t>
  </si>
  <si>
    <t>CUST9636</t>
  </si>
  <si>
    <t>ORD2025002029</t>
  </si>
  <si>
    <t>Perfume Model-916</t>
  </si>
  <si>
    <t>ORD2025002028</t>
  </si>
  <si>
    <t>ORD2025002027</t>
  </si>
  <si>
    <t>PROD9697</t>
  </si>
  <si>
    <t>ORD2025002026</t>
  </si>
  <si>
    <t>ORD2025002025</t>
  </si>
  <si>
    <t>Sofa Model-555</t>
  </si>
  <si>
    <t>CUST2793</t>
  </si>
  <si>
    <t>Customer 4615</t>
  </si>
  <si>
    <t>ORD2025002024</t>
  </si>
  <si>
    <t>PROD9068</t>
  </si>
  <si>
    <t>Tablet Model-374</t>
  </si>
  <si>
    <t>ORD2025002023</t>
  </si>
  <si>
    <t>CUST8180</t>
  </si>
  <si>
    <t>ORD2025002022</t>
  </si>
  <si>
    <t>PROD8652</t>
  </si>
  <si>
    <t>Face Cream Model-631</t>
  </si>
  <si>
    <t>CUST6091</t>
  </si>
  <si>
    <t>ORD2025002021</t>
  </si>
  <si>
    <t>Shirt Model-548</t>
  </si>
  <si>
    <t>ORD2025002020</t>
  </si>
  <si>
    <t>Lamp Model-281</t>
  </si>
  <si>
    <t>ORD2025002019</t>
  </si>
  <si>
    <t>ORD2025002018</t>
  </si>
  <si>
    <t>ORD2025002017</t>
  </si>
  <si>
    <t>CUST6457</t>
  </si>
  <si>
    <t>Customer 2113</t>
  </si>
  <si>
    <t>ORD2025002016</t>
  </si>
  <si>
    <t>ORD2025002015</t>
  </si>
  <si>
    <t>PROD7124</t>
  </si>
  <si>
    <t>Lamp Model-619</t>
  </si>
  <si>
    <t>Customer 1715</t>
  </si>
  <si>
    <t>ORD2025002014</t>
  </si>
  <si>
    <t>Tablet Model-157</t>
  </si>
  <si>
    <t>ORD2025002013</t>
  </si>
  <si>
    <t>PROD4769</t>
  </si>
  <si>
    <t>ORD2025002012</t>
  </si>
  <si>
    <t>ORD2025002011</t>
  </si>
  <si>
    <t>PROD9071</t>
  </si>
  <si>
    <t>Curtain Model-784</t>
  </si>
  <si>
    <t>ORD2025002010</t>
  </si>
  <si>
    <t>Perfume Model-520</t>
  </si>
  <si>
    <t>CUST9430</t>
  </si>
  <si>
    <t>ORD2025002009</t>
  </si>
  <si>
    <t>Perfume Model-549</t>
  </si>
  <si>
    <t>CUST8600</t>
  </si>
  <si>
    <t>ORD2025002008</t>
  </si>
  <si>
    <t>Customer 747</t>
  </si>
  <si>
    <t>ORD2025002007</t>
  </si>
  <si>
    <t>ORD2025002006</t>
  </si>
  <si>
    <t>PROD6333</t>
  </si>
  <si>
    <t>ORD2025002005</t>
  </si>
  <si>
    <t>Face Cream Model-777</t>
  </si>
  <si>
    <t>ORD2025002004</t>
  </si>
  <si>
    <t>PROD6710</t>
  </si>
  <si>
    <t>CUST1736</t>
  </si>
  <si>
    <t>ORD2025002003</t>
  </si>
  <si>
    <t>PROD9943</t>
  </si>
  <si>
    <t>CUST1633</t>
  </si>
  <si>
    <t>ORD2025002002</t>
  </si>
  <si>
    <t>PROD7438</t>
  </si>
  <si>
    <t>CUST9113</t>
  </si>
  <si>
    <t>ORD2025002001</t>
  </si>
  <si>
    <t>Face Cream Model-728</t>
  </si>
  <si>
    <t>ORD2025002000</t>
  </si>
  <si>
    <t>PROD1357</t>
  </si>
  <si>
    <t>CUST2923</t>
  </si>
  <si>
    <t>ORD2025001999</t>
  </si>
  <si>
    <t>Perfume Model-876</t>
  </si>
  <si>
    <t>CUST2840</t>
  </si>
  <si>
    <t>ORD2025001998</t>
  </si>
  <si>
    <t>CUST9409</t>
  </si>
  <si>
    <t>ORD2025001997</t>
  </si>
  <si>
    <t>ORD2025001996</t>
  </si>
  <si>
    <t>Lipstick Model-134</t>
  </si>
  <si>
    <t>Customer 4864</t>
  </si>
  <si>
    <t>ORD2025001995</t>
  </si>
  <si>
    <t>Tablet Model-328</t>
  </si>
  <si>
    <t>CUST9504</t>
  </si>
  <si>
    <t>ORD2025001994</t>
  </si>
  <si>
    <t>ORD2025001993</t>
  </si>
  <si>
    <t>Lipstick Model-781</t>
  </si>
  <si>
    <t>ORD2025001992</t>
  </si>
  <si>
    <t>PROD1814</t>
  </si>
  <si>
    <t>ORD2025001991</t>
  </si>
  <si>
    <t>Face Cream Model-902</t>
  </si>
  <si>
    <t>CUST1546</t>
  </si>
  <si>
    <t>ORD2025001990</t>
  </si>
  <si>
    <t>PROD3375</t>
  </si>
  <si>
    <t>CUST7274</t>
  </si>
  <si>
    <t>ORD2025001989</t>
  </si>
  <si>
    <t>Lamp Model-743</t>
  </si>
  <si>
    <t>Customer 4358</t>
  </si>
  <si>
    <t>ORD2025001988</t>
  </si>
  <si>
    <t>PROD2854</t>
  </si>
  <si>
    <t>CUST7073</t>
  </si>
  <si>
    <t>ORD2025001987</t>
  </si>
  <si>
    <t>PROD5543</t>
  </si>
  <si>
    <t>Mobile Model-719</t>
  </si>
  <si>
    <t>CUST1454</t>
  </si>
  <si>
    <t>ORD2025001986</t>
  </si>
  <si>
    <t>Customer 4424</t>
  </si>
  <si>
    <t>ORD2025001985</t>
  </si>
  <si>
    <t>Customer 3203</t>
  </si>
  <si>
    <t>ORD2025001984</t>
  </si>
  <si>
    <t>PROD9158</t>
  </si>
  <si>
    <t>Customer 1393</t>
  </si>
  <si>
    <t>ORD2025001983</t>
  </si>
  <si>
    <t>PROD6196</t>
  </si>
  <si>
    <t>ORD2025001982</t>
  </si>
  <si>
    <t>CUST3666</t>
  </si>
  <si>
    <t>ORD2025001981</t>
  </si>
  <si>
    <t>PROD3359</t>
  </si>
  <si>
    <t>Tablet Model-884</t>
  </si>
  <si>
    <t>ORD2025001980</t>
  </si>
  <si>
    <t>ORD2025001979</t>
  </si>
  <si>
    <t>PROD3503</t>
  </si>
  <si>
    <t>CUST2694</t>
  </si>
  <si>
    <t>ORD2025001978</t>
  </si>
  <si>
    <t>PROD4144</t>
  </si>
  <si>
    <t>Jeans Model-940</t>
  </si>
  <si>
    <t>CUST1852</t>
  </si>
  <si>
    <t>ORD2025001977</t>
  </si>
  <si>
    <t>Lipstick Model-592</t>
  </si>
  <si>
    <t>ORD2025001976</t>
  </si>
  <si>
    <t>PROD1170</t>
  </si>
  <si>
    <t>Laptop Model-802</t>
  </si>
  <si>
    <t>ORD2025001975</t>
  </si>
  <si>
    <t>PROD5599</t>
  </si>
  <si>
    <t>Mobile Model-420</t>
  </si>
  <si>
    <t>ORD2025001974</t>
  </si>
  <si>
    <t>Customer 249</t>
  </si>
  <si>
    <t>ORD2025001973</t>
  </si>
  <si>
    <t>Tablet Model-172</t>
  </si>
  <si>
    <t>Customer 1263</t>
  </si>
  <si>
    <t>ORD2025001972</t>
  </si>
  <si>
    <t>Perfume Model-411</t>
  </si>
  <si>
    <t>CUST6368</t>
  </si>
  <si>
    <t>ORD2025001971</t>
  </si>
  <si>
    <t>ORD2025001970</t>
  </si>
  <si>
    <t>PROD8815</t>
  </si>
  <si>
    <t>Mobile Model-954</t>
  </si>
  <si>
    <t>Customer 4271</t>
  </si>
  <si>
    <t>ORD2025001969</t>
  </si>
  <si>
    <t>PROD4937</t>
  </si>
  <si>
    <t>Customer 4657</t>
  </si>
  <si>
    <t>ORD2025001968</t>
  </si>
  <si>
    <t>Jeans Model-376</t>
  </si>
  <si>
    <t>ORD2025001967</t>
  </si>
  <si>
    <t>PROD5290</t>
  </si>
  <si>
    <t>Jeans Model-525</t>
  </si>
  <si>
    <t>Customer 4726</t>
  </si>
  <si>
    <t>ORD2025001966</t>
  </si>
  <si>
    <t>Face Cream Model-355</t>
  </si>
  <si>
    <t>ORD2025001965</t>
  </si>
  <si>
    <t>ORD2025001964</t>
  </si>
  <si>
    <t>Laptop Model-921</t>
  </si>
  <si>
    <t>ORD2025001963</t>
  </si>
  <si>
    <t>Customer 1921</t>
  </si>
  <si>
    <t>ORD2025001962</t>
  </si>
  <si>
    <t>PROD1758</t>
  </si>
  <si>
    <t>CUST3820</t>
  </si>
  <si>
    <t>ORD2025001961</t>
  </si>
  <si>
    <t>ORD2025001960</t>
  </si>
  <si>
    <t>Jeans Model-650</t>
  </si>
  <si>
    <t>CUST1147</t>
  </si>
  <si>
    <t>ORD2025001959</t>
  </si>
  <si>
    <t>ORD2025001958</t>
  </si>
  <si>
    <t>Tablet Model-355</t>
  </si>
  <si>
    <t>ORD2025001957</t>
  </si>
  <si>
    <t>ORD2025001956</t>
  </si>
  <si>
    <t>ORD2025001955</t>
  </si>
  <si>
    <t>ORD2025001954</t>
  </si>
  <si>
    <t>Shirt Model-371</t>
  </si>
  <si>
    <t>ORD2025001953</t>
  </si>
  <si>
    <t>Lipstick Model-228</t>
  </si>
  <si>
    <t>ORD2025001952</t>
  </si>
  <si>
    <t>PROD1178</t>
  </si>
  <si>
    <t>Jacket Model-392</t>
  </si>
  <si>
    <t>ORD2025001951</t>
  </si>
  <si>
    <t>PROD6341</t>
  </si>
  <si>
    <t>CUST5993</t>
  </si>
  <si>
    <t>ORD2025001950</t>
  </si>
  <si>
    <t>CUST5511</t>
  </si>
  <si>
    <t>ORD2025001949</t>
  </si>
  <si>
    <t>PROD8163</t>
  </si>
  <si>
    <t>CUST2828</t>
  </si>
  <si>
    <t>ORD2025001948</t>
  </si>
  <si>
    <t>ORD2025001947</t>
  </si>
  <si>
    <t>Laptop Model-171</t>
  </si>
  <si>
    <t>CUST8081</t>
  </si>
  <si>
    <t>ORD2025001946</t>
  </si>
  <si>
    <t>PROD9628</t>
  </si>
  <si>
    <t>Shirt Model-254</t>
  </si>
  <si>
    <t>ORD2025001945</t>
  </si>
  <si>
    <t>CUST6554</t>
  </si>
  <si>
    <t>ORD2025001944</t>
  </si>
  <si>
    <t>PROD4388</t>
  </si>
  <si>
    <t>Jacket Model-317</t>
  </si>
  <si>
    <t>ORD2025001943</t>
  </si>
  <si>
    <t>PROD4478</t>
  </si>
  <si>
    <t>Lipstick Model-919</t>
  </si>
  <si>
    <t>ORD2025001942</t>
  </si>
  <si>
    <t>PROD7149</t>
  </si>
  <si>
    <t>Lipstick Model-383</t>
  </si>
  <si>
    <t>Customer 298</t>
  </si>
  <si>
    <t>ORD2025001941</t>
  </si>
  <si>
    <t>Customer 4357</t>
  </si>
  <si>
    <t>ORD2025001940</t>
  </si>
  <si>
    <t>PROD9563</t>
  </si>
  <si>
    <t>Jeans Model-297</t>
  </si>
  <si>
    <t>CUST9224</t>
  </si>
  <si>
    <t>ORD2025001939</t>
  </si>
  <si>
    <t>Sofa Model-481</t>
  </si>
  <si>
    <t>ORD2025001938</t>
  </si>
  <si>
    <t>ORD2025001937</t>
  </si>
  <si>
    <t>PROD4660</t>
  </si>
  <si>
    <t>CUST8268</t>
  </si>
  <si>
    <t>Customer 697</t>
  </si>
  <si>
    <t>ORD2025001936</t>
  </si>
  <si>
    <t>ORD2025001935</t>
  </si>
  <si>
    <t>ORD2025001934</t>
  </si>
  <si>
    <t>PROD7264</t>
  </si>
  <si>
    <t>Curtain Model-475</t>
  </si>
  <si>
    <t>CUST3718</t>
  </si>
  <si>
    <t>ORD2025001933</t>
  </si>
  <si>
    <t>PROD9706</t>
  </si>
  <si>
    <t>Perfume Model-909</t>
  </si>
  <si>
    <t>CUST3547</t>
  </si>
  <si>
    <t>ORD2025001932</t>
  </si>
  <si>
    <t>ORD2025001931</t>
  </si>
  <si>
    <t>ORD2025001930</t>
  </si>
  <si>
    <t>Customer 3019</t>
  </si>
  <si>
    <t>ORD2025001929</t>
  </si>
  <si>
    <t>PROD7669</t>
  </si>
  <si>
    <t>ORD2025001928</t>
  </si>
  <si>
    <t>PROD1405</t>
  </si>
  <si>
    <t>Lipstick Model-312</t>
  </si>
  <si>
    <t>ORD2025001927</t>
  </si>
  <si>
    <t>ORD2025001926</t>
  </si>
  <si>
    <t>PROD3538</t>
  </si>
  <si>
    <t>ORD2025001925</t>
  </si>
  <si>
    <t>PROD3440</t>
  </si>
  <si>
    <t>Face Cream Model-724</t>
  </si>
  <si>
    <t>ORD2025001924</t>
  </si>
  <si>
    <t>Tablet Model-672</t>
  </si>
  <si>
    <t>Customer 3490</t>
  </si>
  <si>
    <t>ORD2025001923</t>
  </si>
  <si>
    <t>ORD2025001922</t>
  </si>
  <si>
    <t>Shirt Model-779</t>
  </si>
  <si>
    <t>ORD2025001921</t>
  </si>
  <si>
    <t>PROD5306</t>
  </si>
  <si>
    <t>ORD2025001920</t>
  </si>
  <si>
    <t>Jacket Model-938</t>
  </si>
  <si>
    <t>ORD2025001919</t>
  </si>
  <si>
    <t>ORD2025001918</t>
  </si>
  <si>
    <t>PROD6973</t>
  </si>
  <si>
    <t>ORD2025001917</t>
  </si>
  <si>
    <t>Jeans Model-866</t>
  </si>
  <si>
    <t>CUST5154</t>
  </si>
  <si>
    <t>ORD2025001916</t>
  </si>
  <si>
    <t>ORD2025001915</t>
  </si>
  <si>
    <t>CUST2065</t>
  </si>
  <si>
    <t>ORD2025001914</t>
  </si>
  <si>
    <t>ORD2025001913</t>
  </si>
  <si>
    <t>PROD5651</t>
  </si>
  <si>
    <t>Mobile Model-689</t>
  </si>
  <si>
    <t>ORD2025001912</t>
  </si>
  <si>
    <t>Face Cream Model-109</t>
  </si>
  <si>
    <t>ORD2025001911</t>
  </si>
  <si>
    <t>PROD1158</t>
  </si>
  <si>
    <t>CUST6884</t>
  </si>
  <si>
    <t>ORD2025001910</t>
  </si>
  <si>
    <t>PROD7009</t>
  </si>
  <si>
    <t>Lamp Model-181</t>
  </si>
  <si>
    <t>CUST5503</t>
  </si>
  <si>
    <t>ORD2025001909</t>
  </si>
  <si>
    <t>CUST8647</t>
  </si>
  <si>
    <t>ORD2025001908</t>
  </si>
  <si>
    <t>Jeans Model-142</t>
  </si>
  <si>
    <t>CUST9397</t>
  </si>
  <si>
    <t>ORD2025001907</t>
  </si>
  <si>
    <t>Tablet Model-871</t>
  </si>
  <si>
    <t>ORD2025001906</t>
  </si>
  <si>
    <t>Jeans Model-164</t>
  </si>
  <si>
    <t>CUST3747</t>
  </si>
  <si>
    <t>Customer 561</t>
  </si>
  <si>
    <t>ORD2025001905</t>
  </si>
  <si>
    <t>Jacket Model-138</t>
  </si>
  <si>
    <t>ORD2025001904</t>
  </si>
  <si>
    <t>PROD4178</t>
  </si>
  <si>
    <t>CUST3955</t>
  </si>
  <si>
    <t>ORD2025001903</t>
  </si>
  <si>
    <t>Perfume Model-921</t>
  </si>
  <si>
    <t>Customer 3747</t>
  </si>
  <si>
    <t>ORD2025001902</t>
  </si>
  <si>
    <t>ORD2025001901</t>
  </si>
  <si>
    <t>PROD3875</t>
  </si>
  <si>
    <t>Mobile Model-822</t>
  </si>
  <si>
    <t>CUST4814</t>
  </si>
  <si>
    <t>ORD2025001900</t>
  </si>
  <si>
    <t>PROD1089</t>
  </si>
  <si>
    <t>ORD2025001899</t>
  </si>
  <si>
    <t>ORD2025001898</t>
  </si>
  <si>
    <t>PROD3987</t>
  </si>
  <si>
    <t>Lipstick Model-343</t>
  </si>
  <si>
    <t>CUST4953</t>
  </si>
  <si>
    <t>ORD2025001897</t>
  </si>
  <si>
    <t>PROD7984</t>
  </si>
  <si>
    <t>Shirt Model-506</t>
  </si>
  <si>
    <t>ORD2025001896</t>
  </si>
  <si>
    <t>ORD2025001895</t>
  </si>
  <si>
    <t>ORD2025001894</t>
  </si>
  <si>
    <t>CUST7409</t>
  </si>
  <si>
    <t>ORD2025001893</t>
  </si>
  <si>
    <t>PROD7119</t>
  </si>
  <si>
    <t>ORD2025001892</t>
  </si>
  <si>
    <t>PROD9817</t>
  </si>
  <si>
    <t>Customer 3749</t>
  </si>
  <si>
    <t>ORD2025001891</t>
  </si>
  <si>
    <t>Mobile Model-744</t>
  </si>
  <si>
    <t>CUST7868</t>
  </si>
  <si>
    <t>ORD2025001890</t>
  </si>
  <si>
    <t>PROD2316</t>
  </si>
  <si>
    <t>Lamp Model-842</t>
  </si>
  <si>
    <t>ORD2025001889</t>
  </si>
  <si>
    <t>Perfume Model-758</t>
  </si>
  <si>
    <t>ORD2025001888</t>
  </si>
  <si>
    <t>CUST9816</t>
  </si>
  <si>
    <t>ORD2025001887</t>
  </si>
  <si>
    <t>Tablet Model-926</t>
  </si>
  <si>
    <t>ORD2025001886</t>
  </si>
  <si>
    <t>CUST2998</t>
  </si>
  <si>
    <t>ORD2025001885</t>
  </si>
  <si>
    <t>PROD7493</t>
  </si>
  <si>
    <t>Customer 3868</t>
  </si>
  <si>
    <t>ORD2025001884</t>
  </si>
  <si>
    <t>Tablet Model-864</t>
  </si>
  <si>
    <t>ORD2025001883</t>
  </si>
  <si>
    <t>PROD3287</t>
  </si>
  <si>
    <t>Lamp Model-334</t>
  </si>
  <si>
    <t>ORD2025001882</t>
  </si>
  <si>
    <t>Perfume Model-662</t>
  </si>
  <si>
    <t>CUST4521</t>
  </si>
  <si>
    <t>ORD2025001881</t>
  </si>
  <si>
    <t>Customer 2968</t>
  </si>
  <si>
    <t>ORD2025001880</t>
  </si>
  <si>
    <t>CUST2966</t>
  </si>
  <si>
    <t>Customer 3096</t>
  </si>
  <si>
    <t>ORD2025001879</t>
  </si>
  <si>
    <t>Face Cream Model-699</t>
  </si>
  <si>
    <t>CUST3065</t>
  </si>
  <si>
    <t>Customer 213</t>
  </si>
  <si>
    <t>ORD2025001878</t>
  </si>
  <si>
    <t>Lipstick Model-705</t>
  </si>
  <si>
    <t>CUST2318</t>
  </si>
  <si>
    <t>ORD2025001877</t>
  </si>
  <si>
    <t>PROD5417</t>
  </si>
  <si>
    <t>Lamp Model-639</t>
  </si>
  <si>
    <t>ORD2025001876</t>
  </si>
  <si>
    <t>PROD8457</t>
  </si>
  <si>
    <t>Shirt Model-988</t>
  </si>
  <si>
    <t>ORD2025001875</t>
  </si>
  <si>
    <t>CUST7886</t>
  </si>
  <si>
    <t>ORD2025001874</t>
  </si>
  <si>
    <t>Lipstick Model-982</t>
  </si>
  <si>
    <t>ORD2025001873</t>
  </si>
  <si>
    <t>Lamp Model-942</t>
  </si>
  <si>
    <t>ORD2025001872</t>
  </si>
  <si>
    <t>PROD1976</t>
  </si>
  <si>
    <t>Lamp Model-493</t>
  </si>
  <si>
    <t>CUST4700</t>
  </si>
  <si>
    <t>Customer 1833</t>
  </si>
  <si>
    <t>ORD2025001871</t>
  </si>
  <si>
    <t>CUST9001</t>
  </si>
  <si>
    <t>ORD2025001870</t>
  </si>
  <si>
    <t>PROD9710</t>
  </si>
  <si>
    <t>ORD2025001869</t>
  </si>
  <si>
    <t>PROD9063</t>
  </si>
  <si>
    <t>CUST6462</t>
  </si>
  <si>
    <t>ORD2025001868</t>
  </si>
  <si>
    <t>PROD5548</t>
  </si>
  <si>
    <t>CUST6063</t>
  </si>
  <si>
    <t>ORD2025001867</t>
  </si>
  <si>
    <t>PROD1609</t>
  </si>
  <si>
    <t>Lipstick Model-217</t>
  </si>
  <si>
    <t>CUST4989</t>
  </si>
  <si>
    <t>ORD2025001866</t>
  </si>
  <si>
    <t>PROD9130</t>
  </si>
  <si>
    <t>Perfume Model-502</t>
  </si>
  <si>
    <t>ORD2025001865</t>
  </si>
  <si>
    <t>PROD5037</t>
  </si>
  <si>
    <t>Face Cream Model-661</t>
  </si>
  <si>
    <t>ORD2025001864</t>
  </si>
  <si>
    <t>PROD6048</t>
  </si>
  <si>
    <t>Mobile Model-571</t>
  </si>
  <si>
    <t>ORD2025001863</t>
  </si>
  <si>
    <t>ORD2025001862</t>
  </si>
  <si>
    <t>Sofa Model-554</t>
  </si>
  <si>
    <t>CUST1039</t>
  </si>
  <si>
    <t>ORD2025001861</t>
  </si>
  <si>
    <t>PROD2412</t>
  </si>
  <si>
    <t>Face Cream Model-444</t>
  </si>
  <si>
    <t>ORD2025001860</t>
  </si>
  <si>
    <t>Lipstick Model-669</t>
  </si>
  <si>
    <t>ORD2025001859</t>
  </si>
  <si>
    <t>Shirt Model-579</t>
  </si>
  <si>
    <t>ORD2025001858</t>
  </si>
  <si>
    <t>Shirt Model-434</t>
  </si>
  <si>
    <t>ORD2025001857</t>
  </si>
  <si>
    <t>Perfume Model-854</t>
  </si>
  <si>
    <t>CUST3757</t>
  </si>
  <si>
    <t>ORD2025001856</t>
  </si>
  <si>
    <t>PROD2973</t>
  </si>
  <si>
    <t>Face Cream Model-364</t>
  </si>
  <si>
    <t>CUST6026</t>
  </si>
  <si>
    <t>Customer 2163</t>
  </si>
  <si>
    <t>ORD2025001855</t>
  </si>
  <si>
    <t>ORD2025001854</t>
  </si>
  <si>
    <t>Jacket Model-293</t>
  </si>
  <si>
    <t>ORD2025001853</t>
  </si>
  <si>
    <t>PROD3319</t>
  </si>
  <si>
    <t>Sofa Model-204</t>
  </si>
  <si>
    <t>ORD2025001852</t>
  </si>
  <si>
    <t>CUST3260</t>
  </si>
  <si>
    <t>ORD2025001851</t>
  </si>
  <si>
    <t>PROD2860</t>
  </si>
  <si>
    <t>Mobile Model-606</t>
  </si>
  <si>
    <t>CUST5257</t>
  </si>
  <si>
    <t>ORD2025001850</t>
  </si>
  <si>
    <t>ORD2025001849</t>
  </si>
  <si>
    <t>Sofa Model-278</t>
  </si>
  <si>
    <t>Customer 3893</t>
  </si>
  <si>
    <t>ORD2025001848</t>
  </si>
  <si>
    <t>PROD5442</t>
  </si>
  <si>
    <t>CUST5383</t>
  </si>
  <si>
    <t>ORD2025001847</t>
  </si>
  <si>
    <t>PROD1881</t>
  </si>
  <si>
    <t>ORD2025001846</t>
  </si>
  <si>
    <t>PROD7211</t>
  </si>
  <si>
    <t>Lamp Model-119</t>
  </si>
  <si>
    <t>CUST4071</t>
  </si>
  <si>
    <t>Customer 2578</t>
  </si>
  <si>
    <t>ORD2025001845</t>
  </si>
  <si>
    <t>PROD3071</t>
  </si>
  <si>
    <t>Perfume Model-460</t>
  </si>
  <si>
    <t>CUST8312</t>
  </si>
  <si>
    <t>ORD2025001844</t>
  </si>
  <si>
    <t>PROD3954</t>
  </si>
  <si>
    <t>Tablet Model-341</t>
  </si>
  <si>
    <t>CUST9676</t>
  </si>
  <si>
    <t>ORD2025001843</t>
  </si>
  <si>
    <t>ORD2025001842</t>
  </si>
  <si>
    <t>CUST4583</t>
  </si>
  <si>
    <t>ORD2025001841</t>
  </si>
  <si>
    <t>Sofa Model-253</t>
  </si>
  <si>
    <t>ORD2025001840</t>
  </si>
  <si>
    <t>Jacket Model-879</t>
  </si>
  <si>
    <t>ORD2025001839</t>
  </si>
  <si>
    <t>PROD9296</t>
  </si>
  <si>
    <t>CUST1611</t>
  </si>
  <si>
    <t>ORD2025001838</t>
  </si>
  <si>
    <t>ORD2025001837</t>
  </si>
  <si>
    <t>PROD2458</t>
  </si>
  <si>
    <t>Perfume Model-215</t>
  </si>
  <si>
    <t>ORD2025001836</t>
  </si>
  <si>
    <t>ORD2025001835</t>
  </si>
  <si>
    <t>PROD3257</t>
  </si>
  <si>
    <t>Sofa Model-887</t>
  </si>
  <si>
    <t>ORD2025001834</t>
  </si>
  <si>
    <t>Jacket Model-699</t>
  </si>
  <si>
    <t>CUST6691</t>
  </si>
  <si>
    <t>ORD2025001833</t>
  </si>
  <si>
    <t>CUST5091</t>
  </si>
  <si>
    <t>Customer 792</t>
  </si>
  <si>
    <t>ORD2025001832</t>
  </si>
  <si>
    <t>PROD5621</t>
  </si>
  <si>
    <t>CUST1396</t>
  </si>
  <si>
    <t>Customer 18</t>
  </si>
  <si>
    <t>ORD2025001831</t>
  </si>
  <si>
    <t>ORD2025001830</t>
  </si>
  <si>
    <t>Perfume Model-642</t>
  </si>
  <si>
    <t>ORD2025001829</t>
  </si>
  <si>
    <t>ORD2025001828</t>
  </si>
  <si>
    <t>Lamp Model-744</t>
  </si>
  <si>
    <t>CUST7134</t>
  </si>
  <si>
    <t>Customer 4888</t>
  </si>
  <si>
    <t>ORD2025001827</t>
  </si>
  <si>
    <t>PROD9778</t>
  </si>
  <si>
    <t>Tablet Model-317</t>
  </si>
  <si>
    <t>Customer 4435</t>
  </si>
  <si>
    <t>ORD2025001826</t>
  </si>
  <si>
    <t>ORD2025001825</t>
  </si>
  <si>
    <t>ORD2025001824</t>
  </si>
  <si>
    <t>Lamp Model-411</t>
  </si>
  <si>
    <t>CUST7291</t>
  </si>
  <si>
    <t>Customer 1063</t>
  </si>
  <si>
    <t>ORD2025001823</t>
  </si>
  <si>
    <t>Shirt Model-214</t>
  </si>
  <si>
    <t>CUST5778</t>
  </si>
  <si>
    <t>Customer 3411</t>
  </si>
  <si>
    <t>ORD2025001822</t>
  </si>
  <si>
    <t>PROD6841</t>
  </si>
  <si>
    <t>CUST4221</t>
  </si>
  <si>
    <t>ORD2025001821</t>
  </si>
  <si>
    <t>ORD2025001820</t>
  </si>
  <si>
    <t>CUST8502</t>
  </si>
  <si>
    <t>ORD2025001819</t>
  </si>
  <si>
    <t>Curtain Model-517</t>
  </si>
  <si>
    <t>CUST1996</t>
  </si>
  <si>
    <t>ORD2025001818</t>
  </si>
  <si>
    <t>PROD4046</t>
  </si>
  <si>
    <t>Lamp Model-161</t>
  </si>
  <si>
    <t>ORD2025001817</t>
  </si>
  <si>
    <t>PROD3118</t>
  </si>
  <si>
    <t>Curtain Model-342</t>
  </si>
  <si>
    <t>ORD2025001816</t>
  </si>
  <si>
    <t>PROD5370</t>
  </si>
  <si>
    <t>Mobile Model-793</t>
  </si>
  <si>
    <t>ORD2025001815</t>
  </si>
  <si>
    <t>ORD2025001814</t>
  </si>
  <si>
    <t>Curtain Model-493</t>
  </si>
  <si>
    <t>Customer 4214</t>
  </si>
  <si>
    <t>ORD2025001813</t>
  </si>
  <si>
    <t>PROD6807</t>
  </si>
  <si>
    <t>Lamp Model-421</t>
  </si>
  <si>
    <t>CUST6576</t>
  </si>
  <si>
    <t>ORD2025001812</t>
  </si>
  <si>
    <t>PROD4398</t>
  </si>
  <si>
    <t>Perfume Model-399</t>
  </si>
  <si>
    <t>ORD2025001811</t>
  </si>
  <si>
    <t>ORD2025001810</t>
  </si>
  <si>
    <t>Laptop Model-691</t>
  </si>
  <si>
    <t>CUST5051</t>
  </si>
  <si>
    <t>ORD2025001809</t>
  </si>
  <si>
    <t>ORD2025001808</t>
  </si>
  <si>
    <t>PROD8167</t>
  </si>
  <si>
    <t>ORD2025001807</t>
  </si>
  <si>
    <t>Customer 2306</t>
  </si>
  <si>
    <t>ORD2025001806</t>
  </si>
  <si>
    <t>Perfume Model-585</t>
  </si>
  <si>
    <t>ORD2025001805</t>
  </si>
  <si>
    <t>Mobile Model-995</t>
  </si>
  <si>
    <t>ORD2025001804</t>
  </si>
  <si>
    <t>ORD2025001803</t>
  </si>
  <si>
    <t>Lipstick Model-170</t>
  </si>
  <si>
    <t>CUST1310</t>
  </si>
  <si>
    <t>Customer 3511</t>
  </si>
  <si>
    <t>ORD2025001802</t>
  </si>
  <si>
    <t>CUST6371</t>
  </si>
  <si>
    <t>Customer 1936</t>
  </si>
  <si>
    <t>ORD2025001801</t>
  </si>
  <si>
    <t>ORD2025001800</t>
  </si>
  <si>
    <t>Jacket Model-577</t>
  </si>
  <si>
    <t>ORD2025001799</t>
  </si>
  <si>
    <t>Mobile Model-244</t>
  </si>
  <si>
    <t>ORD2025001798</t>
  </si>
  <si>
    <t>PROD1435</t>
  </si>
  <si>
    <t>Jeans Model-437</t>
  </si>
  <si>
    <t>CUST3275</t>
  </si>
  <si>
    <t>ORD2025001797</t>
  </si>
  <si>
    <t>CUST7287</t>
  </si>
  <si>
    <t>ORD2025001796</t>
  </si>
  <si>
    <t>PROD5656</t>
  </si>
  <si>
    <t>Jacket Model-945</t>
  </si>
  <si>
    <t>CUST8404</t>
  </si>
  <si>
    <t>Customer 4850</t>
  </si>
  <si>
    <t>ORD2025001795</t>
  </si>
  <si>
    <t>PROD5940</t>
  </si>
  <si>
    <t>CUST6012</t>
  </si>
  <si>
    <t>ORD2025001794</t>
  </si>
  <si>
    <t>PROD8222</t>
  </si>
  <si>
    <t>CUST4250</t>
  </si>
  <si>
    <t>ORD2025001793</t>
  </si>
  <si>
    <t>ORD2025001792</t>
  </si>
  <si>
    <t>ORD2025001791</t>
  </si>
  <si>
    <t>PROD8705</t>
  </si>
  <si>
    <t>Jeans Model-280</t>
  </si>
  <si>
    <t>CUST2878</t>
  </si>
  <si>
    <t>ORD2025001790</t>
  </si>
  <si>
    <t>PROD6714</t>
  </si>
  <si>
    <t>Lamp Model-899</t>
  </si>
  <si>
    <t>Customer 3038</t>
  </si>
  <si>
    <t>ORD2025001789</t>
  </si>
  <si>
    <t>Tablet Model-293</t>
  </si>
  <si>
    <t>CUST1252</t>
  </si>
  <si>
    <t>ORD2025001788</t>
  </si>
  <si>
    <t>Face Cream Model-773</t>
  </si>
  <si>
    <t>CUST2436</t>
  </si>
  <si>
    <t>Customer 2736</t>
  </si>
  <si>
    <t>ORD2025001787</t>
  </si>
  <si>
    <t>PROD1070</t>
  </si>
  <si>
    <t>Curtain Model-346</t>
  </si>
  <si>
    <t>CUST5997</t>
  </si>
  <si>
    <t>ORD2025001786</t>
  </si>
  <si>
    <t>ORD2025001785</t>
  </si>
  <si>
    <t>ORD2025001784</t>
  </si>
  <si>
    <t>Customer 1055</t>
  </si>
  <si>
    <t>ORD2025001783</t>
  </si>
  <si>
    <t>Curtain Model-547</t>
  </si>
  <si>
    <t>ORD2025001782</t>
  </si>
  <si>
    <t>PROD4838</t>
  </si>
  <si>
    <t>ORD2025001781</t>
  </si>
  <si>
    <t>Lamp Model-447</t>
  </si>
  <si>
    <t>CUST8857</t>
  </si>
  <si>
    <t>ORD2025001780</t>
  </si>
  <si>
    <t>ORD2025001779</t>
  </si>
  <si>
    <t>PROD2236</t>
  </si>
  <si>
    <t>Lamp Model-691</t>
  </si>
  <si>
    <t>ORD2025001778</t>
  </si>
  <si>
    <t>PROD9624</t>
  </si>
  <si>
    <t>Sofa Model-467</t>
  </si>
  <si>
    <t>CUST4078</t>
  </si>
  <si>
    <t>ORD2025001777</t>
  </si>
  <si>
    <t>ORD2025001776</t>
  </si>
  <si>
    <t>CUST8105</t>
  </si>
  <si>
    <t>ORD2025001775</t>
  </si>
  <si>
    <t>ORD2025001774</t>
  </si>
  <si>
    <t>PROD5969</t>
  </si>
  <si>
    <t>ORD2025001773</t>
  </si>
  <si>
    <t>PROD4831</t>
  </si>
  <si>
    <t>ORD2025001772</t>
  </si>
  <si>
    <t>ORD2025001771</t>
  </si>
  <si>
    <t>ORD2025001770</t>
  </si>
  <si>
    <t>PROD4715</t>
  </si>
  <si>
    <t>CUST7405</t>
  </si>
  <si>
    <t>Customer 1787</t>
  </si>
  <si>
    <t>ORD2025001769</t>
  </si>
  <si>
    <t>Customer 1512</t>
  </si>
  <si>
    <t>ORD2025001768</t>
  </si>
  <si>
    <t>PROD3602</t>
  </si>
  <si>
    <t>Mobile Model-146</t>
  </si>
  <si>
    <t>CUST7008</t>
  </si>
  <si>
    <t>ORD2025001767</t>
  </si>
  <si>
    <t>PROD1026</t>
  </si>
  <si>
    <t>Jacket Model-382</t>
  </si>
  <si>
    <t>ORD2025001766</t>
  </si>
  <si>
    <t>PROD1560</t>
  </si>
  <si>
    <t>ORD2025001765</t>
  </si>
  <si>
    <t>PROD3039</t>
  </si>
  <si>
    <t>Jeans Model-823</t>
  </si>
  <si>
    <t>ORD2025001764</t>
  </si>
  <si>
    <t>CUST9458</t>
  </si>
  <si>
    <t>ORD2025001763</t>
  </si>
  <si>
    <t>ORD2025001762</t>
  </si>
  <si>
    <t>CUST1461</t>
  </si>
  <si>
    <t>ORD2025001761</t>
  </si>
  <si>
    <t>PROD5983</t>
  </si>
  <si>
    <t>CUST2954</t>
  </si>
  <si>
    <t>ORD2025001760</t>
  </si>
  <si>
    <t>PROD6030</t>
  </si>
  <si>
    <t>ORD2025001759</t>
  </si>
  <si>
    <t>PROD6524</t>
  </si>
  <si>
    <t>CUST8851</t>
  </si>
  <si>
    <t>ORD2025001758</t>
  </si>
  <si>
    <t>Tablet Model-112</t>
  </si>
  <si>
    <t>CUST4325</t>
  </si>
  <si>
    <t>ORD2025001757</t>
  </si>
  <si>
    <t>PROD3937</t>
  </si>
  <si>
    <t>Face Cream Model-601</t>
  </si>
  <si>
    <t>ORD2025001756</t>
  </si>
  <si>
    <t>Jacket Model-478</t>
  </si>
  <si>
    <t>ORD2025001755</t>
  </si>
  <si>
    <t>PROD1003</t>
  </si>
  <si>
    <t>Face Cream Model-282</t>
  </si>
  <si>
    <t>ORD2025001754</t>
  </si>
  <si>
    <t>Laptop Model-280</t>
  </si>
  <si>
    <t>ORD2025001753</t>
  </si>
  <si>
    <t>ORD2025001752</t>
  </si>
  <si>
    <t>ORD2025001751</t>
  </si>
  <si>
    <t>Lipstick Model-138</t>
  </si>
  <si>
    <t>ORD2025001750</t>
  </si>
  <si>
    <t>PROD6316</t>
  </si>
  <si>
    <t>Customer 3304</t>
  </si>
  <si>
    <t>ORD2025001749</t>
  </si>
  <si>
    <t>Mobile Model-918</t>
  </si>
  <si>
    <t>CUST3128</t>
  </si>
  <si>
    <t>ORD2025001748</t>
  </si>
  <si>
    <t>CUST1134</t>
  </si>
  <si>
    <t>ORD2025001747</t>
  </si>
  <si>
    <t>Jeans Model-824</t>
  </si>
  <si>
    <t>Customer 3659</t>
  </si>
  <si>
    <t>ORD2025001746</t>
  </si>
  <si>
    <t>PROD3153</t>
  </si>
  <si>
    <t>Shirt Model-602</t>
  </si>
  <si>
    <t>CUST6565</t>
  </si>
  <si>
    <t>ORD2025001745</t>
  </si>
  <si>
    <t>ORD2025001744</t>
  </si>
  <si>
    <t>Tablet Model-153</t>
  </si>
  <si>
    <t>ORD2025001743</t>
  </si>
  <si>
    <t>Laptop Model-456</t>
  </si>
  <si>
    <t>ORD2025001742</t>
  </si>
  <si>
    <t>PROD6336</t>
  </si>
  <si>
    <t>Lipstick Model-771</t>
  </si>
  <si>
    <t>CUST3225</t>
  </si>
  <si>
    <t>ORD2025001741</t>
  </si>
  <si>
    <t>Tablet Model-996</t>
  </si>
  <si>
    <t>ORD2025001740</t>
  </si>
  <si>
    <t>Laptop Model-275</t>
  </si>
  <si>
    <t>Customer 1625</t>
  </si>
  <si>
    <t>ORD2025001739</t>
  </si>
  <si>
    <t>ORD2025001738</t>
  </si>
  <si>
    <t>ORD2025001737</t>
  </si>
  <si>
    <t>PROD3125</t>
  </si>
  <si>
    <t>Lamp Model-519</t>
  </si>
  <si>
    <t>ORD2025001736</t>
  </si>
  <si>
    <t>PROD2452</t>
  </si>
  <si>
    <t>ORD2025001735</t>
  </si>
  <si>
    <t>Laptop Model-998</t>
  </si>
  <si>
    <t>Customer 2050</t>
  </si>
  <si>
    <t>ORD2025001734</t>
  </si>
  <si>
    <t>Jeans Model-627</t>
  </si>
  <si>
    <t>ORD2025001733</t>
  </si>
  <si>
    <t>PROD2967</t>
  </si>
  <si>
    <t>Laptop Model-433</t>
  </si>
  <si>
    <t>CUST9476</t>
  </si>
  <si>
    <t>ORD2025001732</t>
  </si>
  <si>
    <t>PROD3977</t>
  </si>
  <si>
    <t>Curtain Model-888</t>
  </si>
  <si>
    <t>Customer 4264</t>
  </si>
  <si>
    <t>ORD2025001731</t>
  </si>
  <si>
    <t>Jeans Model-495</t>
  </si>
  <si>
    <t>CUST1804</t>
  </si>
  <si>
    <t>ORD2025001730</t>
  </si>
  <si>
    <t>PROD2980</t>
  </si>
  <si>
    <t>Face Cream Model-613</t>
  </si>
  <si>
    <t>ORD2025001729</t>
  </si>
  <si>
    <t>PROD3769</t>
  </si>
  <si>
    <t>ORD2025001728</t>
  </si>
  <si>
    <t>Lipstick Model-842</t>
  </si>
  <si>
    <t>CUST6637</t>
  </si>
  <si>
    <t>ORD2025001727</t>
  </si>
  <si>
    <t>Jacket Model-452</t>
  </si>
  <si>
    <t>ORD2025001726</t>
  </si>
  <si>
    <t>PROD6323</t>
  </si>
  <si>
    <t>Curtain Model-977</t>
  </si>
  <si>
    <t>CUST2082</t>
  </si>
  <si>
    <t>Customer 4474</t>
  </si>
  <si>
    <t>ORD2025001725</t>
  </si>
  <si>
    <t>Customer 109</t>
  </si>
  <si>
    <t>ORD2025001724</t>
  </si>
  <si>
    <t>PROD5239</t>
  </si>
  <si>
    <t>Shirt Model-314</t>
  </si>
  <si>
    <t>CUST3661</t>
  </si>
  <si>
    <t>ORD2025001723</t>
  </si>
  <si>
    <t>PROD3093</t>
  </si>
  <si>
    <t>ORD2025001722</t>
  </si>
  <si>
    <t>Curtain Model-588</t>
  </si>
  <si>
    <t>CUST5133</t>
  </si>
  <si>
    <t>ORD2025001721</t>
  </si>
  <si>
    <t>ORD2025001720</t>
  </si>
  <si>
    <t>PROD3348</t>
  </si>
  <si>
    <t>ORD2025001719</t>
  </si>
  <si>
    <t>Mobile Model-873</t>
  </si>
  <si>
    <t>ORD2025001718</t>
  </si>
  <si>
    <t>Tablet Model-371</t>
  </si>
  <si>
    <t>ORD2025001717</t>
  </si>
  <si>
    <t>ORD2025001716</t>
  </si>
  <si>
    <t>PROD3292</t>
  </si>
  <si>
    <t>ORD2025001715</t>
  </si>
  <si>
    <t>ORD2025001714</t>
  </si>
  <si>
    <t>PROD9247</t>
  </si>
  <si>
    <t>ORD2025001713</t>
  </si>
  <si>
    <t>ORD2025001712</t>
  </si>
  <si>
    <t>PROD3927</t>
  </si>
  <si>
    <t>CUST3764</t>
  </si>
  <si>
    <t>ORD2025001711</t>
  </si>
  <si>
    <t>Jeans Model-579</t>
  </si>
  <si>
    <t>CUST8985</t>
  </si>
  <si>
    <t>ORD2025001710</t>
  </si>
  <si>
    <t>Mobile Model-600</t>
  </si>
  <si>
    <t>ORD2025001709</t>
  </si>
  <si>
    <t>PROD8155</t>
  </si>
  <si>
    <t>Perfume Model-256</t>
  </si>
  <si>
    <t>ORD2025001708</t>
  </si>
  <si>
    <t>ORD2025001707</t>
  </si>
  <si>
    <t>ORD2025001706</t>
  </si>
  <si>
    <t>Sofa Model-660</t>
  </si>
  <si>
    <t>CUST1269</t>
  </si>
  <si>
    <t>ORD2025001705</t>
  </si>
  <si>
    <t>Laptop Model-217</t>
  </si>
  <si>
    <t>ORD2025001704</t>
  </si>
  <si>
    <t>CUST1271</t>
  </si>
  <si>
    <t>ORD2025001703</t>
  </si>
  <si>
    <t>CUST9226</t>
  </si>
  <si>
    <t>ORD2025001702</t>
  </si>
  <si>
    <t>Curtain Model-339</t>
  </si>
  <si>
    <t>ORD2025001701</t>
  </si>
  <si>
    <t>Curtain Model-381</t>
  </si>
  <si>
    <t>ORD2025001700</t>
  </si>
  <si>
    <t>Lamp Model-509</t>
  </si>
  <si>
    <t>CUST7169</t>
  </si>
  <si>
    <t>ORD2025001699</t>
  </si>
  <si>
    <t>PROD7806</t>
  </si>
  <si>
    <t>ORD2025001698</t>
  </si>
  <si>
    <t>PROD3494</t>
  </si>
  <si>
    <t>Jeans Model-851</t>
  </si>
  <si>
    <t>CUST9761</t>
  </si>
  <si>
    <t>ORD2025001697</t>
  </si>
  <si>
    <t>PROD9732</t>
  </si>
  <si>
    <t>Lamp Model-126</t>
  </si>
  <si>
    <t>CUST4706</t>
  </si>
  <si>
    <t>ORD2025001696</t>
  </si>
  <si>
    <t>PROD6578</t>
  </si>
  <si>
    <t>CUST9621</t>
  </si>
  <si>
    <t>ORD2025001695</t>
  </si>
  <si>
    <t>Shirt Model-442</t>
  </si>
  <si>
    <t>ORD2025001694</t>
  </si>
  <si>
    <t>Sofa Model-147</t>
  </si>
  <si>
    <t>ORD2025001693</t>
  </si>
  <si>
    <t>PROD6217</t>
  </si>
  <si>
    <t>CUST7288</t>
  </si>
  <si>
    <t>Customer 1334</t>
  </si>
  <si>
    <t>ORD2025001692</t>
  </si>
  <si>
    <t>ORD2025001691</t>
  </si>
  <si>
    <t>Lamp Model-164</t>
  </si>
  <si>
    <t>ORD2025001690</t>
  </si>
  <si>
    <t>Lamp Model-709</t>
  </si>
  <si>
    <t>CUST2956</t>
  </si>
  <si>
    <t>Customer 3619</t>
  </si>
  <si>
    <t>ORD2025001689</t>
  </si>
  <si>
    <t>CUST6766</t>
  </si>
  <si>
    <t>ORD2025001688</t>
  </si>
  <si>
    <t>Shirt Model-454</t>
  </si>
  <si>
    <t>ORD2025001687</t>
  </si>
  <si>
    <t>Tablet Model-461</t>
  </si>
  <si>
    <t>ORD2025001686</t>
  </si>
  <si>
    <t>PROD6911</t>
  </si>
  <si>
    <t>ORD2025001685</t>
  </si>
  <si>
    <t>ORD2025001684</t>
  </si>
  <si>
    <t>PROD9234</t>
  </si>
  <si>
    <t>CUST6589</t>
  </si>
  <si>
    <t>ORD2025001683</t>
  </si>
  <si>
    <t>PROD6639</t>
  </si>
  <si>
    <t>CUST6907</t>
  </si>
  <si>
    <t>ORD2025001682</t>
  </si>
  <si>
    <t>Curtain Model-302</t>
  </si>
  <si>
    <t>CUST6825</t>
  </si>
  <si>
    <t>ORD2025001681</t>
  </si>
  <si>
    <t>ORD2025001680</t>
  </si>
  <si>
    <t>Shirt Model-336</t>
  </si>
  <si>
    <t>CUST8902</t>
  </si>
  <si>
    <t>Customer 2664</t>
  </si>
  <si>
    <t>ORD2025001679</t>
  </si>
  <si>
    <t>ORD2025001678</t>
  </si>
  <si>
    <t>Sofa Model-961</t>
  </si>
  <si>
    <t>CUST5215</t>
  </si>
  <si>
    <t>Customer 1017</t>
  </si>
  <si>
    <t>ORD2025001677</t>
  </si>
  <si>
    <t>Mobile Model-825</t>
  </si>
  <si>
    <t>ORD2025001676</t>
  </si>
  <si>
    <t>PROD7336</t>
  </si>
  <si>
    <t>CUST7720</t>
  </si>
  <si>
    <t>ORD2025001675</t>
  </si>
  <si>
    <t>ORD2025001674</t>
  </si>
  <si>
    <t>PROD2599</t>
  </si>
  <si>
    <t>CUST5789</t>
  </si>
  <si>
    <t>ORD2025001673</t>
  </si>
  <si>
    <t>Curtain Model-470</t>
  </si>
  <si>
    <t>Customer 2795</t>
  </si>
  <si>
    <t>ORD2025001672</t>
  </si>
  <si>
    <t>Customer 1472</t>
  </si>
  <si>
    <t>ORD2025001671</t>
  </si>
  <si>
    <t>Customer 3468</t>
  </si>
  <si>
    <t>ORD2025001670</t>
  </si>
  <si>
    <t>PROD2762</t>
  </si>
  <si>
    <t>Laptop Model-912</t>
  </si>
  <si>
    <t>Customer 2923</t>
  </si>
  <si>
    <t>ORD2025001669</t>
  </si>
  <si>
    <t>ORD2025001668</t>
  </si>
  <si>
    <t>Mobile Model-200</t>
  </si>
  <si>
    <t>ORD2025001667</t>
  </si>
  <si>
    <t>ORD2025001666</t>
  </si>
  <si>
    <t>PROD9882</t>
  </si>
  <si>
    <t>Sofa Model-712</t>
  </si>
  <si>
    <t>CUST3810</t>
  </si>
  <si>
    <t>Customer 2173</t>
  </si>
  <si>
    <t>ORD2025001665</t>
  </si>
  <si>
    <t>Face Cream Model-877</t>
  </si>
  <si>
    <t>ORD2025001664</t>
  </si>
  <si>
    <t>PROD3203</t>
  </si>
  <si>
    <t>Shirt Model-990</t>
  </si>
  <si>
    <t>CUST5610</t>
  </si>
  <si>
    <t>ORD2025001663</t>
  </si>
  <si>
    <t>Face Cream Model-881</t>
  </si>
  <si>
    <t>CUST9879</t>
  </si>
  <si>
    <t>ORD2025001662</t>
  </si>
  <si>
    <t>PROD5415</t>
  </si>
  <si>
    <t>Face Cream Model-377</t>
  </si>
  <si>
    <t>ORD2025001661</t>
  </si>
  <si>
    <t>Sofa Model-324</t>
  </si>
  <si>
    <t>CUST4658</t>
  </si>
  <si>
    <t>Customer 1211</t>
  </si>
  <si>
    <t>ORD2025001660</t>
  </si>
  <si>
    <t>PROD1407</t>
  </si>
  <si>
    <t>ORD2025001659</t>
  </si>
  <si>
    <t>CUST3166</t>
  </si>
  <si>
    <t>ORD2025001658</t>
  </si>
  <si>
    <t>Sofa Model-711</t>
  </si>
  <si>
    <t>Customer 1437</t>
  </si>
  <si>
    <t>ORD2025001657</t>
  </si>
  <si>
    <t>CUST2401</t>
  </si>
  <si>
    <t>ORD2025001656</t>
  </si>
  <si>
    <t>CUST9422</t>
  </si>
  <si>
    <t>Customer 2639</t>
  </si>
  <si>
    <t>ORD2025001655</t>
  </si>
  <si>
    <t>PROD3018</t>
  </si>
  <si>
    <t>ORD2025001654</t>
  </si>
  <si>
    <t>CUST9080</t>
  </si>
  <si>
    <t>ORD2025001653</t>
  </si>
  <si>
    <t>Perfume Model-228</t>
  </si>
  <si>
    <t>ORD2025001652</t>
  </si>
  <si>
    <t>Laptop Model-967</t>
  </si>
  <si>
    <t>CUST8085</t>
  </si>
  <si>
    <t>ORD2025001651</t>
  </si>
  <si>
    <t>Jacket Model-537</t>
  </si>
  <si>
    <t>Customer 3564</t>
  </si>
  <si>
    <t>ORD2025001650</t>
  </si>
  <si>
    <t>Shirt Model-238</t>
  </si>
  <si>
    <t>CUST9935</t>
  </si>
  <si>
    <t>ORD2025001649</t>
  </si>
  <si>
    <t>Perfume Model-773</t>
  </si>
  <si>
    <t>CUST4938</t>
  </si>
  <si>
    <t>ORD2025001648</t>
  </si>
  <si>
    <t>PROD6594</t>
  </si>
  <si>
    <t>Customer 3649</t>
  </si>
  <si>
    <t>ORD2025001647</t>
  </si>
  <si>
    <t>CUST8012</t>
  </si>
  <si>
    <t>ORD2025001646</t>
  </si>
  <si>
    <t>ORD2025001645</t>
  </si>
  <si>
    <t>CUST8706</t>
  </si>
  <si>
    <t>ORD2025001644</t>
  </si>
  <si>
    <t>PROD5274</t>
  </si>
  <si>
    <t>ORD2025001643</t>
  </si>
  <si>
    <t>PROD9661</t>
  </si>
  <si>
    <t>Perfume Model-842</t>
  </si>
  <si>
    <t>Customer 4481</t>
  </si>
  <si>
    <t>ORD2025001642</t>
  </si>
  <si>
    <t>PROD4637</t>
  </si>
  <si>
    <t>CUST8679</t>
  </si>
  <si>
    <t>ORD2025001641</t>
  </si>
  <si>
    <t>PROD4978</t>
  </si>
  <si>
    <t>Customer 4472</t>
  </si>
  <si>
    <t>ORD2025001640</t>
  </si>
  <si>
    <t>PROD9034</t>
  </si>
  <si>
    <t>CUST5267</t>
  </si>
  <si>
    <t>ORD2025001639</t>
  </si>
  <si>
    <t>ORD2025001638</t>
  </si>
  <si>
    <t>PROD9831</t>
  </si>
  <si>
    <t>Lipstick Model-100</t>
  </si>
  <si>
    <t>CUST4386</t>
  </si>
  <si>
    <t>Customer 1238</t>
  </si>
  <si>
    <t>ORD2025001637</t>
  </si>
  <si>
    <t>Lipstick Model-123</t>
  </si>
  <si>
    <t>CUST7142</t>
  </si>
  <si>
    <t>ORD2025001636</t>
  </si>
  <si>
    <t>PROD9535</t>
  </si>
  <si>
    <t>Lipstick Model-189</t>
  </si>
  <si>
    <t>ORD2025001635</t>
  </si>
  <si>
    <t>PROD2432</t>
  </si>
  <si>
    <t>Curtain Model-829</t>
  </si>
  <si>
    <t>ORD2025001634</t>
  </si>
  <si>
    <t>ORD2025001633</t>
  </si>
  <si>
    <t>Jeans Model-888</t>
  </si>
  <si>
    <t>CUST5499</t>
  </si>
  <si>
    <t>ORD2025001632</t>
  </si>
  <si>
    <t>Lamp Model-767</t>
  </si>
  <si>
    <t>ORD2025001631</t>
  </si>
  <si>
    <t>PROD9279</t>
  </si>
  <si>
    <t>CUST2080</t>
  </si>
  <si>
    <t>ORD2025001630</t>
  </si>
  <si>
    <t>Customer 1282</t>
  </si>
  <si>
    <t>ORD2025001629</t>
  </si>
  <si>
    <t>Perfume Model-892</t>
  </si>
  <si>
    <t>ORD2025001628</t>
  </si>
  <si>
    <t>PROD1237</t>
  </si>
  <si>
    <t>CUST2892</t>
  </si>
  <si>
    <t>ORD2025001627</t>
  </si>
  <si>
    <t>Mobile Model-598</t>
  </si>
  <si>
    <t>CUST2855</t>
  </si>
  <si>
    <t>ORD2025001626</t>
  </si>
  <si>
    <t>PROD7563</t>
  </si>
  <si>
    <t>CUST7455</t>
  </si>
  <si>
    <t>Customer 2115</t>
  </si>
  <si>
    <t>ORD2025001625</t>
  </si>
  <si>
    <t>Face Cream Model-390</t>
  </si>
  <si>
    <t>ORD2025001624</t>
  </si>
  <si>
    <t>CUST8594</t>
  </si>
  <si>
    <t>ORD2025001623</t>
  </si>
  <si>
    <t>Tablet Model-796</t>
  </si>
  <si>
    <t>CUST6133</t>
  </si>
  <si>
    <t>ORD2025001622</t>
  </si>
  <si>
    <t>Customer 3235</t>
  </si>
  <si>
    <t>ORD2025001621</t>
  </si>
  <si>
    <t>ORD2025001620</t>
  </si>
  <si>
    <t>PROD2298</t>
  </si>
  <si>
    <t>Jeans Model-379</t>
  </si>
  <si>
    <t>ORD2025001619</t>
  </si>
  <si>
    <t>PROD6860</t>
  </si>
  <si>
    <t>Curtain Model-948</t>
  </si>
  <si>
    <t>CUST8564</t>
  </si>
  <si>
    <t>Customer 4124</t>
  </si>
  <si>
    <t>ORD2025001618</t>
  </si>
  <si>
    <t>PROD2369</t>
  </si>
  <si>
    <t>Lipstick Model-808</t>
  </si>
  <si>
    <t>ORD2025001617</t>
  </si>
  <si>
    <t>PROD2449</t>
  </si>
  <si>
    <t>CUST4857</t>
  </si>
  <si>
    <t>ORD2025001616</t>
  </si>
  <si>
    <t>Laptop Model-344</t>
  </si>
  <si>
    <t>ORD2025001615</t>
  </si>
  <si>
    <t>PROD1985</t>
  </si>
  <si>
    <t>ORD2025001614</t>
  </si>
  <si>
    <t>ORD2025001613</t>
  </si>
  <si>
    <t>ORD2025001612</t>
  </si>
  <si>
    <t>Mobile Model-772</t>
  </si>
  <si>
    <t>CUST6836</t>
  </si>
  <si>
    <t>ORD2025001611</t>
  </si>
  <si>
    <t>PROD2287</t>
  </si>
  <si>
    <t>ORD2025001610</t>
  </si>
  <si>
    <t>PROD7913</t>
  </si>
  <si>
    <t>CUST6478</t>
  </si>
  <si>
    <t>ORD2025001609</t>
  </si>
  <si>
    <t>ORD2025001608</t>
  </si>
  <si>
    <t>Perfume Model-575</t>
  </si>
  <si>
    <t>CUST1787</t>
  </si>
  <si>
    <t>Customer 829</t>
  </si>
  <si>
    <t>ORD2025001607</t>
  </si>
  <si>
    <t>Lamp Model-898</t>
  </si>
  <si>
    <t>Customer 4925</t>
  </si>
  <si>
    <t>ORD2025001606</t>
  </si>
  <si>
    <t>PROD8742</t>
  </si>
  <si>
    <t>ORD2025001605</t>
  </si>
  <si>
    <t>Shirt Model-347</t>
  </si>
  <si>
    <t>CUST8053</t>
  </si>
  <si>
    <t>ORD2025001604</t>
  </si>
  <si>
    <t>PROD2310</t>
  </si>
  <si>
    <t>Laptop Model-369</t>
  </si>
  <si>
    <t>CUST3512</t>
  </si>
  <si>
    <t>ORD2025001603</t>
  </si>
  <si>
    <t>PROD5872</t>
  </si>
  <si>
    <t>Jeans Model-357</t>
  </si>
  <si>
    <t>CUST8666</t>
  </si>
  <si>
    <t>ORD2025001602</t>
  </si>
  <si>
    <t>PROD5585</t>
  </si>
  <si>
    <t>Customer 389</t>
  </si>
  <si>
    <t>ORD2025001601</t>
  </si>
  <si>
    <t>PROD7623</t>
  </si>
  <si>
    <t>Customer 4343</t>
  </si>
  <si>
    <t>ORD2025001600</t>
  </si>
  <si>
    <t>Shirt Model-849</t>
  </si>
  <si>
    <t>ORD2025001599</t>
  </si>
  <si>
    <t>ORD2025001598</t>
  </si>
  <si>
    <t>PROD7602</t>
  </si>
  <si>
    <t>Face Cream Model-515</t>
  </si>
  <si>
    <t>ORD2025001597</t>
  </si>
  <si>
    <t>ORD2025001596</t>
  </si>
  <si>
    <t>Jeans Model-221</t>
  </si>
  <si>
    <t>ORD2025001595</t>
  </si>
  <si>
    <t>PROD7355</t>
  </si>
  <si>
    <t>Lamp Model-739</t>
  </si>
  <si>
    <t>ORD2025001594</t>
  </si>
  <si>
    <t>PROD8557</t>
  </si>
  <si>
    <t>Shirt Model-271</t>
  </si>
  <si>
    <t>CUST9780</t>
  </si>
  <si>
    <t>Customer 852</t>
  </si>
  <si>
    <t>ORD2025001593</t>
  </si>
  <si>
    <t>ORD2025001592</t>
  </si>
  <si>
    <t>ORD2025001591</t>
  </si>
  <si>
    <t>PROD7662</t>
  </si>
  <si>
    <t>Laptop Model-951</t>
  </si>
  <si>
    <t>ORD2025001590</t>
  </si>
  <si>
    <t>Laptop Model-815</t>
  </si>
  <si>
    <t>ORD2025001589</t>
  </si>
  <si>
    <t>ORD2025001588</t>
  </si>
  <si>
    <t>Shirt Model-167</t>
  </si>
  <si>
    <t>ORD2025001587</t>
  </si>
  <si>
    <t>PROD4370</t>
  </si>
  <si>
    <t>ORD2025001586</t>
  </si>
  <si>
    <t>PROD6305</t>
  </si>
  <si>
    <t>ORD2025001585</t>
  </si>
  <si>
    <t>PROD9914</t>
  </si>
  <si>
    <t>Face Cream Model-342</t>
  </si>
  <si>
    <t>CUST6179</t>
  </si>
  <si>
    <t>ORD2025001584</t>
  </si>
  <si>
    <t>PROD1428</t>
  </si>
  <si>
    <t>Mobile Model-294</t>
  </si>
  <si>
    <t>Customer 3354</t>
  </si>
  <si>
    <t>ORD2025001583</t>
  </si>
  <si>
    <t>Mobile Model-170</t>
  </si>
  <si>
    <t>CUST5114</t>
  </si>
  <si>
    <t>ORD2025001582</t>
  </si>
  <si>
    <t>ORD2025001581</t>
  </si>
  <si>
    <t>ORD2025001580</t>
  </si>
  <si>
    <t>Curtain Model-826</t>
  </si>
  <si>
    <t>ORD2025001579</t>
  </si>
  <si>
    <t>CUST3219</t>
  </si>
  <si>
    <t>ORD2025001578</t>
  </si>
  <si>
    <t>PROD2417</t>
  </si>
  <si>
    <t>ORD2025001577</t>
  </si>
  <si>
    <t>Shirt Model-518</t>
  </si>
  <si>
    <t>ORD2025001576</t>
  </si>
  <si>
    <t>CUST3131</t>
  </si>
  <si>
    <t>ORD2025001575</t>
  </si>
  <si>
    <t>Mobile Model-517</t>
  </si>
  <si>
    <t>ORD2025001574</t>
  </si>
  <si>
    <t>PROD5036</t>
  </si>
  <si>
    <t>Customer 2132</t>
  </si>
  <si>
    <t>ORD2025001573</t>
  </si>
  <si>
    <t>PROD5922</t>
  </si>
  <si>
    <t>CUST5808</t>
  </si>
  <si>
    <t>ORD2025001572</t>
  </si>
  <si>
    <t>ORD2025001571</t>
  </si>
  <si>
    <t>Face Cream Model-577</t>
  </si>
  <si>
    <t>CUST3222</t>
  </si>
  <si>
    <t>ORD2025001570</t>
  </si>
  <si>
    <t>CUST4550</t>
  </si>
  <si>
    <t>ORD2025001569</t>
  </si>
  <si>
    <t>Laptop Model-629</t>
  </si>
  <si>
    <t>ORD2025001568</t>
  </si>
  <si>
    <t>Lamp Model-303</t>
  </si>
  <si>
    <t>ORD2025001567</t>
  </si>
  <si>
    <t>CUST6952</t>
  </si>
  <si>
    <t>ORD2025001566</t>
  </si>
  <si>
    <t>Perfume Model-963</t>
  </si>
  <si>
    <t>CUST3118</t>
  </si>
  <si>
    <t>ORD2025001565</t>
  </si>
  <si>
    <t>PROD7387</t>
  </si>
  <si>
    <t>Laptop Model-162</t>
  </si>
  <si>
    <t>CUST7332</t>
  </si>
  <si>
    <t>Customer 3369</t>
  </si>
  <si>
    <t>ORD2025001564</t>
  </si>
  <si>
    <t>Shirt Model-856</t>
  </si>
  <si>
    <t>CUST4995</t>
  </si>
  <si>
    <t>ORD2025001563</t>
  </si>
  <si>
    <t>CUST5478</t>
  </si>
  <si>
    <t>ORD2025001562</t>
  </si>
  <si>
    <t>Customer 3202</t>
  </si>
  <si>
    <t>ORD2025001561</t>
  </si>
  <si>
    <t>Sofa Model-534</t>
  </si>
  <si>
    <t>ORD2025001560</t>
  </si>
  <si>
    <t>Jeans Model-781</t>
  </si>
  <si>
    <t>CUST5366</t>
  </si>
  <si>
    <t>ORD2025001559</t>
  </si>
  <si>
    <t>PROD4970</t>
  </si>
  <si>
    <t>Customer 2307</t>
  </si>
  <si>
    <t>ORD2025001558</t>
  </si>
  <si>
    <t>Jacket Model-618</t>
  </si>
  <si>
    <t>ORD2025001557</t>
  </si>
  <si>
    <t>PROD9931</t>
  </si>
  <si>
    <t>Lamp Model-945</t>
  </si>
  <si>
    <t>CUST3607</t>
  </si>
  <si>
    <t>ORD2025001556</t>
  </si>
  <si>
    <t>Lamp Model-191</t>
  </si>
  <si>
    <t>CUST2442</t>
  </si>
  <si>
    <t>ORD2025001555</t>
  </si>
  <si>
    <t>PROD5595</t>
  </si>
  <si>
    <t>ORD2025001554</t>
  </si>
  <si>
    <t>Shirt Model-246</t>
  </si>
  <si>
    <t>Customer 1866</t>
  </si>
  <si>
    <t>ORD2025001553</t>
  </si>
  <si>
    <t>CUST5489</t>
  </si>
  <si>
    <t>ORD2025001552</t>
  </si>
  <si>
    <t>Shirt Model-739</t>
  </si>
  <si>
    <t>ORD2025001551</t>
  </si>
  <si>
    <t>CUST5516</t>
  </si>
  <si>
    <t>Customer 3420</t>
  </si>
  <si>
    <t>ORD2025001550</t>
  </si>
  <si>
    <t>Perfume Model-622</t>
  </si>
  <si>
    <t>CUST9610</t>
  </si>
  <si>
    <t>ORD2025001549</t>
  </si>
  <si>
    <t>PROD1265</t>
  </si>
  <si>
    <t>Face Cream Model-662</t>
  </si>
  <si>
    <t>ORD2025001548</t>
  </si>
  <si>
    <t>ORD2025001547</t>
  </si>
  <si>
    <t>CUST3103</t>
  </si>
  <si>
    <t>ORD2025001546</t>
  </si>
  <si>
    <t>PROD1516</t>
  </si>
  <si>
    <t>Tablet Model-892</t>
  </si>
  <si>
    <t>Customer 4378</t>
  </si>
  <si>
    <t>ORD2025001545</t>
  </si>
  <si>
    <t>ORD2025001544</t>
  </si>
  <si>
    <t>Perfume Model-120</t>
  </si>
  <si>
    <t>ORD2025001543</t>
  </si>
  <si>
    <t>PROD1931</t>
  </si>
  <si>
    <t>Laptop Model-587</t>
  </si>
  <si>
    <t>ORD2025001542</t>
  </si>
  <si>
    <t>ORD2025001541</t>
  </si>
  <si>
    <t>PROD8231</t>
  </si>
  <si>
    <t>Lipstick Model-440</t>
  </si>
  <si>
    <t>CUST3235</t>
  </si>
  <si>
    <t>ORD2025001540</t>
  </si>
  <si>
    <t>Mobile Model-186</t>
  </si>
  <si>
    <t>ORD2025001539</t>
  </si>
  <si>
    <t>Customer 1685</t>
  </si>
  <si>
    <t>ORD2025001538</t>
  </si>
  <si>
    <t>Curtain Model-975</t>
  </si>
  <si>
    <t>ORD2025001537</t>
  </si>
  <si>
    <t>Shirt Model-885</t>
  </si>
  <si>
    <t>ORD2025001536</t>
  </si>
  <si>
    <t>ORD2025001535</t>
  </si>
  <si>
    <t>PROD7262</t>
  </si>
  <si>
    <t>Jeans Model-982</t>
  </si>
  <si>
    <t>CUST2475</t>
  </si>
  <si>
    <t>ORD2025001534</t>
  </si>
  <si>
    <t>PROD8845</t>
  </si>
  <si>
    <t>Laptop Model-644</t>
  </si>
  <si>
    <t>CUST6199</t>
  </si>
  <si>
    <t>ORD2025001533</t>
  </si>
  <si>
    <t>PROD8410</t>
  </si>
  <si>
    <t>Jeans Model-745</t>
  </si>
  <si>
    <t>ORD2025001532</t>
  </si>
  <si>
    <t>ORD2025001531</t>
  </si>
  <si>
    <t>Lipstick Model-924</t>
  </si>
  <si>
    <t>CUST6233</t>
  </si>
  <si>
    <t>ORD2025001530</t>
  </si>
  <si>
    <t>PROD8914</t>
  </si>
  <si>
    <t>Face Cream Model-991</t>
  </si>
  <si>
    <t>ORD2025001529</t>
  </si>
  <si>
    <t>CUST5312</t>
  </si>
  <si>
    <t>ORD2025001528</t>
  </si>
  <si>
    <t>CUST7156</t>
  </si>
  <si>
    <t>Customer 4593</t>
  </si>
  <si>
    <t>ORD2025001527</t>
  </si>
  <si>
    <t>ORD2025001526</t>
  </si>
  <si>
    <t>ORD2025001525</t>
  </si>
  <si>
    <t>ORD2025001524</t>
  </si>
  <si>
    <t>ORD2025001523</t>
  </si>
  <si>
    <t>ORD2025001522</t>
  </si>
  <si>
    <t>PROD5863</t>
  </si>
  <si>
    <t>CUST1816</t>
  </si>
  <si>
    <t>ORD2025001521</t>
  </si>
  <si>
    <t>PROD8125</t>
  </si>
  <si>
    <t>Jacket Model-297</t>
  </si>
  <si>
    <t>CUST6938</t>
  </si>
  <si>
    <t>Customer 3315</t>
  </si>
  <si>
    <t>ORD2025001520</t>
  </si>
  <si>
    <t>ORD2025001519</t>
  </si>
  <si>
    <t>PROD6779</t>
  </si>
  <si>
    <t>Shirt Model-715</t>
  </si>
  <si>
    <t>ORD2025001518</t>
  </si>
  <si>
    <t>Laptop Model-205</t>
  </si>
  <si>
    <t>ORD2025001517</t>
  </si>
  <si>
    <t>Laptop Model-919</t>
  </si>
  <si>
    <t>CUST3779</t>
  </si>
  <si>
    <t>ORD2025001516</t>
  </si>
  <si>
    <t>ORD2025001515</t>
  </si>
  <si>
    <t>PROD5251</t>
  </si>
  <si>
    <t>ORD2025001514</t>
  </si>
  <si>
    <t>PROD9273</t>
  </si>
  <si>
    <t>ORD2025001513</t>
  </si>
  <si>
    <t>Sofa Model-289</t>
  </si>
  <si>
    <t>CUST9685</t>
  </si>
  <si>
    <t>ORD2025001512</t>
  </si>
  <si>
    <t>PROD4165</t>
  </si>
  <si>
    <t>Sofa Model-312</t>
  </si>
  <si>
    <t>ORD2025001511</t>
  </si>
  <si>
    <t>CUST3292</t>
  </si>
  <si>
    <t>ORD2025001510</t>
  </si>
  <si>
    <t>CUST3043</t>
  </si>
  <si>
    <t>ORD2025001509</t>
  </si>
  <si>
    <t>Shirt Model-460</t>
  </si>
  <si>
    <t>ORD2025001508</t>
  </si>
  <si>
    <t>CUST2857</t>
  </si>
  <si>
    <t>ORD2025001507</t>
  </si>
  <si>
    <t>CUST2448</t>
  </si>
  <si>
    <t>ORD2025001506</t>
  </si>
  <si>
    <t>Customer 3126</t>
  </si>
  <si>
    <t>ORD2025001505</t>
  </si>
  <si>
    <t>PROD2715</t>
  </si>
  <si>
    <t>ORD2025001504</t>
  </si>
  <si>
    <t>PROD9310</t>
  </si>
  <si>
    <t>ORD2025001503</t>
  </si>
  <si>
    <t>PROD7571</t>
  </si>
  <si>
    <t>Tablet Model-400</t>
  </si>
  <si>
    <t>Customer 3397</t>
  </si>
  <si>
    <t>ORD2025001502</t>
  </si>
  <si>
    <t>Tablet Model-127</t>
  </si>
  <si>
    <t>CUST1638</t>
  </si>
  <si>
    <t>ORD2025001501</t>
  </si>
  <si>
    <t>Customer 864</t>
  </si>
  <si>
    <t>ORD2025001500</t>
  </si>
  <si>
    <t>Mobile Model-658</t>
  </si>
  <si>
    <t>ORD2025001499</t>
  </si>
  <si>
    <t>CUST3826</t>
  </si>
  <si>
    <t>Customer 526</t>
  </si>
  <si>
    <t>ORD2025001498</t>
  </si>
  <si>
    <t>PROD1066</t>
  </si>
  <si>
    <t>Perfume Model-686</t>
  </si>
  <si>
    <t>ORD2025001497</t>
  </si>
  <si>
    <t>Laptop Model-944</t>
  </si>
  <si>
    <t>ORD2025001496</t>
  </si>
  <si>
    <t>Lipstick Model-120</t>
  </si>
  <si>
    <t>ORD2025001495</t>
  </si>
  <si>
    <t>Jacket Model-738</t>
  </si>
  <si>
    <t>ORD2025001494</t>
  </si>
  <si>
    <t>ORD2025001493</t>
  </si>
  <si>
    <t>PROD2498</t>
  </si>
  <si>
    <t>ORD2025001492</t>
  </si>
  <si>
    <t>CUST8820</t>
  </si>
  <si>
    <t>ORD2025001491</t>
  </si>
  <si>
    <t>PROD6774</t>
  </si>
  <si>
    <t>Customer 2587</t>
  </si>
  <si>
    <t>ORD2025001490</t>
  </si>
  <si>
    <t>PROD1421</t>
  </si>
  <si>
    <t>Tablet Model-886</t>
  </si>
  <si>
    <t>ORD2025001489</t>
  </si>
  <si>
    <t>PROD6925</t>
  </si>
  <si>
    <t>Lamp Model-727</t>
  </si>
  <si>
    <t>ORD2025001488</t>
  </si>
  <si>
    <t>PROD7673</t>
  </si>
  <si>
    <t>Shirt Model-938</t>
  </si>
  <si>
    <t>ORD2025001487</t>
  </si>
  <si>
    <t>Tablet Model-213</t>
  </si>
  <si>
    <t>CUST8996</t>
  </si>
  <si>
    <t>Customer 4046</t>
  </si>
  <si>
    <t>ORD2025001486</t>
  </si>
  <si>
    <t>PROD4826</t>
  </si>
  <si>
    <t>CUST9795</t>
  </si>
  <si>
    <t>Customer 937</t>
  </si>
  <si>
    <t>ORD2025001485</t>
  </si>
  <si>
    <t>Customer 1403</t>
  </si>
  <si>
    <t>ORD2025001484</t>
  </si>
  <si>
    <t>Tablet Model-707</t>
  </si>
  <si>
    <t>ORD2025001483</t>
  </si>
  <si>
    <t>ORD2025001482</t>
  </si>
  <si>
    <t>ORD2025001481</t>
  </si>
  <si>
    <t>Sofa Model-984</t>
  </si>
  <si>
    <t>CUST3719</t>
  </si>
  <si>
    <t>ORD2025001480</t>
  </si>
  <si>
    <t>ORD2025001479</t>
  </si>
  <si>
    <t>PROD8016</t>
  </si>
  <si>
    <t>Face Cream Model-864</t>
  </si>
  <si>
    <t>ORD2025001478</t>
  </si>
  <si>
    <t>ORD2025001477</t>
  </si>
  <si>
    <t>Mobile Model-405</t>
  </si>
  <si>
    <t>Customer 3086</t>
  </si>
  <si>
    <t>ORD2025001476</t>
  </si>
  <si>
    <t>CUST7756</t>
  </si>
  <si>
    <t>ORD2025001475</t>
  </si>
  <si>
    <t>ORD2025001474</t>
  </si>
  <si>
    <t>Shirt Model-107</t>
  </si>
  <si>
    <t>CUST4771</t>
  </si>
  <si>
    <t>ORD2025001473</t>
  </si>
  <si>
    <t>PROD2587</t>
  </si>
  <si>
    <t>Curtain Model-408</t>
  </si>
  <si>
    <t>Customer 751</t>
  </si>
  <si>
    <t>ORD2025001472</t>
  </si>
  <si>
    <t>Jacket Model-904</t>
  </si>
  <si>
    <t>CUST8402</t>
  </si>
  <si>
    <t>ORD2025001471</t>
  </si>
  <si>
    <t>PROD8727</t>
  </si>
  <si>
    <t>Jacket Model-578</t>
  </si>
  <si>
    <t>ORD2025001470</t>
  </si>
  <si>
    <t>CUST5069</t>
  </si>
  <si>
    <t>Customer 2272</t>
  </si>
  <si>
    <t>ORD2025001469</t>
  </si>
  <si>
    <t>Customer 1216</t>
  </si>
  <si>
    <t>ORD2025001468</t>
  </si>
  <si>
    <t>PROD7487</t>
  </si>
  <si>
    <t>Tablet Model-381</t>
  </si>
  <si>
    <t>ORD2025001467</t>
  </si>
  <si>
    <t>Face Cream Model-239</t>
  </si>
  <si>
    <t>Customer 2763</t>
  </si>
  <si>
    <t>ORD2025001466</t>
  </si>
  <si>
    <t>PROD5044</t>
  </si>
  <si>
    <t>Lamp Model-194</t>
  </si>
  <si>
    <t>ORD2025001465</t>
  </si>
  <si>
    <t>Jeans Model-518</t>
  </si>
  <si>
    <t>CUST7449</t>
  </si>
  <si>
    <t>ORD2025001464</t>
  </si>
  <si>
    <t>Lamp Model-434</t>
  </si>
  <si>
    <t>ORD2025001463</t>
  </si>
  <si>
    <t>PROD8420</t>
  </si>
  <si>
    <t>Customer 3929</t>
  </si>
  <si>
    <t>ORD2025001462</t>
  </si>
  <si>
    <t>CUST2720</t>
  </si>
  <si>
    <t>ORD2025001461</t>
  </si>
  <si>
    <t>PROD8315</t>
  </si>
  <si>
    <t>Curtain Model-594</t>
  </si>
  <si>
    <t>ORD2025001460</t>
  </si>
  <si>
    <t>ORD2025001459</t>
  </si>
  <si>
    <t>Curtain Model-901</t>
  </si>
  <si>
    <t>ORD2025001458</t>
  </si>
  <si>
    <t>PROD2192</t>
  </si>
  <si>
    <t>ORD2025001457</t>
  </si>
  <si>
    <t>PROD8896</t>
  </si>
  <si>
    <t>Perfume Model-977</t>
  </si>
  <si>
    <t>ORD2025001456</t>
  </si>
  <si>
    <t>CUST4469</t>
  </si>
  <si>
    <t>ORD2025001455</t>
  </si>
  <si>
    <t>ORD2025001454</t>
  </si>
  <si>
    <t>Customer 4784</t>
  </si>
  <si>
    <t>ORD2025001453</t>
  </si>
  <si>
    <t>Shirt Model-631</t>
  </si>
  <si>
    <t>ORD2025001452</t>
  </si>
  <si>
    <t>ORD2025001451</t>
  </si>
  <si>
    <t>Jacket Model-625</t>
  </si>
  <si>
    <t>ORD2025001450</t>
  </si>
  <si>
    <t>PROD5386</t>
  </si>
  <si>
    <t>CUST4463</t>
  </si>
  <si>
    <t>ORD2025001449</t>
  </si>
  <si>
    <t>Jacket Model-863</t>
  </si>
  <si>
    <t>ORD2025001448</t>
  </si>
  <si>
    <t>ORD2025001447</t>
  </si>
  <si>
    <t>CUST3484</t>
  </si>
  <si>
    <t>ORD2025001446</t>
  </si>
  <si>
    <t>ORD2025001445</t>
  </si>
  <si>
    <t>PROD9527</t>
  </si>
  <si>
    <t>ORD2025001444</t>
  </si>
  <si>
    <t>Lamp Model-632</t>
  </si>
  <si>
    <t>ORD2025001443</t>
  </si>
  <si>
    <t>PROD4033</t>
  </si>
  <si>
    <t>CUST6293</t>
  </si>
  <si>
    <t>ORD2025001442</t>
  </si>
  <si>
    <t>Laptop Model-366</t>
  </si>
  <si>
    <t>CUST3626</t>
  </si>
  <si>
    <t>ORD2025001441</t>
  </si>
  <si>
    <t>Laptop Model-685</t>
  </si>
  <si>
    <t>ORD2025001440</t>
  </si>
  <si>
    <t>CUST2505</t>
  </si>
  <si>
    <t>Customer 598</t>
  </si>
  <si>
    <t>ORD2025001439</t>
  </si>
  <si>
    <t>PROD9384</t>
  </si>
  <si>
    <t>Face Cream Model-356</t>
  </si>
  <si>
    <t>CUST6474</t>
  </si>
  <si>
    <t>ORD2025001438</t>
  </si>
  <si>
    <t>Mobile Model-166</t>
  </si>
  <si>
    <t>CUST4998</t>
  </si>
  <si>
    <t>Customer 3194</t>
  </si>
  <si>
    <t>ORD2025001437</t>
  </si>
  <si>
    <t>CUST5147</t>
  </si>
  <si>
    <t>Customer 2002</t>
  </si>
  <si>
    <t>ORD2025001436</t>
  </si>
  <si>
    <t>PROD8632</t>
  </si>
  <si>
    <t>Jeans Model-622</t>
  </si>
  <si>
    <t>CUST2661</t>
  </si>
  <si>
    <t>ORD2025001435</t>
  </si>
  <si>
    <t>Lamp Model-933</t>
  </si>
  <si>
    <t>CUST5616</t>
  </si>
  <si>
    <t>ORD2025001434</t>
  </si>
  <si>
    <t>ORD2025001433</t>
  </si>
  <si>
    <t>Perfume Model-391</t>
  </si>
  <si>
    <t>ORD2025001432</t>
  </si>
  <si>
    <t>PROD7732</t>
  </si>
  <si>
    <t>ORD2025001431</t>
  </si>
  <si>
    <t>ORD2025001430</t>
  </si>
  <si>
    <t>PROD8510</t>
  </si>
  <si>
    <t>CUST4884</t>
  </si>
  <si>
    <t>ORD2025001429</t>
  </si>
  <si>
    <t>Jeans Model-332</t>
  </si>
  <si>
    <t>ORD2025001428</t>
  </si>
  <si>
    <t>PROD1571</t>
  </si>
  <si>
    <t>ORD2025001427</t>
  </si>
  <si>
    <t>PROD4065</t>
  </si>
  <si>
    <t>ORD2025001426</t>
  </si>
  <si>
    <t>CUST9964</t>
  </si>
  <si>
    <t>ORD2025001425</t>
  </si>
  <si>
    <t>Jeans Model-582</t>
  </si>
  <si>
    <t>ORD2025001424</t>
  </si>
  <si>
    <t>ORD2025001423</t>
  </si>
  <si>
    <t>PROD9187</t>
  </si>
  <si>
    <t>ORD2025001422</t>
  </si>
  <si>
    <t>ORD2025001421</t>
  </si>
  <si>
    <t>PROD5347</t>
  </si>
  <si>
    <t>CUST7108</t>
  </si>
  <si>
    <t>ORD2025001420</t>
  </si>
  <si>
    <t>Tablet Model-250</t>
  </si>
  <si>
    <t>ORD2025001419</t>
  </si>
  <si>
    <t>Mobile Model-860</t>
  </si>
  <si>
    <t>ORD2025001418</t>
  </si>
  <si>
    <t>PROD3230</t>
  </si>
  <si>
    <t>Lamp Model-695</t>
  </si>
  <si>
    <t>CUST1289</t>
  </si>
  <si>
    <t>Customer 4385</t>
  </si>
  <si>
    <t>ORD2025001417</t>
  </si>
  <si>
    <t>CUST1893</t>
  </si>
  <si>
    <t>ORD2025001416</t>
  </si>
  <si>
    <t>PROD7781</t>
  </si>
  <si>
    <t>CUST1083</t>
  </si>
  <si>
    <t>Customer 4154</t>
  </si>
  <si>
    <t>ORD2025001415</t>
  </si>
  <si>
    <t>ORD2025001414</t>
  </si>
  <si>
    <t>PROD8750</t>
  </si>
  <si>
    <t>Lamp Model-445</t>
  </si>
  <si>
    <t>CUST1213</t>
  </si>
  <si>
    <t>ORD2025001413</t>
  </si>
  <si>
    <t>PROD1173</t>
  </si>
  <si>
    <t>Jeans Model-837</t>
  </si>
  <si>
    <t>ORD2025001412</t>
  </si>
  <si>
    <t>ORD2025001411</t>
  </si>
  <si>
    <t>ORD2025001410</t>
  </si>
  <si>
    <t>ORD2025001409</t>
  </si>
  <si>
    <t>ORD2025001408</t>
  </si>
  <si>
    <t>ORD2025001407</t>
  </si>
  <si>
    <t>Jeans Model-151</t>
  </si>
  <si>
    <t>CUST7421</t>
  </si>
  <si>
    <t>ORD2025001406</t>
  </si>
  <si>
    <t>PROD4203</t>
  </si>
  <si>
    <t>Customer 1885</t>
  </si>
  <si>
    <t>ORD2025001405</t>
  </si>
  <si>
    <t>PROD6020</t>
  </si>
  <si>
    <t>ORD2025001404</t>
  </si>
  <si>
    <t>Mobile Model-564</t>
  </si>
  <si>
    <t>ORD2025001403</t>
  </si>
  <si>
    <t>PROD6209</t>
  </si>
  <si>
    <t>Face Cream Model-673</t>
  </si>
  <si>
    <t>Customer 537</t>
  </si>
  <si>
    <t>ORD2025001402</t>
  </si>
  <si>
    <t>CUST9872</t>
  </si>
  <si>
    <t>ORD2025001401</t>
  </si>
  <si>
    <t>CUST2047</t>
  </si>
  <si>
    <t>ORD2025001400</t>
  </si>
  <si>
    <t>ORD2025001399</t>
  </si>
  <si>
    <t>Customer 2924</t>
  </si>
  <si>
    <t>ORD2025001398</t>
  </si>
  <si>
    <t>Tablet Model-470</t>
  </si>
  <si>
    <t>ORD2025001397</t>
  </si>
  <si>
    <t>ORD2025001396</t>
  </si>
  <si>
    <t>Tablet Model-936</t>
  </si>
  <si>
    <t>CUST7563</t>
  </si>
  <si>
    <t>Customer 4553</t>
  </si>
  <si>
    <t>ORD2025001395</t>
  </si>
  <si>
    <t>PROD3029</t>
  </si>
  <si>
    <t>ORD2025001394</t>
  </si>
  <si>
    <t>PROD3623</t>
  </si>
  <si>
    <t>ORD2025001393</t>
  </si>
  <si>
    <t>ORD2025001392</t>
  </si>
  <si>
    <t>PROD3560</t>
  </si>
  <si>
    <t>Jeans Model-501</t>
  </si>
  <si>
    <t>CUST7074</t>
  </si>
  <si>
    <t>ORD2025001391</t>
  </si>
  <si>
    <t>ORD2025001390</t>
  </si>
  <si>
    <t>Perfume Model-335</t>
  </si>
  <si>
    <t>ORD2025001389</t>
  </si>
  <si>
    <t>Customer 544</t>
  </si>
  <si>
    <t>ORD2025001388</t>
  </si>
  <si>
    <t>PROD6287</t>
  </si>
  <si>
    <t>Mobile Model-917</t>
  </si>
  <si>
    <t>ORD2025001387</t>
  </si>
  <si>
    <t>ORD2025001386</t>
  </si>
  <si>
    <t>CUST8098</t>
  </si>
  <si>
    <t>ORD2025001385</t>
  </si>
  <si>
    <t>ORD2025001384</t>
  </si>
  <si>
    <t>ORD2025001383</t>
  </si>
  <si>
    <t>PROD8182</t>
  </si>
  <si>
    <t>Customer 372</t>
  </si>
  <si>
    <t>ORD2025001382</t>
  </si>
  <si>
    <t>Perfume Model-359</t>
  </si>
  <si>
    <t>ORD2025001381</t>
  </si>
  <si>
    <t>CUST1189</t>
  </si>
  <si>
    <t>ORD2025001380</t>
  </si>
  <si>
    <t>Laptop Model-154</t>
  </si>
  <si>
    <t>ORD2025001379</t>
  </si>
  <si>
    <t>ORD2025001378</t>
  </si>
  <si>
    <t>ORD2025001377</t>
  </si>
  <si>
    <t>PROD8569</t>
  </si>
  <si>
    <t>Perfume Model-941</t>
  </si>
  <si>
    <t>CUST1944</t>
  </si>
  <si>
    <t>ORD2025001376</t>
  </si>
  <si>
    <t>ORD2025001375</t>
  </si>
  <si>
    <t>Sofa Model-884</t>
  </si>
  <si>
    <t>ORD2025001374</t>
  </si>
  <si>
    <t>PROD4836</t>
  </si>
  <si>
    <t>CUST1597</t>
  </si>
  <si>
    <t>ORD2025001373</t>
  </si>
  <si>
    <t>Face Cream Model-617</t>
  </si>
  <si>
    <t>ORD2025001372</t>
  </si>
  <si>
    <t>PROD1301</t>
  </si>
  <si>
    <t>Perfume Model-374</t>
  </si>
  <si>
    <t>CUST3327</t>
  </si>
  <si>
    <t>ORD2025001371</t>
  </si>
  <si>
    <t>CUST3106</t>
  </si>
  <si>
    <t>ORD2025001370</t>
  </si>
  <si>
    <t>PROD2033</t>
  </si>
  <si>
    <t>CUST6176</t>
  </si>
  <si>
    <t>Customer 3042</t>
  </si>
  <si>
    <t>ORD2025001369</t>
  </si>
  <si>
    <t>Jeans Model-110</t>
  </si>
  <si>
    <t>ORD2025001368</t>
  </si>
  <si>
    <t>PROD4941</t>
  </si>
  <si>
    <t>ORD2025001367</t>
  </si>
  <si>
    <t>Lipstick Model-433</t>
  </si>
  <si>
    <t>Customer 657</t>
  </si>
  <si>
    <t>ORD2025001366</t>
  </si>
  <si>
    <t>CUST4919</t>
  </si>
  <si>
    <t>ORD2025001365</t>
  </si>
  <si>
    <t>PROD2513</t>
  </si>
  <si>
    <t>ORD2025001364</t>
  </si>
  <si>
    <t>PROD7589</t>
  </si>
  <si>
    <t>ORD2025001363</t>
  </si>
  <si>
    <t>ORD2025001362</t>
  </si>
  <si>
    <t>Laptop Model-881</t>
  </si>
  <si>
    <t>CUST6901</t>
  </si>
  <si>
    <t>ORD2025001361</t>
  </si>
  <si>
    <t>PROD2173</t>
  </si>
  <si>
    <t>CUST3923</t>
  </si>
  <si>
    <t>ORD2025001360</t>
  </si>
  <si>
    <t>ORD2025001359</t>
  </si>
  <si>
    <t>PROD8111</t>
  </si>
  <si>
    <t>Mobile Model-226</t>
  </si>
  <si>
    <t>ORD2025001358</t>
  </si>
  <si>
    <t>PROD5594</t>
  </si>
  <si>
    <t>ORD2025001357</t>
  </si>
  <si>
    <t>Tablet Model-518</t>
  </si>
  <si>
    <t>ORD2025001356</t>
  </si>
  <si>
    <t>PROD7940</t>
  </si>
  <si>
    <t>CUST4710</t>
  </si>
  <si>
    <t>ORD2025001355</t>
  </si>
  <si>
    <t>CUST5684</t>
  </si>
  <si>
    <t>ORD2025001354</t>
  </si>
  <si>
    <t>PROD2358</t>
  </si>
  <si>
    <t>ORD2025001353</t>
  </si>
  <si>
    <t>ORD2025001352</t>
  </si>
  <si>
    <t>PROD2550</t>
  </si>
  <si>
    <t>CUST8611</t>
  </si>
  <si>
    <t>ORD2025001351</t>
  </si>
  <si>
    <t>PROD9876</t>
  </si>
  <si>
    <t>ORD2025001350</t>
  </si>
  <si>
    <t>Sofa Model-489</t>
  </si>
  <si>
    <t>CUST1404</t>
  </si>
  <si>
    <t>ORD2025001349</t>
  </si>
  <si>
    <t>CUST6473</t>
  </si>
  <si>
    <t>Customer 401</t>
  </si>
  <si>
    <t>ORD2025001348</t>
  </si>
  <si>
    <t>CUST5423</t>
  </si>
  <si>
    <t>ORD2025001347</t>
  </si>
  <si>
    <t>Mobile Model-697</t>
  </si>
  <si>
    <t>CUST7280</t>
  </si>
  <si>
    <t>Customer 557</t>
  </si>
  <si>
    <t>ORD2025001346</t>
  </si>
  <si>
    <t>PROD7600</t>
  </si>
  <si>
    <t>Perfume Model-564</t>
  </si>
  <si>
    <t>CUST6650</t>
  </si>
  <si>
    <t>ORD2025001345</t>
  </si>
  <si>
    <t>PROD9450</t>
  </si>
  <si>
    <t>Jacket Model-899</t>
  </si>
  <si>
    <t>ORD2025001344</t>
  </si>
  <si>
    <t>Lipstick Model-372</t>
  </si>
  <si>
    <t>ORD2025001343</t>
  </si>
  <si>
    <t>Laptop Model-568</t>
  </si>
  <si>
    <t>ORD2025001342</t>
  </si>
  <si>
    <t>CUST6307</t>
  </si>
  <si>
    <t>ORD2025001341</t>
  </si>
  <si>
    <t>PROD5281</t>
  </si>
  <si>
    <t>Tablet Model-149</t>
  </si>
  <si>
    <t>CUST8229</t>
  </si>
  <si>
    <t>ORD2025001340</t>
  </si>
  <si>
    <t>CUST6082</t>
  </si>
  <si>
    <t>ORD2025001339</t>
  </si>
  <si>
    <t>CUST7113</t>
  </si>
  <si>
    <t>ORD2025001338</t>
  </si>
  <si>
    <t>PROD8100</t>
  </si>
  <si>
    <t>CUST5799</t>
  </si>
  <si>
    <t>ORD2025001337</t>
  </si>
  <si>
    <t>Laptop Model-606</t>
  </si>
  <si>
    <t>ORD2025001336</t>
  </si>
  <si>
    <t>Customer 4432</t>
  </si>
  <si>
    <t>ORD2025001335</t>
  </si>
  <si>
    <t>PROD2928</t>
  </si>
  <si>
    <t>Face Cream Model-261</t>
  </si>
  <si>
    <t>CUST9419</t>
  </si>
  <si>
    <t>ORD2025001334</t>
  </si>
  <si>
    <t>ORD2025001333</t>
  </si>
  <si>
    <t>Customer 2942</t>
  </si>
  <si>
    <t>ORD2025001332</t>
  </si>
  <si>
    <t>PROD5224</t>
  </si>
  <si>
    <t>ORD2025001331</t>
  </si>
  <si>
    <t>Jacket Model-211</t>
  </si>
  <si>
    <t>ORD2025001330</t>
  </si>
  <si>
    <t>ORD2025001329</t>
  </si>
  <si>
    <t>Tablet Model-598</t>
  </si>
  <si>
    <t>ORD2025001328</t>
  </si>
  <si>
    <t>ORD2025001327</t>
  </si>
  <si>
    <t>PROD8905</t>
  </si>
  <si>
    <t>Mobile Model-751</t>
  </si>
  <si>
    <t>ORD2025001326</t>
  </si>
  <si>
    <t>PROD9714</t>
  </si>
  <si>
    <t>CUST8256</t>
  </si>
  <si>
    <t>ORD2025001325</t>
  </si>
  <si>
    <t>ORD2025001324</t>
  </si>
  <si>
    <t>ORD2025001323</t>
  </si>
  <si>
    <t>PROD1266</t>
  </si>
  <si>
    <t>Customer 2325</t>
  </si>
  <si>
    <t>ORD2025001322</t>
  </si>
  <si>
    <t>PROD7555</t>
  </si>
  <si>
    <t>Customer 4596</t>
  </si>
  <si>
    <t>ORD2025001321</t>
  </si>
  <si>
    <t>ORD2025001320</t>
  </si>
  <si>
    <t>ORD2025001319</t>
  </si>
  <si>
    <t>Perfume Model-700</t>
  </si>
  <si>
    <t>ORD2025001318</t>
  </si>
  <si>
    <t>Jacket Model-829</t>
  </si>
  <si>
    <t>CUST3077</t>
  </si>
  <si>
    <t>ORD2025001317</t>
  </si>
  <si>
    <t>ORD2025001316</t>
  </si>
  <si>
    <t>ORD2025001315</t>
  </si>
  <si>
    <t>Customer 2046</t>
  </si>
  <si>
    <t>ORD2025001314</t>
  </si>
  <si>
    <t>ORD2025001313</t>
  </si>
  <si>
    <t>Lamp Model-409</t>
  </si>
  <si>
    <t>Customer 3861</t>
  </si>
  <si>
    <t>ORD2025001312</t>
  </si>
  <si>
    <t>PROD4059</t>
  </si>
  <si>
    <t>Curtain Model-928</t>
  </si>
  <si>
    <t>ORD2025001311</t>
  </si>
  <si>
    <t>Jacket Model-840</t>
  </si>
  <si>
    <t>CUST6947</t>
  </si>
  <si>
    <t>ORD2025001310</t>
  </si>
  <si>
    <t>PROD6963</t>
  </si>
  <si>
    <t>Mobile Model-218</t>
  </si>
  <si>
    <t>Customer 4765</t>
  </si>
  <si>
    <t>ORD2025001309</t>
  </si>
  <si>
    <t>PROD9097</t>
  </si>
  <si>
    <t>Face Cream Model-917</t>
  </si>
  <si>
    <t>ORD2025001308</t>
  </si>
  <si>
    <t>Jacket Model-768</t>
  </si>
  <si>
    <t>Customer 1794</t>
  </si>
  <si>
    <t>ORD2025001307</t>
  </si>
  <si>
    <t>Mobile Model-601</t>
  </si>
  <si>
    <t>ORD2025001306</t>
  </si>
  <si>
    <t>Shirt Model-173</t>
  </si>
  <si>
    <t>ORD2025001305</t>
  </si>
  <si>
    <t>CUST7397</t>
  </si>
  <si>
    <t>ORD2025001304</t>
  </si>
  <si>
    <t>PROD8618</t>
  </si>
  <si>
    <t>Customer 452</t>
  </si>
  <si>
    <t>ORD2025001303</t>
  </si>
  <si>
    <t>ORD2025001302</t>
  </si>
  <si>
    <t>Mobile Model-162</t>
  </si>
  <si>
    <t>CUST7434</t>
  </si>
  <si>
    <t>ORD2025001301</t>
  </si>
  <si>
    <t>CUST8328</t>
  </si>
  <si>
    <t>ORD2025001300</t>
  </si>
  <si>
    <t>PROD6549</t>
  </si>
  <si>
    <t>ORD2025001299</t>
  </si>
  <si>
    <t>ORD2025001298</t>
  </si>
  <si>
    <t>PROD7632</t>
  </si>
  <si>
    <t>Shirt Model-944</t>
  </si>
  <si>
    <t>CUST7827</t>
  </si>
  <si>
    <t>Customer 3213</t>
  </si>
  <si>
    <t>ORD2025001297</t>
  </si>
  <si>
    <t>PROD3301</t>
  </si>
  <si>
    <t>Mobile Model-389</t>
  </si>
  <si>
    <t>CUST4978</t>
  </si>
  <si>
    <t>ORD2025001296</t>
  </si>
  <si>
    <t>Jeans Model-356</t>
  </si>
  <si>
    <t>ORD2025001295</t>
  </si>
  <si>
    <t>ORD2025001294</t>
  </si>
  <si>
    <t>CUST3481</t>
  </si>
  <si>
    <t>ORD2025001293</t>
  </si>
  <si>
    <t>ORD2025001292</t>
  </si>
  <si>
    <t>PROD2722</t>
  </si>
  <si>
    <t>Jacket Model-740</t>
  </si>
  <si>
    <t>ORD2025001291</t>
  </si>
  <si>
    <t>ORD2025001290</t>
  </si>
  <si>
    <t>Shirt Model-754</t>
  </si>
  <si>
    <t>ORD2025001289</t>
  </si>
  <si>
    <t>Lamp Model-947</t>
  </si>
  <si>
    <t>ORD2025001288</t>
  </si>
  <si>
    <t>PROD6415</t>
  </si>
  <si>
    <t>Curtain Model-576</t>
  </si>
  <si>
    <t>ORD2025001287</t>
  </si>
  <si>
    <t>PROD9561</t>
  </si>
  <si>
    <t>ORD2025001286</t>
  </si>
  <si>
    <t>PROD5414</t>
  </si>
  <si>
    <t>Curtain Model-186</t>
  </si>
  <si>
    <t>ORD2025001285</t>
  </si>
  <si>
    <t>PROD3521</t>
  </si>
  <si>
    <t>Customer 3183</t>
  </si>
  <si>
    <t>ORD2025001284</t>
  </si>
  <si>
    <t>Face Cream Model-803</t>
  </si>
  <si>
    <t>Customer 2815</t>
  </si>
  <si>
    <t>ORD2025001283</t>
  </si>
  <si>
    <t>ORD2025001282</t>
  </si>
  <si>
    <t>Mobile Model-212</t>
  </si>
  <si>
    <t>ORD2025001281</t>
  </si>
  <si>
    <t>ORD2025001280</t>
  </si>
  <si>
    <t>ORD2025001279</t>
  </si>
  <si>
    <t>ORD2025001278</t>
  </si>
  <si>
    <t>Perfume Model-387</t>
  </si>
  <si>
    <t>Customer 2047</t>
  </si>
  <si>
    <t>ORD2025001277</t>
  </si>
  <si>
    <t>CUST1145</t>
  </si>
  <si>
    <t>ORD2025001276</t>
  </si>
  <si>
    <t>ORD2025001275</t>
  </si>
  <si>
    <t>ORD2025001274</t>
  </si>
  <si>
    <t>ORD2025001273</t>
  </si>
  <si>
    <t>PROD3017</t>
  </si>
  <si>
    <t>Jacket Model-107</t>
  </si>
  <si>
    <t>ORD2025001272</t>
  </si>
  <si>
    <t>Tablet Model-715</t>
  </si>
  <si>
    <t>CUST2637</t>
  </si>
  <si>
    <t>ORD2025001271</t>
  </si>
  <si>
    <t>PROD6559</t>
  </si>
  <si>
    <t>Face Cream Model-277</t>
  </si>
  <si>
    <t>CUST3404</t>
  </si>
  <si>
    <t>ORD2025001270</t>
  </si>
  <si>
    <t>ORD2025001269</t>
  </si>
  <si>
    <t>Shirt Model-330</t>
  </si>
  <si>
    <t>ORD2025001268</t>
  </si>
  <si>
    <t>PROD7719</t>
  </si>
  <si>
    <t>Shirt Model-247</t>
  </si>
  <si>
    <t>ORD2025001267</t>
  </si>
  <si>
    <t>CUST6114</t>
  </si>
  <si>
    <t>Customer 4527</t>
  </si>
  <si>
    <t>ORD2025001266</t>
  </si>
  <si>
    <t>PROD1790</t>
  </si>
  <si>
    <t>Shirt Model-449</t>
  </si>
  <si>
    <t>ORD2025001265</t>
  </si>
  <si>
    <t>PROD1092</t>
  </si>
  <si>
    <t>ORD2025001264</t>
  </si>
  <si>
    <t>Perfume Model-795</t>
  </si>
  <si>
    <t>CUST3784</t>
  </si>
  <si>
    <t>ORD2025001263</t>
  </si>
  <si>
    <t>ORD2025001262</t>
  </si>
  <si>
    <t>ORD2025001261</t>
  </si>
  <si>
    <t>ORD2025001260</t>
  </si>
  <si>
    <t>Curtain Model-820</t>
  </si>
  <si>
    <t>CUST9751</t>
  </si>
  <si>
    <t>ORD2025001259</t>
  </si>
  <si>
    <t>Lamp Model-589</t>
  </si>
  <si>
    <t>Customer 3683</t>
  </si>
  <si>
    <t>ORD2025001258</t>
  </si>
  <si>
    <t>PROD2819</t>
  </si>
  <si>
    <t>Laptop Model-953</t>
  </si>
  <si>
    <t>ORD2025001257</t>
  </si>
  <si>
    <t>ORD2025001256</t>
  </si>
  <si>
    <t>PROD5033</t>
  </si>
  <si>
    <t>CUST1940</t>
  </si>
  <si>
    <t>ORD2025001255</t>
  </si>
  <si>
    <t>Jeans Model-134</t>
  </si>
  <si>
    <t>CUST5179</t>
  </si>
  <si>
    <t>ORD2025001254</t>
  </si>
  <si>
    <t>ORD2025001253</t>
  </si>
  <si>
    <t>PROD8343</t>
  </si>
  <si>
    <t>Tablet Model-514</t>
  </si>
  <si>
    <t>ORD2025001252</t>
  </si>
  <si>
    <t>ORD2025001251</t>
  </si>
  <si>
    <t>PROD5205</t>
  </si>
  <si>
    <t>Jeans Model-834</t>
  </si>
  <si>
    <t>ORD2025001250</t>
  </si>
  <si>
    <t>ORD2025001249</t>
  </si>
  <si>
    <t>PROD1853</t>
  </si>
  <si>
    <t>ORD2025001248</t>
  </si>
  <si>
    <t>Mobile Model-492</t>
  </si>
  <si>
    <t>ORD2025001247</t>
  </si>
  <si>
    <t>CUST7261</t>
  </si>
  <si>
    <t>ORD2025001246</t>
  </si>
  <si>
    <t>PROD2273</t>
  </si>
  <si>
    <t>Perfume Model-906</t>
  </si>
  <si>
    <t>ORD2025001245</t>
  </si>
  <si>
    <t>PROD9282</t>
  </si>
  <si>
    <t>CUST3888</t>
  </si>
  <si>
    <t>ORD2025001244</t>
  </si>
  <si>
    <t>Perfume Model-650</t>
  </si>
  <si>
    <t>ORD2025001243</t>
  </si>
  <si>
    <t>ORD2025001242</t>
  </si>
  <si>
    <t>PROD5479</t>
  </si>
  <si>
    <t>Lipstick Model-942</t>
  </si>
  <si>
    <t>ORD2025001241</t>
  </si>
  <si>
    <t>Perfume Model-815</t>
  </si>
  <si>
    <t>Customer 1447</t>
  </si>
  <si>
    <t>ORD2025001240</t>
  </si>
  <si>
    <t>PROD9183</t>
  </si>
  <si>
    <t>Sofa Model-600</t>
  </si>
  <si>
    <t>ORD2025001239</t>
  </si>
  <si>
    <t>Lamp Model-808</t>
  </si>
  <si>
    <t>CUST2521</t>
  </si>
  <si>
    <t>Customer 3011</t>
  </si>
  <si>
    <t>ORD2025001238</t>
  </si>
  <si>
    <t>Curtain Model-965</t>
  </si>
  <si>
    <t>CUST6523</t>
  </si>
  <si>
    <t>ORD2025001237</t>
  </si>
  <si>
    <t>Face Cream Model-149</t>
  </si>
  <si>
    <t>Customer 1200</t>
  </si>
  <si>
    <t>ORD2025001236</t>
  </si>
  <si>
    <t>ORD2025001235</t>
  </si>
  <si>
    <t>CUST4318</t>
  </si>
  <si>
    <t>ORD2025001234</t>
  </si>
  <si>
    <t>Jacket Model-609</t>
  </si>
  <si>
    <t>ORD2025001233</t>
  </si>
  <si>
    <t>Perfume Model-538</t>
  </si>
  <si>
    <t>CUST4830</t>
  </si>
  <si>
    <t>ORD2025001232</t>
  </si>
  <si>
    <t>PROD2816</t>
  </si>
  <si>
    <t>ORD2025001231</t>
  </si>
  <si>
    <t>PROD4268</t>
  </si>
  <si>
    <t>Sofa Model-928</t>
  </si>
  <si>
    <t>ORD2025001230</t>
  </si>
  <si>
    <t>ORD2025001229</t>
  </si>
  <si>
    <t>PROD2749</t>
  </si>
  <si>
    <t>Perfume Model-885</t>
  </si>
  <si>
    <t>ORD2025001228</t>
  </si>
  <si>
    <t>Laptop Model-214</t>
  </si>
  <si>
    <t>Customer 836</t>
  </si>
  <si>
    <t>ORD2025001227</t>
  </si>
  <si>
    <t>Face Cream Model-249</t>
  </si>
  <si>
    <t>CUST9405</t>
  </si>
  <si>
    <t>ORD2025001226</t>
  </si>
  <si>
    <t>PROD9438</t>
  </si>
  <si>
    <t>Customer 2722</t>
  </si>
  <si>
    <t>ORD2025001225</t>
  </si>
  <si>
    <t>PROD2209</t>
  </si>
  <si>
    <t>Lipstick Model-578</t>
  </si>
  <si>
    <t>CUST9309</t>
  </si>
  <si>
    <t>Customer 315</t>
  </si>
  <si>
    <t>ORD2025001224</t>
  </si>
  <si>
    <t>PROD7573</t>
  </si>
  <si>
    <t>Sofa Model-318</t>
  </si>
  <si>
    <t>CUST3835</t>
  </si>
  <si>
    <t>ORD2025001223</t>
  </si>
  <si>
    <t>PROD7205</t>
  </si>
  <si>
    <t>Jeans Model-915</t>
  </si>
  <si>
    <t>ORD2025001222</t>
  </si>
  <si>
    <t>ORD2025001221</t>
  </si>
  <si>
    <t>Tablet Model-440</t>
  </si>
  <si>
    <t>CUST5099</t>
  </si>
  <si>
    <t>ORD2025001220</t>
  </si>
  <si>
    <t>ORD2025001219</t>
  </si>
  <si>
    <t>ORD2025001218</t>
  </si>
  <si>
    <t>ORD2025001217</t>
  </si>
  <si>
    <t>Jeans Model-909</t>
  </si>
  <si>
    <t>CUST5129</t>
  </si>
  <si>
    <t>ORD2025001216</t>
  </si>
  <si>
    <t>CUST3775</t>
  </si>
  <si>
    <t>Customer 3421</t>
  </si>
  <si>
    <t>ORD2025001215</t>
  </si>
  <si>
    <t>CUST4633</t>
  </si>
  <si>
    <t>ORD2025001214</t>
  </si>
  <si>
    <t>PROD7454</t>
  </si>
  <si>
    <t>ORD2025001213</t>
  </si>
  <si>
    <t>Jacket Model-158</t>
  </si>
  <si>
    <t>Customer 578</t>
  </si>
  <si>
    <t>ORD2025001212</t>
  </si>
  <si>
    <t>Jacket Model-502</t>
  </si>
  <si>
    <t>CUST6092</t>
  </si>
  <si>
    <t>ORD2025001211</t>
  </si>
  <si>
    <t>CUST9178</t>
  </si>
  <si>
    <t>Customer 4318</t>
  </si>
  <si>
    <t>ORD2025001210</t>
  </si>
  <si>
    <t>CUST9585</t>
  </si>
  <si>
    <t>ORD2025001209</t>
  </si>
  <si>
    <t>PROD3354</t>
  </si>
  <si>
    <t>Customer 3805</t>
  </si>
  <si>
    <t>ORD2025001208</t>
  </si>
  <si>
    <t>Sofa Model-894</t>
  </si>
  <si>
    <t>ORD2025001207</t>
  </si>
  <si>
    <t>PROD7057</t>
  </si>
  <si>
    <t>CUST8397</t>
  </si>
  <si>
    <t>ORD2025001206</t>
  </si>
  <si>
    <t>PROD4595</t>
  </si>
  <si>
    <t>CUST9203</t>
  </si>
  <si>
    <t>ORD2025001205</t>
  </si>
  <si>
    <t>ORD2025001204</t>
  </si>
  <si>
    <t>Customer 2431</t>
  </si>
  <si>
    <t>ORD2025001203</t>
  </si>
  <si>
    <t>Customer 909</t>
  </si>
  <si>
    <t>ORD2025001202</t>
  </si>
  <si>
    <t>CUST8117</t>
  </si>
  <si>
    <t>ORD2025001201</t>
  </si>
  <si>
    <t>Customer 2298</t>
  </si>
  <si>
    <t>ORD2025001200</t>
  </si>
  <si>
    <t>PROD5423</t>
  </si>
  <si>
    <t>ORD2025001199</t>
  </si>
  <si>
    <t>CUST1176</t>
  </si>
  <si>
    <t>ORD2025001198</t>
  </si>
  <si>
    <t>ORD2025001197</t>
  </si>
  <si>
    <t>PROD7401</t>
  </si>
  <si>
    <t>Sofa Model-243</t>
  </si>
  <si>
    <t>ORD2025001196</t>
  </si>
  <si>
    <t>Customer 2379</t>
  </si>
  <si>
    <t>ORD2025001195</t>
  </si>
  <si>
    <t>Shirt Model-268</t>
  </si>
  <si>
    <t>CUST9887</t>
  </si>
  <si>
    <t>ORD2025001194</t>
  </si>
  <si>
    <t>Sofa Model-725</t>
  </si>
  <si>
    <t>CUST7240</t>
  </si>
  <si>
    <t>ORD2025001193</t>
  </si>
  <si>
    <t>PROD6125</t>
  </si>
  <si>
    <t>ORD2025001192</t>
  </si>
  <si>
    <t>CUST7335</t>
  </si>
  <si>
    <t>ORD2025001191</t>
  </si>
  <si>
    <t>CUST7797</t>
  </si>
  <si>
    <t>ORD2025001190</t>
  </si>
  <si>
    <t>Laptop Model-987</t>
  </si>
  <si>
    <t>CUST2741</t>
  </si>
  <si>
    <t>ORD2025001189</t>
  </si>
  <si>
    <t>PROD7987</t>
  </si>
  <si>
    <t>ORD2025001188</t>
  </si>
  <si>
    <t>ORD2025001187</t>
  </si>
  <si>
    <t>ORD2025001186</t>
  </si>
  <si>
    <t>Shirt Model-532</t>
  </si>
  <si>
    <t>CUST2011</t>
  </si>
  <si>
    <t>ORD2025001185</t>
  </si>
  <si>
    <t>PROD1483</t>
  </si>
  <si>
    <t>ORD2025001184</t>
  </si>
  <si>
    <t>PROD7044</t>
  </si>
  <si>
    <t>CUST9899</t>
  </si>
  <si>
    <t>ORD2025001183</t>
  </si>
  <si>
    <t>Face Cream Model-853</t>
  </si>
  <si>
    <t>ORD2025001182</t>
  </si>
  <si>
    <t>PROD9853</t>
  </si>
  <si>
    <t>CUST9895</t>
  </si>
  <si>
    <t>ORD2025001181</t>
  </si>
  <si>
    <t>PROD2637</t>
  </si>
  <si>
    <t>Mobile Model-877</t>
  </si>
  <si>
    <t>Customer 1295</t>
  </si>
  <si>
    <t>ORD2025001180</t>
  </si>
  <si>
    <t>CUST9265</t>
  </si>
  <si>
    <t>ORD2025001179</t>
  </si>
  <si>
    <t>ORD2025001178</t>
  </si>
  <si>
    <t>ORD2025001177</t>
  </si>
  <si>
    <t>Perfume Model-308</t>
  </si>
  <si>
    <t>ORD2025001176</t>
  </si>
  <si>
    <t>PROD2975</t>
  </si>
  <si>
    <t>Customer 4297</t>
  </si>
  <si>
    <t>ORD2025001175</t>
  </si>
  <si>
    <t>PROD1257</t>
  </si>
  <si>
    <t>ORD2025001174</t>
  </si>
  <si>
    <t>ORD2025001173</t>
  </si>
  <si>
    <t>CUST1797</t>
  </si>
  <si>
    <t>ORD2025001172</t>
  </si>
  <si>
    <t>PROD7079</t>
  </si>
  <si>
    <t>Curtain Model-662</t>
  </si>
  <si>
    <t>ORD2025001171</t>
  </si>
  <si>
    <t>PROD3914</t>
  </si>
  <si>
    <t>CUST8470</t>
  </si>
  <si>
    <t>ORD2025001170</t>
  </si>
  <si>
    <t>CUST3044</t>
  </si>
  <si>
    <t>Customer 3427</t>
  </si>
  <si>
    <t>ORD2025001169</t>
  </si>
  <si>
    <t>PROD2269</t>
  </si>
  <si>
    <t>Tablet Model-117</t>
  </si>
  <si>
    <t>ORD2025001168</t>
  </si>
  <si>
    <t>Lipstick Model-668</t>
  </si>
  <si>
    <t>CUST7744</t>
  </si>
  <si>
    <t>Customer 1518</t>
  </si>
  <si>
    <t>ORD2025001167</t>
  </si>
  <si>
    <t>PROD8880</t>
  </si>
  <si>
    <t>ORD2025001166</t>
  </si>
  <si>
    <t>PROD8724</t>
  </si>
  <si>
    <t>Curtain Model-400</t>
  </si>
  <si>
    <t>CUST4586</t>
  </si>
  <si>
    <t>ORD2025001165</t>
  </si>
  <si>
    <t>PROD1210</t>
  </si>
  <si>
    <t>ORD2025001164</t>
  </si>
  <si>
    <t>PROD9442</t>
  </si>
  <si>
    <t>Jacket Model-254</t>
  </si>
  <si>
    <t>ORD2025001163</t>
  </si>
  <si>
    <t>PROD5359</t>
  </si>
  <si>
    <t>ORD2025001162</t>
  </si>
  <si>
    <t>PROD8674</t>
  </si>
  <si>
    <t>Customer 2018</t>
  </si>
  <si>
    <t>ORD2025001161</t>
  </si>
  <si>
    <t>CUST4523</t>
  </si>
  <si>
    <t>ORD2025001160</t>
  </si>
  <si>
    <t>PROD6174</t>
  </si>
  <si>
    <t>CUST6553</t>
  </si>
  <si>
    <t>ORD2025001159</t>
  </si>
  <si>
    <t>PROD3953</t>
  </si>
  <si>
    <t>Tablet Model-415</t>
  </si>
  <si>
    <t>ORD2025001158</t>
  </si>
  <si>
    <t>CUST5064</t>
  </si>
  <si>
    <t>ORD2025001157</t>
  </si>
  <si>
    <t>ORD2025001156</t>
  </si>
  <si>
    <t>Customer 4678</t>
  </si>
  <si>
    <t>ORD2025001155</t>
  </si>
  <si>
    <t>PROD5304</t>
  </si>
  <si>
    <t>CUST8577</t>
  </si>
  <si>
    <t>ORD2025001154</t>
  </si>
  <si>
    <t>PROD9229</t>
  </si>
  <si>
    <t>ORD2025001153</t>
  </si>
  <si>
    <t>CUST7768</t>
  </si>
  <si>
    <t>ORD2025001152</t>
  </si>
  <si>
    <t>ORD2025001151</t>
  </si>
  <si>
    <t>CUST9925</t>
  </si>
  <si>
    <t>ORD2025001150</t>
  </si>
  <si>
    <t>ORD2025001149</t>
  </si>
  <si>
    <t>CUST6387</t>
  </si>
  <si>
    <t>ORD2025001148</t>
  </si>
  <si>
    <t>ORD2025001147</t>
  </si>
  <si>
    <t>Shirt Model-181</t>
  </si>
  <si>
    <t>ORD2025001146</t>
  </si>
  <si>
    <t>PROD3945</t>
  </si>
  <si>
    <t>ORD2025001145</t>
  </si>
  <si>
    <t>ORD2025001144</t>
  </si>
  <si>
    <t>PROD2233</t>
  </si>
  <si>
    <t>Jeans Model-836</t>
  </si>
  <si>
    <t>CUST8980</t>
  </si>
  <si>
    <t>ORD2025001143</t>
  </si>
  <si>
    <t>Curtain Model-775</t>
  </si>
  <si>
    <t>CUST6805</t>
  </si>
  <si>
    <t>ORD2025001142</t>
  </si>
  <si>
    <t>PROD2965</t>
  </si>
  <si>
    <t>ORD2025001141</t>
  </si>
  <si>
    <t>Customer 4241</t>
  </si>
  <si>
    <t>ORD2025001140</t>
  </si>
  <si>
    <t>PROD7225</t>
  </si>
  <si>
    <t>Jacket Model-606</t>
  </si>
  <si>
    <t>CUST2545</t>
  </si>
  <si>
    <t>ORD2025001139</t>
  </si>
  <si>
    <t>PROD7032</t>
  </si>
  <si>
    <t>Face Cream Model-927</t>
  </si>
  <si>
    <t>CUST9819</t>
  </si>
  <si>
    <t>Customer 4837</t>
  </si>
  <si>
    <t>ORD2025001138</t>
  </si>
  <si>
    <t>PROD5425</t>
  </si>
  <si>
    <t>ORD2025001137</t>
  </si>
  <si>
    <t>ORD2025001136</t>
  </si>
  <si>
    <t>ORD2025001135</t>
  </si>
  <si>
    <t>CUST2707</t>
  </si>
  <si>
    <t>ORD2025001134</t>
  </si>
  <si>
    <t>PROD5458</t>
  </si>
  <si>
    <t>Curtain Model-634</t>
  </si>
  <si>
    <t>ORD2025001133</t>
  </si>
  <si>
    <t>PROD2488</t>
  </si>
  <si>
    <t>Jeans Model-991</t>
  </si>
  <si>
    <t>CUST6581</t>
  </si>
  <si>
    <t>ORD2025001132</t>
  </si>
  <si>
    <t>PROD4764</t>
  </si>
  <si>
    <t>ORD2025001131</t>
  </si>
  <si>
    <t>ORD2025001130</t>
  </si>
  <si>
    <t>ORD2025001129</t>
  </si>
  <si>
    <t>Sofa Model-236</t>
  </si>
  <si>
    <t>ORD2025001128</t>
  </si>
  <si>
    <t>ORD2025001127</t>
  </si>
  <si>
    <t>ORD2025001126</t>
  </si>
  <si>
    <t>CUST1080</t>
  </si>
  <si>
    <t>Customer 199</t>
  </si>
  <si>
    <t>ORD2025001125</t>
  </si>
  <si>
    <t>ORD2025001124</t>
  </si>
  <si>
    <t>Lipstick Model-391</t>
  </si>
  <si>
    <t>ORD2025001123</t>
  </si>
  <si>
    <t>Lamp Model-165</t>
  </si>
  <si>
    <t>ORD2025001122</t>
  </si>
  <si>
    <t>Sofa Model-390</t>
  </si>
  <si>
    <t>Customer 4244</t>
  </si>
  <si>
    <t>ORD2025001121</t>
  </si>
  <si>
    <t>PROD3871</t>
  </si>
  <si>
    <t>ORD2025001120</t>
  </si>
  <si>
    <t>Tablet Model-143</t>
  </si>
  <si>
    <t>ORD2025001119</t>
  </si>
  <si>
    <t>Customer 1185</t>
  </si>
  <si>
    <t>ORD2025001118</t>
  </si>
  <si>
    <t>PROD2564</t>
  </si>
  <si>
    <t>ORD2025001117</t>
  </si>
  <si>
    <t>ORD2025001116</t>
  </si>
  <si>
    <t>CUST5125</t>
  </si>
  <si>
    <t>ORD2025001115</t>
  </si>
  <si>
    <t>PROD1863</t>
  </si>
  <si>
    <t>Curtain Model-849</t>
  </si>
  <si>
    <t>ORD2025001114</t>
  </si>
  <si>
    <t>PROD2611</t>
  </si>
  <si>
    <t>ORD2025001113</t>
  </si>
  <si>
    <t>Perfume Model-138</t>
  </si>
  <si>
    <t>ORD2025001112</t>
  </si>
  <si>
    <t>PROD1071</t>
  </si>
  <si>
    <t>Jeans Model-449</t>
  </si>
  <si>
    <t>CUST2060</t>
  </si>
  <si>
    <t>ORD2025001111</t>
  </si>
  <si>
    <t>ORD2025001110</t>
  </si>
  <si>
    <t>Curtain Model-839</t>
  </si>
  <si>
    <t>ORD2025001109</t>
  </si>
  <si>
    <t>Face Cream Model-757</t>
  </si>
  <si>
    <t>ORD2025001108</t>
  </si>
  <si>
    <t>CUST4443</t>
  </si>
  <si>
    <t>ORD2025001107</t>
  </si>
  <si>
    <t>PROD6239</t>
  </si>
  <si>
    <t>CUST2384</t>
  </si>
  <si>
    <t>Customer 4613</t>
  </si>
  <si>
    <t>ORD2025001106</t>
  </si>
  <si>
    <t>Mobile Model-230</t>
  </si>
  <si>
    <t>CUST9013</t>
  </si>
  <si>
    <t>Customer 638</t>
  </si>
  <si>
    <t>ORD2025001105</t>
  </si>
  <si>
    <t>ORD2025001104</t>
  </si>
  <si>
    <t>Laptop Model-867</t>
  </si>
  <si>
    <t>CUST3190</t>
  </si>
  <si>
    <t>Customer 528</t>
  </si>
  <si>
    <t>ORD2025001103</t>
  </si>
  <si>
    <t>Laptop Model-906</t>
  </si>
  <si>
    <t>CUST2961</t>
  </si>
  <si>
    <t>ORD2025001102</t>
  </si>
  <si>
    <t>CUST3461</t>
  </si>
  <si>
    <t>ORD2025001101</t>
  </si>
  <si>
    <t>Laptop Model-937</t>
  </si>
  <si>
    <t>CUST1974</t>
  </si>
  <si>
    <t>ORD2025001100</t>
  </si>
  <si>
    <t>PROD4051</t>
  </si>
  <si>
    <t>ORD2025001099</t>
  </si>
  <si>
    <t>Customer 2484</t>
  </si>
  <si>
    <t>ORD2025001098</t>
  </si>
  <si>
    <t>Lamp Model-405</t>
  </si>
  <si>
    <t>ORD2025001097</t>
  </si>
  <si>
    <t>Jacket Model-378</t>
  </si>
  <si>
    <t>CUST7689</t>
  </si>
  <si>
    <t>ORD2025001096</t>
  </si>
  <si>
    <t>CUST1888</t>
  </si>
  <si>
    <t>ORD2025001095</t>
  </si>
  <si>
    <t>CUST4829</t>
  </si>
  <si>
    <t>ORD2025001094</t>
  </si>
  <si>
    <t>PROD6623</t>
  </si>
  <si>
    <t>Lipstick Model-778</t>
  </si>
  <si>
    <t>CUST5135</t>
  </si>
  <si>
    <t>ORD2025001093</t>
  </si>
  <si>
    <t>PROD8563</t>
  </si>
  <si>
    <t>CUST7962</t>
  </si>
  <si>
    <t>ORD2025001092</t>
  </si>
  <si>
    <t>PROD5553</t>
  </si>
  <si>
    <t>Lamp Model-972</t>
  </si>
  <si>
    <t>ORD2025001091</t>
  </si>
  <si>
    <t>PROD5132</t>
  </si>
  <si>
    <t>Jeans Model-157</t>
  </si>
  <si>
    <t>ORD2025001090</t>
  </si>
  <si>
    <t>PROD8059</t>
  </si>
  <si>
    <t>ORD2025001089</t>
  </si>
  <si>
    <t>ORD2025001088</t>
  </si>
  <si>
    <t>ORD2025001087</t>
  </si>
  <si>
    <t>Face Cream Model-484</t>
  </si>
  <si>
    <t>ORD2025001086</t>
  </si>
  <si>
    <t>PROD4953</t>
  </si>
  <si>
    <t>ORD2025001085</t>
  </si>
  <si>
    <t>Face Cream Model-457</t>
  </si>
  <si>
    <t>ORD2025001084</t>
  </si>
  <si>
    <t>PROD6225</t>
  </si>
  <si>
    <t>ORD2025001083</t>
  </si>
  <si>
    <t>PROD4850</t>
  </si>
  <si>
    <t>Sofa Model-606</t>
  </si>
  <si>
    <t>CUST9305</t>
  </si>
  <si>
    <t>Customer 4147</t>
  </si>
  <si>
    <t>ORD2025001082</t>
  </si>
  <si>
    <t>Jacket Model-848</t>
  </si>
  <si>
    <t>ORD2025001081</t>
  </si>
  <si>
    <t>PROD9520</t>
  </si>
  <si>
    <t>CUST2730</t>
  </si>
  <si>
    <t>ORD2025001080</t>
  </si>
  <si>
    <t>Perfume Model-458</t>
  </si>
  <si>
    <t>CUST8376</t>
  </si>
  <si>
    <t>Customer 2288</t>
  </si>
  <si>
    <t>ORD2025001079</t>
  </si>
  <si>
    <t>ORD2025001078</t>
  </si>
  <si>
    <t>PROD5031</t>
  </si>
  <si>
    <t>ORD2025001077</t>
  </si>
  <si>
    <t>PROD7618</t>
  </si>
  <si>
    <t>Customer 447</t>
  </si>
  <si>
    <t>ORD2025001076</t>
  </si>
  <si>
    <t>PROD2186</t>
  </si>
  <si>
    <t>CUST9146</t>
  </si>
  <si>
    <t>ORD2025001075</t>
  </si>
  <si>
    <t>CUST7396</t>
  </si>
  <si>
    <t>ORD2025001074</t>
  </si>
  <si>
    <t>Perfume Model-713</t>
  </si>
  <si>
    <t>CUST4322</t>
  </si>
  <si>
    <t>ORD2025001073</t>
  </si>
  <si>
    <t>CUST6854</t>
  </si>
  <si>
    <t>ORD2025001072</t>
  </si>
  <si>
    <t>CUST4122</t>
  </si>
  <si>
    <t>ORD2025001071</t>
  </si>
  <si>
    <t>Curtain Model-553</t>
  </si>
  <si>
    <t>ORD2025001070</t>
  </si>
  <si>
    <t>PROD9244</t>
  </si>
  <si>
    <t>Jacket Model-979</t>
  </si>
  <si>
    <t>CUST2411</t>
  </si>
  <si>
    <t>ORD2025001069</t>
  </si>
  <si>
    <t>PROD9285</t>
  </si>
  <si>
    <t>Shirt Model-621</t>
  </si>
  <si>
    <t>ORD2025001068</t>
  </si>
  <si>
    <t>Perfume Model-423</t>
  </si>
  <si>
    <t>ORD2025001067</t>
  </si>
  <si>
    <t>ORD2025001066</t>
  </si>
  <si>
    <t>PROD9215</t>
  </si>
  <si>
    <t>Laptop Model-969</t>
  </si>
  <si>
    <t>CUST3506</t>
  </si>
  <si>
    <t>ORD2025001065</t>
  </si>
  <si>
    <t>Mobile Model-811</t>
  </si>
  <si>
    <t>ORD2025001064</t>
  </si>
  <si>
    <t>Customer 1015</t>
  </si>
  <si>
    <t>ORD2025001063</t>
  </si>
  <si>
    <t>ORD2025001062</t>
  </si>
  <si>
    <t>PROD7597</t>
  </si>
  <si>
    <t>Lipstick Model-242</t>
  </si>
  <si>
    <t>CUST2479</t>
  </si>
  <si>
    <t>ORD2025001061</t>
  </si>
  <si>
    <t>PROD6597</t>
  </si>
  <si>
    <t>ORD2025001060</t>
  </si>
  <si>
    <t>PROD7837</t>
  </si>
  <si>
    <t>Jeans Model-787</t>
  </si>
  <si>
    <t>CUST4813</t>
  </si>
  <si>
    <t>ORD2025001059</t>
  </si>
  <si>
    <t>Perfume Model-779</t>
  </si>
  <si>
    <t>ORD2025001058</t>
  </si>
  <si>
    <t>Jeans Model-686</t>
  </si>
  <si>
    <t>Customer 21</t>
  </si>
  <si>
    <t>ORD2025001057</t>
  </si>
  <si>
    <t>Lamp Model-623</t>
  </si>
  <si>
    <t>CUST2407</t>
  </si>
  <si>
    <t>ORD2025001056</t>
  </si>
  <si>
    <t>ORD2025001055</t>
  </si>
  <si>
    <t>Jeans Model-401</t>
  </si>
  <si>
    <t>CUST2163</t>
  </si>
  <si>
    <t>ORD2025001054</t>
  </si>
  <si>
    <t>Jeans Model-354</t>
  </si>
  <si>
    <t>ORD2025001053</t>
  </si>
  <si>
    <t>Jeans Model-355</t>
  </si>
  <si>
    <t>ORD2025001052</t>
  </si>
  <si>
    <t>PROD8007</t>
  </si>
  <si>
    <t>Lipstick Model-727</t>
  </si>
  <si>
    <t>ORD2025001051</t>
  </si>
  <si>
    <t>ORD2025001050</t>
  </si>
  <si>
    <t>Perfume Model-879</t>
  </si>
  <si>
    <t>ORD2025001049</t>
  </si>
  <si>
    <t>ORD2025001048</t>
  </si>
  <si>
    <t>Shirt Model-617</t>
  </si>
  <si>
    <t>CUST2480</t>
  </si>
  <si>
    <t>ORD2025001047</t>
  </si>
  <si>
    <t>Sofa Model-796</t>
  </si>
  <si>
    <t>ORD2025001046</t>
  </si>
  <si>
    <t>Tablet Model-208</t>
  </si>
  <si>
    <t>ORD2025001045</t>
  </si>
  <si>
    <t>CUST4228</t>
  </si>
  <si>
    <t>ORD2025001044</t>
  </si>
  <si>
    <t>PROD2614</t>
  </si>
  <si>
    <t>ORD2025001043</t>
  </si>
  <si>
    <t>ORD2025001042</t>
  </si>
  <si>
    <t>PROD9488</t>
  </si>
  <si>
    <t>ORD2025001041</t>
  </si>
  <si>
    <t>CUST9399</t>
  </si>
  <si>
    <t>ORD2025001040</t>
  </si>
  <si>
    <t>CUST6580</t>
  </si>
  <si>
    <t>Customer 4753</t>
  </si>
  <si>
    <t>ORD2025001039</t>
  </si>
  <si>
    <t>PROD5038</t>
  </si>
  <si>
    <t>CUST2357</t>
  </si>
  <si>
    <t>Customer 2989</t>
  </si>
  <si>
    <t>ORD2025001038</t>
  </si>
  <si>
    <t>PROD7903</t>
  </si>
  <si>
    <t>CUST6361</t>
  </si>
  <si>
    <t>ORD2025001037</t>
  </si>
  <si>
    <t>CUST6814</t>
  </si>
  <si>
    <t>ORD2025001036</t>
  </si>
  <si>
    <t>CUST8147</t>
  </si>
  <si>
    <t>Customer 3204</t>
  </si>
  <si>
    <t>ORD2025001035</t>
  </si>
  <si>
    <t>Jacket Model-246</t>
  </si>
  <si>
    <t>ORD2025001034</t>
  </si>
  <si>
    <t>PROD3430</t>
  </si>
  <si>
    <t>ORD2025001033</t>
  </si>
  <si>
    <t>ORD2025001032</t>
  </si>
  <si>
    <t>PROD4740</t>
  </si>
  <si>
    <t>ORD2025001031</t>
  </si>
  <si>
    <t>CUST9219</t>
  </si>
  <si>
    <t>ORD2025001030</t>
  </si>
  <si>
    <t>PROD3862</t>
  </si>
  <si>
    <t>CUST5980</t>
  </si>
  <si>
    <t>ORD2025001029</t>
  </si>
  <si>
    <t>PROD9272</t>
  </si>
  <si>
    <t>Laptop Model-582</t>
  </si>
  <si>
    <t>CUST5250</t>
  </si>
  <si>
    <t>ORD2025001028</t>
  </si>
  <si>
    <t>PROD8225</t>
  </si>
  <si>
    <t>ORD2025001027</t>
  </si>
  <si>
    <t>ORD2025001026</t>
  </si>
  <si>
    <t>Jeans Model-296</t>
  </si>
  <si>
    <t>ORD2025001025</t>
  </si>
  <si>
    <t>ORD2025001024</t>
  </si>
  <si>
    <t>Sofa Model-429</t>
  </si>
  <si>
    <t>CUST2714</t>
  </si>
  <si>
    <t>ORD2025001023</t>
  </si>
  <si>
    <t>PROD5295</t>
  </si>
  <si>
    <t>Perfume Model-797</t>
  </si>
  <si>
    <t>CUST4080</t>
  </si>
  <si>
    <t>Customer 2937</t>
  </si>
  <si>
    <t>ORD2025001022</t>
  </si>
  <si>
    <t>ORD2025001021</t>
  </si>
  <si>
    <t>PROD7742</t>
  </si>
  <si>
    <t>ORD2025001020</t>
  </si>
  <si>
    <t>PROD7117</t>
  </si>
  <si>
    <t>CUST3175</t>
  </si>
  <si>
    <t>ORD2025001019</t>
  </si>
  <si>
    <t>Sofa Model-745</t>
  </si>
  <si>
    <t>CUST6756</t>
  </si>
  <si>
    <t>ORD2025001018</t>
  </si>
  <si>
    <t>Shirt Model-164</t>
  </si>
  <si>
    <t>CUST4019</t>
  </si>
  <si>
    <t>ORD2025001017</t>
  </si>
  <si>
    <t>ORD2025001016</t>
  </si>
  <si>
    <t>CUST6378</t>
  </si>
  <si>
    <t>ORD2025001015</t>
  </si>
  <si>
    <t>PROD1396</t>
  </si>
  <si>
    <t>Laptop Model-343</t>
  </si>
  <si>
    <t>Customer 2302</t>
  </si>
  <si>
    <t>ORD2025001014</t>
  </si>
  <si>
    <t>ORD2025001013</t>
  </si>
  <si>
    <t>CUST4427</t>
  </si>
  <si>
    <t>ORD2025001012</t>
  </si>
  <si>
    <t>Perfume Model-764</t>
  </si>
  <si>
    <t>CUST4628</t>
  </si>
  <si>
    <t>ORD2025001011</t>
  </si>
  <si>
    <t>PROD7640</t>
  </si>
  <si>
    <t>Jacket Model-189</t>
  </si>
  <si>
    <t>ORD2025001010</t>
  </si>
  <si>
    <t>CUST4389</t>
  </si>
  <si>
    <t>ORD2025001009</t>
  </si>
  <si>
    <t>Shirt Model-179</t>
  </si>
  <si>
    <t>ORD2025001008</t>
  </si>
  <si>
    <t>CUST1140</t>
  </si>
  <si>
    <t>ORD2025001007</t>
  </si>
  <si>
    <t>ORD2025001006</t>
  </si>
  <si>
    <t>Face Cream Model-868</t>
  </si>
  <si>
    <t>ORD2025001005</t>
  </si>
  <si>
    <t>Sofa Model-294</t>
  </si>
  <si>
    <t>CUST9473</t>
  </si>
  <si>
    <t>ORD2025001004</t>
  </si>
  <si>
    <t>Face Cream Model-622</t>
  </si>
  <si>
    <t>Customer 1617</t>
  </si>
  <si>
    <t>ORD2025001003</t>
  </si>
  <si>
    <t>PROD6621</t>
  </si>
  <si>
    <t>ORD2025001002</t>
  </si>
  <si>
    <t>PROD7307</t>
  </si>
  <si>
    <t>ORD2025001001</t>
  </si>
  <si>
    <t>CUST9654</t>
  </si>
  <si>
    <t>ORD2025001000</t>
  </si>
  <si>
    <t>PROD8578</t>
  </si>
  <si>
    <t>ORD2025000999</t>
  </si>
  <si>
    <t>Perfume Model-378</t>
  </si>
  <si>
    <t>ORD2025000998</t>
  </si>
  <si>
    <t>CUST8340</t>
  </si>
  <si>
    <t>ORD2025000997</t>
  </si>
  <si>
    <t>ORD2025000996</t>
  </si>
  <si>
    <t>CUST8676</t>
  </si>
  <si>
    <t>Customer 4382</t>
  </si>
  <si>
    <t>ORD2025000995</t>
  </si>
  <si>
    <t>PROD7995</t>
  </si>
  <si>
    <t>CUST5372</t>
  </si>
  <si>
    <t>ORD2025000994</t>
  </si>
  <si>
    <t>PROD9331</t>
  </si>
  <si>
    <t>Face Cream Model-711</t>
  </si>
  <si>
    <t>ORD2025000993</t>
  </si>
  <si>
    <t>PROD5758</t>
  </si>
  <si>
    <t>Customer 1738</t>
  </si>
  <si>
    <t>ORD2025000992</t>
  </si>
  <si>
    <t>Sofa Model-530</t>
  </si>
  <si>
    <t>ORD2025000991</t>
  </si>
  <si>
    <t>ORD2025000990</t>
  </si>
  <si>
    <t>PROD1286</t>
  </si>
  <si>
    <t>Jeans Model-643</t>
  </si>
  <si>
    <t>ORD2025000989</t>
  </si>
  <si>
    <t>PROD5293</t>
  </si>
  <si>
    <t>Curtain Model-189</t>
  </si>
  <si>
    <t>ORD2025000988</t>
  </si>
  <si>
    <t>ORD2025000987</t>
  </si>
  <si>
    <t>PROD3146</t>
  </si>
  <si>
    <t>ORD2025000986</t>
  </si>
  <si>
    <t>CUST1965</t>
  </si>
  <si>
    <t>Customer 2377</t>
  </si>
  <si>
    <t>ORD2025000985</t>
  </si>
  <si>
    <t>Tablet Model-547</t>
  </si>
  <si>
    <t>CUST7973</t>
  </si>
  <si>
    <t>ORD2025000984</t>
  </si>
  <si>
    <t>Laptop Model-841</t>
  </si>
  <si>
    <t>ORD2025000983</t>
  </si>
  <si>
    <t>Mobile Model-887</t>
  </si>
  <si>
    <t>ORD2025000982</t>
  </si>
  <si>
    <t>Customer 1033</t>
  </si>
  <si>
    <t>ORD2025000981</t>
  </si>
  <si>
    <t>ORD2025000980</t>
  </si>
  <si>
    <t>PROD3381</t>
  </si>
  <si>
    <t>Customer 3736</t>
  </si>
  <si>
    <t>ORD2025000979</t>
  </si>
  <si>
    <t>Face Cream Model-668</t>
  </si>
  <si>
    <t>CUST8236</t>
  </si>
  <si>
    <t>ORD2025000978</t>
  </si>
  <si>
    <t>PROD8873</t>
  </si>
  <si>
    <t>Tablet Model-823</t>
  </si>
  <si>
    <t>ORD2025000977</t>
  </si>
  <si>
    <t>PROD4545</t>
  </si>
  <si>
    <t>Face Cream Model-966</t>
  </si>
  <si>
    <t>CUST7326</t>
  </si>
  <si>
    <t>ORD2025000976</t>
  </si>
  <si>
    <t>PROD6115</t>
  </si>
  <si>
    <t>Face Cream Model-450</t>
  </si>
  <si>
    <t>CUST5068</t>
  </si>
  <si>
    <t>ORD2025000975</t>
  </si>
  <si>
    <t>Face Cream Model-461</t>
  </si>
  <si>
    <t>CUST7569</t>
  </si>
  <si>
    <t>ORD2025000974</t>
  </si>
  <si>
    <t>PROD7860</t>
  </si>
  <si>
    <t>CUST3312</t>
  </si>
  <si>
    <t>ORD2025000973</t>
  </si>
  <si>
    <t>PROD1891</t>
  </si>
  <si>
    <t>Laptop Model-329</t>
  </si>
  <si>
    <t>CUST1647</t>
  </si>
  <si>
    <t>Customer 1422</t>
  </si>
  <si>
    <t>ORD2025000972</t>
  </si>
  <si>
    <t>Sofa Model-664</t>
  </si>
  <si>
    <t>Customer 3465</t>
  </si>
  <si>
    <t>ORD2025000971</t>
  </si>
  <si>
    <t>PROD6532</t>
  </si>
  <si>
    <t>ORD2025000970</t>
  </si>
  <si>
    <t>ORD2025000969</t>
  </si>
  <si>
    <t>PROD4049</t>
  </si>
  <si>
    <t>Face Cream Model-940</t>
  </si>
  <si>
    <t>ORD2025000968</t>
  </si>
  <si>
    <t>ORD2025000967</t>
  </si>
  <si>
    <t>Shirt Model-176</t>
  </si>
  <si>
    <t>Customer 4536</t>
  </si>
  <si>
    <t>ORD2025000966</t>
  </si>
  <si>
    <t>ORD2025000965</t>
  </si>
  <si>
    <t>PROD7171</t>
  </si>
  <si>
    <t>Laptop Model-777</t>
  </si>
  <si>
    <t>ORD2025000964</t>
  </si>
  <si>
    <t>ORD2025000963</t>
  </si>
  <si>
    <t>Sofa Model-864</t>
  </si>
  <si>
    <t>CUST3813</t>
  </si>
  <si>
    <t>ORD2025000962</t>
  </si>
  <si>
    <t>CUST2271</t>
  </si>
  <si>
    <t>ORD2025000961</t>
  </si>
  <si>
    <t>Sofa Model-424</t>
  </si>
  <si>
    <t>Customer 3760</t>
  </si>
  <si>
    <t>ORD2025000960</t>
  </si>
  <si>
    <t>Mobile Model-755</t>
  </si>
  <si>
    <t>Customer 1946</t>
  </si>
  <si>
    <t>ORD2025000959</t>
  </si>
  <si>
    <t>PROD9906</t>
  </si>
  <si>
    <t>Jacket Model-902</t>
  </si>
  <si>
    <t>CUST3188</t>
  </si>
  <si>
    <t>ORD2025000958</t>
  </si>
  <si>
    <t>Face Cream Model-197</t>
  </si>
  <si>
    <t>ORD2025000957</t>
  </si>
  <si>
    <t>PROD6977</t>
  </si>
  <si>
    <t>CUST1840</t>
  </si>
  <si>
    <t>ORD2025000956</t>
  </si>
  <si>
    <t>Sofa Model-574</t>
  </si>
  <si>
    <t>ORD2025000955</t>
  </si>
  <si>
    <t>PROD5473</t>
  </si>
  <si>
    <t>Tablet Model-474</t>
  </si>
  <si>
    <t>CUST7524</t>
  </si>
  <si>
    <t>ORD2025000954</t>
  </si>
  <si>
    <t>Lipstick Model-971</t>
  </si>
  <si>
    <t>CUST1649</t>
  </si>
  <si>
    <t>ORD2025000953</t>
  </si>
  <si>
    <t>CUST8626</t>
  </si>
  <si>
    <t>Customer 3</t>
  </si>
  <si>
    <t>ORD2025000952</t>
  </si>
  <si>
    <t>PROD1147</t>
  </si>
  <si>
    <t>ORD2025000951</t>
  </si>
  <si>
    <t>Jeans Model-638</t>
  </si>
  <si>
    <t>ORD2025000950</t>
  </si>
  <si>
    <t>ORD2025000949</t>
  </si>
  <si>
    <t>CUST6308</t>
  </si>
  <si>
    <t>ORD2025000948</t>
  </si>
  <si>
    <t>CUST1108</t>
  </si>
  <si>
    <t>ORD2025000947</t>
  </si>
  <si>
    <t>Customer 2644</t>
  </si>
  <si>
    <t>ORD2025000946</t>
  </si>
  <si>
    <t>Lamp Model-604</t>
  </si>
  <si>
    <t>CUST1688</t>
  </si>
  <si>
    <t>Customer 3260</t>
  </si>
  <si>
    <t>ORD2025000945</t>
  </si>
  <si>
    <t>PROD1677</t>
  </si>
  <si>
    <t>ORD2025000944</t>
  </si>
  <si>
    <t>Jeans Model-989</t>
  </si>
  <si>
    <t>Customer 4589</t>
  </si>
  <si>
    <t>ORD2025000943</t>
  </si>
  <si>
    <t>ORD2025000942</t>
  </si>
  <si>
    <t>PROD7025</t>
  </si>
  <si>
    <t>Shirt Model-232</t>
  </si>
  <si>
    <t>ORD2025000941</t>
  </si>
  <si>
    <t>ORD2025000940</t>
  </si>
  <si>
    <t>Tablet Model-657</t>
  </si>
  <si>
    <t>ORD2025000939</t>
  </si>
  <si>
    <t>PROD7077</t>
  </si>
  <si>
    <t>ORD2025000938</t>
  </si>
  <si>
    <t>PROD1139</t>
  </si>
  <si>
    <t>Mobile Model-682</t>
  </si>
  <si>
    <t>ORD2025000937</t>
  </si>
  <si>
    <t>ORD2025000936</t>
  </si>
  <si>
    <t>Sofa Model-456</t>
  </si>
  <si>
    <t>ORD2025000935</t>
  </si>
  <si>
    <t>Sofa Model-556</t>
  </si>
  <si>
    <t>CUST5985</t>
  </si>
  <si>
    <t>ORD2025000934</t>
  </si>
  <si>
    <t>PROD9412</t>
  </si>
  <si>
    <t>Perfume Model-574</t>
  </si>
  <si>
    <t>ORD2025000933</t>
  </si>
  <si>
    <t>PROD8145</t>
  </si>
  <si>
    <t>ORD2025000932</t>
  </si>
  <si>
    <t>CUST1648</t>
  </si>
  <si>
    <t>ORD2025000931</t>
  </si>
  <si>
    <t>PROD8982</t>
  </si>
  <si>
    <t>CUST9456</t>
  </si>
  <si>
    <t>ORD2025000930</t>
  </si>
  <si>
    <t>PROD7268</t>
  </si>
  <si>
    <t>ORD2025000929</t>
  </si>
  <si>
    <t>PROD7096</t>
  </si>
  <si>
    <t>Curtain Model-555</t>
  </si>
  <si>
    <t>CUST6887</t>
  </si>
  <si>
    <t>Customer 2482</t>
  </si>
  <si>
    <t>ORD2025000928</t>
  </si>
  <si>
    <t>PROD3581</t>
  </si>
  <si>
    <t>ORD2025000927</t>
  </si>
  <si>
    <t>ORD2025000926</t>
  </si>
  <si>
    <t>Lamp Model-550</t>
  </si>
  <si>
    <t>Customer 3754</t>
  </si>
  <si>
    <t>ORD2025000925</t>
  </si>
  <si>
    <t>PROD9295</t>
  </si>
  <si>
    <t>CUST9757</t>
  </si>
  <si>
    <t>ORD2025000924</t>
  </si>
  <si>
    <t>Laptop Model-405</t>
  </si>
  <si>
    <t>ORD2025000923</t>
  </si>
  <si>
    <t>ORD2025000922</t>
  </si>
  <si>
    <t>Perfume Model-367</t>
  </si>
  <si>
    <t>ORD2025000921</t>
  </si>
  <si>
    <t>PROD8628</t>
  </si>
  <si>
    <t>Face Cream Model-938</t>
  </si>
  <si>
    <t>ORD2025000920</t>
  </si>
  <si>
    <t>ORD2025000919</t>
  </si>
  <si>
    <t>PROD5725</t>
  </si>
  <si>
    <t>CUST6743</t>
  </si>
  <si>
    <t>ORD2025000918</t>
  </si>
  <si>
    <t>ORD2025000917</t>
  </si>
  <si>
    <t>PROD1899</t>
  </si>
  <si>
    <t>Customer 4446</t>
  </si>
  <si>
    <t>ORD2025000916</t>
  </si>
  <si>
    <t>Mobile Model-705</t>
  </si>
  <si>
    <t>CUST5594</t>
  </si>
  <si>
    <t>Customer 3834</t>
  </si>
  <si>
    <t>ORD2025000915</t>
  </si>
  <si>
    <t>Customer 4950</t>
  </si>
  <si>
    <t>ORD2025000914</t>
  </si>
  <si>
    <t>Perfume Model-777</t>
  </si>
  <si>
    <t>ORD2025000913</t>
  </si>
  <si>
    <t>Lamp Model-786</t>
  </si>
  <si>
    <t>Customer 1943</t>
  </si>
  <si>
    <t>ORD2025000912</t>
  </si>
  <si>
    <t>PROD5113</t>
  </si>
  <si>
    <t>Customer 1801</t>
  </si>
  <si>
    <t>ORD2025000911</t>
  </si>
  <si>
    <t>Jacket Model-114</t>
  </si>
  <si>
    <t>CUST5550</t>
  </si>
  <si>
    <t>ORD2025000910</t>
  </si>
  <si>
    <t>Jacket Model-965</t>
  </si>
  <si>
    <t>ORD2025000909</t>
  </si>
  <si>
    <t>CUST1606</t>
  </si>
  <si>
    <t>ORD2025000908</t>
  </si>
  <si>
    <t>Laptop Model-720</t>
  </si>
  <si>
    <t>ORD2025000907</t>
  </si>
  <si>
    <t>PROD5392</t>
  </si>
  <si>
    <t>ORD2025000906</t>
  </si>
  <si>
    <t>PROD9147</t>
  </si>
  <si>
    <t>CUST6981</t>
  </si>
  <si>
    <t>ORD2025000905</t>
  </si>
  <si>
    <t>PROD5097</t>
  </si>
  <si>
    <t>CUST1968</t>
  </si>
  <si>
    <t>Customer 4090</t>
  </si>
  <si>
    <t>ORD2025000904</t>
  </si>
  <si>
    <t>PROD3107</t>
  </si>
  <si>
    <t>Laptop Model-300</t>
  </si>
  <si>
    <t>Customer 3025</t>
  </si>
  <si>
    <t>ORD2025000903</t>
  </si>
  <si>
    <t>PROD1822</t>
  </si>
  <si>
    <t>CUST7088</t>
  </si>
  <si>
    <t>ORD2025000902</t>
  </si>
  <si>
    <t>PROD8453</t>
  </si>
  <si>
    <t>ORD2025000901</t>
  </si>
  <si>
    <t>ORD2025000900</t>
  </si>
  <si>
    <t>ORD2025000899</t>
  </si>
  <si>
    <t>ORD2025000898</t>
  </si>
  <si>
    <t>Mobile Model-411</t>
  </si>
  <si>
    <t>ORD2025000897</t>
  </si>
  <si>
    <t>PROD4352</t>
  </si>
  <si>
    <t>CUST9414</t>
  </si>
  <si>
    <t>Customer 855</t>
  </si>
  <si>
    <t>ORD2025000896</t>
  </si>
  <si>
    <t>Customer 1206</t>
  </si>
  <si>
    <t>ORD2025000895</t>
  </si>
  <si>
    <t>PROD7323</t>
  </si>
  <si>
    <t>ORD2025000894</t>
  </si>
  <si>
    <t>CUST7241</t>
  </si>
  <si>
    <t>ORD2025000893</t>
  </si>
  <si>
    <t>PROD1745</t>
  </si>
  <si>
    <t>CUST4965</t>
  </si>
  <si>
    <t>ORD2025000892</t>
  </si>
  <si>
    <t>Face Cream Model-394</t>
  </si>
  <si>
    <t>CUST3572</t>
  </si>
  <si>
    <t>Customer 3860</t>
  </si>
  <si>
    <t>ORD2025000891</t>
  </si>
  <si>
    <t>PROD4609</t>
  </si>
  <si>
    <t>CUST9671</t>
  </si>
  <si>
    <t>ORD2025000890</t>
  </si>
  <si>
    <t>PROD7582</t>
  </si>
  <si>
    <t>Laptop Model-757</t>
  </si>
  <si>
    <t>ORD2025000889</t>
  </si>
  <si>
    <t>PROD2997</t>
  </si>
  <si>
    <t>ORD2025000888</t>
  </si>
  <si>
    <t>Customer 443</t>
  </si>
  <si>
    <t>ORD2025000887</t>
  </si>
  <si>
    <t>PROD2941</t>
  </si>
  <si>
    <t>ORD2025000886</t>
  </si>
  <si>
    <t>CUST2264</t>
  </si>
  <si>
    <t>ORD2025000885</t>
  </si>
  <si>
    <t>PROD4649</t>
  </si>
  <si>
    <t>ORD2025000884</t>
  </si>
  <si>
    <t>PROD9684</t>
  </si>
  <si>
    <t>Customer 2276</t>
  </si>
  <si>
    <t>ORD2025000883</t>
  </si>
  <si>
    <t>PROD6101</t>
  </si>
  <si>
    <t>Perfume Model-487</t>
  </si>
  <si>
    <t>ORD2025000882</t>
  </si>
  <si>
    <t>PROD8862</t>
  </si>
  <si>
    <t>Mobile Model-443</t>
  </si>
  <si>
    <t>CUST5395</t>
  </si>
  <si>
    <t>ORD2025000881</t>
  </si>
  <si>
    <t>ORD2025000880</t>
  </si>
  <si>
    <t>ORD2025000879</t>
  </si>
  <si>
    <t>Jeans Model-409</t>
  </si>
  <si>
    <t>ORD2025000878</t>
  </si>
  <si>
    <t>Shirt Model-642</t>
  </si>
  <si>
    <t>CUST2886</t>
  </si>
  <si>
    <t>ORD2025000877</t>
  </si>
  <si>
    <t>PROD5233</t>
  </si>
  <si>
    <t>CUST3658</t>
  </si>
  <si>
    <t>ORD2025000876</t>
  </si>
  <si>
    <t>ORD2025000875</t>
  </si>
  <si>
    <t>Mobile Model-721</t>
  </si>
  <si>
    <t>ORD2025000874</t>
  </si>
  <si>
    <t>PROD7366</t>
  </si>
  <si>
    <t>ORD2025000873</t>
  </si>
  <si>
    <t>PROD3169</t>
  </si>
  <si>
    <t>ORD2025000872</t>
  </si>
  <si>
    <t>PROD1528</t>
  </si>
  <si>
    <t>CUST5311</t>
  </si>
  <si>
    <t>ORD2025000871</t>
  </si>
  <si>
    <t>CUST4493</t>
  </si>
  <si>
    <t>ORD2025000870</t>
  </si>
  <si>
    <t>CUST4191</t>
  </si>
  <si>
    <t>Customer 2789</t>
  </si>
  <si>
    <t>ORD2025000869</t>
  </si>
  <si>
    <t>PROD9993</t>
  </si>
  <si>
    <t>Tablet Model-408</t>
  </si>
  <si>
    <t>ORD2025000868</t>
  </si>
  <si>
    <t>PROD5760</t>
  </si>
  <si>
    <t>Perfume Model-512</t>
  </si>
  <si>
    <t>ORD2025000867</t>
  </si>
  <si>
    <t>PROD2030</t>
  </si>
  <si>
    <t>CUST6135</t>
  </si>
  <si>
    <t>ORD2025000866</t>
  </si>
  <si>
    <t>ORD2025000865</t>
  </si>
  <si>
    <t>Face Cream Model-982</t>
  </si>
  <si>
    <t>ORD2025000864</t>
  </si>
  <si>
    <t>PROD1617</t>
  </si>
  <si>
    <t>CUST8551</t>
  </si>
  <si>
    <t>ORD2025000863</t>
  </si>
  <si>
    <t>CUST8058</t>
  </si>
  <si>
    <t>ORD2025000862</t>
  </si>
  <si>
    <t>PROD8437</t>
  </si>
  <si>
    <t>ORD2025000861</t>
  </si>
  <si>
    <t>CUST3129</t>
  </si>
  <si>
    <t>ORD2025000860</t>
  </si>
  <si>
    <t>PROD5261</t>
  </si>
  <si>
    <t>Face Cream Model-175</t>
  </si>
  <si>
    <t>ORD2025000859</t>
  </si>
  <si>
    <t>PROD7272</t>
  </si>
  <si>
    <t>ORD2025000858</t>
  </si>
  <si>
    <t>ORD2025000857</t>
  </si>
  <si>
    <t>ORD2025000856</t>
  </si>
  <si>
    <t>Jacket Model-943</t>
  </si>
  <si>
    <t>ORD2025000855</t>
  </si>
  <si>
    <t>PROD4763</t>
  </si>
  <si>
    <t>Sofa Model-186</t>
  </si>
  <si>
    <t>ORD2025000854</t>
  </si>
  <si>
    <t>PROD3942</t>
  </si>
  <si>
    <t>ORD2025000853</t>
  </si>
  <si>
    <t>CUST4127</t>
  </si>
  <si>
    <t>ORD2025000852</t>
  </si>
  <si>
    <t>PROD3688</t>
  </si>
  <si>
    <t>ORD2025000851</t>
  </si>
  <si>
    <t>Customer 1574</t>
  </si>
  <si>
    <t>ORD2025000850</t>
  </si>
  <si>
    <t>Sofa Model-326</t>
  </si>
  <si>
    <t>ORD2025000849</t>
  </si>
  <si>
    <t>PROD5739</t>
  </si>
  <si>
    <t>ORD2025000848</t>
  </si>
  <si>
    <t>PROD2471</t>
  </si>
  <si>
    <t>Lipstick Model-691</t>
  </si>
  <si>
    <t>ORD2025000847</t>
  </si>
  <si>
    <t>ORD2025000846</t>
  </si>
  <si>
    <t>CUST4486</t>
  </si>
  <si>
    <t>ORD2025000845</t>
  </si>
  <si>
    <t>PROD3596</t>
  </si>
  <si>
    <t>Mobile Model-398</t>
  </si>
  <si>
    <t>ORD2025000844</t>
  </si>
  <si>
    <t>CUST2175</t>
  </si>
  <si>
    <t>ORD2025000843</t>
  </si>
  <si>
    <t>PROD8981</t>
  </si>
  <si>
    <t>ORD2025000842</t>
  </si>
  <si>
    <t>CUST6663</t>
  </si>
  <si>
    <t>ORD2025000841</t>
  </si>
  <si>
    <t>PROD9776</t>
  </si>
  <si>
    <t>CUST3771</t>
  </si>
  <si>
    <t>ORD2025000840</t>
  </si>
  <si>
    <t>PROD2544</t>
  </si>
  <si>
    <t>ORD2025000839</t>
  </si>
  <si>
    <t>Sofa Model-729</t>
  </si>
  <si>
    <t>ORD2025000838</t>
  </si>
  <si>
    <t>ORD2025000837</t>
  </si>
  <si>
    <t>Sofa Model-251</t>
  </si>
  <si>
    <t>CUST8193</t>
  </si>
  <si>
    <t>ORD2025000836</t>
  </si>
  <si>
    <t>PROD7439</t>
  </si>
  <si>
    <t>Jacket Model-631</t>
  </si>
  <si>
    <t>ORD2025000835</t>
  </si>
  <si>
    <t>PROD2755</t>
  </si>
  <si>
    <t>Laptop Model-888</t>
  </si>
  <si>
    <t>ORD2025000834</t>
  </si>
  <si>
    <t>CUST5670</t>
  </si>
  <si>
    <t>ORD2025000833</t>
  </si>
  <si>
    <t>PROD1712</t>
  </si>
  <si>
    <t>ORD2025000832</t>
  </si>
  <si>
    <t>Sofa Model-398</t>
  </si>
  <si>
    <t>ORD2025000831</t>
  </si>
  <si>
    <t>Lamp Model-573</t>
  </si>
  <si>
    <t>ORD2025000830</t>
  </si>
  <si>
    <t>PROD9033</t>
  </si>
  <si>
    <t>Perfume Model-464</t>
  </si>
  <si>
    <t>ORD2025000829</t>
  </si>
  <si>
    <t>CUST8013</t>
  </si>
  <si>
    <t>ORD2025000828</t>
  </si>
  <si>
    <t>PROD6402</t>
  </si>
  <si>
    <t>Curtain Model-641</t>
  </si>
  <si>
    <t>ORD2025000827</t>
  </si>
  <si>
    <t>ORD2025000826</t>
  </si>
  <si>
    <t>ORD2025000825</t>
  </si>
  <si>
    <t>Lipstick Model-340</t>
  </si>
  <si>
    <t>CUST4241</t>
  </si>
  <si>
    <t>ORD2025000824</t>
  </si>
  <si>
    <t>PROD5550</t>
  </si>
  <si>
    <t>Lipstick Model-889</t>
  </si>
  <si>
    <t>ORD2025000823</t>
  </si>
  <si>
    <t>PROD1380</t>
  </si>
  <si>
    <t>ORD2025000822</t>
  </si>
  <si>
    <t>PROD5544</t>
  </si>
  <si>
    <t>Shirt Model-264</t>
  </si>
  <si>
    <t>CUST4803</t>
  </si>
  <si>
    <t>Customer 529</t>
  </si>
  <si>
    <t>ORD2025000821</t>
  </si>
  <si>
    <t>CUST7714</t>
  </si>
  <si>
    <t>ORD2025000820</t>
  </si>
  <si>
    <t>ORD2025000819</t>
  </si>
  <si>
    <t>Jacket Model-805</t>
  </si>
  <si>
    <t>ORD2025000818</t>
  </si>
  <si>
    <t>PROD7930</t>
  </si>
  <si>
    <t>Laptop Model-285</t>
  </si>
  <si>
    <t>ORD2025000817</t>
  </si>
  <si>
    <t>ORD2025000816</t>
  </si>
  <si>
    <t>PROD9493</t>
  </si>
  <si>
    <t>Customer 2692</t>
  </si>
  <si>
    <t>ORD2025000815</t>
  </si>
  <si>
    <t>PROD9724</t>
  </si>
  <si>
    <t>Jeans Model-843</t>
  </si>
  <si>
    <t>ORD2025000814</t>
  </si>
  <si>
    <t>PROD3656</t>
  </si>
  <si>
    <t>Perfume Model-516</t>
  </si>
  <si>
    <t>ORD2025000813</t>
  </si>
  <si>
    <t>Lamp Model-270</t>
  </si>
  <si>
    <t>ORD2025000812</t>
  </si>
  <si>
    <t>Perfume Model-119</t>
  </si>
  <si>
    <t>ORD2025000811</t>
  </si>
  <si>
    <t>Curtain Model-511</t>
  </si>
  <si>
    <t>Customer 843</t>
  </si>
  <si>
    <t>ORD2025000810</t>
  </si>
  <si>
    <t>PROD3791</t>
  </si>
  <si>
    <t>Tablet Model-187</t>
  </si>
  <si>
    <t>ORD2025000809</t>
  </si>
  <si>
    <t>CUST5430</t>
  </si>
  <si>
    <t>ORD2025000808</t>
  </si>
  <si>
    <t>CUST4698</t>
  </si>
  <si>
    <t>ORD2025000807</t>
  </si>
  <si>
    <t>PROD3999</t>
  </si>
  <si>
    <t>ORD2025000806</t>
  </si>
  <si>
    <t>CUST3447</t>
  </si>
  <si>
    <t>ORD2025000805</t>
  </si>
  <si>
    <t>ORD2025000804</t>
  </si>
  <si>
    <t>PROD1271</t>
  </si>
  <si>
    <t>CUST1833</t>
  </si>
  <si>
    <t>ORD2025000803</t>
  </si>
  <si>
    <t>PROD9200</t>
  </si>
  <si>
    <t>Mobile Model-488</t>
  </si>
  <si>
    <t>CUST3967</t>
  </si>
  <si>
    <t>ORD2025000802</t>
  </si>
  <si>
    <t>PROD1809</t>
  </si>
  <si>
    <t>ORD2025000801</t>
  </si>
  <si>
    <t>ORD2025000800</t>
  </si>
  <si>
    <t>ORD2025000799</t>
  </si>
  <si>
    <t>PROD2779</t>
  </si>
  <si>
    <t>CUST2255</t>
  </si>
  <si>
    <t>ORD2025000798</t>
  </si>
  <si>
    <t>Mobile Model-679</t>
  </si>
  <si>
    <t>ORD2025000797</t>
  </si>
  <si>
    <t>PROD4261</t>
  </si>
  <si>
    <t>Face Cream Model-835</t>
  </si>
  <si>
    <t>CUST9005</t>
  </si>
  <si>
    <t>ORD2025000796</t>
  </si>
  <si>
    <t>PROD8360</t>
  </si>
  <si>
    <t>ORD2025000795</t>
  </si>
  <si>
    <t>Customer 4289</t>
  </si>
  <si>
    <t>ORD2025000794</t>
  </si>
  <si>
    <t>Jacket Model-395</t>
  </si>
  <si>
    <t>CUST9253</t>
  </si>
  <si>
    <t>Customer 3458</t>
  </si>
  <si>
    <t>ORD2025000793</t>
  </si>
  <si>
    <t>Mobile Model-518</t>
  </si>
  <si>
    <t>CUST5361</t>
  </si>
  <si>
    <t>ORD2025000792</t>
  </si>
  <si>
    <t>PROD7441</t>
  </si>
  <si>
    <t>Customer 3919</t>
  </si>
  <si>
    <t>ORD2025000791</t>
  </si>
  <si>
    <t>PROD2066</t>
  </si>
  <si>
    <t>ORD2025000790</t>
  </si>
  <si>
    <t>CUST4936</t>
  </si>
  <si>
    <t>Customer 1690</t>
  </si>
  <si>
    <t>ORD2025000789</t>
  </si>
  <si>
    <t>CUST6240</t>
  </si>
  <si>
    <t>ORD2025000788</t>
  </si>
  <si>
    <t>Jeans Model-693</t>
  </si>
  <si>
    <t>ORD2025000787</t>
  </si>
  <si>
    <t>PROD9747</t>
  </si>
  <si>
    <t>ORD2025000786</t>
  </si>
  <si>
    <t>CUST4525</t>
  </si>
  <si>
    <t>ORD2025000785</t>
  </si>
  <si>
    <t>CUST4434</t>
  </si>
  <si>
    <t>Customer 2628</t>
  </si>
  <si>
    <t>ORD2025000784</t>
  </si>
  <si>
    <t>PROD3405</t>
  </si>
  <si>
    <t>Laptop Model-630</t>
  </si>
  <si>
    <t>ORD2025000783</t>
  </si>
  <si>
    <t>PROD2705</t>
  </si>
  <si>
    <t>ORD2025000782</t>
  </si>
  <si>
    <t>Jacket Model-283</t>
  </si>
  <si>
    <t>ORD2025000781</t>
  </si>
  <si>
    <t>ORD2025000780</t>
  </si>
  <si>
    <t>Tablet Model-777</t>
  </si>
  <si>
    <t>CUST1960</t>
  </si>
  <si>
    <t>ORD2025000779</t>
  </si>
  <si>
    <t>CUST7619</t>
  </si>
  <si>
    <t>ORD2025000778</t>
  </si>
  <si>
    <t>Curtain Model-166</t>
  </si>
  <si>
    <t>ORD2025000777</t>
  </si>
  <si>
    <t>CUST4887</t>
  </si>
  <si>
    <t>Customer 3604</t>
  </si>
  <si>
    <t>ORD2025000776</t>
  </si>
  <si>
    <t>PROD9119</t>
  </si>
  <si>
    <t>Customer 3412</t>
  </si>
  <si>
    <t>ORD2025000775</t>
  </si>
  <si>
    <t>Perfume Model-732</t>
  </si>
  <si>
    <t>CUST7150</t>
  </si>
  <si>
    <t>ORD2025000774</t>
  </si>
  <si>
    <t>ORD2025000773</t>
  </si>
  <si>
    <t>PROD4746</t>
  </si>
  <si>
    <t>Tablet Model-642</t>
  </si>
  <si>
    <t>ORD2025000772</t>
  </si>
  <si>
    <t>CUST6758</t>
  </si>
  <si>
    <t>ORD2025000771</t>
  </si>
  <si>
    <t>CUST5238</t>
  </si>
  <si>
    <t>ORD2025000770</t>
  </si>
  <si>
    <t>PROD8581</t>
  </si>
  <si>
    <t>ORD2025000769</t>
  </si>
  <si>
    <t>PROD3373</t>
  </si>
  <si>
    <t>ORD2025000768</t>
  </si>
  <si>
    <t>CUST8298</t>
  </si>
  <si>
    <t>ORD2025000767</t>
  </si>
  <si>
    <t>Sofa Model-310</t>
  </si>
  <si>
    <t>ORD2025000766</t>
  </si>
  <si>
    <t>PROD5340</t>
  </si>
  <si>
    <t>Curtain Model-526</t>
  </si>
  <si>
    <t>ORD2025000765</t>
  </si>
  <si>
    <t>PROD2683</t>
  </si>
  <si>
    <t>Mobile Model-805</t>
  </si>
  <si>
    <t>ORD2025000764</t>
  </si>
  <si>
    <t>CUST4405</t>
  </si>
  <si>
    <t>ORD2025000763</t>
  </si>
  <si>
    <t>CUST9286</t>
  </si>
  <si>
    <t>ORD2025000762</t>
  </si>
  <si>
    <t>Sofa Model-563</t>
  </si>
  <si>
    <t>Customer 1763</t>
  </si>
  <si>
    <t>ORD2025000761</t>
  </si>
  <si>
    <t>Customer 4644</t>
  </si>
  <si>
    <t>ORD2025000760</t>
  </si>
  <si>
    <t>ORD2025000759</t>
  </si>
  <si>
    <t>Customer 4789</t>
  </si>
  <si>
    <t>ORD2025000758</t>
  </si>
  <si>
    <t>Perfume Model-364</t>
  </si>
  <si>
    <t>Customer 857</t>
  </si>
  <si>
    <t>ORD2025000757</t>
  </si>
  <si>
    <t>Perfume Model-858</t>
  </si>
  <si>
    <t>ORD2025000756</t>
  </si>
  <si>
    <t>Customer 2317</t>
  </si>
  <si>
    <t>ORD2025000755</t>
  </si>
  <si>
    <t>ORD2025000754</t>
  </si>
  <si>
    <t>PROD6930</t>
  </si>
  <si>
    <t>Jacket Model-142</t>
  </si>
  <si>
    <t>CUST2751</t>
  </si>
  <si>
    <t>Customer 2464</t>
  </si>
  <si>
    <t>ORD2025000753</t>
  </si>
  <si>
    <t>ORD2025000752</t>
  </si>
  <si>
    <t>ORD2025000751</t>
  </si>
  <si>
    <t>PROD5672</t>
  </si>
  <si>
    <t>Perfume Model-850</t>
  </si>
  <si>
    <t>CUST5102</t>
  </si>
  <si>
    <t>Customer 2914</t>
  </si>
  <si>
    <t>ORD2025000750</t>
  </si>
  <si>
    <t>Jacket Model-416</t>
  </si>
  <si>
    <t>ORD2025000749</t>
  </si>
  <si>
    <t>ORD2025000748</t>
  </si>
  <si>
    <t>Lamp Model-206</t>
  </si>
  <si>
    <t>ORD2025000747</t>
  </si>
  <si>
    <t>PROD9986</t>
  </si>
  <si>
    <t>ORD2025000746</t>
  </si>
  <si>
    <t>PROD4018</t>
  </si>
  <si>
    <t>Perfume Model-729</t>
  </si>
  <si>
    <t>ORD2025000745</t>
  </si>
  <si>
    <t>Lamp Model-600</t>
  </si>
  <si>
    <t>ORD2025000744</t>
  </si>
  <si>
    <t>Shirt Model-567</t>
  </si>
  <si>
    <t>ORD2025000743</t>
  </si>
  <si>
    <t>Shirt Model-975</t>
  </si>
  <si>
    <t>CUST3398</t>
  </si>
  <si>
    <t>ORD2025000742</t>
  </si>
  <si>
    <t>CUST9417</t>
  </si>
  <si>
    <t>ORD2025000741</t>
  </si>
  <si>
    <t>PROD4031</t>
  </si>
  <si>
    <t>ORD2025000740</t>
  </si>
  <si>
    <t>ORD2025000739</t>
  </si>
  <si>
    <t>PROD3694</t>
  </si>
  <si>
    <t>CUST7160</t>
  </si>
  <si>
    <t>ORD2025000738</t>
  </si>
  <si>
    <t>ORD2025000737</t>
  </si>
  <si>
    <t>Curtain Model-728</t>
  </si>
  <si>
    <t>ORD2025000736</t>
  </si>
  <si>
    <t>PROD4541</t>
  </si>
  <si>
    <t>CUST5946</t>
  </si>
  <si>
    <t>ORD2025000735</t>
  </si>
  <si>
    <t>Customer 1419</t>
  </si>
  <si>
    <t>ORD2025000734</t>
  </si>
  <si>
    <t>ORD2025000733</t>
  </si>
  <si>
    <t>PROD2888</t>
  </si>
  <si>
    <t>CUST2000</t>
  </si>
  <si>
    <t>ORD2025000732</t>
  </si>
  <si>
    <t>ORD2025000731</t>
  </si>
  <si>
    <t>Shirt Model-959</t>
  </si>
  <si>
    <t>CUST2724</t>
  </si>
  <si>
    <t>ORD2025000730</t>
  </si>
  <si>
    <t>Lamp Model-301</t>
  </si>
  <si>
    <t>CUST5374</t>
  </si>
  <si>
    <t>Customer 2875</t>
  </si>
  <si>
    <t>ORD2025000729</t>
  </si>
  <si>
    <t>PROD8764</t>
  </si>
  <si>
    <t>Curtain Model-249</t>
  </si>
  <si>
    <t>ORD2025000728</t>
  </si>
  <si>
    <t>Jacket Model-547</t>
  </si>
  <si>
    <t>CUST6318</t>
  </si>
  <si>
    <t>ORD2025000727</t>
  </si>
  <si>
    <t>PROD3429</t>
  </si>
  <si>
    <t>ORD2025000726</t>
  </si>
  <si>
    <t>Laptop Model-761</t>
  </si>
  <si>
    <t>ORD2025000725</t>
  </si>
  <si>
    <t>PROD1869</t>
  </si>
  <si>
    <t>CUST5642</t>
  </si>
  <si>
    <t>ORD2025000724</t>
  </si>
  <si>
    <t>PROD5104</t>
  </si>
  <si>
    <t>Curtain Model-968</t>
  </si>
  <si>
    <t>ORD2025000723</t>
  </si>
  <si>
    <t>PROD7919</t>
  </si>
  <si>
    <t>Lamp Model-803</t>
  </si>
  <si>
    <t>CUST7565</t>
  </si>
  <si>
    <t>ORD2025000722</t>
  </si>
  <si>
    <t>Lamp Model-616</t>
  </si>
  <si>
    <t>Customer 2421</t>
  </si>
  <si>
    <t>ORD2025000721</t>
  </si>
  <si>
    <t>Perfume Model-830</t>
  </si>
  <si>
    <t>CUST8636</t>
  </si>
  <si>
    <t>ORD2025000720</t>
  </si>
  <si>
    <t>CUST2036</t>
  </si>
  <si>
    <t>ORD2025000719</t>
  </si>
  <si>
    <t>PROD5119</t>
  </si>
  <si>
    <t>ORD2025000718</t>
  </si>
  <si>
    <t>PROD4592</t>
  </si>
  <si>
    <t>Lipstick Model-805</t>
  </si>
  <si>
    <t>ORD2025000717</t>
  </si>
  <si>
    <t>PROD2058</t>
  </si>
  <si>
    <t>Curtain Model-620</t>
  </si>
  <si>
    <t>ORD2025000716</t>
  </si>
  <si>
    <t>CUST1908</t>
  </si>
  <si>
    <t>Customer 168</t>
  </si>
  <si>
    <t>ORD2025000715</t>
  </si>
  <si>
    <t>Mobile Model-662</t>
  </si>
  <si>
    <t>ORD2025000714</t>
  </si>
  <si>
    <t>PROD4908</t>
  </si>
  <si>
    <t>Customer 4470</t>
  </si>
  <si>
    <t>ORD2025000713</t>
  </si>
  <si>
    <t>PROD6648</t>
  </si>
  <si>
    <t>ORD2025000712</t>
  </si>
  <si>
    <t>CUST4274</t>
  </si>
  <si>
    <t>ORD2025000711</t>
  </si>
  <si>
    <t>Sofa Model-753</t>
  </si>
  <si>
    <t>ORD2025000710</t>
  </si>
  <si>
    <t>PROD4299</t>
  </si>
  <si>
    <t>Curtain Model-654</t>
  </si>
  <si>
    <t>ORD2025000709</t>
  </si>
  <si>
    <t>CUST8215</t>
  </si>
  <si>
    <t>ORD2025000708</t>
  </si>
  <si>
    <t>ORD2025000707</t>
  </si>
  <si>
    <t>PROD3436</t>
  </si>
  <si>
    <t>CUST4335</t>
  </si>
  <si>
    <t>ORD2025000706</t>
  </si>
  <si>
    <t>PROD6339</t>
  </si>
  <si>
    <t>Jeans Model-923</t>
  </si>
  <si>
    <t>CUST8992</t>
  </si>
  <si>
    <t>ORD2025000705</t>
  </si>
  <si>
    <t>ORD2025000704</t>
  </si>
  <si>
    <t>Customer 4488</t>
  </si>
  <si>
    <t>ORD2025000703</t>
  </si>
  <si>
    <t>ORD2025000702</t>
  </si>
  <si>
    <t>Jeans Model-320</t>
  </si>
  <si>
    <t>CUST3395</t>
  </si>
  <si>
    <t>ORD2025000701</t>
  </si>
  <si>
    <t>ORD2025000700</t>
  </si>
  <si>
    <t>PROD6998</t>
  </si>
  <si>
    <t>Lamp Model-618</t>
  </si>
  <si>
    <t>CUST8398</t>
  </si>
  <si>
    <t>ORD2025000699</t>
  </si>
  <si>
    <t>Curtain Model-875</t>
  </si>
  <si>
    <t>CUST5775</t>
  </si>
  <si>
    <t>ORD2025000698</t>
  </si>
  <si>
    <t>Curtain Model-985</t>
  </si>
  <si>
    <t>ORD2025000697</t>
  </si>
  <si>
    <t>PROD2517</t>
  </si>
  <si>
    <t>Lipstick Model-541</t>
  </si>
  <si>
    <t>Customer 2836</t>
  </si>
  <si>
    <t>ORD2025000696</t>
  </si>
  <si>
    <t>PROD6611</t>
  </si>
  <si>
    <t>Mobile Model-834</t>
  </si>
  <si>
    <t>CUST8716</t>
  </si>
  <si>
    <t>ORD2025000695</t>
  </si>
  <si>
    <t>CUST3850</t>
  </si>
  <si>
    <t>Customer 2130</t>
  </si>
  <si>
    <t>ORD2025000694</t>
  </si>
  <si>
    <t>PROD7477</t>
  </si>
  <si>
    <t>Shirt Model-426</t>
  </si>
  <si>
    <t>ORD2025000693</t>
  </si>
  <si>
    <t>CUST9922</t>
  </si>
  <si>
    <t>ORD2025000692</t>
  </si>
  <si>
    <t>Jacket Model-454</t>
  </si>
  <si>
    <t>CUST1670</t>
  </si>
  <si>
    <t>ORD2025000691</t>
  </si>
  <si>
    <t>ORD2025000690</t>
  </si>
  <si>
    <t>PROD6884</t>
  </si>
  <si>
    <t>ORD2025000689</t>
  </si>
  <si>
    <t>Tablet Model-356</t>
  </si>
  <si>
    <t>ORD2025000688</t>
  </si>
  <si>
    <t>Customer 2138</t>
  </si>
  <si>
    <t>ORD2025000687</t>
  </si>
  <si>
    <t>PROD2002</t>
  </si>
  <si>
    <t>CUST3627</t>
  </si>
  <si>
    <t>Customer 636</t>
  </si>
  <si>
    <t>ORD2025000686</t>
  </si>
  <si>
    <t>CUST3509</t>
  </si>
  <si>
    <t>Customer 3769</t>
  </si>
  <si>
    <t>ORD2025000685</t>
  </si>
  <si>
    <t>ORD2025000684</t>
  </si>
  <si>
    <t>PROD3827</t>
  </si>
  <si>
    <t>Lipstick Model-492</t>
  </si>
  <si>
    <t>CUST3696</t>
  </si>
  <si>
    <t>ORD2025000683</t>
  </si>
  <si>
    <t>Curtain Model-753</t>
  </si>
  <si>
    <t>ORD2025000682</t>
  </si>
  <si>
    <t>PROD1037</t>
  </si>
  <si>
    <t>ORD2025000681</t>
  </si>
  <si>
    <t>PROD4226</t>
  </si>
  <si>
    <t>Jeans Model-281</t>
  </si>
  <si>
    <t>CUST2725</t>
  </si>
  <si>
    <t>ORD2025000680</t>
  </si>
  <si>
    <t>PROD7826</t>
  </si>
  <si>
    <t>CUST6606</t>
  </si>
  <si>
    <t>ORD2025000679</t>
  </si>
  <si>
    <t>PROD6820</t>
  </si>
  <si>
    <t>Lamp Model-477</t>
  </si>
  <si>
    <t>CUST7092</t>
  </si>
  <si>
    <t>Customer 3488</t>
  </si>
  <si>
    <t>ORD2025000678</t>
  </si>
  <si>
    <t>ORD2025000677</t>
  </si>
  <si>
    <t>Jeans Model-594</t>
  </si>
  <si>
    <t>ORD2025000676</t>
  </si>
  <si>
    <t>PROD5039</t>
  </si>
  <si>
    <t>Shirt Model-696</t>
  </si>
  <si>
    <t>CUST9060</t>
  </si>
  <si>
    <t>ORD2025000675</t>
  </si>
  <si>
    <t>ORD2025000674</t>
  </si>
  <si>
    <t>Mobile Model-432</t>
  </si>
  <si>
    <t>ORD2025000673</t>
  </si>
  <si>
    <t>PROD8812</t>
  </si>
  <si>
    <t>ORD2025000672</t>
  </si>
  <si>
    <t>CUST5485</t>
  </si>
  <si>
    <t>ORD2025000671</t>
  </si>
  <si>
    <t>Tablet Model-392</t>
  </si>
  <si>
    <t>ORD2025000670</t>
  </si>
  <si>
    <t>PROD7080</t>
  </si>
  <si>
    <t>ORD2025000669</t>
  </si>
  <si>
    <t>Laptop Model-446</t>
  </si>
  <si>
    <t>CUST2858</t>
  </si>
  <si>
    <t>Customer 4277</t>
  </si>
  <si>
    <t>ORD2025000668</t>
  </si>
  <si>
    <t>PROD5399</t>
  </si>
  <si>
    <t>ORD2025000667</t>
  </si>
  <si>
    <t>PROD7399</t>
  </si>
  <si>
    <t>ORD2025000666</t>
  </si>
  <si>
    <t>PROD7562</t>
  </si>
  <si>
    <t>CUST1759</t>
  </si>
  <si>
    <t>ORD2025000665</t>
  </si>
  <si>
    <t>CUST1620</t>
  </si>
  <si>
    <t>Customer 1021</t>
  </si>
  <si>
    <t>ORD2025000664</t>
  </si>
  <si>
    <t>PROD5513</t>
  </si>
  <si>
    <t>CUST2501</t>
  </si>
  <si>
    <t>Customer 3061</t>
  </si>
  <si>
    <t>ORD2025000663</t>
  </si>
  <si>
    <t>Mobile Model-225</t>
  </si>
  <si>
    <t>CUST8810</t>
  </si>
  <si>
    <t>ORD2025000662</t>
  </si>
  <si>
    <t>PROD3423</t>
  </si>
  <si>
    <t>Perfume Model-778</t>
  </si>
  <si>
    <t>CUST2258</t>
  </si>
  <si>
    <t>ORD2025000661</t>
  </si>
  <si>
    <t>ORD2025000660</t>
  </si>
  <si>
    <t>Jacket Model-473</t>
  </si>
  <si>
    <t>ORD2025000659</t>
  </si>
  <si>
    <t>PROD2411</t>
  </si>
  <si>
    <t>Jeans Model-455</t>
  </si>
  <si>
    <t>CUST3358</t>
  </si>
  <si>
    <t>ORD2025000658</t>
  </si>
  <si>
    <t>PROD7303</t>
  </si>
  <si>
    <t>CUST3483</t>
  </si>
  <si>
    <t>ORD2025000657</t>
  </si>
  <si>
    <t>Sofa Model-172</t>
  </si>
  <si>
    <t>ORD2025000656</t>
  </si>
  <si>
    <t>ORD2025000655</t>
  </si>
  <si>
    <t>Curtain Model-111</t>
  </si>
  <si>
    <t>ORD2025000654</t>
  </si>
  <si>
    <t>PROD5451</t>
  </si>
  <si>
    <t>ORD2025000653</t>
  </si>
  <si>
    <t>Customer 2411</t>
  </si>
  <si>
    <t>ORD2025000652</t>
  </si>
  <si>
    <t>PROD9405</t>
  </si>
  <si>
    <t>Mobile Model-739</t>
  </si>
  <si>
    <t>ORD2025000651</t>
  </si>
  <si>
    <t>ORD2025000650</t>
  </si>
  <si>
    <t>Customer 1018</t>
  </si>
  <si>
    <t>ORD2025000649</t>
  </si>
  <si>
    <t>Customer 3546</t>
  </si>
  <si>
    <t>ORD2025000648</t>
  </si>
  <si>
    <t>CUST7525</t>
  </si>
  <si>
    <t>ORD2025000647</t>
  </si>
  <si>
    <t>PROD9534</t>
  </si>
  <si>
    <t>Tablet Model-570</t>
  </si>
  <si>
    <t>ORD2025000646</t>
  </si>
  <si>
    <t>Lamp Model-984</t>
  </si>
  <si>
    <t>ORD2025000645</t>
  </si>
  <si>
    <t>PROD4958</t>
  </si>
  <si>
    <t>ORD2025000644</t>
  </si>
  <si>
    <t>Face Cream Model-992</t>
  </si>
  <si>
    <t>ORD2025000643</t>
  </si>
  <si>
    <t>Mobile Model-315</t>
  </si>
  <si>
    <t>ORD2025000642</t>
  </si>
  <si>
    <t>PROD9462</t>
  </si>
  <si>
    <t>CUST1249</t>
  </si>
  <si>
    <t>ORD2025000641</t>
  </si>
  <si>
    <t>ORD2025000640</t>
  </si>
  <si>
    <t>ORD2025000639</t>
  </si>
  <si>
    <t>CUST4888</t>
  </si>
  <si>
    <t>ORD2025000638</t>
  </si>
  <si>
    <t>Laptop Model-192</t>
  </si>
  <si>
    <t>ORD2025000637</t>
  </si>
  <si>
    <t>PROD7825</t>
  </si>
  <si>
    <t>Face Cream Model-873</t>
  </si>
  <si>
    <t>ORD2025000636</t>
  </si>
  <si>
    <t>Customer 2447</t>
  </si>
  <si>
    <t>ORD2025000635</t>
  </si>
  <si>
    <t>CUST3487</t>
  </si>
  <si>
    <t>ORD2025000634</t>
  </si>
  <si>
    <t>ORD2025000633</t>
  </si>
  <si>
    <t>CUST8582</t>
  </si>
  <si>
    <t>ORD2025000632</t>
  </si>
  <si>
    <t>PROD1382</t>
  </si>
  <si>
    <t>CUST3331</t>
  </si>
  <si>
    <t>ORD2025000631</t>
  </si>
  <si>
    <t>Customer 764</t>
  </si>
  <si>
    <t>ORD2025000630</t>
  </si>
  <si>
    <t>PROD9789</t>
  </si>
  <si>
    <t>Sofa Model-177</t>
  </si>
  <si>
    <t>CUST7978</t>
  </si>
  <si>
    <t>ORD2025000629</t>
  </si>
  <si>
    <t>ORD2025000628</t>
  </si>
  <si>
    <t>ORD2025000627</t>
  </si>
  <si>
    <t>CUST5268</t>
  </si>
  <si>
    <t>ORD2025000626</t>
  </si>
  <si>
    <t>PROD4054</t>
  </si>
  <si>
    <t>Face Cream Model-747</t>
  </si>
  <si>
    <t>ORD2025000625</t>
  </si>
  <si>
    <t>Jeans Model-998</t>
  </si>
  <si>
    <t>ORD2025000624</t>
  </si>
  <si>
    <t>PROD8237</t>
  </si>
  <si>
    <t>ORD2025000623</t>
  </si>
  <si>
    <t>ORD2025000622</t>
  </si>
  <si>
    <t>PROD6302</t>
  </si>
  <si>
    <t>ORD2025000621</t>
  </si>
  <si>
    <t>ORD2025000620</t>
  </si>
  <si>
    <t>Tablet Model-352</t>
  </si>
  <si>
    <t>ORD2025000619</t>
  </si>
  <si>
    <t>PROD3211</t>
  </si>
  <si>
    <t>ORD2025000618</t>
  </si>
  <si>
    <t>PROD6051</t>
  </si>
  <si>
    <t>ORD2025000617</t>
  </si>
  <si>
    <t>Lipstick Model-229</t>
  </si>
  <si>
    <t>ORD2025000616</t>
  </si>
  <si>
    <t>ORD2025000615</t>
  </si>
  <si>
    <t>ORD2025000614</t>
  </si>
  <si>
    <t>Laptop Model-801</t>
  </si>
  <si>
    <t>ORD2025000613</t>
  </si>
  <si>
    <t>Perfume Model-158</t>
  </si>
  <si>
    <t>ORD2025000612</t>
  </si>
  <si>
    <t>Sofa Model-547</t>
  </si>
  <si>
    <t>ORD2025000611</t>
  </si>
  <si>
    <t>Laptop Model-724</t>
  </si>
  <si>
    <t>CUST4106</t>
  </si>
  <si>
    <t>ORD2025000610</t>
  </si>
  <si>
    <t>PROD3593</t>
  </si>
  <si>
    <t>Sofa Model-232</t>
  </si>
  <si>
    <t>ORD2025000609</t>
  </si>
  <si>
    <t>ORD2025000608</t>
  </si>
  <si>
    <t>PROD2621</t>
  </si>
  <si>
    <t>ORD2025000607</t>
  </si>
  <si>
    <t>PROD5624</t>
  </si>
  <si>
    <t>ORD2025000606</t>
  </si>
  <si>
    <t>PROD2870</t>
  </si>
  <si>
    <t>Perfume Model-586</t>
  </si>
  <si>
    <t>CUST1067</t>
  </si>
  <si>
    <t>ORD2025000605</t>
  </si>
  <si>
    <t>PROD2546</t>
  </si>
  <si>
    <t>Curtain Model-695</t>
  </si>
  <si>
    <t>CUST4242</t>
  </si>
  <si>
    <t>ORD2025000604</t>
  </si>
  <si>
    <t>PROD6711</t>
  </si>
  <si>
    <t>ORD2025000603</t>
  </si>
  <si>
    <t>CUST3684</t>
  </si>
  <si>
    <t>ORD2025000602</t>
  </si>
  <si>
    <t>Lamp Model-112</t>
  </si>
  <si>
    <t>CUST5738</t>
  </si>
  <si>
    <t>ORD2025000601</t>
  </si>
  <si>
    <t>Jacket Model-429</t>
  </si>
  <si>
    <t>CUST9122</t>
  </si>
  <si>
    <t>ORD2025000600</t>
  </si>
  <si>
    <t>ORD2025000599</t>
  </si>
  <si>
    <t>ORD2025000598</t>
  </si>
  <si>
    <t>ORD2025000597</t>
  </si>
  <si>
    <t>CUST5332</t>
  </si>
  <si>
    <t>ORD2025000596</t>
  </si>
  <si>
    <t>Jeans Model-183</t>
  </si>
  <si>
    <t>ORD2025000595</t>
  </si>
  <si>
    <t>CUST9797</t>
  </si>
  <si>
    <t>ORD2025000594</t>
  </si>
  <si>
    <t>ORD2025000593</t>
  </si>
  <si>
    <t>CUST1820</t>
  </si>
  <si>
    <t>ORD2025000592</t>
  </si>
  <si>
    <t>CUST3339</t>
  </si>
  <si>
    <t>Customer 4386</t>
  </si>
  <si>
    <t>ORD2025000591</t>
  </si>
  <si>
    <t>CUST2202</t>
  </si>
  <si>
    <t>Customer 2136</t>
  </si>
  <si>
    <t>ORD2025000590</t>
  </si>
  <si>
    <t>PROD9910</t>
  </si>
  <si>
    <t>ORD2025000589</t>
  </si>
  <si>
    <t>Lamp Model-536</t>
  </si>
  <si>
    <t>CUST6482</t>
  </si>
  <si>
    <t>ORD2025000588</t>
  </si>
  <si>
    <t>PROD4119</t>
  </si>
  <si>
    <t>Sofa Model-869</t>
  </si>
  <si>
    <t>CUST2794</t>
  </si>
  <si>
    <t>ORD2025000587</t>
  </si>
  <si>
    <t>Laptop Model-289</t>
  </si>
  <si>
    <t>CUST5211</t>
  </si>
  <si>
    <t>ORD2025000586</t>
  </si>
  <si>
    <t>ORD2025000585</t>
  </si>
  <si>
    <t>ORD2025000584</t>
  </si>
  <si>
    <t>Laptop Model-279</t>
  </si>
  <si>
    <t>CUST8572</t>
  </si>
  <si>
    <t>ORD2025000583</t>
  </si>
  <si>
    <t>PROD8255</t>
  </si>
  <si>
    <t>CUST8314</t>
  </si>
  <si>
    <t>ORD2025000582</t>
  </si>
  <si>
    <t>PROD1832</t>
  </si>
  <si>
    <t>Tablet Model-334</t>
  </si>
  <si>
    <t>CUST1692</t>
  </si>
  <si>
    <t>ORD2025000581</t>
  </si>
  <si>
    <t>Sofa Model-446</t>
  </si>
  <si>
    <t>ORD2025000580</t>
  </si>
  <si>
    <t>PROD3110</t>
  </si>
  <si>
    <t>Perfume Model-216</t>
  </si>
  <si>
    <t>ORD2025000579</t>
  </si>
  <si>
    <t>Tablet Model-487</t>
  </si>
  <si>
    <t>ORD2025000578</t>
  </si>
  <si>
    <t>PROD7473</t>
  </si>
  <si>
    <t>ORD2025000577</t>
  </si>
  <si>
    <t>Perfume Model-312</t>
  </si>
  <si>
    <t>ORD2025000576</t>
  </si>
  <si>
    <t>ORD2025000575</t>
  </si>
  <si>
    <t>CUST2973</t>
  </si>
  <si>
    <t>ORD2025000574</t>
  </si>
  <si>
    <t>Face Cream Model-575</t>
  </si>
  <si>
    <t>CUST2574</t>
  </si>
  <si>
    <t>ORD2025000573</t>
  </si>
  <si>
    <t>PROD5144</t>
  </si>
  <si>
    <t>Lamp Model-814</t>
  </si>
  <si>
    <t>ORD2025000572</t>
  </si>
  <si>
    <t>PROD8264</t>
  </si>
  <si>
    <t>ORD2025000571</t>
  </si>
  <si>
    <t>CUST9325</t>
  </si>
  <si>
    <t>Customer 33</t>
  </si>
  <si>
    <t>ORD2025000570</t>
  </si>
  <si>
    <t>Laptop Model-229</t>
  </si>
  <si>
    <t>ORD2025000569</t>
  </si>
  <si>
    <t>Jeans Model-740</t>
  </si>
  <si>
    <t>ORD2025000568</t>
  </si>
  <si>
    <t>Sofa Model-802</t>
  </si>
  <si>
    <t>CUST8898</t>
  </si>
  <si>
    <t>Customer 2273</t>
  </si>
  <si>
    <t>ORD2025000567</t>
  </si>
  <si>
    <t>PROD4438</t>
  </si>
  <si>
    <t>ORD2025000566</t>
  </si>
  <si>
    <t>PROD6726</t>
  </si>
  <si>
    <t>Jeans Model-575</t>
  </si>
  <si>
    <t>CUST6926</t>
  </si>
  <si>
    <t>ORD2025000565</t>
  </si>
  <si>
    <t>PROD4286</t>
  </si>
  <si>
    <t>Lipstick Model-603</t>
  </si>
  <si>
    <t>CUST7751</t>
  </si>
  <si>
    <t>ORD2025000564</t>
  </si>
  <si>
    <t>ORD2025000563</t>
  </si>
  <si>
    <t>ORD2025000562</t>
  </si>
  <si>
    <t>CUST7608</t>
  </si>
  <si>
    <t>Customer 2167</t>
  </si>
  <si>
    <t>ORD2025000561</t>
  </si>
  <si>
    <t>PROD2758</t>
  </si>
  <si>
    <t>Customer 858</t>
  </si>
  <si>
    <t>ORD2025000560</t>
  </si>
  <si>
    <t>PROD5497</t>
  </si>
  <si>
    <t>Lamp Model-274</t>
  </si>
  <si>
    <t>ORD2025000559</t>
  </si>
  <si>
    <t>ORD2025000558</t>
  </si>
  <si>
    <t>PROD2757</t>
  </si>
  <si>
    <t>Sofa Model-804</t>
  </si>
  <si>
    <t>ORD2025000557</t>
  </si>
  <si>
    <t>Customer 2340</t>
  </si>
  <si>
    <t>ORD2025000556</t>
  </si>
  <si>
    <t>PROD9220</t>
  </si>
  <si>
    <t>Customer 4946</t>
  </si>
  <si>
    <t>ORD2025000555</t>
  </si>
  <si>
    <t>PROD2798</t>
  </si>
  <si>
    <t>ORD2025000554</t>
  </si>
  <si>
    <t>CUST9109</t>
  </si>
  <si>
    <t>ORD2025000553</t>
  </si>
  <si>
    <t>ORD2025000552</t>
  </si>
  <si>
    <t>CUST5360</t>
  </si>
  <si>
    <t>Customer 4089</t>
  </si>
  <si>
    <t>ORD2025000551</t>
  </si>
  <si>
    <t>Jacket Model-936</t>
  </si>
  <si>
    <t>ORD2025000550</t>
  </si>
  <si>
    <t>ORD2025000549</t>
  </si>
  <si>
    <t>PROD1686</t>
  </si>
  <si>
    <t>CUST3209</t>
  </si>
  <si>
    <t>ORD2025000548</t>
  </si>
  <si>
    <t>Curtain Model-595</t>
  </si>
  <si>
    <t>CUST7078</t>
  </si>
  <si>
    <t>ORD2025000547</t>
  </si>
  <si>
    <t>ORD2025000546</t>
  </si>
  <si>
    <t>Jacket Model-689</t>
  </si>
  <si>
    <t>CUST6175</t>
  </si>
  <si>
    <t>ORD2025000545</t>
  </si>
  <si>
    <t>Customer 4944</t>
  </si>
  <si>
    <t>ORD2025000544</t>
  </si>
  <si>
    <t>ORD2025000543</t>
  </si>
  <si>
    <t>PROD9556</t>
  </si>
  <si>
    <t>Lamp Model-940</t>
  </si>
  <si>
    <t>CUST4089</t>
  </si>
  <si>
    <t>Customer 1652</t>
  </si>
  <si>
    <t>ORD2025000542</t>
  </si>
  <si>
    <t>PROD2989</t>
  </si>
  <si>
    <t>ORD2025000541</t>
  </si>
  <si>
    <t>PROD4829</t>
  </si>
  <si>
    <t>ORD2025000540</t>
  </si>
  <si>
    <t>ORD2025000539</t>
  </si>
  <si>
    <t>CUST7696</t>
  </si>
  <si>
    <t>ORD2025000538</t>
  </si>
  <si>
    <t>Face Cream Model-316</t>
  </si>
  <si>
    <t>CUST9750</t>
  </si>
  <si>
    <t>ORD2025000537</t>
  </si>
  <si>
    <t>ORD2025000536</t>
  </si>
  <si>
    <t>Mobile Model-194</t>
  </si>
  <si>
    <t>CUST1166</t>
  </si>
  <si>
    <t>ORD2025000535</t>
  </si>
  <si>
    <t>CUST6440</t>
  </si>
  <si>
    <t>ORD2025000534</t>
  </si>
  <si>
    <t>Shirt Model-237</t>
  </si>
  <si>
    <t>CUST7514</t>
  </si>
  <si>
    <t>ORD2025000533</t>
  </si>
  <si>
    <t>PROD1472</t>
  </si>
  <si>
    <t>ORD2025000532</t>
  </si>
  <si>
    <t>ORD2025000531</t>
  </si>
  <si>
    <t>Jeans Model-553</t>
  </si>
  <si>
    <t>ORD2025000530</t>
  </si>
  <si>
    <t>ORD2025000529</t>
  </si>
  <si>
    <t>Shirt Model-160</t>
  </si>
  <si>
    <t>ORD2025000528</t>
  </si>
  <si>
    <t>Shirt Model-751</t>
  </si>
  <si>
    <t>ORD2025000527</t>
  </si>
  <si>
    <t>CUST9827</t>
  </si>
  <si>
    <t>Customer 3756</t>
  </si>
  <si>
    <t>ORD2025000526</t>
  </si>
  <si>
    <t>PROD7815</t>
  </si>
  <si>
    <t>ORD2025000525</t>
  </si>
  <si>
    <t>PROD1445</t>
  </si>
  <si>
    <t>ORD2025000524</t>
  </si>
  <si>
    <t>Customer 4727</t>
  </si>
  <si>
    <t>ORD2025000523</t>
  </si>
  <si>
    <t>PROD5791</t>
  </si>
  <si>
    <t>Customer 1475</t>
  </si>
  <si>
    <t>ORD2025000522</t>
  </si>
  <si>
    <t>PROD5798</t>
  </si>
  <si>
    <t>CUST9497</t>
  </si>
  <si>
    <t>ORD2025000521</t>
  </si>
  <si>
    <t>ORD2025000520</t>
  </si>
  <si>
    <t>CUST8028</t>
  </si>
  <si>
    <t>ORD2025000519</t>
  </si>
  <si>
    <t>PROD8317</t>
  </si>
  <si>
    <t>Sofa Model-645</t>
  </si>
  <si>
    <t>CUST6615</t>
  </si>
  <si>
    <t>ORD2025000518</t>
  </si>
  <si>
    <t>PROD4945</t>
  </si>
  <si>
    <t>ORD2025000517</t>
  </si>
  <si>
    <t>ORD2025000516</t>
  </si>
  <si>
    <t>CUST9074</t>
  </si>
  <si>
    <t>ORD2025000515</t>
  </si>
  <si>
    <t>PROD7328</t>
  </si>
  <si>
    <t>CUST6476</t>
  </si>
  <si>
    <t>ORD2025000514</t>
  </si>
  <si>
    <t>PROD3344</t>
  </si>
  <si>
    <t>Lipstick Model-342</t>
  </si>
  <si>
    <t>CUST8598</t>
  </si>
  <si>
    <t>ORD2025000513</t>
  </si>
  <si>
    <t>PROD1748</t>
  </si>
  <si>
    <t>ORD2025000512</t>
  </si>
  <si>
    <t>PROD7504</t>
  </si>
  <si>
    <t>ORD2025000511</t>
  </si>
  <si>
    <t>ORD2025000510</t>
  </si>
  <si>
    <t>Face Cream Model-311</t>
  </si>
  <si>
    <t>CUST3999</t>
  </si>
  <si>
    <t>ORD2025000509</t>
  </si>
  <si>
    <t>PROD1311</t>
  </si>
  <si>
    <t>Perfume Model-597</t>
  </si>
  <si>
    <t>ORD2025000508</t>
  </si>
  <si>
    <t>PROD6802</t>
  </si>
  <si>
    <t>Shirt Model-692</t>
  </si>
  <si>
    <t>CUST5171</t>
  </si>
  <si>
    <t>ORD2025000507</t>
  </si>
  <si>
    <t>Lamp Model-382</t>
  </si>
  <si>
    <t>CUST4538</t>
  </si>
  <si>
    <t>Customer 3905</t>
  </si>
  <si>
    <t>ORD2025000506</t>
  </si>
  <si>
    <t>PROD6221</t>
  </si>
  <si>
    <t>ORD2025000505</t>
  </si>
  <si>
    <t>PROD7122</t>
  </si>
  <si>
    <t>Jeans Model-668</t>
  </si>
  <si>
    <t>CUST2737</t>
  </si>
  <si>
    <t>ORD2025000504</t>
  </si>
  <si>
    <t>PROD3563</t>
  </si>
  <si>
    <t>Mobile Model-276</t>
  </si>
  <si>
    <t>CUST6768</t>
  </si>
  <si>
    <t>ORD2025000503</t>
  </si>
  <si>
    <t>CUST3858</t>
  </si>
  <si>
    <t>ORD2025000502</t>
  </si>
  <si>
    <t>Laptop Model-411</t>
  </si>
  <si>
    <t>ORD2025000501</t>
  </si>
  <si>
    <t>Mobile Model-948</t>
  </si>
  <si>
    <t>ORD2025000500</t>
  </si>
  <si>
    <t>CUST8758</t>
  </si>
  <si>
    <t>ORD2025000499</t>
  </si>
  <si>
    <t>Tablet Model-742</t>
  </si>
  <si>
    <t>CUST6529</t>
  </si>
  <si>
    <t>Customer 1922</t>
  </si>
  <si>
    <t>ORD2025000498</t>
  </si>
  <si>
    <t>Face Cream Model-983</t>
  </si>
  <si>
    <t>ORD2025000497</t>
  </si>
  <si>
    <t>CUST2721</t>
  </si>
  <si>
    <t>ORD2025000496</t>
  </si>
  <si>
    <t>ORD2025000495</t>
  </si>
  <si>
    <t>Tablet Model-990</t>
  </si>
  <si>
    <t>ORD2025000494</t>
  </si>
  <si>
    <t>CUST1878</t>
  </si>
  <si>
    <t>ORD2025000493</t>
  </si>
  <si>
    <t>PROD1439</t>
  </si>
  <si>
    <t>Curtain Model-405</t>
  </si>
  <si>
    <t>CUST7210</t>
  </si>
  <si>
    <t>ORD2025000492</t>
  </si>
  <si>
    <t>ORD2025000491</t>
  </si>
  <si>
    <t>Sofa Model-610</t>
  </si>
  <si>
    <t>Customer 4338</t>
  </si>
  <si>
    <t>ORD2025000490</t>
  </si>
  <si>
    <t>PROD6223</t>
  </si>
  <si>
    <t>Laptop Model-181</t>
  </si>
  <si>
    <t>ORD2025000489</t>
  </si>
  <si>
    <t>Jeans Model-786</t>
  </si>
  <si>
    <t>CUST3867</t>
  </si>
  <si>
    <t>ORD2025000488</t>
  </si>
  <si>
    <t>PROD6986</t>
  </si>
  <si>
    <t>ORD2025000487</t>
  </si>
  <si>
    <t>PROD3557</t>
  </si>
  <si>
    <t>Laptop Model-504</t>
  </si>
  <si>
    <t>ORD2025000486</t>
  </si>
  <si>
    <t>ORD2025000485</t>
  </si>
  <si>
    <t>Laptop Model-348</t>
  </si>
  <si>
    <t>ORD2025000484</t>
  </si>
  <si>
    <t>PROD7877</t>
  </si>
  <si>
    <t>ORD2025000483</t>
  </si>
  <si>
    <t>PROD1331</t>
  </si>
  <si>
    <t>Laptop Model-265</t>
  </si>
  <si>
    <t>ORD2025000482</t>
  </si>
  <si>
    <t>Customer 2457</t>
  </si>
  <si>
    <t>ORD2025000481</t>
  </si>
  <si>
    <t>Jeans Model-160</t>
  </si>
  <si>
    <t>ORD2025000480</t>
  </si>
  <si>
    <t>Customer 4346</t>
  </si>
  <si>
    <t>ORD2025000479</t>
  </si>
  <si>
    <t>PROD7763</t>
  </si>
  <si>
    <t>CUST7754</t>
  </si>
  <si>
    <t>ORD2025000478</t>
  </si>
  <si>
    <t>CUST5468</t>
  </si>
  <si>
    <t>ORD2025000477</t>
  </si>
  <si>
    <t>ORD2025000476</t>
  </si>
  <si>
    <t>ORD2025000475</t>
  </si>
  <si>
    <t>CUST5223</t>
  </si>
  <si>
    <t>Customer 1452</t>
  </si>
  <si>
    <t>ORD2025000474</t>
  </si>
  <si>
    <t>PROD8480</t>
  </si>
  <si>
    <t>ORD2025000473</t>
  </si>
  <si>
    <t>CUST6619</t>
  </si>
  <si>
    <t>ORD2025000472</t>
  </si>
  <si>
    <t>Jacket Model-358</t>
  </si>
  <si>
    <t>ORD2025000471</t>
  </si>
  <si>
    <t>ORD2025000470</t>
  </si>
  <si>
    <t>PROD4016</t>
  </si>
  <si>
    <t>Lipstick Model-630</t>
  </si>
  <si>
    <t>ORD2025000469</t>
  </si>
  <si>
    <t>PROD4378</t>
  </si>
  <si>
    <t>Jeans Model-487</t>
  </si>
  <si>
    <t>ORD2025000468</t>
  </si>
  <si>
    <t>ORD2025000467</t>
  </si>
  <si>
    <t>Shirt Model-252</t>
  </si>
  <si>
    <t>CUST2696</t>
  </si>
  <si>
    <t>Customer 4666</t>
  </si>
  <si>
    <t>ORD2025000466</t>
  </si>
  <si>
    <t>ORD2025000465</t>
  </si>
  <si>
    <t>Customer 3772</t>
  </si>
  <si>
    <t>ORD2025000464</t>
  </si>
  <si>
    <t>PROD5999</t>
  </si>
  <si>
    <t>Shirt Model-752</t>
  </si>
  <si>
    <t>CUST4508</t>
  </si>
  <si>
    <t>ORD2025000463</t>
  </si>
  <si>
    <t>ORD2025000462</t>
  </si>
  <si>
    <t>Jacket Model-236</t>
  </si>
  <si>
    <t>ORD2025000461</t>
  </si>
  <si>
    <t>Lamp Model-196</t>
  </si>
  <si>
    <t>Customer 2959</t>
  </si>
  <si>
    <t>ORD2025000460</t>
  </si>
  <si>
    <t>Shirt Model-530</t>
  </si>
  <si>
    <t>CUST8601</t>
  </si>
  <si>
    <t>ORD2025000459</t>
  </si>
  <si>
    <t>PROD3858</t>
  </si>
  <si>
    <t>ORD2025000458</t>
  </si>
  <si>
    <t>CUST8509</t>
  </si>
  <si>
    <t>ORD2025000457</t>
  </si>
  <si>
    <t>ORD2025000456</t>
  </si>
  <si>
    <t>Customer 3808</t>
  </si>
  <si>
    <t>ORD2025000455</t>
  </si>
  <si>
    <t>PROD4102</t>
  </si>
  <si>
    <t>ORD2025000454</t>
  </si>
  <si>
    <t>ORD2025000453</t>
  </si>
  <si>
    <t>CUST3644</t>
  </si>
  <si>
    <t>ORD2025000452</t>
  </si>
  <si>
    <t>Customer 3798</t>
  </si>
  <si>
    <t>ORD2025000451</t>
  </si>
  <si>
    <t>Shirt Model-147</t>
  </si>
  <si>
    <t>ORD2025000450</t>
  </si>
  <si>
    <t>Sofa Model-737</t>
  </si>
  <si>
    <t>CUST3049</t>
  </si>
  <si>
    <t>ORD2025000449</t>
  </si>
  <si>
    <t>CUST9799</t>
  </si>
  <si>
    <t>ORD2025000448</t>
  </si>
  <si>
    <t>PROD2554</t>
  </si>
  <si>
    <t>ORD2025000447</t>
  </si>
  <si>
    <t>PROD3617</t>
  </si>
  <si>
    <t>ORD2025000446</t>
  </si>
  <si>
    <t>Customer 42</t>
  </si>
  <si>
    <t>ORD2025000445</t>
  </si>
  <si>
    <t>PROD8134</t>
  </si>
  <si>
    <t>Lipstick Model-851</t>
  </si>
  <si>
    <t>ORD2025000444</t>
  </si>
  <si>
    <t>ORD2025000443</t>
  </si>
  <si>
    <t>PROD6369</t>
  </si>
  <si>
    <t>CUST9341</t>
  </si>
  <si>
    <t>ORD2025000442</t>
  </si>
  <si>
    <t>PROD9771</t>
  </si>
  <si>
    <t>Curtain Model-822</t>
  </si>
  <si>
    <t>ORD2025000441</t>
  </si>
  <si>
    <t>ORD2025000440</t>
  </si>
  <si>
    <t>PROD3938</t>
  </si>
  <si>
    <t>ORD2025000439</t>
  </si>
  <si>
    <t>Jacket Model-497</t>
  </si>
  <si>
    <t>ORD2025000438</t>
  </si>
  <si>
    <t>Curtain Model-169</t>
  </si>
  <si>
    <t>Customer 564</t>
  </si>
  <si>
    <t>ORD2025000437</t>
  </si>
  <si>
    <t>Jacket Model-730</t>
  </si>
  <si>
    <t>ORD2025000436</t>
  </si>
  <si>
    <t>PROD2384</t>
  </si>
  <si>
    <t>CUST1673</t>
  </si>
  <si>
    <t>ORD2025000435</t>
  </si>
  <si>
    <t>Lipstick Model-330</t>
  </si>
  <si>
    <t>ORD2025000434</t>
  </si>
  <si>
    <t>PROD3206</t>
  </si>
  <si>
    <t>Curtain Model-133</t>
  </si>
  <si>
    <t>CUST2920</t>
  </si>
  <si>
    <t>ORD2025000433</t>
  </si>
  <si>
    <t>CUST6881</t>
  </si>
  <si>
    <t>ORD2025000432</t>
  </si>
  <si>
    <t>ORD2025000431</t>
  </si>
  <si>
    <t>CUST1970</t>
  </si>
  <si>
    <t>Customer 1051</t>
  </si>
  <si>
    <t>ORD2025000430</t>
  </si>
  <si>
    <t>CUST4445</t>
  </si>
  <si>
    <t>Customer 35</t>
  </si>
  <si>
    <t>ORD2025000429</t>
  </si>
  <si>
    <t>ORD2025000428</t>
  </si>
  <si>
    <t>PROD4724</t>
  </si>
  <si>
    <t>Face Cream Model-154</t>
  </si>
  <si>
    <t>CUST7028</t>
  </si>
  <si>
    <t>ORD2025000427</t>
  </si>
  <si>
    <t>PROD9122</t>
  </si>
  <si>
    <t>Shirt Model-800</t>
  </si>
  <si>
    <t>ORD2025000426</t>
  </si>
  <si>
    <t>ORD2025000425</t>
  </si>
  <si>
    <t>Lamp Model-485</t>
  </si>
  <si>
    <t>ORD2025000424</t>
  </si>
  <si>
    <t>Curtain Model-415</t>
  </si>
  <si>
    <t>ORD2025000423</t>
  </si>
  <si>
    <t>ORD2025000422</t>
  </si>
  <si>
    <t>Face Cream Model-714</t>
  </si>
  <si>
    <t>ORD2025000421</t>
  </si>
  <si>
    <t>PROD2739</t>
  </si>
  <si>
    <t>CUST8528</t>
  </si>
  <si>
    <t>ORD2025000420</t>
  </si>
  <si>
    <t>PROD3678</t>
  </si>
  <si>
    <t>ORD2025000419</t>
  </si>
  <si>
    <t>PROD4874</t>
  </si>
  <si>
    <t>CUST6353</t>
  </si>
  <si>
    <t>Customer 1420</t>
  </si>
  <si>
    <t>ORD2025000418</t>
  </si>
  <si>
    <t>CUST2538</t>
  </si>
  <si>
    <t>Customer 4223</t>
  </si>
  <si>
    <t>ORD2025000417</t>
  </si>
  <si>
    <t>ORD2025000416</t>
  </si>
  <si>
    <t>CUST8285</t>
  </si>
  <si>
    <t>ORD2025000415</t>
  </si>
  <si>
    <t>Curtain Model-720</t>
  </si>
  <si>
    <t>CUST9111</t>
  </si>
  <si>
    <t>ORD2025000414</t>
  </si>
  <si>
    <t>Customer 1044</t>
  </si>
  <si>
    <t>ORD2025000413</t>
  </si>
  <si>
    <t>PROD3838</t>
  </si>
  <si>
    <t>CUST9360</t>
  </si>
  <si>
    <t>ORD2025000412</t>
  </si>
  <si>
    <t>ORD2025000411</t>
  </si>
  <si>
    <t>Perfume Model-938</t>
  </si>
  <si>
    <t>Customer 1650</t>
  </si>
  <si>
    <t>ORD2025000410</t>
  </si>
  <si>
    <t>CUST4317</t>
  </si>
  <si>
    <t>ORD2025000409</t>
  </si>
  <si>
    <t>PROD7178</t>
  </si>
  <si>
    <t>Jacket Model-821</t>
  </si>
  <si>
    <t>Customer 3455</t>
  </si>
  <si>
    <t>ORD2025000408</t>
  </si>
  <si>
    <t>CUST4903</t>
  </si>
  <si>
    <t>ORD2025000407</t>
  </si>
  <si>
    <t>ORD2025000406</t>
  </si>
  <si>
    <t>ORD2025000405</t>
  </si>
  <si>
    <t>ORD2025000404</t>
  </si>
  <si>
    <t>PROD9015</t>
  </si>
  <si>
    <t>CUST1044</t>
  </si>
  <si>
    <t>ORD2025000403</t>
  </si>
  <si>
    <t>PROD4808</t>
  </si>
  <si>
    <t>CUST5604</t>
  </si>
  <si>
    <t>Customer 577</t>
  </si>
  <si>
    <t>ORD2025000402</t>
  </si>
  <si>
    <t>Lamp Model-345</t>
  </si>
  <si>
    <t>ORD2025000401</t>
  </si>
  <si>
    <t>PROD3750</t>
  </si>
  <si>
    <t>ORD2025000400</t>
  </si>
  <si>
    <t>ORD2025000399</t>
  </si>
  <si>
    <t>PROD2818</t>
  </si>
  <si>
    <t>Laptop Model-819</t>
  </si>
  <si>
    <t>CUST6108</t>
  </si>
  <si>
    <t>ORD2025000398</t>
  </si>
  <si>
    <t>PROD7162</t>
  </si>
  <si>
    <t>Shirt Model-955</t>
  </si>
  <si>
    <t>ORD2025000397</t>
  </si>
  <si>
    <t>ORD2025000396</t>
  </si>
  <si>
    <t>PROD2505</t>
  </si>
  <si>
    <t>Jacket Model-912</t>
  </si>
  <si>
    <t>CUST6009</t>
  </si>
  <si>
    <t>ORD2025000395</t>
  </si>
  <si>
    <t>PROD3205</t>
  </si>
  <si>
    <t>Mobile Model-962</t>
  </si>
  <si>
    <t>Customer 550</t>
  </si>
  <si>
    <t>ORD2025000394</t>
  </si>
  <si>
    <t>PROD5685</t>
  </si>
  <si>
    <t>CUST8982</t>
  </si>
  <si>
    <t>ORD2025000393</t>
  </si>
  <si>
    <t>CUST4357</t>
  </si>
  <si>
    <t>ORD2025000392</t>
  </si>
  <si>
    <t>PROD6235</t>
  </si>
  <si>
    <t>ORD2025000391</t>
  </si>
  <si>
    <t>PROD9559</t>
  </si>
  <si>
    <t>Curtain Model-725</t>
  </si>
  <si>
    <t>ORD2025000390</t>
  </si>
  <si>
    <t>PROD5700</t>
  </si>
  <si>
    <t>Curtain Model-838</t>
  </si>
  <si>
    <t>CUST4420</t>
  </si>
  <si>
    <t>ORD2025000389</t>
  </si>
  <si>
    <t>PROD9026</t>
  </si>
  <si>
    <t>ORD2025000388</t>
  </si>
  <si>
    <t>Laptop Model-316</t>
  </si>
  <si>
    <t>ORD2025000387</t>
  </si>
  <si>
    <t>Customer 3695</t>
  </si>
  <si>
    <t>ORD2025000386</t>
  </si>
  <si>
    <t>Curtain Model-491</t>
  </si>
  <si>
    <t>ORD2025000385</t>
  </si>
  <si>
    <t>Lamp Model-321</t>
  </si>
  <si>
    <t>ORD2025000384</t>
  </si>
  <si>
    <t>PROD5909</t>
  </si>
  <si>
    <t>CUST9153</t>
  </si>
  <si>
    <t>ORD2025000383</t>
  </si>
  <si>
    <t>ORD2025000382</t>
  </si>
  <si>
    <t>PROD9202</t>
  </si>
  <si>
    <t>ORD2025000381</t>
  </si>
  <si>
    <t>PROD6175</t>
  </si>
  <si>
    <t>ORD2025000380</t>
  </si>
  <si>
    <t>ORD2025000379</t>
  </si>
  <si>
    <t>Face Cream Model-350</t>
  </si>
  <si>
    <t>Customer 4174</t>
  </si>
  <si>
    <t>ORD2025000378</t>
  </si>
  <si>
    <t>ORD2025000377</t>
  </si>
  <si>
    <t>PROD9785</t>
  </si>
  <si>
    <t>Sofa Model-500</t>
  </si>
  <si>
    <t>ORD2025000376</t>
  </si>
  <si>
    <t>PROD9227</t>
  </si>
  <si>
    <t>CUST4175</t>
  </si>
  <si>
    <t>ORD2025000375</t>
  </si>
  <si>
    <t>Sofa Model-193</t>
  </si>
  <si>
    <t>CUST5549</t>
  </si>
  <si>
    <t>ORD2025000374</t>
  </si>
  <si>
    <t>PROD2155</t>
  </si>
  <si>
    <t>ORD2025000373</t>
  </si>
  <si>
    <t>ORD2025000372</t>
  </si>
  <si>
    <t>ORD2025000371</t>
  </si>
  <si>
    <t>Tablet Model-195</t>
  </si>
  <si>
    <t>Customer 820</t>
  </si>
  <si>
    <t>ORD2025000370</t>
  </si>
  <si>
    <t>CUST3090</t>
  </si>
  <si>
    <t>ORD2025000369</t>
  </si>
  <si>
    <t>Lipstick Model-356</t>
  </si>
  <si>
    <t>CUST7141</t>
  </si>
  <si>
    <t>ORD2025000368</t>
  </si>
  <si>
    <t>Lipstick Model-478</t>
  </si>
  <si>
    <t>Customer 1279</t>
  </si>
  <si>
    <t>ORD2025000367</t>
  </si>
  <si>
    <t>PROD4681</t>
  </si>
  <si>
    <t>Jeans Model-261</t>
  </si>
  <si>
    <t>CUST5307</t>
  </si>
  <si>
    <t>ORD2025000366</t>
  </si>
  <si>
    <t>PROD1036</t>
  </si>
  <si>
    <t>Face Cream Model-145</t>
  </si>
  <si>
    <t>ORD2025000365</t>
  </si>
  <si>
    <t>Customer 2902</t>
  </si>
  <si>
    <t>ORD2025000364</t>
  </si>
  <si>
    <t>Lipstick Model-336</t>
  </si>
  <si>
    <t>CUST7749</t>
  </si>
  <si>
    <t>ORD2025000363</t>
  </si>
  <si>
    <t>PROD3271</t>
  </si>
  <si>
    <t>CUST4390</t>
  </si>
  <si>
    <t>Customer 2026</t>
  </si>
  <si>
    <t>ORD2025000362</t>
  </si>
  <si>
    <t>Sofa Model-508</t>
  </si>
  <si>
    <t>CUST6578</t>
  </si>
  <si>
    <t>Customer 1872</t>
  </si>
  <si>
    <t>ORD2025000361</t>
  </si>
  <si>
    <t>CUST1815</t>
  </si>
  <si>
    <t>ORD2025000360</t>
  </si>
  <si>
    <t>PROD9395</t>
  </si>
  <si>
    <t>ORD2025000359</t>
  </si>
  <si>
    <t>ORD2025000358</t>
  </si>
  <si>
    <t>PROD6359</t>
  </si>
  <si>
    <t>ORD2025000357</t>
  </si>
  <si>
    <t>PROD3653</t>
  </si>
  <si>
    <t>Lamp Model-514</t>
  </si>
  <si>
    <t>CUST7726</t>
  </si>
  <si>
    <t>Customer 5</t>
  </si>
  <si>
    <t>ORD2025000356</t>
  </si>
  <si>
    <t>ORD2025000355</t>
  </si>
  <si>
    <t>PROD7712</t>
  </si>
  <si>
    <t>ORD2025000354</t>
  </si>
  <si>
    <t>ORD2025000353</t>
  </si>
  <si>
    <t>ORD2025000352</t>
  </si>
  <si>
    <t>PROD8393</t>
  </si>
  <si>
    <t>Lamp Model-401</t>
  </si>
  <si>
    <t>Customer 1717</t>
  </si>
  <si>
    <t>ORD2025000351</t>
  </si>
  <si>
    <t>CUST3894</t>
  </si>
  <si>
    <t>Customer 3076</t>
  </si>
  <si>
    <t>ORD2025000350</t>
  </si>
  <si>
    <t>CUST6259</t>
  </si>
  <si>
    <t>ORD2025000349</t>
  </si>
  <si>
    <t>Customer 3692</t>
  </si>
  <si>
    <t>ORD2025000348</t>
  </si>
  <si>
    <t>Customer 4456</t>
  </si>
  <si>
    <t>ORD2025000347</t>
  </si>
  <si>
    <t>ORD2025000346</t>
  </si>
  <si>
    <t>CUST3790</t>
  </si>
  <si>
    <t>ORD2025000345</t>
  </si>
  <si>
    <t>Face Cream Model-687</t>
  </si>
  <si>
    <t>CUST5573</t>
  </si>
  <si>
    <t>ORD2025000344</t>
  </si>
  <si>
    <t>PROD8450</t>
  </si>
  <si>
    <t>ORD2025000343</t>
  </si>
  <si>
    <t>PROD3846</t>
  </si>
  <si>
    <t>ORD2025000342</t>
  </si>
  <si>
    <t>ORD2025000341</t>
  </si>
  <si>
    <t>PROD7127</t>
  </si>
  <si>
    <t>Lipstick Model-883</t>
  </si>
  <si>
    <t>CUST8784</t>
  </si>
  <si>
    <t>ORD2025000340</t>
  </si>
  <si>
    <t>ORD2025000339</t>
  </si>
  <si>
    <t>Sofa Model-674</t>
  </si>
  <si>
    <t>ORD2025000338</t>
  </si>
  <si>
    <t>PROD3997</t>
  </si>
  <si>
    <t>Jacket Model-816</t>
  </si>
  <si>
    <t>ORD2025000337</t>
  </si>
  <si>
    <t>ORD2025000336</t>
  </si>
  <si>
    <t>Tablet Model-945</t>
  </si>
  <si>
    <t>ORD2025000335</t>
  </si>
  <si>
    <t>Laptop Model-537</t>
  </si>
  <si>
    <t>CUST3011</t>
  </si>
  <si>
    <t>ORD2025000334</t>
  </si>
  <si>
    <t>Perfume Model-300</t>
  </si>
  <si>
    <t>ORD2025000333</t>
  </si>
  <si>
    <t>Mobile Model-392</t>
  </si>
  <si>
    <t>CUST1492</t>
  </si>
  <si>
    <t>ORD2025000332</t>
  </si>
  <si>
    <t>Jacket Model-568</t>
  </si>
  <si>
    <t>CUST5058</t>
  </si>
  <si>
    <t>Customer 1196</t>
  </si>
  <si>
    <t>ORD2025000331</t>
  </si>
  <si>
    <t>CUST2477</t>
  </si>
  <si>
    <t>ORD2025000330</t>
  </si>
  <si>
    <t>CUST2306</t>
  </si>
  <si>
    <t>ORD2025000329</t>
  </si>
  <si>
    <t>PROD4809</t>
  </si>
  <si>
    <t>ORD2025000328</t>
  </si>
  <si>
    <t>ORD2025000327</t>
  </si>
  <si>
    <t>PROD2073</t>
  </si>
  <si>
    <t>Customer 1183</t>
  </si>
  <si>
    <t>ORD2025000326</t>
  </si>
  <si>
    <t>PROD1537</t>
  </si>
  <si>
    <t>Jeans Model-534</t>
  </si>
  <si>
    <t>ORD2025000325</t>
  </si>
  <si>
    <t>PROD8141</t>
  </si>
  <si>
    <t>ORD2025000324</t>
  </si>
  <si>
    <t>PROD9670</t>
  </si>
  <si>
    <t>ORD2025000323</t>
  </si>
  <si>
    <t>PROD4905</t>
  </si>
  <si>
    <t>Tablet Model-253</t>
  </si>
  <si>
    <t>CUST9034</t>
  </si>
  <si>
    <t>ORD2025000322</t>
  </si>
  <si>
    <t>ORD2025000321</t>
  </si>
  <si>
    <t>Laptop Model-222</t>
  </si>
  <si>
    <t>ORD2025000320</t>
  </si>
  <si>
    <t>Mobile Model-250</t>
  </si>
  <si>
    <t>ORD2025000319</t>
  </si>
  <si>
    <t>ORD2025000318</t>
  </si>
  <si>
    <t>Shirt Model-780</t>
  </si>
  <si>
    <t>ORD2025000317</t>
  </si>
  <si>
    <t>CUST9505</t>
  </si>
  <si>
    <t>ORD2025000316</t>
  </si>
  <si>
    <t>Jeans Model-104</t>
  </si>
  <si>
    <t>ORD2025000315</t>
  </si>
  <si>
    <t>Tablet Model-978</t>
  </si>
  <si>
    <t>ORD2025000314</t>
  </si>
  <si>
    <t>PROD3162</t>
  </si>
  <si>
    <t>Mobile Model-417</t>
  </si>
  <si>
    <t>ORD2025000313</t>
  </si>
  <si>
    <t>ORD2025000312</t>
  </si>
  <si>
    <t>PROD2679</t>
  </si>
  <si>
    <t>CUST1898</t>
  </si>
  <si>
    <t>ORD2025000311</t>
  </si>
  <si>
    <t>CUST7566</t>
  </si>
  <si>
    <t>ORD2025000310</t>
  </si>
  <si>
    <t>Lipstick Model-339</t>
  </si>
  <si>
    <t>CUST9756</t>
  </si>
  <si>
    <t>ORD2025000309</t>
  </si>
  <si>
    <t>PROD5221</t>
  </si>
  <si>
    <t>Jacket Model-616</t>
  </si>
  <si>
    <t>ORD2025000308</t>
  </si>
  <si>
    <t>Jacket Model-893</t>
  </si>
  <si>
    <t>ORD2025000307</t>
  </si>
  <si>
    <t>PROD4298</t>
  </si>
  <si>
    <t>Jacket Model-562</t>
  </si>
  <si>
    <t>ORD2025000306</t>
  </si>
  <si>
    <t>Face Cream Model-374</t>
  </si>
  <si>
    <t>CUST3465</t>
  </si>
  <si>
    <t>ORD2025000305</t>
  </si>
  <si>
    <t>ORD2025000304</t>
  </si>
  <si>
    <t>PROD2680</t>
  </si>
  <si>
    <t>CUST2332</t>
  </si>
  <si>
    <t>Customer 4692</t>
  </si>
  <si>
    <t>ORD2025000303</t>
  </si>
  <si>
    <t>PROD2074</t>
  </si>
  <si>
    <t>Tablet Model-286</t>
  </si>
  <si>
    <t>ORD2025000302</t>
  </si>
  <si>
    <t>CUST7682</t>
  </si>
  <si>
    <t>ORD2025000301</t>
  </si>
  <si>
    <t>ORD2025000300</t>
  </si>
  <si>
    <t>PROD9443</t>
  </si>
  <si>
    <t>CUST8269</t>
  </si>
  <si>
    <t>ORD2025000299</t>
  </si>
  <si>
    <t>Perfume Model-425</t>
  </si>
  <si>
    <t>CUST9586</t>
  </si>
  <si>
    <t>ORD2025000298</t>
  </si>
  <si>
    <t>ORD2025000297</t>
  </si>
  <si>
    <t>Curtain Model-506</t>
  </si>
  <si>
    <t>ORD2025000296</t>
  </si>
  <si>
    <t>PROD7542</t>
  </si>
  <si>
    <t>ORD2025000295</t>
  </si>
  <si>
    <t>Customer 789</t>
  </si>
  <si>
    <t>ORD2025000294</t>
  </si>
  <si>
    <t>Lipstick Model-366</t>
  </si>
  <si>
    <t>ORD2025000293</t>
  </si>
  <si>
    <t>PROD6861</t>
  </si>
  <si>
    <t>Jeans Model-137</t>
  </si>
  <si>
    <t>ORD2025000292</t>
  </si>
  <si>
    <t>Laptop Model-900</t>
  </si>
  <si>
    <t>CUST5404</t>
  </si>
  <si>
    <t>ORD2025000291</t>
  </si>
  <si>
    <t>ORD2025000290</t>
  </si>
  <si>
    <t>Customer 3200</t>
  </si>
  <si>
    <t>ORD2025000289</t>
  </si>
  <si>
    <t>PROD3676</t>
  </si>
  <si>
    <t>CUST1031</t>
  </si>
  <si>
    <t>ORD2025000288</t>
  </si>
  <si>
    <t>Curtain Model-436</t>
  </si>
  <si>
    <t>CUST3246</t>
  </si>
  <si>
    <t>ORD2025000287</t>
  </si>
  <si>
    <t>CUST3002</t>
  </si>
  <si>
    <t>Customer 547</t>
  </si>
  <si>
    <t>ORD2025000286</t>
  </si>
  <si>
    <t>PROD7160</t>
  </si>
  <si>
    <t>ORD2025000285</t>
  </si>
  <si>
    <t>CUST1381</t>
  </si>
  <si>
    <t>ORD2025000284</t>
  </si>
  <si>
    <t>Shirt Model-205</t>
  </si>
  <si>
    <t>ORD2025000283</t>
  </si>
  <si>
    <t>Face Cream Model-984</t>
  </si>
  <si>
    <t>ORD2025000282</t>
  </si>
  <si>
    <t>ORD2025000281</t>
  </si>
  <si>
    <t>PROD6526</t>
  </si>
  <si>
    <t>Mobile Model-638</t>
  </si>
  <si>
    <t>ORD2025000280</t>
  </si>
  <si>
    <t>CUST9175</t>
  </si>
  <si>
    <t>ORD2025000279</t>
  </si>
  <si>
    <t>Shirt Model-510</t>
  </si>
  <si>
    <t>CUST7425</t>
  </si>
  <si>
    <t>ORD2025000278</t>
  </si>
  <si>
    <t>Jacket Model-624</t>
  </si>
  <si>
    <t>Customer 3858</t>
  </si>
  <si>
    <t>ORD2025000277</t>
  </si>
  <si>
    <t>ORD2025000276</t>
  </si>
  <si>
    <t>ORD2025000275</t>
  </si>
  <si>
    <t>ORD2025000274</t>
  </si>
  <si>
    <t>ORD2025000273</t>
  </si>
  <si>
    <t>PROD4938</t>
  </si>
  <si>
    <t>Customer 1852</t>
  </si>
  <si>
    <t>ORD2025000272</t>
  </si>
  <si>
    <t>ORD2025000271</t>
  </si>
  <si>
    <t>PROD5180</t>
  </si>
  <si>
    <t>ORD2025000270</t>
  </si>
  <si>
    <t>Laptop Model-873</t>
  </si>
  <si>
    <t>ORD2025000269</t>
  </si>
  <si>
    <t>PROD9146</t>
  </si>
  <si>
    <t>CUST4708</t>
  </si>
  <si>
    <t>ORD2025000268</t>
  </si>
  <si>
    <t>Laptop Model-390</t>
  </si>
  <si>
    <t>ORD2025000267</t>
  </si>
  <si>
    <t>PROD9101</t>
  </si>
  <si>
    <t>CUST7305</t>
  </si>
  <si>
    <t>ORD2025000266</t>
  </si>
  <si>
    <t>ORD2025000265</t>
  </si>
  <si>
    <t>PROD6812</t>
  </si>
  <si>
    <t>CUST1983</t>
  </si>
  <si>
    <t>ORD2025000264</t>
  </si>
  <si>
    <t>Customer 4368</t>
  </si>
  <si>
    <t>ORD2025000263</t>
  </si>
  <si>
    <t>PROD4179</t>
  </si>
  <si>
    <t>Lipstick Model-316</t>
  </si>
  <si>
    <t>CUST9524</t>
  </si>
  <si>
    <t>ORD2025000262</t>
  </si>
  <si>
    <t>ORD2025000261</t>
  </si>
  <si>
    <t>Tablet Model-202</t>
  </si>
  <si>
    <t>ORD2025000260</t>
  </si>
  <si>
    <t>PROD5898</t>
  </si>
  <si>
    <t>Mobile Model-833</t>
  </si>
  <si>
    <t>ORD2025000259</t>
  </si>
  <si>
    <t>PROD2636</t>
  </si>
  <si>
    <t>ORD2025000258</t>
  </si>
  <si>
    <t>ORD2025000257</t>
  </si>
  <si>
    <t>PROD8979</t>
  </si>
  <si>
    <t>CUST2705</t>
  </si>
  <si>
    <t>ORD2025000256</t>
  </si>
  <si>
    <t>ORD2025000255</t>
  </si>
  <si>
    <t>CUST1751</t>
  </si>
  <si>
    <t>ORD2025000254</t>
  </si>
  <si>
    <t>Jeans Model-527</t>
  </si>
  <si>
    <t>CUST7327</t>
  </si>
  <si>
    <t>Customer 1626</t>
  </si>
  <si>
    <t>ORD2025000253</t>
  </si>
  <si>
    <t>PROD6241</t>
  </si>
  <si>
    <t>CUST8401</t>
  </si>
  <si>
    <t>ORD2025000252</t>
  </si>
  <si>
    <t>PROD5032</t>
  </si>
  <si>
    <t>Jeans Model-101</t>
  </si>
  <si>
    <t>ORD2025000251</t>
  </si>
  <si>
    <t>PROD8427</t>
  </si>
  <si>
    <t>ORD2025000250</t>
  </si>
  <si>
    <t>Face Cream Model-259</t>
  </si>
  <si>
    <t>CUST5624</t>
  </si>
  <si>
    <t>ORD2025000249</t>
  </si>
  <si>
    <t>PROD8927</t>
  </si>
  <si>
    <t>ORD2025000248</t>
  </si>
  <si>
    <t>ORD2025000247</t>
  </si>
  <si>
    <t>Laptop Model-782</t>
  </si>
  <si>
    <t>ORD2025000246</t>
  </si>
  <si>
    <t>PROD8809</t>
  </si>
  <si>
    <t>Mobile Model-965</t>
  </si>
  <si>
    <t>ORD2025000245</t>
  </si>
  <si>
    <t>Perfume Model-864</t>
  </si>
  <si>
    <t>ORD2025000244</t>
  </si>
  <si>
    <t>Customer 4812</t>
  </si>
  <si>
    <t>ORD2025000243</t>
  </si>
  <si>
    <t>ORD2025000242</t>
  </si>
  <si>
    <t>CUST6732</t>
  </si>
  <si>
    <t>ORD2025000241</t>
  </si>
  <si>
    <t>ORD2025000240</t>
  </si>
  <si>
    <t>Tablet Model-600</t>
  </si>
  <si>
    <t>CUST3670</t>
  </si>
  <si>
    <t>Customer 1521</t>
  </si>
  <si>
    <t>ORD2025000239</t>
  </si>
  <si>
    <t>PROD7787</t>
  </si>
  <si>
    <t>Laptop Model-304</t>
  </si>
  <si>
    <t>CUST6681</t>
  </si>
  <si>
    <t>ORD2025000238</t>
  </si>
  <si>
    <t>PROD8550</t>
  </si>
  <si>
    <t>Shirt Model-757</t>
  </si>
  <si>
    <t>ORD2025000237</t>
  </si>
  <si>
    <t>Lamp Model-522</t>
  </si>
  <si>
    <t>ORD2025000236</t>
  </si>
  <si>
    <t>PROD5062</t>
  </si>
  <si>
    <t>Customer 339</t>
  </si>
  <si>
    <t>ORD2025000235</t>
  </si>
  <si>
    <t>ORD2025000234</t>
  </si>
  <si>
    <t>CUST3469</t>
  </si>
  <si>
    <t>ORD2025000233</t>
  </si>
  <si>
    <t>Customer 3717</t>
  </si>
  <si>
    <t>ORD2025000232</t>
  </si>
  <si>
    <t>Sofa Model-801</t>
  </si>
  <si>
    <t>ORD2025000231</t>
  </si>
  <si>
    <t>ORD2025000230</t>
  </si>
  <si>
    <t>CUST3094</t>
  </si>
  <si>
    <t>ORD2025000229</t>
  </si>
  <si>
    <t>Shirt Model-259</t>
  </si>
  <si>
    <t>ORD2025000228</t>
  </si>
  <si>
    <t>ORD2025000227</t>
  </si>
  <si>
    <t>Jacket Model-442</t>
  </si>
  <si>
    <t>CUST4947</t>
  </si>
  <si>
    <t>ORD2025000226</t>
  </si>
  <si>
    <t>ORD2025000225</t>
  </si>
  <si>
    <t>CUST7426</t>
  </si>
  <si>
    <t>ORD2025000224</t>
  </si>
  <si>
    <t>PROD8650</t>
  </si>
  <si>
    <t>ORD2025000223</t>
  </si>
  <si>
    <t>CUST5711</t>
  </si>
  <si>
    <t>ORD2025000222</t>
  </si>
  <si>
    <t>ORD2025000221</t>
  </si>
  <si>
    <t>PROD5355</t>
  </si>
  <si>
    <t>Mobile Model-240</t>
  </si>
  <si>
    <t>ORD2025000220</t>
  </si>
  <si>
    <t>PROD8673</t>
  </si>
  <si>
    <t>CUST4627</t>
  </si>
  <si>
    <t>ORD2025000219</t>
  </si>
  <si>
    <t>Jacket Model-324</t>
  </si>
  <si>
    <t>ORD2025000218</t>
  </si>
  <si>
    <t>Face Cream Model-464</t>
  </si>
  <si>
    <t>ORD2025000217</t>
  </si>
  <si>
    <t>PROD1582</t>
  </si>
  <si>
    <t>CUST8460</t>
  </si>
  <si>
    <t>ORD2025000216</t>
  </si>
  <si>
    <t>PROD2149</t>
  </si>
  <si>
    <t>ORD2025000215</t>
  </si>
  <si>
    <t>ORD2025000214</t>
  </si>
  <si>
    <t>ORD2025000213</t>
  </si>
  <si>
    <t>PROD8865</t>
  </si>
  <si>
    <t>ORD2025000212</t>
  </si>
  <si>
    <t>PROD2901</t>
  </si>
  <si>
    <t>Curtain Model-639</t>
  </si>
  <si>
    <t>CUST3900</t>
  </si>
  <si>
    <t>ORD2025000211</t>
  </si>
  <si>
    <t>CUST6262</t>
  </si>
  <si>
    <t>ORD2025000210</t>
  </si>
  <si>
    <t>ORD2025000209</t>
  </si>
  <si>
    <t>ORD2025000208</t>
  </si>
  <si>
    <t>PROD8798</t>
  </si>
  <si>
    <t>Shirt Model-148</t>
  </si>
  <si>
    <t>CUST4745</t>
  </si>
  <si>
    <t>ORD2025000207</t>
  </si>
  <si>
    <t>Perfume Model-499</t>
  </si>
  <si>
    <t>ORD2025000206</t>
  </si>
  <si>
    <t>PROD5353</t>
  </si>
  <si>
    <t>Face Cream Model-899</t>
  </si>
  <si>
    <t>CUST6585</t>
  </si>
  <si>
    <t>ORD2025000205</t>
  </si>
  <si>
    <t>Lamp Model-964</t>
  </si>
  <si>
    <t>ORD2025000204</t>
  </si>
  <si>
    <t>Lipstick Model-734</t>
  </si>
  <si>
    <t>ORD2025000203</t>
  </si>
  <si>
    <t>PROD4552</t>
  </si>
  <si>
    <t>Lipstick Model-760</t>
  </si>
  <si>
    <t>ORD2025000202</t>
  </si>
  <si>
    <t>PROD3789</t>
  </si>
  <si>
    <t>ORD2025000201</t>
  </si>
  <si>
    <t>ORD2025000200</t>
  </si>
  <si>
    <t>ORD2025000199</t>
  </si>
  <si>
    <t>Tablet Model-199</t>
  </si>
  <si>
    <t>CUST5025</t>
  </si>
  <si>
    <t>ORD2025000198</t>
  </si>
  <si>
    <t>PROD4090</t>
  </si>
  <si>
    <t>CUST5913</t>
  </si>
  <si>
    <t>ORD2025000197</t>
  </si>
  <si>
    <t>Face Cream Model-497</t>
  </si>
  <si>
    <t>CUST2758</t>
  </si>
  <si>
    <t>ORD2025000196</t>
  </si>
  <si>
    <t>PROD3701</t>
  </si>
  <si>
    <t>CUST2889</t>
  </si>
  <si>
    <t>ORD2025000195</t>
  </si>
  <si>
    <t>CUST6065</t>
  </si>
  <si>
    <t>ORD2025000194</t>
  </si>
  <si>
    <t>PROD3372</t>
  </si>
  <si>
    <t>Lipstick Model-978</t>
  </si>
  <si>
    <t>CUST4715</t>
  </si>
  <si>
    <t>ORD2025000193</t>
  </si>
  <si>
    <t>CUST4768</t>
  </si>
  <si>
    <t>ORD2025000192</t>
  </si>
  <si>
    <t>CUST9481</t>
  </si>
  <si>
    <t>ORD2025000191</t>
  </si>
  <si>
    <t>ORD2025000190</t>
  </si>
  <si>
    <t>Jacket Model-811</t>
  </si>
  <si>
    <t>CUST4107</t>
  </si>
  <si>
    <t>ORD2025000189</t>
  </si>
  <si>
    <t>Shirt Model-735</t>
  </si>
  <si>
    <t>ORD2025000188</t>
  </si>
  <si>
    <t>PROD4758</t>
  </si>
  <si>
    <t>Tablet Model-887</t>
  </si>
  <si>
    <t>CUST8801</t>
  </si>
  <si>
    <t>ORD2025000187</t>
  </si>
  <si>
    <t>PROD8384</t>
  </si>
  <si>
    <t>ORD2025000186</t>
  </si>
  <si>
    <t>PROD9028</t>
  </si>
  <si>
    <t>ORD2025000185</t>
  </si>
  <si>
    <t>Laptop Model-311</t>
  </si>
  <si>
    <t>ORD2025000184</t>
  </si>
  <si>
    <t>PROD9794</t>
  </si>
  <si>
    <t>CUST2815</t>
  </si>
  <si>
    <t>Customer 4112</t>
  </si>
  <si>
    <t>ORD2025000183</t>
  </si>
  <si>
    <t>Tablet Model-590</t>
  </si>
  <si>
    <t>ORD2025000182</t>
  </si>
  <si>
    <t>Laptop Model-678</t>
  </si>
  <si>
    <t>ORD2025000181</t>
  </si>
  <si>
    <t>CUST8971</t>
  </si>
  <si>
    <t>ORD2025000180</t>
  </si>
  <si>
    <t>PROD4717</t>
  </si>
  <si>
    <t>ORD2025000179</t>
  </si>
  <si>
    <t>Tablet Model-882</t>
  </si>
  <si>
    <t>ORD2025000178</t>
  </si>
  <si>
    <t>CUST8044</t>
  </si>
  <si>
    <t>ORD2025000177</t>
  </si>
  <si>
    <t>Lamp Model-116</t>
  </si>
  <si>
    <t>ORD2025000176</t>
  </si>
  <si>
    <t>PROD7613</t>
  </si>
  <si>
    <t>Jacket Model-592</t>
  </si>
  <si>
    <t>ORD2025000175</t>
  </si>
  <si>
    <t>PROD6224</t>
  </si>
  <si>
    <t>CUST4480</t>
  </si>
  <si>
    <t>Customer 118</t>
  </si>
  <si>
    <t>ORD2025000174</t>
  </si>
  <si>
    <t>Lamp Model-117</t>
  </si>
  <si>
    <t>ORD2025000173</t>
  </si>
  <si>
    <t>Tablet Model-510</t>
  </si>
  <si>
    <t>ORD2025000172</t>
  </si>
  <si>
    <t>ORD2025000171</t>
  </si>
  <si>
    <t>PROD8332</t>
  </si>
  <si>
    <t>ORD2025000170</t>
  </si>
  <si>
    <t>ORD2025000169</t>
  </si>
  <si>
    <t>CUST9324</t>
  </si>
  <si>
    <t>Customer 309</t>
  </si>
  <si>
    <t>ORD2025000168</t>
  </si>
  <si>
    <t>Curtain Model-489</t>
  </si>
  <si>
    <t>ORD2025000167</t>
  </si>
  <si>
    <t>PROD8215</t>
  </si>
  <si>
    <t>CUST9156</t>
  </si>
  <si>
    <t>Customer 3083</t>
  </si>
  <si>
    <t>ORD2025000166</t>
  </si>
  <si>
    <t>Laptop Model-846</t>
  </si>
  <si>
    <t>ORD2025000165</t>
  </si>
  <si>
    <t>Lamp Model-251</t>
  </si>
  <si>
    <t>ORD2025000164</t>
  </si>
  <si>
    <t>CUST2678</t>
  </si>
  <si>
    <t>ORD2025000163</t>
  </si>
  <si>
    <t>ORD2025000162</t>
  </si>
  <si>
    <t>ORD2025000161</t>
  </si>
  <si>
    <t>CUST5399</t>
  </si>
  <si>
    <t>ORD2025000160</t>
  </si>
  <si>
    <t>PROD5381</t>
  </si>
  <si>
    <t>Laptop Model-922</t>
  </si>
  <si>
    <t>ORD2025000159</t>
  </si>
  <si>
    <t>ORD2025000158</t>
  </si>
  <si>
    <t>PROD4617</t>
  </si>
  <si>
    <t>Lamp Model-492</t>
  </si>
  <si>
    <t>ORD2025000157</t>
  </si>
  <si>
    <t>Customer 390</t>
  </si>
  <si>
    <t>ORD2025000156</t>
  </si>
  <si>
    <t>ORD2025000155</t>
  </si>
  <si>
    <t>Mobile Model-495</t>
  </si>
  <si>
    <t>CUST3319</t>
  </si>
  <si>
    <t>ORD2025000154</t>
  </si>
  <si>
    <t>Lipstick Model-558</t>
  </si>
  <si>
    <t>ORD2025000153</t>
  </si>
  <si>
    <t>ORD2025000152</t>
  </si>
  <si>
    <t>PROD6227</t>
  </si>
  <si>
    <t>Perfume Model-436</t>
  </si>
  <si>
    <t>ORD2025000151</t>
  </si>
  <si>
    <t>Jeans Model-774</t>
  </si>
  <si>
    <t>ORD2025000150</t>
  </si>
  <si>
    <t>PROD7247</t>
  </si>
  <si>
    <t>Jacket Model-575</t>
  </si>
  <si>
    <t>ORD2025000149</t>
  </si>
  <si>
    <t>CUST9753</t>
  </si>
  <si>
    <t>ORD2025000148</t>
  </si>
  <si>
    <t>CUST3473</t>
  </si>
  <si>
    <t>ORD2025000147</t>
  </si>
  <si>
    <t>CUST7681</t>
  </si>
  <si>
    <t>ORD2025000146</t>
  </si>
  <si>
    <t>ORD2025000145</t>
  </si>
  <si>
    <t>ORD2025000144</t>
  </si>
  <si>
    <t>PROD9228</t>
  </si>
  <si>
    <t>ORD2025000143</t>
  </si>
  <si>
    <t>PROD4750</t>
  </si>
  <si>
    <t>CUST4163</t>
  </si>
  <si>
    <t>ORD2025000142</t>
  </si>
  <si>
    <t>Customer 4945</t>
  </si>
  <si>
    <t>ORD2025000141</t>
  </si>
  <si>
    <t>CUST7076</t>
  </si>
  <si>
    <t>ORD2025000140</t>
  </si>
  <si>
    <t>ORD2025000139</t>
  </si>
  <si>
    <t>ORD2025000138</t>
  </si>
  <si>
    <t>Laptop Model-536</t>
  </si>
  <si>
    <t>ORD2025000137</t>
  </si>
  <si>
    <t>Perfume Model-495</t>
  </si>
  <si>
    <t>ORD2025000136</t>
  </si>
  <si>
    <t>Lamp Model-169</t>
  </si>
  <si>
    <t>Customer 3177</t>
  </si>
  <si>
    <t>ORD2025000135</t>
  </si>
  <si>
    <t>CUST8380</t>
  </si>
  <si>
    <t>ORD2025000134</t>
  </si>
  <si>
    <t>ORD2025000133</t>
  </si>
  <si>
    <t>PROD2249</t>
  </si>
  <si>
    <t>CUST1073</t>
  </si>
  <si>
    <t>ORD2025000132</t>
  </si>
  <si>
    <t>PROD3132</t>
  </si>
  <si>
    <t>ORD2025000131</t>
  </si>
  <si>
    <t>CUST1375</t>
  </si>
  <si>
    <t>ORD2025000130</t>
  </si>
  <si>
    <t>PROD1564</t>
  </si>
  <si>
    <t>Face Cream Model-252</t>
  </si>
  <si>
    <t>ORD2025000129</t>
  </si>
  <si>
    <t>Mobile Model-185</t>
  </si>
  <si>
    <t>ORD2025000128</t>
  </si>
  <si>
    <t>Jeans Model-751</t>
  </si>
  <si>
    <t>ORD2025000127</t>
  </si>
  <si>
    <t>ORD2025000126</t>
  </si>
  <si>
    <t>PROD3976</t>
  </si>
  <si>
    <t>Lamp Model-351</t>
  </si>
  <si>
    <t>CUST6132</t>
  </si>
  <si>
    <t>Customer 2116</t>
  </si>
  <si>
    <t>ORD2025000125</t>
  </si>
  <si>
    <t>PROD1990</t>
  </si>
  <si>
    <t>CUST2779</t>
  </si>
  <si>
    <t>ORD2025000124</t>
  </si>
  <si>
    <t>Face Cream Model-677</t>
  </si>
  <si>
    <t>ORD2025000123</t>
  </si>
  <si>
    <t>Lipstick Model-759</t>
  </si>
  <si>
    <t>ORD2025000122</t>
  </si>
  <si>
    <t>Customer 757</t>
  </si>
  <si>
    <t>ORD2025000121</t>
  </si>
  <si>
    <t>CUST4051</t>
  </si>
  <si>
    <t>ORD2025000120</t>
  </si>
  <si>
    <t>Lipstick Model-780</t>
  </si>
  <si>
    <t>CUST5565</t>
  </si>
  <si>
    <t>ORD2025000119</t>
  </si>
  <si>
    <t>PROD6473</t>
  </si>
  <si>
    <t>ORD2025000118</t>
  </si>
  <si>
    <t>Face Cream Model-216</t>
  </si>
  <si>
    <t>ORD2025000117</t>
  </si>
  <si>
    <t>Jeans Model-528</t>
  </si>
  <si>
    <t>CUST9227</t>
  </si>
  <si>
    <t>ORD2025000116</t>
  </si>
  <si>
    <t>ORD2025000115</t>
  </si>
  <si>
    <t>Perfume Model-189</t>
  </si>
  <si>
    <t>Customer 3358</t>
  </si>
  <si>
    <t>ORD2025000114</t>
  </si>
  <si>
    <t>PROD2716</t>
  </si>
  <si>
    <t>Lipstick Model-146</t>
  </si>
  <si>
    <t>ORD2025000113</t>
  </si>
  <si>
    <t>PROD2190</t>
  </si>
  <si>
    <t>Lamp Model-441</t>
  </si>
  <si>
    <t>ORD2025000112</t>
  </si>
  <si>
    <t>CUST2719</t>
  </si>
  <si>
    <t>ORD2025000111</t>
  </si>
  <si>
    <t>PROD3978</t>
  </si>
  <si>
    <t>ORD2025000110</t>
  </si>
  <si>
    <t>PROD6482</t>
  </si>
  <si>
    <t>ORD2025000109</t>
  </si>
  <si>
    <t>PROD1225</t>
  </si>
  <si>
    <t>Perfume Model-596</t>
  </si>
  <si>
    <t>CUST8752</t>
  </si>
  <si>
    <t>ORD2025000108</t>
  </si>
  <si>
    <t>Tablet Model-956</t>
  </si>
  <si>
    <t>CUST3750</t>
  </si>
  <si>
    <t>ORD2025000107</t>
  </si>
  <si>
    <t>Face Cream Model-113</t>
  </si>
  <si>
    <t>CUST3659</t>
  </si>
  <si>
    <t>ORD2025000106</t>
  </si>
  <si>
    <t>Lamp Model-646</t>
  </si>
  <si>
    <t>ORD2025000105</t>
  </si>
  <si>
    <t>ORD2025000104</t>
  </si>
  <si>
    <t>PROD7167</t>
  </si>
  <si>
    <t>Perfume Model-285</t>
  </si>
  <si>
    <t>ORD2025000103</t>
  </si>
  <si>
    <t>Shirt Model-513</t>
  </si>
  <si>
    <t>CUST1838</t>
  </si>
  <si>
    <t>ORD2025000102</t>
  </si>
  <si>
    <t>Curtain Model-844</t>
  </si>
  <si>
    <t>CUST1469</t>
  </si>
  <si>
    <t>ORD2025000101</t>
  </si>
  <si>
    <t>ORD2025000100</t>
  </si>
  <si>
    <t>Laptop Model-336</t>
  </si>
  <si>
    <t>CUST4049</t>
  </si>
  <si>
    <t>ORD2025000099</t>
  </si>
  <si>
    <t>PROD2092</t>
  </si>
  <si>
    <t>ORD2025000098</t>
  </si>
  <si>
    <t>ORD2025000097</t>
  </si>
  <si>
    <t>ORD2025000096</t>
  </si>
  <si>
    <t>PROD9081</t>
  </si>
  <si>
    <t>CUST5995</t>
  </si>
  <si>
    <t>ORD2025000095</t>
  </si>
  <si>
    <t>PROD3682</t>
  </si>
  <si>
    <t>ORD2025000094</t>
  </si>
  <si>
    <t>PROD8757</t>
  </si>
  <si>
    <t>CUST6411</t>
  </si>
  <si>
    <t>ORD2025000093</t>
  </si>
  <si>
    <t>Customer 3365</t>
  </si>
  <si>
    <t>ORD2025000092</t>
  </si>
  <si>
    <t>PROD3059</t>
  </si>
  <si>
    <t>CUST5510</t>
  </si>
  <si>
    <t>Customer 918</t>
  </si>
  <si>
    <t>ORD2025000091</t>
  </si>
  <si>
    <t>ORD2025000090</t>
  </si>
  <si>
    <t>Jacket Model-564</t>
  </si>
  <si>
    <t>Customer 762</t>
  </si>
  <si>
    <t>ORD2025000089</t>
  </si>
  <si>
    <t>CUST2654</t>
  </si>
  <si>
    <t>Customer 4163</t>
  </si>
  <si>
    <t>ORD2025000088</t>
  </si>
  <si>
    <t>CUST2881</t>
  </si>
  <si>
    <t>ORD2025000087</t>
  </si>
  <si>
    <t>PROD3975</t>
  </si>
  <si>
    <t>Perfume Model-196</t>
  </si>
  <si>
    <t>ORD2025000086</t>
  </si>
  <si>
    <t>ORD2025000085</t>
  </si>
  <si>
    <t>ORD2025000084</t>
  </si>
  <si>
    <t>ORD2025000083</t>
  </si>
  <si>
    <t>PROD4106</t>
  </si>
  <si>
    <t>ORD2025000082</t>
  </si>
  <si>
    <t>PROD8194</t>
  </si>
  <si>
    <t>Shirt Model-765</t>
  </si>
  <si>
    <t>CUST2677</t>
  </si>
  <si>
    <t>ORD2025000081</t>
  </si>
  <si>
    <t>Lipstick Model-195</t>
  </si>
  <si>
    <t>ORD2025000080</t>
  </si>
  <si>
    <t>PROD5129</t>
  </si>
  <si>
    <t>Mobile Model-584</t>
  </si>
  <si>
    <t>ORD2025000079</t>
  </si>
  <si>
    <t>Customer 130</t>
  </si>
  <si>
    <t>ORD2025000078</t>
  </si>
  <si>
    <t>Lamp Model-978</t>
  </si>
  <si>
    <t>CUST1130</t>
  </si>
  <si>
    <t>ORD2025000077</t>
  </si>
  <si>
    <t>ORD2025000076</t>
  </si>
  <si>
    <t>ORD2025000075</t>
  </si>
  <si>
    <t>Curtain Model-686</t>
  </si>
  <si>
    <t>ORD2025000074</t>
  </si>
  <si>
    <t>PROD4772</t>
  </si>
  <si>
    <t>CUST8624</t>
  </si>
  <si>
    <t>ORD2025000073</t>
  </si>
  <si>
    <t>PROD9017</t>
  </si>
  <si>
    <t>CUST5602</t>
  </si>
  <si>
    <t>ORD2025000072</t>
  </si>
  <si>
    <t>ORD2025000071</t>
  </si>
  <si>
    <t>ORD2025000070</t>
  </si>
  <si>
    <t>Lamp Model-288</t>
  </si>
  <si>
    <t>Customer 1550</t>
  </si>
  <si>
    <t>ORD2025000069</t>
  </si>
  <si>
    <t>CUST3034</t>
  </si>
  <si>
    <t>ORD2025000068</t>
  </si>
  <si>
    <t>ORD2025000067</t>
  </si>
  <si>
    <t>ORD2025000066</t>
  </si>
  <si>
    <t>ORD2025000065</t>
  </si>
  <si>
    <t>CUST1377</t>
  </si>
  <si>
    <t>ORD2025000064</t>
  </si>
  <si>
    <t>Customer 2516</t>
  </si>
  <si>
    <t>ORD2025000063</t>
  </si>
  <si>
    <t>ORD2025000062</t>
  </si>
  <si>
    <t>Lamp Model-387</t>
  </si>
  <si>
    <t>CUST4053</t>
  </si>
  <si>
    <t>ORD2025000061</t>
  </si>
  <si>
    <t>PROD6071</t>
  </si>
  <si>
    <t>Jeans Model-486</t>
  </si>
  <si>
    <t>ORD2025000060</t>
  </si>
  <si>
    <t>Jeans Model-258</t>
  </si>
  <si>
    <t>ORD2025000059</t>
  </si>
  <si>
    <t>PROD2413</t>
  </si>
  <si>
    <t>Tablet Model-682</t>
  </si>
  <si>
    <t>ORD2025000058</t>
  </si>
  <si>
    <t>CUST9025</t>
  </si>
  <si>
    <t>ORD2025000057</t>
  </si>
  <si>
    <t>PROD1507</t>
  </si>
  <si>
    <t>Lipstick Model-127</t>
  </si>
  <si>
    <t>ORD2025000056</t>
  </si>
  <si>
    <t>ORD2025000055</t>
  </si>
  <si>
    <t>PROD5794</t>
  </si>
  <si>
    <t>Jacket Model-133</t>
  </si>
  <si>
    <t>CUST3924</t>
  </si>
  <si>
    <t>ORD2025000054</t>
  </si>
  <si>
    <t>ORD2025000053</t>
  </si>
  <si>
    <t>Jeans Model-911</t>
  </si>
  <si>
    <t>ORD2025000052</t>
  </si>
  <si>
    <t>PROD4517</t>
  </si>
  <si>
    <t>ORD2025000051</t>
  </si>
  <si>
    <t>PROD8959</t>
  </si>
  <si>
    <t>Sofa Model-288</t>
  </si>
  <si>
    <t>CUST1297</t>
  </si>
  <si>
    <t>ORD2025000050</t>
  </si>
  <si>
    <t>CUST7772</t>
  </si>
  <si>
    <t>ORD2025000049</t>
  </si>
  <si>
    <t>Curtain Model-124</t>
  </si>
  <si>
    <t>Customer 428</t>
  </si>
  <si>
    <t>ORD2025000048</t>
  </si>
  <si>
    <t>Customer 987</t>
  </si>
  <si>
    <t>ORD2025000047</t>
  </si>
  <si>
    <t>PROD1116</t>
  </si>
  <si>
    <t>Jeans Model-828</t>
  </si>
  <si>
    <t>CUST8200</t>
  </si>
  <si>
    <t>ORD2025000046</t>
  </si>
  <si>
    <t>Curtain Model-401</t>
  </si>
  <si>
    <t>ORD2025000045</t>
  </si>
  <si>
    <t>ORD2025000044</t>
  </si>
  <si>
    <t>CUST6046</t>
  </si>
  <si>
    <t>ORD2025000043</t>
  </si>
  <si>
    <t>CUST6333</t>
  </si>
  <si>
    <t>ORD2025000042</t>
  </si>
  <si>
    <t>CUST2324</t>
  </si>
  <si>
    <t>ORD2025000041</t>
  </si>
  <si>
    <t>ORD2025000040</t>
  </si>
  <si>
    <t>Face Cream Model-659</t>
  </si>
  <si>
    <t>CUST4928</t>
  </si>
  <si>
    <t>ORD2025000039</t>
  </si>
  <si>
    <t>Jacket Model-195</t>
  </si>
  <si>
    <t>Customer 4191</t>
  </si>
  <si>
    <t>ORD2025000038</t>
  </si>
  <si>
    <t>PROD9077</t>
  </si>
  <si>
    <t>ORD2025000037</t>
  </si>
  <si>
    <t>PROD7348</t>
  </si>
  <si>
    <t>Shirt Model-192</t>
  </si>
  <si>
    <t>CUST8421</t>
  </si>
  <si>
    <t>ORD2025000036</t>
  </si>
  <si>
    <t>PROD9788</t>
  </si>
  <si>
    <t>ORD2025000035</t>
  </si>
  <si>
    <t>Customer 2187</t>
  </si>
  <si>
    <t>ORD2025000034</t>
  </si>
  <si>
    <t>CUST9087</t>
  </si>
  <si>
    <t>ORD2025000033</t>
  </si>
  <si>
    <t>Jeans Model-794</t>
  </si>
  <si>
    <t>ORD2025000032</t>
  </si>
  <si>
    <t>PROD5779</t>
  </si>
  <si>
    <t>ORD2025000031</t>
  </si>
  <si>
    <t>ORD2025000030</t>
  </si>
  <si>
    <t>CUST2347</t>
  </si>
  <si>
    <t>ORD2025000029</t>
  </si>
  <si>
    <t>PROD2766</t>
  </si>
  <si>
    <t>ORD2025000028</t>
  </si>
  <si>
    <t>ORD2025000027</t>
  </si>
  <si>
    <t>PROD3483</t>
  </si>
  <si>
    <t>Laptop Model-382</t>
  </si>
  <si>
    <t>Customer 334</t>
  </si>
  <si>
    <t>ORD2025000026</t>
  </si>
  <si>
    <t>PROD6067</t>
  </si>
  <si>
    <t>Perfume Model-602</t>
  </si>
  <si>
    <t>CUST2352</t>
  </si>
  <si>
    <t>ORD2025000025</t>
  </si>
  <si>
    <t>Jeans Model-425</t>
  </si>
  <si>
    <t>CUST9104</t>
  </si>
  <si>
    <t>Customer 1579</t>
  </si>
  <si>
    <t>ORD2025000024</t>
  </si>
  <si>
    <t>PROD7216</t>
  </si>
  <si>
    <t>CUST8565</t>
  </si>
  <si>
    <t>Customer 3357</t>
  </si>
  <si>
    <t>ORD2025000023</t>
  </si>
  <si>
    <t>PROD8213</t>
  </si>
  <si>
    <t>CUST1012</t>
  </si>
  <si>
    <t>ORD2025000022</t>
  </si>
  <si>
    <t>ORD2025000021</t>
  </si>
  <si>
    <t>ORD2025000020</t>
  </si>
  <si>
    <t>Tablet Model-545</t>
  </si>
  <si>
    <t>Customer 3190</t>
  </si>
  <si>
    <t>ORD2025000019</t>
  </si>
  <si>
    <t>PROD9216</t>
  </si>
  <si>
    <t>Face Cream Model-141</t>
  </si>
  <si>
    <t>ORD2025000018</t>
  </si>
  <si>
    <t>PROD6618</t>
  </si>
  <si>
    <t>Lamp Model-280</t>
  </si>
  <si>
    <t>ORD2025000017</t>
  </si>
  <si>
    <t>ORD2025000016</t>
  </si>
  <si>
    <t>PROD5226</t>
  </si>
  <si>
    <t>Customer 3452</t>
  </si>
  <si>
    <t>ORD2025000015</t>
  </si>
  <si>
    <t>PROD1639</t>
  </si>
  <si>
    <t>CUST8280</t>
  </si>
  <si>
    <t>ORD2025000014</t>
  </si>
  <si>
    <t>Jeans Model-400</t>
  </si>
  <si>
    <t>CUST9844</t>
  </si>
  <si>
    <t>ORD2025000013</t>
  </si>
  <si>
    <t>PROD5242</t>
  </si>
  <si>
    <t>ORD2025000012</t>
  </si>
  <si>
    <t>ORD2025000011</t>
  </si>
  <si>
    <t>PROD5874</t>
  </si>
  <si>
    <t>ORD2025000010</t>
  </si>
  <si>
    <t>Lamp Model-724</t>
  </si>
  <si>
    <t>ORD2025000009</t>
  </si>
  <si>
    <t>PROD7106</t>
  </si>
  <si>
    <t>CUST9100</t>
  </si>
  <si>
    <t>Customer 4708</t>
  </si>
  <si>
    <t>ORD2025000008</t>
  </si>
  <si>
    <t>CUST2887</t>
  </si>
  <si>
    <t>Customer 3651</t>
  </si>
  <si>
    <t>ORD2025000007</t>
  </si>
  <si>
    <t>PROD6382</t>
  </si>
  <si>
    <t>Customer 4826</t>
  </si>
  <si>
    <t>ORD2025000006</t>
  </si>
  <si>
    <t>PROD2196</t>
  </si>
  <si>
    <t>ORD2025000005</t>
  </si>
  <si>
    <t>Sofa Model-873</t>
  </si>
  <si>
    <t>ORD2025000004</t>
  </si>
  <si>
    <t>PROD1012</t>
  </si>
  <si>
    <t>CUST9556</t>
  </si>
  <si>
    <t>Customer 1007</t>
  </si>
  <si>
    <t>ORD2025000003</t>
  </si>
  <si>
    <t>PROD9030</t>
  </si>
  <si>
    <t>Jeans Model-743</t>
  </si>
  <si>
    <t>CUST6030</t>
  </si>
  <si>
    <t>Customer 4738</t>
  </si>
  <si>
    <t>ORD2025000002</t>
  </si>
  <si>
    <t>PROD2084</t>
  </si>
  <si>
    <t>Curtain Model-840</t>
  </si>
  <si>
    <t>ORD2025000001</t>
  </si>
  <si>
    <t>Profit Amount</t>
  </si>
  <si>
    <t>Profit Margin %</t>
  </si>
  <si>
    <t>Delivery Status</t>
  </si>
  <si>
    <t>Payment Mode</t>
  </si>
  <si>
    <t>Net Sales</t>
  </si>
  <si>
    <t>Discount Amount</t>
  </si>
  <si>
    <t>Discount %</t>
  </si>
  <si>
    <t>Total Sales</t>
  </si>
  <si>
    <t>Unit Price</t>
  </si>
  <si>
    <t>Quantity Sold</t>
  </si>
  <si>
    <t>Product ID</t>
  </si>
  <si>
    <t>Product Sub-Category</t>
  </si>
  <si>
    <t>Product Category</t>
  </si>
  <si>
    <t>Sales Channel</t>
  </si>
  <si>
    <t>Customer ID</t>
  </si>
  <si>
    <t>Customer Name</t>
  </si>
  <si>
    <t>Date</t>
  </si>
  <si>
    <t>Order ID</t>
  </si>
  <si>
    <t>maybe used</t>
  </si>
  <si>
    <t>chart</t>
  </si>
  <si>
    <t xml:space="preserve">avarage </t>
  </si>
  <si>
    <t>no need</t>
  </si>
  <si>
    <t>Sum of Total Sales</t>
  </si>
  <si>
    <t>Sum of Discount Amount</t>
  </si>
  <si>
    <t>Sum of Net Sales</t>
  </si>
  <si>
    <t>Sum of Profit Amount</t>
  </si>
  <si>
    <t>Average of Profit Margin %</t>
  </si>
  <si>
    <t>Sum of Net Sales2</t>
  </si>
  <si>
    <t>Sum of Quantity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</si>
</sst>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F800]dddd\,\ mmmm\ dd\,\ yyyy"/>
    <numFmt numFmtId="165" formatCode="[$-409]d/mmm/yyyy;@"/>
    <numFmt numFmtId="166" formatCode="_ * #,##0_ ;_ * \-#,##0_ ;_ * &quot;-&quot;??_ ;_ @_ "/>
  </numFmts>
  <fonts count="7" x14ac:knownFonts="1">
    <font>
      <sz val="11"/>
      <color theme="1"/>
      <name val="Calibri"/>
      <family val="2"/>
      <scheme val="minor"/>
    </font>
    <font>
      <b/>
      <sz val="11"/>
      <color theme="0"/>
      <name val="Calibri"/>
      <family val="2"/>
      <scheme val="minor"/>
    </font>
    <font>
      <b/>
      <sz val="11"/>
      <color theme="1"/>
      <name val="Calibri"/>
      <family val="2"/>
      <scheme val="minor"/>
    </font>
    <font>
      <b/>
      <sz val="16"/>
      <color theme="0"/>
      <name val="Calibri"/>
      <family val="2"/>
      <scheme val="minor"/>
    </font>
    <font>
      <b/>
      <sz val="11"/>
      <color theme="1"/>
      <name val="Calibri Light"/>
      <family val="2"/>
      <scheme val="major"/>
    </font>
    <font>
      <b/>
      <sz val="9"/>
      <color theme="1"/>
      <name val="Calibri"/>
      <family val="2"/>
      <scheme val="minor"/>
    </font>
    <font>
      <sz val="11"/>
      <color theme="1"/>
      <name val="Calibri"/>
      <family val="2"/>
      <scheme val="minor"/>
    </font>
  </fonts>
  <fills count="13">
    <fill>
      <patternFill patternType="none"/>
    </fill>
    <fill>
      <patternFill patternType="gray125"/>
    </fill>
    <fill>
      <patternFill patternType="solid">
        <fgColor theme="1" tint="0.14999847407452621"/>
        <bgColor indexed="64"/>
      </patternFill>
    </fill>
    <fill>
      <patternFill patternType="solid">
        <fgColor rgb="FFFF0000"/>
        <bgColor indexed="64"/>
      </patternFill>
    </fill>
    <fill>
      <patternFill patternType="solid">
        <fgColor theme="0"/>
        <bgColor indexed="64"/>
      </patternFill>
    </fill>
    <fill>
      <patternFill patternType="solid">
        <fgColor rgb="FFFFC00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66FF"/>
        <bgColor indexed="64"/>
      </patternFill>
    </fill>
    <fill>
      <patternFill patternType="solid">
        <fgColor theme="6" tint="0.59999389629810485"/>
        <bgColor indexed="64"/>
      </patternFill>
    </fill>
    <fill>
      <patternFill patternType="solid">
        <fgColor rgb="FF00B050"/>
        <bgColor indexed="64"/>
      </patternFill>
    </fill>
    <fill>
      <patternFill patternType="solid">
        <fgColor theme="4" tint="0.79998168889431442"/>
        <bgColor theme="4" tint="0.79998168889431442"/>
      </patternFill>
    </fill>
  </fills>
  <borders count="21">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double">
        <color indexed="64"/>
      </right>
      <top style="medium">
        <color indexed="64"/>
      </top>
      <bottom style="double">
        <color indexed="64"/>
      </bottom>
      <diagonal/>
    </border>
    <border>
      <left style="double">
        <color indexed="64"/>
      </left>
      <right style="double">
        <color indexed="64"/>
      </right>
      <top style="medium">
        <color indexed="64"/>
      </top>
      <bottom style="double">
        <color indexed="64"/>
      </bottom>
      <diagonal/>
    </border>
    <border>
      <left style="double">
        <color indexed="64"/>
      </left>
      <right style="medium">
        <color indexed="64"/>
      </right>
      <top style="medium">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double">
        <color indexed="64"/>
      </right>
      <top style="double">
        <color indexed="64"/>
      </top>
      <bottom style="double">
        <color indexed="64"/>
      </bottom>
      <diagonal/>
    </border>
    <border>
      <left style="double">
        <color indexed="64"/>
      </left>
      <right style="medium">
        <color indexed="64"/>
      </right>
      <top style="double">
        <color indexed="64"/>
      </top>
      <bottom style="double">
        <color indexed="64"/>
      </bottom>
      <diagonal/>
    </border>
    <border>
      <left/>
      <right style="double">
        <color indexed="64"/>
      </right>
      <top style="double">
        <color indexed="64"/>
      </top>
      <bottom/>
      <diagonal/>
    </border>
    <border>
      <left style="double">
        <color indexed="64"/>
      </left>
      <right style="double">
        <color indexed="64"/>
      </right>
      <top style="double">
        <color indexed="64"/>
      </top>
      <bottom style="medium">
        <color indexed="64"/>
      </bottom>
      <diagonal/>
    </border>
    <border>
      <left/>
      <right style="double">
        <color indexed="64"/>
      </right>
      <top/>
      <bottom/>
      <diagonal/>
    </border>
    <border>
      <left style="double">
        <color indexed="64"/>
      </left>
      <right style="double">
        <color indexed="64"/>
      </right>
      <top/>
      <bottom/>
      <diagonal/>
    </border>
    <border>
      <left style="thin">
        <color indexed="64"/>
      </left>
      <right style="thin">
        <color indexed="64"/>
      </right>
      <top/>
      <bottom/>
      <diagonal/>
    </border>
  </borders>
  <cellStyleXfs count="3">
    <xf numFmtId="0" fontId="0" fillId="0" borderId="0"/>
    <xf numFmtId="43" fontId="6" fillId="0" borderId="0" applyFont="0" applyFill="0" applyBorder="0" applyAlignment="0" applyProtection="0"/>
    <xf numFmtId="9" fontId="6" fillId="0" borderId="0" applyFont="0" applyFill="0" applyBorder="0" applyAlignment="0" applyProtection="0"/>
  </cellStyleXfs>
  <cellXfs count="93">
    <xf numFmtId="0" fontId="0" fillId="0" borderId="0" xfId="0"/>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horizontal="left" indent="1"/>
    </xf>
    <xf numFmtId="0" fontId="2" fillId="0" borderId="0" xfId="0" applyFont="1"/>
    <xf numFmtId="0" fontId="3" fillId="3" borderId="10" xfId="0" applyFont="1" applyFill="1" applyBorder="1" applyAlignment="1">
      <alignment horizontal="center" vertical="center"/>
    </xf>
    <xf numFmtId="0" fontId="3" fillId="3" borderId="11" xfId="0" applyFont="1" applyFill="1" applyBorder="1" applyAlignment="1">
      <alignment horizontal="center" vertical="center"/>
    </xf>
    <xf numFmtId="0" fontId="3" fillId="3" borderId="12" xfId="0" applyFont="1" applyFill="1" applyBorder="1" applyAlignment="1">
      <alignment horizontal="center" vertical="center"/>
    </xf>
    <xf numFmtId="164" fontId="2" fillId="4" borderId="13" xfId="0" applyNumberFormat="1" applyFont="1" applyFill="1" applyBorder="1" applyAlignment="1">
      <alignment horizontal="center" vertical="center"/>
    </xf>
    <xf numFmtId="0" fontId="2" fillId="4" borderId="14" xfId="0" applyFont="1" applyFill="1" applyBorder="1" applyAlignment="1">
      <alignment horizontal="center" vertical="center"/>
    </xf>
    <xf numFmtId="0" fontId="2" fillId="4" borderId="15" xfId="0" applyFont="1" applyFill="1" applyBorder="1" applyAlignment="1">
      <alignment horizontal="center" vertical="center"/>
    </xf>
    <xf numFmtId="164" fontId="2" fillId="4" borderId="16" xfId="0" applyNumberFormat="1" applyFont="1" applyFill="1" applyBorder="1" applyAlignment="1">
      <alignment horizontal="center" vertical="center"/>
    </xf>
    <xf numFmtId="0" fontId="2" fillId="4" borderId="17" xfId="0" applyFont="1" applyFill="1" applyBorder="1" applyAlignment="1">
      <alignment horizontal="center" vertical="center"/>
    </xf>
    <xf numFmtId="164" fontId="2" fillId="4" borderId="18" xfId="0" applyNumberFormat="1" applyFont="1" applyFill="1" applyBorder="1" applyAlignment="1">
      <alignment horizontal="center" vertical="center"/>
    </xf>
    <xf numFmtId="0" fontId="2" fillId="4" borderId="19" xfId="0" applyFont="1" applyFill="1" applyBorder="1" applyAlignment="1">
      <alignment horizontal="center" vertical="center"/>
    </xf>
    <xf numFmtId="10" fontId="0" fillId="0" borderId="0" xfId="0" applyNumberFormat="1"/>
    <xf numFmtId="0" fontId="0" fillId="0" borderId="0" xfId="0" pivotButton="1" applyAlignment="1">
      <alignment horizontal="center"/>
    </xf>
    <xf numFmtId="0" fontId="0" fillId="0" borderId="0" xfId="0" applyAlignment="1">
      <alignment horizontal="center"/>
    </xf>
    <xf numFmtId="0" fontId="0" fillId="0" borderId="0" xfId="0" applyAlignment="1">
      <alignment horizontal="center" vertical="center" wrapText="1"/>
    </xf>
    <xf numFmtId="0" fontId="0" fillId="5" borderId="0" xfId="0" applyFill="1" applyAlignment="1">
      <alignment horizontal="left"/>
    </xf>
    <xf numFmtId="0" fontId="0" fillId="3" borderId="0" xfId="0" applyFill="1" applyAlignment="1">
      <alignment horizontal="left"/>
    </xf>
    <xf numFmtId="0" fontId="1" fillId="6" borderId="0" xfId="0" applyFont="1" applyFill="1" applyAlignment="1">
      <alignment horizontal="left"/>
    </xf>
    <xf numFmtId="0" fontId="0" fillId="7" borderId="0" xfId="0" applyFill="1" applyAlignment="1">
      <alignment horizontal="left"/>
    </xf>
    <xf numFmtId="10" fontId="0" fillId="7" borderId="0" xfId="0" applyNumberFormat="1" applyFill="1"/>
    <xf numFmtId="0" fontId="0" fillId="8" borderId="0" xfId="0" applyFill="1" applyAlignment="1">
      <alignment horizontal="left"/>
    </xf>
    <xf numFmtId="0" fontId="0" fillId="4" borderId="0" xfId="0" applyFill="1" applyAlignment="1">
      <alignment horizontal="left"/>
    </xf>
    <xf numFmtId="10" fontId="0" fillId="8" borderId="0" xfId="0" applyNumberFormat="1" applyFill="1"/>
    <xf numFmtId="10" fontId="0" fillId="4" borderId="0" xfId="0" applyNumberFormat="1" applyFill="1"/>
    <xf numFmtId="0" fontId="0" fillId="9" borderId="0" xfId="0" applyFill="1" applyAlignment="1">
      <alignment horizontal="left"/>
    </xf>
    <xf numFmtId="10" fontId="0" fillId="9" borderId="0" xfId="0" applyNumberFormat="1" applyFill="1"/>
    <xf numFmtId="14" fontId="0" fillId="0" borderId="0" xfId="0" applyNumberFormat="1"/>
    <xf numFmtId="0" fontId="0" fillId="10" borderId="0" xfId="0" applyFill="1" applyAlignment="1">
      <alignment horizontal="left"/>
    </xf>
    <xf numFmtId="10" fontId="0" fillId="10" borderId="0" xfId="0" applyNumberFormat="1" applyFill="1"/>
    <xf numFmtId="0" fontId="0" fillId="11" borderId="0" xfId="0" applyFill="1" applyAlignment="1">
      <alignment horizontal="left"/>
    </xf>
    <xf numFmtId="1" fontId="1" fillId="11" borderId="5" xfId="0" applyNumberFormat="1" applyFont="1" applyFill="1" applyBorder="1" applyAlignment="1">
      <alignment horizontal="center"/>
    </xf>
    <xf numFmtId="1" fontId="2" fillId="0" borderId="5" xfId="0" applyNumberFormat="1" applyFont="1" applyBorder="1" applyAlignment="1">
      <alignment horizontal="center"/>
    </xf>
    <xf numFmtId="1" fontId="0" fillId="0" borderId="0" xfId="0" applyNumberFormat="1"/>
    <xf numFmtId="1" fontId="0" fillId="0" borderId="0" xfId="0" applyNumberFormat="1" applyAlignment="1">
      <alignment horizontal="left"/>
    </xf>
    <xf numFmtId="0" fontId="2" fillId="0" borderId="0" xfId="0" applyFont="1" applyAlignment="1">
      <alignment horizontal="center" vertical="center" wrapText="1"/>
    </xf>
    <xf numFmtId="0" fontId="0" fillId="0" borderId="0" xfId="0" applyAlignment="1">
      <alignment vertical="center" wrapText="1"/>
    </xf>
    <xf numFmtId="0" fontId="2" fillId="0" borderId="0" xfId="0" applyFont="1" applyAlignment="1">
      <alignment vertical="center" wrapText="1"/>
    </xf>
    <xf numFmtId="0" fontId="4" fillId="0" borderId="5" xfId="0" applyFont="1" applyBorder="1" applyAlignment="1">
      <alignment horizontal="center"/>
    </xf>
    <xf numFmtId="0" fontId="2" fillId="0" borderId="0" xfId="0" applyFont="1" applyAlignment="1">
      <alignment horizontal="center" vertical="center"/>
    </xf>
    <xf numFmtId="0" fontId="0" fillId="0" borderId="0" xfId="0" applyAlignment="1">
      <alignment vertical="center"/>
    </xf>
    <xf numFmtId="3" fontId="0" fillId="0" borderId="0" xfId="0" applyNumberFormat="1" applyAlignment="1">
      <alignment vertical="center" wrapText="1"/>
    </xf>
    <xf numFmtId="9" fontId="0" fillId="0" borderId="0" xfId="0" applyNumberFormat="1" applyAlignment="1">
      <alignment vertical="center" wrapText="1"/>
    </xf>
    <xf numFmtId="0" fontId="0" fillId="0" borderId="0" xfId="0" applyAlignment="1">
      <alignment horizontal="left" vertical="center" indent="1"/>
    </xf>
    <xf numFmtId="0" fontId="5" fillId="0" borderId="0" xfId="0" applyFont="1" applyAlignment="1">
      <alignment vertical="center" wrapText="1"/>
    </xf>
    <xf numFmtId="0" fontId="0" fillId="0" borderId="0" xfId="0" applyAlignment="1">
      <alignment wrapText="1"/>
    </xf>
    <xf numFmtId="9" fontId="0" fillId="0" borderId="0" xfId="2" applyFont="1" applyAlignment="1">
      <alignment horizontal="center" vertical="center"/>
    </xf>
    <xf numFmtId="165" fontId="0" fillId="0" borderId="0" xfId="0" applyNumberFormat="1" applyAlignment="1">
      <alignment horizontal="center" vertical="center"/>
    </xf>
    <xf numFmtId="14" fontId="0" fillId="0" borderId="0" xfId="0" applyNumberFormat="1" applyAlignment="1">
      <alignment horizontal="center" vertical="center"/>
    </xf>
    <xf numFmtId="0" fontId="2" fillId="0" borderId="5" xfId="0" applyFont="1" applyBorder="1" applyAlignment="1">
      <alignment horizontal="center" vertical="center"/>
    </xf>
    <xf numFmtId="9" fontId="2" fillId="0" borderId="5" xfId="2" applyFont="1" applyBorder="1" applyAlignment="1">
      <alignment horizontal="center" vertical="center"/>
    </xf>
    <xf numFmtId="165" fontId="2" fillId="0" borderId="5" xfId="0" applyNumberFormat="1" applyFont="1" applyBorder="1" applyAlignment="1">
      <alignment horizontal="center" vertical="center"/>
    </xf>
    <xf numFmtId="0" fontId="0" fillId="0" borderId="5" xfId="0" applyBorder="1" applyAlignment="1">
      <alignment horizontal="center"/>
    </xf>
    <xf numFmtId="0" fontId="0" fillId="0" borderId="5" xfId="0" pivotButton="1" applyBorder="1" applyAlignment="1">
      <alignment horizontal="center"/>
    </xf>
    <xf numFmtId="0" fontId="2" fillId="12" borderId="5" xfId="0" applyFont="1" applyFill="1" applyBorder="1" applyAlignment="1">
      <alignment horizontal="center"/>
    </xf>
    <xf numFmtId="0" fontId="0" fillId="0" borderId="5" xfId="0" applyBorder="1"/>
    <xf numFmtId="0" fontId="0" fillId="0" borderId="20" xfId="0" applyBorder="1"/>
    <xf numFmtId="9" fontId="0" fillId="0" borderId="5" xfId="0" applyNumberFormat="1" applyBorder="1" applyAlignment="1">
      <alignment horizontal="center"/>
    </xf>
    <xf numFmtId="10" fontId="0" fillId="0" borderId="5" xfId="0" applyNumberFormat="1" applyBorder="1" applyAlignment="1">
      <alignment horizontal="center"/>
    </xf>
    <xf numFmtId="166" fontId="0" fillId="0" borderId="0" xfId="1" applyNumberFormat="1" applyFont="1"/>
    <xf numFmtId="9" fontId="0" fillId="0" borderId="5" xfId="2" applyFont="1" applyBorder="1"/>
    <xf numFmtId="9" fontId="0" fillId="0" borderId="0" xfId="2" applyFont="1"/>
    <xf numFmtId="0" fontId="2" fillId="12" borderId="0" xfId="0" applyFont="1" applyFill="1" applyAlignment="1">
      <alignment horizontal="center"/>
    </xf>
    <xf numFmtId="10" fontId="0" fillId="0" borderId="0" xfId="2" applyNumberFormat="1" applyFont="1"/>
    <xf numFmtId="166" fontId="2" fillId="12" borderId="5" xfId="1" applyNumberFormat="1" applyFont="1" applyFill="1" applyBorder="1" applyAlignment="1">
      <alignment horizontal="center"/>
    </xf>
    <xf numFmtId="0" fontId="0" fillId="0" borderId="0" xfId="0" applyAlignment="1">
      <alignment horizontal="center" vertical="center" wrapText="1"/>
    </xf>
    <xf numFmtId="0" fontId="0" fillId="0" borderId="0" xfId="0" applyAlignment="1">
      <alignment horizontal="center"/>
    </xf>
    <xf numFmtId="0" fontId="0" fillId="7" borderId="0" xfId="0" applyFill="1" applyAlignment="1">
      <alignment horizontal="center" vertical="center" wrapText="1"/>
    </xf>
    <xf numFmtId="0" fontId="0" fillId="0" borderId="0" xfId="0" applyNumberFormat="1"/>
    <xf numFmtId="0" fontId="0" fillId="7" borderId="0" xfId="0" applyNumberFormat="1" applyFill="1"/>
    <xf numFmtId="0" fontId="0" fillId="0" borderId="0" xfId="0" applyFill="1" applyAlignment="1">
      <alignment horizontal="left"/>
    </xf>
    <xf numFmtId="0" fontId="0" fillId="0" borderId="0" xfId="0" applyNumberFormat="1" applyFill="1"/>
    <xf numFmtId="0" fontId="1" fillId="6" borderId="0" xfId="0" applyNumberFormat="1" applyFont="1" applyFill="1"/>
    <xf numFmtId="0" fontId="0" fillId="8" borderId="0" xfId="0" applyNumberFormat="1" applyFill="1"/>
    <xf numFmtId="0" fontId="0" fillId="4" borderId="0" xfId="0" applyNumberFormat="1" applyFill="1"/>
    <xf numFmtId="0" fontId="0" fillId="9" borderId="0" xfId="0" applyNumberFormat="1" applyFill="1"/>
    <xf numFmtId="0" fontId="0" fillId="5" borderId="0" xfId="0" applyNumberFormat="1" applyFill="1"/>
    <xf numFmtId="0" fontId="0" fillId="3" borderId="0" xfId="0" applyNumberFormat="1" applyFill="1"/>
    <xf numFmtId="0" fontId="0" fillId="10" borderId="0" xfId="0" applyNumberFormat="1" applyFill="1"/>
    <xf numFmtId="0" fontId="0" fillId="11" borderId="0" xfId="0" applyNumberFormat="1" applyFill="1"/>
  </cellXfs>
  <cellStyles count="3">
    <cellStyle name="Comma" xfId="1" builtinId="3"/>
    <cellStyle name="Normal" xfId="0" builtinId="0"/>
    <cellStyle name="Percent" xfId="2" builtinId="5"/>
  </cellStyles>
  <dxfs count="139">
    <dxf>
      <fill>
        <patternFill patternType="solid">
          <bgColor theme="9" tint="0.39997558519241921"/>
        </patternFill>
      </fill>
    </dxf>
    <dxf>
      <fill>
        <patternFill patternType="solid">
          <bgColor theme="9" tint="0.39997558519241921"/>
        </patternFill>
      </fill>
    </dxf>
    <dxf>
      <numFmt numFmtId="14" formatCode="0.00%"/>
    </dxf>
    <dxf>
      <fill>
        <patternFill patternType="solid">
          <bgColor rgb="FF00B050"/>
        </patternFill>
      </fill>
    </dxf>
    <dxf>
      <fill>
        <patternFill patternType="solid">
          <bgColor theme="6" tint="0.59999389629810485"/>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numFmt numFmtId="14" formatCode="0.00%"/>
    </dxf>
    <dxf>
      <fill>
        <patternFill patternType="solid">
          <bgColor rgb="FF00B0F0"/>
        </patternFill>
      </fill>
    </dxf>
    <dxf>
      <fill>
        <patternFill patternType="solid">
          <bgColor rgb="FF00B0F0"/>
        </patternFill>
      </fill>
    </dxf>
    <dxf>
      <fill>
        <patternFill patternType="solid">
          <bgColor rgb="FFFFC000"/>
        </patternFill>
      </fill>
    </dxf>
    <dxf>
      <fill>
        <patternFill patternType="solid">
          <bgColor rgb="FFFF0000"/>
        </patternFill>
      </fill>
    </dxf>
    <dxf>
      <fill>
        <patternFill patternType="solid">
          <bgColor theme="9" tint="0.39997558519241921"/>
        </patternFill>
      </fill>
    </dxf>
    <dxf>
      <fill>
        <patternFill patternType="solid">
          <bgColor theme="9" tint="0.39997558519241921"/>
        </patternFill>
      </fill>
    </dxf>
    <dxf>
      <fill>
        <patternFill>
          <bgColor theme="0"/>
        </patternFill>
      </fill>
    </dxf>
    <dxf>
      <numFmt numFmtId="14" formatCode="0.00%"/>
    </dxf>
    <dxf>
      <fill>
        <patternFill patternType="solid">
          <bgColor rgb="FFFF66FF"/>
        </patternFill>
      </fill>
    </dxf>
    <dxf>
      <fill>
        <patternFill patternType="none">
          <bgColor auto="1"/>
        </patternFill>
      </fill>
    </dxf>
    <dxf>
      <fill>
        <patternFill patternType="none">
          <bgColor auto="1"/>
        </patternFill>
      </fill>
    </dxf>
    <dxf>
      <fill>
        <patternFill patternType="solid">
          <bgColor theme="4" tint="-0.249977111117893"/>
        </patternFill>
      </fill>
    </dxf>
    <dxf>
      <font>
        <color theme="0"/>
      </font>
    </dxf>
    <dxf>
      <font>
        <b/>
      </font>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ont>
        <b/>
      </font>
    </dxf>
    <dxf>
      <font>
        <color theme="0"/>
      </font>
    </dxf>
    <dxf>
      <fill>
        <patternFill patternType="solid">
          <bgColor theme="4" tint="-0.249977111117893"/>
        </patternFill>
      </fill>
    </dxf>
    <dxf>
      <fill>
        <patternFill patternType="none">
          <bgColor auto="1"/>
        </patternFill>
      </fill>
    </dxf>
    <dxf>
      <fill>
        <patternFill patternType="none">
          <bgColor auto="1"/>
        </patternFill>
      </fill>
    </dxf>
    <dxf>
      <fill>
        <patternFill patternType="solid">
          <bgColor rgb="FFFF66FF"/>
        </patternFill>
      </fill>
    </dxf>
    <dxf>
      <numFmt numFmtId="14" formatCode="0.00%"/>
    </dxf>
    <dxf>
      <fill>
        <patternFill>
          <bgColor theme="0"/>
        </patternFill>
      </fill>
    </dxf>
    <dxf>
      <fill>
        <patternFill patternType="solid">
          <bgColor theme="9" tint="0.39997558519241921"/>
        </patternFill>
      </fill>
    </dxf>
    <dxf>
      <fill>
        <patternFill patternType="solid">
          <bgColor theme="9" tint="0.39997558519241921"/>
        </patternFill>
      </fill>
    </dxf>
    <dxf>
      <fill>
        <patternFill patternType="solid">
          <bgColor rgb="FFFF0000"/>
        </patternFill>
      </fill>
    </dxf>
    <dxf>
      <fill>
        <patternFill patternType="solid">
          <bgColor rgb="FFFFC000"/>
        </patternFill>
      </fill>
    </dxf>
    <dxf>
      <fill>
        <patternFill patternType="solid">
          <bgColor rgb="FF00B0F0"/>
        </patternFill>
      </fill>
    </dxf>
    <dxf>
      <fill>
        <patternFill patternType="solid">
          <bgColor rgb="FF00B0F0"/>
        </patternFill>
      </fill>
    </dxf>
    <dxf>
      <numFmt numFmtId="14" formatCode="0.00%"/>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6" tint="0.59999389629810485"/>
        </patternFill>
      </fill>
    </dxf>
    <dxf>
      <fill>
        <patternFill patternType="solid">
          <bgColor rgb="FF00B050"/>
        </patternFill>
      </fill>
    </dxf>
    <dxf>
      <numFmt numFmtId="14" formatCode="0.00%"/>
    </dxf>
    <dxf>
      <fill>
        <patternFill patternType="solid">
          <bgColor theme="9" tint="0.39997558519241921"/>
        </patternFill>
      </fill>
    </dxf>
    <dxf>
      <fill>
        <patternFill patternType="solid">
          <bgColor theme="9" tint="0.39997558519241921"/>
        </patternFill>
      </fill>
    </dxf>
    <dxf>
      <numFmt numFmtId="19" formatCode="dd/mm/yy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s>
  <tableStyles count="0" defaultTableStyle="TableStyleMedium2" defaultPivotStyle="PivotStyleLight16"/>
  <colors>
    <mruColors>
      <color rgb="FF9900FF"/>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3.xml"/><Relationship Id="rId39" Type="http://schemas.openxmlformats.org/officeDocument/2006/relationships/sharedStrings" Target="sharedStrings.xml"/><Relationship Id="rId21" Type="http://schemas.openxmlformats.org/officeDocument/2006/relationships/pivotCacheDefinition" Target="pivotCache/pivotCacheDefinition2.xml"/><Relationship Id="rId34" Type="http://schemas.microsoft.com/office/2007/relationships/slicerCache" Target="slicerCaches/slicerCache1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33" Type="http://schemas.microsoft.com/office/2007/relationships/slicerCache" Target="slicerCaches/slicerCache10.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microsoft.com/office/2007/relationships/slicerCache" Target="slicerCaches/slicerCache9.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28" Type="http://schemas.microsoft.com/office/2007/relationships/slicerCache" Target="slicerCaches/slicerCache5.xml"/><Relationship Id="rId36" Type="http://schemas.microsoft.com/office/2011/relationships/timelineCache" Target="timelineCaches/timelineCache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11/relationships/timelineCache" Target="timelineCaches/timelineCach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6.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31.xml"/><Relationship Id="rId1" Type="http://schemas.microsoft.com/office/2011/relationships/chartStyle" Target="style31.xml"/></Relationships>
</file>

<file path=xl/charts/_rels/chart2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2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strRef>
          <c:f>KPI!$B$11</c:f>
          <c:strCache>
            <c:ptCount val="1"/>
            <c:pt idx="0">
              <c:v> 2,78,89,226 </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tx>
            <c:strRef>
              <c:f>KPI!$B$22</c:f>
              <c:strCache>
                <c:ptCount val="1"/>
                <c:pt idx="0">
                  <c:v>Sum of Net Sales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KPI!$A$23:$A$27</c:f>
              <c:strCache>
                <c:ptCount val="5"/>
                <c:pt idx="0">
                  <c:v>Central</c:v>
                </c:pt>
                <c:pt idx="1">
                  <c:v>East</c:v>
                </c:pt>
                <c:pt idx="2">
                  <c:v>North</c:v>
                </c:pt>
                <c:pt idx="3">
                  <c:v>South</c:v>
                </c:pt>
                <c:pt idx="4">
                  <c:v>West</c:v>
                </c:pt>
              </c:strCache>
            </c:strRef>
          </c:cat>
          <c:val>
            <c:numRef>
              <c:f>KPI!$B$23:$B$27</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1254-41BB-A9F0-C6953CBBC1E3}"/>
            </c:ext>
          </c:extLst>
        </c:ser>
        <c:dLbls>
          <c:showLegendKey val="0"/>
          <c:showVal val="0"/>
          <c:showCatName val="0"/>
          <c:showSerName val="0"/>
          <c:showPercent val="0"/>
          <c:showBubbleSize val="0"/>
        </c:dLbls>
        <c:gapWidth val="150"/>
        <c:overlap val="100"/>
        <c:axId val="358375312"/>
        <c:axId val="358392112"/>
      </c:barChart>
      <c:lineChart>
        <c:grouping val="standard"/>
        <c:varyColors val="0"/>
        <c:ser>
          <c:idx val="1"/>
          <c:order val="1"/>
          <c:tx>
            <c:strRef>
              <c:f>KPI!$C$22</c:f>
              <c:strCache>
                <c:ptCount val="1"/>
                <c:pt idx="0">
                  <c:v>Sum of Profit Amount</c:v>
                </c:pt>
              </c:strCache>
            </c:strRef>
          </c:tx>
          <c:spPr>
            <a:ln w="34925" cap="rnd">
              <a:solidFill>
                <a:schemeClr val="accent6">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s>
            <c:spPr>
              <a:noFill/>
              <a:ln>
                <a:noFill/>
              </a:ln>
              <a:effectLst>
                <a:outerShdw blurRad="50800" dist="38100" dir="5400000" algn="t"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KPI!$A$23:$A$27</c:f>
              <c:strCache>
                <c:ptCount val="5"/>
                <c:pt idx="0">
                  <c:v>Central</c:v>
                </c:pt>
                <c:pt idx="1">
                  <c:v>East</c:v>
                </c:pt>
                <c:pt idx="2">
                  <c:v>North</c:v>
                </c:pt>
                <c:pt idx="3">
                  <c:v>South</c:v>
                </c:pt>
                <c:pt idx="4">
                  <c:v>West</c:v>
                </c:pt>
              </c:strCache>
            </c:strRef>
          </c:cat>
          <c:val>
            <c:numRef>
              <c:f>KPI!$C$23:$C$27</c:f>
              <c:numCache>
                <c:formatCode>0%</c:formatCode>
                <c:ptCount val="5"/>
                <c:pt idx="0">
                  <c:v>0.20090152334829692</c:v>
                </c:pt>
                <c:pt idx="1">
                  <c:v>0.20039859517364911</c:v>
                </c:pt>
                <c:pt idx="2">
                  <c:v>0.19736199297641815</c:v>
                </c:pt>
                <c:pt idx="3">
                  <c:v>0.19137782938453057</c:v>
                </c:pt>
                <c:pt idx="4">
                  <c:v>0.20996005911710525</c:v>
                </c:pt>
              </c:numCache>
            </c:numRef>
          </c:val>
          <c:smooth val="0"/>
          <c:extLst>
            <c:ext xmlns:c16="http://schemas.microsoft.com/office/drawing/2014/chart" uri="{C3380CC4-5D6E-409C-BE32-E72D297353CC}">
              <c16:uniqueId val="{00000001-1254-41BB-A9F0-C6953CBBC1E3}"/>
            </c:ext>
          </c:extLst>
        </c:ser>
        <c:dLbls>
          <c:showLegendKey val="0"/>
          <c:showVal val="0"/>
          <c:showCatName val="0"/>
          <c:showSerName val="0"/>
          <c:showPercent val="0"/>
          <c:showBubbleSize val="0"/>
        </c:dLbls>
        <c:marker val="1"/>
        <c:smooth val="0"/>
        <c:axId val="358398352"/>
        <c:axId val="358381072"/>
      </c:lineChart>
      <c:catAx>
        <c:axId val="35837531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8392112"/>
        <c:crosses val="autoZero"/>
        <c:auto val="1"/>
        <c:lblAlgn val="ctr"/>
        <c:lblOffset val="100"/>
        <c:noMultiLvlLbl val="0"/>
      </c:catAx>
      <c:valAx>
        <c:axId val="3583921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8375312"/>
        <c:crosses val="autoZero"/>
        <c:crossBetween val="between"/>
      </c:valAx>
      <c:valAx>
        <c:axId val="358381072"/>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8398352"/>
        <c:crosses val="max"/>
        <c:crossBetween val="between"/>
      </c:valAx>
      <c:catAx>
        <c:axId val="358398352"/>
        <c:scaling>
          <c:orientation val="minMax"/>
        </c:scaling>
        <c:delete val="1"/>
        <c:axPos val="b"/>
        <c:numFmt formatCode="General" sourceLinked="1"/>
        <c:majorTickMark val="none"/>
        <c:minorTickMark val="none"/>
        <c:tickLblPos val="nextTo"/>
        <c:crossAx val="358381072"/>
        <c:crosses val="autoZero"/>
        <c:auto val="1"/>
        <c:lblAlgn val="ctr"/>
        <c:lblOffset val="100"/>
        <c:noMultiLvlLbl val="0"/>
      </c:cat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[Pivotchartpractice.xlsx]KPI!CITY</c:name>
    <c:fmtId val="3"/>
  </c:pivotSource>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solidFill>
              <a:schemeClr val="accent6">
                <a:lumMod val="20000"/>
                <a:lumOff val="80000"/>
              </a:schemeClr>
            </a:solidFill>
            <a:ln w="9525">
              <a:solidFill>
                <a:schemeClr val="accent6">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KPI!$K$11</c:f>
              <c:strCache>
                <c:ptCount val="1"/>
                <c:pt idx="0">
                  <c:v>Sum of Net Sales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KPI!$J$12:$J$27</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KPI!$K$12:$K$27</c:f>
              <c:numCache>
                <c:formatCode>General</c:formatCode>
                <c:ptCount val="15"/>
                <c:pt idx="0">
                  <c:v>1886378.1499999992</c:v>
                </c:pt>
                <c:pt idx="1">
                  <c:v>1755565.7399999993</c:v>
                </c:pt>
                <c:pt idx="2">
                  <c:v>1770062.1999999993</c:v>
                </c:pt>
                <c:pt idx="3">
                  <c:v>1892899.5099999998</c:v>
                </c:pt>
                <c:pt idx="4">
                  <c:v>1762760.8099999989</c:v>
                </c:pt>
                <c:pt idx="5">
                  <c:v>1845938.4299999997</c:v>
                </c:pt>
                <c:pt idx="6">
                  <c:v>1772286.6499999997</c:v>
                </c:pt>
                <c:pt idx="7">
                  <c:v>1732073.0800000012</c:v>
                </c:pt>
                <c:pt idx="8">
                  <c:v>1930419.4099999995</c:v>
                </c:pt>
                <c:pt idx="9">
                  <c:v>1958665.9300000009</c:v>
                </c:pt>
                <c:pt idx="10">
                  <c:v>1898476.6099999999</c:v>
                </c:pt>
                <c:pt idx="11">
                  <c:v>1798962.2800000003</c:v>
                </c:pt>
                <c:pt idx="12">
                  <c:v>1781280.0399999991</c:v>
                </c:pt>
                <c:pt idx="13">
                  <c:v>2050760.8599999982</c:v>
                </c:pt>
                <c:pt idx="14">
                  <c:v>2052696.5299999993</c:v>
                </c:pt>
              </c:numCache>
            </c:numRef>
          </c:val>
          <c:extLst>
            <c:ext xmlns:c16="http://schemas.microsoft.com/office/drawing/2014/chart" uri="{C3380CC4-5D6E-409C-BE32-E72D297353CC}">
              <c16:uniqueId val="{00000000-07E5-42C9-9D51-072FE3E76B85}"/>
            </c:ext>
          </c:extLst>
        </c:ser>
        <c:dLbls>
          <c:showLegendKey val="0"/>
          <c:showVal val="0"/>
          <c:showCatName val="0"/>
          <c:showSerName val="0"/>
          <c:showPercent val="0"/>
          <c:showBubbleSize val="0"/>
        </c:dLbls>
        <c:axId val="358332112"/>
        <c:axId val="358327792"/>
      </c:areaChart>
      <c:lineChart>
        <c:grouping val="standard"/>
        <c:varyColors val="0"/>
        <c:ser>
          <c:idx val="1"/>
          <c:order val="1"/>
          <c:tx>
            <c:strRef>
              <c:f>KPI!$L$11</c:f>
              <c:strCache>
                <c:ptCount val="1"/>
                <c:pt idx="0">
                  <c:v>Sum of Profit Amount</c:v>
                </c:pt>
              </c:strCache>
            </c:strRef>
          </c:tx>
          <c:spPr>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solidFill>
                <a:schemeClr val="accent6">
                  <a:lumMod val="20000"/>
                  <a:lumOff val="80000"/>
                </a:schemeClr>
              </a:solidFill>
              <a:ln w="9525">
                <a:solidFill>
                  <a:schemeClr val="accent6">
                    <a:lumMod val="5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KPI!$J$12:$J$27</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KPI!$L$12:$L$27</c:f>
              <c:numCache>
                <c:formatCode>0.00%</c:formatCode>
                <c:ptCount val="15"/>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numCache>
            </c:numRef>
          </c:val>
          <c:smooth val="0"/>
          <c:extLst>
            <c:ext xmlns:c16="http://schemas.microsoft.com/office/drawing/2014/chart" uri="{C3380CC4-5D6E-409C-BE32-E72D297353CC}">
              <c16:uniqueId val="{00000001-07E5-42C9-9D51-072FE3E76B85}"/>
            </c:ext>
          </c:extLst>
        </c:ser>
        <c:dLbls>
          <c:showLegendKey val="0"/>
          <c:showVal val="0"/>
          <c:showCatName val="0"/>
          <c:showSerName val="0"/>
          <c:showPercent val="0"/>
          <c:showBubbleSize val="0"/>
        </c:dLbls>
        <c:marker val="1"/>
        <c:smooth val="0"/>
        <c:axId val="358370992"/>
        <c:axId val="358382032"/>
      </c:lineChart>
      <c:catAx>
        <c:axId val="3583321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8327792"/>
        <c:crosses val="autoZero"/>
        <c:auto val="1"/>
        <c:lblAlgn val="ctr"/>
        <c:lblOffset val="100"/>
        <c:noMultiLvlLbl val="0"/>
      </c:catAx>
      <c:valAx>
        <c:axId val="3583277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8332112"/>
        <c:crosses val="autoZero"/>
        <c:crossBetween val="between"/>
      </c:valAx>
      <c:valAx>
        <c:axId val="35838203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8370992"/>
        <c:crosses val="max"/>
        <c:crossBetween val="between"/>
      </c:valAx>
      <c:catAx>
        <c:axId val="358370992"/>
        <c:scaling>
          <c:orientation val="minMax"/>
        </c:scaling>
        <c:delete val="1"/>
        <c:axPos val="b"/>
        <c:numFmt formatCode="General" sourceLinked="1"/>
        <c:majorTickMark val="none"/>
        <c:minorTickMark val="none"/>
        <c:tickLblPos val="nextTo"/>
        <c:crossAx val="358382032"/>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[Pivotchartpractice.xlsx]KPI!CHANNELDISCOUNTSALES</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ONLINE/OFFLINE</a:t>
            </a:r>
          </a:p>
        </c:rich>
      </c:tx>
      <c:layout>
        <c:manualLayout>
          <c:xMode val="edge"/>
          <c:yMode val="edge"/>
          <c:x val="2.9488627003483633E-2"/>
          <c:y val="4.214818571973005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KPI!$B$38</c:f>
              <c:strCache>
                <c:ptCount val="1"/>
                <c:pt idx="0">
                  <c:v>Total</c:v>
                </c:pt>
              </c:strCache>
            </c:strRef>
          </c:tx>
          <c:dPt>
            <c:idx val="0"/>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082-462D-89BD-7B38DEDD1419}"/>
              </c:ext>
            </c:extLst>
          </c:dPt>
          <c:dPt>
            <c:idx val="1"/>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082-462D-89BD-7B38DEDD14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KPI!$A$39:$A$41</c:f>
              <c:strCache>
                <c:ptCount val="2"/>
                <c:pt idx="0">
                  <c:v>Offline</c:v>
                </c:pt>
                <c:pt idx="1">
                  <c:v>Online</c:v>
                </c:pt>
              </c:strCache>
            </c:strRef>
          </c:cat>
          <c:val>
            <c:numRef>
              <c:f>KPI!$B$39:$B$41</c:f>
              <c:numCache>
                <c:formatCode>General</c:formatCode>
                <c:ptCount val="2"/>
                <c:pt idx="0">
                  <c:v>13988129.739999978</c:v>
                </c:pt>
                <c:pt idx="1">
                  <c:v>13901096.49000006</c:v>
                </c:pt>
              </c:numCache>
            </c:numRef>
          </c:val>
          <c:extLst>
            <c:ext xmlns:c16="http://schemas.microsoft.com/office/drawing/2014/chart" uri="{C3380CC4-5D6E-409C-BE32-E72D297353CC}">
              <c16:uniqueId val="{00000000-3937-4954-A497-EE7E583455D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[Pivotchartpractice.xlsx]KPI!Product Sub-Category</c:name>
    <c:fmtId val="0"/>
  </c:pivotSource>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KPI!$O$38</c:f>
              <c:strCache>
                <c:ptCount val="1"/>
                <c:pt idx="0">
                  <c:v>Sum of Net Sales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KPI!$N$39:$N$51</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KPI!$O$39:$O$51</c:f>
              <c:numCache>
                <c:formatCode>General</c:formatCode>
                <c:ptCount val="12"/>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Cache>
            </c:numRef>
          </c:val>
          <c:extLst>
            <c:ext xmlns:c16="http://schemas.microsoft.com/office/drawing/2014/chart" uri="{C3380CC4-5D6E-409C-BE32-E72D297353CC}">
              <c16:uniqueId val="{00000000-7068-4D6E-A23B-64663B39AF41}"/>
            </c:ext>
          </c:extLst>
        </c:ser>
        <c:dLbls>
          <c:showLegendKey val="0"/>
          <c:showVal val="0"/>
          <c:showCatName val="0"/>
          <c:showSerName val="0"/>
          <c:showPercent val="0"/>
          <c:showBubbleSize val="0"/>
        </c:dLbls>
        <c:gapWidth val="50"/>
        <c:overlap val="69"/>
        <c:axId val="738277472"/>
        <c:axId val="738289472"/>
      </c:barChart>
      <c:barChart>
        <c:barDir val="col"/>
        <c:grouping val="clustered"/>
        <c:varyColors val="0"/>
        <c:ser>
          <c:idx val="1"/>
          <c:order val="1"/>
          <c:tx>
            <c:strRef>
              <c:f>KPI!$P$38</c:f>
              <c:strCache>
                <c:ptCount val="1"/>
                <c:pt idx="0">
                  <c:v>Sum of Quantity Sold</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KPI!$N$39:$N$51</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KPI!$P$39:$P$51</c:f>
              <c:numCache>
                <c:formatCode>0.00%</c:formatCode>
                <c:ptCount val="12"/>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numCache>
            </c:numRef>
          </c:val>
          <c:extLst>
            <c:ext xmlns:c16="http://schemas.microsoft.com/office/drawing/2014/chart" uri="{C3380CC4-5D6E-409C-BE32-E72D297353CC}">
              <c16:uniqueId val="{00000001-7068-4D6E-A23B-64663B39AF41}"/>
            </c:ext>
          </c:extLst>
        </c:ser>
        <c:dLbls>
          <c:showLegendKey val="0"/>
          <c:showVal val="0"/>
          <c:showCatName val="0"/>
          <c:showSerName val="0"/>
          <c:showPercent val="0"/>
          <c:showBubbleSize val="0"/>
        </c:dLbls>
        <c:gapWidth val="251"/>
        <c:overlap val="100"/>
        <c:axId val="738243392"/>
        <c:axId val="738256832"/>
      </c:barChart>
      <c:catAx>
        <c:axId val="7382774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8289472"/>
        <c:crosses val="autoZero"/>
        <c:auto val="1"/>
        <c:lblAlgn val="ctr"/>
        <c:lblOffset val="100"/>
        <c:noMultiLvlLbl val="0"/>
      </c:catAx>
      <c:valAx>
        <c:axId val="7382894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8277472"/>
        <c:crosses val="autoZero"/>
        <c:crossBetween val="between"/>
      </c:valAx>
      <c:valAx>
        <c:axId val="73825683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8243392"/>
        <c:crosses val="max"/>
        <c:crossBetween val="between"/>
      </c:valAx>
      <c:catAx>
        <c:axId val="738243392"/>
        <c:scaling>
          <c:orientation val="minMax"/>
        </c:scaling>
        <c:delete val="1"/>
        <c:axPos val="b"/>
        <c:numFmt formatCode="General" sourceLinked="1"/>
        <c:majorTickMark val="none"/>
        <c:minorTickMark val="none"/>
        <c:tickLblPos val="nextTo"/>
        <c:crossAx val="738256832"/>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[Pivotchartpractice.xlsx]KPI!PAYMENTMODE</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pivotFmt>
      <c:pivotFmt>
        <c:idx val="2"/>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pivotFmt>
      <c:pivotFmt>
        <c:idx val="3"/>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pivotFmt>
      <c:pivotFmt>
        <c:idx val="4"/>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pivotFmt>
    </c:pivotFmts>
    <c:plotArea>
      <c:layout/>
      <c:doughnutChart>
        <c:varyColors val="1"/>
        <c:ser>
          <c:idx val="0"/>
          <c:order val="0"/>
          <c:tx>
            <c:strRef>
              <c:f>KPI!$K$50</c:f>
              <c:strCache>
                <c:ptCount val="1"/>
                <c:pt idx="0">
                  <c:v>Total</c:v>
                </c:pt>
              </c:strCache>
            </c:strRef>
          </c:tx>
          <c:spPr>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c:spPr>
          <c:explosion val="5"/>
          <c:dPt>
            <c:idx val="0"/>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640-42DA-873C-DC819022891A}"/>
              </c:ext>
            </c:extLst>
          </c:dPt>
          <c:dPt>
            <c:idx val="1"/>
            <c:bubble3D val="0"/>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640-42DA-873C-DC819022891A}"/>
              </c:ext>
            </c:extLst>
          </c:dPt>
          <c:dPt>
            <c:idx val="2"/>
            <c:bubble3D val="0"/>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640-42DA-873C-DC819022891A}"/>
              </c:ext>
            </c:extLst>
          </c:dPt>
          <c:dPt>
            <c:idx val="3"/>
            <c:bubble3D val="0"/>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640-42DA-873C-DC81902289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KPI!$J$51:$J$55</c:f>
              <c:strCache>
                <c:ptCount val="4"/>
                <c:pt idx="0">
                  <c:v>Card</c:v>
                </c:pt>
                <c:pt idx="1">
                  <c:v>COD</c:v>
                </c:pt>
                <c:pt idx="2">
                  <c:v>UPI</c:v>
                </c:pt>
                <c:pt idx="3">
                  <c:v>Wallet</c:v>
                </c:pt>
              </c:strCache>
            </c:strRef>
          </c:cat>
          <c:val>
            <c:numRef>
              <c:f>KPI!$K$51:$K$55</c:f>
              <c:numCache>
                <c:formatCode>0.00%</c:formatCode>
                <c:ptCount val="4"/>
                <c:pt idx="0">
                  <c:v>0.25169908093215698</c:v>
                </c:pt>
                <c:pt idx="1">
                  <c:v>0.25184601401542711</c:v>
                </c:pt>
                <c:pt idx="2">
                  <c:v>0.2537581402092563</c:v>
                </c:pt>
                <c:pt idx="3">
                  <c:v>0.24269676484315955</c:v>
                </c:pt>
              </c:numCache>
            </c:numRef>
          </c:val>
          <c:extLst>
            <c:ext xmlns:c16="http://schemas.microsoft.com/office/drawing/2014/chart" uri="{C3380CC4-5D6E-409C-BE32-E72D297353CC}">
              <c16:uniqueId val="{00000000-20D9-41C3-A4C9-750E5BC8F947}"/>
            </c:ext>
          </c:extLst>
        </c:ser>
        <c:dLbls>
          <c:showLegendKey val="0"/>
          <c:showVal val="1"/>
          <c:showCatName val="0"/>
          <c:showSerName val="0"/>
          <c:showPercent val="0"/>
          <c:showBubbleSize val="0"/>
          <c:showLeaderLines val="1"/>
        </c:dLbls>
        <c:firstSliceAng val="18"/>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[Pivotchartpractice.xlsx]KPI!MONTH</c:name>
    <c:fmtId val="0"/>
  </c:pivotSource>
  <c:chart>
    <c:title>
      <c:tx>
        <c:strRef>
          <c:f>KPI!$C$105</c:f>
          <c:strCache>
            <c:ptCount val="1"/>
            <c:pt idx="0">
              <c:v>27889226.23</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KPI!$C$105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KPI!$C$105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KPI!$C$105</c:f>
              <c:numCache>
                <c:formatCode>0.00%</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Cache>
            </c:numRef>
          </c:val>
          <c:extLst>
            <c:ext xmlns:c16="http://schemas.microsoft.com/office/drawing/2014/chart" uri="{C3380CC4-5D6E-409C-BE32-E72D297353CC}">
              <c16:uniqueId val="{00000000-3AE1-41F4-A1A5-0D1884154781}"/>
            </c:ext>
          </c:extLst>
        </c:ser>
        <c:dLbls>
          <c:showLegendKey val="0"/>
          <c:showVal val="1"/>
          <c:showCatName val="0"/>
          <c:showSerName val="0"/>
          <c:showPercent val="0"/>
          <c:showBubbleSize val="0"/>
        </c:dLbls>
        <c:gapWidth val="115"/>
        <c:overlap val="-20"/>
        <c:axId val="358335472"/>
        <c:axId val="358324912"/>
      </c:barChart>
      <c:catAx>
        <c:axId val="35833547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8324912"/>
        <c:crosses val="autoZero"/>
        <c:auto val="1"/>
        <c:lblAlgn val="ctr"/>
        <c:lblOffset val="100"/>
        <c:noMultiLvlLbl val="0"/>
      </c:catAx>
      <c:valAx>
        <c:axId val="358324912"/>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83354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[Pivotchartpractice.xlsx]KPI!CITY</c:name>
    <c:fmtId val="14"/>
  </c:pivotSource>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solidFill>
              <a:schemeClr val="accent6">
                <a:lumMod val="20000"/>
                <a:lumOff val="80000"/>
              </a:schemeClr>
            </a:solidFill>
            <a:ln w="9525">
              <a:solidFill>
                <a:schemeClr val="accent6">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solidFill>
              <a:schemeClr val="accent6">
                <a:lumMod val="20000"/>
                <a:lumOff val="80000"/>
              </a:schemeClr>
            </a:solidFill>
            <a:ln w="9525">
              <a:solidFill>
                <a:schemeClr val="accent6">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solidFill>
              <a:schemeClr val="accent6">
                <a:lumMod val="20000"/>
                <a:lumOff val="80000"/>
              </a:schemeClr>
            </a:solidFill>
            <a:ln w="9525">
              <a:solidFill>
                <a:schemeClr val="accent6">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KPI!$K$11</c:f>
              <c:strCache>
                <c:ptCount val="1"/>
                <c:pt idx="0">
                  <c:v>Sum of Net Sales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KPI!$J$12:$J$27</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KPI!$K$12:$K$27</c:f>
              <c:numCache>
                <c:formatCode>General</c:formatCode>
                <c:ptCount val="15"/>
                <c:pt idx="0">
                  <c:v>1886378.1499999992</c:v>
                </c:pt>
                <c:pt idx="1">
                  <c:v>1755565.7399999993</c:v>
                </c:pt>
                <c:pt idx="2">
                  <c:v>1770062.1999999993</c:v>
                </c:pt>
                <c:pt idx="3">
                  <c:v>1892899.5099999998</c:v>
                </c:pt>
                <c:pt idx="4">
                  <c:v>1762760.8099999989</c:v>
                </c:pt>
                <c:pt idx="5">
                  <c:v>1845938.4299999997</c:v>
                </c:pt>
                <c:pt idx="6">
                  <c:v>1772286.6499999997</c:v>
                </c:pt>
                <c:pt idx="7">
                  <c:v>1732073.0800000012</c:v>
                </c:pt>
                <c:pt idx="8">
                  <c:v>1930419.4099999995</c:v>
                </c:pt>
                <c:pt idx="9">
                  <c:v>1958665.9300000009</c:v>
                </c:pt>
                <c:pt idx="10">
                  <c:v>1898476.6099999999</c:v>
                </c:pt>
                <c:pt idx="11">
                  <c:v>1798962.2800000003</c:v>
                </c:pt>
                <c:pt idx="12">
                  <c:v>1781280.0399999991</c:v>
                </c:pt>
                <c:pt idx="13">
                  <c:v>2050760.8599999982</c:v>
                </c:pt>
                <c:pt idx="14">
                  <c:v>2052696.5299999993</c:v>
                </c:pt>
              </c:numCache>
            </c:numRef>
          </c:val>
          <c:extLst>
            <c:ext xmlns:c16="http://schemas.microsoft.com/office/drawing/2014/chart" uri="{C3380CC4-5D6E-409C-BE32-E72D297353CC}">
              <c16:uniqueId val="{00000000-1A8B-42EC-BC35-D4BA1E5E90A0}"/>
            </c:ext>
          </c:extLst>
        </c:ser>
        <c:dLbls>
          <c:showLegendKey val="0"/>
          <c:showVal val="0"/>
          <c:showCatName val="0"/>
          <c:showSerName val="0"/>
          <c:showPercent val="0"/>
          <c:showBubbleSize val="0"/>
        </c:dLbls>
        <c:axId val="358332112"/>
        <c:axId val="358327792"/>
      </c:areaChart>
      <c:lineChart>
        <c:grouping val="standard"/>
        <c:varyColors val="0"/>
        <c:ser>
          <c:idx val="1"/>
          <c:order val="1"/>
          <c:tx>
            <c:strRef>
              <c:f>KPI!$L$11</c:f>
              <c:strCache>
                <c:ptCount val="1"/>
                <c:pt idx="0">
                  <c:v>Sum of Profit Amount</c:v>
                </c:pt>
              </c:strCache>
            </c:strRef>
          </c:tx>
          <c:spPr>
            <a:ln w="34925" cap="rnd">
              <a:solidFill>
                <a:schemeClr val="accent6">
                  <a:lumMod val="75000"/>
                </a:schemeClr>
              </a:solidFill>
              <a:round/>
            </a:ln>
            <a:effectLst>
              <a:outerShdw blurRad="57150" dist="19050" dir="5400000" algn="ctr" rotWithShape="0">
                <a:srgbClr val="000000">
                  <a:alpha val="63000"/>
                </a:srgbClr>
              </a:outerShdw>
            </a:effectLst>
          </c:spPr>
          <c:marker>
            <c:symbol val="circle"/>
            <c:size val="6"/>
            <c:spPr>
              <a:solidFill>
                <a:schemeClr val="accent6">
                  <a:lumMod val="20000"/>
                  <a:lumOff val="80000"/>
                </a:schemeClr>
              </a:solidFill>
              <a:ln w="9525">
                <a:solidFill>
                  <a:schemeClr val="accent6">
                    <a:lumMod val="5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KPI!$J$12:$J$27</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KPI!$L$12:$L$27</c:f>
              <c:numCache>
                <c:formatCode>0.00%</c:formatCode>
                <c:ptCount val="15"/>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numCache>
            </c:numRef>
          </c:val>
          <c:smooth val="0"/>
          <c:extLst>
            <c:ext xmlns:c16="http://schemas.microsoft.com/office/drawing/2014/chart" uri="{C3380CC4-5D6E-409C-BE32-E72D297353CC}">
              <c16:uniqueId val="{00000001-1A8B-42EC-BC35-D4BA1E5E90A0}"/>
            </c:ext>
          </c:extLst>
        </c:ser>
        <c:dLbls>
          <c:showLegendKey val="0"/>
          <c:showVal val="0"/>
          <c:showCatName val="0"/>
          <c:showSerName val="0"/>
          <c:showPercent val="0"/>
          <c:showBubbleSize val="0"/>
        </c:dLbls>
        <c:marker val="1"/>
        <c:smooth val="0"/>
        <c:axId val="358370992"/>
        <c:axId val="358382032"/>
      </c:lineChart>
      <c:catAx>
        <c:axId val="3583321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8327792"/>
        <c:crosses val="autoZero"/>
        <c:auto val="1"/>
        <c:lblAlgn val="ctr"/>
        <c:lblOffset val="100"/>
        <c:noMultiLvlLbl val="0"/>
      </c:catAx>
      <c:valAx>
        <c:axId val="3583277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8332112"/>
        <c:crosses val="autoZero"/>
        <c:crossBetween val="between"/>
      </c:valAx>
      <c:valAx>
        <c:axId val="35838203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8370992"/>
        <c:crosses val="max"/>
        <c:crossBetween val="between"/>
      </c:valAx>
      <c:catAx>
        <c:axId val="358370992"/>
        <c:scaling>
          <c:orientation val="minMax"/>
        </c:scaling>
        <c:delete val="1"/>
        <c:axPos val="b"/>
        <c:numFmt formatCode="General" sourceLinked="1"/>
        <c:majorTickMark val="none"/>
        <c:minorTickMark val="none"/>
        <c:tickLblPos val="nextTo"/>
        <c:crossAx val="358382032"/>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strRef>
          <c:f>KPI!$B$11</c:f>
          <c:strCache>
            <c:ptCount val="1"/>
            <c:pt idx="0">
              <c:v> 2,78,89,226 </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tx>
            <c:strRef>
              <c:f>KPI!$B$22</c:f>
              <c:strCache>
                <c:ptCount val="1"/>
                <c:pt idx="0">
                  <c:v>Sum of Net Sales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KPI!$A$23:$A$27</c:f>
              <c:strCache>
                <c:ptCount val="5"/>
                <c:pt idx="0">
                  <c:v>Central</c:v>
                </c:pt>
                <c:pt idx="1">
                  <c:v>East</c:v>
                </c:pt>
                <c:pt idx="2">
                  <c:v>North</c:v>
                </c:pt>
                <c:pt idx="3">
                  <c:v>South</c:v>
                </c:pt>
                <c:pt idx="4">
                  <c:v>West</c:v>
                </c:pt>
              </c:strCache>
            </c:strRef>
          </c:cat>
          <c:val>
            <c:numRef>
              <c:f>KPI!$B$23:$B$27</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6117-4F67-A71F-99C2141350B0}"/>
            </c:ext>
          </c:extLst>
        </c:ser>
        <c:dLbls>
          <c:showLegendKey val="0"/>
          <c:showVal val="0"/>
          <c:showCatName val="0"/>
          <c:showSerName val="0"/>
          <c:showPercent val="0"/>
          <c:showBubbleSize val="0"/>
        </c:dLbls>
        <c:gapWidth val="150"/>
        <c:overlap val="100"/>
        <c:axId val="358375312"/>
        <c:axId val="358392112"/>
      </c:barChart>
      <c:lineChart>
        <c:grouping val="standard"/>
        <c:varyColors val="0"/>
        <c:ser>
          <c:idx val="1"/>
          <c:order val="1"/>
          <c:tx>
            <c:strRef>
              <c:f>KPI!$C$22</c:f>
              <c:strCache>
                <c:ptCount val="1"/>
                <c:pt idx="0">
                  <c:v>Sum of Profit Amount</c:v>
                </c:pt>
              </c:strCache>
            </c:strRef>
          </c:tx>
          <c:spPr>
            <a:ln w="34925" cap="rnd">
              <a:solidFill>
                <a:schemeClr val="accent6">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s>
            <c:spPr>
              <a:noFill/>
              <a:ln>
                <a:noFill/>
              </a:ln>
              <a:effectLst>
                <a:outerShdw blurRad="50800" dist="38100" dir="5400000" algn="t"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KPI!$A$23:$A$27</c:f>
              <c:strCache>
                <c:ptCount val="5"/>
                <c:pt idx="0">
                  <c:v>Central</c:v>
                </c:pt>
                <c:pt idx="1">
                  <c:v>East</c:v>
                </c:pt>
                <c:pt idx="2">
                  <c:v>North</c:v>
                </c:pt>
                <c:pt idx="3">
                  <c:v>South</c:v>
                </c:pt>
                <c:pt idx="4">
                  <c:v>West</c:v>
                </c:pt>
              </c:strCache>
            </c:strRef>
          </c:cat>
          <c:val>
            <c:numRef>
              <c:f>KPI!$C$23:$C$27</c:f>
              <c:numCache>
                <c:formatCode>0%</c:formatCode>
                <c:ptCount val="5"/>
                <c:pt idx="0">
                  <c:v>0.20090152334829692</c:v>
                </c:pt>
                <c:pt idx="1">
                  <c:v>0.20039859517364911</c:v>
                </c:pt>
                <c:pt idx="2">
                  <c:v>0.19736199297641815</c:v>
                </c:pt>
                <c:pt idx="3">
                  <c:v>0.19137782938453057</c:v>
                </c:pt>
                <c:pt idx="4">
                  <c:v>0.20996005911710525</c:v>
                </c:pt>
              </c:numCache>
            </c:numRef>
          </c:val>
          <c:smooth val="0"/>
          <c:extLst>
            <c:ext xmlns:c16="http://schemas.microsoft.com/office/drawing/2014/chart" uri="{C3380CC4-5D6E-409C-BE32-E72D297353CC}">
              <c16:uniqueId val="{00000001-6117-4F67-A71F-99C2141350B0}"/>
            </c:ext>
          </c:extLst>
        </c:ser>
        <c:dLbls>
          <c:showLegendKey val="0"/>
          <c:showVal val="0"/>
          <c:showCatName val="0"/>
          <c:showSerName val="0"/>
          <c:showPercent val="0"/>
          <c:showBubbleSize val="0"/>
        </c:dLbls>
        <c:marker val="1"/>
        <c:smooth val="0"/>
        <c:axId val="358398352"/>
        <c:axId val="358381072"/>
      </c:lineChart>
      <c:catAx>
        <c:axId val="35837531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8392112"/>
        <c:crosses val="autoZero"/>
        <c:auto val="1"/>
        <c:lblAlgn val="ctr"/>
        <c:lblOffset val="100"/>
        <c:noMultiLvlLbl val="0"/>
      </c:catAx>
      <c:valAx>
        <c:axId val="3583921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8375312"/>
        <c:crosses val="autoZero"/>
        <c:crossBetween val="between"/>
      </c:valAx>
      <c:valAx>
        <c:axId val="358381072"/>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8398352"/>
        <c:crosses val="max"/>
        <c:crossBetween val="between"/>
      </c:valAx>
      <c:catAx>
        <c:axId val="358398352"/>
        <c:scaling>
          <c:orientation val="minMax"/>
        </c:scaling>
        <c:delete val="1"/>
        <c:axPos val="b"/>
        <c:numFmt formatCode="General" sourceLinked="1"/>
        <c:majorTickMark val="none"/>
        <c:minorTickMark val="none"/>
        <c:tickLblPos val="nextTo"/>
        <c:crossAx val="358381072"/>
        <c:crosses val="autoZero"/>
        <c:auto val="1"/>
        <c:lblAlgn val="ctr"/>
        <c:lblOffset val="100"/>
        <c:noMultiLvlLbl val="0"/>
      </c:cat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[Pivotchartpractice.xlsx]KPI!CHANNELDISCOUNTSALES</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ONLINE/OFFLINE</a:t>
            </a:r>
          </a:p>
        </c:rich>
      </c:tx>
      <c:layout>
        <c:manualLayout>
          <c:xMode val="edge"/>
          <c:yMode val="edge"/>
          <c:x val="2.9488627003483633E-2"/>
          <c:y val="4.214818571973005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KPI!$B$38</c:f>
              <c:strCache>
                <c:ptCount val="1"/>
                <c:pt idx="0">
                  <c:v>Total</c:v>
                </c:pt>
              </c:strCache>
            </c:strRef>
          </c:tx>
          <c:dPt>
            <c:idx val="0"/>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F9-4A56-8E59-46F739F3E573}"/>
              </c:ext>
            </c:extLst>
          </c:dPt>
          <c:dPt>
            <c:idx val="1"/>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F9-4A56-8E59-46F739F3E57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KPI!$A$39:$A$41</c:f>
              <c:strCache>
                <c:ptCount val="2"/>
                <c:pt idx="0">
                  <c:v>Offline</c:v>
                </c:pt>
                <c:pt idx="1">
                  <c:v>Online</c:v>
                </c:pt>
              </c:strCache>
            </c:strRef>
          </c:cat>
          <c:val>
            <c:numRef>
              <c:f>KPI!$B$39:$B$41</c:f>
              <c:numCache>
                <c:formatCode>General</c:formatCode>
                <c:ptCount val="2"/>
                <c:pt idx="0">
                  <c:v>13988129.739999978</c:v>
                </c:pt>
                <c:pt idx="1">
                  <c:v>13901096.49000006</c:v>
                </c:pt>
              </c:numCache>
            </c:numRef>
          </c:val>
          <c:extLst>
            <c:ext xmlns:c16="http://schemas.microsoft.com/office/drawing/2014/chart" uri="{C3380CC4-5D6E-409C-BE32-E72D297353CC}">
              <c16:uniqueId val="{00000004-59F9-4A56-8E59-46F739F3E573}"/>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6">
          <a:lumMod val="20000"/>
          <a:lumOff val="80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[Pivotchartpractice.xlsx]KPI!Product Sub-Category</c:name>
    <c:fmtId val="9"/>
  </c:pivotSource>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KPI!$O$38</c:f>
              <c:strCache>
                <c:ptCount val="1"/>
                <c:pt idx="0">
                  <c:v>Sum of Net Sales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KPI!$N$39:$N$51</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KPI!$O$39:$O$51</c:f>
              <c:numCache>
                <c:formatCode>General</c:formatCode>
                <c:ptCount val="12"/>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Cache>
            </c:numRef>
          </c:val>
          <c:extLst>
            <c:ext xmlns:c16="http://schemas.microsoft.com/office/drawing/2014/chart" uri="{C3380CC4-5D6E-409C-BE32-E72D297353CC}">
              <c16:uniqueId val="{00000000-BF6B-459E-B4A2-C12A078AE095}"/>
            </c:ext>
          </c:extLst>
        </c:ser>
        <c:dLbls>
          <c:showLegendKey val="0"/>
          <c:showVal val="0"/>
          <c:showCatName val="0"/>
          <c:showSerName val="0"/>
          <c:showPercent val="0"/>
          <c:showBubbleSize val="0"/>
        </c:dLbls>
        <c:gapWidth val="50"/>
        <c:overlap val="69"/>
        <c:axId val="738277472"/>
        <c:axId val="738289472"/>
      </c:barChart>
      <c:barChart>
        <c:barDir val="col"/>
        <c:grouping val="clustered"/>
        <c:varyColors val="0"/>
        <c:ser>
          <c:idx val="1"/>
          <c:order val="1"/>
          <c:tx>
            <c:strRef>
              <c:f>KPI!$P$38</c:f>
              <c:strCache>
                <c:ptCount val="1"/>
                <c:pt idx="0">
                  <c:v>Sum of Quantity Sold</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KPI!$N$39:$N$51</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KPI!$P$39:$P$51</c:f>
              <c:numCache>
                <c:formatCode>0.00%</c:formatCode>
                <c:ptCount val="12"/>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numCache>
            </c:numRef>
          </c:val>
          <c:extLst>
            <c:ext xmlns:c16="http://schemas.microsoft.com/office/drawing/2014/chart" uri="{C3380CC4-5D6E-409C-BE32-E72D297353CC}">
              <c16:uniqueId val="{00000001-BF6B-459E-B4A2-C12A078AE095}"/>
            </c:ext>
          </c:extLst>
        </c:ser>
        <c:dLbls>
          <c:showLegendKey val="0"/>
          <c:showVal val="0"/>
          <c:showCatName val="0"/>
          <c:showSerName val="0"/>
          <c:showPercent val="0"/>
          <c:showBubbleSize val="0"/>
        </c:dLbls>
        <c:gapWidth val="251"/>
        <c:overlap val="100"/>
        <c:axId val="738243392"/>
        <c:axId val="738256832"/>
      </c:barChart>
      <c:catAx>
        <c:axId val="7382774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8289472"/>
        <c:crosses val="autoZero"/>
        <c:auto val="1"/>
        <c:lblAlgn val="ctr"/>
        <c:lblOffset val="100"/>
        <c:noMultiLvlLbl val="0"/>
      </c:catAx>
      <c:valAx>
        <c:axId val="7382894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8277472"/>
        <c:crosses val="autoZero"/>
        <c:crossBetween val="between"/>
      </c:valAx>
      <c:valAx>
        <c:axId val="73825683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8243392"/>
        <c:crosses val="max"/>
        <c:crossBetween val="between"/>
      </c:valAx>
      <c:catAx>
        <c:axId val="738243392"/>
        <c:scaling>
          <c:orientation val="minMax"/>
        </c:scaling>
        <c:delete val="1"/>
        <c:axPos val="b"/>
        <c:numFmt formatCode="General" sourceLinked="1"/>
        <c:majorTickMark val="none"/>
        <c:minorTickMark val="none"/>
        <c:tickLblPos val="nextTo"/>
        <c:crossAx val="738256832"/>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[Pivotchartpractice.xlsx]KPI!PAYMENTMODE</c:name>
    <c:fmtId val="6"/>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pivotFmt>
      <c:pivotFmt>
        <c:idx val="3"/>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pivotFmt>
      <c:pivotFmt>
        <c:idx val="4"/>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pivotFmt>
      <c:pivotFmt>
        <c:idx val="5"/>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pivotFmt>
      <c:pivotFmt>
        <c:idx val="8"/>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pivotFmt>
      <c:pivotFmt>
        <c:idx val="9"/>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pivotFmt>
      <c:pivotFmt>
        <c:idx val="10"/>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pivotFmt>
    </c:pivotFmts>
    <c:plotArea>
      <c:layout/>
      <c:doughnutChart>
        <c:varyColors val="1"/>
        <c:ser>
          <c:idx val="0"/>
          <c:order val="0"/>
          <c:tx>
            <c:strRef>
              <c:f>KPI!$K$50</c:f>
              <c:strCache>
                <c:ptCount val="1"/>
                <c:pt idx="0">
                  <c:v>Total</c:v>
                </c:pt>
              </c:strCache>
            </c:strRef>
          </c:tx>
          <c:spPr>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c:spPr>
          <c:explosion val="5"/>
          <c:dPt>
            <c:idx val="0"/>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36F-4BF8-BCE7-42F815884464}"/>
              </c:ext>
            </c:extLst>
          </c:dPt>
          <c:dPt>
            <c:idx val="1"/>
            <c:bubble3D val="0"/>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36F-4BF8-BCE7-42F815884464}"/>
              </c:ext>
            </c:extLst>
          </c:dPt>
          <c:dPt>
            <c:idx val="2"/>
            <c:bubble3D val="0"/>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36F-4BF8-BCE7-42F815884464}"/>
              </c:ext>
            </c:extLst>
          </c:dPt>
          <c:dPt>
            <c:idx val="3"/>
            <c:bubble3D val="0"/>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36F-4BF8-BCE7-42F81588446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KPI!$J$51:$J$55</c:f>
              <c:strCache>
                <c:ptCount val="4"/>
                <c:pt idx="0">
                  <c:v>Card</c:v>
                </c:pt>
                <c:pt idx="1">
                  <c:v>COD</c:v>
                </c:pt>
                <c:pt idx="2">
                  <c:v>UPI</c:v>
                </c:pt>
                <c:pt idx="3">
                  <c:v>Wallet</c:v>
                </c:pt>
              </c:strCache>
            </c:strRef>
          </c:cat>
          <c:val>
            <c:numRef>
              <c:f>KPI!$K$51:$K$55</c:f>
              <c:numCache>
                <c:formatCode>0.00%</c:formatCode>
                <c:ptCount val="4"/>
                <c:pt idx="0">
                  <c:v>0.25169908093215698</c:v>
                </c:pt>
                <c:pt idx="1">
                  <c:v>0.25184601401542711</c:v>
                </c:pt>
                <c:pt idx="2">
                  <c:v>0.2537581402092563</c:v>
                </c:pt>
                <c:pt idx="3">
                  <c:v>0.24269676484315955</c:v>
                </c:pt>
              </c:numCache>
            </c:numRef>
          </c:val>
          <c:extLst>
            <c:ext xmlns:c16="http://schemas.microsoft.com/office/drawing/2014/chart" uri="{C3380CC4-5D6E-409C-BE32-E72D297353CC}">
              <c16:uniqueId val="{00000008-636F-4BF8-BCE7-42F815884464}"/>
            </c:ext>
          </c:extLst>
        </c:ser>
        <c:dLbls>
          <c:showLegendKey val="0"/>
          <c:showVal val="1"/>
          <c:showCatName val="0"/>
          <c:showSerName val="0"/>
          <c:showPercent val="0"/>
          <c:showBubbleSize val="0"/>
          <c:showLeaderLines val="1"/>
        </c:dLbls>
        <c:firstSliceAng val="18"/>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[Pivotchartpractice.xlsx]KPI!MONTH</c:name>
    <c:fmtId val="12"/>
  </c:pivotSource>
  <c:chart>
    <c:title>
      <c:tx>
        <c:strRef>
          <c:f>KPI!$C$105</c:f>
          <c:strCache>
            <c:ptCount val="1"/>
            <c:pt idx="0">
              <c:v>27889226.23</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051743167796117E-2"/>
          <c:y val="0.21485640533761738"/>
          <c:w val="0.80118070520178297"/>
          <c:h val="0.59804443439813559"/>
        </c:manualLayout>
      </c:layout>
      <c:barChart>
        <c:barDir val="bar"/>
        <c:grouping val="clustered"/>
        <c:varyColors val="0"/>
        <c:ser>
          <c:idx val="0"/>
          <c:order val="0"/>
          <c:tx>
            <c:strRef>
              <c:f>KPI!$C$105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KPI!$C$105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KPI!$C$105</c:f>
              <c:numCache>
                <c:formatCode>0.00%</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Cache>
            </c:numRef>
          </c:val>
          <c:extLst>
            <c:ext xmlns:c16="http://schemas.microsoft.com/office/drawing/2014/chart" uri="{C3380CC4-5D6E-409C-BE32-E72D297353CC}">
              <c16:uniqueId val="{00000000-5031-4AD6-A14F-79D6133F10E8}"/>
            </c:ext>
          </c:extLst>
        </c:ser>
        <c:dLbls>
          <c:showLegendKey val="0"/>
          <c:showVal val="1"/>
          <c:showCatName val="0"/>
          <c:showSerName val="0"/>
          <c:showPercent val="0"/>
          <c:showBubbleSize val="0"/>
        </c:dLbls>
        <c:gapWidth val="115"/>
        <c:overlap val="-20"/>
        <c:axId val="358335472"/>
        <c:axId val="358324912"/>
      </c:barChart>
      <c:catAx>
        <c:axId val="35833547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8324912"/>
        <c:crosses val="autoZero"/>
        <c:auto val="1"/>
        <c:lblAlgn val="ctr"/>
        <c:lblOffset val="100"/>
        <c:noMultiLvlLbl val="0"/>
      </c:catAx>
      <c:valAx>
        <c:axId val="358324912"/>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83354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[Pivotchartpractice.xlsx]Main paivot!PivotTable7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'Main paivot'!$B$3</c:f>
              <c:strCache>
                <c:ptCount val="1"/>
                <c:pt idx="0">
                  <c:v>Total</c:v>
                </c:pt>
              </c:strCache>
            </c:strRef>
          </c:tx>
          <c:spPr>
            <a:solidFill>
              <a:schemeClr val="accent1"/>
            </a:solidFill>
            <a:ln>
              <a:noFill/>
            </a:ln>
            <a:effectLst/>
          </c:spPr>
          <c:invertIfNegative val="0"/>
          <c:cat>
            <c:strRef>
              <c:f>'Main paivot'!$A$4:$A$15</c:f>
              <c:strCache>
                <c:ptCount val="11"/>
                <c:pt idx="0">
                  <c:v>Car accessories</c:v>
                </c:pt>
                <c:pt idx="1">
                  <c:v>CHAIR</c:v>
                </c:pt>
                <c:pt idx="2">
                  <c:v>Earbuds</c:v>
                </c:pt>
                <c:pt idx="3">
                  <c:v>Home décor</c:v>
                </c:pt>
                <c:pt idx="4">
                  <c:v>Laptop</c:v>
                </c:pt>
                <c:pt idx="5">
                  <c:v>Male dress</c:v>
                </c:pt>
                <c:pt idx="6">
                  <c:v>Saree</c:v>
                </c:pt>
                <c:pt idx="7">
                  <c:v>Speaker</c:v>
                </c:pt>
                <c:pt idx="8">
                  <c:v>Suit</c:v>
                </c:pt>
                <c:pt idx="9">
                  <c:v>TV</c:v>
                </c:pt>
                <c:pt idx="10">
                  <c:v>Women dress</c:v>
                </c:pt>
              </c:strCache>
            </c:strRef>
          </c:cat>
          <c:val>
            <c:numRef>
              <c:f>'Main paivot'!$B$4:$B$15</c:f>
              <c:numCache>
                <c:formatCode>General</c:formatCode>
                <c:ptCount val="11"/>
                <c:pt idx="0">
                  <c:v>302517</c:v>
                </c:pt>
                <c:pt idx="1">
                  <c:v>39308</c:v>
                </c:pt>
                <c:pt idx="2">
                  <c:v>175093</c:v>
                </c:pt>
                <c:pt idx="3">
                  <c:v>961505</c:v>
                </c:pt>
                <c:pt idx="4">
                  <c:v>1545402</c:v>
                </c:pt>
                <c:pt idx="5">
                  <c:v>1153155</c:v>
                </c:pt>
                <c:pt idx="6">
                  <c:v>6353495</c:v>
                </c:pt>
                <c:pt idx="7">
                  <c:v>380946</c:v>
                </c:pt>
                <c:pt idx="8">
                  <c:v>5033368</c:v>
                </c:pt>
                <c:pt idx="9">
                  <c:v>827105</c:v>
                </c:pt>
                <c:pt idx="10">
                  <c:v>590111</c:v>
                </c:pt>
              </c:numCache>
            </c:numRef>
          </c:val>
          <c:extLst>
            <c:ext xmlns:c16="http://schemas.microsoft.com/office/drawing/2014/chart" uri="{C3380CC4-5D6E-409C-BE32-E72D297353CC}">
              <c16:uniqueId val="{00000000-0D3F-4BF7-9EAE-C6247C4BF7B2}"/>
            </c:ext>
          </c:extLst>
        </c:ser>
        <c:dLbls>
          <c:showLegendKey val="0"/>
          <c:showVal val="0"/>
          <c:showCatName val="0"/>
          <c:showSerName val="0"/>
          <c:showPercent val="0"/>
          <c:showBubbleSize val="0"/>
        </c:dLbls>
        <c:gapWidth val="219"/>
        <c:overlap val="-27"/>
        <c:axId val="367010575"/>
        <c:axId val="367011055"/>
      </c:barChart>
      <c:catAx>
        <c:axId val="36701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011055"/>
        <c:crosses val="autoZero"/>
        <c:auto val="1"/>
        <c:lblAlgn val="ctr"/>
        <c:lblOffset val="100"/>
        <c:noMultiLvlLbl val="0"/>
      </c:catAx>
      <c:valAx>
        <c:axId val="367011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010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[Pivotchartpractice.xlsx]Pivot chart practice!PivotTable42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column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 practice'!$M$7</c:f>
              <c:strCache>
                <c:ptCount val="1"/>
                <c:pt idx="0">
                  <c:v>Total</c:v>
                </c:pt>
              </c:strCache>
            </c:strRef>
          </c:tx>
          <c:spPr>
            <a:solidFill>
              <a:schemeClr val="accent2">
                <a:lumMod val="75000"/>
              </a:schemeClr>
            </a:solidFill>
            <a:ln>
              <a:noFill/>
            </a:ln>
            <a:effectLst/>
          </c:spPr>
          <c:invertIfNegative val="0"/>
          <c:cat>
            <c:strRef>
              <c:f>'Pivot chart practice'!$L$8:$L$13</c:f>
              <c:strCache>
                <c:ptCount val="5"/>
                <c:pt idx="0">
                  <c:v>2021</c:v>
                </c:pt>
                <c:pt idx="1">
                  <c:v>2022</c:v>
                </c:pt>
                <c:pt idx="2">
                  <c:v>2023</c:v>
                </c:pt>
                <c:pt idx="3">
                  <c:v>2024</c:v>
                </c:pt>
                <c:pt idx="4">
                  <c:v>2025</c:v>
                </c:pt>
              </c:strCache>
            </c:strRef>
          </c:cat>
          <c:val>
            <c:numRef>
              <c:f>'Pivot chart practice'!$M$8:$M$13</c:f>
              <c:numCache>
                <c:formatCode>0</c:formatCode>
                <c:ptCount val="5"/>
                <c:pt idx="0">
                  <c:v>100000</c:v>
                </c:pt>
                <c:pt idx="1">
                  <c:v>150000</c:v>
                </c:pt>
                <c:pt idx="2">
                  <c:v>90000</c:v>
                </c:pt>
                <c:pt idx="3">
                  <c:v>125000</c:v>
                </c:pt>
                <c:pt idx="4">
                  <c:v>250000</c:v>
                </c:pt>
              </c:numCache>
            </c:numRef>
          </c:val>
          <c:extLst>
            <c:ext xmlns:c16="http://schemas.microsoft.com/office/drawing/2014/chart" uri="{C3380CC4-5D6E-409C-BE32-E72D297353CC}">
              <c16:uniqueId val="{00000000-C3BF-4020-B12F-746CFA9B56A0}"/>
            </c:ext>
          </c:extLst>
        </c:ser>
        <c:dLbls>
          <c:showLegendKey val="0"/>
          <c:showVal val="0"/>
          <c:showCatName val="0"/>
          <c:showSerName val="0"/>
          <c:showPercent val="0"/>
          <c:showBubbleSize val="0"/>
        </c:dLbls>
        <c:gapWidth val="219"/>
        <c:overlap val="-27"/>
        <c:axId val="373371871"/>
        <c:axId val="803429871"/>
      </c:barChart>
      <c:catAx>
        <c:axId val="37337187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429871"/>
        <c:crosses val="autoZero"/>
        <c:auto val="1"/>
        <c:lblAlgn val="ctr"/>
        <c:lblOffset val="100"/>
        <c:noMultiLvlLbl val="0"/>
      </c:catAx>
      <c:valAx>
        <c:axId val="803429871"/>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71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bar chart</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bar"/>
        <c:grouping val="clustered"/>
        <c:varyColors val="0"/>
        <c:ser>
          <c:idx val="0"/>
          <c:order val="0"/>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cat>
            <c:numRef>
              <c:f>'Pivot chart practice'!$A$2:$A$6</c:f>
              <c:numCache>
                <c:formatCode>0</c:formatCode>
                <c:ptCount val="5"/>
                <c:pt idx="0">
                  <c:v>2021</c:v>
                </c:pt>
                <c:pt idx="1">
                  <c:v>2022</c:v>
                </c:pt>
                <c:pt idx="2">
                  <c:v>2023</c:v>
                </c:pt>
                <c:pt idx="3">
                  <c:v>2024</c:v>
                </c:pt>
                <c:pt idx="4">
                  <c:v>2025</c:v>
                </c:pt>
              </c:numCache>
            </c:numRef>
          </c:cat>
          <c:val>
            <c:numRef>
              <c:f>'Pivot chart practice'!$B$2:$B$6</c:f>
              <c:numCache>
                <c:formatCode>0</c:formatCode>
                <c:ptCount val="5"/>
                <c:pt idx="0">
                  <c:v>100000</c:v>
                </c:pt>
                <c:pt idx="1">
                  <c:v>150000</c:v>
                </c:pt>
                <c:pt idx="2">
                  <c:v>90000</c:v>
                </c:pt>
                <c:pt idx="3">
                  <c:v>125000</c:v>
                </c:pt>
                <c:pt idx="4">
                  <c:v>250000</c:v>
                </c:pt>
              </c:numCache>
            </c:numRef>
          </c:val>
          <c:extLst>
            <c:ext xmlns:c16="http://schemas.microsoft.com/office/drawing/2014/chart" uri="{C3380CC4-5D6E-409C-BE32-E72D297353CC}">
              <c16:uniqueId val="{00000000-38BD-4C64-9E3C-FD746D37DE99}"/>
            </c:ext>
          </c:extLst>
        </c:ser>
        <c:dLbls>
          <c:showLegendKey val="0"/>
          <c:showVal val="0"/>
          <c:showCatName val="0"/>
          <c:showSerName val="0"/>
          <c:showPercent val="0"/>
          <c:showBubbleSize val="0"/>
        </c:dLbls>
        <c:gapWidth val="227"/>
        <c:overlap val="-48"/>
        <c:axId val="805292431"/>
        <c:axId val="805290511"/>
      </c:barChart>
      <c:catAx>
        <c:axId val="805292431"/>
        <c:scaling>
          <c:orientation val="minMax"/>
        </c:scaling>
        <c:delete val="0"/>
        <c:axPos val="l"/>
        <c:numFmt formatCode="0"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290511"/>
        <c:crosses val="autoZero"/>
        <c:auto val="1"/>
        <c:lblAlgn val="ctr"/>
        <c:lblOffset val="100"/>
        <c:noMultiLvlLbl val="0"/>
      </c:catAx>
      <c:valAx>
        <c:axId val="80529051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2924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'Pivot chart practice'!$B$26</c:f>
              <c:strCache>
                <c:ptCount val="1"/>
                <c:pt idx="0">
                  <c:v>market share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BB2-4E19-8629-160F2E6EC30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BB2-4E19-8629-160F2E6EC308}"/>
              </c:ext>
            </c:extLst>
          </c:dPt>
          <c:dPt>
            <c:idx val="2"/>
            <c:bubble3D val="0"/>
            <c:spPr>
              <a:solidFill>
                <a:srgbClr val="FF0000"/>
              </a:solidFill>
              <a:ln>
                <a:solidFill>
                  <a:srgbClr val="92D05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DA6-4815-9488-70221E20CA3A}"/>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BB2-4E19-8629-160F2E6EC30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FBB2-4E19-8629-160F2E6EC30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FBB2-4E19-8629-160F2E6EC30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chart practice'!$A$27:$A$32</c:f>
              <c:strCache>
                <c:ptCount val="6"/>
                <c:pt idx="0">
                  <c:v>A</c:v>
                </c:pt>
                <c:pt idx="1">
                  <c:v>B</c:v>
                </c:pt>
                <c:pt idx="2">
                  <c:v>C</c:v>
                </c:pt>
                <c:pt idx="3">
                  <c:v>D</c:v>
                </c:pt>
                <c:pt idx="4">
                  <c:v>E</c:v>
                </c:pt>
                <c:pt idx="5">
                  <c:v>F</c:v>
                </c:pt>
              </c:strCache>
            </c:strRef>
          </c:cat>
          <c:val>
            <c:numRef>
              <c:f>'Pivot chart practice'!$B$27:$B$32</c:f>
              <c:numCache>
                <c:formatCode>General</c:formatCode>
                <c:ptCount val="6"/>
                <c:pt idx="0">
                  <c:v>35</c:v>
                </c:pt>
                <c:pt idx="1">
                  <c:v>44</c:v>
                </c:pt>
                <c:pt idx="2">
                  <c:v>75</c:v>
                </c:pt>
                <c:pt idx="3">
                  <c:v>52</c:v>
                </c:pt>
                <c:pt idx="4">
                  <c:v>30</c:v>
                </c:pt>
                <c:pt idx="5">
                  <c:v>10</c:v>
                </c:pt>
              </c:numCache>
            </c:numRef>
          </c:val>
          <c:extLst>
            <c:ext xmlns:c16="http://schemas.microsoft.com/office/drawing/2014/chart" uri="{C3380CC4-5D6E-409C-BE32-E72D297353CC}">
              <c16:uniqueId val="{00000000-6DA6-4815-9488-70221E20CA3A}"/>
            </c:ext>
          </c:extLst>
        </c:ser>
        <c:dLbls>
          <c:dLblPos val="bestFit"/>
          <c:showLegendKey val="0"/>
          <c:showVal val="1"/>
          <c:showCatName val="0"/>
          <c:showSerName val="0"/>
          <c:showPercent val="0"/>
          <c:showBubbleSize val="0"/>
          <c:showLeaderLines val="1"/>
        </c:dLbls>
        <c:firstSliceAng val="98"/>
      </c:pieChart>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012102653834938"/>
          <c:y val="0.24835328006451188"/>
          <c:w val="0.66206547098279378"/>
          <c:h val="0.64376611343079904"/>
        </c:manualLayout>
      </c:layout>
      <c:pie3DChart>
        <c:varyColors val="1"/>
        <c:ser>
          <c:idx val="0"/>
          <c:order val="0"/>
          <c:tx>
            <c:strRef>
              <c:f>'Pivot chart practice'!$B$26</c:f>
              <c:strCache>
                <c:ptCount val="1"/>
                <c:pt idx="0">
                  <c:v>market share</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AD0E-4908-A339-9D0F2534EBF5}"/>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AD0E-4908-A339-9D0F2534EBF5}"/>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AD0E-4908-A339-9D0F2534EBF5}"/>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AD0E-4908-A339-9D0F2534EBF5}"/>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AD0E-4908-A339-9D0F2534EBF5}"/>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AD0E-4908-A339-9D0F2534EBF5}"/>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1-AD0E-4908-A339-9D0F2534EBF5}"/>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2-AD0E-4908-A339-9D0F2534EBF5}"/>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3-AD0E-4908-A339-9D0F2534EBF5}"/>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4-AD0E-4908-A339-9D0F2534EBF5}"/>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5-AD0E-4908-A339-9D0F2534EBF5}"/>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6-AD0E-4908-A339-9D0F2534EBF5}"/>
                </c:ext>
              </c:extLst>
            </c:dLbl>
            <c:spPr>
              <a:noFill/>
              <a:ln>
                <a:noFill/>
              </a:ln>
              <a:effectLst/>
            </c:sp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chart practice'!$A$27:$A$32</c:f>
              <c:strCache>
                <c:ptCount val="6"/>
                <c:pt idx="0">
                  <c:v>A</c:v>
                </c:pt>
                <c:pt idx="1">
                  <c:v>B</c:v>
                </c:pt>
                <c:pt idx="2">
                  <c:v>C</c:v>
                </c:pt>
                <c:pt idx="3">
                  <c:v>D</c:v>
                </c:pt>
                <c:pt idx="4">
                  <c:v>E</c:v>
                </c:pt>
                <c:pt idx="5">
                  <c:v>F</c:v>
                </c:pt>
              </c:strCache>
            </c:strRef>
          </c:cat>
          <c:val>
            <c:numRef>
              <c:f>'Pivot chart practice'!$B$27:$B$32</c:f>
              <c:numCache>
                <c:formatCode>General</c:formatCode>
                <c:ptCount val="6"/>
                <c:pt idx="0">
                  <c:v>35</c:v>
                </c:pt>
                <c:pt idx="1">
                  <c:v>44</c:v>
                </c:pt>
                <c:pt idx="2">
                  <c:v>75</c:v>
                </c:pt>
                <c:pt idx="3">
                  <c:v>52</c:v>
                </c:pt>
                <c:pt idx="4">
                  <c:v>30</c:v>
                </c:pt>
                <c:pt idx="5">
                  <c:v>10</c:v>
                </c:pt>
              </c:numCache>
            </c:numRef>
          </c:val>
          <c:extLst>
            <c:ext xmlns:c16="http://schemas.microsoft.com/office/drawing/2014/chart" uri="{C3380CC4-5D6E-409C-BE32-E72D297353CC}">
              <c16:uniqueId val="{00000000-AD0E-4908-A339-9D0F2534EBF5}"/>
            </c:ext>
          </c:extLst>
        </c:ser>
        <c:dLbls>
          <c:dLblPos val="in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951621409473344"/>
          <c:y val="0.22726845144356955"/>
          <c:w val="0.59155597664777881"/>
          <c:h val="0.77273151462127843"/>
        </c:manualLayout>
      </c:layout>
      <c:doughnutChart>
        <c:varyColors val="1"/>
        <c:ser>
          <c:idx val="0"/>
          <c:order val="0"/>
          <c:tx>
            <c:strRef>
              <c:f>'Pivot chart practice'!$B$26</c:f>
              <c:strCache>
                <c:ptCount val="1"/>
                <c:pt idx="0">
                  <c:v>market share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E4A-4B23-936A-C2E1ADFBB95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E4A-4B23-936A-C2E1ADFBB95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E4A-4B23-936A-C2E1ADFBB95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E4A-4B23-936A-C2E1ADFBB95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E4A-4B23-936A-C2E1ADFBB95F}"/>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E4A-4B23-936A-C2E1ADFBB95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chart practice'!$A$27:$A$32</c:f>
              <c:strCache>
                <c:ptCount val="6"/>
                <c:pt idx="0">
                  <c:v>A</c:v>
                </c:pt>
                <c:pt idx="1">
                  <c:v>B</c:v>
                </c:pt>
                <c:pt idx="2">
                  <c:v>C</c:v>
                </c:pt>
                <c:pt idx="3">
                  <c:v>D</c:v>
                </c:pt>
                <c:pt idx="4">
                  <c:v>E</c:v>
                </c:pt>
                <c:pt idx="5">
                  <c:v>F</c:v>
                </c:pt>
              </c:strCache>
            </c:strRef>
          </c:cat>
          <c:val>
            <c:numRef>
              <c:f>'Pivot chart practice'!$B$27:$B$32</c:f>
              <c:numCache>
                <c:formatCode>General</c:formatCode>
                <c:ptCount val="6"/>
                <c:pt idx="0">
                  <c:v>35</c:v>
                </c:pt>
                <c:pt idx="1">
                  <c:v>44</c:v>
                </c:pt>
                <c:pt idx="2">
                  <c:v>75</c:v>
                </c:pt>
                <c:pt idx="3">
                  <c:v>52</c:v>
                </c:pt>
                <c:pt idx="4">
                  <c:v>30</c:v>
                </c:pt>
                <c:pt idx="5">
                  <c:v>10</c:v>
                </c:pt>
              </c:numCache>
            </c:numRef>
          </c:val>
          <c:extLst>
            <c:ext xmlns:c16="http://schemas.microsoft.com/office/drawing/2014/chart" uri="{C3380CC4-5D6E-409C-BE32-E72D297353CC}">
              <c16:uniqueId val="{00000000-6CA2-4658-9DDC-73BD1E5DE357}"/>
            </c:ext>
          </c:extLst>
        </c:ser>
        <c:dLbls>
          <c:showLegendKey val="0"/>
          <c:showVal val="0"/>
          <c:showCatName val="0"/>
          <c:showSerName val="0"/>
          <c:showPercent val="1"/>
          <c:showBubbleSize val="0"/>
          <c:showLeaderLines val="1"/>
        </c:dLbls>
        <c:firstSliceAng val="40"/>
        <c:holeSize val="40"/>
      </c:doughnutChart>
      <c:spPr>
        <a:noFill/>
        <a:ln>
          <a:noFill/>
        </a:ln>
        <a:effectLst/>
      </c:spPr>
    </c:plotArea>
    <c:legend>
      <c:legendPos val="t"/>
      <c:layout>
        <c:manualLayout>
          <c:xMode val="edge"/>
          <c:yMode val="edge"/>
          <c:x val="1.6603502833173933E-3"/>
          <c:y val="0.88276073490813645"/>
          <c:w val="0.28406247700345866"/>
          <c:h val="9.000062992125985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281232840136824"/>
          <c:y val="0.16581333333333337"/>
          <c:w val="0.81519790832287997"/>
          <c:h val="0.5564619422572179"/>
        </c:manualLayout>
      </c:layout>
      <c:lineChart>
        <c:grouping val="standard"/>
        <c:varyColors val="0"/>
        <c:ser>
          <c:idx val="0"/>
          <c:order val="0"/>
          <c:spPr>
            <a:ln w="28575" cap="rnd">
              <a:solidFill>
                <a:schemeClr val="accent1"/>
              </a:solidFill>
              <a:round/>
            </a:ln>
            <a:effectLst/>
          </c:spPr>
          <c:marker>
            <c:symbol val="none"/>
          </c:marker>
          <c:val>
            <c:numRef>
              <c:f>'Pivot chart practice'!$A$14:$A$23</c:f>
              <c:numCache>
                <c:formatCode>0</c:formatCode>
                <c:ptCount val="10"/>
                <c:pt idx="0">
                  <c:v>2015</c:v>
                </c:pt>
                <c:pt idx="1">
                  <c:v>2017</c:v>
                </c:pt>
                <c:pt idx="2">
                  <c:v>2018</c:v>
                </c:pt>
                <c:pt idx="3">
                  <c:v>2019</c:v>
                </c:pt>
                <c:pt idx="4">
                  <c:v>2020</c:v>
                </c:pt>
                <c:pt idx="5">
                  <c:v>2021</c:v>
                </c:pt>
                <c:pt idx="6">
                  <c:v>2022</c:v>
                </c:pt>
                <c:pt idx="7">
                  <c:v>2023</c:v>
                </c:pt>
                <c:pt idx="8">
                  <c:v>2024</c:v>
                </c:pt>
                <c:pt idx="9">
                  <c:v>2025</c:v>
                </c:pt>
              </c:numCache>
            </c:numRef>
          </c:val>
          <c:smooth val="0"/>
          <c:extLst>
            <c:ext xmlns:c16="http://schemas.microsoft.com/office/drawing/2014/chart" uri="{C3380CC4-5D6E-409C-BE32-E72D297353CC}">
              <c16:uniqueId val="{00000000-6A86-486E-8F28-C318AD672562}"/>
            </c:ext>
          </c:extLst>
        </c:ser>
        <c:ser>
          <c:idx val="1"/>
          <c:order val="1"/>
          <c:spPr>
            <a:ln w="28575" cap="rnd">
              <a:solidFill>
                <a:srgbClr val="92D050"/>
              </a:solidFill>
              <a:round/>
            </a:ln>
            <a:effectLst/>
          </c:spPr>
          <c:marker>
            <c:symbol val="triangle"/>
            <c:size val="8"/>
            <c:spPr>
              <a:pattFill prst="narVert">
                <a:fgClr>
                  <a:srgbClr val="FF0000"/>
                </a:fgClr>
                <a:bgClr>
                  <a:schemeClr val="bg1"/>
                </a:bgClr>
              </a:pattFill>
              <a:ln w="9525">
                <a:solidFill>
                  <a:schemeClr val="accent2"/>
                </a:solidFill>
              </a:ln>
              <a:effectLst/>
            </c:spPr>
          </c:marker>
          <c:val>
            <c:numRef>
              <c:f>'Pivot chart practice'!$B$14:$B$23</c:f>
              <c:numCache>
                <c:formatCode>0</c:formatCode>
                <c:ptCount val="10"/>
                <c:pt idx="0">
                  <c:v>2558112</c:v>
                </c:pt>
                <c:pt idx="1">
                  <c:v>1200325</c:v>
                </c:pt>
                <c:pt idx="2">
                  <c:v>4521369</c:v>
                </c:pt>
                <c:pt idx="3">
                  <c:v>251032</c:v>
                </c:pt>
                <c:pt idx="4">
                  <c:v>429356</c:v>
                </c:pt>
                <c:pt idx="5">
                  <c:v>100000</c:v>
                </c:pt>
                <c:pt idx="6">
                  <c:v>150000</c:v>
                </c:pt>
                <c:pt idx="7">
                  <c:v>90000</c:v>
                </c:pt>
                <c:pt idx="8">
                  <c:v>125000</c:v>
                </c:pt>
                <c:pt idx="9">
                  <c:v>250000</c:v>
                </c:pt>
              </c:numCache>
            </c:numRef>
          </c:val>
          <c:smooth val="0"/>
          <c:extLst>
            <c:ext xmlns:c16="http://schemas.microsoft.com/office/drawing/2014/chart" uri="{C3380CC4-5D6E-409C-BE32-E72D297353CC}">
              <c16:uniqueId val="{00000001-6A86-486E-8F28-C318AD672562}"/>
            </c:ext>
          </c:extLst>
        </c:ser>
        <c:dLbls>
          <c:showLegendKey val="0"/>
          <c:showVal val="0"/>
          <c:showCatName val="0"/>
          <c:showSerName val="0"/>
          <c:showPercent val="0"/>
          <c:showBubbleSize val="0"/>
        </c:dLbls>
        <c:smooth val="0"/>
        <c:axId val="121171535"/>
        <c:axId val="1912553711"/>
      </c:lineChart>
      <c:catAx>
        <c:axId val="1211715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553711"/>
        <c:crosses val="autoZero"/>
        <c:auto val="1"/>
        <c:lblAlgn val="ctr"/>
        <c:lblOffset val="100"/>
        <c:noMultiLvlLbl val="0"/>
      </c:catAx>
      <c:valAx>
        <c:axId val="1912553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71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'Pivot chart practice'!$B$64</c:f>
              <c:strCache>
                <c:ptCount val="1"/>
                <c:pt idx="0">
                  <c:v>Visitors</c:v>
                </c:pt>
              </c:strCache>
            </c:strRef>
          </c:tx>
          <c:spPr>
            <a:solidFill>
              <a:schemeClr val="accent1"/>
            </a:solidFill>
            <a:ln>
              <a:noFill/>
            </a:ln>
            <a:effectLs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 practice'!$A$65:$A$68</c:f>
              <c:strCache>
                <c:ptCount val="4"/>
                <c:pt idx="0">
                  <c:v>Q1</c:v>
                </c:pt>
                <c:pt idx="1">
                  <c:v>Q2</c:v>
                </c:pt>
                <c:pt idx="2">
                  <c:v>Q3</c:v>
                </c:pt>
                <c:pt idx="3">
                  <c:v>Q4</c:v>
                </c:pt>
              </c:strCache>
            </c:strRef>
          </c:cat>
          <c:val>
            <c:numRef>
              <c:f>'Pivot chart practice'!$B$65:$B$68</c:f>
              <c:numCache>
                <c:formatCode>General</c:formatCode>
                <c:ptCount val="4"/>
                <c:pt idx="0">
                  <c:v>9555</c:v>
                </c:pt>
                <c:pt idx="1">
                  <c:v>8385</c:v>
                </c:pt>
                <c:pt idx="2">
                  <c:v>17309</c:v>
                </c:pt>
                <c:pt idx="3">
                  <c:v>11396</c:v>
                </c:pt>
              </c:numCache>
            </c:numRef>
          </c:val>
          <c:extLst>
            <c:ext xmlns:c16="http://schemas.microsoft.com/office/drawing/2014/chart" uri="{C3380CC4-5D6E-409C-BE32-E72D297353CC}">
              <c16:uniqueId val="{00000000-1D52-46C0-A88A-2E3E12EBADBE}"/>
            </c:ext>
          </c:extLst>
        </c:ser>
        <c:dLbls>
          <c:showLegendKey val="0"/>
          <c:showVal val="1"/>
          <c:showCatName val="0"/>
          <c:showSerName val="0"/>
          <c:showPercent val="0"/>
          <c:showBubbleSize val="0"/>
        </c:dLbls>
        <c:axId val="520309743"/>
        <c:axId val="520310223"/>
        <c:axId val="1196236783"/>
      </c:area3DChart>
      <c:catAx>
        <c:axId val="520309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310223"/>
        <c:crosses val="autoZero"/>
        <c:auto val="1"/>
        <c:lblAlgn val="ctr"/>
        <c:lblOffset val="100"/>
        <c:noMultiLvlLbl val="0"/>
      </c:catAx>
      <c:valAx>
        <c:axId val="520310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309743"/>
        <c:crosses val="autoZero"/>
        <c:crossBetween val="midCat"/>
      </c:valAx>
      <c:serAx>
        <c:axId val="1196236783"/>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310223"/>
        <c:crosses val="autoZero"/>
      </c:ser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 chart practice'!$B$77</c:f>
              <c:strCache>
                <c:ptCount val="1"/>
                <c:pt idx="0">
                  <c:v>Sales Revenue (₹ in 1000s)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1-1AEC-42DD-ADF1-DC52F73247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chart practice'!$A$78:$A$87</c:f>
              <c:numCache>
                <c:formatCode>General</c:formatCode>
                <c:ptCount val="10"/>
                <c:pt idx="0">
                  <c:v>30</c:v>
                </c:pt>
                <c:pt idx="1">
                  <c:v>25</c:v>
                </c:pt>
                <c:pt idx="2">
                  <c:v>22</c:v>
                </c:pt>
                <c:pt idx="3">
                  <c:v>20</c:v>
                </c:pt>
                <c:pt idx="4">
                  <c:v>18</c:v>
                </c:pt>
                <c:pt idx="5">
                  <c:v>15</c:v>
                </c:pt>
                <c:pt idx="6">
                  <c:v>12</c:v>
                </c:pt>
                <c:pt idx="7">
                  <c:v>9</c:v>
                </c:pt>
                <c:pt idx="8">
                  <c:v>7</c:v>
                </c:pt>
                <c:pt idx="9">
                  <c:v>5</c:v>
                </c:pt>
              </c:numCache>
            </c:numRef>
          </c:xVal>
          <c:yVal>
            <c:numRef>
              <c:f>'Pivot chart practice'!$B$78:$B$87</c:f>
              <c:numCache>
                <c:formatCode>General</c:formatCode>
                <c:ptCount val="10"/>
                <c:pt idx="0">
                  <c:v>20</c:v>
                </c:pt>
                <c:pt idx="1">
                  <c:v>60</c:v>
                </c:pt>
                <c:pt idx="2">
                  <c:v>79</c:v>
                </c:pt>
                <c:pt idx="3">
                  <c:v>44</c:v>
                </c:pt>
                <c:pt idx="4">
                  <c:v>48</c:v>
                </c:pt>
                <c:pt idx="5">
                  <c:v>50</c:v>
                </c:pt>
                <c:pt idx="6">
                  <c:v>10</c:v>
                </c:pt>
                <c:pt idx="7">
                  <c:v>46</c:v>
                </c:pt>
                <c:pt idx="8">
                  <c:v>57</c:v>
                </c:pt>
                <c:pt idx="9">
                  <c:v>20</c:v>
                </c:pt>
              </c:numCache>
            </c:numRef>
          </c:yVal>
          <c:smooth val="0"/>
          <c:extLst>
            <c:ext xmlns:c16="http://schemas.microsoft.com/office/drawing/2014/chart" uri="{C3380CC4-5D6E-409C-BE32-E72D297353CC}">
              <c16:uniqueId val="{00000000-1AEC-42DD-ADF1-DC52F7324784}"/>
            </c:ext>
          </c:extLst>
        </c:ser>
        <c:dLbls>
          <c:showLegendKey val="0"/>
          <c:showVal val="0"/>
          <c:showCatName val="0"/>
          <c:showSerName val="0"/>
          <c:showPercent val="0"/>
          <c:showBubbleSize val="0"/>
        </c:dLbls>
        <c:axId val="520313103"/>
        <c:axId val="520318383"/>
      </c:scatterChart>
      <c:valAx>
        <c:axId val="520313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318383"/>
        <c:crosses val="autoZero"/>
        <c:crossBetween val="midCat"/>
      </c:valAx>
      <c:valAx>
        <c:axId val="520318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313103"/>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chart practice'!$B$114</c:f>
              <c:strCache>
                <c:ptCount val="1"/>
                <c:pt idx="0">
                  <c:v>Sales (₹ in 000s)</c:v>
                </c:pt>
              </c:strCache>
            </c:strRef>
          </c:tx>
          <c:spPr>
            <a:solidFill>
              <a:schemeClr val="accent1"/>
            </a:solidFill>
            <a:ln>
              <a:noFill/>
            </a:ln>
            <a:effectLst/>
          </c:spPr>
          <c:invertIfNegative val="0"/>
          <c:cat>
            <c:strRef>
              <c:f>'Pivot chart practice'!$A$115:$A$126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practice'!$B$115:$B$126</c:f>
              <c:numCache>
                <c:formatCode>General</c:formatCode>
                <c:ptCount val="12"/>
                <c:pt idx="0">
                  <c:v>80</c:v>
                </c:pt>
                <c:pt idx="1">
                  <c:v>95</c:v>
                </c:pt>
                <c:pt idx="2">
                  <c:v>70</c:v>
                </c:pt>
                <c:pt idx="3">
                  <c:v>110</c:v>
                </c:pt>
                <c:pt idx="4">
                  <c:v>90</c:v>
                </c:pt>
                <c:pt idx="5">
                  <c:v>120</c:v>
                </c:pt>
                <c:pt idx="6">
                  <c:v>100</c:v>
                </c:pt>
                <c:pt idx="7">
                  <c:v>130</c:v>
                </c:pt>
                <c:pt idx="8">
                  <c:v>105</c:v>
                </c:pt>
                <c:pt idx="9">
                  <c:v>115</c:v>
                </c:pt>
                <c:pt idx="10">
                  <c:v>125</c:v>
                </c:pt>
                <c:pt idx="11">
                  <c:v>140</c:v>
                </c:pt>
              </c:numCache>
            </c:numRef>
          </c:val>
          <c:extLst>
            <c:ext xmlns:c16="http://schemas.microsoft.com/office/drawing/2014/chart" uri="{C3380CC4-5D6E-409C-BE32-E72D297353CC}">
              <c16:uniqueId val="{00000000-FC23-41FE-AD09-8590D0BBF2AF}"/>
            </c:ext>
          </c:extLst>
        </c:ser>
        <c:dLbls>
          <c:showLegendKey val="0"/>
          <c:showVal val="0"/>
          <c:showCatName val="0"/>
          <c:showSerName val="0"/>
          <c:showPercent val="0"/>
          <c:showBubbleSize val="0"/>
        </c:dLbls>
        <c:gapWidth val="219"/>
        <c:axId val="809670255"/>
        <c:axId val="809677455"/>
      </c:barChart>
      <c:lineChart>
        <c:grouping val="standard"/>
        <c:varyColors val="0"/>
        <c:ser>
          <c:idx val="1"/>
          <c:order val="1"/>
          <c:tx>
            <c:strRef>
              <c:f>'Pivot chart practice'!$C$114</c:f>
              <c:strCache>
                <c:ptCount val="1"/>
                <c:pt idx="0">
                  <c:v>Profit Margin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chart practice'!$A$115:$A$126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practice'!$C$115:$C$126</c:f>
              <c:numCache>
                <c:formatCode>0%</c:formatCode>
                <c:ptCount val="12"/>
                <c:pt idx="0">
                  <c:v>0.2</c:v>
                </c:pt>
                <c:pt idx="1">
                  <c:v>0.22</c:v>
                </c:pt>
                <c:pt idx="2">
                  <c:v>0.18</c:v>
                </c:pt>
                <c:pt idx="3">
                  <c:v>0.25</c:v>
                </c:pt>
                <c:pt idx="4">
                  <c:v>0.19</c:v>
                </c:pt>
                <c:pt idx="5">
                  <c:v>0.28000000000000003</c:v>
                </c:pt>
                <c:pt idx="6">
                  <c:v>0.24</c:v>
                </c:pt>
                <c:pt idx="7">
                  <c:v>0.3</c:v>
                </c:pt>
                <c:pt idx="8">
                  <c:v>0.21</c:v>
                </c:pt>
                <c:pt idx="9">
                  <c:v>0.27</c:v>
                </c:pt>
                <c:pt idx="10">
                  <c:v>0.26</c:v>
                </c:pt>
                <c:pt idx="11">
                  <c:v>0.32</c:v>
                </c:pt>
              </c:numCache>
            </c:numRef>
          </c:val>
          <c:smooth val="0"/>
          <c:extLst>
            <c:ext xmlns:c16="http://schemas.microsoft.com/office/drawing/2014/chart" uri="{C3380CC4-5D6E-409C-BE32-E72D297353CC}">
              <c16:uniqueId val="{00000001-FC23-41FE-AD09-8590D0BBF2AF}"/>
            </c:ext>
          </c:extLst>
        </c:ser>
        <c:dLbls>
          <c:showLegendKey val="0"/>
          <c:showVal val="0"/>
          <c:showCatName val="0"/>
          <c:showSerName val="0"/>
          <c:showPercent val="0"/>
          <c:showBubbleSize val="0"/>
        </c:dLbls>
        <c:marker val="1"/>
        <c:smooth val="0"/>
        <c:axId val="809668815"/>
        <c:axId val="809674095"/>
      </c:lineChart>
      <c:catAx>
        <c:axId val="80967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677455"/>
        <c:crosses val="autoZero"/>
        <c:auto val="1"/>
        <c:lblAlgn val="ctr"/>
        <c:lblOffset val="100"/>
        <c:noMultiLvlLbl val="0"/>
      </c:catAx>
      <c:valAx>
        <c:axId val="80967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670255"/>
        <c:crosses val="autoZero"/>
        <c:crossBetween val="between"/>
      </c:valAx>
      <c:valAx>
        <c:axId val="80967409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668815"/>
        <c:crosses val="max"/>
        <c:crossBetween val="between"/>
      </c:valAx>
      <c:catAx>
        <c:axId val="809668815"/>
        <c:scaling>
          <c:orientation val="minMax"/>
        </c:scaling>
        <c:delete val="1"/>
        <c:axPos val="b"/>
        <c:numFmt formatCode="General" sourceLinked="1"/>
        <c:majorTickMark val="out"/>
        <c:minorTickMark val="none"/>
        <c:tickLblPos val="nextTo"/>
        <c:crossAx val="80967409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'Pivot chart practice'!$B$132</c:f>
              <c:strCache>
                <c:ptCount val="1"/>
                <c:pt idx="0">
                  <c:v>Goal (₹ in 000s)</c:v>
                </c:pt>
              </c:strCache>
            </c:strRef>
          </c:tx>
          <c:spPr>
            <a:solidFill>
              <a:schemeClr val="accent1"/>
            </a:solidFill>
            <a:ln>
              <a:noFill/>
            </a:ln>
            <a:effectLst/>
          </c:spPr>
          <c:invertIfNegative val="0"/>
          <c:dLbls>
            <c:delete val="1"/>
          </c:dLbls>
          <c:cat>
            <c:strRef>
              <c:f>'Pivot chart practice'!$A$133:$A$137</c:f>
              <c:strCache>
                <c:ptCount val="5"/>
                <c:pt idx="0">
                  <c:v>Project A</c:v>
                </c:pt>
                <c:pt idx="1">
                  <c:v>Project B</c:v>
                </c:pt>
                <c:pt idx="2">
                  <c:v>Project C</c:v>
                </c:pt>
                <c:pt idx="3">
                  <c:v>Project D</c:v>
                </c:pt>
                <c:pt idx="4">
                  <c:v>Project E</c:v>
                </c:pt>
              </c:strCache>
            </c:strRef>
          </c:cat>
          <c:val>
            <c:numRef>
              <c:f>'Pivot chart practice'!$B$133:$B$137</c:f>
              <c:numCache>
                <c:formatCode>General</c:formatCode>
                <c:ptCount val="5"/>
                <c:pt idx="0">
                  <c:v>100</c:v>
                </c:pt>
                <c:pt idx="1">
                  <c:v>150</c:v>
                </c:pt>
                <c:pt idx="2">
                  <c:v>200</c:v>
                </c:pt>
                <c:pt idx="3">
                  <c:v>250</c:v>
                </c:pt>
                <c:pt idx="4">
                  <c:v>300</c:v>
                </c:pt>
              </c:numCache>
            </c:numRef>
          </c:val>
          <c:extLst>
            <c:ext xmlns:c16="http://schemas.microsoft.com/office/drawing/2014/chart" uri="{C3380CC4-5D6E-409C-BE32-E72D297353CC}">
              <c16:uniqueId val="{00000000-2B29-4B77-BF36-72553FAF39BA}"/>
            </c:ext>
          </c:extLst>
        </c:ser>
        <c:ser>
          <c:idx val="1"/>
          <c:order val="1"/>
          <c:tx>
            <c:strRef>
              <c:f>'Pivot chart practice'!$C$132</c:f>
              <c:strCache>
                <c:ptCount val="1"/>
                <c:pt idx="0">
                  <c:v>Achieved (₹ in 000s)</c:v>
                </c:pt>
              </c:strCache>
            </c:strRef>
          </c:tx>
          <c:spPr>
            <a:solidFill>
              <a:schemeClr val="bg1"/>
            </a:solidFill>
            <a:ln>
              <a:solidFill>
                <a:schemeClr val="tx1">
                  <a:lumMod val="65000"/>
                  <a:lumOff val="35000"/>
                </a:schemeClr>
              </a:solidFill>
              <a:prstDash val="sysDash"/>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 practice'!$A$133:$A$137</c:f>
              <c:strCache>
                <c:ptCount val="5"/>
                <c:pt idx="0">
                  <c:v>Project A</c:v>
                </c:pt>
                <c:pt idx="1">
                  <c:v>Project B</c:v>
                </c:pt>
                <c:pt idx="2">
                  <c:v>Project C</c:v>
                </c:pt>
                <c:pt idx="3">
                  <c:v>Project D</c:v>
                </c:pt>
                <c:pt idx="4">
                  <c:v>Project E</c:v>
                </c:pt>
              </c:strCache>
            </c:strRef>
          </c:cat>
          <c:val>
            <c:numRef>
              <c:f>'Pivot chart practice'!$C$133:$C$137</c:f>
              <c:numCache>
                <c:formatCode>General</c:formatCode>
                <c:ptCount val="5"/>
                <c:pt idx="0">
                  <c:v>65</c:v>
                </c:pt>
                <c:pt idx="1">
                  <c:v>120</c:v>
                </c:pt>
                <c:pt idx="2">
                  <c:v>80</c:v>
                </c:pt>
                <c:pt idx="3">
                  <c:v>200</c:v>
                </c:pt>
                <c:pt idx="4">
                  <c:v>270</c:v>
                </c:pt>
              </c:numCache>
            </c:numRef>
          </c:val>
          <c:extLst>
            <c:ext xmlns:c16="http://schemas.microsoft.com/office/drawing/2014/chart" uri="{C3380CC4-5D6E-409C-BE32-E72D297353CC}">
              <c16:uniqueId val="{00000001-2B29-4B77-BF36-72553FAF39BA}"/>
            </c:ext>
          </c:extLst>
        </c:ser>
        <c:dLbls>
          <c:showLegendKey val="0"/>
          <c:showVal val="1"/>
          <c:showCatName val="0"/>
          <c:showSerName val="0"/>
          <c:showPercent val="0"/>
          <c:showBubbleSize val="0"/>
        </c:dLbls>
        <c:gapWidth val="150"/>
        <c:overlap val="100"/>
        <c:axId val="1095161759"/>
        <c:axId val="116155087"/>
      </c:barChart>
      <c:catAx>
        <c:axId val="109516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55087"/>
        <c:crosses val="autoZero"/>
        <c:auto val="1"/>
        <c:lblAlgn val="ctr"/>
        <c:lblOffset val="100"/>
        <c:noMultiLvlLbl val="0"/>
      </c:catAx>
      <c:valAx>
        <c:axId val="116155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161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chart practice'!$B$132</c:f>
              <c:strCache>
                <c:ptCount val="1"/>
                <c:pt idx="0">
                  <c:v>Goal (₹ in 000s)</c:v>
                </c:pt>
              </c:strCache>
            </c:strRef>
          </c:tx>
          <c:spPr>
            <a:solidFill>
              <a:schemeClr val="accent1"/>
            </a:solidFill>
            <a:ln>
              <a:noFill/>
            </a:ln>
            <a:effectLst/>
          </c:spPr>
          <c:invertIfNegative val="0"/>
          <c:dLbls>
            <c:dLbl>
              <c:idx val="0"/>
              <c:tx>
                <c:rich>
                  <a:bodyPr/>
                  <a:lstStyle/>
                  <a:p>
                    <a:fld id="{882B0603-4896-4601-93D8-9708699825C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0C7E-4892-BB65-E4533DBED1A3}"/>
                </c:ext>
              </c:extLst>
            </c:dLbl>
            <c:dLbl>
              <c:idx val="1"/>
              <c:tx>
                <c:rich>
                  <a:bodyPr/>
                  <a:lstStyle/>
                  <a:p>
                    <a:fld id="{CD94FF02-9036-42CE-B542-11246EB9E7E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C7E-4892-BB65-E4533DBED1A3}"/>
                </c:ext>
              </c:extLst>
            </c:dLbl>
            <c:dLbl>
              <c:idx val="2"/>
              <c:tx>
                <c:rich>
                  <a:bodyPr/>
                  <a:lstStyle/>
                  <a:p>
                    <a:fld id="{D8A1EAEB-D505-4A3B-8DE7-18E8C344C88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C7E-4892-BB65-E4533DBED1A3}"/>
                </c:ext>
              </c:extLst>
            </c:dLbl>
            <c:dLbl>
              <c:idx val="3"/>
              <c:tx>
                <c:rich>
                  <a:bodyPr/>
                  <a:lstStyle/>
                  <a:p>
                    <a:fld id="{2174371E-0643-4129-B841-20E69A9003A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C7E-4892-BB65-E4533DBED1A3}"/>
                </c:ext>
              </c:extLst>
            </c:dLbl>
            <c:dLbl>
              <c:idx val="4"/>
              <c:tx>
                <c:rich>
                  <a:bodyPr/>
                  <a:lstStyle/>
                  <a:p>
                    <a:fld id="{39FA62B8-8833-48F1-B033-15581715775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C7E-4892-BB65-E4533DBED1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'Pivot chart practice'!$A$133:$A$137</c:f>
              <c:strCache>
                <c:ptCount val="5"/>
                <c:pt idx="0">
                  <c:v>Project A</c:v>
                </c:pt>
                <c:pt idx="1">
                  <c:v>Project B</c:v>
                </c:pt>
                <c:pt idx="2">
                  <c:v>Project C</c:v>
                </c:pt>
                <c:pt idx="3">
                  <c:v>Project D</c:v>
                </c:pt>
                <c:pt idx="4">
                  <c:v>Project E</c:v>
                </c:pt>
              </c:strCache>
            </c:strRef>
          </c:cat>
          <c:val>
            <c:numRef>
              <c:f>'Pivot chart practice'!$B$133:$B$137</c:f>
              <c:numCache>
                <c:formatCode>General</c:formatCode>
                <c:ptCount val="5"/>
                <c:pt idx="0">
                  <c:v>100</c:v>
                </c:pt>
                <c:pt idx="1">
                  <c:v>150</c:v>
                </c:pt>
                <c:pt idx="2">
                  <c:v>200</c:v>
                </c:pt>
                <c:pt idx="3">
                  <c:v>250</c:v>
                </c:pt>
                <c:pt idx="4">
                  <c:v>300</c:v>
                </c:pt>
              </c:numCache>
            </c:numRef>
          </c:val>
          <c:extLst>
            <c:ext xmlns:c15="http://schemas.microsoft.com/office/drawing/2012/chart" uri="{02D57815-91ED-43cb-92C2-25804820EDAC}">
              <c15:datalabelsRange>
                <c15:f>'Pivot chart practice'!$D$133:$D$137</c15:f>
                <c15:dlblRangeCache>
                  <c:ptCount val="5"/>
                  <c:pt idx="0">
                    <c:v>35</c:v>
                  </c:pt>
                  <c:pt idx="1">
                    <c:v>30</c:v>
                  </c:pt>
                  <c:pt idx="2">
                    <c:v>120</c:v>
                  </c:pt>
                  <c:pt idx="3">
                    <c:v>50</c:v>
                  </c:pt>
                  <c:pt idx="4">
                    <c:v>30</c:v>
                  </c:pt>
                </c15:dlblRangeCache>
              </c15:datalabelsRange>
            </c:ext>
            <c:ext xmlns:c16="http://schemas.microsoft.com/office/drawing/2014/chart" uri="{C3380CC4-5D6E-409C-BE32-E72D297353CC}">
              <c16:uniqueId val="{00000000-0C7E-4892-BB65-E4533DBED1A3}"/>
            </c:ext>
          </c:extLst>
        </c:ser>
        <c:dLbls>
          <c:showLegendKey val="0"/>
          <c:showVal val="0"/>
          <c:showCatName val="0"/>
          <c:showSerName val="0"/>
          <c:showPercent val="0"/>
          <c:showBubbleSize val="0"/>
        </c:dLbls>
        <c:gapWidth val="68"/>
        <c:overlap val="100"/>
        <c:axId val="749493871"/>
        <c:axId val="749493391"/>
      </c:barChart>
      <c:barChart>
        <c:barDir val="col"/>
        <c:grouping val="clustered"/>
        <c:varyColors val="0"/>
        <c:ser>
          <c:idx val="1"/>
          <c:order val="1"/>
          <c:tx>
            <c:strRef>
              <c:f>'Pivot chart practice'!$C$132</c:f>
              <c:strCache>
                <c:ptCount val="1"/>
                <c:pt idx="0">
                  <c:v>Achieved (₹ in 000s)</c:v>
                </c:pt>
              </c:strCache>
            </c:strRef>
          </c:tx>
          <c:spPr>
            <a:solidFill>
              <a:schemeClr val="accent2"/>
            </a:solidFill>
            <a:ln>
              <a:noFill/>
            </a:ln>
            <a:effectLst>
              <a:glow>
                <a:schemeClr val="accent1"/>
              </a:glow>
            </a:effectLst>
          </c:spPr>
          <c:invertIfNegative val="0"/>
          <c:cat>
            <c:strRef>
              <c:f>'Pivot chart practice'!$A$133:$A$137</c:f>
              <c:strCache>
                <c:ptCount val="5"/>
                <c:pt idx="0">
                  <c:v>Project A</c:v>
                </c:pt>
                <c:pt idx="1">
                  <c:v>Project B</c:v>
                </c:pt>
                <c:pt idx="2">
                  <c:v>Project C</c:v>
                </c:pt>
                <c:pt idx="3">
                  <c:v>Project D</c:v>
                </c:pt>
                <c:pt idx="4">
                  <c:v>Project E</c:v>
                </c:pt>
              </c:strCache>
            </c:strRef>
          </c:cat>
          <c:val>
            <c:numRef>
              <c:f>'Pivot chart practice'!$C$133:$C$137</c:f>
              <c:numCache>
                <c:formatCode>General</c:formatCode>
                <c:ptCount val="5"/>
                <c:pt idx="0">
                  <c:v>65</c:v>
                </c:pt>
                <c:pt idx="1">
                  <c:v>120</c:v>
                </c:pt>
                <c:pt idx="2">
                  <c:v>80</c:v>
                </c:pt>
                <c:pt idx="3">
                  <c:v>200</c:v>
                </c:pt>
                <c:pt idx="4">
                  <c:v>270</c:v>
                </c:pt>
              </c:numCache>
            </c:numRef>
          </c:val>
          <c:extLst>
            <c:ext xmlns:c16="http://schemas.microsoft.com/office/drawing/2014/chart" uri="{C3380CC4-5D6E-409C-BE32-E72D297353CC}">
              <c16:uniqueId val="{00000001-0C7E-4892-BB65-E4533DBED1A3}"/>
            </c:ext>
          </c:extLst>
        </c:ser>
        <c:dLbls>
          <c:showLegendKey val="0"/>
          <c:showVal val="0"/>
          <c:showCatName val="0"/>
          <c:showSerName val="0"/>
          <c:showPercent val="0"/>
          <c:showBubbleSize val="0"/>
        </c:dLbls>
        <c:gapWidth val="356"/>
        <c:overlap val="100"/>
        <c:axId val="929138655"/>
        <c:axId val="929138175"/>
      </c:barChart>
      <c:catAx>
        <c:axId val="74949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493391"/>
        <c:crosses val="autoZero"/>
        <c:auto val="1"/>
        <c:lblAlgn val="ctr"/>
        <c:lblOffset val="100"/>
        <c:noMultiLvlLbl val="0"/>
      </c:catAx>
      <c:valAx>
        <c:axId val="749493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493871"/>
        <c:crosses val="autoZero"/>
        <c:crossBetween val="between"/>
      </c:valAx>
      <c:valAx>
        <c:axId val="92913817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138655"/>
        <c:crosses val="max"/>
        <c:crossBetween val="between"/>
      </c:valAx>
      <c:catAx>
        <c:axId val="929138655"/>
        <c:scaling>
          <c:orientation val="minMax"/>
        </c:scaling>
        <c:delete val="1"/>
        <c:axPos val="b"/>
        <c:numFmt formatCode="General" sourceLinked="1"/>
        <c:majorTickMark val="out"/>
        <c:minorTickMark val="none"/>
        <c:tickLblPos val="nextTo"/>
        <c:crossAx val="9291381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B0F0"/>
            </a:solidFill>
            <a:ln>
              <a:noFill/>
            </a:ln>
            <a:effectLst/>
          </c:spPr>
          <c:invertIfNegative val="1"/>
          <c:cat>
            <c:strRef>
              <c:f>'Pivot chart practice'!$A$159:$A$163</c:f>
              <c:strCache>
                <c:ptCount val="5"/>
                <c:pt idx="0">
                  <c:v>A</c:v>
                </c:pt>
                <c:pt idx="1">
                  <c:v>B</c:v>
                </c:pt>
                <c:pt idx="2">
                  <c:v>C</c:v>
                </c:pt>
                <c:pt idx="3">
                  <c:v>D</c:v>
                </c:pt>
                <c:pt idx="4">
                  <c:v>E</c:v>
                </c:pt>
              </c:strCache>
            </c:strRef>
          </c:cat>
          <c:val>
            <c:numRef>
              <c:f>'Pivot chart practice'!$B$159:$B$163</c:f>
              <c:numCache>
                <c:formatCode>General</c:formatCode>
                <c:ptCount val="5"/>
                <c:pt idx="0">
                  <c:v>1000</c:v>
                </c:pt>
                <c:pt idx="1">
                  <c:v>-900</c:v>
                </c:pt>
                <c:pt idx="2">
                  <c:v>700</c:v>
                </c:pt>
                <c:pt idx="3">
                  <c:v>1650</c:v>
                </c:pt>
                <c:pt idx="4">
                  <c:v>-600</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2E9D-4436-BDE5-E428F5B7C32E}"/>
            </c:ext>
          </c:extLst>
        </c:ser>
        <c:dLbls>
          <c:showLegendKey val="0"/>
          <c:showVal val="0"/>
          <c:showCatName val="0"/>
          <c:showSerName val="0"/>
          <c:showPercent val="0"/>
          <c:showBubbleSize val="0"/>
        </c:dLbls>
        <c:gapWidth val="219"/>
        <c:overlap val="-27"/>
        <c:axId val="804189359"/>
        <c:axId val="804190799"/>
      </c:barChart>
      <c:catAx>
        <c:axId val="804189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190799"/>
        <c:crosses val="autoZero"/>
        <c:auto val="1"/>
        <c:lblAlgn val="ctr"/>
        <c:lblOffset val="100"/>
        <c:noMultiLvlLbl val="0"/>
      </c:catAx>
      <c:valAx>
        <c:axId val="804190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1893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chart practice'!$B$180</c:f>
              <c:strCache>
                <c:ptCount val="1"/>
                <c:pt idx="0">
                  <c:v>EMPLOYEES</c:v>
                </c:pt>
              </c:strCache>
            </c:strRef>
          </c:tx>
          <c:spPr>
            <a:blipFill>
              <a:blip xmlns:r="http://schemas.openxmlformats.org/officeDocument/2006/relationships" r:embed="rId3"/>
              <a:stretch>
                <a:fillRect/>
              </a:stretch>
            </a:blipFill>
            <a:ln>
              <a:noFill/>
            </a:ln>
            <a:effectLst/>
          </c:spPr>
          <c:invertIfNegative val="0"/>
          <c:cat>
            <c:strRef>
              <c:f>'Pivot chart practice'!$A$181:$A$185</c:f>
              <c:strCache>
                <c:ptCount val="5"/>
                <c:pt idx="0">
                  <c:v>HR</c:v>
                </c:pt>
                <c:pt idx="1">
                  <c:v>Finance</c:v>
                </c:pt>
                <c:pt idx="2">
                  <c:v>IT</c:v>
                </c:pt>
                <c:pt idx="3">
                  <c:v>Marketing</c:v>
                </c:pt>
                <c:pt idx="4">
                  <c:v>sales</c:v>
                </c:pt>
              </c:strCache>
            </c:strRef>
          </c:cat>
          <c:val>
            <c:numRef>
              <c:f>'Pivot chart practice'!$B$181:$B$185</c:f>
              <c:numCache>
                <c:formatCode>General</c:formatCode>
                <c:ptCount val="5"/>
                <c:pt idx="0">
                  <c:v>25</c:v>
                </c:pt>
                <c:pt idx="1">
                  <c:v>8</c:v>
                </c:pt>
                <c:pt idx="2">
                  <c:v>12</c:v>
                </c:pt>
                <c:pt idx="3">
                  <c:v>28</c:v>
                </c:pt>
                <c:pt idx="4">
                  <c:v>7</c:v>
                </c:pt>
              </c:numCache>
            </c:numRef>
          </c:val>
          <c:extLst>
            <c:ext xmlns:c16="http://schemas.microsoft.com/office/drawing/2014/chart" uri="{C3380CC4-5D6E-409C-BE32-E72D297353CC}">
              <c16:uniqueId val="{00000000-FBDA-4A0C-A057-4022B61EF13E}"/>
            </c:ext>
          </c:extLst>
        </c:ser>
        <c:dLbls>
          <c:showLegendKey val="0"/>
          <c:showVal val="0"/>
          <c:showCatName val="0"/>
          <c:showSerName val="0"/>
          <c:showPercent val="0"/>
          <c:showBubbleSize val="0"/>
        </c:dLbls>
        <c:gapWidth val="219"/>
        <c:overlap val="-27"/>
        <c:axId val="1088319967"/>
        <c:axId val="1088320447"/>
      </c:barChart>
      <c:catAx>
        <c:axId val="1088319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320447"/>
        <c:crosses val="autoZero"/>
        <c:auto val="1"/>
        <c:lblAlgn val="ctr"/>
        <c:lblOffset val="100"/>
        <c:noMultiLvlLbl val="0"/>
      </c:catAx>
      <c:valAx>
        <c:axId val="1088320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3199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'Pivot chart practice'!$B$237</c:f>
              <c:strCache>
                <c:ptCount val="1"/>
                <c:pt idx="0">
                  <c:v>Sales</c:v>
                </c:pt>
              </c:strCache>
            </c:strRef>
          </c:tx>
          <c:spPr>
            <a:ln w="28575" cap="rnd">
              <a:solidFill>
                <a:schemeClr val="accent1"/>
              </a:solidFill>
              <a:round/>
            </a:ln>
            <a:effectLst/>
          </c:spPr>
          <c:marker>
            <c:symbol val="none"/>
          </c:marker>
          <c:cat>
            <c:strRef>
              <c:f>'Pivot chart practice'!$A$238:$A$243</c:f>
              <c:strCache>
                <c:ptCount val="6"/>
                <c:pt idx="0">
                  <c:v>India</c:v>
                </c:pt>
                <c:pt idx="1">
                  <c:v>Chaina</c:v>
                </c:pt>
                <c:pt idx="2">
                  <c:v>Japan</c:v>
                </c:pt>
                <c:pt idx="3">
                  <c:v>Germany</c:v>
                </c:pt>
                <c:pt idx="4">
                  <c:v>France</c:v>
                </c:pt>
                <c:pt idx="5">
                  <c:v>UK</c:v>
                </c:pt>
              </c:strCache>
            </c:strRef>
          </c:cat>
          <c:val>
            <c:numRef>
              <c:f>'Pivot chart practice'!$B$238:$B$243</c:f>
              <c:numCache>
                <c:formatCode>General</c:formatCode>
                <c:ptCount val="6"/>
                <c:pt idx="0">
                  <c:v>39467</c:v>
                </c:pt>
                <c:pt idx="1">
                  <c:v>39723</c:v>
                </c:pt>
                <c:pt idx="2">
                  <c:v>56699</c:v>
                </c:pt>
                <c:pt idx="3">
                  <c:v>13627</c:v>
                </c:pt>
                <c:pt idx="4">
                  <c:v>35939</c:v>
                </c:pt>
                <c:pt idx="5">
                  <c:v>58925</c:v>
                </c:pt>
              </c:numCache>
            </c:numRef>
          </c:val>
          <c:extLst>
            <c:ext xmlns:c16="http://schemas.microsoft.com/office/drawing/2014/chart" uri="{C3380CC4-5D6E-409C-BE32-E72D297353CC}">
              <c16:uniqueId val="{00000000-1DC2-4DF3-BB2F-CBEC74641FBF}"/>
            </c:ext>
          </c:extLst>
        </c:ser>
        <c:dLbls>
          <c:showLegendKey val="0"/>
          <c:showVal val="0"/>
          <c:showCatName val="0"/>
          <c:showSerName val="0"/>
          <c:showPercent val="0"/>
          <c:showBubbleSize val="0"/>
        </c:dLbls>
        <c:axId val="803496287"/>
        <c:axId val="803493887"/>
      </c:radarChart>
      <c:catAx>
        <c:axId val="80349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493887"/>
        <c:crosses val="autoZero"/>
        <c:auto val="1"/>
        <c:lblAlgn val="ctr"/>
        <c:lblOffset val="100"/>
        <c:noMultiLvlLbl val="0"/>
      </c:catAx>
      <c:valAx>
        <c:axId val="803493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4962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[Pivotchartpractice.xlsx]Question Practice!Categorywiseprofitable</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Practice'!$O$67</c:f>
              <c:strCache>
                <c:ptCount val="1"/>
                <c:pt idx="0">
                  <c:v>Sum of Profit</c:v>
                </c:pt>
              </c:strCache>
            </c:strRef>
          </c:tx>
          <c:spPr>
            <a:solidFill>
              <a:schemeClr val="accent1"/>
            </a:solidFill>
            <a:ln>
              <a:noFill/>
            </a:ln>
            <a:effectLst/>
          </c:spPr>
          <c:invertIfNegative val="0"/>
          <c:cat>
            <c:strRef>
              <c:f>'Question Practice'!$N$68:$N$71</c:f>
              <c:strCache>
                <c:ptCount val="3"/>
                <c:pt idx="0">
                  <c:v>Fashion </c:v>
                </c:pt>
                <c:pt idx="1">
                  <c:v>Electronic</c:v>
                </c:pt>
                <c:pt idx="2">
                  <c:v>Decor</c:v>
                </c:pt>
              </c:strCache>
            </c:strRef>
          </c:cat>
          <c:val>
            <c:numRef>
              <c:f>'Question Practice'!$O$68:$O$71</c:f>
              <c:numCache>
                <c:formatCode>General</c:formatCode>
                <c:ptCount val="3"/>
                <c:pt idx="0">
                  <c:v>13169437</c:v>
                </c:pt>
                <c:pt idx="1">
                  <c:v>2928546</c:v>
                </c:pt>
                <c:pt idx="2">
                  <c:v>1264022</c:v>
                </c:pt>
              </c:numCache>
            </c:numRef>
          </c:val>
          <c:extLst>
            <c:ext xmlns:c16="http://schemas.microsoft.com/office/drawing/2014/chart" uri="{C3380CC4-5D6E-409C-BE32-E72D297353CC}">
              <c16:uniqueId val="{00000000-351C-47FD-9585-4F30F9FB5CA9}"/>
            </c:ext>
          </c:extLst>
        </c:ser>
        <c:ser>
          <c:idx val="1"/>
          <c:order val="1"/>
          <c:tx>
            <c:strRef>
              <c:f>'Question Practice'!$P$67</c:f>
              <c:strCache>
                <c:ptCount val="1"/>
                <c:pt idx="0">
                  <c:v>Sum of Profit2</c:v>
                </c:pt>
              </c:strCache>
            </c:strRef>
          </c:tx>
          <c:spPr>
            <a:solidFill>
              <a:schemeClr val="accent2"/>
            </a:solidFill>
            <a:ln>
              <a:noFill/>
            </a:ln>
            <a:effectLst/>
          </c:spPr>
          <c:invertIfNegative val="0"/>
          <c:cat>
            <c:strRef>
              <c:f>'Question Practice'!$N$68:$N$71</c:f>
              <c:strCache>
                <c:ptCount val="3"/>
                <c:pt idx="0">
                  <c:v>Fashion </c:v>
                </c:pt>
                <c:pt idx="1">
                  <c:v>Electronic</c:v>
                </c:pt>
                <c:pt idx="2">
                  <c:v>Decor</c:v>
                </c:pt>
              </c:strCache>
            </c:strRef>
          </c:cat>
          <c:val>
            <c:numRef>
              <c:f>'Question Practice'!$P$68:$P$71</c:f>
              <c:numCache>
                <c:formatCode>General</c:formatCode>
                <c:ptCount val="3"/>
                <c:pt idx="0">
                  <c:v>1</c:v>
                </c:pt>
                <c:pt idx="1">
                  <c:v>2</c:v>
                </c:pt>
                <c:pt idx="2">
                  <c:v>3</c:v>
                </c:pt>
              </c:numCache>
            </c:numRef>
          </c:val>
          <c:extLst>
            <c:ext xmlns:c16="http://schemas.microsoft.com/office/drawing/2014/chart" uri="{C3380CC4-5D6E-409C-BE32-E72D297353CC}">
              <c16:uniqueId val="{00000001-351C-47FD-9585-4F30F9FB5CA9}"/>
            </c:ext>
          </c:extLst>
        </c:ser>
        <c:dLbls>
          <c:showLegendKey val="0"/>
          <c:showVal val="0"/>
          <c:showCatName val="0"/>
          <c:showSerName val="0"/>
          <c:showPercent val="0"/>
          <c:showBubbleSize val="0"/>
        </c:dLbls>
        <c:gapWidth val="219"/>
        <c:overlap val="-27"/>
        <c:axId val="929142975"/>
        <c:axId val="929143935"/>
      </c:barChart>
      <c:catAx>
        <c:axId val="929142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143935"/>
        <c:crosses val="autoZero"/>
        <c:auto val="1"/>
        <c:lblAlgn val="ctr"/>
        <c:lblOffset val="100"/>
        <c:noMultiLvlLbl val="0"/>
      </c:catAx>
      <c:valAx>
        <c:axId val="929143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142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sunburst" uniqueId="{7BEFD759-5C0D-4E5C-B4ED-C7A1F7260068}">
          <cx:tx>
            <cx:txData>
              <cx:f>_xlchart.v1.1</cx:f>
              <cx:v>Sum of Net Sales</cx:v>
            </cx:txData>
          </cx:tx>
          <cx:data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panose="020F0502020204030204"/>
                </a:endParaRPr>
              </a:p>
            </cx:txPr>
            <cx:visibility seriesName="0" categoryName="1" value="1"/>
            <cx:separator>, </cx:separator>
          </cx:dataLabels>
          <cx:dataId val="0"/>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1F17A69A-4709-433F-B203-E55139A3EF15}">
          <cx:tx>
            <cx:txData>
              <cx:f>_xlchart.v1.4</cx:f>
              <cx:v>Sum of Net Sales</cx:v>
            </cx:txData>
          </cx:tx>
          <cx:dataLabels pos="inEnd">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series layoutId="sunburst" uniqueId="{7BEFD759-5C0D-4E5C-B4ED-C7A1F7260068}">
          <cx:tx>
            <cx:txData>
              <cx:f>_xlchart.v1.7</cx:f>
              <cx:v>Sum of Net Sales</cx:v>
            </cx:txData>
          </cx:tx>
          <cx:dataLabels>
            <cx:txPr>
              <a:bodyPr spcFirstLastPara="1" vertOverflow="ellipsis" horzOverflow="overflow" wrap="square" lIns="0" tIns="0" rIns="0" bIns="0" anchor="ctr" anchorCtr="1"/>
              <a:lstStyle/>
              <a:p>
                <a:pPr algn="ctr" rtl="0">
                  <a:defRPr sz="900" b="1">
                    <a:solidFill>
                      <a:schemeClr val="bg1"/>
                    </a:solidFill>
                  </a:defRPr>
                </a:pPr>
                <a:endParaRPr lang="en-US" sz="900" b="1" i="0" u="none" strike="noStrike" baseline="0">
                  <a:solidFill>
                    <a:schemeClr val="bg1"/>
                  </a:solidFill>
                  <a:latin typeface="Calibri" panose="020F0502020204030204"/>
                </a:endParaRPr>
              </a:p>
            </cx:txPr>
            <cx:visibility seriesName="0" categoryName="1" value="1"/>
            <cx:separator>, </cx:separator>
          </cx:dataLabels>
          <cx:dataId val="0"/>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series layoutId="treemap" uniqueId="{1F17A69A-4709-433F-B203-E55139A3EF15}">
          <cx:tx>
            <cx:txData>
              <cx:f>_xlchart.v1.10</cx:f>
              <cx:v>Sum of Net Sales</cx:v>
            </cx:txData>
          </cx:tx>
          <cx:dataLabels pos="inEnd">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_xlchart.v1.22</cx:f>
      </cx:strDim>
      <cx:numDim type="val">
        <cx:f>_xlchart.v1.24</cx:f>
      </cx:numDim>
    </cx:data>
  </cx:chartData>
  <cx:chart>
    <cx:title pos="t" align="ctr" overlay="0"/>
    <cx:plotArea>
      <cx:plotAreaRegion>
        <cx:series layoutId="waterfall" uniqueId="{CEF57F3A-87A7-4774-B1A4-9483C96CAF97}">
          <cx:tx>
            <cx:txData>
              <cx:f>_xlchart.v1.23</cx:f>
              <cx:v>Amount (₹)</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_xlchart.v1.19</cx:f>
      </cx:strDim>
      <cx:numDim type="size">
        <cx:f>_xlchart.v1.21</cx:f>
      </cx:numDim>
    </cx:data>
  </cx:chartData>
  <cx:chart>
    <cx:plotArea>
      <cx:plotAreaRegion>
        <cx:series layoutId="treemap" uniqueId="{46CEE247-6054-4A75-8A50-1F38D1E9AAB9}">
          <cx:tx>
            <cx:txData>
              <cx:f>_xlchart.v1.20</cx:f>
              <cx:v>sales</cx:v>
            </cx:txData>
          </cx:tx>
          <cx:dataLabels pos="inEnd">
            <cx:visibility seriesName="0" categoryName="1" value="1"/>
            <cx:separator>, </cx:separator>
          </cx:dataLabels>
          <cx:dataId val="0"/>
          <cx:layoutPr>
            <cx:parentLabelLayout val="overlapping"/>
          </cx:layoutPr>
        </cx:series>
      </cx:plotAreaRegion>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_xlchart.v1.14</cx:f>
      </cx:numDim>
    </cx:data>
  </cx:chartData>
  <cx:chart>
    <cx:title pos="t" align="ctr" overlay="0"/>
    <cx:plotArea>
      <cx:plotAreaRegion>
        <cx:series layoutId="sunburst" uniqueId="{D785F8D3-3E63-4B09-93BA-D12CFF4CD904}">
          <cx:tx>
            <cx:txData>
              <cx:f>_xlchart.v1.13</cx:f>
              <cx:v>Sales</cx:v>
            </cx:txData>
          </cx:tx>
          <cx:dataLabels pos="ctr">
            <cx:visibility seriesName="0" categoryName="1" value="1"/>
            <cx:separator>, </cx:separator>
          </cx:dataLabels>
          <cx:dataId val="0"/>
        </cx:series>
      </cx:plotAreaRegion>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_xlchart.v5.16</cx:f>
        <cx:nf>_xlchart.v5.15</cx:nf>
      </cx:strDim>
      <cx:numDim type="colorVal">
        <cx:f>_xlchart.v5.18</cx:f>
      </cx:numDim>
    </cx:data>
  </cx:chartData>
  <cx:chart>
    <cx:title pos="t" align="ctr" overlay="0"/>
    <cx:plotArea>
      <cx:plotAreaRegion>
        <cx:series layoutId="regionMap" uniqueId="{1640E6E4-0BA5-4C91-88C8-199BF5BBDB67}">
          <cx:tx>
            <cx:txData>
              <cx:f>_xlchart.v5.17</cx:f>
              <cx:v>Sales</cx:v>
            </cx:txData>
          </cx:tx>
          <cx:dataId val="0"/>
          <cx:layoutPr>
            <cx:geography cultureLanguage="en-US" cultureRegion="IN" attribution="Powered by Bing">
              <cx:geoCache provider="{E9337A44-BEBE-4D9F-B70C-5C5E7DAFC167}">
                <cx:binary>7HtZcxtHsvVfcfj5a7n2ZWI8D9UACFKkVmqxXjpoiu593/vX3wNtI7ZgYuiZL+48XFkhS2g2sior
82Tmyay/305/u83ubpqfpjwr2r/dTr/+HHVd9bdffmlvo7v8pn2Sx7dN2ZZ/dE9uy/yX8o8/4tu7
Xz42N2NchL8wQsUvt9FN091NP//j7/i28K68LG9vurgsXvZ3zfzqru2zrn3g2dFHP92WfdEdXg/x
Tb/+fF58jG9+/umu6OJuvp6ru19/vvcTP//0y/p7fpD5U4Zldf1HvMvYEy6ZJEZy+/nXzz9lZRF+
eaztE6640toa8umX+ir62U2O10+u5tNabj5+bO7a9qcv///22r2Ff/s0bkv/85798rDE82ef9vTL
fZ3+4++rD7DL1SffqX2tklOP1lr3o7j4D2qdqydSWq6pFce0Tgl/oiXnwvL76j65jOPq/vLaSt1f
Pl2r2/8vUPebp1/3/e9buORPrOCGs68Gbu5ZuMdwFEQqQeRnCyfsq+zPJv6miLu7jz89hZd/LPOv
z46t67jy1++vTmH9eH0cZ+6/wfpv/s/878PP/1e0WdvEfwrs/88Vun83EFzcVDfFQyDwuPCLQKCk
oFJqdjQQcP3EaiUVk19lfgalk8s4jkVfXltB0JdP18hz8eJ/H3nO7pr8ppi/bv4Y6j5O4ZI+IZZa
oxX5rHB9LxpQ8oQbYog2X/Id+lX0Z73/C+s5rvlvL650/+3ztfY32/997e+am+L27qsG/n3lC1g7
E4ZYdl/r7ImQhmtl9BcnsF9lftb66XUcV/rX91Y6//rxWuW7V/8Jlf95EvotD9/cdDfbTwn8d3no
w0+/4tbq1YfqgM9R4/wjknxFPu3scwg7fMWX9z6rd9uOqAeK+KvSv71yd9N2v/7M2ROKVJRZ4JA1
TDAkSOPdpyfkibaUcaON0JYQjnMryqaLfv3ZY/KJpgaoZhTAjeHdn39qy/7zM/2EUy0PNRNVhALe
vpVML8psDsvimzK+/Punos9flHHRtb/+TDmsp/r8c4elSoXMDSjJsQZKmSUWu61ub14hYzv8+P/j
4cBZNQWeC0l4VlfVtZi8YfaLofDms0YuizPS6K0NC+H6PimeV20RPx2TOn2fkdR+mJiZb72oaVNX
W5ZstElrdl5W8fOh95Sby7j106Lz/DGJ3hkVb6oh/t0oxncyERdFR2LHA7PNh2aTdPIasuRZWSTn
bG52vQr6TV/Ypwnr3/dN/aIPufJnE0UbMbFpy4b8mvcB8fnUiLe5p+ptRJI524Rdl5Nt4M1Df8Yz
00XXSc6Cj01Mp9aPRZeVr6eoyJgfUTUwJ9LMvC7zLNrKbEkc8WQ4+/lI6mdhoXN/ipvuhSfzIXVs
nnJ2ZoJxaN00yDp8y0pe9NfUa8fMj+tmjrfdGNHho6jrvnVeOwzdponDqPC5Zz3PDVNAZeoqSqN2
M3cjvSojWl92KvCw10ylw7te8NluVaLVWZyyIXNVFZJiy5qJxS6s+vBlJOR4FbVplDllSu2aio/B
hvHZ5NvKC8Lrhdq6f8anoj9jgW48vyQmvBLlOL1lwWC3pVX51ZjRM8h+2ctycbrkkQtnwt1IvHbP
xjK8hOlsxzTAKVZJ7byysece6QPuWBvsaxP74xi4Iok3YR/tRTyLXaSrdDPWWjy1MtpWaeZqkjzt
mvS61nVYuaB5bb2u2sXDsrzUNE194sXvFmmjKxZFyVkTW+v5Sa5YselmQSq/nqOGvjONZ/M3EcmZ
aVyXR2W40aHt5o1XCF6n/vfgdM9NbstqPqj/C7nw7Z//eF7dFa+75u6uu7qpPlXH/3x2oCj++a+r
r9zG+qcOaPbtx/6Z9B4w5Fu9vcKkz0THnwDWgw//NTQzQJJvHMcPYHYd3f10dpP//k+S5IARh3c+
o5lHUVtbVIT4TRhXhuLRZzjzqHpiKFX4XFg8Q9X4Dc/wFqDPAGkMCkktFBKDL3CGRwTpBLNaA9OU
kfJRaMbEfTTTXBPBiBBWU26kMoDb79Gsaic6T1n2kk3xWDlvTsyHIm/kS57rLHa1TIKiei5o3Nlr
Pdg28Ke2ttekkePHpcrmFihokoulMvno2sxk7/hMzLTxqsSeZ23J3w1BzMgZr4nY2CheXpVqSXOf
VGKMLurG095lrXOS7Me5j9/0Hak/NHQ0w9nCprHbySZo66vYiwhxYZ6Ftd9IYzpXkOGlSoOebaa6
Nh9sbMrCDXE41n6sK94505cDdcmwqNwX8Zi3vsr5PDo2jG3o0igQW2URAnw4SsP9uR/ixM3GZsG2
Woqm2+Erl9BVNSeFa2ojnClJcNsumZ7cyFJt3ZKIKNyGBS2DTcJ76+xsaOjsJObCqbnOh12ruiDz
g3DsYyfTdqh9j4268rthSIqtl07DdUU68azr9SJcXS9Su7IfhPUXYaPONbLhqctpPc0b2tVecs5F
NG89YubO8c7m79Kk09NmzEX9bgR6cB845sVbNU3F4FdNEtPtUrGs2HA+1KHTptHPYm/hmWNBZSpH
xoBM+1knKfPnMZKJH5omnfZeVkazD+Rj/iAW9lHSSIQ7K6oJwSJu5snVvEwjN+gyIf5cjV6LWJCy
0Zmc6NCv0z7ONmbylutuTmZC37Ysirnrq3TAW4tMuz1tBFtco4aEulH32WU2JlO300Gehn5PdJVv
s7yeXg0xCS9ySWi2yUg4DS6P7GK2bdmxyE8TGvWuL0cW3iM3/jVQ+1Oo+h6pHoa+/0JQ08CTPwe1
bRMDxr8RkAdEO7zwGdEEf0KRX2nLjFBKW4Us7Et+pp4IzoFxABGjKGff4Zl5QqhVqHIYp5ZziZe+
4hkoYYWa1EojiEB1+hg4uw9mGiIppdoowQBm+OchdfsuNYull+WRB1/tjMd2Y0jVNp287uw7bRxJ
AQHZ3yWA+FqrDr8hh2srCFslgMgiStaNEoiQZvX7zmbTXhflcBHlfTQ43Y355mGBKL/XAhFApNDC
WKWsPGz7u21Ni65zvaTSTXVbAV90dd7FY3eRFio5IeoHDVqFgHPYHuojbsxK1Dx3SVZ4pXR9nRYf
2mKu/NCrouuHN0QPUeWfOfQnFQoqhIaZwJI4g3l9vyOq5jCiUy8dT231otBBGTs2es1r5nm1H2Vl
eRd0OYBC9Mh7J6r7XUbb4n2L7sFO0CX78PCCjmgYtkvwHxQsmFgZTsvjsbQ91pMIyQbHdIAEsO3a
m7Bnyedc6XO5c8R8jsqSgoOGAU9s5UpWWKR5XiSjdK2y+nlVj/11pVO5iXXm0c8Q9qeyDunFD4q2
8Dy4pEXbRR+ef2c6I5B6LsdKuahN+AVtbHCtZGi2TemVV3IYyhfpIuuLiHSTPzY0iJB+0s6PC1a7
wUuUn5Mh6F3JkuFp0mXzTlRBBz79G7ocUcgRm1OHug65Dop1eciDvl/jjINeaJorV+desQ14WLuK
lf3m8VIUtIB8R3EmCCDoeymkiHsdmVQ5XasJgXAR16lWSXZC44fFriwbFgQ0Q2IHIs2swCG2eTMi
fCmn2NLt1NKH54mh7Lack+ac57NnXESF3VrJ2OuHd3jMqwwB48FA4sG26MHyvjtsJqox6cJIONJE
ZeWSTum9DUmud4MO6HOZhHRx4cCk3ysTzS60TbsvlKat69VY3g2yLR+vdVidpkpD9xrwf39JoSlq
VaYpsDKXwcu0SqdN1Zr8BJ4csfJDTS20RHeFAVjuS/EiPhbCJsB96uX7MV8ocyRuhHa5kstOwJ9v
H9b14RtXxwx7BQFAsTmKMHBfYlBnpC7jULqwaRIfegyRJkm5ebwUKwSqBnAbKBNWMDmymOoltMLZ
VBHkpVkDesAzu78gBYwLyoBDYDMrz1jygdEpr6WL22p4Qcss3pp6qZ8/LOUI7BkgEUfzCyANEue+
xjy20KzKEVmQWIgzGo3SD2av3Iyepx+/IVRUmsETCOU/gJ4uaKW8Lpcu13OAHDQNNkWwlCc8/aCW
lQlYwpG6wOAOdNRqQ2Rq8rwjHaS0qgdOjtqPabrlgdqUDXsdzXHsZ9y8GCJ7AjCPqNJSkFCIIZqj
elsdmJFNVntVLJ0AReQq2ea7fhmUz5rCOxGsDsFovUk07BU9FKOaHnK67yFF56nuJoRyNyTlLuvV
sLG88CMS9s4r2EXd9vMJtR7xLItYQKRGxoOosAJQaUvTdVknHJ/57OY2bzctT+iJfR1ToQA8S04B
12Sd5zCV1wsqMeFkMfB9GYho13d582zse37CiY/ZCWoTIYRECCZ85cShyMdBjZ5wE1HhuQ0NO89J
P56B66SXCc89n3lpdt0s4bBDWUxOiD+2U4m4h5a0gaGqg76/Cwpl2YlCdQwYkiuEPU9kV8o23VVG
w+qEUo8ZCyYNQCNQoZDMr5KNYiRg0eSAo2vG51NQvJrjoNmkzfKHCpJLE/ZfaKc/TW9+tBVNkCSB
RBFGEYLi4d7e+gIIaYZSuDHI+S5JA/Y0jmu5fRi5jkkxEnUF8hODmofflzKlou2DAGxuTKt8o9uO
7cos0JcPS/nxnDS+XYLTAQ6D+FlJkW1ULGFYCdeUtXqdkMjeoqjtPmbBspydEHX4rvtercFbc+Td
lirG9MomWBo12CoqGOSGmrggNlW/4TFf+Camg3xux6Gf/MiMQ+lyOXCU9vhrtqH1SLqNJ4b4wxLg
W5yyZVq4sR2E50s7dX/EZMiW3QRCs/UT2ufMcZ7nv6VjFMaOqKwbdqVt4qtZW55uWDeM3MWJV3+0
YJe5H0dkqJyGy06uK5m8DuZOpC4t+rR0RSzybNfFsfw9ULT7gyMoPpeySN6VZlQCpC9WjfUyNT6V
tBDXUSGR0neZLdpdiAX/FnlLn29ZEctLq70QW1R1eBFoE6UbmLXO3Ghbb3FpKCQYCC6neEOyXJiL
hw/giEVRKjTyNIJEkYHDu2e32ZToOArBHA+tZFd5X30wMw3OHxZyxKBALwJ1JDpggO9VlEirqGw1
lRwkWDo/TTgr9qaykV/nWXvKoH60J8pROlmCOSO44sqekjomTSlj4RbMu52lKlW1C2YZbvJhzuSJ
AHEkzdUUoQ+pPJwe1eMqQqALEZVjhgKq0JW+HXtJY5dmlX3RTNWYO+RmQ+trmwc+bYgdXGLY/JFH
bXwWTmnyspa2O6HqT5n1yqGgSUaJRIjEiNsBGb8D2b7ioiuR4rqqY9lFV6m29QMey72X2EI7UmTm
qpawNsdloo0PDnJ61g7KcldWS8dcGEvwihMvUIdlOgpe1pMh86PxGeeN3prBHNhh4muFz6VhZVtM
yFiCOme/tzWdNmnlyT9Q9LO7cabqWRgl/d3jzRDJP6oRrhHQ1+0yHWUxicoZqiklv8yTXmxyEtP9
0qXe5+GwPw0HP8YfNAFBKBDwUugdsrXF0yRBfVVIJyMUssQsylk9vWzi8m6WyTM9lssJjR7zMfSR
wTaBrTdqDaQ8yGWehAe6pB/rfVtJ9jbDh/7ST1N8wu6PyQLdhBYnkgkr6drsCzDaSdkiTadVf05H
T/ly5NWlVy/9XxEFU7bcgpyDr903Z4NotwwlUpalo+Me9DysI0Pl1olT2d7RTcEWhcQfDF2S+5LG
JQc5PKCOEmik7UrE1c5RapJdieI0PbGtY7CLnj8ILqnJARrvC4s0t7IIAEig4NOreRLLDgWz+v1h
gz8ihSGwHprRIHf4utChYU4H2gKeoprmz9MmLfcLafO/sBnGsA8rFdFW2hXkWDImrTfCHCbQGudF
xPiliieyf/xmkJUgKUHDiRK6yv8BZGDACIdLde3wcrJs3oToWp9w3APwrOCToZwW4kAqg7td7UWO
pJRd5kmHSh5BUeR/BLR/QWN9WXqgUh7e0hGTAwrxQ+Q1iB565UfJ0s/BxCEMAYa/p6U2O0ui8ayJ
2OOZLVCpKN4JKg0MndAVIE3CMyoZlXSahOayXSazM1E7nCh3j2gPAw4CBRpyuYMn3Tdr2dKwTBbU
MiYjem+8pj+f8km8rjuT+yEf2Qmy9BPSrI4LDJrClAU57I+s4shkWz1DW+CZqiKIfV2k7J2korvw
QEi/XCq6fIzThb6mc1oqN4T9sB+xvrOHz/HYtvnBv2CXwqDav7/thaspCJDiuTquln2dsGqrE4+9
7boo8eegG0+4wjF5QA60ZOEOnK7Tjhw+EmQLdh02pDhvDFM7O0bRm24JFgfA9l4+vL8jdoqOCOHq
0O1lVK1AuBkmkOGfeGKv7Xemt3RDh1BtQbW9/wuSwJ4BTpTGbBS7r8k4ESTQ2YRUmUTMHyWVvk2G
4mnWD+OjqQsNtk2D04KpHnD4vqjQlh4NBXwa/eAXLS/0Wy+slytlplNdmsPxr4wUgctiSEdapNlr
sJcRswkLIKlhQ/oCUeG10d68yUSDJk2kVb4ZSKP244D87GF1HgkAoLjAcXGw/Bqc9v09Nt00pmiu
SDdEk3kDHQSOZdFywjyOmCNGBhCywJagJjUrTYLSsMbjwBajp8wZb3mva2S/IY3u2mB8PECDvwBY
gkAwSPVXhXbNFxRmDJipwqRCLLDElxGatHNCxm0FNuWEmRxTIToth04iWl5o591XYbYs3qGkky5t
0P/NQp2djX10yqOPSdEIXgRIDzZtHdyQbGUVK2D32RK9wdROvx2Tk7XBUSGMoAWDHBFgucpw8iAo
2zpAHVpm0Xylql4+awil24dt7hhYgPUHu4rd6B8iTVHymnq1kW5GNXsmYiUuplokm5Im3l8wb3Ah
Eld1NDq6GKe7V+tEolPIzZDQL1WQoFSe7GXSe/IEXXxwkrX7IosHt4NuHDjWVZRuGkzFLT0sYIrL
eB82MtyaVpe7gS/L+ViXcqO96rIhI4wQIyUnYssxdSJ7Q3qAuAX8WO0xjOkc9mSAC+cpeZtVbXgT
95Y9LywPHl1CGKQ9HOwVoB6ziyu0IEkfxnMrkS4OZvZbLx5eR2WfnU18CE/s6kdIhCi03ylYuAP+
riLKWLNoieUCxtob6sgfuSz8vq7lTexNunPDgSw3mHZBy3D3sHkekYy6BQkxAARGSlf+3NTLojzT
cmeMDM5SFMGv01KaN6hBTeSiksdbZHvxZpkZujgPy/7xLFEQIgFDmwZddPSI7turLbJkzlFduC5m
sX8ozPZdmoTnc6mXE6J+9HVL0F80HBWhVvjjvqggMI0sBSgt7fX6RVqM3XnQDY+PLygu0HJCp5TC
59ewBZK1SqYMGxJzaH05S8/HWk4NHRzZC8OZ8UNSAF//xMJ8R2kYjP8AmJGOs8zr9qrOFwwcYUb0
0YcD0weKoO+Osn3dRJGqzDmtDHdBvpAt74bDFFUT+m0rlvOHRR0C4n1EsYdZO7DqQh8IiRWizBEb
8xE8uWN5G1+HfW9ezVHX34RjS14Co6PtEDH66EAGoWhKIpihUQNwXllEqG0WNhNIzjAIP0zzErti
8MLfH97akbNCmoGRFAVyhyIpvy+Fzp6INVtgESijd+0yiw2aQvPmr0gBJKN8Qs23llKVKvWSDlKa
Igm2ODaMMOTZckLKEXcFQB1Ks0NnFb2Z+3tpoZ4o7Rh3aJssW9CWi8+tWXwwP+MJ6D1C2wENUQhi
9hHknbIr7B3RNZtnEGWu1mVduLjE0LCnU4whg0ag5xMiwG/xKNS2pV6zGUeWf0Spaq2rJ9GcZV6U
bVUjx1dJW7DNKGfxaJ74gNZWIf6BpLdmDZuqnMWEfNnxsc/3otQEK4lPodaPmSSkwB9A+KBdCmXe
13jYBEFsU/hgqEP1jmtdXKTt0pR+RqLcR4CMTxzxEXPFwCmY0oNQhIXVEc+ms2FV44irUBEMVfNl
h8HD+URD5ZgUJEMHQgFVG+5k3t8W87quX2LFXapz/gbLeN8H/SnPO0JGH4BYHq7WYugCXaL7UiaY
zCy7QxejrMRVnhh1rpaiet02XZE6HYfFuzxNK7/Ji/IqJWH2cUmjHiPfQ9JeSR3lJ1DuiPuAaThM
ioF7AsW7Mpm5MTIViIQuRHH5SuQ6PitV3b0W3cJOBPUjohB8wN0d4MAijb6/dZHpkDQMsx1J3kXP
86TNLtWctbtxCZoTjnBMFGgojKJgShAl1UoUL3XxuQVXl6bGZYiiPZuToN4MQ4ax3Ydh7og7yEOe
DjIQSRlojvvb6kdvDjAIA3aDBs2+XqbkWeRpu4kH5e3aOT7VoD1ip+iZgmgF5h3KwtWJWYEKxNBc
gJUP5DYp43ivyNycwLq1BqEzXLpHu5SDvADPutrV2Mm60w2kzD0aQXUXqQ0uOMTXSeY9doaQE3q4
IoNMS+Co2NoE1Yy2X5tmaHija+d7KUm2U9tVJ46JrvV2EAMqGBfs0FtQmMG5f064vbMM6QAxJg2d
zOVZ2ieOY+h4mbjfN3q7YHZ5SqvEyYRicjl4s5DQLWGzyVn5aO1iLQjxYOUl/GrNoLBsHhbMKx/G
CbLS56FgCPOdOSst7zYPm+eP2wYZBMNkOEuQQmZ9kKro0jzGRIbJq+TCqqh92rLsVCv/mBT0GtBo
/dRhF6uMgmdZncdwfVe3avpA5dy+q0Xx/tFbgUkqgVFT5JiwzPsnONd9VPUtES63uthEKWt9IePH
pi2g6ihw2VJU3yCe1Cq8qWrsimmEwlJu6q1CXvtUFjY9dSxijRsHORhC4KisAL7o797fDWuHfERT
mzuFYefbEhONHwZcoviwqFLnbmG6+qOr7PQmrQJ7w0da3/C4TNAXGxPcDogwvja4gOZF4+pSzy8A
eLLekzHTF9kwEX2d5nOV+qqodHMWB7l3Hi5lFe51XHUvejroyY9b9IPOkQMXl0WR5GjPTwO/nbPU
W7ZxOHv7Yig53XjLzHu/gKu0IMcIa7dT3uh+07CxvozkWFeuVlH3G28C5Hl5NvXhvhqHqvERQ8w+
a1rvpu1tlrphyBPhT0zFcleQLA0jl5l5Dvcm8IjySySl4fPJ9umzbNbz20HQsvc7WcrnERy33WVp
kbBdljdL5SiZl+aciKwO3FTm+buy66PXZo6r2bdqia/ypubXxHT0phqZaJ3O6ulw54Tm+dmE1CXY
Gjl1V0gI0g+j6eppF0aToLvGTtRe1UkA3ItiVibnCa6BMb9BZheeBSYR1Y6byXouxXWExXm0KvJN
N6nCbKpERsMZw7hV+Caqx6nzG1XlGpOTQ/Y0n9DI3+DmZV4Cu/sycZXnNZWvVD3eVKSib3HhpB58
XDaxtVuKwl4LOan2PGrL5TbiCiN3rZ165gPempcyytIXYmiqzLXBlL9H2hKnbkyaMvDnRgrlurTS
tS/jZsRlGJPVV8zjAvfpirZ0k1TpW4K/w867Qe1bL2UNZsVN3e+WLsFlwcEGgP8EU83ZpsuXFInB
gjFsV5Tj2LqYVLXn4pqp34OkYG9xbacp92Ff4Cdwx2OakSPL+mMRNlFwhcmqJfVz7vHrkKQE9wrz
JHin63kI9ppW0Ss99OZFFaT8PJl7ex5Horkg89D4HGNzbsQs9ofZC9RbUPitchhBTXPn8W5s/GDh
CVpAcY2bPDwZvNJhLC2fzlowGx/JpFPch8zHCcZuTOwBBBvvd8S29H1KAlv5SV9nvW8w8jH51kbj
q0YOS7WpK2ScrtV1nV+APQtnp+iBHkP1mxI3h4N+O7QlrqEseP92GKYsP1sCM10W1jStqzub7DNS
ZQGu/ogEx5001LrC1NPHbsr072OHyZ5tMpGg2fEK9zYnkA3FJhhV+QJ3uITBxZWy4W6mkwkKlxWV
8NycVH20RbtiuWxMnE/PMUehbqImltlmtIWsd12qum5bdgoTDqIujLpMmEnG57JtOL+WGV0iX5k5
hDPUWRf6hUhyvsmUHRvnqVQXLzEn0f6GO5uGnOHqRMwwjyOH4LeEtyS/ipdoHPzBa9L3jTC4DBRO
tVz8oo7nd1k712XmirTEjbB68ZYdtfFUXhYqT8d9hcnDAt26dvitiZaohHHMGfChKwbqp7KKWtdO
Q/O+J9PwKqSynJyFLs4LnpgYQ32tiS8q2bNl09FQK5dXmRgdEUifMa+TTUi+cNlj3JgmjI1juI+F
IYplCIZLiSuNdJ/EfXFZ1k3euKFLcHhLJj7kuSKvgf/th6rL0S0xvJZ7zPdVh/GlqvqtGubW7jgu
vdotjxgxKKuatPFDO3bPkzmR0p9IW4S4Lom6wklc7HgbxWn4YphV3Lm5Y0vvQrSoM/DehwtY3tjI
PzJb7kKhsxsai/BFGtSSuTgn5XwW4F4dvp0khXUzyoPMr4JITJt6MWXo53aqg20Xxvx5l9eMbbps
GUvfzqxgbolnO246DPuG+1y3uMW8nbqqZ+fgRbMw8RdbjNdzEwwvQ9qnuHQSNUa8rcUwG5fIjn4I
cBn6Q9MDCi56Kid+o1SBUvh8CDhanZWxwdUM/x39sWjYbx4dhgL4HzPtY+Izldt2lukL8GmwzZo3
bbxLpaegbGryANeWs/ZlrKOkxZBF2psz1qK6cXVmbbodaTI/a+wyLBs5IB31S0rqaVtPhXjmxUF1
HS+apA6DcFpeqKgf7jDCtdQ+ifn4Op0nTGu864usjs7rrhFv8nxTVY266AnP/5jDpppdEMnlIk2H
cXGFDXBd49BoYlu4Rtv7Per5ApeFPdSzNiC4cjtwml7wCONpfl0wcy47j9BNQWryYVyAApvEm83v
XoTJfexvyu4qEbDOhRIXpnctyG5c6M4FJnvjcphvPFtGbzJZdrkbucnENoRDgQvPsrjxl6VKYMB5
FqstRo/1qyVG11z3lIcbjOQHF9wjuMFbE4O1izDBpWWpVPV7PPZlf2Ywi1NslKhReyx5H5/HnRmj
Ha/zFuSsiAZQs3ahkZtwtReXEKcgPavHNH7Z0XhctghhTe86M8v9YGv72pA0D3GQavIcQf9JbmgI
yNgKQN7Laopp6UdpXwkfSYEH37d6GXxBqPc0narBc9VS99leJpF9uQTDJHyS1v/D3Zftxq1r236R
NtQ3L/dBXXVuym3svAixk4gSJYoiJbH5+jNq7X33TZwgwXm9wEKAIMtWlURNzjk6zjfroMXNuiQh
KUJim8qFDj4r5knGZyx0qwvGsMG/ewEhTRECxd9ujIbK71pqOjW3tvGUtvmyNsn3cIgcp141T91b
D7LYvpKwmISf9RAvww7LOllu3TXsUDs8rNJrPya9DxV8TOL7LpSofV0cr6YmXRPGL9Kn2lTh6qzz
zhcDNFWdtFF/7Qy+8e6zTEX+zqEN8Q8Yeab1QGwy8NojnYrqppetKpxsUF8EX9R6a/o1uOe2aRqT
65GE6X4a9OZVTdJgqWIijtjr2m3B9z83xL8Mad5lRINWACQ+xrWPtFdAqUQ5N/AxGDVVxB+jgoYt
vU1i1Z7/fKnLdPQjGopu9UKuXIYWCP/BPPzcrTqBB91IANNpApUp9qU4LmMRYK2HS6ZrgRyBY9dK
/yC5sZWUK6v+fP3fflWIFgDwXYSQHzUEirqEklFijOlsVs9LFDzNTaDLdBDzX2iPX2YZfFWw8Rjp
kX6ToqH9+asSyibfpJAlT8g3KB0vNIhtWPT/EqLADUWWS+jC/AN6BWK3n6/ixC5rEoWdy5cTrfoE
3de6hgtEU+78l9H3N88Oes4LXgAZE9iGD2iIddPBLhby3YGGLuDsAOLYqOtMnpI4uEEh6+recnK9
9gk/qqhJ3//87H53Q/8hcyB58AEAfbj+3DsJQgQwHGZpM++MaXilItCof77K71YIbC9ALWAdggTp
w3zP19FiklJh7oiJVwjZkFWYoLEwqsn+1yvk4oEHGnnJHkQn/WFEFEu4UsFSSDu6rK8sWIHrWEbp
tz9/oV9v2+Uq8DVgZwO69I9X7wdGxUs8dDBAnHK/g67a32CTV7pf/nLbfsVFvIslBGJ4/AcL7MW6
+6MWtetSqA9aXMaRg7rF/J1UPaI4CiiguVMKydMbLfWKTmPTN/HoOdVkKHXyCGKTQyq3DUBz24Fe
zdhfyJDLK/BzzQGTHwN8Qot9kYN+eEVGM0sEakBBE9rY/dJukVO72IDrtUGLnsKjtuTxSv4mBPnd
bfcgD7pIhYDUhh8ebpOZdcKWeql0HivkOKGJ1yT4Sz377VXguQMlB64//khkabqqBZUTkS9sTGs5
qk+uq/9GWPwKMcCbCiMYPNRwHeHrfHi00nZpG2N/gH4/y8nirS9skm7uSZrcTaOn//2l/hMadP73
s/l3+s2PsRsQ3P73r//n/08H/MWw91+P6i+xHv/Nyfp/qUaXH/i3A96L/gXyC4FeKaAeJGZcoNR/
O+Cjf10waljoLgg1jGEufuY/CUURfghm5xhykwvzAffWfx3wYfIvFATI2IILM/5P+tr/jTP56Qkh
4vU/f/8xn+jDOwZMFKoZmI1QXiDlAkL38xKxCE9A/IXtYK5rAIrkMmYKE03YuH3ZhToScP9E+t3T
TB5+uEW/ufLlPfrh7b5cGXcFpjuYMGM4cj5ss4mStHda0oG7HTEkJIjseJuRf5GgReZmLTEAQlyz
pgv9JscVmMmfL/9RlYjrA9oGFxOAOQSn9HFXWkLJJY97jFBJMrlI5xjCoEhjOe0mqbOnxXjDt9A3
YOociBOLbuHetFsAP/5lM/nwkl4+x6WpgZgZ7UaAHfLnJ8AVV3ZzZF/QsQm3x7QxaRnRpneul8DH
fdimSP+lmbu89z/ferCxHpwk2F4QwPCx+GzuNMyzcfqi7210cgNKXsJgVceVaOdvMvRfFxiu5V9s
BJgFYED8sMCkBgq2uj0FGDioLkeATEQP8PVkIwQWjt4JDSjpJrHSffvzA/7dlwQbg/uLZDAwlh+K
nwRKZHzu0cJhjYhvYt03/THQDkyxToswrT9f7TdfE+8x3h9gxrhc9GHX4OsSpIYGY0F1HJ22XtOq
3Ty3xPT9dQT4c6CXW/3na15u3YfHCF0HtkiYCYBUJx/6Km3dNR4w7hUc8bFvkTfh4fWQtvzlMr++
qPCXXdT26YV7/Sd36McGYTPduGoqhoIOQ3SCwfJrH64LYELN8mDzaO0Aic37QTH2lxLx6yO8sHcY
beDgQun82JqwQIITRoIMNKYoD7lD0c41bLVfLSOYvv98Nz9Ss1goeHC4TARKBgbWjwUhcTzKAKxM
xdaH/XOywf9YjJ67AgnrVoDePA4pUBdCaI5xzzE5dvAlLUyinWqeWOQiZ4apvzXvv94D2OAv1mQP
hQIW8g/vD03ddloaMxUrmQNzcpsR2XFLRtV115G/Nba/u9hl0kNhQMITfLo/1yJr3JDoFpRUxlV0
Wma320UtRvNchoq//vl+/7p6L5ubBzMtKsNFevvztWJUux4LaSoUpHK7oFdYvSOC2P5GTf26fC+u
tQCSJoyv2G0+fKel8TSy+9qpEIpt13D8DDurVFQOwCumC/nSvruOHh/Hxtn+lt3xa21P0N+hh4Qb
EFX+o3FvYbJdNMd3JImP3W3trMl9G3dtEfu9T69XBFe4f1nHv7mvycUagawddHy/vDRQyLUxaxBj
RXyrzw6QpmdU3rT889P7pd7BsAsnE3Yt1AZkj13+/YfhZE1629uL4pYJzzmnYd9cN0i9OtJuReZX
mPIHDy/vX0Se/wjifqp4KEAJbHxQMUNVD+fgz1edhLM5wYZhBIg9bPLI/gC/NGqeU0lsihAqMBS7
jaaDqti0YkGZIW6/dmxke+luNjv0bkKDPZhf72/Wro9zlHt50DAXo5W/mB1+6WeQboW4vM0xhY34
tAOu0G+7HuEpJPcwu+UJS5DTpxk5NyNkeKa37CD7rcVrbOm3LsnA/GAonqcqDdZu9+en9c/289ON
g1kY4tsAWZe4daBQf75xm+5sCu+4LRavTz+JZRs/W+iH4A4wQ3dne+a4193gYGGiT0Qb6FlkIVYG
LGTO0CB+ihLF9v6abEmZIRHkmCSNUlUo1qQt5SAQN8YtR0mmEGnrSvTrNucrhnGQ6bhZujSc0a+T
wGIqNp9utjY6XVSt2OjzgjshGsCQA+fPkdcFiU+s02/b6DG9l03c97We5kHV3L+gyb6B2rHyXToc
W5OtXd1e3i3h9i0INQJqMs/W5V4Lrzu7QcNqH7QY3H1KD++JN5jCVWocihQwXVuEuCdN3jmbPk/U
OmtOdJCe/BbkSb4B/1/LxY4pfe3jXt90bqCX6s8P5mNxQlVHHw9naorAKw9//vxc9EA1GbeJFc7N
sNUjMiyHKiyn+G8OvctugV/1wxKALQ+/HykXgIFAcAMz/PlSvV7FkgkCegRyb/LF8Z1M5J42kyx8
94IwWCHB3TGvq6zb8wVpocEZrF6bN26DNE65CFjGdBvdxKzlrGzjjJyttGBlyVUA80ke+nEMBlKB
48We1twjuM/OZYAXj1RktEthGey+kFX6edI0VtRqgTHc3xDaOQJsKKQCDj5xNVSd5u4XJc1+0nP/
4graijxtqHrowg2EC1qtFNLg1JUF4QD0pfFsX8bzfHcpiV09I6Bh3zQJPyO1Id2uuo72BU+nWOz6
xW3gFU8Jan+LpM0j6kFSEhYKnTeQstli6KhCtKlKkzvFRXRNB1L4FPx0vRLHFWWTOTMHNMzjHSFG
19C1iCn3Vs9+CtruwEMe2C946F4RSsBU5Uw0DNQO8K8wl9h5RI3Use0R9STLG7vKQnKa5CtS7+68
jSMjdMGnMJU3x068R26dc3RHO5V9BBKlcQ2/n8OEPvg+Gb8haECOeUZmmeTeEEmvaCH13UG2drtm
fA52YkgFMvukzL4L7kGiB8Y5emk2pg14Fpu2eRfopFgCGay5SPR6drtmvvOibThAaN9dMWiMjs4S
1LHI0loEOjjh5rs3zISiACnZ77p0lUHheNEikG04h8seypdvpDGfnZ4YjJKryl4EVtQ9cSKeTyuS
wvIJ+Vn5oLzgFWint1cQbOZsaJ4jJDScYXeQSPzzv3p9y6oexC1CAq3jqWIym6kzMWTgs4ESg5KK
+9M4RtE9zzxwmEhPikF99MhAxMXEd22SKS0m5FL5uy1dPegKGv6ekPih62War1AwmN2mRwslrB0s
bDGB98wVZeD5W9+vec/dOyjM27x3I4RUthw6uc6+C6QbFCvykQq5QV7JabDegx1YqoFm867JwJaX
mKWmXQg2tIixEJcSVUsCnl9xB3vHgUTUcZYjssCXsWINbZqi60Ty6LX9I/GbpT1iaBkOVLgBKUfW
yZ2f8QhY42KGT1IvEEBMNBpQMdoW2whSOgo9TOt5tI67G7Ryy9UL7XW7xvqIMTvGy929bgFh+dSL
hyYYFvCmKp/XoCaufRZ99NxjSs0vpq9cOOxgdKMrhX08VyhcuU8UL2NnpPUwgyCs7JZFX/0+A7sx
TguCFuHN0rd8kluTWwK+XNOgK9oIPFM3aKgZqBbVFrbh3aY959YX5DwNCy8avw2KLSJPLIq8Q5K1
D3xe5rvVzN1XssXjgU3DVb/Ix6xDPEA8+lim0Reu7ReaiKHPJaPbZ3Q7X7MQmxuCld8EfCwvvbHI
7MXMdNDWpwV0J/c6a28dM7GTO4fOp76xt5FOVEHb7hX+Q8G6p7TNvhLl6cKm5mjc9hpFCgko61Yl
i9zN4P7KLJ4ZxGnhawtFRzFE/i1yiTtIVHgNMuspSGDHH119amN9zVoQv148PbVIfd1Fhn4H11jy
1H/NIv7mku4pi+D6jeMJqWnrnBbw+H+BTg6qNMrNO/q7ex3YR9Bybu0Ahsx9zwEPyjkrJjbOUGa0
VxxrbCBNvgnvfm7atAA/Ol9BI58Ljy/AjHVciKlvSxJ7t0No8ITshhiLvoUyANnBzTAB5uEx1MiT
cW7GBaz6Oqohv9AIuIIbHXVM3BLcOgTWI4hGgsiguQ2mG+ZlPWQEjcqXgCeYhYK9wwALg7J/bFW8
Q6tj0SBEc6XxniDc080H3j74Ad6hlE231LhFhuxDdMLdNwROhwd0b1Faivki1um96CtF44FUstGB
aGKIlhfw1AzhGwO/CifLi5DR2uMdPjr4zb3Dt1sK2TXkCb5+CB2xFNBGPUFEcrKJEJXILkNG262F
H8255vaAbuLaSkROZzPgOpgkykFlYTX44wl+7BdGm6MUQ7PrNIN0IVyrBUqOAlAfPBRgyMtWdAhg
3lJ5MyTDU4IDkpAcC+4anzh5hIHFKZlcn/rFq5F2fTeg/8qBUuh8iNQd7dN3ALNbgRrbwpEfLUiV
Ju/SB5C++aiIjCUmT0Q7FsyRUZn5tL3uOX/3iTjOhKbHbAkg4hnY99RZCcTEY/cd4yFI1qFxq9RM
5OvSWHYSQzTWsP4NDyEc00+2mfFQfJKhu4HIC35cjgLtkZK2tLbU3aFr3kEuZXKsiW/+mFmsOkz+
K3Ss193I0gMI9XsE0u09tT2MjF8tK79nUvcvWs93HWIpCockpvB5+u6Zoa0mMgQHuwkf4JLpq7hr
aO7NomrACwOR7m4sqvO9mLd7N5oIVB96F8emCCd9HcwzwXoPnyaK4SLN2jyd2zPEWMfZia6s3u58
MqPQrduNH9IbmvDHxm7oOIGX7Knavk92mZCXYa5I66FuMHa1+TDWqRYClNBxv8cygzzgkoR06gII
EiJfnSiY6Xwafb/wB3WVSkS2j4gKRpeRHBqp7wKG1V97uJH5cHng4/KatJssEx3uHBQcpHgzQm/c
Ft5K8Ee5nzH2lC3jOyYbxFMKqaAb85FWKIDCYS3aEBqRxNzM0hwX0PVVsGavKOBRwTv7udm6TuYe
ZAx5gLjykjjtFVQ57nWoBw6nTVRMqV3v1IhFCehizA0dTA6CG+k3UL/kwi5OiTSNpmBNX29ZV80u
3ZGUgJM2+H+W7p76GXZyWOoLwccvysmSglr21e2cJQcakMFJvORpyEg+hkTkcgtuGfroSzL5Y8zm
q3iArKPxYyT/ZBzmGO+0tZm+pQ1d91Ebeog6lnPpGOfTxuPuehhNUqy8uZmmsak8AAzDSA/u8Ngk
7b5RpjQbyLvZOyEF5BqSkcqFpmfXMLYWCiLBfKbzVC5NUG3D/LXbyHucdIf2cm9JbB8jV7Dc2DA5
qEhQkDcCPzECqxL+4JWU8DSfbbzjpNs5augRF+2fUygkIvdhjsKm1rPcxYHz3GBqg8yy8PzwjE6j
dqFPQYg9L4FofPWH7Si76WRdZydcn+TOSrNcgp1qqUF0YnoGqvzkjs3XnoV1tEQVkCMoDbpqmpIH
FY23VkYDJBv0NRG2nAP1NEF3QlbssHKC4GILw3rxBYXMcDgDPx1qvW4TRHNwtMzBEAMD6xp0nHgc
EJaWCPOXN32v0LDHMmcE9T1o1D7TWAUdC3Yk2pDdqMTDPMtKOA6vU+BpOYRuFx/w9OwuUFEl2r0a
HPfeb5ObcATcBBnIyZuWvsIhBMsxNkiAZhCVwJbanmAfYrspsrhBi8MgxYuzzx3QnqqhBnK9JYhK
nZmzMf3JpuyKQld6s7HpPbl4zxLV91dTio4c3fSndJzPSarY7Qqdxj5C/j6SprB1wz4mfKfbB6Zx
njpMJY9tmr3FKwdclBw2d75PY+cxQu7qIgEQ6jj83iXphjEUcp4tST67WS/yDupLpHfMXr4G9rpL
fVb42ATQYm+vwLq/rEuaIDI/4RXUm4+xQg4k8RDXxQa701DyH9MxeKRt+kAg6QesMd+Bv7lLWj3d
IMMBAp7Jfg6VcxQLx1EHICPLIUju9bChb5ANxLAtPzu0GwooNAdgs8kBTRqsCJGsMy2Q80Cg3QNo
fts1W1JIOC9q0C1309y/UbHiWACH3EIIhn4LskGdp3L+HnrD3Sg9FH/gSLkb82fp+mMxG/51CtSd
x7PwwFMTPDkeNEc+hPzF0OC0hdWT+ggN1O2SRMjk8pEeF7U9YkZmA4FqSuYv/bheQRl+3WEDO0LC
15SQH8Ul9qvOzYEF0musO3vS3fa6sCEu2GhQ59COWJTQqyTrkGs+ejHbN2R6dxaqj2A4lyIh3e28
NLdMdke1rWvOxz7b8WnBrmMSp3JCRQtPcJXD2+kXE/VwQIRvBbxcMYLSBfXyrB+fZyv3CfLBS4LK
krtzUhnEv14NUW8v4r/SruxpGp1viKdNz24rybWbzuY4JbNfjx0es55AXQ9Qxlwj2bx2aXMgyt+B
GHJeN8ShFPHg7DKI5yDTVM2ODc65T1mdSvPcbsvzlOGYDWXaQwI5NapZ6S5ZB9FicDUt8m5afQSk
8/kqgMQpi8xSUHPJFeJocuhI7tcseZx6aKIiK86zG70Ylt1ma7BfR9dDNgRuk5OC3x9WVfWtfAqt
8+R1s3ua0+lOpe397E3342oQXGW7V3ebdwHDewdNx9U2TBrZw/5RRNnRWo0sTn6tXYGxBBMMtuqa
LBo1akIQ8ip2kMJWwDEOUIR42Fgku0mjyfcgC2Xmyof6tZo3CHDH5s4LGUJKE40TJFRzyPhYB6N6
HocxLVvIwrSHoVbTFJOyB6G6vry73MsJTiOokiHhWT4gC3XKReO7mFmnLUgxo/p0KudeqbiGGFKs
0H6q7AkD4/KQuQ0ZIHVz6Fg6mhNUlb5vIG4OPNfeRAMa6Pu4E9imzQI94T5CLvz1DNnynW6n+buc
NhQ/R0i0jDOi6W78QUA1iYMIQufYaGA+BXKX/K9AcqJnZxv13kGIy80SxO2yg7ZJP8Odzm95l7pN
4XqdM9QdBKdnaCBwRIrwtiY+TLA5VEvkU8hz0WzPpSvVWvHVe5w2snpXa7QkjzFfyNkHqlyurbm1
fvOYpeYO5jb3TWsdlnP6BfUOymPzFgh7qxLIfCGj7o9xayCw90jfDzUcsMurxg3CCpMXYSJyUVoo
+u4if1zrBHiWIzEs9OS6cdpHqNYhF8fn1nq4bzA8D3Y9+212ByCYQQuuEDeaRbeaDIA+zNRf+xrK
tqJtZPMWkZ7ekp5XU5/Qop9cKKr7tDRz+DYLHEuDU13UYQBJjNo+qRA/ZCMcKYK1W+CsBbUXqj1C
gt1WLNbT7cTEaVu3TxSnG+VydtdHkfivLOXPCRLsICtkgMI5Sd56HTmYORovB0FmT10Gv0+fkE+E
4siXHDls235ELckHGT0PJh0eRt6++CNeWKwN5GdRfKfQmYIyGZYgR9c327yZ2JICOPAweLYzCUqy
CVWOLdsncjs4wXzfrRDP2qkrifabE+j1t4n20w6Gev1AuDNuV6te2RfMZe3bzER6Hjida92lw33L
fSC7HXTkZnEicAnqHgBladr0SFRsz3rDwaGOaM1uWmPUs97DJNWT/splbfSAF/yLFPrcoZu/ZZmA
JDxFFGLVM+08YRAG4tqA2Hkwi7A4AUaIXGBjfeQjZjyEW/TnJFnNMbHZJ+sy5whRybkN+k8hnsNp
Chm0f0lmnx2oc3KLpk1CgZe6T8OEiX6Fbq5SZBmfMsgb0YCP0YPXtvgKsUcg3wvSg17mrIQhQJ25
zch7mibxO0Sq2/M6REGObNXn2XPTE+nG4bZvHfThke6vh7TZ0EqARUcio5v3s4bw0vinVGxroTkS
ClIlK5d4IPGlfu8TeY3HAgZNiS+gmYdSRPwOyQzwPhCgT3hj6lFnM7C2kJxAj7BKzHw8bGxZD+k0
jPtua/h+4tH2FGjT9IXI4hffW/xqRhNdoJXy6jAbPUgJ/LWi2UgrBEZUHaAhiOGNvw9YnBabNvEG
1W9ausY+xFtHiskP6BGRW1uNF5DmXYQMwCRCIyNS+aKM+t4HrDZp0FQDesViWH2/6hA8VQ6Tkf3O
bIisfmiFOzpwisXieuEWiFUQbO5TGDXYF3zeXfSy/StAEgNAJXZ1ATGAd/IRwLWDFhH4mWPWgizr
2QTopIcoHg4bbXBED3IaccSP0Fu9uVzuDY+SUo/KEyjvg3OYTNzfiDHmUF+GjsrhVprqKQ6QcpG2
7QOU09E169crZ/THEmHLw+uwdOSVyT7SkAEpA8otcb/4hIr6Yjr8hlh4DyRBoLccQRPiS5b1JLzq
Jc4/AY8+kLwX0nvnF6QZ89KMxJBmRaOCd6e9OHuQB3hCeF+WIliEGrSL2vA4qLldNwBIabLAIyCR
cwX5kdvB4ZJDrztGeyMEkAoHqDXebxWtRbv02RfrQkmP4cSSDB132vLmCP2tmKBKXwgDSg1s9+hB
zRx+Wxa14e1dVtHk8YgDWT73+J3qJUB4aHDj0SVo3zIEeeor1y5xd1DjKtvKBa3wLJHKfGEl4Dqr
4C5jTg5lOHcLbBLgIg26fkTMra63myE4jQ7YK+IJI1Dcdg/uGMZv7djGZxzFYuGt+odOEDOV/QHt
qQnRUDC5X92Op3fDhibvGGZbEtTNIuGKgCh8+TTFAxYVQwim2utNBxD4GQ19AYCQxOmPxNfwdhKz
BgEppK9DfVTCDONNMIf6PJi1h4MEYvc92bY4w2k3pMF8BdwReLZAjMXbOI9uMY5uOn1bfEeGt2aL
w/Ei8QsjUGWR25ZzqxxoePW0znvA8tD+aRK7TgXycsxy7FwOkJ6NZ5DFd82SQqw64eM5folxe+dZ
5w6ucyCy6fw2Jsku8JFVrPg9Uo3Uy9QDfs68d0f1AArlraC83oREsvDCUW4yb95vgJjvLODWMpXE
O+FpvxJ0tWRbv6WLayuaKPsqh678x3JiZDqhCQJ2h4kLeENlFCYfRCjFpekBuFyGeFKHE08wan4W
RCEcwo0d0Eat9GpM8c2YIxOGFq342mXpfnPUZ69d4psp3tycQsvcbu18ix8JHwCZ08cgW6NnFxEa
+zXSb+kSYuuGFnw/o9uuMELhMJlh9pPjhM+a9zRJ8YgBU1aw3DDgdXTLsmEXussUw1wzpEnZZxuq
gRaxgUlpQ5wJ40bjFUFkRnC1Ji57a0PVzjiopttCJGarMQDWcKFba0/5vdr3ssNAD1m+SEtGFswF
UxJgPMHcuK5Ad4ZsN02pCa+6uTdTNfM0ygoieMeqQM1xcmIdpJ75xHw21lgwqawDWJjcUzJK5PI0
65bEe3/qnKQKYXPA8I3Td66RJebGJ8XdYDrg8XZ2720+DDmNXvC5k2SGbAxqFbCwUHO0qp7mxad3
6Jh1+4iDIIbgiiLQGkTC5uBPgyqU5i7CEZYy4PJitGXNlQizZqk1yySBwz/kLqpL2qb5hFBEZIF6
MCI+UJhwvFO2RHLYux08MHvkqFKOMyD+KRNb2q8wUsJT151DBIGP13QGrVO6apWw9ga8lTbH2Wyu
c53F3O/2+M0NAAxBhpO3pMg0C8R824YCE5afUHOMphFbYkjlLdYwjmgQW7A4VQChgnpeMwZrEGJk
uzyDuWk/OhgDhwHwxpm6XOyhI4Pj0KrneZFemjdcZqVQYC9b9J03tmXdAVzcdzgpPmFLxZCFBvw0
i8Dcongvpy6MT2xLh/1IsngHucJF+aGA5QTRsoMp2VYXLxUygERYeEhZ3OGsNgW3oENycSHfDY7g
w8gRr8HXNe2dGpx589IwX3oXWI28INeEqBrn6imGKR8HE+wBQV/OaBKLuWKCEzR1HdZCJIP5NCQB
gCACs9jNqI3eI0lbYujK4Ei1SMmsmokauBu5Qec+SiYfL7RKvSIG4UULmmGZByl7nx1qqlVEV21D
6ZtuPXPnIBvzbpOd6nYqhb0qcWx7sK77AOM5ND+R29WQZ8QAcoYEp74MOFPMzJmsHSRNHjuUiPmo
MZDt/HX4NrRwp9OsmR984WOqASAX4psYqzD+ic8ZHtoDAX3ymXZMIao5k+XCQoYIXThdcheHnNgK
DlJ0s1CNP1rhhnuLw16OzGv0GVno6pxg3RXIgfoUMot4IDC1/tsAFAHEWbL4JRgO80RBtD4TGkx3
1EtekMXBS+WNOIJRb81d06xcVzQ151E0LirDNBSJz/h1KkQCsH5Jb2m24tg/Azg7d+HGBTsp6XYQ
GVwuaUyzN7UOy45varryFJM3QeOueQKEEtM3zGQxuVS7mTx7bhOcEr6+CeoPFWSFh6Rr9JXRc1xi
x1husiUJjpAXcTBMgn9JOto1yOz2TQV1+wUj7YNtqsEmBtUQzU1XIkIifFsd0q4wv7DZqyQdscKo
is2XOaG9yvvG8TH29905A3H3QkKzvKgBx7MhH/HOwW+6Djwb364BmCE0GMweXTDHWWlAmd0otCK1
dBjOdoxmeccskWekUx57BHY4oFJUsgegANQKp5wBKPL6CK4iOtnglcAjBxMM/NrBZNiNDFt3LxLo
AJBxia258Nae7sbeRf4KhDotCo8ln0kTp7VDcExbvlyOeFkXzlFX0xVCLg57gkLAJzRn/skSYIaI
XfEBk4w+PHA8coHuq9bDq5KmJZL0k4fAZRgHoN7cgZDMQOqRxt/BN4yZPXEGt2gVs7UN3fm6dTbx
lpg+uOnp9m11Gdy+crYHzDRtkUzN0pVI+XcPbJz0YY7RiEY0i05eByyrsW60C2cFKytyJMM77Sfq
lUvuZ2WzzeYaUTzRPWsVOg8YgytrWXoDACfNYabab5HdY37raumuOCDT1ffQhDiPBhEBdwKsGNrX
bqqx/iGPyNy+nv+Hu/PYjRxdt+yrNHrOAr0Z9IRkMIwUciGXOSGUmUp67/n0vahT95ZEZStQPWo0
kDgHhUQVTfz8zfftvXYaKU+NpC0nN19T9oHGSLTHsTDu/AgFgFnE6d6qe2tXxp2/wz5ChS6y3NgU
iwOf7D7Jw/kbajqq2gG1RzHW61tB9Rs3ZNvPibaJk1OHtf0Zs1VwpSVRz9osh9RxdPlaHq1HiO3U
V3Fsx9sF2+2KBdoC5HihY7HB52zXyLskmpWtjzXtZi67lG1G6jP+Q+uVxM7mV5bkr2mcD05ddd1L
H8vGFeL+qrHLDgWq0XRch54eze7REWmJO+Ygh2xs4vQwGY1nplKPw1vz1ErYEVHQ77XF4GeM2kHG
/u4o2Okdq5i+NXIcbxCSYEBMfmotMpNCyGxpemM8iJeFZlUq2wX0gr6Me06s9CRGGJS1npAt+xtB
SN18ykuHusp4iYuWQtQ8hneUwvOLUUzv4OnbvZlFpIU0HCeEjnYk7gXrUIwig1WbODIHmTCFF01d
RZ7V98EFOo+WH4I50QI1cAkHonHSfj7N4lC4CZPopmcQO3h+kVIRRRp06r0hxj8y9GIekJHApSG4
Ye8lPbRSsqPUHh8ya/peNlKzMXk3r0LBeoQTM1IdXZkeZrMcJLuM4JyyCMxTZkejGR6EObOe/MzP
KFgahDwQfBIzV/ZZE7tEvZZuN7CSkR6ZCxepwLG66AfhfmzK9iB3w3QRsDzbNRicnUU1jSL82Fw3
lUlBycAxS5s4vDBxLxM2G3VXZlpSQ6fsPKmLi5nWoj0uuWS5qaD8s3rRiasMW6koIFdiUt3kaaZ5
CyHeI7gw3kxCZrgltZdjIOnUgsWMkmAkNY7UGNZFi7fYDrVAu4OBOl3OU1c9aD6H2IxK5bOgC/tp
Eg7F1ImyC367uKSK7Yht/T3qtOym6zTrQo+z6CDDoNhVtdA8+KYqXdSVaF4WQVX9ongsXkRCFVxI
Ug7hQYmITgli8RqFlwCzALbAtqZNRtMnyB2tjbNdOSEitMxlz1gADBtHJdlMaW55MgjOlr6F1t50
ei5cmRFti4CD/30plOaNj+J0Aw+BxTyYx9npp7S4E+XyxVSa/LJJWQ4B2PTFzoDltYnUKXbacWp/
WC1d/hRRNbG1OtNzJl/oI0ev40SZ+y4YYFPQ3QgqyYH3YB2EnlLjsmWkA1T0G7+SEtcXjXFLzUQ6
GEMq2KHPE+Q1Aqx4oLLpJWnTHMiktMqFLmgeiqSNliZ38R2npT/u+KqtU10kaeDEZTa6odE0E51M
odhNo8QcEKXtZkKuhht6ajdoE/jaIq2un3wizRYqg2lBOBD7pLGp3IkXYy2oh4CaiuwoXWU8qIEs
/g7Nydq1NXuyfgpV8aHU9OZ2UFXhgXAw+VjnRn3AWPcUV2Z2HDli3SqxVh8yXy/uhGwCqFEGmbLX
jaqrKaPLc+YMNMdchexntxXH6UhpP91oHAxFu6eMX+xTeB2ZrfdgWY9iUPeqK7RBDSKiFTun0Mr8
56TkYbex5NmHMNEmpFr4Fj0VgbUAwkGKp15k2DRWHzPkIZRZgPSj+F4uJwyAqOJk042KSmMPLDUX
bdMkWyY09mypBsJ9UYcMSH4NCSfzbFBPmBFy6lSYE1xRN0LIaeEenIJGQwhlnOMLinldUdCLEdBI
tfSooqlg8xTrwcHMc9/hRK4rOzmn0CCWGa74MSxoeahjrxUQLEtpciS1C15FkBP0RQ1kWmWYHGQl
l34ozVAdWmtmftAUYg58Zb4sLXqAQdrnx2IQ/Cf4Gz/CMTfpyNP7TjTmsSGKLpPEGMlmFhPPKAVi
akN9OSWrxS/VHPatWC6W9PhYGN23iEFONXGMZCcqAP0WkWZuoLUlHGzKMgNnljb5tYZiKtggQmPW
Y7e9k3yhsqFDUlnqlLhyAtkvtoDcq8jWp6zgmXTBQIJkkoOkGz8p40VeXeVbsJ3DJuzy5phC2HDq
NBFpX2FRQJKt26KEuiWuNcsLpzrbyxwaHGU0f1pGgMgBMeU2q6T2KYaIvLcKP2jctK3qHeWoig8I
IQSHXSgR1Rjc8L7REaHHw5sdj2hPh6L3Zow4XhJOFI9nfiQhbEt3poshXFjinN334OKwk8M8lPjL
/DiTm3hjWqVCVX4KhPnAvEqPFnp8yA6Kohf9UZVmEOA9QTU3Y9TG+ybI2aPzd4DnmKRpIGeVSMUM
iQoHkmDX64pSu5o49JsAYYlH+U8ALTOodwNtRg+fAf0hQ0WENWrfe0XTBBb/ZfRBndxxwmqf5zwa
dpJSpmwczHyw80Yon5VOo6FaFqrxXGsCWkGjnrJj62vxxSCO3AebPp+eF+flBdPqCn1zGyqUNCEl
UAPt8mLeRxRgzyix3/zXHyWXqHR0wnkMBe8tGvCPksuCxHkALcXfcvrZJAbXGTJdj20K84h6VLYI
zFnLqbM1/P0EhuaFZr1BI7htagwyFqfg3eD7gEQAIiBwZTYcbyw6kuzG4hFi3NwqhBqXaRsKr1k7
0ZxJuiIb/qMf/lfGvvsi4886gvv/wvu3fS2uXrLXZv2f+n8w+HbRUf+fbX9OUST/Y9+kL/mvBrcf
aol2WtJvl3/rv/K8NeMvfPna4rLDVwLV+b/MfwIwrr9Q3pAqsPDN8UGgyf7b/SeYf2HBkJboCRXF
togF+L/tf4Is/bWQhkXYtEQfwPKW/00E7uKy+GeIYiMUuY+FeMX+bgEsroaooY1ap9e+ctcI8mhD
L6nhNBTGtiX1ZYGRACOfBkrF83x696oQ701Bkb83Hn60KbxdGK8xviUyQzTInYsy+p2BIIMWqzVB
rd4puV+4hYEmaTbm8IyDaPmvfHg8rK+SLANnUfCY4Jj8eBVoLpSDSAm/nQXlKBjVqy8JcCAEVJHD
r0CN84MhnWPUfjR98GSra66E1gV6+HKMRfG2YdpDZW5sJeCqXikGN2ZZnxGQf/Rh/OdieM7QU4ua
iqBo9Ro5ZPg9eHXxFuuR6FpJp26qNJmgD9rziZDB0Pv6Z3tDL6/eKF5ik0oCgmWedfV0fdfA+WoN
+bYOkjvZV5vL2q/2eZLsA2G4r9VJ2Edyd6gQYHdXWsu2/swNLCNydQMGYlDJMEmVtvBOf/xJC8yh
7NoL+ZZLUTBV5avIKsptJVAeGIquRLrWWI7YF7Krh3l7SjxUXyi4SoK/oijfC3uiSdrj13f16Tdf
LI6ciAhwxc5EcN/Hmwrg0ktlGhk3M7sZSCITu9G0sSjLGPPOHKtzY2yFouV354Ik1xsyaKE3W/HH
C9Z0u3UTLdNNTuOMZk90wodzIWVlhWp5Ak4Cfeg+zenJhRVZa5TfjWGIHKGcyr2ca7UrZjStOsNw
vn4Rn+YT7gtEADBMKB0GluKP9yXKYzIgGzRuCrFCo6Xt1db/TopTtSGpSNrSV7js6jneTalUn/Ep
/vGd4KKFdIFxmmiY1cdew/1vup5rG0FzmRnxb5AFyoMUjB53Oz5RD7oOWzvfzlqNHktR2UZJ/Zbi
eYGPcZouUUzJ7tev40/jglgYpn6mOos0x4+vQ5CZXwMgaTd5WSc3okl/sw2610RQ6cGZ8plRuH75
1jLRmRiQRJAOy+v/eLWBPYw6MAvemVb3YlXgn0rB64Xqfhzl7+HcPrBdo+CJRuXrp1x5n3gylrcl
UwaXr0LEyxoJPEQhpbN2lu5U6xQh+kjMwFVRIQcH7CK9cFm1m55inJYhnIApF1Hh6r+duYf1VP92
DzIsTdYSzItrbnsR1Io6D7J013e2eTQUVHA/VNnr9CuEWoyF34ZOK3+nCw7n5hIdwp4clrP0+E+D
cH0bq+kprSNkryzid8FvXfXqn1K3Q19b945gHPTc8dniV076oteuIR2ouZ15C+v1YH351RBoiyDD
JMLlh9SNpF0g73ow+VDEjetB2AUPSEVCTh7zQ5q70XOe3uD5CV/P3MRHq9Hfw+HdT7GaBLoYpbCq
itJdhw1Rq75h+bI7E1zW+DOHJbWogiyyCyb1zOQj//HpFWlZgBVcbmuzeS/WcCujVAZkvEkQQ4vO
7FNmRsy47ec7ZHC2puxYGtCPHOOGDunwfUbKrh4mvGjpvREkCCJ2vXIKOzejp67uMzqF+lGWd1+/
ord91ftV7O134nvB3cwZgVnr46cKyqqjfqFIdzTeR2s79/Y1NjkTKRees9Y2CncsXT/Z5CfCCauf
/e9mrwEb31Lq81OvzLdVd4WsUYYqiBHZFT3tkTDuLnQ6w1Ylx+p28jnu9+o485+fFQU7kwy7RZil
q8msDE0wokov3yX5dkh200stXwaUR/NvBrr5zIlQPe5IdTRoOqI0kdw5uJ2HB+zR1DvGY3hmtlP/
NMze389qKzJKRZhzfuR+JifOnInq+ZXZH4NkQ40bjA01/Tg5NsFeoeI8eln1ECs7QqZss7sOvi9w
S6SU4oUm0kik0eQl4lM0kKe6kSsMjpu+Vi8qdVtGWz130+eEFr6/A2on3mXnIPZ/mrveP8my53m3
GbZE2ONCy5tF891aO8sAcgpq9KWbHhXl5uuh92kHZ5Fcs4ARcIIqVDDXRkB6uppl5SqQs9bRbxUv
2xVbf2cdre/IPs84dt/c1R/G+epiqycboJwbocE47wa3VPhj4xOLdIus7Y1RHDTsa+Djw62aXPS9
Q1oKTSKkrXec8ovpoMTXfXfVSjgV7OSSyAVsMNqteDknm4XlSjBmane4VU7RKemhytnNs+oVkp3o
xzgENlEItjLcN8pu7o9oyWOyJKdL4Hr8y9FPvUBPfyfnZ8Ben1eAt0eGBs42kCPfes1nt6kKag5E
btpa4EhxSGme9FN5HnQEHJ4fbZsMXaUbhZdVQlvizP5Y+/RVLJdnEeb/Fn/2+kSArp1o+5I3bgXb
GBNP61gzphKsQ7nts+hspvgq17YFSlNv1HaILsdfwGJxiFOmBTo/VF7oewOcdDl+FEpHwCbkk7dx
m/euyreWXs7NIyIM9STvosSh1ly/VqUrZ89WcRfQpyu8kDhX836WLsRyJ9Amold2bqZfqFSfxhU7
Kk7AWJoh0338YlCd0TUPeMlpuG1mqBuu/IKsqnhEWhKWqJ2PVeDJIzY6p7zqejp8toJBrPFiQObN
tj2XGvMG2/jqhlYLL7ktUtaMo3RHKk9UOYL8GKuXA83bazgrfXqs2us+uu71QxdfSPohn91OsOWT
hgtmtiXdpkCNz3CxU5M+Tx0udEd+lNwOrnFr0OXvfjSPlBJd7De32ouOyu3E6PLnvacP7oScw7Tr
O9Pzn2lTKo9SYge6rf5maaG6hGz3ij0AkuMb1NJV5oFxpS2BpJ9DUnkQfn09w6ifluFlCBJ9zQkN
Ggp1io8/jizqwDaEQboTTta19jP+ZaEW/UGboFX3ouTBxe+Yri/rg/aKTpmyVnXNs2cvbMSt5zC2
ixdBcrOr9k7ZlI/ZfbXXftdXDDkxs/PnznRaFp2f0V1+6V/kAJhvm8tmX5w7Tay37m/TJGo3mX0t
T7MQmN7PybKRFi36DT7j1K6XxqTj13Z2JZRuXW9LzaYhxs9mvLZI6HNOFfm5L/mNWLceUsshjwwa
eeF3LV/6u1VhaCwh08NQvgt/5VgdH0LBiaDWu5a6xXZHVYaWVQqh1ne02BGfaU9fNPf5HT9ot89K
F7QztHulP7YPQ4iDFkTb9usfeoVMYUfADw0wxaCAxIGLU9THO0QuX5e6yTuqPZEKf2qP96z/2i2u
Xae5aR+sc9vbZeR8eiXvLrjaWdZp1tFj44I5HRWkfq956ZYQmWu3nuz5iOAwZ1eXn5ltzj7naizk
Se6b2TIW/If5J6jQ4Qpx2r10G7/0L9Zjemb//OkY9/Gt6qvfHRnv31cLHn0yTqFSvci/tNDpZ4dm
4Nc/4Z8H2T9vdJ2+ECCHDBuNo9s0O+K4h/SObL0o6HlO+CSL5xAY/aimNvupAk286BHdXppexArs
33fGrpBvrHmHoUvUiFWoH9X8qDLcek5eaMmqUzGeQy39cQPzbtSt09ZC/NOdEjHVVoaLPXp6yItd
UbvQpZSJdV2L7fxcRsUfF/X311ztfYnmgiQSck2f30Gyp2kjWF7enNhj0pXFbWO4+V0cIBqxNUwD
5z60Py131FWgAC11X3ENtxRQj6jdnMl3/m9IiNPB/2bRpflRXpBTILTXUXZmb/35RL+MwX8uqKzG
IPagvLGKSr7TrQ19E1wg9KWy6T7n2THQ9nzuUbvN5QvsPXYCHEEuznzrf1pE3t/BikvZ11YDGZJH
7u8x9XEswrzOPn1K7r/+Aj7tvZftA1OZaJhLRfNtP/Vulg2DekBO7ounAVkWlrq0O0yV18MFKUOg
wNa/rlOsrrd+rqSjb0zHF3g1gnIcQJu236aVO+nOTK+MKIHMlavb1HATDs8P/W2T23TfkzO/8LnH
Xq3RAwHE/gBf9GRKBxNVyuBkzUEKvkW5k5n/fpZZPfTq89HiYjb9kKsJgDsipxpRsXj0W0WNbq6N
7brXr7OjOTi+SWdwL37LMf4ER3DgKjYx3+ZPICJNcgU4TrqDtEAbKOM75bmQorci4YcVZnWn6scl
DfJeb5YFd0ouQNoC1LiE/YnOGZpPcRU2+6C4KIPtVDnoSJV6m/NBjL2M/uZnpV6pJXtsH8VXkSFr
pZhQHwfzMFdXCfSDzp0EEmZS5tHLcO7sLNh2YuhoLFw66ILU0auFR+6mwq4Ati1yUK2MU9b/+nq8
ryBKjPTlCYFLYu1Y2iLWauusCYj0I5kn7PPr76U1OGqEf3JfG7TZvynJ3uJoP9+ko9Pq59bRT2eT
1aXX+wUzwqkrculQ3RjWFsFgBhugdS207XwKmK7PxWV+XixWl1ztGHL6xX//nullIe5FZ+wPveWJ
+i8j5IM7KtbGaM5M12+L5noQyUA9yaiBvPyJzAcnJtLFeJJOVOHaaq+K2wpbNjFDhqdhcu+WQ+v0
CJ8qsVw5OsQIFcItPmTkuDKagZZVcw8qB+cZVaAY04XgwMWUYxc+g3Y3fLOOorn31Z/C9+lbwFgE
osFbDFOb87Eq2/1drXiqvxUzxzoSoECZES0pZ4IltC63Q/PSKkG/q09mtQU1YtZ0pTlAeF8PNH35
qD+/BX2BzwIWpqH58VNKrbiTA+j5p4WRggG/cYLL/jfG0dkz/GsLQnzuMgogyoc/umI7E9UBsv5p
PIwOBQLzXrgDVJ2avIAjGzw1xAu+UxqvM3fRt+A+OWZ8l/aobSL8eP2WnJ6u8UbT1pHXY6YZHyxh
06m/O+GA/FKBMweyEBUQAKQtpSKAQepTqFOOf/XzvckZjarwuWywTzs5Bp+s/PMGVpNsazVW08WM
90a+bdEy9dtI2On7lypDuybsv37f8lJL+ep9ryZZ9CYTieq8b4os+/qnwU9tZhtUiuYLVkjMLJgN
hNcUP5Fst/lWZtN84IzJueonfpkEmIrt/0jOVYD+dFPLVGMA34NivXoFIuR6wt1j6VQrrgLXZ0kd
ObOH/bxZWV4zhHNCm3CjYDT/ONDyKkHFVo/SyUAmKNsCoaCF3f5KfwQyimSnHdy5BgRh58EueDrz
0pf7//TS3117tV5ARLJCNePagBrUR+NJfIWZwxDUnvqnIbazGF2ybXAc/0a1ZyE0PUG6EnYJ7xod
8pnc7T8t6u9fxKraBgehGKJxkE5t5iDPKm5JBBAbFw/MuVbT5yPR6p2vVpHcmhFK4rk7NVO+M/Ha
FXyNLio1U7o0WNUFDi4eVLmpOzOtnL3yahEh1yoUJ1zHp7oCLoEwBrjBZhichhOKDEYOi62NxR09
6Nc/9dlhtlpKsiRWlUnjwvr37rH+xhjTX9CdL8k2j8JrKDpV5eLGYWdy5sLL+P1qjC3TzLstqtaQ
E2kAIT5pyh2BXGrvBtVWvGIDqVxPL+prN25LhV96PjOc5D+Pp6XdLhqI+63VDG6lRqv0gyjRD3Hi
2lUwKk5e7W81bDvTd93EJBje18VzbuAkjX9GwQkNcHmolW+VJNmZdIO1f/bpxdIK9CEI4bKHLaMQ
faLIDR2Wzdcv6tztruaa0C+lvuXKJ3zOeGJK1plm70vYbzZdda7Muzz7px9lKW6RWQjHdA1RblMh
HUq1lE55u6l0yR7KES0jvQKkBpe4iW0/8srwcLb0+ZYM8dWFV6OhQjBWdlrBU7JthyPS27SNMNam
8sbUHRGkPE6Q3p2faIQkstcS99y5SQKOiEowrIRNJ7lNtwmXCD04XxcyzfB2q8aeol/qxm2vngIC
Ifp9Pxy07jjDk2vOTNh/XBb/eXVvjZ1349lETg3RqmJYqQ4uMbtmfFANneJv7bibEWzHZ+P2lknh
80tDM2ISEi8TQfrxEyL6iigBmN6n0NgrM4yz+LIBCiSSoKOme7lzm8Azui1qxVrdTU0GCsbrJcXR
My+tvTR/1LJjmh4pusmtq0XX43w0ZWBTRILZdbmvhqPBqckonmrxW9Qdm34zp8+puq/z/ZKBZ1aY
Fi/LDJViWm3ymHo5xAhdugv9y6g5ff0ZvEUUfHhYGgAKUhTI7gokUmM1N08Rlg34LeLJKtHJZjae
FrdrKTOb2+yxtvZGewvrgK81yy6CbG/E3pzSlr3VsEVAl0kcfAhD5FqvreUov6UJeqObyC4ErWUT
xubhShA2gCEx4fb6BV4kJKJeOm3G2mtA7zzLF4h0KUeyx0xdM7/9+vHeurhfPd5qARC0eWr7hsdT
x42FCJXDQ+UUL6YjHCxs0x5C+BziJF4TyTVkXvwmMC5UjYKUp9YeJbWSZ1Mdk4QjeeMHjoXFm6QL
edPxmhTyb51YwlW3Lcstz44IeNyp+QmUEJS9odmRLWaZjhi62lVm4PRHnepixdSgRc+enrxk3aaV
j5TYm8hFm0nHFilnR5gbmuERkbPdfoeIV37n+FrLXlrOtr7YjrBiPpXWmVDjz2vWMhR01VJRoVI3
0lZTIhRUCaVNwNZI3UyyR4oOktEbAJ52iyRI3Raq03Q3QXWYl733eNDbM8XMTx/e6gaWte3dt173
8tDqFfs/M96Z1UPZXhk6hreLwXe/Hhafz7WrK613YqWmoIlisy2Sk8bRcpqeJf1WNvYEVHbFwfJ3
SX1hRG5RuE2xO3PxT1Pa6uKrnZeISZdsQsZkNaGVBybjWgyG8QAjasBLgW8o9LRx4/uHqN5K8VVQ
b7G2W7k9siyeK52tWK8c8Vd3s5oA5lrFsRiHEoi2i9bYmXQncAafil/o9irkA825PdmnHcrqgqtP
EkWPWs8yj4/AMZ9+Vf0+MwNbV57E7C6fXNx8XfbMW2fr4o/nkiQ+H3xQU8giwibwyyhmPwm/CLSF
Nqgmp0wrezbfZm6rbRZtMA98842CiN90Vjlcdt+DygovkuX41WjK4DYGpyHQk9qWcLyrgdBtR52m
36ZcTLYkCa91q39nzzdtlWz6GQZePw/GkRXrfm7q+sxmaxmeH2Y1HgLUHIxy1Oj4T1Zf6tKqN5RI
Sk51vogqdELwRpat7ZmB+mnbwnGcxACF4CJ0twhvP36PrTEqQhwY4aky9W9jkeHNi1oEvqC+7Cbx
sU5J6qXFrIY8jc5pR1Nd6c896+dp6e0ukI9qGgUo8RP3uCbSMPCn8KSPtDKTJnBNDAVO3jX6Xq3d
wkQ2RTAQbgngmMVOEC6bWD4B8nrohmg+M3qXr+Hdm4eLjcgaIDeIeFIOoOx/fCWAS6o2hPV5GrmI
W0XpKRwh6opt8HuosVR8/QvIq29luRy+PApwCzEcsejqcolJVMBMLCD0EYDKciR5ktKGDn75Bz8N
oGSq0a6VlXpDruxLlXCSUjATXjTi/Fz0rOJlb8Ba1stqE6TZTxqgAbayXdUrnDZHMkwiJhZJG5J9
qGvpmV3vWgO03PzShTAZO2x7RW01fKapwJ6B8uFOHml9zBXlw1oCc2f5yd5v06MmGNI+D8bWrgSs
eiaWRC8A52aXkPts0BmPUwEAOBLlvVyawRbcth6C04qNMXY0+AW9ppz7feXPP/CbzEpG1wJLytBW
O+Zh8jtfJn3+NOrSVZiJ9rCEuQ5m1FzMsX8vRIlwK2czgNlwNHZpWOabvJHFbWwOVxoo7IuR8DsH
eeklWRjTvlMkojm1I6ZAiIuiCNKd53S6bmYXoGv9VSh2w1UkiLFTZPE50Px6tuMn0BFgYTcmj0M3
+PNxuLZ6F0PDFZtTH0MbjvH4ewEUWjYXubHR6gghVvxs6FLnyQ17Iz9ASGNkCSq4gj1bnXfjQVhc
UTWd5Txp/KsY92YfzLpHQqFT1G1128pGwSZoyry2h5lYCLXvyiOn668/hTeR//svT1YRi1qizve3
MNCxMnzYHIjDaBEEU1p3cVkXF0I0PIC1djPduML6Y+CuLzGsRoAkZ2qlyqgNV1mIoEWRzOSQErHZ
DSBSFDjAHFQLF7lT7MoKy/3bbf4r98v/n7FWCCXf/WKfcq1u+LG74CV9b255+1f+drfof0mob0xL
ZxCikCD45r/dLYpEShU9hkUmKFMAZ5D+bW5R5b8kVdMVQ0PWsBTrmEIanFDh//qfikhUFj4Ui6+E
kbG4Zf5FtNVqS6ajA2VSN2WGGF+LJK6OfMNCcVTF2HBI+zGuwniOwEz4lWf2QXSAqY2hulRVnFV5
Eh3FTg9P797VzX+G8XuHi7zqdnDyYi0XWd80eovgJpaF4N3WdyiDKA9Z1xmvkvAgNC2m/Y76fqnm
476vYTiXxYS/XG2b6ErLBKO0R6G2NrPZU7QvBAHYogYKB6/MNwz3DWS7ETmbHMT9vBXwjvYeHtRN
PurnGhjrDSS3jrODz4j3ZqBdX8uroA4UhsYuCOfpNGa7SYwk3cN3Tv9hmmTjearAbcCwFCSeyYeE
ARxvlJKLaZThc3z9HldVHcT8bHxkyP0SE7jBhPfxNQqJ1UDYGUdnZFLI7CDvJH2nFyk0r7JIVMS8
eSDHjkQY4wDjVUTb/fUNSMuM+m6aWt4G+wJrOUdxgmLp+3gH1URBIAihrxbJCNHc6juTYu/UQeYe
Afb9iM1W8wxJBZznk3lQIAzoiTavLdBS2xHfa3goNNKAPfzY/uTAWY3TTQrkhwN11LAKyYRSVOfO
Q6sNJe+N3QyfJV1tYmAoBXy8636OE13iIORUQKEy3LYzQEcQa5xBlbQH40YSbxweRFLHhJtMnSxU
Hn1XjEHLcUn376CGAHBr1RRavSKlZgKRsYraxzMv9w+3yQvWZX5d7tHQl79/95WYVqRHIkEIDl9S
MmLoNLuTiDbaKztRBN6ED1bioNwV8i6eBTm8KuEixNsxwHJgy+LMPrmZa0lxoRGbLd4bZZDPaMHe
1A4fBgB+EjQy8MfwV/AuV1s2hrk81QXRUFahBfV1WiklnoKwLQCYTeD/XEifhZf1lhoR5JyZlaOb
5HmoApi0Xd6VWBKCIaYTDC3tRxMisVRLjDIXlZb+iMlHpZI8JvVdobVw4MG0UVfKK0FQoWwN8Lwx
PAXqpgMc0F/XBLRq25oV1X8Yu2Z4MHzgmLbYYYF39Y5j17lxtCzCHx6eDCNOC0sna8kPWVIK3/9A
xpzKOV76lD1CXMYO30pA81oUIXkPYoZ6r/CrVHaGQY03wySLT6HJxrZu68AnvI4sItDUcDfO3BY5
YKv7Ij0QuzA9VnKVZItv9ON9VdDjO1OlS67WRWrspWKo9pT4xoV2UVT5j1iGsEPSSJR3F2nW7jHt
F2iABwVLY2veWBAzgcj047A3SrrdfS94TVzXjx27t/tJsZ6tHOhJ6kMmwrkCJd1pgeUB9qrHS6vF
exyhNWNPk19HeNihIMptfqjNrN0qYh1vzMIU74s+/4UPnlwXI31I2WNdgaVbeCqwkTeCD/sHMzQ+
+mrYTCIbHkltT6WhDF6dTr/xUZOiU+bfR7GeEhS2RXkxgDiFK1yq4k6GWeXKRp1d1Ca0N1MQRS+v
WthmDJfwV1IL84wXm/tlqBrmphFHSqtCVGlHC9KhN820QWWjQ+8yjnezaGnbAGfRbi7HxfQfnJoZ
oGvAiNilY4y4boSlQwwL3H3gDuW2HHXzRahSyYnJCDtC95Bcufb170ylB1yCKs1d3doBpwh2GrCx
w0jsNw1AI0Hh3RJvS4BC0GMJCmTtqdIDbN6GcJrjCph23Ob7VCLMSWrFDH6vUbvVhCLDaIfhrizk
BxhPybVcGpUtRTWaJIG6S52B5o3yS9zqGMGzUfgOQCGARCLGNL7FuJ3Fgzbog3aw9KR7HTtwGxmd
Mm3E169AQmjSMb0RzJb4eawOpzJsv0cySDixy1+VUQZhY+GuX9RQjaKx89dnSox1/EOspRJx8dz2
YNsHP/7dtI3xq1IV7cZSO/2pHn3ztaznvIVFN1ChwK19pcZ6tC2bI/sOWc06MBFzvguLgg6/SEqF
1lj7UpLz3jH4HTZLH8KdScsDrzOGhk04XXRLAN2wD+ba3ysF6QzbIS7qq76PFzCKXpMKb/VbHU4U
BghTh8GObUTu9fARqPYW9hJJJIE/bMg6h32R0D62SUZSt10f5vu2D9LdPJXkIwhaXzyUVf+zxx2M
KEbL6xcO9vUPeVBAD3SDOntmJOcnrbVit4VKT1OZnQ2tn6IIX6wcKCrROaQUtIjKAYa2T4JhyA6L
OWBpZAOsOya1I4L39HgAOdCJhDfQcLGrLl1oGInaxXxJSd54pCsaNYizMdp2sUqrI4ueA0FTTmZb
+xuhn6ofTKzJblDl6ns4FOlN1dMaBOpL1tEU9y4vHUoDGB0nYYK9r2Lq1MTE6MkmNJEaiRBgyIeU
E/lBi/oBrxTFZF0f+WStRPL3WdUll1NSEa1So9foNDFx5BCsPX4egnhUa5drunih9HQfgXuq22ro
fpTi3D1IMiMW5BGadGKOao/gCDglmZoeUn+4yQag2p3aeyO8+701maHmGOySN7MsDd+KOYlurZ6Q
GGtIpFtzUMO7oOmFvdwPOcKxKd/WRADsmiGs78eKs6GbGYm6Y1Nzwz9Fj7GYx7vE6LUeiLtg7INI
Ce5Twxh/9IIePxMq48tOTpsRW0ZZXE29BN4vafmfMayRP/vT/+buTJrrRrI0+1faeo80OGYsetFv
fpwpihSpDYwSRYdjdMcM/Po+YGRlhlRZIUurTVttIsxi0CPxALj7vd89p3kTdc4hM8yy6qXL5+FE
mAkSlxrmU9JAeKPUnwTEjaumeMwXRAlFVt5OVjB/ixfZgZDovkGc/BEbM8Kecq300m1suL7QMm96
JxveJ3jX7H3drL6yPAl2MLPSUxstsAgXl6/PzcdopHo4MkTHOvcIX+itUap/9qwOOLYoR+rzbnSh
rAYC/rJehInr+L3MxuUcliV8EJvjCn1hUeIkgdEt/QTeq9cgeIe3IveCca2TgDo/0VRTo9m3pque
nDxyb3OflL4fltOViyDiJKijXziJfhVdMtxXHaR4v9XTsUXldAh8K7+BZ2rv9dgAXq+a9impdHJV
jI1znqNsfpoY2r4z0GZv245PG/mv5X5wyQOVAxEGILX7MCmKo2wxLbADG7+ovOpIkZWDD6+lbvxD
UrQBGrVcmdto4iijmrEjn+5LYCpKk5DXNu99kE83QctBYgy6eG+xh+Lv8WFaih+UI4frEkrLXpVB
c9dnA8rAgShgi3FtI838pKuu2vnYJzcYcYNnJvljUkU8z5vc0BPsk2SEPmjDENvksy84WA33snHy
a39I009idJpzVoONhuFRBPUW9Kk6Q86ynwwHs6uktoKr2rDqpUkKzo2Pdo4FrtF946vwJOrJ+t6E
ww+mu50zeJPogh3/PAHH4S9hwhttkyB92sWVAlw4cw6AF1zv87Zjoq6JnM8a0xBaqd57s1o3voLd
hinF6/rhFnrPijkjVqX7x7asxNEf7OAzYGnapZPuz0teO1/DuDy0Uai5LIy2/vA1wPdwdqq7xKN6
zyZ0epl6vdzoRPQ36IlmWNaqPQd6pKVjNGyXqtDTpYv08bZrZkinnfF2VSDIj6sA5wjM3Mdh0l+G
JYaS5Eq4YGM411c68SD6pQVasEjll6rg1LVwnxybbKwuvMoFazQNVk73t8Zx4Dg/EEyMD9YwFgd4
kg1fRJltIzNFn0E/YDFthiI4jpMjDmXk1Q882cXlYhr4Mg1qtW3EDnzjJYSnjbXQJqp966kDKHaj
6jx8mdwyPEmT4IVzE1hDc7Lyxoecg5ARQ/TZTurmyUjbfbYw8aSbEJXnD8HB9C6oVukN8ma59yYm
UykpL68O/eWSyttWswhNYRc/JLihvvZDIR8Gx/Hex6XOf8hYp/cKWcwh6NCgRW1SwM9siefmOhqc
rQDFfQ4CMlVKo7oJAEfkud/wE9pEvFSsd3WT5qCY+c4cTyJrHSrWqlxpdULDEDJuwyPizjYBdVW3
nCw8dhcT1qNjNmF7RjIpcK4MSt47DlBGHqxcvRHOdi4dp2XUQ1eW/13bakGmNXTeHi7n/DRi1blP
NRv8HcizlYQWz/7zMmb+FhxU/gDRxnwxtZp9rkr0lhLliXakknkDAO3u4ZTZ851f055pFfKjC6Qb
0S3VSX73Dq+H3PJg0ViKeeoP/TSnV+WQ1596K7fFLrbnt772K/hf5Uxf0VcmfHEktoyNLWr+yvYv
Yvw3CW2kb3GW7LhZ+43rN1l3YNBkmgCZZ1n05NewaUTRx6yYJEN42kfaizEv7ab0xgPHcYbYEzPz
L0AGm/h+UHqegbB3gU5PRg4s54lxdHBKgmK+4+7I5VWsZpiwmQmCeDciZfIPjgp44QBOqE9928WP
Iu3LN8ft9GngsPcuDZMv7C3K7nrqF4nYjPhihD7C0LqHusZ7J8Y0mlJRzgD4VNdp2KNRTEX8ViE0
GTawK9nyyNC8sPKmVxrOB2OeGbCEbMIiSPTWS+ad3XasG8xIBsfEUiR2O1enV1ksgCZgsYRt2bG/
oVQ81i+lkeG0F2GVPAagwfuDHS14qCqnqMcd2HnCZyFtG+eAG6x460Y3eiwQFNxMY8Mf3NcG8Djk
d+s1YdmiYx6BTN0Q7CHKOHnJq71EIXh+1yqPDXakektoIHocsRFWx74twpcqb/KWoLDbYSyI57jZ
KbblzdZWafgaZ12zK4vP7AiDrwEgQs1S3hEvtus2v8ERBbNptnykFBWU7oihsab+NLHZZk+Csr7c
2FZKHHM0EfcHVq30qqgH6wb5OAOC63JdbOdRjeMFVPLoURiKsccFLKW4tPpeW4jt8jj7Wrl9esWj
DKPetq2+O7I96JdjNuOY2FOwKPttlzZNcQnvj/6zGUeG22B2209Rm0fQtCYYNbxGLe5XpyKwz97d
+PWWjgO0Pq/SQbpx2beoS9cuwycGk7oMWwTf6H7NxIyH0ERsjquxZMg9qen/bWEnhvfEdNTNPGKW
DOKMb6so7AwwWk72Goh5dW31U/SSNpM17ZI+cuHeVsGnepkuZJAGd8ZOnAvtZBacdIb8CM4uXLAM
8ZEFCzSwoK6P6XGQ+fTgJwyHLWUgVomBF3/RfQYHH69Lua8BeV/2IFBfJ17eN3Whh/eYWqTHYwS3
zkm9jlde2qz2s7LkzNk3zqiPedD13RZMVWZtlgiF3IEf3QVl4A2oVyxwqdZOp37Z/iZLtZZhfzr2
IzMPOVSsDA+Gz1zvl6aJydMBm59okbxBXdsCY93HSkI/zLNYAzbPiNoWixW7LLFZAFpzcaGZjQWD
WMHgMFuMmkF2t3WyWN5eRL5EiCUWTGfAPlMWNNX1L70zIZKxQIZc2rPUmCjTYWxxDE2o5gLL6YjY
2Ka4gJztWUdeLfG86nHpktnpEtNj6jqTrPuF3N9iJ2h/l9/9tU9Je4Vyj0fRkfvOD5xfp6NMBc0C
3QosTix63z0bnvt2SNr6xzyG8p4fZcQIp8W9hOrGT8A9wOzxIrpt5+fiugjm7FYUirE0V3nTbxrG
/6lIyw+HWFpQTQc5xKTxL70420Rjpw27PrJU2aNMUPtuGlqLGXegQWYxyig7FrDZ6YQvmV8fw8JA
E7CwIeS/KZH+0mGjJEYPNYxij4YyVe+1rfDnGpHUDuj/YViJpzMBzKG5LON+2svA7fDKZf5vbs41
TfHnktT6cW7Er0wLEtTDr8lyD0I4nD/GQZPZe+1Qgjyhvlq2dRfEr39dnvyXn4QyGSP8Gqr4tUNV
SuyhtQRkaimGFNQc2xemTMdtFw/e+eOj/q02038Hsvb/IT+NUuF/jU/7v4X80Si+j3+S0/jv/2gt
CSBncHMw0TNHDEpoJX1gYez+z/+GjcZgcQg4jc1WsO5f+Vd/by254d9IObEZ4aBGpZZIyD9aSwKk
GnE4D8myTxA9oMz8b7SWKPz+dAfCNqLpFQs/9h2oN6QKf+lcKpkmTZmrCzCURuafG7v1vOvBntAS
MRA0O+OkdhEnA6Jfq4XaZEcZI0HdyvXXJaDO3A1a3Rsnnu2Xch6l21FTDXSPSXBoXVk+15Lp43BP
RZlNKsUr/lnzmq2w0nsE3TbFh9UHNTpffaQpQ8XqBd49p4HkYIzDweqn3mOoijHcFVBxpweQruB3
8F74w25aRkRP0RKz4SAsYy47nLPAu0UxpAfqdcvDnLc5ef04lTdB3mlFsjUvnU1NIR9ObD2kbxI5
nTnWWWanZy9LLX0lqOMH28FzalzSbYbgR0z0bbF2IR+EuEk293quAB1bW8+rfJO9eBy2pnQr04ZT
PtaWIHvyasfY7b4YQnLW0Kqm6NjmHqNgBi/p5yLWcXviwJ/Hd0aNsb1Pu2qCISGiwEYnDeX2VEbI
O0BJd/nBqSZ+liIVfs92Qi+0PDoEVru+hpy88dJZnyYdr1XcAmcI3bjGCCJ/HjV0irDVcPTcNmB9
mjiDoNGMpqAfDh27MCqOLcWprt+XvmPL5cJYq51mk3UUZi8Kn8MJ/g+YlI0jmm95LnhjGNxi5d6o
Mu2BsnaOWlJzcJkqnQsGw4Ro2gvpeBlAYyDy1fQwaztk39vw7w6JtDgkhPRHKkbNFlFxcw2VKW9s
rGurS4OtwqG0YrbhXp/nFM1clCXWCTgcTcVqKIdoWzoW2eQRz5g+lcI15Zakh8kP2PlCelp1NuRb
1ZqY5PDcmvGCYnV7Y3yAp0e7h4h6HPhzphNpPj+6FzC+GF8swGPvEjkYxuEGVtDtaEof+owzV490
DoN76dfZi85juNcpEZzHYLEnh7JEqO8Wa03F8oLtrix2Tddz6kJ0BlHvkq9sgQ1TXQMvvFsc2nIb
UeTVE/t6PLF2quV7CNO1Os4iZBfSJNKzr5LMYXtcZPDJd3baFvQIo5lrS+8rjkn8BdZtYK3kW4Qh
SuBqyiCP+LpIn6dMj86+U9gi94Qpo54McK2QJFRjmxzscmq/YxwBlL0MVg0PKC2tO6H9ruL4ItH1
FpWNj2ACzOqgztHBVxGjl9lQ0o5x3AYj/lhpuay5UZSYYeOzFK+kB9XbzOekAQaiTHorbz5kkwt2
NXht+cxnxNTWex5lK7oio7u5s0M6cpu0ZB+LIAePEiNVkSUPRlbZp7guia/mkcKUUU9T+lI0JoS7
bJaOPcqklNy7uo9frSkMzQ4yu2sOVsMbk/ZN3RypOSf1Phz6ggNgTm2eamsFLw4p72UVtNgBI+Mw
qllxBuaWari+TF2wC/OGCwjsAO5ykDLSbLBvrhZDZ8r6I3qIKdnYse6iV5pCJVWOdikHsBOg1vmb
x7PG6EZDKetzP9RArhM9tsV9NPs+x/M8TKqS4+7QlfW+iYo+eR2HcZhWdVmHdJNzrEzTt8nwluDB
WgD9p62uEEXHgYXtCnKG4mi184vGdk+yl07+pS3SqDrFlmMYnM6hrD4gj2j8fZoMiboMl77Ov6bo
eSmG0AbpzEOe0rqB35Wh6dmU3mBKeeb55O3N+yJaZsi3scO459Sy9RkvSj6kqHdh0ypgTGG7dgST
CuHRhY6DRD8l2RB4x6gTaXyjRMWs7+CwV2SaOqVk/lyOvlvdR0mBg0p0MUoAxssjT58p3nThl5Ae
k3NaX73IU/vIUkycZ0MYybfS4tHCvclUTraZS8q6Gyt18MqkTUWcSWEwCWFlAynfuSPaoo0Ne1ef
u6qKXtE1OC/D6FjWw4AjAI2X6L17jyrreEf3X7ymi4Xzbhl1rvb9MA1i7+bCSZ9FKWz6SGPC5Obo
jMUC89hGgplyFCtuIm3N4xH+M1T5OOqbaO/VlNIpJ4zyIXB68bmwBbW8LELqs516/HQcyRQM6JDa
FZUeVJ1MTULGvUJcx4GoyKwSrpxAIEl9zaGRYle+ZvoxrTX5bc/k9xq5cXlErDc+rkdXpFZIO9U5
z4qVLzoOPGB9ZFSyd/CztzvPyQe0d5g3wnIn/MS4Z2pqsceN1NhESTsmSl6SpqiiUzZYPkcQw9ND
JKkwzbGd5Uq86HKGMIq+gibnBx4tt1GXSX3oEyvGJloVEVclrYtPaaEyf+d7ClaGN07yOBYsHVs8
c1KeqtQz5hzmtaBkRwJzRwHCDa5F6/UePUpNXcp1i+Wd0WwTbDhliq/cx4ycRa1y5K4iniBv+0GM
y0aFZZJdxKPR16Mo5keLwxTadq5jTmE/sv19wkYeECJ1AzD+aepxrW1UOvHFUjYR6XlT0ydSGQc5
vyIMt50kwwbeQwWFmdZdltrNbRV0wNWC0mP6v7CH4QGvYtfx+vfEO66ZAvA/4zHujsxQO+/pgE/Q
thoZ3gG+piao8RHmB3ppw+cZx5278ypVkWdrgq+pEXRtjU8Ub9tl85TDx6n4jsJJi2QvPUIP6+4m
SPc5e8BPumryblM4Zcn7jTboN4yLVUTQInHvBaVc94IGalTvBbuqYD84bdhesq+amtsY5Ujb7Jxl
EGiWaOyp1yI2ANH3XSSSKNlkGTDsxykbm+yYizr5vsAKZy5btRiNKMCISxkuqrohImf67zXk83cP
pD7SzNQJCjxAuYUPtg9ouvSeoVRps5GJt5lv/JNqOl8DgiJgvNP45VB8yRKza0I/m+FAX6mQKi4M
TbxIGOJvhXTL4dAW4xRuAuqPB7+zTLtLVOkAdOQabN2xwiDUq5nSSUlxoaCXMPbMRUSBfBUltukd
BaSmOcmmpgPUxV7+oh0mKTig6lB/ckrkgw9WarXk0926eY+LdjF7r3KgP6mxn22QuQDmD7qkMrPF
wzYGe6TnyLpnAjoZKp5sjl/piePV6NxZ1HdL5uao8iyr8Z8rN2+LO6Y3s/7Bz9g9K0W3sRnyGQNs
qdkKpMc0anQ99ceg5tdoeXYtt1fkoyhjZcrP4Z9It73CBZG90/ODQIEWgblpZxZZwdrcQLyzTN3d
aA7BzAUWsqiJrIQgjEVE8QWcds1/MhYsiRep29BQjXSmihM+Mu+aFTZdtux8wMpYuIi/LEWe37O7
SqDxSbcXzGsmkX12ubOCDbpulBIDdLWXKI8YoJ6ocCV0mAJKfVPM7pmxCh296iR1kdDUnUcRaz1L
srkqrQGGhs/E0DA0t9DgYR8liRhe2bXM00GlKV7vZfbM1xDU7efQIGaHG2nkfV6MDuSEACMXs0Pl
wmQnYIUX3oim2wxxauN1C5vkkJDuYWvlcl0PLtXBZwVevefF5HlI6FGQ+8yj2Nm7uxaRMAmV5Fgx
qzRPqzqi206qnphFR8ztHCLZqPc0Zqdw6I3LqhTEURSdSNlquVvIBnwTiCM1sz4Jc+iNrOaHuqyZ
bi2y3n0LC4foLzJ0W2/DQDdqWyC5gAsfKtZ32awK9RRx90lSOkFzUHlDccxtC9ULto/mea4dDKaI
EYLV7VpVmOhTw4mf1uqPDCz6CuwPe1TBay3u6FmrXrjA5BZAlbPoRfz7B/T/mTlQx/3Lk/rnnqXk
55P6x//xj7M6wWoylhz+KMZQJPmPs3r4NyqHK/ie1BTRhJDj+D9P6sQKodkA16Ih7q8IsX+GQIls
EiHnf3Wh5/n/Db55SOES+RIkBoKmFBHIGv9cmMomb5nsuaw2vrDLr0U2pheLh6MoTfrhYbQKzl7N
gturssdLQbbm+KeKxt0fJak/Z0B/Lh+tHx/Y/C7EP8Gs+/avWX9vdjvmCTwGkBgRvamrpf+mkKQ8
dCF7k3/zo4j5UZQAYEMOl1zUL9XA0kq8qR3DihZ8VnyeuizY1myZd0YgBPzrj/o5WctvBcie32oN
2DItYfvrb/2nyJ7bVLiJJ8Sktk8koBMWOqo8HkqftdqvDwsf+TlAViQOs0TE1I7t7P5RLEMnIH/U
/+LC/lKZ/fgZGNUg0g2EnBvv10EEtte8VZocCXaCZ+eEHyNtt+xXen8XLWo9MRrdHJpZLxdtOBcv
voSZDMUt109u4XXZwTLh8haMpnX2FR2a38kffi0Q8XOt9zA1dLBoAVm1n6+RQlqM6YzVgNno9lpb
2XBhUZX93TzGf7rBIBbxQcJmuA81/K83mOkzHRtB4Se3KgUQjYXOp2+51FyMxrFfwkmqW6BpLEhe
hWnqaCPypKUXlt7bWLKW3qvGSe+NqTj+GzPU1j7C+1rsenRpD1lbh+O2549WW8I04QHLaXtTxoyF
b8Kxs5pjk88OOsfUHdiTZ9r7/td32s91Zep+zLBCzw7AzfN6oR3x81WEtV4CM3YR2VPWYLjSjg6G
x20zziViqi4d7/768z6Czf+sLH98IIl1RkRgbLnuRwXxz7e2hFkyRvVCITtFzucX+cZxg90AicVJ
8q9R0jyg6zhmrGFx7b2MdnBhRwAbI1hYQXUt14vYWsNvbnZehn8qd//9hwqY2oJtbYP1/CXpGPoW
/a+BInRKq+NB8ybbl8n8Y6FndskSjnPSYCX86yvx6/1L4DrwKa1wCXh9Mzfz85VfCIFNEpIouaeo
PqcOepaqaIffUKj+1acgruKDYCAzuPfLp/SK+lLmrOXBgm6WO3ZQFiHb/+b6/atPYRXw+GKBo0Nm
/fl3mScvwOCzfgopg7Pw2XTXcVj8ph/zLz6FNY6uBP0Px2O9+/lTTFyV1kRwmZSBeS0ZXvsqTOO9
/eZr+WUCi5shJPJKnJuJBt71pON+/phJBC3FE/97E/e87O109DGzqSXWPwLBxnHAM/EFj2dhn6Tn
Iekt8iX09xJ/q7Uzoy5gF3Zu7dxwxmA32Nt5WN+4pd+1J4I/JEKJMdbm3HmdjGiVN53aOlMLNUcx
LOnfl8NkikvON5F7RfWL/9frzawv0sRngJhABQo9piyy/oR8tQI60KAZ2oQMKd0uZAMYGSu0XdJl
TbOTzJs4PtJj6+vNwBdC8aj0hxxcSTZ963yRZ7umW6tnnEszTsqtHuWtHqR7Yjc/FV/I/c20DOvQ
aq8K0j3Lp941i/2Y1Kl0jkPfdMt+jEXznTkFymRNUy7MbXfEqE9Uxt18l6smHdDu2aMHasspzQ6v
xFpKGFpGn4z2GVCbvaX5Ymts0LveTmR3KBPt31amyddcdhT1F8mih4WKGkiGHdKHZL72dGvSHXv1
eoYV4IUUGhKRfo6ChZJf56exOFgz7YqN8ACZbE3mAGJyOsBwO2pxHlgC11gs36L1xZ5DPATzFhjB
yRat3RzkUtTumcod1ycH3XjGfUf60G6l/bVGP5XvtfJ68HW5b5mDmDpGqqRer6BflKsXLfDlfTcx
l7BRrNk3s6OID0suKYd7SnVkdOsZdTHG4eFlmnX+oxndod2HMsvjfc1P/9gM9PCdwvM+CZgK1i1/
WEO+LhFBuW9yysRHh+rZDLUuWb7kDi2M66kmL78XRFziQzxPGNW9skrOTstL+MKJ5m7cRI2bk78d
WtMcRO7kCEezlKnBTvTWs2jQLO4tbdaxmaIpXyJ3KL8lKqWOyJ5UqevVfFUTUAym7EbUi3mxpwF6
1Bo2UqeG46mza+3SvA0uIc5N7KjhxLhtMQNTCRbwUG0BRXZJK6b2hF9NW+6lWewTzyL5PUQhs/6D
KQrYhy7HdraNPjgUjOLuNx/dskUnAg8L4Rsr7Q9pOIniEn00EdIwG7OLkXLlN+ZISmZIFimoHQYe
uKUpROG25VxY896rqD1gIQvl6xya2DsFpvCafUnO8ls05VNL5KWuAZsQbPZ20i67mxIpVHjWrqya
i4xIznDnFzEcAmOPFSy13CHVKU0DHoSBEyYkwiEOkwMyu0DtZUUFbev7uVNtnEVb3Y3vRt50JOq/
hHf90DovgWW0vkuocyWPokO3fUGEODnL0kFZxlCDAm3dDhX4hXxygq0a0xW91VrTSza2VrvNKRXW
JDZDQekibquvc6zGezctUkduHKpQ3T4ajd+tc8d+dvDaLgj2etBMTBniw8sxzbXXbMFHdcURRb1f
75QULQkgewhdptr7pduQldVnxYhXdbX4IeVmfFwiptSetpS2iVsE4MTjsEcC2ESXRreDg0S4jKvt
0g/VTUFBuKZ2WFN8nCiMLtQoekZdIgrEb3TdEnH0plmlh4DY9RdR1LXN7Geu35TbhddO7aqaurrN
OtxPcbYXdKatbZVF+jIQJvjMj5RcJ9kqLa8QbiebBrWhu1uT9CdVNMyF2FkD63Dwq+BBkZk/WxF2
x11gF951rhG3bUwSElHCC5jLnaJ8BqZV6fjCSQn/XdOkZDeUUc1wzw5iuwcvXPiNh9KVb7HsxY3l
LaFhGL/GCeNFRWvvgKMQycmLeNE719ejuRtQdwSITbUHnMsf42Cd+qIMUq51/8aP5kubeK3aeh+N
gYEM2pOYyrje67VzQAmMJkLx0VDAqN720IhhZkg3CTZduIjb5aP5oC2/Hcnlsq7BBqEVmfYe5EnV
Yg8PYsu6rMxIdWbwY31flMZh/qdqmH+QH+0OKg20PpyPNkj20RJp8Aa/8yy0z/PaMalhva/lb0Mw
P/xoqgxT19ls4/TabPlovFB0pQmT5hbHQf3RnCHPQaNm0qH/lXoY7ZuUBGx7qMOBaXi/pbm4tZhg
vps/Gj/2aFkYJdZ+EA0AWkPmo01kLSktIxJ7tI/GP1pJriufMxYn0pqSzBBR97Xx1Kw9KPnRjqJ3
Wz8kATkruq4KND0vefU574joxZNO3kvE2iQ1jHHsK05TNLncfFaoa9beV/vRBvNzt3yaP5pjjmx9
+KhoTjHLfTTQjCVppiVrX63vk/bK4qEGP7L23QIdjOwYk8F5LJKUxhyvkuhl6Yy+962ieiTmjUAi
d0gnbrHMUF8nEYg0z08CqLee7bnRfaizYjqJj7bgPM4NtRcuyI1bhfV4kX40ESnm9UBjfTN+LwcP
k7f46DaWibUGanPT0wPPfOp05Wo5DTp6k+VHn9Jh7EdvnI/+pftHM7Pn9nU3iRXm5Mec9bH6aHuG
Hy1Q76MdGvzRG+1VQ6OUDBJN0+mjgep+NFMthvPorIog7MKLmn/WQ5IVcl7pXeHMU+b80YidwqmP
zqZFUlnsasdNeMvOrfvep56gx2NkVJVYr1UQlLuPjd2/lf74H1pc8ji0/tcxEHJs2NZf/9fhta3/
nAWBjPAfaRDnb6Q5mBVCaCB8Dv2rKu/vaRD/b0RAuCVIQIWrTGWlxf29xiR80iBk0tcpMToaTJn/
o8YU/83jxBxSFgK2wVwhJat/Iw1CzWo9p/zp2MhYFAP1DC9SsuK4RHrg5015kael6I2zDTklb0U3
mIU9dez+6CxSoQPnJvyoVcpbPA6OhHadF2SOBzOkJws6xtZhKtPZGHYbadLt45Bw7sg2AswQ+zqh
4/BySVLK3QWuBWf2DgEL6UkXnFLrWXp0qRp717VZDVrxsWk6bDZGbwvmUgAMh4Z8bRxc1m32kFoL
MfB2wCwjk1uqvA05puBgN+2mmRNJlcIx+0jo8TYaPHyzvJbBVKqi4jvsPjVsTXaktu/nef6CCnuX
MaLfmfBQpsl4CEQiv8SKUTcSslezSINdmS/2blwC55lXZnrUS6m3LKv4iJCDcs4zPPh2+1gOmX87
dg6zdqQ6YUSU72URxoiCx/bODrLl3bfUV7aITLstoqCVn2dnR7ntnpxlcpvFvXdZRWN+TylOnEvW
wi2r8PBII4xhKnTB4sJPpL3sgZH4nzze51sj/Xss1Tv8xV8J64q3KYMgwNjZVI67Smj7nh3qIOHW
eMlV5NB64lO9BYnD4l7HoV3V+1FmwQHZUvRuyJfQRuNdtfe7MGo2sS7lSx217HKYGmvvJGLbL4VJ
mGjqGQa4q01R3rg8FYx6lJoumwzdc+uzF7prl6m6Vk34HnfEBrFu5Muwd7pxPs8MaB6nuQoQypOX
TrHSyFCO7jaroL717aCyrVvhGHH7jFDGKMv42cm8aPrWtgxiWq2xb3XpthDXhsIRn40t7ZuhCe8h
hnp74tXs5gJ6VijvswB6ppwsrp3Jr2q1NPuaHlW3aYqpvJh4Vd4OTBCCj1N6Lzu13CaNvqGSgPHY
4Fq+4XDo0oop54tFhk8hm9H8QjledWS+8TTUWmEjSOaDrJyvZZHS0LBJjk6L+qISmplLXcXEt+VG
47o3i+/ugHecozhZbucmSC/mxWH3GsOHvte2N5ODqm6S0bvycvuKZMlmwH2YdfNzaLJruZR7GanL
qgdiHkZ0rJjz6UtkMUpOVEqtUzqLXZphDYxCMq6Nj6XKN9dhmN8yxHUsymEb5cluKtvP4XqCsp3i
ONkO3elhuqG2tu2Cc+diZ38wPlqIYSYT8j13l/00rxQo+9n2s/ZTn/e3BAw2NKOPvI76Q+MyA5o4
lwVTesAsr6WLIYnY64aOD+siaZSqHPbxAupWZcmpsNV2AXc5Siu+jJSuznxVh6GYLpkw2RJh5bib
E7xhKEBsx8A9ZyptLwbPX+78lM9NMyaraZ6HexMW+oHH5kpkd/PKaLO/qjx6JPu9BYt3RCS4ZWk+
u+WyiZfqPHfZLRH9LXNNWwrll57n7VL17vFW4YiTnls4/I9jw5ZTlAxJZOboAYjZhkmzT9LwMWR6
dpu3pc97rv2aAJa5SrN52E65eq+Lgm6wJlqbhdG2t82zNuOblcQJ9ijmeR2vh7vCqXsqbirTvhZK
HYU1LafOFd/mKp/kdbEkLtj/tj/OWZUU93VuJ7vcqj088+uJDjxKaM/KZTevb7qpI2hTK3luq6Vx
D5lOwM4MeXrZlhBoNmVBg/qR7D6lTdj+Elxrl+Y7y573c1s8MCD5A6TLN6oFvOLSKL8vl5GuI6ft
ZFhIjHvWJgt76xNH+vbNXZpPtmUnn5qS0SU2vNZNlg61u1+THSs+Px6uQQEw1KvxSTMtGaIS6Yuz
lFo8xcIhA1229bNVM//peOtoY7XEn6oso96ei+U1b9r42nPVQSYOSWtkj/tGw3gmap5thO9dw8t6
IKKIIV5Fz4UFim8iGnUeYRdsMMxfNSpTNEE5SESS3avnZPoqcdgPpUW8zzRTYLr8LIrxjsjwjhIO
IQlOYVcmqbLbpOp496eP4cyTUdvdF1PWBy9/JXq09VP5EKrZAYUICVcFJxkkFxXkr0HlDPMqVhU3
mC6JjOm9lZvvQjjXUd5/LydGgpKWNmle5/eNEN+N1TBzIFF39kIx8CQI24fOXjOqGTfUQpMpF5tl
8fQ+CjPIavL/sXceS5IraXZ+l1kTYwAcDrHgJrTISF0pagNLVdDKHcKBp58vbrdxupscjnHPTS3u
LZGBABy/OOc7AXIl5kx0hDXKdMwGHIW0uGlcU2Qu7Re7eXQQeLSNHeXfmKXCPZXtd6Sa01Qoe0f6
27qSYEOrkUxqO93mcXU7V9ld19mU6YpZE83utghm7C/EjhSYKT06oZdleddSgODMVilXW1FOXm86
DQ0yGqcb1EdsxDHH94M5SOs9s+q9KALwaO7yGoTFPrfefaUPQ8dK2DPP5KiqVa26esNdsloGs2pk
gF+lflBXpgBo8CXxeRxoub1gvE/69k4kwzljCrXK8vozCOhls1Bf3MU+DlodyY7YzHV5iTrvV9yl
b4w0TuM4nApu4iZtVkmfo/GKcCo6RHAxRWItcOtX7dEjE6QKLkswvGazdXIt8WwRCbMKlHUbRPXP
Mj51Okh3znhlAbTkv42z98eP5Vbkch+7H4gRN2FuOayAk3Vs5BOW6LdZ/6mC8jBW8P3BWUVsk1Zs
o3FEOIc2Vv7KDbN7vDfM/NN7Jq2QGlMcUHK2ecyBmwe6R4uZXlJxxsufb6vyq7OzY9LKravBpbfE
P83OwiWfkP/8zrA0Cr72VWqkgIHoXKJ43HeVZR1DWx//4lowGoZ2RC9erlL9itPqLObXGVNHWCU7
Y2binJxyldtTe7KZ6q2yZHwcu+gwYnQdU8jhS1Rvhzj65qHdpFrscWfiUQji+Sg7bBHZZH37bXtM
cVBywdbcGuu5TI9NNfMqDPe1mrcIjDaYEDG6fCh2DwIkJUS928TOOh5AdRuzwbfr/tFV1ToglL22
uuM8IpaqonXsdSiGRLZubGftEnoXambDS1m9F/onLP1bU+s315nZ4c8Hr5A72S6bJUVHWNaoJcv9
RHh7EoyA1Beg8V6qor0qBV+v7W8IFd5ImXJUeTc4Rm5mG2yh7SQPQzD8aiZhbarpfalITPTL5sBU
LjgbbeV80Gg+9dU3X+URLdc+vqrkhurCo7WCtLYZC+/ka3Cc0YhftrMZkUzBA64wtQ6GKd+KQV4w
+DOIzKAupO5j0saGb0I/osBfjf14b6W8Fo2zkel0VEtqryJMv+6k946RGx/t3CRIaBGu3DTMkXkm
SEVCPDNsPM+Mh0V7b4gL6+ex9uqtkDo6o3Pwca/Y9gr3qQQCkb05zXO0mNu+FU9M3zbyGmxj9Q9p
2J3BWt0AJFhNGvM0mvSNh4aXeejKT7oHT7mPISNG42a/Jzu874dqZ0U37mRt0sVGX0UwJde+JEC5
msJn4mjH3WL339cDfVd5Fe+DhlwQGVVr1f/qavdoLywTqU13zIUixESMClLML6G3muhGGVnsgvkV
KfYqsL1yV2dy2GtMsw0U+C47jEMKuzXIyH+T2J7sFlZZXpFi434l6rNO52xPqQ4uzPPEtnKHl1pU
784c/oatGJ9kUG7ZenAEOJwXbv4qrr7hyD8CGuB7Yy6cX02hSx2BnnN5c+DIWYkg/ujluMYQdgug
AHfXvA4QlQrMSjGMC10wm6sulYhvveQ2zn7XDQWJd1cWGrGxdZS6e7+O64ASgBCBmt7av0VSktMI
VD1OV1OybAu72Uqyz9qltlYd0/GmIsguBirMGfPR+Vc/J56hjC9EWs8BVvA6a9ct6AX6z4MRwyZx
I26eqV1XrbuvayveZw1vjdwjSFv626IJYuLiYC958WPQ/c4rAt7qsGYX6j2KsBJb2V3JCQXZawGq
o2Rej5l0jrkdgm4IbmjwQM6SCY1Dbh2WxUs39ptsJijTRLdyhvdilZ+Ro9ee86ED7372gk8n+Spt
Mkt9xHBsVU+D88rG5kMWC/eMeM5Uke6qJeCtjbYpt2YGyR5j0abuxO80duL3MOl4kdZh3lmryZ33
i6KRzK7C/E6pJ2WC+CVtWNLw35L5ok0rd33WUkP4fXMECcYLU9esPjEFb0QiF44J/yy84pOVy9vE
+byC3sgcz7rekv641Ul2787iszLwVTHyPzkm2IGyWNAh6le3Sx8n6anX3C6+8QvA5C9uLFBOrjPt
FVguOff21m2z23iwv3VnnYDYgV6uUToWwSaP1XfnTeuZWygy4cX13VtWD1uNwG4dsaFGvdjsefNv
WXHdJLxK7/OIds91rOJSj11+20YKDomWLtVpqaJsO6JOihwUfpW6pdMlJLmOxHGYCvlU9q7eRWGd
vvV+UPyOme4x3FzKdea5+gZH67zuW2v5bSV9t56AxmyxnYSXcbGiQxSyClg7bjvqlY4nf9djkLsR
blhOG2ENtrOyggzaK9It78/YpihMg7yebotckEgqFZZuuYR/zYpZSTBKH5BxJY5Ks40zYLbfIvZs
nZuGOnfq9nVhDU10yJHMwZ3qi0S+VDZWfsDGiKkAhM3WJQYTsudOu2KzrmEZWU7dsVCC37fTiHiC
0RdaviHObqMMXTCVb3/sFcMxvH8s3gq8E6fQVUuy7suEWEcFieIqfPacDRfLgVM6BkmzHRl/MOKg
sHgdOEfh5RQuregVHXVYRIjpjB3CZNYlvpBiBUIAfZmTgFols8Tzd1NBsTGhJWYwnvcHPwc0dht0
bQmbA2DHcdFWCrE1mZPDrAJ1joYywknFmwBRp1VTkrGxX9tdwh1dVB5AfowfwW3cM4vPGC7zDfI/
DwPV72pUaX0ZkoUPz5y/fWCEVCLiZmEx5XehY0l/h8FjWZ5R6mbFZjbSooOMonQ1R04GAIR2beNZ
uL27uknFzvd4llBBXMtO5Mp+brf6nCw2LzCUh0EHXjoKLOcr5LVsH/ugyaEDNIFUhcB1XtidQJrU
Oe3FGkWdOJss5EId4zqqy5t8MjaIa+UsIxucxYEN0QUmULfl3HfTsVwC3zzlgyydHxq4NPjJanKV
x0mTaJwyrzVvVbZMNz2GVXaHV/dtbMy0NirMgGo0vvPYebhv15wEzjl2BFT/LENOv6/7vITy34cK
laZXMqjoOE04z9DSXnIfCwkMGxepzWjQx6Id9EHu2lFSsUHEIVSt/SWHbKNZt6MfsDApj9jzPxtJ
6Pq67qOerampZb2zlzk+sklLY9ZtBrhFlVyd/nMvc4ftjR3ctSaU7QYvlvXo61IQ+BcNny6BMw+z
Y/RP01OhlFEhN71q0z0jcH1qSXh+bx1cMitTSHc54ji33fUQxQHol3JG8MOy+ppetnSPaZa3pzGP
kwcEhTHE0m6BhuCbRO38zLjHGlQSGdZp9sbyRZ9HU84PA2tYJuHAGlYpxwCiyCWmfygS56f34+jI
Ejt6ansZPnZZ2FzY7BJaS0I8vVs9OSelWzSLfiWj1x42wENXT+617c6LCbqOxmLrX/Wlq2rO55Nf
Ve3125+Q+reZjO7pn+TaWHl+1A6e2i4N8MrKuAi8nUFq8Wpk2v+xVci9DjuMMFKR1k81Xru7OlPW
rkOwc668hH7BuclsdOA6KKghKmT1R3+ZOemMsmHJSrhMTwXH5VtE+3zKnSZ5inuYdmtv0hGjrJFp
m6QYv60yN3rTbDR4VWdxHm1ARCQfqDUxRVf0xrnWzlcRlIABrimpLzm0EMaMeGLYN6fN7SIc9eMk
9R33Ecvcvs3/WHnocKNOy9iwGNe8YrjO/s4Ps1u7tBmS1pwvFO1JOzzmXeVMK6ET7x04C6QYOCF+
eNO3of+KBJxqJgn0am4FvoWhcmjfFs9FlNAMmH1QmuOG29RIiX4xc53mlTvZ48GJQKUWjUeR7N0J
v+C4KgVZ0Hj5gpUYYB8ORusDYzhxlCaR98oJY5o1AWtp+Z2qxwkRA2Fmwr5h8jlD2nkK4LucOp7C
k/AXscsgliLDZfe7qdC7/jjFQoljnHg+uaVK7pMEyf0kSPcOvUVjX8v0s7FTGl9G0HqXDNJcEAZ4
tK3t41J4860ju5iHC6KuHOmvuN79g+CEoexQ9XYyz6JgQuAyYjggdCcppW8svBNSr3zFSJLvwjbn
QqCy70I17kpBdE6H7HyFg8lejzJmotrfDlN6sUtepzLf81iVG0R4b90s4eNTCTd7y0RnUyXftVfC
08JkQ2kT6PJYRfNhYMnG4peyY4m3V+bfzQTZAw0vvP3Wa1xuzhopccDA2WnUeCGyIT55apY0P4X4
9qveer2yxqodOTf+S1FyOgkHVf993PXZm6/z8xx26tMsVXqpZiP+YEgghGf27JHVr1u8lc08/5Se
KN8hrXmnGPJwaFK1VXVcAN6K50AdxjRso2NfWldAU1vUZs/9WaXH0Y/ctzKo82+BhuOuKBbxBQmg
Q1YUWHD/Cq/8hXTHefebqL0V2hbJekKX/JGoLhg2gWWOaVoMzw4LKzhYVjTezW6yPExBHzN2R5jy
mSsPrlBGGctv2uOigVmBeOm7dcrgJqVCQg6CZeVD9QQx5FPf3Ym6rA5hJ+19tlgBPVew7GvLXlnY
iIxhPjTE5xkNy6rE44kzwaRvs6qc/ZQSxhIBNgOvfZfwCtzELVAsP0oQo0PSPNqx2GkO087GNsmL
HOBBdH0kTdbv0qW7jFOlmT2TtYOq58xYC+KMSPytVzoOpEBmvLi//JdpAWNei0PrWnBaArI5vUaf
e0N+aDwM/aEBGrXBXedtjBXcBBET+0RGTxVAY+zceoTswzsIbT4v9nELqxQ8RAOAA6fk3vf8/KZx
4Dnj1PK3fkNsXaCbd5Opn3w0mxxWQ+J2OU1WXZ9gS+i1O+IOLJzkhKfsBScqwJhOfATzwGApza0d
YCmkusOePV98bENYYIzUf13XhrdqjAPU+jmTFoKPQHw223noKelCq1sz4FV3fiufxilB82kvLVnk
QfzphvWZZcRmkj3Sy8Z671ommI0xK6/iNo7aUcFwwOIwiGAbjt854UE1jdahhca1JubiIU78DvIF
12UsyUwfwvHVIJziOZa3DG3yF8rPYt/IcdxyvO/jDKSVQQ7BXzM/hiLfsBfaJYgcduPIyt5zmvnQ
iFEe7dB3jhHD3sNcq/F9RhRBaa0YVkAiui/lmwybvR7UKWG0u52vzY3w5wcHM+cOEuR5mEVy6Bcj
llVYYHuyVR+sDZzpDbwa6l/PvRMKW6/BSekUPEsNNgngcRufQV04fYWYkBl42Dva6/bouB6uCOaG
U1BcQ737bW8H1ZYcUrO1HCJTxuT3zBqYKRsZ8nLoX72C0Tm+nV08uezSPDmB7iP9q6QOW2PYLdZ2
HPAEOuaoTX8oPWaPhMKrh2nijilKc8tKoees8/MdscLlTaWK9imK7UsUaec4WNUzlr4bNzHfxgSn
ru3O4RLc4KF7if4a9U39ExW8jdumIj0FJ+p3wuDOzVN1ixnW+p2zbr/z7QJvilHDgXN32LJWLs9h
VecUH3yYaWiWB98tPvuB9XzMk5ayXcTy6GEN1aCZBp3cVir95THEt/MG/zCjfqhVR7jKa/SfD6wI
cTwHhzTFAzOG2IMo40GIVgfMTVttDXc1yI3WAHkbl+BhJmJSqLl+yHUnPxozho+ImDHuxZx0VEt2
eY76hLLCuB4a8ivur0T6NS1QSvym3gnBHLNiy7If+7K/mQJxchnirUd7utWxHl6iqEjvYkvvpNtn
jw6QwS2wTYNcyFyNbDNmuCj86DrWileRDzkpk8NUB9LI0W48BmJXDZ39e0ZDfqihqJAYiV5nmPaT
SJxdM4jngaNkYxKjTkNd9Z8mn7FE9QWJa0P9KDKIsfVyEzr+o6WdTyyE+5IjEc/Kmm/0JLCduNFT
UbO1SbJp1U8Q2WLrnBTe0a2pz6Pmd4tUJqtHUJtAQ+MarZcHZxjILOPEti0ZrXOwRyWRuLq1v8RY
b9qST5Pn3TduhMdWFWdkQXdlqjZzDt2NET/0LVgzBz+1093oli8zw0dcYuLXgCd2YJBXF1MJzPCv
sSAPgkld/WLmXL+iJ9sWHVsX9EztWk1kuDiI7M+B6t6xUZ29JmdZwIZ7WXe9GXYBGoUt7+VsbdvT
W6CDV101T7Sz5S8+TkXsxdSR33xECLoqPCbGcHQ3Q57cCHma0vacM0C6nwYbwNQs7/LsG91Nnq1Q
MHl3CMx2AX4cQ0P4no2u+VTKSGLtp/47S6bB3+pcmI0xw3WSnnVRvLZ4BJFhWQxJwed50QOav54y
ODTRS0ILYp3ZkFt3Yg7r9yaR8sO+ztxKfkqf33R9nnDzK2tN3ab01o3cbtNWFhZ+kLTkcHtIkge2
KQDc3Impc6zHO4DlQLXa1L44vl8sG7ydHp2ovXwFKSUG85jqh2I0YY+Yj+s+KAcOsNJJknMiWF7i
t/2BRbPS1EFZ30x7l8IMApyfv4thmqdL7ImZ4SaoWIIZagPFtOnnv4mv/78Y5N+uII3/WguyUx/1
188/qkCuv/9vNqPo30nNYIrqY3NBFBFdYzr+lwgE7UXoEiFwtdogxEB6/XcRiHQQgdg4MfBI/AUL
+U8RiOf8O75VIDp/ty0BFv9/EIH8s1MBAxMYEA5dGEHe1c70r4joosOUG7fonBjameJgnHx5YdIe
nWpV6ZuiGNhx/8Ol+T9YYP63f1F6Au+DRBHu21yaq2vg6+MxqxP9P//N+R92ZbW9bigeypo9n0hl
AHeD49ReI+xQLSdwtjz83//Jf3Hd8LnkFTYEcBlXy9XY8i8ad1RsGdnIBdtEunyF93wmJ1ubOIf/
5jKR5DQJtjgLWMtgkk7eBq+xvBUilT9GqPJzat2xQRoozGvUi+m/S5z9Z5/E9aeLHCeyr/kq3lXq
/y9uAtEMftwnguU8pSAy5lr71LWL9u+k05AgsZRTuEGnPQ9/E2/9126k6+f+T/0P/zIFJ9Y3xwNR
z2ELXeafvots8APe+3C8QdsRUd0wVdonJVtgZmXwPo5ZYw8Qon1X3Q1osZ1zlw1g9Jj+W8DNESAX
xIMNWfmI6r3/7xJnnH82Cf3100n2cp5/5djzdPAM/OOd4hmvqSaf6S+CTUM+qnD8ezhjLBZVweGu
OgDLB0tZIbhPX83+3uWo/NOEiKjWBaX470H22QM6i8K6pDrDSDADWPh7zMZ/fRF5jv/pMuIWxb1t
uzZ+KTA9guLvn39QpNp+ROQBWDwg56h6kRHwafJzUWBnCGz13ZQ5Oh4vUi9pMnmfXZ0ncOHQ7typ
kIHZnCfyHboyAgCnHvUDsAsEMnNJ6NoQqs4/dmMi30RmIc9vsb/PGz1K52NQETjYfBrLdVTMRbrv
kghdigmtfrmfZt71D16UOZ9L3PgerQxxMqAKBlUXeJxdQIhW1AjxkGMpd7dC9YLk3apBcL5ys7SJ
ULAnytBRO86S36c+Ea37hBdpTqdVeHrTc7glko0WbcZToCTUbTZd4SeqfvprlXWWPg6lRdk9y6re
4zfPYX/y4mR15gQtKm4I8msL34Y6qqHV7t2M22U+LoAuKRub3tJIIiUBO34AAWFb95P5IAIKiB0L
Gx4GP3W8jGwbuTBHWQrCXH2bv3FpZxtfsT2y/YixfT8opOCbsi9ktc4DnV3QFpNwzmSiuXKcDb9a
pnQTgG7AQZC1FwWtkPK4lH2zxN2+i0yfrJrFBVtaIVgy+xlo+WfiS0jskbvwGxPJlLIsWzWsJAEJ
pzZOHG/XI54rn0ew2udQs3Fk3YKO5G5AiYfcgeHFC5o9HW6iJAq/y3kJ6OWR2KwR5RmzhlUTfNoz
zJIVwtWwXCVeae596EPFgcGdPFtjD0SoBJghV3aoOdJAe9hfIQjRYpdHUXxBJHGV3bUUBlUyCm8L
SjFEEwZgcBmmfkTukwxHb7ES7kF3sNdTTyLZisFq+rCEIvxmpzSRcJn5jNA1iw1dOc4DpXevTjFz
v37l5DIyz4M3IldWApcFsrqQuOCo7u5lYmpFanNfv1qcLOMhFqn/1Erc8keMYSG9eZVMD2EBLGo1
0h7ScbHmkFsau+bYybbdwzpxSMoJP6oK1idsvab4WHr8QV+tHxPbaBf595xL2ZE8VnBUKTEbZ0tJ
3YEHBqA/L/55avvlG6GyveqGXu9F5o5f2N7zC7h7+xnaZLWsIXoxsmIv3h8A1IjbPpbVMfEH/SrV
wDKpj0m4ytDSNoZsolT3DSiDkc9PcgjJGGWYbBOddhV+xmbc0UzA+qilx73rtT2a3uq6+NMhSRsI
jp2vJbmOqHt0Y69OjQeJTrNGE9eAkjgoSZ7Uir413GGl+vH7JH+2ci/601mdZIvDn4/WWpfVc8Nc
z1lhJM5ODjDG9VyEAUgK0W7lotun3LNmQrP7On8tGrvYZAps43bqXMbJQMVdF9VWkdhbO4kkizPN
+bVM83JirIDiAfLeZ4Zw7w7FOsHmXRcT2IVto6O6ZJXjw49E6NacW+lyqjSsLEcmH/BpsRzUkuzR
wWt3Mw3TTxNG6sICYNkOTovuq27i9DR5mC/R/QzFn0Yv7MNjUeTwIq0xWhWTVdwbxfpib4JGbnSm
lke7uOK88tA7FwlduWFCRb46PJ3oXHZsoADzsMsZeuOvtcucu0VgFaGH4c1l28tdEVkBbzXwQ2+t
CLhZWTGJi6tThk8wCu7D2sn2ecHYkUq619tR9u5DkSz9hisjDgGNxNobGvnSRW2TQdTLWBeljbXs
IuXCTgNnDDylyyGupEQFrIfJy04zuoW9zT62v2kSUlVFbc8kX2HWWtX4hdZpWQ9PvPnLz9DPBCwH
5pdVZeL4oXeWKd2IiInmqlvc7rFCX6wO1jIMD7OgIcNNEftMTKOwOI9QdrfgpZd7qzZMwG2y5lDI
lZxliNqJ0dULC2iYLJg5WFthK7m+fZLGCx+Koamsh4o7HTfKFC0sAz3Hio8jjwLYNW3SHWN+RCGq
8G514Bag3P2J0aU9waRPLdw6+YBKU+qTKeX9GE5HhPbPTRy6N8U4zzuAQ7Qi7r4LnK+qXB5bG2O1
0z46TbT1C/dzTpI71tg7b8nuM6v3jlLp7s4TV0x9SaYKU2tiO2TqPJWtf+kdOjyd0ZSZcjqZih3G
1U+w7gLEUh7h2ltMpsuveCL9oIOMuWPtkh/GWQMaDlHq8qYLoOtm+Q+EnHTrwZvYcw8G28Kf+s/R
68x55J9gNcsdjkaB6whbuXtpcmCvmx40WTovRu/YUzDyl6Kvs5OS80CIA4y381XCSiywXdLyNiQN
rbxi+Mi7ZXf1j2UXvyqGaeNArN0F2RUfteKCxsmHJc1AAHkcWk+IkZId53OaHLPcF5RaoirlgZQ/
O7xMYSHDbSRT/Yx8rX518xZtDFtIBh3dED+yR182Hg6WCWtN0q7RFccJkVHapdbt5c3YxURLQ6HQ
e0qNaR3RBqdrkU3mtpjyCCdbNEzqRsyt2WYjw0AGMjbhA4D6yJCwHY8FQ6jkbceeh6mX8CCfNk2F
+mI2wWyv7H5ZHnOY8TzCbNwdBDmVfO+GII22bpWma3hbC+trNjR05NRRv3hmu5t8thld1FYI1k+N
tb/J5wrOGgfQLheoBLajTsrvMMFkyzUKsC86qGJFO0vsjwzhnwNqe9B0THa99Swq392Hk+U9MN2O
AatFxZ+Wpc2vbmizYcvwvT7qNEmSLcmbal0EAfnSSJ1/GV+EbynO7eFEwhC23rzPPGQFGXBuHLgw
oVK76YjUZXJixiTa1Fmn7giwqNMDb5PyjtG4eR/cqn30cqlOc2WHDyP/+0Ky5Sv4IH1i1u5eGlEm
L+7M1npI3d75LWkDz1ds44EdovMn1yL4lQyMDRSpO19cWfneO7F95ovjjuHjxRCTlWv166yU6tXv
GhDTvrlOrKwBLkTNIsFtzBaFERm/YmgP2i3UDIG8MhuefaoAqLRiOgxJ6fxuC+YaoSqik9M1ENLC
kZ+zYIFT75izoJ0uwFMvTXpFPMPa9nHO7VH8FRvEn+M2Rj33mgdUfkvrhydidTqHbavhmxwiMZMk
JCGBkbA13YxXdHwCTgD3Pgj8xecXVpGfsz0wgm953IZ4OMYiT/YefDKsv6mebhsHtdxcQgsv5QTn
JhHjcTIm2XZWG95Psneei1TW56p3uts5aOf7ua28npapjnYFWWrb2EHps9jmaM1j8ZvWFBlbNJmH
iLfGHgu5FW+BCix3qUApbrc5zjUp6IjoGbvvGinJDRoB56yUpX8JevVDDuLmVEV9enGnJoGyXJyT
XN8FS1zftPNgu7j94lMSWMcabNmbHzfTh4yHhqFZMu3L0n+wi2xPEYeaKW00+BdwSWEwljdqkPDl
bcb/qeMzMOsccsytKthI4j14oZXTrikrSbJ31G9zG+NY0VXts5jo0Rv0APu5hu7jhhDI0QCwLJnb
G3TTzjZK+uE2Kgj3QHKVnt0ATxGRTRh5hdF3oiji4+STMnCdFJ1n3fandpysZ0ouZ6NkbZ1HwNdE
ifB18713Kt90aRrgJfXclznpyn0oWrIa6pqN5CA/0xbrrlcPHTZmth/wRsd9EYufjsSjaDcUiNuz
2IvPYPtzIGM6WqHjcu+sam6enVTXl6pGRsQbCgGdSQXV9GzBBh2KaRcGaX+eW7KY4d/NBxzEctNa
w8xquNbP6VL8idjNfVdTVGyYwUfNCtPmFc/okns0TPG+TfJyX9q9Rbmf1hHpW80NK43vOW7iq7y9
PiMEwI7r9leoOsKkQhB9lrRtwrmj9W2AsALQM4lAi+1n61Swa/ERoHJH06lfk2AIgyCSxyuWhyHs
3efAwzJuQJ3uyqlLKUHqLroMub5GPKhlrfOO+0CofGdz7n4ROhL+BIrJ9jA6vGfi2D1WOrYu8GaL
/aw91HMetMF135fT2SqZzeMkfgmXhDNXSuTFJUq1MXLVK9G4G6uHqUbcF2D5iS3IES0Gr/6ysysa
lym5sdQor1Wxvc06s9zEre/spj554jsxq1RkeBjSWO+GaHoJY1mv59mURzPb99pzSODFYkwbU88s
IoI9UjzkiBlhU2sQJugkWWxtkM5zvFRMYOsJp0dR0MY4vFuesywTB4tS6hhSX9DQ1eKr9K+hScP0
yC4drZ8CDfVqZyx1ErJzLTf8gcjjnvi2nS2hN9UxQloftcO8VR12t9JMZ84CWjcm4E/Ua8uh8Ppy
nbou71KT3SD8QJ1QV15IctXVWht15bzHIgkQhv3JJuHxhmEWxTuK4/cqQEcbgax5rfIgujBEprJq
UrRd0HB2wQQmURfRJ5KCJxfvL+7aXK3b1hnWDnbbne/OB4sHiEWcJ24MPMzvuiQQZapCLgF7AHMM
J9Jh5qXGTlDiPGWDFDzFc9vuxj6ohpVf2RQ1ZOARI7q8ZSS57LQnBpoxOWCqYtux7UYi7BEq+cMR
yCubCliaPcGCpCA9pd2CRtoj+2XlQcfnW0goPuyy/oz75rU0Jvwm3CY/8weru0APqX+MO6SrXtIi
REqV8t6SoUHqCjb31irl/FEQGnU/Oa3Rq3giF8Rm7u21tt+vfQholxF48Ufp2e09YqL81HmWd1Fu
Le49XXnw/GkvJiez2WNZ8hSHRb1vAeydIOXg6E+slPxdVQ4nC0/Upcfaj8a7VLcd6YiXvpqa1TBY
4qnHRc5ow5t+K290PqsJEqVt9QMk0HrCRAPBbD5ERV2gY2fihTs40PxCJ6AFYWUdZd2vNljs7xiH
8TYawvkbEY/eTzI0O4UNFEJuige+wtaO/XVo96akCdqSE0yiNMNUp2f5FyCrslgpIyzDB/wrcMU0
bONGUnQuffTaLLCLETjb8me0NBh8DEndg27L/EWwPQzReo/DQxxY88mogEFoUaivuDPRoXAc8YYA
sTkltfy+WthOBBziqAWt8UzZ/lSOMrsBWIMA3Rfs4FFqvKY+pWzamuFgE+r7WXhh8dOiJmcu4FNm
qX7flDa2mmqJbnpVUyOxdnoOxy58sAMkFjk3zSHKbXsz5deMs5b9Qj307h6XnvXoTmzk5zbdeHJ4
GBrX+So1kR4Ck9oFTsA7YNVS8MKycS2jPm4/I9sb7T0nkiJ3Ehz0hi5JYhvKTHyA6NO+GSWxBDUF
6ys/x7jFBQc0ZSeXytHBxi8tckoyKIYn1hSTQGpbMcihivV2cVhyv7MvYpElvPDQz/j/HttyJjpr
RAZm7RZlzL51Z/8nIN+QpJcpv7RJ84RY1zRfaQ92Bte6K2vnIamCcWaqo+u7sShl/B/Undly5cbV
pV/F8V83FJiHiP774syH88wibxAki8QMJIAEMpFP39+R5LaqWpbtvmuFo8JSVfEMADJ37r3WtwD8
98o5qYicM2caQOVEk3HjLe4x5QMiqXT+1NN9UliCBfy4RIQLcUZqek0ovKrdPJCLmcrJ4i6MjHt+
wnrfztVAeynGjkHTyPdPbM1MuH6It3spq+LgDVGW7+jgUR03Cwqg86CfYWu4SPPiQ9KmCQGAhobL
hXAzWmmdlaIsdvrABTLiODiBJLTgnaPqbM/Oh8muU8l0w3LaVm+9VMi1kSuTX3a6aYNvKucodJVX
BOt80YGrxMD7mE/a76KULJ4rqwbBsUM9w5GvCgfhXPthnaKrhaxQ7kqqlu8QPZoH9xQqFyT1dIeB
Vafnka/qJ9kM9ROnJ0Q5qd34r2aowmlftHFgrtC2uUg6A5Fvg0D5VxNPGcfz0kWh3+u8aLbkdBBP
1i16PDb0Ekn1kel4M8BxbM+AbMseobBbbCy/bS5IKCIbJ4kRGq8j/GftvgWaS6k5Z7coCCMUWxM9
Ym6tQhN10or6K2FaOGwcsH/BI6Zc0AxdAR6XO9et623GtLOjdHIk8VlKqXQlLd/rrhxbgzmoogFx
naExWR28PmSCMLguf7415PmAwySTcWXGXt/MZubxDrPQn1HoAb29Rm7FHycoNm/XuJ/qh1Rwe2I9
sZkpCzWqYQsnguQFk+U+SkXw7Pje5oFiol3IgZotB61Bl526I6Vr6cuwHBmaZk40PTPwUAecYHVw
F3bA2esUcsraQ0E5sG/wWN0HrRdfUpXnlxlQZ3vtTZp0865g9LTG5xCgmqD6hLCbVQpW6eSXBugk
YbQrxqd00Um5btMVGTZm2tQarfVaUoFtkq5Q0a0hHAK7RpwW4ZHIIY+mhvDUTRZkoCRMC9uxCU3V
rkGs2r/SCkI6TmWrH8rcj6iSTQhBMpwXNpDZL3R4NK1KJa7JhjVDd+J77g8O+eQcuF/UkOY3I4NO
xDj19BS6Cjb2LMZrf7QdZGZdhKgqMHA0yrbR4Hu9NPAPQUgQyDGvQx0fO/JbQPyCzECSooLxYiQC
Et1CWN0gy1wC5P5t/eRRvz8vrjZXSUeQ1loQIuKxoXbBY8B4ul4PiY7Ymyeya0yvkp1Fp5xdWuNm
ZeYbzc1zIduUgr4Zo+JrxjWXbxxCfqrDqHxKfvrPbbOjDTMmFxn77T4Jhpw4qDiFock7997Qu8AW
gdcJZrxbAtDFOuLug0mqzgbcpt+YPw8PcebJK4eMoj19Bm4ZZDERDgLqR9QtMjDVuVkqG2wLac7x
BnRAU28Kv+FRLk3juftG2xRWFuzvm6CPGu98qdsa1mgYuPXRcgkfXVtzzwgaeJBONxHd+GWdOw0q
OYAv7nW8WCxsEjrqGlVvcDYV0mvObExUOIqoFgCWltT7mzCYsGqelN0rgi/UPWkxrbfOu4mnwubg
zjM3NdZxGWeWelVHlBQLBI64KyAfC47gTOfzEPtgkuqhORjSC67GWCaodBigujQkHEorsYRNvbYi
n48w8FTO61BYHAPdX+93O87yT12VLjIvjnlXLh/S2wiYHWfxiD4UiPPQvTK896CfqxCrSDrK+p5+
bvxWQLp5XbAC6H0pvPrJpegUPKyV92RsegE4G+DXItVsSJqSer6OefzAWbSRfnaWalSbERx2ebQL
1XKwHi3eYdS4VbgFriwDpKBpiaMA+9qVP7TBezrTeG5kzwM6ZZJLlzvIJ/eRAvm+KmbKbl4xaayN
56ctne7FEztIZ1SvmCaaC2aYBJkk+F2v/KTno021bWOTGizmmymJyHbkwS0uemGRYDQ7qTzarjuq
feuQhL23AwNAZRxypitw8/1626l6GdfNLJDxY3BRCt+vqRF0NW5/3SYJax6bMCaqptWQRfKhaS+m
UqmL0SdFbdNHsFS+hX7TfaAmDcYN27i7nAecj/TtmLcZ5Wmj3B6CrVnUZoi7/lFJwhzXmDOZc4AF
j+e7X6dYCzCXBjdR4RPdwxDsvRtVckVq6LDsRgKYUHKzRzK1TUR2X5Wz6x5Oiyf6Oj+MoIpPyRNy
06jgPBrLu6Sgb3KMB4UnvkiyzxGw0trrMmq6DgzjMZ9pF62MjOVTEKRGb4ZpQDLWVaC+1h15DEjs
EGleEBmWiJ0Y22QfWDFNfkmXvz3AIWJnyMMatFPWthcpkajpeRUnTfidyON8wesh++wK5woPb9BA
L7uA+9TzBNIocc/HKioR3M0wEk7nZ68+BgmB5Zt+sLAej0TGfsFDJqDSgnH+JLzeXs6Vhpz04prQ
EEXr6rQmP9UZ5Jtd2JV5ctNTdYA8mUhd0j7I6IjpUfT3flouUHMdDMGOTKZ12MU50kblFWT+jfR9
5rRnz2CIUuRHEmdAKs5KTPB2G0yg+btv8gIZHWlhzXRDV74cb5u+cB/NZDr8b33iEUTbjVlAsl8w
BdcTbH6qOXIB4tk+r1rHvZsysnmBHzvPEdS3j4xc7cvAdA7H3yA4H4rMPPtBB5C+G8e7KDPdQSxx
AH+AAHlPhvGholy67uGBYfZzbLEBah5dUMzxSq6wsQGmQYSHM5QfVRNl3D5JEe3tPO9vmGPXn44Y
5q/RZGSfeKw+G1PP/R36+jI5VyRTn4eiD4cNcU8Kq66bJGuVpctzZOviMJZiK0mNKkhwN9Gr9pP0
ZbSj5NGi9N1EklshqvIe33EWfDYFOYbooCP3cl5KeQQEY1/neEvRwZ3Cos8I48OvWXeCjLQORwmL
QXDgWDUI2M5l9471JmQBn5Sld4vttexDff7mGb88gEunAxCr5Dz0fH0WoN5Yh46VnC15w+RQV9FV
ngjSzBYJO0c3Jq02vg5wf6dsknt4BuY+LyzSP7OxtX0gxzS4YuPrA2yF4s2VYw4hI6mueYJAzeHV
paiM8nH6UF5S0zdkFMXQey4vpI/TaV3RRukZS2PtIKlNERyb9Em17YAcXRv6rTjLoM3te/In25Xv
gMdbuX3a3Jugzr+YZbPYOTMntryx7XJNS1l4BCWjBc7nHO/igoxyS13bniksjuMGZSNmj3rquKxQ
vsq5SI9LgjitBHX3Ep74G+hjhwsXEiiR2zXDMSd9DmKaWyAqUgs/qtN15NaCTcdB63zFUAavxDQ/
RoGDj3ZGSbfQ0bpgfrpca5GTiWP5Q3GHQzMgNiGGBUjXs1wP6RicEYHD2AXr1ENOKsvbUqvuwkFi
cUMzlRvfqB4LSQD9RAc990aSFS5pIOhe1ry1hBwIoNzHGj8keLXZIh4uFGG3SRq7z99hYZBSB9A9
ngfS3K2yGPa5USMADF5w48eqJMeY0/G6wrhMeGJzgZIEojhQmYgsvZJ8Xb4zptUc9G/8ifSHlQhU
d2lS5OMckOsnJg7NRlakI2irJQImSOPCwz6RJOdlO3WvupjZxdSSd49KxNFVgTPrJRG9u01ihkwl
Dfrn1rEUHV3Jllp0Aw0LrwLcv5sUjazV0NTngcVOvrRumO0y2x0gx4gvK3JnMreFrOHCgIL9H7ki
ncKv8DnjU6MvOvnS3fK1Y4YIioGaLUu7M8SK9XF0wVzUsWq3fy0d+lGbg7Qj9lzwOBB8IjfwQu+k
ZvqDWmlgvbRbkbPmlj0rNYSQAKrNNH8oHDo3lt1E16VyqSz/+mV/FEn9+rIBehKkX4BTgSP/9LLt
VOgAyD0D7daK4pP7x083NT1vltSGAI1V1OJ6/uvXdOyT3OcfciBeFeQ1cTbkxnmQp/3kJ8ENQPmE
oCGmz3L2T93Mkgz0Y2GzeK1QEBFQm2s1PehUMsR1qKkRQ8TlgaE/J76ZADm5zZfQfsd6hItHWoXN
4TXCpvmMqjawjiTjwRmiMVN2wTvjZmpoEfjlVwPNEJ31HKNSCeyW+mApHfmBqp4R0BRgomJnBlN6
CHAF35a0NUDh1Ma7mh0xPcacctW6kZS1t90QOsiA7EnIA8Gc87SVpQL/VSksbRsHVy8aHQ5G/Xuy
+CcFiYVRYhXy0NEqS2znISFzCmNEKS2cBGQaMFVSQImicDbHwCNdUXtlzaPFWeFdacVel+uYHiyl
1c6zKC5h9PievynxmFIWWg2Bw6iwMHsNue0Ex7iw53yzjO0CCsXmzKaDgO4HIh9x5lRhz9yE8/Vz
Kws4CiLorM+mjQtqDbTc0Z6JVfES1q0b7ItyhkMIn3P5qGNd2AQD6Ymk2FmPNp58jTCgz024kYJO
NAfNDvu/RXfMwpPlTf2xbuQJjpFUNI6TaMCcaCq2mdioskZBNCB4gZIK6UPgQuU8RkD9PmsQyq46
uFUA+0M5gbFXeU1bAHE9yzeyGdLla6T3vlODy+z1Yo5Eydp6/+uN+h/JTPFJ8r//efo7Hx10GZLL
5K8yyH/827+HJdt/dldvzef484/64SeP/+vX34bxvXmTbz/8C7KjQuKd+xyWu8+R8Ky/izFPf/Lf
/c3fs+QeFvH53//10U2tPP00YijaP4pK4c7/4Yk+/fzf/97pA/z3f91/tp/ZW/1//Y3fdKhEcf0C
cNwmfg6ZYQCcmjXldyGqcyLeszb/imAPUR/x4P+dRhb+EtKxQySKdjWm9ES+OnaTzNFqur/QnE0o
eELXIUrO9v4TIeqPCy2STGwvpyXP9QGcITL4ae3pUpikqDJvCYF1voWDVz8CVFNy7ejptPkgxn8n
qyT97Vb6p+K9H1e8314Vb5NHEKVLp8o7vas/LO8I2BaetOR29skWOrXp7vslK87/cBn+RPH6py8C
8h2cOipU7+fQvd5Ne6bXiC0gG3/DqjU+VBkPx+qvX+XHLeO3jxLR4eVr4WXs6KePMsGKHCYkHcSF
Y0COOQrd+pActllysmO10etfv9xP4sxfrxfhw9xSiUv7yv0JFF+V7IxmijDWOP25rb37TDnBxTjF
6l98rj/79v7wQt5P4krYcwjTaDepegB5hY4abR56n7/+NH929zH5RlBz6uFH/k93X5iNMwKF8BYw
WnLHH6IcxcVpzmoQs7slKek707T9V7v8T9j2368ZoQAcyAPkBfZPL4sqtFiAxNwyRaAC8gc6sL3E
NZHmgbczXVLdo/FMt21URxSrY7gLvCZ7L7IQgaSXgtghA645j4akxwVRO5QIbYN9+P/hu4kDlOsI
FZBl/HxjDcPUJ2V02039uGNYbCDblH60Rt9QfLmeSW4EkUaHv37RP7nqNCHRiNPGSWhE/vTNLGA/
/Fy5t7pEAOgOtPtMm+b/+YPJuYSHP4xZE6nxfnz6B8afdDrsW6bU1ZoDMnPzYYr/RQVJTucPZdXp
KpPFy0uw9Ebw3H9e2kSelcMgigttZpDm6PvUtwQ9Z3c2xBBuN0Wc4OqvHTBcmxmAKFRVoAcUJD1p
iIfFtvsvDiophDmYowp/ni8Ad7RcEigUIwlg5ZCnF2FvYkLKGcGU68Ik4V2FbgJbcOKlqH1b1Nk9
4w/Aw0khHoEViscBWgu9UN0PXzkaVVRWWWwjqLJoG6wyo5FjupbwnvWMKgdnlSwfJOS6ddz4zhHa
qSe3mT1x2rKLYnQ3ocvAZZR9S3offbcLeFDeLTb41N20XVG9BQ6FOugng2sWbpizj3vPQ6rlg71a
yGO+Gxi3691IExkNFdbV29LiEdzjrSU7a1HDgIJSBeo1dATA2LpvbXsV9ALuTj8KZrrdAhed5yeV
n37ekoReOdL6yCZXfw1l6TNollG5CVRABycerPye7zE5urptkqNjmsRf84hl5whquubYLbl8sGm6
lvD+ZHps7UhZa0TKLQ7JIMetlFZUP/u2c4BF04movmjJwkXKaKlmjNOl6aDmgHtEPo9aeSXzIIM/
Mg7WJ6JqCquBNeGQhFUZnaWTj6kAYoD72kLXpSWWaNNt/J4wtdUQg51dBbJN7r0i6G+gFfRXHT4l
pN8Ygh7aMkzgrsVW/Mimku356bBKYhGql9hS0wXz5tjb9F413Jh5DM57gAdveRKhUC3LvHX24aCr
b6ih23JXVMGMftLX0wUkLiBxjLbBmeVGIJ2w7awSmyZKUP/kCVIQItUwfQmkoNYOgGQP0SjM2jcO
7gJBtlWMYDgh1LwjYGDKOZKmfkVYBAHqXgUhD4VQ7hGoXUYtl9dU2Ucwg1zGHCXQT8IGXz7AhcDb
PXXStx7NredITCCDTF5So0d+nBKd3Cuv3wydk1511eTWl706Zck0HGjVJqYfci+LSl70Xud9QVoN
lxvwH+rcZd5xBRwSTg2IxYV+V9uYHg8mJ2lmXQ5BcIDrKlgLDAYRvqjUsXZgf8nVSHxFhBwdVQS8
M4oVzUBysu96p/mN5KMQAMzKTTfYVoHWLZkmSS+z8+hLxS0srJ5jzs5iaoEPD/8zeOoQ1NcGTUZZ
ghea9EehHf+ROMbxFad0cR8pesvruQyXcO1ak/em+qV+ZLAf3AJsLN4T3cQzvf2EVLgy6apjp7mb
kTrm+grQesfUrUXHNjWdpdd8VvGOGIYLZOKgebdp77/wDsbndo4kRurWRGczkQIA0JBovjLbRZ28
zEMIfYjD4bDxzbS8gNIz+RarJH0cmSVVhU3cti/ryh5eC98wRiXetvxcuAy4BfA0PDhu2X2ElQXk
p417KAbKzV5B//lPGh1hQQ5P2V6XbYYx1Qa9QdMBXAwZDj474Xrkit/EVuBaK6uNipfUylFfjaeZ
GnOSAOaUMjm8os4Maqea3ss2XeuJFqlnFDx2/jw/2PXpHtT29ATDC/HPMhKAhBTllK4rYYfY68z4
6snRYXpLMERd7ftiRBpnnAm1FlGs3rhu1QxEwCtCRsNWHCwbXEx+TX5AS+bE3GdOuSMCz/lSCLlo
qbIsazRSI1JBNjD4MyhR1I0UWX2r8PMTyx1YzkVIqY4JdJaevZ0CFzWQtvADrMYacyVf01zfVtz3
8UrHom63WOiDm1E1lkeWamYewdFATZlLVR1nqO3xpWYlF68NEw2TQ1oqUmtHqBi5f2gl6ddHNHiD
priIhyFjbsZyjOxNKOwLDBaiQXn3AWmKjO7t0b2SA3EaLM6gCzbo9QFpWSf16SUIIzBvLQl+xPoK
VySgHNuWCTpPxSnvNxbcEInpT5tdhg1SuGrZxMoU9Xamx3PueEX01XZTghRRl2ZvPCWytU9LHseH
z3lbzelcHwKEQucWM2KNQioLX4agXi5QnKBmsk0Ivm4Co/N9rqzxqZ7TJGAMsNCDIJC1eJ2aprqx
23r+tPLA+aT+Biag24JLT+YD4LUpzfJyY3VjjVO7j/1b4eY5AqaOjBTnCcC7/dAvED03YgETdehj
ncmtCYoKkL7XQdaw8mFBJCUY228k4udsF9Wl9x2/Cv4cxOaVPoTY0pCqR2Xlrg1UE33walGd0EtD
BMJfZ9FBxnUJ28zrO2gpSQ+QYRZV7a3nxu+fy1JGeuPKpHlObbImVnNUTvI8JVKCl0hiNsrWP91Z
ZNcGCSMTwaTDR9BCUIxGJ4CKM3zTg6qQQboqEmu/Gme6spkClcToIa3XoLxIaNTkFbHFS9AsuOUr
YW3t0gc5609TyK1oIy5aQTNMP4jeA9xMLB8SoRS+0srB5yN3lB51CqQwzSFEJNXgraOkaOUaIWye
Mu/yaDIGxQm9UM0GwmUydSfNPMcKuVJ4cEFSFdz1wCjIZN1wQMUkT98669cAO9nmQ9qq/aXtaiV3
o6PieZ+OHTsVeS5LeYDeHFoXdk2+95lmKyDtI6ighkI19J5pdsXHMB+beYO7fvhmUypgoMYrm67B
dMX5Zs7INkN/nA7JQ+P57D/XxumZJzfNENwa0Cuvbq9mzERJz6ipNdJaAy9I0RdEqLOpmBQ6zFXf
j3wyQ9ypwIW7WDh6a1rHMYEykBA8hIZ43OeGrzOdfRvChWS4zW6E/LUnyA4tUeTjvRk9eP/wtTKH
cRg5Dl968qbp4KYjUCKN8nnv4vzWN8XilRriV5gTH9lpYR2UUzb3oeVN8WFYVESPrIBJgiWYdvKM
TB1x0GO6pFWyArCbNPshcTIDAsIzaBPlMBH4yIPhb4Qt2dXGoYiLjzleuo5UQ5W6gkiXZLT3eNEI
ECCh2YsYMxkpdLWbcKowGijBLuuqPZszrNNHbXyM+ElCxikTE5femA/45nPki654C/kQwLLB1ogG
gRwWlnqAUCgUFudiEmEJv4VKBdu/M03OGlUh7n5jkWSC9NGE16XD/rpqUlM/ViYpEzCZxjoJ6h0f
nBIes62Oc+tBB044nDfhPMsj85yKlHAGF9+mAtTMb2lN/1FX6t9rOV2Lz/ZeDp+f8vJN/H/Qd/I5
nP1z8/Pmk+Ht8CaLj7/dfYrpveb/dF9/k/nn39aMM36A459+0m/tKI9ulI36LsEL7P5Ouf+tG0Vb
yWEf4tAHmD6I6e7+n2ZU8AuWQmRF7IkcEDBb/qMZZTneLzis6X7gk3foS9DD+nsn7vcWDU28f9oX
cuhi/XBqix0M96fmhnP6xw1wN/x4OJzjdragAnEmXLRK8egtnNJGIl4FHlMbwSQVLTvyqmMNIAIq
AQgBVMh1X0RIbB0iMQWTpgEwI3HkeCCH0b1D45FJO1LfN/WwSRv0Q2hM7egGrXP/Fk4Tus2KtA6C
qgsm9irVbMslwhWW69R2vNXsCftI+k0ZrYsYGwb817wLEegzx+AUoooLPyuRSs3JRAtjwp32jGBq
8AjxqOvHEehdtu08W/jrkPT5Ye3NPDY7hEZDfpzULCWmhMZFXxSa8CPPU/3Cly7j866idmP/7Orv
6RBVeDq7Lr+c7LKgfKrCmhrZRAMRFSWrH1ZccFxDTJWzBWzGmVINPRgm/KUf7IhmOqCSYny4FF3i
rGy0Fg8jyCSKO2AnMYlGVvs6+WYJT+nk7t6WLnJHNIjtbtAyAlQfSHVvVRoGvZQJBJI2Uv1zj0FK
0JAte+q60Q74VYKm28rUUcs6wTu37LvGoOFxpRYU4ipR31TrRixG7BYzve+ifo39E8tjduH1raJ6
9r8WhufXjbswJxCVn93p2jL+QRaJ+KIIBFl0krfrYy+M1R6s1EaqnCxE26+Njf57hRKD8KNSDoG7
40BU84245cRcrrVJVg4t+wFXbPBaoP8XK9SQ8VMw53gsXE4nT106jh/oOUOcCZG2z81Ql5/ekM1P
s6dPISADLnFm+qF7m3e+/z2aZk40RcGxfKWTE1N1CGYUq5OA/bClpzCUSGImWmhYGpzwNofgNGIF
I+g9PYJzDRgJVAUFxSW6HttZ+ehakk3T9Xa8nUkR3qFJFt5+bgLrtZd6ubLLEN/D3hFt3h6QC0IS
rFNZng1eloTIVZBMSUyoVsGheTIZk16iPQn+gY8DsD5SJDau0laP8W06RsgAuRLtQHRMo2VbrXXf
BOnVIBkMb2fb59eYHbh4aocEEDpS2EodQ7eooM6INFkCdDo+nzNBNlZs0Z565bnBBjtf2HmRmiP7
e2fvhNtbE++YMK1tAkY4Wvd95XZnIj458krUF/FaVhbhZ2HKeebSapfA/ea1vp/dGw88LQkQkx+w
PzIr2UxpXtvYmOoQmEzr5ulrjUKoeSI31VVXcM9CXGGVVQbfOIgl9XmLSMMgg5vQlb2bDI3BHWiu
Od9ppk/+nd24ul/nSuA6tmEeqishpmg+Z0oFQkRXU0R6aUq+BSsBnVYP/uOi7Hs6RXjA3bJEvtfC
HQWAgpgSnWg04ZNnCBu81PRSsu3U9M5Jg1OE77B6EfXabP7hSwYq0aUbgIZTWW6o1hbWMJoVVjCs
UVwt8cUSjpjKIolisFG1I49OO9JmgcWJLS2qKB6zU+mExJEG1HVi2THB0ywzcodwz5veltw392lZ
RHLNultCW8UvV1w6feOn23Dum/HObsMTSBD7/i1xJHG1ywFe34badU8M35xFCdUWVLRUBuoC86NS
X6BY5M5NZ55mKIfwywu0CO0qkarDQRtY7j37E0VRUBbFXVENGFmr1mQHtdgx2eXDnM04GFDLpTuM
CpynIYd9mCKevvlVLj6KqLSnnQq0eq9ojZ3wvahcxEoSU6Bfetdj6J7psSkPXhW6I/wjbyC5Iyx4
J5msI2vLsa8ebxMIhiicWzhFq5rZT7qWS8GXhU9e9aDwHQA3ftsv19wDo78vJv/EDev95jJ3kwXJ
KzVetG4zN2o3MES7a0m3tkLiLvpk+XJx2wBjn2JwRTiPNEfRmMA8XIRFLPbzbNdnlSh7CvYE081V
1crqMXSBb2x16LLoYn0Ib+oqBMPR1hoYd0+AOcfhvCi+AYn0Xupocfk92m50Csow2KqlFfjhw3rs
72DMi4vAhBgtHKcJYaWSfe2TA27yBIBZ1T45fYJFAwgo4JnJLdQpQya6t2Q4jBvsM85y6YisuipE
k2IFLsgFa+PMPKAcR5bWExupDniL0VvRn83o+DlT8wA1v502BeFl6P3Yc5LVEsHuXfu/tp5aD/yi
R+uICPTy9FbppdR4dVATYkkjtoSbo024ldDcuC2kfVHPWwxK6IBnMMm3nDyWl35kod7mVRnUm0R2
dKoKnFrZWeyl+UnBMIoeIojGsZXnU/SovXzCe7VEM1JNy5P5mjvXO3QWITaAtFjPVjR3VLPNy0Xy
K+rJi4ZKm/NamYCfRto8hqREGdhjldKi3xTwQNsNaQ2gNvx5DMVGDzVZKgE6jo0sRfzgdhXXD89W
cofvQqaElxflO1lv9EUUlCB0e6npbkbXSdM1I3XvcRa4RfBX1+M194T9WvbBOEIdKtBrjnwb71Q0
gbVTkdQvdauadycGy8+O7Cq+Yq8HngHJ2XogpC7/Zqo++V67FYhySoAqXJPexpsI+qUj2wG1Cttm
Hh/LEHTtuuJcH1zYQ88lnOipgBC28aKh4VaG+16jAxzhJLXbpnCs4D7mmcGt0gKNWlmQR/LNqPux
wc6GZBAhELZybOBhtxNSlf4uk5YgXiBW7grGbxYCanOSbzNCg+tJn7gPcTUS1EB7bLh2ySMiIpTt
uti6upxu0ijt5R7iJr5ubLI4iMCqtlhWi7oBJMLU+26QHaxDD9kqYmDLIXETtbBdbH3BUXWVFgbI
LP0MIMFFL6hT6G/m6Y7sjfpCETyPBbOaKNBUyBe9NxlWwStTWMvLPHjNvAeCZ75wAnjcDGMR6y1G
hLS5GHUc6tO9Zy6Yhwo6C4X1XBE18wBRWDCulCp5F23HWZk1cvlsAPdPhBSJ/iWlh9TslLG8iyEl
ZGclF5/IFv4jRHU9mjePOUewcmtEskiWPFI7TWzj+xkXWzxNTsT1WdyRJgUyyGmNY5jvBv8hbk6c
QeW5p3uEOH3Rp0iR5t7b9sMsb09y+O8k+AjsoMWIB2uoe3KKdPk9QxFVbYg/BMupAYq+9ipDnNUU
Q/s45e3yyYhf3JTYFeQ6NnbyMCA1O6OXO71RvqZcP0cNH+zKw20nQg2Xt3No55UDVLvi1HJzh8Xc
J11vDpi/Ot5xb7mvs201d5PlAKFAV0XkDrO24oO8xo66jLbce1/P2fNCPuxbNGUJV38a23dhUIpz
LF5wy4A8xeyUp3kFIWKIXxrulEsE4I6/7iDX0UH3cCCtW4DZA81Ftyb8yogYwNxCEs1CIGyPmMsC
bYdQSLxDUVADmAYReSsO3ILMDK0ONGo1jRwaxdBtfBf8v8vEbeUbk9yTfxFgJUIce3RY8jP0bJV6
Zk2zLbYeAuNYl6EZIAP1aJprb5w7kPb4grfidLcA3WSo1YcFEVxRczIxjPEQqN2wCPkp3HF49a1y
RKKvwKpvVd7TrvVdcKUpiVIfYRfaDyUrhljnEjnPqqDIf+SUD+p3NOXU7RIZmoOB3UCxUHcJtqCM
4z2QFx0u2wBCBl4YkRe0TlJ7QLYZGBLOaQYSq1EgXm+3LYCP5CDLge6A6UvihUxEPb0eyipkre98
AY4WDV0DRlJYD+mYSrV2LB+wL82Rp74oTxpP6iyAqG27dIA0GMOcqLuLf6nrFNHQkJiQsapVK8rL
cA6fQ8dnwOUFM23neKZiX0PVFC7qyZbNfW7K7lNrqKm4m6l3N248+JSsyIoVkBGvfJPcJc1KYIc+
ASVm+1Vb6pSvmosR+pvVjAGeiAiVpbB50W2htPeN6yxunKoIXobYgsM3TYO6sqyk/pYCpHZXkUlk
vJV+nD/lzHfiXWSs3ADkg9K44QTmm3VbperT2GXq85YcRJHoJ2W243GZDmmXTAE9vhoQsIES3cHZ
tAHsDRz1OlCxPgdIkQYL2NTaQSld93WY73ySQxdCwnsOlqPbjNxGsnbFIbZhN667QILRCas2slb+
xFqzG4OaVpZLBBWXJseyt6kDpxH7cdED6BZHxjvmbDRFg5BJ42bKloREUt8C2lu7ZhqurECi+ayT
sblEK0kkRZkxZVj32krp5QQsZRs5LZjH61k7oPxan3ozmp16BNBAl50E3bAI70H81u7GszKOpHT+
iwwyaMc2pdNQCmC+4VzuG1MB59Fd54jNjGm+PdJpjVvmShVHBABgbOg2YlNqcZMmSITZWfBxeLpt
9xQz4wM8ma46S0Mbu+apa8uSUTkCaLcQrLLwmIKrBMkZQJdMWXcaFJXcj8NUwtIKpwqL74KVae1k
MR+tQjr5HfAeROw+Op2HHdsV6Q6jXchwDXvickYIMWkXsI/nx76uJmsvQoGIrktGl/iKnJndI+1h
jLqiqFS/IugUDzd6AezHC27DccPzgmPCjJCEN5EefEgdGdvQasRB2e3J5I3z3RDOhcWXS8DCDuoI
9y/N4pyQuNqprQ1Hwp6xVZDSHRimeYaHm9dTvMeWV6eELo05p56mruAw92DDjtC2aGBnbMwdQWb1
UB7M/2bvTLbrxrEs+i81Zy6SIAlw+lr1Vhe25AmXG5l9B/b8+tpUZGXItC2t1LhWxiTsjMcWIHDv
OfuosILGSnZUfML3Pw4Z360X7ZGNT9TfqNAWW4KmCY3C4MDftuNYRAdlxTxm2zWa9ppl9kCKpgfo
+XsgJGbYyjOL/CoMCSLcmkaY1VdYwvlS0qObkyPg2Tw6qXpQUHtOMC0PqQ61oFCfs9FvAYDhr2qa
oNqFbBB/JOYAoFgun3fYTjSdzyJOjcyduXTVh469enZF1kE778aZzjKfTZRnp747OQRu1NMY7415
suODMxAzsKVZn1c3DTAU5N8ZYcAH0LvSojJvBuXRwbxNR98vWAyCh6m1OvSia4bTAcj/8AEok9lf
ZS1OmHOLOSK78dF9x/cIFcGHgAbCW9kvBCUCYKx5lrf9zGbzwhcZ2ItpSJvx0E9M8VPVa4Kaeauz
7WBXrnsQxBkG8Eb72FKspYGS4J2vcWnXbHE123QqJ3teKFwCY8L1YzyMYFqnbY0NjebZjNNjdGhp
sYevsHDkkMlOyOQDJGBnUM43fjYjacdbZzV7j+Z28jUlxvZByTzHqw/OR+2o+ZE6M3GL84OiE9Be
aNFMLV/UeDKOLRyHaQ+zZKiOnsjZZeLWxj4tqr4gCAidOfJwJzYJph0ED8OGfxChLWhAAKGR9GDV
pHnXnPKB73jTXK2921pgtL8lW96qmdvnKj/KVNTWwR2QdG57Ky7sHYEEIV9uwa08Cn8UF4Yau2mH
wM8jK47MCRBQttC38NyTL0MRYvWvsO122wkZDnWtBhoDNWtqDjuvyporhc3n2hzDnESKPus+q9Yi
WJikSor0jChvP+pZl7uCMy73ZeGyJIxK3nWSraa72DIDsm7nZCTmys5qnsysqnvPLP2REoCFn5by
Y0HCEgXBeK/BNyhyti0FDTmes2vKAzTn3GwxzklN9ssEh35pbCaEjI9jGWyMwW8RZ5PWdDDY6D7E
0PU/khw0VRvaZ7a5hUohP1sxASmTNc0oRBIF4iwwJpdPBHmEZ5ZjIT5Nbe4zsyU1xIUiwl52jDoa
C47OMBvZNEc/g3mDQjJbHqsVi8UWn5LEa5aeRtl8Z/AbeudLXU8EeNEb+aRj9gcI9MPxY4dMN+bm
a82uMVQjS1FsxV1JNSxMu+SSwQQnkvs7tsMVvIO4y0i60Rgn6VGycxbkf0Whh5Q3jwkiNCqPfdsx
6KxRn7S8JcMV1a0kvM+DkaUFwHuvFFfYPvzeCHdd7qT4p/y8ag+m17nUag03bKo7M/VnAD8UlLy9
u5DOvnVqtglAVzhR8JFG2jRYuAdxzTay6EazuLfK3IWHLkav2wFGJC80VNSLqkM5abTEG/hLNO6x
pNqVYxwcL6DUiZmhj3EOxwaxZoGfeSeZFEG26+vSq87YCxJDQM/OpkohOqriR6ewXKWP9AVn60uf
TX5/my1ByCcOFDGHh0265m2RmtP4RG86YIWKp55d5fkQS7c8Uhgw2cLkBIny5WGDHDFdpNWgum+R
H/XDpVlpdnaaxFr6c7JEQk5klczp3myGwQb2tOnqfKq/AjuYgs+tDXTtPiVtmOIlrh12CZuu9CiM
QZpq2gS7Y+G7zsNivWzu3RBH2Ha2AZR8t2NjQOzG5D16d7JClLT18zLG4+a0Pm6IOHb65EPIq1He
8kEKALzlmoi0HZ9JZM9zVp8lIpz+0tjjkmOvREnyterklQl9iUoYfaANAAIQEBQpvF2NcMLd8uDy
U0QCXg28GInrro1GUMLDGGVP5hTUT+AorI+tBb5gEw+1STe4dlgexrUX0ZNms1gdQxBnGGBRaBmn
qLGLYqeNFgJ81WrrLKt8ZNZDpYJmO1hO7G5GUagRPEpM1jgkbdbJFvtwZjFibu4aQ8U5MVz10J6J
ucNTobjfrGFrHH2UJQt4c4jjoEA2k0VYV+VTTaI8ZNYPvlVF342EnC1qSalxRx4F7bDEAneITwWn
GNYbBvYpgTLRdW/zS9tgMNpLykQheQf1YCypB228p6A5utdQvUl9pfyvIH0BkBo3KSlr30tVjB+b
2Sf8K84UqrPeiEZc1kNDGIyWQfzDogrKJcjIILlKu8DXqGAiBqN7gbygLVX/rRYtPl+qZZC6VdBa
1j5BzPWwCDS44Ky3b5MB4yTq/Mn6xjYtJGMiS28JMIiG7UATDxeeV/+lSmKPMAO7kkZuazfsHeyl
t4LYBqoeXd3wgAkGsQ5vM7txBPA10pwKU1Y5Yp7cyNDWT73svHZXm316M0mzDfdqlrxmC+vqJOX9
vw0KqRpILyGmQzYo5Y5NXvTUskS8pRzC3elbjaYI+iTFQEOTH9gDP7s24hBgFE7lgFk3YSSDQMmT
+FBhDCJcB7tiCqexHD7lrumxx6gI5fVlTNcYRy8LTKMKWInOfcKucUDu5exyPn/pPk4zyh1potUX
AxDGyJRX5T9gybVPvcBJFFAk2k01E8UFOhg+3zH2cfboFKL5lMUTkqQ8V+mjw2p42uEHpdo/GNNw
H9B6wc6XGeFAGyoe1c626mTYOoYcLkffwDDUwtR+Yh8Vg7uvSnWRp8lg7AvAk8SPKixeuqjIhrBj
R4Ep87P4hwu2B6B4izgIWYhLfcUhUNG9SoD7zkAvTMmckqVOglrJq4FRUiWx9gipjOhMEynCErml
gFSmfsYG0yTLHbWUjvHW14Z1H4YEgJLZg6vk4OdLAIfPtORsKiNkpU8vrEiXCg3tIOQVbDkriE09
L6Xn3QWDMD+qNvBn8sdEdCO0STxom8wJOkIqTd9TJnfKIYNqoQWUPdtxyhiOeaarqv7mj/X4l8VI
cvBCWg2uMLyvWwLkjJtsDlGsJRglOqR9LV2vLrODe425jCxOgDIT2HqDzXzt0wS5Ykmobqqx7IiN
KAmGpZbd+ERlUfeVJ+giPHPXZSRd+vWIhz7vBTFUgTNUB6WoDG9NuwZ413oTerC2T7r8lL2ffcfO
DQkhQBiyxRBcjDsT6qnkzaIvt7H7xJq3CbouIpZroZPHZi7bH0ndY1g2US98l86cp7de27TolBBy
U+iJAxpBBHp1t201+8a5B17vqvXdUW5q9HsPmK3Nm4H9V3t0KuxYFw3nd1GrxJeboQsgSNN2qpBt
2YKQi76ofoCin7utOdisMhrDRCUkpBXd9kg0vnjCRW42mXUDXLEMEftUWfntuSX9/835/7HMV00h
xy4unr689IQ8/wf/9oTIf9HOctDqgorwcIAoANH/5wkhhh7Ph8C34Nj4ChBg/58lxP7X4kizTVPi
DDFdG0H4vy0h8u/WPS4E2ILUi+V/ZQl5Fkb/40dzcaDxQ+ywkUwjZvLMxYPwwp0BbiTsBJk4hh70
lzHrSchAK9k/JS24uZ0Z5861y4eRaBRWWB3OONmX5zFxw19dqALTaUoLodi9EDf8xsyxFnMv52Rh
VkGazj/e4qJ5eU743Gt0SNnlPE3VXZ4Z7mOF0BqQmBOkn32kVX9hO/UfgLha1hsmhbXD4/nQvoVJ
QSyxW3J1O7LBhv4ik8uiIvIFwq57MbDV3kBrMK/5eEZfX7/S3x3OZuZBF2uj1BArdbzIR9CyWXKp
nCyRcNp0/i2p4+JzgEl/x6JQfn/9eGtHyXJ5L4+3kvyLBHlWx/EsG22pSs3qlEkdklDCv75+pEW6
sX6vuCaJTQbfolhsVS+fYUQ7DtJ6emlkBUsiI81Pk2jqP7x+kN+9KDbYRuVLW7k4WH4+iNEkfge4
4rLEG3yEHmb90HWs4Sw32akdtPVXesRIvDLPfuPqfhau/D1q7MWvhUqG3YBa3ccmnc2iWJAvNo6O
bVU4gjX+EN6qmWS3Yuz6c5qv/TZPPeM2SMpabl6/8N/eXZ+tgeU6BBvZqxHCPm9KXZPjQx3eU9IY
jgj89H8/FqzFxsaFchTlLXf/xdSQuqpNWiQoiNTcb51JUYE1RnIzpinK4Eq3169fk7W87KtXxnIk
btxFs0l9dXU8e1Spa7vhZTLq8lwjt3soYzu+LklWu1FweR79KW+OE/XhjdmlZoMgHr47XzzqLq+f
ym+GCcNx+R+vsPjl8YLlYBwF4WXbIZdrqwy3EAVp1PQoSP/rI8GOQ3FlChM11rNd+MU97rBZFXkg
L3q7DR8EIZynSy39MNRJcvL6kZ4Hw+r2imebjyWcxVO4ur15zUwmE0GyX2zdt9zKz7JK1dfKhzx0
NsjQ+yjRlpKQTa/7SwD0eaShWQ1veNp+M3IcvjdcqSKJAWnazy/V6MaYzz3rwgYqyO6/wWZeRZ1z
Wc1ptc/Neb6cyC78OE8ZjBZCEN6wI/1mwnVMpluL7wpSNmd58i/ud46xQfZCwIpO1Yk9EVhFkClB
sumkD4jow78Fi3/WuC0z0Oqm43UTaNx8GgZ8Zn8+HvJr4Fe+feFYHnlo5EjRKEVhwjo3rWX3MCAy
utCR6j7FhrLQNhXik07wCb3+7H9301+exTKdvLhqJnrKpJV9gbar+mBPU3jlJ4GgfmR7N6bbmDcF
ua/HCSTvsRV+9Mab95vJyrHIX/EgvDOL2KtZ2ivSKKYmfAFJfz5LW9s9AZFpv2Wh+82Ydfi0UbiU
kg+qs/qUIhtBDFNZbNLMdh+4vX1sAVtsG6toz16/m+vQjGXNBDHEXhJdbMJjnmWNL24neJTeYPV9
4Rdz4lHBnxYhWxS1B0P0ACCCKNSXk0kZOrYnnFlOk164iYFmrqB8RdJ0WV656ImuAGyjH7Ndrd4y
qi5jef3aOZ6N61aCSzDN1WuniiYyHHe8ALsyXQy6cfC7+dk10hDvOIXReEs5M3wKoBG/9cIvv/zz
kS3TQ2qNh5Hlk2WtjuxHLUwrwzs3pjj9ECAE3oWx06E/AiRjuvDSIzkhPE/QTidFPN1wDvlp4UF2
lx5Ri5vKVMMbq4TfzHwWYiieE+5TyC/rmU+MHWIn5Z73VFcPIAe6yzCP/buYjiSRc1F4q6XsTnzw
IbvZGqxD3Ln9xzfemV8/bpYF58JBC4/Dmwian4dgAivULwt5boi4uSwt4Dl2GARXZLoa8H9lcUvD
1TmOSWKfjQ7Rf3khimuvRLb/xon8Ok6e7wQaXm6GSyTR6kS6UfRW55wHkAa+Bx4JuqE7nhKO4CG4
mOiLTCgDqcHpGg6fGf+oRCAeHI1M3IrEfBqZUKXBVukrNUzOWyPrN28PKS/POyWbZeN6ZFmxnS/k
jHOXDigJ3l3k7qCnEMDWjd1lnX8JzBml2kxUoDP2uCGYcbfkWJbnQdlGNTrhfvryxv1aPkirFxrb
vUVwD6clPbm6XyFZIEY6meeCsjiOYJnDTY/xgUFQkQu0OLuFHqrpNjdfIpvSJHt6/zToSzROOiQF
+o3T+fWDYnE6LjtDHiPrz5VTuBoalHFSnCOVxocoA8/aaMxsG2RaeGfKtrp3nKm8HXvaAU5VXBmC
b83r5/Dr5MIpuNjsUYkzAzqrhUTXEivUDPa5CUT3EMcUkpTVEX7RYoB87CZPnw5W80jqsPPGh+R5
8vjlWXBMhY/YXParP7+7mOyIvZEWiJwGSrzRxkdsEPIgXWolELutzxBT9BO2PCZkWDjB6ehnp5JA
i43N7QGg5rdvzC2/3guXRQSMYtcVLFvXU0tWGCMeneQ8Lsv5i6ktXtV5AkjmASJotpCzAH9Jlngn
IOW73evP4dfvqmuxWGY24VagoF+9CkQSO6nwwQtbSFxbuKNYKQmMfP0g1m+PQqAEgn/FfV+vmNy4
Rc47R+eznMorNKr9qc5hA2BYBubWEi1Ns1QeCQWnVJqO8JFdMFKTjIj7yzoxP5aY7enfKOy8r5/Z
b249nxrT91k489H3Vy9DhqTQ05wYd8c+wZOUX+WOHx+CkZghBRtwMwG82DJo35jKl9v680sIjoH1
q83BPb4pq9uetkJFRW6cgbVUcFzILm231dKs3ke01OJdNiD7p9AZUsp7/Yqft3XrQ6tlhUO4Gx/Y
9SW3CsDIPEbnmkbThagXZTxK8i2J6B+bMiWy0CMPNZ/Hm7CvvfNh0O7BNabmYLCdoIir6c0R6EXU
atDeSaf+sPRYbmbL1ZfEfCCc6MNv2uzuuyERZ1OCXKlA/rrVusFPx7++sVb4dS0OhQT/B8QnlihM
rz+PZqnjjDlVntn1Mj4yrRW+40AcYRcTRyvsObx5/f79+iovB1S8MmxAlOetnhyvC74LxzsbaX7v
w07VhzStizc+sL+5Kkalabuu6S47nNVBTKB2M2L0s9ywgutewgPd1MhxtxPM8mmDida4e/2qfv2g
SxZ6vvAYoMt8vPz9i9UoFlbEUxhD2qmOd34z9vuMbIMDMVT2G5fGUmX17lOjYslLuZDnxgWK1Zir
iwx2U+btbWLF2wMtTrvcNqFZfEJZjvIJFgptIA/TzSe7YuYissLQ9l4ORKGeek3gkedgseRFhyJO
zAGZPiHONkKoeayjbt95U/LBGpoY3gKwV+JZ/RHTRDOV30nDzZ+M0Wzqu8khd3PrdFVA+bvOxMdB
Z+lFL1r/W1M3U7Sj6l19sUZHthu6p+2wR5fjDjh9VPZNo/VHWBZE3YBSzYI/x+Pq2PPSJTigEqPs
r8fc3ftLYNcW52r2rUUCT0BFPaDqV0LPwNYaM+CD69MAJSw1vZbmrMgHqUT3jcGvfwDOGs/TUvY9
/98h1Zsu67IfTVWg2IoE4OxSJsktO1TzR1OM9g3xMLT6o0pL4oRsy/patFYWQkOcZ5pqlK++JKVn
9/TBzOCzk1vIv0pI9yQHDGZyXqROetNlJPlspHSMe4oAdnQMSEqjvx8XzYhDAyLvVjs2QQGNjexw
E6LHwgQdJNw8uiQbYHXladL5BX3dGnoCm5+/2pKGN54/z+cNriaLjO0ia60jOtLEO5Bh+wmfS0F0
jdUisScNp673tROgJrZFgq4K8j1xzranwQbmXeD+EJGpz0y42A/E47XDTvChVJuWcBegn7RAAeHG
00RQV4samfBsMZwTETnHu45qb7Ntzayft7iQEV8ZHn4EEOPRsEHaioGMzpQAVyzUcAINWiArIj7D
2JG2m5dblwTOD7nukT56pEDVu9SI7WsnyI3oqJN+OEMcSZMaDl4dblGeeOi3K8351CaO0D0xVjgo
CXyrxgNCBaThsSBQftMBVz3SlVXf3IQWHQzslnerETFGJzwS/UcGAykno+nC0kBB07R7oZ3pVDQi
f2RZZVcb5p/gK0725cEUIQqQPJ7S086W+iNTIwF1IVH19zka7QdipsZFaDWK717B1xZ5YO3c6kzY
ckfcQAwfdp4gHvFyzku9qkA13Y2TezeYjvGo0Ja1+w5OJqJGj1yLTJGZdexjds0b3fZ1eoJfyI/P
YAKjMECTL5MNYH2wo0Er4a1jPp2+VVAMaLTl4NEIXi+tYzykGQIeOedkt2nC4XdhOVcm8tGocDeo
gJ3u3EliAAkYElig+3ZZF0cIKgINHyrZbAuMm+VSPvh0nivIQ7COcyIWdgQnBAWPocSNU4Rp/xW7
qgRc4Mjos5xdQVd6EhkR4ThMLpzBnI/+SKL2Bkll8Bj4AGiBwobZh4olIRgAHGcekMzIuRCZP8DG
L9ywhlLpipMRLx04YjgRaj9PBkIjnGP6vKxS6JolD5n4dGUGX4ETQSKFsajIPdENoWlDnRvtiV1W
7WOgVNJ+kG043LqLnWZbBzHRPoIbGVIWUMHHosL2RUZ5WS/ubprpWDdipptg6GjN6VqwgMpmNSqo
nahDUUz1Xcpay4R9jTWBxHM+mP43JG0Wlv55SWnyK5mri3Sq8CpNdYkwNckslvz4Enqiuir1Nayd
JVaI0vg3lDn2GXhLdS8SB4MyuC5NrzdFTXu0gtnWe117+BlQQNtya3VVc+d5sdS7TFMm2LQwoAXF
soJ5OsNMzbK2WpbZcWx3f8Vd6hIPRxZQQs07YV3SWcV0NefG/JdQGA+3IcCLkzApZ8WubjB+yNgh
aG8Ai2FtPHc0bhJ8mAGaSxbaxHIy/SKJanoknoZdMP2U5Y0n8Etv5OgPn0wUCY+ure1L7pRrE6yr
kr94AP1tGEjzDlcB7Aay1Ptpm4eFiTAsL0knJ8+dVnBAIA+yPN+KioMdxvLOZ08rN6CgOrgsIrEv
6JbOj37HAmzTYronIK33LXIHXQvgIDkcJuwLxCvepu+RZuzgRiqEgUMAmUAN8aVIisTdYj9yqxPX
mKM72xHVpwa32NfeLMdvI9EjMJMjI/9LdgETUaL9j4bnDFfIQpTA5lWgaysa1FKbxAlnROE5lGIg
4LVbHdp4MG/MaGFVt5nPk/Hl6HpbXRF9uonDBno1y3LjulQ2VtMlw+Yk9kXyySbM44mCbHCNgpmV
iAdx4LYMmNC2NdpHumustC+yhCe3c/QMvZfF/aJHGWa+laCXFjqSCShpQP/TgRCN4CcNzyylSmUI
suK2wb3b81KWu4pogPIMu8vw4A8NfiaUbrjBzcUYXj97xBlXXQsXdvGOT4uNfFoM5UbdieiYDXnY
brJnz7ldFNjPn53oUR14H8xnf3r37FVPRrO1th6Q5G6bqxw/u7NY21m6ULZPnh3vw2Qwd7vPTvj2
b1f8OCA+p3FTwD/hu7udnj30Urt+f4rRvjib8dj3z277eKC18uR6fXdi8cUh3M80i+5sbAUpfVEs
yho7VKk+QLyPSbgRIVM6Wi+B5D9P6x1LohmRUSFAEaWJ1z+m2ANOB4Q1JA4KyBHbsbeM2yJDLIYX
xE6/K7pl03aMRr87qMwBS4rOQUNOEHl3y557TnYcPAP30bn5t8brR2L9pO6by2FyJ3EaZr53UtTZ
Ir73WJ0yoWXut2gOwisc/dU33KCAjvqiS2+cXBpfS+GHPQWVwsl3jVFp2NgdqOGt5SCTJiqyrplw
/OROoDa/ypnl6Wmxauej0LWAoHSAFwHpSGaemexJ5jPkuIPxKSemJT2aQeSTNjaQxrQpCugSmwEK
sHNpMf+wMpzYVlw7jtUTmWBkJb4LEoKiYTdCa+jJbCoysU+r1rRJHuDV3IxZUhIm0FE930f+TEBB
GbCy6Ou4opRGU2qfea5+aGorCXahlGFC2IwXfYpN7X33giEutkXP4mdDqIz93enkcOPSLFQoeYh4
B5agvZs+kGhA0hwIEw7r3FTgPbiD2wAwTkH2wcDnnOC0ykSwF1osi5RwH+B2RhdT6Kk7wMfT3UTh
9V5Y0KZPDZjKfEV54eUmRzES7xUqLBffX1+dt2ai450UVPydKZ2eXA0yeNf2wr0fYYLf+5gsYlxH
ivlvtheyjjSr4ENE92ZAnNO1wW3tapRmZFK1yzrLDUB8iBmOf9goZPCFTHzrsCyvLwmHgfgyJuDU
EYzp/kZCFv6cG3W7xBk4l8p2G9jkWRsdWdEzpwxDo7CpCNO+Mvyhnw9B7UNlSfmTz3ZZ6pH0CBMX
VcL0e+kiZL+fXTOvTxPTaaqTepjym8wt5ZFJBqhpMiHG2oeBRyEgsCMHj3LpBE9BZOa3VSajfYU1
EyJuiPFmh3yc76Rg+hy2TWzkHkgL5FebxEDDeJjz1sBVkQ1o3GwTUB4L3c7/YTV1BXI7aPIUL3XP
45v8vLUu/dSxw0PlO/jVCtU6KBq6uSBRew7cO8g12V9VxH91SPnkO1t0Zu1jHyUGon280vm5CsJp
3mo8jRYk/8n9niAABtOAFYHCMc9k51mq+cpy1ze3fjOExaGdWgo/fSV4JtmEvgd3mSMfyBinKGAQ
jX5vYrlmmYahudm7PeXoPZEO4acqHqxL2sfz51GN6UenLcSZyrqIxCvcPLc+yCCo+H3THT1I4yTk
VHPN8mfqp6NH2TQ4EX1z35eJfxQG5r1tnLLYOgptIyhj6SWgFuXsEyT+xZMqdtUF31snYodiSpbY
xO12rIWSPschTnOjvMWj1d8XTmh6G7bTMxbGIW2xNJf945QV023OS5XtCh/+OiLqrsQ3Wxetd8L0
Cs4KNaWZbuckq89pw2Ch9Ck38/SnChsLcuzxu85aXofIacbLOeRi9lXT9I8i7EMDkWVofwe0lvJG
j6QvVPUUcIOJCL5DOF1m27CZ0is60tkPWHfkpPpydh5KG1//3oitxCa8BS34GZlk47BDB4oFDKTC
Epps101E8CD2dhIRazx4UN1rionkT3sEXuLqwDPskn8dRSYkJNPpeKP6wE0PAcj7kNTDALdQnYRP
lLQkIkggsO0ua40RomrSOcRImMEPcnLtU1dMULUL5qPHpSlxFWF1iE95CsOe+R1sQmTb40dfM7Sb
rMk/qDAjdUnPQBkvhDKyuyBkB3wiazUuObW9dzmnAGTJ8VXNAAxrctiUdOHXSDcmaKeqtL2dHyHo
QAcdYpr1CWTGpVkkhKnYuXHd2c7cbuqQXc2OTc7wAxyx0R30ZBnoeedoGKlU+PIRLJx1OQ11c9sQ
HnqdBdyaTWGnOVmgXuA/NB2TBHkMLVrDfixh31delBtIyzvjAb3SVG+imob3AUlg/gNNvXGP6j3h
3nUyJj3T8X1+yc3iZRFKFM7Wd3HxbQVYn2wrE9Zq+xxbYn8w8CuduZoO7UG7HStm5MsTZA9Wpcua
z2GZ3RSR21/qyk0GUijGGa1uF/mfHVsXzZ7aC4JY0zfKD6EO/XKraxXjsTd1dUW8SAVtA0oNhDuC
Dh9bjXZvm7WjKg8g1dQ9dH6tDxbhhn89F2z+Xyj3P8/tvj9jbE6L7zHtl6dnnPPpd/DGS4X/b52c
L/+FmAVAME0yWqoohv5PJucpFG/8ER1k/nbpxfxHJickArqlkb9UYulm+VT8/i2T8/5F+cRZYLO2
pLlOzeO/YdX8XDk06EiBF6VZtipR+nZM3zIb5b5lssM4iSLtU2R749XrJbw//fyqnEYTNJ2GsZD7
SNda3xKnZuI8hkv54/Xf/7ls98/pL72tF6VBophT1aWBtwdY3cw3FdlCJpmTiWuxkQaEwRcelufh
9YP96WJ4TC8P1vCMEr6AOHIow5A7znJYb8rJU28oSH6uv/9zMatGnPRromP9iRBbq2IVaQ1OTm0j
Mb2LSbXFeDTkTCgXzonq9l0XJBZVxYu7xy686uVywJ591nhWRqTnbh2oRPEbnYyf5Rn/uSKxaqQR
fT2YbSegPaSNHM68SQQ4EPCiRBduGiX2JSb+Lt3WDc4yKjCZY9UHk32Xfquv9nNT8Z8TWNWqKR80
qQs0dN+FdAy2CvIZGsUfFa6uIeVLMfQgRCdpXJQD4Xz7jqUfzlYjVHZ+8b57vLy5L+5xFk55T+ww
t4A1KELu8ofETfbG9f3hjRSrynjJSB0UyVn7aWrkg1niXQ76LnmjBfinX1/+/OWpg1jxGqHdfSri
+In8nfKiMOK0e6Po/qefX80NONrdqo5cd5+1sv9oDSzdRzJ33jfzrGVYGuUJIXnQI7FozvPeHLEt
YrgrYfW878GuZgN7DC01ZQmzATVAuh/ekp2Kth4Z7+sH+MPctlYL5n4/uEkXSnJ1mjq4XYyR3UeB
ysI8Y4vgyxuqy8J7o2X1p4exmnvsZDJwW1UGLGKstdeALqL2Y45h/8frF/OH31+T3tH2d+YwuupI
JBMxjaHDFmSMU3QFr//+8sb/00D8z0Bft6lB1kKFAmp4LA0qVodBWxVtomGy4l0dR47/zsOs5hPh
lIEaKoPSUdvZ7UnhlYW5nwsL/mcVt8P4vnG9Vr/C8awp4uXqWNEJuk/1FH0opOffv+9erWaNIR0h
YbAWOSI5jfdZo6W4CNFU1J9QxJJJ9PpR/vTElz9/MXtE2LhTJSt11FAzTg2gaR/80ILV9b6fFz//
PKWRyeTmeMdO1jZ2D7ZcRDSV1Rtfrj+d/Wph0fWylAol0LEnTey+xUEFx5QN+jvPfjV5kEZRUKJM
1NEBkM0zmPCsbhpziud3HmA1nlPfoMc8cvep69bFaWURbbzXiZyH63fdf2u1dpD2JBrLGL2jj4f7
I4a35nqMsbe/7/yt1UCTk36OqJDHSjhtfNLOgmiyKM2JoXjf+a++y2M81V5ra3lMm7By2LTaPSy8
DiPSGwdQv5+RnjWWL95/uC0hWZU84nqpCRDmI6S8pl/Qe2cQjvJ0T4l2Kh6yXInP7JWH4o2ZfCUK
/M9UuFYdZCMtghJSMInNKqvOIgNyOiv71GdZB+4nIdISwCHxlnHkVTmYoTkkMdkZRHnXm63XvXH9
fxhBa50kAZyETsHqPlKG7XZ0gOURJ4h44/1Yaer/uUr75/EP65robJu0ZLF4yvezFfQtLut5zk4q
JC3Th7DJyx8EeA75CSmShXs1CmEXl7akkfWgUuQNb5zKny50NZYVvZCqHGLnWMmgEVtv9p8qqjJv
6Rr/9POrkZxpdBHTuOQ0GBUuiJbK9SYUKvz+rnFgrsZxZ2lQeknoHENiFh5p71RXDcij902j5jI4
XgwCIOoF5AFJrmXGTmbbWQpzahfrqXnjLfvDKFvnijRxPblI3xQ4CPDCp8rR2vw6VsiCdxhYTZBz
cQeDw6Y3EH6r8hkH9Pvu22r+EEOR8RJp7+ipIO+g6NkNAIfOIW75fQdYfaVn7LZ152m572rXInKx
pzuFXXT3vl9f3rYXD4Yql1kk9TgfGxJijzOl9A3ozbcEUH94Z9fqbIQ8kTGyVD0iG8i3Nm74XTCV
b3mU/vTrq6HPrqcE91LOR5t944asxk9FCIb2fTdmNZrpghXOmIXzMZRTS3d2IbRhp7WSd/7+ajhH
sNcrAWjsaAREhtjYhHcB9srje87+F3kx7BO3alN+vQ1sh2aJpFSaW/G7zt31V6NZFTaMOsljNVo7
2qaC8DYPFey7Xnh3rStLTEObQ9DMx9qKIU/6GDV715kPr9+ZZdj8ukGgoPbzC18EbjTP5EkeB8N9
YtuZ9genTavi2A6ghF4/xu9fTNdfDVnRy77AuD8c4WzoW6B7pPA4Zfqu7fhzKfDlkG2JsHGG2RuO
JT7cUxDX3S6h//rOcxc/3x8gKFmg4LEdwyZzzqEWystqzN556qsRy4c6SFNLtEfYcIG1RX3VbGU0
pm9lYf3pxq8GLZ37JjVmyjwVAXA4cML2oguC7J2DajVkqY9CvukSMLRdODR3YjBV9gFPixe9796r
1TcYyAbBH7RuWRJ28zat3MfJn4o3Xvw/3JsFd/7ytcGXkzpKBf2+RjW5EU1nAxJAHPeuV16t1umi
ShwbxVjPnTcetc36rkDSuHvfj6/GbEqHzjDQAPx96o4NA87t0Yy879fXo9VV0HMiVH/+QNHYXn69
ef+NWR7Hiw9savbgOBp+fUx8UtJVSo/Ks5N3nvtqtNJ7J67dNvl1x36qYyc7hHH4vsoWoYyrUx/z
TIH/5sbMXb5oVDU7L298Y3/yp/dxNVZRd8ggm9J+j45t2Iz0Een0gux830NdjdU8qgjXEma3L/q5
AIMSP3XJbL3vrsvVOG1m3VZlNHSkqUfOxnPcR3Df9jt/fDVOiSnXYoqM/+XszJbkxNmtfUVEgCQE
nEJmUrOrXOWhfULY7jaDEAghAeLq98qOf//R5mt/jq3THmSs1KtxrfWYc4LQICTVtl8hTpw9Gz+U
6TRn0Ea01gK5Ci0p7yDmsZr8Tr7/i580OdRpAtd9DfQKPj2z0eOM5xHk4db9b7xTv2r9UKebZQiD
RsvlHmmwfXYIp+NTYIJ09hszyaFUybRBbaLqpXRMIuY1oCou1UrMd68heTTGRW1FEGgusbICv3KX
dTOyEkXnzn6tH4rV6kohwyq2pcnoFwgDXmZGX/yaPlbq7DrpXGDKtgmeMD3+4Ujid30XH01nWdvK
JBoQd9mtTXqCDe4NOdSj3w/KD3U6iDnQWWptGbRXkUqHaC0yhX6ldAwNwPPtqpCqDNFJv/0J3cwn
EsvfeLh/MdKP9g083SMtvwtciWZnA1HUjJRwN9PfmbZ/1f6hTpE3ahvBtCkzyHk+M4N5IIdqM/Lb
afBDodqpJyCkjbaUo94Bj0q+IbW38uz2Q5GCHg8xCsiaZew0RK8Subuz+N3L6686hv684mUDZ60K
pClHbbJHAByjxz6o1CevOuKHEiWGGG10i+GIEOicyvVzkrZ+qyk/1OjORhjdIZKBp2iheZQicn1K
n/2++7CWglG4gT2JthHv/Abh6WPM5kevpuNDhQLUUtUGSe/nsAoC2PSrh3YP/e4H4OP8+deMIgW9
fgBZGLx176RL/kg1JI5+H35YSIMG+3QNSmTZN8PLWI+XSv7fgmX+90Yzjg/VyRABBOF2FJzHfbnR
sJ+y2G8FjQ+FqVyMbFKFsx2X9QMyVUuIVb2eWeP4UJbwxiLG0+KjlfywL7boko9+HX0oSSCPNBIz
8COyRnzTW/aSIjXEr+lDPdppEZtbuSkRcxq97c4QkC/ofPJr/VCRdKi2oWszBDkHkBKQQdxkkJT5
tX2oSNG38zUkKDjHLXa3Qci/sgzpaF6Ns0NNYmBP0DljSW5akPrimQWAkUAA6Nf6oSgBgk1AnVyC
88RfEWeLYBvPzz5UZFPDJTQ1zpQ2hZhjpbNC9iV/8/vqQ02ueH93bqjmMxx3N2uPt/2JdsZvpLBD
WWoLT3nQo/G0j5+pBSuGOe3ZK4e6hMsZWXhpNp+1pM+QFn5HZJNv24fSjBADS+kW4doYLuIHhIF2
dxPbuGevHKoTVBBE0sYWAwVEmBxZ9R8QM++3wTpGqECUylaRofI3CvNeEbKKj1CK7siJ9xsvhwJV
K1BEeKtBvARTX4N1+YTHhw9eTR/FWsj0gc6fol8AeItPIE+BEZOSxG8fcVRq6WZJcB99zcXYtmc7
hnfbMnlW6NFP3kmE2cAuP5epoI89BIdnAGGIX4/TQ4XaGmHM4NSZMlT9C4POF8Rcv03KUV2lY2C7
gOOeS0JiUqwy0rCNdD/8fs5DgTq8KMypNDMEBvwP5N/fIVv51a/pQ30iCKISKQl06aJ+zXukmV4G
CWefX+uH+hzjdcgWyHdKPCHtJ/h/nhI6+z37/62R/eetGSKcZtEA01KOkL8g59rq4D4AAe6937cf
ynMNKGZFZvGLLu5PmFtftjn95tX0UeBksPA0io9zKTj4fkrdhlL6jcOjtgnQPMG7niEVfpma8wIM
6gmhg9/9vvuwfLY7q2akvM5lhnhqwdyTTH+37byuY//y5HJUMa1wxveLSnTZyAXQH5iVuseJqy1f
O2Jd4ff9h0U0RsTzIMZYl31Lv/QN+xQo8ebX9KFENygee5hgNOp/mW+WGcaOaGGeT3XkUKU1aeJW
U4IPZ9EnuQTwDAXqo9+XH2q02SaFNNNmhtkJLqPzTi0iqYa0b4TfIk0Om1xgnevUpv0VVBC8tJK8
tZPnWfwYpta3MbBQBk1XLnsxYfuuotzvGeqoWQLnuZLT4nRJK0nKAP7Rl6gG7tSr0496TZIswFi1
GInIcAImSk8lZZ6Csfioh5JbFRi45nQ5LDDnAYJ1Af3K83Y4OqyhRjNrWYYux/R4vzhy38ebXw0d
VVDZCstPN9X6b14KCEXuPrvGJfj1+KFAM4yScCNCl9G4PCOr/UGHxvO7D9WpW7xO8DWYypmnn4CZ
eunF5HeI+zuw+B8vQxU46aJWnS45egYIbDgcJydTv/nwb73UP1o3AIUH3ZiBkARPXKEJHHFB5rcF
PabRwhvduCEOp7JuqeyQ/b8vZxsG3K9jjlKkrsugSoMVElgVB1qb5fx934a73y96lCItXYzYlpRO
5Z5pUoCR+YSV1PP1/ChDssGQwhI8YriMGUNIw5A6ARtemi3C7w4nPNQo5Lmg7WwD+r5uVoA8cXlW
VhWbPN8RjjHZyAy0KXL/VZkCPD0VywpGgM2S1fPQeMyBjSQJ2ZoFqtSNm0+y5l2OHoovXjPBUXCU
JNuWhkuoSoso5CLk0JVTnH795plrjPk/d6WmhwJvpgMgZSyBbz/aifgq3AaWmN/XH1bTrdVcrxv6
BjzAMW+N/LD1kd+adw16/+e392RcZYBs1FIPQEi6GanCaz/+3xJQ//fOEr7Gn1tf6EJB+wSBqavi
/VM4VvUNPP3wJPp0DDsKjijmyZiAJllmAyDTl8SCtp7H1cgnzz/gsPvFY5wYB7Wg5ynSTBHQ9aGZ
er+7eXaUHCUCiAdutCoTZl4RXPECf/GrX8ccdr115VaQZuupBBvnyzCuyA1AGIJnpxyWVbB5kjRA
AAW81V36JcGjwo0Vcrnx+/TDymrCYHM7BUcIlZrlHNKXPEA0xtmvdfLzgNQuwBs9nPllvACnEUfq
Tgy/UzH9/Tj5nwcalh3qdELuUaxSmM4XpB9WIJsPMGKHSbuJopYg5d1I5dZXKxHOTmfwUBHQ20zx
GyxuyfTMMkShvmaJBJsX75LjTScGxsEyQULRU71NabjmO+sm/WG9koaK0E2D+Doi5GkqODaWII/F
uGs/JwpRoSf4r3tXcLxSb7d2CtKuJMnWMJCJOoDqoxC3CZ8DKHvdBWkUc3KiyYY21x5Yuks9Zc0M
tx1wihcJh/Z+mhdJhy8bAi2rZ2QIBN23OYqnqQTRJFtKDZClQBzoHiMOYYlTBC+QSBTcJbW9gQ+9
zh54OsAXFk47SCJptuYLUrFuFVJE9zIcs9RdVlBC2GnR8G2fwWxnuMLum4UVda/kiP1slrkCxBUw
+WCB1tH9OlRddtvTyLByR2+vRUzFcrsDnvYkepytSyhAQRQAqLzaX/uoGxOvXQiSkH8eQXJjFkAq
OpY8bkbc+gTAYNLMr7SOSi/KKoeNZK/Khsu/KiZeq6T1++6jzmvBS8zWE3x3bKtyzvo7sHy8LgfZ
UeQVgzDsItwglSTLNqDdMoH4r2j07JPDzkaHNeUCj3ZlDfh8vonpB++016aPpYd5EolaQNUl4Vha
Z9UTDFotMJ9G+k1l6WGibHgb2oEg97nWgj2Awd1B+W/NH15T2TELFrFhy7IoUMhBo7UfdTrtuMxH
xodntx9mymloDWwiwHpmuFTOY9I9NHvtZ/5i6WGmDFHCMUsVmBWjQpzEGK5duSFs2e+Uw9JDkUYD
cJYBxYjktYy3MwKHENmTBDEyibw6/yj1MoAJVEFjQLtj/Y9Vsbs4mP0cHdgP/TzDKLtqZFskYwki
K3RkZk62Hmjojvzw+/bDpmaJp50ulqiyn7IdmYnjRPHGnhLip8VgR70XAo/6CMRKbBAQ1ZYjaKg7
t23ruUE4EmpUslbdjkBC3EYYjTC1iBcqWMPSr3MONbuGsErH7TDC6Nr3d5wuMfjEk+Z++n7QPn7+
cRHrVEPINGIaHpD82gzIE8KZ1nldBbPkULTJJqddztiv4ipru61YZcskNInnoD9ULaFIGmqvq1PX
yrqYV4R2WYO4QL+eP9asjja74ZxcBm6gfzVQm/+1Syv9lJ/sKPpCoOfQNZ1QJSJel+BWZKDAhtW6
xr95O/yFr44dhV+wm1YVB/653PuI6jekHS5jUSUDUad1HoM3GM7+pnF3J+ziRAbyLQ6jlyaI49Hv
1z/qw+DT5aHtsP9c3dSkRSA7BFDIZlC91zEawcU/D16ECu84s1xnJjAWq3vZItSydEiqDL1up9hR
IgbUnIbjlQwlpVEr8m3tVpZ3gi2eGyx+KG8+71IPBH+AswSy5d1+gnr/u9cA5ofS7o10JkO6VqmQ
vVNsNf2xm9j3ww+VXU97NM8ikeUSInGciDtCZq8rAIT+/vyrSqB/a1AJYXVh1/jL4BpPtu7v/Trl
UNWmQSpqhHBw0HJ1erYIE0JAeuu5VB51YmvSjsOAX7Rs9RZ8k91Kv+sAy43Xtx+FYnPHhhEwXFli
r/WULPt9P9W/yXK5jrd/OSoeKQag20+M63Eo5400d1GPGL4aUcl+i9hRKrYK3qaLoLKkgLzWeZem
012TILPUr0yPgjFkhY2UDyHw1zECT6csvREscn7rwFEyptVQI50ZqXlAB60Ps5asSEy3vPz33/S6
s/+3jj8UaQaI+bJGWN/7nU3Y8odznZ37MBrHM8epbvDbYx21O0j/qCpldF/uOvmGg/qjTJpP//1v
8Iuhc4xkYkuIp0HYseAQHBGvNs12+Wulk1/0AG6Ffp4NWuyVh6Ya+jIDYhi3O3N6K3ls/UqKHaax
kXR22zU+vqobnPEjonJESnhOB0f9TsbBaIgR3FhGq4ncaWjx+AvKztAtfifd+PD5qeNVymk9liBc
G5Xjd+iuM2aYjX5brPg/5mLkSy9ZiyknJq/WhO+RsunX9fFhJkZmiElDjW/HpWl8ajVeaHZk3fpV
7VEdOGCOCQTEnuco0dX7xQXqFcl0fiY1diSu9O0AwAqZ++vSCrqtpHFpEOHo1+nscCACrgDhpPI6
5BtcNo1T+hKwuvXsmMOeyTozOOvaHsIPJHMV8JROf+w9QHqe7R9+1nRZK4WdbV9GDXentA5DJB+n
1XuvyeaoKnO8xQ3XOgWnOqq38a4D+OGJEBXb3xTU32Kpf5mPj8IyzijZOLeYzTgSfd9NUTTYm1Ys
k77gIGbJBUZXPp+QlriND4HDqeBBJd2E/HhQ/i6Wk/02YcjEzLO9skhXcIEQ7+SADPJCTgBLI5Sx
qfZvY+VaewF4T4+FjbvtO5WM3S+qM3eubZYLrZDxnO3IwGhALG7Z/tZE8Le8iGtOxdvQpgrwAwuM
Mf6tBsMrhPLzqVNNsJ/wX4PASUk1Lt/9Ov0wHqFrnMjVkIzEWAAalkxkD6QltecCe5TEjYGIRwY8
eUm28C9Oppcsqp/9vvy66v7jdRlnTScDvooSMbwq7wloQOP8uyCNa8X821C5Loj/aNzaQNb7jGDl
SSGr41bPe4/gUwfVw2nFCaG+5RnvG7/btSPoI5oypCEusSgDhSxyJtb+sqv+/yVh/hKP+Is1/Jg+
1rjK4oxIRbmAMXEKqv2T6cjv+ukXW5wjUzcKa8TRaytKDrzMK1TV7F3a1NvXrYuC39xs/uqPOEw6
YZUBdY/02DNoDIKfGjOBO5svGpftty3Q3uQ3h+pf/ORH1RzkCbVdOBAUdWuEuNh4A3GkC/pzK/eU
FFB0e94qHUV0dYO7kwoclZIPJIDQjX/CROS5p7rCrP85chHEHuEiYBAlIIRfDF0vhka/maB/8Usc
RXQJhZZzhwf3JOopMbdZP8eXMc3w7s/rBbHkXnV9ROwAFZHwtk0CxHQgSBBe9/pzNiV+1lZGDoU9
u2xqW6e7Mklic4HmOgVCMvI8rByFdEuLq0hqo6ZsQWS9qMXJU5q1fuc4Qn7+ZUOO0PA+6atTtLR3
YUUR7M09+/ywFXQ07OfRoOl9Z+cqmy6yJaXfz3koX4cgtHbORHUSLblP4uB+Qt6zV9NHDR1khdfA
2rY6qW6d7rp5NmUQ01e/xg8341WcNIujAQZ7VCOvXWmGmPOeXfxaP1RpmAkNCErQlkk7q3uoXj9N
tfMLh0Ug788DpeZJHSzEtmXvSH+xmRluwqn3k6IiR/jn1gO34T1F6rZsu246qSZ9CBI9n/365VCe
WxdOdqZjdjKStduFkPWD0kJ4Xioeg8CaMTNTz4bsNCwT3m7HstOj3yJ+lNK5ZttqWWMj1Rvb5oMd
wmLv49/MvL9Yw49KugXq/B0OPxTRDBAIVGPgCiFR2K/PDxW6I6RnXoxq4VqSrhhqNYLboofMT5DG
jlq6TDp4LkScwWg17iRP+wrAn020fj5IdlTTWT5UQzKBSCXXHW+2L1AB/KZnDlzG/68pOmrpGN8j
hFPVTRk54Ibvw1bGMBjVyPJ8Q1LSWLZxttM8mRZQzDhu18AcMiJekJCpuLtMNgun864QsP9VJjFZ
ShBn2sTrBp4eE376zNCdpmBJtMmmwcoyyBQOhN+7Gr2Gff9zG0FXQvdemPlMV9lAZWHeYKncftOv
vxjORwHhFkwRIkPM9aSnTX3b0jC152YW83DyGtJHBeHQtoanEVjjm2445lbX2aFoYh5Rv2PTUUKo
jbD7Uil7tmMDlHrK1hPAF36X5EcFIXabMVWA0Jyja2TZGk8wmbPESxrOjgJClSxsrgwaXyxip/uZ
TfnYEz95IgsPGwnWWBj57WDPpItUQUUEDMXQf/P7VQ8T1SjSNAxpZc4LaWSeBgG8ZxsLvZZkgPt+
HvE1ZLKAt1FzHiEKAqtL1099Qs1Hn29HVP7PrbNVKQosvTkHGR5smNjrc+tir475Dwxmq1cQOMbe
nBGvSZ4HuYlvoIgkXjs4etQO7nGzTsYu83kYQIxD6DbCbFjlF9gCJtbPHWNX8AKRbzefXRKBQxYK
XSTCb69CwSX4aRaLheUBnfDpu0Rcy2rcj1A3fl5CepTgBbuSU9VTe67hnjlla9MUmNT8Hu+RMPvz
p++wQYBqh41Vosg3UBZfZUP87NVQH//cdiNx9zgqkOLBawrzTZHqXFWQ0f33of7vx0R6VH/1kZiI
GGl64VUfL8+Nla28OE56fWFaYRX873/Mvy8i9KgEqxZasajDXyImaXBaSFwXA9A4XksUALY/d5Fq
qsQYjtbremhPgNlB/jG6P/0+/bCFFh1qCnpGfVabckUrp+40y8pr9UBe489fnikWGhnH+rwIYF1k
k5IcAca71/IBtsTPrTtJOd/1qs+m2ftLNIsPe9TFnj/poVz3RrJ9xF3PWaVNUsh+6wpIUv1k/4Bs
//zpQ+ISk6SVOgcy0EW3qyGnyvklNwF8/HPrFWO9jjquzi1oqMUeyx6E3tkvVZAeNWA2AkTL6jq9
dN2wv+2h2j524fC7KPlflNJRBVbRdY0sxMrnWEfwo1xXbUWi390R/qr1w1mXRRGuq12WXViAq/Ml
+D72w5tXIR3VXyIiUQV+RnJBzlfV5wuoSB9Ns82f/Zo/1GnUj3TcQ51dYiUHCHC7jTcPPOqH1K9W
j3Ffak4ttsJArWWACHYZuetDz+3MUfyFIK7JOIKmJcPyd9VDDH6CRHpUfoHP0FZNMl0BcYg+EmvE
Ctakq9/MmxzKtAv7xuxuZCekcN0MWj0DGPqblelXI/FQo2EMURGVkp045A/dEDywoX3xGir/IflC
jFCj6cBOhFsZlUyBCH3brNJ+8Gv/sH8cVDR1vR2TCxsjUON2NrO7q1Xvd3mC12L8zwcPetRztYFQ
LF0rfpEqmG9MtSzyaU7CGkRmOSXVbS33tXk0e/X7wzXYRL/4Qw+LbOJINSzd1OPst63DVkR92xN1
FgJV11+aahN9Po0SuJp8oBPW9q1zekhux/4KQbvgYN2BgtrvYnG3TeWC6iulK2R3QwhJq8hp5/Z1
BXRPq+lBgB6oHpe5WiN+uwUsmUSu974O2jykWUvrXJtEYSM08ivMO86msf6qdCNtlDORtPKW7gJx
zyeHA31Sn9y0rLoQjnbbKyLk1gWQaAHED2K+XbvNA3BrFpzZPHOIhhc3kRIc0fcSd5ZG5vAV9BYf
OCfj8EERidMAGNDpD6kk/rG2EwPtEHJfmlv0kCiWZSVtuTu7gbokQjoPX0dc2ibgiusojNY8Tnnd
/DG0gA1/l7UF6AdGzn3UYHPrtnOfryK9G7VL0MwHhEbNIOi2cyROCYyT1XnHkw05B6TaZuA3MdKy
YuGAnMoTWcCavI/ShWeXNra7hC9sGt0NKAFDkXAFTl4X2jY9hS1dadEkfMIuLJXpKZUIwM23qebT
AP1mNzb1lX8J6meBG5INHGqjp0EneUp4At/I0pYVS7BtxFzCpb3DrzU2bQ4QIx6rMlDz5MnKgXyZ
jOSn1e1b8t22u6MXpcdYPO2apPxjM5EkeQK6kNKHvWpSWwPzDI8Ku2SrjZCIsPPE9o9waKT4vVTb
KnxcHe5ZbS8hUo2xGwMDehc3jtNt/Talsh1Bpl9wGXybwIGUvUVbss2u6AcGklidBtcYSADnhzWA
i2WHaAsJOold7NnhtxzHW3DTs53ccjGkTS64yC5cNEMx8m2VGlcSLpiX685yme9DO4vzqjFHPfGx
tt3btpF6AJXWjsReOhrPWzHWIPEhJbZx/Qnnmib9IzV0GO+zbcclUBOHdtP5qgwu8/MsjROCHZQx
lFJw/yjtXiKRan5BwIrY7geyRrjVDg2y1XY8M5ulhncrdDM3UHJyhKyFvf1G+gCeGb0kTL0msYzS
U1PNcfcNZ5+0R9FcIZWnuYvH+UnYsOZvkGdN8tK5BDahbAzH+G6PAyIeomYV+5/t0I+WAXocjOxp
QtE250E1jtwqGXXTJ3Ca05BgehM1j/NEskw9hcaI6Bvrqip1eVVnsi7XdVliYHBbNn7uVu7iApn3
oQrzeqVRhmjnmPffK7PWIN2KSaTfYson9Qnu8r0p8LqEtQs+j9E9QtU3p/ifx4B9H69g+ltJlHNv
Yg+jqFANKul7xzDMb2pB9ieThfUlJFPavUu1Tfg5TFvVvJ9Es+3PKwweJMBLNHID0tM1iZjfzqsZ
hh8CLzfNfccn6spx7PqqnEgW6Xs7ZQkpQOhl5I+UE5b9Ga2ieoKFPLjDM9L+HdYWmXdrXJ9qBAQF
p63d0/UODIllv0F4EP3cZy3LTupKL35JXNMPT1FdtdHtCka9A+G56babzOmQlwlIpuEn0E9F9R7E
yFoVypkAmYhdmM0w0Ug+L3fLPsf6EVB7E95SxVX/AeCOanxnEZHeXMJGjMnJbB0I9uALp7q5QD8d
6ccJvMzvPTIBhqLCvdv6DsBajamkGTeQIuPR6PoU4rVquRcdAo4vVW0V7DVBstRvTTpn7FYqpXhu
qkDzb02Tdaqoh1mYLk+HqArBHmJ0u517OQOiu5IwOJl5IFE+9Puq/qAmwxec4rCOEGe44SvaoJ41
0KfBPJyHayRPjkC7XTxNK4xp51jp9QsJ3cqBV6sBUAS+fOeP2C7Vf1Uo4aTo+oZIwK7XePzkJhrH
CDiSEpFnIE7vO7DSBi7ZNwc+na7A3zTJhvl+V+s45p3BMr3muPFe5u8iMqZ+vzR7dg8Oh8aqIBBZ
k73v0dT111TG6jMC4vHceR5WIuMcBtAhLvssysR5WWoKeHgdmXS/X7e5xtXFBrxUdhNWDhtF2Nma
5nYGag1caN22wSuPhSanhnEbnOZwibJT4va9+6jDnXY3i9nXrLRyDKrTtJLKPVAQvJ7DaO7aV1wl
Eyfytu9NdkF0fG3uMoFjzJPD5VJ6YaLFomeqKp4g9gbo/kHWYSeKcdeRAQ9VJwHMC3quwPwMMYyi
9ya8QkztwIx5brcwITfgTk/d04i4uxZcbMdA0UG4eD6tOotuI5rN5l08T8HwlbRb2j/wns4YaEMj
++ZP2qc7hoNEbtt8Huu0XS74m23dOZaCzR+4WJrqbq7bjt7CScv7R6sJwFtnzEk9P4GXRKu/QF21
CDafmy6+mce2riFwhg0LAyVFmNJd0xmnblQnKYTDBELi8DwroA/zxbiBvA5Blt4tss8+pkTg1hQx
6XH1xqKmD34EWf96Fb3eIEqFuItxOnmF/HP7Mc4TiLlRgAWwWLpB/FAw13yUsGHENxzTM6Cu2STc
TbQOn4Rm3QlxyO17nGqQkbSHAYCEvd5lUmQbwdCXIYANT4valkLN2Kw9C4Jnw0ttAnJau/ZEkOr5
wpNhWR/7nTh2attujl9lNqXBpRkDVTTbSHLQJEIMA7n2RWjjff6iO4JjGaixYLsbnAUfOwPf53PD
kKYIsHpQ3a/4B0AH9/Wpxd4JdwtE0O3UMe0+C61rU0hY29wDIgHp10brLWcdf2ykCG+XeQ5oCZ+t
orcTFFg3WZKy1z2SCINpMlT9WxihFvOMBAvGQx8XhGDdD7OuBeU4aebpaQ9sel7SbChsWD2oLpAf
kNm7vEsspvhT3Et6aqfx+x42U+5k1X4BW6V7YKtD2vk6413hRnDtGHYcZhvdKdQxNZ+mqIZ9FBut
HbTxwCBxEFl9AuMgH9eAvRGwYsipXVU0fE8Xivk+gHfvXnUzJOsdRMP1PRDJ2/ID+hrT5hleWfdT
GJAlvk8Ts29/JoNcL/ViIF3OGwT0v0snw5ti2oJGvTQ9JsMvdJRVroGCp00hhbNIVKlq1o+50Imq
73YSGX2C5sjYcp25fFwlNoM/BpM8U7PL6DQA3SzRVQ0s9X0WTNUzUaraLtDqDsN7aNZM94rwBP4A
jnm1lHJyzj0lSG9QJ73hYf6WISpnyaUlK8kpyMzNZzvoOvzSNnR511EyPYNSvzf5igj2ecFN/r7x
72PUTtGrAZAx+EzxFBZ8YhwzKWKbjInhomVAw7siafUCMrQCgfauaXddTJMFxDvn1lZFssfLJTW2
60ocTnb1uEIT85xhsU10vqwSUqs6fiKZHAqXgJioK8jyMH/bPOhsBZ1qYwui9+S88ay9dbItqnX4
Q4Iolidbu96u0NF14/AJajxXODqyAiB0wRFusgKXoMesx/IFQ1fagXTdaetOdc8UdvazAgpwyaKH
djCBOzW6CW/iFUJNV+FRlA3cnCP4fou+11Pe0hjBEZoPH7Dr/cJF/M5GADNEBiXK3FWyK8mG/Sf/
XLfZ40KzYpwiVEYUhWUj+mUAsrvDE0wQstdIrtNtGCdC51HX01IwlRUWFtfnOezTu6BLBl2E9fiE
c4ZZStIDoLvgNwMH/kk1UwP7eoQo2IvKun58pFKtAdYKJCzcZ7ymp26czHaJo5Yt76Ih1Ah0xsN9
9sbSYW0uSw/00vNEGvo5nYENOs2swt1S2gaGP7lBVckl1N1K3uFBkw7vZ8P3dzHr+6hU/TgGWz5f
ry8GhhkXjgtoINNyiRTOJvtQZ/cVpky1FSlj9bODsiooNo7qfT/v6wTDPXzVZC0Qk1mJIsmiVr0T
M+4w0Xl1P52pg2+7v8ACGZ3Tig7DSYcVUUXUNn30yKy6koL5fN1cp1CTN3WRpUtMTtJOYWTRCDzj
gzTJuUt7RHPlu4Q19k3BQUk/1jMfH/Rgsa0vmroLiqhD9CCGbrotebJyTBLEIlvjpuarwqYy2UKc
BWuDl1zkBOgVjCXKAnPb4mPCF0DZTVKQmE8n4Ro7lGLDevJHHOp1uZBE9BEYOBrhehFraXpySd98
z5a4zmca7Reb2u3zMFQNwZEnrrr5yUKthxlPY0vf3tFWrXj7r9y71F3Bu7ve6f2cpiI8pyAnbdi+
Yat7As6cxh/XfgnqW8GH2LzZvoqW94O2oLGnOIl+cX21LkW8tcFJieZDtlmbLyr4ywm4uEa8+uZ6
65qbxigEuzD4+rHZo8W+m0zlCQ7kE2S/4tXokNwQQdZyG212XmVC7wWe1D712FAVm+u+1Qiyfhfh
Suu5iQivgSkwr/G63I0jVoa7dK3dn5Hqoo/TEKfNDWkb6ND3bt6zxykg+jlckT+M+Pv4EcmhNk+5
Q4qKDfcS25bpY40rJ/28BAqeB7MlhQ0guaiC+GOaDnPuxvQRb3nIGABzl+ocwPZ7THHLrdMp+YDZ
vT4L0nGRS7kZaG8AOyHxGhT1CgLESaB00D92xZxRtTetTeozBgaAYbx2dztP/0zT2rxAWcbueCgw
4GivizbkL32s5Ydo77d3KVfdSx2qGUIq2wsx5VvYZuuc1zi/uYsDD9Hd/A9739ZcqZGt+Vccfj74
JCSZSUac7ogB9l3SllQlqapeCN2KOySZCQn8+vm27Z6x1W33OX6ahwk7wiFL+8aGxVrf+i58CvJH
7s/qaKslkmnVDTxp13Gdt52u2HEBITd8cF4kPuWNowgaCGwnvH3Wisk1cYZrJYLxw1KQt9Jmi32A
jTNf4qls5wjkZH9yS1peHC4OzTKvMAKKtL8oZEUPg8FZNpe0r9KcT753nPwQ/gIQSjty1IWfyRvj
zcZuJzhXkMeVNwFP5BJO9jSGiuXfMIu1A0IzAi/Yq1KV4VU1Tw3ii/NuQmn1lY4e6dgoch7oSNUG
xiNLB5MNw4tD702y+erhykQIG1tKVqbEVIWNR1ZiuJJ2FGWiG3TdLs6oh6D6eGHLWL7OEaPD1TT3
0/qCmDWHBr+wEcPdu8GFzFRcQQJXbeALlQU7HTVldTf7QLM2fRfSdmsFCl+KGT0Xh+FCKN0Mog3o
GTKxip3ACKd+6suZyYMPIeD8vcRdtD2PxkaKJIvMp+JoBkMJj2GRE6H/W6ugWe4A9ogAuA5IyOvJ
mMagEhWdQA+lWlz6n2rAL+5rzWp5CHtsTqlpnfjqG1p731rs3QH8zD1DrCfWKkWCswOdf5yNU40E
GD3O6dTmOnricKmwj5ErSPTFmEEGVcrE4KFZyTrmTZ+4W6s5j70gEBRdTqbbRGa0CW7MGs3L9xAG
Fs2bLqHP3EQVsjHvl6aYJSw0WK9vkVrO6nnTTfAr3snSC/pbjusTNZhQfWkQEI8kAH8XHYT6+4qS
wu1pXdSkTcNVz7qPG855jmCDHhM1xpdqSBY0qWis0fdYd1dZtIhuJ+u81o+N8fpp21eelQdj5Mjw
ja3S6XQImnn6VksGdR0vamm+WVcP01blpPUSWY/+qRzyjCcD+BH2aqmqMMdXIkrIWw32RolW04AJ
a+AwSHocV1j4QPI/ZFd9Hgw7l83R/UCDxZrYsnVV56VpmlgjgDaGzDEfKRLzoqrfLi5C+5Ijs3c8
rNQAcijkKGJjHfrn2I7WmTvhO1F8nxDWE23WmpAi5Q52Xn2cG6Sm7DMMjlclzOZw1lG/pcesQgjw
SeVL/yRRPnVKrQ39JiYlmDCPplkrDyPXQrzdvOK83omA+eJocb+pnp2j5Q5DrS+/9mjvRZEwmZPy
HvFqBdqgym95OcY4yRhNItTpBfiEBynoKgq/vIkqR9ZE44J/qH3Wbpqs5B0utWw89gSY3DUQOMpu
o27m9dFNWr4AW/yC1BcbcIQEcYgaeqQeBfddkGff4NCCKSNvUSbLStfX1hIJ1QMsc9yhEVGRqHVB
hA4ULWRfCk2b68FS01zrbDSnUam+ekbkuX33htqYdB49fI3hLB7r8TJS1HXU3Tdz6B45Ohqb5uuA
wRNMPTvHjRPtFvJ7yeNKuRzNCZbvE+IboxkbCFRCA8TSVjcOAhtkikYX7BJWBvqxdquIAwZNxQHL
IWmu6BAN3i0VoKWC5ia6fDpMPM9tgy9lXIiBR0FWlZuZ0Ki6tA28vMuHUvKND+HO8H3G5DMlXgEs
9hvcRxC5rFlkwk2HuS/AqVkGn3SJ4Xq3dJWJgwoFVMXTqJHLmAdj8Rqx1gSP1I3FlCyt8TG6i7CZ
5riaosb7WpZ+9hJdmqF9NMM34WHh6t3WjQ0PBCiHnydDG9bjXiLlJkok1+17z3DJxhFCaBIE3ZBw
08gw+hnOrumKg7BEGzi2ZiHm8ojQ7RwIJ76o3JNQ1JcyA9btyRZeX0bBdCNFB9S6I+N9/9o0M4wM
gcUVVfcI70FZoekuHN1XNlzeAAbl60k3QfbeFs0qGRLtlym4agsXDg9eRjh79xECw94AlhTA+qqc
Xcle16gdpFiSIPcHd6tlJhTEc9iWhjnPyW3pcY79DJoacmIOFrlbOWkepLNdCd1MfMIc0rTj/Aku
3374pLSc7jwvNE9RJvwHUILsuusz6J/2Xg+oZ27aedrwMIJF9VpN6gnHvD51fg2iJq8QKQ/XnrA/
9IWUQ8IUZrZYeVn9BdrzOR4YdGtKhY6f9Ky8W8HdfM3lWkTbPoOZyKZhy7wbEJSy81VDDiGCv1Hz
OmoeCwwwy1nlPfTw0wQHq5gNmFY/uRGmxd9giQOkwSwuLL5g2QGnIT4tOA6BqyqUBUl92qMHwTAE
NNQ+FDNHR0oBjqG5KknFPBgeI1Yi1RB2sA2LciCBbgx6JO8IvZa7QBH1iECBqr4Poh62BjMyRe5L
vJGYlpfWPEHZXqyLNdBeekYjKMKEKrydh77PXL+thqwqkiAUyr1c2NuHvmva9jQLsTZ4jdoz9xiV
XXOmuXAndJYl3UaR8vo9SMHC3WG50m1QJrpuqxmrTBoUU+ODAIqo403vCIoIHF+O+C4AsGWK9QrY
kQMNf1oWe2+8opqSjo1+c/S8qV13MNRb3zyGILC4QdjpKV/7GZdPFuFw1I5sahmOmDCtO9LeRwtb
lN1pUQW7Bx9/gOYFjqVA7mA9QkORffFWCCS2ETRfywOQ03nCjcgQ/81GOg8EUp3qFViXaUbVHTrs
3MpvxTqYNsE3BQuHqC4wBqBiNlObFEOm4MgPOy55DdO/CEiN42o8zH04RDuBoHmE/WYTj8rYYzDy
3DpJLxehV015jsl9wNyG4lOn1WqkO1jIjGQc9LNtcBljg/s+4t6ZHZS2JE8neMQTcIvbIPQf+xAd
Wjo5qYtEhBOHes3ypX4sOYyXUgI8o/zSAJ0L47Ybi+KBzCuqR+553D9y4bcsaWXQBGkPfHdK+m4C
WBsXfJnztIKukpxDNejoDhE35RQv8DVXm3HJGEbhYA3RwUjl21dPIyckZhAvyTukM01iVyzKiVeO
D+WeDBpUfsWM34gkbEQd3Da5I7ABVxgzitK07f0CS4p6G1SGtEvMYB8xAZIvujWPw8bCMAYn9Yym
sF9ENiC9XZrsuuhJuR78kMzdtVTYPMRcUYcEAFXod8JoWdwEa9aBrpaRutsjisELbiEZFRzXlKar
w0azW9QWiaROb0GAVG2CPSEbXzrXGg+Rn6uNDl4DbPALadrLN8QxUqW+lqrCUI9Br70ZgYjXCRRD
1owx3IX84ER4wDDOMut1+xLMoenFBYs0acZ5ZncO9dqlmilVbxpKoyENkLFk63jQ7VJsMWE0GJVD
GAqCTtxcAu+Q/9enVVHK+ZhZIqIEyqdcshTeIgQXVJm1YGhgud/nRz7NdEXPYlW4X7qwB/9kQG8X
Y7Pg1zG0smuVDjgNmm04j/7wLkpWNx5mBz+0FAnOsOX5ruq2gUKxxs7X4mbaok8ME6/RcscDFSzz
ofYjGj2OGtlEVw4Aw6zwwcuwCtGDzLQ/M1E285OHTyO9uAAK0o/biz87Bt8pWqfwZrzM7KfM6+sZ
zRcY4GtcLVmen5fWNxhW9Eg5LvCwBgArEmwPmbMxMa3sXssF8zwon4toybu2kzegGRAMA1NvISCf
kL/U66OR/RidGYpHjlYxqta3usB+7VtVub7ehnnYeQCIBkU7pItzXd6FaPdxLQdShGyr0BoN74UK
mYti60v4jzsRjtFnH2BziUAjbLTsi4RBcf2ovLH3bvscK8y7SVaDgQfHEjVBIqYBTt0QgirdHIoW
m1ycJKGiWy0w+PANkkHH4QRNa85csmIr2rfwHdSiFClh3EYnp7AbvUJ3HfErtEWh+dQ1Va2PIqeu
P3hjk7ffKCHArfilZ9uOfeuNcSMC5131BH5rd95oxhI1DkmbiURn3G2WsY30TWkspFstI2L6vDZg
uiYRMVhblrTpYJqkc8++Rtyo7DMFaJoEHRI7qmk9eisC6dGywqmzOTiV0wX9FELbE1/MdtwvfSfp
XmNv5HZNzVfy6BeWsWNZY7edKNKC0rKBlJpogB4dVldYaJmZedtBB8GYUN5WXoxr7porc8FoOwbD
ly3xIRYYtqXnY4PJOywtl7hBaGAUL8OsWKoLwcK9nUe57lU4e6SDSWHgRhnXNEf6H1AJv7pivjbm
kRnkBLyLPBzbKzS2pdg2rBjlJ+ewbEybHLg39LagWN6WXdfwU5Y3Xf3JRTgwpyWIanMkI0KigOBB
c7GrzbKy22oUbX6cKy3rBwx6gFcBpaNbHgC1RS12MCFcB0uSjLiYlZfAzYYvKsVmW0RyW4PgejHl
Fl/hyUmMn0gJS9d202K5acYDGjCNA2tFpfQt7tMdtiigl2E5jN5NLp8oDjvkgpIV9fqAfSAQ3wlX
8lauq7jCEM29U+BlgNZjTuDHGFwW01GwIxXnaldXYmBXa9NDdO4HS2+/unKUwLTrEWY4W5ureSli
32E5ga19ABohGUw0wfZRt+ZbO4VRcNvDSMQE24t5sQ9MY2ZTBHBhlVOVyNa5Ol1afclItIbfMJ2F
3QGGpKvbD50aaZpPi+quAgPnpXjOauIfwlUxeuUZ3/e22LfbMm2iXGLgVINR6I1oW9LnWVRjeMrW
vJrvsWkJLVZIRabXN9oxmr+ouifNgVDIdg+kdMtwDasEbT83sFdHV9OxcL7yQ88s35eBVeqqnMZW
bNaRRQAFJRqRGMvrEXvC0hgQVwcbXo+kNS6xC0JwDxpvoUrHNQjqBDoPDv5HGF741lO0laC63zQT
Uq4fiKtzc63t6ndHgQjH9fI9iwy6HWmXKSmNCKsXoIkeIFkWecoANsckk5gO53m7QU9d49aIEnoZ
8J1W7iw9PdFk8Txf4zKJBg3pj2KXYycV8Cv0EJrJsxFT48FjoRTl23i5M76JEQA0rDpYfhh6ufhY
qKCd+kS1DuyIXhsrLR2PTQhzEkeReSawIyApDZgHphjNh+wmKIR1W9RP2HpOTVdO77aa1XzVr6Jl
T3oeeYipZajG4wKQfn6KRKum88WOlO5NO2ZxC9+mIUYbms9pR7G0ws0Wu/jbaFmkOJoCopkbrPta
2ImgKV6BaQ014CqGDNaQ2edx9IYohkYucMD5VQ0kTw/FPRg/PlqhCfni9xVIurghIi4GNqRyijL5
KBSRUB50BKtZQL+ZHnobl5CuhnEfgRJDE9A49PgOBCkHTgykhthnwBRr6cXcom+tYobyatc4b3oI
l2LkLWDg3M5QOiPnqptDXnyFWQC2NfHokMc07NrJsrJK3AArfDSghM/MTzUtwEpK/8NoC6dpj0U7
7FupTQjIbQA2IztkCTy/6QPFo73T5IpcHWTxM8KMuXvGNqKDBeq5D4zeACZYR5Duvcw7/Ec2zmRe
TNjs4Tk/zynhVT/G61KwM9au3ZjyDD4Gf42M99Ekiy9h1/adaTZEfqnCz3za/jU624Wh9xt9PWvo
NKPpbja0vI+AVpTsr6nB6EdnrB7GozIrhdji/kiAHsmJXBuUabP/83f+B95rlH8gKQMDCyzIldiJ
eLj8hqIv7al1Xg87TwOiGRDqqULChZBDcDsbYLaYrCqPJFiU4Hv68zfxR8S5DxzJfAbsXXpabHsE
8zZpCZHTNXiwQ4JGDUt0LMCjw5+/0h/xAj9QJvVgcKpRyrfwthjEJ7v02ZiqHA0ujBDMxWgX5joN
2tF56f7NEf4DluZHo60KVEfcRgK25RHiZSwclDYDQOZ/84H+6Nk/ECkVwimNKCQDCap9qbX/6CKV
/TV+6UenLfTnQ6vyjG2xecakoJdDOTb0Lz75B7Kk9X3b9SNnW4DPG3CQsfHwATn++df8R0flA9M5
m7FWZLLk25x4BjfzKYv9Arf9v/bsH672oFYURDccl2BtYTNtJQJT1/7Tnz/5H5yhjP6+lHCN3ama
K5wuhZDBmwGY5BLClwARWVHQqliNEBbsIXpj6i8lTVL2oQQUUe4EHLHYFsm+7CkctLmpfOCqf/6B
flZS/wsu7kdjJlEtFHhQHm7bSBaAnmW3OGxV8M/74lv+GKLlxv/pQr/ju1JVn6u1/OzjTGP7zJRj
gSElLzYIGn2bJ1qoILYCvdgv7+4/f+cnYv7+X/j5tVeY8vPCfvjx75/7Fv/+1+Ux/+dvfv+Iv+/e
+5vn9t18/KPfPQbP++vrps/2+Xc/bNCQ2+VufNfL/bsZG/vz8+fv/eUv/7u//OH952f5vKj3v/34
ijWLvTwbTO66H3/91eHtbz9iN/ubL+jy/L/+8vIB/vbj0/OFlfXDc/f2w3a0Y/f8T499fzb2bz96
vuA/+TwIuC85HMYx9//4g3v/9VfRT37k8/ACBvz4Q4cM3+LyCPpT4EcRIz5lwGCDAOew6cdffhf+
hHuMLyQ2+nggw9nwj0Nw+8vJ8su3gkPy688/dGN724OhYP7244dziokIZ6vAlAESdkT5P1mK48Qd
gTEDVKzGqqugDGqbm7krBQHeOI876ciFN5fn9QZQ/vQyjHrEah2DYmJhjf2Axni4AS7c3vsLtrFG
UL35zUH9F+/w97e0n9+gCAHIUi4x44mPsmY3461f1kYPQ2VvgauMR7DMojWt2yH8H90Cfn0pEeGQ
Rz7yCT+aUQKuclnOVvuweAusmpyG9wspqn/jqXH5YtX/vYwvLyMJ0icDBEIE+CY/+lq5deBIAmiL
x6l34w4iUEByhbudh54kDbZ5W+JG5S5ru/qz3yzRzTp417VuTrrIAG75eXfwx3rdrGsBLleEI+6B
HZjCybfeiuy+BqJxqqdK7atcURDDimxXjANDQyz/nVPxz9lOHz8LTpsgwinMIvpRnLFkIdWA0ItH
IbwCQ0ZHb12hTCID3m15qdDJjf4RsUIiHcNFIVEQuBSW8WlrWQwxx7prDHjP3fgZoGGFnU/+6339
f1SXrstX8K777/Zj1fldoTqr9w5Mhfd3e/2sPv7l/4P16VJH/vMf1/4/lScwA19QMsrfVqXLI34p
SiH9KfQFmEUhID8fBsS4Bf9Sk0L/JyF8KOwjGckAZyt6yV/rkh/8JHxCYS0Q8gAIxcUu49ey5JOf
pM+EL0Eilyh0cEz4xzv7b1Sl33cdSGjF4s4XwaXCyVCGwYcmU/Ye6O5WBMCBXL7nuPrTSrRy95vj
8S8qy798lQjzFxhWKDDk0kD8ZuYYqhJ75gWvEiFb8CrHrvax8fW/c9Hwg4+vg3bYDwIJZxQRoKx/
rGDNVJQ0ACkdkIoNcfNFH+inIOZh8gWAZXZLLcIUg7CG6XAIpDNXsBxNJegVt0pyMKnsNHafcc8v
+aYlzO+vpywP6HGAPh1roFzPYtvVgroNvMPLKUXhgFcHiEwzdqosGA9h5YO5AnYsqo3A+q7BtsVH
6ECczb3AW8FE26VkzNg9EFkynHKpaJZQD21ErEDTusuAl8AzZkROcirKjvsbns30NZSrifbhbH1E
qFEN2DHq9BKDpVqdsz7UNO6xITs5bJTvgQZH5Zn0M3lc4PYO9gmv6geoiiTZIDuqvwkDZxvgTcPY
bb2qnc1usFnbbhxYPgCBZ0C2sZYMsrI6Q9AHFiSkx3YFxVxtNEgqIQh4Mwn5fs6K7LFzdooSFmQY
tBWMaCHDbGRWgeXKdbPBQNhNJyxgoBaywNC6pEOc6kEHbgWWzWDP9xz2TLYpN7bvHjsdqpOuYNq6
171YbrMSRnyxrx3F+kkuoHuKAMSVWOfd8FypTD4bJecHoJTq+wSBbIvf2OZbPgXNN8QysNepnOj3
EKkr3VdPZOuQKFAd/A0IKUG0l4WnWcwqcJj2/uo7t7GRU9VeITa1ukdCMMhzDOmVVZwPkRlOpJrh
4NuCOFSn8P4Zg29Ww0c57QMAU/h4Nsw3IBfMQPzkoNwGyksCaAjL7yBhZK7mg+bZVG5D5hOR0LwC
UTuuc999QYyihQIEOZZqPyhendmaT7/ohv9/ef7x4kz8x+U5QQuqn5sf/td3Xb4+dz/cv6vxpSlf
f1uuL8/wS7kOxE8hR81FEUEn6eO//yjXfohCDvMwGaBnQT2/mFv+o1z7PxFCcPqizWAiFJcC92u5
Dn4KUJEQicJCFsAlA3L2/0G5xjrx98OWCPAGsIQJmWTY40eo27+vpaMBjHyxHC77FtkgsXXMUG9v
FdZu2DCG+1CTb9iuqx1RcvwWrthYDeD9n1Uk+ydfTPNZI3ewjWtPdFtYT8rHOixfQKHR8CBDgUr5
VF40KyhXbeZKKDo0Ye8Cir4jNEgg9F+eccbaNcVK5GWpAx9EaVTaWIuofyrm1oIXHHaIvh0hlc6Z
slcDUnvuQ6cZFLwLYD4UCTy68iosy3R17tXKH7KiWB7nqRKJHc0b9mN4RsMCiCxYJfbKTvTa8YIm
pY/HEsSuobQ03XXTmdRkjT2DxVifoZN7q3A7uxEgH6RQMQSHShGyp415a/PMeyrBSD33FrR+bFr7
J28exU3B8m43Ft50aMEouwF6a76XXvkytV5xuDzSc3hGUlP22Rvd26CzBZaisrnKI7xl5/Di8+yx
74NXin2J5cs+WqsXkeMAroLWZw1uEE1+/higp/E96L/908/vMlpcfYamSdy4Rb25Eo+qV5Oil/TT
0owm7WfG9x1g1RQrIvY9rAhoTGDsQDOGGg7ScwuStCnqM5NZcQj8Yk4xcOLrEew7vtUZxHqND0E8
QMmxGXwfvmRh/UAJDnPVFmTL7eS2ZYuPnV/euA3wfheEKW3GYanPLoRNYtzjjLtZeYBP4uHtM+C8
p3E0pE4W3tSoxbiT7aeiAY/NxwPA5RcupeDTvkFRKfaupjDM48zDuvjnL+8SJBCjusM+FAe3KiK+
X+fWo7HCkvt7JRo4aTd4RereWl29gKUfJMHA+sPlsHbUij0sw+tzB9eSlA7ty5pjBTWBCJWCus+/
R9GivzM4+x5ojy+kWQoB5px5o3PGb0JWLzdIBwu/BX2AoxhNN7Vl7rZbiEsmAyAcf/qIHd+t31yW
89gpBgcBOjYYO25oPmkIjjYVohfPXjnUJ99m8JEDEwCD2uhHj6T2dVpnWOEzC/KPMjS6wm0X911+
sQKWWCRuMcN6qYfL9mZoybghas5OHPLo67rDbVAEo/5a1rNLgPGXBwm2X8IYnVKsBGYslI3I3xBu
wPad6OYsZUGf7QUC8d4oAWs5BkgI0EGPtsdKSwOg71dzjc2SSqI+su+VA9grYKKKO9os1wRawCYW
UWTODid81IsKTnuzr+IW2Ww7AeL+HUQ09EmNkbuvoBHdgKYBqUdDl+I5n3AhrOBEn6KG+fscqq77
JRfVDc768UkXnr8BZj9MSQ2JadoPJL8xHFFs0AqQrd9CrcRNDxpQjrls00MIceMtQ3Yve1Hg1LLy
diRlnQ5VzbDEgwamXuR6gyUZVJZZQNOwnmyCRR8ooigbRaI1gjhyK6d9QYgDwazLo11J12qDZBp+
Y0EzPZMuc5+QT1hsh2iESxwT+RHRY02FtcDMr91Y05cWL7td5oYdINd6hdLQ3PsolS5eppkdG/h7
bGQnb3hJvbTLsQ32B/MZjp9oCl3d6Q2FP+SGZmrAO+z0lk64JCgBeyAoYZTrgdqcjCA7HScvfOwH
2cOlxfdvKt6DJ0gyfQw6L3wxRoXQTwbExh4nhR+3cDcDaSeAy4XMI3rwlf9gCC+fJPQIT6PiR7qy
MF6tKz6jb4TNvWcjnHDekELws+zL1S3Iau0Keww7kz0yCJZgKGSXfQbF6u3Ii3GvMeH2cdayFeur
2sJ0QdUn61feNccm7Z7Uq0SWCqieiSYjEhi5A0fNVN66Bc5XlomKyuYN3TZoAlDjFd68p4UvUshd
yk+jKeV+9NRCEPDWC4vbT5VtyQxwLCg0f0JiTnAAzArTLeSQ7/VciI0Zib7B8R/jMTSNTJq2OhdL
Cf4QtnEPuRvWmMMR8QhaSn6b57OXYH8dgekRzl9nKspTsWYMVzVo8qbOScyQPQWXugCi92BwMbZU
dUz6QIs4F/nzOgb4TBr2VmUw2JSs3pd6zeAxN+vew6Uy9/Vxjdb2emXQYgVYoR9G8ABSjaROjADQ
TAIonORmaEHvZWOxB/kAl3dmp9cpHK+x+5rj3uLzRh47NfMcptI00wFwqdyrrJktLlHWn0D2ohvo
YvR1PcADI/bLfCbQJlL/BN6wxlq8aAnKeoATCul89wVRxUXP5iCfniG5kRkSLMnEn/RE2o3nIvfq
LXmEHkB9NlNXHnSv2gd0zesjgVfWCawjcrkk6I0oMOpgClmCo/W7AfhHDrlgjPxjdleWZtmz1WOH
2S+7q2zp1z1lYtpgwGigl+ddOnqZ2ASr39xkXZvHEeRjuxZvBLZbEWor6XFBQJJ0gJ75aNaBgjqT
yXPAQBmYQeSL1eVOhftddYBiqLqDmuG+GcflBnQNeSrtWr+NkEPGfcbAR+i7zxC3oD5fFCyKBu17
7i/dNW+RTGcWhbO4CvutHtf+tm3MpzZfSokRCXKats7cO9V5K2Pws+Hrj4Jv9hK76lPUce+OtLzK
Ypyp4sjxguAVT8NZqpq8gZAqTiaMiseAz189LGdOZIF3dJyFGKQkK9u7Cx3+aslR1Hg/QKeYrRfi
UdnfA6MK80T7oMwHqszOth/uZni4gS9YXGNsHu5KcDbwAA9nu7bBnuH5t8xrb0dv7tJy6qZPnTNt
Wlee22VFewbF7rFexHzrkWxKQcyBLgG6yKSQIg4vDrWw27jGtQpCNYLAYhOFRyegDIbctz0LPdwa
OBPBACn4DI5pytv1BR3skmZzWWx7yb7JzMdpaiMKBgnxLqmM2A43i4SyA7vsUvhbrWW+6dlMji24
ZBijhJcQac1j5gpxQqXpNr6j/haiczDnVD29rJAQfIMOuccCJSr1eWX+fPDaLDybDqQYEc7yHkCW
RH6yG2Mpi/W7lvqoHZk++cxk5yEovRvWRdMmHIJ8C5HukrYD7nMXEviuGqJ+g9QZvYeoHKxmr6Eb
kGYXKOI5zArcGL7SMuo2TSHAhQR9jsWNNQ8cN7frtpqxDM8W3zuEwbiouOu9wF20umDXtlAWLUtH
HqK55a+LPzfbDo1vwoQpNkZybIxBs0a6oAVvJhLzloJGuI0mcBIJWELpVM9H7L1gDDDikj5SZq+L
FZ4NE6KhNoYTdoS3EPwd+va6CeWFmMbtTk6mQ5IU6gTMjPgD8gqfKozNm9UPho2FG/6BtxY5V/DA
j8tiaeF+wEEIa6hOWshjY+65OwCd1RYWG2Dgoigmfi7qFMr0FmoYtu77zlu2a9iCJbbYMAGigAut
mMoTdEdFPIRu3EcQQO/UUpU7LxzI21LUfFcZKIeJoQtEpCxLYUO+njAlr7egrzx39TC85rxtE6T/
fTOSlnEYLtXdin5lR+UcXvVLiG54im4UK87eit4NrioOzKSOfFqIfwZluYBTRj4k/bhEO9wYrI6B
HU2bSXrmFXYL4dcGd7fXDIqNA2iLOLt6svqHrnORv4U+G/IJVnv02tYZLEZ8xqIgRRSeO8mo1wdw
vuktrlh18NeQXUdKQ+4y+Lb8QoSprxgp+ptsymyWLAubP0/WG55LcNtTFSAwGUyf/nYEXyaBVUB1
3TZuPUXQsENNqkqeIux07eNx8od7FururpWe99WnhSYJSGbZzlG4yG5wVxF1Egbdcjv9b/bOY7tx
Jt2y79Jz3AVvhg2AnhTlTU6wpJQUcIGAd09/N6vaVPXg9up5T/8/UwmRAOIz5+wjGu1x4BHFqqqs
5Mu5oXeoCbtXBw2loERal4OWdfYLKxXnihoedHbuNDvyzfIy7HMCP9Hl+/79FNT63tP0Em1x1SOO
w8PmhRbjozzsqpulQnr1FyMS75uDYj04iJLZ8QIvucdlsO56xZ2XGv5AYODkvU5zPm3wOUy3XFZl
XERQykOVBPl9Rga2vIkz9DnKfCu/pIVzMbQWK4bXrcdUNuD4OuzIoZebaTzTKj1qRh8bPYWVO9h+
mNbys8hrEcuuG08+S5CNl2IKxVM6hWLMknARzvvcZUs0acaLdEGTVN743fKfNkLq1Ixq4SXNOX0e
kgKtOZSLq1zRAzee/9nX+bpp2pFY2jYdz1giyvMo+s9ikAbf9KBt55FqXCDs4X23pN9jb9+ye8dH
byVTr2joYXqGZ4vXRuZUHMXgTjA7JdaHtNG2gbzhcEbnMuckQtjmOn1hci7uynSxf2/i3IdJiOyM
UyiLh8qjKFsysZktXe4pfx68avmzGHl704OLy8zzGq/5wLAIV/nRMxxxrJpe2xSsNOJsaM6zJFoB
93kXtwLNUI0B4q6G+79fvNF4TRytDV1vcaNcqyoCPPvzWCzfvDsL1NSpv5eevVVtWiAjkdtSC15x
KD0X8/LEWgCTjNsVUZ4tz5ViLtl2eoiD/WWWaF67LLc/6ildT0rm+J6XpHrR5iYJTc96XYfxI5Fr
dT/AZ6EPNJLI5FG41HXOaT58ZwjLN8iFvmapcMMOMCIGwoGRTLnkD8u8BKqyti+6puQ553c7wEQU
22bNnxgxHLwUFA9hDMU7VjLM+zOmVzTkUBvaryXTv4ihmcNMs57xUnfbICli2A7pMZdE1s9O8Ucr
yKvqDecpmbTfueIeXNVV6fOHmjBAwX+5l45aEYp0y5k0P+2I/DPZrq4VY4mt4xu+Bl1YsoSDob3h
5uMFo63nCZNSWIyFx+umyTegO8wL4aPjplltdSwE1WSv185RK3wGFmCodr7IyXTW4IvpN+t6Pifo
zPRlU7sojlZgJQiLh7PljOov4+GFWeCACjd3jDUOOOSA9szzsyY8/4SKN/iDLrmLR98Rm7EUx0bH
4twH1l+dk+s4lX5oOvrWx4NcONK5Bk01wtjGFs4Y6HfpveEAiKMJey1fwgQa9DZJAu7joYKOEvxR
9viEYh2QRGBesiw4MTj9RZn91xLutmoIovOcMTSoKW5qhbOqklOmODeZ5NylQbIrGQNpVn7KG2Kw
bZKZgT34asuC+bUqtZMW5C9dVk8Xu160xxpCS2SY6tct8u3Qmt+Oth5E4Kcx/Ls06oEKIbOcYtz1
bYQLf9wgwXhr9OAto76NerPZj5VzqguOOX/ATaP87lgmQ9iVjJmzSXOfEOFvCm4IWBHaR+GjmEaI
ZO/EPL1PehVLzcB8Rlso3KnF2i5orQd1wyBdFWaH0PRTB4iVJGK7B3/km9N8cxj1tPTrLzf4yt9Z
8EIrfYcC7rUWjnyA5Dzs8CUd2TPXDADKF90QO4k6cEN4TMyx/Yrz7lwP5Xw09eGH+RwRfPXyAdGo
Q7fdWc+IR9+kpa0Pda5/oGnidTV174bWPCjH+JG2fGuC4GtaxG9u++dR0rlY7AKs4FeUxgE5I1de
mmYoZF/iPEkf16H/TFUznSbYKag6rWHrlt1BAFF5rzWsGSyuimvPJopaEcKDJxVcD83yEOemBYVm
V8ZF6ZqYrptgz4mH+LWTy84u0ziw0Ag2wxiVuGLGWh4hAe5aZR9lJejqNHffiPUbcMEccTnoLZv1
lCfNBx/mU1+leyXVHe7xeZOW43awSo7V4ZCJFisuaecbMMDlvlzTZltWyr1WA95/+jSYPMYTO0/B
nGnc6hkoyVXX6626mRG9+rGgNseUEzHzpG0qvXuyFXYqkMcbE6jNVEhcCrUlaO0QD9dxTrNXMAih
tqRdKAfx6eYWh4iORFtOO4ZNyQtaTCxSjrNNJlOG4+jVe+r4B23VLjwPO37Ko7vmVzODGLuuzh2W
z0OPSzZClv6Wi+5xZI2Ap/WEuhE3ZTPEKl9f6pWknyXFDA7eyML3nz5Izq0wK5ZXc06Peplc7SGN
EmHpqLvxrBEQdEiJlYUOMOwRFItnqwqQNbrDh5t0J/phdLkVOXquMtJ9zatsB8UqCevO4+5NU0bC
qtaTcCVI5PMmRg2LAtxY72lY+LTCrB+7enxhSGjsSMs0jimWtqj3dXtXVB2kuARb3euqVSybhlQx
wAgqjebHz4Ow9ngr4r9cL8o3/cOgdBzM+LcZODQe3ioS2tieebw0TQcPTNEHP6U5+ofEg68kQdB9
sfwJwj6T6mgH3XihUq2+F0xdbwDC2kNnrNmx95gMMyOYXcyjs6yevDZN/yadND4Ysdn7shrMe9P1
u5e2y4cwb1dC2/tcpy3vkyMmmOUoYBviRPzHJalXKhMv8hTtj9HQ7nUUqjGy7J8V5NmJx/YmVKv4
gBdALwTCzSwRPYAlg+puPqnb0Kh3aeVSo936bM42eHfWa7HWyWXBor4xyyC9B9m27u3aCN6LYXBv
ZnVCTse0efXGtHru0rL4ZEnf7GZf9dsU11CIocaErzVpD2OmcfUp26mdaQwGICQYKB852oTY7Wef
JR0WM0ppkiYCmzZMH3qMAK03nunWGTigiaSjbD6qoGHqgKs2DZGuZDFuqOTJA1AJObkxIk/Ozb5z
GuxySPv3TS7tB1gHP4vIkwu/UnLIVTeCNmET5+qChtfABXuo8NAcOVG6E7awZqe8wSxCnKfGu5tP
44Wmo9qkHL7bxWZEMGkmYxJLFI9psCxPqVLi4KHQ/x6G3ntMne4d1JPZxd6gXSTNIMZEyviEwvhY
V+aD2yag8IdFxYgyeLgbJhotF/SZZP7yVDudvq1vGcWMuuYdZczwQXb0dCJjhlgFU7Z7lGJaNPQ+
hatndCcsF+ULbnz6YYM3dl1BF01VqZ8Hzr9z52pw0gLPOopiORDozuRmcLqDj4r+AHSHdWdga1fi
wf5MNhgq8tOeVou2RdbNtS91ccYFyCLDr54zuzcf8amYzJorlYZDD6UDG+XK8Et3+jgxJxE6dl4d
ShlkgCHW4ty6LGBzdrR7TzY3654DigwD+XjgxwLbKcbhRLg09mg1aJtB3L7Ytsrbo2iHkb0KnwN3
JrFirnGZunqNAnt6EhK++pDj6qyaGfTYIp1D5ck8zoJcbUQH1W4QQEQCIGJhJocqtudRHLO8ND4x
8xucum2+Ebe3itm79QXJUsqFM6g2fOFhwtXzbVIN/S4LzPboWxw32BOca7mMzwNct8cee1iohD4f
1FKNVMsqj4jUeegXx9/idSsiuRTrsWEPHOeBkps8m+hCFVIW/zZcJUdgBgtHJMKKNeuRO7f/JoHc
xCtNQnWZszNhYePFmdkaW68cnpKhHp965aKnYnkTlekN9BTkwwaNt3ccsGCHjKxVXHgtVB6PXf1o
YVdn1sLaxNWcO6NhwtQmefOgFZp7SWYn2XI9F9VhIpkL17rklSXP+FT+2C0wl36xy8OQjM2u1j0G
KPRc0ikL3o6BfeT5Ne9HYxquY1FBK6n7hn3vVOx7MFZbRwwfAzaciFBX/5yAOCQdj2yvbJm/Rrgr
sVrKtmIyuYpTr836XT8W47fIOzgEUq7GkbjTapfaeou5vG0urKLyLQXqlhnXZsTHvTUhSlFvV2ts
lhW8Bdn7W01oDvCzWkVuAuptZgpxYmipb4zUzra5U/yAtLBOfZ7OB2tmoQ13zPjC4+BvADnNcYrH
CbOo0Uaty3y21rHn+mszHyGpFRFkBD/ueTds5xr9fqs1vNfTwb8wg/FeRssuLyKpwWelHSk/7IIi
way9rcsCp3XbPRdT3m+CvtGiClNyqDAP4HcA4nVzIZeH3Ck/WTaWOzx702XkT0dkKWmbXIN31hW6
85ytNXaysky2ynXOqYQzxPk8IIsCTBiOAhMFvACedE/r+CXHGzK0nbF3Fb37gKYM2ktZd4IKul+y
p7Eou52SDiZKL8h2kDJx4Kyqrh48uIuxhVL7xRjZmhkdzihtDfq/ej/Ud42zTj/awCbT0EYvCOeS
pVjCxvCy1GtDMnBJG8ZM5X7NEBYbnocCrcl4BozKOrhqtd6N9TZe7Ur56jujZO5ql68unU9c6syf
uczgnnRDbz9bY3mUkHxiDEHjy9iM38C6xJ3sqGWY67vTaz1q812dYSHT1+6bHMTbFpcfQpKLFpuD
hz0YPJb9vvKI34NyTXjdGe27XWbBvaXZ0oySm9MN4kuOlmzBT/7WTEjF58YdP+S0TAgs1OQ40WBP
ghsiV3hqB65NpP4vGL6JeWvGlfuymuPOqPsjRmWA2m3fYd+S6s+c5tpbPfb9voL1chxcf/zQ50A+
GMB/2FrZtntn1f7vVDnFGGrs4j8g8XYXAJD21asN/WgUAwYrbG8Z7kKd95vHmKNlC3lBGqLeIE6U
ryznfoOWjW+7LAntJgtOe+YTEKDVWYFhocchOBvfNvIsVjNgeUJH5F8AcaaHxqqmQwXPa5Nqtr5r
4FpclaV3ceDqwX3RThB7YepQTWbt8HuT9uaxXEaXwIyA8sozqxIntVaBp2KikXLrmD5bdwc6ahLV
Bo11u/Af4HjwEc3pkseYofjbeSX2BUbU+9QJzOsY2MkBG6D6M/BOPlh6a783ZltsePL4ZFdMP7Q+
/L7ByJ57NYb2vUpucadDebs2BQsknv2ZDfHEQPiympI2eXFWCcq7Lb/GfspjdkJQbrxUIpoZvx3F
zRJITOA0wao+sGavjyB9wHjZg9gLgD9XXqrBfeVwLTrOoDEy21Z9LU5t9d+Di9tIe+Cf6U9423iX
i0z3Xw2Lu0+xtB5Cy1q9nsDm8bvid71POt5dcS35/2h4mOz25bLe25PPTs76aiACt/R9WHVRdemd
E00gtvbM+jBxEZOcxuvsGxukUdzqVvll3oSoa9zAlv1OGO1GQVVWC7OcwKg+WLO3KLL0WsyXtiRB
iHLd/oXkOwQR2+oUhHHfZ1OclCn/aGIsU3sXzHX+s1a9BO6Vd3V5hUGkxZOPzOuULxlhbiudZPoI
L8y81okOzyTUdMOIESqocdNVpdNxmsAsKiLeC/a6XcHlviZMUZKndsrHIdZ88Zhnvgm8mO2pq0hZ
whuN0aT9Ng2jZiPLEzTTwsu1vRvytMBP23Xtuy7Brtwm3+XrStfDadqt2hv2vMl7q1wbNgoStmKi
1h2LU6lMqg2QuS43YtC7YBe8PHifnMJsL6xpXgbUu/E6aUn9KUVXrXf2aCD1mpU/HP1M4aOu+0Q3
XrNZaUa0FJXeHECsiiWeSqIbHL6Wl1Xx2g2NYXXI1Bjydx1j6CeIo/5Om0bN2ssMLBDr2AKBrokJ
1AuzEUIKtNjqwRdCj9g1GQkrWMGLdE/6c41yzvRjg/5UxD58yim+zfS2QdnvMbadVmir4VTqK2Te
gb6IFWSeh6lQ2W4ppX/PcJt3hLN0kJNSvODRQp3hH227nsu3qYO2tbOnQoflA7Iy30ysP8phx+ij
YiGq+uZsNk3LsDJ3yyaLCkyZLZs7wy6heOSZFfuoFkiykSmQQOSB4wVgTAMIASN0cmZW4veRk7ru
TzKWHeP7iXQ02mgonZHuBeVX6VT2EinTbL5Tx3OtK6keUJ9dM61/UYYZV60BShuSk4dMbYHZsoWq
srIJq/LmUadQ0k+wNJfixPa0dpn01Nn1Ji+0N8OkBeOx4qppt5KmwK7XU7jmCQJEO1Dpgz2aHhhT
bvfQUp7wIykskjg7kxezHmLn0qPRWz3kPWIqpwMmfQmcB24DwMyq1sga6GZWHb+zAlpSteyrPWeC
j6ljiU6SBSKEceN5L/020HT3ykSk22mqr86GGvJtjxgnYjiwW9O6f6ZKtvjQ+vyH9gS82Nwlwybw
lg2lnZtSW5Sv1GiXlbkBKauMjTN3OdjG3Ma4/mD+rS54hWauHvg0MzZ5y7umFj/2kuXBU6MeZSUj
dEqQPtIG6y/7SMpfBZ+Sk/hMntI+XVJ7m7van0GteFV746FngPHdDrwsal6dfWDLnTF1CBdyOhOm
16eZIQhoCBdYpktwTAsOikDKgy0SMy4cOiSnqphLgAIt4N0R5HFPLx3PyvNDSuMYoG20MEprC5ps
ZLIhpcp2rYfgY/GqOioNPYhWUka2fH/W8+pwyErXf16F3aBVYaIOn5XJKK8x9lMb+Br9Rgdk/eZb
APyixqAjzGfdiPJBcBGLuenaYlm5UXkjVhlToFat1V2WtdlbzQqEcVLdlWdQ3c2zMzryki7iBTdA
tvWW+jVgQjslCEMnDcoE9tslrHPwP3cAYXzggLg+aiZEwNRu++oaw20gohUW4OZG0r9naDAeV8Uq
kvInuyEsN6lIYFoY5ckbpgdHSuIlnXs8ynsmxgdN19WmuVEPOl27ZzjWRlB/A+rf9iFJLN4DEBRk
GEAajUAwTxEEhUcs/AnLz1sWKzRNFqZnnVhQKELGddCZ58LKq7eFvZJgA/STpVfxBQsPle88V0+k
JzdhXc9mNCWLuWPdd/MSridsoMWuyhHR2fpNMuv2lI5NJ1wWBCsVOS2QHgusxHyHIr9vAkaeadvv
hA6cTuJzFw3AFWEuB2GUG43p4EFl+Ztty3jCybZnDMhEK6nL8hjkPhM+Y1Cv7Eon8LyKIVoPKxOG
xZtWpxB1rOIPFov0Efvlx6yAVfadowEqV6zNJr3buZgrrAA/ZgMNffEdF8oJp5OePEKdmzGZF9O+
A8a6q3Nr+Am85NsoUiZSlVxAV7AYLK36FbO0fZg6x79DlcgQbk3LM1597bZwrGOrE4dSs+atrbO1
MB02jIFhrt+8meA5oVn6dBtlnKXT6tuS8UvLkAdNLSprN53fwaW9DnOqzrZWMukQn/RR70lHntNg
IENx7AnAntEwLId6vi6gdDqgHFcbdHPU28unP9M0W5VLA5DbP5YpgQhbqrr6BrxQ30/Vlq/V3SSE
Su/HmWzh1YeGJZHmso5l52Xe4HDO0vOZBlN0Y+SyNvoutZaiYp59how5YuxlvaRm5R/qxXshw2Dm
wEdGiAaHVQTEqg9VmN7OtthiABhm+qFFarb/5JDid1mr0T78FpUJ9DL4C3ASLoG5rohnJOWKqNrn
fGCpZBjZPjC0jdGK7aD3TL214yLdezPgW+9MvzwsyjLvFlDDEodQnj8ppMKFRnHUBLhCQe/oen5n
W/0YL7l2b4pa28t+QUBjyS+vLeOlFpeuU8l7Paq3opebJYMY3Eys2xvdi7s2Sf6O+bDNxnJ5bh2T
feTy2Po+Yy3fOxpte5eaq9rAM4k0r/hDIxz7dfqr97kRBh5jGzuASdkyfvMLiALJdFzwxlFsWcHO
sh0qdFdd89nJt6hTlqMhhWKcKZJNl/vvs12/50Bco8wqbBB4uS1DHXjA3Opc4wg4fkIl03mmuGnJ
nYtDUyKHebqabnZ1nfLFF/4hze0s1mp5WBlI0YaM9FrjV0CIO6TONNgoLb9zyhsgzGtfQJgc+7aI
k6L+tCj+igYLJnzzv51j7EZR9mEp4D8pvUqvSW9GpZm/Cq/ZWaJGRdg/BHCJMX5fvWzar4AkmZbs
ray/y1XtnkDAFiTX5h2Vz4g5HL5UTKLV0YbhHaqK9T9i2dhrGWFUSr2kfr8jxSR5aMtJbtSibdfO
PvZD8ZOP5l2hmhMtjhFCagNVrYGg1Svu+jK9eQF0dDH5/GXMBVUD4+xNYinnj1WgHBrTFEYvmoYQ
BVIZ5QQw0F5DlWRfZ25bbZ4Y53nTYzAI6zBOkFsDo0fuaDQQOprRc6q4Me2zO/TGXWdzboHZXpNI
wLGblsjoHSfN4gmkldx6aEhXFjrk6qiTKXnQgtRGC6Mvgb3xM7xUaXJtEdlcp7Kg40EgEhRcGOCl
Lq45YtbReSyd4hXaDQgKtLp7nw5Eq2yOctq5G9rTXptz29gRkiqusSUiITLSHFFjlTBDTYcD+8vx
iiHCjixa6fthKEO4ehObvaKOvMFpzpX0/XMJOSZKi+khs5PdyiqcXgI6oA74ZccIxz8OHUHeUzef
eguAi+G8crSd9MoBaQfnC1i7biNiNdx9oXpugsmWD701WfcNbIWIj3+M/CI558LYNLgLaE5YTTIZ
KpJ6lzbtRPTbF8Npdg15b0S6IntjJUstc9pD701nrW+ZAokL8PgDgRKvnETo1ebYkuqlLicUvsPE
1EZRZwNITvxv228cIN1ub5JdSXX9M9lWdsmDKj+znQwu2FAQymWNlYcjNWGMscP+di3quKyRvwWm
1gjliYxllVG5e53/YFAdR9NCfDS6XBipfe2DQM7ds/SVjP4hyP//1oT/FvxXzoT/XglV/puZlT/+
P2wI9n+ALEPY4DvQMnX7lmr0T9eYYfyHi2HLvVnDHP7MLULwf7pZMazajsceGMvBP91m/8uHwELz
PziGsCkY+E//YUT7fzEi/AM/8b/tiPgYYArfzJVco27pRvB/WLpUqveWbXtbNB4g7VswhIwOZD1g
u9/5VqnfS26xpwUVgROzwO8J/gkcLTLh734LjSyYCHWC/GwWCwbf0BXzO7jz6bo4o/anz2zSfswp
nd7a3ONppxaY7myUQf6pBMsmuVdv0zpDthriSo2mPNBypH/E1LD5bzQPrkWbLyUVcwFuKAcq3OIc
8lGsADdakBL5hLLskgnYzRsoUIQyjEjsZ+JsdKISizT5FYUukNsJyQDVKIcJ6WtXZohC8kZBBSF+
OPRuBnBekBPmKM1xVKzgmqIwTYYhj5nazjmmsMK3I8cyFRHBdaMDoqmM/pXuU8zHGr2w3HSdl93W
1AolZOjN0yQuGqvPnadXo5rjafEJDwrZn4DGlLWVV7//csv9X715fJEOdTi/OvY/17FYXPy7n4Tx
z2ournvI9Mq7Fro3vSXJHNT/fML/zbL+r+7nf3fi8tP9wGP1h1vRcgzkzty0/+oADMqqH0bTuE5j
YVkxCTSN3Ldq6NL9KNAO3//XvxOWWH7ev9yehu5wb3JX8g/ilAHb+O//XgX/J0my4YumjLKnsYry
vQo8+ZmhoVB7kDMqPQaqYk7ida5ZRaabBrCil7UlG4F0kJMSs8VquU8nNm6+ndITT1nT/ZAx7hvq
XYglqICwG+J+LgboIr1gVbrz+yXxT9ZiQHh0u47MJ9NNuPdQ27M2tZpbqAgV13y02rkymMmWaQ5V
UNSXwGB/em8xXXjz6VaBRY+cJ/Fqe4Bu6e+MqNSYIAJCmhz0e1Nm+M/JZAFpKlsgy5vVW612qyNn
I3IDFRoHDOznfYm6bTl6mTvWt6oIOaYDs+Zbl6n3vnBvFZHTgmsLKxjT6b5jP7kf1hZEZpPBI0Jd
WDo/PWKI4+SgBYonlhKw4wotG9HtNh0A9CU2G8I0x4F5xZJXUZ4azrX1SKoj5Mucu5CdFriPZl1t
Sn5WvGE3u9oY24wovV2gS+d+Rj0dHDMk9QwdaLOJcgHH9NWLUWBtHl14qyscdz32HLhGNARKou/H
zf9ppIKTayjkYkSuRihRCAY4QejEHMp8XFfDRrSF3vN23qrhrrMQU53dXjJf1ceJ2BIScMlCIREs
OFFM+Ga0ouJ4S60A6cjSejV5UT7XebRrnASRw9N/Jo0NKVzeasNzWzoZ7GcR2DC5ysJ6W0eTOV/S
DhqYVQTD/SaVJI1FhS3T229FjcEUo2Fz2ms+H4XrBPMT3BITcYaoEUuyw6WwWKzKn3ezYSO65cxN
OsQnDdT7rMVgcbSwoJ6pCmQVp5Y1a4e0L/IUaC9AcESwbkqhwz4ui/Kp0avNYOS0Oo3KjFdESs0P
gOniJ7V9JnKjBgmBp3F1m2MtWokvUxucqPCZGgEbntd9TzLCmY55nCDf62XUIXAwc7NiZ5q1ubFF
/4csvkHLHN3obG+Wv84vkNPro9Qn5DJzP/3MmFreGJh4ZuzZLQFDjmuz4BCYDEwi5OTAgNmBsrZB
E9Deu36x+NFUrlW1maolh2oMSJJpj+n41x7N5l+XzxjcvSYggqIWzhgzG4WPXJPWcLei+dNCpxl6
yrBM8G2UJppcUtIUw4/WrCZUpkCytrXlowGxiyUbokwQb5DAmmujEqJqse0nzz8QttD8lrxg0G6p
ajLipndasG/ajLPFMttnIy3mH2eYLBPDhNsdnNnQxC5wPDrHhfPwh2+x8OJkEQDog4L4kY2/jGgQ
msVNHlSZkgxEGOp4a01WrYtY8s3Qr9yM8JHRVP6Xbw7lRVuW2TgNLLN+Z8txr5Mu6p+UzRM0gsai
PtfbEqSkaFoWrOVUVmvkWlbxkq5De/Hqdf4dJC+9cEZp/V7LsclDbg+C4wT7F75WYzKfArurHxci
WVXIQwTC2ByCDDVEVntXoRcmYW5iAnpUoha58Vtr8bfC3/AGagtm3Q1yUkSthuIhXn2rnyJnTLj/
IA5m+85aR0TgugoeE/8WyVJ5GTlj03hbIGNH05sYXGjzgmMGN6xW2MmPu2IDCF3TMt2QxBB9gWE6
+mfcaQyd/1ZzxVRAaxAqsIcamGcolPH+OTVd9aB3M8GYaTOjAkexqgMXF4IKeMdAgBixU2KuPTxP
DFIqXHUA7sdmMECrlprZaNipAgfbuBw9RPQy8E4FOwcSnuy2fjCXegIoxWtgjP3KzK4rg82aGlxD
xZln7MDrwHH/YDSR/l5byuonI/8DNg5k+Ze20RI3NHytugkB2mzfVx3AdLgeqE+UyE2fBBpMm3fB
Mg5e7ILS0VG5LAuOvUKAqZsa5dZHNDyrjBPCwEQ8JRms1iH19dep642fNmn8b5R/fKr9ItKrhcXn
HWcUzmTyy7LfXJDDxcKzbIbjVEio0V7X2GRA+R0pLiY4nSGSKh1+K6z1NobDbFBbX7JShlY6z3xX
iTk3m9JusCj4t9F8OOKPIdt7bpAYG6jPzXBMXGSTYxDw9s+WtXpOwV3/bfPA/gjWvr+ukILeVNvq
f6skAVEXpF1N1WOtwN5L0yfvueyMqY8MLCwOsCu9WVCuTOS2eyzi37AYaOibIDxnsT2OtEBYGROd
gZZ0mk1m29YXe1kEcI65TJRwC3Ehjab314TXL3GDBGz1IVBtG8K1VM6r0Pvsqed+b6NkcYqHtjB5
7wOUTq5zH5SE4fQQjEKN5CUWN0U5fdRET5XRoK1MbVHsrmlsS6RvEFw0IKn0u+AJCZu6n/Ju4NBZ
AuVgs0r7e2OllmRHaJR/JQJqTO2USb8NvIH3YhTJN4EiaORcgqDe/ZHkrNComI+T+CcFgylPud8l
KhmqSHKr7dAK+srclMXsPq9t6X72YhAfkj0MTouuRzeuFx1Lf0fPdeawYk1RoGkawunMxzwZj/hJ
3mWVuO/gelZgSkD/PW0Ny6KZy1MxTTWy7ywTivIA586vhMBqcIh15t3MU/ZH1Z71F88RrL6U85ac
AiIUoBezeStiyYJ7PNe+V7ac6VPa3ncAzN9HmoAqrLMi30tjRW5iT83QHG46KMCODYsQkCpDATKg
IGMv6pLCQ0CU+LTtCeKk4WacWY0zuoPV23l9qfUnoAg1XHEBYjCatUwbH0mgC0biRKbqCRVjYt5N
Woe6qdXWnjuyss0ZtxfT/AQ3BB1wbxDn5baO8QVNUODz102x0EcHlJcUZm6zgMLeFU1uLg1yc3Qc
NZehi/WtYEZVHhunlgjRkbqKAtOCmJxpOxDEwVcvC8YEXxkKesDArGgJkFREuJ3LGts5BClpermg
ahwTea+5y0T+pUYZYUZWyUiFZA3CS3JMXVStWGPcMiMVbCGipDijeNUSol70bk2/zdYpta2s7Nxj
95w67jd2CX4fP6myDCA9Gy7/oPujjtYUe3ChD2y2K3gEJmaIDPKuifiFHQm/hYOUilamyACigxca
muwFJUPqlDHGmnx4XZdmVS9ArqTJEBev4jMxC47FSAqxj7ulFDHbPRjVvBlCRxL48pCllmt6aBqc
1n3MVpoPIOrp/J/sncdy5Eq2ZX+lredogxbT0EERoE4yJzAyMwmtNb7+LfB2vSJRRMBeztqsa3It
b94KAC6Oux/fZ2323qs2MFhFkayz1IEjDj0kmI6elo99UdUA4UtPF4mPLsDwrSS6ankteKmXXCXo
+tvr0siNKoUXT8qfa72Og+/RUYtctOucEl9EXZrS3mYZZNB7ucxM/TouXBjBvdI3TxZFJ0y/0FGx
zsL36so02yFeY/ymKj9aD9OOUipgjothAV3V8HHHOCSu0j5z21o7W41r/Msc4KwJ+hhJKKLogtUw
MUvhQWBvjc1rIA76Fko0SVEdqxb3KqAyAh0ixwsuELg22ceSjDFoZrbyszfI1IoWZa1Kh9xTo2Fr
ctsEkVLzLPlCanNPXOeeX6RbQ6HxGV8OBjpZZZQcWtWeXNQQgze08ypSvG3lBE24hXBLlbwfC2p2
ESix628DK3PfU4kT/QohGhoa0JLFnajF/nDoSy2Wtyr1JsOql6LqBhcb3iy9DLBAoXqAu3w+RGh8
jgmtyjY4pwBN2Wi45N61EhpxObCU3wPnXvdZEEf4eVa4ty4a8ZBCjSZEVK6URbceGi7fZbGRgxuY
JQRsDdBpDiQd+zE+Pa23MfXBTFOG9p+CIQENV+j8A4BbLlnCwtQ4TIh9xMnb1ArQqJ5RP3Zku580
VkF0GwOEyFUEvgCJvl+2t2ZK7TpAE12U98irI3MtcNr1VyjANRySjBDzXMt1H8RCj1+4fi90bo+s
CmVEgB5pl3sCPgaR5w5vgxGY3Jh1XpRTD++QR2jEjmsbWQvMX7ljAG7Rfeqxg2wIe4D6IdLsyFJE
FqUgNhymiERF2Mch9/8nzf63ppzFwXHM+V8Pr60ffSF4jP+ff3JnCrkzwzJHzpoho/gYMZb/5M4U
BTwc/zPQprN7JJz+d+5MlkeEB4ks0VBUU1dk6JT/QnjAaaJ2QiSKADCwSL79TzJn0ph6+HdqwpDR
KmjymKaDIMIvGpPMmWoirTCxT2aANKX05vDfcDwYQqt4d/AjRKsbeFZhuJiihRVAXQ2hGo4FA7lX
3VqXAuSuHeorTbv7n4+n/9fAXOp58gt3BF/Sq+N//s8YkRgk5FBhBWJqTI8rdPc/Y8RQ/o8GDZA0
lTreVlpj5vX/5lc1/ooEmSRSrs8e2FTJlf2LyqUBh7EgeakMFGMcWv+TMfKV8SLw2wjXTPWDZ/eJ
kwUsTI06ocpt7sz3qEGoAujdncAFHmI+HRuneLOQKPsyFv/9oEnSr8Ybx8emKLdruX+N6m7noxVV
XU1EKeNE/wSq2dzfZMT/+ylAzD4n/VjbqzzNzMzODP2G4n4UenjdrgXybuss71FbcIOad+z2mCXr
wbBsLYre/+4Lmemfn+0acqhrmaWivZKQugg+iuUwgptSHmpxdf4ZY/Ly3zP63983STIO5NZCLVBU
G2nCQyB53K57J7HJ7nPVfVFEdNRZv4VIfP5pIyb3u6dNUG1mUOh+jvmdLdT9WgQGIja3QbcD0nMZ
ZNgX99fnnzPzVdL47z8NQi+uy8wQO80Ofe1VVMsDhz32YNAkrGe41/d6lT+axsJHfc0P/3cTShMm
cIHZuJSDVLJF1k0l6bE6DbQDaTTwTf+NfLr5p3k+559HYN53rfaBU/r0NW2qW4HRCKoNFSD8QRVC
elHCCCnwnP9pifDcUlPRtq3MbnQw3fc4KeVDVAk/uwwza45dwUKrfg+vNsGDfW3WGFsAdGV0n88Q
RB226X6V0bHDmoWc8888yDeKVm/ZbHkLTTszXj54pJ++3BDk3uykSLa1Xv/lSVh5lsJRqcHjB9Gm
6qwj2Z/9+Vae68VJOElripl8iD8Uz1WYHDseN7aSIB5kk3K+84+Y+5pJLKHKKXJx1ZVtq8XOmlJO
bzhS1d8koNiS0+D8Pv+YuS+Rv/ZSJRWGYTiJbGOGgZjRdTeIrK6zVpYXguK4Pfl2QE6ChhgKQqZr
rWIDq6d4AwZBtwvrP6T+VgZ6zzzFgSMiV3/00mtN3qbBhYhYQT+SngWI9Yzka/xTUt1mo2llcBFh
cGRE7wrqXATyRAH+tgjaw/gfDRdcSR274A+OFusyoyRgKfTNtdMkGIWN1nHBJyEMIYlKyUTN3Tpl
MrhlZIfzPTGOnW/CnTgJQ9XQxCbOZ+6NmLTtbsx5H9K26hcmx0wviJO4w5HUKTp0DjeOBYCW0jEF
JQbCOIvalG2V/Tz/DTODVpxs9VwyL+l4cW77dIUVFpxR2o76+hrju36HOOtYZtvzj5qJ2uIkvGhK
3jRGU3g3MVgEpBKU+ETiD08brjjdPveBaOsOPqGLA+BjT/Jd/4wj41N4EWoHMUQRuTeJKdw6Unlj
htzwJBWuN3WjieBsPD2pV+x1f3K15q87/Gu22iDlBwhHFGBl7irJAcikzgsWV+2KfD64A7H/g7eu
Q7Wsvxk85RhnJGRLLxOOlUniVRMyWVsYAh9LwHdfMIlamhLpXGIL0Y0Qdpf5mJITUnRNnmEcFDN5
xAWLlN577iQ40+6cQXKuhuA5aMRw15jPQjjAZZbLK25x/YU3mplU4iTGsTZJcqs4GICI6u8RftFR
QIf2WysWHjA3p+SvfUbKR4iQrQFPk2F4CE71IAblwnydm1GTuGaGdQecWovsBp8YCgpyYUs9lXmL
FBshL+iM8+N8ZossTgOPmuvuQBbVViv3QuqkjdbctvoPLBF3pRT+g8yc3bl+304oHb62k9fUYTi0
TmgLDkU/aO12oiuJx/NfMPfjk9DjDTBdpLjE115CpK4lCLtbeeG3vw84ylSV4Q8DyZM0CGyxLfuL
DLLidhBMdRUGDeA59m6a39pU3LULq/L3na5Yk6iDXFAmjyYFNhKs0UrThEvBRe9F4C+gvOceMIky
GPE5CNflwK5qgfJIlfLFsH0uWgKKUD2c75CZcwp1+l+7O+PqloJS1ScnhNsnztnigxblKTRGgK6G
B1Ura0+Op+9LS90NTmdLvrCwc5rrsMmUx2ajxAEA/WKfjdlnYdXCx+zkY6aTcB6MDTVm5z9y7kGT
qQ+WR8zBrYW2a0YbGE7XnhBv82TH0DOqXVbIfzl1JmEAGVKI9KwGI+lm+UqraD1sdrrD333FZPaL
1NLVikORnVzDC8zAv1/WMmyZFCg/99hcmgc40a8KJXYWvmeC7//XCUUZ5Vaf1zmWLj2rOye1kRbd
oGjY+9KhTS6w6n5I2FlvwSxeqLW1EQAPb3O8wgPhKkuvUbhfqBQ0LUy075cGZGFf30I0Gne8Q0zs
Sh76dRzK1cYylexKtxYix0xUMidblYScmTxQr2fLKAjElaDV/Y/CwVTnfMfNvf8kUIjIZSxQMLGd
a/q+FuW3TvN+j7dq539+7u0nYULQM81wKjWyOateMWd01I7nf3kmAJmT2AArPBCLXo7sTsX5y8fT
eVt7IvSwdtPm5vv5h4xj6T93Ioo5iQISSHLw7Hpkj5cfay8yLryEVHZn9iMkcI+CY0sdBXA+S1lo
sJlwYE7CgRRIJbfTNBima6eQe5MQnWybY8tGaTMkxqWwM9cxk3DgwKUVBK4CbR927LVpUrM3Xuac
bzZ1/JXv2m0SDjCqh+wdxxkEk52aFBvKdTfZmPPn+grDROy36+tG7X8m8YuFWZqcHLBQW3Xdn48L
NKitWHOuHOeYV9diXJ/SZNdLl3rwKBlHSb1Qsn7FBWsr4TdmASRqlA0BM04gguzMwLnkH5hAdzij
AcWgruZBN+7+diU3JmEHoKakCXGX2Ymvs8H0UECviqh4aahkXcUm9VAosRuKagTZXFgiZlIUijEJ
Mn5iWs3gJSb7z/jKiORbTTJP3EPdBn51FZCOhH1C2lq2rmiH8104ExemyXDLUjI370semWtUwUOY
4H5G8N2FYT4z/IxJ2NFTVWrdXMXYgwILXBW7/aC2i25B4zD7ZvgZk6gThK0ZuDFtxO6nlp/xxu0o
7Au7B8COqXRvhMpO6xbG+mznjJ/46byFZK2swf9aJzXvHx02vgLgiVw6BCjWgQDeFrG3pxpl12tM
4b/rnElY0p0CQURgWaeuwVy+qlVgz31Xj1UVw0L/z37WJBCVYaH41FE7J8B2fnbPVfVOcm74g8v0
hLDnS+o+qRcWubHbv+uwSTTSaktXDZrxJGXcwftpvk9UDxBo9iNTfpxvs7lHTEKSZuXUDSeVcIIQ
g2SD/WLb3SD2AYplLHzFzJwZLyg+jwTcRHGM9kTh5AmaAtjHEFahj7gt6hZmzdwDJnFAoOS4rcHn
QA7wt0CGd2LauKsmrrfn22ju9yd7DWpgI2rCFdqIJFtK2wCSwCHj7vyvf2RUv+llfTLpqTXqhJa9
9MmtY+Q/93JEogzTQOuua3eD96BV3J8dNWCAoVKOY6xPfssYjXYL/TOztk6dGyNZ8bkB1oRT6Q/X
coDceBDxkEnXMBFe8BSCTnF7/lNnBps+iQl+7bhdKtKQegwgQxo/CLhbeyXpC7vfuZ6aRAD8oHPK
V1rh1KUdlGFhk+uvQr/w9jPBebTM+TyOKR5168JphBPVsxrX6swRkwrZ800zjqXvBsFkqruyAgud
u/xTTUoibIo1OnM7hMq2GttKK6WF/eFcZ0/me9T1AvU4zBXyxuDWBjh05jGHX1CV7T7ToDbVxsv5
Txrn9zefNHVnRL3vhrrYMa5yaFvDfaXtKeotkKAMcJrjIYdittA1c2FZm4QAeRDkUrPoeJY2oSUV
nvzG2GEFjlHWTqxtoSXvmTPnP2xmGGuTeCADmmp68iKnEeArqtpx3ARIiryL82Th/DQzHEa/uc9j
rZFqS2vMXjgpfbLuqMYbVRls4NL6iG3XwpibSySMriKfnyKJdVg3JU/p3BxiKlim6ponEGIC0Buq
/oShMjB4EZTVQtPNdtQkBDSNhUyvV4UTW2DPUXYlWnceKSC/zVuK1lLO4DvBXPrEmYCgTQKCDvoW
T3AeV/bx2q0fKGYpkYWfHwdzPz4JCKAtUSM6hDO5Um+bQkfz3f2i9uz8r3/cKX43fyYhoehSOe41
o7Q9xfithM3J8Z2Bgsr2JfJ2oZW8NdTmrBwrtqMGOrvVl5Sfhkc39y4d7j07eKloeWUOAgNAjKV7
jtFp8NtpPYkgsppIjQjyxubO+gXz7ccgDQ9iKx0HR7pCBQoZBcxSUI8XP75zzFTOOW1xaA0XGGNY
H6gC36bw+1aKRKWnk24UMyTxz4DzdCGEIVtSy+/Z5xtx1Ed897bqGJw+bUOtSK9NFQcae6hAO2TN
znWLaoW1PawrRJeef2yUdk2BxqGDRD5ICh4U/kEVg+fEIMGv3PWk8JrfpgFhsXj1jOIhr+rtKImW
I2zW2+QSF1E4OOFGDoUjkO7r3EyuLLHZAOh/onRx6+nKvjZz9Jac/lbt0GUrUy1v2sxZupT+8Af8
ZqSok+intxDyqiItbCnrT9SzNBhehVuZ2lt4UqItgnS1KMpwtcCOLeetjKRb8GQHhHW/0kRftWl7
6qWS00BHef5YyDFex7V23WQBex09IJEJFTfND4ElwTIUT3VvYeVTjdzSSN05vWlrJSI9Sty3QSoe
/RBRIzUt3BEDSOUIreMSI1BwJ0iAIc/37Ch0+rZnJ1HYc5tSMMS8tAPRfXMgEa1yv6DowRlORRXZ
PV4hoH4K7spZBZJEfQTb/7vL8EaIvQqWmpuVuG+p+64NLvAvOIRa+WA0YrKvemvr02lJ3l+GQXA3
ouzAGoq3fa7uKOZdOZV+ef4jZpZIdRLmFSRSgwcQ127helV++h42zkWqeTdIkkVk+xkUIf2h6Z7P
P26uySbxPnfVFlJdkNvhyBZr5X2KrlqqgeZgZE5Z0bC1vHT7d8+aBHotk9jgqXpme5b7JhkkOqkf
E5Irt6wOmYqav04fzz9pZjlWJzGeKwJpaHwjs8NQvXGT6NaKzVPiFtGqj9qFjppZj5FLfQkjJcAv
K+viwvYM/dKSoz/m4N+OVnRmBduPyqG/+5RJyLcql3SwNBTwC9InSlGjXW8Md4Zj9DBy3WThbD73
MZMIjm66MYRC4DxT1ae+6a+DEmx1ZV4OmvacCMWv8x8jz4zuqZ2pEaBpHwZHOPnWD6g2FM8f+roD
89JtYv2t1n/k0j2ZmSq85fw8NA22DvnPKqaUNva3tXqvhfC8mlcAZiscPlaqegi58obX86JTxWNk
zs+KVT2Uxti6tEEZp8I3ofRjHfm0XmRAmomlrmtbbnKjZ6nCYHXEu0EKhr9rfWUStwTEklpbMUTT
JKAwIAY94G/LWroKJY+6/25pczezTn8IOj59SeUPFDdnsYU7QHSqAmFjatleoKJSCKsNyPEbwRk2
NQ4ynMKsR8sB6iEY902xlJ6bCTaj/dznlbfLa4ObVcE6gZzbtUV3F7TxHnskSNrlLbZq0D28h/Mj
bW6rpEyDTZ57utT4ng2F2LKidSGXO1/6Wb54Mp4hR4vhAkyGLecQSmvB1ykue/YrZe1AWpABJ2RL
w2dGvwVF8etX+0aQt6aTJ3bmu9cwN/N9EKgPuH/YZIZ2bthQGrXLq+An6qm1Fz8U1NL0nlkv+I3P
JROUSaDKUqPjAjLPbF3MbmQxxBCieRAw9bqwOhe6oFdejBVnYU1mtO3FVa5n+0jyyBNHibvJKPEL
scKg+LOsu359vntmAvS0uDk0tU6hmAvIeMnZRfKACUm1lm1LN3nFfXVJJDrb9pO4xjgferHpWXKS
4i1JPP3I7SQFzHg5bcxO3JZZ+5YpxnMDcZaEdLUD6NutCgczBblamN3S2NDfBJCPYPhp2kXUeVOe
gVSVRj2lcg0uTfGdH5pFPUccVvhLRcp9rbQPid7eNFn/EGVm+Ecr4nxhOcRY9/s3GCfkpzeIs1BA
cqBltkOR6qqXFR0yCmwRQQ8kuENGRpVDgNwmu3aU5hFjs0tJyvWt2AfOJsc2ddclIgfa830/s9ag
Rf/yMkatS73k+4OtU2u2TRvhuUdopyG1WFmd3G+5A10UyMx9+GQ3FQ9xXFaAj2xLuQOnCH03BIPz
ENblugwBliXBnZefFIE+N2HmmgG1xtlTHS1EoZlhPlVDpz04XuomZBto5jXqpbH456dr1etoSVI7
szjJkzCHEVGT5fIg234d/Gra9spvulOX78531dzZ/OPE92ngUFnrQeBq8LRhQzDihxwAb8ir8bE/
5jA+V0rnX8atiiLMjCjcc/2F9M3MRmEsc/g8YtUwCxW/wkzHCYeHOq8ObqXEa0oJ78b6cbW3HpQR
3EhJdLA9/61zfTXZaCmNlAmy4yPP7EAlmLI2brTv/EBKkXuLw18O/klAEgFlA5VE0tpl3WXqa9s+
6x5KkyQyNg2rxY6b+ZipArozOpD9atLZCqSG3BHfzdY9OZL33nZWvz/fYHNRZap8zjxh8B3B7WyK
Kx9gkoBMzZ58wzuY8i/Bq64H0NhQ+PuAEsXszolec7cbTercv2vLqTBaKoKQyiaxs9mhPVU4ea7D
MN7hL4FZXnG3eJaeiVf/IXsWvNxtpXKwMTi7lTHarn3gq+HwA8+dQ14vfMxcj032RuBXeuqSxcEW
4bdUrkI9ssyprEouynBhIZrZfn3046fJrJFmh9MharA4lQdC+zZrLmVKCCOhe0LasIW8eX5kzH3L
ZMejtBREmJgU2EWAicRACeyqrRPtwlRCEAFOutBkcx0jf40RSus5RZarum1mrKl9Cf6E5dTfIHp6
KTGP2msUMJz/orm86Me//9R2CRVXigNoxY5bf60mBth8nHypHoZJSL1k0+Ft0Ch4SiXvpQmfW5MX
jpkfEe+b3cNHaP705IYiXyt1c92mlA/3Hq3vtgWz+a02m2zvNO1FDXBupVM8SoYtwLOqSVPlUrac
n2oE/rLBG3wDtjrcIxz4NeAQcJfr0UsqKDXcyZig7mN9Z9X4Pso5KISFDd5M30y1z8bQRFEPxdeG
hmRbfrQfKuveT8QntWer3SVL699cx0xl0F6GFHDA8cPW4/BJ0KKSdNMIN++kYNcZwErkcIiAXQhj
yiq9zeGDACFylo7nc+KqqUBaqaw6dkMgE7KAw7vvaZetKa7EWD06QrYLlOi3IjXmMfb/CEBHVhhj
iYeRYAwCHmYSxFC1i/4sDNKZzcBUQe2ofpJTb2XYQ4M2udLHgn5llxtudYkp8cHxrddIBoaA/YNu
eeTk+uvQyDd13r4ZiHa3QdOkC5dKcztvcRLPzDaK8iKXDFsLg02R7Ir+aFa7tsJKqtxzJUMGfmvG
OG/K6Zq/NpPn840w1waTDVEsO5RYKMQeXNAucjn9KZnmAQvd878uj7uBb2bjVODs1CCiKlcz7NxX
3yrndjS5ESLzOkiHK6xWnk3PuJY9zHuLIr90QGkKz/hqQsaV4Bk11S8gEKPjeZq/ml6mrbloNw+e
1R6NZEmcOxN8xWlUdPLGc/rOtPVW22pRv87K+M6L3QeuVc43wsfJ8btGmGyVdOA4jlKUpi0DOF+5
OBitu6rBX8qt7vXMG1a5aoyGCmBI8eaoVr4hKvfsGy8acDRD4Cr7vNOGx14p4ctaxWtb1iwQXbjB
59kSVkGT6BeWK1FeLkEj8yj6v3XL8g2kAcVVWXpXp/7R9Dtr7ff4XBZVBU8y0B3tQsv7t/PfONeK
k31a6OtAFZSAVrTCgxUUr0FmXqpm9Coa/kKInElRyFONttIXsRq5sUlxoWPHrkHiTcDIBW1XAtBa
U/DFw2K0tKS91Bebtkx/Wu1wQL2ldEf049IGwDwC+/RFkpolYcPMxQEMha+LKjXr2NwNionJR2S8
hL0mrfoq22k9wSSjFGLjIonfVYmW3vqKBpykTe+6aqgo+SXSJ0P1O8aQL8MtdlPpenvVtXG0jpUM
xo2S/fSkbNiLIOiAd5ZHDKhf3Rojd7O6QMknUcEv3Ile+65KXLRIuTpsxfZno+nPnuNegqmDxdwW
4B8RDnWa+TPRhAMQ++TX3/S5PJWeB26thoXm6LbiNHdAWAihg3TwfIwnF7W4359rqM392ryJ18mY
HvIMjTsvx8WeBuS8KEFMucw9bV94JYaOVgyVd936zc60cLwqDw23L662zkvlMveblWIgBcOFoV2I
at/HTAhBX1+KUr9Gy8XAskFZxxxCcvI9kNeb6K82noAdv/5+3KNRCsCp240I0ygNDlEg3wlPEEE1
vASlpcq3ubadbDujJImTfuAxqHORzeg421UvDnqyKjyUtXeFHdBtVi9808zRWLYmcbbBnMBzhZxG
Y5QXps5OEOM8dJWxXWDlG44MoDq60vmb88NzJpGHA8HXZpSSUgs9kOB2a/nhPlfTYWPAxVvHXJbH
94HyqrU/Kx00iWM4KbDsKFq1Zvzejjf3JRw2U7treuzUzr/OzFKIE8nX1xE9oBQcLU2SSuKfIs0T
QITS0RGvfCSr8NRWrfJLqrDfo4jjyBLfeA+t+az0/i/FadVDbZQ3bonrlHrXQ03SxOjIzeNi5mLs
hv9co+A2fn272hU1IylZBlu1eW4lHKZrsNvQY+QtnRSrIA1VkkK1kZ9aA22s2YNoclsOKOebZ2Zj
KE/17m0mNWpnQPnOSuEQwTw+SIl1OWTGQygfFQBHRiSt6wBYp/AoZhhvGBhVd+m2rPLgYJVa8uf8
i8hjf3zXEuMW/dMBQoRgHCipYNhK7mM+EAPYaZqTl+XwwwaJTHcS/o6K4QI3BAeTrrK6cAIL/GfX
X3gSBMlACofrUnX/FKbxqOiYXlWVCeh/qC2AyUOxNKG+X3JlcxIay8gMI0UxSdcL9U2plGB6zZuE
K9vYa+4zLFtdzAl+G1jqds59m6nPVV6gG/Xxi+rZ5rtsIs632MyZQjYn8XAoW0kPIOXYZdxFN3qr
KydJRILn91F9rdUt2bvETMw7VSmdjZL55h5KQ/bCpdxwe/4V5tpiEjFHw4pYkYMS3IB8sLL8KQ/c
m9ar93qdv51/xEy0nCr2sSd1c+7qS3sw5Zt4ULZ9gkO1UwKjBCaLSMAhA4HPiKIvFb7NLDNTxX6F
97cK8q60Rbf+5YiUjYvBo7dUZzUXHs1JeGwTnBKTuCjtbnDvhQIjkhgUofcjQ6KpJrswfinIr4u4
NLfBtYWDu6VHG8do95ZgAKpXFib+91kW4Bxfpxu+no7gWENjVxhZCEl/a7nxTm3aF6BIBx0ImVYE
j+e7cG4NmkrsMTVE2y6YjS3GwZvrW97VIGGDDLZv32o4TAC63vpiU636lKStlpftzfknf3+8l6c6
+0TSW9AYTmDrSVMdRCe6hFq1KqzmvuJmDTpttDQXZ2bCVF6fcmeJpS63Z4qL5CJVbuISK9AoPngk
dwDAb+vMsbOsXXl1YouJepkOIspr/waHl9FDQN4DfPxx/qtnBvBUi6+oGroCfeBdnPzGR+5ftOIJ
8eTCpJ9bMqZqfEiqOKz3At+BOUOFX9dK2QTyYSwOCa7dqLex5toWIZ5S6nBZac5dzS6EHHiARDNc
OuLOnNxlYxJ7EreRO/IlqY2z8rHIsjVSyn3kblWAP7GP0R0Q/hJYnFjrT0krvydSf9kg4z7fxh8p
6m+WK2Oyi8sbR9Dz3CrstAuOBclCObQOVrXjKTIkN+guqB9jrCvdlSMLxyxsHhKIdRtH0y/wLl47
ubJVixvP0w+Kke4W3mpmETXGbcanRTTlJNoXY0I9whEBC+xXnaFWRhVFvMWFhS9go4RXofG6qPWb
m2GTaCZJgD5g9vVM7RzTynCVNtGVkbd7bwifF1PCc7NrEqyqWLaAUDqtjQPaTWWhCgyaO1DYP13R
PZxvuplJM9X6c88blFWRjORME+ua/krLmkM5qAvjZeYL9Ml5VVX9OJT61DjparjzC+8a1e8mkp3T
YDyd/4C5J0z2TxmI79yROZ6HMUzJyO0FUMz1gcpCqlcW0mVzjTQ++9PwitPU9JK08ikSth5yqm7Q
vlxjyXs8/wlzqYapoN8o/VBQ/JQi3fC9dKSL1jh5uDgJTnGTPI9MVBlvWPlFVbAiV2V33/faizFs
MymHEC08qHHxaxAXMtozI3sq+cfhwYCKkbt2oRZ3Voc3mQshL6sehMjaw1YPFpaOmYVYnwQSWLQU
FCmiZw9WfaXH+jtGBU+yqz62Znggab5e7L2ZrdS0DICyTTlINL6ojZ2tKlTaCmD1S2A4yJa0a5im
zyU+MkGnhwuDfm64TIKDWEqq0ZSDa4NWvGLaJiuzc70VbhoLY36ujyZxwYixGRPi0jp5abcPEYZC
172IwvZad/s1TnELw3LmMdN6gAg4fdmYDZM1Kjc+9TNCnm6wAD5WWbWGJrzBNz5P/igr6dLq/lje
cC1iluPL7hu14Dle0Evskbkt/7RaoIFm0mSlb57Cvn/AK8Hua+8iBz2LF/I1GEuQmGjQ8fiMCvFN
cOTm7wbptHBAcMshSrmxOHn+ntzTVkuHvRIGeL3GW6sRmSObhbYel+9v1tVp/QBXtZaadoJz6jpY
7XFyqk1zpXnwsUha3zY1yRIsZYNuLQwPjdvsk264AAK9tAzMdfU4lD9FOMcrA6GtOuVEzeEj3lLU
7Atr6hkO+dAfPWdhsZnbvGiTzQuWVBSXtbp8CjpoyaXyq8IaIAJDGoGJ18oNbjOB5wKJk7pr1CFc
hOjKtkirv+zOSczJ1ATAQxnqp1rW0HTpylOGl8GeejH/0lTGpAPSG2sTd3Kx/ct+/Y+diYiRJkDo
U5Vbu8DNX2LRuy7Mx2rA5PstjI9qH24VI79IKE5Yx51wkID/Yxfwfv4F5jp2EovqUgyYD2F7akvr
lz6Iq8Ty3otGWpVx9YBdj7zwoTMxT5uEpAE7DEyGXFxUWvNSUIU7WesuUun1/FfMBYBpVUBuBYna
uFJ70nrRGsEmWr3yAgqmtd6rN1WGWXCAXSNW51kk/8gtX7mk/IuUdRmW+/Pv8KH3/GaKTkX7QdSU
UAaywIZGjxJQ21fpdVy6430lOvknx2J1DhJMuvQDZlB4RR6g5+n4uPTSs9G/aY2xLZK90w37Irly
qLlOmvsQbFqr/hoK3KdqPGX6awocLP6uBySOWGPFX47/0Kobg3/Ln8Jud/57PhRd333POGQ+zfm4
VLygbbzA1hz5thE93D27Aza6u8C4SyCD5XkMk3xneMImbaSNlWAR0u0SWcUmvILRW2EDsOuq10Hy
N+SGVgYFNZ12quDa5c1TYCRc9YMOW7rXmh0Dk11YBolVMmURp1EI2lX3h+aj1sMIii2vhW7tyKX2
ZeOLOLMtrLNzp50R7/mlieKM1FtjsvHrSeRa2tipfdyuwWM3TbfRvGAzAELWEY36GAmGv6v+KGrK
JoribZwfO+mZrlbTpWv7D1jGd102jZ+hxJ250bBRBO4f5UcGmOLccMwb/5C3aAR+K/4N49LEiLrG
lrYqVxq21m3t4ZuCjbr8owHDnji4fMa/qma0dfsRG/2G7l+F0Ts3hEnl7WTq/xT/TxQ2q7bY+nm6
r4KXBPs++YclwyyIX/zk3jS4EUyveTDje4jHDRs7/I3EPbsnDduu0rHPVNaWSSIgWkuxuqcyGtS6
+qSEOcSb5pCIm96gREXD5BFvnHxXAZ2EwHJhVDd82TgFTPnCEd67hhyCv81lyPJqe+V4xZFpUPdH
jJT2Vfvihsa16cb7YkdP4O9HSn09UN7ndzsJGenCfJk5ZE7LFqwY3rWoMv5Ur9jXxbqjbLHCHzRS
+o2K3khUSOS8Crhy8vIMlAF7P4UbUFn6pTo3vHCk/E4dqq0A7p9/pbmk2rTKIetT7KQzE8I7Bm+u
JrxzB/iml9ZD7XTPiAlwzFLlPXLeG7yKbJ/iXSkWDkov77KqxuQn3UaYUJx/mZkN/QdD41M4yUOn
IkUsY7mcylsdcGATDnf4k9m4da6lsF0XuJb83aMmi02fm2YKFqo6aZ7yx6lSUIb1pRdZt11RPA+l
dreo1JtZ1qYVEYhHxAiTap4UmYc68q/x5/hj9eLfrc7T4oWcFawRFak6tXF1CFrhh6QYT70SbKze
vKyd+u6v2mtawaAJuZt1SVedMlPhHFKipdXwiui1XWDC2pfVG9SCD+efNUbjb0LUtIrBU0y1K7DJ
PmF5s9Nj6znqykPnduias6W7iHHz8t0zJmHZL5uqcwyrPElVdJEQ13I1OlmZjxmzfCnrkEh1/VYG
5Ncng00t7t992ST4WpKCO4JrlCeM6R7rtDiKEWtmnj3m1VIiYO7DJhvUwK918GpmeYqFeDco0ats
uXg1Gxe1HBzyTF37sOpXZQumCfN5fUCDcP7b5pKb0zKEsC2KLE4dWD3caO9qf8AdRusQEPwXZ1fS
HCfPrX8RVUIMQlugR7fxEMeJs6EyvQwCBAIx/fr7dO7G4TNNVVapysJqiaOjo6NnyOm3KQUiAEZi
cPrIvJfOhZFNNtjfUU3Hd5Ti5IDgbRPyxP0xwa5z466wkk6WHIQZmM6hz5w2UmwMZ1OFXlM0MBkx
7/kEneVet7vGcDZy+0qVbC0SCtS4bVA8xipSVQPFHTvjvwanSS+lGCgYlXk5H73WdrbEtlbmtqQc
mF4voNovZMSL8dxW/MrZFr9U5qY+iB+mz3ArkobcKFxXJveHj/kuMWuuU93PtIqoO8VNCM34Cjp9
2rmQRIJjaxTIb/5Um/O8kZ5XkuaSQjB7LZlgRVdFXZve4UNFYpBHEIe3YnVll9BFIWg77YzEnMuo
mYCam/yhORrVVw5vY9SbcGOxzHvPgtHUvwlWI2/8XQVqXpZOB7JnxM3ie906xwGpxkGpZ9LuLjaE
hIf9WIcJs/a3d+PaF1tkmtxLrx4rGBDvBkCAXu8Rtf7OZx0OW7Jja9X0kjsAPmEL6I5TRbDJtKGp
KV3fg8Og7zFYlU3gQcMeOGuOdkGcL7TR+XPRmL/gaFFufMW1PUD/XlSrbFqemkkZNZW1M6Z5D5jZ
UULywTKIz9h8yrsNSvnKifQHIfEu/umYWIXhNGXUwykQcEYoq6a+7jjANJWDVqdPB5N8u/3lrl/o
g5Ppzyv/u7HMWcNuIR4k6oVevho1TLl6o9xCG6+s2ZI34CXANlKCb+aoJrSB/bJI/5kawIiaxn06
2kd7S3pqZQsvyQNu5yWZF0P4ugVG0DeGtvfLthhhtka2kJAr8rh0SRAwhnyCiQ+pI9yYvDN8Vw2I
4ILlVg3xCCdEDwbWUDeGW1oDVS0P4KsvxfXNNm0f+1kcaPpmKtN3MGUT+XkjKld23p9C+933m4jR
DQU16wiyKydtW9/r0g1qAStDWc7h5t17bZhFRoHXoycye1CRbjP9zRqK125sit9Wmop5r2k5HDPZ
OtPX20G5sgGWzAIUxLFRiFyDeXTUXQuR5Blf8xNxNsqWtWBZVC1gn2lbDZmOACBrYIJFgo4COwrZ
zNu/fy3sF6libgpWQ75UI99/GxzzNeePOED9eH7yUi+ocrpxbq2t0/W8effxYaKUDLSKuyjWTvUT
vcKA2aR/hsdUiObsy+3JrLxGLAkDcQkmXatmFXHe0AB+2TAKhBTJ9xobe8frWB3aId6bXguCk1Uc
bg+68oWWeP+mSHpOyNxF1VycnRli5Ik7wAQrK95uD7CydEuc/wRPmnZIhjqa3eSB9PAycpz2DYLT
rh9bG3l8Jbcusfyzhs2cYSVNJBprfPLgtBhMeZ384xJdZ/bu46d51zdwXWyiSZGL0s1jDmt0WKla
G5llbYUWWx7mbhJkMlpHKasPOkvO0Ac7dk33wjcbZGtDXBfu3RSYM3eAvxt1BNhhDfeyJHsroD4T
qN5I72aZ4GGXx0UkYZGGQrODRbajNJQFSYoGELjYtQOyjANrb2illXBwoxV4t7fjY2ULL4H5M0zy
YhjBNxG8TW0cwUUeekb/H9a6eO3tVP9Oco43uIGk5saIKyl2CbSXOp081NFtZEA7tzKyo1ORgI7G
A1zszpupaW2URcpwCjkDpCXaqAIXP0Cf/UWA6UMVATh86ENCPt9ev7VPu7igeKVT6nwu24hZ5iXD
nYT36qDy5iz0FvF35QpoLgHvXuz1VmrUTVQ1enbPI5fEe6NlUnLflP2dPeWPrlsxgF7cqf1sT31B
9wbzAPIYoA/gOLVAf7oCT1LFV2/KQbbW7vbs/1T2/1tWwQfp78hWeQ8L+7hVUS2YZug4w+n83uvi
6isdYDT8uXSb3sPwecKqA8xCQLf1E0Xq14Ewqs42k6CnZqbR1mf0T3MQfSylJ7+rcYxYg2lBap/n
UGL3RG+8xI1Iikgr8jK2CuSPIZ5YeZcZnaUPfZVeKRXJSCH8BwDLRrCuNPL+x+0+91D0KG9uorgj
0g1roxwiN2kBfC1yABkz73sd6/pAUgj8wPR3gCT92JI9byYga4xAVHDrtEYWoT77BaNe8596euYS
D98YtNSeoEi5OnNCM9U5TDpRQaBR8NkUVRvhLGOHVCftxpf+OM7NJdadSGnWrbCayJvtED5nuB1X
I2Cvni/cZlOo6+OTBMrHf4cTdc3KgfcZqOUx7C5FhPeiX51V8R03ADzs01EfczsDAyr50RpfUoKf
I9NPLexRD3TutxDjK9Bfky/qJhTsEO+IS+NeDXhMUkADxpzqgBTVxZvd34Zirq8qgeoXWK9Qpilc
atNGBEbP5T7OOvSSTfgf+ibw3AFeL8swo/G9VjAgbnCB85nX/ri9Adc+C/17wVyonghiMRH1VvYE
JOMpN8zRd4EX9V2WhbcHWWEsm0sEfQyFfC5GiJ8w23KD/IJnHcqzFG7LQDVIHhSsODSOd4Qe4gNL
zQuTjQxMWcIW2Nq6eq/NdJFoNW6HiSGyFLDz6Uvr5Ieiaj/Bff4EQOztaa4E3xL6nrEOcPeWJei0
UXmiRBYXs+dbetgfH0hgz/39peJ6SKo6y4qo0XYopHWAvUHhw60Xmm7gvQ32xkX3WrZ8kJH/vFC9
qzUUCGHQzUhklEFjwIegWBUYpTqlqtwoxteiYQk4t9KyqjlJZTTOGkhgND13vVQsMOsDyvK3WsIQ
2IUOgOfp3s919yxb77ctu2dWTW+jW3cbheGKQIi5xJvHkGOXuUA3BoIRpxZnAcxR+V7AxB02to36
hEtIATPjfl8MwIK6cHQS7vF2rKyt8iJRtYkYLXClZSRitVdV/oPT+GXYAvisxPoSYz41YrDyZIDq
iavulZlGozAuhTSfx9rdkre57puP4mSROVpgYnlpEThopepXLcSdqnk4XI+Qmf7uoaxQdOh6Doqf
N7voH9+wzCXSPDMGl3cj+p22NiCOWjyLKcidVwnpmIygegL1R5rVxgm5toaLfGE7SMuiQHCQtB18
N2FHmcVZMJQsZFs6OStRsMSRJ7lZ145A2wc1yA+WJndp7u02SW8rM1iCxWdSwk66RTPaikccgPmx
RpwJYYQVpB7/KYyXKHH0n+0MRuMygvvZLzsZcn+Wxhw6LtnYJ9fs9kGULaHftvS81nOxT4YS5hxD
c+5EfFCdPFSQsdLVfNi8ZK0E1xIEDlt2JwfRVEal6R7gB2/6oOdBrLH46lZtqADuGdryfthauZV0
vkR7J3U8DtA/lSgGXSggqlBYGt5Haj+T3/2otnbpdTd+tH6LSgQa7EZDhZZRW2RHop1nOEvb5sv4
a/C6X5DxeCmtAkct2NQ5c+5bpbbendbmt0gPadbPruEgMnTLXoksDy2UvUqiW4gbGndeuhGAa/U1
W9zTmqFr4P1ey4i2WRg3JHLAE0i4sxsbeR7d5JtR2KGRN8qHwDr6+2aYcO/QlKXlw2qo6dH+HLfQ
xCsFAFukjIbBs1eNdR3ZpnFGU/Wg1Lwhp71COTGXcO4kAUdWOqqOeCx44HAZWLp5nQx5tSwRP7qM
H/Fw4QKF5H61aLGBj147q5cwbwuuksYAifhIds7XZjrBeNsfVSjLuxzMQTRpUc5pCj4afZ54We/c
3DsMV3WLrd7HSgJwr/H1rhzhIwOhULEChTo0VOEm/8Pw8oe4an/zxoqSeN7Z1o/byWwlXy7V39G7
5QPneHCucGE07PgEcM3FyK3d5mTWRrieA+8mM8V1RWEJk0c2UZbfJvIKtsXLFiWw9PP/bRaLymKe
AcInNMXdh6SGX0Fpbq7J10LQh8228EqqXCK8pexh+ZONWCg+P+Tzl8wJYuYcEP6B4XiPeHv6qrON
3uDKc5a5BHlPNm14rDGYl+QoB2e8XEwV0GztF1jKhtdd1jX0XHfluUzNT6bckglY+1aLxOI1qhSe
R3BnyZOfnj0fJbg3bqOPdPB2tz/VWvJyFwkDdsYi7YcZEIckFv+l5cgPxMrmXVICRVv0xs5s8x85
j6FaMvI2iDvLu2rDPrj5tx425aEzMuqTOKGXVE5bpelaT2aJDvc6KmhSuSizYr6zpc738HkGsEtB
qpZ2AHHVAJsO7qlrD7SOP8dSnzNZg8CuBQthmGMb1YvDUsfX9kj8gY2/VffLowbSRZkFVm7h7pId
8eQi+GMJNsftxVwJyiWSXKVzNUFlEZWCq062gc4+LtCwowmY0b1ZvD6XkBqetm5JK9GxxI+rLoFC
LFBaUV3G1QnWlU3AeGzfSy+72Gz+cntOK/XhEjsOAWcs/BDLCDl4vuQuyU/WQOXZrgr96/YQKxQV
c6k8L9GpLdFyx8PmoIHe5lCYT3zCeKjxAK+qu1rld72oAHl0j5Ap+GQR41jG+8R7Kbs+EPnes+86
T71t/JxrYfJBwbIEkvckdswJYrJRPH3uSvOiLXnf13BV7r6LNj14Hn3K5nEn0ThS9fy1Y/0FUni3
B185a5YS9Sw3By0TBy/XKDBhA3HF+B5LO77jKPy57D4DzLGFdFoba1EfuczoIdUjMZY0WmjrJlYw
6xw2pekZ3OowlvYRjazM71qIycNo+m2W80MN5/XAdoQVtF13gDbuZSLJp9nR31DibXVrVio3Z5H4
8CTqAhzTlZHilj+a/dvE50c+4jIH68+HzQb7WkWzBJYXeZXQmIkqmiZzR6rszXGanSyrUDNyid0u
ILYOzG4Ik3mjWFyZ2RJrrlNW1qSuqsgi9GAx0vm1w85To/cJJBX/9ZRfwsmhZ1hNJaNlxCe+TzkP
HRRF8GCHI9F8vB2pK+nHXlRFGRN6gnBLGbkAbdPc+pLEXWgqlfjzlpIDvUbiBzvRvo79rlhp8SpB
aZpU0QDDurkMqiK2HhNh699WL5vdGNt70uosAL+kCexWxcFkwhsJ7qp7ZV5NPZsdAUDVzzzrcWrQ
XBncwriUDUnwVQ99TEI5bJHq19ZjUVgBN65bb+yzqDHrlxE612ivnIUU/3w9tBdllQU34RxvC8Z9
xwRsCK/azfAIMo0YfPZmSnxBZ4gioBK2Nq5uKwliCUoWoqKVa4/GfQEgcEBL77Gn9eyjN7zrc+jp
VvKsdb+xM1YOmiXcuKhgo2JLV0Rl53mhQjEFmrMDnbTT7Xhdq3T+B0NszmOWZpmISF7vGS8glpIk
+6QAad5+IsODUf+Q5eug8kuLFdW0RftougOB6Etndj+tLnm6/UPWJrqouDyoEqtSeXnUpua3wYBl
uguavpXVW/e0lfPrf3DFcFkQMkkElNa9QwIBVW1lrY8e2cFSIuh6L+wn6G3b3/rxk9vsKsr2Zt3t
b8/uj/zsB3t2CTsuuEybprBwwYBZBNT3wopHGYSXdfatSkz8C25QHpN9VcKEBxShqUn3TjfD/lB/
BjNLA8DoW11HTiCtXu3lU351NLF8FGuzfoml9/n2D135DP+DW07TBu9cCAdOPNt3K/m1qPlJxxtf
ee1sWWKV6QzmRGtWIio6aB7C6awvAuaxb65p5a+TTLvL4PYv8FYnfs2mLhy1VexuT20lFS3F1iHl
N9RFM4koT+fHLC9YiJP7NY5dJ4AXXna4PcrKUbaUWa9Hc5pKe8AoVovmXpPEgeRecaIT8JElyDz1
FmBsbaRFB8li0JrpmUZqqON7E6C6hhVwsyzunLF4dvr8++0JrZTvS5jyYOLKWkKmPmpJszPY5xnu
DpOtwwRqDDDV/pwbVye0jbbGNWl/tE0WJU6RlwOFopmI2pGlu76VOihzSC3cnsoK/s1cgo7V6LVd
T1UejeXoEmAgR88N0oE+U3dksBh2zSPYLl4w5xMJxGBAjrzI7pqOQfrMo5n76LlW68BCCCZW09zB
b90pm8OodbxRfa7E6BKmTJquE6Xb5RFIEFNgGbjQdUb/HQoqE3Ch1UYuXDnBlvDkqpwK7sUzlsF2
f5b1NKDjcUg7sbNL8ILq2h8SYxPjcP10H3zSJTRZwGWkJBAjjuziUMNPBdzwXyBRXxqruess8hB/
YdUjaeWlTLcUO9YqpCVcue/xQOBUTREZTUM50PvdxTWNwDBcby+N6SIdfWhdHrboMkrH+211n69a
nO3ZlAMYzsw9GMw68TKmvmIwZUmzxAIUEUz8SSh1zyvn+XZEruzhJc45y6yYM5mX0eD1/7mKdPfF
kD2Ogxvm8Lq7Ei22eNUrO+vPwfSuaJxqxR0S4zOIJP7KE37hwI0Et2excmgsgc0l3tAHKCRe/3b/
2ybpMVXkE6D1Gyl1LVwXNzKD5CQfXPx51VaB9FiUcHQ43c4MbZafOmn45VaP7s9P/ihaFwmoglsS
IyO/Nn4cD8qKXn9gZb9P3QL606zQPvwZecBI+6ObyXCqpmb0DTFBlX06xBUgVkmPntBUuKEB+yc3
TgFUh6DjMNjQwO218wSSnota3BwrHHDVv0k7mEsQNJ9oI+WMDulYw2IP7FATFrIEZHVII0p/0sZu
7sXj7a+9EklLSDSc9rLJEhjLZiVEpIBKqJS9cdisIaKWKGhYFMIbeezLqO6Ax5yG/hva6oCLZyUs
WMqHqjH2sKyEVVvvG3V7kCQrwz6xwexubXAp2Tcik60G58o9a4mWruJUTy4jZQTOZcW+ixwWjQqe
PJBbaoc7XP/3DWSWQAc8jCK5EKt+ur3AK/H+p1R/t1WHOZ3GqhrQgUAIFbZxn8zlqZL6epmrAtbE
gWAvt4f6U3d9EO9/vsO7sarMyaxutsvIo3NnAYooIfJQnZhk+evgZlDG0+ZOFjbGnFJxMucp98uh
/awcDYr0LFB1mEMddAoGYiwBnSAtLpZUMGZm3lOOQ9xPTK+zfdvoL63pFEGTGukO4WNBbVtbzePM
E+NVirwLW9TkEK8ff41pV1yElUMIMx1/WlMD3QUYjIWkgDPN7XmvNdf+PKu8m3dHZmhO2+gopbn6
lTPvP0W8R9kmL6K3YcEnAlx2OlpDDm3y7eGszpZT3CWW+lxx9jQU42MfV99ZW2w0uNaec/7IN7z7
PUVJGasU4r50id9aL3AnvOOOCHP2XVrezq0AKHm6igTBBcWPBfDedXEaNnv511vWR2GwSLGcJlnZ
NwZCLh7f8h5b2uQvA44hiHlD8aPwvWvX2QUTeROUs7rVF6kWwuOupVEOR0WTHRq0NrXe08rbc3A/
O9Lczdw+WgWpA7CbYP5kH7q2OhT9EEItb1elzUYorBzBf24q71a+ch3ZT12GqWvytW/E18oxAY+Y
s8A0YPSU2Prz7ZhbOSWXiHCDU1BNczQWp1YZn5LUzsK0dRQeaeoft0dYqR6XkHAAMqlhdgiivKP7
vjN+uHkLw1Iy/oQu1+0h1qA5S0i444A4xJNOREaOjdBZPytPXVQf4wU3j/okORLF/YrFXyFxHI2q
+fSv3bulmHtvS0pbDzerQqdhrcgZ6Jyd4UiooKX/VhgvNdoBbKvcKccQDuXnmqnqIY4bO6rhyAb5
x3vPKcq7zp02riNrn+t6wL6LvCm1CzB0bRHN1k8uoY5uJW/Qo3ndXLG15s4SA96YomENc0Rk02wX
Kxcq99N9JwafwpR51j9pgmpXnegjy9NdPVhfWlvvK5d9MuFSabKNea69FC6B4bjW514OvRJgietP
um/vRjBYx2Z+qyl6r555T8dxT4zmxeZi23Rjbb8t8ktctiylPRV4sNBlMANg0Jf5W1uwjTpo5Zgm
i46ViZN5bDXDrJLS77yfXWZeAAb023TCWmffNhnxK+tHljBx4K9p19QcWFCCGiBhp9qlR4jpRF4B
O5HWs+4TrziYlJ1N49f2oXBdqP89FCBy93d8JhTAJ/SRBbRe+7eaO+weF5QqhOiy2pVZ3z47LUpk
nkHP3MMDqanFi23zrRPx2sb4aPRrvn63O/ohUVmmWhEJ1/Nb9uXa4WADD23+Bf5th1IC04QMfcdS
FBmWDYLhWDr7dkvo4eNjgSxx2EM/1zQr0YkgqbNLaHuXt+XOoMljabghqz7fTqcfN1fIEnzNkAOy
JkM7bE76varlpcMm9Wrj2YFpj00NHPude2c7zUaCWw2lRc7JC083+tpgKccxGCBsf7DKX6ma33qR
VkB882fPlUcV1wohXUFk0cA16/ZcP94vZIm9VtAJhUgLOryqYaHbpvcO02GmILhnPqDpG26mvbVF
XRQzFrDdRgGcZSTE9Llpx0eZBNUIGXDu5ZhWZZ4FNQ+b+2RtuEWeATPSSGEtkUfU7IAYiyXGKPiu
gYKbquEKJjroIw7DuDOaeCNsVtqoZCk1Xja8gO/1eD0LeZg0NJyzBnwJeb7iFAWVvieSgzfEp37r
CfbjbEqWGGrPbkeiZY/2uSquJtrsMDPzmwuqwO3oWFnFJYraBRtzsDUBOqasxL6tIfIp89/uBGkZ
CteQgki/y0GOQctmo62wtheWgOrmqlatuSVQpoiH2RHtbvDy0HDmy/VZuW64xHer4DWhvzOruwhv
U6Ls43KbLIHWTPeAhicYWbHkmGW6esMj/oR+J+lCDzrUfmK5hQ/NDeVT1Sqf8ZlurPPHRQfe+f5O
q0OVScPtUYV2Nf+NXugus/nZ4/2vTRDSSvcN7wR/D+EmynEcNwVARw8iyOohO2l2cGBpKwmkQbRu
+qA0JTvQkT2kA/MTCJbshmrawULgidmdDBrRO5du7AO8mrIKrsV7XHmVAWkkL3Gfbkfc6ve/njzv
ThhpT5myc3QJzUIWvjni1loZaIGmRQPFDwFE7j53TmliJ/sadzM/pwyiKrcHXzleltLfVkedfILD
Hd5Fs6PH3TdPGA9Z5T5a8/hjU3JgbdMuUpMzDXDAskDv4AlhD3Hveo+tLoq9SulWf3dtIosqiIOG
3ACoCY6jOLuWIv6UAQEJ04MePKIAplpfby/YyumxRGQrYFbtClaBAD/Eu4bVUL1Sl77jP+BAdHJR
kWz2RFZ2yP+gs6vBaUWDtot00BCOVZBA7ckV0+PmAbU2l+tavgs8T2nu0sQ17jPaf4Jt8giSiHEZ
y0MGxd64/QR9qY0YXxvpOsf3I7VDY7AiNu516+iTKiFMliYWCcngOM8ZjDLxdAMYS1InW7DQlXhY
orXZDL3uepqTyNH2Xpf2D2WyX70y5b7JJ0hpboTD2kda5JgysaBx1SdZVNi7Vk7PdTtNPsNLrs+3
3vnXhlikB89UNcJAZBBkYL6p1dPk6v8SwALhkrr1hrc2xqJUqcei7IoMPBCwveYQ2CEGvSHjN2cK
PtTFwI63N89KHlhisYHj8QbKSB4VANCa3agP4+w64UTSLWnDtYpkCbFOVJ/XVo0eQAxtNgagVFFW
96YjHtBACeOheUuFtSPmGG3uopVJLYHXZQP2bENb1F1FemB10fvEdP1Sllvu3CvXZ7LEWKdTDWyz
xAUol8NpLhsX9lNX2KJzjmcSMuDZmcJEvSkAIOyARcZPmOn3K6HNV1LtncQAImWrx78SK0vAdVqP
2kngbxN5aezPWQ9tyiSBG4l0dnrr1rM2xvX/3+UL14TdsQ02DdSwjKQKqDdRKJgBnBE23fU9hDZG
y/7tCFxKcHtWObi4S+bX+eBFLn002vJS0+IAZT0opW1kwLUZLRJFhZKS4KTNoyppkWc7/tyM8qsl
zDtIFd7eXSspb4m6rsD8HztK/z9RTMq4M137scwhxMjdYLMAX+GukiXeusfbuMFTJ4tmu4nszPQr
OFD3eCHOvOaQmKeysn6NTn6MJ6g7il6eZt3JY2q7/S5Vd5CKdI1vUwIgeNqArNe7D6msrY273dpe
XBQarAafbapSfEsXfmQFsBawFOe4hejD7TVeG2BRZkz9lNYtAQ4Krm+ALI93psC9DsDh239+RSaZ
LKHVTJFZeQQtFticZWcTiBxuQuC2VTuaiL3HGl/kTbwHdTisca+CPTjER+WdGslGG3ot2Sxh0gaz
c9bltYgYZQJGHuV+yr27Cn1vx213cLT70tU1DyDznfq9Kb8oGft1BvWoFpdO9tPo8W7g4Wp2e0HW
ivgljrr3ZshaTECXzEruXbDQk4md4/SJFlCabHbO+OxcuGE+jePgj162r2m5p7I8GqK/a216Lq3S
J5Pn99VTjiv/gAa/MOqt5tA1rj5oDi3x11RlzMkVfp3nwFnMhvFA5p7gLxWwMmqphT4nDKUJJNMr
vKRbW6OutKSWiGw9SAC9rbyIKHBpNUwP1F2biid7kkDkFSlsL4DQhrxV56e4W56EaWG7sbb8wcAL
P1bSdDdgImtXlyUYG36eahTAMEWFhD88rx89ltZBmblhZ7KjhvGug/uXKAi49gb8f7z4dDsuVvbh
Eolt0kL2TSnRisTzp5X3Fy3p9xz2pbf//Mo7GHEWBRHpxSAcR4hoSpCrWkP+R20o1cJufCr6apfE
BS6r/ADd06+ztn/XxW+Y2XawYqTg5e82fsRadC2yGbdgo3M184kSR9Z+P+5YGf8Hi9qzjPFt3bk8
0s6+jAZge7A21qW5tetW3sTg3/n3+Zulw9AVDBXHaL/23f3UHIFLgQpjAR1IM6BZ+zTDx/iKx9ZG
8YWMRjga9Cfcdl9LWny+Pf2VTswSjJ2MJgSzHZ5HDZTBnMHeG4UT0quXdOM9mXN1RKsk2qw4Vg7P
JSZ7sEsvmTW6gj1MVtpUUgDLyDHLR1ivpLLFswD0cm5P7A9o9oOssQRnk650LBC9UM+5YHXlCUl3
09TtAaaGu5tI08vkqi4sszgc7Xr05ykmr1Kj8yQhLm4LHRVefUF75qTpf5YD0WkZu1BRFvCzZTiL
7pCUPifAwHxKDXAyrk4bo+08lMzcaQg6J5C4Og2OIKeiSMudx69yUIDsXbkbiPn92OCVnedSHGFy
XvhJPt93lX3sekgs2s54sdXWJl5diEWZx6x55oVq0Nnn1b6de/1Y2RDbFdCdkXP6SxXAUzSyCDhe
ZgdrVmHicCdsAI76MvXu2Upezbk9pcR7BpX8RXdduZtg83WfGFzuanc4Og7rfCArI309Dzw++yjU
d67Qn6Q3fOXWdMws98GdB3H0hHUB5OCO4A56FGiy27EJfwASpK71hMPtLtXa3ad29w2m3dZGGlu7
rixlxvG+p+Z8LLKoy/vHatxfjzG8be55ZwZ5z74Bezv5qRhPkEe8HX0rhegSp051n5W6zlCIOsiY
iQBcKH0AzTXc3EprI1yPrXfFux5sYLklivcpL0/G5O4ZEINwuDg6bMtnZW23LtIzrgej9hwD9wO7
PqOLBJu4OSQVVMC9BKZc5On2Wq28MpMlKt0pjBzXsTKLtISsFuT0DtkI4OzsQb5g4sh49sV1LlMJ
21cOU01ZTkAR4/J/e/iVrom9yMIWAndOYfOHh9kBBfwU8MR+zZj1YNflM9T1N+GuK4BUsgSlM4hR
j4nmWVTz+VBOwJARz2euDIYni+df8fZMIWWZAJEjcMYmXvod5dg9V3brAxK1x6P0F4gvb+THlY+7
xKgTxxwYdAtxwcz03huSKOvJnaGtc2upwNqSFlyB3kDD5u8wdXTWV1yDawsP7mByr5Ltef456WF5
XeVnpJD9dfdPxE79q5vsKI7juEudr0b2nzmch7k/2Y4bUPbz9sdeK/2XkPTKmjxg8vBcVKXPNM4u
c2WBV5fsqzY/TgCb2Z5zf70EmJK+VDE52aYXGfWWy+cKqZMsYenp0E9TbKBx0vExMlgPmfuqid1P
sSz5l0aWyk96NV6knt7qubTuBzhN/yyYaOMghr2SF7JseMpQNNSBmEl3hKE0rgxdbLwmvSjRsSjg
uhRb9OxNzQ8zNp8bqG/5IP93vyWRn4Qox40MtxY/i6v2QGuqDD3lkdvrF2fKvuZ5D7Wi3nsZK/N5
m0OwUp5ZizxXNE0uigYBlDsNML3AY8+7lFcPdE5feQFAJuGoTfFacH31O9XW+GUjUq5Z7oP6YQmF
ZxO3h7y8orOTp6muv0zUeWDYJ9pIIlnmLzlpn9SYvapZ/4az+0NlgVx1e+w/me+jsRc1aT67A6Cj
BmD46rvpgejvavgpQ4wMwutRnXUMuEjIZ7q4GicoGMrY9nxwENFcSe/tku6o98NsY7jEl7ux0CaI
JVCwMnQdtiw+097ATQWuJweM0UeDoX2wwMoOaNUYlcBnPgq82ADs15oyil3yw6Y9SkJ9EiC2+LXL
1FHWTuEDTw/L3rQP+vj59rxX7htLxP7gQaGq02YTNTCD9K3YO5tcfN/sIV5D84NVXeLtXQaOt8Uh
JmhNEMsmEFXDEsuNfLr2x6/Hy7vzmEDxO22qsYnc3Gnhx+ucmCE3YnGlSF+i6uceMCzaTdBTM9vv
UJi9SyFq1qTzwY1t6rc5ebHxui4ANdsIwLUBFyVjyaBTMzAIuAEmiBYT35mw3kxJmCbTySi8EFI2
+02+70omWcLiddyVfdzHTcTk4AZwGaoD7K8wYy4k1q5hapXj/3F2Zctx6lr0i6hCDEJ6hZ7cbTzb
ifNCJU4iQCDEPHz9Xe0nH27TVOXx5FRZjYatrb3XEK2Urj7DxqU9MAtbVpY5pjVBcc7Ief4TEnt/
m3zcjlZf7SCCiNxbanl0HZwQcwBkHh7nH6VKxl2T2GlQAlg1DOaIfmHeHjrO4fFRTuDJRH9GCa9b
eIFGAXNN71bCg3bw8B82FDLVIO2DO9InZVZAryTFq+oVD3jWRrUPoC3dRUNNNklbPF8/R5/S25e+
chY0UbSOIrcuyrtKunu8UUAbrw6eondTzg9eJVvf8OAMj9JOXNMdN+Ehi45E68Z+QX+a5FmbDb52
St6yygokc4ZtpOSH/Mfs+LMM9eWs1HHlEOiRatCmRry4f0j37SwLsMowXkjpPqfly9+XiZt2RHX6
znJtiAc5zZHmPeAtsjpIeDCREjXTNRLTUu1sjsZHl63LhmHUsMKVN145bSJZfAN5G223fGtV3cEE
GSXukw24cJtsQFkRqB8b5zVqpr3mMVSpSRBBl1AMKZRcfjEGSyg8MeXL9c2wVGucQ/j7QkSjKaHr
K4b4xwD7ddW855AZkj1Q2QnbEkPsS8hC2HCIr8SDZsf2oxgT0AqYDP71RTTH+lNYM8P/AgqcdZKE
zHhziD7gLfFt9UG0EEbmAH4BLYKuprg8+PAg+9u4dlCdO+s4moG9qtu+VIv7nOQvW0txjRisodhp
ZuIWaqz3gDO8pVX6Z4D8r0uaF5Y320KDQFv0P0FIXllD6/LV9VlC+jJsVslkAE8WH5eeS5HJDwbl
e0iW/TlXYj0+/AYJEQzocs+QWWtUCoFj+8ehZxFTDrSAtggv72AYAovPN6swd7EJ+gArvXYrcJjg
D6aQLdTOprGTXYkGqgGazvXhz6NciGRzqLxtdzkYEll157h821J5ygr1+/qftpb+9nmyv0xq7A5N
ZQhR3QGMTm5gx5AdxkiAuP6EN5lT2lHQTj/YeOTt2PlOlR3Ssj+hUP4GLq/pF5Bj2ZZDXoOSX9AA
cjxpUJXsqZTtIzc3ostCZcd0V/f/WKv73JNffi8ZDYI9LoC05nITJd8k3URt/ZrlxeBrMm4tqX+u
4lA/37+XZn72Lna7CXbXHiuA2G/G7yNoddKP8yjdttxLTmft4qiJh4B1pPK10cDQprBUaOdO2DV1
72vtdOC/ms+5550JLeWmt7k6GQBA+WnFhieqmjbQiQdhXVKQQJIo38ssHV+aarxvNb/vWIQ7IfGe
7LTKgkLqKag5l7fomwO8KHW7qWrN9gmkUfZV37NdzqyfLpDpB0eKV3Mc4JF9facs1FrmYP5agq/h
jpkGBLd9a0f2lLtwoqbGdtWw4DMHvTDbczS/rVEKz3WOIfIiKFpIOaVo+kWVfHA4jHIYu6sjaF4b
2RYg5HsaPam+e6K1420bTN9uxOPHryxrrzLnSRX6iFBgNc0tyyD3I3vULpXwM8lDpR8r5QV1nP9u
c/oT18yaV/1C8j7nCiRNlzqkwqU+ZtH3yBBhZJKPuFmTcF5ag1lK2oK60bW0hfJahdqiE39H+Lm3
WxN+gP/2op3zAeyO2U1RFdDYt95Smv1Wdbsf2+pXmbnB6i21dIGYs3AKaWHoCQmpoTgoDpbtQaGg
e+KV/Woh/Yu5DaTl+Oi2B6M0Nxw6/9d38FKrZU4OYG4rHMNUSLlq455Be8WmkOLbavFRPPVCbk14
x4/OcCoTiZrbAIs9HftJk6500xYysjkpAN5hAHhTzG0XTQdDdHd6vClTvo9G+VTb5UdaVfuVLz1H
70snafZ2HkePNlEONU+nN167iUTw5OM7bzoXl6Cew3KYLkL8JLUhJQp6V4MK/0jIw/XRFx5Oc5pA
nUyGPcSQ7R3B/vHhI/2AljyS6luR45qM4O5Tc/WtWivCXK5se3xOFqCOXTVZDv1Kz/zr2va9ndlH
ZYuj06D4XssTTbO3Smf+qlbq56vs/6YXI87euU7Xk9aEjcedkdTsYJjMunOjLPfbOP6ViUjfJgoY
twClgqBy8vqJK8Pa68xjkx8DbLeDa2GMIkKe7fsIp0pa6bESzXejIK7veIb1XY2JffRKOR7wyio3
FkYICs+jG5jmrNHALgYTfMQ5h/xykzo2jrqbQs+05uZDLLJ7KoD3qYFZWxdWurjlMcYsYJmdrgxa
KJRQRBoD2spT2E6/pdNNVU+/2sl+jhtL45U5wY2wNN8Tjjuu6e5Fb9/apfmo2+ym5S6sReESB52C
cS0SLH37OX5/+XbdobDUFHVxF5ve78FonuN6i7xlD9223SinMTAtP4pvS/FHw/5OJvRYkV1ThdOg
fSeXK/rWS79iFgYJTyHclkO5LS7sR+kW20Q5qV+CWvZvwrtYgNkjeFQOz0YYO9xZTnHqS+s+HeJv
QN8OfqtWWhdLa3yOQV/m0oTQuKV7kIYtW7V+RW45AGBGNfyoq/y9kEPQetXmemS53C3G58zimilG
NOMHkHdzlkE91Q1V/GAOYps02aYwspPU7Lbssx+eq99d7b2icx1SO0btEgcI2Lbd9d9xOWvG75jl
hdxVKsYGyu8U40cO9Ux/imy+Q5IosFnBhfeEHDdDVB7EUN0ItAr9WLcPA5qeQFfHh6ZBwRHJngFI
TeLtG/i5GlNU+qBwwctVpckLTDCSWyaMjWxQeZym1+u//OID0eNzUoOqXadyKnA/caTeYTYdEFVu
UFO/m1zh+KuI4oU9Mec2uHQkNRpmObwbgNhyXjX8tBp1ZyY92rxQ1Otd/u36B13OJfBFszDWFbAx
qJIWKBjkWhvJ+NMguN/28D03/xZpdGRRe8hhSWTUajtR9ev6uEtfOItszDYGNHgHGL7BUrsb6TfV
jXdCltI3OusJ8kTwg1mVTr6YVuIbZ+EqNqOs7MCDvstdsZ90sWkF4Rtu2BCEcJJ7NsH5tlUEtr+d
cYui0mFgjeXHZi592me7ZhjfXQMuwtc//bNocuH6m9Md0qzyvMqFEO5ZhxTv/u1UjBvc57o5wjti
AwGtM6HazaddknwMdn9QdbJr4m8anf586IO0bPaonK6Wui4ndpifWZTrYQxFDVJld33EtE8s/Q65
GpAZhnhXlMkfCrl038pIuW1wQAPRw81Bu8U3iIRKQMjWyMiLP2MWCeOJFmMuQXGAaL9r/zKiY4vW
JfLXcUwCaxL7M1MYob0jfn97VvNYzYE+MXOXlmQWGJNpmEyDDhkeHnjt0EREOMwmO3R10964VcP9
Rgx/bM3rPHAyw4GAiFf7bRrXh7xsk9vKs+huAK9qH1UpC4hrxg82hb3D2Jp4ysNkEz5YETlo5Ai7
ojHTXQQclAURiko1G2uceiCVInvXc51tFYeknp+UjXMAIQYl+6aAkqwzja+xofJdlQ6FA9PsQg+B
zTnCXjv08HMWmbZeZAJ9uWAAwKnb4KVthFY0QSUhy4GlNmsNkTb4Ge/RktIwmognj/ksdrMbmFER
hXkuafTdaUn+7AALCkfwJLbemFWPD6jmWzces8G6Nz39MKRcrSg4LdzibHYXCIh5NdDhiEIp9IOh
2pPhJluHnsWikGJfP3IL0WbOBYk9Uw6AmxohTI/JLYPJ1W5gaJV7prOrrWL0S1m2AUs5Xbtpz7/+
woaac0LSqiQmmpnQ/DNp4rtYqm7IPvAbHvhknArH2cnafM8d52m1NbUwkd4skjtThQ2Q4SMhcsNR
yKENkhQUACQI/htm0WhlwRbuwLmQfzzhccLjGBQRIr8NAoWFXqObp7ZOw57W+9xLazYL2qgqd72M
Rx6ak7urZBpSl95UHjt27pD41EK6AGHZ6/tjaepmmaTVEpzOzOJhTEdfWX25GYUHzWEAljaM8JVd
uDRxszBLLctijBgsNFzo8WrsblUm8FJ1/DiKHxB91lpvSwPNAqkN7glpvY6FjjAFnKpcMdyOgmZ/
dRcRGHEXeldF2Rr4ZeF2nXNFGmXERk5THmaV3SMoxhryHxBEKx1fOzUU5K+v0dJ+mMUJOdlUlnEF
B5SmPCneHBNr8lmSvjpp98Qm4FuybO30nifqwumdM0WKvJxyk2AsNoy7iYldlInEt6XxwTJ2T03q
W5zcCNYgxponYGv363oZ5yvn0tjn7//yHhjaCdpyXRFDRALFO55DD0r6KSxYB8JRboGkuMoHqPxQ
GcQGMufVau3CIZjTRagSGWTcHJgeQdOz6J40RHsht7D69y/WNTw+F+UfqSLDWFNxp8mb01obyB5I
X9Dh5cyFMbPoobV7iFGvwoYWQvCcLiIKnsNzPjPCAYBqVnR6o1A7sQqk1IneI5JsU/wfeKLH/Dbp
WLlSAlx6ZNFZMGl7GksY3ok7ux2/e/AAse3QmRTKRk2/H/DVeNGxQNpdA9t45kFWY/ighgWNC7HN
ozqcsjWn3POIl7bSLOBISTNhtUrc5Wlt+nFqUBQhYftw/UBextxhQWdhpuiG2NImM0K3HfFs1DsK
/Xiv3kXGjdtimAzPtXzq70tm3KXA2K/2AZd20ixb85rEKUE1wE2X3ETuEMBs/sN2ohe7fWzPWpO7
Venkhdg2l/VHVYz3kljQCq4qALsB8oJS/GmIh7frc3i5y+7xOY2EQRgHzgQc1tBxi87uDQE+vC/N
B2H0dx0Fh9hsfkR0M8LFbSS3cJYOsh5a4gOYHkUPkHHGwdCE6Pvx7BV8zCVBEYQ+XP9xS5XBOcNE
2kKnBRLjEOWI7xD7h7gqhJ5yeUzLZNjkJiT5DZrpDXSj310rc3fXx124vuZMEhie2pGLzXUX825T
5z4b99pjZ7ZK9zKV/fb6KEvPjTklxMlLW3RWj2EQczqmXy1R7EQDXLV3dNscqAJLF0HTttDVaB5A
PR+BAAdaYzQgmDr+XPkV57N44YzOKSKNLeAoPYoYpESd+ukYB3xUJ1gI/iJJuWtE/tB500+aGJYv
+ypoJDk2EB1YLcYuXKtzYgi3c+Y6vU7uRPmrcX+Pya9Y7fou3rTOTaIO17/yMsAB23wWiZgWqSoS
jGLbfxxVwyFcov32PFXmAeb1O1UBK1PbOyimbobftOb3pGjuACg4mcJSGxjm3Dc9sXze1gcDPurQ
9erI7QQ9hOu/byGgzEkkBmmTuCIgB9tiOHQFFI9k4Mbv3Hwp3dyfemgJypXN/amZemnBZ8FLdx5s
qYiBBW965Scgkvmj/MmERB0pa8CgzH4S9eJAztWHxtOrlo0Izrrh9YSnf13j+Q+fGdmP94YE2IOW
6Uuj843ZcXIoXUgGQ5pBn1Bd2PTV5NtA3/sFMYEJFejuWV6/Rvxc2jezdMwg2DSlw2DCOBV44Brv
tjEdlSv+NhoqMCUZ9qvhfumkzgkmZgnsgCGJOFOFD3WEh2gKx3e8OHQLcevU69+47QZGiEXKZQFH
k/h3Y4AbsMbXXLhH55QT3sL5pCcYH4gJnFE1vdvxqsDOQpoy55ikfW4MMCQWd4KSv7JXMPfZxjjt
Za82QzKqQIHpmsfQjVzr+CxcanM7AGJYusoHJChTlb9FTvPaR6IJalAYr5+mhURyTpVgRFV9bnYC
pkIcFCRxxnbsvNY4AoG+cmAv4+A9PidHuEKVVMA24w4FzLDrwG0mY7zrmX50LH1fInW1IxumO97f
uh5eygTgiy77OF+beQ1HYjjOSXvTrqnALhyGucI/Q3GQAnSIlM8dNqnp3EQTgMyTnTx7pTrkFZAt
7bDy6UuzO8+6VAkfZBADwkh7tyStd1Yf7YeCPK3XA5e25CxEcd6noGoQHhZq0xk6FGP6M2/rTQJG
kwTEwuHuqc/Is5v+ur5jFuLvnD9BQE+Iix5vfVCWKqgvy22eNzs35W1QTeVrMTF0lyHpuWXRKiZp
4eKdMymmCU45ti7wbCXpU1ukzxC3eFVdf2hGwnd1BUkXajinLv0Ddd49kBWh3UJoRbxe/+SFLTPn
ToCVIMd00hwFunZjVR8sFrcZQCmx0e49UQHU2a41LZaGOudZX16UwCfnESgBWE5PbCq15z+TEmLC
7vgkDL3vO7pWCVjKZufMiJRrtCujgYe4hEKNPmAx/BqsKhh/ZFL5QwPvnbjYoIUJRCuk+77nqXcD
LejHWox/ioyGLJYfJWCsMI0QeXLWEvu3mtWcM2HFg5VUDUWBB7Qjo1SbrIQkB/hzD+cDmtT24/VV
XQitczF/D4uZObHBQ9EOT5VhfhfZdK7VX//rSws5y6IGI9O2aBlKYo5x4oCWUCZPGrHNyMnDFHkP
qxCThRtvTlxggrPc0CjKRmNubhtIk8FW3bCD69+xEMLsWXzphxGknXiKwhgvK5kkz1ESw4EFdljw
PFy5hJZWYpafTGmmkqEdo9Bry93ZO48N3uQrbPaVj1h6Hc2pAGPSA5AA25gQauPosTccHstvvUtO
LOofS1Y9gi6aB+YIZ+y+WFOqv0w+gjnfeW98Ocy5JWHzpXtg9/NqHzWRDoah3CSog+Ve3W+HOP5T
e6aB7DB3AmOsqpPjVH8baWV+Wv9jJXNOJhjdZBo7QM/DDgUM7qeE6LtywssY/q453U6Z1N84lB3U
StL8yd64kDTP9fnBr1ayS1MQRjtYa6GYf8cTOE7X1lQHWrUPqNSeWur8ySYZCIP9tIpYblDRarap
EfmcTkcx6W0tqh2hPzPKoiCWkMeGLDke02C/g5NCCN/2nja20KG9aSyxlTryc6+BpHKGCMld432o
G72yPS+D9bCO5337ZR0jSryWahsasabR74XXf9dMqiPvUXz0laFuQM1ytujTQ6ugQaCC9VR3S8rk
APvsZE+p6QZeVN4MZ6vk2Iytb0jybUiOCTPRm5IxfQLXK9kI4E0PXZt1xxIAqgA+gOmmJel4zMUE
AwOwdxLfjBO5JxLymNeP90KY+uz6f/k0xA5oU3i4bzK5oz37RiK9JwkeIgDK7qrB3XgjXUmGFkoF
n6r8X4aKc3z1lNVIHDIXMjrnt7NvmEduqYNN0pWTvjSI9d+l6qhtVZh1Hg45O5zD7VAkB20Mm2RS
Lx23VgqHS9M2i4o0tWq7JhimtsajJ5ytbdA9lh8wTnDDM3dbp2RN1XNprFl0ZFVC2hiInbBOYfXp
Ag1+mqqHpvd2wCirPfDHZgAx41pu+mL82XtggfTCCSY10JfOGWjg6schd0BOGFngqDUbzYWfNacZ
DE3sErO3WWi7Sgalyw685HdUQUa8Ju0uic2zq+bKsi5BH+Z0gijNJzOrcgY14eS+tPNt12gA7PK9
l1gaHYw8POtUJFkHbfd0t3q3LiS7c5JBPUwQS6glC0VhwQznDMYHlxx2qJuujwJ7EJBp98LVx+vS
nJ4v4a9HJCnrossYC4lt3EIDt/Kjtr1pu/L9fBwT3j6u1pKWvmwW0xw7yocCDd0QzgsBtPy/o2n/
fD6duTE+2kZ04LwD72ntBl4ablZozx2YutPzbkmE89Ga4y5pyYFE/Q7Xk/TdIj0n0vvVdfssiV24
hOY8gnbyRJK1SFkEKrOBfTZb6PIapPIBtmAmvMFY1Zg+BZAAOjt6Q2n8Xbr1WWwEVR2gNiMwOtzk
e+OBAuCRh6jWm8nspsA1IN7mOdV9psxoc65GTu4JcsUJ6MwdsDCFeegjzoKIJb8rN9uOMc7tpLQP
qME2KaZny1GFLyJoZ8JP/Z27BE/uUccB5KthB6TrbZYkt8qlwL1MzZ7GU+eDZYF7pVaHumaPTQsQ
gQVFGPwzXGilpW4JydPA9Njb9SthIYR+thC+bELYPrRASaU09Gx06QwCDR5dvwBgc+hAB6y7/On6
OEubfRZDZVuXk9NSEJOAzwzrjBlBdvZUSUnsbOIYODKO4sQNhPrEWig93wKXdsUslKZ1A+wEm6yw
HSe1F2KqvqkB/HvB7WQ7OVG1sQRipNv6A2VQ3HlxYO/lM92uTO35HF8Yf04s8CyZNFZkWeHY6D89
HgEQR7g1bPmy+uxY6mjNiQVicpFxQoUitLpq540i2vcuTBWUD5+T1Nzn7bihFRJrBUG/zWjDuAb8
BrOL7p2M7aCjvoZfXNhFc3pAM0Wx0nFihZkmEbR+rLssqr6n9XuHxoevuLK317fRUpY9tw6wBgXJ
nCQiYa2Dzg5ELf0u0jCE0slLFClIr4DTGNHd1BUQOPF245CBH5itqTwuVTznPALdQt+lc2IrNN12
O6roOx7UsDWNQPW0gpQ74G4LCFokiT9W/DjV+Q9KUbZvnMCEjNb1SVjaWLPwmkVQ2k0dbYUKJBjc
xQ+Y8F0O8jM6Uf1aE3FpEPu/t1OVFIwjNSSha8HmxUly67lI+3TbtJ57gsZMt5IoLjxo5+SBymK0
EhITmpgmHgbwQ8nieC2TWHhrmrOoA8vZgjgg9QGq4jyQqjk5kn5jkIT+t4WYRRhV8oSPTkVCmcEO
p2lexJj8RZfs5PYr5ZHLHwA9rP+uQgHsibRJiREc9w8a4k9OGW9WdVEvH1s2h/tbXZ9GAiISqCM6
D1xzETjt42RrK8jAMPYnQfXaub28zGwOym+ZWQ9wFnPDUuDkIp8OnDzZV8jZPcl2TjwejMqUfs/t
t8k8qwZlgYZwARDq2yy7+ZflAhj8v5MJNBsZu6lxw05Vx3xwAyo1FNW6O8T+6yMsTeh5Gb/cplJO
DVRCR6iMSP1KkX1X3XTTG+gROCx/dHm/8iULHX7GZyGggG8QHr+5G/YdqzLUy5xml0LQLWC0/IX3
avvMjDPnQDaTn7beh24LuXOifOQ+UeBo/NvnzmJEhkq0O5gZFhVqt9CNDE28j5GqtCFt4bXtxCvl
tcssZ4/x8xX/ZV5H1VUFkQoD2WaQVOXfqnFvDQ9vSpbWz/aU/a5S/miIDITBMaggM+XXZQrn1yIk
XnfqqviJGPRw/auXzuQsqACF5mngnayQdoC/ksT4Qya6h5jQ9T9/OXlmcwh+0fSJGQllh9WkbhQF
nD4fTr1+issP6pHfcTeGq8jEhVM5R83b1cRysy+d0Ea1wof33JGq6eH6dyychTlUvuusCeWgwkEd
MXusmmY7uMOb6eht5LYfq4qtSydhDpN3WaNhEtE54ehB4U9Bq/VMD6MRoNDEGzasB+LSlOPW7asN
s8kDFB41HJ7dt+tfubBac/1/ygEhhqyuF/LS2w3F2RYN2i0xissl0Nl+pCmM/Jr3CeL0K/vjcibN
5ph53oNEZIL3EcqSPlXUfbci/hNNvCdI7ze+E9Hjual2/esWtvocEM9gZGbFRuWFKs2179L23jGr
txT6Edf//kKpls0B7oPBUZ2E6GFYe3xTAfYfGc7WQ/CIrGlTpTjGBA2uaUcJ2V8f8nJew+Zy/ZQz
iAcyAgccd3hWXrXNEBiIyR94Xv/bpc1mAQJ+8XwaJIZgY9Rt4I727VyuQJ+jXVmWpW+Y5R1TCgBM
FGEAen5PR3F+UnYbAGfswud5ZYyFyi6qxf+Nub2NLDdOKdY+BuKEULq16Lath0c78/KgI79zSMiW
8KQssp682IiIQe+UYevyW6bh7lOfbbhrNJcIpGPt2wqQhC1tnPe8JP4ZR7RpaPVzHEpz65KuAt2i
f6myatPXto8/5gM0dX3BF6pJbI74djp4UkFlHgemLklAlWr8XMcQ7aPw39aIBrYnT6pGk7pH0Tqr
CN2bKVlzP/qseP7/M5DN0d+5NmF25rSoKsV9ve9J/aYgh8IgN+wOrS9j3MYj0dURdlam38PX9gAh
jQB3+4561NxPQ/uDNcMu7R3fNfNNUcTHDvMkrBROW7xTUDspXifjH3FPbI4ip17cAONvsXBqe3Iy
wIKRE9q+ot1Dpv+2l232LUHQRfFTnbTc93jbMTgcj45auTiWgsLceCCDrTv6Q60X2oLRQ6u+k8Z8
M8CLgIDndooICeJyqPyYyQcVabKy4Rf3ySynss806ph2qPBBEr6tQCf2hmqLBBlB1b0Fj/VQKQao
jvXgJqD/oqh9fYMuBHRvlkWlRVxV1NMowRC5l8gViVYn6Kk/FeXwxwV9+x+hQcyz/nuk3SSGNqqX
o52bms9eozpfMvFrBLSt9+y9AgjYX022l75qFgTbrrDEOEGJBrJJ9k1tAkMrXQidubgfQ68U9iuZ
rMEfeyk21+dxIZmZ+xZkZiJKAjeW0KzHduvCpv2mhmLEyl9fqDywOfQcXLXJcpnphtVAoHZYUn/i
FYTFu/sGuOCM1/eGgO8NobC5lM92OzkQl1Ojnwi1lvWf5+5CKJm7GIhK6aoj+AlwxwhQaTF9q3WO
E6MfGpUs3AosyNLoF2vzUwXQXqeKlZEXLpw5Ar0zbFqibYmXUw8pGjMDUluI5t41ELLs3Jv+cZjz
8F/SfBghwCgtBftVGsZLVFh4l1r7JHaO0I2+vkcWV3H2QnNhGQCB8QEEW1QB8p4foijesVoAn2a9
DKD3B6Sn7zIxd22/pxArZUfDtdci28KhmCPQq7KJdVdMbpgYZRq0Hd1HMtqpTO5hrdEUKnBY/WQa
2W1Hy32DKE/c9gch8FR4tZNkmwzWb0gmbuucr+zq82V+aUfNYk/LpwzFF5RlYct95In9qKd2Z5wj
bOu8VHH+w/HG76v1ygWIJZsD012ztaxGFl44iOyZCItvIWDY+4alyrB3oDiceVAhzN3uVKgk8Lof
riPeBgeo/MGDoVZiKFhlKJqe+FC/F9BM3ObK2+jR+uZyVgdRpz/I5PyVMfzdO7v8buCaPTZ9A1Y4
FXrr2sbabbE0cbPwlghi5mnq0DCCcwlcBG3o1Q/QHM7vJ623pTRHtHQb6EN7K7fE0oCznC+z4MTu
RB4Ny6S1sBtA+AMk6+g1BO3hUSfVTZxPP9sc1mYTQItraeBljVePzXHw8qwDxPoSS1a6/nhHvXv2
R3GGzkWxsc3ypbB+UKR/NLSbCHL1+XdvsMOpGx5Zlk5+k0y3Tr0qdHLelhe26xz3ju4AIPicO2Es
zVdEoKNQZAusElg/xt6ejH2q6BG21GE5DtvJS57LdrzDG+Pf1mCOf3dgQELc3MBzmbilD0n5XZtY
OLfxn7FIvhVF2/kw7fVXo9VCuJgD4Q0LHXSYfLhh3Zn1Bkx8iGsYXrnFQ90MDAguObI8jSDrXA+O
S8PNYmMUCzhxQVwstJBWIiuugzN/pHHz52lI97aebm2y9rJc2M5zdDtQ3RGBSIcbGuVw8KZztD03
W0vxlBkWLtD+b6vUj+vftZRQzkHuU3nG7fEe4lU5fx3JO6aw7tkxQ2c3QvnesUBPsZPX1SfHwnU5
R623rovWEy1cqCQZf6o0fc8kFAKLafevhRt3Fn5aJypZAkGPU2zaAgitGoLzCRQQXq7P2MK7f25e
oG2VVaniw4k1yruHlbsB1EFqoa7A3dH5J5Vqj83R45RAmqfyHOsk7SKMCrk1+v4Qu80rjZ31pHfh
W+YYcXQqMjoqPZzMHuR9nF/p+tI29d/qrC5wfb6WdtgcK27QKCG2k9nwsL1tVR92Nt9bKj4A67aJ
23KvGxsTGN+5/OkfR5zlSmamBE0ihskjUNHV0Jah1akru5ekNQ6l8EBI6VAiMu8JRNavj3nZtwgL
NgsQ5QT9Cz52FvzsG8jn3YydG6B14w9K78vqKbdEtTEsspWQxfMdHfbjmxp+uFT/1ubvYYTEM2rR
oNJovc8gM+L3SM//rawzh50Xg2TwronoqVLtXRwjqchasYlqF8Hy8frnL4SsOZY81ZZtq2KwTp56
n86lRaLeHbiIoZMcVIk+Afz9UI0rvjALIeTT7+FLKpzyiKApLj2Q7rsXL3fezVSEcK28RXFpDeq2
9OL9VKj+MoiZN4Cj5a57qgAm8omQd7GbP9aq27jueGM6yVsixzubkyZI7GkzlOPKai2OPMtmPPTj
dOwKeqqPbgVUUT+GEOINQeve1g5Sw8b5xREQ+n48oSyyMupCJJgDyyvXSLPaI/YJuhrvQiW71sY1
bqy9LZb+/Pla/TKbTZ6YVUnb8QS2dYkLrTj7GVIgRP7NKwmaDt5/RyAT6iHoKsFGgFcwYRr6XRrH
J3gh38d1Cn9WPOjtXhwt7W6AVztkkPy+vvUXntZz+DjtI4PxqBlPXov9HzngjqPf3a5U6Bb2+hwD
bhaDE41jPp26ybohI6SohqzP9p5MlN+XUXtz/SMW0ps5BLyz64xMSJ1OiEKnUtHXMTERqtRt3cIc
hpTf8jVPkvN6XEhT57L2qdnqWLnSPvFpF8UwHIPC6WDeF16PLHqNJrm03WbFHGS6kbILap0SHY2b
iPZvFBgykNDala7b0gCzHGMABXPI0ec6CSV2cjjrgGTHjLkrN9jSqs9CAANJthijBiL3/RBEI/tw
W/dDWs1NZNSr/QX78krMoeC8Gx2bMts6ac86ZEVxRP3fZ5DLrFKCQs606zPnaP+PsytbkhNXol9E
BLvQK9ReRS9ud7ftF0V7bLMJEAgh4OvvqX6yuU0R0U8z45kpoSVTqcyT50BBL0jUKUnbXWVY1yKq
XHHjCydhDgqnY0MC1Gn8M9S9v+qO7Uzsv0vzBI3CBND0lch9YavmsO9SOcSb0K9xTgb3YPaI4H3Q
lKlftw1n6ddnoUZfClIklSZnK3UeIP7+pL1uvYdv4RzM8dZVNvmTSoh9lsh3OE3wIrUVAZb93Ocr
SY4F7zWHPaekhp5CPcFSfNGGlq7Bdcvdz10qc6Bzwp0pMKSyz2roz1anDwpEQZOx4rOWln5u5FDO
4cNYD2fP9rMdaK/l2UgF22TDoA6f292ZmZeQGmpA2A7fDsokChx90tyzol1LICwt/szMKYLsHrj2
CeTA/a9SUjClrwYwC9Y1RyUzu0xGjSDyUstmW9XusWDVCwjvgc9M6joiigwrBrZwSOeIZBPyWRA+
xkjUIZsukLjfhf+rISnaGZ3dpzZiDj+eMp+jf28EI0xOn4bR2Kcopa26iKUZXP/87+iEjBO0AiR+
XZXIuHX0ntQawKXiCFmD2xNYqsW/wxT/GmPiqmgnB2M4lc0iXn6VkLt00woM+RBWgyayf8h49qPm
34OShjb6k/2qeV4ZfOF6f0fs/TU4SwtA4UypLwkSMpvEihv3qke/FcFPDzG7eW7GmA1j6KJ4IzwI
BSiIm7j6mzVB9yHoDnbQDzu/AXXu7Q9aOpzXK+mv7zGQxrXFaOoL1IeAPzPYkViivKCQKh99llvA
Lbpi5egsxdPvO/L3YA5TNKjSAT/fbcuMPgqUrwDvwkbfdUyBp4aNPzND7LLJPEOP7uX2HBfc0/vn
/DWs28qaQ+8XG24A7IDO36gerZ/QP1gJQZb2dOY8+sahTJSqv5jKj83iSF11x4bWD2mRfFXVEKfO
66dmMgfrlia1AlEE/cUPqk2btffVRC8goPncYZgDdTMn6B1WGOO5h7AqlMKCvUSb3dbn1nPdTc+F
kacrW7J0FOZYXGBRaJ020j6X4Jjt7chC+xcC6l3pD5Ewsx3xgz+2tA95zeM8WSX1uV4XH8S8c2Bu
ots6n5C7O4NYCgbGEpDwkZA57Fw7JeinDSRk3eCRtJBxHfuTNPhKiLXwLJ8jcoPKSierZwO421L+
jfgg/Q26oEYDB7SiIW0EGa6Q9KnxpYO644Myuyn45KZer7y/Tn/upQXwpUN1yXLvLcgBU6E+7Y+d
zL29O7h3VlevpB4W7GBO8O2gTcCCUGl1YahySFuSEHzmbIOoRm07WnFwdQy/qna11nm1r4820/53
ZoRRWk1jVl/oCMYpkEBVzdYt4/YqisC/dfVPNuhDWa+8/xa8yByly0cXRWG00F5Ms47x5LePziTy
vUjAq3Hbupfyc3PqbtdEqzWvE3HJq+w5r7qjZZrPaetsANIHt6PzaPQy1gl58PNxJet8vVj/fw3B
pfvvGgo9FcoVWlwQLWSRDOwNLUGGUaKH8XN8EeAH/XcIG0ykueMTfiHtVcmIlKGPDJGQq620Hwdv
ZI7a9RNzajLQAQNrqZyDkt6Gs4muXFofX5Cgqfr36/0aGqy1yvHjqvzdFPR1mto2dIbsypL5B2yG
7druf3zAwHLz70hV79q576XVxWyqWoWeU/A3oOje+GBOvzqWbN2xy7emy/1zIkFcTwzIXSfUrKCF
lT/Wyo9ceyQgMNZCbW+fyI8tGjwZ/34SNPWozbquvAAyju6raW8Z7aZhcgNprh+jz74HZvE5mDqZ
c2WzcULiw6DlpbHaXSKTb7bXHK2pjjJqfbs9naXDPnMYqU3y0QIq+SIbFtYCQrsQ9d6Ypfm66iXe
00EfGdTsoUIKCmyS1cHdIuXMwT7rsd3I0wgCJj11IO51sthFZB66bmMom4YYGW2LkZUCopbtr//C
hIpiKl+0fgUhDZc8hCW2qb4y6jpojvFVEuG/NDwvTAbv+j+Bc/ac1W8Df2nWEtXv4fxH05jFNKZC
3avJcBgndPiCD83l+xwNXmBYRudagObOHYTyQtvJ971r7TO0eORjHrYVQPlI0rbtxV1joVvwisBV
/3sIe8hAlD5BBswY7kxUv4hALl+/L0LpvbgUV7btffF9vWLx7zwCH8x9jgmGzHpA86HAPdZ16pCI
wLtzrVJfIB7TAljl3hErzTakBQm0LTiapBlevV5jTQ+tJirucomKPwRljpwVv00jGEEJRrpj12a8
3MiCsRN1AFgDUyPda5czGaVAUpxZrnpr67USzBW5DQxg6Sgspwu60tQtx00+VO4WkM1xxeF8HJKA
J/ffdfUrJTtXmO2Fd8ZGaxRGeBK6vDiPhEaI+o9KmNGqYSyNNvOjU+NW44DSy4WBWpgO4qA8d2M2
cu8oBOYmj2H7ETNX2uoWfOkcfjwUdat8NFBcROHFo+Fskmp6HGn+9ClHMkccV03eFror20tuGIAR
3PFRHoPEO5jpz9sDLK2W8+/eqEbhJRxgALPNL8zwtlkbglN8ykClbDRbMGHer+7MQrcYmYON+8bt
Bns0MJui3uUWFGj7VxIEm7xn+8w+JHmySaQTS6dH46dlgqHIAGE9GSKS9SvB1cKjnMzRyGB8KBqe
5vKi89hu78erptSz0xxyImJXlVFTTMcsKM/CH39ba3mrxVFnXi4tkZr2vETizkHDbSW/g/gMlFbO
yRvID2GUl9zlu4Y6sQ99BSs5eIG3ckAXrqI5btmgvekCmiEvNOEhaPWR2k3v0ybYJZ443j5DS45z
DiluCLTucxNj9CnZEa+64D7Hw0fiITceKaBUlX/tpZIhxIBvD7lgdnMUsQ2h5J5Pg7y41Cpgc/U2
8GsD8o1r2JqFaGwO+x2HqkzaHsfEStH5rNl3v3rxu+kuGaV1bBPk5W9PZKFnFdpaMwP0WCoowPCX
K/Er2NuOjeEdzVag8oNUhX2PJM4deKVwLxZnZ6hZ2Hr5Hnkx5BcKn4QAqXyuj5KQWQw2TaKBFrcn
Lga6KYIiO9sVvUyueY8H9MrDbSGAnmN7hxxRrgcypwtkl77alRWnovh6eyGXzvks5GIa7V7JYDcX
LbowcyrUbC8Ex3CVYnXpRMzirRr9W46ibIxF3gxNJFsFVQGrsgIauXnA+43reCD38+q1/VgacOYz
dF/WtuTFEA+OVFvayF2FE4/+eTSVKaPcrsp6LgTfcyivabQlMwc+xA0axMhVpGSqauC44qx9dNvA
WKduXvIUc8gu6Ab8q9I05lQlaegP+Yu2CVA7kCZmVnOepI4bng9hUCDQy4bi++3DsZAFInPELrdB
5CSnQMedGVzAuXPy62GjTaTJuUaMF8ScggMpC8iDFC105lJRrQQ/i0PP4hEU2d26spo+hhDsTwoy
fS3oITDUxpXmrpXpD5UDO19WoGhh9UlAXur2nBdu9jmtNPRHbXA9DDw2XChjQV5vBLNxMoLLlJ3b
sgFIo6u9V6iov9Rjfn97zMX9nfkQOigQgto+j4nrI+80RJXTbCBoFeUQkED2lXnh1OLpaALXKu2V
URcMxZ/FMHZup1kaODxOKGgvk6CPsi79VrWeFfqMPRVW9nB7egu3zhyvW7POdVLjuqTggzUh89iS
BC8mZ/+5n595mNJuZBpkXhlTauwGOW2mvnsuh37lqlnwkHOOaDBa1Kj3MxGDqnVXuOQE9DyEFIPy
v+GT3EBkDo81tcotyTsB5tuXmkwKlFAZsgb8UpBm7+EYrhZwFq6SOfaV1J7d0Mqt44aYm9bqHliZ
vn5qH+a4VptDkpuRqYpzP/gB9haoSXJ5KlaBpQuWOcexpgEK/ZVNq1iw7tA77UPrmj9BlPB1BJNy
3kMIobZOgZQrjmDBPObMzeOA4hlQcSI2dfBktO02c6Fpmo0XU2d/srWs5cIlMkewQtaMvbu62B14
B7TsiwAQs/X6Lpx6e9ujqnpgZrr93A7NLL7IB664YdVxzwECplJsrdpEF1lTrQywtGazaKIFj/eY
c401q13khZIvQNM1YcnIAfxHeHhvbs9j6STMLF440qCeP4gYYfomcCu66Ysu1hBThygnKACY3mj+
PZOmWrmNluY1iylATNJVbQ586di3Y5gQ62AYbR3SlJz8pu0vdr1G5rkw0hzNWvgl6y051rEb2F89
pBKvp07ZYxdpI1tH/i44tTmcFTwQWQNEvYrBqKOOdp4CCCa5uuigdzeBR1ZsaGmY6yz/qm2Mfp2A
wKhs4yLtQV5jxjxxwroyD4P3evsoLNwtc7JjDqjBMHVOG3dp54a8BylpiwxGCFGcNdKhpUlch/5r
EkY/gZLX7iRoOc8JqOGqPk8iNMH9t8rPsfTOneNOHVeDxgiKUPE1KQmoA7pXOCIclv72lFNBTIbs
tKsy/Cl7nFCBA7nFyQnSlUBgaYIzt6CFNWI6QCt5qXko+QtQWidwXNytUmstOLk5DFU6WL6pdmWM
5NovM/sTyAk3mzqNdnrJJ++LtwZ+WJrJzDG45UB6BrmzuE1ACFpviabfG9fYddr8c/u8LSVj5lzG
vLeyJE1xGpK+PEHT+n7UwSNYksZmx6kCg07pH70m+NPZKgwgZxCNgfrZu+iswz+tBFQL3cBkjkEd
4Yw8W1kypqJtd7k4TqQ5GKrfKVt/SdrpNJZOsBMF6npJvuVQm2Ss2RoZiHeNoTpMDoRGRXdl3jtY
xsU10x6i0l29K6xxl+TNvsr8l5X1Wtj7OREyCxwtejdTMTKWkAyuthCckaDcSIa3ytk1RhIFKTg3
dERI3OQ/+LCbavVSmy8eMtpNe1w9hEtGNse9OlVhyZqguXxCZ1pFD9g0umun7ugZw4/JhkI6S6cv
Y9eGlTmt07EvXFZz1CuaxZB/trMm7lG8BqPJ1iA8AkfuD4HuLmVlj0adv2nXXrmqlioDcxzsSCcX
qUkqYvy1DouEpLvMJHduc+yaJDQsb9chb46iBYUuWu//yPp+ChtBWYgDBMfj9yiG+Mze2OrXUNBg
5c5eeuPMgbOKOXURiGsc7ZB9YMlTK/KvZXbXGlsPhK2VUe+z/nUwgqfbJ2+hz4DM8bODSNysyZsm
dmzpH9hADo3u9xbE0/EpD1iIbUvJ92Z0dkmdiuPojPpSWN5/NmjJXdANuG3M9H1W7PLyKhAhtuNQ
ssMnP24WKRHkQXyJqgLwKCftxPlPJ3hrJVqpHTt2HbR1Dg2Id93GCoH4+APe7Q04aXaUTRe7iHpo
u/Ojr3bQFIxtc62+vehWZu5zTAfiBXpo4sACwWCYlvaBmsbXoq5fK7PaO0O7k01g/0dJDXZBNr10
TlBH6FGKC69/SCUSw16pr1qH411pemxr4a4ye+lHRhE8WGj965B2y5o0f7y9jEvOZRaX1Z7hMMPo
25iCtGgKql2ep0fHKrduE3zJldmEq3f0ghnPMcCOLIwh6TRCGa0vWttn34d4ltkdjAC99lXxK1Pj
k+5WErVLo10n/FfMga4b2lsVbkxidaj3eIhshn3CGzxuTbVXHjvlti82V9+6ErovJVzm6N8qT1U7
CAwpbLFNmQvNLv9ZI9zVZHxF2olDq1xEKuVmSCY0xHND0P3tbVy4tuf0z4x2Tl72OdKmFDKbPrsv
dX5XW9Vp1fkvrecshrOMvqIZyYyLlxCo1xm+cWxkkmzcQPyYFMFjpVAhqw2JF56zElYtjTlL6gCI
CVhI30JymUH5uWhDBf/r6adgcPaDIYEs1K/5et/l0v02xxCz3qYuCASCS2qlW55aoBkFGX/dn6GD
dp+A0YA66m0EXrGuvqeOsx1U8PP2/i3NdObMvLREYmwagDN11LaXMAjl8XtwjpwGRtuQV87LWNjP
ol6TF16I+t8FCv4yD4cKIGk18uxjPn6H2M5j6QCIQ9eu0IUkyfuN8tfP6wnGV4BD5TKaxr6EKpMc
tiBXF+KbGKDJVbhfQacXBr85NL0hFYuQpYAiiZtP2cq7aWF+c0hyUJPatAxFL6yog13njMm+lApR
i5zUis0txQlzMHLmAMJqeSOPWyf5z+jS3ZA6VTxSKKsEZJO7eXTV5e6LdkuFOkHKYgPclpulezMr
QDYP8Ww0xTGODkGvXln467Pwg8L+HLtsEAd0NP7Ecf9AX6UtvUM11jYUO1uU4DM3yie3WglHFrb4
nSPury1uQVjYj6LiMefmnnT9E7Qzn29bw1KkMwcwdzZxJKgZeNyNjRGcXNtL80j0FTmo0dbgY+fN
3krL7LGpimln+Gaw40G/8jZY8KVzAHNamxNeO5AzEV3+JaGQik1SdoQwPIMeorOGZF9o6Ee7278X
VJA5gDcZdRknJvAPpfb3WWVvadAxQBSsXUdKHgbeIZB7xPv+YF+CvgSPQQHye46M/Ui3mSH7jRAD
27Rlu5a9X2DmIO/O8a99rTV63EWNpLZOO/UMMC40J9F5uOny+slFw4yRGf0RjHU6zDjB+SYVGY+Z
qx+HVHzVZK0OuhCYvF+yf31GqXgBhiEk9P0EgJip2AeBcVbFKNFZJU9Ah7mgBRq3KwduyV3MwiBY
MfhcRhsJ9sGHzOYIFefC3Di++0cL0kUl9V78pj6Z6I0Ja1KCwQIb9FazGGrbtliJtxc+Yo597qge
M6OUPO795HdqiGeHtDthr+Agl8KTOfa5R9ELijOCx5bRPNgGCLeVHH9lk7c3WRDpiW9LqHAjtb5t
bXahXr8CDF6wpzkQ2ix9ZSVWUsXOcKUhm4IDKZuTjbVdZR9cuD7noGeR9JMOuryKy6l/ygw0G4Bf
HfxioOYC9Tn6m4sNX0MALBnIHOjcZWbfUO2UccoxFSCLnC4yVbUpzPTgKG9PKsRArv1TiPFQ1fIw
WOZB8dVm4QXDMGdBka5pgs4yVsZaVf/l6Ajb1nbDtq7y2sjQmoMSSFcE+M0yokV7hNnwMMuBV86a
5s5DS11Ue+eROpEGyXhSVPkmndZeE0tbPfNpwHtYHDwlZTwYRZj13avvWEaYGPwPndZS10tjzEIl
KMeODgPnO6I/42uLeLNCFgBEJ5FDjRWsztISz15xeZBPCbjk69ieoIEySfAsqiDdlcTrNlZWDRDg
ooB+AxZ12/0s3NpzVLQGKBnUCxqxw9h9ScBGN6XZC/cmGrIive+CbCViWeD9ASnmv3eOmxkeLUFq
D/mppjlDVwXdPwp6MVlNqw3m2TxdF7Imcus15dbomp/ZJJND4hnGOTU0vIMBAUqovFrbnKs6dCa9
qc1hP5pQK0Zu39In2lpo7Rk3APm9suYKJWlDv+i2JF3r6l1ArqBT9N9ZeLI29dT0VYzLkobgjtw7
lXe07HDkkW/4SJJBcyD4ZpbjAUTAUdJVR6Va5BEdd2fx7PftTVvwA/4clF1LJpViOOzeUIP5xugP
Wf+O+RvBjpQP3TfSveL2hsmFUI7GzYKWV81astKT87Ed+HPYttUlPiQrRRmTxPqK8sqeGvWjYsHO
9I63Z/jxsfTncO2SEqfU0ipjbmu019l79If/lAPdQHsuFuO326Ms5IP9OQRbNYac0D8I+bhKmQ+Z
lUI3ximbu8AZrWjsa4rgKKs2tNNRarHsnLVZEkIeCBjhprrLGrwZPKve3f6apTnPPFgfVKgOTB2P
h1z+Rrb3gPP8I8ibiAAIvJplXwj+/DmR8lBxkKwVGIYTO9ioEt6LW5FTVG+4j78MvN+xvtgSt4uI
mT3VLqRLRXG22+GuKAtnC4+0s+0KxPfWsc7HT0X0Pp25PZXRhiN1x3Gg8zvEHtCCaLu32+u6ENKj
++dfo5W5gGIgpF1jBgQKmuSiBLSfEsypP21DHV0viITyfxRduRLFLw04B1VXWtKhM0UVF8wGHyDZ
p7X9UOtkb0yPQYP72kO1Gx6s88PCtvnKGi5Y5RxZ3Zc9awH6qVBLbfZFi4Q1m6Clyet0T5mbRrdX
c+GUzoHNWTWZpGaiiBtdblEYitIcrMemPkGs+PzJeNSfcyqrUeUBMa08rpoUjJQN8vt5boN+5HO2
NocwG8i2qIIADltfw7V+qu/cwom80XhOLHms1vhAFt7p/hzLDPBPJiTRWZwX5plqqr4pF2GShLzk
wU6GM+kBqGM+xEmL7MCS7D9t1tYDnSZoB6bWFOpg4iju9scxEd3DKPPD53Zx5muQAxw6NVlZDM7D
MKk2KHidWuJFqgBhm7/GYPNxMOPPsc8ey8ckg7Ik7oln0yf5VeLvrES2T5kzhQassc3NciXCWDqY
MxdC0V1UsVFlcYJGgInh0e4aNp7q7IdurSOgDWwlv7NARe8HM3+SyoT7XjFlMaSxUXMRYIyc2qzc
V9KIPPkGPKZv5tmGDc2xlyUsY2QgkhX9qXPRktJ0J3P031poIK180MePN38Od+4YDyDqm2Qx+l9y
qzn19ZCiUufLlZVdeL75c6yzSl00WIKPJfbZUzZmu7bXEDzTf4qp3ydZnoU0V1cO6KMagru0X0nB
LkU55LrTf73DTUCOQdoW1Mh9Jj/LYYro5H0Xv7oWqcoBIqTtKbOLrdtZl55wHnqFvSlwfd22kI/f
deBZ/ndwg1M+2iUG7wdgT+FWjxWBkLH1ldpfSmpsGjXEBhMriPWlSGQOifa61B9QRRMxVMCPvuEM
5x6FzklUP+qAhXxSp6xz7qf2hOZkUABC0ARxJt/LTF+7Bp5uz3lxxWcPvLzoBsEGKWIeFPdeam+l
mLZ6wPHlWsZokPhWuG7kK3ebN/WWFt7Zt+nDauFkwYTnUGl4fBBqebSOPevPGKRD6PhtFnI5HEEX
1qxRpy8F8XMO5KLthbR1JmKrsvcIkycWsqb85hH9YLL8PKj2UPHKjRrb+JW4Rgp3bVyolZ1qYzMh
N3N7sZesduavCtL7VQ/Bpvh6KxRpuWtG965Yg6YthXlzKmQU7zoGNrok9nh5gPbWY06LTQcdbmmw
LQHz7ThO916lo76Apm9Q7GTKIhMlP7sdL0lAvzMnyEOkrVfLOAvxyRxyPUo9CFn6+CLW3wtPgda7
fbb6OkI59FNLOkdaE8UVsSEfBnFL75nJ9i4rhqdVafaF0znHUyeVTGqg7Y2LARG3SASS7prJQKUV
5ZixHOUuUezx9kSW3IE/9z5Gr+oMjKaXSqN8aO59hOSW/YC/y50R9UQUYo3nsXlCQTdEf4vl9lHi
rSTNFm7tOYhaOEMjUE0zLoTLjQ8e/tr6fq1+OZ6IXMFP9a/bk1w6DzNnw1yENEHGsVs6OLSjeyRO
f0p9GMOaEVx/6f9LEv4cJA2eItbLpEniTEkzdN2pDK9lkdufv1Cy8+fI6AYpzd7PsyRWjV1sSl3u
0+FuylS7lWDhTsu8Ccekv6NFFjaZfO5Rmg1Z1ay8wZceGf7Mf9iGNoc+wDYxy372OXpuDfMLpVt/
TIDH+NYoK57K5IuRrISMS25zjqUu5NgHltLGJXec8U0kufElwyeEKcTYQiTMX+rE7/6IsXxqsqLc
tO3vNCG/PfD8hYRxsq3b4c/keulKVLLgP+ewa2vorWSQygDsQ7zJNHlIuLtdtcCFwzmHWttKJ2Un
Umxu7fT3qoHgozIClNErasNNVv525RQtnNE58DrNYASlg4Ea++Q4QvxXagdpJLdLN2jnH44gWv6i
vQmpLSgmyxCYmNfKkmDLNUu+caqRhNQpd7c/ZulbZl7HB4NM1XUSXmewoJiZyyEsxLS5/eNLK3rd
x7+iudSlfWakjXGxBrGFXPQDL9o9GhagjLeSy1yyyDkeezSItiDuk8RDHSAhTe5tpILpE0RXxmJ4
EcI6DBnSqFZzMKfyvJqsWnCYc27hlNVeKQSGzToeJpP6WnhI1FKDf2tTsRHarkNyjdo+t472v+uo
XHBLeolml6Ioj0Xi770UHHZOfRjWOjeXdmruWexBZvD7BmiU2Ab0vxs+sjJ0m+7cBdXKDbdkvbM3
lNt1GRuAMrpkk2ucJ6d/s7K0O3RVGqwkKhZmMQdj+2UvVdmk7DKpGqaUPPvuiLjWfmHDsOKDFyYx
B2ILN5VW4zjswofqaGjjOOUyDobicx5uzijMy8CfMoYyH4CHl4x5z1VnXgo9rSzQOyDhg+txDr8W
pEoLdf189Hu8trapXquAhKZtQRNHg4KfXa98L5SAg0CfEVAi/eDLalN64Es1uQX9h1qGGbhNtg4A
HVBvtdsNng/lSjS3EG/NqYbTXoPsn1ZJPLYgr9IczOoglRB6fGW23q8W8Basdw7fNvU4oJkdQaNr
jieH+H/6ID03RIeBkj8G8/fYrZyWpQt0zh4sU+J0fQKl56nKH7SfoehZH13oEIoEWYSntABU0VPT
yyT2fV7t7IFG42T8bBO2Sw25cuEs+Pg5nHv0pA9JL8ouIHaPao1MqLJh3bd90/vr+KMjNXMdvPFc
UBZfnXzNkYjkTXeoiTr0XaDuZNvpIOoFHrii4963DMmhfQPttrCq6j4UBTQeOJhspCnue0/491ZX
4NXdts9VAwHpcqAWpE6hJOC29hur/a8C1ZW8B2thq8DhRrvkwbaQjg8hAeNGSRaokCYMulICDSa/
ai9zdjpjxobUTvFflcusgB60aB5VXgE6UJV+l4DxxVF/MjQ7fJN4HqV9TTZlzwHeN1nr7HgSADIT
mOotDcS0Q34A4n+6LO/BNm2osC2sLkAlyG9RpbvST5cFXpJJ/jINQbVNO7OMa9+dQIRl21E5BvV5
bIEn8LgJccj0itHTKNFoWf1IeYICTmZNoOpTWQSJzn5jpEF5zJAYPUk3R8apg0naI2/vp2osvyWa
rgH6lrzazDVLUHR4jeuzi9WYexbwp8HD5bWa2n3n3PzgjMzx764j/Q65jiSu81ekrexNq2WCZlDz
rlAKbBwS10Glw74CTCvL8temwHMnUXwMGeFTBC0v7FabvZUSmjsOVaEj0KcE6hBrowz6mJhsD66f
U1VzsJnUa9JCS9Y7x8K7HLGLzVpEhHmwkwyK8FLumYIADyqRVgDlXTGFtP8ROOpEXRCPI/wIHgM/
jWzn54p5ffyemYPgUzRHCLviJrjlJygm9M9m3u2NwXlJx+LFACzm9jALN+cc9A56IHRJWMIEpAGZ
YW5fXCR8UtnuS7r2lljwQnOcu27tphk8NsWiTi9Dooo6ROMPBCL7+kl47q+eMgS3bRBaRb8B0CH0
e/XU0BTIn9Lp7gDK+pyWoj9HtjNmumaCXFvcNd2xYYCmBJ6zx+M77Gmyc2RjQECyW3laLyXY5rD2
VGQl5Fo6SCqb5smyvGOZ6INf6AeOV2oqx4OXWo90YL8S2W5dsOG+8yitSQkv3KjOLHTsO1r6U26b
ED5MSNgRHVmAEgG94YSm25p7J1iVUlvQDgTY4t8wtexcFrjaNGMIqHHCxEnb6XcvYSCJRPb2vqpc
GDeNWstz0DBd8tfe2at83+EuMhvylEP2CYRjEPgmNEzF6N/XoofiHON7u3+ZyhdD+XCJQK8xtD5N
Imr6E3pCUCBCKLzG37mAqfffJ/fXm4XXtOfVlJhx3QdosbatRoSu4RwK2dGt4eQxAsxfFue/uVlW
YTHV0P6k4gu9BixS/yZQTtKkR37R6dBwRn7ztDJpSC1ehAFzu81gdCaYgpPxP0+kn2sURQL235UX
gwNCJ5NOcTVWw95Jqzykvm4PZeKuveWW0BxzUuuqp3QkgzXFUvk6bHWxN20QTcpKRQSsQ96x6C5T
2o2R5Y5+SMxaHQrd5hGIPnbmNNkgtKoCHIBjBvYuGxKHcKgh4LLDXikb1V/dIhYynb47S4cHDyZ5
rJCMGsDJ1qkvt73cOzb+g3tojplH9qbJgjyb0FAbHEs8dqPJ6LOIeuRnL8omJoNHdrViR5+2/MdQ
gKMkEJvKLCKf6BQ7TB6FOWzs1DoZPohm2gCsYbn1vXbNgzcFVuS15KsBfeSwyN0s6vug3pccjY49
KPt2tyexcFfPwfd0nLo0ozXm4I4/yr49Z4P7RwbeSiV76eevf/7X+a9cP9AJ1KLj2ize8IxWTvrW
DORzAf57gPDXr3NzgvamnU5x5jB6Gr3OCwMtRASSGwZlHvaiKroCq1pKDczx9RXazoWUuHCGNt1W
3TeNEDEDS2mWZndcj3tWUoie0SQUlbwkXhmu6vQsDj3zuibsLslsMsVpg3hxAs5haxlfA5md/8fZ
l+3YqavdPhGSMTaGW2D2s/qkKskNSrMX2PSmNU//j5mjI2WxikLKzdZekRImxv78NaMp5/5+7Jp/
LFyHewTfoBzTwLGdZ9I41dYU7Za2vbfNF4G4q/xRe3M73yn024MsvsB51UR14vTPTrz3SbZPJh8J
MMmtO+55WyDj3+nce89dpJGjZYtaIFG5g71jHskeDsj5qANKiA21vfJFAk4YALiLobMud0WWBpDv
ngNJIPrmsv6zNP4+ts1BGY/sK9VFRJvzQMR1JupTzGYbQQJaAhZA50+JtF6cdrz4piyQ7tdjZHr3
FdRfYD28ljx52kKP3uTCDsCVnUFrKk8ZbcudqolTRKldBtCJwP+089ayr2Q4SxZAYk9dhVEEgUU4
i4TEsWfQppNM7GQ+hARhLyUMTbbCPdaT91bM0zVRdQjK042x9nF0WLnvlyyBhOq0HXIkcjP7BWMS
uCo3bxkGCplbP5lh2n38lJUg8R/gf2r56A3jaFl2du1idey8oQnilm68xdoBWsL9oX3vad/L6Z0U
lXdGBTQEcgadwe2/zynbs8KuUVPx/tqi+bafeBuJ6RmMpLeP328t8//953/EKc7qweWeoXfNlDeh
3ysI7lbRDfyHy9yTO6D9WhgWI9hLEzhS/VAWj4ZOf5Npk2F6Ym3cWGtz+CU9oHa0aw3dSIGKqw9m
JPfciDtpswimM5eKWGerSvB1GcECYaN5mPJ9vAS31OGds/w7nf1jBeYmF0ZVPb0jJjlPykvQnEgO
XBQvXfHPmGFOmHz3wSXYaBWvfvFFyGSOAYuyaShEZ2QeNDENCMg8GeycZPMjzT9BzvR0swr3+6He
z/UQZemW3s1KO+j32v/xqoZoaGoRPFoAv8njPkQr5n6aYafjTTsy6l/WVpm1NuT7Pdn541HJHBeq
q+FxOvA5cqA6z2RyysqLPd+TiYNY6z8mEPtsq/roOd2RxRB7SwAZk+3GOq/EqCXq3yp88MWzxLlL
y/Kzg2lRMKjuL0/NEvPfx0NZgzE833myBz62qsNMuc8GGWJcensvSX4JzP3gk/5PHhcHOB3ZgBz7
O0L6s+rZXVNvDa5Wvuh/SQBZ7TesmEEd1zvlxDAnGx+mHptGyFPdUCcqK8DxPj4pa1t3yQfIOgiK
NQ1eGwJfx9SHsPvEoU8LGyN24dX4zH37PJv2hfrk641zuzn8Xqstl+QAqySxSWF0d8d08QBt4fph
duTbjKbS3rD2m5QpfNab9kkU1X6281PjPtUxCb2s3YgSvxl874SJJT+g4h4rwO4wd7iY7xIvOcuC
7Eo2BHMH4KPDH8biLNsdSatHP0nepkHA4aX9buXJTjeQ4sUqQYfXAm+b/GyH/9Fxq5BbiV9L8fQk
U5rBSnu6A3E+KFjTAvBRXWqAmPeDlRxmab3anD47fPz88Tb4PWV4bykWEQyllgPzv266A4ApZNwk
kZ+UT2rMfqoynSNIzP3QNDmKuvkx1hM7dTN96MUQ6sQTocxb6Hg3/GVmLsZV9C1L6kPC2Y6yHK4V
Bn7rhEJkKpmKNhBO/KmqrB+1B74AtIQTE451BUrIIcZYuqHtyclPRXn0i744aH+OoMPvf5WsBZge
8ta42CpIFamwvZ0IH/phBKwjz/Ui3jlR5c6RiF9zscVwW0lJlkLvcdsMxPJjUMomcW8ASYEObwAG
5nGQ9ZluwcfXjvwi9ySuK0GLcehV2dBOniARfKDQE+SecxiVD8Djxml/v1PGl6SGruZ1y+E9fAXI
YDe2BowEN6jAr9+cLa4kH/AwxpX8xyXRMomZrJ86V7eq4cia7gBYAk4M5hH8UQlvP7fmSbvT840b
bMMpNhBg61ud+lKVBQhs1kYl+P4J4kvGQUNlidLVolfMU6E4siNqCIFJvyFR6ukEIcUwm/6qpuVL
dkGlRoBCO0avXZFeUpc8+XQO2LiFG3h/B/IltcA2hetPg7GvrTGvGU8vJWM7kEsuNb6dlbOtYfT7
aTFfcgtaT6XwfE3c/78HQSmP4D8DSXFYA6bTAyyKXWioFA+Z9Rm4nrhutl2D157t/HvTTKl0ob2b
uld4AUIRxR4PulG/oFmx+zi8rYBP+JJEgMFVTISSLhRcdZjyAQiy9L4tVaimB/Tg4vYAMueTTjbK
97Vvtqhhazu1p3lW7tVq33CW5za7Zj3IPiw9z57eOMyrL7WIGlNsYwgBz80r7/xv2PD97ra9OTVX
iMDfEUKhsuKMe54Op0kDFrixlreX+O9Vgazu3x+r8Gdqe6bGx+oOEwaw2CHEesUSwhXTGr41zhB1
YGmY7MvGA2930HsPXIQUjKVSo3EMrqIBpAtEVw9Bww6LdAqZ/CbF9EKb/DrpMQeo94T+K/f+DpHF
/8MeMLCGsrpEXCdZHkrlDKHy0q0PuBKNl6SBLFVVaycJvzYDe8m98oW0ALD5cjcA1f7x2r2fMfMl
b8D3E7dA54Zf5eD+b/DQL2KOPnz8b6+Ud0iW/r0RyspvXJv6/IrJLybCcoqG5BHCBIec+/taIGtJ
MkzAHVgWuBBOg4mFtzGaXlu5ZbzwbejDuhSvVfghHdurRy2I7jsvm3q7K/fHkgpg9TOEUCzGrxNJ
o1ljRFalN9OLS9owEua2+m4TMIGrjcpmJWAsFc/HuvQxSTHu1a7HnxOEdqCO8lbmE6iCRWTijZtq
BWQLWep/f7E5z+zGDAO/Fp3c5xQJWtpe/DQa+v2cfykIUApPemyeYcc4AkEp43Pdvul0OMwNhzK5
IE6EunrjnVeC/pIG4MAt1h39HEsMaIaG5mzgVX+37ZcEADfpKwiZ4p9GZgWH9rgiQblJal7ZGkuY
P3Q4dJUP2Pawy2UAnDlt0ELzBYATmHk4ndcEda+riEtQKNO2PlFX1M/UEhcS01qHcecDJA7dchV1
5dTtxqYyYe0rGia2KDDJy9nGKqywefhv1MMfuRgd4hoC2LMHEI7YxXlxqCHflIw/IFu9g4ScNKB3
EBJwloVNnECGG1jJsfsqhL8bWP8P8ae7VjvPH4eLlS2+ZAxAzLCzUih7QK29RDvX3Ge22CfU+ZZ3
2aOzZeq1EvCWAukQgKONiwL6OpQeizI55fdkYHwjj1hpEvMl4r+HtWXtJNy7EnSEi7hAt6d05QFd
AhJmM8QpMjYeSlrsUQHNEVyC0WCj4ylrW7AR613uQODEgnUKOgb0PBL7awmFYt43z041lfdGAGjR
cGA3E40BPRuhYGjVwxVhdNy5TsfPGVTMH5tkbE5qJr9q3T0WHS2eLGaNrzGgUVGPGu7Zj/M4dEvx
DK6oilxiO1s76hYo3rmKl1SEmIIfpKkjrqrLsqCNY2iT8l3H+KcmnU9tYimIuKjnvPi5OXtf+6KL
XMoDhMQta8+5ognOA6uEOEKn3I0YtHKRLFkHUtKq06ZnVw7jtbxtPhd1dc2Mfcq2KNgr0WLJIiBc
1gBy2gb+MT70SLr0lXF4fFbzFLkojbI4+adH7dtY6M1+fNBWWjp8SSvQWpcy8Zr5OhQm+awGcSq0
G5+kmv+Xjw2m2pNMbpa7sOaB/9G+Z24T9cSC8wM8DD7+DSvruuQeUKhcGdHPwANJFh8SCHXUhZsf
7A5SO4PPNnPRlf245B3wfJrTvqbzFU4WFy8Vp3rqIWBNzPeGlJ/Q1jm4LAagdrjf1ANeiWNLuoHl
1BRq7Sm5mrh6Kuvs2rvJS4xOeleZE7y6NkLN2r65HYc/YneTV2oqkny6akxZZhpOT3PW3Bvbeuza
GRYG0O3eZLqsVRJL4oGifaMbUKuhLRxf45yeJzSdMCJAt6l7UTAmhVpSFYwFJp6kgOLyx5vk94T/
nWiyZCTwYnIBL4GUV4dKrJ2fp6HcUTi8kkPC0IAU2c5P72znxSsfHeeHhfG8NaWBhip68cBA9NCz
H94IH7QhZ+ArCxTEqPGVc0yKJoJCc6AdL4IAWWtvaWWtwET4ksUgLF32bMRP9pMfvPwMv8TArqxj
bX+FmKhBkwFWUdBZeAaqwI73cnoYx5PlmOeSvE7+m9DANoiHMvmUJhma4wwmWXu/hqlW/TYUfTj5
6Q4vYrwpVA3ZanPesuL3lnmR9fXppDMDOOIV1iEhFrdQ9x5qpdR79ppjNb7hl4vUDroZ9jZ9HBCM
meEPHdg6C5nn7qFWIZvpXpZwAoS+Ov7TN9Yur6aN37cyV+BLZsTNNNG2ZhuKbvmLFmUY8yYA6zbM
qviALs1NmzXbl6V9iG/VLHoQuguM/7SxCVfK2SVzwsvsGRZOsE6tmi5wKfrgdmhn31HP3todujjq
/heSpYSZ0PDnDjYUaRbVBrC6MsS3wscNOfx5uwkz+q0IvhI+lyQLPneVnZEuvnoJ+dIgxp2mIQuV
4Idb1xS9hX+Qa8qwSVq2z6SO3GQ8M0IeDVT4IF7DyrucAajbJf4W7GytdFgK4re16NMRikfXufqE
5Riq+9sZHdx8d+NajXW2Q5kycug1plZAhurTHJM9OH1IkJN7hZ2OtbL9jVxyrfRc6uUnypbGxJZ/
tYrpIkUdDfFTDqQ5Y28Q3t077p2dzBEvRCCwkz/eKb/xhO+coyVdw7KbxIlLBqG84Vs/J5FdQi3b
k1EJ0+I2fRN0QIfnTXEV3kBEmfuz6k1UYCyHA6b5lxuxCnvZQDBq+IZTZGdfbmcei4IOFKjQeAVU
YNjq8+AdbrD527ks58AxE0C6D9svsnK1LPkfOTiNk6hJfB3o8BksPchEjjhuRJaPVmvvIBMcbMob
/kb2vLdo9N/32MBZ65W8ja8TLAKL5lmbL/EAsjmOsjVYYJtY4S3Qz0O+m8B1K3IRYpFw7AtAlrS5
I+k3fM0hmS+KwoPXu+v7NOrcm1wMmtaq+LnxcVeCJF+kmUAZMp0C2HPF3aKGKUjYPVckaPSvG5y3
buvAFvdqHB8aeAwaBaBpdYffoJwasyC9u0H9EeNvxwKCmPjaN+IeYkgixMnFiAOf2JhngpCaQ8YR
G4BBiwXGblcci4/fYCVP5osoXyrYRfZxizRoCsa5lL90HpON1Vkp1ZfcFJH6Kbaqry+FVb0VVD7p
mMGRfWuyvPLTl7wUB6I2BcVc59JLIBPahJ+ajG71tVc+7JKVkna3Bn3Dq0sS212YWTqgGXSMITzE
CHqxjnxIXbFj0ymt0hO4bGLHrZ8832Jvvz/aAZ3g3/s/MX0KQIaGWV02fp4BlWFOD31J62RR195J
z4ibl+fHW2AtLC4pKHkyMWIVNjkj13ZjsrOT5iKK+wqSB26857ZzLFMF56jyuMkyXssdl3yU3E8y
k5C+ujjQvkc6A0O+gTXNjk7gvwznpu1+dM3o73oFEYSP33MlBf8PMSVrXQVRJ/vs13ZkseaqKvtQ
ZtWlKsvQBsT948esFVJL7klp5gGMCjpcslyKA6tEWNvFcUJO1Mzq0Fcu0J/qa6q+ZU6XwU9FWpcm
E9OWxsJKZsIWIcnVjgvdhME+Qyg5mN00mAp+kGMfNN4QOHl3bW6tY3iSWtsKMGvbdRFFjJRuAl+o
5sIznoVjnpJLO0p1aVoA32uIcD5OrAeHdpy3/KhWcp0lvUJkedGPWOgLBqtm/K6S9qjy7tWNm+8f
f8aVV1oSIYoyjeGjrYeLDzeIptYXJuDXLOQDxtEXt+khJrMRa9aedNuvf9RscyKUY1cSpqn5K2ui
Ao2tmbI3j493nulfYR20cQBWXGn5kvIgK3csy84iZ9/zni3/4svulCkonYBzI8YMjSa2g/TfnfBi
2Kf9qAt1MGm7H9vucazqf9oxpSFPchicdURHfvwkkc7XswgNg7Zl8tyPFMlbHlqyShGxXAtY4ykL
RE73Ttc+VmX6+eOPs3KzLIkVse1MeWluR7kQOURnxrAT9dtmJr1ysyzZEg7aGnUsfHJOe/PiM+uz
6LONj722b2/3zR8f2+lIWc0iJmfkDcFAujNwIDfRHOVv2dKtIL75kv+QwQ4vZTEWZy7iEB5EwYii
nD1L5VydHx3sU5LI4e1uJgdG4anzRYE91NUOLETBO7HLyMUE0AXClPKf5W4QAFh8FgkLIZUbF0XE
t7LxlXC8pE5Yfa1pPifZxRLuD8X1IbarTw5sfkIOx9poJFvtx7XztQhOeT6WfecBv56aeyZg+gwV
gaFDrhZP8MSlx81ts/Jtl5SEEi5/LaJ/cxnge9A2/rGdnojJLr235Ye39oTbK/6xexQuEA+k+eHi
jfbOJf55QHewAY6bNX+Hc+VLvsDI0QYs/Wa4cG7B7lh8h1QNwB4bI+61e38J5c/oNHWlaYdL0eoo
zeJQ0heQJPKwnPWXemY73NCPKd4O+lkfx4qVfUZvMeTPNbMmw93RI2fCAd+YoeWM6Na07RFG4PdG
g5Hx8XPWGhJLoL8cKVrNmpFzx49UwqXwZnoJssh+kG8epKOgqRnQFmt5rOw3FzFr/jsqO1/C/tG4
9wsv40jgumQfp8Unltl3hLZfsi0j4LVFXNRjlWYD0gm8GwGLyoLJcaW+UGm9idw/beKZVqL6UjJ/
SrLW5y0SMqXqb9qpf3oy/ZnTeGPvrcSBpWQ+uEt0yG2HnFFx8Xjfp/CN6K/U+alzuR+21HPXdvgS
Eq8hnauaGB8DjISHrLSgMJGEvbsr272B0ve4H5s3G5Xgx7tuBY3Il+h3RLa+LCm2N+gxwo4ymMA7
JkqbE5SBxiB2ElgnPxoo3LZQUZ7q6h7z/MDPXmv+VU8iZMkPh5NdPOUh7N0hq7yRa6x0C5ZweSWp
G1tJYZ918izEQzf0B+LkUV+N9zybvoEtBpcYlW2cvZXtucTOy24A6y8ByskpypMWt4LCHb+U5fTg
Tc8fL/Tqd13EkUxYNI89ml5yOw3bDLS2poritnyYiIANveOdMuP80/iApTt6evr4qSsBf4mFLytt
ZyO8ks72qF/rmb+19gwRHgJo55bP/dojFhmJl+Zaz07sni1Rsb2ADyq64jDzGedWhhCO3JKaW3vO
IoR0yQg5Ekjpnovydez0yS+y0EnMGw7F363VovCJQXVXTYtN4Ba/fJMG8VDsuyLZbbrcr+2yRSIh
MIbuy7qtLhSR8CmJi69xBWgtwO2Ppam/jVu4zpX0cwlYh2MzmKKzkJfC737Elv4822wDArMSYpdw
9XqAnJMlpbxgNz8Ki6AxX8ZvjbtRNK3987eV++OuLZSsGNAD8gK9xCpQsznVtwoUKkobMXxtaW6b
648HJF1hmWTurLNj5BtNqgvL++PH22fleiCL8w3n1qJPy9E618aDTK7Tou/Y/uxzSIGlsgjKCcbA
aN5//LCVrbTEkIMPCvPZStEz6oxTogREJQ0Yk94RKBH/gXbdxnNWDt0SEt5a0GlIvSG9jFZ7n5AR
Y/3mCbDhB9XWWx3utW+yONhQ6OZMsDq5lBTK0n1dAjaTzFvtjLXPsjjVnt/1Fe3kdOkkP3TtmL9x
yKR3mX5IvB9mPNmJnsICQhLpgEaSbs6Oy+uodUz1CHaAE9aJheowzgNWsimou00Hnlt8fKdFvdSU
B3SXwu0BHQj4+r6MjfnKBByp5bBnN7WniT2NadHA7jzd9XR8Kch4SCUsUremPe8fNbYEZVcZt03M
rezSTPpFet79zOEVBQuVv9mgbAnIRrMdU1Bb55fY4t9YX5lDB5JsOOXWfe2lOxJ/+fg5a6+xiBik
9byqAufqXMgR1NCqs4eIayXAhVKD81engC2x1rkVF3kxlfMZyi0uzG16+AaVbYDxdFhsITbWXuT2
539EJg9YE+ZB0uMyj+Zbroo7aboTSX98vEzvp1NsCbPOLAoSduEMl2RKoiFvLjSt90w04U3Vpo/d
nQ/uw3Z39v3wxPzbnv/jZdJCw9kN4gyXlOpfvcohCadxCCMzsle/Jq/GUtb3FIJKO7iG1scO6nch
FLjHYDSqCLukLval6K61mEhILBf1qYFxe/DxWqz9uEW8cWJlNalLyRneHEGd9/AnRGGlpgCc48dm
HDfusvdDJ1uKtVODmZ2WKHnSotx1N++uryUUDaSTb1w4K313tlRsn5lwxz7DJZDR5FOeipcCeniB
MTYMowsHjA6zj2n5kyrzPxH7MHjwNoqGlVdbYrF9DKxmY43qAk3uqJ2dHecwOC0B9iZbMM33wzZb
yrQbRxrORiRjXg99b3WHpNxAhxyzMV3+GLf01X5rwvw3CLMl0lp0XE3TmJeXXPZF5A5FHsJB6M2p
GFxic9gbsNg0AUnkj6SpCCSGGUYckEY6JhQ2xo6qrpqWD7Kr84hB2w5ka4hWj9YI6rww33uocYSW
4zZ7OlISR2qAC5QjPR1mQ+p+n3SHCYmt0xKTx7ILNeZQdVB7yeeRiBIoelp/bsnYRpRwtEsrenEM
xMPmlm9VfytBZ4kFd9Le6nyEnTNGeGA83c6DJTRcMZ8/Pmq/h7vvre8iqsHNzHSATVcXaWWkDSnP
75KbTLVqf1pJ1cM03YZaT9hZwuMhhH4xltLN6+BbdMflnAVJKu6KyQCSUzTii44xe7DTZG/b5QPx
+KvOyiz0VdLcafhOkSLLn+uSP1selikfks+8U1ZEc89WAWQm+Kcxte7g40AuwHEXUWYPD2kykChT
jntIbED9fVm9eD6gKknqPhLrJmipoa2jHW0i0Ozxkewh17vSYfark/TgEUF1DuQHru809dWukJBh
Fjl6EGk6nCGG8XNjId9NFtgS9O54hPtx6suLq8S9S0joduLXZit15XbwFuG6oJMo67zOLzcq9s6W
3pG6Fqau5oC8zA1ZAYBF5lkQIoAhzUYMWRlzwev933eEHhxLADRCzlkaVv01zb4XzttQPkEWJU6v
s0cCo0TE2F2+5TOw9pqLVLD3mnFyBjRwMETHfHLoXqzOCtP4Dc2EVP5kmTh8/LVWmipsiXhHlkO0
nYjyIiG2c1Nyq/UnGNseBFym/EZ8h/fsWY3nLB4grkYD6ULJo3Y+Q041NA10xCsjvydA+UJR9cJj
f+8Am5TpLdGJlVO/hMCXaoqlN1gKdWhgx1/sNpjarxtvfqtl3znwSwz82JI2ayBOflGx/hSDBRJC
pM09dln7heTtAdId53mifdAhRQC+AZjCqgMiIfZg30n/Ubi2KmY9KIWLDBZVEYHMWhAnVqSMu4X/
e7/eYEskPeTo3aRMMELR/tltfpm43VnuA+Af2BYVFJ/68VNVXgcPqHhwIpMLRlhBbZ8zUM8KDvh8
jP+cXmkLMb7JnBs7fwU19Uz79PTxGq79vkWNmqZ0dIiW9Oz38Vc1+F+9bHr7+J9eOQFLNDwEVEhs
T32JmkMhwSQ5fAK9XZfl44HaGNtANuFNieq58rdkKdZe5vbnf2SCFrFoacUuP7Mx/tJY1QsMyjd6
EStZyBIVbxLR2sI13nmM7QdnGh4VE9/8NtNBk9l/NW5jS+T53NXePKHlca7LogZWscwiXumvhsf2
sdBU/V2BIRaRqXSgMGlhW14A5s8DC/r6QUVjL8j6+XGYNvbV2not2k9FalijwMs4azbBIVdxpIjS
fVCzmEOd/51yJlsiz00FkGef2t65m+FDX2B2diSFv6V5sZIWLkHmrTYphaC1dyY55AXtWT/ElvMN
ylFDmMtyn46GBHZKHv/quCzx5KXnT0JAge+cOcOxhq8BdgEgOkUDcRxOobunDNQL3eZoy6Hc6FCt
CBSwJbjcKSGEhKTCvqFp/HoAIBnaP2PThoycSCfaQNcwWAVnL4t9KOSo8Pb/N9mBawu8SNi8zs4b
jxhxpkyfets7xJUz7qA9MUUVVGOafbVV8K7EIncRGZratrIpJe5ZAXkYsMLMkd1Q80k06h+YqaGU
VzyEIhCkBjP57eMP+nvA/871tIScO/PcODCnFeeK84S/ztBd3zNbiJcx90mAKcZDaUFeJO+qIkxF
coLS8gkCpl0wNHH2yEoNLmZrmxcvH9l9kdhHrbR9VBOEFpWGRERNs/bJbdQYkVmzACo7sQkYhyRL
nOfOnkPv7lnQmABI7ok9WArks1342QFyS37YW5U8+SmBvsMkh1fuO9HHr71y4S8R77aFrvwthTz3
dqlP2MO72WvgDeNuggbWnrAIYB3lcpJTz882PJP2XoshJWxnrZ3I03ajk7f2iEX4Ap8Y/g1Nxs/c
Kep7KD46d1l9E6eC9u3Tx+u0okfBlphwYs9Zp8bSPc9JNdt7pzHUjirmKR3WukRdnesirMBFCIzD
q5cEiTGLuolDQT23q34Oaau1GxRUgACFugQ2IZydXMSnN8mn5FOWAUFeWWUL+V14I0LjsHoeSf9C
qtK95nMKRhxYfoGQTr/XcGOI4F9AH6USKnR12h9VBx0OlbfjpxyiRidIlSE3IUnpXsRUfJ4Vg9do
WmWHYkiMhjuxM9gHqH2ZQ+NY5efcqSyoP3HrKNPEhSNGw44gm+GuyWX7llBlb1xnKx2WJbi9zaCS
UYG8eR5hoR31MnWOA9TVwikuQPLo6m8laouNymhF+gE0pn9nGH1v7ET2NjvH83DRUhWvgnQThG0H
9x7amUlApXmyHfeZIbPZtZDj3o+1Z85t6oiA0fjZiCYOmpJs3VErkz62BK1XBBj6EoT1s3QK/7me
1GuTjk0I2fALFFamJNR1NYCVNAFUR8CmywOX0Xpj7VfXYxHBHT1o2bqZe3ap9ELaD2mkrQGbiubf
6AyuFYKe3PEZETat/JCXND7mfquPAIT62N4+2vF3rTRbJmprhd4SwO7CW2ScM2Gf47zZESkjyXK1
qyCGFjWVnEM5tpgdg1xhjzCvrnxrVzm6+R7LjVO9Amhiv5sTf+SgKQzhmtKvMaG0IPN2SprseaqA
iU21P4Td7DKYgsQvZUHeZJu4d8Ugxyguh0dN6B2jJXlJUPq2cj5BHcX9iW3zlvT4SxlN/8dMwSG2
Odw1sBpGO90N41Gfdc8uI1GoMNItj+a1Zh9flMslVL5z2cTz2QVHG16mKCSL/qkdK8yr69f4lThQ
MK2Lsj/cBHE5/zu/TbZEqNtpY9K5K1Dg1K9JM5XhmHlQ5wMxJih82u9GeMfsPw6/zv9ziH3nfl7C
yWcg3nNJJdAIxE0BGksxA5Q6rIhjMRr4KZgpz/M4uO0viSITWoRqVhPM/6gaLQK7H49y2NlCKcdT
sJGBdqFyHxMft3Ye6tbGWYAwORz4AGzF/rOzEC38nL2CQ2cKBjINIMX/JH3jJxMyLHQe75Wb8eQn
WLUZOp1TMjRQ267nAmJnVI75ThufHhLDuLVrSUXuUYX08gireOHtUse3v3Rxow/oAwOsYACHTkqD
IgstKoKmSsqjkYv8DDwATr/fFaM6NpbHr7ly+idbkhiwgFmiK97DZXgvffsfKDjOv2L4uAV536mg
IX73Fospvq9gtve18Kf+oYF47j4VLtwubspp/5jW6CrIJ3jfPGjYhX4pPA8qcWnFc7A7+lZLO2hx
rxZnwaSygsyxmwdfZjpqC6KCYrb8MDHZ4EW658VOdE5zlXCh+CUryPxmbv5SZzO7+ngHZGrgAYd5
a8eRa2UKUmZ98SQAEwFZTjdiX+NzPhJJXPj95PFUgXNV8occescPVizkMe8LuFH30qYAWuVxe5yz
CYrqVmVBgD8t/C+W0hiJicSlkVPQz1AMJT9jRv9xDdyQaiU1kiYPboOIMESG1owOgj/lPCpq5Mia
df0eqnxttvOkFcujEBXIHkNbv9ZtDjMimqeTvOgU2/o4pjMlDz7gp/EBHgvNeFQ6npzPTVU3YmdV
Jf5+b/g0hSCWogk5CLc4NtK1T/gAFX5lqUBePNVj4oHiOtrC6gIJbQf1GifeSC+izYAx2NlQ2FJd
aJUQ4rjaHv4q+sPVAKfEBE67RUIwF3FLuo+T6qY714+styJMMSukpoCHpw/l1Ou9xH6/5kaP+96p
WygEQFM0KluJzmRLRRmVeaHrJ5F5OdnzthFkD38ex90rPvk6jupiRpEboFda1Q/I2nrvjjdxk76W
TeOSh8qzbx6sMe4uEpZpmUGuceib3DqgGUln8NHKMWNnl5V9vqcwMNN7aoG09H3oBjk/WhCykwfp
Flb9hQ4mG+2rU4GeDjF6dJ4HMLWGobxSSnLnOpm6lj/lnNjyakvYA1wLrAl/Ai0VTGGDj8H3qeSl
+38cXdl2nTgW/SLWAoQGXuGOnqdK4rywnMSWBAghEELw9b3db91dnYrvNUjn7BGR4wi7vKxDM4ka
kW5QMVVj2ltah3krxX0z8FK+80KS6dTslAyPwuIPHHZjE+RagV71zXMTGCcnSOfZelJuLPRnB1oP
PkRVhCAfR4IH8SyWENiNtWOLYKnRaLDEo4QA/94jaic8dWKRx3ZKmhUzhER/bjWX68p+9gQ1Re9u
o934DDaG6qNOBV7PYslGctmHgsevNldJeIbLXrs7kMuJvBIz45HNVNuqq2dq9J+knFpyL1KUDr53
UxnB8BOKVjNpitGviGLlURzj2BIIbPk6Nj/wp4blaXQUDbTIEE8EGph5Oi/n1m9sORZmhkW550Vc
IPfCc33LF5Pwo8vZNv5kAIcolpFe4TleTFqex24p3f1OpEcQSdsa9yvdRW7ut2KcZVaHyaWLrBzz
hF156/3wb2raNR9qm635uc16ai99hCP8doRwObswVWLEhpcg9vs1liYA8uxwW+mDT2PxfbouSLX4
iZJn60/j4kZyl+M02ujRatu0N/Ad9s3PgLW5+8+woWQ5ejFWtKRVEAO75qHHWWGuEZ+pfZ7gwrHH
pmxmWLaGhvbvqD6d+Y1CFslJTwqQX7/i/38Y9t02qAQbhHtucjun2OayLscOkwX0Xh/oENL+kpat
jsNpL8U83G09fjEPCSu09wicWQw74yKCCyMrNVTxq13W4ZMjLYZdcjvmaaWD6WQ1T2xCXP3c9dm/
fQrJcjao5IhtNU08bBVTNDlIGIcTAzbDuuXD5uBAn1C02H0HlBew2CdYNVInb+aMAe+a+7JN92rP
LC6okhrd/JFMr8kLd1m23AyOqXgu4G8Tdxn4DvG3tXmW/ee7PBlOLdIdml8kmxCWajiqizAj4yH9
Cpgv+FWBhXYpGKE8K/4Uae6nC0ENEawZQ4hDRUHVuk8eQoBWigTkk8CLqOfsZDXk9fedR03i3erQ
T4BezCBF97H4pSkfRNbP6h1+jixA5M/XuflPbGgcObXNmrNTzrco7zSxJqkdCsapOpi8ILe9R3UQ
CpsXR29XQMz6A7qzHNxAtoasnQ8NigDXAZFyQHb/wp6PcR5/kengmsXLMW91g9lmW6sc/TspP8IG
Rbs7ncOGi7RpKVn4t0Ov0320A239h0fYIa8o8ly3/4SFCOON2LB2n0uvoQyBBDhhCz0xTYBYHL0f
M6SdKJyyz3mbpLO6IOBEibWG8sS7y6JcJPIylvDrfxrIyXE9aEqK5rjttjS6Ej0baazYbjRlB650
SjGN5GMS7nLx3Rs3oJqa47Ztmhl4OJv8ROHiKjdkORwUGagtUAMQ/PI+63SN9LzuTutQbQVw5N/t
Qh1M7GwJbjmaDVUOSyW2QQYGmX6WwNXjMx3P6Me1cwe3M2MyO2jMbMlwA+3PQp7zYNiKhvlYMvfR
YsYcx4p0mULXp/IEQTKFznqDnhEBU+UNjQGqrYMIfuCqLqF5g790SLqxqxJDWnrdRbJ1F54MWfii
6cj4eYUWeDwrLPUIVNzZBNkzNy0GpqiR4KdPmeWN7KvNoA30yNqwb+eerV3+njRqmI9xEcUXcMwh
++QmkA5Z0VmHL7DI697DX5onEQwW67K2OCOfR4rbUuZpvMwJFRFtEntGbsSoBsjN1tV0pwYLU/rf
QDq5H1mZNLQ9yxzR9nfbnITsrzB5eimKrGjPguL+PspBzzTUZdhRkIQA0Sy/t3GLc183+5yDVnZr
8ySNHMRrZkJwH3Mk2zX5TvSW68Lqfly+tfha+jMCSc30GzJBSF/xkcksrlNXrg71DgMCyI8CfaOl
r0CPlcN1xWSJUwPdwijxiXALCJqVqOXGVLUWw3nrfJ6/ZDuLMjkRnrp4Y5jV7XOSzTS7LWieY1zD
q4s6uJqToVR/ZELcdBGa32SisFeVo44HJ2xp39exTBYYsvZOH1q+5eJKsxkQ6FDOA8zOCeAl/afb
Gpgi9qASdYPJmpFffsLN9djazuQviLlNuytajvAAsth9A9zA+Lw5IyfO4ScRXbGjBYl0sXveGZ1v
itnof3HQuAzbZr9IS9cvzme1zNUahjA+EdYMyx0f1dY+EohK6OMW41S+bmQbt8u4RKPhkukVJbe8
J9t2QvLIbD/LDBmQ6CnyqXgvFr6sr3SBAv61QVty87fFz4p5p+N8V78bzxOW1tHsij3upmytBVzS
+xSfDAWHlUIQ+60mcwG7NJvmEL8lAylyOWwKr8hVQBt7aqN1aExpAjwJeRf4jLMidu1jwxaZYKJE
rqFjyVjr0kARcESJRj69USjtQgZ7tJmS18U6Pa7HrMQANF76vgU0zAWuas8bUap6KoeEYDjbKf/X
DKsgrmZhRPQ1CyvV1xzJzLbK1xDPuynaV94a2PfwCYc9IjTeFlogvQRdifeFmIZRoYpBGPeQN12P
yN+FIQsH9zPy92f84hLZ7vdmztRi63bctgr/ewKpVU8V9lFcEDj+QLQ2oCvlrIcD2ZAq9o82W/LM
9qI5TSbl8+2AMd3vONHyaQekViTyDU9thhLMdmTrFe5tO8HQb7b0IfNO0KFqSlrKO4Zm5wIjQ7Bi
OeJf3F+QHCzim+JjucZ7V2ajg9ms2fihh/YyfcagoNEesnUbvA0Jwjr4y1JiWjkNE1vE81SOaj3P
C2/uCuFnSGapPGPkkh06TNKuRBisxljyuGMMNMcxx3Nlj1NKuxm15dTS0WGi/obZVBYSNKi2LsDn
1nr+Z83a/MfKcvGJ5RSH2ancDDpXQt7E5TBC5PdvY8AfNOD+k5/TfGtqOEsQb1Dj8CFhO7YrTH3u
XCwgXt1VIiPIHbGOl504FAsx65tC8+bqDw5dP07CkboLok/FMuXLEy1nAIcIjEnetVtFA7AXm4Go
yTboTvzAZiz87YKQhMHWEGVtEF60CXLTQW4AAy3oQRWDH6roS3+vIkk/ZqhY1FjHNmnz5pCHEcUF
lWnhV/nlMuRAHVDGPSwd2l3WBmhIXFvEUvkGk+yCms60R0l2lM34W+hRrMcObwR9EfgQiLhDixzt
v5Xi/tC6cVsqePcBgpqEhb0ekV2U5Vh3xz58WEKz7LyJvIHAlcdkSn7gkDVswu6adNtxV1mLRopy
ymNBK5gu5XJmnaLqfosTIZd1KcWCQMJBoqrLSwNEft5BTtLXmbbddGeGAsmC1xzz/fvcpKTiU4fO
NQ+MAGxM39XYgMbsKNaFHgYiCUq5ujS+Q3mYnBGiVTwOy5YkhyTivwMFJJ/OoGn55FvX3uNZYbeF
6MrskPktqX0YydWQLbyhmsG+Lhy2BnS2AdM4DHlX+CoD27Ch3SXjtnxjRRFvHBKpPkk7k/WAGvkO
KQGIN4yyZM8iYMXCSIKcygxr4VnjpG0QAoHwg3ntnmYy4YSPzU5utDXTLd6uOasRBoW0L1fu106k
BoqS3WP6XsOFph4DSpyQe7UJU8OHMZ3bMSB6gu7zZSa0OXPZoIJB44AS393Uo7H0PssA2GRqbDGw
QQUlima6RcxJeuQzuH7Xt10tcrLCATrbcwjF+D6HGYeW7fND23AY0hocu4kZeEXE+nPyZYe1rMDg
5LFy7/2cHlWLM2NBS0jdeUTsCVuUQOIBeCCb6wdRweORg98bB0VzBIta5PgOkubku3TCxmT9FanO
fz00LZgaJRY2w/HzaNtFpJvMDb5/mWdzbRBPfovUSvTvZAikc45l/409jo9CJ+G9t3BluWJiT2wa
2/9a0jbop5qam1a4AecJAihJ4lhtkKp83DTZMYgy2Aggu8DYpEqXXFbtl8PmWox0jA3+97K1ohqb
soVzKeNvKN0Dh8CIPIkmRy35iCGwak2ESJImprnFVo3ZDmaSswue3ea8tGNFcTScJUBvZKEQ4tUx
NoUwt8NC45/CTRiAsdwWT66zGus/j+NnR116mYtkeyngVT5D+oC0Fzbs+NKkpgeJLCA4et34dwir
uF0Ym19lHHM8+TlKATF/0UrhYTg5KuMt1mOQCa00x70keNAn6El7PW3o8Sv9ejKJQ3VJCm3Lp+yN
fmxLIn/ZtWNVHhJjjkRl9kc/NJAsdhCHsRud2u6kjWfLISv64ZVKOT6PRU8/mmzUX0HG5GlaGQYz
eJH/21HETe4JE+oxTENzRYtWmVQRGQyHvlCYAbZusWcNnubD4xx0F7YD5jrALNqcW9rE9buyO0Vd
oG62S1NmUh1RFIGkCZ52bXYYrYVHUsxhmwAdoSHm0OH6OqJ0dMveZxNxL1e639LbrOC7/5FTv/Lb
koZEI7DIoJQS2zpCG+e9VA9k5/KeZKz7hk55DxDJbH/TdDPvLDqEHSdo78PvDisi1soAPAH3ZHL0
XEyvSD+3pJoWMvdfjW67sUbYrniQbR7ZQYIq/Y613ucnmWHE9Hu7oAUk77+TjYWTDyCsxu5hx/gr
j50v5GORl0N52CVCuPDTY76oBa76D8ZQXQQvlD1BBDZ9NbBq78A8V6RyCqJ4hdDBktZ4OkBv9ais
aus818UjgQE81sh4TMcDz2g/VP2UrBQVGBSKwomXpaiXmY/m4EhL3LXnuP2OxhCH9OocYVSJMPRZ
5W5m6LPw4l/K9aBq1k0YaDOkkr2nY8HxFMNcnh5zlCJ9f9oFC34vNv8bM978s9nL5tO6idAqE4nM
a7YWGI3VMoT8ZonYMustlGHByzKnv7RdlwccCtnHBH7mcwI79rSKZStRo4GS0WOy7v5+XUt2syqp
/rLe0z8Y2fjPITVI+cIlEpLbbVX2SzWY36p8LLb2IDEnPYR9VogFiqS8zeSc4zD3c/7SeUxvaBD6
HkqRPCNvc0wgqnbtkM+nJs77cEK0UrBXllkDYdE3BMLxl4F8yP3gMXcagBq9U31N8t7yn1rIoj9I
ukBHmsP5+H+hAMJgPE07aSqk7XT70xw5TjZR4Px72velSX5FTHU3dEIKaLeomR32NAJxhVMCxRJg
+/1rPraoY0iLKCgcgI0sn3eQohcgHtjNcCimDYAh0ds759PU1XzYkgtvHM4LZR3Lfyo5lo97Hu2b
zTQ28J37ZqoLroB9eNfMO8Ik+ji71x5Fn3+9b5dLTMVcHJPNDC8ECeq/E2v42U7C69vFEYx/KNvs
5su2av0Dfb9Ie06xzz4jL1Z+tnvXd5eizfalniKgvRMz8LNWW96b9x6y1sdyDsPDyCF7OzbUqukI
zIKFesAOIm8kUPnlgj9R3uTQyAxnlGyw9lCwCSkEe6odbAsincYjyu17VNanXGHngIjAH/xUkOdy
3fALxb9bOcRQDftjaiBqRUB1EppTJBFXli2sGG5X2a4fms4zFEpbDz6DuUKc02KC2A3LCYbwYl4h
LA0ayakAZ6U6qHxL9qMmUdobvfd4UzuQ4PkV35tkR4pMyqtGiOvNOvgsveb46j6SBVUzdY/B5L4k
SFU7Nek4b1fedba4DmUBGe1iQ/fEmc6Haun2AS8EbjbmrgAPVHecOACyC5IXAqSfixG3jYqQ1eSO
4xoaWAjZI2avzWNLCF7VIsRUY4VrA1gzR77v37yxZXmR6F79WehUjc+lz1TyzLcsR9fd6Gw8J/Mo
/anbePa0hKH96PyORZrqDXDmgDEJ3EpWZH+hascEQgSdJZzdoxvqdJrIghbignrstAHVctpp/ji2
Sfgz+UWTC+0susOyBMBKuoaxr/AL6z9oaMmB70uLsFOxgRQdGCaDCYuZPYkSufkT9PoctTHI4dkh
RL4HIiHYGRU72xUciGn/knFKX8IkDXahqTF3Y4rm7CeuSHoFBPmk+pU8ZjLdbzKs3WjJ2ixIuilv
OMDGwShyHuYIw9ygF/k+lv3WVohIDVc06rZFnWtUBe35qrAy74YeUzdPGPDtejcWbYEtfY0DMlsj
lek54dn4041zXh4w9U4WcmS7jGdkLHe4khcsZqgJzsXRAqhEkYfNWv4SCjXeI0G99dWMyfI7EMj4
FzUgowSnywqtY9bv/xRZSiSAqRLqljEPkz+WJUzpN9Th6AfKKzBdUD2gXThbEwxr6NcouKs8UofV
IbLdBpRvlGV76VgqWA10lCCUtlBmRSMgQ5HlKlN6YPPKwHlsbLMV00BsENnznZtIiqF8oCKJdVII
/TeSrgvYMXQaTi0KhxCRNEXMPGhXOrF8KNsqKQkB0jyOMoVS3Bp/3Ydxc2iq2ZSo+j4gxto4aJqO
PdCnK5oy2SNwa3poeyIf0C2J5yTX/AfzOfAqhKWwCmktjfkhEz+jIiqWPUa9tsymOtqihfYPdOP3
R0ExWbWWi3TVmiGPngzDnlYGJYzHSClsncjDheR/wdKvZgOeJZTTC9KZt980XSg9cAMCoV4njNzH
RWucBLlAbPaTkpG99fveIY6qGbuXpAtb8eBEHzcs66tE0wioie1ImyQCHTV0GKFRBYpb48XjQzWP
jU4qUGnbi5VuWw7A9HEP5Avwv8qP6QhHkez5hyxVN3ztZESEHNZLoAXpaPElQTMhb1HhjFRoNI8O
oWoblexPjsmmO082QWFZIT3i77DgPjWLbNSRDfCOHTR0TTA087KDlLBx8iVC+R/Qy82bNzBr0+eY
8U0cMUu1F4oY8zPuedxM0pkbA1wsngi2xm9mIahHveKZqia59fRWuVXNN5vmDK1/LXCGyyJLE499
u/Uf6AlsjtI2+tdasPBOTLb927DY3ACAx1OHALu32Gc5wagqIHvoGlc8Llhtrni1wPBvpHCIjZjg
u8J203Ny0yuSzG+ZLTw7M2P7EUL0Um81yIH1YShaZm5BYA3l7y3uaEwJE6ZvHBiT+YS+e/s77SqX
pzUN2VsrwY5J7ZDoi7vkdkFu4j8sPHQ+x73RmNBBxnx6NuEpkCJm9miQAAZimKHfxzR2u6MMwF+A
JflNIPwtb2iBQvmiQ+zSXMAYm28KM4Xz/0ob53AvG3CEx4Ehrq4rWH4Vjkx3fkVuk0oFWl8Byym0
Rm4cC5GDlO9q8YsGQGozrKB8xgWHaU7DsBoLdD+tgEuhpoQX8MxNzP8ppMImVUhAznjdhi/0hGeI
0nPIHrdSNz+23kX05I4ztweZTAEHz+r8PU2i/jJFiSEYkXacViAzwbJwqdd7dJI7xFh40b3GRIHk
hPftv4irDZfxjIg6OsQCRLATww0qJ7OXLSH236CS9BjG3CL2DlxZizMGBx3BZEiQwXskeSpv9nEZ
0G2Lvz5LvTrN2gLzKztcMgYkDyJShToBFkaV/MqDRgAxkLWXriuxicldg3qf0uZ+1BYjb+ii/wht
5w7NRClulaRHIp/I91OjkXcHzko2tQ0lAmD4EH7wuCyoPZ9whsBYye9Xw8cL2ZDcCG4HMltsYOC7
QZrVQ08ngACNJO9zD78nPObyGcoBcfCoTD3Eka4/lwQ1OTko5xfHk/7R0E7XgDntRfEGrReOQFGY
CjhlgYZl56WZUhTrAEDAXSjPPVk6vEG6wVoiJEeLuoHMZkJPNUa4Df4RtqqPLHPDLfBvFDwBPn6Y
jAAP0WDurTNQW5d8BgaQTlLfL2TIK0Ci33GQHi3CcSomBCaixg42QyTzGwT3pxs95ATuGBo5vRjb
xEuRgYwdhm27w7KxQUffJ0+BJvrSsp5e+96Kk0/MfoYWv79D0X15RB7q3wGWpBp/FD6bcWp0tdgO
FfGb1SgNKmP51LU0/bFqmx9ATKaPAHX7B7RFZ3/xsJPDXihbExKa5hBtCpZDIqDIEgVl57A3x6YL
7QeRwAyJSeVl1pk6cLnPOMWT5AMaoQaApv5AIYI5s7URpyAiOtV3Xfzj0M0v6rgTwIOHlvH+WXHt
T0CkQYs2MR7IxJcz9xtP0F8Q/iwhATTTLvvV2eIfBu5PxKezF9hHtwOCxdOH2IKzWoHTv6Uy5WfQ
vvlBo3LqKsopeZhX98FGOx47p8CuSFhAihnUHlYQ1DriPi/egCwgB7KbOuTSNOoE7Z/DRb61n3nh
7QU4JHvuJ/82817/6FNW9PWCGeDs1NxUe9N18EN78ZIhYg5FE8AjTgkrTdVBE5UjYmYz1eZ5ChlU
9pdDlYPvM9DDDn0Y9CtqQ3Qh8na6qYaSBbmSKw1rraCeULjsoWM/uG7SBxcRxRMT/Z63MHt8qHUg
sbvJeDqw4ii5TepF7cqgbMovuAg7loCPeXJbm8o7s8w5SU4bQxcYUCnv5U7xAhgafoa9jMMFY9sW
XwGlthZk1TYV5X9qDsVf2m1WPaYqcne0KIyZvvRGduTkxbWDr1vNCqWFe7kL/yG0S+0Nvu62/0tz
KAlAc0+jesxdx8jdPpnuUMhg8p8byXZ3k3eZAd1I/KrcSwnn9IRrL2S4JdPeZet/5TIp9ymSlbmt
GkadTe9iwT/AtIHYx7XyUOeoeingVjsXW1b+XnyPGbrgQj6A/uyy4xSG5v8Gs/aYc+/f1LogOGCd
0ct6bIJrtxqgLsdoWXi/YpMcPEzPFUU3ovrYXFeA82oQEt4/aNm4H1go0e9Q9ThuDLrS9u1HGmFL
ei61WNUJAWhZWpe9G+8BquSQM3RNN36FpPHD29jSbXjJ4Imd6lLj4o+Hia9IkdZ4Wds7O48OOsEM
YaLYO0FjFWi2LIfhcfAenr0od6C1VbcBsK77NZtANSCl0Q43ZUmK7Q6i10b+8ondxCOmrVT/2FZ0
k1f7UozrDz04PEw57JUY28i25u8gXkX21AFkkV9K+OFr4RDgH4mFBFgfAk0FtlkLhOFqpyUjNZCm
PXnC6OPlcRYqeStXPCUw8hWdQrw1VlLeNZV0FKYqmSywDQjvNXBjT0MsTC2UWOKrVyBnDnqG6imp
uIXeNjtS6xGGeGJpky5f2TqiQ/QIPs9+F7b0Si7VzGC4RRRy5tG40GTJ8qujybB+loCUBOodkylO
A+YxJJvG2uFaB6aM60mD/JvjKH+SNgEjDgM0EcnVjGoW5tAiRm+46XNIjr7tmaVvkIRNTXaB3mfa
rvOUzMYe+GxE/zDHKZZnrloxuuvKM4mxSAq2/y7CYmSNTDRjIUJbwDQdjCn5+p8CtEWe45JuozvE
mS+sqXygE8Zflu30IdGYc0Fa51BopAW+oVDB+zKtY5UkMt7NGeHE3GInxbZbDTlC9f7RjVKKNOTA
9A75j7KALBAqxKWdTtC1AwNbUsn6ewc+rP8LAmvYf844sOhXm/kUxCTT/aqRliESWhjMChxaOXBb
HT47UhONFtlxz9gwYHdSPvFQje5ZArThbPDLlP0V5wkWuMsw2Hz/lcqAoGYye6G7F5AF22ofRJpz
kx7Ert3+h2WSxY8eQdPIk4kb6/9EIAILikoIkeo0Ch3dWM853d293EFgw4HMYBqNgAfMeZehJC/j
TjCaQu/k0Xw7DxBXpzs+QuVFC+F9tUJS9gW8v+NHvH29CAfhtwk1i4DJ7jOK1cyecJdy2OSbhWI/
2QjOCXzTph//4GVui/vU5xpRbStZ0e8Cdxze/s4RVYdsFrDv+fJLqlR/BMw/0YPnUhTWu45AXiDP
YyH3/qVhM67rPTXTEw4T1l5Bbhn62qF4tHlc0z74+2RMw3aD9Cx/yhD/hA6gAcKbFo8bZpPgxD9V
th1coKR1eEUlxgqMjM4nPwzObPQj+tAvR22GrD9AlkSOGUvR3d0UAHQ+qNzZ+BuKr/yfI3FH3eMC
AhWw9irQgwGSGjsHqA1ybtgEwVVmy/5FjLpMTBUZCnWQWpDm0z2gxv6XgshmeUStO/BAEKPc3Sur
hT5tBO/vcSxBAldkifuIXhOVc/pjtX4lxzJL4wzZbNwfN2vX3VYB/p69blvgr08JVC/0BIoZwcst
2eiGgSS6W5e7JdYNuk3UBcmLMNqkaks6BOoj6qWweXxxSAgpfqYrS+NHOgg4BrYFCznA0bD9iHkW
JgzHiMV7D1lpzx4948gtYvxaItPyBERw7+q866mvRJ7iVQKQgVyrUXMg2GXOaF3iHkOrCxrKwezv
ivvLgAcgf2s6CpRo7JMePTpt/zQXwrHHGdMuhhbllwi2sDU3Xaf5fmWwLV9nu7O/tES51BGCjfQX
OoLCq8Rvdq4hUN/ugHIzqEF5Or1M0AjwfwzY/J+mwdtyQcPAOhxyWgAZ5ClGwSsH+17cQJQQngtd
IIbJmEE01ULT8LB2Sdvdtp2ymDaIWT6KsSQRhb3l+BtcXvxnGo78pnJsFNTXS1GA1ZPdAcvAkNZr
2QRRw6Ko4JYvKL8AZsR/XDAJg2rCLwsdUXuCco9eIBZNmnBGhVpsD06vgCHS7xfZ5iXYkG2cfqvV
7/DsgE7HXRFG+DtFkXff9k372YMo/GdXeD1e94K631sCrfhz23euuZ2mLplu0y0JKFgHQz4dIZzc
x0M5zAaDyUrUgGJphPbVgwaIcoJ/qE1eGPQdyKffu+kPKLlvnfE3XA+DbbQLEH0UuYOyQ9/51ICJ
kS2pV/1t+qUbKW0lMkE6XKg0bR4B4MIOBFOR6+avzCuZHRWkLBi20nJBIehAN5Odk3FK8l+pbaz7
gbeKr1VmNgBcq0u7/rEEjD1V+MUZ/jmXY/dHZ9ZleIb2RZ34vo7sFhoyXNV6hqOGlZ3j9Z5k+QUC
pXauFgVgwc92fA4sdwA3J0gV9JPMbSFfAFSxF0CwnURhInaKdGkDyjR98gzPJFTiGcP5AKfcMuPs
T5Y+eZE4u56LJkpecx6oOLKoOshOuUsKfbvC/9z/7IpxwHEpVUIvKxYwfkGoqExPHM3i6QkKL70c
ZLpComI2AWcNlQ4aH9636fbq8E/jhAQRW+Bc4sUgtvmow4ToBCKly9+QI1AM8dznZieHDk6wJ+lt
Wh4LqJLwXKECGJ6vrdwAz655CeFKRYPl9lFtnWp+9+jqoXcAhEIjajY2oqgAIu3uSBzj9F5IjMaP
plunq7GaFCChJ4dzaWnL+caLbX2D2RmlIQnNZwUPuAHrYEFxns22yCs3OOkvYVvmtQJsyjQIDpxD
t+M27/ntt/++e7W4lSBqH2A5gJB8BFD5i+6LLY5rORb4McIaJoSuaXwKpk15ZUszvJZx5W9pycqf
ucOTXPtsTZOvLY6I2vd0aD5zT6bfIg3cniIYLGQsN//j7Mx240aSNfxEBJLJ/bb2VbslyzeEJNvc
1+SWfPrzVV/11LEsoIEBZroxkFRFZmTEH/9ST9E6n4GOl+S91O6HpPZh7dEHuEU8+KPrzOuhiFXz
bOMrZmxyrCvCnyVthvcy185AnqXMjwatzoMiNwIOStbyvPLQ0ewY+t5bCMNOFcCxpxVvfZ+XTXxn
N2UubgcTHuopDzsDQ3wYLdycpb6pDdoq2Nlplt00XcxOBeYnuqcizvO14xlY9nt5N5MsJMzIeirh
ze0rs3Oju7Jo4+XIlLCoGabRUjpusGtL+J1DaTTfLSTpwSLHy+O2NtHs3zlURYL30q56ZTKJIAA0
Nl1XBYhTnrMib/N1WY2aEOY0S+Ol8O2JIlbKIFzAeZTUKD+eX11tVktoy2TpQpeXd7lSIrovhrTF
XMKr4nTfxjmxH2z562kxawt4SQ+W8zC5XQL3WkLw28Z0/+gOvVDPcF/AKh+ZSIJq3bRyuEGV4pyj
Omz2Af0CRAsMM6wHGC2TvWLYUup5ziX0Sm90i/wpIcC6XCfRBGMH9uyUvrhlrDu4W/XgJCfoeilQ
8NB04W+WB2n3ytjjSoLGgVrtDd3+bCypM8V3oyx8MpeDqhtGbDv9lBsp516mOEsrcKE9ssuqtwPc
p6ECZy4qFo5Gz1tbZ1HX1cs+McxxR/qefCvLNOAvSCRkw9av4RMtk5kI1bWmvOUEAU6ddTviISXw
fhkH924q3CzfNS2BY98nImPHZ5ZUXQP2yTdYZIvY8YI5WghgXJa6qIC6rR5KM9xVwTyzDvezLnnh
BsGsMxlhsG7LCw6C+0Qa+cCrEfaMR+YAopwLmMDmRzNCFdx5dlr+HuFac5OYkzntzTKOQRYciEOn
uG9c62i5o6IfDjOmzg8Ov63XMdF8/hrbdmZYOy/ksCnCtHSf7aBssQ+gERjdZemii+M0jSBGaVgX
W8t3mfSCETTqJoBIGvDdy2TmUEet9Y6cAIzAl92QYQYfB7iIqygGYzEzYa+d2p7kN8SonWlvRyQp
8nvbpsmI0h+q7TFsZFE8zUYKRwpnGnc8smCDP54Jp81+5l3vo0FVXLnfpaoB+fEla+wXN4ePAERq
2cNaZzltwALiK11q0nnOvAEpD7tDk3X6p0oKbI4W1ADOtwe7GIJAGkbxHlJKbjyx3YcMqQHaxnvP
r41qZ2dOam1k5PEXmvYIxAUXbUyXGtLWni9Mje+onThjJeArq+iaq/1blcWeveStVNYttmWaDyDh
oNT9Msrd7M30+UzLqOrF9MyAPq5VV4oxYofhzcbKHpO6mVZx39I2G30YfSuw50Fub7aeFa3AsYNk
aeVV7cGSx5GiewTE6QswzqrOUd9Ejr7NzLZ40YaZPwj4Anu84ZytNVbFsR0QMSwqjGSOZSvkJknm
wF1iMzE88JZN59ITxl0IDjvswzRMSQBO8T5ZlHEQkKwDMXSdQkSina+8aFrxv/MbnQ71i0Kwhtoi
M0sPnoXACjHMXL2j+gzzNoA08y1pCNbMksb6YIizkvuZw4wzRT5o0a3anknmTF1AI0JvdpqwCU9+
M1DaKTdgE2NP2GQGpDu7C5xfRWG7zTdP6kGe8jifWfM32Of+QpcKsjw45fwTXGKydq3rB3wE5TDN
rGy3qj6oAULchqzJ4BmW0oPpEtg94kvHtcb8o+wqz75AFVbrrlmz+dolPB3gXIoRaT2da2FGmKIS
nr1P+eqaZzUNQQaPsDRLiE5gE5lc29JAi2XlBdRAKfzQmRetCELxalnsoSI6nd73wa2oduSZRzm0
lyW+baJcqkiEwL88VPhzS21BbzwFfdM60BaBD4mWtknD3U827RHfon8q2qoKz2Zr5eF6LKfo2erL
+A1BDgCjHTujt2pb7QCYBbbt98/sv+zy2ARG/DPKYvfbzFDHi2VGTsr9KKAGlzM4G5lxapHPw+xB
RvaDnT8mzq8McjKzulLfJJqJelMoD9cYxKLDryiug03szqre6SSwYUiVcXbum76/aaquL8js0X77
UM59ZsA2SKI4WIRx3cbrISizD4Ptqbop48hXa9sO9Nb1jBHT4ionLCm90LtpVIpoo8MkgbUvjHLp
Tq7/E4KP/dCEdXKKK4/Vkx9LRgr+WLb889zpTdtLuB7IE0T9xMKMds+IPAH8iUVyuojywQp3fVUX
4Y1lzOIis+tKCyavqAzjbGNwV75Wo0puy7L09KLXrvPkEMljMRwJPz3hEjW551GBCv+KMg+BzVzi
btZe+DNsRljeHWygxGIjU2dmD2BM89mAw0ALQ4DRTiknvMtnOG2PBZPSnW0PI8tbBE2r0FHTfJJp
knkbn/3iD+6+zlzKcop1soBgOr+Izgku+SwtlFdfWwMYa59cxJ6zw/tTNa8qaEoOVtj+ciOBOVgQ
AJcbwxi/xKMqn1iWsDFyQrnrWa99NIkzP06T455kqeZ3naT5BovL9OQJz31zyfK8wL4wu5I2/cBY
oi6XuXT0YYic6WTAiFLLvqVssVRrvxcwyZkJ6t67KZDkncLK9RYmtzKSsAxs0pNd/RokrsEeI5+f
YY9NtzNrn31ueIi2ipCUZ1zhnKMxVcmNmQ+MJHNoUNAxXbDJGZmlB7U36jeNKVEox0b3A0KPcTvG
CatNKHBHFH1NsEZJVP6EkyKWSBWASdVoPPnx2D5Uup7e8NZDB4NK4G7yJkyOoD131tQ8iqFhryK8
tt/C+o0O/tC2+8qQ0FqNjO4Az1exNp3hg4EQGYSK0xN0HOQ3cjJPEVnFrzA2a1w3poDBZCpgQ4Rh
V+3nyBE7OZb67PVO+uYMRfVSRbAZDZ7IRzwk1e8yd1ERTJ3xNEHXeAjicDxlw9TvbbbvJ8tKCVzS
lrEHZaGzGTlmiwzP/7PvZsEpGi5UKhWaORQuE30d4Yj0PXW78hxFMlpglhFbCKHXLKu4zGHCUjmT
CbJDkLIUQvzssKDu3foBJ5RpgHvjG5gJYSp5LyXMMmc0iCDskvF7MRRgXaAKcbDSQxvvVDx1zCP4
py/blG57sOxkVXuFzJa9gO23mKQS9D5Ai1yCAXvprm57yFdeE52VQc6I24ZVvhSZ+aYyz9iTFhIe
Qn/yXifDJrSh8J0z4HP3rlOjZ1su0ufR9IC7+1GeQLYJEhzm/ogCoVyFAW5BET5nh7o3kpWRRtMz
+6jylPpiWnQ0VBfZl7m1mBrwspw2KFPePIiNu24Ohh1ThPXmN3V3VLNT3YPWAHtZCpolhsVLo/ZI
4woHYe86KzG2kBIzOOEi2Eyo3y5RQvPHbCLxSVHhvrhd2b5HgzTv2UmiNB3ZENVGPmzJiurcZcNr
BO2z7Vc0p1ItdenNz7y/sAWayv8WsljIVnIQ0W+NxfoaBJZhgWXhjcmZY2vWh6JbpIEoz0pnjrl0
LNtEBu40EztRURw0/HAmmHSSZ9oRcajZNHHnTAbLNurRCkt1bLUAOJ3nWLcEQDV9lCxKYCc0yiNA
h5wxcJE97AvGWf3YGX3tE8em8xfftYG/wD7WgacgKXn0ZXeQcRinmdCMva6DYldZLF98YlLeuZHY
/BeRm60QO/UfLsnA3yHGK9BmbIEd387OdYSjX6C0W90XOB6s4rguvqtyRFIaaJwsFnFn+zc6R5CK
lCmHyiG77KbOLLgzMHq2uZOmh74IaZxCctVZvmB8ldQ2PnrD2G4NQO9iXbBVepoGC49LjbwIFryR
s9oZfezxauuFWeBHiVcOgs+u53LsXfTx0jFLNkKuJZfmCKt1l+oWdmTcS1Z/yGVXI5fnymWYg7fR
F1s71c6bhA11oyDxr6RfstfmsbrcImObr2JA4SViYXw06m56FrB7sBojwrRHNWR3e0dMsHgbxWgU
G2WyGVlDIygG6PUOCNGs+2p02/tonvWuMQuM/yxcN6CTNObvLJ0L9PyBgEhdGBC+ApvmHzZME/xq
gLSihb5orpamlXRHaffZOSqczjuyVcPHJlcA1zu4wRpaCaSOdIGwrQwXI332zhp6/9zEbbgGhWOP
39b4yhLe9Y6giA0eFJxuLVTTfQsRv5kvaMiD+8nUbMijJunzdEGPhfgKFUC/8YrO3BctHAm0dv1G
DxFim7gpwn454B50aPIIk+UqqMrpYCIK1/RLZokx8mS2QCv1fOe4krkA56Fh5bn5/EJbGi6LGHvD
beZPxo+octUvmgpnp1272sxOLtboFqonOfvm02wN5q+6Qjbg9H7IvTSzaxmtPPoRt4OM4VVI+8So
0K1NK4XfySDtEGKFZArkY8RaMWBEPLDqHgGAOuNHF6CCAtnzsm/NWNh7IuSNt4yAmnKnkZ4eUfVU
R9bWyX4UTXt2IqOEXRdUzSkzBt4NQn5uYs1nC5xJnThRYAE4QMaIR9QYLIAdpt+2m6g1U4jD3yQw
iSTQLEHq67AQgTb5iD9PSBqGLW/QUJRbZpwaIUijN50MSJg0oqGO15heVY9D1YTjIs17TlRqVTc6
Kav3MjHKOyNwjZ3jNfNTA+0G4R0owLzsgr5OERmkQESuG2xkn+X38zxaG3OcnTsHGt0vF2EIyvFZ
XFiwWbbrcHFZ9wD+d1i3Jacs1OPzhYtwwyxVffM8e/iex3QfCFnmn62pYOl2Q9XDr53L/AB2oZcW
1jIHA+L1/UXdhd7A4KVYXpIHzpMqUDF0cv6IhWU9eHBc96HlF3epnPt3q7VGC9a8m1VUezBeKJbA
W9ZYZqCvRDurhWeZFELb68ONPYXDDRQqXNKwPCJr11YpKCJbaRdKSuRX3/wBseKam0bfRh3JpmtV
l+ajK7gmMoSF71Nvw+mYAjaANwIRTPqWhCYAv6mh5wZNZfwm8rNY222fz78SIzc3qrN7/9YfTAgd
nZH3pzaC8H4gkEk8KxXO3Tp2RAP3qqu9dB9HLPcr0Lioy4hiSCE/JGmcU9FgyhWPU1kG5lrpuDpD
0TS+yRr0bxOUhABvmNOMnqxYjRspKg7nZx2HbrXVDRKFRexzfy/IBirEc2a6rrlthwIIS+c8BJwM
hmFmDsrLEjns1BvhQelhYhCsuQZSBDmOGeolrtZjc4LepEvwnRYdywJfuMFBbBGT8Ik8w9OofQwr
nbkbL0qutuucveHpRv4o2IQuuzw0hwcuQa97GkefaXyu5GjfY2k2T4usMTi5pfCto6f/4fXiVXUL
58bPT0Vo5HhD0Uin6sZRTTp1pBqb8waLBLi4U5vY/sqom8GoNpZDkDfsX5mCEHuirvm/RpXuxUrH
nhhfYUVf9jRJlBoM83Xl4yeBO8eJ3PPBei4B8oMnlmJZRWXMM/1Sx0Bfybl2lcUyuWzI8hEFVmF6
q2bNzMw+LHPO2FTIcdnOYwMpLYANPTxMhMMbqBxgHRShsGvSjB1btWf2F74Pzb9w2ggCjwftaeFE
ZTsf6z6wyoe5hfJ0K1wB63aJzmtu7ywfo0ropY4TPIlSkPw7DXY/nRqj1m8O7ogXf/Eq6zdVzIIp
WLQhPCIaas9xB4AgVAOoxbt2xRa7ug9hPqDXqMX0w518iPEXRMBasrhIHghra7+zoGkOPEL1GDgZ
1n+GYcOS9xz7vWHR+CNCLXDoGxt6tDmina9A4bi4WVW8c1xAJFssQrI2bm9jsyNyw4Ha5fgtu/+x
c6GxgwW8llZXMicG+VnHtf/ErRBsAbW4mJKMu1eSKTpDGGRGAHxcMTjbr24uLBC7EXspcJ3ZXKZt
Dx0ByKtY5j6D1irxDLKqsoqwlBwOsVJp7ixSvPLtFdQPeZflkXPs2qE6QCmqHuAwv5t1kKCXStUr
bWO6UdJN1zriaAR2YT4Kv+7ugizLn6aeXFqFYttZQt8UZ7f1ED4LpQY88oUVYIBrDNGwamaDm4aF
UbUxe43SfG6i7LsdhM34PIaJV2+DNBbTshRU+7VjthHXnm3aA/Q4G9m9P0IsXXFrkBA/VVMZb2OH
SkxHnrT1xk0nLtYhhCiGdBxswTDBz8lPkaNJ2nfh3/M8UtzUJt8MyLv0LRwROvjUqyz34+pnjMsC
cdxYZrg3kDUKvcSuuy3OXjkl6UbGc9NsHTaGVIbJM845sgFIMWgGf7ik2J8L7JHelIR/RGKnad2J
sJnoL92K5wSqZgWv+NuwDpQwG+pNA/phHacAe5S9G6JD2buO35C+15bqbYThnOzRtOQGyqKpwuUX
IWOAz0gKScyDy5QfSrce35rRG9hzs6O2QSKwAlxYrUBuBD7bZruhKCkL7LaVvJuxJ+3vXD9Ku23r
SO09edCMTrLTdbLWGgeGXaPQ+O8q1WfdEk5BV6wjJ5LzOtcyKR4kqAJDN+guzHW26dX3rCAQ4dSU
aHxXQ5z29NFOZWI0BPuKIYdeoD5phPjNzhNsI9YZKMJyGotpuCuFx1+ZpbVRruqwmp1N7TlDDX8h
U/MC5Y5kuEl79zfwEVcKV4z33Mta7bopyX74sHkcyE7TQNV2g73gbnHCBYRLt0f5lznh2RvgtL82
IkA2AZFG9Q/KETI9tSSqgZf2iDOWbKEHdadjVqtJkZiPykY5tEI+qrcd2pUWZmDp1wsZQiZYiAzB
z7qajMJbyikqJdxNEI8NII3hk17gwa0fIsEODtrOlN5C/69/uKo2CZuq7Z5WCI+3aTGirGdlEbVU
GjVgOUwzMMxP5ZxGP9JMjZRHr7STCOqFi/2ImdRIfpFUTKc4zb3veoxtZ5nVnkj2PQE461ROpXGy
6yxT2+5i/bCF2oZtMSZ30bQ1p1Yav4zGGtKlSqL2QozA5+4j57CNauEOgIdLbWKx+GY4QQ1pEB+U
MnvQQVhwlPouQ+fdh3Zs/xyStCl+d4XHajVycbPZaxTjtCjhhCtJ3ObxsApkW8J68v0WKv0c50l0
ceONqh9IRj3cykuvdOqHoBSxHS9txqfhkNvj6G2RUPYK5UilAGiT0Wt36LzLB5xQgoe2Noenbqwn
uW55KMWK+3gqzkZX9OMRzCS9L4neepkHV+dL0O4xIdm7GMNNzl5gV9V2fUzKDD48Y38EjI/nxWHi
vVvGWeM/J10L1d+mYf1IZKjDg1XRXbymOLG4UNKlg6lBpPWbhn/XLJ12VG+wbPGuGnpazCN7hdDb
ioRXbt3AETxHmZm8TahAHi1D2y8dvQ+bSXgGFCUnTuxDj5pdL9q6x+8FT6vWf8xFNDaPaViRO3yB
mwru0doPjiGi7rWf9siKfPjw0xpzK2jU7PW7h2oS5kZ2s7jRqMHPqqscVvBG1NVbhZUMhlNALd/Y
HKcwA7Mo3FzYLBBvUjgTzGdOsix6p9+noen0i3GU8DtEXv6IcrbMi3nwx7fedtLHuJ/yX9OUKVb0
vCBAhjRBKwpYsQO6CTckc2Ylwtawfu7xgdoOXuweixDlvh1I4yaIuHb6GukSdu3jCKfRENWm4Cff
BJ3vyW0+d+pGYQiENk6F3mlyoSukgVTpOg7pLpeZyLKnoDfM72VQWDhwyt7cM8mmDOtROq1HK6rE
Kgpnp146cKm5ItiaQJcAYNvaoeWsAt9kkVlrj+jtAPb/Yq4LExVK0RnhgvCABBiP7OdFplCFt5gt
nRx71nsHxRfrisaetyGjxwJP0OGt8WoS1+usC8Z9H2iCx2g/N06blrcQUXBAgV9AflA6laemzceb
vMgunUIY35RVGsJk6KxvXmGY2SEFFd8OfS2MG79rgq2VBsaqdYJ7LWzzYGN+cg6xMA0OzML1z04n
+c5LJ+XelU0YqDM+Zd8ixpd16slq1egJUx/QbCqTw04N2HG+569wzloyENTkFGzKYuzwaGJjjAdG
cUAwaNOfls5eMeh1tznuHqiFcB6N0IT7EDDDJC5+Ga2njtXUZAeUPiQYuiGyqkxFH3D2uu9+UrYQ
rlBHo+NWeDm42ALODk5oC3MAlF5Hc4uY0LLi7MT73m1zbBTWed4r5gWEepfJoLPX9ti36Oxc6KWr
0LaIZeCpY/mi4xfsAZyla9U/C1mbN12JoxkVBoVnPBTbMpidpz4R6qOY/PZuRP2+b5PMemTlW+GW
ylAZcRRMyA2+x/7cN+utZQCKAczALMP8v6HVQGbmLpCT66OlppGeg85twRkzbeBC2+5gsrEEBBQs
AJfqKgN8def4DInPPxRDM/HPeNPNS0R05fPUmPU6xDjjFNe2/0aat3onTkqctHsxA3E19BOExDt0
VCZMmwrfDeXiyeBJO7phreY+cLMOq8IEWcWDwHlkSjFObk5wYWPGebeyefrlAeaVeXBtrPE5/Hg5
VOgC0aRVffBcQmw2lxN3cnKy87x+a1ocb+vY52t10l6uI7tLd0UcRscs7IlWmpNu3A1RUu7Dpu5X
YdTJd9oD/SRCGfO2EHvXAlVFDb7jgbsZR40QLk2DnUyhHIg6zGm54rR6VU4DWZrdD7QnKJxbUFOO
Yyi8WrNDEkO086usefJbc3wu4Owt0A8ZWI/VztqZJC8mu2UeIByFejGogfZHodKcaQUfsKhzTr7Z
YEwXjbKh5zIoqkRCy3pRdKK8oZXrIPw4AAHhDIU3j9tmp3NVnp04CNedHXbHKcVgDVpleLAbQ3wj
95S9lBYGnPHqYsK1UI34WTeMd2MOCd90zfiBSz27dd24WUXSrZ9F1uc7XyJ5tcaWfEc5UQNqcN5t
2nTBCiwtO1DYWNe4cVK+WnAchnVXzC52gXQdIbQmGvLLWbWy4VWY2nkZVW9sjMlOz0xNqFTNPl97
Fry3qPIHXLKwp/mZobV9ny/1Vnsyu2VWM/XKT4rpbPYVIrh+7tI1Cn0T0UHFnIaFEWaJo14WyQTn
a59LvH/0JsCjPEXdnuBb/J6mlaxPKZdajAxkdBp1445wm/MFbk10zIvW8JzwRsQ0baDnXeD1D7Db
EjulKa4LcM8UCxLs76w48AtIdtg0QTqBilHcuczpbNJIwOgorIVbz+oG2Jv5gtGlK7Jb7mFkpYvK
zSG3nWcG39TYzHg7RL90QUbwxp+hGT0YcHuqX383q/zE2P4fC+F/mYrqyrVQPVjWgckbWlZbYeAc
jb789vcf/09C4x+cMO2LQfe/fn4LedAdssY+xBMFOZHuPlA3Vjkugv6NM9OteNtipi3z3kjFbzPo
jw5xdrkV/6RP/iIq4bPPeGWtmyjb9PK8NA/BmOJuiKx1o/Luq4gw82Jd+qePeBV0YBlRhhgE9Wpa
Bt+qWJyhf9Gk6wN66oewmY+F2390VXmf62mF6Xu5ZN07f+GT+4kbvn1lk5tlhZvgvigPhpFZSyPu
Dib0cMrTA//5+zO8/Kg/fb4rh3OMEApv1LU88JK/1m734IphzS5+8fcf/9knsP73DYkaq8sKL9MH
CtntjCoCNrt9DIZz8lUk8Sc+zvaV52yPNxlCvkgfAqI7DM0G1DYvbvBe+L005Uumjfe/f5TPftGV
fXis4Kkpvx8P7jgclRltezu7AfuLF23qbNIo2f3993z2Ql95iHs1znlSGdOhKnzrljV2s8eeol/9
/ad/4mhvXf79v44sTBS0jhAJDiAU6a1t33ezd7JSEnsLzCIm/auNjHxF3u64/fsv/OQFs65qhG/h
ZtWZajiEhK6s4TA469Gbfwi4T19Y8n7yjv2Tm/Wvj4SoyMyiJDYPUId/KpgyYDAaO4ghe/sycuCT
h2Jdfve/fofR/OO+28qD3bs/Eldtqyr/b57x/8QA/OtH65AGBa6jxFsN5kWaoM3g0Syqr2KtP3sA
VyfcHUWRSon+pCrC9z4MH/Ff3XlcZ18c8U/OhXV1xA2z6KoMaOJwCZ2xFUu3zP4JtPI8J+I7XnvD
F7/ns0dwddAjIwRabjN5iFR/C5r0wmTxxZG7vIt/KILW1dFu6TxjwIz6UGrh96tq6iWBDtL7Vvbe
sHEtX9oLN5h/q6kcbv/bsbg65TY2u45dtfXBNbPfgxPDbhfOVsjki6vjk6cir8751PQte86E7B/M
VcIBSiaEEFweaNfWGESv//4pPgsCkVen+8Jmoi0v6wMZdUe/6FZuqpZmAhVimBd+lyIgSrd1CEOl
BLvJsw1qDzTgynz7+x/wycstLx//X4fHshBFS1afB1g3+FCbcEcHb2XARfiiuHxSL+XVwUe/4qeO
uHiRiOwWQ+R9UkdnTHvWY1UdlIiJVSFRwXa+SHP55E2Ul8/5r89TNDVuKYlT86MZ3c17vkpQ9mg/
lmqX9eZjU9hflJ3PEgDkVV2AAWC3geX1hy4d7vz0EVLY0qrMvTWe68DYGtYGVgHw/H87vvKqTNAI
zA2t0XAoZbcmRPdVed0XAUifvQRXlUGO6N5SKdpjwVbSsLvD5Ph3bG5f/9s7dlUd0IUHqJij/lhE
lXc7oiHLlVfew534+8//5P6SV6UgyIIM9DQhZNeaDnUd7+E8ABUFsGy/yuu5fBN/KHDmVTVAj1EA
EOv+6CIHXIaVma0TxpB1wIosBO10Cn/j+mxdlR8uScseH/LAeHHj+qs68clnNK/qBKSDRDiM1kec
VN0TukWwJUZoM9xPfhduxqn3NujJq5XGum8BIxaKQYraO+vGE1KJ+8jFfQl13T3iwJe/f+2fHQDz
qnYg0qolKRzDsUNcvJ6s8QP8hjfenW7m9N400X0TbbJIzBqRvJf+16/iqqJUKVQ/ZDLE3FYfKa43
T00z9TRG3g7+znZqACHG/dTIZ5zL8xW8EfqBfF9lXYQVfZhd8OGfivl/9cXXcDmAf3o3rkrOhNXu
YARmf4T6aG6y0onuicZZF1mtlmHZoA4H/92P84AgZUi+99Fjrfa1cp/wDTS+OAKfnOB/Bsx/lT3c
pdVkmBUWbRosFPqwOkDCMDe+h2bx75/zs19xVX8IzKjdfgqhcmNdc8hbFa+UhajVs9mq/LdfcVWH
glZUmAoa49EZRMCNpIeddMr0aKrwq17305f2qhgVBBNA0IHCXXvVDzQ/5TrwNYZ2lgAL9pN3yEEQ
Stb+TDZhs/n75/rs8F4VKKtxWJ/YfHVoqaqV8lpWjUnfHgm3gKYjuuG/9Sziqkp5nAtIOM7IW4Dv
Ug4b6jlLil+egd2fwLx2Y+m+/eJ1+OReF1cFyQzsmgxtvkcSzIqhXboYtnk+/Yp4wEsVYueWqJm/
f32fNUniqtCo0Uts5Gv6GHv73lTopuZHobKbdhQ/m9LByla2a6OXx67xXmJL7ZKcpq1Noi9O1z9N
3x+OuLgqObjAiakB4D4ORftzdlMkgCf8PbZ12h8Rcew6rDydZqdC41fY/r44Y4gGf/gI5nBWdE95
Pr2KwnwQnbGHmnuO2nQlKsy1Ch3gXDMjX4KlZ3CgepYtE1Kk6Qbs6YsIxc9eeXFVoIKAzhjDwfE4
S1SqkLpLwz1GQkArDaAzed9FXd2mMoGU0Nu/vnhmn9yY4qo7yo3BUA2+JcfUiH/TXcRkf8+3hGxs
9AyIuR8sxF2ThQuodbGZt1f4c3+VImZ+cuDEVa0apB23VsIvh+0npo+S/B7LfiDKDYP4agOlhqTp
Smg4KljxiGdPOxtVnfssvP8y6v2zLB9xVcxS7LXYA1nDkS3EyceaoHtKAuuFxItdJBRmqOEq9OVb
2qMzNpT91cP+7Fxe1TescuvOh8N0RL7RHIMiw6crhPTmRvhfJvi3o5h+TYB6l5nnEtass7vJROaY
suad/fAo3HZtztjLh14ZHYxc/cDhsjjHsfqiQ//s2VwVQ6XFmJWI63E4xX+gwxSF2KVqH0QI+Nsv
hsNLEfr/59UKrgphaUapi8EHMFOFDWhdEDAP3hSM1rOMxgc5Joewc+//05tuBVeVEOgW3wNciI9V
ZNmrMShuNSbqs2EcrQm2tahN86WJW33no90+ePiv+vB/OiJmvqqPlzP1p497VR9pO/DFGjng1ZhD
koBcDuf22S7QducSCc/w5hntm6GtRRwDtLEQQo5cV6ChFKW/fwt/fu3QAfKn/asBgYAMzi/keMTf
foUC5Lmaq3XliV0TktcjzCPfwMEJnd9//3V/fokw5PnfX4dgwM4rMXfHCvkOjLR8pwv/AXNyvKJf
//4r/tzvWMFVAYvDIICS4agjzpS/rDE7eHH0zWzkF73OP13ynx7aVY0KGuxNIeKYR1neFGa2Yx5e
ti5yTnNYQZ9cRoVc47KTheO2ZSGiw3flWzBBiIbQOFF2L/1Xk+Vnn/SqUpEegtFMmUxHTOWXfaXe
tRA/u/iL8/7JBoBArP99VhZIsgUHdTwGcQ7mu5kr78h/YYy3MMr5IKeN5t840bmv9gj8//70PjsS
V1WmK7BQ6WAzHA1bVzeyLodd1uEy8PeffjlYf3h2/lV9qcnV8jBNGY4J4Wilnz7A9tkPffN/1J3J
ktxIkmB/pSTvyMZmWFo66wD47rFvDMYFQjKC2PcdXz8PrKxJEkkP72bPZUR4IYPhcAAGhZma6nu7
wjCurODMOZx4pqxFYGkpfwebTV5omtBXG1N1SYEilRlpKR18YKO7UqdQg8LCzJ0k68ypnXhvadYi
mCgxiIzS5nZZUJ+mKZlIY+RvXapf6tJ0Z5XppgDO6VC0Y7DG8e6rUJyJYyfGobWIIeNsGYkrnem/
6O6kSPo0phpytMR5/6adPLNF0JCbihapHPZM3Gq02CvxlW+F1Sro5823wjxCYnyUG+t6wC9DH1UX
HSaVteyZo8/P9c/GzDxSv4uQ1dAP4NHz9gjfSbn2VB1E+KyAiZv4q4yfYaUq5o3R9KEbApKgfoy3
c0vt8e2oRtEVNJ5zftxvOYOffZNF5DHZCoYk1PdHbF3jfaHQC+ZEJSzNonJBMxO6/ecEd9BKhSzN
pqdGAZ/usf9c928F7mpK8rSv1KdSfU3/0ONI++hhkv1znuxTAcNaxCMGVGFXTT8cJatKL/xBps80
kuk/8h9VUQS7TrPBGALIhvTVmKtYuzabTVeO5/YsT7xcrEXAUnTaULzWIq9BaT1lscFnyitRRNS3
v7ingJb3x8HAdFwehrHsjkNv3ASVTuEK5alro6hK9/3xNgeJn9xkcxGi+laDT9zFPVPgjZCoskQE
sA9iSXESm2Q8DbVK0e7fP9aJB9dcBCoKXgJe+7TERJzpJgLovg4G6TlMqIN7/wgnQqG5CEo5D2PT
QHw6pnJyFTXhixeHlOSHT42kXQ0QYx3N9I6/On80F5GIV0dLtwMTqh7cpgPC/hG12A0gtdeh0Ved
Hu/og2zOhPlT491cxiWaWJvELIbjAGiOFHIt3yjCvK6puIcwa6YfRySGbmmIkWLIgAp7Nax011et
M3H3xNvMXEQmqmwsnrQCsW6VfaByH9DPVUppKfMq+1myX9+/hafCr7kIO+S/CMCmPBxBn9DjQgUx
fXrw0pA3OvO7ZkSYPFjC3sQ0b+yNgS6WvRDWmTF66iQXQSWmp9QPLYqfOj3aVEN17XvQIYNwC1fn
0urKM7OdUwN1ETvSPABD3qvyQSU6BfKqraNHdp8PbWJ/kmXlPqnFrvPMXx06iziSwL7uY7lOWOhQ
3K5n2kMZTIfa+9AENIxIAaCC/oLW9s0om899Xr72SnZupXkiTBrzJfjuhdbotLyGEC+OuqxgbNBv
ucE3ZkvldFqwyzPegUKBOU5jAYUFlUZzvZNW4FRpjFjXEisgxoJTUBx6JkaciELGIgpZkN5QUE3x
ERUsLzP4TFRq0kjUD2eG0KkTXgQh9slSMKBSdOwL+qEmHsnE3ELPcel9fv8ZOTF6jEXcobOUtbpi
R8cO9yTWzifqslxyFZXiUb4WPtXZ3MLxa4+9sQg7U5l3amSm0yHVClapVEAa1Q6U9L0d3EvJ3a+d
0SK20JspV6R0syP4XmcM65s0bQ5U0fK4j82lFySXdG0/Ub/+/uFOPOXGIsb0iEAMVXTKoWsGxzPj
l8m76EWzI5Xb1OWZu3QiH6kZi1giLCP1rLKdDpOeArGI9kPa2IgMNdqzyx0CXgfG2VqgXcKITrkR
os9MxHfFKN+/f5qnXhnGIswI1SsGqVRIcETNKqBp3M2jZMe2mqvObbZR+txRUy/LHZ2KU76XhvEJ
pcq5qex8834ytzAWUYei794wNQr46zy5FAI6dO5dGE1ytDW4cWAxsafQy21Wj35f71TuvFrYFwiJ
QmB8Zx7GE0+7WEQfqZFGT1Cxf5xQKrRwnGjkmPVrdFC/f41PDKWl375jAgjpq2yPpk7VberVe979
4GRk+uwNoJC0nJx5Rk4daf737wJpOreVyGh/j/S3ABGCqeHUxTylqZVkr+SIIxLbPvPQn7psiwhD
x1HQd/C3j5A4rmCAfC3icYee9MP7F+3US14sgkoq2ljqs7lQsS1Lt0H4KezcbUx2H+VkQjkmja5p
GB8L6Qt8K0rfI+PM/Tox4V0a6OcEBm6pqDuKND/A5kvJpihbkEw7w1NeW93++KvJBbGIMgha0XjL
WnMMwwEskVxlbpmduUEnsvWaWASXwfTlhv07SrW15yDVv9raBJcTDQvVvpbR8mZDByUFyk4azq24
Trx2xCKaGEYq0eE3VUfDoFswy9poLQlxFVO26xE+DgktiJtASxNXxUgeu2fGyqmxuAgjUi5l7WT5
YKqsadcCxKLCGV4kvrsVLQjSZa+2Ee0vGn3bZvGEGzdyjXSArJt9MVM/2RZFqX70GMxnRtCJ53BZ
7avD+ejTVK6P3Qw0kEvjAwjgVRv0mKDqEC3emVnbqeMsJipgpFSac3lJqeaV0ABcKC9496hBp+u2
AcLz/uU9dZT537+LKrFBRV8BwPTY4KF2OrvWnbSjDZ+6qU90kI87wIdnpoInHj19EVS00e5yBe7F
sTbV6ropimGNNvGq95gLTrDb9ATIAvWF75/YqdfvsqrXywx4NHpQHy1lL6fZpmBvDtDKlc9LwIzF
piK77dfpNqlDGrR9/Vh0geVainrmC5wYt/piTmO2eVYYugIBImp2FXaXssqvRzO4ff/85qv2k7er
voguJSXFNRq34eiF2Mg1EUmQhC1rjZ0oR/iOyvf945waIItAo4Bzg95XjkfQU/c4V4Ar7lBP906d
ll/a8OH9o5y6WIvY0kRZpNLMMlDn3UdHZmcIpsmCASHo9TOB5NQFW8QRui6bBEOXdsTHfNX23YGu
v1XulZf2uVty4lIti36LiOAHIm48xJWEl9ZPCn+V02H/0sZMysdwWJVR8Pj+BTtxNst63wCQppZl
1nAAJsJ2MYz5VdmHzYWcI8ex1r92kEVwkEfTK2gAHw6R0Vi7MOusa52Wy1XSjNl9LZLmF4+ziAw1
ig8ZQmR/GG3R3CRDJN/7OWtWtDsRbhiDDpEzo/nUZZvH33fhzurrQmvroD+AgWMXahB06EjUaNOt
gmdLhJ3ozxzpRLTTFo+/qmoV6XHOKa83A/q0detHFNPS9XksaWG+K1Up/AyP6czb4tSJLcIB0M8G
3POIucZip4GyWlxDk4qYAK2rikpz7Psz8/pTJ7YICJENbauvEMqrFOw68thD75U3QKUlpzGsLWDG
Pcyv9wfgfLF+EuSWFcNNDhpE6LF+aHK9jN1ILQWEsBoawS+OvEVQiJFglUKrW1rl8O3IVDyMhUEK
z3LtX0x7LkuEkzy22wqe7iELu6Y9IquCXolyLsa24qtP71+oE3OzZYGw5NdW3PlVeUjtY9D3r5mV
spyCYO/Qd/VhwOQKMluBzffl/ePNz8tPbsyyINhWYl2LKD4++C1wvr0mgfZhL1TVWMPB4TwzqE+d
1SIuhJ42qSJui4OnKIaDxKkv8TAU8m3TTk+wnWAqmx8ziJBnntkTD9GyLNhUKp4iQwa5F/TRBdPJ
doDAQZWErpodXD6JjN371+9b1enPLuAiPGTIHSOqu4oDSmsnHz8FyoXWfZT8/GJKgHB6G7/4jDzh
kuiRjxNdX+CY67sYciadfnS3PdZ+sSsH/2gUH97/SifeXsvK4ZZ5UNp2lMo3nrUWdHNKWrvpPOVO
MYcvJEjeP8qpS7yIHmjOujQqBF0kmjqNN1kMIgOGiA6e1oPnjkDOG1J792sHW8wqogAoOi4a7TAw
KjOAueQZ2loCltkMSrPWLDbT3z+SOn//n93PRSCppLTwUnVqDtQS+fVdlW3me0itd6IhT7+hmAiE
LR5NlS5YiGO+5k4pqOEYNgVw7QYAFPxwrnLJNlrQUIgHGe79r3Yihi6Lki27DmIPasFhskwA5v5F
peef3v/oEzdzWW6sz3XMUHemQyJDzAIqDb0kSNtH1YiH/RhM/Zm57olosywhNhPwh606+yjsCGSF
3/DUQ9PeTbGQ737tVBahxje5BxATZIpdojoD1hgPs/xzfGP9LF1JUX1urnPqXOZ//24GEqO90YBE
aYe+pRfXlSNqHmBFmer1JKm0V7x/OqcyLMtSX90fhNcB5zokfu1Cama/2PexjungE/GqXZi+emi0
kdSHaG7NSt5MaMXeP/aJCcK3Bdl3Z4iRrPf1nk4rWqtNt1VRKjpVxqJE8299ObIuJsxt5PszPLbv
H/HUNV0EFfrANa0zaBubLDAoRQrgZuXlZvoSJHHVbd4/yKnBvggmgP3aXAhfO1SxHX2Areuv2t7W
djUgghVgtHNVaaeOs4gklgIhdDJpe8k1/QbK4XU8wE5rUeFFUnpu31do88f9JGAtq4AtVZa1MRL5
wcfg9KBK0TbX2ydQa+C6C1nGHi/lF62vm/vCnA5DXrljnU0XwrLTaYPt0H9CtxPvIxFVrunVNg3h
Ve7O3eCw7OpXMbBtA+e2jd3OrKgZVG69CiQABkGQmyT21Wr0V0YLkVmMqjiwL78q+u6LOYjrEbcO
ac3BuiFHGF8ncoJoTUzDFa6A8GCiOqZCTdonrX4fVvY1lf63rOc+DGMwrIcphiRCL/yUcdjCzKT+
gZEWbxpD9tewR9k4rOwZPVfcxsgP1onfKpeTFHR7BYoyjGrGTzgeBzJs1CCJtn4Ek7/TkqrPHZDx
0muvhiZ4BdGBidQA1+pI0pRe2xaACC/wJOVzuvI6YjV7bZeed+2nxVr26+5jNKr4dxpjxbJKW4u6
OSpW9TzBtNvrbXItZR2EpqCUHswqHz4Ntr7ODfmYZvG2BGJi7hQpbH2MPyjzrFCgO6cGDO3g0AGr
lurBUbQMSicmqQx9BGmcwLsI/Ra4dX5UimTfykrGAt7ztkKqlY0hyu4KsTbilREOcoevXldvOqHd
dJboN3TKpyiNzAHXCLoyN/MkXphR37pGZCcfIkqtV2EjbRU4mjcx+mUM4VcQvbJVmkePU5JaLr13
2biZCmnHK/ihYAkCOwLBD41XK2bY8biaLOlGxxHhAtBGxVsN4w6rnbq14sC60BkvoBjHCwkTEGYW
ARzd81yLu19KmjBXlG4OW4884M7QlK0Jl2IjJxSmgGKB2diB3VOnDKSLmRq2QXU1qGdayKDYo91k
wdJLKuTxKTR7h3TD0dJqc8C1qpcHXEOp02i12Bfl2Fx4dnOVMxjVYRJry6aKYWtRNzxiee2Fm3bj
rm2Mi97PHvtm3CoxXb3rvEO9QeV7cleDM7wYhXwZ+R4YekPQgmiCTJcUqsG7SfeOuDcatynlRwVs
5kaOQEZKSWSnNBqk1BNOEOtM4YMfwkOl+9tSTOzu1TP8zuKCFu1XO7bGVWpiCzMhdOxbuhRWpY6+
xze+LQMmQ3Zb+W3Sp9umsZLqxvbNmpx7XWG+VYYLvOzj1ibPnobUpamgRqFTDZdjBjRi5lpP2HvY
dEBm03TawR8S8ay3LY6eymKhPtXGhejzNkFfEacfelykXAS9d5NWscd71KqXgkWI+ujl7UdTz/ex
ZsgXYVz4z3VZy5tWtW9KKSp2E3NuhNMrJLt7g+yPaw/dpp6BfOQglXUpKode8IhbMI5bK/Sxt2LT
w+bHmHZl9BSS4Q+3MZ7aTUrtbhNrRyzbn02/s64oLcct3FQ82eNUTM/TXPu/CsNQbCNatd28ByzT
lcEhlTXAYGk9UjLn63jssNVjLxZmOG3KLtQuhGpGPjVPrHm7JLgUoa1aq67VoPfiil6DnvSkVTYy
sR+jlyAwsxUOzsQVkZG/KV7GjjYoh6cwhAuo1Fm1DrARXXQTm7ihMdtLmB9f6/AxNiobFIAKeTZs
oPHtDPrIddDKkoLCvURTE3r6Lq7MT+h7lCdbopvRBoBMP2MMhVECA8PmGoxx/t7J1wIN43roR8mR
82ImwJqVJK0tqUCWmBT52qp5i1m8LfkKfsW9CFC/jKGcXdRjcg191Lu0zP5aIoQXGZgUTZMwpwAa
3aFaQoBNOFCmWv2oGMUui6sdA0y69suo2nhm8ICqtHCtAZhtXqUgFEWJ4xkNDY8zcIfXIqPePq61
+B7KLT3BeJCeFcnu7yNZN56rrJUu5Zx8p9u3jW2/QBBsv0h6bVVOoWXlg1e1b9B9pSO5T4DSI7cS
DHh78CWE6SN3dFU25nQX02W1adKgmFZw0kkugRL70ulVvNE7Q1lZUnpMqLFZe6OevEAPGte52jGD
lwt1bU904wR2le2KobppejQxcZMa9As0TOfligyPo+eG7Vqx/QJ3xd/JTRl+gJvY5IdO0rvRbcAU
X0R9Z5uuZjcfqxpYthbr06FLe5jDcY16pKTc9RNbCZmb2c0Eu1IXDzbaeKdq0ON4okxXyDdTB324
f5Wi9+Y1TT9hXRTVzu4KazvFuX8BXWrfATg8YKkKMH+V+g0cynSlwWTbS7YMl0kt1pqoW9MdU/8G
OAvdwpPe9j2iWS2AOzd8hXFnUOwoJ2H5YrLp4MZD5W9FYbplalcPXZAoH2RuKUV/6Ve6fFI31wtR
PGIWntqVRbJbW1mRaj4nnQ2OrJRl66pMp10hKeNOFwBSByPst2U0oWCS9PjTbEtI2UepyWYn2tdA
xUmaV/QbNEn4qsEaUEAPK/lzO2YyuXrbf+5mjGCJfWqVEJCVHbpPM3KY0yRuELYNu20hVsYoUbpr
qcX21Xop7mSzsbT9EKsPbHMoex+kMhIkM3g0y2K8lqJU384sKLDp+qCsbVVwu9IGFBcq+mt8GtON
LtOKwx72gYA2130liqVvijoxo0NWQr50TWB3pUsNWsUrK9fo0rYVdvvTIquPIJeRKU/wB297lDwP
edTVF5bZZY8oa9p1IzT/CXZ3wQShLfpmQ9nTuAOROOSHWMljB088opcA4YYbtUFGDIqS3OkLQBbS
pCO70ANpBd1/HXqlBKxu1FZ9rl/2figchF5EtT551Guv36DevC0B3SvoWqtkq/ImZV6HSVVrOUIs
ApJ7YfnoMRFzAe5mN6MfcedSUzqzH3Qi4bDsDQN2WMl1zYYPSF7S5dpglVvQ6K9paYLTV2rakJDJ
nmvpO7EMXnaHdcJoCr3W+oPHZuJ91GntuI7jWKRnltmndmSX3V9JqekVtPPhAJT9EhV4RfaaKVQJ
cHulSrgB2HdOnbLzWqStcXYfe8bbt5XJf3wZ/tN/y2/+NWuv//lf/P1LXox0pgXN4q//fMhT/vzX
/Dv/9//8+Bv/3L7lV5/St3r5n374HT73z+OuPjWffvjLOqNIc7xt36rx7q1uk+bb5/MN5//53/3h
P96+fcrDWLz98duXvM2a+dP8MM9++/NH+9c/fpvTZf/x/cf/+bP5+//xm/NWpe0ruYp/fda/f+Ht
U9388Ztk6L8buqkZtmbpSOEo6PntH/3bv39kWaZuAWezdaEp848yFGvBH79p6u/0Hsh42mTdsuB1
sJas8/bPH6m6iYRXt4QiI0hXf/v3V/vh3vx1r/6RtelNHmZN/cdvxo/DXrASM2V49gYmP0MxxLdM
0nfL5BIqqlFgdNgMCiW3It4WFrhEpjJ6RuoW+be4U01cl/FIAXq8S7tmy5cCYc9sIFAuIzPe5vh6
yvGJGjZXoQQsG2zAk6zEmnrn1RZvNAkbQbKytVe9ebHNhF7VdmcF/ocirh5b9OheaWz8INqR+HAz
po8R3hRejw3pAsmDKQ/PNWiCD76O9RkY8AQhH48k/L7EkQxti6zhgiWghkjN6NHCGD2O4BEYXIrh
QM2iBxjqz57d3U1BsO1D5Ap2czTAcMaaA6tr1c7Kpb468wT+uHD++4VdbIVYstFReVVXm6bMDwXV
sBRP6xQrdOW5FoQfY8nfjzT//LtbWJRFHAz4wDa2eiOpHzvlTGT8tiX+1+J8PoBl2bKhKIqpGwzI
xQEQvme1GvXVxvIvQ5B4qXU/xZuYOj+DlgD5wVeZJRc980EcDcFRy9MNHVarKLpucL7Or0etiB34
qQd82iuj+9Bq9UpWnvB9OLOPs26YKvH7oNWoFKYCB/MnWnMHcDb49ltplNGuo3ei+tIb8zUa53U9
6yB1f832Iy+UeJfxUgLr6uSs4fF4f/c8//nQfP+QLJBnf14ARbV5RoBkqEsuiKwYzByxGdIHxKI/
D7fDl8hHVt1+aHN6dZTMJabqLNyQ2TnIxB26DDYeX+/97/H3IcV9+O5rzM/ydzc6lQ3epD73IULv
Z9i2g6TTUUy0vELdvH8oQk/xt1v+3aHmrNp3h4IpixbZHwgLVPSoCmQ/wZKB3MX7h1lsPPz7ylKA
YBsEO0NepJnsoCqSJubK1upDUIh9xKw5oYOMRPZWCj5U9gXSZ7fRD5Xc3k3SVZ5363r6gFnTZdGK
L1B2cg8e5WevO1dZ8+N2z9+/2iLTptft0NVRW21kk6nOQO9GUDtxK0OA99c+BZqdIa1hfv+PUr9/
P+wii2hT/ugVHTe5NJKVQM+Soyuoi26TYF56/+r/PXDM4+mvi78IUZkI4dugKdmMA5gePOB++vK/
O8IicqC2k2ObfdpNP75U5kPdnglNP38ibEsIzoLOyvnn3w1TQ9asIjIJsq1y3YxfADita184tvfl
/fP46eOgacK2hWbwzl08DqFJ8imtOU6Jz8jutkX7JE/37x8DwdnPHjrLEqZgvaTQ8/Lj2dSCPnc5
ZcSlVUyE6zcFPflBaO3VSV41sbyabcbWrI1L+01oHOF9O5Mf4ZbVngZqSf3C/ArO+Trs8UFWiDxa
aXhktxcMdljVjhLyX62wd2Ov20mJuEiHxyiWd3qSbQKcaHgkr+mhXqVtvE4K+FTFq9/0G5mcSmtP
V435RS5fJVIqMfAszNwHJbjqaEq38sARDR3bkDUn9utea/0R3+hU7RsB40yPgeLb+y7j+7PeTkqe
Gsl2mbBs/AkaDDJ5iMV7bxigYpHDDrEETk8l0hWY3rtEbndNT/mcvMbYeKVmb/IBa/DnsDK/Cr17
Qld5b3nDXWNuG/WqD4fbNjG/Rq1N9Wbvdkq19qjjCDouXBQcGy5cHZjHCeKrHgRO2GJcSdHFFObK
6G+qBLJB/1KBQkJFtRW92OYFcDkK/WJ8JnjGGCI3KBKu4lq9iMvXlinEtDNvm/JLDEaZd+N8Cn0m
4EZP+I7u2vxTZnzxp5dW/0DGnpfTJxGmNx5tJMbYrvTBXs3iggl1V95Ha/IKayDDm76OLmH4H9tB
3fbBY1+W0PTzg2Fv1ZRqv7YEeR9dRiiu1SbHDRivpfC1DNPZTLU19eCO27OyeGe2vCnSUaz8XFyM
gfpqtcNGt7z7fvATUDMm9UFKfKGp6mWu6xRo+P2V1vX3RdmzVV8DqLmn7B0nE2CAelWU4bpFcqHK
xnE2Pui0w1vGToZY0M+vh5C7jfCYtkV3ZutgpFsNssTY+CylEfIN4jgAafqS+E9I2dmOAfL6GVXs
mob/dUjCrUS3aPpHfICOMIN9FH3ChMbkTEaddYXFfoUTXpf/NSNIDHDg7c6kl6+KC/qM6INkwZrm
yOc6+yHtrmtBJsFYIVBe1Uz7mvazGqyrqELPcZW3m16+kfVZ0CDRdh7c5Wm30WiKH4p0JWndMxQU
3n7IwAeespiUB1Tbys9w/GHUaG3isUrRFsaHRN2w2L+qTP1TLEcvoT5dZ0Z+lU/9Xd1jbmQqK+tf
FM8/oO9wTCahTfuFGl8nzaonElgrz3zssOHB6HUxUjTjWw88Xi46DIrRriLjaTSjK1X1PZnkdSBP
bmLTCXrThpVTR6+Kpzsamo1JUdYhX99sXCZOW703uA7FVsEf29jh1SABsUaTgwPOmMZVpEjrJJgu
iiTeUW9wRO3gko+5hPv/UvBpraqurfw6VyW+gRMpFPP4zXUe11yHHmZ7jjSk24RwQMboKRGsHUqI
6Wxqq43YxMWLNxY3XquRWETY24+ryieF0lAVbN33KvBJWbiSbG67wXPIutNjQ6v4LDWsXcNPbqtU
7Huy/OGo7WN/WIfsZCeG5CIif2KBuzMiAxci+wP2SJfZOh1DDKnDBcByON/UgOSyI4oUy+/EsEzr
vW1OFB+luyk3gMYBOOcMY6u5N+ph26kvHU7WKLsXiRNzc4r+qs6zG4QJ+yBLX6xKuoWhfxhq70Il
/RP5/XaQLiRDdSmkQ8D3EqnxSuMuCMJ1M1bUk/ZkFO+bAgcIB1KKYqOn/V73kk1V6zvNa/dDaPMI
dxu9tdddDQ88t9cWrXSGudIoEO2NyaHOg7xYtPMlZAr9hWaBykdLj8wFF4H/wSZAISm8SNWvSOwd
+vACKtnHDpWsUTpssIvQvzXV7korX4Tq31XtsO+6y8KqV9TAriUw3xQub6qEgqNsn8GZzpMYUR4H
jwa2mqOnysvcSAmOldFdK2Z6OdEI17JD4gls4FKyD+v7yu/OFEksGn2Z/7CoNflDXSwqZWXZWA3U
lUa3Nq8og8sPkcoqALWZUAsXT48jq8kmzVgSqtEKeToMmHhlzMZ0KziSX74cmCtVVncjBU+4c858
tb+9nhffbPF6NmMrS5iQVRsjtcB/eNeyNzoqsiNRPyXcS7tON02TrN6fFvxt6rE46mLqoQGcrsa6
qEBoY/bWn9BSbXVand8/ij3P9X6Y8M+HUXSDwKxaBpnAH+cegVkrlkylHlnXwjFaYyckZtttc9PK
1TqXTDiZ9hrDwfU8AYiCej2CySRXeOxK6xm7s5Nos4PM7cbYNdujij1TADua1+gQGxydcYUi5FFH
j23oZJLFuNL4VIDkAmNeMxr73nhq7prwoVE0Z7B9N64VB3Zlt9NYEuJrcL3KFexNoDlaK/pz4a01
ndmJX6/bQkcn0W/GQGyBzV9V9Pbp5rSxtLcw9m8Cqb6ZnzlD6Z6EjzS8jldIBLCg2+uELJnXZRs8
Dk+BobCr09/WhfrSo8Yxg3s6apEcVsMmHaf7WpIxc7Q7dHdPY288o/m7m1iayOrs51KpsbFpEYy+
0jrvtK218tknh5a6qimCw2vraNFcmKK579+5RWX5nw/MX3fu2xLruzkwIdCrRrK8DMsr6iA3QXWP
lnNO41iTdQEgs5ye2kNb51tir2efmRn/LX+kqOS35mSUIRDSLRvz6tIaRKVz9Dzf1mG7KfbBVZiK
iwbc/LcT/X+dV7wMv1R5nX9tlonFH3KR/z9lH+eO7tPpx/s5LfiPezKQP+Ys59/6Vw5SE7+DdsQp
jseaHmQx02H+lYJUtd918otkIU3LsMj+ERX+zEAq6u+qZuCtUhSoVjKOqb8ykL/r7CvADprDs2yw
8vqfZCB/HECUxNiqQV5JNwgvMA+1RVT1A4u1dZV8FJEiP4jY19bZkKAYySDKq7pHwiXE/H7moTG/
UbX+infzYXU0VrZt6TK1LMZy3GLK1rUx6Z7yKs+idRtbuITyUXjPehEW9iqSu76nyztNbu3O7Bs2
fVrzQUVl/llj+rStwEqIPQlatCWUNUXg1dpGqE8DHEecBswr0AmNlIkYHpvLWqTzEZFSRmJdtw0t
zkWL2WELJMe49PO2e/YaG1anNI6VwCQ3acaaUlokhD6XwVUj9uu3ktn2puMlsfUl427Hl5oqm5Yb
WkOcu2nFd2lR2BSFwM3QCSn52iAO8T4iPtTiEtQ0gvLaNbna7LqV8YTfap1loRnuJ25xneytoZKM
58DGLu0oPhZz7HlDUIloVVhqa3+xc8nrV/kEn+ZWDXP5c98r0UcKTFBQDkFRiTv0r9ql3lu9j7E3
YmONFnl7kjZVGVJj1re4muC1R+I+V9rhCcszoLV+rCeSg0GnFRs70Cujdsq2Q05PMsJv/S2ez+Gu
SCrPAoJWW2yFmQDJgqCVIcroRr1iwwrch4+3Mdy2g1Qo2zBPpcswGmJ26tVBw+0A5pJaxjo3rvO+
6tONMqFc2g2+FLBVmksQVpQOa/Y6NSmCMJltkOZx67rV+9sitJp55zj9rFY9OUq7F1a/Cu2+dnq0
Fy9FnFexE0UQMdjubVkKm6INGpfJWNqyGU0G1IG+m8Suh0ssd9AElnN5cho/B7rRfWxwlLOgH5XR
WqGOj5FfNopOrY7UYlMYVS2cnGaICjQgIaaQo9wkVI2UffEYVp3x0QuQ0zhUnc2U8ixvNKZEDe+f
3EsCw6mYkpS7gc8AWab7x4mqP0dle/KNTdb0jYU+4ncUzZ7vBrUI3mp57HSkq4HqItrMVmXAs+hO
eaHuilzz8UGmtH868GD81hVV6sNgQaN1UQ1xg7dVn1/PiWUMvLhDL3yV0wE9HL7e6rmdAgE/r+7J
KdR+VTFrCyFwp2P5qDNtKDco6GfutiZE61CL2JtQkPtsi0nJbtxhxPk7Gx2RuVgR+pVgLMhFJvG8
laq3vrizgau+prYd3vXI+2ZaX1pdhZbIn3S5M6hpler+AqUKT5MFv/wOsg6mtiTuGyq5Sj/ddk0R
bzDz1b2bF4O5VarG58Apdna4dBObZ9hKgQFreT+4llkDubAp44I2480KUg+um4GrMKRyIR4rstH0
49ZAE/uOneQAOXy7meRZXVTkbYUiJixuo9jPccJI1XRZDmn3EX6XeMl9lO8aXjkL4mHU3gjFCu8x
vmdXUypN/mqsevtrN+HLdbi6pnZQ/ESDvk2K4Fn3BHo8HDsm5sdhfBjHgYfY6Br7TkcV9hS3U/Jp
TuzGZEwb0vcUkrFqtrpERpEsJ+NNrqesDy1botCUzdxYAvio0PVqDbUeY1bLfGVF49KYujYiPZXc
iojlDVxwxIArg2Wg5SZkimV9XUI3L77qPCz3sfDN6i3Uxql0fDSAl7YxKo1L3bParDQ2uXO3iLKi
w8viqxRptgx3lyKkSnYw0ZBckKhpCzfTOELndQpRiXYm11oybMpCiNfUJLVMK01Z1uFKFL1WrRIo
VMNIwdvQxzFFfnbBUEW1PGvnSKAVrM8oPDOHTUchNq6eKSydqeosHVunFqBtYh/dcnie1G7VR0KJ
zZ2Zj1ndbKTC5LpspL62jM/G/2HuvJYjR651/URQwCTcbaFQhmTRtWP3DYJksxMJk/AJ8/T7qzk6
J2Za+4y27vZESLqYVpOFAhJr/XayNhqEg5pytQOt8uUMzdFGAKtHV/pwHVu+XaGcpt+QpA39jMLa
bYwznHLt5oK2MJpv851YulW7/NWeB4ZViggR7LKaYI2PLZ2ODhF5mxWUZA66eXYI3AZh5BxTtEGB
+XjVRMZ5E4ib6yvKSQaETTF6GFrVgnSL6pgzLqe4ze7vwlFt82UdYu+69BUDsb6ydkTkJZ7qHYbb
fNLhsQ2CkpQukpJq8zlDeuJ+7+2W/ua+L7xyj1Ogz0iGnIdfq99lX2ey9ByQRmN/0BLfumfSs2cq
/gDuymQtgNBMlotraVtuv3DaZb+2Yc7vaAuqfxVlFp0Jy+nGPSoZQd1uEXX0qTd+SOAnAqFLtGLs
JTTAoxtPzrp5DlSXf2ulHG8sO0elQn4P0Wxh2b2JdUStVtQ03Samk6tMs41uQujDuWip7OY9vqOB
2Z7Rt7T2Fw6PPk9W1zT3nFggWdy89PusVj6c+9Ap5pSXkNvt6MPOnF0Ued6tdnIHf/tydRwRZBa+
dktWUN0atkBn9XKto0WCtr0PGe/+3YA6jce7rO2f5En0nydtB0Xi8aIrd1tVhs9yaSpqwFd3xKvs
wdcnW1zZ770nmm0Xt5X8FPfKfUPvx3tnDWY+6LS2i42kxDKEPC0BbeOHtsoRSgS6vEa05sXy5M9R
9HUruxFDa1fV/r7FMkdmk0214HFpvNok/dDV+b4CyRgo/UUUOnshR1ZTrDmWbUp2OOiuioFkdPLw
i1X7JdttPQRtGlulM+5jNXrzjjTWqjrgjSq+e+vsA/rF0v258FhTurpN+atEc212tdCxmyz00y/Y
6ids0nFMNdOupT+yOoimCO/FUupyb7tbIxM3KhdBJgX9UTuOYDXuUJnZ5PEtMbkivWIG4UCm0VTH
hDxfiPNF4MJgNiHloqaWN1e0Bcxr1vVn94HdBufCCOtbOXs6TPyNps/91kcBHV+LcLpULDW5m3QR
Nyg1iWdHrtav1Ugdmpu3aIDI9tlH89qtx01xMB3WhvlnoUEYBHmgg+88zI0RV2gmnI400kzQVZ5U
9J7rMLhRiFdOvvAtszduFts7lU0B51LEidvPgVGIaLLsTvOHY9LVqHOF4swoPCMPhzvV+GHmnyS8
xJAM21J8m2dUoUmMFMfsltoZfk6jFTqQ95uhBXnOVyqxdDU2u65exGPhmOiJLknr5Gw28WAxcvxD
ILuVjNHA8u8HL9c/4jqfLwiCObuLqtzuuTWXHz5t8C6F2WZGUTZWFgpjEz7YS2Ajm1ul+mjHbXmk
E9wa4epL6xufPAjB2KX5bFm0iNH8GPojgoBcjkDdkXhtwkbzioq9D98JW55OkTmQustYc9qRifGw
6ML6ERVR/772BahuTtsb1em6ly8L08Jjls35ZR5W/Isyn86twSiJsaxzCPiznfaXVttWIHJR7ue+
I6EXQmIJqUyvln4+NkMIQN8Nk7+ffAspsWmi4vuMrqTeVRN9iUczRxIw0rLMlsisAUKsbFMiKCO1
ud7b1hh+IhIPZBXbHMgYI77kDi0XisIYVWh2B8PDHkWaK/Mgoz4nGM3xnAAUvOSweEuRJXI1tI2E
rScJ+fU7HO6qWVDtouB69qu8yJPMEQbZ+UZDJHVmqnxU0WD9AsCzbjbDwLibsTO8ANcVj0NViKcY
Le3ZhDVMS1SUAhlVLvHbLbM1DOcOSz3SzUySMbT2VwGu8Khq9Kl3/NC19H7UnDUmGXIrsA62FhwK
PiM44kuaPQFFyrpzzuxs5V2xLNdXTzSSHVE3U1HuYrVFINQlh8NuhNxRaYGwixgwa2UK7UY8zWlU
B/2zo0gMQSYqdZzOo3/94zQ+ovhmoBuPkzNNVD5atUqZZLgHVdz0D0NQUi3SBso7FBSU8wtpXz+E
sxO/1O2ICW5Tm+ft5Kq7c0MFmyApdgiaA41g1gcsk6wTpLlTfVdQSHSNquawQWlZFfOe5y8PPkV2
5mkQVwa8q5ZkewjsAJgmU4ohD5WltIHWzeDfqaDPNckSXXSe+6J7rORq9UA9Es0CzvcySEq3nBEL
bn4MFF+pl5qH4MvidXG7Y7kBmm3DNUKvamX1m4zC5bsy1P4dIqfx3qLNpbwI8f4IRbEt9g+NuvNe
tS5EGSeA+NK7DlqczMqaR7PxC1Hw3vD7lIUq3mh34JdwTRY/o8lDKDMUNGlXnRNCQZFedhSD8Vtm
ofmqrmttwwjikHSyH1za3k+hr/sgoZZTxwleC/aesbO2O+R1CDZib5qvTd2E49CZOSA+Jj3UO7mW
RwlwbaFB3s1ePkFYMHR8aeaOAMhuuR5TSje8DXNh2fKGw57rG8erW+95Gcd1atfSepnqaH0qMqaQ
lCeqpEAwzNBQZHMb5mCPFu5nRsRiPRS0WKpEk/kkd8WcZyPLldscPcfwRlxCZwkTyegS7TbbbAN3
bb68DKwi/0zp+o+gp/8ZrvTQfuhPY//xMV5e298RqP+F0jbnKvj6/4NLN6/tX2GlP/78/4GVHN/7
B/AJnfP/F07iX/4j9oRLgSspan9I3f6JJgn/H4BLCM2uc5INLIGY4p96Ntf+Bxq2EKTJjWLPBmv4
T9Ak4Oq/ANkhfz+F4rEbwyPEoFO/k+h6Hcy0mlI/Am25t5GFvogxk9VS2Zj2eFEm4YKQaBrnL4C9
91DiGXDOd6EIFPCDs5rxG9mvQdXt7HAiQnTiZoQCHYKbslaHAxmz94unfwwj/0f1FLvZaV5DeEbK
H5ON7ux9O9SUA9o+65XifmY/1ty2xasoAgthvaXSWfbIhQgbgFlGWj9s3ORRDDJcJZlU1cuGaXFP
FMVPapnrJIt6FjD5gIXjFmH9OwUmNng0wvfNC1GitJ9cuyN+NRcmGSn52cez+y1qVjKLanGKyzC/
t6q8Skndq74Nha4vZDVNp6Ifj+VjQV96fBpjebeRXip6xPf2Od5uTSmfrWrD8zF37U73TrW3Ka5J
NylfOhtue7yGPtWAQgAe841XHUP3vIoYRTJbdMcku4tW8T6Vuj3UOcmxLNbYorwVoxXllFmWymvP
kWXtrbCAPlbEKUJYNnCxgftexElhksCxr+quBQZYgXHtuqFxTtrByLALR+9Xa/UEI24A7ZnliRer
t155nWVJHZY07g42Qm25FUdien6y6nBaAwykY+81ABWbPLr24iQiow1Cm9Y6ZFvzbqYlgmuDiutU
MdwMa1chOOzAwQRMcku4KlSZrS71PMxUQgm9j/FqJ0iPus9j1RcPUzSExw0V/r60TH6nSFRjXypf
ZDcDVFnVG5s22me00oeRrShxTQEskJnqJRCxg6jVqe+bgdt2arsflVkROK262ONlWe+8eQnTOmve
HOE4ybRiPsVUyWWMmsTvYjctPL0QaDblB7fyCcXbODkHKW9GPN5J2AXLKYzDp9XHV1q1FWXeorET
46/NJyhFeVzK+AtKQGwIVLzxwnMx7kxaMPvOw802q+yRt02EemIVt5pM9u/e7IfpSNnovtMO+zzd
zhDd9aRep0CG6WquN/lUituw0wGTf0VImLbBWuUKsTfo8DzUGZsPb8PE6ogLZymRyTSv4i4rUDlk
8C673LXbnSLidjfMJRQlCnpECsh8VMFYtuv7zvzKYmUudeDN1BaAIqXlnDXXeAYEieFBOYcDUK7Z
OX+AOO6CxoUvMlVln1+lqVCvirdzuTWMjrFFn6gF4Q5TNuyqMNDJkNU5S4rxThWSbRQMKDmdvuxe
qpw66dihZJXe5+HohlVP98vSp0ERQSSrdXL3aH2BkwAID1wHhGPBVqUmX4CCGfbot62mc+5CeduW
WnbLlGENRKl/XnB4JJZpnWT1WMJWovp3pcHvg4noi17aNlHG+xrggiGCKV5vRMQp1i/Bt3J0HVY8
/K7gur9CIQckANDos8/Hsab1QfetlQhLqjTua3GfhzzJyPXnvZR0lyPTKVLHiZ2dUmRorI2Fp6hv
ukvVVN65j4t17wPOUJK01Clzx5UucycSFyp1oxvNcxKiv+3pxsXvAhQydTy/uuwMdDR6XGCS19ny
2XPKEMMnHxdktF8PEZlkJzerzLmetu9QTdDOIpZ73un53loQt5RzL/eR5zdp3w7hybhVcOio6fg3
JOiVSv0TJ/DHqwM9XAAh4SOI/peYPt2WHeiRfgxj77aOp73Pk2C30T626i8wEWPS0GH1p/fpf6ct
5X371x/q+7HHz4zhUTwX/RD//k/0XTm3RMgui/PIJowWhRSzERlC8XOcuTLOjL3vk+2lUfjk8TyB
Tf1H9DKvyyvPTjt4APOLtDf8TeW4Wphu+jb0Hvuy+GGp4gUDwbRbRu/495/zqvT7y7UN7ChGQkxG
BWp4+/cAVua7rOnCLn40KDzX+N3O/019xr+89//6A8LflKRrTflzh0TrcfAuxXDPalTUiPb/3+zz
33xXv1FV12sVs0kG/I9wHWT5f/2qZoTB1qhE9AgRk+TmVmxMoeLJFr/a/N/Qqv/6aZzYj33MAfTN
YQK4/vs/3RUF39c2SVM8RTFx4dbwCUX7936O3v7+E131kX/9Vq7CWxtjAsOZ4L//+mPCeFKq9nL1
5I7P3vYVWG3nTO85GNzf/5zfPw4Nl4AccejgFYBqvA6df/4469Xru5Jp/BhWdeJWr5b6VIp/9yT9
1UMOBx36cYD2DPlIxPfj/HbNjCCwl4FVPmoUWvY0AWk/FvGTqu60bW7qcAL0BXDIvv79Z/uj8/TP
FxFfh2DUDPnhWHjdP3JP//RdqahY1y0visdFrjgjjWkuvVc6nMghOLadTeiTtNgNhsr7uYXOMOhW
f7gTz9loNS+uDX+Anw7bOvzgU61rc17t4GORvnpUDbBgGKNu1Dg5UoeFjhwFDuIh3xwG224Gv2cD
2m8BNFRbRl46xH72EBkHX68YNlQBIEhAcv8ueOn3W+fqZnGZGFzAJ2Z+77dzq6V2IQYlUo9Nccm9
X9b0a2QdWzFO/v3l5Ya83h1/vcChyzHl8o/jiej3ANkCG64trS58CEuXmBatncQNS3Ua6Zs4NUs7
7Cteyy8uKr5k5Nk9grkjWXdzEMMwhjSlY6e8MBlL05l0KRCDbiZWh1bl7/7gkbSUxdNNXoHEYch2
v9t2gQBuwTJD4o0S574x2R2tND3bweze23CLyTChEOmhXfZy8KNbPKYh8CwqC/fsEzmb6sqZ700z
1p9zcMrjOi90w+eeRB2y4GjXbTHfhF6LHtE3TOlFtBAFCOu4zGDs0uq/QNAa1GX1IHE88zq+Gm+3
+abcRHXwBtz8rslpYI3a7+0SA7K3bp20dszf4C7xvbLzel/KntjyJcjXnc0TiOluzL55eV3tinjt
CBYR+WWouivtZpqHiJDe57C0r7TwEP0IymlAA9Nm+V0QbdB03dJdclEHcNqyT6dBI13Vc3VQMBlv
im/1JvL1hIzWlEe/isKfFOHhtR9Ce4+5w04Xtp5kjRyZemgBzlHETGFJbz700fpeq7LYDdp8D/MG
Sq8kmTuucMZXa97RZkCSqCvzZ9ttX2SOzQM3YHAoWl0kc1QQ0j4gkhs7U/p718Ou3XQVVyoT7cXG
35qOgemSJQI9YbwK8Pzk8aWpxHZPnpE+jH6HUrru+TX7tTt1sm2PE4pvRkwBhCP76dTAgqRO681J
rkc57TqrYSsc7fDSCRBgFKCsAlEVPTmhzQ8oYO5Omx6/OqPdA9YX5YH2wQ58GjpOdtF4Jt4lvnWI
jrijK8O+6wPww7LyN4rZo/joZ7k6EGVGydViR4zXsVUcrKGNxAe2fLK29brbarsAoCyb50DYSKwl
bWiUZbgizSOMyEO9veioujZu9gTa+Z64o5dFJdhgt+fGo21rqvX8S07Rm6kduLGyDw5DzGHj5e1y
4EJbD+O4bk/l7NMBJQO6b0nBQBK6eA9XhpfvNPQe2JCA18PBO8BAof4NO8Y8euD3GpwviWv5NQYl
PaxDYJJmXPIDovf6Fz4b4H9/xkk0hXOaZ0tA0oUTnTenr+gqzykMqNf2rJucL7jYgOpHQesZERtn
ze37vEwLoHGOkfKpNyZI7CnaEsfySTvICKNgjyBRY/PxrYYRFGY5hMDRPjZl6b72wtGpvgpmR9ES
xGSvV3+s5TLkFfWRZV1+hIZGPq/x0B1GxCOF5ZTtYQhfo3WMUu3bT02wabwZcjzncmrurcV0Z0I+
TRrJ1T+VcRSfGSTXu35zGFRbxzs7gZb84cDek5GM3rtHHIEAHKeL2NaKUJoQVD8S9A5hO92tzlQc
HAkB2vSI6puWFaRtILeC2mHFQ1fSDSLYT9l6c7X5F6918IWl557phN7QTDV3IO7yjh4Btk2hG0ga
CYYApFroz9FM8EUdEJQEijsR15gar/zJu/PT6AWjxYnZiB8u3p99OJgvc4BoQesMHDhvqkM+RMXD
pvLspOp+2jnDOtz4ZYiCeyY4vAd6OdVN1h6rtRsvsFVolWev2c9VBDNtuZI1ZKzMU99O72vtqD2x
q9EjSxx7pujFvvXoSFFD4F1WEo/O2NbtnUACeZoqC/S4ks3OxsmfRLqneCrwY4ovFfEpPhr356WB
r67X6bJKOzj3IyeZM1r2q4V65naDwk5bjtljn48dsGEWImNceU7hw89N0NVpVdUteQeyOdgsybsI
acejM7NZ18qrTjrQwcUYfzvkXfdzKwgJjwusjZ6yWRJUDH3mNPHN1GQvkx//WCv7+6zJ3Q8UVL5T
KXUg6l3u9KLfXYNUZ3PFlsxjxGFZVuXbstbDadF18+R0s/nY7Pza0DwJN7GDyXw2bVfccix253HI
yvuwddoHNP0CzrxQxxXdgzOFbdpu1ZIQbPPJnx1z0lJSHTj56szKh6Dlir5MeREf821aUks36jCR
vnNPI661my2u69RZ8Xe1EgjRFLI+r/HankSwyO/OMoZp0JQEvxF0/DgHVpSqNiOBYUXtsflyul9n
0kYWIhgIEHBzK5Ft0YEdt+HnuQ0kWoNsOA3u9TWYcd4RKzKDkFn1+OJQPQ2hGuHXqK7vh906Lu9e
wBWrbHBqeyKRIW4KnCZ+tSo2+sy+2brFvh+rR0i7sgCQCef3oQ7tz+XG2gZOL47gNs+d3WwHz13N
wckFcSL5/KEbmMtZ6/imL+omWQCZLnTiTpxnHWKgIAREK/KPNi64xYMt2vmZtk8WfP2+tqBOeZGq
R3QXb40a5E/XzNbeG7LhIcK1+lYMGz6IPLDU3oILvw8Lz+X49mkd9cxAFplL+KFDtOwS2Vy6iTkC
Y+P7tIjaS/vB8fx9HQzlUx4FSMn1XMhjaVblEgJC8IM9TupYu4V8JItDGOIX7O3QMGPcN4wKaUju
TjKMZPh3cR8SKNwUB+r13lnH16vEwL0pLPFt7hvn0jTyzeZDYPUZAKRWAClY9wyf8y7WA2/IzGs+
CQFC1anqmpfTNl3iZ8H4pEP0Cv3o2/eOIkM/smWe2pG/Rujga/TZYmqdXVijirXyUO6HJbQemyyo
oSns4Wmppn4ns669HzTv9SjCTpALWx6GyR4I88jqNGyoHZ4Zcc/1FY1pehjpwXd/2Osob+2gichT
IDJEUWtNCNG6ws+Ted2ZCdn9UPwqyOt5zX3nY77+Z/ax1RTReEP3UjwlvRXFF1/Or0UAqgu1PaFW
cqvT0nfVB/g0sqUh4mH17HdR5K/N7FmvBsbhMIloQjFvu5/XgLibydcrZ5+19fdFaQHVZmbeV7En
T0bUBeAkYmUV54g0FLXKCoVWMnSYHgbbVPuo14wbg1kfp8p+lU1TzJCG/ZvjbR/C19a5ndAe4a1Z
6ESQobpdKq3SAJ47gS9+86qQz2zPHB5jbrFMjROvTMvM9wFtujtv5eWLqGHRe6ttomNsggeqXe89
oOARWU4vvkKnRpJkBodwZmtGrTgbsTyIFWghm9pfVr19EMoyAtDgSyDoIUh4nGlSnvzmUMfB1X4E
eb4287QfStvA0oXX4qkeMjAeu9QPC+tSsDHsu7XT6FDC8tJw8tyDiENRr0AqZvMRoDR21qB4DLrv
wII2oxVZIcepx11h4gw1EcVm+7rI1sMUu/KMOc9JEBv90E5JgWKBuGRSQXeDiXs6Wm2NtWoMbN6c
ksvmItAgGik6VAsxRWLLyt1S5dhVquDdK8Yp8a6RPVExBbdNhkLF8bv8ixVrQ5ILAzwtZ9OZpBqA
ObDsXYDO6y63wvs+xjrS6M36KqtVpBNI7FflVFAFGkqC+lwB/EWGdH4zRSR4OeUa8Kstyw0qmy7p
OhE9rxFInOtZy4WeXUlYyfhO4Ba9H9MmLqoSr4HD+KXgo3cR8kK1U71sTiqqph2jUrPfWtHuxyks
00VPKAPqYHzDvZndL27U3SGLw51Vt85zLxhqHc5+Xrr4qJbmiTtOoIGMiQ+JTIn4nTk2WJovV4kn
933v4vuw+rPuvW9tNIo0y6+Sn0z/XBmW0iBW3KbABUeSmRz6iod82je1WB+qDlVLiIB0Z7fKpPmc
rfRALDnqupxe80F42yEWqMVgjLmHBwiZ29zFsc5zNg2H0jP9Hmt19hhUZr4YSbciB916Ml1lndCS
9QfRGQz6PaC506qJ+7dSE6d+Nl5U18ud1yPxKNfOxQttax2iV4i752Hw/HdSy4q0bkXOptJOn+vV
Frw1O3OsQ5jShnsljRzDG0n47cSX6PpnCq0EDpp8vRljGzvBwGPYEZJ149jRT+3KIO1o6E0a6SL8
6vJ8vxhPHpgSfHTLSG+zq5xKCBXv1809ZVuPzU41IgVKbC+4S3ligyk163BfuWOyZrkBve/UAQnY
WwmMgJS0XU+ykR9+HW2XeODeHylqOufKz+/X5SoZMLrehUhb9p4w1iGvNUW5pYt0ph0I9tyIVtiB
32+fFqW6hywzANXbGs/kQwn7NHWxfPe2ZcTsNrbHboNO9luaJ6rVMW9Ke9slsBuZuiXOy67S62Pk
5evXQiv3ptvMuqdZsdjF1EVfCGfwz/0qOjq8TfxSBV3xxULygCF1XGYMmFZ5dFm+jjBnZFLFHqWn
ayPhVJZ5t2V++ew57alnRG+BS3wwgB1rWHNkdMtv/MirvxZ2x4g36OzFgGYfOD/1kaDkmWj5DNWa
VgAss7VejShYr/I1O7T4clnHAjirFV9Jk68KgibOT2sG2bApZ37VA22QRGUND0gLRjwma3FWDvsy
vbvvsos/QdBYSJfrYZfNZXCqvMK/mLArngPupXOQdbjrBt5fDKrFvfDFct9tvjg4Htz+APavmS5T
okKJMwv6NqWXck6Nk0Ocz5A1LNbkuvlVcDOradirgMGUjHPv0o/Or6Bo6/PMY3wMrC3az8qpDz1n
5p5l/Uk5cj6jl1e7qpr728BGiGgGB+IyN+5dCKNHlYDM7xsd9E/arRCHau2nazBpZIeES0Gn61N/
NcV16G4IX1CErOlg2gCeQ4UsrYm/t7n6sJBa7xq0lafawnJcWvGPse5MUjniWwDzeEKv6Oywdg+3
CJRzls/4K+sWFJ1hkjJjHqfuYK7+oM7ZY6/BDJx5gip0pvZAGGz+rtUmwp04JCKPk0BxXbQgPb7B
fA3Z+YcYMYBd3D4j52Eu83lXyx71YkHAVBINfnxjaj/4QmKvORKH6R9VvLmJ6Jr5hMKjTYpyiI8L
fedUVVhtGqEq+ILUyN2jEpIJ0vWfsIZl0saxuKuL6o2Cnv5MygmddkhHH8YOP4Bdzh9TOMX3a2t1
ZD/G1zOyWc6y1rQT9xz2uUWlWOOF8al2yQmUPM8Jwqf2SGsy+1QuohszheJlXr1wvyjX/+7GU3Re
ES4/c+Ekl3wp37vFut4W9Q9hvIXzyrvnOQnu6FMtD7Zlj6mLbAbpMVJ2RJ3evm/YT/O2EcmkUVbQ
gjsepohFroPXYy9VY2rGErWRwbptTRwx7swSvYxYQPFFDcmSoUxEF/yREYS2L9sp2A8294OIZIRB
AR9hhiTpFDt63E8yKG4aOZeHSBV7ATRsNc5wtjvtUo7gEzMpCI4s/QevLOvPtKMEuCvbr9j+s1Ro
hBtttgVQ6Ko4dK7mEzgobGy/QV9Jk/i5LZwXQRDxngRmEkxsrNf4AUg7qPMgWUp7vrQCPUmwuC+U
DVipXdQDjJE3Y4Jz3APgqQUDjbrqCByGmbvRaNA3tuXzbJfXA9bS6EXQEk4j9K9xOe2c6jqp5gJV
Uc3A4m0D7CD1pvdqGDnAGxe/r9FM/oiuzmEz/SKDcUA/hdcQVc2QDojpEBPV9B3TrviMgJGYkm7Q
xxyZ4NlC9HMcmlmf6EqSp6Az0cGIuE/rGPMyH0Gn3SKqi8hn527JlvG1KJzvkH0o05exSH2BK1rO
Nd2UAp93l4fiWHQVq3sm1xMoFtu7yiHhNlnfkarcfm5k0Tzg4/nVOCxPTleSjkkw2m5EsPQQi0Kf
+D3J4ylRs2og1NTMTX/vtkh7/DAeHskGKG9nMb2F/MPxBoJSuap8YI9ZIccjea/WrWQgQhR27sqy
ORBnGp/Kdmhu5QjsPI+IIfKMy00FXHETunX4EkvbfR03b037ZZl2G8UTELxeeGoLHswib0MO7LCz
7jK6DZN28UHVOJh3ojVfInISE90VBsn06J7ksNbnkKv0AFLOcxAV/dEuOuepHSPI7m2wGTAzdZyD
okktUpUO8urPNlfrBdFMfJpOtEcUqdMJb7E5dCr63iG5OmpwsceORow0Vp13WFzu3QUC/aFAWUjX
4uIcpXN9VV0TiUIk0hghMaGidMTu2AUkv/XNyYVCp+CVH1PrNX+SwmkIoo+CCyT5QCLv3J23BRd6
pEx1iPD+HN0c5vKqFj9j5gGFKCIyiLBTQsKq4CQFJEJTTy1uS5AFPdYOORDADjpq+59z1lF4F/Z6
H3Cj7mDVeJGqK4jMujhjEvcOKNL7fD6SOr7nZabwsfD6mGrquDG0nBqvIrnAVOQ0oZ9C4SUzpjnM
Hrc1legHOTkvZd7ZiSwyNIPdOO3UvBFCUl5t1fkEhu2S0hdA2d65trtQNO7Vx4xVKG3Dpr1zoxGZ
aSU0gkss7b4ImstG8+N+DIOSWtDSecxRLJxmyXt9s/THNeH1zEE7HRoNYLfVE/naogTTHTPmCDlW
WDOi7GTkdVf0h3jfIjp98SoTEaJnMZR6wXKDRqG5UYPlUinJ2bxZEh1DlNuHuR7eAM9tEJgNS1E4
syJgyJe7zS38QwQ2lkxImo/XSM9knEN4dLdqAYb7r3aF9GJlnyKRoch2lk0IsSS163le8d07ZOCv
FjK0kglqh2MH4S2RoAlr5AjGx/pesRV/qzd3uWs963MQAg8OYWYnrZxt3g/IA6Qd4i6NBoCprXsX
1TVDwRrCdLY7Z6eLrX+8YvxJTI3OtnNDcgHysQZ+suG3qJ8uEjWV8lTWU0XQamd9w2EU3Lk92KQq
K0YGlnvy7Gzqy8Hqnovy0da3ZSGst6heShIu8L/2quTaOm1wD5CJStXhyxWetV4IBMHlYKLiOMRT
eF7qcPrs5xnqImVPt4uyxXFABHnIFmpgy77DhGBXV/IBI5AXqZa4r6sbeAi5O4JJ3c5NaO1NTUBp
IYL+RZXISPrK6T9NHS0RLMTRkpBFMF0a/1rmXJZeYlmN+xUaBgltyCCIHaMjq5lwDeBS5KIZyaQS
G0w5VtXjYg3fenNlAeatS8ocY83mzlgeYoATHc39z7KNzQOK4+6Bip/5Nqzd+Uju7tdio3gdMU6P
/10HLefYQr6YVEW4DwFxU+0y6uAxar4Iod1fIrMjcnLnWO6WzEJaEQG7jX5j35N79ro6W3DsitkB
mKoYC+1+2PvLGt0680aOEgfesSA/4kDUpkqAXVGZWmt58CJd3i2F+54HFeHJg+/hpjJ5jcxlq+RC
1pNsH/pJy++UbFv3k8+UNS7bf5F2ZrtxI9u2/SICDAbb10xmry6tztYLYUs2ezLYN19/Br3vxbbS
hoRz74tRBqqKSTIYzVpzjinXelCDfiys4E5yZOSknIlzk9gqIoiTehlFhNAPo75cu+ZondrYHm5Q
PjRbHLTzc8PQvW2xdkQcEl0XhZF6rvoCpYWo1YNZUzWiGRwoYdOvYLGRVpx9dxPdOIggGm5tNlwr
GaT9PohmzbeaWLyA5dZ/cUz8ZqXBcEP/TX/xxjl5AjvbaSxZvXe0yTFfGYYTfamoxe20QX8wBS4k
Igcc5hB3K7xGwpVJnmRTYrUTQ5c/6J1SMCVVtmtIBczZm85EZlW0KP1yypS7mZWa2OowVnIUpauu
dqxbTplvTIjdbSBjAZau/UIPMdpnrAQUd9k29AZt2b6kPGZLNMsTdFzfa2ttVSdmwpk4J81ottOr
rDHe9CHOThwv6e5UQX9bY/xkqYWxEzWUEXG4BCugKT8s2qabyMqjXbeoVFcqE9rVRPOBWCw1+g0j
5S4ZKCOgLe45S1MDEEvsrJbU8irHfvddzKzLqRlaP/CO6nQf8n68jWtYU0pCs8dAS4EjQ9GLCjen
2VtCPsckKbdi8vRfcz6g9fWM7IuRZsk9Zpnq0Tat9lqm+bxjV9H7ooH72tIoNpx4k71oYpz3GkjR
Q6RXMl8N4wjVOQkiVqe4+9GKzDxQYx7uMt1lWLqD9I7MSBkUoDp69iAoEy/btaeB9REgxlz6SeRq
1+XU3Y2NaPeGPce+S79rw2GspjgFWmJlYe/FZ2fIk+pVs1Nu0q6V1DP2/6mzg4sCuSY0phFC9zA9
dsJNDBpnFGhrJ1IH1J8IEN1W7IAIuauyky1QwNr9qU19u7XLYFmjOXMZyx9FXGo7D2fqxpD0zVQK
m0S2Yi+M5G2UKQHEWvF19OYnmCZvjqZTqu4iV3ZrbPwl4qbaKh/dzrsv4cC0O4ZqtsPgINbD2IIk
1SkXLKwi8y2pjCn2W5Kur4I0ghUeUL8qYztn0U/DqyYr5XnK5pz+VuUcXYJkhu46dnEB62rWrvlN
86oaE5SURk7IkOa4EYRCFI/NHAyciRgvNPyTULbQaMZp1/KKdnYQ9t+iRCZXU6UqqES0aAqBEivO
oYdJeoQ3VDlmtUntPkTvThfST70yp2fnac+lrTlrCs7mmnpctTZC2BYxLeRtLwr6iJBmfDNoI/jM
UXQKEAod9SgM91FABQXAAdYKfG/rchC0XYqUEUk/5GzOUb9X1cRBxszTLxzI0K1VZr8dPXvYW4Jd
tBkY3ibBMLPN2yDcAt6Zac0zB3TZrHwM2/TmpnLe570M0B8a7PpDzHI9AMq1k6L776CW+v1AZQkv
FqbmtyA/J9q3HnYuK3lE7U2CZllDCP4Va96sVrB8yHpIDJ2e/bJfk0UI/iSbv5tVrQNOyvSW/99U
3+OrIiOrC0eE9lm7jdJ24OSQ4+XQo/q6DaDcwlgwfA3Px9ZpHOvkjM64NnE6sf+jSj428RtnbcMf
5gTh2rJJa7wcyHdI6ULSo0FQRtdJb6fvGPs4ZufzyK6DGZ5o2BTx2brtph+DwMNa17pNsSe8Z90z
n4JFC0z9NX3mqYtXr8rxe9UVioVUxpzXiLqkScrcVTavOEDTO0mXaZOPYJJST2Rfps6zvkKLxnjd
WG3l97jsKeNkht/0De5i1eO8bikhO6n91WpKieeC07Nnh5FfGb1xmgtMclmsJbRuHJqRHIiw37QO
u3SC33AU0dD5rk1lFW0TgCGG3+q4mcd0fBlws6Jtwzxz8Bobe0sxwM3CepHedLJHBcjGQRmCCqKw
663hDu1eC2bE/kXX7/NwCI+oY008bo7xdcoE1LMkAtxU4m657Spl+WARo5MdSv1FI1S5XVtNUG6t
AvMxY076ozS6g8P55cHh+ERmZ+6eps5CcYAJ49mrGcmJNU3+ZJvIWAM98DlEwJckfgkSO9xtLLXj
fqZdS0isdLatCZdEG8p2x68Zd5PWuVtbD/Tnuqgoj+uBeUwmU91nrjBxWMIZC5IOF1QYhhyX2x/B
2OCPsot8nSpd+SgN+1OkmmKbiDZHIBtHC0WZ9wG4WvMdOtclpLLaan1HTdmDNmUJGbGG+yMKSD3V
g7H/pVQMu1x1wy4H5HqfTIG3F3oV/xjTlCp+zXmGghvklgC0+Byo9MGhU/qFJiMt1V5DC7zySmFg
XobS3mHqXg16j6BWzvF0ph5Oq1ZvsC51OGQ40Q8cC/oa/Xrn5OwSJ3dnWaraep2EpUbto9sITQK5
N6vZ7yOHpl1nTltLZjcyKfpbbPoWWnWJdRcqnCepXw+yaE9yzpPDTGWXNhTg7irWrFe9wx8/Kken
LGj9mFJN3zjRMANdz/WfEft+XDZaCHCsdPDclVhB8Fv3oN9i4jf63Ig4rQLWRmpF8acMg+Qep5/z
JYUy+UZlruu2lprjO5qKKG35XHZ9V6KXqUj7yBjiMLaFMa1KWUc3GU09yvCzfgDbL59FmXl7nnZz
LqreADzbGXeYvWhQKvu2Z9tztji4VShwsn4XdHyqs4FQhE2wjhtT4lxKs3ojalw11imMsQmkw8SH
EuVq8m1Y45sZdxrFUUeQuKrTs7iKC4MZu4ryo+yC8s10KKOPkyZPNvF636KelN0pzBq2HcvujU3K
lkYADTtyejc0iL1jK1rT72k1RXatLfrsCVN/zXSisCtVSRitiy74GYd86mYpjVt6E8Y3zGWeBZSP
zXszLu4jk9mG801s1mvbHaYnpWD9GsKk6ICvPwDaICnZ10K7SeMOIZYT1RutBRY+2EjlyxLf8DaQ
U7uz6jb71Qsz+BpgSjonSWw/eWlA1QqgAnVHRechc74MADTID0qYLj8Rl/2tGUTLK3SLL9akceFc
CCAr3Qz11gqru9gxrh26wt0Yb6wuP1nVdGvK4rENgxcdFUKp+s3H175UxJq4VCCnQl+BgGLYl5nd
2Vjo2A8NMFJjdp16vd9qn4UEGYt690/lnLUgYRH1IiPlD27wve4y7abJCu26ujFEKCjMkE3B19sO
p6xu0Z7bOYYyAjk2oUn+iEHb/CbQ9dRXBQdO0qayn13vAsb3+kg/9mFnbbxxjPejiWnS0MPurkTr
8cKKShkddydF/I8f0aIh/Ovnw61BOexJKRfX0J+y0cwgSmF08uqGPtyqL26bYRc7JVu/J52RXgIH
a6LmE0H0fx7K+6suQlJO8oiydUday4v7Q8+pa2FoUSptb0K7qdH4O1QcU8GGBI3CPPzQBaWLzDTV
ukhoHRlJtDwh1FsrVm3qVjNbYLxu4wOlG2sfU9teFqDhKZC48zuF3L8zlkJsljMVUYHYahgf97pl
kajQJm1+QI5hb0VszFcTJ6a11bIBosHY+XMuaNB4zSHjmOkXBhRNWrdPPSHTPk4o5XOvGvKF2tmX
2kTZD/smbglq5UVdPAajY7HJwXVUhpFhrk2BgIedFDMI/phdUMyIzlQRbDL4JScnbstt7OTpTSuF
uJ+6rr5xBkZpMVcP6Ri0t7EgfbqQqJXcg1Cw7aIxrFYBopg9ocqaPw7qleXYA8JSNU/OoCHeCkfg
nmgf4Ouk7sFw6yO7TDa+UUxEqWZmPxmr7jnqXRrgdj9fO25eHRzhDV9jCvoUcXvb2U6TUIxGjlOT
yYZ31ScYLBzX+zVlVrZG7qz5gyGzbVNQiqmsprkvF+/X2PbJTYZU4qxUSPLyCNbjMNUc0grsDRs5
Ek6HVTHE9F2L+AGTkLUxIaiu2UK9GnZlA8rhxDXhZjvmgcCNT9YPTqdglDD2M/s6Il6TPZSBQySN
R/iXaZYdNG1KvjSl6vzBEf1GlgqpX94EP107izZDfSsqzOMk/cgwOk0xnLskzrEd6UN5N1Gi+2lg
7ecwQm9KrVKbKmowo9iE3eAc0LpMVyAzqm1WZMVKaR5VGM0z16x41DBcdrknz+7ekHjLs5c46oAJ
mr2x0JIbMZfZYZaG4+dgE3Yce1nOJ9JPCB/StfVgNNk5aUoYGk1FT9mtJsQlvRWY28mldrkSVt6d
Wgp/vmgDvC34i7AddyQP7Hp7fiVsBL8L4w+0z5DSWnAMZW67GZgxnYtYUVyPuq9ysFl+HMKy2pRE
bqtoX+g+xI9h2VMoSVEJmY4R3lStPkITr+PrCtPqBvqB7s9DS3hdVKpyZSUSUkiml2elfZua5xav
qjHv0GNihqmj6NGV6k6ry6uY80OfB/l1PHdo66LMRwpXPhVRI19wnKf3YQXWefbC6KBEPhzxJkc3
3qDcKxZfqmP8gpmOQmYB+i4d+xRPrdqYNJSfS0R9j4VkAzE3+xqYPO2zpIDHiSKcbosznnWHflhY
BN/qaXwNGql+aLUbrBOxdOOo9bk3GqoMdJhgcrwZzEpFs3WN6Ds7UGwdjroTTXR+Os7NDUn0Ox1b
x66uOtgUkFkTY0OQkJ30xrPbI87MTRbWFes8qvKaOCx4EppFlw9YDdjT1LiO+ik8hrb2pjyD/kJT
/AxR6PhNhjKEnxD8QomitqOGxX3Q6m5tTHgUJ6f6NfWc3ezIoUIcLqLOTHf2mYKY1VvGcDRYYXjV
sY26TBgPrsFJdrDH7zbbnzdRh8YxTJ0Y21xhXgNfqk+aPRWbWZrVVVAOPdyVwbuC88vp2KsgLFm4
iCZDS6meY2rKTUXBtZ2T8JN8wsul2NIxW9iusJY/CVe7NHagOWcnWxrX5ky4NMb2aaPhqP5fwbBZ
7V3oayxjAuE8RBpjUdT/sa6MsawyVUfNfWxl+JqqtajdT3jYFz4LaqqGjXjW8rgV9PL2xY2Aprcl
9tb67BD1Y/cbQm/WzDofr8oXyn8uwmUEqyN7FsnjurjICBgk1o1BnXVr2LR0HXsdfdtTjsrr4wv9
dk78sRJzpaWJhw0GICiItgVc9+cTK1RhNOmcyrOdNZKvWhxrC5m91aKCKLv8dmlsc3A9NQ1qc5L5
Zm94Qof7STrucj/vfgWiZMaEBSgORY/jLvaEP9/bMKIHMV3Oc4pEqzY9UY3w0WeuMSMemrTchAtF
6eNbv7zm8vLYs+HK4kWyOb3Y+cRe0ASJK8WdNQenNiLyyOyOWe8s3RzAybR5Cxbu//01TVfXDc/A
DoSV5f19zvUQ1CBbxJ1BYNi4QaI3gzgt4vvQVM6P1rWbx9pF51pge4g/ufb7L/C3ywk/lYmJhxwU
aegX94tebJ7MPopZqoFIgm2qbpKpDz8xob0fua4AWWiYtiNNvGJs7pwL1mCTikbpejXf0eMlN3Oe
0h0ROcUWGASCRSP7LMH5/f51uZ50XAcv+u/3yCb2/RMVQ2i5dBvycxk9IwKfh69eQ+nvzmi+BktG
IVrKj1/hRezPX1e8dMGh3EmiwShyjOl1sG5MsuzgklVT9JYODRIARdWIxvFRK5tTrrrzJ5dfXtN/
P5X/e3nMUC5TAyS+CwvWJOMWIUJINa6qj8FYwX1DbEe/qyfkzu/7wGYLh6B8UvbR7pIHjQLPJz/h
X8+cbTt+SulITJUXzzxOaylaiklnWBVAr9trsqno1RjzL7ecvzLPr20v+j6O9XU5Wr5VxwmkDQjX
ZvI90ex9nSxiEQH5zV0LAhkR5nwyff7zB0LbZRplvMNEeD8ouj7Ev4Gi75zlTGzzSOuDKI/WpLNZ
ICa2S2DZdvuKbvKTxeGfg4NCGXlD0hDLjPb+yo1qSERMsvycIqMmUA8Au7fiQLfJrUdlfZX9i9tc
EeH1yRsx/jEo/rzsxbwyUWOJasWgCEwSPLV91f8Yh5cpPFuR58fj1yDAydLc0jHDDxJ9Qvr03s+k
/xmSf1794nHrZVwiNc/zswayEzK4fcqcyqLIgqLZzn/0NuaZNizYbERoGOkRvFJk/Zn19r2VOWvQ
qNtqdq4UYmqLfBJTp1g7CoVusXodolqjWaDfWWzyt4LATTVwjXrO79yllcKhaAfXYc1k724h//wq
cwTLVhFik8MTwYlOFEh0NRv4OE6wRU8cjbAL5vkr4tOTC/mcfovCW0EoQxltp7bwpWTAhCw+gzHu
u0Bx4JQZ4bDhg13od0Gq1jjGxhUCYNqIky9UcYSQtDGn6n6wPZBCdHfGwoXyndvphnxSzOTUyEzs
PIC9c84AIvGr0tjVtvET8Op3NNdYUIZ2U+dyXbNLj9GH0IBC/BSGD1XcdNDzjWfRhCfH/ZlSbOfM
92TDnsFKSlLGAr0cEECsw0HQ9+yvptJ8GLXhqkiqTYnsYd3jtVLNZzkq4u/JHt0V7lb2Wx6hPZff
GfMARxwOJWfddu8o5UIH8EZFP1E7jqGxiya0yjk6Y3veyWQ+iTF4jAjHELQHKHp9J+7xjNL0sxny
748ByQnmYRvgrY1l9GJ6kiWF4dgs1Zn0CIuVgPdk0kfSxGOVbD3aGtr0ve0fZMfGt/5k+btgqy/f
Au1HilwWy6y9/NP7CUCnq93bU8rOrdeK00xTdis1o97ErTkjGBn1XzUtyR+z1yLCdGp122bzD5oc
0XEWur7RMmkfSZtub+tqQjweQ+EzKWFs9SHt3j6eNeT7ytz/+a0mYVO4hR3A0hc7AhddJEoJqzzX
3iHu3+Ly2Z0xcXoJdf87k45R0l2H+gsaklVZ3UhH/1EDErHmAhrpbYAtFuGrL93vBTDFvvg1khGZ
aTXfLnamjBofFs9QXgEW42yd3nnJzce/f5lL36+E1PcEW/7lXWNfvZhr4yRUVOYmdZ7N9hRM6V0a
VzCTKKx+MsH9Y1aHZCzYlwJmwCR7WSQDnQKEhN79Ge6bsdR8ojc6aNkeMNzbWIz5beyZ43ViU49H
GobcLx7N7cc3+/ccy08A37NsWT1M3hfvynbifAi6Rp3jCjK69aXIZ7ph1Qq5l5e9mnr2ySL/9xLK
9Vg/2cFZ1Ofci48ItFSpWykPNyw8+9Uc5ozeF2yN0GmjvVWOxmOeEmckR4HysKXF8P9wuwu32iM7
D1PyxbvV9I7ufVWoMy02HFWUSFdhWXyJ2zxf9ZN+MMPC7zz7k6/3covMx+sapmdxKuCLkMbFTTd6
FFBuWR5yBCeo4QjpjP/7HcK7a/z+KP846sTEnGlz36qzaew8WhrtZK6V9YScCGH76PfephDxYSKz
7+Mn+o+vxeWe2JObpDghrH8/MSkpcD8FLk9UeA+9Swzu0D/O9MI/voz4+zqc4mwTejmjlD8uJsAK
JlxpEMl+boR12wTFowb+bsQCFHIsR2/r4/J/wPd6aE2I9sPMDrqGWoRTxsvVlyEVn4yk5XrvZ4n3
v2f5sP543tmgCBZw3Zod2a3VMDsxcpA9rTSipob04eO7/3tBXC4G6p0iB5vjS6bEaOn6jD4daXgc
H/QSnVnXHiDEkq/kfHIO+celBEZ7SilLYUX/jUz4477iiflvoqN87uLk3rZK75wK5W3DxPgVBpPz
yVP8x1vlaiz2kAjkws16/xTBb3Ui6dvlamy2VENiW7HJjU8mnb8nOWK5BGxKjjc0bKDev3tXkYdc
v43G5qysetPk3XcHI58lXWaBdJO0zRVS0U8+i78/+eWSAA+Wj55D68Unr021k42CS6bzYOBoFYRL
V9rw/PG4+OdVIJpwaNJ1969Dm/SglmHdac4SsmnRm/dSRp88u9/1iouBztHbkPS7JNBn6/LDk2Qg
p+3cnN38V02eRzVMCHqAxXIEVLRLRt8szjPS7cSLPhkd/7q9Py998Y1JJLOh6y7vrVH7SrR0/XtU
vB8/w38MQVRHCw8DKz0k/YvBUSj0zEjNrDsHXjAgBLj+uMbyEwnv8yc7i7+/LXZuusXBkbFo//W6
tKT3mslO4nNnOTMDD3lVJKEXTFTDiegih+zjW7uYo+hEmx5vja20bhh/TxtpKGxBzOV07gVkJjLL
1W7udDBb2QQPmC4gh4pGflKR/euiqHwMZipL4tVb+CrvP7YgMzK0x51zdoOmI0zN48ATTemptwZn
O/J8j+lA7OfHd/o75OaPUQoASadWQx3YxqJPTf9iGZIVpZOMyLKzgebqoNciJdAHS2ZXCgz+TShu
NScenjlQwi9gq3x0wwZCLHH16dfZSbFHGNGckAs6ZOdYYVjNkQ7ezSGwd2DP0bGkI/HxT74YDPxi
wWjz2CdTUl52Bu+fk1lZc+qNhXYePPdeV6q8tyM0zUMYaVe6XspPJqS/XgubLYPrMFVwrnJ/70X/
mNf1tO8zpwzrM33HTbLoQTp3bbrPGvFRRflZ/fevm1uu5pqYEJY+OVrx9zen2IKBcmjq85gTf0H0
WZKA7f3aBNP546d48fUa9P+5ELUYaPom4UcXKgBUKFMimqQ+68QBOz0Voeo2d67//y6yzFN/PDtU
MaMNBaI+20DoEbHfp0s2z1R8Um75172YwMs4E3g6W+PlFf5xmSBrg7kP2cLZ3ZWWfR3rm/azQOCL
lfD34zINgE4Qy1wKSRefietlbtjnHCNxPD4YXnWl6e4N7WuAM+ExiyOYcsu59uPH98+L2jb9GXbB
jPuLGWHOKcEY5siX5Fqrca53roDs6Y5w23dGurfk/cfXu1g2/nOT/72edcETa1RtZ1PK9bJu9vP5
fqrEJye3fw1vInlY1i0SeOTlCdeyaoqLYNHOGvaE0cBS8lZZzso5fHwj/3xwf1zmYooAhW/NDuDI
c0Cid9TswnpXGbtJJj6G+VXIhT++3r/mCFYn3SSU1bAoxL4fgFVul1aRRercFHdp8JYHm9S5wpWe
fVbq/dcbAo0GI43llJn74kJjEnt1aOWMCDAndrTrjU+GwL9e0H8vQIXj/Z2YGCDd3uacF9pqZeRI
omKk3iaxMrn5yUOjBPvP54ZIhw+LhpN1eah1gKtPQS7Lsy7yEqGk595kCRkyYzUQ74cb4DCwPt2k
OFpPjWl8z/C7bISD0MCqakJ6gOVQxeY/gHvlHupKoA3Mm0XKl2lZvDcladqmMjXCPFoTyEZYuL9i
Udj7cnC+Yduu/FjNP1NNc84JoiE/maoKWHrk0FuLpdXCCTC8fZFn3R04xnQTYRrY1gNMEfYci5o2
Egxj4RCDMxDwhq8Dr9BjRvN4gsflY5UjjNJIX92W3AVFHWYdVvELgoC3AVHwJhmrdpPHDeyaBrgF
SRX2T6Q3VHeMFMswPcJdnkKksqiBgNxIovM8TsdizvfkrOhrF2exhnYY06/dGO4aSra5HqpOPXQ6
ItdrfMTEk2o1sgR05finY7NdxQY2fiO1vZUnqsJ3LOzUbPA8OA7gJVJjDPa2lag7o8xeZR6aG7S7
zjcHJ9mOFIdyV1RRdxtqOhI+AykIQHs8Lno7+I2bG5smZpuipylog9hONprdWl8a2TcnXeG8KjqO
DCAu1CEFQLsy4srcCxGU35w2bHbW0FUbx8Du5JXoXd1IOsdCkGpLZoK2qXGQ+WRckZZb9y+NGdrr
wurEr8DELW7U1vA4VbaBg3EaO8g3sF8ms2abTYIjGaYqQP3uynQT9x1ZCFUooBhOZHYgdrF2YQWR
xPOK9rFsbdNP8yKAggVl5yobIuPKCPNfldCx3c+le+i7vlwhk7S39ZzAPyswoSI6J8Rl4pMZYnd8
iXsg/iEOxo3uBvZmKmK5VyYmHhSj9XWcuu4xH+p2b3lgu1EDZbxKW5yisPrBuHC2mTHJb+FM9gTh
oCg6u9A5VKjqVmE7ZZuknt6M4TTAEu2L6aFyAvAvpCCsVBT1N0Gggp2VBAl45dnaj930hvZTw/rm
8j7covJtDNaZH2XgkRQyqp0jRLJxm6I9NDbijkEFtyK+6tNjXBEegtgEOaqzwsZm7NA/hvuiGcx9
UHaAeHCjI43NJMaJgbAcmXa/6kF7qSaLGlHtBLvAqY2bxsxpEzSK1Jd4cr4CgZjsVZPlGPpiwMjp
WM+7Jqsd9J6NwPAW4qeOI+2uGEr3ZKiy3bZWMq4KA+Fx18XjaYBMgW4LulUbVeF145g/NU9Hp+q2
1poYAnCDGa5JM3VeRpHQ1OJwvC6QbW5JSiXXvRXjQcQ5+VyRjK/rNOoPTSCCL0E4x4dGlUB3x6q8
9SY8cB4ZSAK/ESS1ApirZuCLNU3QCSRchZs8iwXGOOnexC3RGYDgQbxE1qsN8g5zDeKbtHJ/AD1b
4K2mSRCTgfg8DyhIlKo+4RNll6yH1+SPtocicGnQYOGiZhrduXo/+lHpFk9hTsyE5K9baXaWT3hH
sO0TYqyQusz0MzRMNktCVKwNxlYtJjlLFcqvOh0mr4eXMjYWn9GIrj/PFgBVTiUbdV94ZfPXddwA
M4m6MoaRVKvXUMNCB7EHLprpaFQzu2pat5aDfNYmLr1ZwL+uG0FuJk5Ztm6Bgi8d0e3a8OFcIpLJ
hy/9qNVtRPNtc7KD2FyhPerZoVfdfUhFfdsulrlOzeUxctnW9AV+bbucK+yy5PSCGobx307BnZhB
cOiR+pZ0sVynU4jzu4lNfnJNwUhCwcFk3kJ/IqMmIgWCozSYbfC93qYkR9efQQNtc40sODpV5o88
GPV1hfFhHVfOS417a23G6dtQND8J+1k0oMlbb2nPUnWA00b5WgR5AC+KG+1RYax4P6+WRZHXMQK1
JsUB1qJMEn8GKYqmTEX3lKHSVeCAgyha7aFOR35mZWdoniLkTblOIgOSDr7jnO8mrzFguYXc2di/
V0PFatubZkiTFlhJ0U/oDvAfN4/8i3yJWTxiyotrCgnMGI+x0yD6t6rsycnzRxuV2HPXaflpwGtz
nEiVOYUcoir8bDBhukVf5ywGafwk2qsZup6fF3iP8AghOPNCdGWehg+B+qAvIs8+FqHz03RrsG3Y
764axwMZNDTailOzTtOsGTGHUhMKa3JbYlslO2MwzU2fkNGi851ssTjbX5JODDukCc011KL2Rikz
OZKgBnOIE/AVR+vUT8doSdWxfjEJKb+Hos10B1G+t1uElambbFXvTTuYDOM24jTD0B46qs1YPHB8
4MMi0nDNWjsfjb4b/LlpjHuVRHaPRLLr4KHCm9vFCEIR93vJkxk0rOoGu7VXoqdiJOZWgBvDrHmY
+hCek3HhaRo9VhuPrrhXut+9pCCPRwnM+96MWDgrideKAWWvDExQMP3M9AoC8Fensb5ZXfc0WeAc
apnFX4DSpZAo2DhZPVsGm3CrFXCM+pR1WnhnxZiFPZx567aR1PDGFNH6sKSkc2DK8RDEwpT7IEt4
CVNo1cdCkTa/CK5wboThrcFboznpRVsnLeDMsy/cthmeASKbkLRnfPwUZgifpw29dpwOdEFUZKsM
fPlxdMxxa9QyOTSYam761ESbEJqgJAPzZ17RHm9wEx31lkClQWTu1wBkDGCsvNxnFu1T9Mly62KV
9pHzGF8bKEggS1ChIJafrYd5cjEsdmaC8D0U/ZccsAhjXi+uhYlgeiCoEffvkkKCqKbR7RpQohbf
ziVSz9zq0z2t1PmW1Di+kkY24ZVpD4hE8W6dpqXPAjgm9FnxgvumzcxdaDXmriV5b5PhLMVG0Kmn
oqLC3eWVi3VAiq2GRGbXFlifyItsa6iqvXeLiZRxPFXeq1sjsXZrTfgAlrw7AJjuxtQHhJpjy9ea
sXmCtkrMtKOejEJrv9vYhjBVpFMOLG0mr23UZyb7JUTR3JqDfhZVFTwEXQgkoKvGXVqIwA+9YiL2
nS68V8zMyoELSN3S8m43t1P4QHpc+qUecTsMUlFi8Gg6R3ngHFTYBxvqT+rBXLxVAG/dTasxA0FU
QUYwymSLDNLdxa6e+EnVY9TzaIglnXtvFw24mIA9ZERGZUkWQ/VTIv8Hn5cNZ4Y3A0LYP3WTnnlV
sKVtamQBOmtwuMr6tPwBXtHa0vrWV7qGEDZOZtIeprm+1dse3WPiccOoSsv8lMSifai86bvd6A1b
oO4Nck94PY2yvu5rQ/dTXbyNBCn5EfG5Z1sZ+F4GF7483nSc+FO0H0eO0HSwUXC7zO2qisRNRAd3
pRXMqC5RbltVW7QUMbhtzUmM98E4qbUW8UVGWfY4oL3FK5+0flEJe2MUuzjfvio9etARdcEopZiH
Dn7aDRUA/gED+Uofh26HAhSFfzKl9HxtsYWwNG5gOGWIk4Ns42DeJvooBCXhsvk9TZbg3JBk7ZHk
nOqLVRFYXo22XEOQGa6BzrbfedjTzuhTfCgDoORN4vwuq1UNtz1mJ6ILEuyJafCAJxSLKt6iXeFa
+MlCF6Ikew/S12RUn4xEdM9t6cJjxHXqe6pwr9HQhltrZs8kld3egbbhEKADRX4hvcdMt2k9DWeF
67xml9pX34D0X42j9SKTYZBviSkH8WBVbSwRAsky28ewlYKtpdflC/a4ZTBS8UKuLSWmVKvfVHa7
wOwLi8icboQyaLpjPz418Eyu7YFlubdNZ5XjyT1YLW6v3PGiu7Qw7Y3nqnKfzrG9soT2LWtaEiKr
2NvOVS6/p5Xg3OLmUYyPCfvbOoyLxdhDhhR6fz1eYQtoiX6F9LzOWpkeKC5Omz5PojuhCAZAlFw7
91HsQaWrzft+QD8fRrTKmevdOztG+B84wP2qusLxAfLXab8Jy+imFc1R96jY+R1kr8XbCkv4IcnQ
6Whsqf1MNsqP++ENioBFdnWDjrhJIfGYUAOpS+ZwWtnz6HbqYU1T8pAo59lD+7rV3Zq7H2qMccxm
qyIKvmVBW5AXZRKUPRHfng7LPIgRbKXsJOLERFmHE110nbcO6DwSkPKbHLgMcXGQotjVuxq/VGTs
YSANMF1ayXQNuwHekkis+doV6i6tsm8d8KX9YGOiWnUSe5SWeTXGZ7AZzqjXfoSBeANlOt/Cn2Np
AJGJk4nR+T8cnVdzo0gYRX8RVTTQhFcBypJzfKHssU1OTebX79G+bs3O2EJ0f+Hec/G/Ja+UAUya
IQr+2Ek8/3P0aLxfEPfs+QtmMBd9cgWqhrY2XqWA2OqMEQeCqN/7EouZUbkmoJLZ2RtrQhJrBKaH
kmM8GOng3JE3yEte3UhpI7BumDxtGahugZzhRt4dg24SGGX3ETvOr1awoTDoQI4zISlvSIu1nVq0
+ouwb9zZrL0DyzIbP+nxrWtl0uNdijR0EiaOLw4EX2qttseYw7AcdcBGhyIdtFGszvaEJFsn8pl8
Fq6ohqbeIHCRGg/umLazpolIDBsW073eze6GOaURigggiIxJui9zUGWEnDAXN52VyS+VnJdUv14M
AaCpYf6KKrY2FZVbkFro5LMkXYIEi0HQSs0Kam9Y7w25GAcCMRHdcUddYjO36TG8hlm7UjtLNvFZ
dRK3bCldiF3pcJeXciDIxRg+IRy7J3vOtOuEf4onlY7bEj73e8Ixc8JXnAcE/0J35Otk3FPUYpuv
E4BVXj08gWj6HSelDkk/ehtW6OvZSJ6GYkvETubT+vAojFx8ULyOnC/UPI1Ght00dIhK+sYJE/69
wIgNuRE9mfMTDrc8SJOE7MLF9d6tmtiyjcQU/b1GzhdujuklNqr60EsNirdeLnV6YAcKYES2Asy0
m/T2X5LL+ZCr2QyiOSMRS0eS0jQRAiuBNS0sl66+dr3xY5umdoSPNZPJOhoIgXES8V6lmIxH3vu1
wQSfz/ZnZTv93ixqBiSOJSj9FM7Q2kSSUGVs87EUvnr68uZggqCuWqB0dQ3VnVZoO2cgPycvGQlO
FdUqwk1YJiSO+QrEOO8dVAQcex3e5vWB0cWIEhptGdoU+84ccfqkDsqArAX2nZZ6sk+tKN4T6Kke
E8N1nvilzI3t8LVMXWSG3fQJSwifkIW/UqeA2rD0weHfj0M45aX1NqRNGi59YX72iWFcvSw30k3b
xe7f2hckm3CankYLkV7RdzA/9OgN0wpyqkQj4YZjNCD5BlZIoYx9541xgHH4e1XEjcGswIbpmpyb
KMa3GUl0OHGa7xmgzwujJRgU5JVs2eiBWbJ4xMuyWI+Vk7ys2US2k6YDVyG+FjvpUgYlwn7cSsPv
RAaM34i82SeDsjh4eHo6GLgDueLdoxwr7QRMwDkBQE2ujlWs2zJ383AFW8qQs+HXELeOX/vwarO+
y52ZKrWvFEM9i7EF2YR2Jf9xq/wC+Adbg2rKtxbcrr02Y3SZpBfYN21hnKYOlyc46Nae6jsn1bBQ
VdipK4z//Hw2maGp0Yax7n2hNGm32lDNNIay+1pHpo+I7imrumlrWHV5pSIc3+YK5I2pomRDw1gD
IZNqF5EefeMK0BCsjZ1/EF0Sb6tqFIGxyDKklYE2ri94UZu+yPZ9DRw5dow/PPrIcZt19ZtWQqCy
3L+m0VuAqUV+5KyVF8SGVWD1EwrKODbVY1sOM7170eMcUhawyimGpIQd0dcg724b3FQbMyu/2Vol
vLbqJ5nBROBNFubRrvj2D6v4d/PjbhK9YTYHAZZSGnD7bx7hj6k7Ke5K/Lgh7FsGcdZoBkN/owBm
7tlZoXmaiP2PnsuhwERrIMOCmEK0UJaPXAYSj5Zor8XS6Q+jKZIH1ZnVxctd5x17FpMpOtINHy64
5hWHMqwHubecbgnw6pkhMOcytGyQbLpBpabFgwHQpu7Kj763oxMYMbVPCBraR6JL7qGsdUFF5NBu
5rH4QzYZJ3Pk0cR2zCGutzKsJ4g4ZZStuzrzjJOBbxkAl8DTZsJu9jxR7/4PAVBxt12r9Usjvo+B
azPbh36yki1idbAxVGxb0WGt7hpt2rO2B4jjJjyOYiJyILXswzRbe7dJn1sbl3VSd0NYWD3NmJ5k
B3Q07dWDY3w0GM2eVoiFXClKWH8sD5sPQiTfI1JrTwKMzy7vQJnMafYTd/PEj8/A11pvuUFRP+DR
S7sI+IM9B6gkGFG1DZRZJ9fvIEbzfktsykvs6WFZm/2el9PcklJgYT4ymqOm5urJiDLnfV7db6ea
+b7onDe41/pt7cBvmbXKPViyrTlL2uq509wuMCwKCr0ipUPkWvoxGk5/Jgys8GWqQTel6PO1lcyr
rCnwQZVa87KmPax0JhJQn+0+ip54GIKOr2g8AriwVTuigaRqoxUWnS0/SEodjyw7B2BjswHIVenT
C1eddZvoGgcUYPpd0jCUoAQa98vo3PhrXJFAYZFHWKAbyoa6XzJr/8mQwhkb5nEU10kMN6EaivKP
kSsKUldxIi/DbF9cMkAeqcBVYMrcfp0tOT5m8AdIWIqIFyAibqtxJvLg+WbfqVkrgtiZa+YWvfLd
aJlh7fejvAw2U7jVgEVGSNk7bjhkRHP7i8lr2hPQAR5hnnr0VDqmli2LCbgdU1NtTWEmF0PVE6BH
B6SpByNZtYb1Zi8Wya60U4PZfMo86bBCt/T8wCf6g9WiDNcIjTOiaPgxS0/ETHFx3yF5aPqj60GU
qW4ktl7v1btRGiAtVNkFIx5Qo3q/sbim7smoLa6GvpJ/Lof+2SmnDyTezZEQDvjZzJgYXX6kJS6F
OSaXg5EBoe+KDXBBxkMIzJTzl7r3I3NA3BgkBUMDcbKnUdSK1UDLWEFVzjbKqmQ/NcJg7YB4jGSF
8tjZKDJ45WSCWnqwa5hHg3dqPNF8yLVREcjkztguVvoyeAntiTl9JM0N32vx+fncANaTy5QA+OlQ
pAGuphVsbVlacFtLMyK+O3pskmm6JOSGZSFz6LZ7SbFeDNusV/0L1qrB17vUA4XSgS1vE1M/Ah90
DzMMx7dI6V3Aa4tkwe6iQ7wwLDa85JUNgu5XbkyKgcBgGOFU3tPYRAesViKQJEa/uASu+oQT9b4W
d8UuGyYmd95Y33iVMmjd5rvUq++8LoUPOxAjsHSYrJ1GGkkVFtFwX7hg5AYXYC0BDBndEkHyLbwW
xrr59yA4FsemLG4JiSxR9MGJ3lp9qSmiZ6/dw6UPveyTuVlNbHI1OOYF+Owt323s03Sn0IxcV1yF
KCStdIcGl2hFeBnEkCkGXCVZwYWt2T9rDr2zmkxixK36X1TEt2nkq3ors5PdbsXT7RfAIhHU9da2
TxbcI6Dd4HFIiz6s3CIEXMuntsU6X0fkNwizFTtbALXsWSLBjoG2W1YNXmqLY2Jphv7o4H1Z41Hb
LFn+gtHsNmhTgohTVz6SN/O9GOK05Pnzygu/01E/E0/ALL6AC00G0MWaFkGmSAfGX09/IazifHNO
znhf4lqSkOkYchqlTcleFtH7SjV2Ib99SH2HRPO/xpqG58x2u08BSSrwiOi9EebEyv3uZlaYlf34
4OjmenSN9NM1u9e40QE8F1jdezEy/XI0sM1zrXjAFdm9YBqfzRrX+8YCNHU3NPp0smpwS4yEp02d
anBINQbRVco4YqjI9c5Er4iGpCmFocJ6xATCZ46ArDGjT5uiIgikEEz0mRMVbDY4hRc+Ld+agMOM
jTHCMx/SLWQdTA1dSZDCwjq7NJnQEBnArWY5w3M3s0dp08Q5FdnywXlu7BxWHT7Hnn4HTzkLItR0
foVpwebFx5RKf82OKaEn/7KwZ7IgNG5zH+6eTVGO3W/p0CSZuVuHdUethu2bEJkp/p2dOQmJ0lmr
kPXGe8v547NYAUUTzV+Q1cGHMRliCaNTkkB03ZJNTkuYEt/+I4hmPjU9RvyM6AxCjIF9q5HUPQZP
QJoZFDyYS90/ZmmCPWTUhfnoGCUpvWptWn+ppk+TY4r49qb0gZp8kXHKvtWw24UZ7WBBzM2sLyN2
xYV9TX2RHCX8IPK7phU+ZbG9gIiUFgsTDw9HJxKshIKNbBnldObFhx7HLfTtzDsycv7uk4Fhr+ve
NpQRljJ0MtESFP3YP7XQWkHb5ApAERg6Yp5jXzpx8jw28XBXleoLgrURWq2HVjnjqqaOI9oOHOUI
cNNRC8uX4c0qoZxD0Ssv2qDK5lQaeXnR2SA5WFH6GT7nmG3zkSgeDZc0V3tSncdojh4aZvhQuCpq
RX3oXybRUZVn2gxournh343X2mKktxj4igcps+PqePnR1m/ltuJZsEildzbidtvGeRIokrS3anTU
nkUNMThtlWypOXDw157ByVfpG4+xehBl8l1UxSt6UJeXukvCNY2MPfE8cu/NBvVb1M/ulhXl8jia
SEJ7ZzIPGPfncOq68lzPCm5f564BqrsFvCAYptyMPVKObBTzlj1ftNVzT07M/0FG4WfdAUybc8Ee
QDfIe+0UuQ6kpvr0vZyZoC8fEqESFeiRrbyN0vP4omAjs5NxjA1rdGC6XXTPYWIRbxOJoy2KfD/2
Vrq/wTtpbkgSE5lHg0CEQJjPoGcxzzT+tDDBggKD7lsiMMDao9gAkmgjk/bDEqLapLdwmJkp7raP
mYmPGZBnjzplM+ZNeTQojNhuxLk/i7Y7zVjiTrpMja+cGBv+CP6WSYEjgqhY711rLB4E9dkuzoaH
nOi7XWa3YOutQlz67ObysMwxAJC4nvBbWEfbls3B0rBG1W5EEpFK1WeSpk3IdK7wLSpRQmhLg+uF
ewCGPbHjkT4+mSMLGUAW3Qk8OSKiqO9CWa03aYzAByIk+U3N2vObLoS+ePm67j0vtsNxtJLdVEys
mNe3tR3VnoCBOsTVPzxyWC+sizBaZ+1Q7E0RpefGUM0JUAUgOHNsHxqZuWy1loEib2Ub28bZXaem
J4vCc6/NJkOxXrPIBbttpy39S3qquywWXqzK6e1DtxjLUzMOTJsoMHyHoqYCZ2QSXX6nEpvXwpt+
UoAJ7/FUEVO73Gz1ds650EzxTzku9jZ304juecpZauv8D+ONYlZN1gMNRfzVS7PakUxFXEqfs9SN
CaLMM2e8YjaAyq23OvcZie454+EjWTTekSvZOMR51mAQKOGDNDkUc67ltcuXHflRKqDGb4mVbKZL
Jcp8zyEy3MpEzSfig1J50Ja90JoKSYNNfbzUoHCnhQDwTL4UzeDtWPGoY2N3t0ioVqf7HXFt2T3A
v8iDZFFHvpZO87WZ4xpi7w0ZbHo1GSPen1aIf4qehP30P2mSvGK7WvE2mVb+MC7L5OsqHkJM19Yd
UYFWmI+sdg0ZV8fMy+URUlS6y8r8JbOcgkZU6KdOGjMfQA8Do8qBWbCxYd2ECNae0OCyvVoOhozi
tzxefqq+/cCDl/iCCsAv646J2UgpwE6Q1k9TcnNjjaNocfS7mBD0nefk3baWq7Ehx8IIUk6iS1V0
ySZfFhbk9vwy1gUCyFsMdc3u9DrZUQlGV2ivhNAckG5fl1qkWzYBV2Lx3O06ys/R6JNALty0ruAr
DqsqOXs81R19mrh6IMgeELvnvjVDryEH0ttGQ+H+ULAJgIROzb4oB92iueqwdFA+zEV+wmZp9gjS
kZN4EXTYYTY3Fb3xNiEJkFfB/HQzFnyNVC0Myltv1urvqzWlZ6+KCNhrXCxQLMPTDf6zCdkW04EU
k44vrIqvS5OZD+Q85RfRQABcExyFa5K0oUgbwt5qJe6M2+rAq+gOLeS0G2kTkVaMVvlgx7aLi3t6
aynZA3hyClHALUVFdHK/RsTXS1uz/iIwA7cXAaGJk72CUhz91dF+pK078PCaD2+GrJFMw3DJObn3
mcZvE5sMgJrOekVHkNxMjOt+JeLRt9fywZ3W/s3mJwsYTvHAdSM6aaS3BXmffKDggeJqoZAcUycQ
cTI9u7Xj8EuAHpU5syUgOP2h6Z1124FMcfvxtY7YJWYTuS5CDSkAD88LWHtEvqvGMvQS0R+Moejv
Bz3qd12eVs+gmcyAWAzDF7EkLg3eV+VH7WR/SkPv9qO7mO+xWPoXrXFjGH01WWhsTVz8o4WktkUq
1dFahW7CrHBpbxWRsoFKN/bwoMxqfRzHEUMisyiI6Tccpsgvpt12X8QaVWfGUhYrfid6hlXDq9tO
8O7iyp9oGdhtsgWj+VT6v7xz6XiwWn6vfUR2snDX/ZxkztZMTKaLbB5rzfJrD3FWW0HVy377enpL
tPiZ7CDg+jd9zlwwDoSZ4qJBs6dXN+ZfgKxWh23HApH2aAgsQujvZDapb71vx1cARaOf0e1uinqG
7qYDthE9t2znavqVZjGG7z04/pBPUC3zcgo8ZxBh7CE+mKMqBpRkG89iMH916WX4gYjhnA0z84Vo
owcPm+Smk7UgaBYfdW+zwAAATwKHQdWDWB0uK+uKvTAblvnamN2Z0cQXLqM66UqVDZsRVPM7Mihj
m47Oi9vZxqNpNcaezgt1jp23HPANN4srIyKx23W7TGVG2EP0lIIbPLEqLF96iayiWtziLOwjqigC
UXItewPs7/hN7ZBLWNP9WC5iMhYU+qOZfyKtZ5zzAMKJcsAnQtvXGT6nUGFylv7Ta1ZuBXIi9oeX
tvo3iuwarWQR9/ckqYIW0Y0TYxoSS6lb4h8o0lyVjH4LCF23nb5L7NsLQsattNXesp+JpiBmiJdS
PjXiJOXZqe7i5Oime+ivKSskHTqm5+5lS5V3hn0fkUbglWRAJ9amTN8tElxMjY93vxZ7u/zxnAfa
rk2q0zl0ZwaRYqUV0k89o89qCFPFpQJbhqf1VTkPtf5i0lNVd0m66xyKWHlYanI9it9y2hcMoTrN
NzoWVPV5YaqUHsR83zNkGtgwFiNB3Ui+cq421f8BL6JG+O20AM6vGs5z+TNgmjai6xr/E6Uiz4Yk
DA+1SqK2cf0ck0nfnkWTHSSLatt6cFpvy613rqObuqYOGz550K4BaYInfdjO3c/C/ELmyBjpq/Tp
dWEy1cXhNCIvoDECtVUx2S6mvciO1nJyE3atVhFIa68XD1XzXPHqKBrti9sz6IfsN/ZF0JjE37q+
27tBPf7cnpqd/NFkEhsICmEFnR9K965WbzrnZdzkx9zYTeJEnMehLGAc0kRzMgz6vywhJA4RqgC4
ukAem56iGK/jANlz/uEE2pQQ5gZmcVZzVBP3DtzsHDCKXr3W9sFmEkHk3SaNpk1rHhOURnxjuEcC
fuo82bbiXiMI0/qI6/tCHPrk5waFxo3oT5IP8KIZJMJcvPK2/fpgxjI5Dx4RR50k2PefJZ6X+RXP
5IY1R2ddInfXsMbCD6Mhxul3GfqZUoa9+ClQKZbcqhCK01UjkuhSR9fUIvwGrVZ+cbnHbcJnrE5v
tzXtLuBstF9lrSk2uKP1koyyOjDd/TJyI7/C9gudle4qv0wEvbqkalF89WpGCmXdu1LzS5PY1YLs
TQ4dMMj2OTLaUwJdTxT7gqD5iUQleFgg2AnkAEOCOJfl0s2FMF9McmIsjjzvZWw5eT32agWD1Ghj
jS8ghgNYJn5LNZjlO/La6aH4W6kmlzjF9/w0E9xTXmwyMWYafNm9ZwB/k6Niv+ualxy2ipfDkurv
5Pyie49ttMsQYK7NH/PJnaZe9fXR8F4Qi6/F3wQ6ngVWDU4OTsVeHzPUaLtbKIEhwU0vH2n7khLP
Nur7KJ4P9qT7OdKNtsZi70HXZmhPscAG4bCgurGQv3lAx1X11InXzqS81PbUtofauJHwof6nv9bg
sbEvoXtj4yXkrxmrTWl/z1DXyuy88rSGFC0II50l8pGbM0/S7hEVBYD2ZpwInvdDyhbX771j/yD+
8+MEbLYDt4yB+2rsBovPjeN2YSd/uKkg2U2WycVbBBUJByLfAZqmQCuqMO201xH5GfzNjRs95PJ+
TvJ9bn4aKMGXCn4ow9e4+axHbB3jM0i321U430YAFqp3DSVAs/FIkMgKKtJSIE15JlRSp1MEP18t
F4tAOBMv1Ry9SQ9lRhIdI6ioTrTpU4jUJCGYoZadWnJ/3BsjcLwXkNFGxSachRElK+d+G0z1elJE
4CxkmiUyiM3XqibJmE9kpuFBEFDbMKO3LD15YM923GGPvkIXtfD6x+5nb9xkqPM1X/qg1KLvbmyC
PGHJUF3s5aCVb8P0T+r7pdyJDN4dSEHvq5b3kAP8FBhoboJltI+KPrGSu4qIl4mYnVyAC3jgXk0h
vEm/mDR/dv6tnLlT+0/lz448015sZPMRDx9IyUKJagAFA5LL65qhYd9P2sWd96Aoepf34X4gVKd8
1+oPplZBY9HjOl9a9xTzpvTptix3Rvbajf+cqtktSGwRG6Bve7JIyWjRF1baQFhpxpENQqn8Iinc
6aA41gf2M+A/nrrmbXFPJUz2//EGxHLQ/vEXo2Icvxt5f4s/87S9tB+L+Y/lR939oK/dAxumfy43
uvFTLmS9ebulPWctlyeneA/L1kGmaGa7tXwemKOk650t77ndttTTPjCU6K9lZPIHiZSw0N9e21Xx
azY+6Mt7iUpE9CeNIit2vH5/ExYjz0g5kWwQqhnCpZComv5YELmy4+n3UB1rApxNOzm1ZnE/Yafk
wSdb6hffnh7GCeXgwIywvAqPCWSGefU1nUjyk/+c+bdDgJIBBJYzDNc1voW9hHwZ/CX71dg7uCSy
9Girp8QKUJAuUtsxXCRg4A1JWWhH65XQkN0623cR8brstUORA7VA5VTYw8cizG0XH0r3nX0BrXSx
LeVbEv3a194jQbXcd1/uoe3v7Ib/cKJX3ozlrmcjh53pMCUHe0RgCIk1Wc83Pc+4vJicqnnJmXE7
IKyfknsqmkkxTO6dEjMpOVH1owtvv8l5yB8cYh5RYYRMVXkR2OSucra4Arve+hHLp244Z94vfPRi
PMbzmcyxjd1fbm8aG2leooNHxW1c0+YxMljISyckO4m/7bcuwoUqj1nJ1H17TMRYonD1KF/FIGzT
ryy/NGgP4KSsdjjglZNXw7hbxEF1tLL63pqd7ci1YbpHobGP6LZWdrXZkUzrA+JUdOnXRT0u05cj
+MZ8FOmnlpAW7SKoJ+mj0S5DG7D9DyEY+vr4MTmntb6H7FezGGyS85SSmPfF7EerCEsvDmX7rJuo
Lr9052Rbj9H0QvZIHR9WuVXJqSwfyQkAReBb5dVjMFtPd0V2b6G0TfvPIu35Epyk+zLK3cwtlsYY
VV6k8Rxn98N41mOiplFJ9e+ZfYQhM6wu9UqY4mjnGwq+8tEzSCp8aJiqj5L38X0Vd94Q0sgFsv/H
fcSuOzC5zOzod7YJxqjOLtGmsoCQrhehAlRJn2/1D0kOXNGAu5pZG6Fv7RaLDLqoiMtZvyUJXUpS
dOL6MDiPmT6dR+MzHqJdYXiMqokbUlc6Gt92FH0P8epsMGZ9hwuZiLUmpEynYGZ2TQeg2TohqrQl
yZVQgo3DBexWjyASEJ++kJ3LaZcdZyjXRfcvRTVdEkm+VIdS/Cajs2mNt4wDwNAzDOOZz0y6pICf
2SbG0++wJIGWLnj+l7usK8EGMcVlqFby64vulSiorpkOg3d/S/omgGO7ErC0UHHMTuhA4GzsJ8Mm
fn3qHocY2vdqccrEgYo+Zolof3qJmksRSV9rie9hVLXKv7ErgzV5mpovUt0baPVNxnlQM8JUWpDq
d50n71cvP/cNkYYWN1ZcbiINoTQf+kSCqGegS7Q58QbjheTvcKgLQNTxP8tkY5X9tiPR7BLJPnIa
bkQCpIfjiAuW1TZnLoxuBs4Vf2WFtiUiwNNheJSpp3F8J5/J7u8gWiO+4MSOtqr6MVmww65k5flX
u6E9WDsRRVBsMzrx9pA4w3YUP22rQM4SK3YDew2lOjSMQHV8OdCM0fNq71o2H+pqOCA1Ybo6x38q
2rnuXqBu0wgiWWYusuR5MeCY1ipk8Hfu4RXsnFUip/9rXDL41Gtvm69G3n6tuk3meudb5k9b/iXS
OUkQ9zGsnrJ4n1RKh47ejS0gu+Z1JPvrvtG4eJPX1HtJDBEOCk3v+j2jC4meq+XPa8kPwm0jPgYQ
nQM/cbK31kOFz2WhSyzsz5g0RhVkq74fnfE82M9Tu7VTahV4VZm2EayE6Xh09UMO3dB+SfOhJcqX
dVsyn9p6W4i7wQHIepCOgEkf4MIIUU/4PTWiXaW7gTC9CVWfoT/06jRYJ8Va3E5+SlP6MyPkXjsY
bEobBrmZeHGcy6iJHcLPjU4vBZIGWC1PHrcKygA/vXVkDG6G19mEdj8QrVg8zO4PWUHfK2B8q7RA
eF5r8xmh6iatZ+Y+v5zxVnRV2kk4hzLbDTlhf/xsrM3l+ujJv4G0VrYAhdqWydvkRP46cRphQzpq
fIvYGJBXcGb/bMrfKm5Qij6zLknRuWFcgeyUFX/6fNHbZ4lWtTqLjC9nxhdav9oNsq+9uqUeuKem
o/eR57H8M207iEknUMyr0md7YNsEGL5p7yP7JZ+kPy7Xvo1Y91OWvQmUXwsgIYdBO00fX4AuujjQ
bevqqRxftfbJVY/TshsxTFeuz/SXGfpRFvyB5l51HwYdjOWdulQ/1Ewz8oUKiFSfsnglWfNuTq+N
dsIRSLbyY+GcSvs9A3u9Lr3v2OQ2ksGTAIYlCGsV7OWx35kMV0ta6oS6Ts/+Rrj4zbCPm0tG4l1a
0+Zye1fVjwcfn+TjXSp25KGZBjnPEIHjJWgzUtniZj+kryMUfJxtLK//pdOX1/MbojrQzPfK+G7V
uEvMJTD1A6h3NF18j1d3eBg0IkPhN9o1gg3wxr3CtA3VfCUDxG7xX1gk3eTTt4Wwb9FzkGzDGVfX
kXFDtMHK90pWgL9yUqOlzo+Rx2xfc68YBv01r85FvbAvx+XIvIcUh3QJjbE7drD++DwcxA1ufkvO
UfcmdKhBaNjh2rCMQIG0lp/H+p+rkCQZcwib+MOLMQ8xi63IhR7Laoew4uj0y74nWEK/6ZpIBkIb
30PGzg0dkfT6T0TGnUKHDo+ZFszbmV1PivItAmAM2sratwsvu7NMB7eO34e5frcsbe+tY+ja+rmu
CVBsVp9x2MZeinvmmaE5zkdm/B+SAtH2xuNkZg9EnwXTtGzThuRhw6khwdmhG+mH3tXOZR6fElPb
Vmz/N2wzfpVmb4dyfowXnUU+C6vJ8FfZHTremtRDN1+aHyhfqCWIqOA2Vps013zwXk+WgwIssQ+V
2X7OuYtAvAYx4hXeUXDhovf2yV3ftJoZriClfUC82Pv+lvKh755sa6REXquN4d26ueKd9dD9lOZb
MWMVcJbjusZ71HD3haf5qentKkXuOfrjTnSXqmS9V7GkH9R+jqJ7Ix2BNIFoHNbuOqzlqdJG4nqr
INIJUWG4TN7pyeWA3sRrdI+i8DJD/qpi+WY0/Wbk0uxzA6cfuhwjPmFPCoYlexFw9GZjfenWLvT4
MzrqyGGJfW/OQouDoyWIbV1WBDoEbMQe+op1p0lx7upyb3a8p0gqJxIoleuErC4/Ws3d5/V0UWL2
a/yVHcFWbDXJXiVY9xU1/95W8yPjyLdpHI5WHgXmCt1TkPAJUIm259bXTjW1XcdYnjwPd6mR8Fp3
+vAzRHLnGdo+5T5JdEmCtnlLsWJWpG9RtD9okivY5u3tl/WUFFTvOR643hb3pj6G9v8BLDA+rS5A
XeYnidq3XU/gTL8b9JnAEVKo2PARTnlwjDqwsf+Z+e394WfnYkbP/OuRXjUJ59iJNQDtdrVrKrbR
mJ5Ghki902xjjZmczuRnlnNQMIRnNPWrL94j4eaNL0dykKnhflXN83bLsJFcUUhsWwPRmUkJSQQr
YbxWtIRyRkRaoP2Y+uyQT0XgqeKg6xXuzmzXztUHW+WCEOMk5rfRtkqxirlpDo0K1DlhG4EzzaBD
oy1rYyK4wXQkWQxqvCbuKOI2sOlLDTs95e5Ekki8i8aZyGJPQ1TUhsXcnOqYs9xdXyyUr2NPQdyC
TSegivXXeAsq9ZgG6ro6oS865Avkfax8kZfQkJBTXa8HlEMDbR0Bmrb5RARWQM7MHRkvBXjwdVeq
+K3lywujHlTW8FCZDlxPq2yg/GdPZv+aj3R5HT5yYeMM5OPkyGibJ9nnH9liowUkblpW+7mMYfVT
WQ0NZR2GUASQFaKzMphZKkWiOCu2YU3PkUz1w9cj4/5oh+ZuQTXZJbwUovJdVBAIWDFtIwFfOeWj
lJQi3oSmpcCgwZEqOVZRv8miJqhqdtu4G4iUQhLZ+KrmIoKFiOya4XwTJsrdGwxY4buG2TiHee9s
jNzcgegPDFldKTOPuHzptCiKe82PAe25BtZ1ZeMVwmnpYIJMK+ZhFumALAgQG2Q1yVMYsvr26JFp
WN96toQM01J0e4uqVw3lH/x+4qXM9V1MrNvG5TLSGa6MZRsH1bML5hqlsduD8604MW28Q9WQM9kz
cPkBMr4YnovOtmW6Up86GsKuLnyhTVtOhsNNeb50KjDQ5nlT8doM2XGYM91HL3u3JhFhTFb5WEtk
iqgo6AxxrmVW9R9JZ7YcKZIF0S/CDIgggNfcpUzta9ULplKpWIMdIuDr52TPy9hYW1uVWkkGN/y6
H/8cPIkrhABNIvDEFp57182I5RE/KJ0V/Csj61lGsms7bnYklrU3BZvflU8RYZRo0i5J7BZW4UEk
4WZSEW4CCtUqRYSM1k6DNTxEki9bgWZCHpXPc8HilJvCbDB68eFcO5jXZN/C86tWo7fKCdA1Cr1T
JJPb3uW1S2goi3Y4trapvd7Xu62o64sbkTL2OFmaocas5NPMq/4KoiXbpZTbTGIAcCOc07xKXSq9
KkVYfxh+Ggbxlp/XWQ0faHu2qt8nq7sXyHutJ+48pP+O9uNNOoMZTnv/XMv1VRTihLv7SOnFCwDg
J7bC1PmSSLbqODl7GzdoooU5ZRTLpqM6EpTakSPbJ3Hx5I6MquwhI5KBUHueQu38ag0e0YjNn+eu
XDiIYaiMzXG8o0NzK5nhssl5jgXXN1PfjEzsFNlRIhdY2NlUTw89UWc/PMb2j+TtNVOTOBCOHPDo
Uvs7692oCDvwTz26ePKRUVimK953+b1A9cNw/8WzxwFLdljiPh7D8bPC6Siq4sEg0I2W2sWlJtuV
nvO+O5LjZ8UzbpUtH6RsbryJOFwzH31VPJP9Rg9lO8vi/sZV/o0n43+dyinsLAnfZPVLA4z4umIX
bowmw5fCxuPNxLpcJ/Kx8cYd8Xl+ykHTNIjbUHAgBeHn4iDEj0N4z+zxy2AlpBtwRuTBlFVe/8Da
Z7EUf5RtclknkmlmxFWZpa9xbe/GaiI5iPk/aGGMTwu/IjE3RyRm1ho5MUGaJ/OCFQMvB0kwEeP1
daHi7GkRp8fUNBRBLr/8gk7baMbUE4TwNklu+9u8mhihR/eWqgVWAUkLiSHAz92zYd1no6UMCONa
wiXVj9fT1bq5hMMdTbNHaGfncFqmEyu2v5EVhyAvLhaVUUt/36bqw03nw5T08t6YBvkwAmLRxNxp
ol3ITjlRdK7MIHTDLtql16ujXrjLk0l1uU6ofrjvqoQbuHcRbf6vEdFPHK13PUjgljorKQfmwvrW
9NAuIgEokFp6ulqubhhm3t0SYUi7ikBoSgohxvN7NBO7bkSQ0jaIAN84vLFpUB8RKNPry9AhbZNz
XZX9gvmIrtyuzBjl6NMqFKQM3aV7TA0H61Pc29IYx9r+MFcsXgfC5LXtmxuZya0PTaGzAUO3RF4B
l7AKNPFxPoZVjcdywnJe1FLvJ7Apz85CNr8gTXfftAr8cFFyMAv3KeYL2la6p7wyuq6JZv/Ji5o2
OlBSOB51nhHnnKvouxiiP27vxvdu0LGD8GAWvq+CNZYfXIahCPu3Bt/HB8ie6mgW3gYmmLBGK9xC
AgzyKQnpAdl0TUnRtageGoUNDH4BeOpjkqX1RU6wQ0kyONx2gs9plt2Z1o7vtRymIxHDnMB4rUjD
9SWlZFnyEHke0c50zSzfoMzHkIeQ50OqcKP3tu39T29Jo0dfLrrcTrb3jxJNe0uPfXb0ahSHck6K
29kPbtsYGobsCVOvvvH+q7Y7kXPRdx0ckOOwSjJuxC5PbGLHfVeGeJYGTHtWESkeiURiHiLDRDht
uNP+Dy01uGwL+jlEFPpf9AXi2prxxKftyK6vSJPbIedSr8vJEkONfVZPhKifcaZlN0VPxgCNJO9Q
Y7vidSqn/kkPAWZ+7LX2IY/Rj71YgHDxies8FWA4IvAlqXk0bR5+Kx1AKVkmZM+InknIUsGDF8iE
KpjBwYttlhdW/4c0pSwvXEIQDwNdMaMvWGYXs9Hfkbeuh6ng03Mr8B2kk74m65gUb9SAuDMDGyBG
uSvoPmGtaBeauuclewrXsflXriN33LypuYVKX8UYsUNAI+SF/eW1xCyxN5P7oq3527p9cVsH3p0O
KsAcWcg8WNTl82yu79sxImQcAFd5jPM2PAbeSDyyN94n6+f4FYeyfYfyQv0D1Rx8KZb53A/9fEhp
ljm7sZrexsFnFRzr9YZ7JLkebFlPPCvysYZCsG9cv/vrYpg8dqudTzWrUziqKue7UiSsd/pUMKIb
4fwNVV3deCUh3CnnXkGs4L/HvoZHwbFWFh2h5c7l72vNd+nCQrkS2E5iES951PmwW3CQMLu0pXOL
WcVFnB4QrINUc0h5iMLogdU7Gdqr+XOtgwOWufyCLcbf0Z8y3bY18BTWoqO9mX2N7UNN09tsZ5IZ
cYQG6MbNG5VkjKezwxldEm1xN1Uhyc4VhN5xMg4SS0gwHpvrmqc1cfgnzvtqfw2AwQKYOxKJJbBk
NTCWVW1gETJSJuo8i7YejYkIthw/NZi7F/4KjiefDXjj6uneB6bDAWqvu2iVkrJDWDgOc/4DrT7H
3myQheoyJqzQsf/KYEGx7mhpgasafhpPDBHAaCoPK73wyh0gPSwZrtsIObQopuXBoWQqR0C/nXJD
wRTd8jIH0F+ETBZh3J7apvwWyfqqS0uO5W7O1WOUQY0kkgmOI7YLTj+sNae0bzjK/falYI6iMibj
KNWRNA9BEtRPpRURLyTqRbiRyuSGvsMrU8IL3hw7oWrSQngIrnX2ZRKTDRnU8jiGmvakZo4w7SIx
7KxP3WjMFXZi/v0sF68haOnPN+YNekA2H/jR+5t8WDu+/uivTIRTs9NUMNEtWaV/RZz+Zj5Z7zxb
N58VwpBc3tKqRfCmZh2oRgLPgGR5uiVyygGnk+RfTyfhsztFyc+4KC9lKZ7kN2ESPSS8A1+Mkf1Z
OtgKtUOTE0TImPPkel5Uq7e3AT3wCdAvRloZkUCt+mG+ge/GZj+la3jH1FMEWzczsQegfVLTfugr
OAaEXduTIFC0BZ6NxLqkCxuSonN7ErhIrYX18ToiXNF7lmYHPtb0xqF1mMIeXsyi8HgAV8cLzgac
A7YnbgqXqv/U/eeB/MjOwCS76yReYp/5bI2ofMdtjsykrEuxt8PQrLr101lZd0vjCJ6J4PdieVpG
P9/PIJRwxnJpge6eIOU7aGjGMuiB72dd3AzbrpfJcXB6ifBTdIdpGQCHdFHCuGE8zdiN52rMPZIr
umKsIz/BgE62jyoCF15VlihyuLh9+Na75QF/LN+fSZMkYs+96f2cFxGVmLiiaXydUpc7jGZCTp3w
ayX1sKvciRLgkroaJjjG1DKWqIVjMmzbfIFP5BKvSGLCt/jsuu2Q9SnGBfWUkhpJt1mLX2LqR6Ii
ZV00e7dKkn43r+1da8YfF473/KyYyLAgJMVjb0R1M/SSJRFJJYmKnt1jcJPcJxzf/NO8xiF9Cf8P
VXJ/kbDifWs0Vysm/XIbJ2z94nS+ncM/QaTwFugOpKPr+A7OWpjlvM31R90F/hP5humTxJG7NZAS
cB34v8exKcQ+r4zH0DcCHEthmd2wMBhvohW3jYTm/NhdTY+Fj0AVcq/Zh2OpD1XKG5hgFgFlOcSP
XeVjYBy8c1Xa4YGUQIu1Mu8QbJRDxqatPqO1gskTtV/cWic8SWnZ8rVnKgnhhshtXA2cxlGRlXdw
Cpg/3AqLQyCXh3ZV/5Ipv861gf3G2/u3XTA/2S58iJVj75IsIdDrxdySQrebxz3wN5mCY1ADz8a1
GSYuEPWtVddteey4J9EU3hc+dKroVAppfon1IxnK4KIneA0bE5uM/advg3eNB3YfeFcBjPZS587P
8D1GhspcSEKsh0lLbAsXXMGlUaqIn/I0ZlctaZ5bUoXATzf4i4LHktr4Vzdi14RNgQk7yB9SVO1u
8rap/5mMXCMQWZImYzVgY/+HRsJnUGDPnZwQB9v5URjnUvdl954kQYHloUMQmGbxKnBcswEZ5r/a
H1x2xvLNjJTW1qF+p44ku5NZOr0F3D+4w1uEWkE4nYLZp6VtnolWvVYR+SlJZpLXN6foZu26jxHa
5b0umPykcsAY5RB1StmYX53AlfpNHOd1JSKoH9y2eu/Sa0xsCVln1cbxQnzv1DeDSNLbblpZDES8
KSKUiY2ex39VrYF0FDViFPYgFbCC7gBQ8V0p0mnetsKBweDymCZHL0+mPQWZEkO/YNA2I/HpmXl0
23VOfVT59DuAVnKEnxGflzG9dq/EmBdkAbCtzxAOF25HWyhdINMG4Z8m0WDfz+e48Xa20MJjxyo9
OjaK4R/VwHpflTOMhhXDdbWG3zlK3KFu8l9tW5MoWbj4tJWzbgrYLNtpCTvEg5VdRwTxYl8vmf5u
tau/4KNdTdwlquRe9mzMwjTEhq9ky3ntU3K+EVPYPlNh7nGrd7NuBa5WvCJncOPk7YUdYaDpM2+y
uTs5Jg6Ww9SXktrFyHo3NNMZvv2Jh8uwXxJAOikG8XfuHuqmb1vAEpS+M7w2tt57as6O+GldwIcU
hT56qZm+K77a5d6JnA+zqD+6ZNMLNK4+gN8HFRXOwc8sqqnZ1r55MPMwvwdejOtZDfijrnRQXYJk
5no4vLK+fXXJSO6qxAkJJPnjoatY4zNyZ4Qc3HeR0V10wjgiKV6MfuaIlwMXnXA/a27Ohw4Y040I
VhLAVbToh2FBe+vCeOBfCrg5CfbiNGgVd1k5PK098T5mOJ+BrOzkkwYRyLp1cdmTMjNtynoCAEAg
g/UTnwkVeXqXD2OIftK9LcpETw59RYc5m/U5UZO/Z6Dp0DnpmogCWjU2ocziQ5fE/U95hbJhO2FQ
nEPncYIn9Rcwlr2MUs5n4Q/9jZ1C1OAkqv8oucqdo92RK4g7Xfh2NdtK8piBwzInhR/pbo5Vd5NH
eXRT9ZRdRrIguGrGBrXMk+w3bP3QG04VPaOroVCKq1ZM3KiHRIKK5+DrvJ4Z4J3mT/g1VIKHU3Df
1H73q3SH4bbr4/JpsEVy54u5+HBDOkN940xbU+bLYV5K1k2grG5D1hjMg3Sskz7pl1sZuN8r5jQH
6tvGbWha0EXs3MxEzU8y9ad9gCi2LULRnlBG8Cn4Lid5xI+WZMK/NXWuviYXsuoS5GbngznYuU7x
Vv7f0YUzkNACuT3acaa9zR2ktdhLDt7s/azT+KkWAvdu4S6/IxSbs7Akt1nAN7e0YZQvq4uVzq2s
veDgVuOWJArr5kG/rkE+cpogTUoH95ijij+tpHhdMmtthniU/8Ix4OvI9LylyHh5JsDlby37qQ0h
M2/DDh9pVd/m8XIlBjnt1pY0thZ4Kzn3V5Pth4kjlyqfnoZMckND2nqHyMbeznXZqE7D0sJGQLoK
sLPoYNzzxQfykbThuQ89/5/xCTcPduI6NObOesgZu/+WMJgeF5C/uybrmPqh9lwm6z1WrvwBUkZd
fDaymGK0jZkXSgVi7cqysWEq2T50zksblsGuVJZ0TCJqyvqMr6IvNbXZOzNG/Em48HdOgQb+aiPM
R69lcWwI0JDyI0aM/tM1H1k3DizoynI7wCE9TLOn/uXqWTblKVGBeeoqQJEHnbIUbOOUt4S/9Led
cAqgAK5D4JIZG5Ja9SlNBySiISuBrLjkH9R5LVw7CELSqjtRRb2i3kBr9s/KqdFQMlxNTNlcsdFJ
bmun/gVYr9xRU/paDc6HF1O+hIl6vsCn6t/wPA/3LKAF0cMUxcork3NMlI/AYJd+I9nQRA3qmQR7
0n93CwwRnyLczcRl8VfTrC6ClUFXWfvgwuPVgrQQP1XXB1tmNX3KtFz9c+CnzfjXho7K900RDZcp
TD3UdT8/9xi2bqGAmKOelcHDVNSveiREGlbUgfbFgr7kLv7MjEtsKdnGXK3FqQY2S8Bbl7g3UFXm
6tBrztd9IG10nw6FQYj2xLmTRB4XnSynFQf8i2RDitF+qA4UotHqRMzg4pUrS8xCNTs/djwKUWIo
p3CZ99XaOrs1DE2InuRicu+XVmzCSEFlKt0Ae+0SfYw5ynvpi7Tc1WJ9F6tgYQQzSiCPJik+zwX7
UUuF/Gn0vK8y48W0tAubhqFbVhadRdt/rvR+Y5/3G6wC2mb+1m8nkE2hJx4jr58R2X15n9Hb+pS4
wJfsjCXGTuzeAHite50N/bEw6fVviN/CsRr/+B762jAQA/DxmO1YEOjtOMl4r9ey+kuvaX8p24Li
8DqpjNoOgr1fHyrvYZVtRJi7Dw7tWET7iuvarW6zkU0fC6hB1UwGmRfcU6kVP3VuMO1iNVKL4aDP
Gcx5Sw701K7V+gZltzmtjfEePeGobRwV4yPZ7PrQ+qveLoNnTyj+5bZVMvlTzUwb6JLMCqtwj2Rf
MWsMHPE5FedbU+OPSyAXHquo8ShDQEknM44/K4o8Wr0CBrbBfJliaB+KWgffgAOAtQVI9xqo48qP
zGZvtZ1zzIYw2yrGhR25/XmnrKfv1nbBqCBKHif4hdQGzyBlSnotDvXi5YTX02Q3hip9EwXbN14a
jnh3e0cTXB+dSxQx+RteDUckuuZoB1cfclt7j3wLrtsmVEydoYACOqOwZNYxpKDpN/X20cYhaXZE
vq32nptnHzZc3FvtTv2rnnhCcFho7JSKOmPHYSdaSdfBrZm1AE+hG0dgTaDKsgAr6/63l+XdX7No
+4L2PlGjTe9ml+r2vp7tt6tUes8UoXmucDDHfdcRilrrU6xa87i2tTqTBAaQx8pxp8YAtIxIa9KC
BOLmiGO97dlvNHNH127KLi7O0bjykdbdqhlI43QAf7HwrQb/MWxkuMO0ztbLZgHlcEgHvmweEv3O
611GyjK9PsAcZMuCdjESqlk/y3SSb0PGoEZHXLit51FBd4ziQxVIfXIRqjZFvnwwdqJ/cxGGxaFc
dApKlHah9Ns3a0veTIwpLH8gvxCgt0cJJPFfhm2MOItJTq4mORpoPHczXA9Ef+4zXk6vhlSlQeyO
8wObMHGcTMaAyUf5cD23NiEZy03N63Zf06dC8LgBTTX1vxcXJ24eJPeJIsaeLHWx6wFL4VTJ/uWM
qhvl2c9lxkzc94k4ZaZ6Y0oat5HrvFSCgW2jjew+JlVh8fGMd5nK/kdSxQMjgXj9XegTkI0WR9/7
gtDnmNvgIaTK4rNrK1RpKTDFtR6rrSz/0WvEQpguyfeWN8jOpyfnxl2kc5Mmkqsz29Z970pAeWGo
b+HzYRrJ1tS/vtd4YQU2cv9wdUU9Eg7OFDsKf+/wfGwzxcDWSU8do4YLsBHe/J4WdXIfDVN/afJ6
3nMhwsVndP7CIoPkeI8bOAdSnG1WUlCbtc//xDpvznPTV2dsGPzooJO48qfYoptp9C5V2SKrRCPk
KJGCK2QkkNULxDFxmtbae2Lzg597qHGfzQQTcOhcP4fUK5g+1jEYkFc78Tswbn3PMwdqIct+YGdg
VMsFOJ9EYIXIG/os83wUu0EglSJyANcbCdIEreNvKJVnMocdnURa7C0B7OPcUTKXdj171bBBTPfr
js3QtU9wGgQcRt8/ry6OGpHhNcavifVrbIhYYEfaWOBZR38dnyvkE9QQ/WIn+VhNabt3m9QcgXq6
X+HVQA7eK75+e5gbZdBjyA3cOzU7f7zK9Id8kLYD6tr2+6Lw5luwI4aqjOKLgHWy1drFuetHpHbT
zj3Ecbecs1UiK8ywimDLzYdu8l1uW6Bwwyn7gmqjDyl2CuBmpb00dcPFYowxMDmM/rtMtszxLs6J
WPn6mK9DuE+Xqh8P2NBYRq+x3QrlcGn08WtFvWV1acdzTCJ2uURLDcgrkXF2PfrLxwyN/w8Y/TcE
KuJeA5PTuW0anybNagRbzroUMz9EwOHkAzH78YYxe8pVFD0mGc7hnsa1B2oTr0gqMvS8j8oCVbxY
mgabOh5d0kakaLKrkXzE2/GXLXFwn9Q2e/AiEoA1+jEQExBcflv9uBkbVcRqInzssVmJp4Qq9Srf
O9ofTxnEkiNBWFL9KnXhjdAAbVrQpypduUMxmR8dn/TP4CHV4pVVOynSL8Md/STn1jxl4JF2RU8O
wpm6fGs4lbeljdV5rqmNC239kdLFfEhjYr10thuSQVm0H71FvPbNSgzOMFx5zlgd/MVcrZd8rFo2
v4o0wgQcOTzPM18p4Q1/uc2yRF19MjTFSpwUQsmLP48x3233GkLAd8/3A06RGWYyG4w9gUQsrhLg
pnoUIyiPYIhvAjR0XKI6hOWUsgd5FWTi5/2w5ssnOY5hGw/EmuEozptEXSnl3sKs10d4KETLkGOq
ktlxNMVtLOyylfX0UncITlPFxBoah80vnKiTH87RxUgyABvZdOzeumbgoSlS37LQ7l21nHXug4id
bfGatPovBzD08lpd10BN8TwtiX0J9NRwKtGcso1CHOEq8z8XgGsXaZeSwR5vT8y0DmMyy9/qroC/
v+LdSEKbHTIX8V6qxMXTsYrmiPeAyT6Kf9JQf43cLvmlePlx7bzm3NqOVlMTMue1PSDZDOodr74c
MwAao/uWAqLAqoal1wWUjVS6pjthlRdtCnYKu7RbczRkR4wIqJ32tq7gVzauof9CkNN7FrrA6CH4
c4r8N1pBzC1az7uKAmn6ZEn7oAwlp5UIAR5fHHO2RbFzEvYbxcwK1004sKvcOempz35XjmJLgDp2
8h3b38YUzOzwV+CbroE43lbaG3mtOqPlo2GkBVhYXuj1xZEyD8GBXxLFqEH8Q0c3xu8ujc+V6Llj
852BGN6uXLlzB9E2rnpe+wks8DQhmIpyPS/nau5A5+dNevS4eB2WZUautOmVAWJpg0tU0cHiToe9
FENzLKIieDFCVS9LngJTCNviyqgQm2AgWJkaNjsTE0roc7PPev/XTHXmwwI+Fmy2R8I4kby3hDwY
eZP4PwaVeufOk4K2p1LvJbXZ8O5FJQ5MAjxo5cOIZDTwXzU4WB7ccepve+kUrzJiRvZHoVBIpmnf
19jJHFFUP4lTlE/NmILq5P39FeUEVMuZqyF0cLtFGSeWJQcffO4CyzrC1lfPShzR/hmMe6iRQH0s
u77CPoGK9m4dFYxfSRcEV6SY7R9nDxaIE5XD1qvav0gL4meePI5ztm175RfcmSNADatTYtcgK0Dy
RapN0nE59qZMf6mqFPvJ2PGznrhUACBhxjbRtwfZkR7dRBwYIXC0REGPLD/Y6SnrwvzcTKikHtY0
K+ZrhEWYjFPHK39FLPC5sONNGJfOeeyySD9UkeqefAQsFNSrAuxJEj1qxXVpF4UZvswpW4CUT+zD
hPUhElz+WLVNFFWYcJe5/nofB4wSpAPRd1LwJo3ktJo62AwAriYfda+wP7jJ61PkjOGB8PByBDzY
n+aO7gAXN9ZX5RuzYrSWw6nhxNjJdeA8lba8LAbPx+J6dHMXcOiTjhq+qkK7FLg57rgtQ6k3JG4g
UnH6Nd4Pow9DWlBdX8N9fzs4DBQrbZN7MJEU6npQKJ6LOuVuF7bZo0esHAY/mLabSRTRcQqNJq6u
umPSrSO4jXD56mmBOJCJ57yAA8jxT3SV7cD4XmUL6CypFer/NUvCeHDyWCu92hGruGvc9c52I33B
FCQfgbyCAHZ5/RrPd+6pcZoPXL38k+nH7E+brMMp8Ca9XRv7Zw7o4Rwbnf+r4ezhb7TDwStMezD0
UR8CFC74Vak4eCvmXC0ZcDXg/4OkewMXKh60rPEGeawW5MUi948WAvdmEaSx5zQAsVAk434VQ4if
lHKMZpzVZ98apLnrYbuQ4buZhZPcRhbNe5Pb/nfpyOi3XHo2h41qmxtYv/1O+QGfB6SANP2lpys8
uVP1nrVDcgoLMjYJdSj72m0KaBChcyqztNjn6eRwuKb1XizYkDs/+jdKBwDUFf2FugOuJyuhlngF
b/a1QyOErsH/RVpgszk4z6nbyPO1DvzZ73S2h7hebgia4EuYAu8mKdnXGeVHT2xyqJ2J1C8mC/8C
9985K1CCDCkwpbYCkPKOYPAP27irXYqqsG3uhrCWhoaWjrKcYD6WcXFTBbi1K5hpKj5jtCTYVhXV
Z1g7oBebpKX9j6RNBuTl7JRt+xFMYGYUAbP9xOP0IBiBbgsy/9te4UCpiiK9C9lAXQyPPi+p0eBz
wP1flzQmzQ2owCz4wz5IPBIy/8bchx5H3/lxNmrcdalQx5jr3y1tE9458pfhwPu3PVYrh1/R1zH5
Tm0wKcv8kJdD/Ivtm91wj3Q3tIJhHFUUVFDcNWzzHsmEB3ALrQy9ROOdbOGDbFi5FH8QW2EgYfq/
Y0Qst9zGSZk5rAZt0+CxdGaE/KiW10kufAUEQBICThCoOYiHhFiyawh9yY6ZMpS7FnSrFcr55iWf
S3BiHEymWOWhSML0gqsV39+KNsppjJHWa+TBd/UHgle67xASt8vsOwycTn5Gucv2ixMyMOnW/bdm
8VtPxOVNVQ5fqQTA9FM4WfeOLHF/iKucmYpoG8F5QU03kOLNGuLfo40w2vUrJppM2+CU+lhJUsAJ
PSSPkH3rvQCX8OGlcKK5lcxn3+XpWJu13WXFCsUrIx1Yu+kz3JHTSo0mCa2O/RylwcxgS4X4RV7R
d+rqWGqS1IwGZAIGx90PFfTfLHTNtnFr9waBFwhFlbdnN+Qc2sbXXh1hlvDBcXEAjShCgL8I7JRN
eDR28O4BW0abVGc/uq3g/rC3u8DbXre5h04Qq7w5xawwTvhrARp4zDUH7UMIsHn9PtTsxzl5sxsB
PzHE2b8wPbcQLTc2GsOdoZNmL+ou/5D1QvMHqiFGTTT828gJxAe+puAwXMeLeZ7b4+ijPiOJyfNK
fvxUAOI6aIt5Ns9nOBsGx7CVunkv87B+dgKCttydF4xaqN9l1b7Gi/UPHBcw4Ni8nMbSDZ+qzGkO
2DfCd5ycADyqiE0UjgRWnY1HXpUFja0mKPJglw906qGWWvaku+i6FVJrLFYgriWe5drrsHYMMaJz
NPKSwEF6LTh1nTdZaiAVVda/OdqCxmJHeA8gmt/12Oon8O3AOCT4yGFth10SmBYAuIv+XvbVJana
9bVhErtQUP9ogFTsinr64XThrhynE4MhWPiEJhNAIoy7AfaejWJipCEDmRn2GuIETRljNd+0EAIv
iUa+6TvESX6ZOI2t8LAPj+4RpPZnFvF+2NRTBugY41dSza27C4PyH8DP5pK30cQ8VPbHYcC1C47D
e7Kp+SJN8nsAa3Fj1mx5HxHLd+xj58OSAq7L6zFmNMjUHRu15jgkM3cU4tGQFOjHSWk9+s+JRSwa
IFuMeLGFJRNvypKlom5VsxWD6mAM8y7qrY6+S9CPly7K2R3ODLauu2Z3XO46rimY3Z7bqNTHaI7l
LlnQiYwH46OdRfGCvc9sDecbUzMun7mJLFhO9MyhzrGAN0l4sX5LQLa8rN3T4II5gdjv/graKfiT
+1d2VkgWSMFZ2RagTu+8xIRbNZXLoV4TdYjcuP8ozICmEHJFprkdHnyQ2QsOc++bU4CQ6eBadoS1
/QU0Xd4BbuSF6qcD0RzWz1Ud6wt+Uc101TCBdK3zzVHM1AV6hFSGGx8zAOhnFnzl3rcCWlKfwotK
UFSKMskPXpfP9LReQZfljAMasxs0a4GkNbfTe46d68NlcMN3S7g0nFGtNnFC+VDRTtkbu+CE0bwq
nw0tIk8xCHqc9cv4ia3bP4Bb42KiJDYb/qd4N6GQpwBHxE03IVpuSxQbrO9Vhf81r/ru0pV1h27S
6RuOrPXNF61z67O3P1bdxDnDxOJNjE8YYbgiFiFBu8T9gk3zgSfgaYLdDsIfkamK31rz1oSIex5K
zkNnw+icYjDfTiPmObauGY9K03wXnq32ZVo2dKeH18Q4TaDP8dq4N76e6E5AsD0Kv8xf/WsEzA29
7IJoVv5owRLaxTR27zaYS3tvsvt4tNWZC0fzuFotDw7tZgeALPQRqPI9d0TXbIdT0VDkAicuRquN
kNhpQdkFKeTkk472AoOjvMn0HXlVQCRTwmqkHX0yHQViRATh54pEGd/z+YrViECb9kbjJsHbySoA
654V+QpVv2/2nCT5fqyxT5LTCA48C5THUsN7qHvR461vkvU7aSrJI3A1dNR5d5sOaYG11YHM7vLP
ICPLp2BdBUtZ2+xiOcbHSPBxqR4CgZuA8oLr847G7H7RYhScVNE8J3btD470xH9+OcLZK1BUz8aU
GpX2V2Si9o5cU/bNK87eYQXBqAMMVKNVEqGaaAbY0WKjHxGGl4+54Sxg+9qcTBW+dZ3tN33IHzJ7
ybdYPb+j4YY7HrxpzANy+Vi4i28CYfMnh73McRU+2IJq5Gnhi3YuJn4N4OBpWCF4MvH1kEAMr5Uq
SFHtOcU/v8kVc1Y8ZvsJInFNVpahPbv+Awg7cWa2Y/g4l1n31kjwO7B4s/Qc21LeYt5rd2pZWHu6
YrnrCh3xAh+je69GK6OvrzqmU8wDM4cxLiD27uwC6dlY4v7SoTw/stTIwcHWf8ippHtY0emjyjrv
ZGd4cQXbQ6xEvr6N0pS8rfab4yygySVTnz7YTn1DpK9vvWYmzCtMBFg/WTcLV7d76qQ4lvGPc15w
Y/dskzwrhSUyDf9H2pn1uI1kafuvDPp6CHAJMsiLuVFKqdyci+S0nb4hvHLfd/7676EH6EpR/ES4
p7pQKMCNOopgxImIc94lp7KSIuYY0cakFlLSPeLd89xL+ASBRv3B6BAdqsPcfizbiuPTEdM9DZ5H
2KsRlUO+2qBCWIoirBNY7MoOG8XgJrBBU/F80yeJ5/SmYTsib0uy6moHE+MA5glaGdXBHGycpjgs
PygeXktgFxWoN6hk8nANOEnt/Ls33aDTomh/2Xrb/EisxruOsfdCTA71FV9x2z0FzPSotoOH+4uo
aXChNRuGQHOkoQ6UrJEadAGX3NcSjjUOw/hI6IgJiIFB6mV9X0m4AaYjhk+VLHQKjK64A4YDF9zS
3mz0I8KQkhMCh7WJXFvto9HtO3sTqMQjkl0BJCwwHHjZdVtMuxpQFznltBjssAJ7WnMhlNlxjpFC
6vboPKHaUzuxig2iJu5yEPjXltE6t0Uy5ntFAzzTjEp5w8bjVl1RbK9DGWw9PbHvYwCwW653ZKO6
+ZKDIrypAMwcCnvE7LPBGxHVhPCaenR3i8Yn21VW3NsH1X51NfUgY7PbhtkgHkZpftFbEwX5mFO1
TmlSALC0Dw0EuoeoTsBu16yPwgSNHSuNf0N3JUSkAWeMwRHQX4scfbekYJNQNeXOpRhI1tJ3+oC7
lb/tIgO2DRrbvG1gYFdDNZDvq+xec2AGGA38UIQ0G+Qe0vQGDS0VpHcT0hY1i29cXLnlAD5F/yWK
G1KgUOtbNLVYuOgBKUCVeMMm34Uo6am2SXudO2X+yLoybjFkGxGOGiXEQb/Ciy9Lf3IFghEr6/xN
Ri1M4VZp5EbjhQpCUYdaUgL9oK7HK10aGrkSiFEflfCPIogyCnjzg8HmIgVqYmuNsFRaUUKrCtzq
c1mW1Yta4eHoFXa094Ze2yKuZm4B5H6j809bEJ3Nh4xzZ2fVHkLreYXaAozsK/A88iYOEQ4wGodk
P+hfm14WDxWte0hFtIAqDaRyDIJ702JOtO207hv+aOoedr19bSei+YUxkXWnOSHdI0f9IVsjuS6R
Wj04nfPNlzZgtpIKAg20n+B5tR3dGx6qQVxRS0LTzc47sCCiwTKrtaj9qdneFChHafC+EaYx3Ws5
wAAUOHVthafAk3dw38p6PWPH50Zy0yiG96ybdXIQvBsBidc9hXtK1Hcsqh9FTZ8iTzIeELbPQeS2
6q7TVRCklaZupFTSbQ9pdyOGFD1Crm9X/QgJEyRgtms8Tr7apeOEG58PHS7o973i65B+KMhQzRlq
rLEQPXRMWd+F2Fxs+RQ8xX112Nlx+lvHLnGLplP8vR4odJuyUb4VGHpRbDBqGIfiUHCxfKTBhuaU
6vZfue29gS6zKLpCgcHZtN+WDYWjrgWrEIbZTwbHls56aB2Tx0gW0o2yc7+662MhNlVZlC8+aefG
zxHFBOdHh4K+qp5CWQeCg4sKjQwd+ltkho8mTvFbLYEwKwJeULLHKWWju4N7q2NowgVLDqCIOdPU
EamZBqcPQFIgmSpZjneO06Jv7NvR59qlcm3rNB2qiKPBVDtcWBFMvIqDEGQzZWAUdMsKXE73hrck
peUoloiJqEj3wxrp++yGNo1yFUXQHVvNGHZAp23oIxAn1A5/oTGFKeng8LSt29rY61EFG70cMESg
13gP1+QpjCL7FRhQeFWkhdyDbUHKCRWPK8r9PjSBhqMfXD0EGRV8sVSqB7O2CpoOAGxoEwjeF82Q
ezu7lb89p2k9OqR9Pz33FWSrYEfBmDG3WTcIir8uyGRkcNGYC62hubPApXtcAM2mLvGz8shyV5bN
fZL2qPYZuNHn4gGbSOpSBqY9FXLgwBYcs6XVaqK5qEwVv8CporeuqZEEtRT0zREsBKvmmXdV7lFR
AbDx0+r65rdnoVIo0PZV4vyXTWF2D/Ym3+P3Nky/LvldaYnYtgbNfF9ndyMKgXLgpFOqkoCvAhvR
7sRH40f9WCCUuclKOpR2LLptYanRvgSGeyu4VOGGyK1tU3HcwnGT0U2JtRMSpgiaBTYclcbREQSO
rPKBJtb4ycIL4cj/F7OC2ld2SRMoO9H4A7Q9AEggENWfSgPykoJc8TOyjIBXQoSHQF8wNcakdSBa
WPuWYXPOC7qBcOejzxW+tCHHujehhSvIK7e8TFu4BWF1GzXUe5CSt3c6/TvEQgyJMkho3ulaFOAF
2l8bBRzknFYpevVtq+if6GfDiRQ6FUpLWnfC5WbJcQGhievhLk+G8gPq4eauHJMCZQjsAWQZwGcj
5yW9gSSQyX/ELasCi89J+INqNRi0ILgSZYNmjWWC4/RMZW9rbbAHSkNHAY47nR+jfauEaD7q6HOh
pkqZ6aUwQJhlmA1djbmL5LLBWiyDAbhAUH6y6YpfS/fJgcTAHW+yJFFHIK6FApwGHWR6dxi+7Dxo
YaA+p7Zp2oivHneFL0VKd2xsY/Wh81Pz2U+ozCpg7Q9qnsNO6x0Haj2QVsCQJcV5kwYvTXA4VwC+
palp91YHVRKR8rexmeCSOjq0agCNnIdks6vr4E1wLG7ilmIFNXaxZ/FTmROdQIEGwFqADvgeITvQ
EipabJMeq6JwBwlVh76rBt+Iu5zzwcSCBGxMX37iFaztWzjhsKBt170rNI19E+I252phf6NzgIGE
VfpHSZlbvekLMMhYjEUyf8l66LsumCryEcUyXae6Y8cxqg+5zWdLMO4JHBMBfDNNPoMn/yRri5TT
JtgYB1gIWw5gAUR6QT7x+q1Qj7Wi7ZgMSIlhQLxxChixg082V3r0yWp+6FVYKOZhBCAFKC8oP2MN
o+/tPO6OkW9anCosu0qnoUonbaSnjISMHejiXtdBs3N2a6BWjIbWKiUtMYkhBFWa7cfasH9kYY21
Jpq9G88FOXXZHf3ctNw0dMPRTYM2jamr2r/+K//x7RBwzf2ff2n/3bCjeBIP2Qv85I/emF9l2vD1
cohz23JCmA6XaUO3TKHOfNEphMkmLNrsRRsfBvsT5DUrgjwMJ/FynHPDcgahSUcXGrkat+nToQR+
OZpD4qQvefhEYUHk3tYkizbBWwH373Ks6TdniC5m6e3P//mXravmaazJ5P7dtJUwjoLJt/Bl6N9S
77eDnLdDe1qjPh4nAMPugXBdjqgZ5yGFKqVlsAscEL/Tl3wX0sNQUkxXkpesQzkAIHszvsAIBZv3
C8jrVaNQRaV23/10nGMfUTSsVsa88B3Z1LYhBY9iWiSz7xj3FEJoNKcv3+PsawuDLHU43baXh7nw
ESHd6BRXNOCU+CqejpKOuJGgTZO+SCSxQf9FubPzeB3H2dF17i/HMs9n9CTWbO2HrqOPBs4VLzb1
pA72m0BeQhu+XI6iL4ZxDMcymTuHLXA6JNCWslNrwnCE4wTxgozYtfXbxDHh6mMhPpqGu2ubV9+8
xdaKdhDlTAF55cnJPpCwApcH1VOMJFd/i9fd5Z92tvmlrkqVedYNzZz+Pv1lfVzUiuI7+sFsqy+l
/goM9/flCNrZoplCgArRLc4Di1P6NESrgeLHrsg48HoBTYCUhO4iEtKCL226H4oOPserXvQ+/qpR
kO/N4kj14tkL4z2+TJRY8G3bcKnaX/5ZZ9tXcrnQhKVJqWpATqZf/W4vFZkf8puL6hjRTb/uU6oO
NkwyfB5G9dmJmmNVmagtwSrnzptwef778GwilYSrWcKerwjqUD6AP73k1U9lsxxRs7OwxnzMdVk/
hTnmguoYhLQcVPO2Yj88XA4/zflJ8mL0gr8kB6ZK9p99dhOq9kC/vjz22qdyPBbIuOFDAwHPsZud
4t1ejna2/KdoiOlDLNU5A/7ktXdzbdMxodxqlxgbwv6jZFOYv4w8WZnSs7wxRbFNqeLcZ3ELnSen
OgWrmpnlEeSt2wYYsf/qOkw0mx031MsDOt81lmOalDxtzjPHkLNzhvpjUdhdXx4BMh5Ky7vrTOPD
5RBLc2ZizWqoOpAEbT5nZRr0ox2WOJlAgjsg96I/R1qNaEyIUPjlUEuLQeo6w2GfaqqYJUGPl5Qa
Gll9pCeNB7HxBVzMTWdBqK7pW8ZSe0J6fHc5prY0hZKUQE4Qwjm7EgB+behLEzSh7Mit3br2qRLE
vxGFufaI3zbt5y5snjuAUq2DBkZwg9vjdVHLw+VfsjTR736INjtu6qIrfe7J9bFGp8JqX4YMymTx
+XKQpWzzPshsipHBqQCDl/WxwRJTeYqGO1NSRIN0oh6x86uUL5fjLc6uMe03h7yriWnQ73YcFkdm
lA8MSqX2XtYvoete/d8izPIn5q6tJkBnH+myedyiIZT27so2+zP38zTF6qdQb9sS/8LZPnOko3bC
HKpjpTxTFc8o5Qfas1O8aUZ6I9wb5AvAsGcriWTxY72LOu2Xd5PnyipJMX6ujnEP1qG9TcUnF1W7
EXEoXulNvCkoEF+eTW1aAGcjNQ2pkiVNy5ifwy6oB2Se/PqIzcZW1W4TvNfc59zdI7+R+LdtQAdL
+QV2YmWsiwvlXdzpz9+N1QuQhcq9gLi+eKJ08tnFXm5lbGfXVhIzpyzS41IVNpoQpzEglIFxYrsj
lNxSc0A8xnmxqme9edAceaVVvzP5XfOelPbVzx8T//py+KXsZqsaPV1BqibFnUanmBrFEVDmYzNw
a3bRGtkWwkP+Q2r1VTL1B/148I/KyMv1cuSluX0febaOhI9uRmyzRTI0m0c8H5Js5WA9v1pZDgOD
o2Y4Kpp9syNPG4BsJshnHfEicKxPdsX5jWDsz8vjON8PUkXPiK9H24VzfJZM8FThtpCb7IfiC08s
kjWeE3SK44ekuhmKR1tbOx2mb3K6G7iUqZBhhCZUm5fj6TcLQ1rI4HlYleikhIiVN5J3hqlvdMTj
y3LtMraw+07iWbMzoAfR7QHnrY++d3D5UIFyp+YeUgzb2saSqkSK4b7o73pt5ZA//36ncfXTcbZm
U9LiIE2T3/rwzQsf/PLAAr38/c7XIVGmV7GObJNhWLPDJ8tEpkKQrY9IRl752eNYrSyQxWHQhrA1
W+U1Mb9A0CMxBvqc5VHCdEzHTyW3WW5Huwa44+WhLC4MYG+2w4VFPzvXGlstFNBF1VHrqPhY3rVm
wYspdRRh64beWjz+/RHE5DkMiwKXziabLcWohm0XWgJN4BijDtEhmdwiPrU35F0k8ViYtKYAZSsr
cRenlDc+VyNLNdkCpytDUo5GxoH3QReh0wIKWrSPafJmm7eXJ/T89sOu5lnmGDigcluYZUcPmYoB
xhnPoIibiXB3mK7cRr1YCbO0BHWpU/qxsadw9NkSVGyzoSNm1EcLmgOKOt0+DkbnP1gc74PMdlMO
zLFWMJM6FjxiGrDTNCWr4i2j9Vau3H7OSzEcaO9jzc60Uhb0s0NJrPTZdz+CnKZndT15XyvqUZUP
XFeR/x9iFfa7uw2SlcSxPJ8OZa7pBWKZs88GXYJqYKnVR5Oi6Vg1H0BWvV1eGUsrEAy4rtqmEOT+
6c/f3Qx8/JJEJZLmKA3/KkbdVykeZYOQ//5ynKUVSKXO1gUnjH32OIwLadNyypojQk0YJnsAjdEY
bLrry2HOrwHA5R2HxEEShNw/+2Bt1xueB0fxmIn8ygIXOmq3HTbkwaOOg2h+dznan5vp7ATTGJXl
6AD1hKrO1iIUQxkr7Ug4FOcM7zUEq5aaByV6EfJR967NzJ8Y5ps8lFdIoW9BPl0JitOQhJGbp1Z9
+fcsfEzNEGJ6UHIKcKU+/ZjgtAwZBtFwDMx7y1fQR6U77dyJtafkwsekaMfrm+KdwbecrUu159Ha
1vp4NC1U7n8M8EbCcKVmN/035lNrSmYXopHJ83g2loF2b9oHuXoU1eSWefRwSgzDGynvgrZfWTUL
LxCpWSDHhcVbFbjlLP2XoIMzj6Ph6AmYUcxeGmkq+EMDCQEI6LiaK3r1HbTO3RiGK4toaTK5sZqc
rHw0ytmnHw34tlEDKhiQYg13kGjdUMEk8e8PGm7k/wSZzWY86EivpOVwdNjfWg5cUH+pTQRzjZXP
tpCyCGQ78IUd0xbzNoOBaXbRRe2Aiz3cbr3CRXv714uc6400qZZwFT47qtGq7CVYnu6o6gg/Z+oH
A/2kuDd31GpW8u9S/tfZUMKgFk8ZaH4+J4iMg1wvumPvVriWO0DDsow2r0htiNN6ElyhXogtlQK9
rxC589JUffFRt1Bl67nIgrtW+/bvN/nJb5p9ysHESBZTlI4zKbiqk5+tcij0R1v9dnmal/bESZzZ
JsdWPilUreyOBo2wPnpRQ9hbwabPnwv7pVV2Xf0qEHNYiTplzNm21zkmuMbaPORMddot784jU+P2
WuLCeozQvkPCONZLyKlb+mR5v5devBlDetDpRyRhSiNfib6Qc3QDkIIO1VzlR8y2ouLEnaPYsjlq
zrcQASQKxWAQ0uzeNVc2/fSRzoZJa4fnHPmNNHc6zAogM1X6tD2O+u8YZNJUJMpB14T5Sgl4Ibvo
lEshF1CEPj93pYGAeNb33bFB5ZPDYz9qGMQYa0/UxZ0Cu4Nzh9KspNx9OiD6sCNoraE5xuVRM3de
e2uEr06+b/UHute7Wt97WNygbtLR0Arlp8vLZuHYnzYpy4XGJpWVWf7OPSPNEEUrjjqUbqcFhYnw
a9Efex/YD9zDMdpdDriwUjhj+XTQUGGJzUtWFs1q/sDJj1oCQsK9Ef4HpQRljewE0IaVZTn9+tli
OQk2jf7dnihswwUnbOf4SQEYSO/a5lqpXrz4Z+S/yghiTW9cXR7e0ny+H95sPmO2YQMsMj+6afwF
3+xN4+vXdTXcYRMNBAElxrE7Xg65sCMESZ0mCToDKrJ1p4M0QGfgiK7lxxaE66dBooO5d9LXy0GW
SgAnUeb7rnNg5xlEGYabDvaGCD5XWJI0zu+S0jR0eKXfu3g7oE11OfLCjNJ4Y73gOafprJnT4Y11
Oyr1GBfHGJjSplTEXYYjcggPA+XDbQm6LFLW+rgLZ/FJzOnP362byDYdByZ+cSwSKJrKdhJ0uDyq
tQizbJ1o4NP1jlHlA2KBCRa36UqEpWMIVIE1NWHYbPq8T4y2SIEwHEuxrG7rChaK8hoDB3OsZ+E+
JS3iIM+mvrb+F8fFhZ7DwLJpw8++VqQrRdzYgsXY1l8KI3tw8/DmP5i6dyFmx2uTISqQeqzEXBQ9
7SsPY886rFYSo7aQ/wEw/DOS2U7OTMruRoIgqYNySoAmUTei3oE181Y3AhyobTffjThvump0ayvN
BpXfz3Gg3sBUg10HHxVF27fLI9emrTzLZ+9+kza/I45FEqhxxOy64OyhXKOV4OZes42qoNv4eTzC
qTMPEdOzQ7UNKe8AfkvjwPv0aN7uV37N9C3Pf40UpB2BzqI5y65OnmujnVhIthrlQQJaCQT4LWD7
RaXthA6OXDjXbW/edfwKHaE1TtB9Wagvl3/HQv5jUv75GbMPNarRyJuHdZ41D7KFiYpAUl+DIAKu
cDnS8pb6J9Q81UZu1KVuynlSZPCrtFcreyySx0D9IHJoFvvO+z74w8qBubwO/z08a5aLPN2u87id
zjDnwageE5uj5PnyuFZmcN5sx8zBQsyVEMC/d9hYv5iWN5nuXpedvL4c6v+zhP8ZzvRb3qXWEd+b
vi/M/Oj7jzX2i+JVyk+TCoGKc6KT/2j1V2f4Gpt74ax9vsWZRJaGdrFNs2yem3I9CXtg7/nRKG/c
toWcu/fAkl0e4OJcvgsyG1/VRaiRTVtUq15Qk5b+m+7tJSpKl8MsXKNMw5SUhagmULeYMsW7aQQy
XtO8595mY47U/Y7SvYnwgS6/glJfCbU8on9CzVJ6Cwkm6EyvOHrhzSA+1+2XhjZbJVcu9msjmr7e
uxHpSF1HqcXFsKth9iGJj2UDTOPKxmjpP8kYFmR0ofHXWVE36XIFq7RpG6O54RkPdvohKz5YzQpu
YDFdUJUzuZTxnqe/cDoktOKdOHS7nCfEQ5R8b7J9jANK0B5q+WJWQP1jtChXgi59rfcxZ9OY1FZY
VnHF6ei4x6SGHFCU17EGKTpKh/8gbwiKhtTx6ENxqT8dn1aoPcbKBuOzrAczzw/ok+6Rkt6BdVl7
vC9dLN7FcmZz2XgBEq0hpz7+Chu1+FaBnL28pZZn7t+jcWYz1yRIG1veNBr1Rmk+WdFzmX8P/KfL
URbvFe8HMjs1kVKJWsdlIE0U4d4GJSj65FMeSPN7JXkWfXJNNWpjy++ix/Pgg+/8MlDZMP+TZMjD
z5A8bpELnDe9VJBokJlKcn7SUqGYbKzL726urySPxc/2Lszss2WBpg+WwXKsyucy+Oyaa3WPtQCz
7BQMiIT7MePoQKvL+peVfbn8wRaXBQALFbSzRlNj+vP3eQn6E4adI9do5L96bdeZbxm5KZZrV+e1
QLN7rdOmARKETBXsRQRIP4r0Ywuubug+XR7Q4oyxXQUAXf52Zrt26OpIjiHrfETAF44Sz4811MTy
Iue/bTuCAgoL7HTSUGoekjgqeC3CnC8AZ1jdfWA9dj76J4GzQcIF886DrL+P5l3kQiaCkO08UKFY
WX5nR77NcU9fTZcmbVc5P/LxrNC7dqiy1yhXghs/86x7v5PyNh8sZyV9aNOYTq7Df2KZDuexBNYw
31F9BEogzsbsNan0qzCk6tnjKVVt0R9tqocGPZgMIDt8squsjg7gVQN4f1qAnUqUI8WhX1VBRClb
XZmCs3OVn2Wxw3mzGlMLabZByrgZByVvi1evgqVm1RiTf8yoKmlwYeyVmtnZEp7Fmpbeu70St6Vd
yATtZdv+7CNCC2Xzyg/xz4EDcXkRL33Y96OaJetBtaKiKLri1fJcxHghNXbJrlutqi5Onk31nxML
dMAcQGL3fWI2WVG8qukvFROYRHsKPG8zjArua2vA7rONyeyhr8Qytfi3s0pgIV2kcowhfwVy+8ms
g3voySuLdC3ELB0DcrSEIrv81a2z7xGE1gY/x8tf5vyGbwPchS0BDMGgQTqv8CGFHweRjBjG+GRC
sYcsinQXGbOstmN2izPWNRbLWyP29w3srKhc6T0sfLOpgmiDjaGeCUL0dBFi+6GZCAVNipzuvg11
FCy6Eb6owtOwQrA0q6KVq+vCrDqWCqNC2EAgjHnpHcqmKUI0t16b+ivuKLvWWYMhTDl5lluI4GiS
SrF1jiBBgxQaXaZmrwF0DYFCphX8SM3qvo6x5EU9V7N3/Roqf2Ezn8ScrZWor40Y8AW5E85kLQ6w
3gKIS2a/v7xgFuNg0kt9z5IcGdOfv0saCboU9ESb7NWgktIhObDzwtzfdblsEYpafc4sZA6HfpQl
DMABgqr7aTi/auK4GOLodUSs23LiXUcVpUDn9/KoltYE2ANTA1HHl5s/0HTo7g1A7PA1j0uk3k2R
32FStPY2Ox+MyUEOL4nXrEV5dNY8gPSsKzRm/Ne685FjTNF0E7tSa1fSxvnRZnGg0VoSYLlB+8zm
rDT6zJKwq19j1G5xCByirxJjNRMTp+s0/n555s73r8XhCfSfDjZF33k1opVo7HTYj1IHQBml+5TF
D4guoDP8VXZvl0OdfyRCMXlALyF4nVUEPAN5u4pq5WuYuFgjKRbqBsjK/3UQ8FHTAayCIALycLrg
KgpxiPyO/qvrdvpj2afJzrSDfOVdcb4SbF5gnFQwFjTLnFd7g6hT4RDayWs6YJuNJpkxoP2sr4U5
7wMwT0QSZLvpOjx/86WO0F3L7vQj0rC7oTPvk7a4QhLmGXn/nQX+S1HcazHgAE+tWVXE9vJknt8s
/8Q3uc3QljPFHNmTFqMX2kWiH3vkH3JT26LDHg8DNFx80dFh8D+0wwPC0LCU9i4Akj64seoDNquX
f8dZ0vrzMwCEoQ5B136eReLCJxuHrX6UGZ4zQN4qP97KpoWVe3M50vKMT3Q9G6sAeVatMAulsm18
fI4mCvd4Jm6ySek22OESm8G01ra5hQeLxCHjr9+I0yDfRZ7d4t0RAYh4FPqxUu/K8UPn3dvBSinm
bNlOqEuOasZFIUu3pmTwLvlDIzb8wEjFUSm7W1yQHgIDKZlivL48iWfn5xQGRo+tQjADLj/bg1Hp
q7WmluJoZm+NuDWN3zWVYtd5qnDXxNIda/O/zf/Q2Xj6SNUh/eOkOItoY4UTZ0bgfVS69GDW/V0E
4uL/FmO+51Pafl7VEWOg1N8hwSyzlXk7S/y833TJ0sM+hFaIOTubDT1IffKNfcTnvtPRX07UK6N5
rCdNOyTDvHLlLnCW+4k3oZZ4QEnDUucNDnfsK2/EtvSoj7h2D0jFYSeLM7n7CO/6r5ce91Se9dzr
oVMzwtOlh4dUjJZT7R5jU/2J0tkNOnM3Qxz/urz0zlf4dD5zaoKTAls8fxa2GYgfD4eBY+ylj5GI
H3SjQWjEWbmDniek0zCzW69p+mj96o44piNWSQGyiQhBepgb1Gsd/MUB0QThO9lcOebnc00fNsxC
dHW9cPyuRs6HasSJNlwjIC6EYR0YQPeBD2nnyIQsznW1Dqyj5/a3inRhRhQbvV1Z4Oc1Wl4IOkRH
MYGu6I7NoO2ZJuNxBH17hNi4U5HYT+/V4hGlkkCLrqSxVTlD7OzvPxZj0ngdTQgWhnm69AZDVfwR
3MdRRkBTm/IDkie7qk2Q3LdXbh/n08hWopgNqJNyD/iv01B2pHlI89f5x8zJv+HAhr3RVGkQXy+v
8vNEAalQ44oz3Q5xrJ6lu8ZJbG9Uw/Bjn3208WeokT1EjnBT2nI39OmmU/56XA7XEIu9C7pXp95y
Oq4yRz/YtDL1Y6dqyl2monTBWrQ5jOuyXmOqzDeXBkBV2rwnQbTxQJ9jECxt6MYwL8aPNnYrT7Xf
U+pW4mpvFSrg9hg9iJXRnQfUODyo2IB7mGoCswWCjHNlD7hbHeq2/1rkFX6wCvLu8jpZ5enPvxxd
5Peh5hsAHEJQUrRpDn3Z4VKgbKjWwsap0O39rRW3deCtnFrzHD8FnLiuDA/+ytmbZbDyamy8Mjzk
nnS/anYPesvPJ6m82B3u+7AY7mKti1fxEPOdQNypIgnW6X/7FbMlquSh7WC9EB7w4xJPWjlY7mZ0
8AO2uq6kn+X8xkOvQRLZKh7yNkMKLFVq7BN6VDavlbJBjt0NMVSPbLjQJfoyK1fKM0w0P5C3PWwG
wbMaJN1sSTtxkcQhAnIHJJsLjKFjtLmsWrOwl+3Q7dMnKxYb1a646JubwqYSEGsaFA/pvhkgg361
8QjyR8F2J3VtdRPGOIR1iH39urzVF+bx5GfqpztP45GBCDY/sxr8x0akvxSBTHwrb/86jA31VeWB
S2GFZ+dpGPx28myq3R5EVd3GDcg4Bxb2KG8uh1nYaTAuVMin1G6ggs7yf1iUQ52pZnlIzZsxwAmx
PARmeeWE3y/H+dPse1/C4etygQdg7nAPAMY029Kp4SKZpNXpgV+DUVyNO7mWWhh5ZrF+7SuBc5VL
vO9ilsc9iguoW8c9Qi5UKMKfXF/Lo/T7N8NFpWgcgvAJfEX3EbMm1PVaz34qsM29rkK2rYoojL7p
S0Ou7aCFDw9qeKpo8BghIc6Okk7BNcSz0/jQNt2tABl9U8BS2eIt8+XyXC0F4hlrknYnmPyci4B4
byIdDLIOVZ62z2Oaqvfobw0vo5avPQzOPz+tAXQGAF1P2WFeQEE4S1hDhVOKqT7iq3Jjo7vSSwTZ
y+b68qDO8yxUB7go9F1UoJ7zVgR+KKAr2qg9hOJXNrxV/s+8/B6rX5P+t6mtHVhLwaghc1pZZHee
6qebp89VLDWpsh6kxAg9uCmd8rYdS7TiYYkH15n9dnlw519sosdPl1zzzwtrtotUu0CQTnMq2IHm
U6m42z4fXltEuS+HOT86dIpQnBuqwzpkaZwOS4wUFBTPLQ9q+VD51rYbnhv7wcqf6qJe+VxLI4Jd
RuGOu8U5zjjNhdt4ul4dKOgau1Fk+safCLKTOuLKqBbWoK0CNJ7QmxMEeLavMLjOgOZ3zaGjHvUl
xUl3p/mfM7cztnrhrfUzF+aQG6EKO5DqGnM5i2Z1UGoSi/NeKbh2BptGubP1Gx/zgzWSz7y6pnGI
TTwDaoakVsiPp1/LD6UvUNjmZuHt4hrLFSRyL6+H6Xuf5lSdrI3Sj6XxPj0/MUN0BDMl7Q61l0Am
izYy7B/VNrxpB+cpktkHy0CjUvXUv18cf9i+JA4eVcacM61jqT4CMWsPiBxtZPOlQyzOG7SV0Z3P
H08DnUc3byxzkhQ6nb/pTW7nqRMc2ja6D6R3j9viClrkfJWfhpid5U1W2W5FRqC4D9Y7Q+BUkR+A
raz0BfVp/59+qOmVQ0LXdao8fK7ToTRFLwYjroJDjHwoKCK4HaOLGY4cm0fpZLdC++IV1bbSERFE
L+QBY6ThmxeE6XcbjMK1E01C550m9qUlvKnshwZFloptk9oeYvvib0nxk/AMLXKKjGxM1G+meXtX
lsJOphPD6AWHIEz2niivbG2fjsNta/e3lr5z6CVdXslndc0/EXkMAjNgPZ29qpu2iB06LuEBZW/t
SsChyPSHzbae1OjVvNvhyNYh7O8Y29C2hk3mGT/KQvQ4oUTtrkObYyUpnZUd//wgm3qFFBCszkpm
Y1VwXaWIcAjD1wHFSV6oRXSfYcrRffBx0Ik1dVeX3x3rbznMU2AuGUgi8Ja0zipn/qh3YyGj6GDS
rBvz/nPEPXzjd3aJv7zxkhqr4hLnp6XBHVBwMftfhZfZ19b1PE/CVAsPNpyAobof8wg9u5vWN7ei
/9zY10L54FVo/up3MS3mVPuC2Rk21pO+N84CevLl8mJY2JUcpsBqHeg8dCVmibNIQ1xj0Wg81MVL
hMxM1RS4x671jhbSy0mU2WGaR6YTUT6MDl5g7vLim7YKPThrBfMpp1ceco+M5lzXrjMxALEUER2C
4a7D1hKrRaSa+KcUN2kSbSNE2ZsXMX7p3b+/Khg0j6YSFflG8mVPd3Bq6r2J7HR00J0HM7oOMPyU
HHPqk+t4f30aEIpnOhc7MO/AS09D0VzKeFiY4QEbJkzbPkn847rby0vi/I5A+R+bQ7qWPBAhvZ/G
SEu446NWpYfReTURVAy4p3r9sJk8Jy5HOiMk8dEcbvcmqG6I80iAnYbKk8QNpO1lhzD2q43sxFvs
2yA6UEHN049Fk91YVAkiw9+neb2pC3RzjXBXSXelj7+wCxD+5eoAlWBSrZr9jijqEZjGGuagx/lj
7ro/Iqe+Tfpg5QhcmFmudzZrlJ2GDsQ8TGvgylhQjnCKm6rf1e0HTIy2ZWatzOtCknEA2/G/RYJ1
iVUBnoRheLDqh7D3b1PUCDuwp7gjacnBXuU+LcajpU7zmRuYOm+UVS0tZxwEwgMuRcj2iTsZfdb7
Z+x23PxWx5Dr8rJZ+lqITky4FWq1Z5vA09Q26ds4PAxJvk3t+yp9GfXj5RhLnwpNo+l8VCmRzAsk
VZWL0s+IkUs09AGAuu1HSmWo3Sorbcbz0cBJhw9OYYALOR380z2ANrhDemRL6/ic6Olro2uQgH5f
Hs55Aj4NMqsIDBb+FFicsSKs/io2PgoMPy5HWBvG7CBxe1epRE+EuO0AEj45Dt54+cpNYTGIBX9w
6jqb3PNP50obvLHCXjE8SOV6HLVNR8Xc0b9cHsniXL0Lop8G6XGv5O1EkC7ED+hn6a7cUJcHwYkB
VnCSaJ4dhmMoTNDM3HYUPboqYVraYNz5Pisf5KzdgJob0Np/xzFnk2Xq7RggAh4iL4su6WQMXNy2
yYMCN9eT+0y7jmnwRvXKxlmaPYuyPD08cJAk1dPZG8paenWmhIe6QzvTfdT8H3/9eaYXij1dYDk6
nNn7P0mo12Lk7B08DScn/16O1v5yhPMPBDUeCRYV5QQHkOXsAxWAzcMiyeJjaH9D42Zj4nXkBGvw
gvMMQxQJkoZSIGe2PRtH2MZ9JmM/Pka2bH8OoGMPogBdYFa5u6OPtCafc56kJ8K/gRQEIjO0wI3T
D9MLU1FG6rRHE28XkjUm0PvM/FWhFpcaX8pxjad9vhB40ahAhQjGOpg//iOkOkMgxvGxVL4FFQyL
+vnyZzqvLjgmBczp3UQFj387HdCY56VII3SeM8wckFj/5cjwjq7UliyEI1O4vRxu+uqn78qJCj41
ZVAvobg6jffdO80M/x9pX9YbJxNt+4uQoJhfgZ48xKY9+wU5cQwUFFQVQwG//i4inXNsumXk7ypS
XiJlNzXs2sPaa81nsXT6Y1XHpp7Kw5DLX6CH/4tO7Ac0Zi46q80u/Oyn9wmVybkrY2Ak1gZl28Kv
ZgS8+MYgmiMglFBA66Ix88dw5dNml/bl2+b6CUBXIAtBDdRe4uLQYvVyKGxOR0iTTwdN53xLGlJG
SdOn0BqFZkXWeDvL655Jqal3QSYKhXQ1C8YVBTGOYBOvQssqDGsDio4MXQUPE1ZNQw80A/c5J7L6
lTVZ/s415g9BYelK2xLlT1HnKufCm9x+22ek2uFuo/M/1uXrIEl5k1cKNBjZOLW/3MFvoNnnQnjG
Uxg8NEnTXkDQF4IlImrNUdghRNI9FrkVtAKTBroOdEy1GGoTJtR6jWwH1GQZcV1h3BxK4MU2S/P0
NxkyFSeD/ao1EPC2kfoGVO+7aQONQNSpCJQuofS0n3w5Uai5UOMKo+pa0MoJWpeYEHafMqg7bKws
zy5lQVsolJdNzOtxek8ts7+sM4XcA4KdoZcbWehpjb6VieQhqiDijnkg2ZGQlQcw3ui3lFnQkmcE
8l1Ajm9Z7VjHweSTCozUTsJxrJ0bB/qLfyA5PtAQ0ugixpnR08iFTIEdaEni3yo60K1w098QYMEY
wfcn5cRpza4DlRWgNV2UR5epTgrYATcLezqCpSU05LbQftkkroY1SOMJUzFAeYgnAXaaJ5rmx/7r
bRsgZJkVDk2OgzGlb9BYTmLmudBO1cwn1mdFWJg1wRQGgqaAddq0nct/gU/JZZJB0ZPoYS+0v9IG
vGP07n+6CHAAyDXn5srMY3QSsQ1aagy2dZzsv6VnBrMiJ/THgtbd/AdDYIRB7xn++iSx7C2jEWUi
rGPh3alhZyYP4/jsEbqyqSfv3dwZxZvtGWhPzFiir2vt9LMiLR6gY41AIZMXFCUXKh++/5YTbz0b
cQHZw8AimujLkyMKwF6kHMzjNJjRBEWeevglrIPRPUAV7XtT/zopX90ZOOeBesBwxIxVXcYgUAfL
DQOkqMeuxNT2+FEItbNAhJcVF773TpoLKq6UnoYaZN85JBzbB5TDA+HIzVQdjQrKQL8qAamwnVgd
yTp5RbAM/8gTcLr9uY/xda11vQMjDn45HJgeurPqIymhOHBv0H1ZNiEZy0ho1663hSpI1KttyT2M
sfxN0LNL69cahN1yv0oKfXqrCZYKuFt0cVBZWP6obA6GU7DugcG+xqz+eNdyDkau9lViDuH7vTln
yvtnbM5QceS+fn+Hhy7Ju9pBt1j9gsLRrpFmBpUVaAuTdOXInZ5rsKp8sjW/ep9ebFmnEM0qYavT
nkxsMECFYi3cPWcDsB6Eutg0NPwXd6fKKCuhyWnHmTVgrhgEMYnaYMO+X7WzVuaLA1AX2BWWoY5D
rSax2wlWuhLgHT0qaHPfacPK5pwWYsHMiqDqf+0sdsclvYfyj27HuTerTKOOxYyNKe4gWCbLTd93
IZTbgoY9m97jj78QKgNAfc8kyWDMW4Q5WuoIaOv1euybwJT1Gwp+emjGfG/kJAQ20En+ZGQR2GM8
Vmt1CJHE+QRywOQ3lDZC17k1xJbm+2aNaPrMpn22ttw0Kd3e0OtBj1UubtzKefMUVGZltvJRp471
y0f5iz0bJaoXasRHTdC1T3Z5c9TzawLtXg8yxt+v31lTM+TK8JCBgVHn64WaiGakJkRsY6f4GNnT
RFikhn6Xp0fomu+/t3XGUQCWiSQZVRg03JYlORTEG4A+Kj1G6zmqoNU5+0h4CuPtv9jBI24DLo+Y
ZnHwXOZVXHdaPS7TneFCiIluMuvOpO/fmzl7GMAQ/D9mFkdvtEbSkbbRYyiVhUzLGyhXaoEy0pXP
OW1/4YyjcovsGNVMDJ0ssiKrdKQgnTDitqkuBfRw2w5BrOmqZ1f0e8dDM2GqdsnQPrHOjSi06+De
NnoOBS6n2BRWC2HGysco3RBlJiLrJp/lA1dKIOc2FyRCoBL3gKw7mWKCinE5yiol820/TKChHp1d
pzCIo/qVrO3clUe3BW1b9NaBp1ssB+ka20wbHcdopAfXZxujmrljvVAZIFIZB/QivDUO47Nf98nm
4prYDGO8UOPVY9NwAs0/TNUlMUXgyr8/P1Ofv23xvtHEYWMJpa14rB7RrrXt1zRdI39Y+5bF+9Yb
TSvGBDYQt1x3arzujAS0J0gGk3xlq067AfPR/bRu1lf3worOTcZ+1GN9yMHQeVMXV6CUyx0/8kYQ
4ECJMXUk6Dmf6+GR63DYd9+v57mzYmPuDRHaPzTLwhVYNWRGtBz2VXZd0BvZXmv9fZPdo/G/0Zun
742dQvDwtZ+tLTwCFWYCyjdYQxvmwp78TQ4gwWCJEG5vY+j8IOx+X+c88qQMdW96HYYyakW6100D
g77TSyq9sIUu28rvmm/E1+D5y+9aOhCI67UZ5Oj12C3qwAclQHIo3HgUGLEp91nhB7pBN4laoaQ8
d84+rcbyack8kueJwJ0h1hjxzHp0lAbJzAYDemsw5bMu8rOtxZlWEBQQpodYI9GKawg5bxMMY0F4
8sqQSTCmQGSlKPTn49Guym1bVrfN4FyMogDojW1pKvcSks40KyITVIeUDjIULN2vbMPsJE62AZU6
uElgnU+STJVzv6H+fBjLi7reu1BuNKxDJ69GSYOKJVeQlwsZxO5n+rzvbZ+9BzP6aU7Bway88F8O
qiMaHl/cw/LDx5PIGJhEQNswtK/m8JZh6vR7e6c5EaYTwbKI3BMNK6Cgvt77rCww1JgxPZbO+CG9
CWqNkLPy8qOX6Jgr61mEcuV20Mbt93Znf7JYYtjFs4+biMLocm4SYTZY3y3YxdxMaIinLllj6Fmz
sDhpud5Lt2AUdwk4CvTZgST5KVkJ8kmgc/D3TD0wdxa/Lh5J07RktERMRknUT5ucrnHWnwld8EoD
K4K/56HZ+d8/pVFtb2dd4ZtTXAnrtVBlpPX632q10HnWzMyQg4wN6fsyk6Iyoy0DXUSs+dDF3kFD
MZjQoPh+y8+9MT7A2Qj1wGAKSP/iY6huNrhu4xhTQvaJDkHPorvpUFrsqbuBPsUdxlB2rOk+WrO5
dKkV9pKFLXQwv/8dZ9wdfgaKOgiiMRBiLp66zLB6VKjdMbZQsi433PrdgJ+cyZXhj3MJHZDv6C+g
w27OHZmve+c5TUscXxvh6vqwdOlemCys3cvC1Lbo1ASj8ctJwNpv3+run59/Isr+Bh50CLigsPTV
NCmhnDt2phV76mZK3pzupjRQOKVr1atT5AcOjYNGLSo9SF3BEPTVUK4ygHhq3YprUuq7xu4giwGJ
7QCdeHZlpn22SYAw2gmnfiONMgIEADxsUAkJ/KzvVg7YmVMMaTkc4XkOCyPZi43t2jZFQYPbUFXh
b6WVXnl+DUisvXJ+zjiWOVBCzx2v/SmtlEP7xOnzDIvrqQhi5VfEHQ8/37/PJhZe2VWgPtSgHBrX
We1dYrC5gSwaBm0boAkCblVr/N7nrsS/EUZ0IHBe9YWvRL2rcTq9gr3WijD3EJhQmsZcStTQlemH
c3uEtr6OA4CMACjirwdGA9AjRUvfik2I5o6gijEMlOJ23y/fmUcUFS7Mf8z564yM+GoEKBOrrUxq
xWBa6aGuytBITO3fxHzk3m3RrZEfnV09TLEbcxoLvrrFJaipJ31gZqwYKBf0ZB6dXotyRTFRsnLy
5v9o8Wjiu/7P0GLxoNJol4LA0Ij+20VDhxsIKAOjk5WPDG975Alz7YafO+z/RBGBncd/v1TQ6qYU
QE1CSFwAPBPkhjmFfivWJlzPfdgM/5n1FQCNXPZH9Zyb5tDkJAbuapNPzsEv/cgcNbj/TG5N98dz
V7i2s5oWdgss2khOvx4QIqU/jUZBYndMk0dQ2ZgbWctZZH60tNC3lb3//kSeO/YA6gOgBunXGXT1
1aDUfV61TCdxabBIZLdJ9tega9Cjc+cQleTZ5esYYlv2EqTbEYCkHXwVt6FG7kRmom+t4sZsVvKU
c4YQuCE8hmAdsFSLr2l6xx+9HCWErjfKEBprD0SRJiAGCocm5PnCny/ejI8Ew+3cl1qCKQx49cL0
NSPuu2dXvSbTVq6hw86EwSh+Iu4GVxrALcsDwbkGGUgNB4KJdjzoTmnfUb1xIzthxsEefMT6Qign
QpBEdchwDm70/TeeXVKAEeYpDoCrloGe8LwiyTxGYiPtroUsfg8N1M2HFuNpffKfFhQP95xhzDIE
84/5FFWWBYRGmE5JjKAlaMi7rPajf//9B5078eBN+F8biyvGRjo1Pmh54gbT3uFgT0+CDKCIqvun
/z9DC6fYgxiYGg5OBwpzOyeDdq3WR/kaUmw+0kvX+/lzFk+KyAY6QFnHiHHD80A27h4EsSvX6uyS
AbKB7tn8Z4meL/0qBXsAbJDyokpeaisPdLXGSL1mZFG44i0pjdZMcJnsG136oGzaWLmzcmNPTzOS
SczaY4wMIisn+BoB/RPZDggLTT6mV6kyHkC7hRJjWR99ma/41tOtQZUGLALw5TYgXUtMF3TDfC6A
g4kNNhj3PPfVqzZk1oqVM9kLoj20UAGqwd8oC3y9NH6FQZu2HY1YGyC+jkAXAJy3YXBxPx+FbYFY
ke1kftEMNyNo0Cb+XnYrsdOZVQV5Bvoa/3juThShp3pKUQnMjHg0xm3aNJsBdPdEapskWakInS4p
+LQQ3gLO/E/PbHF50ywpew7hvrikD0lGw6b9+P7Snn4KDCCxdZHUAim75FVxOxs9O1frY7OstzgS
oaijRtuW3sqHrNmZ//2Tp+M2a40CFOlxCk8nNbDI8G1i79lq++70Ws0fhOEd1DIQvyzf3taAavxQ
kx4tkyqSrf6n72YavjUA3pqZeeM+fQ8phmK0qdHHVWttTVkcSl7/9szy7efbM8O7ZqYhcKksp+6N
Ci/xxLsupjR2wS9U1yyg9hg18uc9glluYEbiAf9tQZbq6wehsdo6LRTRwEW9q+zb3t87aRt4xb1K
30b6/P1nnVs9GwH0HEwA2rIkSYDAESk7UXRxRq2A68c5Kfb45udGZs54MGLiwThR9NUzrc8wKt3H
Jb9vkbNV+o21lkWdO9YeqigzdARy6kuXR2UHUSTXVaiWFxcut375tb3lvYy47R2+/5x5A74+fEio
XRt/5mDhJFQGxR9H1FQOsTd1gcsOKt+A/ioy1T1dlec6tz+fbS2e8kT6rUIxcogthUGER4AIQCp6
//33nF+6+QTMXGeY6FgcOCPFBFCLpbOgZGGk/b9Om0t+6c3t94bO+VCkTKiJzH2VE7SJSjs/k2Yz
xMiXMAUngnKNmf/scn2ysFgue+B+QX05xNL8M9QXCUXbYk0i48yzh1F2kJeA5BGQZpSIv65XlbTS
K8cKRoanbHxk5GIqHJBSlajW06Bjzy17Tusq1MiFJFeyE7vvl/FMGQ0/4J/e6swDAhTm1x/gpV5G
e5eouHH4c++aFxjhuiu4uJk8c2NOTjgK89Kew3IH7YTJkS//6Qd4M7MUnNRJ+sGBCekVwYnxwB5A
Poy+jyTbCu2gd08e3XR83xpXlrkSDJ47pxhr+l+rizgNiq9jwxxYHW0eiD7WRDTmv9M1xsk1M4vK
D5R5O5uOjoqF9+xUL7ze8uJiVQ7gnBPBNChwbqhfoKmx8PKSTXVKR4U9lJSH+tBE6VTuNN/b5Hr6
AmDp0/d7Np/8pdNCKfCfAwZ0d5lNmYlwxwy8ZnEClCwRh1mEqBsOhgKDBbpoZb3i80+/b57enblI
XTDNnyi/TsyeVGaqKs7cMWC5ERT9C/RkDD+qEXT89NtAaom8CqOTqCgAafD1PsjedousV3Ws50Vk
dBfN9Gy7HE9mt8mrraavcYOd+7ZP9sxFGZs63cCHsqljQfrAKP2gtvM7i/lGoHO2T0F9/OMyLmJs
ArgAXjBkQ0v+CTDb+3Zl6VVM9RyjTBQOlIZj6W+/X8dT7wkzeKPxsiHxB9D76zpq/cg8prQq9ogX
+Mr9a1QAVg+JWmtEnXGhsyXEhoaDQ4mv+mrJHEiZTRmtcfrLoOUHTRwwZBzozrAxtb3jHBp2P3UG
fkQdkOGm/KmMtIGey2f7y3fCyruummDfKfibtIwrltA2QLVqm8rq1qrWOMrOrKyLSzD39Wazyz5P
khhu2jHKY7/Lto4uN4Vz068dy9PnFTwUWFE8TKhAgT7s66KWijcCgT2PafrWgkClHVbmEtcMzP/+
KdTW+8buiQcDxHkS1odv3H1//k4979cPmFfx0/9Pmz5Tdqt4PLIk6O3dkEQ+mFb58/dmzlxfcDOj
7IgO4qxOsVinWrG+BnqxjpkuQZMpLbCrVVkM5pqnpPeetbQ9fm/w7O57KFJjog4Hfumf0I6qy9Yz
6tjuoZ7jDwBni9S91Hz5U+5FnOsZboVuwjw/gaT86wr6SVEyDMnzOOUGvxhGNhzrLlvjwTt3Dj5b
mffx0z5V2dgDy49zUOvaRaGsa96tiQOemnDAYu0B0I62COg6Fh9imaWrBKq3sQ+OIBPK4UBTrdQO
TndlbkNi/HUeHwAFzsIHjXnW6qxTRuy1YOlwNtTVt5WzBu84PdOw4kAHAIcN5bZlt0BAqctLNEFi
4aqgdg/auOFjrK+x0J01A68N5DT0p0942kDv744+lOrj2qj2ug1fOqXlL0QxaON6P28XI5sDYRQS
ewtEJ+Zic3q/AXlYnRpxBUyOqlu0W6B1wFmorcEuz+wRMPPezB80FxOWUHBBOxvCz3SKwaXSObdW
8TrQx59ezrnpgSgFXQgDC7j4mH8KAVotUf2jHrjQROiOF9awErqe/Q7cfB1cWOizL2f4MgtSXU5J
AYMkaVAM8QDZB7e//w9fAhQBDjQmdE+oO7jpdRqViR5zdoNZkKQHZflawe3shyD5QOsL2Q8Acl+v
fkcbvJo2Cm4OuUiLNrCnG0XWxm1OY1U4Z3CrknlOb47ovhrJSoopohJgW0y9WvRRaw4+O5gjSOBs
EVRrjY4zrgaeEnRH6L2eyaZUWvggowRkJentjav8p7Fb2/4zGRvaoHMfBXCSGQe7iKySHsOAgkk9
Jvr4Wyqy6ZidIQXm+xK5TGaLvTdYG6d2NgTdKQk14B9HkFDGnUuXM40Z0KeLlFFgoAYMUv4US+3B
Hq/N7FD2h++P37l1ROkFseOMpMXefd21FtqfGkC0E6A/7pXZt78Sv3/63sQZLzfPA8yvG5wqZg++
mjASw0llOZsQvwnDdIMPfs3RDv5DNQnLhZ44CkkgYz+hYG2xCzYXQLEXej0FvHKtQB+HyMnNPOR8
+LkLAgDoH808Gh0AfHz9LC+v8BQKR4+bOg/tngZlfpfkWfT94p2GPTPM6P+sLNJnr841G2Qaesw0
+5rVXdBWHay9aXm7c/SH742d+ol/rxAK2hhJQ1S38BOtlKnMh2yKaQfyE2mEhsU2RFuJ5M5aIaiV
z+8e1ACW1ypzKo+VwC0ZiZYCPzPdTqoCyLlOV/z36fQ6ZuwRVv2PpSVyqdbzkaPTCUsGCRi7S9wn
n33Y+X0DaIjeoReameHEfxw4ol8EwtDZCaKrvCQkSYgzoCc54LznEsWyMZDy1qd/vt+q03v71cji
3tqdaLhkI5BunX4xSXVlr/IMnZpAyRx1ojkiNaDjsTjgZp8rXuutRHn5io+XYlpjTjpnAIOgMxBk
nodevhgkQ2kom2xxzMYiAsdbkDUr0eKp64FaAtAes3Iz+jPLnN/peC10PrDjaF5w7y3L79EvRtNr
//1mnJ5opIgzq+/sdqBxOP+MT6F1SRWIwC1RHed6vJfnQF7U0C//eZ4AM4iqcWv+AbbmF/iTGVn2
7iQ8vTomvo7J6XJT0jX14jNXZrYx0/jOJPAn46I6gYx4Q43q6OlaYHR720uilP+llG4Y5KAzhKaK
6wFfHeo7dXQz7QuwMxjYRYVhCd3E8HOXMgVqGYf5oVGbr25a7Ca7evcECfz059CBGVwH3AcQXACa
LE+G1dKmbpqEHXvLCUxeB5rAlNqPqRINWMHAP0hmMBaPQPLrjg1pqVGMzFTHjl3aCRRnBQsa9Qsk
+LvvT+CZ1cObh8MOISHQglqL4pYiVoXS0JgdWzY895URoUsFIkENhLz9ZlDu0/fmzoRGeMwxToxM
HFCmk9HqtJ5gUPr8SJ3fqRuyAWwJLQuLftvqu9TH7Dzd1NWvBGpG31s+c6O/GF5cNem4zeSaCT8O
mrpuHRW5g3lVs+QAKED4vakzoND5I8GoM7ePgfNbRLQ6hvKF5er8aAIKlNJfHrm2+mvKX1jnbxzv
zfHvTcxWJE4bdmud69Noeo6WwEqB9AY+ckmmiK5Yakhofh659d7KS9+8gijExoVIiNinalr71DOu
GMVYRGeoIiILWaY6UvgDTwfFj+V064I/kEMCWYf0W1qAtdn+66R7S4AzC3rwGYCb4tY3N7X/srLe
Zw4xQh1oHM3xrokxzq+3Jeeg0bOIkkdIqN8Y4DMNkH5FSZZvSWreQ9x62zXmMwSr0cNjATP1Ta81
23RMbtnYMkRGVWTkAL9Js377/qed7AaA3jO5qo/8Bonn8qWyKzIak3T6OyhxFNUd6PZ1uVMa6GOd
oLJWLtfJXhAA5GdkxqwSbenLKorWqLJHdAsF+eqlrZqwM6ztTz9nboGB2RkxOWrTy92ubT5pRp7J
u8y/HgZ4dudKWe+mezlOe61Ze7ZOrizcEdwE6ikoTmMwd3GNNJAWK6+m8k5lTmCwFhMnW9t9SLSV
QufJ8ZntgIxoBtcBsL5MZbjlgygk6eSd3nrRUKc3QrDQMBgGnypQPawxOJw8+hAVglQkAEKYp55F
QL6e1tJvwFI0DeoOJa/AUH9TF/NGK2RvuO2npwHz52hcojAIbtoTMJWQ3ZSoxDHvmqGFWkaKAaoh
t8AW4SbkiPp3fZNQjJ6QxDV3EuKl9UGhmhz4ExtY6A/6CHFH3xG7wWbllWjb343nQgbDTUBLWvrt
xmCp+zYZWf4wgSdPBm7GShlaZpIcLGX+cayhuh2YMA9gp3DBlOUPNKJS4xvVVdrOl85wzIZuOGqj
77zNlIMi6EpQa7UGNwAtSj+4yLadS/Mgz5EkCQFRSZQpZdinLoIkfzAOeUJ/U63ItrzF0I5vFeXW
NDLxtxiM7mqQY3ZZgX88EJLkr1mVyQ5sLqCX32Qt9rpMre0k0bgKRWa/StZCsjVz82cpWqcItLS+
Mzz1WKqmBmPEVDwxqM5EXQ6mFHy+ueUMZDG9kUz7HCNEgdcZxYYnGu5BWzygK51eNaOmb8xO+z1h
5FMGfTuRLHBTj31o45AFHTD0G0hiOr/4aDxgMLx4kIBh7g0uSejZnVuGaTk54GNz0KLfdAGdp4SK
1n9WCHmbjYfRnp3Bu7dC9E+GD8k1ox7Jpedj0YPKB8OEbPnwQnntYnNqexJBwtjDyOtZpV7zk8No
mk3ICLVu3VxZdeDJipVRVZlebHVEBa2WsTARDPlOYcj01jXr8Q/Giv4Cv95sodbwWoG2FAUNE5Qk
gaVnNthSe+9R8fJxaLwnMk0g/kJZWo9b6CQGqIgBLKuNaaRPEJcPWJ8CSeb4Qy3DTtOqd8dDdl+m
SRr2TVIdc0RIe8uX9yjevtrGEKcVzUikwF6YN/rf1lAySGpnuPGbSbVR43V2fd1odbdTsvoAs62b
bEVrSAxu9/a9k/eiCxOO5mEEACBwhWnvQXUbugz5nSLjc+W0VWTXmjMEI1HHQuavhsDwIW15E2i0
elYG/zNkQgPfSmaFiT+gnVB1Kkys3A1ynnnbhjvy4GudAxB3zqtNyaFzEOmon1+2U5aLgJviwZrF
lwM9T/qN49B8V9MpRf+j5ZGB/tQHLwZ+KAr2UI5DGuh1YW0gwfnUNZr56FSkPoxj8y6ctukDh6fV
BYh4tLBr7dcuNSc30lwove1ZPhnvvZ0nQdFAnrVjebshwIbKGPLzAJsJ4HKYgrwvKGDrTZ3nGLRO
8WaOrfPIoKRC9qA5TbPDCOIU6ybRQdM7NXIKhN3WEcigi3DofSdyy/zDoaKK3IZCFq327DKwIXFY
br2hn3CUbBIQpV/R0dSrAOSMQhyakVkB8G9G6FAoE1apAKyqrK0r1yiLvZ7yNERfpY30sYhJhvZ1
aw2/c2aKnVOyNFSJZYc+ESbZQmXX0MNm9N7NSWvYlYLEZgEU+3WlKoixJrV8IIxdjVSLS7fm2m7q
ecUwfaP3wCzm98lQvhgeheNROVhHIztXzxwAHHUBCWR6ZfcSbq0D77ARaNx8bAaCpUMIad1wU1dm
WPiFeqh0lqpDa2vpXtk8vRvRAdciaXQcT4ldBYWWmjtvStKDaFmVb6jmdskOJ/WmkPquTaCI3ZHi
2dXRdsUIHOQQ8APCxuUzY4zWdUGaElAqeEN2K8EeG6m+7yFIZ6tLpQtcvirnOogoh8H7Q1rP2w5Z
ov9JJFintr1Mig0oJ3D+8yG9GSgk7VBTcNKganXvl8wJy6OituWTJ83xvs3EbyCJ9UvW9rdVic3Q
oIb+jHKHBw6ovMlCv3AFWKktNByzDHy9k4IsJ6SHnavU9sot9KWGt66Vyc7sIdCna8PDVNEXg/b8
4BFhX5HSARGowPHAbdbC3u6TAHUeyKZqeh4hT0mCfKjGLbjnxyutSLTq0nR6UGOVbPoNGArVdiZy
PfIuGtcD0rCFIEehBhV1cPZBmVlORFCcijpHgMwO9eNJD0un9gOlLIgxe+WfXpgqLLUevrVCC+Uw
8Mxg1wViN/2qYxIq1D5zm0iWmlXv68rO/E3NMrArEQyD5gTs3Fo7xGLKoWScNHuzG1/qsfQih6ED
y8nELtMJlP0qA2EsSEJBHl3+9r0MPpJnN607kajppbmBipX3oCs4Vlv14JW1uPaCd+NjtPJcD9u6
7iKPgKQgmHogB4Oq0znHpye5sXPx/BXRVJZDsRvHiuGYZmkdWFNrQomoy8sgq/x4dKDSqo+C88Cd
WT/MNhmiQRd76mrhVKKPZ1RVkKf4iboJgmJVKnNXaybZ5BmkmfLOo9fmULCg7ModBz91YmBf2h4/
DC91d4fGgH5LZFqFaEDijlq9AASDAtkfiLKtHivbKLd81MnGzosEhzZp7pxhADI04SJWQKftTSDK
r1B5TXflMIEwpFUfI5YyxIPLQw9FkFtnhILYnOxEzDfVJu1pgvuotS+CgwI/J4l6EaWRbzETflsb
ItlUGm1f4A/VS1mMYwRXXV/UXtYcPQxYw0m4GHBPXFX8aklibIDe65oQCNKqraGJBhW7a60z1GvH
LAJ5FGmGqNTiFrZG8iIl+2M0jr114CkgwJSTsB9IEnKtKw4OpFZ3vtu9W2Z71JXxSLglosbXvDuP
U3PrdZkjw3woRWiKBLzalpPsDRMywQnPaoiX6XloYbbpaswcCpqBqjnAN1dBRb16U+TSvccDJ34p
s+gu7ALsMQXBnelIDeUzhjhzpwqr2yWkUJc+5OMCLxs8sin0dsIgcyWuncSwXsyePrXEyx5VS+vA
HjxxWcKzBIRSNEIbRFPcFbhPA0K8W28SPt9o/WAGKTWr96bVXQzGg7cVIjUlC8ZEf0/Ltqiinuv3
Vjs0w15z+qK96S1wbjYgtgt6U15In8StxfIrMY0lO1gdLYrAsKZegoRfXum5ewTjPTggAecMHFu+
pF57y6mo95rP8pAU2Q5BnGcPQBQPW5olO9l0/aEA13ZkaINzADCvDdHrEIHUe4im5TUwcdKYKGCa
eMfNkYHWqkJzvLPZr3Qy001iZXIzaCDWl3oT+ekbRhlY2IFqc4PzAgiRY0Y55xhe871phzf4wxyN
34or6A+lFVpTKFoU/s6iXiQS+z01Kz2YigS9MTSxQbORz+IMDPlenoERTuEjHN5CYG1uNwPrPTPe
w4Wq7K+UtNwOvMD0L2mezELkYUmcl2m084uitW+USbLI9fgHqyvvF0317h2a6voV2JG6+8lLkp1R
gg3S1hR9qMB6umGJPu5T7ih/M1qlTq8xFyICcB6ml7rwJ2DLR+fSc1XtR0R2dhtgdBNRWQEow8ZX
IwrbHl46u+rqV1TqIBFkW4w98xHPYKALM7uz9HYYQy0X5lunXPlCiuYVEPY3lTozYRNItFlPXzJP
3SdjPRyFbBEQZnA9V3rT9hxULk6pQzFegbTAw2P1PniTtxs82r8hmpAR0j07YFaO2g9tpdhkqSY2
dlKOG78g9NInmbwhTOm3TevkW+FwG1vhFEVIU2g7BDwfk4ei5QASJaQp3au2c2sSpCDnm6LU1chW
I/pHkrX9TQmqY+k4bAOXjFxCz8UeGkVJGVa14UFCm6VgDa1aBK/SkVidxs92NVxVqIzSfbU0WV8i
n8Cw46Rlg7qqLCbIfcmdqtoDYZ3zrYOgNyz7hG6LUoCDMc/uRWu+1wXCv9qmoWl3I3xhh0TDnz58
v2/h3m14HBe/vsD2b1jhFU8lhO6vJk7oZqDoroDXpb1rnQmhfQ2CtJzY7b1maTdC9uBy+3+cncdy
3EiChp8IEfDmCqAsXdGLumSIEgXvgYR5+v3Qu7HbLDLImL30ZbonCVQizW89wqJlNA+Bag18Cqng
6lNTa/nAr+n2O21Ok5RW8FJGyoU+F2WM9VpiquXUCgDSD03DWZLer2hU17IPxX6R/EAvIves6Mrq
QSycLhr3ajJV5qGW2jWYokT0Ko0qKMxB3eepZQyb2G2510YzmA+0kHnd2IkbpnH+W08tzrnoOq81
LxkRNo/xUUYA7b7GBfxJGarokBgiGsNaRzijlDZSOyjG6uhRGFb4LPrx82RHrq84Oe8BgH6b89/D
bWpGtYGO/2VbS6bCcnE2Nif3VPddTcNR3AR6tyRBFqUPqjYTn9GW94XaP1ZQC0fTqzn6RUvP3o/N
WMRFcVOpRRlMi2ifS7s8LfVaH6MOToBHmK+a0M2DpqNmTjSyaCK91/mYDTeEWCmPaGXV9o7AP913
TdGUV9EYN8U1upy73lZ/4krshksR9aZ7K1QVPdyiDrkvmvx3YQ0PqpE/6k1rMV9N+RyrVv3oUjhU
+4o+L8+1OUzXsmkv3SKyQzZRpJy15/6UyfJsuq9lXJKVUSvqPrIt5WdapqpPxr7HXuk0erxNnLG4
E0jTnu2Iv96sKudVLgPboGnc4nKxNvNcP1XpkARlyndBlNBbJ6kaLLLq2RwnciroB/Ljqal8h1ZC
XO15GXQGRPoweeoDZ+LH2DWTZzw6zi/DiuPjQuUT22jn5H4+iepaVPo0BFXO5TaH3t3kMp8vB+SB
6paoTXFXuaVXhninynq/mMNdR3PYeJlkq+Q5t7nvxR6SimEUb5qc37J+uJANmROdXfyaneW+svUi
4y5VUzE5xO5vQ5SmXzR4ADckvLEpUaI4VL7tQrG4Ttlw7ECcCOLcV/zg+Iv0g9dXDpS82RysSn1V
J+vV9IY0qEoWSKtQX/UOFYzOUuQvCS+DUPoC6HqKeWeN6J8WaJZgdskpcoZc/m3Mhd5EOvSCuXUW
Yh7bOLrsSzkcqckaDD8b60uxREqQdBZMSapLmp6zyH6eaihALZlPU247Ibd+boEjQSQ2PsVWFc9K
nSi+Y+XmbklohJ4Xg5zY0Y23VSoG/rSkubXHkmJ5vV4pTJG2P9Ff0aewcPous5oFO56r68k1eIYR
LUy25ITMj0v+K8Oq+wMtTin3wETtTeqsgAFbjwxGx7xfROo+Nrhv987YJmmgx2p2iTrVeqwzQm19
aVMg2HRYSH3OksZLbRvmYdHpfQpFpTjNtqwKeyeHZmvVpfrMXXkMCziwa4kUe9MVVeftCkP7lVe0
eO5llAmfexUm74iVgl3Q871eJajI9ZZdPbk/ePXC51QCKetyiJ0X9aHKzXGfJQADjtxzSdx6Se8d
1dYZgzQnAfK677PWvPQqonYHK9GPSee2Aeh4G5pj/+QAZOxtRX/xYspIpsp7jCUPRvSsb8fWpUjV
+1EQmb5k0W+nq184mDmbJTa8w9hyN/QgFyYnG+/rKO77TduqedCqY5sHiqqWIdFLSdi63HX6Wbw6
gxSBpeRFYJj5vsj1vd7Y+0qZi5a4Q53gLnvZNByvPDvfG+0P19j3NlnEs/WmT1G77ZpauzBiAmz8
wRJvFqDIr9jpuZqXajTQrbf6FPLyhmvok95FhKxJIm1E3aXb0XM6Pxu6/NIczftkbtSXWUnqi6Jw
HLL1RP3LK3vjqOWy27TxYl8L0xxvxzYSXDcHO1Sd9KHol99pVFk7iZVo9jsj5t6sAvPIuMaYn3fW
9ODm3mOpqHkMLWiDxuWJpFBmUYKs17xDkytFmCKVrHzBxvJbsIs8wh5Jbb+k6e+aI8JFNBnqVRLZ
TTgR+eerLDIXi1vrN71WmOA4haL60hQYIFzlh6ePJ5N8/l1bmuOmSvvkctRxagjEHX4ylH/deM3m
rUjgcFOKaQldrjkwh26ivgpRIo4XcgrFkjiHyCJV4Dhh238yF7AwbVC8H9PQ2lkoCcByAyvS+huz
TRf0d1bNOYDCJBDVwvEHTdZ7o0vrx6SM1rAP51l6ugxl7mp342jUb8nQyMIXrJyLzwnlR812sOsN
rrvbiesheUT6Woto1/Xvzsh0f+yau1brdRweuEEonY3HPtD08qHM7OnILgviP3v5dCnzxNlOsn6d
oozFyJbjcDt0evOjQVqHTL4tNlGreNdx2ZDlGQ15mCJXcvxWFBPwofcTcIBK5b7onhcI0Bt7Iucn
cF2x8FgcVY623iQqQX3C2Y5iHgN1SPHi6e7T3LXJmwcSekIy+myT8LRf9NkIQIYXFo94NjeLsJ81
oLx8YVG1sb6h+o6z30OrU3rppR1ZWKZMkzDqBuOnVgn7aZ4BkRIxsgB6kfGz5xJ6oSxu80cM6y+u
mif+7i6cWjH3QQNwFureIDeCnK0HQamkr0nvTpexCKRZOb5uVHyIZTH6uZmYwcSCs+3NKvqVCrW5
K5ymv9O6btnqS38l7dE4Qfimgz/qyXq9UDKTmWRME0sst+NGtvRlJQtYSDpa5B3WAFXHxbCnnakW
8wkRjntljpix58IiYJyF4q5v1+jxVC1dP/cUSd9UJMBX+oWMLWgsO2g0I/uGt/nIpOAnoHuPohsI
8g+WvKbizBbHlcNXbl1lU2gVOxP4u+Uk+TVB9JHbQFmLMsc16EjQUQS85zZ6WzNkUXsskOaSXM5W
eQ/gYt3UgzS/GemTRzJw5K0mRuwgH8ihKAaA1zNXvde0N4C5YJwEmGSC2OC7hrBPRoJVWwndlbD+
YAAcE8R6KB4IJp511rRmbOUFrIlOHFXCVSp2xTfGOWPVZr1z7+joOdcGOVyaiBTP5Xut4bAUVqVx
r3ncBCLFyoMiyV2o1La7WoolmhAl1QRpgCxFoTJp1JSCdvv9ojUXi+ZmB3DO5E6DyvAjNukdJ1nn
mu9jvjSKWVV2s00ikgYUfG1MP+fqMpG9vc80q9/makQ3eIsUJVFrmlWFlXY36uJEm8lSFYKiMu0u
TZnfX8+bT94xPkEUKoSRQCSf+5U83EqqvbTGvQuY5OUPs06167LjrvD1OB+peV7tGtMErAgxy+/6
foJOGUFOQ2Ia94DjvjGeBpRkHJ3njlMwcHs0XQ7DTi8O7DVcZr/RIHyk5NAeQ8kTb4GmEabx/eDO
rI65LerkoanG61Irjob2DZX5cQSqXclPWLve0brb68z6l9KHHikxdWlZPkBAUuY5H0U+fPNTnSt9
kLWCCCAiQ7S0Ts5zmllqJs0aeNcfeocwQH1Dr+9RGZ4c7LHDcFi8OQT8Y2eKvxFL/SNd+NdnsRKm
fIP8eCiz+OrPY/lpSja0SEzGwzyBL6AoyEw/4hL86C2zsUtKcK1WVE9Jb41votCHt7GyvYuyHsXf
wrMLIiVU8o/MalvowvMVgwhh35LAk4bCT983nYg5K8XuXUzSZeANenzjdt1Y+InXQ5QdpRE4Yzg2
EXfR6VFxiXEu627jJa234yZc77TBAKAElT50ABb4TLIJ+rLwsvwS+iG+Gz3rAUWCGn49qY2zr2d9
MVD/qAxMgshwjZ2JeIwxSYya7KMHzGiImkWWXUeOVj9qfRWdVKvJjoq14OCpRBoKhzgDK6utK87E
keXL0aF13RisY61n9l3RVf2OBUX/a4/jlQC126v66LK0KmnYpEp98JZO26X0uew1Z4CT1zrAPLer
t7IH15EQoTvNjKdgTmDvA+4bnV9ng/qnaXgXg1jLk+bJuAAc+U53fbb5rK8BMBjhJMVG9Baci6bq
Xrhe4QrjARrXN7maTNMREunrl/1P58nZLCRufZVmEQ5AWM3ZR1wsTj9lXmQ+OLMTVvlOdD+8nWTx
NX8C2MEYGVWYva3kGGk58x9bu7Wdn5JKEkV+J1NdVWAf/hQ8Rii38Jvxyb//2nWvE8hEK/NBH6qr
tsk3oxmf6I4GBsJIFS/X5B8FFpWZRqVt9Oq7bMZPpt2q8Pzf4c8WG9CHYUgThpcdcGsGGXpS6ovI
/C4G+Fw0hsGfVCyEPbgHyZhEb/T+OZdu8CgP1sxrtuIbiqwhPvnWxzrbGnmTbsY0u2nc5MekbLQu
O6nmd+HA56Gta8LAf6vj1jQ1E2HV+z8gG4nLBVKNbvSBY2E1eFqgKyqoYlU/FI2aX6G+rA5xmpnr
bqwfmDs9aC6fSEZggKXuBzePgkh6f5c+tcKUCDhAxQkxWCvHPbTYd6U655bLf/5iioKRmKyyTKiz
93+x2spsQr8e33S9Ym2SSWvuknaaQ4lffivZ/q/nWivJsygdP41tNxTGuK2BxtVa/knKIftmjTqf
K2vQCed93p2hGfSdnn01RqrmbV7kye0Y6eWhHrP+ytESK8gHCAuqwr6zYJ5thHwQjIfhjxE5Q5nu
2dxM9XpeqqFKUXD/8cD2vO8Sfs4Xm/MBzl5wS4NWVyYM0ApYS+dRk3et3Hyz1px/4OsgBkLk9TSo
UpBx9taqTotblB3RbTLOF1lSXZuKsXMUAHmySW4mOHDNEqFIxMnRoBFL9/HrP+Czh8T44+hUqq1r
zNlD9r2bgBKo0W0eD2GUGLvOuannH18P8tnU+Pcg60/5rzOLg4LH0BAd3OozFbBJikgHxFK5Jf/6
64E+fRo8RriMyJMlp/D9QIM1euDbXnwLQP0aJ9Uf20bH4Mlvdogzzd8/U4/vfU3zw2j4QZ2uldNY
JaUR36ZJUvhDLPfdAAKWaPd1PnL7Mv422ncr1Gdjosjg4ExGyXrEff9o/DwVFtg0vvXsV8/ap8lD
kRwpd/Qb0mVH5z+0hK6P6KItxauAoxLr8dlPFiF9KcdIMi/ycgeN9Mtps//sJPs/QyD+s00amOio
fv9EUhWywLIZ3drzvAMtu2jRiXw9HygzW//Qf++g5GPyKNyK8YQy0rmJWtbAE1Cqy0lZ+mTb0cYN
B184EVdzrQUdy9pAUOtVQN5eL1nZhEqa52FleX2QcShDZzrIYKq7ye9tQW+X9FBxRGBLSwmBCwhE
J2mOUXsv4bH93CiH+2gwgD+GvN0nhe5uorEzr815JL5tGoywR0B1VU2u3Oda9GTU3fhcmMb0J7MK
b29FifKUzeYfxUHEr8s2vbPjrNh0U2OGjuwA6C2KD2mVeIUFA+Iw1KUuwqEaSooVpkJQJVYXWyzP
1aFJJnsfma30+8FeQhTRxYWXzPOmUZEOOB1SF7NJTfQABiFVxWRRQFYYMPmzsa/iur4alsrbLezZ
2y4fnKOQgJRaVdYQ35YZoKlU0WyqFHo3651O9vBvulDYOLVovnOSNLkbMWTfeCbAumlGfytXBe20
2vwmn6yeKozYDoRKEHOUVVwyYFSuCgMxFMYcL5wMawwbsMzN0Pa/UgNKzbQKDVx11kLiDSu/iokp
dyJbvS70Ur3rCpMYNuNQg/jO5QTrI4pNQt86cok2OpC5NAOvZlccQ7Qt9lpW2NT9Y1nFEiYpvnEi
gqIwTxN1k6oWr3RMlY03dNkPaMDqcrJKlfWRS7pv2pOjXfZJcodv30B+MglCpLxXo8rG/ZzJWvLq
CQYkn7L09oo5xOhU4hdvbqHVEVL/0JbEHdGAmNEQtO3yQuS61QWErxU3iqsQuEvmzisuoc4MR1f3
fiZupL7ofd9tlLFV0kCZHedRn/XyVVCg8wCnVV3ifMaErntvrVr2z4uB3oJXc8/EmDei6N+IA1Pu
RSaWyyKas59uUZnuwUjgCyxnmOzQtBK4xG7UEUpU6d9YLvbd2IE/JpEHeu/O0b4sbRmgsbN37Bjx
XammLmJSaIQnjzz316ROZKAqMUt8q4+/ROcVt1w9lFCMTRwFqROjB5py58poxnuH+LqLNpFLeQPl
Fe3gtBZeTpcg0JTRYSqK9jqpe3Oj9ekcxOskmS3UmTQanGqzkrzn5HdmzOnPMnKHm9igX7LkZTym
nC/tg6jyYgsEa9/Pgnfv23oc3TqoNK4VrYwe8qb+qTt18dzV+ksmbItGWRTt0lyAM0eE45A2PxZl
srb8SNMN79Z7NuZeD0o300JIoT4EZam2WVO4YZWpL9aiWBbSuk73q2Qg/tmq+UfLxRINhfdkQocC
jRdlqEZGt3EmtaNLw6Smz3OK6Mps+oEHdUnOIG55ml+d9FXqcRCJEo3FW5RbCwRJRhTKSFR+o9f8
ixaUot05KY3LaRe4oyfDxRZVaPVeuu1RBwQlYHRQqIm2NWTbHIzKM8GCY+exM1P1KBM0mHk0R0HZ
GWYwM+f8cSGrG62/GixN1xDy4qDvGEYFSsWGToPXhOZIMKiYmdE8d9JUXsF3pb+YwLmFU8tAT3Ll
wo6TcbfkbhEUAPRIKaUaJFZaBHo3lLQvJWZ37+QIU3WRuDskxVXQDs70FzmJetGSpfY6VEl+QBxh
QQRViCn0DGn43EbznoVHDfArj2GuSu0J5UpXBV4+DpdF0sSvloLI3E/ayAuMtF1WDbI8Gmlj7epR
cQhn1OSzPmRcaie31kiah5WP5tHd14T1hU2VIuNHGeWnWZs96EWf7NqE+560ZXwhwUluJzHULOMK
bI1Hy0uqDer1kKXWNleU7g4ugeT3vBvCoXcB5koCagc3q05S6e2jornevqdMcIOEI/sB017s03nW
QKhREfa5isg+qaqj3YF6i6yHbRmapXrrEJX4aNDSUFEJkdNgaVPh3UaKJkI97f7kAmNDMlKuZ+b5
M8dJyu8iBQAR90koUVtsVQUdkeKVy3U2UsCjuMh8sqZhY4A0v+oaSHE05tLXc7Ieqx6xc2uKcoNm
E/dTDG95bBt9zYTN+kuZ9sM26bPhatHh8dTKbTdG7RQbVGFzYM5KFcbWbO6jSNW2ooy8zWR4RdBE
2vCT3TffzHGabJapyH1HqYHnEyXd1BlzWlamfWhNCyjCNkFhFCRg8aR5V40c8sBuqQ3qPPNv7tnL
fetG7V2d1sWuMxjWGVprS51DiR0sm57KPnfCZkQdtcr+rhGEoA0cUvWQeaLf1UpXb2JWvaPXJ+Mm
L6S9beFx6N9QrUOboaZV2sw+mGA79wOJEhT50bTDIbkJnZq502WOvnFiaYdLARaizPRLBGMNfDIZ
XRRGPZpn9ELmZT67yh4IW9lbwoE0jqF3vQqDaTGyaMxK1h7RRmsb9LXZHXUc0c6A7btrq7w+FO0y
PDY0Goba7Jq3LRKBDRsZNWmK7H9lw6q7dufG9zRAzNTqx11JE1MbprwsX/eicmPlkBYZlupDrgsj
RNvdXNQrI27MHoVrTGI+6aS/Nycz+U0GUhpSJyH3OumiyGsU4hCX4U+FedQHBkx9XWOaTVmlXfDJ
ClIVNH27Sq13DtShP/fusgfx4SMTbhSm8IoBMvXFN5bcPPSlIikQ4uJ/5CI4j36cIpwxOvs+SyNy
TeCKYehV5qy9xGEuqmpTD6p9rCNDbpvCcnxX6sUVtEsU2F2NBrqyCnA/TlexAwJiTIhpRVS+ZKW6
+MJcaH7UV204CT7b0TUpl1Fz159Lu8OzhIN5ri1vU0/oT8rG/u0u8nfrTM6LlFjFBDU9QTro6q6V
VeqjD6LIIKnFvm9r84Km6wgJepzsEOtVT9miiEC3hn6X5aURFB0qpyai/lgtYmdrqVW7K8HYLjkV
MAdnWfnTgBSiraS3Ad1Z+7o8y9ccHW0YqpBdIirgSppZyUJbN5u0J/IwXd0EYFLm3WRWqKwzRW0D
zYNgNWWSB6RWjVjNsmkjui7Zl108nBZo8H3VDd11sQBXKW1vX/MdzciMouim6jL1ui0r2rmkrmxT
TRl31Qh4MAMAOn6BtizUda3eplkv+nAYnOF+1qO33Kqod7dumlWNRnPw+GyTGzMH1aK0Pw1n7k5a
M2R/zLrPfniLHW2sFCZsVOPfmZYh2lJG7AFiMVBSeEbQSY6yOs0j+8qS3hZZsbqhjSSGdFtzqRd3
2iB3nQJRtO1GIkrepord+0szmntPQ42eK9RY5ybhVpqsXuaKwK548oob11zS0ChjUFyT5JTIrl1/
UnVjE5mVsokRCG1sK4pVxF61bu1MGnvkth2x1JVyEr4ZR8/RYsZ+1Pct3H8dWxuzwB4Rm6m8tIA5
82Pqpavy1jIVtJn9EKZmaxyt1uuuvcj5M7bZ6NcVk95EALrFBMOhdIzcvfBGth16dYKE5sjNnMr+
4Kj6cD9WWrx1SBl8MXSEbcD//YPTK/mx66rlZCtRYiP0p57+oo0Wi0jrUjRBCo2pBVgR05tuYkGI
dXKoByJA2VJAzfI5Q7GfW9mpA3bHSl2ihBN1vo1JwrwsJ+k+osoUdZCO9XCcIJNTvxfqiLmEFs23
XJbDyVSc4j5HkHzRNxJrcSqjxB/dbCK23q6pUhydnah6hYTbmeXBIme5WVBKLbo27vOqifeVN3ah
mTk/e+bClajr/iodRfE0NXZ6KWNUAVkhrGCZZfIYp8O8nQwbGw7Rh77RNOqDq9fJSY8U1F1WEnMd
aoadMZfuRo9k9Sjzhk7zBW2PV2froQcNVyQt7xj3S0lbdP2sdG23KVO7uCzJLrjQE7u/4sYTsecb
zY2Vt9O9YzfRQW1TpgpEPBGT6V/+qzSMR4NwU51v0yIiaeehXDpw3WpOTd1wsm81F4zSHMUmziJ5
ou5R8ZXRSTeG3ufIHLliFHE0PhrC0rd2a6k3Hh/2Q6/a1SaORRGW6RiHiVpI2mobeUGmTLmdbTnf
JWbR35kZIcvGYqIOH4du22YicFP3gJL3KROmEg4pIGWkj6gji1Je6xN3pY7lMFDNstvqem5uV3Yx
MDp13MWW1EIkLW8ia5Hp2LI5Vm2iXVc6SoAcnexkq8j5llECJ7v9JS6r/ldewtYjnTSu0NFBZju4
h7Oxsdmqp+wY41xBRBDXYbaou3gNmvVKdGyLvhxH03Y3vUibI/LDaGtY6LqjhSAuz5B6AEmIDLlv
iwvDFR4ltNRUu2ibLrU6zcI69TwAzIRtva26B1Mr/6RJ796oBsuc7dUcW0YsOoli5Ic5StxfeqsV
YGdiCPW+7W/sojQvtNLrj86gvtlOxQI9tNoxnYzJ7/BI+CDt+XaxhNzGYA8BIhjTt9pq3tgDyjhC
6u2NMk3aDt02crvcTf+a+qAHoxGhxLSz9JhUQ7HNkFFi57fiTTciu2AJVzZIEZNdYnUoAdSeQyhp
V0fXc1vU6xbGMWxifpzVbkiwIeoYL84PsJTWxbQaCOgPpQw9ieqXvknnDbnoAlWVLIJFzZejp8/Z
LxB/e+u22nRJrsPfOc3yR9NQeJdW9jR6pEtXg/g9EGFx3xppfepzAYk26fqp0h3pcxyNNpIsmh0H
8bV5XKPSqdZHtJuV4eMJig5DgtBatxvlOEQEgvkgJ+q16hkC/xEGrJz24lgbtYOgomETebNyY1IE
ic/HrC5KUVdX0kzH2yLBGIJQ6X7pCxjEWi28e+GZNxSwKo+KR3gk32qV+E3qxac4G5FhxdNVZXhV
kJrir1dmwwWZl9NRl015MNmyggQVrl8BppPK4Y75bamj+654OQrDD6pzsFdZaZamSDZKAjjLRHUR
1LRRIBKrvjAaTd3JUnWDpnbltohFFjSG9YRh3t2jryv/ZhJn2jIj+pIGjeuZRW7uNLfNDQIWHEq6
t1h+VWvLnQ1RcbAHLQ048ao7lFR/2zzz9lJHBjxFtBlMSWdcUGJPxbqiXcb1WARuVKunhhAdXiFV
Or2neGFiZL+KIkt2OZevbdrmA6ACviscJatHDykzqHNrHYFPp8dqsimSW1RulFNa/MgUpX0WU2If
8Zf1u77G+1c1nrxROE9ROiWi0G0a4C1ZaPtqFMs1W2rjy6Swb5sEEoObq7ig513fFPWk7M3eQV5H
w0XM6cKJt2rUog7N8x61aeFtyo5DZjQ0by6aJj/nE0e+XyOuRmXkOxP57Etd17ccmBdfgZbwG5UZ
FXnWSHj7pF25w5RfxkWbPH2N730C7pGwTpuKQ0IRwpczlFK0Y6+00lZPSqv/1Ll9AzB8kxPyyRD/
YPPkXVCozSjvUcqKQ0pWd7V1EmpxQw5r6mNa+fv1Y3zExz1PNXR0NWQ54fBe//d/4eODWZmprVbW
aWB96HTn3sol+GT+06G+2/96rI84MmMRw8eANkKFcxx5BmRplpoc8j6f9lkhj4sYbnEZP6Ad/K3O
A1DMd6ztBz0BGCyiBRMkmbQVRBln79CqPS8vkX+cSumg09WFBZjaHi0BlFTFGGCQwc3lw2Qom7FE
uPr1E39kynCX42ZHL7FKlrzztJp00Vu1xyJ8WsBzo2FXlKeyHX2nPi41GlVUcAoJz6owd+Tg7ejA
Dszp7eu/4cMs4k/QIDfdtWxxNWy//4VbZRKtMnfmqW7jkLZtjizfzNPPnpLwaN0g1nKtkTmPP7Rk
BDws6uUU50NYcGFL4x13Bl9JjmUzYwK5Tub7UX2JrE0r9qL5Bs3/SOHCF+B2h0Wl4NTSzz8Uif24
xQi0nDQLcbwexuuhbrpYuHAinrhp2xBuNDr8x+/VgIFhw9Zge/Tz1GVRjuxNpjqdcv2PZiRYhr75
4c7lRHyNKiOs1W8Qm3zfK+X0r29Tj9BeRs048ctRDtWP6LQC2Maxv1GWEyb4Fyu1N9YEtNt9V9L5
gc1ah14TRtw1bQda6/3QpM5WKg2t08kYvCc5lz+y2b4HJAv/83eoc/l2bUJboJbOSLNi1uKMlKf5
1DWqDMWQtIc8y78TKK7/L+94GB6GeWEij2IgNFjvHybxKP2UqTKf/tGj99WFqb6pYLuWCjg03339
SB9XnHU0et5XVtWh/+psNK2FvfMUaz6p3r2bo9y3893QvNTaCDhNsekMh9Jt1e6bLo5PHxJGy6H3
bc3mO1voJCayDP3KfIqHjo1C2g8TOrDMBpywhh0djN98dJ8sK6huEU2pMMjkS53NkExtLK5u3nxy
AAWzuLhcjO7/MwQRt7TXEESKAuf971Zz/+D+bMynsav/qq04Umm++/rX+rD9rT/Wv4Y4m4Aq/rYo
J6DilPW/tFLzi/JmKnG5Wtuvx/nsbXGgI2bQIHMEWvD9o8QsJClegvn0DzgVmYU/ARx+s79+NvXo
wlzz3ViUOJqc/SZYcvHAF0jU2w47oT8bqHaaCY9ZmXodvewU3OKjqvKLedKTxwrv1JZY9devH/WT
iYhEai0iRTHGh3D2RxQKQQrYU1g6uJU7duq7pD3oKJsNrQtk9p1+59PhGEUjZ4qY+HPNZdqBtq02
jxNxOBujQkHf+Tmocjc8m9U3paOrEudsIcETx2Zukb79cTd3WsN2tGoaT9OkPulWtMXm15JJgIWd
y1yK37oMEzv/rS3fRf9+OjIJWmzgsOLq+aIymkbdCk1DUooUahwcMjaIOCgPwrjU5G1H1ArBwJuv
f8gPxzUULmh7HOYsGS+coM7mrKSiU2ouhge9Im5hLq7tog7iqgkrt7f9mRPMptD17xTRnw1r0WtF
wRMqU6bR+2HNrsMI0XrTyaKhCzMP9ZlY+HVuWhpxfLuq/uZH/WSro0SLbxO2ntXgfL7CcOBKJUz7
VHILc72Y/AKQxv67o+AnK4CJhnINLkTcgKb7/WMxQ+Hn9W46LaYTTot1o2Xt4esf7PMhWF6Qyduc
gs4XGfKHnayV0ymrq+F2doEe7W6K7r8e5bPfx+G+46D6t9jezkYpPNFallJNJ2YMnNnewvLR5Md6
GILB2k/y5evhPlmhiWH8v+HWP+dfhyBsWnKmP306aTGc//Tm6g9k+myX76Ir1/d//m07uo4eiYuJ
9qFialBrL46scjqBhdxZomaNnMm3MZ+cTvOpcA886VwXyFKCr5/v00Wb6Y7EliCqVWf7/gErXIrI
gtP5lFSYmIQCdIAx2eqAdv403mPFBSUyXk3jm8ny2bQn39sA5Obu9+HMrCie1XeJNp3s5RG/KSDU
31r5882zrWv92Uu1kI4SEMVkIcnt7NlsNYHwIobyFKk3Fguk3iUEe98MwsaM/F+cnddu3MrWrZ+I
AHO4ZWfJEluyZVu+IRyZc+bT/x99cPZSs4kmZGABewMCPLuKVbNmGHMMBs1gI02PjF/58h+hO4Gg
uG1/4UJAlD35S+jbWOP09zdnR+2yMlYCUT4XKcIhVAm9YA03vrCNqKrKXAXuHLnezEkGrUqtPZDG
s1WS2hRDI70UQBmgspe0FUe1lOaAjJ+CLhmQo/z372+WM2RVOkqZOJ5rmopS8IoqzigEez/7rPq/
YFWgsA/5M+gbdSXBW7jyF4bly30MtUjxeq0Zz2XofRR0Y+cjb9Cda7najsGxiVfivqUrgT3EbMDj
wpo2RybC/awQulTjOZe9H3ok/sjlfEe5nfqoj655mB4gd/iJ6hPc0DTl331okL7AFSAMD0+8NcO7
t2kUDD7c2meifApbu9r88w8GCNMoDJCVUBW43E2vCqrQ7JrhnHjC56aH+wXeLm0lFpz+kdnNA1H5
PyNzJtG6FUPR6grSARcDJHPPacQsg2D96n2KpqL4CjcAExbm2rDN0oWYKg0qdCwAcufvXKYPdVT7
fyNqUrrY9L/FcvUolWs64St2tNlnMuEIUkeIeM4asVgv148e3RFb898pNDYl4chGEHcB4IOb8C9i
/82ls7zS8Ap4oc/MMtrTeLYWHm6fh4UXjjeHAo1KTDnN1lyeB4FeV1aFOjkID0DaMZvE/Kub33Vy
+Q9Heyr1URFSIe+ePzVGK8C4X/UjFCz0W8UaUh1Te3n/asiowFVOcrtX4YEZu27gSZ54hgxkZ4Xl
MXSZjLWknRm+P6eaAPs8MGQ8Fi/35b6BBCJ0FQaoQUuzPUixnEBsYIgrcxBLX4fNkjSRCto1tlxP
6MS4ozaeBwWUildsYsPYNdlRr1fc+9KB/jtcYhKCXPP6y1WqqX7n9mf6B3YbfU9pJ6bJ8fbXWTEy
vzWAnSqlyScjmbfJiy9MrdrmWqi7aIQndypcQQ85jxAja4QGBF4d8vZykwh/sGUX9cfbK1l42w02
ioLflFVfVahkUrGQimB/NkEk3VVjLh9cr1lx1QvJ5YWR2RFD6AzmToTvzglMOnHxmtLhyJVXvoyV
/YspugnT+A+J1TyQ6NQ2sUYDjGHI/Jkti+X9X03ubHzIQ/2lBHD1D/uHjgM5DzVhZFUvb08el2oZ
FSplKg15M+nU5cqKt5EWzwEtBUkVma/hLb00gWgIHXeVJaHyU/EUPHQ6RGpx9QXhhfrebQoaatSQ
SNcTpJIa5lTQcFfsBLq5QwOHYOa3TI8nazOGS9EM833oqxOv4XCVy5/VZrEE9x21mDwpfyRS8KDl
jb8RjDrY1GCsbCsR20ORJit1kaUD+9bs7CwNXt4RbfjDudS6DeiE3XrpcdHEVCvmi1Jl/BtXvXmr
DCtAFRO4LStj6jut6VenAxQifVvp9+IgVfdCG1iPAOBAXAa0yfpUSHZhEhWnwipy2GayYiM0avh6
+6wtHQSmkqgkM9rJhM5sx6E/a+Gf5yBIIEUi6Epd4SWrupXztuSpGRlFjY3BbTiqZ1YKE7hXa+Hb
4l7apmN9R4Jd1YAijZXYas3Q7Et6ZprW0MWRKg60/8QMpsrC6ZOeARNL/XJ765YOKzNpRB5E/HS7
Z2FOF3gjfo4aaCoID3I3QHAtHNQAvUCJUlrchV9EMfh22+ZS44GHchJbRuSREYmZUdEaQrkciBMi
SPUyYLwV/Vyrh6kr+mzE90pG6M89Ce/aWDzltby9bX/pGOPZERvnAaGaPfuQQdQXgd7I9DhKGQ4i
6OjMAXDEbSNLG8s7C/BPobcqmzP/Z4aBkaFyBcAJxs6DIgjjB6Xw3I2r1OQaUWzsQrWLPlYw2aws
b9EyryPxBBN/5ryWp8TgxtlzsqnqODFTlBQ2RvlTAKG2pZ8lYyWAWbh8jArxCtMYUElpZh9TrXVo
KODhOwOv24zlL/B2tf/59mYuZBu0F4n6VDwP5PPTb3jjeGqxjStXbeWzGkfGtkFiyYXwSeiae6XX
jqVWR5uJmAJAdvT1tuWFu8igECOchoUyxFUXTolcKTR6XzzHYhPYDKyeIO5wN741vuhK8v5Inbov
HPAUTtRpSy+XqXYWg5l0k89NpT8znvpxQhrbQhI6g7nWR1o4JRe2pr+/2VKhAvku9xFxdPstjr9J
JcItW6r29OMSxq5u7+J1nDNJEE8U+xoF0CuGBEmGGMcvQ8PRAvAf3p1nfQ3A58Oiue3D821bC91i
CvU0Q6YpLNL7+S5a+aADhoeEENSTXzJWMzqNB+8WQrLaKYeQU69/SROkXLiXwNtK/afbP+D6Qlza
n+2sxVAzqEKIQwTrpQDyXQZ3TSKt7OiiEerKUyWBIvq8gdpaXVqMEYuUgueiAbWa2JHxdHshf9ED
l0n+1HgDskZTAN6VObogGykphvhRh/y12JdtArlv7ynaR78Jwi/sMqjgLHm2hqr+3OSygjfLA98W
YsmFpzVnPqG2qvteNsrHLqSCBkQzDL40QmMe4EVu7tXA985IOyUnlPOSg+aV0SFX6LOIA3U18PNy
jURtU0HKkA79XU89/+gReNkVVb/T0Nbx97YIvKdEVnqoGU3pSzT2whdv0MQ9pBz5ufUZWmxKuMtc
Pfbh0Buh6wylaGMkzL93USOlB+4bjMrZmD+GQEBBbajKSx9aH+us/hN0gmwLvhgDJByDetwTsfun
chg8mHPN8b4czOYEh2xARb8t9D89DY3fsQyH8u0vsXR/SEFMevSWharPzDFkGb+jbzzdEcUOHp/j
WPzOE0Rg3TsPaONtW9ev4xTf/Wdrdnz7olZjr8TW0MIPSCdbl1eexmufquiMxAPWnQof14q6pirk
vmfpjgTb9xM0jUy7aIXwaYyV7lFrxXildS3L+LLLc6wyST3hN2hu0WuavcVu03jtGJcpNeKieOry
4SSZAIp38J2ODPuZ0I9J6asp5tGuG6Pq0agZOYSIxLfRTxdBNGbVXWVW1seMo2vuTD0u9kOpphSY
TWOjwD3xXaOd8TRNCmwyONzf7VFUnfyGruA0lKvPPz+0gYIKNjF0DLHYjJTwKx2WUW3lkF1/+MkK
cRnPz4KTTks/k0M0CxyhvZcsf9ONa8f42mlhwTLQHaLOdQ3Q8j1v6JGGjhwFxjfNAMMOCLXr/7z3
AMOoRDsfGCXh3dVukd/CVdOPiSOn8YMBthecwm0L128nQ70WbwyFf3TD5+cpQC0gsBS4hSS5Ch9a
0fQ/iULr30WaXn5Q3bY7KYJo2L3frUHcrr/RZBnEgq7LlHe12eWEVp7xhrCsHPhINnp9ai3v3def
JFKkKk6iw5j5/GFRPElF4i+rnKF8FCC/VVaXMAWEl7dRk3UCYxEJdIRZ58GcBDVN5JkeBHjY2nlp
p23ckmmzjRgnhnX0xib41Bk0SXUrVSGpZlZ5Y9VtIYPgHwK45HpN+J65VrmpRbfcZIP2wpZLqDd4
wPhTX2/2AqWbp6iVzS10p+a+sGIBsPsAWVzMuFivyB+9rtYeTVcTjiFkuJ7N2Pv40kOUhVhLJnvH
CpRBzqQs/DIiGgf3nVx0LwkkqHanw/1qp5UAGXlVisM2LXNjrUOxcMLoLDHpj6ekhDCHZoVJzZhy
WkpOKUbJnRiqgPmatn1i7k3atXqsMEBXJSjtaX0mHgFy6nchxJ37KvNkAptB+6CNVr0vQ0khHR/K
HYOF3idPN4J9XtTIk96+ENcenTgBZDvJhqhQNJ1lVGk4FF4LzaejKe2wrZVCeZTVYDhwM9IPCKUU
yorBhXtATxNwEEGJCuJllhBERAKeN9KIyn3lSRrq51FIV16phXYYOc2UwEmkiQtD/KNeuwUs0I6f
M6Uai2r/E6JV7dCFiFFOAea9BonaEdALk7YqwhwakjVbCpPF2i+5fr8obKhMC3EQGLye+5si7oYy
l4zW8eHt35eKW7wocQ0FspXl0bMS+fKnMdd/DoOb7dsEdL+fo2nKXEgi2JnlrqmnLu0MLymlcYNI
gY8w232xNgSayELnhGrUbBlni3ep2VJ3KRn+JzziUsgWaFDTt5qPYHjoOdeVZnsuD+v7DwK9Ezi9
FF5GvP3saQ/RUhwYSeqdIX2cAEFC++P20b5+syZU6/8MGNO3eZMn6QM/XY7S3jHFb0lw1v1Dmj3f
NnGd3U74a4A/hjV94bnL9d16tCSGKpwS9n+VucYE9oOkEdNfhW55P/UK/tYyt8ZNDyX4CDnU8P5s
YqKQ4PYCqpqghbNdVMbO94NagZWlA29jMUYnTZx7I62V20tdODoAeZFAmWK/qZA2e8Bo1tfZqAS1
Y8mfpXGn+fdV/yIjjeUfzKjaFvohqO/iJFmxe+0vLs3OFigMepNUGmZDRRtPia9rd0MC4dvt1V27
QV2CU46IGNAi5IfT39+clcQr+7FkRtoZIqHYRLnQboI2TV6EJOr2kcvA5217C6siYOOrAT6H4OZv
3PvGXlDmXVXp00s6fEzUL6r2/fa/f512TAHhf//+zK3XrRSmiSpIThcH4rkr6+pBohkGN4jYKsxU
+HIAE6BYrIRX11duqkiCqjdpVuD2ZmbNOBUypUhHJxLhiUjj6JTKcI0jsfBye32LhuAbpFygAjKd
oyYjORasMBpGxyxz5pHk+9ZjEDgcViWtFzaSNILMDfAUse/8fWw0wgm3rFhR0O/M8aWihCQH6YPK
bBREWrdXdR070O6FLIBWLxkD4eLlKfRdv+qmgaOzDlLeU/5o7lNff9WbU8C4GIQm775aF+Y0+dJc
D98vwE83OwvaqTOhUe5/3F7P9Sm/NDA7DqEuFbUskc0PbXio6j2z8O++t8QsRC8AuOkkXZ0DJtGY
8kqyAKxxJ8LG4TPir3S2lxt7V4W8/93rubA2c4EqajYVtBXBOdAhmDHDR19bjeKvTzbIqyn5URCW
hVdxVjBoUlCOBUyCZ9EQAcnelTnSeWu0aItGphwIpwfMec5yJMJXh2huG5zJWoEDDo9SJjxSHS1W
NmzhQE/IhQmkjajxVYU5DYYKUKwUANE79OG9F59QB0CbivLLtlwrZ68Zm6El/KJVGqMSeenVV2p4
IhT4iGJQOhI3qvbbRUjq9mlY3sT/Fje7PjkzxKi2sbgI0gUXPjk6kjDTrBTpF+4QW8i7q/D6ktTN
zkMCnYqHrw/OsV5GL4jUlHcGekEvt9eyZAXCOoumvIgG8BxQPyrupBIWhOdEFp/k5LWO5c+3LVw7
UkBbIH8mAjTYDOdPg9EGRZ+07FZZf6rTe8hCGUaWbR1JK4C9/3Du3hqbPt2b5xUaNqODojU4u8LH
HlWLsEcIMrWTPNyiHMmU7kqdaukoEFCDN6BhdP1KGEh2QVYT++cRjgCFvhDSE/aorOGBlvaQOIX4
SwfgQKPoclnd4JF9t75/Ds2DZd1J4rMidQdBhtUi/HX7cy1cJpJXJtMo9i1wX2Zh3/muMnjnNNds
3+32MA3diX31IuWIzSjiKYnKNZ7i612cUNaTCv0E3UDC/XJ5ch+Ygq4KzTmXdJQw+wL29/aTJycr
X+s62MMO/QwgIpIoXw1DIC+kd1S223OGCNEj3dl2S8qETmWfGWiStt2KvQXU4mSQRJC2Isi3OSuk
NoqtWPZM4wcUtVykL3xAT/XPAK2g3Cm9fifU46aW3h1jEkIAlRepR4C2m/cA4oZxVxWht3NqjMcy
Sx3kGna3T8lCUjDZYIKKJ5gBqjliEbU4IxiCHp6BtLU95t9hPpLyYwaBAvpmmwZyhwDlnB6lSjUR
Vhzw3+rpZT1qIpfnP5JsOlTzOQTLVOsCIfb6zNTBQx/426g0t5Ke7lFuvdMhJ7QtJoYLRdkNKTwu
XtnUtp4IyJ+CrMzz33mAnpcubouiXbk+S0cZ2lGyw6kYdDW+JqA2mY1aUQNvVoRNooXave+btD/c
8p2a7RTH2QS8AYOcRI5XZb/QVOKKflp1DpVt5kd2g+SWtG3X6DKvX4jJzATamqoqjPFcXk7fbGJI
keTqnOj9CaDMsyTEK0/dFN7OPydlKB4IEQd9JYgMkZRE6Uxuzq4GLbr/u0e7Ywy+Z6pxKMQnKT5D
sLTyUCyt6q3JWUQHq7KFwozUnJVcAi8hfUqU5h+u4RsT+qzLnruN6uohq/LS34nyM5f/5d8HsslJ
A69FqHD5YWoOYKWKUXtu4e8L42ibrvHBXr8FIMGmJgz4Ibin58+OVJWG6hdKQ1oSHBNVtOuyIaJr
PySx++Ir4fdIUrYrjuW61IxNYK86Q8Nwmc4rK4Gn6j7qatiMDlb/NfYfwfshxqMCT/J2Qf0aFeVR
LQ+3zS5dWyaLVKCw5Hs8D7O9nPjTlJHjIJef0WxB26a382EFzrn4HLy1MgscTVNppEESOefmEH9H
81M9Ja6nfSqKUnjMRgkUNvSNdjD6r4FV+Y6MnuDKb1h6Aie3xCgvDWImPS4XamhRIAnW0JzhgIRv
b5eY0UGXT0q5AhhaOjqmoosQQ0/0sHOQkgLfxP87OqKZ3DVdfKhky9Ej+sT58OhpsuM3a/5w+ukz
L0Jvgv4kMCWGZ65KnGPmljGMLOfIgEupfQrLU4P+r9i4sKOulc8XDszEyU4VgkACLzvbxyqHmRGR
0eJsZequy9uDKPcf0lx9v5uiVgt0nvIAxZV5AFGYZePmzVCcW+ge0KwM++Ptg790JgkUIF+wJjaC
K5xH5XuTxlFenKXwOQbPTHcCTc5H5MrRrX0o/BgBgld0X1fuuTyVAOZfCz16nD1Y0CmKuDyIbmQO
SmyV1TloqXjLqa0DlivccOf3X0r3fvQOkvu11b+5SGOKaB1DDCSFH832ZUQmUSLhiitj06l/+rhH
vbS08+JBbVdwKUsf+c1vnDNF+LGS5DpIyXMTf6HUoBShXYkvtz/Amo2ZTzBoSvulUlcMqz7J2bdE
qdEsXHkpFi4jhQUG94l8VQZMpr+/yYoEBlHbpgirMzRw3SNSkYKD6J6CuhIMaCjvKVvkFl4GmPT+
5XS9tTz7yjKiXJpeB9XZSGCoUY9q/gi/0c6PZXuSga/3UX4e/a+3t3TBx03MHjQYwMxr1NUul9uh
acezK+dnyC83QfGtUnS7F/Zt8Ou2naVtJZ2QjAklxQDF7NMJoHzKysXhwKdva9KzicY2ND3lZz87
BWvfcMm7vTU2W5Q6BKjdNRiT8icreR2Ko1f9qmAPULWVaGz6l2Y3E+dJ+odDAHQ4B2NBbiUasF4x
oRd8KaBHRwjy9r5JC/GeAlEOwR7gApMI4/IDmRIsxUmlk4ehbLAP1PJj4VZfFL947FtjYwStXTXl
B3cQYNIL7lGu+jWQPyGLZNPyPYaRtUHC4C5Iyl+5qp+BAD3d/oFLOwB59/SKkJSSuV3+PuiH0I5G
iPZsQD84gZPraGULFr4mPB7MdAAOYrh0HlSjOIzicim0jFrCmTdoxUezSY4F+kkGjFzboeq3t5e0
cCcm4hAqjAD6Jq2CyyVVMsgKqw26s1sySlQ144/OLIxNUEanvur+vN8Yw3IgriFWmzBDl8YUJa/N
BB2/M3yyjuEnT00ICm2Mn/tsLRFdWhexogG1AYMAnKVLU2ElmJU+Ju05VMOv6KRv6zD+ZPYm1LbK
Pzgz1BHo6jLsT4w417iwGB6FnqjrmMqCBk9suodeLB4kxTsWQJNOvJz7VooetRBVyDhZOZML7wTD
cxM5PdEGsxnTiXrjwwFBiGXSDd25ggI487+LquOGKxiGpc3kfQDtAwsc2eXMoeUjUygWsBii4PAE
WxrUFNH3Lmo/WdTRbh+RpQICDppTMlFlXZM0wE0rAvAqxPNoFMnXzkrcbawa3sGD4M9GSjzdkZUN
d/UY6duOsZFtkpbFU9lb0srNWLjsk0YWLXoANHQBZxubwiYCAhZouTQQf1u1nZS7lbUuPBQXJmb+
zoc8zQD9PJ5br9rUwxcxUfYGWJZJatTfM8EKIuYZRvj9RIRXKHDgVxs0rm1RO3htf0jjcybqKz9q
4VsDpsfDI6hgghSdLdsw00xFco2LI2cfEiM71vrXAorvqo8/317+wuppVYPLgH4A3IcxfYA3JxcA
gB72sYDr8eDMrZmWKjdK8GBm9+jSbKN+pRW58LjQOGZ8CcZAS6O0fWmuhlePGQXYAbxeEuD1UYxj
5KMsLI/wOwNMEUC7Dol3741Qno5R4a9couuLClyRx4MhAkBTYD8u7QuqVndJm7VnuK4/9C3jLZx0
5BDMVSKz65ML+ACyKZryALOkeYeghe2ybCylPofQlg3aU659iqs/Wvc1GY4iLMNeXcCEHG1yeDOb
odwObrmL31+FoEdKbYA2BdfnqqZKeJ8KE6+EIxSdbZrFRtdWRs0XNpSpbwYV9L+fdJ7XweVS9U1T
G46cQ8LalLs0k5+1OH23HyBN5SVmQJnE+KrhK3aNpeZxYTiJpm2khKnOvl5xetc3AVokcLpkjgx6
MIx9eTTgykcyx/UtB2D9w6AKEaLkKDPogv4zMJtjaQknoHwrRhdOyYXR2fWjFCxmVRlZTl8AiRZE
tLYPty/4tSthWpBCrDx1eYA8zZ57MxBEN4V20fHTtLRTT9smWXquamWiAF4JThdtwbH4V9ppctqX
WyjpQawqVSc4mvWjal415WMrvwrBSuF+Yc8myqT/b2U+8C8zF9NVCVZGxFh0uLLF/HR7z5YsMDBC
K4diF1HwdOjfOMUqrvNKaXPXif0MKXLxwcukT7dNTB78Mo4HhgjcywReT2tPn314iJsLOfUtyyki
+g1Iam4SXdppqKgYsgdDcpWslOWXvo0BlsbiSCGwNPe80EFAUyqxJklQN1WH5Dn8oUp6LvyVz7O4
sv8M/a1pvNm8Menjpu0xJATPcvfkZ9WWES3Yji1HcNdAhQvG6F8DDcIv0KCaP5SNi5aYAD22o5gv
YXEsAOj5/tcQDRAte/9FmkD2uCF0SQF1zQ9FYQpe+HfmRkHYI/mZpNkdZEsW1Le3j8ZC1WfCQtOS
sv7y+c1DWdmoldjMO93poTmCije8j/z0rtH1rR/1P/quExmaUl5kVG86Pd39g/Wp+EiSPpEszRlG
tQ4CMtNltqiU013UHzT0/MSzONxlRY66dm63zdFdQ4wsfEfGB/8zOjnnN4eGlLcXINM1nL4ZNmLU
bGpeZT9H8lpS+f8rl2/hfgM0J7uFtQrypasETy9dX4JyjyPq6MK3IlhDWCwtB3DANOcDgyfdmcvl
pGlvZnTXBFB5up27L5rX2ZrW76U43UdRsb/9yaZ/beZLOJD/WZuu/pvNi0LXhFnZFBxPlpjO9pDe
8aL70nr/2ASVFBn6HFrdMnQos6ckSeEmiYF4O3k5npq8+hDQU4/itYh84esAgpn62/Rnr7EV4lgg
hJSZpgOy8VRm+S5J/JWo5ToMhYACVAAzDVM7Y37DRgnm4davXcdShY2lvuT6U6bvFevsxt/c6rEa
1zpaCwcCuUp8PcLR9H7nmTDPLkLNteSd+xLph6Y27cLvj6grCko+NTTGlRO+cCQmdMo0szH97xxl
O7gJ1FfoCUAthuaCPuTbwG13Yq1WK8/KwuwxFXaOBbSn4EeuInp5RNbBqEA/ZL23r4z8A9PpxwYt
ksSUP8SpgVhLom2p1iMVQDTsSyi8AKBfBcJO4dnsErz9HfNnB6mKRhlb1zvDpV85cPNrCIMo8pNl
Qfaeo2ywI4rN79Wex8Ksta+xp9f3I2BkOy8H+ZdYmCuOdOmMvdmYvzn2m1tZTMNxBkLrZyAxexFq
2zr+BMTb81AoAPuE7FI3rjy9C7W7qd1B0gaDMsi7eeMjK1QkPPXEP1tmLYCc+EaPyTak4mNPo9hW
87Y6GF2WbySz8PZNZOW2nAVMGTdNaxdl0m/FKi+2gdcEW0IWdRuGQXxPplLuLfX9heDptzIVgyQp
HI3zeLtGB23IwUmfM7N70uLumYlAx9OirWXlK3Hp4m14Y2ryOG8+hdR6eiTUoX8uDAXf+N0nw4fV
/bYXXgiwmL9h8n8iuJk4GC+N6EgCiYkpuU6n31fxwESmu4nCp1hda8gv+RL6r8ClKIrAiTFbTeqi
ZSSbruto7oNgnTop3KKzzKy246pr5I6LtlgQxVCSCPDDl4sKlF5M21IVWJT/YPnUfvOnvB4YlEBD
eG1KZ3EHJ0TiVPYA8z3bwbyIRYubKjjgnHZ5mOxy1f3iZ8KvzisO//CxePpNkNHgtuYRftAWqCCq
ouskMNwp3ge5GhAJ+RDTd7ltaOnoTaTwAKgoWF+FGrlad6rVdq4zCv4pT8IHhmmP1eCt1DUWKnZw
Eb6xM/tQXUNt0rUa1zF665MfBd+7gNJ4I1s7JRkfhEDeZIxeZZWyr0XxUCvJ19vrXDoo7KfBcCe7
esV972lCnDKgwIsaQWKSd7aQQ3wqvMRoV6Yfb9syr2EILPaNsdliM72vM3nQXcdLGU6LEYzEwxu/
EGls7hS3DQ5FXusbpQjEjaBIiO+g6ogMW5mEyEFWgy23NWosFIh2xiBnvwLf+CKgC2K6Oo56rD64
OmLw1hDLHzSpjrclWca+jgX00UV6mxn17o3A82FrY21tE54VZkxS71mPIveUV6V1nyAftbGQWrHp
+lmbNKrcYym6DW+h6j760Ptu3EGy7i0v+Z5HfXk/NnW9HesxPHQ9YnFRH3WnIlWzRzReqp2bIiho
Jrr7UEbxn74J9k3QNOjVd0m5EUO9fRTqKt+U0WDYtPJdGPKr+iQ3pMaUMNUBsaz4PhytFp6FQdlk
LnzJnh56CGl6yTFqg6+DUPtbRln5wfr4gxe0RNMPyQ4Xcqv9OKqW3Vadf1DHJJc2St/9Qfml297+
rFdXhaYTlTkwhrjP6wKM4rJpTY1RUzh37TeQYEmzcnIm13gRJEwmmD6bOgXTAzbzMHXIKJ9iuYIj
Bn5jjyhMCma5YkO6cmN/jUyzP5CT4sqmq/LmtRndSqaAEBKJ9MwdMeCe7kmX3TsTop796HX+d/Yu
ts26zjdZEg77VJTLA2Oo4UaT8uCnmNfSVgnQ0tDGKBpsobDWeNyvbuvsJ87TrTaV07KKvXNrFT/p
Pde7ohmeDEF6GItyg+L3ygO8vO//bcls33Wxd0cpCryzEfg71fQ3Qffz9uFZXJFGak7WrF1z0Mg5
el+5LwiOrn8ZLHFTJ/ea5G3H/Bmc0m1Ti4uBUGRq2E+DSbPFeJ0aJAjLeGc3HF7iRP3I5N7+tonF
q/CfiXmZGipIRWt00gXN/2ClnwV9Ewf/smFvTMySOSh6y7DLRI6ACea7+tUg6m2AGA2+Bqrx3kdw
Om6ED9DaELdcpVtGrUPyUlce0kYARdI7efhTu39ub9niAXhjY/pqb25dTntEU7IG/ote2CZDa0vd
j6zM7aq9Rx/4XxY0dRlJeHAk80xYNuLANBgBODMZvPXkb10i7wvR/QcrEokVmSNIHNlULpc0wn6r
Ti7LKRNEr0T1RxX038XeP93euaXDxilm4mSaCyIgujTTEh3LeU+xos3bcDMIzVHq0fDJtbVdW3KM
EMRC3oQLBhg5c4x5hyRf0HBH28F6RBvkiIj8HeStW7FTN/+wJsZ0eFAmhqN5go+XABrk6jh66VX3
f7nGEdWofzBBbX3qj8oqQzuX21YUktoDDhKcKg/908Cs4kFHEvCQVsVaajG549mzJQMl5ZXgdSRl
mx2E2GSMtM5o10vN8DGyEs1uMu/rmAYf8RO/y5G4vDeltbmqRaug4+kggQK5yuwRsxNHLaolB7q9
nScewrS3teJz6O6K8X4E03x7PxcuMMORUE9TEqeJPs9dNdP1hDazRMfN/nipYZeBa3ewCirGfQHu
8rax6Uxf7SjgjqmfxAD4/My74sAEa5hKTpR27r2hkAUMQRvvSwkYmYrM7JAak5KjHthqiNj3besL
N47i6pRPsa/XpWQQ1GUXeaHktFK9EeWvZfns+sLKEq/LyOQDROO8umTYVLlmB9QLc98KKklyTPnJ
H2W76e7kTLS9dh8aW89FSfdoRT9ur+zvqZ9tLChPOspEPszDKNPS37jh2iX2j+NCc9QsKnYMWDMz
ogj+Lihq8ZiIlbKFu+klGpOytY1yrA5tXaebcayr32Zp9ls9yKRHK/dL28qNxo5EvT7IpV++tkpV
f0zRQLeVYogeuqL27EgV5Ge5QApR8ojnxCHhoBZ98FQO+ms/FMmxN3p5I4pNuydqTzYGuKF4m8VB
ttNL0d8LI0qoVTEoUJFZUMX3ZB2OOwqooZcQWxRSvtb3WTh49F4muQ/wPjB4zZ6puvBHxvtb04kR
jid7kJTfKFT3hZPnUJ4Xr8DUbn+R6wId1AJvLc6+SCwLQlZliCK6sYUckbkxQhpNbrCrrcx2k3t5
2CvkbLL0o092jf7+xwX4xjQdRSx8zS3bF4aXy0JsOsWkXVjo925QferMYOVGLR12FfIuoOmAmoHi
zA67Xw6I0Ql0uqMClW/kbYsKoikclpDZuv9dju5SVbOBNNze3YWbfGF25pmDMRCCZixMJ/Gyn8oQ
/Wj7YNcn/xBAkRPhcFkgLMlzd2UENKfzQTYcMDt2Lj+3wafYXIMzLzzPdDuBm4B7W6BxFLllht/T
g1FbZZcOSFKO8iZPvlfB7vamqYuWmA4CfMpDfMUop2VKk4aiZzj0cet9H0L6lI9j+6IkFlgJPSi/
Gmog7F0JMq66D7q9xiDnMUQJ+DBA8OjZLABojiAod12QFidofvNNoyCnmmt+dIc+YnqnI/JOAUKV
NyNI/VdNz/qNXuQIJdZcuKav9H1YmFpITt+lnp1pYflct6P+O0SK9r7XYhN1WS3aV4gJn4n1NHB5
rvnBDwTY08yg3IeZ0T9KYxicBgvVyb5qgsca5WPSOSmz80oXHsKyMVcO3MKjjFP9b+umv7/xr+pY
CqMg8JGK7oVBC7X6UOpghau7fHzqkv3tD7X4neAu49ABOaV8c2ksi/pOx+3qThsyMZYck+w7C7Q7
6fm2ncnpzR4NwAlU/HiLqZHNw2k6GGUYVqrujIhG+9I36/18FTjBSe2Oqin/XRG+dXLA1ULX0imY
89OjR09Yo3lbCF8YJGRUF+Z59LzmwW1bonxOtdZ1mI7c5G37C2d4yirTVnxelzKvV77Nmr3ZQajb
RGwqBIUdIW4elVI9pF5z9GQKSNBrZ3W91lqYPNn8G71d3yxLKF3LU4RycB23zsvNSG785PrGb1Sy
0YgdSmsflDFEwZKXbUWj/NMK6SsTGN5xNAaYI2GmfLl9ZpY8r4G3x3vgFDk2l2czFMNK63taeJrl
dMLvtgHO9f4IHwzefyamY/vmrvmo0BmJiInaelCk57h+zsyViZ+lkz9VTKdaAj2b+alRw8DUrSJw
naAvvoUCBBOmERxv79RSQQreJUASTPyzV/OBTAa/qzHVLddpoQZk4pNB1+OG8XgfTr4Qbersroo5
q0F4cKFyzAfrpAv1rjHcL3GsHm7/mMUFU6f5m9OCmJ0doy5VxFbJYiqLvgTrVxh/qVDlvW1j6WhM
yGZGYOmCXdG4CHVZeGoqczW0CY6LcGfRqL09IsH1D4YACpGkU/EmPZsdkLrPTdSGOSBG8tBIyl6K
4kd99FeuOszbC5eP2cv/GZpFN4YqSl5XjVTXWyW4L2CY38tmEB/izv1C7j7uRcqyoVAqDwijFvtx
UNxT3bT5bnQ1fZ/6VbmDRgv1F6kt7CaPJJsZ5J8KledDDNXYXToazbZ2qXoLspvswMEwN5X02QGl
E8TSAMNjK9etV63LDKaKrWTrVxlla+KJQ2yIwS7/P9K+a0luHFj2ixhBb15Jth/DcZJGLwyZGRJ0
oAFA8/U3oRtnt5vN0wzteZmX3VA1wEKhUJWVOUIer2VFGzY66YKi0TDYX6AUXnlCnAoykIPHvIH6
rWs2vhNTO3TGqQ0EGa1tVdPqyBLD25pkgqp7MxTAElqVrwwFONiAPdzlFBE7ybp+r6aZ46MJN725
o4OLG6K7u6El1j7TQJMKaXLH7zumPpsOqhkTyqt2l2OuWB0f1DjBMJ01vZX4vx464VWbyZmmXVea
745d/Jxy09nqg2KDEiO7M9UScsu52CiNUT6Sym12fT8UgdH0lT/UBgYup0TckTFTAFctxqBwMQfp
8mR8VhvkHjVYP4O2zuLQdib8B1RENiB24SH4+uibVaVtyKEOFHKbFruWUzMAS88QAFLCHhRi2DvM
3Nsb7mK+CuD1ISSt5UEnsn71chfsfBMcf0OHtoTYOOPQZ4obtCG6GtWbhCT3Tl6TsCHD5A8AjviF
MX00ozMFLdfUTU/1BtCUlvlVjvQJjUb+ICqqbswBnH6jFLXWS1Ocup5owKVxgR8Zf4eygv4WZ0I7
eq3TewFImcQPViWaFVYQWA8tzJ16LAeLJxLMLaZEP0shBh9o/fIz4coPvW+r+6lA+sa8ijzzUcHE
Fu/7AL1MJ6AmUwPgk/NvULhOtWMfvwyV60WpAhG5yWIxfuvonCBHzMMECi9B4qFpElI+WXd5Rcr7
MlWnQPDag7xqzUK9Kuu3VHeaaHKhRS5dqToMODW+2g8qHj4ESZqW1b4DQWh0PSA3vFWJCqhCm7+b
Bft02rZ8cDk3AtSz9E+zSdytWSbJDtJZ/Z2XGW7IW7PeDiatw4JBsQoQ+e6xaFiGU5TU26rpxJGA
bgnD7lNXbWwI5YUOUoNTZ4FfEEVELHQoSVioxUffxnwn+pQ8KRnEy8A3k7zpdq9J2naBenYCLsaD
Q/NxV9Zt44NWMj1qmeLtdZVZgTOlKaZVNXdHO20IqdaLTVO3JhrQEBCeqj49EKOrd2L6FFCnT+G3
HcqOoQFQ7UrZYSkvQRURVHbIdjD8MQvwai+c3qY0fqQ2ldwevPG7KgVTuvpJY3YHWfbft4PwUmyU
bXAAyjGDcTURNQD30SYY9XpsBm9vNACc0KHb0zZGVNDXYCZL1xd0rgCrAZzaRJp3GfF5m+lVRtDk
L02+0VvtqcP05coOLtj4QzMFxDY6iVAGvLShqNpUl+6URaTs/N5BJWR8vb1lC98I/HgWIFBg9kB3
f5Y71UkL9WuCocna8o7E+wJUYTYNAXNQk2G//oMtPCpBWSIZL+ad9sFVXNceaRaJwgHd5hZ/IYew
RR4eVvXKRbm4rjNb0lXOEjZSGXbdI3ZHBiBjYNbOvk1CRXeD2UUAzkHLrzPz6+3lLeQakskeJQeZ
aFwVmhV1TAw2ZlmUVmSnxncjoUcSv982suDimPcB5gPHSlKWzK5/3SNGhgQyw3wYWHAR/Jn6S4v7
TeytDIavGZq5niuI6xY1XM/Qfrvut0ox/bh9tehKO3DhO12sZ+Z/GBbSKlKp8PDpO0ULuwYvT4lZ
DCt56vQf/2HvUDYHpBYtqCsAhjWWdpViZDKCRsQI0HuZpa9gR0ifm46AY8So14SWFzwCAoY2Eu0/
FCPG7GOpHMzF4NHNol6PAZvKHjJXPUB6a+XlsGZGRpEzX9dMLAps8NhDDCrVDVqq5l3nrRyopeIh
FoN4DoCf5CWbZbgUxNgMzKVZNNZagXsN0546QTGtsKbxnlNDBLgGcwDWS7MMMl6qoTl4WVgmOV3J
tRd9BqJuiCSoZ7pz9bC+zxU967HeoXsq83udP8d5ZJADSI9XLC3EXwBD/7U0iyJtqdhT0rIMEpGY
mIhNMw9y3PO33VJeFLPnNIygByAZlTwU9i4/3ygUHnfgg4zKAlnXEKTKz4nHGwnk6hLh8/J3t6a/
tuAxsiOA7ZPfE52WS5Pg2mVaXyhpZMfmEUzLL0OP96bVrn2pRTvgu8fommRhdWb7pxsFJmlMcLuq
XRt27gdDkrw2obFmQ3rLmfeXmXCqqcANxobWNwUICkiNJ+1K0UP+0tlHQqleBg4L1RqolVxaSZzU
TIrYIJFlTeiYfOas2ULlogXW5rY3LBmC8gRYk9Dnk+2aS0N666AiChpXxN2fVXGk5FcrQoetgXUX
PPtPxws3Fa6qq3tf5W1SmhPY3np9DGMv9Wm5liAtrgSsu3KGykVFY3aDTFrRqnY+phEBIsq31Xrv
ZtWb4Sh7pf5rmg8MAUEt/B9bs2tEHxuSt7g3okJAd8iTakD1qMShbsXT5vYHWgqEGJ+T+tbIM8Gs
JR3yzOGUIkuYlYoUsoJu6CGhJXT6cDvlqFc0tNL0U+/UzYDaph873kbE6kduxn9fj7r4DbODVTGU
fkELmUZCE3bQVu6mI9UTXiJrOfyin5wtdna6pm7K3JiqiBSufVcwPD+mzlVWtnTRCCrZKCrieoZC
wuWOah5vVT1p06jEjDuAauSuT7w1MrJFdzwzIn/E2WfjGEvW+p6nkdpEhvEjtY2drpeBpr/c9o+l
eITOjKSCxEjJVX0Zj0G9TkYwNdZ25peWhtHOTUm/3TaycGdAhedfI7MoQdUCo/ogoZVXoNVFKjkq
yp1S7/PiB29+MrHSOVxb0+ytw/KmS7IE5qj6GoOf0dF2lrGSxawsaR5hS2WqXChmY0mWFo7KsAdt
3b5R+cYt+H1nls9tb25RUlmJt3Kn5oH9bCfnRM91A7RGN+Qwq3xPDO5nceTpUVb1u6FrfGAQbn+4
lZ38Q7dz5oVeP3JbhaZXlIzKjipTCii+HoNkha9cWGuGZu7e83hAbIIhm/6O0yfbRdVkjZRo0YYc
gcNQMe7FeQe7daqEZbaCS8Q0fTI8NePXKv77B4IUJ/vHhvwNZxuWgLCcDW4MhlqPBpX4mKzXjm/V
6VQkn7c/zUJaeWFpFlMNp0t6iyZIo/sNm8BUBJSvrokgQwmpS6ftbWtL4eh8XbMTDFyDVWiKS6JB
u8vin272BWSXEI/99R/MYCYbiSVo/FV7Flobzt3GmaAEppde1Kf0RCHz0ShTkOXmj9umFvcPM+7o
SEplh3mxgopyLBj3SNT25YTrV2d3gqHQDiGD+iTaBOU2QOVWju/S1YHSkqMbqLxfV2FyysxMRek9
ctMJlBCj0vtm5aycpUUjmJdG6odhMaibX/ogqKuqdswtEpnNzwzcC5X4eXvrFg/SmYGZMwAJTe2s
BR0uSZy9nHfLPfsFsiKb22YWfU7qQmFcBCCMORHBZAmHYtgBz5npt26NwQAtptb+Wk3qiqHF9YD0
ADgPUPXB7S43zOuMpMbdmEXo+0MUFuXVXAusfg0mvrQe9B+Ag0O/FWCI2bVU86GP87InUQfaIRRC
SsD4Jyvkne7f3jhtaUEGRl9UaFUDrjPXwjCyGnr2g/TtVOzSuHpVOuDEhJKV6HOisk4xs59D87ZK
d30xQUZx9JvSuc/jYYdJrJ2zNjG1dFmi0gQ0HpjtIHAtf+9ZVPRS285J7CbRpBqPBu/HMI1HEMQb
/bFmZujxOkpi/s5Fv7+9E0uH/A/fPmDzOoiRZoZ7RYUAkIb5KRyVbdkPoUH17aA7e11nL22/Rri/
Zm7mSJNeDm5dwVwKsEHdD9vcVkLb0AOrHB/RcAtvr27JocCRAdoeySmFOcbLbc1FjdnIiaR4FWXv
jZGjkZyjPqn4Fv9rGgtsEOib8TQCRAkvy5nvstwqwU2PZ+vYnPLuW+p9ub2UJY9FWRopqJyfwGPy
cikg2y0T1yJ5VDW4xszhZGrPtbvWX12KjJKTHPRtAFXgzXppBd8HWa6b55EV/6ySb8O4u72Kpezs
/N+fff+E51mJCm4Oloq7HqP8TfZRYBA+4Sc8JWtlbTZ36fufm5vFYdCBjFrM5HLMzs+69xSCiBNa
n/nKx1nbttnHtx2etqTDstz6s50qgFvfb++btmJhPgNbqbLnQ4scJJvenolT7p2U+KDEb5T8ztQh
ENUza38Z3oFrW0NTjmLty137n6TulgMYqGNA3nW2RDpmeKE6UxHV9bsYn1vjqFt//QjGnQ8OLNm7
wEUzh11nCem9RlGKiBSdz5QKg0nQbarWnsDXPgjda0DiIeADvPXVg85OGnvKrbRA2fipjDfoFj4V
5GkAjrzsjiaLbn+5hX0DbAhRAZxzQMjPP5zjKBOpzayOHH5sU8/nPPXJuJJULxoBjBx8VnimItZd
HlvqEKJAkpBGDrSi9zkpxLtJMv5m9o0X3l7P9ZFCrQQlQPAEo22BMdVLU7kG4hTQ+tcRTUDVax/G
MaLo+K7xzSysyEQKgKtJhfTRFT0qILyO0wyQtxYK+r8NKsGW1rahN2nscHtBi5YskKEhi5KmZhm1
pWalZYCMM9JR4ckxJQruw6AHtvS2Gbkvl+9SqK+dmZEH/OyGjx2CEXYDZvL6S9MOaGF5vm49xupJ
USJDYUE/rjwVrkMGLIIiE8JvcmzZnC0MNBsqLSezikj7OzGmkLkft5e04ApSR8xBuiLLznMMIeYX
B0dnQnnUvRczw+yl/ZM5jT/1m9t2FhZyYWfm3QCceCXvYMe0e58W7029YuA6K8ELB7P6iDmgM7yq
0VYJZFN6CB+jUtDgw7hBDWnArtMCVAB9o10rCS8gmmEPnQ7QpclXzjzQMdqZaqNLQV8Nk7QtkC3l
VsOAN6vfBuebU4CdrXqN6zXuv8V9RN1Wnl+E2T93zJkLTjovvcbLMReWg59VlziWvz9LuCDQ+0CD
DMwU8z4EglCeFQRjTUWpgq/eSw+Yb+kOWjWuscosnFocViDCsRg0seZPHwjZ0dTMMzy3E/HOGN3k
hnfCjq8E1qUtOzczSyBY2ZtsEjDTKPq7IObLyNe+ypLz6UgdMQYGLD8WcxkYOm5klBpWCtUIOZ+i
h23mhRk90pQcNOPl9lFa3LZ/jV0p0Ku09irqoGg65Zs0sb5iwtoXvfnx92ZA7IMXHKrqGIiYnVh9
YJVKB1SZTfbsOe0OUMgAOLGVkLq0c5glA9kPcny0cmY7R1QiREfxcRwd+JcWY6Fx+czU4ZB5yiZV
srXEYWnzpPAGrgoc3ytEp8WnwuR6A59zy8y3ebrXlfretdZmwpbiKooHss8ig/cc/zoRN3NGd4BH
tEqY9bHPzSfepyGQQCs7uGwJQc/BZMU1k/JkFpCXdSA6k/RIIVXPb1Dfpl23c4cvtz3imsUArgB+
HMcF8S6e9/M+GI3pyACgSqIRsbXC89potzZmtHyyBUtiFxLUsOh/yCJgFNMVAHHaSPrkFz2LeFqt
YMiPYp7X8+4J5Far5pS6a4xQS25xbmTm7EId7axgMDI1r8KBym58cMa19GHRCHQ6oB2rIdoZs4cZ
6CZ16mGSP+IGeeTDeOBVHwkM0q98JvnvzNIUiFqCogzcWbgR57qMyqg3LlDgsFMrHZgsIZvexFtD
yaPJGoJxlC8NM6CCg3gbgxlxH9pFtrn9I5bO9flvmAXd1LSI1xr4DRAGyui7YlZbZ7JDjNH70MK4
bWtpX3ETgtQFUL/rQhBYIyHDkU2QXdLKp36w7xUQ23XoUNw2s3SP4NZFTMS8FOgH5c84c8Rmwr2h
oVSHpvbYbXPwHH7qrQWS79tmFpJMC6hyyX9lyxe83NkzMxiLHwCnw13Smgi4VNtV9cGDqEsCQHgK
TjmLvnBrbYJpKYicG519LoXpJdOhJBO5EmlcpSiavTdpHKTqf/lYeIHKBRoSZTQL+F0ZVwlNO5Rz
XHqfKnglepQExON/nzkjo/3HzpyGEsCBiRsCrUUQAoSgsw3TNdqixXDoWRJIAX4kfKyrL6UMsd5N
aTSo9qme6pe4dB8rrviqSCIgA18xYYEKqx3lkA1WsmbliC25PWrGqLODSEzX5q951RVjrOax/Gbp
A57bEei1drFrrBEeLtpxwMSGKitewPNwAszZgMpxD6asegzY8DmwD6deE59bMAKvxiQTJhGB3pzn
ATRLhAnVU7SUdLAZWcph6iDSlg+H24drwc9hxgYVGi5mkL3NPlkCwHBp6NgzMjgYPRgAy7KDRHlK
+O/bhhbXAywPYCMAcF8NUog67QllQNlIOvBEGDumWYHe2SsN2kUzAH5BYxjM9FcjDno6ZEwfkT5B
N953Rob5lF9C/2u9ZCRoWMo/VmZAm6rvm4TkBDV9q8PV6PmKDRx6tXYJL72pwHuPOTCMmKM6NZ8S
VVrgwwe85KKMf/WUYtuIOCjMOgT9ty8wK6LlL5reQBH66fbHWrisLuzOLuYEopSWxVIAidBeTmkK
PP1bTA/VBHh+uhbfF64RFMORq0kswnWReRTDpDQC/LioWHwvyiroSP/29+vBMB36v/gLTMrMyzmD
VJ9tTsqjxr61IH1Wu8fR+4l2SagUK4zhCwcKSsz4YhiRAmv3/EA1TktdkTVJlCVIA12wusSbiZN9
M03B7UUtuLqMcraHLgDgm+ZsUWZi4n1PTQBSxm6TT9qeo37pNdbmtpk/xHaz7OnCzuwqrGzGa5oY
aQSw0n2sWAGY97aD2u1I8wzk987QisCMeSDQfkZ1Zt+5dTDQte7WQhZw8Stm1yTLQJiC4QZcX6CC
NhkNyhw1x+GUT1+9uMfgPYCI0/PtpcuV3Vi5NUOTZp1WTlqGzMOxO5/whwS6QQNn97zVdxbtI5ut
vGQXjoKDNEAF+tySiM7ZIvsqa1hVuymCvhHmdRd2a0+WFQvzJUG4xxAG85BtkHt0EX2bfdzes0Wv
RGEY83uYaUON7jJbq3sPxFAGeHricZMYJ6d4Mde46heik3yEY6dQUkfJZxZ9G6VVwCdSIr21nWTv
jvGXejDfiDCZ34/MPGRKsvZSWTKJPNdEAopR2asaUA/ZmNoZkMV4VpU8uKOXhCnOhRwUa4JMTN7W
63P6+fdbiZjlqRpKKNdEN21n6h34F2AUlDp1+xOFt59xshKvlr4XCPHBYCIRsPhz+b06DVwLGKNK
gH79yTwFomBvGERYSeGXvA6fClRpAGXjVTfza4ei30+zCpmZ+p61x7RZm2ZeWoUkLJRkAHLkYGaA
ARjKKzBePzY20IVjjW4o8OZ3vI/Xpl2W4vuZpXmxiU6pwRIKSjbZW5+6J1GyACxtfmGt9FiW9gxA
FWhxAqwCEM58SaMa22LEQXITmkMVdXRPKVT9Vm76pRB3ZmUeD0qr8Hgpn4qOW7zrhnig3NpDyekl
yd09btPAy3/f9uqlDQQmEA9xUAlC12fmcPZEc3RGUCfW+eRr6kOpIXo7ne9qm783JMs/poT5XLMQ
CaXos4HCUGzVx5gmsZ+ayg7zAWFCp7Uy2sKqULNFb0dyHQDsIf/72SM1AbUicwW00Gk6Fj6Db1Ad
6lOJ+Gi7H7fXtZQVokklkwwwgaIWOfOMcspyHtsddKlFfOe29MNqeJBiBBYYCyjXT5Fos6NXmxtG
xVrmK//t2ZV4bnvu/nYxEDOhsD2htGUMdyW6Pr16Ykq/qaz3pgU7ab/iogtnGzNSYFlFpwkrnk9/
dVXvDV7cAoTgWAEir2/2Vlh4awXKRTNoBEs6J4TceTUDA3sDUfMJDy7DPmpcg2x0vE9Nb6X4vnDg
EKKkooF8oqD0dekoZSPqDt8Upae8DKxmF4s9AL7Cdn1Ka0Bx17BnCzeXi+cjEkUkFhrUQi7tGWXT
qV1l5MibaDBmOUq8gCjqeydN9q2zcuQWXdM2pYKMgwLl1XgZZXHbZF6TRypNQKlaB2nh+anQAghD
+jpGWD0OdoKP0lrLCf4gb+eOiXKvzLpBtoo/l+vE89VJO73KI3SDnBOo+ws/bVvzxIphAK5fhfSG
Ubso/FEaxHiJYj6c576w+vHo2uUfwee7mLQZ9NlSJ3sGMrADQsn2Ng11P1JnrI+8N0Hzix7U3z9Z
Xdl4Bgk2YAJX3F6V7nLL7eocATF/peaItowJrii61pNZSuTPDc1jvZ3TGgo++DiN7Q0+Vcmha8id
k9+rFKRwYq+Z9V3bVyEox0PwYmwVqzh0IIi5Hb6Wzhk8H3coaHdxFGbPFqNtjALOWka8nI4t9NUA
Vkv0lWLX0ikDEYxuor+NTs08HJPGNNI6j8uoHZotL/gGYmc9RHiGT5Svjn2rlv5YKmvIrIWpCxBP
Iw3DTAxIVTxzdtgGdI8bN/MKDD7SwABrbmIDc5x/WKTymXMEFZ0nwPhZbJ3mNxnYiiMtfmAM4WKO
Ga9cDMzIrT+7hNA6hBpilpSR4XW+yas9yKwOcdoA/1fohx5Jay5r26Z7nHTxtRr1kztk9yCh/Lj9
iZcuQ9eVjWf4m+QdvfwdDARqvMwrfOIGECXTa+uNkrB6Q4Ap8tPEoH/vUpDJktOS6GEhrs5iqlJB
6LTzIBPEhipA7y4gzrMmXv96UbLq43qSLg4BY1YT8dSqHMYBgbvL0LxCH9BnUgEHrHzQXFqprC+4
L8wAMikfgdfM4gYH8aQ1AM2TGc9EszZxfceKz6a45+V3cDsFt1d2TcMvmQX/NTe/I2Letm0Sw5yr
P0HmrG0OGnjX0uLeUkFpN9yTEYOhP2qX++P4wpLncRjCCvxr/Q8Rf1b2VvE+b/+ilfX/OWfnjmyA
A6FV8gIATuhdTE/MBUfFk6DPSfylUL/fNraAm71c/sx9nErrhO0RWMNQ3jh9a5NTPX5XlY/aPXUx
85X4VNDOj0FqTbPHgh1Q4PErcyXNWTg0+AiAa6CYg5KvI/fkbM2jY4NTrCuKKLc4mJSVraUW+9zT
H9Hn3N9e8UIIvjA1uys5GDkstYQptTiVWQcqyQNj77dtLOQdyO4tGQVBkA0xg8vloEVZk8pCLKqh
epXa373eDce7IuiSFUNLi0GnCyEX2jh4XM72rfC6qaZUz4HYMsMiuafy5l8l5Fq0ghsaPVfkbFfQ
LZN3mdWoPS7ppMQAsRoU4s60V1xg6f6QAnjg5sGYACYrZ5umaroYq8TJgUd077hGDlQV6MVjUAGD
9HjQBHqjgEMt0fysqV5auwrAnr4y/LPkh0AqQgVVcptfIawaE4IbfV8WYAjg6hY8H9YG8/ygXS9B
5sFsscaOry0ddlR+0UVH8iPV1i89RQI7DG8oyyjrnbu+tH03KR+KPN1UpnOS4FY1zcMKj4zUmY5G
rR9EhYlFU/ywWPbO9OKBk3pTG/a93bgrMX+powWPAgARmCZMjMyH/uRDS1fHuIigKfLLbhjDTQo0
HQcZxTHJVYFZGBPCe+pIdpWW3dlds8Nc3ZqE8P/yM+AQEvSGbZod2BRRqDYaq4iMMbtXwGCmFtrO
SBGbsqoGq1L6YA/mc+uMj3lZvdmjONw+zEvej3YyTjJ0nIElm+VshJZNw8y8gv0mMNhDBVShSrb/
NyOzg9yZYMlRC1JFwvpZsb0ifk36yr26FJTk/A0mylGZvyrjNd3oOUlil5GO6qTa3I2KF6j2sFeK
Y9PaK+tZ/Grn1mYZAxPdYDaVU0ZO+h21HECSILDtqL4wgPnM0iBpMb9VHk3zHpjDlTt96VCd257d
aXVj1mqpw3bGQSNqvggvDTAc5Ntw1y5760BUfPvrLT390Jz/d29lPevs/nKQYKtp65YRSNm2Q4dx
GvVFG6oN508u5JXGZqOZk4/Z1pVtXvJNywYfOI6Geq0wLlqaOIXUFy4GO3CN41j80PgaHGDJcVBo
gc/g1YILd7a4vna6ekwQo5qpfZksKGZU2pGB7NdPBudAYjO8vZtLi5Idxj8vGBQkZvYKm3lsImgw
CutZ0IPSPcfZSpxf8hCEdxlP/hBmzJL0eCA6TQVMVEmKcS4rrLnyhGQe2JcpMlqxKafy+faq/gB6
Zo90DE//a3N2IrJCOICaoQmMmcxtUUHQ0XZ2iSQV6/JNjjGsBC9xXhYhAFxb2oAz1SYhnq14rCJz
cKH+WEwB5vO2LoPOMEvvANo+VFYdYjVBytLfmZlviM5PLK4DpWwgNMRAaumdjNg5NKa9Uctp5Ust
nnKpyANubHjGlRi6DhBYItAMjmzL9S3jMLajb7FiaytPhbPpuiem/GoL5qvumunFL3hmefYFDRAK
AE+CXjdXMAva+K3zmgxR3UUxZcHfS9rikXC+ztm3K+Pe1hMdgISSiRcGJT2R52vF9cVU/NzILGzZ
A1pg0KFBadPO91Vn+6K1/NxufULMg12aEJmZvqEs/WbqzTYr3afCAmjLMoJ0wIhIb3+57bDymF35
69kOz46hyFEQcgv8HIfcWYyhcLTGCbH2De3LqGkzSB05HLuaURHE5usI9Z+kOIy52Ob0F7R4/m8L
ml3kXc6sGlJiJFL4ySgTpJErj6mlOhzcBPU/jNXIwS654LNrIAFFZzqBLy9KwM4o2m9x9orcXI0f
Bu2pEg+u9axMHcS/3kT9tSwav6AbE5xvJrS8C7GjxTeN/mQDyOhW6q4LrKLSf//9YbMcioxOmTQj
flhuPwgKDTIAJ5I2UseD3o1hbQDaQCOu/5zq32r1QzTbNP7MukMlVt4r/4uP/88PueIoAkC50khR
k6iYtKBR7IcBDTifaNXWggbVxFRMSIK+xWxDZWA7MM0HJn7umGd7LVaPltL9vu0T0sWunNxFDxAI
d5S+58mdGEGfUY9A5nYj1AvYAYCTfQ9aku6vtbdlBDkzNHONCaJfkzYAN2Xq47FCUbir2hMH88Tt
9SwdKXQzgWcGoSo04uXdeuaBQ6bEaVrgYhv/aG8/dXYf1BbIXcAe1JNkV8RriONF3zo3OTvF05gm
7dQiEhedCAjfeu73AbUE5j3l0PQaVKB18jQcum8D2QLUFejKsLH7h44iY/HWJNwWMzGQr0qiYfS/
MC1zuQGaB3bLWkLHqunrWO9AcOWX/Z7XjxZEakX9w2TfhnylW7m46Wc2Z4Glol2sTTlsWn0NxSQ3
qOp3z1b8qWOhZr7wZHf7Iy8lZEhdpFQKCp5Xk3us49ngjPjIbU12ohnCPrZQpOrvbYntyfX9bXNL
+Rh0SV0cD3SiMKl6uaVVruAFruLM6lnnW2JnAStMqu1tI8tudGZldvvBFUzOUZOPalH7xfhs2qeq
zHcYBBnal0o8m9ljrN+BWg/8sK81xWO0ex7YtixXnnuLIep8uTMP6riqg2sLPyRNfyjFk7B+IyYQ
8i0fa/B7fmmsiI07O/sOjlnh1L7E/IJnamU3ZPoyj0sQG8HvQBMcUI/ZbkysmhSKyZvIqJ5U9qaO
XZCxfZZZPsg8Ay8Gw4tj+rb9lKUrX3upkI5cX0K4gGMFJdjMtDvVE0kmCa0q+mbDTM19ZmL8nll1
6UPW+8O2m2Kjplq8tWzQp+pF9klGvX3hpPrZZ93a22rxcMH1gKeRlJTz0SqnH5yyk3C81mw3TaJG
KXFDBSkzafNt0eYhF2up+sJsLrRBz2zOPB6RpYWiCaCHjmo9oHO2Ebm+KSoQM6vjVmEiNMvssSu7
H0MW71VKQk3EYc3InTD0lRR7bfmzr2G7Qq96mXma4ErWHICj7UMOnlGbFJve3av119uet3jYz5Y+
y/o0RVSK0BFb1I7sa0DbbTf9HJ3ix20za8uaHTJXpL2acZmLtfvK8MKCf6kZwkrcBIkKFXH42m2D
MsO5OlBn65rdUlbVsLGU42UkqV7ipvpdDsMhjalfjQyMJLUZ8EpsUBtcOU6LdlG1Ug0AjXElz94p
rmL0BcM0b8RSfq8V3V2l1u8Y1t+URX5SlepA8glabv8BiekBAaxDswhPMzjzZcymjk0VrQK0Wffy
PZnooUETmKEJVltrSmGLHnNmSn7qs5SDphqNzRSHxSjGjdCUZ23iocjKlQbfUqaGWSM5nAoMKyjP
L82UAyNmo8JMXjG/I6f/r4HTrrXvpH9f+cmZmZmfVCPXa8WDGT1mP3LF/IR0yMpKll3i35XMv42R
xGU/IaJhMPU+NdI7vYbgM9TpoNirAvpYtF+nfNzQETxetw/B0uLQJ4CUC4j4QLg/CyasVzJNTACw
AMH9QJL2CR6yco8vLe7cxOwzJTaFbJzFcY2z+OTFniTRBs3e+FiOPNDM/AMh/FEB2/rtlS15B+it
ZCUd06pX+mc0AQtolQLAEhNUICa2MQz+xSySByA1VlZ4bUqHQiLonlGZlyxKsxNdgX7CwusfhE0A
ORkZ+S5JxLvYeaLUtVei/0KBBcYwyQwYPDgO9HlTRIF6pZdJNhfwAEB56zcY5/1pBLkr3XX9V1Wr
/bjB29kmm0xZy+wXFwpZPhtJiCdZUC5PnMPZpJtSlz61+zqoAcoI1L42dsgOWs23a6des3gdSrBa
tELwUkKXWZ/P0AyQAEpqHY+kBmrEYAsA61qOh/NK8W9xXZK7AXSnQEvO+QHifoobcF9gGnMEYxm3
2k2hmceCe3f6uKZteH0csKIzW7Pr1LaVybNaxOHcyY6ZpZzyUg8hqbit2zgkZblRWfPUlmIF2Lq4
RMR96TGS8Xp2Cqfcrm3MT0CvnZthWw1A6Ca97xF2zBuQPd0+e0tfDWoXNojkZSFw/oae4qG2aIVx
Mb3+7YEZmuGkg0P0tpHr0AXeXTzn/owGq1dAOL2NtSbt8FC3xmlAkaDJQaS8xi6zZESXYCRJWgIf
nEVmR+djbzJc1tR9AWzMt8o1JP/SXp1bmF2WfW/lsWMg9k+YBqsoGkrIPEhsbG7v1mLcAEsSICE2
CAkwj3Z5dnViJSpokVEHoJk/eGHXfinbMbQhG8N7v9efYvYwDp2vma+3LcsFXN6fOhA4/xqebSEm
qrViMpCvZka7qUvTT9X3FIjkegK3O64CG1KAty0ub+m/FmdbqjAtaYUFizWxXnnZ7hrIBmYYe12x
s/BCvVyaPOtniU7qdED2jDBUlrsmeVWzKvDoXtM/0/RnW+RhU5x68wsGBH3TOJZgtjA5KLf5wUlf
bq946XSf7fF8mpE6LSZqNXQSHOjA+WpvPesVP+ZtseWNfrhta+V7erNLgEBJw+sNWdL0HrTxDrVM
Dyz9MQo89vTurOGj1/zW0y/3mHQiMamFd8HkPebkQ9VbQBfhsPUvDi6puMLYSyXRXL+0NaTtqulZ
ckQg5abrvdzVJlTp10FsSf3Re5Fwcd3G78Z0D7oe3+6LlbO64r/z9poGUGKeKliyBxpa8VRrh4E/
3f6I8tDdOJTzolhD/udQImX5kpv6AVS++yzV/IEXIXeUlZOyHEb/OZHeLPhM3mDEpoudFNon2EL8
UXy7vZ6lW/X8AMyCjJsqVua1oGZTDNuHkDhwq64WCsIwFZOeOsV94CaLev4fMCoyBOBlhdoM1jeH
RAwtzZRS0rIbbrrLIYo1aeWuEyLoKxpM9TbXj0VCQlZuM+Pk9itl/MXPiEkSKPwh0b2iOJ80DTJq
JQKQpz4MkCqK84COL/b/I+3LlhvHlW2/iBGch1eSGizbsiWXXcMLo6qrivMAkCAJfP1Z8Nn3tAUx
xPDd0f3QEY5mClMikblyLe0LByjm9gwvHnuQBaBrWqK1VRdje7k+FzlyfgnamIy3rh1DobfQ5Hww
7b9ee75tbSFri3n9YE7xMsSpi9JpJNde8FI1gCeA69wGmKM76Nbv3nusi/1EVp5hi170g03F1aQt
aEhaZDnAEeTtiP9gEifsh0cnWInF1qZSnpYP14Zd4DFGTNihM92wzoQmrrfxxiDmgXYH1Zs4o6h7
/ZcTqhzBhthMz2skMR0hnhpIuKaNc+qt/IBm7bjG46XT9R1qWHtj5vFt24uHEx1wKIEhlr9qhG8A
MtfR447D2fSR1zykqFg3z2X2AjmqrZ/8aj/PlYbNg5y/VL+GBqCaKwVqysxQVwfDbGps2zr4OdVF
jKTEn9vjWvRqSIxKtDrY0nTlfuiMFoqjKfz0oNVfIbYZ1m7667aJxa3ywYSyVXytgMhqAxOOw0Mr
P/vC36VQgWuHk1G82fNaSLN4BD7Yk1fTh61ZlJ5IeygsPxMTqYAv2aSFU7BdZ2dduuLwhpU3gmxl
8ZWjBvUwlpXchzdBs07AfFQ8ux1y+rdnb8k9Avct9Zr9QAK2LkcjWOcVQ6OB7FpvQpOyDZ++a2kf
CtuKyn4lLlraDR+NKVdQixdKYfYwhv6JLc2fNJ9tbg9n0QKePFJnFUUelXprIF1AK9/FLVoEYc3Q
Zk9XvMTSdkOXNiQMkcoAdl7Z0cIeXTpzdCbm9Z+u7qIJYmbodg5LbAUIQljFSp1scYGk3g5eJMCs
qgkFiD5MuTfBHseqJORHZ9hR4X9rDXsHDfDbs7e0tdEHILNcIOECwdPlZiCJpVVVifeiOzkbbZhj
YXtgt8kjMv2+bWlpFsHsgIAA8hZ4oaqWUPswmQ5Xa45O1E8FtB0fm/a+o5NMZR+zrFxZNnPRIl7C
7yRPoMZXOi2CtkqSui3K54IzHeCyCsWJFGqhOH9IYc+TiLscbazIsH81QFD4Y2zQ8pE5CdlUYsIz
LB1FNDmDsYNEz7TR0KAaAgbeoWeJT085ZLlCkVaItgPjt93yFpDfrotBv9GHvRbMqAhYelxpzP8+
dolY2SNLux7pb2jRQdca3H2KS+qKgTku+CWetQxsXDro+rCAn8+DgowDwQ0q5AhwrjJbVhOwGbL1
Jdpw3P6gE6cLwcNQrBTxlrag7aMtUhLneVdKYDandgo8AVqO9OKgV1pYj80G4MtQdGty4EsOFjJw
gGB5IE4D7+Hlbvd8yYyfOcWzbnd8P7tVC4KCxAt1r1tTqH1/j6iPCdT7wc8CWg4XhBKXtqzKc8tK
s4GRHgBtdAR2Tz171pNjN+CSyvzJD32rmVF2T9gGOqhIMsy9/w1T/V3nQxPpo93GPXoB7zxttMPJ
GgUURTrIfekBPQa2T2NL19CANtDpW5W35X1OKT8AVE9DZM3Lrd0AEBf4bbZLuD4maImk9hOphu/6
yLP7YB7rGM8AG7IUOfDTNvMffeQUI5H53nMNpx1B4u4b+mnmM9UbAZ0M9g3PlZ9c5+XZSIG9LlCT
vee+W24GgBvRloiwiZe/dE7S3SAK2SyGGnXDBZ6D5vwyZrTYjxYzH2bPSUBznjshiOWO4Elx99Bg
dcJhaqvQq+o8HMbqux7wHxl6tCKUosQ2K9/q+YsvTu0zNEMHb4dGWr4tKQN5WiPCLCmmeEKpF1Sm
/Yh2Qh61qRMlLVj+QIe+66C/HZMe2GurtdADYOOJ3FpVG/Xm4B/8gcDjIaW6LbqWrB2jpV0Hlnrk
3RHroaVN2XX93OqsGoGWr9zkOfXSR5dnG1atFZiWzhFSqChlAeqAO1e5alnRpgYLBgDAJZClAT7a
jrPW2Wpsf9uTv+f31K390ZJ0vB/iIRfMsYkzMVhy06eCTXrINPMuAaGnw/PINou4lATGELa1PLGZ
guGYmdZXN5sji3f7oapjbTLjaVrzJEsXJ7oiJFgVjePo67v8XY1lcOgI8wpsJz+H/iUNnsxum5Tn
FA2mt6dgcUk/WFJmoErtPDPJVD07Ng+D+m6YJVw6um1keUExGukWAZZTPEgvoMdUNT1acPDAS+Yx
8ro0zL07JLZWLMkdeL2g/1qSt82HBdVcneZJC0uAX+kRumVoVOQCTNdJkW8Ti9bgVANtatrhwOgc
6brbA12azQCvZ2xaKEFetXuythKsHPHaEmiUM2FN2F/bceXGXNocH40oS9ayyuyrNINgjalH4Kt+
M6tgI2pwI07pFi5xZYcs4GMkrSlonE1AkBy0VV/OaTVgrEMFyb3CHMawyZPpOci09q6Favl9C/8f
GRmfN55mBvcG07OXnsB7RJ0+T49oIHG3Fimqw4zX6W5IqzWRosUpRw8qCMqQKLm6CV0LIhA8IMXz
HIio0ts414GyLl9vL+zSvoJeC5weLkEo58lf8WFfVU0CdVKKBw0YwyqpnDt9QXT7T+ULiGYPtvuU
1mzcGQhkHly3cVa21cKKA5sjNXvRlIWGLOX81EnSgTFFcu6DsjE0R/dBJMVd0jh7UkAsxF5T/1ro
kUSLKV70aMdERxJaQC+Hm1hBLoIxnVEzBtVnOd+72VcNGsxFf0QFTYMKeZ99IwENPfJ3sqco1w8d
/ce3XhDhhTidUBfJnwx/ralb7rTL043oA+Rt7/J1kur78mdBPkXL0jThx8b4OpbdxiXfeG6h2vxH
9PahC863F/162jHdtox7sLUkOcmluZm4pabZUCPv8vNU/yL19yrA2htlrBs/b5u63l8XphwlwgfT
C21dLvixrBOU7bZBsSkBifG9V5Y+Ex6jsfu2wYXsN4rZoGZHzgevpasCetU6BE93jR/Z/GQPoI8z
7zT+lfrHctj29nNt/6mmE3eGFW9yfRWADEUKA0oqWeuK9XnMnSrrCqCpyoFGNrnPcwmH3mn0bWV8
78GIslkuLCluy3U5Q/BYAEUIqaDQQtp960z6Lyul/msN2t6wFK37jfpecVdXnX1X2m4XM3Rz/2gS
QX+BvB5NBg5+nj57/XaQ0m4Dt/i21vs3BN/OEfVLEYm8dDeAGXmvaZL+LpnnsCgXTvKPCHQOnpK5
3/oVYd+s3PtSsNaMut5tdqljj19qYy7mTVoE+RNtTfNvPqVjv3dxbdwDDEhetZGSqAMrw9afEv8h
r7v5TOqa4tmmDafM194yrwxOs6nVm6Bq9V3FZ7zi0qbMjlPq0h0yuk4ZglnJ2ng1miwjKAiPd2Nf
gqvFzTRE7QwV/cpM03AEdmRnjSWwZkwDqVRqW9uuT9h9nc3dXWE4NEzJKA7gb0/voGLRRoUYsh1k
I22QAaHXpEd/z3asiBmng5k8G/D+SC0BrGnaHN5x6PvItHIw5jNH979NTa09ZQXlJHQmZ/w1+VN1
0MXWp+xvEtCfNpAwU67tRWHF0MKuz1nh0vteH0+ZNti7ZibsrnDbeQMlAxscFlIsuCc8Gjt7iDx0
cT4lY0ePDPnK746Za79bwAq3+VyML3agafciICLi1uD9IG7BIi0f6ieHcrorXV5ghQ3BI4M72Q/K
DP/UIqo4op/st3CcZNuLSo981863dUf6jRlk3lbkThsFXjIdknEASatVJ/spCzq8BnJvgyoTavGt
OUeGURZ3AFC6+Mo0RnQ2f7HWb9Cxw0UsHD+LEWsOkdagSBO96rkRldpcnvXBq19FS/1zabbFY4a2
2bAFKf1946XG05hU/i5PaI3yC+j+OiPtvpKasR33Ky+qwEG086rEeTSsFGhCwNJARITnGjehlMrA
Io7uGW8IDafyoBzcWD91bml/jQHRZ1Cggwjqw/YdrUu2GVu92eVMx2RPNciz/KnYMF/XNj5vh62n
GWNsOj27c5PWOGgWozsvrVpg/PCs0bhBItInY2QWhblzbYJQrPadFbe25l4Ul20nWudRWhZPgNlu
zeAbyXdBOkNO9Z/b7sVbcNjIZxlAXIAaVTIhXd4NHs3TuWzm/Gm2MvcncTzoTuWz0x8Sy2U4A3j5
MzvxN54+iD1iRReiCmYQdy6hB88og3CuSy3uxx9IeUQOuMgeZ1rUkcm+d7YOdm1v2LAcDTiTGMRz
VuvTL7/HjjHdfNsPkxmBLs2M0KNtPzWZW+38ARFYMQH8D53nPia0ah+HZLDOyCeSnWaKZDsmNoln
U0zPOdO0uOurrzzo6T538MTU7MKLR4hTxS54YHZF3bFfbKiabe0G//AGhK8pQdHCE3kQtUFiPXKC
dz4N/K3psP6sc0hG+IFPgG8o3fEFQk3VHs3P7oaWw9+6B7O/TdG4ZHGd7Ua3prjkNJpFdYUNMTu+
gzqJjsdVYkHkvs+Hv0Nu2KFejNMu6SFTm5WgqCZVnz/VBuuips/IaWq4vhJnXeaioIeMrkdkoUBJ
KJHQnqu8HspO75iRJDrEJgHNC4t8LYC53J4wAEQo0tVoCfCQH8Jz/XLXkKouPJ2APa2hO4OP8XTX
zVWMxNft3Xk1DgSKtmQjcZEeQsRqXppJjAaBcG4Ez8Q6TM02MFcSXdffN3SkAXyERTCENtHL75sJ
SDH7gmjPmhE2InbWsluXgZecJqD6pDwihJ2BXVTJPjtQnBmaKNuTZcT1sA2yrZ7tLOSr11jTVEM2
iJskPBJjQD4X8mmXA0mtRLQThafLuseqehrZ1oNjTKJ+jeNEnTGQAIORFYvvYD2g5KIYypqpm0vX
Lp4JctJ/mlXonvz//w12AO7EZsV6AGkEDgMpQnc5kDLhmt8RD0AmfR+QQ9AejbWml4UhSKIEF/4e
+U1kUS9NVC0Y3ScXYpzNg6NF7trT+frzyGYCpAryPyRqQXF++fm+LuYsmAh7nloR+l+89nMgBTlF
lwaUTYtki1YZ0sCshwgIISH6uUMH2g+cB9wIwE66svnucgBjQHT0UUBEAJlHugvWZP6u5wcNZSBc
QpeGBESrtZQsN4gWOGPyBBAC8qx8jUtadU0O6rcShgkOE2Qu4DQuf345iMzgvDEfKc02pEBWM9bz
mJufE33Gy1mxo9zQzK9aLdVhp2uaMINIzz+aHmpsLWuhDAeLgPeFC5Ee5BERiDuKCwSHRGJlepW8
oGUWdNUgIODebljTOVCOHVpmTPSo4LrQ0XmHQEDZU42daYmO+vd5MOMqiR0v5p90UTBhgecFdXWw
Hutw6sq2MgkOfJbM5JwMYNey0P2dHei8L/Bfk7PW+a9sMmkMPWag3gYpDzpvVI0Ki7DK9jvWns0f
YBCjr586IfLrsmYGnlxwvCJkUp7v2gQuXpHo9bnW77RNo3/u1sPnQR6lIxiDRgmcrC8H9yFH4ziz
rSEE087jFIT5qWmSlbfr9WpLFg1kWhCuITGr5qVJPlWjnRjOecvLNz2z7lB3XoEqXy0AaAuhYI/u
JxjBSVdWmxS1bY9V3p98dJxtinLzyRVQPq/s1z6A7r0mP2+NW2+XrSHlr3+9h7cegEqoEwE3oVaw
y8526p7M4zndJ9qu+RwkGGljZA3gpsEWhIQF3LlyyRkayYaJOuPZ1MVPp3O+ZeRzAeC7BaBzEBWg
TI7IRtmhldGTdARF4bn05v13DWQpn5t/5ChRNsbMIPEBx6EeZtAPQ7a0QGDTtSFAQX7yyd+vfl9Z
X9vswP+Q4/tVdUKiLul2t3//5QlA/VlC9SEfCQkyA+wYapeRriWlL+Y5OBI8BKeNXm2HtS166bil
CbBAo7Auw8p3bvnLU9ywOjH4MAZHgTfSbyripN+wcXt7HGtGFFch6qq18dYIjjaPKhLnRmzlkVPE
/50V5TBDtagqIIYcHNE3IqZjYkamGZZrsvLKWJDyNkzgX2xZLUI5WG1P6fTKZKA71U4i+1nymJXo
n30u+adCfh/kZvg+NAixJLIzV+0kKnXNIshhkRNu6lLGyCu+9dJ1XH9fWRHSV7VB9ICcyI+hi+y1
LqW1zytL0c2i9WoNP9/mG6/atcnKUqtNtFfzI1fpw+VjOpqnpzwhp0A8+2+BcUrHhylHoRxZtmi0
d0W77YPQ/iq08+1NtjYyJW4bHHtuO2aTk+bcGXPcsZWRrX1fCfu7rp4yPGuwMGIDPTZ7rQVo7ftK
PIict9B0gZVpxNG2z/pat8DK99XMuhewwWsHfD9lLbofjp32OZ/4n5WXUQ0U7ECXqQygT4cZSVqN
nHz/hbS72d4Z/T+311hxu6qJ91z+h83l2302cOQsTwJounYPPUb6SQ6mKxNKvAwEQYDkDEwkXgR5
MNN4YGsMPssr8X8TpeJIjIKmRhPAhJtCfgwJoP8vF/Lv96X9D7OUGOAaKQd8fyr3tN6wl/9uERQX
Ymh2bpToOjyJCqwXcT2G01pxZG2GFCcylXWFNm8fDWJfzBn+Ir49gsXPS7ZNIMnRo6amVfxeg8yX
S+kp8J40twHoayW8kb7m3yzEf5w4Mk/IbEHLCW2ElysAjuPR5rqFo7Dzs2hyI1Do3Yk1rYCrC09e
RdB0QywLsmM0gF5acUbg/RsXs2QbIBm+t/6KIXa/fX6qJO4e8sVIQ4G+5tJGbYL9EAECPWne4+hv
u2oN07e0Fh8NKG7VtYaBChcGgj5i5EdO1rCeS7MEInkkVJCUuAbR1A5NMYOiO9U/+2nTzjsDYs/t
SoPC0igkVSIwvuCgQXPl5TRlHRtJqrXdyfH+Cc3g1+1FWBzCh68riwAKOmuqx6o7cT9207skjwMn
HtjKk2vRCiA2aHsA2SnK65djaKBzg/AgJSe+yfInP/vHLr8Jc8V5LE4UhJ+QQXOA7lVfRiD8GFjX
Gd3JLQ/d1nJXorOlCwLQhP/7vOK9hd9DPEPTu1OTsrAwT/BPoDO9vRpqz8b7FWHj4S4T4/LkKQ7Q
G2phDixpT9TbD90uC+4cf9vnYT6GKDvVv4y1jNriqD4YVHZXjuKeLBW0p8EMx+Ip06O6XfFYS+uC
dJouhSPRfmwpdXfPHSfop2bdyf+btw+WvdIKsjQCR0doDhodiUtWTrnu1LUBcnl83tr67h6g7tRa
GcGiCSDscU6Q90AB43L79jbNRp8Y7akVESn+QYhWr8r0Lh0R9JT+Pxvqs1hWjBuc//YkrMi2v3I7
JvYmsda4nBYXw/IBz8VLA08Z5bz7tKo4zYP2VE/A+8Xu19sb+HoUDvQ7PXQuI1UEQRFp/kN8YAOZ
VZJ8bk4GxEJy6IUc0Uwm1gYhl/TyDgQTF55huJxkHljF6jCjo9zJteaEnlCnDud803/jwb4y96tA
9Ov5ginJ0gQ0mIErXTkfaYLeFwYxoFN98PTN1KzsrIX5uvi8shyB1fXU4kgm6N1DTlCN22npoXNX
0GzX+/dyEMoRQdEQSW/ISZ1IfUihkGzfMXsFXKMyTcNzOajzoN8BnF34mgrkKVKH272VNKfypxf+
GT1gD5/96tAXgHsebHacgdQI3m7vNjk7yj6QFkEgE4CBV1fLJY3wbPAPYh+YwVtfx2KKtTEA+YAZ
+WLlnrzaB56pg50CB9SCnwFq53JjS1FmTcsC82y1pyZ4/nt7IGtflwv44diMFFW6rMDXqTFspjLW
gmBz28LVRlN+v/z7Bws0cQ1IDMCCZzwAL5DmgJTcl/FtI9fDkMpIOtKSOJuyPHBppGyTGSioLnth
wVfXfS1WmgvXPq9sY1uUQzmZ+Dx1N269XSPFWvg8VGZxxsHGZqI0qkTWpMw7K5ud5OyKPZt3wA19
enakim2AeFc2FKip7byh6ZhoRnLOvRASD/5nn2YeRKmA0UR5DKzJCN8vJ99siNF5eu+daf9IgRld
CX+WZgftgEiZYyfJeP3y86VtFanB5+TM0gPf0vnza4vYAG4WyW3wXahXrNG1TldoVfriWi3oz9rw
0ycMsQcoo4D0hiYO6i+XP9/K7H6uNE8751oape0X8rnqM95lmP4PBq6UWphr8Ib62jnlYZHumvaz
YQ6+j5I96pOovEhKnssBzCnShtbQpi8BQEcWxGZCvibMubTEqCmAJAblHcyV/PsHHwFkRgHizl47
9+nv4NFcJZW49kGIz6ABIPt3kE9VEa+ONgwa75wcZL8xT7clCS2x/yRw4n0hLqwo58DQOB2oZeUv
ebMZeESaz5+zi+8rb5mKA2/Vj/j+QO+G/E6b/svvK6uAX454ILfzF/7mZVsQIt72QguLAB4W0Ngg
ZIaekK840dzxk0HMVvXSNjFAxNU9KFm0PLpt5OpixhYFhNqCBi6exjB0uZN6YKM4hHOrF52BU9J/
TZqHHDIw6bZbE4KUbuciBECzgwF9PHRpoXsfMcClpTpHg6pXsP6l9o9oyym10A5WHq/KYCwEF67E
5GMkkkFdTf73NV5+6PrOnyrLe2yTrAFzhfnGPUBAmmqXZsnp9uQtwYaBlsE1JEvfEAZSLqJyJnXT
6F72BIfePrj5MD8Q3LabyWHmRjROcUgBLMeLsDWDJ2twg3smMu2Ajs3kk9P7v2P/8FOUw1QyRwzG
6GZPkn22rfsDItazsOaVy0XZlP8xA+wIGo09eB/FuRnMKbyxdLInvCwivEfD3n0lHC2T0/n23Cou
7sqQsvtJSTReG3b2hAilAMN5BcqH2xbkFz5syHcLqJ2C4eG9jK366UAEbV/o2C1CA+DTF9BKaEKq
aSG6/2IodUXmmlLdkkUoioCZHWRRAL+pR4AjvZb3HSav8r17sJF4D8LRxcZoSHDMOtcvQ73qsxcx
mM7KYJemU3pcyIkCDneFNDfyttKc0cBOFbyFrAqIPBv+yerC+4yClxcQWPx0FOzlj/hwLSV5oQlg
d7Mnc3xK7Dxs6rW3izxQ6ppB09BBzgg3H/7j0kIDVE6b9Vr2RCxxzHj2WrFp3GfF9Ffk0ynJHLRg
mo8g2Xvos+lPR+bX23vmPThQfgB4FjBABD/vrF+XPwBCwIXNijw5eqLleZi5dbDrQa/96pi1FRJo
jsbu0Ff7sXB43DOPPNC66jdTN/XP40yK7yCoNh49y0k2FcTqI+F26WtreHUcjFgYaqTzFpjLYE8T
X2wBT/4LwB55JEHV36VD2lFQWRjVtnTIeG4q4Z4yMA1GRl/xhykz6QviTmze3Jtj9Kii41IE5fyd
Y1VOCR+9ExSZ0r8J9dsvqQ4c/+3JWXKH76+7d7CM7M25nJyKj6XuJ8I6mgbhu2KyzNfacvSzZ4r6
LiAJYBxo1YKWrdtt0wLbLyN5sDWFkf69/UtMmalSlikIoNqDa0AyRKuUPxx3qsHr3D12XlUmoIvV
PDDP5xAKBoPs5JGNByk6PEZ9n+9IPrQxWm67g5aAbaKn6dk30hBIJGtbjl57KjRD34xo4PpZkoZ/
JzlOQGgS2RNpOGukFMpBRdoVaD/kXoHdQcL6CjjnN+iaTmxmHFk5x23RPwCO//X27MhD8mFypAkH
DyfAFtDogjheWSZutQYPeO0d/cxkYTBoGfA7yQQ49chWTC2MRkJi4fFQKcejXDEFdlZtwjYd0TCQ
BnVYZTb7lWtok/j0iLDxQLzpABQILJVyK40m+oCB9B6PDMR4dZtHbPyaGWuAaOXuk/MmPSfSZe+C
Y2oEkxO0EDgNB3ZhtjYVhChYtnH1hwGl1NvDWTQEmUzA6RFTXMliGXRIJl0M09EwWHPXdVzbZBSq
GL2ffTewcePb5mSMp+yHAB4VDX3yUQfPenlsTdZ4DKCK6ThOJLRzd+dzFJ+nsCh+9kjSBjYFo0O5
4iwWNiEiJrzesSksJKGU+90Dl/Tc0BlGZxrO5rNLCQB9n0unva+YJ5sSQCECggBVIC71PNZPWTke
sz7YWpyHHDGh7f65PX9LQ5GCo8AjmnjTq6UACpbqdHZydsyKVzN142r8UVffPmtDdqUhUsc/AGmr
LD/dqJd+QV12DIb20A39o9uf0b1/24hc6MuNgJTKu8oRXKYN2OvlRjAmXjIGHoOjDULv0f3L0OST
iUNij5vKrlbyCIvG8IYFRBjQsqsUlJ8Bn6in9XwMjOau5o8BaA24nof64IR6vzIytVyDnQAyDWSK
pCohcp5XORdhNVVJtfmIjqtny8Rjp/e7CAivMyj3IIZCg1e7LF+0MT0M1vR6e16vNwjS0UjsymcC
tqOamiaAeiZazSa4pzxq9CO1f9hiDa13fYqRYwcmFnBDMKMgd3W5eD4Y6llVtPxYUK17RifSHHGq
UzAveOZ0yICJ+lradnq23Jrc2xBoXmPdWhgl7kT0c6CpQ1YtlKfkPNLUZhZjR2aYb1WnfwEh0R+r
T1Ycx/WVgp6Uf82oRSrbpQJ8ShM7TrX3V+dgi8YD6/Z6XftfmECeXNbwcU9eZUcNMg7QfGTHVPwY
LH/LSQDW2j4GQe+K6120hFcrGkdQGQPU+HLR0h4wBAMY42Np8XuPjGk0OiTKqG3F1dyv1KffHbly
vmVvOIDgqL7h4S9X8GN8HiQdsby5P3bt1G5haYr0mtDTZKTefTCZ84a5emSXT6AnKULqN+mhcJ0O
XYu0fOHQe99kZh6EXeeKTctcO0zGcbi7PfcLbuHiN8oZ+/AbbdEaVTOO/ZFW+qbMoM1TTc1BgIfZ
NpqvvO42t+0trQCQgnh5gWNa6olc2sOr2R/R7NgfU2Iin5lqe5OMGxCcPQ7VKp+1dKDqAqA2gZcD
steITxUHS5nTACDf9UfD/COmP7n2zbNeR/5sQAynQSvYQS+1O4fiHUB+z9ZKXnJpZj8aVxwENTUt
yBjpj33To/nMnH4Sb3qdSz2IROPurXGNMk6tNEmna3hIXCFFgg4ZXa3zz6XU8rX6/ljpTS/b+Iw9
YJNOjJcPRWGWFfddZRVPzAS5aU6dNAooOuwdarAId+Fa0nTJP+FJIOH26Aq6CnMG9JtVYyaGI51A
09x32lM5Vn/mbI11Y2lHfbSjRDZzLklMdDTwNeTRYEWsVVpUVFk0NM2K91hyhTLPDKpB+RxWX8N+
WnV+ktDhyDIt/QWu4z4syyL7ffuELM4bEmqgX0Fb1VW1xR17MbvcGI5Akz3zhu+9bt7kfbaSvFs0
g24nGw8FcCyo1wfccO8nU4rBuM2eefyFBl40+cmaFMbi8jjg4kO7G6IP1QlqaOv0As6GIwmyDpm5
9h4MDtsG77lQp96K6ujCpSwDQqi3mBIjota/g6IMajEXw9GrnRjdGI90ap7T2aijxEe2B61lW73x
f5vtWmPRUsCDrk3gIBDzIGhUp7M0EmfgZtAf7eBF1/bo3ccRa+JEK2PexJn2lU4pPM5KwK1kuN5P
PIJ5kOqh8oR3kuJNWUkqDynP/lgbXYz28xHkMhC9ajQnRRkz2AF3nO3mZI0SeukgyJwagmMgT69y
y2VQiEkjMDvCsWSl+4IQ6dftU6ASv/zv0KT4O0JjMIGo8VVPByurTAsTKkaxCaZGbND9gqT5oFlh
4w5+nKLnPUqtrvoyNlW94bYnUOamBri3OickpgHS9qYbDjXTP8kpJH8cagXos8djEe1dasRiZPY8
8Lzsj41nhsh8h1Z60MzD6Hy9PQsLE41ygS8fbehMQILi8rbsHXQ65yPsjPrXuf5j0LWazdK+vbBg
Xlrg4AAtpqoGtcq87cDF57UsHPMatFMv1ADD2vSGpyOIx0R0e2QLt+OFXeVqrms0YgNghduxeyN2
Gvk9GIb3fXkukrfPW5JARLxH4X+uI46kaYJe3sNO+RP6p9l8HJs//XTUxfm2oaXF+mBIBSoFep8V
dgJDM9rx7WBET/papmJxuT7aUJYL2ey6tjQZVHRHjtjQa5MILP/bengTZhNjKaPSKLbcWxnbwm2B
m0IWoHHzXevhmE6iMTBE9NCnqvmGtfawkSzDD2hi7lZ2xpIpcF070ocDUabG6Dma0oPWgHMJgvLB
y+x9ljxQZyU4WzOizGNTT4AFpFN/RM0PUrhfe+9nDsa/2xtiaY9/HImyx12vD/TRR2yd+XepLAO4
e9t8dawv9ifB1e/+6KMlOdwPUfxoCc3MdIF7IOH3euqcvdL6dXswC/c4FDf+XRb59w8m5sqpwXKK
wbh4yKfNr9wyIhOcJWv8ykunCNxlSO1IsMlV5cQciJeRCju8LLhzSNGtHc+aaDe3R7O0NOjyR0sl
aEpldvpyNHWJQMfN5TOkqoPzSJFcpqXegqzC8uMhb8hhGAVd8eZLU/jRqLLpsqnI5qTBzjaqB5RQ
MgtVgQetef300NAL7CEKQdEEWAUlJqBZ6ac+GMGOOW/FyRRk3utV69/5YLGPR58PpyJgayRhS28P
yQKAejBITjGnyl4f0X/UcgPbQ2gnt/9JPfeeokkPCtMRiNt2xB1jJ3tMsuIxSeaYirvbg144z1AP
RP4W6Aw4ebVO2rIAvEnFQI+91YRTakMs/M20VowsbBoYwb+4TYA6V+st0N3USU1qesyM4JCnYBDp
6ANDR/9YHbpx9WpWim/yUIOS4J0iCyxgKH9c7lE7n4a6TAt6pHVxcqpED82C7sas/On0aRW3ZZmH
6Wi/1iMNqZtFc02K7e1pXTiMMrUkqTYQwF/x241VllBeB+TYVcWPgHzPJ7ZG67kQwn40obZI4d0J
bvzeI8fS2Hf+8FhwF1rJL6Yows4dzra9sohLOwVNInIJAcczVDIMqwJzaWrb5Jg33U+Xza8jMBLa
jLDn9tQtHHacPXwf4SvaVtXVY7NjUjG45GgUNh7fjzX7woaTm3+/bWZhOAAUS9Cc1Fy+0l4CuXCn
c5Q8j3XlHHqtjwSDknG5BtFbWCXE4QCJoWqBM67OGkiayoZUqY7ywfyny+zvyRD8Hpj/UNdaEnJk
ukIDf1oJBa6typIZmDvxsPKu8R65NwR87rh+dKBCFgsm/JiYWuimNpRAyzTiCdhqQWWzsnTvo7nM
G0m7aCxEmgqwuKtIbmpwN3WVfoQATxVCVauLeJYMMZurY9oiT1bbOzYN/5h5+w1R7k9KxbbTkFcy
RBNpVZ/EwnC2M/ePgmlhkJkQQ7Cfi8TaF/586sYA+8DsHytBxli32CuEzr7MaRqZabdr/XFjmOSl
bDodBLzgEU3nTYLU4QAKL4u5bxQSgUgPoL2zHd4a6u7LyYlczYqMwbgvx3GHW2GldqDWd+GKJI0F
XnrIZsILXL2r0fFUuOWkH7suK59E6bPD1PbmYzMb4z7NTOOc/w9pV7YjKa5tvwiJyQZegRgzIsnM
qsoaXqwaAZsZYwxffxcl3XsyiVCE6txutdStlmqHjb1t770GABBU2Gm7TgCu+mkYsvswpSKgIR12
jJ7nb2M2NEVs5L44B4xWMW38n13Tocwrh2lze1dApwfJ8f0npObinYD7AXLoBVnca8WUTXVPzpVP
y6jN/Q3h05d+mCPHGjewu81Dq03jltEtrZwtBC6PpHNgptJWB1i7fIcMWdhryWP4qYGH5R+0y/dV
1R3wx8U1jFlNUUfQfMa9YZJ2BG2JT5UvhnjSeDV1fpqYUoojlCzhoVu4v+3Jf0hr2wtnu3samvRU
FsFzW3fpg66785DVqETn7YbW0HTj+Y470/AndVqoTTHex92Q12HjVTSs2LjTjf+54pKjta4fM12N
obD6jWEVD/Zy8uXgSodj5opwCOb+0ObwGi9HFywWvxg3OsidOBcitj3jj9/wSEM6z88rSOrVUSaN
NvQU9NshqJ+HYsrllqEG3YYsK75qn55UJT/nJIjHyj+4TZsQqz8TzmPHyV6kzA6amQdXBg8sJ1HO
+yO8uz5D0vmQuXQPbT+4Vg3x3M+xGIstENPnUvd7XrcfPdaBq5ee5qzY1qh3zfJrXVvx2JON8owz
XHiR2cZgQ8bmqUqnfT15Hy3KXopMqf0YdGYsZnpKOzB483b8DtHuz7UzxqjBPtLS3rRjAPG54rES
Y3YoDRU7ytcbO8NK8G0wr8gPeGofzVQOURXwNKrmIA31VGTb2gIiPDDyx9nhqGKO/CXXfexI94dR
EW/rwqc5RsEpC8ex+uakXndsc76jA0zdUYSgDZT5nCkWkDbZkbQ8uCCCxz3MbSJIKKI85LPvPM+6
Y9EFVuy1ZghuyhhDW8sNIQmZRUPafNMSpg+UkTvQMn8F2sCmphauGECWLbooKPi9v18AotQwwKfI
mXZeBcQXhIOgPvGh6tuNlTlRALU1JxhEPJvzuA2s3N7aDdiOnWn8tPtp0zhDzERWbtIBCuRKofMV
0GXzH5QhXkDx/DLoLob+3niYdVFggabZiUsB7UMt203TQ7hRzO0nXY/OgRo86pjx1Wyb59EwId86
vpSz82xMFfwb3FM+juKsbVXCj3t6oUG1UYO7s7F/hsb9wkTxLSizz0VakhDycVZkdR2SYqC/V1x9
I5Y82WZznlwrzlVz9ormkI5zJLLACX3on08y/4YqKVI1Iacc/ZbtlKY1xCntk8ysUPTuR3MiSAVt
5ConMrtu62YKb0e06zNlPTDX3ud8/mAVDglHHpxQjPhwO6Nd3j3xsdAihjk3cF8XFaes8FHKzBU9
E6lS5IK2CZthehns/KU2jZBReucQ/FuxXGVQEHVRWoTDCSpwf0sRbx58eAMVstcDOZtBbz5iiCns
bkb782TU1RRB/BOZnzixZW4ZOhpTnKjOPpg5Nzdd+QcyG7sKbl8G3Nv077aNJTLCuR56dNOdlj6W
ZgdhRBpXzqQ2ddnOMWwp51fBrf4kYJ28uz17lxeJBXOIHhBBGwjavauXlwBwuFRits7BXEFBOct8
dpwqLT+MImjB+cgZxO6zSZ6rfqrv3KHp8oe/n0jsVwqGAF6aV9Ayvo36ozew8ZzB++LUOl37yStl
eRhkC3UGPHN30D7MPqFnZjzBipT+KICjOFrZAJuc1HSOMGzsjsTo/VforJJTl0ux9WVTuCHxMsDh
dJs3IZQTAYyuCr0RKflRd3b6YZjqRkR206dPmpvqZSEqbUiRQoIcNVTz1W4c82fPYMXiKomUjE39
ZJEZWBv4nHxlJoH4Xe0Fn3xm4/o6GRXe++148uaendy+UQ+tn+Vnw8jbGCUouZ8sqMqogUlII1v5
w9BrGF3YwnvqFZs+MkbHT6pqsABwaflt2T10bbHNohy6pixsM2qU0BcAPZ8z1W3AmHF2cOm6V5O5
vBcAjUAgIQcW6aLavXpUjSoXsjUtDCgYy7AVrhFaQ/rZpPB/vb3mLh8AiITePJT3/qKxVmsOj3Or
GZep85w8hIX8rnC+yqUKRD79cyCAasnSAlhkfdbGCI2lh1nWljoL4qlfeWnOOwGP3iTnjr2xUF2+
19K5zEU+YB0LEwjvbTC/lpG/yQwmmd2pxO45q57ah3nI513VNO2vMgv0B0eaPPL0CLTm7WFevkWX
lgP0kRbJaLicLL/qTVSHaTG0RqHOxO3aTTeZ5lZ50z8KauBQRBTAXf2/TRzg6N5HIU43wCymUWcL
0oxPrZ4ELvSptZkG51478W93ZpUYUOVEFWopmwABsTqAhWmlAEQKdc5mxR9V6UIjBKrfyUDbHqKQ
s/NTTHI+ex5JH7t5Nr7zTOR7+CiNgEiU1Vc5+/mRIRNsGpbNUW8Ds132fvoSqADXvdpieEnAP9Op
5jmkJbGHKJVlsSlgORjqIoM+spZw4GrrdqtV4cdjN6cnJJEhagJphtiM4z7T/U/ZuApAIQNpZqjb
zaShNGJq3GZUA11Mp4KHCvZ+OFG96TL4AYy+yJHZdBoCoxI1nKRbVxMUZgovOOSOxMabMzu2W8jG
DBVcRSl3i89A9P62tCS/Az3TqG+k3EjXGo62NbJNnsl2x6tWJGY1oEk5oBD0e2apcS58aRehY3Fo
TNOuH58lZ2N15yV6JW3Aig2+1HiMQu5yvSyaMrVnE1jEsytNdh7ruv8mIO19smQ93XlsLV99vSoW
dKUD3T1Ijq3BlXPHwLZTYjz3xlBtZwh6JYJBerE1YNMOEXpnw2RdnDy7YL9xUmb/xUgXHdpF+RR6
Yesil+iFAdBaN559a/rZDUBZUw4737S4p71zJT/ihb2YjeN1idLhcma/2c85y0zABZGJKW2iXj/2
OTAwzQc/zTa3E8eVCcUFFzVJRFoEq1aJQ3B3RIXGV2enl186GwKTREV+68QVbrklabfzCOph6cS3
w165c4CHDWYg+DcLfn1ZUm/G5/ee4ed2Pp5rwAeH/E+df8rkociATADhoSbfb4e7Np0L1x8rJ0CR
cj1K6JG3gVE46jzOz6i8wtvnoXI/W8av22GujYosixOVZbjSrwWHJlARfe0xdaa1F7HULcNyKr94
Wvw0hSsX1fXXGdrTd3L/tcEtAqc+hYQFwGKrT5gVI5DNXM1nmaHflSYz+ZZaIprLe8ooF4EAp8P1
0MPyR50L9+z3Hw1oz4C2Y8sTNzjBEpTJLxWaa97X25N4LQoEM4ANQ9UOs7haGhYDGlxQkidKfdFi
BBDCAhnMQ8/6Ht/saiQXzwWMBjDB9efionFRrWN5wolztIps56o6HIr6WFB/f3tQFykSUxcA34EL
D7C5gNi9n7rJbmxWAvKUdEa1bT3xccLDm/bzHdzK38Lpu/y4xFlU4BbcA9Daq8nTgYmno4YJYuCU
sdPAoAuVkg+5OLPhBWBqLj80EJg3qiLk+gW693eW4sXl5294oHYXDOElpsyXtSilKfOkHb2lRPOh
0ca3wexjzprjDAz3fzGryE7/G265Fb3JIgCzNEVGoD0ubAKtfBFZUJ68B0S+uFqtxrSaUtPVY0km
lSfV2Ieecwz6Owv+ytpArnAgbQn9Poov934UaYbekDtiFCBzREFpRaX7WtaH21N15cugZ+wCUQ38
OdCWqySBhWG2uN7wpDHxEDFQVX6oUld9DxpKY154/CWAl8WdLH91ZFCMhCQo3ucA2L8f2Vj66Txa
2GDgwES230ZTcMiy4s6hfGUbeyawJguIFKl93ROnpDUanc74QE4WDu5zpV95v/iK3JnCi+yO4wNR
FlQL/rngsrtlZhc58UQi/6IIfG1uZcOC2BzdTz4yYzjCQTRyeUN2t7/dmssEaAsiA0wEfW8Tz+X1
tcNoWwBCFC8Sp802kDvboRuxhVnkN233B1U3vztCzoLOsdtWJ3v4czv85QZAFczFCFDsJ/h7KZW9
2WWVbZZuQ/M6QW2evMi2rb5rYat7n/FaGPzuv88mAMfXPSE1BEU7d1WTuBzKW3x0u9hsxnsQ2ytz
uehcw2CHogIOItDqDeNom4vO6prELIpHZtowXsg2dfDq8E8Vd0/+bMWZRYFLQx1Xlnc2xMUYIc6K
Jjn+AgrukpQ2jdSfW27NSd+r4NBzo98GFXwvb3+wJWG8OwRWUZZf8eaDGYtLX+kvbtNsl0/oAs08
Lid/05aHuti5swxxMtwOebEHERIPeSBSUElahNbfh2xhXkxKuzITT2l2qvCoSkrNeGwXI+wjnY4/
/xfxoCeB4htInqj7vY8XBFU/847Nie7KPBobsvGq8hQ0/OcAcOPtWBdZbBnbm1ir6QzqynFYkJkJ
PHUS3+l3qtNQ+7gnJ349DPI/JK/AWl3D2YwmRYsFmzgp2skO505GhfarsO3GO6fmlW8F+hsQoBA8
RtdyrVji6ha8W9gSJI59mpvPont05PeeZ3em7RL1AP6RiZwMxXoASQCQev+NnFaKFo1AIzFrCMg4
OpwFsIrzQ0XgKF/C/k9ZVdx1mpyg1d7vFdofG18Z94paF2l7+RnI2kDnQEjugohv6KkG+xSuRvNg
hWa6SeuNyhnY+B8qocLmnn3Xlc+IcDhmgTaHpv6aEhK0uUFcNhg4aB8N8cWmu/6fu/R/R/SfEKvi
mZ/XWPAdJlaJOgReBbTJIrTH19vL/tq84TQFtAEPbpRCVonSNevSKA2fJdL5mflFZAVPozxYxkMw
wQYivWctuuyiVdJaCkvQocdJA0mX1QWl4pntpIHNknH+msOrru3u+VhY1xb+2xDLiN/kxclQzWBz
hGhQtzvR0nkVoHOMHAoCRtGU+37SQShk3XUhceYnO0hFqIfpu6NJDPeiiDHnpc4pbMz9obmzW64t
GxQLoeTmL8Ywa1pW5/DGTRljSTE/1KDiazRzgntVBZTVr8wy0uWSoqGhCfWr91OgMmiE9Og/JLb2
rWQqUMGrFOzQmhE9vd5HrajUzc+Ge8FW+c74paZtvem14x0UKhExruJfLT7ASI2nv3rcFWKrB7XV
BEolIm3AY1USdawR4mij1bRvTXs4pJUyUPBSKGVJ21M7w+zrnVVif6TgaA+hbw40dEHGPsDTjcfo
AeThtOB2BNwQYOXatJHt5mbISP7NU9Ta6EFVKKoRGvdoChYUvcx+8I3YzV2QZqLWAurYfBnR9fEn
VUdpp7OwmYOoNAu4hfHUCKe09kLZwdKaq9F+dOAdGQrb6sPGcho4vOvuNHKrPNmjN+5NsCh2PKD1
KZdBGQFOZZyNKv/SVl7vhbWvyy+90igJ6ryoY9RDJxD6ps7YtXMjN8rhZCNF1jxBCcnZg3LifS7T
zNmhE+PE05DL49ix/FjVtABFw5BHwzd4aJb59NBDmSnJMg8tO9UA0QHBix3Y469ZDrNONnpsM9le
dXTnnu9FQLrdUJrNJsgAEMzwbI57Bx6f0N8oEsBhWZQzUkS4vmE+SyrjysAZw4RyNh11qu0IPtBW
egb82X2Yi2mdjqdaZu4xd1CDSgdL7LXNmg0qzahrQ3k6BNk4gEOftuMpcGHj0Wgda/CKwkx706mZ
ugEfaBhPzBeQ23NHujNnc/joG0utlHss6TzOtiMe/EnveXlIcuhyFyiWg/iLbqRrGv7WJezRYbLY
9EwAyQUYATxNTfPT7Vx3LTOg9oV7xKKTdAGrLeBqpySjfgIni8jLgJ4ZrTIGaOeVD/bn27Gu5VU4
wOEij3f6JYYz90mDIzhlSaArP8QmfXALcTZsjc66XwMzKmKrCO7Q7Zbsuc6uqOMtNkfgpUMY9v2+
RyOzCGai4VFTFsfUyXZFy+MqIE+Qqaih5EP3twd5Lc/gko03GcqkgDyu7me+N/JZoRadBHP5G16G
m47nd+gs14aEvg7Ya0u9DXjA90Oa8IYdlDOyBL63kXTNk1fDK9P61RK5yYzgXzHROHPBgochFc5D
PJ9XxxOgqYyXtRXAvg5EChC3BOHbYr6Hzbl2DLwNszqiOB8VlCvmIJm9JLfb0BgPODPvVGmurcA3
Qf5iH96cg83AZ618BHGG3eg9j/ULLWFbmDnh3PzpyZ2a1J0hrR9cM5VGl/cToqngk2PwnaTTA0OG
ub3irm1hmBe7i2IhCvTrMCDhNq4/L9JGKYuUySCpfPRrHgF+dTvQldcVumBQQUUtGb4Oa6Ibg9pJ
1Xgw/jYAgBj/5DiZnPzYsU2Q4/QE/g0QhP9fxGXob74XTN34wDJEDPp229SgijfPmnyDEXs41vvM
ht8QJKRvx7y6Rt6McrXe6YjTv5sQs3XLSFQlDqRXGgA21ZTbvmijUbv/WsZZdhhexuAOLtIWa8L/
hDaXmWYZS3BmzXDyTQlwQ+wrz3/eHtnVhRKgjLFUM+CSt9pik5KpQCkWxu09jTUgaG3zLQ36LZN3
MESXpQaMCMBQtFeQX1EGWydd4hZOpzRNQKFOqtbdlT792I4ak0heej5t0H4uwsUyEXIw2S7gzq/b
Q72y9VDXQ0N4cUXCfWKVIg0xpsTKS5pYEyRnSpXW0TRzQKhaY97cDnUlGyMUkMPATQEyta4vCtGb
Q43na0KNz7PepyNuRoLuc9io/js9CliVZVQLyQ7F2fVhVtCg7XO/o5AXI1HG/BgmezvDYyfFAFso
xF2uytV5xCyip48GCOrr7zegZclUy1nShOd+WBjzR9cwzzogf27P4dUwS5sAjSq02dcpzGwmjgIZ
o4nttkZoWPaXwXbkrrZJs/8vIkECFw0/gNchwPt+QKPZir6ebJr0XIYec7bB5G3Hu0r31wYELZKl
tQihCbSm3oeBT1ff1H4G4NvQJ71pq9ABvHyr3Czd3R6Q9VeKc3XDwVZz4D0FuMClD/wCxjNzMpKk
86FLPhneEKHlb4V52gFy+kiUiuDSbKBsmbXdpqU5iuBBXYRG1/wuTVV/Bu5Tt6EtO2sPThz0s0jZ
AXdnuc+tSMcHXNT01mjrPKa8HKO0GJs5RE1fRsStSYxf9XsSFhrTVqc+pKrWMUC21WFsh+aQZwUN
+6CjO+qmwSlrGSogcEuIgH8APxKa1O1jagTOk80ygCzTcoogmwWFRTaTHbNllrAadk7TKNMNlGy7
mAy12qQwdYhSAJdeIMVODy2QQ2FnuipuoPwVUlJX0ewO8znl448K/hVA83npcQSKLupxHgMeZ8IL
2dXiCFKHFzXWYmqbdsGuaU3nLFUPZ+tWfUxHU+90jRZwSrj/4AOSsMugcB0BmKYf0kLIJqxSYN94
up/dLUfHrrbaB4LXdB4CM1ltclCj8FzxvWODyvkezVG14wAMPFjNbCaT507PZTcGH6HHbj/0KTE3
hmFWUMsXZuhqxzyWVHu/K4YBic6ZjxmQDnEBm9wj3I7/ou2Cj6KDUzpAqf2uqFiz9QEBiTzVWAf8
2xw6YkijoYH4fuHICphFJw2RMNLQ8XuAelPIjXO5uFS7i12ghyu4x+Dogs1TRVbNZWwBjf5n0B68
01hOI9PJ/WMJJu1ZtcQ9QrhyfKQacIMUmhantgPNmLnc2As1Wq8iMyUWlqM1BPl961NVdOzOUXMt
+6JqCCkeZMbLdvrI2VDktCAoatdf6cjmiNV6ClluvpKuxwWFp3euW1fuB2iGQBIKwAGA79Zd2pH4
jVv2FHbe2bypik/G8FtpWCAK8IrHH01/l/BzAchF0n8bcHUJcjLiGgagV0BSJl35VTs/KvaYZ3vi
PKMgFvbmHKl7aJMrrxiIUGETLlVtQJBWl6CcD6B1EQZPFlvGCjn5X23bwFYF7BKvCfw5KFhc9O5F
CiMQjdWdKOeXxeAGP0Ohl96j2/wVO1wnR0It9DsWvD9Zfy1tD7ilANOSiIoYWziw1/uugfCEMdQ/
9DC4DzCOdj4XLuXRBA27iIxmFxcdB8RGeE2MEfTPvJT+vz8NcBEDRxwVKTRk1l3xRpCi0mL5Wa33
BxCH9ATvGr5xoGR753LpXluvuF2i0QoqELoGqwZFioqWyObZT2Aq0sbZCNQ2HFI+m0NhR2bu/QK0
tYyZXcL6DxJJQMBwsZMVX/jekGKZAzd9pANcA1AJhVBiXufbzpqNU47rHYrKUKtRkwi2ZSlgoOlz
J/TaDoU8TmsUUgId1XlpHeoG1BzUTOhDSnu6C3KdbgA+rV5zkPI31DCGrZvuzVIS0G5Ra4qHqsZ/
4xWD4ozQwG4BVoaSjkZpRLsbZDKg/EwQ+13g5ZF6FPJ/DwUzvwPP7/b5emf61kQ0qm1nKpjlJ95I
QKRmn0cFcz5qp6FPvV03qciqoPV6O+i168OikwXTadyKLlA7tVNTCdIGgqrpNDX1K23px5RDiuN2
nKvb/E2cZfBv3ldBara6mgElG/EMnvI8dOFweDvElUcHTHz/M5TV8rODAjQSXO4SMPrt4qEnWOXu
hwxXgNtx7kzZX67Sm6F4AA1XboehpO0rtMVxIn6q1dPtGH+vbRfZ5D+DWT8rWshZFrjv+ElTgwKU
Vx8LaoS22z8Off5LVPQDRtuCp+juhZOfOTdDUst4Is2dU+/6YJF80KADD239vjL6asIbrvcTZRSR
AWJDCToQJFA2d8Z77egBrGuBKkNrGCW79+uD6KwShTH6iSlYzEB/LmoSKsvdu5PztSPuL8lBupnH
gzfnh9uxrw0RCu4uFg/YuxfqX3ZXz2UdNH5Cq0dzLDHCl6r/djvGpZoIDiGcP6BF4yAC6nu1/okR
NJ0vJ1Sc2kdufC39AeyuPfFOpnj02WZAYWgM9uMA7WhyHpqzFjIcxjtv1Uv1htWvWG2RtgRYXs+o
e5nlo6l5yDM/MtyNqEFE9aMq+20x8HvvPLmubf03Q1/r7wttAwuAHJp4ZZ2MBX3tC//Olrw+MKDZ
cMLihXIBbGjLzFV2xr2Ea5G07fTgN0JEbt0koM99IXnxHQ8l6MKzn9z278zq38b7eq8u70lI4S11
2PUeyTyT9cSqcYUZnNaMJCRoI29m/cEf3GFP2yaPqJ9Wn4p8YgnMDMUGePkKUqKg0NkshWp5Y/zs
VYovIJSK85Rle0vZ3hZus2NcTF65aQL7+zR1FL0gGJAMAeXQ0jXNV0UJuq3ARG7F5OuQVU5XhqMN
4Nvt9etc3SQopwOlgj4zyP3v92fl92ipZ56X2AJpZvhDe6M6qZHae89urG3NSxENNQhj7VzjeiU7
2MaVdo3X0RRgPRvlM2TEjV2ZDep5BOkRTYjZA91K5GTD+wG84YmVQYhyM9unuFxE0CU1j1qzbmfh
fRgBX2hE6Bi2Rzyr3FMArd+QQwngibGh3jRG65xagmZIQaf2NejubN+rSxhlM8jtLER4ezV68Ov6
ucOhmOQQgnDIsKH/aGT195KKcsT/RVh+wZtDJZduNREL12BzyONS9LFRgs9W3WlRXB0HFFTg7gxJ
OqzW91FIlkF9EE63id+0H+2yPs6efSfE9a34nxjr9mczWnZXDcRLatgLFQNF9Y3Ov31omIZaqMS1
+EZr41ipajNn99jo1+4AsB343wEGq2qcK92g5Ng6iYbIZ+p88ehzjQoDhA1v74drE7nowwDph2v1
hc4XtLqB4BW1n1gdA7s1gFiaIe4cvVdjQPMc623pvazx20aTpRlVjocCkh3SGtRDQ9n3SC3XXrXL
ebRU+5ab+2pFmK0Jnl2dBUlq7gP7ByA68F0/ut28F+mdlXEthbwJtebzZWA0CxSGg2RKz5ZXhf0Q
SufDf/FdUNgGSmrZUutqWBuYtQ/t4iDxzOkJXYqnSXrPt0NcnTEY+QCwB8zlRZuPNdZo0ZKBFNGC
aCSKAMtrLMzYKmsz6rrB3nk2pCRuB706dzA7Q5EZNW5AN95vXEVkWjnFwsSA2IAiD7V60P6dc/rv
nXJ9jiEzoEOA+UPBcrUWUikJeMI9eiAVymRt8KObrC8zAVJW1i+eFCjNsmfTlwkqcs+W0QEY5kDN
d05hCzSjOud8KU1xkA5XYeu2p8z/k6kcSGjn3nF/bWcAXrWopaNHhPPo/WzgHjV1jSODhNdz+yNo
ZbFtuW8fbs/5tffY2yjLN3mTkkvXr4ErwHSQzA2H2QNP7ymY91UBRQ0KUYU7S/dq4gSYCXB8a7lM
rK8RI24oLZBouIcyu8XBCWgKhXBinBEPpGcBiL5f9P1DBVL9zrJb/4DZ7j7eHvO1xf32Nyz59c2Y
UeDq/VwNfkKkimw+Z/iSweKxAKai/VyQNr4d79q6RqcPcByIWqI6s17XNdT9jKbwE7ftNxWHJDhj
cQejptthrs8t6ta4/8I7F4/d9+OSJgokiiGOTqvHlMDA3ezqBxk4Raic7Gmove91rb9JRiK3L+9M
6rIc1/vKfxN81QkwJYiTdZAD+TD7Z97xQ8DLO+fRNSAguk/gzUFqAh2HdYIQrWtUAqJHCTGfgqqO
Z3YcNcSXElGj4lxu7GHcMDuILJrupJVGt+f32rGLm6+90CGQEdfTG/iyx/se0QEp2jpz+ccLuu1M
wAYs2nsv42svxbexVrMpKIDutQLTv5tRV0b5dCdT96NdzR+lhEJCqutD0wxbT5u7WTr9nZV0uWCh
zIL9CR80jPOixoWKEyozesTtpvlVyRGaR3ti/P7X2UQMXDM94LQXvMzqrUgnu4ZwiaKJkxlfK1tC
qrg+GXb/0NLmTo673O+L0IzpAAeFjuIFp9XoR1Cc3QEtxRJ+Sdjt8zfdOKFqHhz/3l6/3AbvY62G
1dZzzlWKDp9dLUz+Pib3rBQvM/b7CKsDLINmp84oRsP758yLKymjHq8PFGHp8PtuzeLaeFCsgEQW
DiKgN1c5ZS48mXma00Rx69SyYDePdxIHJP8vUgcIg5BSRn5Ch/uiLJIaeNVJd0qfaA1OyVb4TrUv
7WaIJY6LPtJkIIfU8edNaY/dx9FTWcwBfDo0PbDAKkjnJ2205GBCC/mpqppsm/rC/cxzruEyJqcd
ttD4Gbg+8oLrhdgrixX7xqEqnGeA2Vqz53GXA1gHfQebbEAYbjcCBbAPkJTGN2SZu2Ma8oitbBW0
Xgu1Lyq7iH0KepLTZ/6m6j2+dUAmDWdTZEcBTf4M5OxBHGEr9bXr6B8P0R96qzCfJO1AdbNFsAE2
6+vcmnLXFVzFWSeakzG481Yz4T6AAExUyFrlhFLVU1Jomiak7MHGAzokagPX2ZKM/9BTD6xSnVlR
2kApxG2Z8RhM1XgSQS42KMYo9MZEsw1G043hJgTLXYiRf3DABA7bAgIptR5YaOdZtgkYdyBpaTcv
bMjKCORY75UZtN4yLkvwoYmxq6GI9tC0nELHRtuH1nO/NChqoXHpuyF08NJnVAlUZKRoZlo9UCx+
Z5UP0LD9kY5WFle9gUrlMP8O7qn0X6ZmrCDAqhbeE/QG1v2VQQGnmXWQYOBMhrWJfqqfRnAvC8W/
U2ggmYgqmreoGqIQskaLBZBMmLQj0yebW/uAo6OZsYfGb2I0nUKDm3Ffjs8ddb8LWZ5ZYf5zp+N9
+NXBMKTDkGvU+5/o5H+dif1KMrkblX3nBLiWMsFxXRBxYPVe+GF6kuauCwX9J6bINijEA8D5ALaC
nzT1u8pS//xqAtxjITaCp4zS4fpgl15vkdEi6ZOXZdsSzEbWpw+Fdw+LdO1cW6SqgN0HsusCwZ9K
k0K/k6ZPrraGsK6yE3ZTMg50e/tsu5Y04XAIWCbetOCerpKm4lnpQDOWJbVf/3QJmPjSYncuQ9di
LNxI4I5wrbzgnHbSLs0h6I3EnlAzd8DqLu48za/cJ4Fq+k+Iv///zT3ZGkq3mwgYCIo2FJrXgQrr
UuxTGXyy2+GZdl489NOBamQf455w0rUtDQOf5biGKPNFsVPw2Se517BEe8WWF98bVBSL6Tuf78zj
1TgocMA6YqEkry/ncDd0BrOcwfyvJvTzP8GxJRy8F7f6cntNXAFxAbtiQkbCg5k3SsWrVwAMogIf
PX8jwd6yMaWQOKoMKFqDqpaeB0dApA5ejxDIkf0emHorrkbt79Gpz+Pbv8S+coOA2BAKB4tDDfBP
q19Su93oaFCRkkmiXWjndI5qEqiIVJCD5IVVfJlGyPpDuxfeZtRrok4xvmtykyDJs+yXxCm31SIF
frBvOfAeQ7Fzmvmr36WAUKH7vCVCTFDOM9JN0Qx/8oA85Ir8HsTgnufeHmLF8xLVTlgs3h7alQ2O
kS2dFQvuXCBbvX8BuS2ahxxubYnhFQAtOJu08J7Nqt7fDnOp1IdHAA6cxcYUZFGIe72PM6ZNMRZG
ZiQM2ogVnGS1izJw7XhP5UwiX1bQ5THCDlrRkEPaud7wpIj/MKH5kdLqQMkQGVm38/V4tvweQof5
3gL77PaPvJLC4Z0Dk4q/0lJQf3j/G4uOjFNjWkYyDS/MBFikiG2zRQeabMvp5XasaysKLkto/oA5
i1v98lveZAoqXID+8yJ9yhsW1u1Pw6dxJnZDvpsMO6L37FSuzj9eDhSapovpxfoQxvMdHrj2aCSj
JhasDmDwkhEHZM+GA+4zA/tQysB+/h/S3mtXbmTZ1n4iAvTmluWmn5PyPW8ItQy993z686X+/+xd
xSKKUB9gobEAQYpKZmZkmBFjzJRFn3zLbplVtNJ90PrfSBECOC41/5AJgVjTT/0fY8pgRJnpvTtY
UnvUqt56hP0m+Hj7I60dTiZzxJsAHwek25cfqeKdUYfUwQHYnwMYmDSGZGBjO9y2suLPFBI3WEXE
cOrViG9rG5U55jlDeQ0MgoTWGUzLDGT7daYASYDL7ba9tWNGQoIvIVcUb+vlquY0GIj+CulVol1T
UksZnN9p8tJWjFDLG8ds3Rapv6CZ52FYHDPoDzOnKVibJALUDjnDrNsX0NiUiuTCqOjeXtraqQYE
/j/mxJ+fnepUL9TSSFnaHBtuoJwc5nEs50urelGtMkLy9xcWtwLCV6TeIve+NGdAT1YzUem/IgR1
JwXRe+9rp0GKDnUTncp03oi5FPHvXVZsABOD4yE+IZS1llgeq5W1RhGjFVOj/1StPVx888nocfQH
7m2YuPAQ76TBPMiZ81GNq3c5611DSXHc1pdxGJ6qsrzz5Wij9rHy1QXIGRIDfDijjyLwOfvq5jSq
clTwOs3+sUfENq0epL5zkzC8G4NsB1x3Y5tXTtWFQXFvzwwqU9wnABf9V1uC9ipxHvKcdTu8UtO0
nyVlY5tXUA+Yo4T0R7GSf3ixz0AB/TyBDed16o2J9lf3rM35UW7eTVSx3WqnTcNJ8/u7ctZPiZrF
RF7mhpNY/cZM02oI4BAILC/SJLWhrSNrC1OE7+rSSzee+vJotq+O8zXNN/ze6jljnoIqJ9iKq0iu
LiGIA/zFuZbzvZ4aB1t5CsafBVq6PtD8zN755kZQp6/uqVAQYmhIDOsuPIXSo8TYFbX/GpofihEo
oQkpZctciq64VutZ4zc0UiU9dPm7sOk5bg/QsISfvlGKnZQ3u+TPIAsR4fycWPLeCQaXDu1LbJun
Yrxr63oHceauMVR39O+kQd3FOlJnj5E84QDBw7WvRcqsg3+yjZeYCD0YXqLou+HfGcm9qX6XnK+T
cT9X9yHN79teS1nbXI4XTExUKvkAi/OMRjCBG5PJr8H43vSHbHrNoSezwtlV5h/mlLudcqea/Ztk
vORDDLo+JGedDqozgrhEhUSOoTXa4q1R13ZE/CS4nv9wBi/eCV9PJ1PJmHsyAyhG2/3YfXVs3wVj
zyShdphmhimVYwnWrXzXVBwthLp69Y8EHNMw5oMe/xs0EIOCDZtHr0eYRs+hLxOsor/9+Mkp9L1f
bWXBK4AAfq9BUMOpFUj6xVVt/crq4thw6Eh1bh6Xh5AjUwW/82Heq8qDNHzJ9Zbg+WtbPhdA/hLt
0JPtqeFJk4+ZHpM6a26TvRtm7vr+oyKlJyZHZ+tT2Z96/bUpvMb5Muh38/jet+m9mf/MKsYmI/uu
DO83joV67e5F4usA7qV0Aa/gpZuz7Tlvw8bX6Xoobh++SM1DljxOtQeqg8DpS1v90qN7qpbJJkmj
OHGLlwZEPbGa0GNFaWdxIvUm6aGlrozX2NSfnTE8GSZFC+gjbi9xJSUWwH1gXKI6c6WOYIHecMqq
Nl5tNYYK9alV/lrHmPfy3MLibRqDbu6bpgMerXuB0bix9vX2ElbuLnUsVSBsUQJAmuNyk5xu0vog
r0woUvRnfeyA+tif47H8xLT5frKCu9Foso0HaW13yGNgoTMBKV+lg9agDkofszt93OCWG6v+WPQg
SvNe3xoYvDLF0QN9LZJP3h5qI5fLi01ypqjqUg/C1Tr/YvbHuduY5twyIa7B2WuumoXU92WVemE+
9ffMvVAG7cL0tVDtrTbJlUtjNSAGRcrD/N4VrGAOijwOkFHx5AGO86E9yXFsucx3M5/OCFYX5Kfb
p+MqthcGBS6fqgwVrGXEpgyVAYFImXhJ9DU0Ia/9XjcpVNx3t82srYvhDcE/BwU2WL7LTxhAw5h1
nZN4dKFq5NqzY2k3gM2GH0TDd0Zr/b5tb23LmO4Btk14cN0TrmZtCHzHTLxmMltXDpNPTaC/lqr+
t7VTPh8gEBJGXCC90MXpSwFlK848J17K/GEN/Ur5o2q/3l7L1QVe2FgcvziIQj325cQjxv+JMu3X
WTMf6HPRqkHJIChemHPeYrxYtwm3BvOqlAOXr9RMnW4qRj3Bk0duE340h3Lfau8U7vT+0W62iu2r
2wXlw/9vbol9kpgrZmBFS7yhD/bZDNduX+2CrUOxdtZpPaLqCuoNfp7FczXYk6/AZVF6SWOFH/Rg
Nr7GVQiJ86fIxxfe3rVVY4CZaOsK2rtlEXAy8iAl82Lcq673hU6Ns4juBXUxfMwbj9SaKeSSqbvB
W6nSpr+8XKleahGq7qXXNbiJ4ctUMHMy/yCKvL2ktUNBB1fjRuFyr3LlzCi6RNOkwkNQRDlKiRzs
pNk42rHy01TjjwQ0T3Krt3//IfEcTOpBt8s77yweyK4etbyL69xDEhYURxtIT1ZST65TqNI+mGJ1
w94fFuSL0EJAFUXz0BSUd1eVJ2NSIlPqw9xD5i6m4TTG0m6gp7Gjs2db5VsdSoe4GKAXdj63mXRA
MvI1TSYDlokmGao31aDSWUZKjJac2n0qZkbROhviBlftg/Ijt12Z3clOtXvsjK5ZwpJT9pn8VGpG
tC8rUz6UeVS7Jn/l3s8RmDebLnoMwtjfjfWQvDWVyb9VSnG+KyVErBnyqGJ0Y+sQ7GixQ2Vln5Lf
mzPTT2QqvZumY0q4Gzh3oSzPT3UfSPe0q/093zB+RUkrV47awNyZ4seBS5nJR6alyt4Hu1Ne5Up5
twv/nzKSpubIpA199SiRD4NkMWJh2Q1sKJml5wxy2b8V1HG/aJKsus4YQIdCgP3JLFEHTJkv8WQl
dNJ9bDLG4M9hfR8r2uSGSqA8wGLvf3cSVQXHzRTFTkoidZfqufGQpegqmA1zswpo2JdsnLT9UCQD
4kqZxecZ6o39X/FFwF1oUEGGRqHGFLfg7LVHViwVsh25l9S/svLdH1788u89+oWJhSOyEwU+ZRMT
ZfTd1KL71DnZcPGPDu3o4NiFWzCTlYsLxgQ+LVoEgoRg8YKE2WznqhTlHsMIbjsDEm4ARWb9vu5f
y/CHFG8kBmufkJgT9ktee6pqi1exDhBLQ/0m9oahOtjd4CldBYDfOt32R2tmDPCdlGxJyak9XO5U
2Dnq6IQDj28/lye7aBqKG7F/YIRS/g+H4tzUYscqP42NsZoSjxW/WUPIROX93H+4vR7hyZaOx6Ch
Q7VOfLU/FYizk1eOEMpBM5V4zLn9nCV4In1l2PhmK28FWpB0LCE4hslpCfQ1WjvPEkPPvADS8mh+
V5LnaHjoub6317KyN5Sj2BRAYxTclllHPMxd7aPH56XT6KIHyRQHnb2NQvGKEebzADRC6od89jL2
78NWy6wpy7xsDiBdyl8ZL7rzR/X9r9eCGXpsANiZ4ly2Injf4DvXo8wLtc6jfOYOg3pXGtPxthlx
hhbbT5omIn9BMXbVsQ7AJ2aaHNQMiA+u6gCWH+KDrkAy/2oyCu/3g+unG6nNynEQqF+ZU0eCeEU4
UemdksapX3pOOn3sy8MUxTSvJRs+vMPt1a0cbiqD+AJBbgE/+iJI0bsq003YUL0mqn9rDe+imm+U
6FYWw9spxFaIE3Rmki79AWxfXdgy++4NYXOfSMNnYj30d6I7wvSNvVpZDXmTrkGjR3PqCl8kRXUW
AskuPN0sKHfSL5CcaWvGcHU9gvUJ9npIu5dBeGZ1UmH6BevRq8PcNO+Nrh+7Njv4Zfb35wD6ZyRq
DA6faL1cfjoVMYIkLFhPlffRy9iov6TIj97aJEAWSoOZ/PZhWHmQiLFwdHxEGkrLw1A0Uz/CtlB4
Q5orz3NrhTs16R0oyTtrp3RtyLB2ZL+nWqRudWBWfAamCeyQRsRzLDO2muqf4/hR6UnNN2ls91bx
oWXY/vb61o7HuZHFYQ+lGTyygRFTYwqx/5BsdhhWl6FaIkRxhHLnwoKFejY8dHPhdb35ZEzlA/zW
gOm2Cu2rG3VmRiz07ElKeiJzuCcKqiuoZfanmTB4HDtI6l505Z8o/Oc/fDco/hiXgOmMEOzSXA49
dCErrGqI2h0oDldtPt62sLqgMwuL7+YXBllEIxeektt3DsR7CkQjwA5G6023YzfKvt22t7pPgHZA
1VA+h9XkckUwRsSBjJqYN6sxI1/z72moAKn70kbIJS7o4vHgqf1fO4uQKxqrojSqrvAstZgQwOrN
g9JM1S4fO2CpViuhyjVkf//+8iqKQpUQSLpqCxgjiJO2JiGMwUH2v5AbjbY4kVfXdWZC+MizA1hm
cybB0VZ6RYHul+FFcBma5s8w+anE+9tbtWZKlIrI1qHB5/9cmsp9pKCgv8i9LnR2apE++1mxR3Cj
YeQOQYbM0De8xNrZIEymIgF7D553sWdaLsmpPlm5pxYKOikRWSVKdcnW1MeWmcWlGvFFSmixLkn9
Sd7qatUPYytEWv12Z0tZXCtKNlNV6zY2YPtqYP0yUi/qK7eF1Nbc0mtfexfPv9vCKUkBc8dByoIc
9kavv8CAv+/VgmdxI6BYc+NIzjKDwPwQA36LqF9WM3hNIBD11Nx4BFj1pIXhhom1zQFUocHigcj9
Ve3GCsyJAh9nIHEKV5teZ+lL52wEK1s2xJ+f3SFjMvU8VAw2J2J6bIb0uu/dTebftV0Rw10qAtbQ
Ni0hYD2lqco0x8xTRpU+6Gvdlnst+1FsjdSueXBTCGOIMBlcrjiKZ6vRwzEYrbIoPAnN1rC86+Z3
rXrow35vacFeb7be8j+xz9K1skFCP4hWhrVcGBCsFMB1WnhjbMyPlmTMu1iqtb08KtIptqESMPv+
sy/DRluqxnSAsSc+9EMnu3WBOrFSmdNu0rQaTLRU7CLVKR58hhc3vNfaJsP9CPhC5MNXAFHIZ4dh
ah2cSf4lUUt3Nr+p3Ya/X/30ZzYWt3wGBh5kDvehccoHSx1gzp4/F6r2UMXlXgUm5OpxsoEpWV0X
BBsEbDqihsviJiRhjIxWRKbMR++q/j7s/6UL8x88sSA1+79GFh5lhJHemiaKtdAn7nQpciujdpv4
0+0HZnUpjiGTcDGIc4XGsSRFSCWYfL7iEZaX06wS7MIAddvKmivmQaZdL6pYJCeX9yMuK60bJqvw
nJ5xpuiTX5wyp3an6lOY/rxtam1B3Hcg65C3OnSAL01ZuZFaia8VXhukT4GtHpUhuJdCewO+I77+
8gKSMopEC85CZ9mjsnx0Es1+zj1ZLwEXyNKbZNv/3l7KSvItsiymIuno8r+FV3GKWEJfQqJBVf4e
/LvWdHaOBNVufh+V4R6MQTVtHOwVf3lhUVy2Mz+WJMSLCR/OGyHfSrTnKgC4QiJpgve4vbaVbWJ4
T/CCOqD4rq4Q/MGZHCU031oJruP4WKMLnNkbD9nqcqANFg03gXBbHDsty8LZQkTOU4NvRlaeIFiM
G8jJiuHwH1YDihvCCBDWqAldfreuJkUtOivxdOmrZYJAsb+11fttG2uLEQE7kx+Cs2+ZXZkFutN2
rYumMthbKEUQntzLSel208a5M1cON11RCGKo/dCa+sMdeHYMpLjt57qrU8/Ro+atMrv3KvPzAs6G
GJwWwkxv0Pu+Rml0lLwYgkIpNY4Fj9XOD0vprp0VRLwUOTk47dy4VckgTWLM+bfMn6K7YVaT36kW
VkcH9llUWGrtoe+D6WTPUn0wSqPZW9CH3cHTN3p+U+ZuPQzjKZH0eM8u9x5zRMNzD2AQ8eBB/Vmk
rfRogowE1tdozg+57PRxp+Z2t9e6Tt3PczX8bvW43mnlNPyqZzn6HGRG/CMoCueu8CPlwYC5f293
aX8Ca/057nMGAII5uIskcz7JRagfW/g9dr2ELqJaoHml+PTO0iTKfyHkKIgRGXYNTDM50v3d0pC8
3nYmxvh7VOFoUbP1l0fLpD6V6w1Hy5+KX7OhHNo6/TqEylOGAPjtE3Y9eApMj3qLAO+SO18dMUSy
5ypVusTLhEZ4EzY8OrStd3UBgmFoH4JifBxr+X3y7ac0mU+Mwn6T42QjbVxbsSjSipKPEDdYpCBy
ktdyxty9B6bTG6P4Tu6JqY2iubNBlN9e8nX0IFb8v7bUy69rjIVPg4smbzfXyHO3e3O+T+b2WNYf
7JoB3y1HcX2zsEdyRU1QhY916dKHrrb0rqRvnvX+sQyUp141T7eXtGqCBI5jA9bgqgCtJLXT2kYP
ekLmHgS/GjR5b1tY2yDwQYxfM0pCgLJwq4FUq4XR00qBAeY1RaJTiRPfjaz4U21bG+/sqi1KgNTr
wfpxCS43aJBVB1VlP/ZihnXvsxpS0dpqxn1vjfk+dKpyowq49vUEKTa5AtHQVaPV7CozLmBG9/Qx
sI4Bc4KHTvWHjaD1Oh5C44u3G4ozZrSIjS9XVaSKnkRdTpcoV8EdfzGqf+35qFCRC4CG3N6tVVsW
bHC0cbjXxsJW09Zma7RhQkEk6z+ZJMU7g6C5YJrK90+wjVn/zrDab1xisS+X8RErPLO6uFgO74Xi
ZzHvezjeCce/M7VO2cm2Vmysb9USsykgb9eIbAM0OZImDoCFFP/kI2C14YNqbpSiV2xwzKFzsBlo
YK5pcQrlqZCZ8KlirxxQH2/lr+WUPqtBtxF+rTlgemycCVqiVHaWzn6csmZW0c/wQJVNT6kqfXQU
IzvWPFjAR3nvrbH4t5YM49nsh55OeptD2p6aTyVzy1vylStXgUMDwoEaHlXCZY6ZS1NlD6MeeSOg
hn5EWXjwP98+myvuF1Q2NUiRI16Xt6ahVqpJciIv1b6YZrhPZf0UNk9V7OwVNH3LLUqZtX0knHYE
eQTYsmWNPyzNtM+tDG/i1x8yo35BfugOzsRvt5e14rSYJZd5nyjQrBTRmJ3tWgAwXu3Xd0Evv4eF
f+8A6I06/Z/bplY3CQYohJOAGlIlvPQkVWpBU1byBWHOLfaTpBGsx6mzcce2rIgFnwWEWdvXRWNb
kTdbyGTK45tRBBuOfs2E4AwkeqXweJWIkjzG7Yjui9fP0rGHGI25pQ1g3PVsogZUCAQAjpexBJD6
l8uoy2ZKkb8MvVCp9kXm7JJG2UkQyxfp+GqGEsN83fgLxvvnQB8/l+VWQrd2v+nwMB4ABmFlmpWr
mrZTVwVekKivRv9Wtv/mUgfD5ZC4LQPvsWac8lY5IEB9NAPlY6L8h508/wXLYdfRkP1Kz/kFjam/
yYX/uY+cDde/vkqhnUksyeDgcmzQjKAeYloh8KTMyf9RLahPx0np7yS7lZ7gbgxOukEUXVg+ICaH
wD2EmAYkPAigRKvrw+0bsnLniWapiYq+Huoni/dvKAu1lkcj9FrlLc2+GdWvoNjIM69HiDWbeXUy
dNCCdJKXbP4FhOg8QnnkcUd+UoL7ESJVnrS/2qo7QjD1iC75Zy1ROzds4S+/vb6ViwN3GRPEiM2T
vC/fDDvp8raR+siDt9zfJdqI1nqabfUFtqyIPz/zAG2sa3k5YAVGNlenit5tjiGsPAYsRAxXUnI2
STwvTcDaWTgW8oQkuFUD9/ckRR9Rxakf5zlM7qZSmV4dqIP3mjVuZT4rDhugAdptVHQI/Jb120qf
Ywdm98iTqu7BHNuH1J4/qUP/OZj0vxXGEUflzJT4Cmcf0h9p9eYNpmiA+W7fheWLChfqzpbj8O/j
dE4Fwwg0w8SY8OKD+hGzy043R96kndJifLG1JyXtdlWzRQSw9vnODS2CPU2e9bqwMVSnn33YsaXm
Q5uPQMi26t5rdxlgM+Xk/08UdPHxqIqUSjyVodcZSrC35qD8PAbG8GTWAMhuX6tVLwYs1xEQBPog
yyJvOZVNXCJ26k2NhO5XTgNuTBB/tPx2LAEWKm6ICMloRntC+X5vxCiOlYls/tKGbkuOanXd4tVC
LITW+vJqJHncQyhpB5452o9KCuFm7+/DdCNzXN1Gi3FvlXCCVMG5PJphVuYhKlShJxftDzsuTtPs
/EoqKjptsxHpri4IcjoGMcD5gPO/NCWowozBjkNPATR+GKqpfO2MCnFBxoc3/OOaWxGpqoDqCqT1
4tGfJHjLp4h9hE1ofG1SugJG9WY05rQPRkV9roNK32t1NW1FG+LUL1IgJiDBF4mioCjgXK7RQSUM
VsExpEeTv5WhA0G84bbp5E4lwHXqXKmFuoYFCewOzQpUZ+ujP6GscPscr20qXSKI6ICXwzy0aPaX
fm35qp1m3tidioHJVhMxueleG+KNC7NqCC4Vuh84UIioLpdLIjnViBJlXhr2p6b6Bjeuq7RfoLy6
vaC1o4NAiiAIVrifxsIHBGoiTT0aeJ7GqJ9PXY7+vkQz4baVtdXAx8H9R/9NDPMsVjMWNTK2Q+ah
6uTWBuz+4/cYUq1c+nnb0OpybFRDhVMTWsCXhnwqurVZNanXKR3KpHX2Umjte2ckGzHKmh1sMGVA
fkmQtbgGcTRqzmgxk5TPDbGXFlSu5hSnOWs+317QquM8t7TYIMq/fe0oY+opWnVEr8CFquJpkJAK
TY37KDL3ZiAfkRb4OJuGW6bRZ71QPt7+DWvRisi+OI1Uwexl1Sho4oYhxDn1IEV4B5z3Bivq8baJ
P+nv8nqDXVb/9LRETe9y4xQoofIpyjPPqYxPejXDgRHth4rlJcUO3wbcQG9caxifNHoOyeg8ZEV8
D4xtf/uHrG4s8ZKg4KGWtPTadjyrmQP2zyvUqt03UgXvg82sa/gfCi3ULKkOi84aT+LigidZEkVd
xwUfxiT+lBtRcIR3I8hcv2PC9faixGm8+riAdAUgjorpEvdSx53Z52oAJLicf1rlgwOYMcsftNk4
DE17uG1s9QvaVKsIzWA7WRacFSdoRyamck7LK3AbFxHR1NqaXrpmjf/zr/O28hDB67BkZGVcAsH2
rMm9Vod7xynmV8O3T3YUI2LRH3V4zEp3chHK1dW9OkvPsJ0hYxTeNWhCb7hq4VOWX9cAnCz6b5R4
lqSE8OqVA5hNUEUpcCKUN9tdqM3lUbFze29ZfQbJcgU/UO58Bju7RU+1trdiQppBJIhCr4ppGWQy
Qa5UuWen7Z0zKf9UBZwaE7HdYUTXhCnGLbKQtQ2m2kPCT7NWv0qRYnnoE78B+D1JT1nZoDz4TVe/
//0hAiftOIQzaN+Y4kE5i+sROJTCFPE/DzqXU9Vmp0FWXuZ0i9VoLZphTBtRNTjEbOpml2YiXyFi
chzg5co/DhTtfvBLbno3tL51ZuZ2ylafds2Twr9MUkupn5HWxfOUZTb0nLqdeFbFzA9i42U1b5zG
DRPLkgS1jjkJbNrcedhm99NYpS9qGAwbVlZzdFj9KZFRgOGSLx5AbtFUyzVtJSPKrH8mf4zupEjK
YPXrh7sx8ZNTn4XKPQTEPg2NSD/m3ZRutU7WTqJFTsGdU4CpLl/hoGcquDV7XmFphjsx/5Yg/pen
48Zi1y44ZU4BV6Vye6VflGoFQ84Ifnm9/mSD0wfuvOupvONSQunJiVEsUjbew7WA6dzk4vwHRDhR
4dAzbnkR7GLcZfW9Wjiu1t/dvmirD++5pcVGznpL4yxraYRH1l1eJ3e5bh66LD52kfEwMMLkpui2
2YyqOFL7Nc/NfW5Lnzo/3gjw184txWtCHbgDqRxol1fRCiwEIgciKn2ETy0dEDibN9a6ZgKICTU0
3tsVJZUKYsoyoyEL2iv8ZPuZ/2hbqCzf/qJrPgUtefHaAt0GsHW5kL6APnyyGRgekUoKg896TJ3g
uTCeWsg5LenDbWtr7l9Is+jw1NLhWOIYAnkOmjGjw6aZyKSWvXOXpc59mKTPQaI9Omm/FcqvlX3B
Af2vRfGVz1yzIzWGYcZ026a4ee7LLNzlcv2AbDDIk6x7hGP1KPWmOzGD6NqWjsBdu8VWsrqRjMHa
DLRQHlyGGEavMUynVLjR4IOa/pgZkLz9VdccC1ih/zGweBeMNmmluOarRhmE2GgZ3ndy+kPTt8D3
a9ccICDtRISBxLjW5bdMRwqBoURfL5AlxTXm7oOCpKCWpN/1yNj/hzXRPoHmjit2lbLYeWh1MlTY
HmngszXpnyI921ta/vO2mdUDeWZGXI+z45GM9pSZDZ/OMH03DFQ0IkH1BdIhSXLkII63ra1u1Jm1
xYOqyLk0GjqLElw9YRu6ZQhTurkBFrptBdnByzV1eMAshcXSkxiNJ06vXwtroye66jX+ZyHGcoCz
rLO6RQUI36R1T2OooINU7evM8DTFf7WC4WOjbiG6Vw8fvIdM3jLpfUVKizJP5xQhxBB9qVJc8Pv7
QDbuxg7wUJ3f396n1VNxZmvh3avQpsebYcvynditwnHf1vpTP9v3CV64n+atSGt1cQZtE4obBv9d
eOHMbstJrsHehf1DCkCknHa1JVF3+A+FADGcIwCFzDsticesxATkExLR1c53WfqglT/6+Mvtb7fq
7RhUB90Hvwt1y8vTVwRa2gdiKW0W/EJK41BIxo/bJlZOH6k9xO3w7VP2XSaI4CZ8WeJNF2O89/wO
FZ2itnarwfjQjPazlUtfphg1i9tWV+KqC6tiD89cRUH/zrQCsAY0sF7Ajj1wVne60cGhPf9WR+m7
BFt9EW7BRVZuMwRddEaZikTWcfk989IY+tROmPS1H+sycWENNukY3l7byvnTSe//TEiDAVtOxwKV
RVMgpt0Prw0BXMDIRHg3RbyR1RYceNUUOAeFKp4pJnIvP2OUjWWlIv7mWYJnKg/2jfpbHgN3VLeY
jNaOiWDOtKm/EvcvyQb9JK7lPOwiGgaFp6XmndwysjM5zGiU0kGNo1M8NBunf2232HeWRunpuvg0
p1pPCaCMPDVO30ZHfRya+vMwbfmLtbAGLCjoTBJBFF6WSOfMHioLYfLRk4z7xDCOpf4yqrumtuGL
fOidT0H9bYZuVdM3nuUVzwitDGk0/VSy3WXcm+VOOcSJNoBhS11j+JFqj5l0P+R3ZbDhg1d2z1Lh
98SNkGReEVlbWa/lchAM4Ow9qXucYhju5ne1fqumr3JR7W5fgJV9wxpNCebcccHLAo2WoenWS1rv
ZU74LMXmW5Mbn6O2P9w2s+IcORXAV4mhYCVWF5HaWBmzIfVt76Vp707hF2cLRbTy1S4MiHWeOanY
t7PAmgeQssUneYC9I2056S+mnB7s/LHMt3gIVs7Dhb2FU2z9NhwMc+w9R7LcSSX94m3kFxyT9o0J
+9tfb2WTwHoJ9BwIf+hQFosLHNQB7KroPW14UdpsX81fAnWrIrHin2Abp18Ec7R23W5TM2Z89Frt
PN/c9wXTF7rhihrnZG9RH6wM8kCuTD8YvjqKK1cD9lOSZoqSqa1n6z3QNWT/qm+5/6+vfhnSz0nt
fgnvSE2st/CXZO9C8whgxQjubn/T6+XyVsNjI0gyqU8qiw0sGyek/Bm2ns5vSPX7ODzMLRo6GwHj
1dbxdEJzxFJpRkM+JM7t2bk06e5nqtMi81cX8hEZg8KF305/KkmvNxzH1R3DlCDIA17JhBzU8Zem
piAN9aAqpbfI6sJDp/TFY5pLWzxlawsiDoXmAWgg1ffFM9ZnSdINZI+e3Y0esJZHa9BOSpP+7ZFn
MTaTBcz1CwaGpZkItdFsiFT/jdDtzemHF+qZrpMbG+7v6hQIM/C2GwKRp171TEq1tKRMk/w3baxx
FMPOaKMXgOm7Oc43Dtza9jBt9IfdjQjuis6mTnW/T5zAy/Nc/pjKgf7Z8J2tGdNVK8BxxJgzJb/l
26/TVTYrpQ68eBrtg9Nb5n4Ocv/wl5eHz+agG4NsjEm7d/kaOko0Ja1lBJ6j/m6m71P5XsrvY/7v
X1uBDgPMONgYWFKWWMwUfYK4tdMQgJEYP9i1LSgco9i38VZsdvV6iEjzzJL4qme3tIvmZJTBongN
WjDAcbxenWLX6EGqGdExVq2PWan+vL2665ahMErxCVicoJxf9nRLe1YatbYCrx0TAD6OKaBwZnlo
dMn4GEnq4DZTGe8iJWfOUUYYuRAU3GkKo2qXRnX6t6Gw+DnMcjIIAbHYFfTDiZM8C+Um8AoH3G3+
galOV9P/0Zzft9e94kCAzdBmBisHfnmZ8intpCojcoCeYvoQpUeZcoJjJdjlZdQeb5u6ylzEks5M
LZxvm9qm05dT4M0TlLjTlO+KOYVRCwxSWs+7Gb3WeUagtq832vWr58mm8M6DChvA8uRmcTmpgy5J
b4kB1/Aclb9JdESO8Qro/Av0xe82PfCNDVz9sBT6qVOhu0Wme3mIxyrOs0EvAy/SqlM2lGDsq72P
9u7tj7riMoX2gA6aFD7CK2hJWWiZXplh4KUgt3fz1CgvyYSsUldNE9TKkX26bW9tE0XpgzQQSCP1
08tlFYLJzJzxNahLQmsLYQUo0al46btnaTzE1SFXGEasqnGr5r72PWHi/EN3BzPAEqSQM+iohqkS
eFrun8IpStzKhKxYD/7DBxU9bAFkRkNgCZkhEKCmkAShVyF9XAU/GuvZMRB5+nT7O668DCzmf80s
Si0tMZ80lhLfMZRQsk2T76habTynq59MFJ3F56J8v4AHpLY8aL0NZKu128NsPde0rrNuC+K3upIz
K4tkoqrSrptoYHtaUU9vyVyn97lNC/v299pay+LcNb4yl/3ks5YAStEJXdm+IFRsyadvG1pfDm1N
XC8VsGUKpjMISHok9n90vEE2TkrYbPijtbUwC0rXBjQwPNGLtVSJFc8NSNk3m4jHVZo8O4TD9GqN
qrxxAtYWQ8/UNv+shYzy8raiKGOHsCj4b2kQfoRo6m0K1A2HsLoY5jPEpBd9/OViwg5nILWF/5bV
k7Nv9OnnoE3BIwNgW6KUa66OINcS2HzBbr24MolAjatl6L81TQp3v1obpwLpyQnnujNT2954rtYW
xjNPh5u+M6/wYpfqMe21rsaz1uOxzZCGNO96sv/bp23NCLgdxoaQ0IHqZPEmTkTbIOeCwOuSXN1l
flMd9NEcXaPL7cP/m6nFg2RNUmL4RRR4Mo7GSgHA/5KL+9s21s4br6wQQ0GiBJTX5Xkre83I5tJk
ONeRd3EX7Yot1ee1Q3BuYXEIzKBW1GDkLZ+T4zgou2guD6g87LRxww+s7Qz3E14CkStePaxDZ/TI
VhvkIqW092f1JW0/F9EWJGctNGFuBkQTqS/RnvgV56EuS2ijKCc0yUs0P1CxM0+Bhb7ONEkNCwyn
Uxr1A5iHwc42mserKyRrgAgauOTVi5rESL8OdSK9lZYJNrOQ/Yc0LrS7rPHTjbu0tmuC0EfwVxE6
LBnx0W8s876cpTdjNPaD/E03+32U/MNx+fv7RBpsU7EjkWTYcPHkqbMyMhMC1cLE3LU0Tzt/1l6L
4eftYy4O2QV4CcL4cyuLJ28APC9PumSB6dO+ZE52LJAJjJwi3QXZALf/sLGqVXvQVtArgVDiCgFT
yQC+a7Ow33zDPzodzOB94uYCrY9k9r3aUhu6vcCVe0x8BwEPrIQAd5fDCIYlaXkY1vabFQ/fJyfb
y1P19baJldOHZ2PwVMzo0FVYuNeK+9Xac2G9Wf6zGn6E46evNvBQa5+NIVrxLFG8varxN/4wT3Ee
O2+mVMRuniovUshUR6dnXw3L78mnthhe/9Splifj3KT4sGf3uVH/D2lX1iMnD2x/ERLYLOYV6GV2
ZksmeUHJJMEYDGZffv095Op+maZRo+QqjyOlGi9V5apT59AStByJG/Ztf9Cy+hBbxY5Ldt+jEWRw
dPkFO3DRfGq7+kGfhl2vsid75LeCZFcWuH8xWbCRA5yjjnBaMd5oACECfj8coMVvGvhEwU4DT9bH
z0pLHnuZ7kQnr5toCoZO/TTANIAeSB9QTjduyop/IxZeXvBvDiLcMmsfYCrCuKkbUoCODqYdNX5D
MnXgVYypZgkhYgVtVUwLblHXnLcm5q/G/wzMGKxDV+T0q0WWMmZHmhtCeMm8nfBGPw611O8SkJbe
dqUloC6T8lvwaKsnCUaBXYN+yhVAPT8vn/Pz8ur8Q6A0gXOIYju83+kPGWwnaZIqjUI7AWtGldam
F08KurFiNI6Jk3ZfZZmlnt1H7UNV8+o2rzB7moM37CWqSQGxKBBaR2ooDwa2cfB4pZV3GJ9L3y7/
0NWt+vA7FxeyNRTA5knkhqhHczBIqdErEMtfmxEzXaqx+aGvdStwebG1V2uu4OMKLS6NUYLevmyT
KGxAYs34dYa5CC0NLn/e/J+c3UxsOXITMPACvXi6DakDec2ex25YUXPvQld8SLbe4uvf8Z+JJTCl
V3GbI1tgYT+lnyTavwaUFvp+M2lYswOuJOT1YFpFPXv++wcnk/dMs+2Gu2EXPwFn7pWDuY/bn3+/
XvDMGLxGd/RcS0qQ1swmA54sh9AfTWca7qfLFtYOHAjEcCvw2IJQziJWO26eW1XmMsyAOuD3UJ5w
vxrtD2DJdzhkvpPsLttbXTa8UIATgfTA2RSmcM0oEr3uhhkzrR3GsBUyhAq4L0dkWz53vizL0wbE
3H+2Fpce2pSxqozeDQeT/bS4e4uJtzvTHaFdpNDcsB77GhznEfH6Qj/O8oFjR8LBIX+fd82TFvA/
BhQc8Yw5PSkdr0FOP47YRLDEVJ6ZUesdIgFAYapUvk+G2BKA/x22zz4cg+dIkOx5BmeB+snjpEkF
WJXCunX6KyAjPk2KGD6wrtldl2bFTq/TMahK23qFIiS9ysBkiSk6oFw7zPmHCe/yWZWpO/JJtgcT
IkP7mrazYqrb+25jmfs+5VFQdCW5hbMsPLTQ+PHyQVnLG+a2G7gN59GpZfYjGm1sqsmJwpSKA7WP
lnW09HIHjQEMvW24pZXMGHH5j635kny4y0YPkR50v6IwLhz1xIwsOrZjzH8wXjS+6sqtqYa1Ojdx
QGPCZnzALDR/apDVgwH8oRmFWhKPz3bRpLejA4rXHsHUpxX/1k2RfaeNlhMyJ2ffR03XY0/qRvcI
1oKtqdc1H4D0DFggEEqi3bkIOhMrRGOVXAu5VnwtI6h8qXzXFCDLBPuOV0n1K4m2wAOrNlHstgFx
msPOIhI4Hckb1WDJe+2WV0Frflal9LUOmfy3Uv9rJkuEf0z06igD440FqsTT9Vao7MROhMNEp3Ai
76ITHiP/EtwYeoA29I4h5cwWERRzWwqxRkQhH+gvljgPqMJtHNQ17/nRxPz3Dwe17HsRyRgmRuPB
ta7j/mC24eV7t2VivpcfTMQtTYTjxFGI7s91XEdfp1y/d3S28e5dTQ3ZLLeO+ZPZOS4OQIvNB+WA
isIqz++5qbwSPHPdMDwjUjVeyRDs2kn+bKchiNvaz5SxEfnWHMyHH2AvnOSgLA1IMfwAmeNdEpc3
Q27d9jl9zuIhgAjyVvF0LfeZB0DBRQis+BlDR+oCsFBA+AkaLc4+A6J6tLcUutYuFRBOeGDMjDt4
qZ7u3QQST0inMJhI7AwZraCvqKyRve40xnXcps0Rr00RdCUgZJdPzbxby4iDgTDcMKQSwDYvLNPM
EZIzZI95J95QHno0BQ3UAIROWuzcURJfcyYvr7ew92ueG2VVlDUwh+aeTbXWDZ2o006oraZjd8w0
CqeFOIZxbE33q6iu/iGWIw/DyAYKKTYKhqcrbDTw3CLBMy6hL3Hyi7v3WfxSqdfLq7l2NF2oogDr
hE4HBCROrTidIbKsJyxEU3BnwBH3xUNfvIpSeoaxQUG1ehExiIIsASPYKIMttq4aHIpQO2eAenxV
pEZAkuYacL3XutCemNvfGKZ8MtLODoqGvOn51hjY2tH5aH+RpVU1zRqcKxZ2jfIy9iqng1s5Xtfd
K4gq8/6xH39cXt7fVB/L04pJ7HmkEC9CpNan6xthA5Mmz1io6WUCBeAK+J64mJIn6IKYP1wiowdD
dHgPqiTid40zToe6igRKJGkLeVr+1o19ChY6Wj7YeLruOiWmB8kjTE1k/HMBlqYD1BEq5Jn9sAGe
WT0aAPnNoCSAGZb19650odTtxCy02nKPCtihjyDzWhxMDPABFu9dXqk1n4VQBtw9aMdBoLyIN7yg
pdFlOQtLl15FVf2K+YX3yybWbvBHE/PfP8SbmkCDrHQSFpoRxKKyd6SDvhndNMPLZTtrcc1FrgWZ
FNueK3induIWBOZgFoAdzRF+ZlvaoRL5sFOull1dNrW6R8AwgKEBGwR4y6kpQbtGQ/mAhUTVd6qV
eyRY113Gn6Yxu+qGLaK/80EoZDeYA8TwFjg+QDW1sGdplW4lTQW3347pzxFVNb9wIBXlDXqvHYzG
JdcT3sQTOqmYZCgb6GrmKQrBXikwJ8hrBb1emukbjmV1wdH2BI7Mwk+zFq4y04ra7mwU/iZi7sGV
sbdVUG0NEa15L+DkMbSLuguGSZcNIlXkpDYmF3myMTxYgv+gmA2xM3CEJhpIhdECdWS9A/fQU5nT
22LaAlmuFfbQOgBPBh7pYP1e6kmRLh1KVdgoQ9vMc+gdzYRfN8+YkkaDtNuXFmZqc8fXnY2Iu3Jv
Tuwu3OZEhlhpGXgWC2f87hbjmzLYcYBwoNdQscUttLKXqJwBtIEpXeAoljOTU2WPmEpARV/F6tmC
svNo6bVX6/J4+easfhTerRB2nJkdljkZoBJDMTqo6UOqz77iYqy8iU9RYDr9J3cQ9sZFJSsJE1A3
OuaYZr6KM76muCSt0zoSTgG4xxfL4vFDRlrjyZHU+JVMbhPMdPKfmxKU6FNBSOWBKiu5Q5ER29vV
RnWl2oTdsYT2gUic+Krkeusrre49VZmtH5f64DVV6vi8rvpbbk3G42BWsdfJpvYdN3LfyhypIF52
GZYzMXaX13Nt32aRTPQPQK58hpJ16RRLu0lZmHRQuCrx63ep8/eOFTpAmAxGMx3NnuUNLBBooxID
4yGDPk7sDntZPlg124hEKz51VhsCVmMuZJ+xmVZ61EKcRDC84Cqv5+Yxis17QCX3PE00z3C0jZO4
6lhmnN0sr4A26jLQTiwxazA7zoUx7WuX0Gc7UTdDKh/HiUB1Q3J49sjTK22XCPMpc/ONQL8SeqFK
8Mf+fHQ/xMU0j1I9ATdOODTtdZfGN43lbEwArd02gAhn+h1A3c/IFfq4mSoDpzyM6pxcay6pnoei
xdS6nbIrygdzY01XPwkoTAqYJIbjl14kIV1nGhx9CEO/t1Ig+OItweWVXBKZOXAjwIys8EgSNpGm
KJFLZvq9jD4REHKAYK6E5uhYvPXT93ZrCdccCFp0mPdHB3eFSFJzC32QCHK5kHs8zG+JJq8LyQaP
VlACaNLI2mnot1y+1msL+dHq/PcPZ8Otci5rDWX0QRov0KV6axWKcJdtrC4liL/BTgysqbWky8sj
UyQSGJDQnFo/jXrIDwlPm77I5rE1n9paBOOwkQqueSsCagbQQcySxcvSfdnUPTClOgtjIb67rfFc
6e7k8WiLS3jNlyBUY+oeSi2gt5r//mH5LJmYKkUzPuwT9U4tdZV3Kfcdav80BHpgkTL1w+XFXD0m
MyffPKM2F71OLSo8Q3A2O/SOnWgABLkZAzdiyY5yIX0dRLK7GFlEMJpRuREBVu44qDmgrI7xhfmt
s3jdASJOQTYQO2HXDQdQkHqDYe3yAQDbDWeysnkA6TvIxFDsRja28FcVeqz9JIgVmlYfljR96bXq
pcm2hgfO6VOA4Ub5BJNp6FichxsNUhtKxb0ZGpPU74docr+wPKu9xiy7mZicB05vV7csR9SjMtcB
FjbcAxSakgNrGZxBRfND6drDrdtvjsCsLQLSfiA5gFeake2n+4yWRqlPTmOGcc+etVI/WmCXB499
tAXSXznCEJmZgWsYipon2k8NyUwXKrJzM6SQ0IURzwIaq0KUN5KDQ7bUp9YOEfgj0LxHjQVNjMUh
mjLoB8pRmiHRQlLlAcVUIDNfJ/L819cEDwUUE8G2NUMfFheTsbw2oTBvhcR95o70iH436a+peVto
N6325bKxtb3CwwQaYaCZPAdmKp4WdulmVmjFfedrMzLYSlrQNpXOPyAA8Tb7Y2qRq7NItwmGsK1Q
DM+meoK87oazXj0OM2H0XPg792ioyXWsr1wz7DMG8BobkyBT+nglHANyP53l3M5Akg2ntmrUnZMx
zFTCtyzOoC2zloFMDDdeJ0GUxbvU3CUmu23yJy42QsOKAwVZAmI6MNzUBIj89LxbeEnnac2sMCf5
L5MrP3fyq64yPpms+Tb2+UtUki1l4rUDgtQPM2YgmYT1xWmE+MTYuxKnEYO8filDgxypkweXT+FK
KEctDQVwhACkt0twaB7JPO5Ly8SQ4b3qEs/e0glbieMwgHFGVNoxMH9GYGcklTOhfhq24JoYpeZp
iRN09a/Oue9y9Jnigzu8Xf4mMpfOF/U1vDfwWJzxdPOk1+luqaStWwki1RDSyM3DNHT8OuGpfTAN
UCxaCgVN2waIYhKT7k+dXd9UrK3vq2IkPk/FT+WoIUwxDWzzfYGeNBLFyDmovgbcXILD0AOeGjPe
l3/06kbMHCtzYc04K3WZncjR1ISPi0vhCYlSmgkljw0ja1dm7gHP9TTkTsshIaJDF94pWzOc9M8j
wU11XK8rv5MKfXej27ifa1+Ejj7ovQC7whzX4vzWGZexRhIr1FTyWkGVPNO3QCNrgeGjiUXQ53zQ
G62OzDCtyOS5nbbnNhwAEoFd3MmNq7JWagFGAWPvmBenAJAswhClWhbFeMSHcR3bfjFmAdWaGy7y
Xd/Sr1pG7xJZ7kiefGqnfKNftfqlcAVI1BBycVMXR3qSmtFXOmwXTRVU1VDvNIx7hYVp9HsrG8sN
h7fmfPDK1eeKCwQv2GLzlGU2TaYmByVqA7Lz9NCPBNiMYeOMrEEFEDIw7YkKCGgnycKOMUFSxhRY
00xamQXFQiHDchrtByhLm2IugNNDqektRH90862OdBG4toy83uGaX+oyO0DAmO+d1On9FLjPwATJ
2ptdVeJxbAfUvooovS5GSOzEJbC1FOzOX4qMR1eXb+/a9gDZhpQIORaYmxfNPAFEHzeymoVuqT3y
yH6OLHWMATsVZKt7sGVqcQodGmk8lQqwTFlg9MwKJqagVo4H0vj9Hz4KqQkcBZKUs+rNmHclkIyo
rLTCui4x8Kc7u7ax7oZY20je18IrHnn/WZq/+cOLCOTFVB+glRTWzbc8N7zOfWfmEGAGw6P1D5Ht
Ln/Ymmf6aG5x6FjEiyQ30X/JbAKSrtnBHy9bWL0+fz5oyXYLDGTncA4Lyn0drK96YnpOttUdWYNx
gCzyv2Vb1n5lWbGqHgEJpvWASKVeTXN6E6y67cBkqrPm2WTlTxVpB2gL7SDedFeQLRaB9Q+Fj0eY
BchoWX3LQKHYMDI4qMy696J0DrEbf1H9XytT49WFGYz/zMw7+uGAxCmnJmBMKMyCpiB1ybtpuHs0
9zfO4erXQBDnd5WPno3qGu6gCNNaJ0ziz0XyVcW/smSjLbF6fVG0/S2biq7J4uwJ7uQ279BA49qd
VWCixAIWRLyQ7OXyCVwrIGKU4I+hRcRIVdtg9BC17GisgrIefMYiv+4eSkg4kvEzOE2b1vFqMHSN
W8LOq/cLKYY197lwKhYuimYY1Y5jB8sYOV+U6D5D4mfjCq9/HloCsxULBXt6eiKsmiuDZsQOY/1L
HPPB01TZ+NA+yDw7qQHkBYeWMz7IQrvqIKQ1AI15eYHXElu8PTBwDQY54DEWHxkpPXcgBueEPdEh
g6h36nujmfnnonH6J83V22/5FPc7MdaNl4ho2kgIVgsRuBAzkBFyVGfVzAxVfSKkckJjsK95kR7Q
tg+aqPUNUr24jnMY+fiuYvGDDvUV8MePIuuumewwSN1dy5b9urwc87ld5txA0ri/i6szpOp0P/o+
ntquiOxw0trYE7zpbuMikaEu6vGp5q55iIn6h979bxlPTBnB9ZwhxzAfnWfAudkhAekR2MsUgC1m
64m8e5q6Sd+NpNjHRnvkwz+gdyCyARgNwIEgAF+OVcYuS/RqQl2ryb825jsarTYa4rZ7HK0Nn7Q2
TgBToHfG62keB1+8ZvQom6asNezQyZRUntQSFhhjBSxiUqtvEy8/IQSkHin1etdzPbsGs2B221u1
emz7rrtqBB+PZUKVP2qjvSsz+/Hy1q95zQ8/cJn82FxoNmmxCyMV102BVC2vPWX//cAkNtiYe+c2
HqvLR11Wm3rEKXwziGW+1mZ0HdnFWwTqlcsfs3aO4VPQPXdBdHkmcZChi2RrNgKaC1oDWSuA4Mf7
yo7ejbx/o5Xawkyt+cqP9sjpvXEa12q0wUBiP+kBVNXvo3Kr+ru6P0B6IuYAjIt+2KmJbqTJaEHC
PVQp8+zim22UPjEPl9dtLa6BeQLHE3yM0EtcuEMzBStonNR4MKirAuIyQ14dS6GBd3UL3rD6OZjl
wPdgqPVsqF5OTT9Kq0fnmQ7vakQ5cHKeURLe+KANM0uacXC9iaGsYMYwx7A0kyMeuTtqb8Xp1f3H
QMjvltEsJHC6OUmeDlWCCe3QiIafcVbckszcaOWtHumZr2MmAzuf8YvxUIjxIkIe70o/nagHdlzF
Ac9g8bWJMZPLB2Fl3RAVKQpWEPpDY2r+NR9SNbDEGIaac3mZPWd575EOz7ot3N2WkUVyo8dp22UC
JXbC5cGcDmOHvq+7kcSvbA3ArniUosaIjH3peKWdM1IrYDtcvXsFVxuY9PkWk9+GjaXvjGIMK1YT
YBRDHj3HzXjL0un18oasJCqYlHaQQSNdAjhy4WFKyAwrQ+Z22KliD9W5m67un4ZcBh0FxptN3wBF
/oJ5n424tXLq4AlmTIoNv32GbUgMzGrX0NwNZa9f4eVnepjEujPGdk95c6ST2gAOr8XJ2fWAE26W
SETL6fTglTzVW40VdhhJ8mSSz4q/x7d2NgWlY/OnSI/5dZNxoNXcFnPJ0gilTPcRZDZ33Mz0b22q
yyug0LZ2eO2oolmK24BLDjHbxQUnVVsqgmZNSOwbLfoyQDmb8i0I/epiQ6nRglLIjABf5AhcUDDi
NJjtN4COmdFUh0nPXqfc+YRduLYaunE11s4UUK+ous/VRIwIna71WFqaQIJlhXUmG6+2WZBM9RfA
Bnf5bz1I7afBUgt4+q0sYCXMIOf9Y3ixmm7v4q1LRhTiwcPTp63fWeBFI+89i4LL12btZmJQGTcf
RwlDVotPtGvSdGPb09B0KubX6GIeLFAsbQgQrX0PXrYO+s7ok54tpMHa3si6goQKD5aBOldMEhBQ
anUA77Z1FGevuMjRUcoB3nSWk5ojzumuCXR7B2BtSViPNAYkAVTh1PlctsUXsHlSL7MhlFXh1XB5
IdfOykzrjXIzEL7nzDupGQ9mOlC01dVNqfc7poBVoOIbWA57HwrPb9TVqNdm4Le9bHltC9HLm+Fc
DqrlS48A6FYKkHtMQ71tX7h0b9JJbnidtduNVzakemeSTaiVny5pnkAmgDNOw7w+gs7Ii7Sg5V8u
f8bats1MuaiRznoByziEMQVUaN3CRI0FTyrP6OW7hBaxR3I7/0VAVXXMMNQYRAUIUS5bXv06uC2c
F+Czz2J5XtQWVbpGQ6Meuq+KVcMnBu3SQJF+i+tw1dTvThFaBZgFX3iwbLJH4milGUZpcZcweUwN
fh0VYqP8sm4G+wSUDnR5llfAEE5dDHaFDkh1V47XbfSNGa//sGhgMkS2DbgFsAKnR4JpeVIXwqVh
V1SfLLM/ukn0o2zZ/8/M727FhzxrQmU26iubhhLSq0FBoCw0QksaT0O+JTu8Fl3QKvu/L/pdh/xg
qjbSNtHHGJiHxC6Jh+eEdpROYe7Guk19XaIZ0dNh63G/tlVAaYFIBFUs5B/z3z9YVe2YmIPU0fWf
src+Ku9pJncW2KX+frs+mlm8jmwjltwqqBmOmixf0sRMAktK7Us/Ge2WqfkRtHTAQHri/QpXASHQ
xSNpMHRJKY+tEFUN0+sSs9vXIqn90rGy1ktiUdzKaRz3RV4WAasj21dKG/waLIXIakbABNImPTYg
SNwNsWG1Xq/r2aFuh8InhV5fM7B+ecJuem9y2uTaLspHAXDwgy6qFPw1VnSMARHa65hpDMai9WSq
EAdsA26rst/thPUx2giN/oToB22gvm/9nkO7XZOEeEmhf7U0XXtDwkd2Gh/r23oc0KhEsRsIaxPo
URTEDC+1dPpsRbHhiYQngZl3zVVlFcle76Kt1/pa+MRdRl0EHWzrrH1dlMlQmw2AB67uBpRiPgXS
MNoIQHm6pVi7dgnwUEen6rcm4dILZ8KdRObAcxRdcwsQUqiKKAYBlfWQdwwqLdbWiNpa9MIDF/VN
AMyhxL04/63ZxHWrmTTEW+ub44x7vD7+vnIzE0P9Z2Jx9t0kjrouo4hehhGMhvXkDsaxgmTm5Su2
FsDmSXW81kFPCnDW6U2einTQ8tahIaggPjWGup6q6WBLE3ADDglCTIZ5WboFPFhZPjDaoqcIy8g8
lgVJUFVC/tdWNBxt5vcs8aoo2cgvVk4fkou5/AxyIEgOLq5zMUStVgyMhjZz32PS6M8tlWonlWbu
zN6wN3LF1S9CtRcNCuRwZyxbfVN3Q9sB3eVQsYuIFZTdRjaz+kEfLMy/4IPL7aFV5/YZLLQ8esot
99hq/KZqIRHU5n+tFILIiJwJKEhArnAqFi3T1B6RwhPkFqOIvsU2mr9Drz6zARf48umb78nC6aKJ
jbMH0l/oyixBDyBd6qssimjYN+qnFhncYxPlniTVP1nCXuOy4s5iAvJ0+cCJ2poQgzVDs24+mSLd
MZmjcc42Hl+/pRGWXzRT2qC7AmrhMzC6SaaqSeyehM0ACbdRl+MNZq+sHWN1GyaNZQV50eqeW0/0
iSZ1+2Lpw+hRRGtIMFUC5M62U+Ih3GjsFhoqyVEkM/lIEnV7YjXDW8YG2x9EzW6pqtA8YBoYvClJ
fSOO1DPWM72REzyGmdSWP9KSH5suwgQB1DDlnkRmfhOlKKF6jsLkicNN+wiNjuoBg0LZjRtHPBjT
49S0VxVwkywOWBYA4HuIhywYQOal+UMcBbnNbkRcmneIGnjJSlUFOqYynjjo2vxC06sbg3XWI5D+
8S8ESrazXFHvK9FP+2pkyT7vihrwR733VY/w2Npl4gMp5PwaCyeB7J0gHlGtFphmPexoxLI9akjJ
k5Nq8TEzmmzXdPqWjNLa9UKFb54CB30ZEL6n50PGJk0UXpwhCGS9ynhi7E7mX9P05fKB3zKzSECj
sZwGOsJMZ1SeRZ6ocz/AxRox37hZKyHRBRxzJhEAJg7Pn9PvwTxm7vBEkVCAHm0s5aFojaNimDsp
ptJTkXW4/GFrDhA6gWAHh34edOsXEREqvklp5ZRgZLoJBiu5r4XYqJWutdVmvU6QukPSFZF+YQOD
YnXTlrURjoltvUSDG++cotBfs6Hqg0LZ6ScI/NmBrkz10mljfJUrMvqCtFEgJVKgiifVa17q7h2m
e5LXywuwtuAYy3VRXkeShchzuuDV1NG4F5MRcpoeEleyQCftHYmqwRNK3jTVZslgbclBpAbmJgDq
5innU4tMAtenVXjf2jmaxc53nhL/778JI3RQYIR2PCCWiyAqHbcxE2gDh9oQiuKrETNfoWU6mddt
v0WGugbhguLMH2OLTKTq82FE25ZAEACqW9oIcnmtJBG+zCLAxY/63mry/FiIUaGqBTSXQaHjdvmD
15YUfax5es4A9HIZjzrbVDImBQXYpfzV0u6hLbZ4GtbOCUBI4HLG/CMY/Re7NpXSGCBRTvDOiI4j
C5TuHIv8daweNX0LmrG+pujH4TWN6iYYPE6PSNGNINTJJA0VaXZIkl8wurPH4OUBPcOj0XYPAvy8
pi1jH53qDVe3NnsKs2jCg2sST3prsaFDU6d2UiCDpWVaQXTEvGk4OxAEeQG65alOLc9IFZCnTPtC
Bsv2uBsf8NAaPDlPI1ze2fWlAJ4NnQ+MK5/JKhLetnxCaA3t9LpCtzuy4Abj70ChBhF41oiRBlzd
Jfr3y3bXHL6JEjJmcDFAD+qF0x0witQ1NWCZQlu0ttcn0jw0owG+HF3DkC1rtqgk5uOzzD/wZgCR
o4mCFK7Tqb1SOlOVT4Sg6GUFHCobMtb9Lt1d/qo1K0Ctg6ULHd/zCbgxVpIMkbTChn+HnpIPuqvA
mDZCyhyilp8CHdP5khAAu5dL56gq5oA5WiEXr1zteL0Dl2gqej8ZwMqrmoABzXD5u9Z2C91DHRMN
cOFnURMRLBkGt8N36Xh9JyVq5pwep1580cxsI5yt+ZoPtpZNTGASxIiXuhWmugE2pWQHqPrlr/l9
w5YrCAaMuc4KLg+88k4PQz04ZSbZhOJQn9sPTe703gBcruURbWoVhHna97hT+XGK9MmTox37SS+u
U+uupya4A3poMPh2Ka17KNdispF0kenjHVKVXjEaIrQ6SR9q1CF3mA1EPSQZ613a0arxIgOZNkKu
/T7qDr+aeIeTOI5psh8H235TOiahY+mOvmWOxa6jJXlSnei8mKiq95wiunfhHVSr/Dg+aM0hc/T2
Jwe//yOZkh/EquJPPDfyndUNYKlXkC1l2ZjdIGlIvX4q+j0Zps5zEbuOeiSyjTu9dvoxuA5oPpIR
FM4Xd0yK1u1LMqAsNcWWl5EhA4poDHTKN27A2nFEELJRwp5l5pexQlNI1ixU6EMXg2dPNIO6QtdH
4tsUx/FLWU3/MHGArgpCBf5hJG35aMbosjUaJiREQHEBvemGVbu+r4qNN9LaV4HzcW53YEbprOSA
HAq09IB4hFqMgV3N5HeYAjjocXuLan1w+Qqs2kKFEqk9QhH87+kNoMMIthnUMEOtY5WPYoS8Toyo
OkxZh0ocAaHm42WDa2cD0C9QYBv4hLNCgOiMfsjNwQK0jwVVrQGWYF8JEAZfNjPf3NObbaDoD0gX
suCZ8H7xXYY2NH2WYSQho7Fz5bZo0nC0b8cJ+OusYcNNMvRtUKne2l02vALug2W0HVBZwQ84c5GW
nZVAwQsLBefuUOim35eaF1UOolnd3ErI2+Bm6B44JVzf6PLv2vT3pHmwjBOCsoEzF/2WIVWnWit6
2wz1Sl1RRFcPEnT7KpfPUfnXuu+YW59ZkQlaPMDoLPlRMZLMTcnR3xlo78/S5yI29u60pfl8HupO
zLiLgksidUwwTcoE8jRrnENpRRJssEb+aeA5CeOEpKgFZ01yNRVq/OXkA3/d2Nbzc4tfgEwamQrm
0c4zXynK/x15i8hL23zCaBNggRgB8uxY+nIcfaj/egkKBwLBtzP2rc29e7HFa7xyrIFWxmSDxYDa
tJajDUVpgS7KAWdTgsiT0e/TUfsKDkcoToGhpNt6I698M2YxASPBIQJh09LdaVVuZSQtXcz1RIGK
DjlT+z7SNq7qfBwXVxXBAuJ089sYA6CLq8qaHFOprJWPLOmuMLHsm0aYZI/Irnx92m9s4/yfXTK2
yLmNvjc1o2nkY1u8Y6W9GpADWt4lY3xto3EXZ6iudaOaK0he3blbw4Zr3gHYLywmyHRQ312q9Aym
kIVqIAmkl3sreiXs1iqBpT7OlDMNv1LmzkruzC3S+dUlnovXBIU3xOV5oz/URiGwRFsCPZdHod11
9uRH+QvI7Y86aGWGeAM7s3JocD2AoAItu3mOPKoqlJuTgWEDAWw2Goh2NIhhXy7v45oRlEPnrA20
cGhhn36QSqxqFJi6eQSUKhD9K8McHNK2y0bWVu2jkTl2fli1kklI2o9mBhat1i/SH/XgIgF7T8TB
Zhvfs3ouPtpa+Gx9dCG1lsAWm0o0uvSdhholZs+9EfzWvB33DWu/kbgMYncMtQwNqv/fty4yYQe4
W9cUdvY41omfQiaiam5VdYjLoyk27uB5ygFadtNkDjRdcA2WISNLgDogPc3A5oISKr2vHL839pa9
Yeb8+XBiZhkyZGYUBsI+jggnnitKryEbD5TVQwipN1D1oyl/9pRMiMYlLwnWbPjaUHAWse9E3+ib
rNjASCUmEec+4Wzm9AzSuiwwDZhlj12ufAfsW/n04vK/BhbMMpp/jCxuE/Cqug4oRvZYFPdp8mMg
18VWd2btgMMGSh2go4NM1xJ0XmXg701Lhe3A88dq34rouolvcrxMWvu77Xxp9KOmBzrfXT7XKwET
4RKJGPonSG+XrAINU0kdjaCxxtuDjFeOeVX33ypXBQnwvfW08fBZSVNgbU6kZyUZ6Eud7hYqqbXM
HCwkWN2PRv7VFJ9cjA6r7oeVf87EdR79y/H4YHCxc8PIOjTJRfYICuqdUt/q+iqHsuHlNVw7g6hu
WujkzomAvfCDqavmdmSXPlrD545/0YqfrNlo3m2ZWLgfu8bEJhj/0sep3sWuAb7uqyb5h3Rm5hHB
w2omrkLr83R3qD0aEq+S8jFn9d4Y9UCxm5I0G6u14t7g2kCJBV6nebRmcQY6LVIAEdcVpFy7gJrH
FP2YKvkBIZTLu7JqxwX3MmqIGFNeZvlc68uhyFEWNd3Ka0bXY0kb5PHo1drbZUsrm4NhITg4IP0w
T7kE4VKrkSJq9eqxzNNAiW8JSpFNTjbWbaUACZmvD2YWC1cOOWG86fFBhgq4ECiaFUATdn5Md+nY
HkGS6vUl9ca/V/I4Nby4RGOlQWcDTOqP2ZT6vX0vTeLl5OofFtGEFg/oBucsbHYdH5IJp7Riu5iw
XVU3XHdJf5iG16jacOQrMQ9ai5jiRYVuVnhZZBGQTKbu4PwPZ1/WIymudfuLkMxk4BVizJHIyqys
rBdU02E2GGMG//pvUbq3O4JAgbJ11Ectlbp2GNvbe1h7LZy9Ph+Pnl1s0OBcCe/WTMxuKrypKVMP
JqC4+wvoyN8GKlef/lSofEyVUwPQmKvxOJUasnTrhJ/GrDg0onwyRr6z3LWg+G+yNMsFLuzM9r0o
DNTq8IJDRTof79Aq/N10jgOGltJ8yJ1UPyrQkAdmmzrb0e4jP48c97G1nD9mR+wTj4l9ADt296bi
vPIzjYHYhVvZtqfOH63OJAa2R3vTkLq7t1RZHBsr/pNJ5BbK0l4p51YgTChjiMH9mnYdvJFjfVEk
M/cad7wDuDWjV1UR49GNk+KrpbM0oMID4b49oiI/GlAll5wFDo8iX29IGmS69ALmqeqQUNbseAL9
WRG71mEsuUJP2R4C1DbjgwFgyUYyu8Kocpq8VlkujqqEdFvS69ZXz4LUNdBkzmshHbGHwI587ziT
QUSp3MZJ4+FPPfKcYGbx3tVrzGW6evzukZiiHw1uV99CXwgNvulf48wqtlW6Tao70E7kd0D520Dp
ehAKqSx2lxccOC7M6vuDkxHfHgxtL4kttmajyWBkBuDgBQcsUFprYmILsf3F3k8+7+w60phlymPY
e579YfEW6jU+wWhR3R8Tb+3dWYhBkAv95ZfBzbyqCMWO0AnPovpkCCOg44lr76bKfGCXjpn3oK/B
RBduKApraJyBSWkBKV17FvQHLKs6ZY2zyfT0KWvXcIfLJlCiBPTFAUJ59vVKVYCExMnrU89Vt0ut
TNu1LHM3t/3AwgsHWmpQ14A7E9WleWEgSXVNEolRwFi09iZ1KuhZtlCBqCLtASnEirWlEwGyD+BS
gJIDE/hsTRZubAqBFViD1pIyDjmoJltyisosgDzgiotbNgbcNYo4GDibA/StlJmiaIr6xPixKN5s
RCGxh6Yub3zhrs7aT4HN3NGhFviPtWk7zw675g4xFFdgrQeQJImUH2ub1v1w+SmmX3j5EYOQtCt/
3N69pVOPBhsQI8DNgypuVtbRkx6Qnd6rThYDCUN3bGTpR5YWtMMhHfYlbYLb9haiFNTmoAE/vX8T
9fflIsfIcJQ+RuwkVLzVxocBNPzGWnN6xcgc+NXGTSu1AUYSQe6tODv2mv7II/V5dB5AEv8uZs6O
oPN2qEDhXZ2c6qPLn4UafI7saI010JpiqvnJQMaC2B518ok4cPbRkjjW8LxUp9JSziGyoKzIUfMP
GAexv20O2l7ZqbYxwLSK7hZPffAllP6QUv2upU17ytoyPZitTB9KsLcFMiHqfgBr6laBf+OlLc0s
GGrTCtKRoNoOOcqNEbdFUEHF421obW/P0l75Bud4Anj9o27TP51k2b4fPLnViFtuYu7GQePZfENs
UB7VI0q7KH66oBE1WKAjF/N1oz9ZUTv6jDWuL8ouWZlXXyBlmkB+IHME8B5Vi7m/q/O4jPXCYScg
8ID5KtNkX48pqKJTCrzuEI39k55X7pZL8pF1eQkWbnoiSVZsJgFbX2dMOwKXk2xK5n4hlpVvTBln
Gw3zoPddLN+color6CwQbFz+5lnWphulsPXSZiegffZMau9em9xHXH/3tHTXmF3AmtH3rOEAnMxD
FgFmptZi3qVn4vyzzU+XF+UCihjsRNSHpt2ZEOj+/J1HUgJuRuRb1+Bc6rllWyM0OlWcbWz1WJcv
0v78fBr+6jMjsw9ZydF1gRJhp7L/nskjiLi2kj9YSbUDumhlQQuYkEtjs0/meiUxPNAsnqzxu9Du
QcUT5NpXNkxx0lvlPRO72gnrfx3YezF8lMW72x90cceAycabCwZGTD5d+gOlKteSLoV/c97y7sNz
VhKUpXcPnQt0UDFxjP7w7FHwkiIGfwn+/tp97tR9BOK5rPoKHYihK1c+5dL7A+Q8+lOI3ME8NfuS
ljRMZuV4f5ypbFvFm4G8xv2dGH9V7aG0v698uIXGAiacwPEIilLMCs49KVdpDvQsNq6I2s6nfW10
QQZ9sAN+G7QZBgAIEhsTJ4qxZDeYrtggVOwhrD5QTDBoxcHTXN0HHUG6c/syuaMQHNzltlsEwKUX
gZbUVuJLwutXUdv9F53ilcsyz3kSYOZ/IYK/YrwkB1NO+9MeC/laFqnzyigkS5BWD8dBT50gtQXj
oPR1q42Mvf5Xk2ZtwAiP9iONIOLddpXf1Iq9lkYvPg8dQQyAeWTociAsRZXs8mihB01bQ5P8BFMB
pndH9ia8t8iqVvb9+gjj7ALag2Ez7AUoCC/tVCner4oW6ckq/heXpe/Fn87kLw3MzvDgjLTxYpae
xvSd1v/rmiYga8DChYHgyQhoHDANDHjUHNkwZmNSa1xLEAB0yEzQkMoPnD5m7CijtxJpaQvdVO+7
TP5I+lvz/rD0kMhd3ogVhzBFTZcBwoQFh1gLLquLCHJ2i3q3YKoF68+pT9iOt8TPoXjg2j+ktZXO
iZKwqF5u36TJnV5ZRNcRHUewwKJqe7l/sgIIW/QmLJI7V6Hv4nc9iKC+fdoKuo0Wwf8wNYQBxUsr
xIpIjrwDMWJvAtJ972VfnP5QSr4S6F97Ieh3ntmZhd66qbkdm9TKCu07yjOB5p0Mr9pQL0XA892o
ViKVa/96aW6WxBhuPBheDHPE/FZmYZTsx/IDJLCZOa5cs+tIeJorRr5OgUe5xjPrbZNqjA3AGsd0
J3P7BSy3B61aI2K8XhDMoDOMSWagteHGL/epzmyiVN7qkIhgh6hs91pT/9ZB9dyDZ48LuXLcF1cF
2kf01wEavkpsVT2M5QidorDUujs7jXyXEZ+QX7cP3/WhQP4NJhjMTcNBXV1u2+Qg1UhweZpkuM94
/yKcpsDLoH71kX3PlPriJmsv7/W1gk3QS097NQHQZwc+SToPAwYFCUlZJ77KS8giO79N3h8aM19L
X659MIxNzIuoQoBGY367oEo0xmMjSciGr1H5UQIFdvsLLu3TuYHZtapS3a1VCgPuuO8nLW4NVOBr
onTLRhBdOha4utCtvzx7hpuVirYeCUeLbbhqA6W9WGLzH1aCfgEUGlC5vcKV2I7BTZDzkjBJU+qD
3o/ugRrAUCwYLlYO9+KuTNEXMKNQW5mPcKBnYcSKuzh2pP6SZNUXWy/WXvm/Kl6X7htbDzAeqkJA
dVy1P0zS9znYPbEemsUgT4GTS8gD5+JNA3+FoysriBvxB0MWtZ8k6aGj1QEdE1+gH0d5vb39dZeW
PGGZgRSAq8cmXm4hGUenk5Gth5mZlAd3sMsNr501HqSFXGvibocrRKkDHZl57SHR7CxOzJSEKZS5
9S+M5vsEsFzjyUirhwkAYbfRpiuGoFLPXb/Shl5ykYAkQUYXLCnge5m5SBSfq7rQlQrzAQIrPrrV
TWBrufw6wD3vOoOwo22O3cpLs+RPwCirT3NcBBxys3ILQ7VZSB03sGdgXsAYgHq0BWLeqrXlHUJ8
uUKhtWQPPAwEWQOwkYh5L3cyHUGj2MSChEKn+7J1D4IdC7rLosPnT8y5ndmlHzGRZlcjn9YVfVN5
cwC18tfbJpY2DCBSXG1rYieYx3Y8j6jy9FEBAlnt7SR7tEkEyuRueCwM+x5T0fnKW7347c4MTn9+
Vv8rEj1LXAKDTHyzuztwt2/q8bWzPt8ohqNCqQ8t1gkcOx8zTus0jW01nYm+DjC0WGM6O8t/3v56
C1753MicdQgov8bJEhipen3A/La1rUtHYlZsDUa5bGhSLHQAZAII7vKrZXSI8nJ6xLz2ILTfUXvf
9K+317KwMQifQKGCMApUxfNDXelQkdE0Q2F46LER30DTkic20IQvt80srAQAzanEBzjf5A0vVyIg
MDEKaqnQhOBeWvaP7RBtebMmwL5kBlpeeMb+SnvP2bOo5uVx4mbICepkpzVdWIJBFtD5lRu6aAZO
h4LeCt9tPrk39g4K2rLHR+uM/ah1u7xuv4EjfQVaseTUqYXhWyAfwF6CisjlVwNzTt5QFuPWeF7k
R4Y2BmaRHpFh73Jhtj64CQ8s1o+0VpC8r341hid8mcVfbm/egrfAz8DuoXGE2cu5ox1oMqKckqmw
AE9YXyRPml1+lRl9N6MEOdj47ba5BaAOhurBEo5nHOwVV9xXHcDJEcDfKrT7zNipWs9+y8brDim6
fpuED9129FQRQCW0+NZIjBNWkdWjKeNgSOr2T1m6HYj80S+HQwEZ62wDYjAEE236JRNFagOCmjHy
MBWRB04W3ra0gD3AoqEV/xc3PY3sXO71aKMNLApbhQat5GMS5++5NkAaROUy2RcUuCjoo9I70lgi
aDGxu5GasybAtBCroHWB4AzYSdD/zmfroCZeO6XUVTiIZGu69ak11ySXFr/omYnpJ5w9BKzPGBMm
hJwRXPp0gKC7tmniHBzSa4XMhRRnwr5jUAgwmIkA6NKSlyHq6ox0DPWiRgnse1qQLde/lHGMCekX
vTvd3sAFc9hAbByGkwmeh+nPzxdmCsxnsxYxFxf7xmgwwNttPPfVsDuwjfCgM+LNbYsLu4VQGkhw
feKgQFB1aTHvaogv2OCMZOp3jrJBaq7VnRctTOyKiF6RKc6BRDoD5aHLKidUxYfQ/nj15yOqSZvj
n79/dhhqLnWaeAwky24X9GQrwNECCdd6/DRiBAn1pO4IOJQ+IWAuvxSPpMEsFxSepHXfk9I4OJH8
cXszFp6ECxOz05aNBoGMoAaeOs/54F2+i1k3oi8zHD5tB84IlBn4By3GeU2ZYjSaic7GMatR3c14
kDQPZvf6WSMg5gWalKIXDfc7d3uKQpMIpPJ6KAD3RIlqWxn5Pk7oyrZcvyswA1okyH8Cqga84uW2
uCgGV42OceJxgLKTtqPOqdQf2nxvkLfbC7r2OpeWZgctaSnJqwaWtOGLx+9KA3Ot6akqPl9ru7Qz
c+I1zbSyKjwj1GkfWOaz5IVft5hMYRCdgLLG9vPLQrgzuTcg8K5gHa4HQE8BIusQku/Q70igJfXY
ObpvqJXw7doRoFvyr6E5brEa68Ilk6HINbaD/N6gDHt7KUtnAeWUafx24qCchzo9AEOYpsJMSw0l
J2XlmW9k/c+6zXdpl/80VP/ttr2FFU24h78wFRMjNbOXXePg7pH6MIRO7/wuaHmUzhoZwrVLmIgQ
ELkj/cfLPjcRWaPQpVmhBBX/dBOGauumy/e3l7EQNoDEBOk+mGCmsHfu2orCjArZIbGq68fRHnc5
uiiEUWgxH2P5GFd3RVce6+rTjnuiTgGXHiZzwM3pzs45uqFuMhjIGkTuBYnqfvXc2hJmfcc44Upg
tPQVwdCHkSOUwa4ZJaCAU+oQMEGs7R1Y96fXn7Tk6+2PuHAWsEP/mpi8x9nTnYHGC8UKjjC71TZ5
Pz4Kka90bBZNoBSF+if6CVeE51wrdZ5rKULarIN+bNU+GaRfsTG995d1L2wKWHqgjYB0AYfuchkA
25lqEFiG1nug8y2eS+4GtOy+F5idAsFM56eCrziG6e+c2URFfOIDRKPEgNjqpc0arWKjsbU2hDo3
lDMh1JHplc/a8YlnxpMbc+rnuuWDbGOljbvwQTF4AxQ1MkpM+F41O4ekqRLJJFwfMIZJFICv4Pap
WEhDQPNpoqWKSRGAgufRcEU0FLW0RIYmMHmy2hFBH4l2aFrMaamD3iYbEOjvY1ftvGGtl7v0WeEI
KQqGyP3meOfRBMbTcwoZKgr8yoTtLPjncxtsGxYIsjwwLlxRjkMpGRrUOXJkXrq7FqdSl/Roxu5G
FSuHZMG3o8GFLArkumjoz/PHGDDVvixZF/biZRJ1yOsfsYboP4p3af1xe9cW3AVoLFCJRD17govP
/LplldRiLTbNSJwDHdoqKLPqN3g7Vhzvkh0M0QGQgws3yVleHvw+T8uOCSFDORbhEKeniDcvjrvW
41q6X2DRN2wQHupIvefLqdJC79NIhoSFVfY/q3uPzaMuH2o7cLPvDtvd/nrTdZ1fZ+wRKiiI+IF4
nEdkmtkwQJElNIUznyUgtv1VKpQU1uKxBZDJRGr9r6Hpep+5XK+f6AjFZKh8MqFGa7HhQanoYNL6
jZvSJ3H7bOXVrgR2J7CK3xmwvdiE4PZyFwos+Blg55lU7iZcwHRyz36GILWrWgIvwgzMQLbtY58y
5PckaGyKdk67acvynZD8QXQMWm9EHFLXfL39Ixa/OS4hMjmgTK8in7rXvaaSGU6stPyyOLjdyXEw
nLSGZf179K82FzRBuB2gs7+KRzqQxA1ahKth9w6GLtl9NQ6vNdQzRQ5GBzLSTZlZm5S9u238cwDZ
WWWXDmJJFjTE/YWJgo1RDU/SjZ8cPd/XZvHslPpWkDX4xNLVmrh6p9YdRp3n75hkMYoxKT5IQQ8V
f8iBoHDztULxwvsBugGUl2wcdTzK048423kFYs7IZvkYVnkacATsaCHc3teFqzvJquMBwcDKRC5+
aQHz4nFNeD9gVtIMHEBqR35qx1+m/ZqQn9F47/Ivtw0uLunM4OwtjuvKg4wEQlquPWjC8N01YaIF
P44oCcOuwKIh8JtT88ZG61YOJ11oNtk3TXm7VrUggwPmP68EhpbtZCXZXbga5wb/Br9nm2RZad6m
jd5BuwUD5sMO8E9QmHwhn5/9msK/fxb2NxI4szNUOSZWCtjJXe+RjO5dk4Dx2mt2tzdobTnG5Ylo
9N5grFcd9IVzXxpPtHll3cfgbG+bWbg/6OJS4Femgj4A8pdmKnDhALgrh9CChrkwBr9AxUusvLNL
hw3lb3sSRLEp6CYujVBr/H+HjQF5LPKXqvp8cQBDmuiZgul3AXrP3NbW3KTqQ2qDJsZKg5iOfu68
EAXpDbmymqVPBrIvxCfAzoFpdbrLZwegByOiRcHHEUr1UefgaHwA0cPtXVlyB2cm5sPAaIlieNvt
+lCJdA9g49ACcxE01X1RP1CaYq5s5RgsnbZzg7PQoWGWLnIFg7T7URb3ffpQ8Y9CX4nDl78c+gIg
skJhbS5TClE5iym03EMNwwMjQxMxmaZa10YaF78eWrzIMYANvZpWKOsUQh9x04e8If09hpX4I650
EUQQtL53BhA1lJJ0B0eM3iHJR3vFES2tEnECFLshpAeA5fStz86HqIALQguGhHr1MULbVve+eGhh
3j4hS7n8RFcA7oIJ/XPFhONG/RjVSurIQw+xzX3QoDL5MBa/RqjcVfSH5TLfSdeKvEtrwxg8AdcP
/v8qk6rMZKSFoUjYApAZ4GIXTwO1umdVa9rKCv/mLbMQZEJmYOQEcGmA+abfcv4dNXR9yICSiNuN
OyGeU3JC6r2rwDFsN5tWVwFGUnyzF36DERiN7BxyRzWwe20ZWHMs/WfdQ6D6F5Fou+dHztf0GPWl
c4aJH3yPSU3zKudza29kjYkev7L2UesEVaQ/myDOQnwKtPqDle6p2KDLCcDsD9s65vyUR0VgDfCw
5glqYZQnm7pYYz5f0Hn1wBWH64WMdIEaVzgsyt2CkClctsoHL3V9TKsTrT+V1U+NZScMxnGM05XO
wwAqkeqnSkp0Vzq/Vs0+Mr07CS4xrYm3bvbcy+zkCj2IRb/iC5a3F59vKuhiiGmefImcRR3Tsb0c
U+du4o/qibQvivOdjiiydpGMRdvGOkbil8UeSvOuZmEygEy4YGD3a7ZNQQPbGQDIjnylYVXZ6fYV
WzjraAchHptKJGhoTK/a2fmLGrcHJ56L7pOArt5YGfFDzEy+pWxcq80uVGOQWKDnj0wdJYR5apHF
nWY3AltWa6J+yEU57oasG+/ssRMBiITEq5vL+qXRPO14e5GLlv8izpH+opQ6nfGzRdpGbusZWlRh
7xobSQk0DZ7E+MSaeNcD/qmalVt99dBMw06gYMLJxOw6Dv+lvVFpVk9yHTWgysb4p8wTH40wGdgq
Sg8AwK9NzV5t4sze3BmDzUr0Xt+G/UR2jDE8n5HksUCiurKwq3h3MjRVt5CY4frN8eKFawD32Q8y
1HlHA0Fj9x6FZNN3tfTN6DBOD2jvWk9kYXEmUkGI5iAxwTedbZ6gZoHhfdWEjkoghM2LF1YrPTC9
SP92+5gsbNvEmgVZEoSJ0CeehYluSdENSxksRfQHE/QZQ7XHqC+2XSHXSFsXVmUBLoGGFR5K9Edn
q2Kp0p2Y2zwsrVMlMe18JM7r7eWsmJjnCkAYOSA2gglduxNx7HP9qV9DgC3aANEleDVRw8UzdnnS
S5Qyk5RHdShS8DR2dtlta70onspIOZ8/e6gVA2mGSVB8tfnulFGN5JFmTeh1pV36VasPoJPnBgat
EcNVbVIcqFTpSl3/uiDy1y1O8xEo53pXkqCgIJepGdcNoB537RjW0X3tPDv6m6ieLdS62m95+hzx
Y7nGPmThy10EBpNdA2EBIFs4jfOcRcmiHzWjakJM7uXHTHNUAIoLbSUlv46wbB0DDX8FX3HDriZy
uFMOQ09VFcayfS10470z9ACs0JuoyDfodoBgVtYbndtj4CVkJQO4Pj3GX05h1FzRrcfFuzw9etQ5
+UD6EkpO3SYnMVCoxG/lysG5/pIXVub3wDLLCrwAUGryGHnrkWVGam1yffqhl5t1aWJ2DRKbYgyj
18uQluCDf5HgoQdeeG/JRxl/r5PQ+XSDBlsFkADCU+RmIGiblSWbrLKoqeVlOOibxnB8lazlF9eu
/tLC9FXP3szS6Dq06soyhCbybihwKMrkUGfOXqfRwziWL7ed1cImgbJwmitA1xsx78z3JqmkEIca
y7CtwChi5kGur5U2p28y2yRAgRHrQCgHw0jzx4tEldtnw4AV5dH94KXfYlU+RLbc5CW511pMQdNi
b+nyLtG1ra6GYOBQjqLtSsR1FYxg685/xuzDmg4TXgVtwFDZXR6k6fAcV+NWVO3ewSAKkAZ/0kZ9
3P6616NLf43aeN4cMC5dIXWrxBKuJroS9LeQhvSKQyLSBwzh7RojuwcB59buwGiajL4OGiZTqCAf
MlR2M1BKkIA0+ZYDX7biexZuvw6aJNAugecUw0Wz2y+lJ6gySBFCfNi3eIghtw0UiVesLFxNWJn4
eMAKBpq/2cFqnUrrR8cpQpY+jC6mG5+T7CVhYP5tcr/tX5pP63hPnxrBETj9JtzYvEEB0Iumyi4r
w4Y9O50AxekO3CF+mjw2E7dhTZB25Ifb+7v4KXFvCEZugZebwy81rVJd1sIdmPwgi+2og3kzWsll
VmzMEQ9xVciypVhXMinMQ7h0TL+nao2XY8EKGqSTrCygD1N2d+l2XIWCBy0dFsbsfeDvefmWG2+f
/lgXJqafcObZ2olvljQwkRgPoJU/WPYPLZMr3uY6lgRI8mwds5C86oxMx0gRC1v9vSXl3ixB8pyM
QZyvTBr8dfUzt3ZhafI3Z8uxUmqqnNkspEoGef7bKUq/thM/SnbQl9w6xU+HI0lnVuD2fM8o9OzL
PeujQFXP4OANCrz55IGUyqfaA1egbqw+QGoY9J3je15+GHMoLBrcH8Sfgh0NCLKk7StYHXbK22LM
1feMP9BH8Vn+XogRg60MueOGO/omBpsXFLv2rv2bdF9zUPHk2ctIfg7IT9rKQI/hzUseib72ci08
JbgKuINTWR69htn+pt1gREXJ6qnqT41qK+xs5botW5im3wzE8Fct1cqG1BC18zo09AFSUEC1edvb
Z3ThkZjS8n8szNZAqC0Hy4AFsPbdI+3y42iP59GHIr2m9VtP/vwP9jCbC7UFJCQQhLo8RHpOCo0Y
RgU0RhnUcQE685DQXd1HG0O7jz8N1AR7NVw/8DmoxkNfdhYv2UhMrLaPqnBQ5r0lPopyjYV8cYtQ
hscEF0jkAaC6XFA7khb8GhUOgf3NKn5W+Uq8snC/bUyfTckIeL2u6p9mIRXUvA1sEGbQKvmSGl8L
jmLS2sT8mp3Zxlg9YpY00mEHFyt15J7L+8h9UtlKnjMdqJkXwXpADI/twGv8VyLqzIvoZWp6cYX1
gAJ8V5dqA27BYyfcldd4zczsXDNVl24KsqtQi/ZuDYkutmkz9R+MYA1TJImnEGfgcu+nuSwiLK8O
XdZsOg/j9G27b7J0d/vOTJ9+/snQIcfgngEdMFDDXJoByWPkWnnKw4jWfi6f3QS0f3fNCLLktVR+
6RTYsIL5PVTPrmbZHBqZeWQXPBxdCO0aYGJkaCpknXcEecNKfLp0czCTgkDZBmvCFeR9pBnvrDjn
odu+Efh32/wP3+3cwPQDzo6aSqDSpqKMA1OvbdzuXs8+LOjk8D+1uf/8DtmYGp7woNOwxuwg8Kgb
y3hMeBibKKK3PTmkRbQBzxiK2ca9p5LX2/YWt8mB/AdKfohf5tVejSYFqTrGIaf0i5FfOqmQzf7U
41+3zVw9DhgYmqQIDB1FVMCeZ5eIt4AW2aBtDZXuPjhM9yEsJqLiSx/JfVJo95nprkQz6PvNDzts
IiZDQQIMvugGzOKywpWjqrG+0MgwwKg3VA8qASbNijrlnncx3WoFi4NERuwYjQ7ohMamenfLqLvv
sx60OlJ5d9BaS3dWGatNh7AlYDkmN0yvyHbgK2yBqejwp14X0IE5G0sU73ncQwEooRqGIdwO8p+a
CcGKzPjS1U68FUq0GM5t+i2m5vhdQTMVDK3e+XIYdbBndNRXbcIeUI7Vtkaayqc2K52PAk/dNoPM
5ti2RpDgANb5ToDOQ7it3xRfquFB7/OXpnKO78lWJfToOjwoXrSjVvQnqhnHtDOKLTTX1bZWHaAY
Oql9B3iuQBp2GaSkLnwFT7LJE/zeYQCpUArEUuAWUEgdhAQdfT0S3zCQVCdlJXzMTpn7DEPuQaf6
N1PT2o3GTYBPPFHvRKckVhQbQdo2dsCBzdsbWfyaM0V3qaZcTHcKKDLJqA+IHv9x2mLY8JEVW61q
mV+XpoZOYBL5bRo1O60Dt7ox4A9sqWUbkYyVP5qN6dc1aM4GCrRNRbw/4FBiPi9Ha4fpNKhZuVZy
7DMEH00cWRszNw0fIwRQmC30cV/3RbMj1pj4iZEawWAnaUA6qGNoPLUxrK+KQy1V5Js2VphRRH45
LYoNw0/+Zjt2cifLDmqa0pO71DS1Z8C+kF1ErgLOKM0SX0vpsBde22zJQLt7TyQ1rhY1/SxT1iEb
G7FFbRJolarI0lBw89c42OQD7fL2yDNI7yQ9xCYHZIkrYeA1ZguXAo7SQZkf9/2qRtdxaCEZA81D
Z+RHt7030E+IH9IqDUD9QSq2E803u3nrs4dS3tNhrfh65aknRJ+JBj3QcJB5mDdUUM5gQyeMMoyc
UJqp32GY+7anuXJolxb+cnCduerBrdqiNVGriI27BDyXPEn8lJibCgJUty1dBQYzSzNXLUazG8wU
a0k0heEKurXsCqnJGshpcUEY6AJzN0q5VwqrBCksBBlRDcgAMDCqH83wUpHfcm24c3Fn0J6Ek3bp
hKS5fOKsKBZCgb89lPGXjD1h7Ssb85fj5SL4wH+jg4kGw3FwykBoXFpQGEyLOkiVhIloHuyB+9Dr
PtXdh7Dpg23bflZpp5qa9072VDt7UKru26h9GfmeEOiGoaeBgM8vaQbnEz2WjbfJBGjmkDayBGLP
deqrMd/0YAvIKfHd4UOWv3ud+L01BAovG7uru3gr3cIH116cP8W9jbe18K3oNUYPOuLPRmL7ltin
IPGsLftFH8TK7bsKv6YvMCFtXKCdIbpqXH4BNhaok2UDC0X922zbAOjTbaR+xhjGXJXYWzqd57Zm
++m0MYdX6lGVkA+GJP4Ibzxma3t6/cReLGj2rCeaBdWnCkaE/e4UX4SzUgRcOpTni5juxtllJq2e
4oXF34+5Sl+mP7zh9fN3+NzALCAu2EAbOeJMSicK6rZGF5JshPbztpVrRc3Ljf+LWDhbB/dKiQF9
wH+zhljb3NLA14vrgFfVNbcuFZ2PugD0+BxSooyp2dB5xQNdAca7BT75B8/LX3rifgMp89oOLh6T
ie4BiASwHM4h+KVVu7Xj4QPE0ZMqT7X50RifrcJNi4frQpERfG1X0XlZqURaYLrCHD8KSlHtW17r
69UaVHPxrIAwAK8K0mc06y/PSsstmTtaxsLUTbb1cDQpWwkpjSVXjArHPyZm91fIGCmITFmIdIZu
REPHoyssy28MdIBA4ZzsTdCR9UzLglbV/SMUgMuDPfZiY2QNNJfHzPWVnnx3cgCRlY3hPy4SkFEW
MWh7UrBzjXxItwhb6dbpgcgc3GjcOL0lfc+FX4t0J/8vF/hsRbMYeYDsUgrrwKWjtNyLZynWan1L
HgIT9qjy/i3kzy6Y0+XFkAM4G2b2j3aEwnJ1JEaxsjHLW/+PkXm7rANnqECHDP0JPddRE4TiT2x1
K0au26rTOQYvOoCSk3LhfFqA5VXPR6GVYR5V92kZbXJLbZWZvZRc39hDsYWC610eEScw1LBNKPIA
q9re9iSL1/XsN8wOuWPKVkY1VKsK/kyTDCXztx6d5dtGFj+nh7GcSS/cxOjb5U2KYsBLRspYaEfI
bvAamvanZcKnb3lmYubYrSI3tLxrWEgQ3A+gpYycO1zelYUsfq0zK7NKFPg9urbusBDoCAYQLgu6
1IPG9u7251r0CmdWZkfcU00L9e2KgaXqPfcAvbDuvOo1T1bewhUz82YGc0u4FMiJh2DHeBoqw1dx
5lvGz8FcqautbP8cIIGTr/HewnoaM8LXSlFh137d/mQrG2PPHGkaAZchaqyl0ettl9uHrEkxuOCu
cG8sm4EgLFBNKEzPJ2FKmJkoKBkQn49KxZCQfMXE8O2lLG/Lvzamr3n2tNO8b81IcRZ2BvWz9lHT
nCAuxq3Vr/WZlvflX0uza5m2NK7HBKuJ1EdGtPdWIee8vZg1E9NizxYTO14zahImqlH1aPrVL23l
rATB03W4SgO8f5cxSwOYPnqFRWEDGrpvcROaTr8drA9UPbrUCrwsCcx+BYa+tEegE7Iwx+EsjFhH
DBwcuYETnev7qCp8I33y2DYu1ujklu2gG4EpOTT95tlt7fWxR5mLcBhlHilLtOc7SLg+1OkKCmVp
nybmmv9vaPYNuaW10q4pPDR5aP6PtCtbbltXtl/EKs7DK0VJtuM4tijHSV5Qyc7enEeQ4PD1d8Hn
3BMRYglF7zylSmU0gQYaje7Vqx26KydZYeHa0bmQID6jSauizkGHhM75S9XfjOZTyyQbgX+kuBEu
RQh3mZ5oRY3oFvZzdWAFXODGe6R44/bKd/AZ7Jr+9/bNzRHuiHZy8I4rbO4ZL1LmINj3zNibhSbR
Zikp+Fx73sHRQbknCiRRCyZcNx7rFLDbFNVzqYHIxjqy+GfMsqD3fpXoOXB7MquLB9IQ/qAG8YIY
UMVTtZm9yi6e0Z09IEa0y+vnsvw1oZBWGe6k1dWr2wH9G4HwQn4C1ZJLw2D2aLSWWF7xXCWTX0Un
VSn9SsaPLhMi7Go9cT0Fla6AIUztK2P0KZ+snYYm3reXbs0AwYcHK66Jkpcr3jSiV2jRYRTlcz6l
hwxRwuo3oFZAPFTojF7sqFXup4xIhK6ahguhwuYDi2Hb6ixDytt7jqcimKKgBqGEZcjwrquLCA5G
FAeicOSq+rP1PEYY3xid9mRRBBaOSS+xPqtzAXMAglEeiLNEMzeaXdXVKqBjJd6sxHtsm85Pii+u
e76tqFUrBzAuANiISDliVlyNJoJCxb54rhvtcTSns+JOEl9ndbUA7UZCDOwOV3Sm4ItIzEoByIh5
v9T064COM93b7VmsbTcAMUHUCtQiWO0EX0eJ1dx2I9x3U6fe23QAoN4LPO3rZP1TDa9x82T16Qc2
26VIY3laEcdTuhRFNc9J1DwyEJraMzp0utpDO6avt2e3toC4WJFmwWZALSaf/aXHAO45hk6ycLET
hOWbnwY1fGUzHBKvBaChkM1H4zCcWkGIa9DJphWW0CXVi1rb95GLIqXbE7liHEXjQlzZsKTA+gMK
L8YPRsWbPGNIus/NoH3R6+gwkeisGeUxz34WEah00+fc4y9x7UFRvlrGd2Q5QKUOHjHJh/ANcXkv
8g8BDgThEtBlg7iML/nFkuYJrbTRcfvPpPFeCtX72ZWk97OEmH6fpUew8dyPpnlXpNHRadRfRgys
vjXbvcSxFfft+2cgAWngXkSfTRF76FKvQfgQn6FF7ACU8ZFRMw66aXgd6xhh0wyRLBeEZ74xuzKw
xfsbY7kGKEk0wfgLqiePNxJYrkEEQhR0q+vbzzPS2UewvBQPDi3RBBbF+U5CjoqtfEXXdvdzPdEH
klo/WoP9bUbtb23sX1mEaGrikVB1EzSL0Qv1iYBo+tAiNbBHk40T0Pl6gJr8EgmqOQAD9X1sgVd/
HA+VMz8Y3vwES7FzKAnyPkHcZSyPvd3x/3Q+aiY/NXNV+Unt/I2Geo8W09IAvczSnRslh7m2jgny
iywDGzJtooOaqveejlOu9mGhO/FOAbwp0vosuL1tBGP53gsOa4HkCmLrYPIQLpgSLVNU9CRuw0Mz
fss29u57Hx1EFjiDyN4C9CqcwBgJu0GpCQ2N6dDan4F96WQ8mWsTAKsKeBJRvYkUkbDto0Lx5sYo
u3AaA7XfdTJaJ9n4wgK56TQkEWglQsPY5eAj6CWPjOvxgVNFbB/xkvd+WYL3knaY1ZSaNNQOisEC
JIKC2xoWTC10wAXwKj8w9F67fLMToU9ewyBgfOsI+LVan8nigasygKmBAwE7CO7G5bkzB0Tr9Dii
4VAe0QYi14+DDNQseA//mQbaR4OMCvXNV+6XF42EmQpEVG5gd4EaBbOyz2QYw1VtXEgRtF3oo9H2
ptKGhfktNb54xX67MtCVCmAGdDJdKTbOqmJGppWG01AHinFAMt2nMk91TRsXQsRyY40ZI51yh4Zx
/WW2jh4LqHa6PQ/hHfGuDZSNgtrgnVNPfLMQsM+NLMWpSIZA6fZWuwMGwUyDIQ6SWnJC1qfzR5Zw
QtTRjfO2LbqwBXBcB0HYYWuvN3E64r2RkmbEvwqHXHtEwyvQNZreUVqeIZmILfhXdacnPaBnXRgr
D54XALsCHMZtvazt3wu92MJBHO0G1RggKQ5d84CUMpW1qZONz6d44WS0/djNhDaYwvg2kh1KHD/w
/bxsEs9hcL6JtUBKGqOevDFoWKRv8SGtv35geKQe0dwDBHBXpeTtqKY9GzQamqNvNDtdcipWV+di
eGH1TX023HnE8Kqu7JN7pS8O278fSTFU2/O6vasaagMuXmbQog9nN/WfCZLYt8dfM7LwmEEdAbzF
dRGvOqEXAFqJ9iFMsI/OGt6003WfJr1EzspCIdsGigewLgBZ6gl+gZKO4Kkouim0o9+AQ5U/N08D
GBdA05Asx90q+qBtak8gJHHGUM0DNhzm4r6bj0yRTGJlsTj0Gk9ZNCXG/a0uz0JlqqAy75Ip7Itj
Ne9BU0PIQyoJDq2u1IUQwaNVM5Npg5pOYYOny2s1f+DmXkxCX04iYSTNrKicwpTeD9EORSlGfvyA
Ni6mIJi9qY46ixkFppD+xd3dR8XaJWxjDJqb8MVEhLOXjso0Nza0EdO7EaAFKnnXyLQtWD6zG7UI
ZVNYKJRNIXbGPs/eoyfjb1lXN3Ytf/aD+12QUumMTGpcTSGAbhoygjIkr2x8PssL+426IS0BmGoK
tRltwO7SXGK/V644aOHP9wsBP5K7heFo7RRG855ohwYsBPXh9nZaFYGWUMBwgyEK0OflFAw3KnKA
L8cQnDBGvR8S39b2t0WsrtKFCGGVGqMdCwo8bVi0TyBznZvTvxtfWKW4NTIrHjAFr985LMB52D4+
Z2JwgAn3ePva5RJptAbacujUUBs+UVXZUdAR35aw4v8BigVgBl522KjiPu0sC0ChONVCj+6H8s5N
H/ToITcPHtnrRCJrTRt4ROLeA00aCB8FhRfJMKFndaSHvakCrL+32zS4PZu1s30pQdA3KGsYAc5W
D4chiJ7Sw4jWbRKVrO1aBzyZ4CcEe/PVlTSAHme2K1ML1SIAZqjM7tLo7vYs1tYJVLB4H4HJBfB5
YZ0cQsxxtuI5rHTFL7LSB4fJByRgO7232EHN9tW1rdTxDGBOCPIAP+5S//f28fGG5xQIuFGReVvu
W1R/4OnU1VMIDC0xgBv+wLm+HF9YoS6f5rTx4HYY0bFTgd+V7KMVDYBJUEXDBLxRwdEtrE+a07m3
tJ6FA/DHhR/Pku/n33cR3uJ3HLgh8JhHHAl1GOKpU40JBd5mM4ZJEaDzLTVPmhHeVoFMhHAU2jbJ
nKiHCLStTMAYogFfITnPMhGC9QOqHT3OZogwlMOUfBqpr9USEWuK4HhJJFRhOPCOWG6kuJiryYOU
0DymauAq288BfMv/DS8Ch2LdKWvVwPDDV9d86rLtl+hieMHnM+2uGEmP4a1unyqfSmdXDhJbsWLx
FiL05QKpVcRUFa/eMPradv5cIe2MusYPHIfLZTKWQma0bgSEvR3D3gHAFm3N079vb1aJmkVKn0SL
KXP4eTDHH8qvvPznA8M7Go4d4sm8kfjy+2M093VpNQ4hspZ5T/2UfMBpBaD9jwQ+wQt3TDdB10BL
SEjqnX5vZPuPTIBf0SCT4U+t5fDFpIOgLaZDWM/NTk2Knew9yo/qlUECqfV/BTjCOWvcnLkm6lJC
13nK0ZUFAUxQDQTK6FeupOPXiq7h6/EQNbIcuEGFQ5Egr+CNqlaHpe5PvyuJ2ZONLijCakdw4owY
ve53PfzWD1iMxddzm3ihaIXSppgbjN/Mu67wI9mDesWmokMPOtXAKkEZoo9E4oJ1TCNoqud+T5pH
HTSW2a/NmwkiQM0L8AWI+sXOVzkSdmhum9dh/qjMAC5ut6mL4QX9qk5qJCDbqEN18hn7xnrZS3dN
xTgCSAnjPuDdhZYq6AdVMxXFqMLJfPLoM2ltyaWzchhQGYPsNtKZoNkVa/DKiRrMyvU2TKrq05ik
hy6lfmbVfkTdvV7LGNdWTDj4MXH0HNAv4DwI1ygeWij2jMc2ZO5JqcgOzSeCXg2dbWA47nOAsAYe
H+f54txpy2XLE6WOajRuDpN/otanfxkyvawsG7AoqF7npEpAigh6KQYXDMhN0YRZCwqJ5NCj43B7
pJXv2G+3d/DKIeGE8eCeBsEfqiQFawVeEGccSNSE1hi6SNgSv7eOt0WsbDKU3MD/Q6kGquHEhBdq
Iu1sdvQ6NN2AuEdp8ZBkfDG0n3Q6jgiKscPc/WwaAR3/vv39K5vq8vs94RTGDJS7dmSiQWfH3++6
G2TZY8EkDo5MinAvRTGrhigxIAW4mfje1APS7YiMTk22Vvz3C5uLiFDzn7nUMZgRkLOVWCzZLIST
kSg2NSsDs5jpQ8L2SvMQKf4s27SyWQjHgxDSqY0KKU50LPKdXge3Nb56/P7sWLG8qqX1bLMC42fo
U6U+6sopUQ9pipalkqNxe7kQ3RfUUWmEpCWuwKrYx+Wuo4/Z9072tlhfLYQ+wDEKPkIxL6XFttcM
jVeHqAAFhbwUUrK+Wv8b3xYmUcbGYFstgc7Nr3P8CXSXZXxXRZ+kaedVW4Vp/HciorvjOaTte2bX
IdODDHSwiY+62NuaX1fIHxF8rhfnw6ERy9GJrQ6pdkRXQdV7Lck+29jT+v3+QFoesUzU8aDTsLB/
QYAOtiOUtYQmAKfJS9r3O8kO5mZbcEIRVfkjQZiHSyw9LSLYRKu99/o7s9pZ9TlTDk28j7RPk6w0
ZXWLXYgT0pEGa73edgYcGNufap9tBxzwINGf6Qi3VJ2DOz4B8ipssuNbN0lOoWSxRC8OwbRMnTQs
VqwFpu23wHr9jba9TvUY7T4SubuciiHcJrmTMOCEMBVLj/0R3Z7jl9tbePWU/FkrQ7hImlwzqd1P
dajkBxSgWuqXkd3fFiFRt5hLytD3Mk57LFjVTv6JpaPEa1wf3zTQHQkFOrBZy1NojZWHhuX8Fmnv
pvQZ1aUf+f4/4wu3FNMK2pcVxp+sg5XcFzJcxroK/owvnD7Hw6PPzfj3R/vUAuuSH22kUvmvCQFR
FiBKnIBTWKLS0eLBAStmSKNvdrVT7E9Zdri9Suuz+CNCsFJTU6J+69019Hyw2wwF4NAfUDRoPS28
XTnWW6TMGJ2iqvt0xGFA49TxqDoSmMSaOb8c31hupAYsHWPisjq0rUNZ+iQ76M6+aN9uLxRXp2hs
L6UIukAztjjTelg/XXlrpmNaIBN2SLRgluG6uBm9JUjQiOP0VlF1EARq6zjbkewB1XH6GAzqsyvj
SZMtnbCHtTFCQJLROgS+b0qQ8rmbx8/Z+IGX1OXSCRdH2avUmHJsAArSKXAPTnjhfOBKB6T2HfqI
HL74PKh6Eo0aN7jtfXSnAlKLUj9JWe6avboUIdh0pZxmHX1i69Atjlr35JofsFeX4wvbeB67sU9j
jO+Exuxr329vX9nXC9u3R/IS8TZcGEUFNvd9KbPma3bk8uuFXWvFdp+C5r4Oo+q5yL6qyUmR8dTL
piBs1gQUj2U7YRuN0yEydkP471ZIcD8qCuyaE2EL9WDA6ABEbSUC1g/b/+9RBOeXdiqq696I+J2t
ay+jicbOhzH+oqVf/800kHJbSiG4L+aqgBSwhTjGnbGxrez7nfRH0SBwXI6v2Qm4YGq4BXqD9Oo9
Gnl84PsNg/dm58wa4p03u93QsREmqRgDbUZx00csBSeTQCkGp3W5cgtSkB8BhBhqxS5t/dw+ggoW
rD+3Z7F6HGCI0KIYaT0E3parBPLXPCEzjoPqweH0Z/LWbgT5/0cRFyIERRcOIzki7Lgn/poLv/v7
9gRWD9vF6IKaCW/2Pk6Ih3TRqfHTTHIWZMMby/VpldZs9BLOk+IcS+NO6oCvnrWLzxfMHekMvU0c
HObSPrqH6vuLIXtwyzQs7KOoZkVj84CUle+m9AlxnEpmMNYXCdBl9MAD05j4ZFGnDuFoC5NATCob
dpnsHbw6BYuHBHkPWoTPl0owhq7JKavhIRMU2xxs+m36AIQBGHhgoHjHa17qtxRRpqQrLTYUiNVq
dx46XphUslHXJnEpQdioFZmL0etZEc7GP1H1ZDb3hipj8r9SBICBiNCCDNIygMZ4pyu5CBigpVRj
KaAbfe0ysE+8uSXdapQEAcLtqReprilpVb/qKfGz4QFTOIwDyFc3nzsAD0HGgO61IOVEKFhQOdql
OKyKh+rVmMt7MIZlvSrxxlfWCtRxSCnAF0PWRKx8dBU3ilMS16+lAhYwlNvLTOvV0UbLZ1RWAHaI
AickxQTT0WWsq4D4qF4tXKDqix9oydYrFBJw4HjtJtAMeJsuN63SZ6XiES99ja37Kaiq+42mFbkq
8LACyACYErCggh9D7aKf7YhWrxOqkMGDEiWS3XStAvRsQsEDblEXyQUx4TMOSd21tVO/FraPBlWN
LOd2rQFQVIL4GgADF+dBJApU4jJFbV7Xv6IbrFof7PYOrYDcdvMs0I2Tx+Rx6lRPFSOOFkzT3JIG
bFNtZwXeXmupGWzVxFKEoGhXjZVBA6TubMWnYgxl9FXXelgOL5gmomRT00UYvn5MzcLPMxm9+ooA
1M94aECDEKOJtjfLjWqWaMYxdo17JqzZT08RNfebF2ghQLBL6MPbM3Qgc88zaMCoG/mjpJ70eivh
hF3MQDgLrQEwop1hBmNFAwS0/L+8AjWyc7VZ09xYAGAFsmDwV4kcHdM4VBMKgItX/djEY2CqmxFQ
LiK8SBTCpQQVKS7UpSqMSVfndvCyV6ApfPeOqbIoytU99y4AziQeDijvFLux2RYhmdEr2auVf0Ga
ONV+JH14W9vXyuAsyrjpbJsn8US7V1KtKjKXZa/l1AWWtavMXQdqKE9WsXm9bZdyhHORaiSfvAhy
iOX59c8k9fzbE5EJEJThorNlTScIqEeyn0ZzpyVbgwGoEUD7DRgnzeHsWcLByKLGmDRmD2cAcfuq
CdxZBsW90jckgKwb24XbWNR2LjdU4XrV6ObDeDb7oIuCyNkP7XHjMi1FiAw5cAbS0k4hQjsY1hdP
hua62k7C8IJ1TTviRO6A4Yn20P8D4jvfrR8qWRrvStdcCkwfrmwV9X4iGiC3MlAcTpCSPChq7g+A
K91epbVpcE8Jj16YkCscwAiuLJoYMztPL8y+Z+SVTG99vHk/6QBawa9BUTiS52KwvZm1Vo2bSQ+t
N3R0VC0Jq9j1Ii2H579fOLDzoKFSscbwxjDuW/UYd83mvQQJgDIYKhBXQF4LhhwwhqavYl0PE+oz
Z5fNwVYtAH4DFcA6IeYAB205A6D2SFTDKwmnYt81d/kn2tyhOPi2kJVlQgyRN3YDUgZ5VHES3VyW
XmlYYZXEu1Z/GZvn2wKu9xK+3tQRfICHBriSEAmdW6cdGxLbIY1fBjb71Y8W4fbaOt8WszIPXBC8
DsgEUF17Zxa9ULdlzI5T5YoVMu+gKztDMgvZ8MIsMt1r8FrB8FR9sdTOz+atMSAQzoC4hKfQUCV1
1cqmbbykVQmxQrut/N9OVkiO9LVtBfgQQRneZhcdTkU9Zx4BlVqf22E2vragbe41LfCc7UfaQnE2
di26EXJNLHesV8xZrVSjHYIo2ffAdBv93qxl0DvACUecg7P0cDVdaHnSS/SHHRonNLVDHwemrHxp
Rc14PWD1VRB+ADwmHLlSVwcjHmonLJAex+N+n+63TgB1cCB+QnILQq5a2ti91+QjiixCgwS03DX5
Zqu3GP/qfiOweLlje6Gqfer+zqvD7c+/PsyGx6OI/Bzr6G8mrH/pDdTpbI2EQ5H4aJ705I30yWE/
HHPzdl0KEnaS2boxs3UISqN99aCMexnv39pM0CPO0HUbTE9X8PoRNAssavLobHrlDlz9tvkaMV+j
6mb7CpAgZMBzAkrwiu+rAyxJS806Os/mriSfYlPiwF7vWD4+7xmL7pXg6xYWKq9HvaF9F53xpM7Y
XSoDj1+Pj1wiHHy0OMV5gC++PHFekXpK6Wlu2AXIzHUyPa8O73ISIg6nROPb5fBdlNQN0xMvjEr3
YHfeQWKR+N8vMot4luDq/N/4fBtcGAwb/b1oiY4W4TSjCDgg/Wd1u+VeihBuUGvKC0PLIAId5ZTO
r/WtsRNMAURUCC0Bmw5iUX05hTHJ8nacMiV06QnRB69MJGdtRQeIUqLYBJXYvBuC4LQShzlerVgk
dL+mKNVU480VGoDganAAACbGyxeNK5Yz4ESrjuV0JKQPlemBD3VjD140WVsK4DO80HJbjA1tCSWh
lmbHqHceKnawiqDVA1vv7ojhSszg2oqZgOKCfAcF+MAZL+X1Y1O2SQF5af5iVI+2JEKwOryHQ4eY
mYEyIOEWQhehBLHRmqC89XvpHQCp+oDG0XiFs5tp6LQhanxINNrYbknCliFKfWj0zc6MiTppFSkn
Tj139ZBLzH7qbepZoYFONdoObRFuX0NrC4T+8DyuAZJ09Ktarv8Yt9XQg3AqbGmg/qXKMCirw9uc
7stEmP0qWsnqrneaIbNDjXU7Wh2G3JFMYMUswd6hfI/HsdAGXthAda0lNeDJWKB5Dpq6QcnMHh2K
PrBKF0IEw2SqRW4ODEJApoNI1kuRbC3TwLG7nIXgFNdp6WZRBAH9hH4h4B3f/lpfChAOgkqrJk34
MgFRHnifHW+7O8Zx6DoOGcLSeEsL14+K3hpmTBwjNKr5Hm2m93MteTisaHohQdC0brKecHaEkChv
E0Xn8zvJVlrZrKiUNfF4QFtBoAkFLes0QYWCSuywjh/NLybbbossvNFRjguEO6IzQla3sCkZmV7a
4ZB+db8oxtvmPYrnGqiEdLykuRVfnuS40qpy6KFhUDwbP5Lp1+3h+eoK17+D1qh4mzvwWa9unsjw
inyuFSW0f9gW22noO1+j52/lySL3K2pGr0/O+u6BPxYR0eU8Zr1VlSabvXCI3hrb2pt1fZdHm309
cyFEWKzIUOc04kJK60t1yGVUyHynCIuFGhMUgHByOxvcTss5ZEObzUlPvJBTlzneL9s+kfze+Jpq
m7Ow4L6FtoHZRuMlA0ytS0mqjaY/sIpwadh0bOH1aa1xKKh+vK3966OBJy9uB7inYA27es2hSYI1
V6zozqXxuzha9V/bh0f1Mo/BgakKVYPLWfRV5Ixj6dKzNz678U6r/uX4gvUj9VwZLcX4kbtzXjfT
43g2atRBLMO/H16fYJgGbx7nkXjR66Tet9aBbr4bULOMpcfbAb244fwtF8crCNJxTtKe2Z1jF3uQ
Ru+3rv67/wI3xtQQbRAj94o+EYSBiubs6OjhvVfJ5pf0cnzBx+jUyCYmmtMBXZ59LvykbCQCrm0T
EtOIdYNXFMsDN2O5QjFIL9SS5fRMh++ZaewmBd1NEbgvGlkg8focQBJvZq8Bi4rkJf/9wj322jYe
rLrrzjE7Np7fyIpjZOMLt2hCmZIYHcZHg/XR8ZPfWzW9/Hxhp46W2zv5QLuz0kU768dkyYB8K9+P
3DQnkwRwg3dVXq6PPdC6Ia7anYsy9tt7DTxtm2eAIkG8GJCzxFYVISFVicZw80Tzc1p86/Yl+755
eAfHwONhNyjYENZ/tt3JLuo6PfduQFFGLjGj13cbWE8vhhfWP4kU3KwVhg9y60dzX/b/8vOF2yAv
qEGUAePrgHr/rN34cHt51r7f8nA325woA9GSpXqnSdPnWcnScx7vzemokf0o61+zsoNcA09oG21M
QAkhFk6arMrBOxqnZ3VQ0WvqvmXn23O4FoCGnAgaIuiGdCXcvOUcBkqAu1Os8syyF+Kb3WYvdTk8
F39hIaYkSwFowvBoPXWwRvB3a+BrRqvcfzcLYaPiANIKIazy3PhVGsyybmt8Iy4dmOUshI06k2yA
v4rhc3PyLfOrsp/6b+h1u/k0I07igpYNfh5KWMXaX6TEAVpO8vHcVuiQmKPJ31YeMFBZIEYM/BtC
C9fptyq3HavXx/5sg4L0JdfDzVoAUwZC6OAxg7sqPnqoAuY6VqgDGl08VoW3i6Nyu565p4rEGBr6
IA0gnOikjNtpot50TpKH6Bh7m8MLIDi4GF5wvOJ0jOKIYXjdfuuLs73ftj6Iy+sABQCFATJ7eMSC
62Lm8LOLxpjPjXb/nGt3W0fHyKBMfs9gIH8oOPG968wgd06GU/ytcvdRI8GiiWcAV/xieMHYxUAp
peiUMpyMCaQu3TfdDLTqEG8NSopiBHuUqXGrRRbEMHNXo2OVrFO4aO/E8QWDBNc18miC8UsPiYbp
E80l/ql4KUAAMB/YnYCvrPT70EgWq2wc2ElrzpoXuCqOwctmTV+KEHMxkRErWYsIzEnT/bbZbewF
jjYVmAEsEZoAg+MSGZmlzU49o28yo2CnXj265aO3NTTPx0emCPFBnooBHGA5fq+0WtUlMTshCIM6
qdTfvjzIgb0jJsHfCM90Ob4eJblrgAfglKJFQOJlfvHX7fXnVubyOsAEEEHFs48TFSPFLSxQlzCK
fhQjPVn1vUIAMEX31XvcBplyvi1oZbOiXTEv9oL7dU2DDkRJjhONRpSJ7ZMo0CSXs2x44SygNRr4
jWoMP+RvyvDD3Iq5fl+ni88XbuVsSlg5DBhfVb9r7Sk93V6dlZMGfAeCUwjSIRDz3oP5wrcojMJA
ELJAM/nmoLHf6FdY9TJunRWrt5Ah7KXKQjsL9FfuT1ocELRlzvdegw67Ekd4RRHgQsGWtQE1RVpJ
OBFp2o3epGOJ9BdH22/mjYEe0MDC5QhcZJQ88ZUwJ51lj63enrqDQs5eLdHD2te7vOgUEXMUSYg+
aqxrRWPSpj3lbGflgTXsbut5bXxEtGFOYTHgFgmXfjEwR21YRk9m8im964v7fze8cOmTlFqVQTH8
ZJ2t4q2RJApXvp5D6nn4CwkR2L2lNZqKROkSRaWn1gjcdB85kte+ZHwxQNhQpUxigvGHLDCJP0iM
6coBQCIBaVoAxcEVLMZRDXfMk6JWylM23vXZfVSjU9bLJGPnXpkET1dw0hu8RRwR6D67ZR0NaMd0
qpNHzT1kMvTwiqlYjC/ouGEK/OEK46fNi+59btInN5MslGwKgp6NBm3UjQQiVDRT/2K3we1den3n
gK8Ztxkw9DB5Vw2k0MRVjzvbGE+J6evmd4Q2VX0fxb/m37flXE8DcnC1wU4YBn8WLrdrNyeFY4FZ
+VSld8k+azc7qSi/BiMtAO8gf4KDtBye6k2CrqV0Po39P/FduxXGA34IwAo1mDiAF7CXBFMxMotl
auSxEwVPgPFWbk5p/0cAKleQMYcXf2WpGQOM1cqH00B/687vjc1EeYcw6BhLAzQswE7i8C04SotG
meDDR2SXHVHHLrGl1wcBArD6eAaiSRzyF8v1H5wsQla+GU9WZvlRe3LVkBRbIcOYBWhjeXYKtFKw
eELOIge+MHXQzP7UgUEMPU46yTP22iaBdokzi+MgcJpMYY/OfR4DkFfYJ+uRql/dOt9nXrW3tLfb
R+GdgXHp50EO2s8giAovA3fPcrFmYpIubhLn1MYn7S+UKivmof2HTb9RinMXVZKHw8rJgzRe54Oc
23VSYShjvD4nSOtjFHWfKrTpvT2fFQGYDALzCEg6iGsLup8jz63UsexOuWb7n9Fh50PjI1yFaBh6
Lov3NAM/RxvHXXcCHGSn78E+I9m83DgI+uDpVETcdCDqgV9Y6mOsVCcBDLo72TGarydfuuQLrT65
r2jHk8lYUlcX60KWsMfKQom9nkCWUuGNleyUZisYAKcE9RqAGaDaBIy7ImXZ2OYFXL4Wz6CfnX2M
nON2bcOdhDnxADlExcZysaKhi5Uozbjn6vfO3qab/Rp8/sX4wgJVWjxbPUn7Uzl/Qs/p3JHkh9+z
XKK2gd5BfBuewXXLGYspwwwW4f7kgUW2NPdqekdfJtQjduqbne+8/L7MH+pfTbOrp91AgrQI2/kz
XFDgjW8vpcYP+q1P4Qbp4qVRVZ7X64rRnyan9hvliSk/puRHqjxlOWfJsLrTHH/Rk/NtsSu2Gjsd
5SMAEcD/coS7MjJqoy2yGOf1G/2B9AeSFLcFrO1x5Bfx8gDmn+/15bSGMS0bvZ7bE1qLKfVR2QqC
wA5Hj0h4Vgh3wXcRMXhUI0kRT053IhXxRyeI260IM0jg9zweTsARcFTTcgbt2BFm1HjZJF+1X/PP
rcvDM8jgzoIpA5xGBEBkBWDPM2HZyckONLqLZPb4Wr+L8cXWD2Mx2ZE10ew0ubu2uh/1oyMLXF9r
GCJQIMQxfsjGit57ZIyOVrRTdmK/U/fgaRIbsDqDi+EFG0NRc+Pl84AV0nxW+gMqkLYSO6IwEmUi
UC1CLshbiikoU2emnpoNZlAHEQlA6EnIXUb8mm1+Ry0FCWe8162mNGsIMrUXt/5M77dvJjSMARYV
FTaIAgs+0Ti0rNG7/H0z9dlBxuPJj+rSQuHrbfT+QhYKkUdxr7ZDB0SY1WYnBQ3GrKPyZPwEbUsp
o4ZZUzjMERxU0A0j1i+4EHZiNnVuOukJfdIcL9DRYZgdbi/U6kz+iBBpsdNKK3Rm2+kpKvfQdqW/
uMmOkX0uNR7XbiTW7EKS4N6lZCIDqP7Sk6f5XXrI2WECqVIvucfWjuClFOGMtDVt3JK56alL/GHw
0R3w9nqtzgJl6CjrRcwWvRCXJjBT3UFR7Tg7kXlnaD4d/bK4t6rTbSlrs0C9ECeJRSO+q8Zpppb1
xmTV5ckxUAB4YNvD8tifnJoLZwMQT7EiM8nNzLVTvJ51sm+dgyvrSrry/TwH7+AWMgB5FmPaekGR
WEhpcdLjv35a6a/Nq7MYnUu/8A+SuW0BeWmLU6w/Z85pe94I33zx8cItZ4wIIbXwBU7e/Obt7fz1
9tevHGrUjaByBwS6CJyLBOgDuD2iqaPpyephxc+Kdd4KCYIRX0gQJjAj9a7Thksw94W5H95uT2BN
udg7uoWYPIAvYg47nbLCGuc4PbXpgfiIi9we/np9eHkTnoAcz4QgqnDCbEpLu4xg9Iz2Lq7v5+qT
Kiu8XPEwIQNJfjhJQAeD3225g3D59Ch6hi3qvqU9+psGZXMcu4N7GJwdfUsSX98e2V5KFOySMQ5z
N4yQyHj1QlBPdw4aq8qIO69VYyIZjETSOyEwMHnLeSlmW/VxouS4l2JfI88kDm4rZ1UAGqobQLOj
p5lYjD6TwXNNMD+flPqBeErglv3xtoTrCwlTANQVOwsBULTpXU5hdCYdDVHs/NR3QW7mOzd9rLuH
OU12XrJ9MgAW4oXO80uA3QqivGhG1z1liE7VU2vsa0dyta6sFXAq6FiH6AICAaK3rKRNOtVMjU8l
va92dbbZxUF3ABQ9IbXHa27EIr3SnBNNBbf7qRl+5qhYkRjZlWO4GJ5fhBdGFjREdUxrDJ8lO5J6
u9QeAnsreQywyCjaAvbcQhADsRi+GS6EINXEiEtZFapmUJV1MJVxYKV3nb7ZK1jKEd525pjVhdJD
jtOGQ+1Pw+/bm/Za1S4Q2/yiA9MOQgDCPDy7yBExzpKw+8u2P82dxB24djrwMuJhJGxVjvEUNmqf
OoPKkANFlNj9bqvTIX1W4vZoG8332/O4VjoEwd1AFRp2LPjelvqImsydkqInJ6o8l/0hmg/2dtcA
DwxUuDmI5iK+Ls5FrwwPTaWVKIzGff2rkuEmVjSxGF6ws2ZpNpXuYXileXN/1Z0kanhtnVBAh3ih
Cxg93vBibq9saam3Os1DUOwYBrjQv3l5aCcB2W48gHUGHIBH73E2TGEeFtJkzmB1RVijKZFlK76z
tW0dzh4KAeCHwJwj6mMJB5yZRmL3pluGX1Bv7Y8g9Lm9l1Y0sRhfOBO1h9a/eU3K0Jz35nBXDhJV
yMYXzjTSiAOQ6fh+fbzLxoMrcUNWhkfqB16IAXAVYIeCiwDGybIttDoPFc+v/trKEI/FX4wunOjM
pG5V2GUeAuoJjlRqbr4cMD7A/7wsSUeeWFh81gxYeS/JwxmwmzSYZFDkFUOxGF9YfEMjXZZbcR46
5r5lh3neFTKqFZkIwQ8cZ2Xo0Go9D3W0qEOLYveobWWbQnk46BK4/8ebU8PwLc1d38e5odcNVql9
sZv7ZtjsASzH51O8uN4sa4yqaazykMx3IC2TBp2vl2g5vnCEqyht5t7DHo2KoDYC5j3lW6kasUQw
DvzyQfsyQNyFjVQSa/g/0q6zR25c2f4iAaKo+FVShwn2tLrHYf1F2Ou1lXPWr3+Hc/HetiihCfnt
7K4NDMASQ5EVTp2iE2AhVzi7iL0Woh57azXD+PClUbACfiMYMsslMsKgyIIs0K9K/bk86yJ42Prl
hC0MBCbqw1HAAE1eDp9WaTeSzp+uqRv+pwyPfe5Mlrv3ogNwC4E/UOXD4QUecCkjQ2Gv1Wi9fE3K
yzgeqLX7Il2Ozz3KFdgglVTC+CG9lu1FoYLxV2sEoCSqqhSkQ4F+QovI5feHpEcb1lDprjK6Axaq
rdWhLRtfg/6fx+u0KQdxb8CDwQOl8w3na9qNkikD3BMB1NP0bla5pVqK4GgrncAsUHKrMPsCBYG8
WeyPnVFlcdFdk/yEIGZouFTUzXR1ZiECXCuIyzA+ANRCLxcs7s1UNwcVmQL/lLXnr4+XaWN0oHpA
gAeuL0Az+Kphs0EFgDRl03V6RowsqA7/r+F5Zk6p7/smnTH8YL6SUxfvfZUZ3PDfr+eTuHHuU73u
MXwrHYODph7/5OsR4ENFNUM2cEufpiWyhLoyXftXUpz74Onx8BuHB1//7/Dcs5wqut/7BoafkoOJ
bj3xp0hE4ruxvfB0WFE1zGt2bSwPjy5FUxQXlXyNGt/OnidLlD7bmAMEoOwPmoZGIXx4pi1GpRym
UL7mmm8HErXHDF1iBpHrtjUPSIGBwXxbxMCX89As+FPQNfma6W45uqYovb01jfvxmfy7t3PsZasM
R4zfyG9ZdMmL4xydd+82g6+wbC3FncTD2xWlDCo58WfEig/R8BRQu8oEaY7NWaAwFrVCAOqbvGMY
anmokmqer1F+UgKnT867+7IjV8vovVg9koFbnOdzq30dHcYTfb6S2tX/mUUcYhv7jJo2imoIQCUR
k+ZUIirQ4y2SaiAkKmdOXX1vTRU+fzE+93pWo9lioxvjmmQHNJlFyxFV8L6t9wDZE4hBhAGnFZR0
y5NUz6naln2kXqka2rl/VKODr/98fJTWq7SUwZ/WoavqGvmaK4lc63NY7b72MDxzmOGwocSTrzE0
kZsuitGgV32UnhunqBJBanHz+xEBgyGDyja4Jss1ktSizttAV68BXmRTuXbxH8wAaVEgC5DbRfSY
u7ibQh5auRvIlVbvo3TpT4/Xf2uPQTuDkiqEwhg7yfL756YzaWBh+Ci+VLM9ZejR7T0WsbVEDCwE
ABQuPADFlyJSfYyzeKgVIA7P8vQyX/YODxQXCpBxVTDaWD70YuizqTeIl3hyXDt2IuSk1fF5i5Ql
eDDux+dOaEn6KG5ijD9VvwdqHFSlPUzpk9n2AnVbr9NSEL9OlU/VcoAgiobTPYiUo9nev1S46EyU
fLFECm/iJdYwqH7ka15lgJ6sbW35TwQgxcdoVZCz5HlhJGmc5gR1dJ5Vh45sS+Dd2D0DjMoIQ8Cw
DzAFdyVZJA410uuyVwV4om2LCLRtrQ6wf+/G5zY7DNpRr0aML3UOtVw1caJvj2ewcZwWErhdNqLE
ioIWEtA2m6B/aW8HP2MR4GHjKOHpgZ2twDNRUG21VLkeT5tsdoPsGcZbGr7Jf7BKLNmgs0orRNG5
VYLEWA+qiHiGeQ4Ut5xt6/3xKm3tw70EbpVAfKui33FIvNaIbCs/Nz4yP38/lrG1SPcy2E7dGUqg
fZzRpx4yEtU2JjcTIc8254DnE9BMRApXN3cwwQwD7S3xZvVvNX21gAXrBYbY5hRQccAsDLxvPAND
FgyF1Yc58cq0t/uzqe43YpDnvhPAubhKLida1jbEG7Rv3bFtBAjZze/H24C20LCQQE6/3IJpmKNa
Ky3i9eHBDNws/IPrAhnR/x2fR/gG+VxNfqITLyKnOHqq9tvyWB7ECSkeCGCteZcTTkIa9D56u/T6
F7N9//L4gG5dFSCcYfxziDUDcrtcnVbOZxpWVPYmzc46kPXaYHrqRdXtm1II4uUKIgusYwMnBRFz
PU1m2WunYz5cysEtqrOwdcbWTqM4H1hxtH5D5oqzM8yki/RhkmWvbg7JcywdHi8VWwrukWblyKgI
QAoUziGny0nSW41kxbIXoatjcZR/l+NpokeNvAei2OSGWiOsBzGI6cEm5nk39HIIaz8LZa8PTnrs
aqGzu5U5Y8S4F8EW8+5mSnNpGJQJs/GTW4N+qyI+uo0tZ1yMuJgM/EF5Pgwpr8DVaNHZM43SlorW
RlPEkbwmkWBXtpbqXg77/WIeQx5biTp7knoIG8fKToWIMpudG37jUaEJTg8Eo+FUcwbBCCunaFVr
9gLyNI3PqGfpvw4iKuXNeSAXDfOSeUIrZ7Ru9dDo5dmbyKmuT3V+KveHxljBG1iUUfSOqgfe15Kt
XjJVEIx7uhOniaPOxX7rEsUswM/qACEA7Mrthd8EZQ/7b/Lm1oHxl7iPFXDjSAGv9EF7azIN5Pah
85UET4VMvUY/tuZPowwREziKWIg3dhtRb3TGAbkekt48fLBHkGmuEkK9OH3N2tqtpwhIst95YTlD
IPDstmaEQBn8R/heG3d7rahhmo6qZ8bNQdWe0aSbdna6mxkfyo4ih/+Tw8cVG8ZXixbRqjeYn42o
srvdFV+cAM4YLKUWXiqFADl5BmYjjQVbv6EdOFQEh4pVt8IkXGp5pvm0QFMNzSva10o5V/kraXcS
HnysESJzH44LwDPc4R2SIJxbudS8SG0OxBzc8Q8MHUziXwncA5JFZhvpeqF5afw+HkYR5cTG+4Rc
BLAOoMJl8Fpu+IjMYZSXRPV0dFnwX9To2dKPcfKCsnuhw7q5H3eyuKd2aka1R0ZK9fJOsVPFMUu3
M/7AlVxMiNv0rqunuPkQ0jq/5P2xXlyyYIZCSQisEnBRLI+UMZWjZJWl6knVuYzP58d31YYtgqIy
ZDsAlAJ3Fh+QSKieZhkJoBCpLf2diZCuW+t/Pzy313nR6VNURarXq2jm5LT1q6kKkgXMLuZevcUM
uC02g8wf+gwzCPITAshF7ob0nEsHADcKe9T3W9FQbMD+sBHsh7vbC6sZymRMVG9kPG+HqBPctJv7
AepDBslCZoL3VotkBNZQm1VPC09lalsidtytDQHyGCcKzOzIcXG3B5oYVGZalopHh2OXH2llJyLa
8a3H4l4Et+dpOAwpciyKF6KwZ3ZH5bkInWR3KRZucpicDOIJONOKVnbwA0kvSKB4WuaE33rRG761
D7CgKUXq2kQpD7dOwywVRKWNAof11Sg/ayLK8a3XG1YzXAAgvRBY5sZvNU2Psw6f32l/heaXNDv6
qEvqv1Dr+2MF39oNVgnDLB1263IuTaUgFj73EuIT9VNkHcr5SW2eiIgNYUsJ76VwakHyxoyzAtOJ
LGcej8ELeKMH4xT5Nv3t+3/wyDJICqKocAhXddVBhYTVJKXY+vpQ/5PHZyFAf2v3WZIZjYDgFVg8
0XmmpXNhscPVa9cIfYFFLdA2NwXAxA/OJSghd2dl/UTLHnFuzMANPkmyU38aRaCLLU1nPBv/K4N7
lQxwLkqSpTF//Ec4Hlty7vrfj8/W5jIB94KADvvRuV2PuyrKqOYTT5EuRvyMVht7x0ezJwTLYUzD
lEIV/fLp8xsZbdcHDYZ0kdr134Ms0sL1BADaBVMeLlxAL9C2ailglhX4+xJs6PFlLnU7b3cDFVkJ
FKp8GASdIWy5oI5PprGWEg3XeSwfzDFxwlnw/K0vEtTkA0QIMCQsw1Xxf+CDmzrpMtWrWndO/kLt
NrLNcvCDUnf/ZrDUi4JyEjBU8jdiU08h2pK0qud/GvVnP3/6k+ERHUR1I7CRfDR7bJWm12I8fHLy
0oNis7n9wfiwmZHnZG11eSB1nYN3RoqQUWgmJ+1PreI9Hn+tblgXuN6MvYhhLTkzLTTS0YytUEM+
AV7rGew/iciY2jitjGmDeZaoaVj1AALEpgw0VZK9o6/KpyLaS5EL145ZgeD9Bwk48oScOmvlXEtF
jhtDbabD564aD4+XaOP7GYsdLiQ0tkELS+4pImoeF9GQUE8y/+q9rtq/wzBfDOwCQKkwCTldA4wg
Y105qQf+3XL4qu6PwyMe8e/4K+c0SHNDr03qDeHvqXiNx8K2xtP+JcKFxEhggaoF6Gx5IdUaiGE0
MlAvwQGKfjSqyH5dH1OEChBbgfEEJcBZXQqQ2xHkrGXce1J6zFCqF9lRILgotkSAFAavJqge6Cq6
0mhtgvpWqfWq+RwaXpqcqYhQeFOEgT4n4BVGSQyPlmu6CB2mVbX1SOqoaGdIbM0UzGL9ROOO+6gh
BuxiDbGpw0QZ/coYvGD8geq5MX4uZ8fcnyQErQMSIri/kTAHVGW5HcpUaKE86YNngTE/LCM73J1V
gADGMqvD4oelyemcldEYSe1g9Mrvsf9FFUEW1nbfcnjuvKLJt2L2BYaXS2D9Q9cIAJZT7EFX7La2
M6t3ZUmAhllvDIv/4wJhefr1LULrMCK6FBQeWuBag2Kr8SEKqFPu7YILmxxvEYpjGOEwPAFua4BM
yrteJblX2Dpw7ZYQ275+uTE4TH8FEEPUj/GuHtCS+RjPU+6FqPI+6L+tyVbIQdTFaq0qTMpH1g2c
/asmU8jKhHPUQ0oCRKZNq9AW+XtsIZYO+EICXwdXJH2qgbs998ACBQqfWMR/szk+OEQAWwHKCqQE
Sx0JG9p0JfKTHqoFM4cGux9u3FJodwwUF4uu8HbNiIYeVAuT3JOGmxF7Rn4QwtC2ZsDe7A/GO1Yw
uJyBit4YWQeeKa+Yc/tpCkWGwdYes95GaLOGQjHCR9TQNDs2mylovDB1cqM+t2Q6V/vBN7jU74Rw
PsvcJV0TjRCSy65U2f5178unfbSvROICuwEzarlGzUS73m+z2tPsaDyokvsHw4NNAXEVRLlW1mto
gZPZz6cSca4AuOFvxV9/MD6r94XliqwCT5BZS348xjXG98uv2UmOv+wfHr4QcgkApiInwnlCU1FW
cY7uXl7UudN7Pti7h0cUFLYZriE0AuCRT6ruE3RAU1pP/jE2z2O+G5bEKjH/HZ77+rnCeoURhu90
N7zM8m6jCcPDNAOYFwxTKy8OBfBxa4CpwQt+qN1fFNT5j1dnQ73AXoRsFKDggGvzexuXplSFU9p5
slTbMpzQtHANUQRl446AEMB4EKdB1InHgxuRLKHgJuu8TCud5OBHovz8xrv5Qd8KhBuaFaKyZ6lg
RQFil07zW2/SX8byORpfJtbDTaBnW2sFjARMM3DpmghiLqVYbVMFsYS1mubMDvJfjfJLkUQEI1tr
dSfE5KyOHnGNQu+xVo32vXK6XKDLG3NgEFjmRwD9DBLX5RxGpHDqTiaNJ/mnWHHqef+Lsxifyb9L
BZNSNrNCw/ioSZas94E6s4jfc8O2gNGHmi0EyVhbLG4blDCzyGgmrddgh2syuaryvcmvY34Num+P
tWNjM1gdAzjQ8PzgYuXeBbmpSTfmZe19J5aXToK1Wo/Oyp8ZcgiVjOhgzvkrHRqHtUokq159pM3Z
bwUM2RvD47VBqA+ZTcrKY7mtmBWtDPORekEZ2HUd27t5IJjvAOwZOPVQorTOBcuSMcbahPBM8Ou5
D//Zu/Y6aCYwuAU4yRozlPZVS0jca970KW0++6XAo15fGSitRRQUdSQQsuotHedaE6k5UbymtkPN
qS3Xr89aJzDoN/YAlIAMQAfbBQ8odzGZZgBqQL+RPMPO62+h//XxGq21GUlG+EAyOEpBXr3Cng+h
WZGqNL2ob790oCHKawqwpPTlsZitWdyL4Wy8KNXUKTMqdFZTCpvMdj/u9uSwESzzBKg+ThPfAbrT
W5RiEuy1Wv9U0B5D8P1slZdWPINtI/jDLG04Jdyl5NNY0fNC0bws/Rm0x/K7XLyOylGej9H4e/dS
Yb8Z3Aa8NACAcqKIiYbiSUURKjvIwfPuLqVojQFdA2UCyjF1dE7gUOKzRsO5lyXdyxU7Ls+tyKPa
2OnF+NyVZEZyPMkkMjxyq/3ENoNOYG9sCEBwD8YMkNrwcBVuAnEiZc1UVrLXPMf9xZ92Awj0xfDc
9/cK+uhJSSN7iW34NoDiu3d3MTynCCVF7+psxPCR5sahE4mgpBuXEprDmrhV4c5iibjTg0IkP/YT
AMLk/HehvPrhky8drVqgDht7sJDCvuLujZYnAzQoFZBtVPtVyJfEPz5epfUsDLiyiEdiJmguwatb
l0iymgLY5g0pUC6HqgMMyZ5FrjNbi6VSQwpCnmg4zCIl/J0RDXE3ownK5BnWKZvfpOmtExVNrBeK
ZcLBSIhQCajeeN9zTpSUNHFTXN/MWrVxr+xWBtTp4dtZ4J5dFpx5ASgjEuVWWFw1P7dNktj7UzSI
JoH7FHxHsFjB4LLcaaXW4iwzo/zapaAOOYa7D9JieN6uT/wKj6uB4UPlC6PCCN8fH6St9deQLUaQ
Dw4iWtstPz8a64jEJsmuoAaylY7YxW5EAvol6tpHCgsGGE+lpARZWk9Bll0Tu/G/F8XuZw0xHeAJ
0SAObYHhwC2/f5bz0jBHuboqORhoGxu1ve7jFVq/bJDA+Gdhx+Dp5A3UXB1JSwpSgSvLCWW7sF5i
YsvZax6jy+fubBwi98jnIseBaCtMpuVsulbKZzmbq6vbWJ8ty+06R7fJuFsnIAXqwCp88IzyxAwZ
OHWbYEBTADWTXX+2nGZ/Qd1SAmeTjWYKp3qEhLTLnSGS3aE6Pd6V9QUICUhwMDghzHqFneu7C9YC
ZXlSWHJ5rZLnrEAI99x0z60I7rLWDphL2PwPJjYk6LhrPJgavZyhI9emLVFiYqOcVXCRb0lAVugD
8PdRa72chxHG4WgFZnWl0Ze8uOzmoATDHtiNkLFBFhxeI3f9SX4xkzSKsuvkX8bYyfdrN8ZHyMfA
gYL5zeOBSmSDDCv1U3QTB6eYRu1WOu/eaLQThzWDwg+2E5yzTrRo1qeWcXGpx1L6pNfPANymlcDq
2DhOLPKJWmIUaDK2/eU2+DpJU3Po86tkJ/WvX4n1sxYo3cY1gggQ2row3D4uW+7AJggej1qLi1zS
ktd40FxpUN0KpP6jbMejXTXfH6/bxsFayONmlIaV39cx5PXhdNDV9iCLkk9r6wBhb2ggDE2YyqtW
kL0cz2MygsDRr46mH9qqaVeqQM23ZsHS+QZ4KBkUhbMGA3BO57lPims3/VCUX7MIwbE1BwRc0ckS
NiEL2Cz3naSG0aWmApLLG21tq36JUu/xPmydLHZHAQuGhxortpRQJcD71iCavRbZQc0vUnxDupEI
ju/mMoHgHfcIgt/IpyyFoOq7NLM2ya+V9Su7dbHgLG2tEku84/xuodnMNATp1Kxl13L+Ra0vpPqq
TL8fL9OWCESb/lsySFalIEUc9ulU+dm16l9N49SPruILLBF21y2tWWRoEGrCVcJQNXz5r1W1FNTL
eXq1Mk/GFOIvpULtCf/J/vvj2WzsB3BN6IOEHUEBykrZxwwPea/h0jK+6ShAFezH5vBotIAKI4Rt
EN9abrc/zX7dRmBATN+jzhF2QFotlIJaHCTgERTH3xAbWg4fZGYfzr5c3YbxDQEkeyLHuj6o4UkO
dpvnEGAw5iO85izYyGZ694zTsRy6uu7KG80y51QGIgKnrangbWKuHrjkVmzh+iRNSmi2GJ+AV3hy
QajlNj+b6u+w+M/OLWdLhfwBPEpoCia1nEmaxC0dc7W+6UAwHjJR49HVlqMiAD1lkeZn1dmrcg2l
k4aa6kV9y+uzJD+TvSkWxpGLPDJwyax/B59MbrLE79U0rG81/R0caC7Q7q2vR600YHga7Fr4k8vF
mYdcNxNdqW+W4v5sd5MT4ePvR2eH4O4QlV2md0ZE61uV/e3oVOBhrG4mbnT2sN+NrsZt0KNhQX37
EU9X6cfQfd17cABBQXwUlYkohUP2Zjk+QkFW0QddfSPRoYgOIprw9dIvh+c0bJTltMlTDN81r1H5
JRURmGyMD4QlclsousIrzfffGeYgScYsHm+DMbhaUbvKt93rg35ssAFQSw5iKB6XFfhNGupRN9xC
y27CT6G0f3yk+Fj/Rjw7a95MnejVZKLg6tYeG6tE7FUUj2OHe/HugKAJdymS6whxAA7MbfCcJemk
GKF2s5IfWnyLUMslH0WQ4PUpRcgS5CtQ4k16Ts2fUOcVqbfmSunotk12CEVU8BtbvZDBWRl9a7Qw
0SEjihQ3Gr5WVOQ3Ml3ilwoZZBUhIeYT8f6vWnRdFhFIKEM3o59xmxzT/Jc8PaHqMZH7p8cna2PN
YAWA/gB5fQZKZb+/02wZZKxpDhqvmznL50R2wVOItuCn/UJAZwKKS9ZlFnKWQspSJX4wTPRm9N9m
49DTc7GbDBv5WPgUeLRRebzGh6Cpo28EWUKhgi6Jz0FrP57Cxr4jB4VsLPB++Id38jSEqWnY5PSW
SYdGc8hulk6WNEASijn06D3Ka3iWyL6VNJZ5a7X/DH+HTSr4/o19vh+fj+jrjYG+Jwil3tKyZ70k
VNAg6iJy7Y1FWgjhjCZSB5MZ5hCCTsiVfpYEx2hreLybIJaB3YdwI/v93VlV4mYG9lI34D08/wpM
gSasRwd8HV4W6HZB7YPc9XJ0NAWlEo06emvrF+nJzM6PD9D6BlwOz61NoSaq0oQYXi5fLeOpn5+G
6WQku/P6KGe8nwV3P6XZPJSp1NJbPv+cx/foP49nIVok7h5XyqYM8DrQW9mes085Fezw5iLhPkK4
HXcf4qXLPQAgIdejUsPXy0czsafSVn8V1t6ENZYI/iGgu2hvDoeau/L8koRJGeOxy0bVtqbCziuB
sm2tEjDCaICJ0CLcRTbNu4MKgp88i2JLu6GDix2B/H930zQ2hTsBxlKAHhdzXCKvf+tobw+m68vt
Xm+alcWCNgA+OzIrkLWUIFU9RXxRUW9fS3SM1n1R0GFriZCVYEh8BK5XUV7Q1ycRLTv9NhSpU7e2
MUiCTWBrsHxHYQegnSMcRMTe0ZptOYMuUUO8061x64fPc+Ba2dNwqq9Wvl8jFmI401jK4iSwTIgp
I1d1g92tEWEyIcEFlDYiGgCbc/tgzv6EMuBWvYXNoekPrahQ+ePtXS4Tgj6oa4NGgHsHp2q5TNTM
rTw3Zf9G3hpDs5U8sH3tZ6l+saLCkUqHdHa5t+E8XmjURiBdBEAnoJx8xMnv9MI0xtK/hUFw8iXp
6O29pRhehNVIIG0BUASnf0XWWg1QKdF7N9lte5B0QRRlfXgxPmxMZmsCUcOzjySaHmYdTaL3GM2G
QMe3XzkwPnpHgDeS/cmHsqyu7OQUOIsbUWrbyE7A5f3BAt0J4E5V449qOVUQUMrH5l1Wdl8esGPg
nyMq+lGZyQ0v9y1q+MtAuiHel5TAQwpSROv1x/jYASD9mEXJB2cSEkhtMfjSLTNecnIaRIWxa2MJ
rUI/lIJB2FZXhyK1iKIRLXk356fceo/1Yz7tfoSWIrhrIx8rTe5aiNAkF9G3LNiLUIC5zSLGIELC
U7fiZguAt0y03EzeVfkpey5EbBYbOwCIiIpoD8oI4FRx1kw/hOmQzVL8nv8MWyfbzV2Hr8fjjNcH
JTagW+JWJ6kyJasmK3lH+xTUJxTf9h7/5fBcxFvpa701egyf5S9m96k2BOd//fQsxjc5MwaUfmbS
qxifdE5pZGBNsJPCTqLaicxUYFdunFU4VAiaIAuIJ5sPnYyxroepleXvhv6l6Hp7HE9kFsxnbZYx
cNy/MthpuLNnqqxBcr+EDOlQDiATPJAgtv3D7k1ZCOHMMhMs/H7qQ0iBivo5fpnz/SqBYC4eHjSz
QcaXL7UdGl/PfT/N378206cx3gvBQwAXYyIWTNCTYgX0S9K+HoM8NG5Z8p+2cOju1ikYH+hQVJ1h
L5AO4vYgLfoU5XK+fhtlN3oSdnvaUOjF8NzqJxKaWaL7sn7ro/GYRrcimQSHaFMC4HFIt+PJV3l7
LFUife7nAQtUG3YElgltEEjYUAVkG/DooNqIkQJwl1Lso/WmXJnGDVyIfXXQk6MvatO3oQkofYBd
DFf9Q+WWmlBEmqoUTW/egJd01PhzIb2UQe2ku6sJFKQeEJcBvzZI/ZEcX8opsyiNqNmZtyAuX/zn
TGjCbFxRCwHcDRsqYVhP/Wjekt9144bWUYscI3UNUTUmt2CATjNAKlxqZCCQIufJPgLF6jOQXdH3
SHv5firy1+T7rmvjvwJQ64LECZIoq5cobZoWNPcdfZf7wDXQtbhX3P+fBGW5F03WAnoRYgqojJBO
/h9MQEFBARw6mDKwZ7jHKMzhaBUNwfCqdIri8LzPWGULhOA041CFo4Ul4jU7Riol1Ef1nSq/rb8D
+vXx6vAbjN7dCE2DzAwGE9M8TuksuemyOihiLwzdkti17tHEHaggOMOpNqq+4CmisIYFEYHD4xGL
TUEbMxiqEIXDT6R+j+uvI925Th8i2OuAFTNBPsapXEKGClaZGXh+fTTJLY8vjxeKu//YFAxcfmDD
QFkv0+3lMcrROXqy5sC/VHFgE/Vd2dly80MATG6gzJEkA6EgN4E0zztJaVTrkg0H+Wj0h/3fD5sV
Bb3AlzMC7OX3E7M0JhJo1iXtP7/22r7OYB8fj7w0Qlesl+sKzDnKNCdyYVhoqIWX4duQCTyejWMK
enkEcNkRhaLR5dfHuhTTKRwCr9FsP/5JdUex7DoQWPXbUtC9GkYr4hq8t54FwEjNoxx4gfJM0ZVP
c8L81Irc5w1lYHAvxH+Q/kbimFc52pdVjzTpJa01e6LAnjztJAJg2wEHDvBd3Eo4SzyZPTH9dq6R
ir20raPWZ2FbrY2FQjUKwqwwOmDi88HWTI7MZGplnNUCdF+DLVvPJTiqh534HMwDuw64EQB+OhbK
5A7tmJpaoNSBdZl/tslb+rXrd59bCGB0vBSMOYAKcLdroJl5rQWmecmDVzDC6vusyo/vB2gGS8Wa
8+Fvy2NLpAZhjFQxL4Z0nD5pseBaXd9JbKNRNI/yI0R/+ChfPQ66NlvmfOnIk668zsVx752BDQDT
LGu2juYOlHvb8iZodCsf50vbfR7jp1DEg7f1/Xfj873EB9+QTBJhfOst9Z1xp0GJ1ccPspYgbGdV
BLzJOhomYtGjP18QpLSp/Iyc5RSL2FO35nAvhDuijZZpgw4iyksCii/J3hlLWs2B2wJrjvQG/eLn
i6E6aoEaqr/2bzHyVaipNVFvgQzv8oRORjXpSSnNl6z5cWno349HX191qDpiICJGlYpwM/f1cCUs
GuWddiHWG2kudf4yRe+PRWysP+MoQH0ZkocolONUTC4lsM6olXZBGy87fQ6Dfx6Pzz7xLsDKNgAV
tcjj4gqCd8IDlVIlmYG7942Lkv8zt6csmmxwVNhoR2bLxIV1LIh7b82HHVkTs8LlzWfJJr9tGd5f
v+B+dabhOdZFnYFFErgt7+s0CQfUOl0CPNaZaTfG++MlW78OgOIjuISbAxRlq2ZkhWnlZono2KXI
tINuHQc1spGysYNuJz0WxSOExnNYLiA3QFVhsC+5i2xM6J+XD0ZHL01uOeFkS40ogL86wUwCkPmo
C4MrtErsjppk+mlUKZeueFF/KcML2dkh8WMOQCXiX7ynDMW5nIOk9yaafBP1kqV2nz1l5t5LHDkg
rAyCSx/dnvho60AkuKm+Ml70/JBLL0l7e7zbGytEEZcBuBn14evUfZfGkpp15XSRU7Rk/qQ2z1K4
1/bGFFC2gGg6BDCMwHKJ9KBI1bwM5gta6Z5p5iLd/geLBMuVoewMtD2TuVtcjhLTLHxluuQZiE7K
yInVvXrN7CUkE3GVMGZqPqmYWmOh1wYdLzTI7Cwv7D84R4AWAYWIuxD9uHkWD7OtiNVqs3IxswbN
qk6SiN+Lizmwg7oQwO1CrdK0A1ePckG1jU3oMeyehjJw4vivTtmXlfuvKMCyATZmUQG+36A8I14Q
pzm9GPpP3f872b/bTNP+d3iFC/COiTWbU55ieLtUYntOd7/awDEhcMJIjVDgAS6u5YFFM0kNfCfy
dEExmF/aieDR3lA5lhtA5xZW377qY1TXY4RYWTxfSPNdH2y9PdGd5E9sBxYi2CNyd7Oqja6PfZPN
l8hw1b9rcsjqcyNiUl+9RB9CQIOMynm41DxjXEMyhTYzhNDZ1SYn3xu9+u8k/h2fC/34kwSW6KCE
AVgee+sUkOPQnpVREJje3o1/pXAXeNOaU5f3kEJRzUvt6DsVzWNTAqoYASsD0+EKoOjnDQiEO2O6
aMWnvHfG5hKJ3rmtrcBpRXQaIUtcg5xyJ60ZTZOkwozV7NYuRHiErRncD88HN8xWt7Iew4ed4Sq/
eq9H6cjjd4h94cJQw2FCe1IoBAIErAB6eWKnBvCfKUalKsp4otIJnubR0Xe2ffxQCxU122AIBHf+
qtZQNiQ0kY5knKjmKB3G+bB/Doj+sMwZ8FErBHYCY6dBEGe6WMYpltw5/RSYZ1+kdlubwcwBcKPC
dAJgbblS2uwXYa5G0yUeXsLvXeXK4R/Mg3W6Q10K4saArS8lBFUf+mY9z5fUfytUz0xle4gdSYS6
Y68yv+V3YnhqjAzVFr6kYDdy4oLUsp6/Fc0z0dxMQefV8+Ot2Xj9YAoiAm4i+8RO2HJKtRkNVufD
EdMkD3dJNh3L+gVBKF0U89jQRBbqQpQOLcsR7+I0sZHJlExGJ1+K+d2fj9rw9Hgim+MjJ8FOMRSe
txPKIshIP1bk0ljOONmVKPsuGp/7frmeg7yjKbkoVuwkqPysdrvcyCszzCvi4UjY4QAvt0JuQyVL
Jypf5DCxFXe2dgIhmZYDVMNYWAGcR2NO7viWZjNkGbIhF/PTFFMbjcwExuDGXcV4WJGCghmy5jHt
8kTOJebVz4U9DI7+VbIOqNx7vNEbao6yHcTcEehj2RvuXaJGbhq1Ade+r2DTKuAjVGW7D0WNUrf2
GxYnwgcgfwU3K2dMKYmvGv7cQAlp61hW4+R7g2jYDTh4LAKIAm8AapbbXQeqlsulDlMEpGvaSzyK
0O3bM/hXAHdiqT4jkNTS+aJWR314bn/t3weGzkdzVGThEbxefv9YD0Y7+WS+xH9N8rNJL76I2Gpz
AqyxOCowEXDh7SjLGMI5troZpv8/ZW5rIHh7PIW1AIoKe8A6GRc1IJecxhWgjdNINOlvBXmOXiJ/
9w4vh+e8LzDi6mTOMXz+ahaOJepPv1YElC1iWT4SE0guc+ps5LFayJmmvZEK/e+ORnSud2dXwFl2
J4JHvtLGr/OwhAjr2CXHvaVTuJAYDhLVl7AywRTH+/CkCHJaQdffSH8sD1ogeNvW1xHuUVZcDRG4
MHiKVCMAGJUExHwj463Dg1ZpDYpIzqrILNg4RoyGA6YNcBwsPbHUhCaOgkoivfkWyT/6l9z8/viU
rveZxWjQ3ZaVC7Es4HL4ICVtL2Vz9tYXtqz1ttFQuxakiNZTAJMIo4ICNIs9E7wyF5OmJrRI36bI
Kbwpch9PgX3i0qJZDs/E37ldMWmHcNAwvK/9NUcHqX09DL5Xtae4PZGdOGecKiS5DEbVgPgKrFnO
pAHVnxGbbdG8lYrbSKeiEByr9VoxcDBzJlAyjhQ5d2uEaqk0aVs1b+0/fWrvJIT8+HoYSCzZCJTl
KuVoJWlVxXPSvI22NEx2jPLIx3uxtvhQBgm6FvhdW8HrEPXuKejGydtU1E4b2rXVuUVwaNAIVD48
FrWxUhDFwKL4P5vZctsbxFaamarkjepPqe6RnXgUNiJMJRZgZK2rVtTysxVJc4XaiTcFradlBZ1M
RS331rqHc/RhlcE8RoSL0z2/mRpa+5S+qdpxLp+n+ThFx92LBBGwWaHjuMX5dM4cYQHTRqdvcX8q
QncSRd43psDeTuwBrvJ1hl9LgkxBI/Pxba6fJOsY0FcqitGtL9oPvhIQ7sFWQoCIs5WSOQ6InEME
Kul82GNnY3asYb/aMVKU/xPCqbWiodB2REXjm2SB28qORTUq63VCLk1Hz10UWAPCy5eDTfM8a4mv
dG8ScUnpTulxFJXprVUPpxAJWQb12wD/aypqOwaQN75BsfvEyTMHERw0Xuh21oVBMdBsDblBRkON
wCxvW8okjNSeVP9D2nX1yI0z219EQDm8Sp0mdWuc7RfBXnuVJSpT+vX3cBb32xZbaEKzMMYvg2GJ
qapYdepUfwmNCqjFr4WMCv5WocMkwTPGuxFIc6BsljfbcYiaZVkHAZ/Dz2rhO9MR/fxKXy+PzbjZ
jUIFLog54IqDzfGmYw8nQiKznWkXtF5L62PsSozT7enlFb4I9oPLBLR1IlaVjllR2VDql7F9TtMD
IHRqe5h+bb3lXAgOF5aM92gSFkwjQ2yVRaxdYm1X616//ZZzdl/waaHgEGwTIi8omhpFc4n7f5kU
MEQ/FdrOlkGFVi7ItQjxlreRUrUmCIUvGXKEkZ9owAtJbJNMhLBKE1BtpVtAhM6esh9D+tDI2j/d
SoApMuHwI2sExS56tEOfzFVRu1XQzz+s/KGqBjmLk0yGMAswv7Pc1EgVlOQlL08GCqT1r/ePE3cp
lw4VDiwg9JwsAy6haJeGfkiSKLHjYCp2lRMMLfrQ+D1c3PZ1ij7fl3VrxW0kCJF/gUqBYyKGiIwh
7lujGZKg0x8+muFmtY4m3pynBnhIIK3EEtaE9lpsmGESmHDSme/a3+5//cpmLMYXvDWl0hlCHhg/
Kh6U9ESVY1JtVlB8CuglhsgNr4XnC3jl3TomgfVLlCRQrHE3VY4//XV/Dms7AOiWicwOwjYwHUsB
WjipJSxTHISP0/d8u7/M693+HZ3rx6vP15SuSgAUjwOdGN6Z1rJLfWv1luMLO9DNxTSqLr4+6Xmy
fK9VPzLl5xBdtlvwpSB+aa4mMhtl4VAu6DKSv5wDyX/+t20QnMGUlHaSGhi/1L168GWMwisnlXex
QWkjXFbEz4RdVsNSqWvXjQIS7cgvpz1KH8Qr5wi1SdAceBXz6ywopqxwOpLMTR6oZvS50B9UxJg3
LxGPv6PaF+8uVBwIZ0nXyUgSo4qCMHmMHl0muWm3SwRfHOlshKqRgURKZ7nDgGw3CqrcuoCYexWN
VYY2A2f7fusclkKEVXJiu4EVyrvAzZ8H7aX33zE8f0EiIY+mTCItZZcVYQXwXB8o84tqPpYbaVrh
++HzMS4cAdzpG0xpnitmbSHSHqTNq+uHG4t834bnVDSARtj8nxApGC07VpVU6QMzv8Q/2UZa8Jvh
BV0aT6aa9u7cB2G+S7ufWbsVGYnVQaoD2EKoakQIhDtslKAN7GarDzJj8PKDCZTn/e1dO6JXAlzh
iDqDXdlRbvRBZe1Sbac5R6M53hdxe40XcxCRtsSOEoUxvQ+MLtlrLdnRP/9NgLa8ZrD1SZzVmENn
/zJ/hfp7hkevAg4iQLpGxL2A+64js8n6IDqpWub1joysZHWBEJFD9IfHOcTiBWsEYqXucQWU8Jw8
KnRboefbGeUk1Db6CAENpghb7ALT3qil2wfuKQFBZz9vj0vDrcPgANSgAAPabrn+Sh1r/dRNNZzU
Bzv95NSSaN/KGQWXNs+RqvCE4dstx2+dauisvmsD2u4p2VX2qcv2m48Q71eDOiGuqG9cljivmxIM
kW1glAgxPan09/3xbx9tSGVxsDlgKNChYiPPDmHdMVJ1GhjGQbG8wnpO3KOaSKov1hYKFhnUQA6n
1xNfbRQ9MIu6HmnQ9H5HH/J5H25PvWMigLGhlJ5n3sU0SpgquTI7LiYyeVT1M1nV89pC4U1rAOgH
5D/M/3Kv3QYv2xD1MIEe/wS7rF/ioZCaO73Z7KOietEE2RdCyPzcCopbo4w5I2vbIOyIB+ZrWVJ8
5U4jtYidAEsZXj1ipWFWKAZat6ZTMHzT1KdExtK0OjywU5rF8ZZgDVsuE+eCBBVaNQX5c2z9sI2v
94/r6vBQRpx3EJXbItMUQ/rDUWegFcHl5hNALFqZl70qAW8ovEJgm9HJejmBOFJUxBj0ITB0pAko
9WRhkjUBKIVFxhLEG7yEeykg0mic9RbpgS5rpme32gw3AoYQfbfRioozGonnRw9Nmhqt0wcz3Zfp
YSQ7oz9s3wQACIEvQwSG6z5hBu1UhJMyD0GLBtx7iv+2j49EE0LSJh7lOKXL8bMqH/FQ7FlgaK+W
+WEjnzk3OygoRGyHM+TjnglWYWjacqobMgRRZ+1+kUaGjVvbYORBeQII9WAIUi4/v6J9Hs1zOgIK
8nPITloscVtWlCnaf/GUHI4oUn7CAUpClSlO6w7B1D9rzZOeXPr2dfsOXIkQLwGJm8adMogo3dQz
4sJzJM77ijbVOeUxL3cGZlcMs1UTUQnrLEDWwoNTnCftPPYnRRISWVsoVCQjFom4yG1RdZRZPWNd
PwW99orOYG1ybLZHXZB6BZkBEg+g+cRTcLnXajPVqBpup4Akn4nfs4/394Fv5TI8BWgDjxe5vN8s
4jrL4Vnfjo7FtDmom0Pb+ODcCNXnDDqp94rseVR298WtnFwDjD2Ig0E/gdNPiDDoLRKnhRHCX23Q
mR5svokMS7GyJQa0HkAnYK64habGro6cmQ3tFBHHr7WXnJyVpto+DeDXeLkK7wJzU+s56i3UY5sN
4AP/mXvV8G3zKi2GFzYlZaWd2nmCxiNArLXHKn+HggLxCTiboacACxGLbho2MDOp3C4AaC09qBtL
9bn+WwzP7+ZVeMdOJz2pKYaPUBKhXAZzI+XtjQDhGOXUSmyah12QzI43fZ+lHVRWThFCz3iQIJAK
DSsW8yoGfOKRxWNgxT5zvLR86th21/6NKh2PW2QbTDGINKHH2Thl1hA0NDmWyDTM4756xwPOxOMB
VxwAoNv3w5QkdmImEQtqlJJ6ZSlRsivXeTG8YOiizsin2SVjoEa7qvTfc80QRAIqhPNu3OAp8gEo
xFHLYKY7ulPxIzFCa7vMS/NAb8NVhehx23E1IwxpsgCY5g49KQt/1rd7Gnh68spzAGfgcfNPuLoK
Q8zCzB5nFiCP7+3xjtw+PggrYBgACIYzLD5KBicy+sHqWKAxv0f1Xyw5pStmlBcu8qetjT4ItvD9
eDHOrA3DETfN/6X8bAePyvphrxwiJFvR/IBTG6OiVzhEID4ZFECCx6DLD3Nx3Nj9BboC7wS4YghE
coiU6K5mLtFDxt3tMfmjqB4zt0fllwKEJSr6rjOBAoY//zppTzF72GoMMDwK2/n7mbNXCstTqirT
2wzOnj2G3mx81UzJFt/egqUAwZvsBxSQhkAXB0ZzYMO+SS9sY1v7f/YA4SP+OueRJEFfj0lcO13j
DEFWnyNyMSXmeGUGoNBAGAmIdU4aJixR04AuzmzaPiiUam8XyVHBD5uK/eadAJUhKqjgFeNKiMV+
7tQmpRGrXdBdLObuNWX7swcMPVcChGXqUk0pjVyHALDQjk7oxbpkr2/vGtxUFOYjUIKSVbwNl+rI
CJ02Dt3UuRQW9apC93NFEohZkwB0Hc4qCNyQthUk6Ik7KgR83Bw5wXOFgySxIBtfOK02qULTHVL3
Ykx+l+/ar5v3GP7Qv5+vLxcoUexhnDoMP1KfFSUIt+bNGhvk7TaQlBxegBZ5fIJXFqGOOjCsomr+
0oCuH22vvF7Wi3p1ia4kCAqpaaZqrDVIiMvX+Ysto9pYuW1oh8Pz2bCc/H2+nECXac3kmpl7mfND
lKK73EOy3aqBd5Ony3lhLbgwhEPE4jRrW4QULwDZe6ZSee6X7dvMgT2Aaqq8F7Xgobp6BVvRh/Zl
9Cv2qYskr6pbq4n1uRpeuMjUHGdTGzB8OSXoTHOKzQOtHzJn+1FCPRZwPaD3xDqJsNkk0vV8NIrw
olS+lpzN8ufmVVqML1wGtEpX1B4oj8us+2590Le7j3B4eM3rG2D2BmpjlDOpx7kJLzb7kHpF+nr/
81cO6mJ4QVWkER455YDhAXXre8+ZdzJaoZWbtpAgLFCO9iTG3ENC7Tv9PlcP9yewOryNBAOaz/A4
jPAOHPCQTku7Cy+FqXgPRra90gc1XmDYQHcVZNluVBEzCpLo/RhedlbR+w64WrZ///X4gqaYaGwq
sTOElxQ8jNGTPr9D0xkmd41Q6YWjJDbGQ06GZAMYYi4l+enEP2Vg6LUDdDX8DQ9ja7ThmEENqewp
N39F5i+NSAzyiqbgVAtgLXoD+Yoz0CxSTYaKJdK7vbUfTvn8NNm/t28DzDHinODwQhWnEEKqw6gH
PBb2AHXG8LA9OssI+lcOqokkOfjf35hyxDxh1WdO1JSDdelfHO2j2X+/P4GVRQKdAzCFYI9COkzM
skUlmj8kXWxfBlY+xsYpPrvVISo2EntzLxWlgnhtcnV6+xxEJtJo+gpievUY7fv+eH8WK6dpMbxg
FObWqtKwwfDkYrlfHM8Zv9wXwAdYxvLw0AS8iV9l8F6IsL/a1dFJpHHIRUtyLwyc7gLva+w8JJ+3
Gx7k8hCYx4MEboBY2UWsMctbAzQLk1F7UednrmTHV9aK08Hwaw1HCRiJpY/Ru7mdVEbhXqJ8Z7pe
Oe3VSbIdK2d2IYIfuis/zC5rzUxoCUfyNbaOY3q4vxkrwyNwgSc/wNzIR4puXlLNDMoXurv71oLV
G6dVsgcrS+QiJc+zziiMuokfRXAxqNKVcQBGIYOc0LuW6BI3Zm0OiF6g4AcBABDC8eDx1RINYzqW
o64DI/Q424e+PG1ford+PUj+A4UkPttqlbVsdIs4GJ0n5qfa9oczMmCoeEN+nkO5BScS0aOEGX0T
B7b9h3Wp5366//lrG3A9vmD8qxIYrbrA+NTAS8Qvcr/dyGPMNRKyjVh4+KiI0orsYPY0K9HYzuGl
LTXfzE9VKTtFa1t8LUG4BSRkZkgRfbkMfTBM+9SR6CTZ+ILS65osjXML4yt/inRnDu84QtefL3hI
k2IBh9xg+DKEF+8bdLt5xh7A80KYH/ELkZVgNAHe1WclRN3KY6KVXt49VGbnM1vyaubLLKhuJCxA
U8VZ8+DLC8tU90qZpmD6uQyDZ8yvB3/Qftw/rTcbgYwz78UAhQGkzU1KlTh4trXqTC557lezR7Ot
OyGML2hsY4ILmZgYn3xkT1Vw/+NvrhqHHCMnD7w8otl47ywVkT4lTuFkBrk4KjlG7MHMjig0khgE
mRC+glfajiTDTJXaJBfqfJ4yVL+fC7pVJfF5oHMijCcPx4t5F0PHk8Q2GjgAR2Z+KVXJHq/OAAVK
qApEPvImLRXDl0RpehMFRnYM0U5C20d0f38nbg4qui6gdB9kZLAIcMoEfRF1uhK3RmdeUlXfteoh
rnyrSH1V1o9uZSp49HDQEFpNciDGcjPy3nAr1qAi1HROlfpUlQdH1g5wZSoLEYLuoEC9FXkFEUT1
dICE2WOMJlm/N68X8kigbXijp8KeLOeRzjTLxgQVp06GtkOntParzHPp5qISXjjG6cHAH87jesIF
KVDY1WRj41zs6tPQHNPYd2NJ4G1tua5FCNejL9rKViPqoOLja5Wf6t71FOU46pIDtqKnDMCfEGMF
rgGkZ+JMzD5Npz5yLrHfoPbGBcPC/R1ZO1ngGgaTFEoZ8LTmv7+65kXYdwb4R5xLnXtGtkuzkyJj
PFtbqmsRwiXRXRAaGlxEq75mkWcrfpg+R9/uz2N1oZDxAZMG+ItudImZp5Mxp4p9acwPJAzSd+yD
awElhrQDbruIg6om3akQcwovMXrfKD6lW1FEIMxDCBRlYrzG7qaaxC4zp3HbxEKN0lFBAjTdExnR
yMpOL0QI2zDUPWjpJ4joq4NTap4WEa/c7IHgcqOHBdAMnPUZcK7lccrtsFL1OEkDF5mxxyaVOAYr
u8wZVlVcbNTGg7FjOfyg0Qk4GTMNCse3dtZm94+nfkAPj+Z9KFG6eaUUKomteFKToI38JkYQ67D5
kC7GFy4bU2nXohdbEthfU+PAyHZ7ireuiYcWAJPcR16ujlaAmcOd2yRgh8n4qCgftn89QG46Kn5x
SCFkOXxo65MyMDcNDPdsog2HzOtbOaCAF4DlBXUk8M0c4fOJA6Bepmpp0NNAD48DDZJxu1MDFQGC
eNxjsFOJrNtGHHeGRjGFLPnWGfsUfcyVr5tXCYltvNXx3EWpnhhesmc7bLS5TYPG2M/eaEgUET/h
C9cYyarr4QWDEMZD241Rlwbt7DnhD5ocYnoIQ4k2lUkR7HQygULfDes0mMmjSdEr81PVYqn89ywV
WnFhoVbKetymIlEVq2lghzt92pPNLJJva/Xv+MJadXGMR4StpIGGfd5Nze4dnw+YgYF0PXedhNuM
eL3azvWA+0D+TIM3b8438M/HdUAmAO913InlfaNabEZuUWSgiPd087U0JM+IFWXK3Ul09UJICa8t
4fuLao7LOXOzwDii4nrOJBUra2eIB1l5bw9sr1jqSdu4dlmk5UFj/jQqfzy42sGStUVXedhCvA9w
vHnzKkRDkRVYLlKejaFWT5DCY2/NR5burPQpj3ZKuyPwZMdu9ibid7qsXGZ18QDnhkyXZ+eEcAog
LuhoNc6Q2z6Hn8ZmuyoHHT0wrQh5cKJjYW/QV8dCY/ExD9IIqLpDkvzafHbBBA2IIzYe3yqerSky
u9nRkyQI+w/G97reWmkCtPv18MLqZNlUjqmL4WPqpUayi1m//fJxjmEgoWCLcPuEu00bKxlVNU2C
uoaWJZ+UzWwpmAIKAmBNAXwDVZRwsMo2L7q5M2JeQtH6nQyQu3J+FsPz31/53bY1sQgNglBc6uxU
uBqS/eXnQ7gWsNKoL+HZIBSNCcNX8VSY7YiSTzRHnbrj0Guem9re9kMEzCcWB3kzPLgEIXYCZumu
zniB9d/xuIsUiQZZmwQa0fB4K8zpTW3DCN7WNk8drFG5r/KdW+1RyPKOKVyJEHY5Los573KIcOt9
hI43u/cMz1nAoCK4X7bc5bJi4EZu0jTIrYfMPhLJ8Csq1kVm43/DC1rCjjS1adQYvka0T5JTTV/c
GgyCh3dMAoldFN8CqnFTiZNGSWLZrEoDAhxRmKW7ThbQ4gdFPK2AHvxPAp/n1WVQiV4WtEePGLui
3vi9KTYXpuEyXwsQ4ifW1IBQmmRpgLYV5WmQARzWvx/4bc5SiEsnDO+mnaVHLUkCYp8sgOpkjGmr
44PPDMXVgLzBqC7XJ8nzpp0ifH46HhTXm8rt1gaX7N/xufyr9W+S2aimEMc0+wJkrL0Z9clXH+AV
662l1A0grY3tLmnaIg2m7KvRHafuPZf4anzBFjD43FlHKD5/9qPhFfN4xwW4Gl9Yfo211HJieMPO
iMa3+/eYAlSecXOGlyfM2XL1o4iOUenAj5zG0/duM/0QFv96dGFx9LJuhiFkOPrf9Gmny/oCr+no
6+GFtTEmQpsom1KU6R3KdjeVSN1/v7/8a1oOTjaaDiP0wlnhl+sDbvBiHGug59zM8Ogn+6kvfNZM
EmPG45uiDgIsHJeXs03d5ByySmFdB56EIIxQ2mueO/sUZ6ex+kBdF5Tkm0t9+bZciRPCrY3VsAnJ
oDRQk89W6qndh/uLtrYvCGVwNAWY/RB0XS5aQprR7IY2DjJrN9THOT32MusjESHW4igUBGqdzTN+
5Xe1+tJGfzH39/1ZrCk+zrCCSlnA3m46QJWUpGYx4QkEMC4evFmzPYqLwph/xxcUXw4EeaibGL91
P6YhiJf/VpS/rEwS3JPNgi/klXpF6N6JurjMwFJ9mZ7N7j9OQrA+ZKKDrXWYBOv9MfOq8IM5HaVe
wNotvFqqt4fY1SRUO5m7PM2zIKT+xHZRfIrmgxq9wxIhtYhwN4JAvJv5cqni3NbIqFVZoJtH41IY
kuH5UoiX/Hp4QdUWrdvUmo3hi+pnah6yP022D9VjEn/fem5Bb/TGzIpYKHJbwu2LJzcvhhmRjawC
4MRzlUGirW53AywoAPEDs4mqRFju5Trh1DI7dro8SDR4TMm3tts3yiPLZYRst3ccLgc4pyweg4Dz
J1wQw6bdqHAOJfAjexWqczfTcoCE91qAcDdGYyr1qoQAtBn3rBzV6psRxngkmrw3GoK6aL4mLlWq
OkM3x0URPE30czN+2rzT8MqQaUKeGnRTYsUgKa3GbJw4D7KTeU5kiaxbzYHUDOpy8Q5FYSJYzJbb
zDS3YHWU0ICgxwf74HTbwxhLAYIZqobRHq0OApx01zY71u/vL8/KOV1MQLgIJWG2MlOMX9JvzHwc
Cx+VY6n5cbsUQOF4P0jk+xD7Xi5TkrIO1GhpHUCL09OgPzTRKaOn+0LW9gLOGVLuvBD+hnSZNmqo
uii0C8y/aveLoX2+Pzz/xqVqQl3d1fDCTvRjolRMtWhA88GvWr/od04oaz29NgcOkEZtCODkQNEu
F6qgtWmmSUaDKnsKNCLJzqxN4Xp0fhiuTERhzbllZhi9Mx+bhKLHG/WaUYJBWZkCQg34eLymeR2w
YCFMMoW2jexrYCivtAxkPHuy4QULQVCJiq5VGD7ERtNAdt9Wlgje8hsBPMcwifncui3LLgLhV5Cx
wmM6WNcupNh+G7hjqQICz9scinV8DrHKLAf2MdDo8zx/IGV/TPrqpIytxAitrdW1IGG/7SJ1CAqR
ALDwk6zzSiazciurBcQayvoBOEKUWhc2YwDhL7rYTQC6aN8V+wAeP0MWKFtRUMi7IgyKADX0uFjc
XyH7nZU0JJcs+9qYL264b+NjKWuGsrJSMJ/Q4BzBgVoRwVxnaZS2OrozBb3lF9+ZrL8R1w2C7lgM
L1zr1lQy122AdEGSBozC1ZEkX5XY6+k+9O9rqdWJoG4Qt48/xsSwq25XhOUNhx41Bz3zcypRIavj
Y7PRaw8d2pGYWKoQnTlqb44Iejd/KeyY0N32z+dQYPRfQNAMoJ3l8KFttk1fdiBVrJ6m5iRrDLT2
9chKA72O4lB06RSGBzhRrXIb7JZD9/gnVSTO6/rogP+AMRqhJjFf40RUb1WGiPRk7drhhchC6mu3
jVcj/v/4wtqX6L5ag3YpRlujTwcSf7W2x4t5ggbsd6gpQ0TUFY7pWLpUt0OsPtSXd+5jWfr+1rvn
46MYCyeHlz4KzoZSKLmR1Dz/3T1aw4uj7nTDC91d8nv7KYIglNAiWgMtyzfqys4RPdYbVmMe9Dkb
HC/pN9cAY4fBgYcfHjQDVddSQIUu7xNVGeoFm3jvoBAiNST3eE3t8Qag8GS4ahXTV1GrOq3TTVHg
qr5uF97gZQBOS4mj+YqLigm0jQhCwAlHmZ8wEQqKcI3NHcSg3Yl+MseDoT7naWD1gIf4YfMO7XEt
TjwAVh2nsd1GgZ77NN+RzZ1usC/w/xAHB5AdyTNhfHRsYGNmw+BV1vdu+DAZp+0HCyEHOJdgm0Go
V1guS0vMtDLrOADfuaM8TcP2ODgeEqh6Qdv3t94ngkHtGbUp2vxCvXanOXuwHzZ/P24DuEwAMgc3
vEgRWagGAC6A/wTEOUXxUfZWXDFzMDkwDoB0IpYsUjhOmU5HmKUoUMtLXoNxfh+pOzf7VI/HUdaU
a0WXQBa0OJKvgMWJZfhMI3EWu2YUzOgxmh7y7EWhJ+Niv8MzWMgRPAPSq5ERch9Kd19n6tPi1/0t
kc1D0FV5olecsgU7nuxt7dRYflv6wx93O/YIZwqnljPncEi1MA+zBLsQmg6A6jdFu0uTerLqvLWJ
wD3jUBEUR6Dr3lInonlSS4Y2j4PKs9lT4j4Z9S6tvkpeF2tHDGRPwIXjzc1JbZdS6Oga46ygCGOw
fif2Pip8Pdu5paflPpPV6a/Yc2hEPANQ+YIAiwjX6lE05PZdhAwzeSR7x5FcxhVzjlbznO4UtC24
kMKO1FpXN5NlRIGNNslx50War2+HkHBHh9ORoLEIGpQIFj1yrSHKCxfRG1XzIy+zVYmdWlmjhQDh
ieEi6GgOipMEo6n4EdtVwzt2ARJAAACmQVsBGn254zONQlJFRhI0aekRpfR+37+AazPAsYW7hgzw
LbIzh8J0o7wEUCGJvGo6MmUzfZGLOD+H0cMhAVZI3ARge62KcFShbp9aMM/IOKTWZgBXGZaPJ/kR
ml2ukFXW0UCJWSA/1R3HmJzi7ehaDrr8V4K2lGAz2s+9DQl55bXKU28ct+8BMLt4bgNSAyJm4ZhS
sLUWuhMW4F/QvJrscplHuHLXYCsQtAa12hv/6XICfT6UphnaCMfS57Bx94UeHZx2u3eDIkC86XnF
AfgAhAs9Z8wswtDJArU4GK4nZdxc2WcMzQkAgNZCwFfYZ73X5wEh5Txgw2F+VYft+mgxPBd/5TXX
KkpWKyXJA9J+7KmHpmjzZh4D3mmDc58gVQRXTcykZgw1bp3j5gEqe6knbQ2+4jQvhheOaWx0XaOh
X3RQp6ck3ynOS4taN9kjcuUsgfeEN6hD0QpsEDeEV+vEa9Q7vdOygMY7JX8YGxQXvOMk8doIPCLR
dRlMuksRCni2jVG1M6C0E/s5yiUJqbWDBD8N5ZicrhqmYTk8cdIeQUYUDdW099g5A1j4/n1e2wiO
ueO1+oAGiUULg+GWRkPzIkiGZ2Pal+ZxiL/BtXmHFJhPaD2QnqG/5XIaqhLOGk1DnKYJVQtfZhBv
zKT1WuPze+TAVqMVG0BOIqtxHk/ISUVmHrjso84+RLqnNL6WSWazgpSEaUDZKpI5vIZBNBNtrpJq
BNAm6JtDUnvASsyoWXKOSYbyN2/QXnPr1L0jRIiMOpIvvI8aaPCEo4Bejv2ozxUgYsTPjpW2v790
aycNwVTgufEcR8MgQWW5uRG1moWHMsg5vIK+1O32Fxlv8AwsJs/tIKG9PANd1bHU0QFx08qnYvhq
byZqhsbCysA5gO2+ZV5xhmmOmMtDIsNDD7am6lhsB/dABGwe9Aa2HQGL5RQGkqemk1DEvPodzAbZ
3P6BT+Hf8UUYdMXCQbHnIgnUdvSm8DR3H/TNpGKQARAgL7HnwQpX2AZLi3OwQmAbTDc5US+e43fs
My4fEBmgO0AzesEL1LUh7Q0NcFLSobjnZAwSD2TlXcGrrh14IW8lj4IuQdxLI2FXJ8EwPxdf0Il3
aD1F3zfOs2Uftt8JvMJAOI3OkRYc/+V+R4j+D2MLRI7ZZD5DSjKsJZNZu3VgkcdRglsLAKjgiIy0
T9XB4GUs5UN3pul/HF5YK7chaZLw4UnxY0p+hjJ/ec3AwrLybDCqQ6Galgs0KmWu92qDO+fsEtMv
Bj+WTeFWBNaeMwaDtAHtucQUTKSF5jj1UHtz+FiTh9Ly2CjR59wNWIbWIAJpbcANAe8BD/dyFmWU
0mGgPV5G1hPV/K5CM8RjbO3M7ei9hSDxZT/psRIDRYb7be5H50vNft8/r6tr9e9ERLsUTa5TgtYH
d9s6xcA3gjtA390XwXf0Zq1Ql4bSQFDu3TBDsbQzBqfME/iF1B/dn1RWurQqAFcCvIrgL72JFsXh
gBw6A4oh7X1SeaEjuRKra3Q1vuCwEaVLJ4BIkqB3/Gj8gMzk9sggisbgDeLI4imMZ8DyOLVxgbWb
bMwgsfZVuKMooNi+CTxmDqpuXm4qpo5okndFDQ6q4JM7f07tL/dH5xZA3GLobqBhoGNBxC5ch9Ae
aBx1M0r3vIqcptG3TZ/JnjBr24xSXLzjQb1joovgcpEq+DImK1kc1Oq37qmfft+fw9rwSBIi5QmX
HG6aMId+coa6DhEqqModmrzIyq3WDhGAdCjMBMAR3oZgRCuWkxqcR6jlJ6c6Sz0HLTvHzRxgqJe4
FsLV1tXrZbKbJAsLCEFxqXNgssfR2hIBoAmkOJCNvL3bcniag/eg6yx0gpq+wqMMP9/fgVszraF+
9X/Di25ArsaGOccYfkoea/YYmgfbPAx0ryd/lYkk1Li2HchzAozBgdfY9uVUYk0BnVaIEp/G/ssw
frj9H3NzPxzsNPe7cSXwhoGlXopQc6LFqRmDukE/pMNOxoZ7uxkYHugk8CvBBt34ATSf9Gky8/nc
gJeoUv/Ww4/3t2NVAAo2eT8o3rVT8MooYOkmzdL5XDHfcj/EZDu+CrVpSLQgTMrL1EStN9UutSqn
Ty6glfUIaOViWXuLWzONYdH7DrEnZETASbDcAi2MaFZNc3zRxh1YdzNzP4P4Bf2RZdnblbXiBEi8
SRpAH+h0tRSkOpM+Rv2kn2kOcpaieuw3u8jgZIGfClwjIhM4sUsBWl1mWTRF9rl8Vs1LmUuKfda+
/3p44ToUI2FJqxPr3A2PeX4qmcRfur1uy88XtR8amKj2jM/X6KEcfhP373ZzSxxI4AygCOnCwIHn
erlCoTUAHztn1tm2P2QPTSNZIWEGIDJBQAhhakS28AZCKc5y+Lqyu1mzuvGMRtseWLZ2bI72hvl7
0517k4JWo3ABOEs6eGaWUgy0VdRbi45nI7G9+UvYapLgzdo0rgUIN8Ka6t4YNAhQvsRAwhhICcsa
mgiX7mYOwlFFIHbK8xkiopMCJk3y259DBN9/3V8pweX4RwoSNy4epHieitnOUumcsOohZR484h6Z
11kHS7ZabzruyrF5k4IMC4IPYLBBBELYdatzmjpTi+FctqfWOSSoZB1OYxx7dv6UmUfmfpk28hfe
iORW8sqGJ4QWVI+q4Ty96NV+3Eh0djO8YMNHo09rzcmGcxu9dvMl26jU38ZHBJWHnZCsR+nR8vMp
mDrUuC/6M3U6L6a7Xt8Y1fpHArer3NPB7gtHeM7sCSiBrD+3Xu7Y4Nki25TVPwJ4nhOmFeZPhPp0
Y9gWmq0M50J7DIeHzD105fH+6RX07Y0IQVn1DSBGaa8O5659HKbTRrJTDA80HSJ+sBRwqG7Qsqwk
iVp2jJ1p95gmB2c+bP184MahBAF+R7JZN8VNBpTBxQ2fztFPqp+cjTWP/PPRdgx4PRBHr9RH9xpy
8vnUt+dGew6T50Ty9bcKCtEHQJV4QRxispagoOrJHDqaj+15jneJ7eP8tKYftS9pt60Qm88DUVeO
O0SVNFS6sMuD2ySAezT1OXztzBdHFunnf75UTmhJ+RYexRxQHyBchKnsR21O6/qckP1YPw3Dz9b2
zHG/da/hdOCioRYbbscNk2fO5rEmZa6cqbozPg/q5pvAc7BABEJl4L6JTiAxerRRzwvrZXK+Nc43
Wcv524vGe9qDbQTZFoTBRdBQUVbqiOY45otB3B9qVX2NB8n63O4C6rxwB1BCCHqWm2hTorXO4PTT
9FLM4Gm9DMVDqj8ZncT9uJ0HpCA5CCMEEYr4XqntoaaRU04vaf2KMj+ZoVubBMA28C2RyAZqQXhb
66lW2CzS2YvKPjraoWw80AqO2xUrnu5XUoQDS+o4mypFYy9K9XcKnqXqSZERwNz6N0sRwt1mmsPM
TIOIzAVigacIyShJsN2qDy4CtSyIzL35BUsL12VGqHYFRNgt9axs18c/685vGw8F2vev3squ4GnH
MctISALDwL/kyhXIq6oxegowZQROjRbd1QxIKePGD5mM425lUrji8DhxAjSUTAmiejWPdRMsqC9x
6IWITkQ7Z3id0stQHu7PaWWDFoIE/wM8Xqbd6TPDdTlV5A9qs+KNTQGgdjmzyv/PBe76ctkAYR7A
JY65JJM/p59ofahl1/H+LBCMWoqgYIFmFHjgl6zYz8OxIj8UmXa/ufGqgQwuSIwQj8ILVtz8fjDn
0aqt9DIVT/aBzpJTvDI8RkYfHRSiIPciYr1JZse9Thw8vvPvofVFxoZ+s0AcyYBAIAqCQJ4DK7tc
IGXSc6dXkuqivLbMR2VcJCM1XpWAa4GYHV5lCAsuJTRpFOqxGlUXxg7lb9b/sZzXjUcVfj/gGCCT
AU7sNn2amRbBC60jlyR/TJ1HLfzcyyr8bnZhKUKsscjhKJtGM3Im1MNYHjJZ3vlGg2B8wLGhpxCA
gioRFilrcmNqJwXNK6LL/PApfNJl7+K1GXDwEE4qL6kWUR80T/psyMEtrf1wqFfu72+BbHTB0Wx0
d65IhdGtKve1FMGbXnIPbhQfVogjTLkHhXCUyCvdFfoI6w1CerW4VONDgcIp9kzHnSYDEN2cVy4I
0WXORQJ/QYxFgXi70+ycuZdp9kHngTQL2QgDhcuM9pJAzCK7hvgszNPySqCVa0Z0JXQvtFE8zdkn
fb31aQSEm4GMF4poMAd0s1pKIH1O0qgdzEtU/z1Eu6jbufWfzVu+ECGqVpp3OnMhwnxundxL2EbS
Tb5KgBLALKD0CNFmsawzLObI6YlpXmCBomHXmJ5pbTVyHAhooXcyWh3AXxM9c3PMtJyF6LliOl6l
DP7/kfZlS3biTLdPRASI+Rb2VDN4anffELbbDQjEPD/9v1Qn+vRGm9gK6ou2yxcVrURDplKZK1fW
NjpBy3obbxwoTlYOxxwUA4gwC7rdqYU+INzoYC98RfWN1DM+7d8KGHD45ohocpqv9W6rUacOdrSA
1hPtn4ZTJ6s337BOACxzRk9AG6F+wnld6jmatdy032rHHxBT6V7L+kBkr8kNDecNRdGLmQcNbshJ
7TZRkHspnLf+W7lUB8vy7RqUbsWBfmS5rgTx6V65a7QyraEfmfO2GD6iHpOz3xiuJiJsR9JY7ZB2
GP97P5feHJfe/e3eOlAA4YKhEbxxMIaC5mkGWtPFGe8U1B5U9in+3hUfWCH+FkPKhXf9Ft2mtu5b
3CKa/dYOxWXRu5NrHe7PYePC4LTloJjkXhOM+noPSJakhGWu81bF5Ulvf0SxI1mlTQnv1aN4r6I/
hyDBba051kywKCMz7ymNtwBZ/IE5XEkg6zkg5WLnTTxiDsxvU6/+gHGCPvMrAs7lTSfLBKCwjEWL
85apD9Pwu0kvZCdG5d3E8jJF2FnEzdE4ez0Dy+p6apq465T5pBrBLPPM3tMdq9AHDCynGwYCA1CY
G04mtQKZK0la961gfqP5I+iTjYd69jPjM0Lz9Z9qeap0r0t9lRyX3WEdCId0FEgSxMDwz3p2SRJF
HaGK9ZZMT+1XvdtHWPK+eNfDC9uvRnmz0ATDG3XmnUz82Hu83rNInNJahSaKVr2ZzW62bTTIyTxq
PpCdZVT4fAyP/k1YILRNv0FjUH0hpI5n621xO4/miZf9vf/7EQsBSgLtmzm/znr5aQQPZDZRPWd7
6GjqAVD2gQV6b4f33qIAqdu1gGrOqxYdlaO3KD/q2Uu2sw6WrxAHGbwHBWEERR4AIFjSAfUv0VvP
PjlewT7tXh8Aw3jPQxhygD+F4zkuS9sXJFPehvZgv5iyVN6t/cPX4yXBW5kiSC7ii1EEQRYAhpQ3
YPo93g66lqQ6b68hCMDDDpbpHcUs+DVofVTTWEProKF6sRyktmOvnnfrGBD2CAxifRBWuQmd0r6o
W5QSKG/T/ErppZYc0VvHBsPj9kEkDWEIWNn1CTJnBUQMKdo3qNrb3Pv0r358khKjCXCJ92MEygpg
huA/cVTxWog+ai5tqxYtlopznbxojpe53tkwE0/d2fyYi8KZxc2NgDbQK+J8mhEp7cSZIrxdvKV7
7dn33Ud2Nb4wldxumT1bGH8pPSTXmKxEf+PMoqQdoB6OHLrFxLfNPDZD7BhvVgR+65cq3P35iKAg
RoPqdhQOi4j41rCKaerwoiAD8zy7lWVUtz6fc9+DqhmnyhaLyfQCvVpamMQ31nrdhf36wNdfjc6l
X7mtTdO6et9h9Kr+UpBXB/Tr9wXcKDRwC3DukZyHybgNNQ1KFmd93uRhDlx9MdmhOaPcctzJ04gw
B2o5kREG+zeSOqAKWc8jUWir2lQpw448a8qzG9yfxc0mCMML3n2VpX2R1nEV1t5ID3Z3uD/81iJd
f73oMtGyVQhiHaHzV1kTnw4A3exNRwkzEDLL1Gzy3uIzWNKj0p70/3GBBLs9UqNhIA+twl69KK+a
rG8z/99XLh++HjB0+BaI98HjExZIHbVkQO1UFXbKci7Z4zSeKvadlp+K6WKSM2ioz/d35MaI4wZF
RgQnCfEtNMsR5jM1SxnV/VSEhXuin3FR/y5kL7qNTUcrQVCtwWjAyIoghpZlBQXHVBHOBkOQ9NLk
qNxmEvXbOLg6jzchVwtU9E0KbAaFi24NSRXOpgfP5mDP5fH+Sm1KQBkC3o0EbOOiQ6xEzmjpSV2G
ZnSKld+jLQHrycYXHDJaGVlXTGUZGpnukel3tkiUb0sAugcCUIciGTiVguno0e267FWFhrbuIx6U
y1zurX3mh4i3WAZKWbw/00zVlKJdaIisFBAFinKs9b1eE04rerCCqQxgFWiHoB5pZaWqjeaXYRcf
XQSTUXa8k7aCG1g4G8gPcaQyqLgEC1gPjrs0g5qFbXGk+mWxPJRKRT/3nyXk1tDWHGV43JavrTgI
K7TC1GgeEhNZKNQHSLR6a6thJnBT8DgE2lOux6f2MOU6rmhcQv3zb9Zqez1LnSPQeSKbi8AU1uMn
mh6NatWwkCUP0Wd73q8KoEDjz3bsMwccrocvZ3NptVrJQzv+OmaRp1c7mx7xXQZ8BiSsAGBs+Epu
VampkhRFmNa+2X+z5r3Pk/X4IslkxdKZRQPGN9yjC36V/ft7/fliu+7YzSJTnTG8/YQYXEclloKr
kXAL8YQsKok4eviGU6Wd87hJsioPFwvM9FX/oOtv0IjGTB9UZfdTC0t1LUw4q86Ygx3VLfNw1p6c
wtPJ5/u6tnHDAbLApwL+abwYhfGNjE0WiI1ybjPKrPV6WnpMO5Sn+2I2VI4L4DSQQC/cIOupUWDF
tLIJQa3CimNTfuD+QZ4cwXagwXBsxcYyzKaNY5dlHerVm2p4ZiFZp41NB1yIV8gDSgIjKDxP0tLV
s6wjVWiSA/v0afrWTAdZXdTWIsFqIEANDwfhS0Gx7UIzajpBxsQqv8ffvW8UPE1Q5wjGJNQi3hbJ
zC0WrlBpE85J7s+Haf7IBHj3I17J4oCDRjhMqgKrYU5JE75kdn3I8Xf/KULWBjcPVOK2/CPXStce
WYMFApNK3yUnXXu4L2FDHfB6+0+CYLo7u9YaB2wL4RLnXmyTA9LLR2X4We4OIWMveJttwFYtgNLF
CFaSLnMzT0Ydxj/q5OJWH9A3OJW4O0EYBq4CfpyvHnS2MsTqbFl12Jbf5tontsyd2Tqr1wKEraZj
VvWJDgEGO2vqOdqLdYL3ghCQiRp5GFnkGtff7+TVQkZlrEK99yvbm2RVARufvxpfUDV9audISzD+
3Hjq6Glf7x+jDWdvNTwXf7X8Zb+QslFwjOzmojhehHjDbkweXyH0WwYgHeVQSKCtRWigH7ZS4lQh
zZ6XSy+jzN6cwdXwwv5aap2Q3rIwfAuaKvXYasexySTatrkLV0KE55VmsWFCmVEVFuzkwGG93N8F
yfAiUyl8mLHOqV2FVuFnpbzwemt8PKqQHoXBNm+CxFOTOIhS0ip0u2NdemQ3Vg5bjKERxsDzE8gB
YYtTxgbGYqcMGXoo/Vm1XiZxtLc2Ge8EC72nEEQENcH6DJlDVg+xNZXhODKvPvfRY9xLnFWZCOEc
pXWpVUoHEW6qeNZj/IVWO8n6uLeKVAAnfsF/uDYFZWu0UYn0wSxCNh2qxos1b/8xgpbx9u+oFAPT
wXqV2ihNwU+RsTBSPqXmQyTjx964c3AJIKCB+Bgy+Y6wCzobWzdtLRaqy7nLK69PSq/Jz3/fn8XW
RgDbQtDHAe8GXNLrWVh9pSqaqhShSkKlRpdOKITs1pHJEHaCaWTIR/QkCpvvzH5t2GGo9z+t0CuL
e3qcAxrZh/UsKCiANKtHiGyavo3Dq75/kfBAx8B4++B1K9aXNmVcRIpuZ2HW/crpsdZOmf0BEeh5
B9wdf6zftLWKiVXFSxLnITqALspBT97U8ff9reYHRnigAE2NcjfeAuw2PZMTVrRuRrJwnr/QAagT
r0C16X0ZG4cWvgtnN0Zq1wFhw3ojWmpkeZp0iDXUZ1XxXifF28tDwBUbSVYETHiDahDSCopRLrmt
1zlksKo9vqpFc7w/B34c1+uE3Mx7YysAsjiHyXoOZomC8QENkcPoHPWIyOy+3TiVJCgzYFt5u07B
hxkSpUi7UafhAozDYyMLA9wqG9KrsEjAYiEjc5P/zoY5ct2RZqFBzpkDJ/VoyWo8NkRgYM5vgCgM
hAmbPE6OPjeJm4YpOWnLAB4+cjBkLbw3dmElhP/+yleKeeCQolddyH4YDigF6e5cK/ieURQIHgiA
aRE5EbwMxDn6Ns0JBHwj7Vcl/bz7FCEtBjgAxyDgaSucIocMnYVwfYrrIfOtC0EG7r6ArV3g8CjO
MIf9FlXNadPCLFMnDfGestWDXb6OrX9fxNYeXIvgn3C1B83UxGpc29jo7EL0V3O/Jwb/hRdfIHRo
grZV2ILW1IeoZhG2oDiy5kAlD9tbg+cAbIc7lEdkbqk4Yr0lYBpxFJDHXIj1RJzPLvi3pydb3/2s
giB+Q3CvG8gJYZ0AxOhcbvfC5EsJ6q6f+3fhenThcstdNIdGr7cE/qRfFs9wue+Pv3GQELeFA8Cf
DLwlx3qXY8uox7Ehcai6z5PywhAIcCU7sS2CdyREwQJuN0GZE8eq7Vy34jA1Ty17XPRHJZLMYuOs
ArCJ+DYPJEEphFuhcxKa6ZmThM6Q+tMfS5pIlGFzDlcCBIVWmnkx0OMgCavlWcue0wrO0u7nLWI8
iJAgtoeUALy+9U706hhpalvBZiz1cew0j9Vf7u/15iqhGhrYKERybwL1i1nqCi0MGI3+XHzOusv+
4QGe4KlWjgARI7hoZ9bRolSSMMrPDbnM+/jxcPMjzY2XDzQMb1tcQOv1meM8Y0uF4Vv3dfwa1R84
pWDDtnkSA9gMsTKBJqVTLaCvg0WtvExPvPjP+gMmlTegVvmrAcFVESNDnH7UsoLkoZpdbMO3dzaZ
eF8iTlDIq9FBiijeCmAULhDoHljYzKeF+KnzAO44YyfR3/+TwsvnQMAGYh1RnwfVKAoWq3lI9YPd
+J3rReWPuZskV9zWaUWJKudyh69x03UgW5q4s7qChVp7dl+7/APH6Xp4QaNZZEdmP2G/B83yRsBB
+z/uq8OtNwzkB3KHaH0DnrobvFVlLXE3TKwIdedMsqOWnIh71ney37xvBu+4C4PBzauY+DH0gSZg
0sUq5X5u/oMStw9sA7/cwNCK3NVtZmlAMKY2szzstYc0fjJ3owN4UNhCSgyhYTjcglbbS5JqCzPz
MI0if65if5SlJ7fO0bUE/vsrPwaMzqlipJBQ6T4KB6bsA2YPcVsg05ABQFWNML4ZtQ44VJF6W5yX
/NBPH7gWAG1A+hmFOoAwC9cCYfOypAtDdhXFl/ohYbuDMeDrRKm2qcPoAfopvEjAzBWzvMT4CEuS
8dz+TT5iL3iLFdzNvI5UxDVaSV451J2QDXO9Kjln5SmxvHZ/gg/zQASAMzWB8188SIA8jopTI+fm
Kt+zwCk/oM38xQm7x0HSYg3NVHQOs+YWy6T7ZLoYozeax3rZHcrAJECXhbXirctEHyDWy84iNctD
Z3rQ0ksu8WK2TBKMNurzsVLoKCIoW1RVbZ+nGL5j/mI+0Nwb2GUpPiKF09giG41TJUaVlCh108xG
qj6b/RIV9IuH9ruJzC5teGTgCUTXB1S6A1JukbVaxxN0mjkIaNT6eVleFfc1ldXZblgOQ4Xp4Jy8
Gkq5heWquj4v0NM8C/Mc3caHWbJOsuEFwwGCvSojEYZfUlRtPNb74TEI6qH2DteDg4JFMd/TDcmc
FwajYQf0yuwXkgq5rc+/Hl64QHtATNvJwvAxO+b062TvbOzBrzZgbkAAr0HfUA8kLL9GysoxUpqG
CzJiy6u+f/k5FYnOnyWAaIrppGFBl8aiJ1NImpPzZ7qz/zH/eqgZ3lUINPDQofD1rtuRuR76IWxK
ry9PhgybtHH+V+MLp6dFEMw0+PgO+xkrh0k92vHf9z2YjR2GF49QFWoZEBMTiddStx9zhOrRvLn5
bJ614cv94fkBEUJtq+GFm6fvVSNiNoafc49lZ4qiQZC3mD56fdW7kcTYDbC88gYliBneUNQpTkaJ
WsV9mCSFlxq/lm/357K1VFfji0tVFcpgTHHeh13QaodMBrTe2uzr4YWlGvWKZXGHz9fNh5Q+LdNj
W0v8gI27AWBGvN3QkRM+vRhYbdtJ7WwUo4ap9shSP9cvJSjq9r+AQD0DFD/KBuHv3bwRXR0Fu0rs
tthz26vL2kt3l04jb34tQVgqQCVKt+YSksqjHVi0D3t3mhOi8aASAY8RLur1vaMUdl2qlLRh+g08
BVP54/7wtzuN4TkOAGUsPEsvfD6p82aoVNqFhF6M1Ed5836oG8JUKEPAkwocfrjVhGDJQLsZT59a
CayzO6QeQ4nl/TncKAMXAP5EzlGAd6jo8FVRrKLpVxYF+XMZ+2Q3h4AwPD/JVw59XRdsHkwMD4JD
hHE9qvwdm3vj9IIMYY3aPjWzLqJREPW6B85mbyR7rx9IQCAGFahwWzmN2HoWrt7Gih73blDOPyLn
yBJZdcDNSYIAHorhIW6ejBZOUqErEyi9SjcwtBdNLf0aL8Rxd1AGQsCVjj7gqP9AYEPQBn3R0Ad+
SJLwYLS/9PbX/YN0Y5Nw8SB0y4HQvDZKTHaPKbUIMhpxOJPYT+GugltNnV9SW1YjsLFWmABqrsBS
CxyRSKOD/h0jdAKCiHkyh9em/9kNkmfilggdS4WXEEE0QMxIL4bS6XOdxGGOLiHWK7qmZ8Pp/nJt
iQDIFOAATgyCZOX6SOlTmVmzlmIW0dH6EWUn8/cHBKACC1EAULndsKOysTBJWStKkGivWf4EI9jK
FI8fmJVTgC1HSuD/ixC8ysVZ3usE45C5fpk9VsOrmz+2umegpR+q/mUvog1TBXH8ycibH4JtdL1k
he5MBBNSAuaVNUq/p3zvdYH5oMKcqwYcKLzi1wJIpDSoZ28hoPxbq37N+00twt38SOFRCpJowcs0
MzXvNCtXAoO3jtBKz6SSc7u1QvBhYcY5pgi0AusJtF25ODXFBPTkaIOudmerJ1xyWKCr8YUdaIcl
QXVIpwRu/Gy3nl1/vX9mZd8vKkVlKl2JNmUBGw/uAOJJ58/7At67iYtH9noGwpFtotbtWi4hdXyN
eVrq0W/KLz1UfmnvfwfloBhe849eeXPqRfpFxsjLt+DmA4DeQI80uOk3CAUlBc1sGg0KLqsjUJwg
gdJk9Ewblhj4WYSgEP1AKFa80qdkjKx8SqOA5Z5NjolzKgd/sSXhjy0pSJjqvHqap3L4Xl7d7NbS
qgQNJXAnLpfKudTWT/ZLl1HnbwoB0h9bBhwEFGcthNLGWFxzgZCvi557pfEjVT1ZserGqeN1hRyt
yDvaipF+pRw0CsaBKEA5kvZXle0NXiOjyV8xUHpcvabohJpKlRdlC/fEyZ6sQMv2BmX58Oh0iVQa
MoNgjlkvURdHxVLTMYLOH1TTz5TDfZXZXJ33lpfIwaLJmBC7UUtLSVvTiQK1y7wyYd5uJCrP+KqI
Xbqwu9z/WU+goGOn9ymO63zU9AenlLyVtr7/enjBZtluliyVhuHbV3X43CSS5d/Q59XXCwYliYoW
dexxFKTFOdIPUe9Lm1NviuDt9UDgDfyX6Cq4baEX8WC74GA4OMplcA6tsd+FRlDlPxHCLIqua7q2
hYgkOY+6n8ogeFt6DDcH2oVKBfBMCf4tyyw6TcMQBSOgxjF8hFOz/FXL6NY2pSB9g9QsL9wW4es6
ZW5hq3UUKL2fvDHDaz8zGS3r5mZwTlkLNE0QxX9/ZfZo1k4ZsIBu0KVeP5+VxdcViZ/AjZpwRaAB
Nnc8AUu8baWDnJ1GFao7uCJ+5igRIl4V+RVqqsdach1u6ca1JGFbSKyO1jBC0kAOmuM3+59Nq4kI
piMbG0vpAIIOqPNjrL/vDgrCcLjvD1coBmBBwqFVshz3bGQ5wZh5MRpw7UZoC+Nz9/dqq4dOAQ+G
gvG14ntUMC+lMn9q6zD9NwMkXNYSwJAQj2PlOIFVvurW2YyOavQBzX6ncHFQCwb/jR+Bq0k0bYlo
0UKdwOwfR2BTo9P+6wF1ELxnCOJ1CM+ux08jA17zkDlBxh5p9pDJAgibRxQ4PCSvwRMIANV6/FhR
9DwBgiGY7IeG7mdZ5nuMGg7eeYbHPwQNUOyYtrTN3cB2eu+1q3a2/uQeM7aVO+MW4FM3TYaY0Q21
2kDD1L9QbslkgeUNi4fPRiEKZ5RF8FpYfeb0hjVHhh04o9+U7PVY4oct65S0sQcIx/L4BBJqICIU
Fkmdqa4NiWYHo6/G3538r91HCPlM3oSOByhAj7De4rwaDKXGNgX6dCLWUd3vf6GpEFYI0ASAdcQu
hMk0TW6RILYyMNDMz733z/3Pf89tCPYaiS1elIXGmbx38/r7Z0VpytGZ3GAszlb82P9jF0+acUwd
r5mP489oPlaln9sHRWK9N6wHeq0hAYlHK2jwRFzkaKeDXSemEzjFk5GdreYhz4/357ZxFSGXhpAU
cE4IHIkRziivo5lMBmBCy0ND/Ck5dOYZZSSgzr8vaOuIgQAF9x1aPyAhLDj6y9Cp0VA1SUgcfwT3
sil5rWyOjyoDA3ZKB+5cMCOFY7ZNPgOaZ5RPSn5wZTUMG4oIHlZAwVBThReXSFyBu6LR6mG0ggiN
pUqNPqjT8tAbz/kHYhSIaMMVxBoBmSROJDVrQy3Vzgx6anlV57mgc9m9FYhDovQZuw7bIgYRJiPr
uwUVGwEdnxr9gezmMkCelperInSHsDZ+rtUlrTXA26fUDAb9kM3nsvt8//u5uRDUcTW+sNU0zipi
LhhfHY/lX6zNjm1Dj44Dcme39/Y2FeYWHkgPvL7wRAXDrIjj6oiVLYBMGIEBz/ZSZOf7s9lQcrwb
edM1TnR/AxPrgYLTp9g2goocwIhWEy91JVf4hpKDSQ6BW/S9QWmmqHuGOeiNPY5G4ExAoXudfnFt
P7G9wTjcn8uGEnIqXqgHCCOBkxHuEZLbva2OixGoy5tjP0wymMHW+LzdLICNIAhFG2PhZJWFroH1
yw6sOoiUlzzc//mcIgjkDCDhgH++Hn6qdTvJwU0UGPO5PhQyJs2tc8sRJUCgI05wk/YkcUvcNKmd
oB2PrDioD+y7Ap6a1gfY6gMT+U+SyG+gFWRSSto4wWwe0spTZFGbrTMLmBJKP3lJOvJu64Uy1YjN
7gyfsMwus3Ui4x+5bLE2t/pKhOCbx3SmDZoCOIgUfrK7n4as4fnmFDgNynvb3ZvOXFaiZX2Vpk5Q
RC8Le0gNn+4uYYXh4L0U/xUhnFaSaVZadhABsJg5nJNaAkbbupKAJYHjBjjaLcQXBRMO3C5qB33t
1ebB+p7DCyklR2nLdoBFDtXo+AOgrzAJZQYvyqRmcEDRM0t/Qv1HlviGcVnyy/4zCxcO0EnkSpD2
Fm4NukS1Vc+KhXfGWY8Qzjx8ZHy46O99hAGFWp/ZJNMyBQW7uMAZrqSDLotybWk3L3FAhwxEZW9y
C3AgO1QPOhacNZ9Gh7Y+jdYRRa2keZJGTbc2BdUsOLUgkEaigR/uqzdf3RUILIDqJdAGj5i+kx0V
5bmZ/IpIrtqtI8bJcnH1If19G3AhVG3aeHaCqrwY6KP0lILzRcaKsyEE8TtgNnmMEF6uYE2s1Ix7
o4Gq58lXUnzr7M9d8W13ERCelui0g/woT5uAknS9ZIrV9BQ5JzuYsGRADUp0ccNcOSCWg8YDd2qj
7GE9fBzX6uIMjRXMk1fMh9KSBDm31gjemgMt5NUhIqc30GPT2Di9FVgU+DTF09uThvJHWaN1blUF
1wroPY2zK3G+eDFeUdVOudAKhzjOHh12cMClX2U+tf3ZoV46+M2yP3qBNwHIIjijMEjzhL1n2LS0
sydovX0AFcxuLmMs2fXwwi0ydZldqCqGN/vv06Nqf9ptU3Ch85ZjOjxEcImvd90pyqEBo4wVMPvJ
LV+l4P7NU3U1PrcDV3o+pm01txHGzx+IdqplPZa2hgeGmbM48UIIMS+SFaNh5b1jwmR9o2ronvev
ztXwYgnKWLNiJDWGp2rmNymYqCRvvi2lQN0gYMwos+A5mPXydEncLHGl6AFh53w5jfWFtJf9nCk4
QxynC75qIFyhFGsp5VxOTZU0Br84avAUyJCVG54Ih8Nxqme8wG8Shoml9ktSOHpQdX4CYtDUSj3b
klzjW0Jwi8OWc+43eJ/rSSxtlPM3EzxzdlSMSxK/0ExiAjdFgMAOdah4ycCMrEUkcWLU7piYQez6
ufXSlMeEnPafKDxh4IK7oD5HEH4tYlFikg3ppAcW+4TsrdnvfwCgQRQosXmjKw087uvxXQW8IGhk
qAf24NW2coxMTTIDPoJgYFFM5mALeHde4B/XEiq8/BcyY7OV7x09Gt9aCkF+Tw9VcVxkBcgb+o13
GOohYdJBcqYJ08nikmluNZFgIj7gO56RmftDCdcSiKAbrFFsdNVSSWAOn6fuqykrYt+aAeogAfXH
UwMvcWEGCiPZDLcQMzAf61O3s2Erf9rDJQB6BsX472Rq692Ymd1WlhrjPCU+8nyXnO2uR3mXgLAR
ZABYJhoPpSrnYWipHszkkTS/46KSKPbWCvHA9r8CBMcjH5neZRUEqOMherRmyXndUGpe2IwEA5SO
26f1CiklM7Vam0nAnCeyPMTdYztIXJutGVyLEOxGNWjVYo44pWr5tXtBC/rdNmM1A+EOXfqiqnV3
JEHSf9ft7/vDmqvRBf/FrCttQPyGBOSbOXUHK9YP/9vnCxqgG30+o5wPGzBdwPnjwQR+4AShASKn
1gT5GzIlwhZnJM5iG+G0SjvOh1jGHsC3T7R4yN0BRwI/6ba7UTNWeUKLyQzq9llNwrJ8aptLypwP
WCLYOA7hBK3jDRVPVtW5TWPdDHLdtyavUi/392FLEUwEhTg5C1jYxNttqFua1WNrBqx6tbuvy4LG
BRJ/aXOleA8X5M8RVDGEs2TU6BNpxVipEoVxn+r4UNCj5DRtikD4DHhmHmPWBF1royYxgE4yAys6
2gyAb9yijP4aqh8fWK0rOcJUUPiolyWgfoE7nlLDA+9F/AF8JYpRkXZDuSVIeUU4KtHSGiXUC0Qs
sWeUn3jkAGiv+/PYsk1w6zk7PPyCG9guUeeOLBWCs5ZxqurP0QeedfBj/hufrHXPLscpM+zICJL5
GX8UxJfJyU0luy6bheD8JcZi6B2fBbP84lNvSxZpSzXgHiO5yolmEJJYT2LCA2tRTUxi6bzJ+tIV
X5NaImJzBg4eE2gRiq0QnxJla00dmxszMKMv5os+/vmBbb4aXrhEdbNTB2fC8JrmaU9Exg+y+fWI
/cDGYrMBslovkLHMbmkapQlwzIPRXKgs9LQ9PiJboEV0kJoS9pdYRQVXE4ZjfiyV2Gvi3x9YHuQ9
/x2fy796hrZkLlRQhGH10VL7xS0lz7jN83M1PP/91fCd2pGxMTD88Icze6Z6zieJZd2SYOOVqKLC
DLWvIsownds2Whac0Mp5qLSzXmXnvqokQrZ24VqIsMs0ms3Y1CHEKp5qP5sknsbmHJC2czgcEzlU
YfiqsCOQd1RmoDtvpHxuiT8bx/37zC9QEMCgZztkrTcCfBfI242OGTTOg+VX5UdmgEQU4liAYqI3
yXr4SFvabLYqK1CLw5x+TcvXZTcZL4dFA8eABDMisTfJND3v7a6sMiug3aPjPu5vBcnHR94UdYrw
uBG0Wk8B/KZ6l5q4dNTa743DsJufTRhfUIWFNFlcEIxvkudheDVJ2Mta/9yeI548w90P8BkSUSLe
JjcnR8sY3L1F9SITMHKLHtvddV/IX18LEdZpyRnAIDmE0ObMmB/L2sXd6tp6fGGdnLRiesTHV/8Z
ms9Z+3mvIgBwBuYxPEtQhI/w3nqbxzTTc7p0etC1D6lz2X8fY3i8/0G/AzDyDVVxy5SkoQxxq8g5
qMXkF+18+MAEriQIV/KgDMmgx7YeJF9mVK6Th/9teOHCibp/J0AX6k2VnxcyjAJf4fWrYb1EwgEq
K43a6mLpCF0kfl6ftPY4IQXxwx72P38giUf3EJfBfosv9Gous6QYmBGY7k/nIdF2Y58wPG/+yFOl
OE3CUWJoglU3yQB1+1UYcIw+7d8JJMs42AKUF6qYF4jdOmVRX5jBpAYK/UOTBSe3FI0nkkFvCvQW
0tZrTcjG1qYtLHowxg+F15b7DxKG5eSpuBA4fcB6eHWuDMVZgHDSvaGuvWrcjy5E9hUPNtxnnJBa
jLfVoPqv+lIB03/97dcs43DasKU83skLT3nNj4jO61K0N86KGawykUeGQ6H/5Q5fdm/wSoRwaZaM
0dgcIcI8KSzQG0m7mQ09Q0CYx1Kxy3CvBUPBq0hSND9loZIcwSGoMF/5YScvnb7foiIziiuZX83I
N4hqMM2zwuIWhE5oYeTZvWQaG8cUAEBw76HIA29nkb4Orp8zWSZjYTI+Vkd7N6kpkp8Wnh1oBGfi
HSjSmTSlVldo745TNPlqr3pm0vv3t3njJPFyeLxn4VtwmOFaEXK1GcYh1fMwGXyq+Vl6WGSqfPv2
B37pSoRwZ2a1WrCaQUSUH9DyFjFnE/2FZFDSTSngMzOR0eWxVSHCoDO3Q62uBvbU5JDaPk1P6K2m
yfZb44Fl4X5A6RNyb1w5IEmYTIHXWmVUyEZX3dmyn1XXgwq22ilJfdt9cuw/Wyo5YlzRbiWCPArZ
IOT7bvAJaKpsR7wPQ9vl3kI8F2XIk09mb+yPHTlFhqxwe2Ml0fkRxoXf4zgYwpHITDfTAM3MQpIf
2tSPxjNdfGs35SDyroAaIomG7CuKhgULjG5NTV1SJQPb7T+a+lUDd6WsQGfjbK9ECDamGEv0Dy4h
omxOffqLsqM6/dqtPrZq4B6CsUe2Q8wEKtoAslVnQhMO86mIzoOheoWsHm5zGlcyBJeE5W2bdf2C
k537ReV15aFQ91sBILA5Szaysbwb29oKFFqWOgnQNuGUfMoLpN4/j7Kw2dapAsqGw7B5a1yRUbwb
ZwJ8JloQuYrfpw+kvpTDWzTtbo+LY4WMCvwSuNC8A+x6JugmNyB4N2Shicbaw4WpEr9nazOuxxfu
E1TzjeZI5yy07APtX1l6kMJSNkQAKgLXhGPiEfoVNINZvRVHZluHWvdYaxejfpiT3ZEPDjXEi5gD
opHYFPbb6DqQ6lhdE5bfVBXXYhghJntfMzZuRtTcAcADvjIO4hEWijZpmZIhKsPmgcbP1JXMQDa8
EJWY2ySuphR0343549ktft7/+I3DikUB+wYvrISDJViOqUqtKmNxGS7tkTEvyV6S2ae7W98A18ZJ
SvCwxysAF9f6rJoDVC5hoKfvv5ngQckkSr21RDbACUiLc0FiHW1DnbxLVa0IKfNny09kb72Nc+pe
jy+oWlpWZZsbGN9wfLocZuYTWduYrX24FiGs0ERKI1cjvQhHRAD1S04f8+ywjJJE4KYU1DSjYgdg
65uWIqA3imqw0xfhkvuU+Fp1znrPtI/3z9TmcgHCD4wWqDJQUrPebStCBm3qsdstOwJU49anspUE
urYm4kDbULZh6EiyCGqNRkotHh4tWu2lb8Z01v1lOjdUAre4PVZobM0rg5CQAoepmJlVSZcMSpPS
sHR8xPXnQXJsb9dpPT6f5FVUFlmPLpkKjE9Mb3FO7nR0i93GAyLwKMBSIY+ji5nHyaRFprggnU46
+9CCujTZH3LELuNRAEQpHHdksNeTYFalApVSpGHtPKX0XBSHjEmY17bW6VqEoBtDrGR4k7A0HHqf
lH5mHuP9j9j1LITzNAPD1ukJZmG1p44dmYx/XTIFRzCzTl0h75Jj/L721fmc64/GfiPFp4DDirJX
g7ecX2+Eqw9tVGhREi7k0JOTkxwsmWezNQsbVWSgKsCNgTKHtQglGsa56sBQ54wH1FoO0eeGnvfa
DnhNVyK4Tl7phN0Mg51lSRqWWKj4oe8uyv5X2loEn+WViCgx2kZpICK1v2vAahUXu/YtUzKRLeNx
PRFhO3gvhBjvcaxVdGzHS62ePrBQoM7i5eDwyMWaGYTIZ5Tp6Ej3qw81PVbFWcqVvjmFKxHCXujU
6YY2J0lodx5geU5xuT+FzfF5QRmeFEBqiS/yVtGyukutJIwtT1H9VuYW8CVevyex0VfjC9/v8rjU
kGD83n2NmUeLVwfIXhnEc1MprqQIx6lAaDBtEOYPzfxE6FMGG+WE9xdKNhHhLI1zZzUNAxu7/d0B
Ft3xXfpYjBIhst0QrCx61mkJ0sNJOM2nyD5SmX2SjS+Y2EEH/Mua+PjgJQYeLJPcEpLxxQS2khau
k9oYHwSU7e9cFi6XDS+8VfSO2k1DcZgQmKi/WxI3XDa6cD+QrNMdWL7k/0j7ruXIcW3LX+nod56h
NxP3nAeS6WSzJJXrF4bKgRYgCJIwXz+Ldc9MK6kM5ejc7o6qUKcSm4TZ2HatD+N4FfDtfIl7/OwO
WiDwEMND/cD6lh6liCPt6fIDYJMCvuuqu2pKqff57X169i1eSFltISXLSLoDdFITZ0G3L5L87fHP
HrUX46+2kADMGCMRSpyEOczHujuoS3gFZyTACUKOAt7KYjitVpmPDarRFSEfRpZydHv0OzVeiHKd
mST0hQLiHS0A0HnrUgU9j5XflxNAxYoiTaIf3Fbb904TCqjg9KKaGkGIeB1wKjjvjG4K+xiE+5Bk
Eb0bpwsr8folFhGw8H10Nr+2v0NSekx61DlSN4uIvxnLS4bABQnrpJGJ21p0vyVUX5Mwk5c8iHPj
A2t3cYbAPQ7b+NQKaDxvCGpWOsdEHEZz319CIDk7foiMFCrmzpSlBuEcOAgMOMfGf6yq7y1cx7dX
+awAQIoiUY7O+VdHGjQmKIy08AJ+KPKx0FlwqQfxtdJYuihhSSIIvCRpV4fBrabZntSM0mMv458s
B1CvR36JX+ncayD0gwwS7tDXSC1NIslsC9s5VijaIU8zQELeP08vBazeIu6LeUbBh3OM6ptKXb8f
kQ6T9OL5V5p78APSgC3FOZoilWV+CYf90vSstik3czAzG8Nb0X7uD8y+oLLPrjEwI1AqjyJtMIGc
HoOpV7TpJt859n4GGjOR3CfOjft+YxiT9ELKapLAe4SeRHQWHxNeA8O0yn+9f42BqgEWZ1RQAZtg
ZYOx0QD3gMfmGMc0rwjN322pIgsCZC2U7oJJxrPXq+BaBZeomju6AViJk8w2lxCPz60z+g2hkRCb
AVbL8vkLp8Qzuq+cWNvHFt3EQb8rnUvRhjMScMDguCHaB4yFdQyuQUVKFVmNd+z8LyT52V4yMV5f
nSgLQmf3QrSzbKfVHCG57DDgeJhjBZLO8T78gkKqt1f5nASAqEBLLOiPQCM+naPeGfxYx5V9NNat
bUQWmTob+guRpTPTtDTwAyBqoa1HmfOpEKao8UbAch4Ldmfru/bn2+9wbvjlrCEFsQBprK+10iSq
mJzWHBMvIyptL+U3zo2/9I3j4kd74asuyUYadBkYrYEzM5O7yL5gvJxRFwDtAos50k0L/m10Ojuu
icqEFoM+XrvR521mkferI2DYoVJhuQ1QQbWa/Yn7ZqTNqI/jnqDWv7wz7l1Vbt+9Bgu2GZYZtPIh
kPZPXwKBDRXxWaOuGahgT/Xw8T8ZHpWcy0EA9sd6jnwyhVYDeBHa/UWBX568v2R66ZODGY9mzsWk
X2nTsomltqsWRYSoKCC77sIJWOb41G0G8TrarEMAi0DdveJRkPNAxTBGR0bSCtvoA63zt2fokoSV
HT9VxBUQgbb6YuM4G3vIxYV9dF4CcnDIwOHfdVGKV3gBW5CYjqW4ggHGmhv3EgLEmaOAafpbxPII
LzS2RbmthdbRkaok7azlKPvNX/Tj21N15jyfSFme4oWUoI1dMxi8SGXvo3bnXopeLJvx1WIDPw5p
KyTIADx9On4SMqrGuY2OQfkcsqtY7frq2f86mEsR0POCoDrgWkEFrU/2KJRbzTMDAJaD5PG+KHO/
2Rbfkmnz9oSdXRbop4VybAE7Wx1uNwksDbcoPFrBt9bKRHzfAHjiP1gVqCkkd1G3BUdoddcpRtpY
aKADWCzVPCfF+w8I0GDRi/4bu/BVUx43SeUoPQPqNNkF3WH6EZH3WzQgTYMLijzQQoe0niZfzKME
nfRxAtz096q6sAqvty34ueCbLAxdAItaDx9KXB6+qt2jUJn20uTdNGAoSglwjaIYCbFD8OKcblvH
Y76oW18d6+Ch3Prlw9ubaPn66alYGOWApYprDkrQWw0/9qJ3S4Lho8/NdDOUt+37GwpOJazOXRBN
neoKTx2Lpkmn8VFfUk9nVsABMAoK8hP89art3y7jqPJcqo91pbN+DNOZeIf3z9JLESs1Dlp28KZz
iPCg+0aTA2cnai9VO/3mm16vBcpN8DKoeMaKr9aCMO2586TUcRYHoJZQL6UcGHE7YmWRkwZ6M4V5
eCl0fGb24EnYsGKhEgHbt7rDyTx0zTCO9jFxZRaLKZeXJu+cBARQQhgISNq8eq3GqnHFUmaO3kjS
IBuLH+9eHBixMKEWNicovFUsjoWgBg37Qh9ZdWvzJlWsTufq3TFXFKAhMoB7EIjpuGhPj6EsVNwA
vEQfW9B414PJukvq/Mw0nUhY7TEtjFXPDiTwOIu/TpeA1F7fFnAZoeZQmrlUga1tHa8ItT/pcgJr
rkwDcaOtnZKpl2zeXoyzYnDz4bQsTR9rdQh0TzTWe810pNVHyzRZO13pCRGbVqRvCzo3XUAkwj+I
LWLdV9MFQLsqqvtWArf8s9WkkXNhwZcFXR1GOBe4NwDFAjiIdTGrEbMjJ7+ejtWvkIjb4bv31yjZ
Lf+evf89YI1E8IdRgvgK/mpkddd6vRqPzZyPqc8vrMe5aVp4GHEwsOy4yE/3bQhP2JUoPzqapsx/
EufdpDngL0RdFsYOlq21DrejJiwJaNjoo2/fUmfnPL97dtDnC9t2QV5FUe7q2LHSBZxP76pjxUTa
fw70+2NmaCQGAiBwK5Gbe4VlAZcD9cXEVsfA3wxJri5BXi06e7WNfNhNCx+PCx87Wt1+LQ98ZZJw
PvaqSO9i9yMvLjgxZ1YYz42KpgWtEkHY1a3hhigPmcQwH8H4Y4KbQjy9fwlwKSG/iBI8lI+uLoik
7Ae7lYM8TiV2Pyi8/mfDr1Z4iL2pZkbII1e5ibLm0gF4bY0viDp/P/5KT9iVQJBDYvzY38oxLejO
ca76fiPfb/afCFp3T8iBhU7tQ5An8qFN2/hDokHcijv83V0gELRUdKIUBH2ga+ByPjdFi5ARBLHc
BDhz1XR4e03ObVp0vuPORngLRWyrLRXoBkaBQlqFFY+OfeWpfH5/0iBBJhzBoeW/1zG0UHEadsK1
jxTl1flkv1dv4OpBQxo8i4UHAvwWp2oPxa+139fdCOaOa1df/3p7fl5dcksB4VJ8AshT3KVrDEyW
tFOHUoXx6Kgb4TupBeI29lFcqnV+dbJXYlZHI1LROLsKYjwa5LbfgGrz67tfBLopWmoicTeg+f10
mlzCdYIexwE2x8bEh8DsxbxX7be3pbx+D5BUYctCAyLIAiLXUyll7wEYvXW7Y+llQIBJLefdhanY
RriCkKVbKoIASXQqwSQ9F/EICezXcN2+tzhuNfjq8esxpnGjMXjjXmsnn4uHt6fn9W46ffjVFY1i
SNWIyumOVnzFn3S470AQ1+/fFvLqSP9+iXgpQU7w5xo2m4SJRQLhdcc6uiLDjS6vw+CCxXRmmZdb
CDGPpSERuESniyBoQsHcUHZHGzUV6Vxv3n6DM8MvqV40RvkLzM66XbYyftQ4MqDHyd7/BOH226Of
WYST0Ve3HB+GQeHN6DGY0tLLibUHcHV3CZ3wzCoskXaUrwHNeCnVPp0ionDgWFT1R+Y8zcWuUp8D
6/3TdCJitZumEdwf8dD2Ryf+5ro3A83fPVEn4y/L9CJMN4+D3dsNxpf2bSt3JD5oAHJcIs44s9gw
vuFEIGENuoB18kC7Hqln0vfHabypo3SML7zFojpPzLKFFjtEXBwOHSoT1ikcqxaNbxdhf2zCdAoz
YfbUSfv6s8UycykAdU4WpgyADehThx242lr4/2VfcQqU4SB1+lx2G5RoeSh9Aa5xdSFr8crawXsh
AgJQlgWJDzff6erwomB2YUNW8NjIvJ8zwrbFdDDq6e1d8Gp9Fq8IjT7IHeH6AEbOqZypUWVhZtMB
ISeHMzy+W6Gvxl9dTKZnhU81xrfrOTfGSh323gP/WwLijgBIR3vJ2qyt7ZgHcwiFOIktnz+QYF8X
aXsJKu/sPKFFEWitCwbmOoGBals5Nl3SHs0Xq87mSxjWr/QJXgI+MBq7UGUDH3i1tWxfOkNSjPRY
JjsZb7RAhuHCPJ17A8Ru0GCDNBJ6FlciwrIThSsVRKCnxKT9pfqaV4p3eYUX4692UuA3PolmSY9q
yOP5gQF7eHgSwf7t/Xp2ov6W8rsF8IXW6qmRYWdBSsMzwR9m/qnwLxy9Cy/yO7r3QoQ3BjKMDETw
X06cNuzGmnL3ElbBJSGrCySOGha0GqvRFmnlbZ3qvh2y0P72P5ut1R1iALlfJnKiCzVSUGc+S61L
wc7zC4JTAeyo3+UwpwoECUu3oKVDj7LMYpZZKmV2/vZbnN25aOMDlw1ig6/iwmq0tdXMM3ZulTdV
Spz0Pxj/N9QwWoKh1lcngw7T6CpWUuj1Ob23EVZ7e/zl+yd31HIyXoy/Ohl1UYx1Lxp67PHwdKfi
bZHL6cq54AOcnaYXYlaq1vYKySaC15i6b0V9EyS/3n6Ns+MjeIrgPK5akHqdrrRLdFC4ZQ/LyuRA
I5WX+onO7iREPqCb4A/Dvj0dX0+mdwXBNAGGDN0A1by7VMlwScLq0BHbVEI7lB7R5aN+lMN2fDfU
DJYaBiF6xgDsCMDy1RooHapJspAek+BKaVxDF5pjljleb6WFRBI5SXjE6FU6nSMpHdCkBzhtbnRd
izyoUuuZ7Lxn171QuHJusV8KWj5/qQSrupe1C0Eg0CgB52E2799MyCAgsgzbA2GQZalejI9gSOMw
miyuZNqTj1H74+3xz525l+Mv+vfF+E0XAtGOFrBrEEyzMtplKtk2/L5v/pMXQe0HMoZoqXzljyVh
TVrNdHfsrexzcykWdW7HLkWrAP8LMUtrV0xWkXF4OXYwO9zyMYANHV5Y6EsSVsrPnjUPTA8JDQh9
gbY13cTvDmwuhwLnGrHNhf503dEFNFJWWI7skEe/arrnfn6vv4rxUea/ADwi3YaGrtO1Dsk0NS26
BI9N6ppd4G3f3krnjgLCcEAXXvqjX6Gdjt3sViPMJ2DBPAXT/btB4vH0i0ZF0GYpr1rH6OYOVfQT
sGaOok07lTaXSmLPPf7L8VcnwVJ9W7cEGxTNHjFNw/f2oSHZEaLdELoOZGoILa+UKnUGR5ShHG9L
C8Sz8Tf0r1w4YssTvlR6awkrpefVgB9zkFm5beTe7u/C5ONwA5rx960yph8BwOUg+yivwn493UTJ
VBgvNu1wKz515Moj/93G+r++q/9NfrLjfz+u+Nd/4efvrNdDRcpx9eO/bqvvAxPs1/hfy9f+36+d
fulff/2kQ0XXv3LyDQz8b8H58/h88sOGjtWoP0w/B/3wU0zt+Ht0POLym/+/H/7x8/coT7r/+c8/
v7OJjstopGL0z39/dPjxzz8RoHsxxcv4//7w7rnD9z7Savz544/ripIfrHv1xZ/PYvznn84/fkPL
JQteDtQDCgz+/EP+XD6x4n8sqA1AbUFLA5CY0cD35x+UDWP5zz9D+x+IaSPaDHAgECkimfHnH4JN
y0d+go9Ah7AUvwLGGffK/52AkzX6e83+oBOiiRUdBd7ody3x31sPrveSTPp9RS3aCwJPd4VpxtI4
k1Nm2Dighk9DNkTxVupWzCntrcTaafBRXg8WESxvhtL55HRA5I+t3j8gHhhVd0aS+FfRMOeXEpRd
WVVIDrrV0VZ1UfUEJsh+owRrh0dj0BAcUd4fbSsOr0Pt+l+o5MOOJT1CxsHYgxGIBdr+q1Jj9Rdy
FFGVyd4KP3tjS4s89qlrp65SfM55iwLvlFfx7O1CafmPsqmn5L5JKKvz0dQjTU2kVJETb+7nQ0K6
0Nl2TR1/cafYojkb3XnYAGTYTNuw6JKfcONDuR9JQNimKCzf2yTadtDA3NgLD4QA+3kGPSDphs68
51vCOxUcrMif4wc3KQVItVEepA5+0UVRVs2ia0C8YLWYvolwhFI8taOdjJOPhR9UIg9bTvZjEmqI
SFT3tWSmvZccwZJUy9ia9zRuRWbcWBd5H1suAGt7Pd92YCyuM2lIi4R116po13l+sSncoSwzKkl0
UzMesQxFxxFYuIs5dLfB7KONL2l9/WNcEEvTtg91sOtR+DUcQartjAddwynIfRolQ1pZun1kMgnv
XRcgBxtFWXPraqtQAABqlbN1eQI6rbDy6dfZC6r+akh6GWTaGGcrhPa+OWMXxh/aRGoYoGWNBw6E
GDe+AcDwtm5twF2NTdnfR8an05Nhik1Zl/SUb5KoW1o/+tH+ZjugobUL9P+ingQQxxkd6gjMbeB3
+lrCEQc/R0HkDjXHmuxBe+99NM5Q8azu2Phhlr035BMLq6dkjAYHfOEW/S77QP5A8yH/wjRign7U
VnsekOh6shoUC04gI45ymcwxMBfs0ByStreemkR0D4maOepNdAW6jq7k1/5EahRitpH72LfdsC24
q81m1AxQ8EKS5hNzBn4cmNeGaZFIsY/rObZTQWpZp9TMxXPQVeo745ZA42AszG5iCIelXjR0c16r
JOSbqQYLYsY7p8hiS9PnztTNPqwt7xN3piTI27hgP9HkKPysr6NwRht5Z+xskNEzKQMXBL4O8C+q
AYXrA6DO+MYpo+ieJxTgPXZjA8JurhKHpZNNIrKhXStJNnlF/Rxbjjvtytqi20Eqebug7CP6OFG5
lUEJGujBqehtLIJEpq0W05gam/TBIYTDf2upRttbimP7LdROQ9KmA9J59kLP/luNvVRbpzc+MooL
p81icCG0F6KTfnVfdk4z2v4YOmk75My29+FwKRJ6VgKCSAhWAYf/FeIlMG/4MDWQwId0MNHeJvWF
OM8lCSvFm/ST9LoeEjqeVXiHaBT/iQRUI6DjGT0AqO88Ve2OIQLbJXDSCRydgb/n9XBBwm+ig79v
D5hEaCABiwfgWXFJIXa4qv4nwBngXl1gH4zMV7fl1NuPRnTx54r4lnNtD7xHJ/eIoLvbxPSW+lWx
cXug6ToAjeV57Ik63HI1dZ8Vh+2YCWJr82VwZrvbc0UHZ1cEla1ubMuuu9xpQYF4YSutTC+EIhHw
RqfWwjSLtu1o5ZNz1igwLaBoLTHOjT3+iJPmymf2hkn/gqRlQU/mCpIQXEUIFG4OqIxWC275sCLt
1nJSV/dPRTzU13NkgBd2kTz3vCAPzFIgSIMjvRJkWuSrK1q6qY8qvK4aMk+yT1Uiv7x9CF/P3NKd
BJsSvttSK7c6hCpsWawd7aZ22ObebIOFjcZfFQ33lmwuyFq26uncofBlQezCHwtg4kpWFTWjb1co
M5xidaD1ltcMAJwmc8V1GW3ffq91cSO2BApUgIMKIxmVJKjlPz03TUiFH6vST1XngdLlk40kG4iO
UFbMYyBxPgwEJFE3nrjkZ6CL71QpLNk2FBigpWnphMAOWe9G6fcD6engpdwNpqfImUGGqoekjTIW
T+SeygSN2ky30Q+3tdorMlLz4MmZbVDKzf3cB4IC2+Oir+5r4NC7WRP2tMxKVoBlPQwm60svu3Y3
B70NuBxcide1M/UfdeJitwRTPT4VunK+FkYkfxXxwrkl4o73IFvjRZU7YE0CE0M3EbqpvFDq3Cf9
YGU1GHhu6t6MBxbDukt5KOdvLUAtw21EXPkx7GMVZQN3wk0biPghmDopHsgY+TQjaC5RVx0yQd41
6aX9bez76tg2hTDgbyz4lMnQMld2Hwk/9dC28eBN5CfuB6JTZdMpSYlK+jgleuxNji4Z51GKsHKv
p7h3w6sEacxHblDxclB9MGx1b4kflSbjMQB18qFzS7rvItJu/LFDqr+sdcly0c/usJun0Lv1fCmA
5AXjxAZzaMzsNJ6Z5ecjkr/2VjGn/1ZX1hKBQWwPhqduOnXfGy7yvnB5d9sNen4u4oldc8K9vOQc
fFOeAIPd4LKcoVnlJjZFmVkzzKmMdFNd58hlsXs3YXO3nefRnh6JaqMqrTkXbho2gqlbYQkir0ko
ZotkTiFUmNVibKadcMspSLsminTu1Uw+Aj+blJmo4uZrYpKrGvpuHzBVbMt48D7AMEweJYUO3zmk
2LZdGQHo0UJGHB7IJyt0ihtrSPiYAWyV3PQVqLOusJjuVvBI5Sou5quJwfNO7QEJ4xR1LPRJ4tRs
LN6EakuX3PjNlDQz+ADdMgpuRiLbnYlD61PvmrlPk2kSmzmsJx+7OhzKI4yHKAPpBI+3YR32Negm
2HCLVLHZCMtCN+roDYBv64uSPUyjtvutKnQyXXeYyvukjPlBFgkuD0q11E8N9o63kxguJGnpdGAA
TlHnFidPo1+1iMEScz2MNMyV6KXeB4JhL6eVy+It0Qw9QrAQ5VaMdtRecTmjnzrgs2zdFOBitnsv
GyLAImEDRG1TKMAD73WQtPIRwYr6WTArYdeeKqIDcIJpk6uEIWmnuyR4Cht4yDejRwVLk0p3Qc7D
of6LG4TRx9yfRFLkM271nQ+fTGVjPbZelzpDZB3oYIdTzmBffqZNMvjbyhUAfim8cUt9nTyWftds
A+3PIg0BlvTstj5q8a1J7i0th6NC8Bvms9//ch3p72u7Qxy6tuJ9PQzTc8zBLRwQxJBTpdp4zh2/
TYa8qvgk02oq5r3QsfVRFLXrplR2dpTWZCp/sCmJH4pirqwMmSvzefA8iVBJ35rnpKwBDxQg07uN
5BxcCbcHcYWC1t0CG2f8Enpl/Kw1d2gaqcnbWeE4IkZX4zmsoDLgkeTdVRUODgBaRek5OyoqazMR
K2ly6heqzVFzSawNKkpLmZVQcvOuMa24Af3AZ0b78rkbOnrj0Np8r6uwiHey6xK2gSvMdeZ3pS13
ynLrEl2LRfVRVwPx0k5YA3o8CmvIAZPtVxu7tbtfcuRx3vSeTB5m+PHhzk76Nri2J6rc+zKqgPUC
2N1K500wjOYm8CsbsBQW0XbWBSrhe6tC11AaFlR9gIcp+e3g1O30qZsCWdCc263Pq3yseh/w2NVQ
phNU9LaoS1tllXLVE56b5qhxlc92reb+6whvKZs6H6qDhrIMt+Nca+vaqyMKrjMLxlg6dPW8o9yR
O7eQDt9FUc1+hMA102lUu8NVxwckzCZtmU3UJuAsQd+39VDaUUe2doLKaFN0wUc6qWCja9pfJb1T
khxZGJLzeNSf4t4LzY0jKvvW0kZNT3ywGzerKuQgRqsudxM6nL7JyQHKy5T0oEYDrXTvbWxWxt7H
Nh6rjCrSX7cDGaI9G5E0OfDCkQM4RDWqUdMKTbjyEb5fba5au6rYNhqN6x+j0RfdlxEtwHzrV+4E
lCg7BMRmN9lXE3xA5692QtIuj6uAA8YZ9uMNd1pkz2tp/L3DpVvsXUnKnMwuuXN8Gj7QfnL9zIS9
drPYKeYC3I+jhcuOaxWS53DAut5FKE2nKQIHSHLVk3HIXkmu3U9jwwBMMYRSXQMvieyZ6BNyq2fH
I4sbPhy0a7HHrp+THidnrNprEkzBnMc2S44tkW6yUa7u+iutOrQBI46q69QZCarrp2IQXKSFldRV
RnTYbmsB5Fyc79g011Zg0AhTI37xMCc4Lfu5AVPAHnfDsA8QeOnuhoSJXWWT4HNH3BKYOwg6yG3h
zOPeSKf7TCxpvhgogGhL/IpuhRXrOoe2nQ+8DR2ckjAQZdq4pbMj9jAdR1PN0U3Xl8rJ/FkTZ9sI
NfCU6cR78EdDMbNK7tCwUz6TsRqAuK+L6tFrhA2XoPA2Ye0WGzPFnU41rIpd1NVg5HFqBXMkHQLk
3oIygAZDboDtSmMqNOWayDsM9uw4N02CYKxAnUVBH3zmR/2mASjCY1cGFgCXUPFYpsIekugu8DR5
sOCk0K3sjf/RlOUD1LRT56U9T3zPCzXVX5qGJPKus9o6iwTld7y3/PimIgJ8DWxoh+maufCitm4I
8Pp0pB6e2tiDxmUK3luEZWorK3StrmYUG2XMwLRSzdh2f1mqRdmRO8cSMR0hm3ZDvapvU6dR/sbj
CEp+syzubDpp7BCBKpA3+UE7NTddIetgD5pjq8mdoXYkLE+SAHPLSrhGyMYJhEyL4hmePE9bx5f1
Jzk6Fa6xoU3iu9AxdXc9qDgBPhRQJPpUFWD1rgsbQ6DrIfhiEhtxiJiMbDejdLeBrh0aZ08ErYID
MVNDr0TT1HnM5VhuPHDNkwenMNOcI8KHuoTYdEPeWZRskTEysKB6/RSje3R+BItr5lRVfRUTPuRA
+Ce5JB6QtoLyDoQ8za6QSYkirJZnhROSLcHp71I+2T5WWKm9AjrLpo2DweSMhPFN47S2+MWtOUrd
WSCOxqtgJ1oLAGE6aOoxjQrRzR/mTvJmU8xuk+ynIBrv0BFtf+24QjasYVO/scysrzvRKz+Nx8Rv
M0RYgakkQ+G3XyTiJ2XKWecKYL1rYC2MYoDVW/nzDaiQmHubNL4rUzUl7bcalysMAysBMnwTNnXK
Ghleq1mCfaNAGZDSEYufZTMT8imxaZ+7wiQ1rrQw+lqQYtiWXm82LZMSxoRlf7WUD/AoRIfFB4Xe
sCbtOhFeu50TI+gQ12yTJLKzMl6XMQDkCssDlGZp1KGfYS5uGQNYxJVvrOIbSANhDHYutb7CjZpM
5le9th4jiq4zxJyqjqWYe/081kWjf7gRLfg3Bxjf1XaKOlSA2G01dI9BU0KFjLxn2TQkJWwthHFz
1sROh2Rsn2xcj+kpFbMqM+UK72nSHfyErrf1FcDOi4MFhJUujf3Cim9wY8xZWyakTiOf81/Ub2BB
I7KZqro56Ka5nqYOxMHU8zc0CUuRazNYB5AfNtuIlWRfJ3Vxryq7feqBAQhTXiAylFbJjANgK2/s
7k0wIlLtNIk2KexIY3LPkALuRmOiD9KtuZdKI+K7mNd0Ay8juJtsDR/K76ZfYNJoP+LIxbuob+Jr
kfSAgo+F9cshOFkZVLM+SDsp5FVQlNy+Nqr3YDVqSr6Hfj/tuDG99XHyGk+lNYsLN2O1g+o82Kj2
1jGVVrl26mD+1INMD15YUqPaRo3tZggsMGDCzRryYWyaGwC62fEG9aTUQYEac3fFoApzqIzR5NBa
pV9ljujsXScpnzPZzrI+WKGM3MNQc0Jv4jZkXhpg036phghAzVOrerkZzcToTTMZeY32FE8foBbL
A5yqos1a4dnVxqml/o7boAbBq+m8KlWl7V4RvvhdlegglY7lNmznaF+TUWbM7kOx72tSyodY+RGC
Y6FbH3Xd8m88EvOthwzDroiaJC9YMqnU5U3Bbiarkl/seZyHNKJKTm5Op3CE2iSjijbStDW/YYii
R1djgVp4cGnFCE+OWM9ow0Fb9MWDU9xksEXmBzW33gdLFeKvWDi22pQqNNektMfrOWj9Z9W5ZMiI
39n01khpI2NajUP5EBYAbcc16Vcs9SZLX1sz0XLDfVvdNdFI98KfB7n4Jo1KCQ+DtOrn4XtPq+ne
stB8f0DUsfnmE5+P6VzkY0CTfmu0UzS3AS/NVzS+DFHujoNXw1G14BJqUX+uR8edMw/XbpvNiNG3
KZ9NCTcG9w9aPISb5ODoHvKQhWhZ9kTU33i1lOGhTmDHjyKAzZBMba7bBj8mybytmnncalW3D72j
yMa2ebSZ0DVEU0nteJfMJfmrRnTtqdf9jMMFfPCMjy3AGwdhfxocuKzU2M19gFjUplWhsFMEDYqv
7tBHCNA5/Dp2q+GuNAxiVU94v/FLOX9Owr761bJWwiZXidolfqnvwlnDLx/DQe3QKDronIbVeK+Z
7+4agG2Ij8wP9FUpUNdkUGxstjhyAclaoA9mnQy/h8K1bhvE1uu0Izawgt2BfZ1mxxcwvQQ8WSNg
APleQYCMpkmv03kM4GkiKfR/SDuT3ciVZGm/0E+A87AlmZOUkkpSSaqqDVEjGZwZJIPD098v6y7u
UUpQovBvuhsHpxUZjMndzNzcPJxK4naumvtjIYryyI424qmx8y0/vbu3TJTLk10+JjVhggO6EeaW
0AP2Rmn08ax36x8uGuMqD6bA3iZuNh0W4vc6LNa6funl2GY7/pp9W2QWsodKenioqMb6ifKw2Ez4
xx8w9jAmXNH7yQhzSS6SYDv11e8qbd/MLRiVNvdjFlm9xpNRWsk6bzw7a1sCu6aPO+6DZ00rgq1J
JvnFzQa7OZi91gGad259JczWj4MykQF1wm5xrwl//qrJtHpwOyONHC2dr0vImuMkEwpJLbSjt43v
Vnu1WMWDTAZvo0MoRbVXNndDL4K9WwSUXvkk72FPvlfF7uBO38bRqeLBM3t3n8+sV8wmcMZtlumF
t2l1LdjRXczQwmnmB0Tog5Onzp393WqYGhLIxID9W4i/O5wWM4FAOYUkOMgZxjlsAmuI60n1V9Vi
z58DqJz7DE1wFU7OnLgbIapWhpWjrTGGUNbjWE7ublX9XEezq6o66sRS7BszAbFo7C7qkrF3w2Y0
pq0xaTw83tIkIuQfqyKusnKMbKkvXjQtQU6a3ufMty6N+V4zMV8FUJJHe1RD7LfQh0m2iJ0zca85
xtJaIfAt/6c+qKrncsnNYldwfyyh4ZTp1mqXgIJjrOMitLPqWBuB7CM05s7vtC+aDS99/W10+mgQ
fv6Q9Ialbtp1dOJT8PzkL4X3WI1NNRK2emPxc/WD9mWRmq222urr5Sc+B8dnbtXihcbctNEw+iX/
uVbanbG6LqTfCRskDph9fWebjbfsRY5w8FinhvO9EbbBZQwuGkuLxGIrhCankPjV3OhLoQdxYHRe
HmUyKbZdpniOhk79VIk7bjAb+2QbeYretCWTCg1tUsdRcXQ8TTcjxZn61NeO/9tdQKaWypysaDCz
9QuuM/aXpF+mB0Awcskgd+prn9NlAFf2o09BWUEKnY0mZNwKYbOZxCoek2DNt9IS3iYw6kRsW3hp
BFglm2Aj4ZOs0Peyzok0YXhHR0GiRr4l03tXLqUdtrDjRL/svJBEbFaPySrD9lk7QuTl1U43Wv3Q
NxDv26IgUeuPetmKTVBpv4YFCQRtAhf9d4IbjLHRksqIamPKtk4i1+tJeg3MpOHr2X6qZf/dsyt7
p3uNHXdjI5b9MhgMPfXWwsnWlbw3tda4m0sWLij0cVME1RTrlZiIh4whubUbEXRh11EHFOl1vzo3
reg/N+343fOlull9c3mwVSCO62Kv3LIG1NqVs8Oqke23X5KhHCJpE4/vPOmMX1ZRe96VPlQzt23T
NTdg8gvhYUPSNJtpdjj1P63Jnzr3mdxwusJUfNqYxTSrfYqQ4ldLUDmESP+rWLVsjdCY9DH2Qafi
NTFs+rC7hXoeiIN/lI3LOkiX1HGDD2ZWxpnfBITbOjnZTe03dbDHehPDyqydRxUSdnY32eRz+xKy
2RaW7Ev9FFRGZsQCqP9uzlTQhHK0uDg6e8DGJg865d1aVtlsfTV4fYSypOgQHTjTD3OchNiVvTce
zKzsg11CrP+9oJR6l7Wq+K5hwdvGGFsaV8maz/qW5GGZdqLDKk3290UGcpBRrRs6YnaSQyBH29kG
vaC7RE2cHGw94qGbthjMNEyTNojzNpVfWqHsSPY9JHgZVMmLJOUJInP0JzS/LNmzCwjrwRTlvfVg
NZDFicrtg4vAadjqk1YlMbb3hE2WMultJrJk6sOhtAEGrcmVN0m6+L8ANH83ZnWfZIVwwn72zbvF
EY2xXaHiy03qJeWjNdjjTkhT/LHKYmmJExICT1+rbPp7NDDO4bIE1XHJkUpyFLJ0DbveqeEp3Gb5
nrZ+pUekPfOznaC3CBMkldeGVSsgpbE0rIO5tvq4G1dtVJE/9bLa2BRe43lhj0OxoeOPzLe5li3F
RhoV/OSgayr5PJc4EMWeSFe1hWBOaFpp6smNnwZeEfaiLfpdUZfWURODib1IlS7BPqvA928zCgKW
MJXO3MEoLOKnATiuokKrxDG3686JEztdvL21LLlG1avpfkfiYEwh9XiZGwdpOe7apl6L+9To/M+t
W+kqGtnZx9Eb+R1em+rFIZgKTYukA8iShlXWuvknir41D7F+MwL988lCktRu+l5l/WRGndV13xUw
3fprINEqP2GXNh5q7sB5XyMYGEIcR8x7I23cIk6K2visnaLdfWpbRr8PGowvhqGuN7amVXcycfvH
0SgccPNON36vwsq2c23MWkjZeQUGP1vtGOlulh9Lvvt2tqQLAm3oW2ITcWOrIVl3pZbK+z41x/2E
lIA0Sgbr3ZDo4hNh3XRbW73KcNiYWwAF3ePfcufkV72Muoy03Ckw8Q2ctA9lnTvzTm+qyb62nFqL
M7dPnmvL1+MqqaV/RDbTLGTCoPAPo8nBjmhNrZ6rFZlemK6ZRmhgpNWzHJdi2RTdWGabVWkTGygF
Pw1HLc2fBRZR5Bqg+XVYlkm8unZ/TIeEi9kruoZ314cBaubvDFYkG0Q/3aO2avKprFrcK2neIH/b
VZ5/Kqvcj2vuimGnMFDdlK47kAf7fVZdN8CFj8Oy2lNUNoVlHoUzBn/Kgcw11JPRWOMs6ftpZ+kr
LtIBvqd5mK2tr8J0CMo9TopoX5rZyw51Vdgan0Y1uyItuq+Vszg3yai1Bz0Ypkfd0nNe11KVYfI7
aFvtvtJ6uc2DX8ILl8CRRgzRCXIwE4CWkVvrjQYdY+i/e2MKOipmcj8L6zrJresiq7KXPKEefSPG
ktRMl+xnOOXgCVTwTmXl58RwigbD9izpwintW1axQUEyzCOJRptfV9ky7PvG9ZCp9Mt4vdQAIUc9
sYN0awc017tqh2loD2Ne11AGLPWtPXS12tSjytcwSAplhtLE4uIaRSkMYVWvw9FOEgA+Vhw/QNj0
orzTa3QpbQ0xFKNpyRJ+ZJYC0NNXiLu9kS2CxKl66E6Pbjr47Dw3aAsZ+ZzubxB9Rh71tSlFyE61
N0IaMwFmvZqf+yqv75RXEwnSy+TEXJG9bWew0WKXeyXvQt35pGeTkEt+ZdBP/otRmOJam6p+uZPN
MGIkM1udGVF8cZUG+STiamo6MyzgI34UBv0NtlKu5fTStnAWYRdMmdjJ1uKxlcJrNkpLJqg6UJv7
dlLrdRbkMw2foOeYmT+k5SdjcPx7IcyhvirzpdHiqva0p7Vv9Ts9Tdcu1CtgI6foKn1T66tOUkcT
VgKdwJ1vqnb1Xiz9BIWn2uCaG6tGDc9eSrbEUfo2WIaxvpoHw/5BxMkXwsWypQ3yaD81/bjC55TW
4IV91Xvrzqx8f4jzNM3Nzx2hmBFRcWE0AIvryHijNkcQR6kLS+DSLdj1Na7r0lXac5PM3T73eFLD
SpTLDxbOuBEefdu/FUw7pEeDqT1CipaQK6rIVoA7z3qcBl87gY5JHxdGDyDg5HLKT9yTOgxVkBb7
laJGuUt7Z/2cO0KVcTnN89OwWCJul9Q6LsDV97Do+bd66Oht39SVPHjV0Bb7TNaowGbH3KAdBKOs
ksWTG7vs88faWDo/nNqiWWOAieCx0gkHbspBm8qHoUm8NKr8ciU3Vr6xbJEwtOW2lH0AkFinpU40
4rl/NEQv5WGY2gGypuJ+jKyg7A/ZSAzxo4XEWZ40tzayhz6pioktm1pltCw2kL7jy+lJqZzeScks
6qd+mgNi5N4HRYdd17SwFsDm21UFGtbfydBCfYmi/2qlaXVo9TXb21ljNaGdl+szng02use5eMyc
FlzJTqZEY+3cEbRtNPUuzDsxywg4ptWPw5Qa4rZwtEx/yLKFHZ6zt7xrhyf7UFWLIa5yWGZy0oyv
Hy6+OX5HwTncGsXUIejqA/eetkYwNlOHoN1Pvf7RIu2n1bymWnGVDG57n6bGPB4n06y3ZdGkX10C
oT5UmCR81XJdWCQ4/fK9K/zWi8a0F1ReSh6XyOTdnq+1NRV0rrPTuY+beRSfrLS01kPpJF3z0q35
dFsKVycbT4vypdZRIIS60Q+fB4diuMX1LGhgt9UA+wXOdWsns3gNNLMKA2ssnHBZySGiqiuwcCIQ
ro4AeuU9v10zYoyTBvtnsYzyWtWO/GS4BCam3a3PbbdkNw2uLrEF5R4ba6muXGATneWEOXBDR2pL
ultcp6vDxSp9WYddmXvzQ54PMJ+eLs37vB7NX7beBlmcCUttixJR51dBDAj2uaCLCKEevX3PeTlg
Qz1iTGx634x29K9p5ukAq0u9i4O6S4rdJHVRkQhS2GbauX6vGlPhA+h2KNzFYj8lfckNq0YuJG/o
xmxP2dIMa1n1xt4cbZIsnPGHboN2Ntg4kBN/eLIMhKut9OPEycvv/SjlDdLC7FMzF6gK2VZ1g7a9
UzRgoyffFNYIZseHzuwwdBOj2IpKzbe0QDO/GHIwju5sOJuu5U91sPd4dIneqTaig0IszandLn2z
sEtsvJ3VpLtqYykt96+gfuYXkKJ6S+Ssr2FFc5Fr7OPTG89pvWd9dHNoBnO8bacx2Iu0gO8s4aDJ
V4wUAP9U8kdMCvH/i7OUbFTbB7RDHkGqyoQflLrWNq0M/c4SIxLKtqRguuI6eRl1gnudrblB0+jP
4ZBkZvUnSYn9jmJC63iV+mafxUnJfbwnSEcBm025fiinpHrMjX76ZtXYDIcAoz1RfRpIi3q6pO33
6Pjqq3yw3f0cEOeGTjk37Ghdqx4W9A3QmXmX/9bNZP1q9vRXC3WYNrkHrlyeulUfdPpvgTKGlV21
yWGyRhS3UyCs3xbHcJfodiJjehHIIay1onxIU2y+QoQsxsMEhkkkBeoW9oWp6m2mQXsG1VCaUSos
/6lak8bZuGr0uk2fC0RuqqrGuMqttT4kQaplcTV6rbYlomhlVMIR7usyXUsaHK9zqLRqOprEdUG4
FNxy24Yn7Rrd32jsSoojPzk+Qc6S0OUW5NXoU9IbPSFuOS3cNukJqu/AOf30m1o7k4MinRO5BYsQ
p5VKb0bRI5a2lnpQz25DmBWkSz+HSac582E0VxvU2QdI44h3JJHaasQe1yQWj71rhhmU7loOauMu
7Y77oviUzF4hrop0KB6ysYaWZymuHcxxn2Db0/6WhmFJDn5opXv4z/Rzq1EkZ05jfpsaLiA1Qr0U
RQlxer71ao0UlqSec7HywcZII3qO51Xr5nCZM/lTqmKqIrcZ1Dcnd7i0ko4il74Zgjku4LfKCOC7
2fiwEvXDyKgP9lJX1wnX2C0pjHs3DrO8N8Qi8tDUaxgLVfXbINHIV/yhUNE6tsEppi/tbd70trfJ
TFosjD73cERzFf0B4gzgt+NvNWHq2Mlh4bFRV4PrjndTp9A3lp200q10/Ao7OJCFKhSJW5goL8bm
k5Xb5s1ca5l1jbaumQ+WK4C4fKk3mKPVBeSO4qjA9AtyjU7epdJ2OBtTvcuJb67pPLR+T2QxPcoB
IWU4rs50lMFIX7m2SpMgcjwCrG2LMbVPwX+pDiDX5rNL5P2C5HwBoXcsaAe7M76PTbKWvB1l0nya
27nY2E6hfEK0xb6aCiGDl3LW5bF21hn7F5bF2kqbzquRHLS2C70xh/XSy+IuV3ygLWGC4YMt0X8E
ztR363tYiGx5RElQyi+EPbJHatZle0dmxZ9e131tVwWWyj6RyvtqNxLPxFZfulWkKyoVQ2k3Pk2i
oHGdsHP9GZQeGc4D10CBcklveD+WttrJdTCfPGOcYQunZsMX178i7Wu5BR3ePzMmkyHg5+WeSGJX
BzgCzrTkWq5UnsAP9XC6QQNdY82D5gKtEwAUAH3HXJj2kWqBLo8qhHFPVpvazza9DuLCM7NfvslP
2Ut7bnsIiMbPyRYNkCl+8ZxdL34/vwRrIdytCFypb7hxA4RYPIbpCy4Z/q90Wc3iQFdRYCTUibLe
EMDPReS0jXGzBJLQxsCD+MtQ2/kPMdfW985XvYYYrPa/ZSibhsjq2krC5qf+rwz6IuCKh38BQp1o
toQ7ss7VpUlooiyv7vJhoRTCQJcxhYG3tOue6ongHggTGYiZ+uJRVRhs3NLTYpo4hrlDwGJPrbqr
7Gy9wit9/qnzrv62mo72haowuXeawDzt89yfv5itYT8unWaUsOxCJPtTeObBFgItbcGzXVrMmrWR
UxBo1WaYVL6hx8IMhi+SbPI6n7NCHppeJV48clEvIS4c9UyhhXm6qVMFelANaaDHrd2lRUThnlNs
1jUB+y5SrX+2xtn+kdUE+JFVZgmPCU/rcCWSoXEPcOfz/VBoY7P7f8O80k9IKq5wUWBkpSlb/fHH
3hrCDAT6oRhrf2e4Y35c5nT6buZDBwar6xeKn9+qenGvODmn0VaUDhn2mVC5mQzVZyO+rWb/sAjz
puLgBt56+Fj8+o7QFi6SKnFc5vCZs88E3XqbJ9oy5LDxNKDXtQcRZGHQ3MLltvaFusx3tK4BDSYC
NPYnr6Xzamj0WW3ZVyC6a0bGpiefiya5/3g273wz3GJpgu5ZzEc/L25yrFabqZxEOdret97net0A
4n88xFsVNB5FmFqgL6OFpm2eKZOLrEELk3U2pPQUd5oVimKnI5NdKfv9eCT/jQba109FlBYqdd+g
rPi1LLnuKO6jazlakjahbxawgdBJEfbu/LPyr0RwUY58WuvXoms+mUlnOcyITarYzndcuxYSna0d
9uUaKcBD3biq5U4EN7m4SdONgu51L4iv367YSfaMhs2k2hVPt7NJmimkZoA2LmzUg9mMe1UPW+sf
/UtP9iN0LCDdRmXtYVV8Nkjrl6OQLiG0EdzN4/PgX6hh/9tz79WXY4HYcVQWoER2ObKvl6oHP/Vm
6bqh3Y9RZ+iRal5yx43kkonQtNH70trGUt/N/rknMQZbPIjcu1A0/Ga/UGVASQaXBf5yVK2el380
FbLuYAW8spy7Jmuxrhseltzto4m2MSZNP6ASLhiQ/dXGn82cxdMpL9PxsOZDv565WwZoLzMDkDwP
bmX30k5EA7093fdac1xqczNO7i2EHBilI9E5Yhk3+1bUW8Wx7vB0S9ObNp0fPj45760Hv8pyTtbR
p0qFs0MqsYSvTMp4wmT40bT2tU4M5uR2F6rmxndHmj74oVaPT4FZ3mnOiSOwftDV9kIRw7sLgo+I
6+NrdvKKev1tPBO2Lp3RzHYVkktHi4OgDKcujUE69jglRqh/fn488zfX+WkP/GfI00/6j0mAKRcI
/JohZbJtHRAPPQsnyLZRTvvmH1s4mHTWfjXY2drPTorCeWIwhTqGBxsi0yOd+HhGby4IBuFkeQ5u
KZbJYr6eEYLIJR9rywv1xdlAGuzaApEtseDHw7y51j1Ka7FLdLggaM1y3nMs9bRh0AYrIWr3Py21
/sf1HbCRqn9aV695/niwt3MK6HVEr3sGsunOezantrI6bXC8JNSEvjMIllJLPbOLLzy4b/cfwwSU
QmIm4FK1c5rzfzZDM6SmGtYgCT3jeci3FVx5jUIAdfL4xWud6ONJvd16BBIYXUM64vxvnV+yk6ay
IehS4DRGDW2cP1WiNsVc3RfBulH1emG8d1aMxxEPTa4e/vv8dAnhA/UZZhLazQ/lGrflPDzUSxna
dXrBxvbNSCcrANr18N7yEXFzef0dtRNLVeeuF2a9d8+/2eyxJoeByy0/zoZL3kCnU/PqRuUJNvH9
JcCgFpwStdej6XKWI0o8jvAY9faj4fyZqAOpddg/b1OpL7X6x357JkIcvCk9tgiNa23n/IiNXVUV
KV08wia3I/pobkbnd7JcMtt/s+n9v6ak7HeOMrVqZ/MCZlrMoHYhmefbuf3qyISc/MIT+M5KEcL6
rJVNFKOfNzOFyGp9SoUJyrSjTxJvyyuvfFnG54+3+l9b0LM1opIehgh5z8ks4ixqVoO1+EZpEmfS
P/VILfIQd143H8rZyq+X0fmTWBj6dilYU6vqfbFQbiVhbzZmnswXduebc0czRMMFK/WB+ghwTmH3
f0751HdlMNPqI8xNe0I4AN/uV7b12bJVeVgHEyDCHi+1tH77oS1bx5PAobceacp5LaA9gubAdEC6
0866kD9Nfd0mxTFxP3/8pd9OzrJPZogOhXIoCc9rKDFo6lY5IORr+NiqVZQHOdcVeotWRO0lO6j3
JsXepM34yREWY5fXX7Ky1CSMADDg5CFJ7eaBkkd0f9NRmdr+43m9uZpJgrhJTPxgTy1+rNO8/7No
RWrlak1rL6zoMN8kz33XxeTsEYrkTT38hBT8eLy3hw/LSlYLnzloJPbL6/Eyo7BaK8+8cFW2vNaT
qoxhDZurWavU5uOh3t5fDEU3Bf1vQwWCkddDid5NbacvqBRSfnEwwP9CoZYqxkmqyUIICfcq9RZ1
DTP+7EGMX4gXTtv99dG0sH38W6aMwdqbHTOrpUCkMHqE2wEsCaVq3f8an7zyPflvMfpfR76Phjj7
mK3hj54hUahXwqj3jdKW2Fma8SARfUXdAvdqGfWvQlNdNNXlnTXq3b++fcS2nDwC71PvKZ7A19+4
KhMaaNOqNjSAiSMK7o+N2/C6L19Kr/vXyIixUBHg6ANGQFZxltugEl6A8ojyyiGLDe1KD26qile2
//8cx3w9J6kp6hRxQ+JORXhn3CSw2gK3hK688Ei8t0MCzEFxNNO5Ns978HVJWaSjARPbNcZ916Y/
c0+7MJd3jhvFdjxzBtmgwf34ei5TVqBzK8mK8Kdvw95SkWPOfZg5l8xI39Yu+yzMf0Y62wkzZa1+
1vDVRpuqG/FpZeNlvwfNRsVYRZoEpxi/92hP3Us26X+NVM+OAUOfusQBTvE/ziaZj9TgIqsh3zQ+
i/QO+s/W913/aTJ3OuSaLY6NutLpZUWdmnzI5BGyfwy2ThGuzfeP75y/WMhHv+XsM9j5ILBj4TPw
W5Zmlw63jf4twafAco4UIdJYXsyPZXKd5AqSdOMW22W5AAK8s62ICFws5rjXcQg+ez0M5VqNK/kc
rdQNEN+WBwsNxccTPc3jfJ6GzYuBWRBow3mOPyISpR4aDJf6lz9m42zR7/6mcG7Tudm/D3WyHMJA
CkgI16Cz89ilU2e3hUVXeE++KLHct71zjd7rZ1K044Wx3p4X0DSXQMa2HaCnc6xTm8yuw9eDXWxp
u67zf1qFSaVx8PVfvx7DkAjhxcg9hqzs9bFcFEKhBV+0EPf6YzZXMNAokptlQ/Z5ARj5+4K/XqnT
1XKypYWm9v638v8/L3xga33XqgycIZ88/74F9T+kpqVNL+XQdvnWyuFQNqDj/ottDXMO4bfyWmmi
mJYIFE4cKNR0n0sKs72bRLbTb9yXgvVI6QF6eA9yroqbyiHIHVYIhS1sWvlnSShtit1VOM8mhZKf
dFkGV2yZeSAOndTnNpOUscyWWwNVtXW5s7EiQ5iSCfnkuWv6uRdD/hUyYzjk9Tz+Trx8OFCzMF9q
Pvg2/vkLbGLpQmjHK312Xp22XKxOIAypuh8iyKPc/9UJ7I+62zw/eOaFG/9tFHnKFGnE7ZneyXvw
LCQhgLXQTAyshb9iHZTcw92FxqhubF4ya73U9evtIaWRH86ueMhh+YDNyOttRqM0+Pg+8MkXjTAb
N441bb2Vuv36Qhjw9srhr+MTiCcH3QMJ/18PZDpS9U5eBGHdfLXs69y98Iy99/fJeoHROAAgi2dX
WhtQa5g2FDEta/NjgONeJ+/5n48kbiz/N8TZt9JyTVHgwBA6NTZwkyGnJfLGeEA5//FI70wGCRU4
HM61JCzm2XO1oljPvb7xuWN6eFtcUqxLQ7yz8K+GONvVw6qmiZItn0pLrYzpU5JGeaNP+5VC/U3f
6Jeszt959uAT2WjYa7O14SNeb4CmRiI7+nUQIlALXau9amlkByaHvwTaEQx5ULB8xs7gwc7nyM+o
Amnq64YiaI/6AsPM7z/+xG/PmQu1Q8m2R0lMgHfy658TyDUvaW+chEZtP9h2Sj2opPK73+dr9sVf
jQtJzdsVZd6UU0AfeHgov0kOi9bVzFHXoH9Fcsx778+0DuuFi/zt03SyhiH1BE044dxnmRp8RNKk
SMNCW30XjY7U3NtqVvP5X78co5xM+IFifJ6ms5NWtFQKzyJLo7Y3fg5tvUuosJ01j0ogOdWU5fm7
jwd8b1p4W9JDhxaap3Di9VKtY70oDbuuyGs+1y31s8LDQ+7SBfX2QJzaYtiYUSHjtd564vpZkco0
gP/wVB6JsRa72mgxY0iLB8+ZjAsh2NvU8zTcXzd4jF/eZNVlonmD32GvkvlYqyVfEF1uip7zN857
i2vSdUojdDMn/vhbvt32r4c9O4XorvDWQHoR5eN8hRRtS4nelY/dwzwPWy6EC4DP26XjxrfwbQXo
Ip03z4bDtKCmSDETEUrXq77TKWBbpuvW1C7Ax++Mw1NJ/Ic/ETy0dbZFbJzmOrp9My0fs8aTvZ5+
LMovH3+70499HSad3uP/G+TsCaMYbFlKgtdoFlMRGSkC576McOGJVkLBMvmTzfLx4yHfyZkCiHXu
DHamfbJff733lWgnRIezICkT99lkbm0KpWap/zSM9H6m2V1V6y+IcQHwuljYl9pavtkudGXFLebk
jUsXJd7v18OPFJWX6lTiO+mqC4fJ+xnUnvO9s0YjMmCj4pJ2nk8fz/nNWp7GRERAmmbz3vpnU54n
Cj1ytxGRzDEGdB1cgbiXxSadOBYfD2WeoqlXS8pYhHSM5rvcy+dd37IcU2PVGyJa0i1+GWFWI6Ze
n5MSN5nieSxnZM9Hqryus/L0qaMKbdu8c6t82xb6QRtvZfLb8w7OdOG5MN+8F6cfhv0pnAv9PvXz
S3aVy1R0tiuitQYSBwDLiciCukfbi9qsuimWRrgROlPk7kJzx2HfNKbzKStNbaMLOSb7SvhpdiW5
hJaQONKKkSaa9xM6SBVLtbRUgWuzdu1jXWZHRoHIOaLun3i9qzrry+gJFHvQkPk/dqqAntAt7gPS
NR0O6w3TWCammjVd5lELXHMkgVrjdkraSF+VvjdE6u4/XuM39/ppPIB2Di4oH7TI6y1cyFUZvYvw
KcjKK3P4mgoTZ4etbl8I3N/ZtowDM0GIy4E5T3dFSVED7kTMa+luOZk/8X+h56x/4fV9bzonEJ3X
kJ6KSG5eT4f1XjNeozwq82+G80uprWv9arMLV937ozgGe5C02j9n/YTQjWwUZh6l+mFYf604IaR0
j1S/Pl6b977ZyX8e5o+Yhcv79WTycuAZTAIR5bwSO004FaY/thAYT+XNheDob8/Us7P+N3bnJTo1
ezk/6zn4PE2jijwys0l/xjkiwEU4y437edGRaS6oRPEL1Ez9R19P3rZGJvhUUlB2rFDyep8ooW6r
SK1EPjsYPtTznt4nv3rsED6vWVr+9Dz6rWCTgJCVTt/eVztvLvXxfO97gXLQoAEoFYT8LDnsRs7j
pCciGu0lTjLk7EGzD5J/1g1xZP47zNmRqc2kANNlGARvlPPv00GPnKKgEPP54/V/b5u5NtC3C9sO
I3sWsAZ2h+OWrTGfyoP9r2fbfqHHQvdAomv9XN2MC/DjEd950BjHPbEZiGuY5+sd1we5xULOeUQ2
Qj2SrrQbFu/HXPcD9Q56vZnAki6Eeu/M8n+TXpIfcp+/b/x/4BUt8bWOlB/p5YQXYTdFFXnA4lf7
BFf+j6d3aaizEMVfwUi6ApCiaJ5bSr5Q26Ix/pLZF8LIdzbiqymdfUY8YQfHqhkH4Wqc9v3GG8R+
XP/ZlhTUG+dTgnJashJ/nO0PXejSlqiu+XJ+PBryNqH4HPux7cdf7Z3H1j61PnFRFeKZdt6CxlKy
yfPxVIuXv0yuJIB8/HiAdz7XiWOiQdoJZ4Pyeb3r2qQtMrcZiwgjhz9iqLYNRhwodi88Qe9s7hPV
i7MTtxtZ7dm51TGwzDQXQSmmCkeANTgJDMfqX1BclAktF47S29gUOdyJNjB0fOJPkfHrWUmM84ql
LjC7pnIMfwuM2lf3oNdcklvPxDRuxERRbrJLvfPe+5q8GgCeRBCnhs+vx127rE60lhILiuojq3Di
ptdwQTU2Hy/aew8G4k8DDAbcgh7cZ6vm9nPgVLIu/oe081qOG1m69RMhAt7cNtqw6SmKlMgbhEYG
3ns8/fmgE/9WdxG7EZp9oYnRMIaJqsqqyspcuZbbJURdRUDC88mxX3T43yADoDbQhLvSQ63g0OWv
EAEM9nMFFWf3rShu9Bm6vxvaBzK3lz9rwVlJ1qFUNkfHYGWEWacLvjRCetTY4gc6LumTr1cWdsmN
8CKWlIZBSCOEQ8SZyqFMcizYXPsj7Vr1Q0NJG1aQeg0EsbSUNpf/HBTO17IQzfiWafrwEECf4xdX
NBlv/dg4QmW6MqJlM3PCZ35aGGJsNvl6rdkcjOj4Ta5JHddAsNDWVqTLlqxwTnG5gBzm3SIMRvUC
B+AEsPe+vjVmji6E27nb/nr5TcJMQkDqWJB/C85fxmUhaxnvT6ttrww6Alm/lYh5YRwMweTNTiYJ
/WLBw9rJb7WkYhyT173CtLKvgSzJifW3uQGArjNagvVHwtgUM3Dl0GRtpFmA2xtnq7TXU0OtwB5X
tsvCjXhmRXDmEersqYuw0o1wkJAhaOEsHVFCtOSVx+TStAHeBd9CCQogp7D80BYro12ECa138VGi
jUeHSsRrwsNlB/iQhZinjY3PBiVy+hDBaJXq6U0TJK6nV/RLQgJBJfx6dKAbNpjIomy2bfvr39gE
oArQmiyOeOI2XuWNvoVNCGF3YUdEfCyUpyonc4V00dpELpw/kNvPmRZq+XOB8vx8J/NtmLkGX6GG
EgdqAMe0s7Zmy8UJKNbqVi7/pWUj30eCwyZFixbKubXSs2nLMOiE8if7elagUGxjp9Yrr48lN5wT
ONCrK3OCShhTa8D/4EgwEsi5eZhzb1FabHq4HiDcXIkCFgd0Ymr+lJNwM9TppHVMTGmV8zmh5zzZ
FMY0bitzrP5OQ31+y1NtZUwawQYrJowq7PKQQWMKtsCjPVoPkFSt7KqF6+7MhDCa0Qg6v/AwURWD
82nyq4gUou9/uuzgy8vzZyCzS57MWTCCUp8crNi9tJl4E+hUwT5p0r+4WhnNjNEE3kRxXDgjYPGR
p4zeEpiq9OcZFNM53tWkBtC4xneaZK/l75YOixN7HwSAbdhxfC9n4xa0RtZVkLt551sbXy3fPA8m
6dA/BHm8vzybi1Zn3SDgcCR6xBClT3yj9sMycac8uaa2WCQ/VWXY0KWTaorbrql5fgQ5zW54Ym/2
oZPVU/vMgpkMe/DluiPkWRL0bOSEIKR97o2HlAy7ARnRmpT2R2ilYFdwf12B2gWRiYRy6XSAUkUv
n0YNXrdDw2iBduT16EKMtG/rIyzcl+d48ZA8GbOwL0xv5rpPsU3VBM+BE1AepMcx8ZGv6OkNTP8+
uDmbY2GH6ANMn0E+j1W99RVoUWu4F2lHvjyqxX14MqrZs05WEp56v0UoBz4EB85ho3nv65Z2Gz8C
RDmtRAa/gYRCQsi0yazTyUNEDUb03FjSJH5X66TwGwPy2aCFqqu0viM2Q/+y9zm6ytuNDoUZ7Bia
fJThvoq+eabpdv7XLl85fxbPbNvRZ4ABmEfxgdipYLzaouENEdY/UxuqhZY+8cT2V+6Gxfk9sSN4
jQa9Hjl9hiyp8BFOqis1cJhM73BC/os4FdcjG0qSF4ylEET6JSkP2LfwT2l0NloO2RgU4StGlqaN
CAgsOBDVBRyTJg8p1OpwikJlZPvFrZF4t21jv/69VxL4OJR+ADGgGHjuKFbRSQEQjMSNIzP7bMpj
cqxgfbwNVEd7NdL4y2VzSw9r0+HlBeyHCAgdk3N7QTcTD4YjRKiQLHfNkTxs3r2ZhHzjdYvOX2mh
Gb+tvf1lu/OvFfcDb7E59mLNaEw8N5sjitG1vszlJIW38C/ph7ge5Y2cG/Wj3VwHyevQ5rCkriLi
5l98bhhwqEISARX0OY8gGC6daWxCDXEIH5pbKMwa61YKhq9SrUHSQkljk7b2Fyi/py9NX4zbJhp1
t47DT76mvfeK/6rZVXwvmeN0iDtoN3w6ZFbeKh+jEL5vjnV4FNE2Jz4gE0mupbmXaVNqn5viS599
vTz1H2/M898vnHtZWqONECg8spVDLL1aKoRmT0l6MOxt4bd/vWvOjQnupUeZDscag/GSrewHkH9C
2wR10OUhLdyOODCnGS8hm5qIiEZQ66ajskjiABj7Rrdejfhd016kbNiUxm2svpT9Td3tIWlT47Va
vrKwXnORCXgeooZzPebclTOry5NSa4yNqrwp8TbxZm5b+E1/WYYLyqmqodU0+p3Tv3hxvfecu9Vk
gP5xN837CNzC3ONBoV9wagnWXHvocGr603cQw8SQaZXhdaMD6KEhQHpoodrtIrax6SIw5Wb5flB3
Uwsd+LbXH9XCrYOrkpB39KC37xHaOHS0CQ/PPYQe8twAHbulEex7W3dHDzbT6FmvrkYk6QZUg7P6
G81F21i6a4r3VP9ZV8+O/aA7h2iUDz5QCiocSfrcWtdZtpbtXIjHzocueHMYWt6UJQyd5nbo3WDU
JheJKE6g09K6BW66HaNPBrwvlz1uYROdzbiw6NEwSFLSY7Yb921PlZx5fOaljrP5tzzEV2KVlQXW
hGIMBM6xXfuYy+H6bGjyl5PreIAcpnNVBUmj8YcMD+TlIX688M5mVsQ5hEXTwWjXGVBbmK5fQHcM
DjNEtOSyGVX9eCLPlwAvFNI/c9PH+f7xxhGijxY74zS48E3So/mcJT/R1VbaJ8uSNpBoTzFcW1/6
KoZEZq9qP8jfb3rDhNSr30gkJgvtrh8ONTRqklSsRL+/r1zhyjj7wPkAOAkUvZTGDbhFmQhYdRr7
OoJoNdNTzLHnYXZpfyajspkZZi3/cQrf8wI8cLpp0E3IBscdQ6ihnCfgdfRcPNhwMlbWvVqb3y7P
40fQGwwCPDQQ6OWJTPpROATIVsjjWDOP/qRuJct14pcwOCKdqIIxiuAN061PNilySnlO+YV8eTv8
gCtkZbYWvebkK4T9qKIlYcUeXyHTSaB7P0qwngizrmy/pQP/bLDC/pNtuIoSrzc2feVon7JJkWe0
j3EzGFNFBxQMrS1Com7sqWQvoZ3cta3XbqJZT6fWQnvlwbIQ3jP3CMc6NsBmuqTEuZedqYDj0tgk
5RNKQkF11PQEPvF0Yznb1vlq5W8y68/LmD/fjAGeZOetR9w4+XzZC34f9R+c9eRLhPmn30XTtJov
qbsJzrWrFkhvFs9k5tcOxPzQECtQwEnqg1x/kuW9P90P44suIRAbXbVkraNo3KjtdUW5o7Z3qdG4
EVRpg97QkvUVoi/emsXh8jcvxKDz7M0dv6YBZ6iIP4crqrcQSTUABn/1VLR53iQt2FS1fhjAi3jd
5DbgSEDBK83K4bPorSzZTI4Bl4R4cUJQZeZdOBkI2SAu0jZo+6ZS9wOm2mTFYz++huYx/rEkrItv
e7ABV1gCAcE7hR6UYN9AHmW25sqY1iwJW0NNWTQvxpKvyVuPm3vKyJ0mj3q7EsP/RtR99LX/jEm8
lSCsta0x4BQMy1mVGFJI/jW5Llq4FcOnVop2Kkelr7iTdK/IB1W79sMb3SEqek2cr1rxatkTf3nv
xzvK4TT2PmRO6kblLkdHqPgyOk8rjra43HMGkUY4SrC/t/HJSW5qiQdygg82Je9+CCDxrSyodFEI
bgZtH6v6fpAnMjnWFmrL99j7XqH37KKHdZicDq3ktZ7AZc8/+SDh3JgCvRzoZjM2mTnt87FwFRk2
Hee2DlQXoRsyOje1/Ah72sYK//56p0Q195UwH1DiC26SqqnUh2g3b1C2IF8l3XldsmuSYgWQsDRE
7FjUKeYy0gcIr1THIJUtLoTBkCJXQjFjg7ogOgIj3LbQbkp7/l/v4NF7CQEjN2waj4BlOjtZGfBS
oD5znczZF/LvttjHiu7AGAUpx0wEp/nga9vcUV61xtyqQ+46ufGMjvIRKtZbB1ZlyJuezF55CHV9
b3TxSop+eVZOvkWIKdrYgXfPYPbbOSliHBDGks27HGoOeHG13q3k9BqdwDZd2QILO+BsDuafn+wA
r6SLMAOehKxEdEysfh9O2S5v/r5wbBu0RjBAjjxKx4JfJ0AQlHAeXhxdQ6DsOs1KNWB5Ak8sCOep
0iHuKWcMJHXufevLoB3r9Cruv2jDU5pfg1rU1ds+X3OhjxjO83EJmwaskh+giUooaL0o0xdP8g6J
fC1ljxWaIA2oMrB+a9mtxSXTZhiWSU85daPzJTMaHtHmyEh1k33h6VcpjNx55qy8oecJEw5zkGp/
zAgTWiGJM1qzGYSo3KI/BOhIZZC7fcrpdYN4eeUonqP6S+aEmSToV+HD45aK80cl3UvRHQDx0P+J
ShKJD1iauRndPPuh6ChD9ysRx+UphYDwfEqTKE2UJuHY1eoABkv5AWbuuy6x/81m+8+UWrJybgY9
OlJuCWMsjE918xCZXyfv0+V5nM+J/z6NdFedm8hDOZDbgVWLJ2kj99BvSysW1uZKeJ7FeSPDSYGF
NggO2sBbd/CvZzmEywOZvVgcCBgbcCA0Bs4Y9POB+CUt97bMktSVBjsrqlD2nVI24GBuJHMNo7EU
JRMDzOVRcjYaJFuCNVQTjDpiZdC96cZfRqBeZc1VmQ+uGcGb7jzIE4RVAzGJldDoeZCt+mAPz06L
qtoPR7+XtR+59UPSUKF8dJpsW+f5Vu9vJOubbVZu3KgrMd3ScXf2wXPQd3Juz3paCTKi3F2xWj+o
0UhCJm++aw49p/wgBpSfhq/QZmc3wTiFrtTLD3bQJivfsbBKZ58hrBKJLl6ZMC9ugpJEhGo2Mm+M
tjvGMH3BxYKSrd9Eax3w81EguMaZUeFk8lPVRn8So+m0y0hk9dm4qcJsB0zUbaHok7UX21plfZs3
5werhIi/c2oq3D3nM67ng5aZAw5p9NWmvo4SWDolgN1b+z6xHrKx+qWb6afKlI6XN8LS05Zj/j+G
beFw8jstSZjl+S35ue3fFPXXb/ZG+3NeHZsImM8Eh99NiahYa6zcAb+h/h8HTVg452LkDzkEq80V
D/0VY9MMRboLbKfcolkj3yoeHBUdxFabJOt7V3ei5yBJ4ZTtp8BFv0MlkgPApVhr59vC6cNk/Pkg
Ye0Dta1JbDIZJm37affWg3PqspUjbgF9Z59ZEdfaNMvOG7EScdd16HeE4yvd41x7W83+VsEJG2Qb
cqdWDrWx7E4xZN4ZiofjcxE1WxiE8+ar6pBBTTbT9HXFH5Ydca6sz23TjpiHq7OsSIuRNcnbl2G8
SbSjluw7+o4GFKZGQOE3qe7CnHfZ7FJajjn5Y1Y99/94otHIQbl60zskGWf5yIDHXbhrwIFV9daG
tTb3vnURRF0VvZVUiSwXWPsG/vFE+gRxsmq5cLlFpCcb+6Ze+7554T94Kn1exETyfG+IJxForjKQ
mBVT77ezamrcdMhoPyIzXcdv47TiIh9ZHeiNmvvK/s+e4IhS7ieIRTAdUThckUxRwn4TKPuiQJfw
OixeOvvZMO4gWQ+GlpTkHdIfaEL/jIZtqDyZxSrBxTz9l8YvuKw5manSRfPyGF+zdjpWybRHI3XT
hi+q5Mbt66irZDU+lyNftHJXLyXdTydDhHpAPmYMCq3EZFsbgpvbxCv2pnfnURBLeS4VP5wA9pCV
dMN/serIJNlm7NTvO/LkDpS4niur0YzNlLw5ibwxsq+QaW+s8sW0j+VQu5b1LOnSymBFR6Oh0CQi
AQJLow3BiRD/dHJPy6Jkg2ORj5Dsuz2YBONWU16r7lOerxzAYu4GA7+ZQ8BvqzI8Z0JcolVIe3fo
DrpdC4SwhftXddqNExs7LVnDIYl3+TyY2QxlWDC+H4jiDDjBM/ICUAJnsle5+RjnEPEjj1QT+cAU
dJisKTz6VZashMULgzRpL4TVgmYfyAWFQaLdWs46NrE7wBGwYcu1W5K1X5Ghia4RhFc2l0+yRXOQ
SsGhAUBM/334n7hN1eYIUUPGzfX9rpcgq9FuhfxPWct8/84enW5JJpTeEqq288XpkE48PzF9eGhn
aUPaNSsgQSbCTKgEZsFmoiKkwXj/1fde6gyC8i+qdaCmMqrPSE/a5uHyeD/kOcTvmCfkZMBNPDhy
6/EdZuRtbNXbJ+h8pY+ck3pxB7eEl91aoZsqO2RyNnZ460gr2Y0PW0aYCOFsricQ86PKB+iIpLu9
7W/ASqPTgORoJsc7GNd3lWqs7NMFdz6bfeGA9lCVMiJYVknlBbuouK4g8EiCvdRdScPb5RleNMXd
SDGZ3q4PDD+157Rq6bBzIEwno3Uo1F1ShVu123reyoEw+8wHn6IJC2wbUFhTdF47zi3dryhiDM7D
1IBO/TKtpVKWTQC3hVkR4IH4So1kvcvKGT8eoPX7W6r3V+J/vTxjH4La3z4Jkvj/jAjRRFAFyBOa
vFrkmlY2CkNyvZM0v/2adk6yM+1Iv/LjSX7OhiTaJ0XR3zYApDq6GqTwGKOWupZ/EB/O4gcJx3oZ
oP0W6jKjVreW7FYBEAV7a3g3FkqKwZMTHkt44Vtni/JUaLiVsvYBYgLk/3+AxTVJtQ4Av5AcUJtY
n6yUD7AixDIVN5V2Ghp68h3amTkaBagwORW1cwr233VjJbr7cJeK1oX1kEZ9NBB9pQ1JPgTN/QTp
qhr+AyK+77/I9j6p9nW1MuJlP/szYGHGUaUru6xiwJr3nsSfxuIu1X9ddrPFjen8MSFkVfNSnpCW
wgRVWLn6DrYttR+6CTDDGm58bTDzz0/OWD1F+SDJmT8tGu/z9l1y5L262n20eJCejEc4yZ1Y02II
97HS8PJEBVU/9Oiu8hSCLdtyVo7tOWT8eNb8mT3h2M6dLDaMefaG6REpA925N83bITuEAEqaa8o4
lxdraQppxaXdCR69mZH3fApNrUzQ63Vityiewv6bH1GFWMubrNj4vQ1OlglpRCXtO2wgv01FGhFs
tALJeF8eyVKEcTISMTBVqeP1ZomVNNE+q722a5ut3PXxRtFW9tCSQ5BQBOGjI8JLx9T5nAGA0BGj
p6YHxsCv9in1ifFri/poa9z03uHysBYn78SYsJuUxDCHTsFY7/U703+KaASuun8uG1mcuxMj80ec
rJDHQURwhhGL20ft7lJzjyo2koZrJ97iaCguw2thzI18grvZTeajRM5NWoAbyb8PXb8Z0Xs2lF1V
qjs7eE4olyrosU6Z21bbUXsIhm/VGuHo4nD/fMVvkoiT4QKi6kKp4CuyiM6Wb4NxraHMvcazuGQF
pmTCeigXeMAIbuI4XKVmDBQf2h893jr2vTRs7bUs6tKMEuXOr2/q9oYjzKgJjVuNSGHi1j4KTM5b
DVy0j1agFb9TseKpBPsP7AM8GmY1gXMHGeEfkJ3ZiiJTP2yTcpaxSHL7KobKDe1L9Oooh0xJtfNj
u72z7anYyVE/5neDadXQWdmJXf7sJbr1gMDlvqO6UxQg9+sn6k+5TtAUA2ALHC43MrncQ5Gfo/Ru
p01z23XaIB+S1BgIECq90Le6lvlrxNaL0whBIs2CM+BTbEwvA0Ssxxo8tlQ6932ougqt240f7/5+
o5FA+o8ZIT5OaoSUGpN5HD2t22g9QopWvoF54yFqk6v/zZbgGXpMyl3qsNVlb3Zyk8V3SXHfrgFZ
F4MYIif4oUiOaR9StD4Sc7XGErqmEf1socMo5XaDpCYPZx3h2+oRWsZtDpNetQb6XNpgkKXNVOQW
3i9yViSZqkhtyJqVirrNvF2qAJGBQu1vyTPnMI2kE4OkeZFHknAlF4UCJb7FCMvKb/dFZP1KCkNf
eSAvhcKwgtukVLAEiP58h3mtHkhg0Xkv5vVNCEjXz4KVe2txvlB7mDnDYF8Qc5hmF7TlNNGviCRy
vB2G90qpNuZAQ/9QrnVhLg0HoS5AHnT0ka8R5gwZprwcR26UGBExO3/qksfL3r1oYGaL1qGbgtdB
iNxtpzOkJGEwxgz6bY9R8/3fGKB+jkoh57fYAun40eA7Oi2Q8Ar+INOF0Fmwph/xoaI0uxaiBCT6
WXvI7YVVzys1LasI7beh9g5KuHNUkgHpFjFUzXj1o1nE53bWxIXi7d+M7o9hIazoCp/22ISWS6vM
vtGX5uq+ugI6WXK307EJd4ZSJyh/B4zNV9/g6dlqw06yjf1orERI8zkm3k2gzSkjQmfMG13wBEol
lh1NAFcqS/EQzvo+VOQ7+i9VFz06g29CPZ3cyrAGXJ7BxeEBYIIaD0IpR+xmTk1Hb7wOs2MHQ5hS
ats4spCq114z6cdlU8tuwt1OJ6pJh51Yl4USPc3MuRerKzTX9G6t/GE0ocU7qtrPvLwyjCdJ/Wx1
KxfIvEc/TOzMLEHaFTJqEZenQz5LIMcITYQ/VdA52Y8SfK8dH/R+f3mEi7sZKTGOCpKDoFXOT79c
7wKrVDFVNryyaqW68vxorW66ZkR4bsPpk3HJYwQ2t9fekz9bMEFfHsfilHHuIb01x5eijJg0Wg6S
j5xKo9T+LP3wWECYCzb6yu7fy2qtk3npIQJF4n+sCQPSZN7afc4OQ3mcQFpud2Q+N8i+wQryxeuc
e8X4cnl8i2lNmrwAigODoatknoCT0BmJRikNJUyi4fTUT6mLauALKsGvmYxEHv0lRoZybFYguaN9
1Zxxq7b6trWLnYVE+uVvWZ7rP58ixFJeF41JUnKEOUbvlhJR1D0itq3R7JJhxdTCRAMcoVVvBivw
Uhbcs0a6HN1aPAdtpm1RIxm+DYwr00q3vv2OAPLlga1ZE5Y1bO2mQy6Vfcd72ZxeSv/r4KsUIHgy
OddmdnXZ3MJBRkekycAgK+ISEuLEuqiMSe1p3AMPciD91ko/jOYTaskrB+bCOY0oB80FxL80xIvs
MfpQSWGVzk11FMuqz2YPm8V1pl8pCfpbKq/nYiVtuzSPCilbde5FgoBWGJidtiDCPU7NZHocSjfI
hht1h0b9rmvqlTbLBV+EGJVENNpCEIKI7H2yZFa+PLdz1gg0D9xRG6T+8JHU33ix9Wj+NR6NwAGD
s5YRxF0U44SxTX4+eDHyn24Eo30r2ZuGykLPPvt73zgxI+plVLVaGM1sxiPEjuq7ona9QqVvaeX8
X7rhkIFxqIbRPw6cTNhhpWO0TTHR2DkVFahbKIph28nU8mZM9CdpqMMnOxy1715pNvsxo4E9iMw2
2OgBItQr22/JT5lZinIsJXtC+BSEmBVESFWuieE9lN+h4EymGRd9bdBf7tSbcC0Ht+inJwaF/T7V
XhnmJgZzaEraBGHzF/SHN2oeuX36rgQr+33pxQbW+M8AhaBTCmw1bZAI4gl+W9g12JoG5pc5zoU3
ci/JHNiUbZzy22VfWhvmfD2fXB3goNKhCxgmbVtPZc5BE5iveWAfJGd6LNGB67NVqOg8FCGEORuq
EIMa3uBpdaYlbqH+HIrdgH6zfvSdW8s5WvqD07y06b40EoTbj7238txaPBNsqFuAjMy6osJV2fbN
lPs509zIPgQFV42l7Tvblek96tfYRj5ghn6fB7xPUQeiw53m2vPJjf3B66SQydXMQiZFHda7vh8B
iqR6SsuG9133o4Le2l69hmnwWUKEe9tbKEOTAHa4xIP0eHm1l0ZP9RyBJGrLPNOEA8rp0REwMp2Z
92wkDCDIig5Rvbel+FCm0+GysQ84mXn4J9bEjF4eaX5ThAb5qeyhVZBdL6sSVPcTh5cb5Pq2T6Nt
Vql3ZbAvlK3qWkcz/FxEtxzS6K4juhA9Dltpq0QrH7YQcvJdczl6FpAA2nu+LBISXKTUmIWB8mRc
Fg9cDSsTvXR9g9Wkr5a3qg3LyLkJJ/aCSmrm3RyHVrwduxgo0Gj1RzQmyxBVZad5vjzbiwfIqcn5
k052st42sUroSdw5EwKW37r2xZx2vUJ5/cuAGDCigdLbZZuLE8keYrLwJ10kDoVA0Y+jilEmvYOa
Y33be2u4u8WJRH+VfBKvcUcEMymeEk9AMdBhr2/l5MYaPknqwemfLg9kcV/w5jcoIytI9gnLZeda
VZr5vC/87DHWpOsyKJ9HG7bjtr0PkIy/bG5x3lD4MOEH0nhZCebkxu+bFPyzq7VlfVObuXNrTmt0
CfMvEU9ZPPA/RgR/KCISg0GHEcMYtk5cIisSb0t15f5YdjuYIamOs9txhHO3S4i7siiGFaHT06eq
V+inLI5hH1xJsAlPsX7VFs5Nb/y0nLWQ4L+YnoUMZgZETWyPNVEyQu7YIUZutW0TvikS6nKVuu8C
zx3a9JAa730+HHxlrfyz5JQzMxa4N7iqDLFA3ZUUie0MCN8UVtFD69fkN+Upvis7BQFVv6lXXjpL
S0kSF/wTsCB6AYUDi5ytIYG0IpkCxaLXHiduh+DnZZ9cDPZOjcxOe3p+DFMt9wFGOslxNkMBwbkv
7RKDqY1mseXhMJEByyLnabAchD3CH//jBwi7Iqe6JyUpH+BL6V7PDtb05nv3+nhoan/XVk+q/NnW
flFNvmx3aTOejlvYJ3XVaHaqsZhGlKPTcLDNYXvZwlKMNVN5cEQCyeTlcz6zla/4Wl2PbHd4YDVl
p3QvkXTQpasWGuSEHtLL5pa8k+QQorQzFpDczbk5Y/KguQ04MhXlVnF6N2rg6YjecyncXTa0NHOn
hoQQuS6MzAezAvl+kT23U/ZZy6aVsSx5PhXJGYPMXf2BZi/UvUSzOyKooPlqk08uH7N/87A/NTGP
8sTvDblJyvT3y6J/4ba06EnnTem2vtuUj+Uad/Ti4pwMSHByJ3bkMvRYnDG+VqoOmQsI6OxoM6wF
OWuGBLcepEhtu5iZi7xrxX7pkruq/mQFK3HO0vqQJqYGQmPKR/KmIZrsyfRs9mxi55tOeiuK8qr3
s5X7ecnTTOCYiOmq/BEfol4gG5NucTTYcYQ2t6e0dFMo0ctlf17Ko/0WqJ651iEQFQuqchNZWYsA
I7oj0ntbagdV0mizkd0Rmtl+COBg/UeDA7kcq73T+jufLWUXvpu09orfL57GCA/Alg/LvIEe87lX
aoXZU9xLOfKnhjb1sBs28UA9Vs/B1ufosztuHpa0zIcbunXcfFrrlZ4PJTF8OP0AYVuYTpmkVjbn
uwgbsnYfWzcZSnggBPxU3rV5znvJvTz/Sy57alLYG4bXR37hU5t3qmEfNv/U4SHvte3U/HPZzhLk
jnX+M7nC3jAyZwytmTBxNIYQvvNsU/RwW1rVtd9AckZr1NZq/tGm+ND32S5SQ8h5/rqLZn4dnX6E
EDjpCBXY/TzBdeptEpX0PRqZ9s/J+F6a/4zBHVotbqwf6vZfJOCQ6aOcSWKfIq0wy7Y2BjHFeo5U
JbryLZSgcu9WjZ4bexuZ/0Td9vJkL4XWp+aEuS5zojKJYo/rB9OXbCx3nW7SB092cc7DKX+ryPt7
VmnWJMFAdI2YyPm+CZswcuwaakdUrrZjuc2L+0mGbmeNAmZxWDzsNGrPs0KKYCcIp7zVQ+yU6fO8
KbryMCj+1i7v7LU0wqIpSOlmsmkwYeJ9XlRpYFZRyVEgK+j8XWnSNkUQwPsW/q38+zx5czmLBmWT
7LNYHw5He2hA1xM5NLvGgFDmqYsfZLN3LeW2blZ2+9LVcWpsjppO7l0ljAs/sDCWdXV26CJFRmxP
h2atRRv7sg+umRICsDieSj1VMKX199b4PZEeidZXbCwdXjCnEeGpEEMDVhGGU1NXzSMcomjLTdzm
LniTDRJLG+dfjebEkhB20WXjTE6OJb+hCVSjt8y777q3y1O2dPyfDkfw76jsdDnPMGLoIV3Hn+oy
3CjGQVE+p2O5qYeHstxdtrg4gYgforZDrvkDUxeXjY/EGNn6IbjX830hH8PkM5x7/5sVwetGQNXt
UGKlyBDBU3zpfUqm61BRH5LAW7vE55UQ7tCZtJ4XG+PhQBKO2gCMhBLZ5M8hCd1VtMX1EOuZZbJp
oUBLpKOOaCnXj3Ht0yjqqYpr2NXKNyy8PfgEWCbgsyCNJW7poQDwUcyfAOuaau26alsYxw7+QNn6
3q2i6xaOqrn8CPSfxBr0xsJGU+shr6f5RZAaHexO0h75us+6OVzRDnCT+uZaA8schIgTzMTSLTNX
XEF+nm+6SamGVtNYTUB9u960d2ToL/vLwtExQ+xmgXKo8WHRPbeQ1XUyVhr1sUB6L/z7dBw2UbKS
k16zIfiknoSylZbYmHros+z32JJuFXvYXx7Jwv46G4mwNn0YG5pf4AlVlNPd7yblMdSeFbio/hc7
cNefz9gE+68C2Tsc23q3yeUHABFtVLjrIOmlaSMnQHadf8xM/+eGVKqMpVbxrJ4qgFWbthqLGHI7
xdl6CsqIYDvzIN+lbensPHLix6Af+uMAjAGuHS270mlhAAhlWnP6MkBWxy77wxQE0R5r7U/aceRw
UwVlBuum4yELWEUkIMNhgrg5HWOAvw27zrpqqWSAQ8prbRcnhboxpGn44vWT/Bb5tX/rhMX4PviJ
5T3Fraq96S0cOnkgkQ/uZcs/2Ili/vDCeHq0EpXeUMnuskNRFFkPCszvI3ca0BE7VF5jdbdOFUvl
XqtjJTgovh98qYyu/yJVpabBXJgHb8VoK+FG8j1U0uxG7a4oDGb7PqoiZ+W+WzpYgEYB9eNlDt5L
uO+mgmswVUiZelmzbYxDRfha6FdDeVvou9T+dNmpltb61Jp6vtZ+1IZjpGLNKntq0rSqNcHGJrlx
2czSHjk1I7hUHU+4z4gZBSK99Cn2PnXt93K1ADbPjXhsQe0DQo4YFVrOebQnoU/lGYGjwcjo1uX3
Qtuq6UHTH+IAGZXiRooOAImc8tE0Vx7RS29KGsb/mJ1Hf2K2b9DH4j1Ahk/70UE7lKefEjRpzG5n
GN1G1h9qaddAkLCG7P7Av0dcORP3qhyflJ6AbZ4btsupkQBmpS56dt/1/H3qhj3wKL97aeP62vTH
nc2DYBYdGWi4iY0nrtLjFOTXo2YdLq/wwg119inCHDSVnVCX4VP0XjEhRDa2klEAXm58t83jo5qv
8f0sBFIMnBtqhpDKlkiW4JleFuppn7pJbj7nCYI0dhG7Rurdt1L+i/rCVT3Wz4Vu/7g80CV0+Klh
kSzBSJW4l5QOsbR8OnpyQrBjp5bbSHpzJ5sddCVFFkc30VRb+XUcSN6NbCUh/bVFHfzyRk2W3CY2
FZLrafcoq2N0FaU2Epc6pHQq/f9e8xbExvDa+dTlN5EelNdB3xnXoywnj3LEhZz5+Qq+dMmFiUop
+ADkMhDDFDwp8qe6CboBhJPUda4Hql22a4NTQX9DpSXeVVX8mYzMo5EcpjLWNsqwJsKxcBKBJQF9
N2OPwHgIRwS4xknSQjklIEi/aFpwcGrr1VTWMGsLJxEyqnPyh2wDIbF4vPbRYBolqzf208akpkHv
WxscUuAVl/3kQ/v+vDkpZigqeBx5BpGdb85a6amI2WPqlurbwANTh1d9WynbdLru5Beo8WCHDIIr
rRw2Cd0MsvaQhMfAv5I1V+W/Xf6aj7M7J6x5vUPFxd1iCqGQnESThP/MuPUUNNtVO2ZuMvz1KQ8p
sYFqBqhxvEmkuGmDztIGAAZojZDrDbeD8a6qr8Na9+jH4PTcjHDUELRoZZ1jJoX3oNfvRydema2P
h9lsgWjbhKoHgmMhODWSMVRSAwu51u5G+SWbtuD6D8kEP9Xx8sIsDUablcN1OCWQRBeiR9OcPFYG
tlJk7ZrHJgsp9jZpujKgBWekIqqBSMMIuDdR9MjyDQu9L8yY44uBOGqgpK9On9Gekjw7Nfh7WnUS
qUPeuoJ5ZNbC9DeNET436rPeRnee8nmwClfSVrtCP17Zc3uUSRkHsR/454WDh2qfpldymbp+5iDO
qsFNF1rTA4nbDQQwu2KC7mf8Z+jSfVIDiDKeL0//Qq3z3L7gTJEvGZ3ZVClFCWffld2mHCUUZZXg
fvJ+VXW4HyWdBi3C+2EtpbbkZZSTuL1mbUj2zfkBkefAUqasZk14wYbdnZpu51jFG26meK3e8/HY
Y5h/bImQkfD/kfZlTXLy2pa/iAhAQsArOWfNo4cXouzPBsQ8SvDre+GOe52ppFPh6hPn6ThO7ZTQ
sLX3GgQYwXGCWGTqAKCFkIq8IcmNp0N3LY4JdDf0LmZhcrVMCBE+lJoZ0gCQmQLLLMGN2fbjfdZ9
L4yd5tMtLp2TWPPWOkm75EDbPnURC29JpMi/TAsp8p6F5Yq6PybUmxO6LYFCkq/XAy+MES8jIMpw
PkB2RO1m2L6XtC4tC+DVfkeFEdgFLkrwB/nR1ZqwLMbCqx/LAxVE/Od8jIZo8oL3FcyR7Rbts51t
78wKIu9tH3T/3t8EzhmYTkRxgCJVs8mqG2s7GmvEanfMupvgR91KK5h6zfwttIPOAyl7riJjwzKJ
QH1+k8Z3U7WT5D/b20jULN0+GIobtEBM+70sD1676dOn69/vMnNEeIrWGm5nCByqpZvC8bMIuWGx
Ch0BQBSo8PCaFnN70n0p2moFse9UR9tY2H9nMZX7l+CYt3OKmBPNtj7fWnm4d8nR6XQNLt3glEMF
/mgOryTYZwQenJB2xKDGoE9/Wk647uiwSsxt4n27PqGXT9azCaVKZQI5xwhbEQyucFECO3bteqLf
p5bizb2SvDn8ezRcZPBPQxoDHve8ZU62/SjNAWQXC+/wMtkQUHjT5tZA4S2t5bbuBRAWveb2XNqE
pxGVj+c4fQLLZDh/Gla1a+WHkYOg7LFtEueBoc2iFqPZeFCi+zFLsilbHqg3HqcNxtfJcj0WLuRq
APcfy7UdgWyjezNffDvIQBDHI0AYIRlGcng+m6GwxdD3loHu5wp+YLPqWMzsFTfvPP6EB9T1b3eR
7czRYA0GvA3S0IvrIU6cos1CRDP8jzYHcYl+vx7gYvkjAEDM0BSBvSPSKvt8OEPZuvBXgoJ/ARgq
6pdDd9+W73yErRq8C/J2XwmdLoMupDKDWS7wPLPxjaLxe4bOH2SlSygTZsBefgyes/J1vPKLXF4Z
o3Lv2f3UDQVqmYGU9569JXaJZHt3fR4vzislhpKWhVM05W6MGDHOxTDa+gISY3JdU81mXloQeImh
eoHiH5aEspmBcoXudII4TfWakXzVVJoFsTxZfwMoe5el3Tjl5RxAvuCVbllPWm0y3RjmBXJyIHXO
SHjaIYQXR1v4fgQT1a0xTQiVmVBaHJWOeZramAU0ejd9zXdYniagqe35DQJy4fkYQmmzAS7IGANv
A2g0N82zzZ6vr6lLeMC8qDw08YAQB49Q/di0g4oh8Eizl1W6jmpI3DTryb8Z+hWnbsDch9hogrqH
sF67NmvNil6cQpC4gN2CGAP03M5HaEUpS6G9bgRueFfnD16raTYs7piTv68stGgYBg6fdxxtI0iY
ZNiMXmBOd5mOiakbh7LaakYiZ5x3f9lkQW7tQ1PXQL58E+E7zaBId+ZfAh2sbH7wS+UkJL6ThMgr
c8ABCyJ+35AVGQ+Vs+bhff3PzY05JNp2FCAkHAZEWX+srbt6MDGqFLw2MxitVwpoUO3sry/Bpck7
DaMsgjyB8H5iI4xpf3OhlsKGX9cDLKwC4KnRIYHNOl4Iqte6LasYdiBgttTtm4WaZL0e6UH679ej
LOxWRMEqnluCUMJQUgTCZ5BzMxlBRjcFioRxk6JNE6+uR1mYLLwGGFTAUQdBt1VZaVDoc0lfwHqO
+2+++2TGGvGfi1Gg5AFVfGDDHSjeohp3viPjWWIXoLB4RY37VNykbEPCf/3eCIH5mdV+QGz3/7hY
nRzNQwRUeiOKeAX2g5k9U6L5+/N6OWs4zH8fpQt4CDnMRSvzfAjGYEZJLsp41ZHfVvMiuqOIt4VY
x4km0MW6UgIpcxX5IdYcTNpXdjmBeXpM3O8025jNv35yGBVAHwngG2BikHoq+4PkhQlLeAGGt/27
S9b9oGssL4zjLIB3PmF5xy02AsW+ctyHKdyCiFMBSKRrNy18FlSR8bkd1NVAA1BWbhrmVuh0c5T6
LgthQmzvu6Fcwd9B6o7jhUV8Goqpbx/pl8SSCAUFK1ru+vY4eJqbZWk0yJoJHqwzlVQ9jrMypqLv
CD4K/UmrwCtuwhasAxTrUs0qu9jx+Pynkeavd7JdCptNaAsjUgmXMV6g+aAT/liYLjy78VGAmEDj
Si0Rd0IMKW2deJXjuZG+UbbhjaaXsbDEEAKgZugkzhJByhoG3Dn0uhAqBRn55dEgqiC5zp9LGI5e
Px4X44AAO7fgcGu5yt73POGXbuXHK8NYc7Li0Zp5D5OOorDwSVB/Bm4HVoM2Adb9/JP0CbETNvXJ
CrZIlvGa5G/XR6H7+8onH+y+iHMLf79Kt23+2FW/r//9y1manbNR4vzzHrs4gZNY+KRtIoAJuN3t
/bC79+jUHroS+Ihaxrqu4GK4uWsOmAxo3urHx1EtJ59DkqAeN6wtIVq3TbDrI0NzUF7uSdTTQcvB
0LAhbTWVbbMJ5l59mII2+2DFLRrOW1E99na7rcTH9RmcD6vzOwahYB3E0B0DLkAt3ae1gx4gRSgY
kPlPaWHKJ5G1N9OYNvtyaJOVPYofpB3lTZrIn9djX64OeLpDtAVMeRdC4CrQSkREGo2H6YT8zCp0
i02rw+3PB746Ooq7C6kAwFToUZyv74jXLCvYLLHg9BvXcALf7W7SKvnSueNqQLHaheXjJwaFtybK
0zggMLTzkJz0SQz2OtDo9SP3qqDT9cKXvhhuz9kbHBxvUw0wuHbO/8CgnRoWKhwOAmvpP6Ibb3I4
Ookg1GFGLk9V1HBmIABOIVD5qJIPDjlvfK8GqDAsHif0quqnXvcCvXy8zdV8nHWg91JoI6jvp8ou
+8obI+gAJl/ccGVCrXTYywgerhGEQx8HkEtrSNUzuOK1u+sf7HJTn4dWkoaqkxYMdBHaduVBWuBe
MpCbn6d/BoCeD9FVikdW1gnZWTG0PL0sYOmXuKi2na5tcbk4zgajXhtNmAjeCgxmsoBRBDwDqgPP
rS8DuJ68RxZM7xoRtMLXHFiXSwRh55QI+kuA9Kn3SCXa1JwoxhZmINvzXVO+h/9c5J7nD9UD3LmQ
trlEKdbRYAxzjNpnw144/i9wTB86Y6z2yDu21xfF4oD+BlMF4QefpMhVECwmvxxzM+GYiKhm4V2+
hM9HpPbw3djBE5kgCDVuQ7oe2C2HQnCRk21jH1trM1U/bePr9YEtrvaTgSmrMOaTP1ohYvqJXayb
jN85w0jxMC6NDbh8Oh6Bbh6VAzg3w0K6JUw+TPIUh4/1ALyOhhmhCzHfMidpZezzeHKjBJ/K+4GM
DE3PwI00qeulFPr8qWY5aSAtZoji/CNOgoDH5FDhYByOf2fA/6++K2nQ9YEk+zA7OMmrC1+9yAzg
Bl07DzQDKSOwO82T9hJHo/yK+eOe/Aq/IBXY6PgVEu5qJLBjGdjQzU0/YvmQw89VhGsG77tBdzwv
LpqT0StJb9zA3qVqEXfkLzaDecYeWtNr0P6vr83FDYEwsG1Hrx4EKmWW26mHzkGIOAZFnY5iHBaD
fFWI7kQICG88w11Maw1v8yPEEK8Hv8y5AM4HGgMoFs/DNaS86kDvc0bLRuy09o5gra0zlL6EJN9Z
6R6iXreg5kvzPDM5DUdVvK10vbocbRj+ZMjv3F+VtNZRGND2uQKtsCmadVxu80IcRLy+Ps6lb/l3
nJjt8zXEErMd7QiBC/ga1YQdoqTZujYwkxBKvB5q8VanMJnA6xL55cWtnvWt7IsEsTy0Y4KBTIHX
T9DNz9YjrN+cSm7m/71pyX1qZXv8VsB5NWpCi3vm9Dco1zt6dl2RCfwGw+XhK0q04iZnBR5VUzms
ChMSFsKIph3UqMZjldjNQy6bXYf3l0bC7/8xGUCk/98mlfo4teAvhMIIfojJAMPo1kO/5+5Po9um
zjaCeT0IzAKThGKb1B1fl4k2FhtBxRXaejNOR/nmNeEJlI9KHJHReE+MGpBnnX/44rICbNzBe5LO
Aozny8oefT+HZjSmOfkOVbuU/OfPNPRP5BlgRMDhA6B4tDCV64Qbkhhl1cx5hnPsWbmPe9Azxh+a
dbs0X6Bd4BBy0cC/cBBwsyqxPD6nhAOOWBl674ULr3Cngx5M2Gf2WwhxH97lIbCM4oesyq9t6z7V
NIT8S07ewo4Szem0eDRCBhFcENTNUH1QjuAhM3AxNWgNp22+CUn4DBzTvptqGKPBsClMnmifbxyZ
b6JMkzH8KcupRxUeaSgIzyY1gK4pnzaF4jiBiNQqrR4bJndJQ39kYxrk3fNkdWsrin/B1mGu4w7o
4w3Vt47jFhKNfWidFImaHTD/2/UvNG9a9Sfhu3io6zL8V4Wxj25b192IBZ1IWKwMTzkZd9A8CMJQ
3pcgvIapTrZiaX2fRlTypgquDuM4IWLFpxrmYHTdmtm3BHUTR9s1nyf02uiUVW4Z3SRtgVgpsmlf
JIFbvVdCcwMt3XenA5r3wEku0ThG3Fo+gow4gjmvgySCetQxjPH42Vz/WkuPktNQygIqs66PoXGY
rlrg79piA1cxN/keptHahqnUGPVB1WuO/eWQ0JQHShanEVFucy6qJIUVNg7bsEYkvmpS+zD6ZtAz
/z5kEOrKH1Jj0mh7L50bs1M9iJgQa4CE3fmcGnnjjLGFQ5BQQG5d7z6JdDnS0mebxwMKwlyDUhEV
ZWUmUDXucH0zd6we83EQAPbhwHDWSVZBNiLq4M3ZwiJIc5kvLUoYxECCHRV8vNSVA6ipctyk5gBP
gPEhJdsOPkDiM5cI1L1whfiUojWkfDWzk6JIHAEXxP7DmO6j+C3x35i3vb4cF0cC3RkbXUEP16Jy
G06uHDPcJFgbXvLS98M7b8BKEZNm1S9e+ECiuNB/QS36AqIN+lEYmXJEiuffOfGGpTei2I7Nrukf
TWdTWhuCNwK7tYbXT4zvJK5yVMXS6mMRT/PxUWz9lB9I/VzmhmYWl47g09Epa51HyRTlsz1R7NJq
1RD31xx07ye0WNlV4W6TqrfWdVFoIBfLcQHyQXMPkhLqznZEUZMWvX6o+OSrJPduBpetx8l4CI0i
KCxjy9jv6/O5tKuxmf8nogpAC7s8GQiIZStSRiuP3/u9Dhu5eLufhlCWJB43tGYRQnheCCoydtYm
jh4j8aViK7SXbFiYhZ1mQy8dkX/A9BbayaCpK5stdCqnnbiDZTKglex8g2TgSqZiTYBqShp57Gh+
a4rxcH0yNVHVyQRKQ6ZgMWGk8mGqINX/aMfvjfHY0n1Tr2odYmtpr58MUq1d+sTvU+DKgajjoPHc
xASMw/gTO+E0hrLfYOJXsshGDJq2cEoMHBoHNirazbgeOxjQacLphqRsvDH30rE2Ec6NPzJguwu5
0bp6/LlGlBSEYcHP3f8Zr6O2BUgadXWLO3TVQxg42Vr2EH2D1R/7mQC4u/VLq3iRpZfeu7JrptXY
RMYDurtoi4k0ErdxnWU3neNBsPn66lkY+yx4a8PdD+qmqBafX7BeAV5mh9crCjCHMDq2rgy8QUsA
n7uq6uDn1zkerLjJfRU6D+fJpiQDamRC1M6t4dX2Y5Q7N5kUeLI1/m4cbLFG+nInoZscxLycNMNc
OHFmiQoQwUA1BwtWOQ5YiacPFJExTALOFuSncFlcn8ilEwchYGAGmrkDcJxynUdTHXZOhJysZDd+
t5ftxitXmfuNxiZYPDsp8BjWdJqXPh56jNAdnGWEL/TzMkbyjpZzxmncZmxnIO8ECfX6uBaOF3Ya
g50vkMYygVjqCpzV9RrSFDJaT/ldmLxBlhKk/f4TqQRE3dGCBLVkzjSVWWzbMWI9wXs0sY40Plby
u5docsrFWQOqFU8/rHzQys5HlNc0ieMJITwLS/6nyO/GTvO4hCDTwoqf8+RZBBl9YFUGo+OyGVNo
kYOlk9RvsyHkD8dMh3fYxlSQAgzt71lb+Icw4ca9W/DuyHMr33CQQvZhacaHiDfdNypD86PmZbg3
rWjacsOJ8KpgJdmVQxRuobvdH002DTSY3GL6lo5QOGORzJJgkNSsIDTqNet85P1dl2TmemxZtUra
3r5rR9d4aOpQdnDHGaddbdXRh82t7I7lffUUVq28pTzpHjOj6fHajCso3aW5Dzmivo3WkWn/8KYU
YtUFbUMbvnBV99r3SbKh3ZDcO27jtOvESSDIVKFDCjJ/7EIbcIKJzXvHIOaDiRPPQzVFB8uprY0f
ItEJ+t6j+7iSZYWSc93cJoTMvyzkhwE+Hmu77gt4B9MYYql+KbY1c5qtWQg/3/VR3e9RZRQHFuZJ
tDKnmLxF2eQdBWslNB5kQZJNSLOxCmhu0lu7MsN9JHwoSVWt2bZBj0ncCphzrR3gtMD/Y7mxH/os
AVXXGfwtZ0Oyyyeffc27OD+i+mi88jQfvk+hFz60laAbw4pJD7w+JVmQoBtK1zBkpcAVmqn1hUy2
j7a2ZDdZ3lsffdbYv2iZmI/CzfimbKwECTMoB9naKMrsS54yUUPPucz+K0JHHjmE7d+5NQyHsrCm
VSPG/A7/9/4u9jwAzzOX3IXGaKGxQuKDJ21+ZydOvW7KKamCGuXeL35tsydRRD6HBXJDKhBwvExs
wzyKsh2I5PahtNvuKeWk3oKV5ncrTsh4BOBLfHeH2ESvt0Gx2IPL8U6AHNcEFIq2jx6oGfdZWPMK
6u/zGQ5Pi5cozYvnsphYueZVXB36sq6/RZTFflBbjfigAwdwNLPGyTnacdZ95cBHbvmUVcewN8lr
0VckPMD+NYEyoD09we2o2Obp6KyM0HCfHLcOD53VOuZuoCGJNnVfh1bACtRdV5Sn47DL2lY+ZdUw
DoHM/PBWOEYOppHR78OkMqzAlXX5A0Sd+JVgXuKghkrtS2Q5bbEu3CF7LTmVLzak1b77FVRko8w3
u4BXvHgtyFB/OBkqCuARMdBB4jSuv5Qi859CP2pZUFSEQPOc5jeekNFm6sHxzspWvNr1aDdBZDTl
bzkIubHQUHy1WQJCS+ahWRTkdgkV6Dzx4xeShjD/SpxYBBGS81d7tI1tGfYkDszSzID5D6V4J00k
DmGWN35QCMZuRGWH9xHpsIFL05HYRQAzxnk13AiRmt9GIJ8CO60pfrrjhTnUeEv3Pm/wwIZ0jiMP
dZgYODpYk45w9JuaI22M9HHkU18GMJupD7XH0m3hdKiXOVPcoPrgSHA5ePofcF3irXL9/pB7mY/G
NoqADwXeaAUYSvG6asrmI/LC+B6nYb82mnz84eZ2vZ0oVJzIUMg4aN0KghzTOEY3yZAgdfVHFu5q
yvMXieN6a/LWHgIEig6lX9VbAD3SO1qV/NkIx3jPYuJgO6TQRPBY3G0iAkX9bJyGLTTh0m+53xoB
HeN+A80Kdw/JCSjJscgZ1k0zuij6WTYwIRBQjbZ0dGEJSWuxSXhBN+WQOmJXMdb4Ky+nzhSARtz6
gYDuXLe24zaL8Shr0B12Kki0BgNExTYg+Hdk5UZuumFWmr16sI0Hrq2VBizjqdOMK/Btpmrlm236
GzLx4FLKsu7e69IPNyNpqm8uDbv9EGfpFjoM7TcSGd2+hlfyqjH6btO4TbUm86THhTF9oVZv/hY0
9QLXTcsnAAPc26jz2xvYZEwHCwsRWuJGrDO5WGoFQCPw7y2nZI9xYoww8go5lBSep2Rrohdhud9s
/4uJfvLEVkYVpOOW6qxFFrO5GS44SwmgmKyEbYCBKq25l2y0uxpq8FmjA1YuZj0nEeZfcFLLi/rK
jiBNgaZuP36vrP9mkX3fhOEFQUEo+eln2SPtdKTvxRSSmiBi+6iVA0A2v9RPotaty3tpIGlIZ+hj
cnCGbZ8nAXyJkngvky8h/Y/Xmrf4UqKCqp4LpCJqKki5zmMmbQzp4rl9XYb3SRIItu2qnWjvQt2j
bintOg2kTCkcnUZ/mLvKRvPaN19JdOh1doNL6+I0xPwTTuaP12ETJ/NXm9yDzB0oHpN/b40zFLjw
kgPGa5Y9Po9QAshG7bn/5osbMe5cf+M7mp70nFCrbyVo5INECtEDdgHjttq8Na1hbtlO3q3wsmOX
pHCdTOAja6+v5/ZLn+QklIrJaFy3rfIMowm9F48+wjHR0kF7L5nsUBA9jaG8vAiyvMKPEQOKhCso
0CFFhGTmZK7dsIHKinFrA1kYDwzOFaAGEkgR5dBgKawg5XI/wp1P4sXWmd9dgASuj14z0Sp8yHPT
OmxnJEUTbXzyLnpUFo6RDgy1tCZhMQC6HqDA1oUTOBuyFkIPeHnaze+0eY2bt0+MYq68QiQAEvSq
DxayoDYcW7xmcn9T10EHlgnkHr1Ch6BcXCs4IoD+90A4Vg1yhM1RvEjxvCXh0TZ+1QMUmzQtBl0I
5YQwYTcNe3aE6L0Xf0hAkVibOrtEXYz530+OiDJtBo96eDJ75e863aTlg6yeP/NF/s7UxYsZIj6V
wDAqpGu188Urv4f5SjS6/sHiyjr5IspTObHsOGIO4hRwfyFvfNDUhXVTpdxGRo0HUkgxVXW+qWE1
2Drv1j+L88+nw8kYlPOUpzY05SqMoWuPvP/S+C9p+HT9c2im6c+le/LF/bAAGrxBCJt+jTMYbzSf
uBNm0wcgU1GvQwp2vqRGs09HM0ePKreOCWwEcWOb/2zXMs8T0jbQ8KDn6qttetMz7NrvsMvHHGAW
8egZT71zFwHAzjSn4lI+cBpJ2YQ18ua4AEFpNZo7Gu+jxgsoe4IEcPnvKNh5TAzefbOmK0o+5/Nm
W1VYFxyRBmvt0fuJbgfxmW8PThRw+Ki9Amd+HqKRMC6yQjTau+rO8cugyz+z1/8GcJQxZEVXMi+e
T/fhrRBbFt+U4Y7paEuLOxEIKhCkgb3GdJ0PwzWTom77uQbn7kS0Neo04LqLeuk2hOIoeBhoA0Fl
V8kDy2oCHVagtxaDUp5H25SNAVS6LL65vh2XmnjsNJCywGDR3NC8mwO1XXWLolJ6LFDU2Lhd2z6C
8RmumgHSsQNj36VptWs2OduMJWQFnWFdxr202HEv/1mH6B7bSnKSdWQqJxtb1023pi1Bp3+OzJsO
lmLS0lQdl46h01BKT6Oo7Bp1FYSaAb0JeRIw57g+s8sRIF41s8HAcFPOIZJBqJzPpdOu3VXlPRk0
m2lxhaCC/z9/X7kP/AIqXY3E36+L/3jP11GBaonvbkiiE5X+I2+j5sB42oF0hNQRmH9lMWIhoqcF
DbOVNzAY1Tl4/BhbJ4KyImpW3eQC6uUGdgRfmrS8BWD5fkTtb2p7VMaGgEMKmECHKBH+vrfu+9BH
4UszF0vvw9MfqCxisNP6qZ/noje+eOwxZsc83sQlHEKPdbUnOvDF4tSfzIdyAKDm6PiQA0JnEQ2x
NukCVo2gFu4jFIiuL6Klo+Z0YEryUvgc1JERA+MATJK3zrg3Tc0JsLhOZ9l14BLQt1DXqTAKB4oQ
AFxw+zZOLaTfuu7v4rb+G0Gl3ydF5pfAdAAnAM+CrH1t3W2Rfc3aWyPXwbE1g/GVbR36rBG1jcHE
SbUveXILP639Zz7J/86X+kJviT1KHmI0Put3JRGoqxVB5maaz6KbNGVJ10PaUCvElx9BIYYohltA
XCtd0+FF8Gz9/zckZT2PFXQUIeOFa7Oja1a+5Qzcbk8zb8t79O+8KedhaFqJ67eYt4jvTYBAm/Zu
FHc1QwIF/x5r55Pt9VEtX20+yOSQP4f6goq2rviYCkp7XCfJbZIfQ/mQAXtsW19gJ9pDyIcG1Fqh
ExzgpfiZfTsjs1B7J6DvKTNayClFfRqh4/ZY9PHKRKE/1nmpzH/k4lg+CaLM6ECL0WDzzvW9HXd3
Td4Ckq9pnS1uqJMYyi1TF8nkTA5iSOjNFLOoQa9ZfLoISlIYiapKDAMRMJdBaJSrQQeqXVx5aPyB
3uX+sV84z9dKOMSwMgfqqvD4K8eRGuQ5fNug5MpWLiSQoHQzPqNz8gH01+ETa3B2lQSbFvbt4NOe
x65T0XKvk2igOtFT7hGQe15FW6OWXd0OrbsqpPnUyB9T9w5c/IYa/yzYiZcKpHWRqM6sYfeiTmDA
Q6ixMPacWyk0pN3R3NPBcOBSX6W3nldab9dHvLQoMdUw0QXBwQQe+3zAMhHWLIWKRRkHVgpd+eJh
ikbN9lo6HE+DKNciYsukoggSk5+Ji4bOPnMqPCVf2/79+nDmv6TusdNIyh6Tsh6joUd6XEko/0Hy
EQSjlY0mEem+XY+kmzhlp+EmYRkaMcgX/Y8o2rvpi+turodY2ggzAx5akdAIwQvm/NvYdl23iQC0
rAg/3ATeOeg/V+hImoHwP4ixraMf1wMuj+l/A6pgKC/rgSZuEdAuyYZJ4BVgyZujCXo9zPJH+hvG
Ph9XVTpWYxfzR0q3rNhQui6yF0I/cVCdzJ766HdgCA/VdkQhzdec74ZKU2leOghP//787yeVERdE
dQkTIzxJJMzRYPzKdbfS4vefb0NoU4Dyqj6PB95mkISzgFN2X5puXHH53pgUzUT0QQ/JiDaRjiy8
uFGBdwWlARR8MGzPxxR1pYuaFSL61m0Sgo/Ct0UkAtFbyJu311fB4vydxFJWgQ0JbcdpMH8xKKAG
A2ZecxZcKi/Oh+lJBOUdVHhjQRuJCDUQmfxYNS9l9NzQVVHvejSIkTvzoxVtoW8NXteqKDQvysWE
xnX+SKUDw3KR0IQiZ1YfYgUasSV4kLvD+EYTAw3nhnslyNFhgdafrJ8zl+UPDCSocjVjEO4s8Pug
TEujRjPnixscdA0wFSB0cyF87dqRqNuQ4BcNL9zetOLY+ZpDSxdi3vwn24Lk/lgnGQWambv3aQ89
tYLfF41O43dxb5yMRDnocfoOXjIhTDtk3Y3jihLJiHXkMmHr1uFHz89gIc6jG1qXulfe4i45ia2c
y6LrE2eo5tikhLbStklfyngHXRzQXz6xR/5GUoVsOW8HL2oQKe6coKFm0Onc2TWfS93xLildtykR
IaNIR6utDcAPzTWticWtfjIMZav70qoAX8GyG6x310OMl+vTtPhBPALVJvCjgB6cB3my5grOYX9T
oxeVoDpkOpDKXvPszggf0QS7HulPc1xNMJDZ4p2AgwW0A2UoaWbxjMxEDsgDBCG5GYbfWQgJxHsD
xlBduRFk7+bfxvCuch7RkrsefWmcyA3BfKKwxQHd4nycITMKDkNczCNvP5oY2HL5HeCyB+m8krTV
bOSlHQb2KThN4CbQC4e3ssQzyZuBfjY1ofdzk/MfkniBU67i4mZI12336/roFgNC+gWEDuhzOqry
jwEjULsKO5RpvPJmbL+1UKvw5H3sCVjYR69TPq5hFK2Z0qX1j0vUg6367ECttqRdPPvcwgKNJKVQ
sIN1w3AzanWgFoNA+gtwC2CYITt8/t18T/YoLeIt3dB224bToY7NXRsxzRdbBJRAPBl2SCDloY6p
XN+NsGfZv/n1kGR3Y/MwQS82btp7qKptgHXdxnX8CBPT55G3Kz/7uP75ljY56MrQnwIZyENR+HyQ
zJ8KVvtI8ms4IRrydij/ux5gcRahgItmBDrBqKOeB0htWkuT4Dp1w2k3d+4qw9xGkadZEfMFdbHD
T8IoF5hJ4EHqznkJXHiD3gZKN9/2/IV+gvg8e5H/73CUzWyVFrRogQNdhcjpEuBw0vyjtsDf0/Wk
FvfVSSDlpZJ4IesrCOisShvy8v4HBYwze+noQ++uizLZt94nWnoeYFwMhwfa6qqUXiV632xqFOuj
9DhOX022t5pPdFfhSoyWPRIsx1avLYNASYcbKNj4nK9cCZEKXJG6QujSij4Nopz1LJ2gRVQgSM68
R5P1T37xfH1J6yIoBwMhRV7CTA57BtY5lnxwMs2nWMxB0buDSyc0wHH2KLlKao5JJBrsytb7Ypbg
Ct2M9ovRv/H4CaLL8Z1xh2La9JkX3klU9eUSI/fMnPnBL9IJ8Jj3rnGDyltrVfHnpavu1dM4yoEX
NaaQkIhKV1bNil1ij0+D/NJM/iObfubg8wVu+uP6F1s6hE4jqmuiSEmZlthMqQNiwmwx0D+n/2xi
iIfLaRBlWeR2a0dNiGEN/g4qsgFseaFBSnSSlEsn3WmYeXWepE2l2woiXYSp8ALL5Bjk7Ecn9pWp
IVosIvNOAyknNx2tzLVnbh7MWlfR+DGF+GB3YfUM4z0YNkGE3rGRUH2ipQeaLwT4UFQGU1ytAPg8
4q09X4fZYB67wr0ftOL+8+dWFiBC+LPgJqSoLrxTQqcUEvh7hHDr+3p+JldTkMR9kHMCpkyNYs3R
JcVaOF9l9NWudEoKC58QHUXmMTBYQFFVRRzY0Ft5YuMSMaEIJModB0rD/O7oBLIXVv1ZGOVOBPk3
oqmLMF0HEHgnHzpa/+4Kc319cy1s57MwypXY9VM9JDOXMmv5HZxYQMsO0ifp+ndNGQbAomiu+oWb
0cU7GF00MG8ve2ncMsyat7jqOavfqV1u4v53HIJ3Ll6wpIAp/uEnYveJMZ7EVG5jgxrCqTt7PrLW
zfTSpE9BQOC/zTtNy3zxm+GdgLyWQZVQFQes2iaPkjmQGKHU6cXbYcqP9RRpdER0YZTxENlErjAR
Rna7mj3ydpvF++tTNn/2i00Gfzs8fWD6iIzp/JzqwhoeYwDPrwYBrH6y8RtUcUDSyYPuEz0a2FcB
IwJZ5lmJUrlQYHWNLTWHkrFY92xPYJ+d6eoHi1MGoAj+Gox+IeF0Pp42J6BJOB6qMKDSQb1jBEbT
iTQ3/9JeskxAbZGKY9pUamIUSduIegMsUG7twhilcE4hWkfHtT/4IL1IFBKTUvOllkZmgSII8USk
fheUOi5YDM4M9C/jDhZLfpPXa9cfxDYhk2Z4SwffaSTlRJoml4GYgOHFPgVDmd4Wg3+IoD2Im+Zw
ffktDcpGvx3ATaiNXDyEIXUSZn6KomglYQ9rQk2Os83Y+Jp68tIqtxneobNvFV5xyiqv3d7PygSV
GD8t4ICxg39k7N0wNxj59vqAlubuNJJy78NybgLDGwMqjC2UPQLm/hj8zUBerodZSG6hGfp3QPO8
nqQXlmGbEf4VYZzpwRX+riwrzQG+PJJZrHO2Nb/Q2M/yDPZfBIWlvPg9giLuf3H7jdDZdi0uAMhF
/U8U5YhLUovU8Vw17avHsj+MkCSRmlthKQSUbFDYAbt5ljk/n6skz/1ezOT3bryXzrsBiVqz1UyW
LoZy7DRSNLjrEMOjWxp9FRYUzHReckunDnqnPgT14bEFHv/5OGRmp5ASw20A9uKPKo9vBwLXI8K3
GRRIndoLPOjHBtfX2dItPvMJ5roYwOBqDuSUDRddhHElQwWS7T3HgV3nZQAh3hWrNmBgwv/2esil
vXoaUvlcQ2VnUWVir9a5ew/cx8oW+c+hsja5720HN9ccq7oRKl+ONkCmhQyzOpZVueqo/Agroz38
H86ua0duXdl+kQCJVHyV1MmTo8d+EbztPZKonMPX30VfnD1qDtGEDczbAF0qslgsVlgrH7u3atS/
6V5c7aLUuy3QD6ZYXPmGfiyuYPsg68vmvMbiro4xg40LiStAsowhuB9+zFX0Ta+MG5AAKNoYZOca
OUfAGiMPiJtSuIZBx0KWWuO+cLrCs4HOmb+mQRu9X95GWcIMfVSg0MFYCgbBxb4PE4OMM6bb4T+I
faNndrDkdghGzUOjsasi+9a7xcnCHKIVL8fYGn5eFi+1Ip7IQgYVkAYiGrA9jmMLKGQE79XPPitg
OOmexCOutB+FxhQbKV3SjTDB6VNLTyOggiEpA2y92n7N1uzkdaBw0f4mqsbP/aeW4AMsTOIxu4Va
S4KBat29ckoHcSE4rufqjvV62Ca9767K1liVhvz/m/umxCcBJg9yE1YfSd4GzBp8C1MdwMq6mZcl
QLvcfTwCDobpx2jon4ravnPSqQcNdH5ossE3lEiV0i22dYAH8Sl2QDGdfxOmafN2GvjxQeY6T/Ye
cNPNEFAHvgokTnpQN5IE7SenBQpGAu3N+btJ/SI/5iiGGCyM4hLMHwrTld4lG2mCR6oWIBBQrlcK
BBN9eYuQJzVAQnj5gKikCM4nmTJLs3JuSRb6UXeY/PQRjSmESJ3rRhX+/43Z0N4aEmPhWzT0b9Tr
r5PBDsfoFdNwO9NOd2nyo0Sv7mXNZLVpzjbyP8MQmRTYmLCm5lJnK9/TND0BsTIwxnI3Ov0R0TPK
KywEKMbjONJ9otU7N/6ha/F9npwuf4lijUWK4L7R7AjTfjwNTUIzIcDGTA+1pqLZkQWDYHXAwwCA
gUBMFjy6k3e15WV488SOBSZ5+4iB9cPfaPIhgpxvJDqeU0Dfw8N1Y/yFOQmaSZPXaF0VYqRuZqMJ
PRdT0b5y+wWamEt8arv6xhgfjdJFG4itsExZsRE9cKDfNDGCgS4gYdFMr+80mniICoFJB0a31QLV
um/RV8d8m9f9EN1Zk1+aI8Afdp1q4lQpXVjPBKFqZ7ZQlCC3VJkPdvIlcYOpvgLGbz78g4lsnEfA
sI8EbVbT7vJmSt3ZRnVhlTtnaoaWv5GrFAhlLFjtQ5wOYVy8lB7Iw4PL0mQZyrOVFm7HOE7qpMAr
L0jWW2vc1WhztcbDmraIqx6p9piTcGaKqrjUkHiHIz8Q9NNso+blk+5VkFlHyalsR4Cwd7vS1Q4D
VLysn/Qa4oBeGPA3ka0UDGlcrGKJCF7LVgJSTMSp2mAecrwwVvMN15bCpcgU4/3pHuh1gOcjliGX
KjYtzawQ8FOn89ss/9U33hiQ2E79lVgvl3WTlThQ89QxWgEudwJahfMDGVee2+kWxKFTzTx0WX3d
d00VWn08nwCIZB8Gm/7s06bzZ3eoQjoDw7+O1qfCrlWY8DJnCqeO9gATX/MJD5YUPZ0RZeUBy70v
5tAEZuPc5MpXlsRcUfniz1FQE3A+beHO6lk8EpeOSCKmj275ox4fKqD1LiDJsVGd33UaKLkchQ19
3lXIRGoM7bEUFC1i+VVzSZJWEWSyIjC6p9RtgRF8qiYV3JVKDv//5j52yMDAKomU+uIE/fC0lHsw
ZLfm18tWo5LCT8xGSs0mwOm70MbKRz9xMbRlPJk6KuPPl+V8tgi+ajBPNLnqniMaZ5MmYDrouTb5
0zQ+lPpdo8Lt/3y4z0UIviux6tXzuIjZ+Sd2TkYbxhXaGd5XVRXg8x2OmROdgOvtN5OZ2H7SA7BE
W3iv8Fw/xK33qLuDImctlQCGGRN5Ns6PItg1NVgSpRES8kMb9OyrSf/Y5XI0T9AhAh+Pk6EIuz4k
9dLNv5PvzktH9zSq/Cy6KzESdHnXZda1lSMErmQu0YM3IfVlF2Gc537sAFAJxSBToY9svVB6QvEH
iSOgpgl+fegRuNU2MlOtd0eqf/OJqC5GiXFZ8KsI5x1kVhyR/rvFJES5lAgPB6sGQfazDsbPxCk4
+IvfVjee927a7KGnwz5jD/rYHVHgeB4IDXWjBZpWBR/RqJ4F0m+yAZRK4fM5Sdj52W0HsJxhlB8h
q51fRetw1abGgTbWfoHtL6uqeikTBy4RmD5ygDAbfsQ3rqKqgPEwOdjMtlvrb4sTASimWEEuGlR5
DjJ2thgmcE0G8DeWIEuOfdMcHX+dnelLDJKQnTesuetjIrQqQdHgckQtNnYvEZJI91Y1miqSNtn3
ok5ig2TWRGuE2A0XrWOEPDKWZ8F7wo8yPdTW+YubVtez1v8q00FlI3xM97w+Q0E9BwZiYsIUUXA9
X6AF1Llz7PJAUWtBk9Dp4USHa8x2hc66hG3jIY1TYO52OqCVUbU7/Mc/CYctmMD84AiFgnBM7nTa
sCK0mUcvbCf9qOne3tHRSWtZe22gL2s6IeRBOy15HutYkaiSHEDOHg+yMs7oibakc9VL+Jq1iBDD
WfE/U+L6BBhWf+xK0Mj1u/AAGAwMiZ5LyMd4bugYIWsb7czk1BhXMwCSyrfLUiTX1JkU4UjNZWIA
fhGrODqndsaIbXPnubvLMiQPCgohHCoH5wjpLmGxunZN17ZDdai05n2GYQM/jj0jcHpjOfReloGJ
YcrCvAIQ98z6+RadZkjeGJP1pSuGh7FfF8UXyU4KTNcCLiBPWIs1MppGk4kGQECjkndUEvzCvY10
7X7wJtQq5lChvsxSYaLA8cSLjsBkzneSjh3K2vxJUxsRyFKK7toD0Ncuaarm25jabI9I4a6PV+cW
gNc3zNUckEJkCoP9vcjiecEGgObUwHlFj9b5V0SWm8xjBECKubanHiPCBdWD2C7MZ80DRE6fDS1A
3uesTK7QwwWjS1mGMqWBIfOT47D2eaYZgKp6zTF/uGNMQ+DZrgOutiL7ojdLmeyyFb/kd73dPVde
aoR1VHO0s7JfdvFqFy/E7i2OY2M8672pvTdl1xw8ppFXK4qaY94vRcgSc71OUrNAJSSKEj8GLtr9
ELezqlHp8zMTe4/ADOE64hpbpDHIZjy8yVjmgUsw70Wc+9L62aOMkBkt0DnpflY1MUpSzpAIgAB+
mfC6vLD+bLTNaXDwWhmWnec+0Dgsh6+l85yMP0B4lyIHY9+YSvpG2fnGZYDKLCDaAZcpHL0pJ4sF
Gok8mBKAqxqc2SW7s1tT0QwgiXtw54AOC/lsHHSxm3bKgZeXzuiEzgcPUG6ntP7O3Dfb2V8+SrJz
i2YX8Frb3KOIOaupaumA2Z48MN1pR+b8ZHtZmHSmn9Nv8Wwq7jfp2m2kkfMTs45kZKyFtH4FgDgh
u9y5b2bFysmFABYfzci8H0XYIJJkc+x44B6ci+nnNNvzveuMLxXrK0WZWW6AoM5AeQ7VWYwWnavD
0MLTTvx1XkUTek7/6RZ01lytnh/PqAzuiPNlxGRqrYKJ5qG76HdMj+KwgcsIE5xCaO+avRPZBVbR
7l/W4Wmuv8QM4AN+pr3o7dFQvVUkWQFMAqBNn1MfYPhGnJMfQOBXoIsONtK/YG59poGehVG66zPf
YW80D2JItW/d+nDZNmURwVauEPozAkjByYWebtcfUmc+TotqLkxm/vyNhMVE3epTLrXtp57kADrl
o9l1d2qm49IUvG+4sldF9CEzy60owfazKkbXGyLgwI3BPhXbR9fKfb3I/+JAb8UIV2PMlmZtE4iJ
MFRcz/dz9uYVVRAtvxKgZ17eIJnLRy8RSHs8+HxT7FPn2f6unHqcNIxqeI8e83zPemijpwEE07Yq
0U9k9mDD2YPtiALGTPT3RqONTUt50IM+zt7wvfqJrNi5ndY8dNErZsE182aIfyxVULhHmr139W3i
1KjcHNzxSjd/tVrjF/VTvh5LO0xLFQaPzJi23yfYq910NLNixAOAjGa6Py771nmg3T99qog8fvdk
ix4ANx7Qa/BaxS0kOB7aup2RWFiJliRo4zrkC6oZHDzW77OHxl7CxKB+1pe7vMLlm3+vKeCAgrz5
adEv2fxauoAcnQPdfphjhYeXRqbbTxPMfCA1RZkXi9AUV0CjwuLvkBpqWUi9Z1bsbRaO2bECB1tc
hOWfj2BRzFtCPPqlgLUkviGaBkkPZKJAGgysc+RO/cgMJhVlnsz9boXwm3vziM262isxYIgAwPjW
977VH5xiT5PnyToW0R1RNUjIAoGtOG51G3FNs1hxukCcbbHAtX2T3s4YlvNUryOZ9eKpr4MZAJlf
VHjP5QyLZtlGBW9LsxETh6d2fUwATGcaP3IV6obEb+C6/N1HjO425PTORWEwlhWpCVEpe7LjFuOc
wCOu7mJgLdIAA2GXvZRkv86kCfs1MRLn2gxp4EtZG2A+Yj4/TUzfJn5hfgfOLlpeFI5R4uvPRAp7
xjCIXFojRJKW7vR+CKfqRlcZhmTDzoQI7madGItaHkzFU+E3+RcUHLGsPpDWx0YRUhHpjuE8YWYW
qT4UWc53rCiZmZsLX8P8KZ1PU3rblxRDeqEV78zyOWVmkIy/uvJXal9H69GhbTiZtk/1vQso8vTU
x/s2ykNj2GGyKpjzAUibe0QUGdjxkrvJ+/NLENWSj88Vlgb+cShJit9v0aPgoXnJaA9O88+kuTvn
12XrkuCKcqaFD1lCNNa6mNFZeZQSNf9UVthpX1OkQ73ez5KTvuzadF/Ta8/Ykeq+BzrTUgYNefSs
t7xIDrXqCpK5383XgET6fKPAXBZNuo6v8bDMKKzGIIENrEz3u/EEYHI/mt6Gdj5Y1n1ZhNP8FxUH
iMfYnE3xMsPc+7l4gFfTbuahadTcz94zWdEiUn2ZE8UFKD1fH2LEYV5tjTSvSyGm7N7Sdgrj+lg2
5d8c4o0QwSFappbMaGvCUmrfO+BiD+nOVgEFy3wT78vicxUOEKiEc2UM85RnvCyd2P/k0WnNQRR5
ah2AzWZXVfV1fr1srLJ1w1wv6P6QNEIrs7A9eq+jvzdecO6WneYeLfdp/YsrmI8O/0+EuDU1mUDX
XkNE29zk8bfG3mml4nTLtQBrOeZbkWwSc02Aj197qk24PtbjYn7V2XWrmiaTikDlxNaRJsSkqbAv
yUiMdnWgxTg/oQt6ya5Rdb28F7LKI3D4PmQITmqxwHUBmhHYV/u2fjeRc+8CzfqXpN+H8SHHtWgN
hUKmXC28czAThRekmDZs6n4wKzRSBVZ7iuP3FMkj+uOyWrKbAuWm/0QIt21k6G6BVDxQWqPdpB0R
hFshK29Xb0c6xftbpY2wSd4S54k5QJQH2vXYOE7pd7RHX1aH/4YQaWOTPtQRNikblqkzdMho0sVP
c990Xhe38D3jiqoKRHxlLokSDqfhNG1k1BA1VT8N7UvevdczHoqHywrJXvPIlxmE90cjSBYfbSub
wIQC7qdgQXSHnklQthh+NIxXTmMHEWnxkqtvHZceFiu6SZz4IWkUE6cyp7f9AsFEanTBAowBX0Dd
07j8a4/PhKJE/QUgPJW7T3WVxtxRCwuLyTKLAJQM49xALz2/lEZvTebJsJAnbEGjkvh5+uJUuzz6
MpurP3tfKVLIPd6Of35/YP4AXfOYwQfDjzhYm7V9EwFG9Lebct2w6A/jvLu8mZKVxGAN55ECo5UH
EIVzzerCqecmBSGZ3aRB7+5t/ZBQH9U330pDBFpMlfKS2OhW4G+ftnmM2AT8EvUcYetM5uesRi/x
aR2uGVXUoiRH+0yOcPeOOobRzcJDsgTk666DBPbsd39xwZ8JEZ6qTj1YZYmwNEgwDOVFAfW+TipM
Zon/AHwA0pC8vQSWwP+/WbDM1taCZnYeoCx63VUD2KvYVT+lu4rPb45MsW4S73smTnBXQMQBP4cO
m8vJr6xJ/ZQYfq7twHvuYi1VU6EqaYL5tdaASKCENGKHLfuBTkzfbI9zFlrkIRveL9v6Z5MwUbyD
40FoiUeILaim65FdDg44KZyuQfYCJIajX1b7y0I+2zeEoA4OEmrUxIH9cL5d1lqgAjrHqL+iGm0O
YaOleJ0+OtrpspzPBxdyKNrIUOxFuCS+p9gaV3qdQo5hvGdArgWZWfOVgPJvBHqTMwWJpYiYP9vh
uUBhq3J9qgzQAUOxaNeWx9H70vXfQGalpGmThDVbSUAKP19C9IvUU9lD0mraFFFzFKV7p4/iG4My
tk890GHURVv9MhM7fkwMNznYg5c9X15fqbrg0eXUFchoiEWaqPVaWugp2j2bmw4txzl5cJ1vsxU2
reLESXdyI4lb1OaAFxbT29KBpGyqQw8RXGOD5mtGl+cxmb6O5oPZK8IeqY1uJAouxTUjTIFTSAQI
dzXtVuKgofUuqv+iyoqdRH0NtU285nBxnqtmzkkJPl0I0p0gtQPL6PxxBDqb7rfDe2Q+6unz7N2i
L/5v9u4/saZgQGDWZbFdcv0MYA8B4Uu7t71d6e30SZHWkLqUDwXFhgcjbgE7UEGSZu6s/GZa743l
7bIy8uOwkSFcMoam1c6QJGil5rgU1a5ARahfO1DNpeiLfRmZry2nUYUToNJMCHn01NHHxYBmI1lD
DY2F8/w9WlUYdyopPGG/sf3IKwur5gaS0quEPQ3gM89UvKBSa4ebBEiTi7ykKVh73RZVtHqQ0Vh+
uTLfRcspwAESZLsu75TUZWwECfdL5pV9ZPCDPCOnbmo/4+bGo7u19RsVa5TEZdgGoFaoQww0topN
V1o05N7qxAgMp51V3o1p2DtPY3WLvoWsCp3iz60c7D1oobVQMUDBQFhBltB4dLMUyRJ27Rj3ufVW
/HmUg3LMRoSwdikwN9m0IOmflfc9uW/Hl6YK1uWODH9+jaHuA4eEGxpla3G4sxlQ93BGtJm40X2u
P7EmcN3AxDXDluNlc5Ad3DNRwrKh8cx1ahvL5ubvvfZmgwQ7qOrF74Ybo3k12E0cDYoXg8TWz0QK
y5hrpgmgXmiHDPVkvK36ofWuS1X5mP/K+XOI184+1lBw6+OSdeviQjHP+LWMP8B7F3mPTfKYp8eI
KGxPqhGgz3iqhpdlRD80TF0Czj+UjpF7HNGLkXYgMbymg2K3JJ4IRAMfcgRPlE0joVkPOfF6R6ww
qp9HVc8V/wlx2bBoOEOog6D5SLCHsneTikRoSI8IWjH1d6rKnMkFANgMuG3Iz4mPOeriXeysGO4F
Wxgo5cnTalWKUX+pCCTMeLEbLY1ie2GWGNYEpfk5/VXVjzZmYS6fGtl+84zc/wQIt13SG2ReywIJ
puJBh6cm2Z2TPyYqLmDZdm/FCGbVsmbEvQ09ku60lq9O47NIYVGS64AzTP2niWBRSdzFyZxBE7d6
1dJvHojUQbWZLZmfq7AIpbsCOm7XpZz6Q2TkdjNzMjodJXsrvTb7OuiKRrEtKgmCMhlCt6rijSpg
N6LIgNQqrjjphmxU4P/fRAJtX6Ms4KH5S0teUvOZLgDynRQ7IpWBnh4+woU6gpi4iqO1bLIZjVfV
fKdpoVtd0+L9svnKbmaUjv8Twc17o0bexl1m1hBRL7egVB280ETbZH3TaKBKbkDJqpomkvli4qLX
FuVQ5MXFhCx62sAVRFFjSJZ9Y3chAedwvoSafQ3/3ADp9rJ+UqPeiBP060HeAYQZiHPb68k4ps6r
Q8OlPdaqXmL5Xn3oJTjLaXQBP7RC0DB/t9mhQWbWVDyDpLqg1s8HsXjziXCNuY1XYFQENT5aP0/1
S5qczBgdr0+M/UXMQT4EieSEzTANRdHA8evLcSyeEcPndTCiA9NWjCBIF20jSEg+xMRF/y5aWwM7
+arllY8pTPABKkxA6qE9pP+BwYLZE9HidLTKM6A7wMSpb6Kq1bqhPmBCVxFNSz3ORoxgaUbPmJHE
EEP0B017a7TwsiVLwzM0PmOLOfo5Qtvzo1oxm5UR7z1qVrDCacmVy7KQpuRoJNOVPt3OZYn2NFI2
ful1iqKAbA0pggCOQMr/BNk9kJnpWsL0ZveuynLfYsdJQ9/r6bKOMntAoxO/g5AddEXAwaQf6dq5
sIfKOJDo33G5WxxVDlTSw4g0zIcQEV8QuPsDkDcgZKgD9KiFxL2JnG+mc/CswEDDRPnIvEOnYliU
mcdWqmjqC0VXBJfalVcpeDjrPx9Kg1oOzAKWDkA5MXfRknGt1xrm0c+aPQSmw7oDxeBmEzROZgMa
dNC9QmGT0v36kCkmLtAg0WUul9lUPwoHJNXfhmF/2STkZr+RISxcM42A8Fohw7BPSWf4U2uhueo+
7+9XZCy7KKy0nU52l6XKrkWK1zeA/zCFgU7h87M209VA/QFCox7MKz5ahdkIeD6tAb9M7x6siZCw
7ur0RusjJBaXwjhc/gCZr+fsDRzSB08Jsbc8zzWXDjk+wERgkdNdg0MXebmv5a+kVIQZ0sPNK0VI
MyPVrPNd3sQAekGH0fMGvM7bNFxZuQPhdeODnBhRk6WaBJWazEaY4CbXqsyjuUHNT6/vFzPsp5fM
VZiMdO08zjuIhmGOJ3aujxYnTl7mEyymKQHNofmO+wPPTDS5YmIvsRTXi9RUPqSJjFeN3fRoMoNC
S2o+Je63tX2LvfWhKPUrvXRxc2I0xVR18Uq9yUYoOVcxjxuNxAZULNAZykOo8S9ykpiSw1A0RlsQ
q4mZwqKowZueQC2TvdNV89fJp5bvlS+WaoxCvl0fkgRdUL6Zk45bxKBjVqfzbS+g6cM4or737S8O
FQbYUeiwcImK701QucW0t2fkAdAe5PS3YLof3Wd0kI+RiiFWZua/+8dRSjc4Itv5BtmZu6S0wAat
QATI6mnXDHgbktfLCslOLuB/OP8wxjKQXjuXUulWCXjNBe8o5wej7zP6gJvorrMVj2jZDmFMDQMG
GHQCKKDggodumOI2wbrF2vUQn3Rym09XpHoYbEWdXHo3byUJtqCjkWJIer5DRn1YW++K9egroyUF
sFI9hMaIMY2qORCMbMxd96u23v5iQaEhumyQlfhE6Ty07rr2Hl9QoNp6mhnGza6H54jfL8uRmsdG
Dn8lbVyuq2k56sk6VtS9YtaVyfZap7ibZX7J/BBBhaJCNtsgQU6hyjx+XTwkdecjA0xvTN8X1KfI
cquruFKl1ogWGwv9QzbKfIKZOO5CJiOCUgVqXeYS2MZ7Ath9kioibak5IrHrojETXQ6WIKdY0oEw
C0aSrUcUYev0WZt2XX1nqfKGUoX4IxX6IKgSfWA+xF0VMwJrzLWT3b673vjTy4Gu1zaKE6aSJNh9
m0fpErWQNJEHoMCZxVfKCcPibHfZ7n73u4k5PXD+/qeSENjgJYyO18iASo17s46VT+02GEv2Unfm
Y5sN16leA7/0mdSvZZrcY/7N19J1N7nfTLzPlrrdrXYaOA07maMKTUi1CPzS2xyKIbca22zwbUC3
7bxdbd7oSdhqj5eXQJaAQDoYVH2I7HATCNYTN95EjBG9Me78PR/exzFY2Ulvvix1MP26LEp2SwMg
DjDwCK0sVyx7mAszJhcQeEE231XGHSAQ/MsCpCu2ESCsWEa1eskaCGjsPGT0eunDvKH78W+yj1tF
hNvMIdVY2APkWOn3tFh9y3gwsn8u6yI91RtduK6b3cfoP9o0uYxlKHyWvc11HGRGgtn4R1dVwpau
G4YZTbBquCDBFu7NKR7xAlwgq60BY/k2d74OmhJVSVJqaRspgpMHecaEpDc8cIKjY7NdH/nowhr0
ezfam+7z5eWTuvuNMP7/zfLpcT5Rgze5pfpNhKbvDn3ne894TuKga49NqgilFCsoPqJLR0NT9PL7
onwbqsNcow3rOVZhekuvScRrvGnvNyzOuVJGXYEEqlrxaNbcw2oAgtjub6LeOV1eO+k53YgRXIKV
og4RAVMsSMB+nYKEm3y9LED6iAWM/H+KCP69obTITEA5BCt5Nwfdb9rj5L2a5iNpviboWAL7lFup
fL30RG2ECr5+TkZw2mcQatXw7cgLIT4MszTxERyH1PkFJqp9Uj4ONiJU79ucJoE2fK308nnEqHTD
KoA+Ty+XF0JqNptPEhyWNuixVcf4pJFNeJY91TVmIh5b7XBZjGxDMTGH/jOOfgBkiXO7Keq+GKve
Ri6EhCmQjYp1VcQgMkU2EixhQ704s9sidSFh/Drr4ew8GM4bANUu66GSIuxgxLBYtHHgE/N/ZwBE
xJnfz9977/2yGNkxQ23M4kMdGO4VE8v2VHVsbqBMgfwGSjGWuV9BQXBZCF9zMfLYCBGTyi6p9YS0
ENJgZKeIn7wm9NgDgKA6dtVVLKxHFWaxzP9uJQrHWiexh9l1SLQbYBYHA8EJIP5SXk+/slJV0lKs
oSMYhOsNI1kmCNOq52wI5/GFKlyuIbUGj7d3oaCBPk7BGvpeM9tlQE7IartnB8OXx3khe6dZ34De
mfnZ5E6HuWuXMAXC1xfXzt+mqkH6j+289CewJa6tYtrTee0VDWEyP8M5JMAlwbkyHGGdPTKYic4b
4N1RQ64jBSJEhETVD2b7vYrWVLbMW1nCMrfoItQK0PYFdTP5qPkHa/vTVHVJyRZ6K0RYaFzbsbvw
NvtyQVtCbIRVPt4WGnCE/6oEjmw0QSEMj2uAH5x7KoQmbtLFMy4GI7SAVJyUPy4fO+nmbARwXbdx
AXNjzykgIDYwCIi2czqkfjS+VubOKFXEijK/C4ASB+wHwHijIszb4JqLns4mL1h+r6efzbS/rIxs
97e/LyjTJIPpxBHF62VNgph2YeI897NqZkS2ZFsp/P+bJStRhIkKjP8FFTuN1iHSMRI6BrmL19DT
X+gDOA8MHeCuQtr+XFI+FRVomXFPLSYLmm5Ph2hPHIXfkG7Kh5DfsclWHSsaSadDSISBMdc5JKNq
LlN2Xhz0nFICU0b/v6BGCSalama4pmhzXMEOV/rl/Mj+pltkI8UVEhqlYyHjSaAHifeF8T4D2uXy
bkhwdfHI4RR0Lt6H6CoX9BgGC/5lgQQblYXSPOEdag936XwADJYbner2K05o1h/qGHw5OK94CV3+
AvlC/vcBn4B9NY21aKHm6a8kaF0/sl+q7m0eT5fFSI/Rh54iBEqspyCQ66CnYSS+i7shf/JUoYv0
EHkchp1jeYKA5dy0o4V2gD7BY74ENk/7ZKUnvTxV3Y6pupRktzzQ1/8TJPoEUi0xS5A6QcaJTDfT
9LJoR7N/a4ujqaqUSI/SRpbwopsqVuaLA1kMpZgVIBN1qrhLFdqIW1OR2ewWF8tGisTvMpQvrt3h
uulDM/ue24o6v0wYSBdBt4JcJ7JCwj23xp6ZD9wzzFm1TwkJBsc6DWt77AwPkA6z37e1opAsPWOc
bRUNIHwkSxxlpH2UplGOOKlKg4jqPsojlKaAhLqLmpPl+mn0LwI3nzW3Gbl2srBXsWVI32LbL+Cb
vPGHmtuORjriC+LqlszhGofWtK/zmyS+aZtDzB4jvE0uHzi5TCQaePYcXAFiJghdKH2fgqMlKDCM
MJko29yn9b3WXiV2ByRCTLNXmY+pbYVYvoFizP0bPRTNDxwmQrjJctcti9KGWK+k2q86WzvkgEGL
MMxacSo73kyK/rtDg6GqwGGMIjom0/quu6uOL0Ohcxymv2mUAeIe0mEAocFYi+BkG+QoSm/lE1x6
5Zf9W+O+10qUR9lB3QgR77wZeW9z8jDo5HYDiFN1VLEUayvzb7wgAmx+zDl54hPTygCwE/dpgadZ
4lfxzwFIK5n3q6zvlQMXMne9ESXmWgxzcac0jYtgjvMQ3CjX6ZyEZJ4UOWiVGCGMH9haZS2BmKh9
7OjXvKU4jCoAHdkNt9VFiN9JuS59ESVFYGo7N/liu3cIqtik2Bzp9n9sjtiuki+rM2o6VMFrxHca
6juqZkmVHoITiXSj0EsDEqzsYSqQ/4IM0/OTvynDeoD8Azg195hiSJK5etXULVCTtbh9ZY533xoa
KHnnK0y0HjrSHy97DOnCfYgTA5CsSJm1RrDq0RoOszE/rLgRLouQmhlHSuBsbEBREszMNiJrjAuI
6OqfFCOoWbKb4m9/LMPhtIbgPUDfJN4j5y5+sLvYarS6AA/SEpn+Eun6PQYtmBOaZZmnu8vSJAPG
6C2zOK82Enwc0fNcHFh/IzqagNEyC+YzDb7Uuo5QmB8clH6Des18d0iORn5P234PEhPF7SK5xs/E
C2dKHwkDdXOLFTX3GlLLgGIbQw9Nu1S/0zVFgCK7ys6k8Ttnc312mB/KshTSKH3s8RRb+x1wOX0n
eR0o7hkkJ66j/i8O9JlQ4bhZCyB2e4IVTuq7Op4Qe6lCb8JXSbgrz0Rwu93oFVO3KrQcemnaQ2Tt
O3dHkzg09Rsresu0XVpqfvuLFtqeJbsk/ZqwgbdE4sUbOOiHS68m+6cef1uaZ3eMVAbGnzafvs22
wALzmytUBGfA6FvRABqxQMvaawGAgfGHte6n2j0U7bO5hjA+NAerpuEkBxVvDfQbArEdiUExraMv
ZtQYnKU2mn1GX+3qhvX7yydHcon+HspHKzDSH444p55rOp2pA9CHjtCDM/8k+X6Ju2AuD7OKnFHi
sM9ECRbUoJ3JtSuISoww19ABevTKw6ICl5T4zzMpghFhNr33mg5S3Owwk7sO2PCXV0y6KYjV/7di
XM2NlYLmrSJ1CgGMACH7JR33SapoM5Y1YaCHEBVvNJuSz3MfSdICinnErIGT6jsMz4B3bVdk/2RR
mBrXFDNB2T5PQYymq1LEMt9yJlnw2xrNgaVG+ZRD8wAG16oIdfYPEglAgk7rENiyyqewVCRm04D0
iGowEjFCiGx4LMrpiKRqP/g5QGcxtTsAWLL3+2XwWTFgWBFRRPjHu4iu5w+hop66y5aM902W631l
3+vGuz3/vCzi95y94DO2MsR8ezf21mTokEHr6dkami8sWnyGBvsOI11ZT8Oevrf5m208IQ5v7Oti
TnaGi/Ku6+sZpg6t5JSO9n4pQAlgv5BIB8/ZzxSjt+hb8UervJ8n645hWvzyd0vO6dlni3dpOiaG
1eGzR7wCSbWfjFcvDbVS4VIldybuarQv6ohBkFEXDmpsJlHdLWjHXezVfE09r/gewzqAzGbS5Aqn
AsFDX9pthcVIgEh8WcnPbgK4+ICfRYACZPhPoFFT3hQYGE/RGJA/VfpVmSu0++wl/h93n4uwMIom
aFeMddpGDL/fodbiNXHA9Gzv6W+XtZA0k0AMeqWQKkOqHbLOnRGvaFogwAP2QvrYAuIz2+v0MIOl
LI7RmHtnrWEz+o533QfNs2X6fRCAq7beryqPJVMXPLXoGQcnFpAnBJvpk9pgC4G6TfVvldnX/aId
loEomtN+j+6dnyhAE4NjGkgM6D5CCeZc3VXXB63W4Z0m214TX0N3ybuRFPbVUpEx8/W8R0th36xg
yaloB1aVHCOAa2G0NDTStLo38Ky+Q6G+SzFW6XV2SKeI7KauHWewpw9F6Wughqz8vsmS58gZuudp
rbCCVM/cI4mY6rLi2/NJHzS5AY8BuRhHdH3NUOS2yVqUrMwYz5ca9Ke5lwNTXXPd/yPtTHfkNpZt
/UQEOA9/WWPPg9RSS38IybY4zzOf/nype49dxSKKaJ1tb3sDG1BUJiMjIyNWrOWWano/Vgn5XMKk
WST9AXaF3SRXhk0ViCmYsfPdlJTBQSCCE5gnv3zzzgsPnffVSA/XfXTRNU6szFwDhYsuMsSEiV2/
xvFWqSC5UN6u27jMYgBUMcWmm6iICsj2+UraGqh9oXUCjFs8q63xEDjawfQmro/ctSVv5fJYCh5i
vBRFa5SZ7XkbsC41yVdallSBaXYq1VWDH9cXtGiBUhUZgBCCuAgfXg7TaCCuJ8vcO7oHh8TK4M/i
lp1YmKUxY0mntIixMOQvHQTS/Sc5unPi2nXWhIQvAz0fxxHEJvBiK/xj9nG8DjVJFSBuND0CgZTL
oxfsst41bCQdd9f3bYGL8MzYBRa88vwqE7Dsqtym6kM/HtJyZ8c7xT+a+n7Qtnn9lIbb3Dva2pp6
7pKnnyzUEe+bk8wQ7RGgAmKhcnlfUQp3jv6aqttSwDg1MXv6FYHjecqEiTbZtsMNrAGEeHQAImcv
2Zt6TRB8oVYstpObhcc8X2/+rh6yONYzwDkbv9jXzbM8vavR0a6fxgDdh39s7SbRvxdST0sfqTf5
R22sVMSWzgHRiSsU+B7Zodjyky31StOPWo31ptCcMLvjdupKeFq0YAl4kwopDmDWcwvyVBSxagrk
kVa7Svogh2ucXAvFCUIFuwghl+BPnx+AqpTkEh0Xbi2DftJdOr4qzlGKH/xml5tb34ndsgYhwd8r
pf6lk3dieH4YYqvzm67DMKh0Rzoo2s+oeVTGt7q4VT4OUDxb5FyjLho5+4VYZOHn+3r8UUzqrRSE
2+vne21F8yNWZok5CtR2AIGaOT0l2R35r2f+lJsj+LEVa0sH+nT/ZqetBe9Rx7JYE01763vd3Eb9
t+sLWgrDjIrJYg7bAmI3C45FYUCn2zD5Y3s6vc4q/CfsVMntc9RSgsGfdtDFrLGOLG0idTLB2A6m
z7ZnLj9IgRY6AsGRxp+aBt7yjSS/5Yo7Orf9GinSwhYqgqf99+gnA8ez9UGVqOSSia3GoSqm6ubn
ojGnfWJBbXh9JxdCowK/AKVtISbICPP5QfZlZHl7+Aw2IXqXyhg++vkziOlHSSluC+0xkLW9bZAO
Xre6QMVL4vSf2YvWwNCSIhjEj3BwjoxWIb5ibf3wizaqR0kyb+vic+UHd11Qb7nHIXLQnc2I1kU0
ISdlvelRcNRbfaMrK69PbeEr88NwK2b8ySDmSJDKj7rcynBeO2eyQWr9+DYwclndJE4YfeE1OX2z
ncS5CbW2P0b6GG+rtul7t1AbZF6byXPLKQ6+ZlUhP2eeGnlbuW+M5OjVcQuDcj80t9mgDWiLjqa2
tdSg+LuNOr/fqlI6/J3A3vxP4MFEXOvDOLh9aKo/ra4ybrJ+jO9G326HDXf19No6lYJTyPE3ry7D
G8Zc6j0AtTq9l7LWeYjlLl9pul4+cPlkDKWBk+DJhDDauackUaPoQUGPX6lveSpI2t9j/pB4a1NV
v7UBZtk9k+L018SwE4PUs8yXh2/XlIFO76+rMnkTBEH3wJ72v8JWqo+y3kJWYcbF8NPO9PYxG3pa
GHIXF7t4iOvb3hqq1yTOqew2EPq9VaEeP5eJ1P4sHGla2ZIlZ4EXyAApLziB587it7KObAh9aGuU
woNkTurOLJ2boqiqG02jCjTatueOud59/IJHHAs8qrgfkeWdfQser1Tzf/dH6xdoCl3L3F0/oEsf
+9TALIY3ut/YEo6+geCEskkuFa4Xypvo4wUlBn9J1gXpIv9jHsilsivbULSjbLPctW38mGmt23bV
ypW+kK5A0ECU47UoCBxmL50s7cqoj3vq0Ha/DSUO7bC5vmELNxIPQigCmWjTkZqa3Q59gBxeV7EQ
ddxUUIijad2qEGF2bqVoK7YWPg5daMME6iMUbeZdwk7Wi6Tz6EQHudtl36vhqcl30Zpo1sKeYYXK
BJsmFHpmPhYbTqjao7CSfTPth2itcbH258+eUsHYTV0iusP2kLmytPOHbGWf1izMvnokR2aTqqwg
U+Mbs4uOeXG8/tWXv8R/eyQCxEmiXRZBUk4jaygzf+9oEMIMX01KsB8f6EK8xabsJsSMBdfNuR2j
U4qgS7GTKi+TMbi+/aPRHp0oWNmxhbzjzI7Y0ZP1oChVj0C4UgYmn8fuoe6/Su2361u2UKU/X8vs
pMSmp9ZDh43Jf408gOHpLrMi1++PzfSgVi9hdiM7P8Y/iGhnS5u5mwmNqBTawp11ZD3rTVvKmyK/
09Y+1doWzp0uyMfGaVmeZ38yiqfKH1wt3l7fwzUbM7cb88lL1QYblf862ce834BkXkvRFk8PxUKm
FXnEwrVz7gutrYa+XrNhpQMG3dg6kI6NrqisWfLbCLdA+KVKPtUeapsgdNvkM1On15e50OPAVUTO
jQo8BZ05J1lel0Cmc9y+Lfea9dKle6AL+6HceKnjykD/5OE++TixrIGkpsi+OXCU2mcZsWXG01gp
FqlpemSUD74Vu95W3e762hZSh1Mrc8BC5aQ2FFxYMar3rNjq04PdFW5cE0H2Xvp+3diSvwjkvRgb
ExS2M5+cCiXObRlUUVJtqwrpIYta6esf2ICEQeFm0sWr/dxderIcp3RwlzD7lfn3DUQra7f44jI0
LjyEK8nO53DdvK+iPhxwBwFXCAT6j3L9Gtn/kts7/xmZo3UHO7CiacJIU3z26J2Hf1LwMk4tzHeK
FGWMUk6vVBYunUmzvfXW+J6X0hGgBQCbYZAXrZrzr5GOFme6B37TKPfysG27b5211+Kbsf/yB59d
5xFOKQhI2W8lsJMbA0rbFE5aPrspHydv61c3nvp23cTSjSG4REBd/tb8np/INm86uZlA3ijJt0K6
5f2zzbvdaL561t52DrH6y5L3ubVS6l2427GKShW7qKABP9tCI2g9k5YugRxBCRW17NA7ljzE8jVg
ivjeswcPhpgIh3eN5tr85ChJm9RqGgMmMNtdrpWuZzPNxgzMAPxL2QHLAFErgZrq0dWe4p/Xd3fB
38+sz9K8Lo5lyQanAa51cDP7USlX1re4jwzYMMtB28ScN7kSq6sbquYsj4AdS7+G4VUKHoK1y2Ih
OGDgPzOzdTSB1oSVgxnNv0dksQuOhrf/g606MTHLwiZVsks/TsEzQtXb12CA/c/XLawtQnysk9Mk
VfAca2KvKEG4ufMr6FAtK1b6gUvVfgZ3eHDx5KJMPH+2wlQVS5CLgcVAd60IedoFjA1obpY98uDG
Huzb8B4X+dvQvnlrqK+FitOZdeEvJ2tEObeLJBmHS7voUDvWJ7kr7wRdlq+ZILKYBx9SHLE+XN/a
hYh4ZnZ2B4ZJ5POYYtGT9lp794nxMCjftOq7tjZhefkNeQdacKjoCIPTW5vlD2ndQw8oWxHNVDlw
47Z8TE3JTeRgJT5d7qNoLkCph1gBb8CLN0HTlk02mjHdu9rV24di+NSX46bXbmT0KxD1/TjOViBN
sIVyMKdgXpAfitRMisKKN3SSJeUtDl6l+tv1j7S0dycm5qV3ozUzx8sxUQDjrPR3rTW39bi9buQy
4v1GzHBZ2VzDSH6cO+AIzXffD0hSl1a/M6N626/lEJchDws2I4W8nelzzktlqS6ZmRwiX251biHd
GOqu06Dh6r5cX8iCGeTXRdmEsQDh3OcLwcvSzmmBD6Ttm+HcaQMS8J9bZeVNuGQFzDvcdjSyqG+I
b3ZyXg1pNJXY87GSeAyPlN5rIreP/STVN4rsScfra7o8pjYvjv+siV9zYi22jGiSNDTZs7CMXb34
MWTJZ9X/Zk/qcWx+XTe24G6wuEKkwDmCdVubBfQoKgKvLHFnJ/ehUfgxAJ0yi0/XjSy4my0+EUOm
oHqhizpfEWDkJrcES9kA7sJwSWWsF25K++/rZhbCwW+ebVuIbANLnIWdMXBSpRR4MMvbx9N7AA9Q
FDL6tc2VPeBfCkVrQ5M04fjp55mLjZdT8QJYokJXPstkg0lKncCHS1Yr7HpyZd0bGRSRvWfAkXw9
K+DJ7QZM8W8su2u3Th/0bqnYZNW8kZk7kKjO1Bu9l3ropqe6v+l7Sf+SejWpSCh3xTEqtHjadhrR
VE7NJji0fYLWQEdkva+rvr2nglw9lsrot3eFFerP5mRy3qZx2qvNGNyZaip/V8fcvhtCu75pca+Q
4bGUwKxPukLzMI4lKIZ8x/yVyvmwn3R7/BlKo/GS1176KaCT9bWI7fZOd+Jhb2DjpbBBfRRZpgbb
dHC6Wz0xzfeuDGB3isdAcYe2b8at4kvZYx4CaJ7kpPY3YyV3PwSjZ72HAC2/ac2JsF31VvrcZ1Uz
3dFl7b1nB2TpE6MudrfpoUps3CEL8hvLCMYvRVsFeyvsYALNFfgBKGiahyDU0ArwbOjOt347MgA0
qYH0lKiZ/B6Xk/eSN3VI/8Qyypu0k6Itgm8o53R6Vm+oWwXZXVbE+S2fUfN3mhOP/6ilmqewpsXp
Z+iKCt7ZEIbvs7oOf9VNmah7yaoy3sSW1ca8y/32XdX75ls++WjKdIEd/USsQdtVfqsjrZEl2r0e
1JTfGtOT3Osuf/mGpiYmC6Y8C5gEgI/zkxVyUQVSCVeymk4bHe4HVWoOUyQfQqiZvS79J5LWGldL
h5mShNC6diBkmxdFDM+39CzllGnx3gR81A4fh9ixqBMLs6BeZImVN4It1Uc6VkpGt89urm/b2hrE
tp6E2GZUWn38HSnwrzp8HNSX6wYWEkwoijRuC/SuaFHMY1EDXjXPmpHiRq5K363Osr5lgd9Xm9LO
KI86EGDuU8/xOYWp2U1uE3ihum1iNf278rWI7xfWd0XYd+X2+i9bWjpko+Rn0NtRqp8F/MT3ht7X
AUb07ZukdK4ZrDQaFi5LVv6fAfEDTvbWrpo4V38TG/Xql1iFxhEEhjEWt5m6YmltKTPnN0I7jSwh
rVjRzgB9UaxqRi3djhZvUh7eUHjTBThfS+iExGeBTSBSbVXriwPHYWCsfJFFIzQWySexRb/73Ihu
JWHRo6++keyXrt4n7dbQVkwsfRN4WP81MXsZOkBWTS+iS1cP32PD3EYtkOysp4O5xm65tpiZe8l5
mxe9xGLq8ahUtzUZ+RoKYSE/sqnokCGBewDhM9uvsBvVjrgnUAjZHtbBfXowPwUQK+vex6lcoUM4
MTXbtyGX03iUKFF6RXhE7DRL/L3RbBv5IQg+nvWdmZpt3KBYfhd7jLbmg7dtzHALw2qSf9FlmNwl
c3M9CCxdG7BoQmqMUA1o9pmx0s+7tnbYwr7YhHXoFgEaeUdkqFwDveRozSkW3e/E3Cwk1Eqsj5mE
uTH13LDbjvIvr3O75Mv1VS35HnkmBRZVVy87qbCctUZiABkJED8AkGAD2lCmNW6mFStzzdgx82Uz
HElmI9im7ODZ1F/NNebkpQ07Wcl80C6dqqmMf0ufFoZ56LW4ouyvPExQ4tEs8qJP1zduzdzMzcMR
efM6YeM07a/E+os5u03B5FAQfb1uZ6GbAXMfOQM9e/rDQPjPQ13Fcaq8lhH5jns3NTaO8dqqn5SR
yke4DfJ9M643Dpd8XUA2wLmjYAcT6rlNJ4Bj3c8BU2h5Jib6tLu8bT+1fZHulOqxo4cjOSugiKUI
5cDCzxJlx6JJfW6S/LHXrB6uAanX252kPRtx68HWkMk3hV2+w8Ox1qpatPibCwBeMCFofW7RbBu9
LmPCbj4mFu02BbXhuA+V72rsScGm1EsvOaRDm64U0hauYEBTmmnZFEPgHJ49ufjEWWz2tFWywLjJ
2wfLKw/XfWbhuP0/EkYTZBYdqdnKpAQddL2l8i3HcbozJnglzaoewGJY//yBJd7BzCI4YhR0tpap
cEwKwUSpKKcgor601qFQy911I0sbxuS54IxhJuWipK5MdlDFlSB2M0d3YAxLW1MeWXAF59TCzPms
CSkYWRvJiujJR8+RvFe0Y5re5+Mf5OkC2Ut/FGgEpFbi051kenE2ZKM9CkylwhBp62yK4K/ru7UQ
mOg/0ooCtA68aI4ijvvIKrRCgyBEuVX720zfjfav3Fh7xi8MXIn2KtgbWOMt/pp9eiNJ2zEUKUUT
hfneaf3umHVONblWZpj+1nIC+yGU0+DRd4I231Z5Wj72fZJ8CictvE1SNc0PHuPdkVuWrb5TTS/5
JErl92o0QNyroswOityAgrPu+9pzo5zpq50ZhqNK4SA0PiUO9DEbmiDmTVTXZcWzR5GylSxQrOK8
VsH6wEPDkUzR2573kr0x9r2KBgEvN0PejX3mbfS6lm76Rhgsm3Gnqr1+MMa2P1RdaW+uf8zLk4x5
ZlZgNqZJeiEjilJoH8YFbUXoSsp9Y8X+uz0CGMm86uOi65gSaE7AOwDQ5+FwcCIlyiL6i0nbja6l
ZOFNUJi2y7jOGj/I0qr4coLty9FUXsTnh4DyjJT3CaO2wVjUd7ltFi9q1Ng/7UKjhHN9By+Pg5iS
IqgaNvBbCPLPbZHbOGbdMUFaFE+lRisJXeNuPOiFtPKpFg1ZoLnQ+zM1dU704atmaWVxR5sZcOMY
KrxXw0fUeHa1Xr5eX9NlQGRN/5mazxJ5hZ7LU4Op0YTjr86exrb4dt3E4ieCu4VGpq05F4G91FPO
XIGJvvO3qac9x2jwBfG4clMtvPlZCpBs+nzgZlnV+edpQ4cqXjLSX+n37fQaJndS9MVXbwxGvEOk
M8u7CY306LFIgGN+vr7GpW2ExUAoa3O1UGQ9ty1LktWFsUGDGKnmtM02abi/bmFpF20B/CaFAqx4
Ufdpjdwzib2bsPiC1tukvvzJWRJR3obYSJARzvs5ox/n1VQxvtnHRzlFuGA6hmRR19exsFOkgTRw
+Eo6V4p2vlO2kZdhYSvQf4zKpo13zI+sWFg4PWDkqRYIhIHM3+cW0pKxwcALsk2WPXjBY1g+WM6v
Xl15MC6sQ0x4IRLABCAznLNggEhm1sRZnG16BB71d3NN9WbhexM4EZjmdqfpMY+hWd02IzM82aaA
WbePt2r2pLUriosLN5IJuIBPIapR+O75TqmJp5uUuLJNqRyU9HNvH3Lrq27eyMarZ6CYwlDv9Y+/
uChQGkIgAJC7Kh4LJymLEoNU93sMdtG9YXwJrG8xA2X/NxuzRY2x7Le5jY0pe/LaJ0rWUfjpuonF
b//fMuYCAdUw1UC7MaFP415RkuPIlMDHTTASwQnhv8xyzQKK1etZCYtEtpEYXg1Nixp9/AerODUx
i5d1aAWUdzCRTJXrMO7crbxOLp9+pNiUAvAxh7RuHrJMo4O6q6yyjZmHrp59jt5prFLi2Jp0aoaf
1zdsyZdJViEJExAw1MTOXQuXc5K2ajIEsJ7GDvlkpqllemom/IOH0TMP8pps2ZIzs0CkhpgRgKJ+
FsnaKMidIu+IM2bIem7T6Ee7RsS7FMtObQhPPDkwlVZJvMqwIWVu+Kurv8r+NgpWHGFh6yyqn0L/
nGoU/fxzI0GvekMl9Vxaxp1kRm4afDKZgwwcVzHv0Iwqp5W4IzxrlgkD6SQTgJuJFrU6O6J9rSIw
OY58K+fTJN3p6AeYG60BdDGukY0tfCTmNXgiOzrXwYUYj613Gbm4nG2qdoRCnNel/rkc1poyF1YE
aYDJrKzgUuTqnB0lWWYqhxwN6GETM8O0LZTMtcLDdQ9fMzILnmWhOI03YMTwAHjDL6ZlfyC2JngJ
BAMtDg18ZJ7jyko/mMMAMUGkUmvXtr1fbK4v48Klf1vABj1bMfo9uzibtigYlaPlPZTONiu3tvOq
JM5GXokHC7tFgsGoNzLdoq4v/v+Tk+PlVUEaXVAJLxtkWJlkGr/6H07KGMRH5pcKCV+d9G+2FqnO
A6MSClZZoL1obbc1MuT3/JU4urSUUyvq+VLGpPfayBNWwE+asnxQwvZJs9bwSYtmNPaLJ7/OK3F2
KruBN6M5MYjXJcZ9M2gPFuARNW0/7saoIpOhCeSQmMCbrWaSVLMyRIuCercF0KzUXBpI153s4urh
w8BLQ05DyUohfzo3ouZlxoPTBBRqGPveCXfMZR56HyxPEr0OUr8NgjUKnosoOjM5iwGRXZTW0NCs
SEOdmepdWPzwvWYbM2mnJ3u9OsB0dX2R4k88C6PkBbyvRekPVAdMEOeLtKbcLIyGRq1t1+TsFhw1
xQ7ehoM52a+dlx6vm7tEwQp7oo+gwFZM4Wnm7YEHyXIrlLl6yoxtsitM2vaHPNrk1lscf1GUlyB4
d/zb62aXVskopI6KECkEiMHzVZIj92FaUbTWqls/oD8jWsZ39eC4ebfC37QQmig+0WikgcEklTP3
mixOpjLHlKnKN6nm3bdJDI1R+at1mpfrq1oyJZokMugsroz5Y1XP8ro3OrzFMDvZrZWifbCDsbkv
6lJyG3/8g0jF0KRD7YmOk6jMnO9ir9q14gkK6Eo1d/RbobOmWvZh0DceAk5aYONJWS9ekA7wDbyH
Ehes+tY2tnzLnZLsJVQSJk+zfD9m2fv1fVzyDjDSYm3idp8/k0qr6pJKCDDYnfFPMg4HFRXmya9q
N7LjfW2usYit2ZvlSvVQg6UKsFek4S85aBAlHW4HKvC1VL6Y1YfTl98b+t/yZkd8zHKrTGI21M5g
2pU+I9O7z9dYGBcCvwVwmWSfrgl58iyRzfLRgQOPNQyxelNqL01n7EDcffzeP7My2zk/bas4EvX9
IVD3cuW9t035oE1/+WG10v9ZWg+1QAEXJJmhNHju69o0RtEUjUTi7jXpHUbJJDdYC74LNwzFOcru
/IeC7vzq15m8rjxYhyCIUraB/FUOv3p15GZe/VKGSLquxItFcxZODtQNpP5cr3AcAtAFYva5nopb
K75PtL+rvtyZ/xT0xbs16hfxLeY3C7wGJAEkNuziLObCSt/KdUfGETvOX1ICoWMWroCHlwIg6ZnG
44k0DR6s84/EIUK7vSbWUiW6kdts2/bjd14iTFUZK/fkkj+QP1k80kRFev40DBXgeZlFoySyjmAJ
QUIfazVZKTtcUq5wVE+tzC4PUw/TzBEabE2ip39Lk2HeeoNWPcNwNb4p0mQxOW4WB5oqCbVJq76L
CqohblZFzpPq9N0nM92p/Rph/WXPd/azZofBCUfDC0wWL8Hfk/QHJjzMaeMbAbpa27zUNnpwqNfu
gSVvpWnEVQPbl67+ziROkm8Fyl1rgo5wU1TNTWhqN1PY3nvJcBw5il7V3sZ69fGMT/Sp/jU5S5K7
3By9zMckvBxuo5vuYP/VeFsAVzs6iVm4ch6XTohA7VKk12EKmM/mtEkxZYngCFAc71mDkXwo367f
bIsHhLFn9EnF23UOElF9I3PGSlgAhxzednKqRIdBU8rAjQrD+9EEXfEne0i5CdoPXn5Ums/PZDeO
ne4L9FCThYfWkt8zubjNC0oOlvrQjJAJpmuqNIurFHVO+LhgzpxHmqCcBiNiKmJj0RTQJxnWxOxO
zx3mL4yVqsNi/srHEkENgxfYO9WKYkRSubu9JmEktnd17jzL30fxX4PlStpj6X2y1L1urYSGxfjD
MeAg6AKzOdvWgL72FOuijVpbLtIxz2D09h5iMtcdZik1oV74v2bmyJjaHn21FYdOrvyd33yRaBaU
+T4YJzSOV0Lq0mejfMv3omwEc8tsSb4hKah7ikRvAEpUe/bfTtlbG6kZAuho4sP1lS0GMQbhdB45
tA14e5w7pu90Nk0+vpbZao9h9ZrbFoLUeX9IDH+vTsm3YTKQrXiKzLUZl8WFnliehRWvQdGmNvCZ
MEnfe/nrFGsvBcXZDQ2t/fVVLrkJtUQaHiTO1MdmaZhVdpnnR5iKSyN2C0P/5TTpLY21NcGtpdhF
y5SQYlGDV+bshWGjoQw4MDFJ2/1bXjqBq63S+S7uGwQRPKK4cvl2518saoe0zxpsZBYAYgTR8wgE
va5C17jyPlx0Dt76lHiIWGIK9NwUNDnj1E90m82msZXbxtH85IFksxhcHSkDIOpdVNuu2avxo94Y
wasaqO2dDZj943UaKo1Q5fEqZ8h5fiiMsGhtR+KHxFXzRj7NWJsabTNYZFfi9OKSgVOJCppoOs67
A5GhBIldEjVJg281O/LdGLllrw6+e13/9+SoX4JU26h59qzwHLruppdflkcroZr9plB0QTljaL3R
F+Q6G7pvu96EIj7f+nBcZtnrdUOX8QxD4NXoeorX5DxD1LreaDWH/oRX32fm9yH13SQ78iCnM7Ky
psujd25KrPkkX4Heq9AGHVPKiKqes3NyksW1C33NyCwT6wyjLhXR0kHJxK9/OlLnxh+WCABlTO+D
a4aqELNysxjCtEclDz6l/Ji5GzPpjqmV7DVprRS0sBTwRqQIzGQRsOaNw1EhqSwUqupZbf2gK3+w
PAKyX/gr18yKnTkTMyK9OeKsE76Wjm5QSPtaGnaesYYzXjQD25O4nclD5hBwyelGqS5Ndm30uo1s
57brmDk8X6338WCl0GVhypoSEiQC83ecX1ZEqgSy/9As3NTe2dYmjh7sPNza1XezCPY2M0HTh+dU
RFACgUHtRQH1Zs9czwzrIPJCrNpJ8hluqC9qQdojSyi0MQNkMOyW+s7u+vFdiBNi5MwULJTQK819
pNP8KGmnMGf0R9532s9k7A8TGfmIZtB1S5eVVxzxP0tzL/HC3K+HAUuN/cZgCznJTvKM3TR8N1Ry
vV251ptfMzhLR5Im94ByYTCoS9fqyRgfo54Zt6+hZe9q6d1aA4wv7iWcZ8znCQzI/GZpLb01hjrO
NwqwxTF4GdRxK3tuZ62kyJfvNnbyXzu0Es7jYJUXcuGZLCxSNCrXX3Vn2njRRjLeU+erLa1J2lwm
IgpLglQIp2Rd2mwfrSnoA78ijJTmnToWrgb79XXXWDjZUEgJClu6ACKtOl/QUCYUGpjp3RS2Kruj
3Ee7uIG6Bd2mNV70pcVQOzaBHItzNn8R0lFLpES1aKf7hWsYz6sp1e8E/rwqg7CemHsmgoAgnCc6
bQUGt/I4xYNRZ27hGXdWajR7aYyeAll6SmvduPXU/l6RpFvbrm4kNX8ry+mhUH0fHnhOYR0800PS
SZu72xwJHE8iI/NlrVs5kZfUqVzXgL5F/588hT053/e+6oAwxUHObJC5L5T0KAeCMF7eFh36aAOQ
6MjbyMNf/mRsI8UXTHsr5caFLw+5ABPW1MoomM3bBnXh0YEcJYEHuPU7y/WrV4itDh92L4wwNItU
DgCa+blMk7RMi9EnEJCHebV8MKHeX9XOW0j3aHvwOOZpZwGbmSfTbVRmihZjJh/iXda+WaPAxjbD
cSoFnU67HRGeUgpkD416Lddc3EeelcI6OcV8xJE0sNRCA9t6BCfW0GyGQrlLgjVIwMLpEQjzf82I
CHiagWUVLEwtZsKc/k5iPjbBmvD6QtQWLUEdRCW5K3wn5ybsEjmhVCK4mdWr7j122TvEOs3watfv
un5svZXcZaHcgIjSiT0RbE+W1IyN7Y1hlG+mcptXj/HohhS/lW0/3erSd0dzm/5N6o4f90iK+BrP
ECBWpDPnRpnFzdMCIB/9Cflp1PLbwTeeQun941boXTH8JeP76rxqA8UkYMsEFUcjGXdVM96UVb0F
5rtyHS05hYamKFArMHYXZeg+soOSfAinYERFq/8h9//4OnQChKqCD6ITN0uX1YiBgM6scW75s2Lc
amgKJCtrWDo/QOzEqBcQIZzv/IN4TGTnNE7xOuRAssoUJCPu6t2w5Nv07EEKAj7ltpvdpL5p5w71
EHbKvGsZNYHEROlf4mCbef9U/TbNV/JY4Uazqwh8iJhdg/2BmrlY9YlvJ11VMY/OkLMGJ6fVDq7a
vzT5c2iHbhKFbrmmnbWwiwwciqasDGSNBPrcnjR2RsnLJt/EmZjWtf/qfC4XTV0DDy54nOhbghoR
Fzm1unM7maYUXhDKIpWspNupV6FZ7ow1qs4lKzRhqUGyf1yRs92z45LdS8YckZG7AUHptRHNBW9g
AJgnBnS5wMfn5TK1tWBbC/jzpWpXyJRSY7qhn5X6Ht5+1T+Mayi1RXuiSUl+CpPDvOEGPsXoG5ld
s/LhtnWGA5V413R+adZPchbY+awDfeOPjh8T4UyE/WBic2Tu99km9l1W9jEpDhdTc7T8HpnxNUan
33/G3M1ZliKYoyjezpMIvdWCHKrbfONTfIAYIglvQvmhISNGG7N7U0fXnp4R9vHDH0l76KanYC2e
L7nK6S9Qzx0yNoZuKDM936jeJN2i+KU+6aXx14fDoKBU/neZsxhVabHCRrLMKJZ3Ev9GAunGgnDs
upmFV8zvFhzgfEArDGCdr2V05BGybXG4SCOawt4oA7oi4VOZrzEoLoUL0ez7/5Z+J1Qn4cmopjAM
UiXfJNp0THX4SJxoN/Xm68cXxKwabSc6JtQ5Z/uWxEoZtdS/Nj61Z8vxfw5V+CCT8cKWtJZNLGwe
jVJoVQTfPH4/2zywjWmi+dhSo+Kubf3naTQPVpUix2Hv47g5ytqzArw2KVWozB9V5ZNpVvd+bbil
9rOK45WlL2U3p79nvsVNybO7bvk9k+F9zTtlp1fKrVFkt1EcPNdUNhJwkBb5Kt2mABKRFZdduIDg
FES6CH4VEF7zkNN36hj3DeDErHbcVLkZlA2ygokablKJrO7b9Q+94E828VoA4AAIMUJ77rmT6Vdj
Ck8ZqmNIOxuHMfkxdSvxbM3G7KQbXh4njhcUmyrM3Mk7ZKO/LVeHBhfd6GQlM5f1y2KQlZqV6PHB
br5JzBUl2yDaXd+vNSsiqp2cv6BwmIhtWYuJBJwPWOGGZ59qf75uZXnHTEGkgSgyBPznVmxliizc
sNgkiLErDNAnIc2n/XUjy0v518hcJyCATEeeKvHppYdMf0qtYzRuhnYFDbHoztQNGFxiOu9Ch6vM
LC8aLDZMqjXSjuam0Mr7FpZtxvTVTa94B7VfK/YsbZ8ovDBiQq4DEPt8+5LIiiGBZSjbtiMqn869
nGYHp1Herm/gwg0GCwsVQEI+huaowTIuI2UsSnzBVB+QFz7k3s/rFsTDbXZLQ5wnhMVgphYsUOcL
Cfq6VSuN5NCywxQuNYgB4qBnvrzOvvdj1BIX/XQl/l3ahKCXOV9I8BHB0+aF9imVjMbRSbGacNs5
33Rt57W3vf69lTcfXRyGoIYWMzoEvHncDz1Fa+ucNKdo3wfzm1fd+O2XSr2d1oY2L7/TmaF5QK9z
qKmSnjtTqd6tmJC9Jh8vjuP5Z0Ly26RdzFsORth5gazWuylvGpMsY7ibmmczO0jB18o/lv1dod75
9QqYc+kLnZoTB/skBuV+FrVVi7mkGDejfAOn8sELv0vDsYnWwD+Ltpj8A4UIlIle1bmtbkJDnpPG
ZSh/aezoqBvTS65VO6lqXTpLK7nA5cEVE+wCqAdrHP+e+bshNZGfi5ui71PXsva9/eYVu+tudxn2
hA2IZ2EzQJxtziyQR5095j0azG3+jzG+ltF9MAIDWXkcL/kcCG3mXEkMaYrM9k1RUHPULGFFeTG9
kIrIy/VlXMZVBMAJqjwPfkeG2Va1cllkRRkVmzzbmgVanH/5+pMW3aRos8ZrYM0lL/gf0q6sN26c
2f4iAdRCLa+SutvtLd6d5EWInYz2XdT26+9hPtxETRNNjAczg3kw0EdFsorFWk5twfjHbE5c2dYJ
Y2ATCtzV8tP8SJ17ShvfIcde9eKSHQFUU6KmDfV5qPASrj7Q2U4VTbBwLWZvFN2BD4CjiYphQIrC
x0ngTuL8gcLqJV1NETYuGgyhul88sJt5D5qjYmOVnTRc4X9AhFVz20mDpQXICuWsj336vuqXRFcN
eZNuDnIM8BcRi8F03tPNqZqmd/IUMG5Or0o07F7gaQra0nj+7jD7xoijUqFCUkQMf0aaFJkU1F6f
IiY0qSiJcL9G5U9+xfZO0GpHbWrCoT6cP+bSNfwDhZKAUyiQ6Q19Vtc4DssFqO7aqfE9CrdOASM9
DxsYQV3tiLaMTYCJip09fmPJQ5O+nJdEumg2xpcgvIjpqGIJGgZKWB1KbZrAMO7HbD/QS+JFKB4J
bFUFn1QYGB+CkmdYBzEIk6C3fjJLCDP16b5ZzCBDhc+MoeTnBZJuzQaG/31jFIpycm1Ms2yCnJWI
jQVzult02x/qT5hS3u3y/+Lwhd3goEW0MECyj+cDxg+bzH2p1vgz27+BEDQVsbEYw3EAMcYPNP2S
el/WWRFXlG//XykEnektj7WUH2SQVu2T+IrlhxaUFYmFOTPKJzU/rqJDslky0bUHFcfUtxbAWJWg
L3XiPQPrQaPfbeaGg1PuxtUKW5tloKQZL/LV+2/rKXoNtoOmLnCB/TavzHgarUPUqwKailMuztAx
CtASuA0wis4LneQLGTzfUZXPKM64WKra2vWEYXIA0ePQG3aju6fGpaMK6kjPBhqQUPeEKAhG756e
cJMsSaLPQJmad8z8aJfdWNwXURw4ucqfk64ayolB8oE2Nbh1p1CJ5fQgbm5g6MiT2e6K8pejsqVS
z2QDwV2jjb5mcTGYbgRp7OrFrd5m/UfuBaP76E6Gj4Ka80ZIvnR/5RGMkDNqRT1ZeIN1GiiPUhYm
84yOWH+ibzV9OY+lEkywEn0cj6StsXZJRy+QuxnnV4rSD938ZjQ3o/EJXxiNCn92SjAYyJTnXWwB
zaist8JZUh8Zyz3GpxzPSyWJd8GT/Ask9vyjPLlB7h1LOMS7LnqiVeggfbhmFzMLa/uiTmHdk4uI
qIqHuQAfjNQGV7hzV30GfTEaWYOoy19GLzt68xONOCY607ws0BGNbrvPuM0bUCEWVUdrn8Q5QNnU
7UvjvmknTHI9GP23CYOZy+n9/OIq1E1Mw6E6us0JV7eKoXwYPaHd0DwUmqOQSrWUgsqBm5euYwkY
Ur/TLGiGSwe8cIt3kUzB4vm9yrNVicX/vlHxuGgSbTaBFy03znBb109G+3h+5WQPqO2pFBR7bIum
9TjEOj3Oy5u5KO5jSenB6bEXjO7sRrGdjQBw5+FlXbQH3cv8Rk/uwbSDASj0Kq2+NAU6BEpbpXHc
aT138gVD0rlGS7IU0LZVv5glu86K+MpxlsvCSi87jwRrU4GI2t7RmSjspdyGwf/ETBQ0XP02Bpud
q9DmyswBxjnTrKAg7yRLDkm57nUMmCm77Aadt4pohfSs4GpDvSuecx8q3E00CMxFxjWOYiRAO+0q
3QLti6p4V3oRbGAExcboys7LFqzpkI770nWDbkq/jKA+Ls1fiafqKJcuI3pBEZpFxQVSkacKYHeD
OaJHEn7BwIkz88BjhwH8bWT1jfo1H/3zyiAX7i+ccGtbIO7vQecOfatfNNTCuK99Ha793lS9i1Vy
CYYEsb8onnsAsfyRVGikuhzmq8H6opFLy/r134QSjAjaxbS65Jn2hf1wrEMF9rr5Wk9vvCw8D6QS
SjAlvC6VWTWABrB0ubdZ9OxFoMt6qKvr2fiMWUH+htfAwpGiFv+YjYJ5JLLKHD36QZK6xzp5JSYN
snIJbCcB0xESLPM7iYvHyFOldLkUolHhcWi0HIIfFNwpp8DU7ilbJwCnKTnOmncF83mfdfbNmCQq
ZZPdN1ssQUgwCFY1qWBFZiM/JHE41fdsvUDEZudpfpxY4FtzP6ECW0j+SZt1tcq4aYsU4vXFP6V7
pbF/5gFzUiJw8qpIrWXnhT+cQUCJGiDkxU6hOjYOcwEyj2DN906EBtvvhnsdLfXeMEI3VrF0Sy+i
LZxgS8raMRvWA66FT+lYxyIxfDB2uzGSZd61W++a8hezbYVSSI/LRkjRpCTF4DQm30Ltxp0PY42w
ISoabBWbmMz8b6UTLIpZozdtQIwqqKfvOQlIcpcvCk+Z/8SHk4/YO+YoIlkGVrHT/UJqhMV2ixum
duvbsYke4HEprmwVhGBCKgzpdeuhg4PVRNfQ/l3bqx6B0oXiDSEY+sAb1oUDjoBRm2I0EwqP0COl
J996MvuZikFOqrh/QD6UQSPIhVkdM0yhsyzf1+Ep9ZJjimDu/NZrj1mq37vgfTtvfaVLhyoxpDI5
O7NY21uhkMDFHG2EiZbvnXdnqVo7pQd58/vC1sykWkaNu9ipbV+4XvolyZEnj2ttFy2fiWuAQdBF
Zh5lVKYp7JGdjCm4jyEL8p2FHzta6adsuGwTVW5Mfhj+AFlC2JM5c2HkFECkwaOsef1f247CpMpX
7i+IYOcIPE8nLQBCC3Q6Fr6LJn/2nCYK9ZSaU4o4OIYBOehSFexbpfXD4pqAWXgdb1wkQVJiMBqd
02D1Zr/Ji4sJT77zp07iMYG9CH1CYDRFgeWHApaKZgnq2Wv0hexADG+NoOrwuzrUvJfzQLLnM2cW
Q+cY2LbQeitYnxzMH3Zpe6jWomxnLeVBK9Z9hPGZRbdeDNYvZKNvKeJT2WJfZ1SVXpfJiTodVCry
jlX8/9T22SuZqilDsYrFWhaaGE6z06fc81leDxgkY1QhSUARdV5miUqjAB3lpUh9o/tALFAzKlYt
kY7cUxGxAhSub9OCVsvzGBLWAQNlqzzo+5trV4xijyvt7ZIhEWQv1l05oh4IaMOVixlHl9qCaVLa
rN0h2ORc6XABAmPNfqBxF5VD9pj7aQwu5+zfE/bwT0LNK7rW0SYo5nmbxSDlbELukb7T9jGP8xC8
w1j1xY9sT2E3JSbgBEywawxZVtLYAJvjGTUzGl0CA/RSvpYsb+eXWnIpAAmJSjzP8IISdaVqEXHx
erhW3TJiAl0Sj36RplqoL9qxXVK67wpP90EQ82uY66fz2BIbdILNj9rGrcOUPQbeIySvtNUO0C/j
GGEzmDtLNVxBpidbGQUtXTLEB/sG2Zd46W8dODttdTCbDqNRQApbX5wXSragmEGAXhaQqKGQQgBL
hrUzihlCsR4zdFvTAFEWsecXDO6hCIFWP9MCJMF1N2bPpGOl4sEtW1KUnrmgjETjEZgIhSWdQeDK
Zg21e2vT+dnaDXd06NswpRhMta4zU+DJlhZtQZTTOZicJ/gUD51vY2zlkLZFK+PIXrz+kkUXenyT
DgqVkLnK6Bf5AyX2w611adHUgk2wZhr5Oh2DpU6+0sEOciN6zVl3RI3i+9IYx4V84ml8gi3cllVP
Ef5F5AuvuexuxFjumOpftLoL8rHwm9Vx/JFqd+cPkmwrOfMnGCR0RFDEl4ibtW4z8TQ1w782CbTo
WU/zcIkVFkByRaO8+S+OcbqFyH72Y2YCx42m8KYK6wqNS+2dlu9dY3deJCmUafK6UlCfoTT3FMrR
WM5MCmNTg8EwTssDmLRaTL7p9AtqXbmqJgUpHKfGwBrCxIlFRhFtSvo7tcJInF60q62DLgZVMktZ
L7de6elhkUY3TYEpeefl5FomPEpAWYXIEFizwSchVhiYrYE+ygVeT1N+4dQ84NIlqhEWUuE2GPzv
G+OZ5ZUZkQkYc+a8DWN+FaVpAG/7EZ7R0Uk639Sc8LxYMkgHVLR8cBXmt4vVYWM5te7K6x8n/UnT
Ai/+5qzHfnoqkdxRPsRldnQLJlwONTMiTAxH2YmDipZk/GlloHBFRSQxfxRa4kfTVUr/da0qhlbi
BYYsPcJtaGQ4XdImSUeScUhNX/ezPlyuQ7pnk70/v4ySNkLgGLzfg2AhwRl6irOydulbfrsbE+Zi
mo9xihQZGE1QYB0a8TsSMHj1a25IS1WLhmxRwebKC+6gDlTky8tIhuLyBrpOkCnDeOpdmT4T54XZ
l7HzUJkpShI+ccf/plJBQwinYRcuCDS/xVmvYU31xHhk6FpkpbFL0HvSYVqlYl0loXWoOl7P/8MS
M9/unKBkJMe6WvnPBDy8ZRRVAaqonrs43aVVfTSGufVJ431xSfxyHlx2EXLGQ5SWgZfzQ24VKZ6x
ZwS3k1eMsKQPHu59FBn5nhYHVaOoilCBCbqxrmjeyXSAjea7Fx+MoQiL7LVtdzOmnJ+Xi/+UaMq2
cgkORbf26M7ltWyj/mIUP8DH8YnfR6ITFZSIpqPb4FQXYjLEbuPh93uvfNST8c0otfAzEB7KLzDL
AGyKAkRDOtOrkVICmWhYgDqRYDDZeQSZvee1kHxqjYM+ZlGho2GcMgS6AocMAa38pQcHsKpnRmZ9
tyDCPQ1GSNPteIzX9J5b51gWobG6aBYzg3L+Ur6fl0i67RuJzNNtAf/R0tIKYMas+Tp4QyxdsfHS
NXPQXQxqG9Q4i3XaiCKnjtEhdLPEKBxC43QaxMWznvWfwkEvJLQSxHzi3mBKB7SFl/e4bjIdCPzg
XY5a6lDXe1XcQbpDHqhrYengtYnOsEayvOgp7I9Hut1gX2ZpSIdftMl9Uj2Z0cO/3yJOnIA6bdQD
fOjS9laQ/VYOXjXN8joggqOpwguyHfoLgM6m0zOwtKtbFi4A7OmHAyFa5zJR2WwVhqA5CZKgfZUB
Y7H3XnZv0lt4uufXSeZHb8UQ9KYhjCDEDohpvE4ysJUdGxZavcJOqgQRFIaCj91gJlA6s9+Xbb7H
JGa/HDrFaZZZfpAwwIdGvSeemfwzNl6foxneMHEjwIcduX7iPeeoiszt98r75/yySQXaIPFl3SBl
Hlvg2wKpAS+7DU7d0j4UvcLjkgZ6tvJweTcoLfqdlmbCso3pek9dzZ9a3JuJHtpW/jzqQ5h4AzZu
QWLLDq11GP2qTvdFkd127az6GJn/sP0Y4aJYLNobSwaRZ9d7mdD8lq71vgC1kVMnl7Nl+TAhB3TP
hkn5ibopTq7x//vqCrqW4KnHLF5rFqc38/zWggNr2oFQYsGca/3xP+2s2FVdJZE7oM8YoV8nOVYx
KCwrlE4xFQ2K4gC5gt7ZerWstYPVRCNrZ5S+xWIfo4rPyyIzudt1EzyharRbO+XFjnS5043AGO+H
/sHIr8vlolTdWCosQfeKsdXXued7NE/XFbP9LsOQ9bHfjVlyl40eBvuNCvGkQQ/ObARKNLxhYeVP
9aNrh3ppeT0denWiY7GY5R7r+NUp42OGccg+poPQIKfZY+15l6Rdmv2/Xl889/Deg1ODrLb4hB7d
KDFr1C0FcZ3AnL1PtQt1DOh0sMbLTHUbyMQFnGUjiY3oMsLqp+IW7ZR5NuYIB26i3Vo6PHk6IJSU
BgMmheQggVsSe7eQ3idLcXFeUslxPYEW7F1hdUPfFZC01G+yZle0L1WkgJAYb0Cg+tL8PWtNjGpX
dhOlM6/kyNr7jIWatcu8fTReDaaiEEEqC8Z1oYsCQUDMfD1dxnHJdZo6WMbRvjCWy6R+yaan88sl
lWUDISheodlxHqWAqNJdxm5aEPKBxGydLzwV1y9feOEFghauv8IIZ2LtJm/OG2wM6EXL9HJpvs8x
iujfzssjcXgR30eyiE9wQQmFoGhOXnXJ6uDEeRTj75DBGVQjNGWb8hfhQ/o1N1Jv1hkQiHY3ztdu
fyyj8N8LAd4SMEpAiTgHw+m+gzvFGFeebYtLMqN4DUym8H9Lhasj25ANihiIdRpmkmaC586sr4MV
lMZVlb0O6+G8LBJri/mcf2QRw59WVDItSSFL5oEgEUT781WR7bXs1TNvq/X+PJhsb3jHO+LLnPhV
7M9wGVrOQV+Bwp2lMxBtsnt/Wptk56AFTrF6soMGW45MP5BQiCd4vBrDUwdmnad2prBfh6uFqDLV
sqVDQgcvagfcfzjTp8eAuslYGiDqDBIQYWPmMub31gcDwaSs9u6t5M01y+P59ZNZA9CR8RJ2tNyC
PvMUcYDrO2E+GdIAM/gFx9Y3tAdaxD5dND+liq5iFZjgWLQmKhkKnfvA1Q5Tl4NlvuzXbL/ooMRW
XH98pUTbs5VLMKS88sPNebPTON8SULlhxJMfZbuyDPtoQCn4nQYn/PxSyo7iFlIwrN2Uj8s4wCNG
mdVlXnlfBzQYm1aiyrHKDgnOCOLiYMJHLahwSMYVj5NYgxbPqGI08pfWefFQm+kc9fQiShSutXwd
/4CJJM71UC61YwCsiZOLqajQdskuMPfpmFqVrznrL8Oeme9qRNUoIrNVGynFNu2EZJOd8ZLvmro+
a5/n2PDX9AaUxIpt0xXraQinkkXovx25iJPR/Eh0q/NJT4M6X66dZt6VxAwzknyZ3W/EjsLafdZI
c8h6wx/s6YvRPMWzhSwPJq5h3NInDhSnkgR5FiITH2pwTK0wGwe6OdvxRd/DYKfDP+3aKey1VCsR
+vxNosuHR52aAL1HSaypwYTa5KmPHgfzS1cd1p/x8voJcQyQ2umcMvJDc+3ktaPWrrCfeWYFCx6E
noMmRFVaXCoNvACMbebEhGIqAJPry6S1gELs/B7fEuSYsBSB2KUs6stBV10KskISVLD9xRNOz1qv
K0wZ3Ck8aw2/Iz/X5Hs9Yz45s/ZIxNys+vIUkWen7wK7UDFnS5VkAy5YuXzWxiKPRxhUUly59LEk
0WOerHsHK/uJzdsgCcatMfUVg4OwrHV+gXKNJfvOVO0QUmE83mQJWgYT/emn57CZp9HqKwiTJj87
M3SrfdqjJV/F+iM1039hRPekydOSdjlgSI9+maYOZt5L8hnV3YAIp8IbvNFIO+5kT4/tdFH0D1l8
/MSObCCEvdfqIsYYYcihUwiAWUZGgnJlhXGULRb4kvGmgy3GmHBhT+IyZ5FZA6RurzFroWuvE9XE
BenTEYkfGCBO4Qd+vdN9TxtS5M5M4PS472x5ihPHxwwG9FjeMtiJOfON7NEtP5EeATv7X1RuRzbx
KzxcFg8zX3CxYWjAQAIbNdDnN0hyniEQnv4oAsU4RrGepEUiHboJu2rNxnNu4nWSmvEbmymqOwZV
zEZi9lDTZemIyuvwvUU/blrs1R566Kem/0Qnc2gv+VGrltClvW9m7+clk5yKEzDhdDtzrBvJBLCy
uGRzB9/DnyZFpky6ehuBhOONeSarqY94cq+oiVmNZ6N4yNGNmmg/z8sicXBOZBEM29RrpG/wL8bQ
z89o9t07AyJQXht2rnezMPMZ7OU7O1MdP9US8r9vjp+9Gt44lXy/kG60UdpQ1qDHVJgI/u2CE3wi
m6BZrstisLBCthhEBqWLuc2DqoxIJYegRgwhvLmIIUc2m1eowEcPgQdBVFO6JT7aiST875vlSjB6
psY0Q5wG52AP1+6wnzuD65NPhzKoFWdCvm6gLAR/JZ5F4k00lHpJvR7Wu1nq0Oyv2lQ1kEjmNkCg
PxDiLUT7zuU11ohaJD6bfE+/nmkAwhYHRMpz7jM9QHrQVsHKrcRfVEFxE2/UBr0GatFSvzfvy/Jb
M1+PyezHs0J/FWvoCPprzmnetzySZYNYfloOrqa6yOWa+1cY/gWbM1FrY930HkfA286d/DneTdmh
zDnxP0icD1N1cd5UqFZP0NkUqbR5LQEIAl003q3rXTrlAUvDyfx+HkmuVX9FExR3qryyKwmQQOG8
MEScdL/SFQXesnv35AgKqttaVT+wlDtCC+o4Qzt97arvA9r8RvK9ysLF8EcV5ZLqUAhqjD4o1Cdb
kMvUX1j0XRlGU62b4K7o7QiW8hm/P3jJD22ZLkAh9jo0dH9+e1RLJyZ9BgxGGFd+uJvYQtfPHhRL
fQxyR3CbJjd2FVbGJVXxYUkvRDCoguGWojz0Y5wTl39kwAS6UxymJTmaCNE42ruD0vzz4kl36Q/S
h3hnp6ekZAxIS4fWoq72m/4z53uDIDw5a8dhjHBz3oEK1hnfMTUpVlESSa+MDYZo69y2zzoTe0SL
bzbmese3SFPPxYA+edScKpZMaho4IbmDumgwzQumQdcmp0WXLHTJuDf1wtfdcO6vWfql0Q7nN0d6
xDdIgmkgXsZYbnGt7R8IDSnZeY3KMsgPwF9pBMtgxkZarxOkmTT4DONOM4ddZez0ZvBbPai7CZNC
wBuN2reXvPxWj8HEFBqm+gLBUICfD+7lACn7+qdtviPNeX4VpXfHZhUFQ7EW3hqVM5eweomnB0/H
mIy7iD3NNCx7zGRoVEXQigPiCWliulaRVWFCXhCDjc0hQbQGUwzyryQYVekKFZSgXPbUGSvT+VlE
yEzj+/U1Xb6O+SVV0ZCqkAQVM9GtMjk9R5o0VK1epVoS6L1vz++zq1AwqfUDIzCKV0EQidDn6WXf
rgsYXtHeGRD3VRswJMJ+G+hdr6rNlWrXBkbULiMt+pjHqFbnB3pDxunajhQRVenR3kAIyjW4o84c
/nia3Mdk+GexjuePtkoEQXVo1trg5cVKGVXmkzwOCTuY0T//DUTQn8Vq3Wnk62SMNiaKlejfP5jx
1/8EIt6yZddlA57KeJrhHsqM3apR30lVRGyK9RJfzt1oZlbPA3i685xY39P4UHyCRQob/ufwuoIv
3LqoxHS524MG74COL+nYBl19nafXOlrpzi+a1LJtsPjx23jFWmokudMCK25+RBjLs7bFC8lMjLMl
u8HzwrYt99Quv51HlV62G1RBb4ZBt4uVv5ji6bvVPGuguR47e1/oOrJKtutXea4aL6mwCCLrZJ2M
0eTy+31owO+f+F60A7eUr6kqOVTnQ9Anx646feaiGcvRncNyelXyuqsgBG0autUiuO5wPry9Mz9U
xZuyxFoBIQb528rVFhb/Xq2ngt15/YOVKgybHAKl4jyZCD9VNGyFObWEK9KyMj/JLvLoGcVD58+Z
9MYx/2IIm8FsI5p1FxhpsTyn5eCns7XP58hvmvpbZakKkKXHGvl4sG6BMRjhgFNlajuK+icTF5yD
/gXQivke249dGrbNZZIdiSpqLD3SyC5bqApFs4cl3KddtObe4gAuJd+s5dJtj0kdlO7x/BpK92mD
IlgImhcIwFcLFMe8Rr0MmV8TTQHBD+yHwBP6aDCNFXKgovZ03aauMOwyRnC1QFcZudDzXQ+2QWMO
+/hgObO/5q+fkGkDKNifjhlabmqQqXAX49qGXxJEjCJPQRYVq4t0+TZQwjFf3SbP5nVFEYWX369V
EqSxc1XMivY86VHYoAgH3cCZ7mMGFLs4uCaYnO9KcktVlemSgRK8QOzvRomWxwbL++wBZlrjEI2G
Bel8O7ltm91cv4zow06v0GiSRldj/7BkIDnYe5960Di8KwkMKJxlUzgrFig2J5sH4hEhN+druny3
VWZDeh43GMJqmsiUWxSxUP5oSsywLN+c4cew7vToZ2vtWlUnqXTzNnDCqvZaPJAugkiW9ZUu77rx
ZHtXyiiE1JF0wGAOCkyE/kX+QXcpaF3xveuXORjbtyRSnEHpSd8ACKs2WYmVNg4AuuGQl5egZAK5
yXm9lRlYvNHBnshtOhLDp5uPplEtcWNYPHOpq4cmGS49inKQlWX0ckBjyW1MMBjAsHrVxFDZFqFs
zEXtEGp3PwxzNeZqpl41w2DYD45zj+qk2bjKVc9Y2QqaYBk30XluoL9IOAgY16M1bWJy9TLCCAw/
MV0x+c48nF9FyUngE/7AmYA+XhepptNV7MExrKUu5qQT9IOCrCUiPnjYVFRFXBEFo36CItwbo9c6
M7OBgqb2u6YBC2pb7EFx/9gjbm0jcH1eKMnaYcaNCfYJzhEDYulToZKhKCx35pPYWbKru/7dHObA
1ogiTi2FMRF1xJxrDOMU3X8HdMmgB8CU6zFrvlYj6tj17s5TsWnIyuUR2+S04jhsOHP8MzZuuZPa
JbUSzJ+O3Iru3DbPHoidfF3zONulJrsuo+Y2z+zXGkWA/rjaN1Fcmj4Z1tafo9Y75j1VscrI9tPA
4GRe+IURIiKBwDga6B9uMR6aF05OXr361WDrvgN/N8AApcTPbBUBmxSS8/2gxR7rLfLYJbMTY3Rg
WQbzvPfYZUQ7/Pd9wVjURlWXL4vRYtzdXyzBmbJSe8xsC1gLKFnL5KIaM79PA7LeDmtomvcL6AQ6
bXf+0BoSu3KCKpxaGxPT634uQE9Q5pyfZXayG0Ov++9R5C437pCaX/TIpr+iaXabfTwwTM4sbBId
Y6KP99NSVMgrGHqLROdMjp4+dmPQdz1yd43JdAzz1Dz9PeljezelMQzLgLrr2S8Ms7mI8jR+Tipr
KcJWG5J9Go1UEbeVmGv0YkEjUSqINluxgNTU60nTOAHySjFUzXxk3hGEhIl1mJybalRUC8o0cwsm
ON9TjJOrMYChI9Yw/EnryC8djcwPTEuLb+f3TYUlbNuSannd5sAy44fBOjb6IcqDz0DwOlVUKluO
ePaNxkQ7BIO6FfSfubrDyHflQCupFHDn+Bx2dGCL3evMq7N06mBkCF0O+UR8pBIQy1RVHcnaoFFY
hZnemGaK8jQxnmEULDfY79VKa39ZrLe4ei9ZcW2gMY8txc9OdwLdygJa5hcrZsbEeXp3fjF1viHi
ZWTyGae4GahNRXuaF2TQO5NvGGYP7DA55pV42rSnHnoc2iLDJGlqPZLOLXxC0quZpto3JyseSp3Z
OzCkaIrNlRm27edws7Ax7yVt9HTltnQ0E3/C4IN8vaVDoOeXpfd0XnSZhYHcOvrIcDlhFMEpVIU2
96TPszJA4xEaHlgcBVGF946+5BFePb02qBKtUkSQFGEaKsoEcR2fIhK3mnKTI2bmr0HfTci6t+uF
rcqhqGAEgx1hrOykN4DJ69soC5vohmU4XiquAPnpxcg3pAJt3EIe38vNXrGpyNO+zcsgzp1sPza1
n3nZdbYsTx57TaripitY0JL0ldnavirWIzW+nt9C6WlB5S5n03B4sdvpF4xxX44WxdU0WJjE8IKz
7M/1oUt/lqoqGqnB3iAJPhsGUmK2Fr8Eu4GGXv41SZifz8RP8OZJ2XRsokkRBZL5ojidmKcD6n/c
EIJsWryMnckvQDjEs1/m8xJ2zFIVMsgsncXdFpSLgfvow5FcUgsDHiusYBtm+fOMLlqyhud3SepB
WBbhnT+YLErE+lvUqjpWq8HRJTHYhi7n5YW5+269dsHxhwkQuhM6qtZgWTEyxtv8xRQMSZxGmHHi
AdPAyKMa4whhyZofo3lrRvvWCFf7S9IGCwyd9rU1ggI0FDUJh/Jo10evVrngkgnfaFZFOgpN0ZyG
SVQVr+r5ox1fM9VXsedT61c03zeZr0X+ZDzakb/GOx2TbLovNL8y6zBCY2t7ydiumb4V6a7O9ue3
RHa4UNX7v7EpGLInvKf0qNQ6U+/LgI3z6BPuoA5N3SuasGSGyELFI0bB42yBW+tUPb25hpNesDKg
5Nfaf21sByR4LhrpP1FdicsapLOehdgign6nQCzv+5laU4nK66OH/V7TO1fVRC3TFBg7lAViaCio
ewTj3aduzdCMUwbVQi8c2t44tX6h6b3CWeMrL97HYF3FawnEKJyC5VSUKS/quPBQizX1lZf666ST
LyM47i470pah2Q3kfmQGuyyXgdjBUibV6/mjIZXT5LuF9KCJf04/AHOb0tVm+ACtPcbjNxIdStV2
yYwpOvP+QPC/by6OtjEXvOwA0ZYJVOB6tXfpGsYjQfGbC5rC3SckAi0JnvVYVfxzCme2udm7HYcb
jcAqvZtkprslXR/Ow0il2sAI1y5rUbgwtDjtoOIDP7XTdX6lvdr9k6cdG2WxL/+1D+dkgyacEyNO
jdWagIaH/VB8XcEjlZTPuHuT5nVwd3VNfPcXaY/gX/TPy/nb+z0HLdyFZO2jrl6wnk1yMMjl2O0S
76bSgrI9xEXotsWhI5d20/m99R65u8T6lnTHiN2lKh5+mX3Bu5uzuTsUvbnCxtIWla3UxRpoGa/e
vmjqMI1fvFXxWJNpBBw20EViuDzeHYJGeFPRLjrmQGDSt37oZn3v9sluiUzFMZVekxj/hi5jA5Ol
kCU5Pacxtcd+6vglsYBCZ1dOCf1HGzuW+0tkZNHeS1m0A5fs8FDAZXWCsUKuFG+CMhkUN7ZMYkxv
A0c+J1hAbO/0S/RsYE6UjzjK094zv1elTzRVobVMXbYYwgHOUZXXJiu/HOJwdfzcuDAKkFbWe7AN
2J8o4EVDNaJfmKnGN1FYWgaKUFyGEKhbcT0wI/Mzln3CcG4xRI+j1GY4o8CIXLQWYfajfjT65M0p
+89Ef7ZIwoFEqsHR4grXXfHU17f28GVeb0j2JX08r+jSHdosmmCmS3dqUdGNHYryx7i3/ALzo60Q
A9ZW6wCvW2FWpGcOL3o8yODPf5iH2dHBHgqdN/zQKzc7FMa9raJKkNkLsKn+P8RvBdzcO8Zidu3U
8nWbXtfpp9GHeheUqjYwmW+1RRGskpEauckmCDJgIrbBeh8MFuc3RrZUqPBEkzOmrxKQCZ6qJ80b
hBypDlfEvKZoNy1RdKoKhcv8kN+RcALriiCVoJ7ejO6zHslHJEUQVzysaMcs8eYxmtifm8NQ5WE2
7c6LJTWAW0zhYrGrXLdhBWHP49W3qush7tBKe0XK/bQEfXwL7gyUzJ0H5WslXGYuH5JLqEkwzk+8
Q7QhzjpUxeOdgOLnkdOVlb+yBZnV7s1UsR/8DimcglFw5/J4H7K56BMUzBCNC1Y5I3oxGUVuGl2Q
tjv6S74bHRsT8X66IPib6NdGX3wvTuAn7/Ol9HPvHzNbb0qEiFh/Yc3XnvM4kKPtPsSswiTSInTA
t6Oq+vy4LvxTPUzHxv5TDEI/PWMk9ZZmLfGpRb9Lpwe9/IbH20jwRpl/nd+BD/oC4l0+kRR2mYD2
QnyC9h64b/vELjCRFPPi29Ua/LxYVXNPP+gMR/EoD7nCwnzYZzS8N3aVIj2BPvf1sq/759kzMBSu
sp//vTgYRWmAyd5EBkmM6Y3mEOXeCm+BJPGPEuGy1YiD8xAfDDNk4TxeiPsjS6WLBSLVoJkFoh4I
6DbfFvNxWEF1Pft6HPtV+kLt3Xk02cohoopnHLo4DEdkBjCrZslX2iFNlXYvVI+v3aR78WIVo5/k
GMBB5925BL1XnpiF1TFZLC3jGt4PMV+dpb/v4dmel0QGYVAdfXjcaH54JpJ5YrMHlQqShtkBOEoH
WBoVDdYHxUGDnwXVxnsUJPkfwtNdikZjcASUgV7ABZ+ezGoIYvqgWWawmorE8ocLDVgURwHcIBYf
fyooaRqVo7cUFtbMRRDhH00Py/WOzS/nl02GYoP9BuQZFKFLjx+QzbW50AnBr5ry8M18n5lv6FS6
aSoXExRXhTH+GI2GQGAWRzyKqyjCE6dQrRXb5f+RdiVLcurA9ouIYBAIbRlq6O7que22NwqPSICY
569/B8d791bRRBG+b2EvvHCWRCqVyjx5TkZhqgJj89DedBa6MQeWHzRya9j+MIUOiiVx/yWmtwAt
/f068bBHC89GUwakMZfGWQue0qJTGYi4c1/QPXWPeE96aGlsGFrzQ6gnwQGBnMbs8iJDcC3I1bIR
hgDw8qFjfj9E5On6WtZNIN1FP9IEy+liLWauV4KAvhDCsdGxqHvMTHbFj+s21vxiRhHj7YV3AiZo
L/crElDTgNhqhibWdxflLPqlgmix/tcicvAJfBIdngdPx2NvYaaNk545FXaL3OYlOylCA8zab3yT
lSh3YWWR7KLd0VuGhJWqwNC+rCBWQH6qTG30W1b3DO+QmdcftdDl8Ekj7ZjlHcxEzruEOmTKvbIO
Nof3P47FzZv2jx1cRpebVjhNbsc97KRZHWjlfhq+WvnNJExPOJBEZfc5qhOln25RFa1cTRd2F65t
liyNOj7bJU2IUTU/65gXp27YDcQj1rOOOsFfeyFIhA0bGAeQ+6BqdrnSbOCyGRrotiB2gZcs92TT
e9z6xLcG8VY+3YWh+cidhUEHoHzDGmGotlL1QqVlHtHezW/HqviagG56Y10rO8nQlgKUwqYYHF+i
CloNI+OGhSBRF8kn8JoFTdS2HuawvFjPThaKcpyYGzbXlghRJLyPkVu4HwoqCTXAiBy3mW8NDkjO
Oq8TAcsg71BuVIZXThsi/B/u5/laWVY5ZddXpUsROlCjv3FVJjzHQC/AolscL2srQvJKIXoPtTrU
bi8/Ghv1ousTrGjEu19Ci5c9WZBEqayNnVtd0JmdhXMIXSNOJzvEQk730oh8k6ogqafddWdfuyDZ
+XoWd/HABSpVCuvhUxYkyQSSxF1NQ2f0C+cG2uoDmH1LLagxvNlOt9L6W5DP/FbCsCM8BIm0vewb
ZGARnqfJM59hjMDQktAcSWiY+fP1Za7kUOdmlgMLnLRGqqUwEwk8g/jX3ipfiJ4HjWkc8mLLGVet
zRfxXEJEE3HRDJFDOWi9O2FRcAu9yG918l3KX1FXBwKvn+tLW7mYwfKMLhD6QTYhS4c0tFoHWghL
s2T2qCnrjpbfrltYdcUzCwtXLPWxihSDBRp3fhZ13mQ0z1Co2HDF1YXYNjgSoL6DxH2xa43MRtVB
fsev3ehJp8OLJbfG5+bDefFc/vMyh0KTgxcog0zA5eHNJf5Z5TacfeDPfMZV5a8UxQ5SeO5LloXg
uqTkRH/pIOTPVLO/vo9roQMKPKAVnlMcc8lRn5G65PYIEvXYfYhRi8r6H7INuT5thI61QG/Nym1Y
pgta/MWRrmzVG6YEJCm26Amo6GDIHY+PicdYuu9cw5Nq6yozVteGAgTDB2QUMkOXO5tCKTHrCcnA
Lml9JtFwdKAi95Wm1m3R2KesrR1/IuLVqeiz7IfesxNhHCvS6zdclUebVNauaErlRYb1dn3XP3YX
8NGBRkFaPHegQFd++dPQ/0LdERIZflnWni0sr3eI53TopvRDfDRzvrN7UEtpZevZceIbQMzY2SnB
xEcH2HpX9l5p/7bLrYG2D/Uw/Cxc53j+2ji05rJ0A//nfSyQUGcNDdArxdJ/J0W9z423bPK1/FSo
4PpOrJ1jagO3icufQRt94f0F1Rp0ztPMN0oVH0o9JX5iieGUW6nzX0xhgcieGHgTl2eZuLLmGcPi
8mo6sRFN6UF/dWj/cn1FH8GbsEFhBUhedDg+gI3Q8HSUPmelE6RAaSLeukae6u7XyH9afX90RSM8
u9V99HJfDDmENujRA83UoS3TGhsJ/9oHBUM59hV9cNteIqarwjZ6OXI8NXvDs2ofhIdRuYPsBAck
b2SvrdgImGtnDgzsUEXF1Qky9uU7Bjy10qkieJAZebz9TukuKyZfbuHjVhd2ZmfxknFLKjQ311C2
796a4bHLjrqNcSu0x9jJKHZF/x9yORA5grlrDtPor1weWIkoqfFe4MC64BZHdV3Teq+ujI0wuXYc
zs3M23uWfpOmiWsDqqAgGHrsae41GLRwtzBha7EYoQefaQ6M5rL5jXOgFGslztxwz8VJVWC8pgem
75osFFsa3KsrOjO2+FBCr/JapTGuN6J7ZXlryn0NysrrZ24tuTlf0SLSJ3VUA8mGFY3VTqOtn2GQ
UOR3jXwzu//i4P+uZ6na2GH4rk8jmIqML4V7GJKnynwtt7RIV4/RmZXF/eCwPhlqG1aYe2TF57F4
ANa86zcu/9VDhJIG/ABvMIxeLbwtSrtYKjz2IisKWPtLNyWqrZ9pDRIHTe4MS/fdcSsRXXOImUqL
QZgGz6JlxJdxbqqKwiGQxYcsLb24ikJ3ix7uz4j8Mq06N7NIEBsDfDkagxkN5fK3NrE7YJ5r2cRh
Z9PxhWAykO9ATp3ZHiAirQoKg3XfcCX3wciMCEN8bpdqPlICI392Ta35NLSGnMFMNaOATFdwtVEA
6cSqnH5X48SeO6dKCxQcDPcl5jF7Ghyw8nSK119K/C/oxgK58Z6WUOJtRB4lu0gjXYNmE/gzPNGg
3/VU9SioBbibapC4xiVIuE1LT3a9GKws7Pue1Dtapw5IaycrqCtaPBa8nCBQGqdV6rVFQ3062MWu
BG5BRQ3mXGuSZ6k3iLZg3oi+4D2rGmPyHGfIfmqQBn0f9aSRnqSAMHrgJ8GraiATUuq6jFqfxIXp
3CQdtQKTRvpLX3ZDfGrJ6DwaQrEhBOlCH4V0MNMHEB+3AXDLkeMJgjk0kgLDhFlbnX8SBRvoSSg8
F/24t+iDUanqKKKK7oa4Q9AeSRHre5IxqLyxMaZvfVxGjde2Xbo3qibfKeIW2S5mTY1uoyT9LVCR
wzeui7j1+0ErIDVkFulGwrB2CM9daBHzq6mfIN+H46HQNav5fcufKWpLbvJ6PXp9bAkiY0ATaiYl
RpkA0lSX57COdSKMuY45Dg9ZfgBpXqzvxvINpLReEd9yerS0w3Wbq6fwzOTiohncrqaZhsJLBRhy
YZYCVZDiKSqmL9ftrO4h+o7oRwO2hjN/uTRWl1OXpbDTDNWhB/Y/L+O32HKei7bf+Fzr2/ivrWXn
exgzCPfOFefJORjud318aoj0R/cbKcJpCusEUulbWjArj4wZVo2+kYN6OuZHFpEaCI+oAkAYtUB2
isrHvD9Vw49IfBtzP7Z3Iw6sfMU59zDVahaNl5uBTN6b9Pv1bf4YyS9/hXm5zZhCcnkj8Cu6BEhH
/lKNSZDpg89F0BefhfRlvfFu/ehAsGjZMyp5JhZerjuzMdcqRZNBlcD2i1LbEekee75lZqXGCzt4
kKCb7KCruWzM8b5zinTKcRP2zgth0PjtRHVoBLtxLDSLlZn0vrDwyGtkdZQ5xLHAye3+vWvNv8KZ
GZTxWMMI4uX+cgMYZSNBTq/KT5L9SsToWRV2VfuiqW/deI8x4nHaatWsbvGZUXJpVFc8jSqCjzrY
0yE2nPdGtLu8IhtZwMq5weLmrgPK6Zg5W1YgdPQIeQ4yVVCwg1lQ3VfsVeHmVw8udC+qUNUnxbfA
wh/jwmwTncN5S3EPLo4NlHNa1lZwn1r9quoElOX3nI/AEv66fjBW9/DMzuJgcMbyMaVYW1Xf5On3
RoVG/3TdxPwZLjONy6UsfKOChA5gKlhKUz1Neu4NIBC/bmFrsxaO4Jo1tUWGRSRAUyNqHxPpPlFw
+GKuZsPUaiA52695P88eIKpwY3RVsJjMfdDoT612vGkAeRj3uHHXG9yrQafz96vDiZrR+ZACgS7D
pUlmle3Qu6j2mg2B5M7DKO+zTu6sLV6VNVc4s7McR+tFbY26gB1hZLeQrQkbJw2mNNqIFVtmlp49
pB1pdZhpQS7CMG4kVBUUagt2/nEwBQIjiETUgWbsTLi7sAOIVyF1FxXQQvYT+iY9JzsTFH2jNySN
pU4YukL9yi21e6nLLrSqMfvq9qq7NetZAbKvgP+5/iFXV372i8zLD0mtiiCRxi9yefeSc+NnTUlA
85frVtY89Hzdi+NmZPVUjBz7S/vPrCmgWocB1PIJsAOhT0jO3tE/v25xdV0uXsooic3pxcJiVMik
ECaKwFK6fBeXun2TW12CJmO6RRC+FkswNTVjaoCdRDp4uYXQd2uifDbVttZdxfNHmTn+9dWshnu0
pWbvgcgrpM4vbQiexM2koxNQgos/qjBMfzD1Q9PtwNtmsEfTEV7Tbsz5rEUwbB/A8Kh7Ikla2NQ0
BlmFAeVfe4g8ajR+Oo1HRUjoZM3G1/pY3QABCwrZM9QN1paYLpqwspqkmaG1p7xJC6Yu8gznS2We
sv4mq96u7+bqws6sLcobVPXNpBSsCdS7XOiN6w0qD7WXb/HlrJ533JPINVGixalfhEltqtI6m9c1
2jqImpudxVQggbxsas2PqRH042eguP2xHE48pTsejxues7ZW/ADUvwDLmr3n0nGUygtIYuEaEniH
cvWjdUWggL7Xmdz4hh/rOQjUqJ+inQkB3Q+4vMlNWCHnBrus6xNK5GLPldsGzQhaWDaNaLLbwny9
/iXXTjlAgAbuIVhEVnu5uqJjBZM64L+RA8GtSqW1H5U9D9vC+HXd0loEm+F5YCqYBTGX7HRaBiUC
pqkc/UWre9fHqa+gc2xQyF3VxP2WO2P9YMuoB3AL7Uk8B5GXbmzwalpNHWywDiaVWTv7crW27Jxo
SCiK4Rn3LKtHO/elZN6QfbXHB5k8FOTBcfZT2eyur311lx1UfSAEi/rREqNuuLQlUe8gWdK+aQSS
QnjFZ9HG22SlBG8gkwB0GLVviqHNRbhxKq5MG1hSn5rCq8Z9nj8O8ZOjUPvZC+eg13emuZsk8Xvk
GcYXpW/kAGtf2AW6gMCfAJFbhjvMFrkZUJEzMOmhc/vdjLhtHm33zoqP/SA9SquNu3ct6qG7BjYo
gqODdV9+Txdf06hTrHhwv00GHiaPCmD2GkRUdAiieov0deWAIhDg2TcHJHRHF6HALPMCs1nlDP12
y9tyJC5U4ioBWmUSy9BCkWnfNG7NN1a5ggzA1Y/eDZBrYLUFHutymXlstqlSsJuNu4E89LbXsRbz
xR0evtBUOTHbb93fLvpoaFAEhv3XROzzeBUwophXxWQhju+lfQ42Fq1vQHWkzJte/iDlk4h+Xj8h
a4H+zIa1RDWN1Oa2U8FGzciTabaegrLBoP+I7eQOiIQDeupfm2j8gvqmZ7bGsUi26EdXnOniFyyC
A8o4SI1d/IIcisAMfGl1fQ+2nVunGQIbKLtRxlvxaD6Ri0cUmmV/xCMwEPgB4FSmVtJOBsl9rYgm
Z6/ZffXeThGfJQD75lmgfPtU6pqtdqYNmVeP2zSK7oyIJAda5J21a1Oi38TM7bfGhFZSMrD0WmiK
2sBv43l8+cmdocuHfC4w2LG91yZ3V8gtFNSqCZwlDCCALuODdE/nqGSkI4IxeLWOpYmqL1AZ171q
5e42MGg9C0zOL4YPb/x2LNnU2ngtKHUwywgqfneVND0m+ManXLOESt/MSYfY8AFg6uRxmpgRIryM
e1R7oyBnN3b+FJn/xQ5yPFBXWMbccr38Lm7qkhp3AL6L0m8N/Ydelod6QKSN7S2eltUjSdATR8MR
dIKoklzaMjWrIIImM73ePe/fUI/xdHEw0gRSKg9a/ua0t619o7o34WyAn9eO4rnlRX7ZZWYlRYWs
RB9PtDwZ2dE0NN+27ql4M6bDdSdZywoAtJ9RQhRPnQ+iSzERkRr1PPcLRu5Ibj6P3SvrijCK8l0R
N15j9SddT+5czb2pDf7luvm1tQLFCwkFOpeL/3yFs9qDbBu7hbDcfGuzT6MtPDO3oBbtQoBNf4ez
3jbRFkvV+oqRiThz3R3TRovTrQ2jJXiEFQ+J/Tpg0FMbjWAwmsRPnOjOMXpMrkBxtbB8m/9UZGvs
YC1TgewUnpXolQOBs7xQLC4M2jU4LXl95xbI5Y9uX6PJPAL/fXBZ6LI947sULHQxyoC7ZIt8bu01
aDhQYp3ZOpD4LkeDKiZ53UIu3e/jo4FGVANgANF+C8QGRzuk45HwEzSP/v5LA7gLOoY/wIQlpB/I
46gU8wWDGfT4LmkqBRGfpjgxBer1Vt7TmH/rEtZsNPHXQhOmY8BRgNEFVO2X95pVZak0m9wnpQWd
4syjDpJdIH90DHxcX+FKggQmCLRWweMLHPRyzJUXpNJpjtm4zv4BcZA9OO2CBu9C1lRHCpL869bW
viLeEwC2wBRKuH+6FGdHp005eN4ZnhRIfV7+SFibEDrRk9Bwy31fP3ZM97uW7yK0Ia+bXtnTC8uL
0KjlULvp58dMzR97HvtNBthSGu0susV3uhaFYQqX16x2CXdd5LjaOGHsRSE+NJN1Q9CLxc1/J7Qo
sIoqTBTxVCF2ufs8OeJ26p19rW9VR1cXS02EJxQrcWgX0SKbZGmKDIudtK+AkNVa7RXNc40u8/VN
XYmEGA1BrwEsgBbaz4uVti6axjiTSHON9qZyuxCh2ndK44eWNQdNDceUb4ltrEDSZikoXKjoZeHx
tHyzkIJS0P7CZiKPNvhe7Bsj2lfpAW/PzD2IKVD0s63dZWxnxm8Qi/KgnGvTh/avWXSRV+NBARIV
3N4EyqaXd21rsUFoI35HjOpCsifWK7VPbsXRir9l6ZY4x+oX/deavRgh6IaxlGi0Y6chTNDon1Fr
CIaBeMVWyFsLCChmYH9RcZs5JC+XxVNz7Nt2wqNfb3ygK9BsaZ8zo7gVVvI8sOrpugetHhYEHxOj
YJijQ6Pl0l6tD7rEWzH3DTYCxldAlmOXtLpHihOIcMDky+Uzzz5JFyR38vW68ZV8FpWqf22bl7Yh
4G3oFZrmwC1GwIrHd4bYwq3OJ2DxXgBsEphB1D7AZrqsX0DqqxAuB5VkqrmhCxSArY/IAuXx+krW
7megvWYsH0ZZZ8zK5VLsFsPupEEzt65YvpeRIN5EVPSk3IgFnT2ke9Hmp5g6MA4QTT2S2BPRiMQw
st9Ar94cu1yNG8n8n4tquXrgRv+Iu2DObwkYUCOShrjFx61Qye9Sw+uhZF3aPzGXeUv0eZYdAZh8
Y9LxCrvak7bywa1+kOqxcp1DYjceR+80duQtd529MDVA6rc6fOtbZ1sU/B2oUJHlzEpXt3E0MnhB
1kFMPr5pk/eYe4CSgKv4LSbFkch3o7Y80+lfTZXu4rjyKn1r2mPNUeAeYMnGcwTJ7SKU4oMYMkFb
zpcWBnUkMYYDwMhAptfVRqq+bgnvHvfPuOKfVPPsDkb9rkzb+QkbE/PgGuJQd2nopHR/3SXXIhY6
tei826gEY2z90iMH3dJiDKpC2QdYlKI+yOSnxEgx2aIqWI0gM3gazwFwJ30oU2YjxriaGMPRecm5
GQro/OxsvWqQSGjdW+eO9LPRGsZBCVrc1bQ27lynMm5JVoBUz2DRVkSbQ/HS6dlcfgGQFZOgywIt
RJpNy56lKurK6+Qdz3+22m+zCSlok819me3TrXO2ttXnFhe5zSiKqmazaGacfSl1PzVRFx4femur
0b92N5zbWTzyuOJ6Xrewo5npTiuBOmODrw31EVLbUEoRG+FjLbs4N7fwoN4ScpA9NjJt3qcKLADF
Sy+fdS3Iee7lbHfdXw17DvcfPhyaBujzz8xVy8xiilVMMwt3LEogAGeqahiqfV3Wbh3iyDg3VWOW
VhgBVL0boVb9SS8q81Gz2WjdNFR16FUWxrBzEgvCHi0KJdGOTOP4ZI65Tn1rsqz0EdGn3Bd9RuhB
8mT4lhiYL/DtMbJCMUUIg5EbJbd1yZo+MDE0WoGfv8tFONhadZPquRbK2W2tzOSg+Gl14ydr9Ppg
1n0yBrpimgw6EWfUrwfu3ttaGQM2aLjFoxUR/bU0jfTd1hXouDTDnZDl13qk+0QaHKOIeRMfW9Vb
yFtHBo42TNHhN7jtfUe5ZXuprkXfjEoWAaqe1YtVWn0RjG3Zh23c6F8xu4CzTnTpYDJIRcLZ2aI0
b6IessFeU/RN6qu6t8W+VgAGAMQ4s0oYKZnnsvQDK00QezZpa04eKwbgO+IhKxGawHR/0yeCgbsw
it2fORQ5/LGl7HcSFcZRWUzuUSUYA5ZiGOsGoHpwPTUg6/PKHJvsRXU8xgEU+1of+EEoD7Y6Ub/K
YmxPzsTyGlyWMW9BKtuCTgPKLPZvxXjzzZDN6PpJVFc/2trIXnIoR3HPLkc3aFyN/U5tbO8zzWl0
DxkNPfajMc0xHEGmOwJy47CrEggpGLj2s565+y7j5oA59+aomja+mfo+O6LQZR71BmXwcih66ZmZ
gNxtVcPDtAowyhvbHtEdz+zcDU2tk1EAAscMdHQdP+lmoVWHMTNoFCSmrp1UC9/1xtzM381qBAiG
Ay9I/GqcyjLoIbuWPxVDLG6darSIXxZTifGdoSxnmbK8tsMhEdEuFn19r9mT8UKqQU4AQUOU3TOt
3DQeC7vLirDtjTY6aU1l3Q29WYcWkuDvGHov9yDYAEC1gGeojSfGanifJz3QZ0NEtZYTx1XVwHsU
FI1jUKxxcy/Kk9l/SeS9lXhZfLDy39UUjNad424OwK8EBLxqUOPB2OfM476Iq3nXsLJOkBlgUvgO
c2L3dvQzgfoHOF/2JsyNfbdDF/y2VNKrU6DgSb4RlFZCIFizgOUHogxs3ss+QqbpkxJOmwOkYXim
v7fv2p7gVOrgf9iS4luJ7kiF0c/EX0jFl+EvLWqiRoq8IE9qMDKgZM3BLpFgtJGZKSqxtLKSW0wX
xMVGnF8zjKknTDFigM3+QNJhaKldG42G2lYLwO99oRz0Uw8jf+WW3PCmtf1EVQXshCb0OxDlL5OS
YuwRr0ugpnlNUEcrSX5j6EObeuC5BYkSwlcbTJGRZN7UOv0Wvc1K5oVOpgsgDGo7YGdfWG+ssZZT
D+sEStC13uIi48dUbmlgrqQDoArElD7BkwBghqUZlCLdQhRIB4wmrOwDpChwY7/SrafiWnoPqATy
VewkKgBL7xydobCKSGLeD3v1XqJPi2LciHEivwEmHQKpToRfIeJkBJK7J9zxRlxyX3nXdqWXRlFy
l0UGvRV1xw4ickTIeRHdCtlroUHSDkWL2kl4kDQ9+qKpA7pws+rE1ojOWlEKuwWYvzlDf4H/vXQK
1snM1ltIWhcOqgVi8kSahen0VViZZ4ivGKIx00ARY8Pt17zh3OziMyV1pswqhtnW7sNCvVrjuE+3
JAHn377IacCvQhwAr2YozTIZbVKrHjsdyXGHOnVkiYckajdYFLZMzO54/p7IKxzsCCaUSvCFuXgy
G/n3b5a5R42mEPhL5wr0pY2q1GmX1tCScvXiOau1bxFPd1AX2Mjd54zyw26dmVkUBFqZVk7jwgzk
04v0Icd4gpCnmHkpC63us3L213POlciHZWFJmGp1wPe7cAFVonqo7BqE96MI8rx5iCcaNgO5MRse
UDVu3Car5kB0MQ+3zt21hbl4ckqnNZC/c1RbjSkN7dLBKAR4vSxxKrbkklZiLUEP+h9rC7/ACMag
xSOsVdrD1Neeaf6sk1Nj7wQ6NNlWMFr7dBjUwAghTjCYnhYeQhJQcIp+lnVxfhEaMrof+t9p/Mp6
HpTtz4FstdjXNhNkEAA4MSDhUKK6dEliDaibR0kJtB1mI3NeeFNKBq9NYn8UdPRbp/1+3VtWAgaq
A8hhMRw/50OLz6fEkLN85mnIc0DFBuchiuy9iezYu25nbWVIDy2828GD/IFiyB1HKnHWgK2tw266
BcGohxEaUSE53Jr7XDeFXhqiL0ghlphai4PdYEoBoKLVe67rgKO9jcD1FfwwbtVr1xzEwRDZ/5pa
wmodmSCPMoBSxxiXWd33ThmYk+NTnL7U/abqoNmiX1lLXfHB/jW5cBHZZmCyGWCSQmKvLN4Y8jZ9
UCHRkkegUL18HrFFt2uWutD3KWN+z80NjNFKMjDDpsCrz5B0oKV06aZoVXZVPGGHU8ilStBXM606
NZp+dAGZvu43W6bmgHB2EaRaZ1razA1UDuXBLe1AQ+LaDAnG9jaunLXQAkg+hi2gxIYvujgJ1jCy
yh0BP427LOTQKQhMLX/Rhj6MqQrdVAuHId+4gtauuXObi3BGo9gRXQybKZTts8pChfDl+v6tnW8K
zgGCOiTQFcvDwIHrI/UI3GJhczAupuC0B+DO3SDQXd27f60sz0GGUbRu6oFLnlqGYoX2SSbsfobv
ahTCRxHZd9GWGNra0Ttb2LLGnzeF4UwJANeO+Oykjy7/bQ5HWYdT+ijUi9P9ur6Pq354tsLFLR43
0tTlbE7wkzuAsCycqk+bZP2r/nBmxbr0dmmjm2jN+1hRdC76GAX1RFgbp3ctPp7v3Pwjzo5Ujr6P
0TMYwcS1Zw4Ho/1ZkSdb/nDs8D9s2sxdB7Cci7i/WE4btw01cmxah6ZArDeBJQ/QTWL803U7q+53
ZmexorhmLZrRWJE1u1ub/HAL3e+NeJek7IvNyU2RJP8lWpyZXEQLmvV2PE0wqRoURnkgxHM9gj8T
LUT7h+i2mtyr7odRZYzaAaiBrtblNxuj2k1NOgenSPPS7r4AEq2TT3ay1TJYdQ5AIeaRPpCXLY/V
xLvR1BUM1elnW520dId5ZT9jYYl60n/4amemFkcqQ0mODhZMjdqdnpieqdowTW8i1EaS5M7e6iuv
nq0zcwtntKQldFbNW6iXu0Tw26jf0hP/qEkBpgkUHP7ZvYUjKsmUJO28e+PXzHkeISkuBs8dbxrQ
+087jOuB3DAtDk18gDSc78i3nj07zeMIyrZae72+v6upwvmvWfgo8KIgiSf4NVDGaqtbdPM8CsRo
V0de4dwypGCmvivrW5GFm1wYfzo+y2cPICDQDQQfBuYXF3mK5kAkyq1HcB+45pcENOZm2d9rLXIT
I9mPLPemrAqG6mvGUgxf8y3VwnX7KMqA9wN5CoDtlyemQ0+0lxomPVrDOVpWBwWz1MvaN93pPKIs
8E1i7Ffxb8Sp3om+ER3W+n/AyGLEH338mbRusfrcajugSLH6rv/cZ07AzSoY3ZkKvfzEmXlEmTcs
hgSuMYSRnbyjehtyp7mr1KY0yVroOP8pi2MGQC1EZhpsRMYw5C5Cnf3Cy0wvo8OGu81rWn7xc0OL
HW9cpc/jWEjVKNLf5JPlQjyg8Or81elaaDnuS1RfYrQNxFYPaa3aMoudzAOqmM4AU+XlxwasIOlK
hu2OrNyzCkBGflr6kzLCGEIQSfwgxnv1HzCYFzbnS+nsGp0ITlZbwmaJQn4ZmnK00sCJVQ/giBy+
YKSif76+w2vX3Pkq55TozKKYZKE6AxZBXBlrt0kBQobcE4Nv6ac43apUz9Hh4+f8vz3FsMSlNW6U
Y2wW+Jw0y29kXh8KQNop+3V9TWv3zb9r+ohlmCqAl+c1jUPr57xENgKBPPmiGJY5bTU1V0MiZNgw
yIYClsuWAJvUNJy8hRySbwsI8Ey+rj/ZJPUK+uo634HZTfPRk+Q95w9ttnE+1s/hP6aXaJt60OzE
HWG6KYddb+5U2wYKAmHyP1AqzKJSf7BMiD4fuhu0GjAwZcKSyj8JvqtG34xOpt57hnWTxgGd/GlT
Hnn18J/ZXJwGOk1pZuSw6aB0kNBdqqM+jFp/vNPsWwf0pDx0tEAa3667z9pQxMVaF2dCdq7Wpgbs
ZqrzK3asmnvbQXCH3OMdEJ261gSo6ol815oed7bOyOo3BaAcmKZZ9Mla3LAGOoFAHgIfn+bVW9vH
T7Lv/V58SrUtbqnV03hmaf4lZ2e/GboU7NawlPM0KIQILIwJF1oWXt/PtQWhfgzvsQA/BYvtpZnc
6AYAdzCrmGoYf6BxjMG+CHE0I+RrYrQbz99Va0BuQgsCf8iyDeeWlTI0HaNCmolBf24BISp8pZVP
4If0ry9sbf8wO/iPqYV/WoWZgugHpoSGkeTEatB8xrh3UDj2/rqlPwXWZeA8N7XYQ2pnousUTOXZ
bW1+NdmjU9y35Z0ofiTQU52+6sYngx/M7nOePIOGim0Juq7F1LMf8Eer7MxX0IR1arSUkfrkP5W6
0d27WWLSNR+V3Oo+rV1J56YWeU5XclIzIOT9eqK/E/EpyaSXO11QaHAcIFI7km5s7+qHRKES8Ehg
vz6wr2uxoyV1x/EhM/sIdPFbW4ig7P7DJAeQtv+aWWRNlivQQyMwgyzytsnJboIJOdgHYPs2BMFW
9hBz1eBCdACExlzkYg8h0fq/n4uyvg5TTljQ6wpKGBF9jFFVC+xqwChbV1cb+cTKiwhkbhgTdNGh
RVFx3upzPwFHvlBK5L6dS+3ZahX1FZifNj7Y7O6L44CmITqxsy4eSKUWx2EqLZ4rCw9j0Ic4baBL
sIWAUeiriwpHCkEgo9qYtzbX1gVmflTuIVsJ2dPFusq8Q8WwnGFvmCqwMAKdth3IcqFN19pgJbAP
0IUIpUm8xNaOFngHKY1Cu5H7Zoq9KupRueoD7vTh5NBXPTc8101RSU3AwZQERcb8xEyC60FjJRLa
EExDEJwJZVAxufwU4wAJqqEAqDGra+h5IhuJvTT+qZqn63bWfM3G6Cv+YNblg0wh7TINVSz044dm
b0N1kotjBAQiiHNIc6A4x/8/c4uomxvVpNNpNhe95Ux4BruPuwfB37K+8zbp/deeAaC2BiwQcrfA
ji8HbFVRyqHWHYwx90EKnTnWeHFiBLUJqK9X28cpP+VbY5lrX26m7waoAyHpQxcxMlt7EGmPYYcq
aKzUz9Jf2fja61tzcitB/Q9N+P/ZWQQkEP6iu2DgGNnuoQMBkOPZGvGMyU+LTfTj/FJbHllE1llE
wzLxAlh6YzRUFZGwRY3HgTxqA6jYOg8EeW3TgVp+h4H7vNiBdgmMtnt3q9S6+hkpUGvzoOvcxpy3
4iwuKYfGjhqHP07a6D+S8iu1d2YHektIR4HXoN2nw8a5WAsZ5yYXjioaPmS1g6/o1JU/TexFWdpG
tF39gGerWsRB4Vhjb3cwoZXirrRB1gg20q6SJztJP3eb3JNrBZD/Ie08duRGmnZ9RQTozZbFcu2N
1N3ShpBaEr33vPr/oQ7Opyo2UYQ0s5hNA4pKw8zIiNfwif9vFn+LBJ7MoqzHVW7WzKJRdD9K/97A
rST2vXtqYFe50jwLnrmzKFTW6lv1TzCns+izS83KrHrILUbrV8eo2BZhD5LxSWh+uN6L6d9k+bNk
bkvlU66u5JRLL4KzyLMPJRBkOR1MIuNV4QglGj61f6Pp4X2pZ5+rPN4N3RPEt73gtU4UPg/Ki9Su
qeetTv6sFhIp+pB1OZMfFT9i9xFEo1NbmyS8b39bMqQjb7HXas3rd/EsQsMYixOA8dL8qh0GT+xT
lai+5KT1s1E9uN0uTFc28tIdgsDt/48yVwGdwI2ZoBFFU7nTG27X3SgdZO2rXNll9+nyDbKQPVAU
EKEHQ8nEAGf21QTGkEL65yiyTIg30V7PXwZLeC7F1IZ+hYeHbMeav9IhWQk6f6qrMI7+H9O9zZys
/ay51yEPSl+jXnpjeIGtpyvX/3Sgzg7cCY4HrQHJDzLB2deCwpzlAcAjR5Iec0Sm5PI4tGst+IXd
cRZk9mFoiZ64tUKQsX+oeaXHFhIN5GDayqW/NpjZ3g8EUwJRMMUxv/tlRy3ctc2/N2ECwAjAb3qj
/mZTnt8RaYGDJm4WbMJ4o8Yv9OPMcTtoCI3ma4uzOG8Ql7jeKaZ8ELSwZFDVmUio3L0f259F92x4
z1r9968ABvQnynRDnRzXY0RHKRaIIhgUSmO7MLe6uy2aL55S0MJf2XBLdyxizhK0fp07Qpx/V3S6
vUqewhnJfel975QCn+oXXXs0xoPUbbsGGYKVfbFwAVKgNQzI8eBpqJicjxDQsanGUzIYazU2rqjZ
GNsMsLN5U6jByviWvmCDUxCALSkZUMLzWPi3ZrJrTrhTDIiz6GhJn/3szex7W6vfR2VbcgJfPqiW
dgnbA9kqEibgO7ODaij02As7ImoAFoXa3QgqGg2j68hQlP5TqPn7np5DpBXRFEroNlEfHQT5VYGW
P2bmWh9jeVQ8oSw86ukJzlKxypPdvPe0bDPUZfwjhS3+3cwl4Q2kdv5cGbKLz3IWe9eA8OObeByN
G32QMWqQJMs/Ro2RZbbZ40CPSHkiNZhA+0XriErSruRvC3cS8AZZsiaoL+2m2eznWt9X0CPANNOO
pbiqVw9a1tox1DAl8xF8+3J5CZb28uS9BROWnF+1Zmeppzd5m1fE8+vCjjJUX770pOO6+GAG/0BZ
ATEFfwSPG1RH580NQS2zRpnGNhal9NrL/rCVjfy2RLDWAZx2h6FCcGDwK5iOpWe0gW7GpMzBU/HD
9+rHCvTQEGSxVurui5mKwxNQDul5DHpZ2ihtXH/pdCU6yGqi/Sq0xvoGe7XdVm2jhHZPz+eoppX2
xhfvDbZeJ+aTGUZatBcytescvWh9f1u2evSq+QLy9bpSOejoSL+8UaHeIUmetPawWbiZ8H+hXkw/
kprE3M+s9Xzs6gespFGLvcu87CZOFcAwxt8fdKiNAL6k74dG0Bz0DmnRRGc6yqmF2zEcD1F+pvZt
Rd+VbmXbLxxznKac38YkWCF/oBmmqZ+pwcSHK2wIrfmAO1t1VfYUUft9kvlH1uPyxl/KbAkJJQ66
PTz2OaDIFMoyL/ByhHT6S4z2nLS21AR2nGzaPtpF1pcse/GUlzBdERVY4mifBp5jjPq8icRaIbCK
tmQBpL4SnNB60NxvctzaRQfh5soq9sjFBhY2xg+l8RZ4X8bsrlrjFix1d89+yux26WuMcRqdnyII
5UZDZquT6G8njiZ+C41qo5QHObnxRgeiuIdgCdjY9B/0JpHLxkwTyD+orjml2lBc2FcKAGkXoYxQ
u/d93RazlVNuKUvgFuWTgcY6SW3OjlXZqOXE1SekN0WybhfL39xkb04budyFw1WJ/5BurMpKT53F
WTY8SUDiRQmNDFzq9BmfpEJuzk/pogkxnX2R1VvZih1Nf8zlR1nuHb+/qtQtwIHL+3rhAjmLOV2E
JzFVA7lz1QS3KcC5GWMY/8O3qVOgxTEUMiD8gG4uR1zcRafDnN2t/dB5vaFOIcutmO0ydZ+M+wkp
IRmHXKrtID9a3i3V4LrAR+Qxt14u/4DlIU8iC+wgnsyzxeWBkcdtDBVSFG/zzKnqJ7Omez5uQYyk
HNmXoy29y5nh/4WbP6qioIhyV2JVQ9HfKPIhs+6G9tgUGyHBGRhCn6u/5OKBhnOi/+hLdS3+8q76
E3/20WboLkBcZ7jeeMRWSA1eczh24mYIPvvKoceV2QtXYi7dN6dDnmUJXcDdIE8zLMuPfvtTHO/U
5tflaV26AU5DzJLqvG3jsReZVR92fgaKSpR2GiAIKzngo1VOK7tyAyykPlgSQ46GBISS4xwhJnSS
1Y0KoPjRuoK7KLambZXfA3dvrK7ZUihqqygUATJWPjiQWWWiuoPX5Zte+JqljjaCpYq2Cmy5flwD
vi1kutDXJzVreDsocMy2h1prJlrTPbSJhL58esN7fBuG721xuLxgS2cqSuPUTzjbeJzMkxCpFXUX
2QLusUbDADk1VKhiaqyiVl/VWKANlciN0ltieqMLJpzdJGy62Cm8PllplCxO78kvmQ6IkzMPvV1V
bBURo3K/f6zG9yx4q0EGDBG90XHt0lycXwsFMXTYVETtZ/NraopXItsAMmjEYsU1BNVBh/ots4w3
IQYwdHmWF6KRFqH8ASUPWaC5tJUYIGRjZmGBJGTyauZ1e5ADs4QPnUePrTuUx8vhFj50kPAGFEAO
U+2D85PvtYFZWPA2xHA07aaIQHNJMmaNtbqmPrk0Mpp1eMxryCBgHXq+aAHuqxbGQsVGUvK9X6bb
tG2PfWAc6qZaSbmmksPsHgbSANmAVzs+efN2StN1NB0rQplhfUiMfu8ba9J8SxMHJYTGJx+e9EGp
xfUFsdAVfGrDmmcyxiY/8LbCSmU0fl5eoaXPDsUIfE85UKAuzFOZgqJbnpddAfYF5LPYXAOo2Fqt
e8xFYy/W5V0kF/hr5jvJNX+sxJ729nwiDaRmSfwxOabucr5mdG2a0DfGYiO7w7Z2x21WxwiOtTu9
KG873eeer+xEQOgs0fbp4Icr1ZCFD31aRIpXwEFR8Zvd9GWT1lDrxWKTdzq8kH5AOqBr72jz+Fs1
FBJbNBppe3nQSyt7EnN+3SOTwaZspYKLCXsl46vIYyiNEYq+HGbpc5hUbuVJrQN20ewMS6DwCYYr
T4wpay92/XshaQdtLA+6Iu0uh1p6+uBUw2Vkcn6Rycw/vdKK1VGjHJd18iYFTqm2quOB7oTa70Qi
0NamcJL2JSKraFtv/x/Dz4Zq9qDFvILwVdMbWxSpIXQE3a7LVbAlgTBsOMzve08Y7CL0vhtaeOOa
5feVH7GQRcErVLCVBB1BZX52jENmHIEpaMUGzseDjgM1tZV+Z7nFN2mQr0JX2TeAtxvf8myOj5Uk
fWmxIRJMAihg+GDXnn9HqVkOZmkZxYZ30W1X9U/opT4JnvhWjNaXywNd2r4noX4fJyd34zDkJlgW
k1B1Dqd6SJP7sNX9jV6qa7XYpWPWpM0JAIB5RfvsfFTyUJsK+H4uDwqiPOm+dKr2fnk0vwsB8xPI
Ag9hAFmdbH1ny5agbDgOkZxPnmqF6ojF9Tj8aKJDHCt2Wr35tX6te5+H/Oj2z4X0I7TyTRHfCvku
GQ9GulcHwJjb3Nvjr9UpK5fnx1XF2JsnHSUTE/XxuQxk1WuemrUwviXYc/hzNYm3GeT30Hq6PAmL
cfCkxAV+Ep2c2670Vqu09ATR9MGTXaMpEXY0r1DTW7UZWIzEkOCS/XYAnp33vpCXbhfg9AdvHRvD
J1R6Bve+T75dHtDHjQNV6HeFewIeIAB0vnGsHhdN06XOVHexjik0BmKu665R2ZcGw5dAMf23qO08
X60aQatKnxdGm/fxNWmpcJuVMhxfcI7e0FUrfZCPH95UxaXFBkl0qq7Odqrkol8yupQcSsMlf2r2
WmNs9GxNSWpp7lDRnnQ/FXipc9oyuilKFKc8vnvjkLg/5Pjt8tpMh/H5B8cwIJYzFtg6ZLfna4P1
aTvoCUTlREOi0XYThCD8a2TN7FA9qs3Py9GWR/Mn2vT3k9NKktxAiSOiBZ22HUXEW2PDuRxiOls/
DAh5C0tSNfoq86+0sJTBGzPeR2Kj3AmxuZWyL1b/ZMgv8tggX9LwBCzWdNQuB/2AQVdis9C1mgdg
JxyqZudr+wGZoT7ZBzpgFMqO+RpLaGH7TRa53G0oRlNvn37RyUyavR9aba9Qe6oK7BZ2wig60arr
1EIUwF7QQ3R1Yi1Ys03u9l02eA1pb6wljp71kHkF6hLhRh7C1yHUP7XZiybETuQ+wnB5x+P+GrJI
aSlOgQ7X5YWV5I8re/Zjpr+fDLnqqIq7Uw5uWY8CXnF5jeZx4ERcgXZtvqZNdt0C4bBGYRt3t30/
rBxjC5PBg5B6MpcfTME5U0fukV4Os75ANtD8xLvNQ1i/rTZRFa9lcB/zYFml10kbF+Fs5Lln057l
UhDQlis32YA5Xotrqp2P4kNheO+a3txHRWSsIAkWPkwgligHAHGmfzNvBWg1pppyWZds4PEG5Np1
nRbby+u3MH3oEwDWhmfFdzl/2HSBFpihLKNymH3Kh6c43Q9/jyuZ5Bb5KpAsQpl1/u2PmhkVbqSV
G8QInB4BEwR2kUb2/t5fljh0wSeMG5qT89kKmrj1upg4BWriqJm7yqEIjqawuzxjCzfa9AzUuV4m
KcF516RMeZBCcyw3nnCjp09ycRixSlzjeyytC182vogiSReKueeflYWCXl8Yasm33UDwMw9Nbe2C
Tv3rSgdzxlaewHLQQ43ZRRN5akJHkDlLRuw1Hg23sOHxmtTI/mHSTuLMrpghQZc784njJsrOn1wI
DP0zEmGpnQ0rdYeFU/9sSNPMnhxIQaQpodkQakBWQMeqttMsJytQzJbal1J/j0tMrtcEjhbq0+cT
Oe2ak6hCnSpjWxJ1BPWD2p4l/xwkBMs4iDLbUI8o5vFIrmsZJP0RobLL07twUAAcwAQOkOfUXpsd
TaVVlWmYuiX9lHADTgeE9N8vIERMg34kd470wfA4oa6h91PDKsUYZQAWZ3wJ4+dgXMkTlgZCygMf
RjF5LM+1IVo5avIsDapNUNQQgTYdadzlqVr4sEjc/kSYvYPxhxgRAyRCbh21KraFCrDbv4yCI5Wj
aHI4FWeboVBypUMptdrELWbDtLmkNVvNhbuI8/pPhNnxIPSN2Bc5ETrrIYi3QooqHmhl106VlUbT
UiSYLxQokX8HQTet2MnGVvqebY3I5mZIrsua+hNJxI8scGr3cHlh1gLNFqZuEj8oMwJZ7LBOwk6T
5yx9JVAKa+3PBZINLGvZoAShTnefNotFAx9R4q6o8NvrMHJ7K7I7XUCt8F0bHDSe6+5dVd/H6o7X
uqKVNhDwxlzZh0s7/eQn6FOp5GRei6RsxGHgJ4zgzFv9Uc1W6vML9xSaCfT2dVKHCQ19HkAQszTC
LLra1JJsd6QtpWvLUmnDxr+8cAsH7mmgeWvdFIaqiUxGIg5AvlGzv1aDq+l1zMtYU3eKv1KOWIsn
nw8sywSp9XTiNeEhzZ1SJQXbJdpGEuw8+WWsbZalA+NkHudXpKmBl9Jq5nHE4kGEdP7dqx8uz+Ba
iOnvJ3uhqpVKxXadpUKNu39JpLt4DXmxvBsmQDfVLYk32HmIrgijIA0YxYQ1KG4ab+sr+37NjGhx
U6v0wSDqAKWamynQgTKEsWEgfSiCnE5sa60RuxABrTA0LMiKQa7M0WtRVLpxIQ/FRicBtwHpOEiJ
VytZ0fT5z16rtNYg26Lnw6U3f1OoRjTWoaUW2NiVjqDvy+iNtsKIK2Le3PtrCNGlIVFV4lFh0l34
gCsqYlUfS58Knh6L47NeF58H3yr/vjBCGeZPkNmJB/UixZKK4mcXlDbuCVe1rnJh6IfLO3lh5ibI
hTR1ZKZWyezQKUJXClNspjcQ3fxd0RqAbXAktNM0uy9Ky3xy1aL4FMSFthJ44VCgKIf/DY8zXmja
7BOqW99tTCAXm0A8eua2sR5KfS+Ft0X0tapRBHm8PM6Fy+os3OyGVz2Gb6gTzW7Qt424jYR8GxYl
2Z6Db8jKdlzYILh2QEbTgb9SWJiNzVOtvEmsltyyOLZJtIlBlVwezsLpcBZhNhwjjjVcynqGkwMg
SaNNFT6pyW1W9c7lQEvzdjqU6e8nJ53fIYCK/TmJqvhYdZmdehjMF9dShiIzbL7LwdZGNdvzuY5R
byZ25aYZheI+8aN+2wiF95iP1qOY1vLK2BZOcT6wqYuE4dl0Ap6PbcBsLh80wrXWY5ocy+CH1a7s
hKXpmwT3VNrFiBDMwZxtEfXJII/lpsLfVrO75tBFYI2e279nacDQOAk0G4sru4A6IwKZ4QF7mFB8
MFpHbZzBf/LblURlaXv/iUXGfD5vZtOGABGJVffPQXdl/kOJg4YTMlLcehO7b5YvDJ7f93qjcDR4
Jb3K1xAOvCislGoW2ntwTHDY4ROlVvNBKq2r/WIkZecT8hy3d+IqcTzdrsQXuX6r463Z34DCGq1f
l7f40p47iTrPvRI0zORqGpuZ/chj7VUu5a1ZpW//LcrsedllsZUnHWMjjdxHUCSSOLtSzDU9xKXL
Azrx1GiizUS3/XwjuFaKuJDKYAzxVxYfuuRpzCK7Le2xYyK/Xx7T71xkdskDe/0TbXbmyb6KV1lA
NNrD+lcz7KOjbo2qRM3dHcHhKwoi5GP5UEuettHSKrsxgG4eAQBUW1GIgw125dXRDxPd6cra3NZR
/uPyT1xcXGCTv8vJkxPN+XwoQazWnaXzC5OHLrqLoROLT/8QAnkj/D00ikzzEK0Ze2aUMAnaiDFx
G8G/r3I7cd2V9ON3Xjaf7UnGDfNP8gOqc+djCTIlHRJ94A6L5G1bvza8DxpfdsLQ2nXFu2xYdtE2
mz4HmiK2t7UyqHZXjLuq+TKaD7FfHgVJvaL4cK+JrpNbay6wS4fQ6e9Tzn9f5xty4YbwbrPotVZv
kzXg1tLePv33p/gnF1+mhmqkqhxyMoeQkhzHunUM/yoMH9wWuN1KDWxp55xGm31JGDIIoQyOAYrW
16GcigMv2hoAdOl2PY0x+370xhy7ImfGUHkLo08KL73IkYeVDbqAvJFphAJPn+QnaUDPFsZDab9P
YoYyyi+dZ8DLPJbAWzPjiPaGXl2p1ESLtQfZ0thOg85Wq7KUwnQ1dmvXfo6jT1rMa+n2H3h7DI2U
ddKRJu2fg9oCo2kTRPuJkkfboEjgubUvY/r3RpjnYWb3n5mYrhgVLBRWUmPmWAMmMOOIztZg40hp
q8rKfb68ZCfjmi0ZrNmqE3/vjKHGHRKkC2gSXgU3iRI63WQ9EiP7nQGVtoo1vYilnX86p7OVk32Q
7YrInLriY9B8iZp92V9dPjOXkrDTELOPS5CNbBQjiXyij59aU7YH3Osro/xUwpegM7BSgFs6mYA+
T90+BD4+4OiKUdCCyiWcHgs/h7D7nmJRcnlEi5Om8F5DYAP27xzb0Hlui8sK93tQmK8BanpSpt+a
vrYSZqlIDnXvT5zZTpQg8RVlTBw/CT5XxeegsY76ECOxMGyU4bUfhb3cNs9V0G29bjIIDDbmEH++
PNill+Lpj5jtTtVIpKATpytvUO4b18fZqtqGsXoj6N4VTZKthp9FRvjLYdfmeLYx20jWUPwmbFQq
NhUfO5eAYenHy1HWBjfbm0qQ1SA8iVLGG5Nh9J8VfNoVACTf4ujapQ18Od7iQXmyorNLQMz0qPCN
KZ669V0HiFNqvUL1+ocoUK7YmpPUzNyCOY19Ec90Xo2pciP2e81zuuZWkVay3MUUHn4pOEvaelRN
Z/lW4BlwEqfBBNlLqcp2cFX+MnTHkO8ROjBip2+/DWsusouHyUnMKW84yQu8ulKMIScmPk1R+KvX
GrsbXq3wrl7VOVxKQXB7BmUM5xAsxmx4SHsblIP5+jTztkxvG/+2VO/r/EUZH0Ei/v2KncaaDauR
hXFoMmKpsW/7+jZ3HRVHLqFb2e9rY5q+h5PpQ2QpyHRMqTZ+E2+z3sRk6Uegy8gW1PDslQ1ZyvY/
jWyOTMUspSlKb5rF/D7zfhrt5wDdH0tcmcClfTH1/cGBIavPZXo+MOx2xU4w6CdqBjqf8Z3eXY0o
sLr1tZzvL49o6WQ6DTVbq16N+6zRCYVDlJt9E42j5v38byFmy5RmoEx5PZPpSKjBBA9C/l70fw/m
nUAZ/5uy+VvYqtQocaVpzwWNug1FFGKlCn+AgNblvWS54ubyoBb3HkADKmeQealgnC+RXucmSLbp
edbLLyNc182o907ZDddinELEUF7heK7EXDpvUecgXaQVN1XYz2Naqi95ZUejN8nQoZtO9BpvBydW
ny+PbTkO8H2F3h9YtNnYPLSXVAgS5cZKuyNm7SE+npbgbfJhZfNN/9D8XQh4kwwYos6EDjsfEIiG
sKpGJrFov1U5AEEFyvW+j7YIIinpVloz6138rk7izS6sJE+9Tu6JJ4+HrLMV2fHqL4Z0m+Z/jTam
OyEh+DBZ1xr4zZwPTE4EKa6DsNpkEsnhtqtvXUzB5OPfrhNR0A2QSQ2pDs8xSYkaafIwxvieh5DQ
bkDhlr0jrD31Pk4auCdK+pO5PWX9uc2HrFoh/HuVfnbpYGeM8VeSo4r5kK/xKD8eReeBZqvTmZ4P
Ikahf6S8I1We8Eauvl+esaUQwKRVKrTUNz/wFiUTqL3QmhVb+qaSfunte7am37MSYs6u7a0mquWR
EPJwDLWjIu5x2r08iilbPP9spoWYUPQUU0BkTyt2cu/lQjGItWRSKguw6ahpzXvZSslmaRSnIWbX
gqeEYj+CmAd8hnhW7h2QZtkWTfrXrylGoogihSEEMKQPUFclruus5kTLOu1b5Cckx5CFbgELPXVd
be5STV7ZAR+PHCKqCqBnGokqVLrzuVMHNMVRniRnAGgQe3ejpe/bFnbX0fcVuy7tZK1b9PE0PYuo
zCrcboGceNNONyzs9qzY9kXwFQfGm1Fv1wheHy8lQqECiNwGhUOK9OeDkxszCtzpUkK85Try6ic9
oagnFPqnvnOfGrF1Mn34fHkzLpDrz4POtkolFmixitwWhjc+tDnyDIn5bobjxjK+DoaBbWWwG0oz
BuwlPOpZdYeByl40Poux61hqe5Vqxi6PvJVXw+IGPpmK2ToXwIhcN+FXSfW4c5vyrgcKnPnFyugX
Z5yzkVKywq08p9SpZtA0Zs93kvRf9Vq1VYwc8N9EzGPsD5Uh2Jcne+ks5pEylcdhuH+QvK5FRBFD
k1HFyZdaSXemVDwm46+0Va5hvq+kG4tjOwkmn++mwtI9gyYu1ZQKE5s0OkTVUbQwTbmu6qNkrmmV
LK7YSTjlPFzplYFWlkzl6Lp21+Kdo4mbPljr1ayNavYUbwRdFFqXb6SvLVtQvvmBI4jfpPC1Na8N
4cfl9Vr89k/GNI355KRuMai3AqpD8EZkuw9kp6h/eH16jKn3/bdIs8uzEtIyEKdUSk9/ZRGtTtmO
qk+p+feAGL52ThbAqTBhcOU6HxHkSNUIJYuUTVFtard3dR/bfhUdLg9n8Yo7CTNbJYidZFU5F0Ne
R6LjZoF0QPNA2V6OsrwX/gxmtjxpoIqV2TAYvbqBuLdTjLe2O+b1Xhc2hfnlcrDlvYBgPaAhHJvF
Wfau9elouQL7G33ljdCQ3eiVrRSG7ad/LwvMIqFdZU4Nlyk3PF+kQu8lxdWZPTlAlVZ/UopXoxcQ
eXqKUmkj5St7b+lU4r0PsxHODbC6+TQqI109n2w3LTU7Ku9KrDqy/HFo38o1icalSQQRrUDhg1b0
wcU9VZvBDFNS3syDrNmWnnwvy2GwT3PtARGt+tPlNVvahlNDEhErdP/Br59P5ASbUZPam3RZwm0i
e3eD1+8uh1iYPPBMDAYIMVZb87XKNK80xxBIqiU8Bu1tqKDhkTs61QszWNnuCzWuiWPOowHuCL3q
+XurzLjJspyF8kP0V8d3Kxcc/BftPBh2AVUMQ0GxWOwGamDjU6qtAcR4PDJfs8wV6iX0LFgbKAnP
mx5hZiaDFkVAL2Wa/VoY+l8Mb4i2Ut2JI65zUfQpdYVuKypedhQCJXmvM1PftOhAP7e56X9ya5II
b6ALG6VCvTPDQOPpYwo3nVK2d00tdVAMtIwdkStR8Q6Fv3qL4l7ZaJWUv4HpN/1NL+UC2jdZ/10U
BO2pKkzjrowtF0XKxD8AL+x/Bo2eKHe9q6JxbEx5WjyK+i+9r7PKUWJfPuZjL2w7b4yPo+gbCQqd
EVKPauSHN1pOTcqmb6WJttbW8uAM/aAboA7UtLMjPbPkPbroKsyuMVH9bSjlGLtWolEBs+38bhvj
M7M1XLf91Ta9Vdm+EfrBxgobS9m4mKQcB0npr0NJSG6qOOk+mdGYv1RC8Rn+9gOh2kOfpQZAbXEc
W7s2LLQhfTmZvKZkZRe0Xfy1MWpzM0p5/NRQ7D54lSVBY5DRjUx7yv8ACoIy36p61LVAf0V9r2qx
stVDMTxKcSpvY4lXrY7l5BUfjYCOQFkdhbItrrS2NY8DMIyWulXvb+tWaOr3yG0k7woFvxicZpKb
WNfrQbYt1NJQrjq/l2EgMOU2XwLid00qQuiJS0xK6ATnz2oZhCSvERc1puovSV6iqSNY1q5vXSAC
haE3tqlW4td+CFEUajDi0B3V8kAGSqEb7uCAw9ws8tZ7bsaqNp/juG+GTQu95jXt6uSQq+hnb/Qx
iXaoMQ0/RMMDWFNC+t8mQtR+xnLIkh0pdfVsPxYqMeVS81+xTSzMK9UrrE9k3slhQEZBdu2kcJXb
ERUxy0ZNDPJGKjX1TS/nRnpFK0dVcfORxW1aiH5mZxatRltJ8Yi3s9QyoLAGec6H2GXtrklT9SVI
vMjFUitNr4REFA+5G5WHHqr6xizHnOM9zlWeTZFspHbkuZ+0VpGcFl2X20ap+x2tbfmq8tPi4Aq1
daN0cSAT24sw8xBr71DHXfiEHPN4BLVO2XvsA2mbuSiaq/3o2WVutShRaVrnOXlstEes5HEH6INe
copRkX4pQYv2TdUGZFKt3Lu27vXujSII8bNoZN1Pa2yC7WCN0ePQZfUBNLb0E822vLP70ByvozR0
ncTTlMeikoRNkKAqYSuMeacVbQSMVPDKrwhYB7JtJLn3RQ5D6qF5kJvdg5umyRWIUIEaqVjHj2pX
Wc+1XHgPCXiDL91QDcZOjBRrP3aymx5GQ6hufCk2uOu1wNsmdaQ/tnmM8XVnCrF0U4tx/qTB5riW
BT38lWnkiXY3WpSSVbXqtqaXNpatR2bbPdddGm/CsKiv9NEYHC1Jwm0EY2hYO7MXbjzMoFBgmATT
ME2eJVydZSSaWSWcDXwXjjAibd0nm8GwHAAdWAeFn7Xip4pnqe1zejZ2dPV98DInzW41sf9++a5a
4PvxSj/5MbO0rBLFvPKi6fqNPSQMPiVp4oTG175XnLHxfmXFe+FpN75L5lmjQlWtPXAXb7DTHzBL
NWLM2c20n0peXXgVpo3TFKmTVjKQUxVLI+mgqvVWj30noSWAXM/rygRMF/78AmP8VCsmDWMUFc8T
AkEoQtAqXGB6+T3yVcev/J2SVl+b+DXDZMUu22xb65nnxLlvW3m/ko8sbgaKFgbZL0/AeS0O6BmG
XAYQa4DC95rbfOdTuWrTq5Sux8pIp7LEh5GehJp+ysnTJRNwPagbMONCXjiBtRXDYptByMEzdmhf
9GDf+1eNvJL2LyTkMGenhzQKPDg/zKY3EmPVpSRMJsk9qI3dC4Z5h3EU0YlKjU1eRk/CGoV0Kf+C
3oLAClRuJPFmKZ7vCcIYN4QMqmDTYcvsyT7ifEc33tRr7ioL6aSEdxQVSIkHjDJXp29Tv1JzZSD/
Ut5rr7ONNe7R0v44DTDN78micQzKRWYSoKmLAI6imtylnfsWY3nPwzAunMubZPra5ntEgW+HgOTv
KvdsuUB2cIUDHtuk7XPZvfjhq6evVAgXp+xPiDlTxh+EIRc6QvRK7+h95VTl/j8NYp7jp+6odrpM
hKb8braHxvj8D30OPCUmkw56ArQ65uovCiiOIYoknhGBD9AHS5GsqGxBkt5SOb9p/fpx9HGZLrq1
rtjS96RM6mN4CcLgmhN8IyWG/y3K1aatJIQEvovJlpxN8MdtFX/qxRUY7NLug+9mYRuGQBk7/Hz3
YWnXVMp0VUXSpyLbxuN3wbju106mpSiY3kioc/G9Um44j9L4vDVFhfUK0/sKoqfb24XClf736AYF
2PCfOLNvScutugsikdGgAy1mxqEa45uMxDFOxZV20dImxyneJPuZvqR5M7EXSixhfZaJ6/8mNscb
9FYOf7/LUWrk3phe6rxlz2dtaEWVq5sujtAYHpSz1HCKPnA3qUzz6B9CTVudUjRqO/NDvLPKKI4N
a0oSKjvor9L0J+ZVl2MszhiE9cmHDwq7Nv395KAbpLgprFBgOP1DJGq2K6/g2JaONv0kwGy+PN8L
2npwq41HJxlOla0WnR2vWRQsCHnysUAVBWbM/2hfn49DD4LCzyJ9orOJxaFKI4o2Wj0MjuCHwtHP
uvomHAsKormiJdLGM9XweSzE6nPW4aTiJlJ/yJQxvc1LVPNXUs+lOT79bbMPoB7NEoVBtkyZtiBX
+2MmdLvLy7iAFpzGj9PSJF5EB392gxRiGCidifBtNKo8EJVnqfjSyf4hwpIvT2k9JT/zXHxsNX8l
lV0e3P8Czy1OgEObVTAw8W4o7TrD36XSmt3Y9Nvnt+PJ2OZC3/WY+VKua3AHU/GlzuWD51b70fA3
uaF6dlR4SC/rD1Wufrk8qUtb9zTu7MUQKyXOaiJDS4SHIv5eCFdG/vlyiKUzGOTq5E6LbSvuXOfb
FguF3jRclg0SlMEjU7vXAY6Ib5ejLK7RSZTZBmwQ3IiygShd8MPMj80a9mXx3+dW5uid8JW/Hxsn
h8iop5yUGd94K78I3U0kruzuxYXQUQWlaw61aV4rL4HwGL1MK7gpcbkTensoHttRXKm+LkcxDERo
uXZ5fZyvRdf5nA8doxiqp6zbFsNDGa1c7IshKBdydZDsod19HsKTzLqtO07bYvidvtwBlkcCq/qX
XXUSZrbe5pjw7xqMpAiPmhrBRDio+ouYrPS2FzfvSZjZhFmxSDUj8cDODIckv4mMYyNg57O5vHmn
H/vh6/8TRZ21fTsrSMfYI4psbMbwRiy/oqtkSUez30prAsmLIwLWx3842gClOV8fJCn1XqmCehNK
N8EIYSWMjmH5A17iChx5sQCAE9//kfZd23LjyJZfxLXoSbyCJjNP5vFO0gtXydGToAPN18/G6elW
Jg4nuUpTLamqbukqCCAQEQiz938lyauykChyYbSxqtkbWOjaR4u9a/N7Uh3yqkaYdOizxxLMzfFW
eXB1P88ki9Ty2WXlSDXEfZVjnDNBt8BT2Z+M4W0a7srsNDX/vgEPbgnwWwL2Ew148s0tMOBpV+iZ
REPrfQu6ZPWhHakCLu4tH7t6s0QcK/AIkE4Q//1sVQgqsjKLcHIpkMo7U6Mj+c6Tw3VVXLVzZ0KE
+pwJye22H0iGQ1OsiGrTE3JG1wWI+y/ruig3AUlGFc1w0hs6Z7wEPjbOZsHbuZ8Tb4mL23oiXsy6
XeW0G2/CNXU/FyepQtwbaL5jEDdkES3MOBzaD7zBrc7jrWVJh6O6bQ9mS8gh7j9lcoMRrLlAUnY/
ZOH1/VvTgvMFSQdEhtEa+x6CLFSIgYRWJzt93EIUX8G9MAAqJAbBRd75c4dzVw7AhBbmtQpiBewq
xTEu3lvzAEzDITuqyZNiUqC0peYp01/yyouSjaB6bUPPv0Ay8GqESauxxxf05X0xPyOzSZFjRzKI
kiz9C7eIOgMuFkYykXORoiBHzcvFnWB/0/leV342ZWhspXPWju1chLh3Z/dKaTuuK0LEXGuPVQaC
XjsKe0DpXdeO1aTnuRxJD3MQ4LChgpye7Ejxz6AEGPSM69+GhVG5yk9mryT30xYv94rBhZoYOsjF
ALL5iSZiAa8oAgJI1dqGatp3PgBoGFCE2vMUoUI4bNyBlUt9IU661LxOiwI1LeRI4vahqSrf7LOQ
oxEUEdTGhq7YwwtRkmosCMnc0RbhDC+Dts9v4s4Orp/Z1mok1Wi54hhzDxG8vF+091l7dpfn6i/i
MiwEeN4uaDxwVJLfb0aT2PUCNzWNzygOWOmh6jeOZe2Fdi5Dbl/TwEdV9QweanYLH13APolLCoT6
r71TUz1ugh44UOD1Adza/Hh9E9dexxeyJb8yg7SDWCNkq+aXjAVjflOwfZ2+LU3QJa+xte+N57k5
jMw31UfD3rAgK9bqQrqkkbmRmGYzYXfL2PQS9WcLFto8iWlUq28128Jo2ZImKyUpkiIXMRzQKzTj
l8lBu11xqpZHVJo39lV8ueSv8dxGECPGKk20Dl8aLiNjOncjrMyamzurUU4qUlxjHz80WYJ0V/S1
rlAI77WnMY/uXTMFdcKX65+wYjovvkDyBHXpKkTLsdpsQsXEdUcNhbdWA4RQszV4trqxZ4uVLgnQ
fcpBrbDYIbWOiRKHzLRuDMJprheYRfv5NwtDUhweFsD3cuSoxktSVAD19qzmAMTDpUYxdXddxPqC
/oiQbEuRgjpdmSBCQ716cijLF6QYTjnfZfnbdVGrPkC0a2BmWyCyS0qpohyethZEzcUedIyqcQQ7
nakHafXE7Gbjvq1fdwC/oRVG0PzJ0KZQgmbU1QLmDBTFHToAa1vU7Reazfy2sDpqoXtUt+PATmOv
0HRag0x7sH6gsWYjYl7d4rMvka5+kmhTt3ARYaKtcwSRToWBOgwVtf6YbBjYLVHSaar6SHo7waIV
B7SGNtqz+txv24Fm/BcQU7b2eKWsp4NK4H97LMUSLAMyucUgblbeJ9CSDpioFjDGMXCBXoj9gKEF
mm6BcKx6QxegTWBVR55F7jtSFt0e6hZCoyGnM/IUrs0eMUKg1Vuov6t25UyS+JKzkMyyGsy4mZAU
I/+VYk6BK1R1Nt4f60KA8wLqbhddTJJFSd2uzy217L2xR3jisjDr3DBRtwgu1nftf2Jkz5t3k7Lk
DsRMmLFX/Cp6AMDQSDZyO1tSJB/rYjA1mYoKO5bvrfl3Tx6yyo/Jv+e4RCQpsHH+s2cfnWFnB+Oi
+2XWMBTjwfX0B7VLfyi8at6rPPulcSMJrtutrUVJdqssepfkEbYuyn/bc0DSF4AFFHF4XYq4mp/c
KEHBS4zwoydAukuW07kkmfGuLuLECExmx745p38VSp5JEWs927l0IgmaVGCLUlAm4Qm300FzFYEb
Du1K19ezau2JiVe8qIRjsORSUl2UqaEJq2c7oBjSUSoCYus/PVSD3Cvok/7/kyaFAIs5JMg0QSOm
tj8aEe9owzqgKnMNfX2GCt7H0U5pSUi9YQNXleNsmdL1HXIT3R0iW9HOz6zEiCCaeqplV+iGd32F
4g+S9QOIRuBngOfEPIa0n6bDh75KcbUqF31RPShr65TOuhLkyACqS+eXLvFGo9hfF7t2jADhwzQ/
uiwBhiwpf5OaMQAKoPz9dEdKL2mfY+0Ql98TNtM222KsXH0gnIuTHFgNLC2ucohzEkChWXdOldFa
3UfGgzW+pmlYDl6V/4XunMuUbh5nwL0sCsiMe9AQm4eqLehk3SE0UJ1Hd6tDYO0BrgsofkcAD9ow
YpcXY5owlu5aNRJB6SuGEox+1ynId8Y0M04C0BpAh5PrO/FW+f6De/azBv0RLN/9sYlshUEwjyqR
Qs7cf2r22uBdqYBn0G1wPwzlMPc5HWyGrtLWr61hx0tjBxZjSsgQRizz1coIbWULPVos+tq3Sdrd
N11cGQq0e0FuVI+eKvtLNm3coLXgCC0TIJBC+wTqvJKMtgV9bDtDhpJgNGsmlUK7ZOSoXxdDgIa4
OxDQjhvwOdrq/TkTKhkmXjqLOsUMIZJTv2bTuHOSwWfo3U3TOsSEosdNdE83X5maHjPrt5Evt6b2
WqgKNYCTVgFF1jSWUxtVu+v3el0Nzz5MMlyqHQ8TB3adZ0yApVXe9WHP+a6Yf5hWSivAZrBbB+1g
w+G63NWDBo+XwA8FC5vccFFleASjSRn7MVV7y+n3uhujVL1VjVs3JKgnwmah7eJTxg6doiU673Cp
eTt74LnzMPMe9JggszCpA9TKFzOpfe6gk3RJNrZ2zZOLUuZ/RUs2zByR/yLChg02v0mb5gDqjw1V
Xt/FPyIkG1KNAt06x+ERdOWCoxImJKcMGf+/Oaw/YqQbwyr0lRXI2HhpPvkdyYLC7oIR8M3Xxay6
trMNk+4IinSD0wnX5qYHawnd+onA+OenbABx5H7YmqHc2jxZ83ugmtQzzqfQ/G68te2TPf28vqIN
FZAbzbIsGgkTAapSv0zG/WYYt/rnAxrSwgQ1mrFkjFKA/CJcXMQSqvu+fW7I/vr3r1otcN8AJQjj
MQAivPRRIIypnaLDLe3V/DTmNjW07NliL7bJ9q1dHPm0NUwt/sRPDuBMoqQDTWmrDdEh0Z4PNmje
0W2g7K36J2Aqri9t9fTPBEmnPxI1Rh8ABCXu/dBZYL9EW9EWRM/qatBRi9EiUauXXU0+LkoGVmSY
gBEOpiymgzoDpCpRv6gAHO4XdeO81qJQzUXPD+jI0CMgD02ZQx1FddmKRe07893VfJugeLBhu1e1
AjCHCD7BkoKuvEutUOoIzCg2ti62C7/tR5oVDbwnJiPifZW0VKk33hCr2/hHoNxXk/Q1S8sRApt6
5+p3bRv09S/VfdG2wI62BEnv1lhxQWvaiJUpoK3ofQCb5fl3XfPIslG1Wru5hgPobPD3CfAI8d/P
HmBxV5DGcTlahXQM+PJAJ1v1+zUJKNyj51ngTeP+XkpgAJQkpMK8Ckog3sIwWPAXTZNoQcH3Y8QJ
bLi2FEianWYsWgQJJOdePKKrzU8QySrjhvtZdeJoawHiPCBC3E/jbFnPs6gZAeJAtDenQOL4l+2c
eP6S62+Z5Sf5Dd9KaQkVlsyQhWABuE14tMKBS4oQtV2ZTA2I7Cf7tQZQSXnPzB0eWa6bILt1724Z
ihVrhKc+6qeABwf1nJyl1HUgvtka4J7VpuS7iQC5GE3rHH6p2KoLr+gFYAoMpHrx8kD/sLgDZ5pX
pCzlGFHFHCdRQ5fN/yymuqHcq6s5EyEZ8SrlsHwWRGhdQ8Eh7PfjPd/CeVmxdS6QjMAgAmOHEWHp
iOxmyIyUQchi4G0YYzwZy8lDFBquO4o17YMgvBSAk408huxkY600OgycCaihmwm8GKjYcHNnRBR4
IhV6b4pbljxfl7l2Rkg4Qt0xlo+mZ2ltQMpgWc4HoDK7ZVhF7FA47YZNXQv8saw/MvRLPVisBM37
OWTkDEgD4J41MFFeifG4sO39BQNai5/0YRL/+0QnOoqAYEPQVQT/IdslUrGUuGMLfL67KPqVTs/1
Fgn5qmqgswyt1rhUn5IV6gR+zBllXq9nLw3RaGz8cIoMZvbt+jGt6Tm45/4nRzLiSZViRKuHnJp5
uQEy9Tut34jw15qj0MKt28gToJsXXcmXx6Q4aTGBgxDaV9aPSxaxfQTMj3YxQOygmvEeLHjLrlVZ
daq15ABKtq9kBABitcTl0/XVfmTUJaOITwFwKmZoULiRc0CaWRmRlk+AIy+muKAdcbq3sU7iB6eY
2I/ZrDBzmY3MAUmDbeU+7yr3LskT2zMGTDWCoSur9vjD612VOxjwb+CcTpPbjQ6Y5Oy4pumyPMSC
ejhV2LQD8GBzYkncv1rAsGzRJ81GlaqxlT5Uk2n9BMwwee9nHYlfEAi/pWTUmJ8AqesxjXINCtzS
CVxuwCjVs/t6EC+IiM0uuCp4Gtb5XP8eE2WOKQYd1CAGNtaDVjUIZBpt0G90IHD8RfMItg+gZIKH
k4Bp5/IkgSBUx6oLbUH1/VRo7U5VqlMUx39hfFG6B3wTSDLx2ZJ9t6a4tFm2CAA7554BnmVGFZha
YHu8rg5rdhG8UEhcoQ7qAv5GWs/SaCN3SnHLCCgLyFAgSTTbjd84vHlu426mS1zrnl5oI7UBIR7o
6Dd5uf4RKwEbQZpc8GfDe6KceLmnSTSxAqhCQIusEV8bzxnLKfCf+fg6xfOGxVyxKheyJINpRgk3
5xmyFHJD2p2V9LdgtiwcZSO8XpWDlAhCHcTXnxhHM447uMTY1zTR3cdZR43QUgAsRWxAICy2Vb1e
38MVZwOYNOTDoOm4SjIZRDXlKaaUsS4CotvRQBvkuPWyXzGUFyLEks9iDt4DrG8GTLA3gjUtAxM2
0Wa/51sE8etikFRCHAXfKYcEcepq9SxU32y/tyUmiqPnTPl1fbdWIGcFqtwfIZIalHFidZlQg8b5
SFRgRmjKv1TqQdNejWJnAR2FcVTx7gY0Vm3pxsrTC8IRlQIvBV1o8mDhkihFlX9gV9sdSOD2Y1cC
Qv8ut2/sxO8wan99sSthMAGOu4qJSBCMY1cvz63kIPGdW6HybDxEmbnTpukbygDHOuYn06w8dTEP
ljG+XRf7AdkgeRrIFY25CPkxxyHJHZVe4IRBXyqAprj1K5wRsDjLcCHLvnM1aswY8c/S77H1W236
Z3fWaaJn7zC9fmkBOgadJ1X7LQe7u9mNewbAvELnGyndNWVDAh+hpwDMw6ji5d4U6PNVGwt7o/fp
cURRva6nm8l5v74VaydwLkW6OeniVgNmrnE5OzbemQAmBfqpmxsdVe10OahVlz/lKtnFTlR6bBof
rotfsw1gCTUxNwugEhj5y0WyKFYwSIQblU3drtfrO8P6i8cC5rr+iJCCqIJnpWGLS2up6SNXy6cs
GT3R/3V9JWvHhXsj5koRu1gyUo45d/niDBXeJC1BB80S6mw5kHLeEOOs3VBB4ox3HMYWDXnHGifi
rW7WoIhJtKamBcHVAUiGNfpqmbdWyBPLDl3eTM/uwPgdK4rcL4Aeh9+k4CNpqqb9TB016XSaTT2g
fABTXPuq1Sqz1yZZ/gAiXuMWEBIdhiEB3cq6MQbsh6pOp4g7y42ZRSWAr/Uspg2Jmvc+IkDaSrSy
p73dp6exa5dHYo7spcvIcsNRKPd5zxaXpqUNhI8aTFUxNRjLMg+hNdppAYHDfxhWEfOg1ut6r1Qa
8eMpiR7cUW/g4XVnDEHFWgHB1uQ7o5lIRvXObZENSh5aDsBoVWuig1JFh7xW9IOjWIHGFiOsmDOH
y8gIatxkvgfS8LIzLcU8WQ1eJjQphhqcfVWORrwJvfMARDON/bx0y9vc2lpJRydjD8aC5DoFMEgf
0Rk4PgFmOfnLVEzabmjK/KsSpxqADlIbBUsF1MIbNnI1DnLBQ63B5YDvVn6s6UTpqsLBIwqtcc4J
rNPsbgB/x8FE+ucNdfEIeBrVMPlMmdw7zR2yCjAV87/nvDFQEv7zFZJbKpB/ZKOFrxjJcppyB6hM
w+76FVqzRa4NYFDMFoKyXuYoHxFOdyZvYZVdDdx1CZ7dLIY1YqFS1N9rtcbcm3tg9lZWcy3Ic4HT
Cs5fHZ3Dcq2IEOBFGh2SI5V20lOvVmL0iFbIOu6ZupVrWgu+zmVJqYtyyKbS4dhG5jSAfRmKMgS4
20tfNO1TR5S/YDbAsZ2tTfJ0Ke65MtSQlyzFRNOiR8/krJzcNP2VJ8Xt7CTMB4JHFagV0FIaZ2x/
Xz/UNbuIPwDIMegrtJAWurTw9QwQmaLHB2gNx2PIIHUQzeP3SOm2mlHXLCPwvJBVQ9JYTPJeSjKn
ps4QCMKVmdF7VXDukQYNuL2BQrcF1ggVLeGtBdyT6wtc055zsdKJZjWrI0Ok1prWEZnW1PHNHDFC
hQTOFmG08FVy3HIuSzrNqm07K1OwmcDno0WFA2X766tZP67/baLMVoiRXKXLIMdL3TsbgO7jeGzz
79dlrN2Bs1XIgFruoJIl6rFjcfU7bRWKdwiaL+L7vuEbo19bkiSjBVQDgGqL/eox+1fP3DPHZ8MN
5m4jjNnQAZlhG1bfmKcSK3LbOHCWsCa5vyx+Mz4DWmrDH2ytSejI2VunQl8V73OckFqmdCATTRiQ
NYOm23h/r8oB8Bm6rTFraspPgSEmvaELq2j0iV9XfmvdMtOljrahcetykANHihXPAFkbGj4DkIiJ
BBQS4Xz43QKqyrSCKfr9F1oniuX/V46kC22NgRTDwb5pehESuzmpVvSWFe4NHNoW5M/WmqSwNi6b
uSsc5I4tEn23kfyhMVpBurZw6Vg7T/9/C5MUYsYAVdONWJgCrStj2tp5wPSXKNnyXWv+GXyB/9tB
2ZTrc14MJgTlU0WdYQqAs0pV8rYYs9el+UPZMoDINxv53C2pYq/P9B3PkMTCbDjsa3YzFqrP7BOo
YemsAV2lRBwZJn0ZXt/R1et8tlDJk6jJ6KigSsM7n+s+Xnc01YbnvGoQJSteX2/N3G9pi+RB0qHl
GICDuMKaqREdbA5gMfDLbFEkrsoBvDs4qdAB/IlOY5zrSptnZORtUh+TCD0qGCVSkNGyqy0C0NUd
PBMlLam0c8KBIygqNIjm/rGnPVo7QDtQea39F83oBJlIVDkB+A64GskpDro7srKCobIMcF7P9T9O
Utw0ug48LbjH1pw2DNZaZeNcoNzjbDlA++MqvAoe1geVmTd22h27WD1UwxeQKt7blk21BGpaqrgm
xeG6cq56aDyDNfD9agQljsv70ExFDUJhnGKhMD9rDCAyfo+saCOqWdWVMynSAdalXg99BimqwBoe
+EFNsnDI8eC06o0LvvrAQfsH8KzwqEXOSbIrLjIPbVxCltIHOi/8XE8RfPs60Ptak7qxP8UGNf9i
ipkgWY4nNHArRSb7ch/1wW7KYkSdqJmjcLJHRjWQfdlKv5HHWbVff+TI9CtzooxRqYgiTk5AI/YN
ieqxGih3d1nEPav9YREzuK4i4nA+hYlnIqWs9eTqlaUYEFngwEjiI/rlpdc13zKtQl5n4/y2pEmO
dXGZgL3FRpqipfI5Vp5scpuYzwkmds0NGIStzZQc62hXtlmpkGXzJlgUf67CfkFo/wa0lwbwjvnm
BPKWRMm75kwRHWWQqM1Z2Fvcz0gcjIvmx7jZ0VS+Ful0bw9bTJrij712hNKd0DCOxd0aYmPwYpVN
gcqTtRFIrvWMEsR2AAXE+DvqK9Jm6pUD65IiC5oqp4S/tc2Xvjsasa/p+6xGTgE8uuGyFDTKHl01
oTaQza2jMxwMBsrY1Luus6tm7exjpH1u07Ljc4EFc/upHOaA5UfkqDeErO7qmRBpVwtjzKyxwYrz
/MZoJ+CO/AWYHYqXOuaFTHTrf+K+c3BURc+RbVSwhRr/2ZkRVSsK0JyN01vdrzNBwoCfhUW5aaBL
uoEg9C3RGoOXsfGm2Ru267MQE+idKhLQOpLlYIe5FNJiXg2gWMKQmKOn8HRXDyYeN9q/PpZLMZIF
QQ06NnIDZ+/qOg8qV42COe0L/7qGfXZpl1IkdVfQAAREGCzGXXS/zN7aIqVN9H20vv2NHOBvi95j
1HEkOe7ErKywEfuYPQjdXXPfEodRY+x3gOzb4tf+bJ6wKGB9oHME+IzgV7g8IV3gKE8m8vcD1CCZ
nw1M4Dp+AlAEIGHjJY9bu6F4n+/QpUTpsMrEsPO4UOHP7OUObxzak/jx+g6uqt0HGJ8N2huLSLrN
nal2wISOS2QU36tqNN8x/hLtopxsAd58jlNBTWWin1H0bqMUJAVTBVOWSZtN1B/y+gYQXrxHmwUy
481X1HauL+qzm4QokEa5FrCnbF2XDNyiNt0wTBasrXbTtu+a/aJlB/Akzwas0cYGroRUl8IkQ5eq
elwrC4Tpha+Zt4YF8IyUqm7IW0xXPLdRsGzRR61u5dn6pEObR5Cip6mNMLzg1BhSugBtG/EHj/ab
kKFre2nYmG4hKITYtsxXhDaHiNeKg2Or6aQYdCJIzfMGEC7cH9pj+X796FYiftFH+UeepPNV6pgs
cyCvyl97kxbqXcm+4YXhkfpWmek0he7gdWTDYK3dbWRv0biH6BSVSkk5JzYpSV4AXA8RRpQBWp6A
/CfQEkJzttfVV9c8XF/n2r0DdBngkoFBgr438UFnPgWsH0s+NxDYY0i7/ebUb1P087qIlfK2qZ7J
kBOMjaUzvW8VUUNvn5dq8YfhH7B4fzNF5mLWHjRmHpkFvnt33DWYjcqXd/QZbjicla6ny6+QzGZW
pAk+AysdR+Yx63sTVY/lVIdaVHkpuPHGGOHySVHSXcsH4IsXG000a5flfBckhcprzSoxGCTiWBI0
jNHFfF+0k5U9ONNGbnJNi85FSe6oRsKwcTosVUV+umUtjR3fGH4aXYiALu/2Dv8b43MuUbJ0tWVk
TrdAYj6/ZM0OyN9xXVIFDBE9f+2cOEhUr1X/fW788kglkze1cHqLkDo5rzUybuaWX9/aSMnAuaVm
dZ2gd+mqJaGAJQU5KKddlZ64UQeGEb1V6N5cKuvp+pVZM3bn2ymZAaWLGENLL8yAwak1PZt5T50e
yNLJryw7pP/+5S/2Ee9wR0OzMNqELo3A0jdZh7kwvDzK32PP8eCnFfFL7fX6qtZtzR8xkpKgIs01
R9yAfsn2UTffmr0ZqHqzEcGuBX3nq5G0AjAQsdoZEKN2T9UonJKoCntOZu+vr+f/YVL+LEhSD6OJ
5gy43GgVQ0J+KvrASt/txdednTFiKiwUz0TLWxIfRd6N0GLVPwELHKMZaFETPDOXZ+ZOnVYvZgzQ
ycIaf5W5Oe3sfMkOqH+7qDKWEX9SmNm9L9xsfN4O9Y2Jam7QZqUSXt+GVcOGojNAuwCBBebeyy9R
Epbnbo4vUdRf4Iwa25ApxxqJMHUrntqSJCmQaNDKkhKSXBJ7tRNU7KVWv8RNEtQs3/AXq1f/bFWS
FsVIApgDS5DLLELMQWHGvDFnNA8xWlopRs7ftfTt+j6uRnDoO/zfRkrqBO+sOIsNdbKcHSgZlSFQ
QRaQ2V7U+nx4JDPe6MOWHonTucw64O6fCZVMDWmidOgd7KnBHh10A6rWsejei0ULOi0Oq7bHcALS
Lo9oc23JTb7VAbl1pMISnsUfRmEPqdNim0vQOyfZiwCJwTPGNAMn3agMfow/X1uqFOtEk8XTvMNS
nXbw03GBTAhbstcmt72WfC0NEGSw8dhb+a7R7a8OuBFUAGvzaTyp/LeCxnnYzkOh/iBa4qEGszMm
ZZel0VPTZse+q72CbHGnfmRCP3+0wCtEcAbeH0kPG2MGfm0P3iVLO8HheSNYZMxkv2R3uObgNnXR
3MynJ1AW2+PLSG5s9d0ZtqAIVv0RePz++xGSkmjNwlscFNDtFRusMuM3PE5T0MHM/qA2wEDt/Gmw
nA3VXHUXZ0Kl40r1Mq+LBELzlhoNVo6aJNviiQNs+eoF+N/a5Of0AJp7l1sQE08amoxaQCGHUZ5o
oO5qp1ewsGpPWjJWo+eMSX/TDWnS0axMh1+mlpkmzaOZfFdBPnsEdj25VfvS7WlcEXN+XKao/1rz
vDlpvIswz+ZY3RMwhYZwBgtZEupjTvya4NHUp5My0J4xMtAEOLkgfXGL5ibOrH6P3hHjWDsNkkqN
oj1OAFF9rtshRa4J1Fn7KGHue9mN0U3exug9r8do8OeBIWFnjMtd5ZBilykT2XVVByojBYR7oztU
pzLrHB+5sdafMd33CjKi8SayCWinQM2ABCBxq9sC3UH3IEh3/gHsn3tbDgsbaOe4Omb1a+7YYWSZ
1Y2RTHloRY7qV2j3BH0gRvhH1hlf0z4fHupOS0ufYFAdZbSl8pe+TF6UjNu0SEr3oS/47FDDbIHa
Zy+LtgdhtVWhAXK2f6jYwGPSxGJ81xlUdBITBurlhiTT3iWomqFtzQHeqWC3GQhp39yFzy+gGWge
3GlK7jvMY964PNcODQZxgmLk6u+00fljXbfqV1BekQOoLvAnRm5bhmx2mtlbZq0/tMil38Q5wNoA
BRkbPpLr7ivAI/rbpJltBuxLtfoZgacnBNHTEHkxmiv2mluyEj6vaM2bIZs1m+pJT6owd2cMgrZR
ZAGPLsqHiSKbrc/UzXTtaZ66+NGM9EQMfBTRXQfGrQe8AcHxajdu+c1p46ijdRazFBvfKi7wuB2y
V83KfFCjvL8BF61yS+xeINaobhYAiGD+bXe26dUL+OV3113UqlMEoadpAyUa0xqSq58L6DVQO0Aa
3Ncm7efm1jYXN4iG8Z8yc3/k7XByKny1Vc+H65LX4x2CTMpHRxpgLC4dRdoYIFaaSsweal0YGV3u
1S4BF29jhq3BYwyOKrDJqIdTtQDehKLhkV7X1cYjTrjgT9b47CtkF923tasib+0hp3wHdLOdqRyW
ctdko399vatW6UyQZHE5AH8VJMeByd0MA62GnFOWRSdLVb4OqUv5skWOuBp9oC3bEE1brovU4uUG
K0VOgLGUAfR0PBraB4pP6zxrME59jLDR59Nt5gT/fpWCT0IQ/eGnPGthYtZmKGbIVNvvggputN5t
cDO6w7u1VQlfXx+yHOCKdwEcJD9y4gQ8YmjHACeR+hJPwKY4WsUtzK7vonXLMcMU9EGatrHANR8G
eGb0IoM2QftEgc1JGjPeV+CYWCpqAb026dOA4elzfR9XxaBzFugSKgTJzUjxMJcNjxDZ1Mu+zcH9
pdzq/e/rMkRwLau+dSZDCr7xrjCIoUNG7LAm1FrMgDcgctvYsLULdi5FrPQsHozm2RgaDVL42AIx
sAHDbu6Nut9O8UaAv64QBh68KHkhdS+PwaV2xTJFgShrbINltOgII+o2i9d09cFqeptWyGEkreuD
DGnrun0cyZ/tRPXNRaEAiDlIu2GsXlcFAN7ZQoEhX4OVuSy9MHsubxm98/bHx6P/m/j7rSaeD7P8
R5ara4D+ghB03CMoBd+2FElNjlKPTQpXyfzR6wIwifuTr1CFos0lqL3EB8O1Z+MnXopeH0ze6Gte
RDOqUuYp/kijwPEtf9g4gU80mx/fpVso8WDiX/tUyVCKWB0Vl4y0CcR3cZ/7aP32OnzXQv98l+Ol
HiJMbw5H/z9flfuVF/uR5/iuxzYs7ycwI7ynVcxKYaIZMEqfe2a0EY4YmZ+JuvMhLagW+y2hsFH2
cxdqd9FeKY82HbBDrwl9/rm1Kbp8A2Tx0ouIqxmvQfYxUSWh4AzSH13Hqw7f7msPcaUBsFWaHqKQ
7X9wr6AVhebM9DcAE7ytQgmg4aQrDwBu0ZytI3xBwhWv60sdbcql40aT2dT3/aPv3/rHW/xTKH6E
IQ0PB0rxt9swDPFP9EB3PT3sdvRph1/++xcezNV3+kR3+M8H/P0Jvw+/NxD/Hb944oeHv3zxi+dR
33t89Pf4cdxDli9+wU8PP8RvEb9V/Iv/8/j2+Hb8eWQ+w78dj/jx8yj+X/Cdxw2N+PREEIS3qopm
I2iDoWtEPhIrqdSpKF1q0Zp++49yGve979A5SGm64yF61v3S+zWGjecaQfS83BS78TjSgb4xX6W/
f7peHDr+fKNsfJv2SV1wcwTFCWj+VADC2ZLBLPSpLWulSLzjl5LmNBZb/ePdC7zHjebQT7CnuKPA
STChDjamvCHrUhsSADZEVoUXgr5rfRz6bnfq/ILiPK47mg8Y/gtzJQmSPM1o6FM+pxEgfmn5YbIA
ZwrttgMD/2ZgkeJnif8dv3zxb0lwex/SwyQWvnv4YdKTSRvfClhgBT/oA8JUivINfd8Fz97+8efP
4xYB1ydHIt7lgBg30M0Eymds0eXGDBMGwvUOGSj2IzM9jLDhbcZv5i/j9+lrseHpP50C1A+6SNDF
gUPHQUjnDfgZjS9KnXhfwu/h4dfDj+DuOd40zZ8bRUQDD1i+UIICF7PzqdymMGNIljL13iyKs6b0
hN2lXrDf0KqPwu75YYv1ID4C5xdolgWE7+Xm6ZFe1DqeNx7My2345fY/f4WwKrcwLuLHfwyFMBbC
YuyE/Tjg/y5+fvwVBDSo6OnkwWw87n8/7v3jI4zDz7f9db385BjwqaBDtwVnkRikVSU3Wja9ZUb1
APpFr/Ng9NIPi+Xtt0YkPwpi0p4AWgwzoQBJQmJC9tfqWJd5OWPzhTWDrcWiA7pxy9ZOGHh1GrJ/
YBZCTCC9MFqDlGWTgn4xp8fj29G//Rbu3nF93oONI9bEy+HTcs4kSeZTrWItIgkkHW9vcWywTX9x
MBg21hDZgyQZROiXOpTWpM66dBECfP/LbfiL7qAO3n7D1n5GK4ACnMuRFqLxsk7yGnJuv337/vLy
EiNMeYHhEcHKgn/Gv0F0cAq8/fNv5j3/fh6p+N/vmc40EX/bqLt9NLrKW4veAjRMuDDIuoz42GI2
EWSdGjRFXJfDPVwyfCQc5X4PR3l9mz/nTz+W/0eYcEVnIevowAtajRAG9w/H/wQvj6XuhYO+LuqT
CxBXDTjeLjDfP5yN9BhVkRaZewKmUxF1iGjjIK69uP8iBPgIB7Zkru/lmUz9cnkxyaeha3rIRI85
xS/AvcOvb1htjgj01+5993B6OJ2CjUP8nOKVFis51qHheqLmEAwLWNMwfNl99e62jMrqfT/fUsnQ
OrGmszYVy/NvHUpgPf8PZ9e13DqubL+IVczhFWAQJSo7bb+wHLaZcxDJr78LPnVrLErXvHNmqjTz
5AbARqPD6tUHB5r6uKQmt1Wx2XZmL5QapbWAjlMIejFt10Fks6AdN/HMt3aocNEB0ACIZ969J8VF
ziXjf77URiMvGEFumTYe/9L6+DaVdMXuwALo9f71/yF2dv0Tyc+ySYBYph8JeenoyxNIC/EcjLQ1
WfwCj9A+EbyUzOto4XUQ5xmMr98xVUoQUOJfnP/Cw/RNVnZjBX4sbPYw6ZhCPIHT4T+3BUpkbr9/
cHHY5WEvKp5KdlnZD37xj4f/fl+mb+cbp4VrvHCH2X35ZVVzFDRX+VXHX62KrQwL+s/rzVbB1sKC
AOv7JV1agcRUer4CkAwAggXKC/gxs3MpCiNV5Br9nUzwd5zCQhUWhTxj9zu6ZmbSPNpLTs133upK
MHpKFfBsGIhtgaWUZpayjXMuDnUJD1JB9gEJSEYz2pO/+L+JDPgNmDdlYQ0ES3G8Az25J8e1LCzp
6+v4CY/LtWF7EORsEAsdn542x1VHvgLE4p+L/utNrlGEHwD6HZDQwr0H/Oja8FWcqsQdxyeYIkam
F/+rIdJqek/fA7dw41NJaid5GM3L+9LEi9sHBd0SBgaEA3aAPnokAK8Fcyma5Qd0qbLXa4/39OGB
PSk4g/NI4FWtlr7LrWMFnwquJsSBnATUJDOBfii36BgVOaI600e0Sl17Wv2VHG5dPkX0HaM2qEpQ
xqDgqFry25kRv1IJ5s7hkYa3BSJFOCnXe72oocqpvQbRj6Lz0pvJU+peLo7gJG7uNKtqwSbcxIXi
TN5MBatc6XixhLzeFs7CS/8i0lNC/cYUD97FEz3N5B1t4cr/H0IBjkebBcugzJJatdxx8SWA0DSl
WmC+RsfJ61cfDQaYfOUbWEAbdZbHasnBnMfA/9nrP2Jn3kLkGxHGQEGsIdLxdMy+eArGaRrxm8uf
59HM3EegWRax9Mx63HxRfFQkrkDYge7j6y/a8bgzE9vsZJBqrXyIzujo2+qrNR8OcUrGfYgzRvKI
xI/8RrV+t643Qef3nn9In3krldFMlQzWbTIqZAIA4gkPDuipfItzxOcl3uHvDqPbvaI8gFhXRB57
pr1FFgFtAl4iEnvVV/UkwpylG9UVnOFUvAxrUGnRCuMHyZKJuCsYji0uDgIIZJ9ngpvE77uSg+As
s4CHsNBGUzn5Rjml5OKNtm4bx8tqcGJrMfvFdHW+5Z+SZ1aR03xf9GX2ebE3Iq5LWz60hAReE5gq
0cljs8qdo+Qqh6Vv+91neyUaNB8Ysa1gpiOSTiDcutasHsOFwIueIaczIMEZrIy9RNA7ZPo2uA/t
aJNY7SY7yjRAqha85k+HiwNSeVivnGSHZg8d2PiWvNtNTk4LVySB+ZguxFwi2/58jd+3HHEqYO83
MOqpaVKp6DBH0VSfBqJZmFBqSbvXEj4Q0H9O60XrnmZuSOKdckxPhpuZMAMO91BYirtwGW5cDUwQ
gGEHopvB7xEFXh+Ygf4BvihlFK9tTSRRQ0TLN0urCZxRJBzOcPpckHhjzmcSZ9oRGMBfpRhJQmvO
jp44YA9pRfNN4FW4DvKH8v/IS7PHaXbiV5uceTMtxtMAiw2R3TrntmUGgX8NOlD+JcowIYsImYnu
KOf3jd5GRTIGA+NxNiQcrYIvfn20EqdOfT6oIe3NahcQjehrbZ+dwENAL3b8pZqAHCAznXj57kuy
LmSXUp7ou4y8XUjw/vtibjMws8XMHjWU6RulLTCaekQ+UGF9bvJIwCzpYfDZe2v5NnhQKlqgMiAS
tSD+v0YQzeTPvjo6BsSqmXAYI3KRGWl2tS1a6QNYZE7tSlhNziP4BuyUYMqK2e5A1rXuVjk1FgCO
t0YRy9BBOYRqOHIeN30FdQCnM2qRiGo/GoX0wIi70SawdDd8n3b8XnECmoWWZbjC0kVjX3umg1eS
b7QB+Imqh+TGAkikf5G/OmfaNwRwGWXLvVZeE+GWLxnEW78N7poggIoGSW6MtJ0rIT/2asxhYhmN
PcmM3cy6WIaFT8/BkZac+Ct40La9TkFyZA4fHe1a8rvi3bkF1wuYKV5kqJnko8mYhX42t5oiInj6
V+u9fOr2uB7MYDNs5C/RkgmwV/kmeZBBtUT59a5FOdEnYOteWtHN84QjYU4sOvlwLzV+tqI0ncqk
6+FnhRK9WGiL51KY4svbRHSzxbhIMtoxeUoe4IkE9JPHwNSFFdy4P2wBjCsXxHVQwe9o+Uc2SNYH
LtEULKCPcAWZDZD3weFCFn2PW7t3LWi200qO01TE1E2qnFNPw7gFUqWk3ERuRp/FD9HWDeIvvG63
KZnZ5mYPSpLlIBtWIRMFiAd+zVP5T4fz/KvvI1ojo5e950si750niGzQ2gIvhzlZ14ZWayuu7Hm4
yurrsEeTS4WyEt77fhU4moH652RZF3OEVmXmkjLdsauCpCA6QVMU+5jq7GnR1XoQIr1NabKKOzKc
c9ugANxZDahOKYeysPF3Uum0DexhIs1mqeZ597h/yJ/HDXwclZI8QD4mOR01V63xnOrmRAvnYrkT
Q/4J9Pz7lb5jRK/2PMeeREMfd6HMQpOCAFNPkrX2gmnD7wmtPgZs3gytwfKfy+2SZ3nbD4M7C8Yi
OCtoP1Ngzq6/dBuJ6DmZAtSLPOmztqeXbC270rbGk2YBh5KTbvX7Xu/YzyuJ8/ON2waXCGg4yo9U
fi1Wgxnvx21w6lcpybYDhfWm+ZG3o0dMfNLWiyNTbjIM1zuen3UeCz4fqZAfutzeOAeIfaun2Ew8
/WEMrGmlJSSn1YO4m7gFK3Ubks5EM+vyw0wNQpgkvsS27vQeH68Qq9Ho72iQDq3r+4s5rMUNoghT
evj9zL8pIa6fStDYIjDUUD7HuIv5fU79TuXEtE6o7ETPMt4m7NErthJCpQ1nYXKMa3iDKcNoA/5h
TsR/eAGhsTusowf/pfqUF3Tgzh3DehhNMBs2DZ99ZtLAhTMpSgrcnH+UT4JdrAOrN4CqEG34C3Zi
lhdCl6KE22qlLMIrR1EU+TAUKb6T0j9OvwYzodAbeUKlM0izR0cBtEP+UzjGDmzg8VPjgaZvwUm7
TXQzmSJIjJAQAJTj+/r9kBn7oSY0Q5XAmPQm/zhEpCcygC06gYJ7+p6HFeU2rY0K/ZKy3UYFEA0m
Ozaag403mfmHRZ7IICTGGSO3QqJVYIl/fK+zDQet9Cd02R9+17EbrAiq/pjoBeZWVGnxVXXxWrkl
OR3qS8IxXxi2xK5fWneP+Uo6VZ34oJoaDREmv7RrlRhO+ZXTkhqPGOUDhFG0hHS7TUhgLWi7Qd6T
Ef7ecLE1cSM1Qvy9FpGiH1QJSL4CRh2TL/bR++8bv60xzITNTGhRg8u+yCAsBAx9VX9m64RqVP7g
zdganCU647sqBZ8bjidSH6gwzu6OzFdV4HMwIuKxhgeauu8RDbboycoQBokH325cUEnqu2C/1Fxz
6xWwU/1H8kyjjHoKA18NE1qnNjj7vwKP/6ifYkdbiCm++/pn5upK0OxEcyOJ/DqEIJBOGOfiyZ4c
5NDgX8tE/cy2ygmxBa13IElUd/Xj0qjzO68x9gkoGGs/w+jNOeNlo3G1KJf4oNvi1O71g1wi41FR
yacGDWj8WhzGzcVVkcd7XlAldoI3G/8heXaHFCMsjJCpUvuiK2TPTURwVFPSSPGByRyjXZPIbDbR
e+z0OV0MqNhf/006syg/jFXEYTRdiGoBrZ4AeAxWewEsf08Xs1xzTmQvOlr3DBTwBIgX4GIi8T5T
p15KwXPVwjaqx+wN8fxuWnFA/nU22ho7Wr4t8WzefQB+CpypVZIqeiBmEHihAsZXHqbVod+ga+Ig
OUjK8t6iCb6Ni7AvELfLiIpQeeFnAuM0U9Q+w7PrH+M9UP8wQ/0aY8ZES/r0Twu6w0KP+ddTQc3L
UAcYYTC396NayIMYw953FNMIwox2u9wGHaBVmeq+czEM9yt66M760hN3GxKJeN7+kTvbZD9pIVdG
kJsDfrZrD6hoDOuYfPKeiByQADu/WCS6d01+iJy3yfgXv01CA+eaupMnbSSzosbOoKUVuc0H/yES
zRtXCm7taVp45e55Lj93O+eGiJuL3GBcQ0KTJ8OTj4Np2D785cufduPb6bo/jWRJJjvA2w+LKQQG
A1SJc4MvdGo0KGmX0Onlsqto4iWHaS3RaMn4sIfjRg5zFIDDYRO9ZrFtH2uJEsaQ0yC7PZ2Ryrej
dfmcl1aAlrTN6Fbn+BHTj+Cxub/r7gyADHXFE/qN7tIkgCxuKLgy3xCnvB3gq9CLE51SU7HBprBS
n2wMJ6L9Vn2J7BBKpduN9ziSZkV/X8A9z/xqAbO9D0qkF2qABQzmFgDkj2hTu38TT3XjnYSkrZqT
9RIB2KLMmf2TxGho1eoC+7cNe4ISlbGPbdWJjvmzskVekXPQRi5YEbCaC7tl1aD5l9YY3zCGIrBB
u7MrK6uB0nBst5XG8pWWamYe91dZXx66zWLK5N6rgjQ4DC/4whHXz0pTyYAQc6wm+Cvruqdg5TbF
z1qnPTzeoCVCbNb2wvbuWUJNw3wneKOY3TV39C91KYyiJiX0lBpE2SP//qchbb7iN9IxM2tLPEH4
auma3nUbgG8H9At8OBhBNTvVXE7CKSrY83I0bNkpTtOKcYm6reWNpgavmHjgyUFr8pK7dGe/mgRo
HqvoqvAJZ9macuizhI+VBAmijqafpRedxvUDh6rYsFLsGtkpbY3wdi+SfBfY3ObIoo4l3+VbyrVS
IVWEgjKG88FnQs8blO6H96CCYIEfepVlEqDG7quIBL1ZWf5r44wWmtHI01ZcS7ZiwV5O5DmDGvTr
wGxRvuJiAuK0N98KaLgdnSWCyzvhAKifmbZj1pkKLpOZW4XJIhwYBTiYl6dStIJH6Z3/M5qiupUD
xIEL2ndrrgFQ11GowEBWpCLnxXUt48baL1SWrmueujcQvL9LZvhZoA8RaPkasOhPsNA/t1t9szQT
704hDCO1GHMoaAWxCpWZ+B/fAClQo0KLVEI3+AjI2aEc4Izr2m2Qjzco9xhR5EU9cIvvuNeaFFbp
xB5y5GiktIIFI3PTUIG9A6AIWkU0VGCG3hzJITQs0+JjLdL+NaLSS2OdkdpyOuvhg0E7otNH1lhI
3rOcLcijZDPySpKui3NgT5ZkaYfc0a2Fb3N7U36uCSjN6/PhRyG4XFju54KJOuRigUHHat9TnhxG
swRSO8JJbLjVksEVb30kpDMZ5ynIlwArno+UHCr0uBVGlNL6JXmTaZ0DjtU/oYnUDjxpR6oLlUn4
tu5wVs0a896+vvjXxfwHMwPXFxSL0DBNCOoJ0sm5mRjBQKUPXZxSARNG0Ljt6Gv+Denr5Klw0k0e
0mk9fA2NLZKFU7919NGeyarHMMrIZc8hsXEuRZreonRd7IRN5mCKlslzgKQp6FlHO88Uk2GhNfJO
kvFa5PxtFbQOPCIQKTq5G50echet6cIz6yoqv/CtnXAnHIVXCR1FNZqPPn/f8X3xButwYrxoN/MO
61yv5HS6oD6w50ManBg9JA56Z1jTLqKRGzwYDsiwLibL7Pq7wv0vsug4gB8rmFljjeMzbogxEHqw
BVs5hw8hxmCY8rpyyk0VA6VBtTUN/vAvNTGWX+DbNx+Mjgjq8MpKQBpp7B7+sENRCPpBscb+uZW/
Ld64hgwnubYwZNdU0A9NssU89q3zConAUvGY5ANF+y6a/ZCYCeN0aQR8cP6oHgUXDpV4bP5mwCis
1HOrmdyjD7wbBZmsuWhV7l0sXC04zWygD6Br17sNM3YCspLCcc5foHD7sLfBC2IGrYkPbfIxBkfQ
4n0xgL67ZwODeBBlMha5mcMhl6M0hRLbc7bR7P4Fc94Ij6kVMRkPOWkOiqOeO/MN7d1L7vK974vO
SJW9cdjvHE6ZK1GgFyHqX5jNZA1ECoiPfP3kdHbyicxEsvh5lwTODLeK0XIBn0Ng7HVfueuv+00b
EIx0n754TMsgS6ku8Z5ADV1mSJrDcb2B8cuF0dVGJaKOCf4tWzsbJML0FaKG5OCR5+eJEkDrLZWs
lrsx7z0WP0XPPmucXcDxOkC0tO8yszlxlNuh7uUEWxbLV25JLTJYwfli5o+yFwBR8rv1uuPIwo38
Z+/zsd65DpLsiRNSqr8K52BXPAkmHuj4/Jd7bQ7CcY155aTeLhXW7yQ2ocJs2KkEPAsr5l5foyK4
+EHuo3SMPGqFlqovbh+hlF3a+UZEuOtp1gXSJ0vdhetF1A774/PHESzMmLMHuhCEwLNDFy5Fo1dN
kFF0M/UGwZ69ZIsBCombmLHTBeT3M773QsAXRbeRCppyjDqbeWqZmtY9MrkYb0YnG5kEGqyDv/Uq
fA6O5TtUWzrpJRE/RdgO2C1Ap3I3ef59DXdyGQgZZHRTotcJYz7nDApSpIDTRMcaxjX/V/5TsQIv
utVo8qDQbgOmCgsTKZeaqu9pF5xCpBcw4o31Ms6ilTDm2pwTARka7NES3/xX0ZrgEWaFHfzNd0Bl
7g3kWt34uGREbrNGsoHSF14lWGkMlph94toPJqlihV3UJPiR1BpR3cADZbu+8HHvbFFB7VxV4Wih
4oSkzbUmt2kuVGlbweEZifKAYp/JP2Vr39O2oMREpn6bfeY026TrRUfzVo0hGU4HQ+wh5p5nHAUf
A7nkGoXk2BVf/Tc0KXrASZ4NFPN8s3jpcXFXlwuQ/+tsL+/Cv4t28/aQMZQWSSTwwxtIMNyk5rgM
EZiMl7/aNUcejcOPBgBKF+cz3SrmFuN/QlNznoUVCVwwnqMZskQ1Mqc6Cvzob1/MFN4+zfA7NSQ5
4HrC8ZwzCJcYymrIBZ7muIMEmJJV4YGjttz4q0BEIQpJwtyBkVu6WrcuLzx9lNUNVuVEWWymAVFW
AikDuhsqHrsnKLclYYSfybvTurAxypN/aFYLl/nWGWCTtTHgEgB2gCDncPL+cqkwdstP6eigqJ0S
kRYnbZPu/QOgWV95QJKIiICNcOYS5PnOW8lEM64ONDaAFWq2WVlKWj9JYLiFs3KW17LFWfG7fHxX
dj0S3jRx0SfercaMwPOVKJjDnMuSPf0GOF/b7+s1zPzdmI/Am2RgDcqHBAyQj+eaVVojkfCh1b2r
S1nvO3p+tWf2iP/wN8MoDfs4xHsRut22QDeN6XsY7gZnYZ0T4cg543MHfMyT9ND+WfjSt/7B9VZn
BpTDfLxUFrHV+gUUe26km/0z2ozBwcQ+NG1Pib2kXHeuEYDlPBvdgZIqavfXu20xTLseI6hzDbIG
3y3fJ3SkVQQDBUiwV2i55U8Dhw61hZ3euUVXYtlH+HHIMSfF6IHVAUNy4N+uBjsgpN4MtHupztVm
sex46/MBFvDPLudmW+CqYapEOJkNCRzg6LA/lG12uDcxyRwf7/ELZkKY4eksrWuaxiaji4+XHo97
mvVzFWyVPzZdDF3Z+iHOekLehCRbjASl4dmw/oouyIbQAFNWpNtshiW1un/YgNCpLIgy5uU4zBTQ
kxrDlNFw0pvKqttllHvLELH5hKVLF12gu1eWzf/9X4Gz97hDw6jYCMxGOkJq+87wEBwB4J+ogMaX
/wZGh68LmhMWLfFokZjpcAdW2GD0YSA7Ony0+I4Z0WwoMRHPEXBd5XGgSzOs7lQcr2XOFFjPQfmu
Briqgy1/JZuLBSCZU3jprnIBRbAVd+nBY2c2N4M/Nzk701Rpa1XrIZB3glP2GHmJO1gl5U+/38y7
OvrPWX57tz90VCmjUL3UENPbmt3FpLEVbKdfUMklKbN3Jc7DUZAqdnofkxkcfU8s8HxJ7u97WTiy
79ftx15QEvbb9AIpsec7IHp5bkxM0bOXrMudJPSVLnzXwH7I6QS5DeIBcuSjAGPWbmoLrOEvQP4c
f9/QHa37dnABxkYWHhDK2QPhC0Zbhr2OgqGAKEovafZlAKTaSKwrR3vltuo5MYvV71LveAGQygjR
4AboSArMvhbLO4dR5aOoZOUPSD3TzI6RfDO81G1U4PLzlZQ/aU5JjxdiIDtteItB3O2nRM89tmwo
mDavoR332nTyjWhgqE4GJ4Bkp+RJ6ElgxQKFI0CideT4YAiRAODY9lZgZ2cQLP5+BHcCqmv5bH0/
PnGFgbWNIQGp260nWzBTW/4j7EZbJOmjvv3UnLfPBYG3NvtK4PwedvxUg+sOAv1XRSAXEGo/9RuB
GJay7ZD4+0JdZWmPt34mG9uOUJlHoYGhY673GPMjVysDPnNtcuf4UO36c6yZqgdunZ5MjvEq0MSs
fCopi1bnThodHCP4vJiAjtQm8unXsvusqsKg7ZBWPPdw3L2XgmoTQKMy6A92/SYCLZKChFRldofs
PbR0qCByQ9LSEdxWEbAMFt6A8xizPvVZdlO6+EOhtwgkDd9WOiJuR/qeUcST4sHITelYuZGHtKq7
ZHXvZEiQYcTzBRfMAO3hvLzTG0odXkokdTtU6LWVcf6LxpsPHEENdwzgM4dfXTbGqny5GObSy3JP
uUG1A6ZFkIVhIPjcfsVVpgucgcOP3owHTCBQyeSpJkLNAJkZeEk9Om10ewldd9uXy3IyaApGrpHF
7HOxajcE4JVEklPvzdGSt6EpupKZb0Y7NRksWzdDAEdJkWOAo5k75tua6tZCt/0dTPr1ImbefqSV
Si3zIwuuEEjiZr0bG99sthG6ko2tTqrP5K8nkmRfmvrCU/u9wesn/Vr2XNuqWgfvK2RD4cAOKL++
orz650NZ63u4hkQ9orvtNTsWD+1uelcjMMNTwfLfFizNbdBxvYqZacXElRxTRbAKQML+VJjZN5Dy
PXv0+ifuS1/JpzZBxe53meIdU4PWXfTL47rBT/wGUPwwp1IUYXrqxCONgiki+woDvJ0WVHHa/iHW
yAdPwi/14bkmnEFrC7yXJgqsQMl10EF1123iJfj2HVgiMsHQfODVBCAvtZl5V1tFS0JfzhDUX0Do
SQZPd63ESRz0HIFVBe2fHPThQqaOPHLOYh/I7SeAeKRIcSEw2Qnm59r6yVE/qpmg4sorm+RiAsFm
92Q4Rtvp2Kak4uw3cbF1+w6ql2W/UdpAUvQOFnIqlaJVKgWcAaQh3RpV3DYmmFyEQLcDJHMPljwA
qMuVBDK6ekSZOaNAv2KoOvzBxT7yW4fwejHi9QkkE0Z8pg0WA6sLBF/cI0oIYOnaQ2zj+/Mv2glY
WNDyRXS38NTecW+uZc/evU7PIyHJIbt/Sb7GtSkEVkXkQ/fnQ/+cnAFBWru6eKpG4qPmFCwYXwyH
b6Pw6yXMrFCH7qOyZt+isIyz9NKje0DaKg6ay+lgcdujeCyXmAJuEYzIYQExgTltSFMjs3d94h0A
RJegLpDaaZ2RtRo2W5jefdNYyWFYEnZnf4BpYPILNBzv/Px5933QB+WFhlGBu8YJn2VwPXpiR/jz
IXkJrSBewXdulh7zOzp1JXRmXkUuzHI9g1AQaTnBSiA6hoSumj/ls7YVV+JeAQ03GBiyjcBStr9b
uDvvCuoNsCc663cSAca6Pl7NmIbSz/QMjRe+U21jV18HGBf+Lh4COhzzp8hU3OhP8hydY2cpj3RP
o9HghelqKJcKAMvPAuIBXZuXpqzwcNL8Adza6MRRBLNLkTprYjTRsh7WxAscHQR2qQUz/5w7i77U
rQeLRx0lF2AbAQVGP+X1CfRtneYth0VUVhpa8SF71D3eFTFnaM06FQSMpvkvXNhrmfO3DLWJglMg
s/a0MygEWYeXcpLRSZ+B1RPhH9X32jqn/L9PGl4Lnn1uMIRHxhDWSHcf00NvsgrbH2UjIkOru5qF
9ifbeBKe+q1PFXNB0+5cZI2HDdeRLwOIdN6IglZlRkGCAbj+I78uzyoTJ9qVjg6gcUmr78rCOwU6
WxS4gKS//qZR1o+gFxmRisTMOdSkuTejNwE6Qp5/cV93bAYS7P/ImukPNyUxCMshC+jjbJdt9c/Q
Zhhy0Rb3FNWGLf/OLwzYuxNfs6T+PzJnF0coqlG8CJBZWCGqOwVextBktFzSNty1ZK0vZreXdjnT
WI4XWIcgyoAa3t0P/ikJUEYaXSBhTQMMnwJN1527VEy60xt4tc/5oOEi6xW1HbBPzBVqLJTMMK2C
yud8E5sH7diA6vF3Jb1tU1PAYMI6L9DiD5s0j2+aVJ5i0YgKeNiKze3eBzN7a0iNCnfVEGf8qJ9P
7G7mGy/Zg+bj6cw9hOvyFVymzu8ruf3EWAkApGCzA2KKFVSuVTjpS6Mq6xTo4xXXOvqRBzWx+KdV
iGrK4HDpneRjwcG4bSOCSGRNsHvG2wk857XI1rgkgz5gCP20D73B7l0Mm6DCa+HJHyA/XjJFzFW6
iipm0mb3BgSzPjQY0lobPvUKsGNH2NSbaYd25gHe3cJ53igwE2eozJMETRqgQdeb0xBAdXxWFVQS
QBDQggBoIt8YMBVDc71+PdE3BJZLFd/bgBlikY7C84ZIHa/L7DP6Si369XBB8smN9/r2Qf0UXbT7
rXkkwNCD15gUd4qLFvT4Ftn9LRaAJFTjWMQsX+92zAMtrMse2rNHBbg3A8ZLoT/Al0kcbVt49ZO6
qjaGu8QEcksNMBM80yGl5C55mXXQVed1gOBpn3sXqK8tnQuS/C29CpYKRbkWjk1MqmdubXWADL+N
AAQr7qK/zt6zuZKx2Qz/ew4zJVMxLyjgVSynbSxlpZ2B9dyo4EIRz2VhNvZgoeNyVXnRPnmmmCq2
oHN3pIM2GwV4lODBHSvPPPY41AI1w9R5qj7qr5rHKJIb6h+MiOCFQBHJnNaiQLitbqORbEH2HX2/
kj3TgCqux6qrIBsM4l/ZU+2lB2kDNJqObRslnahUkfKRf14Qy/7s7MDBTaQCUwLFQw50ds0w/Aqp
3xJiuY0K1hvB0zbTxrC4v405YqIA4TeLdefbnQKqwxClIGQC5ECdPU2hcIkGrS9KVsWxu3W0K3bF
I77tCmkpuLIJ2qu6lfawsFEW615vlEkFz7TAi8gJzV0MP2xTIcXgQloi0kKB7k++QWp7iz41E5OQ
Pn+Xdhv4IwH1U9rMjCTt0IAEqUIdZVxlFgi9nhjfkbbr1/UqcY1HkH1ZvdWiTU5y6lNklouZZXZT
bvbL2hnYqHi0eM1ifzUuikjO2hKJXlCxs3yP6lbbehUA5+hC7DoeiPAndhc/7+0lQliCLC8+MKq/
mMiNhf3IwfQpigw9jBkdjwo44I/gNCnWagy8X+bmzyiTrnNnNBPXB3R7yX7cgqQYdhxuJJpOkW4G
VuhaeF7yGZ8mGebl7YsIfQWDmzjjoXqRbfWskrfyC4kuq7CAbnfQl7RUGPquCM4OHSVIbB4sFJgD
PK+Ipnza5LIE1e7WjClgPMJlJ4mMWUdAjvCuvxrN3Iof9ed/j8DDxn9I1mema0qMKQiYZGWf7dJ9
awN+aB1ye2jJhLYKdqma935bV0RZisjufHAEpCLQw2hbB4hl9sHTjOsbEVOdMcsPA8RRAs/fJKtD
cnMxn8WM0ex44e7oaFwB2g9MAGwlP1QriVQ1LUKhpPJ2XAencRfBxePcwM0grVsKSm5NIyY7/CNt
7sxqBeY1hRxf0tQL0fVQeqEdbRFr2oEzOYpTL8bXdxw6SARzMPqeUJJFI/r1/nRu0i6YMsmuzmSO
uxTdyp+1Ndr+c/jK2Yvk++zPzY9TB5UCNolhEcCeXYsL2jgVL2lXYlqOJaDxEzF89MgfFJ8F7165
xBFzm5dWgG8HchCPK0Ah4lweZlc3OUbWQEdtaQXaWUumGCe14R7B+nT5g74GKj5gWNq2dHwrqUny
nn0lizp056v+XMQNzqpWh6xTYReHALnHyOIBKlvl6HgCo4Ys0mrPPQygE2nNhRfhju4yvwKzMnmd
JahnDy1acKo0mSBXQ7VtdcnQZvYqHuBjHoRdZcbPvItxBKypBf2K6HLLK1JtFrF2S4uYeXuhX+RC
3OELtLbgCRgUB6SyaF2+MooRUKrLkAY+qsz5E28fg/dm/bRwCOzZm2ncz0P4pgL+cYFHSSsxMQ7y
Yw/TfhzhFKGlZjjoCalRr0dmMkcS9Fm0/VP8rD7z5LISdx01zEfJycxsURfuXAB4ekhTA24PUPy8
0TBT8yYbshHl7lPz1GAeCQZHedWBQzH4IO+axaD8zpt8JW9mpPFq5vqlgDxupR9Hi99Ga6kw0+cS
rVWCGzvxOjkodAk/K91xuFALw+AL0OCBcWMOY53GuFekDsgzkH/JYG4RwHcFR8v6EExkzezuGFjS
WgOtCBI8OonXsQtP38pWGKXrDpvRyh2MZLXOoledc3R+/a4TdwJnrOmf1Wmzi1Fmk6ZmFVanHuvQ
EjYiIC89xTj2wh7tfOdbvPn1u8h7XsKVSGYjfqihrBRq2VwgUju/RNbkgs/2VaTh3hMoa/H3SRYS
2YtsCVX/30Uv7nZ2A5XJqJtKhOjuS3uYXvr9O9wwB7NZ1ofMGWiyxHN2J6DF8WJKGWPmQo/fTVOd
wDCHcoK9Bmb4AIh4HJL0a7Qqa4++++eLGZwF5GlcTBPEGJ6FBP13B/jswqN9EmV/PGoov8+trWb4
QVirHRL0VgoACciErG+cg9eLgI4r9suFCLa2j4ix40jjdD2AxgX9E1oSOFp1MmwECwzDO928FGTV
voz4KP3T5PjkWJr+NrQWDNRteh1gbzYlRxdYVy5SK9eakcRBBMgN1ps8IY00mfU7+icQfP3tnARc
nG7oKQfABKxupe7+fRYUwoFxB10s6waF/3gtXEpirs4U4NzRA/WKiZrD+6CaSm3j6c+JdPhdE2+T
+ZCG7l8QfDNaGJTor6VpqpqHcdCjFlTjtmsMnamR/s9L4TDeFPWzcDQNPWhgVeK8ia6Vz3G11MV/
x3NUNYyeYZ4jkHZzagS5H3Ix6DFuvX7JkO4IEZXFa/80ojnIWtgtO7uZIupAA4B0EIRW4GiZuY5R
mgRdVPvoXKAy7c8XGZS8ZMSAtqdo07qSnSGhlJ8M0N2jMHowXMPpcvS5qQTTfBsAgH5fzj0z8HM5
84YZtfCTvOaMjOae7qiopgRWsvVXyC2EG2kdnReBIHfcniuBM9cyuIxVWcTYfwT2X/DFodfs2K40
iBqefLBilM7nwhZv6jQKfOd/Tlyd2fXpkvlSn0DihbaYaEnAlLCO7QM6dVEoEZ3E/F3ePaN+JW/2
uIbd5aJnFeS1ZutJ3tRTgySoued7mfJvBdhfMZ3R3OETh0jrQNf+C9N+tYDZhcrDulCb4nsBzbYR
beiYan8E62c8qr5GeMyiBnPXv901nEkDxoqZC4RFcwqOKO4wyjaBRzVSwayfUTo5veMmo3kfAVEI
a3pYo2fj0GHY3FIt8taCsCGAuEsaeoIM2KyZvRIMdK1etLaGEouvjLkzsj7+xOjPjyxw5dmgTSA5
LOXjBZPHjv9+Igikg1IVrStI++NnlmKRdS5UxEtX0wbPF8iHdqDngViUHoNtT6UnCXcZTbvZwypZ
bPa7jdRQ+0IeCV1QaMRiLTvXxjO4qAMnFU1NxS2oy8AqrLsJfS5eCjexl2zXfWEMRQIaOrRizwFN
g+R3ctTinDnkQ6eV8T+kXdeO3Lqy/SIByuFVscN0mjzzIkywlXPW15/Fudjb3WyheY8PDNiGB3CJ
ZLFIVq1ayyI3hWw9O6gnrZih6eqNQIZ2Zo1y4zDVglk1MLTKUTfBhjPDQ2pHkake3uRtHjO27TXI
lTJHORE6XipBQFEXb97aLoFQgMKElqLlBxkj6/ZmuS5PUbbUy1VThRhAxQ62hk3nfI7bxENfwCvB
jnPueGBmg67OHMoc5aGC3IHDigytfe2c6UPb9iBzAuxMBrFH8NB69dOJuSevKqmUTSq5iuyTPggF
bOqnbBXapBY2WeEdBHOkDHQFLSg6Rw/3K97NPdbl6SriE9syKI5J/QtiHFQEHtBJ1kw1bAtfxnfy
4fo7EUXHzh2Rvt4Ua+ZyXr0mKXuUpypRxyclWU55xwFYNOCqQnjQKvC3I+dF6DFbK93pVu7d9qOr
awtll3LZdpiMjKtgF5xjrh6bn/eKx/8/+g+Wx0cu7+iSgkID5T8pJI9CwegR4Tai1/3KdmAFAZot
A8FR7fQf0foj3HRbdEndHt715eRnfH/sUj5k5JIUyzFaVQj3hEpUGf27+rN2BICG8tR8OrH60qXF
mINagKCCsgruQ61kPwPDmkeI5eR2Ztw1zkFYT9bh/tWHagDpq9H24noXPf1SzekNDAhm4HrhNgL7
pvH4xMylkjBwcVfE+CG1TPBEQBYptCglV8RCkeRyDRpyNLpGqxn3UtlUTmjlLgaUAKs7HkQ187Hj
WQFqafeiuwV9YmAGQCKQ8qxQRgmomfga5exeX5VH3AotRz2gSMEzbiuLYzyzRH5+9gSOeGhiZCMs
VU4PtXW8tXKDMZrrGxmZR1yJAKwnhG8/SMEzG4meyY2vqYh/XyM0MPHE8DSAO9S1fgdmzxnlj9Dc
D2YBxgdtLTKu2MvWcUFQEJPQnU2nb6F1lVXdiFWcNmJm95JV4gFnCR48+H7wwKuhmCHnwLwTErZz
A63FNrM367oQROYA0GsAMEU0itEcR10ehUJSoIlX3TUf+n2QAfgeIcMxfWkumrc/pNmU3msneOSB
VSu/ItfoGcuwdOpBARPa6MSpiM7n5VKXYoC8ZBc1Vob8vFse0NjrKjv+u0UFqgR9kmj8xZl+YZFy
Lk2cOqPJYfHn1Q+K0eFoAAvagoatZlUfrpvCiMLv2fCol11WjiqIF0KosHvqKbQ7J7a5FGTjD5On
fTMi48L+BFuWACwvMtmYUeqEm7Mm5WuoNeKEw3ggrpKZ8OURLXbqbn5jGFsIiniqAj4MUyjj0fCO
MVKrMgDnMR5LxoF3ZtAFgrEQgjwfsRl72LoMeySsU2Hvwh513CS+nM+SmAGyA2D0SfYIs7iLHgWk
p+zOMFtHOpGDpzSLu+i38siwTkL8LevUoTMGQ6XOOax3VkEeEPvP3uVRfNdt/qH4rq3wF8PgwimO
jCgYb8A3BcABrcogcmI1c2IBZewdgN/DRvUU53A8oB5QriBy5qXmBq3AHVIRf9HISGSIz2xTG2Su
a01sDdguTr2JeoDlHxKvd353mskqiS6t6rkpalUhci+mQ1g2YE7P78JDu+J23IlV9F0KcxgQhGV5
ZBjR8ktZabVWBNi5IlZmMNm0oJVBLR9ML+t69Ra6xauxEx/D+2kb4zKTfCYTw3mvecx+ZvTPB1BR
oM7mbjR48gHAxE4nFdgk3Rsh8sR/A3xl1k7oAvoOfKqwASWuq0FbKPTGg2E+g7DfYbgWGS3ty0gw
aygpgEQAabbLiJvUUTVHfA3wCi4viLvIqHX7EIE3IFwG8iqyO5AJ8h5rrZdeiqAR/GOY2kQ5B/Gr
ZoRhdL/Max6HOw/YFOGwwgaOyr9QtyDT/scgzcDSB00MwXcYfA82TWX+yk0R6z4DRznZPPIdYG5i
zO1SCD63SOLI2aVCGausUwRYjO94q/vlP6Zb7h00O3uJVa+8BmVRg6N2aaqi/1JpyWy64Rqo301u
Z54BLBQGl6C1GlIaK/FFvr89wp/n/LX3oGMKfHioldKlfAV1wlbV4MrGg7rRttIL2CDQYH5EDyLm
lndL6wWubKW4j/Mr3hbeWGXCxRsDXBfpDeRLgdKhjrnQGFO+0zFw1UMSwIq/Q+Cq99GRs1MH3adr
Foxz8Qw/N0gtahfr4L1HZYS0YSItO5gvb6LZPEyrAmTvfzO9Z4OjrkNNhStr7cNW4fC+o6IvLjF5
FKJBu/lC+JpI8efoH7/K+8Bp8VJPUJfm//tSIACruBUCcAURDWANqZ06+qEADZwZt1PP97Lfs9tu
P2fcTzUHuPKH4Fh6coBrxe2xX3fkwaqikCUF8ycQFHTaKtdmX0ikGojRApQ2TrYbvBEOrZg5BNjQ
uc8j5409yyL8uAbGEMNgVUERCHy9V5gvqUrGps/xFNBEa9xWG+GesyJHXYPEcz51636TQdBgfBO+
WaJXS5sYKFLdAK8mz6MERm5ZZ/FirAtCfzKRC/joxtCaC1YptrHcWv5KfgAkaRPKuE51zFc08SNq
GwMMbYBfBYBSzDflZzLeV9E0C3hF2xroK+1D40WaY4qSU+58R0dYJsTIzOvwwj0KSGhkREFji9wk
/ejS1bHV/RRmpQeQ96Wu9ioZtv/QuLM1rXFzc5vJZnjVwnEHBQewFkIYlGi+U3GymAU+MThcSHmv
uSe8POgoxsmbm/LKv0Mp1+ZtfosXHiNQLnozbqzAk4FVDvAjKmpMM6r6WTuS/M/8Cpy79Bkjk7eP
Nu2Lum5P5b0amMIvJmxm4eKI9iZgJjVRIZ0o1OkORd5Bm0oNWcSdsR/Aqv+SrMpVtKs36ZNgNVD1
WgdH3/F/Gd0q+WQG5yvQArbSuXkqckhN2PAGMd+7xR69N+BmzD9xCALI2KzCgnWxIrH+0o0l6IHg
WocXNGEfoy5W0yDMY9ZLDZ7RHO7lIn5vcLmS9uLGcHHPK7xGwqEUAye80dZIyTQWEjOsAPJTeL36
DMCUDMBUeeTAqUlXe15vuQT/OY/u1cpCDsGVvB6fAq6iVQdIVggy98TLEbA5qGgoax5csPLuL3wO
OHvgZAkdGb6FFu+Wp9kf+FFvrOC5/lIdAd0VB9VD2eWX5uSrGDzcwmZi0DUvnMeXRqkljxQDlNjE
aPs1oUlQM+dVfRfhxGpcsPLupxVjQ1+Hrgt7NFljV4pEKBD2nsu1Drn17MSZAhKcdy8GCobtTtid
blu83lKXBqkgPWUF9EpTGNQepJcWLRMgPn7M2TIh15fHSzvUxWbk5zbuJtiJ1zVgwHc9+iVckC48
woucYj25qFbpTv7z+vMjl5VZXHilXNqnIlagBr7ckIUcHB9ZeXnfuvFb5iBibUfIWZHrhgYv5tfR
ev97PIoHEcJp0aePJWblXBfyY5ffQp1PBZ/Hkt/iW4LnzkFmGRzc6IiCdhpIV+PP5rV85rx4/xDu
Biv2WNwfCxeCS+vUmWEok6IkZCWmjer4np6aBpBGAropSVu8/pW8cSd9xcxMEUeiwgjaRXEZwLsf
CUmDimZcNk6c2CKMqO+53YJm41C/CPvSydbFd4V7Pas8ex2swWaLe5aAcwpFSvqaNxlixSmZQS6b
46sGHaXM2ba4VMvWDJpKQj/hu+BCeEI4NafCrDc5Iw26NNFnX4Aa4uX9xxgqaUxmfAG3Asi8cnaZ
036iq8FLQblefPmPzXF4qd+ZjTQL5wbsoigtAZmMJCwVsBVN7uqcwwKjNvsOjTRoDb1DZzNYP1Tg
X11licU8Ga/vIWSy/5ikwqQUzPOQ+Bgqb/VrYRV0tnrsWyDtBYt7U0E5EG/EPXfkV0w+X+KttFuB
yga/SEsqOnQvJ1lUyimUWh/ZB2+8E5+AI4xtsMescBx5SC6DiOCh9obt838dNTHeP1apHTzr/TjF
AdegKzUPzX4b/0b/L5pFTOH7tqGFvAKZ2T+WqN2a52qTRDLGlwGWu29fc+SwOadA0x1EYluPyTNK
4uCt+aRWstb9UhN62IO83F7B86xyXnsoAqz9B979aFZMJZOFg+FigFRckNUx6nsNBqUvMAVku5m3
xMHsXpvHYGaK6y3UvMF7iOcX+hRwjbwq6AN/iEp0hYWbUrt9bTzxDdeHnX5QgLJirNySZ2rokcRF
lWAV6FoWdM0qY86CFqyDwb300NsAlbd38SvUdu9l2emgHth+gFqJdYVg2aU8JspVKQkS2BW+Eid8
zu0ImssiSL01QNoscS+/I+nKe6RN/m9GDDQ7GEAIK51BvXFDVez0KdVwxm7KO+G7gTQmQhD/BHhZ
8OuO280fKRigJRbXx9IlDThHLCu6B1FnoVG2eVwNPEiu4UKH0Q2tCnC6PX+ElNJX5RrrbsWUsF2o
08KNgJ9Dgzb0rUHeehl1uFTp5aGCxmn3oXdO1TvjBryZkpduIlCWo5YFAhxwa0tvjBleCu3ndqm1
FfI6FtSa2N0Mnnbg7nG87YrOanet01rtG0sAdOENj4ESPhFAtYHLpHHaUi0MGt9FrWV8TbJpvIQP
wn22S4hE32gN4AvlUMbit4XNayZjrAtXYcLGj2YMcMqgG5WaYz4Om6GuYLrRwN7Db/wcMLbZmY7g
JVvpD+lOKs3swHxmLN0bQEoGUDrS6miboOKRVORVosyY4hZUncgjm/5DsH4LdwZbhIbEUjrWnpmS
qQtCPOhG4M8YYQmUChJ+e+Uz+VXspgO40idXdpVj4vLvwVvIRlEtOtKfUV6t6zRIRUdGSdqkkOWE
qIS2z1dvT75VbNlruRiTzsxRrwyhn9sUioSYVHRHCZBys6IdZJQs6Z6oTGt36S77C8p9oj+PLC5K
4Gh3RJbicpOK9QhMsRi3KOmDohrCyCvFHO1xOwggJsUrXnnvoB8CguXTeGT47tJ96Nw09dooRyPN
IWrR4laifIlOXiALlRDp8QO684wTpN69ACgy38mZwXDhAEf0JRIeSH4hgUBtG0EMB3EUYHra4Mrg
7wS3AdECTrojyu/KRl6lp9i7PdwfwDLlyLCJzinI1QK3QWPyDGFMhD6CzfaRFIEL9CyXuPkFELnE
/dMhLSSjk7mogmzUPX5wF5rDVjqy2zzI5rz1IZSfVQkgWEOKD1EOqfWcbNPQzFRLbG0dejVAaq4+
oFdbmdxj/iStQxbz2ELEupgGatWLsU6MoSDT4EKYF0QHr81o9avYNu6F+9YJTQ0pZ+v23F/j5nXA
EwEuANoBROmg87708kgvE0hopXC1TX63w3nbH+MjhDQe4eOg/jLBxu9235x9ivHc+wvbAvYYRIxA
TK8r1HE0qDkvxlPWWlUNKfdkhTaC3xGEIbO7epWvct06ig86ybaCBW813d+2/lPypxebVEl+LnLo
s6UidaZNQTCFLd5XuRla/EbdqNjq6gQBXUIonayV3eDu483bESpx4CF+gAC5nW4Vr3JzcC2CWZxJ
ErQAzAU+4c830SG95Ie6ltQGhavDK+cEGwncocUpfUFrHfga4hew1zqnhDeVY7UNbMDt0fF2e1qW
7iY/fItEvg2N9PRmTOoylzID2mXggJI3EsiRQ8K21iPPAqago2SKuPvdtrmU0biwSe27KfX7WtVh
8zMAJfDd+MIfpyP/WtlvoEEBDBIR1w438hazvmIyiS4cLhfGqR0wGFJsGHlPEhqkz6Vw/MlKPA6C
TQNkVQQzAoevzswoLW48wmv5zzxTuz0Ai4VfJjDLrWZopylmsUkSVHybr7vqUT5AKc1Wdxoy8CKz
2rwYcM9tU0G+nXDjnSTMt3QQ3BmVdFx8P+9VID5VW9jwR/5gWJIngykieXmASKv5F3QdiDvnn0Dt
/T5v60H18QniThLgYq1zP5ujy1k/Wy93s9fS0zYSaCNu+9ryvEOcCsKXKmS66Rf/2MtTE/SYd9C3
wbUaxNXO7F8lcKNoyOuU2xgiBXj5g1DUt/7uiIEwFkoQME0Qg5fxVsjTIY748Se7ItjVakLo+8Ss
b7/y59L8hQrE42SCaN5Kn3Vm7XLpfIMmGJoOINhkAKB0aVzt6zqpZhiXCLeQYaJse8g+oBdgKSec
7jV4jXqreKuh3k1E09eMqV864M7NUy4/VFGUqSMZOyhIvsbXZBeja7i0AqgkQLgo+SAi9dnh+7bZ
xaCqQRCC8IIQMCOVk9AiaQCBPwohNTjWTz0yldohB61ouU5WA2h+JJTIlQQRDl3UaKqJHXCEhE8y
k6TkOtCA2QBMslBNkECgSddwu6YQgaxEKVVERHt1+YcRwlUFPE61jQQQ7+E1sLpP0KDdHv/PQXZ5
0F3apaKr0ESJPqlYXc181Dfp3XxsnPnQuydwSeHfOshidPhnDST45qPi4M7x0ngcoI6KUzvtKn4W
LCDtcQYWdwX26fDCJN0gX3DrCym/1Iui7kqJfOEh9MJH8PFBrk8H3xW+YFsCEgguhI1uivcQMwlB
TNezTr2fKhT9BUjp4KIPIRNC0ne5M+Rk6spBBPBROxzUNwDvvdoGxYZZAw1ltdtSMVFiXxfWFy6h
5m/oyPFuYnNuivjEgg8u+KuMwt2fb6H8NQ0CgCIFfAvqz0jrA8Lx692ANIH/jTCJ2ITbL/5UzZoQ
byprjp2gWIB1X3wC3e5dqH0Vpwo+AYXhDJ1AIkTZ1fVnbWefiil9T6BEKV98jnQOoQ4PPhTAWoY3
6f4LfdhusU6twU5sVsPxzwa5sUgG5cjyjI2V8PgqcRfdo7P5HeRkyca3v3Iz8sRDgSLmy4B69eTi
ycvaRguXlMs5oZw0C5vC6Mmy6N5nBx9chQ+oIc8nIKfeZnSWxiekbLQ77eDvNbJILFbm6+ANZIAE
oj3U6zWkNigXnQUj6aohBFUYdye3ky1NySv6gZ5iLn0XfEx8ivaUllkOuE6wwixeZoRSg4Qu6pqs
JB1flSqQs2W98iUzEbwekrcg9RItdQbgBNEUyJ/bIev6oIBNUqLnUaxFqKRKEHI3cblIkMGGdK+I
dp1NiNKM02jRBmHPQBoXv3hqOcesmo2ixLhSNdhWoif25aosf90eyAI+CiM5s0IdeXGr12k7wEpE
iFUn9CEUyX3lj4dG1i3Br3sk5mtbJvKQtfKIvjwW6OE6lXD5AWQazlA0fokUc5HBa9tkelXR0DPO
0RcnlSu+q8y6LRgrt3TGnY+XclIlE/qh9zHePPTa/jkaX9rouWfmFa9TX2RURHrKQP8i6oLUqLIw
E4ouwTupS75nXv/OxMkBZbMpNcFdL3/1eFFGHTBKnRRtZBFg7wyk6XnVQI9ADWPw3n2XurCL0B0n
tzlDkZTxcTqVl8s1tY0CH1M+zGYVbWfdAy2aoaB2zUMBmwV2XPZjoFURETSIT1J+LBpt4wdkKnJ9
MsscvaRcsZbznAFlWIw+uLX+Y4Zy5FEWBkClYCbuX9ry0M24PMuunurWhFbG2dLixrm9d1gDozx3
agW/CntY5LPZanXoXOmTYBXtWDF8lmWI8tkgVEtZaMgMak+Jsgeg3SxjFrxrcf5QNcKzTiDZRMpj
ZS0pI6EBSt4Ho3aTvAzxPphiu/E/5shTUMFuVBaJ9OJeRBePDtkC8FrRpERp2XWqT3DykeLqle4N
DVTmd1MnuH+xUDrKNmgDA6+xRi1U0k7iXCSwozSTNcvrcBacjkuc21YWA9mZFWqVMl2utRh9HKBE
L+/yZkrdoOXetBZ4PFHsTkUQs/JTLIvUKVRIvtiPZQ7IQee7RfdWKcDA87jwdMFGjJP17fEtRo2z
8VG3PvRMx2pXwVpfrTnhKa43yhCe5nqwC6i8Snrk3bbHGh3lkHk293FUw17ajG6mScdSbUxZT52o
jfdjIaaMXbbsjf96CR0V9VZMNS2Cl/QCEJzjY938rrTvkbu/PazlE/fPPNLEJcBQRnGZw05riO9N
AtKUOs65LdTA78QsQ9PGOKpODvZViy8zQCrE/jfXlixSA9ZoxcsDqokQqwQy2ppzRd0ugZ7tUsgI
aKx8xuIyolkO+w7IYHA0XRoyRDUTjQnLGJa7rHLH5CSUyNvWL6G/uj2ziw56Zok6AQZOM/J5hCVD
fG55zKObI4uQ12aX6CZoKv7GX0hPKeE4QTsnFVVkbkjbqCfrWMFSJNgZhA3bWdyp6cCoPC8u1pkp
KrTEdVLyJUgBLGAXHnRxeIuVycoHdV0rBmNUi2fNmSkqpjQxl0MoDJMoB6jjGCqa5rtPWWeqkV2X
IXFBOrNDRZNYhrzuT/NQDoqo2c7xUhHD0s7hG1X62EIupz3OuqW09m0nYU0lFVUSLRy7osZUVpJs
tqJRmGkNKlzotQy5wgopCzhiMko0H5M2a/LXS+evsqKEMCesKfH4K0XNiBeDgz4G6zaLXv08Qy95
0/2OoZeUGOih0qEjEjd2XPk2RHlfZKRibo+e2KMfqGffQ5PD9JyWl0OHlq0cKSQBuGpdBhVXqDpK
4XKqnRoO2Kv+YsZBOKiADhAwX1miPIorUkUa8xo2efQ4QzjbkYvJnktQaYsyI1G/gH+R+XNjlFul
PVcAu4QOl6zaSv2WVy05uhsyu9CeQE+TosAfsW4xCwnbS5vUIuOd1kLinjSICZs8OmQtJrK02/gh
kUy1s+ViF/CrJHZQu/Lb3aSvhGETtvda5NTqNgpYeYClHXw2BXSJhuMmKZRSfE6jBO9D0nyrYuKV
o8+oBpJoSrsSUkDg84BGIxhaqPAnlEEhRQXMxFrnjWr+Jujz6ba3Lh0d5yaosGcEEhLwwAtbctyY
jbxtcPjP3FFInn3+438zRTmparS61grYGHUjmGF2arjKLbWtwuVWUzBmbnmB/swc5aNtE/pZCoFv
C4HI4sFBwAGhKTOeQ8tGiEQPxJfRUkANKBkNPWo47LqkQbdkHFpZ4G9LKWcs0dKZq4Ii6B8z1Fjq
KC38aib1wHw31o8q17w2+b5IW1eF4HIIch/G+bR4fTq3SO22WZJzPm5hsctHKyxWxi8MTtpPpbmJ
OGuerK7P3b9wDnRkAIH5f83Zl1G8xT207UjvIx8A4IaeXU4bnLTdG8JjK7HI8Bf31Zkx8vOzfEiZ
BnmAxCYeRaXkjEMEb+Qs8P9bfun2gWAKvSMLz4VxqmqkSJ47cNiz3kvLc3z2DdTeDvI5HY0aA1ZV
0/DfR/k+THAgOzKHE6x0/KE2dfnQaG+355lpl9rwpaaF2tDAbj0nJpQE+f5UgEJOdEuofHFpZpYq
Cr2yLeBmcNv04nY5GzG1XfKs5+J8guWyc1IeGgDq6PWsF83y0hLdJFycoEtO7kRnS8sNM19wASkp
zrzdtFDzkdru9fZAFsCCOI0gF/GPEepiPxh1qxkjUAOCcYBMcCu+GIZXc3eZvO8jSNu8GKLXtHu9
+GpZtByLweDMNHXV56pE5nqkeywJcI1O4c05euRCwNhq3lIhBchpCiMaLN1nkDoADhzwSO0KIqGU
ecwHM4FIlI9Tv2sNU4tcvwQgQ4IwcbvSC4cxvUvZ5jOL9Ona62LaTDks9prXio5aHKdkNv0een9h
a0p4bTSlyacsHPiif4LhF+B20rpLPzYkwUA9XoFZg3/Oo9qJeCBfgn7FGN2ih56ZoTbg2BrJoBao
PevcV9uZlXaHEG7qfmVx4N8Gv3etPYDqjo8dMXwPqtFUCo1xOhITV/eKs0+gduIohWkah6T8XWU2
HypuIt9P8nisO8bRtTylBjRaZRC7XyW84lqHhNqIml7B3TXjKfF3ebC+PZ/L0/mvCZqWOujyqug6
mKhy1My10h7Sv8kNQs3kn1HQbfKZ4EMumIxCQYdinRR2MG1DJqPFotdD4QAsMyBH12VqZ/OBkEac
DitpEr7h755Q66taK53Yn3e5InmDesohooO3RME4EBeDyplp6jyEqGw2Rz1eQqnwXI6haaS9OUTd
uvPfpOG9qWbGHlgMKWf2iNucBekqFJR46MmEGrMnzaMnDrxTFqKZGf0hqFSP1CWiVLBvuwprmNTO
y8Z+lHhiVjS4Z87/7NMqNFtpcgvpXegzZxBLRlJh8XEKORTQ0qLGhKoytahdKGdGO2NmIxG6wOL4
JMzlLhJKT9cB5RKeImFajQE+Q5tA8OBDU9k0uBc05Jp6A3VqdXBvT8HiboHCAg/0ARRy6A4qeYym
LlZ0tJBXo5eK3f0YsmpqJHhcBZd/TYCh9nJx+xJv/DmECeBLBmWP92CceLrsSuPfRLEzQ/RR3yla
ZowA4fqqb0U+VIza0CyTeZWHrLzzYhw7M0Ud+KKeFhFPlrFvV7160oeXVmCds8vv6jMjlK/kajvz
U4vxaFmABKlkDkAeJWgH8Fsrzp1Wc0SSUWhY5TqmYWr75z5Y/UOB9CTz0AD0A3NGl7u86oF/qkdz
UldSta+0vzkazkZLxQC9LxI95mA0F22Nk00/8LSmZ9xdFtftR+4RSVHA5CkjUp5mo07WLU/01RiB
lmFSHU2QrNu7atHlz8xQgaUS1UmPVZiBNITZlZ91Ado9QtEQu74/MowtHt5nxqjDG2LvWlFPMFZN
uTml+xIMcFPw0RQzI1yyDJFwehal1UCo8eyEoSg/xoMHVj1TQ6UvYlRKWWtEDoszM0qJAyCJ4Qg8
un6yIHsI+cnNqubh9hotmwFlJ+jBUSClIa3gTw4zdEWD3lKCbIE0oTTwMIrCXzncHytUoMiTsg5Q
lwAFYKusBCN8nKrIi3ODkXlYPMlAbfjPYKhQ0UVaGnS6gRiLVMocerKfO0q0avFCrwJ7ZiUEWHNH
BQi99ge5K2AuKPahCCq+HpK7LGgLa0zUXkX+KzTUEVOXIdlr14B+AIo3Zx9RqoNskE+Qn6qyQXKk
dO4eb/vG8qMYRxW6+iBICEqRSx+UOy5sh8EH20frKFDF65w2BMap2JfFxmhtyE93ABMEI2vMZOKu
zso/dn/gRme+nwdzNfUJxjwL6GYGVMEfWTeQxWvlmQnqlJx6rk1TASYgaGxzGEWprVQEWjG2kjGx
JsB9Ia0esBSsWCOjNoKWQ8wp7eEyCqetx7J7nuvUu71qi155NjJqEyhq1DV8g0Uzil2d5UDXPGrw
zttGFq+qZ0Yo1wedhc5NE8aBrL4pc+sGUbAWJbPBgqkjZNA3M7e6bZI1ddRGSAc+yzsRJnPfR1I9
3UD35f22icXQfjYq6sBSJR9lWB0xtwLMN693uV94nbqLoNvxN4Yk0IyLkiKhu/JyY8VqOPiyxIHk
RRuOQhYHlpijuXGEToQuv9y2tXgKg0fmH1vUUtVVk7aqAX/IlC3SBqNQ21JrS2jrAJ/ObVPLXvHH
FLVETQoYTF7ClCB1d1IwWbF8P2YgYOC74LOv0zW62Z2h9EXGdC67/B+71LrJfAJd2ATTKSLGdyDo
U4OnYBwYFZ7FSHw2kdQNQ0IHki+R0emy3ab3pRwBtQZRR8Uta8MJQvf2ZC47459Bkc85C4Jz13eG
kGFQaeD0qJD1pSc177LKgo6y7FBBXkiHXq94DEsE0mYkb78qQlUueeiKmBV1SVS9Duz/jAkMoJdj
ynUu8yMdtozwKRrWIOOUEnAWdtY8QDkveZiN3yP/WMgtI3YsEEYgNfnv2qHd9tLwyKmpOmcwHDXg
3ox/N74RuPrImy0uJFXCeVn50PeTafRQZcGTs+x9V+yhqChBU6HX7ke5Ok4Zzyp533YpsOleflbe
anLTp1jjNn5q+62in9oi3MTps6q+J7XK2CbL2xO8YQKE5qA+S0UdSZhKiPnizKtTHsSJVl+gfV1q
oBC1HvOPCeArI2REhEXn0tDBpgnI4OCpcTnAMfFFMaoRtJG5NLXQadq3RvpVqYw373Lq+cwO+Y6z
zcJ1Uxw3PoamVesyX2cRKKu+0nqV9adJ8AQRZ+133T1V6WmSffv2Rl1cxDPbVFyQ9UpsVXKmS9Uq
VYFFh8wOivqd7naBzXfD/zilVFyAyJMQCy3MBdmvKtrLpVVBC1phDGrxtD0bFBUVGiNW01KClT6Z
14rSfQudyLit3/YNVHIv1yzlY6PMI5iIKrSwIa5xSPJyx7Ryb6/P4ukA7gJwVvPQ9BApH9SNXmzj
LEDtYyx2nCzt1Ix/Vmvt/raZ5dvymR3KB9uwTDpfQoyRhhdUBwXJiaG2JYCIMHD42uYgr+SbYccz
dvWy75/ZpfxPnLim6WbYrYFSq/tq48+Sicej7edQIkzAEmt8NHn4VcagYqrQNtE1d5oGvPXt8S8u
59lnUH4p+XMuDS2JZWm3KeVy2wAnl41o5OFmhqnFK82ZKco5M0MpB7y+oFWQfStwnDrG4650m+EF
dI2r/2lYNON60iR+LpE3ZVC7QRhZsGVMFi8zrp6LQQQaWSoki9H+p1OLKMujGmsDnLSaPLn5BfBT
WWR2xNtK+1TzDWN3L54EZ9aotTI6LWm1EWvFD+9i/aT2W9F4HvwQMN9tXrpT2zH2IMsgtWJJ43Ny
UZDh5bEZQBuK2wm1aNbFPpMcRXUkVjpoMX79GSHdpaOEIcDGItokUFIwJ2Qa5rh9vO0Zy+ibMxvU
pcJvgKDKRwyKT/mTEQ1oGkyL3iwyEdQP6bivhvjAt81XLQ0AgcvzU+PPa46UtOroENVCaNV1GjtF
KvlW3qPaBZXuzIwNn2McGcsR8F/nopuDfDC2KmGFD435ecOhipGW8j6oIKl0e0ZYdqgLBlhd4jLW
4FbIKa4kv3AqrTEhCMEws7xXNJIlRfkV9InUwaHKBXBrGI6mPvXqbDaZ3bXgvADV2njiVaaK+eKt
FQwA4HwAEwA4Iy/tBYM2+okMX0oTK9Ums+juMhR5x/BxBJFcvjIAQubQLpKzWu8WnfjMMPn52a0m
iAwuLUir2aRVHjcO3sBqgVkM2mcWqLMxDTMFBzumcgRZXT67perbibYqZBbnzGLI/mkyxQTqePRe
DkWLY2MsBrhGHt4rlRMBUcHjjiQ7Uc86iBa98MwUNWv+KPZ8nhNT1QmtGaba8GYWxIyIxrJCzVwW
hOAIIG9OLrozUPmPAOfMWc1ei2ET6GUwlYIF/groGw4Ag6FtB4gKAanz6G6KrQK0zVJzMFInTsCT
KjHOoQVaIhlUpOhnIxInYNulNleZ9kmWaDDZ5mayU+6no/rY7MWj74Lw9hXsObhirIPfuGLcjh1L
m/rMLn3OinWSx8JPSmRe6yCMBjI2PorBthPsKT7dtrXYLXlujIrcIPJKelzLSA+nYULCPoAcENgL
TfWYbTKv3BqzCaHe9KlyAzuBfrEPYpXbn7C0H86/QLzcDyhpSpEqw33m0e3i7TQhR/Ko17YqfNw2
tFjGOrdE7TwQNebiEMCSGG8RkrupsyV+qyiAjkirWnUr0LhUrOTFtUIrzsVzq9Qm1PU+EHsOM9yY
xW7GpfOBj80xMJGKD1/aJ/9+25KO9sj+8J2AVWuVWM5EbU5xTiK+B8sV1BJD139Uj/FLY2tOBIrK
yQuwoKfY1m3ZqtfKfWVz72gZXntgB4V3l1azwiEOxnDwqa6kt9rlT9w2Yt3al0K7hg5OUPtAHV2m
KXdTdZqTOEMzoDbu/Wi0JuaxtRSgNKhskf4HRYDy0qWH1XnWpvyEwyP3TWUCiC3zfGYnwuLj49wK
tc41OqHRewwraHTlQbKupTtovcrht9Shsp9yriE4Ff80895guMrEOwzvJvuEziid26dWOvW5ls/+
Q9qX7daNM90+kQCJEjXcatiDZ8eOh9wIsZNoHqmJevqzZJyvrU3r30Sn0RcB2sBeIlksFotVa1nA
z3XUgLJor6IAjOZVfSCpilLs7CIeur1RZ16NW6aSjkdUGv3N89b6I5ZTdnVOG3jpRH0kPkKr7kcF
RM6oUixK2cPj5gVzDSPeEbpC0YsMVo0reWvvGLuaxydTMdHe/MLS72p1oM2xmb+dn+KtEGGNKtwV
lHpCWfnSJWs0ykU2W5dj/kfR8mfGlV/nkWQWKxw97aBWZWljfBa/o9p3Pjx04Z//BCFeC9I+70sr
wmBINnskIV6oz7s5L/3zMLKlEvkaZ9uJaT8uk2bsFNzIEe709rEltwMNRu1Xql1Wmq+axfE8rmQG
xUA/iqdBU2PARvSlxbvZoN1T8nweY9u3/uNXxGiY2imrixqrlIyoWR0apDuUF9seL1tK3lL7gdnJ
4Tzitq/8RBR8DHeyNjdCILbNdagi0AZRiCzS2sRAcSP4GEGB/qUiqWQ2QxfvYhh9fFM5I9IjjlH1
7+dHsjl32oeaEOq8qDh3KiqAxnyh0iCN6XPF5ep1mHOfKLrfmLcRXuv+G54wc0U08yxdWuyz5ltr
3IbZLuNXqf1ahPeT2UoiuE3jWw1OcMWWmqSZurAh8GFG/f2xzZgbZ5KavE1vtAIRXG0WDSOevAES
jk2Arm9PTRzcv+1bFHpIzE62WIK7NaMyJZkKqApV/g5KVoJufuPTg04ulU7ytrQ5d2ThebNAsfIl
NW91jNd5iHAJgvaUjxca2EMaGT/5dti7QhHMoTRIraCMEjW21/Fte5gPeL06Ftc1aDpSFw+30Cjz
9WPpKdfFTi1cyIwGRLJ+G0JACAxX3yBYSdcbitFm2ALD+62OuPsJNX2/Xh4JBalN4w8e3VuQpufP
kKP39IuZgvHPkHzDZvnh+hsEI0JudCpYhHnowWflF6NHv02XbA8+wbfmPb7Xg6wG9VWjBed343ZQ
vBq7YFF5SbjJGuCCMtNWIOM9XXYH8iv8Bc4UvC2pO+I2b3glvQWpuW4Ff8EifDr3i8Wv4pTQMLLM
SYBPH66dAoF4eDWinjoFMnftb/1l+I3chLMbvZ0f+OamXY1bONhTk9XUXKQTU9ClIUsDaRMlYLJH
IAnKx0VoNTorQ9sDarhxMLVvaXhJcy9LB3duJDfk5WO/RJyfg/k4+lcwhLIQrHjLJEaFl8fWbx03
GUeLXVX/M8cqLlcq8rayktlNZ7RCXeLgFSpUDNt44EDt619KaPh5dgihN8rtRxN5w4Ttzq/YJtHS
aot8xP0rvKguHKVf8qfcazzLwu3YesE/6JO1biiDbuKr+tZ56jflqtx3343Uy++VK74//xUSr/jB
x7j6iA40efBYsJtGw14ZtV1leJBi+ptzazW1gkeqQHw9xIvdNG3phmbjUch1ZLKQULaAgs/J23Ip
UwCKmr4zLWC938TvNAt41ripVIB8K2W5Xj7B01Blagtr8bLKwFxuoZn5TrX8ZOj9nvkxEm+03lnd
E1pAJT5OtmSCiyF9o0IbAsPs+j0SDlP+G6XUkgWTTaXgTlCaXkEGFxgOccf5ZSyOxby3UesHAcrd
bEoyNZL9LhajUd4m/bAsXGEHSh8kUH4qsQXT40wGjzuXkyKxetkx/fH3ldnXNmw+abF4+RHl2+QC
Erf1VXfpBLmbXLNd6jLd+8Z33/P9cDG6FLLN57fdZiz8uSE+fMMKH90HId4yMWIl64LIspAKlLiX
xfy++lBKHJD3g3hQJOYZeoXqBkFoZVdPfXy0nMuueYrzwNIlQ5EBCREPnZSmKhbOpZrvmhh0SBdo
3cxHv/+rMhoQMvwzJMGLmMNYxBO6hT21ekezOSLTHG+tlayDd3ttbAsvhOAlRuPZ6TnAU13VcnPh
GkKJa2FnKEY6nl/97d31iSDsYK7GZLZNWN+spS5PGpwulRdaxtVQKW4eUZ+NluRI/cj+f7WHT0xh
R9vLc12zsNclZfOcEQtXvLyEzqeTFweL1QYO2KggFFyrGX9NeqNAbzHa7M3cUkAynij6G+ln9t5P
aKhqDXu6Usep/mF0cf4N3ZUGyKxAP+SiEiA5FDND5WqNVrKm7+w/KCsMn3qu8jdoV0Juq5lA7Zrp
iuPxDvUImRlFh6izwl3RUR1RW+1k19YQDdcW59ERvXAgxey6a9YldBG7MSa/cfTkfbA5VKYyhx5m
ixm/Y7VJob2RFcgNKTRI9elBra1inzX0QZ8U52BUBHyOSnJXOYkiWdDtZAQM5v/bjEgvw8PZQmkA
ZheEFwqK/afZLdIex9xLA2lE5WquvuPtzBlkBNrbZ8EnrpBlL3msERSRLRnIGZwoihvmppf93fH9
iSJERoqVl6BYwo5oQHNGey8cdnH4+/ye2J5CHextKuQSFgad020XNY6RlRwgffoQzXt1/D7TfYag
D/0ZRbJT2Fu7VLT9zUG3QhViBmNRcm4noIbsZ9I8JVoKOrxLZTjq2UNGZSmQzeVaoQmuJbcSCs5r
oCnKa6K/G+i2mq3gP06k6F2mKo1CByBpfR/2t8S5mdTK7asLHvsMmfmy8ka8udSyJ/DNg0B3Fk5D
0IGAZux0AevYyfO5A0WW1Yb7eZq8Iolv+jG6aS3+02LF3xxwKzhh5UDRaLU9AZdNpL0ajcuVxLV0
18iuJumMblWyo/34n5EJy2a2o2MrCkbmpORoKqkb24faeVUQk2vWZRajJ9gIsPHOL+RWVIQE1iKA
Crpo9UMUbhUjNCAQVMqF845PhduyfMfLzBurHrxA5T6O0gMvGBrN1efzsFvLaC+a3CgoBKmTWMJY
Qs8IUneQjw8ZDljrfqBpBqfMcOFzrlU8kp6H29oSazghfAhjiyrqBLhMvR9zFjD7e9rJ3OTWgbsG
EUzTam1nrgaARNVvyFkkmT/koFgAu0J1SUJTEhFpiz8Uz1q0+uBx19QWZQEBLsnnsZ4c8I2YWezm
4c/RdlG/7OshqIgee5x5DOpiaBp2eOeG2ttfTCjItRd08ASICdBcMerUrtBMbpFf8LNeMj93sgv6
5nyuMIRFawqqt9nCmZHFBK0y+zFCK12KqP2V9L8MGZ3UponYoJdETYNhosT11LHYelZFdMROL3Uk
cWJQDL1NtJLcQbaiPiSm/wcinuDZCPpdZaERbCr2FJd0V6Li/G9W5hNCOKzNelbKXsE4WJ0EMbJT
De88c/h1HmVz/zoq0aAoB1JE0fgcvXOSJMXaDNpTl3nETGECeIsFibQ15BJT3zSEFZjghJGXmUmV
AcwZHkLzTrPRBU/f0LTqU+sYd3/RsAcv7KDKHJIhEMg5NYSwL2sr1BbhAFLvI6t104kGZSbZQMs3
i7t3jbLs7pXfBU0qrSjDBqqcmxClCaa1z8hdmktgttz7GkZ4PO7HaebGwm4RzeUh74w9G1Bmqdu7
OiNuDw7ncrpVNRlD2tZeWqMKO9fJwsgZ+wWVvDr9H9JdEOfxvAHK5k/0flB5YUQDRN9NSJ85eOep
bfI6leB40r6dx9ocztJea9gLf4EqnMyllRfdYIBPYoQlqJp9MRr0tQWv7nmYzSHhqePD/YDnUICp
uyrlWg8YiqsbCrmcu742/uhRtUf17f481sb+BY8pWWwcsSB0ok/Nr00To0FJMfrX7MMtgeLSONzo
iYy8bllnwchPUISNW3KjAhcCQ+tLe6jnzm1lR8SGeQMA8mcqCMMJFHZOh8FNnvAsBADNmF+gj3HW
DNCYPs4tdBlD5T1mhcvsUPLIs+GPwHFLHBSGgdBJFYmxnDA29ajt0F5mwYOroTuZxr1Vx25aXnVX
NZWVOW0Yxgne8j0rX8EjlIWgPgIlasMOrAMpqw55cZxZJhnXRx72y3qtBiacgWVsmjmLAaSh+8I4
UuJ15j5jQeY8WeOONCV6ew5Tuqdz73a9jYBUVhG+sdXWQxXpThCk0bEm+ALOr3MUUxH7kJWH87a/
VUl1AiJ4+GLpLZ6X9csUHoQTylxSx00mdsUcJCSsFLVVsRtr40OF8Euyyf8PcPT4glKNUBS/ny4m
Ci9mPpIe3QW4TFO0Wyr2Lk+eS+OBKZUbWkdoSbmQnzw/5s2NgoLN/6EKvkWpczKq1oC+mn6nRX5J
PASqO7XZR5VbF3hOlnHqby/kJ6Bgs+iwKwtlxjBbdo2+FmfymkkSTG1OJWquQIxpQtf2S+0VN6yw
juoR5qom3c3kxJOvNhzi9poONTUHHa3g3e/RDIWXMWrMJni/Khk3wtY4tUWCnoIU00Q4dLqchdlx
JRtntBUg1A4jgtbFm7j6eX71trz1GkSwGSVHedg88KUSNvKm7CUnexWCXZY3tpJzYavBTltDCYbS
qSBtC3OMx5wC1PdP9X1Cn+P6Yer2DvrDxzrIs+s4f9PV/dwfxtxDAWmS+ERG5Lbl89bfIdhPl9iq
DT1E+DywhdT6U6lyHzkHVNVPkq2xuYJQ1Vi0oFEvK15lMjwboaieYMQ6BdH7jhPFq6vd+RXcKsdF
VconihASxU4d50YOlJQWvsb8ib/Z6sWgXsbNPqSXgwUpJnKVZNea5U39K83+hPMbk5VzLrMmOvj1
VwjWymtVHbse/cJ6ElioJRwrr2+o28UW6JSRt+wk2YXNuYW+L1gHoPaC9prT3WHaVpgrFvDm2an9
nFG871jkJ+2oLHuob8Ua0Jqli9bsonIrQOVpE2d1jAmmEJJsgsmnLl7MvAyS0JmLRx6oi4/Qsu9T
N//THvguuUqff0Nb/ZbcJL62x2H2nEP1Xj3IyF235+CfDxMLopHXafppxIc19kMWxq4+HzNdcmfZ
chDoBYWCsmottzFhXWd95Hle6ugNb58aFT4iBVnGBZ0Djch6Q7bmeQ0l+KKEQ8py1jGcjgUq3i0y
sAWc3ysyBMEFFU2Xj9kMhAqaKExr3Ez2mrR5cqwHIXiXdJqKxBgAkaRHEGLERjAWP2P1kEJ0WrkI
2ZUmY3PasgLoE3yIPps2sjanOwFy8wVPtcUKjJ1qBw2aDWQQHy+Y4u4mICJYBAoQEosNkqER4+aQ
wgog5HrBdmzvOD57T/bP3O93UAL2Qy8EBYdbWC5qowNZKfyWy17DC5ahVAXN+TLEBFSjKvw0ImPL
uEhmybm/iYNYH7IPmq3D3k+n0jZHFHMlGCafbhPTN9I3s7ql5OG8FW4u2ApFcNgqUcaFyxUOG6x4
pnIwI1SUy9rptsquEZKBOsKC+hCFaN7pWEaS99ZQIWfo2MWNou5b9FnaT2H01M+uTqvLzLkrgG/Y
OzSKOLKdtgVPIC1jI4+HKxSYaU/hc25GsVZx1DEuaj2jP1n3VvxMp3dSPiqNG88+qntsbAr9lsh4
uTa2+ZI+slHVjly+RoUdwSzcP6HOiWpQVfll140fMSojyNrCWEjToYyHuy4ubKfj67OBddwxkW+r
h9rVON1BQOf+vKFsnKmELBk9hA7IhDrCONRRM7N2gHAzjW3QlQYzuCta+0+fBAwi1Ym9Ow+3Yf0n
cILrMmPQFySLTrQygn5Lsa91ZUIrD2J6Oh3OQ30cTYJDgYAlgktTh1YyUh+n0xeD2r0NHRTijxcV
GjBGD4QtLoXsl99fVPshRadNFbyh3s+l3wYPLH+QF4z898LPrnRPdS00XZz/oq25Xn2QeJYqTm6M
s4EPmntUff/mVuzDZcdgeRmi67rlf3EhxgQYKAdAeyl0wYTtOUQUHXQl8LRFAhyqvYaPUb+zl/jg
ZO7rWLiV5WbcOz/KD43Kr/P+CSv4HtIOSE+C7sV7KgJwW0Qgot1DXskNj8ZdcjUfnN1wmbuT6wTO
DzxdFu5P5/iTHUBtp7vRjr3dgCyt23EvDM5/2FYUi/mwQD2Bq6sO3fBTg4i6BMTZIT4s/K7s6qvI
795BZWn74VUUaOBeWrrKvOL4F2xLJ7DkFDaMckWbF0bgiEHIUh9c+/n8wLaqWU8QhIXW1ZEOjQWE
6X3w9QPaGW+qm/SFfU+88IEiB+xGD8ZLjXAS5Qj+RRxk7p//+AnCohd1RqM8glI0BFtdMHS9aVeG
X32/K67fX+truh+fQw8rrfi2S31+KaOv3qpWOpkCIYZ0SBThnQdToByup9vij+2hD8U82Mf3l2qP
pq+wdJUfxoP94Oyte+7+Oj/8rYvnCfzi91ZJrqlFHZGRYPj09tb2zP3wpvkTSmujewgu1lBm1j2w
NcqIbDZOech9obcKVSE4jUQP50Cxqi7mDFzTYcDqHSUJsuO5N5k+HmnU7lqJLlBSoaaejSLJH0kc
TLKHgM0zWLcMvKMR6E7gIfZ04Ly2atOCEIw3d7hc652bqYYLp4w+nb2uHyvn1mZuBJL2oryZ7Zta
dv/dOlBQUWtg/FRHK5uwp5UJylZGD/yRXtqpH6XH0omQD346v8AyGGEPjyaaspmK9Q3RaDs31RU6
wt+VNv6mdTJdiS2lU6Lbhm2CIcdCFb4wpBg82hpdbAn85V7nx/vw3g7y4/RoP2p7/TBcTt+U6/LP
A/2FqGOHo2THoAM9eexZtqu2PebqU4RhtykDG4SC2c2gB+wPuAPjapruCq9BG6U3oZvTHfbqbr6w
jufne+uOs8Q8GgrJQBKE5MWpXU0cHUSakWISOkiWWdNeIY7XQVB1nAr0dST8FgnWn+hfDQiTcdts
xV1IjRuwK9zEvzxlgAlJbxqObUUidPr8HsJv5we3tW1NiCOCecpUcZkSYy5OHXBsYFZJzPnkRnVl
RbtJi3KolxVRE5xHW35NPI7XaELIlUYN480EtLzrjiVabTumB9wevCwBJ0X8eh5tc+4wNFQFqmAQ
EV+bmAUZr36sOricBCVs7GpSc8kNaivRD41oUMaiAuojg3pqG1FacaiF1p1XVdyFApU7Q/bUae0g
C6vLoSwvwhESFUZysFrDnVnvVRr0blvdI5RenB8u2XIMqIEE9T5cEAgHhaOXDEWkD33bgUvEDuqp
8wwnvCx4vp/C6aDlZFeW+c4aH7TK9ApV3+c9P4Io3G1sqALQ9AqSfV4MPcgeDE19+CMtf2Z41KJ9
DVbc/Jon9ghShxwPrJYkTNvcYWCvQHysUwMniLDDMoPESqTiy7XmxRqvNMcl3WsNKcz4jtbuVF6a
qlRge/EXoi2uMZfZXB2TZkhbVWXAjFjmJnidLnXFi8ag0JWdWt1OzrWW567To6Jm1/9F+pCswYVt
F+chmVIO8H5UvncsvTDtR6Z1QYq2yClsXIO/nTeOzahgjShuvdKmbOqW4ULVy0YuKC5fMyQuTcM3
I9MdG1+HhgnoPXXwZ7HOzdU9JFzK/PfILy3nt+RrFlM8N/nCfQjvJ3mkTvgaKIH6znT1UVlKfTIF
c5gFVnjXlC+qUoCs6bnJfyv2gwR/o0SMWEjymXDoBh5tha1CM61tYtJj/slji2jIiJ9wSyfkSKGU
be2cDPUxsjfcrSvXGlMIS41E0+rJGDqP5Q/xsLOTC65A0kXfQTfSrSKJZ9pwtY5t4SqNBzoNr2vC
lqKWGpeWinK0guVupzgPTWtD2xO6qMmPoZY9eC7rJaznCZqwmdpQa80oWUruyghGc12AbD20/Mr8
lo3Mzdi1oUtO5W1E5LghZLZUoQrjQ6mWUWYMsaWV5FDzQkrOeE7Rct8X+sPY/0HrIIjaZPULW+7e
wZUN13jUtaDMT7Cb1EiHzqSoCYIsJaM3BMTrhJSu0QbqeCR5oMy5Zyio2/xJ+woSEMdGP5w33Y1D
7eQLBCuK+agrkYOZ1q3qpWR1fXQ60kqOkk3jWQ1TmFwjGZWoWkq4kiE6RlHimfS+NRMPL0m7zviL
ol4MCc9+aDPGwWWIziDtrGKasZROogYWmT07edaS5LGr7B1PYbVaLTGe5fu/mOsnIhWI9hC2aenQ
L9VjqC2sSX4IWeRlUj2Q7bVC/Q76m3E1+vDJqyNGMQ17rFIUFiq4krm1Mv9QZVppG04Fc/cJIbj1
kOj1SJY6ODUtD0iMgmt4t5QdlJE/gZuNKC/nzW/TMhwChR8HNFNwnaenpj4lKCBblOaU0h0UfcfC
2zbZ27mnl9w/D7W92VZYgqkPpQMRqBFY1lypd7yrr53EvO9nZ18PqNTUifJAjAR8WsgouxPL+R0k
0vWgofFFnxfpbWcXxXfJNy3j+2I5q28SdoYz1OPgJPimsEifoAL6o1DrmzzP3sPxqcADYAYq5lEJ
9zRL3dkAtVsYvRMTctTnv2Mj1HPs1WcI/raqaJ/aS8kqBN4Gh15oEJYLpydLpp2+jUNRmgNlHssW
25JmVlZ4pwJOEnm2urei7Fih70paHb4VnmBAn0DCWht0mBK9x7wO9rsa93uTd0iJhtb3KC4Pev5q
OpBqBJuKzju/YM+MDHc9dZ6hOeVqZXaTcrSYOjLyiM3NtfooYbErPOBPaoyPUqlLrCsDcSKz94WF
vgN0qkxcsqibXmkFJyyqoii90hJMds+R++78afAr1NP8jeVgNRdtMEiACpHnqEL+c0pR7tfUHlSQ
duAMdymKrzJNcoZsT94nkOCZqtQMB55COy8rfxl0vrOSexDA0tLv+bsejhKPvm2on2jCGdKOMUtQ
aooNoeu4ubqqw/aK1t44qsQrLT/01QH8AyQeHVUBCj5aoIQ2Tl4Zsua56hddAc7r5yb2LTu7BCnd
+RXbas7H0Yh41UboAcExYcmyEJWLH4XIczEdJgh9aShnKMHJnBvVTQaiSMWsdzb91fd/aPmboH0W
N0GIuzq+2ReSj9my0fW3CKs6U9JkZYHzho1p6baoH/DHRo99I4mzw/lxby3pGkpY0ppWuZ0agMrG
6JgPGuje+iNE3UEQJiPvl4xK7GjlfT2RCa1FHtWU66pBxl8nB9OSvG9tHmirEYltrLCavLJCwIRK
vu8T41mpUPFNu0CJQP3VES/TUMk2mvtFrIgPaWAleDc0DDcZZRp2W7sTXh1afWDYQKpUSOzZ6tgr
DYUZs2j0cgg7mp3lMYdejd1bok0PI2QnJZ5nMVNx54BYEZUVNjJpX4RVRkQpbbxIrepc/+60kBBg
VZoDtGz8RifcjyKZkNf2un5CktNoJaxD9FYt8ruW3VhepMx20CYjtFAHKnvgWibsy+g0E+9bFjaq
Kp6UhTYqiaVjQsENdZ1Evxxw/hK136vQmEqzPxZNEQVCEpH0x0odJN5vOR2/gCPta5ooel6Sz6fj
tLVU18cG4DVPd0lKv2XDLEnwb07lCkLY+CSdUrWa4WB7M9uhrP+g5rlfxbJu+a1UEPhEP4ci7Hq9
xCrliyNP8ys9/j7GMYqC7xnxs+bCjMGqoL4o6Ir7C1ejI2dPoMG2XENO569snMJhDIei2eOuU4S7
Mu33FnTmFDuWFBhterUVlGCSPTXRJmsAKrbNYEIMkfIRr87OLSS7786PanOP401GxzmPEnWxRTOD
bizeXTGVSu4hWkXPegnuA8RUbfFG7eiv5vATTYhe2ihjRr4EFqF2bdp4wkyPTpy4mSzNuelGVqMS
bB2SiKqVc4yKR8V+isGfUv9xVHYxxc8DJHHPT+H2an0OSrD6Kq4aki/dWUoHhlbnOrPeunC8ZTKz
34oqnNWgBKsnZdJlBDI13sATx2+iMMNjdHffWeNLRMabno+JF6H/5DI3U0O2cpvgqO3A05ljLN2g
p9Y/oBRJ1QqAU1A5KLU/Te8KOzpF4lbsIa//SJliN2f1E1BUvq8jHQ13DQArbT82P/vOd7LnQpX1
Km7RUTvOCkfY1niFbUKVgZSt87EFoiA5hH6PUlzXcOn+p3LNfXY7B4UfPShXZnDecjb95Qpb2OeD
M6TcqhZsKL7TPN1ZxDkWuuxQ3Q4OVzjChXymEKQse+BkP43AvCCBYQf0Wx3wXfmtAbUoDrs9yE0l
UfDWa9zJ1Ar3tWjEZc6uF9inKshjXzmEgXE9Phm/i3154Dn0orz2D6S4qMSpbc7rh1KmgTLgL4VW
aDZLqjAEsE2uHQ0NmY3PrVY2vGV1vhyoKxRh9RTSJbq2WE7a7im7pVDuKVAkPjMfugV1VAUR3ze4
m+FAcobH85azuTtW2MKKloU1JLUC7KgzLnkOELW5AgHKvk3Mw3moTV+6ghJWEZQS4CePAFUq414B
ZwzhKcTTULBg5qg4pN/Pw8nWbvn7Kh821WHd5yXgNOe11u6rpW5a5sxks7f8fYVBcySNkCTF7LUJ
job7ojtE1oX9F+01KFDDw5+qo54LT16nMKzTu9jOVJxC5WWu+G39HktJ2TYeKdBoQvEehoJG/Cdg
NN1QFzZBVEe7Z83uL8axbv1xfp0Vdo1G9GCY65dSe8zK6uH8Om0GDitg4dRLWInfXAKHBAk+p/Gq
GY6kC90RdVFmCqFhk/7Fa8V6qMIRVFA74aa9hCoqGl8nYu3AyTiFw73WLLViqoTvbrHrL9v7c4Di
ARSXahwPS6ySdmhR6KOfA0cj1vlJlGEIh08JJQMHdMYgPMWq4WYQuipXZSmjTWtfDUTwUzzvqNEz
gPR9DTIrlXohsYPZ0hB+VbJgaKvABga5dF2jig/FrsL+bVijccIxbU16qOZ9Ut2l4StqvI3osdOR
gOTPhB779K6Oj0z2mL9FOHICLmzsceyqMllaYY08yOilQa4j85mCVmFyczyoNVcade1Bctpshkbg
o9YMohJElsKI56a2WJUAtFSK5ylGd0Oa+CMhQU0NlzETIomppxbK7rztbA92hSsMdmKxPZlL3Dmj
xIcneKY1Ize0eTBVT+Dm8DT+VEIkrLKfaCbLcEnBBb/Ts1y3wAmE0CUbULtwXZU3Fn2HnpSfWBe9
tW9CP2oPoSw9smnLqzELXkeJ5sgBNTV8AAlYat83venSsNlp1tP52d08hlZAgrNRqTq2XQyg2IqP
HJdJWyl3C7nLeRjJeD5uuquTKO1oOtV0gZmc0G3G6TnWZ1fB677W95J7imzNPv6+AoszA+/6DcBS
8kerg0n3wugY4jm/WYibxp3a7yYG9mOZ8sh2IIiOboq+YRNErYKbq4oCZFARYvmuHd0IjEnZFKGT
QNnbeuHqbXUgOcf/b4+GmgYGJlqZrYccDXC588T133XRH89P+/8xFZ9fJPjEukW7JG/R/T3U92Cf
GIfbIUe/X3xBQbVv6XsFbyVmFziRJJjaKvKGlMcnsBC4MWjI0NLGVMzNaxvp+84k7jSZtyY30IFj
BbUSuVp63xX8YrAnvNipRxoXR1190PP4wqHhY2O+jfZryYin9gRmEl8MFh6SRhLvu0r7zfI2iKLM
bSpNdQeGt4+FMWRsZMJdm2HhaiBCWEhMJ6OcYiD5cDd0xyh9b1AmZKh+NHHJam072M85ExxsG9aD
Ey53z4ZAi/OBhdNere+17tbAnUKx8OzyeN48tjf/J6DgWaNWzU1jhHXURgj6IefAVA0tmlNwHkZq
haITLdEhOwzLvihuod7R2CCzKdxIRfHXMcu8ou99kEKPmvS1YLGy09iGQp+YgpQLbWzI7QozWjuo
5iMqAuA6uWJhsg+NCxMWj+tLn75lSGtNqTeUV1Pht/3g4tlSMvCvEwx8bWlVRLmkaokPTIo56AyP
0gjAG9DmMOS3dpl6aSTEDxvbLyj3rOquVSG5WHoz+0bB9J3Htyr/94yKp98hHCcEbf593OA74m6u
d0iujOAfARutUba3YZUmLhip+O784DfHDrFt5OpUiqBB8ADjTLIoozrCMecmNw5R85jJKKuXz/6y
vCiDtamBG7YqyqINM8MzKEcjTmjWeCOAvAOFhIltoCknJr4TXjH0tUhOsq1hofxUX1TEkb4Xa4kU
YsGgDAxr4jcmKGELvoum3+en7mu4jBNkhSHsy8l0ItTNG7hQxZ6twGyk9VeyUQg7MuFNHk7L4hSx
NyBHz2+a/OX8IJaPFBdnPQjB5npkBhxFAYRV3ipWDzKpwIyuOvavc8incyUEMCPWQ1u2mTc11/r0
q0JDQ3Fv65Inje0VQZEBsiygBjAFlIKbY8RzrEhPRreLdlknWfLt2foHQKSoCBNuczUDQM0f2nZ5
V4/DBzKEEuv9esRgtiDXDoI0G+xeYs1WZEFWyFlmKxwiEFai3B2Od65D+stM+/I5okr2C2KJ3eMc
phBzZ3kWSm4RmwP96H7SVB1dV8JMlqkxqpWBgZIoRpv4sVBdZmVuISMq3bRwCgCIYyFlYAmx2GQ1
BWeg10QD3Q97QHNPCEIf8/68jX8NDjCdKxAhvDJjS2m6BcTI93ZyN48P+fCEQ8fteyZZuU0LXEEJ
7rSKQi2fDUDZ4ZWJts2yL7zzg9m0jRXC8gWrsBlVuGatDEAYjZciOUxQIeQ3Wv2dmQcjfalGySPa
lvPW0FEM/40d9YUhoZtYC6E+B4FV9VjqYCxBy3cb/4rrd8P6kZTH84PbnL4Vmjg4NByOCP/xqsUP
Tf6m1JKkzebkoZtvYVEFjJifyvQsGqNBgbkNz110pas3WY3Q2nm1jJcULOnj+/nxbJr3ItOMjBvo
8sTLeDmovLDnqPPSwYCQouayOkW5tixwkMEIJ1FrFU4x1oDJ6dFw0AmowynIjlSyuTirwQin0Zya
xObLYNpddQPmimP0g0Yuo2j6C/In6pWeeXM5/9IfLH98sdEOmHrtFRhjz0/pRkkCdrNj2AsLKEJG
sQ9Rb/QZ1XMJegVyn1xMfvLDfEWL+yF0i6sMAo6B86jUEtDtoX9iCh7EVgYjbhw03iJCNYdH8u+r
OU7HJLiNtlNSLQ3x+7F+1dYH0/nuyOjkt23kcwjC1ioSZ1QMGxCmfaPQY2RnrpRHcfPUcGwc5qa+
5ICFU2OwkxniMcAomoUU5ycyTgtvC/v3fdAUDXNwS6D/Mpdz8tQHqlk/4eBbOvcGEy59zoaHPLRj
9IDYPXmbsrj69w3rp4iCAcyNHilRgYaqcnwe6gvV+X7eqrdmbj0iwQDmTKuLgeD3NXaohz+jDh13
vh8KWYp36ygkuOYAC7wsX6ojuaal6KqCA1QnXxtjl5LDoB7tkSHwO5wf0pbBraEEg1PiEoJPDdxF
rSONM2e+Hj83duL/N5TlK1bHoTKYXZR2QAGjTqENHp5lTXBp/Q0IuFXMhcQH9TKnIHNPHLNzlqFA
6AVSGgbI0WJZo/OmCaBV738gQiTeRijGiWKAJOhYmvXEN9GQmmUa5MYfzw9nE8lCuxX6vFTz/5H2
XcuVI0myv9LW75gFEnptZs0u1NGCWrzASBYLOhMyIb5+HbV9uw9B3IM7vdbWD2WsYiBVZGREuDv4
Tr8Oh+TI6sUSjo+ujLqYp7hb+6LLl4SrZhpjELoifh2JfiF8+is5f7E2XdJHJEJe1ua6Yheq/hhD
klaRh9ICwt2CYpvdZ8A2+4GnVUtd3+Pumr5rLm1Pdp/R1zJrUUq3CR3sRi3PgyktvDbmggkwPxi4
EpFL1KcER0E4hBT7ZWzrCHDfNpQ7SgWe2rgx0TnFwE9al37iEKMEw1vbLBSE5o4XrkBsGJC+KHC4
XxeR68TXhwihkg6BHCMA5XZu7H2j/hsPARkvqRGfBw6EKTVukwqmgpATEZnvEqDLAs6cGqxcZuFd
35Sz4/nL0JQet+hZG+YaDMliBcFfqfTrO5rlrYjHHFQwF070/N68MDe5QpCKZH3GEEZrUWdBadRK
Y3FtdIhwUx1iLhG1axPdsd2pyYelR8JcTI2EC+AjSLiAfHuydDKVfKmLDDzvkG9SzNs8D8HtWOzD
hDiK9KMGTc/1uZ3z+ug9AAJIxHNOnGLHdLPplJqOXl9tS0uswwDighFdkwK0sxxVouL5f2dwevoM
LZHrEgbNlCEp/DPQRCtmCBJ1bqlK93Td2txZBwITSqzQXQOdzCTsQHNe0coNHqtKB75UQ0PdYEk/
fHYGwQOCnjQdsef0rOuDGMvZuDsl0jlUc3s1sUrA8kGxX99dH82vKGnquoABRukOcTp4BSdbU8Qb
IU2rGsHgxlzXz+Qgg/3O6p7bY2KDQ4x8GJvWG46a9UAP2qk/96cX9N6uzbUOChDAet3r3zM3u5ef
Mwl9inYQhzDH54yL2PkMReHH6xZm6CdUtJ/+NeLJgYhYJhOoKde27KlH/wDKiXPt6Gv9mG2bF8Hh
2/ygWVDKwSizPXXrpVBl7kK8tD/ZrjWpCjSUwb4CTs403RvR0WeCw1CquD7SGeL2caQGNF9Qjh7X
96vXjlO0clYtEJU4ps8CbsCkp47WgSlL81dphjd8U0PGD6gygEjRE+KIrFlqHZ31fTqa8sGaC2Y+
FFy+fkTqS0OhVHhBxUmz9dVok2mGFZeN1xAwIaSBxftzHIKqMPxxffhzPv7S8CTEQTG+wHsOhruA
Wk20pkCw1t3mupG5xdThXCUN6V+UFSZTLOZmmWgaQmlBXw0+2EtWhvauDgsebqazYLzzQTWBDB0k
oKfUHUnTKkoDRhxbCs4ahGiBqrejJF1zqdrwpF5Han+n5S+A7dpDQAETl7aEhguIldmxmohK0S0L
Dq9pwlMQCBHQfAz+jjq10Z0bs8DKShfSg9fndO7G0v+yM817dlSsDHTYYMfQ+FaOYreQ8tfBFx1O
AisvfvTRUrveXHBl4BCICmAkaHCe+HRlyICf6MBS4EcyFFPkIVuXDMnBuPPPsswOXctDmzDBt4lE
lgSa5rw9GuJHUYwxcTi9oCGHUcVlDxoGWX2P2zPPPofW7iqv+/dxpCO0QIaElo4uYHmaZgVsQQgS
AsejGU95tYnjlyr6SPKXRvxYos2YKe/BlgKuGxXNwXiiTJxs3NKmx/WPGUVKueFej5pW60nhSVI9
Q/IMAuUk8kSW8pWz+ZpLuxPn2iVQYhLBxWaLivejs2+EdVV6xuut8GiUblS55eOCl5ldPRX8FiPe
E/9N3Js2pKjGjEh5IwUwV90roiVLb2L8EC6xLs4dP+PC0sSfpWrLjGi0hPePBSG7XHxrE1tZ4hyf
9TWXdiaHIeh0uTNGO7RGp6y05lZq0a18UyP95hTnwrfV++sHfmFkv66Qi6eb38Z/zGE0YvGBmGVP
LIHQVHZ73c4MihK7EqkIqPmAY45Ms3lDpTMwM3e4eleaLa2le4/ZkAozTtJrcDfY8ao4g8yjtYaX
64bnrqJLu5Ooph5F55nRYldW7wHfgEIuML3rJsj4O6aB3KWNyYnjYiqzRIAN7qXEIo/QEHe6jbGp
HP+O3UutQ20ZVHmqE7yl9g74A/vvpHsuv2By9tJYF2QhxewOhJyTQfRAeGVraOgYjDMvys3CgJcm
dXL19qpe91qHAet32oq50ocAuWrIjgZHwCr61pGc1IlWyDc11tBbynOwGrYAz36Ej4a3lBj6f8z+
GLCDYhNI/cns15EeaEMIJy6uVI+t/NUmszXJ0j3pWNgVSN1cxan28qe0AdaZruKV9qD9jTc6iKj+
/ITJ9HeDD+FJFddmE2/R/Uq0jbFE2j17UKGjBLcuKpBhnDi7rFKkQmTjKPMfTfnTVDjkcu40/vP6
0s761AszE0+XdEWOnm6YQXN3xd9BHeGzAyMd1M8Xw9N5W2AFNYHfBivQZBclQ9INoQ9bAeQG0gaV
Tg2NNm91oNpai6YBrbWRqMC7MvmstcjRe34w1coZSuUgxIYnpOcuSBb84WzMjJ3050eN63DhEJUq
830uFrhUIOrcQBdByGyz3/QQ29aeh2JtiEd5KU83bo9v/gNUUDJ6OTEZ0+ZVsTR7JhPcnJkh3iSZ
dofz/DcCO0B0/zQxGZYcJkLXFwgKCJXdMrZbaSUmQNQEm17YhnTJH806iAtzk91aNWYthCODkYyM
S8uB506RCIS42t/YrRdmJru11XKpa3xMnJZI66DyWCw6yI7YQufkS0DG2SEhiQMvg0jT/MXnebEx
AsShMc+xMaQKVKiFZim1+3cE4qBygMw8SMEUgrh4MnEaLdMaUSlqb9LPUHYqZOJkxYt8WwBvbhbb
oQZWl/X1WZzbfqY0lnOAx5O+9UnqQ6cVhorFyjNwMJbyMW3LBQc5570uTUxuYaEAuW4RYVhChJRp
eEpji4LaSc4frg9lzqVc2pncBVEBvi4ozCGAQhODUZ1o5Q4dtULm1ktKnUumJj6/IExKKgWmEkId
sALnJQGM1y7rfRp9XB/VbEX2clgTT1nSRAMjMJ4PwrrprZpYxqHeKK5pk1O+gzyik1qJLbnDamuc
wtuH2H4InKWH2niWpk7q8hsmHiQrm7YR63FnNtTNqNsOzGsb01KlnRCgIfLH9THPHbdLc5ODUIB0
o2cGzIFt/V4YmXfAHApmiHbJVc1uTRCDIi8k4RBMkyRSWwyy0CDmVgpvkPe5cjCCt2Fpt8zO3oWV
iacyzSjNSIN8UJStWoOvBQECuf6uqzI3N87BIuf4+FL4tloX9iYvCVoAHuBzjArcf8ZPHdmCZ9kR
b+QnKJEG3MoDW3jsHXFNjoVXe/4huPsby4e0lz62FYFjaLJjuQxV87DHeAVULRLQNEWKrS3J+c06
rgsjky0Z9Foo/JpUn0WOSJ4i8BRfH8ZsHg8CN5oO9OnYujZxKEMCfZLOH19kwqlgZxqgfRp9qh+R
8qPkJw3sePkhEFaJeH/d8Oz2v7A78S4+kYYkHE98NQSQEkEBV0dEtPQqm90lF1YmqySUPOMDErJ2
QY8K+1T6PWkyC3pIQU5BjZa6THu9Pq7Z03ZhcbJkHcsLk+bjvqi2ZvwS8UNQvahLd/WMFbCGoi8B
ra5gvJ/WQbiYi0NNYCX3BTvWZS9tmZUYJy5FC0+hGZArTFyYmixUkEB0Sad4CnVgD7+TuDWso8Ow
Eg7KuSytbBPY/c58kRaqdTPuZBRcAc4Ptf2Rm+xrlJpXQiMHLZKSYJ4yUEaCQvbQhJYijYq8LhR6
r6/azG78Ym4yyFpuU71NYC4n+0y4leK1JNxeNyEtDWmyF9Ht1hrFmGct1dsWSJvSyfihSR0wlSI3
6Er8Z614pbETjZuS71R6rqJTFTgNHFu4MLtzT0qMF3AylEMBbpymlqVKVIWhReE8d4KjfIK81B17
U+zbaM/39Tq8bbwMAtnrZE9RndmGD9WSstZMcPHlAybHhPoQ81ITfEDne37n5aETmi/cPObhUqVi
cayTi7YsxCiNVJiSAwfgOfBJBZbyI/Q+k/1H7MVPTHKiTXCGdPu+saL7fPW2lBxdGuzkbjQMhvZQ
EyvfZE6rOEpQWWXmRsGrHD9e32RLlia3YqqzvqYaxqr0Nvd3Rbrt09uqv/OjpYtjPBGT+/dyAacw
TjQSyEpcwlJJIHL/WicLAfVclleCmrOCp4JqIHafDKVScuIro0oCBFJU/wQ0Q5d6hewNdNd3DgaH
HhN7UNSFC1GZOabgUMehAJOvhHbeSdEyDKoqT1FlBuO07JTwb5DnRuklrkGM27qp4VtxYgemts7y
XcAPQrgDK1Sv7jT52KrPWnsT0cgiPRiqg1XiOzHjLururbhLBq9ljj7g5SNbvbKJDX/X+GAuNjqX
o/kQdW276h45eF3q+o00YxXN1qEelCe7vjzpteh1IerQaF2AkvCSB5zZOQTc6RKY7RAKkOmNgoQM
Y8KgIg6ABwygvgPCjcQ2Ub5TlxD+czN8aWribFkLLdeUjKaiPaRvqtCW29iKoAkQOFq+4NlnjQE9
qknAkBJAxL5eJMHQgo9QhrGUmxbIJz0RxK+19Cy0e9Yc47z2rp/AmZt5NPSnvYlja6qeRniD4tUk
PIo6mH3JfVBp3tC41+0sjWvi1aClKeeVNo5LRb8oSAEN8sHUlTyEq1w3NsYihdSMQVkC7B4US3i2
fGOfFEho+KDjbmwJhKtBvomG1x7SArQ4RZK7pEI+M4voTjMMFK1UMHVOr/+M6sVgBiZI7VXf7vOH
3h+QGfBaurA7Zu79L3YmWzGX5FCpRL2xqXnqkkMq3UdLkgEzjvKLickGlAfZjOQC81b7ik3k1tb+
BvRARgwI+ilkTlEsnmwFMshaQENMlhI2TzUdHJ6HtzReiBlmx3FhZdwfF+khLhmCFomwksC/yTVE
Y5bgVbOLcWFh4vFjITRJPsBCkX3mhSuDV1JCmvT6uVkwMhXfUVQmBzggjd2h8aVWN62hwPMudOcv
zNVUkcrICq4rDCMRG/UUcuJAA8C5Po65etPlqsvk63qUJSDHqOg1YMEYDpG2V/vEbkEoWfeyk0d0
P7aa0bDFY1y0gBlBoZvaQNE7IQfpZCuu/PauTpbqBOMSTaKCLx81Cdspj2ltCpjdrHkw2F3RH4Ng
l1Y7VKWkxOXNzfVJmHUTf+2YX3KKF3sy9kVOYzLuyahd8QjiRtETZEX9ZAH0tbSekzPccNOocnM8
w0l8bspil9H76yNZsjC5NlgRmEYnwgLAMD5dkVpa2Pdzef8vSzPxElqUDtAqw1ylqnhvxHFsGUNr
WI3ZnzsuuGZieF3ErLq6NQFzvj66ReMT5xEGg6QarY8DId5nfolOYLtoTtlwhjJbF5t2K+yoQBas
zm5GZL1w9aPm8K3qUJWGFihCyO0MHsunbqQAzo2m5w7gwDftVvwbmDoZup0gfkeDKfmmjmh0SpVD
v5cDgcp/ZiW775ALayTqiGjGXJhQMnPQLm1NJrStDZIVScRtaV8BTRxYyT5/0w/+3QO5LT/YAnZq
hmkALV4XQ5u4ZsMHvZxEYY5/iMfoUb9Ljv1nYVr5Tu9t2XXUzaN6Eyy5OPH6INXx5xfHO9dJCn0U
WMXr1G1/8sxSD8omTK0QFCsLxuZcycUIv5FySjkTaQdbKHQ6NC7sAS1t8a2hrK6v3Nz9c2lnXNiL
MYVqnCZ1DDuZbG60VNmFoJdr+6UE0ZKZiSNupLCUs3o0o4q20W5jZNeWsvZz3RyXu0IdndrFWAAh
1ftmNCKsUYxYlc/xPd1LDt2xZ+Uu1qxowQ3P3nmXkzfxw0BSiTwZF6mij8Eb5H5fa6eyBDdCR2Wt
WsJnviP3HF35N+nj/27ZJv4ZfjMtoxKWZfmjNR6JXFmF+HDdxuLwJi6a94kkiOPe0A4yupteJave
RduRtrnFkNjzsO3OiQNVFrIylp7bCw5FnTgU3Npa2BWwjbp4kVnSSUEh3tJGdQz3RURbgb4QI820
U419aZDgA6AQAqhTZLvfA8mV1xKanfMIb/tTlm6TGNphDskqJ4rv+uJA/XXTrIreEYpjnCycxJkM
w/gBoF0E6gCF6WlfxdCB9Cal6LY20Uue8NTJcmhno8cKkss+FFM3fahBE8XNlhgnJX2cza9x0lfT
k5PDjADtVjpw0Ym2C3TUJDPQ5K6TdgPtbME8ZWxfFs9MXpX6o6laHPgZgbmy+ClJbxreKKoldskN
2kMtMxBdGfyY7cEo/PXAE1vP75ElgfhAxkrHRANllXOrLl/Bv2DX9SkYIJmRr2USokC54UrlQYKl
r/bVkKBQ82oMgivUCtgGPIms48HNs41abJlA3aLdUGHlxxuNDladbQYDTPGrkt8l3cGXwdNHrSAO
nIz+CKJdAAZLDVFFxhxzOKfxiRLAgDyov+f5uqOnGPqKvSfWiFfpI0jvRH8d62vDfGT5DejdIGmw
S/sb0NfoUuIY5Vov7ozayxLZyvle1bZxcKOxvcAfQv3JRMF/2CfljkH0rkg2OrvNkhWt3vz2HnUT
at7pfM00S+9X0KymOD8iB5la9FEpIKg4tYMHDIobgZIkexarF6ZHoLn2IbHgJtohhISd9EDjO4G9
yT0Ec3xwWUCCTAswXT1qasq2Ehwz+iBMtZXgReyPkD8Q8shuUEghPF5nhoftZ8fswS/W4Lcd6p91
YcfmXvRPSGPx6sFI3lsw+IBHixfjhOygeU3Nzk64FyhuJVYbAaCKGryHKjmlcmuJzFgZyTO6hbws
csGfu3Tffw+dRkjqKO2iiCgLTeG+mRr4pRo2YzOOLW30TenVTuNGVrqvrFq0xLN8AJWtix12JwYA
yC44whnzGnJRimlKkNWFEvrXi6VIVdaUY5tgvAc01m7txKanUrR86+lOg2An3X6gcPRUucXCwGck
NFF1uLA8OZga6zW9xKX2qz0IQKFtYQ1PkC7NELrat7qrH3K32vfrcKM7uROvIFsLah5n6SaY8Q9f
PmNy0YW8YnXQ4jOIDaYxmPYdbQVn3Hrs+QHc75bp6PvEejZ/XJ/571HQ1+FPrjmIE4EWQke9DERS
Yfaagw0sz61GXhrf+P0T//dlfJObTkwyMCepqF9lVnZUbHkXegnGWTh8Vbv+rlo39lJKaaaQ9XVs
kxsuC2Vi1gbmNHuEAteGegUkjl3kH523+nBMV6q9RDmwNMpJ1JzK4Nn51b+rm1tZXfndURbW1xds
7ha9mElTnMTIYZ8DolSOR0UL3kV1PYh0k4P7tWrfUHFyzLR7q1ti6UkIWmMD8BpA0tqI34x4zOuf
MqOBdznB35i8TTMluTmW5BEM3pgQifHoJnaSo++8J6vOGW5xq1kos1iVZ1jcbj10+ztbNbburn/I
t01syugORzOuDDQBmt8nh6cVwj4ViY8wqi89YhR2Aeda6QfS31439G19YQjAULRWaKC0AwDuq5sy
0yHNNQg2IfEGunKNQmbIlYl33cj3FZ5YmZxJwuUh7SpYAakquL0HxGcWi8H0i97bjWxT6MuieJUt
eMKlsU1OKM3bTA+KuAX+86aO73PVa5c4Lcdf8cUJTAY2OZDIWAqV2GBgQiyKmzQpsiciyFoMosWe
HfQmTn8KTdwt5DHndgegSzrg9qDbNqYPvSRGmwwf0hblwJVYAQRGHttyR+TnhWVbsjMG3BePo0Eh
oBLuMYEm4jpH6jxtFWzJCygBg71xR2/znXpINqpdLXVCfn+WjfNKoJGGKo46Up58tRzog9maUQJt
iQ1O3UYXrafS4q68Ai7DHfFK9sJQx+v420JeGJwsZBMUTVQ2MKgd6n2EzPDKtNUb/bX1ulW4NY6L
6YhviYHJCCeOVVB72uohDBaq1znM5haRIFdvKx6FqMaCX/teuP9q7Vdy62IlG5oyDrIkAGcc6WSs
+AdLrap3iT2+z4aVdqoQGIV2/Ybd1K+X7q3Zg4i3AChf0Tj5DQXWS4xRMmQtGqvQ0srX7ZjFUrWl
Qc5uVxkqoMoIDVWmRQStNvTcxLQi2Gp+QjrD1lxhX2zzd/+suyXSIcfsHHj1ksbu/GaFIhJKF2Oo
N5V/aIyhCTQDdlFY+lBu0Fjv+U76Tu4HW7WLU/O+sFfHY/dtr17YG39+sZiqQNI6DFlr6wSdLDXE
Ni3ZjlbAJzqtaDV4/S3M7Pf+g3H7XFicBLN646daJmCExmvQWwXy1B6YOLkVe5oj9VZ16h19JWwA
EFn/7Gz9Nd8K+3gB4T+Grd9GDa5sCYQzmOlpD2CZ5pXB5NEZpXtF+mk0n9endX6QFwYmLgCdZS3I
SOHL605DlzezCiW2Y9G4pQ3aU5vcRL8LSvklcG+9ghR0CMk0FLnbcB3ksQ3yAYtovmUOxanN201i
yJbUlneGypHqE6KlB8b3MH9ck4vPnTgQnhhJIZLxdtM22mv7Br0zzQvv8vVtblVr4yPzhtaJt/K2
syXN6ezeufu3O2C+foI5CdxkQenKVMWMZcOmEF+F5saIbNN4okDYXF+c2cVHggWikjjX37SYY64W
UVzBfw2oddEhP3aduLpu4nuCeBwNmCNA8wYgrmpMNnlHdTxPR48MLm8VcPJjc/TUHWho+5faCu7V
bQ0KfTvySu+64Vm3dWF38l6L/TKRod+BjR2RjZIPe1SpwfbZu2H4cd3S/Cz+NcJJsAdJCXWoA1gy
zKcoelQi9/rvH0/I9IiiywUtL2geQNA66TvRqzwEpVeBLRmoqwpJD/9sdrctXUk0PWZL7R5zo7m0
NnGDmZYPYZXCWm8+NYHH6qWepyUDkw2h6ZHaSaMBzbgbqSD4+vp0zQWPI3MWqjsqGnWmdB4S6cH2
x8sWlCzvleqwelVFHtAsZmBfNzQbf19YMiYHlXWA1eoJLEWyyG0ahsg4J/EhC35AKsYLiIzm0rR2
KDef2ogCB0frR5EDzaAa7Oin1cKO/96xi6MGklMF6sLoM/3GlwIFo0LmFN+T/JQsyXRqNBVVFtsf
0aSEhEgtLrwE5o6YaaABCMpQJjpoJuGkEslg2yqq1g78Bnof+1zOgK5xWeX8muj/+Oj+M/hk5//Z
69V//RN//mA5yigBeL6//vG/Tvkn/e2cvn18Vv8c/+Gff3Hy91af7PiWff9LX/4NfvkfxvGCf/vy
B5fWUd3fNJ9lf/tZNWn96/fjM8e/+f/7w98+f/2W+z7//NfvH6yh9fjbgojR3//40ebHv36Hn/iP
y9/+x4/Gz//X7/9n+Czf36L4bfpPPt+qGv9W/Ad6YEAHAtgx3DeIyH7/rf0cf6Io/9BHiiUd/ZvQ
lwLs6fffKAN1On4k/cNAUhv8CyZauk10ef7+WwVyBfxINv4hA9gDyQw0iwCtbSi//99P+7I+f63X
b+B1PLOI1hV+8RePhW6TX9xbYLswJBOUF2RyMIZQDOO+CaEbPLBoLRS+8CI0SrZUmfh60n+ZQYHA
NDRFRmT6DcNOTS5JAwBtbuJTfdPrSu5qFIBhjfTtUy8rP1rS5mteEiANKtqftThAijmRkjetS+uD
NvAgdmoKAReuJjrYmmpQL5d+sdBK9NV///pMNErjO0B1goafKSNjBJ2giiSUuIgFq1XHQlpZGZqY
dk3dfQZQnT9E4AV1auRdF+73SQz9h2moU4538Nh4OTmhNJZa8LkmxB3CJL1tQbnyVGet6ELVtUTn
mY7ondX+WzZy0qdoun9icVg9KU1cHTKtdKWUL1GLz2wNqPEp2Gr4KDBmTeKrOEScIDZUcnukcSEq
IoiJl+pZ9m/dyf8zcBM0Y8gTk7GQMzFTVFKdAaHUuSzMyk1co7qvghlgwePODcbEeUGYgaQWOq2+
PhmYltNCMYoOKmSDaadhLniG6L9fnPs/DtflYZrZ5RrgvchXYQtBFmhy/ftF0hpmEvVuGvnyATWr
3uk5Zbek0gJHBoYBGWmob1w3Os7PXzEH5g8eBFTlSGBByB3HeBz5xWMIVUyf1twnbpu2r3nCQCkL
9gTUN2jwShj1UTJJMq/K5BxSS0x9vG7927yO1nF/m3j1oUNDGS+eC+vDIIRdVQBOrPH0rJpMP0O2
trm9bgTl4ekgEVGB6kgBUdXIpPyNgziXWpzGCncjE3qnVcP2gFxpvE0GOR0sUJ7FL77ZJ65CaHko
W6SFBpJBzwsqnA7UED9N0tWvudijHbYQA6TbFC63r0EjqevUV9sdot502xhR7CVRwonlY0S6P3QF
ABl9fEPBUQP9kKHRXvyCt6jkQbpoZWSVWltRzCOXqxoNrYQoXLN4IDYPTdlHblnLZFeVanrTgRTK
jsNSe0kSKL/EsanbYz/GT71QhPtYZb3Hm5Y70E3VejuBU3bjQuNbJdXpIS1jDaKfPfiI8jK25JGM
J6jyz0aND3La+VtoWcu924o+c4kq+cesY1ViyV2s78Q2Rd660FLkOZCEBHwZupoZ/vU2BK3CQ4Xz
X1gBXmdgkQ60yAowU5ll5Ln00mhxi2uWPnEdiugsKlL8nU7R93EWMXRy1o3V6AH3BB+kyQBrEd8b
+64dY6C1Z6Y9f9JkvUcVODMd0MIoRzEwqtJJKz68BVIvWEpZISLhmYKSX65Eg1u2DbvtM8KfKzk1
3LSARi+JgXxwIq1bG1oDhBhLQYrU58WGVLG81msab3RFSFYlU4ViK2MJRxK155CV3NXkUlmpeRes
0ZIYWLilpU0pMA3UJprkoHOKbxqlyVe4pfXbvBdfQyzOGWy93oCOT4dpQn2OQaBnBW2tubXIUIJU
oBdD2tbyuX/XN8Jt0NQ93n6il5Q6MgMN8wboP+0bVXpTeBzavgi2as3PlXUpcAJVkaTZ1x1QgqFa
cDdJ1XXdJ902jgXfFQoIoutNvZY1X4KuEnZQjsZg2uxD4NfspkVnnFQ6FfQAmoi8N5mEd5minqOk
uo01FHqHIMo3JgvMs1Ya2YYJCtlQlu5ClhwlGqsueBj5GgX9VwMKRDH7qGVUA4XmkQZ1aQV9vfVF
+qzmMt8YAWYs1VTBlTKVOyQwUXMI/d6GZMJIBSlx9LCXKgqKZT+4vKs6VyLAHEPqitVdbDGF3DFw
8K+FElx2ZmMGTqIMjQc0HISO6hujR8+zgsq9k4TySTTiYzS0xClFJXNjHdIceZKIvkXKuDoqvkSs
SjI3lRHJToNU2m0ldGQTFtyHZn3y3hlatYr6hh8IhKlcmgTddlAawYIg+AjO0d0oy/oDz3vkLgIu
2mpe8XXF5F1ftOtC6V4qUWRrI6LPYEkOLNapp3igNwKVjQeTMX4mqQhsS1MMm1hMTwU6JM901GKI
2oI6klAOLin5D7UQrF7W8dlqftaCbkWT6IffDL5VCWXphH5eOVxQS7seggdGlD1Tu3TnJ5g0U3pF
rplbOunf0oSiXYIa74ORr6VKAhU5ohXTABUXqe/qDkkuhQ2ly40WR0tRso9A7VdQHdoFRS7aicme
JWiOPQlR90MwjMAFm+HgpKmwVlp9OFad8CGEsm+n1EQjlhzL/alH0GflbS8D3yLFIFLA1qprX/DA
tvju9xJOnhauWjN8FeTwxFj5ZERhcdD0tPaEsddDG51gr26IGgBykIAsATRMqVXo5iqRfAg9oZNA
6fobaUg3UjGABANZPBvtMuNxAkkCyuE2iWUV/iC3jdCEA6/0FdD527aI3+O43zZ6I2/VoBkgxtG/
8UKgAOuj8pRjiVnePJVhgBaQqn9pTP3YNED/FkihO2KpQlpRpsq7lokVvsOUNpEYPtAqfu5bYYnL
EbHit7sKOlsQhseRBF0ebuavV2JapWJSRHruQspg6L20aXPqiR1XfE9NdeHTGNQARANt2WvNxsT7
N3LzJCvQ8s1I4XtdXYe3UZRhL/idLAVOmjH23oKt4M1PEUN7AH4B2Mzr9r5pWfUTT0mm2JIgCOIa
2YDetIuq6V+hgxq+C6BADuwq6dGsoNLAz7ygUfMDYEzZm6xIQuN2VFM/aI+QO8pTqJ63mSCh4KAb
2U89FZK3RsmhnDUwo4bheMgLRxRjhuaaQK8Ej0dd9o4tR061IJZnUQ1QaSY8DFSvD4XozFjDBjtD
DcrivtjEAIeSKttGFW/RpQMiv8oyDMCLHaHxk2OgdMatmNcDSNIqwvNN1wbdWwjOGkvWG214Awyk
C3DpqNFwE4qy37hiUeYiqPHwvnJMBfVoq9dbJCkDhGKonwKDoHut4bMPP9OL3DO5QASnLSmcmeKP
yjIKdJnBJp+pD2qVpSUY5evkbCi+jBtF5RUmUzA6wwpSYu6FJEShRyNdB3YcRZEyu/LBYekUdWuA
8cAU+S0QOHrmRGkJFgnITOSookpmhkeEGPqZkyRldohIzBkqjaUcAiQvd/VWFvXWdEu51YCSF6M4
9vKcytRqaZw8dTpQG06E9mUwYYAkCIlmEg9IvQYZiT2joRmgm3pnZl6pgopQ1wJVsomYoGKkNwoS
uUlcmP06bRpQ6Zkk1VUHykV5b2u6H/xQdcpDJ/WDApVz3jPTUQU1+lSqFO494yl1SN6luWWkKfpv
gzBT9BUpMrFzS7HNM1zbXAHWPw5AFoj/+WvTJ0TbRVlXFG5DcFUctUHIkr2uliMENFNoJW1TA3jJ
yKb/zd6VLMmKY9l/6b3SEAgQW8DHmOdhI4t4AyAkQBKD4Ov7eFZ1dVeadZnVrhe9rKx88SIdXLr3
jIG34oTXom/L2fl1LkkVNic5h/P2mvGZLGWGjfSNoEIOfVx1kMW7Jm3YWSaG2dIrGnmE2WQU0xFa
MqLdqP30YrsARzJ64lHCPpu2LWvcBkNu4iUc8xTvwYMJ60CVVVvpKEc8N5QSA2yMUbGtju4Gu4UV
PsAq8EUYJRYHuqlWmiM6vxrwdrX2KUGj3XtNKXlI6Obf8SMrqNdr2f6YsKx9mRV8fbia+B6vPFiX
mTTxdFzD1PdlUMn5bo1MF+YT+CAU0U02MziUWPpRGejs8lleJGHzkkLehIOzCdCxuG0SDyOBkHBa
PB5X65YfrolxuBG4vnE1RvVS73RMLcX7OsePTZVaZFSSHgMUWg15tscRniaQHVbyjRCukNEFtg8a
qX6brzlMul/EzQ6BUEmIK4whEHbFd8iRVyo4PogVESbzTlEz87zXNYTtpOrDM3K0xvYupVMIrQkJ
0dCI0fq6a9Mhwn22CIhBlrHecs0zN+YkqsSNzYI13g/LyCDgrhz/XKIOeil8VxBYMqbtfNcDn7V5
2qBD6+BGnV0izKZG5QCJs/ctSKW6oskWTmdZTww3/Jag4jzjvQzzdgr8CYMJ/4qZ9S+r7cNkT6lC
8HKzdNG4xzERv+pVBvN+7vXQHlYiNxxgE6ww4ZhsSd65Nf2p1qTdeWJXc+W3ntwuayDeNkgjknOG
twM+XzywBZd8UKuzZzJDH4qv4OtvG+j/yxXv4XLsqM3iMt7sMu6Gjq13fgkd2pTWVjyYdBSqGIOZ
SUwn+M7k3Zxu+sKt2GBPWrJteYeH9xPnK0OS24C1sRyRrcRzlzXsKYrnqt6tEB/ebwvdmjtU/VJz
aONE3M6xZ7yI1CVG2IVg5fOgw/yZR23TQR4IZOM5ixv2rJaINMXcX1LQ0ZbYDnDvm+UuMav9zpYK
QcRrlRiVB+u4PWDLkO+iqgeV93Mc3TEmQlvSjVbfCV6Rk0YfQ5MbLtHTlS0LYBOWOQsi93JYQYnJ
qSloaO1r2qfIeTCI3e0Kj13LXplgCWQeqHr5rvuB6Ly2hMVlOoQQ6iUduO6E+Oyx67coKobEIONx
y5LwelGDeeAZqX8MjAxP84rFpRD8IhlkJDjpljPUhAWd44XvLjIli/+yDwQ+bGGRjtIYJBYouNLC
Zqx3M1UKjVYLfo3TOixphqloiuMDdaP4ERrPfiHvsl/QZUHm+5H35FcWkwmBJmGcIRBXVsuB9xVu
zm6I4s9AV/24M9FUvWmc/O2lgXjud9ZysuYdF1t/ralNPkGbDo/TMjY2h1quwp6wcgiaElZ1Q16l
2bbk6UpxNaUd5KJ40pgc1Spwji2R2+YDQ7TUi8LSsJR14xGTlAIcuwNoKh9sUBvcA3Gf2KJDYGZb
DC0E5WgwnDokJ2B82U4tm9VXVDm/r5YAlH9YgfMjWZpAiZI29csYjxVGq6RV4w5nCBjzcIyoPtUO
QfdlOw18KNqNI+xzGwAf5UBWtp1Z6+U5bEiVov186x8XnGN4sS67DAL3nkOxLI9jMkW+lFzr+2XM
FswbuFgRxp6SEXNRgrWpbBqlvus5axpU/wVyKq2z7rV1Cb+LpGRRYdOeYlHt6hk1xdmCEOltrtVD
aFsA6a33I8uzuEcCqYIMEkcpgj6+hzkEva/TrX0b5xG7jE9H3OgEhRpVTuZZmUOXOVM/J1oxTPuy
/iCaJh6aWDJf6XRS8dUScHPbAqx4tL4L5S4MBQLkepxndaEmpsRez2mMiCKvegOPseBPuC6YLVpe
uQgxsADB9k2yjB5/Lxp/IP0QIqfhIL+8X5Bv2E3KgUFEJC6S+bjfthcnorA7xY2rzulCxccc9rAv
R7iQfFHjglx3QCvHp0HG3qLIVo7JG+cT42AXtm5bdlzOoKi3YAEE4VPr9iMNxXs8Isf9Co3qy4Oa
4pbvUgwQUy70CDIiNOOMVxpD3CGaMwN1fr+ajwjN2tl+leua3aChbiNo/qTw4msS0suSm4Y3boo3
RAhutW9w7LtA7SP8g8Omge3su9CbJysrJKeaZql/pU2Ii3DR8KrmfV1vcZ5gnoNskNip2mWOqV91
a3CAhK1BEBOmF3muKz0Od2xs3ZTDxWhF+a+xpr8oRYCnQbGKRNIE4jNkkWV/Cvz/B6KFWFufoklt
3Dm0UT6HrMp03sRNCxlzP6h9bxiFkkrTa8lWCGuH0e4mPUwGoWUzvi4qc/xkstmf7EAGgk6Lrl2Q
8oR4jJ0knv6U8Ir/7Xf+O/HxT6j+P8iUv7IuN80P27v+9/gvOZcLN/M02l+/xpuv4a//5v9B4uUC
Ov/vzAu+VpBAdl//k6q5/Im/ES9h9geIBqSjZ5cs2xhN4/9FvNDsD2T4IoYRJAoNAXfg//k78UJo
+keKoD+wc1BNQ6rDgWj+nXkhYfIHAlyDAEg1+pMA8mf/DvVCoz+7HP8bu4XbF0mQ6SVPLwIDil/z
L9jtwscqsKPG1YsAn7m0kXXtN6lb5IIxRdE2wJK2cmUq4ojfkTXokwynmuPT/TLIpimBN6y07Gkl
Mc/iQwhuGk2mi6NgqcR+hhc83tU6VNN1NVVtdkY0luI59wjAfcHOkAQn9F9UiCSi3h2TbR3FDa5+
9RUsm9EFVgN8MTWZ+VcUaS1zqP3uhefsK5VRDSrHte9N2sf7ZEnq3ECd+sHmDlaXWOjvLIMnakOx
QMlTJW9JlTXvwgtEXtIxKFEzH72RLlafiHTtdsxM6t4q9ByguGPcscBrfAIXpUlkZX3P11k0YLmz
AMGdCSEFnhrmlSAFiDhNhD2HfjB36K3FjoXrsHqYfMWvdNbg4Ek2f5t2PexGm4SbVk4u3dF6jm7p
Mrq5ACWQ/AyM+8jCihYpeF9Uelp676oFoY4pZth9z7ZutwqJGh82GX/YxlbDqmQEPQfxBCJqSHp+
51LRfNMuoLlI1XM8dFAn1756zrASq5wYXgHVW/huXRv+gpkcf84i2HkXc/Hb8uFDW2DT64QrH492
OjvwC7CUeSA/dRafSELVQaOi+CWJlj1BBkXdM2y40VZRICmKlHXSAVMRE8jjAZZFPDBSbpFzL+1o
6F0t6E3Tty9NdHFMr9xmZeib6hVFv+IKoh8Mmb2YNeKiaiwVVm1HGmkc4cSp+iZZCOyWYWJ71Huk
cO7hd9NFQJPhzrnZn12Kp+XVBmCmH7L6NAlsTVA2kiegG0i7cJSVlEkMn10CWSEO+r2pcWBOaxCf
hcI4I/m87iOQXwoXDP4+dwvwbINmHUmtvpWHKh3oyUVrWvI5uunsRsqkzdbrzCS3semiK6zXEGOp
lRQIdAwPiKaobgQoxedOphrx+aME8r0lI1wykz4p+N0OPgJCL9Ck9Zp0KnjcOjMUJuP1D+e0Kd0W
QZ7b9TFYx0DemoTiBSThlcXHdt9E3J2cDlNcv5s5d2sLUYzW11urh2NXUZMzPskAsPEAIgadpnC0
hAMeAkCInIeom5HxOu0SuyL1L6vdMwPH8mjIEoIZqMwhbNaXsAH+Ck1akieyr9dS8e48YcW7AuMy
lF1IsTkxeRp1VD0KmS0oiWYqLvohaUuMxv6Od77eRTXyygOshGCegsO2BRpITdztZyOjG0FhU3JV
t90i+h4lHFHsrrYG/Qr5oDP2s68wZq0oCDg545sr09RIq03dO7ZMIIqm5diG1+5G0goRu1HyWqH8
1F9V8GMhNwUQE7zIePTnKiCX/iizDugKZ8+dMBfLU23TvZgq/z5uvcg3cGZ6NXjkdSPUJ/eABoXE
HxtthzWDITO43yp8tzycRMBc7ngNlqJpa6QWW6zrosKYnwNilSdhE1MmolJvC6bMs1kou2o9QfKg
a6NzT8UuSO3PcG6/Gzqk9wbkN3KS4qZww3opkOt69+q13NZDWpsAlAZLM2RN49EeydJVWEdGpChP
34629XyAtKXyBt5df5UunaBllXW32bRMNjcAYo7j7PuvliFJRo0MYJJkyY3AoBmUUgUAgOrG0MfU
ZXB2DvgMbbtr55ReAyHE6QNqj7m80niQD95VgKFoBRAnWmgPpQomq3668XMNHDsYjqEdTkq1d2TD
WoKRVB5DwBYHqqMSjOTrUM1nQ8Miwd9xHTTzLhPpN2PDWbJ6P6RsL8cgLAxbj1iBbqtQC6yG6mmM
MKd6BHf0CsjfZRtU9cHRYK8Xgf/dHxWmY56uP1jzFGCsIzz+MBsFHBDsqZ0P/Rze8NDuO4lsRKV3
ESxlveRXF3eDZupq1tGVQE9Kr/FLb/aw1ea0yuFQu+6WW1gekAI7zNlOV5gexQboZN11y1RkGYpA
V/AphKmcjpjqBz8MReDcmcQxGuIj+BFbIh4j6XE4hMcWF9HUCWyNPRDz9X4kNvdjwJ5xwGWAMyhq
U3GLsVwuYVOjf7b1cQHQcX2I9BLlYhqiXajrB7N0HXD37s5E0XVfyadWt3ts7QdLpC2BjIXHOADX
pSCP/ElCtm1nqLjpA9a94FST1pXY/5IXbLE220Hf8IKolvqoABLkiICjgLSTFRHdOEz3dmn0Ps4U
2Y3t0Ba2SuNdPGa/w85olLFlAezN9Lpj1Y9LU1GO9XTL5xoBJfO6AVj2y7fwcrwBboai28lGp9bU
4i7xfVeaNMJaGPVnzzPs4fU4gThM4n0m2RnHYp0ni0E+0YDFMrBDSfuLxDO761O7FtM41WVLeF+i
hm7Y9SI1uwWryPs4zj+x2t7Qxp9S3k7fW4fwpR5OyGgLj2LJLL5M/VMciKcYlEGB4eVrBIuLjogZ
xJFKwBskUYEzdF8rs18kuaU+2G5UCn+6xJoy417MYqizfIfDBFDwm5znqvRzep5Wd66Eewiq6Nos
IQ7JWR35FAm4LQL9tmh4CDFFLMfRtN2N6db0a4EX5Kwy0x3EKBzcWJlv9uBWp3wZJ/pRQ6I9JDjE
XdRU0y7VGUaheeC/HUW+XKK13kGS2b7XU0A+wKrc4CYBhDDxLstFn7FfoFTPSReEp9EgixRn4FJ0
MXiUNGGfYg75DjQx3SHFQy2AtFV3WGr+QT1ypUkqnkDbhuhwxukHSRdr83Weh7K3EMYvrNf3STjB
9TCNezghIMkctjeRQV6eWXXXAjsa5ph8jpvDGRjZHM/+el42eVbOnuaFfNCmgfrBTEXN3R6OYVVI
Fz3Emw7he4yu9dSAYgkpOQAdw0kRkt9uWNgNcpget6B9nOIMLrYBYh46XI0q2ZOpL32dtb9lgCuD
bCQpRTS2edWA6p6z/tjOc1rWGFPzbF6RqGsRxDWaYH1xjUHmISjhYlgJWpJp9MGp/h0LGe6Nlvy4
DsNVAlV7sWjzlsgmLtD5NeRWpnM+CW33yQDxaDmzwOC/qbbDzSC8OsNtQxHTBSQixAiVaPYFCMrn
jXGAPWbUDaazKchMH2vH76SMof8Thq7Xtk7dPbAIi7bmGlm166hKaKKSA8TG/c8q3KwqaFCvLzQA
cFEkVlRfsetgzeAq2vKm0i7KO7Je90AgHnp8YjnwOnMJew5eQ+GRRMuXqJRbuCHTesb/nhDtSo60
hcsWoCprj8LFpBynHgRSg2eKLjAD58JZAZhDqI6uYdWsTdLnsuujhw5E+ScjFf7CcON3Qrb2ZowZ
4O7Fi9sq8dv9OKgtOurObEsxqKS7cWtoPgO/ADbFzHsCUzDhNvLzydQBXrRQxDkmA35NSBrnNtzw
bqekjdBlNZg9Bu/07FP5LvUI5AUJoPTgZkavHK3Yu1sNBh6lEBswxgZZJNrteA1FSk37PPb+2y8T
PbbS++6+GsdgKOPa8vmVek7kYRhFikObJMt5s9Z5OCVkfwsn53o1UUrgl6B+he23cH2XuoP0/UZ/
+nhzR5I1tb+hIw2SUvf8UbBGL0fE2a66ZJO3LzUP8IWJx45+Ac6oX1UkNkQeKB9fDykYJoBPINRQ
oV1V9mdEUNmTLy3Bw19pWKM4eWUyOgeTbpKbHl6O7gpntSUHHOOIPCMAVsfcNj32i5WzCx42j8HY
ADoNBDTTCZPB/gJwx3nfJCZ767zh7lHVFo+k9taTR4+Kl+HIkNnVIiOvC5sJX/YkMTtfOZKet6kZ
wvfWD5Qdh4Q3SHCOBZicCQK1T+8HDhxJ68aW7Swr2Fpx7YT3MyLacLiC1UByOluxn+VmQ2X3bkso
H/CFreAmF20cf7NA6GcTImn1lCQ4aZ7MrEV4i0UT13Rqkna57tYJCpgMWiIz45q181c39R0BDzWx
5qFG5e9wjmoS96fNRvB6zw0UJ9sKgvDczu0wXS0C43ZkNf67IsryDeC6zqNqrEqLLjjArX3zawWC
copG2n6rustKILXzA5ox4hNfu+S+RvB80U9bA4A8uSSmAtkVMxIP4KvPspJ7Ut/7cFbPTcVLlaKk
ntETR0YmFAZbkksY1co2JS+dIneRnvdhS5OTiFx6NG1aRtL1d7g2wMR32GZ1jSQMxSFTnMBk9Rpv
T5tN+9RR8zg1zYhekD67bZdZv/c9/xLO8SNL5tcOSp9Ck9SWE+vpfShM/SQChOVr/J520C9IQO13
GlKwFurFTFdZIaflfmxYuUB0s48UuaKtRUAhiZ5dSAvJBiQ5OPW6JMOwXxvf7rYM0C4K0R8QyP9h
dXbGliAgaQ+DnAz9IUTR/NgnFwfe67JkYC/km5hWxqBO8SPwA/mKR/0xmvq+7mOse8R8KWh/RzjZ
uvGHhBBCJ+v1tun4OEv3kUg8AJ8VetxKVqfFnCwU2bvmJM2AY6gmr2EXPBoX7OuZ3k2ZhdRId2eR
Lb+CbADzX2X9bUjcE0N6Ua4CeJDY8thu5oaa0BduJiilGuYbL9wVIMT7ETVEeR+Mv5EklsemPbfC
r9dRVGMKnTHM9xDxkRCDsZkftl69rxn/xHa+HKNWnBITrUWaYEPC1zAJhsPlEuyaoza/pUBqcCLu
FcdVFkU7NU57HL4wsQbJpxq3qxr0cg7orhSbY5A1ycOGdaNS/Htc8XnE6wkNXB8rXLEdNGAfa+18
IZbmtG7iQ3H5g8HkdUWD7hP4x2m10FXhkCz1WkEc0utXX4XBbmLzYQrSLyJqBVVUUOc2aZb9HCwM
ypH+aHELojv7NgWz6os53L5GhtexQRQcWFOItruJnSYPgZ8JkgKkeFT2Dr9yiJ8Uuu4DSdcwsGFx
BbGuftqG7PuxvlQOEcgrqLzyKrjmKSnlAJUH2Qbe5SiqrfIgelxS+dK18YOT88HEsX1oADQXKcen
zJNTmjUn6IeP8Hqhv6UvUFWeHoD9Pw3EHccGwoq0O1QyfAowuge+QtaHf/VmES9q0hdBJHjr7TbK
2pcomMth5Od6Dk4gfA7NhmiILTlaaxRg/in3qdpVi+sOQbhcAac/WrGeL6bv2oHuCGFr42pHWXXq
su4pRJI+IBt1psj8oTNrrqH/PI8DfHYNO0WOvAiovi9iql/IdmK71mzRIWBQOq3drgqzx2gV7liv
+ILjnjd5WqMbnbaAooFQqNXeI00DmcyJuQOOcgJk8y4dND0YDDdc0SUfW3ELdf10HSwzwpV1/2Hr
NbrKhrA7okystDVODDl3tJQ1SmekJdk9CLIBRG+HtrLAJRAx9K/e0whVQyHLm8WjnRjihAdVIySU
h8NVA+7zYEckabQQHykdPCXOANYnuUzcDW/Ec9zGcDtl2eNU1cAtSDvnK5RAHqSgj7KDnqMiBcpz
3gZ2pmmFxnloJduRHAHwBHmvUAfD4qdxw3vLhgJ3G2J2ibnaDGd7FOfqA2CPBxGhoC/Fue6BUB43
AmxGgBmQ8zHudHcwQboPFy3ysY+/N1a/O5Kd0xZJqCvHF6VJacHa7hZyo8IG2cmA78I+BAVbkp5T
te24zjDUDMhUzXYVV0fmA3JD7K3tzTWiBtp8WbHTjS1gEcrLNsuKjomfHVJxg4GjpcFzTBNjKcU6
v9oKtnlTvUHihTfWHRyu7B47IxxWEKXwvDMWKlJZpiPmeJ1G5CaM20chsr269GmOj2pAYIbhL0EI
Xc6mIeE1O5bZ0xRiW+swo1OMpGG7T9JpyoMtAFbYRxlULjHDbr4te6zgPWYI88XrbVet1bNdsIo3
SoKRrggMVqQdCheYI1Q/vzpNjhvdfnP4q9TUNug/TBCaEcCbkqT9hFrC+blJEUNO8as71HpEKnms
4c/IueQ718XABIPR5E1qfiJ+5Ly0y2cr6xu1CJA9vkzU9mYH9UHBpsdiwLAyJABmur6YyHLPq2jX
xePV2pmbBTNHinj1oWevaAwaoUFo3qRukUpuCza5K8iobxtJ0ptY4+yIBUAMNBx2UFZUu2SNP1bL
7trY3nbgY3NIhlOc+AgAtiM9YZB4HXq+D3qM4lP/ATzt5BN9+JPeb0UVnYRYroPMBYVJAPWGBCuh
n8KXSqDmV1eg+/Bj8gRZNRKKeJB/zRMP9AdvWVaCed+7xa05bQJdtBHcanFHEYBTRQdp9JeiUDdB
0ZNPfpr4iaInBaci+2AeA6UZqmWvGCDursEquM6DPQ/Qpe66uqsLwHvfEx5BCZ4xPSyJO2Ie/Ggd
CQpEdO0SZUSJkXQooBd60FK9dGLKlvcMaxRG2Yat2TbuN6UWBS8utLMCbkSXGjzMI9cVUcGTdrVW
dEf44KEpLdLGguue5rpr9xvX4QAVTmsRPUyoeHQ1hxK44X3TXzGJAP6DEpK9bCiExXYhkjjdsQUB
Q3pQtUajgSI1cnHi9PdG0xlXJ05YEKR4M35CI7PMewR4x79hHkkfoQVZHqExaEFYZ6Cqco/pKc0d
H3BGVIpNQDgHsrldUtnhAyJrClbZrqTHJsU73HR6aW+bZAC3kM3hCybnDGmpqBaui3Ct13efDisW
x0oQtU/1VGOrr3FO4HfkzUvoRdLmTrhoyBHlniYoXOo2xJcbg8eYednhjRhYbMHR1lsKG3zWJzTH
Y4/8pQJpAqDfcXLwa68/Q8nGh4Xb7Y76FhHT0G8nf08++H/S7T9o9C9Zt+tf31/dP/uj/vwTf2Pd
ouQPJE//F9MWxX9g4oDFCYwM3j/USv6DaYvYH0jcgOPoEncbQ1Xw30RbFP0RwBUFxxRlUQAjJf23
eLb4L4pMJBqjJxnOjwhYSZSBc/tnRaYdZ4gzdAtYMmlA18q5rX6CgAI3oQFU3QQEqsJUju2HTvv1
QNLVyhKiHPKZcptAhy6r/uckGwqx+qDUSzMu4ru9ZHCXNuX0Xoi0hSm3I2JDcpbuPqs2GPNQWRQl
By1przOMPd2+shrzr3Z0giKGbBARSovvDX6mhBioSpCTWwaIpvqtTBZjS8nkM+aG9lmAh5vzbiPp
U58uwIIwBQ/XWk/Ls17H5pbM04prb26q68nSMdkrq0RdRskkoEz2AcCJeLXvkG4IUYyZzdDxG09o
wXNbOmBWdsnLNIMNLy3pOtBbwwTMhc5e7DIIdsFQTApFxDyeMMvbdWk/IDL/ifalVpboSd/hGYZ2
B/IiUPmsA14hTwvpo0UIUckn21akTAFzfItqeqviLq53hCGGEutPu+55NKW7zkxjtQ9RjlcSPgJ3
BCXUIpIpjGFCZvE6J4hUD4LzoOYu2kdAYT9jFVQIoYHnKcv5REdyuRUjAq4MMAw6cDs5lvin5qtj
0NQXkNJAI1hTtTzNEkpz5+LgLgoIBqgayKHLVZ9BUcFG3KhlvdJAHFK3QEYHK9on50JnBxqEzOei
BomIFaFbdlr1uPq8S/ydnHBbg7lMBcwZ8dayMobL4o0JRDpfvALRh/BLhpwxnvSkgEDUHCdo5n4g
kqI9BFsmzH7NaPtbg0D52dRKGuAfTlGkNJPkFz4uo8tgI6tGyl7b4G9a9SkKPfTPQzbpb7s6uJmS
AOpcKKyzDGHzEqKFvW1YLUuZZG1dVACGHhq3UUR/ocMWCo2Ai+cg2szvPupZVzCYPEjRxi3IqGHT
TwqkLRYUGWpcuNFgznaL+btfl5gdKjcF9m9W4P8/Tf8jhJfpX0gYfnXNP/lGL//630/SPzgc5FCj
ZBHPEKDOoA74m3E0gEThz+M0hT8UbkFUK/zjWKUh7KEo9c5QkAyzKTJy/qFfSP6A7w1HNRqi4dZK
YfX/d47V6K9KmT997unlawjzF7rgsr+oF0IoGWfgdoCC69gjvhMSX9aBekFK9X5bIb10HuhmMdcb
Jj9kQaDJfjeLpf+1wA5Ecyi0/Q+mKajLGoMbIJjB9lMRewEMzHGsjIUislPl0hmM7maDPnZnOUfo
VafRVVyGHafPo4+T2zqymHLapdrgJFLcgKf1FmvzMk2A+1uUFTDsiP2QFsGCH3lEo+PaFzEGMpmn
MXp3rvq4h+KRIe9vOqWuCet7aQgG8WGUrQbkgSO9SEkNxZtLg/otrOHjKVyGrvKzWxbguAPmKgz8
owWJSIZ57+nFl+AxlBjo+Nl6BSQP4bdQpOKkoRBv/DZpIx8nMMHJDj8CEZaTgc+yqKiXNUoymHlm
HQXSDq2zeBG1awB7xx5kFaL1mMW2b90TLHkDKdZqhLGFoXBH5PHQL1+NsSDPoFCw0Q5HZ9cB+duQ
ytkwR39jybQTOKypiiBPlRC91USzfuclqdDOM02e32mkgMNUEAuOgU3Ectq7ITXfGYRvPu9ah2p2
265SFQS3xetoIt0f/ESRNKjYjLzDeJv7246FkkMCF9cxOLeZbEW18A7qS2gYEb0D91d4CPmFPEeQ
Bk0x5In0U5ppuWlkOP2agy5UV7GVZrwDTSDBYoVWTXgMsVpPmcGJdZxmDRIk2pZL4K+ANQH4OlvB
nEw1rGd0QibAoeOT+L0KGIYOHp/oOxDuMQa4gWy8Po4X7I8ZdnGOXdyk/mXxrkU0EMi45jCGULYX
W5OOLXyBTshCz5if85HN+j72KfKoa9wcH3jZHZw7kN+yfKrhbchTN0af/TqkXxKOvPjgt8jcM4RW
BdBQJkhOkRmSuy+0IrYaA25Bl7qZk2s+x4MqAzdXCLUJ0esFKpdtIKdM26eFI3/yv1Maibt4ikdI
FSqF8EYRPHX4gFL87Ll+ieUyPU1z1EOqx9uLDlO32OiU9/ynnB17kwuowiK0UKzkYljr74BO5NZU
sGgUGTh5WAfn2Yewi9Lufd7C6B0iPLAFyhAe3JDBR8eRNuI3lEL1FTSk1c/OrOEjXNHoRZ0jlOz+
J3tnkhw5kmbpu/QeKQAU49YMNg+cSSc3ENLdCcUMKBTjjfocfbH+LCKzKjNFqkRi2S0lsQu6uRvN
AOg/vPc9lqTxl8Y99Z0WjXon/qw9dqlyXuLYq95NGJztXmRDYnHbyGTe1m6LlJLKZDqaXmewLmcb
WSKjMJM5iPTgF1yY3JDgm5I6ffdrbza2rFPYKqTKRg8RJCb7k3oYeqbBCApzdJWZ16zjLuOlgRGQ
8IuauYe1bUH04ghnyewnBbYYDLZ+lLlWcZ+qSgzRiHRGRo3lya9aBsMPLIX6hYY6eZJ9mJZRKxU+
tziY+9/eH981uuzumpSjfc/XW3HtWPpQykZ9qczVJTobR30ZWcsvpdKM0anfIalcqdEAIxZ0vvs7
mYUmnVHd1PoS+jjt2ZBaH1rUmqjZrr1ZGEi4YFuXxD5vmHJmm1tuDnOa6cNzamq29Z7RifhcTYqU
x46pZhhZuBwVOZbBxIdnaD3fBXoSpKegwlLFpkeSg2p26Pw0va/gc7Dtq/O7zvTSfuUXrHK2I2Ka
rxuJyFsZOOacyEB4ihs9ScoL4DfHO6NKoP93GoVYyaus7DFtw9raurM1NDuvlkZ/EO3C47Gsm5sA
cm7tNlvfCspp43TV0OKld4KtGmzkQXFieS8lEG/4H0Nmee1LsLBRjzw/kAcjva142m4ICUdJg0Du
SvKMrbcG7en8kxmw/S5aZTYbu+DxtsdLXN+HdcNqLsen669rTXmOS6Po72RDFDNOscFoOBUMD022
Ybdi5YaD/kwS0642i9tiwInHGLU5Bzh8hGTMm5cUpeFHEmfxq10wSeZS52YhBq/8Hv1ZXjlzKc9Q
8iHhsOXg/klR+J8aCabFf1sj9aR1/kr/WeV5e8HfqyTwGkQ3otdEl2njX/2PKgn9p0ld4oW+a9Je
4kv9jyLJoEji//Fjy4alBHmDn/1D5en87UZhuEXNmg7/kQTwV8qk4A9s0j+LPAOfN0YTxAKGf836
d4N+hs/GMEXzOsPpfWAJCOuXIX9upOZxYmsE6NI54qamjuJx1o7vItiV5E1T4W97nW8892kQT6jV
UMnlEQc9gaq4c5aQFyCACYxHvTw187Q1VXmsy1OrY1KRhn7lTYn1JpKjsB8t47PQ3t7WMSs4Dwxw
PxivtfWrGayIxUdr7ytfrN3uy2jVCWNSfqgUjhPfwr5EXLHeqhxfBspMP8jWsRfTXAa/Y1WtKgtt
c9+lqNtFTdMcZ6wmWZC0yV1WiJB7vD8UKCnCkrjs7DoF6tFdHlORGogreKLeeNPDeGwH4wigBkU8
0MGBFtDKa2OFEj1qexbqpkX9phi5S3R7sWr3hu53sEIivyt20jVPLXb3ePgY/EFFbA6WtRHeFJHJ
r7oM2ARlF9QLNfqmSh1EzAOLe3xV3HRqCyPtbuD9d/0mk+7aqmDm4u5uspu2z9iON9lQV6xNG3+9
/jZqGeGM7KXYOAuqJfUShL8kGr3Fu82nl/CRneOVAwHZCDCXXceeL8v7C5XByzJ53h77RLbCI5Rs
WcOxaXRXrkMSTy9/y25krs36GvbFKvez12xst6QRr6oq2wczdZg1Yyc0bL+9mCknRZolR6M8284n
UqUfnkfRjFLjfSm/snCKGNCOYY3aIxcb0WgKCcv+wolc7Qoz7Qk6c7prv9QrUbmvvYXV1HNR3/Al
uyjX3HKNhdN8bkcv8pP4FXpVZKWuvZHum4emA8PJtewpirFsdEeYWvehJrMqDU5VjRzFCA9FYqDx
TdzT5EwWxqBCXMTgbFDgbB3S8yZr2tAVnGqrZ0nW/27jgiu6VsfJqzZm3RwEFykH7beVoRUMyp0T
4u3p063V1rcpILNoAznBKoFUJuLg4mEMGFHotw1rpjh3inXOdt4gEwrDYkYCWrKzhnltzJw3VbD3
e3PDt7zOjAZwyhixgmcQgDE0yKIlf+gp65mAzqsJS1YQMBFqAvYj6V3sZxssajg8rAf8hmsTLFYK
yVuNpCojqTVYxjjiYI7VWgUuAryWfZJxTAfI4SIqDKCB3c+ufkaCLM3XmI0wQ4XDHBNh6sThvRV2
2DzYA+ViWc+zcWoCa4W/cV31HxN6Nq966N3mYEvivStzM7MRZpGtSiKC5v1kjo/9hGNpqe+cxlq7
zH2Eg7PIqHpUUObjWL/FqXG00Mplhcsmd4B4XnY4k68Z5n8EEiuXW6nLpo0/fhvLW2r+sClXiiZu
H8Yyj5paajRHI1x66oyDdh/zjtlqWTr9VvcPVsYixCy3tsYSNz71bXZYuoeamz8dlI68rDpnU7lP
5YxC+s4ekk3K1rpHvYlgEMd5/qUxzkvsP+uYeZydNhuFwjLOvAONITgA477O3z1pf8ck9RaOXPXD
8xSjKne5G4BOcFV9VT5QSPgcjagjhXRxnr40NtUqzjel5E5zrWDdAv+K7ZcSyV3Lbd4gK4UCsJ6W
37HxXeX1akBH27iPg4eQOHvIsphHBLa6NDwtwvrBEc+lzdgO75s159gYu5fac5HD+eaGrc65BAqC
2Ard/XpqZblSszwGznivVM4WDG+VJufVkJXPrjHbD46zLWbQH4Ewp62MeQCCC+ipK/RtMZE/6OUt
DD5DVkYjsdKmrLa1ZW647tiSmWxq2zrmzTOFWxttHq/9cvj21XJcAuO8TE+mPEi9M3EDPTiiee40
Zr9Evd+WtzIh8sNCN12XlXfArcQzHvXucg4s5US2I6/KTfVVuwuo7TYtvjpX3hu2y64nbO8RxH0M
3LVsDh5MlrEr4ZnvHWcNOeDTB9pFItSr0Don8NzaIdmFAi+W51A661relaWLVQu7peviHx7H9KSy
/Kricv4IM3NtsmqNy+4yLl7UuMrbNii2r3WNJ96qR7Avdr9tF22CbrD6DeirfLUk3WNbSgsPJcoz
bfrFoR2ZBiNtG9yzaOT05qm02yFPVi+istYCvc7apGz+PYyh/WbhkdsraAerwSNTwK3t/IfCGE+g
QHOMXSRjSRVH2DadzdB18a4by37FL7h1oII4LbjJxkpORqeSA9OXZp3BHkDF0ffHYvD7l9gNNBkI
S8oklSdRncLUSAEsrOQQvElqzVQiQsIk8coSa+1aHP6hPz7gk+COlJd2sl5iCCGAQRHR1YlfYSx/
DWc+O+U8dqlHTqVa7oclGA/FYkcI8d6oWmMaf7wRMAXQZTff+CoC9pRm9WW1jX9MsK8vK7AqFkb2
EIUuF9ayymuSAVeBtF5sN0a8059mR+6ncHnTICxg4vyE1RhE/AbO1k7xBrveAf3ywdIYSbuKL5j9
YdRW6Ya0amxqrqHXni7SbSL7CNHJm1mNP2rXfmvsZpPkALHrajjIsr0vG7U16u5N+eNOKiUjrPYq
wloWbJOq3dfJ3UQ/hWxj1/nL7XihZV+4qNx2lGvHMPYlNmGZkUeRpoaGop6shqU/6ckLvrEgq1PR
VDBia9IqiFwOtvMcT1HrdmJD/9shKi7CmXNVp0LvHK/TD9oQTQScyrlDgxovzAAkehlTx/1z5dRy
42Tkv3pOK4mtqRTm60Y6c70i0hE1LlVDw/KxWKErbw5N6o/Yr2d/7fWNfV/FDgURRM9LNeb+Tjmz
8xCoHBNmM8n+NcZfLA+edpoHrD+ko3ci4/CfB5Hu8y5FPARTEgVNzhioSHwSM5YAkkeVxhldC3Ko
o28wueKbGMNi1Xd5ecxb7iNkTYZ/4q7u7vIw8N+d2WD60ZX6zBxu6nmEde5HZcrax2+wpJh4AhSW
rdH/qLkYNnDh8e5I5krJtg8bhhmK8/UYDBoibe/QZGW5PvBMdDdMgeZtvkjooRqfBFO7eVca+XLS
Ikke7JGDQ1tzdTH0wlLf+anC59wfTy7lxWtf5fNBOyNypxzBbC09cRYTWXdGJ6d3h3d/9SQH0pjF
IgpBKW2CrvMe6mUOLmE31Q+8lfiQZtOjX8RDVGYuT6lMveYzCJksxAHllj3Ket7A8rNH770rLP/Q
xG4RhSXITg5jdslSdFE2iZh6kNzXRhjX3qqrryo1q1fp1/XZBQrErYfvvJ8D/r1qmRPEOE1frnFH
Yc4gctlPx3PatLvQanAGik1uFCWaXZ9VhRu0RyZzKjLc/CUp1NtsGfEujDE6Bp6RrDO16dzM+vCb
pT7Cn8BAW7nzs7Hk9Wdph+4rw7x4U9f5uO9MKuXCkhhG+zne2nPgvfiwXW5GIXsf3mBCbTsaOV8X
tdUcGHIb5slDmFm4ipmOXRzV9iSvDNmjU3g/2VAfVaXfRijHafCw4I6SyXNbYyU14yG/5LI5jFla
U8JZ/h581iFOYnmn4xBRyYhSIYixeDMPvdm85NmZnGfGD2BlzfZixCMNUAwml+EiOqo0/d2i9CZG
dkallPtnzNZPqp5YllCQUBvu/ZwPt7FUd04TCvYi/ZmkqPSazPth9f5rNpjuWk16O2QAF/BEHb3B
OWf5d8F3Gc1Fijum0/dmxkkcZ2kVoYnKN1myvIGRfqvg7zAoSbKTlrh1bUSbyRA+FmyxeAye2Nyj
WBPjg+eab9Wg7zWOqqPueroDzBCJVdm7sO1e5sF5r299i02Tkvj50bJbtUqxI3nemF8GD20KYiUa
JlZqUyR9LhQvPDL9wWKRBxTFylrwcREUXE69u1WG/YoDX13KFIITQJgwu/dD2FoL1+3vzJVk0so4
BmZl+JsRbRfiOTJrt+gv2wOHrJuuFPq7LTd9d8lhf1zzNM12TEsz/M9tnXNnQOVKJ0gZifL7LqqL
EqVGmyCSYKo14IQarA3hYzitJAqE87zo2uYz6dSvYZwYxBVkrUXYxEdwKrX86nTLpy3kER131531
gBZ+wZuANXpU+8ZQcb9tctNNT17HnH3Zu6JZfhgmiUUQK3bebP3OUOupvvWRa9Z6xQDunab4JlKb
PpO6QKaHh/DwxxzhfyYq/4vxxX83Unn8P/+7r/4NcvrHS/4cqrju37ChERMMvSAMqR0hGf65euIn
tuVb7PJNkybxj639P6yzNqMYtpysnqBR3WYu8BH/MVSxrb/dtlgkbQBBZdEpxF8ZqvxBw/zPmQr2
XMsh8QvsIORUuPr2v6+egkV7WRerqCIUxbj6zGfrdTBVxDgNE3jGrZgNjg4H12rMbpPBHiU/DoMT
pS21KtSjhXDaW9GzM4Z6Yg644Pw/WJPNpT20OiuOvmU0DAJcaTqrABsZHrYwKPyoQ7FwM+xKTnHl
GwS7yZCpr2OhB4VvhLksgQgi1mXbi0eyRhsVOapxi3WHNdyL0rHv9k4yin49iOZH13v1T/h7mLEq
Vf/665f3/2uO79ul9l+vS9fyk8/g9x/M3huY9/an/7xkbXHzdIdB4LKP/IOm+49L1hJ/4zplzmcx
82Omx0v+fsXyGrJffF7m8FPPM/9zCuj/DYCT6YX8Pwi8ZCp4f+V65aX/CgWzb28LpyB/KTCDGzj1
XyUo9eL1Tmt5x97IW8bOgRWXI49vGTaHIKZrgfxaGng9Al3mzyKs5UMaUxktAXZZjC5tjlEgX8Ln
0EpcZ4/fq/G2aSnm/LT01WSeauIuH21/wVEAFzMMt5nTcsDiIzP0jAqlTJstQBYbK4TVhwCyjJQe
g8Mug6iXNInLkYqVZ84BQ/Uoy9xMjV13cMccNV2GS9yADURyhZMmsWOvizYHmdM4tNoyqKt7mTZq
V5U3k8XkmGC8kWvvRsOusJgwHusdgHYe4TDcIJyr1wmpiXkFRm+RxMa7Ms+VZ+Q/WBqG5R7ciOX9
CKpCfia6WSJj0sOyAupkY3tyoIPPKqzVtfHdJULp8tIz/kAAWsagLSjEF9cy3gR/RYTYf0bW3JeL
utLc1sYPpbwYixlow8esxDKq4IEjHCWZTPdtcTbRZrggGwFD3VUsUuSjacwoPldZbFXNryl1s99t
S7yjuw6G3Jki9j1O8pTIkGGIayinem8SBcsTtBmsGjGNv2heLIEDQdVfsvXnb0S8Trusip40xQ2S
TO/OIeho38VNhutOxGW6RZ3SX4KyWrI7FooTpPLOtu/aLo0RiYJPlFGWVNb8EtTm+Duzrbx5KGJP
4qpN9OgzqaLVe27TkCLOYKtuUg3uTWdIH2CB5PuR1QxGmHmeWHICbUxjW4qneSw7s1lBLC+nbZr6
CbSvogk9BHwWE6bwgmkmRN5SsVvrzJtDpYuZChTTLaE6kb7pUD6GI/s1muykXs/aboFmBVhB6NnD
pQkZdmEE1ouO/Cpu+HyTEjxgj1LG30xObQcnnYxEWwtHTPMhsYTfbVhle8apT8Gx7JAHBtgpQMcc
lynL5BGmURuz49b9EHWy1wrJLYSWvU+odnXo6tF99UZszSkFRFTXU7cbdGjSAtH6Dhuz8ZrzjJ3q
apQMwdhCYanCu0DogUjo+vG8GlgnMXJsh0LMT7OaKchrhFR7to7DAyik+S7z8ODY+TwZ16Br+wei
uy1/PXUgP6KSVe0rVL5qj7LJ5bOquCU23VwaO2foGwf+nCqebALGuYUoPg9NazsPk+03n0mVwJnl
0lJrpPpLxskx4rSYzWXBx10lQIQW1EfNwRUVbVCAD5p+QgD8XaVdnpM80uf6zYtd+TzNyHWDnE+a
FVsbd3RntsTf/qJ7Kvjpl7SnLF4YnmucHaWxalnaIlNfc1+2evjJU8ER/Sae2xYk0pQJmqIkaqhR
uT5Xo5nDxNqFqpoCayfMVk8MNi1UGB+2ZXfYMGXnmPopxFFgrTW9gGdCmUVUtGziSS11ecgZefb1
d6NGmo8GPXjMTCzqcCAiBJ6qjKYMKXIwqIowRT0S0oOBQYTlCXl1C6Iy8NqJPfFowfvZ4hU3MSlN
YnS2TThWYQHghw9/xaQIGV3C9MO6iLFzx/G1jG8yWroM5Vs2oglZmLuU8sFmBtY4Sbv2BjsWq+7G
x3upk0JjOqxsb5SfTpiQXBvqvvLeodrW+XNgFyO7Gquv1SXMoTldvLhb0g3CK2UBzBr7qr9XEjEM
ir+sVjjIxxLjusXEJ1au99kzcceCkbf+HmiFs6NHhsdQm+WH5MtlLzkZq5FPP5Jugc1qKIwnHFET
OQbFLaKzzJCJ436KZoZz+Qr4X3thgamOQe4Fj7JqEzDUi7dRKWF2iHqD3tiFvVnt/Wns3oVgel0q
O2RULJY+GkZa1BtvMFhh5bB2UxkWr3J2/TtUJtUtt9IM8bNgphIacUEpfeeA2ca4672G5CFlY2H0
Km83N0lwMJsxpRecJ/djmOma9MhuHeXigtKxK/cMeOszikSWPVO7zM85gZUTcxhXb+jaRRQPJe5Y
PJwIRarOV9jY7HDrAAXZIdGxXty8xJGqSX5Jyv7Y9Oa35xjWs98IX7AuY0bMWEYcQtlUr8WceeUJ
GxshfsL/wmXWqg+Z8CSGnzwM7a+4EF19adJ6wtmaAftZgY8BBgDPMluj0BDze4re55ZGijwWqYxb
OvGFABgn+YU6JPskG4nIVm/q8+TMFLQKtvEN6xtxg9iRGLlkVl1i+0RhJ+lI0BXywofJn5tdqky8
HXXvVVcvXyYzgosLRMIO/Grepk6cMvYEnnwp0qWDNpvzLG2Rfu4yu8MTqtDET0lIE92GJc52F9LF
RlS9GSIzzzMSqlscmdjG5kDAaq1L3O6supZwaGHGkhfr9osZtSNqHQB+RvZQdq1/xkrqPWoFcBR+
aAhZVTjV9FUYgoGGyJtPmsDFXPfMArexMc4NK/M5Z00Z3GxJsdSfg2fy3e8rqN3wLhh8Lj876Up5
jfNk9LdzSce4i9N0PmFmsM9lg4oYOC/m8xmh1fe8OGSldkuluOkxqBNx8NeL4/8/oUn2TWX9X9fQ
nFXp5z8X0X/8+T+raIfFOOk1t525b6Lqu4Ue/9n4oeT2hWBZjuLP+3scwN/LaOH/jbw9i3aR8hZq
ko38++99n+Dvs5A9UGGDzaZj+2vEJFPwm/wz7d5GvsVdZ6JtpMq/VdP/WkeDF1NADQybws0ob/vb
nBxjGZvid3XboqwqARZ13aSdXX5alHgglDrUayJIsnpb4L+ndWv0yCbGy/EBCR2U06asp1viJbDA
cg31xPNPmH9ZF/uyCX6CRqyg8qp8XEhR7XVgHNG+pDpbS3dI3YMw4/jFdvyc221Q8NZXGmyzYvzj
SV9yV5veVEYh7rE23cyWbqufXlkh9UX7BOe43Fo61FV1pXV0+ie0ZgAlV8GsJ71BKuYVbAU0j7dv
Nn0jNq6wZcpGa6mnfVkwuXmc4pYarGR7LaKb7G8qV6FmJfwtrH5gjmVrlkmXPpyUeQ+uLf7KfNPl
6eLOtkDSTLRXpl/bouwrQqGn1t7N2qfzsKh5qfPDQRG+afTBElNiG3P2kSTT/IyNqbtre6qYnuGi
PYJY9ysLdo7hvdaxuOpkWA0J7mqS2nYzDEomqb/7FH5GMRLN3FUM76se73/VQo6bNevdIKsvHL/j
CzBAdtBBp85ERoiNWwNQRDJx5m29sdvlM2Wieuly54jZ+YSN/HMar5w226qSp7yk7m9Z/KJvng/p
rapWlDaPnnbPYVKtPTs4O8W8WbSz9+t823b0A0uOOmNpL5Qhg33hEdkeR9XdLbN0QPLPCNv9UT6M
yMq3SbFkAi5Zf5ym7rrEtrvtfFSvsdv3qK9nmhinnphPu861H6yzqXv09tMQ++QN5+4Tyji5svrk
FWqp4Pwz8oeSdNDVAMyE9U+8T0alduU0JxsOaj5ax3mBVYK3KPOBwNoy3g0Nk1xUHsciy9D2z519
yafCC/eETphnSvcn07YiW5WvTY69OgRxscpVD+LG66emXQdLI18GZddHYDAhsoIW5UWbyJMZ/kZq
RTIzHqJyBZCfNfqozqPBZHTx1wjmCZmIjzCIr0mFK3hTg8B+hjZvkKNtssqJrHG4qRrgTAaQkFJX
PaY39SLLE5BDarqmfg7Gj2+fA6G+DoI9Gd99JNlx10rWe9ebHweoMn6T6mhcdLWjA3lhRb/FJ6Vp
8crbGhUtRF2y77TkzRmbumxTXaEObt7AOeRg7C9F4GEudOcjcq/lFFee2DJoEdi3fZri2vPue+y9
xoE941VUbMnCOcmIiUsbEF4aYXGbfqkpxwoZyuyX3/R49bSzfNKaibMemykiqEIcYdSmJ8zGzgUP
L0z2fNo3MQiRVdi3HS39YmMei6ExLA2BJlS6cr2U4oLY8EZ1MmJoiUCB7HJ2I36r8N5OEwfeBtK3
eut002duFb9GgZq60aV1JVyoqPZOfaNLDPhbs6KagFJRmrFta/xoHE1jg6owsY8+k2wiMDyJGKN0
XPSY+pDZmjiH3mZ3Ywt4HzdZ9W4uUW2v2grRL+gSmxnuEs6CKM48GfrzCGqzvCtb4xtU+F0nm2/a
Z7tjdWp44n6u9XM3DUEk5cTypgGGiLNFav2CobVYBzxrzyYrxEQ5P2Yf1/1XKUAvr7xgpYL6kFnm
uEqDWzyCFVfiZxdq7DJ4uK6Qd8MLSSfX9KYeyNOwQJ9SG/cYoY8qba7U6c6J5zmRhAWruYEhcR6w
H3dnll3moJ0VLfqEo6bnJBDWd5XBtfaK4KZrbX/jw4S4Jv2PIiTpl9HgKhRsvhezYSM4xW/xMF+s
3DQOLBuXF7uy85UZh7jdB3GtLVcwiamdWsCLKvPPOjaqu6Qak8hyyzRiArDPsWpDib3OeYIGu86J
vB98wwKSYnFl9WDuda5QG6cIxVnjQJlxVdTkjCaz5dI5g9hwP/EjbzLfrLZN15B0pfFgJa17snxw
RzEv7JusfgIiTNgGgZdNtwfjAD7H6KM+kFThnbkTTuNe4fBrNlu6izxPBuO+aXlkwHP7nlyE+fPg
RkvHgZHUHVbB2X+KhXx34/GH79b+eQ5f9W3vGkDyGFpCFYvuvOAhmrPl0Ide/4PhKpTxsEctdnaX
wxTetBPtXd6CMELd37L85dqv29dEmWygQQeuLZLiNxJPM6Up8O70J0+6HohA4l4mGN6PYqKaFsPv
oik2grvaZvrR5fcpD4c5Lx7oAdFwTDsdgxT3AaObgP/ShWVeUXrmh9u1j3NYnQspHr3gs9HucE7M
jDpY7dUS37VtdzFrBrCYaZDM1m2xdSxZf4VJf8c86cgA4lJq64iy/SG3DxjDthOLjDY+3iBnk6io
A0DvmePFSGEqzlaPtdB4mWf36jXGXatxXCaIzEo7+c3Dd4TISy8EhlfepTgxtyrMzoHx3VgPPTRd
1GtbioO3IVxuTm76XybSm7DJQ/DX+c5hnZ1GGJ9/Njwn6+bZFl/BCEkfSpXKfvWMBJKphpddouEZ
16a64OxBCUJhUSXPmH+4zXCk95ClWCd2nYUWON17+qqMp9JQb21/gEW/7zmqQ9DfyfKbveOamRRo
eCPqp3ZbZCPgmB6EOw+fjwWZXM8Txfc42z0fMsAVC9yFW/aeenJdlJQ8Ktjj01iNtLphxcM4JTu8
a3Zs7I6dPSEbb3ee/7NQENxSAdGjxo8frEtoDn7YUF+8u8a5FM6yRkLHUBTuL0rmC1oznopvOdN3
ryRdlv7T+aVMm+eUnd7jk+XzSo5TTQqpuvW5MVpGA/KM0Z5DUHiw8kciNGod1g9LB7lDOkcGFFtp
U39M4V1D3GQH36337ttOZi63g4UFNrMvVU3wFSkSXCum3TxkdPS3/toP1qNLeJ+XBSq6rUP2AFQO
cAXINF5Ng9jJoossUh+mYv7Z1KDXSC7IUaZNOytw70aAWyuvtWLNl91wDCcIpZYWN7TrjNWxhka3
T2bq0uAGqOi6S51p7v1Kw9dBXpY1tU/X7y/0+l6cKrbp6WOp7pic1PuhtNqImJI7O+hYdgwnW28A
ssyRje5jWOUl/EaT/Z8ryuYVNMCw9xK+gdwfYCzdjGa18w3k5R4a1gEGnQluKozGsnwCGe2g9YBk
P1Qz6TWztS2hd8NzB5XTzOfAlE+tAGx3ow9x/wGj24FdFHrtjPjSxmbt5tUPpxrlcRw7rm4HGddK
MWZZZebkrANbfkobzoSfvdUJlKNqFE/xLDcyDXeiBfyJ59dxi2ebf7lSN2GbZ9IBB6R49lE4a7la
7KujHzDRcMWLImp6bNKVv+YsjkpQ52M9nzGHz3y/fDDoXLKD9LEvEQhZNsE+BXGMtF1vYorjGdBU
OHKxphOIOzQPBY5OjOObsUSpT45GY5g/REqtCWcqnpsnDDTXDHvcyvDFS2eqt9urPFW8mlP+hF/+
I3Tziz/oR4DJ39oYXsYQ75GiJFiFpNyDJXNWmkrqbhkr1Lzxti2yLSkKF7OwjoYoj36KtEkiaTEn
+8lyupfJrCJRf8EwB4+JH8jIypNZEJBXeh9WN71DIXxnunVJEDt6oNiwSodbw052Vdq8THV8dXp3
39eJt80QPNKMVO4m0aZ4GRmsrz0PtREE3JnXtjxzTXwVg5muXdLpDnbqbHxwLKbRSygnjTcz7nT5
IhekFUuypSlI1+00IdsMP8BEqRNzxnYfKwtfhdi0Iwlp0IB63W4IIHpI4mNYAf6Kp1POtaKnBIWA
pESSJm+WaLFCsc+og2NSMbsoG2Z84bR3QYrPELqBk8wrt5px5Tfmp22CYyef6IbMDHg6ZujbMGJG
svuW8C9qH/xfG34SXvIMAfE5Kdg91zdDGZo/1vRfbn6KDTvETKUAqlgyqmR452XDFIE4gmq2nLKQ
Ff/iukdjzLOTxwodk2qzZyfKU4jdwrKXOkcFJdwf5mjuwgark11u/RHFFZnVW9+fH0mxOFidc11k
db7JqGMqFZ4ym7arP4rc20DCiqDib2wf+C/b+MAtzoxCj3K5g/W48p0fCNc3Qn8ntbFB1PuQzgMU
OJbtaGgBfUQTn5FT3Zlo1MoKnrdLZQyB72In5sNie3vXZZXD6ZYnAUNXHZll9lEX6mJ4xmun7/xq
empdeUHfubKSz5F6MprmcJt4HuqPIcr0+FoPkI5kwemx4HF+buaA80Eo4I8d8JcOawly028Pd74d
KCx08AviLplPnjUhtCkkfRXNS1v8zJMQfAo4K8o8M6/pcGIFo2yViCB78/vc50GIhqRZo1eOfxYy
JbMnCfppecR8VTAFrYhH2OGJoutZytn87XeZ/RO8b/KoJMEL0MxS7xNDTvkRml3pkI2gy28VVzzW
W5LYLmUpwvmJPQxDQwxHc3uR8Ev/L3tnths5km3ZX2ncdyZIM9JINrr7wWeX3DWP8UIoIhWc55lf
34vKulWSR14JUc8FFFDITETQSRptOGfvtQFRzXZg2GpZvOxcq6yZ+WfLsIOTHBxG6xMNYhm1WkZK
gsZll1W9EICB9Vi82ZAhYpBPEXterUFY6bAqGwTVzeVMHMyJQ0FxU5uVfibfLM5624IzoJ6O9Rns
FmwJGsj4ou3ZIq3n3rCxVaXjm37zUFP8vFBvturZYE2LSv8m31zX7ZsDOxEThedBG0ec2QMutYpN
MpIRE32LkxIKsAjfTN2DppHsXaSVt8ZqnBXnGQ+X3dWbHVyTqNb9N5M4075/YYW41Vftm428nx3l
ZkrJl9Lx7DYXsq3VBt+Sf0CDODQrr4zCC35YfwftpDj0QpPxIion+zYlAaJDFJzFd9FQxHfxbHfH
BY3o2Jo98JNeUbk3gF+EQIb1tEdhO58s+kFnebUSK8o2pZmwgROgmdm5mz7GezoUJT7nDmnXymbC
sJe0vOBol02lbryksO4cYIbMLGMXgQwtrJ4+CQZOYjgG28KrqrIeJoyO+WEtJzoaK7RoFgEMSBmI
uyAcCXFVa186Jai8RVbk7Tk7S0cs0UC14JAGFkvaCWMyz+M9EmA/NKJbo7Fcky2BawFlDHPQjLXT
+S9hnBKtUiWjv01sgjpu+94K51nP1J/7YTKouYqoIuhQm34gtEwYgHRwLUQGeobdkx5etfxPNZTg
PSQChqLX/j9XQ48vbYWks63fV0Tf/sxfFVEl/7BwEWEscnRpE+f1T3+Rpf5gAURXICWZYXPd85/C
AhbxP8gatWdpAX/UxSr9z5KohkzGEpYlSMM1kB8YrvU70gID+cK7iqgjOCMCy3BmszcXMmDS/68P
CZxRmWQxk+SS3B22CrOHVXHKY+Vqh3Q5NT3eXZBBK2y0tOybfIpeer23f5Zl8FViLMXh059Czsx8
V4ZUJjKzjz8lc8dac2zMSSL3650l1LSyOShRzklgTqVm0FyTguH9IE9lWrx7af9IQHgfvTrnjH4Q
BEklbccmr8HUkSeZMwLkXWqDKn2tr+WUkxgVPDiNMS28bHiNBryFPta+zy82q4tOLma5Fi/O5Egq
TffkYiwLCqE/DMUElPBqDNoXSU1u++9chAgKdFiMMefkIgHx4H5iabB/0tDY47zsiGWT8vbzq8yj
48Ot2Pz9vCl3vhXUMyejp6i7hqZ120COzK9hJdJg9cs7155efWN6Jphw7+B1Zj79IrXW/FjIn/Px
hEM2Hq44E+nNGxjm/QtD/lhpPt38Fck3uL7aMqTXRX5u+eg5sdlsPEEjbBnm+guozuk4IGq+C0wv
lguidOD8t1EarTwLX8JClr3DGVxDdAW4fHgMZVdMC/jzMPHIb9EIoCpFZ5ImNDU4bgd519QOf1sF
XR7JwpQvIVjBDgQLPF3QqrTFXrRTgppT1BwRc9SY9qJrfcfdE2pkTwtZsXdeummoPWSRfKh4ZND9
q3amHDStDdU3YhsMkqwGBjwqCyPK52/tlwHIizYEPB1Dt/GPv80J70Z7jskfxJvfgpup46Omk4RX
haC2Pr/KL98UYSgupm35Ro1wT7+pJiSZD6YqlVjYYnQwKMZMuoc0d+j0TTeJbPn59T7GJ89DQqLo
s6Qx955oQM3//d1dKbb2VhvgFUJjyJtrObP0qjSRJ6GqxQBvreZa9e/fJDpGNHu0lkiJs06EWYDE
bdRjHrKUuL2qqyLeNQFQul66V5xzky9u8W9enKMjOTMNiP4sHfMjf3eLUMuMrjIctihBhDmt6o3V
3Jn54p6MeW748FWjW4NzZDEHmyxaav7v7y7TGIUIiQfg5M6hG4INNw93fC4s4Z9z7pyuOGhtRSj1
5AvwFmNpp5ssNCtSHmxh38GAtS7DWjrOX7f/H73tf6FHfTfYVy/Nyz9Uihcv6ev//a/Daw1nM/+w
x5j/xD+0iy46REvBUFGQiP6iZP3VdRX2HzqOYWS4LPIO/8eS+0+5rfMHAjlmbbYnfBH2PAv8t9xW
6n/QqkEJg2Vv3hv83hYD1vvHAUVVSgpGk2Wx11FS2CdfSW0TTKYDvFigtupWZRRby5YiDAkXkBhl
q19whrgxzGptjl1ySHSqTk3enumy/Fam3d5T3Y5CFgA+PWi3FhZKQUAZMBS/XbJhITkrdPkQ3Ouw
gTjoPnollfUCAhxwDFK+RxJUklY9dg1n5cJsLqhE3I122FxqdbmxG4nF0/7TKeWPLgWCW/XJhhir
qypM9l1Dx9J0UeB5FBlh2A0PRFpDjZJkqUlZPXh4XAObw37ouaBNuv5S0kYsG2muAjM/ZEm4xSN2
Bfaael9gdEtA2vtsbux2wlwVZhysvBz/YkDKuCWnbyOMvThi/qrBuiJt/0nADGzBhIOSP32P4uQS
fiFlDEBiZ2bZrCw7+obauoXzXm3sIMN5GeVLglMRK6ZX7Zhm2FcxLFruDys8mJa/D4OHQSu7b5FO
Dd9unHJB5hZthN6nXzvyMzsC4ACK+YVG/AmuoI4Ih4YiTm/YN0iCwmVRR+WymCAWWuX0pJJm1SSD
udXtbJVAv1jJITiXNawoDnWXWdhfm524lKQKTqJZ1kZ+jN25GZlnz9MscHKL4Qw/CeoePTtauZct
jYpQW5bsYo2ulUDDfmbp2ul1EBXrJE62nYPj1p+uTS85SjR3LN1ndRXAndCK26qNbvyxCpaar+Ub
1cTL3tTsH9rgXWm2Aj7u1Cs44y2hpBJZSjOWWw1246pDy05+Qlpr53wri9ZwYLSqfEeu60Uyd/dk
0SLZlrcaAO3buCJfJUMUBpjIzbYs+A+a6Z+bcX5bVjirFmX5PUzYglgDLSTNK2abj+p3HaS5JVE0
3kNIh2uVycDf5GEo92LsERIRwp0MgbdMCS/HilhbS1LZylXsm1tEuzQvvZ+lIY+YwB5RCFXkIxAk
OVgx/YFSHCRhHKIjs5ad9AiB2BqoybpHIrZ35PmmK6uhhpRWFhE+8A6tGr+cnlRY+A3zynX6F7xR
ZOsQMoxNMuJ3lcFTjN6MXZgPOzak3a8F1iFuq6cqce91LTlCVhk3BJ0QLBiK4cLMSMeZrHY1ttEz
rHbSVipiymd8QdzSJStFftEXvU3uhpeu/ST8LqP2aORkOka2itahJOs7OgIBApESmv0egI62TNnd
EffRG2JhDvk5MBSic2s1bs0A8E1IQu7CHqj+UDb5gdAeQ3NY5YuEpJpVE7WUscN75frdCvUYIGe0
jLDrMaZjV7ej4YebxYeuAWoZYNPcAEFa0vs+s4cSnMBA7CRJ6VmHgKwO4yU5UxmkHVxpAQZtF4sN
OYYjJ/ZkHSSXoUjKdcEHwkElI/ua6mVklIityuiH3x+6llB4GVZX1FHaZRLRfzDNiqz3bkwB/0S2
fytFV8ChNsqD0hQ+TrdI11De643Q4bIbQbKviH/5liCV24yGZzz1bnVrteNh9EeMCkML8ybzrYui
cQlIHqzsR95SJkdAqKjCy2hP0Q5vOJX/we27GZmbYYHIL+U0HOPJJ+LFGXYmyJizzsjWDITiqne1
87HozrEf/DnZ3V0U9Q8JOIYqDfJVOmivoSJgJUx1knF879KnpGNOZLt243mdoz5URBVRDo6WOfox
LpRru7qJEW0go9zC102PAiGlrTntMsSYnQLizrXuKnDaC3gyzAW6n+yIrg8wF/fnrQUwK9bEqgCz
vptc/dCm2lOpGrEQZae/RkiGF47D/FUIJ/oeZyLFJZcjgMM35UzVcNCTLNu2ZFbN4kyAyvVgbWSJ
oKzLbi07eY6rm3yUuwz1+ewfYxyZyRovdU+dMhnvvGQPaID5G+pB8zDSzj7OHfOsn9Yo6c8Qv6Jv
phiA7Noij6inJbNpQ2GxPqT2sjem4odOpDJQWIUTTgWX8JDA1SRNjTc+CNZF0oDisP3LPn0RcUY/
JKe4a8fjBcpv9YL098/Qb+ptZSARNxtrV7nGLshBTWCtzL2cOhEkiCZQZ+hol7YB3zEMHyYrVOug
w8apxXtk6IvUIpel0+BeKIAWyIVeR5tcwdJPzpWHYU4ouGODj3g460jp7NDPEvMAAekYNs59RcRn
33rnKu7/1IlmncDQxxaUXs8JjoWvv4IfvIdnOAEmqKwNMtYM7TO6UGj7MFeDrF2FHXBiAuM2bgaa
oK4lXLKhbHdB4MLzqlCCN21/Y3b68xBibbPh6KLaf6Gx3tAzZQLoZUzVTUvio+uyAsFMfg5tr6C6
XRvGFrm7WugNPfvB8arNCH5wE2kt6T+10nci06YnojEfMS9z/qPUi6qLmG2piWGdNZTjB4vItyAb
CD3Jg+g7sIxuY04aEmnLBkdmD7NF0YvzZaDC9ruOT3U/wbbcaYHZPmK6Gx+scQRR7GbptR5bmA5I
MKFtafkbmmCop9yBYCL9FnLZYwoQ7S7SOxyO9mNWWM0+90pzQ7+hY4MEKiCnG0Fogd2srQStVt17
39zaxopdoAP3dcTAeIg3tUsejw5JOitfe2RJB89w+tWkWeWqG60XKtXbLrOtPSda/bb0m0cxKtYy
+8az222DNuzRBI61tCrtKH2cF76YSdBGky0h8oFcr1ktk7ho9lS6NuOcfwQY0sNV3WTQClx9xsrP
wppljqeAjkq5a5jjBbR2g0Sk2Ca0NkLBjJ6XoLEHOywP0LwQRSdUql26CzW8Mc+oN2S4oY5wChr2
xh1BYug00h6FESdisln6y0aKbUCNlMV51pIT+TGWOP7VOoqQho35QW81ci+g9io+Btcj7Kul/Si/
jTRq3JGM9KTa96GOMta8r2kASGNm0kcaXcAIXQ0ObLezEfMn64QyuQGiIQORYBGSNwOxCFR+FXBj
cnHIgJ6G7rgYWywRsb8zrSuMDz8S5AkTVq1CYeXt0NgUEPyxhlDM8qFOtTsvLM5ylHKJUy/Zdm1a
pc5wuDpbw6Wx6INf34Sjb688c7qJM3UhcxLfYxjmW3+Y7nOqj/yS3sIm3La7su0fHBC5K3NkQWtG
ddlm3Lelf/dtdQ6WQFvW4/Sz68DiAXnbWMQ8eVm9SwyyMkJBZkXGli/Ml1h96Cq7m57shyQ1d+R5
H8MWDFl9o+n9bWHSraTPX8jbPE+eu8J/hNayhcS/6QCbT1pyQGS1t0v9Ajn6apjzrPIoofHzhjfU
w81QU0lLq/EnopYnK2GpYm6IVflMLtQrGSLnVt/iVcoPdZhse9FuNbTsQYy8PizIpu5xjqZrom/P
OrN7nsrdjGXJS5/dfLWRqXuQ8QWRxwjFBVyxg27e+Gq6zgf3vKU5Z5o1+T60TIPqoPSSj7ejR28w
keUDbWiTvQ1KkiPw9BfFXhcwVwqJyGHPVGTfBYQjuHLIbI7NVHhLHTHNynU4DxcZf82oK8AfDGx2
0+ZhVDY7KvcIWeMyl9V1p1kb5o+jgneDGfnKGtL1VN3IWsPSkg7dUsDkD0cCzksBmmdcUShBXaWx
mJQ6agMmnL07Ps9FE08ljyQbH002qlZtnHPYxsYd3BcZbJLJpwWAQHSZwIFKwvYKHMNz6NMs63IJ
Az5od2MrLwlb6yQYIlRP01CPnOu1RTW4+zZDrqPYvJSIE0dixAchq20rtetOGvdl8WQP6jAo9wcj
KVylTXwj/DxDyRF4Cw4j/roP+u+gtd01hYKNSEzzSMyW3GZFupsGcRFF+lWvpnVajyhLauXRtexR
Ztqv9Eno5LfjQzjjm8opWDosY6iill3nPg/slbBbL+lcHBLa8dNwL221pWCKgt4N66Uyu5ssRGip
IykdjKUv2vOYNTDQoFWYHUsAXJu9BxUFC99z112i6bgY/eooNefWBXIcV/LJBFVvMO2xZlSEIIvi
vp2+x+olsrTXSZ6HmnWlqzVlYgxqcXCNYmdXT+0xR0l7XeXRn0MeHnOdcHjDspaWOa6pQS57fl3g
aRdAItfouM4E6rwxLH66Rn49+N06L55EZL9iitmlUXbuh7B0fDz1Qe9dFiXNp7qTZyzanNbIMG5C
ctOIto4HbxMa7d4I7UU4KeCJOZqyOqfGK8WyT2xS7fr6mMzRGDhl/DLYVVX1DYkbDH+1BLs5bCwd
MphTCfR9LA0JXkKtp0NXsSUlwwasE8d0zEA9+TFB7Cw9gMWaXvmosjpa9Aj5NDjGhfAqXpN+Q5ob
8c8GszkhA1TCml7uDfDp/GNOt9S584rgGbkbmy1Ugb4hLoqyfOimJJ01Uf1ZkULy8UbrwSRtaNnG
3bSSMoK8Y97mmsy3WROj7WAvKZ283LIzve+60V4QjrPH8g6SX6ueOq98TmOUoWzgUSsF9C7sPvqR
cmhF1DPoZ16e25updVpEg+q73+c32FMoCbbOVRVFuCW8uFiMeX0p9PY4+eoiNvWMCDW0llOF0jip
J2vtebgRafuBWCz9Z/I+IJPWZrqj4NhvI9NSAByGaavTx9uEXU4aeYG9KCBMDzpWlJGgpsO1GUPv
0TD8Oxx9INAI7Jj/tvYyZib2WcC0naiCDS+HiFcNvakuPByfuELwULTniccOXqv86yRCUtaLGwpz
i0C5ay+sUc5Y/drNy1eqelTdaZknOboP20uogPhxQSiglx1tzC97o8QQZDslxsxubDaByl0UbaF9
G3ZmsOaRDswP2L1SzpA+u5UhH66QzVGzUZ13CPO0Jn+pINLUbDMUpsgqgJJCrgrnrFURR+yUyjL5
RgR5ulcaIDJ7wKjMt61HmxG9SRjbTzkxYShON24tzpSV/nRYa+WIbcnTnV0+5jHzdITLCQ/NtzTs
H8CT7MFGcnT35dlUs7RNtEdxdB1ExzDHVnjO1jRB3DSoVZWClSuI19XMgwJ8u7eN/K41CuxHI00D
tn1asGdpIW2Jk4fhsfihQXFGEibQoocvBhlw6yHukq3L2XrrN9RggKsQudUVwcwHSex0rU9dAqxr
gmzF18fs4Z2TT34caykXFXFZSz+Z44ls8YCp5XvrxitjMM47O0MRx23UeFQZapmt3ZFzYCP6AmMZ
QcGtsk1AAwcmHN0A5F5E2HhUYViWozQ3UQXEFUkc7Tozqbm2/k4Z/blP6vmicsdNAbZ91eZhtcyt
7NwwJGE6gLZEdgZX6dXEABCa3ZkbSsQ+EFjL78Ao72EJXnV9t6TZs0HKe2ZTze1abOftG4Kr/ua5
CO8TeOFxf1FCbk3GZx+hfJ6RcWnC1kG7rmXFoYjLncWmTeXWEjfameXo104eIfoFQ4NjeZVp/cHM
EbmmxD/U7ZXfPZZDdBMVDgHJ04RqqHiiqmDubbbEbBjzmiVWMykRKOlvEr8xEBaO4QEE1lnvlRet
J0gpS8ajN3SXiXCv+SyB9wEin4PiJ+2VIK0FoL7HPihn2lZ+HmbhTTwI96IbIvVQthW5SvlEZi+I
qRDMsdSqZ2Dx6Hbp/YjcOGiRjtWOdYqGgnse1dF9V/uUs8p+OKuDOdmmCNbWbB6Ms/IC+QP+h3a6
nRKblJc2pruvPTaZcelDKKa5STuonYCmZ1X55MfjiFrXuNHoDbEjSh5EDuNqKilBJIgZtBZYKyK3
GEsrO5TgZ40XeO/piHEytEGUciLZbqLY2VVhfIXBmWXR4bBL1zZ3HkwfCbLLzEn/fzz3Jnsv/QCI
iuUi7A4UC4PUfU6JUbgVOpscUYAbXFu+vw8msLidad/6aHmiMHnqkPj/p5wf/iUaoOH6WTn/pq3r
Ew/V/Af+quZraJhhEQDPUHTPZg8Vhfm/yvkEz4NmV65Dc8txdAr6/yznO8YfDiB3rE2wCAC6z7T3
f1TzTeMPCvCGrs8Mgb/aA//v//wY/rf/SiobGpE8q0/++X2n3Jq78P9qDpl0u2gZWHSGBL0Dg4b9
x+aQJ/NAHyN3LhnrJocXglWY5lo4pU+DSVok0CxgUw3Vw2SqrnTslQhoKMlEVPaYna4qYyjQ8gSS
bkW64hifdkxqFer9ZGyIhS28Sr+Oczd/CPzQQauc8rkj54xDHCMBDoJrM7A8D9RXSpT1wsgyB3xw
Zml4tDc1h0FE1MCbe6RLaDnhhXbQOkFbYl/CDPjD1RttvCo0NzoTxWBMEIyxpLLshsrcuj7Qt6VH
exY4kKQmIyLXJz2hNy0m3aFIjlZPZBu1UNxZi95sKuI624z+ogrtoN4QMBrfEMOJyUGPCPvYIDIm
JVBHm5+YG1WPPKpEw1FDxp1b+WP7Refu794NfUiJrIMX7YiTd1NqVCp5ZlTXNcKFSSLCDQSRDv/8
OaozIOfvRu0/xsb7sWDMf9/HsWAJg7FmvP3PFAzi941CL/RrhlzDChGR9WouwDIKsFeKhL7vukhF
hXc6LAPwEvmY/Jjc2rjrir5+okrGEBjDeui/eAIfBQmMTnQVtiTXQKGMmcVVH39R7dP/8OEbUFOK
4HOsTC0XrIUTlj8rkv20tSOw1GvnDaZChWPI1xmxnV/9DDF3tN4/GcdE6mPCvjHkLNWxZq3Luxaq
UlnLkRgBMmVlwBjw7rxcXMYcE91FHDS9vjEB8s0mXUOPgfsr+aobhGQTTCDUIo4Lovuk39XuA0Pe
MRF6DV0wO7Gctpj+NBrp2TdmI/vgtvem0cNqP9SFtaRz1ltfNdY/dp1Je+BGDGueVpAwQSA+6d4h
UwtGAlmL2S3l5N+QkbDzUYFMoi/G08c24Xwhi4uYhkD6JMy3juT7h0Y2s8fo8FIemj00as6FSowj
TImYol86oAzqrRSE/+ej+PSj4ap8MpJGqTHrf2zx8VWlTl8WZHZS0XNgXyyCuBg3UuXeqorcavf5
tX65Q/RNMGb4XMTMhwYL82FY+CBmZi4/sm3O8gPR2DIW3g5jfOecjWVjiXPKngPA888v+1EawYOl
nz+rZfg65jikt/7su9HYELQh09qfibs+m9KBMPur1IvYD6FirR8MOk2bJlXFy+eX/eXJcln6vUpX
swpEnGqQJuyYYy5oOkLinyZ6KVY/HFvHQWkcGrn54/OrfZSPzTdp2hagbBe2E/KqU3EEKQuimyab
k8ekxS17m8ImG04CpvcS96pGJbVOlZzOAh7wF0NIGL+8WGXxdMmGtG2oUmjzPr5Yz4tLEZbACckg
GzDQLGMXQP0NzJwpfkmwJdfuQvn87q1jTXbDKMPwiJC005KMnjUUWU56Zt0oI1jmcaXGK3sgvukI
sxGJsJ61CQyXgWxjlsmYXIkBZ86UTzBDIBZuPV5wCsEwq5oN8arjG/SnL8ebotGpggqPdtL15HXh
9FOGJeLVHcGR8AwXXW/r030Zdlr36uvUWO97EHwOSYqjE8VHAD2CvL6MIv91BtYYVxxVH5o5fUKM
wHms2+NIzYHDPrauPsnHi9rPzRTv6VBW48afqEC0y9ZAhv8YaXmjur1r+ikWD9pdbnIfkCqCPZ9G
AymDJClzLgQWNExPnEDg5CLHBXFtxoWvzKVut4Hm7Kk19eD2fF0GF3P+VbRVY865iL8D+OyGqk+O
ISLmytH3JAugmQufbfUqRjvE1FGDbHXyi8AmyImDqc5RsV8VA+dDinYd+J5FD7gbim9rk2S9TkoO
wPIqNYZyNH9mclb57soiBca8yiWKRYHymeo7NhHpjSYto7Ebs70fpprz6mqp296Lqo/Hn7GyCo4w
Qx7YxXfSEAos6KA1SozoQx3g5DF6ULLsbGwKKPB/olfaGkmGd8NjT4LBIKK/i9q6UMQ0+hO9N8Sm
Qz/XmSIC9wAXoiIWEdijRxP1NlgkBer2TLQqdXe936d0ov2igZSadZp2ofTRZ/UBsRvUtwH0xOyK
vUvxM+UY5t74ldYHcBgKy4ifao5eMINUonecrGMitI/sCkNxM2ZYl867YazzjWyhRjJwOSOdOY3F
9mgVZpY/3I9FNex8F6r2hkxIDC6VgQ8LswHNAAwJdlYRQJEa7jpv8G5q7I58Umm/O6ShDewweWUz
b9rJzXjbG7XMmkONCdSgAJiFBgcktyedeaQgYBG3rjU1VO06m8575eCjQoCG3aQvWFeGZWIj43X8
M8fXLJuUysg1ozt0u2n7gI9ioktZwogP9gOV2YCh6xiwjGIhE5osta6Hk71orF6WjzjiTf0s7/yO
gnvnegoO+jRQUuhnUBW4uUXbU0ldId9P+1UlCf/eywHb9bIpCqrAy0GLdXGF72Q+1OZFOZnfReUb
4Z6XG2B28gx6ealfxeJMUPeGZ0xEUPRtgA7pbKySouNFIfIiO4DkMMajAogCDxOiAaH0sejBwPSe
3g2HMbeNYOv0tuEfEZT54YOdhAQPHbsIx1K97ntIiSOpOikY8SKkeOF8Tyrfq+89uBwhcr2KYPeR
xbhvsm7hDJ4Lk5SMXGyAZl307RnMAaX2XWzHHM3h51G6vqzGRKMwqKeNnV/njjNQOE9qyUyxmDzD
TJ7HvhfNY6ulTkgBEy30Q2q3entuk8Ey7LVKNh5H1KC5MYfeNH+MDW3ZrxbEj9M1J6g3mpvF+QXY
G/vEk+2ZR5AcVUvP3pQgbKlhxPW+xre/GuhfLIoByMrna9Ov1xPSsHUgF2ASTaRVH5eHCK4hOAUs
MLHXB0BN8nqX2/TqHMkkPU3S+uJ6H9fC+f7w06FlhqLIgHPNEy2khmKqa3rHBZo5O4bxemyGoJvo
GHv1wWkxduZQVFf4sPMv9nAnZ4K3Syv0pQJWnkJdOsvU3m/i2px9BQYSDmhtUAdnMVMFlOch8c51
PSgfddWNe1KYESgUVUVeVZT2MG3LqI5XCi3x2ecP/pe9K5tKR2f/6iilQxCZtyjvdj6GL7UQ16v3
MxipGUatgUsSn9UX+6uPr5eth83fjbgN1aluAxA8uYqntVPELVY/YxZcIq+w99XbPGFfuS0Jrcg2
bmlCXfj81k6POui6FTtIkJn4ZDmHnbxj5Y0DVs4GRRBfWQfSPsvibSXwrm84o/fdPg7jhsjGqpk4
n3pjAyow0senz3/Fr7cubGMWCpJdMwt9T34F8Wml56BiYuMTeBzItugZqhRjc+LIisAdi/UeibXE
7fX5hU+HOAhRE+W3zcw1sxmt+c2/e7MCzpoQpWnuZBeqiGzFAaSRI1rjJmN2DLZ5TZF3EhP5jw0d
Jrn7/PIf97bzMNdnlIxtK/STqOzlx8vjhFStaYUIR1BZ7xIpyjNf9OCJMjZKX7zpv7kWhR14KnMd
Bw7kyTNORDPJiGPqZtbD4xunxD1g2L8qFGkLv3tbgrtiODGWZ6HmyVNNWoquo1WiJwl8mzbhECXn
uAQRYOmyKQ6fX2z+3f86JL9NFSywyiKeUBDxOvMz37/CUSCMsTLf39ZR5eyjKnaXARzThShabymd
TFeLPNLkF1PC31zVca03CBHHMM4nH6/qOzWbX2lq8HyS5joXot8rNbYkbeniNtEc8vW0GWvx+b2+
nZI/3CxsGOBHs7kEo405F/ze36yT2WxDKMZuc3uK9W0adT0bezHi5BdGqja0szXPXxLA0SICTIo0
p3Gv2zjh9SpCrvT5z/llSFEaId6R32RyDGUO+fhr/LbzMN6yq2ojA2Zt0ZL6+tC1JUqGsQyb333k
bxMVB16TGEje9Pwtv/tWsRMZjWjrcus4VVdt8K/BkXEIxDXHOF05dlr/2arQ+Uou/3FuYnxhBOAA
yqzEWsTZ7OSyqAjzAdx8ve3jQb+NpOhv9KwG9du2rYYbziB39fPH+nFOfrsiJirqTyyAksnwZETr
saHJlu3f1u+NtahS/zLTInubiaZ4ZFA/CTPKbtLGHw4+27nrzy9+OiPyGil68TlRkmNyck9W3qEw
9aTEi7Adcw6dcWJQLgrz+i4x6ev2WW1seg3QyxDFwxfv9y2E6sPgtkE2s8KylaLcZap5uL17wR6i
FT/ohm6Lz2UiyQemngv570c1dTQRQxMnWY8SF459uE66tt+pWKktQG93ZYcoEAQNZ+KfRFF/8UJ+
GecMI8mDwcRAKU5ZJ+M8R46pyKchhKdEauFabbHV6umlS9FZ/+bT50qkdAG1pngPpfrk+7bCMm3z
ehq3CZmCS3qR+hkoqmYfoyF4brSgPhhqTsLDX11/cem/u0klWFzN+eKYUT4+/dwEGmJC3tlSVWOP
Z3VEmMjEf3F5tn9+fpcnqa2McMKw8bvMzGNXBzM2/5Z3b9rU6iGMjN7Y8gTqdZsYqFiaiiZ96sT7
MkG1mgvyqIWDMmdwR2Pb1JGi61vpt8U0KoLsy0eTTPqlz0Ft6cZGekzjOHjFQPzVrPPxe2C3Dd6b
LaiJw5GPn0L0x5/apGnJhQhlskJcQ2eJhm/wm6YlJM63vhdf2oVd36SdPrcq3bHXv3grp5dnanWx
Xsw5txRPmYY+Xh4z2tAlwBBQVNndPtOK7NoqO6hMQbelgkBrFZ/4WQYLbvP5O/q4wLHGzBeecXkG
gxF73MkabqX1EKsh0Df4iLI/E23GheJR0JG+SbvAC2Wq7iGkXXT/+XU/TrfzdecDFf0q18VXRp/q
4w0bIiZZphp1BK+O2FJ0F6ssh72ZBDlvuu6T/b9xPd4xHzaHK6p+H69XjHKg2EMp3fLs+tzGOH7U
Iro41RR9D4xB/2J6/bvbw3MFkAXr1RyN/PFymiSRt8XHslFm7l5mVsWpDVWVtWg5jFN2U575xSL9
t1ekXEuKs2L4zu6d999a3kg3NNi9b3qSTFe6iwxhpGwIeR5OWgr2+PzzBzqPyH/N4n+9QN6bwXZW
MI2flokTU+vqocBxQaqcD5d57G56/s2qU6Pzb1wKor/gYmyFnLcu47tpBMMQ22dBKM7kZTPXeNQs
6BODs469wdN+axH4676YHW2HTgyl8FNjcQNTeDSd0NhEPUxBcqicgyoriLxU625+9xHOhWA+Pfa1
LISnTqe0V2rqI4wEoiNYxg1c8F+WV97HNVDUzy/162euLA5eTPrYOH/dayDxTwvkSToayrpYW2Zr
riqfxGQy0JCQWwEBK70bfzG3/DpEFMVqjL6Ciyvj1O/YKuJsOqfRN4BsYTo3npnfDWYvkz37ovSr
he3XKVQ5fN1MKOzUmZBOPjnhIgYLulBsQltry0uMIuW4CLPGQX42VLUsAYGQ40sCUOOMd5FfDDL8
4ob/5ikznVLR5H7xhp9WbqxYaOPUtcZGTBpUpgE9VFYkxaakELAk51ER5Rglv/9q55Mekw3GPTDp
JyuXjTROoIY1NqWyw/VcAgBpTrF1DHEHlxJkX9qO1W9/ktQx+PApULFq6nKejd59kjxcYt6MAepR
pJ46HWoiCUtEmaVOffnbI9eZN0oMX/ol9mnbWKvDAWFpLje6ZDMusqTdc25ij5jE07ZDCbOQWmH9
f87OrLdtJMrCv4gA9+VVEilbsh07SXeSfiGycl+L+6+frzwPY1GGiEx3Jx0gQYq13brLueccbg/6
zsllUFcDHOFxK9aRbQJ+gLZqYfA6zfGhs6ti3zdLdidyNFVvD3Vtt9kySGbBb8iC5vrMJAaJXHSB
NSQWUPGDccZ4grZ0fAhh2f6Y61CE3B7vnalxQvH74IoAG2KtXM/CrgZlTBkP4gTjoC3d9GzGxa+s
mbq72yNJ1+HyhcADxLOzmZxn62vXgtrRmNHxtAS1l3Rf1b4sQL7lZbrxsl8PQ+aBrB2VNBuPQpJm
vD2K3iKKqS0jLRBqDAMPr7xrSOCU8eX2dK7tC3kVEDU4SSSReBsux3E9ZVJEamqBmrucCQxRsJAG
/qXGBZSp4dD65LeGIPWarQTt9RGRUB0LJT6KziSRVoGiC5UODZ0TvI5glv3BHJWgbIw/M0KDjzF0
23/tSZCYVGVDPuZb6t9cTrQkcNAiSkLBCILiwC2HH3G0Wg0Kyai/b+BuFBvXbT1BQgRyv5S5EdiB
VcRbOWeh0oQVM+yoj3kxBEja7153TpNdhyBIo/EvX3hG410nMwbqBVzUK13EG9tVasXgQSzfAVwd
1PsGp/AIDy/4vyJ30bS7fWremZpNZEqYTzafgHu1mBaxKlqmDFZDUHTUa089ZPQonuAHmvZqXdkb
l+4yqSBTy0wOwywRYaSZEZS+uA1uAkX0MJidP2mddV9G9fxCd0po0WVZpGfGE4/h0tK0JWzrK79q
/tK8yPE1nDTOj4Nnvz6rUCW7CSJr9GRHtMuQUAXBS4F3l8HvvnFq1paMIB3Xmh84NIRs6yB68gYE
OUaj9ulgmr9BtVTHzzUizunJTurs+fY+vjeYBx2HpALHA32t6b85NAaQNUNLTPykukyRhMhKsNOU
SDsplfbXQ9GcL3MRFofTXW8hOoDo99gmNPdajLRbTjsqDMNhRU97NTblf389Gi81l4/Hh9HclXHJ
ehte2YG7F1FTDwiT3H9hyUoPHXxmn24PtXaP2DCeA9AznAui7TUaMHVEnzchrWlF2HUnW9j3xBam
b9sucdFMZ32N/uDGeVzxU3AhSOfIdDjZRIPjsrYtiWtQoc4r4Tu0gT4rFscECHyLZudIgTfMNNka
04cBEDiVbh3DmP1kMhOQ+ItSvOSlSbWPvr4tEqF31kIy0ZD1c1GLxzBc3tPJywD5OhTzddMug3Ja
4CFrzGr2I7Ard3bRJkFbm1G+YY6uhuWvs2WKk4Q9VsJYmaMuNSMDqMjoA5eYAfuBKjRby4BjM1nu
1a4l66B1Gw/01dWRY0qcITtBKKCurXs0KVOcVaMP7V32JzFAKQschvuqVsXfHmY5FPRYHrtOTmft
ctAgXsXWnIz+aFoKPL25sU+hCb4vZyfb8EulW/HWu+Ew4biRv4UtQ8UIyVm/MQjJsjRLY9ujL0zF
fEodeNNVFeHQv7wychSKhTZlUvLvazhdki9x0ljO6IfCCI+TnsGPnDh5QBxASApC7dx2+hL8PwaV
NQ/uKBClNc2XYXW90dQRbIoN3WXwydFaAWznJa6RGday0Q6QeSz/1upJOy5xdXKeBIzS/Xq7niH0
puh6M6hN96AK3d4Tdmj2Nb1o/n5+DulXw+QSUOVdOzh6PXdl75LUHWkn/yXFsKXuWBnuUT7vPlem
Oh0heCx+3F7Vd67BKyAS5JlMtF3VIGM1bo1WG/3EGv4YPa0CPSgW0mzm/PL/GQl8JOQ/kk1ldeFM
NLYhPjK4cIkaoeOlYFo84R0gLNnCRqydYm4Bk/q/oVb2xEG2KkRwbfRR3a0fUicr691Qh3TaZQbU
uHMYPytDRB9TS6/+7VmuYHRYdjk2IHUwkmTtOTaXJ6ZNXfqHepRiu85DKwi/+N6Lovg5d6YJeHEB
zRgdU8L6CAm/t+xsd/ae1SGcPqiiFedGV/7VcxHdDclcIMpYUwonplWVDYv7jp2g5s57x0NuU++X
v//mXIdEkZ5JutHXuu6PhnLI50F33A0zceVlshQ8q2A4QG4SmRuXgyx2npG/YcfFgCJsjRUOXKip
H9whRnF6mrWNnMOVlynHsy2blANBguGsJgW2CpLKfGC8xtQDlN4pN/dmElAC0A6IPokA80Fr3Qjy
H1bs8nh76995xRieMBaPjNyDvhq+N5cM2l8QbY095Y9aow3oANru9OhULbzAbpX3Hzqrs8zH2+O+
u8xEmGAoZN1sDd2A6HSktZYTlxs59Pfz4p5F5+gwhcOMMmTuVlXgnSNuA5bg1HGLUUdVV9drEEAb
F1sbfJogcwTchZ3+JuVpfaYtYupgwG9NiBEK+9eQjrTdo4fXHBTVbH5Xs5bBEhHXcAAMYd75gzol
9KOSyjhE7uR+v70w17aNw0CwSA6K/QA/c3n+RDUUJKWHwdcHAtMakRNa0VqNfkKNPEu44Ytfb4P0
JygikhFCltBZPb1cNsOuwbn5RqYOO/AryzcaNTAyIczcQ6hof21PcSooVjrScaVksbpdWp0vOXL3
g08lT2/3JcWN6Xfe0QQPxZ+rV38/HOSSxPnkoCH2NOTle2MxOpOqeq+mvS9qqPkXKmxfVKhSvod6
lKb72xt3bZ1cGLv4DzQSR+1VA+nNWIDoZhfRmdmPJamUPpgGkGFn/HJ7lGsnHNfl7TCrFRTm2I7I
rc/+AB7qIJwu/qq1Kp20OT7yn8YQjvKoGRWNlZQV+i8gRI1DCQbXrzJhHFUzKT81iQj7w+3vujq2
OFcGcQ9rTVqc1OjlSqPRBKYNLyHQQoFWHOinOzih4Zsh4PRvD3V1Zknvu6DscPV5snCtLoeCtXEJ
MzTnIHAa+mewZaYfFcC/1LmBPWXO+mnjeXxnQE2StRLReYZDPvxywHjM+i52ND1whVU+qGz+v4ZL
bw8qr9Zj3DswCtye4dWbgP9GZY2fyMZprOzlgARweVfOqR5MoVp9QF/G/qgamfEngsMxpuuypTML
IvloPkW9pxZ3ArXMjU+48kbk6C49GhSkZCF3dcxw9TwjpwMyiMq4+QY3xvikkiP4qoqumumsTKOD
6FXafVO92Tji10eJtUS/97Xjjou08rmceOzhfp91COlN2dtkecK3DKu/j4rZ3GI0vXr/mKeUy1aB
COmUxVbntjac3DKXWg+GCVHoBBDyR1b0TzFHycGive4uH7W/vytUDrC3HjklWnvWzVK9NyhEDKyt
hVDvY4b0+nhocuHQ/bboc/r014cJOKiug1EjyLpKwE+Gp8CG1BkBQWxygCNnOi8NLLgVzGqfDClx
hAhU/jjQwEZPt179vj38lVnkoIBJpRWL2gZO2+ryROkSLij+aMFiZ8Up7J3wfvHSzr89ygrmxTLi
QnBY2UbqRQDbVkZBJdQp2nIwA2VSQzqby/FeoMH4FRq5yD50fQj9fBaLPPYhSpsQZplpbif77Jgb
X/LOfC36QWUviibzW6sPgbLXEjU1smDKIuvfBtTZ/ZCLZiNkvjZJEnCEdXitClLzurQQdju5XUlc
FuRt8sfUaTLaqZDsnEGOFw+hC0L+9vq+MyveUMJFSWmM57m6JpA+RQiISIVWdfwZu4Z+sBR3q34j
P/oiD8DG4RIgOojxwxddmT2h8GIsnTADc7aifdWg5UkAJu48vduiab5aPxINdOYyF8npTUb5cv26
siWwo18xSEYw23CcARGyS7d81kT1gojmcLi9fldTYzwOpQcqnGeEYtFqPEdPEMKjh578TfiPCj4O
YjizFAeTXvBwY7OubBqDORbwwtfsKjDsy8EUB1kTAYVGMOvl/GnxOvFPkS/Ak40lPhGcUZCH037D
/XlnUJlChhcH/06lEfZy0ALqCjoamCEgT+gIBk8925VjHTGvMLh4UN50qJNvzPT62lsSXY6TCjoK
iOO6ANEpNaTXJVPVsjZ61nRYH8zEQNLOhtwmjRXVr4pl2g2aWQW9WlmntnS3nsp39lZeCVmXJ2MP
xPRy5ir0IYpi1+xtEVt+ow4DWIcF5o843Ko4Xl1DpkvdlngN3lmKIKtjVPcK5C/0rAR66GWP4zRH
Z4QNk41VfWcrcZa5FmQZUe1cM0grk1e6tsBkN1UMIVoSIqQLlhTWygQFN7sw0eaztgr+763ia9EK
kDDYlHUgavfIVzouOzmx03sIH/MTOJUEXCzdPLcv4zuXH+iLgwghlXCXx/Fyw9ywQMaYGgS+aoqE
rmIoe81JxQGBSvgtIliXb4/33nryGuDpSoZ94MiX40kmdGo9qha0VaZ/0Du4PfNSC33gsd7eCCtE
/OwsDW4P+u56Uuok3uJeYLwvBy302U4bQPLBCPULehpZu4t1xYMtcok3hnpnPUmX4FrQYKsCvNMv
hwK4DFNMG+PP5Ao0bnWOS0OF0/S+0XIJEbjltBvP3zsryogMp/GvhE1djljY6TI2kLsGI7qmh6hN
FyDOunOkkbB90Of4vxkJiI0o4J0F5VgyFsVV3qj1NY8deGUQe5EmPI8QGjfTYJSM53ZaiOPtvbty
vq1Xt98gZoJWwlsDNWqUtfTMC9XAoJ8zyIy6OpRTVB2MOm9lD98SCORAoUVCd+X2yO9NUkLFyZMQ
Z5L4v1xYs0WhPEGNJsggzjwAKoSv06wIsDx3KzX+3qkh7yBdNzyLKw0Dr3c728iAbKVQVwZuA79S
2g/FB5Tu6c9Xuq0k53tTg6IM/QoIO+g3X12IDIR21M8YmEgeHBsl610IHe4dSIdff7+IuEnYFt4E
6fZeLmKqNJmjQiIK891c6r/GGcWdF02JVW0369Hy9fZo1+tIKMzzwwMkURvrh3dZ4K3LPAx1Tdwc
KK88Q4SMR1gv8pOaU468Pd71OkraCVKktmxqN9XVOnZgCaB1KM2gj1XrzsxBN8T60vxnu2H88fZQ
7zzvciwaCjiLQNGkQvbb/E0PnwPxfw+Hx+TA0Lm3RyfPBSI9Tgsj2SRgS7Y6OlifbATsoQ4E+C25
yFqjotxHci2M7m9/0bXhgUmO2BTAvazDeSsXtaa62yDiQE44CkMIRXkRs+jHZKNodEAQKip8MumS
knBIMm1j7Hc2mpiYIqeErwBslr//JsFkaU6tTeFgBVFGKwNPCHRRZayjfyoqKMWBHm+4dNdm6NXC
UuTEqbMA4V0OiG79iAtSekEv0Fzu5yH5GrpDeU9uUPXTRhGPhRGGuzEcqg37fp3l4o6SDAd7C5ga
jYfVXGPY4ZGwnMBzxrUa7qyIzR8aSYpW9PX3ZTCmc1HSnppYpf2gToCOm6GujtUyjZ9Np0Ec3Fv0
jdN4vf6kt8hcyqjLw7deebgD3d9oB1a4RWYVny1d9H42t+U5rqrlqbbcl9tH7b3hgM2B+5fgf8K9
y9UHyMczB1g3gOav/9To8A/sU3eALk9zhsVvctPLN96d66tNHkSGlSBM8aXXmRc2061ROzMCI4tL
sStERY+1gKMuGDQv2gKdaPL2XsR7IEDwnKXyJskJ4rHLGS4awbwZ8aJC29QeTBfNT1v0+sepW8qD
LeA0tJaMpvUC+jOs51c4M5x9MVFNRQut2pi7dPrWH4NFA5VAPYI0prz5b25XkYHO6rVWp9xSdMe8
8+YMBj7UITYu1fW2oq3JqSbEhcPHXTvXqtCHAZ41sLXlHH8uVCc527lWnAvAhMikuT9un6J3pgU8
AVi0TH8b/0ug8WZaIrPLKDZBl2YTawyTg/XkxpX6fHuUdw4Os+FJkNE0PYWrs1q7XYQwgaoHVZ6a
n7spzpGzz0aIw8um13e3B7u2wZSNZDJJpXLmspiXOzU32UwAHJIfFDHqo4pnfacTKVruSQejH8s7
McHB2cJfsbF178ySbCTmkDddgjDleX6zlp3mdNJbkyHR0p8taDMSdI77hoZBRf3n9iTfOSaMRVGO
sFZ6uqvj6GqkCCaTfJY1xwU8z5ZxSA0oEegCQVzVyeINFPK748kCMNv4quRzOTfh2pPbOzYvbbaE
d3nq5icHZ+XeReL0gEjCVprs3fGI2/EAJdB63SOIS9vabTebUAintu9Jedgqg6Yvk4HYHNrd1oty
ZWx4r7ncOC60rshWncsJGtkcG27jmgE6EU4b1GXnfFKSqZGcxK3wVXggNdQQWjNC5UP0KBXkwjui
0zj6aolwH+DiLZNzdZ74JBDuGFxOlQHY5vKTFpCnLVJhVlAS/p35anjSJyAaOVK+G3791XIzlATA
2fTAkiVdv11x2i4JRVEzoPBaP0V1Px3jZYr9LqWHYaD/eeM4XZkdxgNrJpOUCM+Aa7+cmpWEIURx
hhl0ekufoSgoc++WWevsDWNwtYZYAWIkYGmkzEkZrh7lDJYqpx4y/cjVTINuMtPj7LW6jyX/cvtG
Xk0JfBl2h42iWGphui+nNLmKsCMw30eDvpZPHBrrRJdCvNHSeT0KfzUlcWlgEAhaO5jQneiAu4V1
1ODghXc7S3U92oVTPoktDa3rpcMsEoXToosmmbMu8SxGbnZTBf95SHfTT+pL9l0Id/RByxAH39im
q/MnVf4khlaqn9Emt7p9uaO1VmU07jHJTMpHKnJhkCNBlm9051xVwo2ax/UqEsMCKAMkIcnN1qdi
QPUks9vaPZr2PPnkPZcz3P7K3e0T8ZolfuszSJUu2WcgkYeSJmB1gQfbAQpcIdQ7KiOExQbaoMjI
0+mM7oeX1nqE5HoP5OyRG8KS6jR2hEfqpLFxojnBzmEjzFAtVoRw8t3Yljks4plhGSjEi7kNNKD4
/zW9VfyO66j9NNaL+4EmYOPZCjMzxx/OZzjIkVoJM1v/NE59h8ZxX7oa5Nw6ZKhjGlk/06mr+z1t
v+rj5KrT93jU4X9syAyfu5Rc3sHRZ8hLi1b3lhM5LOxfZtadviudOTR2Ng2ML9Go07bh6bRwPqnV
0A0PYe0gEVyhevzLM6Bi3uuxGX8O23z8XuhLDFLCITnyEAkTuiOMT9PdhVYXPcEqO3ZBXzjKENhW
kywHYGxFFTjQVaBJnamp49ujHmnPbluLX2NfFciGkAPyYRJHHmhA3WP8ZUR0VB7QmbIr4IlGMvaI
9lgZIsFtjtL1ITfTqahPfTnCKpDaFKNhs+pHOz5qVgo12a5zI5SED7qX9cWHUuRR7EdtZIW/DcRc
Uh/HA27LREVx5r6rp8Xdu3HRaGKfmErbsIRmT/YAdzRpgsIYvcLbqS7FC0mpHKfTfVV20/Qbbmar
If2GXDvmqJ/nL0PoGNmyc1yv9Y6C8rx52DiR2KCLA0l+g5sGyAWhOopPK6+Bssai1TF6uUmUVse0
NrtDAXQk38WRuQQ9tYldVC0JXbFl5bedG26Mv77mOPQ4gJJpgS4LvHppct54SMMiqpnm49QPUTk+
dY74Hg59GdiuguCXXnWfN6a7Ho/gH8vFoyYpACgzruZr6WEMrNNJT5FR1GEwenrRBsvU6nCWlhQK
D0sMgfW9qde6de+Ixu18CLv087SovXd0Jku3jo6ZInUCkTlSOk3Tqi66kyasSZFI3Oy/SsSozoCJ
ntTHqlez8BPMN3RPGfCPNshORuqJ2qrR7CDT4mdJS/5S4IYPX7oI5mtfb0a9O9hORtrCMrLJkST8
HaxgxaiFH4qhqsQB9k6kgZDrxhOijFG23wRwJAe+BnRNAJEM8edap4//Qwac/UFTanjR5aP7Qx1g
Dfdb5LDLJw+yB+OIHE2s3empnv3RTPTeYFNuCLF2WI3Uex4dvf4o0iH6xk4V9l6DuO8x1UQyPDqo
iPrj2HTJpxH6LvXMt07JjwzhZvPfKFWi5aFb4Nc+hkbjVPAsFA6IyzKj+xhSAfDnkybE+JxM8MIe
EfWscprMJ+PRq7Q5+WUsiHURzwI7yajCeKZvURBTdmlPOTre2xa9lORr0hb15CxpC/1r00XNVN8h
QBTXd6g3LwkUommkAdeC1qzbJYgaWCed2FQ5DK3XRM/GnKrTJ5gGtV8dbp12lhKcEbw4tUdx1NXz
wg89qAL3ZgtL2dfbJ5HQbXX1JH0LQRZpAXh6yfSvjj581KOOyatOMCtpjdg35HKcgF5iLnysVFXU
7SyufRtAu2F/zqdw+uNFmIXnugx52rMKpPBOQD9f7TrSO/3d4pTJD9Ut46eo4iH3i8GEYc/Q9Nr0
Ey5EBNW5Dlf2HlbCGS7uJNbLD5zxEfGgQoUDtp4XrWO/1Kp6HpRorF/AWStFYLlFWPmqing1snil
0apwkcG09jC0DhIy3azChbJX4xIYZ0WTKVKlRZokftkU7gDBK2R67hdzFubyzVYW1/qqt3n1A1J1
Azo++LbEvZtEeQTXoGrAToc90PMnb4Yr8Xcyh16NIbJFOj91Niz5p7mH+rooFz0NvDj32pZlMoxk
7wAMFP9R23P2c16HUL7Ftded0iVGMwh7ZsHMPodNkxySZUC4QothgA9S8oBPpl55AvrEsgy/2XYx
IHdjAg66T3qnmoM04nY/hnlUg3rjMHYo3hvpKYQlvef9LCwxv0CA5sHwrk6LEyCgru4yi0zMSzuO
5d3sxVO2B0zXq/dzCZvZWcHFf1GsIkb0Aom8UfBU6u2s7OPW6dJ/MtQ5vy4tEjQQqbbcPhhmlCZu
DwWK9upBNRJlPqB1niFwVLmWsqeyEVf2Xui8dbsSWBUU7S4E/QugjaEexp0dV4n6QS1hfvrpLIay
3KWzURV+F7f9iDSe5qX5C46L9e/UIDX7mczzclBKLXVPVupGP9s81z7WfTRo9yy/Oh8aWC+/dtwf
BHEBH1I6BXmNRkFoLfrRUJH42Y12ReM9LFPGVwD0cLLHYZ8ceDqN5pjA/Td/Rw3E0z4IiFfm77Un
DLZJ06f8CeWOPNnRrjJ9jnrXSfe62o0H4MQUZrshL++iCuKowzzWUEuhPxdbNG/DmaXvckh1839K
ZQ7/M5W6Mz4kSESz4emoxgHd18UdevCz/tmBBix5EBCvkTeqhyr5HBqiSPUjshyJc++hWYzGTZt0
RtscyP9kSMGYYzl/hv/S+m3ym6BDzAXI686AITWfd16aofZVRjxzd1GjxaHtz2YrzH2a1khxOwt1
qS9jGJoKzrkN88M5dpXUPMHf7jpBqWXGQ6s4Yryba9p+H2OvcYzzEiqFdsi7tEaEpICKlMYYd/J8
ver1/BcFtME783dZOKuh0de+6jTOsbfnCMLFKIknwx8iJVn2lZQX3RmZEPV/g9YYuS+Erf9UQyoB
P4e6TsQhLpYuelF6o/3X1Br6U0p7MubjPOpmtffqODn3/ZTNjy29UxMJKF4XP+805Z6choLzNwz4
0Lu+8bw+3c3woAaqbGOYyMAX8VeaOPLqMR2L/p+mhOP7Dz6YUUI3Flb1Cea3UdtNqar9itQ43SIV
uHrywcViaKl/g/MhXbmKJFKz1welEepJyaY8P2pLOC+7zKE2N+1SS2gaCmatonzasu9r886w5EZw
aSBIN+11JSKaARnEU22dMtzF8sVtF0jV9yRG2p+GHsc2Ki4DWjdZAujAR6W3mI41mo9oC0yKtTx7
E2RoOzcblz8olC3WXlQl6odSIDQWx0UJxY9xRHEBDblxRPUgKTX3wfScRj8UQ98P2UZy+bWc/tZT
lA3+sgQO6lxGzms4tElEhhZDuJxcTUT0bxpVn6OfjRTWAbr2DLe5gks/Lyv3H7O0msJvCqd2nl1z
NogEJqofD8iyJaoMbTSz2VVUoMOPBFkp/V1RpBswHZaF4cP7UmlfRNalJ7OqNetTaWbmF9dCoHqn
JfCM3tt1X7gb6PJXIMTl9GR3FHl62bhx3QLjdcBUw8gYTiOoqDrIS1V97G0i6Rox2g/prGae35l9
muw81CFikN7iWzuXlXGYIa89Ke78zaS28xs8HIpZczEP/5j98MsNR32rzfTKcSArAwRRpw+aV5vE
5qXPbFJxbR2BDOloz3ONrCg6rxUaiDXFaFSPklTs3SRVnxx1nKpAguD+ltCFGiXk7bKyDYyGjIC8
cm+8drNHob0IbfXUkfP8hyJW5zfA0CFUTXlypqjAd719nTR5Sy/3RwX6D52FI0vdV7kHptrVrlLa
J4AeqQr8oq6qgzsQXJyd2kjdJwDacOcOUeKeFJ1UyLxrZ91Z9lrvoAmMUlLrOS/ZIJZil4k8lwKZ
tpuCVrUgspvGPtH3eLD5k82v6qc2p0a1MQcZW1xMgeSWjPv/N+V9xTbQ55GTWcbkniLhjvc1DtEH
8vDeQ9tMzu++HZU9f6DcSqRcj0oSlpwwws6goN31vfWMvgn1nvRvnTupdWzT1kO5c3QG9znK5zz+
nHlG5z646KduFZpX5Po0zlP1grcVKAtuLvQuq3NSZoZCbqguziJTvQd3dGEg7mhOil4SyqLPStOM
9S5tDFPsNFjx9Q9xBhFlYCKSCiVaCznuHZuXPM1pOiAJPTetlR+nQs+/TpFOF4iR1rQeEN+UfwRz
NGBRDWtvo6/x6uS9wpmpW9Jr+AqzvjzskRBxr6NqdnLsHhLJJPo+Wt38m7fEeuYtlFpucf8BFkvr
92wt4UZ675U76PLUQKoCKodogfcEOsTL4fUhqUuYtrPzsBiNdog9FGrzrrHJ1uB6IOCXZLBgT0Zs
Np8c0qUNL78lnqFYR1U4rLPC+WZEVhX5uoODG+6HpQiLH27RJ4/oTblVkC2EnPtqqhwx7WLAaYqf
Y6PbeWf2rt4hLIuWMBSQKO9NJmIItLPUNEvuyrg2f5mWYhKJTjNUNlGn2Z0PuXocnalYefq5n/XR
3c0iq5VvdUeojLCtMdrunpSVhzC4pSHWRKdMKNTjhr2QRnC9bJg2g0wvQF/+d7ls6Lx6JMbU9Dza
iDHuDG/uTppYxicy6NWRPEB69qiN71Qt+lVPrnaiq6j7fvsj1ieHRxImCoAPpDJBOa3T9V5VJ1Fo
98O5bKkE3echvsiOO64haTIM5DZRT0Mj0tTa0QgUq1KTs5lUah789WdQEZf9ehgCFxjC5VKgnzpq
bh5358yZW8MfbWfa9xDZT3tLjwsNieQExdIoUx6Hqch385BXG4f4Na3ydjdYCVCeKmkXcIiAHle7
0XoxKbkkbs6IYEQusqAexIMCeXD3ful6REASRKGaB0Ks9ofZdK6OAoBZPWXd1LfLDr5s59TkEWwU
9dApIujbZEBTW2vsrNt1qj53d+6g9mlAw7F4qBa1nL6H7LF3GsbKPZdmCPeQgk7TSXhRCzW/2za1
HVhIfxxDNAhK//aKrxPlTJcqvJwoj6tkX7pc8VHTjSVSHCSwXfvnpLrKcECf70vcIJW3UWK8qonL
scgfADBgf6n7rcZK087NEbmpzsOo/JzoPDN3YV6gwTM0c3Kse3Kju6Q1nCpoy674ZwzR1F6Sov9G
Rm64BxS3effWDjeGXqW6wtEHdYKLsqqwzCQ0x3ZO27MC9DXZd4gy76A8brq9apHC3KPQvWz1wr42
z1+eMMk7hVfC+cZ4rN1tzImtTk3Xn6G0c4mKrLxGNq3SxXA3Zh28mmbVFENyFipy85+QYM3rDw1q
F4dsRqv36xKToPqKjmj4IYk9JfJLL2/PRHa6Q2q01fpfMMaPU+DYSx4eU7L3ndS1dZJDmWUpcpXo
nfBmGagEWk+0uGTjC21fPLrEtd1XxawSJQ0aWIaq/TBgqkncmJP7RBNRE20cvqvEEusP0AqmZ/BK
Ese5OhH1GCqIiw/V2bCN7mmOLTUCdyLq/E6jQunCBZahaN9aolkQRerqn3R3TG6goRg+01THIT3R
HKEeEgAfiOKmdvxvXkfVfDctmpIe6lk37gdE7Tax2fJgrPaQphPCDNnnQmlOv7w2XQkAIB6r9uw4
nOAPouJlf0xissOaBv3uuck060ldWis8Knpuock9mJnY94adQZuOZI/z5fY9fudygWkhWwyMh8rz
VTug3qqzm4GGwHQa9XmyBzCUPToTmlZ96Bs3fh5HL3zGx9fvW+Si050Ks1ktoazTl6gFNLnhQr5z
taBXcCXmREKR1xCfKS7Ccexz4yxIJJPvWdDFdbRyOZoN9f5FpQy9MeIVog64pcTNUivFukgCx8tN
qfoh10JF7c7GOETtfqydEinmrkjUA5tZ1OWuNUddfNRS/pDvVqRZDwo5IzA3WW5YGztyvQBMn4+A
k4EuoauvGR0zjNTabs+WcOzkPl8ogh3UyBzsH040JvVBoDGi3N8+BvLCvDmXuAkAjkANyxsF3+K6
/Yqe8QmLaVMiQMJk2Gtzv3xWpAoQbkXSNhsr/s5olGIcSujE2Tgu0qF/E1zRGFliGhzZGKAtpb/k
i7rsZyj2TgYKa39uT21V92RqGh0CIMyp6XLpXi/Am8Gy2R6sOltMf+mWltwhtRHKkoqxke2+nhNH
BxAMgQjd61e0OrVnTU4IvN5PimoZHwdN2PGXsaeofQfhYxhuJF/W0bys8RB50CEvQ3l6MGUI/WZa
szrEfWilNmI4pqWl+wpJs4wQsQ9Ru52wfONxVKIhQmQdR4y2Yh1t8AMiw/kPRUJefCo9cYbYOSdr
8AtzEUtzgOhsoYhqonJzsJGirdOdOyBbpm35ris7yNdT0IcqhsIYDdaUv1dfP5DDdszFfhGeXTxT
lvJSkokmdPUkSx6Xyi7+Q8gA+aQwha+mLqv8Y1HX49fa1FOx4brJ0/bm7Mtv4RPw52mxkLXxlfPY
z6pVVqUZfywjR2i7yIzsfYzi6n9jGzuf4mlyyDp6+QYaZHXNGVX2dPAPN06qGK6esDLtcBTGYXhx
xzL8FfZx8TlU3GX5oZSNqA45fBPzBq3CSg9D1gUZE0E+oMpcBAAbl6teFqBrSNGrLzN7493XE1js
c21WpVsgLJ/r0EgghWofQxEVUBp5k53X3xRe+uUwe2PU+mTnobjYsAarGEJ+FfgxSbAH3gd0wspz
rhczRFFOTC9qtvidk8/2nsNxP+qoGMOZYpancDKxRGTBS+MuBgjVbnmYcovfHAGsH7SlvMv0voHD
IJa6XJjM6VCZmUPtpWy0KIH0Hx2HY1sri/LVQMDmeenKsfSTdmgHqJJnEf8TAggpTiUtCWp2MuAf
0naAy1Gbj1zM0VYN+7VIffmBGArSu1SQAYvwoZcf2FZt6GRqZwM7aLQFCrKe9rGIqmxcz8hEqYXy
YLYzBOfk2r243KH56qCY3cLM/qK6ozcELWAACk+AqUyeuNLIy096aUTiHI5Teb9AXjz+aUGFIN/e
KKT/AfCNhQiKNBrDXdvDzU/OrwyhON1rZtt9KqYi7ijlz3XiHvK6VtzuoEeKdqcVszUGkzZ7xYfQ
K1FgV7woRfq8dof5xW1am4yI0sFN1Q74Qn6aR5ZyqsLEQu0cvpXPcIYnBtTsXdjDWFnMafdElV43
X+pMjyhC50o62s+lmOAeLeeGBBiKeXV/p08JVHsIGigf+ar8K4knavsjG5rvrXxMcJPVbC5OfTM9
gdY3i+ewKm2xlQNb3zIOk+xRJxZ2wCraJFwv96pWKsBxZqe9jM04PKBqV5B0mGdEdtNaK/almeb6
IcuzZAwibPhBn0aoZKNYltVoWN3AA6xSqXwNvXFUXvDsJAniurGrq0Yz+h/Kzqw3TqRtw78IiX05
hd5sd2y3HTtOTlDGyQAFFGux/frvIt/JuDty6z2YaJSRhqaoeupZ7kVVdvPUL/HD2E3pIaD9jGta
R7dDxvm/vi3jgzHE1ZVo89cH05ykMcYRJ558XAZttGsTvZ72aQrs9MC8rAw9CbKOvy4fhT9rb1D0
+csWDvTh8yv/PKNbX5rg+kfEBewHE+iPz07rgr0wzelTPXppsOmaQQQ0kYHJRjBs8sjt48L6mg04
si96nT2NMNK/FYEorwSWyzUAYciPMUE0Ark6h+xrTEtbUWnqSXnsdNy0zNAoyvlYDnO71+0m+4kz
aBoVvau9fr4EZ5caK0Ar5A+IjQY6IOeziFZg2tmWZaWdfAP3MvxFhnQ+ZqIV9gbs4AwZtB8MHL+q
4Gow/fNWH4MV74oBA2xMCwD0ahr839REzwDmtUFXPI3rtIaOtdUUa/UyYytKb2aFPVa4npbhEkxo
VKSBLZfnaXIot/o5sES6ybRJjPixD0wWKIbG+GQS7qZ/J7BMs/g9Q1Yc8SOMUSEfMW1K931iBlU0
BWNcHKdapU3op7k5h249TVh4Lq3BpDqX7V01JlWJCRincNsPzGpKX5hzVOr6BOORKT+QtMxI6o3p
obmKmGVq5ztattWwo6+iCdx9mlx1X0nMqkfXmpcfMREwPjlV07j7CcSH3AK5XgIYEbro9p2X2U20
9C4+CKmrdO996WExRNgM1vEtqjcFwaFHvmRPf1O4j7GflEcpmL7u5zJwVgsDzVQsFQvW37Z9gzV7
TcdUbbwB2aqo7EwXeACzq+YZJLvoHmXs9+Ud6uICnVpAxoxUK2eIDRmlsswYCaMbne882PJPkES8
KvTSuP2Wg2ygCO3EMn133NL5sdbzPrgz1T2Cu5HuXmVDKZh1tpgaY+mERgLw0vHgl7iov4723B7y
bBKAqVyr1Y7jSIoX+vU4p1tXMPvlmpIDWA6MNzpb/GpHRquIGlUmKJhkbuzmhz8mnvu4kpaWRxDP
mnEDKtDp0mgOvGTbkRFZEVmctTSHZpT6F0EEFs1uGZcWufFScb0t3syRnqra6r+3GNFXR2igBU0O
0IC/4Zz5j3IsR3zN58kPkX4Y5CaRVR1szBLkA66CZrFZiiQ4AEqiSIr0klFkFKQpwAVoY/5t2mTx
vHdGvGexhWYoPPqL+EZZWQSbWVuxPG5hySYylwS0wx7Yni7eKqsTwb5e6nqOmNMCrGsrvwtgrjhp
HLWY0KHG49htUNzM1lToN74hh3+aokzyDTIHVT0TNAf/paPwtI4qKZUHvSzVmhDt18ErD00hTBER
EIY7w8MI77lHYgbAwEzjDnmLMnDnBzZCUf7sTNKc+3gyq/FGc4LFCR1NE/XeU1pfgjsc8/KOLkPv
fIWFkgzHpdEdXJun1HxfljnncI01LPbRLH0nZ2CLozJ2V0NZbKfKrvelN9rGVw1IzZLs3CztbkA9
yd7crUkNGVXp6S+TViNwjPV4HUOkiZ1qJ3xgHeV9WZW4lW2dlBZutIi8Ow12JYpHc1EzCp55qcVX
APCXQRJ2C4NzknCaeLT0PgYqgL5AQdysfwL5Ym5AwflbUaf6cdar9KVSatU6s+3/9ULm0K11PRTW
tYVqn91NdKiBcEDgesoLpi1lWWRffeFX74HX0amuOM/GHe3s+EHiy30NjHh5ITkOXFYqDoaMdHvO
cu3S1zsEDyznxGZeDCNUPvLnZehyQGF+rr7jaTyXwz3QQQhdmw6p8vTw+c30l8sZoVsDQOSqmQrg
5mwB3K5chDtl2ZOcdFKjtkjyh47h1I1dNvGzNej2wbFmjB37xTtNAfQVrc+0KxXoWfnF/cihRDF5
Ra5zN59rrU2inYrAqMqnwimNHI/cPpuTPecL34cELKt+4xit613JB/721FXQDqkmWtn/D5j7T9Fe
lDRw7WKpnzwMCE8VCq2/+1guBwD2BbqBDFuu1FZ/SUZdOjugveHCUtxaZ4X2UMMbayxZPXVeIuVB
k1M+bcF8YWbfVJW3MVTq+/dzM77KRBN7hssdyFiyuS8tZJ7Hzz/95e5zdaYz9H7YfKtsw8fzVqdg
HmvDqJ/Gtip+dH3dHMs5dqKRmfpdzhQHW5iEqDBOmrpy6v5y1MlJ4P7TVoD2dZEPedzSxdRUTxYK
zveDsvTNNDrq50RzOZwLh9pW9OLp8/e9/NxI4NJ+QuGArY4q58f3LYwGYcq5Fk+DAoxZZ4JbUBur
Mg+nrN4xLwJm+PkT/7zHWe5lrcqxcGIJLxcHfHRbsoWusk95toBxlVgb0M1w/XQ4JNysBhRop9gt
aBxZu76xpUb8jtOg/0Y00NAo8Zv1Pu6TqrlVdmGJe3oUXMpxbC7P/HIQ9ASXcklDrZqt4NfslQqc
bj4j/xcZcTlbXaiyllxu8/mLXWwdJAZARxCkkVpevbU/LiU8kwowwyCeS08UyybonOaggXvcG/Wg
H7wAc7HQo0UEdlB61/wdzzoUbNa1p0fUIqNgyHduR5GLfrRKdOqfbScdd52ms2XIlCDZFk0k2yE/
IAZmPVjAEm81LKmeP3/38x79+vy1VcafzMch3Kz77D9hAy19A8hyqz9xWkYr0kQRVKTQg/MblfLs
RN/KDptF97q9aFz5VdVpUYS4z3gvoAxKxoel8/r5T7o4TsQulCrXbsTKorLPdzYz90YroBOLPCue
LLgLB8Qblxhst+0c0AqKj8PSXlNiuDhPyNtxdI1g1e0y6X9+XIcFNHlMJ9x+amIt9u8wJEfYqSlB
lFdNkB9G0Krvn7/nWVeXlceEaF1e5o+rtN5ZLZ9q5ARqSuYnNWnl167RqicvM8Q+LciuP3/U5ZLS
6wd/j7YdFzPzk48vh7QsSOIxSJ7rtG6/VaP5fcx8905S3pehilW+dbVa/K9FOlnsqlDEZJHATOPi
40NbhnxA3Zr4Keus5I6azY8wWK9I82Ln3m08766RpH0hJ3u40gC9XFqeDGOf6S4NMXb3x0cv5lRN
eaHS54rezAG+FYBYY2iTh7iFqHblHmSgw//uQ2BE0YrtCsSKGfK6dz8+rmIzU0Nl3hPpR9OeQE+M
DdnWkpcjVMvS7n7rHqz9rwv02hT6gYEw20QKLkK3Usiyhuslm4Zd3xuQN8xa++U3TZ7tuiwrH0c/
KOOdBRikDRdNZKB86TKlt42fd1YRog7Z+2GHYmLHuD6Nm03vOUOGLhPcjJtxNCqFdHxgqHcj84Pi
Pnfw9qLKym1jeujX8XfY4/llH9TYyYyRjNe81mVWvjSiSAugcJm7tsqHZNkmSm/eDQJCvqlc0SbR
LDprCF2i9H3XKtgtJNY6iKJUtr/9zp7LcFZd3X9x+k77LgA6q3tQkN1r2lbamy9V914shiW20K+W
R9cpYztKhtTpj7qlnCd7Kpd3UMMUn0jNGWE+0FqOYPpgJZqZZqzCYk7SL6Nlou09ogQqbvtSVE8q
NlR/I2W3OJuKyUSEiQuwtoThkwxVXy56ZAf+WG51d1qSA47deqT5UFNfm8nQgr1KuvrfUfg5p6KA
q7ovfH1MnyWVu/a7RSa2egTFLTakldW0cwJR6Xfo1LrHRFiFFtLY7f/lH/DrJJnje+AOo7W1e5XJ
kKbN8KKNc2N+q9pa3rYd98ItTC3L36KMpsRmTg313eJOr7bQuBAFoIHXDWCeAXiHNbBrEmf+3t2Y
qnXACmNGV7n3c5EgV6zrzLkefaqlaefr1dwebXoX2YvTibLZxFR7U9RhFV0cpolcLUxTOXiRY1fO
oa1kaQCyh7sQqkoJe+9g6qO+NDO9k8hFSW149Zwmj2+RjBrMYbuYcbbkEfVWUP8oTQA5odMk8lXB
Yss3czKo/TD7qfU8oYNqQ58pWvAlpKJpSH46W2FqBhSo6Gst0yarKv+N5n3gvjctMNkNEiP9S5PY
gYh6U3jiDrlTWW3m3pjtY+lDArwBjJ/9VPheu7sqyTRK+cFSQ7UZ6lG8J1xT3xKwez/KQpZtqOm1
3IHECpx7kSX+Fxw9PLnFPyX23mh/V/WG1t3s4aNcQ1Pz2P9pmMGsyqCQKecXwb/vTsoZp3ulgRDd
ADVmaKAIbios3Z6pWFZZxlsB901/zPsFG+rQy1z3yY9p+gM4K+k4tWi0HSgGiSL0BPKxUaHo02be
dnnWZA92i8/fLugxJH6phskO+hAx53QM+amzLlBqZoQUOakm0TocxqIK4w501KHGXL7n3OTltPU8
lGZDACKW80Wkbf/WylG9r8i3XzhYGlo08mmnYzcE3Q+JEFZ2lHjsVTfTLGvEH2bXDe1MTN5N3pVO
eaMj2DyQjcnszVGyK3/Frd/btASU6UamEuZ7A6U1PuS1CiSeBWTem7GegXVg/ti0N0CxC4fmBtJ7
JyD5tRvlVjv273E3D/nt0KMs+yyUUxgH2cwoVzHP0vJ9k0+lE2IlC52C/QgJwue2OCByNTFerFrU
oct0yNExyjKcC4DJD5tV4HAiNnhJutEHP7ZvtFSJ5NbzYmmzgiYKrr4ozZgOXpEZmz5u7XtvmbxZ
bETlZNmOdNWlUWgX9Rt04WwMlRNDLA0hBVgLwlo27hqaMNOdJIFwXnqsTtSXIaadFpWGL1uAla6q
Qjsx3dcxbmCCxXbbflGsqnI2zQz8/86qU2PBMo8mBWrBhih3k+PUW9GZjBFyGyJyBNBduE+BCzyi
gBWR2m40NTm6U0aVa10o4ftt+R+Yzd6FCPs7xzHi9yJq+WIZRqcOQ8AHuo/72ZvgUegLQtpZhV6u
9JzuZz2Acr2H/+IN5FJtYUazVVvp7dzrGho6aV9M3gYWWGXuNVhkq2vC1P5bjYHQQq+otN8abP0B
JkPgNNizxd41AZxzmDIpke95wKNJAFca+7nDl1fXPYCZoXn2kzSdbjpcBm7SBo2BTY4yCYLgTt25
/yZ5kD3Q7NI0eIicRkPqLeMnBQZwC7M/d6IiYydtncYufxteiwViOsZ1HzlIM+p7kbXj0ZuzMvif
syzYG2v6SLID1OEcppe4HighI22fS4TGau4rFWynwvBDzdUHbWu76bDJiqS95oxyWUKQsAIppynP
kPFiKBS0usbC9ajLQi3kag/aqtz3ygdJv0x9SsTt+9GMsmEe39BWbsZwXPLkmojyZQJN6myuQDqI
fkwIrI9JUEMjthgro3peIIX80/Bc0E/pCEctrbQIbpV+878mtbCqqfbpXKwY43NojW2NNqs5W0+g
AZJjlzqi3ug2mqKTM3dPiKnnMJwrNV5J9y7fk8cCn3FptcH9PXchXtquNLtktJ7GNCB1W9J0x5Xi
3+fFUt67bvX8v78ltRAtYYSoLotuMK6ztMzOegIM2f2YZuGEukhUNAEemiPloNfaNHrxv3ZTmOGj
i4/8NhMblK7OenlVDWxJDGnx7CjKkTAJGpRDqnJ4gKTbw6Cfay3sma5BHuz8a5I9l/sZFBvIMTBa
tBou4CdZqUs6Z4P/pMYaKhVQVnDaWMpHreWk3UbldnboFpqLUQ0d6ds4xua13tZffgJQSGQhKApX
SY2z2gzIQDsNKpfP/ZRr4Tzm6CyOhrS8MGmCmhH5IsNEH703GWjBgIqAM1yRVLjcZoRCxnqIHehI
yp5XT3Ry9SFvvO6ZMsfaM1Qce9SaDPvWTvBW78xWvny+0S4eiM81bVs+us0FRkw9O796JzQw3eaz
gR3Gl2aEpjhmtnPLZKe5hSJyTaL3sldL4xA8hENTZ22ZnuMOvAptV0iY8bNTybZhguT2XFQBwJFQ
aVpSYSiduS/j4ntfbVeBdzetsXrQABReU0+5bIKsP4X3JohwruEpfHx3z4Hs2IghfralGpHIseW9
7zc1kgQSLo5RyGxnGlLbjIkefy9W4+/MaK0f6ayMp9pf0JT4/Fv85Qc5tHBXYBnfgmnzWUU5W4yB
fOLbVwOZhKPOKOS7KhAdjDIHwhRCWV22aUAy0R4zF2TpE4OCJA84DY5Z6//0Q31Nq+ziRKCN5KwC
tX++FRPYj0uUx0HQtEZaMIHR2ynE9sD/2XfF+MNOF+dIsHibnc46wNnXb/KscuorS3K+PVEjBDDL
6H3dKpDozj5RMJuxU6iiPWlNVqe38Fra4tGrpd8dIHshXItgIbTAz7/Ded+Eh3Iq4O3Bf2Suci6S
KxOZlaLw/ccclY1ffU/VvO/4W3Nv6twBW3cqW7WzxrJpr4T9854k8Q9tKzBjiDDSoT8PQLpqgaxp
NPKBsQT/xBilfKmrBesFYQZjsHUWoX0v0Hmwo87t5vTm8/e+aO2vQE2wDaji8C8ruOPj1wax17bQ
rJNTJZvp52Rq8HHlgluo1RX5d6hY/T6wE+2EG6WA15Krl1oNS+iTgF/rXV3ECX7LKnyJ0ia46bXV
/fG34LBpd2AdipNRZvPtqpi3pYoShxhlqTtr9fsMVRAkMZokXbmP/SV/Hdoltg5X1mR9zn+7PDye
Ji2S6eu1BJnu7E4QmWGpkWbxaR50edPOc3lvt5NHHQhE6b1F0O6nZ0/dsyV97TcNygTSsXMlSF9u
C5e+FkhiYibNuXM8W5BD9RfF4JwUVlVV5EolKsgRtv7S6r09b1JbSRXZcJXcEG8nZW4/X4TLA8Fl
CMMTLQU4AYB6P34LhbypmBp9OqHBUZ5yfKJ3i6eCyIxltS+sUbthia7l1evCflx4EJR/nDKBMtLS
OwuGmAZZQ10m6tT1iwpCN5Y4yI2Fo93Q2RH7z9/wIs5gyMnakvzAv+MInMW5DNRA25SGcfL1QiUh
qhL0Ksou/jfD6GCXYJZ1pWo4D6zctEjHcA3yNMYPFyr85dThpA6ky16W4DANi/ziplM23wO7GG7Y
x/krk2xnSw/X44QtRepf+ah/e2WiOokOaPVLAxCsG42q1Rv9tKB9Fe/oeQ3zfaKQPY9lZhg3BSO8
4sp4/GIj89YA+Fk9RDxMSr6PGykDX1J2+ayfMP3IkGfpl+5Aa0XZke4PnnWki1S+0RGMy8iu4vTX
5x/5L2u+3iWEdJotJNZnIcXtG86MbK0Td1rVh3Du2m/1Kueb9ygNHbi9xF6mdKmgDHhRDNPtSoC9
2NLWCp1jihaQcAAQWJfnP1MXhg21PmumeVqY//QbO6s1+yY3kG5rgzjJrmyxc3rPms1RkxG4TF57
5dR9fFyXSvSn9CA4SYH036ZpBgeeQV/Z4xEoQl/tVZcj+VHGaW9BiXSBZVZOPmn/ACaxLDrWw2Ad
lARnlmRBhjZtMBSFFQ52Cngpauy6K+/6btZrD6lQJ90xKxNOVAmHKqn2lB/WZpduoXUjaRNiTIJE
UkSpChp36FJa4lldDwhwTH7mbCZnTfr7wO4fsmES/ZXRgGGdRxPWgpx6tahdZ33nqpLdkPUV0yT3
VMwTLaehOglUqGx4PYhzVSomnU+zwrtTWV1tu6kf93btyp/KT+c3FGSGPdhR/dqPurhb4MmsyI11
N+KXdj7zSm1zcFKka06GpNm9z7SkDY64D5TKiApfansWvKbLiPxEsK17s9T2CVEsexJGLa9JPlwE
eX4MUnjggSkIMNw7C4Fg39J2marlZJoyLRBJSeNNNk/zEHlG7WzhOo+hyGNr8/mh/NtjoTuvDgHk
PP55zgFJykP0pTJOHmorzo3mtji+4V9L17pp6kE7dsCidl3T91cGVX85jNxnRIH1RqPiXP/7fw7j
1ELkBNennwCj5f+6rb9s0lYzMUSHOthcectzMud6FkEv8kDqWzL789uMvpEMlmXQTzGcke8JGCEV
KeoySaOvSDcgBRZxB3x/3KSq9sxtk4wMLAwp2hsDjPHRb715eEQkx30bzNwyw0ZbXC+cklbftG4v
5u1YM414VgC00wiJmszbIGjUHDIozUNY5bUMNvaYFZBH2mHFvhtzn4XIdQblNfrTBYWdC4UWjbPC
RCiwyJs+Lq0p8qQZrbq/kyOalF+SuKMzvgwCmX2IGVn8WOc2bU3m42UZxcXivtcwtMYjQsDpfaAt
aFnJkZ7aTuF+rN/qU1Boe4hGIKsr4NvjXW0Vww9h4sOzzWZN28VzbskrVcB5NgzYmmYk0gMY/kHm
ogT6+Ba5KKrFBIQOSbTIu6990BgPonAbpjNMlkSYx2LJbmkeDw+t7JQ8WfTbVGjQdk5fIY/LK6yS
s+uLm5rMHPLRHyAsE9b1JP1nw5J4B2nDhPOYs7ZtDv13yZdIz43O2rge8z895DBVr2bmynEzzjAB
Q6EtpXXlEr/8vBTvay0G5YNahZjx8Yd0Thssk+OKo4jtqVGRrMZufKsckJcRs6UczcLZaxkZZB2T
6VB2g+ttFmn0xxnkeH83+m3vpOAaUfwxuEcqkq5QU4HRGlFllbr/286SCWkukDtHr27nAs2ZpJKR
G4NyvpIUnMUfXPRMH54OoG7KDK7Ls1VNUZsb+yQ2j7S0VPdNr4zshlnsaGxoSddCRfAhYme3tDA2
Xj4PfX80lP+T4v559uppA3SN88IP+LiQ+hAgJKk6+w4NOnsCzg+IFEvvNIMDj35hOZZfBSbnKb8F
bTCYc11eDFlUxGPbdWGTm/3EcF3EiL72bvIGtxvWajckvrPLwP5yhTt9flcqHWSuiWAf6FNw4To9
raLU7sCJNd9NX1VPIDVRScjLoG+PWpzp65TJnEvMDducWV7Wl12YqmlqIiOQ1kM/+Wg/F0rMyRHx
ofbWT9F826IHmfSRNQAUZSTFLnwrOzXLXVlgdIq2JbVCnw9NsksMo55eoHZkr/0AjnbTo9v3rnng
TY5VZ6fQTLrKf/czfIFvy7IdfpUxM4uQTKejwGFjlvsqoOrau55W3xWVg2RnX5pU6TmU6QNiavAh
vFiATg4R4sv8Y02XHgZzR0d55xbOHNzRatKa/dh4xk1eB1XGC9rDvL3yhfmAHz8wTS7uUmZHf/R/
zgrqcqTZaaolPaJ5U48bBiHqYOuMd/bIiC+HPp+Mb58/8fJwgkjjgTSPV+7lxX5m7ulx04r02FSZ
rX4Fw2j+QHbdH/ZYVyY1HkOLwQXRxNL0QlroXoR2EjKOsHCFw9jRlUiCpUgLL0zXDT25zfPMmPdL
UjnTxhaV6aLIFWSvs1aP2b2T+JV3UECJrCvR7g9D6uPawUEEukLaRui6MAIo9dlBCVhLj2Zb9+Jm
7IWsDaQn0LQOg64WN6k5xtlt0KgqABcuqtQso7b1pt2IsQGk9SGPj9z9vbmt/L4SHfqSpv7NyZrg
waHLjd63bRbAHEYTvOg9GtTz16ZGbWbbBjaG5RZR/hZF1/w5XzJD7jkyOvx1x22XfDN1+YQ7pCaQ
a4yMLDahBHR28eda9fye/lwgUJv9/NueVU+EC2gXNGqpIBg0ETo/hguFL3KT9EFw5wE5/137ngO8
NEP1zrDjR13ja4UD4xFaM6kMrn2OswT6z8MhmsF9YfTClzl7eODNyYIws383Up5xEfdihEuAv6/8
x0srkbxQSBUeYmSB8ZNGkZO9dCgIuP84/pjhIIEA0xC5mmn8RPml79tQGt78YAHQH4xbQ+SzeKEB
CEglLPxiUFOUOrX2yiFdkGly4jK5j5tUzzZoUPoYOS4wvXbwIPLgNTHS4MGPF6tjVxPkWloFSBuR
yQXVPXqzVX7oprb5ZzImQBNXaqw/a/5xl64jIY4bLD/mF+fLsjiC01jrzt2k6rJC2QBRxODecBq1
BcjSdDuLen7vlELm+9TRyjdbI1YyMfadZqlRngLI/7tpUze71ZmdZaHEGFj7HrQNVABB60vucFly
mRQnlMk2TZ4hZmLd+k2vbSumnmQgEuYZBL2y4LJ1fGE3e5D/SbmBhxe4P5yScv7ZaCa/+uLnWdJt
vE50fEHHn9HpnERm37QWHNFnRpzSeszRfB6OPVRbwB3ptNTRaGSzs7XBX1AClLVpAEPxF7lvpR6P
z+hlsqz8Lu/UlshG3AdeLp4kmElACZM7tzX6CHUTf6sEIywuLPoK2Pf6uS3e3NhC56Lj5GgvYEdp
7PVyEug5NzAmYhtMDkphwYxgodTq9t8sy300DWsKpdfPj9afWvj8O3qMJSDsYhoBrPnj2coK3UE3
RRl3Rb1OU9289X+SpCbF+9KZsng3fCHTsDfiZYss9Jxt53Qltw4eB2CjPCNN2rCN5878QnqdGw/t
Hzy2aHvrJUGGfxWhKxHM+1FlzuA9J2nOVevoY2Nxqy/p8FZ3hZe+N+nQbiX8pDjYBk1nB1HQC25/
P1mm54AGVQZDAgBBnZJ6XilR/hJd+E04Qrpg6X3ECz6uAOwhv/DLYL5zQUJ2EIkC9WhptqW+cOZM
/c5uBygEwaCy7ovo9SUbr/yAy0zMwq91HaPTBnIuuBOMfCYG3YNxp1za7F/yXk++tLbqEQ8oYp1G
gihRxUJOeWl3n3/9NZP/+PFJwGBOkAoy/ATV/vHV06KiGa8qcUSpcsyh9WvyNJkFjnW6U3tXIuk5
z55ISlsbqQJobDb77bwJ1jt6a2GV6t8ZSTm0FEB+YiWHGBtrzMCtUVZvqsEHIRqtsc4jNKQ0h0Co
acau1HvT7zaFmrvxrpnFtPcx+LJDfUnEcJK1LMwbtutYFuj7yj65skyXH4hdsSrMMwrH3+FcIEA3
cl+k2aDdwYX0jT1ihjoMzKX2y6cKbgOXgTO8Gop4eeXBf/k+sFpYKpT7+POccsBsqJq0XmRHPxVq
AlBJx+BFVwny3CCGJme4Ngi+PAvM3tEiIouCa0lY/7ghwBapJhWZOPYiqHBK1REj3wyk0PEj2bSf
Pfh6bNRAN7v0H4WBUHf6fEOuZ+1sQ64CZkgZrHpANO8+Pp8KyxMoLgR3jZLidorXUp+wqp8UY5Mv
ZhEvw5Xc4k8D4uMjMaxY9RNQQ+Jsn/sUMB0u6lJPPKpdw0NbamLgcIKg13Z3ml61zVuR9FkX5VML
FjVFlQ5gjXRS/9FI5vK7mxhJjFL1gKb2M1xUxF1NfS7dayPSv6S3DvrpIIUYW6ONcd7D1bXRqwO3
TY5NEJM7hrM25Mv7MPbqXpvRPwnbMoP9kq9D+7xI64fV9WlVYO5j4yGVdS+THQwirT+6PeSA0DXL
VLsPZOECNJgh0R20yXL+0WJDa7ON4hvIXeKVQ3Klu3B5lhwbPBDsA6ZtCCichRypmnrpmGofq8kw
bkUiwAcNepZqhywtgFCHmsWtuIWjKetrfPI/Ns1n39rhnqPqXVEG8NU+bq/SckSOubh3NxZj/Yhv
5vDm+CD9ZAjYH8CxV48JIWTpdR/7nz6OXUoX5tL8aVRi43hUVAMIlfl5Rte65QZXsvy52GABXwRz
1eUVOwUFxFHLgup708zWwXHzIYnRXU3Xcr5PUNfaBj5tm2haSgm02POabtuNgTYdGwMKyHvbaHXW
PqRj2nXtNtUGIZNwrvOKSdM4uNI7ThbT368Dtgc3iMXV9q4rEdALCdwraBrXsC5EmFT+5KgqqhnI
iW6U0N/+MVp6MhU7uy5W/anPj+5Fl4azs3b5VyoDsPDzIOkJrwbY19DrcBd9jHLfxIWjNbXyW5Kg
xRkBkUIRamfUgJhus8qTP0Vl2Jq6+fxn/GV/gRtaB2iMeJh1nI0acvSm155AcvSJmOVGCzqqAz9d
dBDVnT3ul871N3nroAL9Pz8YAhx7GpAH0LBzoBRCmZQjCb4XIAtUThqPe0M7pBU/QWtBFJalOEKJ
uVYb/dETOtvTJODM04gMtnXhZeelJZnsEC93K6bb86JWDG67m5E8LcKq8Iff+lSLOBzQjQ9uY9tf
vrS9lP027kZbA81uo6k8ZsK/E2L2twOZnre29Yx4twTossPqD0pUv3WkOb/FeY4MWNeVc/eF5NXw
DzHtiPkuDWbh3g2zM/Q/ixnXgXvNQ/nqaWns/OcwNXRNtGZEDMaJEdQet0wXUNjfdHYey2GDLtU1
1ds/F9XHVVmFeUlqucdgMptn22AdGXiW1AOg1JWA/swMv91YfS7npwaJmldOLGkCkhzBV2qD6jta
54M/baD/Lh3AaMYTci+l0H4BoEWw9vOt8pdfRwiyaGy6jD8gUZw3EgfQBmnswwEu1AJLDzmLMb2x
jYw6I1hy39snRtV9GVPlxi9mPZUk2fiFZA16RNAMvwawf60N8laZ/XOY6zaz/+fNTP+XdAeSFiwx
ztHHQNl7dHcnmKvHwRnFre4LiBZtS48lubF7Nsoen2Z8aW0A1rK9kide5gBrSekCxDNXwYtzLMg4
90s+IGOPFUXn/4sVDQBOr80OQA4U6CS3zuwradZlxxvtWVq6JOH+6ptwTqAxPVGbIjbLozPBsL9T
RZy5hyAe/X2byROckuXfHOW0EO3g+avbjgCamzGoTjq6gfWVAHaOCv6z5PTySJRhWV52mYGq+rVZ
dP1RLIM2ZxH4Z33Y0G7zJ3RjnMmwHx1UzR4U0rhahEy9U5zU0gxY6zBjhI8RjlBvU5wbdOCLz001
DraL6kHcay9dodnxiSikpTcdYmH1YZWATh8XIGnutbTZvfiSBGGQ4sgIr9wostiPu6jAy6C0mqw7
JtLPxQ9hWal8AhbsIzXPZPbWBpZcoVhOvERRFZFC6AxFNr5i9Z7vMlfDtYOry0BqRKMlLtFxpgEU
EVO97zHsfPkM1l4+6Qzr0KEolvhHnA9eEjbw54tNVZf+S+ZR3YSNMRPumXvG3t6QBbwF5Dr+j7Lz
aG4bScPwL0IVcrgCzJIlkaLjBWV5bOTUyPj1+0B7MUEVWd6amjnMrJvd6PCFN1SRnq4Q1df7g1Ek
EVzA0B9moYLYVqRm1eD/lO381s9sdBFUI/hhYqrUrXQpkY01Ld0CERw/JL2d1Bq7HsPI2+wpMFLN
odPs6D/8PlakQzOoZn2S0sGcYzMTkgNsIBs4q6JGu8YQEd3PBHDGvmVfVq7S603jljJ957Uy0VbZ
m+iZ+rtwUNALNFKV0A5ZUwtT9oa22k8zod3+7jRcBqWLeTtMhdRMbJBydW+n0lcTaXgkAkJNIJV8
+xa7emnReZrTOCJn4BTGsi1jIDxuYCcTPEpmrrRvodHBePPhdx5wTJLQRwuJOmYAxr3b8yrSYGCu
dhoHFuVlLonLbdWEJf0QGxD0OM2A61pzhseGRWkQpzUq6QeGDFF9iCqltHYCge7CG7lQ3ow+N79P
aZXg1yQPiTN+lyNZxgaU5oA6mW4fFXm7T0xsDQ6BruBP6zZoXr+FPCT3/BCXiEcOOYBjGmzvUHa6
hQuIgjokk5apefzoSJRBtko8WittNGBpaMJ/pG+DOruNow3FrLRPtxmllNDTY0VzrSSxMMZAUP1O
GeL6FuQ3EcNBrubaQdRscekjhiE3Is2yR3Z+M2L8ousxmONCWI91AOnIw6CF1xoTEW1TB5V4yy3f
+Q45DDtOSSv69svtDXZ9fRDHzX1q+n+zvMoiVQgai1gG4OgjocQku1U7ZqumQuEF6XN6t219T8Ti
nYN6ETW8CwHO8tnAoehfLN7llLAhTdoC84HELkPUgit8i3D+kBPwgPgsepQwIzichZ6KsPPGtmcZ
VjY6ayAqskCquhcFLkb+QMgdIIqKSYCDcLNO4aJ37SKYsvDOYZi/ycUvtmk005WEMgkpk+D78iwg
OErPru2NR2tA3a1NCuvVTptRuCpcy1fo6xDfMvDFz3kXWnf6odfplD0rMMzdCkIsZEcWy4XHOSre
UIkf2TR2nuylWim/NLpc4KrT2wFWJY2lhbT68xL+ibo2ojo2fHcYBbY2Fsw6mJzkpDAb6b3Jbogf
yFvY2GPxqUz7RBxn2Z9xC6kxRV4DRyzVE8gjH/uqGyg4ox2uhZ4tOe2UILeTROOrLEu6/StRRPJb
T/IItyc16hJPybQx9FR66ucIvtbgjujLWWtft6AgYjfUOA+5PBQqFl9d7cAiAnQeAejR1cqIV9w1
krIaZTkPvqttIR77OASl4KZgE7XWC7B8OA6aAt/39va/qpdxO3AzKIhqWPQe0Je7/LZ0ASnNVnJ+
GERXGICKGk6BMlnyFlR0e4Krir2WMfsrkXo9jEabbWD4FTu5xLWKS7vZjrpQDroS2qc471FeNzEU
c/GTu5eELJ8CSlT8b05AiNcIaBc3cohMdAyDXBygzhs7O02j/wqK3bsR0tK6VOXiOU3+UZaLK3CG
rxh0GFFbZfzFmJQQit6vpf6QVsgWREPZeb6s5h4U/36nEJi4kWZ1d7b8fOX8fdzoOACkA5RJfEa1
2FrUp8q4hIBtV+0u16fsbFhICbohzYPGrWUq+nd2wPICfB+NuwhHeKrCwOMvN4DVOBIdPbndlRg0
UgfLI9ltka0qV6MyhGxQB+Gqf4z85zHnCgn4BnYdviGXYwZq11cV7jE7APjGV4SZxLQq7SDJn3TQ
adheSSI9Zw3R1p2BP1paXkNSNRAnMyzscmDkFxw875V2VzS1WFm9UUwbON9R7YKosO5VK66WlmIs
rVXEkkDFQTpZnC1hAkTKyXv3mT6EqyEx47VDGLDBA/xNlIT6t8/ye9nhYuMwHowLBgQMNZuiXs6u
zZwe0uhk7gTK2Sm+S9UYtECXZ8T9C2QyvfesdjKnZzMay4NIpNJ8TDEvKV+qTJBzV5MS/MA1RY3Q
55IkpNUaDfBIDA1QWqlmbHy3lVT+WXGjDWt1RO1pZfZFfM5jiGprHjzH2UV2rh5REUPtMsnRDHjM
hWP2OydKs/CzM05oaG3yxoeuvWbD6f6vKMgM5WdIW5jLA63tZuq9Sm6b9JegBAXfvQoMOMhZbFQh
wpUFpbw8j/zGq9qs/aWiKRc9yAi4pRssYKzga0LK2+5rMFmrCs+0YI8VXVd5mj4a3OfcsupjTyy8
zm2wW56oNFCSam91RQX4QVNIgvIQAnk+BjlYZavrxNmKnaT4fftjfbA3KA86lI8cYkx56SYrKTrp
EHIA+7EIlOmshrECjiyTf/eDmNqndEzUOwf9au/T1p51I6jhEM8YSxF8J+qI9Yw02idCSZ9AkCpi
A1ZR/iFFTVSsb09vGTJgsPL/NoaGWDdhw+KEZ0XRUEMYQftg06lRV6B0iET+sLJ9zE2BYpbrvEbd
ynWk7B6t5YOJAjaaJT3RHiHPXoQrRtTbfgYHmkM++KAwVPkQKKX2SZ/U7tftac5/1OLEzdxMG9g1
8QmykZcnLsVcjnxNmDvekd6t1CLGkgRns/jOt/tgHBtUM607sJxgbBdTUpwadecisncBggn6107u
euOQCV1u792QV68saiaobUDTw7SAq2RxQ0aRisEFtj07IOT+M73Y/iQHNkoaWV5OmNem9M6cvkvv
9GQW++UdwcnWpBqEzjHJ/GJYhbS9Fd2gHcvYCdZpgrOnqVUYmQpNK3cQ59PcJZmx/kh5qO9uf8Rl
RP4+OFXRGToKMwlD1suvqKMGmNS1rx4VBz0tuOBO4ldebU+d2I/Iv2qvdRf328EqNSy4JCP/5MDL
TTEZNuSHIJzscR0YTW9QR8dC8VNcd/1zkuS2urr9Qxd3xvvvdGgjkZACEaRudfk7lQAzH0zflaMY
LfmLmvtx7CX10Hpc1mm+EraIXm+PeP1ZqHDTCpof6VmnajEipTgZ5INQj1iVTcFzm4/151CV0nE1
WJ3SQBmTle8oCIfBXrNq/cvt0Rc5OPOFLEp/kL/PRfZlxWxsOq2kHaAe21kAvR4U45flG50n5WjO
SVh5rmCsOps6pWlfS+Z0Z19cLzc1XerLpNGziNW7dfZfkFBmqQMZn7RjUGJH0xUl1phGpn520AJW
vNLWm+nOrbm4ud4nzN+QLiJ3R/1msRGRhWwdTOf1o49Nz+Allt59loqY+oMeVerL7dVdnPT/D0YX
Ft4Vi0xed7mbsPCT1brMjWMzUiZ+GqxG+oNCBALHpiYPn/CXC4nBmn+naSCNbSv8ZUGCs5dzZElj
KWOvHWlZJG+SBCrCo55jHXRUKv8xZ3ifI8jeWaBJcWYRqss5qghQ9A0wuCNtI6LbeJCko9n58jO6
msD1Qgheq6Juhzv9x2t+HXt2Ju7PSH+T0Hrx/KlhZAq18PVjGUwOXgk60v2iba3SMyJtWOV5Vv9X
Iy0D71zClXYygjWUL/X77S/88c/ApWsW/eI+VxafWCqQPxokSz92mqQgf6YlGxOhZyTGglx6UJrQ
PJjxWP4aw8h+ArXkwzWN7nEQliWf+SOAxeB1VDimJq3ly4+AR3pTVAQMfIS6rfbKiMbPFuGMABhO
ECGi2YHQepmSwcyhuiTIszh9P80XSpjuoCZX453H5oODjT4c7zVNYrREl0x8Xeh5mohEP1ZZAjJM
ROEG3W11HVtO8tj4pbhzb18fa1TgiILQL2dU2jGXCxDGkHhw3/Vfpgq6AUY7WflVTgG559QoxJ07
5PrSJBLhfOmozxOXLF9Sx09CqVTL5KgMZd4+NyKetO1Q991KM6UQE0w76qxVHlbVdxProG+O3KFt
dScVub5b6A2RjXB5U+a74qE3VBmlwhiLY9HW2Ru/p/XivteElxSZPW19P1AfEh9zn9sb/urDck+z
22f1TEpGEM8vF1rhUeqCHmEHgBRDvqEt60KnRhq0KetNSd/7zjSvx0M/AgDtjC8H37ossBbo+I9g
RP1jkQyhv2+0Nj/rJWgzhJGCulkn+jD9W+MKNDtDsqBzDYQbdBlY5yj/o8ZkO8faaMp2XzhGtK1S
C9fg0siHfitPpp7cWdZlIfl90Jk4TS7Lzrri14QmfZO0yIJTqqgBBj/YmYlvaDLZ03moBz1eiZoQ
9aBWTvqJAgJs4tHBbnaW6c6GfdVUolp3vRlKdw7W1V5HvQgbCJIoQLNATRbhiROORgmlzDlmVtN+
TgSGWcg72SgMkdLrz12VkK3S4EyPeZflJN9WdIdl9sEOgMUOckuGQ0yHYvELOiWrCm0cg1OHA9dB
DSL1u1+grWk3Iki8REmDe13T+U/8K+WYvwWNRDY4liyE6Uuc8uDjB4DUh3NETn2SHgotzfZpaduc
5gHD78SeSn0VRngze5QJ6DXdPmJXd5kOOQVRB3IdKG10bi+PWKp04OrR1jqFgH7iTZ9Y6bYukyDc
GvSQ7pyv67nigDvPc8bxGDTbLwfrtCbK/b5KTrEkNfsSDPZ5MirtBzy9bw4qcRuENQGsIzuELs/t
eV6/nfM3RTuUOAwIkb4cWytQ4LXQCT3FyOB8QfVX32L5Je+bXhLfzdAoUK8DudD4EhCdPo/+DOhU
3TnsHxy8WQ6Yahm08FlCcxEQ5iZuPuiwW0etxl9U0BtumtdoCCTjmYYA6gBophO9RLDoZ8vYQfJ3
upQng6tUfZzj0RSqj6JXp+nOtn/PoS93IZoe4AvgQ7xX5xfbIG8KNe/sxCGK42lfY7ttVCv096zO
TYU8YnCO/7CPf3Qgtw+2WUeVh4FOvQ5BlwU7G6sW1L3i3o89tDpi9OaKIfuKtZmtHaD0SDrV8RFR
3JiWwKa1nOEPhejupUFUfjrhEFj2Hr2pqlyHsBfe7nz5ub66nBsyMY7C/aryjC0WPY6TSbGajhNm
2pLAbE+zPBN5XipJVgNLPgpQ/1d0hBvQmHlIRxUChyWSR0vu7hlSXL2jujmXD0EOmjqCDcuad8uz
Y5lwpY9guQw6xakWfAlMRVjrWu6Dzs1sG9xWYIr49fYifDAwjxoVKqhw5CLLgoOJNH7hcwUdHUMo
2LTA4vhGKyDptqiE47aWTN05DEJpunPsrq8XIjKZXhNtX1zsl0UqLgIcdNMhODWNoWRI4iuVB2K6
UnBmHeI7hfbryHQ23UC6lTIHSZ68zPDsEpRSh5z4qU3T4DfwnDrZNl2sNc+91DvGekQdaPaBMUE0
ZsBRi1e01KRypSlJpa1quZLunKuPbh3Slfk5e0czLBMHKQgaverM8BT1ufW55DV/agsZXpaioXKK
6nnl0j0c9lmm+/BlpG4Aehc229tf/11YbHEE3kUxZmItBbIlJhh8LnJNTeAce6nNy70eSZPt4sqg
4gsEb3FaZ1HRIaYXJQL9xM4yvgVGjd5hqadxuxsKKfc/+9rY+K6kpzgTg7YOgVNX1rOKc9YLJKkw
c1PKWJXnj0P+OmKpYHg4sxvNE6JcY+S2ehZ8moIw/W21BB4Uu3PtUThIu26CRIujV1uO2tADvmGj
1GignkUHIUFVGvVj3zwoikjXRgsSchOWUjR6fgXkYmsUjbRtUxvRdMNHdB+6ruw7K3RviuhXrIQV
pfMWo50kHrXYqzv2Pf4idY0XpaHUoTuDKoHuOH0su8S3+Qs48W58bGDN9au2kMLqICuTrP3UjFQf
D3Wjq+N6wJgL74zQLgAJRtX0jPGn9qN0cgXqThJHn29/vPesbvnxkL/m5UDBDcLBIgru2iI11Mr0
j42ej/+NeV9N29CWTBNsWhvpXoFxA+SREb6gm9V21r6pPGUBVulOlm6SuhGdK7qqedLRZw3czi7a
X8hQVpGX+EVd3gko3nsui5874wAUcn7yBX7y5SMf5QOUjsCRjuGUZ90K0iZkoyLwR5mxjTB86NQu
rZ6DppbtrQS6SuDM05PJ1Jnf6W6JMCpJlei1rnKloZX1NVu7pbVUx4E79ZryNvky+0BL5fKn0sfJ
q5XJsb5G5FMeVkqD8NgaLnL2bJR4uq8l0C4MXGdw2tAMVSt2eZfo/ANlln1asV5uGXZjtW5AMNw7
/3NEs1wMCMDkiKAt57f/cjFkCjIYHDn+kVa2Jv/kocNtxIXfGAa0qMZS/5bTHMMuuB9z+QkesHNw
IlkqDvCh5N7w/A6v1IKqz70c9jrQBbaBSRZAPa5mMoHLH2Y2ll6Yo5afEjro4lkT4fQ9hrUSPQE5
NnbQeuo77/D1iFRjKbsR2NOAhZxwOWI4aE1ZJE52glWlyvj40HcdM6sTblCPtJiKe+DajwZECIjr
ju4ktej53/9V7wM0RTfBr8tTZvb2jhcQT5axpc1cgnlStnLtl/Xu9lm9fmYppYOn5R3/qPKcBlLm
TEpbnpASrw1Xxxq9TrVJ8dosjz2tzdBbFDS37gx7nTcR38xtJ6p+SJgvw4oMwodtRFZ+6p3Kt54i
FJgLL3aG6j+cieAk04KfHNST587vhEOyCSxMbUV757H/YME58WRvtGCQx3MWe6qzukgVRDAnlMBw
p6nBvHEfht9NHdJ1URXlnXD6g/HgvNKqQdqT3tsyd2mGoJcQcxKnAp+gbVb4P5wchBfkpHqLWWF4
uv1xP3jMmRqtWLYNYoNXrpk5ukP9OGrVyceSQNnEYwilxkaQ3CdI1saNIN4I18Q4ivrQUU/mUeqK
NDrBk2qSO6nyR3OH38P1+I53epfQ+GtzyyihYBbRiVPg+/02UKfyUUsUbYLPWTxjnQso+Pbs37vb
l1fZzPQjhuQUI661FOWgY6WjZNACxox0HDL9UDbeKJANzm4qLWrpsWiFjTFDwNAyZkKgDeGTPsso
BeYu8W7feGpc2Uhly7mkIeuuWBDTEa10EQJPSLErTcddN8jl3JPbCXhEyzUSwvhqte9aVyTdJhQy
vMLeRnYaFGZRGy/OYN3zO//gDM/ICRruwIg5TnNI+9fKOnosaYPZpKdKtOlZDlNzA5sZVkCs9Yey
nJI9797+9uJ+kBjSDpkpJoSKJmS3xaOZwa3OhT9ZJx1lzxOfEzSDOmg/ql6oW1Oq4690lJtN6LSs
dBCY5aFSFEn1fJBMGeaFyvjPZ4sukYpDD2/WLJ85r9JfqzA6TWTVqECegkhJcGAeMSfOcN8agJja
6mOZoGV3J3K43tJzORmqDQ0MoNVLog1CDn0Sd4l1SmGvSGisI+HKIoyfoxjdDsidYrgTWl1nJ4yo
YY84F/xmidzLSfa4pgB8Y8TEn6bvYdToXjpNkemKKu/Wtz8xvAr+tIsDhHYzEkbz+8e1xTwvR/ON
pCLICx1uaWtqf4Z6g9YHXHywxW+UYeqh3gSwWztUK5tIxbCvT5ClDsI20D9zslPnG4pyUi27nKhq
fEB5VMJIwa/jdGcUZir/5rzVJrI3cWevigQw3c9G9bH+NPwJZFqMra/YwXYPDoOMEyGA0YZ4C0X1
YS8PqC+cg0YL9KdZiTlxSwMKGwuhxK32kwIVlIjDoJYjcX5H+S5dAbCSxgMGHeonNchqo/UQbZIR
4NeNViWjHB31s0SOxkNQhsOZHLeb8EHUseA0Ms3fYIyDHTT0zjZxpdi3vlqd1j3NAX2yE2BTNkY/
hM2qiqn8rnrOY4r4D8hIN5DkIRy9HttC+TPkz0Z2E0JO3yt7MR1tqXKsdWo43Vuo42+5so1Cfs6a
Xn5VBkMZTdfI9c7fx3FR+o9mGNhgZiPFOGa2X+cIAqbKVyNP6hFEuOK/xMUAmTGDLy9Whdaov4lH
De1LzjEsHorAwK4VSl31NmEa8lO0lM+2razUD5xnCUEZNCQmN0mKMTqLgoarhrX6N4whq2OkB9Xo
0UfyT1lCQQp91STxso4y3aqo0voBVdUi9qJqsE4mGv5f/KDvzomV+L+6xFFSl+p7nu07NQi+laDz
flOaVPw1MtZV8AqvftK8LCEPcFPEHDQP054mfcq1zu+fYrkv3pDAIYsalZjyb6U5IQYAKfYjCHuo
GHGN1AvLVeTUcoPWfF6/TRBG7IdQCeMKyzobHyIsxJxwQ5IY6J/syW+cIzgEPAEkOTMfbHXsP1Pu
LOINvOz8gTDNdjxh4tnBqxAiyzJGY3U0p7xp1tCUgsaNY7PE157Y3DpZuI5ZrozKzQ/Dsoqfban2
yROTClfT2NntegJFfwDknKmu3stt/zraUOZW04Rr/Vr4SfW79JHEJNyT+8krfKtNP7d0D1UcEwpU
8PWuVqwzVt3+W6+T3r5Czh26B1tOpMqzytYPt2GGcS0FmbETK78qxskroXzqDewCo2Gb0237KRra
IWDJFTlbx/hEzscrwBE4ihplWLW023HXG0KFXMwpEcKOZoCiF8sVguOm2infuhzbg+9KWenqc4Bw
dfuqsfzfqOAU3ZseWhhquhgRqMU+DNL+Ue4UUfwIemC6R1qxE1pVvcA5EaPx2vrV1kHc/6nDSDef
amQwp02G1MHolqbdHAo5cgZ3Zm9ofCIES42kdp5L3RfGQxIIeYDA0sG4GwXe214/9mRNKx/bkCcU
D43swH+YrhucNgbTQ2CR8mRKrDTrPhMr7GyfjPNLZiQhzoFy2ezTqeqJNZtmnNwU9KPsGkE2Watx
0ivrhJReUPB9k9peSZlcd14jqv5ZTNOk7El/pK3ZxYazhYIKJq0JTExconaMuk3uNFgkqlU6okGM
uEWwNydQaOdOLx3xxHz94nMcxwPZZCqQx1Mq1XyBHhEoaz1rst+NhIvMnafyKmDg1QbGMYMaaLvT
BL+81zXKJSV21CPAGtU4+uiPJlBFfAThOpgNB32Co7X1Uz+5B2i4er5oVIH3RTaMcBvA7/zv/3qj
AaEFdkeCdzLTXPovKYJzQ8kiWqk4gdV3wr+rx9lA45w0ke7fnL8tbRNlHRsmeCo2WhVdsSnKKXsL
SW0q1x8N46Q2YrwT4F5H2zQkDFruzAz2PCCKy9lNVJbQD1NxlUHoeY0+qPwUDUX+HxQR5UkR9XCQ
zVrbKpPRjR5yVH7lDp3+7farvcysaHIDWaF2ya1OafwKTk2XM4M6lL2qo1aorlbSBVPaInqTijTe
CDkmlZqwrxvwS+kRcRRZ+88tKcgMWApRu4Zk5lzR6rIC8CdmYukrxNzK38ixOvyW0pYuRSJ4eA9Y
kap38snrQqqBvCABKTMmoSXfuVx7rOgQ2uKWONVaVLipgeNLbFXBp6quiA0wESyfeqzF7dVYp/Vb
WUAMptw9girTKfb+a1zI+ZoV18l1CEZh213+GHTTqBiq+XCyexQzx1hpPAQOGpQcjMY6Oo10j27+
wbmiB0h+B1YIVMES5wti2prSVhtPRplCha5CY5dpSf9lbAr/Hkd/eXnMG4wGP+WQWUwSkv7l5MzY
lvzADorX1hBqsHK0xkFCssKT07Hi5jFshXihAZn9vr2vbf7Yv2NRhtUVeAI09YnyoWxeDhv2JeJw
Qi1fbfhi/rOf5+wnDmL9ddLCYFsGXRGsspx865OGl9DX26MvF3geffaj4GADf6Pnezk60Z3flSgw
vlIEQig+ywvriApZtzfrDqea24Mtby5s+yhxAR0lIkclXlsE+daUxJoJ/+lV7Rt5wMvJCV1wixiN
0kdT3/SgDMM7Q16102jlk5bjGQgTFq38ZQ0UlGVfAIGuzpmkofvszvpcGjZIuRUTllVZsAMd2Stf
CnkgVieen5wVgBntrQhUWp/CDpTRQzbLQkAnhG/mBkNsxxuwtuqjofkmD6wWSLUXZqjFkWF3zgYZ
LNT4ke5Kg1ceJHl0Ox9FaDdFis58vb2k15uW6aF7Q+o0I4+XjIY29qOebKY5N8GQnWa04qMgQzgn
zTB60lCbD0OUhH9uD3oF62RAekgzbZ16D+oU857+67nL2sAuJzsvztiPo5OUCYSuvNaKgofAaC1j
H2LmvcKjMoOjPQrDOthKifdTLQlti+x2V8IDbsdyS0I77JyROGenjlIznG7/zvm5vzxas0AqVxXx
LSqJy3J9ZACJSapafR1FXiKXTLWk2WrQxO5ci9eHiHEclpUsnGLjUg9XaYqAirOmvnZVHY+bfLL+
M8CcRZ7SybQ5/n1SXIfMhySW47s8sVlS6jUia69SLmFdlQR5uLcwzRrvvDwfTervcRY5MiD2OO1l
HDbIBiobsgpIBBehlNFf0fcBSnZ7Wh8Nh8C1rAEqhJuzbM/h3WSVgz1prxH9b4K2MnowjCj9JYdJ
fq86er0vKH2DLZ9vXoZcAhCiOG+sMFLJNfyk/95LpW+6HXXNz/86Jer6Mw1nPp+wERYPSlXJKL3S
RT4HQ6VgCts2Ew8n3TYvioX6dnuwq2dkVmSZZX9o7coEKYu71UShVLGxYTxrRdKKVZjlzhupH7Lk
dquPj+DEorMRxeWfCTpWf+cAXN1C8+BAEKET0/flxb68D4ALaFNCReJM3oRxoAOlWoPhZztu7Aep
v23KJN8rvjnt/33SaAwQAwOHmzmvl+PCiIGTCM30HDbCp5mD8c86t9rgPOGjfC6Q86U60cpm5OpG
Zf7zcwaEgUIKmDFU70DdLka3sLqTtLKCTxVTLtX6BPbakEs/9boq921Y36vKXR2ReTyCazYt8F4E
jy5nC7rTDzOAhWf0lW3pEPZKVm6G1k/Bz6CM4axuL+7VKUFbbAZfzRJW2Gss9b5UE0VOgi+MQEXQ
ZNROMv0/ZyrvOXFdSUzTjp/xdnNoCUtSWwaVuh6mvLTZeLYjCiQ/cAbXkN2t7ACzO9G1n8yUWtpO
bU3HX2u0rqiy9mZVVdvccMZDakVG6qZmX087PzIaVFmNEiUUjHfrPiTvHcV0qMwqFWfbDstdIctC
wWNMajMv6SasVhG5Ia93m5ycvtlC0UdMAI86E997Ef8MoxqZhtsre/UhEVXlxbCI6WeYxLJbIojl
rAbxgfNkShZ4jMH6pmA/ua3M9p4ax/VQMPspqOJdBMcfLe/LPdNPagAVLxRn5LWbcxgmjur1UX3C
4M9oN7endR1rvavUQ0vC/oTs6F1Q4q+wAMRtRPKoinM7k9G2/lCnO6vXHc1D6qQRfxy5iesZ4TIZ
21Bry1cw/xOV82mg3KH4dYbYQz5NYb6Sa0s6jnJWqZ5V1QOwgS7Q8R7Ug+lXHNj0InCTVP8YxGs7
ugdjuZEa9IHQjQ7r6rmCYZPdQbRc3a+z5wVqODNlgkB5KanCERdJZGbtWbHqDmk/HFMQtS/bl0EV
xddRtcq1jjX2NqbufGe7XIXN89eDR8xJpEZ+FaMrTlYFPp6M5zKkmoeqYEnrHL9ZvfVEJFf1NguD
6Z4Lw9WVPp9G2odQhzigQKUuN05b2TyScJbPSqW0w1aipwkqpYyxXCBc659yHGY2aZ3881PCuDQQ
UVYgGoCOs9iwQhhBFGmiO6saxuIuX1U+hNq0t2HofO/IkPFGNtV7NZWrYzJHh/C/aNjKFhHcItjp
wkHEDepG57ylqomvF0AO1+mkNNv4vZWW69sn5Sqrp2tpAR9BKY/Hg2t9MUvQRuDa8jH8PIJWf4gq
mtFK2MeP1Po+RaLYmnqkPM9yp0+U6oxdy5SfKtHX/7azeLpQuuL1otMF4Jma2eVHRislNIySJriV
EVZsrJE0deOo6CCkNT6znonibfFvceX7mDp9JYyaCFMAA1yOiTJhhvCxL2GEZccNZBiwrSCzRPg0
Zu2P2+u8+KyMBQAAyxITKPl77nk5llUZVYrVrYMKs1z/6ofMX7coouORY43yy7+OhZklCzmTERhx
mdxmQSrZgdWHB9s30P7tBgNRcYSWxaopbRBdt0db3AnMDBoooQ9ca84JUMXLmc1KiiZS6f6+TB19
lzpj/SLHY7XCcsheqWpW33Gd+GA8Hi1gyVQe3nO/y/Fyics41kNzjw5d59rw13edXCBa01TC2cZ4
f9+LCz4eke4+eRVgFWMxQ0WF2j21k7HPK+NLZFfKCw93fYB52nvC6Lvt7QWdt/pfueK8oNQ2QSQj
MDBzOxbDJU3QIm6Gk0cCKmSFbpHuSoZcrLU2UVxflsZdlDUTGCon3fqOlm1uD7+8Ed7H53JneeHN
UGFbBJOZiXCb1KT2Hjve8HtoV+lDkA/yd0oK2Xe7kxo6i46aeJqR24+ZLo9bH4DpIZt0+c5PWbx0
//8ldGGpR5mzoOYiwTQ0mssDtex9jlzzymin8ReqGtZGoI34TMkvAaWFwvAuQeb19+1VuD6vEHFR
TufhcYBCLYXVJtoTNeGcuZcghh/A/mE0HmbRq1VU9/jF8/dcfm9eVb66PH92e3ENZbB5SI8Yqsz1
ctO3UbHiycP9FkOPrTmC9789tcV7+r6q8ORYV7CDJAvz1P+KjdBgE0YyKmxnZdQ1Splx/WDjXOop
tSxWYqQ77LGq4s6w19Ok+4s5H/WHGV+25O0AyUH4xB/0vRWF4TeaVplrTu2wGbRa9tDOVO4kDdfT
RJaByBYiBbEtlebLaToTLS8p6LV9l+pYXPeRunL0sDn5fu4bbkU2+CK1Km2m26t7vXEYlpSe3gAz
BTt/OWyQ+/J86+pch120VYLK2Ns18SDmh+bx9lAfzRC0j01hidfLXB4PEly/7ppM34+VkP/UdC6/
+jGFIfzuzWlwKdFNnzAhLYZ/XVmKIqTZKFMSjM2eR5dTRHCx8jEEcPYmeKpPlYp2kJdLjvHYZKPy
KAGF9YRtRnde66v9M49KajZD2iC9LWdrgR6qs7azoUPp1ktgNSglqdCkfuo6SlJuluj2nRGvPiVa
EDKblXG5f7j4L+c54E7s24Nq7GNrVLFOybNwF42y74ZpKd8LRoh3+OMu7wGkEv/6nIvIj56Oig1M
jYqmqfWnzIAYsi+FiRgMBKTecQfhJI4LJFwYT8B7S/kN8aoa5pVmNXs57wYf8ffIQJygU3uEPkBb
mMJTJ2qnaOiTQLt1HmfjujCRoFhr4JlegnjGNGvyKJ95vIfaU9EilmBABz0918Ao2hdZy/xsPXV+
Vn1Va7MfH/tMEvZLV6Bwu7ZCpzR2+ljlYjXqvq9+A9gfdZ5usy8Pk1pY6UbrWrlYdaKcui/A/1Tt
lcdNwX0lwxTClUERZW6epP7nAlAYDqE59j/rQlGCL3mhSMFKzaL2qdTynMyMyT7hcZCFD1XfVycp
Hga6wJGZWuuo06vXlODrp6Vm1muj+xP+eJoj7XoRaH9UHFHeZKOrJQ82X14AWpei2C1TRCjdBj/3
PT9TB01Vtkm1RlE2ag9BW4cv/ZSp5pNtZigzCGjwz1YkBydoLMn3nGARuRSWz7UwDDjEvtGEnobP
Y+GhVGhnnxUlB4DdJ73+DeVQQdlSUaZqHYx+o23tNqfDng3SL1HpqbrupcpQVpOGzIDL/699QBfc
RrszE44L1i0tHyJrdPzUDROt+2R1DsCJGMlA85Pt0xP3KJRK/6PsTHvrVLIu/IuQmIevwJnt2E5i
O8kXlMEpZigooODX93Pup459Feu+rVdqdV81PgxVu/Ze61kkQ/m57d/m5cJt3YD+f5rkILJDM1f5
7UAg8xCbYb/8rIRH/CyylwlKijB+loFFhAv6r/qrqEvIS6gIBmk+GHUPY9mrm7q+51joGj8qR27n
sRFh9GOJqqbc69yWTTrPBgLTRfY6Ohv9aN7QHUSpMK6rRIymtAaM42H1uGsDMmbixu5rd2/5Hbvr
YFrdwcsRnt1hw0cNOMsZJTq6J1EdFvDFOilCUZg/e2su+1szgOy/k0x2/N9jVIg88YjGmu66Rjnb
TjiN9xsKKrA71ozhJhiB0jJnUaPl3WWeRisX+ltX7QPQYCmElmx6MutBr1biKse9UQEj5Cmmty4X
8lpWbbw0MtoeXDKXtu/MFLq13TXZ1PyAFFGqr/aaGd/7RfH1SHw0SJf7bO1qEnjUBseG1F26yKIb
pk6RzZSb4pPMnaBNK2Od60uwth2R8pVvrhUrdlGZiUKxMsZ0myvjE18jcs7a7ubzgrkFcns+DsHP
StlGQHd/DoY9YVFqjWI27/y5Kg1a4xVCves4S3k/TUK+5bFWC7Axgr/Q7GFg+6T8eXOOGgrqPQJN
Kzj7o9HLpCvW+mWQhXSZmPTS2JHIKmf+trFWz3AOF3UmP7k5BpXKIYStXhdeRNct8thuFg54NsOl
j3uo1+ulnqQ7/qIjVoy/ZsPt+/u86hnGJEQgzP0xVF7nJW4zDaeWaAc6aOu8rDEcZ4D4RrSY0NKU
4fU3dAbc+q5adI2n2nHWX4BsI53WBUs2ZMq1MJDxQ4zecWft8Z6xsBumoPOs52FY2vvCM/xwL4ZQ
d/Fqd15BZFxV8mGM2/Sp9QlkhYrZRUOc9+MkbsdrLhNAIAVP0UL+bjNUp9WBGMYMbhnIIln2566I
TiWogccWDjW0x0DwD0TOMsZT4Au0aB2vyh6Ud30eXAL4MDj49qUxrmkITatqxEGMn6pdnU26TFcl
zaeo2YwhXUhagj1W6Ik2YlA0p9AZSJFUxKjRZdk2mMwERtruQZIY4N5IKfxvbaPDOxAxTEhHd5rQ
3tTuXO6CmfvwY1hKLZhgTGJO9NxpELDwKmG5+zpz4oF+ltj33jAJIieHAhoiwiZy8Tj+vxiMwX8v
tYh+aOSJn/3BkV5yPd92qJwi/WueSlYfB/jlpVQi/7j5HSz5OVpYOOo8j54MY3bqk52bpTzAddpO
Ja8p07asy561qCU66HAqvukqMG8DiQklNbZ+us3tKhRJvq3TvAsnQ5+iaOy+1AYC5HhZ7T5AW20o
/HGR83sw7DFIOn+Ucpc1PU2oSQfFL0JHWnqpXdBF16jNmkUIOr2RgyNwt/2GSCs6EIsM30QNs2El
2El4SNuoqrs8J0oTKI29PtiErORoxbypvovySj+hg6wfyiIrtr0R+bK7c0tpuA+OazA2jCmYs/Gk
Iaz/Vus1BmtwKlk91HrzLqtaSKA1jLX91mdKfzVz6VV77NWRvYdTO9zk13EeybzK/TCulW/Fy+Tj
hpuvLaiDtDb/JmgR9sYBUpfPNV3gF+h8ljzpLVgAacmRp+LCwufgbYV1MsF8aBKHwKl6LzvBKTlT
fYuAKwPmfXRmbm5cQYi+Bazlumw4bnM7e4v/uGS9icVUetGZ4bjwUn90y+Y0ZHIZTw4nP7UjZnEy
d0MXGSQ1lRPyxLoc5Y1TzDXGf7/Ix7ToiFFMvJE5ZewXyltuPRJX7hZOvTItzXY0aao2V9Gc4xc3
dSQivQ+71nduXPyIv8ohQ8mYA/YmW2BpVBmDqxg/ho0boIINi7rccfCfXqaw6b8qB/7Xjt6tOnKi
NRn4gOb34yz3qoemyPoJkblZz7FlVBP+hoiHdcDyMH1ECUfWFOWfdbd2fUCNRU7x16iyg+2urd0Q
FWpJEF9scWZpYz1SwrDjtB0IWFJ8jNitLBWwDEXWz8At2gUI/6JulREO3w1hLtWNYy7ji9XQT4q3
jmSAT2ZT41WahzZ8drxRjom1NPNLaVi6Ok0kI7ZH2+ozceGfcKKkN8Y8iEc7n+5C5ublJczH5Vcw
C7ySuS899WR1qup3YhxMmq9141hH/KvX8KZthXtZuJayD8UWqo9ePpUFP5AzYTo6WRiSe5gNGf0T
u/+wTj268XyorDJW1MDOC0QJVRzCzc6qVPb+vIu6EakPVeP8MrOfqH0XalDji9CoPL1q8QFuikB8
idwRBSADDrtMeZ/nKPGE74axjQUwP+muWcuDYYZrEA+TKYvLZK2tSwvVydpjXS35Dtm6lx3qYHSe
ilxu3U4RIkTS2rRSl0XRtn4CAa3lodCUkTtCVn2aTtRpIOUM7QXHJoqqj0ZhLM5eoIYMk34LwvtS
WOgmWqTxt33kdOI8WhIJtbNabnWcKhG+5FGLVw64/uzvG92WXdLkeSbZX0N7SKt+4qlHXd6qM94p
3Gse7o78WSITGvBLTriGWgSOqb9S4KHQR9txrEFGULH3vtXcZrChs4PsM3IDiy4rylMFGoMPccED
EtN1BOPcrgWiMZuwtu6j73rWcs556RExtzL7HGy5McS2IawJGHXU/SICqcJA4lEKegG7zXmxwUJP
S80HUFUZrLwaxwfxmjRbsdeaU70bI4G/YkQ5vCF23ijpaglxPXYJjCZUNJh46VO/0LN5fanLht6+
ELvWDXMTL3oXWPd4mKoRT1qDPdWMFGis1curS6U3HaZ6G6s7v7O74dI0tkpHkFoN0Tad4vsd+02r
z56aojFl8MVfEGxe89g2xHB+NnsrWxJMZ4oPwMaeuF8GoyNU2Rlz68TJfrKqWHe90nc2zp7qZHtr
E8VjB/2ABTzv90LNwyJidPYIQK7gR6rswAYoD2ImG5+7cNADXY5wFqk112W3J7IjiHajnIyHiva6
8y3M+V+Oe4xKWYJ50zfSHnyeca9616I0YOXq03Douayc7Ka7BYY7UqY0tfFRdtvyORyiGpGAnFQF
RhYoozEo1u+Q4hTAk6Ha7obpkl2dXHdGDW9FHU+us5Z1+gDjMYgSZAD9cuuODeUMTcbSuKeypvTy
hGyDT0TOGF+xUzvZt22RwwcFQV4djBF02jvWxH/rKDBdogdFA5nT76vmhVfRh5mUcE9oh8/bjBjL
RiybZJPh7s1m/X01yx7+3sT4pyHy+tgLoz+iQQ4OFe/Fn6fsBRSKJHnPOTGjCMobBz+mkzYU8MCp
S70U1+Rd0natfJD2OctZhuJ+me1j5RmDvSfcCi6vT03yiCpE5DvBEh7E9HKLX8wZeAq+JfIbc0A0
l4Lu8D+70eS2N6DxrZ8019q9veZrfht4FQ9PMfs00mmegFSNBofNj31QFvbF1kujgSxASd+tbj1z
M8aqTGqza+/CZWZRjA0C4/S3qsfqEHdb6P5m3JK5J6vJw0fw4Nl600ntPfsKXEfcsoX8xo3GITDy
M6PYK3czak5fIWITvlFJtnoxhPCDq0URs9LVuKgU7KTwQFhjr85FQPjdCaSTqfa0hrbL6i92u7eI
BrR2+epXj2sUTvljb2SwrjkSAkl0JzzV7A4qe2fe8KZxARwHXxC6B4YbtElevTX008YFbF5+NqLW
/biMznZTNYXNcHyrNS1qEfxEJTkccj19/vvL87ZDg2sGBRLdKJQ6iE7+fHcEJ3uCzrryHCn/HAZN
9gLM/yp7W4r3LMxv2k9gbPE9XVVmiBHc18oq4oy0iQfEP+mCwd+q+PaAyq5JPzSYBrL6nXv6L114
rkfnkrEYKl/0oH/+NIb1PXOAzDv5fVQc7WIr741tIWK7Hvz1yR6IZAp4US52MRE0OmcBNeA09+7Z
xMf/8vfb/OYBo6gh04KHDCcftderiQBloR2pFjUd8ZDzcegnGwcDqWmoSBEmNqz638bJ/lHmWRa8
02v8t0vDxOD5QoXw0Jv/eRusXnQMDE3/5IhrXcfxZU+pMOwjZiSUqlk7fQm4TZegMub933/1vz0C
RgDQkkniQSz6T2DO/zXKHRflRxOs/olxCMS8VjpBzNKQXSkExpTQFyHceKG9YsWWArIdw2kEiavY
NT/APK71O6vzv7yCACH515XXyDjx1dvuOEE/C/gxp3Wbx0O/tJFMDW2Y50nXfUEnrdTvGdT+5fZf
GZQAsNBa09R+NZYdI6D9Vbd4J5jgdgqMQRwWD1AwfpL8bFurPowDaVLO5jYf/373/2UrQhmHoJNv
23FZr/988KOlySfQTCkipcJ9nYnyO13Xmbz1yDhNxJRe8zK25r+/bszeGb5fPz0+uuv9+P9HbjeZ
uPbPyDSBpvC9riMn3882hrXFDpYupZ0iEhdLFyTidYve08j82+2+Tp34Pwt47+vLr4beVAB89BRV
GP9a+GuXUK/LvVxU0CZjPmQ/RdGNx5YqvnlnI347dgQVhbQDWQyqPdRAf/70FstfTYODuepEpyEu
JYtSwkGdqNVoXNoyLtF8J9rmxOQXs38LU7r+z7MTvmQMBoysMYxHr9e8bpqdaCR64wSm0EavK8UJ
wdBNFbTbOxqat9/2FfhE3gH0VkC09mtq4hgs0CI31pWJnu68d1oYxuyQIY2zJndreTM3NZadgWy2
YB/JqpQPEX32fI9yPLxZZmt+byz3Jj+QXMiITEvctVdlDYv+nw/AB39rEUMZnvJeegd7oIiPXar+
g19H20WjaSoJXNbbfVBLVV8mk6SCi9tisbg0oC1SWNZ0LCqrGHZGMyKh/48fJAN+XkqWf9ZDNPOv
xpRROLIFh1N5rvuZfqxfYr3mLJBaIrBfNrfbzaDKhncu+uaD4KKMDPH7oNBAvfpq+d9Gd2T+UFVn
r7GMPB58YX8YgkpeciHq7TTWhTXRQ1nL/ChM3IL/dTng8ox+YI5ZpJoSjvHnI/FMabPnugRXLfhe
VYt4PB4ZutFeqi15LPFVIhnBuIDbzp8//f2Gv/3teL//KcYhhaDefVUY8+QXe2MKfcrEQAqN3cNK
smGhJWIUyxkjZHcafLXIRJqT+fvv134bGREwHWY5uOLjkD69Xg0cjkVr36zFySSk8JF476E9mJbS
nLxKRtUIGqP+RrcSfcmYNyp7WmwSTtJ+mhuHRgJRzqmrurkVyUZSY/3dCnVvX4iREuahagbn6E+V
/vL3P/rN/njdLa66KWZ2V1vQqw+obxeD3p/bUzLh4qVJ8WUle2Vve8OvWUfueyGQb4tPLudxfzi9
8P+vlVPWrBnNSr8/1QLQvUtj9TfxP9VetdZYvjM8f7MbXn8ak6QraeLK/Xz108yO8DndIeYVLpLJ
akK1hVXS8QmCtHRR7JZwNj8XxTq/U3K8XSe5oyiJGLoiFGXFf7UrXGkLrIyzdRqiZtZnuqr2Tjnt
fFtQen2VOcfWAeg+JumobrK47IzxZehmGs7oGsQ70p83dxzHHwoxeCZ0/YEkvroL/WrQaFHSOVlg
ap5xwC53riOc6NRE7tz+NwenCYYOaTMvE/ZG1KqvfznhHIvXdshwaG6hdSSXe7COBS9eeDJs5ArE
dQwYzFdsp/U7aOE3L3LIKguyGQsn/iT+gj+XnStKt2g55J42X9d2bPPt3Dots6nOnu/8Prj9+3fz
9rZyOeQKFtnEHOFe17mCYGBNT20+DRi/016t5T0mxvKgl/q9+urNe8wvY5SObBWVBCKuV/Wk5+Jz
L7Z2PtmFWR4a1852JcCxpBG0OonmsT80llD/+UleNY7M8q/3E6Pq9Y/6v6IOGUigkCTPp2hqlzDN
W7+ek7k2mfQwuHTro9ikfCllo+vT3+/smyUcvTqrJ3jDq4aU2ubPK/d0awIAitsJ+Vj27G7CfqBd
a3s7J5vN8bwWAVFtZHMB7YAHBd/h75d/e7f/0XBxPAaVC2Lw1fY1Nc1gcDpxT4QgRpjszSCPa7fu
zmqp7F01Ni/SgjD394u+fZvQOV6pMFTPHmXcqxWj0JVRruylp67oq3NtebOTkHsXDIlBfyk7/v1q
bz4V0s6x6MDfvlrO3tgylyhnIGAFw6WX/dJAbeiZYAmRMz/02+WFzi53+D9fEvPvVZ2Hdhbd7KvX
qWjJeQrrRV2Q51lMOpea2VtdUiCgbNfi3Aup3vmV13v2R48solsEZQd3wtVW/ro0JJqkzXiRpotJ
1Ll1yBUo3FOvGBi+/P23vQkUpVmEWIoFDz8JF3xd5Q2M/v2yxPkPlafrT4Ux+m1S0LotfolR+59C
b9RrlGw05oB4YKz5avL+NrfMU8p7prRL8bNrg8WPSRwP3lNkv33YwXXt53TGmZSce+fPzwn+A6w2
MZmXvqE5GduYoGMbHcFDSCzasRnXd5owbz5fVPYonK7cfAthzmt2FRGJQHJ1xPC21jo4j8HmfiDJ
7be2rPwgMt+aHkrpmMdyXsrD3x/Em68oCq5tj6sC9B+h//W//781Cwm2pxpCzy7EW87+FDeOg0TZ
05nf3JBplr9TZ799wa4/FUEtDS5EXa9P25tyyKnL2u7ihN3gPhlBZ9b7psbA8s6b/PaWcrJ2yEpi
1oZ5/TUyAJsUc1nf6C81FU2x7sC/zVfW9FQ9N94a6pOB6GqA9Ww0808/c7uvf7+vr69PlMQVWoAN
DjEZyuXrK/Z/93UuhDmwFeYX+LrNV6eyXTIdPbDw9pXakQ1d+R3v83ZwjbkW6d+v/Xo5/ufa1+4C
+9/VXvjqBFVpaRBAwrU7dte4GABJMgJhohj02xe1NO2Tzgf9/PeLvv5mrhflDeZQiZSYY8SrHZeP
vQzXeiguRcZnHxdomj66iyQJSmnCPUvm6+KdBfI1pYF99goKIKwVGwMb72vkKnJHm5SVrbwQo5rv
QP1kJwDP6t4JCpX62q+PMPH7ZCK02UoGhVgtwFP1zt3+lyd97SUghCcUkzf71WJRomuRI9OqC951
5zliTndnACC+hLOLQM3LSn2OAmNJPSgs73xN/2ys/79eX28ABxGEoBQ72FZe7fsjCh4LWFl5yZkm
km/ABBiTuWCYFbek+zwONXouZm8DQbxbv20nHItGllTCYHCulpnArMFe9+RUlnsU+04Kisk/9oi1
L4wSyu/zmL+L4f6nlfrqj8b5z0fBq0m18vqsPbUcOP2h3c7DEpUffA0eNzUWZKsxJD2ISIVqATcT
eFgmyFpqfV+WQvweJ+caclBWoGwHNpTPrS3HF2Rdy6OjC1EfjdL2jdj22SxuIhSLxVccLbXeZ1FX
ZDeNI0i5nxk236C3acRTLt38RRdmFe2C1l+egGHP8z5b7eG4Ms5F8d0L43feZ9qCPOFk+cqkpuzl
HQOK6QY34rC1Md27tkzHcZrGzysz+mqvpexBfsJuMO0D5gLX4kmYXvO96aS1Y1U18m9yk+v4obOj
SfJWIoVJCKZ17icN3eSxU54YY2O1JqF2jTN65tF12u4lB3R8Z+Xb9K3Vlt+SZGbPj4LxE9SjrdC/
1WL1BmrOoZKnync4KUYseXPsuqq4GDLz3N1UB8u+yzw6TRspTHvbycPsHEUDeam6tgh7QFgz1587
RC/l3WApczk6oCE+4NG5yhKCCRjF4m0K/G7HpCcBjxUYu2KQVXM71FV2cmEO6jgqfTk9rL7UVmJ1
TLSpBpHDARgbR5HKgHh3QNj0A9LCbJbHRWVNe4f9R3RJ124EPprh7F9WDKxZ4k0TTeGo2NSp6sdO
xWsHK0mR7jrHcJHCb5hfiZe1bamrtGTiOaWCmNqvADhdMy4XBUzLC3L9YwJ+PsUF0rGXcIFO8WGu
HFLuVW3bH6NpHcSHltjO9bZnncCNPcsmSKpNo1NpVuVc/BImagw8bxh3BTOCb3gzx4cl36prmHGw
jodNFEGeMMPPgRxNTrQPFqB7BytzeUWQ3a8AmsKx2jP+h3wGkta2E5KZQ3MvnW1ojksjTbGjsiEp
zmql+jWvQv40zd4rdzMz+freDbK+utnCzLUOxuxJ6zbKpENfZvLDp23ytv4UzUhdvMBbpodiqx3r
hi5i/TPQ+WTGACeYnBzKuR951zgQfgoFIZQvk9Siv/QqUmgCJ6f5hrwjFL9RPeTVg7c0gf7tMemr
di1uwQweWe9nR0fIngzpqWoRKNCdOiycPDilame9n5yyKXauI4U6rZEW8KnEhkq04RvoU/C345hm
mSbKbexYJU/anWmzozowrY98uIbzKdM18o1gzoHi187i/mQcu9SpmK+Kp6poXTveplqpR4RQ9nOY
s+zdj0updmNXm9bnIp/QmmUWnOJ0DVhZvpRrtnCUJoTJj0hW2Nxfls9NIrHYNYckqLbm4cree2xq
kVfplJveI604XT2CCzbrx9YN9BjXdD7HUycKcJuzMOrBgDLdLRZuGbRwc1otW9R+Z7kevzMn3L61
Vmn+MgkUKIgAR3rzTY0VuF1zGMMDHODISisnk/Mhs5ZsQppALGyqPdTXGBZm/kE3UmI4WyO9mBio
kvkRWPe1PaiVd7OYDcY18rpA5ZMBk7UXORA6nLizIN93Gx0rKQMTXy/+zulOj5LWtjSHrflqMElB
CEqaId+HN0uV8D0M/Q0z1GzamZJUrMTUPr03W+X5mUw9dhOHjeE7Dt9exCjwfRVDF4su1uTqYbd1
S+Dts7b3OmTHS6V3XbllX8ZiXYaExubYMbaKui8zplWZAKcdvqxRz0ebcZ59dgoRfS0nUFK3gS2i
1Mxh+J2NIcsOUecaZjKLcWqOdIyAHsU1Tdxzv9lFdUBhSnXT9ATC6KQkXQDJJ0T1j1beru65I/k0
P9mAd0/S26buoWeE3dsx3LrcSpFSFreRW03reWJjPxt0260UCGbr7656+KeoRo+ZUqoBEstGazFY
kTvna95Axzn0EWroAye2MkhDxClmkutrRIhvjfB04hVNBxDpaG67T1HD9vbsFrXd3vfTGIxngtWQ
CZW93Te4dtfBOHZ5L16y0bMwBrNuz+5ONZarU6ClyI9XpJAEZjKHD79Ewo6eSagttsRcmyYgPx1c
RooM1ydPXiCgPyFnD5djkbskQyHTVuinyonez92qVNZ9GEt/Xi60vjY01A3KDORYXdGO6uti5n1x
WgAZ3NRhVFU3zTzocwOC1Pw4R9o9c16C6Ed0mDGlq696i2p6lifHAvCecr63m1M/z6pMFmJKo9Tj
3PJJk3n26IJ3dI9Dtwb5c0ZJutxfxWRfWUC6H8rJjdsN+2t9zld81F88uhzLLocYaMLqNxorDQHU
VZ9Rb1nyPIXA8STpccXOLD1hfefoYAAFtWV3c3XEnPC4k7rZ1H4HOc8fe9tDA4TzdMT/WGz9QU/9
1vMla7dSNxu4u+DDptpleJn8PHjJ667r9nTBXHU04cf9AiiLHhg0h4/KIHNLRsEWA+AuveooEDVx
sjhsXjMMP+iULn3qh7X7EnX8KUm0wt7boxG33FT7wrN+9rlvtTfRBiYZ3T2i7PoZtl9fnsiStPLf
2ZTZLjTJrH3WNZa3oyjAECRh3cxHQJhueHKMwnuqLXqT065ZTXoCdIDzS+Ct2tsN7WA4x9UIpIvd
3bXrC1n3y/ciKAiMLz3DNC65BCxwcaegFglhWW5wk82heQBawSGsawH3PprajA4rYx3AWyaRRHtY
H137Q7BOiKTtJHFfQQCVIdFoSvxDzX5q7a+P04cYlEVFPCqg+J2LTA6vBV2vD6xQokhNIbpdPpOQ
cLrGHFUgmfMRckFvGWaPqzxsngynRJXZG5Ob7ZvWYcOXEswZqhp7Se2itfNDsIEp3FMjzggSwRyW
8WyBPLxtV7TSibGIYdpZohZT6ivlPetoWUXS80d2sERlUO6WLqp/yFVejdzRjHBRFXWwD918powJ
u4wKLZKodh0jerTFGow/grIrjIqa2px+B12AVKxTJdbE2SzoH865HZa3g7tZtor9Zitvq7avvdMa
hEVaZ03h7YxNO/AtndZfY2sJRi9p+97JdpTAK+q3oPJdlKdGUHwjnbum1s0XfVfRQiULAVnklBZt
OIcf6MeM+V0TtGAaV1iJh4bEdko6JlrRwVBj0CKd7MSKdE4SNok7p48qAEMxSs7gHi9P1d8OBR2T
j3SQyifwaVt71NEAwJQKw5bpAl7ui9HNaNyBNtaNncyMzPsjzFcivoai9owdXjTU+9JDpja3np6T
BeiBxhuLrKyNa5kby0+76MQSB33nuDtebkRqod2sNCbpZScsOI3/rarcatgRorBUrFS09lJtBwAv
ZEEQvVDGKBK5OONt4fij/yHo8Z9FsYlcuL90xGbD5DfQBSc5dRlp5kZpobauXfDT5hJG7S1K836g
8ZoZskw6iuPmZgE4X/LO1gYiC6TW14qbJv8D0RSTR/HoSiO4an6Bp5R+06yIqIfxsx5ar0qtDqDN
rgh8MjwcTQqav5XG+nPZoPCl2FKWkzSrAbUdGI/oVmT1hmndYSew7/toGR82U0zVDfaKaMBaMEaD
aHESAeW42Ror/+YbXj6csilaWbfojNgfjVBVgFuda+2JC3UUuxEgTA6HK6yNII46sJLMgrbc2bOj
TlBmS2YiqRrrVqStWGpw82CsbnPC2H4gxO8Zr6soyA9GVc/Hwol0Dy+7qqpYIcMxb5ZtMZwErX8x
pBbNqWbfFNRrCSlk2WcuTXyqkuvWnQs5+MuBl0h62JdKbSbZGDnV3VqPm3HwRquhY9jnMrEBqUUf
5qmgXHLzvLWemu2qGa3XNq/OeTaAAdDVNI47BLb90Rd1Ye4AY3HAs1AFkypRIb5Mva4zmTQzCjKy
IvZkJDtWMhm1yWyUAXixVlXLj9CgIIlrFXp6J6KoNlPMZV4fe5jW1hP1iK2O29VMvcnIH0AFGkGG
ApZZIklLV+Ld9chIImiB8cCrrCq8bSPhbjvuMt7knES/OVb95n9ufJvq8+pDEZdxbUaJ28jH2zQp
je2nbnTBYtWJ3VKHW/4Zymu2j6jyRZtOSzQ8BZk9l2fpdsVnq1iDdVev+GJVrEos77HdT2W300UL
AHUepqE+jrPkP7/2hcMLjSajodgZkPUjrp08yOS6Qv3eFL73NdtWdJ6ZvRnhDm0olTNpIr0Glqw2
BTmbfcNK8oo1oosLwkSqG134wXhr+HZ3G9q6sY9iJCSOLxk/J/HlIHGXeMm1yXNr1iqZ5yH74ofI
f2If/1kKI8fjTqIukUm/6DY4C0BxwQ4U8vxtnVzFb3BsPe6oQDLuPoJr/4kU7x59rL/M1ZktPdxB
Ot/aFJRY9DKwglQZKghfDT9V1ZVfJbhb/dTUHZY8M8Nf2C6F8xMfiFxvgxE162GxWvENTsa8nk2i
i1YCbLpKPYzZoM6NO1hdmi+NsxwrZdt7q4fAgVo4l8W56QJBespabW15mLco91JBvCAbmVNMaCHo
BhrhZ9JQ5uG8cP76Ljdh/e4LiDpxHRL4eHAmnq1mI2t2kfbMLW0nh2CDuHcKKfO430ZsQNTnyCDt
EZ9fLJB7P1i2rsw9gtB6O7d0mNU+2LpepxxqvCVBC9I9ro1ENIq2wo/WXSMrVlLT29zngAh2vVvn
zOp3FsJzK5VOYScTA/nmGTj9Fu0bonT9Tzba5fFRGkr6abER7JOKzcvd/RoUYRC7hbeFCVRza/uW
jb7WH9iEF5WycjfeaaY5zcnXM1GYSejfmgWzDGz0OFtdnV3Fn49XhFVMJKKkV3wgltgfYSej7Y43
dCa5GxOC2bTgOYW1UCT6m9px0DG7mELQXW6nahgf8ImM5cH3W9s7XH0G58VHcBVbdYNtxys3Sx42
Cwwmqg/iS24rPp7vQ8FCkTpRVob7Us7liolAFlWxy5y80R8iX6rgiY3WCh5BxlPuxwiKhu9W5o3l
vcQobN2EIz3XhDRqud1ifLLQf6/r1Z8ayOgHKyv7WNvpvCd4m2oyNuWKVHsYccXs6smQxV6Xwnwe
kWyayTDlCKgzsuBRu66LePFFqUzOcb6hROxaRWa073QZ3/Z0Hc+F1MmcIOTfhNcu5P/1kwdrq3jH
zOFigY6a70rfEiyWYY2mHz9lfxgC+hEfG97c/xgrQpMVlQM4Xw9ZNPql13563ynHsKy6+uJ0ZrsH
Ts9CZBh4QOOgKNVhBBg+n2EF+c577d3r+PnPRiETXIgHSAIY8kXWq+6mgtNcC5srowqhhOOkXRv0
vXqbmbgQJo6soPkhdIWBw4bgEPuD7ScTTZZf1iyad4bXbxQKDP8choDI5lBGMsZ9NSkZg/9xdh7L
bSvbGn4iVCGHKaNESZZtSaTtCcppIwONHJ7+fq07MUEWUTq7vAe2XG50Xr3WHwarNy0lechc4Bdc
99N0IGWYFmRBhHgrwR83D2NSUbSC+fEjdkJSAsBXoNFpsDBuZ9svks4cHvwiMifmspAfOF8OyjCm
oac3wWPUWelRT6f4vtYQWeAUSyH/JAJ5ycaBWIFu/PZ20xeJfgOMFChNKpMo77lz9daSDdqaoFAO
Dv6r3/S28neKacD8MI3uAfLlkl39RVdZ+IjsgUfBFwOq1qyagY9WMOXGmBz6sCzWYd9bzxby+E8T
38gSkLmovjmxGcOlGZcli7P1R8tSi0V698HxneuxDDYP48r00kM9gGjfJqNbxV8Mqx0HGJjvMIY2
wM1vBBOzdsMhx1RtJMLZOTmKKaNawQ+yx3b0tlXS5d4pVgZ12iecTubOstM4xDwMY8L71EXLDrlz
Hfe921M1L5BQOGaSHGIEyjLAS95//s+pkQ9ZBuwkid/qoJ62JmzWbGWGNcc8zCzuewHN95GsjABR
I5IBfwIcsTjk7dpbWDWz8+v9S6ifS/YIeBe+5nzBytcx7ghD/GYgTphsQjT89n00hXtNTNU3rxuN
LVqlSzjX9yPinymkWeAYyKFhX8ZucebAiLqppi4anPQtySPxjERFAhVfzYz7qi+meOVLcv4qDLtS
rEzuzH3lgnpxcYkjkyugeyJYhZfMwqzMdpD8KBLmqItzniL7Mq/Pxb6n9WrAmSGyPGxWsIbbjVMb
LTy8GjmYVVi2DnEhBJ9gI/KxKkkcxzpE3rRQXt2hjP+UnPO/Mwg/+coIwVCu9TRs93Wf9gsIoXmd
nm91pPQ4A0gGTbff8Xv/rCBCEKueynB8YZOUOUEh0lqYmEHDXGEYVvcrKp1o2AED1TBa4z2orDE7
TP8zOyX7xtzU48MoiuLYxpr+UZsY+W04hwIS5Wh2NVMWm8++DWie0XrDCyFv/QBM2/uq11akrspc
ZPcWI7oEj7ucOVo05B3MaWTz33mLuenVXa60w0sa+bC0kjb0Hz3eN8gMkEWLVmIw0g+qQr3PAN0z
JUoMMNrcFbhNukzvnGF4iciBfnVsd/yWwOI6aWMSb9j05n+3l+fsvH1vD0Ah803x3ObeP++jdLtq
mMfhxZwsePh5XQDCTcc3XThKiUa4Qsjne/VnHoNiAS19rWmQDrI6iKIY8tXnTdsD2heEiOML8u71
XesqlpSlsn4XQq13SWuZ92oXuG9ZbjZvtzstO3V+TkjNTxM7YmoyEt8zaznTQLrXtMy1nnxBXqCs
sB0it6oEurEAE7vSFqV56GYIyptALGd3dyBKb8zMcXpJWq3+pg1u8yCFsFo0IhDuXSgRX1mxNAa6
lrIDukhzvTsqeV0C6Hh8wbELi4CGMFjD8LNtARirLUodSYma2u3BvNomtAIPtJTD/7Nd0jed4g28
PV84PH6jqNWLtVubnrIrkspEHampRbMQHl8bUwv1L2DtBmJI9mxMNTJHBhLDdBPVzRehF895nRjH
dBx/3e7b5T3GrvinIbmE/zlzYGBKTPA0vnA8SwZ/jOlwhWpP1WbOm4/t0R20Suv37UYvBhSkCJE/
qEn4GhJhd96oVaaTm0bO8GpVEQ9vL+xJpviJZ5W7qAClg2YQpM2FWXxnmv27J1DRAlgnj35NwqHm
wIa6FJOWOo54AxFsIHs3IXe+HbyU6CEScfa5KFGEvw/0WL8rQ0ofO3cqNfU+1/XW2wehUZeHSTs5
tqhOQTg5n80yr3dwz6fHstfXZWOtU6eD3uvbTtius8Ee1f1YGonCS95C6Ju8sYfYDIZJ4Utg+sNd
4wdltbbDOrdXgYjRYwF9Y3w2gpCSByaf1bGLUMPAsH3sv8VeaPh/SGIE0888HsSfohvdx0HvIL1j
gxnWMKV1N1kYtPkrgacZDxWYREC5OEEBj51PlSk6xx8Ba79VPBUg7wQxZC69GQd/r1WQuoAVWBRQ
YvIWvyjmkfZOrd5BacciTVWNOTaRH1s7HGukXmwpm26CH78wARUirB3Xb960vPdMwBUF/rN+rmCe
wgsm2WR11S9sxouoS7YJFEi+mMACAU05H4SAxHvZF0X31uda268iHtrtOkYiIyddNPXm1tGS7o+H
ObO7Lt1afQq8vh+QzOhMDH+1qajAKuGZmi2MxfyUkN9lgWtnE3HUAzw8/65BwK4w/F68OU2XPQVT
698BLAomeaGRUvjwwMNR9bhFMZSD3De7zMgR2Jh8ko0xrdD45fut+9sMjD7YUCLpkRJw3D5bWH3z
w4n+AeOTUCDehAga6Of9q40GgIJTtm9KRim48vLyCBxP3dV12v+uOBGLhxRdmX4BvC/PvLODAoCd
fBDTuv1uCnTebIaAIfU2U3k1UDqt93pjO89G69bfNSdGPC3j0Oe4yp3iIZ7iYmlS3x/e582zsEFN
ksEDdu3MMYWVj9gB2XPnFXUlyh/W4KbD9ykORmtjVbbTvNUGLmBu1lssucJ/czVDse7GMUQDSTeb
5GcWGJG3701O2T3l3PrFHWNUWxK91urtZHZ4xTZjb+Ybii16jB1Glds88lu3ujP9clB63g5Q14Y9
RtQRoGusXRHI0RKtbzeDIL+B7IHqvbmjxKJPfl5B6wm0eKuYXZjsk4KVAMi/LdttH/g6RvdppDRP
wxB6/TNVBe8vzzhX/O3jcTRfRow5xBcL4QPa7aoRgvBKRfe9erJ91XP/fHARs37BadlgYAH3EUCc
T22ktk7pToH3ihIFuhQO8jOveOJlD0KPhL3FCqNY0nm9WMTY8wI9ZjnxbOVVMbvKAQwUiFeQDB3y
qATtEIfmczPmKTXPwA6ksg+Vka9aoBX+7nZnr7bMXiW/QZpLn3OAEQWZyFd3+Ru3Xs9OISupNnr7
7OSaivrziKFB6i+jGOVB8O/6teB8gFNHqgS4N5r6s4PCSWouYm4/WRJBkriqNeuECIbjHUq8J5wd
abm+w6F0wpYxVtQHjEiUYt0igxIeMI2yo4PnFuRO1S5qfmZUp5eCq/m4kPB6p2NzuBgGXzu70/ww
VgsDo7q3NrErcwWgRvxEFLIqtv5oDj8Ha/RfSnQAlM3t+Zgf1+/tQrqXzAZe73N6Slh1gFeGPDgq
li/A4xToNVSd+yXqwmJ7u6mLTMn/twUonUsLAvrcr3nsNXAGmqK8VYOoH5q6ET87H2c9JdK1tdDK
yNhmbuZZ6xqn+fiet4F931hO7S3E6/OzVH6H5D8bOpQg7uzZ6k9MKviYJ/tvYze4xt2Ed+K3tM5y
aqk9qjemBAOt86Cd9Mcs4qr84KXFXaXT/3ffIIir+myqJ81NhAMB9Dj4qhrDp0D0pyv8/hRTuoag
SyVuYeQvOyxb5ODmOiZTM08nBjpnj4Lw1RHxp/ZgJpbY9Fnff8pSuO+ryuB2VgN7LGBF2vX+9qzL
3pztPHoLAlPTYT3CSJ4nmCMgNMheNMmxDFJ1r9a9+likrQ8goIktcFp9t21iw3rGEbHakhvPFyb7
coG/84RMQmweg4Dwz0/XJBx9F/xncgy6sX9QtMLZWwDXt0lrKkvX5LVxZm3LxxFRIGoP523VDuUS
X4vS4zCJfNeFVva9dsx+pcAu20O8m76TesWxvkmTpTfo5fkhpe1tqJJSuQOuznnTbdkrlKG95OhO
Nmj/yotf1LAttyXomMNUe+XJV6jH3J7b+ZuJlUz6FnSNg72OpE2eNzoMGWWbmuQ4ClqwaUEwIQQc
aWgtrKMoToYVECttid5wpafyYU+RHD0HosxZllPR0JiqoiI7gvmzD007Na+srIloFicFnjyG/a2Z
lODjywgxHY+BJVuD/+1s08aN50+tMeVHkBYHCn2Bse7Jrmz13kft6vawXtkypGeQrCa1JoUL5kt2
YrOimpsdC9/vfmT+4G01Ey0b3JPFPRre+oMgL/UdtyztCQL30qxebx7Q0Ttbmzzy+awy+AFyOTaz
2g7Z8DC0lZuvoJKQxc3awvlajvDlQ82nWhjyYN2U+G/YC2fktUkmrYGotQrdDuj9+Tc00UC22k/y
ow+X8MjfqDeJg3RqM6gom3rxGKwGpag/mBuT6xnRIoJcG/t3lth5qyKLvKoXUX6cRju4s71BtbdI
Xdf7QtR2sB6KplyruQdjp+SBdXvSr+0lnk7vBlxAdObLmhdrnLBZ86Mzgtda98BtQZrUw18f6al0
W0zo8i6s6YuHNHlI6j4OW5ckhGSUnPc37ICYO5ERn4Sijy2p5QqmaNQ34baxEMQBtZgCJAw05dPQ
ESnsCaCtg1PBKgNlpMbpwhvnMkCQ3wM7mmcjoiiwkc+/R7dCzHibMDqNfmAAdSz6zt9HbBXOFlOA
yAx5Bw1bLxGRs1WHJhabClfddh2RDXMXJuRiG3CKoqkuAxVd1lNmgzOqke92uhEQJ8bN7xFEw2PY
4/q6b+MBrZSmVvFIyYFBWevW1uP4PnfAhtxeFFe/gWywyqMHY4/5BBkjTukU7aNTVVvTpofncaeI
KP2ZJN3PXp2ct8jIUEDN/XBaB2USLpzvF7uQIaCixbXNnqACOrvPil70hYXS4SlXA2fLfiljasN+
temaxvuuUbJ/REItWghJL1IbkLqoJcmYAYlYypKzA6jAgnSq40o5osGXbAqc6dV1JHjGpboXvWXm
4CBzXI4SENM8mkAO7poxwT00UPvnnoW5kEu+NgmUx2Wqni/ixjlflQMPEpg0TnAyBqRCVmEOqWIY
i0lFaSRWV0Y2Oo+Bn1R3xegWG/bttLAKLsIKxkPWJmSZiPfh/PGtWZKGa09IAttR8AqKxztKda7H
1DHTN1sxbdR8ojL9PUxJf7y9AC9OJZrGnNZmW/IEosp53nfQu1hBW6wAbaiLO9SQamaiJJlURuPB
6oS7v93elRXHc5SaFTlRl8K3/J5/Ur/GFGkdCI/oRITVv7Rq2vAU09W1HVnqZrJ883MYsBpuN3ql
k6xtEwgir0NyG3L8/2k0cRMUrXs9PnmI/j7D/OZYKTUbafMay2pliZ11rY9YICEJwNhyzcif/9Pc
yNPAhlWWUKwOXLRFlWmtk3WAFxqis2kHIIINPfUWDleLf/UsDocpyV0uK+2Yol3c6oroYaUPbnLK
Dfzd1DxEWq2dVLgzCfmW2wN6rYeeIwNREAwaEeJ5D8225kiFNXDsHCzWB5LVL0IbkQKfYgfMnZXw
qFXDL7cbvbJLdB1dDWoDqBFQBD9vdAptxVC7TDkqreKJVeDFycnoc2cTpFa3IVo3unUO9vPBiW1n
YYdeuUmJRcnC2oBFSE7PC3oIPKh6bNn+MSgw7FvpUG4qeE+VHiLzrPkgUG3cE1Ok11HK9fNmLTAR
JQ0L/3qVNGm/vz0WF5NNipyaPO9bJkFG6OdjERI4jgLc/xExcPXeHi1Qn1Hdqe4mbQAeLEz3xf6R
rbGueIDIdT33kKh0PUjqVg2PrhJ5W7/L1H3pJ4c2Ry0GMe7Re7ndu6X2Zjezr5dDM0CbPLZBEv2d
HL8OV07Z9Rl6vvavKA0a/X/oIZppvCTBxxCZzNYWJkUC3R4zPEal+BkoLdykxklea+BqdDCPvn28
g7K2Z4EHI70/r7RRFI5j0o3xUW3q6Cto0OyQOUG1U3yq5msCQje+v93i5YLh+aiRGJOmonjOzs75
yA560nAiPtpqi92E12lgElVSH53I1KXRvDgeYIvzcGQ44fJq6jwH6CLrqJFzjY9uzFmnAPX3D3nn
NGIzVNk4bVzHN+61ELD17nYvLxcODcviOzkJjoq5OIo26olV21Z0DAdQZetReKmyUcwo0bZg8us3
aGbw+263eXEsyc5STsRonQ0CXPd8K0JhQEHUb5Nj0zTFmx9BjgE67HmfHGVwX/0pHf/4RpVhWJCG
yZL91GVETZaLii2JVvhHxA6zeS2aKDKVxEiOBDf+j6xykdLOQiPYK5lv/UIPMEJcoxx06Nwhb/d6
rIctJILyw+cRn2Ej2i0De/ASs0DSx5Uyg5kVHylMTd22iq0k2KpJP1KkU5zX2yN+Ea/JPhOvyggS
nbH58oJsPdaeUBLYLiraw14+1L+qkbyty325izxSBisge+JHngdg3mFtJMfbX3BlnfF2fg/YpZ7p
PMGYReHkJhM5J5QIWv2LmES4TwJKQ2ucEYKdOqWp9tEgVaYzuYIojLOvLspuGkWNQTGs5DiVbVVv
ysAjf227onhRIKjdQan1fkO2adp93BpBw23ghws4pivbmmI2uUSgQqjIzsPUFFcJxcIa4QhM01VW
QnPSp65Sut8qaWVvSzGid09wTIuFXS1z92eRDV13OZO5ewESUkU532HQPQngKj89ZmYc19s47/Tx
DvxktjCrV/pHyZWXCekI9Bfm68puQdhnWZAfvag2vlmNCxMQjvq6hjv0ynAEzwMM5IWb5/IxBLKO
dczzDzsdUk+zy67UBgx8/Dg7YtE7BD8T3xTpHunQlgSUYgQvhJKVuVG51ttfamuiv6Ch71bBzO3a
exTWm2mrlH289Ci6cmEgmANrgnoob6N5tIU8uBagCpYdNaMMw62AXbSiLOJ2D8h/V8NChH6lNQSB
0bJm+CFJzIuuhQnUoRXMKIy2tvwC8BxVS3KeTvLHgtEXLZzZ15rj8U8kAxocNuTszKYmVhVqBaIO
ilsHm9zgjbUm31X/p+BR9v32YXFl+TJ+rF1wPIg+zJ2ptLrFPQYPCogYljHtQx8noYMf58nb7Xau
dsqQJmqoQhClzRYS0g1FzNFQHEeRiO+aB80JWXqq5IXWLZzAV+48xBTI3+D0jPDZfHGgMIqGD/IT
R9udWgyktLJ7gCKm3aUT5k55bWuvKFzHu3Qy2gVZuStHL/cM8rk8XKnvzOtZOSB1IzTG/KiWGWYG
pl2x/hPf2dcQWl/aJl6yz75yKnDayVVC9EtxfhZqDyPgUCN1iqOjBvpXL7DTTc0rDB2yNHkKfVEG
W+pRQDlvz+a1fqLhB9aE5z0nkpztfx6RWlM20WiU4oiiQrnGISHaCiMpNsZYA9JHXXr/wfaYT7Do
OuUFcNr85ry9dIS9VI6pdjQpDT9gDlADbjGpvMPzhZhawxRdqhdeLFhakXudFBRJG8SszptUTJc0
Ow4UxwAl1V2YjvVzEjY4EWRDDZj6dv8uIyUKghRtQEWiTY9E4OwWSY2mAOat6cdYG+sXJy/7z24P
j22XZUCQkAwUVnnXaRps2VRJMcQqnXvQAkuyWBfLSdYlOQrIgBE/ELqdd9qg7IhcgmYcMTdT76Cf
DidsjyAduF2O+aC1x6wsXrJzvEAgEyuR5YF2QTlUioXNOp+nfTEGiakf8ZFKT3HYIRiIRuzndqx1
mFXDUP5SBwM3OrWZTrmo4s0QOFiVYY+Iz3aJVsFYhcPf21NyscT5KJIylGgxJiRTMvuoIklqVW0t
46jkafSrq6PUx9Wi93T4x36Q3VVRBfjjdpuXa4420bxDTwp0GcpG58Pf8FiPi8E2jiJ3nZ8x1nyf
StQW4I+F+vZ2Uxfnvuye5A0A15fCSvJT/tnBEBUneYGax27ozWaN3EqebqpeWVIfu7aiZO6WI5Hg
0JxnUwO3Vc1yDCyM0VLxSFnf/BF0uIXUgVb/sbD9SFetYSxdAdcmD6lRsFAAGnASng2krYxDkfBF
x6ZVE3vVWh3cw6hGl4X6uvNtaD2kfW4P6LW5k0pyRGec/Rcw3KopKWMElXGEhmA+KoFjlvu0H9DH
KDp3SYfycvaomNAxogQOJ1o7n70CT10lS2LjWEWGrnxyUMowtk1Vq/bv2726uEt5NQHOYAYp1SDq
OdsFMFMBzEwWZsWGikCx2cj3uJf46teQs2yXuyicb3oDlgcStk66sEgvFw+tcy4i2i8jobl/MFlD
kYetbR1FpKEPrwjkvvqyvENDqNoEUDCVlWeP5e52ny8Xz3mr+vngpkkZpamu0Ko6di8hii/3BXwo
eBm69V8MT3rhcrs2xkSxHLeE6R4afeftVagc9LgX2kc029Nt6urhllRitCrtoH5CmKRcxz6CzVjA
tP9DT+kryQEUW7ns5DL75xCIuwA/nXayj+hX4cCZmmq0DvOprraFh7hbOAa44Xx8cGVli1wd4e1F
ir0bHGwWq9Q+lmli3sFC87dmi5XlBkihDT42sctft1u8togoMqpEhFT32DfnnVRGIIoJFl3HRtju
qasGPdsNEfY76zjQIU9rWUFRt6lRGl7iAV1vmmZBTWqsf/nzf8Z3oEelhcrVETR+iFmSX+FdWFE9
rCqtvsehiZEHo7/kNitPt7MnKQQH0i0y2YTGMfbb580m4+jmMcaKJyQ91DsLqZ8BmFvx16Wk1qzS
FCYwUGFng1hJgCKb/dH1DIiQPLSk87mQO+e9brtGhXisiFMbBTqCTHVz0iKt3fJn/lqg6v2mVaPx
4GRVuNDyxXhL/oMDJpfSBgM+hy4YxWDVCPGVpziIcxQaNHNb9l2xN/ooQoNFBIcoS6uFS/vKaINs
AhuEFCNQ23m5oRTChXRXV6ewgrNTFUH5iCRgtUf+yd3i5qRtMbUXW2xBy69m3ygLe/gydKR6LquD
0kbZlNN+PtsiDywvR+nsZKPA0aL4oHh/bVC507NqjJO5dwiWsE21LaUmdIny/E7B79y+T3AbXTiv
L+5APoUZh8ckIQTWXOVUDInJBCT1CcYUxqfBZGA2OUY/Y623FjJO+sUVKNuiuACsjLwesMXzbgdV
jFRZbVYnaJbCWweEtS9j77TaFtO7+rEaWyXYEsz6aC3FYY55k9SdKzH5If0URlAjzUGJa5wGU1L3
nH1QS3BOCnCujRXnsxFair9DVtFGTFrEzbT22mKKVuiztuhpwdx31mGRTC9pDWX0gycWXSPlwm0L
xkj6Y593bUoRoGgwBzjpyKZupkIasNletYkwb7tvWvGJuE4sUGEvLj3adGFuIjvDJuLsOG8TSCRA
TCdoTriNOvRV2qkP1JKmCTk81RUfzw3LBiVSX3IWwJTPDimwRV7lW11zQqvFPIma4iOHv7ILHFU5
kDAE7NK1ZbzV4inP1qFrtKiLYJf84aGmx5RBZTHAo9J83u0OCY9iUEV7AtcUPvOl39s0CvadOWRb
ta30O7/Rl8BcF/c9guUWoA7OZ6StrTnOZwhiuGOD2Z7SEqXudcGeBkNiITDTjqp56J3M3Rs6zn4r
ck7fbvf3neZ2fjfIbA9vLX5hX2bN51kXNZTzLj2RnQ7f+kTN7tyhap11mQc5dOGyHnfYCKOJ1WRh
/zhoXvUjbBCvUiq0v+7bWmvhzXVK8adH6f05xq9q1yLjcoeEcbAyxOew2KmK7t3F8Pr2UQvUeyGC
uDxv6QEPFsDjHPEceudTloxqV+Gokp6sZIy/N3CzHhuk3PSViUzGVkm1dKO1FBbgBIercjL0+9tD
eGWnwHyhpkJKAiD5nPXhNX5dBGqRnYRrhJ9LVNU+hQoWqpgVomEUCGchpzR3cwdtiHw2sFkmDJlh
fT5lbZqkmNVr+YkievVY605yhx1Gh9LlNHW4xZnFs+cF4WupO1m78rtRVdY5sk1fEmirn1KEl17G
qRpadOJM6MaTUx5J1U8bsPfeJrXsZgNgUflCDTNpV0Wdtsl6sCb/rjL07MWAIbZ2xgk90szgfouy
0nxMkpCX1O1h1WWYO1uZsvzH8xc2MjWy2VYcFA/ZVqFnJw8cMn41WMxiIWBXRb5qrLr/AVbKQ3c/
QVCHOp0RbDHRTsS95PAbO2xb3GaddSL6VU9C+eZNoVntIKaZ1moQ5DwkUGaMVinb7ABcB90oRw/t
J6GnubK+3ZO548n7hDFN5FEkXobK5vkKLanxVAWW4IQ9UVVtTT1GpFEgdrLWSRrfjY5XjBvI49Yn
ahmxvF805x75Wv81wBL8S92b/U9DpXi2waE6RfQ0m+ydrirpGhWX/25/7Gw3SYFlE3Qyplxw2oC8
zJ4AQMABl5amfwA0Ue4o3GsbsgUFCqgGFK26dDYdilt7lEkQg+2aaHu7+dlmem+eXAc0ZKxIYD7P
hir20xrQv4dip5Hk+yLHCifRMjIerhsSq4cfFCkgS0pRm32LfBCJPWLE86kRk+9UuTKlhxGZIRsM
V6/bXzFfdlUpnOzUvzOUkmEdpvEi9XkWnL43LblbXLPUIXlwzZseE79oghRV/0z9hKxFFq0NIBhv
CsJj8To3u/8CNRwXBniODXlvlmcPjzuQihrI8PNmM9+1KbyO1PBVdTRWRp8Ue3fM469h0edoQMFk
3NuVw2KzGt39lGQdPDlByeG3XaG2fXu6r34NGwNoCOhiW53nqy0dYymJET80tRJihTJk/rZrU+PV
VBACX+E9qEuNLW86Up+NOdN7Ucdr3KWn+JlUd7Nwts6u4vfBoUBOhojEK6HIbPnZom87NVOzQ5P1
fyO77rZTXqHCVfgGWSNKTCtHR5tTDXXksm4PhTzO/jnuZNMQ0iV3kgycjGLP5yXF30+tEK07KCGp
XTvUinHF6fDL5HZ5u93UuxT9vC2KBChkkFsG2j3rJrJUedu1SYHvQJjdG0YK7T5P6+gLDLmieK2H
qvgeqI4S7iCsgm5di0YLvikNCeAHk4SEvgECWFgrAMrl397unLfWCBNtp6JyMb7c/thr40LwS+Kd
+Ig7Vh5Y/7yZ03JquiipxaEftfG1LoNjPFbtk+Hb/sI5fbUlQl5CCJe32zzkRfG4dJU8EIdAUfXd
ZAcOgrg84raZCPpkd7tbV1YaRw69YuNDAJqjlDwImoNvaOKACT2AYsTt+uEep4/gU69UGiranZG9
IEdgIlMyZW6/sNCv9BVDBhL7JLRd+zKxr8YTibREHJoyi5/bMLM/11Pdf9fU3rj7aE9pSCO+5QYD
CDEHGCpF1Zn1mHcHInn0jxucRZVcse4JJ9InRbHDJ9L4b60eLKWaZy9CMJvARNlUHgwYisNzEluZ
d6rjIxqKtLAbPWYt63kln+wLQ3lxjpPfhclH3ozjVKpJnC/Qxo3sSFer9jA5qbYdGkVH/72a9qoy
Kuumquq7IShPt8f04paWrF8qYC50OIzc5hUSm0e1I2xLHCodYPjabdJyW6DM+qoOOD0ia1Y4nwtR
WahI+wGyYUmVNn9uf8KVbgM/g8nFK1Faos3ukRqZzVCH43NP6cVBIrsXWNrr0/QQuz0GLgWpqFXa
5t3CarqcVJtEkgMbRSMOviAmqHkSWz1aYIcCd/twpXVK8sVoEJm/3bvLi4m1Q8BGnpmEsyQWnc+q
EgmgURh7H0IP05q3HmoCMl+AV4pjNXnasBqjOEKl24s05T5x9bzZ9aiXBSvXTfOiuRMtbr5fb3/U
5axLiymJRgeO7KE2cP5NFdjFTu+V7pC2ZPDIVZZYi5vJcM8pkxsr3xuSv37s91ucbMS90WA+cvsD
LgefD5DQFkkP9Zz5G11p0eRtrbQ/aGpg/DFGxWhXSmpOH95RpIIB4snUkQR7yyDx3yPf7quxFk53
6BC//J4a6ZFkjrsFaCkeYc/1d1LcdTESkQv27FKk4gqwnBgEbAsZiNmMR6JBDtbWh8PIqv2MvZ8Q
ayZDbVdaKTUpwVn2r5HTGMgSNoNNgKj55S7HjGzcIMZBanNguUafrEgJARDyXuGlkQ7W2rD6mNAu
qWtnk2nQLNdooqLNCJPbx58AR2+TsKvGH9RxKohySQxYasga7aHR1NzHgnNwu2wVTn76DBs2FC+J
C2SPesAIWNvpmvY18OycfwoVMvGCqHCFniopTvPVtAulfWZDuXd5NCbaDw3nB+/v1Gk1jzrFgDfU
Rl1vP0qimbYiu1XZq04jF89rMoQMixpnwyJTiuaEFoc4+qL1xKG0CuMnTJUakmaWl6O+4nzQ8g1a
Aba1FiVWhdR123QvBtHkJ2JO5W+OirV3J702kctkWIoVTEjkFbts+C8sBu/RzLFQW7H2GheNdWfy
9h0IIncdWFr36A2RXq1wKKnezHhMXpOOLD4e5r6HJUFXA6n2kakc9gXWvq8KLC7GC3sFczUhmI9R
DF5T4WnSB18HcWbGw98kjsKSFDSpD7QtMQW4N/GZ+pnWVo/Gf+UYyhPS3t1LjGJs+Z06b/fZx1bd
3/CCFPqqc6ZgehawAcqVoVdO/1mHEqKsyPBELz7SdMk6sP002ZqlKN17rWzwtyzjDBe8OupDzFqs
KKv+Y5CQHi6pauXrNnZJ7GG+4P7w07QtFqKb+SuU65BTQ6LRiTdgDVqzPMmERK9NbFkdXKNXj6GL
pf0q8lFJXcUZCDIdCftxrcSZ2TyBIBl0f43CjlxgolWfU8sLsC7xm3bAoJQs7C5r6P19HE6o8Kxs
njAISnuGmJYOYhn3zral/FoIw5TEwFHOrtfEjQIyGFF9cBAU29jYz3arTI8LRPTbFgSrM3xFpq/A
KavKPtXYZsJJ0rVDk1TuD/B/0xIE7iJyYhg9l6ueCwgCjDe79zrEcLJGtyuU6XGCj30TGcpR6dGt
CrRx4bKb5/LlnEE846KTFnTgDmaPAhjEMdF1Xh/Y3kwU98/Qo/gIepIKe/c505Cdr1weyU5aZF/D
oQx3fgoYamHtXOkzkhCAMTj4eaPMn6oeD8W282tsBevR3uMA0T1lVR1tU6PQFpq6SABQvKAlh7oJ
cTjUifOzXwcJTcjRm4es0ssvaZLjedAFIydDWoSltu5EKL7dvtUuIhmoKLwrGGTA7eQD5teNyJ2m
L/XyYGqh9aWIs+IeOLjypBfZ9FdRAqTzAeUurWv5xjpb17YpPf4kSlZi3OeotLjL9dxrRvMBRx5S
u4jA2z+gFHVo4dow/PCEr4OdFVl1tSa4HX/1Mfoym3FqlEh6m6gLd+7FuNsIkzlg7oH98SiYE+On
tKmJqhzroaZKcz/xYNk1qalsNL1V1vrQLaHu5baddZ9kP4lvckzk9ubZvamzASlUoflQdZa15T7o
f8epXmm7CVfHggpDHX8JQlSnnvIsQcDpg1MOtpFRZ5PIaBL+0fkqM8c6HDRcdR58i03cIqSG2EDV
P1SWhfg6ErvZZ9MrFHV3u9krg+xKDUh0c3jkIwBy3qxVDobbta7+gDOGt840N6qOKYHi7zQMcvUY
2+gZ3m7xImSU8hYA8+A1yJLkHM45hhjqKp6vPTjRqB9dYeU7bdL0PSojxm9sLD0MfLD9QdjZ1Pcm
qT2xAMO+Ms9wryg6w9zk/J5zf4K+BjelG9pDBfXgWza0xotSwXPAnU+5S7JBvU/toHwSqmQz3+77
xakFgIz5RXsUmgw5ttm+1tsm4w897SEZm7FeYZE6veqVhxB4gKLrQv3x8qimNeBMKB7QHkDTWfhI
QbIv4KZrD2xWKc2rIOoAF11fhcS4m5xz7Q4iWP63RBf/BXtNvb8f9CH+8HCff8Wsz2YHkh4JD+2h
rPzgZBU2R6ZwJgOPGn+YviNLbK5FFgQVjLQ8KBbuq2sjjtwDqHek60APz8ZgzJDezwdGfGh9KkjI
+2M5o4McpIzhRAvTe7mykMYEKgi8Xz6C5yjsILMz1S5t/SFU+8R4aFUXB5MiC+6xO7QjDCbM5rev
JFP0lPpFmy/M9+VWJkdn6UB0mGxKsnLj/fNGMeJwLPAhtR+UyccVKkAqfdyMbTQ+O8KJNhQurAU5
gKstStwKzAJJrpgdHq7Vt15BrvTByDOxTTFAr1eqmmtfhFfZ207R9Y/PJu97UkzcyFKGXN6b/3TR
bBFVQF/WeSg1+J/G1BvZNgO9rGKY1JQLjV2ZTQjlcBkI8UjazNXObUW1cLt39IcEVuP/cXZeO3Ij
Wbd+IgL05pZpysuWxJRuCM10N723waf/v6jBOahkJpKoxgwaM1IDOyMYsWObtdf6PBuZ/R0W+uVR
H5fGz9Rygo7QypJ9VYfORup3cWplcwlcL3ENGoUXBZxphOi+LRa4yqrI7I5qNqtExtlSV8xpwmC4
cW4vviOVbk4sDgFyXZAaq+KrigYVoY3asNKsljJKyQPEQNlTAlT8IYf96KM7C64RN0iTl4lxmvkr
e3abwneHDNmTZaXKsW64mbWX9LuYXuZBqzItyJQ4+aHlo/H1gw4Yy0QSBpMSUrPZXB0gb1Ss0dJF
+9Snvf5VtRfjcwZMcZcic1H7t21dBHHYAl1k4XlBGoHRPj+scYFn9xKzfRpMdJOsqM8eW15zFHVG
QAsauaCvp81WFffKtwRnz/mhYAzOyFhZjRJGcMpo1p+6oreiXTclymvbWN73EXmFA8ROw8bhuXxm
QNPA90KvBFfADPzKxS5x4toKgJ0nJTTzb2hChO1/bTV1NI6sXVLm8+3ETH+GlmT7KcAdPUAQFMYe
damk2mQ8vLw6BikQ9CRkKbTe178GzSmuVuyKp1avnKNaSCXUSPyXsG3L314W5BhopiFDLRm/K8Ho
5x+46oshbh1teYqoIRQP+mKTnI9q2NzpU0llF+Zzd9rPBtQQDZQ17au6EM4gIlOZQgA9Suv0x+0j
d+Gy+EWwgzClKrkvmWk8/0W1mYPDRrLrqZ77CI4hW+vyXZiQIj2hEAaFIDzdbrKL4jLp70oyb/f1
9g+4PPM4SrwWbUtQMxeYbVG4IqJZNj+ZKHQAlgcSs6OLkdv3S5Po5jFBZXr6zWiYsVlMWGXlPHoM
yNFgJ1N7694Z52vHYfUW+UL0eYCSdnnKHT6B85QNHUB9X0GtEXqYYqqi7M88lNlwiKKlSqHwyzPv
u5ZCf+7ta8vqEbRgaY624dHXh4VPIvkpJD0luAx4MVev8yxNwCI7fY564Znd81wqJI7gvPrOuXcr
BZZF1Shik9L8HNnaYQkp8Ob+0jhN9aD0cQ9uDp+xbF3f1ZFhtzgyBEh4DIKGCyRmuJQenF8eIp0U
8oQ/UcLu7mPgHO2+tWEgHIUlXiwNTddjPQq9+GDSKe1T3HzL4gnHL6jXOrqpGvuiPzeuUd8VfAab
xwCc8X/H0onu9Hqc86Mn8iwr/FybyvoB6i5VQOAczjuIb8J8w5/JO/IuDXz7QWQn0APwHOpc6/Nz
VOaZEsZKajzniNHd9wy6CD9GZ2zreZAf/NwOo0l0ShAEwItcPLp57wm7y8HiOLmCsiGKeHPmQ/3g
OLu8RMP6MBZlZe/KZOkLH3QLOKxm7sBJ3r6xK3/JcvkZsndBxeGKGPpAI7sxKsV9zizkrvxC4Uf7
bQMZAoPBTFZumLs8bpijdwH8khYjY6Lnu+vlFpOos+0+D6Y+H91MaNWDqYSIxlZxtmvyZN47imbv
1Q7ypY0ve802Y7f0NynmwMYmn8530WMyNEU9j7n7rJDpQ0dE6Yo+VDjpD0CeI+U+Je/z/DgR5Xem
OuFwur3TK98odxpcAYzrtBEI6tZtY2bB0lGQkD4rHZRzJjMmezyWdVwUVAtaIZT7Lk62woEra2aI
Bgp0+pw8DWumBA2Hb2Vq7z2TjqfNPjdS1DhpJIm9bSbpU9RNiCGB//5qtJOmb1zuaysm20WpBiQl
lcmLWGSEW4ti0zPXtD44o5ffizQ0XmxVC7oyHg9U0N3j7V1+m0A6u1eMVep0PgkiJF3nejYVVaBo
XhYhXtQsMtK9SM3O/Q9QQu21skyIuSNr9CQJ3zjar6Waieg0tzUdSvowyZfCza3v6LXm+TeQa+a8
y61IWI4vZqeMgt4ewrb2F3XRhp2n1uIOwZRla3JxfSNlZxqPIMlv3sb7pIN6d0zb0VUqt9eMZ4T1
qoPwUi3dGV7rvQxqIpSN+7j+RBRiaLWQ3jAAxWatm4qqXix6SUnsKUL98aB1KfLsWjU92um4IKec
at+G0doqg1y4PhZGxATUw0RNB1jL+QrneMlrUwHbNjipFvl6rXXOK71bbVB3TgoxzmtfgC6jKRXO
NLvyKYbWbtfJKawNTPH6erBoOcYs+6qcGC7o+S+pvBllROr8LwIZQlS7PWVZ9nWlTaN9VBQx3dWN
M3X3okTj7Ddswx6CdrfP61tj/P15lYNnEGATtZEpyAGQ858AwUmJLHSjPntwi0Z7PnIdQbkK2NlP
h8ZR9mG0ZE+pUNXogbqt9qOdGPej22t0zKxNFepwxg4a/in91Ia4gIb+V+UsO+jXvDCEpz+Zh/sy
bPTyM8Ju9rzDoN291lEc24dcM9DgpX4UG1+LcFqsu3ke55NVa8P84ISDqu7Srh3Gu8gqqvEQmbER
73pdjT53hPjxEeR0zx/kHtwYrrGANIdrbdTVhgZd4e4RESx7n/xBMVGhhS2Rn9PNrzUZZ1/7NBSz
bK+Ax0e4cwRw3B3Macq1r4Co54c28qL5s2Z0OrSnjCyb+wktR+dXOi3LqxqDVPO1uGBC5/b3uLgQ
zOThp99SKKqxzuqRQC3UiaFqjZ8hx1a1o6WPzeeoMZRPHTKKe6somuqeYHKrKrpK27h9+Cp5BE3G
yJjklwf13aU3lmgqOqv2nl2jWXaVknUPXSlh9aWY7a8Zgokf7KBgkYCPyoV0wJL+ZHX0Sw9mEZit
vOehtNx9CL/016G3pj0RJ+LEtzf1IvrFGBzeyOSwOAgk124mm2mPdW0dv4BzW7T7zEpArwHaVg1/
obUpqMmplbtvUtFLdUwHlW2nF2q2T6w4fpK3ON+4+Zcbzi8C6UQbWe7BegSoC13a3wyPvZRua/1H
IG3/gxSdVnsnFb603tlqL1y4dbkFuD1mtWkaMvp5/oWJ9uaEQcLopbKM/knH7JGWZvJoT7O18e5e
mIKijWEy5hEl2S7ZyrmpIR5D8ixbf27BMH4a9GT+pDRtgoIqIy+3v+zalcNeRimOvgFpMM24dbQ8
ijYaADTZT7mXNMqh7xrvMPahZfvC5nr7St17D1DvwqJsxvMvrxTOl9u/QO7bmf8kpJKMwlRcuTr2
ej5intqhbtp8eFFjx672OUT7+XPUiEL8uW3ojc1xbQnGNg/ePVkTtFZfsImY/MuQqScdAt2+6xbD
eZ4nFD72dREaX0QFeY3fCK2OSeKg/9hFk14oR95dauA+49m28qoNIL5fEFPSyC3yYULH0awQCHdT
ix49YrK297MnX0dTC0DLzzDyjNHZCEQvjj47BoMrjG4U/UA2r9ahte1AaZbJTaoj/ePQOdpneI60
xxAC1H+GVtnC6Fyxx+Mmh1fwNDRRV8dRGzut1VBMeRnGpdrlZlj84aXShZ8ZxZeiruwNF35x/KlE
M/YgIUnMjRP4nh//TkmtkXC0f3EXSDC7xA55a+xs+UMqOrzePhQXz4W0xXMBoo+7Tef03BY4GC+F
bqx/UZtWf9HSWTl6bho+aVGjH7vBmv/R41lsfMALo7SjGUMA6oPbxuYqiZqcyJ1QYIZl0lnk1Bd8
gbY+ZXfaUIOvA+Lj7Masyn7fXurFRZNWidpgR6G0RHP6fKmhqHT0vnv1pdYWEIWKlYhfoAzjh9tm
Lr4eyCliIk6LFDHCQZ+bqemRmWhjaC9O66Jgq5dm8UT8an/VJ0c73LZ1cTKxJQ8kt5lVUcM7t8Xo
3awmCBO/zIlZPnIH9CN6MMujlcDUhCZQWf+8bfDa4mTNEKkQUGQkZucGazWhDpaO6GJDwaX6nF6Y
5ReAVg/Qr0xb5+QNH3zmsUjpeQl44tkgEJGrm86QLUOAwso+LWFkuvu0pTy8n710oN2rMe+7NI3h
wRZttT+r2s5OAIBgNY4grLD8ykMoBNZgD4GSaO6/GSCV6l1hM1KlMn4++dTZHOU3QgROxygMElD/
7eaCoyhaJx9/E7iFRXnMhxp95jEfip9TNrnf2tkgRlQLAd4fKe6kDgDFKqhK3N7nN66p85XrlsTw
y7kRdnsd2IewbYBniLQXO7PVziOHaN0FjSrSNXGIjNhNniykiD5Ta4vQxowi80tq1EjQpyaxPx3S
rhgeGcSu9YcsmV1KTanlzH5RZB1j6HCDeYhh6Hr2s5rgiysPLV306bnI4arodgKq4ZZp6kSvhm9V
x/b9IhLWkn3Y9bOy4e1WzuBtlIfwhYiCS4PH08+P1Ah3GAylbR3YuaacRFWMn6BNRf0dINIhDrvs
vrbCYmN/10X//1nFB1DRZOqLhue51VnPYAKMrSqgZZM/zATI9yPK1U+SJ+BZNcrlZ0YhFB0y1Xqc
o7zYJQJB7dsf+crK5aPCuAqoIzKnle/t50KtVEYggxZEnQ8tJfyIk5v/MoZ6/mQYot/zHIUbPU8Z
iL87WHLhJMv8l7Id9e01YEIzc5LaxuiCsbLbw0QPmxGoSjzEsf4jFsPyYCGQ6ZeFGDecvnQN54Yx
yDgks1AMy7Du8x330MQetK6aAjZ3eug7I3rAeymHuVb/FLXbbbjhy3XK6pzsoug0Urx1HwXsO16p
nMfAm4C3OjaTLo1w533lxMY+MvL0a4fg8dfJG7bKdOtkgS0mNsE415cKAWXJ85UyCKDlc9KLoA69
8XFAQZyaoOnRpMu1H2qoZsc6zwombxrCzFRxxb5jSOp+VvStvGXlrv/3SwiSoIKgGkPV//yXxPPS
FNXUz0E4C/3vnoDj3jLaNOiaxtr4vOvo8s2WZCUg6YRmlFDi3FY2JoqdW50IvHH2yMmTZWHWcYQV
cZctjhv7eQ3KkaZZmXh+YtXLf4ZRQ1SiH2lwPMSVF/8gyvKK3RCmzWejhndxn9SzoTxmxVT8tiw4
Ff1U10rT55P20W4aQuvH7Rt5bb9g7aFDLwvbgOLP1+C6oqEgYM0Be0pnT9RgTpBlFfUdrFjtRjxy
eSEcSYJP4iEbPxR2z43FY1MtPWOageMkIWQvbZgdlmJBw3J0eqRyGt2dtgY45CU7v4SkOTwohChv
KITVJbSiMQcTOmhBgZrgTjeUcU+qGAlfFar7FLexdlc2cGb2mb5E1EWyeSPbubJogBZUsOUOQ1a3
etFzaOts2G31YCK5OKS6XT0XhVD9qVbtf5KkGr/d/qKXPpb2JnkCrC980IsJJD1smyWGOyRQejc8
2E5W7DqMHmyt9Y5KVEd7N4bu/bbRq4t8QwcA/LNpGJx/WVIFiJKBQAQ1w6l3YanlD8VQ9J+spa8P
Jcdp4+5dHlsAELJlyclFTODiIek9JV8Y2A0i+kwnpo76zjeiQfsq5tHSPpYxc885sLJFKo+txDeu
FrcsRltmnRE4ZavFTGV4lMImqAZaH79PnbzqSSMjc0qbA9IGzpciUZwPa8R4VCOIjqBUBCfALTr/
EfQqa1iDDDsA96ElvgmL+50AjrmzokoV/tAVUDhYmxQOF48KZl1mqijPS0KQdQpRKFCcWsyIBOXC
nIFNXkwHFJHEfZoqVuBAfvXkdLq4c9FdvP/gmfKkVUrroBwJh9c5EzdaUWJjsQLYqNPfiNulj54I
na9mrZeHKUGO6F/YA70DPx8VduoF5zvsitkVPOJWYKZmidt2aP+A90iTT+5YxXctcqobK7y4qqyQ
oISAnPohyMZVOASdDuMf3NVgVpTpR1lXzKOiFXBUtJbGT1yOP1pgaFuj5FeswnIg5yBRJaH6Iu/y
u8JlVixTDgxYCUTi/PDiKNxVmjbsC5ngS7Ghvwu177agyhcXFhdM3kbXGtUJ/LH8+3dGKdPnyBbq
SsA8RPGn7m3eQaOpf4yj4/y4/R0vj6w0RY1UluxwhCtf5GaqSdY0KUFoJ+pTPcX1nTHH5qk1UJCa
TJPkph9J4qD628L1XzVNaxikm2TtWQ/pV2M9aHMSRycD7kHxLU8685tnFWjJ5gzhNBDKKNZR8wpG
XsqJyZ8NR3XhhWUV/A03irOSr835JosmlXO1bXwy07r6xy3F8DjPTvOVoVfVIvhyt3RNrhoEr8oQ
oSyBrxkmzdlTJq/W49McR0XsjzrsH0zr/ILMsvQVNbc2LsyVUySpLLFEAZlpjlW0kvetUSyR4QWi
TqKOuIlgYqcMqL/5hYkL2tjPa+aQJ4E/8g1UuC5UjjayjcJwQlqfRnawGvqXvqqH6r3eTnnz0ScU
sURqbdT3uJ2XKIa8dtHoDBeam/APa/fDPJrHvodEdGfBfWLt7a5uHm7flCvrwySJEaGYxMHq5+el
zuyaADaJTrU1MDNvxKPyvc2reQaB1Px129aVowILJeMKaNZRi1qPf8Q0vA0HOoRTm3n1niZi9hmk
WXbXiz49grH++1+YYx8pm5oknOteicJwvyVw26dmWFKYIdPefNTTtj9GmrUozMExA/NvLEo5WaAZ
1IlWlw/ixKHV0jw+5XqV9bs2KpLxsUtLR9+3S5lmaL1kaOvcNnrtC1KnlekOu8tref4Fx9hUloyW
Y6CkuaK+NKhrljv0vkR/ZPLX2nqSrzwdOLc31BEMBxfYBCCfXVx4RXxCPJcuIv0RpTy23qDcLenc
1C8wLr1kKJJszJVcrlLnVvAsc/ffxMzOV6kVbUL2XCQnt9XRGgDjau2qdual1sTWNbxqC98Njpey
30XpW6+0DM2hJjlFZaw/AFI2jsDRhxfIK6qNG3/dFPMMKsYgJlh5s7Z3TWHULcuCTbvaz5WqH5BV
sL96ath93Jexh7jq/2dMPl3vHmB1ql2lUd34VKfT1PiVM4rej3Q7Ve7dtNwq6F8eFKzRPZTaCAQ3
63n2VtEGTzFYWu2NptgNkQvhT4GSN5LlbvVpgTzkqcRdvH70OrzBKPEyErBzMVenNVEsW7bJiYpt
cq/lg3cC0cgkUKxUWwrpV74eBQ8yLSbnqe6sH4faZoBvivXkNLCsH15tAD0JHUnDUOXmR9Md3gRq
wThPPIus5Z9/vEYXc9FOS3wShWE+IySlvOT9pO8m0W1lcteWBfrHIc2QMjtrVmwYbHKYg5T4tMRz
wV3rOhNx7GHqoh0PgxNvOLDLZ0EybjF/AeEs1HTrg5JyLgfdztJTC//CF3uqfkyxrTDrMWivyTQM
324fkMsA7dzcKsYXdhVbcBnEp3JaQBCBKCx4fKbJ++12dvPZi5gheu2mmlmujB90uG19Y7HrjEZJ
UNXzuig92WMyUg/QRz8kevqiTO2CuoFZbByba/Zwm7zw3HyKt/Lv3935MgwZguT9O3mtOz1lXqp8
j1xnRG1QWH9aSv9b1berBhnbYSBPNkzWA4BVr1clz0dyGoUXfldnvXyp7Kje9e6SPwC2Hj42qQSn
F8PgzKXRd4KBBBT5+QI9czCaEUjeyaSgbPgdc+jqyyDiZjqUg14u997QqM7TlMxLuqM/t0WZfG29
cO1IgmbA5ABDz+2PitNHIX36k1ubE83LmvhJOE1QlGr1F7ux1Tm4djlhmJKYZA2z64HHPFcSI+7C
5JTX7fgtnwZqHQaowAc7WsototmrxtCHYo+pYjPyfb44+qQjw1dqfKqUsBs+t/3YPOhVLepPM6DE
jSL9ZQkZSDMTUIzZ8WhQEludVTQOtAloa3oq6EuF9Jzh49vNc2IBRvKW3of/JP/tAubZ6fHU8afF
lPiDrmXPM4nYRmB85fmSY1mMn4GzvmSUKssyH8e85uJolW19NiJvpskWh95xCjnZMIYMcXJPaQ0Y
1G0XcSmOwj7IKWmgbbpkPJVf5d2dDfsiMfKhz05pqYfpvgl78cO0w3Znd5ln+iZ+n39qgvJyl1R1
UE5NSezQW94nsQzjS6/XW0B9+aHPSqj8JNCzXFwiCNlgOP9JRl04TEyF6aksrELsxpQymG9yse9u
r/3KbUIU1KHFQ+5NqWBlJ5phSLBAGp50s55J0FWI45ely+FDEUxRD03nfL1t8cpzgFck8aArZELf
torZ9YznHb744pRHRfgkBK1SBFkXiB9CffkraTzlWxdqHYNcrrMhXnhlsRJEiHPmLssm/fmmZnZc
ZvMCF6cxlqemU3ux0+ykQdpPKaHQsjd985WvCHUgZWjJf0WPb9WlH9WRBimA3pOeFsN0qBoGSX1I
OOx+4whfWRkUZJQEIEEl4Vsn6XOuRaAT6+JUZ6Ya+RloxL3ZJhLmaDWoidrd1rz/NefBADYlJjAk
YAHXg39DalgtJF/FqU1C/dg69INFt+h/U12MHnuzTO4pvvU7OsmmtZN9OeCXS3pMNUX8uH2irngO
lxo/8RNZNYCB1fUdGz1aBN/2FLe6p1AqTdNdAi8fyIHOOSWqg2aikamH21bXWw4clpFDPCe5rso0
6+rmwDU+OFRLRdCMWv0wVWb7mCYDvrOexr+dzIs+yrguDcIkQY8NH0UgtDK4tCNvESulr2a4T3Ma
9Q/VtLSzT79leNZmL/lgZC8NksnL/onMA9cMHgDTogK9Hz0wINsu72NIGP6GRkjp9l22bHX25Ed6
7/CkMfp6RH8UoMG6yu1+54NzKoMtAndqEC5Znu4ppBbdN8VzonhvNGW+bHiha19PqjLJNI+O8Trk
DsuKkMrVliDOO1c7IpRY5M8QZBg/ncFz91FmzP3+9oGR32e9Qt5aij5QaPG0r75fM8aaN5conzDQ
t/ixTVujVa3yaRpJEXfVQgoPD1/xi7LNcjckHvzWt3/A+p7ILYbEgPKzDJyIL863uLHquh7rVAuY
/rAKXx9041th0YxTIs/8z6gM6ZfR9PLvt62ufeD/rJKXMk4imymr2xktgzUuvdACtWm00q9Lci0f
5RRzY3uvfFETzgCZhRLPXEwkiYIJhqRO1GBxJrO7s/quHfcD9OnJXZLq6uuoT/ZHFSZYm2xeSA5M
yhbwYpzvqNIXqEV7lR4UOkILR2QQacP7iPwk6eMQUuHzKctVyq/bO3oBK8Es+wniADVt9tRY1RWM
BfJyY5iMIO2W6kusmsVeheCphFa2mfifMQhxk6m9UZjxoZ0n5vz01t6IHq9cWJrjb+V+OaqzPk2p
0WlD1gwmdWEnb3eda4cPakxDy7dye2v2eh00yBUDv3ZpBIKjRcXnfKPRL5obhGqNIAvF4j2qmtLs
a8Z3ey9r4e6zPGo3neFUz43nbBUZrxxgHAQ3BngH6Ow1cVBSF15No9oMRmEMxR4EfmoevD7aYjK7
coB5uxkzfGOLR4XgfI1lrjdkL4YJWMhqPRQO0vgOTdrQPE1iSX/RH2u8+9sn6eq2ytE2Wtd4+jWe
vs0UeuFJyNKmKRJ3XVSDwuwZqzH90DCU537xcm0/zmZ4yqdlC8JyxSHCaSUxyVTiaC+s/BEDSCVd
h5n3BVLQPzWwrfZuLgs9O8LrPz3OylSKh270pm9WH5EMpBbEOx9/xWEMJeOg6ohLXCdcjM7UI8hQ
LWCaIs2ehMKYjQ8bXO19Lhj3155L3YUr8fa2X104tTq4GeBVY47r/EsnEfMyUJPqQd3GevZJCedi
36nI2B6MfJycXZQkiwyAy8raW/zLck4k1k63f8S140bj4///CP38Ryg6dGaLVutBo2r9ZxBVxa+C
8sjBLq0OXYTC2Fj0ldcHL0H8IkkbCBlX70DjwIMXIbsV6ApIDF7lfIR3TuivaU+T8CDySPxVzJ4d
brwL1+zynBAdU7MH5b8K+nuR9642ZkYQV233J4YcOXyJC1VRjgk4zOIYitT9rcsZro/vL488ubwB
8o8IcbW/UwdUvTaNgBJzd2BU1juGoBtzX7eX5LBY85b80LWFOpximdG/CRKcG4QynQ5d25mBW2nd
c+ZN40vlVClTK03mIpBcljFge8pWW7pvVw3D4gDAULKprkO3DAXi0mkrI1CmSjsmKE/605S1L546
MRVcJ2GFjqjQ4/xffFlAChBBUbuAfGR1jQpzHjUzao3Arozu0yyG+dtYjPR79KaBCYSm7AxxLNy8
W+Mc154+YDAyg8R7ASg932mtiatkSlTAKQaQzj3qdm5/p85mNwFTbuvp36xTMkeA9SPDUVc3x+rz
aALtYwb2EOdBVivLFyY33dAv9aXmrraxcahi2lB3t0/w1WXimCkR09m+IIlY9CyuwGnyOrgxU6+a
WOg/JYlXQteQU8bZ3TZ37RjBikAYxUsOflN6zfcZQGmK2WoLM1AT85OiuGhbAxc+ssXdMTeW5XNl
KOLXbZvXlkgWS+EJyjrC8pVNLVLacBiJpDx1bn8YSrOoR/Bp+ZFCXLc1xX/dGPAkj4xRTgmcLxBO
QFR3R4dj0yjO36hG6flumUaQoqZQ+/l4e2nyp6/SDZnfAA2j9AD+b3U7ohCRcM3u7IDB1fBJr4eq
2Fdz9dK07Ump0/xOwyu6j1D/6n4RhvWG+StfE08Esp4XjjL4mukY/BACRk5lB52YZ/tOGUM7ggfR
nIK2nJf2HqYPBtfMIhFb8uxXFs6ZRe0YIB6ES+smUZhOjs38OpYtc5LUv8Y+TPWk9/s6/Icgw079
KNKpcE1zhSbFXCWm+vEbK/loqWICgCQbWR2rFK77yixUJ6iY/7wbCw2VQmWmtxF71gJdLK7iSBt1
i5ThypNOp0oSTxJZ0NtZmdVcGn2wezpBMxlqcmgsIxt9rfH+UdJo0P3anoyNr3xtryV6Szp+dAnW
M3TCWFQ+c+IEgzJFw7DL5zT+Tz2kRbxXxyFUjkYpOuXOM5cKpeXW0V9b/mSLJOLauqlkS6CgBCau
H4JZ14UqoEsK0rZo/aWfbF9p5rj1rTT8hh5yvDWOfO1wvze4ip2QyemVXIR2oA5KlR56MCPfktlT
x/sQtMnehdK09LU0UprD7Ut9xYWQwNMoBGUIutZbFRRbvZvnvGz4wmVc10hld/DWDUAddmbUDxvD
nzJCWXkQwLO0lMF7ygGRlb8y9Bm+ajO0gihrzdBHXjox/dId5426xLVFkWABHIMQE/jIylNBfgzt
C5PcAUqfzQLxAtyHX+O5RgUomQ3RBh/fQ4ndgFFLEvivT4up5szcLIYVVAIm2sckdp1uF9Y2jc+0
Kd0NvrkrKZYstTAMwbMGgGq1iY4ZpSqu3grsklkhnk9QTfrUq9/LonB+WN6gfi5EW36DV3De8EJX
TYO2Z2yLgs8FaYxd5tQHJtsMZt5ckOyG2j2YmVmmDzqAo/ZRh2KLkfJYJH8p/P8PMjS8SSUCc4ek
lX+gLy0v0bv3HI2Jscv63gmMGFrqeBzT3+rYmDvROO0G3vvyPgKmQnyD48NzQ0h4bkpHhGMyE00P
QjVqp51SdfVfsNHY4pjnhjUcXDVhVlptSrqxtw/TpevRqf2wwwzi8diuP6+rzEM/kUgEZWlHe0jh
omIPuZipf5fyEPeL1cfjP7dNXl4XTMJHxK2UjCXr0qVmFE00WSMY3aYYniPFTIpdQw67U5Uk3uou
X/oAENior0P5CqrkIkBSvYWx+DyxA32skv9qjtC6Y5R7zRbB0rV9hOYC9hOJVyPQPf+Cs95rdgSN
e2C5S1ses8xJln0qHMW6s43K2Wd2OG+RoFw5NcBdKIYC4ZSc0PL+vDug7uDYnZW1XkDH1WiOXVPR
lEqb1JZInS58qt3R/Zu532arVHn5apIFU24hHZbyMWuWKzZR0NMFMxpWleXt4DKPjgndzeTodpHx
p+jcZS8mbUl2ihoP5h721WyrBnFlw9//hnVrqtE7CLGjKDmVlpp9jro+SQ9ZjYTq3h3gMDcJ9sMP
u0KZ/INtl4V3tCdW39id3H4YYR878eQs8RMyQKOxaxIvM3wbXXK4+NK69VNR9D/DtB823P6lN5TW
odowoXOgACE35N3XTgSZc0WF46SHlvYqKASEO8IJ+7XtTTA3c5l+IUStoOEvjA1HfOXGcluJkCj+
k0rZK/dkNJ2d56atBDPVmCdTYd66yBzlew8e6O62c7j2WaUoFhEC8/4XpDE5g5dLOWfRCXaW1of3
JPripaHYD0v+XZ896/W2uStXyJYNBUnLwQztWlYaHIyKzlSmBHkZo9QK488sDgWbnxxMNNDnyG8F
WLTIme2NXu4VxySn1jELmSK58SoE64YIlkY7jE/U2YV9zMYpcu56J7H+xYZS/IWikiyY8or8He+O
zWjUadXEVnLSULy945GZYaVkVCt3l7G7SyyFEvvtPb32CXlS6IXRXZWEN+cW22JMvHQ2klPP0OJ0
TAAIlHeeaK34nikCp30oYAf+etvmte9Ib4gAnn4uacvqchRZCCO9CVJY76FrmBZ13hUKghdW1Xtf
7cFqD51ZbOkLX7sW1H6pjrG79OVXRpWF8RK9caNTzBTs7Kd4wwc9MYqvXcvI4u0FXrWFpDvJPgA7
6uznm5pSn1NAFYGaz6fmi5qp9S6ES8bbV8Oklhtn5trZJOzi6zHzAWp+VR8qHfgSHSiFTpneF39U
Lauiuz5PmnL/8UWBEiFGZ/eYPlg9YF28tJ2RFV6QJ854RAHMCXdG30fGgyWWznn9uDWOBq0CxGwJ
m1fn0rCgTdAU1aMcNKmQdXZSjdfs1TI5dKkR/3Xb2rU9JJmlwc7SAITIv3937+awduKcSCOwaO9/
gpcJCBCgqDY73LZz7VngIX4DXOE217QbcnzLzYY8DOh6WMW9FznJC40S92XRgLFCgeaWI0goqAb/
RGR47Yb5a6EA1RHSVqq20LyvNlVVR5fBmEYJssVzC18xkK5jwL56qrqRwfTZa45scXKH3EnWHYqy
K3/cXv+1my/J9jinknfkomYQxVkdpnjweKjDl5C5tpeMnOW5tJac5oNNV6gtjI3beKWDiRgEMElI
JRj1gFro/OuapYbyaph4gRaJNnupqjb0O4Q8jTuEXEz0A8uwiFwfejVdf6JfVnwKLUSiTyU0EH/f
3gBN3sbzNJcSGahi8gfSQcqA578louw61l4VBkWOfIrfst33DM3XIYQMWv+ojl50F2lZj8SqsO4U
MMHFjrRUO4R0zcQud5ps31jl1tzNtWcAsSZuGypvYLNWTiTqdGuhBxgyUlUV5n7u8mZ6qDM1YcRb
RMO9giDsw+2tuGqSK450NCeBluD5TsDPO0R6ZTrB3C8QqylG07/w8yb3YJizQWgWF9bP2ybfZlBW
uw9s5w16B3yVXOrcZg1JRllMg43qee1qQax6CBdzMhTtSJG57XxmLHTDr1KlaHdxPEYwgRrqr2yZ
w6+hp8LQm1Vx+eA14VyeDGVA0OX2L7ziIPhZcrCNHJ4YYPVKJU7lhYYVhfRx6rTxPVEM3k6QRwf9
qCvp5Ne6VRwsI3etL1bdGVtZ/JWPIsm3KMFAMkBAuDoH8yIyt0PP/CTmznqh/D7s7dYtd2ZK6qDZ
ltiCQ64WzPAn1X4Zq3IA4LpdewRIczoQDDApiixuvpup3ah+pqjafeOBeD3mDTn2fehIomRmROzl
eHu/pcd7dyCkedrtUOxC6wjZzBpAjTaVGxHThS8QQVVI0elDOO1GqexBwxjBldvWLheLy5Mdd4lE
lL3Q8+PXaI7U4qn0l7pKyp0Y8vjgmHFx9JQ0ubfcrHrw8Ap7pqbajWxo7QNZ6FtxhNDHwDRsPuem
7UF00RAv+ovdR+lTOzcJdZnY3vWpZzg+SI5iX9e9/tI3qnFvC7f3UZ/otqo0q+PFr5B1Kf4DeIZ5
prX3K2M1NYd0NJ9DBDY+dwOUFWHyf6SdV2/bSriufxEB9nJLNduxLTtVyQ2RrGSxc9jbrz/PeB9g
R5QgwmvfJBcJMBpO+8pbiPeCVEwbHdOwNWb34sGBJ0qVVmJNJRBKh4NwPu3eI7kWU8srm6fzn6pO
vg/StTcdycfyrDU3yZy4d7dX+WJPyQMEzpVYCaAeyu/nY8atq4RguJOnQSjxh7Ab7V9eZ/+IPS9f
qZlefE4J4JATgzzFp102lCYjMNV6UNOnORUJxstaUFZboxgmG6GbsPsBKbRdO7DXZmdI3gjRrXzE
5L//FSp1Zd/UtHvSpyxpi/s57BQsgAYwZti3hZ/f/yUlLwxmOuwGYIHnY/WR2zRRYqdPY4DslBtq
2k8DnMYvo4j7tdDs2ryg+yD2S5GGtVucTcHoeWhqKWezRH2otmjkuGp3D4Q0Wckmry0bsTqaddw+
Eu14Pi0z6nkDgjzj0inltu/Up3hIkoOVYLayS0KtXfNzvjwG3DbcOIxJ9VBb2gYbRkKk2bBoMWXa
r1acuF/dwG0CvPKSltMvZuQNgFatqV1dXjvsUI4ggH/K3wBv5Kf4a7dMakZN1HVYQa+PfhZWau76
rAGWjJteuy+nyflhK54Wb/LEnH/Qaxi/6jhe727vo0Xcyy3ArwBzQ4uOihBAsvNf0WWW1U9zzAfv
1PFF5ctbUfU7Dcdeva9dUfukTrOxxQAn3CCUuib4fLHegOYoy8uqH3bpF32U2YFF7WbDdDTbTPQf
UFg12x1gtqSykIxVs5Abv7cCdyWWWHr5yeSa3iRqdIwKIOUNVP3Xx2/buDJrUBpHJ40r1/aLSkk/
GUaFQNKmqste9ARZEX4tLUXCj5r0afsgAgtahq3ktraZAjf5jdGkaP2+F4Nn+cAuneHBya1senSC
WDd96iXdr9urtYyR+d1vCRJMW5AswKQWFazBKZGJ7qvuOcZBdCumqcM2IeqFT+xluBvR4JvoNErw
IfI05VOcCu+QeHrZbgYMU9SNaorocxu04couWkaPcLY1are0cQjQQAW6i81Med0LhNL3z308dfh2
FlkWbbJWsY9hGbftrjfb+gtCZlEz+e6I7Wdb2mZDMF27yQaUVzm+phYczY0a615y1MZE0VZuzIud
LquOcFqAWoFRh0x7vtNj0ZlCbZP0WZ3G0t1Eho7YZWclz3mDkfRWJENj7r2gc7Fvd4O6OdgIhq0h
Vi5uG5sYBwtJpC/A7JNWn/8I1xIDQgV1+2znQHI6KJS/rKRSm53rFRRDRdpvC9OZv93eNpdTp3CG
EiiNNjAIF24OrdXVda/Y7TPIq24/VkF/b0/JaPstIv5OrG+ElSdbZSrd19J2+pU7/crotEigzoCR
JbhZEjhFYA9jp3rdc+ipyNa2g9rtLcca9AMlNTX8CVO9fSExLGmN9dkolbPQ1V0prF1cNG/QUdCx
EpHgXPTgREgRnhegfdYVO9i7SkQGobnTb7fRgk2lK/X325/8ynjS3Qr0AYpAwN0WB6J2KPRS/UqO
Dal86I9TbcYbr0jLFy3PxB8bWaD0cHvIy8uBF5rOF2eQCJJZLuKPyU0EavJdcQwJc11/EsEUKj5B
pWKg8dYF2GnbRlRz7MrcVHf5qNjdntC3LoXfgev6aunQMh+NtDNiTFXNKlLHlYtC/oSzpIJ2OVUO
cIAgiMH1y73y1707iSHy9GqIj3oz5fnz2Ewh8Km6C76miJatwcIvdx7SRXxlHhb2H+XG89EYPrHG
oSqPnlNMOE0rQ8Sf9NFhcX2qWvc7AseGj/SD/TBVsbomUPDmQb+YLa0lMjeOHYy2ZVOyTvI6gX0a
gZiKk2Paj4axgXQu4pfRDirgj6M5dV8jAB3F1unSpHyO+tTM/IrL/XtTp1OAlJ3lfuVCq8NNNwde
iEUa6dg+U3MykGaaLGDBbkmrrBwTbHUtR+jjwU11QbvBKohCZ1AFfqMKw3wu2OdPKGwmr7kHS93v
4rh4hZ6qe4fKGrp664zxPG6bChmDXSCMLA/BADS4ZkKLpnHeBMqnRMR68hqFTvsrwP9i/mwbCSjl
MPTYOTP6EtwjVap/zhQn+IqZlmc82PM4JTsnc4LsD9iUpvyQUrg3vhSxCvHLM7La2FqRGQZbaEt9
9ZC3ZjbQeZSJD1iHqtzDALfGhxLep/Ng5E3xPBpNGW+s0ZmbewUnYOO+T5KpPrKFQD6O/UzBcBBe
BsRHCRsHtqhaRsr+9nm7srtIV1GxpKkOuPQiLFZxvIyKJD5abTs8TLUYP+s4+D0G1DE5fWZT/VHS
ypoQMtXinG2WrVWCL38BlBlwNqRw/ALQeuf7m+p5x+kmikGntPtYK1n0OYrydls7KjTSJsN6LVZU
89mMy2APNHcNXnU5PqcYTAUqB+wib8npzmpnRvxcDygKAnvcJ8IDw+YhmpVtdDeVlCivnm3zlLhd
9dQhyJRtPXqq6crL/lbxPj9nJFzcsfwOSUtY9lAzy55m4enxMS7m2fHxJY3VT25tNI/D0Deur+l5
/si77JwK7F8fEOnITtB7Q/fjzONvf8uSskw+awENne9Whpj6hyRrFGvNveLyTXBJ1qTSM1EnDcjF
ddRU6LIgzlAdNZyVHiY9gdka5TxNvkI9TUFQTRX/3N6jS3YggZlLy5OWBCVtGGTLMeMcXyLP64tj
38zasFPUofgcu01R70QvGbxZZGEs7qdaEydf5sgz8o1eKMPToCUVppeKEabW99u/6e3BP1suGSby
DSg7S4b+stZjzQUiDkOuvdSizrznMoi69mUiidcfQzVphm3fRJ7tZ4XpRa+TNVrKk5OWE5ZSqugl
njiJss8I7olho7Y9fiN6pbTprq+nIv2K6cVQHtp8GrzPY9lN4U4grv5cIwM1fkTxNB/3ZWCE6kqQ
86bfuJgUbQOU4njX+GP54BtVl7pdYRov2KPP9+oUzv+4nSiMT44ehAejrbzkW1xVnEsvGmLvwUOB
ILs32679ZtiVyLYRRoaPtpmZ5rc6i6pHZ6BcccCQrlMetSLt8y+eFcfTx9yh3LmpCyf/lgV63K+U
aJYkbIn7goHBgaI0xAu5JEVE9lAkTp51R7VB3Q6yqCEQjVWFCD/2Q+PEfj4rXnSXx9aARXvWVX4L
BO/THJqhsUtpYfC/R7stV1K2i7uG34LsNQaMIG2k88T5XRdHSd8VeT8ei1w42h3qeOHzHFfiIYBa
sUmLLP9eBUYM0dbpx8/z4MYrocvF6eUHMDYAbMqyl5dMHyRCHxxvPJodlow+Dizm79yuY2szaMAV
1DZaw5tflgjousliGYg8YBoIAJ3P2YjoNpsYIh1ViPG/1KF/mOYw2Us/Ej8hLff80U2RVtOcQLw0
JLpPlE7WYLyXubL8FZS8ZamQ5pS3+PLjqFdGS1JyhHyFrm5XVWa7VYpRf1CgJYWbXim08V7tkaMW
6E4VH4zRTeLZ76vcGKWUCJzDUZmN5Mmy297cKkMD11vzMmr2g9XAE7Mmbc3s9fLi41dTR4ULS8bM
BbgIhjVYH6BcJkqpTYlNaKb3v3g/8nknOn1+Dtr5H4cfmQKPrZ2d0igIfyVD8aoIW3knHJgTBfoY
jSOibiBxKLGeL6MZm2FXpvIDlqazjxL3t4k+xmcVA+HnNGtK7721dMZ7UxOH8AJ/c1nTmWNJ5mrd
6ch1XqPo38wvZeOaBzfWw09RN1v+PHqcD6errdPtu/0iv5UgfsluBYVMVe1tR/8V31Oyrylj9/Zx
bvr2ax+kTYy+eKg5u4Ce9YvRZP/GMDS/3h718miSaVHnpXXA6NDIzj8w5p2jVzaWc3ThS/U+8Lt0
3zv2/D1vm+Spq+J/b493kcVQPiCil3w9qca/BMo2Tl83gxJZx3kGDJJX+vi5a+tuIz3p333tnQ+1
mNpsp7XiisQ62kWOp54b1fi9qMBBtlEVDXtEAOND6uXZbjTG5IgWwBrj8zK4wnqWMiF1ewB6BDCL
kkUoUK9O6PAdR0QU03szL8vmrg7qOfU7r6rvUHgGemMnbv5P0Q7CImbAJ+A+ayvzuadz9MuY++S1
wouq22C8Gu+LNJrWuieX+86QCD5U00mAcayRO+SvfadA/R8JQvVjqQwIqatjt1XteviMZAn6Zboy
Z4eATq54b5cBByspsydFo6jHLXsotmeMdUKEfsTxWN0ErlNumsh0XgWV1jsKDeH97Y33RtI+izKQ
HECRFlQZ1uyyD3k+T6+JR7OEu3KcuFe1Q0pYYfhBmtmaX6qAXR6iVkVS2lXt8V7rBoC3bdh4Ci8y
NJBND4Nf2SSxFfQHbKK1I1nUODwac6dgZjWZ6p9Sj93p4LRFe9dp6hSAGBNV6lfu6Ih8E+hqshW6
kXk7MEODdehaDf8tPU57jTqS6aa+nheT5LE4c7htdMVKX63OMg9oCnQIT6nK8ImCYF38AL+qfzWN
WeFmkFwkv4/L4T5q+yl4qAGcnXK0XV7jrumCx4E0Wfg1RuFIVxdDa/25/VUvjzO6A0CuKA/SeADA
c/5RraYRnag159jSL4u2QW4Fyq6Abk7Xs+uCNX7Vm2bychGJZSiDUIWWHkvn44ELUiAMqNZR63B1
3RjCJPpLaU34tWqpB6dymvmgTXGX+6T/vdgZPdf1PQA45S6KHb39MQiw6oitzdAbZO932wHM0fzY
w6wOCZBUo6zX5MRttz/UtV9OcCvhGViz8bAsvlRewhkKh7Q9BiEoP6fK9Wirz415dKiYWp9Ds1M2
gMAV/d887dJdSvvKfdGqtqh8u0B5exeDMjnUJcUCILWd6FNfBT7R/VQ8ITbQ94rsE188nNfay5fR
oyRz4+6ISAiWv0v19TCNO7vC1+PIkUBuLBaRrxaO8dAIUfq1p3jbYqx+eD1q/bwh7261kpWyuRxQ
1ZDXL24nrJfcIh269jjxcr5qXhD9EMBgEXKOzcM8dfXXuun7Nb683EaLbQaiCQgBmFCCoOVbrLSZ
MqMwLI7NiOnGFrm3YOuUrnFXjk2wHd26ae+5HvO7PBT4m93eKpdPMikELQEeRwrO7nJwYQordq2s
Pubw6e/UCnbXRnUD4lbKkKciVNOftwe88gJAt+WRstAgBXK72JrIOAk7n5L+KOAp9tsxEKMmddhD
bAWiYRP1ZUiqkKdfbg975SNT95C0RdxF4NjJn/XXw9Om1Ty7UTccXRKl7MQPwLTTcfD+2w5hUza/
a+ou1lMxW4X45ARTu3J3XR0fvo7OBGlwLMPcrlYKwjDRHV38JFKAIFgud8YE/Hby6iBjx9mwvJUJ
TY6DUCx1rfNz7bNLiAorTCuT1/d8/saA/2Wmpf0xwWOlAoaYxO7edPvg1SiQ+ENnVKH6PSrxSmHj
yv6SQSZVBC4j6AqL5abR5fXl5DHvGTiWPsSwGiMMVn7pQcxtOgTeWohx5fKDNwSkQPZMeYaXAiqF
nRoVu3c4jq4Tjw/FaBT/csdnxjZ17LT5gOZ/+juVLcSDlnnBP0Pt9Mq2rsY+2OhKb5sfjEFPlYNS
1ApOqaGdltTHHDv3kVftQKaaboLoeR/bu9t79C0qOL8JJOOJQhCVcBLYZZ1u0BNdiKmYj4kWD686
hEdjW6ItRi/fCMrHMUyTlyikPL2ZUZKOdopNgLud+76tPzRRFAuaoYjB+QIHFzB22JtW/uTRE96g
bFV6dyV8hcYfnLo0PhSa0NNT2dnpsBHZ6Pyrzq32DZo95y+mDu0dDDEgSDrMIX7Rtyd6uSmgyCAQ
In0iJWZpkWiNmaOVhqOgomCoyV3No/QlJPt8yqGdbjkV/Uo4dtn2pIzF4ZM2AZLgai+6562G/ban
1v1Rc6s0m/2uGBNawXbV9L7hdnl3zzVopvibubP5I+ri4QNnKfJ2Fgq7yVYvLBxOrbgyvqG928Wv
mj3bv977TaSzFPchxT+J9VwcUCVHxX9szPmoe5Fm+B2mqPhfefFDT368R5UZU7/bI15eCYwotZzI
dMFyLCth9Vh686AM87E168QfzEx/CEflc+CWXFBC7dR/Cm6iw+1BL5eeQolUbeF1pRS9ZFkLt8/d
GvrnUehi2hZFavrpCLPHzdS7YXTqz7eHuwwZz4dbXD840uAJGAzqsZ/Qfodn0/5AmPmUJ5O+8sBc
Ri4SDkvdhcSWrH4ZnKauOWpZXarHMp+avdMPgbOn9mRlv5pGWrmkeoO6AtA2dCHFnLrpJh7T0Xsn
N5Qsh0ICKktS+wBL0GWK3cW550xRYB0dbapnn169Dg4wVHcNbmsrx+rKWspInKsdaB5Xrvz4f72p
ZuRWokDC4tj02XwAUjGh+mhlePPWjX1PzpNr+9vLeW1EHlAHYAAbiCTgfMQoqE08k0ftqFUKFFAn
jQ7eaI7ZJsy7cDsPzVq0cmX/yNKU1FoDAgQS4HzAOmy0BriWfiz6eZx3Zm717ouamR7ePLoemCt5
qrz4zh8AwkDJc5N6L1Kd73w47N10r6897ShiLphcQejlgHNira9UwS+jEYkmpLtBICIznAU8RYnK
GdBQqh+HVnQbrTFpBGXWsM+xid6QVan3yB8lW7xWqSO/ewk5ISRU0vIIre/FEvahYYwVpdljmlXp
Q4Sa0r0RgDzpIGduETNahY3KuSy/KQwMmLUEMWzWxRLGFcVFHAt1/JYLczNGyXgQXtM9FlkYPWpB
4m08HItf8TnRn5Dk9zZx3U07BMBWrRquXLhSyYcqDeAWiC7yCvnrvJBkV4WBld2RJzn7NNda+rsg
+r8zuXYHv9Byc95qiu4qK+f02iamOo3Wo6y7XdQZu6GcYikmd6Traxy8we1jX5E3kG0EzsozdnUs
C2oGYs7UaZc5MwUoM4WjqR4tUfU/qkSpP+FxCCC616xw5QG7OpbEUZDrgk1bFrwFKg2RPjKv0sjH
330QYp9LTtubP0XnYj5/e+NeWz0pFYpdnipJdIt9pCWmN9dUUo8I5Hh3qOKjGpcUzd5r1Pk7zX44
kfUcf7k96LUpghABD/S2hZeFK1GaXdfVs3aMUYx/xZBCfcj1CuNDGi90UP/DYLKLgXYBBdPl/mwb
t5wCGh1Hkc5J+UFFd3JnuAqqwrGSWSuf88pVTmUGfBzeQuCsLhLPwe0QPUq4ym0r8bYp4k8qiban
/6iqQdl2qI+/055Kvo0W8SZXAOEHS7i4euYoj0yhZMbRUdxqC1HBKGAuu8lWKk/4Wm04e7a0toJb
v7KEwMioXPFA0lpYNsQmp+6Gbja5f+JS/86znWk/qaU0dzxypvle+BTAIiwFaQEBlAXqIH/MX1eM
S3bgzZNNfTWus/uh6P+UDQyPNqNCzv5MjTU3oSunggGl7D9HggB2cSoctyjHmJrW0TZKtfunl/Jz
d9Qgre7Ang4of+tYlW5bFO3nFWH1a0MTezj4+QLw58uezzXOrAS5jcQ4Ko5SvoDeytODY0y5ewC0
lv4gQxpg2ObDf4l7bNRykGakaELFffGR7TBti4g7/DgrdrqtGyfvdlo8B09z6FZHtctEvVLQu7aH
pLmb1LKVciaLqYZYOalGY+hHysbKS4zdj7OtRJ+k+9Se83Tlw17pydmOPJISrQFSY9kIG7US2hhM
5RfEucIHN/Jye+vkLWWDQpkfCNDifa+lqJa1efugGE4YP0elEj5QT9E+3r6TLsFyuGMReJHHSx4C
ZITzVXaNLExhRmcvcWiz1qJvDdOPizH+KOp5/MCr0t43yVQiqW8PMNStEZm8cqx/g5ukZo3ljNhA
sF/Tgr+MoKgxU9iQck2cuWVrSasBwzlWW78EcEFSPw5KwgrAWo8ggKgH64PyKQVb5ccTnvEr797b
3Xge0rD5yGYl5YdTt3TUAcWWRth2tWz68g/60CDwI8t6ROPGOURamn8s6qLftXps+nYX1g+DlfQr
F83l4XN1SOz0nCSr/EJ+mNI4NsaFO74Q0CTdZozBwI2UR17RpUg839XhQDaVqq9ZxFw+G+xHirPA
mWhxwT443w5F2WZ94pXDyxQY/Z/Z9dp7OEGN8gX4Pk+wZYZO+O6XCoQp1SuCcgwcLiqW5pTjk9RG
7jEPtUNUp7ruN20ioLDl7sd8roKft7f85WGXaSRuZajl8Qa8nc6/7vBojocWYWcHN4NW/On73qI+
agffBnzFP90e6vJ0YSsMwIf4SdrDspXPP6eZhzy2RVo/Y64133fmWNx3lXDSnTfkwYOZBcOxjzp1
F7WpUW8q9C6/WEYbCWTStfgUGZP4J0410a7s8Is8CMYF2FODri0YF4Br5z9Lr4OqBfJSP+edXv2B
RjzCdaKXIe5uz/9iN0l/KPJIlFSkiv6SzNx6cWFqQTc9w+pwh4NZRJwYsyVFt5qw+BPOtr3/v424
+OBBYrfmhGrscwdTo9korpndBWHbPMbgYQ5xrB9uj7fcTNKngg4QAANA5ezixVtV2Y0CqSnOn8rC
TO95lo0nYQRHLUrfTQ18GwrFYURa+IMy5vmiZVU+FWGZ50+xE9DjMvE4BuKXiRMgWmzL3db+qSEg
N21SDdGW29NcXkdybFonEO0pcIP11M7H7hpr1IfOzZ7GkZ5UnFU2NMDc9UO700pUsVzjT4H49Pfb
o8q35697WLJb3ygK3Om0tIEMno/qNFqr6qMafOtwjMh/mUXZn0C7BXfVVKneU4JtXP4R10HLftHQ
q/I21RyuaRosZv72G2RZn3BP6pdcVLvpZfXBPCvf0NIOom1VeCqZSAVA/PdANbMEcmVXAdCdsC53
t6e/fIf+Z2wotpwfuty0sM7nr9Fm1ntU70/J2Pc7twuTTakG1l5EgeLdOVbq/FsRvD03ZlEf1KKN
kt1s18rKz7j6Bf76FYt91zfN0PQNDoiTIZrhLjPKEXRrbMz1qx3H459hNhPkOZLaXPOylPNbrj+N
LLa6bJ5dsKKyIMdXKzWUbxC+cA4vJ9N4bUqyCZ59bANvf+1FxPH2sYHVkZrBU4AVJT/DX8+CFVtq
VYdDdAJIXKsfVb3QFX/UsJvdEoGEH8ymddM/xKzDoSiLZu0iWVyV/zM8MYeUjkX/c8m/c2arJK6t
wlNQY4bolXlynIui+p56YPSJsgp7Jea9drigZfAK0Cw0OWjn8zWUyQsH4YT4ZQzusJ0p7u9AtCXG
tuVKox9rKs647RN3SjatgHC1oZqsVCux8LUlxleInp1EEPEUnf+KuSo7TcxleHJw4L4bDC/YGlNj
bSsb0PbtBb4+lAQskWOT1sh//2uBFStj/NkKT9o4pF9rXSrl6B7sH63tnbW87dpgvH3E1pDrKDgu
LkxDgx1vtxjs4uM5PlFoNLN9mVUl7u5abOnvy4HfNg/G7UCqectJXxZfkbd8mBu3Cr5FVa2BckmN
aNoPShPOO6i4g/O+R/ZtOFDq5NtvBLKlOJretGMopMqSVaFvOTh6uk3L0n2ZoiH0w2B6v/AvpX+C
KGn8gWLhku1HcS3MerVUvpnEaX7pOYjnZX1YfPbMKFszkrlyLlwybk/KDTC9ZaPIrBHvVDBK/AZy
JNowz/lBA2x2383lXTP13ufCiJ29kSpD6rsCq/GVc3ll5xAqchHJ/Ie/FmtZ0gEDQNWEp1abkrum
m9oPXQQUAx4Sz/ztI7HMROVKMhi1cNoLwPiWTlMWNRlyzE7hhRV18eyEivM7Kos63vL/q10+JHW8
mVOVimY3z6rYVK4E2RVgc/pt1ZTvtquTPwiUKOQ02TYDLnJ+SINwzMcs09hapTYcYFZQQ8ojxFrL
se0eNL7BGjzk2nqz1pQ3IQA4F987T2OlbiIrP5l6/2/o5HO+pcjqGZuGu+/OmZX4GEDZ2QWB4d7V
xtrw15Zbyu7J2hklgbcM4q9bKdRzU8viAEsmKzF+ZO6AmHY0mz8LLv7ft1f76lBUV2Hmq1L/Uv77
X0PZTtg1hlcnpy6OlGCjouFT+Mi0DqU/qlm1ktZdeU8J+elBazze9LEWmaSpj8nYQlE4ZXNn1B9F
aeXqi53Y5fCFOq7jbWav7/N/Ak1rDrVFCeb19myvPKgu7zgPqiy10pk+n20J8DkIMzc5laE5AYpA
6Phfck3zs2M0Vr/P7TFaAzhf/cASyCZ7IRSxF/EqCngscKokJ7Owp3Fjj5aTEbHRvTsGyaj9uD3B
a6PJIplNmVcC0hejBe1YG2NcpTiHjUFOab4KZ+eY526u/4qHwXz/G4PsD6mzCn5LyrGcf8+sy8EP
qU5yEiZ2Zf7ALVls20bMd5UjojWUyfXJ/e9oi6Az0OFRa2GcnIwWWY7XqZrr4AOQaeu320Zr2gfX
BnvzzJKUTEp9i6lZAODNXsFbuCjToP04JlnibuYOc9pXHUK3tXLrXjsZEkYMFZg75wITRqFPKFM9
xSddMfrct0okc/QC9JKfGxThDuHgesIAQto3vxEHHtr/cDJoDbJlJAYPJ43zlSzp2ouwdNJT09TO
z8aZnIOWDOlOKI3xGgNOXXtmrn5fZC6loh+WAUs1i9a0u1gHNH0atFqdt16KdoCvI540bHK1Wm2B
Xh2O2j4aJODheULP59eXUd+W6FKf7MiA6drU2pxuGtXJN6071Cu2Q/JjLXIUOg8y84dhS1FpEehN
QdsUbZZkJ68b3OqDOsWz8WGA2rESvV65zjyYYnQ2oSOxeIvr1HC8sK8rIz8F+Whney02rWT046Ge
9lalzPODcDJzTfHk6qAIwyL7qCOysAy8BiNyql4aUXZjUCB/NoLZ8ZVuHJptK1LD3muI465ZTV5Z
Ppxc6XAig0ZRfpmYhAgZWnqlpifFqiNUYzQKoGZNzh2UMQTZAu7N7Yv06ix5qyCrgewH13a+Xya9
HsO5EenJqqbhu1eMd1OoG+WmrLS8pcQ9tGvJnnx7lpuGdhlUTVYUoM7ibdIAoycTAjWnORfFR3Pm
tqXEO9vdxqq4ZZ/omINqV9XOyd//KqMujCIrYu08jcue7gwjzcVcITtR2s6rvVUiJOOkTW48ZTMu
8pto1I2488MyUN1NreS9+/X2x762uuATZPrgSY1++e9/BSGIxvXImdj5Sc9T8dvtPeXJ7g072EBQ
Hw/vHwtpIBIGGYGAkDwfy1OQ7Y2DGm/NsLIeY60ovpAaBYGfqO3P20NduwakpAWtOrodhJPnQylm
SyiC8P2pCEJt3OZT64Q7OF1r1gLXPh8AL5BUBMcGV875OKK29cFsneIURq71i961i6lkVyDbUeCF
e3tOV8eSKHFqIlIeZ/FOIH5lY8zt5Se3sbI71HfEC87OjoNihLHGrrs6FrcnGG0aLhf5ctihuQdt
NDtVKe5X92k6NIe24Io4aJDLP9+e2LXjpxOnEQt7bMNlJRUtgMgTFu6kaZ/YOH+olu/CGjmmA6Ij
fjeOf2rTGO9vD3p1hsBSwFwS76OLdb5ysBFm0WVs/DptzMeszbrfk1X309ZqwSNvbw927UqjVotQ
FXkatJzl0knQlqay85OsyJxDXRj55MdaDYJDnfUQ++8Czvz+9qDXZkiSTt8KqVlJCzmfoYfmshKb
OLC6ai1if/SAtwpjcj+UobMGb7g6luRzIypBTcBcjEX5z9aDOchPnjXQhrbhhu2ENWArpRnRWkPw
2td8UwFkaiBdl4c7Np3YtTMbPUcK4fke4aEsBwpc1zstryP3gZz4nX04mZhDUwc8+v+HXOwWF4B1
iSVbccob1Eke48zof+BYVVcbt1K7j0NF0+j26l2dpNSB4lKmW7MEjCRV2zdD1oqTreLLBfN8fA6U
WEv8Hj/3+0lLik//YUASJS4xKZpkLppQ1tzMpebl4hQ5UX4YWE7ftmN10+V184HnaV65zq5O8K/x
FltmsMI8M8NCnIaKZ48ZsoiUHs0/xN7Fz0wr3ZXapjxky1eesj3VRpAxIBwXd/XUsF3CphYnR83r
fFvbow4vTrjVSmh47SwQIUjRcWR2+Pv83JVj53UhBRz8hrvqe6YZyl0T5uK1nbz34SffdqVE3xJA
YLLDe3c+0txKlkvRixO+gIm+y8Bp/KyyaDUEvLZUUj9QSu1h93XRhQ6LJMG/RpwSpw5fc1EFn5K5
6e5g2X0sqtpYCYrWhlss1ACKF8hoIk61Kx34+rzwfFFoiqD+r4fl1naa/5BywoQCYiB3P2u3CE2I
m725083iVANEMLdO4hh7O8jr6pNV6+maztu1nUhNAtU0qOvSfeV83SKlqNIwGgTi9JbzkihdjKBd
VVorT9yVxJbQnOCSBiE3yTLPG8Y+DZrJKk4dEvjBB1eP1O6QlXZ1KMlcHlsLF4tNHURChQhUrok4
X1vFv0dfvHmq08hwxSU0mg31NRRp2OzzXBOenyJXoG69Egem21fYte8qP6gEm8rm4OIKK2obAaJE
K05jlyfDQVe0odoXvbqGHLw+Dpkf3D3USpeNwKrNKeiTKpwQh1XKf7xYG8oXj/LPO6VZ3g64VGZB
+VgKoy59bRNnnMQcd5yEKs6VQ5TXD+aIzFJWOM+REEHxHx4dNr8MZUmDaLGeb8y6nAOFLFCczDHo
Kz8bArGdwmy+q6u2szeR5a1Bva7uUcAP8AjADNKuOx+xqIy0rBpFnBRlqB9cMTebApzWvzNtwQOn
tXnFLiy7H3Vevtub5VrUaf018uLI120xGEOWlqe5SdydMg7TXaY0uZ82RXSYMaz85pWBsv0PgwIB
lbB3atvLewZRnTLEUlyc0EBDhwh7QdcvBwjKCaHMVuUa7zbuYK49SVc3rIOxOM4qIF+sRYJbpkNJ
pzzkwnHpnRyULnXcncS8rTx9V7/pX+MsVtObVSoSiU3QMlQ7mK3xP9gHalJ1iqb8Lkaj/CkN2/bx
9ke99uAiS877ZBN+AuE730MxamUg+GT+MOfKeEjQmlP3lTGWxiNqqda0cq1eHc5AJlNW7klZFoEL
WUPTjbWXntBA0ZVfuFh16ZPaWaXd+7JbnHy/Pb1ri4eil0r/BUYGMKnz6bXmyNsbtQWkoZpCnaZl
BIRV7dlrDrHXbmz6A5KRRdEVhcDzgWytsgTm1dnJSUX8qxV6ON8JKITFvoQkBS3PMrq723O7OqTM
/EykCigPLuY265OhTl6bn7DkyqOjZ4Ft/7cXWts8hC1GEpsMFbV6Jb5YwsDerlVmCBYDkuyllSg9
9MpRY0fBEHAOrZ/NDGp3TzSVa380sxfzNjezTD90PXKnx2zINAc10Lo1LDTwzCHqfEfA3TrUVRPF
jxPB3pfbX+XaDiMvBXwtDYkpgp8vRNPaYVch/nsyy3D+f5ydyY7cRtOur4gA52FLFqsHqiW1hlbJ
G0KfLXOeZ179/6TO4qhYRBGyYXhhG8rKZGZkZMQ7fC7hNI7ukubLU1Q4zuf7Y+0dWfpCQIn4CtRL
NruZ129fJpqUXwa4mO1JjuN6+qz2ehq6MpV4z8nSv2x7LcyDcfd2NVg0jhATvAVYIKnQk4VwaMd2
yJ03SMy9lHgKPqtHqL+9PSZSIKSEBdV0W+Iq57aX0nopLh3KV+FJTcLlX4yWZWR9w/Ivo1OWh/tL
ujc1oflCTQOBpJuCt5VXoIeXhE0tFf38Gvdrmz+0lV1O3v2B9vaJODyaKQCyN5gRbjBjzUpepX2W
a7E7Km0yPNryMnTnLl4m++DG3F1IZCM5qqBUwFBeb8uiHrGDN0G4lf08PyRIdQX2ii2bm/SJZXlp
PM/hf1lKfMFF851S1tZ4qM0AlsmqVF6UFO8zf61CuiE6kPOf91dyd2q4eYmEjj25ra1lRY02cM/j
15T6hPbPEOO+miCOOnlqP8fmKQVPd2SeJzKM7YNULKYQ2ReskM3RKzKtyhbk1C6zhX2IIafl4Ibm
2p2s1V5g59L/ewfcLnws0qz+SF21/t/9We+dfZ4hFGN5rPJS3XxQXJWI7nQMLjJm8okb9rJSw73t
I5hMNXAruTMbhDMTy3y7P/DecoMwZuIAcglzm9wrXVKuSR7/F7uSZJ9kHV1qc+wd80QzuPvagWBb
D5KE3bmScOE1KZRxtjm7XNfaaPVScelLa0rPmQNb9VmS6qH9IaVrjORh2+Mw5SIxlx0luftjEwkE
lo2IsFnnJq+NSWBBL6tGRSAy0sIKcCQR6Bw7L7/Pdtxp7qiBpDvohu0FCJoK9Pwhgt9yRmRz6cxF
6qi4p0hO4gKedXNgmwS+T/Bm0vioRL0HYAHRBacK4BPHdsupqjvklu0spe7eTsqbMcdP+qRSdZeH
OXoXW232V5uO8XMqW+2bmpW4tRhq8VkZFuP1/g67XXLuT6pnLDqdfy6Y61ilJHNlrYAGL1LYNfiD
S1Zg90UawwpC39KtwZSA2Hfm7uP9cW93NuP+EnXmuoGtsEloRtAXyWjZ8UWzxvpBzfUw9Tm4Ru/l
ybCKT11nB/noDi5VjAmHhcag4Ixs4oi8zghNIeTIS7vPLHe01vxRpSg6fXUkrW1dWkum9TwnTpef
lzD7h2dC50Sums71EWvwNqTxU3gA4OxN0+CGD2lZcN2NwUouacPLZoW48rOekjV5LhpcavxwNuf+
QcKunheCVNie0We69XD/E+xsQn4E0gewNSjZ3kqqUxoojYKGvpWSwSKiXfV/l9pguHXWmb6VYCuA
uyagNTbxcknMiX+ZR0iN80rpDjV+brMBobspVFjQrQQ0LM7obx22Wl17BEXn+LLOtolAhV4rxZla
HjKD9+e9O5CAv4u2KWXBTVCtFhnckhLFlyaGZovQcJZM59zK2yNczcFA22ujVVvTaNKGgTSneUwo
UqCjjKJEffAh984SqB2U7ATUnYByvXJ2K8tZZs/JpcvQeHOpdMnyg44213RuTIj3qBTKzZHrq3gs
Xl/K7Bo4oRBo4NihrHk9aEOrViojNblE6IHEARTi+X+Okkfv56qc8wdQFfHsatM6PpRLY2YH33B3
7zIREgJBajS3IrRqYgyK1jS4O45D9WZp8fRujPvIOM8R9SE372IUs6MqNVc/pVqru8o8TmYJ88BW
fpa13Den+7vq9gphPciINNF55G8RaH/bvr0up2Ho1OklnYzyLZfXll4LnnS+WXCO7o+1t7EQYUfF
lCITIW1zVOKuVjplTbNLDyVofkGdRUUqvG1n56j4sz+SMKsQ7qS3QMsEDcg+7phVpJvLqQY52/+L
MUR91FXZWz5yZep3QAv456Y2keZq11hSBrhHzd/Lc1x9l8b+72VdrOhg6+xNScgWk8NyEKiEXH+o
PESIrsDn+cLPmHIfldYBnXH6At0B8mwvxiPyhykLFw6wkM11U5jg4Es02S9JHFvLJ6ea8uQHelJJ
6mLKWCfvMzseQziBcjM8jFIffegnMzwS1dm74H//FZsLXtZGrBmKJr30fSc/jnaOQGBB4nzqp1Z/
NnJDDUBWDOPBk2tvWBEchOEQuMItYCOliWsMdZxerHgqs1MURfoTcjnyF3BWuNGtA3IS7yCvrkey
7nsbCUl1MEdCL+emZ5AMEy7xjZpeEvDxAWBK8hfVwjhK6M2bR5Dy3dGoo/8qQQDH3WSsTrxAU5/m
9IJuWO43y+x8dpJ6oYQ3J5/vH/q97UR0B7Ml8Pn0l673bTWWjW7UWQpvKkbYEaOAunchgaapF3WR
oXqdpQHCrbMsT9wIGqonK7Fuf7r/K/YmjEiIeJDwJAG3f/0rWmUY1hFC3MUOEUHy5DlR6teqSCbL
1cYK09v7w+1dbUg207v+RSXf3jIqFLF+yrlCawo9P0dDfpsGXBBSRBO/gulOD4bbn93/H07Ejt+C
eNToi7IWBfa2ppa1Pl5ylvNaryvwCh63ydEttndIfpWUBGpc5DzXwxVdb6utUkUXE3Ob/F2hymGH
9CM+N8lDmzrSX1bYTIYfS61Zn+8v7O5MKVEA6OD+uCmdcQ0uM7Qo4PqGOX3CBEk4qkh1frJLNB/v
j7X7EWElw/8T7ISbwuwygb1tGStulMnD7MwImnqQXWD68Sm2ZuuPG9iCbiGD3Yabi7rJJsJLerKg
9iZFl1XXy/kUF2bknKR1iA4C/N4akrxTTqcwwX2yCfDW1IO3l4b00vVN8iFt20IUXaSsaLxeVQf1
YFp7y0jpBWQhCFwAW5uj5xRjEQ4N6fpM/wmTplU3fkhLpfm2PaVv66wd3h27E/wFaLS5ksnMr/en
llEMNQGJXMoiGs/5GDu1J2VVjzwo4jyn+7tkdzAay6KrxoW5JbJhIxBVCC/Gl1jV2sJH97BaXBWJ
kR7hOsSj7o+2u5hAqDBuE75GW7Sm2eFb3yZWfJloUbxgqVC/KCA2T6BwUsNL5IRc8c9HpPwIsklo
0PPqvV5MBXbOkg68b5DkLdHc6f812jB7LZth8pVpjA+Wc2+Cvw23vZla05SGCmnnS4Vp1alcZ55x
SFT4vI+Tf1eqCT//y/QEF84Aon3ToBxmePYYFfH5kFP8ByDci7GY2N+Vg7m4YW2M/yFU0x6kakyy
KMwor5ezMcOkUWgsXEazVBavlprlS5f1ofNApq893Z/c3mOHI2AIUjzCHtvKgYoy1DRRsbjkSiP7
KjW/xxqYfWDGsiO5ttZVCGvLjrti0fPj/tB735HiJ0RiKO/krZttgzldLuP+lV2WXvueS7OcumbU
ZYGuzHiaRnL+7f54e3cStU4WlghDrXUzXpYVnVFKM/QMy2x+Ulrty1NRZaU/mpX2SDrrPDphq67+
/WH3Tj8lL/4SUrs3nGnEUmC2WQNAymFWn+aJQpTXmpCYyrSWioOzsTsYzwzh0QwHfivf1ltV0kVy
nINSG7sLDGhOiGGNg99a+jCf/8PMwKLyEgA0A4T4eqPmclL2qZFjWRNBlUD4tHi1pZyGUWfE/yWh
+IW/AzIDun/LcCzmqFhHBMQuszQ066OFi88Ps47Lj2gMGW6/4GLgqmOkHjGedzcpgjuAL4Tu1rYj
Os+WlfIk5kGaNu13vbLt9ySy68OaoJn6WFBYtw72y2ZEAZ7kzFPH41TwuNpCrTKSYaeWYipU/SoH
amV/U/QuxsxifTcVdXaQe28Oxf8bzSKnEAptgLI3V2+WSiBPjL54MeUJ39kIRWbVXXDgCf1aiVqv
g6z1vDamNhzs1NuBYdexaSjOctSgMV1vniYO8yTT5+IlDePlOUqrrwMftoNkEyqPSTaTdtT5/GfN
ZmZLZZI+OrARPih6TNeDFnBWQ6OMypfIthfAhrnmdOc80WfuESPUcP+buurgdtybKAA9pKmQ2wD6
u5no2EShmnJUXoj2ylnLO+dR1rDdirBe+9gtZu4hPn806CYO/JooWjGwyXlUkS5uBo3icYE2VJcv
zaJ1/pisiu5H0bC+pOBNjnjcOqv2W8GMOi8NFU2nh8zRxOxgEwe6JgkBsxiOHykgaoRweggduJDn
oxf/9mgwkANSm9YCtSjO4mZWjaaE+Vh0jh+HKLaEi65/wot8dIXJ14fe7quDm3h3PPJDIeRs8C7d
jDelqiJNteX4aVVb565kZ5a8BH1gQ7MHhfxguO1H+zU9kWeI2gI1qc3uVIigdiypjp/bdfNXIvWN
X/dm8kCh+ojlv/PJwMcxL9xQSBO3BVylM6Bjtjp2CUVlnKpI7b1S7f+Q28LGoDVLW1OUMUE6bnuq
RjOloVbOjj9jYO5GemX6eoylgqqUxdmUUPOq4Mk/IMKjHgTR2/kxsriZEKvgtt+KbuJWWKihOTr+
mGrO2VSmAQ+/6IindDTKZuOrkQNKY+gdnzimBHT4zHNs4jRw/5q93YViLmL/8cYExCC2zW9P92xS
tLrUWsdHCVaYLU46NRLkBGyjH/yk7xz3/nh7sxKoJuogooG3lZaBU9e0OpZ5frda6TlZeT9TTlTP
90fZm5VAFBs0rDAf2I4ih3Ld9kVk++1qm48ZVL7YbdXSosOvLeTyoF/+dF5YAAHiB/2mCLe7Lc5F
ttZwmHslO6+jXb305tK8wLpOT/fndXOIyU0ww0D/hlDFlt98rShTzF7LMMNqVrXxZJM7dG7L1Adx
dKSEc+OIJhy/CLfcZiiUoIy22X+SWUtSp+Ip1EVN+jWnL/tgOIO0eoWiWn/pxdB/JP4nvtbZcez2
lRF+6M3O/BkV3YAbEdKr+sFe3V524hfBxwA7xhoj6r6Zfb3m2A2EU3Z24q54KrSufJ7J0k40XNCU
N1fleUHj+6B8sLfkvw8qttrvBySJqrZGkeaMmm177pU2PIUShIIxxbP7z78uvQLe8IiWCPXy66GM
ltWVYobS4ypB9QbjU3y5+6Wk/pyWR3pDexMzuPCEBwzt1K3W5BBmg6QNOdYfXQKhm7eJbVL7tDvz
DEy/OZJBvDmSfDzxEBRS9XRgtvroI5YjS1+U2Rk6dPJeRikMbhKqLyl6D+citf4QvKSIzQKMiJkh
u8gVKwLRb98NFEQ46iq3wKI3KvKk0+yj5FGemois7P532zxzxVBQF6DSkIIJuNTmpKixrkalM4a+
XlqR/XWErVs8GllctU96TiPZy7EeUQfM0g2Mf8Zmwovs/i/Y+ZY8yQRAlf1DK3OTaMtKr0VWOki+
Gk7GP2FrpsppLrT6Y2gkVXUQhHa+JKU7pikDhwXytikhyNEKH6mXySSyagZSUyZY7vSWwNunwzQ5
iJW1a30AqrxdYw4GL08SGKDN0NyuP2eZZ6gS2QJhMBWWpxZrf6ondTivkHE+smeHUx+1MeIldXQw
3e3IQprl1ykRfUo4/Js8rQ9NnKJA1gQF5g7rg3CV+CtxtO49LDH4fPhedo5nqkUbpFmMaOKffVnR
cOfNJ16HcCVBX1zPu02tyAqxCg3kwrZbDxPK5m9cTTR/pJF7EF/Fn/V7qv1rLGDHuLTTLuFVej1W
AoKDMkY8BlE3qrHfjoiVICW8NE+5lqj9yWmyNP1km9H01KdlZL0jZXCih/sT3gZ5fgT4KVByBECe
qts8VYulPMucdArgVVSPoaNGr0662J/SunNegaL0Z6NQnU/3B91uaUaCZ8/7TWwuwdO5nnnPr1mt
GvBS3IAQ/Qk7nPLR2YFc1ftSqqz9j5IwEv9ZgZ8a3PWo4lf9FqLsLNZUlJqnYGrTNXtTVis3ThPw
SuObbsIm9nhWT1/uz3QbKcSYgFZQShB9aR6q12PKUmWMapcvQSl1q+2jbjSOJ7zRMsW1k246MlDY
WVjAMmR7v4zGeO1fDzfWVFHLyVkCPNjMh9Hoo6+Zzr09Lmpce8OSJkcp0u3+AXRN8wLhRJNsbBuM
JUV2GjtO1kBZiRSuofTgw5quV57kSJbMx5Hr4H2PGMFBV2MLrRBfk4QMfCePHpBZW3QBngmtESbL
FPSRIn2123AY3KRILOXUruVH1W4sCG1AET+GXWim51aPla+hhGbME1DF/siS8jZqkbkRORSk1Sm8
bkkLzqj3VTnGc9CkQ/QdOnL0nFXyz2GqpM8cKusDqsfpJ66ro5rWbRARKaPocaIcIyxirr/4mg5F
10jNFIRzOZ/VRItOEcjpNzBqyrsyjtPXiW76ix6u3QdJMVEUu7/BdycOoBdxPUIZahbX44cjMGXD
4jNQ1xo/ozHvtEjnjqhnoKhhrl4cJflbozX5T9CL1dv9wXc2H41BmhRk6CDrtwJbMXKZQzgz+Txe
JR8DmuyldWYVlvky9qfJ6DuMAOX24Gm/OyqPOCEPJDD2mztiRhUJgQlrCuIqTvxFt5bAwpDgpMpZ
3VJm78sHYuaRB9gWFyg2PHrdQttaF1fUTclbkWOjx0kRIASa/Ysg3YHbSipPMWPnYxHOiT9Wc3Q2
MuODJDI/BSu6h/+w4KAVuLJ4x/Iwuv7aNN+ImmjfB1Icjj8cNLXiWI6p9dNU/BTGSfOpl2LnfH9Q
kTpe35NMHBi3eIcI553NoIi+9KvS2zMXfms+SEh/1C5ynOE/94fZ+6yklTR+ET5geTefFSa8EJ7O
UeXu5pboZS1I0MmSXHuzmliRp3WZ8mHBY7g+yAN27ghRTrRFPEMxeHuE9SWfwywp2MVWXZ/Dog8/
Tk37peyK8mDn7h1WxjFR76FcC47x+vPxRJQHtRvnoMZB5UvXLMtXtcrsRynK1elsWcvwIVJbh7cX
JOWDgL0zS+56SHIo4REqt18xXPG4pGa7BCqS7C4HaArUMa3aZ21VlCN/8Z2oSHWWgACXgpqVtbnq
tTi31yjplkBpR5U3SK2dYr1Xn3hiA2JKin9U2db+Nef0i66l9d9/vJF+FcERFkf4Ds3T61U2ecSv
o2KtgT6GS3gmp4TB5iZ1E0bevAxO/K4ck0E+WUBpjxRMdr4wWr5Ab+iNCXusTWY1aCn0x2zmOsal
RnKxkovXd/q6JOClbWoLbYrxtNxLcuOmyVgeMVx/uSZtziphEeonr2pcTrcLP+hZOOWtxFd27JGR
SseQTpEGN/mlVJO19CZpyavYa+jDlB6SapH8VK5KWp8oQJgqQrdp3Pi6UJ//Sy7zpAmyJK9OgzpZ
8nhwde3EFVvl0NGbhQV+k0GsQm0x0dQ5kNtpudh6qHuW3KR/2FEXcZsOMEwljXNHHrjZDqOR94YS
F0tAaSG1fGWVC1/XUBWAHVKk5cNsDPLB621n+0NBEfbxtA95mItd8lumi6hxnabqsgYOZSGMGdtx
fL+mlvy+RNf6Q98rUYkbgqU1T1lsTj+SVsZH5P4h2Dnu9EiRKgEGQgVi20fQYflLvZHK/IQR/pKc
DcmXEFPABq3AMc//sGok1pjISd4L6gu3vM0VkUI6BF9cyEFuVstLrQ34Ri9CCvOpjIriCO61c1Pw
XhO6KL9G21qHYcqQ5CFSboGtRdNDauvzpwQV4zdZG+TH2Z5Hd3Cy5eD1svdNkSIkxQanSDN4E9K4
MedKKWI5SPHM8LrW0Z+7eoldpVYLH7AdEoVAnV8lO6k/hFoTHVzCe3NG1Ed4X/0qXm+GjycrBjqs
KAFFSOvvYlitd3SG4ue8VpTKI8OOq5O5CK+N+/tI/LnbgEKqweGhGHFb6LUlNY6ydlQCs9amMEE5
Ys2H9y03NfoDoS31uqfWVhL+e3/YvTiKiha3B4GBm3JzaGdNLhNV4mDGUqadUL3RPtuL3HqKBHsM
QfPUb2e6i1o+5wckn708j9Ybh5YGIwX7bRfXkOl2pFO3BiPlq8QbxNHpqAu0ivUld7IhddMRMvr3
HlWn+B3deiCUGYx69A1D5Y8NyMQZphFIywePKjSPNtUnvdQ5QGO9BnHZ4qeZ4UIG1Sl2F7meTsvU
9u4kj+0DipjO05AixBJWuux2WnyEFNp78AEEFMKKoh4NZO46qKG9H6W2wS8ppbH5sQxm/WPOZsnr
uih5TJZZO1mSWYFzGVqq6GuyVM9OTxlFmSJO5P3tsXMawAny0AbGgMTjFuUacwOm9qTyjdAiezSo
zPlEm3U6oTlZv1czGVZ+WcbNwSHc2ZWAXohyv1CDt6Dw2KxKuutLsDhSJ0NirpbRy6jsRH5l2qWB
iniHoaEdzvUp1RWqhgfz3onq1CDp8dCMRlZo+9rXJCp3AyKMQbzI+rkO18ZtbRirdmEpf56rCucS
2t0IsmEIuTmBejW3I60/7jDMfYOlS6G6cSJrdyLgvagdVqZut6RZgaSEpjUP9z/w7ikEU8AxJImj
rbW5QqWy0jtJVvjCyph4o74Y7xUlyyrXxlr+eZaq5gT1of5gFDpP7Jnaums0FVy0+79jb8GFsyrv
PVBkYLquN30uV41idGLT6woue+WSnKJ6UTGoT6SDKe+kQ5RyKKYI4XGyIvV6KA0nmgEelhzw2FJf
GzPvfDVRlNf7E9q5xq5G2cSTqGmBZfSM0pu58q2f8/BSWqp9VlobNUhlsD9bZZg/gepqTxqmHN/u
D789uPCO2aL8gb9kowjU15MkE0yM2V6XIGtD58W28uaSNXP6TV6KJOUmUZ3SRcdZP8hPtrPG4ArD
HzojPCuw29g2fwp6Pq2K3mcAcHMFCQ9Sx3G1pFkesqKvh9NiJjWF1rr53PT22J7yjOrXAR1nu5XE
bxDpJxQPXtM3MctRps5ZMsUKFjsdIVbQM9VPSpuC8sizzvpDkBe5J91MG5kiUANU8rdvzdxBohrW
oBVEZPxfiyJtvKILi8Bcnel1wdkV6p59JC+/zRZ+DUqVl7XmM5vbuBzZQ1rrZWkHGfgjz6ntBTxZ
31ufKz1r36MEanX+n24oyNboDIPh5vOS7F9vqKbu+HRxbQdLCMlbHvrhNZ7lNjAGqUtOrdRVn/EP
KNeDm+B2HzPsL3ooJTfcQTfDZoNRGXoe20GUqsaTog3YapODOq9DPKinolwsbwmt+SgcbWME6yvA
VqItLPwQtiCaSstN1Ood9lBtDsjcWLHjnApTxyzn/rLubFYGoj0AGB9fgu07Vm+HsI8QGA8KiwIM
cu3DuQkN9amA6HwQEnaHAhxBUMAe5EZmqqsaPXGm1A6MdYhfutZQYcQ1tTepUXWwWfaG4j7jYUz3
0IbYeb1ZOmhlFkxLJ6gHo3lR5Hw6A4Myvk2jdWTxtnMSmIvo/wp8BA2e66F4FDqI6xdOMEjR+KFd
LY4fst/BFEbxx66enaf7H2xvZ6A6Alad6rJAgVyPNysVqnJWqwRpkvVQDdbs71CNx4MF3Nv2wChp
+lKAEgjc61FgCgEzIasLbKvCUnwpug6kidUbTzX04fBBM8LyYdQS+wieIb7M788QsfGF+J/Am/wq
010PbIUdeNQh04Ja7ZXVxUBxedbxOnvsDEkJPQCI6kNhysu7AatuyQuN4hA1u03+fv0EjJJgqqEd
dAN5qUr2jhOZajANjQ43TbeqU5tX+bkt5hGdKTOvyRLSJHdXNae/dP/77q28JcQWKZACu97SkSfC
QaPrkRZYcYdP4Fy3j2PJAUmkuP28JJLtdjgBHzz+9jaViKxi0vD/t+cF7I1EOStWAg2h+lNC2+5/
SV813+9P7SbXY2Xx/KK0bAjULEnf9ceVy8qOAeqrQVk66XNJk8Y3+w5HNalXfXrsFtA2qX7fRLiw
5/2yVqcucY6km3cWGDdEnSVmj6FHJWLHbzUb1UAobS0cJZgNfdQjH//sTveQTCkUr5i1Oev9kf5V
pHpw7Dgj3v1F2NldWIRTF6b5bZg3JK9EG4fR7GQ9GKYoekkKW/kSVb11jhHI6r1lnYufmlVKJ9se
jqrSO6GKmoIo7hMVxYe4njn3SdUtWaMHSQJF4RGBvMHwOlg9F62bjTr2m36S1egglOzEYgRo+OZg
YxjW3qB/wqhx5AllpGBGGMwPjbX7BLPChnqtmY/313YnePCO4S0jqKai+H49QQQconqqazWQtLSs
zn2rTuZpbKNaNwDYIojpxTwojA+TLpXJ5wYn6Kdyqp36z08TiiV8XJaaD71dZ6wrWrIjR8Ub2ckd
t0/03LetWl8PttLO90Sigy+J7SnS9tvjZC+Tand6ogV94kT/VhSkWnc1ms6POntyh3g8ojDvHB1B
J6DkSTuOCWw20GqjyFSppRaMk7z+yKeMNmC3viZjbT+ALp7eralTHJTj9ibJeZG5xsXAW7yTro4D
rsCxFuQdhtr2NOrgjcDEKsag+zyMj0Dgu+PR4GUH8QCn/nG9h9BxI3sdEWdNUj05WaE+Q/9qSw/p
z/yBBGZ4ur9nd+IBxQ0IygxHJdkRv+e3cJRxE6TDWptBHo4qQjrUjJ35exwv9uDjOq3M0WPYOTR7
kbuPpfk8odV5BPLcCcxU/cFXOfB4hXSa+PC//QjkT6o67nMzsBvdrmtPKZS4/joVg0WK0SaN/M5I
03FU/d5Jy/QLwBG0A71OrZbBzcM5O0p/bxeFZxOmYzxuqPzeCGrODr4eS9WYQUmFPfejqhues9QY
vUjTs9cM3adXu8ucN1sr/8P1z9jAu2koURG5Ja8MK6QkNlcw5es4e9wl6ExGQ5VZniRX9fhusvtk
9Ci/KZHbgXX/eX9D3MZLNjvyO9xM9L3RDbv+FqvaV0oihXqAt3mlu2tZTA9jsZqp28hafhCqbiOm
GEyoWwKEBU8hfszvHz5VuQn10gisMll8O43Lc9bE1qM2dZ9JQMI3Bz+nD6UWlw/rMKblQQTbHZ41
ptwJ5weC7vXwyZDUBnZOesB4yzsQaXTSCiP8NMUK6hJLWL+PB+Cwp8nK69nVO17AB+nW7mojiyxW
gUi9Rbc4aJVZ1mpxHRtF8WWR80+dOlVPyTwfHfS9kaCzkvkAXSF73xz0dq3SxoxtPZCa+BHviPDv
KNHlsz7O8R9W9MCHCMQEkpfYnfBlNyGM67YpUTAygKo4Xf0RnSe0u86gBor5YxEPuEOe8Cd2LuA5
5ShYUf19+/MtLFyBuPwwgbwxI0u0LM2NxjSCbJ20oM27+ZMcN4MbNzhJ3R/qNnMVDT8Q3fRMhNGd
+O+/beBsybShGh0jkCJU1zyY5UC3I1Mrv90f5/ZaQGqTig51cW71mzt9xRqj1uvGCngvx2fFnl9R
gR5jNwtlza3C9aiQtbdbqJ0hc0D4o8KzOZhRzV3YDIwX6uMyu12n8Rrqp7J8NMeyPtgwt/c6k4OG
LIoAXELbzqnU1FbDM8cKKjs336DHT23g4ONS/LPYs97+UCeU0t027Cv94PbbW1YCDJKPopFOqf/6
89n9MBlyFppBK9Myd21Dsr26MgxPKvI0c5Uq+9+ff0dSJeIrrVLOiLh5ftsvrdaodhXZZoA0Ut0/
2rmWt67e59GHsS2cyYcudVQr21tdgDVsH9Ju4EybTzk2o62Ni2SS8dfNx2Ysx8fYaswPRj3kj2sS
yZ2X20l5VBfcu0OJZ+TDGlnFjUUNcTNDfJEdZLV67fWgInmwtln+Lk3q9KQY/bL4E+o3n+dB/kOr
Ca5tKiJgI/EJIXXjMr1eZbXCEyyJEzsoQ2nw4jWX/KSIk/PUyDj24YZ4sI12Tgv0CRsdBKHDe5P4
D6pcdYrMeBR1jScAevY7dKCKvybNVg6quzs7lt0jNAnFyt5Ud62ZR6zeLFTmzFrzccVDiDGEErLm
ygi7yDoiFu2OR+WR9Ax1M1pS10uZjnloWiEFyLIfG5jQkvN+NYv6f6u8dO+LbDyChe8tJbVktNA0
GDlQ3a7HS6wRX25pMQFYluWpm3tu4xTg56wt0hG8/6bVSHonBBZFbg+dDpXt68HSsqi73ImcANl0
49wXifSlsFPsXstmOadG23q6pGVEWWsZTwpKo5FrhYbyjaKsdgCbuj0u/BTR8RNaULRfNoHBTMix
6YM4XFcI6kI+ir+Vi6GM/pr0+ZOpLNqbrjdRdUalofxxPyhtlZVFmgupCxQ+lhRgTLXNLaa2dqRi
dOsE+arKUGzLsnMny+l+dHIy5u6sF+OT7hSDL4WVNLhGZeFdaDi9np8WfbS/lbgLfbAk++gcE6Y2
+w9NN5JhnibibNGz2r6Hoqaus6qVUMFUVABClZFlmkd5rO+9OIsKzTWLUM5P47JYr63BQ9/t22Wm
ezhgxIeO1dSWJ0Nyhq9YGRuaP8TgADxHG3hXaXlltCdTQXgqREHE8FfEsDRvnnUsgBHAmk/wTpb1
TfR5HpU6lyRvMsJUWzx0UNW599LUQSrHK3Q1VwZvRrYqGtxpLZR09cZuTML36SqX2Te6Xe34I5LV
JjmXJjnCI/yVNO7cOjWN8E0a1LZX3bDQrBlBmlxaInx/7Ladfo6VWORHcxknyUTptZimL7reRsnL
jN/0cI4xnJa/U1qolg91UpXJk1brknMxptiyH0N5oYnodlwByug6zRh2DxXcQOyu1DVyiue6zUdk
sdPIjJ5MudZxrBntUPlo2A2I16wextqLk2g2V9eAl1WjUSizQmuWrT+HRF7ywVX0Na2fllaFu+Us
dps8dNHUFO8Wux71D3GEhUCAi7OePKh6l9sIU6vofblQnYvHpnbk/KmEcTp/BZoxF16p5G3oq85i
6sgHtkv2mNiUen0Ny43FRV/CMM5S24W2j5mDUni0f6IGT5hI7V6nQVHXf5AsUrUXaTIwjIYGnOPn
5RhL0b6XZqh17mjTj/w4mGa8/mNIbZacbUxS4pd+wKnhPGeS3L9aUZmvD5mJIvQJKr9gUykFJIIA
dNsYzU/AX1fHa/N8ti94QFbzT9ras4LGu8nL8Dk30Rz+G0uGsqpPUz8tieFP8K11r2qwo+1cRVub
PHftuIziwgWdpQ2qN9NjE5rMFZytr+qAkB6e0KHUVy9OvtThCaeyPundXKsiKUUbCS2td6tZ0l6T
qrmfHlVIQ/xva55UdeLRETLj5CVce6t9SSQoaFiomouWK6ekKZX1caafhelzCx5Ueh9pouHuaX1m
RrFXT4XZfFuqWcmf09nUw3Op5QD+/HWQ0ujRmJHfaHxy6RY9Fcqsdj+5ytJM8QRHeAVZdypaDmnh
ll1Ym8+lY0EmXmmSVE9I7nfOR6VOtNT0lAHL3vdjGEXdP1G4ZomHmkjaKX5sFkPXeZhxA/rRncbM
0HcOJQKTM00ssUdfIkbiWali+nWnwViV0jfSdV79UgKR6s6D5Fg/JPSPBD5RqV7acUkrN1Sy3nEF
3ah4yzppHvy+rlHacXjnUuAu2jp7oyZjSwi2h339fxxd13LcuhL8IlYxh1eG3VW0bPnIsl9YjiAB
gggEiPD1t3VfXKfK9vFqSWBmunu6L1GB3MuHIl/q/LkBxRnH+TzK/NFWtaruQttglBo3AQHJNQ8z
Vz9mDpLgfud1G1/ddiq/DEk4bNZTFxn5I1dtIetJs3nt0M9SlcZ0yJO0Pq5Yv9+hekoagbycGGM6
465qLZE3mqrG3mE1jG5PPj3y8HJU4Tgc1K5k7h68JlXsuaBN+YeJHGHlfUrdSfu16JIPOerZpPOf
ueRJ+FlIIfUbvEa9vNcwUmRfyErgIINVHAJ3L6BOJXB3GI71qotl9zLr1Kb3CzYq4wNN6iPP7xYR
mln2hwB5MObEwNPjwqsaegnYJfP6x1KohPxe7akrKIRAXU5Lbqm9MilTdcntmZN7PFwtf0tYTegn
pPsmIe3rkqU4C3BdWtwvS3YWL1gNa+nWZ7Y6zxtxMKRAmWlN9hv4fkpID3vJNHxJZo0/VLTrzG46
D3DUY0DryCd5KHs+Z4tKzrtUHty/4QVp6qFwXtmh1uUhr2edeXVb8jNdbsHIj9d91/78FQT8Q+KD
NgTUU31uGb0zRjgk54ZVnrikZAJCKCd6zX6eEDAcd7RVu714k87+5y5RUIYWYiS4udai/TDdLIj+
sMZ2sj2Ot9iJEsbCsyqxuZGSpUx/YC1UVvf7EkIwl83D3uodrlOwf3AtikJ2Qdnh9trJupMH4r0g
6ZwWLFyYZpCRUjHQ2Tl5Qw1U6iuMMcTxDqVcGsRUW/go//ABrw+KhT/2BkMO9EvyU56tiNhgLSRo
z029ANvE+j1My8H7+r0bYF5aizue2jW5w7/d1K/RBbf+txCc6rsUE6q/ySRfITGvKhHWfiu79fE0
9WwwmR7t9rOqk9o9WPAgHxa9hoXqDQwA297DJl2dI78WZ+bGK0gVBIomO7IrU1Wwrg/AtOurheTH
fAHGXIoRHbsANqllJWvZQ6aGaaVTEAq+BODa+7TTFsKDnldctEg6FSvimSS66CdFkUQ+sbNNCtND
sUzWkWPlOhn2pK0P2xuPNrS3MBYRtyVYjWKhIN8d8GxzWHDwtaxvBNklsf/IXukeuj0Vy8Tgc7Z8
r2rRhfui9rp0ky944+4hfG+77/Y4k/ULObvcwm71sLq4ad3MXe8Pg42iflO1zNWY4pwiLB7JFP/Z
FIrhRxvLObmecV/XZYJieG0knCnrNf5kh5Pbv0OrFJ9QAOnuXhBEo+KboEvJ6CAxMcchlBxZc4Mv
DZ4pUtM6/ymarggXJJ+AXfpVJPFU5YA66efXGbYFFwSvKAN52eGX6469xPyZrGERD+DOsOA6Yudj
hjNQ9vGNbFBQ/sGttPvJCL6N8DXAUmbII5yq9xg39UJVgkcVHLISB8hr0qpPZFf92xa2vjZaLycq
NwKY7q09D/RnxNsH5sP8W60HWPgEOX1qCkuTyAHpx9X3irbt+izl3rLrdrR6v9qdoQFP4YGBPWe4
Bl2w2IkgQSvnHHgoIl87fFab7c9Oz1WDfw1y52sQx5z18jTnn7W1cJNuW7L+0MVM3nQRUsgaSXNm
l5Xb7bUoyFx98lt0dIIIxMJVh5lUdFcsu5TsYkOj7KNnXJNbllgoN9WKMnrPt929+qKY/YtSbdJ9
n3eWrT12husvJQDk5EsC90r3W3HEcWQiO4sBbd/8EmKFx+mLs8oe0pTbPwwLcGzYSlm+HkYUL4hc
jmXf7XmnHuBayMbwsQh0l4oUzhyy8YaOPDM1OmF4caK1QySlHwIJmbjitiXVTeaHLxFDWxyvEizA
iqKAr+mvFqXSQ5PBz3Zs69mSUZRyeZ1PvJBD1iT8dRVK/mFta+Zr3lkRfkTeFNufEOErOoSG1Xib
F5mlfoThKDKCFgfm8gcaTNt9TpgS7s3k8LSDcpd4fouwzYE5J08of0SfJIFkHwzNjEYxV+jXZ9V8
Rnlb03sHcrIcuzaUtoeBcJteVryukfcFoc2/GdotDGcdxsMrgXZFXhVFtzy4IGYGTcBZ2pdcg0J8
tJl07r1MQFv1Uli3Twi8IN2NCZAGaKIiIVdqa1JUo+J5jdenKnwzmXJpENUVEAnUZbgGH8/Tpus1
K0lSr2jvulr09qzSLxvb/F+a7vwcK3ySr6xIOjOhhJV5X7fnGT7FOWQdpqgSbQJy3mPo1jHC3EAO
1aYUG1k44agPepkvI1UZkq6TljTyJrBf3n1H+eTVRFGlkivINB/nPqapTkYnsBAGrrrl+5UV7TE/
L5oV5BtrdLNPTqZHcaWuTMUQlqrSF7jWrO7pCNqCUZL7IX4CNbHblDQMJY4UuM6+KxpFfvehAVyx
pOB8dyOFK8S3ojzrK/KiNaQ/vAiW95x5tkydq1f3gsmicSN6xpZCqqmyeJdLLI5iWoRJM5sfUtFS
gmNd0OYeNwikrn2lW10PlCl7IZDyn2PtOi7xjeYG3Hfu+Twiwcc1A1btFnWNWNQyfdkSxr8JnRbn
haeFjGNjvQ0ja8WMfB0E3aR3Hll19ZRvGo6hVDKsIxasIuFrdLpJkaO3iTDsAt7jKY4QWixyw1wV
vPkagaJCSAGFducg7T0yw22f0Jps60M1+yZTL8lZoNS6AfmMWQ5gvgYfsZ1tet+YLSvHWamj9RiJ
F9KggcXa+aOKZwY/LlxF8Bssvfy7GlYoLAzmITzVHAb4z5id9/LXgifKR4t0AbxvZ2Yww5ES/9TR
7ZCZZt7Wr2GG+nSk1mII8rDfem8hksfZ00nxHspi9XeZmjeQNfniiruMWKPvZV4QpL61ge39mh7d
KzwWq/8QNB5+VOhl096rEzaWuw2yxW5KFrYJp7jQA6sDaX8ipS6lQ2LBuWAjdYtwL5esuCviVn7m
mLcAlBxZp+7CniCUTGV7UfcwDgntKLU4TL/6BAanc9t5PiY++HYQUpyfLMsgE8oWD2XDRufcPDBR
BtwHWBHrKfBJOoas0EsvPqKEb35lpBgWIct3IB7dehFra4qBcLmrQcFaR040Smi4inZpSsTksmXv
95bXAQGCHGUucuzJHsee1n2Zm/Zfdx7k+77AwLxvyqX+l+qO/KpjE/ngKKyoik7LDL81h6cq+VAm
pFt1Nug5OppMsivJ1ueSVO8OhPC/xZ/8HBbkgoSh7k7+gyE3HqPTimtghGhcYPqRdJ/vIk0t0mYF
FMR5sa0VFJ9AVEZTruj2kUZfZn0Br4VflU+c6hlIZt8rOFx8rTWGk37NfU0nz7YmgUKu2djgsD2K
nVtnmRyTxBwJ7tLGft4d190wA8V4TE7Y7fUnt9kxqTIQeLGjyUz64ggf1uJlmO0gcs3Xnke7Z8OK
4WQZnNBd08PRcfm0+zTovob1YbyemEE+1Wz5kJzPlT8vWK5HUDb6AvOIfC1s3/rSxncsAmPuc7OK
QAeUh6U2gU3IV5tTIQbXlOw3xjOBLeFEB33zH2fv8USmRzZkal0RwHZ22CTuwpG9tEVksEdIu/Ml
KUtmxzUERLrvkEs9OrjRPGFtYpNDhwsSNonkkP/yg9bpNCOQSsJaKRFXw3FHj1BL0WNokDaAYunh
59pvBGNxn/gOzGnsdri4HrXO/yUrgp2H7ICNyoC3bNPDCVfZLyU+WTZB60WWyaTBx3FZAyz1GECL
pmer5V/lnnvXt16iOiwHGvqR1Gv2mxepP0crsoyOFMAjPguhNUozhFQvtvDI59rrZPkpcrMzrPWy
NOkx0ELtXtnNjegoDblEDCdPkFoBBYWhboWBzmPjYYJ5VX3CF5ZhZaRtTP3NCQzZpiWeYO6tzRt4
8r3qiyoWOW7nWHh45aXQVzoKaeDsD1iVdYfBA6ZHiwanjQtmgqygdsZ3/NHB5cgsWEZh6j9N8rGi
yvOwDjlrFDJBAs5Nmr2x5Wg/Jtvql1xp9sOz1o2dDrDVSeedPtsTYAtuk7n9qkjQ60UXNQruAsWP
6hV0N8BARCzeYY+abVilqCTGcmAHNxyzvcBFqTLeH+7wRU8LVTbjnsdA8P92fII5k8SWfwGnuh7C
pcWNWSRiw7eDMtEfPstm7MHxEju9e6jRgzbIuPgQ1NeunxU7sYdKslP1jaQ5gYGg4HzM9jZ9rtfD
pCjOKewoIZnu8oHUtPtTFmLFLhsuvvc1X6q1r+cGnouNPsVn9D8GBtkF8kT7UCMFuc/RDbjPEC/O
EAgEfCyFk6uArBQbfEtNSND0SKnc0KybLz/VMxS9+Eay/ILtfiBcGU+reazWff2FjiHH5o2yyR8n
DlZNftP1646izAdhF4n5Om2Xfyk1wkyAn8IPngsrRm4xtfVmwWbaEJG2crxCuEz4p6Ux/ngWaaHu
m7NeX1eqW9uLJaNPFkV6v8QWMt/7zSh8yN02mQC7YGc5kZ3PCPZ0hg7Uy61Cc1+AeSzRx98YwMRm
gMU79vCwEF7PPd6tKAYOQGK5QM62iUsJ3ClcgB9iaBGIeu2RHBpR18U5L0MJg2ozkAo7vBOaC00f
NuDM65SCUem+pmecgWvWbsOgCOPn4JK1nRT8LjHzS8PZlNuUfq7XpEzvcpwYN2Axdre/tySFMlps
urSPmQLEfzdb7CDc5jUilrRDLyBHhOzqV1lECtgFLk0QWey5AiqMKdkMKhwNZnSZl08BbHrW+x0e
D9Ba11V+Jf5A+kQ47YI/YpqS3KEX8enQ8iT6Pi3gkDGAMAXXlO2Ia7pJD4e4oV0r7OmYpcTvbtad
EvlGLvCnJIm7Gc+yxAnOEaqV3lIKEeCqZc2uMF+nFDQINEcDVh7TbsBEfq49CPbluHJld4xfnXbV
e1PR5rw0B/CgYTOW8h5wqDG/5eorEAoJZs+Bkrbh495W8NDsY7uvLV6AVGQfcPD/myYbv0bMNOxz
G3P3BvnaKgcpa/xTu0HwxtNCga5fd2KTVwOEN++V5noFA3WKRgxnTDIsY4m5/lfmEgVuh/sL79Xa
YQTeka2Ncw9pTzI5TEV+iPmR38nOKHXdIbt4I9Bc8uEkWOdWeSXiZa6sftOsY6YPeNPouGHe4/Ae
AaEzodIDMizEsTRT2fDmE0fCDA7w4kx6YfWG2w7XvZyabk3YAGohfMlV0r6nJGnpfUuizV5ypTj6
mxzN24Tt5EP3qCqqePpAbRUiB0OMdw0EWV9W7GwcozsWSEYZx6G8ZPGEwTmOtHVDt2D2vcMSyvyi
UkPUZGWVfUHN7cg483R/P5ytVB8/bFseVmSOltNeKow+nSuKLxvQ0rWXyCT+xRpkdCAxB5cAFqit
BByxEvwmkUteDLYu1R0SHqMdSMntPzz75K+13S57hn7gH/wuMdzsgsatT3XpwUUosn74RoFDuHR0
I3Qy7OzIRHcn2mFrju23KKI8JgnHE9TfGM5nYariV/kx+PRHxPhwxTDACYjiTdzvLWbtMbRLPo9O
nvb7ykX9swYf+G/OVvGTdAkcAec50VmfxjL3E4oLuip6cIBhB4chyyNDxtOEUMJDjAx4AH5mTHW9
rFj4tJ2H5oOhofqMZ9sEHOZyfytVIxgcT5YPZ9vlrN44hp1saGW0JdrXurEDPhsXF8L2E7jh0aJ8
zTDp2HtRxsVPFjf008ep/A8GWLMeWmyb8WkGlREvNYCeV+WbD5eEyv2nkVvkx5XxqG4h9/YVOpZ9
GUtt4os6UOGmdhc2PqwAhcOEMQuPa4WBQzfwMwEVlCORj+BrP0s61HBC0IOZVeEGCYhknzTSg0zf
WSjJ+spvC0Y1WCLje172eh2iKeMztx9yL47e1+Oh0k4BKjjWZmy0ake6nTDdqWHAeAGWkJNLmR7+
d4aaXk8kcHJ3wiaMjbsHOQJi7oAnjpsXoB+0FMvFlju+wR2+taIXal1eraiBqePd3d9F5j16JVc7
NnCYPMreWLG/RLUqNcJFnP4Hqj1dB7Dc8e98YjAaybbpapBsbV+9UKq5qqjmH51ItnuXaGMfSV0u
d2u1HDXa+8z9Rytn8oFCWeFBLZk9jNgrQt63WRd6x6Jquks7wxJ6qMAcJZjszHIPrMWZvgJ1e69K
aMT7XEfthjM9lgeokJgetjqf5chQaO4xDSs4DjS6MCM/kDIz6ADByaC0XD5Qt06k2CEArgkI9RSg
chn5iCVRkfx3wKhJTRV4J/Rj6MToyEhiXtFPi7M/CyRo9m5hORa+sXL+r5hbrAizXMQn/OBxeaqq
ZHH3azgx6ue8Ij9b+DAlvT4BQg8fQcBPiMimuLsR0v1dhhYIert6RK1Rtdn3qEMy94G3ah4ssIlw
IViee0s9djxTsHLf56VO/itJOv9EUsHRou9hwKpD7LCoC/iV9dgQFum9LohA8GW2VA8FetJzKMqw
/xc1mf953MChxxDNPpXYIy164P7C9h5Gq9lA0iz5Tn0CV3XWYQQcIKOOdEqQxwZ+rxA+7/m8t9vA
bfIh0GM54CcmO3gcnTVexNGd2CKcShNXtHpBVnVfWwl3HtGRZh2xQm6PsS1akIkYjXE+PNUOzEhS
7bzHypM6R6crzAKpXkJxX1mVZMNpDyBEsjz3lwa5Xdi49QZpYrAR43+o73Zokmbu35tTOnIJVZec
I/Cic75LiN7z5wTi0e1CaoC9KNdr8whjbJcDwuHre2bhYYjGNxccaAHmRCQ6qHBesnLLsNpVp6iU
8sxwNhoVFPrO4NdvhcTrd2mWxahexH3526o2wr48Myv+t6RZyjEBXYq/z3PX3lZMNO3FVgsQNJ+t
xbUrl225JhvIhauWuzyfDbZJmz7fHUBA8B4n5mSNTnbC5pBqB3SzdMX8hjv6At3X7G5zZqxCH5Jn
X6lvlngFdo1G9uCLY2MD7xr/acVCME7OxgHbfrzoX7DppOGVvzmdoUggw3zDgUfQHJDALjrXk7p2
8rqaI5/4UipzEdIixjzYVrIeCEKX3upyq77hTsXLiVgKhrdvcyT0RW2rBAUeTQnW0nV4kEwbIJQu
MaFPgFitvQHLB5yeUE/hImjabnBpvaohpwv6xw7D8tbPewfTPQFk+luO0zqPXufIuhDeIjwMrx5+
VSRj95we3WsUCY4zJG9AH889fixwlZ7+DKBw0NXskC1MCwl5dqOZDhFdXTX/LHgHU9rCbzaOaZMs
9w3cd76ZZYGKOWs15gSoS7ptorUzEm09JBfQuaUw4GbnuSYDmIXqDcu59BxgX8DiaG1evu+KeJjb
qKJ9gkEjGvc0c/oR/IUgV5CGGb9vm2pmTwkPB/mKLTOV3CA2QcnPYnmC+JdZ+N6tVoET47BceKjU
Ss03vBFH3uvKwDiDonMANj/njg57W58g/Ape0GldZIPrvlnP9kLcDJIrqYovnZ6XfPJ+T/CnWb2m
sIYmAg16im3Upw+BXXh2AGD4G47hwlk/dy4PT9ueUf7qUPPfZpLz8Ar7QHzlsMRq+VTA6+FXqYuD
X/CxEAqKUIS5+HQYbPR9Zz4z6mmGrNteXb4cU3uiu7+JnaMkygirlL7UZf3Di8LARprj0N0EHNeL
W+rknr6WkC/EMQReHtPR1hqXMnxjAq5BEz+nK+cBEYUneKM+ZnqprjuAq6xXOwidxyCBPPQlWlaD
sCePXxmQ74ihHLZP1V0ORr153xoIUrCx1J3+RXqDB+pVmxvgpbQSr/RYEj7Es1D0AWFrXXGRyHjo
XuJZn8nF1OKUE1wUuXhYWoTn9UUOCvVWxT09QTUXqxnEXjrxuKwbtl4/viT3sHexqr86WNX75wxv
GEEvAzKveo3VgbiOCdJHrehUrhiM0Uwi2emJeRl+74Gjbp0oOzfd5vObA+6E1aPTgwsD8942vbJa
n+PMiP5lT9B+E7gx9iNCILRMSHDbuvGsw459Y7Nsz2dVB35HEmsHwEHnoNLlMwZqjTuNfUK9eZvr
dh66Wutfm7P6Djda9Y6w4BITJVI/f0Ts3CXPmSsx7B7YAMCJaX8iHFa+Na76xuDSAeuxTf5Hznbt
8YqovuAWF9dYMrFfV022t8z4sr6kcjOAChb/oyl916FWbbP9sxUZe65T5LJDvSFq25dKxeTedmsr
BuhygIVSrWFcY86q+xutAVWBbfL1RlTVIUPRA7iaZ9L8VkVJyguqf1d+EU2Q+WVBt+ZHTgmD9WLK
6r461zq/IY0sXkGaFw/Au4DrlYJ/ySFFvQDfaPc+WZfzd5nD3fyANAL3TUnNpFtJz4vbhfGXYu3y
+Ily+AYtFSxCJjD++5RWCyzZsD5WjS2mEhA5Da1+0n0BDNDaj+uFkDD/Ao0tf7Y0fILQvNtH1iAo
ore621E8c6zX9UeyQ2GWqLyZNDEARw8kndsxOnNekahc6qE2KTcIpUWN6hektKYjXp1O9Lhd9YZG
EqOF8fFMcWxLDAsInLCfz9kdd8eKDV8MTR37gQaBP0PpmmIEq3V103gnC0xjtoA2UxLWXrZtXf7B
rasG1I1p7nsBP6UM41kbfguCbYXBzXL92yx4KFUVF/MZ+6ZND/kcW0C+2f2ZVr7ZLsju0sW7Cu3+
10nPADanBsh0Y5bwDc65BONB/ACAqixNHhnvdPceoAAqnmmxn+9L1HYH0sh9cps3u1EIc3TncK1A
vdLHKnHNyFWC09+aHHyhhpr4WsyxmS8qbVb9pJLN1aD7lurv0or0DySx5OixjZ+mXwK6IqzvFKuj
r2FLsTrJ27P9iwBGnJzZUzbtuz+Wa+UaMK8aTdgjJFXsHhqrDH4nBGqOEs8qAY/hj8lUTMgveAUx
AEruWXZJTXq4Ya0ROjI5NL9qxFKSMH+NXOwJLU6OYpPg/s9uGfaYAGkqgGxjAbbkfAzaqwz/nOog
H0eBJteVtgiHx9RiFvToe3VclqwiboBAaO/2YYMEhI1zkyFTYes8Wngda3yqesb0tzWQnV1sF0rM
2pg55MdS9XGMcWEyGTKayW/1BhFN79bSwl9ERdr2pyUzxA1dAXS0gNFFh+amRDFok6U5eg2tP8Rg
rmbrPdFZ53svZfU3Med+PIfkRHNXRrhEQoqC5CEGW9LfCCMzYjhK7Q3yzgjkM66FaHUMu9mSfg5U
2vstxpBfPiYDgF8p3qLaAXHvUXXLeTIB1avvfIOoOyKjmkA7QPnRGdpBclTaFY1jAiDlI9UJihcK
dREG6aBAZUhErur7WiyxvjXY+TOjqTQJdxth5TKt+GGqy+nL9gTpU+1LX++0elo83T7LxetvGGhm
DNxJun8hc1bdodaYdOyiVZhE4/4B1dstudM8Et5j01rQaV71/iWAxv1FfeieS1lIhz5Gr/8MWkoA
zmBgxUAsCH0A3fHMb00o0HtB3vaJpuH8myYrO3sP8VzRc9XxByqouVMAGuHAAq7rozPNEAvNt/wv
hnYO4WGR86+i4YyOWmWg3thBtqyHiitthqw1/vu2cH+Heh8fECmagtssF7KNuJ0+k5jiv0CdOKxU
J1k7bu0WYMPsFnzxzZxCzlZnwlU96I/QTaYt9X1ON/dWwiW+GsQ8Cz+tLmz3HsycuIfj6FbCkTux
FZYaFX3JiWPnw4mAxn/rDhllj618eNPmIMAKxCln+i3kor4c2PKBmgBpPe1lR0f9YXS1UowmiToa
QCZs3noTOzTjuV/lf1VL+V/chxCAMLItL2mbLtNHqY9ja4t2/ttCEnhp2xlEK82qDWoRNeu3GS4Y
IGPRGLdw25+rbWR8x12ASg6TwnyBgAiHZitR0HxAjfCldhaxDdiOhRiDuMsJzf5jFz3qC9Dq7Rjg
dhzXCRIP0MaJOM32hdFs/15yIBSDKzNe3LF0M9tjIwgHq5VbKcO4LvkCEg36ygncj9muB35OSE5N
VfEeaNO+g7/HazxVelnluNWqBL9QUAwNPsIF+6owRuzPprOpu5sBFoEkRVyrUoF+OUCXs8kshG6v
28ywz0TxcdE7cPyICCcCAYLY07S8mXU2DA8Cbpf3yKIRZqgiK4EvJlApPB4Eo9KI+keya4TtHKbt
yiWQLPA9B95XJ1t6YxDdY/YPcKwZTA67nN7Qbbfj1hjzxzNGZnzoFhGkgPkh17UYfn7VjVjyERRx
tQzdlhTpsKVz87OqPMwYPIjr0ROFZXvBuuXSIPr8cSud/o1vNfmbyiDlpDCEprdibxpQZ5BQgp2a
CZpQhD1pC4UhFccvSKwxsUNAnj8hST5+PXCcxLDOyfkQ0Iv7Kdtp+gu+5u4xwG9rubokbb84LJuU
fb5tVt9qG9HNVtywfMBBoRuWduFWOBT8hDGWgYoUSJaaBRoFAZsmDAhz8xarANjG5GfR3Uo5y/nl
2Eqy3gUIOuqhKU/H4VrVFBaBhWuVX9ZEpigAFvmlo4rw1QVrvnXpNdQ1OD6dbcdzhF2QGlg2HwJv
KNT5VT+njQNdoLvuvJaz9/PN5RqKJ0MReV3JFg0Joy0t7jAEYZXN4rRXA+5Kl2CRHfDfJW60eIZv
KAQiWS7XbEyPCHAVYKxtelL5VKIX3/3ybVnXNvkRMUCRqwAotg14Q8WZIexN7u4OBbI6R2hUged5
SI+aETG3UGSX8KZqLrYB5jk4V9Xu5uD3w4ea5RElGyo5gndaopyImqc/O4ha/9LK5Bs+wnxU1wxD
SPPxN1GbacBxfAWXSu2gk7nF31QENzWENumXldQOAmWsQNG+TMCt+Obg73SGtuwJtrlkuRRu998Y
M3od3Err4lJiNgNNgxRke7VWe1wBXcOyuyNBvb6yFY67j0jNk8kF81eDLFvQWc0VPRZQTAoQL71h
hyVJRuVO/VAYi1CHfcY90LYMX2+SqD/nVtf22q5mLtGBrCziwklK/Vh7PLyBq/X8bDjUnMCFKl30
nf6Q2SegdfdLNUdKPsWtMN1Y26K0lxo1ovmXN7J5w0rs7C8eHGZzT7v2+FXgXAP/4DkQOVkjHKtP
AdjCJ48TqFWi3vmA5kk/ZTKlDzQ7ygtLTvfUySWDuQBKwrNAksF/kEge9RQ3rDRAFNgexRMEvqDJ
El0Un2VTRjJoBe/Se8S+ll8rrbpPvFSBjeD6OVIiz2p/xRJgwR8I5B8nsOUlBT/WzsnNdgqwSu1F
nk4NKEfMNCV9C5aY+B+noma3iJ/4GSuhDEZuNQQx14Tl8hH7QJC6qBMbEh86EapQtrGpi6Jek3qE
ytORvnT/4+i8lhvHgSj6RahiDq/Kkm05jMPYLyxPAjMBEgzg1+/RPm+tx5ZIoLvvubdNQK27hjTG
sT9gNxcB0RyQiUGDkpRmhikaUahbQlHlPxIiU3uM8RzZXZmu/W+oWFjgnNm2QdoI1sOMF3vvFnl2
IQ7XqP3kL8WbHSKetZua+WKtpG9HVL3h4zI3ztZMRfG5CMa+m4h7GNA1+6qbIb5HqF6eQVHsHzxR
MT4DxtxMaIBcSS/Jq6a7n4oA7qWdp2A/FmH5PiqXMczMTbhzgG7tRqHsvMDJjL+XCXKSxqCMn/zo
tpq7zYkou8301d0ol+Qy5F362iEZX9kMU/8d0pFuasgDcyl1FT4V3jQ9dr07/nSUn1J0pNP8qPnl
GPSrsP4oNUX9asJx2RjVB3+blTcVbIust0qGzV2jV4e6CxveLkid5UE3DlIid0kTxuyx7dcmWn+7
I4N3Nd3gfBM2P01C92PLmrqmRvLyZORsdRIs+9vgeF+MkT5US6uOqxu3f9VS+2eThdF5GJ32bXAH
904Gg0BGDWiJwlblu7RD6gsH7wGActzTR8/PoKd/8naSfB78Mm1JMpGoXSoLkpkgWZpsPdV5+o3/
joiP8qY/KX10YmUe4eCit9sLfaw8JD2x8GvPa1CcWl+aY9Im91IxAPcCG2yI8kVgDnX9CcibXtF+
D2laP7d14iFvctduuzQ4lJMd7iRZD60zfkEo/G3GGRShtXcdiOKG/8qiUz9a7gc1dK9ZT3DmtlCQ
OPNboQTtFWmf49Ykaup2kHLRW3LbgbUP48HftvSaD2EexTDiyvR/omj1okPl1vHDOtT6PA/RIBn9
9hoSPumAR4rpim+dp5uZAbR30o7DYe2mbtznZWUJs1FuvI2SKvxpvFU8rxhA3/sEU0jeyf6xE638
M8OLU1qR4vAdNYHzMdJQfIleBK+taNxH1OzuyRnq5qKlmIedk1f+QXJX3Lvd1OxTBtF3qPpUyaP1
mn8dmCWgTbfkmyRQ0X6EHEJ/99KrNeGNNJrMnjlr/eVWsFGbOnXLS41efExgpBHMSFt/j1qbfBtu
/YuHXPovbSCO4quLTqJh+Udm1tQ5+gApsTyQWtm+SddQxSda3zEqw7beyFX98DLjfIc4T/aUAYi3
k2Zel67ep+gDUNG18vbj0AdvCe/KqZqnAjljYpBZVD8k9/aTG/v8KNHH3q8ivZkullDC+4X2wplb
ox567QDqnhbuAXEtfk/l2txTIrM0mLMrfnKroP7gco6R7jLv4ghCP4EgbNaxk65wjsuc1HdOC5kN
OCRa5BW3WX75gciflwhfTl2U4hq31fKylr23bPxBe4dJecWXmDL/s5h7vWC46O2ZYk1MWEeC7AfZ
Ac3nQpwP0LAbFH/7PPP5+TIrGI3oyftiIGBeMCQpaBUb8cwtXc3PKRHInyDAWSJAjS3Ts9sEgllk
ioGJY4TQGptIbAPTzPsmO/wxqm2K/dxp/wGYUt0Z8Mg7D4BjY+J2fVzIDcu34Hmu2IVzCwiZ5Bx1
NX3knlFh95SqyqLoM0F8y+RQPFeI3qCljlgYN8tOfo02a0f8ViBEZhXdn3wc5G4AjUs2kQlTmoaw
YCuFW+ZWQwwG4UNKGXlVwmBLivB//UZXgUD0g2R969oUT3+KwwvjWHRzYl2kEN4vyquGDVvQoua8
qiC7CSurl+sTRYkbPPvGKbwL3RiTojUVYvzbNXp2NszYnHc/10MENo6j/TObgOFPlZZz83sag3g8
GvyH1VdV28ah4Uuyfk/fsobbZBTVKyRkWAOnVK3b7OFMWPush1qtNFNt5JJEtKoeW86ytlXY8cfN
lXfB7lHZM72GAeS7beXE88OwgQQljS1L4bRlTW3y0mtbmzcR5fB2WxT8Yj0Usc7iJ8PGde9BNsDR
+zCUyRlPzPqHeOyi2ea2GfNTTi/QPbUNRcMBLmhZnEPeu02yXjsR6VgdBvqMUh6HmFldsUn0pCbM
eKmyxQ+t4XIn7j2zJp8t0kO0D4uiM6+j39xwj9pX1uJaCOGWh6PfQ3UUuOhWNol2Fu1hDyibgDGY
NdO4hgUohXNfd1CMbJ5DkqG77ZzSGxSMN+KS3i6gdovc+XOUu9cWpSk5ec1gMj5PxBz9m0POY5g6
r9qdzNnLWNnx0QzrJI6gaIUZN8kEy+tTwGcja7OcZEjswCoyembnECfFLF9HEXMxJyOxk1ewmH5k
pjH4TsVyUCwEb5Fbj+15wmkXI4pQd18CkIGUlnaZ520gvYz88xowc19A/VX3eRCbbMffXQwOKpqX
LD/5RnIw/GhevkcMt86r7Tkpv4bYaRb6A7Z10/fIQTbOJwHZHskzK5Vr9RyNxu2vCkXXO2Ol7rwj
CRo9pHzQI87wJFQKY9RSN8U1Umh6QJGD4+8DpJv4WHdZa/5FUVsNKDUQyD9wNWTtR+ePLjr07HlM
SPxFU69OhXKL69LggmVwzo4Zb1tgRMqO6xItqGw0aVwdviMMhW8DfbqTCXFHdw7kRrbi90j84iA8
v/B/5qaIxQOKp+Xr7Qcx2GuGxJW84mzBYOC0eUfe7dql5VMNOhzDQbZ+dsJNGWcb0uXtem4sBr3H
IS2GDLU/9ukvVsE/mm/4tBJ5EsloF7stmJUF7YFpblc8k9YTlo9s8+BAXhMHpKKNVMgMiA1mff8o
8olRyEYKXcl0a9AtwvDIH5jGJ9eJK0hlnMljfcbKPqIexz1S+iaaOykJdqKDDn86dTK630EZZZhE
ZoNnZY+zWGVInpihbtFBWZ+Ox05SBO0Vv6Hn7mozBOboW3Zs+mfO9oQqeyx6ZkWtp3z/SzmCRyQe
KuEJdlDH9N4bgXdLT2RnZdSv+GzC5T6bmNxuOOlEt8v4OuMR+u82DNn6olXwGIzkM/e9dDpfP4UQ
Q+Vj5ibo4pohRf8P5rORlyDhx+BWykG3Nz4zFHlRJpqnIwzjnH2TyD33/3rdhcO59RjY7qF884xn
Vlp9HONxbu5JWhDpMU4YXJxk3K2sEGmzLNu5MUDoNp0DP/jCdRqUe2L05/mphGcSh4GJIJ7WFhv2
xsYJIzLcyCjYeUtTzjRQ6nUvpKciHlKP1J2dU+Wzt3PLmmf/kDDxlh/UjEa36N9i8Z1LmOpinA9c
Lx4CQl/EhbizooFxNYUjeoTtipR1ro+ohW+n6Fnmmt6uHfu7IJhSheg6mDLY6TgQ1jAtMdb9IRbk
B1QmmvIf0YpPBPjW9acHUdk2PoY1mtDbvDRsbMPYwH+/ycNwBUuP7+tuBhOabliyLbcsCdT6E7dx
OZ9l5/ohpxyu1o5kurDE3JAqU+4tH8poT1lIju2PTnfIC57fBeVdlykHTtiXDgrAPmEqrB9NXJbl
l3JLyatKr++t9a6LscpmBwqgxjOHsXQ7pc4tNqOmP9Z8JFa9R4Z5/aeDd8WzDGl57Z+6JBzq6M3L
fPzNm5zlDNHOLcakoKOSuk4urZLtv4mTJN2KeirTQyjNhIEZNt9Zj9niV/M9EeVYYVc6qukpxkuK
s5Vcmud4nlwaIr9qlu1cE+vDmzH43vCrI3ndxa0YIjJEh6Jjh8jjmHZ91WyZiIryPg4rEXzGa8cu
UJYcje2hVSELHTaKozh3sKtjwTvrKEiz+yaOXGYSNSv1govAe13vfc5LDlq4xvTOIgB0Z9CFEQFb
e233oD1VVZeYexYxZ0bs6DZgBHPKw7TO7iFqmcyean9h0yL+GL+XH76oZHdiRpkK7zS5VvnuW89O
evs7j/0u/2grkrx8eFQctGaD7rgO0Ezsrmo301BF0EGlgRFa2NCQ78OJ+YJHGzkP5jL4KYOq/cw2
J3XfGhfDDRlJVTxsBzJSi+c2QahuN3WydEDHSIL1xoq+SL97QgMHyXBe5EVOeCCZ2YegL4PZ2xPY
H/nTYxKO7XrGYa3aX/gjEDz4K3zxrBRTz3s3AabOd0pI+rVmXsbsBeO2YeHAzNQi2+AVBnDuPHZj
3/F8+RWS0SpDiVk0E8uxp4L9E66RNpfAZIRRiCkaUUxinaofq5On/c9cgBUEnGtVqi4IQkYwkkQg
63rcH0FGn1PxOeW7PJmROyl4dLRdZFJVR5p1hQ2iDpv6d02QWP4UEXrR/IOa1Pk/f77t9GSZPfHk
EO7AbJY6rXA0xi0d4uHEQ+jvhCebkHFsMcl3PA51eR7BVLvHCB4hf65dfFeHtQzi9jzb0lAIrSRA
1We/6EJa5hhXIRbPZA0dJGRQu++pNdxJRO0ZCp9pHlQzHWplRIl33KR2Ouah48puV05oBSdsnIjy
2W1r250zVlG7103v/rVtXVfPYPrhMMGo8u5dGniuS+kxKKVUxw78sxvTJPsNpT7OYlOPENU7DRUW
J7soU7H65SxVttqTlTIe38OWPIt2k3sEO20kqSVkvKDpMMhPJlmFRPmGCf3W4i1RvNONnKaDQnrV
n03PsB13pOMuHyAXU4vZgvvHffVBbLiZRFB0/a4NwM+uyrMJqpd1HXl0CAeDhgnULJgluVV24PLn
YJ0YnqNWJVogMU4G9fNQe+UNHEMi9RHUncU7u97Sl8eMemk8dTHlfkkFWFbic2XUAdlaFE76EYwd
AQ5bxpOZWTZjHJT1H0p8CbhL/CxdS4gem91b38SalA6GrS9IQKO/LWG3KbjQUNsnCYBl3yUMGJkV
gut61yUiCn5zv2jnOOMxI2o1KxhoTzmBAMXG12GmD0VaePqK7VIU+8RYFfzJYieehm3gNMF8KEnv
KilJ4JcXfkEZ9d8Mr1gaHJB8VW5dETAR2uC8w4trw9qD85aFIE9gTFA0hDMZguWGdlIsoc7aIbzV
zFK9iXhagO7DsSibg+lNnP8zGccZxKhc6vkV+3Vij5zx5JrTAC2SwHHqQ/fmIcPYCCxIX+K5ym9/
2bXNZmen6olaYuwnXpConWz8Su79XN4D2+DqLqcbH9DHY9Gcim50YFDYtUFagxkq374GJp2Cm1QR
qTtsxbRUIi5tuVBD4uP6Iluk7486xId2MulSd4YnWYnlBxETKHgHZQcGMzaccBkdW6qefMdWVc+1
BzFDGB+rRNLw8lXP4bEJxwiaEpDJ8/GVDUsGIN9ZidFuzrw6vOdzX+11XHJfHQIzTekvPKmcWDsn
MYbdKLLw7Kti++0nNFjwqQJ34RZTwEXFfTmGDAP3YKYkM4Te6OZ3rtcKDGA852UPP2KYQe1YXFSv
9ybvveGD6nPQH96MHZudwVxV831N+SBPFGJxv7Mj5vH6zPPeDsnOUlXhqp1iLlBBHzWZ5NWp8Fok
Ry2qUUKPZuXKYqq6JTM8UekyHHQ1WPPD8xszz8Clc94GiA8KepOdPbBGw2nAJVYaYovWsXt0Y97s
ljH/sPIIq77Mlx8w+CJ/Wmmf7VcFoSK+Q5Lmll+VZGHjueNgLVZIU8dNv/lYO3u0fQQPhXlyKeXO
aZRZwO10QkvtsABh/U1+GVYnirUp8HhT4xRGHDEsL4S/CY1hAMBzqCehN2RgBCJFfYTS5vbmwo30
/UqE8dDvGTfGXQvfMEyRvwvIjWjKUzD5qnxjt0IHWQ7tEC5/0lX29jcjAcf8RriLvJcRB2v8Lx+r
2fvrLHqYqg2iaFB7DzUk9TzsM6ed2qN2ioH3e5jTKU64pORswp27dCRKbGPdK9wttWOK+lgz7yeW
wcPTfkJtL4LjMsk2ee4kuSh3RJxq81K1KgmvvRZZ+9IjsZY/dQfadcjnNVVXBzUu2vgiKNnBQ39f
fIcM/7NzCD7NPcIt6u4mlmgXWycPWM3oIgEFbyvz/+jFsdSspJ/47e0noHHfL5NN/P6GUFoWdvVc
IQienT8FzV0mnbX+CMM6TF/wtOHfp02uvHbnKk7kU5qVkXvSTLiCfdxxAt0Zngt9JPzJh/RRDiHC
Sc5+ip1d8JxfbKGd+RYysNKDhMQyLBxKVgf+E1zOGpwil8ingg/FH0dz7JMUbgbZe15x8oQ2Li4T
D1gU7TARxM0ZWUp7KznUAZOdUa6F2DeIN6HhzoUm0zu2d+TgX12YiP4XeTFNPW5nzJOk81stluBO
zW67iN2KjvV/p7ZgR4b3LfFh4gZew9JuoDV98Xf2KUcUuyWjbDmCUc7FNdRYb1hzvfr5QdaDDE8m
YHSVE0NBb3EZlhWTFz71brzhqRFG7Ae+NcfSFLuNAgmYpfbOOLHb4NCuojEUH81KCECHgy15oAZr
3acJ15zt99jxCZfwOFnHB1PqqD3kehlDBUmSOtE3pXpOrhguYFqyoYla+kwYGfRqqCvxSQMRLjzR
wEvLNghA24cd6KUkvbvAyDGV9+mSFy29eVsZ/1MwqwqedcWBdc4XJI67FhYYkyB31kRSSeW6u6GN
kpxZYinb8jKilJZkFq0cZgSzaGbcxMXo/LDyP6bPUx7Z/jgQeTW89gAkt/Ot8+PovbF0738JTkjU
2xi1NWauzFti7HctEuo7hhqHJJMIlvZ96lK/P2ja5+4TZMBmcHiklRS/Z+VM6hnwUVDIYVHkNYa+
8KZnYUkyRkdz83UHblk3z0kz3hAWV7uU/30y4piconoW8SbtdKaj+7yrget7CdZxWE05jUdLzEux
Dwi9CMlo6OEv7isZ4wJOg2VpfnRBoNJHVa2oj7MZ+VvnhOrN3bHUbZx/zjkfr6L2CTl7j03JmOlS
Mxuv9iGffZpuq0WmwVHGSf853MIA8HimFpRk8t35OxkNaY4XZn0ITvRypLpQT7NE8D5WOAG/siQo
mM3T4ylqfg/doXxfSSeYqdiAZysK+wiiE24tw0gIK6HEZ022qXlFmjLtG5ox+uimG4d8foBEmNfb
P8wItZtTnCdea5hoF27a2v7RzXtZxXubdi5D6Mz4rAoBZ8XTMrWOj6dde8ZeuTc7RClh8HeAW3bV
MOWI7XlAT1BW4dDAD/tgBCVzreKapYEWWwyhpv9e7LCqE9x2V2xlERGAkFDuQBoVciYQlN0zYxgm
G4YCNUKLTpOlfwhyv07fFtWlUL2BSpxgw/GVa/oPj6yeDaOxJcQLk2h+5QSX6a7AA5e8rS1Oe6yW
Rcaxti/ckk1KfdgZ7OSdjgUGs1C67brrnKxOgqt0PSqPcxVodjdHuvOseoLBGfPwhcbKZ3c1W1nj
4LVMHX8+L31NADUTW4bQsrFpzJypLPwDIXmO91w3bWGeQ8sE/M2QneD+dBJE0ENGUEl9h5eYPNfJ
mbok20R5mEVEK8Qquc6jqZpLVQwdFlFZBGx1OeY2mFmm2Psk75cgujaHtO1uG0vRxr2yobUP27o0
X106Kj6M3HUvc5KK4hFHnKIV7DtKmV2LKaQ9ikkhEG+AEzH57QhdAgRAucvJKWigMHJMHlUf07Zi
K8j6dY8CzAw1geGnDxNFFPR7Mp2m9JHJblOcOG1QpJj3CS/57BRV70/ba4+pIZ8e3D9GRCZiuIDd
4G0UlnJ5g40dtIs4RobLSEKxw69M61WeJ8ynwa7kntLltpAt88yYJUzeS51BKplt3JZy/TREYRAM
x46oDl4B6Dvj0fKDdpz2qYYxBQzMS9fbExYENdc4UzI8rahSzP+BVlIQNDGSexlbCWxOMkVdnLzC
mCZ/uMXe9Pu6Xy0k00Ab1j5WDAWc4jze6rKCQgJTYLsbJ9PBKMFuRmMiLwyp6P2uak6xK0Dch2b8
RyeMW3KL6nMjr9qorJcf/ewSCXZgI7vb3tH1W+fvOuhU+6zy63NPHLxgqUYWBo0dn+i6okHs8Otm
9rlWudO8EPCSRPM5Xv1A1RdcJ6a8YtApDx3Nd/WXKfqUMCCqgPAMNlTCRDx3fHXnaKR9VWb+vWAQ
476U6/zCXCKJj07XFX9yCY+6WZdw9GOmrs4gms3K8eUfxJiuHwEvxZ9sIrKJDULEi21oKf27Klj6
+R/lvfskg7ZA0Bzz1N2FI3YlDFDae1wGZlSHWmR5dRaJ1x6a2uY+Ts1leJ7cG9YBuDzFXy4j1Y6k
kZlIGcghwMoZw3L5oydxsL3m3MLVrwlfp+PSlaf5xNDJG/z5jXM2TvyNE3WRfe8nS4WxoVVy60PH
aO6GpXrjeh0U/kQci2s/bd3eHWh8gunWEQRdyPZm/EDQtLkGXvIWPOZw12Dzh4ErnmiMWA7xMxeP
86uucwhwTD/+ZQ7jvDtCO9OYT0SDeTyjHR3tdqw8HPA5HrCMYU+BtO43dvV2aHbt38lrycCPwaRe
AXd8QAdiUL2fQ5OwZqPu4M5O4ah0dSmT1ndJP08bb98OQzneF5CM+jlkJZr/AYBrgg/ZBKP3mCUM
M+4EO077uwLogJSYOmq8/oMRZhCeyceqL2rQC+P2qE1T2BtiXo9plhOkyx8rqnNZZ5kBSpVd5P+C
1Gt7Z9uXBMOdYXLi8pD7K96tyHVScR2KemLY3Vg6ng2Sb7K+51XYzA+ARIRCzP+nxZOznT8FoKIk
TtQmXS9pIyLzKbgtE0O5yFCTqUqb82+w/8YdQd7I25pAUJDqkBQmLXkCeVeeK4dZ60rtYIqiZQib
NvGy54tb0gaLBNQE8l5XN2m1DYO1Av8ijo0JKZhu1k4fPgPTAPosYXzvVoMI7iijIudOwuKNdwI7
VAAnWnXV+BGEoRYXJ4XSZ/weLh4UXDpM/cljhh9+i1QTB8cChXA+m6rCdarSrnoEOl1aKi4/rvZu
2FMwUNfMnCrJvEZkvBAiU8G8RynnVOHyk+lqAJTLZgnUPqnbJTrUZUrWjkcIIibCEoOr2sGJmG+a
5mXeJXThGErL2f5YRFkyQfVmn7AlCSp59fS8djeTRvTEKvJp2teNlPN+QIIsn+ZsTv2dw42eX21t
b2aEufwq8OtcJWgijjwX/Hkf1aF90SWM9b0vCOS6Wzgi0bSq3rvUeJkokSk6GJWvMZapZ4Z0uDlJ
bHL8o/ZwTgOeMzF/6v0qO9cceViTRij5R+6eYtgkHGTJ6Ya/BBviJpTLk5BgHAvGKMLgFBezeQSe
rfzfM/kSEudowLofAdlqe0xdkx6AjolKyzVBxUENXNJvU3rskJmYouplQclQ9nbes72XBQXSod3n
ZJwDQmm3Ze+YiSQLIVLq6879x3laAydpTHRNe5EFMGtwxEiWjzuXadi6HxYrA8aaXvMrWaynhu2S
6O6TTE+MxEU8Nslt16ERKQ8pEwzcYhhdFWCjyqcLSxhrvvTMIzrluIZtHJHk3uWiO62LU9tnQjxw
U9FbD/bN5iDGJNO0ZWAfu67y/2nf7/7iCXXCYxom8upnlJj7shipqpyWHoVWmZYQPHxgwzKusML8
DMFYp4Ok2DrHsiBB2mSiJoBiLXx+N1IVbjPrJjLVIYNheQGLLzFv4SK+J0Kwwz0Os+0e+Dv8F6xe
7bfrelVxKvlymkPd9yEzBRIa7SamSBEXfvhyKEW8Fj9UuPxv6aIcu2QOC2F3RB5ABNG08uIyV4oQ
K+b8t19H02vMCfdbeEFi7wtt4v5qOke/8RcNwadsqmH8FeaMgBhqm6o9ucXUd+e87hFGdadktkdE
Jh9FpgO+BNdihkcV6aq9Im0CBD0vmvHZA2m3J8FomigTt67kPY9W+4t1yHV0WPsiexkZBfo7FVBd
7xvAqImnAOsl44IwT3bEoYJWSzaMQLP0g+O037YyodzycFMVFbSGeu+xjqH6VbU1oVIMtrKhxiDd
hl7p7RyBTLhJUrhKHGe6nqIT0cSSAI6kpCzETaB4keyeTWOd2qLE6Ga3TMzIv0QRqOXsaSJDnhxH
ZvaWEsWCVVBuVceENmiXAnPVAK2b0hlQ4DYpvrtyP1aFgEAjFi68Smcwf5nXifDPSLLpz35wi/IH
MjAkSIzafEUfJDg2WWfvjFbGLS+1Y8WJKWfyh9FTfUkFiV24MoJc7YM4jp9hxE15iIaZcBb8ny7Z
y8QDNwQIsEx6W/fE2BHUgpkajha/xqOPy5UxYKYLwgeqVeDiC43ythNSv37DO9ofM4belhKrIl6D
kELlXDNyc8pzl4YAxpkv1/CiU15/ZHg3eZTO1HZbs6CvXJgYTjUVlSKmb+pcMEfFRbPD5mkUYQR2
vnrQmdO2IwLMBZtK4h8z7Zg69Dww/wRhqrckgs7So8KmOoe0yprsmA+Jc25UrYN7Rpb4K4fqFvtC
a5W/Vox8yPyjW/C2hLAmR4vAyHg/rF0c4IIVhg+6jfWjw4Lkess6sPbPzIODJjuxRDxiisfiCPR1
wdKSBuF24xatGzERAQbZVW1cscd4Sof4RCWAMDrNlQNyhnzEbqt57V84DYB51yIflh1ZRiusJcKz
nx6t0eu1jUP1ZLI5qI/RTRCPEG3iY7SogcTWFG9AcdexsivwDy1fVHVCBpE0yfRa7l6LIYz7S6IY
u7jvrhKh0XvMhTkoAE6T5mseI7e8rwbsu0eqtsawgDXK/lgUtrtsdBN1NHNJ2p2P8eBnDheOUErP
/B6R60HrR/nEjoyIe0KcFkKFzfdUY6U5Ummu7U6WIUchY3ks4bKKPF4xaufgTpJj6OxXBl32mygU
NP1fVnctVmona/KawEGVOaxFxZabSBgJndw5/J9x84ryprhpYs2RAR/CCV48u6NtkDPdvHAlLFGX
Z4u1cMxSNu/1kK6nbnBH+bN21oxYRY+ApOlQ9LbtcVpA6u7GOSKQYvBc1994/pReSdgdUZM0lMgB
DBfNSAhBrFDi8r5BYfdsU8JxWmGW5vpawesXM/4siK9dSAnqlmrnExiW7tH9Se3tZ4/4HJ6Qi4Md
sz9N7K68JraIl13c2ImFMvk0Fu4Lq0im6s+itUZByBJFiA9hM67/AUTFCoS9R2vUnb0+JmrKtF36
qVFe0j0jOabgRa288aQag008yeR4wYgWJr8TS+zDT854m98TOtHvlhRuHDVlXM4FHyWDkSYhLxo8
o/jjVRGLp7lFQ4v+oOdHevilfa3JnPs3jPj/8CWrmvgBL1w5Jod2qJqdLmaYYhxCVt4HoKCMc8qZ
yA+vAdI5e4TKk3tSNLY+zlW6hAfb9bX9UXgsDEVITRN10eSa5lBCXqaPSd+EOG0VY91NuYLUMgsm
/7ViJImicVJzvsBjJYRLSFD68gCvQ7cZz0v9HCGJq11hvEodltwbCUSpK+5OmaTz+LCoUl0Uzzpe
s3gVx0bdlumNrXaeM12KZF/64Xi/6tWFA195s+9qyFIc050ez6WPFX8nvbHCAGALsNAsc5FAN+z+
UoCGJh7uF0zodFCr6O9bqfHQtRMF22svuBmP3kQjs4ltWIZfjcFxtakY+P/hipVPyYAD/4h1rHwW
swjIQbiJRcyd+6WHaEKDFxtyPNCmZncJv+Lo5ljhWaFzx2VI2orGabqzrs6fegIK+P+nSX4MLJOb
d/gq3PqLOfvobwAD1yupRkZumR7F8KZM7sjlqkMQ8jT2AqBeg8Xo4GLIVtvETuIrGoRZMDK6tHBj
SaQbtnvza7EThq1bXANAUsQONzbITVey7OmVXbYEvi1dbAgBcX1QK1KM56+IyWrxWJeOHLEsC8IN
OTKb3jx1fe9hesd3VB5zJ6KOHcWEHYHFXi06wsqqkX4ZsBEsKUHS2O2a4th3vhofNJXueNLVLH9N
JYcwk1VneZV2mv39aFfinArUO71jIERNQ5q2o7c1G2FOBIdPTOvzcnxNZRFGh8af5/Ewl7P+nacU
2rem2Ly0pQgJqB6B80jciXySdcBoZ7zEa/BRA/nX+6qyfrVZ8pKHOKi5+Dd08vPPVKq43dVt65c7
Qh8mtC7lJcd27QoMgaq4b6St3wyRE0CSbVt9ARrK+k6RhfvueuTo3BFf5D+j89fvROysqHmeHC5J
Mo04zAFxgN9WO2OmzJbVr6/gaclfFFUZnwNi3+YLkF2nr2kUtudxUDClBEakbxivCVWfamzVgFel
stegkVjsiwoJLp+m0t8jKox7uEKLP0yPNSMdlkCpW2xXBtxLkFH6N5qmxs6HgH5+OpQqRHnIPPK4
D4qFBdmWEIr08h9H57XsKpIF0S8iAgpT8Crkj473/UIcd/GuMEXx9bM0bxM3pvu2JEztnZkrywQj
y5acYqmP5ewGJwCJ4wGE4Uj4QGcRzm3N4eSObGVt7/LWWKS6O7osCMNhShfYbQ+5m9GcM2K1Y/Jb
Tcmzp5R2sAdMtr46SSGs26xFrLoi0BWZREgB3MAJuGw95p/orzaXrOnmSN5VQZFYT0hTqEfh4qvx
bAe9O5yWPq3UPscIbm0KK4r+W/oEFEXFiQ/47iKIYwXDktpH0pFMv1GDIPLSl6GP6G4t0v8gbF6E
vD0GDBN2CbV5O0zSSVos5KZgQeQaiW64yqapt10CWRvoeDpOn46IGDc2yZCNrzOdYOx+nVFtp9GS
+VN1NQtvxiay+vtS0SF1GCvKCk9EQi1zGAtbggmbe4w7a18yzw4Du4t4xWfH4EjflbpMc9g0PwPE
g3s9MnVfEgUyFgsqPn0WMR6Y8M04FEFzYcMPWAzO3dzjmrB5+GtDAnLbrmvxWHqy+kn4jM9DwbBD
xp8vkqXlPL+ABx0VC8dqRf+VBug+zHPkgc7HD+52jWQVnnZls83lGnbHwODZ4rFWRs5ZyUiel8G4
b36Y13fUFwPWcbC0vWW2gMjlSQGplCXm8mw4PsF/IWA+3GKaRDNPFwychNInp906mdXIr1XTlnGm
fTDMDvnATM6UyW5428GvI0RsQUUEi8LjphiJZsTCg+26keBwXtFu+YEL0yQ8F7J5GfecLqtwW/qz
C9i4tYqPwQ/0KxhzdogdyLc3vBJJeaHazho+g1RSlmfPmdqzs6jsOwDM/m3jIjegVObFj7HT5pKp
ShV/g3BtRUcLa2kO+iG0U0oeEK04DwOvnGczonBpb+0/NNE4oiw1v9sR637xOlKaUL6O49rfhqi/
9Vfoe37/gB9K/xuh9hVx5azOf5ymuuYMo1rVeCF0+d35VvlQD3aJQS8QkOVMaUcY153R6Fvh22SJ
mGjYnIyRrdRjlPmIjZJf+2LmIv+Z3MS2vm2isgQWpTJyz2WRMMswflVbR0hyQUiE3nEZWAWcoN3M
3iM6nLSf6pWTCA/fuvWXm8rORPgoyc27Wxz9S3l22nr8nZ3I7g6Tjqr2hsLICikn95EnG43vbNOH
/TKzvDODvdUiYLu0GX1r7Z+rzqujB/y3YuGvbOy/tswj7yz8UNgf5Fmnp3asEn0e8nqWRCIcZ4D3
ijf3gdmkSl468glJPONbX3YKPOzTgh2wRXKYhlNUsHN/bgH00rXhTv6hbAZ44JzvIS4RTyhwRnxi
Uwv82xDybr6ZQ/yetIpRunAsI5yXJO+KqNwPdogpLEKeiT040Tug41RyTrlnuQ9K0zJ4SYwYsV71
5bTEqGCsFWsdLY+ZSSn14ug+zrFxc/+zXJTTpnGbOrXe1F1S48/24d7hUekzkj4cCkAiqsT981pW
Brc2zqt3iHuFfUgQJiQUITE++ZqX1DbIWrFSLtIV468PHA2pL2IzA5uWL3tX8ztjrhlyh9XKOrT+
Ni+QmS9Zz2JP+PXkfcixn9zvkNPnaaAggTUgLTXlj+sZd4g56LTEDLgjsEMkY3Rm1eAw1q91d8lH
Kie3xOISOKstU1Wc2ehZG6h56rPxnAy9vlW+T5JY9t9R2QCJUKunchSpEfM/ON/110pcJgiw0N7v
WpPWuE31ZBC5wjJBA2gZafphEoxqjMLthkYPjmuQeHENzKqymFqbGTodGE7JtVR51XBP1woLG4Tb
VMZ+qQ0k04GeR4X5XEFKKukZYcxqr9BBzFBH7BAJS7EJx4STw99DeuqCIaa7tunZ4DjilRN7AInf
bSCLlSVkFjfzp43gtfTPMZjKoeOq9ofCgJTSCkYKHsUJe7qNPSfjA6nPibc3L8gMcGSoXzQ2kx+Q
79AaonzWhtHBhg9G7hmns2/85ehwOF427GFIe/Zwmx4H7Kt4BSsYKpsex5C7hQk5fWblClO0ZHNF
1YpXB8VtvkrQGZKkArZef24/1gHB/WovksCldP1UrWY6cMUA5IF5YD32eGYSDmxFf3ajyCZW6VsC
WnA5ef/cyGatYblutc9NaX1jr8fl5auouJ+WjodcAsqrY/tbqTecFgBiZUEXGbtQMcRld90ZO4Qd
rnER+KHbyF3EWycy+3mo57bZIUjjvy6nWvBLzPPyy6KkfvUJAvoguZBqNqJ2Jxp42JyQnYC8V4OB
C3xiqvX62ZZ99b0GIoMmikhDWV7tkWpLxjFhc1cGARt0dqsbxw3rp0xLXEiVxnDLR5uDHwNT9ciP
Fpg4g+LRk4PLc2tvZ0FHP7i5mm3rMuse+roTKQHPnIUDVrcxi10TAeKlMXatYofx7GVqgv6BV2cF
oNDniU6esaHYPsB1/VbbGs/8krXr+1QHmAC5M+sslnMQ3ufOzEGBSXsiGCksU20mR2AShbTZwttJ
CNntE5IvYUync+0wIRRswPH+d2/zINYvGAKFJLCJezpFMAQu78/Zv+t8DLJ+tZdnKUsfnBtmK45x
fN+c2VJ2n6ah5sNrJ4ucmyGnbNOocd8LucDahdcbbq52ywO1M01ExlYRbi/YhuRxwf18gm8X9mdT
IQdvMrgW5GWzEH+rJvfyqUWpMcGDgH2cS4GuVDVJ+FMRpoVhEhD83csuCN8cU7M4rzjDPrHj5H/i
ZL0W2OQDN6Y1Tp3cra2E9TFA3Vt3Ikyqxzx1sq9uupIHSdxZ+4bXTharbuDqgoaT3AVOTZ6Y0wNi
IV8Eb2OTRBymZRotbbzk11GkbhpOSZUI2nTXzu7A0q/Ie8wUdIe94i5FbScIc41im0idZgdryHbE
aPBnrVb6RxOQEij5oTglQb2+zzwHpzgaKvmxLJbKEJ3y/JVwsP6oal+ExMC86T4ElmTHrath7802
b61Nzij7HA1OwgI3mGAHIWEz9LsFlnUWEdgQyVWV/rmQQ/seGbZa54Qv7wcbIRwRYHKM+GuZybPE
xprvqxY6AiaAcdo1UyLvA99Y027w6+wi6oVHsrskRQarw+/u56EJf0zO7bInkBFZGzqURL0DHonA
OCNTsIdG/aWOIGAOXbsF0WnyF+1ufV8BWUWMcn6dTDo4+rzFH475NCSPZe2CxZgx+GfbBXZxG7ft
qKFSqdz2qo12heBisbV3JnFmfUWsnyLO4Et5x3eJbj1QCXlC+uITkAJKp31DmxMz1rB0N23Bvnsb
Rq7hT1j1P7sJYlq/QeJxODMC6ifsTpCafAoLoNq5uJmVAFLoYG69F7ij5D4cgPUTBWJnoh4qhTV2
Q6MSd2+z9kAnUJnT8Cb18/DbFgrTt9uq/p+ecR5QEdLqkeLPEbDnz+pARvE2tdOp8O5KB8CNxmXV
YnpjRe3i5MfR0YiDhu09fVRkABRhZBoWFshEOJfol0nyI97qjl0CJoZ5pAnW5qj7IX3Djn5vmCL9
I7hUJE0UNfjDKNm8cvosXI7ozYSu2lmZY0ExAmdDWWaUd0Vksv3M7b9yFahwF2ZOBWS5D7LvjgfT
F5EJKrvasY0yJuyMtd3SjCRWFfvJ3yjqgjWJ66yXY3teleuGJxbBHXnbCFstX7/y1eRdZl5E9R/1
PIapdhxEc62EUtdRBoxbzUjRRVP0n3QwjG1ZyqY+ITMkmYPomuzi1tiO4+thDmJ/tRBHM4QASHRW
aijiNWfnMFWZQ+bfTfQXmrSH9cDpmuViAJxHoOMF3fJ8uW2tsQ3BbJ37J5+URR+Q7JF0feQc3Qky
p+xoTtOq1GtpF/xz1FGY7j5fWIhsZGWFX1EC1YpTGRmDTYPnunzQaTnQyFIm5bdk5RodJzmGr5YK
tcFvGBCncet2+tcbj4xYDT2SH8YCzUtLNFP9Dk5fqA7R0Lcv2BaVv5k49oKtaGRNV06qFvk60nD4
omF3YyZwo8EcncWFa51SqmMOEcHqbue3jV1vRzm6d2g+08ijgL1ruCGvVfY32lH5+J0is9p/Fn51
wVtiqODtEPw+aHcJHlLNxvW9yzWyc+HanT61ZVgTCAed1lYxy6y8+prQO8dh22TkjTlTmJQ47sYh
9WddGG64uXBJy995GkEA8lGs6pI3qxsBZhl85OSk6P2bIcSCSalSnhSb0fM7qqWgOg3iPkyux8CO
AoAVIGcW4IRzy7LAAqK1iZHdMuBcWEPqZdfZVaKgdovS1fc8WrL6z0foVkePxS3FHxNb/Q0UobR5
Jt/emienCMyTwcLKqmqZQ27wNoBeyLWaa6jwayGeV7bvGa/xaM5eYTtHy3s2FHN7sZ1RiNuMKnAe
d0XhAVMgL5DcTHj5qDeqicPtZEA8ifRx+X8BqlD3bBIKiEddUaptR5U3R1UfhWXDrj0Z7sNJGXPs
q1bd8HrnVUPeTs+/rMSoN/LxH2E6MAkGs6kR6jU1RSNvdelH/tae+C9+r6ai9T5IlTryUcJ25dvG
kszaFVIW5iGasaZ7HuItR+sONt0OrSix93qa0gOn8VzGlRYI7Vx+U7upcfIOX3jCWYTCOcLzmBjN
8g5oDxDJtFrm/pW0FCCMNFTJdIck0Pq7dmLH/jmt3CMVvxkc3z2ehip/hDeGQuIFU/WGabIPNmNv
9H02aAhHzTqvWEThucqjW/ndcoOo24u3dujWeWv5ihrIDbo3mW6d2E7xD7FgcU+KzMX4MFCA1721
bsBlwi6FtYePI5uL/lej6+InkjV2jNUZJDTRCa89NZkauw5DSUO9AjB6j+gM8lF3w0TK2FXj9PEe
aadQ4asLrIvkK1aM5DMUQWY/wTacwX8x5Z6B0ih5N+FAGS4Vcu2B3UfT4MLHvHAiWgLEZ3XYSn4D
4/RRczA+C+uUz1ZQvHBgxCgPmL9S9hzXBUGWl1CqxnshBOaCE2QPR4QPI6QVDwAsCAwSSbZhncMQ
eMnxQgQHjvv2EWtEFb4g/tHJ5eCrzLddYMSDrvPMHH3gBxetU+cliUoCiBZpgV05NfnZb2x2b2gW
KXiVvOawFI1c+vHiztVl6a+JkmBCO3usLbT080j+hlQvcRGyBrOBzoOtcLROK57IjBSjDZvw3h1S
miPdddDmDhkJqyYN37n7X+mg2n5yTxX+DqMnlg8mFZ9X+FTh4fyP5niMl5KVAl1ulVRzTWm9YWPB
IVeSithIj3fzWbDk6m+bFvWeZFgy3vaRFeEItIHwSRJpEfFUhXxPAgGsdBahB4+YpW5dN+pfMDk1
X8ywMvmK+JhfkxzYaJZClCgp+dr8I+emQvZllUBDWpYly05Lm2aPuLDXdDuCPxjiCcwr9BLkg1u2
vQphjl8pr+JeFNfHkU+aK+6tWmz9wuvrp8R0g7P31po5dVzwroJP0auh/8uW935Y++G+jBoWBX6Y
oUQ08wLOI6n7aOshKnHV5blutzPvY+vNZ6UbfIyj9ZqSuCFM0VoHT/Kq8Bq+4Q3FECK8peFlnVnd
uC2vdUXASHBkjTqruGu9ZSVkPJY58qTqUdRCI5fLKKip5pgGypwSjqieupX4QtjetpWtXk2vuivO
bXXsh4JtsXWrQKR7D5DzS+8wcberQ2i4495awfFqMzrw5oDORXN5KEY/+syyUP6FWIg5EKzR/FvW
QU3ZwzB1IAkAuj+rMagp36R7p8GO0yxvzLV4Okw+OxevwSpFw5fOOIz0RLWOCRtMktfUlWQnp/OB
C+GQIEa65rQvHHIiGF8S44J5vjIOzH2E6RTUaY+ou6tNnuZxgLOwOFR2n1P1Wfc/VVTZLXO21WGc
tCLtHlMOa+3Ox+R/6SNk/S2bdVuzVOyEBrFK2hufc1ndz6b3UZAgpdhvEHGg0kGrZgScZS3Wy7IW
wHodN+qmYx0MXb83Nkt3zDm9qGJaXx3rWJLdZkB3CxhdIsDhGVPNaLMRlKSctgky2KPPORKiKOzj
YcC8OuVch8ZqzLv3/7aZol9yoraC2rdbLPbLiZOQl90K0XYfTKb1cBBO4ANFGCYA7anIhi0xrY5U
DgS1vRs0em9JSkI2dOmaZV8PkcpPdY7nHRKKE7Hx5KZhyxdouRwS9KX6zuGEsN74fjD7uzGR4trz
kc9FexR+5j0k0+x1n35OjTTlIWaYDqi58i2hRAwaW4XeSSo7BMoGWJ66glxYo2ZcEgLGgeRE5QV9
wHE7ytKge/SMU528oMotMLfusO4dlmPdQzCvw1+E7xUJw5jQqW+GNjXbSVxZ2GyX1u1ssay/YVuL
vGG1BBweZvD8FN8QuHioRNjle4cDx7XJpC28jx7TPOHzJbe+HNcm34bS49U73HiTm8cz8InqiPyw
Pq0i7aPlIIgjeRywiegLfg7tosy7q2XdYGnCH1LXCUfNNLDQYWHqEftUZbHncWI94GDsnLgdiVpH
tPuVQb0LA0/OcZMhKeCuVi6T6dRM/5khLG/8BaNWHLF7jw7B5AY99CTYPgFHSckJNzZ1oHiDEweQ
J4ZpZ8HbH/Ai0A24YiSRFezAip4ZZBHe1yZYSus9w4N4o6ZKLnEAL8fsaRKkCLW38A1wouQkDNho
Hd9XQkH1HiseiORxAlGEf7h95AFnP1MRkqyPqpcc8NA224az0kLmrOquDGbfry1ACNX4QXEdpg4H
HxGO2CZ5TXDC/YeYKAp+w4UFBuYo4R7bOqzvnd5rv9rmSg9Ze5jJfRQZ91JYAy//cRULXKWitW/q
zjHTd23nUfdoE2Dcc2DumOmNHzQvTlf76VkidFdnm0XZwctdhaViaYT92CEf4vlwAvHlOdcrJQ+F
pvev9Vs4KG5IzNMAP9S7gGqShJPJ5LD8dpy0265dCuWbokjKg9AQ3OzZLHPibWvsEHK78CuUuytL
1eMRT5XnngnKNLzpR1U8KWPP9sGbKODcwMFgyYKuBkhjFjZBHXbmk5UcEJMDhMMhTaR/SOZuuooh
g7s+eZlafmm6CP56jkQXqJAZBgVBe/VhUHJeXzGTc9rwnSX5VVOXjrfKsZIHHjgQsjAuj2DFXNCt
G3fklH/6f0fIh60NL0g88CoRP6NM6X62ewIlO0jlPDnrLmusL2sg2SuEKsP7Msv9N8Ierf2JuNqE
T7rhOYmVklehTZHy2vmx49vr+Okus22hGl2tD9ss68MENwjR5Y1mAsAhX2edOuWAeeULHh0PNBai
qPU5rJ53A+rKKACChUNcKionKOST78JPt/kDcKo+YR0oVs1ZOzLVW48jzwWr35De8hNVn0Q6S0o3
hk7O1D20w+00gPSEcdvN883oZJTKbTK3Trmh+cmbr5S9UPDhdcMgGByakoouVq541ZmJ+Fkmfl9O
eCC1PJ49NT3cYT1aF8J/YGNGgiz/wTqIQp4BdjKflAqX5lhJ/Lp7T/LAPWec8Pyj7frJbcUkuT54
3YrpY5DrklIYkon0xBSMG3tjI1Qm5/7axf2Ap2BdD3bud/b95AIhr4GlYQVwarhWquonTqkNn5b8
YxkJ/7FxS3W+hmTXXXsVCIBluA8BIKs/YdilbWdcUriF6RXfkgB0zsSCA0S4NkzT4aWc9TD/jFY9
NCPGLyXNUxtmlbVTerle6EIEjA6cpF5SUdIMvdFcSF8ocpb4vDoc3B00xMR9cHQ+RaeoY1i7rWsZ
nFeqLfwL7kq2giG3+PjOEnOqDlHlWkucDdEIDcaoYQs6pRp3A0sL3qbhNQYbV4EXLF8mSQb4xFy+
y7jGkVz1qwXI2733wXohP9Mvzbp/2xmLEPx1ZrvF1a76O3aJwbBvGSpwYWQVgzuGxnL5Gk0zsVhU
nf4pdJeYB39eesLb4xxRnMPzlmibr/35kU2K4+C/u/qreOVkdzAwZc0GjoUaYj6lWrHwjW4eKewc
qkM2IyjGmg6Rs12PAX0XeuQpWuZF127B98n7aySXcYl+Rm8TLE5tPTR0kpmN7w5UrYw9/MW9rYmD
QwCjEH6rfSt9pgNEOGccvpKPMaVzvVdgBF6WHsB+DEFd0p+yzBny2zLLVO7r3LHONCnhWREFVJ4d
UiinqW4MnT4uqPYkhVNgbaKgoyic2kARTm21XcHoBHuXrdu3HRUmQY6IhjvWQVdzJjTabUoae+Xb
WOD1EfzgBKKzCTwYC4u62bOAQWKHMn4lnwl6JGM5whp3+25RNNG4nd6y1G0f0oI8dtwnA5MCDndF
L8K1Idg4AOficLRmG1Vv9H9kV0/t60jyW9wj+doi7oPUwfoJsPAW32F5o6AtrvFaECyjJa0u9Jmi
veLPAQ2U7lPQZzeuVHkK98Dtl9em6C3szWNk3RS0KgWX3HbX6JznflsBzPKWv0h0U/7Oo2x+rKNc
tme0WrKyG4lA9lhEznIlFduaTWI44yF1KbWkyHzpGC40kimLKIdjjjONJGjpsR53SZu1H4QQ1+qe
X7NpzmToKGozOTi0ExoioQIuc9f8Fhx5eGdMwVDH5PoETQWCFfaWFw36vNUlmpruhkoiDtRJ5dM+
UuJr78jfhxtnIlsVAs61Mdnm7bkCJg3Ch23YUfZUUMASZJm1nfBC0YCOYPq04gyUR1TCYHmtRkkI
ZYDccFSeKtMYK/u1g5IinPZpTPHvBJGuredwIVrJ4w2x74H1gfdotewFHlK+IerSs4QVj0eA9SCt
ApNqh+L11dZUDm86rSa8BdJbDpap81t0e+EdCp4gZ20vOsMaAozzLvL8ieYUHsCFS/bVD5t7grP2
IaDVBmRl26hhbzIM/c/IlekLRapNd2zK0DroeqSNxO5DdS5D9o2PC3Jn8UVMfoJzFwZr/qsKi0JU
uKBc+Aikbv8+Y9k4S6u36cxcSK3PvZXWF72Syt0sqnThHEuC9XFI6rk7mwk6NipY5Fd7OVkLpB1D
fQN/oiHrOHzOrUXHA1uJGTWNXhU/vZ9B4C1nSD4A2TNon/+AH054mdD1nvj9Mz5fKHO5K11QBPgJ
xmp6r6qkJU8t0QwFHcVsINFbmh2vQ+UdRt46JHModnI2ylSASIlaTJe6Qat6sBUpKHYX5IdpRM3b
ne4LuIMIICvHXzC+tFrqIVl3idagc31WMvLiQTN9yGY67OIuy8r3sQ4Ldx9SO5/Trr7696ZxxmRH
Tqn3SSteIdwrUs4jJhoEDna6LnaIwon+I4QE8AaQyNjftSzF5QZfTfcfTLqMzVNyJR0WHOUQxmYS
NFZQFRT2FYx4G9+ASXiMtI2XUNhF99hyKrOPDAri3R8mB3m4CPWR/tFmfVhs3Fl40PBik6Ze7Rtc
RxSPLaoLo6dM1qHaraJQrIVH8Y+NqGa848r75UitzxhFcSDbPItBo8zK/nc1P9NASa2ie+6DbnoM
4Rn5sWVp7D+408iNGoq/rnTsno6iqax+nSHHwR5zsgv3IFu85GUKh+zsgLis/sgvufDniL8KnHz5
0AMk1GzmKex2F3s+TPAnljePYdb+TRy3z48hfieWggSYQeY7zcuc+PhnVi9Pyf+mPV2gW+SyebwB
iBFClidOtFuh8RNVaDzzPAAC4aQVZSb6pAtQQtgRgAEhmzTZHSULhlvauJiPMkuKHGzlktPEmOMl
vUnCvPg3yACPWQD+bGQpExYOIYVr1ybhdQ5Fclbp86LW+aINYnHcUkqbxPZYGyoTCZrdC941w4vf
hEm7GfqxyQ/NbHkgIaIlvUNS44MLNVGu1zituIlGmIAblaxkBjQOVp5TmF2+OWFPKX+xx959oyY6
EI+ygvZxnAarP7QeKf0DNQXXk6GF0H7q6748LgqHf2wquRLqSx11A1h2+cbdU1cUSHDSujP55CXb
bGhD2MUT/vctMESfOGoA7ACTPRUOR1uFJqWOwEvo5nPqMvnHuohHBqyQKdoyMVtf+KKZHrPWBuWY
eN5Uv5UmWZGZfKLrz8z1oFMtycgY45DAOyYKKY5U6E1mH6xt0J11lfnthaPewv9RWP4/GHsjxKpB
yEMShSEFh0GN/zYlTt+f6BMkNWdgjSWs0vnC3sIxd1/ArocoxAG5Krg0qYC3UWAUXElhqCPbjW78
SMNOyuDG5ZhsPpt1UdZpoYrzdghqokhsGr23ABNLEOeDR9UWDIOVEgZttQMWwCDrMAXShQkIwI5U
cOD+ybyDjkrYfQWmnZdBUU92BIGewaNTxSSu1QYeRFh7YKGHUMfQLuaS0dCJptIi7LBM19iQHe48
1Zt7UELCwx0bDde5izj1ThRuMu9hHNATgwMfLnc726HaUC4Lk5QX7nShzvIKtMKdy2xiFgtIk1us
W2SESW0jbdT7rOl04gyDIW3HBov0QSjF9ApLd6R3kjHgc1ItYnKHmZjHOqQ1GyM/tVWbhHEmomJ5
GJ9AWtFNwUxqEVuzRXdWgw7UxWYYvtIWR6kPjt30d9ym2Xpjytn7r7BKpnZaOob1UhbG/hooJuri
ZO3k66DLhqmcLD/NpDxJs5j8dG0Q+BkHdjAcg1eG45QehcK1ehpG7OhuKe0xvB0qzQsabIbzmuk+
umNTXea887KKPXmj9aURLeVQcFPmvVpBo92WOs/vF0eHady3iq49q5ia7MyLp7yvGVupgnRkFN4u
rFmJaruj+6+AvnFwpCnx68OQ3LMFsYIzRMyFh4VIsgdeZrbeIGQHzk6vOR7MrAU2J3DCcDn1vfVB
nF/8hFVPvSZJ5f5AHVD11wmr/W5GytMwISUs4plki6KBOps6Dz79lRCGPGFhxYSvxzAsDFuKeHBG
fOiJMyDrJu5Ic2vL9vYyU+YmYm5qKFBjt2Ln20guXrNNV+NPcedB7dk62ir3LYs8N6673PUeUdHL
abdQ5XSV4GeV7NYV1DduVavubjk00Pq3mWk0fOaCaWg+ZHvJFOUm41tQthzF7IJaKSLfEa5RZ+am
2DUhpvQt9AOS4gMp3z9PzOFrybGWduYl676hS+IWEYs2022nW9G/uyh+O6mqyWdlaCGcwHAf36n0
ANAU4GW8t7sM1zpdzTh2QGu913RBRTHRC8gROU97H6VqHs9+HS72thQuAklJj/OD8Vh2H4diXMaT
HvLwCaQBewOPrUXEf/pE43DOd07fEjidDQUVTPlNlNChSCI0C49h70usPILU5YmqcMzIQMgEVX9U
SL65zBDWNx7jBC6XVup28XWaPrqzxFPN3u4Dow+GH98nVrlj85QhsqeV1wzvfptE64lpbZrhi7YR
aPUwWe2j4ptm/00boH2lJvnVE00c5t5MkjElI3B2IuOW1vuOxsz2DqkrvIHE63PRBYR2QC60cKdX
emuqmxo0m3NI1P/57EsYgidtgeGPdGTtojXx1CH3wHr8h0tf3OuFQ+HWoRJjioWC3MXpywDbiDGA
ZJSVLLqTldp0EAfKAznBmSCkbzmCl5fnVPQQuOvjLFzJ9rfUw2MNv42N8eiT4XrzbXoBvmoQFcFN
BGcWmFgk08npHsLMw1O95W9rjMXrunRYXbDzdBFDeSFqGEhhRfXxCmeACzuf2e07mGueQSrodq8X
HT5ysPTa3bguzU03VPa89R2P7Hq7ciD5YCzK0gOqwcwqvBTDOXKh5m05bLjRrhqD4bUxE+NBl9ka
6pDJ/WMr2TnvhBLBLyHhiYfjxOtj0zWNeC9mEd6Aniw+wpaSiw0VLRN9eSrov1plM1H3LXULVOHi
mNn4CGRMOM7oP2DmTGjLk+0Q7kY1NC2hx7Y8uZhspqNp28U7sJ6hOYgjJMLtUuK0PtDY0H6udHha
H7Zt6Fq3oOJVzDPJfKS9dHmICPlisLD6sv2yLGy6cQT2gDNs0GIlpITPYvWRqdr9D5btWp5GCgVu
BwAry0YkZvwH1aIItqvnEpddAxLdR3oodLBje9bW51mv1+gCACZsq7TARch7BNnxuvnDj3RS/zvr
eqLeoTVWK/E66p+zuSErQUq1yk5Z41iPpNsVobQQy8WFfobEvuF8nmCFNqLX/qGlRCs9UdJbbesp
wa4RQz5K6mMUASS50a4BQwOPACObx0I7ZqKpsxuUW/OY5FykR+KchndzkNH4qXxeoVj64OjsOdlj
j1ul7v1nYnHUdtbplLk74kfECDCqag0aw6OJCbIak0s+sD+HiO5OWb6TYxXQngGnyCzXEYJ8CZgS
tX5E86T9k2VXQ/5TliURRatWgvIVcPx4+TacH1dO9vxzcPb2KKylcrYFgQ53R00U/XtB6zHQ1oxz
KyAI4oE0R/Ev3hKswrIPIGLccdqP/iZspCP24x4hqPUYFzY+Yz97HFWl76nbsNK8D5Bhkmf64shZ
AmmMCG5yk2CEuTHV0Ll/nELWYj/zgvpr6cL57EZKtE9R2EOz0gg0K8YGgWrCFdhEZ+IV6kwrQZqc
u35wnscoqLktUSucfUWeSp/pjlj+0cps/zRsgarrDVOFO8I3ASLoGHbrVtkQuvESWsMduDZtvYqZ
KFRicrYM7BtLl0E5zbFssR0rp5cawIx9m6Tssn+7krqAg8GSyHcKxsr74AIkfBEPkJ6SY8aPL75V
MNrOyeS4+dhvdYtVHaV07ZLwqvD+MUT3GPgXfqJzsgQ0yW4txxvxR3ps4X4tv+AAHnLvUZaQDMo+
QcAiUGxh5U2OjuGiPCekXYl0CMyjPJEENPrEt71O0uSK3ToOEla501Ys0GJBp8A5QYlzLZ/X2OTy
ErKTzApuO8DM8EYjDj27NAK+vgO7EQRPjtOjOxN3mfO9/T+Ozqu5UlyNor+IKgGSgNeTg1Pbbod+
oex2DzmIJODX33Xu29TM9Ix9Dkhf2HvtiZ/4AXU04izbq+6sHUf75zVQJTM5qbFqTZC6fHoZR5lD
YoLygec0JuFsYkoP9LgAQBMMld5n0LEkHynL5PkiUkR4zIhVGPyu8DgAiiu7wGdB3IwfImu9L4N2
JnrtcScCxmdBeIlsP5K2q/PgmXPeIeFssYxaYRPUd1MrCeI0a4VWH4JNdOpZUpFr7w7+dQQbPB8p
MWm2WycMmS7ia6l2KpylOiAxCMp3P2f1cU4tJflrlIIw2YxDkup7oiYQQcOV1hnqgrzS6QsjWUXz
XjAo0MfBQPFmtFvdwBSRgs8KOj1gd7NbE4eedRMYUk1fEFjJ6mGFU5UdmKTF33UDpBTPInK0QzWQ
kbmtXMtCihaJHL85aOcPZ53mjzSw2jm1qg3kPTM1vHxIKYtdB6Tkpx5biZxR5z481951nU2Ft9ui
LdQMmla0CsVmmQSe+XwcZ7uvCL6JyLWSbX0aHHIs96oLyXQVQFicc6OnbrxwM7nTKfTpvp5x0kw3
b2FFqzskMNmziGX9ZsVpQCiZFMTthCJWfygeOFH6mkrs6C0MLDYxggaktSVxRscqksTMY/AEdeoN
yj6hvQ7L3wFju1uE8Ohd+QUWn5MRuciuiCMIm74Pozcq26X8jDCqLxAG2mxynnVfI3PJRiAruHzR
a7wB7NWgBHHuoLi3yAP0vhvzPrvGZDojwnVkWlyX1sr6c9Xk9n3xQ3XxV6s8E7hfdc/u9IQbPYkO
jd/7D0NI/4LlO02c7VQAtbhw36zQJykB+X+6unaec1hVjGfW1qzDi21EU6D+HiEOXEb4ZPowKkZg
FzYT4/KVesX0cSOZgpqx68TcMY7FDkxDKhnZuFWSnnFRBw4E4DZABTokk7g6ndDhdiZ9sL3T5USy
YsQIjgFyJpPaEn7G2QnGAvJcunWLLny4bV1QLeVZBVlyBOi1QdgbXHMvTsgQh2iD7J30cHpixFAA
Xm/dSzOtQX6cwyqXe9JveHl0D+QFciIPwgtz5hC20BJxtoMvcex2TtCsoXWNJLdYMyTxXywsU/Sr
7bh574p51Xw+mj8bPeZ6XPpXsvC6/JdGn3NT54xuTNVATg7uZZaZ5xruFSg+yHx46/Ml0xCtMCUf
gjnyaBcg17fI+rI4PjY6Bda/cWc+JywUGRTVdVfNfucREB7I+p1Gd/4ltF+7gGgzfAgMyPRFsEhy
aOIdiTA+KLwX0rdXsrpsCbhjj3WxCncexyqOmqxtjqM2Jvgto4yukmXkesCGjcvBwPwZkH2zqWH7
ZNniZ4EX/OZ4RQ2Oc1jzPnXBSBwipK0//RR4Pyk4OXRFHJVwSCPGRcgshHhPGbwSSYlikGhy0ao/
c1aQWk0pQjI8XSZBk3FLEA9sE67LJ1RAJHn5bu0/mkUrEtWgjVMvNn3AObYxMQQfbOcdvAeviDKx
X5A13UJPtBLHFUDrK4tm9ig1muriqBlpIANL/h+JDLQPV8jYeeIiZy/Koc9rQgS6ikqGBeFAQunQ
zfIPKhRoJWzM8BguIXN5SKtGldeo6tTBZ0hBrIsp9byjdPQ4WcmiQ1mu85ml2zgi9OL8aeGy445g
+Mz1HG+haiT/skEYAhebCbR0tPo/Y0YKX1LG2Tc9EFgLNIg/0GPJdnDxiJ/9ilHZhgDy3PnmHEbK
H/c8hHuKRKI/S8cNkJSV0AfvmkbCo5P+aOpTNqOKRQQHqPwhpd3+UzGryndBF+SvopWP8zhH5WOX
z95dEIzFvF065ZMRswRgHKPFEf7J6FmC+mAdyEwc7EPGEYFW84U+fdAHdqsraQbrSJlTlktOJVr1
1FdQ/lZbY7+s6B+hFCEAhGBfF7+C1puy+9Fbi7/u2kh3X1VYG0Z+M4e2Z0v/vn4XCxrCY7X67bxF
nUr0djLSE15cRn/9tg7cvN04hW6QPNSVeO+mwr4b1wTmUIXWjfZd7jr+tUmi+INnYjJHOKYqeZ9K
gNzbwOkZkAfBou+rhZ5iF6L3IyZ6bhNinkzsLdywsfcahZZwujYa1umtMxYEp42UuGtIOKl2gEpI
BmXw5c+7xpXpW70InFd+ASYDqxH7xWg3R+jttmLu++oeb0lDRVvXqHYWdxFXsSjCqlucp8AxwmQU
qN3yitrvVeD8E88TFqzsSkBaW/9hbD7Ahe5SrFILT+Icl890vskH+D2Ga1ixmGmNQZzIrUqEgxcx
qVD7VruemAFEdo2GI7ft0sYZ7tY6GNvtQt+TvUzKdBxic6CiXYTEDCPhxJgPrBmelBmZcWfiUnKo
jwJvXO+M/Iw3jQmmFAasoKB4wCe3T4510+N+bcuqjWCmw2ZqWWOYJGd2lrf4d0xrGU7WmR4R+lon
dJGHY8OjqSh7323EMSXQxK73uI5TFrLGwW7fPXltZtwDnVfbvC21WEnu8v12iA5FFvf4yHWKR7nX
eJyfq1aOfLCQ5YBOIDIecVuyzI6WS7ciYzzMxOVU9yastb7Ls4Hz8eomsiFZBaV2OIGz45yTcA9a
NR5Zy4/jN3uoWX3EbEjzty6t0DITgQIrYev2hNru8q5d6zvBsB41WcUEF0xYGA/gokyAO35ihF4e
3Zo//pKW+J1ArLGqQKjbjsq55CNz6uMqqjR7MiVazQ0Nv+FfqqxNgdgl5AWgeZ+6u8Gdy/kzTxqP
ADZnkcQ0iLLeRq3sr2TRyPVFwJnzL+1UAody3GUKziON8LzJKEGJDyWPghlDrRfKXWnAMB0t64O/
9D8Wb0ARuIjMKCJRUnFJ11CAErBBdFLQQy8dK9VxG4++t9Ifg9TeuRA+ISFoYevd0KAh3kWeM5bP
Iifzr9sYTXjufbdwcSH3GgA23bN+0ONz7vl9fU8htfRvytL9MtsskmSnnBnXoI8QF3aJboa/g/LX
9AHXvHdXu2P3isxbVCffeNDBNGYQwcCgIc5m8akEy9pjFtS4tWATlJnhLp9HOMiljWe0Jma6EcEa
QFGfdY46FhtQEX4XvF92D1hUl0SyUHJuhhSQGFJUEUFA54uRwdE3EaruDBSvPi3R2rNuIzGz3KLY
IgwVVDNupIgykADZAGgfq3Zr2/u58WjTawNMmqjdGe1gQehKdC4GOYYfLmPb9wblL5oXRDj3aZln
64MzTaL6A2Kky55qDJeQdsDErMjBuzIKXkb6NLODtWC/mt6hZG8UlckJPXz8gTa4PUMrQ3WPLk7w
0tNO3U2VQcU43Ao1Yh2ZOL2ycDDBFaAuvgKB+NLdWjO782lEV+DtTeUO+inl4cUQVkL4eHBGMh12
M9fed9ghpz96Wo0pDkiGi5vODXW+c+u2jC480aRTQPi75TPY9pPNSNntlKYXgCTSL5eZ71tsrWKw
fGfQFaDagD07XLu2TdbxpMbVrX5WFS7Ohf9DUL1krpmfSH6dxZ3jCfVOZSirkvTmOQe3CZ0Bbcm2
zfvQfZ8rOS/Fke+iSFhEYx9UTBaJOP3Tpv4YH0o/yN8yVqnErBW8fNj2bgD1FxaWUcr6O6qH33Ge
JB0We6/DRAkKr3QPigqtvGf9HMd/eHlXHxguC320CyZNxI4O8+bbHypLXDL+pi6owAB4ef41FAA7
b2clHVCuPO/GOilU4O28sGSwN5Zxj4ZyzDJpXix/WZ4LxSnMGcrkWb426zBf0igHwWC4W0i3yRss
yq2GGQ8kWN0etSLXX7Rhsn+vMJZeeMIsKvopxJnltZpGkER1CeU3AUL8jQ9LyVMQ5mTUp5Dt2/eS
zUlL4hTfOmb+xUVoZkAMHjxU4u+KuPgHpAxEBcK66u2BpDFvQGQRtzOjkKAaGFGF8g1EpCayrZwc
/zcafdkcLcIj91zcCECUU2QYPWuFn2e0w1SeSuDn6T5XbovvE3Hc1aZtEhGlhMti77s4/yhdnPgs
2hmPUb/mxTcveffHYnOHJquF/8H+iFy6BSpidEy1R2gzW7T2ow5ilwjbqU/eVlONT2CmmFw3uB2Q
txEsjcOjkVP9TVUW2X+F43O/tIpYzF0ydtl8wVxSPdfRGP6Xgh+xZLJ7NkQMG0LGytOhLrZIw+f1
LZild+4XvJJbx2druR2YyLascLiKjixUY6TA9QglJauVfGnCbilwW0Gk6tzyVjG1buWzuLhFqqM5
z2fGhcSMnsNhQlZTtVNVHbJh1t3OUpkRBQmRnURhhMbk/c4ta+M0ShokMl3G7BI8JWJGajO3I6Fk
9A4jMeXOvlBK3XuFM6L5WP38keuFTfwUeR4s+S5QLO6bWZtgmzmcTgdSVObwGM/BjQ0OXDsf3uPi
RhsquzDp0O0IjJh9Yvuvws3AroUAhDD8koYw4T/omZt6fvVaI8zhPaeQkxuLUQVqLPZor3+2Y4Qc
YIPWfvXuJ6zE/60ZqPBtZ6VTbKuFWQ5EBLJwKqhuyYvr+TireOaXNzZ7VNAwAOnGmUP08Ekzt0HC
G1jnX5+b7CqrJiouzZq06cnRSX1fFwRnY/oz0+Rt5mz1ye6WTHV2E4ayzxmHXHLJNES+NyqH/DqK
rs5vFtqoubckR4i/i/JInsKnG4Pccbzug8cGLneCScFsmR8r8EY6T958F3PN0VQeSsszYO9q/pzw
BiBfnVVUHkcmZ88QAsOfCRkfOvypcuWnjYdxvifmhyhP9LEAm2HxN4SADZjwN2HqtWwa3fovLovw
nqhcBAw+Lo+XwHrkD6OZkOIxdBh6mbO7ipX9JgCW8aF21UBujOgq90mtc+YfFbdRhBTckUXXHsap
KK1BhE5qwgg8DAEhFXytQrFcIyq/ACSZG8hpAxG6cGhWWOGzLjQi/MEVFUp+CPKfT+hxpoC4Y6S5
myrrGT/gZ7TgcES/YJfO3B6Qfb1oKFKSbgnHXYXbhcpzvotakrkP0orwAlki/p4CkJq7sXT99oM6
csrJtOes+PKAZLyBMRmJBUnqf0E32WMtZ/8NS0bwL+VGJurCpSPAI04yF0HnDxHaArvzDCw8jClz
8x/99bScZpGD62sJAHlDk82hj6GO29jEgk1IYDymNKnVKr6CCV7/oEpZv7Bl+n/AGvPLeCFrHSZ4
WOoOARKiW5QOpruMMJf1tI6UDFv8JFiXIkrBDyKi3ZVPPormE0kc480pSHP+yNw410+op2qBzIWK
y9yrzNPrHbRCZ9nhFgzwkxOhAvvPvXG3upouiXc7AAzYoauqvk2rbX9uATTBNgj8vLzG8KwcgMzE
ojwrwZ/KNzGqTIbBaO05PkFGuPcAXAtshVMXPK/tQMoGMv2MBOsRXxtvA4nIGVfob78Vzg9GeNc/
BfDJxK85HWJub9QEhKbgS2t2nV9V+cNN3f6bt4Q8mT4vly0YnNxjFbsUJ881BcjqIiae6y9eFsSf
Q+zJ00gsCgvSXM53Osp7ec4J5YTJRs0PzR7LEekqWcTavnlzyryiEcvomsmyxRC/96eKsB05Tt4A
dy217Z+587pg5xt3WI8sbovlEjLXYvcOcbn+QUcc8UHkvN/NZ6UBCR7xFfj2cAsHWt5U4UzDNi9u
7E/gFqSJsNYycfTs57znVK5S4xnD3g9kKQRj0BUtabWbHK3KRjQO2blJQjl10VHVG0C8aM7jw+06
BwZTkqTlyeGmbvVd77VmXZayBV36eusTtO5tVwI6p5eSSj49wNESz00CenMjbt8yg81qyI7Ye4qI
EUfDiVomg0VJZCtxJ0RYnYidJKuCFmk1J8A9CAVySvvPfAkwM0SctKcJlSu/L/KzJ4A0Ov6GPZbh
nUm0oeSJO/IAWS8t9+wvSK6IU+XAvpwUpK6QI/e39RZEd6N02ZfO2u8gNQ7Osheeb/yndJlWbhuc
/IiB0E+/Dqm34ERcM3M/Ca7nyGttdEily2SKhWy9ovQtJXm3aD66Z/qJDhMvPqJ/YWV8cyVjwJJV
MGfjHe99FaDLFe0rwgyCv9Fz0L90TmFjgITLmO7HRqnHnD3hCj8Tw2jWmfW74X1P6K5GuMaM5ZWL
a5NFHyAUmLYx1AScr0QVBCc8N+zAAcnA3DO0f0iu/MjLjz6nTn3u6cKmfQdpuR4PLE8yb8/36mJ2
T23Ibqkc/XVvmO9E/a5r2LToI6qOgfNRZCAp3WevyOnyTKcc5zg0/tIdldfzKXgZuwQexQR9SO4s
4vcolS1pthyUCK1g5rQTWRYH/2b4LjEpUKR2IDQzgPNqONhorOzc84oxWS2fES4uy0PeYq/iWQZj
24xTy2VKUsI9y9CRgejI6XYEkKC+WHJ4CGHpq4ejqUHOn5FMorDKCogKW4VT4/VmBEu5nx2DTaKe
+vvcocAl23Fht+PM3sBsOBmoGofSQ+xHyEGCUwg9w3CxDhfGDhMMRyd5a3Vy0eTfAqvvw+SRqToM
IItPx+6DUK7z7ykfyEyhbEjB0yWkUn6EhSjvowSOAYnMOGcwbCMFH3y5ZVjKcR47JvyWCEog4hk0
vLueeTkjhjodf61JT8IJk4fwQvIG6YttESdXt3DC6M2IcTyVZIAUGx1OSCNIAltQkzGWv2kDbLdK
UR9hdnr2ju1rGjwDP4Lgy5Q+fKhcQVBVgzft30rK5bBDQGnlVtxsCiddpTNMIxXRhTtIVy26Kl+e
2nSB4joq0gYogOowPFC/jPaxJRVpX9KgB/sEEId/14dRZ/YdQSZyM43gCA5F7lFxTeSp5ecZLNo/
k8wo7LAjAtokF/C/biU/7pTqAKw3xBYSVU4sn7L1bCYLkDDLKdh5kyXB6mCyuuQ4sLlhpRsYruiH
Fj1J4PNt9O10Koq+/9Pn86BQNJH3fEv5BufAvd2Nfdbe4Z014XTSpPH1l0J4pYuOh+v0wzUt7oPK
whxCkmUqvhrrzWw2DZ7FLUJ3AI4dbcyXCdpiQnGwmGVCmAne5TMWZXMEJ1aJN4kYvHiG3xF3DzMg
rJVzn9rCzjAX9S0oNYux2XmsnpktrpAW0KvhGd4YBm35i64C1AcBudohi/uUijindsenVCS9fsAz
QQ4QG4Abo2UlXGjZNl7PlqEopv7mW6kKMu2ygoGiGyn9a8nIHTgFaciZtdEls3OS7AaiblDpcvyz
GS8XVrPxXpZhTRvFUynj/OClhFzCZxnBDT8XlXCjG4DF6efnCIk+Mguj2mrYFERYLsmBBqOUZrcu
TfRHOWWR7ozrrP3vluS2YleiSH7Acja/ZE6c2w1+VwY9M118uO0hF9/XDCSfq45Cmd1kby9+6KPS
VBj3nxMnyehmLCHtB0Iz83OAaHo5tpBq5adDt56T0YL6J99OTp6A91uzEi5lP/Xr5yotQtwtL3cJ
SFd4tkU9C4fse8jG6pZ/FVltHnzGW9yHDEDRsIeqKGPWpUhKl2FTxS16FhFk8Nhkyoj4YQyQl1xD
KHJsBKsYfeSOu07JAxndTkiaBfHkzQMHYCwRdSaK/SNGesBa245jSZIvHiSQZQBTQQPd0b81o7fx
WDhCbkfHlpV/Qx8VGqcl5zI6fLK2AKgVRDciSaQOSJ07x8zecj/WiWp/GAbOTG9iV2jM642Xucca
/BEqvRJDOwZ5yM9rOOyR3xfJV+OGkbeXczonVw/UykiypTun8foxc139pKjhZsqoXpS/CHfBj7Br
UYjMFLt96T7kWXTzTtH8vnUVPr1n9o6+/Gj9wQHi4cnJze4asXZqP8/gXPbIhYvxn6SHkDFL1RQ2
Rjdx+aoH9raqQsvYxHBsqXT89DEkHt1F0ZTlHWa7cpm6B9ycU7HnHCzrRwBREi0hiLvkLlNIN546
lwb7O557uE97t5dzzPIYWWeKV54ljf6rKCe8m/Q3Lj98bjY8HiNTrEskYC5/LFjzkMBXfSsy9m4N
uyJrWe21Ow/TdrSnyId9w38R3PBXNI+rTl4l9gaWiqxYsuDYsFqevnsZuh3O3LR1DrbptHsMzUDN
vIIFTCERBWRs7HoUYRHhV2FsBabpihJr6zlkqLDnToPmDhV4lBCulq2ShQuqlik5926nBNwuo+3y
3RAbHBwnqVmRQuTFmfxZ5NTNCC+9NNlNsmkXxJU2qu7mwngNuekpHfQUwwD5dq2CY2MZRQ0IH7gE
4keYH9wOePZcVllRKqDu1u2E/bTPQFkGUwvUBTBz2HrHNV+7+QEGbSCZuEHIQfAj5uj3zMij3PdV
tATHEY9Nf2jRZufztlJDReI9pBvxQnYQyZoMp7zuLPy2J1c4k0XJmYelxwdg0sQTg2dQk05AcvhM
b4aZYvUyQIKIgdDkR9Q30HDhMRygCpq6OFVAHmSDAYPDkPS0KXB5a4kOysVmYTfefhbDMOhXbRDK
krfUaWKJbEDq5bbJber3WMnpaNkfMwmL2l2QYy3hb7Kt+K7Hpai3uO16u5mTWMjPIky7PL3y3gQ+
tugCXX6DlwBk/oa4EE5pRsKCDL9EdDHUMg0ibhPmRkPB7CR5DazDZgBP8IrwFtAxt/wyHRf3x8zs
w79jX1GIf7pGWY8Ud3bAFyOWliFhEgXTUKjFpJlrgWwebGMgT36bjD4Sw4WVwqXSTFpPVobZze0o
fE51okLIvMI8gwZvYOa/VUg5/pTUcdMP+gbGfkQYeeFIGoqBkiIhtPRcedY6zwMhGHRV0vLQS9do
rfF/s1e/D0CPy6fQh6AzwtQF6IQTtEnH55Hyy0QXptk9oLgtrs8M/E6N3bfMHgKIQTZ/AE7Y2PDQ
AFkzZo/v16tALNYiEOEWbD4+6YXsA4t6PczX6VDUeVB+xtQB0zXkyRuOtu7IpqiSKLOs0es+Ok2z
O9hjK1wS+JxegitibIHR1brLQrrSjTJ6Ztw/TMiAU3ScXV954MFsGJKonkD72lejns8lvRVqUD6k
alehV2ORjFqBgVleZs8oZQ1zfjUVJBsZ2obtgg+i3dU1Nf/OsdFAacT8gm4trUmnQzntbXp/GdIT
Axu1nAI2f2LHSku8ejxA0UkQqvzNKc+Qscq1vGv8gRBbr1vfTSm8cS+qorbYwnvcWxKzCDMlFaMi
wG3AXLSd0+lMRFT8r2984pRbFYf9P+QhSn3R2rgtXwkKuK1GxqJOhCsb+wv1HLE34+xDV2jyvgoO
zPVgIBemd7YN0Wqs+/zJmVjmcSL1uxZPn8Vosobyuwhtc0UbkgPUK1a6KJeqnYKoVDMmj8TDzBaC
JMUwbors2vddE12BLkwNbuYSHVtCiL23ZzVFqRYkCZElQZ7xYAVOk6PebGa1cihCbkTKG6YfztBk
66kC2djzbLt1fOUUQCY1TOHwN2Xr+CpKMbPyxXGGUt5tqIdrifyD2RR1AkNxGrZNWISN2szY5YBK
LJp3wAF5SrxSpKM/LpAA9bT4FCJ7qhuNAIUGJb2QLhNMj0jF8+zcR2oQ12AuF7UnGSL93U8yDFH/
0gPewy83b3mIuPJL1wlTuVqB09rFir3AoS1c508SqvLfgKO85ttw+9+jsy5Yqsj8q7YWpdc3sBgs
/uTwskJo41v+5qSFecaSXHnnleS2v2Wi2waUE4Rx9HztmpEYmFiPNV9urz30zX/DhAYMGmkUrb/I
zUofG4hPyzGuKmW2bHhv4TWNCJp9QJozITNdUJ9QGady57ZNZJiBInL8NXjsmg5DRyzV4zow2X9h
W0UKB59P2nDcEo+0YWGgjrRI0PLSvngDoeD/p5osPyGpBnOPcSt7lWZMzCXXPugLcnbgouvQEQ9L
MuH8JVq0ep6EnJpDpRc3JGEpkkTpgbo1G6mz/sXUc8FwmsPokCNuro9h1iSPoWS1fZp8pl3E7pQR
ttSJqMi90xsNPEqmsdj4AQPox7SurAY1PkrMDf0QMpBJcmer3QwLAhkAMjgzY5nPgePi9B5tIGkT
6gRzDxnQ5gEuL3E7jg5wnLqIhwipxRpDDEWknWPdxaRiFCgFCqbPsiOqp8vYQxMs6jw14QyUEK5N
7m8QpSWoMnE63U5rTG0Ho3mNv+IEI9suiB31jO4IaP1Y2+SXqUT+I51c3NWMyRnE/R/S5UQK2X6x
rrcDEe89osRqGWCwDzmjNHC89Z0CU4E+bOjFTSc9xxEZSODMihu0cLjCGgiQm/Urt40uKvvXdamB
A5IMoGwETXaeiCK4zZlw/yEFnCTZXM5aDTuhW7Nc0bYn7R3iNCwRc55+UvUtmhCvNnkd8Xqoi1Up
iVc4G4r32hna75zw+J8cyqZ7uSU5vzodksstW8b6YviVsl2KlZxxjUvexmvj9tFbwjn6rOaiLdF/
cfgKNPideK1A6rZn0nimA3s/PuUwDggi9FtltwHi857iBnDsDPw5/mZs5SPngFJWHoXKfe8kTJj9
XYVYf0KWSyQujmt+jCDY4spzShGeKPUW1pQRvz0J1SLBqsqrE9HkChvsKsQfRHslqr8bAAlKtuM8
KcxNGgW5UxbMzEhgWi92nAL4Wwjt75FaDcmZb9AH2uyifd7VQhUsOtqIjm52ihhI91D27nXAw5ht
Rn/GV8XNWz8sXWYn7AnWhUrkufXOX6Hr3K1rZ97GsBg/8DmC04mcsCj2QUIduR0H99YhZkn7xzAM
gnmSMWT7rJ2p/+lWgfE+GixhSIhFch1eS6/W0zfOO8azwIf1d2IXXsrRk2besNwT/4g9Xf6xaa3H
O7PGyDE3uo6Tvy4SngJO3dr7pzAj6XvTANzhNEUN7x2QkYf1/WhCVR962jp/6wdGdS+yilmEE2sX
HZAHjmR8EOV6e2m74dUmUFj2rFFvKEFEFAQkUbeToAb/hW43r1MfxxFCt60dJIaJJE29T806WN31
pIHNrzXuaaA2floR24toCbOzM4H18WPHPYdjVBLnUnSUxXqIVX1FVkZGKMCJ5m/urEyjMwr7l7CR
xQdOsuQ7hoNn9/XC3Y2aI6IzHaYAZ3smu8e4pUrcJukENb0ZuuQTtDb2I7BNmtVcExuGQQlLPESP
CrAPusZxpwKfLCyCqspqW0hc/gTcB7dQQunIZ8Q/LBx1RhDzTDx3+FS52v8BGDABOped/1Wm6ElO
2C3oiP0GsQ9hX0uw18QZ1Y8+tpGC+zsTxYMrMOo92KxTNwoq/ANMVCHu8l2pwvUMdX0GUVjNIBNF
FbX+Lptd/C6tLXpJNW9G0JjoC4eTmZoZsBk0DffoRigE+akqwosGUCS7FFux2ODuCMdftqPl2YQd
VtVL06v8VI90CdfFpAZAeMcEYLPSAKl96ox5cODsXs60FBIxMFGu2nmwEhtGcBIxTc8eg6k/vTMW
TcVj1bJH+A9bDT7t/Ri0wEYPE2LqLLln+UeI9JFFg98P+zzAU0r/4U0q53MukhdnFioDxhTFY3dX
j8r/zSEeBHuVpnm/XYIy+exxTPQ/64K/Wu6Z5Q7uVlu82wR2S7/6Mmmpr+OAfQB7CVKCihAoNMa7
YpGjuUeIt/SH0S4NgkIkMc68U1RiMU+75+CCNDGju2d2vDgiFKxcsymW0otgNARe967hvDZHXLht
87DgDHWwTcbwnrcguOr0ieSvzGPyvTK0QXWzIB5mcQrVAX85iThQx3S5LRy52qvlYMxOKwc0Oi9i
AxM8yIiMzuhHBppJGUy3oAEdcWhgeSu3qxLz73SNOonbt6+6A7Iit9q7KBKfVYLJbBdU5AcxTnHK
3zkJAd593GqKVwYSyE2Z7HfyN1O58V/EC0ytHKqJSMBZcy3j/dGCbSDBtVuemtvxHzSmOupWTcGp
dRkts9UCYXNiueMlP8R7IYYEVyj1oWlThN4BBt/0RILO4rM4l52oryodh/GHC97L7oFC8HnlGPZu
EJ1Gvni3ev0ZJUQSv0CZum0Ul1UCJygXHuvDzTGeHuwK6os7Lgm9k1QJokuq2PE9WNIlOyYJpv+N
6WdMZXTkSNbp5QWDldSledGUjJBpdBlW2zyk5t3WKJTcZ0VTz26hIko9f0xDDKrcACCkihWyM0UR
1EfgDWGoQsBE7fJE1eORCxBChboH7qj+9QA6ljvGGGH/OrmC0Ddm4gYBUeAE56oAkvTLZpS+Hy2O
CX3yE4ZDSKhqi/U8XafNkihnfE9TFTaXxiKo3TJZbQXxVqaLHv1m7sWeQaXgbiCesvnPc1kJHpCv
KRinaZ0yAvXheL6gb5/K85RaRmbMYyKkTwnSTvnLR4D6OeIH8+87UouHgxtTYMBQ8LD7LAVf12Ei
uf1Gi+hma7aY+1IStLsO0clfJiT4vkkJkHeIAWcXWDxRBshSnbhNX9sqXL6oK5bpl4kIcCaiyLrq
iALOwzLktDKsNmjN6/Y+Seo+v5LWEOQPbcPyZxcBMGRljdejZrgDtNvHsIkNEAC/50NXZQAewmFC
j9WaiKgA3Gr9XYPyZeh+zZWK89exmDL0/XwtHFpLzjKeayaKnadMu0HXvdJpWKJHEzep2EA560AQ
hZHxoN9bDCozEIsRzzr/JPSj9yGMlv4nj2ijTxihRnWaQuVm71x5rvPExNzGzzLJTX+ijCFZ0M6B
j2fcd7lSKtXL+mlGm53ubzsf9yQUnre9zlBu0VOzzmbXJMggiSV287hSFKeUOT0xs5AunA7RkTww
m7ZU2B5hRuGlTTDc7LXK+uovQAK4FnMaZB9G2uQ8S2wsDJQ8crEQjUy/Pc2kA9GcsfPZnXI8YTKx
+m9M3nq/7RhMkz5UOFyiQTR5D4zCiSIpcp7V3e0G07epq36PPNBCDLzhRLEAbMDSIBMCvln3bnda
JzHeaFUGQ5WIkHuyslmKFqhACIq0q8P1EgdYmZh5zTAjzRQKAyDQksfTMxdKtsWAQKUrw/mPU2fl
ryWN0hTjVKpQbCLFhtwME+99brkfsUR2yW+RwnxhOm+deweTA06lnhdqiyCPah7RmpxuEbzZ/0g7
jyW5kS1Nv8q1u27YuANwwDE23YuQKZjJFGRGkBtYUkFrjaefD9U21syosEgrzl3U4rKKHgBcHP/P
L17gW7e/oqGEjWRAwaejXEaK/wSHDAB1I8KynALwB8JrJMgKNrFPDxmt30b5HVJI6N9Qk/Nh1ofE
SeJiU0G3P8Lrp7kXOeNAziw6wy9wakwCg8hSuXYU8XXbHmD8pZ2XHk9jZtN9zSS9w9MQYDNNCt0d
sBVNX+fZbBZLtcE31qHbWY9YBQ1Pg+m3X8iszH+ZjZ1888mbvTHNocPEsYSYvxo5zJG5QS16BRyF
eVVPVV1ua3wYjK2XpfHR63Is8CT85y8ROrVnA258CL0Z+slmQLJ4n4UEZq28uoB/hYlb/b1JqFbo
s5vJI1Ja68UTlvkriaK/0pq6zl3POqthZ3dOJXC+lAnRgLCP6d4Fudw40mRfHKGeJhu6yNmthpmJ
8xExx9UKBiOeygN2pTmbXoV+cbIr0ouQR9LIiH32NVJRaBxl2kEkZNox++0cT8goqhDy2ko3ghsB
tz0jRdFnF79qu2ycNWma9U/qrCLamkPuRhQwOa6dcW66ty2kQ4GSyqYTrouSZ60It4m4VrheeuNY
aYuwiP2qIywK4qoWcFTgK8Z+v2czyH4OfWV/Mwb228UQPDNuutKpvru0+Dw4fFlO8qsHIL8NDJyv
tt1sV/etJfUzZ07gXJHER3zDBG8WM4yc97Tq2Fe5vRmRW1/XQKDY+/VB+lxXDaGUJuc1ib4FTdut
pOXyy24649MAI/hqrkrzI57Ki7sOtkwNPbMkhHDC0b4evNjM9pEfIEKbwlTf1unsfc5xwejWHT4O
sBuLAtlIZFKkwAJB3uvREXwwIM1U10Omzae+b8PHypechYFNgBamA8F4L5s+x5gDKrm1CjEnu0XU
N38TPdX5OrTIul45I7dwOqwSRa3dj+PLICZ8MrmM0vekZ13DzrZyMOHQy64VZKd+3dWqfaStVn2K
g6m4i3PisVZwZgDOVOM2jymuj8A0gTv+kkkMd4ROmLO3kjYtdq0gn3xnGCTQr+GdE2Cpq3H+inyq
etZ1H0AiEYs2uO1lnu2om0g0Z90X/VoYlFPbXEXzsB4ijb0VZDqxAuNLHuJEhN+QPblgREOhog0a
xvjJ42LrUjX62WtnGe53L277eMNMICOr5Er25OH2w8+Q6Hi2NBGqW2+RKaznIDNA2uYy+Vx7EzyV
zBjUh6CUubnzqJyqldvEbKBBDZBEbBD76srDnOxYj6OL+Njh+1M1+EwNDjQIQuwNeLN3ZSQfyEJk
n8KQS74G9ImYVEVn75upTY+qM9Mjxi35l7a1IFZKMdkfaDjEn/zcwQu6zYHrr/sszvbpiNvfZqSv
/QUaDjck362g8g8zJChqh5iy1zULnDdN2ObhFS4PNMcb5K39tZ1zfdY+hG/snSb6XDWLEXumsqQc
INgGkpV0BW7G3B3Jk0xm9ztZ7vWAjZmqjxm3zWfLMQhdRgCikQNV1uOEWmjcGiixvqZh2H8cNCI9
ymtTUbT1mT0vRCxQMCzl0s+GgOm1Qjoq4EQGgTdsQHuaeCsgAUHkbMCBV03nLfbrdFtAcwpXvmjW
Lw11J0+wHh+47K6COujaNeBQX9IXhwmwhTiB3zO5xslBEfwlVnMyEGue1I3GVq4PSYaoGp8rWIBt
mL3L2CrvtTsHtxBjynGD/30cfImb0PoVQXVyVnC4GuD1tEWEkYXFa4RVw62IhsX8f5C4E3PrCDTB
KlN+wPdXTh8Ba2vcP2Bs3YXjaGbXMh5xMsG0I8OqyKxw9oy5uBRXeR0vxEs8KPB9qmoRbA2sl/tb
rCppJto1DE/ACqnu+yozfnaQsfdq+en4tQYD0jkSTb87UyZhv3cLgd3q1UJ5TWo8Cb24rJ6TMXO/
eXUzcIqyB6JTxQtkOwnTxlUJKPSD3dnYbHJBw6pHY5qW7kk9xDeOc7IaVrVpZiPRBxjIQQ9FRoiP
TpXuSSwuUAhVgR9eqbLAaUQPVO/bEP8xxaauhl8WCUbBVnIVauliN8YiSiiba6Sc8ojBOj3c0eEk
Wkfg1fRzDWzQMSPt3RzAQyh/xYlGawSzL7oPXaS9J6hqHN3I1oI7esK0sYToudsJOeSHlHDcGHf9
wn+BqI+s0w8Ga1+2NC75OOjJJbmES2bmqBd9dc7dzSyzL3Wa5eEtBYT9ke9fwQov4/AbEuTic6Yz
4OfSt4PsJsBhA2DeECAEEa2kZlf3unj2ScihfE4CdWejcsJ+Z3SGL0HQckrT47DrTSjNwN32Djn2
K2FmJbweEOvNQKdLr/oYhSRE/ab+aHHxRZuvjOobK508DMfxi18jqh/yZKFYQFS1u/hVeyiorY6b
5C4XIT5QKPPaR4+4IaDGuMivIbCXPfiTS+zYUnQCdrijeUgxmacfQq940TITQ4Ndpc6v0yBc4P8m
gS/YIRImr4D+K6dRFcK2tayRWUrATH4/Yrj9PcCniLCbuYqqddgmwUsDnXRk4ebtvS6y0aCJwWJd
mUmHeiW16paEA8//yQQHzsFpOAdcj8UzO2P2HMx5nW9U20xfJdKLRxoOrVoDr1dYfeOHde/P7TJj
yKw7uO40XJNUa4v13Hhi8aPyMc+QQZ8EGJOM81FCdb5DDYiwQnQYafD6BLCbq/oSnj5h0wOuoiEe
j7wMbvvTKPHuEjRWKVoSQxWb1DOsO0kBRlZLlOlb0r+RKvE5zWJj1Ratw2m0KMZaAibF2hhqkx42
1QlSIDl7w7ZODKfeQtLm7bMNuS+pHYHZhpB7wD2q0rpi/vNoZSarg2Nqrm/Z2INjtBCeH6dskUpR
3OpNjr1+vAA9yGIrSlp0Q6nNtaxDNHBVo7ohsCXq+8+EGubPXLz7b2MYJ8iKGmJyDKCGcp2DWWar
kEhxsQ7mTO7NlrBD6tVFvFtbefICZb1+aXDeizkcFyVDZEx0rD3MvPFjiAn0svrI/cWmot0N2pNY
b4e0HV5DXLEOc0n/deVYoLhb4uIi56rSCMv2ATXrx0Z3XL1gh8dwv4Y0erFs1AtYcRJMfxM2Rv4E
rzCEq4NAHp2Wn49fwpJaax3mIJUbvBrlNTsXF/oGEkq6MaALDFdICYJ7xFx0tSyQD1wZI44dksky
Fa/RGjoeGvwo4Ayg1Y1JelAM37KUjs8OZVSzlUQH0CWsINsAd9a1saGL34dP4MsB5VZZGJsRJaS4
b8dYjhsvT+GZTZo27XVLwugn9LzNFYaBgvbgDN2Rdi0tVlrYZtxt4272sV5gSlgbnHisL53R4htZ
k0DZXocaMftumS6K18sq2tLNxnODCyhulfAGazK5DNepdgayZy5QxIFPeAmSOj4WFeVVqm28IbRN
uAEkJXJf6aw2AgtErxj2Wg5Vt6b45OhAplw9uWSVBbtKOuPXJhoXx5faRDBMy9WGwQDdg9iutite
wVptbAtMZCgrA7rx5xhDG1xiJBl6qyqHfLmxkwQvHiEiyCE1jtrY1EWFfG1LTKbXbOHmxxm/IWgy
aiA7qoezRRBra080873FVrYJk2G+lmMcNbs8c9KDnqZQrUpctiBgUC+kV21TeqRIo+Tz92R1cQ0B
PcSqtOZq8yvuYjSQZgub6zoz3Aa3QkoZsEd7sP2rAKgEaftI/jV+Q+ndPPW2wfES9PknxyX+ZINs
wvfuY/bnr104hPSKikrLTZX7A9dX8ny/AQzgNdKNTQmoRC/PesQbpqw36C3jhyiprQFaA3+4QbA8
sy6QkpC5rSlyNpYywuNsZ7C+g8gKHtI+t9ot6U72vncFmUqjSro76r0x2ptcKaOVzUEkWP0dbjqN
kcjvGDzFr7LD62Vdl0Zef8KnXT9moqOzOMxmLfaqgxkKb7nmckcPIcK/GwcqMB6zil+RneY/EZfL
Yp0KH80G0ZNy3hq2ExooulB3sK1HBpgK9xSc9ijuQlIv+w0HZk0lg7PXsU80Rn111zqvtjPrGm2M
JSFiBuGSTu10/ZXfKRsiJBF2+U5T8f60ACCDTQyPnAITWcsDciEOXFXQtkOE1f7UQDQ1kITpYqaE
Ks7f9wLVPbYUKnuBMUTrrmxaewugAiMERI+LXIrTwifwtvJDBSiHxiqt8+FThqGhu4KQQ7cFbg6p
ytCYTWDJ2I0Xu36iR4NMRVeNUJnLLM4mTO+BW7sfM8yqeNvUUCw2Er7GMWF3/5GzHT1PWNBG61w5
81Zz5cQfvwjUi9XF+a1oSDLZ2IVFF91SxdfMtaDR4CFVPmBsFn6cLW0jNOjS6Rco7fhTIGf5QjlZ
3mjw1nhTYvGHa5XdZtsUt9GXkA/8RJMKplDSAe1HYYFxfeXlNpzybEHavLJrRpo4GbFTiHmSe1YY
nkbUuv1QYvlOtHP3g+ILDJVFWcbpI6SZ0IGjqoveBIpge97IcOrYRISpeu/ZQ4uW79qwd9yVKach
QW5TC9fvV5mmD92tZzlO7YcoMQv6yxCtmq/kAPCa3IQeMwB3EwnrOsCnv6N1U0wVzCNgZfrs+WyC
eK2lkdEBjpifS4xGa0X7lrjAkV73JFgplQy8xObUgwt7vdh0WKS+V9iHtIlnjQ8mtBm0FIodrHrw
TdekeYO3gEP+WuykXfBiOlJket3xzVGAVrHC+B+PLGwsn2NCoTHJH0q3uyW6zrN3djfFau8QaJh/
R9NquvhFmGUz4MFYFs4WYwdMEm8sD2dW6v9AdpjOh6l0UPECeo7tXag7t8mvtEfmknOLXp8GxDYK
dcQLGa0Sx51tk6COsLdYEY7YqITk1q0E+L5Ybg/c8NH0jZRqnjE/pPj0Z3so37TusPBkk8zslgOf
E6pxb2LyA431KPOC1AnITgSuIrRavMAGjNpj0sdnDHNIBl6HIZJ1LBdMth/UP+Eh9nAYW8U1vFQq
iyiXaGgdZXE/p9bb2ESW3iuo9eTd11BF0ob9aYX+2vhaA7j9cmy7fgHLrZt1jNUABVVGUMu6jXx1
oKlNgk9XmBIOniL0fBMVCGg2ItCpte57p/61UIbJABjseLE9qRU6fKjsZJ0nFpajGJDbXMfG6Zd2
EFoThJ2NdISg9VP5IGlItuiwxBWUQlMBQZT1XdkZalrh9u19c9Nh2uH0DjpPpEYL86hrQdFc24IV
N3Rt9GWEov81ICgv2o65lYM7cVkjcYy+mLrid9B711wa5isEU1T5GARTlJVjhYV7MKvO5p+GvrOz
EuNv7nUuJKC5RXE4OlSraxxA/XqL4xEB8YUiVSTqc+8Isg59BSls5tw4tPChVDYJBEivzYwn4djg
M8qKq18hIOy0zmalulsd1+YzNR/MrcCjMF7NguTQ7WDDeVkphbGSLYQVX5N9gp6kzGmorBE/wj6K
TE2Gu2UbbnXTLlNkEyObMfZiGOcIBykJedf3YzdYE2AWY/khZ/3Z4UZLMxUehUl2Xm8iBIP7SZZI
lZCmPkzww0baWNRwJqBPWSIAZ3sg/4xLMARv3AhygkO6sNbOVVPn7U3sN4GziXpz6Nda+YAR2K/w
b+Oro1ZxXvjfYBI1Bw9WKEUqIoufSlbWDwzCeqaJMzGzS7PFLH7Et3YVtZiXbpC22QdPgP7uclDq
Rwhj4Es8W3LVwbF/xGJp/KZyq7wzHQJtdxE9HH9LVI3tbRtC2DgxrcXayKrpW29sE+HxWlV8YPIZ
nDpdk6oBqoaXqydWOG3hWaB7f6JZGsc/8jQnmzVvcuMeU6cU7zdX1Dd5kuOv7Dq62mcRAY7XHpL7
W9HWydEN2ZDJCMVIcIPfARxE2M3wl2Tr2O7Kn6PsAMdDovPDjOtbGCXT9wEHY+7XsE2alZqCKFoB
DHP34TqM6Syvg5O/ARP97ITm8MWc2+LBV3wo8MUcICI38K0nQszCLncaxGucqZw2fRc9JXJBWKPM
mnpM1jXzzSZzDvndCGrDbQ8RAcUrggA3GOJXUWDaKpOoR7NgYOSA7mmODt4kXWcTwiX0diUN6nJF
QUCnAFNlhUhPclhjcD6EGEUQsIXyF/kcyW3u8J3L30RMcjW2t3xHZEOx9KPl1gUat+rYijCzLE2l
F08F94vy7EWWPGe40XD3yqHDkUfxkSvWyI3diFR3BTJZV+vOkeoBG5/xFf1i/RpzY/lOLzfouPDN
4zFFW/xE/7M9YttdP494lOMyFErsdaTl8MSYQPIi/gPlG+xLKv1thT9peVUJN8RYo/Z6Mri6kkbQ
TQSvn3gqBx2Buf33v/7Xf/2f7+P/Dn4WD0U60Wb/V95lD0WUt81//tv+97/oKiz/7/WP//y3aykh
bGV7sCpdAE84qPz599enKA/4l+V/hCIKm7qh0VxaWXvXY4Vf+mH/cHkQ9+0giguC8GxPS9NWnuU4
+u0gs46UxiwiOTaFmB7YjUjsNKrgsfa1vbamGf4+vjDh/vKoy9/626P996iORXKLRQtKWiejcnXv
dYdt6dFz3fYxVbHzbFm5YWzJBotQdE2Q9nTqiD21I0rqy4M75wZ3LZyZTZevYp+8V0glABCwSY9x
U08fFn2ZfqSs8j/g3Orn12VdD0iZLo959jVrk+sMTvOu5S6/6bdvKTNyfp1WpEcytJBKz+B/P2ip
Rl/6GWHaFMphlw+S+JvLw555z1IwJMnTwvOIZ387bA/RrFRVlBydanzKfIDlXiewdKj46OCP3EkP
iVxoSNBpU299efCT+bt8ZAbXNDU1Qj1pybeDT+ZEmzFvkmNqVhSiBQqXGyjYaXd1eZwz71YK20Eb
4po8qOO9HcepuW4yDA9pkHFjGCH7OgcSwMrQty8DDo/7nMiFL5dHVfytJ1NYQvmkWHNc20aJ8XZU
Tbd59HM3PjLJF9tRRJkT0QFlDO2waMvw7vJwZ18my4Upa6PNcJef89sEQuRAQI9RJkeYQ3Q/ZawO
oRXifXV5mDNrQwpPODDNteO46nTCyLkZcbRIj34xovckT6cmUJ3emctxA3+qCk1/d3nIc59PCqYn
bH0Yt2r589+ejMR7SxGtmhyjwTajp0EnVHMGI03bYCjt4quuAtHj4Mnl+Oby0OdeKilLLBC2WBfm
xNuhgwYneoyxedpyAqePsd2tsLoN+j+Yob+PczJDdZ/MWkYKhQiEOwTeVfAM5a3akn+G1CCM8Nct
gujbHzwcYJfpYLFscoK8fThZ6hm02EqPrle0/cckqcz+0YHKtPmTcSzPgbGqeY8nLxEFnpuNCH+P
I9cvjL8bMQdPRQ3/8Z2JcvZrOZLuhrYwSjt9IHrzkIq6PDtCQF5C79UYbDE0JX7x8gOdnZCeKWiE
Culq8+RrpanygdvC/OigovpMARHKrSUsDx++uHG54SmrkbDoYqrVyyOfW32Iaf7fyJZ4+8nYw9Bj
wIk7Yh4uPko3xVuRrUciOsEY+FvTgnNdHvHcs5rCxLwH9rrJMng7IoZWMRmSTX6MO0i9PiXHXVuP
2aPA2BjjxoJmJpBR8s6o5/ZOkylJ899xUAOfjBpV9lwOTZ4fiVTxaLCIufyGB2F5dMlt+H75Cc+9
09/HOpmetHaLEZEbXzOy2hfPaBdTrYpk4hEB8WOP3vzp/2/Ak+njQaUXVh/nx0ynNQ9nOFG+RVtU
PsvGtL9UOYrWP5g37F6YEANYcLE8eZ8hGZJmSdTdsRhSe0/rTLV3OibYbj2nWuGe5sZOdXv5Mc+t
RlNLm2PXlMo+XSVQw5G/1l16pBncVOvaJ1x2O9K8fud1np2h/zPO6ZpQeVzJWKcpvqThK53YCZlD
aD1GOlH6ExGwQ3RNhK/7XsF2dor+NuzJ7tni9RH2bpMee7yqJOhJ5sNLqmj67cmkt6N39rZzw3H8
ae250uRTnkyasMVSY46iDPKe8HcJOqlrKsMAg+ks+nT5w517oZZktStHO4IAkLdLnuOwDJC5Uv6a
9vh90R7c5BbUg1Wqgz231Svu2d07H/HcImR7UULxPxNuxNsxnQwAX4UcgAPdIHeN+VF5jcrJvSWr
KwBAzKv6w+WnlMteeVqfWRZaRTgspmdq8+2QE3aFrWPYHEu6DV9deAd1318bfQEpAybVAg8hXAUP
GukaGrpsd2pYgjUv/4yz39WBtIVnpudqtfz5b8XN7LW1yiwdH40AW4wV9hndLe46SLG5cYC5Xh7t
7KfVFMNK0tLj274dTcUGgYRTGB99qMnXiIJLyPWIjJ+cDASwTCt9GD1hv7PDntsJLBxFl/rNthBY
vx3VxjJtQWOXSjgUiAmmvtk0IInj5vLTnXuXFDJUwBpFlJInEzdF5Q3PpE+ONmFAt93ol91uTOZK
wkyo/He2t/ODKVajNs2lHH77UH0xEHfhTfERN1P7FRto40YUgYNVq+i2l5/r3OKwLUdwz6cD4Nkn
Q7XWBMfKsPhqUmgy5Gn8rMewmh7I+4BOj0CweueLnZsnwFm2wuVAC0ucLMcqK0TmIs89dm2NWXNY
jMO3qXGAWToLMTEBfvVY78Fj8GS+/KznXivLAWW9zdVbiJMKRzd+xYEoKfZB7Mn5jEq5nXNlDRuN
28M7g8mzoymTCG5CnpmhJ8/JiejnE8yvI/TWel0Ckn8ypYvHh1tZewMx1YZNoEPx7UzDs42JMi6Q
oaMfGkSCt/QNFY5HRKzR2gLrfUmMyrm+/Drk8gtOdynqzAWEAeChhH47zUheLVICT9Mj+nmI2r5D
dppRzz8TBOrw12QCaVdZj71HXiXun7IlooR7n7kLScO4/FvOLWOuz57L4nLAx04+TTsMQuJgHh/T
ghhHDAUFxiTFIJrwD8663wc6/SqxOTZJWXCVzUTzdS5xadmYvZTyuitgnr+zupbd5/QNu0xdF9KC
qZDVv33DolFwNHUFCkFfqFhDlDXgHtWOS9sHvzfAOWI9IWlH9xgRNevL7/Tc4NgHLUfecr01l4X4
2/bvWCAk5Ezpg4t3FMzpGH36A+kOtvGMte4U7ys6nvEdnqtJ+yl0IbXtL/+AMyuA8p75D/aEOkae
PH1XDmHd8LsOysShCtfZtHOu7FblL1CoQuufPy7bP819TjpgkdP7dNrj7wCE5qHF6epnTC+xXpMV
DiM7BeM/2rh5g8NNHgz1B6OGrfcH55/pUmNQaNChBSB/+7rNEQFhUtneQcKy1wtizdYKgF95j5Mk
s8a3YTE/KVL+8nfOpnNbDW40pu24sHhocp0s5IUdVsV0Pg5O79Bn6ztTssUEs/dQZpCMd2DGQf6E
egjOofYG40D1jGRCEJy3NXwP026r7YfxQ4BjD0kj5dRZd9OIluF4eUKc/6F62X1Z5+x2J1PSolWI
xtT0Dx6OS8UehI5saqH66QE/D4G9yURTTPaaDppux7m79sVC/QijaKRzXvbK3wcVxxUh1l7i7pkN
ei9TEb9Tv52buKBBHqevyepVJ++zRpg4+KXQh8FAtUnSffchIoLiOwYq3fzPyyaTUpgv8tcefIqt
JThiBoIk7YPVY4FMG2ymZ1hWg7w1+jyocBZthtBel530oo+XP8fyGCe707I6FSvTsrkInzwmYQ2j
SQXiHeCz46rQteRNDKnkxm/ncGA+NrUqfqH2T782pUyfRnzH46vLP+FMMQA4pHjXiGswNDjZjomk
VwjEfe8Au40eLZ4xaIvLwv7c+TOyGLOP9Vd8uxN1fXncM2UPVTGWVsqyWDSnxSrJ2R0SP+kf0MYM
cE04c/PFQg7v62BOoj1mwVH+zrMu293p68ZpWEqOAk3n4aTUmu0Et5fS9w8JtsrRTdnTY4uTwvRI
/EMOi6qxq+kvoaHGgS3sv1x+4nNzmjg9mgAeKLVUJ6PjjZZLNGLGIc4Mc9qgsEsh1Jq6suKr3m7r
6Z2jTy5/4cnjYuPDW3Yshw1Rn6z1oWf2ELbuAxU3soFJoN3r2U8K+RLEo3jqq2J6jttpseuPKlh1
oxlfaSPH/jAjTJhXkxdia2hfvANmnyt7qHiAmIW0rL8fyiSVEDpVWsZB4bnxEtRzf5fwbmitYt8Y
b/qmz7Doax0MCfMUkSltb+8hDfFvwtpoeV2XP8yZqchBLNzl8iJBZ07ODd8FpiKJ0jikPi0DLoUq
tn/OaQRXDlSq3lC4j+Y70//MVOQWLi08ZmhBIQ99e1ZlriNIYAy8Q1e51k1BbDzRtoRc643nVAk0
NaKumj3gR+BD/IxS/+XyM58p93hccFSQbyFte5msv5UmMiW5DkKGezCGJCON1CvRHE89fKnL45x7
t3QtFFZV9MUt82R7kTD3KqQR3iGNMnhT+STFBzfsyeVosEbF+r/o+8fLQ57Z0Sz2FNAbxgX7Pnm0
UfZeEZJocIBL1dzGgzWE+zYyE+hwBA6uIU/RYi6CgV3n8sBnn/Wv3gnKfnaX5Zv/9k5VB4XFGwbv
0GAyfZOVfgUtysSx2BWu+7mXAdYDfzAi0DvbmSWlo09mUU/7esLTwj/gfezdGJEZfEFGi4IG0BYv
YkJP5e7yiGc2MU4qruBL34tD4+R71l0BaddvvUPCZroLMJ2+TczoU1KP3efLI52boVSS7FwsSVP9
Vcn89jbpz1ctFZw+TLUdbVAikStiDNNs/sFXQ6YKx1fQqfzbLomNJzh7ZuiDXTXtXrR2Fa7RFjhP
loFP6y4vDPn18pOde4csCEgRfzVlT49cZ5RdhHqAebI44yH2oYe4NqBZoWDrCZT651iGpaTHawRf
XJCot9NyDMMoJlwb8AdSG2TKYoZJFA4YnAiNJOXys537apzoDnwMqkwKireDxdg144MdeQfNZNwq
mjQL+Qgzyj/4ar+PY74dx+qr0Ur72Tvg5jQ8pR6Rd7vCQoCCRc/in6DNNvtx+dHOfLal26I9xXuU
1Gxvh5ST7okdsfTBMM1X20+8w2zNhzqpnMfLA50DLxlJu9xCOblxyH87UpaP2Hhg033wNFGSWVuL
O9KfAhdf3zrfY45C3KvyENoWRqQPaoBXbzZl+vPyzzizndmgAVQriiLUPQVrWq5yZD2NzJsWO3or
duTngTTHNeNl95L803ce+8z75ZIMUApSI1DznWxmBbGoUed7xgFHfQrwWQePiR9K7GxMr/vn03Sp
O5XiAk4unzgZy0sqP8tN2z8Yc46TOvFfE4m50YKY/uOXqIijkwBtFJzgEG8/JSZ+hI/F0jjYuoF9
i6M8nM46U0ZzRaxe3nyWMfTrd64VZ4oLtoxluVuwBWjtvR0UsY8f1O0c0BAioOo5zAO9leZIVoka
cKzfEFtihndlGETkU4/VexPnXH3H+C6sD5rCUIFP5i+Jm05djX5wRPAi+53JRPLQBvRLFAFcv0ep
AvMaWCKCi5kTBpSMaf4FETS20sjCiXj459+An0Lj2KNQFPbJwnVgh5i5awRHZCcoBiX+sTRVc9wn
ErjzsZrlp8sDmmeWDvwXmMpUAxyT9vLnv51d0N9K3KRcPoA2cAIGF1HHjEtQdTUNMnQxHSRSMniA
wmmRJV6WsX3s076fiU0jYWkn8N6MrwKyVHAk0LOM7nE4xYR2oBtW7zzHxrxJZnaAs//M6T8cRk7Q
u1g3hvyom0VuxckiEqib6QAt1S9td1tC6Qg+YAjW1t8uP+252QaUJUAOcLrgpH77sAH2V81gd8aB
WHLfTWBkVt74MZNT/mnsc/cxk252PaaO+6EnKGl7efBzmwbXG3wO8fVjwp1MtaqBbR55cXDEBr55
8SPMe4h0y5tVAsr5zljL33Vyn4LJ5FLauSBcXF7ePigmEKj41eQfMJHgiojTgl9jRYFzEQbMwx1p
hcjcFfLgBnPwQQwr7ODt+J3JfKa6pcPLrsXuZQLHn+C0ltl09dQulzpMykhwJeoqePbzUDyxkafD
pkOUfje1asx+/fM3zZm+NGB4AcCJb58+cDPUOW7rH3xc3rZOg4CWWFe0aCJU8/7yWOdOQOV6cJEA
7uEdnwIjVaWgF6OaoYYPZ6waysz/IAzIkxjuxOODLEiC2mndmniMKSRRhBTCW0YlWY/lO1DUuWu0
0iAktJxozv6NFJUTlCpJ6uLe7ujoQ0c824NZes5eT5JkQt/In10CGojUcHB2yZT14qREkja1MbP0
8NZaRWNQeO+cK+emAR/DATWgv0kh+fZrdB6AQddr/1CaGQbZDoRncVUQ2y5WxCqUciXwQcRTx3X/
YP5p21MA8tSw9il5I3C9SpYELh+iVCPfc5ux+yjCJaMtAL5fzwZsqy3J08Q4X54T5/ZUDQNOkSir
4I6cnKRhOKgAf0DvYCU4O2psiVaiS6OPeSyvsVcf3vnsZ4fDcZQ6bLHvOb1+iLlA5dyGTHevzj47
IwDoqowNcz26OJjccPJF/f3lJzy3v7CBUjnTxIW4dbK0cVkYSi/u+KY90c2ryHdIScUZIrkvacWh
qKvsDDFY0qWfa7vJd3bY6ufLP+HcdsrT4ptLrYJz91Le/3ZwFQiymnp0vENE5MNVT5HUYmXq/uji
sC/eKeHPnRvLcUGBAD6gTmGXKAFJd0YeV+GLcoWMD10Oh+D4IxPQWCS518ajM7d4UusSlucfbDEO
oI9ywAjgIDsnN4jJKPA47zg5hhp0JyQS98kJHDve2iQO2lsnGVg77eQfJ0vvghAS/E4VcDuv//Eb
B5CE8wEq6XCInSzkRkJQqHElP7SLNGw0S7faq6F97Y2qit5542e+LrdOAeQE/gj8c/J1s2TGGovY
gOOc1dF1ghcOjpNEbe6UsofqnR3qzAJaugxUHnTdQFuXP/9tKnW9GIm1iaJjj/T+caGgrSY/S+96
lHEEexXv9dHPrJ6/GqmwLVDX/I3xgR4uRo9ZRcfOSiyEznE04khdt3X6wQmmv9z0JuebyGb7BhVA
GN6OoiPQ9p9/zQWMWTALPOL/xoYkNzwhgwPegLG01iG/FZ8GCJ9HuxHWOzvUX/2sk3rE+X2wk6nT
9kiDutGMjrjqed8jOMlin8Wy29cTtvmU2rg/rCglMBBR3MGf26LHOX41Iu5CaYEuB/TZUs6rNorZ
XCPRnep35sC5CUf/ZjmmIG14jvV2DliJDa0/5BdOwh6xWapDbe8zq8U3HBAcF6XLb//slIPrLthB
aUNaJ8ORj6cg2nkMVyON3qUm8VO7EUtqXCMh+oQfbKf7dnnI8x/BczDndmmgUPK/fUQ/DIMAFkpw
zE0PZtUKtZjzRCjOhK8A9tTFVS+w8blusRn6kGeeQzSO5yZuuOowb70W1C7AWlUCGYncqvKH7uxB
vsNzPvcVwGKWgxPQDqDw7U/MeX6iV+GqhxgvxFhy2aQ5kDpwZdSY87zzDc4OtvR/YXYuTKST94Hl
s5s1jhEdJfmcwcdmNtp2NxN32u5nLN1+XX79y451ugSWBoK1VMJQzE6KgqpXk0vQQHzMqjxMN6qB
r/iEW9z87nFhnhuJSQyVREl4MycjwUpX2KpkOH1WBh6cCVD3K6YN6MdMgo+rNYwnXB9MSLOAzfF4
7VtxuYXPWhDIqKorDOX73eVnPzfbFaRrTk7QIq7bbz9r2pZdaA0iPuqvcVT3Nyo3qnvph5FPQITd
vLefn6vJOSshsf33eOoE3m7sJrDwqYiOth3L/pq8rS7bddaI6ls44W0FyuI/kG8RrB2nJR+IGxBK
9CysivAPdlkH7ikwP0w3vv/bJ1/OEiooDMrMPKumFTG28WbOe+uHooG6/udvmUPTdoBOBbXgyXye
28GbEYrGSHcU9v/N6GbkRHbQ+lairwgsoDQT79QmZyojAFROEQvQaNla3j7fSAiXKYssOmbcbfM7
zx+Tdi+xPLzDJzVIdlE1BNO+KzG9JC5lzPGev/zQ585SFjDoI11hj/Dutz+gxAGYkoDayGjaBa3I
+hJ7JBo8/5e089qRW8fW8BMJUA63Fbo6OXQu+0Zwt23lRGU9/fnYGzinS1UooX1mMHs2Zg/MIkUu
Lq71h3VjKFBF1ZCfvR0oOj5hxBKtHCU3/wGCCx+N2VMHpQhqyEDzIX9QFLv1VU733iiU7rkvR0ya
U497Kuuy/fnpnopZlGDINy1SUW3eixZk9yAJ63AfogcWX9vI8G3xkDAusrxo1cvzg52qjgGO4R0D
A41qwvs5+zCxfihb6FeUBHFpwElBZNovQd3B2GlZwa2RG+p0HTYpwgoIrUTea0v2gg507DX8LzWT
WMgjTsUR9rcBKRhMHl4ihwsdGW3uFP4YIPenONfBRJbUVqYTbcsR8Y8NfZjs+/klkPt3HrUp13Ca
yHwZera9rKE249jgzsz8BrVi3dc78xpFTbvYlooVrCvF7dBGQGE0WIgcp0emOfjfyO+Fuw9rr/qJ
ilGoSwbsuq2xpbNrdfcQmT0g7IPifMm8DKCWR0KUb/9hzq5jkXaDkQLZcrjKJq4vCpdLsB8hMt2B
OPSv3Rr1zV8d/2jVgftxr51Jrf58fth3jKdMUHTHmX1cDeQihcgmBJ2rNRcdamCriDB+GaKC8dyV
/dAgrBAn0z/M1qVFyHmClafP33Zo3VrtEFByLVD+f/BxsHmocdi7rlR00S6SDP+jVZAq+OWdn+6p
Yg3BgltehmxgTvKof/jAqBlZ3L6R8tIi0zXeuAiPXyHygLRNoDYObo2Q4VM3Es4NEFssjB1no1Rs
hrUm2gmBALXUnxqg1cE/5GB0cmiFs+91XpyHv8tAxUjiw4J9M4Qw6fCO6H8iQdj8dpPG/3F+EU4d
aMqDhgOaRwaZ2Vg2Ei7sYjPYByliceuic4ZuUwnYQ06ntZsUwaV/+dwm+5qqASRsW6ZpH1adohe8
JTWN9tID536YsJ91o3L4q2dJh4gvVYWNqiz2Gk/O06QiC7hShu/Z3kZXIUKzOgz38RRNe/o5rfq9
9ypjuveBNYmNiaTsUsdd7p956CK7pR5E4YKrcba2CA4hIGx10R6JkfqHiGupNjm55doxMrdduIZn
0Yos01bp3JK6UzSDQjuLk7YzJIj1hPqL8RBcOvfqw3jlLQT/2U1/NMRsDak5WKWexvoLeibhLRp3
GKfab8Fj86Tfn9+Vs6TmaCSZYH/YI9Wgh+giMJL2Lbm2yxUWQ1/Ca1cs5GtLazbL15DiiYuiZ838
L/km3qgPSLl97vo6mslst0NUbXyUo/UXLL3X5gaPya1ycX6xtKVpzOIYCM3IKKHbvlS/qq/V7iKi
ILVqn+Dp2L9RT4z23hWqF1cNyvzlwq57b2R/2ONH85Pn7sOXyiLeow0iKi9xsBPmZe2vx+y7Wkui
jEXhcwX/8qvlbgPjSjOUlYLoX6VeKerNVF/wmze9hRLmI/ThGjWL88syO31Hv2x2+lRMzuIU0diX
0HnN+rs6x3/p4fwQJw8ENQveeIarg4Q/nLwetnofFQzhJ6vH7Fr76f0MNngPLmSBJ7/vh2Fmp6FA
UMpDt0h/Kf4ml8XbuFeuxt35mSwNMTsJil02BuJ3+ku7DbZym9JUX7hul4aYnQQeAzribXKI6/I2
uNavqqtk6STIBT/ajR9WanYSsBUqHWEyhvYt91bdbTbixbgSryVi7cY6+a2+/v+Wbbb768BTlSZj
9xd/pxvl2bjOd0sff140+m8ff5iTXNcPJ8xJNJwDYubk/8QndFf8tL/3yJNed+KieQ6fTDSX90sS
AkvfapaANkmBRVPEmBjKKS92hY752nu0n/5/qyeP14eZ5WWQVl7K6vXb4fK/TWdcnR9CfoDjDSEF
A3g9qBzTwyEo/2KiUCT6iyMQlHhwzQern1bGksLD0jCzvQ3dy0/jiWHKcOvhUpVcl+U6Wqwrzbc3
sATQWbwEbQgEPAxm8aZxRDvgYDv98Go3xAo1Gto739XHbofNT2heFCh0YpLuJtGlMtRpLrUCUKJP
hKmtcXfwfn1ucamdI//Aa1C2JKjbzuLS2A/CiBtf++FKOedEHfJvQinxLwLGiTnCNCzkH3IVP35M
xoPuCn0eoBHwgXmbDc0ffk7ihT8DWKHmyo8xVsUC1xkXwvr85qCrhownlWg6H1KrYJZKQReMg9jU
/R9dDeKaviVEPvW6LRSkGdZOiez39rMLCbyP1y0FdIoo9hwthtStEwUiLX8aKFfAK9NzFW+rplg5
1tTQSWxKsTDi/IDrNhQCEIx8OoA/NM4Pz0UTF4o6RUb0q9aV6GbC9Oabraj+F9w53G9TMRW3ae57
C+DCo+/HI4saDYtqgq9hLx8OmhmY5imTCH75hu5uqwFOCbrO+vr8Yh59PVCgJMGsKFxeaBqzQ6KU
rtOHmZb/EpjFl+tx6IoHT1iBuZuUPlu4cY6nBA0b+DDQU/aeO38yuyXgDxdnkV+ljYOVgKNyl4NH
WFi4eZ7BYvGK0GF+ALIju58tHKSfBAitbT8h1NhdlIptfcFtWLuMg+y5dzv7Uplis8R4Q+vWE7ZS
C73meTUXoQ7IprKRb4Hwo+gz2y2WinK5gmXmUxVyLawKoFDil0NPzPyS47xprzRXSDRNBfwofxRt
Tn9jZdPrUP4kKf+3hUV/p6IdBALXhKkN6IOaGH8zr8FxHfqOSM3guVEUxFiRjaudfGe1FIjusilw
nBvR5Ka2sQwXccHABEAl+dTq8CAMRKj/mAr6j2DYmyhKmpWNvi8vMy+t7fo602uMnnNHa7oMR9Co
zy9H1F3NYWGXzm8MySICUIGSDH+hVTDbpVXqFWPeJ+bTKD2qoDVF4003wrUSbgYMTnQ6UnwLGfHR
oadCivyC5O+ovEuP8Nhs4NC1M/epRL94TYHPX1HDdq5RLTOu/MmuvpjQXRdu4OO9y5mnp8dseZiC
9j089D7KfelU1v5TWIdWsBF0G1I08GvDupzaxnV2qVR2vYqyTkXIdUATdqMj3WAvrPf8Rcl6yyo5
bDudE3mkewFnxldMJ1CebDz8pq8tBoNi04vaNq5CMGg4hQucpbY0p0segnHmW0+fDEssJf0QB/Ab
oDDVmq2DGpemFal68TwlY0Tzp4qH4cLChYQCT2sHS4HpKAqy1pos4oGM4oPPoQJuILAJMJzkOYWZ
5ay6OqffqMQl1kAJ6/54fnJHqwtSUuXGhBfD3Qz06fAjQz4XiDa0yhOI3fEubQ24x4il7RCxxgxl
stvNmMbDxkSaZmFPH8cmVLWI+P/9myLW7CANuB36wkRg3AiF8lVknndrdrH3tRixNWLS5o2RZPqd
5pvhV1ML8apqst352R+dK240hE1kXxEoMgSZw9l7VpZQf67IxrlssHCKDKwA9T753fdWfm1WwY8I
27yFG3y+5FKLj8sU1ChnWqWUdjgoIAyZUbTWsyiL/HsdtMVdn/Vmh2B7O/3tdaexN5k1VfFXP5z8
pWrT0egUC20evrLrw3U7L22hFVclndsPz3bhuLc+aqvta13qmIBGRizUVaHqQ7YbkZbeFWOKP8X5
FT/66oYGSZ/r0AaAJC+n2ZLjKIk/gx2Nzz2PI20dxrqLiqbbJtdGlw7dqmjS8Wte6+UDas72Nc5Q
0SvGicMnmYn4aUkWiBQpoHItG9mHX0GxtN4b20p9hg8CgIIkoRS7Xm9ScdV4uL8BO8vKBcT2/Oqg
j2nSGKAZYiAGQEg5HLMd8OBQTL18Bsrqbhqz875NlfeGgZyy6XyO3vm1nu9uhkMniAImjw5wu3O6
cmLRYKxrRPmpnFL365r+y1RH04XieQGK7Gz0VRJm9e/zo8oP+PGKx7lI44Ziquwu7vrZsQ4Sy8Bh
prKe6Ti1xmYcrPjFMkf81D4/DoeHAjiDqejIHC5m1vYU+CPPIE52SnQ9+Urq4IEixCexDuwU9gil
YA0UGXHSlgH7w2O3BtRhQKmHT5kMII41v9j2Li28kD7TZ0ODHIqsnhYR/CtYe4dDYbmRm3jCaM+I
2Ba3xkQDo0WZfpVYbFE1UeNNExbTa9rhVnB+NY+3JugKNNdMIAZ8s3mVXas9J61bXX0O6gBDwFQ4
6nVFxoHbDOkrZgVZs8CPOjEi5AUpFkRVn+L+bFn7JFeTulODZ6ze6gtEMZoLT8u9rTtCEXUcvHLP
z/DoNEiNBLYJXxGWFPnw4doGudplY95Oz3Ghp4CnKCuBSAzXKmcEdXLV3pZFuz8/5tFZoNMKfJZH
E9c5uL/ZexQ4Z45ZQ46sSOEp35LUMC+MeiwWds3JUVzAlS77E02gWSjDUTTBMreZnj1taDZjleJv
BKVnIR38Dzh4cLIpFLBBUXVxefSCfztcQavDrRbYePTkK0JpbnwxojVqG/iTvg52FdUYvybIi+AT
3XaVF6+MOELmbhKdlaFkrIxa/HvERnC8tHuas2tibZj58I/x8VjDVNWR78ZNAhM8Dxdafw/Pi670
WgntXngrsx1arFuywbantTH1fvatNrBjwz59qBt7h81sS6ErNlxVW/ejCK0EyeGmGhHDd7CIvQlK
rBJzGEcohxe7umaThOuYxqVNtZ0ek301Thhb1sg9W6nbrXWRdVOxNnDd7azLNnWQNd2MhY4Rxiqs
cjtxqEy2kbWS5gfZrRf33vA1Bc0v+g32QkOVbK2qdpMb0PRhgRaOXhQP0iY0iq9oB5pxvu5tXBaw
oYcJhm9xqek+1gmw0zO8uXS9TKVzmFF0vHOUxgZk01tVdUVlQ4tfcC0QWOSFiNa7+gpIcYjbjgRN
oi2jWuP0DWJXI8DX5m7yVzVIOXDiwGdP+eZbY0vZU9QivhA4SkdvfoRZ+TZKhc7D1Csnhz9p4Bte
99wg/gWPbzv+WwxNol7gM9v3azSzO/vZmDzwy4aV6NnFEBWT+t3FxqO51YPUiqpVbZRtgieiEYIu
NuNGc0GQ4EiTfm00P5XeQ20C/yVNIke5DAKj6e5NkQbZD+ismrr1Bi+1vicYSXg/VJVCy7DWYnxu
prWKTKkh2CR5QdcXjOmftKzKcIUw/4DNfWr01oWF2ry187xcUTejXg/1Q9krdb4bSXXDXUldfrzC
WSPtNuVg+JDR8zCoN46rYG3e+33a37QBKho71Su9fi0qAxtYEwsecR1z62L25Cqtux+RkMTmLu4s
x90OCtaY60i0obWLKhVN9ABxtu6CfAyxD+wJ9GGdYoiBSSt/drTB3nUIEuT4YxhaKzMsemdc6TbS
qILNnqjRtqvsSilXnu8143clVBR8MRU/aL71XaujKozho7XrfddpniZY89lNFaTod2QpJim/glgz
s20AfAzl8UKtRytZUXyr1cfQrGJ7BRQFFaSt6ZRoyxdNYRoX4LSd7IsiOsgWaNt3KIGtghq0HY5h
KdZeGNVi6uWvjNSvxSM/we2xD9Wt9DKuOvgArWkM2X3RKFP5B5OHNLlq+XOt76OrVZa6jlwL7e1e
7/FK0tl+xaqvJnMs1mXiWHiQqqkm6h8jZt15tuHTGRGGUpNTlF9LM3SaEWcAv/N/VvwkvNsUc8Ru
YINwAOCZHgeW4ZeJuaCPfq0RNCOgHgLBlzjxs+Cq1rrItddFSSN54LOoufboZmFsbVGVikmDkOOO
J6wxHQurqbWWB4qGPV0g8t+5acFCuUz0mPVAv4IX0e9Ja91om4dO4L2evy+O7kT482jUwsOUlL4j
/ACTiaMIh/NHLa2xJjDUzDTWqRDDFzuNCDhqXkYL16K8Zj8GdROOK4kw3Wepi8Cb5DCoj8IY+0oo
2Y84dKoGgzPdExfIrBvDmz3gPPv3/Aznzw8Y5Sa5DSVaKs8IZc9uRGgc1MlEIhiu9zyc60oR/kkG
5LlvEtERc7CjcbqcD4+rwi7UrUH7cf4XHE34HYAPcwPgKlxwV96mH9I5y1FLgLtx+lJqRoL/gBH+
HlS3vtPNShkWctQTY0m9F4CK+KAChJrdzEbdeP3YOPFLm8bOZVECLt1Ql8b/PcyQQlnI4Y7W1pA1
Wgp9kjpDnW2WEevmqNjAzpIXrS+8Ye35tXffh1bzHfOxbGcouf6DNDfRN6WTFi/nV/X9tX6wj6Dn
AS1DaE6nX+PN31ORaSkNBhfNyxj2/mNp4wiZXtTBUJZQowAOtvhfpom3VrhC3wqBdWiG7RbeRc5a
n8xBu+scXxkWyq/vjYXDX4Uq3LvqPaVQMDmzJakzTFCKQKjPUZ90GMuE+Ov4+Tp3yUy+E7OGIb1o
RkoMFHTiyaGWGGNhsQ9yB0PFqu7SuljXPpgXlrPK3eCSgmBuB5vakTHGKHs1/ex55E1MVR+AH1qL
zhG1HlAaLhF+ru+HWivsHbD2RL+EMUQmRIYULr04jt7j5KY6mSNZsQHEBmTP4XHAOT6rIowE91k8
mcZXyu/6sPFdoy4voqHKIL/1AeFhp+tKE2srhxAUfA9KXJ0uwDPiunp+Hx3tYalvC/PR8STql590
+HMw7dSDBljivq59Z6ulmA01GBPtrFhDPgi5ngt/spDXVpJ8oUd1dFZpHEET4nVAJOTvZ9ktHx9h
d26FPc8y8k2kgUL/pvRxbVx1wMWzT9YCkEkhjeYvfGgAVfPHedbA0UYCADnkyUmuoDNHV3btKfcR
MrFXdqunn4SzMJ7EQxLuCUOUPWYLmyuaADY91HsNabp4m9ld9gxDwxebBtV+3LUmC/VBI/PNhR7E
8bryBKK6RymTdSUyHX7RnjauDPUD+oydGl9XsafkX8Iox2cIT7UpWFjXExtaXmlw+dA9g5c+50zm
NMiyvuvFXkF2RH2M4pq8va7cvLhRx8CMr6kQqFAjBos0I8uaZtiEjYfXiVtE+ISd387zC52nHzJ1
PJveubzUoA8nnyWZi+llH+4ljX6Dn51/VRtfhWOsA2pal+cHO15pXhcaoYMbBxzonPg1+Hro+vXo
7d1RVE9F2WvfAQHiEaymqLWfH+u9c3QQWbEtoYaGeIUDlRF+wuHMfDtvPLsVyj5r8oB3lWPhpxdh
4ld7dEILLItxiCO3z2AltaqyrqrWS5/LinbeLaJQ2JnS/NFdxANdS/T+kxpXg0KHyiw091I0Xa19
ScYyTK8zoGvjvvVI6J/Qqegfzk/kaNEsLiuq3zbGElCX5ld0E2TV5OSq9kIjxwmv2RvVD5dHYXij
6YmtbD47miYbOFSdqUDQy5itmoFxWm2Hmf1iKuiwhZEHrMxWLGnD6C4cBHmuDj4Q0EVJyIMjZ8CS
mvfCRwunTuHb1ktTpZp8jeHEVU31ZZZWEzTeGuUvPusV1268DSaz+Ow9JpGTUmaU+plE+M/CaWuB
GkoixIhhA4JqmFovTy6wwA55iQeqpyzkPkcHDZEdIhy1fNzcKArOFhb37YaSj6q8AUkG7NxNxjpu
g+CaJai3VZLHC+pm8/HYNZgT0KumCU8xdw4gSyLfG71e1V873f6OW3xwLaBdPfZF9sKLqFu4m45G
ozUhK/ZSzASzFUs/PGxljVkdPYXhzWlUeu+TUBuxcQoPI0injMrtWLi4JZ3fqvOqEnAVW2bpntQu
k93HwzHTrhF9m0zqm+f5+XfA3/lNGzvVwoE4MTOq0x5HQd74R+Y1ASjt3HQL9U1p/e7Z6qxh23h1
uilGM0aXUFlCys+POwR/FZEQCvBSvJS/OZxVO8UeKamfvI0wmVbY96bbDrw8/nLV9OmPRpeFj8Zx
p3xMOnc4FIUo1lakzVs+2GKnllO/41HypSSBlKqf3cJVczQzHQomeB4uEv5kKv+Hw5HExtVoT+Pr
0CM4WEM4vgjMANPiwl5SWDwaiiSf+rQ8A4ROFEYPhxpiiWlw9OGtdtpihyzAdBUpenAbZuXwfH4X
Hu0PPpRLjoRePjp6rjNLT/0SJzcD3723sfHSvdvW124gvccmowkvRWDfnx9OZkEfgybQfY4X1U3q
0Vyk800vLVwd4UXYUjuls4cKZlFDG1R0QESLp+UWZ1IgrxJ69EnqAJQRVJFM2mIcOa6jeTfU7EsV
AlCevSFrN7grsjh/NfEKXg9dh8bE+WkeryrxhF42nWaiF5vz8AMKGwWyUVgj8cT2kKBJur9O204v
aGlbT21QLMWvI7Ax6h70WUlPWF/e//PZUeLCJNP3ldfKTfDos4G4TVeKE0e+tsZBA4mktTONSalv
J9zQ+iscMAc8p6uoCK9G3/I7BC8iNuOqbN0m2zQdkrbNKkbNP25uYu4FHTu3SFXaVZ4bfoaNNvRF
Z53GaeQpUPiEJEmj+VZ2j59bSYkFge7BDUA3G2X82TWn1lqWoT8c/B19bbwvqGBept5YwZqzkx8W
bqkLX25+9GyLK1Um1PQRNY7GLI1X21Lx9UoYP32Ma9fgQoYVUuLJLqH7tfR4nt8A0NZ4x7sSZ0ZE
QQrncJcUEWfA5Cn8irphZ/8pVQ8y6CoYg1ZJN21AEQERVxgnF3pscRuuuwgQ5LCKKq5qrI2bbsjT
daZEsYENOJgu83byTNGuCL9uurSljwoQ0qELaAyEfJjhADVmkZ2bE+lQv0zfWtNr+j96VbT+JscJ
tA/JfoSpbI2wVpM/XaAYzWpozCa4gy2EHm3gIhadXMZ0wKolpbxZQJG6arLyIBcQphKx+XANW15G
k6KozT3ku3qrG52HnYGgzqa6wRZnXGdXl0W2Pb8p52+g91HRukAdm2cAhNbZqFkgYh99muZed1yw
OXEfXqa5V10XiHSthdV30qISxWWiNjRex/hW4Ia0O/8jZjFG/gbAStKBAI6pfiQs17qTQAPdq+7L
PinjdeP6Gi7z7ejuHFG7X5sgCpdYvCcWm6qeSxQFlsWra7ZhwfH25VBo1X2CS9X3HA7mDonMYR8G
XrNxXULO5Jv6wjxPDgoqks4bgAbKKIdfWIkACDVZL+6zOMmvQnoVO1WrImzicvhRst6vFHG/8IVn
YeB9caEKWWwqdJWBRh0OWlluSfWlqe+LJMf0IMbOUjWAMJtVpiy8KucH67+xYAdzG1IrOqLoprEi
6HLo4j4sFDu/aikgqKs8LUz/Zppq6cVqZjT4OAaxdi80dAc2oa/jB266eHisNKEF1eceF3jjEfzI
BiSWEITUHNY4GXEw0BUp7vs2Nq44ffi+eyrNFDjUn0uD/xtKJgOMSH3Mm31etQ8bvVfz4j5Ko+CL
4mndti3CpWR79lh7HwWfDoIt9z8JwGyURot4a1Rlfj8UYwj/u36bMmV4AOsWbgLPElujrZpdGcbV
JRDKn+dP6nwzydWkbmxaXGMWf51Fi1gJnLgLzOhembz4jltaWXtYwF5bEdnd+aFmV4qcp0QTykRA
Qr/mcjE0oFA3t7LiXulag+bS0HzTUy/5dX6UE6spUSHUJt7VjcxZ0phmia/iU1/ie+vSWg5VsY59
394YXuhsu9bE/mhEqMaoXIcLqnSWiJLz0GfIRis0SVlb5UaaJwVplfSG0/YEfVWE31S/pEutGjja
bUZDL3/mVrDkZPOO0/uQuLKwEh7Km1t69IEwklHqQ1cDVEeZhJXe3mPSrdyIGj2mjZ5POBCD+8kD
6KCZ9jX3m/YNu9/sGhRL89Z6YfamRfXwmjKPaCFTmcVF6QxKVQg9Es2kKA7e9/AXFXqWRwJHRJxB
wxrL8tKZ7hBD0QNKb4ZIL1InwdVcRIWubs5//tnyv48sSw8IXJGVsSiHIwMUbtChQVMgTFX/V5eE
7q0ry/8X6GH+rEb64gsxYnaA/hsQGS2JzeeVMj9AII90PKKNcF9g3KavdR8v+usEOHKz7RAKihZq
D3L7fvjWcjiuUwCppJt0XeYV1co1StSV4OGGqA/Vt7XRFyUc52Dkfs2mevzatoleXzqpH2n0Xiij
XZxf4BPzdWjzSN9EkkNqWfMFniAa+AIRplCjm6SXoGIpv/weMW94OD/UiW+J5AtbCAA0emVzqSVt
xLQ2MbN4P5j5MGymydTKawWJq26juTxE172Xj0tFiRNbl0uVp5j0m7WPtJTttqoQCjMjVGA6jVa0
CD0ao5rz18ti60YEabrztakcF7bRLDj+910BjNMu5F9I0h0uqxNobadYaFTjF9Kkq1KNuvIuayss
4s4v6sn5wWpmhmQQ+F8eDjTavm4HYsDCxbR8fQ3MOPTQunEdf+MGUZ3e1YVh12tkiDEtOj/0qe/J
uaRGbdHoJWE6HBqGX5WpY4pydNAXtzZ2TRcd+dMNnob6ptGUcSEKnVpTGmpEIFmj5tAcjgcerILf
1aCf3PkaJGErwfvDKQF4nJ/XnOz3/vE4EhJhRhUZK6DDgSyzyRUvbd0XbBb6K5oQ4RrDr/5qdEZl
bQxR8qhnahXtAlFsRdorv1GwEu4qsBu7vsTGTzwWk9NUF0VrdAv76lS8kChn+Q7hm8+boFU2tYCn
avcFEXQPWF+K5sslMOO+fYwTSAyrSjHbe3lpVzsT0c3g6vzanPrmsE94QZKx8t+zb+50nRU5EyYg
TpW5uzysx82IE8HFONjWupr8f/A7dVA1p+NO5JD1hsNPgdRKaGQ144HxMl/V0tCLcdXbfdJvonKi
yWA3iOLdDJM+RXfnp3pqu0kIhzxbJ2p+/igL8VqmvPgOQvNrQ6nabps1Tv32D+Nwx/EC4M43581K
33CKzAmxlDGmaLhMSkEiY6I7tiRsfSrSI19LRUqCRLS57lkRahOAPlwWmrps1hnInBtDtesLfA6j
p/NTOj2UI7HRIFDJZQ6/Wp41SoFiNlNSkuSyy9TXxBf9U1lzl/7DSFS3aROSKtFnPhxJbzM71qvI
f8lotm6SHISdKDv1lj3sL1zVpyb1zmij4swBnBN3qsTqpgwV3RctsqfVmNXZuKF8mYNSAli2cFee
CutkIbDMqDhD8JyvIN1do9UDaL9hUEabSO0nnmVlN+XrxEyLKw811enaM6bi6fyCzvLt99hHCR8R
KZXeMh3PwwU1UmTmLHxO9iiuiF+cj/IhddTXstW9Wy0O/R0ip6FYDVFZ3TZJIxbSkRPzdkHV02ZC
DQbuzOy8A4kbyyboUF3JvPxBqbNhXI+dV97QiEl/2pUXPQgvabSFsHoirNFR4mKR4rxcpbNZJxWZ
R+Am4T6lyPJD3tM4StSWv7KVxLwna4gXgsvJAdmyMoTTTZ/v28bHP6q0YvLaYCqeqyn0vw918KBl
baJxkaTBwgSPgxntXdm9UxElwWjNOPysVWrhHAEK8GV08/je10zuK5Iw49f53XP0+Xir8eXoNCE7
BzdQTvvD08WI1SxXrLDc17ZIH7xcc5tVNzggOp3RaG7UwgA5WmfWpy3AZ+POUgPMx+NBC/Rij20t
l4LvWHdu3xe7TMn7bexEarvqR/+zd6EcFIIELWCJ9J8rBKUDGzM0jXLf8TU3KNqYG9RfSGPtUL/3
yvaTbVjKURQt6N5RW6AIfuR7ovVqDQUG120ba94O+6fSUFdNY5fKtwgd9fSzR1EOJ+XOKJZQp57r
XyURzzmnT6q9hVriJgn7YlMYY36ZCBopRWnaa4qzzsK5ON5AHH8wNMRnyr7UHQ830DgUZWZaQ7GX
qlBXg+7dJH5Uhyu7R8Qvq2IE1cJeLLTXjyI7JV1Vcmt49hFt56zA3i9EmOlOsddoAzub0NKa+3SM
1XFTNYuvoJOD0d3jU773hmYnMSmtERPztNxX5DvPbVGUd9TmnfXUKOoSZvHo1MuJfRhrlq2BlBW9
PublPh1t2Y1NAjNd2cmQLPFqjsKZHEjqMpOoyd7l7BWpT5QtraEv9w7gh7s+afOLaLKTte8E+nU8
uO1Cin5qm1AdBoZEW4T0bHY9DtwGQkLr9g0186uGzXFlODkdmjLlVecUtXJXRc32fHA7yr2Z5MdB
Z8FNsyLq7kZc7DNRTLfsDAXhg2joEnguIn9uqzR4DT16il1m+QuB9dSu0RDQpB4uzeHmbCIjz90B
G+oCreS8RqYeVsNm6BTH3qDYO7ycn+ipbQNtCC1oXlmI0M4m6rupA2GjKfYWktZ3yaCMzqYqckpP
58c5uaCUvTEYphhL9eHwsOuK4ShT3cIrGVFd9TJosYE3/RGq/zoUDsCutrBCyFJlni6EbvknH5Rd
5Kf835HpqhyODOdBD/xW5HvBfn0uXZjn9oSPh94G5WXadt7jZJRDucrdPPXXutYqj+enfurAwAym
xwC/DhblbOpm23tlGRnF3uytG/gh5ldduDSV0hb8AvzrhbLwifOCfLjxXvhHkmFeZio9gjZnP9/7
hYmWhTpk06p1hb4ieCSPlDbd2x46/8WnJ0lP+p2DRrOBlO5wlRNM2nOvdfM9LkTOTaQW/g7PwPwa
L0c9xEPGnpZg0yd2rnToo8YPTAronPznH/KPqoRMLjPHfQ4VYjuEQq8AoNVp89lnB+rvH8eZxZ+C
ZvWQa3G+H1vhd2tpn7sD8a47K9hAS35nJzYrj23SUj4GXcd5rtgCfLadqMj2AL8qDatar73SWlG/
SYOYfZXEOK6uanI+fQUav3bvY2VQvd0/fEu4L7Kzwe08L8SKttIiir98y9wfKS0l0y5ofPeShGTa
TQ12QOfHOxHwkNd3IWryDkFnZrZ3Wk2p6r4z8n2Z6NVWaYhyqxo12ctp8vJ8ITs+cRop9VJYoqeB
L988k9OtqgGYEBQEoqhdj/Ay79UOiTRRh9rXZEyDheN4cnK8sKTMPidkDrrRnGCA18PkQGuI26FF
CgM0RB/mGyUaPGPhGJ46/CbdNakKILVy5ew/HAq71IEu1VGx53QMqziG/g80Rr3T3Lb9zqU+bX2j
XiKHnJoijHhEvrEop3gjY/+HQQNbzRM7HDkhoOG+eKWGe10fWz9B4y8ZoZ/6ejRt38UleL7NJWK1
woirfgyzfdNAQLzN4Coq18XQauMXcuTB/6m2CpKpC3vm5KqCH0e2nmIk/zmcoFUIytWYku3jUlUf
gV+7xq5Rh+RVq3T3sfKTL4UaOkvYyBNXpgZaV/ajZG1lXu51GqS0hFFne9WvoydAHNWqafXS3bh9
pKVrP7c82kSjqxeXoZIl4UIJ9uSk6cXJjjxd8rkFB72ewtcUNdunaZGufB+KVudVvrtSGqFt23DS
YhxBjHKh9HLqC1tA/d7dHok9s7COkEcTliEEVHZwhlC7C5RKz0u4arheB5Bo/mGa0i8Kgizhjnfs
4bfFqM/IwzLI95iUpT+URKs2AtvV75PadFdW06nDOtGDcgFdf+rbIpAiTa3pU9CVORzVRfrJaF07
3Q9oSa79MVc2pEHBi6bWw8XQt8q2NczmLWnC5OF8sD31WUmjEfSSclsQuQ9HzidhwwM0033VNc6X
OteadRBbSN+UZTluYM+WG88qxQKo8sS9RnRBfUeOihatdjiq6NSKCm7AfEn2LkED9/d9EAQAfTCK
3ER1aSNqgO4A9HzPt+5D0Tmv5+d9Il1gD3ORU+xCO2LukDUlnab6MC2xgpjc+DrqsvAb/RN3WIjA
J4Ih48h3Cl0LjUfE4Uz1ODRF5RTJvgoc9FPbdGzbKzGJpECEp8iTy/PTOjkcwAPZQkZ94KiBjLAu
5Xg73uPmzU4qsKXTb23f9Ccs9Ip0QvD//IAndi779v8GlP/8Q7Cf+snmvWwn+5ZIu0F/APZdq3j1
Syl4BIquLi7zIcpfk6qfvp8f+kRoYGgub9qo0uVsdlQdUehJArFqD1MUjqvdtm5ykU96+1x5vfc7
iTNrYdOcOCyM6JDReqRDdE4PJ9u7NoCz2kz2opKIACN00J4fivRXRGXib6503iot7C5cWONTp+Xj
sLM1hoYP7weqwd4LxK+iLP6Hs/Pqidvp//YrsuReTu0tLEtIwo8kwIkFhLiNu8ft1f8v55EeZb2I
FbeUHEXR7IynfMunOMfC7LLMt8u+fq7C5ui68qvVtfK6UJPyk+J41J4W6SZSfBwZQVqv9QLaAlUs
veMLz30VPcAtPtZ5ND13qjntzc4ZPh9fky6gK0ZyyJ/1DtanIVPSIRMPtuxeoBdPhCiR9qD0miUu
3PXv7l2afNxB4JDOsA2alGHhqbF48IR6HdZVfm004Sh9lGvlPukSBADzOHSvq+jzNi/Lov4z9OqT
egBok6GtxYPWpLiFObXnbD3FhOZBGHhhRd/btbyTGN4A4+DGWz2h2OzQ+8/M9KHMZd8G6ax3EHRr
0be7RnG8Tabodej3tWbNVx+f0PduI0rPtPEWqUqYRqfnpZAg9gT4YB5TZzqOFghoF7+jV1O28kKc
8O5QyPKQnbF3QFWcDhXGeii1WEkfcFZpDi4UmUNfYmgp2rG/+x9mRRuVKSHkxgt2OhTUTgvmcZw9
JHae7t25Tvwxk+Zt4vCQ/A9DwX77ywWA3bSalTOzcdE+5MKZ6773+2wyd3Zsyn4Xo2RxSRPvvfOA
vsn/H221Ubopg0KdatmDHldZ68sK4tgXLRzMIIHz69fOiNCH1urOvrLa4kIItEa7/r1n8DyAUoVp
M/tltawznhJq1DN6LgkIfSceRLtpdX3AJhosGrT5cNRvKMNZ/+VJa6vBjHnRtQAyfcma6r295EJq
X2ikaNqs2316LRE5qdP8IR/aYdfHmXOkMd9sbStTsgt30Ltj4c9CjgY7FIzj6Ways65yak0RPClR
6ie5TLWgSlq8YuqO1vPH2+m9NQaHA2F+aeAvDYzT0YTVVspUlOkDfVOkGApDy4btpM5y24tGmnsY
UnIIWm22p2ut08pbD9GSagPqq/58tZ/8kLsXUgjY6rXuUwRDG4XcNn1ISuHcFMlgeIGjDL4VvoY5
AGAfVc9L+/udgIHm94K7B1wMlm211nTCINZUALxqrDRerBZM685p8sR5HNKmxu84cYtLzOx3xyRp
IkvloPKKn654p6PEps5jAumlSK/DeSwlzZNhvAJtrd5GvaoUF3bUeyMuqSmEG4QfgW6fjohTtRqP
dpg+KJOC8KCuuIdWScU3HDndwE6j4dKA74TSpKN8SEIEiKvreo0xgCR2egZMtdQOZKeP5TbTBtRf
Pt6977xjbBR6mNSmYb2s61CtFtljhP7Mg9sr2Xc9bav6kJfmEB0HWpzRvq5caosh1tnjZ0fmxNCa
WvBrlIlANZwuKWIeC2wc5zI0nEmse+rmcVBGRiXwJ8kibNaxB2kCyyuc35+c87JveNZI0ZCcpkV/
OnI0TCroa08+RBrt8cDRUizJbcWOkWNI7NFA5WTudlOvXboqzu4lBv6rJQk0hYdnTaFKC9dNyjEf
Hpyya76UZX8doU1l+lOZD58tiS1BJegUJqpqNBtXG3ZMJtidYHofMrOdfuXSHO+SKIR60k+f9CTA
YIWhaAlz4wBw4JScLmfdDNbYa6nzIGl9DttSAQ8AocQaj3lhZpuPv93ZQVymRRWMqBncDbip08Eq
NIYsdIHFI7Kv8RZFtvmPOdjTL/gr5Y9ln12KZ88OyDI5WJ7YyFOVQhfydMC5MkTbdFnxiFxIvjWb
ton9GZeko0AO6mkwhvFQpJn3P0yTPB5YGsw+nN5Wny8MO7sY8d19rL3G3hSFqiD8ZuggHz07v6pa
NKP+pxEXnDtfCUHEVU5dcRJTmuHiMYeN6Y9Yl37JHRl9iae02FWQaC+MdxYXsa7EzdAWCVJAZa9m
OBk2slOjmz+O2JxtJ5ko2061xh90W+SugRRX+3k2piQOiDwFH28ik2/2T7tqafwvbRR6DsQGzlnK
mRc4D7hM7L9Ka/y5mINOXn08wpoZQohDzEWJgmcRviRBz+m2qa1JkXZraM/aWE+7sqm6R0p9OB7N
Kr6rRvxYja2yy1A7+0Hdob1JZfsdONQlDdu/8uP/TpV7RiXsYqUXgCP37envKMoOpIg610+WLmwU
swwFJdFjZOCDe5TSKxddAaySki0W3yr2TxkCu63voLQ4fJ2FOZtXkXRL+dp1WI1v8s5zfzqh3bw4
GaLv2HaNWCsdlATd5yuwrV5/2wx2+wZW1/ollU5tfaS2+lujsmXy+vES/22Cn04N6gnIGORCl6tu
fe90djdUkCSTp3EA7nwL0qF7SqcEmh1hL9j6yVHhkXWpa10lRm0a2xrVJmFsi6QQ83FSK0375iRK
LPw5Rl19MxVpNGFgmcxwo6YyC281INXlAd383DoYo5OGhwpZdO17lvGPjt0b1gXkxOp2460HOMGB
R+BqkQpaI2WhDKkh+o7TM1Dj8k6XXiJ9T8uwYYZVu7OLS+RTY80+XUYEZMCpBzcPE22NMKrQAlcE
BoNPlkgqa6+006KGBjC+tq/nfHSibd2bXhQ4wGK0L43ED89DeXzaWmGpFcgUOWa+a9BsfVLjWNE2
cP9zWMCQC92gTuwq3qVK3BR3eZupmT+UiJpYEjLgjeV2BiJmqEAV0KRrrfjVmmEYHZuwMuf66zx2
Vd196fIp35sGPZY76OmYyWalzC1a2KlS5X5jNmMPZ04012pa5K3fCFT7vs1aNHwp7EZ3fUeRKZTa
OEHVxGzme7OAFbhplZ4zKRxR79IJeeOrLsdrYl+m6MYFo4jKm1KIOk13svJGeT3C16MCNxhTaN+W
fS5eM8pive/oYVNvHdSjkucJzTUXbUnhpAEkGwsNP00oZrqzxRAm/8EDEY/exJIdCxrlTlBbuUi/
VHVV6pJigUlr3u+s2lKORh06Tw7hUbw1cBL5Wjez7HCODhEUQt0tjbatNwnzMLqJVm06Hdzkdu6b
odqiFyA6vxOjd1eIVq98dbBabw9SL8P7xkKsNRgj+J6brDKmbodVmUwOjUKdBsPmWblreczCqxJD
5dwHfjXG9149VO620OzY3bQSdOtNoaqVKPzQzr1+i2G5mgRgcUfn2KNO4tA8aKFR1nWY4no2je5P
gzKpfXQm3avvyZ5MeWuVVmGCAZizax1ZvOK/KubM3jRFM96qViOlLyzUP3zER5roUPf66PEANjWK
dEap5XtFek76Rc2QILmt0KYE3QvNd75qEzf1/M6NQbHnc4HvsDkqx0TSkAtQ1xmKp6iKIxmMPPMv
rt06U1DbZfWN63NZtdSMxq1Z6vF0NLDMFrdOOcy/o7mL5SHsSjhEflrCGceiHeEMR/erPhncgDfL
nvZRHI757TyoiiZ8A8nRrtooOc7IX0wCk/BeS11NHuo6QuQA6RGlOIR52YxIaMq6yO+jPFei3djX
Y/ys9XZdfG1VR6Cr2HYi1LdDqFey8p0cPuVPdDBlrPuD1jqlHuTol1n/qUAP7WNeArE6OHUZlTSN
yB4Cjp7s7lW4hkW002cDoZNgSBSn94fcNsPrYUAUjVOTRFmDaW0v3LTzRe0m3q8m1LN4g8JASGUd
7u9DNcWR+iOOGvVupjkI6597IT0kXM3arstV/S10veZoahggbzDBnfqt3jeqcT/HyjQ8a0YFtZjU
TKY/hqq3bk3FiOsbS/I2+dxQOk1wN1Kb6zpELBQhQh0Zj96zAecMepmrd2mdp28SqKt1q6rkRROV
PdsflTSfgzJNrf2subHmq41jv9hzYfyqcfnW2N6x1mzsaU5RDK2MQeBt6bStXwo3Rme1juaUGkxb
tj7/H8dsE50GAEdzogUtoqevrhZPedBmSv6tBbjooklTuuNVQbNl8vs2Ckffcooyv66zsW53atzF
h9kQhrZpum5SfG/qJjzKKL9KdUtQVeabaBjcrwgXKAiB4uKgoZ5plfHeMFPdzLaxJRR712CEmR16
mEstWAQhPOsR9mD+GvZoZPtCijbe2I3Xm1+xGezkNQKlIeJBrZ32+S5VZ9O+Tpow/mWJdGo3Yjas
eGc1ulkETh1Z97jrpsNGmSenR09hsPoy8muXPDrQ06z8GplZ2D0ID+RSQJtIT/2oVpfZlVWvbOjt
69WOKECft5Xkivpe9np/pQ4FqrFWA5ckyMc4n4/tIEL5FVtZfKAFxqMPDc2jPzxvZvQjKqZpN2pt
ob52jh3pgdXOQL2sOBLt3qrm4pvqZR5qSXaDFqUxmrLaTbSc+qCya3PcKTQ3QXBniLb7Uwby8UrQ
JYk3RWg6vwowHtNx6BYTVbSRTInapjd9A4iQoKw5d11x02RgvraVnYz2odAG9jPmszqmHw7GiXdm
UiTVHixTb29DtQCT3laOot30PdRybdMOVqS9oEkvklsV90wcgq0xFfpNtBRSQQMgrOdjbjvKICSb
qX7JdKjKZI+Atonilqji+ZMsWRp/MMDAlyJ8wEsOo/80zqN5HkpvyubnNLLa/gqLJHFf11okv4ZG
yBl3eUY0n9fGHndl1xmVnxfSlReC+lWCu/wKKnzELSAJcaBfs/2MrtdsNbY1zHBEgpSpV6Op5mUF
FBPx9nH4dxYqMRS5OxVwTCgpzCwx/j89MsgLKGd0lf7MrVg8tFMXHdEPbp66asY6qtIQft59POIq
Y2Fy6NVArYZGuuTx67JBlsZ9RmAbv3jCjC1fcarhVutz7aZTXE51Vac+iqwGL3+HovDHY58vrEN1
kWLF35zQWgPsCmugM9Qo6UvXVWMdZJOdPOaUpDb2KMT9x2Pp6/SISjFrujTHAAotggGnS9s2EXK0
epg+R3Gn3KVworovvB1ludHgM7gbK6KQuy9QJPK+5jmuttsasYh+20QzQVlmpDAL4JTVhxBQ/r0J
GrinzIuQ3J9wiN3S3OBALJOfgxKr6g6eSa4eEq9pf6McbQvuTTcvjzMgx/6KWK8wLmBdzzYO3Hjk
OEnNOIwku6u6U5+Odlulk/U8Ey03y2uuRd8yPW6Og9I3bNpalpecqc4+H2MurrwLcxLy4rqah3kQ
qvgUfJ+XV0v68COG5FoqlE780ovkJXeDv6JX/6ZGLA6lkaXuDwvWc9a1tWiYi3yOE/V5TL1p3FWV
Vshvo9IO89EikRm2VqPNsHr4etam0IX7BDqjR/BCXWjfE47mo/BTGJ3iv7g2yNX3MEnn5lavCqld
iSmyvbu5JkRfxMuJ+NAON1AsfUumKrQIz3vYCaOPyoia/Kh4yaJtmM1tfotSXZ4HOtDFbKtLXXtU
Y2vQfNusa7CTFV00kpwqba/LPJ7je7OprOZbVOilLJA1GmW5AeWtRoFiN4riBo0xhOkhNwGV+mUS
6pIoN9SVraNnVtoHnd1rzk6nT48ezGi2Tlv7XBYUyLd5b/VjuZFlV9BEC9Oqb+/MmSfslxdGefHi
xI3VfrJ2xV31l92PtCK0GGpXqysrkVWaDM0wPdIviLbJXCh+GCfurTMbL+UglAt9rlWHm0I16hd8
f1ASCCfQ0jo9xl0TjxoSDeqjUpIr7Owpi3aTkunfVGGJaK+6c7/RXWGkWF3gRe63dpmZ24/vkvVh
4zdY3nJFUwJB52Wt8j9EqhIJD3XdyI6MABO/7L4Yytingm8SckBlu1CoPyu8/B2Rgw16YnFOWBc+
s0qT6NW2+iP6PHqQdHgSi7hJdgM6Lj5y7fMe03EtKJLup5Io6VGTZhS46ABeeC3emTkrz6FHtZlC
01pwJbfinAMujMcQQ66DCvNqa/bN9B3glXqUnRwuVZyWMuvJmQdLT42HBwphTxC7q93VTMgqWINt
IhPutb+dTti3HnmPfYRO46h+IlPX23RdNot9SaJCitsozVbqfTVvwgF82g6sRXihoLGqni57EBFM
jN4WNAlV1OVi/OeVjhS6/lDdzEdgQHGgFwXWuGUtVX/ui+EpL9Ei2M2NEaq/Pt5366bc34HpYEK3
4dVE1HVV92qzCXwbN+NjjPDnTzAmTb5pzLa6QmLa8LZxGU/zJgvT+DHzyuYX3dN0C/FW1T752iwL
8FfL1gNoDJFjtQCmh5WuNYzWo2x791va4DIderHdEQTWDkGnW2Zy//Hc31lzjwcOrC9BEJTa1QNH
N1JV5lG1H6sk+ZMOJuKuZonOfg7takO5rvspKAF/Dje0rPfiYEkPcBH2OOvm9BolCTWX9mM/DuqV
qcY61Z55Hu8ocJvomGbRJTLOO9cbOpPLoiL2AKxltbIeMbboq8J6LJp2brbF1MxH2x6c2c8cLbwF
n9VlgZFa/RDAByoDFTn3C+31dUS4TJqpLl12oMewqk93tzTqTsUaxn5UUQPYd4A/ronRy2Akydqo
GdRDbLOKxefnkszgWd1uGRrcKAgt8KuLjtR6aApsWRi5WEKE2fAFcxzVuIuFaYEGySxdbscCMa1b
qN5GMNnSNbY9GfwQpIMW35YWXuSHPB2Uq94OcdZqeGNl4qt0HZJd2zrIaY7m0MnUL7pYu5uhV7hB
BZnrBmpQW336kaACSasK8xS6RwDUT+dSN6VUnFKwjBVPeGrJLvXj0RSgJfCIvNVAFF0Ip8/3DiMC
bqOP5NKDWJt22pEZah016kckYWQwm0r3MCqoliPBml97ArOP1lCnfcXTthc8pBcuhWVrnl7VfD0u
xsUbdTkvxumE1RL8Pbmx/ej1sdwvSr+bKPbGHU4e84Vn6J33kMuXI4kaJUBJGh6nY8VUU6dwrOxH
e2hE4ktLjrh4aXIxBbHNbtO7qCB3qtS+OF5ZeFcdx22r09cCdpdUZfTpy4mfwzMFhB0JXrrppz8n
69DLE5NmP9aT3n+P7bDextUkdk5caf4Ms3TvCLO5EBS8s95/FxyS0mI2tBYyHl0F9mXV2Y+EiM7e
LtXhJXUcQCEt/J3PNV65CJkgKFzIJbrFbbjazJSIDexjMvtRK/X05zClIEL0KT20ZVlc+Lbn188y
FsIay4sPfnx10dcesCz8x+1HYfedj/UByIRIb4IpKw+JFSlBNMt8p1tRcmH/vj8wGrgA5+G1recY
G9SEzN6yH5Wh9TZj0hdXjpc7CEx6I8SLcovG+HNoafmF+3atJMLiIqrDoCTgxJSIbJ/uHqvHVMiM
a/FkjiiV3IMv9jTfcCON1q9UhV9adHt2U24M5q7OzdrZsLcybZPSbMyPZqx1bPihoorc9ka6RRm5
Ny5cLe8cOHqKRPgLhhZC87rzl2AYk5X5aDzFVfcUhiLbWX0aY5Yk9E0WWchtUO4PzHau/DoaRdCO
kbdPKd1tPg4Dzje9SUfYJutYBA9Qvjpdqy5RWxnHvfuow1sAeNSP31pMjp6nwVIuVZ/OQw4QkKhF
kFmbdPfXkDoA5lVuk4E9ZnQgjjgzNYcwxiknBGnxc9aw0WnH5tKpXq6K01uUPhEnjdoPvXmCgNMJ
oo/viNnuk6dGN2he0IR/lKEDxg7XcLmpGjn+/nhF3xvQgzLGu7GUndaClZQlhjgy1fSpb63pFwDe
dus1uopPuYYKe6e+fDzc3+B4PUHiC6gpxM5Ly/p0gnBvnUo6TvRUJ25l/1fmmV4F1NNa9YhwW+Ir
FaVRBLZ+tyN+DI2Rx/SJnE5DDM8Nt73dZiAph0SKnTV0af9QQXW9sCTvfHiEzDzucWIQyJerTTZ5
42QkYes+YldabUqLwCsdO0E1LBtezVy6fhOnPDAfr8w7Wxv1aPhl5BaL5PeSCv2TVSgtOu3GZDMq
Gi/AlTId+dTRelCV9KIr5/ldx94itoNEgpYkhIPVWMJKRYxu2pPqJCm+Jxhu5Ojw+tiVRUc7VuXd
pMkqiDJIJZ+dJaNBpIATZaCQsgZtV10ctoOMxROSYo7hg1LCFq0tYtXPcjO+cFu8s9kYDTQd0Ewo
ykj0reZZpI6chjZ7KuH/6EHR1agMV5jb1t+U1Fl8yrrSmjaRQO1ri42W6zxD1R6/VvRgQ9/SQ/WP
KhvXOU5VX0/bWHhuep91Lfv0k8tCRQtstYP0LoXms/odtpY2tnFd/JJMPDpBKRuxIUqewq0bdpfw
E2dff4lU3EU3dclgAXOcrsqc5UjCpl78kuthdtPbmdi7eU6fnOXx+1IxfjR2cmO0fXPhiT27a0AB
qBQQiE8X4f61TmJcjFTKKOw9p7wPz5To5mPfV+P3StTjM9QQ58KRen88QFzE4VSnzopFhWOU5pjp
z2GbF1cITyq/Fo3ibYFgXu1H2kUzn/cGJIPBV4LmDE/l6vZ2QjEkSTiazwAx3Oe5H+1vCKfmG9Qp
i43Rm8WlDb5cCie3KdeTjSIqnM0la1vLpc+aGjfS0rFByBtpb8qh7sh49JgWeOglxdFoYtG/CG3C
ruOAezoSqiCiu+6/wpjqaJcYc183V7k2Tu2Fb008vv5tCwcYrgSPKBKgZ3FNq0Zp0415/woqIFbs
je61MZEUWF7caYexcK3wxqV2s48U5KG/mg3dINqCLcmdklqxd1tFer5BhKZwNqNm5cNthxp44heO
qbZXTeEMxWFUIoSGBERrBBgBRWFV3iZmctVMmtrvBixAlYculMAfKVQaYuvKLn41iBVin9iZ6Hzo
sUy8y0SOTUcAA7SY0q1dGU1dI3nrpj/o3yrTgxd3zqNhkRh/0czEfCReTsXrbPaR3KZeIeIAwIJ4
ibsOr7uqcNxfSuXF7d6Lasy8h36c4m+13lCq6CqD/xpYKskI6nt0QYdDGdlWcuekqbxDqxKbGKUI
8/9M8EyTryw4ps2UOrQBlWysjpPe6fez13ba05TjyOiXGe6TX3taAEcbTcjEn+koiq2dDXb+ozVH
VT24YwvWzZ9bcNOb1jbSGw/Kq3ttRq4hfbzWm26biybDgCHBd/xApySu39qcylHQ1lpDR2bWy7sU
PrJJkz7JxI07oSHE5/PCH5Yj22KHe9Vk+5admcgHDbGySUqoAftwipSbMM9HL0gGp2zu7Rq/12Er
zbrKiq0d4hQRX5VAY93dCKT9YVZS1XzN4j4ddklOlXfn1YrxBx/CucS4s3Q9Cub2ACRquHBbnF2L
cO+Aui/BHmVdrqnTa1HzIjXJUeV/5Yro9hhfyl2CaPhuyar9hs7SRqmTeqNiLXYhBTgb2YEkBoiW
PiolF56B05FLG2mAfOrN3/ag5g0CE/CKNiDotO/0l8ofDeicOfKpfpbevosjlFMuPD9npQMCD0RZ
UJoCN7gQ5U5/wJSPiZXnqNp3aPRF3w23cx+UQZsJxPLmK5zzND3Oddhs01jmP3idpgsX2VnIBc6W
2gGtSDIvus2rtafdphUkLtkL4b22T9zcjDZVMRWGj37JrVLMlUszHXPOC998fWFTTaSSScBNyL0E
3avcS7h1N1aNar9MCgCFep7qQ6W71V6gPopCYm1f8kM3V5cibWxUJ5BpoPMK/nYt/CxFNLuhM3ov
KLY5MxiiXmBtyRt9gTe7jiYX1DtIW14h9DxsSoqnX1RVlGrmlfVeqBThNjq2/b1VRvkboBvrk8Jo
yD8hULDEk0QveMutaU76ZIZTog/hi1qW81Xazt11iyMqurjIs9R9c0lj/6wO/ndAYEmQ/zgshDGn
k8NDRuDzUHo0ra34u9N7/dfQhYTcq0N3mNSEGjRGIk2QN5V5MOrqWe+qz8qk/79Zw+kijmLngg04
/RFNr1U0toX3ktdSbzahPbt+QoT3A7vH6XqYXHMb22n2OoxR+KbH8/BVYEaYY8qquruPo8f1/fF3
PRYTMPpD1IzXJGlRSBUH5d57wRxY2gev74vG7+XsAtgYULHZGPjo0n4s0++anKLvH49+vqX5/P+M
vloIhLhMSyL3+VIPRbKxW3eKAiNGSu7TZ5VxMIDnhlxqEGuyFVLa4+B1LQsu9Ow/XEW1nT131p6n
cTjaiTdfaPOc3w0IYSxpOASgBZK7upPK3rUnz5tcDHYsAzXX0d140zQEveKZT13dJBfm996RhbxB
ZMyhBR6/rPM/CSDuvyOaO3jMiqixvuljEz3iJj4eZpyRLpHJ3psbnXRKDQvZiOjxdKysISJsdJx0
Rdw7476UtjiWRuLOviIUr9gXwjJ+fHqbgBXQyG4o2yBmtFpOUysGV0nL8EUJNRkFLd2raKdmPOUX
HrN3TgMDLR+NTiWN2lXSV+UUMsxqDl9atSqDsgg9UBGVsrUTGV7pzSSCugyb+zRt2v3HU3znCy5Z
BvR9qAbUpVdfUO8Q4DTrxnvRjCH29rM6p5kPL2HeqiPwuwtRw/rN5NQjR0kCj4giil9rVrud6J0i
tEh5EaZitktBdhJ+q9vxa1gpgiiiy/FG9sKHjyf5ztbhkkcAgsoYu/Ss7hybNhVmi+UNmwihibK/
IlUcD8oI2wHvv/rC53xvPLgqEGNI4RhziV3+ORY0AxuhqZPysuAjrhVYOZu+hEW1VdwkvTFZhUvt
9vc+46KDRRy0UGT+Qon+GZG2U+qFSJi8RGhuRhtYtWGg6DYG7kWMsv/Hy/nO7clYZEoc/b/9r9Pp
CWuI2yruw5fCrKROI9kEXqaNs3rhdnlvtyz4IB4rHS3cdZXZ65vayGYnfHHySB5mfZi2GUZ91/St
wxunnsWhmebw6uPJvTco4uZL8gcPD8zG6eTGMiy9rJXRq0KmEJiiGbYiLOyrONbqK1lJ80ulJ+mF
U3g+KHppFDPxI1jUNNZ8gwHzqCRU7ehVJjH02NyqezpEkNJ27hjVNwVur5UPC9zcfDzZ8y/JuEsE
RF0LGpC92qhUrJsxwiT8Ncs6o/FrPgQhCSWjPx+Pc749uUB5mlhO8Db0aU8X1ZapnbeljF/HwfFu
jCmf/HRw7DtTV7zt54daWBTgPcgN+MGnQ+VRkqWqjBOGGvKbSdHT+zjvwTYjZfHpawU8zyIGhYEe
Icw6MI7qNm6hdTArzyi+5EqrHMZJ4yj08Y0bt+Xu45m9s0nQ5uBx4A5dxGxWH8sMKyeXCfydVm2t
TeKM3YOnGOKQe2kCZs7QUaAtLwmzr9MsFpEOCjrhtC4o863nCL6lKcyiTF5VdRj2hp6GG8PMDT+Z
MuOWCnMHz3DUfwLyGLdeptoXrpr3Ng6hxVIKW9hbay3+MKknpzaU5JXqXH/gmUwD0ynEnTP3yeHj
5T2/tImPqWQjjc5ZYLeebhyrdHtrtuv8tR2FUW/VPCmzby6S+foPKlTd96iCdH1JeOq9QamFcdBI
JgltVt80r7IMCHtZvmoDJF81Kr3v1IWMG8wX4ytENi75774zHnUCEmc8Oknl1oFG4dlzA/ypfDUa
x/KBMidoiw5ttxmmwfyTUia+8OKff8DlFaQhRaGPoua6ngkwKC0iOYpXddLnnVtGzo8+MSxo+P2s
f3qzQLJDsphuBChdqsWnX5AwooyHocpelZBOwf2UNaT/oRfmyqGELnD/8X45m9mSx2kLdnUpfp8t
JSqTUTUYSfe6yDw9dWgf+RoBKo+vYlyy8HtvLDIzEBJLqYNi2OnMQI9Vtjon8tVQSwuUALJWW95E
CB6tklxqQZzdMyTh1GaXzIyZnflZ9iac5TrEOtMb2/bGCBM7QIDS+jr26aH30m2iF9mFs3f2DoGW
AwwMPk3nGHhrRGZZuWEholR/VTOV8KVzilrd6tQKL+R95+u4kPpcjct68XM1luPxT5jkZX3bk6fp
r1i9dbBr8Ri5jsew7wKhepeiwGW7/VvoXr7XgrWDf4r+Mj3g08G01oLzgqP0b2FhJCXiwvoBLzQN
5lE4AECTIoDI5m2jTC9+f7w1z6oNyIQisbCoXC++iMAgToc2RtvIZdM3fyiZ2s8JQmdYRTvTXZ3C
NhJNNPyuEA+8T01tvMaF0v2p59NwYa215VH/d/7c2w7WeiaFdOIa/p7+iKRQRhwgre4NW1FU9GY7
DRsfw66opi42YZMqEhXtI8T+zR+KmceA4iZDu8oHq8moGef6c5eBfj8IVSvV3YUVWu+4haLBc4ZQ
LVkyAharH2ckCIh0wtLfECsy7nozNJ4VkFYPVLybPBAadLaR6tG2JhM91mnRO4FnKdrCaSyXYMLs
f+JpOf6ChSEvKTKsnbKo7aEZxLML5p+dCnz4dOW0xhVdr836m9p03hfcr6IHzVJE7euta3wd4AgO
vtchq+QPlOtzn+5EHG/6phquOjOGQhvjI2pd+J7rp2P5USTCRAJkNQtb+/RHOT1xYp/Z2ts8ifHN
qrXyjyWoqpp8tTvEyi45lL2zfzig1KiRakaiAv2E0wFHiEV5rI3OW1o2Km4UQ9GhiujknV/HbfS1
bKtCvXHiSfVNkUp3U/JU34WF2fvwA/PfxUQ8s4v1Lk83H2+e85Wg9Lsk6yRAYLrXeYkrSnQlsNn9
nUnrWcnskHZ/0Q83oYN2Y542bx8Pt76PqfTSW4ebz1YjIVnXKkNPtlAh9Ogt4hHwZxWPmFapcVCr
2u4wGEV/bQ5uvP140PXl9XdQvLuo8IPbpfJ7uvjQ5TCixTD5rZyBrHZGbO5peXkQAkvtm0T3dD+i
MXNoIxi9H4/8zupyR1PXptC9gJVXn32Y49qypBK9oVM0PFadW27iNDGOphyzzejGVx8Pd7a6MIjQ
HOWW5rVDg2Q1USIlNUnSNH3j4LS5byCs9ToacmqR6MgHn7oWCr2W2V/KM9dPEVIgrOpSEAFUcF4Q
1nCtkbhGZG+N4OhAuSlxUWxCK1Bt3r3P7lgGo7UJs5xQbNGuPv2aVePovVvI7A1oRTL5NZxWZSsM
qh/g75Utwh1N9clgjPlRx4d6ZoALIpZY3WGQJFMa5X3+ZkVRcdWErnuEDRwe5gQI68ef8J2lZCgA
uDw0iNisOXczpO4qU6v8LRZ6ss09TdmNsa4X0BIpEFyY19n2XOaF48iSYWKOsdYhoQqZagq2Y2+g
F+MgyUbjStKM2k9Tr3zL8Zz7X8bDPQnkCzUQd+2Yo3agmlItKd+S1IpQhKjKujuo+mgdo6YoFb+q
TOMCdPLs7C9T/D/Szqs5buxc13/FNffwRg67tn0BoBtsBpEKI2nmBqXRUMg549efZ3Hss9XoLuLQ
x2WPa4qiFrCwwhfewG4Qxw340O2ny2J68lJmFc9mms7v8WyvD22Vmm47ZABu5E7t7xvdyI4JYeFe
0HTlW3K9oIPE2hGJn/j5TxHaYpAwRFA9n+NhrqAzjU110zVTmtDpLsyn1xfOlW/JYKQlnOPE8luq
Bj7cSZFrXfW8lpl2qHRzOAApnIMRVUZvgnq3c9ZcHY+bk9apwJJtJ7ZQ1SGui7l6HtrUvKEgkeEW
2BZPXFzlTcc1v9MOuJxM1JUU6rrgo4X50GYym7mwoqlQsufVmuQPTTQ0PgXm5YlC/h52/DLkJIiC
20Ti/KJ7Jm/OUaUG30mwlD9HdlNjwrOqOZoLtvnF6dT0vb2scMZSuQE5NWqPJpzDYzeuzU4L8XKC
eQgaBNwe6JBQ2TpfPVQlFzldKjantaaBkVUpchOl9qc119lN51RvReswEh5dwGEpGlBq2taz0TUe
615ay+du0b91Q9PfRBoXV71afkKqdHx9uV5+TqBhdGIpS2qArrayVVCEhkwLpeFZy/TwXSKvCNek
TnLStfH57SOBJCTsoLlPe3sT6yUONpm91I7P4aTW96vqxIdpjJJjETdt8PpQm/sXWBeSlqBjgTAo
yIBt7XiWtUOqQyrUH1FZ6fCFO/VAVS36XEedeSpsI/LDWO72SCtXRxWQMs45jQBbLKSfjpkJoObU
x73yA8KDrh96u1E/93o/BCB0tO9areZfBkRWlLcd5uJlKYbQ4iGZ5/rf5p90ZkFEK736Y1EXBReu
MtQ+RGhyv4+LLlTcNGvHnZtfXLM/JWF/jYgVF61ncQZsy6HmjH+MGpXaj3imixQN1fpZTS1pp8qz
2Xd/jSLeihgDSu8Wnlf0FCbLUtF+9OB4TgiuAJOcJKifeH/jMrmo+IbusCovh3ypznNFkWISb2/O
NnseZkcqdO1HU9XTfBD/LIJmSaBwJAMgqZWA4/WVutl+vCQjcnrDXaBKSG57vmbqpkQlUM31H0AQ
k0PnpOYpiVErlUZdOrw+1JWXA4/FW1E7gMCwrboOk5MIZ644cuVoaRcQYmviG10VIiIuF1AntOGP
N4+IshoJsaYD3eB/5y+nRHY1GSBnIldPO+d2sJ33KVmv46etDtG3w8BtZ2VebkEkx5hHrnkufDgM
5yMuIQakmY50hzso6Ko9DBBREAKRlh9dPtsH/M6ibxpouPLb628qLqLzHcF4QnWQHBZq9hZI7GRG
bDp5i7AqqE/5IZqH+IRKmO1qTR19iYpMeULrBscTq9PvzEW2hp1D4HIdoVsJ14mbEqEJpuD8xXvV
Gc1ertLIzQwd8AmWjo/MMhRuvdpjiFxsf6GDCsxFjEXZS9uMVZcVXtudNUb0W9BPAbGNis9YF1H9
1q/JQJBsWD/QqNiP4mv/dKBaUzMv7SjPrNiwWLODg+6+6uc9Il7vS45E0wVR10e3g4oCx87p8wLC
PfukDE4cJyqH9Ck4584HDxsznupVYymF0JeW40oVUb2L8zp6SgoNIbLctnoZbDhgQ3+RGtm5VUKk
yWAhrZXXpJFZuk1ZLb2rZlNBFjgrxCqpizBCoj9VBbpqHlILve6ClDUxx0XlI/lmpEMlvTfbOi5v
jVQaZYj2mOW5mikvxMXKjFhS7YZwQ5PZ07XI/gOlovJrXMSoMZqr1WrDIVxbW6t8ikArfKEWtY6v
r6/2i13GZYPpN10jerU6XonnU0NFudHyWVMi13SK7lR2YfGg6U3hxXFd/k4iOH/tbLvdYwZsUgi6
RqhkUDBih5Nek0acDzsaCM3oXaFGbgyFqDtNTbW03jSixHeX16OV38KVmu5QdKuLQ0MTZC+PuDhB
ocAIxWHRmYObukXemNC8oPdMWowSleosLsDXnjo2WH7Zq5xy+MPUI2Pn1L54acZE2hLNDiInUfY9
f2mQ4gjpjOgpubpR/Vlh5fZYok9O43ZybtV51gMDdP/RnFdzZwdceVuibsyquXoFHWNzlpIeZYaT
oaXoLm1yY/VRk91EqrpGH/pE6/T7iii42Im1L1YWPXKKUUIAFKIVpJPzt1UifUgHCoUpCFxdd3uU
CHtPaQ2lcIspqj2plpyHFgBLuHPUvNTXzrY7GQ0YSMHsA0kC5fd8ZMSSKqfQNCgmvTz25e1MOtm1
Xj1oSv6lh+sPwlgflP7GxhEw6T3LBr5zP5tJOTxY5cQVfiSjRuOiRffxcRhWKXaVVgWGXkjFUPu2
0+tBTLAKj6/u0I8myEbwzYXKG1l/xlluDr5OeCyfLI1kFbElenbhndOzm1VXKi0lwS9L6taDXhRy
8s7MKLL46FO3tZ8DcnyjpDfRHWceLvBkPehcUsg/n4+M+Fkm71G/TM7gG+qvTh67xfLxbQfJdpDN
pGfD1GurEqtftI/IZUjuvLjJo7OzprbreDvIJonsY9y/DSlSv5C6uZriRdJtm5zsf+n//tf3+b8p
SD79tVa6f/4P//69qlnyCORs/vWfD8n3tuqqH/3/iF/7v3/s/Jf++Vg/lx/79vm5f/hWb//k2S/y
9/9rfP9b/+3sXw4l/eHl/fDcLh+euyHvXwbhScWf/H/94d+eX/6WT0v9/I9fviO00ou/LUqq8pd/
/ej05z9+ERSs//r5r//Xz959K/i1T/Hz39xv8bfiW7f9pedvXf+PXyRL/bsobQtHIlHtJxT85W/T
88uPbPnv/1LDpHNC91hIKJRV28eMav2dCA7TWNHh5XfEj4BzvPxI/jt/DQewoHnbFCC1X/79eGff
6X+/299QBXuqkrLv/vHLeThDOEaFgVKiADhRziBwPF/pRjt1tIiMOnDisfIMbTLcsjXr40+T8q9R
fx7l/GT79ygU+JGYEjCnzX6KjGHQtVmrgygMvbEPHTeUYTiJ+8SdUVj1+1KPvdfHvPpm3FgEUCY9
uy3ta63idV10sw4KXa0OC/LGniTX3c7R+SJz8b9H51+vJiJ8kbEJye3NLh6iqu+GsKsDFBzRRkBf
TTd9OXbwwJWdHvUsWm21q2OUfb/kvcS9GUn5LTadiXFslcY4oT83q+6QF38An6ZlOpXVoH1MzV6D
QF9bRLHx0kn3S0xN62lQjEg9DsmypHfUUeyHgVLtI7TfnGpXL+24ZGzaZuLlwKmDphBhKPfRloiK
qKmDlO5YBd0q6U+SqkaLq5cx6ox2rP46oG/sLkSfXgcF5Ji28nhDHSw9Logyla7UWHvSypua2F8P
RE/bwTWaxsJFpG86FbJCCEEGq2Sbt3SKZ2QiRlgtcrV8XiQnf5JWTZCJRhQU7VLzscrVd7LWy4WF
zxcq68CBKXNyP2y2TKWHYKutMhBMry+J2RUPo0UP4PXlK/KIs3UlPLhRmJRFBEI1R/z8p/BfQs5J
jqYoD5J6XPAYr/Jb2SSnyhOp3VnDF7uTw4c4VuGweSkbbaIs3ehVpZPLONCLsrkr5n7+0tPfKV27
Kn+V51n6U4nacc8W72IaGRWyhWhm0JoleTt/QZwVmoV1EwWREcskOemc31IOL27eOI8UwMj8oXBz
iIKY2cxjpFpY1fRKEySAym/jBLfP3Gb39KiBvvXEeRkK6jZYGeTUtxlbiHkqHIupgUPZgZEL9btO
svYsqM8vdHYAg/CdBHxM0Fm3AMMUwuSkpXUdJKGTu3Drshu1n8fHonXah3ww9qxZLxYHtFkOAYYi
7xX4g/PPlAi9OXOZmwDy2JOqJfcg0Tt/kMZDMUvfidP22lwX64IBRQzMB6PjdYFoDjkF19KEflPY
ZuQVC/i4Es39t38rRhFEW3I4OjKbe88aSrWgI1UHSqk6sOWG7qAo4Z56wNV3EZYwnKB0DF60bn7a
xFbSM6O5XgcT+J/Dkk5/zIq1572w0WV4WRJECtDGUNN/Aaicf6IQhcKGVcm76NrqTcpUChHi3kUX
83OhLOa9HabZTaOu6FQhT3hsEM09oJS1p8tw7W3p4Slw0gThaFt/UssR+AccnGCqu9rDg1U7rqUR
7sQSGz73X68rAIWiyizUMrYrsslMu1N4XeTzSS16tcfqHU3eYvq4FOOnuEG7L9E0F2RXECVoNdbK
73M0I/XaGrlXKYTaOKPtPNXVd+cgE60E5JJewoSfvrRuRBmyIGodLNrwSUKq76g3y14YdW0QAGsc
0qIEQF/m/ENrRpeYcssgNX7JgSSNiN7qiLy9+cQUXRhEi7jiaMluIpqus+nywJEPwraUb4asTj5l
nGq3c2elO4ez+KvOLjn2Bhc5QAymjIbs5uZBNTwc6QrUwVhBrwxLuzhQeCv9Wk1rD3SCBFEKyn0r
Y2by+ktebhpQXEI/UFg6iirOZujQjFDyrqs6MOmf/ZYORnlbdpEU1ENX+xrR2d1gTdVzxwp+mIqM
8oquhR5U1WRn5YiPdjYHlKKQQKDYJiSTiCvOP6oEHAZhFacK1Kj5ISP0cKjhAx7CPtTcbBjfViQW
xzgpA8BxAWIT/qGb4brQjroil8og1YsUy8WyiVQsaqLsXQqA7yYrqnBBRFJffn19wi/WLuOKagpY
WaGnslW26A1UmtJpKIOJbOkB8C563E60ZzPw0kfbzCbpBXBE8hnR3N/02WbyemsGPhDkmDT82tj2
ckJTfrgJ20JCwKEZPbtfphMlwzjoJQsxdABgh6IgGDCHYv2NiVtOul0YtQcrw6x9fUrnQ7RUzidr
0L8Wer68zySuQXKXMTDVjo+UNc3JSafeh8xU32oSovalPA++JBnDezBp4yGL2gwq+SjflcMa34Wg
0Hxbl5KDBg7Ii+0yCfqeMwnd+jAo8jl7Vxer6S8r59qbPwPuQ4C/yB75zzZ4xWozn8At4kyAHYJf
yIToTTr+9vogypU1zSh0dQShBTrv5giZVEnKsYcrgzbMv0NyfZxNs/SSJJE8RxkTPxvLp1iTPpby
ekjpsrtTaAbxgJS7hqSyUtb3lVDVmWtIGq8/2sWJQ7Yrkza/oBU5RDeZ6BAmY4XdH8tfnWHAKG3r
r7XmuKqKaNaIvcINfr1SoCeK7b8+sgg0NyvzbOTNnBiNk9rDJJdBMRWTN4zG5JbZYvlFgqzU60Nd
2WtokNH/pXrPFr+IeQGCT/KA/YTdzsahNJvYo6Bv7Ezl1VEcRch44GwIJ/P84MrQvQ9TSezoblAC
reC7amv4+e2vQlkQSRz5JejdHFeyZDSJPEtF0Cp246+DarnVNO1ZBF1bFdQlwAPSbBXtnfNXMbU2
ssI65dsQXBxDG89W2tmGv3RT9ZCmk3k7Rf3oZq2k77Hur80i2FSK6lxGsM3EVvopcBjRbxuQriiC
uNSTz3ouY+2O79TN69N4bUPSP0C+XOigwGo7H2Xt0Ksy7KQI1KIx78q8nN5xKsZ+FSW610Z6vNMS
vDKhAmEKWpqMS1QPzseDpDs3kOXwtBg7KTA0JBjbMdKCtEK1th/KwVdHi3sGbcudVSkC9802E7gj
jh4oBEJK7XxkJ7fzcarGPFiXoqXDq2neOqytr2Vt+tHkox4iq2z9CHK6WyEfvVNvvfI5z4YXp8BP
nxMh5LKWhi4PpEafvaJqMm+GErYTvVz5nAKHBEyGr0bHYDNKNuObEXYGo9BRuJmJPG9SCk0u1eTh
aGgoeby+fC4n9UUUgywGUUkHlPf5W634D+DnEqOvy8/8Mq2+ArowcCrDwc8ZTO7AKtYfpRiF0GIe
7dPro18uJrpe7E266Rw2CNSfjz5pkTxWplwHaZM9ckY7vj5Y0mMztK2X1yVN2BGWjZVH/uvjvoBH
ztcS5XNKekQu3GQX7H5Fa6YIb7kqaJqk7x6QTArhEqe6Jd3NeaM9q3xeMpBWarr3NL27B9IAo/Om
JZQr2CSz82XOV9sbrJljA0So+VsLS8fyYQNL36YUmI6r4NLT4tFit4iLD2DNPWtd+g9yJlkJ/ZeB
tEWNQiXy5mnslaNqp93n0uiHk5ZF1e9DZCWIwNp1XYPm7uxH8hyfjj8CYnRHaV5JCLv9nqEL9Pz6
1Fwuc7QZCZxBt5LsabpYMD8t86kv5jQc0zqwHEn+rePGdnsMyn97fZSL2gNNaKgMKlhNCh4cJ+ej
lOOqFVLTVwGE38cwmu+VCZ+SUCs/2QJeC3bf2Tk9LguMEGNFSsJ4ApW6TX4aOelQLUjKANzYcDKL
Kbxd5GrGHwBiiwN5wkWUtjzMRR1SfWnV9LGzpr0g7fK9xUNwfdPvFTnKZsEXKPVk2A0VweiI6Dx3
xuZ2aFb7pMzRurhgEJU7ObTXP1+f7msvzwXIQkd8jmxkS0gwzTCOVkMvgj6xsmNaV/I7rn4JQkKb
+vPU9++SOLV/D3sL2GyF3g8t/DV4/SEuj5oXwpJgnXET0+U4/+YOnlrYP6zcHKVWf8o1KzlFSd8f
wEOk3hDFWUpHtkvv0rifjjqO7jvjX58EksJ/P8AmFqg6IhnIWkUwaHP1vunX9P0MNveQoKjrp4ZR
30Uo0h6lTMs9rKEkNwEnsLMML7fX+SRsthdmu7IVLhrwq2T4FvWl/QFcS7dzR18bREE04KW6x/9v
DnVENHRzVGWxyrT4qRt12VXUQtuJPK6PAkXyZUJZWOffE6Giaahb4hsr1GW/Vwr1qQ0Xe+eCuiwK
oZgkmMNwfIQr6Pao0Eana3W7IYwCAOEW+hR/nLFO8ekiSA+9ATWsGebxqQxJ50tc8gjt5uwZ7zLt
sM6S+a6sDRr8C5gsHWO9NwcF5w+3mYMBGmXqKB2f067WQM3L5b0UWm+zqBGZPaPAwYNlCFqE3G4z
0/GkNYPCFCAikP+qaU15vzbg6lI93kFBX4YfjERzHKwZOEhO6PORwrpFfkrPi2ARblJ2i0JTbIFo
rYVLjVXu5QB7w21yeknlVuNyYTg5Dz2t0kwcoqLwhHh5esIHXPJfP4KujkeHB+VXSsSgAM5fr+uj
qUnGogjkMYx+LfBmwz0wNv24sXqq0lX45miO6bQAlNLrpYC71XufwsK0o4XxwnKQ7vMpsg4Z4iWe
Y3dLoIbTHgP9yvsJNjaDEVXRRNucLmXZyfG00FqKExxCTXOID7ZRfVuVtbuz1mKPZb9RdH9ZmKSj
EM5BJcII2uJapKhSsxBoYsBdN7rIIf3oUfKK+v5YReWjJCeRO64Er0l2n0rNbRLavlVUeOlkR6mK
7it6fX42pMfELP28qo9aXqFUGvpxLr+NqfvXo+LzhMIQdF2aD5vAegzpPYw1HUQ9t2TXpvygaY90
6mvPXnrHL1plT3xM7P3zGBNfWuBN3Lto1Vjbg8uKIiXuHTMLoHQiB2BJokKVZJ7cpQ+g6MzbyEIG
BPfmbufIvHIw0/Kj+WYSYUCK3KzyMaqwaanmLFimwfBR3IXKUKGz+/pe2nAOX2YU5qyQM2IzIQu/
iWUkS14xKImzAKdhG1Kw6RytMu4e596xbqZ2TW7V0Fq/gWvUfEcZ5HfyODsneJCZX+uj/S7J2z1U
mfiImylHiITDSxQkBe1ws78RYABRmWaBVRnySSuBEulyovgaWo87W/vqUJwk4D8EuXG79Jt8RAK/
4u2zXk+CUk5JfKO+OPWZ8+X1ib7yOTmvaKcSvIrSzyZuKtQG6dvOTslVwsKvtKY99hnWH6+PcuXo
MLDqoh1NKkiWvZ06edGXoq7SoBhZOfaoOB+HdJR9MGlrUDZj/On18a7MnwCjI+QCg4oQZXNU0Vcf
yQe1FBFNRb+lATIfraRdbu2hrPz/YCjejL4HoHR6j+erYpCQNk/UPg0QN1m5ZZAUXZEbOyG1ou/c
ny8rbLMCkYeFQIBELMoKFx8LncxhGJ2EIrwy4UUa63Ajsyow6rH126xA2VRu5Zu1XOKj2Zj6wyqZ
5UmjgXin2XH4PgYfeFioiP2pWZHRuNJsAJWKRr+c28QH4p156BXRAsvxAULa1/SWMhwfs1UNfSNE
hrNb2vytsAihM6iBiSZXQ/hmyzMbZDNrupV3mml2+OZYm+5iDNnOhhLL+HzmsBVEIgIQCMQkFBvP
v5JShF2COUoSVM06HiujNg+jYQ/BrKdVYJpSeITrusdtv1yF9Bq5ncVb0Ri7MP9bUPNDvjYJqLZA
0gM0DTsCvI5l7clSXMk+yHoI4/7q7wNDPH8/XD9jOba0OBjaSgqmwdaPitart0PVaIcpVhN0y5r+
0ZjoIEyTg7EZpMWdnXB5lNCfARBGE0bjbttCT0ZSuwY8UhK0QI6OAI/7gzEbe0p+G8sDcTMIhwWK
u5wosK+2DlrDIIGXcJw4yMHGEQJEknJoUznEvRPv0agNNfzYuv6+LqryFKMz9rg4WN2GtXG/TqPm
LiziO21Zm+D1g+AS9cSD8ZkpPRhC1nHLRlfovcCuUMU3kEIswKfZa7AXvsF8V4WXXs7vSnVELBdH
Uj9XV+tmrfE4XttkPYQdCKnXH+fa4qPoJnDfnO3kNucrwjDnSW8qMw6gbxm/hcsiH0cyAT+eM2MH
9HwZi/DVeV/q0cRrF1vY6Lietd7IApnlTcW0q910oHO1CIUGs9Q1t4/m0qUAsldqu7buyV1AHwsx
VijqmxgfnbpkXLQmC9TUkQ7zjDMrB6hO3WVEgmGt7/VFegiNsHCXelEDG6eOj2+eZ3IaNG7gOnI0
b2uq1jQM2A9HGVF4Ux0w7mpvtGoZvBYWyM4Gu3KIYV8B8RWBcOZ6227QkjQ2l5dbTVW7Wyk27dti
LHuXZ8sOnYG21tBXb8aigPFkRwsaJ1jFC+CQhf3gkmJhGSyYSnithHkwTcrdeO/KclWhAWGRKgiV
EHPPl6tWNna5NnoacPG9W+fUflwKWz45sR15tYJSoJvW/eTLoUIgL0vJyey0xR8SHfHCMGpofNrS
Pa2DO6VW6s9v/8RCB5e6Eq0/TrbzZ4u1KEcACh7rmi/vMltv7lN7RAbOqfQdLt2VIxTJn5cWNJLO
siV+/lN9VM+UvjbzIg001INX1ywKHNv1oXub2tXLGYpvjEG7A9kVQK7ia/w8zlJIq1KXhGLaonih
bsI2S7rnVJUfObfynaPo2roVnT6MuWAlAX88H61vVVwtwRIFZJDhce10YuakKd1FL5ojYia5Pw65
vnPjX1tQABWEVBmSRhiDnQ+a5g5e7bNDyIloGoafZnQ0HaJbbdT2+qYvfelNdCFyAgzf6DMw3Ob2
lZ1EiSc8uIGXKh/j3nSTtn9HAHqPMfQBuZab1GhOXUZtFG6pNlofZCTi56p7ZyedX+JZpk3tOz2c
f7Xq8eb1tXvtVsKog+IWVw/ULGOzsSwrkxaCvTTIKX16WaJbHh7nigs3YvLNIjOOU9rW71ZDrU68
YnQYwnUMLAlHgFqN9moIV/I6CqRCz5EvAjVpey2h1NePWcteSselPiSwKO7mov2WD3X2FHXThyk1
ZB80OI0BYKseVJb5Nh+N9qA1fXeMMxpjr0+QuAcvvh2iFWS0AiS5JSCX4D5kdeLgSWtLPwH3cNwS
h1YvLGX1VBca3ePYMb9UajzeLGv9HwRNfBQKBzBpUBnaFlVGjPhieeTzOOilBZrS6Dh8m+ZObHL1
JaFYgjsmYqKecr4Zwqok+pUWRqFt4sVUPD/LqPD7VKMNN2fbe4sNbQ5vxOJdV+l7FlAvb3ExyaSZ
dFZNiw7JZhHOaRFJTjWSZeYKyUv8fhhXd2jM06RkXi2j7qTBIuADm4PzqJXClL5JH6kJfmqnGiP7
8FjLlt93+AcqQC2S7Baf1ttez+46MCl6mX7vs/oeWaR7gIteI2fv5Xr6YSw1ip00uhAjMYzoU1TN
T4scvUMu3gMjAwkbRoGZp8HsZN7qqE/znH0pmuq7iFqttjmSHN+CRDuSyj1oNvtj6U+ZFAbyNLvI
u95NpciQ7FPW1MdJM25SEzf2JLzDwOoWa78HDAOPQ6GeCvSqarM4yQtqptl0F0/6QRriRzVbVJfB
OARzn7vbm8zqay9pN6NtBOFcnqBLZa49NSepa/6DuAUuCLVD/itIS+dLwtKQ/5omNmJc0g9NtFk+
Fn2c8BiO8+n1LXbtViP5Aq0mJFVpGZwPNSOvjW+huD8lxYbPhc9ENOR7IP/rowhrWUoMRBKbULDJ
nBQUmowPd+Q0txMryTUltfoPbmjhsyAsnoDIbOmMzazlam5OaQCvbfURSEl9qZjz0+szduXyYiOi
QoB3GDHlVp6gno0MYfY5DcBJ6SCN6gUTyzI8ZvVeR1bM/WZnMhIdelo6qF9u8XXG2OpxqnMyLKa9
3o8QwT05q+yTVmWpn2a7FOErX4n4Dm4yGTGJ8ZYHXVDq6weVN8upwt8N05C+W8xwD9t8fRTOSarV
ojO7Oe8oIgyFTBQZIL5XuHlhmIdo5M59/StdHQVncfmvwH+7Fiyi1CkXc1eaSyNU5EeffK/Yqfpc
XQvUHeF6gcCBDHa+e7ixV1WLhzTA4SQ66n2x+FNU1gfDqqPD6y/0Uqy6WA1k1rBmAQzzgc7HGlE/
nqQeSke6cDy49DOKxrOtpJtuWqWOHwcJYSV0J9FzOgINQwZupUg83bZ6Yac4m4W4Ukiy3rjskyrx
uVmzL22sNp+y1fnTwHb8IM298XlOzCY/ZJYEWK9cHIxxFgAOblNbo347GLVquPyJ/mMkT4Pkxso0
TsG8mCmxvqXgEKCT2X23QKMes8SBeiZHulPesuMb5X2oto5+GMdi/Gq2STp4eVtMfdAY42C5CWSr
ySuV0QzyCnyxF7aV+ptM3p66Q6UXp0IZVdqZmvEdQAp8da2go1BaVfHYNstRLZGXxJ8Qdrlb0U97
mmzgGAAP1fz3undU8XzLfGNG2Ge4vWOMmdfZhfk1r2X5Q29WkLIwLWq/xI3S/bGudGi9GCEix+fO
zr6yZU78Zjm4Rm7oBw1X8sF1aiPtPUcdzd+0LNU+tKRBBiioKcu8cjSn2G0yK5vdxTKr9y3oz5uh
UOrU79ZBuWfOhvW2rdPo1yazm9NCufepMGNcrpe4ohe/qg/NpAxH2ViKGyfBbdSLEnV23LZGFtaz
zGb9onWzTXMhlOLCf325XckLRPNKqIojfU1Se77apFYJm0o2kqAwKA3jP/E8COkAu02f5LYebqvO
1ncCoWtblsAbWymBcKRNdz5kG2sleSU1dasvJH/upPUQJ+aene21Q5Vd9GLtQaC7PeSGqGc+6R4H
E7kesYxqjMFaG/NRVcLlYZ2U5vj6TF47IyihOiCdILkZ286qLE/y1Bm8ltZTDbMzlp9eUZCZCvvX
10e69s3IF1FspAgNVm8zgSVWBBSr5iRIzLQ/SpFmf8D3ivI6uqVBQ6b3R26u4c65dG0+IcMAq6EG
TPgqHuqndDUf1DFMatDO5TSrEPid8aSh3hVU6fyd/pq8s0iuzCZFYqGgwx0FCnkTrbbhYCml2ZGF
13HhoVNS+XWd/LlCP9p5sWvZGUPR5KEyDdhh2zO21bXtMEflorfb4lOYc5nIdqv4CF1bXqI3lqsA
AzhAsY/9KYzMu1atu0O0EnxGo7zHRrnycc+eRkzMT/NsF2ljySG9jHnGqqSqes8o9MIfowwkcCYV
Jwc7kZ1L9OpkI3xP0RhQMAHi+Zh9zzlpoWoXwNd2DroR1/5QL8ZxtSpt57y5soyEAgeillCAaNSq
50Nx7Ec2txsh75rlN8DQ5WOEto7XN3p3kDtq9K/vlStkERo1Pw24uU4nOx1mFYBwYK3g9KJ0BnoU
6VQJ27DxjbIbPXqcaGKnZXlU60nz+txyDtDmdgq0YlNurnUK5gAuKClRX9tKJU7IDZmZQqIjyB3I
0/Y1RenydzWfZSQVrOLQd3oTyG0m3aj1sLedXoRCt8NTqcdtgL4p5KBNZA7saUZuQ+XMkMuMplN1
qJCenLLmvjcHJPHMg74kRzNrP4dTegKPck8A57EcfKmvf5uV6qulhqfcLB4tefTmfPikDs6ys+mv
3AyoaABuAB8LcnPLwhyhRkWN6BBNZpd7bVo6h2yopp3VfmUUByci0YgCKwY18nwJZkDe5VKK6JFg
dOcOg1oFSF8oO+9yZeEJnjHHsy2Yxuyr82HkXIOznpA2txIQ6qlxCjz9+uymWOfwRD/YunektP5Q
lciXy21sHFSzlYOiS368vgMud5xoVJL0WZyNdEY2m3sKh26xwoaiX6xW9xnCWTcY8qkBKWH1rWk0
6+b/bzzxPD8dYPKgRi0ueOHRwmbc11OQXPOaRYcmXgzKAG2zw3R/kYg6X9oonVLNorRCPcsyN0eK
6rBoaKjoR1hR8Ydai1cDjYIMEnRo95rlYuA+De+6eqw/gdNIqGV3RvUJg2Ctd7UqHLRjo1hl6loO
ok0EZKV216O6t/grmMrOryNzsg/4GYIkWZfOKrxOwwPMHbNQ+RDWbBcXR8w59Zy8StV7u12ahgLr
gKRVPLRy53fYV34bHKPq8aQo29iVwSL/6ZTZ9A2Cc/E1saqegBc8ReW2eorqXY/E2alFLKg5Cje2
yS/lyc49PSPtdRFcXY/LnMsfHDoysgucubdv7TLMipvQqBqMGpmq+zHp88GPTKkgS5GM1VVy3ah9
c3bW0TOaqMp929BqKGvFbKIlTHXq/ZxZQ3JYluRLZkhdfZDDEC9wK5Tkr0s46u9nG5VT/DHnOb+j
ZYahFq38yRo75Zgj9FT4prOaoIHGYn7g6dP7sS1a3cuWEgeebJC1PbTtFewgISslQ5pbAL3Zb+eL
TZXyFFye5aBgoJ4ybdAk3PhaBzGcSsMdY1naQ1Yty5GOQegqXWYJCaaaTZ8kj3YTjreJI62RXyJX
iejDHhrtpcC9WZqALeiLWZBdRfXl/PHSWQjpNLZz7KwOpeFI9kA3IuZSGn4VW4pHHPwBfqNOw2yS
QONlrlEPvIEOfuGDuYBYDru72io/sjIPb96mQkwP1UfwSwTK4pT8aZtadYPoInfR0erj+2nVrMVt
Jfl9mVT6F0Vi+74+3MX1R6xKkUu43CKYDpXlfLiob9I4btYk0KNy8lhRtrfG6fhgo0jqzWkEdiLs
Dkmm/DbXa78TdFzEVGJwXpE+C33rC9TcOhfaMMZdEsDpRw1Ii57MqfysYLzq1kP9A0Hrp9ff9uqA
tH0JlRFDpSN7/raJtNrNVI9cZGMdBnlW9h/NBeqKs1Bn1RvDdAe7f3PBBVA/zUGhhiqQgdsyUinB
jYtH3lIeTCKYCYHyMlz21vTFdSJGIYbhLkEOHQb++as52QxvIOLVmkipT5EhU7aV8hid0mU4TGG2
53QnpupsC4nxKFRRtKZIj7Ld+XjlTMsyjxuRx1nvmgrWL0Ul+yE0y8Wl8Wt5o1obom2x17W5CBM2
A2+OlmaM2nmwSHjSIpHdYo3GYzh2e8jfK9PJzUzYDXYf8NcWYzebejeiQg5goSqHQFoz69ivc3Iw
5WV++D+cnVeTnMYfrr/QnypyuAWGnU1aZdm6oWTZhoYmZz79edC50bBzhrO+cbnKknu66fALb0Cd
8Yj59zosgaxsMh6HccMl7GFgSpLgAhU36R0Om/rZHqTxsU5m46FO2KmdK+r7fhnk3TJa8aOWOFUY
CzTcMi9TPt8+I1fW16L9SdwLY4O+9i4Mq+esUdIySQmIl5+lZSTvBEYs97cH0a9sn4tRdtsH0SKr
VVwYw3HaCh82TBboSvcPVRrYOTwfPn2Ye6+ZoyyhIUGJL1yqJQtwljN8L86CtHfbE700M5xy9RTb
G4VqSU+LoOMgeNFnVf0wddn7vqBpAuDRF43TotZlPlJUsU9d33cH4eu1HQP0YOslgvTgDF4eiGao
x9jR8/Su6xTcnElhTrmtfgGWNoa6aR2R8l6nx2wY9FVsWGuUN7R9P3x2CiVbeye5S8fmb0dIPcwW
03ifQzkPi9j6aBlLfgIzlj5xAfdUjmIZLTY8q9Gw3ozx3X4L0robEoIrbq9tWWJsXMH0T+682shO
ijElqAR1axDrE+UPaZsRTuRHBYIrW2jrAKA5sIHXYNdcLjgZY1JoPRtVdP2HEmOez14yFJ80MAKf
tdRsgnKgOOzL2omPdu+Vd4ShKblwTukQ7UUUKf6s2iJEeof19mOiramfx3EDikfSx3YoIfY5fupy
/mN2Bu6p+IN0nHvDbn5Sz/i7sQi6pmak9j7+a6c57VxJuKeMP+h6nBM8o8KuHZ6hUCDu2TQ/HKvq
TkNR9qekVoLb5/DKYd8M/XiZmMrW/7xcw2GobGvxWMO51PvIc3on8jSEGv7DKCSPfCdAFc6+TE+R
UwjYBcndRBoZsqN1+IWLe3AAr34UMG+0hDZLkL0nx5DnOQ1E1I8Aw6wBcgRqiAyidl/YTK1ft0yC
CtrBVri6gPA2NpUJ8C/7zlqOtbk3OkZy15nez6bXtJOViOIgJnxdJSCQ5pSDf6EovPUKLz9T1cb4
HwE5QOkhq1/Mxtb8TlvVU1KmQ1QmhgyppuQn4H/KF6Vu+qBppXoCuyk+AU6bgmmcTSrepvUyrr0Z
0g3UiGFbjLKzupT+jPM5dtnyUKTu6uqAZkCwgCo25dfL351lQsS9ovJJBm/ybR2JI3tM//0Pu4u6
61Yn327e3VNS57jOug2DqHbX3xlZYZ3stjzSDr42FaJkGBfAFynF7UYxnD6f6GnxoVcEKkpsfoNh
iwpuz+V14sSX3qAym9gPlMl9hIqCNUrLaKOCzlazr820mlhL0V2yV4EEDzWaEHwY1IkJVPNazx/Q
cXFACAClzEHCn6d5wVkob0GzlGVzPvhx2xO2i/lA6qqMsnFr6K9efk685OwigX0e8ZYMP0CTGX4C
8StQi7V5UC20TruCtwWSgekvtoRqONhRltXd0SptA736IdBfNokmGpn7KvS6Is04oF4aLUXlvSRi
fmoSxT2vamFGVmYULyVC60Hqxf/SlCr+jc2EAGAd5w81zkAfbq/KlY2BnB+RPR2TTXByiwt+S9gS
r5vazq2UqJZLg6ltovlpDLXmraNs+EmibSBUm+jj7rHrKg2GxYryky312Vf7rL1PZX4kqPH6CmUU
1nO7QTlPe2ahqS52XmprHAH408O2XpazQJkv0HUxn3XwJYFa6nN4e2qU+F59ToaldcGbSl8BPZvL
JezEYrTW3MeRHBCTEtpTbRT1T3pBrnpSzXy6q8Ele37tVa0RDEUnP1qxM49+W1gzKvrqyiNcO+pH
gHbLB3BiCo+w+mJnnvcpGc38+1yBhMP5Ex/1O2PVi89paug/G8Ne1qB2hsUOcOpUvw9SK+awMd1F
oYrUF+b93M6K8D0atjKI41wfQmms2ecMs+sYViMWFD72X3HiO8jO1mGnZd4cCqtK4jAeLcULXEVv
M7AvMnkel148tcUQ/zljLLIVfOofIhnwls4ziIy+Dlb2wzjU5hdtmot/y14v/8rqpBHIW6rWRFvS
GtnOniAvUMRfudl77wQCR3bYoUzvgVTUnZldbs9EYM5UA1mxIbyvY57+zNyGE1DlnfihTB7ix8gP
iG+JXg1f7XWB+Q7546tWrfXqtwZ74C5L9fJu1PsBhBC41p+zqQ0vaBN7AC8tuz0v+BJ/KPAEsEAd
6cqThjR8fDIA75zTwaBHrSuq/J4q7vStrM3ugzS11W9itfvg0j0KUqt4yodCQVDNHVR0zdeagks5
xZ/tsbEeuV2cz5La6IcmyzCRpFzUhW3pLY8VbW/v3CuZMH18fjwlbN2uVv+qnbx3fRNLAhGQE1kt
cpo5qQJ6bUqHYnLsTRE87+S7Vq5jEw6aNrzLxjRf7lqrVszgf7LPENdpdHAk+NRtFkam9wHbtPLd
qOKJKFEpKXzUN+P3c+P1HxPwV4lfujnoaa1QXApEap58caWtfJhEUXy9fUS2031531GjgjxOOwxx
mFf0gaT1nDnOszhKOqRB4xSBhqHS9Duns7+8fSSQOxsDFQ0MMvvLo0hk0ehtUlAdR2zkse7Sf/sh
b96pXicOQs9rcwIghmcuQTzo9F1sgLVAko5YnEQtqUHUJEX7uNZYi3WD8sftOb1GwgOvRZkMxRvu
Trqzu6Fyt3ZdhQ0a4deCTJOxFp8Vh04/d4Nx5iFZ8CLs6PQDMA7TZIQnmRdHV+uv+ey+IT+CH4Cf
y9bq2V1yU20ApZtiLyoSe43kbBe+NXtzhOr5F30ZHiFKt74du1Ngxd2PMnMpbgxe9dgq/T+J9z1T
pse+j/8Urv1op4b974BG97nLjPrglb/yXSgkwS0kk8Xtd79Yc+OsJsYPcYQ4+HjXpu7fEmONE/zo
I9ewK6+NSV8XmBbMEFpvu4zZTWKAW4aMo9jCWG4sLNp9g+OEFLJVlCAknnYmSJC37zuaP5ta1aan
BV7tcocnsZgyhqE07STqH2OvLX6iZ9OZP2v/h6WE5UT9iIOL5PPuMDlab3ppyVBenqr+IPLUBzCE
vZTWrwezurrHiUrZ31ikAOre4aw9Kx8mtDy8aGwnYDJVXDgnT7G6U4cz0kkCs7ifeHxPiqWNYePW
5X1DJHHwlG9rt9/jSOiQ46F9q1M6u1xbOxHJQqXCi9ZMkxFFQxrk6exGYqVhjSZu+7mZyU6kVR59
1asj01ZB7okLhb17ObKlFmmm4I8b9ZC7TyWuFr6ZNu6DMiKtmosp+bJUWXvSc0s/+Miv4z+AdA7U
E6y/qXnu4z83QU6lTeDgDqDcT0tda/Q3vCO1qWunEptjQjNM4DZq++X8poY2jShnLyqVWIRdZsc/
YHs9ga5zDhriV+dDFgJihqLKK4FqkyCokbnuRaawm3d0DSt2rjgCG23f49VOAXtv8chgCLAXNrVA
THgEHIxSIuU0tkYXGdosn9U6a5/Lzf/x9huwXfH78fRNtxxkDrW5Vyz0NktnUEZepJRp8+ItiN4k
dV+fqmosuGVGPRx7A2fNzkhfynY66vNfu+q4TckT2Cu6tUcZCGuVqVowfGw4072Tzt77zeHKH3Rk
Weh3QQZTxfzt9pyvnYnfBt1LTE21FoN0Y1DM4tWfnR1njzheiggeXvFh8cwWTnNrhopjf7498NXZ
UgkFlwk1iKz8crP2mIe04JL4uPTPEA1pMY8xpDyrfYOBTJ9Wn5Dg+nl7zCsVZUowOlDdrZdEJrG7
AQbbymKknDghWvqjkuQvpOfp36NpK8FgLGOEUMra+mNp6pGTJeVDi2avnyhdEcW9xR29FB2YRmWh
eeJ8s5S2ed9Zvf1OXxEoKNgiEWRd+9yYHvgf+sMR7Xv9XlJcA5aJtipycCV/1Rh+tmWRfLw9u6vb
d9MWAF8JPGePSDezucLwkhW1SiXvfBW81ePQeQTyOCX8FBId1VxL0kfVSXA18+L2SG7lyv1DdZfH
ZTOPoQy1u3/SFiugAmWPqMdt4VlVhXwWszs8t45ZBKtRVs+qNRZPbu94fod0PfbHzfReIY8LSy1X
Qzt35H0xzO55QlrMX4YxPskCFnW+NFYwqiAq+9WdHnVlVf0Jya0Y8c4zKlvoSK6F/SyklpzQt1C/
WO44+13dOaGHyN9JTbo0VHXQKDO/JbBXXXtEYhDVNM2gtTyLlQ73aTBoopgofNFANdO+uXPxeX02
Uf3/Q9OStznFQyHb6kPQPjfdcgpf+yBaHWSjqC17yuqL8bl2R++kitQ4uNKuHO9N6p0OFYrX9DN3
Gz4tLBHrbkNAaSnOKSlmxE5rLQuTtqNUtOQy1PG8iyoek+j2brwWy264FXQ/ub1JTLY35LeaRyW0
cRpZBnKqrLivU6MZHyGq60Pg2rMao8JZL9+llWn3dcKB0FPsX3w5OyeYYPMSgPsw/yxFO3zqa1wQ
AiSf1CdXTfFSxQmoQ4JZaOI+xRD0zYwmvgyFblIoTHk2q+rLH54vuatIZVszjADPSiIx3tHnGnh2
U4Wrbg4hhojIzZFQRIo3HIEIr50iXNW2926r8u2xqAlYDxzIKoK0Aogt3q1YEtWdPFtafHAFX3nF
qUkz1qY4DZjXuJyo6FwHGTwmqokxiYSLhl6iJurBFnxNWWM9Cd63AMgCOvyrSfXbRphFIYoOe7BI
tNMkIq0TbuuDt0WAbyZUk4EYs/FT17bJh86z1ocplkKehSIF7Q+wneRAOJrlfj974tPtTfoL+bp7
8reCGdgqKkoUlrZX6rffVnmOksWO9KKpt8NG8b7PGUhDdShOZWKd6yp/HCv5DpO0YE3Mj8Wk/pWP
63O9FA9JW38Ymuk01SKw1PLTSGG87o0gd+azolUnHSljxYNWn7BhBmMM4fC0vo60zMH6XnlIKfpt
sAHImtTjdgmEwMQph+LgRiRIIF0H8ClFPZhBZ1pPmtf3obMBQw/Wbdsa+3WjsQ9egVyZQH53r8hF
zYd1td1ocYbuc4yl84sHbKKk6I25+QDZ0PPJ3tu/IK7rf4C4nlq/G7wfSktJym9GsbwskM1/xmAb
29Cc5+eM6nzhp5bI/tQVDYHLBaXUbzK3+tRvKzRUgyWO9T/yONOO2LxXHk5WkNYJqopAnfZ5wTyg
YZ+Wixv13g8pi/UR6dvivqxBlLkjSs2tmts+hrH5yUhgPtxeyis92k2baXOJBlELoXj3aspYi50a
PkmU0Q/2nax51OLuTsnaz2ri0vrWykgZ5Ce8Bz+mtvKvCVVGF92RFO/VXeTQOiI/+vV8Xx4EDTnk
JAeMFq2J906b0q1+v/JeliLBArHpfSf+5/bEr90+oO1Jh7YoEDjT5YjTINF6Ii+Oam1Cg6hwnaBK
uYJuj/ILObPfqdxweDBAL4bJvD/hQkXJZeB565PlO6RdNyqLFmIKAPFQzwvh1znN8JqGyv2cl+0Z
xPEQeFpqfXHjGfKqcMw7W0uau3XdGreinM60stOnBcXGR8QIjUjWlG9nO5XvUHV/e8NyE1XfMEEb
yARvoctV6lZDKbvacKNm1PNHWnx6pOpT56eJ3t55a6Y8J4oyH1wpVz8NMTKMZxhmIFwuB6UevqLM
sroRlZmMCmZjA7ZsrIMI4dqxo1AJW4p2JVmefjmKvbZ1a8STG0nNrSJYSzZl0cmLmrXKvliW6J7E
KrzHAuvBT61s5MHw16ohFEE2gRmUCTby8OX4cTs2nlQYP18ypFYIx4glc3FfgYwI+jj1PjlSTEQB
0+qrTk713B70gx9xdaU32BdIPl7HffNTqQXQq5Hqh5uamr/EjnnukdwIbx+C26NgoXk5Uwu84kzl
3I0Uo+2ehq5EMcBT+v8yF/ByGgAzYPt770aqNgsFlo6tqg1YDQyaEyYuIi7/YS5gWdA7IqQFynY5
F2nlRmEOI3tTpAkXsv2pRA3x4FK+tjUB4cEXhOe0aaBfDqK7mNZ1GrfhnJb6i3RX8W71CMSUxc3O
hnTQDJk7hB+aSj95oM0O5ngtT6XXxS/Anwlu6Z7lHztGjpv34HA0Ugedqaxd4XnnA+YGjet+720v
+8M08rnCEHZRV1+olpLTzk0a84GMM/d8rHvqBJedMv53GKm5+Z5SjW4I0Mih11FaKI9qC/NImkpD
ba/1YPramSnHIG+c+mXFJy4JjIF/+krebJ0Uxys+cn0mHw1Pdt9vf9RraQqxNn1jYjCQ/bs3EFRG
Wo+NJIapoIcDcbeIHngVoGhO54yc+tQbgxXMqvM2N8j/m4ZtJGE6itxBMCwuv3Su641NQ51XaE3S
9y12EGFj539obfvJHdyPqbMegSJt/o/7B+n3EXcb2JQuABeVdwgt5ZA2yk/p6OsZ5lewTqtycCav
Bd94b4ABQ9YXXtuesNe0gxjygVdWTkr5R9FWc+PX6Hqfmg6tipTI42ntUJ8tF+Vravfew4Q6ZTgb
bh4M7vA36Po3GwRCLudZ39h9ICXAE1+ueOsp7qDQBIkSVN/OZWmOD/8fWceVeOZilN0JXse0TZLt
Yl0QJbhDTdyMUAW06Sp23fs8WcSLov6HfAoNNhcEE0Ut0u4taP4tmWDvToq3XbNGtU4kAusS2Ftx
4/ZZeS3gxQKio4PNyvZwsoiXw9j4EmoVUEWKS/r4wRq8lHilaMI51dJTl2ju1zbrl2jp4jbszMV4
qIzS/EH/cXzRrFg+pLmiBOsA7OL2D7tyaZIIbKhQsmeVouLl70It1uzHCoWadLVbn0uy2zwnyZQG
1QqKvKB5ZihaNFrGN1dtxy+3R38tIuMh6bStCRIJMPLV3bIUJCIrzYw4ImUc28DLkuk5ja2xDgT8
DST68DcMc7dLPmrNpp2ykfpTXyiK87j2jYXTI5hh3y1JUEKFrvEJMyaZRlkl5HYWOF1+7krz4Gdf
ufkg05Ibb6RQgJG7+8eZdUvJpq3i5OnT8zIMxUOjNMNXrG+RFxnRS3EofEVqF9sH3JsrQQHtCHrF
UNWBjOx7q7mqUTgbEEWgdjT8rWXzEGTj6h6w76+M8gsCyUl3NuVb63JTeJnMRnt1nUhb8Gr1Pbc2
Ot8y68K//flfn3fopgAtN54et9y+nKxKpzWqbnSiuPNkqCp5+jHN2iywzNm5m0l7/MKL849vHnRr
toAuAgqzgWIuJ8d2rOtcw7rEjPWu8VfXW95XnvYttvX2qarX8mfrzPZBcHDlSqdsCAlzK1igK7Zv
8+BpJKg/pU6EeHbyQMG1+7hY1BbcRDPQVqVe2mh1/K71wJzMs+29Qz6kjiqbJmbn0r02nfrtCQNl
Mo4+tcwN6rrHBKWDGyduZ9iR9GJ5NvJmuMPhtjndXu7XLyejwHNFjw9cFzS7y+WupZkKvMvsCMc7
eW6JJ0KUREIU9WaSlOpIRPZouN3W7Qyv69lVdgQLyA46tW5P3giCV3WGONTF+PYoneNPskdHzUCI
8td3/+35EFJplVVZ7Gg26vZu7unBylqZDrbP6wuHUbYAnTsas8d9l6ntbANLh86O7FjPQyPu5g+j
kRhA8BTGwxL5yQFxEKxiPiIXbut1GfhQaASLzatPUZiG9+Xnk0ntFXKp7QgEtBIsskMOz5TNvcid
8agV8XoopgecgwWFOLSvbNYSeRwCSCsS1aTfw8iL79U5b7KDS+fKjDYBIGwy6N4T0+1CGWoGRQLp
yopkqiSPucj08wiMKKoapzq4ra8MBauWRs2GZISFtXtczSFFbKJM4XULpUI6b20CnEe8sK7Wo1LQ
1aE2YbvNqwx41u47pV0qunbyzKi0RBUpExK4yaRPdxo8woPNeOXWxhPMVnG92AABezg2jTRsuVfT
jHDBhmebx4g/pon1Tl1F/k1rNfWOkt168NWudCZYRk6BCaMaEtSeMq9qJE24Uxvo2JIENxPSdnPt
hrF0zIdR5i06mKP5cUr0n5lniE+5AYwQLxgRzavn3aW5pT2saImEtjT7KHFzGdVdq/o9YkZPTjx9
vX3rXVmjX0Uy4mXc4xA6uzw2ZCQxSeBKr6EwXS477oYoMEGindsiTs+3B7ty55F30n5mbTac9LY3
fruD6NF5LvJPZoQruvFI6GHdKYsyonOIAcqiFNObUf+EWcB7yHaR5gRheTneJOuJIwwiN16BbbYa
LOfCLcTBrK7s6F9sJQydN1mK/eFxsjFraikYxV7Mj7Ynl1Mi1x65f67z2wu4/eDdJUciC0Gd5hEQ
8D1MFUdyWRqZQ1VwabWX2OsSRAnEUah9BeyPeBa3OCLcNLNpaV+uW1M4s4Vkqx5hVqw8KJ4bf+zy
pKYrhY5J7gtTqU5uU8/3uI/N/xRVu0TlbM73LfoQL7RorEfPph1qiaZaEd2REn0KLcd7RaT+4KRr
FwCKtN9bMl2ity4QzWHKmVvNl8Pn7C6y3miq3q5dPcotiuyyjn+6bpv8l0E2KRfEQI0tIrxcHq1Z
iwERZT3Cz3sEIld13+2kKT/fnsrrw4JNMmke2lIUiei7X45iFkmeIUZAaRmFPZ8+TBqsfU+aAIwC
lWhxyP97/XZfDqhfDqhMkLyz2XYQu1D6h0W2FbXLtPhnqnLxkD6lcP20YQxIzxykXgYyMTGnEbJQ
058FTlewwR3vY9dVzckR1DjJIcu7rkZg7/a6vD5u/Ezaalv5mIbKvuFniLUBtOc40SLyJmgGAsF6
UgcfLIBx8KGvUCIZC+0AirjcVzwll0uCb5EHhgv7bZEghQj1rA21qtICpcnmKC5rKuXId9+rddWF
KDUt4ZibSmCXTXlwx7w++PwQzA22Si4J3Z7aZ3pkaDA+nAhHsvE8xWjLG4t3VDy6UrRmGJgEtAMg
zLzCKCXlKruY9jVdhwS6P2SlcxKng9+4DdmVVaP+siDZKHEhe6xBQ6MQqWkH3/faVIlR4X5Cz0RM
efvvvz0SVZaS9tDzj9LEMfFcTavAUAfzzTcpgf4GMga+QGqxbzGqtatVmyFTJPrJCeNlWs5Z6ZSn
23v12pGiKU0It40Eg+pyLurQzrBo9I3S5gACdLX5rK3OP1PqkHTrGoynKS8edGKAg9Dn2iHZZM63
Eu+m3bP9sN8WEUnZPpaNySKutfPYd1Z86mKJVbhWHg117Z7idiL0BmKKOIlxORSeCoZSL3yvaZjL
cMzoaGmayHBV7nnULfPticyvFI0WEQjajYBzOZ6G0nWnzJMT2fpS3euDkL4cU/cgdLg6K+737dRv
F/BuVqO2bMD9mcpC6bgBXZOaNFyUZ1FMX4y5ke9vb5RfFLHLl51ZbY04SjWEj/sDLqj7peADOXmA
mk5V2cxB7A06GOQljvTESO5XY6SFRCUC8KqYH3S8ISF91PJczOjxEij2oab25r2aGahGFKMMe0X8
DRNRf6aTpwH5taqz1mv1Q5+Pf64SeoWngU0Y42J4KUvHOEF6SHy0QJJQQ4o97DVwKEkWlyD91/Tu
9oSvrS9VNIKzjeqj7vvSRjMY9bJSUVFaqUdS5nFE2YHx4ATQfjS0I0zp9sH2C8y1tnlr0gdA6v9y
2+Q0ANU4de1o6asSnf3BCxzWMUzx1AiSxKj9DnrMGc1d+zwRf0UwTzAGmNr0RZiTe26G0fCVZF0i
a8VQRw7mFCwqTJKxKzQfLf3xecD05ynhfaRv4nYPXuzOZ9cep3BYN7DnlCz3zuq1ARAwtfI91ITP
dRvjj4yzh9GhWmtXrs8orl3N2G5l1p2+GNljNaMt8L9aa/tEtK0T5QUEylpZuweZ8e6tNBm/3f44
166t39dqt/lrrUnZYzSIOk9v/LYvjK9Wb2kvTZwZQYMi/R3yclbgAZoKbo985fIHz4WQnEfKSxFh
2za/3VtzUnlm5wiu5dFqnoYZbXVNdt359ihXbkfQcTzp6Jlud+QutAIlO+c27OZolD22j9Kqz8Ko
nmZr7g6ukdfpFXZcv42023VFYSB1LhOukSSxAkMvJywxAGkrK5AjR8Eyt1WV9r8sItwJYuAtSN07
myjwOfqmy3h1rHK+K71aoWeQHeGZry0i1XjaY1sDyNoXCtMmTWqzplCYtwMKNapSopc26Q+9Yh1h
5q4OxW2xAWjA8u6NjlOlFYmlSYdgM2/CxtM/wfbNzl0FSuH2zrjS/iDl+W2offRRyAHMrm1Him05
z56T1lEXV/mTCQcrmr24/q5U8t/MnXvfHpv0QbjEekPZOn4j1fZxKO2fEsD/QUz0//hZ9D/QibtC
3enH0hN9UXAujFJV7xwN08xwcStdP4lKtX0X7heyFGJaXupiNVs/tpru0Z3MugsbHDDO9lIBPUPn
qPkj79X5qHh6JWWk+r41OYEH4yW1Fw1C4IqPP/KJzNRGeiKN6mp+XD3nu+atL6kCqkrVSGBMmG9p
9t4Y5vOop8/ThngecvF+qZV7Wyu/VlYfLIb6rnOUYFoRoL39eV9fL0R7FO54eGDDIA52eb10tB97
vbLWCEH9+B6VtyFQ0QE82ESv37ZtFDL0zWeYJHFrZf12ibmxag2Ika2R1aUN2YB8jvP4nTZ2duCo
UD3fOideI0rWgJDgtbyq4NRDLCyISno06EYTQSaUkFg75cvtUX6F3bv3c0s/YLgTEVF52E2KIpGz
dpLyuKsoMciAYVoePSsZT73oUf7Cjyoq9K4+Jzif+PVaTWfs7ZqQuFieltmYTgqWAae8WLKzIqX5
zhuy9cmebLDvPK+nzF61b/+DjqGBgrewa68xvVZLZzqBazF9GFNHyMYr0Di2LNV+9ME2BPFehm9Z
myVxctOONo29n0vdVT76OmOYqSba7vHcB4ox6neKXqzvU68EdOkJih9FYZ1p7B/y7l/vTX4ORaqN
2Q7Ta+/Dgf/uvGSZZ0fphm3p2gIVIz0x76zYLPxMrgj+uooIik2fUJX2P+1YjhDPZe4T2Y/+1KpD
1EJjPdhe23d99d0ppgAlJ+/kwbzczJ4CqkcSLERdGj8REpWf7DxpPvUjYsa1qv5jC6c+F1B+I2NF
ofL2rru2JmRptPfQ6YKps3uo9WnMMzuL7YhUcQk1Ma+YFYkjf+jX5xW+Gkqg1IuIRlFlvJzioMVT
R/GbRluFO68VD9NTucgvJjyNU9Z7b0cyMRwuceAxHfKzPURho2oMonXsaEhj5xTPhggbHSXt20t3
pZHHMHhWmNSiyTz3ol9FlxqaMtFgKvN88JFRkgEl92+r3njhwr9/nxYkN9rWejCSCt1p99lVrDAd
5q+3f8jr1TUBmuO8CngLV7B9G6PVO81O5KRH8yL/JFnVA0uBAJ140gWSVvYH+/V1rMBwcMb4npT9
UVi7/JiNNZr0Uks9MldFGXwKSIM/yiJ91O3KfHMj6HKs/fbkTUX1MacQGKvzk22Pfzs6cpr/Yf1c
qghExQSTe3ERWcW51dogM5cFjqo7eOrJWOrq5LQ9OamzHFVGri2gBfl6W0SA++YW0v72emHJu2yA
YS2anbr3K/TqXggjy1NnafPp9tSuDUUBT6VAQk2b7sPlUKVaoCiBthfwhFI9DQIImdq7WK85cX4w
1LVdaG/T4hKBKrlvf6LrC4EcVwhSTdN8Maq6fkDmtz4lwAAf47psDrbh6xSKt5iiCAyVjZy5x/hx
XS95KiqmtqqUBCfKeieB9SsZX1+cYrUpQgVWYjhL7+gEvL40GVqnRwATl/hj70MJ4FzoXSK1CKP7
9q7CwcQvMbg5WNDro3CekTlCfW9f9ll7ZWk0V2i4+Wpm0A9UmNA+OPI3u7ZD6IGSCiI7BLltt0Pq
oa2RL+Wzba4AsLyWFevOGhMZs2kPJnRthwDK4eUlcQKxsjvMSGlrMMsaLVKzTvpZMtthmw56mJD5
+z0k4oPU8Er8ATxYw1YNGS8Lyalt7r8dtA2lt04KMtdS68V7xUUwyFQTy8/xZDgVbKDUN9ATD20v
1s9qo673pt40QVs6XRBPdXmwY1/Pn59D7oOMzCbqtm+dxB1pKk1tNaKSZJ+Wyh1A8eWYukEbPUG3
+vHWs3853C4UL9VKG7mC8D3sXChQaiOiifcygmX8+fZIr3cq8T4Hf1OMIS7bX2gdSgpFUTLSpvdx
5zXxdJJa2RxYz7zeqbQSeXmot5JBwky7/JpuVyKxW3krYnNdeU9InkQl8M97Sm9HLeZfCPnLmAwk
mkulEKY5PZC94r5XNkVCtqlGw9DFRjCpc/x9LXXLCJsJ5R9/VLo4DycZr0RluKo/ZgBN6yhpq3R4
4I9Myanq9FS5U+K8HhEmVNoPy+waf45mZjTBWjlrmOLZ965Jp6HEQGUFC9zbfYtKbSnc7qOuDD+t
bKy/4BWWaX5cD+u3bI3bye/bAUpkOio6HYpskvIldSfygELLGg39X4VlyVugr7NTfVHlpMF3Mybz
u9UN3MHz1m8J3/r5bfJ5oCjUDTbm+u4KwdWJnqk9qtHcFf1dOwuVHDVN/7w9yhXZLO7crZ5Jx4Ki
yF79ICU4hYqGhnw8K/R9xZS+K8u1RUAPVYTsyaoXJYPnUFpZiJVZA8XUHfv3XjYY1FxjY3kSijU9
5kPcv/RrHsMMBGd1lJhud9jlxmHfUPLaGivYPe3BFyukJ9nWWk9FeUZb3q7TgP6Hi+bw5K5zOFem
svqWorvqXTNK7Drj2APS20nbmqiDTGYfeuBCHymJxD+srhXFZo7Vy/vajo3i7Hg9MULWNwbYBtGd
rM5BJtRoavGDRvHo3SXCYoAUEdnV7wycI6FkuRAzK7BXpU8yU2o+EIS6Ccyuis9GTxUQ5rOuv4Pm
sz4Jp3M+quaMA5na9GUXxg6OYT5qZWkZoDY5nDQdsZJAiy1v9rNKHWF3jXr3tGS1DDL4qjCFi7z8
0Vkl5q6dqmh/CgKUZ1HhuHJeioXqDQrz+slF+70CMgJSPYgz9Ij9Lm3NOZSuNYxPhld0ZFxGil5K
SjuSSjBl+dsb6nUAARKHAAzUAogmcw9tnNRc6HOZL5Ex2+XjxmkNjSkt3rW9AqCl8FLI4F35Yufz
kfDs6/uSkcFnUEEkcXjFtMAtlTawR2u+tdTxrANLDQ23HA/24pVRyBoN3FV4+RxUKy7vS4JMU5ky
iiT9kE1Iya5YH5iz/WaAKKYV29nf2JcEfrtbWbMaB2G+fo2SqhePNhixQNiF+x/m8vsou9Ahb6CK
G227Qi5qhrBoliryDPhct3fE6xeGuQD6IFZgwVCQuFyxyc0nBeUrViwvG79qheGbebkGCTfcQfL4
y3Jwd1EApAMryJ1pkLft6taNbI2xWXRwHeZAcSGdC/mtJatqH6Sir9wIimyeullNykclb2FNp8aE
z0yiLpXiZ4bi2qd+Nfsf/4ez81iyG8nS9KuU1d6roUVbVy+Aq0MxJJPcwBgU0IADcMinnw+s6umM
yzDeydmkJS0YdACujviFlMlw7XtWEu2taG6efereSdhKAfdNQgpEy6vxReC3S49pX10ZtyqCM7sZ
Gj27VEV+Z0ex2tZKwmq8AN7t7ffLcwyiZqqju9nLvdM8qpg2TrcSazWjCiuvE1tRzlTkk8T9y3fQ
iqpjYDBWBDHnRKyiGjMccTKmLra0TZFBj6eErP3/jLIiBlewm0eq+PYFY3C9bjp7845EiDqrXY4b
YUaX0otf48SVGEC+9j/IlLejtFpbQmK0oADMZvKy2IPag1Ms9jUCQGHpIzz3+2X/DseSCh+NmrWK
AV7wPDAdF6doe3qxuxLk81WhjKEO9XT5GJsRwtts7mCSRMP+rNsvsKX8D7jIy70LVjIwvaF6aKul
O2p1PGAFhneDGDTk39IaTNNoNAerbYjAZfbNUlryDH2ounAE/fq91tOH05QKCLCF806y00m31xpr
2rWWPu7Gtsqvkzl1HiN7MjD27Z0LgfU7oJW1swXnEGFKlB+ss3OC4GaIUHaZ0HzyQXBnaXxKky46
TYb27ExmtkOkBAIJmocHco4y1Gurv0ml+fz7eXvvOWjYrEH32qmnqvl2oTRzlDnapEYAq5X8A9hW
ATmI7t+HWsbtDyEoygASGMtqazbjfF/pbuviB+d+qayxvCRV8evhSW63ar0RBq5cyLOqxlSkNkvj
p5o3PUWzdftrG6G5TTkXxl++DYALUdLg1l4R5fbZneNmCaZRBUMNwxh/HmbRbzrgOxfyjfc+L9Vr
6kHEBiu3/Ozz4oPlO4NTjDsK3E+I6kRhMdCtnRcEY6bielH2aXJHKxTGcLRV9kq54RIQ7p0UllSR
pIq0itgaUPTbKTZm2x2KOWFZ52go2awkPBaN+K6wzCagtlfTBPDN3VT1ZajGuTtFGV4OdRqrsEwH
68JJsS7st5cWT0PFiu4O3RfS6rdPk0tKH4Owh12ZOuaD7OSyGfs6vsAmfGclofGOmtra86Raf3aN
6I0HPaJjFNEYDUL8cfeoFqfPAk2Y3YU3+qXrslIW12LbKklK6npeyxlHKOHE0w10trLBa9Qv04+F
NOcfjpEmRMxxu9SBg4RyT8gqe9Ty8Z8xyrK3tnCfM3K5ps4tgHvxUgZ9bI4vbTXo4oSbYNailFBU
RLAwWe5rT6sfXBR+vhVDjb1ThSFuNmgsGZy/nEvJ0vlVvL4WNTiOp7XdATj37UxpshIWumGY2AA2
25J1ep8mpJm/9pWJDZ9KvPsisovPnsjjo1WP7o0lhQyQcaZ5lCJzLa2hvWpL15iDLNd8Xkp3D8Bv
QUgncMp/f5CdL6v1YSmDUqEBbrQCBt4+bCulcKKpb3ajVblhsiwuUcu4XIjuzq8JRmEtIWJC0Rr5
qPOmfeS2q0BA1uwAjcES7clxikTWQZTOnyuAJL9/p1/4bOtw1HchloHBX1Fwb1+KYMxTyYpqQr74
qx07arc0hCa6LuTJbKfi4C12B6ayMe+tKbEOmoapqV9m4tDZzWvWjtymRtxt/RqeRzeV7lU5aUe/
F/Olc+6dz2/QVV4xveh40/9/+6QFKOVkIBrd1YmT3Lpzk16bReLfG8ppj7qoaQ4pM2oxomjrB+iY
80Pm1mvRfwaiklmZNMKlq837xbcuqaK/92gcwNTLyC4ow5wdONWMHboty2Y34dIOi89MdnkdX7J1
eGezEP4wCrwC6kvnBQy30XCEiSQ+1HNb3KLO3t1gMzWEfVrZNzKqnBtkaPNtgq7uhRz0FzwoqwQn
AVyUwJsDBj9nXkWlgfgeVie7wi5fSqf2g9jU0GFpc61/nHAIu406+K9WF32SuYM4cz6NF+b//LhF
R5KaveZRSIdSRIXl7fTj4Wwbo2sOu2HBhTxtne7UtJSuUNK4pC7+7lBro2pVLFqB12+HQgJVpMpD
Zm3Jve9dPpvHuU4/OqW8xIP45buuL+WQDJBckREgDft2JKTC61K65bBrInxItQRXHjfPzUdnbuNt
k6PUMqGat4nGon3KtWrZWuZf5hLwDCTFa2TmE8qb51eLE/O19cHvd4sH6MJMS8VloS4dnu980zX1
9iyqrxo+yWffNLMXH95k1MN0rXJwlF0UkiH1VyXJ/+b3Z9p7Q8HJsvmu1NPpsL79qEkHGs+tnR7o
ScFJZsXFqa7n5jSNl7Twznfk+umAhLIvKJZDkj5bk4ttTmMS029PXK0KY0Gbpffs/NDimh2Yi9k9
YN6rdoCELplk/uIbtg6NnhSVZq4K2mZnL4lfm9mOsu13cTr3eIaZemDLHk69H7eBniwVhdqkah67
ZE2+tWXv9ADPer2VV3Piy0NkkNyy3eydaZY59obW8tREVXYh6XlvLlYD9hVos0Jt1p//ubdBCyNK
wJPutBFEgoNC/b6N5bAFK2xfmPbzQxjEBFcA80DNalUbO8t6CeXnHm/5ZucrqYWzRUDUj9GlC/On
8sefg0uGsamLUTdd4W7wct++EQVP8BFxvVbRpzzZ1q0vP0cAyxd425l+or/eVGGe2378qZqNVg+o
ZWcpmprmGCGD65ibpMnnEpU8M99qRWLsxzHWVWA3PUwSOUBhD8q6GCCqUWOfgIfiuhKI0q0E3Nsu
/ajsiKwoQ+j/Q51RaKa8rmywVlmbdmHhVN43/g3tu2316llaZhxvsqEbKtqqcOACVhMHTSe0l95W
irAisxPAptYksq1Rtna58yMb8Q6v0vt7e9Cx1jW0adADoaf1VSOWdtdVpR02zMJ12XcYBtIriLMw
hVYng5LtcKesAVOP32/q87CIz45g6nr3r8zOX49/P7NGK7PlrqiHaaOZudyPfoAPk9RT98JY61l0
NsWEX5TvSdYBUjlnU4xGyAw0u5Q7IK7tpvSNaIOMbw60hha1dEW0QfPz0u3+U//r7ahQ1By8V9cK
EXHfWRDRSyieQLtT3rATwENTq8g3pdOuxuPD4t/ZTeH3NAXHDKxvxI9ROGy1r7ab4CW9zPBSUmeO
PiPCs4zb2Unn26bPa3tv1apLdpaBwm3URk5OY6pY5HZCM38+On6bPswQdYdAJLC4t2mjIiOo8HbY
Rn6CVppJfj6FIjMnfIRI/owNbVo49m6pYljRRIz9zh3jNEcoQtdQn2f95wHmYNOyHb3UnI9tPs1f
Nasc6C059dFabS1nDSsshrH6J8Gmxkl+Gfyae8GGZfL7lfOzf/rmw/oEZuwSBPi4Yokg3+7YqlFa
KWSXU+9gOjOR0Tct+375kC4yLyGV1HlgaK1ZsYfyRB2UkqaiYqbE56VAluqoLUP93eyXFHwbpdKg
L0t0muYkc90gaob+oQc6fKfpQ7P1u6VTW0uPHH2P4hXfqRzMfITNvdo3jNVclx9+/3q/5N4cQyyW
1QrGBADIBLx9vSTpTZX3bbpT+GFDThqsftlYpmg+RLMvXLwiU1+GuUi4JwpYc+1mmKRfhHKCPLat
PUunUh3V/woZ/+Pr9J/xd06WYo7rqvvv/+LPX2s5A7xN1Nkf//sm/drWXf1D/df6a//3r739pf++
G763qm+//+3mi+z+tuurb19UWlfnv/Pmn2Ckfz/J5ov68uYP2wqg4Xzff2/nh+/kpOrncDzz+jf/
X3/4t+8//5WnWX7/59+/1j1CTPxrMY/193//6Pjtn39fC6v/8ed//t8/u/1S8mvBlyouvnz73iXn
v/P9S6f++Xff+AdTtypJkM/Q4F6ZCOP39See949VsYYsnwYYSfEq5F0hZpswpPOP9YBYkRbo3yI4
x2KGJPvzR/o/IGqt5SbOR3wXqWv/z7O9ma7/nb6/UW75gD+N6v7597fnLRUGLm3+fTrYOGVRszxb
VWVszE4i/PSwZDU8XSCJ+zgxXVRtKfHGZm7t/vRt/j3+n8d7e+bSjKekS2ueUgoWcnhfn41XmXrO
JVXFhxm2RGjpXfRkDUl5hBuS3cxeol0bRXFJ9v9tdPKvQakmrzEcVzoF87dbx+i8sR9qKz6gzCKu
uyJPNljKQ+/gfy+833p6/+8h9HMo6lErbgtvLjbqGkr+KRCqhnZeJMWaw9yX2bW/QIdKqDasNsT5
rgWPEaTK7fY//y/xtPH595/3bPhVxYNLBe0Xakg6UhVr8PSn4W20O8fC9tpDrvo+GIvSRD55ER+M
pBPYztbtEqx1gNsMHPsryoPd/vfjn7XFMWknl6LGAAyRMJn/nsWrOSK9Ue/ozSHq10nOJ+MZcHL6
OR/SckMdfBlxAUusK2kACSxQ9miQD1NhPBlOGg6q0x9dp5/2nt6Pf4yzWcQXosez9f7z+ShQI9MH
PIJ+59nzcfdyrBRac2g8bqACOcBNZ08ORKth2qq4EpeO7bct+J8fZO3Ag5HH+IG+7tmCF63y1KD6
7iAWhg0svTcwEJo5LDBVrq2HpG6yh6zNN7mWYDzjGSoK8t6dr6c6z9X299NzplBLnkSai6I2Jw6e
SDrAhbfro+zdGhPyKAeN31lLINvYr4PBNUiy6WUgZNkmeDVje/RH2stv2O+ofTc6y7YrZisL+shL
Hswl0j5bUDEw0ZzauA0rM7VeYtVLAPZQ2lC5d3WM4RU6jIAe2HA158t1WTXiWAIOKUIjhgKGAn10
4+qldqFc+zMj+tMO/PmK6LmsbYh1H57vQKkUelZVWh5sOXp6sFRNB7dNyem5aJ08rNGrean9JtOQ
BNf9W62QOWJeZXzd9la3zyNbrZqN3eug2+LDoqbisbB77fPkz85hHrLiESs7+cmr7ejo4u39zdSR
dCb9M770i/ARyanUqIWNMZgvVtdpKNXSj7oZy2HYNoBgH38/o2+zoX9NKIycNaCEIUmi8nZCxYDR
rieS4rD0RP1Ob+VhN9uXTBvPdw3LhtIQNw41XMC957A8cl23nzgHD27exn+IhJUTqe44tIv93cu1
SwJAZ+f1OoU/eXvrQUbj8Zyv5U5dkywtw5llHd/kdXriwabQRzrjwnFwdh39aySOSapsaHa655g8
Opt4GXboYY9DHN8UfjU908QqHhfRdCf0C4rHUk/Sh9/P2fkhvb7e6pcMeYY+Dlj3t3NGuOhrENFK
xDlV/Kqy0fMoBzXsxAyzODOgpm2+zP4kP+WqYBO1NhJrv3+E976wzUNQkfrZOVkn/E/3BDIsyFho
uTy0tSvwDyM2xgapSufQsMvogtrMO6uHmYSGuYbmkC/OBhvMLFEqR1xfCrd4tNKRkzYdXaCq+Jon
hVJff/9yZ8Xun5titWSAmgQnmg98tilqW8vSxi9rUJQNPAprcG2FOiEJUmAp7Dfwqc6XD7obQwwF
fRBvIiShr8niqyoYktTLjjUtuJsqSrvX3mn719KQGAwmY2TuxtQR15Gl5KffP/S7M0JiSN2MxU//
+O2MGKWTO0biycMM9y3IBZEJUuLVlR9bzdPvh3pv0VOmIZfAvIJq4NlQlZc2XcMrEQ610Y0OYP+m
7yjkCgP7GoRAq6vEHP6aM9G/54Q+Gj0VcECgrN++3zJaDYAMUR0m9AN3rllFN/PYOYfKjsQFmP47
+wvqCnQABlshgOfTn8xNsQCZP2BMnFS70smy69JcPBpPTXffK30+GiZKOKHd1/b16JXxhQX/zlyC
yUCLhtiaSMw/izd7DR8B4arqUFpxH5RAXK71Wfp3fVr7F3jO67uc3XZQGlY7Kzpn663+9rMSoDvr
YVkeLO6s01SZ3alDCzmFIbiYL7HRudnGq+EOi+bilL7znX8arUKjsQl1z4EHyHIUiz06kGkbbdib
8OUfkmYGUDq5RXSTLfAVwUXSnA7mlqwyKGKirb++lGmfQUBcuSa/TPXSeZhFevB5rUTDyRi85nFE
OYmWc3dfxkK3g8IoLsV070wvsTU8X/IzhF7PM3HqGKYGVBruW2b5t5EYiOgggpTJJsXxZvf7N1w3
49kEg4Q3XI3wEZD2+eEpyZAAgnn1oSFWu03L9nnoLkap7wwCaIO1SryK5+8vylk+bphLmXAixFOU
BboUPkDWuLskOPLOl8N9j8YnK3bF95+Fn0W3DAIROonAeWO95GnXdQFVa+yYcvOif+47W2NVwiCn
WiVOfmm6tPWYD9Ok2gOGDca+TPzU2PgaES1OA+VVIhrxIerrIQ1HcQmT8973pIcH7JaXxULr7IYX
GSGAmtB/L3IHw8jBekWW8xKb5p1jHIIwdhiUhVzQD2fXqi+0xkXDuDw0wmYZLgQNC1p8p1jhiwHx
d8STxY8vBS/vXObsdQq0vBlX1XkCtVjJlOBFWh6EqqwXAKviA1Di5smDco7taHlph59BE/91cZDJ
gvPg9kB3+Ow1YxDxZbE49SGjg+EcsBumNZalIvnBZnAx53EBFPa+Pz5j6Rl9QDLXR6YnrYchiO2s
+SEtvXgEeUoW0CKpsxf4anibeUxebSsl9scTYjRDwoIkUHjbmFszaYZD3RjdE4GL/Pj77fzODkCc
nn7LevdSvzm7m+APdcqCDHFAdEkMgSxoFLhNJD6qTB/+UlPm55dbD0YuBoO5Ivd8ezeAGZTebOQE
t46IN0oHw7C0otv7ay3iL78WQr3cQKuWAzX8s2toXuHZwEeLw8+KR0cZNNQiT2ysKMkOvx/qrCW2
vhYIaYiUlHpJeohi3r5WmdKAgwHB5ppiMmoFn4B6gSP3Ohbkn3GxXeyN1dr1cqeKmcunp8r/TcOY
/ZF6O5XTgnX2YfaG5Vq5sny2lknHv0+r0zCpRf36+6c11iPt7flNf2GNtCnXceidNxkaa+7sOaEg
Uo5VfCVHU34p3EJcy27C9HVM0/i115L2SdlNPAa5Homwbo3lPnaT5i5brDhMkHm5b2sF2tIlF6mL
fkDFRHUnBwLd/eih+aDhb7Sh6F9ejU56qbBOwvX2KKVeQCgFyIq+PIhavvrZeZZ17QCctpBIMAg7
NMa2/xRhR1UGIHtAFIKpjFQA3718HYkH+OR5nJJfL804hFT2SkxaJs9LQ/R6m3SbScTjwtbzEy9M
sEl9SbxUUJW3jNoP69pxy32K0s22nhcCl8kqpungSxzHdsrKBNYmURbPW2fO2y+J5cl0m2tyyQIS
t74ILGtBRsqrr/JcuPdanlSnBqjDzWxN0U08tE0S2nZs3GUxUVM4d26zhO1Czr5vRlW/2kmRiU0d
OekGY7Ex8GYrDvolc0+Rn7vPOqLUgdtbyPNatb8VzUSHVe+2U6MDvI3QinhMi1h882QEIk5lxfDd
7ZaHJa9+aHptbHBwW7YJFtK4Zfl9KJ3YIJXuly/a1IqjDRU9UHnt3ha4kvH+g3yyl/abH7npjSl9
7UBBAeNm1Cat58S0C5w0isQ5wgwYbhpPLP2+0BfvSH+3uIuTpjgYYmY6xioST009p3/MRmOghq+l
ziGxJ/HDNjq59Xw6eQEEhFld22nhP6WNGd1VRVewXq2VCO+1OMBLJe2dkp29IGeSWZuMVlYJGWNQ
NzUAnZTqQzR88Rszh+Q12Ek4yfFzBx/xlYVQz4Gyy/lTO1npscsa0dOCAkvSR2ZSBF7r2Ntq7LIH
ouZCUZQZPnF2ll/1SU1HinrmNdZt8sWPhx6NqV7dONUqSJwbuWSOxuRLaUWPnTu8IApbjkFlgf7Z
oY1bO0Em9OmuG0s3yCBftsEyLxD8UFjzzQ3WUMBsNADCE+pyGwM/rtCrtfqDaCoMQ7jBP6YOZr1a
G6UnT0X1UaDHgeeL5d3MPiSzoKqV98mxRIsurI9pgnBi8sThDxeFBFSZRHLKTPtb1g42nn+TCXPe
JCC3vUdrqr+4SpWHipvgUQ15+2Sj9HjoFpJQ2CiTCeS/HG7LHj/yINZM1Nh1JEiCtjFeSVm6+wRl
ZBpwVn6ilGcc48bJnnWhi+1CJnuN+NHWKbMnWojZpk9HdaJe21ahI8ZiU0HECBydBiIKnc427aIl
CescJ152kZ8mu7bP5l2kN87a7fYwLUwoZwexGvp+i5yIbAIfHlAc4hehotDzOyQfI7HXlfBepybN
SXUsb+dUCV54E+KAskr0UC5eucmXIr7ul0bbuG4y3OCLbqpgSYthg6OpflwWjCSCGQzUlWkZIqxS
q4dGZnufBzD1cPS9flNJeHAha1w/lm0mRWAPpnjx5uRGLdHysZ1muZ+mVP+eNkn1I4rt+FloTv26
NPeRcA3ueU7Ove73MbITVnY3LZG8dqs00UK0llI3hDBah7bT8Gd3TDf2WMq9l47yFo4Vzt8t1vRV
Ek8nHBa0h84q4s/g1Y3tUIzVcZbTcrIGx4XkYHMNjlIfHho1GN+dvtTCjOrrpgMmja+i8bHTTKrk
ompoRrSTWnzKD9p8lbvWmARzLPlcdS370JGN+xyNov9o5aR5ceXYw9ae7arcET4Ph0kZ81fPnSqU
NieimXzUmmLrSvDCQZlBu2ji2byb4R5hf1Za030V+cvHPjX0A1xvYzO5/SA/oDUjOLubSbzq2Zzu
C81Itlk6lC8yQXBt0vIqbFrW2sYaYI9VoPBy9FRGZMOGKlf7pEoz9A1EerAIZk62H3VPwk5sgKdI
jdgsYkN+sCszQa85GYDs5SVGCrGmcn2rd4tbBfaImdeOeMi/nkq/BBu59Js0luaTLf2I4owp8iOT
Z4AO7OWwj/Oy/OaQrDyiAmC+dtWPCQ7XyOFcfKc2aaJM6V7l47XigNwALbDvO5PDd0K6EmCnqMOi
0NzHRi/9K6V6L3BhbNPaHgcO88Rsoi/O0Pl3SmbVaayH5qQgMUUBEPD+D2cspxsdx/vQHpIru41X
YbZMC3H5y3dmqxfh7LtjqDdts2fb0jwXRr9dFot3tY0eIvggdnrpWMdmVusNQgzxGSEyLQ8bynOP
KQZn+R+FyLJd7hrqoAOS37Lw0bpv1PzdFrK/EVNhHWdUsD/BEKFpkvTZvSHtdo8Xn3zEgXnclq5I
vs1WtbzIMSu2TVPtlWEU971rvXQtkGJNjONmGadJCxJjmjm96kjvwj7PeNOI9PqTBYP+BrwT3AKz
h5Qd56MMJmNOjjbSPWMgqeFmoVhMdSWtNn2qcDrMg7YT+XU5WONdMzttfeoVsPYtv2BvICMCNJmS
Ir5frCwNzbZ3tqWoudnQn1qB1Xb6BAhQ20WxOT21tVidy7xh69k0kVxD3gqQJ36AnwuV7goM3+MC
EGzeUNSMBNKp0ntK3Km8r1Ukm1AaIkn3o9KJTjvX/J5oKMRahdlpmwp06T2SzskGckKjBzKpoRfO
vjzadl5v+PoFSlDiMNNueAW24h+nErWnVTRv2MNl8NtNMrTF9TAv3bckahIkj5DRXzaF1Uh6ICPp
2SZ2U2M7IZsfwuKtfhSi12+lgyXY4Fe2ESh9iK+HIjWLIJVGwWFaDzAIekc66AI6/f0QS+OweDXi
h2UM+aVOjSvchN0gpnV7K2fcAKGVLuCjeU0Bj7KBIOPoQefo6EJZ5hd0+r0QF8oqnCEKc9uaGmxh
p4g5Z+0SgqVjbAFkSPqxslmuOLC+J6ZfbReilasOG6BDnQ3Vl2GKWfBujEq4GI5K+X5gec1wHac0
HczMLO4a5cZb6sBz6MF+2oBKes2Gsf2IMyn0zKXX/8AlUhxU5L7oUl9CL2+MgCqSpoIEwO0xRSs+
ADqRh1WF3pezYEEYD6PaRJUtDohd+QCWK/M6IkQwxrEuORB8J4w5/YIB+lMAzDIKZ479R9po5R7L
wORmUVke8+Oh2jXuYN7hDmQ+gNVYbpGxHDm/EGRAv8l/aGXUPbb041SYG4h016VGC1WbvSNrv/6Y
mK3YKMw1Xqas6e4FkvBtmNZujacXn6hz8/mAinK/cVOnPbgtpGsz/4Pbj1O8MmL9ydLzhbB/drjQ
NI3EREfu/SbunKPORz5p3fLFS4w2MDusoowu1w56VQ9Q/5siCUSrtQ8EOD8cUdafh6VqrzCl+dhH
U/vJbf3XTs6E2i5noM75O+Z2uilb/TNo2vqDybmAA2W5PLi5ehFjFO0yQ6T3Sb8UONYRTO/jppyC
0oBdqPcOAoYtXcjeILFufVXeaE7nby1HNduoKdsrz4/tXVKjJRlHY1h2WXu03DS9IQnZz1yweQC/
Wd+VzRJ/bD0RH3HyerDM8gnqiNwMnZKnpRJzOFlRde2bZb/uAbVpIusVx/o1tpucrW/wH4LNbVXK
9FNaOc4JSxVro7dOdMi8pd40S+JtRdaJ3dSCnp+c0ucwmDrwbdUaaLY3c9a3QdWqF1/DwTc37f4E
X0jOgaZHXriqluaB7qS+tnOjaIPMtfOczdj0BvAVsyRwdWmx3TBjRg3b31a9cG6yQiWhvtTDfiiF
2C+pKbkASvcGfl95N4Fc+yqrytm71fTY15G907NFQ+IpLT/2YzzsR1KfLd7BT40/GTR5pP1SpGl+
g7/QuEV+IceBz/c3WnpIrWo+FZrUjkYxardtr4Z9Utf9QW9iL1Clh4wQcKfTUsbm1zE1tZ1yMgQ1
Gyy+/N6bni1M4cmyhAxdaSUnmrz9tkrMz2lhD5vJLJZtoUZWuB7h/UdFoi2zJcxQ6Q8LvZiIkkRa
3fojluV5a/dbY2ysO6823aOeFF/xXVUvKkLSkhN9OEUtSGI90/Ot1dvx6zjbWeA0VUIf1MxfOqfv
v7TCqe/91En/MAYtsBq72velZ16pMeogHK92prY/nMSgV/4hRZDpUFuTxN7e7Ji7AuesMhmqH1Cx
0g2COB0Hyj7pKTOn2kEz2uTWd1Bfs2IuXU1EcDuTvjm1M9E0/Lhh5+q1tmHKijCRoiUEV3rgj97e
5JsGXA4eEI2BQKlDBizN7a0NXybLPYPgc4JEiDz2rhzzDOFOXz5MeREfZMpZOJYo/Eu646HvcvY4
5DCbrCjrG4jaE4mpp0SIjFi101dWjwBggAIqTMbAIrAHKZblw81cNOkH1xmcK2o07W52zIV16pxA
unrVxjfH+k5PkeOsiAAPgqju6OV9j605GXHXxPFDQc4UMMC4UcifB7Tt2yTwcL4uREc1XpM6hwoS
BF60XBd1+qrNmnOLXPBwXy7Z7VAR4A9i+WYBBw/RN7rx0goT7NEwftTJkIR9U833i2sXOwPo+h9m
OourosZBIpin3gbz6vTP0WBU102dzJvErm7VMHymJyADq9M+okc13Im+LpACNERgSEeF2IWNh0JH
eMUyVH4vB2jEBUXwQFP6FwvG0xi0kdWf9MFIScybaK9BgGK3TxAfrMh/GXUj2xZZ+jWHmnPddNQr
Qwi3buimND+sQc17dFvLbwOx1U6Bajjqhsw+jFldbwyDM9fVCFaCtqX9GDZwrT5bQ45IQ1mIbaQb
5bOAw3fldZjS5hCNIF3rDs1DxDaMKZ7vgIy8erGckXpN0TpsE/c1b2QdkjfpBz+xrKfeJuWtSkdu
9B4eRa7KzAxSp3C5PrLls4vb70aXkFljK42fa9+/1nNUEj13rPdjN6lbfAKr57JSeDZBXt0M0sxP
I73wbefgl8vXcp6cIdrP9dgdUdFwIOQO7RfVx2qrtdPtykgMRcXitntf3jtxaX/ViubFsMbqeqhc
jKzmqQ0Xb0pPPkzbHXBJd5M7qTHuJqfrr9uo7h7nXI1hX5I/hmMxeUUgpzS/MqM5R0M3+bGgMANM
UsRbvXCwnJuH8qSBkk4xvZfTTpkJBqPltGyyMjvUejVspUcdyxAmzJK+s8Ii6/MDkgHLj4mI9FpE
rr4dl+hGpKZ6NJ082dFiAhYDHG7T6W79DbsZ9MEb0REdsPMoIdll4NIg+YC7Bo5bBafjRxe49B5b
qFOfJ82twm/kaiimz37efk9SdFLdVq8Po42Ngbb4uIKMY3maoMFZQSGd4bsAXlWFIq6H58yfk4+F
l7Xf7OZH1rrkmnatHYyoajcGnDm8vJfyE2rA6cYwnf7UDqN1yptp+LAYM1fI6FRqa2DccMBpGIMw
R8XOXitRUJrWXF4mcY01rhM9xCOHVxQvWFWrKnvkdp1CAy2kTRbncRjJ1Z0R39Ma1LBiJ+UCvSlE
MToCxjoHmV6O06EH00slCrS6AgTOZ9XnE+rEr61l6Cc8WKJ9XjTNC5Vp926uJh+D5Ey7tk0/vh7r
AgVvS8MovE2bXCNDb6F5JmQYekAYLbhHbSQ+A2tu82HrNDVNNtuarSLU41aLeaBGjpvOmBuiY1pw
HRIjS9CSgjzV41RhjuLaRzgvHxIkT7d1TAieLF4RWrjGh1m+wIOrl/wIZkjj4vDky1LW8xQQzE4x
ztf/h70z240cydL0qxTmepjgvtyS9EWSu/YtdEMoQiHSuBlppHF7+v48sxrd2UAPuu5mgCkUEoWs
zFCEO2l2zr+WlZPYdY7VfURmHHuWpn/KKJFEayEewaxgBCogpo64zTwIqo4xmkAnh5RJWsjbes+P
mW+zcMgOVin07ZLVZmIjlN/VTZBYKLESv6/OgRafU7tpUEQxHlsQs71Fd1u/+X1sZSbwRB/pm9mJ
smM9u/dqlgqURjF+Fnb3Yk6uTHpzsdFta2HsJLaEN8gRQhw9NmlyW/vvGaLrU3I9PtCQtCYR01ci
RVccCM1zzghU7ffWDyqOBSZtJ24au/zd5Tkq48z9iLquIXWrtWONcvQKGXZ9FRjWTS69t3YI26ug
GbpU9PpFWlZ1gyt3OhJdMqRe7267JgrHH5Ov/fCwZvO461yX83doXe8wB5n3VC9eldaO7g+kjOvz
gijtusOOuC9st/hwAF0v0vgiTPth6s52jbM3iAbxbYdC3BLxFx7YtKbUZ+K71jylN0wG8ii7IDoO
bk490+i7102zmcywo/MCpBB9BkTa3qjCH87etAT3UZRD2MwRT6EMmcP12nZ7/xJtzDpl7/N6GR+2
TPj3y+pU8UYWy4OXK32ZxbybgZ4dhrbK0Z/V1CqMMdHihvHCZ/hkjo4wYrKB/C8Bqyti5hd139oL
F4Za2WaYG64znQ9nLusgMcMsuOlpFkELbxnBUdPtfNUadFTEQQ++03tD9r5hn70qabW5CmVuvVpg
TPtqq6aISaLQHK3TxoqM0uVDZSgMS9GNe5yny04EY4PVY5jdWLZB+YbmWz1Zyu1vc02hZVyX85Yn
CycZqeGbofw4yquoiPOyFZ+5XPm1lT81OYHA+XL2YcFSZ6uXX2NRGrw8RX2oVssCmqU48o5URPVA
piBJChRYPOMMrpgm2pVdcKq6XV/4003lz2ZJ9Puoq5TEcuTuW2VZX7Oo1Yniw+anefECJgWpn/fT
WrRtYpLm4Z+asWUICHtZngj1gu2nqi0s0mAR9psrpv570JUi4Nea2hu7DLmYl5JQ09ho7ey+nYXm
6mXjPpkadeBZBZSsJNbs+ce+N4OvVaCg3TgXv/NV5uENc5h/JOOIe3UhYDhLdGRNZuJVqr3p/NYD
KRqM/tnIC5fCw2b8hYW1Ay3M8jLkDIMjnTmqPvRgTunWTPx2dWmIU67Re1Ukob7iquy/XQySH3zJ
QTzYIlK72TbcmAxjujBgKPMwifyx1vHgGMiAEBeG+4GVDvy+so9Z4dhPXa2G27UwHQzYjVgxbdvS
PRdDA1c1myNRIJjZe+xB+iILjvLlpd1CBJO9bNDpun/+vki68JKhK81yz4DZ/xjWxYtiUU38tRs5
8eZ24U9Ckcmdg7zk7OlCAY9ERXZcl2B5kZldm4e5WaNryn7Jb7F9XfXnvA1MJ0brI4anspsRTGRm
nh+CBppUTFMxPE0lFYR7tyndPd7ftkgn6dRPjtnm1VUdZoVIxilUTmpWSgmylVqHTM/IBdmweesz
XTq0hA6QQlwIBaLJZkXPRp9QcxPMQ/3Uh+V46DQNBrsx0HwgwzrwkVrIjXLG/85y9zylpbWHMGOy
aAao22qA8Yq7HHQjyYKtfgLSyN+B4dmgI6Nz99qazQ85BMM1+Hm5x7Rcv5pLOVU0mMAz1YYcD1m7
jr+GWY+31rqs175XanETQffeAsjyy1cDQp3twliGI1aZmI0+Oy+SBzNBoI8QL9LdD79lMonKMj8H
aHP3WELKY5j50LhtsOY/LSMn92st0TRMxLVMO+UDPBFDxYK0qwAtp6Qzo1Gm5rTKp6DpFtxU2E6b
dBSapzHPPHjKIeR/0mQuThpo/BVEQIhEiU5xWNTD8knsSv9czu34q5wyG2NK6Bifho0s05NO/wyq
abDcrdJPRVg5FFW20/yiTEe99RGARUUmyis7g38bODnxunUVnaXymQ96snG45FvDj4OB8wralHk8
I1wyjaiHwdFZlKjFBs9OzMVgrhw5SG95D8YmISgdYrXUNRpGx1rzIbW7DPJA42jMDzqYzfeurkSY
1CMKQBAsniw1le5rCELfYq5x+CJ6zKMxVqeaL7Mqu5tJIM91VjVkjygsuHcBg5s7gbo17aewOEck
7d9HY5vVeysDV42NhZd+4/sGAG3WZYeCYS2uEYh5r05PFlxG+M+P2h79L98pylPR5TYw5DpzPJgj
qkeStoImrtnMW1giUa5wDCYvD0YtvtOy21yderUXPReFwSMfRDyBRtfzJbQa5mg/uBq11VR6mARb
AiVe84kq3SMY1fxihKI8EiDCCwth8AQ9iktn5sHlWsjOReDXT4Rr9M9VFBbDtSBJ7YtlZ25SOY28
G2JEgsxAsBmIVA3JZDYipzswR+flXlIYKqnYmvL3et1s5izZ2cMVjpTikauo99NQVVl55WOcPKow
yNUp5/1okhmK46OoebQr2KvbtuLtXD1Z7WVXc+pWa/4OO8XHSfrM2t7NQ7gydBT5tqNBlqzBP4lr
jQDtuzNzystlNnHc+53DI9yXl/d7JAynvw0vMu92xZp1EbN4LNlta+8s8q3shB/CLxqt81vtRMDC
c2Srp9FZZ6iorBz35eVkxk+V76NtWU6ml+UJ4dzdYytaQvk3ayR+UKDwG6h4OJkgzubBLtv1TOKZ
4jNA93s/BJn0Pqpa1YIVsvABUcHVLwgVXxJRV+NBtgXLkGqIRU5Wu/SJMRyX6dCPvbwyjU5eXbov
rset4Lvgkuv8hC8YkDtQg7P3Fv6aFhsRO5zwIrurPZ8zUmwO55yXSQ4RkxbyV1ZK81CXXZ96pKY/
Kp7vu36psvOMPWU3Ft50NHILsmxhpk4aScTjbrUxalOdJ4c1Dai3Bho1wsy4XhuzXmMpeeDsifbo
ZFrL6WDbcK5pW/UM2yYo6YEQu+0EYbqFpHRVnCS02yDtQoWPvHnU/fPSWbyLrfKju6mbppTPwT9m
ZHQlldOoPp2VxBHpDd61hE/ISVhCVmRbnffs8nQfqsFocuYy6X1SvneZkq2tP9Kzfi4bNUwnqFCu
rNFHZNy6qP8YHspjtJTOUZeLty9zj0dlgqFNOioNkrlF4RibxTq/uOboMzcqLinStdE3Omv9xKBF
qiJjDw/vWEZwlEUX2kUyBzUXJtOhfcMar+/WfhrjuSvcJS6GARl/uVj3YFR3mpIAPK8msYMtd4Nh
LEigu8W41noeroEm+NN4BT2mCdC4cVxqsgzjhmwpfJPtMHBUjZ6b/yVi/Jc8dM+y4b//1Qz3Nzvd
/8xmd/gtL7604b/+Uv8X+uouleb/va/u8Xenf9bi1z/k9z/G4vc/Etnm8j9b7C7/+l8WOyv8g/Bq
Wgr4D391Liab+U+LnXUxy118k5cmAwcbHuqxf1rsnD8IKPeRVeIFwiziXPL1/mmxM7w/TFxcFsZv
Yrht3Pf/isUu+DOD/D80QEgqSV3A4XdpnomQeP9XL7lt4N4oFZuMvy4p6etrfo6o+nFOCwGCoDHK
ANAJt6Gq2e62YiG6a1HvhatxehMQIvuEoJXQBV+Z1zKdM63LNN+82oxbUAuZQtYD9VaRbJ4oU+CF
Q1jfy101rOLVprkhSuq8WdadtEmUTJ2qyL5brzKBGi3tPg+BKQNG3ECfR0eyCW8mmQZHfZEcH4Ac
1mnnLmNgx6TK5vMleWB57UUQNVd6Gqz1LQxUv15b6wisOhky99NeWO7RtmSdJ/iDMXZ1iDAw324q
+3BH7LjpXGjop7Jr8JJvF6sHxvlLYtviNQWwBMH158iA3459W3doNqx1M+JJG9VPQoCCD9OfbDNZ
HG/t4hIh0esmSvHek0W77vMlGm8rks6yOIxq61uOY2bFBHbKOYlciUB4IQowlkLW94UEcNg5nS3D
xGEcEDsMe5I+z9kazVhIkZFytYXdsygXpfgjidVNfeCnECyw2p6QbwF7tWjY99tMHPBuVvxhIKlq
w9/hpNbhwey0OojWGT8GQS59HPltcO9nvrptNT5BlunNaOKFxa8jnXCuCHkAmTQuUGH5qSKlHqVP
9kMM3u6DL9bzxEWwBc6pxS2uD3iWc5e8B9HaqVWEekmcNlLWXplB3xzs3rd62vxQwD8uiknicWvQ
hR4FLfDDFfknQXeFh6kHoXBtcKM8sjAV0xNgmcAFdFWB1k6txSoyVCrxleGpZJq4ZA6eL9x15+Xj
RqqwJ8zxVGFbH0/CLw1CYn2/W1KLYS5MiTQjfHmobOO9rwOj/BmupT3sCn4fhBYaICDcJ35v7Xqr
mgo01U5fps3ishe0vbNJWIreIj+MrHdNsGsR2ckgnP4iKYP53vUdTM+RLlm57oMJb1bMPSaA87eR
2JVnKWff2+dWB8y0Qn+W14qx4000/bhQaEmxTUzYfi5OokNw+Ch0P+gXjyjcIl26caXqUpRNlxT1
NIrn2ijm8ly1F6X9HEzNjaBeZrrN0RXNd4rmiPmqn5ch3FPWrgue18rJ3kc7qtxvft+GPESrCK10
4AHy9sO6WiINpC27BxQHLNW5yW2/R0K/iB1jKQst+OAorqwyhPW/hDlvBAVgbrj1VBOEd4R5baTr
tovhXDtbLqPUyDzTOhTR6n0HHpq21K1ES/wEKWF1Ylbl4OzI8EXzhBkA7AzsvCkwZIxmeSDAlObF
cGvgzfJsIuekzhAbkC2Xc3JluTXaX7Js8fc1ZqbH+whKwkz0srTF3uvNMt+N2Rr4cW/Wsk2KAVL3
StIBU+y69vL/2g61okd8G30DdgRNcpxNNchb2+LkOS4cFsXVMFDhe8QaJRAZ8hxl16pA3n9ot262
kpIkKjcJyDbJ0kpYjZF6TlFYqRzcRTGkU8n75IInQ98Jd/FIqVrDVzeq+O3w7fMvEaQeXmdLSxtF
EcryR2UH6pvYQu97rRarS9thlW/EHfHTm8HhbxiQ+4ANZmY6vGKNQhzmZl3G+Wby/06+zXFDw1DF
N+H20a7Pwrreu8Yy3tnQSxPgTRfcFtNmfnWuJ5GArlWnOL/LAthwDsRvy+6D22rlcwXP13DMvlTf
o7mZGaOPq77XxfC+S0ocIRBAWTzQqMHlZS1q+RZaQ0i3Bsb8r0zaPD7UmvGStizGdCxlHVHUzuZR
G9tt649oNltiXaUPN8/7uxARt+RljfNru9Chjg5DqhVNECmCE5W4UmFYkhTUZsvrbLpFf7IaUT13
oyyqA8D5bOD9EwtBDo40utRhJX/3TK9yDDwYxFsEMcOtUSZNq+VJr5WJzKFdNFaskoctKRjTXxrc
2r/F7FZm6kd6fZyCoUevQMbsnOQZqfBF4XlX9Mp7pOFJitCPF7f4ebJd50vRyI6rxCIBLlbWyFw2
ZiU0HZQRiymQxXiype+1yaVdqN0XQyhv9Xxx3npoVp5lXoNeTI49RixqyI2JOW/UqQHtlIl2mvVB
UTjvHkYRaWQmPRbLpKXUKEitxXHaG/RJBQzMYtrPPT/+IvRrqcDaNFHZGeIWBIhE4IhE5xUEu2k0
2zPxJcNDWC/+G5gTEjQnUsF1njHcQ5ZPxXuFbojDTC35h81Zzve9qLqMu7mHfAoiKohj3xnr581U
1ck3AVLgEUv1Ay17fp6j2Wr3Tp1Vt/3at2/d2MxvLcm974a5RAytrt3ca7+nPhocD2Rw6TVVNFOW
E2VhC9W8QB5CT2HOJ3NLhc2lvDQziitVlrI3Du5qmGy87lSadWwHvc/Z1tlrvuu2xrMgjUrbvzC9
wRfEiCR5ffanhyloh+eu9NouZgBCguEXXUmzUTiHdwwB+DLMoZjsJG97rrcu3KoiriHmzcSydXCr
CScv4mYR6nG0M/mzIm4Nu56/EMwhHKevkmjqSz6hRmYlz1WwLMgIhPUGv6V+1Xj3JLpkV9xjxDSq
Qz4iL0rohV8eA8c1f9r5Kl5qEQmRXvxwDkuXIK8ojDbbORByKiHQHD5ZzFVD2gH/DqAUnvoIhRn9
3LRXP5OU5t1YxeLgJqZELnWXWn4R20EgY1OLAqAODSfIG79wv6cl/MJwKs996zmH+zRs88uXTGbB
USLtMBId2kODApWLIynpDvslgmCgwHWRkUhAMlHG1CWBcUdsEv26A0uvZRyY4/JkiJrMO6duyik1
3HK6x3vsujuep/y35+kcFcE6FT/afNZNbKBTB4dikmIQXFdEBN7os7dqMyx+DVMjRVwow70f58Xk
0SccZAZl64G72GZJu6LEoRwTM6+HcrdUG+FLG5fRtcTNQIjZjMQztTCT7qy+y9xjVkcl8a8jnGLd
88om5uU6jenWQ2y0+e38g+IE/0aX9oXwjQyBLHxby/CgEBt0iRFIeperZlqI9s1QNuw9VZM/6FB6
doZLB6mwiIt8pE4moHWsqrL7po4KUgrbLb+IwIEmmEIE1nXuWozLRu58K7NYmtQ0y6XhwSz57Sy5
0bww+M13LWPBFA/VuJ4jwlAQY68EpcV25rQiXoveaZIe7U29Hzoqr+OiWXMj7tTcfopa982Vq525
T6d6COe4R6L10WWL+1rKUhupWZT0L5V8ooj/CKqAu2xh8tCEVXMyjAOVocpa1t+g8PMtok1NwCvp
Po/Sq4dfDtbkEWnUgrJYEk2PftlpbCSGIqguQzNzqvBtovuXTpcyDZDi36PAE79QfHo/rBAoKR6Y
Gdy04oBlzs7NkmygzMODwOPv2jcEXKmHnMSbDRKc4s8LdmdC0Dq9/5APRfDDXieojd70C8wUWK7S
vpy2F+Ag+bIN+eymmfJgPE1y2bzYJCTqqxKBrncMUVxC0SQrNDp1HpJptWqHFoqwWj/KBo9rXISt
S2mNhX1u5yFqfcw11xp6URi1mPWkul0IxSn54UUP2e4XNTEWa8NAn+W5+6uj8kZj9pHT+4jZPyMu
yup+zaMiJXLuKyAbRQvgtlNccAQCUNAwxkNPp3WyLl3TJplCSBeHnmm8SSh+/3HwhuKniprpY93m
/D4c12p78PyhAendcDjEBaCOkULCIcNwvbF9WCPE4cjJ287idlMRtITpZidF0owT29o3rwcvnCpw
6EXhVnI2pZGg2PkDhiDPi+f8wr9axL/+Et1i/i6w0gxxBIWZpzWmrtNoIB7mwZyXFX2iM59Hkqtq
ooArkHx/Fb8EPNWlX6ueX33i4t4W+jd+2tNiEM/O7fwqtbL7xNRj9QSenm1gaFwVsdNPFU0eLQuR
QU1ZmWgG1Qe3jexbxGThjwZQbUhI9bcopx3D6UfgrMQcLbInmWOjmq6P0bbKN3zWS4XOyCl+khBK
x4ghtOegmogQAk0eyfDNIMRPo3DKn8MQje95pTYR14YVVokOvPJkoaBFZw6Z89iEMNqsN/VESvus
7zzlDu/g7rWNYhN4X7/riUhhrgHWN5ovG3ojDbepXqol8l/MVho/zWhCmBUOwnvf7BDysSameEKv
EgJb5m6hH5WsQLJaxh18yE3zfZHAvi1Tvv0kfqAmwi0wh9+68Pp5z4PVXAO+ATf2lH2OcViSYRLn
gxuUyQyd9A5mLD+IT/CgE5n8yhhRiA734J640JRX10zNC9ftDiOI/zLaZPrdRmXgdwlFFVF4rZGd
D3jSGEVnYynynSkM60tgGq4pQcrd8qHYhIEwXU7e5QAjSbJoN+ZBko/5G+0c5qyedm3dLkW7okqA
ZnhzPTIb4s6CY9ohNM9/DdVkqYM7FNUdQzElG5rScASGWpiUQVcExTy5M9sUdOPY15w+o+IJsdfB
Tm2O7RYaglLquPARSnK7BZa+4VL1EQVuSBuElkGXhj2D4q6xN9I9oq0dnLivRjcEwWdc5R9aCpPo
37FkljIGbcB75SM5ZcmsQpntnG3L7TfhLeI+7/CueXx4KGf+8of/S3jb/wxMu+t+t0+j+v17JLTq
/wFEDXPW/wlSewMT+wd5VdV/htH+/Hf+wtEc7w/UF0QzUS9qm8SnA4n9haM57h+k19ClTV4VhAk4
1n/gaORbeRczIw4xh5kdsOzfcTTH+gOTBpw2aX649YLQ+ldwNDyff/fSESLh0EBM0jdRHaZLIPff
nX9+xUtNPMPEWF9dT5n7OqK5ue8EslDdVfnR7zcC9eaAMV/W2w3Si3u7VhK/jhkguHEDFYcTRF9o
+idtKvdgGkjfosrZ7hH/LMdFlNwv7mLTwkn5C6vKejOZ2tyLxufKqPssHkaWc3vorbSrKrnTsE8w
wsSv4fi9UWs9po7dS9I2i9G4nbfg1dARKtVJGPtx8svvbJXWnT1a7VtlrNa91I7xYG++utezMK8D
f25O3jRWDcqAdXKYcVXxZjXF8MG7VUy367YrL/J+fc4WKgH98bqMpt9YrgDNdPCYm7B/wtq+HJuC
Scy45PrRuRu7iq3i3dbiyS+CE44MNKU0X67DlVtcVZ8I3s6esdx7sv3M/P6j3fqfSrXXEsdCHUQ3
M/4YGSx7LDD3WCTuES7fN61BmKWzHefMesY3kBo4MLm/5+C+DREwqe6pDRSzUxvc2jk5mMKK+9Xa
DdRTVfVyP4fvpUC4QI49IrxDuEQnf1hOE/PT3OqObnTjAwUGTLvdPIxD/hStHPPcFB/j0j96Y/Pm
h9upqIIbDME/Krm9QTBfZRYMlhxevMne5RSaOx13c672gZ8VSZvnQRzIHwMimuUSpGpkd9OEnKCB
VJjNH059yvvfy7qlZDKdWLgfbVlKNoz8JkAYBbuIgzG3bygG43ciwnNhNd89qedM5jEulNsOjLAf
wju75yeGMt0C2m9z4kQ4qlEJV+lY3qE9ISrljpRWtr3sk3air5b6LWN8MOzyriyq3bphWUFfhzfH
vte0Hhlqv20/pvYqLJbXwtq8eIRmp2jgqTHtz07ax8q5c60VQt5FyhvVB3I/W0b98d2ojb0ytv2Q
yxcve5bOwXXrR2VlII7LQdvlgWiZshD3Apm2EbkHhawymu1bZ/RQcYa3dhvue/m6DW9Zq69cpT4o
a0w7OnHdrkLH5Z/XabsOGvdDqPy+yKrDYtZ3q2HZsSv5Sb2v0n5EluzUV0b1MUzWddZNZDMxLYBF
LCtPp3XZJ8NDb9vni8TiNlysa0KYPzz7kyfoZlPDHqEHcM2Pkouk4Hvqj22GzaGZ5m9h1Lg856d2
ctI5LLAE9bG5OFdB+96S2M8m7t24obELu/HkzOghgu6F2SRFhU5OxXlwPGwINOlaj5Ge3iykRu58
DpFieTSIgsnOwQpst8DGVzfKfw2N8prtZ8/gtXNxywStc7DFuBuG/CPiIou9NntY6xl+n5cPidOz
NR17/ej2vxuwY/QJqrFSWsH2yziB3qAJCa981e9Dczhhod/7HYS8z7ZHvDDI1VwighPoqOGkyerZ
jfT/+k5z5xnqvQ6842pnL+hmdkPXndjp0O8b0cPUeTeGj3Gk52OwDzLKr2zsCPN2AObYre10ZMLd
ecXH6nr3rB5Dmg810nTzFU3DLZbrN0b/X2wNedKJeYfZAJJuRFp49nwWxKDND+OA8ZImYDe/Lqq9
Oxmv+NqxDFBxkpcLq4wbvaC1vwfnQIGBL9cYxGWAIAbEt+r9Yv2kuOaw+BvFsAG29EPP46tMnyCk
6dVGlcKpkH0Xl0HV3DLs+dUNIsAr7ZQBWpDsBpH9F8YjNM1T1iSh9tCAu9eKMG+/mJ/8Opzp7sLX
jQVfJBVD1huMALuO2X1EWaFOLoqesxrrPmG/oNgaXt5AR7zmmFpmo7xBHRXe6Yy3NYBGP7ii/Cr0
dJdZ9cmPwJ5CYPObrClYC9hukNvxcAR4vDlJOj8YgSLsH5Q1PY1e/anldDvUdXHTs1rvxrE1j15l
Taexs73EX93m1uXmefSawb4nGc66tc33rNyhMaOJiyDWGVtZLl6KHFNyR9Mnz25vYUgM9kME9iM+
61qBJVB1RE7WjFkUtWmwPoyIAQ/lKl/An3ZV3R1q3I037cGoQu+ubKurcalKVvxcxIPKsGVl801U
mxH8rLmPJARSn4s3zvw6adYnwnE37V9MgfKi5Xrvi+kF4YEBXBC8oBnNwDUxe+KCSXWviXu7F40H
WiQyN3E85ryhWa4nW37N0/Rr085zoaabtpwvqteKYhrzzjVoarEspCIMmJ+dCnRSEKY6Ct6O5Rry
mNc8HnKq36Cit6TQHctRNJVAi7wgs1ZvShM+YzZqwdTg71jx30x/GfHslvlVaC14BT6xf77PK/+U
HS+qPDRNGIfsvDhijS+zooeTHVcY24H1aE6r3KH2aNzy2PLq25YeUivqAbJqDxZkeze1800r6oWe
InICm5HgQsyz2F+UjvXinqAqoUWyZ2vLPqo5e4i6ArV99D678yc6h3vP44Zyx69iuertx1zOZgpN
cEI9L58BQNpDaZoGaMdkXs8F652NcfswS5+NGab6ZMCq4VHQMjUwfXJ8o9Sqc0L8ZggdQIhbNW09
8z4Aanb5xPA6Rokd1dle1hZkXxHyTq/ja9u7Tjq5dXZqyoL4MTfIT6KozviYcFghc3/3MtY9w+2n
364xBvsQ/V4KZeWndeeFcRUJ3MVj8dX6c8Y4Rc974OGF2ERFE0kzXVGVSQnS4Fe30Bcm/QE0EoZK
I2DG6sS2Tmaghl27kIHa4lMOA6alLZpi/5IRGhHLh476UDuGwwb73i0/euGecq8z6J/K7p1gJt03
N68ZLzzOqfDZGKO7oVZXC8cIDsWjGig2XkasVa55m1esqJEfD0WOqcVbb8O5f+rpCItn7PvY4I0H
GB7MW13zjOP1erUwbBcZxFc/FfvOaZ/6pThtqNQ42NhdICA7BGU6vGlHxHbJaFCT0IXDwo6+1Peh
upyeoBBOQre4u5fW2j40ghjxyLnuTO8hzHGYzUX3PgJP7R1xHMzSeNxCJ3ohQGfdgIoRAnKnEfGQ
uzkK75pvfO7H5tA39XAAlXpruwA4dzC+/zf1Ho5lTKTlCSd4MqbxakWAH4fGiOzG0Fe94fNYu0Ax
3Xq2lf1TXFDHyf7SDJpulyWgz4c/d4z/v279rz/XoP9ewfCkvz7/HiR8WZv+uWqFfxCT4rNLsR0R
oHWJ1Phr1bKtP8gsIjrIAdMKeFMI4/j3VGD7D9smtJPYcMQEwZ/pMf+ULER/0PYWEmIesXA5JEX9
S6nAFOb+fdVCLOE6AelCSCMICOTK//uqhbGzGrfRfx8Up/5z0U99EOItK0tTncK2yYPfuTkrWFIk
wEOnoPURc0GcZ22zHgFNLRMkV2Z7HwKi6tKeg9YqktqNii06kFdQI+bssP4zaS79Sn17JkIo07Lw
SjwFDelqw5GQfygjKeayhdkEpi7PmhRfPx2yxbFvy4Vshg4KWbRceiuxDQFJnj6BjQdikEL/Z074
zFrtQ7m2w7ifWV2r4JJgiWG2H+ogxCnsFP6O5lUUrO2yAWYRoY0V7gByDLholvYi8r321ho9FjDc
XFWxUZEFQqpTfoE2M5IWUpX3/SDS+vJdErPWeeQ9tF5onqWHb47avFVYXZwVxPzvMeE1XkxGhzLj
Xi9lh+pFMSvDAAKaITBsZEJEqzWmHU8IubiMrede5qgQQ497q0UTW1bdtyNlQ9PqhlxCQt/lAR09
esPs4ue5VBjpgVFb9CKq4rXHan7xQVoemnkkb93GEU8cy9U4lGH1vUq3tdtY2DkSS9JFdLUz5osP
erXrasIsbMk31ioMgaHC91tk7TZe8GOwJVXX/b3up9CPl8jVT3xdnn4ZAjE6VAi4FY6MstXOeWlC
jdKhQi4d2/2S3ZQo7WGMNDvkvso37u7YrrcpiOVgMgvWyAO/PPJXSC8P2Q4hqk27S2tmcGyJFP20
143JSrMrLP7BHHQ+IH5COmHCwiVAkisn19ceqnYG2clErFGibojx0HWjsxdbEzzIIivGGFNMQzy9
xKw3JeYY8mG2QKxtHI0bf2ALKr6LAxwh0ZtVN+4FsyIzaPdv7J3HdtxIunXfpefQgokIAIN/kpZJ
b0TRTLBEUYL3JgA8/d1Iqm+LrOrSrX9ck+5BlSqVmciIz5yzD8LaAbLcbNgSDELIrK9cB2NNwEKe
saaAsyyyoeaStnvvSlVpLJO17RnOuElZsLyCkYz03lUFkobDYMnR+RrqtHYezaoMkeIM+DpJWgCl
NNiHomxnJ9kP1A9ob7qmxPyRzbpcj2Hl2Js+jJ2rgtDeYNvgEQ/XFpq6cTPHSDjXpZCLkS8OsmY9
5Ww0yP8wsJyPURJd95ZsX0XfMHWdE2/qViE6bUQSTrXYnicVYykMh/CaX+z4haeWj1GbGJVB1yRS
rg1Pd1cNVKUGHw3DpBVy5MbflsPU+ju/d6onnzqE8LfeDvbaGHKxCZOme8YSZ9656HWfZ1O7X6q6
yZvVABTyPGvC0sIAl4Wabotxxqqt7NhbtdL0NXJ5xdYaXgAPW1ZlQq9kY6M38PPOmTfwQvyYGsT0
IB/qJX1AZiULQSItbj2ULI8sx1l1VFOEkKByJ/7W5MzzqMBaHZ5qwRHDMo2+7aQyxVSeNzNNs6tl
5j0zscRxtWqJ5BmvOtMmvdyuQiSKOCRzxkXY4triFKQISTQcVZOzSUpbdnfMpu3somDxOK1wm5e4
k8MKH/uAGJ+YKjTnZZ7olhxjy50futRHEkrhwnxpbdQ4h9hZcftjacP1XIuL0OFniqnfboKahbu9
lHgLa2AP/Cdi4uViX8TYILRpUfjwceQbPZROvI1zMC5nRmiI7kBORN1eTD3UpTN+t5F7qkVJ9MFG
E5XYLPs2UxEgaDYedQxZmg5vTw1l+I289Wh4RuZNLSMRoFXr1i8t46HwhgQSBHVgEw+KfRq6Fehr
wq2sF99mQpMeqKxD6KYkSTUm2k+dqPB+Nlt5FYdIRFdd6Ip7bQ4uw5c2FHTTamiaPQ6k0VT5o10v
yhh/MAqHuTbDD5wVdyrknvDEGQOtpefo0+4haeE9nQ+9XfUog5VVHSIyMCf05KUd3eEcdpD3EvOQ
I46P2ZM5pd/T20Vd7++y0MGehRjAdG7DHHgZ5rGgu2FiLelJ+4Du1WZENDIHqPCJ14nOL4Ohtj00
rQxgPNJdMAcHPS26zWz+spVClXxwM+1VCL+MiU8sSxuHcFvTb1LLZhfsFTDrJEIxWDSW+d06jbL0
cnCsmcu0xTbUr5Qv7auOZcS0r0nn0Pt2ioLrgHFAQPpZqadDKRqzXJs487+3SK4ecSjM085ntXAx
1FN1gc0OqgUWJfM0xwAKCYr1dXJC3vhMDqBuZ/MQK0Rnq5J7194EFofKziVjDXceMYDo95IKw89u
nrrh65Jh9Rr6o5deGCyTcIz2RUXsI7niLeExwkJ6pTTgmiwkpZ6lqaBtQdvSbOKSCwB3UN4ytMEx
AGOlriEPrTo/V/Eq1IA9NujSrTOEXVMMW0jqZ09aaqRJ86Nsh3OJDpfru+NUHbIQCQncrxSpdpCe
0q6g84UVVsMP4XGFfU/+0C5MKvk8oqCiJc9St6q3hKguQ5/SaGa0B1k33yKJiNQasJ2zH/pYQSlB
8ddvcAAoqGANGBbPRAG8TUYzelVBVntro++mU8xvhbepUImUjBiroblkENyc4uu+zeqZPEU/19ml
7w/eROk9FV9J0Kk+a6OF+j4OKqgZ4lBoOxe1DHnG4rCwpnuWkEZEgx8HxknQ2vYVBGmkPG2dWMlV
FqUzbjOWqTgVsTjdcJI4T07ZI6oSQsbfSebkEF5cxvbj0Nmivy8W08TeUCRxrRvDj+xTbxCDuS/c
oWaA1rn4HFOf2TLlQC0tJAV5XRk3o6yc7pV9orL1WqH7ZMdl+vNF0MT2S4Qd867GgzWTI2OZ34Ix
YvzC8rvntinrvN9OfNa3wM8rKBC6YUFme9DtlLbM10b0kLeaKAQ0P6Ix/ZYxheWYlXmesKvDmbGK
3ML9mo7kPq2o43BWLzF1Z2YnMX1OLZOrlUEVo7c2MoaDxHiMpbYQrOiTWAwXUWghmWiayrxvCrz0
DHt9igqMbdSJxowGh31wiG6lGNqY47iDY4nYgml33oQMbTBLdF/RfnSn6PejB2MoSuaNarK37pSK
hFOuHMiOl/hieBQpswS5OMU27rq6gyWT+5DNzPzHIGV03rpd8ANLovnYU/pVe6b5cq8ys0+XNZqu
V6UXNvahI574u+4HeC2jrIMvkPzaH5H0y+ChbpDsc7NV+bj1hzSyn8bMzofPpVKpi1ow6guX2WNj
mRsjo1dw1r/shq7f9Mm/RnV8IH3SArDhhfUHHt1ewkiWFuEXRjjyGhkbvKlVVNugVnyvyrJtaZnt
DaKDLufBHBrr774mcVt0HYQsAk82xSLx/vU1EYLKga0tY3orzc+EU3n7OTXG7RQQM5RmQ7v96/dI
l/UrndEhNJkWTFqOvbwgIvL3r8fSI+FSwNqPJvtGcd+u+Yz7LdAOfxsaCCg74JAbuy98YC7j8BtA
5wdM7PLqLjBsVmboPRxGW+9ffU5BP0VWSvWMMG+LsbBbA6R//eu3uCzF/iM+d3kRH0KyTaNpKk/S
dL5/kaSDvTZymK+MQag1BukaTYVjsh9Jh/I3WdR//lqk1SisTMjtP7BaAytpQzQPGL8oujYdupqH
Wvu4yZuk/12QlvWH55M3Rk6ugGQuHCnMD9tAw6o1rtdK0dNw+hAvW1C35uZ80tRYh/Mu09uKqntT
w+thQ+F4Lwabzy1cLwrOilUQ9454GMea5LwM1spsVKg9//rD/+M3zN/RJZib7B+aducD9ZxQAWSv
mg8/KRGaI1vITgTE+d3xVf6ZsPxL8IP97wOWNUaXpnwf1rT8iZ+uEPXJ8rjTAQCTVa0Ypvx7xOJ9
gskKxFihFSVk1XL42f8csVjOJ+zWHD82KZZCcO797zbb+qQkO3HgDzhGcJrY4u9ssz/+VEyOHOk4
2N189iDC+vD0lmlrBfjsN+yXixMVtPNZ7ehhmwB2eHs68Ab9nyKenLdX4oX4NEhfEB+eQe7BxAuK
bEPGGVapqJZI3oRJkFvumi+kBMBr+uVL+JOL4z0t1j2+4OLHYUlPogYum/cnztwHOhJ+somiNN43
nKAdo89x+jEt3rEM4322UgNMgQ3FnfHlr1/7zz5WgjL51cHe5+P98LEGmvjCiD1JYcYmixIYL9Me
3TAUFVSJ7O3+/qt5yuQB4riTpHm8f6cUP0Cwq3JTWYzEH4ygKeINp0pFq1zRX/0mS+jPPldUGLw1
OPYceB8uK+RAEZyOckNVle+FPYMjS91HkSbyEJQuW7Aqca5Tm//563e5PCC/3iA8QPQhXJPHmBm+
3/fvclAyrVLW2RQp4XqmhUGTo9aJcr4FTYZTzmBB8tev+CfvlLxT02bDirZELX6ud2VA4bWN1+Qb
yym8GTEVCIm0DqqL1J3bTcbyjNXKPAMS1P1vohvUMaHq3bsVbAGI6qWltVxcYx+eIBJT4E6l9m7o
DHTlMHJAC/P1s/PrF+m5dm38ukc9unvUplsdBN5oEawbR+26pstbiJdqup0MbPibYhG6W9083Muj
+r2K2cus0RSyg8oWgbzD8hh0rNUXL1TMyl8hoRPXhq+acT/arQX2NEOYjW9RsyFr25HJl/QAaK3V
GAzuZsL2dMUIY7iNurIbN2j3ixsAjpIIwyYDn5OFVUW6Rxk7mzTJcEOZsYvgNhOznLaYVwN7M6du
b68NxkbAPGurLM88sh4Ry43N1OU7G3pjhFsl90FLrMspwWw6VUKhyHZyE9Lh0W9PQ6jAIw86f+2y
ZnxMGiNW+9iK01s5i5aNNLyznRZNXWBtUanYRHq211ld+Mw0CJSMt+jSbQYIUzwQF2Nn3SLPLjLW
7nWK4j1z5+ehlKz7qAxwiuqkcp7KoU2g+AZGJhlRlulzqBQHTUPtgHW9Lqx7XVks0/yW9otkFdrv
XeJltbNtsc7yRJthdyknVD9rhLuCGEjVfY9aEFLbDrPsKypDlJJ10Cbz1haWYtnDrOuEvLxBfHGi
sEArO4Zpccj9torQl+p2ekrKeIIrRj6m9eg7UcvoBgW6m1/KNGwnBo+GNZX0lW0RfaEvLk2sVrZk
ujB2VVjdzES7GmdTnWRyZNPZJjmpYKB+60cjDbW7wywcsUssbSOocKb2daov0SeK+iq1B+TBuShF
gkk8jyWqVG9GVF+OSnMWFqhWN1B7vfTWlHEcMUnVE3yKaKCna+GwUerHEna2QG6bEItl5ZU0HpEc
dsxFzdHoGEJH+KRLWnYWbtOTHcbZdI4L0M7Ode0Q/dslw1C/1mWMx2sdjakJtrJR3UD0JuNcoS4t
skLCb2ZvlNad8EZidTwoeAIbQG24csNUe9SPs4mHY8U8HhuyjQY0eOL3hQYo7U0b9gkNGOPsrnR/
9JmwiQTo0iWt05o1P0ff68O12SEmWIdKD59ztwa1ZZL1xOgH7WiE9F5Mj9Hg68/TODKfbas80ChY
gQqu4qAw7kJP68fKievbXnBTr625jSxE6sMiI8hwbWduo54cZh37fLYkJNy+xI44GQnE8DH3xaVZ
tb2JMYlx60rMDXopMCoqOg+hY/LrSybrLgLCfJ872fQND7T11W/S7MnBAfOttn1GfzV/p25bYru4
DovIfGlaz39Np6D6qu1AMrLOwALuRq+my836KcAQmivjBgYMA5jSlc63EFy/zSymEHc4CxjXmJHP
5zknif4SjMu549ktunRy3dMfjMFkxZLGk6Cp0R2v4auWLb4Pc8qf69jBO4O+NVBmcRhEkTwR0sdi
goQU8Yo7JqxWIKjnaJuWQbwBgga4KiVD+Gn2AcMx7U8xReQSROt6Hs3qC8tPa2LCwP/h0mavsNFx
lX9JQ8JbWOBnBkr6mlErDjdVeKswnNngGiKYzZXhkD+28uyUL87PFwD7FDjlKWgk9CUeYEe4w1BV
8ANFYFcZTcrHykstc+VH6Ncg5RsBD3vtu7ddHI7Y1Tzgk6taiByFUgLs0kytON+JpEQtqNzI6LZI
3Rgz5IQil2dBMuFiwysS5CyNoz5AuR9OFwFiWMxUthvetgwlZ4CFbXTw3KqKrmJPoaTJWz8q0w1/
DmJVjH1sukasjd/KsbC5no55D5d7FqOrT0WZW2rf2tpX8NgQx0KCqHyQAwarO7YoGUT4Lg2Cz772
mVULU2TQohNk03c5kcJIm5FemfzraBJXuW6dkABn3UwMl9WYbeMIUfZWZ4bHbrzF4hV+96sh9O/D
CkXIORTqVO8ALCEmc91S9mew7GecPNWYRa+WaIfmvKnR4C86OAHAoa7JL4Y7ouvrFFC8OOPMdWN+
iGXlcU/3fn7CgLatvjFDTVEuZBLOHvWgRm0Mb604m0SViwve1zw/tuArTSbDQThxnTDd6m7TJOjt
q8GVYbv14hYdM5ELKEhUa5vTaWTOSbaryRkEDB5qpw5fVGEP1paDQLTVqu0nqQ+DHhzM0kObo6OJ
dXxXLiFJJxVHH4iDwb4PMVz/iIBd3xKZG591bhPrVV8axmtb9+2J5SHixklSRsk+GRlyr61JLb88
EQPSGhghEZ+meCkyRaSBb4YJz1npYb5E1pKXtN0zjss1+SVju8cvUDYbKxbut8GrKzCNod/urbgz
JJnNsnvCCym+xKpAuEjgvPeN6VfJ+RO39QvrudjZpn5bOysRWmF+EppeJ3aA1oIvKpuCoV2VYeD1
O50E4yMKRaTrFjaoMyfpveX7pnM+VGZUtVfTnM2n3P5xhU9MEcq6waren/s4MOYL1iKWdeeMkfel
xVfNCrByPdIgI9cDwD5rVJZiTlS30TLW5d2A6cE7zFBO3E0Yj2wP69Ry89PBFUN+UWJehBZYL9pN
xIKzeuTwRgSSGiWjeKsKvGatR999DS1PPtZz53+VnTIuMWMXfJOdsi6dQmSPTE8VqF0zhrc4N05B
S48sjaBTBDRsJlH8kM6Q5l4D+skAeUGcBgJzODU4y1OAhYjWOOUzaPZpACo8Q5HLz8RjA9iqmmkn
3L/wmQTb6SKmG+OLHSh+Vo6MjGe7UvZFm1l4AGoZMXVGl1YWeJMU9Mw5b8/LNMrti7roASamIkLH
omQ35msoGV7zAMC9M3Zt3DrqZfQmv9i7BpYNeBt8OfuunwHAG3iWutPWS8f0dDQ8Dk4KjDrYRSmo
pJ3RiQi5VgCd4qxuWlV+jiWu73OgeFDIzXjkmFkJxWp9m/chc/aElAu0pOSQtYjoDFoj1lZJypOH
huaRuDb0SvkIS2PtpODgqAyw7W2R0gYRhVobMl1nvLTu/Kh6cdm+uOsQUQoFqT9dgHv0mm0TcBVR
6ZCVvbP0xDIo71KOYdbzsdWgM3UmY1NBzlSvWsVWzR6AtYW9RlcXBj8Spxwadj4jv0kzBuTykPvM
jhn88vF533z85BmcT9V9QUtRvhj4SXg7eJHYGJtgmBZvivm1DM1pPmXLDxs2iSL7xzBm8WWnrfGp
rfETzUxUHX0b5zHufNvw2cW1RUz/1OlO7rAwT/vZ9ZRx4iZtdFnEafIMxqF4kJbbuOtYOL3a9PHA
rY1+PH6ehtEGyiiySGBScqpLtuneD3DV2Y1vYDVHPdc0TzUESAGdUZtIsUUn8vPZTqYrdG8UgJy/
WMemKQ1Jfq1Gfu5ggThfLfY22xjLbLcf0H+2K0pjaAAgiOyvQA7mh0x5NnDKyY1fPRxY+PyK2uY7
NKW+iBAiuLxi7X3tI7++80VtgN3vW/OEUNSkRD0aEIeeF6biwm/Mk9ksGQaQEqVBsgaW8RJpWR+G
ioXyAi9Hs2TQ34c451NkjG3vXwttS6ygeGTZUu+5y6OD06YewKejd9TsFh+ptVhK5yLWBKVTMbpb
RXORg4GpcaAiYMmvg6MvNQla57FczKrVYltFgcYG7OhlpRAN2ThgcJ3c3k+QRVkppMou+6yOXlho
+HJaA2VAeW1XRA6uYm2EzxxXuGj9xVCLLD3vVvZis42PjtvWDhT63r69afU8f+6O3lxYHoi6IVrg
2Z0W+648OnkrFBgpdMzI+Vwdvb4VG5LiLIlGNADq6AdmgYA3mCUgPmHoYtNNdnQPC8HNmB89xf2b
v/joNRaL7bjTiwMZ/211aR59ydbRo1wc7crKK0p+2IuL+dhL/zMc/Bdbgl/GCkvu+7tgdmzc73gx
x3/952jwE4orVE0+Ixt49ObiWXlTXxkmwBiybolF95n1MWmRDMz/PRyEJuP4kn8shUurtwTTtuUx
lZ1ZowXhlbHgG4GGafXfSGXHOcOE45cpBDckWwlArEy3GQ8eTTW/TkAqcwYHlvxwYwIe9wV12rmb
FGK66HtMrevG9Zv5a+WWE1di7luIK8ckW+vYjy4NG1eCS5ZDSjiQCq4hvwRfMNhC+tJpdb+w18yt
bfdOuDJlTUsWhaZdbJU/dF9LIkCJRdfGsY6NkLL4FqbLVSqH/qrqqJrZ+0cd4RmeWyzhAgK6fCaa
/sSuGxNYN6vsJ0u3YvpWBFNjPVh9EkT7ph18RFlJHI0Xykvjg8+u1kTXbKn6vrAqBOrgdi117xh2
mm4rrIw7wLBHKy2pNNvB5ehI1lC/LGfr6mrCmVxGqBkVaEk0zrjvLIrkwkpuWwEpb02MYbQKekOo
c6Tk+UVYceVBOC47DLDDtOiVorYhlG8EPOupDjVGmJbpVYmLZ68RMMXXgyWSiJMvIFVsiyrDyeed
ZnIzXTU9e3iUvq5q1l09Dz7CaFxJhCmkMjifKKSCtajd/nNGV8jhgoXC3831hHgGBW8+tK9lwOYS
pb6q7mU7yktIZlgSdm0UQ9CaHcrlG5eA21fS+wKaPBztP0RHetiQ401Ebyr0tu4q6Lm1SHW5q9AQ
5ciYw1cRBD6aB1e2KStDhrwrM88sbzfBjQeIVSTNnZfCO9rL0Icj04DxdVZDnAYpqg/IQwc/kLO5
Z7xTn3cEQhKhN1QpxQ6q2GwtpyD80QctjR6SC54C/E7oYhWalnGlEp9gjBKg0WvLCi/aa9QLyart
2MwirYlc+Ipmi8ymrVv/PskWaTF8XQMzZY7IdYYzqjZhVQePbQbABdpvIr4ijjyLwfGR7UYqHO7b
oE/v6gEZNF5YpiFrDcaegkK6bNulYT6wkG+J/mJRGK0H2WbjCme5e6+cHkeNnpbZUtC50UTmSEhy
TK3IhbFBNc+b1g/GimU1NlQ24ZW6RA4Yf58JA3aXWqG8sakeIBe3c/mSeaE+C6PIT7cBsh2c9BTs
9KB1VjyO0u5eQOUKlItR7n63hzhuD9PsJy+hj+xqoiVm4+8i/1jXqbNoSyLDsNlIqQlX0cAoCS6S
iJ1VCmzuMJCkZqNKLpLkjJ4kopWQiJPWUVoYV3YhQRKCU9PThtGiPiSzPSBnIcSCgiBC4NYbI87v
KqZxZ6tPIdL1QBdIkFHZs+Mb6ZPRMTJcA/Vm+Y7RtHnJJicXK5F73SZBUQnj3c3d4ARO75BvuSgL
tfZi2zc2swVCZNUZtrpzEgG2Qc1V94IIza+31Pvg9WbkQnufwlSueQ+u3HsgXxbTuknATBB0EXOS
rjPuuzqojbUe4uD7IlGvdxOC/eZ8nulpkS06XbXyC+Jc5t6ILqiSjGLD1jb5TguW3kcY/vHg89w3
0Abz/DZEgIZrjEXnfk7sIVsPICW/9n1UP/PEjCa9PcPsk4ITxectB9Wp20I/WjljqO5tP6npCUpv
VBi7C7XIEAoDqFwgv9OsOu2iiVPnpdUjFhX4eu1V3EYFJAxgPO0JYKYO/og7DD0HKgbDAvXKsHGG
MdpnaFMILyJAwX+blv9zwyOwVn91w9+V+dcsZkf9vQAYMh1e/9/bn3i75KX1CVogG2/cOz63qMOW
4e2SF+YnMtYtl+oOEyl2VuqI/1zxBO2ChWSkz9V/XBr+vOINFoDKNhVVA/JqTH6e+3fu+I+rYWR9
lqBYACZCd8CmkQrgF3kFIBbdemgEEaFNzcvx2Up6M4/eHo7/8/bv+DKOo1ilsAdFj/b+ZTButwFq
SxvXStKeM+4JD43uLPaOYUUm+uTe/fIN/Mnyz/6wQGG6Rtyuy0Z+gepJViIf1n8YyWcdNEYEAYPJ
JeE9LTJGDAxF7gAXySejM7gQ6p7qgmA1EC4eY/P6NFYuScdr0WE9wquJ4/amActDIrk1Cn/H8T+V
HgJWAGA2/WiRzlgyKEmMYR3HCX0cwFuM6zE+lcgxGaS7U1AQhUb9rX32cUZPo9nFFvpyxGK9wJLU
OL3rogKsJOfxGRmXk/5mWdUwYI9Enk9TlJv0v8N6MJ1xsHEbleQ3rjXiSuU8NUjdY73AoICHk7Jh
Eu0GKTPzucQXUUBjYbaJEUKcjAW2HKLuUyLTHuWku/mLW1tZ46zH1nJozpqYfw9AOrEYe1PUZAQi
c55B7C1SZqapmJrhD5kb6RqjVxGtiogyWOifKQhfKcdl84GaFkbzrJTYmI3D+IucyczV1BwYsUZJ
KxSDTiNuE5L7SkRNTylE/hLqROFlMMLBc5tsA/rB8NHL8cZpKmMiCM9A/GQPIs9qdQgTP13yO2er
rDa5dK3wuQ3NvD2gcAGbusKuaZc/pqRrPtN9FfbBSFQco0Cf0clPtcMAvZAWPMKizj37M4vZalyF
RVj0W2gIeOzKMKGqUqbhmns+c/xNI8qmZlcFlR990ylU3e9FSfZmTKLGDDYU1KuTn3U1ppcNlRM/
6xVDosF7SSnf0x03Xxft6DgJCwWxNSOxQzbrWPllLLQLXsBlhHo2inHIbyvQyeWpwk25LBZILylw
LIcoL8+dsej7uwp6uLrIqr6obyeG9waM6yw1LzNtaucMCyD5jyhGDQS8GcGUMIRRlDCH8Rj3zIh5
9SAA+jO3Kncx1YY6U11Yq6sxjKoexF5eVOWZkZQ+130sZdcdLFaEDVYz4mTEFvsPYI+tCOOBwKQs
sSu2CkB1yJ8Km7Gdn3x4Vgaa/FT05m2e4rZad40n0os652u7dkg09i+bsKvgr5demt+RsUESgvRw
9X8WzJKYE9leYRyo8vOTSaEmlJhR0dx26aKYI6akXGHwyorLePDy+GKIwenzoU+yOsBLz8P6Ahah
RuCWNaZfN2uyE02c3R6IsUOdS0edMseZJ0zsjHZWPRGZ1ka3/YDbm8w0RnIblss0Bfu4QQJ2UlmV
ap78um31TTiAs3U2s98Uwx3DLkYvcLVAovX43rP0uUTU0J1BtE+9+yTEHsPpMxPJGmx6BwUnv3iF
BQBDYS+IpbrVwyhb2Hkt1VY53IlcGE11B8TFiQFRo/ducKVrO8x6EiOpPfqzGtF4473MKP3kfChs
DGGf+6oUxnRXl6OoqKId9P3w2yql0cK7YbKt1cyIdVOycGm3bqIS7ItuMmhMxZFCdzpYlYYSXy7K
giuEWyDCWR816ZK9niMWXpMBhp0vZ9sRYpGtqaZcRlzmle8m2JBnozCMrdN2XrBpPIlqdOzCrN40
EMZYQxhmXx0UB4d1b6RGLfewTlyW2B5JEqdpVzVnRYgmYkOlusQmGFYCcAgW2kQ4djB3BlF2M4Mg
cVJSjeGKdBoWzyQDlFSJyVNIekXjnw2TP4RMvQqv0Uu8bh5ERrjSmRv167++V95fl9wqoFhtLnGX
ZAsLNMQHEQJy2b6DSAQ5jYCpZpvnbNsWjXX88P/xOhiwbJQBbFw/hmZz75tdJlCeEquC17OiGblL
gCP9rWv55yWJwIjOntvyDxoZN4m92g14GWLofXUAu3hWm/WhbWSDNxnjx2+UKu8VFcvHh27JBpzh
OzDIkDG9LwPQh0B7Vwt4brEUzHEBC2yGWLopXAv7dx6aq1JM5tc0qPRvvrn3kpzjS1MTcIogq+Kr
Ux++udKcUDwzzV112Ei3iU6zHVhtc2eajX6bdf3XYuePDwlv0llmM+hkmPwuU5Vfaioua5kPkpey
gD9dTZGdnge9F/7mDf3xs1zeCPpG4VIJoql8/yr9BJzJdWZIIXpmn1yPFW8myOWjoEtfe9i3VgWg
0pMBJtvb1/hPqf8vyWPxF0o/7GxN2f5a6S9/4K3QF+IT0xaHPTNfuYQyQ437s9B3MEz6vu2aCPko
6xfx689C37CA0yjAy/xjrHSCud7/DvOgU3wSHDYI5JG/LU5I+bcq/Y8PDAs2Bf6SaR4nCgKeD78A
jn8bvZ1yIBdgmuZolhMDeW++JT3MvHU64hQD3SPBF1Y9EFsCDTrAzn9nFxhBAL6Y86Esiqcsowtm
4degesduRziHWcBsjahq4JfA7rtmqJ9Ha19G7kVhBQvKmeEWcUmkW3zWUgZfMkvHwDYYpD9X1K/n
uA9LIlLYMAAYa4Ax4Ay8oI3wieyi5rqgvpkfp8gVd9yyAslsW27iPLqvuToeDO2UDRqESvYrkxXW
nrqUtKZSe9vU0wEcp7L4NvqNMn7zA7SXD+w/01GPtkyiz/L4/pje+o79QdIY+bk1ZfkkKZQy6/MM
3OxUUsUmTFS0d1NOrfXaIbvdqlnM7VovMEMMgm19y/A9fSB6Xf+Y2TSfzEFXWas8yLHUizm+a+x8
1JuSAvI0iTLpnGDc+t3pQQf78e8uJNBJabuLkPSjvixDLZfheGWjCEx3y5Qs2Bc2aRXKiL1tncTm
b85E67187/hhvXvB5S/0y6Ho4GqIXE2LgGgHypt5lSMmsuDrOb24mUS6a1xJUt/onZq9szMinHhz
dpll9mkTTA92MGxbNrNjqk9++QX/Saf48bDmS0SCJel9kWsuPo73fy+bekLzwEs2hUFA+EpenhrE
pf5G0Penr4L2WirYUewIPzwqlcG80aXDg+ogu/OmsZpt7fTDb57Io5D7wxOJRHJR8iKUNOXH8sRx
0hnMJFgBN/HgecdUhsPCXgvPgB0HX6I+wuUb2/UEkqIxvzRSwcvslQnj25nrHxG5FtuYV3AgGTAO
R800RxsfHON3y86gqIk5sLZzP8JT7iOUMSg2yuHE9CHGB8Bq/LC/tpwxT7YJYr874A/FY43E7nSC
jofHkIuXOSJpZaymMejNaH5Y4FsZTsGBfoNR3nxwCgcQz/E7/ue++pfL4/rf7yvSOpBKvh9NLX/i
54XlMn/CDMAkCY0yQnMujLcLy7E/sXayfJ95kIc1ZDkd/j2ZAsHGDAuzw1F7Ln7JK3A+LYJnFM+4
ngR9lOX8netqmWP9ekTBvwUuobCmSApGsdRt73+ZScasoVOsUMLUKt3TIW/ktV1JLN2ryA6b0ybp
FopahnF6kVQ4keluhnQ2ntqmwdLZJMJuAMQ0Apetr0JU58y17eaM/iN5crQ/RKdwcxc96djEaoOK
zYMYG1UKTzqSx/i0IToX3VeeWGKfAJx64oQKrlsSAvM1G6IFzS3J+OA5tpCaVkX6nOYoTWiYwIvt
k8ya7+KaH9smbkyTZIQirZZgusrt1tmo4xundrrrIMyYHEuFX3pvEuBervmPSAScta7STbJ0SLbP
3XyaTDONE67DRu5r0LXWfcvAiab32Ghlk0/TNaTQxQ5N2flEdQrSfMGFmWF6Svfpm1ds7oxmz8Ck
DokTxY+zgnOIhAYJE0HXK8tocno/oGSOf5WU3UxXqD0zVizl64l+UR2bR911Tbut3rrKwnUjGEFv
/aZbWPDqMLpwkPdTj6X+zkW71n7GFGzRr+JZi1rvhSpkpJcFGN+Z/c0AXzgL1vVgRIkPHtvECXpr
Gzn0N/jnEbE1h/Fnnxy/tc3zWxM9vLXUaVs0jMYGJ2ag0/Zk4DHja6A5YWwmalhZZUr8lKqd6qw6
tufx0qlbb1376Ea1B+0osrIVVvuJCuLY24cZv5ctOGf8onKEfH5b1thjL2hz23RPzIvWoI4RFm/Q
BHJEWnXP5sJrmKcwmp9LCVEOI85hJo4OkXqQ6gpFhK79+GSSdn9oi35sN4Av/Rk2QRkPtMvS1sxV
mtHdqSlkyzQzbXBOsTWb5UUJvVZtkbIUn/2CPDLmUWl3HQ4Df9JyeOaQGrli0yJNRtMVzt41gTMj
jH+N9WSl+E+dMxFIrpDUFtWJj/rKWqU4kB9dN9HUeaWnl+dWBUO8g5WRjIeBBHcbmm8PRtTz2lpv
UXZP9n6UnQz5ZGJM2WPmSeSSshntZxtFbrohsrcl5c4Z+vqMZGmoSJOX26BvuYKq5sZCB0HxU5H9
gCXxf9g7k+W4kWzb/sqzO0eZOxoHMA1Ew2ArUqRIaQKjOvR9j69/C8ysW4wgi2HK8TWrQVqlUh4A
HA73c/ZeGxlWNfs+9mh6IzX1gRrb4k4Po8GCjmCn5TYhRavbB6iA9L3vpj0RaXEzW/GVNdnNAN8U
rJN6EhKaMYgd9p/6JgbzGT71Cc3amwl2aIoMmJP0N/BJghAdgrM0bRu1rmYTIjeiEb2ZUV0YVxYv
f38dUqXygWG0VvFDxvk8elUQqk8C+zfSpHD2MU9xhkRfl9XXMqmqa62Sg+nJXjq3NB279AwvWK9B
nWu0i9C1594bCoOCWJR0pelVYyQLzyL15FYP2DRuhBZO1toJknGpRidZsLHJf/vcOZMFAMtdCE4y
Gmb8rFZ4G4xGsmNUSDqNO3Nq70yyqFdkGaCeVJ0JGEgQkrvHSIvMjyIUwvh46IpuhzOs/G4F8eRu
In+gWjtjwKbbGmvuudNJVJmgqvtbNfn2XUiDnNiQkBd/1eNkrT2zSABNBLaVmJvMQilD39sJHuKi
n54b6GfJxskyxNUDishxW5EDBtMiidJfQeSCVQAx6XwfZ1mZ60IQ9aVaTch1Rfg53EcLjc8A8f3c
97GoexVNd3rBk4UioJ0AxHt+Ezpkerm+3lMQ7ocZcEEozmfyIJg4wkBloOXpRd3W5kOfp1WIcp76
T/GYuBUINgS4FXJs8JTLVtg6j4yGDJgg9klTCSfzupSiYtfbLyojY1hyR2AWT9cKLVWy0emEYHhw
VOPsQha6ZgVeoL6dSegi1gUtINHNFKSiLV+ycL5MWPM+5cDHLBCyOS9UoPd9vkalJr8qDXbJWprd
dFtbZaBtpinwTWR+L3QOOG9RT8TbC7cDTxjR6rMCUFx4CM9HSBrkifII6qxR5Ua8MEDAnQzuI8Gt
sEH8F06IDfcgp+aw8EPiqUZN5FUvZBHK7DRhJ02p2yh2I+AjpkoRtyWCVBmsULF4rEE04jd+4ZYo
vdUdb3AB8MNnNuVPXdRavrHsEMJEmY4LXpsgI0goOXF9G7NdCCkhlZef+Qs3Ra9dqBnJWLYAVaYk
8tutMaa18jItB5n3wl8ZXlgsZHJjPtdzVIW0Ss2i3yALRgtQRfREHoYF5uLPHGWBnoJ44RXgWumx
QQlxFwhMhk2eM+iChpn1hRKD3gJijHyhx8T6QpJR3ZyAlbGiykp+52FkO3vmBuyZ7IVDg454gdJM
L4QaFxQ6WQ2E4H2xCS0iP7ELu+BeCy0NqVSEreF7DBWLu6u/cG8S34qFuWnnmmAGFK04DdZZOsdi
W4ZtoHNeKdFcNnGpkRods0x7KPRjuCEDhdOVKEkC2xRhi/p8JkXtU8LNo+JfaBEUbL+VPqxOAh42
iYbqjT83fbH71qXmr6F219Nxul94FdeIJB0U5UNVPdHTQLidj6NtnM8DIoTVTNPpN3EzM9HISZdf
uwK9sTuZ7Sfd9fGH5YE7PwINN7/xU/uvMUyCqwjpO3rnOipvUxXW90Zf4qwKjBE+ZWbyeVx1JJK2
yxRDsJzrERGX8H84dIwO/cNV6DbwChtDEBRE22ggu8gNCvKYx8wMNwM53Jd+M4ytJwE4nfFFJdt7
Vn2yVVEVZLsQkeL50p5pPIKa6zvNoucARkwUl26i19B2HKv4Atq+vu4DHyVFN5fxnROXzc+haaw7
8PtAXqQoZbCZQGRXK0AH7P3aUPN3KWDf1uvzId/N2TDYe4vOLX0MZOIKKjSyu60wUiClyHrPtRqf
x1pvhvInxyDLIDpirJ/YoWFRoqNu/GCBHfkUmxYxHCTotZS7Hb++CW28znBzeqLPKSiRtiRdXys9
ZtNwRlBkROShbJJLGDc6G06nFD+wSiQkS6FDd1e15VK8dqZJxHiKVU7YRkDax0j/xF7FGf73VZ4X
LQmqqlbNjuzxacEf9uqrkKSUriYDNN9lyAuKDcStYxZ7DawaJhVplpsZT0G+puIUOGvgABnZm8jo
v2Iqi59iQ6K76rIQz5AzqwQzCRuYZsWLlHWEasmALGR71gg+IYACbAiQbYjDvDAIwie/XWc57JSV
aifnYRl/2DSjH2ICAN9P3kpq56heEEnQK+eLUXU4pwItdFnjjIoAimAYs21SzjSjQBPp61YfjRL5
40jTLCSW9qpbmFQ7ZD5WtFPYHqiL452lbhx2gu6mjysPErizKYjZcbZZpg13g496mDRJNotofEKC
/GC96LOREqrZWb8KLkl8HsaGkKMUuOmXwpQzpggkZZG767OYc4Tt6rO4kzo+vfu6Md2I9krSXPpF
2kP+a9vyVmulm3F5Q/3oIr5JjV2E6L7ZkhZWsyJHdqGRhqYGENFX1aCXRGYMZNqAWqeuha6Jb/aM
Wp8c2Nt6dp2bAAMnOIuwG+981ZRLlEwpRzQoStLAZhsp19jo8OtgoDVrn+UfEC4C3QzwDt6Obhv0
5fTFCdKovMgTQoo3WTjgrlGZQvMbF2XwHOXt4hKa0oKtCcClnQ5WDCZfjlQOri4Nuv87gv+t9bA4
t/73I7j3XP76f19+1T9/HVSN+W/+OoRruo6ew+GYS+2YjpK7tHr+OoXD7aI2LIANw5lTOkLy/5zC
7X+R4YcKidYQzHPEG/9bNZYc0LHKkhrIwZmSM8LRP5CAmvxFr+qEyKo5l1O05gegsF9EKoeH8CCD
v2LxDiFF0Kx9wvwKEG276qtF2/Gc47bxrWQrg32yNvQNCorWi0CZG9s8cLLnQsbnmFJVtaGprdao
Qxu0TClsZlW25rOJnuuic0RWEv8xwL70Z71ig5dPzpPvSu2GHK0hWhNNlT261KYvtRFFRZHaq6qH
P3hWS1d77CqgBl5cTDvaqtZ3Psnas5lNBHCUkhOVSGbPUjN07LSf9rTAAKrSxnt49VDfqSIuWp3D
+7SoZ6imwAGl8oF59/A+4UVNK4QVvy2Mbg+GIIe4YUEZdlZHE9cMUvbBOQR1YkQJGiK8oPthTa67
uF9tSQp7ECwJOjHvd2zr/Rehkgx7Zj/WXozaDLt1Sc9KgyK3ausa0YXsumiT0zT9K5Tgv7au3r0O
yqB8B4UOEkAdl2n7hn3+UPymbBfeZb7/KzSSaZeWtLhTpVmI1IufdTmSgJYHxi7oQ3XnEuqIkbjB
SGCXsee3gfzup35/7lvAmN1MXPbxoO+dIKwvEjr4n4w8jPeBLKLzjx/CYU17sfgjpzIJDaAkLxAu
Lw2QVyXm2hCp0bjB75xS+mUuHPPSCfhkQY3SLxdfwKmS9mH9fxkPDRbkBJ4pT5V4z8Px5iGNJro+
vzojxRBrIQKc5cYq4/asLTiS+MOA9RmlszdgzudQ/Xcb7r8+LOPNy7nIx/APw8axlQlD4vAHZHEz
AjYofkUzkVUU1a0Mo1gTV0h7c/33nPqV4PzU7zl8WNGmwkD5HY1hWHpzZE3Pg4SevMnqzLlMR/3G
ym2+kd2cVt96v08JCZnscE0ALurCOdOii97RwQwV0ta+FJG26ZVIyDQ0Ws4WQW3cza6mdWcZ/LzH
PM+DO83nWAsl0CkvPn7M+mEji/vuLvV64JEK5bxliaPLNo2hQPba/jD6mkNToavpfNLs4akeK7hf
8yJtATknKGdTgliZhB8ta4HfXKdOqjC7hiG1C+wo1EDIayR/JI9BhU9l96g00V6zA53n7Wg5t8pp
rC8jLuBr/q/aC0OgNSxDxT4vw/pKWkV0zznxFuepvf/4Gt9MZRfiKa06XkLUh4iEDp8sLwc5pLX1
vaxwQFM3nzdpgpZNBpJcQaJ0/vo6//eZ9N54DLm0reUynZeZ9urVqWIBNmaqvnetO8JZJhaAg1uy
zlNQXvsuc/VnI3Hts16bL8LWB46c+A18LYBoK51t+AoHV39ZlLWWrW03V2eNzJNgXZumtksRkew1
4ZBuBumg7bwOUjNQUB2CE5bhe+pkuoYWOBju5ViuW1u1F+Sv2Rfofg0YOXmrAw4zemNlufW5i1ro
N2+/vLFUjzEorjl4fHzv304vYC1QzRaNpVDmS1361b3IzMgcx2z+Mbh+D6W4Fri8LXs1xnV4wZ5p
1fB1OTEk3/jDrwfqS15kPuUUE4Q4LnWHUWS3Vjn+WGrQexdN2RqlcrC2Et89tWi9WTN4Z1gkecxL
x5m8lMMnzac602h6/UAy8wSWcBGXAPf7KrELxLOLlU0Fw3yWAKEZ2BnaKYkKcXI1mWoYT/wUSDXH
V/0y4YQFlo+P50LGeT3poL7ZTqi73yFdkKswzTilOtesP+kxWUKrEc1/j29/sh9ifxAYQswAAkDe
DE9Eo5NAng7VzWh0pJdJ0c3M0jH/ZTmcLlapFfUtKna/O+urctnDkyNyofsR54nUoMCFFd1XDJnZ
9Ykn+aLM+U8LblmcwFzx1nKEoh3C3D28KBHNTpVq6hnxHbUIRdbiTwG+2Kt51W+AxqLMhiXBLgcL
ndyUvD2/xtpxV01kms7aDrB+VrVMCO6LoCnMxdhuJI5EZ23lMn8eogCCDXZfzNfaPLKTmPXPOCab
6ySYzKd5NPov2Cn0G9ZiavmxPEv8KrpNQlyXK3ty+qUp6HADBMRLDKd+kZ/pWM6+omfXzU2paZ/T
ZLbPtVknsKIsukuZ2hkn2D4eIYJYMUjJAE/KrVRG29Aa7ElH/vj1W+xLRy8DzR7ESCY3ABGNWKbN
q/fP6NtmaAL9udZD8RU0rKIoE5r0C6FaUolo8qkmAtMdsws4BuPeDkdi4nFenxP2HsRr0oMEml56
CmmWPtowQ+6oJzWY4dsw9MqSigPgYNVRoA46Si1tU9y+XMH/tRv/R35Mwrp6/vkcPDc/nuvXh52X
/+hvMbz4F/tZzhK2wNwGU5a34381MiyBiKYWPxvv0IJMeqWR4c8ujcWl60gHnRX732p4zkh072GN
2zhjHWq4f9R0PFyRECnQDIVRxy8kJZ2j19EO0inRaUmAUV4fpuMeknGB0AVq08czfFnX/rNEMKkX
mjlMc9qoOOy45sMJjgpfyBETktdb1UUoqoe+6x87a6TKjfm2NpvphC7g+LIYim8ZJxPurcWu4mjD
hGts8ikUVwjWlbgJ4cfuXHvQTry4b0ZhNYfVyH7U4ukSH3R4WXESZAOK5NrDq0dtQzT6zmwM89PH
N+/w68zNw47oAveiSISDTMjjrjC5Iams0Q0kpHPjvMdvk9HONMnOdpr7MY5/dBSbT1za4fZoGRQw
Izt85gYnbuKhDy9tmjlHDI0GhERVwVp2qt3a5aRtLGjzl4UgFevjizzcDyzj0WM1GQkCosAHsvz7
V0ugTfHPdxRnaVIcnmxkk2uGI0k2SNoTI719aAZCEctgQ7CcmuyjK8MeWehxTDWW6ODxHE008uuy
S//BKC9iRZSftAaOT2Zgw1HgO10L9y2sElrZFfiVFlH1qT3Fm1drMXvwDgvFw+JMdjTTYxMh8BxS
401T0DvY7ZIdmZ+EK/Ht35Zaof+m3pyd/fHTwlmgu2o5i6C6OXpawga8UHRp5wG8xcJq5uN22flu
c2gkJybi8eOC08wL5izKYIkI43j2o0pW3VAZpHgMQbwrCsfY+wP8l48v6OguMvlYoZjrqBIQ7CIQ
O5x+pB2GhdPP0MAm/w4TAN5ytve0bTdjLtifusGJ+XH0fi0DmrzWnJPQKNIsO1oRcXvm5TjCihfd
dGGEWEPd3rXPMbYV+wok9YkH9t5w+KqQv/HYODkfTfqKtrhTdTKlj6uIoBJOTrBuH1bpBWmfmvQ6
k1r1iXt69OS4RJ3yLCs7mRlIOc2jmQkgJAanAS3aHpS2L033c1JZzR9fGB5upj5bJyTdbx5cKIOq
sRo28fY4NHs8Mea+S9t4E8L2wLtBXtvHE+W9i1qWJxRhCCL4QB9OFNNZFn2g5B4vfbTtbKpUqRto
/+CqnGUQ6lHGkkpyOApkgmgqyQFD/QcCHypWuoamMnl0ohvwWonc/PFV8R1btOICceCbq7JNrZt5
pRMPNWDssXQmm1QSFf2no/CI2GTwv2U3cHzMdCcaCNbEQQa0t1q3fVOvk64pth+PcvQlYdox19hw
UDJB54nX8PDetUsCvDNPqedAvF7p/OOmCWAJtobhn7ig94ZaCmG4m5a62PHJstVlYM+DnXrjnKrF
4zJ+biQlThcCyfOfXxV3bhFZU3OF0Hx4Vd3cd2kJFcrzVXBfdv540Ud6tyqnofvjuYCDHvfbEkXK
3Dveq/lCwsAPwozvY2AnoOU7DZ9yYf+DC2Jt52zCTvcv7fjrD35oFPbAMTzzVKw1V7MmZnmtd5Uf
XIvcLU/USd++texzl489n3tzQV0f3j1wSpWD5SxDNN0I8AxRfyWKwDlRwnpnFKC24C0MFlrJZvpw
lEwTgzXxinpDjWMM3c5Xc0rtE9P73UEMzCTI48GfLpSM1/ct6mUcEgsD2qjLwYnltXlDavBwQr37
zszGf/afUfTDUaC/JRGZhfTkYMqe0YE1VliwSCXVh1PG1bdDmWwidJ1oQ86p7M0Oh7IIXkZSiFbA
opcP/MW18EbpVvyYOp124gm9Mxbl6yXJCYo+KXBHT8hNkkQfaJB4DnFHF4lt55ftEETPnCXME2vD
2+dEQW35NuFnYOty7P8dfF0ryEZKvIJ1dWPVtKwTHf/9x8vCMnFfHaxY7BC0Y3MApG5xknupl7/a
NucxAnMntxMvDMqgv9K7onhKg8RpqV0HwBMTXUudEzPw7ZgcQhQnRmTduOOOJdeoJTOdejQZQShY
MUyIek0vAN5lo7NhN2p5Yh/x0lU4vEgafviZaMg5i5fjaIaQyunKkORzD5ydj0jCKN2AdjiRjKvW
nZwv2qDcZKdYDxG2UEuZNkTbia96UzZP2D165IgEH+leSXweMZhu2N2YgPE00GzJmO7MMmq0bWdq
6mI2jeDbx0/o7ZTDgfICml9mAsybw+ldQ2YPpMHnaJgzUG+kLTUlh4LZ/66lPoGGfz6a4oxNXZnl
jlt2OFpTp+VYl+zzhthupy26Wv2hNquWEBbs+uGJ0d6ZCVKYgtqxS64Wu9nD0SgvxlGX8f0ziWVF
FhKqGMNqCn9yHIlRhq1R1LcfX+DyVx7NBUkvRGAroUzOKng4pAjUHGqJSuHhEA/dqV/TLMhwEeE6
qoi+MM3h88cDvneNvL2UNdmwwCU6GrATZtNoFZ/DaECx2AXGoztGV2AgfS+h6npirr8zW7iZVIps
B8o+q+Hh5Rlpb9habWbQ3haKDKW68p6oy2QfQyY5kYLw3ljL5xAnJNWSNw1cp7TqYRrS3LMITdyE
BD9fZH0Qn6dZM28+vonvPDWbXhl3T4f78FIee/3RyiF1KMdvSEZzS0LpqsR+QIYtNoVJRZgjZLxJ
aamf+Ia9fXLo9ukxGMsLuLx7h/eycHRsXjihvUE1zVWDRnJjiUHuXbrO8JVMc/unF4mWYdm0Lwdj
pPxHb7qmE2gXOmzRuoE2uNMXEYDiCKZjGg7iPPaT8ROYJ2v98ahvn6LDRKF1ptMcRLxw9A6CfDKh
OTJqDVtyNy+RehWCWS9tkSF9PJTz5t1j/SKS0GSLo6O3OLqhRuyiA89Lolv0vEOuTYLup8qtibw2
8jn/ks5J+jlpKgya0QQv68Ri83YOUW5gvi4BAEuV6OhCU3zeZlQmuUdro0UgkFleZVK5XLnzEF9r
Vhrf+1ZG/unHF/3mO44dWRDgwftPQAErz+EsSvpqAgAK5KuEXrgf0RhdwpV2Ttza90ZhDcWRpQxk
L8fL2tzDQhJVxPk8s0q0r3WN7gCO6MfX8mauUPjiRVjuIGZuvqWH19K2Yw2yir2jrKdws2zIVhJO
A1DEYf4nQ1FT4ayI7/KFJ/P6jU/nrkaj1WEbyQZ1puOGpLE+ZRsyVsfdx1f1zr1jg4Vqh7WM5cVa
/v2rPVAmadpFOsLTsdQwPuDNzNcA8os/rCnTKObuITBapj81r+NtyKATPY1Jg4MRAkkgbgj9vilH
66b1x9fzZqK/jKNA0CyrMrusw+sJNMjwxFNlnlvpEQxdx+81MgYI9E5Gqe3J0dKbbatP5Z/PdI6y
VFJAT9jUgY42x4kR0+wiTclDj1nhQdTiZysx9OgfDYPtkEMf2iF3maSvHlcA17+2FdHBHEDIg7dL
+J6eRjnsxLR4qdkdbBW4j0uWgM1INEveXI+dQF+beV5mvQqcaaPC4J7EOBBdVrovBADiiOJNPugr
p3K6HV38U+b/92bmq19gH60dbjo2dqckB8JOU73ndCp/7ID/3308YU4Nc7QuqyYap4aXy+uNcbzK
XOfByDAp/pNBluXDRhrH7v/wsaHrB7DvL3utKYDp54Axgq6rueLEY3tv9lN8UIB+mf7UVQ7HyYGG
J12lZ54VV2o1mKO8a0iBoCrFjs+E8VX5lzIEEfMPLg9JK4siuz0qzofDTp1VEEDLsNiRc3gl84J8
DTrj9uNh3luBjcUoSNGefdAC0nw9+VU/oSlGt+r5sDFXZTGZW4D6lFnMwcAW9PFgb+cFLzPgBxz4
7ILe5JZA7jD7weKatBJA81yEZeQZUV38+RvNOAudC/AUVfQ3J3i0up1ZsGAZs0P0YtObwc7CYXhi
P/f23nFyVxIqJ01PQcft8N7ZC+5FN4OemYBtLZ6baU2Spgt3vshOrFHLZD5cOthS6Yuzc+Fp8ZwO
h8KH2WuKo6QXDpm/jQut2pX1lN0QG1CcARJsTtSn5PLbDwZEDov3VKF/4kiNBfVwQPyD1qRr3ejF
4HLiGxLfrOI55fiPF8nAe3BLQIB4zG0gXZuktFP9ix1Pnb1nz6CVnz+eNm/us73IaR0ampRKaIYc
3ec61+OQwL3RS+wK55iNRU1QzLgNDZhdHw/FNDm6cHKiFpQXazSmdEpaR4P5VY5E3o9sLy1yjZVy
yrXevbEn02yeciJx43QN06DqFHh+MgiGRVE1zzd1HzrtzuTTEXspZdj7Cm539BxPTZ0DSljcFwAj
reuUk9adRWfROk9GAcSzLgdJrF1tG09mnLTqYqwyl5z42lBArdDTBQ8orOyX7kg0ACPuZ7Z7xkZv
zb4NcOsX8BFwV+aCR4PhrxuugXWV9Z3vjmYbe22Hqf5LJlL3rMkglS/OKwxB30037VS24Svl4CsV
M/j+EFcNxEVMfdIuje++jjhn8gAmZfnthDvCrrwi0GQK+5BMHipweAmb7II4JSZB10p48Yg+AsO4
whbra3hfVBN2uOyRBl5mfYLPduO6dYZmhuBg7G6eE89d/HO0NH88B/GJYASK1zT+APoMY3NFjvUA
FSAf+0hCnBjGJc5pzuJHA9OwWa1GLA/qzu4L193XZC5Zn4puwHdaTcpo9i0PGEDcVLhyo0qYNly6
SZLteiiAO+7MqVPudQL23fWGph/LSx834XQzzHWqPWhBpjcXft/W/b0zQWaC0C/FeR+EABu0cZ7z
X9C2p19x0Wn6pdENGcAXsK32eWWDIr1SpDHVex0VFe7JoPDrTRRTCH5ygdZbBGkMioxqcg1+mmyq
QK/NgEJRHlcmdFdjGIMoWFMMDKNHIHa+vgpYlItVb5o1QN3JoKe/MiSp5t942xJ/7QOl9j/7fuqo
c7j2jr1tEn3Uv2ajjOKNkee1eh7rUKQ5JRCwHZhCW70KNgleUYzbYT2Ku4AIXH8F/6pRN3miYzfN
5kpwPUPu/q6RW5HAljbDSthqMQ11IkzZEJY2hqIEktQ2KIR203AgTVZlM0TjvYHuWpKkY1rZGk67
Vf+qIl98NQjBISpB8duwbZctH4IqyqttneTDpZigj60o54kZQ1xfISGroy5mbztg2ZYZm5eVxNj4
pMPyRxPVAOpdNZbfVeuOImPnjWFQBJvUzAVzG0eusUaCavyQfZbhQXNBZXkYb9BxQjZHchpbRXwD
mlb+EHqTRERrTDPg30Qb712SXeu9JcAkbEJU/sTvmE1heridLYXLrKysbV4K/VcAcTXGQKrb/W7m
IG6tGjmPAySXpP1KQpdBZvPkMPAEky/0EIKA38gDjdifOinkfTngIV0XJhzIcxsCISfnkJytc8ef
xLSF+Rv8GAqOKRs9040cWINqv9lzbLUPEZthUk0CDbifkSh2QRSAq89NDmrpyk4CvcV+GI4htVdC
FDAv9pWdXJeF8JttbiUW3KzMCQW+InhdVyHBC4YX+PiNzmOojKYXRLFxT+zmHD7OBFDwMOI4nqAB
5vTXY8xMDyz84WPpjv4dazdWqrxRKn7QcnhhZ41TkcE4sGb+roXZfrXAB4wXFA1iEHVNlF1MAkYc
VoZKkVMes79fE4qa/RK6Lx/Cnkb1ig5WS743Jk5tRxG9Crxh9AtF9FMfiduRZJTmMSsncYc9sr2R
s6R4NGiuOV+wDuU3PSn06V7LSrc4s/x6sSHYsvpctn1CSm2mOb/7yXeL/dSOXbVz406PLstQiq9a
KAjULnEUaDuUQcEvfKkSR73TuMM+cyurW6NYBqCHUNl0tjKq4vgyyAdXnpuDsB6xxzbkbHam/hQL
DuyE1jjAOnjZMeidT4FwLuQ0ZfNl2WF4XDdWkWgbZyAj0lN+OPSe60+hGlZD0RifMtj6cp1UTdav
sFKYDiTBYei++7Tzq6smK2yIvV3YGxvWEntY+XY2jV6jxfNtOlNS+1aLRnxzlB8kD0ieEnmRNpoy
zybge9DxAstoPLeTaHxlh9Nxx1oCdQxaYakHKwhwwPkCQHKW18AVCZ5SOSbfy77SH1VaOP7WlFqG
GMKAKLTCsBzX9Wbshn6BMhhBdUcaV5PdE1tWu49BUkYB3n1eV5JOOYrgtTT0OwN3lwnAETMusmOc
aCtORRlAITH48dqurDqEa5d0/hpIUZzfBHlfpo+kdxn6LnFTZ760A2RjD2FbFj6Az5KvZEI6NDE4
tAkdJmJct54b1kjT2x4Px67GKud81dIO+F7c9t25qQXjsDdnHt7GxVnXbJDlJP7KBfSZnOU4Jovf
EA0wijpdnz0PoW3/qlzl1D/A4UgEUD1Sgk2kFYlcgY+s2CSUmbK+sGykKKg7PxXuLatV05zhGgvG
85J31PCAUsZAOLuRfPoVlMHaf9QrVUWfNacTksnuKNAVYnTq3dLn7+8SDISkmBN6ZO5lQcLE7GHj
NbON09t5dk+MTUE4C37tjlkyx1FxVYfDkJw3Ze2mZ0FggqbsZ4J6fIhJcVU/5hrm/MRzgXy7/Qov
key/kT2fNc9WSwz7XdSXWfPDGEmqOrMiP7Su8ec7v8zC7/nYC7fFz41sg5ShWE7zHl2sFm1ItLEQ
rCiCuFAMKIc7DLN9jKov7IwqpjHk5t4+GxVpxfdmMgl5UyNRF4+qS5rgM2mQdrcjV2JIb2pzruSW
9mLY7+JgMkLPAZX9OCjdnO6IUs61NZcfV9/ptrZkSiST2e2tSK/EXmjOPEAS6EiZlhOGXKuJpuap
DGdqcrpEqrqy6MZfxGIenLPcjimej9LNKy9uegmVPElFf1ZPvW6spRPJ8qaZ6oElqBx45l5jtryY
q5DYTu0bfB5t2MmwCoatJhjh0tQj4tk4V6byigypnBwN8l8UtikR61tkKBDQcezr46eg0RL9S68M
7bqCd2JfEhCt2h/Yzvvh2gymgmqLDcW0+Rzq6EdWWTPo7bbV7FJ+ssGBOzvRmu4zKA/RfLGxvORo
5IjCSHFYaJ214fNERVSDKGqi0vXVJIpVO4SOeC6DadCeqiIg0EpO2fTwspn+PxHu/yw6+f9uONwE
U9m+lt8uf/wv9a2hYPcsSRMOBUL0SEt051/qW938FxmXJm0W2vXIXhaY4N/qWwPetI1qlGxotEv8
Kf6jv8W3ugQTtMhYbSSlaHAZ6Q+shof1dGCJ/B00CtiHokSkl7WUQl5Vwhy2JJJUPqa4Y66c0TjD
On1eViH7UrhgabOtovtXN+bTXwfK19HihxWBv0ekS7zYIegZq6PiSpnxCapnm3w427nAYL7L/FPF
gKNu7b/HWJSBDpA/rJSHV6X0ue193MBeuY73pMCl+lr99s+js2h1M65+caX4uH/Uq/PSc/cfX97R
MfplbMrAHKJ4elT/jsWCE6KltM59MoLqH2Fzk0JWCBUYHFUSY6dRgb6Gk8yW8PefjouCj1mGjoHB
yQ45uuao6ziwCcbNW6I+/WKn1fIagcmFMjaWEWzGuLzVU0D86kR3+bBaxgVTXqeahBgEQRpVuaOB
W0crgmnSURnwicBAAqvAsMtN2vf3hWEMa1v6p1rMb2btUtGH6cgtRpFJGsvh8416i8SLjiGbcvre
jGN/DnqtZe+ofeqF/VBT8r1rsvgPw42XK8X7S69yqfCT+XI0rBjZTNNRC71iDujfDVL/nvgdG4cx
2fOBWBsue0Fb+/Hxk33zwryMShWI/hpa/OMHW8klAHUKKDJoKLs9tm3p45SSR7f9eJzDgtPLc2QC
4XlGyrFoC4+WAhWkqiYxCy8piXbVkqpCOnRBPN8wncr4PSzvLEMh3+CTBv0MNh9o7sPnpwJazNaS
t0Y1aRXN16POYjOfKuzwl/ynnvXvQSjIAotELHKsDCjnNC0k30AvqiPgQ7bvUU7oNx/ftHevBKc4
fRKkL6jIDq8kA7tXd70Rc4Ar/C2UhHI1zuWzEaMG+POROFnwJaHBS0/6aCQ43rHOO840CAUod8y/
Rerx8p24oLezzcLFa/GpQg7PF4gPz+sPgl3EjqmXlLQCPby3rfpzlZYnhlhodW+eDHVN3l3amfju
ji5Fg/hTkg0We30j6Sj5hv4J12xxRurZZ6QU6+VYlawn2RGfobnJWU3Ah0e/V9zpNA91tlWgUUef
0/THt/id38VLxu1dJIH4oI5+1xiVzSxEhQJ7zm2EPSSwbjMOPHcfD/POnFkI01TeUcgsEpnDW5xp
oJ+aAGXtzPZTB+gKQWxl4qn4eJi3X0EHrw/WEJYMbBuUrQ/HaaGxtE3EVt8Yh+9ssMdt0Mb3cCOt
NSZiigui+OXaBVQB+O3APlRUr/Sqa84jSySX4O+jMzMerX1lglGxO+N327EXHfDyrWfRiZ8f/9zl
5h69rgZ1S6pKaEtpQR9NPGUHIJtMm7syfU7Hn7Z/TSf6djIePh7m5fv7Zhw0i8gjMS/x2h7eFQki
xk1genlWr867sh+2A2yva1JWY80jyKWvvLqhowe1fxwU0TD1WZfo3aYGF7CbtKRQsKCqE2vv2w8a
W0N7CReRTD37+MuSlY0upq7hG0o4lFNPwafR7Z+T9qyz9mTkaWc5jC7v4zvxzjTE74LKBxE5X+03
izC0P74qEim0aW8A96arMMrP/aI90Vg4fqsWpxivE/hjC+3GG/dELEklQ6EVe+UUaDcgfADz08g+
Mcrx1+t4lOVXvNrIzkDljAymlZcQdkAyObEcaTGrC703qg0giD/TMdCbPrqq5e6+Gi8UbhT0PVdl
1VemvJirL/JP14mXIZCZgABZhPGLC/D1EKoQCBjg/Xtueqly6FkUjQvzlO1ELsvA6xeCYVC0kA3y
QiR+4WS/HgamJnnxcKch5AXDZWNoapf65fi1t8P+Woi6eW6aBqEbAKwxGz81klUL583cnFivjheA
l9+BOJE2FALmN5c7ppOkNj0R8UmCWJ9b9cpZqkbU5TatLvpN7BYn5szLgv7m0tmIsEoiEKFPf3iH
HWtAuJX3JM/Y3YgIM/Nvsw54kK/A/MxRH3+GumJBDPLNdWWAESWkbjsm4adE0noW8fWcV2f/n7kz
240bi7LsrxT6nQnOA9DVDyRjUEgKzZbsF0KSJc7kJXk5fn0vOjNRqXCW1e5+aSCRgGFZDDIu73DO
3msbzg0iyOaeKKvj772hP54ImIlV04UBQz0ZY9ZicjYySS+j6dS9wujLt7XXsRRG0fSZ//50Nji9
1vp+/WM8N65Rk9nGtDg3aTCrxnd79rZo7j+5pXXM/vTE/3FLJ09ctcsRoQ879zH2XOqn4kBnCnWc
eTV76e2sJzq5uv2zQ+Mh/PXD/JdpyFybqciU11PK6Xe9pLm0FKNlmNtK70+tnZ+3uvvZZPfz28Sy
gu+DbrSz3uapF47FEZN3qrOtIcjeT0viVDj2+VatBpawt20WP9RjvKfVcIB0tyPB7JOl5KcDKFt3
ZieMGjh38ee6JzNhrFBzp94HtjuOvzvSPBZGcaeuuXlAxq60Vt6rvR52NNv0Njr79UP+aRSdXPtk
xMp68NS8G5D6Gq/jQL6dQoHN/Uyp9gPE8WEUnVzmZLACOaubkTICvY554zj93lHSZ0mJxbd1caBZ
tSHp8awp+jOkrCY0iwoKZDfsfn2zP01Y66dAQYQwD6klzq+Prwyt6U5NO75qmWfXUF0Im1U2ZKnc
GUVEQbT87QmS663zANGkvK10lT5ej/CWOTcmCySKjeLQdHYonEObMWWTYzzUn0zH//qQkRxzd3hk
SLw4aYsnyjB0HTwUHrK3R7dxSKzhBsrgoTKbGy3zLoXdCl9bnAuR0q8Us0uETfvZHH26M1pH8+qJ
5P8QXZB8frzpnHSufpRaEyxJZfb3stOZoxalc66UvDHbLxWNWHFXmGQcbeFKit8TNrHO/yndWj3c
nMPNU1Vk1U3KIiWbwnwZL3jKMW6k5DcrKD+uwfSOjwsJIabgj/dYZ2lZ65PaBpAxv1pWD580uXal
d2ur9ZOMfk9E+Nct/eNy+sfLjXlCgEmcrZSrlDyYvDlMQ3/363fjp+3Y+tj+cY2T3fzkmgnFBvA9
rKwWFL42HCtnM0S8jcwJn+xkV+wfn/nDjMDBGD0T8y11KDY0J+9GZCluUpQwvVsb/NLUzboWWj1w
7fd+sWco94XiKmFnK3lEomtU39UcPS1f2j2ISbEA14EN0mUWCZdQLa/cOOqTxyR2reKIVLtyDmIe
sowq+mwtd/riTER/acrTXIHMMRaAgt+6romS0JZmfTXCRqPbIqI68clTzbh85/b7vG3aa9eZS/FW
kaN5FalDmz942hJrTBv9cjFO3i39VnfTOYrzgESmvBn1ZHQvUniY7n4ePeWr5qVdvYPVUd+0ag3d
RwMgDWx6mL6oI+zn47K485WplhC8bcPaqGgW3lMW1qeYdIBLHZLUMQOp7iu5FHszz98t4rDMsy6f
cA2KQaPhFSdL3IB8o3UN4BfS8FzEsb2bdY6INKNRkBN7bXBCar0c5AoZbSmYo0NFtXncDJZKdi4A
4eFJpSUhCbauLiJw1GSKuWJpD4NMjetcZttCl8n5aEXRodFysktzs+P82dqPqpIv7d6aNfVC1Srz
BuqIEc7ZcmfntTwiHZBn45J0epi37rbrk23UZFV0pnWeE0R6jTxhrBK5V+qoHl86q0CWKPt63A70
lkOSCB20O1K/lgSt9LCVS2Pb842G2qws/V0MxevBkhO6B3R4wgon1/LKs8GtlnMtF6qfowzkwZUb
6C49/oi2mXyjU5PrsZwPo5nJYKl6v3HVZleK3Hmy0VDQDpfGhuT6Sw3ISuCIBZHC3FyXkyh9RiaN
m2J6d+2SHX4Cih7qSqVEflPuEGUddBVsxFKY9ndRzkkW2FXs58Sghko62mgeHNEFqNIMGnV6fg0q
TL3h+5JXoMtV7ZLQ9BdLXRYUFZUR+2kMe9Q3K5gyOTtqw6vejQGWnJq51/VaV6oVGcRZAoa+NmGu
Nqr5mHfLi2Ok9tesMKoLDe3xJqrWD5jm4myobQFl3lk0KEbKmS70d2GYhNflY9L4JaGBgiSzHpUc
kXkPpMTAxBT1mTso89rtv42SN2/u3MpX41khQ7e+mmu+YyYmMvhm1AhGW+NcmglrFeUQ8EPKHpXS
eGjXBV+B3A3eWIPXJXr9KvWAbS41wmuCmetNNanaNtOGK9TGetCRGb0fS872xXheTM0Ggts9mNSB
YOWMbgGs7h/0aL8xpvRb1bF56awShUnUvBpqS6pbWohLT9OWA1un/ArMkPF9nHp1CeCgm4eo/UY2
7TmFOW2kvwrn98mZZh9UwFUhlwdSokS0GXttfKgZHtWN7iZTjQigr7YEtPX7pCMwmhezyu9GhYaN
r2qNfter7yak5VB1+9BOvNAtkq+Lrj/HCsNs0lSSg5VODfnq5X1Oaeu8y7rioYvMNNSazN5QI0/y
g2RqawYCgHql2SIF1l+7VLG3adN5Z2jVNGcTEzAEp/ayFeYmLkBXJ2MBhdZ6c4b0vCusQ5XE23GG
Zis7XiCw5IlrT+VmKOgb+6oOdR0oNJpqWX+Jh0KE2B/1Vdzva2OGGKrskJMDptss47LDNbE33W5T
Ld5ZsoYOq943q9e36C9CyQJRLOl2MIG1ZP3j5OShmqVcLgsLrZDf+5IsIg4pAM/sjYSva0/9XvT7
zKDta8F5VUnbG6KQhYCg6XqU+0HYxmOD7C6squ6JeSz0bFq9B3WODxx2Qd2qyztd6wB7hyD4zfki
xTQcM5tpIbatDGY+aO0teFDtRVPHkU0AtCfGxcGkXX2p5obdbJHOrELuhYPTEPfdK0zAVze2bgBN
F3uX2M7Sl1HZXAnayJtByYijIcjgzoj5pjuSywBvLkjo3BEQHkKq5ha68cL3bQAfrmddvda1Ap8b
sT0vC8EYZyhZvrsdUQElucRf1Cou9otBSnIVXcBd/kJA9BO0+EC4CHhi1722SR3aOJ2xj+elubaw
ldw2ioOmz5uYXitlTIO4mRrGU9x72pnVaG15aOfJvCk9CoTaFAE0TkDegpxkfYB0+CirWg8it8+K
TVk143SIONiAkYh30cTrHQFBfjdL0aubbE7n5L6S1XwNu37aKQi3L2K7iIhq7krnXFZ5ooSzu7hB
SibzZWHqB165+MJ1ayUEvxmIjno3YGJ/lCjYFk177frpUR0mWxxoKJikBIzRq+cAsPejSV12i2Vd
F0YpOLGXeTjm4pgaAEvZ1oZEY4ecF0I3nw9gOf2iFRsJh5y8VDMY5iToRTftUzhZK/U8sij/9fBO
UY+qjxnZJ+YBYV1r3nZIH9/aNcjIFrjg2cNu1Na+NNTkkhLJrou6zeJA2gbf2hCdeUw7SnrCQ4JS
JPVZUZgE9BDOFQMNs5vbdm77A0IYFJCqsTboRzd7guA5F4cOJJvmmxbkuKScMsCJ3kQG/MArakHa
bs9a6yyLjfaLN+XWAWAaSGm10psAykbhnU+xtQQNFQqfwawiEe2QRlYzlRzqpIiukmWfjPFy7w59
zQ2KRj5AMR+oOaHdzIKOUAMCwJ1lH8W9E7L1eY1Vo3ollWXoAkQpT8xUzxShBUVzaYIom7z5JtaV
cb/YZXMslCFzwi5SyUftotk4KsTj1YAVJ5K7Yy8fi7Cdcx3anwsaedainGOjUl9OzqyGtWWgL8vb
evRLgGj7AtA9juZyzMHjWm261xun79DEefExWxr3W4PAdjd51uKxpFhTDE3cBWQ2anCWwyFFyxUg
bX70EGhkmf3UOcIOjQKWJVTF6ULqypklmrsJTfe31LEk/PKl2QpbIfDDtsZxI9NxPJZ2OV8nlQPa
TfUejUw2l8IhhrOqxyScEqvcOSLXA34qvtKmGsG7w0ytGAqRL0MEAVyvF7ElGPmhs0jWDZtRgDxs
vOxSEr3rZ3EcP8V6zQYlSl3m0LLZCwnC1detBU//fKwmRE57Ozb2CbHAihGnBQ38ob6WoysRtk7Z
KzzeKgRlMLqUjKabyIx2KGfPsV81t3USp+Ci8i6UiZnvyz5JLip3PJOJahCL5sYbbCtf26w/A2Ld
Jpsmvykj9x6ZX3flRc4jbFL49JWxXSzRURmcLBreFCcVMx/Kp5hwOw/R2ZDvBOtDwJwWHTtS5Pbm
Mlx5ZXLn5lYdlnPP/pDcENUXlV3eIkUaSPflXcJkoTiK7xXmbdaga1GAhB7MuW7PXT3pnlDH38aF
dmNE06MyI990Chnvi4Ipp5AbciwICRYYPp8JcTOGTdQaxOqQh5NdGymLjYzO2sUcrlNZd5GfIUb2
/Nyt2pcxqZpHGbntrWDje9V0lUQpvIh7ePfn5EWUbViP4jZNvSHUpdwZuXTCuhb5+5Kouz5qpych
nLLw0VaTfVyYXxIrm0JL1Z+dPn0ry2W6SPSJ+G0vtaJD6/SXaaYjI5q4ibrS1W2Sp18Mg3DONu/L
EL8vcsmhiP1+LM5jq7auYvJ/d4SZ9L45sB3v5vQYq+qFbPWNt2gsbE433mGAbMKMxJ/cV4QTZjV8
gTYJ7EE47zifKBZIEV+VvXuw03wjXHvL4TSw6WWbfa2Q3sJ+oGiM+mLUjGqP2nrY2m7S7XGMVazD
bhuS5ZKR9so0ECpiWd/HoCa0ZQZYOCAlvnQKDNLLnDcZWT6l3Hl49NFRFSzcOq3f4dywhjoJpjba
2ROi7UKT7xPS6sZXZ0IT/XpC858bco4Dh0PJax87CP3gMwRmkyBwjNgJWWn8YuvTgNgujtk4d7eI
975VDcZCIs6X8qJp2xEAI9kVvABJftb2Wn/ZCDZZCUbEK2IV4tAFAVpviW+bSHNRhzxMSd6lQUa9
0PciWL1Cs7eNSRvIRGMG46dtG2ArUfWuG4ly1k7C2wxZk5ksm05CZKPBrFp6LYWpJq03OnHatITB
AWlp91LNNDzxGpCTEg1+NrKjmlNEb6t4UWyLtjf3QF1BwDIMBmJopy8V+j2CbZRjPOXvNXiBG4KU
q2JrjF5xlaYsk3vJNJoEKSlOS6BJyjChPaLwCnlxqudl9HDScWomjg6Hp6guJiIHl5qNvVGV+9xK
vVsvWiUaHDHjKeyBFRQgN2SZ772xb6fAcJqqcXyPNVNe5qV0aFNFkydDT+R8tpnsa/u2pXpjbOm4
DFqYziou1ckgRVCsIvxrQCWATkkX7Mb9YJYusuRMKmECA2bTF7MxP6Ytnp4gtsCd9sTjdD79m5WR
6hJpIiuy0GPcRSgl63JId+TfjQ3KOw3zgQH+6Jn4kpbYvDyv2B5ZavEwd4NDOt40zw/U93Nj14jZ
e4v1fJAhKmMBG9tIrp2ukHdklPUEMVhRtYmXOZkuBCnNB35SU76NMaaEXZa07hcgmAPGiLqYjJc0
Fd41x46aWVlkhnHFhsQZyfnTq01E+o7uRynpO18GJa6iq0QMpDPFYnLSi6zv7PhYG7NqhUxPgikJ
CjtLkrwQdaLtp5bwBDLOz5SqsbiX9q2VOSp0q5KdL0oOWj6979Y4lHnVeI91NfT9OeVoNNCKMLxd
nlveLmU/JvfTksqQAg8Z8MKK8w2Ld2QzGr0jQSTjJT14UNTZOYYXGUZVo+PwUCrZ+sxs+etICMdD
qo3JBZYjmBd0ZpgGCT6iji3N6SFFrzgOOxHdK95dmraH1K45iAM4YioQdhSwkmxZ+MSQHGu4z5n5
lsbNXZttjeiwUiAvOJrHB1bTIYxNTrHqTlNvLGIowilWiwk+tuGU+2QJLQtJ+siBTem0kESqliW4
J9lFT92LaIb6uq2kthlcon9CHvQRJsK5kVoboYI0ax9N59u8eAALAWVFxlwfY0Juipu21e1on62m
yGBZGHdHmVj1jajwgi7XXLB+GnVNbMch+5ZnbPfjReOodblEj60bKrYIzOl87pAnJ5lFhS5rm22S
mS8UPJRgHGYTcWxbXYguvUgaVV5KTnU4AEDhbTt7lD3JXG0aKBNK9zxVd8O0qG8dXYMeie4SOYFh
uO09MVy+RYyaN9OQGtpz4BcGwmmt+TLqzYM4h77RXjiQeFktic/jnQoyztuKNC90Q4pCRQi7xjur
G6AvR7vJ4orp3PaUrQCoo20LNY+uyJ2cfSwFMMdbjjk9m71EeSHsyberiXwruQQqk2y14HarRDAT
bS81bTMOlc3sXoggHdJAHdkd8oSwwaCFpkV5hu2CkKK0tUtU/CL1mODilFj4yk5uZrU0lK3Zkq5z
WVrKIdH1b96CBciJizysdewtfjwabhIwIDncOJX9TKAGRZeqpijTUo+vLlDTynarTEWy0XnnwsHT
Sewg0ac7xnkTUdAxIgQ/icoHZuNWbPrGMe8JtzrPAUu5vlOJr1OunjltNLKFM/tp3JBiNyZHZdZm
v+mT+waRGSGtjvnWmcaudLpH2XAK25elTPDIaIkdOrQrj1pVGZg7LFxxvCf37EnjW+mJrVXYZryJ
ksg605HaBijNjSt37rp2W4BpcH0DXfR0b9prbJjZNUGqudEYdg5svFjeT3Yl7JdeU6OLLHcdKiCp
FWA70QJ9AchqIgpmvqu2CQEvyllvKZd53mnbOmkPYz0chxZmdlR5h14R4ghCZIP8XAtnDA15aMll
EHHYK5YWo/EajQRdvmLlFxDnFhlK7CUURSvrUiBPpt0wiGctGrMpmNlpH5Cd69QTMN+sxQQ4wAjv
p6uhypkV3XThHObU70WRFNkNOX3qnRfRFwq0bukgIBfKY51nycWkOGp1lVcqUCJPTtEZUU6tHvkt
AC6gyVHbL4fB6tSLNdnU3RBoDLoDQxOjrIiXMB/Y4G5xSGCc85a8uk8I9j1bwMw/1omRVRddotdY
1vOi0Texrefj1RxBFtkt+uzMB03E92yfgIl6yrhIPHWT+a6CpiY9J+d8OCh6FvYUTM9wZMtXAu/G
+45F/3uhtjkGEXJeb5bCkWxMhwinhsgbTg+dOa1TTYlodkFLksTFzrPm+DUfpXruaVm8jxYi8kgm
lLVBJBVKmDMSLjQikzTaD9usc6am2lK7FqV1K6STRGRRjIvHeufXveA0+nVMcTBWr4o5rRk1Wkeq
FU+1j1EBaduENB5nom+bQ6LeLXZEVzsRgsKAVaXJNXso84Ga+LXRLdU+Lw0DQ05nXU0lByOtN5SQ
NXTMDrEsivsMY2tFXUKru6BUB9fkfFZm1kbH2+LY+6lQxRjhumj1pVGexxH1jKKaERatYRqtIveZ
Aeb973UVGH4/FE0kaq+43lNbKKyHJUnqsQ062YZ4pKmuA2/z7qPp9tcXOu06rReiqYdzGTs2osuT
BqM+NdIzB9oXdBVk4GS6CEote8wT+5FD6xjSjJIIiMzPACOnTeof17XQi9OmJsPPWj/XP7rwCYLw
WClQu2FeK3ZqG+fHcq4/Q9GdNi7Xq1jo27D6Otbq9/14lVgqQLkLHmNi2oFRaQHOx2a7OO62Ku3h
TA6YB379PE/7wj+uuPYuHdBCSOxOOlwyGQjIGuklVuWVMp97nRnYifXJRU57TutFaIySDELfHXHh
ycNjZ1mhqFulgukZZWdOXRtvMHyHNe3Xd/NvFwKoRlABtSEDZvDH5ycK3Sz1VYhhUkOOSTjDYtUe
iXprbtMo+6Sl/i8XW2N96YFC8MXMd6ICyiYF4kgBPcscOB2y9WCf3ZG9ztv7yfP7SbvAAyTeg/Qu
jACrIfrkAar4uWMk5oy+J++qirZ2+xCVxAv17Gaol5O4aJ3hPv/9p8kkxy0idcIVcHqDaevFsRpx
Lio6qClJ16iPU6SPQZUXdRjV2WcAvn95xxBEYnYAM7q+Zyd3mVCkbUE9YZ3OY2JWF5U0O/P3aKYO
SG4kRS7cAwDMPM5TDqOlsl8YU14xgoZSn5RWwmkT8zO6wr+MDQ/zrboKSUmwOHVvgE1fOnI8ea3c
q3K4rcbvZnLbFl9+Pdx/vDj/bK5yM1yGWRA3CilFp81V1Y7KXGSQzPWCVlmWf+nS8ZnVD91OccA9
fo2oZ0sOUO0X+Imd1t3nmX2hO31A6elBr3jMSmfOgVd71w4Rg7/+eP/6EFwEo2uEyooU+vg2JjjX
mp5dA/UnrdyLipL9MIvqrEWlExjojPa/vt6phGltMAMTcgD9mmiYrZPZUxsdo9YFb4nbZTsvnoPC
dY8ZGYJGP+/HWW7npH2RefH068v+fJsr/AncPmN2ZQydzAMpqz/MMqBMpQCGYLnhJJPA6uxbfI2b
/4tLmRYmB95Kzzqd36aqyfVhrVSUlIVzukLoTbSWY/Yn+rv1Tfs4rlgQUIay0MGC4tv7+M1VtLs8
AIltYDQkSBRzKHtBf3nZjNg/Z6mtO+TP5jjj9JpsHIjbWTU7UC54Rz9e0x1to1UcVvYe5IY/T9pO
JmTTcgSiVa4+kFP7Fc/mPqav0aicV3Oqdoa8zTJ6mb9+yj/dPZQjBxE4AnhgbT+tIiCvuxkgRBtY
KXdr3NSjGqxUcaPlmFbsq89MMz+N2/V6IEuABVOLYX/x8c4t+lwq3Hm6BpviWp4vfhOi9nuUu1/f
1k+bixXexOy6Cs/XMJaT17GyKSDYnBsCyuGVj83DCRAu3QpLuWcTmgauPoT/b1fUP96YVxnEXdPE
C+zie1vgKigIejVoQihyixf/k6/tVF+HfBCSOAsWLi9g8PrpHg2pErFJLiswQS0HzY6ORleGgjMq
5ZE63uuLt42Fsk3EX3lRv2WuvK9L/vuf6795rcXcpjAaftj//utPu7f6+Fy+dac/9OHfdP/rx1/H
b3X4LJ8//GFTSUIWb/q3dr596yCV/20vXH/y//Qv/+Ptx2+5n8Xbf/6P17qndMRvi9O6+uCSZIz+
wlTZ9M+ybtPn4j92fVq9PZ/+0z8Nlpr2B2asVX/H10GaySqT/dNgSUrJqjxfkwlWOra+bnj+Nlj+
8eOn1+AReGOuswqK/k434ffZ7ppDpaFGxqhIFNrfj+D6z+mLp/ffp3yd7H3X1AzYwsxy4HX4hD9N
3JNnCuJzqNBVubvhhDTYO+pVgrYbWIUnpVeyb2ib6waBPNsGLLxNNe3KSpPtZSFiZwxLG7sUjZ9x
oZTsWImziQY7f6ooFaQgizGc+72n9K8pPI5nq6ECem6SBiKw46t1F5IqpKz+BdO9VytQFIGnjiav
Rpq0V5GZU69EWNVz5qbKs1HwLyKoMZPpzBSGXl30joI9XxFm25/949v860n90wl6MgFCEGfPZ+F9
xRKN2+gUZheby2QJgqMcUiYP5Mf1TxpGgbOpWJKLIlO0HZYnK/Gjso4ff33lky3gjyuvDCc2aOtU
eIqoTWBFUTgmOhGZTNDbQh5ZCMQnrCj39IuHKsSgI5litf+6ODM/zkvz2NDPBTVPYVSL1zI6hcR0
ya0bVdFQcp5ZWVcN52SQ0VtTBnW4yRTwL5qfKH2fb7pxsds0nHqR1yVSKzSv8ITi9sJUupR2VTYj
MFVg75TE/el0D0oKu46PVq03/WTEq04tvHEeSGGve1+2skHSTg3f5NRiDUXYy1FaWxkbfehQsbzL
Kdx9nwnkrUM1sTxjvCWSqrjtEU18bRsnOeZJor+39WSnoYjVeTmsjOtnQ3VIPkigvbQ+Za4oJBi0
qgi5bcSLt3TFmwDdQBGR9KHmAAfBzEJlxvu1aYtFzS5R0HhLaNblWAddO1TxpjHV5itFVxN5Tue2
b65NfhchBAuB9PkSpY1fUyehwxYXkQxqkD7q3myKbr6JGO3XXlwkbMn0esg2ptC1Jx0lSBRESq8B
mYyH+q3s9WXaD2Mz3S2VVE1UWh6NHQBGCBCsTEu9MCYnPD/HOJ9OlF+KoabS11IWJC2dVj3R0P4U
Wc2LacXFHOhe0nWf7MBOXEqAjIl/ZVaziXmAgoA74+PYUZY6zYvue02s/MFqWuVmoPBPLrOLhGUs
AG00ovF7bvjrmOSTX7jGsawKNRybnLQ1LYn3P96Y31p7LtPXtu7qd3m6snxYjK5QL97J9u1NXj6L
05/8/3ANWiMg/vs1aPf88nHJWn/8r3XH/GOVRmvYPvHNg6PlO/pz3XH/+IFuo0SA6xTzzgoQ/Gvd
0f8woMehZ+a4tsLzmTP+XnaMP8iR+XHsXjnF7J9+K0P4dPJhcuVgCMuVsyjOq9NTrlm4DvgYh4zy
Jrsxa5YBAi/EZkI//Yml4+OVGKqc23kKGodcXBVsZT8OVSmcOUJp4LsabD96hasHfFlTiSFg/ePR
/8uC8XHa/utKbCmZtXlQmDk+XslNE5x66HX1pIlCPTOl307zZ2FG/3I7JEPznRHBTKbwqew9tlxk
uogVrdRp9mDO4pUBIrfIDursk60k+2I+8X+dgLgjrPOYUVwLYy97l9MDfGRQXImtfGNEyJuJrUWh
g16ThPdNMyGVCyO0IQndp87eFGiciM8zYVj71JeNtettgyBD+Sv1tZuICsONmeU587ZT6xNoWS93
Xp+qBmQbA+VkhsBAP8ZJl1/lo6G3O6ka8WsDfyfeoDrHuqzUDroYK6JbEY9TpR0VtP/xRo8b+z2t
AFD56FzLYWvUg/WeLqniBPwKggnnsuHCWqpo301lSuMN554a7cGIuCnIReG5hyhzKF71utGOR7oy
9kMvB363gXZagMIuh8EHquy8wkCF5j5AhMr8CdaPF+S5M3+dOnV4SrrVIOplqxCtLYZM+qw1tKmk
Y5SHIbEaEFyO2r1VOczETaFO8wuT//Q4jWX5XhapddnUZFsjw0n622lyF1oIsR4P3LiZKAGpLdaT
W9b4XZeqVl46mkYPkVnmDxFdV3qjZoRUT+/Jr6fDX2b9k4u4W1dDLSnlE4im/mpxaVFTjsnFN9PR
KwzLyK59XY7ZBb5fF9+T6SwUhDpPPrVUyV+qLk1feGv652Qm6RGmZG0bQUSFAfSToXfPDo0TlBQa
34yq0ETzC8J/kC0Yc07LQTbjV7ydmrUr3XnugsUx3K+xURlHHVgpjc544EBEP5AP0Qz546S7cwM5
bLpaxJjUqGRlflf1LQtglZfmF22YFEIJelJpU8+TVOKK8UuTEyvsp/acvlpQ9u+Qg+nFVp/pI7c5
XXbUP6gpQQnF04XrTTZhbaCYOj8Rk/qGWjJ7HeKag9lqqkTaNrTxjR7rTQ/HB5Gt31ouOqEInNAB
xQTNNE+mykWhF5EaEAEitAC1QVSHY2lVN1L1eoAeS7vaSNtZZ8dTQ4eijreUy820jPF1VUI0ykcn
eYnbKXZuXU5RT72dOqCvZFJVQdu4dBdnBWMJnT51RGcskWNthia38XdIwIJI0TTx2jUdieZj6rA1
pf3ek7g7Gq+I0KsxaGySp307moClSKd2INZlSn5UFnUAESvtjmrYtJS3nE4T5FhmooOhs8zaN9wO
MF2G9PDbkKXm4BcgHgx/Mqy88EVU8JYVXLHY0CQW37WkU8EP0pwFYNcro0mFtK8f2mxYHnKmfS9s
VTv5TnjW6PlJlzhfS6Oxb3TE0WZAaDusKT5MvlDC9dobtY8s/XyOrKTziXDKwXRMKuNfFbZnhmIx
JpKDzNL6SuBA+up2dnlNQnNWhzQhGDdeBxk6SDMV4h9bxFJH9xwlLYLraXha2MNJf+T9e50YQLdG
pj/VXsS3lUsQlR0apzd3QJ3gE7GTj0GUVJj8vDxyN3kMsyl0hVrRKK6zXgkb8qO/tEyZKH0UQnGt
3hibkAmnLc88O6qeU4R1it/ZRsSIimekBQA34zowIgNwZpKIrPRxdbSwAgtjvqzLRnKbpkIfEIfc
Azo8fkBTyQdf57QJ6ECcGO+LxlCZ0MNmvlfbHSaINFLo7mLT6zZpMRc3NF+LgryAegSfWNX5dsiR
3bjCxh3aFnoemlHcAGO0zTFCdVtn0xZBkEVda3Zzdzeg9ptQNevG6NvpYJ9TgRu/ahUiJFiHKZ+J
EO4R0ruQOpNZUefXVqQpyILUOkc0JlQ3NIsprn2kj+WBRh1op7TWWhGmKYX6qUE0HBQG87MTRSHm
5zNavq2xGTSHeN9unFQPTXZjXbdDSWU6Wtr01WS0pr6j914aFokLRS3Le2MA/Tn2JRp9L/nKQTSd
DxN5TG+pNlsoxK1suDaLMkPBgWBUD1xVTne9bVIFxknVzBvatiDn8gp5sW9MNfHTqQHpPci1oXuN
iAlOAkhaRon2UjD5dorU9l4V656fjlXahMJpzccKOmbhd44zhEmqqG99VK/6Yw2Diz/QhjRcqHk+
myBUVuYijT0Zus1ZblauFzSanVwMLX2m3ojMc/jKxb2aF96L0ljtN82dwJpymIq7cGxlfGnBvztK
QxXGztPietjUbkp8tpUQFB2WbZE+wN9SX8Y6nW5NbSSYiNUdeF7dyfS6rKKU5JlZb18FqLDHmI7X
BHNLieCpDLAC/SbD7cNh02leVOa2TdG7qDN7PapfqrEYb+oWKZ1Ztto1y4JzBN+mjkhE9K2uOM7r
yO+fafcmg07VXfbtHiStezWPoFr9KG5ZZJrMqgTvX9XdR3Bfb73SmuZtS13ie25iwAn+N3tnshw3
kq3pd+l1QwaHY1z0BjEhSIqzKFIbGCmJmOcZT38/MLOqyCCTYbq9rVyUpVWm0gMOx/Ez/APCRAj7
WQxsuXYt4peri7I+USI666sAI7hgNQ0qt0+ttfa4akVY71sO31PFbqCmx+gndXsJCtjSIhOQW0B9
mjvLAFnkQN1C3N0ZNIMlw9bPqW6C3rIeo6pqYOXM/fC11M3aByCKOfAGIEO25+5tdhkd73ylRohd
czbFYwHAHLbLKLhA4m5KAFkK9BQ3QGXxabXLuH0AVghGbpoiIkBU9zA+ckcfLyy91bOzAoYWdwr2
Z/qqrJzqweDwJVtrLtKriUEUBvUSQAQXBeeIrw8FuT6Ifmjt8n3E9AVMnK2Dmq4lePnv0D+jH5gI
gguZe0Px9DIwtpHMfDDktRx0bMlwpnLVlyJ7AAH9LXgpvdWXMjx9Kcnh43bl1po6LYNnspTtA9mk
47ZLNT/VEjRmpsiIKr9h6M2eti238qYH/A/cIRjoDOQAlpMrUelpf9oIzEvkHhVH/Up7aSogZMq7
ky91KGByalIifPXUJwG4qVkRLoBNqlcc4qhkkz5cqloEyJPTvJeDua9D4hYHpxBy0w5RfxkHmlbs
QIpI5XScnBCgNbJG7cqugnlwGSrXt2VE3unG/BFoXUnZgjpGfWFjZ3bNCEYbkw3Kd03jTkaM6h24
Rt68LpLxCZqBZoLz17AjUSrQodSvWbTSky6UFzLmi+MiUbQrrdHaYEsVD0K8GZnAX7aaSU7UgO7E
lHrW7LO6VK0eZR8zNtdxgC7WeWiVTBGmsSGx60ZhpucZSqOPdYwmhGtwLyLSiLlruIbu0/+qNd0n
gwzb0QYSLFvNDdEVFFzyy2/umIVWHCzonqsAPbETdJebXx0wwMg1zCKvgTQtatHIp3HhBE3dDCtG
Tj1YbBRRG0RqiMFqMan7IU2Vep2BUbZdJQRbfjWPI3YwLbpBzsZpfOlsEwPhwbRfxNHo/5TAUGkT
Ig8skEp4sgZwHhttruHc+KmjNTM5UxPLi6hNtS2tP23eZ1Of8GFADV5DW2tziF2MjutN0qltto18
PxKEHK3XPdz7Wr9cN4GDyLwlwcmugc525iMGV1bh+j5FCPeyGuTmU1Naku5iyPyxX/VB4uhfK1tX
+F1+Wt4L/I0Br6hNrN75QzGWj1EUO9XlgmayLhFKD7mmyoA7mLzOTH7/tyXRTvtf/+//aIv7+j/3
JK6Hx/zXm2b4yx/4W25QRW6QDgOiITYNbIbq/+pKaPYX8nKJEP8iu7TMcf/dlVDEF4xWFnkEhPlo
SvB3/+lLaF8Wb1ho5/hxEH8Qu/qTdjgNjTc1L7gTivdl9IYEmEbfQFuq/FcYl6IP/QlZk5s2CY0G
vClfhRr4zr4qh/pOQ+R800DOOg9Nu7jK58n+OghjfFLz1iBv8uXaCmHzBJ1szuu2Hx+00R9uwOVp
t0Yhy203NNOeFC2+mydxi9PB/E0MAUDzsAmu/LSbT/UWRZFwUsCNyz6YthCGjU2OEPtedjphv2/T
MxmF9knW+hAT8DCSwTZWamCnJTjhTRW2/X1iV5PuxuSZFkAky/hhZGLsALPOXLSpKZsLrS7s05hM
w+STarITLISBQdaVSZN2LMvZ3i5tfcx3UyepXX1oYD8huuvRPAIAiSJkMbkG5LarDBfbcN+qXXfX
mAJaUAUF7Ar6i7XjpzRfM1/HhqjwxaVeTtaqJTdZcwmWe3OMFMNNAMjWbgX1BsHWYN2W4oQCIt/5
MjrXUS0+jXWxztRyvByse0d2ly2eUVOsAIevqudK/jBCZbgKhuEEHPNTnUxnMkfyLjulRXky9O03
K0PaIulq8NaWq6r1jRr6v2BU9CdVPdyjz5vtu7LX0HW1YYMnVO6ysWjfmE8aMrdnTYvRS2Ff2KF+
M6IuvtH7bosKPA56fhg8xbGRrsPS/ok6CYAlwxof1az9RYRNVmXmiIfRaB6iytkPmnKSAZhyw8BP
rwcxxTujGotfuWremHkNh1J8Q1vtxjdUb+rFJqnrbeNTkecKfwcAWl93YOt6V4/4T89+UW/j0i69
KfO1ZXhybZbZbZ2J6izWhkdDYhbmRr5X9Yyty64jh0zmXZ/R+DiVYCRQO45umxh3M5dhaWBC5lK1
jT/U6nMx8L40xaWDFyfA4sdQc02ItW6VFDtDydZR3+0rMqS7QfdJui1zhV67m/b3fZqa3S9Y+zd1
YCGT9lAZbWes2r6hzIEaDE3QbrRNVYb2CtwQU3SqM2t2DaOm7EL+ROT85qk7ybkzKBYWBOoZJNHm
UVGt/LLpA3OD2G6wN0KNoXhdMqdw25H7De3adRQ22R3I1cpl3OAa9DyQku7OJ6obF2fISyuuHHeY
Gm/Qm++apm9qCaVnmNZZoN3EZA4AAvV1q5VXXZBGW4OWDlVk0px2cpSrVI8e1CnegqbpXLsIF9iB
c9Lg6Ljpyu4sb2CMll2E8D6IBLudp1Wm22eJqUGepJm/Rf99GzZGc54ltXoyy8ReJVpQrJm+Gy6C
usvobJmf6bPl6vhX7FD7v4B43kA7w88lV5mMNFl6prTgQbOc9L5Rsn7DENtZh1k3kewEN1kY2ft8
GrVbJTOCK9Vw/BU0r85l1jRtHZwwQ7oX3a80Cr5nUb1X0ud2SsQtitXVhlwEVqapN3tRLYoa1fcy
17VtmpFhjFJ4SWatOxMboAHyBHzswdg0MXVhb9bD2m/sGaG4EBxxq9LqQ1AABLbUPX30kSPPB7GT
dMeehB9Y224RFK/LWXuAj3MdJLnn427kGmXshfn4FGTJVREOuouMDAj2dRwW7U3T44owZUnvTqod
uEbmx7tOR42siX/6bN2abjJNZN/4GfbJHj9ASsXwLiibn9gqJE/4CnhxjUNDDUVnrLqVn0FAxnxi
xf5fALA+z4VxrSg4T6pKL+Grd95oq/dqzeeootYewWgqIIGALRpJUv2CjgUoiNw30CtIy0seB0mb
Yo7OM0N2m1jEvqfoHbBtW4JYnYKN6Q+eFQg4ZmF0p5rzumg17cGJNPgDOlja2xYDipMmE+E2iygz
mWRhsND6wTdcML9jxEBDNJRraT4w/of+Dhwv90otkpC2E0v/HnJ/XkpZym/lgBmIbwdPItL4dnWa
SdkEoLcCgF/MmALoUWCssrTXfw59RUImFqcN9If2pUOlJsdQQfq2VzvUE9rsVBdd+8RgbRjdkV7+
z1xTcn2Nw8KADHXEgNG1E7VaY85g7SIBjbSI6sRGy6EQ3zpkaFajHivKLlMxG0HS/jzrcxqkFFvy
cqxFu2rrWsAng5eMBUG9H2gmnaLK2tkQ3ZEfRFMqPce2ItwOkPBWCnRMPkwo5TH9Rpr52Aig+RV5
jC6nHcoe1vcyoMObZefkz17dIZufeXSAUk9oce5JyozO7QmBJvIxyAMMnkzNZ8UpqlM5quo6GFOT
RH7EWy6i1vNsuqNbbGr9rcWzNE4/n9ZZJS4bek2BObAFPAM037t2HGjeItN4PTeGio3AY4/g+daH
1fYNDzR/O1oZfEa1bddF0AxerDcI8diVeReoSfEI6XS+DTBqQzuyz77KKonv4J6Ee1gN0BRkFJwM
cRGeJJqjnCtpPV0pFHcP0YSsgRuSinB7TrZPdyHTuLBb87qtlfwsi9T8rhVF/hQKc76JRjqTqjk2
61z31S0VkX+JpE+6NnPV3zdIpv/8bx78Vx68SN3+cxq8Cx/zN1nw8q//PZr7IhwgVZgMkhljKrs4
H/81mlPkF40OmkB8xsbJyVIXKPLfszmAJMBs8aniL3JkafCn/h7O6V+sRXsVfKrFfw29buOPcmDt
7ZDJoHWAyz3AA0s1+KWk6m9zYCrmPg2dRzyO7Jg2uQoy1CxgQcZCRsq3muzgLGvAZLpjOJbQqRh+
zO7kVAb2DLRi91kIAWvdViB2ifOqfNASGppejZRCdYLsDmD8ODTzgiq2SiB00JySl2gPGP1Jo2CA
SvMmpkB2JclejmAERNGzKUD6zQX7l/S44GgpY36za7n1i8JZdU7Jf02iPa/uU0yS+xMZGBS5/D/t
LQ0qcRWGpmzXTav+pk4vgzNlajux8qsxBCU5ttX3JJYdTTp8g9tThmll4s1x2RiP6TRP6vlczVrp
2U6vYI8clFm5HoXEwDPWRP9s16pVbZw46tU9aklIGHQ+G7O2CsmkDi89c+F26uEOK4S0X1tOre9K
q++7jT1buOhUkPW5nsAXM+lK6Va6pegYpTD6Mc/GaJCNa/S+8TsXuXKKT5GpgayQE+B4bINgkKqz
8Y2uvc7svxHlSQGZCs+vsl9MRpJqVDdIuVU/ZjPKHpH6hz9pE3R2ga84nWsEU3aNP+jM/Ig2MqAT
+NbfJPfXbz1AeWOtFGX0lb5udmVZZbcYM6l6CqvcCOuzcQ6Q6whA7fymaV4pYKRNnIr8NiT5TG0V
G49BrTk3WmoZOwyq4Qipjl/vFFMkYpsjx1Bt0CRqn/SYaARkLbZuoEGPCHZEGvYrfjDC5HIKrc9Q
Ksgs3yMNsDRXZna7NvQmhy0d6OBZM4mUz8x7gUrrKMkDFNLsBxC/sOcSaVWFEn+Sqx6AyeDmahiS
QwVoIrs5HZQtLMNh749kw2uJLEUHxzZXLjSjhiaDSE1IP4GTdTpAEoPrrYZRuE9K3IZds+/4qbHS
sHsiVBSNeU2BrpzZNomygvdD6wiP0vBynp34SfZR1OwDFPp+92gqzqvJ0Non05/y+1ou5GbFIYFa
DxQo9KeoMU4R/C2eMkSP6XzRwrxSIzu2VgrCCL+BBZnn8PBwsEoEOj24iOrjvJ56u+4hywXZLwWC
zoRahAV5MkqzJdWRA7pNYKpAZKR9E8L0QQ3lFNKk+J4aVnpe6HKGey30kSlUkOOFU/hdclPWjdFj
gWoW5U52/qkJ8+lJDkVC64ne7b0aB4O5tlsTlSp03CPk+ttaPuP+QKPKVkNsVXCJgdmO6oEWQ6CP
kRYc1Kj+tdA5lyK7plvXTKkPtj9pW2vV+w30U2F2AdJEiQLHs9cYp3YzrhucvaY6831jVncB8Jxw
P0SJD46JIpNXEjiUPA6XpLEr6r6+QW2nW9pojWZzFS+W0VWLD8hGB60zoTEU/Upj8gq31pOh2NZt
aaerpNaHTV0VuKENiIKdCDyPnuHx+T3pR6798i0ZJzdRaA3PlhUNz7AoG7AMiVIMa/DKOAZ0uS3u
bRQF7o1uwL2zToR9V9MNNjaDaqU/dCMuLs2iHkN3huj6HIWxRqowa87jBIE6dC36lZ3rADP4auLK
9ZvsuRyv/VJjX0yOZIqmgpGdZDgaQWkLRsX1FV7LXkMudV9ndYkow2A4yo9ZMZSrkvn+dBdQktzD
mFX79dzX5ioDE4p6BsxbnL8sSI2rtnXCCNXHcYTOmKGgd91KzZwe0h4rshMbNNWeqOHTYiwsTOON
oqDBWsyF9d0CIpCeS6tTrS227fZz0rQ8XN61BsCkdpZfRRIp/Q5mpPMktMHOt4EZUhM69VBfCPzq
I7d24nzrhyUVFL9PoiYrqT0h+hUWyDRm4NwuSntpz34gV5YxNzAxjRb4VdKNE1IScP5GD5hWCU2R
spSOC95Mq76tgouo95GZkGjEXOcwmCx3ritj3sSVgiQQUuz6VYmrG+IAkaFpq7CdIUDGRpPTPgEm
Ua7SHF+plT9oGd7OOSKVsW0lzsqmzqdP34jgPDV8FGp478UZVVITcZSy6heXgUVpKowAu84iTmia
BHWCHhaBZt4aguJkw3Buot1eWszti6mGuOmgDcYXLSPRgJZqYuteQ2WfKGnpSvuVKoisMOB8DntY
drjWDUUWy1VSWXSQm7zS7ypf0cpNFw9acjroU//d0kYJVbJXU3ubCBGmLgS5+Kc5RIgrub7G53bW
+2Mj7sYkiymRmL6hP5eixXdV1n6MzgkXTLVOo779PscT9t2YAjKlcIGU0oyxcD4tXcmw9gyCK2FZ
krr/iLOwY84sSu0qaIfpebQTXJT0kFLTxzawyn4wnNM8wVRhKcAUkdyP/Cx5mwplTjgVqiHXuTF2
E+xXW/6uytFwrcEwd5E5xlfmbM2YZQxG1yCVo59l3zGX0EvYs6K7bayJoEKdPUZnNTG3XDtpFcJV
bm3kNAoxj89+KvnpeoxaG5vtLzhV0ixnT03pAxfJfdiaapA+NeiaqGmo/IBQm1/WbW2VXhWn9Y0f
VqVyppSMZcHG2/k9bjsYM62mPoANvRZ+0w3PsTZPD8ALjV9ZkNHZGirdPAuYT6vU8Q4M+GX6IFb/
zbr/yrqFQcv4n9Pur49T0bb06v9CeC/96pc/8VfmrRtf4MUZElsZsM6MYf8NiuOfqKCxwd4i8g65
UiO7/jvxVoT2BcXnhVFHWwjV+leZ9/LPFtz0C2QOvhY42j9JvRcw2ivAFQubYLs0Bokg9/jdC3vh
VfNZqQRgmISBT8G4bBejDE0wCZMtLtM/ObjZX7DJfwR/HyDWWA5bTwlCzhaUHKq51AGvltPJLXEq
LAk+ja9hW4yAg29E9V9n8R9XOaAkLNvJMoheUp3YuF4dErRCpnyVkrZM9nEo21h9FZwkiC2tgJTI
0ykOQNc0TQ5cuNa4BAabDsKoa+tXx+AjdN7bouavX2HC7QTQZvK4hx689VipgMgGEvKyLp7iVA2u
5mQ3Y3f2XGAP9qvpQMYoqCGeZCYSLLMIe/rqOe5xeZ2Ul6aVaD+MqMHuMQNasov9qP8NSiG96oy6
v+2MAW+Aok3OokZBBktFZe9UKKrgbuWeskOHPlg31vo+6Hv6Z7WCiUUVqqR6sQpOrpJx+xMIgBFu
gAKx/mA2W+C83Q8gQcOPuZ4udaf0z80yFSsbea6tY2fDraUwnYYzHa+z3s4QWLEgJ/03lsAgWSLD
Qpz+51CyCqP0TSBZ/vW/4ohimrA6SNKxsFiq57+rd/wDvjCcYlQF31HiUsIf+HcQsb7wT6DmgLg1
0RZcOJf/wtYa5hdDmEioLxxalUJe/u+DCDMwmygEd8DUNYzI5aGUOFMbCT1hRA+UCRaDYLsw06u2
xswWsmNGUw513eLp1c588HUdkHPheNKqsHDSNizCo4Mq29tQEo1kONjp2ieWexG419/Pzm+ujhkc
vR3NvV/jIDo6U6+XJkneSeLe/7gN3DPfPUL5OwC2v1/ioPNBBMyq2WGJZnN1//X2Ml5fzqsHwIPu
kf1a2BX/ifTvF1qe9VXorXRIvsbEQqeExfVtuOZhsnV+LPQuv/eTZQ5JHr4WAiIreC0J2h1lsbMy
2NJzyBiDNAltcFwp1o7tMe8U8CRUnBCVRSpt0TIElCf1kyRzXAYcR4LxkTdp0OV6/fT69K9tnrcX
F85qdw4g+P9zCe7z10tUiBj1fsqTZ+6PcHXbuueae2x7314pi0ULuGfoitriCaGi3v92jTLw5xGb
yHZXWBSMiDejsBxBfK8Cxbr8/MAsZ/vVi3xZCr0HiGIWcEvr8A4tFV8bU6dqd4rhF7eBYZ/k8xh7
gxIkJ4MDUrRNKvXIIV2+2ddrImdORWfzQS9GWKZO4vV6C5NJj+fENDKvakSznVX8Zoy+AyuiaflJ
plnR7vNnXOgF7xYU5GAEE/i9+ktf8tVH4StogtUaUjoVgn+uhvPfRscpelUgNLTuSiCWCeo56L+F
ziakvUgzrC6RWaW0S9AA3QZJOzyWpVqXwMMEQ54ytylZIobLXUR3BEnU+Foxs0XQNHO+Wj6Dzw49
Qy+oS3uHpGq7idDm2tMFzE6VOKk2Onn6WnZVtTWQaURgRuV+TqTg77J0U/aZsf18D5Yj82bPdRQO
YFgYELJwmHcOYlzRZlaWdU6wBXuvbp00TbdIxPZ/ugo9XpAUmCvC/1uI82/f7KQY0gcYWm1xtwax
Z/j9tla6+sgq714nhjo6filYnyKQy8X0dpW5xkbUmDJ9S1uhvivtXDlJK2O4AWUojmSyHyxF9k53
nFuZa9Y42DYt8TMrxAcFWS/q7YSVv01ZuzRY9e768zf00VJk/MBQHIgrL8XF66+iyCa7iKgjtrMI
DFT0hpkRUIS6DaC5I+H73WFY8C5cqzB6SVkN7WADYy2fS5++G6Nb09jMNo2NNsXi9fMHOgwtyCfA
NuRj5yiQnrwQBV9/dU2H7uvgYFPhC+0ZQDvlcM28+zn1HcLa3FjljdP0zjHLk4O7SdfJc6iboCdB
Y4FtdPB0qhaqVav3/g4xUUSmzD6t71MjGZJtrkbR99aw6oeIXAtOgWi0Y/fDYXCjwiMVg25vg3mA
/3hwYrJMQ/pOb5gKMrwM0MAthOGNTYEerlUn6rUG/UP84U7rhNLlkyMDhJaF2cvbD8LOxjprcxyM
+qpAGNayg/vSHBjl15Y8ne252EBRbo98GoeHaNGz4dLgLwILbOLlPL96vUzK50waduEthlqLX1EB
zSSMjtBJD7+Kl1WQSTApYXE4MA/uCqquAB1vv/CqtslORcaA3ER5e5vgUPGHXwVLaczOSLChTMMe
O9jFoDfENKK77Jk15MzBEghyzfOfWScShFkFfhWhGP6vpdoHq4DJBFUQ5qU35Og6rh1oLtE2cCBK
rKuKOHTx+Uf4fv+40w1WFcg/gEI7SCWQb8amU2tHb1jGK4gKhyjoMT7IUVY9woh7fyBAfhuUIXx6
cNUOo8rcKW0RGubkqb5fnxt+Wu9QBhyPpNIfrbLw3SloELUUy4zz9bFTsN8ImHdPnsgmZQtwt/aU
Kn/6fNc+WMRAYcaC5QjlDhr720WalsPmKPHglTT0NvFQIEYIcbx7/nyZd7GC3VLJg3CHQ8QL1PXb
ZQp7HCtdpINHz127sJh1nWlqXX3FVGZG4nacfn6+3kF6zClAbYS3o2rc04sa0Nv1hAGfoZuK0TNz
Pbgyk1bZCAkML86yal05QwKmq9U2duyb+xZo9pFX98FZtATESRQBVOrHQ2OvhHhphVo/eI0RKRu/
jNBwG0IM4dPK7L99/qgfvEGLI88nRkiEdHpYB6EpkOa9GLwgh1LsTuCHV06gMlz7fJ2Pngm6KVRQ
huo0vQ6Oo182KAFJZ/LGSc+xLlSsxrNht4kd1lOy2H++2mE5jEgVyFJeHNw2NBrMw+jRRF0boTep
eD1jFXsbpmZlX0KQK+7yQFFwQcmz5iHOHPuWvrF9ndcMUoBuqjTUiw6UzJHo/CIZ8Dqt5JE1iMAa
oDSNVphYXsOrSyAYzZg+t6p6AfvQoycDbmanWHAZt9oc6vW6aicDDpFG0ssghVxui5ocaHE91gCj
Jf7Y5ltmhPTLM2XGBSFEIvdOwLq51MZcxuvP9+/dB8DPtbigkX9bTHMOt28Eethlcp682BLWLxQk
IZuEWteuwlozTgctiLcOfJivnTWAPFen4Ug0PkyJlu0CRSU4Mbw9yGVvt8tqu9LQs2ryJokovQZ/
YyUGtH1lltX3TBGjs5xnP3Jo3h1RFqVzAwMbGRwUlA6izNzN7ajlyuQBU4ch6PQpVktJg1dPj/Xg
fOQW/XA12swoU0GNoSn+9hHLIRnr3jQmL++jfm/FiHVAE0AOB5M79cjx+2g7kQAjdL4wxw/zHj57
f+haPr60RTW2o+QiTE9R5zlFBEKO4dRmtHBYPfLNv6Q2h6eeyIIalkrzXhy200Mhw9lqxsmjMQvI
eA7Tbqe10kdm3YYcE6u5l079Fk305LsaDOWFPpobVOMZlYfMH9Oxj74iKc78GSWLVjuSmL27VXjf
pIEg3lFgWTrTb9+AEllKOqgxAEMd8HiYN9Nt2gVomyptWwPAS49VLh+9BoemIAQ3tLPoW7xd0Ldi
hplDBgtqUT9PmD59rWRTfCv1Kth0tdR3xWAqp59/yh8uSiCkuamjaWIeLKpC9lPA685elQ6pCchb
rzdGr1U3WlSH16EEjOHGJUiZIy//g/NN82KBzy5anO900MYKZpnZRqoXDU6pA1F2GmWT+r39y+Tl
fv/jh0Qpi0QHUSnyxUN3YGV0fFhx1oQemapwiiA+wtA3u/MhbPINv6OD7dk1f5rILfcYGaNGxoi3
y6HggNnLIpW1OQPKLxnd1EKvqpU6xFaw+fzx3l3SLwsRjZeNtLlC3x4cOwwl2snj7GWxChFWl4kH
Mbc78sY+WsV8Gc9Ri5IBHyRzauVbo2gL4bVzXfRr5uk53HXLyP5QZW2RkGTqxRTIXOB31EUHX15u
po7iJ4rwqlpVxw3DlQ5Cp6MHOCUFy/aJBU3ftIFur9HfBYdb1ozIAcPXFqZjAFChEpRGEnn4KBjH
nLE/2gcydAsYHpkWn8zb3V48asooK4UXo7HgrEENGM0WFC9K4Z+/1o8+kdcLHbxWatUU6QUWMvIR
zy7cYoGhl2OVXou6kscM79+V+4Q4jGKRx2DaSHZ7oDdUVYvJGYrKnqEgzACdWfluxq22bwCb3GQG
lolRreHcgHJodORkfZBO6KidYNC4yDk5h/fA5A/JlFrEgilz8lvDBqMOy94Zr7kXdFiIraOeIZQ6
wUqDCj31aXlMS+ODd0p5x7Obgv/VDgsVS8M6wjEhoJpZDAU5V5tmOIm6pnTOPn+nHyzEyab+pBZn
Vn3YJ86nFNgZth8e3jL6GjDhuG6m9tjg+IOriwqFDIm7lRHm4eC4kd3QOqNveTgbmvTus2F01v0Q
ZT8JRCFYrNnX7z9/sA8Oq7W0icjeObPQLN5+FVpSQEkIU8srlMFaQzBpNpBc1BNKQP9I/fPB0yG8
xvEnU6YmP7wnyYxsfLyEThu6bX9kSZBfSgd41dqpshK6aGEdFRs7mJG/hCQUTDmgoFNpyx72fY0C
xJYQge5lCFZD0J9QAncRlEkuaxFWp/OQl9cBfJZnvZVIwptzJK6AGprF+vNtxkCJjTxImqimaTeS
J6B3e1js0oQ3MnWOTa9vOydeJSPZyLYVbXWlqIFunqPAK/OdbZRtvIs6B+GRBFrAT6S6HHWLy5sZ
8wXlAN3MyE7u4iBEsgt2DDUWXjLQZVv8emw8SWR7l+cRAu4R/qzROuj1GLpZPvs3BU5i34USZedI
HzTVvZyTWnpOIsaLzLSGEtIHAtLrnsaWuQuD0i+BnMVSriZN0YfTMKlaezXrgPggT09IsiCVL37V
dd8+k4BWBR43htKsUtBRdxWQSyTe8Q2xUFBoimsDGIDlxo2izm7ZNBZEe0h/P3vHHqZVpOI84laL
+B1ec4pz3zmZNa4MiCT1OjF6xd6OfBkw47GCQqA0kf4F86G+uI6lbfhrS/bO7Cr04IytjKsmBX0E
Swz7JFvzN3Oujz8E5mjtRRx19dd+QM/ERYm6/hGXJOirlF7XY+MXqr2fsgi4ao2A+13bl90t7kt5
7MpmFrcyipXfE/RhFDJavdo10KivTGdRQUCVvpTu7IMGXPsJlR1pOJJFV6kw62DdT5p/VUcq1mjT
3DqXbVMK4A554P9EUBz6HATH8rxV/d7yeKb+W9F1hn8BSpPbwzBjFenOos7Ou1xg+QjiVBtXtRyg
+Q5Gnv0YVEYS0IDs9BsS7CLZ+NXQ/dLVfgq8jv9G4mYoCIiV4asGznTY8rmyKvP8FCqXmq+sedEy
CYqEkYipd0BF/I4ftG0ymNDbRf8nvVLnARkUvN4EvJd+bDqgEhJeg5LFU79qNXWARS3BnKIpHmpY
npaFuhs1p/BXhZY1ch1UA9ZjYw/epjAAabmA5QZrhbJtn53YSpk+jliw/ySFnPeTlQCPzwVUSiQK
q1pua3v0nwJbLZ502Wa4HdQdPheWryr5Bu6bcq/AA2/WSZPWVyVpBFlEp/IzOGfBBoWKAWKLIgeQ
MOrInG1IxwwpCy7J5/+LocAwNnEluT7hCG2Lie6nG0xRmR7JCj64pxFGNUDrUInatGbeBtpYlk6l
+A3UrUEuQkZqWiWbZBzD+xpt+Q7IZZ17tSIDclroScdK/4/CDxhLDAEAUEBnOOh9Yb7h54Na4htE
mDyvmVisM9wajoS5JbU5DHILCoiq1BLv9cdGnL1kAYzH0xqlh8pKfsDNb6sd1mdIPuHU08nUegqt
CcW5zyPsR7cL1zNzMckgl1v07f7iYBUsqYLmTWmMgHAeQVtq0Jm6Nkob0+zGfPh8vfePim4Rk0T6
PlSb2K6/Xc8vffDt4WB4s5+18E/hGkYrpxrK7hQjW8NE/NqYx204K6S/ny/9/ihZKJgv+pK0Nd7P
cxk6iahSxnhfTgFaAgVCWE9BlODwV6kD8gVZYeXdpkN7DK2oMHSO1Z4ftOFo3DKqW4oWarPDwqWd
QlOf0CDZm5GJ6GCPSxhKUlFeVFg4kWdvWko64dbKQtpgDoAwbq/DCyX+q+03Xc3z5MiWvE9jGOXR
0wItQArMMXj7NhIFCYkxjZJ9VTfMoZHpd7DqEcZJX0f24+fb//6ksRbfssOYDX30hYD0uumHFkiF
q0qa7HNYs5tQottmC637GuqDs0XV6m+g2D8C/d6fNGoWIANsOZ1r3Tr4dDHH0+0onW3PjuJkByLI
xg5phsoWT2IHbVnA3UT4+POH/GBDlwahhQylxUk7LL2lOoLNQOTQI3Kn51zkjTtP5rwJOlU98u7e
hyYk8AgYnAlTfT84qYPQtFqjcbzCKLUt7E58axEA2X7+QB+8tRdVRqiUHHyO39u3JiABYKbSAcpB
sYsrxFduGgizG2yoBr5SER7pIizI1oNYSCbPPI3ZIJ8K3fi3C8bjLIeRqo3esFagzxfahD/6GbI6
HYcK5e8qR4ZlaBMccgfh+xhKhCK8aIbauowUvUBbEZU1eDB+rdz6k9UgsNbILP0aa3puuDD5Z7xG
S6O9itW298+tfNIf8I13vkEfUo8BKD44DwABXrQtbRu9/YM6AS9xUkuj9b1R1UYBDsSvwg16itgq
T4ExJn9+/GzgP/QtWHJp5b3dPKWxnXIG+eOVVWdPi+BfpmzoGte3qE8VypFC9oMTCOCIQIRaNLp5
h33xCtV7xQqF7+EqQHoZ9OZDZ2b1EazRx6voXBWC7il31dtncrAxAjk1+V5hKqjZKImMu2/qiJr1
kYU+uB9s4NZMV7knloD4diFYy31l6qXvzVYEhZt0WSP7s3FLbboMGz7fHP6Hs/PakVtX1vATCVAO
tx3Vk2wv53UjrOClLFE5PP35ODjAmVbrtDDG9vbFng1zSBXJYtUfjsIdo6d4mvEev7/P1gJFlgN4
vhL2KPxeD55RL1b6Rg98VWnjL2RErf4DEmDxVVdqU3x5/2CUBsF48oYFMLYofoSNGw7e2Cu+UrfK
DsUtD+G7qlIvvebF7z9ACHzqu9ImhTfz4gCZx7lITdzi/TDzcoR64BurIXJtaKD/PbE9Nk7FlVOf
ZgW4TyppNHyX7WRLxavSyzXEp0DAfNDVqj7Ys509NWlW7ArRY0Kp5fZG5MiPc52/gVOhpM/1TjlH
XV5tbY8sEne34usit9VdmEOagwCjNdaxs5sRHF4+2HhexMXwl6IH7llvmsl8d2kblXYwFYBmdGpL
yzJiWox2btmd4lO4zDU/gn+mIUNkDcPJyHq8gWe8Y5q9G0z15/vhtLZDAdOjUC6rSWBnrmOXrRj1
XZMrflbN9mOeQFQMec5uzG9tFJe9Sf/rVSh4kas0OKdaNf7WvplOkbND5E2BjtN5jbMx0MqVR7NN
Jmi0vmlQLKZj956ZWkHEdByqSYnXir0X9/+aITVXqIxb4Nu1nc+2sGRWRO95OVzrxUgCok0JIgZZ
FdMoG9pPrY2sTP8bm4Meuuy9AksjVBZ70bXAoepdFvhd2gIP69yk+4RGLUyqNO/g6RemYHook3jv
PwQ4T5HzJ/d1wGAsBp5LQr+dmWMXtK1PWRZ5dW22v6LbRT2kcYrj/YhcWVPWkvvWoUeg3+S1VkZR
XT4m/Qw5pJ2Uxz1MkWtQfGyajYN7JSxpsnCMwk6XRc7FwU0rvzC0rPJ8kVjxS6YX0UNn98n5/RMi
BaNXAHSRdsEi+EOgAUNJJu+HaTY+Qglrj2Glhb+80CoO94fSVjIw7gY0nVG4Ar2/vHD1TNTakCWe
n3hNeTGpr5zGSUdStVbtcK8GZnbI2qDYZ2EHSq/p+52wPfd7bcw42WeKu1H/XLmWPd6KHGhy99/A
cKFHQtMb5f3fiJRGIa7n57Kr+4eQOto+VuAc451JxseFVm2sxVocGQaNApDOvO2XZ2oMfMzpcsam
11InT4M9AodyCxNUrg17u9+IpdXheKNy7HCA3zzGYyMWXWFYZIuKJy6RPRoImJr28HEQE2oG97/z
yjHnWVj70Gx38YBbpjtDMGM41fOZZwcotTZC2iXjMXYB4At0YJE+vT/eSlGZzJTOICBlSFhUGK+v
CVvph6ywWs9vsrmdd3mrGzka15E5o16l1srJLoMweaTM36TnPGx6VDILA+UBLx+nbGNDvT62F3c2
vwq1CBw1eCgun74Juktm4pqBj+5Ubu49ijBSWysvow818qLzDktOF0WUWenHg5Kl6WOfJ+Mve7K7
H0hsod5bdRkKyDA6sRmtQy3HaartnIeJsvqA3vhQBcf7K7j2xWR28Vqal8TB6wVE1TQc1TkKfC+p
61/CMxCBStPyJ3g5lByLpLe2aGq3e4+nGJ1y+ajgSbs8CjCKR/1Yy11AATM20mbTaz8DK6jUA2kA
5vGNQFznACjH/Dw3jadvhMzt2epi+KTKqwP195vHZ2c1qTcjC0BeZdTefgztxDmlIwC/jftpfSBT
el1RcwDnfL2yEcjfDp8ix6/C0D0rUVZcutYcN6Zzu72ZDrcEgDWKLcTc9ShNFtZ2WjaMkkbZSZt7
E6ncAoElQHsb4b06IWnog2yLzIMXoRJNZReBU3b8LABE48EPQJyp7/b3A3J1QqQRFA6p6pCVXU8I
kK06N5Pt+JFTF4fG06p93avGxVHq92dJrB1PaYqRmCfcAGB1FFRi+JKU+jkq9i5WuEfhRVjITuX/
spX/38LR6qxcKXxjInH7Ku/4tlBV5CTYJohEf47G7xpgIYDYQ4NWgBg2rrbbDS0RVg5qqwbwDxLO
6/WL8fhKZ3t0AHaV7SXWCvekQqffjxjpwnUyrHcfIMyJxxEAWEi2oPmvxwsiPIpAF7mYQ9vqQwnd
E7WXuTkWRoPnsA0b9X58rMyPaDfYVK7OnyUPokiLiMSh5fhwEvVjR6v7E++2qnkK8t76R8WvUt94
ia18OzgQgDcB7EmW0mKLhUh9pJg4uz6+QBNa3/gA0cF3DpOYxLtzA5d2pUwOSDXRDl0EP1I5Lfgx
w/XnYnYfIqttDrSARpSsii3TtpXdTNWQjSxTIJkCXn+31KsMu+XS8Y2eKm1b40o91sqwsZvXvtab
UV7v7zeoTENLWtFOjeuzNQBfevpEz2/qv0xu3PooFNu/EY0EPRVxh6OdpOd6VgPp20Q3l29VzsXO
LErv02RjkBCOZXEyzQRxlPvhuBYcQL5QniMwKCctwl9xe4caX+n6Th+ER6fxupMNII8u17jFJpFf
5Dq7oAgM9xVahU0V2FsM1WFXRUJQsJa1qu9bQWMqNYnINJ/RyxwM1Rcu3ecKpgI2SrX+7/2ZruTw
jA88gSoI4Dr6Lddri5tJGmF57/qDk5jCj7Eu/+VVc2ce0thFSDXX8Vz4iN5VPZzdGmVsEiCj+QzX
vHkQlMjoNg9Rkm9smZV0grMAhCc8FzBVy5yrqKekq0fDoe5kTVgv2aX2nNSB81fXVShC03b2mp1r
9N1/Glqw4cboa7uILhdEF0psMAkX8ZZLaHTlkfDatdIc0NWL99CItxxz14KM4MKrDR4P+JDFmR5h
G46ULG0HJ62ml7orkmPST+7BHcU/Gx9ZlukWQQbvhJvqlbHEe2HxkdlSMwUeHGRHvf8wFIA19mi7
uPZ+LDL7J34hCX4HXjhcVJXHtqcNdHtbZauJtLKuUjkOI26O+NsWQWdIifdy8vwC9fOXDrm2XT8V
74bmI22vcpnQrUKujhfh9WRrG0/1odY8H++TOHitjoDCnlxs5e8vq1y1m1VFJ4a6NiX0mywtykOJ
qwgDH5JBGRyyRjGqQ53V6bcsw+QM2cOseja0Vt0q3q+cv2htAJxEk4JLenk8Teg6NLh8EJ9Zqj21
rPbD6EThsxnWrXTEsM/3J7ryIMP4G7wh0D5Wlb7z9ZI6pU6OiBSUn5lG/zN1A/FsN5FLj4TeQTQE
49GKyVGhu3rnJk3y06C1W8GzNmnaB8QP8gCmviyfjGY7z01MF6urrfTnmJSNd7adHMk4UeAteuR/
mNPj/YmvbFFScOQSaLhzry4vHsoeg5F7XHRui+1yPUfxzig9cUrqqfyNoRiL0o08hsmSr5fYsKau
6KyIOw4gw9cs9sxfDYezhZ2lFb7PJFeitlywqv83mNyoby5wVcWGypp4xdhdpJp7hSz8ZzdnzWUE
PlbsojlEJzSrXQcV0yAb/furunYM8NyQjX24auryNNLpPZrepLi+og/lS4yA2RNMAX0jZV77dryh
5EGjy6KM/PnbOabkE6KbOF4nqz5KHdL9ONnmEe2jYOMgWJsQlVJayABFb1kzZhTOs5qRdQVdgk1K
MMcHtzDK3xgFCKZ8XctG7g0ooE3g2BWp7UdZHp3nNC8Pc4yy9/2Ps0K5QZKetiBpsSpB94tApIA9
itnObb+sMgHXTmv+mAwF+5ge2WLVTO29CKboLPQxPjQiUHcKVLcnwGM0LU08hlQF5yckZ+uXPMFQ
J8DfbOPLrp271Anp+/LyQntk8Rvi0sqnjaC9eone7dUyz5CiwMkkUo+jhvPpxoKsXZ5vh1tsFriU
aNFiaeqLvtf+ClrT+Jet2uenrqwH1OhQ4PMTEZVfIAqYArU5pzePXoB20Ea7YS2iYRdxmFGEcsmK
riO6NHV0Puze9pUhaX/gYoJNrY5IXGrhEXJ/0msRLc0EaFNJtsfyNOLLo3PqTg60TsXYgyqZD2EE
5vH+KGtHOoV+1JX4lM7NPQaMeohdjhk/iibnEjWufjAAa1HmKIuPldlHGwu4EjgGAeCg1YCl/U2B
GNKbaIUX2KT1c4caK3IMNbYoL6zAuB9RKAW/2vzGwU7rG60qXI9hRi4fS3rqBaGrMKjRZgG+AUI/
DINi+XpnxRsg6pX1hA8PcEb2Tti8y0iN5h45jYivFgtvjw1jfOhFGZ4jF+19SHzt4f73WwnIq/Hk
z98csZnazUmfJI4f2liQ16h2vzhlM/JCqJKNO2N1KLoZeGZI3a9l7IvRyTrwtrafSwuyEMjrh6FS
hq+lHWxMam0RuewlOxeUONn59aQ8w2gqgF3hBUuqfhfEQ3WsGxdn98FN9gnw643kauUBaABfgXWJ
/IOkk16P18e4FM04CV6M2nEyrKH64mtSaFq5T0tj+NO1Ry87UhFyQ9yJsUFo0z653P+OK7ud0gbo
DHpTMC2X1bk2GlXuXzfEUaLRjpbg8ccdVG3s9pU3HUcXbGQEQiQWZBEtFtrHWYU0OklGK57QCemf
bXd2np3aRlgwaEvvwAphqei0XvjH/Rlqq4PTo0WCGuY93OvrVW55z+fKWESXyMEKi0wA3DXdoNw1
n7pmAGKsVei+70fBaxK1mCYKHqysp9PZK7koD3rQmed6tM35JPUe5l2Foi2WAorrpgfLFTVKDJpE
KjuDWW1RCNZ+dwtODWsn/7usH3WgyA2BJqofUsZFYhXrslPQRdHHLJ7bB08FrOSmjXp0ptw93l+3
tW3HJUCnCTjkbTcxcMogc9tR8dVcHQ5eN+vnAAO0Q1qOw0YQru0DQEJSiYEs6vaNwaZDUG6OL0UX
pd65AvExo2grsvZPOzD0P93ewJZEMUGgxJH0qMA3zdvgz65NFxUyLHn4+7bTZWReW5txF11cbYyP
nlsHx8kJ/2mmaN44ZVauIlADPGV02eRGZuY6HpMUay1zigHWeALXgygOoUnFnVLP+ygHHLnrba8d
jjFQ82RjH64ccNR7eEBR3ZAQsMXQOsY/htE3io8atdM9I8CHv0KNoUBzKPnZH40ZddXGzbSysCaH
qoS0SnbGstYxRrEuvCRVfDDSX7OqLb6qWf41b91+4wuurSurSQIIlggpAPnzt1eSY3VoX5aBn2VS
pFhVcFqc4XI+VIPT14i3ul4BaqLE7OjdOwVKo+TF8jnpPCyujUnV2q7NBprPWRu5h1QohbqDy5cY
O2es540UeOVIACvI18NxSgpdLWpHTqcgF2/Tbq5HpJXPHprZ0c5FRbv1y8SqS5S9XPtX5GTh50IJ
m2kjhFaHp6KtyncxlMRFCKVKH7Fd3QCAhq581bwcPg/MpglPSdKM8amDyVv6ppuU9aWah175dn+x
V84KqYBD9Z6eO3toMX1kjkoNc9LokuS90/8Ln6KNHkriD4VofYD4IFwnKaA/4H+3wwq6RpTba8Rv
FPYl3B9ml63SqFtuYoBw1ZQK4EzK2ISPmdslOzfroAo5Yb6xgVY44S5eYpz/JMxE9vI5WxZuls6K
o/g1fjfhsyeMUD0hX4I0cD8Z5gWTOQEBsVMatBEiW82b714e4oqq6mHmnKo+r5OzA1/ywRoVpXsc
FGV6GTv6OxuhubbV+TIcbVQVb18pVj4I1atDDEjiocMkVKThn0rf1yay7TV6SfcjYe0wIwhpPXOY
8jEW2y5PAzS0UgCKUWHzMLKq0tqZbjQbl9AQ4V8x+2c63R9yJVviRgQsLo0rqAktjhhyHPQOkPq4
mJOWnxrhlKd5sPXj/VF0+ZsvqoskKranYl8MMH2JmU3dOR5L1yJjqdso/7cKUy1+bCwNo0S8RtHC
jw099B4wfSvGM/Lls3IpuwGXJ0wqp+QS6kaWfK9MpNJ3uGHWw2NQ9N1LNMQ21jVGL6z9NCcOJp/w
vacHPXFE/UfMa93+pZCFocKei5GsBgrElk7LCr0BhiebBpQu3eCb7TuY2pgCcI0vipcZ3gV/F2ek
jADUZVdNkxc+d4kq6r2Ohbq67+aGFc5xTdBPhqFkL8JLob7dX+21b0qtiL2MNCrPNBnUb64NW1Ma
dTDs+KI5gbjEFZ7qUQac7/4oK1uDvAZ8Mph1elnLwkVV6S769W58yR0reVBJhz+m7SzOTlxoP+8P
tToh4A38QcP4Jpua8wTVfnyXL3oYjucR4MVeg364sWwrt638t9nm0GXIEBfncKZWqUrVMr60Hbhu
bKSrbDfUgAlKAV9MmHr7HGqROP/O3FhEatK8P5dvwWzujaJq2YB6qIX5zptMJTmUlZttrOHKLQe2
U3ILUJ2A0iB//iYoUN5vSjvMEhx1I55EzJEiZezohtjlaRGMZ7SRY/FC1b//iuoKnkn357lytgFP
1pFeg+gAtGVx0ITVLEYT8w4OmppnGZ6P+yqvxEtRq4FftG3k/8Z43Ku8ASV6bnmro/kQCiqp0SW3
2uQ0Awv2zVkYh3iKpu/qmGwJJ6zMj3omksOADGjsLk84UF0OJIQqvORpg2V6hEX7kMR4KIp49NWq
+I2bCV1h6Lx4FwETWrb1HGNA6DcQ4WXqa/AgbSZOE0f5CfroFjllZaczFDegCcAA7brFtcTRnQxR
lYaXxo49gHK2/lipQrsI9MQu97/a6lCUawlVCURZJiGoqWpZiXmM3w+wTeekyR6DKnQflBx7+PtD
rWx3NDepCUrdQZqyi4CcSy0f+i6NLjMawMVjj8duvRM8CI2DqGYYxlOUJMEPK2/n6Pv9oVdQeHTZ
wJXRlCXnuwlODUcg3aI7fSlntJ7OgEggco6uV/7bRK3+mI4knqdurrAypWk+IQQM9s0+OZiOZHuc
W7oJ5xFhfu8bycGuus5Bop7/4WhbSfwSqpYZfbv/K699GCD2GgQv+i1UAK+PjxRuEqiW3vMHDKb2
IcQ9nypQ9sDLZ0tacK1BB3oAnSzZwr9lDykmcAiaup6EMesvcV2ZJMLlcOzxatznVRQdh7wZj1WA
6XpVR+q+auMtceSV4xL1E7rmpH7cCMvjqmncoU7UWvZdRY82/Ygr1jiahwAx0/1kxsMfrpX/CpKq
34iNlbuO1x71CTCjPPmWzLM5skq0cmn44m/Y+kiD2B+dcdhSHVlDSpCxeOwz5M5vKVPjJDpjVGHs
kW6nBSR7xQwOU9x20UnPjfonMJjke5sr/Xer7fk/mAkS+BgiodJ/UuYotc+O9B5//yVB0Q4Kuoae
Dusvn0pvLqlMy5qIzj1Y2bpOn2MnnP+zvXBGEgmTGjEF4sf9qF75ysDQWGi+MHrON3jBwQmRfqHX
NdT0XTz7P0eLP0S1/VyF9vdaM/4qC+Aq98dcOXck8dThHgYTfPPabQZIAXU6AkAOjfJnE+TTXnUR
EgxHhzLtLP5VU2zK74+5snvZujws2LhMdplk2EYe4X5ZQrbwkp9UmlpsTAt6zfVcH+6PJL/QItEn
FZRgbprbtAoWSZRd43tupSaN7djs473S6sguNXYixl1Vsdt2pd1aPW7iWvV3WM9NsPfyWnk/HI48
nNXlk9I+Wx5WZZ0pfVxRUNCEouc7J1Xtl8axMHjp7bYq358I03zmZcOYcL2WibDVjEBaTYolQ9zh
WGOV4bfawtMpNvrqdyb2Zih5eLzZHz3mTeGY94Ef4+p1rjrlpyGS4TRp6fAbO5GCDmQ5xI/gOC5u
xxxtCD0JOjgz+YglqR6pT3PN4eDi/LJ3x8Y834+btQiFTMlZ5EmY6zJdE4ZBMS2rAt9QU0TwEHhW
u6PetPkvQ8OQ6zf2IG8jKfNCj/umdxYXaqU2rQ3Xw7aaEPviOE9e8GC00oM+TYICC56CETZRVrzV
kl6bKGk44GQOedmOvP6EnoGHK87ibH836Y/SR+KlKLHHNkqzOr5/Tang0VZ2AHndYLKUMbYnN4L3
VJXhfOros+4bM1R9rXO3KsBrswIfTIUEXChopcW2bzG1whYK8HBaDtnHXNVC9h5O4/0s8GG5P621
I4bEibagbLfeZNqD4xXpjKGdL8zO+VihmHDpAlP9BDQf0QCtHZpnnlnNBWLp8HOgNbP1vl67NcBS
WlL4WCZxi1woNFNlHnKLh2EUBOpFr4KiO82UTX6pWRj8V6Fp3RzCITO+ky1kW3i+taX2XnUrKOzz
GywDiB4ebQfP8Z18yj+0uT2ehNvgCgCGfCMXWR3KReaJZAS43bLJ5ZRVFFs0fP2y64NTnRjzoerj
9EFt9N/AaEtjIvhXFn/flL4MfeJtpTBU47nzk7ANlGIAue2jKhl3fVpvBexKELF4EkwDDuy2ORJa
SdHFs+v6Ev3bgP2y5q8VKEYcOI0y/DlZKbdXXaCpxCOifJj0Jv51P4xXEj1ACVzJnLKS+bTYMlPY
1rNRAhzSheXs66bNDj36+cf7o6x8Qhh/9ClBWEB3WrbbDBcZRD0Crt2NrnMaKnyo3UIfz0md2hv7
8jU1Xdz9pO1og0EfWJGeiHK3K63O8/y+U9Pet7CExLG+pbfxN6Jhg/ddE5gSHrKuy+pfodJaT/No
xi+aCAzxbTYR4zma+DQPLwN6ReNpaKsp+6YMvVNf0nZyNASdyjB/zrUo/1wK+i47CEHzi903nbKf
hjqdn3qhqZ9pALf1UUE6vDvPUzD96yUCnY04aHTjpA9TdejAhBb7YWqj+IJHVGjJsrOGlBMU4+hh
GoJd7WXeD4ycpvETwnyeNAuMTc0v4ib7rM0NnhUNpPH+oDde+V9jdhkgZ9GIdp/khY7GnR23fyll
pQeopHWEkls10R926k7jTtipWVyytq96+gwmRrui8HDLULukBYCk0iY7armwZuxjXfMl8aYk/Y5G
nqFuxMZKyQJuH49tdgEBuNzeU401dif3HFUtZT8MibgomM4i3WTNl17H9PX9sYjEAFcaoka3KiH4
QYWBNUBPtbDf/FTi7/HQCoBXvept7K21qOcMhEIFPBB1A/nzN3lS26PwgtJseIksMy1PTleE4V5L
Q7c56bgZbyEQV1J6bj5p3wBti2brcitXgB14Oyt+BzDoxPUYfrEmfEsT5JsPiWmaByrHw8Z2W50j
/6oUkwXbtNzZlV3jCKPCvi/6obnw8YIXNLTsDxCd2+P9D7d2WMI/RyAXTSgadYsLr3FGcxqamr4E
gJWejpAeUrSw6thGtadO3IORTaW5jzPVfIBuhRhbEjlG5d//LdYmDO5ItlyhHN/c+1DTc4gSVAtF
NIRfQcsWe3Ou3W+5ojcbkfp6iS6PMqKU2jmIWbDJixnnce0YLerafk0iOH3uvKL8k36oI3Yii83o
lGXzMJ06PSiyxzlWkqewpYG2S7rU/pGix/+SZ8JrL0ZmKcUB0TSb7q0FogkKkmImn+LQ9oo9fl1O
vFOirv6K+3Tq7oemVVEfa1Ml3xf0Rv4Cu5F8I1UtlBNkbO0Bn6Ms2uHbWjzWYRD/BttMis1jfIjd
iRSavd42IzU5RbN1BdWb/GuaGt5ZTDYSzOpobHzLlctPanAwDlLbXMGL50XbJ7qHYAM7Jm0z1O1z
zt5SxBufca2SRKmZViONGU6D5dOsFML06tzkM8bm+FSVBrIYltTy9jSWOClM828BF/842umPoY9i
BIu0X/ejduWQ5VegigRod0UtRusoZBaewjZFDcBXzDQbdmUs5iNAIe2kpUW4ARpY2SYcexT4uexN
ib6+/ojNbKdD1qA8kgJv3xUBVuOmp8TnTuHuvT+31a9IDsyx91onW+ySah6NxOoMxbcw/PFR95r8
wautDaDj2ig8rCWgS6qqLotCcVHhEjMEit+E5oRNC8B4vQXDe38uq7EiQXIIqVJSv3kTlq4Su+NE
AV8NaufiQYn1i9EwP/Q2lW/LG+f/6Fmr9s7sPfvJyK05OoAAsz/d/zVWrhIEVfA35Y+sYSy3oDfk
uAvFlPXTMfInWKb7vquTI6kpys/e2J1pG27J/a0NKrFKwA/AlsPGuA6Zis5UboYDXe4oRHtdVYIH
Q2uK5wwVT8wTiuoPvavajQrDyqWCagwBykEgTT0WR0DdVLE9jgibhFEsvmmIkx7DtgKkOBvxYVTq
/HGEqL6PRm5OrfgdBobEm2CKxQPntmqjolEltdnYlzQ5n4tWFAfNE78Cl0qjJN2+e6tQ1wDcAQ4d
Jt5N+yvRWk3oehP40ezoXxxjiiTdddrY+zcvU8mCkAIuEujMH7mV3uQ9k161VUtXw/dE436q+1p8
6Dy9OXRZ57xUueFAwhOAEsEvvfuhwdCQSqSWI+VkcvrrobFLCxL8HDp/7KNO3c12VP3ZBPM84QRt
BVsU+dvdKqXDeXzTkqJdS1vierhwcs0Zki1uMD15NKIEpZKhxJnM4YfeGSv7oAkKofu5ENh9Vzw8
9F2mDwU5tWUlyQaeZWXZeSDjTCx3jxTquf5lkqS11TApeuZeIC2bAtzPjyGr8T2pOveHq1adeQob
wxloKlk8Ju6fGSvDU1GWFwzpEbfp4hju5sjoBzr8PmmLsS9bCku7drabXZHG/VNTgOoUWeY86F3+
/f0jQ3SWL0vu8ptmhYdjEkWWeuACCGo0SkT2qBZmhZ93XgxnbQ7dx7quugPQ6uByf+hXt5SrFA29
J7CNJNy0iEhXFhGAQhkeIJ41+Mns9A9p3ZrpYSoC/aD30XwetUZ5Ekln/PSmrqdrFDenRDWCXWU3
s+xh1jvU8KJ/uqDYUv25OU2lEBUXPn+BHMK0+joaSgNidJTovd8Niv3NLZDAKsTsnOEgzF9qLzK+
dmY2fL2/HDdpBsU3i2IGjHMePlzI14MKwDWh1eidLzKhqkfkLTO/caL4w+CVSn2CrGhuWdbd3Muy
3mcicEbHRvL5l1GPnruehKL3vYJ3r6XH01GlDH68P7HVUcAOIYbBZXEDFWub2iyCoOn9uu6sv9H7
Fx8oLxi/MQpvNG4h8AKyR3K9fJWZuUUdU7SoB9dCrHksseTxtjoFa3OhYe+ooGSRj1jC3prJMsXU
D71vtsq0F/UU4ZwWbWq8yKN2sTPoZ2NdBaBLI5dfZICiolJhozXgm4Pjnju9DOtDEdjaxySsrPgg
AMd7Owog1sscl+VHfD5L94D6FbYKk8jcravvJjRhb4AjQcWchIaOgjy+3lxKpQOH39GqWYoTpPrO
KKi6IECultHO9kpdofE9Tv++M2rkmJTXcI6D5nnTZGtFGfUNADBfIT392Jlt85KLYNiImtWZQZaF
CcO9zoV0PTMsKC0LvdWZFAbZ3tLEvjHp4uoP2rf6WYsjb4vKf3PS0w9nq9FXI0kja1rs8nBEg5uv
PvlzZiZHDzjbk1PUyefRiMRu1ELnrGtl5YdtHL63gyhHppfAf7hjqCVfT9WOaQaBAlF9RanEycyN
+JM50UuwPaXdOljkv3UVv3Is7jO+ngTFLh+HrgFXsxXK7ANtNo914E1PbW1Hn4fazLfYjreJBIOh
egfPiOSXDGZxWo90CJGdwxpnyJTquzHo0SP5qBuf8qHuvV1vokG2axur/WcIPfPF7b3xQ5JQEdzI
IW7OBto0Uu2LswE6Fy2b6wV2w1b02J7Mvl7pxUfIGu0JJBha0e/dGBqyRrzwdZ2/Ya5cD9PnbWkl
DiFLgAXJLqxQvth7Wjhuvb3X5vN2oMXtkGp6rlSZMftarpiPSd1XxzzN3o26YtXejPKKO31ztuAv
Sn6YTLMP2bjZRUU/fxJm8k+gz/0B/flxI9O6udrlcPhnSc6PZJXKSb8Zrp6ReoyQifDRw5qPJYYp
l9g0x/OQzNWukBpAQ05R+Dc+2ZtBFytZFJNmzWY/+641ameUh/KHsBr0jfi73XQaBRL2nSwIE4SL
oyXFWse0Z/YBHtfTx0ifqmPrJLgyQ3XYGOo2NEjYkeiAiomMzI0YuqIkUduYveEXShodzAgEj9k1
W9S32wnJUeSWpuIMx3hxYsmKJZhDtPpxqq72+pQN+8EYxee4o/p+/wvd3gMAVggMGARAR2+esomp
Z0Eaq4Y/QZ3eubg6H6e5cY9tnseHATTu9/vj3YahtMAk8ZacCRhN+nUYtkR3BtkdnxIv68+YiVV/
lmWCdm8owviYZNhw74CyqhuFmLUVlX0CFAH5etSXroctoQg76ESYPkDO6ABSr99nGs3yUjHUjZhf
W1FqMRJOwbICwboequAlV6nYlPlVllaXqO3Sr2Flz08z7iW/vImS7ca5KDfR9Z0D1oykiduAm+dG
btlCPDcWEezPAUu0v9CGd6oHyN4QEgyRlygi41FgnbM6x5uPSv+lMPXyn/tfdWV5ZT+XLIl0gkx3
cRMF+tBkIi4Q4Apw0+08B+PHNNCOrpu8WyeNngi7g6AlO7xt7E5TRJcqhBaPRGl0hhRnH2bW5nh/
QisfEWoMmwKAKrX0JW4UCqiV9xyjZCuVQ2vOQkpDWN0B4qg446uBo+n9ARcHC51YLja0S8gxQf5Q
ALmOGgcUQEGHKbtQWXGfrAC56taMtt53K6NAgeZmAUECwHj52s/qDgvTJsvg66TFCxaU9WEu3S2S
52KPy7noWOdRxtHhed405xyzSlMB9PNiakW3y7pUOyJq8bfTa7PYmRPaM7sQJMTGCi62weuoAGJ4
1FFDpo+7yGi7ttVgWdTZZbDi4gu+NM1DH2Daiu5wUnq7Mq0kjbiLQY0juWN8TF36ab/zO8CKJjYl
h2EJvVQMcxq5VLML6s3uH5ZBwoXLlbOrwiDZ2/FcPyuKV+3sKcl/ZGYtvt4PorWF561DO4/HNO9N
+fM3d7zIaP32ZV1eaDOjcDkNxs/Asasd+Vm71xW9eIYcxqn37lENKPXIB9CnR4VnEbrzUI+NN1Xl
ZYZs9ilsVf1c2WPzrVFH9zkR6a8YDMaP+2OuBDLxRcfeocl1W73RyiJr57ovLl5ZGR+qUql2kaJm
/v1RVkIK+AEXsE6tBsT9ok6DUhMAuUopLijvun+6VZKkx6EaUuGT2aB2lethUeJqFCb2Li095E1E
E9Txp/u/hVy/N+e7DGxwbJT2yfRpYy1bW0Preh2WzuVFFhN+BGb/z1RM1k6JO/3L/ZHWVvUVdEiG
yEG+vCUjTcy4FeblpQqC9uRloXWajTE93x9ldT6cca9XBaVluepvojRq4qg267m4NAlPT1qQ9a40
AoeXivJOuNPr0uHsQUkBoo90w74eqrGsMilwQbs4zqh/G4wMRminsHefEQOWGbBe9vYlTKJEHChE
Wvn7twalGSoZ4HMdyvWLMwmdGJC0cSsuc5cqh6brpwuejN1xKM38gH43Gc/YGhu5zspXBITkGCpV
dKnjv1jfISlDvLz68jKEqnEygq7ceeOwZce48hVRAaAHIvv44OcWUzMQ5uetHxSXSMvMXRoLcRaG
jgqdovTH+wGz5KnJz8hYFERMHtXyc15/xjSjdq8q7PamiurxbNRB1ewwwsk/ZgMWdCcB8PwptOt+
OvTo4aRPOow95VhPTjXg0usVW2KBa0uMNg+m8dDj9Bt5xzGPwm7WJibfj8U/lT60kOHxC914s60O
w/0JworC242uaTc2aUW+U17Sqqk/hUPqXDCgVQ73l3dRmXldXf55EImyD3IjK13FmV6PXlVcrN5L
jV1BMdM+GHmXaKc2jIYHc4pQmk56JTmXOhKQG193ZZKeyXOAejgUJAL2+uN6+LuFSjPXF1ofxhfF
KocHzev0jaVciyH0l0nIpfgEZdLFMHQaBt4leX0JFVP96il18EHUqnNWaq3Zi9RU9gLnvH3fz+0J
80Zvr6dj9cVS8nTjCbmycejRQpimZ6nxHFmcSfHY1XobhfUFFEjx0ttW8Z0yUYWKYthvnLRrSwvm
hNcqSAL+yF/lzUmbiHgetcSuLh09rWNfQJ4jht7ZgpVgJZJxqQMF6YTMb3ESQHcOFF7K6UV1CtRb
MyKN2Qxezx7l+lRPlOKbj6EeDO/0FX4dmUxHYhMgAd+A5bOCVCipIAZSrwz/h7PzWI4bZ9v2EbGK
OWxJdksty5ZlW04bliMDAOYEHv130f9m3OpfXX43M1XjKaNJAnjSHd45I7xv6KnTFSL1s7fI8wEe
IoDQjCWvPPtgWdSPdWiJCg5ZMMU1tMe41t21s/58g+7LMC2A/epQoJ5vUCXzkgw1K0/53HHGtYKE
EHu9ito3s1BL9mQX42beLYs9OMfZnEvA7MqrjQMTgE2EMYIclX16+Wo4l2v584b3sehOyKVAOc/t
srYe7KAYqlPdamclbpmkj9rNFbPRlQ13MFWmT23fbEFchFX0wyH7zWL4YWb1KivKfZA1ChGbPX6c
8eo7wxdLQ046YiZXfBj6VtQIIonyGlPl2SHjZaICAQYdwigpxtk3c6e5LvBxEidUYNZXlV+Xp7WR
uFNKFV0JtxeXIrkATY2EyLP7y4gYEqtoEyfYSOJ2Gwo7XhsR3JabfHr5a1xaabeip/gFqPqMb5ur
BghbPlYcNOXHo9OPJ5mtDsIK0ji8vNS5qdefDw/dlTJub0Rxa/59dcwoFucYiIkTuab9s3GZk0Fd
c6InA0aXxvJYqq8d3+BrVZmiuvNh3YaxlU/mF0huvUy6fnIdZtvCmF577ew9jnL0jEMgy6BJVjus
v5tZ5lrxPKzOxybEizW2pQJtuuSOvvY0F1/cn8486KLnd7/dgeRn4F6dggWDMjDEVdyZfZfMDFau
ZHyXLgtKeMS6IXxzls9SFRwuixrccnVySwyAt0mX90C38uPLn+fSKoRscG67Rxkto7+/DoDcMZJB
UJ38KgrTqkD2qCm1n/77Kpx8YjNAl+fuBXjXbjTzp/LkKe2l2M05R3iH/2jHsu80bnCwHzvYdWft
/P0sJXyVosHL8rQIO3+7hqhye/6k/v0SZxXySADloPTPh8za8JfamXJWMXV/gIckjujEO1eyjAsb
jTkIHbBdtJ2M9eza6Y2oofsnuAvqTgeHIBcDyotrGNax32Lec2UbPMvceHU7m2QntpJDncd3oQok
GMetOgEP0bfTHNaQSCSsvAib4E+rVSAKblbON1NW1yqrfYf9VZTuS1N4e3+uvWdqaUMR+HtDpTo1
Ue+kvZN3Bswna3NuV/xrX1vFunysgbr9Rr04+NmZ3s+X9+al9XfJZo/CHIb3+QnwM0/UdR+J01yr
Rh/J+sIe9rCcwpMfCZFjHtj1jwPwu+nAjYXZgbOFormSYO3f8/wtID4LaAFBweeps0Qi1MF9RZwK
c1Y3zjpwEbtAt96NVlW/L0RV2nedO1xrMV/YZg6tWsoPMkl22dk2QxB9Qf3Ww5Z08RydZGHdeXFJ
9xvsLTSGfw9wFJFcNHtLibr9PL9zAtAYXl2fmm4x7djCGftdF3b5z9XR/rWU7sIb/Wsx++/bQLhZ
53l9RsU+CfXKCKs8RaffjIfqyajMz03mNVcO0Vmrd79/kAdg1IISLlfq+SGaynHpotYVJw/F6DkW
slo+DDVqwzhQl2a4Kymp9fXLu/ecw/xnUYb73j7opzlwjnRtBuQ8Z5zuTyrstkd03nOkx1Z9i9Yd
JtJ+vRxnbJPTtfItbDWbOQH/0B/IH/vvg66v0V8uvXQCI7h0XNSARJ31udg95TrYIYmFV/HA5jzd
rVHY3k95UaUZdRNwcYHL8csv4UIQ2y9K0mpatqjcngUxdJxE7RuNOOGJvj2ODQCwzjTC7y+vcunz
MomBQrgLpPjn2TsSPTiqjyQyWxEaxxpn6iOKBN37HvTBO4FN+pWgeelsckY4lpwXjvpZOPNH0vMh
MniXDv3meVubg5dPWNT46po4/+WlyMvpgxJ0zocU5uqvGGcocfJ724u9bv3eutaW6Mi7ZrBy8VNB
ewEkyIT12RVQDaVhSED7p2Kq6nszMJa7jN7alXbrhXC2K4qSRe+ssmfCypHZD1OwUGhhar/ND3U2
5Gu8RuXWHUpU+XtcmHPHTqNs7YK7umiK3y9vlXNtr/1UotvBTYAgErnVedWwuUMQDBupvKhDxBxB
jpu3uYHWwMnYerF8dqwykJ/qrsHWOaSpvsSloVGfj8coaJ50WfluWrVVPySbV7n1ocZJ0z9GbWRd
8x278EH4pRHkAGLAc/4TOOPaKXrOzjBQ1QhZqlc0N64cnUuLsI8ZCzPLZJmzrTxnLt1f0NWnkvH9
DYWNiL1Nt1f6IRcO6F5bsonBr9MrPQtmKAjV8y4LevKWPnhnZbp8GLy1/KbbUD515OrX7AIuLbhr
JdEv+DOxPItnAYhGo1BzfjKapkvHEi3Ncc3169DYvjgMvw8v76o/qeVZkkCmzmwUpOte4Z91ntoM
u46lmYvTqLrm0fG3wo2h8hVeysy7fm8t2dy8DjPThyvIxPN2mbaZ9r676Dtfb7Z3dCYRVmm9j9y+
VZVyFLiAqtCpP6rZiU0t8iwZq3p1k2m1LbDEllPkBz8qHUFXO3Tow8DxMeJaVZaRNH0uENDdJXiO
0lTNMQoqo7/rstAZ436VlZOqKuiZWoO/DI69tTblv9+RNMRJKIh/1Jfnb6SxazeExoqGjHb1YQkx
UIJs46TZOOgrS1362ExVycU51nuD6u98QvJHC+1V+AFrpE9ZbdcfxrGRX+EumkkpDPt/2V30MhEC
QTOKwH62nTN4Fa7KMXVdrClI88Z5k1su9SZObHfbZlyTPrx0Rhl40uvn8tpdqf5+vk0JcwK8g4es
aQ5p6Xh52mLOc+VmvhBpwEkjRbVPqJ9Pp010yPMu8o1byx5NqF2d9WpQ/fAOQRDx/uXjcumB/rvU
/kH/07OEIIY6c4iM0oBdXeIaQt0EDWJU/8MqMA1oCgCZQETp71V8f1uLeWfM5LLvY0Ff/IYp3jUP
0AsBjaEhoEOk33Ym89kFKstilfg45KcscDAEEZZxgA5eHqHV2nfK74ubPJRmmkvuvJef79K2j/6g
8lw4G2iD/v18kzna8I44YdOqy2TgyN80s7TiSPC4y6y85OX1LmSQtC4xi9y1REimz3Z9BC2MOjRA
sszVxqM7WOFR0P476hyHOTRUJMRZfQ0QeHHR3eyBqRD/Ou9RjQxbZeWFxWmx7Owglm1Opr7wTkjS
BOnceONtRE/1StZ64Sgg74QZJnpwcFSjff/+Z38Gg99lhjGgdxPW1ptW+CPFbjB9NObIOb78Ui8u
BY8KdC5hniP+91IYNvpzKIm/dVmGx8nPZKwMlb8Ju/nn/7ASNR4QcgKwd05oqupIeapFkS30um5K
rBIDBQZsjfqisMW8hj0+B67ueRYEHxI8zh4x+Jl+wJoX7SiK4jSM03TvhoY4BtjdO3EY5v77YUHN
7+CpbVOJmw3uV7dxuvtuU+raePb/80P24ReHhdHi2bbN2y7oGokaeWl1TlpYnbjB+Gs6LnaLlekc
GdSA3cyrsJowQTWLWymb+sPLL//CWd1vB2IU7DmKMPvvzwyrp168FT32QUxIqVXBT+XYA5JOwqOx
4gf/wwZ2GPrR2QXIT2fv7+Vks7h21uxW8nt/L23WqYSeOBbfR/DR14QpL9zm7CbmXHSRaVifDzXW
ZsPlpWmN21ItSwIzr7/TwjRPL7/BSwdlBy/u6qzggs+DoFadP3kS8u/alsOceuC1brWA1hXPY+l8
eXmxi5+LOgj9nV3s7HzcVSym3zQ2jMMC+paX1GPDl8sspiBVY6XLRl1w5YtdWhEKAoJbNLrcZ0Za
rRusxBY47DAR0MkPXTUBY6jy7I00fD2mnlSBeeVCv/ThaIwwwt9Boc8gqF1rUKjJKT9VZcUxVG4E
ScC/tsqlG5y0jLyCzsPzPnYGt4jRHql4XxsTQAwf8+CbHsLaEZX58dXIFALfcafwbl7+hhc2zD5q
Rl8Txh9kp7OsMFpoLhW1ybb0KuuuKJryIJwliDNgA1c+3rmPz37Z+TtwYR9FwWr296/7n4CB6vem
o2ouT3ORK/PGVtnYpaqW2ZZMi90bH7PF6/yjo2xV3ta+Z3RJVg8gY+wtAxpjVmb43gwL5qi5cJpb
Man5Saqh8o+Vl3nmlcTh0pv57689uxF7Q1dyHBTaIgBHUlfPiNctox1jqfmP3vb/78WAF7NRa8et
6bzwk0PF/I4ZNf2fbf5grluTNDWjY8cYuodmat10GMfpypffv+xZMbaTpMggwVZT7Z8Vf0gv913T
kzMEdVQ9joulY9+wimTCSTsJfWmkaGC4X/g8ZjpPkXp8eeNdOMqgcnZhBnqNexj8ezPMTeGPS5UX
J9+unTrNe8ngNPRGZd/kK8YcsTaD6VoNdCENpTwABEWiS1VyXscrBMkAYuKmEBl2+cqamuHoLYuI
N0NabCJarBYWgEAFi3+k3vz5xCRnZEnMXGiSnz3umreVsMFgnow28x+awGwZ+BVWYld9cOXDXnqz
kG7QPNzBeIxF/n6zgfbB6ql9FlJle0rfOdaN8oV947d0LnOz266clEtvFS4FVRHwA0gpZwtWk6oc
EILVqcjn/NMyiBbAVVcdes/SwV05TFETc2VGR6p3Q11Z/M/ffraPcSsl0abmA+x63qryJitjqt3x
ZqeimiCOGm6XSngcxZ2D6El/yKtmZt4550XqjJS8TEEK0457J6wfjGJYnvLeABYrcnuoH6Cc9l7S
5lZ2FzjTKB6zrBwfoz7sX6PJix9q24btduxDr6mvnIgLgQa6KTQmbkhsFM8359oXnYsUaXHq2mp9
wGTUyuMJC6rjywfv0jIRMxPqEwZGz7pM0J4ECoSyONWzoe/DCVGl2g2uiYBeuD2RjkUygy2IlvJ5
PukP3jb5i69OrQfrJXVgoKCLbbQg5Fzawl9ffib7whYM0eAC4MPwFATVWRibMXlqxT4syZwhzI/Z
0K5zDELLfl8qd5kSv2jrPGabjvaNtnVbxehzRjCsh1XLr8r2qu3Ic5Qy1ZWefjpovm2Ju9q9vA2a
gL9gVQYK9FMUZsNNs+Xr4wI1Y3lwzSJf3o++n4vErfHzSKYuy407FG07ItY8yVduPtWPMJu27sqH
vPCKYfIhogP0jibL+X5BCEVNweQosuVabUnWzcuNk7tFe5oq/nklDTqnau83GB6pgH9g/MBHPV9u
k/U44+7HKy5nK0zQuZJWMimzV3HtyXxKCntUX0fME9t7E+q4edPmRrXEfh7QYAJXOoSxMffWRH/e
QZdx2VTbpS/vg0uvBEYcuH5yeoQwzm7Z2rTUts7g7esq5Pub7XQ0Vj3EnpT/qHX553VAGgX2CY8M
xPfZUqPbFAWOLvKEUKp1RAxt/JGprE4me6t///tToR4N12OfrjIf+vtCz/fpdosEzMkcm/CoheOn
IzoniS/qDy+vdOkYEZ8AyNGeRVL3rFmyZGIS26DkiW7MV6nK8BChPhmbiKY8utEyJ1i5iHSx2upK
KXHhUvrj/rM7yAKCO09GstHLTeXxNptmbA+O1sFrDfjr3+e3uyoMXRmEvlANObsl5ODKeugHtgd2
bbebMNpDseL3ZUzWNWX3PTs8i0osRT+SyARE6TylK0czU5ZZ8UBhXtwVaqmT3qciKydtEYCMIoHi
3zy9/PkubP8IBAQ7BDjCc7xzNu4GKDPUmVL3A2CoIXtVWRi2NUF5BURyYaPsPEMMlMgxnuvsjKUd
9dzG4rSsxrydIhu53ruCy7RNOmeF3bFVzbq+mYGa+u/zPLSza9fRhSxnn8ZwKRNgnsMeRt0rM29M
CDymW/7IDHr2eEkX1QfLl7KLh8BXHxDrolOL9F/lvzN0C9GmJ+P148lzywd7xMP7ZkaR4RUYL4xl
2yXP3Vhm0GsPL3+XC5uBoofBJBERZvB5U6kM3HmqBNO0lpTsRtmrHzem2G4bz9kSqcjvs3Kdr5C9
L34iQJpUk/SXmDL8fWuEbbOYWTCL0xRI54sVNfJJN/VCXe4WN9UwinvF+yW8md7p5ce91Ewiw+AU
E46pmM+Xpnuka8wgxckOdIGNt4KKHcNU2apEIsXepUQaKREUado6mWdhOdjchQ4U7bkz3r38Yy6d
CSgAO3Sc5JBB5d+vYawdaufAk6hP+l0YU9/bn8vc7XbrFnNcr3zpC/cYLBlIMvRi9/Rn/zX/KXGp
slXRtAQgoH8BNIcBIUb05dJ/fybyXboRO33tmQ5RTr5C43BiFWkFj4BonbgwdX3IiYtXHujSMSMZ
paENDXtvif79QLgPis4YfRhsXiZuBqWCMnHWIvi0iqVwmBdM9dO/PhwsXHBE4KlI5shs/l4RUWBI
+1GlTrZEvD0OXdwNkV5sRy9uNqzgX17tQlOCTJjpJ41ln+vsnJhSu7QBjYx7JJxDVMWnpkJLulae
+IipOJWMq4awS0YIgu1j1CxFHmdZBHxc956hb3wCsaY/nM/ZoV78qjj4nbvUh662xyzGhqJz//mD
oFiMNNOedUBuO6/u7AFdkxqZzxN08v5QRqt3h5wKtsihLR7GaNyurOfxuv8OZLCEmU6C0YE69MzM
AzxdS9+lqU4Z0sEJaUefVCG2DrUzB7dXvsUef8/XIvugQUozCprHWXxGOQy/NGuUJy4VPaTFNCPI
7u+y1DEqEuaHhrL9SyaHrrnZgr6cEg1dY43hqFY5XOmuFXE3qsJ/BSp9vZNrHv0ExNRPCMGuJjyG
fFnyFKqrv6RztRCNr/x++/nvZyDyR18TmCjD1L+3brChgRt0AKjKwOrfZrTbvi8ZeR1UT3vzkz7z
3F8UjhEsKBVxA4nArd4rIZS+92uJRnIBn6a8kvQ8P8HI1LC/AcbQeHumVc77nHCa20O11bQfrNLw
Y2eJosOsZuupndZPL7+EC8vtnXsuXHKs55rzpWEui5xLCXOOeqRAtfzNVG0AmiKfpo67VddYM8+D
K0eXrBhAQHgBK1O5XPGG8MD+lGP5binAZK+mqSHvuyHWoHq6Re68upL/PL/nwTQjyI4tEQkrM/W/
vzRsgAYOm5hPrTC7wxYOcteZDq4E0v2IPd9SjEwpasly4M+dT758VWbmLGR0GvLeKY4+LJb8Ta0D
7xBZ2ihitWBunizFGnyxxqUZDoW3DkGKbMKsYxUa809MWGp7p6X5n8fVyx/aTBbqjdcNeKn1lpq7
e1gl45As9aobxsx9kQPpsfPhJtMZYmddPq7z22GppR+XGz7jySoyifvwZKoexfsg+tab0vjsdp56
q4iyOW08O/sc5nmxxb4krUqBHRq/N5TNdFpvc/PGUvn4TetVqvtoW9cfnjXPFdQIb64TR8DrSHiU
QsYo7qEZCGBs+Lgf4SJeaYt6x270Cp1sUaDFW5TK5AezVuJzUNnNZ2vdqv6msOXwsQjpax+sctu2
WPbLghvQlAnxC4mYojlN9IaMOIxkscSth6fr+yWrRwxE4EYK92ZZfEYnkTHp9lteOvQIte68d4bZ
hN/LJeq8Q0kevtzYOLMJZBTE2N8Lg1HpvYIulaeTt0rxalKGNl8BGnec77OMSiNGXGnZfnCjCdS2
OmkDV7e2OkvKSMvXyvYNIl7ft9ZbWWfde+UZWT7DFlkj8+e2dlF9a9jd4ryunIbZLFbAq2lzNQdG
LfsTntoAU3/aYTH5CTiseiXfdbyfTBZq/xUFvL4ReuuGZNq9cm5XOk7zrQxn+bPI7OkzA2MyFQWc
4WkykeC+XSX/QwzKcqnTatT2GqOwGGAcBOa+xQuvWLoEAFH+O6xbx03gO1ZbPNVKfm10vkDuVvnC
0KILw3cIG1sSRJgqPnVe1nZQzHr5ZUTRVSZ2OJCTa4JdBMYN4N4B8xHVxaB5rC1WmwSqI/s6AnMF
Y/5nliO/llgWYA/g+LnOU3BqkUxp964fM11Yb0hjxi+AiMb6ULSD6A+zzJc+7vG6m2IfuX+ZhBFS
v0nvbcNvzriXzsArHvUQ1WVc6tG/N+opBGoXMHhUjSWshEpEJFXW+lMyR0X5aAw9sr8eespTDM1/
eiWqUDaYbTb9x7wT8lXlOfWNUav2u3Z8Fd3YQlttOuCbIZMIEeLHcmz8KjZqe14Ttr+osElE0SXu
Ny/4Zc1O9nnDKe+uqdZyPcCqwRusNqUj09EkztwXXWdDLhGte1fQr25is12GV1NZaZC7QZ49WptZ
fo4IoRJZ9TJ/34is+mB63fa1MKphS7yysHRS2Vn+AyekwohLe5ZlImBZ5rGBDZlOMxHU4W1rjetH
x+6ct1ErnSkum1x8XMXmPUW5Oy3J1mn/zaRAlqZFGS4/GtfQdjzNDf3LPgybAgbX5ED9H9oKAe9A
lWZaNLOe4qjZZoP/PkWHKpz6DKeJpnpAoDW3eLIy6Kp0GhqvSx09lPoHtD2O8hCVXpE2zP/krTF2
7r1iZPawZUWUKhjqKJlgOqljYIfulqBRPDdpw3BPxQrtvkTJYXlnOH4/pHpc7Ac3dyT/8Oo+Ve0W
qmTdFq9IVDTVn0vRy9/Y5jrQhuvW4uvqPBjZhXX9ttO42ieeLqdPRS6HPOnWXG0x/icckLlfR5Sh
vbr7LjxMr+KMy0ylAw612XEsfP+jb1bL78EP5UennsR6GP159JJo8Iu3Xmv4+Q14cohAuu6mPC1k
701AtGgEpiT8kUWWk2dDvOSGfeMOQuVHp2GIFM/50L9ehW0Kbjq1PGW2TfOrdsmb4yaonB+lWebF
QfcIRh2F0CGtHaYvX5ytroo0pFWGXSsicE+DUWRTokrf+0R/rx8PlZH3TQwvc/ttMOfdaWxruMWb
ZehPGG/XfRLlhrrtXYrqZOmEhdgEuqwi9dkzUWwZbf0Wjlv1GYAFGLB5GOc1jiJz/JrnWYd5Ut2Y
3/CLGD9JsBZIGAy2+Co97XeHHFk/P46WEd3HoGStpCrLnWMB28yLq6xsfy8lEKK09/xKHeZ5DYKk
C035YEMHeLRgJazJuBbFiOla4XyEyU0P0iynsH3KRtMfQaTN9bdtB5hwHC2jP2x5jXWiHeA06Fpq
NFOc3sY+CYNi/djC0iE1xbLWw+2pxqJaoK2JHgouBla89TbCmTRt0fj1620LDqGxBGBwAgP4AjhV
RFRd9ANPjZl52c3QtDvjL3BLXoq90vFPPCFsI6lb21KHajHsj7QHmg6x1wWA3tQ0zs9BRdFr2EfQ
DQMNxyXuVDPVeFtK/eisc3vviWIIYjfvATcRIsWDtnv95DZie2pkx15FKMz/HWbkcYdmI53m7hD2
3VoJNF9ln4fd0V2xrYujdho1sErkQGOjUq68d7rZPZX5VHzLG64F3BGLQiS6mrunwXUKcaxmSC4z
bf7mDimerWP84w6ntR2sb5gPVthjtPwNE2rvJdf8ZOaHug+W3+28OUhqQ+yhm6wGrkFzaKLXkByy
PNWTDm4sux66xMk8v07Q/Bx/eXUmvXhrzaI4VnoMFKcsj35D4u6xkOU2MeKtIVomChhggZlriRUo
M2j1eyr9eSO3KBp60Y10dWwBKxgTK+9zGVtLHT0UeYFoiqm9NdESc6vYdbrq8yyn4lfT2sucZoEK
NV1tw3/MHbPh/HuGWzNxkh4JBqqmAJQIrKLjO8fuVA8PW2hPQ6JJmd9lBnS448Ddf5r8NYvSVWUk
xy2RyKZXqKcQOHWJ8i1UPaKu72f9J9tt7A0QTi4+9HqL5KFuAMDGuEmFDy16A3MarBl7srHHdbgV
sNV+ObVRvxVGjaGOp1y1JHkYtiJZqmheUy32W4sphn5c86b0byu7Kl8jVYV9xYBdH3gOr5/fChwk
9I1uIPkfuSXMtyGO8CtJgaUPzaTa6A0lfPWIvQW1b+92gUprTwN108YOlyDeaG7kLZftwSxNOcZt
bhJ2cGwrAgRxpFneG0beNvHYN7JNFsgWxMd5bTmi3Pa/6m2s3iKXRvVvuQWesbiSbPbtNtbrz8ia
8pvBr72I8zKuHxpfN68K7YwfTFMRBpHcZ/5Qd0OXxY3NDZvgJ6GWWLkmwd8QApmUMAB34PeL/0WG
FSfM3HrnLqtUOPIEtD7jrOdSTiy5tPjnGcXcxLnd+K+p5co1DhCwbVO3cibzsInGtpO16LgXe2f1
vBSQDjAiiTqDzRGJwgdAQDhzBFmRidhYdFaz/QrjfkCUQsVtN8z8YTlHD41kbkecCXAVzpZoWW7m
kZkh8zNJ4lXhGvCrtb2phJlPEgucUmFUKgebvZLpSfzE/3bNkEourPdKtfmT4U3R52AwCfK55E6f
KmyebpaiyPpjj0sm0kS+bfV0qFujwcVm9Q02fG0wQvHr5vMcmXNL505Mt/i+FvWtXEvng+on6VB/
WKUTt70NpjGaeqs+mp3hAuj2wGikTDUQPzSXOntww91SuXCZFINF8pC6pMKSmHVqu1iOBaOaEQ0y
AxnoFXrZFBu+J75Pdr31t7VbGO+UMhEpGgCqP1k7QCTxegTU4soHPh6DjrBva2WszO9QgMV6bF2m
91HZdmYixnD+OphWfl/gJaMT0Tuyu6VOtqoESgWRxKDYEaSHyn3Tu1nNbDAsrLtFG9Zyo4DdDbEM
l+kDMikev9r0JEZf2je/iraq7hY/W0RSB4iVJmPXrp86QHtjXFiDv2AE7KxrUkz9PMbIwGQtjuOL
KA7WRCKeRDWVTcpWteqEUVL/oxDujFpRVAZVTJQxzNeWARDkFcVBIGMb2TRKqdlW77qybIYY6R/7
B7RzjxQkqhGrDrpWHZaqZpO5GLUsMYIf3dscSGMTozyQfXcma/y4tapf05Xko+Y97ZVAr1bVp7MW
I43zcBV9nDG0BH3TdeX7odqiBwgLxP/N1/1yHEiT3LjqovzH2DnZN8aelkq8sDPnxM/clmWREX7T
MEf62bseGXZh+u8UgoF9XBu9eJO3JgNYXXvrNwyFUIaPLHjQidu0w5JqMq/vrmf1n3aFMeO4kI98
NjZr+o1qnxJwSKdwv6SVHmNB9vJNyZnHswc9012GB/AmYx6zHG1Dlj8o0dbfspXFwEBAskVd1faC
amLulrgqXC7hbPX4wctiIdoiqTHUQIspc8bXIBo8NxF1K39gHtX/cPOIqCFdBN7irhi2Mh0rw/3s
TtRmibsGy2cKWi4yLixwkiHX873IlVsm2irnIiXNa/f3o5AUGTepv3qr37Ux9j3Ulp69OV8hipL5
GOU8rqnwItnDX5qbz2VWLj+9SQHlqBSlUww4xXggY/coX6dOZjdzp6wlnqZx5TNLrysPGM0PkBfA
WY5ExVV/USUidPEY9KaREOCruwwzFG6bXujvxpKXrxp7HarH2gIK1BjK/1hAFBfHdtERZISmjZxX
CKCXbRoOKr8Js34UKXlnC4DF0nN7o2bkGeK1105Onp01NbATe6JyVq7NsVarTMzM3xvGKieM48zS
/8I0NxTxoreSGpDenzzsQfvrZrjrGPtAg0TKHZ29WTun/O37o1ul3mDId7NtlnW6b+pXDV4qJO6d
b3YJvAIbS4cqoNE2jKDnFrLH96H2pz4ZlmU1EyAhBuHPENNPkW1w0iJja7yYIne9rauos2JSq/4p
D3W4JkGFAkVs9L3xTRI0vmer33wVTr6huiyjibvfazwqYp+sy3JXK+T6a40oqWQ7fNIy8EpsddY+
OBL39fvKbMpvwGS6R/SX1Nfe36zgZp2tbkwixODzePB1S8RQ9dQkxaYCrn8FHDhWVDgUx6Jwv01T
P75xStaNSxxBfq6tUJKqe1sydAQqh1BDrPYSs1uXt5I/eydLIzJufGXpL5lS0btsHqsozQyAV5yE
ricyuzTw4z8UobgA1nCaq2wrEkNODnCwcPPsdFnq8kmQ+95EKoy+Lpvvco9HdeVx3yFTH7dtFv1C
86cTMclg3x+iPnPlEV2EsEqcsOBC1dmiPpE1WvcL+ulT7LaehRt7YA3DsTG78NuaVfqru9jjnWft
GnVYt+qfXNfslXD0WDBSU80tCWIwjy1aAD9H7YUPU7B1W4J4bPmd/ChyYx0a9R2kjDGgSzGBOKAf
0GWnot3oIw2duS03VbRUtOzNiujhb30QUdA66qaiMl9vezzGDEjxnmEdikEOr8GtaJ2UY1g2BKaO
FlRt5Hz9qpt6GQ92LQlnjl7CV0a7mE9T0U8PUL5JhjZXFfckzZRrupB5DUpimDGknm0aduVmOOSF
IP1kXLTo7x+UZ+ePJr4ht7VtN++WbRgMzCywnYkzK1ybdMmKoI23cF5qBCLCsEyKQnM6JigVtMtm
Wx9Ct5Dft9mKvprG2Ff47kUWA9lui6Z4DrWdx21IkzyZptb54Jhz87UaoxWT0z5cFprPQ2ueqBun
hYx1+T+Ozmw5TiQLw09EBPtyy1JVKq2WJUv2DeG2LUi2BDKBhKefr+ZmLjomuktVkHnOv84io93O
drIaYLlKg5jY1cof2TfCdaqfbCvppoyJrrZOGBNhO/BBBq9NHTpD3rkLWboeANee+k5I4EkTGfk3
7FZq+qo1Orjrk1j9aBtTvm7GK8scksH9p/hrntrExU8YOV38zQht+Ix9c3Mju9GvEklWn7YNS1mq
SkDt1J+T6rcmzrHKejmN3DBVHU/FyNb+z/W2uM6JEZdcK3r1jjQYPWyhEmHxU+n13KkTAI06OTeH
3VUf0/psdU1fowfUycsYzgsHtGUfABvR7OncAm0diiOQFg8DjLeT2v3hXuUiQ58PXIafZLngZou7
tf9m+U79SD2ICUH0jPyI9kX5mR0K87Y1bsX3Ve3h1ZqlFV2RH8cOxNJSGUJuqyi80mNuvkay2ah9
QD/3Nfo7sEzl28RZ98hRmFd0t/wdg22Z01237gOT2b6c+5vVL00EGE9mhtE8z4yxv4YkXMipgYx/
T6iLq1nIVSPJg1ziX/TWdW8r3QpcFYaYVHSQMbtYe8j1JUlkU7NpS9cp/P7oQyxVkf0dQtCa7wbN
bp0mpRs+dUHpXQkaTtw0Xqvll6mC/j8mOPfL63e4gJoeYcrpRo8gn7GM2pqJ7XDmczkI+x4P6Tgj
rC6lyeOtGn8Lb9ljKLSkUoQ4JKEq9FHNP1awNpfhvWrHglkAaDFaDkFgdF9PX5092QoOqOz/rHPF
8dmB2cb5FkuLN+8w/YtqnfoLhQ47tjst69vhKPO8+/X2k+fDew0pofuvBuVsU6NQhxKNWU6/evIi
HqtKVu75aNfq987EGGdzs8MDJhHLWHq0rvyotnX4ebSO/bkOzvh9Jivo0+rVHJ439IPP+PWj30JU
5Ugs4t42+QQCN+SH5ZgzujRUhQyZ7r8DFfhPRYjRZzeY3mREHbG4Mqm6f/sdnD8nSSrkmVt4SZbY
awnOs532LfRL4vNat0RU4nP/22lCNHOS7n2XzFlgG2POyQzCwtgi9Q+Ia/dbEyXy+xLU8t6ZRNRe
dG/bdd6SDeJnG5eJSXXt2bSguPQkpvvmV2+lNe0VPJzbfGxJbXFsmo0KBynn4N9gRTtwKpTP5yEW
EjfrTow+0HZrjwWcz3Ydw81EqB4i/cOp3HriUKu86DwQIR2nPJdInvnriBrYF/uBg4jjTZSyhHkd
nfULKSGnir3X9EdCLknrxPd1Y/t4zN/2MTLsC5ot584bzRaku4RHTMekNXHK6LH+mnANDCm2lxgs
rmGWTTtYgSGdRuFTbKI5YdIeAbaAMll4sLzK7f4pAAbwbMdGjDkrbzj5aAudzNeUrud7PWPHxSbC
0ThZHSvxMZKqkgYAhXsuQU8rpCRd97K0E5XV9daHkjtXJklWNdN83Vzi3fiIzdrkPQXmj93UJ2FG
WZP9ozRz+KWgL74P1cqMoVuezwWl7wxOGEif40lZCX193fDhasLKUyMi8b4u3uq9U+Tiv05Iycbh
FI+Q3h9w1urfMrkWZ7yKF5pRz4q7LjjTBzA+tm6ysM9M/fzgCPQcFwL41r7YV1n+Wjg77pgMTX9q
RjQUWRdq+dcXZUNuetnFM/mtIdAzVXcJq7Ncl/dJbTUoK2d2fV4jvTwmWuMFpwV+/aqn7baxsSB+
C/Z2fNmFEw0kHczexvDf9I/b6Lgv7WpsUUwYtEQaS7V/NX3o3cs62t+C0Wk/ep7SgKTjaXvZjTf/
ls0U/hgg2kHQRMi6OXjN8t4ht5YPEb05MxtRt7FWTi7D89o7DZDQugbsEhykYnoaQVdn59LJ2Ftb
QJhgDzygfXuX2kbNFLl9CFgwq6qAFRgippxmZ3K3EQa3RT07JTuX44nrSP8f/3igRi21YuPY+cz5
+t5YrfcSg5wybiDF+bcRAvSxtMr6nPksTjqQ4b/DCykHeyLb+t9Iez70Ciuyl6E4aK4aTGvMazXe
cEBOmSeCZTuJC8vdpqIp+TiwGia8Yo0Y/JNdYxD62zm4lVMf8luTOleuTDIJAyWJXGz0HA7I0DQZ
bmUoyqfA+LbJ1r1Pvg/bZKaLS1Tvfl57Ul5v4II9XtyNJa4I3N6sRecN1cdgoZMFvpiBdKhRrMPM
Jva1yeu9PvS9HVZNWRjviJJ8GMJYp0KN0ZZLpBgxY4keXnFs7A3E/D4hxY42vog2mbfvABFSZU3S
2fHf2u4CWMG4nu2rWpwjSCNuzzpTo8d4puOya3mZGNPPEEOUIaiFxWEKx6nPp76fdvBTrBuF5ww2
C6CobNK4kh2Bx4m6WOO80IazIt3kjvtw9zIG/B+CW6rj6Hu9XYR9Y36s0aKTfPMijYM5hMpKfcQX
xzM/3+RmOoRxy/Uaj/dc2v3nOm/eJWm66U/LDVZfVpS57Sne9r45hdOUPPer6tuclwUIoXGjqWbN
CNukkA5u0VQsAQOiAGAfT7fr0bmrNiGjx4ZF4U/Z+ZTXTav3U+p6l3nTOcOQGtJZZJZ0eFVInTuc
r2DwmWxS4DAdnp1odPXLHojl+AT0MOrxAAIPC58xpk7Lbqv+4eKr9rMDddff91QesRIsddT/kGSQ
uidnIgojBxT0pzukxU11WqO5lk/+PpYmrbYjGu424PSZTdSnKZz3giEYNFrs197zlfPJscVGk4y4
EEQqtnkJ005wBz8ZuxPBi5UQfOKlVrIbXWAe7d6Yqsrwzja9nJ+lexOItXGwu3lvy+OvFECBv5eb
efOsedA0r7wNcVcL2yk8jrymEBV+v2zVVKZz6g69c5riamE35fmBSnU2QtwE0cGa/6cs/StpVKG+
T25D9zu9IbH503TWoniDOXzSlvWR70sJZZ7IXl042qTdzGT1dp73GBkTiivbbt9m2CMagPRtq0kO
Lbnxwz8yDMbkDJTfV1kXK/iROqiStYCbSH7Ue2KhBZwO94+3+8q8dmWolkJubZvQkbwyoqoJJjfr
HSnc8zbu0/ZIwKzlnK1GQOpZtKnIE+fc9GU8a7bphS6JbdBwoafucLa/Y9WAg7TlbjaGl8T5WvmX
rw9AcFN78gAx9XtUcwad92NgeeT7cZ6ljfssG3EoMOESw+NlDvEi+sG1BnFZxpWCPeJ6lgeHVsX5
LxdLvGUwT4PzYpVT7GV1PCbWi88ANxLWcCzrU1JuMRQl7//2zZHLvD2CVUf+p0MgSFQoo3yYFrm7
27XZ400/8g44OmPLHMnp1LwQuS9xyafrqgL7jwPPPeexAJq/87auG++AdUkXQH/PJaLxIyjOLS6L
yxzosc6DUGzq7C7IiVKcK7v71gEPqbRvNxtwxwZKz6ZdmuFxiBR3Qcceq/JtHhCoG7Jr+rQjCbpL
EUrY97azNoBOwpv3zB39RLMaEZB6TQDe/h7jDseMNl3pgsW19E7VVJIEWHFerA9DMvEcQXEfJteM
PvJ7czNPcFcJYnHMYhYrl1RKt3zMpWySAk1AaLJS6vWX2x6rnyUYo4+UB06Hl6qLGn1S7RGyRST0
1RfusA46m326a3NFQ+FelCTMuXmt/Wn/aOPetSEr/SV8C9ToRNcEbpUlkVzDzLMGPjjNd/p9nkyJ
w4WaapmtmExNpuh2PnLRrSvlt3rX2lxvud57bg5fNAWuGpc/Kzzw09TWvMmnZBuCV/7lXJCSP+6H
0pty8kMvCfEW8Pp/2aTUEyFI1X6B5Ks//PJ2HdEsHtsPdm3s7TQmG5NFsDFvwthZjHl1WPXjtak0
92JbW0eYowA5YL915I17Bow6eVc6jPzvPust6rtGE3CXAla2A2tDuRw/5G5PfUrxYlxCLwwwvzJZ
yvJkr7Y/vkNEKH6Ytemre4AMVABKaA3GDL8VFp2pESKiO1NQ2VXnrD+A4evqdJiStFGcEuGUj3T/
oPMOYm2ehiWyHgPkFfEdcEI4ptZoC+c+APt4X9YyACytEYTBoSqLE2xOBqA5v/VpSIpQHmbd7hGN
r9x+BKFz+rI+6agK+7QRbJPX8QjIBKYV0HkFmWXF6LuZbD2dDCCp/VyqX7XvyCOX2yHKrA+PUVGV
J32RNwP6nZ9j3zP5etBTTRp53dBdZimU/Zy0eChP/drH9qNN3h0n+ApkAKcJT8LUgzXACwpGCEJ9
unIL9ZmH8aCGfVZYe+qmA+R1UP5aT16J/PxbcEvk+Gh1XdeQwStsbTE2JXuvj/I6+D6Gwl7zZSVg
+G+jy3iCLOAc7ZjPwW8AZ20e9MlmCTv7M5Dl0+E6jcgthK9eoYMt0Zeh8tVyStAH1t+X2cyME7ji
hpOxSBIfu3WXl4025reePOr7mYrrOXeFPmAV0XnkXu0Ew0PkNXK845brURoaAUQitIIonIW30l7v
if4TvKsMMzHFZU0tTLB89YcOBQEB3eLfjdVMKNOKFeTvODrqeYP8+sTbbv6Pm9gQAVrv3gmo2HKp
GQIeeKO4Ld6pbvOjKXfHxirJEmIkNoQgQ3qhLvBOw0B04BvZNUjWI7oI/zWLMsd14BDcCmsTMSoQ
jjxy8Edom43XzX1FfyGlnfUt8Pc/2W1dc8Zx2vbZDI8d5e4Qhetp8qHpsZUZa5lkGh1NS/23ba/r
+FgRK74SVwxE84DmVaynsJHTLz2jjQKjWgTIYmIPxGcQ7VlyIlbUsSv3wKDfrcf8wTbRr89zkNQP
uIrn6lzP++qdJCAxKMHawtuq5HAGZDaDV1Jg17Y0j286Rt0TzoCCarL9KA1wpfWpsbztUcDZJ2ex
cZhkjoIyzILeuDvlWjPb3GIpsZyGdhrPGrFVlXkUVdUPLqRZn5cLjuFLTEAWKtx9aPecquVlzKS7
O0euq0AuGRwDNzbXvPDgtf3FyvYgqh4NdUMEqQ9bDLKXtPWTRsKJkqheAv4w4RxFKBztnfdkmH82
w1w9rbiW0cIIPrdDIHB/OtijftT1FD7tfO4hS8p4YfuuhPzYTOf+JgShffWDbvxVlU6P8mI9/OPl
pryJHx1vBXRFu6QIsQH0Hqnzi+WRbiTI/hJtMNapp+NOAYFYVNNVKkyO82Gs4Z8jeLFPnSn1cKIH
MQjOvIw6Ltw6WrsTyRGIpLTc9/HsWmFrziGKApUpUUXBCUOQKt/WhWU5n33/diEM2v7gX+bMD5qB
1flN52wSnKW0HDeX9XbUpzEOVXLaG8pMXpdyFe9+4/PqCjmXP9s4USAYxvd+Qfeg42qIDfuudwDD
wlRb8GuusJCkEwseXDFDC688B9MPBeZWZ2U9T18btb99LuCGnkAEW2Q1oY5eiAaYETfEwdqcYNcN
b5Jbl3Zqe1KgN5KLPRAWWIUg4709vNfSJO/NHo5fqIb97tHfbYF4ucf54K6y67NI1mBsgS1GPG0T
n+y7DiZZX5Bu0W1oVpDrtyW6kRZM2su3cJv2/xy0OD1hkzE7a2zJ6S8EXSMeKEXkwi/DUPn33q6V
+tzQS0ankl4u/zzXnC9X1wLiPVeH8pZ8Ut6KZsbdeiyoJYtNA6Rk7hYR6e9E8/KIWlY4/urxsv23
obz+ZiUkOWdDRcgMbyRt0pfGEBeQ19NKy8h4lLZ/U2d5tJaiiR3O5biur4dee/bpeSQURsPQJ7kb
73BHldVp4Lpa0BUwjqy3iDm2XV0QMi1bbq2T/YLFCLRM1tNMrij7bn3qWQf/yTU2kFN7BBk9Vzx6
f9rBzFXqueZwQTFXM90h+uNLYJAYU0VFSH/yau3UeWi0/5P9AskAINre/1ik3rjBl5U7iSJaWO0U
b4gkH3l0VV0sgLDNYysb8aPe2q7NJ5k4dtFGyyw/o6kcQn40DxbFoyVXX2xH+xvJQr39ny43hDuI
8YMDSdW2/qe0dZCmMIlFX1AKUZkQBQFt6vFGG08euW3wbDMPb387eoj9dPGg57LNVjiIu8GqJQqv
ORSn2m/Ilk3I3COdzxvHH5tL0vVp3mYadDmTWq/gfzt4E1a4AV7H4XlWU683/Kji+HTqphzOJPyS
fYZsz9dFyYMK7IvS/r3pKjt6nMKyQqtQaacqTK3B0O3ECq+7tYyARXU0dXA4821CJRQzyKiCQzBS
YTwHXK3sEkUSBMxwN3RUwuTrEFcmR/tW18hMRmCsdaw07bljDDroyMj6sQ89mxRf10/biinWXUZs
ZDD70L+5WWtoIrSWNiIITmiKPit+5fxYumi+CMj134cSwGcR2PHKHFe1DBqint7WVSTrnamN8y9U
dVgWM/j3t+ZQiIy4KmucFWMU3ujJfimwZYdYSkzt5/CJwduEnCYssDSU/8giRJtzC9F5OUK3b85J
2dvRleNzbXPGbc/lihgnNuLgsNEQsc/Xp4qxMT4H/PBfNt/XxHyrI3HuECp3v9VMUn7KyAEnnYpo
cC/QAtUVZ7y13GEqTdqbDuYYs7A37PcuEOT0KkPQ9NQdYkA+1cSOuefcbLYsSMa4iG/esVTDKDiX
gODW/sxiVOP2q9q6u6Jcbg2izEBhTI9A2k484UP76CAw7XkDQTkKDPvldZj3+bHW/PynI1zs75Bn
62sSe8kvd3BhvWvF7WiDT9s8PAgV7S8xJ1abaojNOocIcrxTmxjIDVD4DkWYAQhfJjG/Rptvbzmt
OQZL5zKMcaoRzm0Il9XmFqDuLaSfI1z042D04r6l02TGLufoCiIfXOszGjxpPQiPQSBPJmjgzLdb
4urc2rWOb2g2QN70VCZhvnV28NihAatfd0m2UUOPda+WDFWKeOy0cYZn79hmSD6118nZs4S4Jekr
59XGh0k4nyVc821KZIV52B71PyN1s90bMGD5zEiy3zIN4pJ5eLClfYZ6ZRzxQz25LyBTUhcWm/TI
6Ro3H1JtrZ96pRvMbwf4L+NUW4ENM4Qb68OZJmt92DsHdu7AXBI8AX9164k2gcB/t2R3eDmyLgN0
HAovvm0pG94NREt1rhhsRdpujbb4msbkpWFBA76GGLUvCJqTnx7q7+akF5/nJkk6g5TR8/Y/y5rs
3IHtBPVcoaThoSp19WWNc7K+Ih2HePWhVecXv453VKSARdvL4S3rLwS17YykFeVeOq1H2J99jRiq
qHRiKVKdd6UyaaL15Vgad2WQLeVPzSBU4T+R1s99tBgWu8DF1ZR4/bq9xfhA9J8QUBgpub9pzDHy
GM33g+IQ+0UDGCGZcBffny5iW7mgKhRx39xo931wkCD5GJzO/j0lc/TDQ6m/3Pa86WdfdU3y3S0b
xOPu0TfJw2aPVfdiDu+GWMUins4usls0vh63VTa6kL3fDgGy9DDP05Q8OGMEv+Drtf0e4DMNnyy9
uM2ZCah0C7eFSKGpKFktcC6rnNlsw0qYhyYAjyq2JVz/JFy1a6bqceSoVtIeKIKdWPVLx1Fg/+S/
PTdoEvs0FOOC/GJgE37ZAZBkTtbXUKZMGj3drePRrSmy2Jl0TCrpwO7NLc2AvWtlahkPeo9nhrFb
Q91R6iyadwkUJt3Fyyq+d6KrlmmTTBdhPGY2B+5thMU3mMsd7htgHw3lteQVTLJdgGFm7dTHkvll
nIaMGGQ+YZyM9vx1mMZz65s+etmLOXEDN3OAxX+Kduu2FA+o5xZLVEf+o5olv6OvCG9+JNcCCfWY
uKN668Boj9NOR8ntaUwA5XBmNF12hGroTj5SlR0pJttNQ5IHmijuay7BNQw+nRGgKWPSdfpza6lx
vt/WVrw589irbFXNbuWLQaULI+uhWfbBr58PGjisE2XnvVcMY1WN182Zmvrej8eVSdVb0Wjy1TB/
DmLbnwZCE4j4mjpJuqppZMPSqQbF6J3sV/wgTfeJ4zm6kBi6vE5ejXzITOP4ewui7gsuMn6jnQZI
fHFL5PcUoD66dtA+dzifX7ZB6rkwMBUoPJfdfe0YhOG8obtf/ZVLCE6TCCRmo23WWdm5yJ/tRa2n
bVBe8gBM6UT5EtfqF2/DxFUKBAA17my0Okim0J99vK6YJfYZOdxeBfFXZRK3KhqhWpMhjFPjJakn
76u3kLcWYYeogkWSzj2ic6dmDOGjW/PfggXgwyjuiBunHaqTf0yt/ezsnPMZNIY733liKY9zi2T9
JyopTBDu3sdvDs3H8/OISE8DWUXOBs4Sl/J5iXcOaRWvxNitJg5+16JtojNQB2yZrJS4etGeYGog
wb67cKlrpKdRZRdREM19gaYV8ZzCg3l/MFnuKO0IGLz2TuJ8k1rJSzlIBE3uVPJH7WIrGWSk7V/j
qOeU9Wapfq695dqnqG4439nbOWT5kCxJrejC6bfDhfJu6lDNWU08jlfYQe3Fl14w4Be4ofyRKWcI
yIYqKxnhexlRljXh1v8xXbx87Ls1LVcrsre7Vler/xrrI959iGVx/LXHDVuPP7hQARtZYj9n1PnB
/cHBlSMwbwZcueOUnI4lYP8CuzV1f3Is4wgsDNvyUlvW8JfED/bh3bbnX1J0jTwh1UKv3Kwr0L4c
Rhkwnw/2B9Vpqn7Dh7O9s6HgqTPxnuT7wb2JasKzcdfM3MM7o/p/VB1uJrfkwkFGQTbyLNuLkT/3
rJhPDZrLd0IFoNv8qZ7+RGjVdBq3yXgfeZIW7bhcAHPU0Yp7oA+eHxJvjcri2g1+URze/NhFLKJU
QZjU6bwj88B7LY419btaoMO6kYcPMd0zpnBKxVwZaQelOKZrpBybZ7kgKGon/UuTpPHmH30Fb4FO
4k+04Ha+i9btwEdtH+F8ilyE4llpG286e4xp5Y3XT0S2QmQUk1UzfZFgL/8IXsT6qgdsa4CJrtvl
1uZxwC6W9GcuZkbah76H0kDJP6EtQVGIgH5wWQiKTsWWKsakMk8kJ23hfwffJDkrTIz2/Rj5PS6p
ZnHXUy2SxSvCzdvbSxcZf+L7CjgjuqPTOH7W2oictYb8+tQwSCo6T+BCAOlH+YvsLUxf/BSeyOFG
b4Kj0U7+s0eUVynK8U48HbbqpsIKY7RdTCS+z5frD5zNw7SWy2nGLKMusQXoDpV7oJqdtQPGrNC+
qpxGEZmguNmR+ArGb4x7FTViBYneLtKWWj+10TY+RpFWVR7VuooeQm93/vMM2cUwq+vmnwGWzH5W
ItnG362KlJuJFY389aYWG3NqMcBAgPjiNQ+tCpcXo0UcX5SzNc3jMTnyD8vx/sp51oozThrxaKlw
Gc+bqURwj0g8eSOeSvwZ9LITcobK2UcWPMzUf8lB1KyURHinfbRyNaOqGgRbCbLTDLMBdiTo2wqQ
SbImnkhMo85vEh5XM0K84KBUe9X+C8YqR5xKVzcPxDAfulCMuu2TYsM4DYtH7lZiTTOnJRWIX5T4
+M0V4eH6mfilePLZNEyOHFH/q0I7+hw9bFdPcbLN8nLMtv4WdcZrf9ogEMf7Ua1bf4n1XmmeUVwk
+RBNa8KI0Ebqrqki7hYOP+fdOKTeZp3fccox7HPscgMu5IqyNSnSaJ3BP1vb4ls5XoXhFQBbfElr
tf6MyPjY6xbYRKSDS//b6gcmxMihu+ACZxSKIqi7lvGpMXVBs+qN8oo9gUCJafZhBlEY8slGpou3
3Wv9onUiKwC1P6L/BlND3jkrTiGml6k9cjPgMi26SKAnXIlh8y6hhYLk3CyH+zNaUFTlDsLs7myH
UflfuPFR56VcSDyCj3vGNYLUajHIYm5pOGh5dD/s+i4A+z614W4mFA88Sz2GuGH+qJvVcqF5bgmE
sxds5jyBfU4cCn38Gw+x9w15hfsfp/oa3rRUbXUCbJzq705tLyPafu5o/a1uNwmDg8q0LJre7BvX
TyDai+NWLnN2uLNcInMfZG4Bj3/KqfaXs7ezasFpVbJ/rF1KVPD2lXJ5setgVPk67etDu7YDelPE
kaxOHkzgI8YLaSOLFQfkf++NNEv6WizmYjnA2ykIq3Nxxy600XkZ3D2YNlSTEwg03AfNMPnPdE7U
8ym0bjCMWhPxwgcafqEz5vtJD3gy5rXdqYEUaFoev3ulgfRYjlUj8yXSHlfMJnd1bSKZ9EVio1Br
8duhxSesPD5zxtnrxaoRsCKOSBSnI2D5GwL1nfk5mNzqsZqXQT9tyXEs+CCjA/WCjR0C6kLjeVEL
VvszmH4ZvfKhBvBbrDtltpW2915KiN1sdATrblTXSYkYb+AwTmokg7u9YDtfkQ88lK4VRKcB08N9
2/LQf4tskpMu7OkI9NmxENGFk2OVn11rFvDQQW5fAUKE4461azZnC5rXuyKXZ9AMh9Y7IXXveJAa
0T4u0tlQp6KRf8M9hfqL51R2rwyfyR8kjy2+4ahapgxLl8vGSkBo/RZOdfUbnVG0n0aiPAM2Cbr5
cGz5kXua+v+vnSTlebx3YO5/3G2ctxQ9bfMIRjSLK00P/UoeV6u+jFuDcgMGofufCA3kAZoGfm3B
4H6c7GAZj6vkVa7yzhfiRVR9g0Mj4lX+we084AVAGVA91qil4yvCcuHlS4sdFbEkNG5e7nq67zuv
KTMQvPhjInSqPeMdZJJZ+rYZ76LZaeur4wpJuybFEBh0oJhIz6T6HGy2hPfO5s5X48cmW94y120I
tSQujRqEYLC1LkC74+4ZoS5p+6HZcafs7lg9Ux0nuXXXzhSQAH5Z9M0GxD1aXvxOr7pEkTLtW/nI
S4bE4rbMfbcr31ku3REzuZRRzBERBhiVQsy+ca4cxdWfeKMMHxYTYTuIgAE4fJ0tetza8PgUc4Be
TgHKJ1nvlbBuSWuz07jNur/0/Hf4VnAqCF7gkU2kdaNBZDbygaDwaN7Yit7DF1gMjg9CIStwvXSZ
UVplYeX67Rk5ThufXBH3/tlYkKVkcg3z2Y4F8tpJ7Z64+GEp/NMqau+mHwuaZ623UqJxa8Px+ehn
MXzj/ZXhXelYm7nDSAFc3PnLcx3hpM3kWK8IRvkSmcWJr3Lt0VkeSQgy8TUZ5+Gp2jG03yU7qSPI
X9qDHULsMeqXsvk6cLrOd9CbrE9AUomwX3oriMeUiLXW52lrji7vdR3IfIZG/U/1UPlFpCw5Z1ME
hsSIdVTfFL4A83vSHhyZYGJrixJxSHgeV9iuy7jOEZMj9QhfHlckHo+IfqbcDt1mOK+Lv24v2pFt
iLmv239EGzn+/CfCPsaw4M33sTSVfbY1utd0OSroCSIfONiHCr8iONTEzdO3SGFS04YOH7Rs4D0A
5zrkyrYV/k3qqJqzyjW1yOJ5n5yiJ9L6ziQcnxlqS2JOg8MNZ+4vM6t3tVZHCE9Fu5JkaGK0nqtl
f1dtGX+roHgcRgck/bntazq9HYRJ6J1lje15IL4ZV0cXqC0Nymj6DRUCbZ8MiccO69dIDflyBJgF
c2F7QUzutIXrRQdQTbj4AhYMU3FBfE4VnZwZ8P9uR0oDaDUgP2UEa20FGIi8Lp+iTVhZ0yrutpLk
R//OHAjKL4Hp479wDpixgIOaqvDMZLzikP3+zlsMnYgZc09jZ5fO2RvIoiVQYfXfJvSH8kEm266v
1RSsP3jBbw1961IVfSLlX097+xdyXYGDbLJ2NGExw3O4oPjk0ojxP40NeLudSA3jjakuOVtGHXNm
qrI8itnz2J943F8kGqkvSPQkRwN48yKBTM+fx74eDR8uZBbeWDewlqzV9AxJNTEeGjQvd0zuW8xc
Ps9xKsuDU89LiHjIsN4MsqDEI0D/MnEa5aYmFj5lqN0/1iTQ373JUT9NH+3/I+3MdiRFgjb7Qj8S
OI4Dt7GTe2ZlrTeotmbfd55+DjXSTCUZilDNqC+6pVKXB+CLudln5zulYIqim4o89a0NKW1pYh1o
vkkxUkHHa8P/J6flx3cVGrgvIqydnNCyMEpk2GzcTHm7GvcwrXwymtit2Cdn0JxkN5khrUHuAHkj
dBA7HEuEfiAdtMpBkeAE+RNGYdVXcLfhSzQl2lejyynsZDanyR1srNTck6jsrS3Cd+fOjkcaSXDc
kQihdEz9zMRGIJH5YjgtRVBKe4juyaujsLtv5Fj+0LE/HvbdKAERAFSgZ9x2ikAdR/w7XDKCSI5e
2km5XPA4ezZcltxPDVq8iL4Zv1Nghnzr1ULNHFOiEeOrnc3VZyUTbKdMowi/t+x64z4l//yj0lB8
bRAZB+MRKr3+nSkBOZRris69yB7GRwATciHmzZbER6ROkn3jdk3zhM9LjajanI2fqppzbiPU4fJd
YUPT3gWzXX6IoP+Y+6rsgqcIhNQvDnNb7bQunQQXacNEWZun6Y+cSt2IBL2yudfMg0RlZyaUtOq+
QE40mwTzc0nPKtpYJ7FOtuBytg3R3ZM8EjCYN6qGT7EVRkhFQ46BC6MiAmfUUqDpjklQ9D7H/KC+
4MQ+0N9iZtZjYAfchYzYNb/0vi3EsSvs8TmO0iC9VQhX/lN2H31ptJK1nLG2/qRI524H8S6zt6CR
wk92UcT9qYpm+jXswHZPmmuK4YH+MHy+enfs0FOKyJxuHIXqlOCxJxtSJHiYbpJ2VF+nYUQmMHZu
6x8TytK3Bk170aHEPUUnNGqWtDENkfI4a/N011Xt0HmCFjx3pxIurXQcDq59S5W0yViEFb9C6woS
0fRpxgk1UJgSO8to4/IhD3wQF8xe/WPCbpEfkWzh9aSZydS8JKqLn5Jmmn8adDt4o0FX5VInx5C+
7YsqwDV+smaakxwS1q6vXLGVJVGAl6tK6khRNJhzMgqT4GjBZqAob8ki2I2S+PJIRj40vo3NOLwW
steaA02N6n5ug6w+KpAQX6OOmwXp1TJ7QdCZD5vB4sUxDSAVbDkxoW0MvppfirSzpg2JhAn1bq3B
YQsMhZql0yauPNz2p+AUkKPcC32kwh9HmSEJXPrqVyscLgkt0oJ20w5qlNx2Zv856zJTO5g0EPzU
09RUnhyE+bubSysjtaL0J39OMiT3hdN9WSykEYvQ+E+oIHPXupkRWmL1DjXkMYddhZSZYlJ3M5W9
NR9oNs+fHBLgnBoQSL8PNNCTNHes5rurslDzOtJrHyr6E+INLdHRQ4uKOKYGVMong1Q4s2wyqQWI
qYj8e/oPI/o8k9p9bIw0HY/0ZWLCK5aKDAqa6oNmtCSm9Fy44d5q04rlo9Vt9+gOwRjspyHFSqyB
/F6c2J6IuNzMwNCX6ZhiHTQ6Scp8smGJRDnakTCgOsZO1DrmsRTSQr/zJ0OULZ2h5DY4prYT/d23
VjH2zLgMFROBU0glBoZLhzTQoGb1I6lD9zHmeIMOw0HyTdHeVd9EoR+IvTba5B9ISAzm3oYxEu1o
vbVfhD8bSN7NMsywq6jtpzas2OWbjiBPyyq6Y0HioNsjcUFBbkM9ITB3c+KX5NdEaR906lJonPLQ
tLYdtRfyj7pevBCkEcgNhW7Q6tawTR1ny5weU4M9dNNPlNEGK46WELom3zz3KiYzVkThNhrRAW96
HzOlW7PU02ZpRyGU/MGdxrYhgljikffMWWJZOo5h9NNPzxIe12e/qBrgC6GJDn+O2EEOULva+kbn
BvMSDHZCG75VRkiEaKjqN0WMHP2etAOJsKBo5CffSfynNpj9e51KjX8rCzXbW5gb2rB33cHINvNk
qOm2DCT8tLHVs/9wHyy/amHnf5oQj85eApHrP4ofEYZmORKIDVnFHip4FZIbM3w3uwMPzaZryj78
Ac8otI9A5TBLnKZ0Ulx/wCJ4ml1Wj35YGWTgFRevvVVT6uMzhDl9TJbyzZOtIaKnH1/NqBnrqqYG
UTjGTuZZtU0wG7ROlMUoVaCOif2dnG0H8RpKZ7w3krTLX+h56J6muOufzaxo2KYRtDeo8cPxcy2X
+wn9I/0NLAZkY06S2cMte5yvf2A20kihJjPvkaxZlrEPfJIlNIKiX9twMV3A+3o73PrOiFbS0ixo
mRTvsq1yAkMPNgkWS78rKuyLZI1O4w1J+/5rZzgowLmn1C9hWyLZh4ZzW6CSsvb+RAkOblNAP5pv
BtGvoOqMcYdkHPTLwswQmxnJh3+wyLu0AANM97Pli/ATqPbiQzJGLJxI5u1pUoWuU4YJ5S0NOoHY
xEwa0P/EO/HeSkyoElOku8fCjc07qrJtjhs3ae7HvEvR5JCotl5b1+mbTdmZNQsB+Y9POiHgxJSE
j83D7EeVuwmAVVnbxsiXLu6AuGavBUb8RTVxNR8qCi3dEz91fKk5nADza5VLBlVZZrufaTdAT8nZ
pXhdFhXOTM7NJ5BPVH/S1Cl/Nm5v1xsjUA5HRdrRuYGIA82IrFuUgMFijrCNTT+LjrU+ovQBioN1
B9kgs3kQsxu9kupX1gMTMYUZKlTn743K4kwj+U/pPOhQW5O0tKpgrycDRBj+177agz+GWxDbMyg8
+hmB/PNu6bkifUTiFbSDHe/qfmjjQwPSNuSCFfYPQvT6AhFwwvt5NjXnQ+DL6TVbFiPpiZhbblm4
6lVHAQLewCqT26B2UhPCjtt86Sl6jseMHvuHjAMBO7UcW9iAslPB0dAN31rQ0L8hJsg7qWUStJHt
+M42kIiob+hk0yE4l8XoQSeybuoay8UNjS2oImYiK+Yr93zrm0FC9LOBQpOwCc0RCU3aN+0PSqRm
ue/rXkG64UDeNjQZeYAo+urIn4XJphlGmm9SoUp9Z9JZlB0c2U3fUnsgsz33oRvsBDfg7BtJWWdP
i++S0jFr4maud5p5QlDY3fRmTx5JcyqLuMS23O9Uz0RKE74RLucDdGj6JdLBfIXEpn8YG5H+1Jgn
X5tsLO5DGUxL24jPDmr5U/6TRn196VA2SJe5QOx+h5mGmR31FzVuJs6vW5eZPt2mMkuftCROrO2M
LjjeWDZSgy+QMQK63fAhpjsNPDN5+5mbIucMxeZdO5bDyxjHc/tSUK6jb8qt208ZOUmkoYDov6Cw
GJwj8jGzQgWUs1NiCmlbm6ri4nka9EJrvlEY1/OtGKKqvCOvUdwUxFfzsUYWI/ahHmi0NCDhAtKT
jeEzcYj4ZgQ+0Wc+IxtBs92igZv1uGrB6eD8sKmoKxWklc0yPs6zO9FRlqcEz6XSXeZcmEvCZDbA
8ZBxhWMXKBqjfETmmjzQTFPHd0OZWkiB9AzRVRKYOWrhWAZ7i1xySQjZL3XQCgrjMxQ0WtctI3Jy
D5WMMrfosvzvELiC+KnsrDo+YIUh8n0t3AFRpiOqBwycq2pjRDq/mkYbIW6Eg/wblbaTHlMjS8Mb
EqQFcRv2RD2qrGbSv7ROqf3iNp7zdofCfp5UJpFeTnGtNmAju+hDhfTrYAbj1O1TMXLjn0XfIIA1
/eKAqi5+MiAdgYoqinJ+iKrKxHaWVhsM4FDfBtnD/6AMVFobtYOnnD68Ac9Z2ve9iHx3M9vTaOz+
R/hmLRHFZt7s9zhlGVle5iB3ZJ7uB6jA4wEVul7wV82IEoq4nE5lPeX2Pu04saaOD0fjRDJcoXue
AYkqAhzwmtBduaMsf/4XGpfi50Shp+w8gNH61rAKE10I+l3BPfMaHHoBba5AokBCyLEqUJT8swKJ
xgstlI6ezuvAJOx8oEf7SAnnYQIOsyVDZH/T/Jn7hEscSE0b7VlBNE4jYGxeoW+eA0XaJtbxlIVs
bJlWSFCNKU26TO+8xp7bQwcPE0x21B8vQzfPMDCVDRzOEebi6mCucJRaQBp34hridX79gQ8YfDZR
mC+1Rc0jf8AlqkppyL48qHH2LQPAN9AzYx609jTJaYEcfJKO3tD3xhMyBucohaFtJQWZA1EX5CL0
NfusUfOuHJJqg7mpuy2H4pop77mpBbbr//yQhUn619SCtlTbteIl91kGfQ+ZleMY0S3tov0Vi9az
nxO5BoZQC9j9HeFVjSq1Zd15ivrx0XRM60GBjbvCrD47ii1t3pZpImxbfc4efUpnoBD1BO6sZKek
dSqG2tpf/n5nJ81fo6zI2GYbKFRYY+eVNEV7OFQEe4fq0GdIXPlNXCOkJObrr6yHM58Kyx8dE1ND
t/EVXj0aBvIuiUbZeTY8xL1VTu1Dlww+8Dba/i4/35m3iBYUVY1CrgStfgVA74AtoQeJOw+jOkH/
bKucA1JJiuf/Oo5gNugm7jcGKNr1ZhPmbOeIWJh9cWM+FLNAKjqPwZU58Z6ryyiEkaa06ZF8R5wF
1ogu3GLm+eAWD05RiY++O2rjzRzFwiMP6Isr1uzL93+7ieJHhaUke5cNQH491wVWJzY8osYjROg+
hRbXDC1Ok/2YqwCk8sL6T1QB/c0X4gr49o9Rx2psG9MEV8Ecx2/VXr7t3yuaqguNYNHstb2mDC9B
6At6SWouF+AyF4XX2+gOvbojHjtRFVAV1xTDuuk6uhMOie5W3Kt8eoqp0cNtsVJ7yra0RPjWKaed
FhFBBgeUSqvjBjeZbVGFL5F3b1Ja8rM9dlAoZDOYJygF01m+2vVslle2z/fTE8o1B4NEMSPxrlm5
DxpuWkRRJCYvdBL1CigKHcMc6s+XJ+f79baMsswXdmjMkVbrrU60RFLTmChVgRkItaGluTAU3lDO
zfHyUGcfyFWu40oQimCZ3n4znVbV2QlshsIve59IMrOLdPDKqj73QJhc4CBnKqlItL8dBYCUW9eu
xGQQMdF2aizQBzOXOnoWrrkNnlkAZDZ1cqvcemyqcm+HQtuc07fojF7ABanYpNkAH6obFqQRAEMR
3oFZDb8PbofsVqTaFF7ZWJa/f7UIHIY3pE3LKnWB1QZGNjXOOlmNHukSjRRiRr22GJDpkXG4rSo9
3imzuGZCfub9OmQALZzK2GZwbn770KVfRrHd1pMXaxGWHmpI93bdDXsT7M2/f0qGWnwSJA4eGEm+
HSpQMRD5hLkZy/GLFGNHdxe1XmXK7MpIZ9/kXyOtJk1baSBkumzyWoLQF7Rb6iF3i4nWGNF7FZQT
arKOOlxeD2cHdakmmhjp6EQcbx+Pfjgu0A4NHQ3ijR+smOBnVnJ5cXJh3GdGJ75PVF5/XB703OeT
nHmSlyodfc0Lp20toKiTDF5Aj8tNldFjpUk6HkhR11de6rmhHCUkWjzXEBAJ3z4f7GmuqEM5eoME
Cj7IiuajqP/djYN75SQ68yYRT+gWZQ/OAjyo3o5UTbLIe0MNXtz07RMUUfMwYR7ykdJudef4AfLF
SP95+UWeHROrIHrOOANRZr4dM5rIKBpLebRHFpxR9W3S2xTE/C4aASfBCNDB/0yoyeXp8sDvD3rT
MDgP8KPV1WLw8XZgtHB5Ahep4tCzQtqnKbaneGD8KrKu+G0CKQmufMf3+zYDSt3inMXoQ61Ns2oW
3hCKpoJlrzXcGWHJZUnUXPmG50chpCV4Fuzdq9liNDl0x7GtvKwYkY+4yPaf3ViJKw/zflLyMHjR
Ohyt4v1nM0idyt5va68e4Jmh3mnmoyKfOOxC6MX/Xf5UZwZTy+mNKxdIX8tZfSqqW5NdRWHrAdzR
blvsBw/h6GcPk15eM1xapvjbs8AEwUk0pIzFVGHtzOUOlkVBwW+8smyq9he8Zm5RopvSBwCFqKZ7
io/9DU0+/hMORik3XYOj/vLjnvmEQJBYfpztmMGtryUQIGc/IaXqWX7Y3elth9yFfqNPl0c591KJ
Vlxuc/gHWetTz4nmAnupovPCTIQHf86+07mb7W2J2vjySGdW2rK2Mfu2ubyK9fNQXBhCY7RrT8Wz
fuxGJ4jJYQODpubcd0eQq+2/W05zJ8TIV+cKxNG3PhPKAjMFEzSBp9fa+MRpAFVIze6toDH3cPnp
/gSQqynDAc65w5Je9KvLDvdXDE2nX4gOBiiSpPczu1kM62oq5rTnbOiqkDeNVRe/aY0dvmNGIPbs
g/qrAPN9ZT878z2ZMEJgQWISt61PJJTNo6jEoltA0/sKu5YypRM12mnKkNdffuYzX9Q1AQ6zneGK
xDH49pFtO0tVF0WdF6HuutWG0vroV11Gw19DoggMJB4xu38dUiIgZ+uUCFQwElrtASh18jyN4sbD
YgKSg6X21F6bnQ72fJsPdKxfHu79GmQ4TBgxV9EpI9qrSGYeSHeFrVN7oRF2HsCL4qjxrFdGef/N
GIWwdzEs08nVrd5jiq5Y+oNfe1Hrzg/gdpxjGriIqxfUy+UHWg/Fl9JtRa6Ok0fhmrU6F7RKQu7v
NArodV/dNIXZoFS1i0NgRf8asPwZisVuOjAH3XeWjRRgUJHVqe7hJJKfCFq+0Dg4LF1ZwZX3t/5K
65GWefrX0jMAOCRJW2BQEZbDYeh8tZMa+I7Lr259Jiyj0EKjc003uHWt7yd9PBmcFJ3hGUQjEFct
9ck0XdsjZrf3fWvEe6iQ7j2eKc1+hHF4ZbGdeUicukzWtkGcwlXs7UMmWCXjXQQyUiC6uMk1pztF
S7PB5YdcL2keknDIRvBCo6NDIuftKMC8lIzYWbw8sehNz+hDjcB44iMToerGDuYfnX2W8f53jCKY
k7ThvB2vmzWiIV/TPQqDer/N5iT+Utc2PLrLz3Vm3vPmiIMcVDL6u5OgR+0zabkSdK/g4UrXdDzD
WGpJ5NJjA9/gynBnPhbKU14g6TCXdrDVYWAVFbpx+g+4Nls0IVVxfMfHtb3LD2Uub+fvM4e3x0bP
tUPoNkZ4641DtCrmMosKjxXfuJ+iIg9JcMiiea1KDQ2Yg7tbRE4lCA+5bCbcLyohOG5nKJnoV3ux
1YLIAHjidHZ0CFy9PjG3jWZbOy4K52oOJ1wQ2FZpS6ee91zUeavtAOqopxmtDqmbVDPlQQ1J5H4F
zDxBQylFj/6afgJBUQyjk5vR15NuC0EmD7e49Ohox1F8TlfO33Mf2MGpzdCpedgkLN5OpDEQcGeg
lnqh7sTeTL/hJtbSgmQCzWaXX/uZNULalNeOlfuZVFIcA7KAJz+DzQr7zzYONh7taMOuk135e5z6
K27Lyxmz+sgmpQOThbLkR9YXBqceunzWGQ6bPrhCc5D9h9Gk8zHAqWIL/FY8wvbA+TnDr+Tyg/4J
/t4NbXFV4cZCGnR92mZpEDdVhdyK3G5g3Za5jL6gh3Bfes2xFq9VB6Zd2AWPc6dVX0TWVQd0/eq1
8gvxeYCE8NiTMtxf/lVnvvSf/C8KdV7Ku3R9NhpGECUSG1QatE9B3TY3cD+Kjyjo4isv4PxQlLao
vqolr/d2UrlyBmWgKb50q8OMLGrUOlaU3xcaApP/h6dasvSCJBD7++pgznpR4avOaQnIhN4lINnt
LtXC8IWO8/bp8lhnJrC53J8UKW6J0fTqsaqJECRunNlDHzAnnwJiu48jYoL7LgUK9FOISbtyeJ0d
kU7GJfNk8q/ViKGWRYGR5LNnDKVNjz1ISVRvOL10AXnYNLjmTL1OJ7Axck6aFlUCorZ397em10q7
StrJS8JA7EZB12NfoqRCnpGhFA1+6q6p/jHy/jMmc5KNmIiH8uNqsoToOLPAYgPO7eIFcQj9nEiA
j8WQRv+fQy3Hz18BT1tQvw56Z/Jm4cTRPsd84DlL0AZttFQX05WpefZlWljL2srE03AdE4AKVk6I
DMRzm8G4HQD8HzuZpv8t4vlTMJflJ7i45ZU5em7pCbq4JDVsykrro20R5ZVDR7bSounoYQQweGzL
OgKHRA/35eVwboMlbe8wmHSUvV7lcVPT5527I236giJFUFQn2hQN2iUTyF8D0Q+2WLiUIsC9kqW5
NvKybP7+jsBPY23KeUiUidsqs1E/uRNQ0TF3T3I0ul992KApqFWRXxnaODf2UsNlsWFt66yPlcoq
ewrwCV+1r+uCk7z1exSNU9TvwATHzharkXDc5VyLhq1CYuxN9LXGIPh99waOlmNsdBoAwq2TywDE
Nd3R0NWm0Xc2tVU1mBXNYqAveoD7s7/8wc7NDbJABD/UJeS7SDwLM9+YwJ15Veqkh8HV7B3ogJTo
UXeuzP1zGxcBhS6I49i31vclvQfxLId59vq6mg5BETYn7HKKnR5M810YFtPx8qOdW2ugAikDEuRb
pHrfzgjkwGYQAH/1etd3xUF2ZnePtsUPnnqzEI6X+QtVwkia9uXywH/qReuzHsUI7Qcc9UTKq5FV
wDmnA7jwCm0UJWyJSH6vXVxgvNaunPoo0UE4B5y6kmg/1EkI3aCi/QWd5Wh9GcAm5I90nSQCtHxE
O5NfyMHZlVMEKt4BL5AcGnq/9VNR9fHHDBLawsrxy44GjrAObtDgzx/jqtfRKE2WQkKKek1+awPa
sbf0JLU/53ae4UU4SIR2dM9Ur9MQ2yianWpEld9BvLuFmmPiG3T5xZyZAWRrYYS5nCZE2attfYzz
RtGzOxLKdwvGrDRS7TZOwuEbcts4PTRdF1WHfx/TsEmRkecn5b+Ou0o8JcK+1cjAF/TW76oyn5h2
7Ax7BK++QbNqT9Lj/2VMKtDSck1SuqsApA7IDo81Y07S9vkIBoLmlr3hYGnj+KHX3SsTbjmjVvMN
wQVHpW6Sfqeu8XamAyg0ex8IvRdkeDds/BYbm60FuPuacObMkpLkpi2uSEoRF6w+oAshlsazbPQk
tIcQwoRuaLB9MtxKYbUmYP7Deb6Lmyn+fvmNntmmpASxTPzMvygKv33CeYgbpVvU9gSYcewhVDS5
eyx7zH7fC0tcKV+em6fMUcOSBrgb8nFvR5PZCLOWRiqvaucOtlELCFRGmhh3djvDK1EAzK/sw2eO
EEoYFlOUyytJntWUcYowaM2wmlEkQdW8b5OlPViFiULymH1XmnZv57Y5bnOn9a+c2cvsWM8eyqVL
+G9YeAKvhoaGlusN11OPPaU6sfmn+6xFoFc7MvZwlJUnhW3VLq9jbd6UfVVfedvnvq1yuVxjVGCS
u1vNXlLAGcG5wa7Q5s8OVkIehgc/ZlxYjpcnkXFuJBuG+JL7cYm/lj//K0ZIDKhaeVDxXQmTxGMY
WyRVaTzQ8h2UHioiG3fOynvT7ugNxvMl/1Y1VX5CpOV80rPcRIVIZ+MPVkGlbiJ0K60HWpk80uXf
eWY5c1zhGiIFURTpsbc/E41Ka7vZOHsypHdTdC0k8IYu5CujLIt19d3pl6G7nrwiWe511KIJAwdB
sJCewamfHv0+68pbZNfBTYc/EI3K/VCb9NUY8a2NESe0pyCfv5LHLXAnHRNaWxDQ50fdjhD92zQU
/2p0lN2QlIWJycks7HYLUQyaH7weWky4YmL15WcT7R6x68b2D6U1QG1BQuvilvthOp2cpsJ0WUk7
GQCZZjaU4LKd+EhRUgLgb9ms7/ppin+MMiyfZRQE/4lSZe3OH4yA7l0fA7YtZqUY1UDKr29MqHTB
LtPUlOOQM4gbU2+y/OvlN/lOTsh1RZG9N5abILXI9SUwBRgLLCGwuEZ3kfhJVFAOvztgP5/prw6b
J102kjtv1KvhtupGiKE5Hybckkib/rMRiWdXDqAzE52MPkuJ/BxB6bqa4BgALtPKkJ5ZoHrfBJbx
kVu+fMJ7cPxw+eHP7JXcCal3OdxHefRlY/trTelunQ9FaeGtqbG3gHJrK1A6sY3HcNDSN/pCmSH8
9wsNaRRykMhoGHK9WQZzJCLQ/yY0iEypE2GDGx0GgQfNl0ka9rVq27LeVgvFQRVkAdBbbvrrECJs
JoqLs2F6mUkPt0nXwrFWWABAXs8+I98eDplePl9+rWfOA+YTyWMlqWUYa7EQV0e7b/NQUtW20Z8C
OhJYizvZ8FRXLtFz1ZOmCubklhbo4Jrg+cwGhCE9YkekO2zJ7uqbDtlMzz1+i6hSIXTT6gQ+C6T6
v29zHOQoA6mU0kiyVsoNEd4pyZQrL+msAW9KG5vt0Ljmd39mKTiLImiRbFLCX2fF49ZyfUlA5o3g
73cuLC+s1lptbxZUDi9/s3d1S/YB7oAWqCrXNXh7y3v9ay2gw6dzF4tmr+5tustVZt1Jp432kWbN
J3uyJzLFWftFdr25CzUn3s34nlx5q2fW46I44cuRuOWXrH6DogcBplRsexZtR5/T2GqBmhv+oXAG
6zM+4cG1wvC5p0ZULJe8nkAc6yy/6K+ndppUlTT7qCXazTG0t2iXmXNaNF2r3FFLwrdvwh4nGUYo
rEE0YM4421c2vLNP7RDlEyLyY9bLJZn0aQxT3QbN6cpDQlfuFrcceFVICnaFacfXrvxnloirk7QW
7PmLfnulgaTxPVWx39kePU+xAyDETSDVynzXOlib2KVcbK+d6AXhA+AoR2+wtSffP1lxvelJ+e7g
zzvHCAbNp8uT8NwPI+8p8ZESUGL0VfBgFCDoB12zWLuOfLEJcTdW1wdXnv/Mlsib/r+jrHYIC0AS
ZugRdhcJqFeOvW/40ovP4yC/9wCAb5qhNa+EqX8KPattmIOGijWVXRpp3NXMBk1PyO5wypZ11mmb
0ta6+lDkY4kdCo7AmxYbF/p0UqABjzk8C3qVSgBD9yKGKXyX6G3/FVjrdMLlxu+/Rqkm8XsQOQCe
CVIKkBCUWiAWadcNtvUwJC++GnAzSkSvtuRHl255LR0/UcPRcEAMgsbCnc9q7F2EYuUYJi0MNhPr
XzoOwfhjGVPHhr/DmcTyXxx/RJdUmEteMUCKH+yaAbYDkF1LXivhnl2QJqk++lFpcNCleLsgbeBY
cKQbRSqsmNxDHBO8HevK1sOTkeD5umlq6WobY4rsk6G6CQCDQP1KQ1boq+Pl6Xhm+11KO8xGWkgQ
Y6/WiRt1xuL6oryZSsM+VgH2aLHA3MvN9Ct7wJkjk6HIjC9S86Vi+PaxEyuhzcgRnFpBFP5K6HGC
W1ziTxjU0z2Nb+Opg0NwQ0nfuhZK8zevZ+aiaiB9xqZA8XU1cgb6M55m5TUz8LfcEv1WjtG1Wtm5
V0kNlFsiURa2X6v5D35xSiLHtrxhHjFLDIyMnS02PwOq/fjvH42djZYGB7kUEeTb58EtA48YM+Nk
dvF7TpKo+I7k1ryPWuQUl4c6t5GQK8ZQeglWKQS+HUrLIQyWJfMjG23zJrC06lVlmbiLuHTfiRHc
uq3qK7HVuRfpcrsiP8PiYAt8O2YQA12LcSP1bDPo7L1GEJZtI6sv9/BV4iuXg/ODcS9AjU3QKlaL
UdZulWHfY3kRbubsDMXCLzfiE4gneWUBvB+Ka6tOwEhDHuGxuZqGUxRZiezZlF2RzrdVPYGr9q35
QzmH13K5yyt6O+OXG7KJKQUJXUKN1VDwHhI2VWF5Fn32dEdzyGdADw+XJ4d6v6SNZRtDo7sIz94l
79w+9EPRxaY3BFblHkeqFuLZ6oohvMX4OU+x5XO722Ve/cqxqYBezLEKLKxJXrEw1F9dia5wW2dx
BbbKiAVlc3BtNthXvNTwWmhao97Ffut8Gm1F77kRivy/md6GD32JPv/gF0qSoRx9/6dK6WXcaFYY
fKRTrMjuHGhozibuyD1uaLLQjK3T++pn2iWWeYyABP60LVgLULI16zdOvebPGuO+R3xVnR8tdN1i
yxW2n+hLFyXGh5XdHEO37OxXes1IcSXzXPUvzZjG+W2CQ8PznFtDcvD7cv6Fg2KdnfwCeP9uGpAE
gdOsxOtAdzwapAqV7xZlV24cyMnh/CLTfDA3AZiAn2nih/2+mOIWUggB831SagoTvaxq9Rt8GGEC
Gnqmbzp7wamnyuzUlWP8zGWZwjtHuL1cGMlwrBZE1Oo6rgmJ6REF49AI5soNfuhVyGmIQbUh7/vS
HNBRJDGGlqFyU3icwh6eOLKMz7NTuvWViOlPSLyazAhnuEYaTGbDXl8n+7YfoEXqFCay8IODGzOY
jxggGTzrsb53Jrvd4+8M+iKmdFVo0t2FMoxBDpkmNSYNeBBZ5dfLU99YXsP6R5EopzOLuwQF2NUe
PGcFWMm0EJ5Mpy4BG+Jo+V2Uw+NgtrnBZ3tGw3Ia8wgiSwP4PN5mrj5rN/TmtOlNVmZjfJBRhkfl
lR+27MjrH0ZRmUAfkTepytUPo/yFznQqwFWFRdFDJfPLeJ9OQ+XeT67efZ81N5k2fZM4xRaco44f
AIUsvFYkPmKfRNaO+kmD9WTuTJxyS7AQbfud8vz0WEZG/+vyrz2zTwl0Pc6iqib6WN+GLMw9sUSt
TYrlmf4hwbF03E4mIMcrb8V9/1JIwKMsRvrLaGp1jPUdjVhOqJuePuTu17QPMHBAxPloEqrCtsGu
JgPxPAAgGpsU6FGFlYJxRRjw/ijldEH1D3yE9CFaQX7jX/cwjd5vMEEVezL/8YFP6kCLzQS4EYjx
AWjbyT2lyCKvXAXOvWIOAqo6iOMN9M9vh41KKE5NO5P8mnuBBW8W33BxEFcW6ZmzTUgTOQAGWyZ1
7NUL9lM6+elJkR5VAGzioaa4Pzu3DJ4lCun48M+zhosGoSQJaXrP1lsUUX0/5kCxvaLMLG/CEOR5
buPgSt77zIvj8miT46X2ithh9UjV4OQxBF3TI6wMbnwdxA3NXNXD5WdZ/pbVckW5gVpPuKR6uRG8
/Tz53Nq+OVSDl0e+7/7nDkIlO/oKJPTLhgV4n1OzvjLmmZko6WWg0Zjg4H09PJ/V6NgF7V9GZTbf
Bn1Rp4Ab2dhgdnYl7MC7qcDJ7/KDmsuTrJ4UowKL5Af9JyTsljX61/xvTGyro9HsvT7B0uQ+ExVa
OdD81E6QM9VPvB6crLAabReAbECNG+KXtQ+sJiwXSDy9OUMZ4hwSZVls7AKIisHjSHfxxyGaqXMt
Qo17O61yfAuSsDRew4CQZ4MYf/FcTthwv5uYqyRfS46q71obGsUpYcNoEHKJyD4MaQIoNiO6Dl5S
p8/UJiyuN2eee/fMKXSZpH90vvzbt2CHrmnLqm29ODanDz6GLhiFABZEztKKw0j+GmsUoxpeLr/9
M9NsKc2h1qc+R9/tsn7/evlhXgFwk+jXDZqontIA+jlcIHtLy6vzzGbVXtlwl11l/bHJUVKL5IK7
NIm+HY8UWEcAjZAcW1XreciN5ifgrnALNQHwaN3OPxHaVFvoT/mVeXZm2XK3ZA+yuDrwplfTzCpF
U/o1NdBONmDQgIwdrcAaj5ffp3HmhTICq2jZHWCGrSLsanbioSoVPWpRB7KktXy9OanYEJ4qBxUw
YYtk3mBWpGm7FAzRfGs1zIkPHSakyQZHZb/9VQcYBBzY6HrgZqIW6H4KbfgosKOWV37vmWnHbkld
beldet9QhL0I3sV1TBEP3APlYVU+TWkKfL9vzaTbRLWfesXYpu7u8ns6Ny5bNHoCJM9CrEUlZWwC
jgHy72mFXZ7Sro2eZV3gCdwnxiPHZAOQtY4+XR70zLf5kxsn87e0R67r+30/QlRf+gdNZy4hJOq4
Ozm9sx+74pOPx5R3ebgzMw6fP4qznK86VenVkq7zRJc91pVe03SgP+zexYZBluk1eca50Jwa7BJt
0mTgslG8XVSzVVEOxMTSs9BCz7shMKPvORmmBe2bT9gih7X0DPi9PVKNJPqgw1sXx15WFsbnQk7f
Lz/3mW9rE9KYfCaCN8SHb3/O6OcaPFm98SIsNrHzTiP7uWQeH/8XZ+exIzeSreEnIkBvtmT6Mioj
vyFkWvTex9Pfj1pcqJhEEjXTGLTQC0WSjDhxzG/aTi3uEmTG1L2ShsX7Gy1zpsix0OZvezXvEUki
R4wkYBT2CIH7Pu6JaRI0p560YH/7EVfyRqSX6X9Q29JoWZYekzNRq0Zlcy5EqHhGYCpuVcuOJ8dR
exi10j8qvtweIs7SIcRM7+Pt5VdahQqbimkSsZQexRLQEQuw7ZFatmekM4S/U60OSaIcm4KnCLFq
WOoWQlggldjtey1KdbqssRJ8kUOUfzci+kqGZ5FDksHCFwSNsIirI1U2Uo8wd8akm3YmGB3T1aWx
q3dNX9RbM/aVI0wEh8HAuQKKtrwmqXeBbrUN3K6hALHXht2JMqtzHTx0dkjk5xtl79rTWQRImhl8
bTLlt3s5xJmt1Jy4PSPUDGm7qjW8hMZ8Cr7hydGoH25/15XbkaEs5RkXFVtruRoD/RIVxbqFTda1
XicpiPIbSnHuYkU6WCMKwaNiGc8ValAb8dhQeZC3FzPtljlt5jHnGe3iMwJvif0ihUAEwy/hqPak
6hg9dJlwaWPIjMCgjjyK1B5enTjESLHQ7ekL4t/SsAPD59Nlt23f3AdC2DZK0KWMZZTtDwjoDW2D
yYOoxsid8FBQdqhBlfW+GVLE65oAsMzRTopxVlEXKIIGmq/8yRy8Z9B0DCbLtfzSelXKRkpdgZbZ
o98pxp/EUqTwYIxMDc4aPZOPReCjBNzXeQfQo+lenQEBioMDUQMZwNaQND7ehDllbw1Oj+qfmQDm
xYxsZ8BKRF0n9Ic/RYjA3RnSXmt5+L4Y+a5Ga9L3FDPCKc41MkSXvaAKTWNjm11/eI4yWE7aZQo1
2RLhYsYTRD+k2M5oZ5f66yzE4PzBXqsLj+ijgyYJsxquSUy89V1SNnUL+rb+A8iLaFvIyhXErwpC
LN0sifvY1Nv4RTRga1ApbqqHgGzuyMwofgTc0XyYYJR+vb3rr880+dI88iD/IKgtZ3JRw6xNJJpA
c5k7QbbQGZUxknMHRFQO00BadHu96zNNwkESyKum3EFt5u2ZThMrrHD7gWegN/k+QsF8b9Tyf23f
Dd7tla5vwrcrzYfun+x6VNU8wrVCPrcYoe/b0ekwYOoRwedOPKghFkDGOFXH24tepx0syim2FfJ5
WlGLDLSNJ/joIY+n+jRRh0izL/2Y1BvJDSPi64hBFv23Z8389irw59k0tPRP5ql5nA+ftR652+9O
VSTaj9KCVHEn66E6HGGbYabeRjX64j4618jEp2gs7vVGdaozqUpCSwrwWuyW5tSKHWa8Kpa/RSYM
V1PasnJTjMFmAb2yjO9iJ6UpHphJ2aG/A7Z2R6DpqnNT6mn/RG4hVPT/7f53qfswY8OoatGeDn0h
If+vYI9ZJaPV76qwIbYqjdKi/J36eAwHuNn1sGgmrXuSQossFFB3OH4EEiR9MqMYbcwgDbrgzuht
TOUwmQ/++KaVWDu9RK12V3URk0fdDBtXDCgPegLz6/hI3798ZKIdpfu5uySQbYnMDzqzkhDZkTb/
VZAkHnTDV55twO9PNT/+Th0cnEuDMJBxq8QkrNkJQSsCPe44ru4hNBs0ntF8/6y0ip14IR5kI4/X
qo9Dq4j4ayOwp3PpjLd02n1yAa7HrC6/23Fn1z/btKApiuSXE94ZKAdOj0KW4s/tNIX+rqqaoTgg
eeocezXX2l+Y4kSvCIdmydE0UYc+2Rh3FU9ywZH5ldMTqHleqQywZTQbkFytUF/R8kfLqxm6ON2X
Y9kVT3EFNc2TR8OOfqgN7dFLY9dcLRIvRvOUrFZRNTTy3jkh/O9HZw4v6iECuw1Y5GWL+HxSK9MF
i1jb9vIQCt6HtAWWBS46x0TCxvPD/2aWsXlpWxUfL5rjtPc12r1fJaNuelriSjJ+TEWpOjsb9ov2
wY9ivdzDesgSz0K/2f48BAAI70UFivCziQZ38SNIEklxVatuT1qN/hrtftkaXT1GJfReav1gcMex
I7sSjKz1u1pEenwKsqKmnmpAkruIAksKTtiTGeG5LarmgGAit15q18wA5NjQyi99E1nDl8aQGtVN
K1X9EVRa2NwVUY73R9CECBqNxF/5NOEWOuImMqdzTqsVHwzDJExCvrTkA5YUMoKOJgK9YwbId8eH
yOtdSyc+QoDWVPR439b4pIPGE+lFLvA+9kRpqN+x1vNR1cVAD7Rs2k7P2GjhrWcHmFI5yDZr/NEc
H4osmSqkNfOw8xIAFj99vzbpDSVZXN7ltjP+dhor4o4aSj47jaoRS/TQMqSz1UJVcFM8WiNcRslx
9im+EKZLBYEdH1ezmnpNb7cKhtq29rM2wEHsmfww4cc/FM2lLGybbBeotRzt8lGKspOSdUoGXM1H
rj8qnfhzgXnxnYmfG0Nx20+fZaM1jb0dg1W/wOvpp0vpKFFzsITln4nByfCBSiJ6wGtELo7pYLa1
h203B8sKJ4aLYzhlwb2stIN2SlN5eE1RXvoF+R1XXT1FgNQThtmFu2HoA8xzSilG9dGsu8TzG0RC
j/gNiIeptqs73hovnQk2o6yKEVTmTracK3sRO5g8AkYxu8+j3NbWb+geHRa0TYfdF/eCj1l1rXL3
TkY+m+YBCYHGxZX1O8fdQ/k1qnL/eYza/ElJVeWTAU0mOEZhGp2HscmU3VRgbQZusarrI3+Fdu5t
Ki+3qA1GNggFbSWvK/MYepXzBHOur52r9qudlEYUp5F99tsoqMjmQvugZ6r+Q0dA7jXRJ+17aRjp
Q11q9UMUBfahCVRzcK3aCL8HfT76exxB0ajHZkDZqElXcgwkgxAYgPSvXo/6JTNS7bGToKr7fuWx
7cvD6DjjXS7X053c58b7b34EADl4dL/BSKvz7/nn5m8DDO3akncRUxc+1/hojC63WHry2cuhm0em
83Eq/O7zu+9+8KMKBalBL/FqLI/HEBK5yWSdHUQpdhSp/b3P3O5we5Xr6pdXSPMO3Dt9LmU5OugA
J7eOr1hnKdWc1KUo9LGTjgftMcdn/nNdhfmdbpT9PZ6Cw4uoRfXr9g9YyeAQuDJpeKhwQ7RlCx4N
v1hta94u5jHtrtHAIZYBENkRd6zT7aXWNo4GBpHUeK5vl6ADGUqqPHYqz0pzzPUx7KYk41JAZt55
VKBAbRVi11nV3IA3aR4iQHCVvalx02BboFlnRQ1/6IFZXUTqmC+pL+SNJ1vJEx2OKqNc0Cl0p+aS
4J8tyohcTQgnYO+CkOIoHZRHox+ml9vv7zoFRi6C+QVendCqUIZ5u4o/mWrVK6N9NhpJvovjQMJn
NLR4iW15YiJQeIPK7rm96PX+gC4+Y+RnYsRMzXi7qCkwPk96GnoqrkkIMmLqwADZAJTeK/v/ZSlm
tuwQZnjLs4BpR+XLQ02ba8KtHi1IzQ11YzpmsR9uHLvrD0bLCagSM1HO9hXwFlOvKCSxs89VCMB+
BqQ/kPVWGz2I6w3PKowCkKcBrEeX5e27EyngmnjQrTOR3Jf3gDaD1NUCw8IOSsJwHTFL1Lrf/xId
EPh0S+lGc4u8XVOOG04DFm4ImqpzTsUpUDwuYskz22rYqLWvoxewZRN9UeSBkI1cjiSbpglbXHSM
czdbFrjIwQThacCgHejrAJx5N46ajb84mR3uuqAAd0z8xnrjnP9tqCwaLn8RMtyX7FPGbW+fObOs
AjEv2zwPlR1IHlZOxiNzWkP3mE04HyEkxH+gBBq4M4IcL92ZtFF7TT3kJk4fQBVdxglWeUADViqO
pt8Pyq4vgzg59HaHyQOGzrW9CxyzrJ+GrFU7CoopyF8DCQrHwyQE8izwC2fzLTqquB2gijN4wBPs
cy/qiRFQnGi/ALN06kb0vt7H9DlQ2yLkODBYlrC7qujFhA6WdW6rPD6FuHneCTnvNl7w9WdGeQR6
HX0VSItX79dxor50JAJpgf7zSzfVyTdsOYvS1dRW0bDTtMJLnuGJ4Kp1VRzxiau+3N7Vf+W83n5i
DXwKwZwJOA2FJeRCbqK49lH1O2uDlas7cCdm/jokZd3d2TktUg9otZN5KSXSxx470wbbKBl7aJj7
UfstRFN22LUSllQnCG34hcnot1Z3VTxY2n6SBkyKFPwkt2jR15+Hb8LgmT7kPAdeno9UWFLJptFp
WihiH8VKhpMYBhq3X85KiJ53M6JP9L049vOv+Of2GXD8dOrIMc757LjcJgwJ3DJih4sqVbd0i+az
tPgQGhp9RE3axjOt4O1iMf4rbSBDjJCoib3OGaevvRisGLOVcHrSSVIrrwst+T7S2k1Zi5X3qfGE
DGZkuiW80reLa3IfaIkJzr6yaNsFk5l47WRsXQ4r5GWwnUimwZdF8AF0+9tl0ERprLrq7DNqte0D
fDweb8Iw/blRJTTpqEsmicaa3KoVVTqHAvZLQlWQ5JI2QPSXAwVze1P8gMQFsI3Oa8ApKWKlcBFY
aDN8dESOfQg9/XRvJ3F9KVug3R6mqdFDxSwdIHLS1d/MnowDb6nQ7vqdxe0v7yHjOb9spUVtC29c
7dHJqPIp/1Sp8NDvwYlbEzlKt5hGOO+ONbMU/tzQBIBOS2wZZfvM5z/G9tnumnSPebV20oDhvP/+
QvyRGQgXC91TdZHkFI7sm8FIdRHBy/fG1kpwGsjxVaqmrdtrbTfBaEJUTP6r77FoXvZqyi2KqyX5
YSPv6IEbu5BkfaO7t3Y6/11l8UA09OJK1xNemxoJUDtldghGv/8YYyi0sdRKgkgWiqzGDMMm81h8
IX+I0jIJQvvcycqA9fKEwSSxG5dLekP3TsWwHqq8tZEhrmQ5MJg4jjPE3VaXJCZftNiPKTQv9RAT
GiMVw0Ee8IpkoDDua5yUnm6Hu7XPxljHwkaM/XUFC8zkeuz1YbDOCe/yUeCu7QE+szdSm7V3OY/g
iKykbuzjtzHASUEMRT2CbHQgnW8FBt8Olp30VfA8u5TNIJ0xkOq3dMVXNgsUO32m2pGUXl0YNi2+
tCaTOKcjVh9RKQVnTN7winNCeyPbXvlsRG8GcRS50M+W1QTRHZxeLjuoTYU5NWdiqL8kTRofmfKk
D1Aqsw1w3sqkFZAcEsDg9rk5GPq+faUj5g4BPoT+me5v8IC+lvUboKT2hf6U83EE/7jLk5aAKBJn
l6iZ+VzFhT9uZP7XuQzgHyS5UfowAU0s7y+S2QJFuCK4FCatdTzf4+FOxNOITgkaBZ9DEioHz6ow
CT1HzQOSdCUvo40gt/LuZ/UbfKTI3lC7XLwJK8ygUgPCPreKLCbXkaVsAgUqTX9y4RNSQzMsNqL3
yr1Ny0ZF9wtAAbJfi/2sGwiIhqMj4aEjovMIfuOpwCvP66OpPkVhNbq5Ewq3p6I4vvu8wmufUZnQ
X7Srzz4EmVE6gualYbXW02Dio+bkTrpxXv8Gt0ViglAbgklUq3OWuLi0Y4ikgXAqCceDUVZwWkeR
qldw+3STAYyBC5xb/k+WrOQphheNqZUzRR9kzEZ/qIowxMcsTGLfNUkOQ6omQ4yPRZQVmQvEHGnZ
UqlMxXOkvsWZJZAi5dC2iuXj1xTL+Ad1gUOjE3N5se8hs943cCvRK+lSZYDglOIPFpqTjZn6FA3J
fZ8yZ3B7cOvGqQwC5SNMBmc4KaCrmW0EvfbSDI3/BZ2e6KWt81TdJVhzN3tGKWF7nODBPgv0rzBY
GmYH8JbaHaT6VOnYziazw3Af6eOrmcDf9xIk+EZs0zvlA44TJnZlRpa+9HmYmTtcU/OPPdkaDo92
SabR+hKOVUYErNSrx6wGjlm1VrPLeqfMvBYbOtNtAwW3OYP50AvXTA+6H8mVzg27sWKWU4z5s1GE
ODbhxYB5uJ2no/qUx0gOARnXMEyNE3u65BSjfzKjVf90AQDvcuId74egy74jSpk47kg7u/FkBtc/
4RprH+ssyn4y0vS/dXVQ/7JTvBcucReLT3CrMMWzedQa6Y3OvodKC5ErtqT0gF0YNZ9PfwhbTESl
Uqhtsa1/yiTLDDfu3pXIPWffALAYPM808LfBbersRlO6ToJvHn2ZRtVkOlAr9l7X82jjAlxbCh1p
RDLIw8mSFhlFhcExP4NERc7z8Rn5leIpx2XrEuHvunFJrNy1M6RRpfkDOeDqrmXAF/uYyNnnlonJ
KcHk83GKMcy6HSFWwqE9syGMGeVHJbt4dybGUhjXW/YZxxLpKx+wugsjR45gqmg2JVNhF/3u9pJr
DwYOBeQPqCqZ5GXxueImiBnwUaBPyG5IVt8/pCrc1durrH0pcj/eG+3Buav1dhU7HJQqAi9+HhpF
7JI+G3d6N/wCTpZsbL/V5yHCwlmfObnafO39UwPqppSaZsjzWNhRn/CfxOC09Lfm4evP8/+r6Ivn
kSCC5mkOEI1mZ+olqF8cGRxFXgsH9nT71a09EPcVbf9Z7AaZg7cPhL+9nWDmRx9LwaW+od31u5Gs
+Oe7V+H+ne3wZnLaVf8E/2M7lerQOQdNn+21rpgOSlHk7z9FcAhlLiUwdaSUi9cWI/+QYXLn4AoQ
2QoV2uA7J1ylh3bjpa18HyommkyzZOksR/H2pbWy8LOsqZlZlF33MRligAKqhnoaU/Qq2Ehi1hbT
2Wngq8B0XfERVL+n/dJS2EDG8Hew7EHhNv3o4iq25Qm3krw4QIHxR2NEYVHpvn2uwMzJXFRmMSnt
D8nD35P5uJ/YseZOhVS2AAJ6+2ce4oanUHc/394kK+EJhWQ+HSUOqdMyVoQaClaZoO+OeXXmSpOE
I+gQljos23L6iK5JsPEZ1x4XNCI0XEZC/LPY+yKl1xoDzjgjCJH8AveL4W3f+GLHuC99lFIwmDAy
5Memr9HHu/2wa18VmgQDUoSm6Pgv10adLOrm6gp4r7i0Zm+Q6hi19QD8Q1c34uPKIYfepeF1QkWA
ptZisYYA4gursEDlBea+1pzs0c7UdGOV60dClYKpCQOMuUe6fJ291mGu2DT+2QHucALZ0LhdExYf
RmvT/2OFs4aiMfpjBiwdh8b44okAmCpMqUP/nFc0enZU6VO4m9tGEW0Mzf5ESVEPHsax5rBr2qwZ
vSLD9dzVSz3HFlfXyQ/31tiYWzDb6z01/zCaxHAx4KwtRUBkFIbMJo/m/EQEwYG+Z/ITgVH9gAOx
UiKz17S6p05BHblpgS3q/va2Wl1+BlIxmSDYLs/QaBcYbsiKf466zsg8DLOnHnkj0J+uFDTFXT/I
2hdwkWm0bweUzd6dYegyaR6NETS7CVeLAFLUmGLiteEjDA7rR5ccZ5fLZb/PfUd7yYJka1S3Uuty
oVBX26jHUO8uy626riomq4V/ljX803u9hVGK2oF5nDq8TjullfeGEuMCUtrDE/7F2EvqQ/ly+6Wv
bXwKLhAkNEytq/kTTgt90zi1dA7HQfMmZ4Q8m7b5Xs0tY+OMXZ/k+QKlZUrMmKnsixdsJY0ZFEMh
ndURiwo9pp621Ez7H3YRM2p00rh4Zqnyt/eAJdquzHN7fqvxdJCVFBvHNo/3Y4KUVId1yi5NBm0X
WYg43n6V89/8trrk/sYlYhbTBDG1bHKFHcQ8X+j+Gd1f06tMTX8Iuir3bFnKP0hMILZu1xW1bB3m
93xWWfN62ovzm47RV+ucBfCQuW7LEvU7CmFB9WL0wswOedblX6y21T41fa6nnoWjveXlvh0V+FMX
9Z8e6t6zVjR0d26/jLUoBx4SUPWsawGSez7t/2SbRmKLVK5LIBmpkWSHfkiSV9mMVcRaUef7Mkyy
Uh6gj+ffZckJdBdp/PxZiyy13g2dFQuvkkol2diC150dIKikI5w6Y+4zLX5Uk8xqKLVlneNIfpm6
7L5AhvwYOY1xmQIl3ZMe/MZjW+yCtEq/3n4j191C3gP/o4ZBMOLKD9DM1VAzM7qFgWI+dHmyS8La
A4iUPqZFCOwNtc3T7RVXzjboIHxvuTZtpiHa208QBH0iaVXlnB0/BADuyP0+TBX5d6lM70c30Nkl
qeQ6Q9WYG+TtUl05wfdicnqOrEz1NKnudlC+2o3Pt/pAME3mSSO6W8vEI4k0klRaMGdgepiZUvhR
YUA1fBWDRrHx/rdnQHPnr2FSSFr+9pHQoFJ1f6SEDkxAhWBP8x2SOAY+z/5WDThvu0XkAIxNwOLe
Y4C5HJvIBax1W+qcc2YYXXRqeyhkrj9ijeFiOjUWnmxGINHV3g5eZSwftw7rSuRifdIsagL+tQT4
0PuwSbGII7ItiZ0NMWAvtLbaFVafepDWtvS9V24CgOA8sMXAFjrLIkbDP1WVaS7mu8YYHiiGdFT1
o62Z59pT0WyBpEVCzgW3uG+mXmIOQGFyDibHjC5GoBSvWaQRhuXS8rs9YkPvx7oThW2GuUgSrCAr
BiwlGzWgirMG7T9Vbur7MhP+A524dIvauXYW0JdFEYbGC4Ymi3c4SVnnDOzR81jKA/Ku6B3X9CQ9
GXHjje7sylJMB1HtZrw/64IulpIFCBhtMrVzaIGi34uByQctM0P6U4ZNku1vn7u1m4PWLDSrOXCh
rrFYLqkUMQiUi84gO6s/Q6YhBgbuWE7cOKVGPk6iKMYXrR4EavtBjUBM78Ce3iWJWtOFbWCz7ke5
lNON+31l19oAY2hBsZfo1ixiHAIoVZIFUPhTXaq/CDn4Mhq59HL76VcWceayjvINcaqrSZkc+pqC
X7N5Vko18BQ6hWdpAt1/e5XrozE3tEDjgGPnfl6mno1fKZ0+Axc7uyifJbNzJjy7IhPwi4h/RFOg
bwTT6wjHgrOGKo0UA+2LxVlMULq0GgW9PXh8/nNr6tlhjJzytQAa5Iop7L/CNco9Jzaajab/6qPO
Fz49PKDZyzDeKH6rxXJvAXIfpyOosZJhkmZ6KoRbJpHa+1URUG83GHJybzAIv4o6iWMy4a+A5fr9
eCxGXznV/WC9+2pH7mduRqkIEpMDLvZipyK0SY/IOkNehucla8F9XoufjtoX739/qJbSKJp3PRP3
xTWoW12fqAOITFSz1Ue1c4BFtw26s7WkHIQcGRtdyus0iUkjRBp085gYo7j79tqtrT4OTZhXQAgQ
P4/NqN6PKE14veSPFynWJw/hnve6luvghmZWtsltxDW8nPgBzHBU0ZTMVGvH3EUF9iBsqHI/K8B/
un30rg84qEXgC/OEzaFOWXRhAft0rD/6p9GMwue+GeqzXSrDlq3Wdcyel+GKRXGNl7hkBU9ai8Yl
3L5TYetS6UmKUuygJOLBK6vJ1ghgdTH6XkBo5xO+1EhGIlknNGb+aZLN9Nh0JX5MZuWfQqXaQnr/
nXu+yZWQrWSsT05Cs9y4oq8pmJ3ZmVmHF2mywWWGyHNYe7lLkEGqJ739NWXlMO4KlNdNV65TtIg6
o81/5MKJ831gGTkK/uNYfcmNIvtvyGk6HTrRTQWdhrT4GbIuXLFqqHxPNzor9WJRgXceNVuyPmgB
30x1gwC/WjcVsW4hdBR1qVfkBQq7mYo62k50SeDvuEynL1rlV/8NUxKDJwTY1aEgBaCDyD6hbTwz
Wj1ivYVdYjKx2fLOanuvHPzqgyEJWlyZCEK8KoWWfRH5gEiWqPP+j4iD+gSuyFB2Ye4oOLUPXQrh
QxbJyyhsaDDv3LDzC59NdJjM0mlc1kwwELPcxwHp4o9NsGPUk59zFYDD7VWuthAgW04gZ5CKC7Do
IszIoYREQTtK5wZM2CddLrVdKpTuMfS5028vdXUC/y71Vy2Cla7gynaIDIRhgM6w6ibaa32t3ok8
2wIRrK7CPUA/aW4LLHN6kXadib4HzbQhdY6oSEr7HP7axrNc3W7ItSBfMut8QrS46nqXwqnj3jb8
M8NFde9bbeopkhp99Z0uvuj1GG15G6x8J7rc6ObOwDcu9MXFwyisMQUexReMvZGsbWTr6IPFc8Ow
36qKrgGdPBxW80wpmGLO2vdvr4JCmdQKWKZ0FqFffaKy1Nrd3Ey7V9pY9C7Njb7fRWmXDlAdxcBR
Cc32gmVg8BKr8fii5qP8OhpaG+JIN0qdWxRqbO85uPlPRs/11uhr5ZMTldBZmeMtn2PxbhRhxmML
le1sZXn8LNdd9B1ypbwhG6StfQKWYNrBGBR4zuKGVIJESivTgVhlSxFD+DAYHO5kjRJjquHKnZJ+
tIXb+BESrROuV9IpYGiPR7jS2j+yyNHCZy0PpB7F9974ihMQjKkQqSjtlORJPbnMH1trP8gEz7se
xZ7EM0KjDp8Vf0wMxGIyM0ZGVm2NoxRFUuPBOkh+5KPeT17TG+AVUcbMiXAoDGp7w+qq6hBqhl/Q
6pbBWoAzEn/oAldw33xf3XKIXvsKpJoq/6cuQmn67a6RjFgxcC+gjxvrIcG2mi6aX0EovR1F1r7C
DKtGPQix86so0jfqYORd7p8rXcp/dYYWPpRKOuquiYD9uzFfnAQAZvPVihansyyJlB6RD9rz/jmN
+wTaoVBdQ02ze5B0/f72c11l6vNSUGHoVNEzvJp6I6Te+ZrPdGKKRt0bTHQfsiS195Ms+vuGxtZR
yrHSqUbT/O/2ylfNOVaeBegILjRwr/rDfYhYpWQPzrlygCi65ZQYpyijLYB2Y+VJNpKMqpkCr8sM
sQeFX2xknmsbB7QEhTuiUIScxcYZFCFznTbO2cj98DKEpvBQA8gOt59y7f2CYJBp2iI9AEPu7fZE
L1P0hi85Z92qkbjDj6Y/pkaYfpu5fCdJGn7Ug9V4gPLe3THg/TJxmq8jphzkhm9XlgrAWzht+2dj
ENqxrDX5OIJyAl1c5u/tGJC/c5Y5GczS6L3Mr/qf5m+j9yj8zfvVt+vkPlfl/C6vOutQl/1WZbny
1diqIEJmMePrNt00t+jQXAkuKIo3nystmBmfWb8h37fy1aBVzXUJ42VqhcW7MwvYHKOOAJ3W28mf
QO2HY97DsN2X9eB8F0qmEdeMPDxmSelv7Ji1J5yJOn/huvOk6O3LtBLJtlumYJey6Iwj/Htt2Mk6
jKvd7Z05P8PbzBqgM70ACnRmUvSq367jtCLJGRsEFwG7bw/O/CSyfu9E7XjC02TLV3vljc5UNWii
tDrYzYs3OmlTpKthEF1Craz2aWo5h7KbTEx1zPiTVqnVWbWz+msLR2hjc15VmDMPCYYKx48wx9Dv
7XOOSeEgQllHl9QE4zcqvXFs0zT5CGNWu0tF/Qd+vL/RcPkboRcvFzAnAlyYVDCYWkbwKTOBGVpp
eoGaUPp7essSEkJ2ETSuNdjduG+bIosPbRQX2skflaa/ZCDagK31YfAlxc93dCdU4n7B5FcNt9ej
vNzT9sc5RHU6w02bomldrWebuo0uBUdFGk3NrZ3asAljhvxhDDUlvdS92ZaXJqz91i2sFtP0CPXL
33Y2wSWQnOjcl12tumXhRI9ga4OvJr67X/1AHv5EgYxNV1CB9XLD1lF/gbdIv+WYFQR7EzGg8NEw
8ONtE0N/YUArHi02LGR9IZuTh9Zy9fH2fl39jpx76lsQq1f93crJlW5I0SygR87cKxNKq7iZ6gyG
22RBaR6HCfM2b4QTrG0cyZWriqKahfFNpUfxlx3yT3xDryVCyjwLL7HVpe0x7ZMAHGMT6MZLkTT1
Axt++CmBl/5AWtyp92i7Mte6/fjXfVL28d89NefjBKfFfRUpWtoNWhRdpjhpk+fU4NoGz8jEHiIJ
YcntUFQVnoR78k8Y6uPTiF+RvIPj24SeUln9q+i1WNqoSK7H2vws1A3B3SP9B0VmEa7McfCDpiVU
FnnT9HsWakqvr0qYLSNDSMV1MiUyjorSl63XTJWRukZj6rlrp7qyUVWufScgxQhKaUxyrpAqegdg
gnZAcFFh4e3mMec+Lif/MU3BWPmZiT+rlOe7aIRwmDA0/nX7E82Pujz0ABaZ+6H3eF3A+FNfDLWT
BZdcryvXlibj3iep3jgHK5koAuMYmYBSY1Mu5+qTTQUI0YpVAipNYE9oorDKYajEVuhcX2oenjLa
Ba29SF4oQxvLdxKuiER19m036s9arAw7NCyqjTx0fSma7TwWHNxl/VwGHVlMHASXOBtanK1kfZfl
Qrhd321NhVe3LOUsjltYYM5go7c3Qj2kYV5gf3hO88S8Q3cm30u+ZnzUpLx5HKMChTA5Tz0ZhdBD
OyowvTQ//Xx7r6weZxD/M4VyZgQuq90KZ7EoVEhkOmWyvjHmjMiBq7r80MhpjJIJlrHZcUz0EEx3
Qnh7wE+jELsi0IZvha5IjquaubZlSL0WZNnBszEFTktX8FQ5yYRFFAku3G39T6TYR6DsaSB/svy2
uUNSE0atOmAEd/tt/O1PLo4OolFUIuTjeJHr2ttPgudkzwRRii5MXdCgrzBO+VmAS/9RjJP8LVe7
6qWfrDR/UeO+QLmkkjvZhe0Xo6+T1hSlTttaLyjgxJ8EMrqpm1lC+oE3YJ97ueiUj1rpTKEb5VXV
u7I2SLqHio3S7WwznOgqSGV96AtdhfPtcLFWQ9nAxuti6xVPhNS4aHD/sJoKa3xrQxE23xlf5Old
hunhbyx/eyr/1Cr3OML9haojc+OhABQCW5/S+CWequq3FEfF4BXwAADIo3eCNlIWxto+yQu/ITJO
xY/GVgrFRcC+Qpct1rInSkOp+NrYRnEHQLTRXgMxJvtMb0RzVzVj/KsKU+O/KAiH3xsf5DqUvfke
iyNSBpM9JRq7czCSH2ofWfuptiov1xNxevdKkO6BrMPiZMC5jDHdROE0kAddJh3Qm9Hj25UPvbXL
o9F4ur3U/KMXm2yea8xemYyHrGWZkjcVAsxSG136winuWoEyglnUxe72KiuRDPVPaiHmXghYLy9E
CxAslgNjfKEl3n3R/SR6zB0/OuS452ykmdfapAAlSTJBtgAm4E+LAE13Fj1fI4gvg+RUP5pBFt8n
mIWfZbRfXruyHT4MdZn9UKo+Kk+RHA74LA1aV+4H3fa/337uldDBvcubpaxHWmM5OQoNEMZ9RX4C
9q1+tFuBBhHWLAcmvtbeKGL1q2Ok5sYnXSlibJt2DFEDhOqVoEftpFJeFUp4qdDa2kNGgNyBAPJj
0NWth4dJ8Ol/eMh5EEebcoUrhjBXJwKe8hJHET2mWa38NVByiz+mkf+N6f8oXJ0ulLYRIdf2ro18
JTMQQCNXiBtiIdJOzGwvIeVu5Gq5LbCjDu2X2893jTFjR1GvzLh0A/OZ5T084UveWuoUXurQh6IM
QLD/KOspot2tryN7VgbpkwQH81eV++O56csUqbUGd9b9kA2V17ZyrBwq0VcbH3rtVM3cRIgMbPar
OWGgQpWou5DsX1WSx0GyhuPg2859IpKtWdrKq54F9ygWyUPm7tTbuygNezMvyiq8qGEvf7dqVTu0
Ahbk7Te9clwcBGbhMRAs8AxbHF1MrCtHOHpwqVQunFETu6jzvUmOJ89PoFx1KFi8PzIB5+CapeVH
i30ZaocxR3Wzxco0N9J0p5uBfDQVBvImQi4bUX3lXIKtRXgezwVWXDYXEBOL/4+zM1uS09ja9hUR
wTycAlXVTbdas235hLAkb+Ypmbn676H/g18NRBHywQ7vsBTOAjJXruEdJDkfk6CeW+lpSO3+ZUlS
afZysv7uWkqV2p+ckIMOA0XhKlC8on8YKr/9bDWIXiVSOCGylot3DZn359ay5ydkReUgTuL+yTBb
W2LCl0r95f7HPNid66FhnrUend18flAX0ypkkzZirRU33Uq+DY1UfVCb5t/7Cx3tTVwl4KaAXgcK
sNmbcwbKaFiPZ4XW8HvgQv/IwA1OyqijRUj6QSsj7kEXcfMmQ1wRtYVGRKC0+OxMKIjGl1jTxRkN
9OgIcBmsABhQaLtNIhlKmcQdD9N3w+eGNvSN2bV11bs8ERAZ5dpLBNzqk31y9K2oVUGKMXfc47DN
EiUWnPqIJJIefhD1WHi2gi+MWc1nJs6v0XKTcaz8d1p50LAIrJuaHcaG1kZmnQeQeKfwqvZtk75H
Jr//n9ANlB+hj6DQNnWR7mv0Gy2XGUb3oUZtAvDsEn9L0wE1SSsJ639aoEI/5CjqP5d5h+ZiURp1
445ObZ0l4/vPbzCXWbMJ5IqBZahvDxJHSG/nYs6DWrOxIupD5YLWcH3SODhaZZ2byWuHbD+3sZ2e
ZNeK6JCNZeKn6KJc5iarf/tgso01ujZ8aojcu6DQx1PcdQ2SjIuZX9nw+U0IpX7MBGyL3z2aDGug
k6xDYIY2u4JO2KnajmMaWBJY+jpv64uoijMBqf2ZgTtFB4jjotBs304Di7nri6hL00Du0H911a5Z
Og99DOt92DGZddV6UsRlAHJyBsV4rcHebmYmUqQF65wIkuR2FmxSTKEsmRQB+CBtTURa1fYGtReT
X2MLErupsujOSJEVVe2NfqxpupI8yf/Uudp/LZEHHfwx7aFUcpuaDJuGtvjRFJ2CiVQToWkYgwmI
np0qiQG/AhP/lzbk9N5AP9X0IEXo73UnTj41ioleSqM6AiRFVWiTv3RKju1f19nmBa1SDUh5HKnz
je9Vzl6SLyi3G+Fg5zCYW13A0FaKzrPFKs2St4WeeFUt638sWgVdenAMQk5azRSAei5sxIQM/vX9
vbKPQbxKg7yd3hlKhtv5ArB48JSayvVYduktx+b7olZ15lVW5pwE86MNs3Lt4f+C1dkJ5NThHI+S
NiXBhMCpC2LV/K5nApyvNYjPcFJwaJva38bicgkyjyXG0oVDCXoTQoa+U7QmI00GOaI8tDOEF7ly
sISbVMkHztmcnL194w+4CgWdSXEHpnnX0WlFh9JRmQaKXRm5n2Sx/iMVZqisZMAMpVhuoKs1O+V4
AfFi/VCjBpny+990n3+sZhukOximHQlvpXEmteFA/lGnZegN4Rx9oRedP7XzWDybndw86qrokZXh
95+sfbSfKDcZc/Da94hyARBrVkfWLvPc8Vb846qhrKOKm581fI/i9up0ZlKH0InfvupMaihxCvZT
iIjwZbLL+qFyiu4kbu/zR+S1SaZQPaEjhLLT2zson7WFc2tmgSoVXpUXxS2k/+7KDdIuwC5OcnHl
4P3hObQWrTzSXgojSvNMMiowNJHaqygDzJH5kIJ++2LHZRte1mgw+UbUwju2B7o5rmgy6XkoQBWJ
JMm9UsK68MEckQ3zQojqT6kcnYmlvMLqNvGXzvI6wQICysW5eSdTRMRD14y7LMIZ4LYAfwEJw0QA
W6YOefBnBXVB+dL0df8+Cie988B5DdUl6ev8i4wF4/+wAi6WJ1NOqkdDlbtV1lromBQnqXUxodil
vjwkNgTEXK6rx5z+lxTgk5MPnm2vflAhQizTpQjNNgObmQ7tyTY+2FsAjVAEsdbSE33Kt1/dpJOR
zD2fQUEN5Ite6I6roSN9osForSpO2xfJeBWzTpgOICY3L3LRkpp7HKCRY4tpDhL04hW3MpmPAc2T
SvEEoBPN7T5pDOWjUVe65GkZ4wu3NVYqmwosr0DNax5DL7Xk8nMYLTqiHjDSJ3fq5Y6Wbqv3CBsO
duWq2B4UV6cHnOilUZkLL5pm+x31CBDG2azlxevlLPmRdXrPKHIxvxf9on0yqnnUXAWIXOLKbZyk
l0ydbNOPeslo/TaH0nVR+sZU/XFgvEuXxZr+qIRW6N4wztFDVRlj5xaJIv/d1En4b1GH5otizrg4
WIBivyRjrn2HQo9EYlc6tfMUlog3uzWNz/A6Z8vwTSxxIbkEcZQW8khKx0vRQ6h9tiK6g241jpLw
HayUv5JhSdl1wWjscc5y+acdltboSrrovhfNMHN+wW5GaKGgiu7S2UiUd6neTH8oAuf1qw0B3iAv
mLWzcvegO0YVA0SLp6DJvrtlZzPGiQgt8EfRTkgz0yv1U11EXiQX0/u1T/jitGnFxKwr3xVS1/sd
MxTPsnr1JJq9VtbbHQfaaS2owHHtAfiRqhXZONuPiJZo+sWJhrj2m7RtxMviTA0nS42T6ClznDG9
FR3ZAQr3UpY8tOkkDLfrnNG5AdMK56umjWjQFxbSKhk6yIZr0Jq3nxmbzP2/siKSzkMoibZ3wXb5
KvdGm+MAu8RIxkcCfs8kDXL1qe7tob5WXTZ+L3ILewB0z5XqnW0vzjtzmU3dF7EpPqSGlP5l1xi8
QsbQs4K/NrX88q6YZ09qrTF1JdQEviXVImfXwpI74OJzQmGyxHoxfoJUzoGZEUYvg2Huq2Bskx5b
YQLM5OfOrLyXtQW7OMthn50Ek4PEh+JihfZwzEkM1ivml6Ht0CCes0yV86jKuOQ2atE4bkeN5Y8K
e0DK2saPyXRPVj3adCyLQAXccgZM2/FcWK2AXSHZjzHyBG5qgt4Ys6Lyk7pnmtVXuWcXbeh1Lemo
rNbjE6pb4qa18xnE9iAf4XqmHOG3wPTd4UjQWE8ZffBDoJb5Y5MtL5I6dRdmUcZL18sTqvaFdTWM
s0bwwWWqrtoWiEHKqwrpJopb4AYcrV43u+yU17BNZS9tHP26SjXe7udcB+1KLipmhnRC+NS7VsVU
MmrV8QF4tLOp+4iwDra/qQ0G2221hRmwWWTLxzQZkNy3GplJJoSwPvnSj9Lyt6YintAgzgjbyY2S
UC5/G2EG7p8sZmVIUknvmjUTlivjKiViSyK/ZEmxBNo0FierHO3zdXJGfIMkssN58QdFMUOyx9sw
lRhuAZz9MmeOWG+P3gmmPrNwZDbi5CwTVA6y7pXZwKzdAP26Q9CBzB+tromlxyjM2+miiWgVTSwc
A+wKf6SD0O9qdKGNYf4+Gcn0L7Go+8S+YbhaZrOCaW+sdc7FVEKjeSDbzFQ/tOrhzxmgGcM8K5Wu
9iSY36fUpJ9Ots7hr1+rWdJtINXbOQ3t5FFRI/jp9UKkAkfKTNtI8xaQgFLoz7OGjQXkz+haV4r8
NIWRKlzqYsODD6a/jHileK00SO8dbZKui93Ln6O5HR/Aokh/aXo73eJcOtP0OUiLEczjRqN2Boa6
rf57Z7FaJwZyTBzJH9OliG9jrRf/ptOUfUkKSTl5SQdHGYLMqsRE92TfboyzBk5Jx3rQp/IfOQyT
xquGXnyIuPTPmAeHi9EQt/DBRpFh257uEO/HuM6UHuepT31aULi0oNP8gBSbcb3/8Q8STbjqhMYV
obWXcqzQf0MkhudikDx5yoJ+czUb2klVevS1VowzO5rH4bu9vYF4QtKpuKRGyIGe1M2SX3RaRLeI
RMiPK/UMY3f0Arnt6IJDSTvop0JFEdiDhI9TYfa+QWZ1kfBRd1HT+P0mKpF9FQFjGqNgxb1pbOph
aE15tD5aMnfPMFNlpJdtTL/yITmJb4dPBVCX9t3KE9tBA7qRMWufSY96PSTvesmZHulatn8XSmy5
97fF2VKbD4bZjBJPUcrxQpTlask2rTW4xF+jMPltZXs661wLJv9jWgq24e3esMAAjtB8w8cUS57Y
7WdNeJi9jA+TRRC5/1gHNwRtEZQQ1oKa+dkaCX/JhCTRqSmYEvjmWR9dWn1JX+JiSH3LWP5u+vhf
vVXGk4v54E3+uqS9yQHGcjGyyVicR8VMoIfhbjd9rtBOHUhO2zMIwdHz0S4As/KKdt6mXM0KsZHx
+3isbbN8kXCoecqaVn8qzRb12TEauQQX66SvdvSEqz3G2nWhr7YFtPIvl67tQxuPVTkLzLin91ot
6jUyxupkWx7EEbwwV2Ethlvo3G625Yx/q9J2pJTVIHX+giyjP2odxnl6kniU6ubl/n45Wm8VZV0x
bBgHbGfAsIPDfihRd8j6Ib0m3bj8HFvjm951apCYg3NSjx+8SaozOj2MQUlXt3zzRElKKRcr1iSO
0SQ2cK0oMN65IS155jdyuBTf6vX+3PNopyqBtwjbICD4js9aacwvdH3MD70N1+j+SzwAeBnooCHY
hRIHI/XtPMAwc1zPzHBVH3WU6zQXkldPpe5P4DJukmLNFCILxFoIai9Cq7s/ijErPVWppacoouN9
/+ccPTljXxPcAntpN4nSGtavHBVyFaqnlxkC3AM5nXSJ6NSeoFIOjiP6M+yc9drj+lPfhptBDOFo
DXD78EKbn+u2ih6URJKvYonyi2iND5NUpSfgk/UIbApsUAHcQ4zr6Z++tnx+CXFyW+QI28/SY9qW
0cWZy+wjswhxold8+BJ/WWXzZLVcVCb+D9LjYKYJ9Ti2lm7qNImLLjTgpftf7KiSBJ8P95Wvtbp5
b66IPswXvcP+7RGah/UPpujG44gUhT+EMARIRR3tQ4Nj21MXTs4fSpPplpcsGlCyJvxtljvVBYSL
dVpBmbGrpTVB8Z5qpGb1LOdBZ1p54ETOmanE4etF4m6Vr4G6v61YJTm1orSoo6DVjCmwc0A0thF3
L45T/IdhHe8USgBp0sqX3rzbEURh2jSAaO0pBoKpOuVDPhSf73/Bw4Owqr7RfqAxv70iECJwhB0C
jQ5x4XBna8YNxMxwGkyRwR3ypPX6LD6x4jp6h6+BG/gO19NWJwRwkjJZCOQG+hy19AbVCnNY3mYW
Qhq+/3iHS62iEsQ3/rEtRirCZ45+GfrRMPC8ec4w22jl4jFEvu0kX18/x/Z4A+pApBsCyR7YzQRN
VHJDrYZAa37re1tGcqXProiopn7Rj+k3CjDjaxdN/6ElDTjRJPkEybKyOd4Gs3FCQAexaKJ4XDu3
Cskt30r6+WQAcRS+KLBol5BOr7Ozt6ug0K+Mhs1RB3iMFoiQ5MdMVbOTO0A52pAUjqsSAW5bsP7e
LmP1CuNWB8kySRhL5CJR1YCi7YZZcU0sqsRDaC3avwzIGKSKRZlqX7TzIG5Fvhhr32oaapdJQOf4
lmMBp133RuxW+VL8lMtFtBfam+rZKOhom60iytQ1dFJIYd/+aFVd4glDNumxHOQ5WGyR/3BKVbuY
1qT8hwNrAd1nioco4Q5NiE6WGOU6p6FRFba/wqjcxJT7W92VwzXL5tItqio94ZodfZRXZz+02+jS
25sdBrLRiYUM3EwKxwHtRwULTIwgLpkhfTTtGboClKz/cHRXMrxJeUqTbtuZclR4NCqe5YGlRPrn
rBKJhxK3+DFby7f7QeLg5DqvTW9WoSrd7uwiXZS6TYG5SSVKSYwTdPGkJZHygvedg72kERWfzU6v
lxvQ0rPC5+BYUZsS4OlE0unZRigrxd8KB9goMCbAt64iZDCbKODKJ6/zcB16YHTCVpzJtnOhV6EZ
N60BS15k9egOxmhdR2zbv//+u1wdIMHuyeRX23cZFyhJLPpAExOlpIBhM6JWM2BQ5r1hgOx85zkR
NEEsP87K/aMHpLVIPuuAc9u1ZlSGXWYb0mYVfTF8YqDVQDcRZ5fyUcZDPYx+OQI0FmdwEwZDfFGs
uYGyGserJOuSNK3tQ1ZYNXbreaGNOZa1dSlSpwhdqCnjRPc2HhmWLFpveZootfokmT168pVIC4YB
tOaumV3ZU2SkFez7Qpfnl5buA4yA6Sw7P3xyCjyKhRUMyvO/DXJGjkBiDVnlEXaE8jDRmQ6wRav8
yITioeWSCh60iF5A30yuE/fDo9w5jd+PdnPSbTn8JevsHdsEIIY7mt1o9NLAobUfcwklE7+IgTDA
CzeSxi/N2TIfkCDqEXGUGxynVQqVS41Ii7hqQA1sN5PMMT35SQcXgAOaHujKWovuFEkMoJViNrLw
MZuT/CpA6Txr6aRcV/Dgf/jaYNJWtQsA/Dtd4GKpQsTFEva5JccXo2vSizQ1ZwSkg/oa6UT0lEkn
EDbc3mjTXIZa2+BLYWYgqOKmjh4GWcmAAInQr5f0x/2wcfT+QL7x6lS69TuGnkMxXeXV6sxrQvGX
BdIQdTngIDNk+e/fZatV4wozWsnF284B/YkGbapIQsQsCW+t1qaSq5uifh7axdDIRGNFczMjXv64
/4gHdyhpNlGR1ASlpS3OskJMvcMgl1IJH4ab6CUR2NYcPYWpjfUFEgTB1GpniYl2gCNwIJQQGAj5
lFubmzuuobdjJEp+X0ulfklqxJe8JEaLhflHSTkGkbMPejy9NTfVYvGjFzZWXVYDSA4qZshFL2e6
5ENCseaHDqpG5vawoCuvEWLuL3acjx/nxZHAnogMpKiS9FPqYsWR/kN7cWKyXixFcu2QP/oL980s
8uD7im9yB/PkQ+sMAy5zgKAe0lrYljcQwqKTlPLoeidkoTuLmCUIpE3csqS4Tpq6puUsxRWi8pOV
PTdz7VwbK6XzXMRt9Rg7mcP8p05u9z/6UWgGQm/Dzyc87xRWcwMSeak0iHiranLpG627FUl4hiI4
OqyORi8EbNW61Lr1fuksVAXzdXnk6pOaNH8wZCGDU8X0OawNLE4qLTvpK76iqze1Dpfs/19ws6tE
jWsixANUT63KpL/eFt4q0P0+mgAI8v8cV58xRsoBvLlqiM6XlTApuf9qDx+aFiBRin4jxevbh8ZZ
HB0VeGmEjLp5P0mOuCZLpHpSoxlu5FRnk9J9iIK/wzCBfNRGMvB10vjLS5aaNh1iNGPwLxkwkB50
lH9gJVzMMD8rgvah4s1S6ubRqhSAkZOuss22VX5fimX0HNSUPGZ32kvLnJp3XJxJBa0d9rfflIda
pZsZ2a0WFptv2pBhM93km06pyvsMHfCQgFAudhLmg5ubbfUxi+j+OVKLAVVu/rbv8coYBlGqcEQh
j28Lv6w17GVS+zjQtCJ+H09L+Wz3Tb08poBbw5MdfPQxOSfIH6Avu5fCaod2VCWc7IMsivIXLWw7
3FTC6UNedenJfX20FFUhir2v5Ittq3HSo1lPRQ641XRqv0ttTIaQKri0GerX94/E0VL0v7Aqs2Gc
7ehtsihrOepgxiZzIj3NipT/bLWh861Zm77cX2p/+uiB0WsgBVuF77Z9o7wvpJlrB4g1tafUclsY
2hhds3DMfJoky+X+cgcpH+ut9murCRq53/p7fjl9ok3nJBrRzEUq0f4yiDJ0pyUEjSwVymXo+xkE
mqldcWSYfYyusucaGytvyhTtpA2yv01otcA8oBMCwBx3lLc/xMzHeKgHfkg4dukHpzIcTzOpTZEt
sDx9mg03aSSw3+VgnBh6HHTr3y69Xja/vANEjnJj6OcsaBZZbkHqtHVnXGQjy94tNhp9bi2WZHBp
PUMgLhShBT2mAnXQ56F8bbmYO95eo50FjoPbACsaNC8QP+QI7yQNpp4h1kB9HqglthFl2Zq3TlqS
azpMlHtFXj9pQ5v63TDYfDQR39JqlP/D1l/VF3HIo8bd1fCtrmBXwR4Jss6wvLAU8jel7zvPxN3s
5DscbX16Pas7Nm3ZHaRkkKOGFhJEqqxe/kRKoZQ9GzUaX2pr63NJJ+EkgBy+XxIYklVkp/F43VwH
WqyjVWFIcRCmfX5VY4UOVzIXmtsroelXWqhfDEHcqlQlfm809GyxIBIn/YOjpyaTWTG95K/U2G83
Hzr1dtlGsOWUJrX/lkVnvh/mrLwiq9E+6WRwZwJjhwvyfjHoBB+0o3JYSpqGuUPcVGy2llHI+adZ
Sosna5Tijzna0Cep2tGlS6GD3AIKD0TQTYSp4j7Taoxug6JHqcIaR1wGywmjurJPZ0rbIfRFqmuf
7ge2w6cE3bHiP1/b/G9faxyR+acDmkPCGaZvUx13binF6ctohAxro+SsS310yzOqeeXGQG3a3rJq
Iwq5K+04sBoT970RqRilGL7NZmigyV8sGAfGmTdTLbtlPv+8/7BHOxkVJyTlYZYQz7c9PWOoaNM7
2FiGzKlwF4wURC4VBbWhm9SZy7XANitQhWpdMQoY39Eu0z6VwxJbJ+X6Gik3uY5CPxZ2HaJgiD9v
vrXZGFOcT30U5Myz3RyBhc/1KMknScbhKlSZwLg1Ds0WvWXzhu3cZlY0J432k87c1wZJwj9P3unB
hUSdjnMWY376iNt9q9H3aPrVIkcupcVwaRPRRkyWpHvXyzU+zjMdgkC2Y+svTm6egX1FNNUtB9Cl
bt6D+XWlOFyEOztsRhfb0D7yFhPPcdwgGqPz+3JYvSWrLJPOLvX1rtx+hrVVRxA9Mv7KybOdpFAo
xU29cTxpjJfndIpb+5b0iS4/pOQ4Famn2v0VFfJg+JY9yU9KmNX/RF0fPptVbhc+uUD12/YDq/05
WRSC7wDLdm3MER5GXhoSoDIpGq9T02nXGCz9TzWv5I9TuZwJ4R1tFTIXGoroJKy87rdhgK1iSQMi
z4EKLz0w1BDxoR4O7Yf7m+WAH4c2PwkUKCWqxd08DL0fKaYLFgVFnua2C0ku/icOTf1ru6gNO6EI
UTOEmhT9o/aWMr2TZq14QLNIDN4C+7V90eYqsy5qsdYk0Dunb7FlghCobVWyHywjtwWiQsP8Fyh/
67sY0k6+KRMn3jfttEH4YCmKz5UdYijqMtOxu4cRRTHnUvUVfm8GNFTbXTCfGK/jhETDw9zZ8+LO
elU9ge5zIncclOxzOdeq+U6O076mDdtH4qaClfjb4j+S/a+L4acDrRWRdWlrUqQLfJkm+nzyJg+2
LvmvihcjsLldJLPUJauWuYOhK89aAHrbfBnbtny4v8rBncTckIBJtKI5to1Tg5NUCAAwd6nTSn4S
9dg8mWXSBvmSFS+wD786Vaj8dX/NgyKCsohQAi6EceJ2wt0NdasWFVsfnYXamwq9eGyYAfswSJKT
AHBw+QEdgHTMLB3J4G3o4tJP82YBNDQ31Y/asQe+aTZ/xuzDeR9GTtmfJIkH68HboWewXoAMvddQ
+ksCPYd2BKikACIQajMEyhUycG1yiYZVJGli8qBbyunX++/zaFGGEmvKRMG5mw3i0ps3cz+Ej10i
KZdlVL9b8dK65lwjzVgvZ5YQB58P/gbvEuYogXXbpW+spIWgxHyiF9VIvh2t0Zu/behelWjpyRc8
iFuAOencck++5oZv32ika3UkNyv+o2pQiJAxxQMzqJ1cpAevEMlOcLCoi6xg7m0CrEPCrk3Gq0Jm
iHJtVLoTn83RiYFAO2KpLrWoItO//90OXuQrQohak3Yt2Ii3j4ZhrNGiJig9NqPeoHm4SNesThkP
UuyevMWDpZirAIVYuRAMWDbPl7dzGiNaBmClGaqrRfn6bqi1uPCa/DRwqQefbE1zKV5WcbFd/xsK
qCmpi5YHFrrL5WUIFeiY5iIbg2sYgzDdhDLyh+it5O+kKPrC1ZVhyqBp5fq/WZY274i49eJrAuby
pc5UNJ6nKLav+mwrf8DlsU0vdmrVgXjVwxGSxq79rgyq/FOzIxPDlCodP9u4aZ25kx89F0mWSmef
ls6u1apPPR2CScqCOnEEYvdz7YdYiZxE5KNVXnsrdD2wXt0eL52byJgianBDX/KHekTixtHms17Y
0SqgGmGFkaCSfqz3wq+BKlKixNaGPAAJ2D0n8LK8turOzBXPVtmEw75hmVFt8yAxgBJokxlfVbOR
/8PmXsPRyjsgxdneJ8DzYbJDLgnqQpa8UaNfxPytuuqAU0/ixPqD3+aTYAUIEojh/j9xq7evDdTI
1LZLmgVKGCXCo5oQl9As7E+DYhaRr42GdUX590GzsvikSN8fYbJ82qavnUvsVjZH2CEvNOVJz4Kl
1EuMnRLZ1fRhDmKpn0+Kl6OnBLXIAMtagbZbXFiM+FxJ1Z0HWgzJ7Ra3adtfhTXZkZeXEOh/qNaA
XoFeaGHQTTME3PuB8XB95syQnskkIa+9fcuJyEYm0bzlrjbKJ30Zoxf6p7Jrt0b8UMRT+gKNTb7C
KGtPVj58yYhagemnaNjxujvV6hJw4qy8yMri4RFvfzdgfEaurdZn+3Z/OlAF4vhhMMOSuzyoHOu8
b1HyDxLI2HjMz/EzzLz+dv9l7jM8GANAkIhb8Pt33iGpVo7MeUsI00jqlaj3TUbho0PQVu4QNsTW
Ju7CdyaNl7Oh0UFLdSUroAeCeh3J5XYfCTkq+1bLiqBCguJrWInpXZ6npnwpUAv7EXfG8LFrS8tH
Yb9/yjQpyryszKvcNW1cxf7Dp6VtB6saDM2eTB+BqE7R1MjpbdZfmriwHmMjVn1Yx/GX33/jgCVW
lOiaB25ln0AZq11vxkUAMj1HW9iRP85Q1l0nr9svwunLqwUK8mTofND5QGAH5ad1EICM4DY+tEND
77aIiqAcqvo6mxEaE4oxfRjpNPu9pf6cm965ZaJDlDFvyws9j7NZ8NGG5kuz0+ibrHXL5txKY4he
gZUFggb5rW9szUvB9Z6E+8MnBZUAlBQkyn7iLOl2pMihkQWTI/KPGJ0Ojiurk5O6uVLHK8p8nJ+r
LoovtpkUlVvW5vh1wcHwDJy8zxpXQOtqYw/g2t5Fi1AdoatjcxfgqZItbq1Z4/c6g/aJdOYUXUol
+y+HmekZQVkBCr2jAYkeLeGevGClEOOeY3O5Po0tQ38vG0OzcfssGTJPqIMwTo7P0bf9deX1z39J
GGh/42vUpnlgV9Lyoo+NGWBeLE4634erUO3SomBOB/r57SoTDdKoaEI+besYZQAJMETnNIl6x79/
Rg8/HaATRJ4A/+1EfWN5pNpwuOJCXW2uhvYTJarvGH2pXukg3Xx/sYMQTDQgDtKDXUtD9e1T9Z08
RVampUE2qmr6hTlJ9qeKY4b6PjOt8IYRQvUoy/30cH/Zg2eE2sdIi7gAL3jb8un0WWdKbaD53vYg
oIeF6sALU1pgiZq1T2rZDyfdn33vF/FShCFRsEU7cCf4DqxzqBNBr9ksR7rr7tiMavNsS50EKtau
hk+LrA7atSmTPP5fiyJVdy3GqNO//P6DA5ZdhQtp7+8+LopKasbSSWADiH4HpbXya1UMwOSq6Dm2
+jNRqIO5Gc8NkB49avjuO67QQEBkNILyjK31mGTFYe0Pyaw/C3vpbsIysQ6JMySXZrX18MoRHla4
T5kUKd9I64aTz36029Z7F3TVCt7a3rqItPe6TmMnqOKMjmbe61JxNVpn/qMRduIPvd4+OrUS/b70
IHhn+FLgF1ag1bb3EaHiFmYFU6soCgtfX8rcF/ZVKYD7J8Pz0DkftNQqT669g4BBkoohzdob2A+k
AQqBYBgcRmVyiHxL3VkvzlKdccEO0kJWQQVwlVBYVfPeHuDYUQuHQgnBU0NKPMgZ4rooc+jPBZ61
9/fu0VIQ9dZdtGKTty39EkBLZS2IODnLCP+p6QSuT1nnhKg5DzhI3l/tKERAUYJgQ4N/RbS/fbBG
gmXcxlIaFPKEU1sCuqUDQPDgLMn3BVzV70dd6jPaY4CR6A5sc5QoXSo9EWoaqG3RPDLmtv1y1NpH
SsTskoZGe5L7Hr1MmnBrO5qKfYeIKxER6VWJ9YaxjYN4DJdLh6qOXyEvdLn/Jg+XWpGZTOwPKCe5
Ms1Sgkx6IBUkJfVSqpdsapU/O3yYTt7ifs9DKFPX3joqn0S5zW5s28hx0nrKAlTpyS+pPC9qBx3y
/gMdpFkso2Mvww1y0DMCgm+y8VWWQWDYw2Y2u63lzKV2Ihtav2Z/QD6suVlImrqSMum+qQtxcnPu
L5T1N1g4flHZo7q3ySintENKaCajNIyeDUMUf5gGaX5O+d7eWDuT4RLPKxfXL7R15vSMC73+99/W
+6yP1iDqtOzYXXtc7iIThUGbfERtReqapnjK7FZcIuZ7Xg/yxx3qZf7YWVlycjIPPzIHkxYa3u3s
x7cns1PaHpn1grdfxN1lQTb91pa69tu79rUxzrR0BZrA9ni7CnDSMmkyhKymWAq9ir/ljUKx/KgV
0klgO3qVChKXzEPJXHfg7pVHLzldzVJhVz2MltVdO2OqXUteHHhTk3wFRTleja41zjhaBwIpPCZ1
tkpVBuNnW5G1jd4pEm2MoBlK6+NU6emPYjBA/66TiOFGaxJzjjyWkndM3urmwems5MJF0Pvm1CZf
2iUGa4K442+3dPhZjF0AHJFa73AekTYMpaQZ5IWR2cwgt9Lw04IsZOtLQgAavn+gj3YUrALg4+gw
QDDc7KgpqnMLu+g0CBHP1lz0sewvjd21vy8ByFNxWAHEriSr7Z5KLAbvS1KlVP29GK4pko5fbcSB
B/Q67Omp6gpqe8jJeYQioRaeVBCqcnBkUR5CbxbI5l5K39KHvO6cIg2WZWmyT2rRTWiWadES+cqq
PPhnMdUDUk6lkqAtNqajOvsaSDbNVRXE39zE1usYX4S0rFwpARnoT0Zrtw/5srR/dZNaQ8no6wE9
xzk0r3UxT8mDLA9a6C6zHmsnAXB/raDMtnIuKIfYu9vepoHqbVGVWRoIWS2CIpsmv7ON/KFbtLP9
cRjwwY5zTFDSoQW2CbZq6ChNOwxpEAOmel8NuoZSGSpVlxl9tkvSJNM72xiRc4Lg9q/dxSDyFGyT
fn+XomGEJB0cPeZMm4iUdkkfGQYCsuAMu5dpGSTPKgrrJO4dnQVyVLzomMKTN26aqUgSx2VnA1so
smZ4NCwhPaAZZp81CI6+HmsghMnHQ49j80aXwR4q5OaYrgrF9GM5Mb22g7Hp5JF1wsreZ3I0IEDG
ofMFDH2nuEXQHiGmjGQ5S929UxCIx7KdluU0KIO/aPbs3/9Oh7sFrCRTM/pcdHE2r7DPJrQXVyem
fNHk76gBzcOls8pBf8oVq1R8QTO8cXPUBXPXKbPK+pD0pf1ezjooTPd/y9FrRpN3bXOSEO0qD3q2
kWTPSLrHkIR8WxdhEKeOdU1xqDt57MOlqOGZ8XJOdqqJOigSyKDAeiuwgoOv5HKrvBvR+fIwb2Hu
e//Bjj4qdSWtUz7oHiQSY40iW1JGSdUZpTcBaXqKUrAHThLqPwBhnsF7Dz8q+BCYRtQ7SFJv7gi1
RlGdlhvON+Go5i4ah/mT1ul6/YDO8ZJ5Y0X3AHWq6MtcxmlzqUMRPWRTrZ31Zw7eM+LKa/MfPTOd
/OttYtLyVkYNvS5aJsvkFcqCowxwq/RhKMfm5Mo4XIvgSn3AKBaGw9u11LznU+NFEwBvVh9MJxUX
x4JPlymQUO5/0IO4w6iXfhOrMELfvt9oFHoMjZjtg1bgrSja+hrK4Rkf5egOJNfBWJRuDFfh62f+
pVmnzRO0XQgUgYlaq+4iSDn9wFdK+Rtgk/2iKWWFVccY/h9n57Ekp7Kt4SciAm+mUKa72qi3vDQh
JO0jTCbe8/T3Q3eipogiek80UUhZQObKZX6j5w9d0ZdchngPjj/QWk+9I2rt5afWm9TuaCLff1fU
baQehjIdhOYb2oQtqmaiWh2kVN61j7mJWAA8rnM0p1J6bz/aQGAohqm90UVZZ254jjNhRr34otgG
lryVq/kyi8SdsKW1c7Q3DhtLETq5dsCgrmuNrE+MXh8SeSnQF3/SlK51gxo60rekU8aTYYaTtnO8
tzYeFBdIQ6TEYL6X3fLXZ4rbGbWOjOwbl4rpqWtM91wpUYtoYuftlBMb2TcuHoBOyX/BZK4frpyK
uYfWxxTIjZIXJffS+7kWdnHm5ZtPUOacC3PNCjtKeIY733Br01PEkMeAMiL3X178X4+JlhTQjYy1
E3Q8jhNgzGNrJe3OE269zEUZiyudcMl9+3qVwui1sF2maV6VVbYPrMlCo11Jf9uzme70Fba2CjhS
sO3UTNekKzQ1U2TuW4lPm50eEz0uH0Ylel/qfXHIHXfY0QbaWg4YxZK6Qwpgx7x+tAHxoXIATnfJ
i8w8NNw2n6MOerNi9uKcGdbeAGvrVdIyJgdDM4rB+iptsRLh1KaZycuMLv1B6EN4YEvmh9xQ3j4y
wieAdhCtQzj+VxgY6hW0VEBpXdSwDx+0sq+OaZTtDZQ3HwixB4YmgKSuVA6BV3ed6dLmaqfICUZ6
s89F6Zn+jD7vp9sR/rr7ygNBxYHATc/9qlUo+gJ0VCnFxa3b+aQQF5mBxe47oLPZuWkacS+rUH1z
F5RFkbMgXyZOXiF0cxB8VRUJAklFqmxFWs9dVv57+8m2diGkFPqSZFqMvZYn//sYZ1im61BmLwYo
XijotV941XSKpr46KFq+8x73VlvtQbPKG64FVLD7IrEeS5n9SCshXlqOXlA2kzjefritHQKYjVyd
Ng9a66vlPH2CV5FH4jL18Aw6IAeBEsM+jQpOwO2lNp8MUDJQPRRir1JIfHhnBI3ZjKaieKfE0OWd
3kRtkKSJeqzjsT/dXm8r/LLvYbODMr6m3Rn67Dm5S+PFE5o8kcqXl3BRVb69ytYLJHdC3IJr+nrG
VZpY+XpdgQic23tHCxrucaJTeRd1ev0fvhUTBipUxi0kiatv5dIyloNNOIxSPTkVYRIbB2WcxyPi
z322s9jW13KQ1GWwQ5fsqtlaRLNTRwaxUIlVSIpaPASJg5CzOjOvc4pmD4GyFT9A3YBMhTQIgG75
PX+dMlAnME9yrrHJy/JPddY2PgK6ySkpG/UT+jLzUU+UPdjqxqIkidwwVMJ8vXWWxT7MarH0yXkB
zaWQqCb7srXbYLLbKLCVDDPjrm6+3t4ym6sSIxdlKC7utUqT4uhwTJ05vTQ5VocJFfRZMiI6yTp2
HpDpyU/zXGhv36eLYCezSUtbevWrCqfsvbkv05pFp0Y8d/kcv0+1RBwyfTR3wGIbR4K6n2YY/CJq
i/Wn1J3Y9PoQX8LRiTX3FNqyehcJkJP3hU1ps1NabGxU4smC/YAVuahovN44I24e0ohD6nEhne9V
XIXnvquas5UMSuMzax12Lp2tz8cQghJtkde+gh3zEue877F4hBanBEmCl4huxtGdEev9KQceH5gq
Vti398xytlcN+aUcWMa6fxKi1efTK7frbWzaL1WulS+ONj5TxtqnxMGX04mr5DxF+XgeMev6eHvh
rY/JmpQHSN9d96W0vO4EwBMacQh7pQF+PUj/ZgMspt62w//wLRfQOm1/4vZVe2rSSRlQh08uhl3E
bYBGftkEpVHGNMMKKFUvbs5Fv3MvbdwTXIDc6yi2g1ZYZ314zmZLxgsdbpm12F4un1w8uHY+4NYq
6IhRYJHxEcNXHzC1K2hRLT3vKrPKg5iWdmPZ5ztRewN6xnlj5OdA/KGwWj9MGsmhRDobIJ9GEhH0
1H1fvapUXmqOYRoIVCtyv8mrvPQ1mECHKDKt+DAnAE1Ux2h3OgzbP2cBpy6k6cUK7fXhhJxQZCAY
SS8MsB5RX2RBjn/Gozbn9hdcwsuvOTrleEcp2Z1k7nboRNU+RSOqkbe38fYvobO6qLltUMZib5Sc
XI2CWgqrDqbRTB6tVEnY0rb0Lk0Ytc+1VpunqbCmdyg3q09xjac8Ljrt23mugDRUj+3A/BnNo9Vb
wRrYnvOCXm8t4l8SzRmqtrTxEV3Vz0OqVP9h65F1EfkJ+9c44Ug2QFAsm5RSS+f3llOJdzFQhZ2z
uxEoDDJ/DVeHRSxv3cBGfMOeInTTL4DPhmNjuL+mJm5PpMrlzv2yEQth/BMkOEYLb3s5an+nCn3o
jk6uQsavi/KHGRfpeJ+5jXxWYS+UfhNnOZiXCtOLzh1t5Xx7J22tTuMXeVe0mgCsrxKVaHbLRtKu
uCj0XhkAA7dJq6Y4afUY34nKtM81vgNHnUC28x233jBtSGb6BGLu1uWX/fXcXRRp0yQzWt2qmI6p
o7iH2AnFmU5VsRNHNubPgAeAR0DFJySudyhKLkThZoguYm7ai6q2NTYiWRZkTTR+dNDw93Ps0s5O
jFekz5D17SxBCvDlEuDGITCvR/3YRgyYd/OJp14cYajMp7md4dm0TXLgy+682I0bnYjJz4R6QJt3
jQbB87xAg7EO7/PUQ41JsfpH14mnoFbr6SCY2x7jQY0+3t5HG4zBhQGJpjPoAcrKdbOyIfMuIsmN
oOIaMh7nyGEqbM92lh3nqsDhpQcthnq1IQoN3vBgv0+tNoaCb9lhH4xOqX3RtAjbAtcdfqtDLKuD
LrBiCOoqUx5FGUYSnrWOQG2N+5Vz7ucx+ifRxtbETagtH8JCzKqPLEeUntq6Kb6adaFNZ2opIX2G
8O0PxkVVfGLYVX/GojYx+egoph4m6SXuXW7ZU3LItKh4yaEHdocOaUj5i/Y4xR1aDvNxbjszuhur
ItK+6Ho7fcR/ttlDSmwcRxRjoaYw3uVlrqeuAslECI5JfLFkWJ0znBpOfYcOnlTK9H9pyUBmCvMY
Mk6i3t3+gBu7BjoCDRwU68g812PDONSqOh8YcullXFzwlYS9OcbdP3Q90MfooxpBVLGHnd84mOTv
8OixFQHtvM6tK4llTufBjsy6qDx6s1QPArnsL5VuSFR6ZHkeo7wPGgf8WT8W3bfbz7yRxdAtWEwL
gTEt4InXIahw+lRACyVBQ4j8vkmc5KTKud5RAtlahU4LID7yGJwaVgG+zPDI8iaxjNj6IvLx8e0P
hczHnfbi9jKMI5Z2BIzTdUrWzFwPMehFa5jzzM+mKPuRx8Wes8VGgYK2EQGbgPYnw3z9zqJFp4ad
j91j7FlPpYsfUdIYut8gmHAohnlvnr35WCSz6MdA2mGTvF7PGHCK8nKS6LxVykvqtvLDKPu9Wcv2
Kh5zUI+7mD9er4Kwv9VFXPX0+1D5P0STagWRkIn+9rQCv2Ngndx3ZOFr9IaTQmMHiYR40WC2kd9r
BfVW4TTQlgcFkPvb9zcr0S2CVqUCTnn9VHGh6WlWgZmTOfZndQkiO653hQa3YhYsG1jApGWgUlar
2G3XlRUIpIsZGcozx8k5pIi7Pc6uaFC2HJ0DESUPNG18u8j2H2sqeDc6ShxXLaRZ8eCKCWCj2swA
cypUbOlmpfsH1uDX229yI1lhQr6gguFkMMpc7cIhdo2xzrLkEtll/62w8oonS5qPI0DpnY+2dcAW
pX2owAyVrpzNU6833KTF0xn/T+YQtXdpdSkDO58/t3H75fZzbS7GN6MfvGz7da4A4d5VDGFi9t1F
7ZNnJbGfdap7KnHnPo68i51Z2cY5Wx4LcQFa+DS5V3slmU1dDkaBRE2WTicSiel+hkt6uP1UG1+L
Vchnyd2g261Ty6SVwzhpI2bcejK/GxvccGymgY9dM+yhODc2vw3GhsySE3adbNkq3kEYoMQXBi2e
eUlVIdODPXf1XeEqnoW3oJ2eazbpZ6+a7Z2Qv/WcQEchbTBToi5d3V+5UeAbg8/QZRxkLQ7hkGkf
wnRIy4Ma69Pp9kvdqjnBE4BMYcpJU3N9BhQZhbld2flFomF41CYjPAh1lH7qtMqpd/TwLtG8jxSK
eCBbuQcpWYsPbid2juLGll3c2PB/4PphVLj8/V91A1rzVVinfXaRehHd5yjhBCNY9ZOVeSRpfbqX
o2x84YVEuAS4BWO0fmxdLRSzSpz8MhijWiMtksRf1VHRm4OjhROZS2K/a0ScHCYIif/efucbxwWQ
H9ARsCqM19bXReUOXOahmV2aDIgfHzi0XiLVafc0lDaSP8Bp5H0A/zEuWXPY9WxuLQWW5kUOfYQy
cQ81lvv4mDeA/CokvYOmbrK7//BwdBzB/CB0elX4RmmJHlqt5RczVJuHzKyz+3pIq53yeuvRqElg
wdKGA++zfN6/tgs4VLMUypRfmAxZv5p+1u9CzRHfvLIwYNNESDmhPSz2MOtbX24ZKdMYsQAfr3Vx
gakAXwzjnK646I6idhJEN/VhBy62EQCY9EAzYCKEhMO6PxbS+IZ6JIuLapSF6gPjMb7VaVP02FJG
u6ZmGyeBhjQnj960hvHKKnhXLRlar4SchND2ujvXGZonpi3918bT4vzgGEAnA3x2Ow385TQW1vn2
htkCAPMDIEIxuqRgWNcoZqgJdo3LFGceIafMnSlUH5xY/aOJvRQjvsoq57uesBH7joiyfw1c6z/P
cTP+rFrdTektt5HmK3Ctw51be+NLcGNzhDRAXhuQK/zj0RC0+WkRWqpq5E4nx5DmHZWPuvMaNgIg
KQgT8D9R6YoQpgDht+mBSXK5qjxYc9E/Yo7YYY22WK9Dud4JQpuvnUhLEAL6ce1Irlgygl0M8qPz
wva5SW3rhdy/ck+4rU7uKRlVZcY/cBTqoUHy2b4Y0q4/oLaKirvTKal6P2fCuAODj5zl7S2x9dqp
dpZ2ILQ0DLZfn26ljIdCG9kRRWplv5RkgtuuIPERDpb5dpg3b3y5ABYbwavmr6K7ciTfQJ/ASH5b
oek9unXXnwyaD5/e/lDMtqCh0IJcrKteP9QIYyhMdEtexCSKw6QmCdUVAnOZPjk79cifEnc1iWFS
voBNKcKvU2hcNq0pTqrs0sow/T7k9fxPO8g59AfhiXtt8MyzTQfG9s00Q3vHLazj0NK+efPx8Qgs
jNhcCuRrrEqq5YqXFkZ2qQxtMAOYhZ04gHVbQG2TXu/JhF5vG49mPRnEUu4tZL/Xb7gQXe+qMehy
ZwmbhZjk58m2fyD0arz5kmMlJpTkoxBhr5rjPbd6HiI+f9Fx0PItNZzvq0Lu4W+uLzlWQYcJVUsc
cq8CI23ywejdhMEE+ruf2CfqHUmc+GWAt3N8Nba7Y6+iMb/z1a4jEXAwXJ0IfOD6rnpGgjs7rdIR
UcLZlh9QAtZhNBfNsz2ZVXTujUTTT7ePxvW1yooUs/Tk4QVcwZWdoqZAs8zkMiQRTttDmx2U0tF2
IuzW62RXwLJYcBBXaZdREOwaxvWXppLRXV0U2nHKOvc5wVvtRCnQfljkPN9+FBnbI5T7p/Djj1Wm
EicUKtpMNZukue6LkKM3e10c0CicPtQo2/4emJbea10tT4gQRn4JZzzf+aRbL5goBxBpmeaQFL4+
GaVrDrwThjl00rNzGHvhA8nLXhvkuu/H0BBeJJ0qG4TyOmyD75g0rB/SS6koU3eeEtO7U7i8P0Y6
Wn4nve1VFf57LN8DwE26gElq/fL2nQTCkE6rzk4i7rx+UGT7ojbTY7gDYR/dG4aiHQbEcnd6f1sn
hKMJZpP+lUV+9HqVjpfctRjUXHQ3moMpG7sXUevooUfRz1QCdrn9UFtxjWBu08MCOHyFkMtRccGZ
B/qAqhHclNowcKWJ3fsW2bGdjbJ1RnBx1BaE3FKOrTZKn+kG288B2h3L8tB5FhBztEhhmDh2vKgs
t9HdnE/d59tPuEHSpisCeXfhKHPtr2veblLKQS0ouCOrGsPABWgTjGOoPkZAXn9bWVO3AZx57WxF
YvJ8akUzPFbz7L7Dc0thvJNH7q/bv2nrzCwfd2HgkhWvK9IMBUS3nvr40gyJ8VNEbv5i9v/B0HW5
pulCAbEEQr2uBRVXgalRMxpwrTa8OAMyLJ7eT092re5J5v8ZiL3OCviwSOARABlXXeE5qYWRnPII
7KlIJGauqDk8VtmQTf5sVA0YDRFhkxY5yHqdUq7Qj7gJZtHPOipi2CN686W3y+6d2rZZfWjtqjfO
rsOWp0XXzrY/x4Wp+Ug4GsxgRlCxJ7f1rCOOOWVzVjq1PJaNa0raCVXytTW8YQqMpmcOoI0z6C1P
SwonmMHrGv6oKU2/E/03Puci2UW/FCWqa6FURKfJ9RQQFGPhfdQ6aT9JhNl3ytKNk8oi7GF8PoiF
6wgYGVJvRWskF8hF7QG/cGYC+lw9WP2g7tyZGzEIcC6YkOVTXldNeizKqVowL+agamjKz8O7odXj
J2ee9R+5OvY7kWFzvWXWyT7dEPLqnRzJfIc7WpGIJCaJ/RUdTnnX0718h4Kvu3Nvbn0udDmoC6ml
rlkSSun1qGPE6NTVasd8ThuPMNTbnVW2vhfPgxYxnbbrJncVzVpTwLy8jJNMH7TOLg+FomsB1LBy
p6hfIufq8C2S4SQAi3Q4N9TrO6NAjxEXEgAOcW1NvwRak0HH/P5u7GQXlIqbPjo4Rb206a5p1cZD
oppIPbVM5Wnn669X1lqN4aKBOJlHG8g6oespnpMsrb/JVGm/3w6aG7sEkBJ9BBhfvNK1ypBdGxPS
ygudQJ2SEzYORRt0JjPjXDRK7de5qe8UcBsbBWNeqirmLhDs1gFUGMacj0mZXeZYKQK7z43z4jlz
vP1cW+8QOgHtiaXzfOVQZCsWnMQ5yS51Y9LhjuLkglGvHQBK25Pq2FqKHAoYN/kFvfLVRkH3qvMw
Gs0u6HDNP3AUjMKAgZz9NYGj9+/tx9q47hGEAXRjMS3lwl+t1ROczdTCMLXQB/mkjcNUB2HW6B+S
UE9yf9S1ArXUQu7E4u1laaJhFacx41m+6V/du25hJ5cTONraHfPO7wgrpd/H0jrGo6lYQY1q2WVS
B2/Pbm/r3TKFAfUJjpwsdfW8E6fk/2lEw9jZhwR/wY+5gfNpNqr6+9uvdmuppelKX31hI64zKUVY
+igyh6ugzS0UZxCY953SlMdsMIA73F5sK7hw34DCBXtzrToxYJE8ZTZ+HOpg2V8aOWro2xqNc2/L
2rpP59K402APPaV5au6RgrcelBYz9CxequnoxuuPaYKcncyWrMJyob0UlTkf1SqpTkniRjtnfSu6
/L3Uat/IbpBROWpMjd0sPeWp25wGbo/fs5HgOVTF4dtHrSCgcRX80/xbyBWvn81QmqpMclwIOm34
nZh9+CibZA+sxT3Df7O6G5aLju1Ca4he3CpCI4SSMGYANBWWsWV+zChv5sKHLa/Ay+109STnpHH8
MNRFGyCmY3VBjII/5TLEEqxX8jwLHK1TprNduXYZTJGl/oPLjfHFabLI8WHWpDV+AtloHVRTNvbL
NIv6t4CilPquW3sfI2Hl+Z1nIzdxNtxKi45NnBeNryDQfZGahqu7l4lQDeJ8HH7bau7iwFK46lfN
zj39EIGS/Kfvh/C96O25OQ6ZnpcHWx8RcPfSqH9URq9pT5WXGl/dXBn7gym6qApyaczZQTKm8Q6N
VfWdj4muomA0Os/Po26U9n05dGDdBwXIfeBBc/1lNRSW70M6bcSM0BbaWS/rBvrjNNOn7ZGcC6ak
EDJoQ8UZ/clqGcnPwBbxRJyyvHmGcITTcCVdWZJdFOPPDMFBFK7pLYFMyaPx8xiN4hNRypnfNZ7D
XMoH6y+tfxGbHJGCaLT4W5NWyXCflaZ3zno4I/eKPjTRkWxeSwNDqK48hqoU9lHNIhMXCTPSDeJa
YihBYaTJ8wxeQB7wemr+R/QY7Qddjol+jBSlBhc1pHn/KZ0ocg6za2b5y1xUzYcyrewn5PWizJ/t
YaxfJruMS1/W9vzVtYT3a7Dn6eSNeFj5XYLQz52i2bVzztUqQ+Fw6PvnTuS6eBqaoR98+KeRe6Cu
HEjvM0tEhznr4Y4KbzDnOxVvvMiPVG69IzL9jjxoU2fWQTnYOBuW9KaaO6H2WuZHsqzMQ916yUM+
DU2H8bfwvqJBNrhBO+bWp8qzmtx3AOu4T7oyDBer1AaJsjCc30Dlohnv+riYKmQf3MxMsDdpMs1v
PZhTEH3KoT1I8FHVvSZiG+8tLovKd/uo/bcykfnzQ6nYFXZ1TJyDBhd59aFsZ+tzp4QxADArzQPZ
5Ygq2oIZtT+BcoteeorJxs9cu1I+52Ot20EEvfqilM38wUgRuX/JsdmdfXK2tGdTelN/PyZV/amf
Gqv1zbI1vpSVPmsnhFbt4jeWlHoW6Jhp7DWQNu5K6kL6f0zyyDvWlXEpxgjGH0QMq8uMF4C44Uev
8txfGbX5h6rR/q3Hctq5Tq5C+kLAQAKKC5Jk50opvRHu4FQwCLDTmZKgWbB2ZaKkx0mxft6+uK5a
RnT4UWumJEUbk7VWF/JIW1+1Bie72I0uv7mjl/0TGa0N5shL268l+pznTjQFJ28aP4PXTcvj7R9w
9aiMnKijaD+SrjJKXEX4MR2bWQ4VutGVV/wzxuOEQ2M4ULbV4vRflkI7A2g3V8oaJZH2eR55KkTA
cICvmeXRDD2htE66Eu7ZVC2/en2hkM0xOkTB5pqjkMQzYEc3Z95bDdW/i1vXL61jUvb2B1q0cbkh
F82gdVcxStB2A8xP9WT0HNt6HlMvcN3U+rHIx847m3LrkqTgxfgUyN0CLn59F5ttaUxeTgElYOo/
eokxnHsGxOPZNkbS1spLxnuzz7VjoWrj3inc2iY4X9MWY9oMCGXV8csrwHe0iDiFDdaRWWvWqq+z
7n2utO3b1XAB0YALQJcX6NoVnCa3E7WNZ/qougbnX+iEKLcdzw1mJDvv9A/y9NVGWaCLXJW8UXxr
r+oa3VbsAklWBtqpTIfD0jB9mGqv+Tmbufs/Oza5r9TMFbqf1XX+JOw6dp8mszSUQxsrrjyFo0y+
qWGuMrIdKGxv77Crb778POzWYCIwG73aYVh2TiZ2pdklDus8wFOde6SZB+MgS+9HHznG0XVHGYRh
vkeguko1WZlKAXT5AiFFpvP1biu0JB6iqssoQ8LxqBh5dpRl2Z8t4cyPemJNe/2Vqx22LEjFt9B3
qRrWkRDp4SqsYhbMcTW+FJM6cqzK91BS5E6T6k+gWX90WLQUJgwiaQkub/2v8gvXmwmErsMkUp/D
3teHCMT2qA9WdDCNtuZeDCu38MlYFlZllVdI2k5p/V0XafGPionTR91KzOkwTzDi7/oOsWw/T6wm
vjO8yvmUNY09YARRiu/ABeQ3qYdgl6aRxzv2eqHNx6Ey5l/5qCD2WfYh4AYEVzWJdV5d65/Z813r
p8089v/UMZ26o9NAKmXKBsPeJ+2xaaqB0vtWRZE1+pQDThLgMJp6Pldh3/pRgfvLM2FLfKiRgQp9
bXKHL7c35lWA5WvBG6RnjQIe/Ej99SvM89ge4xxZ+4RnPdpz2H6yEkW8FVe3rEIXjHEmDJyrQKA6
Ke5Xqswuqmx14lyiPNVZtadqeQ0BYxnmU8QvipDr6VCSptKWYEovsxMmZynD4Ui+ox7GJO34/loY
xFI338VJm+AyZ83f49ox3g3MrQ+33+pVrrP8EMaAZH6QCGFBvX6r9hCqdLKY+yfCnI6YERHslYbZ
tGqMB+Eq7EmC485x2IoxLMdRMPEfvaLWcdK8eQGe0AOJ8v9FVtbfp0rkOj71pXMKzcL8Dj8sfQoR
5d4j3G0devR8FmQ3+AMy4NcPzNYqOWRlfrG7aXioVdmDNwuxRuu9PfnfzaUQOaalympX6japUlLu
LdAlxKhdGpxKBFMFsYBRzO5OorPxGV2VASuqrDTl6Pe/fiqqiMiY0Ou5TI1XnCdTlJdSOPZRY9QQ
lFVcPKhOmO8suvF8NJRQhwE3yQRpnYzURmWTmc/ZBant9ruBI+U5qbu28xN9dvaQddrG9UC/DKkg
2uEbppc0zqggejZNTdno172l3dt1nflFIxEnTCbVB66fHmvRub8HRoWHMgFzJ2y1uUsh0ZyVfLbu
6YK1i1rl7IeVuqdmtJFZM+6lG4RQkwrWcHWBLcpB2jhynySWA3wKgceMYIlI3Qlrh+IjZkDN1xn8
8GkUaEShtiGnu9unefMdLWNSjuwycVrFyMoF7lJTal9mXdgPame9YFCBMueQwZTC4WQnl9lajrkO
zWDGltfShqVd5TMTp+xSupryyS0ahAesDOXRspfH2ZnacWfBa5QNbUjoLZhNglG6Hlo2fZl7MmvB
rIZ2+QyOKDpmbRmju2SJ9BveRMNJVm3pBEbuTR/DNu3v4ToVOznS1san5Q5Fnyrq2h9UHxVZZyYg
m8xukocM9hO6vX3lt0qW7MTnzVeMcxZ1GrkY4LHXBzuT6ly5YsgurrTboxMl3hm9FHnnlZHz0M61
8+32Dtp6NHr7JsA4ECk84+v19Hgsh8Hu4MNGcfOdlaw5QHnZ/GT1fW3ufM6th2P7cOiYOKG3ujow
HWbTERZWAq0l3LWFJuazVunVuUCYJOicMf4PD0eVjSMmLU127fLwf2VhUsuFE844JZSclPMc5u97
bxyPCZaon9/+Gv9eaXnyv1YCVaJFM+nQpWXIfAAWJuh70XfDP3avYbr1xagnsEZaCJHW+szrDS4w
nkZJODVl4Rfg+J5k0+IqBfvt0394qgUzSjcUfts6WZjgvWLGCzoqVfP2kjgc9kPhEt8GbNiUnVJ3
2WmrlHmBbBtMDf7ona1eoaBVptIlSi9dHHXB4BrTQ1y6804qsvX2FmFNUnNro/AbGjsxW+Cw6FTP
xqd0jsVxbK35VM7NXotn64EocCg3qKyW2eDrPdFLj35SxaCuiSSqRLSTL4B39hBsG7kVG4HklWuA
afd6CIIBt52OFW5jEDbRRVWb2Dfdqbm3ejs+xi7t2aTqmzMJ4V6o2nqVZOhQOMABXvPJM1uCKuBS
Q5YrTeBrqNMdXSgRyFEUp9sbcfNVcsOBEmFge0VdaOwRk6nYlhfSa9jOU4umZu/sgRs3bxuyKRhf
1MTMB1fXKfra8dg4S8kRet0xbdKZRqkaf5iMOT2RXMrURx+pPRpiplM3dA2GxU6xw025Rg1z5y2s
FOgLXHxXGWvYoedJ8SPxEm/16JjqoT3SS0/NU58iRQCoxM1gBSsQ7f0i9+ruXBQZisZC4NhKtZ1l
PlCC7p6ce6/ptbXZiDn8Mnom12Dtuo/SPNQZAuTApR8Gu2KIYTvKS5YUP4dwVH94iLV97xk57Nwc
WxuA0EDxQJ12Te/VQ9dWDK+Ul1Ht7SenHZIvSJXsSVNtZdXc8oB34Kth5LH6/phR6Lkos+ziJE70
K+vG6KuntJOvjZDcgRCNvjeKPXf3rWPEIy2aPAsgdB1kWxMLHbdFzsnKLPUp06as9EPPaU0fSJb+
8/ZB2vqAiwIcziAu/e41QtquG3dWMxbjx0CpNZKhPKMXEZIf17F5RhMofh4rdTjQnW52Su0lgK8C
/IJVpr6E5E7HZ1Gu/uuOjEsZIcpJPGSgZL6vNOVfMUrvN1ZcMTVw19c7o8yNPfNqvdXXrONQ771l
BN5KrZd+rrfTT2/W08PtV7q5DFxoeCSkNFc5OOEfemNsCPj7hfKkVPCVGeLuZDJboQkBhoVJCfTD
vNJK52uqzC2xMetjve/vEBqilYRdu32wE2lrB8W2E8238s7W/bhu69zHZSeRhwy/sTePoxGsQr4V
gC/lJwdldVOrjqgJfuSMVZF9NyyBi7Db2QGo0+LttzXWJlggEJNxBVmPDtTQrI20RWiy67Lic1u4
dK3yAnagnOz/kBksHxFBy2VQcQXg7RnuG52kEeeiM/GhdIT1Lk7L8OCMvbNTtm21g5amIKGGpgQn
f5UaYAOSK3aDqprVmB3ck0nvfmeiLH7WalU+jqkWnjTZVJD48VA7QqHs73Uj7zQfLztjZ/9uxB92
FG69IM9QofC818dyaurSVTSSZN2Ooy9dPWmBNRT1RcpoOt4+KreXAij1eqkCm+N+9oBJxVOYBEXX
VQdEq7JnxaBwvr3URiiHN4CSIX0Yb8HfvF6qMTADbpaEPBYamCUHfsIYp8m9N7biXKGMfjfFe9iJ
60gAcgm4IPuVAo4b/PWao55UbZrXtNLHEAe2MLI+Ujeqe5rA13GUZdiMNICWvHxdshlx5FizRy+x
793pmESJ8dQMSn4Ildx+TJpmT0hgaz0daUMowWxaOrKvH0sXVWHMGm2fJC41vym18EkfYvGsG70N
fgnjnNufbus1wvgEqMFQdukBv14vt0evbSp4qk3YOx86RRPPrapVO6tc70VMojCeYCRpkNGsy6jE
pJa3EUW4DKT+v9DMDU+ii8cnQxU7QnHXdy4rUYAu7G2qm3UdIEzmWVMMfA5KSflr9nBNCpxWtc5u
ODIUQLf03rKYvSYuhpE7x2DrXbLmQv2g4sGX4vW7BMcB29gAVFdgq3TfjKP2mIzlHpJ0a4f8tYq+
+mJmGMfZpOfsSKtVXyJ9EqcynqaTrXXfFIDP59sbZGs5/BUX8wIywisEZNqRmMOSR+p4KtsgHxQn
9TGwiB4Su2vODf9mR79s6wsyFyXj1YCbXU2w7cbQwgFW4qXWqtG3YweIDRoKSP2N4QcF7DZNyT79
hrG7txfH/lj+vc6a6DmBi2L/LEX/VX0Hnr+joMouQzq1YEMcMii/xQ1cC3rmIx/LSmhEURUkihF2
FzF2yiOofYysMIP8Qj5n/0BiVdS+O2ZphlBV2O/s72tmAaRchqmcWFLKxYLg9SZzdWENDBsg+IEF
eR+JQpyGug8/omHUP+IZPd8B8cLEWmIpUmWu6qPZbARR37hPsnDinYP9Z0+v3xiAHn4RRTHRePVz
LBU0VNL2sG0h9Od+Z2dhHaTCMC9DNri138VWnhwwP8ymkzIUZXFwRxRA/UQzpBsAazIz3w1r2w0A
8+I8HWltnLykad04Qdun+JE52Qz2KoldOvxjW+vqziMsp3L9BNzJ5CCEBGCjywH4O1Ou3LhIPDu7
eNR+R5Mm0qlDYQhOqFs/6SHqPp5EKG4qhxwN1npPy3bjfFkYbKLPvwBkryoSTHg9/NL1/OL2tfJu
UPv2pFnSOtfF5AX0hPbkHjeSWw6zgfoihQmd9HWE5HApeRRh8FKlnno/4dMXVJbxxRy9ogqsaZ6x
SSoLEAiQtfvnqrKyz/Cgxre+dRC6nLJFpAcFjKt7tchtfOKZZt7jJPu1qs3sBfq7vYxdrbu6rLN3
xlyDAlNnueCxrPvbQe0qYWE+tVCEoeQuGvHr4QoPZmMVMtr3ngIXpAA39o7ZUf/E6GE8ZToWpzRP
98jXf6LHq52GYPYCoOWCcqAiWquabHS92U3V1Lv3TGQHHw3dhqTSDMIUD6Y1/h9nZ7obN5K06ysi
wH35S7KqVCXLsuS1/Yewx27u+86r/570AQ4skhChngEGgxm0sphLZGTEuzhfkJu2EXnK+tg1G7v+
MPSVbLq41ieRnyLr9UgtT5buAmemc7gEafixYPO+l010URe9Xe7JHtSj98dmf/KjESVAbJnKLqJb
Ilz/dTwoVE9TVkr2daijrwkGcxfdCtNzC9Xf61q9Pshad4YjLzYhnAJ+33J6MAVsA2GYekWtcXoO
rLb16BDj/z2H0k+7bj69dSNARgWcQFFNCHeuN4JthfKg4/96LbVCo6GVBv07bVC/SVmgf8gRrbwD
CdodXKmbbAhHDnxn8XylcqtTs3w5pVNe1QNvI+cK2Gi+2npte/qMuuA4Im74+vdtUhKGokwHy45m
IkCjVXAb+nIKg3Ziy5no+Pk26nLhnQ4G5Nfr42yXDaoCNCFBBmFC14pwg8FpolZlXesxs/1Ez6Sr
1QPvCZY4PndVrRxsk03QRp+KZUNQiZ4y5dTVruzU0a5ztbWvRh82T05adnc1gIq70KjKmzI5gytZ
ZfnentA6n7X8qHy+jR/IdPDYQYuOuvYG3FLrmSMvnWJdc00OHpF2yP6hbdkzqlEY3xE25FJ2rDr0
X5/l7cZhWOS4uCxIkDbJet90qMbDsbhGlrRcUvDFHvKizhkt8eRg4+wsKARNkjCKR7Q+1hsnzENU
B7VB4tjLnwFoq9cxlq0zdtyFP1RT9uX1L9sZTph/INcDXJyTv0ojUCvMS6GLfk3MZsxd6F7tP6Od
xu+nMkeIf5zfjIcCHQFzjkWkrS86ui/P4NxCoKMS4FztsbA/SnUluwmaj9+AndPdUZp/X/++nQ0j
BCfF05+wxr55OVyP3x9vVcW5BuJFN8K1fT+nvfKoSVbtNo7SXxdZ68+vD7rJpMU3IlRAp0ewtdep
IjQU4ClL41y7XHfCS4jTWeU6uYB9LKCM0isijtJ3IyuUH2XedEdOxdvYw/DAM4SqmwhDqzVFi7Uf
TZNQ3vDR59nW0ruAjzyoWu2Nwl9HnpV7nMModtZf95OdaFofdLZzrZta/1qjIXor4/DNdUeDzULD
xwDUArd/XU7Nw3YKHQnyrBUXlOGlVj31VXqUTe+c7xejrGbMbnQ9pM6PqNrstKfaqcANB5rsUnU4
utZ3pg2cMHuSO4HVWQfssGTb6yGKula31L7Sz+pV6+3gIGDtjsLSAPVWqX+vuV9TVDmjREZPfzZf
rsqUgpUPlzf7FrI4dKss+jgQK7gQXm4BJVSUvG4Qe9SS4svSBdklb5TYqy1zPMhaeYHyt17mcOTp
ApOB9h1xcQ0ZUPN6VKcYy+R2tK1Hq6zDbwP6FY/KIkeJ22spEkNxEeuTO5Y5ImvgQtTsSzEYUOqD
oTdBQkYRuF59jO8Q9MBxQaco+RhJWfJvqoZwQDjSwH0Fkyx9iE3Uw/wo6eX/yWVk9i5UDfXZ6ixA
ogVlPZwlk0F/iOw8m91cp/7spqS0mDhL+HtYoG5jz+niQT1nSlern0jKc9k10OAZTsiPWySaWS4n
flnjEuhh/Eqva7ZK84O5pIXMm0eyspM06txsTq/Yv3Q7lSvYCyH3TdpM+gd77nkbteHiLG401sv8
niTXuDfaBsXIYbLlH+XkJP9GkWY9QfENA3+U0Jt3TZxPfutNVjxnGZJzl4Lo/4hGUlD6o2mBv5R7
KdW8AdeXr4lUlN/boc8dbzSM3PazoQpGHDCt6FNqw6zxO+h3Jy2wx/4u6CfzoR6kqbuVfdxkvtQG
2rekg4NBqV4TmJ0olU5jr02ha6LDKJ1TJa7f5dPYxt6YSun3GMGq+K5A9mtyrVZpnDO+2FHh2Y5U
gx+NEXuA/zIhN9arRv2Iv5lS+8HUqZWnZ3mtX5cWUSf0nJKvJbrwNQ6MERQXKV762jXazjZdM40G
yYdRZvVeUvIv15aM6hHRYin16wCysG+StskskilRgei4gN/PDRgoekWzdm/l1tQ8SGo+t09tqMm/
i3JRNC+tUV1wh7pe6g9qkKaXxCxx1wipWUkuWJfmfxXrPHjjkgaJV7cFnBHdnsqnxZpGyzUSp27u
JFWt/0WJIIuuDUOyFCpkGteI7cT5YCaVKj8Og0lphodJ+45Yi4QCSLgKNJaVWT8wR4lSSFJDnjwH
8ErLA62KbUgRXX5BQiQibxUxAhtMlI6I8pWL3fhnCIPuC7fK8NbABe8Q0BXeSqTOW6ROFS0STXDc
0nAGSt8nCEh9t2LDOchiN98iRiF2kcnR4gHc/zJw5UMqBZZkpreB0AtSpulvoHmyu9fTgM0ohEdK
C/TaAQLR9VylOmZcKzJ0vPg2d+F4r2htcDLMojl4Uu/dXTYXMa9EUtMNr2fm3prwdUEXph9jHz7U
Que+T/wmGI9MhvaGomJAqUaIvNEgfzltmBqiPBpnqMEvEv5JvNWAlcTphXdje8By3xmKpBT6N7Wt
nc6GrLblaCS1dA2STvOSusnPVW2G77RucI6wRmK1V1cLPCXcAriN8TpdXy2dYeIjBwgcTwy9P5mz
nJ6M0sh+SHmYvRvxQWwOcvydjcHlT46G4LzoSa2S0gyqsFoORXBdrHbycxwq/JrAdFSx3B1GdIWE
gv9WvKsDXZ1hF0uGRu7pZ3XveE6De7uNOIhrjqr+P2No0jtzzjU/N8PyfqjnnxzOzA8Xs7gbK7X3
uqYcDo7FTkpO3RqFOl4bgBDWiSM9JSxsltC+tmaFdUHoRCD7a/nUWXb5XZ9N40IGe4St2dlPDAom
XNjmbpmxASF8yQBiX3uqzH6Adsh5WEJgAb1kHQTK7XaiiC0aISQxQrxcLMtfifG82MgKGpV6VcIw
690onIL4SyNDnR6LqI1/lGNwpAmx/Tq2E115egW0W6ntvRwyLODiTu2gXONptP0G3cxToIJ3T4r6
KEADaF8fFwbhMcW/xUdu8CMVcs6zXdNTSvTBrk84RptnVQ4D0+siRBvceaqsf9MCM/ZzmnWJ7cp6
btlnrQyqxEPN3/qs0s4LfYp/ceBPYwinFKzQxD1bWqWbampb+1GPjTlOtKX6GEOvn/BVLsnwkAfW
07PUjsYHp8Fw+JIVc/c9A7L9W0nS/IvhzKF6cajOO1c5xE3gnUbI0r2cZjQXqjOpv8yuMdozDhrj
NwtxwPmuQhXIOgVUAv8pMP+J4S1n7XLutCw7L8o40A1sSsO6CtZ4dVacZLZ9c0AM5F7qW1KVELEd
3Tf0LHY8WRp7hCpwgQlOUTkBFVbIDr/nkIZLXDLyOnFVyAOGH9tSp7qN7jQf2xbCM6mGDZwBcT9L
8cqgp7iALLxmof49NJFLWlUGruSYs+rqWZgq/0x5aZaA4NsMokqqJT+NuIkDjywg/V9IN0w/F7Hj
fJMqGw6LExbZfas4QXNpyHRKL9PNNjr38O1/prkSZOfemLpnJa36BN+DuJzcAlJa5pZar70bl2Vc
7rXKicIHJ5XswQvAc30zxtgkj40s5KdzJ13uI3keM99GzqXzBrnBu1zvg/JXhx8tdn4lEoG+Egep
BE9bq97ZTpYOHgIzs+4mU6j9XrI8/552nXaPt0o5ntQsnFrXspKwvkvSVr7DdFPu3N7JwYCMhfRL
NZE+tJXG+D6PjnSXDmr2s2/a+ltT4M4A9+EZ7ZyyD2L9Lgs05+OcanNyakPy05OIhjCXzTwp3GhJ
ht8sev2QaP2ifEDk3zRPtjr02RPuV5iYDrAfG79WpfnTEE+wjfJsGC5SMsfaSQ/yDl2GKnYekXmS
avjnY0wPxVy6U26rSXQtei0oPVKe6nuWQYp29bgxunPrLHJ6Z5mB/rucKqf2eTVKoNoiMh8/6xcY
rFNqBOdaDqvCUzu9j/2i7UO2gCxNzeyOytQ+B9D4hfd3qdXv5JCHg9sVrWH5oxxoqYvdIKTzaZG6
O3PIFueO1gTCjRMGsI+1FOmcBnN8XsrAeWhLXf44R/Q276qwy2I3H8zsMz24bGY19bA51Z1th5fW
0trv0FogdlXQGYcfobqMip87tcLLI52N+hLFEAPyuG1Sd+nqMvIixa5G366G/G6KlarxCcLqc6dE
xvLekab2n6Y0nZ8WfgTSPW7wcncfRSHPCymMy/sxMiP7FHbJCNxn0jLFhQzRPTaplsFlhEYuXWYJ
RS34xYHzGdO1afyInBRTqSbscM4nQf6xJIXoPiIGGrdPi1q0oddnvG1vrIoKpH7pvgYolRkXvViq
T1XZ1Iv/eja4ufbIOQWaiFYd8JtNNmjnKHXDMKPhX8feBN0RMdZeP2VxAzd/ac3TUL6ZPyOGJJqA
NBYyXWtymVXSGwTDAMw+H8dzF2OTUbVN5FOfaK7WYsX+oCfzwVN9k3WIQUEXCsFOGnvrJLGoyj+i
1JACpzb40qup/sTj7kiDbHPj/RlF2PMC1aC8t7rxBkWLsTYOoUxMde7RDFU8KPj1c6+XR4JfIqt9
kR7+GYoCq9D8QuFpdZ/z3KEOjozyjWtliN2xrzA7aVKgi4gsBG6HLxDYpjI7p1ocfvsPm+ZPy4q+
ONWP1dhlTBmv7YFQYZ5leW3VWdTX9emUWR2iClOcSh4Xgfz99VF3JhfsIh1K2iXUW9bArTyP0NsY
hQpGFdvvMkyy3dqSku8IoB4V9PeGokfCAmJHxGKuKm9Qf7tiEpO7LHrqDTNK24qWF36PJcVbC5aU
gVFBRf+AnHPbctLsoNWnDJMLtVAeYzLf+wbhhYOke5P8kRwB5xGHzkHqc/vmA5NcCOE29NYgaoVy
Mpxsg15MXBe66/CUP3hLbCeQArMspA/opFONXb0lRjnCab6DoR8m7IhOkrV7hFcXL4TpfDCBO98m
3spMHqntVk3ZGgIJRiz+dnlY53d1WqSnJuu6S13KlYc4yWHfdlPzE8VzAhcvaB6bwJVfprWgKwyz
i8f0pndxNvs12o4STtVa9pRLydL8VpWU3CjS1JG2bBrNH4oJ16chmhXFnecE6RuDzXXXW8Kl+fUj
so1yhHDIWpxNIYy8DgqBHuVDpGMlLGV2i5GVEjy1Qd8//5dRQMizwDTe1no+jtZQDkltip69WvkS
OtvvyViGX6+Pst1CHAyB2xJSYbSeVkHG6CC6cXsg8tBGAa6JQeii6R196vqpOYD97w2FPyKBlJI+
sl2roYIUv4IU6sQt6NTkYZ4y4ynIl3Fyu3Qa44OjsV0jYZNKjYcOMwDUNcAEFqzmhCNKp6qZyt6o
RfFZU5ojasrOJ3H/CNUzbiJ0h1dFkdlMl5IqfoKjrvQ9bYvcn6RcvaJBOh7shu1IOJMKRCTtV5QW
1kX9oa+NvipQjNONcnkX1POvzJoxbI+1Nxtlix0Hw1fc37Sv1t15PRmXFonSFKl2SMRDQYUWLpvk
qlF1BIvZNJTFUHwMxTgQyRs8SgemS0YOmtu1RJ8x7BvrHwfG6TlDZfNrWZrmZz55uFZxCPlWAoZ2
8FrfElHEDwCwSK2OhjYWvi+DzDBYRllW3EBzZ9XTJS9i03G1Wnaqk1UFReBq9Omspwa3xd92Vymp
3zl0G7D2DJAoyFIbTZsuMi03VCTjzbxufhy9FfA6BICtCQZiV47WGhQq9TBRbtVi6hcK8tKlxODz
IKLt5aeUR1SasoiwsaFfzgPKTjNpHQuB8y7c3lzJ3puFmbrjCATEjQK6AGW7HEEy9pYfwCjIE9Ev
3bCLO9wCkFtHNh+fdOOEzAKRfKzNi8Z7/NLRlfuM5vXipWN0UaIj26bthUZKh8MIJTJgxpsgbmkj
nn8VeU4tGeVnPNMkN0TK0g1yLU1d3HPkg6rm3hyDZobbBfyE+p+Yjb9KQ/gWyoHUwW+YDCP4MkSh
5OGYE7hpN+YPfZUsou5RHSTk27DBV/7/QUnoXg4KOZ8QmcSkWEiVXwz0we/HWjDJ60Nl9J2IC+QB
eKQIvHCIV3sIDHDd2zB7b8OkUgyhtvsoB+nRJSL+yjohF14aQqxT6GiKZf1rFrWohycd8EE0yNRn
jG7zczsYhYd2lq645ZSblyQav0lKe9Q32Nmt6BSBs+GWBCK7eVDVICnreQ5vdaoOP0OUrxbGaxT6
+ip4XRfNMKd+qgrL+p82F3Jzj4RpcgQM3plkFWYKtXFhPrsRt1AGrYY6XYR4gJszuM0oPOtSecR7
3BkFKooAFhGAlE1e2S3lRKZLrT9BoeDeGafI8Kykso925+44lBHRDXKEV8Bqy4DImDoTbTvY0rGC
nW4WPmYwAg/OwM6WAfCIKRE1flP0ZF5uGcVOTXXMJemq9nnh0aN1sPVWFmpGtfrerhLVi9CU/xCC
HHt7xsPr0PzDuAGKsb60VSOShxhx41scBkjVGVJwQpnd9vtwiQ6iy85UUpLlsCM+grPrGnYSasOo
EryxzEW44EMzWsoPyHHJwSg7MYwqBj+Rof6Qs19O5RLXcS/1QXgrbfwkT0odqr+N1HRQ+5myxj5D
WKmmaxny1jl4W+0Esv/HxqLPBURqjT3LiqEpbRWURjdSLXOitPHjean8qZCi65tTYvJgm+CCriz4
oVWIGZU2zsCxISNfxdid8n4owCiG8Rl/I/U/fBYXgmiqAfva1NPTIUXqPLBC1AzDHmeVLDLvZjio
tJXjYjwy6NybRJouPKfAIEN6F5vor+A5NobTSHEb39Kay91Cn8kf68Dw7Vg6avTs7UfxKAWrZ5Gx
rms0tqp0dqYuvIWLIHygvDhfJG389/WV2sKqcYAHyEzGAqiG5tHqg0qnMUaTrO3G66g6JVraPKEY
hfV6M2qnKelqn14vLqSJZJ6CeDRQ5pzfDIThNwhhBPTckN8hOr+c1Ci2+kQOyMxHOa+vmVYrF21E
Tb0O2/lgt+xNKqdbaPEpXACbnSnFjpwUiKmmWdTd2VMyX6bUjg9YpbuzCg8Z9Bi9LNRbVl9EQZEO
KAyCm1wpqh+VqnUul3xxLWjwXi/3mT8iKOaViNC4zdznT3Wgv5m8JGYVNghge2TbNlDIeJ6HLJSr
GCptWZ5jCiAALsvRBfSSHczq3qngHU/shA8P8Hp13iNcsKu+bfBzn0LswvrZcptpar7P7SHCYXco
WN5A5nhbbbKX2tIi3YBjfoN0n5xUVNF8bYrhQcfam2GrqKsAsuRwUDyAm7KqnwhxMc3JlByOfd98
BDhjfUGYBLEEx4zMg8epmKFVUibgFAxHDx0djdUNK3G6Lb1A0kXKuuEsy3LvLoKCrTaJdJGLyv75
+rnfmUbGY7g/GLTNsZelPglVGc2cvlryCPFhtXun8Rz7AFwrONgdO1ce4jFiKAEc3xB0B70a4SwI
yiNt8sQ3yPV8FBKcAuGENOd/0NPkgsCt9fH1b9zJWuCncCOAh4G4uq5/yUapVYjHkrmr5XJq1Com
vsnZoza0Mhq3SUtjqpcfiywf3561UMhEvBXCiqjUrM7DlOcSp8RAAqEbJ98Io8jHGzE7TfmhP/Be
qGGPYoMoxBl5PaxCTWvOKHlluIrT4dVr14rN6VSpynROCtOEva+p9bk3S+umSgCv/HKqe/O+drT+
65tnW6SGlBwpqG6vq0oy4jBTJewNgr55iKS09ai90etNg9+pipuvjHONP02wzF4feCekM7AJMUbo
nm+2Ms702lyZvJqiXHUeoIrrD12VxKfXR9k5MBS/iehoPHF12GKT/3XxF2FWc0dRvVVpzHxS5H48
q+EstDQORU53P+ivoVaxAK/QwZpoP966qTJ9R1ky35L7o8rRzukQzsQ6LzKhL/yHU/jXB4FwjapW
PKbTccx/QNsNP6vQdy4VOcdVT4o4gUFoFPRtzb74/Ppk7kS7F2OvzoeqzUMj87S96WlenJDlsmg/
UTwleihuzNwebJEtl17w9SnPUJwRqf0asVbWSTu3EqJSAD/DCBBBmF2TLrW/UrzCBXDskbNyWyA/
vjwHIV/uZNo7IyyXB1QD8yMQyN5eEpIFlObRIEYo5eVeSvSF1ceS78bVj1a/RVf1wQTLULm6Nvaf
3j7XUNzhuGsGoKE/8eOvdaYQOGkOsAZ0harvBT22c5QgrAzJMfYzZXozUoiZRqlE3CuE+k3/0kHB
CHTqTDU8dqpbpOutl1i65EehaRzUHvd2MC9SskYe2NbGXluN6mCMNNx0tQZ0BXDRIHoapRLN9KgH
8jJaIS2MJjaDyQdplL59D5N9iKIrYWGb84BHmCcDOcGbHC8mUJ36tzwjdWOoVf+UWEl2sIV39gyC
LNi5cIcSg9ZXijJq9pyBPL4NzdB9QDVK/7cOx/qfapD6o4i6O5ZgllJQNrcQM9ugG9SbCOl0ljG9
KwLTuCpA0a69Ab3y9d25NxRcDxJygwbA5qYsApneg0JYjboher9I43I2w3z4lEi1enl9qJ2wSo5L
5IbHQsV8nc6lxWjKZUCfJpuM5MMEMPgOwMd/WCfSUmZOhTm1s04BTefalkXPqY7+mduu9joAOw9D
32oHH6TuHAAafFy3PGegxKyPtoSEXBKg8nAb7cWSAC9XVnPCE113zhMQm9jTmjzpPbhm4KzUwjJ/
BoWOwG/SaPL3bsGYmadJOYPXNJT0U5tP/CNRN5qYo0hDi45vFvLfO2M2oHOOJMJWntuIWvVoh+Ff
PyeD50SOFPu4DbHhwzLXfuNnPSZn2QgwIIg7G+TO66u4s2ForIjcHxKUaLu9jJ2guXpnyiEyIKNa
n2B0zScHwcnHqB0/vD7S3uxiGAkcECUNHlLi//8rcEp2GrQNcubor6goG4PHvNiTmV7waCjxaMtz
T+vDCS8+LPBeH3nnegQmzKLS1xccyNU39lbXBLla4ik2JPkpYT7cOk3HS9KFnZsX8nDwpTsnA4Qr
7XadG2mLOaHXPWPaBAa6N/XwVJbB8g1kvXOQju+t3B++uCjg78Ai1ChawDDGt2CBn5cM6vgsjQiT
Ibx7lPnvDUXzG/8iEKS889dLR53QCEOZgkJjln4dh80ZjkjmppD1D9ZK5H2rhxtdRYGCh2fFZS7m
9u9dMkO6l9UAdxY9kcaL2Wn1N1VCxMpzyiA+51OSP0EzrcL/cA4ElgA9MBK4TW+7HhVrCRObcSOA
gfClpn/yYHrfB1b9/Ppu3J1Mbh1gSWQQmzoCfVkAsYYR3ywpTFCaC3UPtVHdm5XyKMne2/hiC1LL
pmKxueS68U/7Y47R/plzz4Qr+yMLMtkznHB+Z9UUUF7/tD+mSOvVQ9ufxAg+NdtlddLwEjPBdqIA
ZI2R8Y2mg/q1Bjn7JINq/WpUefRpymrMeWKriQaU2AP13xLsxEcbYo3syb0lzR75Dh6d1lAXV7QI
+tm1W/zyRgxQu3OfWMOPwWjtirZnPUFzmow69xu1NO71pdCPjPR2OizUDvgQ9Iz4j3V5krti0FGM
SW5Fbw80uqX8V8W792dpJc3g6YtuU/9p1Mlf6BB91ka7XQ4upb1YggyQKDsJ5uj6PLSGPVlNbcHs
X4zyq2aCLCvTcDrA0uydOlBP9LZZOaEA/fLUQRLqBkMgO6RmLgAqxu1livPPjjPVd4CFG8/BLvnu
9c2ydw4ougqcOB2szUN74eXZBjrgi8GSfkI5Uh6qNInu1KzrDwome8fAFnxiUjCKT+v3wRJSoCDh
Ah2zyNJ3W9KVH1qbpSG6Zkv5bmyLI62xvavOAY7zB3AIQ3A1nZGDX4dpCMfuqKkeORKz58R4TVWS
rbtyNXZftFaaT1nG3n19UrcLqVHMgmgJ5H8HFNVqEFXKkkjdOWN2woF5BDRtTycba1lv6vGzrHMj
Otg9289lUN7x0CFRctsA9JaaDCZJ8OyUgq64UyX952imupctoYrRUWY8tkFp+CrWlwd1oR20BCNz
MoVYNT2L9emwZ0Nr4hFLEb2s0m80XDPDHeNlgYWIrcAJSjJ856RJER/oHGkk7hjOl6Bty/c1nk6q
25LCql47ZNFR6N0K9ND3go4gmBDaDiQL/XNV5VHIe8ZIrC9gOQpwTMioB76hDMVvDMZKA3aBlDy2
c1f8zMOFhEjvVO2fFNDo4tI5zLODS24bTPhN6NtA9uVVSUXt5TFXyqmUsp5kWs777k4bkDc1GziJ
r+/B7cGmrAB6C3mCPXFGq0hofZekW06QG7dBSu3Iq7JYUt1ed/IjV5m9zccTDkQexQihuvXym3ol
j+1eIkSnUSzd55khu46cTScek/Ill7X53Ielfq8j73OQqux+J48p8MkIl27Mc6CdwHzsgVqBSYEO
MICcbmquMUlBc+n1Kd37SKGnDeURdN+m3lJrbZLDpCTXC6P8GkEAib0icCTdtzOpwA1uDuwvddBW
98mCZOvBttnGT1ovpCuo+gk8zjp/DpPQTHRW8FZrc+vNWZw+WaEVuUs5JhddTaODO8/ai2J0Valu
I44ilHlerimQpzmuS+FRPWjJQ6x2YwkHuCo6iBYN8u/YMuYNiwuzwltKG3JqRsfyh5U6rX2y7H4q
r1A05uYZcTcYI4tmw56Nxnh8P2hLZ38d4lHqTtTMkvxhsdSSqNiDsvF53xnSXWOmU3DBeThO3TaY
FcePdOzvzlPttNopH8C4IuUaFK1LqaLXIBUM9cNoDkmHV1RgovqlKsF9ng5QDUp7Mb/SjbZDV47q
QtBlSv0hqPpI9sDFDhWk/q58zqwYVdFxkrTyhP5SHp+aBX6Ea2UNNbOQexFHCz0bBAhJQ2dsoPEn
8dFxCekGED2WW/2sTeg2mcNPA9St6o/GZNHhbIaMQx7bs+UV7YKVrGp0DTy3VipGf5HbDlbGNKSm
Wy3GoPpZG5j2We3jSHGzSs4nzm+kVzcpwQ3+3COGX9+Rx2mf86KS+4ccukfl19Mgf5Dp8MduH5hD
5C/dqGjPrx+BnU3IswD1TlEGYE+IPfPXw2Cq8EhRK+7UFEszN6fX4s31qL9P+N2/zNAaPr0+3s4e
xATBECVOR0WOYQWOypVy6aQ6Tm5Z2auSpzvvchQtMzeQQ+3XUMjtcz7Y1cFNuhdShDSpEHSjU73e
+D0CFlzPYArmJNR8aldYL5IDX+qx6w4yhd2hhDcLQRNdp/Wh7ujI17GZgSlwlvxMlG48RGWC+xaD
9NdncmflEI/hEYIwg7gZxK3018oZMPSXPB5o3qJkobl9YybPvLTMSzfZ3U+jlo9Q/OIPvnyFoDZC
OZhCJqWcTWbZWcsAMKqG6ZxbheFKQVhjWykRLw7C8t6XwT2nEC5InBtRLNnsTXolmIcvctJ4Iz1n
v1fqzqXsOPCCmY/U0vbWjP4bXBaK3OQWq7g4BTpi6TZWQZq8VBc8o2q/TIf2uaeBe3p90XaHQvGL
pyO+GJSGXi5ayG06yEWU3Ey5H+5DNNBvSqW1p3k29f+wE3kF8MjRIMMqa8eIYgZKmSUTs1gU+klq
U92tw6g5RTqUhbd/lah00X81RYlh9VWdaU5aVKEWPecTWoPSOCV3aKUFAY9M1NxfH2wngsC5RWKP
GtAf1a2XUxjryoyqhnD20+zU0xbH7l1gy72LDEV16VDJfk8d4wj8sX2y0jOEiaQBnuXVuo5bVVYi
qyqTD+WTHv+kLVWfUl2pbbcxJvzD6V4E9GNMqFbQXB3zcyj1zmHyuyXlgsniH0clma4F+pQvP92S
G+4d7s8bLDOLklRRS+8lZ0RqtYrq7B1iM3b+HEJYbhD3B53vYeNTfc5lOSe/iBGlOViKnYMKKl6Y
RIkCL03sl79nUnJ1MOMSlfCpRO0PhUm3SUrVNaImPZldcMTH2GmQCVsIaOVsMmov8moCHG4mcHik
TJGaqG43O9Nd3S+2m1SR5adGnd6ZVlmd9XAJT+myJBSb++C22Biivr4Jd2IhzvUUPwHrCyLc6oco
gyHHuc21mWRZf2cFRvzk5Hpwfn2U3e+ljEzziLY5aoqrg9XQ7kT5GYOUxBZ4Czt3zhhX6zi8IwPT
DnZxtZwK/j7vIK8x0E8JW4A8OgX2y+u/ZCduAcCirEYHhJ+y/l70+srSQqvhNs1T6CNnSDAx0sXD
Rfyo2rX70UBWmF66IKLn+3JX5W0cxDk0u5se1NrgymVrGzBd1eYXOWL1CIMy+VzGvXFnRPO7EWV8
nnqFem2j9kjmfyfUiDYhn02sBri+3t+qSXKyVHy10Upwa6NsuKe71X8w+7i/8BhvvlB1mI4i986w
CBjALeM6gtO5Lo+FXUeFjorqVSkmDAnLxY4UT0PF9NxAVyo8mOzIB7WVjXzj68u8MzL8ObqFojbG
31qhNCorbM2hS52rbnTWWa2K4uqM1nSRdCi6CVo/mMsUR7pcO2cJyKywXRHMkE01UENvxIoKBo3x
cTiDkclO5kCN4/VP29nBuH3RkqE6Qe1xzbICoG7TJ0Q5OgG66kt1EvqNrp1bKNRvjw249FGGJhZR
HFunE+GyREAVCYgVqAt30hr1Qxcm6sEoO4gaJIH5GgFGZKD1Cx0LVqPDVAWNV8zKRm/sauk5UeyW
jGkMY8ld+srUH2SQ84IRVdUIz0ZtGb6rKewkb09rWDoilINYBJt2tW/Qlg2sQO7CW8Bj8VyiWvB5
TC3DjazlSFpw57sF6xhUMheASATEo/6vvJesNwPzBsrbLDBXLZxgmbnnFOVnq+ZL7SWKU3enqlqC
j7HQhvCKpB0ena7Rfr2+ofZ/CNkiFxLskk1f066HaOiJ0Dc0GgLMpMrYw/VWi10KZQEMxlY5t1E1
e2qszn4eT6qrBrr5+/Vfsd3WzAZKHX8Ym6gdicP192zUpVFhfC1de7lC35nfg1CUbSI6bOQHJ2j3
g9loRAhuYLac+nKsqsz1aAgN6ZoKozJPC+tEc+NSwxU2Az1xh6yA2l3KSJYS1woGIzrnRtjc0ECG
1/j6Z+9cEoAd+V4KoxD/0ER9+VsYzkk7wwjpnbURsO2yMj8m6Ly9z8Nq+F8iaTEOTov+PGfNfO1L
ZK5PmIPqmlssERpdr/+abXL48sesJ0aReTwvMEbUQi6eI8NC0WtUZutdnVSjl82KjeAQFDLHDj9U
6IK9PRSQCgFs5QSin4i40cvJqNtK6weU724oeqPAoJPh/0FG/8S8gdQvSyvn/TyUwRktPyFwJzk3
5kIqDqLANpALqDnZELRCS3itvfwZic5mDM0+vKWG1d3lhjlL3pLFbX8wzjbt5G/zjBe4RVor67Uv
O8uJpFGBTaJPkLmsBFymUfbnxTAjF1E06en15d07Y8JPhNKyo3Mrr2oWEUppi+5MRLe8kvx2qqZL
swy9i9SIc8C72BtK8PIAz/B5vO9fTmFhD2Fhj8SUxJBiN6Sp54f2gkBfgTjHQfa+OxaYTJCCwr/l
jxjjX6HDSowiL4o0vHVJ1EIGBhRptPIEtsw4arftDiXoATYvUpooqyhVpAAIpshE7zaToyfEZPTP
uTkO7zH7cr69vlh7m1DgoS2B1zEpx7+cwTaQcF83E9hb+jCe9CqQzlaa5QeZub03jGDHACUlmaAm
8n+cncdy3LgWhp+IVcxhS7KTgiVbTqMNS7bHzAkEA/j096NXo1aXunxnluMxmiSAk/7wehmrTp02
mVVyCvJxyfdebuvyXkFKTx+lY4zfclFWRlR7K9PnqevlSw5zpzigqNeUUdYGrRMRIFQOhi8oPtdq
GYp9OtErDnup9F+LIHSGXbK0A+JAIi/xfZGVfRBkFms8rYrO5ZC56e/cLkQXEotwocmsfCmiVlTe
FMtBg+O4ek6eRSbNlt8NRHtKA8dZHrEnWpKQDlG1PPRJy3bW0cOU0RyYDTVjITzvmPp6b0dTlrkN
IbWy9mhu1D3SdqMr4kkuS7Cj5i8nvBjAEt3r5up/KYxyqe+w8ZUIVaOIuVN2gc3igEfWsfKaGnyI
12XFcS1d69mtMAMIk2ZMk125TPV68KpZG3aGbFHs7PSu8u9I99UxTdHqDDftlw+W1oKJVrM2fhV+
VSenzBLiF+VtkO00vSvvzV72qCzNNcI50CHluJNgyNF9SnLUIQWSBm046EP6RMGE/kSW4jkbDiZW
b2HTGArxqEHQN8s1u32h958XVwLFhXMAGmgbmuqGQwf0LHdJcsbBJvo3p8Keq1viOm6+VQrkY6Xb
nF0532+nG9TCmzEMoRrZjWD7Mf8534kQrZU2Ir8J3DTfMU9YQvTC17hedblDYSBu6gotQS+7tvDb
KgLkDB2IrZfmQKA8iwOj2Y6W8PzsxtbL8muB88K32ZgLdNhNX55wFSYWyy51rzzvhSiMG5tDk2bT
Y4eq8/p5fStLxr606fJm7fDg81KOqM4/zLa/3haB/ZOxpnYQy0Qjvh37Kxf3hZkp7TzayxCDgBWg
C/J69cBZDbuWY36DjGgToK81dQd8mehLjRIO4iDsqb1BHdIcQgRJ6mdwRuPjaAUUk8i1luFiCOuQ
Z+N8fP8+vLDl6FRsgyaf+PUGQO3Vab3mQgc11eKiSeikfizGJV4Yil3Z3Ze+O66GXLpUAYSVsw2X
I79mroXIUCLKXSil6xhVQf2vbqVtWIxBsGNmfG0yf+nxuIJtA0bKBm86C5hZoepq9iEqwtw391wg
xilBlOyu0Ixrgt+XlkJOlCKS6nzTTHj9hUsJ/IwEi21tMG51mP3EkzAmLLEbdXj/o13IcKiHmSRv
8qWb9cvrpZI58AGn2ASxQiVW2FZBejeP7SQZuxfykEMN06+cngtLMo7c5pGbLyUN49dLpri04Ljn
p7iMddkOjwHnM/OndB9kiKKVzqJdOTAXNss25GV4ASHrbWurLayZDgYS2XlgEqLH5akRVfsMLtuN
Vq7J0JmV+j9uJsDJvNmNLAXN9OxmqoCDe+4SUDvm/RiJyXQfNNVQPC9DFaG7LKOl6/7avJGvaLj0
qtGwQinePVvURcLQn1xyusVpEUpMaUl6UcKB8P6PT7hlI+So1KTA4F5/QiMdWpTeVu1kYUodMtDI
Iqto/XjTkTu0eaXt3t+lF3IgmuJQejYkMX3gs/WSMqkLTy7aSZSie/b8Zoz80rm2Uba/5fXYaWMi
03lnmkZX7PzYafm0Fl7pa6dqaMzDrMYmatfGj4ZWOH9/7JgQws9x2ZSU9GcnXC0qGKuApWwzbe9n
DcJHbQXfi6L3d3h7XlN1unTk/rPcOaG0AMPsMh+mds+CPMwyxzgoq5Gxk1XmDnTatXb9pTcJGI3g
6ND89851xqSVDcpLluCk7HUOEaZrb9AttaNx0uQVrO6lpTb2MWTnTQf/vDmlOmgcBsKXp0GV27O0
3dHuFt7iCJv8/V34Z5B1tkHYIRsAjfnu2z7MIDhbpZfhCdeYzdFFanwEVFDMJ5/h/f2iJ+R1cymC
coeNdfFL2KOYw5nWM0ClUXEibUv561E2FmreFcWz+6TnwSo/o9try52Nj4weIU2f9HHdrrrziGma
efCb0vlW2LKdIwdszm1WNe6T167ON9RQyd1dd62sDzTlvGRPmG9/dZVVI6o5+fI+oRZKf/gkniqE
94GzV74ALIsW08jy2APDroezlvhB2NlA5ENk/qX/Y1gnqe9gsabPOWYlKqycWbdPvmj0OUpyffpe
msU8HhDCcb7SjyNIUaGgkm9liNfZmpGW4eQNCuyB8orfNa1zJkfvf4wLOSdtCP7d6lcCybYv/pNz
rq5buHmHonNmlu5tNZdJrAyU1rcBEcUHRbMGSOTfCorvlbN7YcfRdIU5BMEeqZnza2IwSKB0nHjx
w3Da/cyfiKtsoN+jnOXT+w95qRG2wQhIcVHSZL0ttv3nKWWnSXBmlnbSMO87KmpbKGJaqciv2YFa
pbSQ4DVHInPtB7uxXtC+6T++/yPePi9mLuDTGU/YDGXOG381Toij0wBJrGUXRC4w3igR3vrZkuV6
JVS/vec38Z5tyIe4MmSps2uxru3GS11G1TODoSPZrXasyn78/f4DXVrFR5zJZ4kLXRZnBcPTNaTv
mDoad62a7RMqtuY1zJfx9tZFbgllHsAn7gaQPUt05NKjRQTOCrSeP340gLi8lNOyuhEyctUUAbGm
hY4yhnygmpVfcBdYDyqHFpuvhvsCeTX/WcwiAKysZ58VNgLHme385f2X8Qe98fpSo83KyAkVPpLb
N/1N2jWV6TdzdoOA9XDT0qtRoT5m9e9J89MjZQVCgybUwDvVpBN1b71+rtdy3nWF5sXO5On7yRvd
hylz19P7P+3CxmNagzQH4xpmHM7ZbsjGNV/whUFI3R+mAw6D4ugk2Ns0rlHFf78UrAEgvyb1MkJl
r8+Zr/mMwSpkVaQ26rFejXguNH2yq6zyqozche0HHB0mBmEELOf5gL8hLQARRz6aQvp+mWih1mFL
m7E8JNY4v7joL3bRSPGahr2TjA/AX6YpBO0jX1zaGvJOpkhfLPYw2UDC6PbEyxqYPzogXrgv+5Bl
QmRY12Wfpbqktae1fRn2kzV8xr0x/+aLes5CizHvUZlLUcVFmhhb66VdngMHMG6sO+P42G1Y7Nhy
V0TVB81AFbWuF3TKjNTpHMhTuvUimcHQ/q1aR4QTMeT3MreZH0qE9V0GEqroIxPvkIRudJs/9dka
XMPvXNghG6SSCptuNCOh7b//53rUmHiVQ4auSu3nU2Qua7MzgW1/XKz2GnRn22xnx2QbwuOKwMQB
a5CzzTgGlWMlAeXf2hTPxmhlh1VzZOTXlohNf9AfA9gQMW70epg3Ul3Zn29rGPiANBwY9yHGwwDz
9YMaIA78saIxLKxSj2sRyBgach+lQYCxMLwQYI39NWmeS49skeFv7q0IH54finT26lJDHvxm0Qt/
J5i/nKQ7bFi6cU4+NUmiAKUkdXLIupa+Qj8KIMLvn8tLd+hGWtryZOYN9EBfPzhSObMKEjNB9VqW
7Lugqk+MgZLgt8K5wfgZ0Ggaw4nBx0mCmsyPmDsRFFfG6NpONLb5OJeF/9VcG+e3PbczcoreRPN+
nbVryIVLr4thBNB9ekMX+jK9DYrLE8mpdle/BzkBngyR6pwcsKN55YYyz00P7s66iGPnppn+xcgH
27/yyi5cL2Cp2anAZcBV62cpQ5PrVEalID2xAhXNpls92o3s/pqSQYHEdoQxsDFVzysyWZbegF67
dlJdrs+xowXZpyVFETRqVSvMPfra3ef398KFcMrm9yAnQaZ52xVJK3LMcpDJySpx/YyF1rmHoZ5U
sAOnEzz5DPe/vL/ihesFuCr7f0PfQIs623yDkQA9H9LkJLgQe5LqnbToFyxVWV/pnf3px55dL+Ty
KIohY7oNm84CkFP2SZkrqZ3mxdXu7SyovJBidNWjvFuWH2y4FeMAsEggkLumVqeyMPIfM72bJtaa
Tryg0W/1IWy74N/ERT86tDXXuHfK2XnEH2SZw8HoCyNaDX1B+LLW9GEvJq1xbpTZ0TXzBjro/xoD
ei6Rmc4LOUDSpQFuBov4NM45XqamWhJgb6XZfXHygaYqRVJWY6ZCKbmbpn4CgpCM8gfjFqSSzEWz
P0/GynBJdEHzqDEpPQX0syhYpGYHn8hK9FvMywwjtifbbe+5vhf5kUkVKGt/LOo1TowK3Pdk9+tH
m5Rbi/wmKKHh1o0mjnnZoGPvN72RxZopbOzVcFU8BNBRq4+k/gB6zFahFSH8YHEiPAI8GeWjqY+4
X3fjQ69LUdM99RieZpX+ZYRL8jQi6yRCLdOm+7zquxTRGa7kaF1AN7Z14D9ZFgUVwO3J+2CBBfvq
G0PrA5xBdDrOW6+39xlTU3Dua7GscbOuSx/WYmLYhbllKiLJe5nCNcWRKeybJPNjP3N97qM6qcYY
O5pijGFD6BWCLGsAwWRpK3gnZqrpoVd2zT8wJfBlQlK1+Pr+Zn8bYvD8hOLuw3RDPvW8Zp+EdHxm
f85Jp5m8k5qZf69QZ97r9YSi5OIse+wJruVdFwqczWmUXU8dB6f4PMZkkmLGcYR7UqiLoZJk9zY6
V3arHGaSAPxD1xLpv5Ww8DqjO+nzScxMqOoWwlI5XHkFb8/76x+zXa3/SSeQIeLjaB7s/rJO4wY7
wl3r9uZu0a866l1422CcoWvT12LEfE609NyagzWb9sng5oyA9+s3o9NmNe6Va7BfOSj30kJd7P1v
fOEBwZWSxHDJbAOT7Yr9zwPCzJP5WE/WaeLaPCSu3sdIG8DNmK8pzV9YicIcqAD/8JTn8q+5dFEp
L7CQGcFux710ik9Sz/TbfnSy7+8/1Ju48EdVD6COs8HYiA9nDzVreTeZaXDqTO3Tymu9MebhczDk
aAiuVnotKFxazmSwRkDgCd+MfY3GboElFVic4lGzWzNpRyQTRhQUiRXZ9XrNfvPNm9wma1tlQt4J
IvJc5BWnkMxJ9BWMXuLVX5JJJuCrNCxOu2bVrslPvMlhtsVo2CGJQDR602jFIDB1KmQFT06Z58mx
AUfkRFVj1rvedIcxWlWP396EO0fKLZlVD8O4NlfE4i69YPK9PyxIh8B79j1Xk3EEtqbeyWdsfZ8q
26sOE2jTnty+am47rtArmcUfbZ9X0ZfHJp2x0Nin4nxTktnc3jXAnuCUlb47HHtjqNbYYoYGMRia
wgSoCs+QxsgdOHDB2FixIafk19DM5kl6I+TlzC/TL12ezeAbuqEcoNZX8lrP601qx8+kAcNYF4Qs
vf6z46v5K+FHwwi2B8b42US1+V9vsv5agXxbBelDqGJAP8m6X5+nwISths8Gfq9Nvzx3tXLBWClm
/CkKSV/eP7uXnmijiQHpo/3w5jC1VjAnK/OME2ony46ceLzNu9yM31/l0hFC6CSAb7PJDJ0fIbK7
uqZYYVcXcxmVeOEc6K92YRLQU31/qUsHiKIeXAi0FSLpWR7nzgOOiwDYT4PR6GnoOZP1vSNufxzH
OvlWgUrIsDtKBalrsoDgcxmbqCsVwKUDBFAP5bGNxs9Dv/6ABqZWGGUp/6TAB252oLQNIIMNU0Ej
t9H0E2ak1577woeklcappSSwN8Xv12sqRM1JzU33REnjx01T90cL0f/T+2/3D+Ty7KBSYZGncDlx
IZ6P1Wxh+FqhY/aWQrDqhrhdh1nsyC+KpxpBAbkrKGT92Bj6QWId5SLhiedWJR5RMAVCs+ZO20c4
oGjOs8AY6XFMMEIJgYinaaQbq1QfAmRxsg+Jl7XfZetI7XYdEcaKVOClvybbrsmxtWbdI7cbDJHu
YA9mJxomWyP+FZhdDYZVnbq5Tb7Kxit++WNZPuGCbfkxyj7KP5o2PkHRLPrpWfcUGJPFnuefs7Tb
a+j2C5t+E0AG+rEJOtAzeP1F9HnyvXLGuMzzhTgYejrsm8nS9q0sm/37n+VNMkM/hNEcUR5VQwLj
2VJNpTLhaphwK3LtCDBIEA52VsSQQtaDY9aUTMiI7d5f9G3jcluVjiWzTubxb1AYtHDLzkE28YRE
j7anLm8oB5jfPLWGYdzkpJJp1DDTu1+m3nlYh7K+12hoPEi3LE7uFMAhkbbpPgfI8WZX6rkLx8Hh
raNXA42fX3d2DRC4nLXo6AWYmtv+TDRn/ajSpf9/3jvlBBwVk4L4PHkurMGTee8HJ61Fo65AIKiN
kiqzxZ0HoWE8FdrQ/uyLEkHx99/9hVuOVGQLEBQEG3n69d4SZiU6UUzJCWAyo55ABvG6BEmk3KLZ
zUWr38ilCnbSSJdPGPX+NQqWL0/7geSSDW6/2W/48qoSZf2A5NIZT50M8kgrqvpYibFDzcqo7kRQ
j7thnM19VznmlSnFpacHkMc8JiAlgxD5+umV4RaV0edkgL4vvm5yDg+O1eq8eg+1PmNo4t6ohpAC
co4WT7+Kjr5wv2MJSTjbRGH4BdvJ/08Wz/MqP2mq5GRv7F3k8obmsfCrwojluJqPy2pqDRWi6P8t
1jlj45XeP72T2bcgOmYD0eTVWo6SQeZzktgkKY2dp48L7Ojuyja5dAUFcM43Xv8fUaDXP1SJEoPr
idS1yUX/vJiFB1igUNThs5XOV4L8hSMH1g1yO1PHrYY9O3JeuiyaSCkDTFCtTEql89td9PGf93f+
hXdP/QRAAJguzZrzd99kRqVrWksAKlf3iPKW8SVTUu71xNb0SPZ/Tf+C2Ms8bEN0oLj7JvsvLSm6
WWTBaS6b5DAgJF7svHoU9ZXK8K3cBQuBMbVMwFuMJv7YdP5nU60mUhxJQeLSGBLXjMpQrk8PYrSe
8dTS2qcgUdOPwbQRxyUQyBezym0cXAKb3rPX5N1N4XX59Pcb6NWPMl9vIHw9PZwuex+zTKH2aMUn
H00Mg3e9nqxXEre3nYjtBYBWIJKBhiK5eL1WbzWeaDvdPy12Mh7mDNxTDjk39NqgO9bcNhFECyvk
yOQ4ky40qcamKq9s4gsnhovNpsu/dUUIbK9/RFf0a6l1Axk+4fbedjX4aKJNblDtvebmd2mpjW3G
hBId4jdpfjOuQjk1O6u1Zfp7kNO4w6pcfvXc9vP7Z+bCyWTjgtXfCOTc2GfpgeHQScvBzp0GZ7B3
dZK2n9Yh865oyVw4mayxASLBLr9tD68+g0tHkPUiRbV+1TNZHGf8mh5zXnUalcHo/nj/sS6EgY2C
tPH8CYW0pF9/K1nU0kv1xj+1AzDl0Jv7/LlavGL5nhk1kCu7DbKXVVTjp6WCohtNaKheOyCXdu1G
isXRByEAdPnOfgSizd7QN7N3QvlzfmY2lxwE5sRD6E9WU4QJJUAWQuZrVgYSQtyCEVhvlI/VyZXz
8waPQaGxtZaIx9uU6vz6VWuC9tWoO6cgo/2Zjr4VGs5c7goDleO6q+RHNa5a5CAldCUc/4m3Z0UB
bAnO7KZvgkLg2aHxsNzx5rR3T77XeevOXgZ73+OR6ofmZFrTHSKXnQgtxCCObWAlnzPpJZ+LwFs/
qKFMrh3hC8kwXjUbIplLZCM3vt4WCSVWVlWJczJrMWB0xPcJZ4gPsYssyt7oRLfza7G+vL8ZL5wx
JBI9lAQBBr8lSHOhA5Lva/dUj+5zv/bNLVyE7Epn5sKVgaI0mGc40VgOnc9AKSsrCN48msyxuK/1
pUc3XI3qB351br97/4kuLgZIg+kLAG+MVs7eY5FuDtuKfnRRt6cG6ZabzSA2DobZ/vtsnQ40OE1G
2tu85+yTCb12k8pdnBNdHNAZdSf3SnfKKyfk4j4laYVNTlhEpPAsa1702poTVTin1V76cufrTY3y
T10Vn5LeKGTUr0ZxN+ZtUUY4QmYfxg5oU9gsM47IjV6jyPz3bxi69+Y3yvT8zUg78NphqFTJTjXb
7HaisdSGM7y7MtYn3x6vhLZLOxT2CvAKAG9vW4v0Ku1l9Qf3pDHeiySzpAgf4OpKSXRp10C6BXAL
sZhQevYpbVyGpqZlFcb4kPUsZ45Ku1d70Dfj//H6IKgTzzZcFFKXrzcoUoad0zUsBR+gDKtgXk5B
sQRxkgrjylKX3h1bkxv0D2j6POvMcqGtHQTRk+5p9c3EeiAdl2uWbReCCXorW/OP+QAOjectg4BW
iQ8fnCOX18EviZV2EiWrlHO4ugqpYwNo6i9yJBeNo3qtMOtumzK27Jmm1vtb820w55ds4L5NRpZs
++zdDikTcz83nJMHiOp+KssJZKV00wmTaK++M5U0r9UPl5bc4E/bSdj6S2c7xwWxmqekiCcTptoR
3tKmCAPlap9iAXazWOO1bu7brUp7AFg6H/WPLcNZ6KaJPtWWn3snCARTXNQi3dNPcnaNAFH4/uu8
uBQNCYTjtubx+XTZWnQLhKTjnirNrWFN63i2IVm674dCv0IR3V7T62DMUzHzIZv2yGHPhSTIwBg0
Y6h2sjrh7fRkmfZKTi9Gvti7svBoiWZ+gnRWj0GDKq6D7jY63Jv1qf82fr/rguZ+fSr1wtIy4D/e
acGZCAxEKp5wzDJu9SnBC7g35sNqiXYMS5yX8tBqsvkDsjXXsAqXXjh3Hd0wICtvy8QJqlzh2Kl3
0gej3puQKyLbUtXRMJnXv/9tL/TBNnAhX5fYsnFUt9/y38qtBWEM59s9AbpGQBUBMPNnVWSKosXX
PlcgGA6aUwdPQizuaVka7O5HaJp3a6XPt8K3+sOYT8UnbyyX3+//NNsz334NtjcCMsgJIjx8fo7t
wufRwXyekjINphfSr87+ODuVoUWWZnn93l5dFMw8RMvMO1g9EqS00pQKN4U1Y79kGHh2YeP0yHXl
JWhA92PXac3Q3Tml7ZSPZPxDvutr/vpwEkubh5NX9r/Bsvntv6pxZbrvDRCsd1JvCvOuD5jufnZy
KoJwxNjdvzHbKQUupPR2/SergqGJ3MFGN05zAoWdjmulxQugn36OJ0uN1kHzrNo4St+QVhR0iWtH
6HuPyW8Pm60axMGCGFvEJDst7odpFkiUQk9f4gnNeMKR3Y4vlZsV5R5EPhiurEaYLko19EWixh9r
GZPfMpMYkNdVD1lhTjTutWCowkEU/c2o8jkJczgJS4iMPwJ2yCGZj37eMkERQ4/4TFkqo45MKx/I
PYFH+yCNlumHcNrJjXIzG7NY70f+T5En2SPSef14U+a9kRzTpNfNHS524LaHNJiHr+Vo1aYbezTH
vZd1Fka6b+zBS3adBbB7t/i5whoCDO1afQOe4Xd3S5Ebze1cOKrdi4qS4Mfc1oseAW93p6hZTLvd
5c2IQFSL7Kf4qFedVqEzuqpn0TuNHcP0qJ4kKvTaD3y72w9pW1p6DKu+cebTsA5GJ8PRTXX7vlJ4
1US9bS13GzcKNMUknR/eaDrJo+EOdLtRuOu/OW4/lTHywoDHDJmBwoJZbeohSmmo/qI7ok8YXiXm
V2j92b+GNQZkXOay3NU9ZM2D27F9PkHArV8YcXh9SLe+zELkYYzvKjG14QGy1mKEwsCl+445j/XB
mdx1Ri3KLn6NyJd2X7O0qtSBfvN8h25UWz+uhIRsl6eOWYTFVKohlI673GCSMyX7eW2nr0jBmEGs
TG3+ZCSOc6vrpfY1UPyLZrFSxODcq6NRZck/LWWdE+oiKad4lmpFESEwGi8Ix9zL1giaSftSM8tN
I9vurEdBk2O6dZHfQ9BQ8YyhVY+Wijqrx3or43754s2NfJGDP5pxUBdMLnTwOuNtmYjaOpRabo3H
fBqbf6FadXPcYBb+ow7Gsg/LwBFW2FGO7lfp5i85siHPtYePbejqFRJaqTYHX/Ih0w3mXqUxhuk0
Lh+1TiMXLIouH8LAYTgXjr2bG3sbYGewR+YQzxeNMjxekoQZazZ5BjVeXjcniUe5OpZW3SX8SDu/
L3B8/SVn3+hjw+iWL2Oq3CzGocd/dNGPa6bYFYvlfVyMpLYjK09GZ890HbqCsLtMUp2Nhv7NGhDW
O1WVm7a3AkZEokXClZ6KLWjTAPsyB6RV0214RGF71NfzkAUJkhizQ+Y3Wpb2ybO72rul3ya/1JI5
34uvygpDz2FMsntDFIb7dSlUeSRZBU6ft9kAUrevllneLmVqJQ+emefivnA6r41QmAxumZTLYpdq
gbrvAn35MRUrPTCIA5gOFEZvf+yyUuqPKzJNAVch2jDcpJX902AEUkbwVYPlxvIHezowiBzuFhoB
bljhpJWGLbovqEgC5ZaPebGApEymHkfEFZJImFjGBPJMFM23Ga9GCA/2uM7Qy+nNPY7dUH3Q0HVP
jlPSldNupKOUsulq5SD/lrefurYxwB0r3ljvrP3T0Jft/NXIxqTapVwvD+soCw+6i6Y/u53fPyCo
K23kLQfdgNvdSlittKVUiLr16oW+lN6jhzCaDd8HZbI7o0Nl4yMMPvl9FRrnw0p9cS9c9vY+Ix4A
FhWlH+kuPJ0INfBeRa6F+1bcIGuovmF/Vap9agFnu21XI8cHJl3y9lumDdI42DDUn7JRNd6eb+sH
Hwj2aoxwO5seuqRNlwhM4Dzfd8oDioYqjCdjKxdriVQECoBhlauhDu1ez6rIa6up31el6ab7riGd
JsQZY7WzTATxSUiMdu/UuJtFeTqB/ppK0/k52os0wmY0KwTgqeJCGnlsXoVtWOipqv20gHz5YWhj
/q/nCeuxqtGOgc7YFL/yQcy/9NJzi7ib0sELZ5gFejyPyn6iU16ATDVWHZIM++8bAXmo42Bs1T+B
0SdPk7sMt+3SqN+L7y5MjSs1fpmou7knmkXKEPfD/ttsrhWmuZW2in1VG80Xzxq6f7rEyJ/oJWcY
3pRVt0P50sAQI5/8Z6ekZ4zBbZOXcYN0z2/XZy5wk+jZ1J6MsWmzeJ4y/aH1tbI/oe+cf1hHf3aj
EkR5EsoJn7kIQansC8LbnUdRwq6OCt2ru5ME/lnEzL1ddSdb1/mWAQlKMIcYPT1ExHv5PftMbFDS
wjjKh0x4LxBAtkNHOKgMV66T3tlV05UhrJYMnXYlRZxMA/eZU3orrWApBz4Z8MCPNfMWppwyXdZI
a4r859olq72jqMBLyJb28DylrdF9Wxa//spscdagIrWI8jROxk2Ls5LmnUbVZScfp4mWe8MKnudJ
dT9tXGzsHVdRrf+jpqV39olIDLwaMqXbO9l3zQfTq8U/Fup7BPnZlPejJszv9BPkGjnWMC6hNVG/
hK3J33foWpW7cT8swF5CWa2df+PBlbbghg2TCEtR5chCIPuGqLnbNh/nNV0cWt91NUbJoCcnUknv
u0uxV0a02JLPfoOQbeSrfhCPpJAm8aXKO1i7QRG0sdK09WfjTboTtiMmK7EAokDt6LnKulmk6Rcx
XH1l7BatWvSDOTniOBjSc2KtLabsrjK99ZOY2t4+4CHJHgf2tHwVFXjKaJSmN0aZH5QVX6Sn4C4F
0FygSA5meeQL3QeM3FZ1dFAPpeZPk/WLTDOeMgBX+6lu89mIbHdGO3FRVq1lcHKT1f3VyKEX395P
e9+2QsGabP0xZD43fdaz4nWaOA12Vhqn2qvtU6kV4xxLvQTMaClKoDDVk/R2QBL6rhg9o79SgF0o
PZCJQiCLLBOE2nkRD1tcr4hoximogi1JS/NH2MB12LnFNW2SC0sBXqTXi0I607DzWo8Lua40yV2M
cPUcp+RRkZckw1HJ7q8Vf3ggBPFp6tgG3eXzCra19LTN5t45NYPl7BK01ffpXKcf3/9yF3oAm6Aa
jVuTLtWbyW4r61Ef29k5gSHW1hAiTPd14U56spJZ7F2kg3++v+ClNwiwlfINojiE6rNqdbJFW89V
ACCTvHJnTNK8mxsPJa+qvKYremFXboLu8DmwLsDF6qyfukwQBbEdtLl6WqPfrWhK75JOJc1RJtpw
QI3Px+dIzg2xsTOya04cb1/tNp7YdiSdAbQbzp60Loe8SdsWQKhM7b2n58mtWYGttYNJjxHTU1d6
upS/F2pPTJDpBqKEAmju7BjWpPnr5JsmEoOZ9tIhcJjg3cCvCN1VWFUkxKiXkWymaYrc2tfXsByG
4a5PLB1cVoML4E6l0G5xMcEcmt9d+C/mgAdSWDDjKEI71ac+FjoxlVBhtVgR9Xrwoiyxos+2SVTF
lVemGNrapvxmp5O2fJub3iyjzm6c75Ne2lxUWl4CbF47F+HmhKRNR1W8wIG9hlGzCtmRN02IylAM
dLm2K81AJjf8Lcl629nbTU9mb4g465jMlIjgzv5DAu5EfRp6z8932lR3/mHpq+xRdLqyn4VhLRZG
ViY66SSURhp1NPxQhMkIcGlcdYFWhzoEteTgpmKmOEqM4VMQDO2mL725ZX0oamNcjkAtTAQ+8mZh
zNLXmhvpukzG2M4tBDX9QteMA23kpYwnLXXcfR4sRhOTBDUjQi1u3x77xSPlTk2z6D5MroGQB2yG
vvjioTOnhT4aq/ktvOW+23md3SE6hE041lwW9I8vNiX8w7qAsY8KV1pj1I3FukaphYJ86A7gG+j5
KP1xqf2pugfO7TytTlC0URbAWt1NWWrUOyNIW+y+EX4HVM5wwD52U7u+LMtqfE1Q9iEU112X3mmG
NzQh8y1ij123NboqeZ2LAzi+/nEMNugWiiR1QJ5kLtsfRIlxZ2KFA8eTZncWqkRbfaaAaaft5CRy
GXlIRtGrGJ1iiJouGD5qll8TGYhjcq/JnncQla2yPjedW41pWAfuLENZjlX/oU7yXvwuVtF8c/Xc
pXxwbOX/j7ozWY4by9L0q4TFpleIwjy0VeYCgDvdOUoUJZHawEiKwgxcABfjc/Ub9Iv1B4aySnSy
6KXeVVpkZsgoOhzTvef85x/OUs2Nz7ERJTaSXirvA5g70WnT5sS8epXi4kCpFnV3Xo56Z+1mxaZx
QapdfvGqorGRcegW7wEkgK/D2NunQky6d9LNWoa4uoznU1lYbe2L1IqGk7HMtCWUtlvc9imqP4wI
BzPxiyk3PvWW8O5oc7JPk9foZzGDSCXoE6sszoULS9Zv60rxdijk+4vCnJFbjvniZDvs8rso6HIG
BVtZZBQOJWTkOiRzsxc+r6qK31Kju5d5gqcRpOQKL7GuiSsR2ENZ35smaXm8goX3aMZlMvLeLMLc
UGypzCPjGHkKvgTaEugIYSxcE+vhulcrMz9XCywa0DHO0VezLJcSF343vaVGdIrALqzlxgMW/zEs
jbpsmriYbvJlEv2JgtxcYkturJ+ZTWm+zdvBvo4XuSo2VEcCBFVWdSmGoqkZfFrGd1qARbmYR6//
NFY4u/oDEmd1U7hpkyPjmR3nJHL7FLinJJpiW8PVeFIKW8woXCAK+oNRGiWhAtZ8jeVdUwUJGKPu
G8QYlHtPVO1J2pWeF0gcuetAnb1YDSjhy+psSiGq4bulptysXiI8XrzeqP1EMaJNmovI81XFbvIt
HZ1Bd0eaNDdVsbbGmPRMN7RoOuv1oc8CBg9TiSJYMNJ2ajneDGnrMuL09O4ma2tHD6EV2HagWXRf
TJ4KkpsJjbqNu9jUT6wmnsIoGwT2Y0xxkkDGnbrPW2MaNmXbKn2Qz7Cb9pMek0agDVH2gZ7b/lbq
fdIe2SJeT1Uw9UNbD1INlYtd4iVwWmiozDFmMfbLCqEwCu5CfYi9Y/js+jEvEWkOA2GLTQ/s/ZUV
jOZUNCVNZu5hxvaZP1pdd+VVWdXyPo/VE1P16mruKuskTzAX9T07E/aqIdWxTjSyu/cLjtdVAORZ
zExVLP8oTQ/P2V0ImHbAQPZEHNXnXkR/quh6fwru53wE4svwUfR63zXL/OT9I79VAECZe2acvDGZ
k0XT6U7XGfuu1d2PUz9p9BhzuTV7t7octUg5MjN780zXDGhoWriIHpZWZoK74SgaY7+Wen7tyTp0
GyPdFlH9LfJK+5YWqQSrbIft+yf6uqbDOp2CbiWaI7U5LMCVbECUaNj63i7iBQssqw8nPXdBtdT5
yKFelzgcCvgKAzR0G8QVvnyCgTbyLLNiYw/dYQmLsosvJIvZFebc2TY3GHkOtmMH75/fG6/NGjVJ
tQquD2V/vfC/zBsGe+7qfsnUvTSbZu/10aM1q8fiC954WpChcPmIYSR96XCOK4akTjHYV/eTJu0m
cPuxfCBmV17g9e41m85NrSOK1jduG08L0h3+C4fokNOa2j0G6LGx7OecFVS1khQbpSrd9opbHmGs
vJ6RrcHNMDU86mDA3oPbRvSiPtRWr+3JBlk2S2vrD6u12AmaNvO0xZEhoL9rMR/o6fKxTz2yIr1x
bbGJsnG/wPUBfsXB4dMkL5yCcc1+wAVu0w5QeHM7iyhLlyzoR/P/44WAl7KW4c+GG4f8nDJnElZK
ddkPeqsGYslrbCDTYW9ZQ3GEBPbaHA/yAA/nSr3hArOsv3w4W8seK6u31X0Z1bzZquJ096t9feNr
Y9I+egVZORhjGZXws8xTsoCWb5IoRVvtspdNjtTRUQdikiev+u3mkq9GV4lx4DpiP7wMZiM7u6f2
wpo0ta5bw5gftGHK8nB0hfkoNICTI2/qG8sDKz28KIzPSDg5nAw2BSo/28kRZcC22A9qN4XzYhDI
aIn+dA0/DHpkq++vDq9fI5DNVUS29nkWTnkvb0DtVZNmLYuxt6JabrSxYqY0MmbwMAX8/UNxJJjF
oC0kGR+u8PAo7TQq2FG0yoqYro19cYJbjD1v8h6jgCMX8/Wyx5KH9I1unYUJXdrLE8NXnSA4xdX3
ywCfHuzQvlikaR1ZGl7fMlhscFDRoEG0gsz28igZoZxN0cQqtkZqetFa1LipXtrn1oyceFBVEcxG
od2/f8/eOjUEf3AICe3Ca/bgoPhIRo6ZquqegMDyrDObfF97/THTuLdOjbcTjiIIy0rsenlqLjIa
3SQ1co+IyL3SoTkwZJPdhzyPzZum8dTInxOYqkfqgLcOyyIHQYcnxCHS4+VhJUtPuqS9utcMoX5U
0gzDmsJKtwNDMDPQcuQJVAfZ0Bw57htsGkQpXFBeBszJeGheHpgHSTcHdEx74GtnlcC0TGaL1l2+
4qgPp6YZWysKO0rQrUgnbME0WZZhXnXOsTiX1+8k3wRxDvP5NYv+cL9RJPoTrWyoQOcl30YA2ntd
7ayN1nTHOERvHAqjElC6tTJ4vbVVjpRpuY5nzEZcRqkrL3NN4lhSKfrmdx/a5y3FhoFFeCBby8vL
i9ysqzuCTPY6c4EmVCKLeZhVl9qRN/L1y4Hodo2QXUktLDYHj60+JUVaEuyyt6asPofrX4XzoKtH
1rI3qlWKAYSQiNpgsB6eDVhmpVjCVPf2xEaAmgZ5zXaas0zfulkjhsCSffYwg6AxSu6q/NjL+Uyn
POhSiNZZ0UGddeDVM4I4w+xje9ao6oAh/Q67ZNQreUXPz+SxEHS086j6UNL1awwsGJOjEzUf8Yjz
bj1bGI9qPo23EbHoRPMwa73sGyD7YEpWO/GR6eW33Bj14V7XevCklvG9r/bQaPcGBgdXBg3RfZ64
1p3Q06QJCVpXusDpnP5ba2XLmdHlUsG7Do1HKGYQmyMv6xslEaTddcNajYxfxd9YmVt3OWS/vUGw
AVjbhDm5EjP3pdUO0Jn1u/cf3sPXBEmYuw4IVG76Sv9af/5LDd2Vhl65NuK8fkhaBmdM6k2lEIFS
JmJ/5FA6n/XrnX3W10INhkAIS51F5+WxMBQrXUDJiXUoY+LXAehdFooz6ZdLDpE+8NpJnuG4QFiB
EqfJHezJsT9FO4abnmTkrQfZWLf1bWZGs3PZQAEOWrjI91NEGPz31iq8c3WUnTr5bpPYNkDRaGFg
OFhaHmJcYSVXXTJZTMlb0dfBtGZqBXFhRzHycke9W2ZvIb0Q11C5nQoVZ1RdNO0UKp1ddIGyqq18
8sWQVKtL28S7flKnr5aiJ7BkS5sTkqXrxmGSjaL6MI5jt7UmOcyXZlQCXHRYu3o7c/RS40Ojxxnb
aTzkeJxQlIo9kF4an9TgIfYOXs5MWp8LzPv5/TtwuANxA9gHNGYxpNO+lkdiqVIovAf9PnWFi+ED
7monRhT1xdnAtH3YgTLqt16dTPExJfCrPYhDr0z0VdpOhQQ57OW9JyxFNxXFHvaG28Z54CaCFKVk
rONvap07Q5CQGKKc2hJH6b0mFe0LbyeO5mWxwI7/7atAocarpTLKgcq6voK/PPJOn8GCB23fd100
hDUWCn6mZfajZ8JgsEUpAtPp4iOL9/MJHjz8jHNgxsGRg9t9yJwlKACgT9T9foQXN9CS296VVoLD
YfI2YmqWmRPobzJHtXpRTjHCiSZupB0qmejg6GhxdswW8PDVd/ATWvcT5lkUQfzvy+uQVGmW4lY5
782q9q7iXsn2rjoa4dJ0+ZFV7XDr4lBc7fUBoAPQX/F5C1SjNLvjwsinz3amLItTAd3u5P0b+9ZR
8IuB1o4/F/bfB3hAmXtLpOiDul+KvgyTJUdt3BbH9CVvPMoGuNVzFg8X7xVJ38LkaXRzluiUAPTV
WVzFF9DtNk7Ta6Ger9H0yGvqtDnzlMa+1KpqPLJov36P+QZgZqCF+GMw4X155+qxg6djzuq+H4to
B8Mu3TUIcLepEzn73GjnoLbj5Uhh8KqjXW8iOAtvMG6ntI8HdY4xYHBXjJgrEmMJH0ePHGJpFTTN
ybavJnU/iLwxmVEA72r63GHFZ6rNGfy6ROLyxywmcWLFgReJT8qR7/ZKjv/83XBWQNTA3vJqGyti
D6+ORC77Qiv0szob7XV45DYPzkJKDSSWoZxwh2NQE3brkAIOkLdUe3VozSSAYh1XASxQLKFmMVap
j5ap1HetpLoIFElUpm9j8tUGhqQvCaJktL8aRmdPfiuwngl7vek+2DTVU6BC2rgjU7gT+Go3AwMT
kPz7kbf/aiqTrPWjtXzxW9mUla/G6viDGIsU7FM6WepbkvGAX8Cr/2DiYn+n9lIcC646LPDWS4VO
AMcYbtNrM1DTFlHqyW7Zt5YWXapW5ZyXWUyKhrnk3vcKFt4PMoz7duvUrX3z/hv6xioI7AwGgx0A
0OurWhkFmd7x/ix7yLppvXFm3fqRx3hT+GZeOtNKroqumqzPiqBjcazCtWj4WsiJ7AbNlKDj73+h
tVd+uSobOg4VYLNrAURv9vJNUhASmJ6U6l6UdZ1uG9wcBuywyGPTDIyjfZnkzII0GF5lOJtGCluX
h+hI1/vGQoz/PAU3ixe4/OHWMJlKFUdzO+5F3WZQGNR5oyp59InCTxxZIt9YOXD8pP4CzKc4PpR1
ml0UUdwv035hJnPVyJzRctmIYIyFelqx8odlnhV/X+R/e5z+d/xUf/j7enb//Hf+/FiLuU150w7+
+M+L9BEaTP1D/vv6a//x117+0j+vhqdW9u3THxf3ovuDZeP7vUzr6vB3XnwER/r5TcJ7ef/iD5tK
pnL+2D+18/VT1xfy+XB85/Vv/nd/+MfT86fczOLpH38+1n0l10+L+Vp//vzR/vs//mSy/8uTt37+
zx9e3pf8XvB//498+uP7/9oPddo+vfrFp/tO/uNPRf9rzcl1PA/wV0M3tOq/xqfnH7l/oSlHNMFj
whCBvY2qpapbmXBo9S+H9xnBzOpBTa41vwXwvf7I/At4H+cVfpVSZ41O/vNfl+DFbfvP2/hH1Zcf
aoY63T/+pEZ88brgJaPzhLq0C0A07ObWwcaTFcYUFTAXYW7G8oZl05Np0C+13d90EoOBlPXTVto7
W82q9FtPpqV+3cW9Prd7NYbALEOUsNS136eGBzzaJkJY9fcRx/m+v5git7pdojaDt5k0QjlnpN9+
amTriB0R9dWHQR/ch7gbigcVw7qvbuJERYAVikv3kmL77eOqs+BqU7TUr0Jbph+edJkn8pXJS+uo
zkRo5u6UnudmOdIloCq/GZgg4IzXaL0VLiNRt7431vlH1UjavYhd42mJ1WHeJC01QchF0fKrmYRB
46YmgS+/1bU27WGHe9oO9/nym5WUDQGWUnplG+AHMv9IKk3/aBRLz7zT7ZNvZqNgZGyq8XCO+hXb
BPj3fN8oz/Ux9vPEtoZzTPvoXJgl4bE6delq2gFxzPJhRuR64Ei3174QrZ6K81SQd7AmrOtGstEI
fXO3NmP/PsAudfzap5mZn805wesbVRrml6Jx7IKaN4bV04oaU54xtsS4X8p8TPYAmYq8IOO+kQ+l
1mXOLRQKMEbRJIoIePMTOyR1jP28sUF06ccZm2/I57SWLSSNvAs0YeAJnmlWTKh6qbpVOBha8x2C
Qs8AwyjEeWlFYxpAoI8vPXtNaDYKo/ACRTPkjTLq0AmNhfFvICRKiEsFA+Ebx5yiMoymSTUfkeHH
TCUgarq+V2hxfJZ4eL6gldSXPOzbLG18R2+S7iTrQSf8xUS66TtgFlxzS+ODVZn0V9x0WDV1rpZR
kE9IChgC9xKvQ7PSbKTCfXVH3BK8EgjwLrZTnS5cYpRy70uFGx/zYC2K9iOB54SxKU5s+v3YoyZq
SDjDiraQZn6CB4qnBeCmCjwfR3G/Q6/ioSu8onWCtILNSxpnz2y5SPAvPjPNvIK1Sb3yIYrH5V5g
6k+EsRp5mo+bcSepKFMbrin++N9cpvDXmL87952YMMRyiTuCxZHrUbwde/Z0f4adYgVDPET3meYt
rW+TuPAlbaTBDAtyiBWYMZ8BoNPdZhDSPw5OAUPIA314goFRkAdejukDHGTz0zy6I/EBQzvtiqFT
TL/t0BcC3pvGSZc68bLj6ogfTDArzgzbsM9KkpVf+JvOB6GmbbJxhl5+IggcoNXLqpEHhGxXuAqV
DsDTFGUVTKYZ96HIvOEuM2iA/UWDK8tlLeBcYPel/9Aavb6uDF7uoO1MWBlqvjQ2iXSj/Aq7PgNz
63D32xZaDo20nxsI4VNb1z62Sd0jzA71qoBd7YRzY0J9GorFviS1Ox63bbNW813ZVQRDKO2zq3x0
X1Is4tyb9bShjSmzM512DWBk6qLCZxMcuRfAKhEupdl8ilnofKeOnXwwJgxpfUPrzcvFhGTjV+7S
YK+eJxa8CeSznxctg3XQWVWBe0fcyvNcUdSHwsMVyZ96x6ElVOvyIwc1M3DaSql9q9acK12d0q96
5Fo8dJpszjrh2A81E/2KkS6/xxg/mb90vZdcdk0kPjVenjR+PTvV53hQ5bUTmcYZLhaFzqg917a1
k8Jqd8qkv03L0V38Kp6rBnFz2iBa6TrrrsgoS/dRo0QTmomo/NjnpTJxxiW+rkbjNhFrg9pcOABv
dViphXLZGE4OlRjbm0/InaYRyUvafupxhnX9xJKg+hb7WpgqyeJC4k69wm89jfkX6GJbXlhYPd/1
rVt9aZSypb1CvKSG3mir42aIMbLZWFqWngvJihXYOWtRENu1Ufj43sCHgskRPygGVj++ibODEzqR
0j7mbZnN507vwMvx2qx4ohQnp9ZeouiyVBvW0iWFI5X2/fjBiIWd+j3VYOvrdp0t/pQkyaPuTFSG
Yz5gak5EG7kvcL41gYFqb+uh7gnH2RhV5J5AzGslgW0ZuWslruA/dGH3d0amxAW1f7cgPolVr6FD
s4wbE/gTO+YkZsahiEG/AI9rhqBw61mH3GdYn2UeGdc8KVGKD25ifPeiGp8xXa2S2zgujBtETeMU
kFXdfYHkn+9zp4t6X88nqIMZXr4P5djowtc7o7wbwRCdEw2ELUN0JnisJobNX1pu0+BnsKNLX84O
WduxkruPkpDRk8SwOwiGEfkeYZznYtqWimnVAbtCGW8wlvLM9d8t1wdJxu2mg8XAc9SV42k9Yyh6
kimp/oEck7QJMaYxuC1YyV8RGVvWQdckiRK2nHPp54o6kkdCvGToGSzpfl+q8egrzEd73xLshpPV
9ksgWUW7YHTdOQ0j1xjPwBHq1ncXd7I47sL36coqwVELCM/xOyj4Y7gMhX3rdG17WvSR9UOz6Umx
lCmibCfMiL9smFHdbNDSjc22VMdyCHNbLhOJJwXqC+k6ZnfR12YS+ZUnjM9a1ihPXbVkN6O9+vIv
GGokvtSnEndjpsK8/mZExhLavMo404qYXJu1j09OqqpTbspy4GVAPWFxqaqiMMJRJDOLnaJG3xSd
mbxfwQu+j8hzF34p+YCwJlTmIRatMwZ6OsLr4prrHyOz0X5g75ZdazJ1ntpVFBFijJD/SGryX/ys
dnDsF8UynQmtb384wugfIZi6hLVCw/4wTHgmsTtpSwTJKmsXLrscujDpuuU87vT80YXMFgd49jOk
6TFQI8UJ0/ctfiboT7DhyC4lpejI1YTdtZrvF4+moxjjptdtOWK+bDpsT1oi7rtunNBVGNJ7HK0+
P5dNYXxh73MIkon7aPRJbZMXSSykOMHJ3yvPvB7x/0mbV9NHeG/Ld09ru5tBeGUaplVhXxm6oGKq
qxaxZNx26GocqzOfhAdzwW+NZLrSTMGo2WL1Iw1gFnGJ3KvCOCjR5nFGv5epn2TvWvUpGk/hndSK
lGeMH2MrtEjRvSraliCdlGfIYK2Jtcus4h0FubRZcUsHP43S1hYdxZKrsSdAC2+CZHHknR7p7lmL
luBzKpzRDRTick6qchmxfOaJoRgdHPGhRYq6hCx7lR3w5/Gs6/X+TmGlbFg14/FMp7JwqLUq8gps
AtLqQEvZNE9iqDhfy3Hm1cAElOS3SVfA7ee5vm9hbamnbaWJ/ZQTjUAIQ3sdVxNBmAPCNJ4btXM/
NdYcE79U66A0takkNu9Viw1dPAlzOzoKSj/u9fh5zTP64c1VW/leCqiwMaY5709ME3vWoIqc4ZuV
9YIsR6mkbAURVDEGZONdjEhfoaQS1U3DavMJ/d2SYoPIoH9E9DRvilFAtIRx6CgV5KDZVrAUkHrx
ZIg4u+nzSFGR00nl68SE+mvU6N6Z3Q0C22oUuzAmZAekrsY2gyDkJONp3JvQ2Oo+Ls+0KXOoJ2NX
ecqETYUgmqLywhxqXYTmu0iSbWxCmk3snLDeqeoSEt9GzSJ+rXb66zJOmJFWsFLPXWSzKGYXOnJQ
/UHPfa9fVPAZCNzltiubdovVibS3VlcTRSEyPf/Q6r0eQ/GoBse39JSi32tSeB35wCApKJs1Mey5
kfzZ075o0/6jbT7srq/EU/VJtk9Pksb5f0C3rK/g4r/9qxV91S1/Sp/a9v6P86e6etErP//az16Z
rnel8BN/BPELn/B1mvSzV9aMv8CRVMA53KVh+6wI/89e2fuLDhoPuJUAqQM/AcX8bJXtv1jqkM6R
jvPceZvWb7XKB40y3kP04xa+hAxr+X4HM4Z2llUZLe6+Lzztfi7Zcv0cz+sH5Dj1/pdL8/P2/9qV
c57iPyEsWjLMrBiUEvawNv/WIaTTaexGTTMB55nrxugZvmrJ38ty+NdB1gEOvg0rxvoSJ9OF3vAG
T3uh2QuztHTcKFlzbEj0Egf7eRD8b7hq67Tg0Ip8wgxgacpxzxnL77ZVqLtaN8aPk9lER0ZAh9cM
CRzduPZsVAUt6TCU1q7UMYnGep/BG6p9SrMc+UFed+Hv3Zq/D4ObMK4Dq6bm4KpJ1mzhxGKfRtK4
gTYcBapaySPDgPVDfr3/XC+4vFA8bQscE17ry1uTeUs/kRy1s9gQTvqRQakPNC0LiOWaup8NcUzX
9friMXTABBAGDK4hhL++PKDeeQhWHGNn21GJamVWg3XL2rx/6d46K15t+JZwO3E3PAibdgiZSygM
UU+YeaBbNBrqaI7oBFT2EZCGI3fq/cPZ5gp8/TITLPDBGhZF2ymkLGzVTLcCKUp5lSy9uWUdOZZk
9jyhObhpFhcRDJZL6Nj2wTh0WYcF6E93xTxW3+pGTR9Ev8Rg8Pnqv5QjGYH/V7r5B0QhdhzqEfu6
r0x9+xnPYUY7M8FyLTkThXMnShwSQ6emS9tVuTeW/lLU9me2J/ohZofdrgfnIPELsp/ysZ108tqK
rmu0I3fs8O1FSMBiB9/OtlfHsUNhHIBXZKZNv0vmzjpxvLG9KIESd7MRpUdmqa9vFoQ6jIRZiliP
sJt9ebOw6GjVYu52VUw4oIKxfkCPPjzNNQnjg1yADd5/Ft86Mw6jruCNaUEpeXk8AE+tE3G7q1Kn
AyMc5hPXncZdoU75zftHev1qcWZrwBEPPSNi++AxnLIus+O+2dn4ZQddVSthgWr+74LhBRr/3obB
jVpX8JU8iOmWZxyAuPhD23MW1TuACuWEYr3207HUtu+fyRvXjNkoZinkiiHyO1yV8P3ATMgpd4Os
ERCRb+dnMf1c1ljNb3nBsY5zOrh48f8wplmP1mv6y6sL7cc1lKneZW6bnmdwB7Z1XQkqzMQ4wul9
4+7AX7WhXMKqZ2Bz8Nw1s6pPOEmTVgYGFpc5iIGT9Ee287cuHKJifNXw3WSeeXA6KZpitXPy3Vi5
1UpX6k4SSTGPWYl5JLD0zdOhNIHZrsPJODydVUvVRFgBKV5KVu5opOCRpXPkYXs5cPr77lCMoc1l
y2DQdrA72SpeOgYOmLXj3VuiwDPC6cXFiJ3LdYXu4bsmJvHt/UfvzUOaqkYBAU0UbcnLByKhfdPH
OdsBDyZBFifVVh21cme3c7WbUQSTOqSAPrx/UEotPvblkk4tylSNepQdC0bDy8M6zqonbYuTztZi
dzPQmjx2dUrCV8fLNmIoMwDpSPzC6CKEvDPUNnvwlOQZq627dkMlq17iUjFezejQGAjYdXtqT3Z7
q7puhqM4SxAOAnx/pDsM8iCPaou7YUBJulbeemkbNAIU5mOX6OYlZgFt/yEb6iHdakWVd9d2WrmF
LxtczsJiaSWdSaSXsmHmOiT3VkZMwLWOle5MCAxvWUDeTHSlI8T5kVpe051GM5d7A6OuvlEmRYjt
oHdqGab5uFMXqfe+AbXoQtV71dl0DRcjcDRgIENfcKvR8BSKN10ZDYgd8ymFet65l7WWRXe2MaOF
L7VB31cIt380Jk08Vjhyvi160IMwK3IXYk6TxU+4HFRh1PW4JpVW6uTbONZw1UkTdT53a8kgRHei
oQjqaurtMC6nptl5osnBQJrWQzeaOB03hGxlzI6amUW8yYZ5DPMFYXRQIP7NgsyxUz1A8TYmm8hZ
TPSxicZf6YbyB8ZW+WXLclYEkSGjT00zR3DI0khsZ9ytG2wYJu07ClusnIrOHu7UGF+QjWbq00XH
VABffq+avyuzwJ8lKrsMIC4pURypWdGcyVlDBzzj2W/5UYNYaxfPfY1W1ZNAvNAykyLEinK+7k0g
RW/M5QPJOQvhAyiAbb9Z2uEGU+v6OhERyYpynErLQN2qgJVJfdTgFzep5Z4PUA2yHY4g+cfFrGvj
YklGZWMnmlaftO5UEM4FkeukFc2NrdQwTNyZPU80UqjbxhptYuSGrj9JIhLsGHmM8zWUfyKlDFkZ
p9LN8y+z5S7firjULtxpir8S7jHlxPESlLShwrdmv+2r8iYmfwtbi6VxbsvZrfvQYUdnnjhjXREI
p1UwLMvw8+WBlN3DHMXwUSd8r3HxyHD16ZPM+o5dzUzkTRTPACCiFuVZVua84qXVdhF9+FT8iEXH
stahiXXCTJZY4U7YYkBXsaL0s1CwESWlz4YTMkqZp1h3tAAWzCRloNBL0rpLA++bniWlwzFhrFTY
a7HCUMBSlwtUj4BxTTnTG8XElIR9pMHZ9MxWOaEeipUQYqXyxXDKWAuj3rHzoEYFrfvg/vOydXEc
+pYMXsqLpPbzScKa1m0SuGuF7xapqn1cIk0BfnDt9qutNXW9s6e6JWJ4LlymeSUZalUyL+bWM5c+
2dgDIyqkrJMIjSYFsahj1RSBpcY5Jl9GUX4WDr/lS4/xHrluGLtsQGHLx3ya008QM6xuMwNqWpcA
2mURggmbP4oZd0V/6VZXkqUUzEOMyGrq0ONeMNsq3SgBIcxZSlKrih5tokDtYE4yXLhVWRfFVhDW
aPiFXuD+4NjJIEOz1qfHzDXkBOXcGZagnfUZsTqWlRhoJVYxfpmQZlpeKEoUSkZQDDKLzqPZWNGi
eLXPajVNSy5svZN/78C/Baj8N+kK/9NgF5M+47+GXT7n7X16gLisv/E34mICuJA1TqOJZBMVzyqo
+Rtw0fW/wEzY4VcZGW31Gn3+E2+x9L/4iUZlBnAAP8Fjs/4XNwFyAvaIcMyhSFGF8nn/AoR+oh5/
o1xvcxNeFjNrAIe+EsYhEEG6oyk4qNGZYTWZ3rdjmOFMcBo76NfyGHTzl+vx86j/den88ygYD3OK
aEO0V11pKtwyFcsIyT8l3FPNcrmbZDk/vH+YlzSL9TCIxpCIABzYUC3cg5ORGP+i3EowCXMwiGwS
lTSNMlZ2Xuukpw6meZ9xHlzOaprFY16y2sv68+9jr0Q6TweyQGF00IKUUdMVyPMhxsbwtx5QjLsL
3jyNmxBHiEnYspEzSZAn9MjFhI2OF3+RWqvdEc3VRPgIrv5hCpP+dWCIYR9aarWuLomUTUBY379M
r+/5Styi/qe2RNasrqfyS+VvuggG7V4dQg2n72tyKbN4j99WYRwRZL4sKNdLAqcUK3yQPNjr6qGS
LOt05t/2MoWyyCVuhoY+WVe6LJvxwq1Hu+190Q9Ldpt4GKTZv3uS7mqozghm/UfngXh5kr3EG6Mx
Mjd0OsUOl2R2zgw4Mb/VrnGKK2cTJtxq/sKLfNgLNAYdYYwpaZg5WXe3usv5g2WIL1a63L5/016W
yc9HomNnsKlD0iWQ4+CmWbOHIR0OLSFejxNTOJvtF2MRJ6RSUM6K3AIqff+Irx4TliqeZTAySOj0
iQctCFNdk2FUBntnNt0dlmnISexaOQJKvHpIno9C477qWXEnPHhvrMoyWzPjKIYqomva+HxbOKka
4seA8lttvhj1XBzp4I4d82CdwPPEnJHKGqG+TuJ1EOdQy5tHgevBV+oww3djxzni6vT6mCxJnCsc
dnSVuC69fB5JN2llxzCEYyrRKeZ/8oNmLNNprtTmMwMrlz660vFYytLr54Y8FZsmH8MtQIvDNTGu
RgWGgNTDhvLpesAp5h5fT9tn+X1Wl5f5kW7/1ULICsh/tNVWit7V0l+eaA0TtSsaywo1zDKvNNoI
EfZqmeFj5mbK/v1nFGXawaKPr4vLBgasis80HNBDWEarGzE7tCphhwc85ojdklWnZNvL5Wsm2yI5
iREKRlumpHp1osvCLqBgEysLo8j2dpbWNtr9hJ2ZRf4sNtXtaScKNz6dW2dWtqKlyg5qYxalP00C
ekRbZHigagzF7E011NVwwrKmjf7sdJOx63un1gIcYmC56BiBtEHZzqW4Yli/mGfz4GjVKVw7w/jq
kjjbhDKGsIvW1isQTm5wpoWE0FTxou+yxJvkA8jgxITUpbk5H4kytXeD2nvaaYYb5qNGELwapqki
bmuUONbezoZFYsEJgcO3hn6ogkgC6gSxWlsaojd4Df7QesNJWqxTywiffPzyCtHnF8Su9YhiXYM8
NOxssw9j443k3IKEDR8USG7GlkQTcStmSDfbDJ6d2E6yMd1zkDB8mEmadUUAtSq5ckHbQbljtfsS
wSV3AhfaHAZFTiXm+JHV0cRJWuixPsM5jLr/x96Z7NhtbFn0X2rOB/bNlORtslFmKvvUJKAmxZ4R
DPb8+lqUX1VZsvEEzwsGDAO2xXt5yYgT5+y9dsetVbNdEbyot8B9GkzQltiJVmiR9tAiJJHk0tkH
TvM2WXjoTJ/XpWmzUwSL0YqJ11Uyzuyg1lebaRPQtoyjcXCrQISkh7riY6SG2TyZqxV9EiGKNoW0
Z+r8K3OedaBjt15C6wFri2V9RGRR9qdmXRv7tKEjUigpNilxFUXVMJ8XRPE2VMppMq7nfMHXREdk
sh8DGLktDKjMIbbDD7P5IIfBNw6OVQJPETaBZXc2sVIY6LvBbRJOKfyz0L5bpuOcBcuBRoX1UuJO
rlIB5/uKPvNS57GzkSVzLcoieszW/ZielWLkRKCm7jkU2qavgQg3ShZHuNWNp0q1Hpn5wf1z2QDj
iIBPVIuD8h+0FqjxhVN18op1nWKjUVG2pogA7Cbxdet91i3h0UkXhsS9VcpR4Ws3DO67aPNiTZoV
1zRu/LopEhvtjxHDbuqep8ExHm27W6oj1FQUahx7Ufes1WQZ8ZSVG2KerJrLZH9svvPkyyLxpZoM
Zi1CACieOhUv/oj0x/aBYaZwc3ktYGIR17zRSkiWaVAf29HK2oMx1gKfKC+Rw2sF/eYUtDJ7kXXL
4WepEM/FGQcmPGeo2L442WRFN0Up8RrSNluxMobVmsflODUuqo0cScg8C+tbZIy64RAcrguPF5SO
hOsMX3dlJEdWVPdm2kMNntCZ6FWmDR2/Mua3q9ZzkUPxO/ZOa9DIcEIVJR5MxfFWUVjNKUNz+EXm
ynvz2Bhzlt2zCZboOf0pHxP2t+5mFdGUx1YxNG/YNc1XY+rK2x0E4ML0XryaH7yvigv69kggo8iw
wyd8AuYlr675NtBSzw4aHPJD22db9Kmy1xBedu564BHp1ejok5PlTX7nwIL0yniy2o0/pzGrHtS1
4jCan7rJbYaYwZ5+wUOm+ztOirq/KmprfJgczH8XJnHw9RyPg8hXZKAVm/IxXGs7u3BsevlJ1dJR
uCYgpq6OGgOLfdeBlu3v50DaLqrJQRvTudlAt8TgOCr9rawqa3kkzaVsz7ybbX2gL+eG75m/FQLC
qg+kyAZAZaJGxHeXGPNM8AzN6b69DyAJH1bdkDux+O2wJDrImtNWBOanIjTcNsFuWPGZvb76iEzY
1qkF1/aeItp8ztEVkoMbKi+NgkaXqTnX3SWmO/MN1/Hy7o/1+r2lCnBOnu7yWwUgW901ZtN9KYlo
/+RJpqp2Be0LEWgXPqF89Z5NPXhWHBAkdAgi1sXEMoLwvqwj45sCDvLaz47sMKTaQXlQg9cHl1Is
3cli8ZxSrKxoyrTp7egwSOXnZoUtcnZUrW4QeDjkj5cwOsO+nKejBtsC8brKiSZSZCNzCxeb1qQK
hbquUPM+AqtjxZo6VsY4WkCaZiaWG1DoXvM8Mwds4xqvjjgNjc1EJpTkdsdePY3vuCvBmNuRNp6z
rrLvWmOkw2TbIwoqEKr2+1KVXgsGXzrDZbna0xnyKVSzceekxsRs12dZFUJf9OPgf56r0MDnlC/j
a4+tqMLLAxMYkeq63Iyu2j7WfUHw8ZhnIHYzz8+NWGUObK7GFLDtrba2JT93Kd+b2is/O1W5FjFf
uOzTLld88tpz6zmZNlubp9ocnewojTL86Fh1px9nc4iyxBqd6fP+036tqVMosAakkEQI8U1jyy/m
4rR61fhhDswlRByzuKdmaknilRCp70xSoIO4bNf8dfX4/imN5L49sAubeWIvurPTHOLVnGSire42
Y+t0OvTDGp6nHVpILK3bsYMHai1Txv/GF92KGbOIgbI5nfI59w/V6rSf8FeL6GZd6mpMO5c95NFc
J9cAFgfzrp1HyzrkbagOLaEI4gzDrnjPgYmVSWvgtEzQj6uviJyi/liN5JudkOQE38uw1EYqVgS+
rKytyy/q6OnggdIXp6WW/HnKXm9FOHvLqQsivLsRHluQr41fv9gQ4MkZFZE3pSjOJUjCqi2A9A2U
zIgdLS8/Wt6sGpTnO4s1iGRxt2jl5NC4pfW5z8xax5ZZmLspqaLnaW9G+LmuW/EqzSG0oXxIW6G8
XJynbbboBxaR5YIYG0b52TCwEKXMXVxwC5o5RzwQjECvTPeIt22wqMe9YX+flVC7U84uakzCihDg
UzuHPWgapQJ0a55dL4eKqcrR6O0BtmAoukuggs160FZey9il5PlSsCjeh2zObdq4Ag3fFM5+f9Rt
BbNjoPoaDgP97TK2colUsgh1AILP3czhYsJ2Br49rNy3Opx6JyWSWCxxn9klqZVijTBPbPj+Yj4g
WMqgsvsznXn9uIY53CWyH8cwWWgY0PEsNmXekH7VGmmh0FPQEBzye/BBnZHOolJVstiMaVM1Furg
aOCqx632pi9lOFWUrLLIaLj6pY+tYCBGNxGFb7SJm2/RbiUYJ8oqBHM3cOBDlKIWFrHdyuc4SPyV
xXxMgULgwjl8RtEub6SP+lDlmiafzrMfDPcic9vh0oVrwg40u/mzmhyKsnBxlUAPzbSwU2PrnszZ
z/xz4DTlcHDKjgK4sPriZd7E9Fnbc/kjfhs5rDsVwXfRoDGLe0cQPDOxTH+fvDZ6gJQYXZq7whL3
htLPk2NWz4OdOQhxc8HznG8NstKo98xERkR+8/V9H9/xuOrnuQMVnSyMyb4sMpcPDICnp14r5NKT
VuoM6o4vreEfwqP20ELEZI5FJZKAKEy3xgW4uFR++7FdJpiOnQNOnv601b301aTs2FvM9lIib/PT
HMb83tRRwbORVwrdyAqz/MBYKUK52Ux8Ik571KYe7Q0zoYkLAtPVdKZ40yJL0q/3Z9j5WJqQC3JA
inMSNj4QHLjTEp1Ao5BfLLgFeAvwOWjKuN0ZY/ZzEnroOC9XohwZCAnff2iDBc+EgrH4wQvF9qqp
8ErkhmQCxGYfUdDZeFlMzCHdfBEMefsigFlSEcmmueHn7Ox4KsPBS+wgtz/6MLI/5Ru6xbQFgvww
TCg9bXttn9iB4Nw78yDep2LpADJC97qLxALtvwsrbfCsreFNKIZ+2YEE2XO0dUXHtKiWUUKJvXyd
8qa9Ie5hP3Pww05MMLDgHqaFvJdDmC3eSK0I9I2jqdleKHjgHAA8ScYC3ijw8yvEgxeCDLwOFbaW
GdVxyc2fStmSC47ONBEUrB83VkjNIzHJ8hhFhXhY3ZFNpIbeGa+rSwp9YY3qO97EsUhAwHdfyABG
7evnjr6dS8GRYAmiBqtrD+l7dySpB8tuFL5O4ZpxTQiefyiW3gHaipCiSIrFR7mJHWiLo7bzPhgz
a3s69bN8KMfMYHFWhcs5g/AE7DIClNalcHbPEmAS+TSpMv8SRq3CJIIS5LadNmLfWCKbtx7OtTwx
jgofauLNQoQscvw0aCAYaK9m5zT3i9cwEyCsOuRBqC5cWzYvkTnNTjwIZvrMEVzjWnUra2hTztF9
3XB6TcEuobKnsEXZOVFPUzVVUNjBc2RgcWe/KICaGl5AaVJn1quPGObCqwOW+1xpOQDVwMt4WDks
vpeak1Zs2hxcDwsC/QUTUOP3582SiprG6OrTUCnQfZPBURYTc0Fkmr+4NaegYAEkgb8kOLk1a24i
ezxmyTx6QX7SGVkacYuy8RHhPYuzN8MWoW5xbYCipbqVwnKJb5iGwQHWj20utqkErrpJmexWvWDy
BzG8Fx/R2eI9nv1xfpuglDxWHJZqVtayvRm15Xc3tAUJzqWWoPbAl9xQUS3SVwcEqTx7bkYsC08B
ajHaQrL7VNgLORfkOMwogZthXA8TYASdeGPYPFqZch/N0SQxIxxC5yGvMsCBVjlxhOpCikZO5z2S
JPxfxWcEsz6BJFG9YZqJOJ6FKJcoenEbEA8jAAUTnWCXpOB6Ob9cMeZHQbjbp84rpndlj0tLvk7B
1sTvYXgnDG9YtiY4OCImLgXC+jyY/nd0zau8bVfHZfQ2AetAuTzWQSo4tDLYs1ebcSHf9D0HfJgn
eZnXJ9CfMr8ULUVtTweJMRLniyop3LV8L4yZVmPTUgIzfba3NUFtTeoe7h2U80w162tncOXrONYO
WngzQL5rKg6czOLsz5iBDPJeluFtyszCiAPNchJLpxzuuwFnVBwqMy+ZkVulmVaeV3Mjgea0R39Q
4gvlwdiiHjFR/QuCubHMSaKkSU/hfcBWF4Q3QVAFD4bXGk8jE7vPQhBOE084kB+ZpHOaQVQwzomh
hf+wUETlCbL4TnxoWiDep2hCoE9XuqJrgTaw/2b3bv6qPFM9iT3QA9E0msQzZsIQAXW/WWo/P/XO
0Q79bbjgkEp5qW2NPS+sqDpOah6aRxLqK0AVjeedq0y63eXkRjl01yEbrjRGmDQ3l/aKoYSnDvZq
FkzXwwoGfodB1UgyWzn3s18hPCuGenLjlTSl+6oCOBTXroNFrfMIiooJDEHgxmRSElMCA8M+G1Wl
P7bgFvfkWx4CCnXWYQgpsmDQa0xedhq9Xt0CGLHfcHPbeCSUQfHIugy8P8TWY6aKHso1cSCSuSxa
jS0d3XwnW0PGpYegA1efRQQn6nPLnMtOSX9ZzRiisPsyYSLbXZpzOCazhRggnh2vvF1GyNAHmlhb
feiiAW9D1zQRZKsh8lPdrhPzbCB/zxgcaNXgBLM+j9SnBqegFeLxiPNVXrZWZWVn5r+yj+3JqI7j
woOXGMUKeQCWxKCukHVq/guPE2rIdOJ1XlTmJV6BW+zC0wGfoSVp7DN5vVymBXQQXeHPk8ZZyyVv
IIr5PFjuNHIFHAMhb0aLx/QMp5NbO65R28SOxsd75ETYf2DknDcXc9Q7xLZgBqliWCkEuQw4VIyk
77p5O8KNltHBzXCgpE3kZGnGzzcdS7cz6tSHwD8cdn6dejVpVpXEH+WszIuxoEpGkaD8xOEUOSZB
ZxGEVva+HyPuKAWLFraJ1Maa+8QbvIH87emZ5BI4NWiamoIRUbWOYu0pc04gLC7vlSWdVw4bpJhI
b9i+uoPvXaLjIwmpw+z3CusheNGlrb9mjRvh+nNzDGfmMnvvdI9ryhE3K3RKJyZYj8Fsj9/mYPF+
FOrdW9T61m04KOJV7CILn9i1JGm6Fc/pCVa7/MiMwww+hORkPA1OI/Ayml10Vwdt9Upfg0DXwMgH
Cumu78e0t3rceF2w7/vGEoKzcjoLl4QHCb7FwGSEXzehaMmUOWPMXpWFn4hFrl5qD2aG3CbM3C9O
aYqHPhx1njSBML0PBFnK+lgKa/0UOAQu4DlC+ca6MDnzudKIPu96XH4q1VuuZepAsrLPxdBhovBZ
ZtNhdlSL81m0JfMt3t87e7N5I8bKV9/Jrxyns+M7VBFsqTXRwTIvEFWZ29Q8GVUpn9aOWQ7U8WF5
VHoApjE6AVXD4HEIPU+QqzteIs8LUqJe1LVcepZzd54iVoWJCQN9P8Dmse91mJ4mup/Xo1uTxAVk
mSilzFgywmuCoviofTrnMWSwbYoHS1Sf81rY43HiJVyPRkGqGLwNP3wxm2jJEsNWCDdGmU1cWKKJ
icFR+7frBgviXLt0PniI8uwlMmjuIDiRxP/R06Plhp/V/casQVspnju6EqVWriYlpi7fii4vKDD7
MsxTa7EQ70hMx+GZpXl6DZuWQB1zBRKekPZO4m6G1Rln9tKOIvZEp14k8o13V5jWQ9mGgzhgyZ35
MWlfJaPdd0+smNONPQXewEm+Jte7ZIH+7tR99cVeHUkhUC9GdsI35joHd52sV+FlgDvGUYd9Asd9
/OB1IRnTRRV1/mHG2OweDOmBeR8YWq58LhfbskcLmG4XSUfZGcugypMVES1W77a7i2pclwktAfFx
rVoInTl2mrtoKW188VFrnwHbT9ERMltzY1Rr0x9Lw8JiT0Bn+BSUM7Jl3WMMTXq6V9gxgQCHR+kL
EEa07hG1IjlZwyOnKnGdm7AIEi/Lhv6ybJR8FbRZu4MQdv7djDK7Pra2kefxEtXqEQUVSCRdesYn
MQDZTDZugjxiDMyzQzDXVokDFEYA0XPhV3Ark0VGS9a8mL6xCpKHrOqpmKSGtW/vhqN+mdAEDYUR
PE1LBXWe7pu7HGvHqr4ybKaJVDaIdxINd227llWFVU97dvupXSGYsfqaTvcFgcomDkOHZRWXXhVl
d3LyzPpCzsb87njj8M3q3KWK2WlIKS4GpjJxb8xGdJR5bd3CGCIQq7Lm3jx4aLSXFPYk3kqbrsUH
zTphsC6O6zlwR2e4dtmfX2D5GnPiUq5cOPMIHc9T2v1aEzXVJR2WX3xPfti+lGYRilSYa3hb+sq7
X+n0fDVphdFPQvT7Je8lJyVSnIvw5EcemeFIhdX3PmcsmjIKyG4WNgykWb1jnxlq1+rS7vzwCjla
19Nwx7ZLXd6o9wgDPOvTaDTXhqEC4jT7GkMF3snqSzbrcuF9ki3d/VEy0JGoz4LYiQoq7bl0WGZX
SsQpQXdVh1iz7JASMLTkcJbw+C4Nv+6+lZ6ZF6yjzA5YNeeC2PaQX+noEhfcgspvdUfJS9TT1Ur/
DJPbFhRvCPZ5WDixzTKhiOctDkQ/3LqevX5aEHBy1HMiXl9KUShkdPH77mQwrDVo+Kz6Ebe5+263
W0EYquqXm7ojegz7rTNrNgLpRHFXGda9k497NJC79SDzV+KKifzisUgcFo4JAahJobqnG5QXTNm8
W5yPU89R1Znodsx0Fg++DukQkAu22QdqByxkE3iYkI+Sz1lijlv0ODdNhsNc0LiPfWpGH7+rLrx0
jLYMQmIfejczObh31v5sU2Kx4abo9CxaslhSuRBDYVwTtfKukcINjIxgNRhkmzV2DriB6EY8zStv
dK2lbR4sI+StdbSBkTnPGVMeoWoLlieUmfMBIj+tcXJ5cczKEFbNSZT0NK6xw9EsHGy2xw8VfVEj
lXTftrTxp/atCX3DSFRUEb4lOGx+pB4x5IFyk+orWKf6qe44FxwI2Bb7gdoHOmrxpshTv21BfTfb
HW6jEESqlwQ0g01CLBQNEFHT2jki+ugx7aONJTgi07CjQ35gEgV5UXDhErJpJ227jQw9ZlpesEEa
DI3R6oengQRjxqBSBxdoOTmpT5xNP1iysG2cxSRtkNGy6j7BjuvUp5YRiE6nSExXY6X88YIIR+OW
3klDRy0PYZYQ4yVkgtsvf3c33fRpwUiwPqJKX/wjJ0+f8Ld8wdJuyRKWG77M9ZH3tjGQhw5symBU
cqRygSlui9pxb0zpyC8Tw4AtgXwBWcEtK8XJTiykf9QbpVBi1aUvU493TsQwTgAYRUIRiAl+S9x7
tYj0KSKhal/FS+nEQeZwdDWnyDxTDS/BkVKGUzSu/c24pAwOrFM7FWb+aNLQHr4WJuXYUTlrzvPd
CKgg7NYEnN5KYuPwTyIyZE5G1xN4fW4y/QRuhLG4tWvpxmrlWHZUc6+vwiGfXtgzB5uBQMd+2xa+
2e800bo8A90cb9Hbj+MNxwTR3e8ALYo51i2fsIxgekUSQBd5Yww2cjauQwv5YVkVeVqzS7vHgplD
eNjk6Bwp92H5k/DY2KQzG8M9qqXiEyJs8i22mnZt3HX9zGpeUK2OOIwfmiGKPiB5WbMPbuYqtZez
uXHsmQrkR5LkUGsSbkEMwbp0nN0dbxsrcloGRbptGdWCxch2o9iqp2k5Oyh5/ePibM2bEQR4RuVo
GwzRt8l/02oaayYHhTkkky0jlRAmP+gLrly/RZNhXk1dz3xWVWaJ4VZWr0uBri5WWz1+JaBE6W+c
YhBjHXOTlJU30A2Mc+LZpoEMSwBeb32AKMgWsdWukaV+vVgqIWdGr5f0xiR0dX9kgCiCtiaXJkJR
EAeLYoVwyMNEj+sU4fS9a/Kcxa3XNF5xKWfikVFEPnCmmvXnGS020vk86LLYLgmcJZ+NuUzMWTM0
ki4SGwpqRAXnzBjRulZjRK6TqREvHUp2yoc2LKl/6TqN5BgFBL96iJ6ftxxMS4oeTvZXIQN/50D4
d1ckHRvE9rAWlrOcSFDgtRfCKrcUO7q50rP3VX4pNbPIdKAIyund+qijtdGZpJ/Uo2NcqNmL7kKK
vQaTcU9OF52xUnhn+jJTl8GwoMT6jL533J5VZhX6Ai44SHiEBTROqdNtxfFdhM1tAY8MmlzAu7G3
qWuc05EWdFynraEThvvcAZwcjHJAGuazrQC4MLYjGY4j4W619ufLeR4XVBYQCo9CsZkxJ3LJPe0q
n0PDMuR9npCuK6XNjHAbL/hbyzw5rJcA57VHU4Qbt1oOdUvuyn2ZnrbtktuFFQAGDtwahBGMU5ji
hLx6yG2/DWxTD8a284VawwFuYeV4u5Ma49iFK+YhOBDuM9JfbMXSpBa9XuxkUKY8BtrWgFu1opGf
NHJhhuq1OpyvDG9ifZujQW0nC7BQdGkx5P6w7Y6GoAxq69h2JbmIftV00YkwSdNO3G7MsMfn9Upm
UFnSfh+1XZxQie1maLeS25PKKsToORb7PB2tLtI0nXkul4uuqv2vMpDRV6sb5i2e0SzMEZ03Q/of
ODtgrR7QLnRxpMygeQLNNOR3WbXU6jtGc32q+rlsbuaaEcDFRL+0pi3ITOAwuAEg2KLshwN9FOA8
lkG/LsPVXY/t88rxFdzKsvXBxYDScrknRWmuLmpYxO6J3dwkQUojHzgsVkjTfyC9OU/cAtDotZU5
lPIgvnPz5DBRzG8XXbgR+aNBp15tNsX2zjGizki8BelHQuuCLqBT+N0furD/VzD/FwqpPwmr/mIc
v3pvV+B7fxDbfmDZ9v/+3/pl618ol7FL79wyfLK7FPkP/bLj8G9wiUW+Q11AwYum7X/0y//Cu4Ti
MwSOzFkeIvP/6pcNd8euUS3SvcJrFETuPxIw/4LXDH44xXcdpmPvhvFw/3h/VrOKnKZP01pfvKUV
lv3K+XIBROMQhza/RjzV3n0khtm4MMg+emfS6QS7mWQxroU0xEw7ixZCdMIsN65ZUgle4rc/3cq/
ET//Ioj78QFDRLBItlH+IX76+QOSgySVqMZvC1MeeXAMgQKIMK2WtWUZVXD6z1f7WbWJNARX7G4e
xNfOvsVQ7+erTYDHwWNVZVxkVpa6/VY/q6VSH//5VRzEoZ4JcXzPd/n5KjlKEEhULYIbWo2cicv+
gnTt6Td285+lfX98F8faTdNIX1GK/SIlDE0Z4RPpGABZDZuKms2biET5c+t72RVhS9HBzNW7S4b0
b77ezz/Zvy+8iwlpSZuoufeb/CeFNOdJxjc/GqlzVp9WqCcXuqfLaHEi/I0B7md95r8v5UIS9nEA
YJP85U5u7cJZfNPsfhZmtXHgvJdv3efZ2L6b6AF/o+n9yxcLIRrucn93VytbP3iwf/pi9Lo58dOq
jKs1eyH+xzyEbv++QmP5zdfaP/b/ufr4WmjhuQSaf2Iw0EztH+RPFypNes8ufZ9YWJaR2qhaDq07
uwegLDO2mrm9ohZYfyM9/cuzjw4biwUMeKyzrAe/aGwFo+Vy2SNxq1kHzWGb1fidgTets3/49O/X
8blQwIwpwKTx85eb4BaAi+E6G1iKV08Qw5YVqvzyn69i/eXR2GXlON33v0xu6S+X8UqUNoMdwn4q
4Y1xuqarFk3uqcgqmobuhzqTKYXjqQeQ0HX6zONyrmBkb6b8sBLhHVta3jj+9hv19N/d5T8yTmwU
ze6vTocJsxK57ih8ys1rLxjGUfUQxfubB+hvnlQAzV7Aor6zon8s+396gMytJPnR5R5TK84hB1O5
EPbc90omtQNM5zc/6d/da9AmgAVAvO8BPz//pG4kKnTSIo+NMjOISA8/WVN4RZ/gkgjD7Ddr9N9f
zMcSFIDR5Rv+fDFPAqgGzgFR321apHHm8NEqJPClynDsg7C77neP0l9fRyalkE4cNkor5KI/X1EQ
faExMsI6jObupsxDlFnhJcIZAkwdHzD/yRhei2iNl96mqa22FB5lEpAin9SD0TMF5dOubfmcG8wb
//Nz/tfnCQqN49k7g4Vw4OiXxXa3OgE/AgQ2QjyN+UhmYiPV+Y1S/K/PE1eBXUMbnV3rL/p7S9Bt
4Eo5xzTTX684w+2MorIW8ykTVOW/+VK/EJv3BZDrAajg52U14Mb/fMfpBJtd63HmUSbi78tp8n38
tVtefScymK6U52TZK9FvZcnQocf53MEPfWH26YapRnj1Gy/O391kbCN7wWXSDPqVEUNJnoVM6/KY
s9TYn+eJefaZIG2OGf/81/zzhX7Zz2RJUuiccyFONbsqcMerWvp3q8NfKgPuLpsz2n/bhNTr/vLM
2MOM0Xzi7rbtlFuMDR30ZoNw/Od5KcfiPIDaAdA/lJpBcSfz3y0Xf/c0EfWCNwYHFovTL7+utOpg
LQbWwCowoIqwHh6bDM91RFP0/J9vKK5/HpWf9tJ9F+A3s+hiRlxtX07+vBT2KKtLB3Vzm819d+ZI
hUvA1RHRj83MjD4dizB6tN2l8WMhezrD9rJaGbsTGQbfLGGFT0UjSJCNHfhag8VWIjcm6NKYQvmF
+r5rv+qdpXjDKXKEmOjluYNWA0ocDIpy68TboNbRujTqHg26MquZnNfZXqqPxmyh5Bh1vZr3+VKw
8bQzfRCEWehM25OpFYLoOAvnykit1dsGZAfmdpOrnUY7lnymxNgmPRwje+wGtED+MKUz8ZanJoz2
/udYFt8yA15yCgEw868YVmxZGoJEzvkIjAZOfaQcTslNK0m0cVZnSohIFQgyTSwuJx2FmoF7WXuf
KIic5rqis2CfGtqlOO/xVAdr7DrTXOOIqaFSJPnUcKQgUSIr7Fl80MBCs/pjbkyrjq5MCaqgfCtV
a2X04uucoU6MrmmKALZEFkqmJNc6XMM0NDI9XiAZGj67nTPcqaYuPgahCuiA9Q02wVKbZpR0hUs2
bIV07KGKqi47mSWn8mRUbfVpojv1jUTVXWCGYlql/RqUDfMqEd2BZRVvBSG+7P6jFChxeduKSztn
lndhkVFVHUIO0X5aLA5zAHdGZn7pC6d4mwzfxCnRUkQxwBr2qcxEHQgtATFYz+isNt56mlsbzjJu
2w4njDxQuUOOcEHMWWu4TAUM9y6Lija47BqdDXENERorg1pw+ZShqE/bWjP7L1vggSBdnexzVzU9
bAYyXepYMgXID1FWF+oqn9T67HpNOB4FEtgpHRdBK6wrtEARLRuku5acMdjpqrHMGFuCBfCR5B3J
vHdc7nPdFrsWdR/ZhF30sYmCxTtulbnhp5rdbOlTPdsKzWcwE9JF01IaXrQn42osG2UUZj0Xrlsy
c5sADXw2Wugm24EBOhb+CVmb4+vrvge7n9qsBsFji2vLvCdAmVFl40AHPikXLQMBeUM2tc/Lwsxa
0VwyH0Bm+/oQ2i1J2pxE/SBDRimNNrxqJ783iouSraq44ETT+ufGALCakNVbN6elDM27wDDLLzNY
o/yDXIqIWSr2sJoSoQ5vcqtHkR9wSMhorQGyTFj6O6xE2UYuorfOoBGKtc/fwTGikmSkuESHuuWM
hYvJo8Va2iXkRc9zN+RA0eSImPXBFylSRxDHEZPz8Zh3ZMiQo94upKln4f5HAmSARSNLbt3YWeiT
bGdxl1TB/67OfjjYbmr34XZdQvuVcUewa54idvE0MpKov+UshwBCBR38bFqsFWIDWBeEJZtZfU3I
MTTNoaWfnAoE8FVKg/DHwBWqE9kR7WonWERC5NHFsH0Gzuy91Kvlzocln+qLIkMdkU6tIo/RMg31
ls/zHL0BM9n6F0CsdQ7LQVRfOzrhvAUbg/GTj7Q1ImkDo/wl6l4VHMCENfqoAWzv2rfG+TQJyInH
Tm3sNU4Efj0FHVF+zcMIr1mz5ubZ5tTRHlSps737WflezF1aorjX8OWOVAHkt+Y0VqBh80KvCYcS
XCgIyhsnAZnb3fSWdF/J7C2/y8EXkB77cRsRTnaBg8DMal6ryERlCfuFkXPDtDk7ObnDZHicJzqu
8OAX2u2DbIaTzCvvPhuBfCY1vEwv8TdFQA5TQ+kkmEXy+goya7c+DL6FeSoJ4Zi4J9ve1QT8EcDa
j32lTX0Yp5pZyzwvxa1B4l8GJxQVePU8+1EWVmeKforYQ1eMWvErIozGbvQe0CbWbwRgeSANrAmp
9cqzqHnDRmr58W5BqHBh9Jv8NGel1SeL8NoyRYlTVZe59NyWFWeHXLaFNAuVaIhPQJO108y+l3IQ
mTP3FCGQqro/asP/7/v9F4/an6qNv/T9rosv77r4/FPnb/8//s2KDIhBwPhLp44GBb28vV3wR+uP
HGsyF2wHSqRrs7Yg0f/f3l/4Lw8oL404cw9iw4TN//U/7IJ/0VTh5MyR2WNxgV/yT9gFQJ1/qoy8
wDeDnXsY7elcfNRfcxFxIbmjNUDB6EGNHAPDx5pT1UxOkQIX0EMHNKESTeJOFTUCgQoW2kF1B5CB
obGb7wzSkOn0sflBJhU/KKWsQA7SyR/00mpTOWZ9tpPrFgZOFfs76jQnz7PiNPSDgIqyxiADBzAq
bf4iP/aqIMegNioZpVM4aUqyHam6CAFdVe2gVYmgSMfjjl81mW8wSuoC9GL/zd55LEeOrFn6XWaP
MmixDYhQDAa12sCYZCY04HBoPP184K0267o218Z639uqpIoIuP/inO8MP4RW54fWWumKd57AHbyW
G8yVpzTVDuaGeOVyrX7bdeMc3R8CbAULttqgsDMK5yX0NlSs/UONXUScP8oNJTtlolOACQOY7YtS
P40IkmOIvhuBttlgtEmGQMg3fxi12Afg1cY/7FrRNd4fls/jM+oHyzo37WRGw7R5R5vVRmeVNTqs
CPlDxUWf7j46bA2pnX64uUplyIelAKZbU6Mdkb1C2LU22G7xw92tilK5qX9ovClEh9e5HLJ6n3VQ
vH0WWIgajB+O75Ab4zlpN7pvP+jDe66D+C1+6L/UEe4a9ECA7xj2lHgwf1jBK1ll+/yHICw6DeqN
NT3Ea48QY4MMtxrrVD//YQ8TQ53puxitLhKzHz6xISz9Ym3QYsLxHMPHeE8NY25YY9tYUytgwdaf
jYIMC4cIVNwqZe80p5E/7hFv54zIFk0bzewPNhm3iebu9B+c8ohc+1ryLWwiAOAt27P3iSw3x9VZ
kKvmE/yDKDzfCM3TD6w53rjN80ZwHhG83sc/WOeq2RDP2Q/uWYdFBv8qQTshJOplk/Ge8RCjcfxd
d0vznSr9FB9RVNh7EVOmBj0Euyu62YS95qIjhuu4HfRDWZTGAVNKjkmXlLWLseLoOC5oQfUQC5ht
wGW3llcvGy22ayJbal/VqvoVtyFOLb1V9D7SUz157rhCZJRouvNUoTXddEaz5JoDpfSusWtefYA6
QtkVNAa3BoR7FuEVkghfrbXmalVY9YAzAmAMrXR1Pxa1o0bmc46IAi2wPV4WDVEBi3BH6kjttKXb
je3QuoGNYi+NnHWqTzVLw5EtOd+YaDFvLX2KYhQ12/oACbM+sqpd8jU2dyopEmXQFl2B8AFZ4NNs
qNUfcu10I2KMsAVcku721oNoVPxpbqhU2q53tB3LK72JFsxkbw1iU3OXArZniqJNGp/Dtntgfaxd
ZO0575h/x5mFg0fkiopNgjI3FvMfmbQqmUFrybjX0ivlroNliVVYKwcfaaUFx6muKccbpdFsPGQa
FROIPuUzp5Tw65YGmG/HcgY9F+oLt3XR0cYxsJiDKArW0EtaOgAizOEApGqtQNRhu41YkDZPqDgA
ki1mJ7qTsXHKbAaIVM+024CW43jxwU6V6oOnJ+mn+zfrDMARriAQ6E4AtsZBIz8WWfcw9gUBJT2m
suEOZYd521IvO/euXWB99yTGdZ8UkgWu20Ze68FmUbA4slXZyJbMu1u3k29odSC2dRNi1PaH4za0
6m0ma0nx/AN6Wz03+xVv9Ldx9jqeV7ahO9418HDFJo6HSA41zh0XxQmnefHaB8QohQzyVF1fynJU
36q8RLlJ3+w1jy2sh6znQStEfp2m3liuldKXS0SeIIwsxJTVEPQ5cPeoK9cKo1ZfelcAbk5u+UaT
iC5kmFJn94bSJNDglg5RBXtPyveyGwlMWK0Y6fCM9+iCZRX9SsJDhp6C1ypQeiqnE7W9eBFLWm8G
GUuMkaEYcKWKpiXpxjfo0dF4rZK4Yd1SKgU0vRMvO62bHfXoJBNw1UaWXdA5S18c0Qg175iE1Pu4
XDL1XGdzrYGiz3BFu7GrP5HNZVcHGBv9ZVloEe7qFUT33mvGYp/MSQ1jUtTceWpVSAx2KOoe7Jk+
BlfwSGwMx/kUu2dmS/p8dfo+Vo+qQ0cy+kgQxJWscDlFaVmbDCLcorvD/4IU2x450haBPjlIs24Y
9mSGjf8ajfxv3UbdRtH0n4lT1G3/tq/d/v2/qjbd+ovAq21kznSM0FCbfeO/ijbvL/4jFRM7dUi9
yDH5mr/3taxyNQAszEUZqBmazjzr75JN8yj0KOcA+W04GP7v/6Rk++fk22Ek6lKo4S5kp8as/d+h
o5ujqUslahF0pCgQMIsNoVsr2R09hnx0pD3/f5YV/xzUAd5mM73toUkAcw2krf82qLO62mIlksId
ncs8kJqpBJ2u/BprGUf/7R34f6x5devf/jg2lRtWySBFkz/OM/6d3aqabomVDqfLKjBcaWEpbEzs
j8Lj6V7IZ2rHuvZTZ6unw8Sb1XzzsGLGl3SYlbRJ28DmnMLS03w0O8lhsXvDhQY5dd9GZ85+U9Hv
Hyj+VOeG9k7coojR/RiyQBZ0OH4eBxw0SlS6s9EHymDjv/HmrGyPKQlKXIOaGLywUSqt+Zo1Wc+R
1UxOsred1eYd0VUibmD1dlYS1bRnJZF2RdwHpekSWdFVbmXexs5QdXd4LjM97BVYIJcclf/XILLu
LDGyOp9VPjfmxV0T5y6xsvgCmyX7wns3Zn5taeR8WHonljmgGl5NjJh5QvgQQSBF2VxLRPqXZp0J
M9kBqewIvqGSZT5mx9Ii62TSlsa9QbdGSaEwo5oAWCl2OuGWtMkV3j7eX+RAauV7jX+AoK5JqfL2
PC8DsUyzSq4fOsN4qbSzm7azoDmdG1zDOBO0FSpMotudtQRqjjTVCFcNNcxMogbBfgIbsovcJmgH
0UxvLVHF7cVKlLp+cjFDYbGv8dIzCsxbdVRfnGkuusUXDEe60neyGCZu6E7WtDLnVK1GIZViVuot
7iYm2gVTMYW1Z4SF2snVRNOtpMK59n1rV919plStgwSOvooaXZ3iylUx1JsLWromtZz1zulbrQbm
2efQEq/r4AzqQ9xRRb0mOUQCwISC2owJjDJ1nyWpSO02q3KX5Z4/gKoIeV03IAqmkOlYb1uCuNLB
b9UUmNEO9v/SPtDfd9VdlSnmFRU5lsZOy8YqmBFsvpL9yIeoHbulioTUN/ZyruKpNrLBs3Y5MVbw
2KhLi2Dt7RyycUFZ4M+as2VuMW35wsXZQUdj1DvuV1UYyQs8jkYSDCF1FWPmMvZDclVI5iFQRY+x
PSGp8poA+QE8ntZx0RYO2IFbZlUTeFZ0fK63x8GeHYypo/ZRW8Ciu7pyjatTjB3vpsHlH9R2Nhjf
0+ZmP01dZTW3ml26xk05Qko6E2yUgoQXKkWFr5prOj9ygXbdIW7b7Z+WM1ZJnadCv7UV1IebnZM5
RWi6FpkhhV0U6iFfxAglOnFs8VttSrM4kAK3JOeOUeDkd7omf3EzQvkoLDICsl6Y6kko2Yj4rEQq
kKwn2ZLOiBMGcjvkU0L5kORG8dwrdhU11oyVuce5NO5RMjibpC8V2r7r1KWmRiXUBhnMIg4wOWxs
Y7YoSIPLaNZ2qZ7ith2EUjekHrRdEVXjoPooz636sG321Sjp6xkwTzZ5pJcoqPTvCg//x0EM1fSE
+UpPLjEPsrvHgjJojwk2ZLULlbI08xcMqbN9AFIp0HgZOMXa/H2uFaXcBM0Iwi6I7TGTqvOqZPBU
MScgw9EZ6ap2pmJzyonNu6nzXE2PEE/Kdi+nOCVi1bRXcmIAs+zskhqOkj5NbpdEkgQ0s1Z4zBCU
ppFlC/KqSAxpz8WK4Y1efrIQllcIGBlP1lhmEVUP8yOfyolYs9RKzeeJZDjQKLiAkgynzexxWL/r
DOyrAqArEdfr++LppvYQp9rqBiwu5qX5SOsRsse7RhCpx+eS1pDBXBJUWJOoUE1wiI0NC4j8wukb
h3/d4fAY8ZI03a+RPKcMYwEaQ8WcvmcdbH/7/HMl/W999H82WdN/Lo/2vxuZ/HOstX3B33o2+y+C
3LGYGRA2TQohJlf/qo9M9S8mU3Aj6XSom9RtE/13fWQaf7E5pwAiF9QyIU3x7f5rpqX9RYGxKXd0
oiyZajn/kwKJX+UfMy1EdvhXdDQsqg2+kNjo7f//t21f1eaeMxqDDFe3b4t9ueTqyEEp7JeMqUEf
pUOswidIRsOObFPOz/pYup/8xvMxdpscP/9q4/4p0gGSiG6v+nBSVZqTc8e9ilhlYInQ9xWmPjfz
Cmtfw2cCA7OO43XWHbKZkkQXNVb8zv2AlraJZz3sWdHqYZPF5Emiopx6rAwpqxR8IoUjDBr6ab7p
e41FgkvelZ848KWv00hSWDaq3k1vl8ttwvj/07Ty9g9KeIijSqp+ris76J3ken3HhlQitl/Kqd45
ZUoLmBXze9+OzjNmS4gtaZwylB4ho6FJJogJcRHiauyZJXA1jHZV97nZZL9R22sm4K6seoXuYWJP
XxJjwv268ozO2ghvE7sGMxqtl8WbldorPVNh2xw2WrvnELnqJtMm0MWeZKVmcgSQcajc4mlC4+ph
Q/hO8wJyCfvp5SRt4am4A3rHDtNp4cbnVdVIsKRHL30T+BEkFcMj27CPyW/jekJSFxIJa8RhXHNK
R3ZtiEsjsoTrRhn0D7OrsWU1dinv0VYmcMQAc73l/crRohYmlmj6f/cqUW4ofpm46eozMpnhFpiI
h0NFMeWrwZjoFzZa/OStUST029WkfY7MdTeaN+jhoEin/jSmeGkOOJ4mxpAir1Ifnxdio7I18arT
CK934Cs0IuKmZRIHNzc3mLNT1CazBGxt49xMekDIYOn6DQfjc1VP2z4uzh3SaM0ihx/Ta3C0a6fO
lP2Agl0JTFNx2lNLHcgPslSC4Nq6aStfNF43+DTpQj+QctZGs+k1GC9QIY0h2XYMSWUmXdI2c6k/
uoixH8htS481P/hhjufU3WU65jvfhj/yJ4FQ0flO1zG9LIgp8R38CrznCKPs05rW+YAf0zE/ywTL
tR/Dxj3TfccyxOTS0HhvGMMdcFOEZBtXFjwKVtOLszaYG8zJcZedLhC3YajBO8ZQA9vNIYdrnuxI
ybKsQ+NKO/GX2qC/Tiv4KoxctPmj7mfvHWSX0vom3CRen87sGBJ74PlQrk9LhJXK+yXXnu/UDoPH
cElIfBy1ZhEZmKuHvhrLImSlw2Nr2PMEGN9GcBF6yrz8KWa2W9i022zn/LAR8pzx7JEBKxZMT+WE
IH2zlX9g7ZcGSzjFZF1mcZ8HY0NfsisZapT+kMXWq1OBr+b6npHm9xCNeDFNU75AISr/lOOkfMCs
bY3dhP34N3R9qDE8gdOtNeprHtD7QJ8eOsBaQPZz0NmFJzcYXqalryB78JpPRmtrvgP9PvFB3gzD
lt+SANEo8w07tZqMW5ieQlBZtLpZd8X24aGLyGFo1WYPucRkKU2BUYwz8yhz4jm1PGW942omKrcl
Upjaz+0rdcczOmDcYGQeB3XaMUWxO3fK9322WZ/gPZpO1KyNPjHUg3cQkIpqG2z0C4bZzdJzHBpb
RkEoV0nWKTv7SvirwEcTpWvuUJFB6/MidSzMt8aSrem7kCxeXOze302sDm9A+mg8JzXrxj26wkSP
CP/rn7x5sTM/L8HxHphu6XVoLEOnRQBanCmq0XAITh7VyL/4debhmNlVNkeq3Zkfs2cOoL6YmT+w
l0jSsBLKOOFdH1Zjn5Sr1j+YMuUToiiLZd8N85ANR15G5bNmpVNE09RNIqDtar+xz/YoDvo4yiu7
ClqR3Zst9tud0w45dtBm82myKTzoCfAIC/e0L1d61AIlC2+f5aVAvLCh29i7M7q/m7WpL/mE87Wt
cM3y1rtZfXab5Y6FEmt/pnwZwEytGm6LxAhsHuNKjFdECF8sT+5VchVwKmmnQg579uvY37DipTa/
wFhMgeHWZ1tgJckrrKveeu1E64bMw8+dtN7o0L+Xrn6kh+Qhxfyt6Z9acjf27aUqFqwMy4HN6bHr
c7DzXriMpP6ota8l5XXOlrBq0zc5ukrQWyQgOHJ6GhCVkwiaYVPC54An7gHEF0dba+3K2L3U+IN9
aKehSvyoQ0YkbFkfi3swefy0Uk32uZx2FfOzk2fkr9ZipFFfqsSGgmGil4kU8FtTYZjBWsBlMpYT
XXRxMpH8nNxqeEoKE3+Y2QX0nc1hKg56U/GkkgteJFsdX7sHmVS0/ONDpw2M+r2TpwnOHox15vxr
HfFN1ZOzHPn611gmrwz8O3b95mNZZKfRSc9uYdwU44JP00ULAHlgP7bspBSVb4vb5j4t5y9Lyeuw
GtPO8ydLY5dmye6lJkyirjY+XB8qJlhM0BQ4p88IWE7oQc6wvYihrdELWeYVxzafGk4ctaiPSdzZ
jCbd9k0q8BTz4ndje2Grloch1w+4b19EBwHFxnnvL5VbvKyq6au2uHY6HscME+PqVhfOIoM+usrC
dM6bMF2nAkSD9gLnie5H2wqZEjNeoz/IliHuwMNI5LoaOEoZtU37NOr5G8epb9kebUat34+TKqmM
tsF+hpPfbE14X5Q+j3jvzm1bfupl+joDu/uSjaY9OTpcB5P8Dhvo7q5KtWFHU3DpJnUIcg9Dv9XM
92PK9xQ8QGEztBNWXEU3z9UgyQclupeUUe0yaTjz+vnN3PZXXm7/5schoiluU0bgDsstYP444inR
Ku2Sa2ZopHG7dyk3Amgd35uRuBZTyCohPulCiseOOI6dDTYQstJJKe7MnFCL2njIVbHr0Blk2O9t
aCDqaJIYPK43a5EERQtcqmyHXVEv97o5RVWOWb/Wtxhm3sO8Nu+qWuylvJU000dGfLc1RBih9EdJ
TCSvfPZrzdLLCkxyjbk25uRWsa1jv9gMKOB/cvhBGlCDujIedatefPQZgW4nm8tnCHGQ4ckS6K6W
AsGz2gIsNptYJ5q5OvSDutOV4oKU4AxSDpRq9VA78ZZHElqcqGCH7nTuGYu4z0JDWDDExcFr+bB5
7R7GaYq70ig/0kKPkFo+U2S8ZTVVRPpVC/i15X223CqD5OPcPA6LgU6Kt98aPykCFR/uIF/MKCFZ
p7shYZ2QMZKTEWnF0eB9K01/s9h5CB0zvpTSOqt9HmFzqnwXT/+g/5406Dm1qYUYSlu2HgRPcMcI
XLo6KbZyOGhJF5KPqgbj9qO6rP6IveaOZa+q7WMDgY+hEslS2F40TsXVGrmjPTsqu5iTWV+/ipb8
B4HPPkA+iOFSUoyQK/PNdjpqJoHQbB0okWvz4NnYuqzuXM/gvZi3HaYue6umVAb8aQ3C28JjENF+
UlqPB6/5ZEnLntRWFw/9D/kfH/gYleSYrKrzbZT9Ff5fm9IW9D1pOoqqd6w8XLWOmmKQy0HaVfHh
kfzu+jljlZy9AnCorOvVNMC1hvC4jwclYrrGXdABt7s1WZAib8syOJWMvswvaeXVp2ZWyxgSahaL
0HZiW+5iUVVEN8MGotSqazAkeES1A+tBZgceMNkHwnF1gCMi7s4ED2gkFc6dcaKBGX7z2hbjUbdj
J2MqFUOmJWPLvs+TqvpTIpeEiqxK8SAVuVJ5uu2G6WJF8qIiDhxvlJny6mrHWX/noKhLww4gzyMs
Y5a8DVOCMkjnCsEjpEvxzaOlkoKN3lBlvOKs6CTrYVsMufxhgXB6VoJMROP7adK7jvVev1zZUo19
WGnSswLkiwTtcPWobrDMyYBt1SS1EPQSBdJJFTYq4tTVt8LSK3X7hD9XAbfXKLcUJgvDj8UuQlR3
zrfWg63D3zj0UKyVfP31v2OGfvmxwW0z/v88Z7h8lp9T9g/1zPYF/5ozGNZfbJSxT9IiILpGdv1f
cwZD/8tmM+FuWWUAIqzNQfH3nEFhR0PfTyKWa+oWWPPNzvb3oEHRnL/w7mzLDL7IMhw05/+D5A/o
Pf9cjgAbRoKDF88wDROT08/v8Y9RQ5znOccQXMfZRUPIs9GuN52uqlFcxM1LChV44vixpjB1TRnN
pWsdaa67u8wjJqp2dVLpdVk+2YzHIwDM8tRq6hrUidBuOk8jIstmzpmsHbtEc2z7E0uY5ihEz0jf
g2I6tWdcvmfLrvTfure8k+/tt2v80K+UG3Eu/KYZ2e1PGF8wzb+Yvbrwm8yQK1rzVPLTxaD5/TRd
DTlbwSLq9qgwRNgufi7jQnjRtIxnFekobDDlj6J7r/BComRloqqk2nFhywFmp2MSairhrNjiJFAP
7NI8a8LV40YYO569QsZPbfuJdZACJ7MOg57PZCHb/PyWyWcF28FobiHtmdGqVk+zXe4TUXMUrAcR
twdAUAGr8AOb/MIfOBFDDjowG2l6rRlUyrhbA1bnNF32xVSK51gJkQgj5mDrTGjTa0q4VWvM/lRm
YVOYQWKLj9jGGVz1ECVz6Lxq16VEZjF0V3trOSwWlqtK4OkayApHGekg+4w9f/ZckC8JQXxVYeyy
Oi0eapmezSb7knjNzpzVCpBtTNV1a4qdHNQvAzQRxfA3EopTqir3onqyKAysKhqh53pw/apymj6l
NQ3MoM3kwdXkLYqKk+hf64LsM68IIFizuDAAqepEx0699sYnit2wO551r3+o9fpGTKy3jVHX9+Vg
36318lsCUw6Mrj564zwyNp/hoiyHoi/awImLExZxVF9r9Q2j4Csxretq81lC9gzcmsFwnikwVZbp
D6IRyGtmfaSCihASLmhNVyOCgIdiCjY6oIs8lDmqnWJU1Q1/IPNrriboW5OxPJXEucO9McHLTlk0
GfGDtMuI8cyuzI0Wa31WHFTR3XYwhKCFtF/xoH3VjRlALDsaxXDKHSLPY4/FnmTywggKcC4yrruh
KH53mXWPM+IPMvMBxkQ/h42W/aaqRQzP3QOpj10Mlpy6y55ds38u8u42EeqjqfAvWDygJ4Vaoutt
SQaIETpxemzW9pTaNVuFbA2dNbE/R1P+MsfxbfTQkPtzrl3lxDTGk09eQ+aGCw1ZYaCkpbqfx/13
0veQQKGzq/ZjhkJ6Q3nTZhk1ug110A55on8V9DynVJFMwWePoq0RiL6V8tQW1qc+GaGsYP4M2m5d
jjBAd2N2tyZnnDDbLCaoM3e3aIeYWkN62re9WCc9TvZiOLHYWNF2j2DEgoGxPw9/CWuLXRlG9Fru
jQ0kuMqAFK9omeUHs8ZlN7layxuN1Lsk48xAple+Gt1jA9lQYp7M6Z4gz2BTRVFb4KpELl+ykhOv
o2t/A8dHb9SMDuVlZrO1ZSSTqMbOGxpHfEz9pHk8nvTMGiLbVYf8xSQD6mHZWAOeQnq55cFlP7Sc
RrmWCN2NJbO+rBzFcxaZnDpMv9htu+YRTqqafqg53NetMGR+dr918fXV0UTVvjP7w7qXZmacnTzy
KKqG2rYSziFe9GWhdTHi4ryWSwEyd9Kh9agqHFOO1DTll+oT45cUlXtVPVqGQFOU8Z5xiqkgHjGJ
s4eP6sFKrUbCefM5BezXQxXZp62JvLAoZ303LaqQ+6417K9ETSjUJbELRkhcycjpjAEExqaNZAkt
lsxBASCXZxpkAwsldQPVTRX2g1Lm0cp9Y7FfB5UpWpHAt6p7gwbINMrmDjyaE8adhJBTmsl7xUCU
FE0eeNdCTZYm0MzMsb7EEisxT7mFtOWtRN30CWbxts7Lq0l8yKVBFP7UxCxORBMz7Dbt5dHQBNZA
MBvvjXTrAKnli+FVuQ9I4tszTXHoxVxdtX7k0dlmiJbwXW8+0NycQNl4p3aNlqnz+7k499Z0Mclf
89g1VnB8bSRrIJQPY56HCRkjqtrcTaQ8jJ63Lwzed3pcRcRVyEm7HFjYkWDf+2w2ayg5lxEAWAD9
9CljlI33LsZZkYWwZpybCfnUbuh+r2Z5cBABQF1ND1XmHCZikVqkGwEoIKiiZDVigWGGa+J7VCAE
Ih+PTwrMjlhOjEdG68NxE1jtM6Nl9oF9tPIUHUnDfbFhTMqRjDgzO3WrCKYt/mMeeST1NiXWMr6A
/4lQHTwy0sFa4bgGKRNpdQNkwfB1qE52Mt+XCAaOZlmeK4mjIjPn2LetGOjcFO95N/dDMwioNd3v
uCz/uFTzYJC07JCOiwg05ks0TqiBOscJGZ/PO9buoZh59tapDAnAq+6maonAov2Rg3JjJv0+trsA
Dfqtm76DLO0i0CHnqhN3fY36Csx4wUZiyfI9O2Gkkuz1XA9X4nwjxPpglw2MEIGHSMqKS8ceyaNm
hyLWg6PKP+pC3W5U5bXmB2/b632nkcCNb+dmtIZbR9KoysJbLARlTfbkmfNnPF3jokh3Vg4kYCLu
N2W87a03tDfBUI/BSLnEVeqO33AUXwgyohlzOPz7GYsLtCj2NbMROWmNRWBpn3tnZvY8rrcxebgY
cZIbYjwjK9Pvemgs6ATJZVBmVu2w0/ejmT+t6SeWrRDiVjSuEJzjiSAXlTmqEKd4zt8xj2JRwUXV
1Fwv7eAdtT5n2GYuIdGJ/C7ZQ0dUKqM02+FcntXq0LkNqDthe2elSP84xhqCvvkFyOrgAjvShYaG
DsFBs/i9x1RetnwAhmUo9kW2vAi9jZYGdKWqHRKnek9ieRFNemhjHhAQwotS/85Bek1VFZYjtRgo
/V3WFK+G1R9si2cxrq8FaL6dJJE7cqE2HA1r3httwyZ4jqbU+9UXUMLhL4K6A1QqWriPtE0TZGjp
PXWzuMGAQ33zzCY1jNG29tNra3QMjuzyZRAqt+DVW1VvX/XNsY2Vg66TVqJ4PtojH035q9p+MsT7
8oqUq/+miUf1d1Y1Z70AvEL4pTUjeok9AjiUZ+wXcQhtXt+DiKlexOS9apNaPvJMQlx1uOVgJV4a
S2XmuqF2jVDtKWnIzuH0zdKfzDO/TuVDlnbtEnRWCiRFvCqtCwwv1rZIgXpvNWZMDV0HieQoZLFA
xcd0Q7mtcoDl3gdDEr04d9l9lVlhPsJ/67I19ZtsTe4m0bxabnY74LgPLFArfNTgLqc66Z/xcB7J
VWN59Dmb4ix69xacmHJsM8GuKJeHgii9lXQgCwkliDpQSLJj8NOtb1M2kp8qP0SJ0CJptSQkDSgc
nH3ScZGP6q3ZIzJF7wXFUW/j53yKD152QHLwtlb2fYlUMSDY6t2D9of4ZtDTA1PLPlxi595BVBCo
hsrJ0DF2NHEWo4yEiEhTHjAV8pEoAO3i87Ow6G/sW5Ru+8QjrzWz1E2fUsnnpibCHbmAuX4Jl8Uh
p9cy3hgQiIKhnckH7XXUQdvQqKsnNL7CfJKSK0YT1l1D6Oj7qnfrHzjXQcYYXdWM9JLzGQrlcAe0
6XldWipr7wQk6ggkrN3lOnRHjZDZNgtgT90YpQOPwo4kywIL4yKBFFD4K0e5X1Ft7Tzo+S9luj5V
OhWWspzbfkI1GssBzQ4ZuJn2qsT2WToxpv3xKHsZlK5S7irHu0HJe0Pgzy71cjJA3Nehmr9El9+m
9b03WL/iLNsul7d2RuNZuWE8DGHucj1N5Ak9WVqtHFab+VVnlkc8iAe7b84AoC56nhCWNILik4jG
sqEOYS4+oum8VhObtrgOVlOlT6BxRQoGTUBAFNx19Hd+slmBLOdOuApBq2bgLf3XWDX2ge4BCXkv
/NZODl2X+8JsyOUQvHidte2DRjJyNHd+NtSBZq5y0Vz3xZPHJctGbC/1eMMxPlMIngbk2hG4PjxU
LUNwNqeq9so+zgP+ZunXujO/rEw5TZxfcV398moWXsT0YDTMwt6651p5svgi0CdIxQ2dHbU02QFb
444l9HAS8/BaGIqP5Od2FVruW1L7M8nsdzKr0ZDkL4M33MAfIi5Yy97Mbr7ACeXZ9g4Lb4sdH9AH
U3F8xA4UI3oCk/IW1hr3qxrC6gR7SXMXQsZ6bZvBe8mXob8xSM0jGHz223KI0IJcmY82wKvbZYcs
tg/YSb/awvioS1MLHC+7xWkPjjgLZV09p+28wNL0fC3TvocehD4ukVM3Xlt4pLEjDy0ial9V2mAS
5p3rpPKxNesol/gCV53qVDjivmzdaNpipI1s+pOskj8x1huOCOR+vc65qnqcWN4whu2sfwLehcC/
GN9xypStsVIm9nMFRRrOuLQKgIs9q+qG5QwRUXgzxuqszR1VovlpOjXniOfS4VvLo7savxLZPNHe
M71TfGdkXOdF/TBEVdni6ytA6DXJwzSICLHUw5Qn4ag7oTXljMkNRpfy4E7oc2LxJijcS6yKQ0eP
VJcIxs9eaUayL5/j5qbuqnscQi2eBycg7+EgTbhgI2zK9Newlvtseh2G2LlINFu7frXzj6IgqcHU
AASDZGsfEhvctKzuBodpcJJmKt7prEx/J8awXlh2s4MlhlM78okCvtjnA28wBckuJff9mI4xK6QM
hXWn6eJO1Vb1pij47LVYWf0SQf8rs7qBTChXPZaOvQRyoXmO1/XSVpS4psAa2IGzjqjnUzpqPsAZ
s0TiS6duv25zW4voaBRYv2IzZXetEot9xAeLb9hq50OLfWEvx/iDFI76WdvI3QaODNb+ZfvawZjY
p7IaIxg62b6OhbtDMNwdzWJo7mhhtfvYUKZDHNsWmrYx5bWvWiNKU9d4NtLaApKeqm1B0sCiP1hr
nFv8fMLWdkDkrKeYq+wkagcrrVKbxA0h7giGcsQ9HhcWMVmJXTQ3XC1Fu3fydQPuM+boin64pCLV
ruRXTqeqdrMqUiFpfsMycnymlvORE6g5Jl26HMcmUU4r2xwbQjLpAIz/dS/To4WsOsg/zvxaeP+X
vfNYjhxJt/SrlN092hwObTYzi1AISTKoyQ2MEloLB/D080VWdXdmTfe9U/teViUzGQJwuJ//nO/M
OVxeOT63FL+QeKf0YdXzMm8xsKvvgP3UKvYsxy+MIdgy6ByvxyCfPlPL49Ar8mlNRXNWLVsM/d7S
STgFlbyz8ogvFW5BCbKtgxOxdJoQvCjXw1vYt7bvWVP6zkJOkiqL1jVTtq3LoJkyF90cv8jSVc/d
wNwGErlt3Cu7m5YjFSlHwxiZwVAjEWxJ3sdbUcMxyzmqtwmR+daiDHpJgJfzb53fuzwP80UUJ8Gm
58OHUN8Suwm1atnrvUBEcgaLWhKkwoqlxDbuEGEYvKSzdWXLznkfZZ7ci5yhB3kPmfieqLRNJUVw
P6ioPJRJZRzzmBZ4ctWHVIuZTsy2YAStmfwzSpTd2TEr8QrsrX/BtSxYU7Hjnh24fvHCVXn2HkLg
dlD98XxKdrdbh0BdivhNeTowAqrfrNj6LERGj09cG+C1g4C8AvUFzQFDY7q3tDI5YuJsnrtUTbuk
N6yDFscho/rAw9tSShnsDX4rAz+CqpsMVyjb9bI2njg/lcyLeMgEwtnFJHC7YN5Znn3WLa6BovFu
RwqFZND4dRPsFckGP9KBZduu7hAMxF2c77oAI9RiansUAIh5rrvMKFk/VHHKMhIg2QPhhruA6bDw
fBfK9IqD/HBva3heGtcQeCw41xeXEbbF2aMINl6niaXJcdo3EXCNVcLI4rZUReQLPhWwvfT4cA/4
GKvDbNWnPYedUGmBjw+YEYlb6WQ9IlCTrqPe8A88DYOn32hUIrIPKA6ZoU6V5hQLmWbdKvW85Awc
2jlppnNbmvkmd4vzNDIS64y567dlXQ8h5sneOY24hEkBZW1/F1JllhYAUbBPRd0uB+lnLsFc09eh
ESM71NAMs3WXsqSCAWj8ajTfraCbGNkjvp5CmnrGxZTl9pEdsr4uJg21NTckXecxg/a9XpVgFylt
9O2G/nqyaUX1mckZzXN27JBvdITJ3xfNWQm22lJylmIz0g8vUZXjXJ2JRrL6EXejXmjErBXrzH/n
umgeAA5j23b4d/c0nifrWHOyI6WRw5ZQ4K7zAKPXoehPSlbu2tAHeW9Q787WY3aHnTLhvkJyD6Z9
h1DB4zWt2hO4AfLJcJ6O2HkYd860Bm7gZLArBbytI6p03Q5RZh3j4VkUvVgPYS/8xhn6d73ucd4r
TsOJzUS7q8u1Zw8bLTJ8pr1HOKbqVhL6ptPDEOOHk5WCvjX2IRyYL2RsUvUXKLxW7zhe1V9WzMwO
MH2S8SrCZpnFVnQa82g8zHaLXEJOe6iXFXj2PfPbG8u1KjY/hKfOdFfI15AzmLeoe3ymnCExxkAZ
Phg6K3aSNsO1dMJHs68f0pIxvtWFZ33QMQdokmLWuSTYxIEeuQO6g50Qy9Mbrm7jrpP+DI7mxQu0
8gh4CdaDk+1/pIIMGb8auhZtVda82HlyQ6fd/RDo3ywjS5r3FmxLOYdrVwPRejYWcGRNU60Ivj0j
gfEjU/DckXhbMx6keSJJuJZKdyVKe0mRH8ew/okRHwM5PO/H2nmRpXmHksRUFIcNLiHjRo1MuoUq
fTAeyzaluyFW1mNbk/UPZ7M7ozPdxOQcYrTVRNwbs+4cyUm8j6x/QDLQezXLrI99odVnjSQBS7AW
ryFz0o6Df3ozcCe5GnRrB70umkg5yUC+BuBewESRXlDz4DzEjb12W22Z9uIeAC1GRNe9Hlt2DgQ1
PzJTXgmzrAi7Fz35qBJ8eDKRixTlBxPLTcWqvDL67JpCpHYd1QHIZmOlHHWX2WaHH76obrFmu2tp
jsc6lU/FbHy0lOx1yUMb4EwPyjVYXsPPHIowmUDAz0Bz6vJsSdJywtv1Nns2H2LsPCjhneBn0mmK
AECl2BIVcV7UQkdMwdZHFeMKHCpk+fJmQOXDKb8dq2rNW90wbOWojUGmExvOzY/j5PBcz82BoHWy
9xRlGKDXcgRX89apC2j2BU18fX8deD32oATBC18SjORoGWcAs+Mp+4raoUGLdG4HUSfblH3aEb0B
70oYn1KdTZ7rksPEsnVD8oYWNq/5wu6WbylkLW4QiG/HS4bDHjgrB8q6sy1rP1WI23XseOtO6JyS
1ZaZjvnclwOnguoxs8lnI9OvOjf/UnGi/CyquhVPpkRc00apPZBfKmjxCOzcx1z5gnJw6Au0arLT
j67saSsax60Y2nNNvLbqaZCaA8UWrcy/2zBB3hLfY6E/uTinVtQiMKA2k4EEgBX7jRulGxSVBxWj
mouwPocCqw/y83zS4qDe5ApSAsVIFUlgh0LA1jiW0/hqZ9nOC3U+OdQwKBDlPWq8hp+TFlA77vxm
NM1lO7UMjxhm7CySRqXZ1nRnBVZ5KnvbwOZFA3rr+pC2xUroNZ9csCwHiUtYzyy0nJGeQ0wgxeAd
abKTJ60VpBE1V53HXteWneAUG3nTZppLk0KCCE5Y36W8w9nlmTvTMJWd6eBwqYCSGGOwjtLyIF97
K1JboYR9ZRTYMWlCIH5sJ9SPDRDvKPZJm+XYfbpNa+1mLW3vpnlIX3iQjwf6h95nLYhfzDl0r4I2
2BY9l0uo2RxPLjTuGYdTWGEjdfZBnQbrOHBjWh/xBBipwT1BW8zR9lJtA8RpZWblMegLv5+rNcSu
t7FGsEP20JCkGIx5xnTqLPppRvUlWZfrLH2OmMOUjIdw0aTbWTJ+A5e/pJlSrKOot07S5j6tRn3d
mumnTCLserxrtnkLR1FiaqQPddPZ8G+pp9MRqvXUWCtN40uiEFPjHBcYD7GmAbOJuhY9uvtO2vp5
Tr3o6Dm00uGgXuQkODt2GAvMJ4kvSXh3ZrIvarFrdQtVmyU64oQb6/PwatVasx6CFp9z4dKsaHwM
TnzQkmSvJ842yVLfo56JVBWSSruNFLayNKiPsRbWV0rowZIeBoY5kqUam+i8YqQx4S8LyWbHHota
wptEuyqrY93POygvGbvW3trq3rEwrXyLfSndp4GGhacCOU/Y5H4K8ifNGL+ZYvF252tbFiVL+2WH
ED17CEx9n40rI2/Y6itxFyfxw9hoxMWLaGfW824ag0NQ6Cersf2EIdaCqd8hNtWeB2OLBox76zLX
3HR0Sq8SeOKzw3QjSangiYV3yHR4DxJKTDtD7Q4VFEF3tPQ945B7zcNp0lf46LX6JWC6vRqcwITC
z2ST7i9yKrmdENNn32Y8lslLq77rlmGHxqVPAIRysTm2vrrQfm1ogWgccwuqSGeAVSD4QvF6ACmT
762KG1aGV8Yw30NTfytF8yJGxgoE3dc9ETEVXtVDxtda2xOo9cjcJKHrrujUXHgUKEuj1xYB2zO2
DeQJS34tFRvnoU4gf/E5JLHaBOHFRA0AUohDF5r5lrI1jf0yUkNaCg4Q8JrMgqYMfaPsmsD/vPUw
3WC5KcUyEgT8OPZf5WNOcYuFATiNx/1oGKYf5SbVJCn6spr1aKXhcL42beOjZ9oxtHi5UbkH+g+X
tgzocIr0YtVW86uVlOckOVKiss6xAq7gqnOAycr7mk8Bq5nOAq7b93rK65sSHnmzaMjjkIXjg+a6
swbxbYuPZGjUe8f8cGM5YPTTGwpJnEVb0pfqOO65saDOOsY1kIeIkUj+mMrAoEptZsc93GnsNbZQ
MFlw+reG6wvct6ceDQTZpHYRqTv7LGS4nWkY5Md8NFWGGpHJhJxHO8XWKIK3ZJEIGHGzAmd9gFhE
kEsZ3/a8KVreMfbAkghZFD7LJtlgf2eyKMPznDNsxCS0r8P5NmALYoqIuTMjkjD/DiEAomjjphKz
8q2ebSuPmuuaRd6pCt9wLQKGEBAvTTxFEhxClR+MGq8TAU1KsXDCJYWx84jrkbdosw8eKCTiPLPa
FFrrlzHqektT6cqTeG45nbA5yItrbq1LPm6+5Sy0tG2GckE5m6uuocKgJBy/kI66RwFG7uqrbUAR
rK5/svHf5pF2KirO9kDKP8NWnQgkPAHK5NYzvOUQ3TARwq1frVOdBbmkBRUY8LFgU5g/ZQq3ccAg
BYIM5/c+fsz1bGPMU0hOUQ9u3bT6UEZ2C2t8QRJG7Ez70nIVHzy4T4kePsPVw5itV995iR0Bx5wP
lwUGAsWyjMomRH8LI7Ec4hPOy3dal8qT7GGG6a15gNrQrzCyr7UBVzzJhVdb5M0TZUuDrzTEPwdR
CE+ls+0m7YXg2rqIaiQ6S63wgdCQRb0p3sK9mX9mSXDVQWr2poin43gfmcDnhLorITk3svtG62Se
Sf/CktbXB+Um8Ws/FDcTh1UQtAtRDet0oACid2v6HLqDrHrS9y8hHYWVm+MdoO44c87IdjCd6PwO
4vXFGUPoZBkYjU9KsuZkOrE6t+6GxOsu61iTjAl2xBBfdYO7yIeB/3C7q5au8ZIMHXaFa8YDuyrR
N2NpfGg1637YdCc8hscLpAqQOnLaeZAt+0wsHUXYXxtFvRqMx5xO55DBn0ftAFCTbhJ76kzYCpgQ
/3hmcwIUK5dSk62rPWt1zlxZHw4tZvUxnXzdAHult8ekDDY8ZVcwn9qdLoHzD1vh5mwiufaozumm
6GOCBteVFeoaDFs+PnGp1gyd+xYtPy0hyPWmtTErHuleekvJ01M01WQdsYtSdTdYUb3iARl9G5Rp
WnDilqOd7jjjL5rcXs8zlqawC3eNPZ1IqnJngS2r0/BJaMM+1ZFW8jPbTYXhHf8faAjKMd8sKgNC
U7vvoI+IgUqJgNHuzLnB4GzR6IwN5KFvzF1lQzGcSXQvKryuLS8zl02+Klu6oa0h3hYzTgBYtW4L
7z9o9zmEzwD7HeCeNyujFs+hfNm2stWItm8Xh6EhdU3Sdrbq6Ky1BZy1SEzj2hEAz+Kkmr5kwNEp
mMzvMSqWGZUOmVXdCi+9m629V3SrKZN31NpdYQ/EE9+SU7BhVIxe3K2pWscWURI6aCJO5xrnaJcr
G0yEty7q9MrI6vmhZXvKAhkhuCKnUOgBpYe26z7jHKrPHy0bp7hJ7+ipvHNbtY17lzl5TgHI7NbH
WvTJFZak+bocxsNIC9pCDz5/ctX9i2i9fiEdl9ml1/HiwvthVIPcetFJDU8KUFS/ZuIqb8BTDLWd
pcuxrqc0sGvfLPr0s3Ca7KkeFUJqXEzOcRwqor4YMzq5Vhmj3vX/8EqAJ/zySsBhEdZy0fDAM0KB
/hNPICZTRBJBLxbY99o3qkz4pnU0Qcz+eZHeUkujfSLbu/cZxYF3bmeoDYPLljz+bKdfP17Mf+Kd
/6Vb9An89M38P+CyXZt9/VZ+/3Z6K361X/74e78bMCka4GDoUDQAtQ/zM40Ef3dg8kfIc3yRjgCs
iior+G1/WDAt82+4IqHNg5g1XaTRf0Y9+SNh8hh2cHSa9oXc/FcMmL8GPfGjCC4hoBuuSw5VWoK0
6c/uy4ZEh5y7kMUHcB5z8bexAcgF78xlZcQb5oSJ744eDXAVtLKfPq1/cUdZf7qjLr9c16VrMB0h
Ng0i49dfLgCM5RJDG7Zl/HK9BAPGyiUaNh52uGsJYzB6Rrne51E4nLXeBJ3Ux7qfCdXuW9dImT/n
KX5ty2RGR2tddugU/xMnyfMwEQuJoqgWBz5duaqwslJbmQY3sc4wUymtBAAhSnNBuInxemN1T4gx
8QQVkZRPPsXyM9YH2I9sKgh0M9jhIK3Fsly72VSRrm+mYxBE0D6nPH7tLhR2ToY08tHArsZH2zA3
Nq62N02QVcMh2XFOvywGlO7UlFk10im/p063Tq6lONv85678ww19uYH+vRt6/9VQFfDL7Xj5C3/c
jJJGEJupPpgNG6jEj8v9D5ag/Ju0QKZcCC1ESTmP/+NeNL2/SXBS8Gc4egABd7hM/x679iDW0K2B
posxCSzNX7oXLy/s53X9skzA7KaMhJcgeMywHvx8MyZBj7ulMQdsKbzAxayVcKYyraxIbSryWhlZ
yBcigv1WuhdoKpePy6APTAsCpBo/21TVL2NDByknrvQ+UH1O8AfCMVc2gcqkzLwXM/WcGyKmEvi6
sr9Vrb2ZkRN8/Of6++P6c/7b6+8qDr+aXy6/y8//fvnpmPFZayGGQhJ0qWxgMf796hNcRq53wQOR
6qcywhE88v94FEhS/1x2XBUs9Rc4PVfmH5cf/EsQPzACpIEa92NL8he8+Gwifrn+HEPH1S9c+0Km
ZzJk/Xk9jhtiPCHzgyDM5HDIafSEXwPEGCRw3VifGG3YRrZE/52tVk2MAcq27sSegvhA8yEsY/YG
Rj2lN4HmYVwOQLyZn5E7xfWNcg3tSiQM/ekdrAq6wFQdPGWVi6FqtMfiA8NT9N4CHcbQXZBkgUgC
adbGD7rvRVOG70rqVXgkHU95luxKXwobiatgQnaYBPO9TaDnYlQrD8L8bK1J/STejruJ3PLUNdgn
mWx0D0jCNjdSEzDrlElRz+uZVttLk2kRzd/TDCroaA+TznAL5A5Zc9tJ1hWIq3A9IhoqzvYoJMKf
cC1dSq9RCr6KOoNeThCLHI7LdKZ0HQLOqoDHnU9OZzCyD8bgFTsQgbeM+KVxZWMxALA09Ak1Qbkd
Yaqdh4ZQoaNZwWePn/GpTiec4mS5i3oxuQUOEWqL26WyiVkCuyFoKOqJk6DoVXST9hjskPBBlpQl
0e/VKOv6cu/HQQCE/OJ8gfcBwDqp5G3VQMnpwtA8gBEO4mU3Zc+TrtFJVGr4fTiPumJpTHb+UQ5m
SkZqLKI7r4WwAGEZzIBq5LDKGSG85kZIYk5d8nwryhfzgMNm0+wCBK0cLU9G4zKa4PCAzw7MK+bU
bcUonI6IlZn0L7pSqI6DS3xWRmjjUzf6cQn3sImkfRtXZvVhSu/i0iO1iCikF8+seNGWAZ5XrPLR
mR9nZqWf0LU8HYObsi+SqyBaSQiAh72eBBDIcZXfgcgexGXkUM7BFjGMz8pWjIFXdMaE5X02dIh3
FnmtngFWM6bHHKyfi6bYuUTlesueDFw+od0abyopck9Hm/Ha+aqiSmHCB0LN9BLQOV+sRqklFQtt
nWKoaM3yfp6s5GDWjbeCAXYcyvFEWO27Bz5B9xlc2Anw9yLK4h1W/4lJGBNROkJ7eEFetx7d/pgR
5lw0oO3eE6u5n5oLkDC88PYrenaxSrkfhN/rlTEiNHo18qjO1H+bqtnFMDP6IXHMRRRlTCfDkQN/
pD2S/X1MzcDwS7NrN0RW0wU7mswXdX8cK2+lq5ghAe95O2WVL1vnMRDGuizibetiy5eSI3RKOTj5
3GZcI859tmPxjOfsvbZhFkGbgYUVbmjacb9Q3j61bGYMF9xo0yzviga0vKnm9mLI5N5HyAsqoNnG
hOSAMyVbwcP5xP+NRjwF1ARIRSMiXsvUqkic9vr1XFObHAVau6SRGrtFp+L3ge/7gAzr23l49Ojs
xqppMacqKRhiUul54atZO3cqYSKp4uyV3txgBerdXQ1af1U5SfhSRflZSnc3J4OxTfSE0Wff7GcH
ZwaRw+swCrZJkD1FIZODHMQ5xmKKzHHeBg/oifZtW1UPVqVetLy7VqRS07Y7QGTKLrglBrxl/sCq
Xi9dMsB4NHWNYCQTMEmrbsm3OE57Vdm3iZpRUslur3F82Avs7mqRZf1AbNmUaznnI51aBcLzIGZa
PWyM1ZgB5JJNe7wBSC8WhURAS7LuFRowte6W/ekmTXqqZ5Fdkbi4CYsBU+LA+FcPbO/YNgOfiEO4
abJa90pQDspw17ptWh39TGxgdgtCqmZ67rwOfCPGIqgeO5Co62QMXiLbfC88oO9V4gkobeNTRziZ
dYJ8BBlNa22TdD8BNlnWKaXZFtjybTgM+HcsY9U3dXORp00+BeNkgJeHsCuTfe9otMtGkqxlOpAN
b++cvr2pGAFeAQ2madCZP9jL3ea6Ve/tIWt8RpXPWRbmd01JRilTI440wYgt7qTc6gHUAH0Yr1yy
3yg24BQqIVaxUR+70Vx3EkZrm2pUhCvDb8zwPVe9iT/FvM4ogi27Hj2LlPw6qXUPPTJ2V1E3VFtL
NQ/t2H/mqH5pGh+KCoW3nvrHvDReWpdSCRYb7WrsJkoaYgIfsOrODA1G+CDjA8UQQBRMHfryfCov
C73KfIdt2VJHkp9T26GBa7IZdAd+bJp+2uvl1o5aMKfDsKQ924etssomnDhdrd0MPd5vke8nBimG
Xu/aWWi7oTDPrG/5lTPznjsXKGAS46y0rOpzKsYHSxTfsp32thmtJ6IS8KvK4xBPnt/oU7aZC+2c
IUItHI9mMG3UdjmJt2pou/eIUSaBg5GOScqOdWklS9z5DnSS+qOEsZBf8MnQgT9gJ09wbuLiYDYx
+Gd1GWq3cpOK8HbuPWPltDYqIhHmcQY2l5nnMrH2tnJOoO+SmdEsJZ7Flkd7GhN1khnLXSFAu3+L
TqT3HTW7gGhCPA3mIhkE34CnOHgZ5Yx/oXSEdqEMjh1evcgx2iX4lll/NCPc/gFNKQj+2HG4poDf
dTXeCKOZsThkHVC0AvheXlEbGzpGD6RiduPLc0y5mevcQ3tL1bEDk7TjmJFrFmUNvRXbZ+nmpVdv
BNjpvvyWeu+U+a5myZAzTlEvwpQQkGjRl3EUqmSV8GJbdk6SRM0h1lU4v5rEzkcyKqARXd0fSepl
0jfI6Fk0NhulHAu/7boRE2zYFluP04J84MuT5QCETBN7MUXezYiH7YxbQ7xD0JPVquJZIUFCoFmO
d41jpaW1dbTIlos8H4wNNs45tJ5SdWH2G9Rw0s1W0NonzpnkPtTgNRpKdDszKUOQBjx5LW1NNzaz
lZUmSInnz4SEDFTZsnwQxIkz7ToWTdzqO2CsAuxapoZuFSUdqGAefHSxz6T2pt406/GYJMoFTBnE
dWTeEiDFa0Mv8EiLKWPBxGekd0klGCF2RAlKkPM9hNEMcR1xejrlUvQ1sW9myHm9YnDtuHy8Bt0i
1EyDMMTeXho4A6w0N6wlE0OHdSGdedBcRUHTtDj8RcMi2yD4nad8mpyl0dbUX3QhLF3spG38UujN
a8eDIH4gJ186d9Q7Iuy60qzK99jkQl2zhbqBq5zwPJmRMX4k88NT1GoG4USvGZTDY2dWGI5pDKkg
tvktLiVGhDILcccXDUisL4YkU3yjaOzonmlSGPMdqYARdG3NtmxJZ4a2Nk1CPCvoOON874aWaWMP
0VRyPbtGBuA4Jn3obDrlDYsCgl/kp1SE0DDiDMn4VOSyvQ1yi9KYsLX1Zm1TcU3B64AecRUN+FEW
Mexe5ReAl5n50jMMmxmw0JbsYI2PMxCJ4PbGKByxZc5JlpAAXM36hTqHCxW/XsSOZsWdDvOmMrxL
zknjHB6SMy3A9KALWxSrTtfNFBYOrRTA13d6VUjzMVJdHywKBfd3VeVz661HJypprI0H4pShgQlO
0d7L+joTDmw0u3mmrQs30kgjUeum2T7vJBYqAlt4Ear5iUlc9dJnSc9ejZrqxovXY2tJX6UJtemB
FkIzGUEsG9GIsyppwRq1nXaE7lPubDs1wZH0ajubo6Iswqlvy4zVzpq03sKOrlYdH/fexvVGDMSV
WyfDiCpcli3epbb2IhK7cGQZ9eHkpJSkpnkcHGl6cLM+XzpB1m5oji3v20yjike42dItK/NEI3mG
p8YhshlpyWMyOuJIH3PzXUw1u0SHPf5XRtjku6kAlC6AwWnvbt+DBAd8Xl2R+U3Wek4NMObBGaZ4
walBL92efQ+O1cihvzIF4/U+WfFl3MAyAh0SA2Fed1deAOiE58p75QJvaLG1E+ep3ZsaT/k7Z9Zo
XTUaYkOZElodS2ZDLc/KXRMLEK7R9K6VltoRN5y2VuMRQIrBxC61fsQfF7IwasAjdqFris1UD4BQ
ZPHMYwc0GZCCZ2zuZDtSpl55FUSPlcjHlZt1B69HszYyZj9dWnE8cXpbp9Se9WZRDMbw5LVULDVT
TGKDIxSZRtvcjnX31bp1uLnEXM5K1SBDhvwYEkDmTMYYJXV5lqdzlsA9cPBvUiovV1LV5sMY9w/A
3KJdIkhiu7m9MUOHBEo42Gsyr/peD0nCJnUcf+Tgg/3AyUscsXqK+K7jd0ra7K4OQWRKZQJ8NIfq
iXfCFpUexMEv84HUGQdK8lP6fKWIk+0gfTm88YHokYRHyzvp0s1/lJjflRgpwBL8eyXw7i0uut8O
cde1v70Vn79dfQ1x+7My8+Pv/yEM2pK+EEsi/8HJseEe/IPHyAL1N9c2dcjUwBLQq51/KoOwEFjd
hRSSv6GDk0aw+7s04/xNeLQcwla4yP9oNH9Fpb/MHX5WBi2X3647QkrBVMKh6vhPymAVT3rscupL
YLef7NJMbw3q5qZV7oTyJhnTzI/cMtpbJfSytWGVAy1aLZjFBdwl6tqV1mGMI7f3UQKz2ohRTx/j
aYK86pbWdCU7Njy4RGZm9rmVa4dsrF7dcBjfbR3mERaDOl1S0NJ8mbrZr376Wv7FGEDnA/zzm2OU
gegqaGrlkP0n2dOjCoIB+TivQsuO36Bc6t+jbmvHREoTD4qGsrTwyD9oAH/uPPdy/PaMOX6e62EH
JtPqln/9lrmuvoq7rvn66k5v1f+6TMM+ympq4jDqfkhs//yv6+Gr6frmizFQ1f626YvPty4uiz//
nV/+ifb//Pjj8Ku8DJV++Y81GLZuOvdfzXT7xTL7+6/74yf/f//wt68f/8r9VH397//iKy26y78W
8rJ+vgF+NCb/+xsIsMifsCLcb7/fLyaKOIKj5150QtPT5T/w7pqOkM6Uy71cqIaNXP5PrghQeKZN
gi5N27Qs4bj8rb/fLiiglLhSRnrRP/l3rb9yu7j2r2Mtcg42rwzGPHeKaTkMl369X1xd68I+xcnY
jgIKYpK0xSoD3tw9G4pX1ixi0AEFdmr29dCVRl1h7wnr+uB5Wu/5Fluj4dYYcaKd8qRzkp0Ig274
jmpZtge8dcPay52qZ0Io03YnCQ0UmxD1Y+SCDBkBkcKJAgy2WdE/OimO8eVozErf1nNT6iscepH3
XDtUBEbM1ONC3bk1AMRPAkdAxJncO5G9EkWet58UB8fXudE2FcSiTMWflKNeEsJ203i7hLmAeU3g
HsNwhD4G2SMxnXMczSMWooKH3CXtqQf3wgEjeolJj6t4wl6gvI/SUyf8ZvnKaNJzYGrHxoiNYGmQ
oYeLZiF9+Xnf6ZJxGvpWe3JLz30UonntPZrldiMCEh2pNn50WEwPZhw9mXXn7efaa4kZW+PMR8pw
PsdP0tPAMVfGgLc6dFoyT9DKHs2Sp/ciMHCJbzLi0uFBeWm9d1xSqo+mlmizb7dRu5zjcVCPM/RM
bJW8g6bYpVhKrvFFBsfedZwW2JM27siIY48qYBnsWmln7TKqG/2+pTQPETIaoEgy9XCDHWwir8Qx
bOq3Rm6Wl3AbBHZ2A2U0vicgE8dNSZuZ8MfJNMKbWcMkCeDUa99lqwdXRpDMzrlRcxTmFJJhT4Dp
J19k3U9v+GPIE9BdtEAkPqnAsgkbGVRexm5t33ra8DAXndxhGjS+slaPZh9BXNG5QRg9wrw5Mgz+
MMceX5kZ0f7mW2yP+lOVjHjttM4bnmMmufhVpjb30yhrslfITPXkBzUixyrpGuw3U4eyfhvlCQbw
jh4ZA7UnTJ2vGEVd/6Kz0R7vkFprhTjees1VNuaiANhbZYYkra5j2+58Y3aM2sBPpc+psW0dgjrz
wpFJKnaVGGP5QaTEoXRdmwR5OQHTKXqqOmt2XnCMiBhX1uVAg7U04XTjGrQtLIZmKC/nHtcLSloy
u9rF+yUzIzxh9r0cmTgw4h6doMEna/IBbfnuMcEKdxYodOeuGrsmfiCt2yLk4tLMyHe6c4nVtJN1
xzFOeHF21f1+vouEAMZFdZGrrx1m6cbCinvduxwMkfoAqoFVzx25s9HgDmliu35qDY0vVVtcUeCY
L/E9n3C1zviA+mS666gSeK2oxjwEiS43oWMNpFdsBAXPSdGL6DGN6xQobHdR2knDKCRg5VEBGRVk
F9PcT7yA4KAQjo1zjfBbsUy0it4EHnsHObjZCHO4SO9dcmcO4aWeyzft+8ep75sDa1yytUkO7ouE
81Hgqe8kMcOrsQrus0Z3b8t0DvfAwfjcy7DGmNd7HO0Hxf1Af519nVejce9ylscgXzSmL1gJ98q1
UggzQXLhjQ4ThUmj/SCsZj57kBT2nEy6YzM1w3JqG9hvYHn8LuO4hE2YrbeZm9jKhtrgqBl7LKZk
PBvh1xK+YNca7kFwMIkWQz0VfpK6w5bJSvkiiwq3nozNtTvgGHTwvA6QaonGV0bgrnTyPYitGEYB
uWk7mcXaqR/aG73Dc5T0LUD4QpVL2hRxRAfAkhcjpLkl24TxngRav+LIigzcXHomFeIyCo5YMs0h
cKCN79ZA0tCy6ua2a8d4q4nYXbItETjD5LiRZsqJx9T0gxkTIZ0iFT2HU+pwCoLPzqGr2ThjH+zi
vL6jPCjY2DZkFeXaoT/TLwXuCQtSDMCf3smGqL1WxbshtuFJNfhb4TNq2n0dVe+I580mHlX/HLpO
f667Bvd1CPNAr9HcnEj5MjWjgygSyRGE5ikgDcPOTrK3cB5i1H1++HLJ66dwzvmR/8vemXWnjmR7
/qvU6qfuB90FmnnoF4UGxGCM8fyi5REJJIHQzKfvX5D3drqoU2bVkFWZq046bR8bDJIitGPH3v/B
hj1hmGXidl2t+tme6iHezltPwcR3TB+lDevOUucdENxHdaOaU91u9mFzSPYTtN+mjXoo3aMJu40l
y/B2hzof6+WodAujaec18iqTrjGi+XoXR4GmGOq42+8OL33UHLxhqRWhucdcp1Szejw6Vq8WQ+ih
JKHeFG3jZ6AdZtv1Jh8P6SZM9WNkP6Xkk9LlZwT9FsJfJvSowhGDYvr1Hk05iIqq/qQmCWq6Kds4
1HHxd9/RRbumcgByex3BY0VsBNWDft3m9yhRL3cgzCkKDNQbRbc1VynjwjcHEE8UNUuXjTVYNQeA
llq2ASpNii8ySr1+Mijh0m81e9LqufYw6i0DS9JDj5Bs96akNaEl0Q4qr1dFCPSaJKLUY3voJpja
aavBFvYAguf9ga+D+qbizkV7+3CgQLCzUa8Z1l4RYYtG/16ZV2sbSRWaqRowyF2FeapcxfWBkcdC
oa9w8OHUWMtibRYzddttPtvjWitnNV7cibFlEmgAXxrH2tWAvw5IxeyHMRQ+SCOpttchFLLsrB9r
m+0ndKNDW1NjL0p81BQ6CcqmQKgAL4rtAa1BCuZRiqSjHVsWboOgY/HzGsgBP2AUM1CpRg66sK3N
CB3s7SCur/AyLDNSf8uMXlQT+UBoE2ujeq5wDQ2LI0ZawyIf+eiqVRh4VM9pkfXCGrWbMYWV5NoG
sQ7oN05vt0aewmFNjtrAH1gabPVRg9tTnrd4CtfUTm8q2A5uvo1QGR2ZlXc4GHtEA7MOfZKqPI63
8PLcVpPaHta+F4gYIe7RlPhVVbZ2CHFUaELEhpMZDnfZfV53FNzSvbV7a9WIxMrYwWDpEuCeEaRR
XyvSu9wwMXrRFWuiJShuwzHfzBVQTy/7ItPulHrfKl5VGbV/2CJVntLZGQlUXmxu/VH/UJaj3Tjb
bTO/a4/Gx6bvdWGqiIxj8vfSRohSDYCILu0mHU0oKFQ3Vr0jbPCCTJsNLinUnpJYcXTbghiyQ664
3JqrfQn+3thsMHOh5GS/qR3dsFHVWneFQak16qsVWgR0/5J4Yy1LVZZwZdAaKCr9IrR5Uj+tWqOa
7uErj9xujVJ5i+sxhoNKmm8CdLy1eV0c4+euG62GWWxf78l+fTOuwc728ea6oNVtQGIvo70LTyAt
HC2HTWTCknzuGj2bJxsTdDtMrbnWr8FVGUUCj8nCbD1uVNWxDnZ9S8W8m1F3qUSsILyEyJfRhPaG
EmFmFCYLxvFVGQH1rhBIdoxczx8rDM0pjzUj0KvbXYcnj7rrWmqZQxTlqjJBlZVeu7Y0j/bgsdYK
SPblcF83UijNfGjtQn87ZoPyjpWxyelbHxFPh9WIbEVMDO+0Ybih9XYb97Y6N7AsolcTbV5Bcq07
d13vursG1Ymx1WVyKUeVVPJK1Xm/Tst5TA9yLpVYJlteYiR0ZT+YHbOjeZsPq2Kq9xrlSZrVSFMM
8XUmA+7jO2s0XM/1MkEM5Ih/yaoZtiqgcYgDDq4gnS3INaLyGQGAhKI03ML2o4OPfsORPhwUgLCg
mBFmpr2XDNVXuygqAxmB8tAv+mjQrcEIsB9bbOphYwNcN20gx6MBaha3w2yX7OeKItVrARNqpRtD
Gs+JaOxgIKmklPGayQipaUiwh04x5kM6iqW3zjSE/rIUTtFEX7dW7lvNaAvYWbW367FtNMB64dBD
v6eh1ZVJNMYfLrS1ggWZfYGAPvTAee29dQtW4bDnjkKkbRBRWS72Yaa1xUxpkSJpERHZRttu3h+N
0bIs9M0UIF9MO4LNfdW2KIrVhgUoEccplBfIKYbK2jX2m2mMsTTNwRQRH1SQQkxszNAwsidY8Mta
bWgB4D8gEGLB9ZAMfc9d7VIeUeBCr0ehiQjMOzeotloTuhG/b9Wnqu3iu2Ex2kIhHNJtswpzTjDF
dFyBfOsrkBheShM3ni5qtJfBHo0vyEq77q0rTes41g9KH7NV6tphiBHLtnSHqXnYXJHFm89UhwbH
SdvQI0JNBtdjFMDqTfqQJX33sR7qLH1SWjUdZ0OzkR5ZEUeW7y11XNAzeK7XSQYZXo9GkY+vZo3p
HQ6rsduPdCNs94AvoKrDKxbHbLg/eIO2bzYi3W4UyL6RiZPWQLP3mgceJanZe8VMYSsjMwvRuN7q
E7Uz2nKBP2LRvYC4jlQPAfzoLTEPmNl3hWxLlhpLD3abVmZDUe2t+AUDaV2ZQ1eysqViNVw64AgV
fhO1Rjg3zBhxqdEI+g+low6AJjavKCl1e6QKDa1eW8s0gm8rNm25h/5r0OCc681hj2QbDYsj6nrQ
Zz2Fk/poTCPfXdls/Uxhb5WjAQTmCAlvu4HpAvpdYbQVK9ZnMQL/0AJU02KzWqroxhTDRGpTohg1
Vjb1PdAf4Ei6PpLa9pGf0Kxe4DCV+Ah96mM12hzekCuOoU1ouI8eU/OBMtvR20OlCiIl2gebHK1m
knObFoRqgQGPsy597ZsIKkOuaelYH6Tq1O5yKSFuPqLB3DDzB1Y2iQ+lMlm3aufRgcI/AAqTu8n5
MyxGd6+NmmFBl5IWvCGDYKKKpqYjD0QpXvFb2hZjxThU73163NEoNqJX+ngjYqBBd8XFXl73e/on
e4fKSgF4pDrGR2+tswncDLR9oCDf6CPCtlVgeu6GAaJ91TKLhtEUUf8msJSReg106ui1u+PQt9YV
suV971upOfTQYTlMmx3dUHRQ1RksSXWOQ6xFt2V/sB9HCQSFozqoXrWdUk9TkP1+p1qEjq2tviv7
6jCNqdHcINuBC8qgsOGI9RatqCGrDYAaOjMCIgGGqLrG/p0b3jck2Q3MgM0VjpZaf2Bn3WnRtNV7
3WV7vQ2tWCsrL9rqWLlU/caNjMhY7fr19g4w0zbMUdXUKYhGdYhaUg+TSB2GfV/gAwEfeRq3OHWq
6nA7roZ4zBrrau/tm6SaD1LbjpAgKfZPqN0B+2JDkNejBeymvJpUCqbDJJLGupsAWthbC5SFRkaw
HR5geuERsxtVi7+9/jhH7nRX7j6r8zrin1Uiv61S/g4rjt8bSord26780/+efnykSJ//nz9RPaNw
/2c1+18dJkfmfyFMTLUe7Lg5BML9/0uQPGIPseM2oGyAqVdBOf43lBJjmf+ivsjf2ENbVwf6rwXI
U92SsqE+oKppSLD+3+SgdF6ApDqq6rKmjfuOrEVKdeWvUN4jInxphyBCYOLuYDRTnBSTw9RWF+iI
IrSFcF+Wr9IcxUMdWPlg3CFMp02xX8TSW3OKeAJEElgNFtlt7MJAao5wmIVmTthp67VnsoOmA7eH
oL1qNmzMAoWlGA6ZJYxilqkw1YGpmL61mVAv09pZZIakM2T0cH7MKsi66f4YJqhdNeOkv83QeyTF
mVr35W323r0Yn91LHij6VZ8tk81Tr4dZNP2+6n8qwf5Kp6EGfHaFZAn3i8WUigDgIYp1FXEDr3zu
P5AOeC6eVVMYD4OPhjD8Oty71uvuefdcf+CxB0rt+Iqderyi7gabs//A0QdOkk2ZqnYNlOQ303rz
ZqIqfCwCxMZKDTwZOoFhtQ2G67FRP6XKZ7+F0YwVQbe5bvsLjQyJEf/SyPiLU7LPujQgBFgu1wx6
az3uD0uW9YE9NZS7vXqtm87V8VNZ2o/1LLs93m+fNHzqHIjmmMQ0IsdxBv4Zqo6YyNy0EbBAh37s
Adl//vD7K3/xMLkLvl75f9NhXpogtrzaf6wJcikq2EDDv57Sf15U+PM+5+kOAtAOxQJSEi0kjY7T
1wsEP7fA/sdEpSNHvwFWOokisB24di41a9v7/k649G5nQfoffDfZFDsPDyMD3j16/JLwdZodXyb0
QT/u1nqTwLAVZgDv3tMFEDCXm16MPEK8OPIBEMVd+2ibusaF8DSUpsvfHYB1Fp+ydHsEtQfFVw9a
b+ABKUHYTqdghbQdO+VHxFZnA4z5dNHc2i/dO5qT6h0az0gp8xX0B/uK7WS/AgNO7X99RE7E0V6T
CdAYLXKH/PYu+1gvKwpspkC0YXunXAHbqKbJHUV7/sXX7UczTvF5O/2AwHtnORquuhDW6e5sHIvS
P2r03hY/EhSyKLvdrmfVJ0q5yp0y39xQXsYDXpusr9dPx5d9h2enyK9at7lZw1ZOxQy/k9nhHpI7
NLYZjT7zcXhfvjfBdtE/tFNsMW+waMWD6WaL0Dbya4Zzq0FRdijUHQFugybcgGPyj0+bUAoOQFj9
lMSuz/1b/rZ/AwiJGQf/a+xQr94HtIPGh8brhxwwGlN34OeQBEHnYqdQSkLdF9K1kz8D7nNxEsZT
EAG9eoW+MDh4ePhTZDXSX7rX5H00ga9/WUH/lNfZ9Q58Q/l//9flYT6L7z+H+Y84zJeiiYSlfA2V
/+xoIiPxWfpGij2QPFSbjv05V61ouqEd96keYDzz0ar6dd9h91fhQAgoFT8yRUO04ftwfektzxaH
f8Zb4mbyg9OE/YdwE6AGW7rVf73KW0PdFiMtR1jDQz/RLcXtw9GLr0R94dwuvtFZOvx3v9EZlOiX
JdaURC9dZ3fC1uTPzwgCa6zaVNyCJopo99s76qvWZsdOfDNWE1Dp5b5bj61RCRQ4j6h/HRNsOMyt
gZotEFNjiNyrmvdZiPXAHgsGHa3BJMV57yi7Lshfi8MV6Alk621CMhScHHGX207VU3+wrdIL1039
0aT4ejpnA5RTLwf+sNGDkSYoubQOsn5Hdk0IKKE0gphiI9ZgPzDwwwXCQVZi8NgloiuuWTjQzEPj
zerm+UuKk4W724pLi+4Pb9Ovx3c2russRd824/h6MvtQgbQRRrS26GeuDgv70RzbY/Vxz97AXrSv
zbwLDvPkl3rCX10RLg25cbbu/8GH3Dhb3/7VQy5n3Hlk/DLixllg3sVZDrOdNK94oeW0RgX5Bd3g
eJ5fWOgvTS3jbDfxW0ytS+cKbPJrePy7z3UoX+j8olrDEQBI2Nv8dxa1yiZONzDV9ODxcSAWC9oz
ztPT3Wp1oSpxGpzv3ucsnKzt3GxG8n36yfqmCmNROEjcBetxFb7uw0Ook7abggQ5xGnOCaC9Cswe
HHK72f4qd15eJq6nBN6EpqUDJ/Fq7zzQnXVy56oSrQMJ8EJSr8rZ9N0Bn8eXQ2cnxY74Is1pb4h/
0VrUy5Ef0y/3oF0hnRYejiJPRL7cT4rFAcFuXaDoE91Z4ffr86VjOSmofNngrH/DY7k0YU7r7Zdj
+XsnzA/X7S8T8wRu/fI+RrymFJkxYRq/YhGclM8hi8wuoMm2T72uvXTTXxjv4dlN326KEhAe4125
3Rs4+dEivUU8w4BBiadh4rLeQdRFU2wzxi56pN1uG4qHonDxXUHoDmDR94N+6Y45DcSXC/Bvv2Mu
jphkwX854H90xM7gzb8kXF9nyBkWtTTrET47zJAcUcxgwLZYRGPZJv7UAHk52dGF+PD9oFy8E8/C
5W8+Sy5ehLO4+s+4CD8qII4svAqRd1GpJ2lnoVHbbIegK/d64LrPO+d577fB/DlzKvfR37jOx9pz
Srd07cWTWJae5oxXqytN4Azmjqe9eBy747uNM/5+YDT7R/nql4PSz3KxtK7scnfkoAaB5RxcFhph
LoFa+PGtGdS907iI4JGET3ZT2FdO9WjOgUYu6RS98cy9UMY9t37la8694r8XY+3JcGsxGiO+ON46
hWffRWxOlpG3vMfZ89r0+gn1knGoCEVgYxhSSBPd2HaToHIswadXOcE1ipV+N439Dwx7vaOAHOV9
HKY6aoa315SmFI/c+WM3j1z9unI+FBGE28DyGi6g6QjvqXK2vDwI23fb/UhZ7TxxcCalG/nxK0v1
6zoo/YRXpUkbJOLt2pg72ewajpRneCHuGqEl9hyH6aaOB8XVGYQYWfNrnWeU/kgkQTTLHxLe0nSN
G+tKlsuGwSB82HxWk9p/aEQ34XzetuLNdGdPrftwZTsPlLfEw/VNJgJEfma5g++fiw6gEzzw0IzW
pjGZeLbD07VJKmtvA38X5s7karVcYhXvVL7hmN4Udwk+Hluxdabv3QI5Ar8WB7f0Kndai/d7ldCf
OTWL+0a8G/wdRo/ewc1nmdP4j9PamachIBeXBcJtxeN8ugkPbuFRHVrEs2k+ky+2d3FxD9tJ81h8
ggza43Ui+gm69CGW8bjUC82BFCYUv7tWKR9uZv1EW8i3lUcYCSyIxD3+wnxsnferJyOIFrbzMv6s
nfv7wRK7GNQkHaeY0b7mGu+90h08ek/bsPJMp/F24VPp1m7rAlXwrTmXWRGdE66doHd6Z5yLccv5
XbgTfpjR/Xp3yl7c1zC8r4+xOZR3J4w6L+VMOYG5H+6CxFnMOxeJy1nruddWkDrDyVMZevizuGBV
fU+4F7K+S5FCSqx8PZZ/SaS4dH3OFvpDBdoHMS55feSkiubWovXmaC47hXgeukcXv28xeelnwkPp
3X/IHeCx17PJZLW8cHkuBy15rF+WzJ9B62fQ+s8MWme54295U16KD2dp5W8ZP1F4IQCc70Jpa5nG
SCXdMs/7doqOXnoMhZm1CUauizUF62PpNX7j117tAX/ke3bf+Z1P70nIx/pJwSpZnZ4nO1LyMWhC
/u4lD4f+0LcnRxc1DNfwgaUJKLte4m1cxWvGiPWPmzE+Wi4JjTvie0JGbSzp+KCOD5Mkv6/dTpjO
rHa9xjMmjfeydpGC9eRKiox32HrKCuuNWeMiSM1vEcN26dOwZydjSMlqiKZXGyd27l408YL932mL
T9IQfGCdeo3Sq3OzDa5vUDAmMWqcm52YqbWznY2uijctOIoZK23uzK5nD08mRYHYGaekD/eIQTvH
06rNMv0+vTfIFahnWA4ZYC8MZ1k77/LafMoDWn2yfPN4y+MyqXh/f6cbOhGwY/y1nwYZyavu9H7t
Y4/AZYnd8q5wQXz5sO8DmRTYAveU4Pt1m/G8MNZnqXyCN1wOhp3KP6NXc/VqAaGbj4OrsZTLkZw2
ruxwymHUJ0iFhHloB7jAur2n+QNajypFlD1ZeOIZ49RHUNff8BPi3Qx07G4ZcKRB/Jjhl78rgthX
KGZs/MQrRcrjPNsHOukhEB1sebQbb+fseREvGizw/Gm8gY/EorP1i1n/qBwc/tcXw+DgtX4ZHr3e
JdOPPNVRfXB5Yk02jUiGPBk+hhxV4kWchsln75G9uRYZd+HVIpsWnrYwg6GPIjmP4J3hIhFNBm4w
7W1GZudjXjzeC5GDp/HisVPcDsLjlbbczYpQnVWBiD1MDgQFYAfknT+c5OPEcUjPvSLI/czz27C6
qq4AyLv5hFeaL93asUU8yfir3dRmCsvUs3IHIiWRJDEUyX3Dz6kH0pVXRCiaXDoRYMndyqu4FFPq
TiSgaoB2pYdRiGdxQiTt8uahMDC2ZqNZ4o/R03bM235R+w5yVKFAqDyIL02fi6HibFf2M1T8YUMF
mpXfh4rzzW6E//M2wQeWHVJJoCg9M8C/wOv8aNn998IQcS+pxAj5iPEIx4j4MHQHXs8dGAX4yoKS
yN2NnwWKeMNJV05aL0w0sXtEOtyv3aOHvRrz2eImTEUaTNx8Xs3b0HzsmM+6gxy7OE76BbADl7ti
7eW+RvbM/oK7txc0/3lJfTFwrtTH+KYS6WQUVkEVcPP5WgD6Koyv8ILjte3TnUO0uwRDkQqi3y2f
53uhQ7Oxka+DmYfe7emOrgU7+TlkOK5W7RlvRx/PLpbFo288piFW0VwVnNNdGSflhymGjinqIHUz
rl4pdC91y2Djx1y3Nf9eEynXXuRGbsf3tbcL1pPEw0U+KILhq4y9WyJrTnzFMiaIV/Lv8Kzn79Ze
skxYfIHUucWcvyP2Dl/lK2DE7hf8fewyNl4mIhdepYNuZCCf9cszyw/5DMSqiNHy63qS+skEHnTA
d94x8RCtDzKOO2FcUr8QUFd8TCz5zLy9zzFxjjmrQOrXHIGM+gjicB5ZwOccnR7OR1Yu1pONexzv
5PH48jvHyZnseJZ859PnQq4T8u8ItlfNOCPkyrBrkUBYFBQScb0NM3KGGXbb5A/QOZbGBCPwm82N
/gjRKVRZW9G4vx1OWrfz7YCCzSnJ6djZy2TG4GPo1gHihIwPLtGscpDAqC3ZAsPyAJV5YvTOra6O
HtFdyNVFZbwwgWA+dozBgLsk8tD0EgcxcCNnc2OIIQ2FrYuR83Xib/3Yiz13s8TV11FcheVdLl0F
CwKaQ14/ToM1SxomOW7GY5VPJUEmFDrH2vhyqY4DWaeAecIisPHyG9yZxMz2958GiUUk4nlE0tA7
xjW93cnaXe1A/QQpVZ48sG82QeKyzEesa5EgKem5t7wDVw7EvqAlgze7gKM3twJDjAJkyGblzApW
84Kl8sAyNm9ZQzG8cg9i6z4OfYOTLrlApbdn2sv7Cw8dwE9bXxPYQ7vT8XQUts69PEObC8Mhc/ju
uB7Tz2XJrblBOFr34NUuuj1UrazliCMYBSPPYelrHMeianAUd2PE56jwzMaUwsMy1CblDED8o/5m
vpVu/7ZmZuL4PbNnzThkXw3JVG60HVWQfmXOlFKOOz/6j37j4Z4jYjLPdQBK7VqZdEHqiU808cXn
ZyqW77TTxeru6mXj3N21zjtZX8SAiXq8uTOv3KnM9vBtdW5kiaV0buW7FPwDjTkxIj1ELI43fH+/
H41R8SRQyWlWeO14dL1mhG2uVEE+3TO15JAars3TDz71pqAd46jIwMhYKK9WxNAUzAOMD136QmQ9
M4BXlPdaX5vE4wkjKdNx1O+YdXIy0S1nCkViI0iWmQ498zUjwOIS6ggr2IVWMOTCaRPzUaE0BLOX
CXWluobouTAzEY9lec/xRoGnedlivfjceQheBRFzP+cDXBunIAO1xm9HDKHlml7MyygXShZoc14I
qWclHX1vJ/umK+mTnKp1haee9iTyhpUZqrwp6KCc9ifdo9x7yBt6d8Xi46/Hqmf4R/dwa/golYrh
DDdUUV+tpxY/V+HAQ3lqPUa2kHvXFHOZphqzvf86dOo7opibL06ZKlFNxjEyVj/3t5M6KIh3ZK/L
/q4ODiusF+dlgK4pv5PRkEg83QXEaSLzhgiMgh4RGwyat6W2uZUoQT7YZsCz0hfdUl3huDBDRvXK
mG9n8OSvmodd0DkKfzXyZImUyur1iL2BjIUyDg8djk1GWVYGnNS5b01i4S+vrfDTeqY7+Dd5Ojks
02a89m1uMjlKssBIbj0deogp3Lc+z6Kc2/A37XUjzLCbEpmDdIWME+9ajSnYuhTuKo8MNr9buyip
+dSlH9oHVCjcgrwTYxhuc5tXjTwk5gkvG27inkX7yGx6OQhBWn1gejJOjGAclK8pm5q9qy7Zx3H/
yy3QJkBhjulakxT3Mrvle+PLkT5QapVLpwzNsrou/0WZkSW/AMhzoBjL7pSJSM4QJIueGqfCK+YB
vti8yunD2xC0CyawXJRrLkbMrB5SH69Jq9GxckdBy3Zr/3kFFtLHXI5ZbZ3C2JrcnYdcbHT4ynbD
l5k4znusKrLQirCrd2SvMGLPgTQB95q8XZFz5J4YgfzkfuGap0K7zh4Ic2EkMrYzjBUzISO0yQ0v
G08Qo7KBgaG5L7c7dThwBBGc28k6LUWnKzNWeEnrqZ0qYczNfPrwMY0NoGyF+RVuLPf5fTMx5gyX
LLo78YuyZCH3opVJc4CpdBW5dsjnaSrawFV/WVA7Z/8AmZ/DwsnxynY1PuXiur2LQuWGhXma3TXj
bioXZjnh5CsobE2iU1JBUuLnLu6zLHlHbqJXdt5lWEJ/QKSSyIUiP6OxIWir/kz1Le9NTuSEpKAN
YraAJB1cgmx2nNeLfTDGjlyI9KOmUA31mpWmYORkGEuYylWAnGHhiHfmMRdIXm39Jg7krJY75OJB
Xm1WRTY7zPVbuQwpt/K58re2KMfy30aI+dmNXDnlbjAO2EaxG+TZgml3ISG8uMfWz4q/P/fYP/fY
XxDAl7YTZ+V6tOKrY4olOwlz7MuFA06qeJFhUp1fAmWaFzcv8mi+NAd+bl5+bl5+bl5+bl5+bl7+
GoNDVkC/aaacutVfAupQybL1SIZvoAbUpMPAIie+QAK89B5nAKG/6z0ub8LOWgU/N2E/N2E/N2Hk
XT83Yf/+TdjwUhZ91qj6h7Jo60I8PqdoDAbFNht1dEpaoZ/6HohDU77IZ9pCNlYlcoz+o0Oxgu6u
ceoh7tmbWtSN8VLyVPoYBrWmI3UYWd/+pWoETs923z5kXXYrPnYjZ/D+cJxQ3oYv6RlBS9mgpojT
AXrcuWg/Ul6WhepTaZhSxFTujy/hvi6e6Rnu6497phfbX6dO+peF/D+0/YWT3o8SHszAMLoYDAwk
pP98B9keGkTnmkpOfqp11Otkze3+/v2+F68UVXeAH+75xd6lmj4FJtjyVZOldVnvow4VHt3Xm6Oz
KHhqKSiq3yrOAijBJF/kizKwr6sH9Vq70ubdUr9F9YWCdgFyxKJdVVJacq6vr9/QkXOuqWqmzjWl
qOPkOEHq1Ksmx6BwDUr9tb+jOhr7Q7ELe8CshStZHx2b69h3+OvGOU6e0Ohffn6uYmdFG4BjVdz3
xF1+0gPAO4tfACAA53EvYZuKP72fUvie1U4k3t83AuwHvXyq//cH957WBnVBQ54wEE5QIbX8Lh+R
Z7+851qcrhGvXPl84RkSVLB8/x7s8eMq+peROdvbp8kW9a9trYNVlh9TWj7iufU6d+c8Wo5/CxHn
oXHWzk3n3J647AHgZcebOeBfZiBo7uDIeGsHSw9aHrJt19Bc8ZFPosiX0JjgXDbUXO/fgdr0p6v2
CfZl4332zvdncmqh/kVS/eVMzuBSndYrRqfSDzCf94/RBzDroJ1Yq+TFXA6W6rK7Lj0rd9DWQowU
6uNg5HTSetmx5vYKcqCuIhki2TTd6+7NpMnn4ryj4IYXwfASEAfVpek1rdM8fX/cmqz0fXfcZ4k6
FghWs4+4N/qrYUKf9kO2QDPxNqRn5KIAOE/W4i7zMz/1FHe72q7iuerIzl1CR0jWtCU++PtjOhHs
vjums7S+Oqx1bYtvk+Sg0B+hE0UrRPOrmQ2OS/bzAMQ45fiENRFIi1ZDbwcSaPjQ+hOwSzCm6GzS
BSxPTRmNOb/hUMHE0CNqaWGmc3pGZE15YDxBUb0wFdACunBN5eNf4vImR5krUTh+2S2wOV7ZpKVv
MJeQn56WrewOyP5QDnCp9dY3Er7U0ImL7un9gEerFhKNVt6lfJftbdlkjmg/y3a6hDPJ9rcE2cv5
noiM7ntwQBNPd7Xl+vYwmha6i7pyTuG5H2+AX5d0MEs3mXVU6V7MxdEbS8iPLfYs9zR+GUWbximK
W/SrTu00itDyiNOwO8GSEAMDv6YvJF6h8bTJgBQhp1H8uQ/a6ft75H1+3s0+suDmOt86ee5w/xGj
EpcvMffg6nPkliDUZHVc1rzlui+/tlS+6VvTKEDdlZ9lF0jWymkvUlw/nPrJtGz/wemlnlEkaj1P
ol5jyqMDfMIgwNcdy8vb3mljzBDpniVOLPAtEQTeyYSIsdqL3tmLu4Fzl7l3dyskJv3TGRITl+/v
Odw7GSO/vw9+nCH+GlNOBM0v82jQYbKj1RxocZMudJOsC6RZgNWHRIEFBwbpOFMfLrzppdXyxP35
8q4/V8t/1Wp5cT6cdW3+KfPhUjBWz5Knf9/dcinsnpCBXybuz7D7+wq7ZxnS72xVv5QonYQivsyu
f0WidCnpVM8Spd9L0nkp7VfPEqTfb9pv/Ui/BQ8QVSqK4aKknUVHY1esER0h1bOXzw3IncWuG4eL
fFXOh2NA3u4HSAovdT628zWZHNgDt74DRi+SCenFGPlWgJWAfdjeveH/FqCVL9CsCkwf104qMRsH
oF4z355wFbmQLIP4bkTmjeNpvNwHO8z3lofCWabs9CBrXkhlL57e2f7sD3Z65g9LcPbAQiUZ13R4
vH+eqNtZmSWVTLAGqNve1kBk9AfLfZSpucTCdi7JuDjcsv1gA7Idb6fmCStaiHoucaAbX9JEGtRr
nKp3agugFbg9SR5wNwtAVn42H7Hll5Cjmg65BFwC5RHobfMV62QYBLuh05qBIW3nvO8TuYsnd5Yt
/KFOTvsh8vvLyJ3dd/1gu8bXsUGvw6LYMV3eU9e4f2QfDfZuQBUkCK51Ki6NOFUnr4Pr5R66zFCw
H7mwnZDL1l9sVr8cydktUkQoGaUGR7Lww8nq+zG8eJpna+ZveJqGvKLfnedZocDQdolZHyjVFJ7E
km6vjhRp/ITo9SqLL6/hleq8PM2CNfzRZBJeUbJBnYZHFq+AHXnaTlBDk2WF3nvWgjLU/exanZlj
c2qPs9W6cnbj76+ePKLvjvhsdTxGmG3aHUeMtq0/paD3/cvrP9zmfxn5s1Ws2u70nWoRPQ4jxKCw
LBfb+1dJJhvOdDHgew4CE6t0EJoSiZ66w7E/nErYuNzBx37s3pQY035iCdJQsWhnmsBAiOqFJtKb
o3dwAKc5TetFN98f+IXrMjrf/3bmQImPXJds+QR1bHlpg/3jVePXCzM6K8Hviy6utII3mFawiI+g
QlHLEnjRC0qoinMrZ8aRvfcrdVU/dAKYbDm/MPzXI9W9D/7/uEbr5u7gPO3JaQ8ORwmhTVYIY3bh
k4Nzw1oIwWlFHe9z4AyA5X1eGF1NXoVvZs/obG1Q9kdlgzkJEUbWVKlHjpzHggKwrBY/z+VvGreQ
cFYW+MqbPcnBU4KD434/WJfuu9FZGP/933cjGUm+ZMp/6313afqeBdz6nz59z4LuH3P6noXr32r6
XlgdR2cx+G9aHS8F4FMl68tE+90EYPXHV4VGFJ6mGsqPZxE4x1alNMxWD15j6EllsEO4h2LjA7FO
rEhR7oh3LlwK2aS6wFwYDmTA+MvA9uubn0Xn9IiTlKJ18GvxobvawCg6woXtvflJ2WuRedo4B2wv
4fwjyFQdYlPgPFcGRKjX6WG1Pjh24UhbbDYzBZwuGeHR1NDGjRs9AUn3r64GnIfqfm44iybAq432
78bJYOXsXE2sBvyzD7tAUo02FOzxix1v0A9ZwyKhSSMLrRtPHW/Z/2T+xsuAWPMg7A+VBFp1B67q
vsg8uuCB74MtupsXLs5Z1O8LLM57TJoD14JJjcvUKeJPdyw9PWml/HFA6J8/D05sGsmtgW3Mbyzn
8X+6WJKF3cEt13y5RuwcyQ14HvGXBb+WWZNk4kg+ony158LhsV8+4mv5HPSD2RTeQgEDxC9h/nua
GbQMPZXmoA0j6ig66F2yy47klvwZuD+MJGjhFowBXPMgWLT8Fdyp3BkFv6D3cZdmgerQo/n+kv2V
9enX6XS2PmXrYVbvtkwn3DpRs3tdO2Ehbm7XpHqkhqWTu778hZwjmZeHz88PvfugCZTr9iQ9Ly/v
KNiwhm+c9+XnJGHW70XMZMjcS2N7ceKfrUv/SRP/h7JRNibT/xORzhbV4hDlDTZoOiWK18SRlQr5
IQdNpm8b/za8hUMElwgC+SnpTxjf29fXgsRs+Xl/j/TAx4eN9tOW/XAUygwPPu1s8vn5CZdwNRaf
Cu1YObgT1ZH3s1hB0Uug6Ozh4eUBBDfZr91MVrHXOxdi3sWzO1vR/1hndzlona31P4PWxaB1lpb8
24LWxUzhbI/5T80Ufphoj4aDIYY2Q1U7FSe+pFdRZCZp37EWskqV3O5rtvCsVjtCwuTF9AdOOrkQ
o38oOWt/ecuz08WptTI3Km8ZW8N3jMtQpbAPGLBUr3oM/bQZNkG2GR5cLG8zHC3RSNWHSI3qW3zp
9Me2RWi/yPJSKIP9/2Pvy3YrR45tf8Xod/bJkZkEjg1cknvQPJZKpRdCqpI4z0xOX38X1W1Yosra
KMOA/XBgo93lbimZU2TEihWxLvOePVVR7fXF1OykSiFxOPTk0Bf/1GH4xxeLlSuXJ2kqgxaGE51I
etThgpITedURd6cz4IMdCnv3FdqAfHlcSAnH5yH68x94gV9R/g8O3ZtPWDl0eaPEZAt8AgLrxURf
h5ulUG5pZ5e5S1uYpW4wBE/oCt7VzUsGLsTnPgBbvKLPvmDlNeWjadOoxhecLdHxj6uzpSHixRY9
/Tp4KKdfjhP36sCQh9Z97Xb8+9f9tZP5Z7Ne+RNtZbrBgrw4OkzU8OTAC6s9YF+AOiCEiZrEGfdl
aYyATj69O/jnqONbXMPcvSrAJoh9ECSmPbZk8X4lYH+gHCApvdx9vlI/t3VvjsfqaR91b1mswGfe
4bV+WjxMeGVwOwFpLC7tvb/rPfQjqtzLpcnid4HGQkvbxt15s8QhS2H3fn+7eALLpw8LHuOhEP3u
7uXm5fMvPXiQlz1/Y3D+/Qf54JauXtL/0JYeMpOLatnbhfrPm8lDt3Vl1/Mw5UNa4Qzm7tnl6f7z
c3Pgl6+5zb/2y1+FJj655a/8iDeHMhm5JMGAJwm3pcUFpmhTgsYkXnqWfO3c06UKPvay8xKUKoOW
Y+ivgXZflXuO5gwL4+nHknH4tvl8xofu9Jr5+5+70/SAE7FuIv/vcCIOvEavi/dmx/4Nr9HBQ7Ky
sRAVtVXVLIeEeGglFoLIC28JL0DrLa1vlzfBch9GHzH/ToJENwEASbfBObiIO3AZb1Cb7x3wTA5+
09qa/jd808q+/jsv0yJP+Q9Fo/Zv//tW2XL1x7/9P9N2zWMWPxZ/cU3z/Gj+Ur785aZ77OK2i7+3
a5HM/0LpS7Y0x/qf11li1v5j9/iX56KLu+n8MX/+6283z9P36DnLntvf/vz/j3789bfXH3p+bLu/
/ibt3xe5S02EzWxhCw1vZnhe/onAPyEQwISyM3U0E4v393fBS/67WlLnhDAqqdDOEr+0pemiv/5m
UYKfE+hMDk0yIRV++re/f97lHwb2j134xya9lZ1abtAbM8yoloRSCG+CbCGQsV+d5mIyDQscBvmt
TFhQXdSNGwYD97tpdA7cnMVv+zCUsqVyILXL7HW5QCGGPBdMB64OpsiHjC2gKgWB+zfr/+cE307o
4yiKQ4PeIVg1pfRazKAu6wmq3JnlJprnUD5vxaawQr375VGkxi+HjKlk2IXVw2sI5hBkTehhndDM
MODUayF0vv18FLo4HO+XTCkobmoiHaEkfU2mvTG5gjA5zFkReVpNP2pzWheNOxZQJ0vQJIQJ6O6q
4yqHSZyyU2kC3+SgEIfoVUUaqPeitqG8ZBXEo+fo5vMvWz0/ODaOoA6FDhFF31BlryKTLmplrglD
sjCnaGHe5TdlKFGwpKPBx0ma/KCN4wM7+3pA3q+GI5gD8XWHUwy5foD6qBi6IAGc7hSJPhpLCxqh
hLXeNKp2J3Ve+YNdDxudJsNR7yAmbah9XkABfmfzIjqK7KR2QxkebvvxYZccqbhCE1UkHXBfV7Fq
M7DJ6VpIdWSFNU1+6Uxb0VBm+Soxpe1C5n0AF4lO9HrOxht7ZAj1Y6f8qhNrgqoHZF51EjS7WUUo
udAqfLbiMEQjGR7GzDVVGT6YWVonkMadr3vWj4VvBT3Qa4jVbILWYrnX8JjlB5b740XCrJSGZSKC
cUpWsxrQjWJoRxJ5k5ohFMjjbFeHYvA/P0iLfVntqVRo9G8TQkHJpquLNKd8smXMI8+SZN5kpQ0o
P8zREqzktcegXH3ACH20d+CTQRIM8mf4D4Rp8D1vb5SI60qNEjcqypQ31D2UpfLJ9qcJ4vWfT+1n
C6g54TaH2Yex4O+HarIpJVVNI0/Zc+EKQnvcW1Yc8FlfSX2rFbSFcnAhkPWCOthqBampugi64ZE3
C6c4jwcyXijdNRt0cESlR6XQkZTGfGsMZL6zTKuLIKFsO9tQ0x3OevSE69VwVKU3XdSAFTB1+WWE
kkYvbi25r1nyoLkDwd7QMqgECZAt0aw9kcVINlnC0TcwrCuPZdo+0k6QHbB/H82fY9vLs8RtggMi
lhV+s1mkT8vRRFCj7zKOtldKtx6b08xXTsY8wzVaKwlzlqZtfOCU/GTrbNvB4JJwDi3z1avIGm63
YQ1Z+ghqaXunhiyZZZLywNn/iRHFsysZ9NwktLDX3ZeHUWVNwYLI6zVDZzU9jbsZ0ul+0Tu2p4cJ
xSkwaAcG/dmaKjgdhOC2AYRcuYqV7EiP5xGtmSORe/OYpKeWo9ObrGf1volp/NXwKdtqVcRHv3wf
8C7DxVCK4jp80OTDHZmHKY69yUzGswoLjfRUfYif95ML7uBZ1K+PBJyo1QXXncgcrgiMsSTKSxkb
96omyPYlVnjgeK6zmouqFRQGiaO4wBnRan1MpggOSFcJN23oQxWjvZUZfduykt3QMEhWlO1NqLp2
a+kqvpya4jbKs8FVtma7ItbZrqq5ORpZht6Hukh+cbn/+DilheQO5bAO7y+PE4hac4qPm42MroZ5
zs+CdjoI1K6vynqY5by9uaOlbWt77gjgrciZNnQy1Iv6SqIGb5qfUhJERy2A3FNS9tNtnQGnLY1E
51cTmat4nKTfNcH3EUKVbhwLftQ41GytKf+26MFvlB7Cq95JBpepBAn0IUUZdZKjV6pxnj8/nOuM
APZSwA9mi63G1Qdt9f08YJinrKln4XYancScuP4x2plzh4sbEz9W5qkLCtTsJSwlICupRHpDSyfi
mgl+VtVG2beqs0LqCVxeYPpUhRug6Wpy65JTSMa3EOGdSklBcnU6MXppPAzGoxAWBp2vjzPhM4Gq
RGnCHin4OU0OvEavz83bdwITZM4iqIOXAjb7tR/Um42q5yAfVDtBKddQ0AnicviGaUHrKo6cY3gd
pY84Bk2oHdJsEOAM17FErtIpUIiYW17eSnHAEi23Y/VBikGe0xEw8vCeVu9jy+rQScWk4POU410m
+YtVS8ud6jnc2CI7JPNOF7x+PZ7AzAXRmtt4ld/vcN6loi1wmV3kM7yxp6epbaOT4JhanjF5s0vh
ULpzG9heo+t0U6a5cLkzHriWr2Vw7z8DVwJGH/4rrC9Z38tJp80SUUCCmeXVZgDj9rYzdufB3Tan
Jipmf6SzPGNZW55Yc5d5gwNJzC4v0UN0bHM3rBL6WLEc5qPK0+O4qZEMsIRz26d97XdSPHPmnH5+
O9ZGFWEocbhguCI2LvyabkRlyas56CzXbiZ76xTW9yykKJUuyvTAofjpSFJAnxYl5Qh7Vt4M1FOq
pq8Hy7Ws4iXP83pXyWLwnIgcyq6sX1/MyV5CRYbnQiixLmuaKjFR2TjoV1tTuX84Gh1bbst8AEEk
psWB2/fhrFOlII2O47d40qhpeH/26ByZ2hlKeDLtzHYi6iPPgQhvWW101h0KlD7OTCMmo6jI19gv
pBjfD+aAaafTAcYqsOcA/Xn7stnQEkKqJJPNVaqz+YRGaXLAZ3qNrN8dbFgYABOIhxVHqLrOa45i
Jl1nFdCpKiDPRcxtn49nZS/cBKWzSTwcpwqt7aLhFH7dgUv14dTgOiGTaiMuBaCh7FWskk3STM4w
o6121PMNDyo0w211Cs97OLSTHxYXQ9lwDKXAkIBOVlnBJKi6WjF4MRmY8n7fOKkbjZXaFFWLQu5E
ju5Q1d328/u31mFjjCmBK4gFZnBuhLOyXT1rchmYDk4wgrJdbTKUQtAiPK6HIdyVKfPmwvFUwquL
KuzEKZgZ3QUNjXPUhOmXA9/ywY4u38JszB54keLri6Pjvp5H7KE3dqPlM9WOSAHXhri2GSovC1S1
q4KeXFRQtCjgaJJidDtizg58xnKK3x03zaUDcyQoR6EJduT9KSeDEKTNcpTzw7u+hCmpzmxWldsG
4ZbPnfBHKptgFzVD7LNkpBd2ULW7bqCTD+RAfh9zvnv9ol8CPM/i703ZQtVtDW2+RUn/dlE9Fzdd
8/zcnT1W63/zvxAEpRJm+J+DoGdlU37/Xr5FQF9/4g8E1KK/w+JBYgbgDTBQB+1C/g6BWlT9Tgnj
QBlwogB0LhHenxgol78DXwL2qYSNt2dxV/5EQBn5Xb2+DgRhNdMUB/AXAFBgsO8OErqfwSETRHJb
wkiDNbp6cvTshFYxhY8owrDmk3xKWX5eiWRKvbwwdX0UxkUiAOB0uYB0CvJWXLrVaDtAXtxZJzKL
d1nMCpsgJA0LM10OY9dUwWnKiF2jl3PDTY3wP29e8nGa09E1Rai722TglgPefclLERzBjI9V6Oa8
UAbKs3Xr1F9DlpYZF35AZTRCew4y3yk80NIiY6t9lveh0bfCCkvRuxFeyK44c8TIOoj3zDIzN02U
mOxyCo2R94CSM7apypGXl7aKA4jdaTiLj3Hu5MmxkJGaAF+BBL5x8rFE4KTCFMy0PCTkOGStFbhj
35F6M06ieQkiq0VDaMH65kbyxqmuHTOQDjc+z75ZdWmpIzWwttmTvCelX2g7fEzywdReMDDI/eR2
kaDqINQjceUcNFDWRMDki86qW1+2Rb3VVgbHUBpd9NsCoUB5ofqSgBXXV4naOmJKrX3X5Dy7KhNe
NJ7ua2P7UdNJ9F6Qtdy3QjN0tBZ1B1AjNHbvpllqRf6oZXqPp2E64wEloTd0zfhS2UFrvovQpFD+
DUZCT2jchrdWy23IfmoefAcduE12fIyr4UslSexAPThMphb9JIie48ecRFwc87zJ9HNdTVFy7+A9
bC5UFTrtCenxmzamLZ1ygVt6fpxPtbjqh6zSW6Gb8SlnaB646Yog7dyEC3JtlVJFG0F7dDCxso6h
wf5cAMGpwmhEf0FpR4BoatoE7sy1fJBFXNzMeRtyvxnD/rbDVQPRN+k1yMJNqC4VC0bhUmG30wYu
6Mh9/CM0SAnLkr30THedl5K+v4lRjwRyoiok8dKINBeNGnSKhiUG4GuyUWnWVtCLL7Ko8oKUo8Ym
qusSHUDiSW8piTPnuGM1tBBTEjN042jrbD7rCm01mxmwHHWn0aJyE8WFk54nhlbptqfZ9KUypDqL
VB4kx7msxtlNYh2HF6qNWehDrDZu3a6y6UOmTW27M6HzC+krzXekFbgwpLa4fZYJgDn+1JHsOq8G
qo+GwZJy12cMO01CMYU7W8TNNs7iRPpxVGbXmRrU7PaB5TA3jBur3Nq2mFEvY6tgdqcuheo7cUaS
uRKprmZXylmDnS0rZe1MhXzJ3gQV/RY3pOqxUaUjZo/JoOZHbaMUen6xtMe2MScY0ULcmCTYkKGH
rlGWZJHjYlPq+GgoZYSe6c08fKkFi6DLgTDzKoIyF5r7z2MN5gvWBKooxs4hb6XsIvTzYASqnOWZ
dZoxHk6u1vXYuHUaq8SDaxBlbqqnVnvjWM0jolBFb2FuwxtRGDUi5jKN3rAAnOzbNCvJsIuNHLLz
2CIm8sMgzWd3HgKDCs2cknabWJGM7vsecRMmUKXQWpqtVPvzmNNHrPIwXI6lLa6SriNwgQZmWTdO
3fd7TNzamKLQj3Soy+oIWSCBbidBXqd+okWqvLgpqmIDrHvk277gNgI0U8QQIKhoOncuQOii2cdj
2UOMVHU027KuzlTsVnBQmD/nmlUPLC+LEwCIgl+yamjLLWLzXLpi7ArHrUcrfpwbKa/yXsGSs9E2
kEWYqwFCqUlYv6hWsH0PK199zc0AAW5N41rv4lpIRIldUXQuHygNd8Yw534KgvJWhC1WKxmsajxF
sm6eN7bqe+XlfaGTbTPKAQc+Jwoshj4JrcR1bDNF50NfCXaWZJaa0K+ostmdqZR61KJNzdfWUhIK
sVgaqFONUZreyGAEMtJYhMf7wY6pPBKjPUI+IpRWeV6MJblJFa9bVxaJnRxHoiNkG2vFnvqIy9B1
0kGVG9qkKb8geTRg76yqLf2Gp3nkI/a2GMzSPIP9b7oJRIwajPPnegI0CCnTnM49yqRpGo5QFgkd
XYFqHKX1dBklwgCaD/I2Nqlnz3FgcD/nSY3MZXFQGuY2kbH6Y52pMDoR6RzHnTendqdOZZJbzZMO
wyDknhM0TQajkDUDRwogD6sfrEP04k6kLaHykZbkS6ubKUGVm+yTAI27rDyAYekVq9VFE5pJ7Msh
y6etSusO/fsT0Uf7ZCra0MfLl0Kvq09yc9lLpNB2cTHhffRF05skdDPKgsKHZ5L0k8d4yq5zW5vO
q9gwp5txHCk0XqxRzudJG9HxSCQxhbKqEgY+t8F75imgx1dCx2oY3TTndXhEQmumKDyOWOpmU9LK
UxBAI7Obw1Cn92nZzyxxkzCJe+ZlTsk1uj6ZSLeV5yR51D3HoTVBQjglyM1syqAas2IbSEt3j3rO
i1G7IW5Y4dM+Frpw23pixV2SgQDA/HzWdgTIAptbHWUJQrRsUwXTEKCMoeui6awYAwU9lSjK+xPR
mlYft9aEMmnB8hgbN0cNESjNANFj3Ai8cm3gwUBosQE8zwJonRBaGbDLHWIKtEzjdJTGHU0B9ujE
rHEK3dRkZD7C0Q1hm5AVU9FZlnPLfqg7ObVnPSWVuRiKBrC2y604aL5WjFfytAMyx86YaSz7JLKS
Lr3UqEIqfCDvSmVAHcq5v6xspNdu66Ah/beuTMmcQh+unqHbBiAxPpoYEHs8aHHeNNcyUHaFIgkV
8peyEUlwkrWDVWyEbLLgW+CgAn+TR1rdUkadMyycgpSPEsVTpUxQC2+ux6R/GGSbOQA2g3A6carU
FscxvIH0doqaqH9M+y5/qosuqPZZ2Wf96WjjGh8FJBmgiuTYYrhM86qXgPeRvdmnpiyikynkIj8O
LD0Ue5UWc3ef46TjFJI4bL6OeSJvmtwU32yk5NgXO6dJ5hV6gsZUNZMq3oepnHpvGIu+hklhGap2
+qExR1QPsXWbZVk5XA9OKXML9xdVN3stIo42d11E8VFdPVxHBEZ/83+hTze9UjmWfNo/D33unovn
2Txnj2+DH7b8zJ/Bj3R+12QBG0EW4AD7lk4Wf/A/LMV/5wCeuHAAxi7JyH8EP1T+biuG36OAVhK0
vwCq/mf0Q35fEGr8jEPwQwh/ASD+QvjzGq3/I4yWEnwMjbgMmVDkQ5DNWCELpMhMbpVT4N9dzAvJ
+CF2L1F2FrrnkXt++bz7cvxy/+NQAf5rSvyzUReU5Q0YPedBIPN+CHwQZu+uShd1TbV7jz88PZ+G
KFbGn593m29fH89P7s5PH7+83Hw5+XGFlmdvNuvyjwH/OVnk4+RXyQuSs9GaU0y+LO8oeWqiq89/
/ysu89k8V7ElG0XH5DJPsILvoE4Oyv/d/d3J0zPq9t17/BfC9jMKfi6ujy4ebiHdfXTtXh5dXx+d
nl9fn3rnm9Pd9dHu+vp4+bsNdM9PHm7OT73jm2Pv2805ihpPLq6845eTm/PjK//k5OXA969EQz8s
0BpY0zYplWXw/WcPZ/dXx/uzh4uHk/v73e725Ow+RMfI69PN7vh0c319cX2xvVg+8fgKStY3m/Pj
/YG1XNbqk7W0ASO8PTPIWKB5IX9dy6fl2GAtn55uny9D93YpH4c21/NtjLVcKqyun8vlr7vn22cs
Lwj8OM1f8W9+BR37W+S+PH47f/nx7RE1VMePVzhd3y5fcLqubl7uXn6UqMgIcSpf7mpciPur09Nv
qKZb2oNe/Tiwvq8p3s/mtMpWirRjgBoxJ3975u/P/OV/t667Odpud54LTS4Pf3D3/t7/fDEXzOXT
xVxhxFVYjlkcjBDjez2GVz9eTp4ucsz36foZfUHPsVZoH/Dt+O7x8vH8wE4ut+qzSS+AzJvL3w0i
RGiCSVv2vra/xuQhTC/jCPz4ysDJuPt8qq8UkvVw4FBBAYUDK9R8tcYyJSYL0wSdCKv6LB5OTcv3
uUbPT/ECh2Ez8PRhHh9ji2+K/lr0X4VAdYk4tubHKf0yjLehuQ15fKCR/0/tLvJAUqiFAkjWzRzS
bC6IGqLFMtw+LdUD1ygRfLp8PL18/HZ5/gPVvHc/Dl3nFUT/x3V+O+hqKeDh1druMWhLLLeTXxXy
kyk9Gacb7YRu04F7oE9od/H5DixI7LsNgLA0CJDIQtPlSdMrIzhZzIA+UqNEtw5bX9F4Rq1zPsBB
7/r5+6+NBcYS8h5I7OCNZEKvSYZND0Cn7EKoXs2qP2uHiT/2YmDXTRLnl//CUAt0aONhR5J9Na0y
5jFxIAHqZ3U338g57BJvsjq4q9mcf/l8rOVKvF3CZVpIlWIhHWCecBbeXxlVmsIIAArAyEp54SCl
vtG2kx04lD8bBXRD8FEA6wsk+t6P0jfNGCF/hV6i0sy7AL73rlCzc8D2fDiFy2SQC1MCyC61wUN5
P0wFvleqJqZ81o72NhKcfwXLEdFgIVVwDP+dVW4ZdKj1SbX0ma2d70khEUP/+praDnJyGvkUcH1W
s1UmqkVaThCntGZgh07PgDUgnPjFUUDeBNQI9w5wr/rAK2iB7KgiMNw3bRPvUj0j9z5Uh/SZP+wc
8DziLBLuWiKgfM0fvTGp4ZD0Q2Sr0R9rAt6jUyCsjJzwwM6tLzLIJOB74jIrmyqQMFfukt3abSJ7
UPSKgTrHUU0dz3Q88mkYRwc2Z1X7JuGVvh9rdbscJ3NyqjHW1CQuj9LrXCuvbru9McFRoiAKaOVf
S925NVCXcK72OGcbq7a3dDR7aqMHbgaN8HF+BOPDRxp+C7ba6CI9+2VMftUQLJ/KlxQHvGnprO0b
oQFPBoZP5UWCDrKa3yPkt9w4aYoDG/CzbUZSRBD+mhR5rbN6s81pp/OMl3z0A57bZykYBqeW5Ic4
kovL/87YYD44rAgIMBcwnJeveDNKGaRxM9Zi9GPdq42N1O02G3p2bk8zqC46kkefX5EPe62X24dJ
caT8l/zx6ibGnUXwdjTQtD1tLuWFuSvOmnvnhzgfY7f72pwkd9PlfB49zi/xpXMMfVR/OOCSrEq/
EEmtPmE152EEJy4b8AnlHb8h1+pCnJcvNuRl+dWQuMOlNq71hVwm4PMctXt+wW/FAeO7XvX1F6ys
IgA7AcisnvywTlzdFXu0696C/31c1mr7+YKvjxHyyEiWK5QfOxqexzrjZSWyIl3bDYCRgBNQPTc3
TViQ+wOj/GQYJK1xSTniXFj61ZqGFVIslZonX0T5ka6rwZ96eq9HIGAR0PKiQWen9DiqvnA67MYO
tHbni8prL6oCJD00mrjrE+nU9zP0wsFFotEJYMJ9Llo/t85YiXYeZHa1Y7k8eXQiIHPtUzd8o/Tb
KHM3gO72NO1m8oNhA4n1VQEGAQC5AVYH8tWPsqse8IJuZZOyA7brJ/O2wTwUNvwdjdzmykyWiXCy
OcB083J2npCzEw9lnm0OrO7qkmIP4VOhzQ3s8ZKQXw2SUNt0jE0DUNycbPumv1JZOR7/K4MsLHAY
nAVteG8JRntqWku0gy+7YgKaDMgx63TyL0wF6wWBCQenBX/zfhTbGQDXsWTwkVzipxJl156YjD5g
Zd4TN2CXsWDgCcDCgOXHQfR7PwofMHBU96D3pKlxuyFzbhyedGdjPZtdGUKaPgU4fIClsOzCW1P6
OqhCZhvmDXdgTboLwrxEigZHoW91eaya5rEuGI+9ObPAB2xrsEfADUr9LDD010+hpgpeN5Ln8InX
THfJc6vI0wKrKnkKmqUV+AB72f7XTwhsiQCTGI4UApnVquopJnNj9X6ah2qLZLg5pnh1D3QaWTFt
/9g8UNtBc2eYi17zp5BY68G7yAc/Qa2CW2QgmAL6Di/7YdLHaTBpN0rHfNva4OQkgtNNO5TtN2fM
9qJHZkFMg3KR7rytBkjGC3qAHrei5/zxeSAFwT+Hh85QnPJ+FUIGFqHBa+lT3obMC7qmeJIjrS6a
GFCsG6TBtW33xX5GfIrAmobtVTvmEmLxdsZQHj6z4vvn+7J21XDwHOZIlJ3Bu8VXrdwnQN52pakx
vhqM2OcTRzadq2ibmeHQ9f3ZUBzwIUwEwEr22pX4jbsQUWcwYddBJ9kKkcfQZTleJWLi5Z6UQdsf
MBbLh7+/UbBDIJBTB+cBfvvKWMhKhxVYsxBAipFNZgEDuSie0n1vV4UXVEV8OnOyj0Z2XREyHnDm
P0wV5L2ldAS4l0bFzzoMA1e50YYkEMLOizn0lEDBitcoJJh3Q5Q19MBc1y7B0l0AfK+lhgSGERHt
+2NFaGbzbCKVPyX1RWZ19xVHoilQ00PW1uSAvfhgqigFZxCcD4G/ci5XkKxlIb3UaJX6QaIglD1Z
/VlhZnNkd21/3aq4x3M2QMs7CfUBd+SDZX4defF/Fm6keG0z9OYAZZZj+qZ1Ut+eFJp6WNVpY6rQ
m6voAdySfVEW4YF9/PBCY0Q47IqinGwJ/lYLG3N0FmHKhlmsG+JVUwjN87nM/M/v4Gr7kBSDPVjq
4zRAfrBnV0c1l4ZmnZorv6SJ5Ke5jrP22s7tkXtjiDhiV4LLUR14cVZHFIOqJRjhy5goO137dmAm
hAXKf3JfVVX7Pc46aI/jhUO7NBnxx88nuFrGZSxJAEyghlQBdVkjID2CkICnNPe7LqZXQVIFt/EM
Rt6vj4IGWuBu2HB4AIC8vwXBPHWyaofcXzKbu5lGyWPDefSr64bz4ICYq5ZCS9jMZV3fHMJ4rEO7
nLFusjK53ua8Lb4yMlXZ1jR1e8DXX4cbAD0IsAA8mzhlIAEsVcFvR5tmZrIaiWlUFmiuj1SFvP62
CFFq5elGZuKKTLF0DPTPp9m+qIam+DZX2urdGkzXZJPRolzynkpFD+AcNU9WmBbJsy6s5qzMUCe5
iQowRSNXxEwk/hhouz1B6hm0sTBJnatf3CBMRiN3hD1CJomunZx6cGJrrjAZPicoZclI4eZJGRzw
ND7cJg7TtJDQ4Ubh4n7wEifQSSaryXzHqZnt5qJDIeSAAEZ7IKZZDxSvj/w1/xfbRMFkRMkEirQd
2IzVoegs3XezLHIfkBx6UCQOeBBgohw44KvSDPk6DArA4KNhfsASVo91SgcT9E6Y+/U4a7fQUXg+
6CT1UKk1H9NBVzdgUTEvjOJw25ox2nS6HV1K63Gn6jbcz85Ev/7qni6+Mpx+1K0vPMuVX5ejjirO
kyj3nQxOFOhSAyhADT8w8w8GBOsL+A6+I18e1TVTfUTeHhR/jJI0Mr7RURRdDolVH3jZfjYKzMcC
ZoA//aFC0mq1VfBGZH4Vs/kkNpbZMVD8/4WzAo+AMXCSUWGzLlZMo1JaWeVk8LL7ZKvHgflSWQcF
0WAY3rg/r0cF9gK1CCDMgrG62pfZ6lEfQ3mGO02zl5KTYYNKxeiQPPzqSX4dBmWyqFCBJcS9Xh18
vJut1S3DoArFurKStHKLeK592kXdDrhceqTi9FAs8eHpwmnAswW4AO4dprYyinPchWWMN9PXOkBj
/3Qke5FaljcnTX77q8cbBgQ+JPwdzBKn/L39TaVsJXMgGwc0FYERLeriNJmztPI/H+fjlBbOM640
nGuB2vDV2zW0E0jqJYDYIkzt+2pAEFC7LUiN4NnKjvHnz4f7uG0M8D1bolvUU+FNfj+tjDZ2i+ca
w5W9Om5gJeR2GiYHbaiKAMLU05DuCbZ296vDLvcYxUHIhQDsJovpfvN2gm2VcGvKLM8mBQrwbdpa
9U7WVnnRmQYVZxQ2K/HDPG8OIK+rYADHdDkyOI3cQbsg+K3vBx4b2ncoUbdgKYfgJCpVfgTicoIy
WpDZwmKqdxZYv+c15YlP8mI4MO+PTxIQHkLhNgAiWVohvB8erI5mzDIL6mskjnuXOXMEST9wdnp3
yjkA4Yrpnh44UssevrcAGJRJkNbBGEFTv+UMvFlsDUY1GJQBRN+ktjaWSWt3SJLxwCgfDy5Gwfoy
1CWjxGNtmZ2kS1ogdYE3Nv08nDZxAXyui0AVQZELDtaBh+DDcEvdEAGr38FYSN+tzFpoRgGy92x5
YpjJzuTJXcaJ2LO6O1Qc9WH5cE44TBoASSTUUH3w/6k7s+XWcaRbv8r/AuzgPNySomRLnu1te/uG
YXvbBMABMwjy6f+l7jgneld1dEWduxN1V1UWRYoAMlfm+vL3xxdoa5UiXdmEhpB9id7HuouGv8Ia
/Gkhnq+CKhdeTISuONx+v0rfc3TBw0/ZuEXOD3Fp6ZtEMPEzomlK6r5a4Q7GvvT039fhn54irooT
7p+pKVbEH58iKpJVomxcNkPn5+Ocj2Wt0b55vyj1V97n8w389hbi4WGh4/1D1gYLxfkx/9tbmFP8
qy2FUYDEhXoG78W7+9yOAQVsdkjC/hoZLexehpl+qurEbbP/uwE7ko6zGgRhGZ9U/NNn+W/fAMOB
wNhIxqxJ0G2MsZ4JbEZVOJlnLsv07yY652vBsQmNA//AsP/73a4w/8N/OWGAM7PiaIeAX8cp/N5/
++cD3KSArhshkMDB9PtV2OrmKYCO2Ew8HGQbpEE1tT1U3bCRUV/8lUD457flvMLR9BXjXELl5Q/p
qU8VatY4HRsGe8SJDSCpdDOMUsWUTu3fvTNc6izWoPoP+a5Ifr8zYOpmMq4GdxZIePFdJtOfqwwy
sZc2Dv4iUfjzCv/9Yn94NSMqhi41a9r0i1v2Ip6X2sxy+ou9/z89PQjviFfOoPnojxESNuE1XmOX
NnZCi2rDjCoeevAArhJVZub/4fmhnxbcJOzE53L1789vg63CxRio1JCky/apGcM2pGlwFa/59hf3
9acz7YwZwmGew8YE5emPkv/WrZrFDJeKCqvvCdwlu60cwqMFtHan+Dz9xTL+D78W1ArYGiv4RqHO
n5/zvy1jWznAa7hOG05NActo2F9UxfRXqI3/eJUzZqOsoN39SaDVUSX4woa0AWWA3c5sjC8ny9jf
TYTPzw5qP0rx0MSR3v9+LxjPEvOqGPGaFxwN4Xomh2jZ1r94Gf7DL5QmJVQebL5Ah/0xEcZHbzqd
Q/TLm774hV9QtDaHAWSQGvXSeNZu97dXL+p4ISozEJWhvf9hoxBdrwIUE9CfEcx6bsJNFylaJWT4
BVkdhdH/frU/H51wIUEVAfYFFmYoWL8/ROrGIpM9rpb5pGpyRgyrZ7dU1/0i2E7l1a1bwv4vBBmk
9ee7+O1Eg3EYwgLOFDjD0bBx/l7/9iIaxzbAZWIHAVuaJxF1crkwCTVXaOdJ9C4WmeT1DCvcz2Tm
43WYTwuU/lWU7RRsMKUN1axgauOGPvQsWatap5FHsxmDI8iqrFzO9sDpcRAwB9U54143JlfJuEeI
akTjZEoeOyyFrM6M4adSBCPmmZV9CKcL3K8Q8AIf/4hlpn9Ohm20iXohXGMNj/d9sXXopDFp+pni
j68HkW6gxicFfBNA/lTwevRiQP3TFnAHko6vT5Nz0aUi5w4LDmTYMWRh8VUFVXQ5T0lnDoPs2FVG
1x76YdLBJg/kF7tFK8uEGUFyGS9UsAywrMkw/+ApxKzagmIAF4ge+JUWSmKYBZUBJmCoIpY1Y6z/
KbtQWADKNO5Jhyw5rXm4jkfYjEooYc6VIHzC6vEyENf1eEadfUKyO/y0zsCGBWvNNNR9EEUPlgu2
7oYVx32NII++ZnGpNxAVcr7uo83rX30UcOB/Fz08VeWYrJcw8ZQvKtjme3Q0AWw90SB9cnC7vXgN
C/7JirzgMIsUDiYqjeLF2G9DVceRmODo6gzsV6GQwV2mN/baR4jgGkN4iRHUuS5RCoDz26BoHW1j
jcWyXG86B7ygMH0n0BCWgCC0+H6gdQrb0UUQC+XrkoD91fY5oT/XKCc/k0AGea20j7NLeKuwji26
Lb40er+uEOfjoa1a8eswOxu9unDrr4J+MeCisKJ8Z2E6xvUAcNjUGOTWGHalaTHU4OGYj0IsGcEt
D+mLU6t6X1adXY+dgTEDdfTixJ0gS21dIe+G2C5xPVW5i+qwNPqh74Klb+K0k6yJ9SowPgPeuKjm
Qm5sV6xuKlunRXKZ0Y0EO4PsAJX7MFFZ0w+4WJPAM3GprZg+htiPd6CF81+WjNULGS3DED8IvKde
qOkNsBr9grpd8APOxvSzn9GAVncbL1mTI46WbVG48JLQFIFYTl26tqmdUxT3E5v4ZibwnJtqW/JG
w4P8VJrVZTWfK3OnHRVFgwCvzPcy4hrpMMnHU4IX6Bt2E7SG+j7QMLAvHcevNST9o8MO/+TWan0N
ytDCSaUBLYKjxwMTNqalWRpSyLiNV5ZNAGNFPea7oxYr8BDJ9jpCal726xboQxWvwbnXdChmRKqA
dTVLmm7P0+jkqUemTNsgEemvFf5W1hSRL4aLvHKyVYnPukYhdgPmr+pWX+e9qh4CUm32CII7eYFS
tmX72SXBteRj/hbMzJtLdErACddRAQp2nph7WpZjuted6S+HTTK2Q+GxNI0fQzvsA/QSucslRkSx
3/Q2XmNqffY15qV/yOW85XXJnIKXC49A1+lkFOwm8TY+BbIkz4FL09t40XA69SvMyGhamUwOVhct
37bIy5uJYT3C2zX1VYsKKc/2k4qmo0u8LxrgEtaqpUmMjSopfMFqk8MMVlMOI94uglCCZkfEIXh2
mcs+3NYvCuNxNv+MQygvDlavDu6jKJj9PgribKvjePLzHuYxdhevpIQXzGbZE+h7etuJZCWg2htl
b/Q2TR4/iAapQsRFnzbDEOihTrHoo2YRGyq0yySjcFdKo05FSPpf1AAvWBcjMT+t1vpuS0R/z+c5
eAM2SH5vIAti1/CjhboYTeMOL84wtOGo1drQtJu/KLyEMPLxbSS3Eh4xNCBs6/oIlhG6T4xg/adY
6PQt8GqBT4Cg3F1EK5ld7Ule4b6Ne46N1Uf4/uKxZtqzp1Tq/B0BvKT7BGa0G/QaRN+dn+bbgFUZ
JtKsK39fJBZ1bQedfFQTF/7CIqMW9bAM4xsZ5RKilaYqDr2HpLCjieTT0VBqP5MuZUONWW3+A51R
PsQcTb1eZ4zD+OxS2P7aHN3U+3xCY0DbeYXPjPoAPLgyqJbhAEOZuyesC+5RlQ3e13Bbbs759tvC
O4czYkqi59mVk0UhlcJxF+cbSfaeemi/JPOogqSbRK1xHAhc1fNkPxFMmafFW7xsOUzhjyFl6Sch
CU4EvywKC3SM5HufuxVbI+twkmTRFONonkeKbVmTuXGhzaIG+XH3LLewmsPTNlOcwwdjhuk+CU03
tXzVybyD606wZmDVcKdSbX65ZMbsFW/0J1EwBDd2xg+H9w0vby1UbGBKwylYwXJpsX1H/rl3Cfsp
xlyofYKTaG6KPpu+A6/yt2ocRrfvB6FcndhUUNTlA/cWDTTBAKIgzFusqw0d6IqPV0PBekCPiyUy
gEctCk+nWODptdMw/Bi2EvtNZQLKUBNO064OJXa+JiapfR6JL5ZGdPimZ4v9QPbZ6OEcF2rr5XEh
q8zq0AvQhlYEs2ceYM9JXRYbWALbEOGqFSyKZJ/mYloa7O/Zc1du2XqRB9Y+xgFaB9s+IDxsOvTz
bWjl5z0mRiwwddYwpLq3pJS4C1USjplX61RokLF8xbHppuWL1l2J16AnldrZ2eEGUvTIsnqlbjJN
ingkROmrsj/8sBW/NOrCageIa5TgsWjACYEEKz/HZY5fpPTFKXUre4Pqpm4D3W+ffuHiMyBRrxpo
Lg7TokjXRQec++xazkFnG8HEENRqJeSmSylCoDi2dN13g6PVPqY5wxwoIYanARXaEJCXQGSIBBZA
uYKUBx/WjJiBYSJud3pQTOPB+xKbzpi+wD2NUEibsVsP+eAARMk0gLr7cRw8qdEVFnXljiLgY7jb
xYGSHAOCVdSVl0OwHxzn/GeF/IvuApwvfBei4/aRZkmPcWBZT/BHJMqGJqF49gczu/5rKUOF7tat
DLZ9YKfpFWEnHE1IEMbtoM2AFRNtKNtdFR2n3YV3W45lB4+vri23ZG19kooAb3OpPpnLQrtHjXHc
GhxLdqzJxFZYaegUsKODupzu/IKWO0Rn2EYLCBN6zI4QSTVuemQhO1kNByZFc9/CiG1oYEX1UAoe
BW26mLl49XLqn4rBq6WBNKyGfseFyvtL1G+C7RmcAJnfGtQTt0sxy208FvOIrtOBWkQXDQVIeTwF
Y87hKbfckIN34QqrPLg/xx44VbPrkzAIjw6xdnzMpmwwv1KCINPVkQqGsZmgCo6t5ZPFaGJr2HpY
bEnRb4gCYNW1QUjDfgeAnaPHdIBL5We/bUBCXKCIJIWo06RbqyOafSZ9paIVgR+2k9Q+johv7Mk7
sqb3icE5GdYUrT2qxWcnDFzlfql+bBPIuM2SubK6WLBFpA9nPl/XLKg/skcuejX9KJd4WGHgL8AF
eynsmZBhClqGr2z2moVYJ3akODwzpAz4P7PyUqcSXtAZ5uEQKQH6k+pBTIZAc5tZ1OTxoLIaQdoU
IkG0LoOHHsflQU3Yp58iiR/uym4TyY8F1codGDdduMPoo8L9iOC/3+5SAgVQXPajF2j/W9CTT4u6
nwvivsqumy1IDWKZ9zIJAB8GJIIEz0Ws6XgrMRZragt4tLNtl4usC49IhpNq72yv6ZsRqH9jTuuC
tCVqYKo2pMnWXj3zJZ3WtrdoPngq+ySwAJN0SQCUT74G19RVIsXEt94F2A2Ar3jVNsLSchmJBpjn
N4VIL8/OCZk22NIS4XtcGD8fvRTCBginqqKTEVgYzOgbEc4OmysMHqPcOz657WQ6aAjfVVitY5t4
lsTv+Tyr8prnk3EPogSp7mAUHc9Ro5buGV6K4nz8L9O4vqyRccAFFLARq9tpm1GOqGXAuGqAzFBI
+SrKza9wKAeEagalfigSGbnhDH2CzcyT8ZI76rbLmAVZjDMr0tO6I4GcAWMhgHZdVZpQDWMLK9xd
FHquEDel9mcBVup6mygUBeAAV6H9BSNHNrdl5tyLZzG26LJYUrkDbmTSdT9u1QMKYNHcJisF5QSg
05S0Et7l+WAlieK+Tk2BjKKCZTrcb175wtQR9SWGC6pOCoR0cnPFdwewRHfjNYAle7duyY/OO7o0
M6L6dQ9iFe0fADcpQBSPNw+I8bbBYhFOSTjVVZAyMEAlc/GTwY847xcEktGu69gcfkQApOVgd/ZL
YmBNMgW4/9Lz8R5Qi0gBB6DNdD2wsqPXG+ZhDjjIwNpoTbBs4hF1Ci9/2iDJhlMGZoz5saQcjIR6
IMjf6pFIFR0qNKnRS0ACsM/RBDievVmU+O4yr1+jYtt43QXKFpf5mvVTHfZxxi5cv/QPVUXOIL4U
hclGhskynvpADryhoLPMgPya/ohyc2KaarJIo6CkBdGdnlGUqoH5Qc4qyrPhPpyXLt/ZHNER/g1u
8XI0HKt1XHuKk75iOYIM0AkoBjz61X34dZiruwE9ht0H3aKZHBkyy/KkHYguL36AqHGiLFznK5Lo
OLtx+OLbTZDGy3I9cZ0h+6xGZecWMW06NilBj+iFCD3ef72INAf4NysYCOPACRSI7QBifs4sCcTb
xqT/on7Jsvli7nCdhzI02LkmClW8naIpPBal2rBxIQYq1x+WJFx+r32YDP0FNZWO7vJwnJ4jh9el
9Tbs7lIxI1cHVqZrrWDwbeCBse8eS6pqGQe8fU9mL1RdEGPpDrdensaQleZUgVIAtgI4j8fOM1bV
AzAEV3mmMiwFPZdzKzMCzijaUOJvs0Ro64LAgJNBD0J+Zg4wmSbRhb9jBTrpsHrGdal5PnQZFDve
kz0+D112cdBnr0hx+XbYrB9/RElMtnZaS1BzSymB6kwzkNZW1vOk5Y7HGDh69jvVSEBGewDLY4zR
EFPEpFVuKL43xQ5ujbk42Fy4K26jcqxFRewbzuZpqbdo6XS7QkkJaj+w4QQAr6I7S8HwaGksZBtJ
F34kms7xBWfnda5CqRCzsaKie1Rf1x2FZesJvwhUBIQN3YMhI/Q6ki2xahi4+J/5EuW/fNHPYxM4
vz0IM63Q2MJIXhcqKfDCbnH2YhSzGdJlNP9J4F22xtCYvssOMu1eUufLA3LKWdyASyJyoIFCHwJc
PtL1VwFeDzbzhHY5Rnbl2fCebVN2BfrNsjWVt1XYZiFzj1BIZNSmGDn2OJbJlu6meKO+WSJhn7cg
GdHiu6CVeLegge6nAj6hb/IlVXGz0kHLOkpE+C39vKatj1CzaFbQp7YLFkSQXQPFxBd+OEwWWNeA
uwZWs/6tzMYAwkCqFlfDdM9eIzrFoilig8Ozr8T8xnU0JHvhghXTUHMX/FzmDdSbZuBDFF2YzMZR
uyY9ohCGJNE2Ws9RVDsAcfCIvU6hYM9cfBQJ49OuCzrSVtZPXzqmGjkst6/RQixoN8jX8YWTAIE5
oF3JD/j4lqEuNcTQnZ5TvLmVz+lTSFVHamOAymzi1X2TGQJPs4phE4eK9ekvBdgYaUa8O7dJ59HB
mCMyhnoJcsZQQ4y0pxX4ml9BxiyAPFVhn6IFjWV+WBPEFxJy38Vow2prMjuJ6BiPCwFwY+n5r9kM
BUeyqugrRmGAXmRnBP07zO3eZkTx6QqKlarcz64cIgk2VIV4A1idbigBe7RjXJy2RCWi9h04J3Wf
RNDOsLEYJMBTxX/6OFK8SbtAoHhCxx75WWLAs8fsOZD71BJgs408otoa67gElildMoiZal2AQS0n
mjd0W7tf3krs565Lqwm7OguQCmVlcodgCNHsWHZgSCE41F+Selw55VM/NbTEuY2mOGA/0bMY9cPl
kC5BWecTZXkLaBv9DiYbZ00GrturHyqqd91kJRb7YJdgZ3kEgVhKp8iNcx0d2g5b2nINmPOI3Wcq
x6UZlIgRdw1CXCFWlGCIT66MGhbq7SVNJCqxxaqsayg2PSSZxkq762EhK8/qUvHV224BnBt7anxR
ZailnlKlYG2jPdfv66Y9tEYnIgq2GYjtzWwSbcA2W6FIReHit4ZAaYEik6XjowjHdboJAlIObUwq
+oaXcVybEkdutMuRFB0SIpi9dDI3QVtC6AdSBqd7hv7UqI93BcdwiQNwImJrAYLp1N7qFCQuFBXn
bNcbD8QKS+RMcMQVDlvRXEGysF4BdBoVPLqp1BSHteyNAiPbxKPfWZTS5jYIFDW7ojI5hhAOKVEX
QTen1aUFmfHLUgMs0UQgVO0qcIIeFhP7x2qajpChgEbCx6OnUdJOwyZanfFBqc1WIIxcNKlWxJVb
d7HlqtvFMnXdrhy2PGxdttLvycmSgoi1JeRyhJ2vz3fIVpx/VN2gbePQ5gfZSCfFTVcig2nQ8hh+
lVM3Is9HuHgSU+j1IdlMZ+sC2Ve0M0nsHowtkh9YHso0ClXiq0HxKKunYLQ3sLVCxwimwaHAFYQt
z5jod9FCsXygev1gMY9jvAtl+LODO4q2FQeAsCYJWq4aXbFxPNDI4689mwvURDYGJTziBTijilBA
ccuxg7QLtSR4VGyiPQ53Hn5GHc3LOoAyQy63xYweVDz0sNSxm8Wtn6ECXKPoGwJADYIScAexA6J1
g0f7BAAuAQJJDOF8IQyITM06c+xVfanLH6UAfqkpEU/R3YZuRNM/oLBBpjuFbOMGGCSDwS5pAKWo
W/mnCIq0bybQur4rKbenDFWqDfRDnUTQ1uh4RQcXoacMpDxY7YEXg6IHY/NgFdg4XZlRHGh4yNCU
Vn3rrd0SDD9ZESCFIAydlBll1U5ljrA388URO+f2KjM45+qtF7BKI8Zb3AGSKlCBPrEgj/tKQbgK
FkX+1fv3t9Cf/xXq+Tv+030pND59/Q/on/p/9nb+hYFIfP7/AASKVrZ/K+b9aRrSG50+3j+Wr99g
OOc/+RcMJ0n+gY4ReAErtPKG6BNDG8C/WDhx9g/Y2FA2PRNdzw0QqAL/n1lIZxYOqOUV6sOYGlTA
GPx/WThBHP/jDKVGD3oI2yhAzsnfYeGU/0QU/3sNEPW/qoAjEowCNLeDJfx7DVCWQC1VKC9iheWZ
vVi5xQv42IvZ6e7ab4gHkIVSFl2zTp9LCQk/oelBPfmZo96HCkmdFHm0p5LxZurowi+BDlQnKmy2
m43wEETC6GEtyhdsPqdCx/6gBV0OsszOWamdzhQ/hi4JtZ1m0rsLRBp1b6vsM51TjpZ+/VTwpdxb
65/DcCka1aH77b5EEAo1p5A4aIG1nj+T0I6XaD2MLlRuBSL9bb5k+PoXQEO7RwEMoAX3gpcnjKzP
D1AwonrueNzMPeqMeR9ixl4YkR1PBdQk8wHrwCnJp3v8pGHtbAl6YTl0IPmLCXypzp1w0TvLoj2q
YveFKm9kwhiiQGJPxdqzAtNVhhmDO0mMAzbxyFDqqSf9UGsOXS5Fg8slR1XZHFU45FeQ0LN3GPVw
tviSNz5MH2cZBZfLOiwHk8Ff1UOCaucJOTEZwwsAD6MJ9gZb7CHJzHsFzP1uSRx4jOA07/3mPlHx
WO5FvIpbCShcHU6sugGfKz+fDbYNS5xgg+5+2NmsTS6gDtbALOR1wEnXjAR6f2XEpQkSfxmFRN9G
Eoeg1w6A9iDLG5i/ZBMlqLCwADYoOffRkyu7mdcCWsCnWqJtv1AdvW6TS1HzJMnbqKoAI3fVdEHw
/C5LA0GpxsEXtuisSkCFNTNYs2mX15jjgKOtyK6sQemJDBNgjgtO4iFCebUOl2W9EFUoECoykapm
qELTZMJtT6gngItquD6urAD6EJb0i0IgpcBemLWCiOEEPmRYh0DGH/rR4hnmMYrSYJ4Vn7z0/LWE
PnMBDQxjQoSPgR5M2BMKpH4/bRwo1tyxup8GfiR9rE5Vl0eXCYoMtcRd35SoO8EBn/ZdvQiDPiYf
Qd+0JEqvFh4Gp5xVEXy8oCjmiHuy6NCpkb+vC3bsNQvCg7Sb4nWMat5FIsvQNbBqAgxZqRTYvK5H
l42BSELkgve6HE4cgw0qFJw3DC1GIAJFPfkkLviI1upQzCA2omayBM8oEsw7bip/6Cyv3vms5Y8g
JekjXpwNbwrcT0iT/X0aQc3wGio0wfyOz35LAxTIe/egBvQoZoq+zFOKkYMzBH8eohsyJH6sl82R
q0VGvtHdhFQCJMAWky0UcI1h0PqMn4WmUBPEqwkpviVKmoeqmtNTwdb7foLmHs8zvZ8zf3A+uFWW
VNDp+AUm8Uw3qB0cka6pK/S4Xxh0FT4WWywOeA1uiix/ZNX8zmOlayoVUJGAZ6hZnB+Ye1vjKrje
eP+A0P0DInIGhSJVByLXkTdVMjxGKAHxOqHRTami18Kn+TOs42yfzKG9iFV64YrpfejicB/PCOrQ
8po0qD1+JvB9fixuvB266gnC9UGs8ALBxrYru/6WbNuPqdKHTg/3UFvfl7jHAV/86CaFPCeY9jip
M/RLqFbnGvTM8JDl6juF+H/iYfYaje4T0Fq4JeXStX7sP7pY3pbhRt4QyuQ1SmlFvcWefHU5+MOk
uNF8kqfRBy+cRqhmhvwsue10Tk+Tp5c5CV4DtxR3MeKTFvW4FygBKCOntUg0abggd6joHhOAXffz
HB4DO4s9PF1X4OkcnD5XrRKxx2Qu1so1wXZRnHEUIn3MDVL/ka3YGsEBpU9eZtk3JEo0dhT9Y5J2
IGnm66kEhHZPlu7cil3dANKOSRezR2VoQ+lyLZashW6f1zMmTrSbxQiS6VeaDGKfAOLXYM+4LleY
uMCpHY9rzuMjRundVGg4q0WAkXpOVNuFGrOrIkDeY7bxk1VQbLbggILhWucpua6YPFLGZsz2Rq5U
ZOQTwJrjJvunEs7UPFRJTVLf0rK7hnijdmTBmYKuti/MGsWEiTm/J8vyNI3VyWNl1IWL41foWjMk
CnYLsKq+8JANm4LE90uctGG13I1RXn0PPYlq6PDn/hTYnbkKbhjF6clywKwLfMB+k5Nv8oQfClqF
mGlnotagTQICC5qqpZtRdN6KE/PONYpsP8IJLkEk+agXoTSIQ8voR8R6Fkn19mZ15NqOleNXOerx
oUIVY58o/G0TczSIambMIYon+VmqCmO9lU+hXAzq16Yd+ES4UxTs0bwO6lmJ4d6AqrDTUkhT3dsi
xwsO8TJsSGqqZY9mve6Grxu0585RVBbluIwoDTn6iAEAju7Uma3XAP7plgu7cgy3LfJ7i+YbNG1j
9mFvSNbYCnU4soUz8m/gNivoye3kWEPTeLiakHyjX6TDXIEqpU2eyRmjhLrshpXyEAdYcAFKJE0U
y2EPp37RRsb7dxlOOd0h20aPoAI5tYZILdBuvIrYH7WpigDWWe380wSYcHWkvEevaTzlGK1X594G
4s4zGtdugNolMNxrWaJpz+bEtrQDf9INYEHzd+iCLXLZXVzxHU6WphDDT5QfaY0uDKQMaDTxzJpL
PJi7UENMQpJbceQbJIOP6pw32x6ltwH2IgiOhOIEaEA4DpuURidkrR/CrdD0KgMQbniPZh8o1CK/
iyJIyzzEyWq6fmk29EmESoKlB17xdxmuqCNwkIPzaEZXUxGEA/bkCknnuvidHMd3lq9QKLq8bFIO
9U36lqF2jZQkflIQY/GUkgC7CgcWYgk+Vu7ZLYY4qcNUJa+cAyhsNTqh4gyG1CBZJtRkc/SqrNcE
vTQYE5acJwP1fTMGCmjnEONdOrS4QDtA9W4Z1m3XAd55iQIKAGQ0BLcmRJ60G9J+uR4CcHIB8Rwu
xkoNUApX/Fc9/0wwVm1riiUHLgD1O9oKzEC84mnZ3aRqhFUGXKTnRU7bybnKPLoieytA5N5LILev
Vme+5TTspcRXCfFKBtPiLhGG5W9MR0VbsRQdW5vCSAlOqj1kmYMuNrxG5S7N/QvAiBLkF3R5KViM
GrpCfA3y1wz1/zbsV/YElSJuFA+RY6MVqs4wtadeMkk/oJjQ4zpJMPTzAp5wOSj3LpnamQLWPYGC
e4uDTcxrm5N4Rpu6g8JZQSTCjxqYbcID4NyCmYryT9GyAObkNl4AbsBx0K+BvI8koumpTsYJp02a
ik2duPFJvkvWCI6Fmq4SQsdgVirRFoYxcuV+8QSU4Li3r/1KV9sGJEjUDhDYYLqGQWzALDvYAXsY
m9bwPmRREDZoitBqP4Xov70L+jWJ3nQS+ksJ740ed4quE38mDGW5JjHTQG4iWM5pjg12Lb7E3C8e
Uig6dsWxAmbcHOSgF3BH+sIFO6BbWQVueTX7lxD1z28f9ckG9CUY5BPKro7JeuzjkR4T2+lqh7YF
LY4YToSQMCjC/DSHIZEfwpQWRAtAgKKLDRVS1sB3sNEfAsHtUeQWqJMA+1ntE0noRccS3Wwgph9V
N66Q6ry3J1T9uqydV710bzkucKJh6dEDA+SPUzeoxQ36pAZCnvT/snceTXYj6dX+L1oLHbAJIELx
LXBdecOqIovcIIoO3mQmkDC//ntAtiSyOGoGtwqtJmZ6mpf3wmTme855TtHrvc9E8KD9aRsvUrQ6
b75g+M3Ki9SZm1tBd47fv+Ebj37Bst9RAJKsfMQL+OVKml2zjBLxWIpqunIIjWr2yACdbwKxQJ/v
XUuZc89Om8eYjNZHmMiZzernRP2+x2UzolbJitn+umiUx9FfB/4weO3uHZjnLD83puQum5AqWbvy
Vn9oF8bQ+05EhbUr597xz5ax6N3nKWNCf9EqIXgftW4x7rHa+pXG11qq/ixD77LeVLlap10zy0i/
aQsh43dOqHlheyHUi6Ndx9Zw4hmzCamIcRrrnUTcw57D0obG42aFtW+Nktap7TALsQUYMnEdOk3h
XcyOm9eHzCmGeu9aNFElkLIz9dkzw8Tqk1sAK9J6ZpaEpMm6hwPzrT+0zssQ8frF1paqJ/LkCyMy
gprTWarSN/bg2GIPhbuYr6dg1WdEVVfnc+SZSJ/sebFpFhschyNLIungu1xN2d1YA4vgiUdMQBoa
0pDhSkSBHTO5yLy19AB9gHTR3N7ZcupZbBtm7QB3CrYEQ6/DnW8x3l6YXh9Gkz53zGPeFHbVnBc1
Lr1hW3OULhpOs6bYKTMT8m9LFJ5ymc+0tx3vsF6cRzAb7kJpV3eurcyunmKuK+PYJqQ5xpXv4yl1
7mhU8N+nef7EuYn70xnpg7Dylv5El4dvNzpx8zwZUd46hRmpnRmsmi2WGsw+ckQ60G052y9xLWin
xevsgV8Ph/hMshd/x4lvsPYKL4m+6DHM2uADl/ESiUEwG9PyCMV+cHdCOimFEKka4gsTRy2JUmGq
RzFnL/gsxHXBOPIo0w2LFvk3q2vGQ80FaLPx2i3DKSnz8l5jOMujsqfnIERX4izr1HDMy6+LLIEj
Zl0VH5c+p5kCtsBBguFKjHHx8TLNGF8s3x+/R6/+aHb1v7S2RjC/+Z/Zzdfd+tJ8LOT407yKPPJ/
zqt8+6/IC7cQBMQgeBEbbu37vMqz/3Ihg28Wf3Av2DP4J/81r7L/YioMVwvsCgkKfxsy/c1utlzx
FzSIb5lB6AwEBf6ouoah2A+Odf4YjxRbgKgBvpkYyuuMno3nGJGymhIaSyyM0V1w1YxReb85kn9X
e/Vz6OD7Z5HzYstFAGkLKP08GatMGBsNyAjelknNDg4KwnY2e/knZjjm0ouq7A/7c7evF3mBA6PM
95gWvu4TC6qoKUtXTgmvpmFvvMU6tMy8z3+45nffh3s/IqD/xRdjekjsEIQNTo3Xgeo69HzJtmyi
JSamJBo4hEAQjYLxyM6EsdwUtG37R2nHbz8moXemnQwvKYd4HV3L67qn6YEXArp0jL61NNuYaSU2
OoR0C/z5F4wBNBB4jvkRt5v4x1xDmXrScauNd6vRbL02Dj773STPpGWIsiGFxb8JcGxD0v8eomLC
C6i6E2QCA24Tnp9XNANuSNt0bLkSTk+Xtl4+znnaX45j8BZROr5qWhj/Uh/++Vtu0ZrXH8p7mU8k
bgmV5FXCLB9S6kcwLmBeoKOBIxBDmLqrf3Oz/Pop5FFsktzAZXnwX5MekRbJetg1dSpOb9A7+uJa
6vDjP3+V1481DokNVyw8N6Kd0N3Y7z9esHlpo7VXdG30gaOeEIcXTPmiO9fO2Jz98UeFYB6JEWOm
+vX7aD9jSZoCMpsZfQq7GsJPgBVmmZ6xZY3rb67Rdqf9fI1gPPC+wkwV+rxEXt0YU9FJbCgtXcq4
ds7KeEnf5b0Z3ylZZtcNfme89yVhx3/+jq8fcH5OJHS64iLs/QLm7M8/ZzYIKfsoXxOmEdjh03W+
LKO4vfL6nsHK0trBb+7/f3GTQJrAmMNrEmDN6xD+zOk8skH/JUUqo0NceOkZm9/5N4/1v/4UYuBw
LXxwE68e6yLwrblokAc8t8dCXjrZnq6Y9M9/POgcnsMqFiDcvIbIIXyGTCeI1kzKZSpSBdZNijfw
AvSM/JqPrfxNoP/XdwehNhfiCksr0elfuDiK1MwWLMEUvZ7xKyP+rbFMumF87hvntsQlBcrO+Q26
4188cahLMK+QkmwWgldPHFgzt1EtgzMyI+FBjUF37MD3nKXWOj798934y2Xb3lEEiLfaBeSS10QZ
KXprJI7kw7b09PW0AitoW3SjP/wUMqLgDEkJEmiLsEL9fM+vpGxL32kYU3LUbbZAEiwCDA8Pf/ox
vKU4FG8cSpursf2uP0TmSsT0GLuJlyyiRzea8IS3ytV/+mXQ4ximseFigWYO/OoBhno8hJXPTR7L
kr5Jw4afxpRw/8/f5Zd7gCcWmREdkTehx6/383dhAOWaKKLyF3nSumDOv96RwZx3Jczj4z9/1C/3
wLePAt5AERM1mq8rRO05K5apbH1q3HKP4W8z2v750hehe/jnD9peqD+9cGNE/eBbipKOcraiP38n
ZSI80sxOk7EXqcM7fRnCM+JT2tq54YIla3CXCsVLhjXZNR9bcxJNZTT/8feFgcKTReYSYhgK6M9/
DZ5Xr8xgVaHnmTm7WFIEq5PrNX33m+/76zUULgoubw82qnzOq+fYShkXqCAOk3ru2mMeS2Z54zqe
ZV7vPv7zT/vrNcRJTaAYyXljyb1ucRarE0jVzBtgYe1vQ8tvz7oqyn/z+v0Xn+JTj+2HhL8d3vXb
F/7hAVvaTEwQAKOkjNqMRmqPSqNxyn/zs8XO6x+OAzCyt883sllMwuhVwjdAF8DLS8yPGcowH2rW
L0Z8Uy4/h9GQqveWRsqrEgbh4bgnQJSKMKFj1s9Oma7y9kEoHTZHl6Y6Xp9M63CP0azi7N20qWxs
Hs36OQyMxxiaWk2FolATdvNTHxftUmhbPWSeNuExZTWmNg2zaYsFLHMqdWHP6Zr6ic49ySxMxyYc
0mRxzBIgbnV55cc3vKSzJTqXbhkX92U+++aI3Rsn/J71TJr7YMZZkxBqj/3D2rajcx+GxUAqAusT
ZsC+iuOdLIMlPOGMU/nlWOr+bUC05eR1pmp2km/X3+Izs8L31Mku9bWtG0oDSSyElDsZkdo7e0FV
PKuK2GkRi4NuOZ81XZ/3FvESeYSHM89X7LcXYkMUfM4B/sayj0+mncisJZBlUtbUKsAcO8xuEbzp
9Jzmx1zT47jz1sDy7ytwocW+clN5XzqrE+NiW3knBr0mWspgsSAgXEV9cBwD7bbPLvVqNgOdoPKe
oEDk0Cp7Rt31S537Ij9g5fc8fDJejnfLxgG4p6NRDmfKR+tjd9t1YaLElH2oSNpQka1mt9o3s1M8
2TnhjPMo7i0KO5fSz8koqq64C5dcPEW5Wy9n3YoP7tyo0PuKrEKApqY9nH6JGrGPq0ZECwWwaGiQ
nNMxv8eATfK2CXOs36Kr6pZ9KH/6fW4ZqiitRsBv9pqASEpei3li1NbUww3llCK+aHu3vsNB54nH
xY/0cq6JxgcpL7NmQnRWJkOCxhleZwjz06xz62NUUvTq7Zg4zfpGlX6jLqnOCrxDb5Eg+lw0y3qu
vCVKd16PhJS0yCRUL/KupmOGbJBLUA0/gXroBzkWH/Ej9R7R+NZGUToEXo8h76wSsUVvpU47223J
ZkhmvodM1vFE6YHMbPM59jp7uPIjWesvGBkV8NK4Ir2aHTGlOzd2gyfhQm9tnwejhCPP+EvoTxVW
heCUxmFxFzW2/GohnTpJDDrBuszweM7I0bptujv8Es7gc+TzPPMJz1jJVR2VFVsYUlZhPtpT47Yn
nCX1gIQjcZxZVdAgP3YlWPC4VGWAvXhFIVWtsOZzZYo63GH5ktn9XHu0LzpDbOLrechpVc7BHH+O
eKjMKR94hj812sv9XURs4XIgorhc1XNq1UdIdiY6B+ZPaJByuGDa13lgbobJy7LLeYyG+k0EUdU/
KqKj7oHYAxFbx8uzGbeZYgaWxmmEh56cVn+oSuHHB0mTYXQiagh2kjcpK9g84rNJCJfi3xcoerdz
NTlv0bptzGD8kf7B1xa3vQ7JUxwifzbd2eAWHrNRbDMYU3Uv0x3BV/wpqQ6rLysBHDbAee3iy2g6
3zkLxqmd3gcVEczznBNPfFZYlNFe9rrJ/LsxzibxDv1iLN5MDPj7cxHV0XpyOzi53EJZHRzjdojf
yWAorm0sddkBNaD7YjuEp67zftOX18Fvi0OV9lTET5kf1Q9SUdyeWHbnbBdonF58BJ8wwYCRP8K2
qOMd/IEYRymP/001t7hl8ZgXyxkzxc3xq303SErBgf9sqgiR7VudG0IYPI3PaGV6+83q5l7jvqP6
da6tm4qJ/QMv/pCqQi+yshNeR94abUsTKsEw8nF9JXtn51Lkq8iQpoE+rhGzzdsFs0DO9RuEPupC
BThvPSuKDj3uR5yrG2j26Du93IIN+E2fM3Y1HN07gidXXjxY6sYBKnne8b6g3tEJcBMtlK6374ds
zMsDXNr4vSAe4u/cKJrEV0mczU4ix2kHXFU5AlC65FCB5IgZ/kpIzNR7xrW1uFgnRwdJNtkjvvfV
WTb/SyvHg++Ow3KkAddZ93k6hGbXa88iuxEvHYVQdjesFzlPi3NUGD31LhrbebiQJkM+nAk3NQfM
NF55Lm3EC+I1dek+kQNTNA5jgowvbJbyhagq3GD0IRb8pBa4g/FYMLg5VG4ffuS1Ju1rgYJ4HLHv
yh0PS28f+yIl8JeHnR9+MGVtYlKijV1dLGOGV5wr2W2tnGg5Sb+sfJMpG7tujyOrKHeBoa/2gGkG
60XqMEojv14R2XQM/YxrDxJ/Z00TGaJsdsWyW52eTWEfC/Wls2AdH/xiwdHMDYVPd4m9ifSgVmRT
lxykQzdVQXYcWAM+FIuaHkrgVgPeNcGjiB3auu2tFGiR25dmSmrkjZ4idhOXF3WFzLNfYquA2NT5
qjwSJpPu3si58veMGsuvbkPjPWEpB4+bHpvlY9QTKt2VABOiQ6XkyLtdZBElh7YD1DTuHT0eXLt2
azqnewqBC9dwXjU9+YfRnWo8Y7aJ6T1KjXiH8SRvzwvK6ccDxZ6NQk4hibNpx8s9Uz/QDkLjnWYT
Y1HQ3ImyvhzqANCoIAD5NlwN9SoNTBlQfhmhlL1nxgW1sCLlgEevG8DmrFXI3ycPNutDSXkB2j9R
5bKtYho26QcCgDFVnDjtQHTPLksfj3y7em1iJLwMpo7S+5yHqmUBnDzGWtq0ZNQjVgIgD9iYrZ1a
WQz2KioJcxRr1b5QEtlluFm6zX0WY3PraldiqVMlbmyrnOoD0kt4CDOjwxtPO2t0ZLYwR2yQahqG
ZZ+lMTY616YnXIZVecQvl8q7LLVldrvksC13FCs1m42/NGa6lG25egeL93sBAK/t8uuqqmc3IVZe
zg8uZrdg10V+UN74MFDMqfKHcj5bbZ97p8kR9S7ToYqry569xPCIKkSJL/WdPtKx8EYsvKg72se0
3FGDa6/Hxioi/7wjkjNkVy6xtQBrHVsF1ldXhtk+Vt8TASFTIKL9luf3H9i2EKJVKz3USYmRKN37
GPzPChZEfTIiE8HZ1rhaJn3dpMMu43AIwqEdMTKIrjXzzuck+CwtXIMXqo7ygQ9TeLunLlzuobrJ
eF+MsVOTZcuL6qhSMS57CAJFt2fwo1AtZ6zRdGSXLj+/5Cc4cGWCi0F7Wp9GuAv3NhmVlYrTYH3X
5SSf2YPLUe4zpfw3Cr3+ItAVjQH0NY1XWer55S5blBh2XiYsVijsCeqAJyA2z2Pmes8ELAGFSDce
naONe5Vosd1Uw9Eg34NrSUn4ELak0Bje8Wdm/SiPhMtGvVtsT97lvh2mDF9UD4pFszQm+KCsG1vZ
WK4ajUmU/nlgJTvDTCE7aKcon7Gg8gaxrLRBUvbYJCaElMhzNE45vigWdcg30qL0w7jNUO0oYJ3e
SaqfcbZO7oQfyunFo4a+WR9I1IwgjADioId2eCR2bFyVOSyEk80Z2cCa7N4q20dcTR4GKmNRmMy2
LyRelgl0ybomH4HxtHx23UKVO+KPs4eptsbh1FKGy6e7ZLTkOEdvnKm0mr3flLXcr3a2NWuT3f5C
2TqhpmzpeQxLNDkS6uVIijMjH/UWCkj+qasUI1PS97G958w2fcU13L8TREjO/DRlL2VXDqclzgKd
3mVWpa/Ir/OsBsoizmsPA/iWpmQIipc27LFdchyiQ3sgN9P6M06HrKwFlrcgv5t50/VPcUEqejfn
ISnrfFyqcC+huB9J69nWUeWiEke7oh54RyxjIpDbte5AmAHnGIyccr2HV5ANScxiij/MZNlFXrbW
kxRZaD/1kZtOiVKVuV2l793NegQtBZrGelOUcW4dhG3EkZzaeCVt4wOuCBaJ16Pqu49+m3V3aK0D
LU12tdEGXYEhycfktHD5W3yCLAfETFwf0st5iae6uWfmMX3JZNt+rXsTBAAoNKtnEVSu2sfO3L7M
W/8pS66vcKO2qVmcdFdlwcAxOFxaDIxADFpe09w+XakvQ9428XtrWRt1X9lWtvJXzKuRQmhi09UT
FrF2aFDjl4w8LW5Md7jNW6vmqbR6W9OtzgaIfxLaafi2UfP6NIU8Xoe6bgNzHHuvxkw8BMFzpkvz
6HMUxFXLKdTbO2uL6UWO5TLsMJ9E0XGxHHM5r2zasfWtHEN4WgtuOnsUiM8Hl8TOF+wAGs9hF60v
s9Tj51IOOdmQmFWH+9TavL+WhLbiNRluBF4Z7WUgUL2PDc1wA4Q+mOuHWml2wGvjem+BPtpvcYsA
zO+i2m5OAMjGs7JtveqwkTtuWh+XDNehFzlhyqz5TMKowxUb5dVzH9TUd1EoXR9BRlGBItw1fg7m
zQXmVuBwOHkJL+g/jt8cY3WDSPaB33ZxDpU1yeWQA3ZNSWCO4invFSHcziCCJpYMSYhQUmVAXWDP
8C8Ru4NHWNPjfJrZCtIfDWwIWx3loljs2m92OxFWln9wjbZPDGTlJ2cJfN5tgj5l0jYjAU0fKLA5
MGxiQ94NMK12SvacFAyg27OAEjmcDew3dWI58/q4rtb4IROx3kJGtvMcLYG4JjToVBg1BsJjBTze
t1OhbM3DYcvgwB3H3oHxacBaO/ZuhyufGVrCeLgf9lKVWX2S+AawmNWm/dTEZuXNh0oLnScoJ2c3
DjgI4IPRoL3kcdhjBMAklUyQFl6sKVfF1fTNBlwuUahOyJ84k9lqjG+UJkvLMh3NN62jG9LVnbRi
Fnk5v1mh6wO+b82GejWWVZwY+3l81TEKe25DPNIhBlLDLILBc4J92pE3eMXiLfBWi/DKNE72TIS9
S/cF9nbi6UHjPloE2lveoWx2E4r4tr0bZrzLohnneR+u+MrY8i1sQHPWUBwoAQ8/fdy4NpXf4lEK
BnK/SRXFpBrN6KtPIZQDTTgzNsx5QqeqTzNrNfUHEIgwfs5x5hwI95G9q7PSrnZUptQf5MRrJoGT
zDZ7tdf6CbbQekvLxPxFUVzAU44lariYemOI/FmZRxs5R82v67dIgc3e2LpIsdE4yTisQKwio5z6
LFLj0J4gn7FySicaPQAnxrY/NI1PbXhLugrCEplR6DYF752xyZ27+ltgo7JW9Z6qE8WmyRSKrINH
Q7CVXlsLPNzmIV9Gn+dLguE/TT1bkvHG7iPiZ5VcXWffrZxUPzE4KJsPdglEa5cpRw8nnZEZBQVQ
clZ/rNjGSRa+yRXWc031d/6AqBiCskr7teI5zYFU6Dc1dNN4F4gZwUVWU9FfR6mYvuKDsxZSWXPF
e5rsxlGFFeeVIhTFFUyY9EsgTfN1i2y+702cu+9M2o/115LeLXMkfeNNiYOD2DlfdF92D3me9dhJ
62jIH8WAWM0UQJbvhmx401ZLpDhEDE6eBNwaXguBzyutlmNRkO/TPnDP+J0/6Ma5kq26bTv/K+fd
ap/34ee2duf3ZRxpMlpZfBLhdKG3LafVO6eomYcd2HsXylfkL/nlv/c8Sinx9jbJ1WYqNrqw7izR
evpAAp5gjOh9ZoYljqT3jCUCjjLgA/l76ym4/feom2FHcfzjgN5mc5J1pW0QisrxNh4954GTmVPw
RFMLA3Ul0nd93OH8ZaNVPf3zXPiXSSopOhQRh2wNhd+B/UqWa2MTcGcK2v/4tXcpI8rd3KfxVrj6
uzKa18NhDoboLmhIeAnosfylCWf25gGYXJo4VlFBR4QB7Q/L/IeSN5+CJGIjeSOLYI55NbzXIqBy
lHgtZrtQXXAIaq8wtni/+ZRvNosfpQo+Jo45oLM5R2h0X1cg6C0i6g7aSuLJqtOjqlh18FX7LdQ3
XS03xeBHN1Noc6aoMmk9QWPJvtrCY+vz5xcQmxwD903w9MNXIrUJCENhhuMvsrrjbhrCeGfZxGRa
cObf5+7/57z6N0e4P/zqv+QEr19G8r0vbfHyY1Lw27/0PSlo+Tiv4I7TvBEGERJmiCLx3XplOeGW
Itzu+tjH6BGHPGJ/e6/c8C+k6hi9k8cB2Vrwj/62Xjn+XyCi+Z8REXFL8R9/khT8+dELNjWGD4ko
dRVbw4/76qFwxRB3BqZ3EU3YdMM5TVgzf2dc+PlV8veHhGww6I6zecxeqVk+fKUMrfDDFFX5WbsM
rJKFRQ6JFoE/Ulj//iQillhOeJFQH/uzzJQFK22rS/zeWWhASBi9EWkm9Vvtf7jId9+f5h+tVr/+
ai5vhiDiTMlL5ZfK6xWvcylk8OyxPqEU28342C2gPn8jmv3sIdi+DR8Th7Q6OQE9ss7ri1Ns2TPp
PQPjLxMwGN67LGKTmo4szxxohmMahv1Z1S6/Qxn/qw/GPYCDINruQXu7oD+odRU34Kh8+9lrIEp6
DvGNxNbs6lbASwdRNe6+X0R5s1iF/E3D9s9C7/evHGBf2OjGISvQq1WnKzrLVQ6DCpdMzxMwv2mj
SmnwkN3oWuTFvJYUoZjTsD52gTuEhy7qiRP+8/X99YbFC7mtErRqbR2Lr/4WYin6Gk3qeSxzn2FH
9giJIYOuyAb4Tz9o6z/Bd8AkBwfCa0vPBNFgCXPv2RoqeUxHIiWmWjIAI1n2m3UJyyEX7b8XJn5a
6PK4QKMgClmbsJj9fFFRP6zJlvkN5KoM/oZf5GRSUnq7kgg6wkOhpsohik9CZ8N0pBdhnC3E/ARt
X+xqBZl1doEoB5o6JoqTu7T8mIYp2L9RCe+lmQYSWZkzqHa3UkKS7sU6V93B8IyszFlXl8y+KmCA
WHZWi0tgC3aYRLQFEYEC2zWQBdXOJ6xPRLdKs+bogrj83cRzKo78lp8x4m+lF1onS3ievkw9Z72O
gnW8KtZ1IcqJzbI4TnLsXzA/eP61tuK0vQfxlr/zBPQ9Rv+z3Z25Zca40y8Z4NIY75nbXopRHuGp
RHOyihi2EPBb/wFuJ2Eul6Nuf+jJXXKomODo7qD/dJ8dKCDBgYlpbc6JtarHhax1zNZOYdWuq8YK
z/oi0+d92uf2boUpOO8k+hpnmrUje5RlPvrhCAwVnANEpEcoaavH1EQwwWuqwnzIrTb/TPAKOk6q
Creyk4AtR/riqMjOPo5CpG9WE1jDjRkFHMAZIUKw0RczUhWnTqvM5YUcSODaD35U5p69B47jWfeE
UbQoUZ7mVseETEMl1+ouDYoKzh2H67om4pHATR4A3S04y5h/+WDRtIU8HVhKve/7rii9e3f1+6g5
s6eg0W8gRiD5JHVJh4h4mLqYMcIpVhJq6OCNFVTixlGVtI+wyoxLOgRIQh9EgCOtrPNN0izhOkRk
8jKJbk+NpJ06NjBojosElJwgn8EmOlVXe/5euFko36XGeNt03A9p2GNS22V+em56EcV5AvckGB7r
Gd16TuBzKZhF3sjclCOBjHdmHnDkXxmwM+NyF7iMu9CJvJ503UmUS0AcKmhsq22fEGDKTu6DFH45
BF7Ze/3e9/ioAgQxh43zGFI5VBnY0c1NHtuVTXgpFfZJe4X6OgG63PxfENfiXGT9eec00TsPKbff
Db6ov5R152ZfGayO/o1e6jVPlEz78NbNjHU7RHWRnuCEWvnbBTmaYHbU2u4pVHOz3qVdAJe0KYPs
du4za00chtjv524ow5NRuH6pCvAR1/OEtFH3Lnedfjzlq4i8K+i0uTgrSCAbpvMgKxjmZ055CYZL
PovKJYzQrBrNzlmFY5GzoIP9ZE1z2H/M8moejiLz5nU/M8Ln/+rP9oz4YbIxe2bKYtRxiNvUelqm
wXiPzmrS9LaAiVYfo4XW7GdsE4H3uIjGzj/HEDXEJ11Iz8CMaRbH0QmDNbd7JzsntkrCPqEVX5c2
IRuRpEMZD9dIhTSHg0AdppSZlVamhB9aKAKKhYIp+khdZ8vQo+uYn/GuwcJ2tbE0uZY5gYXWKcXd
EvU1QDkAoHSUEfu91wEpHphwNm8dE7gSZRZ2qX0oSi36ZGF+cjXVPcCk3lH1PYTr+W5UZTkks9JZ
vB/qvuDIEmz8EiQS5yvJIFLHWE3yaAfFHtwRaVxBWsNxhE4YhefXDW8WRtXOWBWnvtCssEUzExdz
Z5Heg1qZ3+pZosXMLd0WSWF1qc1PJFiGwFJGYdL6xjymWRg8EZOSLVj0Bn9ATPHfdDSIo+LoWin5
GLcdC+pEA5VfZ11YvNcLeDhe8+V852zctF3cWVWB1goce1e0mUF9bIPmdkJ0QBtHm3jbEnj+QLBf
9QxLrfS9TYjj01jb5nEOGFwyi3PLL7mPIAlavdAfSPjZ170M6mrvDAVJt3EcEFEnGwhlx+VTewnV
sIewRh6cqHEXfwjitqj2ra/ay3XB6Erl0aTf6Unn75coaD7m7oRj31Wt/Dg0HQdQsSEpemgVxSkX
7nRD3cdKZRKlI+MxwtVg9qW3Fh+DsAnuDfnwJ8cavZcS+yAT/2iBmGwGWTww2tEf8tnxn0bbmj7x
hirLQweqLNqzzMEmKkNFrS36pThOwH+RllcC73M2R2uy8jGo9HLy0n1vq4k7sI5bhvnDaL9ZXR+c
l0E43aj3MrB3RUAtF7a01LGOfGmYWM2KU+IEsKBmrBsOWPfLtll5/EZ38fdUUQF39LIK4vCqp8uV
vehyxyTR/TrCXb3ShMAfaq7AtBcsrLgzqtGtIWhDMezK1ZV7Qbhy3bXxOjP9ZJJJpD1S+ZisrJJx
Appu/sQgBCwWQFsMKvNaZZ9ALKAJDvC8JobUFu9CDu9DuSFOuxuSvYzYoPz1H9UUcMbNHcN1GdTS
vIhISaZGgm3G0VsYOSdoWa0+IEhQRpZt5/sT/29VExrSpjpUTTde5VVgBPA93RIqttLqmUemdU4E
WF3CUKkmqKrqYap2Ia0Fb1Bj5vX7Kfn/jq7/5oRsa//n0NBNkX1Rr86t27/x/dzKKZP9N049ADeY
b5nN/Oex1eUfRPyveFl9H6eswwH571Or4/3FSXKzOzPHCT32av91avX/YvTisqun+dph78m/9f/+
A5ZQ9qX7+7ylX/33H89feEt/2swSYSLkgiFd8HkOjUavzwlhrakDHdOkNkBb59Niz2WNgbyz4/O1
tpfopocNyC1tiiq/ZpY9DHtvQGw4ZxwbId31okWHcoV6DMcWNlpfTdl0G3eA2hIrKKQL7m2UdgSp
wkHQTXzXdYFMoMLa6CWatSCR7BGKY0VrVHkWLn4Z7Hq77MS13+qJqGfWbebBAlR30gzW4kBm3MCw
Zi4hxGMp7LaMtkMojnQHIcsRbfTaD3Lrw2oVImAkPqHbcypcrn2i2tjXCrwvXsPWfIeRq+fPa3z0
Ln+qAMFVUcZJ0LfoNSOkPVH0UKbgNmHSloCpFzEPYDgJ7g1UTOfSO3pGdAJBrOi7HcBPsZyB5amf
47Byb6CIdHALsjq7VesQv+ROFDx32RB97gFmqh2AEqRNELAE6JdxdMRz6vKR7zKizPhy/Glurhe3
jpuLyUAIx4mFJ3A/BoQ3zv26XboHby3FsF/7dXIPFTBrTeg+jNaDDd56W0HH6G3XwdZ6CDqyG8Da
1XgVizSauYY0U7ZJocf1opap1LcAuO0ayCyeK96zbnXpCqaJmMem+bnN0ggIdBzlTPPN3KZvmf8Z
/zhxJmjOdJpDisiELL0DGBz5UTEpcACQReGnXGxpTJvX8NupCYb3Nr604OAg555GBnaSDH8bfcIV
16k9og6xc7VWwbSzHWxVCWkr9IQoytRlGQTWNqUel+CoShES5YY7Vyf2IsDZt2PjhbvZ4a91CrQA
eqRQzM6GzrI+A30pCMRNRXHppDp/Q7xVf3V8/2lg51klucaivKuHqKfGoYyKh3Hq2oIfiINkXTs0
MzP+VxZ0a9d753YzZ7vKtxG2wyUI3oy+KSEjlCOIgyLnrJsYmh6sJHUnzdt/buZnEqMe2w85tp9c
yOxohR4yCSekYL2XNWJxMgMxwCvrdaw9dWtWYN6xrb7kbpN+SvEH3ZJIcz4W9lrWR511GB4BO7Vm
L4hpk54Frvsh4smXiT3arjqldjr25N0xFDKEatcX3wr6WwOKHrVBomcmQMWjYW8j4MRUjkiCKTmb
9+7CHRR+4sJ2u2KXBZqVy05ZrRMXtiwVFlWWfmom2u1OmN5cVMgITwa3btPrhzZzfUhvacz6Zwa3
uqPg2n1DGU515VjQ8fZw8u3PUnJoOWaFIKmvTRk9s+8W9wPDMwxnYY3XpXdCXF6QcrvzHCvHrcSl
RzVLjarBIxeW/5+9M2mKHEm39l+51nu1aR4WdxNzAAFiJnMjA5LUPMs1/frvUVX1LVAT0B3rz6yt
yxIyFQqX5HJ/33Oeg6avsf03tR4gjBoVvhp+2aFgqEuwRGwScjTLXg+etQP5Ss4cjFZxD0vZ/yGi
6fqAlwh1lhYKXD9zYOuIwT5RFcRXkISh7Nklk5TilwcH2NG9rPJpaw8cz8PIgi+4atO6MrkPTRHf
VL0OUlCTJWLDPXv0d/qEH9pOpa5m7Vdmn6xpAbJ1E2XOmlKTEkC/OeJhasehTgqB44E7miJ4HNSW
tCXYFGVKmq7gYAfyhkUkawzsv9O3I1A5X4Gah01KUEjIphyj6SLHkDrB3AE1ruxKI/FnoJ3/Q5Kt
/Eeql6pYdJ1U0NemDNStmp5EgUUibPbGiQDWuADFYF5BhO1eavSr54CxCavxHQNedTwUfQErR9du
uGF7SKcepBesiXoAfXYozWRFHrUqrwoeuGyhgUDsloDPtQx3vh11RLMURXDlBXKwr2IRs8wjWuMm
LNOW5b43ik3G/uCglzqXwAZWm0IAK+v04I1mlp+zOQExWALTRYnHO0gs4tGIQAR5aeOsTTKHKLWW
3BQi9GHmNKVj3bD09tgn0tY2V0nD+47bug9/hKEcimVVo8dFTqCEd7o+xRKNnpafeamq1OuY9hEi
Gr3AE85sCreHd4aAKF2Cf1w0Uor3vFcSqaRNmQP6yiM1fQjrwMtWViOj6Cr5P5r6vVw8qFi+kWKJ
eNoChfIEZM1S40eAAgEMSO5BgTGjEVSKAnBrASVT/0W6BRtA3vXRD9tg15vt9a42uu7BY3enVgsz
qJRfXZNml2IcgZmoymjt0QCl7dajojH18ZJLozeNe1UKxx+JUKvXAFIZEsk8N38hhJNQyOey/NDn
eOwWGplBv3XfgJU/Wvl5oozjz1BRxcFBEZgv4NFoDiiUqMpXJRr7eBmyFr4ZmlF5pKeNxJAwM4KQ
QItaT0RXdfmC6vp4EyMD/x1LTXumwB/G24/4b9slQCSXAWbhK50MEHyFkyuE0Aa1DBZU0XIcrkGr
7A1hcc+ILoZwPfLQAI8VXYu0NGzNu9gH3AJGdVo0J57eUGWKfHKj9L5iXd0asQxvpcR43BOSxEai
0PSlkeCSYAM4KsmyDql0XdZNgySC0AiwcZhCs9SBE0q+g/Y8IdIC/iGcIXHOJi3t3RFKcV+wZu+E
feE7ShtfmL7UovtmAvWyOzPBMLAik1vnHoip9+/IgKzkbkFot0wjVTIS+bpCFzOB7KskBdhmOtkq
NjV6tnlpJ+dZE5jArMdIebVsv+t+KcPglxd54iV4mvIwZWZKHEjXQxd72vQvB/yYQ6C9+AnavaUm
DynMacXUPYQIIkTJNvaN7O2nXKLg0RwbpBO1xI7gjtyjLF8lXiRHO1ravomWjVleWabGwMA4mH64
7CjzvZ9C12tQTV3mILMVuQ0GrHWSVkdzh1gd3FBlGK38VsZMY9T3qH1vqWBDWF+1Dn3BbmFQNLQv
nLDxht9g1eT4smaCoJqhpXZ1YBebVwdPJkllHzixMhrrlLVF36G3ymTofV0hrHM/jhBf66OfI+tj
1++/wIiqnBWyIpnLRMBSAw/J40TVADjuDtOArvWLtPc1/ZfoG5Gc+XE7xK5lOJhYwUXbEDfqspHP
vGJoS8wZ3Ls7wNpQxkt5JAWC2zTXMFaYofJQy6j6t35psRTmRjb6e7uNMkochtGFU/ULUwsACkV5
QsPeq9vUFt5vWeDK32Zo0AdmiXhAD+rJcjQB63BpNG0q0KWVrdXssqSKh/1ktAJQBYOnXpoVmp+r
iIknOQ8iVbxJLKMPNsX5n6DqZGuj2EMcQuOpa3Wr2a0zQCiB+r0cIe2PyxyMqrEaR+RNDFqbX8I6
kbT1IBS5WIKt9IkF44slS0vSsELbLLVhxRZW+cKcEIqN0dY2t7pCgOTS17rWvmownWMDISYtX8O0
T0pWa8LHPgNxjcYFzbjfpSbHrOCdMGP9TY6UtjaFihQ1z4KYmrVigb8LkZIkWxYIOmEIRs/z5qES
KCBSVt697oSUrHlUy7tcZzW9EYPVGMuq66jnpB7os3VhhdFNQSjL70w1o3iZtDg9gGHrw3kDCgSx
LUvqZoX1T/cXeVWjy6lLs3MWlZOa9pkCUJKJH7b9o6QUk/TGxNRMIRUs7hJQHxXqtozlwNVE5Yt9
ZuTIj1ukj/m53iVYMAdUazRrOinKdk6XkxgWo3DFRCFEnB1KAHwgZBO7VM9jIL2QO+DfBWskfJBN
IlT50kqSuQoUdswYmhsuGODhHCxZySQqeBQvKxRdUTFkAuoHosUVESkd4u3a6V5baYSjM9ZB/uYX
FETWpYcK46VICn2g8gPcgXcyBJ5xRXmxzkc4Pxb2PlSgjVlRt2sb0ZdExFiF0m7YdjhGsrJgZSJC
yxBceeth0CCYxHFmWVc2c753NmZktV1auNiiR8voeuHhIEAoMYmq8BzfsfSMNBYIFXjv8c8e3f+v
H/zDoTd3vHywFc/NW/qcfGh8T//kr763bQMWoXvNXh8LL9xbeqh/9b0d9Z8qxmEZ27BBwRkQx98V
BOufOPhk4LnUZWlLv6sgUFygpECz3KDvSsPsvySOWB8rCMAvaKzS74bwgOlXpY7wsR3GjjVuNWJN
tnrZh+usUErk2bwbEVm6ckgYRKPg9ogj/7cdKdmdbFWkarTSNbPbDuhPtVKDot7ofQbJi3rdnj2N
v1djq6OrVVtrgqq2Hf0qfzH4XbrMFe2F2JBsNehs2MC4/cwjlkSg81DLk/pgh/QUDAkbnq7J1/Dn
n7KUpi9xA89YGWAJxq3/2+rtFmbjQGmsK38bJDSu/YhnudFMptQC1liR3KJAJFgXbQGdOkF/qbJh
HIpAIDOttYaFppIExS6rBY6HTr6jUE2RMSTWJAls+7FxSrnhRYBnZ5tUQO815G+vQ1M0F4MyaBt+
bR5UJhtQdoWPZ7+OEt7NxIraMZCxJbmDgLHD8JLH95IIt+Zgd3W20cPirC2tkLcA9ojIq5amVFJq
0bqiPheGFLIXZkO3DbTK+Fl6QoM52MgHYhUui0i5pxs0tcViE+2g5P926EPBB3acS1IuCC4aiqn0
Hak/CKyoV0peRzgL6GuGeiZhESoh8vvdk5+GlFKqcaOnunE/pMO9AWdkV5LBesgCke6J3FCf8ypL
/FU5NPoq7I3gZ9I14DcVyqmLLm7rMywGP2QwmL8Mq6wv2A6Z4CzM4QmRY/2C1PFZHgcM0YhQaWla
GoVfytY9ngEwTDSjLIeWUJdiBokwMe47Q3KunCTQeM/k5ZmVe+zY06y8a1gSLwuTEmvoZMsac+DT
qHvp3o4VsYJ2VZ3bdWf+8itbkFBlxr/CCnrloilbgd8QtZl0AK0aNTtcmLRWm7hPL7yukaK1YQTx
Ga1D6lVt77XVsp/oeyBQvKXoUTPv2lzyikfPTuII2qOa3QSTCWih9qySIDVP722ruRh9Q7vAX3Cj
GGq/JpsnwDnIOrca6XnIlf1odsklpozFIGnDMi2SR7Xp8lU6FA+159QrrRpusbDpt3GiERGSBxm7
ijImeYl8PhqacmANw2Mh8559aqUkP+AjsXdN1TZrA1fDYy914SZUQuvVJjulACwpjbdmHXtnKUkM
Kx+T0iNVgHrTd2lzG5HYdZGmhndH3LUDJIzK9LLqDbjRlcHjEdntxjJK9SbOq+Sqx9P5BH9Pe0lE
Ll9YVDC0dYhOMr9Sh07ifki1cJN1NoRW+Cwu1EVApIOKqXiB3a4LuIaQx1osbju2mddV1f+WPZiQ
Q0cwowW5cmHaIlmNiqKsxlATZwi8KakF6VXieU+x3K+k1pJ3UnfFy1GsekOP92Zlhjuc2m+sOul/
OBpJVa28SSPdWQCQBvuW4aLIgL8tqeX1dwpcvMyLljUdDBDTWLEiX7rxQv9Sjepfnqw1b8QuFBua
HUpAlIQee1J7ritBIN3HtWkH4UXl0w4mWUqPQ4Mcq47AoWFdA5UhW840KAbmq5qF74Ns07r2TO1V
q+L4Fwm3oBXzzHQpW+lnJU2MpmrYmUhQQikjEvRnEm5ij8muLHVye8aKJEgNDdR1hBOmaYaJl+2Y
1P+LLbQ1Z53oCp1qP2gf2Ltql5l0Y5YoEpaYtyk9MD8eBHlK1KAiUqXQGCHWbLwrjVSngxem/kGI
LIEMSvbhBk2meZmKuinZY2gbIx8vKLFdgIs7twWcZvhwL+qg7QnNChZwhghBKsRSDeHuel51SzqJ
sqod+doY+3OvgN0AE3pcakYZL2vgchspLuOzvPxR9mAmNZogfpE050Rr2i52kXAt4MRcAQOMsQNr
0UNqyQLHjpwRReGxsyyUSJbISqkMfBAKqyG5Z82LzCfdKliZw7WXsuWoxtfE0K/7ojZj4t4gYRZp
oa6yMNB+w81cE9eAcl20w/U0Z5J/Yx5G3Wp3xqicc70IVjTlfB9mLBuNshQLrw/yO5PCoRWaypWd
SGQj0db9pRoxVte6Nl2kIMpZ34S3tT7Zvqohv9Mweyxz0RGxIBsErVVWty7Uyt+lLX4a7t9iqYQs
zhdZI99iostv0LajVO/LJ1liH9mUf1i4/F/MU5se2OOyRKDwkvcVHUXhgMONg3K8pf38gJfIAmUc
bFgdxKuxTR5ZWRJ1BGF5pZmQzgGxV66v9tyPhFsuE9Isq8oj9NkffgLhDFeEb5Am5iXyxhy7bUrJ
bpX3zdYjSGYdECB3RWkT+3d8ryetv6VIGVKJLfuNrcf2puZdeUf+8b2n4/OsI2x6eWzdtt34NLZd
fNvWUbny9K69SFoj3entRGHuBTsDmUoLa5BhaRAfMckLlDDLL/1eXNZ4xNZKqdrnDvZ5LPD9tLXK
hvPAVhXibPC8AhUgEdiz+aIdPtrMsSIKWGhxALMsOUWC+UqI+Si1mFJw+mmRB79auYwtlh+5qNtN
rKMWs622oiju9csUwK9ZUUscmti7E7TSIqE/UTHAZ9RKZXkT9NjFeAHV5IORVtoGfxDIA7BEC3Wg
7rMOLE+2HiT2iVuJ/Zy6UuPAbp7rusiuBie/yhR1o7LEwPr+wNSNzcFUcckiu173oZStG/rOG91T
d4Rh6I9KoxpbWry73nEOJM+RQ0t9ACIC2GYA8JpPv900DxNH0AyHVQakNyJsLZCIOqsyvI40PZc2
2GWi3rDbPfJafW5bfx2pFNIdB8nAwG1h91M+I7F27C/Wg9wQm+vhtPMCAg8I0w7CNbwtqrrVK0IS
muSt099icICZYt+ErQK7AGHeTopz4M11DMBB421Hoa6n98s9z8xle/FrmQcKPvp4YyXTOi2IBMIL
z7g3uiJAP1IOKz8Xzm2npoxl57wZjsgOQqmZZHr9tSfKd5P3VnVNTBt9AdtriquCjDxEjnIz4UHb
Tg1WzoAVdk0ukaKvC2EjckHmACr+UFW+Cs4C1H18SR1EMw6xqNPJ82LQbtpLTtOBhcPAI+3RqEft
Y+x0ofM6DPWgen9K2v6rDdFdnvK/eQzIh+iQ/wzUuH3LL5+Jlpofajqb17wYqhA5EJ3Dv85u0ud+
+MMaiGszXIu3arghXjxp/tVknP7mf/rL/3n74yh3Q/H2v/94zUVGP/vmDedj9kH0qyE2Pb5fusyr
Jvif87x6+7Bjgkj1ry2Tosn/RLlK0dyEK0arBLnnnzsmRdX/CTnIpnnKPspSTX7zV8tVJ4kE5TA6
TVUFMKjoHK7OaST+7z80i04tQFmH3qQJ6o0e6r++/X/Qcv0oeZW4pcAFgWacVIXvpKAd5IqiI8zu
xrHSaFf6vrIN7FG+fDcW3wpq/z76TGiJoI0YAY9pLIuMH2nD44AM6s8O/4fm8ftm8bEzZ9Den3mt
CBvmTerfEB18BckXSYdhGScefLZ71NgQlSkEp+ssiX7Sd1T3OAjb9WmjMn2jd2Ouwac0QnosN3Vn
q/C11HNJwbf+9cGnM/xbDvr3kM9QSo6Bbo8uKiEKkkJiIcvZ5ySTHRDxqfqN5vTYyE9b73fn3/EJ
xN7yEQp7nnPc9cyKsnf4+vyPHZwb/v3BCW6Kez+yvWs8cj6vXf2B6jHP3P89mp/cjsfGZiaRxVMf
jQN2s2sy7DGE0fpbGkoYYCKVv7lvPopx/2/05+6QJieyK0OXc02/fjwkXVHsKqNWlr0RNvA9aAxl
inihERZvv/5KR4ZrHgREKCHt8CS1ryMhLkefVhidiOGbe+nYwWePL+oRkKIGC3c8yz+lpGVBWBmP
X5/4H0PyyY06V7/HdkVNvRbtdU3CIhbgdQcHxfb2avNgj/d5NZLPsoziq7iM1hJ4Y81n3fTqeXsL
Yby3z51XOsrffNE//BCfnczseaeRVOujWbfXwqMQUHSb0T+X0psuOlCbXRnaC6oSVB0ondV9az9Z
BCFOqImkLM88+SJl2frXf8qWLpK6x1IOGt0CBTCspfy3BrDgm2GbprfPznS6Vu8ePtmuPBZ6bXut
ScFe014Gu1yajIjWn1fZRqFMm067j8pejSUx24Qv46G3kn4pZ85ZTP7P1+cxU+r8fafP5hn0H5FU
qUN6PYkOGorbHSMHdGGrmIzQiKt739lPXnHt+RsFxirjk7O1UABcVdPilzZS0+z4y3G88VRtIeRv
RmgSN306QurHEUJrTAi3VITX9HSpa1TWvuvlJ7vUEQFHBCYl8rKrcqLriuJWYS+1SGBWXHtG9NDa
1UUNrSgsnIuwSJ8wZd6oRDkLJ3zqa/8e9sxbBYIKdP8ZQgpCPohLUaSDRaF+0Qf1vvG0e7OrXqY6
B6AOaiZK/xMTyZo+IJaO4FxgiKQltoOGcQZ749Js+lvWBWfAWLaCFpNEvSuQ5LNpxELFWw3BcFm3
YjvqyjWWwp9hVh6oZQIQUMud0xKOEybXoelgeJXsjZHQlkuSh04ix70nusCAqDHtv9SkPzOo0Vkq
wQltCeC9vdSU7Aa+78ZvY3rjwnNpnp84C87mcKWjZU6ttXTVlhdc0KMgNmn+bVnapgfCInQyd1B0
eEROfH03Hpuo5hN7Tz/BGCK+AxUPeAqbqEzXJx16zoKNOjUkuFMtXL3jhhjhPahF8eO0Y88WX3qe
xrZZQLMoS5XILNO7tO3w5utjH3kK5v7OVqrTqKDm5SqyXdfwdIzgOqLkexWVJkGkX3/IkXGfsyi1
TBvocQ21O3QEz+jJGW7pb0Crxw49m5GtCmxNXVqlK5USktYkvxFw8VZfn/exwZk+9N0kKhlTdIDm
127r2AR5IHteKHUsb2Mg/ifeN7P5kdqjU5SmUrmIA91Rknqa9mxqvz7/Y4Ojfjx/gesoa/2xcjuL
9w3xoERpVXQkTjv67PHtqbjWtp7UbkIx3Brpypv+22mHnj2oqRMQSBGIylWwUS+9YXR1WSu+eSd9
PiqIVz+OimVLSUPBpsQgr+hLhzOnkmud9KzS+fp48EiTMI07TenGvfM6JiEC61D+Zi107MRn66xE
Jf1Ix2/vprW9Jc4VgZNSpt9MxscOPi0k3t3rGoEpJdapxlUdb1PU6kgTpx5Wp1xPfQ7WJYEeSRFN
H1ch4XvXguCYuj/JNxd0unD/vtYBMPrx1NM2RXSJecJ1QBlM1qpNm8S3ZYyZJRl/d3p4ljVJ6xoY
XL7xKR4brNlTW5vmMMrxNFhF/Jv7aUlR+b/DBP9rxYT26OO3ceClxZ3eVK4KtIhIbcuixKnvvr4Q
R9Zj+txkDxgQmFMBDgVMRvaMtkv6MVojnq3Ws9dj2ctImdH8JVmpXoKbqDxUbFNGiKHcsGQorzIM
5ZvRGsQ93EXtMpFtojYLCD6SiTBKkD1/UQ3iVwxYbAEtwjzxBppNCE2cWn0vyY1b2Pab34M8Em3z
zbE/34zhOf044KSUehV+FC4mvJYdWFL4wpr1IOvtmu5VdQFMg9wT2Dr7r6/BkZvHnk0RKA1T/CFl
4/YJwaxEhMKehN942sFnc4Sl6l5WCYlX7WB6S6mymkVtMzd/ffTPX4hwiz4OFc5BcujF0LgGjSHc
HEaK1qRJV7VQlJNe6KTBf/wIERk1nxtXLhpAdgxwXNaWmf2l1/gvq0H6nMeO3q9owt6uXWrlJLEb
9S8T2do385Ayvfk+mYjs2bRg99KQhrCtXKwR+l5ucuW86cJXDPysxEtCxwFGS3sbUtFhqFWHJoJW
rpMAJMPXl+fYnTWbOnJISbFmVpU7YsbMi+pcZM7v0w49e9nnUqRXVdo0bm7pr4Ws/5Lr9tfXh56Y
Cp8O2+zh7jwSXD07rNyIfsleKQeTFPYMniW56RgwKr9dFVEPSTGyHs0g0FddiUwjZrI6I1xNLM0g
ybYOuJW11Tni1gKEeEjJfUThn+bsbgZpKXleukT3w+vYi6vtqJrA2QrZ2QJsvStbL52wQ+VKSm3g
SzjpFoEdkIuVef6yVZp01yR1vXL6TtsQUgURTC7La/BLxT5IhmTRmCK8lBwdIbHpkQKrjvYTnWgg
QzgZsEHF6m0+9M2TF3fDmVIaxYomxbAebPlVDHW0pJ8erYa4LvBkIa63wVpvO9N5stq0X3fw4sm0
w4Ab9u0LDRTYhlilvnmij9wy1vTzd699QmSTYQBU6jYpWVbkGoNkbdJvZrojL2Zr9jyYQWHrbdwW
LoT4dDmEdLzRFL9ZpkXNAWaWj3oMq4cSsfMY8+C7pJgjs9S/IU+qQK992SxcpvJgX0/BxZKTlvte
bU9a+sJs/DhqqkiSGBlh4RJTdiGlCvpSeAXfXJJpMv1kFpl4IO8vSax2JBDJeuFSikd87FTdsiXl
ksqBNOyVQYq/uTrHLv1sMsfnlxaypdQugOArUXk/5Sy/+/qRPnYFZpN4DyHdHsqudLsg1X6g7U9v
MnnM13Sq5dXXH3Hs7GdzHWhYpH/hULhyIF90xfAriu3Hrw997Oxnc11VDGrU+ayRqiRUzxsBlnwQ
pnww2Bx/c42PfcRsyhMaEjF5aExXDWXnosDEudOsCkYlUK6TKuS6OT2U755sIQlrqAbVdM1C+SPD
8T5yuouvR+jI4M+DCUbLLCFicmwpqehLRtWhIFD+tGPPb39cLT5pTKYbJcvKIJ/+myE/ds6z292K
bQnXbGy6SdvsafY/+5pz2pplHmug9r1ZVrVsulaIe8LyIG1HHXjb0wZk+kLvLmSFpMkbEES60KQB
dAL6wjAefBMZc2xUZlO01vUtFu3UdA0pJ2MbED3t4fybM58u2Scz2R8v/Pdn3peNKurCdCFtFped
RyPFd6pwB2GWxr6jd4vSQmb89TAdeaTM2VMrk9gJT1QzaPWX/dIBTIf3jnBmE8vf5uuPODZYs6dW
Qk2AXlUx3A7qd2eWD5LqvJ10aGP2tPphN6gF7mpqfOi3fLlWNr2hlN+MzZETN2bvK9vEvxO1ghMf
vBZlfHbbBspprxFj/rwCvCi10KzcDKA9QDRof4X+9PWoqNPIfnIHGbOH1iR1KIjIF3P76CJrrK2M
azfpN2p25wXQr4tDHxrwFLZ9+qai09MeZX0818y9hWhm+hMR4WO8Gb1v5r0/+mWfnc908727o/Wg
z4c4Si3XxnRr9v3S7pMVgkVo4upe9i5oVOjiyiqjfdxeZhk8eI/5sdS3fUmxeWpilNjNvh6cYxd1
+vm7c+miKB9NM8ldFgebPDFAmgMIPPHgs3khw9NQsJXMXc82Dhai1A7G+TfHPtJG0w3145kHHijW
SVzt2qLpXg1kMvu08J8pzoebYsQLo5YGiSNh8RJ4MGqV4qHA/nYDyUVbFiR147UDoEF6crhuwRLg
FlDwvBZqd9Uqun+d1/y9urGtXZ4XP8hjgSzTqz9pNhw0LGHffItjwz+bb3qa/4bwqsyV5OC3indy
4dgwjr6+ttP9/dl9NptpxjQ30cEpqVv2ySEf0IcPbOwIN0if8UKe9uTqszmno4MUtl2XuJbfPwvh
v5jdw9enf2Rs5qi30apzjTzG1PV6Z506kRt5xXfjrh6Z6P8tKa4JxjIYe3JS6Fnug35EcqXl0UHF
qYuKMvT3TlrD+3bskoBuX4JAi+n/ZhQasr2uQMsIiWhFMJT5EoR5e2FrGZChkNIhuulJC6HcIWZW
N17TvfWV1pQr4BrmCjp1uUnD0zrymDY/PgN+MnqNyFoGH9RrpQZbdhSr00Z/NkkBwsq0pPJjl6do
a1rZg9Ek30zIxy7s9PN3cw5YMXauSRO7sZ29OYXzpJjfTK3HjjybcGTCxVHB5pHrV4ZPpIlZkbdR
b08bkdmEY4Ar162xC91UdAgufRAl5HZ/97BOKqvPntY/fv5uVJBcG8Wo9Bze2rSQGVjVUBy7zsSe
lnuK9p+X71rOn7Xp1R6+OZayTcl66dT91DbBR7gKEmPVBB31gwdbDzZGCvMV6bHXoSFVbnlOyaq5
i0nisItHhA2skRexpt56LQJmqpN8UmM/dfwUfvyfH6v41vK0wZvNRZ0M617Rk8TtR/klxmcI+/W7
h/nIVddmUxDdaCUizj52qzanV95v8lA97ZrP43ZDJ54CBTKoZqV/kav1VSFOmze12YpHA00bgKef
5k1KPrZkrn0c+ycNtjabFhImmACsd+oaJkg5F1n2acedzQl5mmRKZ/axq7WJupqs+/tCVNbmtKPP
poUY0nHKhpOj5+XB9wQkw/HxtEPP5oWMjNU4rfTUxehqLMnWKrZSEmer044+mxgCI7fhbQB8GB38
4vUknMXQcOLBZyuEIgeHbcLTd4fEfwQXVi/rXpy4K9RmT6U3drbWYSVzhyKLN35FnrqVn3Y554nH
EELQv7GqBYPh1Ou2s1lxOei1TxrzuZZ0pOrkQ7xPXegJj2mUvUDh/q4VqPxRgvhk5TQPMvSgosTC
zEJXVqUtE/EFj71hPjDXGqW9l5MKwtq+7vfTHI1lfh00eJSGtTqowHpGjHlssVPp2m/HtSa0bUXC
XVf/0uI7jkBUB5EcxoXKUcwGbKEpdtR+F3o67DXlIvTTFZznpZ+TlkU7nLldg9iIjwM/lMsEXmQG
tvQ9fp1pqq4JzIYVtOUnI7cFWM49749SC/aZ+bMnsW5ZNQd+qSI3r5A+NTaxQd4v2b5XPLz/+gRF
ueBloI32r6rfWyYS84a6agDJ0yQBMJheCznAQyXQt3w6GQa3hl8uer5IWNxEgNL4PlLwBueE6/ta
CzBbfA6HVKgFw40DDXPgr9myjpNgbyg9yi1KuOmfwzjxaypt2+isX/p9UeN7bi/5bpH3Jtpiw4Dw
Nmvl4sxL9JUI5VVKFEtWlWeNvHE8nz9upncc3PNF2iZXOfSCqgfp6KC0LB5VYw+M6UKwrVHScO2r
RJCJvU99xU/Snao8VbW6MDPjB/mf517WrNOSmCMAc6OvACc9qOaFRQMp8H3cDiS21BicZQwII7CS
SuymIVRAHLMpE/IGdumKM2+aH1FmYG8bzjO5xgqJfBBPWbGfvqMqnuzYPFAEAH0mr4AJnPY4zGb8
oKPdS3Zc5NaEikLkNH76tfnNq3t6I332MMxmfT+o21Qu2EZYTYd3Re3oQIlmTaQSurEKxCYed+Ob
zzryKldn7wA7r8yqRRPixoF/0Rr5ve6b56cN0ewdAK6hiHH7xa4pAn1P7IMFcNLqTjzx2TugELjM
/GmrS8fmKe36Q9x8R1JWpjP87ALMXgElTWuwC1roZtz7hIsslao74wELBOgIC1dVv6nj645brw12
wahcKs3D12N27NLP3g9JTwhKT1Cia2vJb3pekovfsriDLBD/1mDfXNoC4tDXn3Xsa871zNXg6WYB
pMHFBF6ed5i3r7Paw63khZQ/hNQfMhsOmU/MBDGpAuKsWSnOvtBqyJg8+PvQ8pVvXi9Hvvhc6myZ
hCaBLMlcMGzFAT9EctnUdvIUylgkdX3w16CU6tPuHWU6iXcrfxvUpDkOUeYaffdcJvZTOvjPXw+q
/fmtMxc+J41GAhAiFlfxY+BxDpFNTkxaXtRo4V6OiT2UnGRYETOdn7YFU2azhdUrA3S1OHHVjKwH
BC50G5MTG43KfHogpZrM0yFx4y7/kWXFM3Cgn1+P1JGZ54+78t1F0IDQSbYuEreMhwfFbOGJNd/c
TMcOPZsbBiHFTaSrkdtY8oNXR4/gm78rgx079mxuIOupaki/TFynlR897G1J2XzzTlGPzDvK7OlX
PDsXiaOHbmWp6Vk/yAXJfKl+Vw8EwgNpCeEbZqSWrHPgWuukG64t3XIgDRhptApEqGyxlBF9NyWK
SUPZrsEHh+sQZjbU1kHZVQSDLvTWNzcxX2LVqUpGSopXet98gWNb6rmetqpBaSuFE7gw4MBEx5uM
mSSiV55NjKTsmvXMgKCC/8iELscY2KelVmc+QkBfR4Y7raigjyx4q9cj2U93RXoW9RLfCD6CvGFT
3Zgp2MF0zWotqOC7s3RoCcmdVluh9jONb/BOrsDfchh917S/ZPHUitN6XPL0zL+7Y00Mv4VBGtnU
4wqHLcDjr58EIq6nnfMnb5y5oLdy8gpEUh25CVbN2yEsxIbi6Xivm529I/XWXBNEUa1jJZXX+F79
bSap4IQDchS2UOWgoAnsovIIwN0xGk9dIrNIH2I1oF5B0heYi1pJV2HdVZeggSh6w3pdEHHZbjUR
jMxTXXvZ50Z8oSlIw8rCABnUqjloW5Ow0abo4nNc+Nju/VQ9k6uClUgdZe0mQHPIFdKJQsmdGzmR
V0avXAUNLC2th2JBepyxaEY4NVZSQJ4KijEiPQzCU5a1Ba7nULuQAgeo0jDkGxmk4r3e6eMGdEG8
1hIp/C2JLnq2nc58a/O2eAuKqL4atTxehKQ2rh3yqDZIuCfmpiIeoa37a54QcsF7K6O4bKvLMOrl
Cw8R/8Ys+mRPcBAWYE27thXjBbb6sIbpK5FvlFS7qAn6M3R2VrnM1OgCM5G/jcvyOST3j5ykVj/Y
evpGGo7/EIzBDyeHjFACpDjX1drbdmCsNoZcpEuZmGRsqpi7rwBMASRrerEbTIHzFIEKAadEKel1
ra3QVrBS7UZpmebhQxJWxWUkkW5E+Ez5wJ7IyihPF+azXir6VdRU17yul40U6Luh1P01xyYESSYy
Ngb5w1+gK91Bz1xGRR6vE8vyr7y4Dq/CotXYhDfE54TRz64v0vUQM40MqTPu2pTYKNKO2mUs1/Wt
BEP4evx/HJ3ZcqNGFEC/iCpo9leBdlne7bFfKNszptmhodm+Pkd5S1LJxJag+67ntM4vg0POPhBp
fc8fy6SHMl51yUB1kc5MCcIM56NC53hc1gy8tc494zsfQgHKQIMM7rPhYFudsUlXW++yyhdxDwTg
kBa1dcwdi29nVohCxbCkR7Mu/b2HtBE6h2vHYeeEx5wt9v0QMoNVLjbAtSYLt6by3AcD6e23rFPb
QgnrYZLQbX5KvDzdMN9NVAZ64qWsb0B2E8EyqV+4OOhRvKDfKM5WxsdaD+p7yARSDyoZPbHPxn2I
V7YE4Javl5A79FHhdfsHbR0JQlLa307qYJy1i6T5Lkad70LDVVtLm+a+SURws8h21yYA3EmSYb9X
cCxhChjJ8JWjqT7WU4ulcimXCMYiGlahx/4X2RFPaINDN2Df7itTwRg5C9mlRiNBr9go9rpbxA4/
aH4TF5dbKrjeJnDbEG0dxLHDWvbtUdVI3UCEu6d28uHZNGU780YMzmnym+OoRhJeTUp141EP4g8k
jigU8qjUJONq9qZDl/krqzJh+LiUsj5BnLY/ejOz76xVB9XGWsLspHkxCT3LFMjcgli2b0Ngk1W6
N9FYddt88Ks3a6ztC454tW8yOK3AGhesn35p/0PuUHlRboP3ZsCkPytNuYbCaWZdJUC25DBauBPI
qufivNrualAlza1jAPbmPujMAg1dKJgddd3qbardfF+xUfM6wGbv2d7qmnATymDehlZVwMbqMstk
LokFqlUKcjOwG+szHm6Qwd20/u2hP5ARl0hQ4sEFPrBr8oYlhCCoLIZfA4PrRzhN/2h7bYq9NpuH
H5Ajye0PcvWbDguKWvgWftFFcHjk2sL1OQpbPwZr721HIap1i4ehj7XTTfAgutqGPVnl0SRXVgcT
3V47AUZxHRq20VvNdpXj91W8YoY85ZlY6Vnw29QSn6vq7ZsJJ2DbBwjfBbT/cO565A5Vg/1u07Bg
vl2dxog9f063YT3pR5MCYYzhxtz2A1NtxTiFoOHthBq2Yiqj8Jt/+TCsXz2zcRt3WROQ9hm00C4C
x4WOub60k8CChy9jhUqesKs0FSgx8l6L2DdAei5e2ERJ5k4OaixPQEmgl/YdjB2bTJPpPtip5YH8
DCZ0DyzYMWg8iJ0NOzJC+ltuZ2GrrXa1szU8gYfDkivcgJT4tZ9E1Mqh3ARZKFXs5P3gXcGMicjl
Lz+HadDvk16nC/a++tD5em5RyQZAHLoweZRDBqiUyVxsG20ZxFqg2QGIx1bWxqlxI1Y5PZsWqyJz
ZeWAMcCzvuzFHb6Xyqd4UaMrHMB7Eqqn1ckBJoIjfqaCYNU+nDPeo96FRoTH0btHMtPPm8JrCG8W
+vJ1ItCZqrHeF7ADt2ZY1RgEVX2Q8Fau7WJVv7n0WNOb5/ugT4hbst6+57eyI1nN078kWZZHgIe4
jVHQfcOFCXbrMhrvDiaP44T/80OjneXp0mk8Y5bdsFfubfAXfuK+/TEr/17mlRPlvWU/lg1aCOeG
HHQtPe2yMgFdwAVQwccAb1X/j03MY/Dc2EH8Wcdau1+rszgIJvmBAjGXu7KmhxFIY41Z4KzuGJMb
7vtq6jf9SliJvsPnHYVKl4GO3Za2MDgbZwCeUqKvtIntusKARlgyoimHBHaM70cGUetmqfjnqf3V
1nlk6CqyWE2PJq6MR+KZH7NGn5u7MB24mow7NufVsWI6Ni5bNyBonZl1EXCsyuMiVbav1O03SocU
/ayFzy8d2w8TH/U+cAb/qoxk3IVFaz5NXmltadwBrncSm6leMIL7bNI1/3+oN8QiZvtSt6Ft75re
KomztJEdfNuH29Dp0TwmkCIZ5FzUTmtvikQeQr21gw81apgDOOkXWAxbWOBcY8TuW7vKjBhbPXyn
dq5OhRnyRvCOJlsBimnnF1qyIQeCcNsIN9yNdfoPl84SIU0pnU2oYJhEGT6Xis3JTL14SC84rCon
llaYRGbrFfse+t+ew4ganoOqVNU9X/9tNzODfXyyrdEPonZia7RVaXgcy86GhbQ8ORmCXCdzofQ5
EFpBdvVMOnT/bpHtlUVdvYG3CLNMwkxxNwGe6hjPyRDfbCobiKh4EtzWhSCSOMe2llPkN7zTlcYf
VHGTnIA0N5sEX9G5NMI/Elj4Ee6wcana6TU1RxGZTPsex86yP7wwBwriFL9qGf1DMTRvfgtyzSGQ
o3SKKhUut2u8OkZufFEBNSPVuvWuJpx7r2Bp7FzonLlcdjBO9EfPDxj1jlVfM8O1DkHTJa8eJJbL
yvUZ3/Y7w3p55jABSWzM42u3mvInyIriuLjzehRd2u3sgFObNxaSkB8AYoXdDvSs7MM9lPkqYsne
kBtjtsUF8Uiz62o/3c42wNgyVANSX+t5XfWNbcZubNv73qXBnXZuc6+g/ljbp5zYpIanBNaT8GH+
F4KY9iMYjPL2kQENwJSExM3igABXWQKjI/IihzICcM6TW167XvQXD1wSh7k16ocVb/pLo5QG2Swy
+0cK09p5o0rP49reEzOKFxzpbzBuEHEx9h8vaNLjxRDVU140RBrMi2zzyQ7vVaL0PxP6/CkNs18v
bM2t3WbidfUaY9yw2t4cphS4jfTWlsn+3L8rG4uR5sSk8t5ouVySjpQiqkvZ3e7sbtOAMIK3wjpD
yHZVbE6daWw5SuuPoh7WMfKKoohNJys4Cwv2qXF07vD7XpcuxUC9NNmn4zX5niVnD1lHBUcyk8th
DqpfavjkN7qX54Jz96zZMNnNg2cixKr/lfDN4I92c8wHJq+LLXjzUXtHrRgVU6fWAsrdBVzp2egw
daEAb3vlwYIlHY/Q8+naTrqk+rX+yGRdFnTG+RwhSwuzbeGixSHnEmqHqBdTrXTmbKXhPWCSb/9U
8H4uOZKaXUgQw2pu8dPgz9q1SwPACggtT5S5Msk1Oiub5TX0qEaF4gw0vNrkQdVC6WK3t/EB/+HS
/OeAqnu0Ya1tNQXa3VyjKt7o3qhewtapWIGoqKzzc//VbTUesyQ1wMTm/m5WrbeHFFEdu9KHnu3q
egcSizH3YWo/Oq+xP9vMDSLbX82I69PbqCSbb6y9HnTZpPdVm/SXKbPSAy4vSDcw7g9qGIvISsB7
jczER7mnw6sebedV4da9uLDdop5RAPhgPFIpCxVA3jnezKErSQak3Da43ja5sShOqSa9FhqoZ5Al
QUTXwT+CKK7fgqm9xQ2eeTH5EbYlCGXGz4mIvQUP7gzD9gpedSCDpXfWOf2wdeZGwhZyEDr4unjO
F34CKudQc5ghz/jujPC9Hwzy2HmsP6p+cOxt0KTBG7S3AZMDWMRz4JrDnUqm9b4k+IjK1nd+V+oK
60ZIVYP9m5P+ZVwA9gfmDLUvKaxDgzgiKjzTYZLMl4wmyHmXud4fkFpBNJrwJ5zQ+HVs09wBhLF3
Yk4cztQQHlzH1vRLmHLryTKtzqmjvTOcbCtumzA/T6VdH/j11t2UVrcm0eCdzBuZCV6ZgK+Vv6ua
lS9FxkB6k1v309qD/nedeji4OAYYMfhy8bI0CGZLgN9r+HdKwCRVFghc2EP60Pfc2EPb8kHp3ryS
CSOxhiAD6rpzd0vBCRVA8buHKJviEJubaMrT5YlUKnxabmBDmct5qyH4xbXJF8TWgxfX5QC1S6xi
By+bDQwnaO7qW07iCh1u1VybR8MMvK2Ni+AE4HlFS7+4z2VASs8pRJK3GCM8KJ6+p7Zv5DZhwYGJ
n9HnTfDs5xoRHRxNTevHVg0ba6IyooChvN2ABHc3JjxWIrS7NzBuzG1wkG9Gmf2mSPCicbgZF6bA
itlSKndgI+t9Xutx34yetZ1yNoNrgWQnHef2OgoFG3nq218JNh39QJaeuSj916YbiqPhilu63jlw
OHsi+DRJIseAzR+uGneACJZrE5ZJZJers7dDd7km/Kn72RzXA7FBF0M3nnfJCvWs1eCvWTWaHunR
8uE30jj0iAr+Lp3tgfClxVa14fqQLbR/sNn9VGVmPHrlaGxb1XivwVolh5bw+9xR/d0EkKS3c4Xw
PphXog4bnR68coJ6y3FfIDimd2vpJI8j7K14dNl/QMQVEOWXMrvTAE6fLDEkO4f5pmParYp1QHd8
ZaeZrIJM4zg6o0KmOP2ZHI+1ur6m2KT8gEalj/KCC2qDiEqfE1oKEJh9/+pNdFh1Vwd3vanry4Bt
ioWbcAGtVaXjYbEYOagrp+e5qOu9pShZeemY/REVH1Ptu/4D1Q8HtoH+TPDEQfLzqo/Wc/tdraon
NTr3YlzC/bzIMg6GLL/2rONt/GYSD57sHpqgMm8O8tk5mXhIetjFpk8T1TfkbuiCN6/xLbCr2R+8
6pEwc8wUw/qPDOxPKZOPoi+r36BK4clrP878GbDlrMWy8UCFRVgbPk0cbseANfBt0S2oWkCDwXg2
6he60Wk8UMjBINYW20aCD53QZVwWF2RhYPAqpx4AQ172r0VIEICCAQluv3+AArF3rOW0tQbyWI0w
6USh67FgCo9ayVpvs8IHnCZuBMaSqOjGIwwvpS7dFyWUODU1p5VTT4cF8ceTtc7Grsy+W5N8NGCk
cl84ywPpkX8g8R4j/4Yn0mXznsv03qnwnzqqn8jOvPl96E3/b9FTA+Oda4Ongs7zWeSGeJJOxn6l
ras3sGXOQzIo8wZKBWHdqnwrU8WUe2F5Jwon1jVzSZAb00+YPQr/oH252tI5g8abj0FSNnExi3RX
NN5yTmSRxROYlteKcsOdSWj6N9eQQVMDcNU4LCHE/v6uaPJXPrMsLp32bzlYHeWkUG+nCo7u0gxv
yxA8E5A9wBIgbbbEVxaWLzgM8iPDvD6CxKkeN4mLExOM3IqfhSrEYl/JVYYNL8tdxfmSTHm9Xae1
PKqe93Pjm35+pzOjvxjs9FBvqOeHoQyWTx/zNUGGsqIhzxb8HwCyG3eX9eEl1DkU2drwT/mYaP4b
d9msevF2hE/mNpUZxe5QyzcUf7GZB5ehFPZ2GLw/+EZfHced32we10NmNeriVdJ7odSf7ZBKDntv
yMRGwa/n63TjROt90wfVX51q1OIg7RoeQ7M5Sa9Eega98eA0AIZJBrpNikoo3Uw14yc4EhnJnlr7
0bCNjVkHwdauM7U3AKScDFwNh4l8Pm4QJe4oYLUxcj3nUKkWLomqQBQHdRv5XSW3JXFQ7BmGH9eD
s0RWN1fvnQy9k0YcBLrYjakT59cVecrG93OSBjM9mW0fg06X3KPWtKvZxrvovDAeAfXmrzYU8w3f
dHgOBN5tDXGU+Evc+wGYx8kFGzkEFTywmgySaODHHRoq2w0AdyL8e84tL+64PO+61TnrpLn4VmZd
2rRjuKIe8WtYlXGf2MsXrH4J25YgxfXNEehjVe4N3AxEAOsPohxqB0747CsdRi1mxo0fKIwIfNfg
NtSPpbo/hryNJZrZdZwZ9aPdgW9EWY9zWZ2FncAnSO23tfLBtkCJ7IR/6SaWhUSvL0oprGw8Jhvo
+pe+cYAehyNSkNH6sbnauhnLJE0dAsYRsU+tP0eqKTYxqDUnjw4Awliv1XIwK5W9ez7167yr5X1L
QnHEXClgRppuNPiBB2w2ZBOtlSd/FSevp6crrH1nu3uLqqdvda8SkOVDUAOabgTOrC4cEFYgHc9m
JI50GUauZbw1hefpnemFx0w281ZKZLJ+wdNsulP/yIBp/mPpYeO05itPBFeggY0jcYHqWsI8TAOU
LJg1xHoHbywveOW+euDvmHauXYXStDLmc7Y+9qsX++a8zyTOg9GfmPZwjTTGW6bAYsN7FgAv0Uoi
eqpvcd8fxoOf7awO43HhpF+qp3FNTkFgFAdfQvrvCDMfy2LddnZ4HrjghiHYLcwGp/U6blee+Y2s
1H3e2hdl1OLkV/qV5ukDbB3ETfMj9NAwqp2EbYHCdaKqXKfDOE4PKaNQGFkyHS9uVj8UoPh3qEnG
5yD1qIhn65+0Fu0uM75Um3+tNnV956aY8lwaI10xsTe6+Nku8JX37VbrqVnG8SAl0McMX1knCdOQ
ooRl+6Z1/lLS81KD/1ri/ej69GYgqz/8ovuX9iWT1FwWSQ22n63MC/jkO8PPrDujTp9osURrtT4K
ZVZHIVQVD4Jm2totKSNB8m029G8+2gfbY/q1DWcSIPVEuaDY594UxMFay006Q0aV3aWcQIvXqwXv
k5uzKDBs+X1Y3MnZNK6+5Me3pnXr5Oa5Y5KZo6cqIreW4fOKPpI5Ij4zi/4DEh6GYgekml3nbkEb
Pbsa/CkmEbBRYRWHWK/sCcY50g6mY0XlUYOsyw2M5OG9C/pl68gEukEvL/geD9Cd/7BVZW4nizCJ
GE8f5rTHElsmVJ+W+a5tGd615m/lDAcCSWMjSOTXMv/xVDie1kFq6mDqEMz1vm6zj7wDJ4zH0l24
+5NBti+JZZ87/6/rivfGVCfbTGM13xMaxEVGMeSmHD4jE2UqmNI8ec1kTmvk1X32Xnv1Tz9xXIRW
sVN2hmF18M8OGPhTMFDzE2lnYxJtnqjluhtG1l8KKuwbNa2nflADE6qsQRsIHSLhTx+Z4HTp7OGu
aGmHusODszSnvkk/qH02cMa/wrqhAIaYk7H5bqOs6mLiT9ipzLKOUokhmuy7IgHDOmYst0Aav4d7
3UapsvBkCD8/dppdjXB9r0Kz3zhTu18YbKnhWoEW92uMMm3Hcyac07qmuzR9BmpytowHC0fFZg4+
Oe7vEvvf1JcINlaLaE+vw93sQ7J2yvlf6oQ4bIFfbhbH+C1s42AJrzuyo3Ik5amPTHrltFp0+Q2F
vjROo4U7dM96TE4he019FTMXVtLRLtGP6dzGMqXL19YAq8rJjLmFht8cMsvmq89eTH97g9YUXU77
UYrxNbm9ql5YQgt3fdI3q3UIVgy453SrKdCOSfavYIHd6PR1UaToVUcEQbpfvFDf/2eURnsw2Crt
PCli7PSP5kz6K1zkfRlrmtI03S1avg9K414sWuu3L8MncL0PVg0cLpXlEFHU7LZ20lT7LvnOxpmM
R2PXmlVP+bF4X6ybSKWs7uoQ1rs0I3Mct0XPO2uMfXoTvz0ZtLjGsv2nif/QpQGXRJ1EJFszI3cz
kzWmszMYWTcGHyWc651LbUZNSnK1TrJkRac6j3xE46Ij38zOhTbPCA9aTCrmeMhL8/l2nYluPmtT
1fezNz+xKrOV9rD3Hf2OXgnOP/zzv5A+96bHhZeQCNET/0krC5b2tPzLMYuYlUtBOmjwNPYsrC2g
0IzyIVDpk9mRcrd27dOUnM+5l+zGoMlxfOWHqjXQflS1vHMzke9DMbxNvfKxetV39DjRf8y0SewR
sElCQE115rspGYa7mYpWuhYalj616PyDUhe1MU8WkPFotGndxaDCN14z1ihk5MLZUz0bc/Fiujaf
T3+1XQYkkvZz4PmMsPW8BD1ycFnrlW3T9bOzwm9sVJ8i7L/pMa5bIxCwsWtkEFwwXmTkzbNexSU3
/1qO8imTuvnBYar6glaq3KwpdhkDr9ErSOl2a/fyZEHHi+uApkZu2N3T0rlu3A7NocoGUieZYYgU
1MWTnLaRYXXl32xW2ClL870djSE2cooO3VJVkbsynNbZXFC+qNsnLUmcUljo5JKLeicLfEqgSO2L
1mbE058LTqXFOQSJoaLMH9vIdKzi4OnxzW2M/momWbJdA4tRVLcedtlczM+l0xVvcswpDDuyfw58
SnGImKc7On/e1kAi/ezr0X9sG/3RSWch/ggsgAeyWR/mZkjuSG2c58rIzBduAvvJTxuCNH9+TGgW
QPxRwU4ITYjiSf+PuY7d3q/6ms+aszwxJ/upa+tp+3+oGnYFKiA2ffSl5Qq8wOJmmrC/ocyXxtm6
bv7UYESKDIC0yKZVDZ9fh4+TtwZn0dWcJJCocEpkX6yy1vuKIDmCJg7KwKKNxQSC2NNZWGg9u+lh
7aqXpcsGTm57fCyV2xEd1sUm1PD6ZEPxOy3hLRj93UhocPZQBkUGewsH5AtFjOQhYQupnQ/r1OxW
i6cXbLOx9ZSd/uHERpyh+88Jc4i3aQZaKiGru7HrNmJreml3torWOaJ4ElgLKpSTY3suK9FHdS7C
a5mGgkognrKNzerci7Sc+iLEmsEngUrpF8ujQO13mQqThTvbQncI+5CLMoGZV+b2PYMJ86PsMN8V
o/lrD3xfRY3U27ExBLnGQONRaQThlfHezfQGJsSrZBM06acwefZR81Fa4eBsI14Pu+MVzJeY+oLx
CjWDwtLMjjMPUE502LvlQQvdHayRmgHVRc+NsyBYz7PkQxwXVx3TZOJJZkwmFbHDFR/3vZO91EW/
nBrXaONycqeHyb+VHBy0G31S1gRSRvY2YfKM1qUPH8U0vVBdMDeKNrrDeZ7owzpm4XVeg/QihqHa
JTjNjvk0qf2YdetjICb8yosLJ6u1s+RuHub86OEp/OoyB7NREopLlguG8weHTlbr3C4FV8o9uGoP
qUxv7en62nxnbeWccYKBNLdvPvPJq/4mvQMaaKwsAkTmSAQT4quZfE9dggUidMVx6Pr1OAntYEX1
VxcwYF79TLxW9/zLrRNJ3GBv3oi4pCiH5m7xevPJb4by0ymEfZqnmuxU4vhwgsn+pknmMQOTVLuc
Tl7EeBd3BRVT/CfrIu+ofKbRnKbiWgcq3Li2WVFB9iimZmzAXkQ9z3u6YHLbZj7rc0XfH5UuKect
Y7CnC22/K8RyDyNfylEM9XBWRDcvBZH8U4iq7286isVncz6zY7Myh1uzjXl8ixGXbGB0xpo6I14N
LR9mima/DuLWPfY1c4jmpJnGaEwKCt9lgqOuyYsSXExnUMkfdEI+xzHDeHUO5p6xhI2lGx/xSZFf
59Zf/+L+GXhHFDTPsdVfyuzIL5o6PBSLyclYZM0+TRPnH0+9voypU+2YXwye1nHoUaHywNNlqiRi
QOZ8P1Ih5Z1SQb0rxpUU32rA7SKr6x3WtJphlvvFl/wMk/T6GPuVukz2LB+GOrUufp8acZX5zTZ3
hh2uO1p2FEODfcfvyWyO7TP/1s3Bl3a86mD1FK4zrW+4gWq1DArUQnx63twS7tXN8i9BIBjTLaRZ
mtbp12j409E0bf/F78q8BzHjTLEQ/Uy/hoOXhjQ1PqoBnjnyAISUAZug+815cq287q+5z5fJWJwT
fLn0Wh9pitZfIvOm3yYcg02eJxTYROA+DMrnoO/m9Hf2nOIpGyo/9jVSL1oq0ymUvHqlaujkWHa+
qxzCXNyBy6V0ejZwlulcerY6lp7D6MRceN372nD5hOW3TP20v1VuyoMhuimaOgWeNXSSQ+EX24kp
920yLw1VJYO9gWYK2HQP5JW+2FvRcnOGhcNTYibPJaKF11UtKWsaVDWabdVX3o+TTpSWDP70dJrL
Uyg4h/NiUDthFdaldgczEhPtIL9kjCeh2v1lGmGKXXqkzVRgxaXt699r2wFx0qkPY1Cd2uRkKJyJ
cnX/OVhPWW+jzpLno2QSK/MfJ3zvd+mUDsWmpWvy0DCWt9O9kM+IFBgRyAyGBUL+bZI1jvrb4Pau
n6sVazM/jqFTzPfsq8YycMUW4Qiput/Y5zpI5Fde0IQ0JYaMBhM9TiXTiICCuVncWXX36ade8z7x
mWx9d+Z2YL8YsBojQMvIWM0GR0Ox72T/NRUqpRWqkJX6857d6f6h6KYe1yjGJAG58lo6nv3mF0N/
cLIFTaRjU5qaWyL93l3Ib5S1M5tk2Poj2uzELaeoWlum1VJJP9wimO2a5VO4i4e7e0p2dHECUufA
3+KsteM6twqm8ekXr+E07/Ag0i+ewuGuXxGaBDO9oTQBwWxN9rBBa6j/tgnzddjvwkgz+LPJSnZa
VszPezuZKXQhob9LfXesNoNtp3thOzyUWe3GXo9fJAt4E7ifyw8EVOq+mYMfbzDVRUwph0Jfm9ws
onzlzB+30qPmObyYQKCenaWlVKAa+5hoH4eO9IvzQo3sUgu65kgujIhCz29VeRUgqqG6TFPeEd7m
MDmnaXiemM+kr+5Ob+6c5DQ4TfobIMJZSC4o1Nh109+tolhiKxFkggmvvleC4ROQqe5dR33w+PvH
tV1uZuyuOsxVb34UQTKeFomYhclxdCFDar7mymCSs2ifCMdaNESi4vOTxv3k9nMs0KvHTKhZJH5l
QZuRYdgsGTLM3Q55ddrz6+eMdCpn/dQpysxi9HDI0ELb+rJptkOgyNfaNrwy9J/vBp9o2qC7jZ+n
/CuDNtiPIUUrKc3qYCOOPHAZ92ePa6ih0zaJ89hM+aWdHfGUYdw+zs2c7DH9/UmSQexnWRiXWWrx
lXSKv+2G5VL4o3uUrGnvHTOTx0I1at82Y/pUzNQFNuPkGtesG6fIGe3xZ6hydIiydp7D+aZ6lOPK
fI3M2r2frLTx1fgT2JohYrL9h7TMl5bOcmBd3NRHRevSkeoQtZ8chn3auOq1+iqaZOYr1OQRZRj+
FNqqz2XveA9wOhnML4w/Ol3Ky9DRlhT4Y3EgUnAy/HE44Uqa9lT9luuaGzpOqxoL8Dqsf9Cd+LGs
fGyeztI/VypUL91Uqd2kbOcIklPEE3fDRzbVOybeUNE2I6UTGTkZUxaGqZ8opFMG723kwobq7pPZ
KraZ8ATCaX/gz0ZWHg2V5Di0xD0NoL8p/bqtM2bjrpUdk8DVkUZ4PAWL3DhrX5/aFQCSnMzxZSyX
DqfPkr1kK0Njfir0T0CNiqLbqk7d0rpbf0H8QlGDDgQxRLNxZ+eN/xRjGnfuAbLzj2SKks9zGPde
kpVfK1y818kphh0HQ3JRepTnmvFPgBM2quSVtYfFKoYvi7mKT8PpA483p0/iajTfNL/Vnk/XeUoQ
sz6HXnCTJ6FA22IFR8Yz93E6G912qavkbI2gxsQglmcWJRcYcg5G0KWsH5XVMgpVtMzEiy7I79Mw
cA/g0Ii9laVPDC7MT6vbNXE+L0M8ii6862lKvZMqk2FKx65+DNRJiKha8qA29yltazFcchw2uEjb
V9+ulj0wVRd8cKq7S2pNr+1KXiu6tYtGO/gaM1ecFTxspmAoLNN4LGhFMhXJtuETDJ1PN29+giTN
KQVkN5EfVfrN5LXTrylWWj9FpRcO1XqIyVVrDnxyDGh95rfwE3tfNW5+dNqwZbWNlmGyEWlqd1HW
i1mBgecfl2VjHBY3LQ4BAq6rIetPY1qYAV1h1B28MGsu2I+ZiwrYdPTbPqez3Nb0X91Hu/CyByvB
ua78TD0u/Tq/ZD6QupZuHSt3dMxlVUz7Ijc+yznIIyax3IPb0jopbuzIPdTE9FwGroxpitqxnXI4
AB0duyvzy6+oiJu9ctryWMPNjMZ6ZZF7dT9cRlfOWTXaf9yAcZRcjnIXzsmbV87fGfC+uKgqZ8tA
BMuADY+USuzkqSmCg+lep5WBCy9rPw2vyq5doOonV3lclIGKGV6xVuxH6NdXGPVMvaf0LjZeadyv
ZZtRybe/Ww7kiNv9Nw+83eDi2n007X64iqHprx7biSuqVrTrTCcGqQzvzHL57i2rjq12pNjb5wF3
l665banblZVPioNKLvgJO0hsm8FnmkquDpoi20Rcl3Vw+ahTbAeXIdA+ZBqPTas/Y9+U0X/Undly
HEe3nV/Fce5LkZmVWUOEf0e4BzTQABozAfCmQiDBmue5nv58Tcn+xRYPYTl8Y+lGDJHsqkZV5s69
1/oW1T/QHRG41gbRr/PgsATekE8U3dYoIF6TuFy+kY5cPCqBEMPtenmPsCNlIeoL+u2Wu7LCIXk2
VovtE90fsZCIHDeI7lFpWuo86K1qb/mcALeFUdldl01oiejZ1oz9Ard+I78qXyHXqbYVIqxzyQgW
nXYMLJvMeOTBmVyjg2X7GEu9m/GmMuKyqtuI1tzF5Kv4fC6DYy6lbK/gglNSEkgQtGN+mWWjmhh1
BYzdw3B86BHe7RB7sWONWbD1USU+1qLMNlT183kVJOFa0mu/imIRrpFN0PEZOOA4zFNW3yG1gUVb
IvRTnxat/eZ1AY02V1q0EdOF9MVxohAfw8Tf+YjtvtbMWDmOLwid1JBu2yEuPtWOLtEfNvRC1r3w
k41xarXDRSA88rpSxnfkBLrX6dwSAIHhkpg3zzF3sduxV8J46DhNfGtp4x96ncTJJnQG75tbeEjU
enQ7ARPRXZAvzkHgxKGeiouHMVcK/r1PV7JL5jcfZeq+tLATVintw8FgxwmSIXkaEE7RkBrGy66p
EEIEfumcqQbAliQciBtBAWzNfnPdolylFZ8gNwgz994VOZISa1BE7aHmo1IRu0rVLzQfox3dU/7S
EAn5Eg1fYYrkb76YugNn8OApp6+18+ul3JdLOrGfxRxKKh7QJnbmc05Eai3tvNkTcBVveg5Gn5Z4
Ib6hHTr2IQlMM3LCvVOm7X5oRswAboKWY1Jm2BEhGh6KoPCJ8aKr1zhtsHXzqTmPUqqZcignwiuY
cOyXcVDnWDYGileHesbniBbNaCinNFzIP9Ze/doYvWwn1sKVk8TTlRtjVKQicqJzQ/lAYALTTVvG
KI0iQxSisqZ4rduyfKFdnd9PLbKPMraCyxr80da1mfUuMowfuqIfr6YeMSVQUTwzOWcSuxt8ZmCZ
c+/K6CESdbATZBGyOMtXhDR9sk7ZDD27Cc5RzJa7YgzkRUeQ9T7QoZ2sytDRD3bo1Vczijme/SZd
17xH9HaMz6vORCsKHDr5FgF6IwjhZ17y5BBoxKcckvNPnQ9xgFwxZ6Z/47XR1u/t8UbVQfg55P+v
ibfkVJyweZZVAMZjjvu9zL1k24II3lZ+WG1gT4brzNDVCCGzQbRizaVf/2CQtm/gZzJHDOP6rSUy
g/NAMp6HCLfX0pr7y0EuuNfjMb0ofK89ixd/+uaagHfBZwfdsf0Q581WznB1JE3Dagc8KW2yhFvs
OKzLbZzRqgnn59bD+k5/+Msi+n472CgrhR0Sdwu33TrXTv05UjVjSwRGW4Q7RCIgShnxiJC/QZ8U
i4dbT19HQ8RdmDL+7N0h2iRjHO1q3sCDSBbcRr3oXhgZZ9syxRG6cFi9ELPn7LPKS1ASBMXnNM1e
BylodEasIZqMN3Tt86tlERbJambQhrfWukLPe5/iYMBCn/Eqz8Y1KeoRwmqcsOd10LX3h9f0/3W0
2v9PoWk+pvf/ncx0DGX7M2ztmPr2r//Y9XHx/jsZt237e/9D2Nrxz/2ZNC3t3xybfwlHM0oIeWTM
/5k0LZ3fXOkyqLYJQJOue+TQ/hmcJtVvDuIaiZabsGlp/zVpWvxGmhpsZg6z0iM25h/Epv3oRTau
DQxWebYitc0jX/7UGz/VwTzIgNJSWMRAOi0Cn1WjCrEL+EPbarKaJ8gU0vrABvjd5vlvE+Afn+uh
P1UOO40Up47evBjQjVbxTQRRSZbXA23YKMfp1YxXToz/LFPbliJ85dvpy19+Qrd/fMZf49Z+9tHK
9jhXuGgTfeeUiTlTHWR0aW6G2G4uyRjhzJz4xXLmJ7Hs1rp2o/AaMDl97bAn7FQ4zjhiTmoQ8nxw
JT96YL9/CZoscS7G2LbN9fxotkQMxMI6RzdxEWJpVdJR2abNtKAPBysCv067yGaTOYV8G9GSuKsk
r4MaPwHjuXVoe9FRsNSxgTjH8uzXF/eTB0MjieR5tY3BGXbCPyr81HKmxT+AwGPQqTMPUR0CufwJ
aew0b6UtRXk50DGtNr/+4B/toX98KeiRXX5GUtnuqUvezPgPozK8ETwDb6Xpy7epZOIYqCneZzKX
zwO8s1vLr8tPAkfcH0vYf4lfPzrJT55LrV3C17lj23XNiT05F5oWfusfaDBGn2Jn6t6UraKzsOM8
9+v7/NFc/ed9euTP8w4w7vFPDPp2FE31YgWHILLFkydbZgh5Lz/4kJ/djoHpTiS96wnbHC/iL3be
gW2rDIkkplHMpEGH09MUCrHt6q57+ue34/Eek8DoKUGa44+flA3KdLGd3vTS6R+Zg9Q31Ir1B1yr
n90OeZEsV9I1juOefGc9+iPVZjE5rv5cr2pDR0DA6rlPym7+R0SPP348zCpcm/9kCT59N8uRGiiI
0xvdLGz1HbI/Rg99P33wvP3sKaCoo4NlNI/bKQu588fZ7dKYLytdHhNYk1dtzEnl1z+bE+z/95sx
rB62zdusWW/YnP76GIxVGVZ0nW9IfFHWpnbrAZNJgIiEVM3mhfqZVp+im78ppo6hHOdAtJ5NpSRe
n0BO9gfX85ObNtrm9VKC7Uef3jTBiKWhJjm0XdFcUBGL88FKp+2vb/p4TydvMkur9HkcXV7pU/Qd
OjHq2VoelOLYkfRH2mlZPEdZ+jb5zT9iFH//fh3F5mlQghtXn7rmXXRsvm+mI0g4vHD7YN5QF34U
5XmCdv3jUxzyVbkdx5FGnjz9SREJX2Tq4M+D2uctuFbUihG+SK9c11q0WFWU3qqSUexKBYl5Mc5i
bRud2FdLbxFMiE3usUah8KCSkPZ9I5oJEVuS3JveLz5YeY4Xc/L1s4bzQHvKRjKnThgSuldVrZQ6
OKqhQYEG/s3BlbxqZlgnoEjEOc1kc//rH/lPto4fPvNkDeoiMfVJpw+J4prW8YirJZqm/LI64k8j
u3KgPGWdO6wlvI8rp3Wsu19fwE8ebMe1FWJKiSDH+Y6V/cty21e4qVhUDm7AkHmwmvaaOXD8wcP2
nRpy+tV6xNc40hHKdZyTRb3FlSSRvR6oK2x7208l2cqKKXm5Uos/vJi8jV4tqFcPvT9T0SAB9IZV
43jFUbuG1DC3MwebvJWjG/v1/X9npZxeGi8dYkXHORauJ/iIRSrSwmt9cHguNkFTRveyi7O3ErDH
dkmb+FNtj3Sb4AKUDJDN9DIVRm5RhMT8l+/fxjSFv2XHg+sHF/aTnYPRs/EFGyEvkHfyaAyL8cfW
FwfgAHLPVEAl6ywdhn3L4Pe8NFP80Ddt+eoUU3mJbzx+pm1Ggzeu21muMmp4Dk2NuphA2u2L3Koe
f319P3tw4FjYPs+Mp9ngflygnYrJHceEg9WYYtcWPjM6lHIfMD1+siK6SgkqAWZfHBxO1o9wpj+Q
hsMhr+SQbupOR0+5SJieAnzVR9PhR+kaP9t3oOco7ohH1WPM+uNtVQuoFC3bwyT67hLJv1q3aaI/
Nw4WBsYzuGnRUhxz0MUor3Usp3NtxPAQLLb8v9hzeCVR94IKcZhJnxR2iK1LO/Ia1CXICZa4pz89
ZR/UDD+9X4/KER+ObSQhdj/eb1egiU6j9pA3yqxHD4ZK1LTNri8j+z6embtzuGhrCgm60qt+9jsL
gUdHC7NpxAel0vFNO3kT0ZRwvkPx4Av7dPtrmHc3sQUKJeKskCv5Wi39++iJt6Akv2ZZdq1rf3Se
+clT7LK82WyAvuD0cLLmpzS7WlNWB3tE7G1VDTKlRJu1lj4kbC0vdFFhyJzV1ZQtz/TUD67d35m5
23ay/Bwea45//Fa5HPCO77xnqDZOVyNy3Qa/Kw7+EjYXPN4FCfXmn5FFj7syqeaafed7BaA5jv9Q
WyFCbkhjrQ+AvKOnWMTtozyOXP7pnfjGlopHytOep43944eUcs7y2oyHvNfNF3t00v1i0uqDn9/f
10g+xNM2b6zvaxaIHz+ksPzSMs546MSoHiqGfnjClyLEzGjopf/6hr5Dwn58PjmU2K5Pf0Mb1qKT
Z2V2RDLqqDm4WVwgn/Wgo0eETH+y22lagDp501pVif0kAiygEyeX32epor1vq2sk4QQVMa3EJ551
U0vgcTen9MLttho3H1zncV3463XydRMQjRyF/ggr9N/WDWOC2Q7UoUwmsHHd2NMvF/4QXxrjxNj5
kC7kJEb4OQrM8bsOs6PtH7al+Ygcevp2Ha+EcwJvmE/PxhcnD1pq0wiP6vngpO6ypgxNN4uIPwod
Pn0G+BBPSmHwTbOOcd8/PgOz54VWF/aHsaDH24zJeO2AldAz/pYPvtjjlnbyxXoYEUkJPNYKzmm4
Xd/k9tjxAOQTzJ/FchKz9rRw9/Ho2ziM4mQlZsfdwXC5gxUQ3RYMmd47v/b3NKaXxw+u5vgC/eJq
/JPtAcpf6KiyO8S6ba/ZRIrbWo39rRDjdQ1Jb1vT5n3KUAQTMrfsq7AczgjEkUgFQkWquLIYRvz6
kk6L2e8/iX9/P6d5iEQKxAmW9cMyWljNWWy/Blmb3Y0jAQNB6iarDtvjNk1hc8uq/qer2vHTlZHQ
J5SSih7Fj88BsxGvj017cHM54kLtYEy15qNEz9MzwvcPYanxqQxIOz1N3w0G+CFZyiMAPeW+hER0
NtYzII5px+PdbOaxmD4ACP5thz5+pC1pHdA/pYngnfycM6tIFr+rDwwWRHd0x6mrvJ2XB88vj6Qm
Cfl+rUQZUh6QZJxMeAs2HJppqtuylB+GoP/sJTDS8EpzFHYpS378mu2k6Aw+W04soX+5DDnNPMBC
DIKCxHphfZMrh6PGhV9osQYGmuMy8cQZB4Pitsyr+vdfP3J/W5SP3w51C7ZdqiTDPz9eTjfkAHrt
7tANs2VtVBm1rzJuoWwsVJXJmtC+8bqsyWPdTrSC4lWAXPq9woGMo66KQeYs2iPP1zp69jAMkpdh
ZUIOe53X6fsH13rcIE7fWBZmlkQWQ8qck5WKXUOUU5kfGNaEEJFTTVq5J5B3b+LRJc8tSzuLJgbG
/Hrtt6K77dHLvNuM5gAoST93PtgpfrI8e3Qz+AJ9IzwW6h+/uybrJ+am1UGSRBnjfRbjzpEZrIwP
7vtnj4zv+qDbHJeywzlW+X85Y2aEQkBJPN438quVYjVnfOfbGUVVWnhr9KblRVGXWN4Zh6LiQIUB
Fq+q7ewAP6FGdg9C6Z+2TXlwfC04+SlN4fe3i/K6JlSLh/zEm/2rsNDZ3SCj6HO8VOPDr+//J1+z
rzm+G5qmnJZOF2o3CnQaZBbRI+50oVGubae0tj5YJk5PSt9vh5a8o1n9aJmdlFsuRXnQK+8axY4+
DwL4QQXt4rs0rRo0kkORnf/6pv42kwB7BNyQQQ8FGHK20/quAJmRN+Nw3caqfYE92On1UoxFtRq9
Hj1TGy3k37aLj/7dT4YsYzUa56/FgArug22Hdef0xaImY97kezxfHGbEyRLJ6Sma+r66xsi8ROt0
HOpwazNneMGg7b8YuxufOGozjYhQb09ftB5GVJ/0ldrbidaVvQpDHRnw3AHJw9BhCzg8QeSTpOOH
S7pTslysZ2G17rKf64ykzN5uLcRqHd9tD38MPsaCf36tnG46yKVKH+rE1F+YB4AjMULm1bpdvAbS
4lLofKMnKxpwULjWW1/06d0QNykpmeyJX/B4h4dynOYvxmlDUOF11srVGGfu+TSb2b4I83RqrzuC
uMazujf5l7kDyLjuaIYmABTz/r7V+PbXfsYJAwWKCvCHumGP8ECp9KtbwNRZjYO07utlKIv1oFrc
1wyMSVlKyvG1Il8+3cTkv5TrkrFtvXEH2/4s7ZDZ8GAZBlzhsng3ICLLes2Hq3RdClH0+wnzdL/y
J7s/7wqmVRJ6TATpZK4dxMkcm1nSdsScyGqLHg6o+1Ea48VfulQU07oN2UU2wEPZT9Q4z8WZfQyZ
W5d+4+W7fChTf5UMQ5TCVUdBS9xlwakZxbZl9955o4GWXQeeAx9k9qcYnENv+dOtXyCZt4OW3+7r
psPAaQfyW5HEAuAQeW1Yt5a0WFZdEI71ShyXZ1JB0I6tAq9ZDrlNMOIaaz+hVLjOQQo2aKL4AaYZ
uItAsvo/dQkTeIBJOn1Ug2n6DY7hGA9JgANsE4wcPFf14hhcZl2IlmBo+elsFj9s7qwcmB3PTKbu
yEZW8oAFH93GgAogXwMrhCy2tH3f4OFUyysOhxCagYpI40KyX0BEw0ZRsF0dqVX4wOR7i92FA5A1
fS57lS37QpSztQt10HwpnbRdDnWMem+NtqDLAEZ25UOXYf6B0+/hjO8Q+cq1E0tzO3cqvQ+XmidI
zFl9ZFFVXoESZiJeFzpOGW4YhfJU+0HVAv9ovRFoBa5AMkfmQiKwbmx0MFFFK3U9THNG62AEWYhm
KMjJosktbQP+75MevkoS/q67CI59aBfuA9yBCfeQcvIzHaNEO2PgNSFgT47usKn12B8JC4/WnFqH
2yEYhztZMphb9Wz9+TZGB/XVQaggz5rBV9t8iYdL19gV4r+St3Qc2vMytCPUxYa/Bk14gPwD5ceT
42JBRx7URI9xXWAhsLWFsTCMkGa2Emxl7lW9c1FaRffYIY64meD4QR/DEk3yHs2iT53wCjS8U+Rn
234ZNWtIiClqU+kB9fH31fcfyRau4y9N2Zbfuv9+/GNfymoGoxp13yfr//7VTfVePHTN+3t3/Xt1
+jt/+IPt//j+v8P38iga+OEX2wITzXzXvzfz/XvbZ398yJ+/8//0f/4pQ3icK2QI8NeK7vi3hXFZ
/FWGoI7nt/9avvCAFzX6b//zWxN/oVJ8/35dF1//9R/f/9gf6gXb+w3zBbMakETyONajHPlDvIB2
QVNoMin9Q4Twv4QLllK/cWKg0XjczATlEFt4e/ykf/0HJ6XffCaeNMiFoFF+/Ov+gXhBGnFSDTma
+Q4iCc4qwqcqOD2vak4lngFIuUL8nKtNCINrhR6wdY/cv65/VZMGuzlYReteMWhd0nptY6PFTk7E
Np0qicAG/kRf55umaiAB2VrPVgLeJloOWie9dzdirA9xFi1dGNynWjfDVZGIjDVIVH5zvuDt32EC
DMO9GisJ2lEWfeRvYkePwwMwDAX0bC4KLIqupRYk1R0V9O+ZlO4IxzpXofQ2U2CFpDIhUd0Yv5md
z6JNu8pfw7Ri8Jwmk2ewCyDWmG4oRKaqBGKpA6zCTZ52TzhcHSwZCnvMevLmJbvJidVpdmmBaviB
kZ9J7xW1WP6Gk8S9MyEIwjvTO9pD51ajsLenElitklM+nOVDVZfnGVRV77Gf3dK0mxgTa8pSPBbZ
Wx52VXLeQSte9AaeTplfJE48+NdD2TWQcYfFdWeohhibEBYiFxcYv2EKhAfpYb+O19weYiXTER66
H1HLV+8IGcAdrrqhbOPfs6hM642/5CN0AL3AAsSkPBetOk+jWqZ3lYyS5nNkXDhqsWN5eOlRG1sX
eWUn3jewTuxLOKmW9n1OXcmZbrLTWItVO4y2hbGZs30Woqno4C3RnZ3iaNp0zlIu50nIj+TbJLKj
hw8MgHUG4KXkxwb+WHOUwUfohzfFqJmvrmc7cRxucAhQWK88LpbwkYQBW3/8/U3W3lD6l/Zh8IHN
vlgQPmIbPETcTwGGCke2n/UEBO9lUcgAQHWNZXnr1gXeb7/eLW38yBlNX6ajnR4Zyd1FOPrYzVP3
Rc9O9VWWaTCtrWF4EfjhNwEF1/cH9y5K03KtYaCgph9H9O51SDhiHoZsztM0ZbdJWLr2s802hp9V
pdl4aRRGfCPseBSbNga4BRur0r2HO2ooDLVE5uePGc6zZJXopDyDl7bcBVZXnfFDBZxnMXUDkAOR
0IPeEWU4tlIuZ5LMGtZ+nDivdYBJ88I3ceMXWCrHWBzSKW3E7WiRtoLe03OsZoPdOnYAGVR67q/i
OY7FLrbUtLw5WgZdsDVTSsc4TfwSipmqUvXsBkAR02xW21pbcb9GBJDbO+hUwxlvWPDKb1W7pOpx
xXZa1WgWQ/699rOogTgmYxrhQjRDd29VuHZIB+0ildF2Kql5H7q01NZLPMztADwVwMhXT7c+OT1O
bplzq8rG+BpfQam+NUKk5RmC3TjYO2OdwAgSyKJXC8Vb1t00bVXCMbba/F7bOknX3VwHWFmaOrWP
9s5krfu2ATIyuHpaa3eAKtFjl33FgVojD0ztCnRgz9JxqNAs7qXrxBrrEF8qpwPLmzZ+inrcLRZa
20yPra0uc0gwvtuV1AgeymDl91kN58lKrjAPHsNQ0za1L1Hc58s5vXfYckwkIGGIKiRmHqll/jIQ
SNeS2+mnl5bdDLclVNNsYydQ8dAXatIXMtsULz0o4Hcon86ldOJlPUDB+Foqb0CcPjr3eeS9LIGZ
7wNsfDZYlQZCcxoF1tmIFnyXozHCBb3AOpxq1k8uxPJWiyvKCxfE8Y6x8biNabNSMFht+zr5k2NI
+bHiL7hqredCD+ENjjYJuaWNt0C053tTeNmuEo4Ng6CfMTpl+WOY5OMdvkRb7QO3/UY3kuCjIC4g
OFtLxWTEL58SYFHzWnRSfRuUBPDQGAd3+uy5RCRhN93mXicfQ5tyfWWKgQZRZ7svbkbFuZ6ATELL
nxwQJnmS7bGfutCDPfNJOyBTdksgOZHkpJ6sYBqkV/RZ3Ai/RlDfRL7lbp0RRCGUnSaAAtLa0ztS
7qeucehUuONQvID2rR9ZARSmR7BRzTZndHvRMyj46mWDf8DGeQTIFCFgcjVfZ00bfMZuu8irDPf1
dugzvGdYgpMb8l/dO77m6cLJ/fRzW/WIriW2cjgF3NSqCIVuIMeAKVtPwlbropayOidQu3lmeORR
gEHPwsQ+aH2fWVheOulGL4Vwh+tw8KydAMb2SKBY84qPtj+TiA7PxsmN7yttt9s6m9B6uNYeMQpY
Grt6FOlUH0btj8EN6vT0vElmubarHOvs2Jj5skM/yK8hm2CQGTEUNPV5PxdibyMfeGpk/KZx0O8B
VF+lEW0tqlLTfZIVLmN6B/oarMNNOnvZY7Usy2aWxDH0zRJtSLFCvx8HVx3K5LXh8HnXI5K/hHJH
KYDtPH+Ng9bdK+VY9+BL001XlOWNYLx39E+Fr348NLs6d4dtjV3hW7YoQbZznYA3qZBG302irNML
uJhQMDTfAglrQ3hmiSS+ypb+WxgnN74b06mpg9dAqlt3TNsHXdfWNokb/VxbDBfsuGI+ArlR1v1F
ElW4P6wyF4Tm4BNsmuhSk+0Nj0pHnyxLQFYL280Ece7CD+nCLW0L6cjCNiYGFhZbC2QiE4GeoPzG
4HHyIXmx8309cpxglWI9WlV5v/M5uV5WmLgICU7qzXActlxUqgH1UFcYYPq4uwHEC0KDZIZzFlQf
Zndi7fI8NJ8ogyznc11iRfg6OTMNU5EVNXA1QVBCldXLxsfDyeEnCbpnTCC2vW+6cno0XgkefKBx
WFUbN2wYGHqGYu08DylKAL2J0X3NfDm8RV7uVBt4svN5nPTFZjxSUS1wJJDMY8CnyBreU7Z8UO7O
M+ah5DVvIpbnsgYbjKtg3QctBAK7wucXdL7cDIIg5tVk6HWiHlHwP0R9nU0WbB+cOGcutM/VNE8p
eN/Ze+HNsCCiW8CluPhercooC+GZdv2nKRti6wLAJqt2L0MXAr+Me0jIzTx/mSLcybSO4rK70Tqo
dyGgsS9mKtS2jBv6CSi+Pw9BkmfrTjjDJnAGn5+xpfyzpHXbbTLrahtU1Y1KEg/NrAdxTiOT3Fh1
Bh6mkTq/ohnE9YQJxoBxuTLBWIdneVUUV3NgphXksGJXqqHEPWi58gzszrANUgtWNZVzVoOaYD1l
iBWOZ9Oieqwl9niF6b9ZV/FU4QUhDuyrn6SgwNO4ePUQ472AtNQvUxB195NvYJqF7lKfDejVnz3Q
cnCk0uJs6suvIMLEOXZ6QKmJoK8mi/y6ZF525npL9jUflb3rUy2ORgpnVft9w0Jp5zfNAFjJOJxs
W9IW7gGEFes2suQZ6v/8SRlv2RumGM8RXrYsFsBIao+4AnT078rU1XrK3PeSp2E3AKtf04W3wHcj
6xjS4Z4yoWUzJaRtXde+Qftce+QLBdFFgrXvumG2TmE3hey1IgDL177HmUlwK+P73xitawiNPMD7
tqUtT2chf8ZvZ21K0jB2AwaVt5FK8jyaPV64Frf2U2uKbAdtoaAl1evPIy2NxxaiOZiQltQOqMuW
u+smLAMbt0AVrMemR3oCxZg+OxadddGBUUw5vAFmwdo5goxX34rY9MT/UV+s2km429HNaROkwA6w
VaYYzFVKS2WrqtG5qFKEFasC4cXGt5S+aPDBJNsCokm7qsMmsMCKLQnDh8nrd6D11VNOnqjPw1l1
m9IL+wC4ldIvlmrMN+PM2Rt2h/E69juqxQU3NpEmarNggizXTYI6d9W15Cmhbc/3El4UwYMBCsp5
0RACbZCPtdXUw12euZiu4ZiElHTtbaZGfRiw1ezkMRchRw6Eb0UZ5tKSZ7stZrMKM2g3K7AU6AnA
b9CMYGK1d9QiGkxVDU+i3biFu5m6pE+v6wTWW1/l7VriEmOuaUGc8zD/mY1WGY0lN1quEPe54rrk
2c6AQyjsXjQx6IWI2uYkyBM7HvzeTR8nAgACoocAVFxOJgE1WXv2fW2J+bwuU53gGordAE+Vbp/G
Cnb0Ch2aXM+tno+MeInSu6UlPz1DoL1Gal9Cw7ZSDE1tJqLzGbYV6S6ZubUZj+3qUDtfDLByANxp
2d96LMMXek6TK/z24RuZCl57EYpQudsU++x21AZzLJgnFi0IEUztfHo9YNyyZrk0pQE5B3MTZDwo
4Vcr8SgCM6d5JO6EV7GkbgSKbsQ37XX51gmC5MJilXsOexO/DYmMt2WXDC80UoqbHnsTHi40Hsp2
kAc0HXbtfunDm7EDZ7CuVJl9CuykWREcEczrpp4juCagLKPENQQhRaVH8WCLA6ph9+CXevxdUlJu
6XDqLwMdzRIcjBEBwUhBc5OxKF6g59RXiJuKx8LzwcN5IeU0dMOchmjVVfdV5QuQ5Vl2OYtOfHbS
sN0WSeBciK6xYAPXS/BVV6DxZB6MD/idxrulOHpz5rkd6x0qNW8jTCd3qRN/wVEWfkrxeUFmtOGM
0Ikosa5igwdf295LXZArEzfwDefCTa5qsC/7Dvb6rrKIGRhFYfa14y3zxgj9HEkZXDSM1R7mwEre
nQ5p0Ozb/SWhC0jxRBd8MSGD3c600cHJgY9IFkU2nhgKjs9pCcSXn/GATe3vJD/6d+TRYLOfCEF1
pHdhHNFfgdALiTYxqVwx2xTrosjqB8T0wecO7/21qhoO3GMfX0V5zD5uRel8MDzFljLnWYAcGLID
TUeg/Mb+bIIgv3SstrpKyLrY1nb5AKKMofwkZQn8O4mdM9bvmX5sMsc7nI/xHgtxtpaMjcHojk32
CY/2SCYPoGkWNFiozJJjImOiXN4Bw2mfi9ptISOV80gB34cpZJuAKB3wF45/xzy+rNhoq8Vd2QVC
74TuCUU1LTBQbMI576iaIM0rJssbt5mG3+um1C/91GJhlkuO7GhCrL4lUdv7JIsFygYKN/+i603l
X85LHSdvS+n6/nlSU+OPfp7aF/Sd6+lMcMZrd5TKXyEgQx4Q7Xg7FBq671B734SXDK9YwkR7OS1e
n9yU0tBP8ij0SVQlR26VNOlba5ppgkyf8uJOCuczeIrw2Q9m57yddPtA4yPY1fFE031UoTAXtqlT
dy2acD4fJ7yBR8hYTGaSsEEGKpgNWy+Zm2JvGV0Wq7H2x6uiL0QC0Mr4KTECBDv4QeuBlanNVycU
9S5A9DZus4hqfO1STa1HN7A2KSPZd2eZaYKUQm1hHebjukURmJ5xPF3GLc+4hGHqjEO3mTw1X9HY
6Sr8uCCjSrbLbF2YwcL8LiQZSaKqn6ZGx3g0OxiVxEmVKzeP8y99J82+jXBV9q7zAJBvwMI8Wl9I
RcO8Odu0AhZ7eoiSWF9RoNob+lPuesoVKkhMqHcyW4qdGm0b83PhXveWnh7crkgP3CkHMStPXx2W
+nbD/LkBxJbn6UpLOz3MnhVt8waIP/sq7BhGl/jozDxf111dktdDmzFYQ7aMz0zZJPdOCegxbovM
30azVtBbGPDdOuDp2yPEx4hr6QZ0BhmjzjbFwGS7+36JFnHfZP5A363u5uySbkfoAUxUEUlGU28Y
3ri2ZT80sL7DWyuoes5tPFkjnm2VRtoBvbKQ8oTBNjFnqWnqLtscSRUgbh3cq59i2N/eeY/AI8EJ
BE4ueOlM7wEjHmonsHYqH6Lep+VfROEuS9zU3LYcxvVF4AKIQbQ1cpDBX+AHlxEcaQDJAovpe9QZ
98pMlfdtTLrE/zyR1QLjT3QsTtuytZ3mCn+/e8vJQSdPKaFkEE/nJG4vNDEBHv7EMvCuA861wZ3B
ul6eZZwaxgvm6v/J3pksx61sWfZXntW4cA0OwNFMIxAdKYoMkZQoTWBq0fe9/06NalBf8X6sFqR8
eRlBPUZqmGY5uXcgkxAAHN6cs/faZbJVXcpV4zCX3yDDQjpQLj7TEm+CAtJTkBm2Fg4n22lVJVbo
+bM0AsIL0O7RqjGpQh0jHFnZHkKBBvSYZWwLQcoTm7AfumtrxGa8HXOWmXf16JA7EKdGjpmVr0ne
DK3bqWuyTkDAyTQwoz31ody5JitG9DtzUlQkV6pXIninuZKLt5pOTprLjcJxKsN5IMS3zbu7Wety
wqRc8s53ievo2jaN9CLfd62haXdJXHk5XHQTOZg9t0a596zJDt5k+lSwSeYYpT9SS7eZdoukJ2m0
SXA7pygZtDtPTVwXmgaF2v/dOjMpEhOEO9oF8xsNXBq7Y+uzR+/yqtUDT63niJap7wbtgvgNJrWG
jjG7W9vgbLXWRqGTjyNz+w76zkj+m02JmZQeH/YZBDaqT3tlBTt71Bo2SJ0NybFV+Q6HiLGG38K+
g/b5lxgAy2ZoSJuijJGvDL1xDj3Vw0OeGuLanlUDPAbmWwB66F06SG0TGQ34GSNeu33/FJZeTxPR
qG+ovzoPkOxw1mVsL2i9OcNIL1cfae8U3+oA85Gbd1zLfWrmfFqhxLmKq/aKzluAWIGurfSGcsOu
a0HbF0Bi9dRYqRStdtRR0QJQ9aFR7DiGpMILV2tQ7Dut2XaWgmACF2EXTa22d4aGozAEQmheHkiA
cdeajg0FBu1DJdW4DXJ9XqFJ7TcUxsWdbAlEGgzsuRtIW1FwkC0t71Vs6ClFFSbw2bK8DdlJ8ecW
CfFW0jjz07SlBbeGCmvqN6pRyT7KnOuFY7lPzDLfAAKbt7WRvWtd+Tm2MxzFOVP8MXQDaAHQfg72
CBk+mgHcdald/cDiG71tOZQ1KybC7C5TLmsXqD5aqGV/I8A8frR05Px6a2QH9vg6oEku94mmKOcm
WZgg6hLrGhP09MMtAKYWEjodjK902MH/sL9EyfBmUFP2Phu68MNQaYSDQRr7agaJ80XPY0qWPNgn
p2XfMbRRfD9DiF2JSQxvhcjmTUOLaE29rNjk5kCpaSDy1dXCBo6Sa231Kvpgl96c7GCWY0tu6pGd
k+GF77TervatHX+30sI+xPV8S+AHgSuD8yiKqAI7rDFV17FOIZQEKlgZP5AUJAcR5S4GQMAcOcXx
2si/zRW5AaaHlU0p+aG3saYLjD9+NLJb17o6uAaNWt1hyf/Mll5bFxmQn6U8syL2MbyL3dn1bfrM
ne84/ZE92JecjxbIlcfqMxFMSftmxSZl3NKjLJ4AoYAQyizRAY+r6vu0g20DvXjK3qlyPoqeYDFt
6vWN0saKDCcwaVYGn74MiLqgTSvWhUlgBw3aVVB7TeMHfLI79OHV5yHV36nOfDd38yPS1T0WT7od
XfmkOU15neQ2YHQ93BOyu48Sc/xYiEndxP18BRpUbWzTCoA5VdYuwAhyPZAyeJMX7nQlJOWekX3t
ASoA554qmsgAk2JHhmT4Nh67bVi74nvt0a1G1mUsJWCXxPja7g9AQb7GDe2rmiLXlYNJDBZIuS8z
+iRG52VbvWa/BYJtx7HR8ts0nP3BhgtjtPYTc+jwsa/GK/K3gkOcEpViEpc4bPracugOJO0eBsDV
nGE/k1GVUV3MzYIirIAY3RmDeYvwNUWyYGKl4gRlFVec3IrIF3wv4y4L7PjaDAL7rWkzbCtFlosH
u8ZXQ/ah0hPW1CYQOJXpOlOfyX3aSwU2D6QHcw55uJbFYxPaT2HDyEzjbiK4CvYoirwPuQFRkZe1
nNiSqQXMNVMNi1uX1CDd/iAyQbs/qqG2oC8DoZTv2AvkG7Ab8o1V9No3L4A3TdQxmi/SCJFblY8V
uT/7qafdBYCAvR+yE7jkQ+JSY6nDDyrN2PtNPSgCBx+MShOQNxHZDwP9w02jQcsKUeKtq4RmGwfH
BJZN246wGZeJ3AyrZSGYw28cRNlrQDKBSMfcyDwIwExh9bsihk8guije9ABR3oumEuTSUbhOgomP
0q2LPcT4kDXC0aaNHkp7D7Znx2lmibTpOsunQTiPm2KM3/S53V9RHGQOj/oloKY9zkkir3mHxXdL
kbpkkIBOZTaOHq2+b9+MSZY+RCWbDdQUU8GtJTn9BYrDP7SO7XTZ9uWjMevAN6zUpWhC68jPM2K2
lG723K/QRuumIRikODiW/DRRQz5oXlXChAXR2m0mGPukISI0cZveuIeEU/s5/OvI0Dzlg5YKkk0w
jAAb+1QjXtgoSFnajegaUNU03YeASup1CXQSQmRUHeluF2t4m9BjllIaWogFwxvBNaeAwSaajEqO
POLGMLvsUQXJTGJNwaCt428g1mBNj9ZRFN6x08j/XXaK9toiV9BPalIyMFhTyE7xvFlJ1OHCGtOC
PUht+Hrlfo0TcOGQDe1gg8qlDtktNSlEdwuK6dqoICY2c0hB2JbRWtJJY1ebG7cDvVcKQASxDnFP
VYg0CPQ0tk2XuanG7axgXoKcNKBmzTPRYSTW7gsLPX3riex7r0hgdKaMyjs0rrgV2i3zNZS7maWZ
zerC6wn0ByCoHURmJGnPBAZ3v/SZz933Z/pyG0ctBlR0ixZCQWGd22prQFKaWYChJkRwzwntZ6or
Dd7Z+SXq+LdG7lOdIC4fE2cB4j04GHgmkSSeyiSDUY6ps0RSNmZh1Ve5HRvTNbA0ofuv39Gp0QZJ
OioIbOp4MoQuUT6emUwCdx6TKi+g4dFNdTbl4ICAprsSfBxK9o7g3qtWsU3zogcR2lBkXr/8mRvw
5/VRQprY0B0UoUgWT290rF0vKAFhbeJCgy0XUIa1VjJGuADuzyy2ruZ41RP6iWS40ftM3OmqotJg
1TIAdJhq0ZvQq3TvBulzK3+JCf9IWfNQcizMz8UyJyKb/5r45r8RNgTf5bO3+AIbcv/P/1P+g4fy
z//7j8/Ft3/cNf/8f8XXuEIB/UyDs/wTvzQ4DkIbQ/x0MiFcFmKxAvzS4PyU4GBAQjlqIkL3FnnM
v/ghfzHssT97bAaoc+jLH/1LhaP/paNqhergoZ6BZyzRr/+RDufUq4CGg02XZUscfgIX9AtRbmYZ
01zUS5KstfbGriLtWLXTGqnEXifxGSj/kqo1dgnkGyfrgwMkTUocporMqyHShszPCTx/pOJW38nA
AWqJvE99It5d84HelQ+WDYHh0gxxqiDnV1tCoB2yDf6PqlWeTRGpBW2/cT4OEjEBMa9C3EUxqkLO
Rm1yDM0lsc8diqOFypEUlSYIbwluq3/AszVvzMy0rszWmN5repPcZpMNhHXZXF1PZF3H6CGGEfpl
BeAMV761yXU1bzrCxN4gfASn4saZ9rUJ5Phd59DxDqfDtJW9OXxJ4B3eaGHgbIYIJwBtviJ5M5fG
Nhv6NF7izzWCChQnOVJBVfuDky47hbiUb1CuUmBmBi8vSIJPbRqu7kBBYNxJS6LrReN+7gpAKkzO
Ns/J6XzMhm+jvoaMT7VtYzgdJynBeevn5/BH88Z/bVL4b6fIW0Aq/16R9/C5UJ+L+FSNt/yVXzOB
pf9lsdBI3WZRw3G4DNlfM4Hh/UUbRYI7YM37Kcr7z5lAAxfkotTja0d2xXkId+bfc4EQfzk2sn3k
RIxbe+EM/YEi73zVRXyycHWwRGI69TDrni5GA/WYsNMQ0fRhkEybhKP2HgXodAmecrqNwNPg0PFh
NOJQs7DZvnAPevZcE3u8ZMlUpCFwROq/WkqVH9gIXLIAvrynxZhjYLUwbOydHvPyc8NFaiDRrSHA
rpDOZn6fI42ijZX9keXg1x05uiExxC2OXcF0/fwqUUudF7Efd0QQ1JGaREEF0Yij29RV5Bq6rZ5f
2Li8eIYIN0HDYGv0mAF/SSufGUlSA2Rp3RAcmAC17lZZHE+cvxLi4+MknC44HC5d7Owh1vqsxtls
0xXl+HnaZbR3H4k74BQAkrvePvtmfrPJfPHGMK2xCOH31yGiMk7OnmW3SOjlkK7MqtaOFIsorI2y
uXCV39wSmy5ssi4gKx2Z6elVqAZTBIsodLnVnFynsdntmsWa2bLcXpiBf3dDAKI46eDdZ5d3fqk4
M/t5Gsl47CpxkNzMmg96vLCV/N1VLIxfTBYgOziXn95QlvdgMeYZQGtlUafoXbo5JCtcwFcs+5hn
xi1GOm+HlQTQATYmnHhnb8fQHMQAOnKSNAS+7DftZEN4dCuSSQHyD3AvHdUN7U01yPpz2GgJPOUe
HRJo5QqySa7ypnlAGIinomi9uiD7oCeaIKZqf4NeHtaFwL0jVgMda+iUU2fLnY2MvUeeU1I9DNCX
ATkbRfhjpOPFwd9UEEvlkHifKdTV5NgVJlq2ApDGOy/R6/oQk/fk+gUQzY+hJSFzvT5elzv+28r2
64kwUHVesGDutM+sY8wGuNTIZSMmI3WRl2GOpntQZsey6dJ3NoIpyre92NLgp68gtdi7ff0H/ObN
42wGEq2zWVwG2Omb79rBdsUIHpCkKxfHSEP6jkkq0+tX+c0Hw0FJ1wUf52JmP5vicLpoA1GDKQYI
HDQGxKhrs9MHX69T++vrl1q2bmdPFLIa1khuy/A4rJ7eECfmLpYSMapFCe+bMw1pRz3UZPtpE1N1
X8gAPcHrl/zNM8R+wuqMQpwoZXn2DLVqiksKCsi/kWysemsatjEVxwvLxPlVFrSWxXHWwiOGc1Y/
uwo9lCY2RbB8o5ogJYpA3Immwzi4/p/dzkLKMFgVlgXJWIbF6RNsUFSS15oQXgFr+EoopHUOlpr7
P7/Krw3DwiCU1vIen61BIO3rKNLqfOVidQIeXSW+6aI9/OOrGC7uRMviKhzTzya2fBQWaA70VzPx
JddlaYOPHjLt7vWrLI/++ZgzBMcglhv8vIuL9tw8m3hxX4MXL1Zeq6pjTHPF13pj/ibyb0bfrqYi
MjavX1H+PNyfXJM9G9Q1lrrlshAoTp9fMQFVGlEurQCxa2gMoRw3KE0LmmduRYDQwe09+4M1DEHg
IzfNjTUzTVesqdMgM88rUugFSKmMvFSTfsigC3obGHWQ1SdN3dMRsczR3ZDx1g3rhqyeLxSRiMpA
MdbkpDA16Q9Vj5lFJXhR/7ul1SRb21QJejOzaxvf1oswu5IowitUlTQlV8LEo4sFydBusVWRsVko
B/nsbJrjvfQm6xPsBDvc9nNk1KssDBqCrT1z3COVQZBLL5p2dUGRr9lAcUTlD9tX0Qsz6IgFI5jE
1Vw5ZkaOByVANO+kBNHFFfiKqiCLnjK6qmojvCpBd+3WVelntWgQuyEHomoWCVSQxBGHiCQbU4DZ
IFDAW2cF6xiQcGHjzxvcSsclMRGZZKsoItE9aHSIkZbzxapmrX6ESo2iIOlGKzRX6KoR1qwbUSQW
6rcCT+6V7uHYoyitl84HglkoLE9Eq06LoTGuEBILWe2iosYGFoK1fiDVnkQ/K7fHeG0P84hKuB0L
t/UNJMCaH1T0gnziTiYH7oQZFWsP3+FXk0GQ+Zo72F+6KI/G90hHg89OOahu1Wl82itTujMyOFv7
NqXCmVZ9ntcP0IAt7Utl6+oBhBtNvg5dXL4vbTHeh1htwkOVoA9f6pmE7jZwGLXH2i2IG3C1WDx1
dht90uYKrWnlGdXHOixisubajhQZULeor7YWOQ/Rui6cFlGBkY/UdZHv0tVMKGJHoOf72rxKh3lI
tlavDbRRERl8ctK8s0D8W0G0TTKOBrseLP+81exsiUZHrKhttZZ041XeqoCs5mRMjJ0V1VjnPF1z
PmmlaEmNJuBsWE1RyDj3UtN8h+iKhO8isevum4XhYL5u88DUDi4dKWjvekYJHs54l23TOlV3PHeR
fKDcIvSvTRZk3eOMHKrd97XIEmq2WkHrJ5idp5AEK5s6fpWQDjbH5qGYKx5s4WX1cMjnILWgeQ6h
vpX6iBGgnlOq5AmBys4PO9fzlGeGHONr6yBFfTuUOumsBnLD+Mr16g65EaB9gQIUx/li6snROSyh
VrVHIzVSe8kXX32r9YruA9vFxgbUriYVrmwRV8fZG6NiE8CximH1z4ZcDTKSPSxwNESrAsYMdtOa
CrNPClv9KIzQqn1Jn7+49qbBDVYU50lOl2ZsuSukvuyBS6uK8xubc1R7E8VxmheQ0J0xtGi+5iOO
mpYDrTaBrKYzgNVxyICIUrUg7pMnnaZXUCJyyOMc9Uhx6VT5aR5C45BTqu7vmHKidmsMjSDPiJah
7OqVmwSy+QjEqO+6703cc5ARK0MmsnQ2k+2FbrqPmgJp7/vETQURUeMU3w5Dtrgf6JMq8usdkYSh
t1HojEe0PUYTie5aoaKaFsdS9jngsborBxP4tKkqw3tAtYQBNcTEg2AI6MF7gi7pFI/5FCK3Ls2s
2JZjBkl/tOwFn5JbBNFh2KENbWmmQLBIKrlL76LBmUrlXQetkXJc2GudJxu/zzK7/zaqZs7W5lCT
QQIZEvUoyklT383ox4MbK2SfuqnSGDFhVesRYguVky3hDglAaOREeoyTpE3ealPJki1N6uCbpAO9
d4jdlozLunSrfG2MpncHD1ShwewEvx63KnM2+Qn5fTdJd3xHThvHmLoM6mlny2CxrRrYiddzhURq
bVeVfkRIRBIt+XVYtBhq4V1CxMAtJ3IqVJK4yXv+DZQeYz/pcOaJh0ivS/AFnCrmFtUjAL3RXY+J
G4mDamnEbmnNuvc8KdJfTG3Mn8o5ROYsSjv73hGiQ+DLaEhOqsSX4TZ1CySfZukGXzTXmTG/cpIw
V2bioKkiR7D6QsLvgklBwvqAAanrSSwYav3QCYG1LJDacKONpH3uujYO6UfTml8+lpxWp8Os8r5z
Op1U6KQxHqap4AxZCUpyNLZDjhJtji1po2Zlf65YOmFs6wYd7Egzyk95iadmhdS2Png1cqyV0XIS
oiTYM1tT31XvNaSm4O27iK5XbHfjNR+HrFeJXlQ3VuLEtDN7fWksGxhn1pFeh3igK1K91gDjW26y
k+Fjn7RSrvNibOq1PmHq+I7gc2hQvw2yPDT54GQMIA0OpIowjV13ZPH0dHw6rMa5AIK86Zu+IAGh
MKLgk8Vf6yHz1U51EK0Yw3VD2tzoe3YPwmvAGyUJYNaN8L6fLBltzDykb+Y0mIXWMshS/aZNNWfx
CtqmS+gXUggGaGqUV25WgE1HJ9aTFW/UGhYDKir6VkVxoA5z4nkYKtPSTK5dJp54MxnojTZlAKvr
kzRiZOFoBWSKIIXIGRNBPmn073u4r8EGLg3/Regkg7cVIKEiXZN81uhvvNap8eV5BVoN/I511XwJ
otJuED0FfbejLy/zPa45Ut1LJuZ4r5BzuKsxrbCSaswtYu95dfTYpCHA5UizRyT6rUvGVhYnGv2V
wNOyNdViolnsMZq7FciIPqR1Z+coueNGtldJVrEaOZ1BOHXUx2GAb8guWFDZO5kPMc3OxeBcQHsu
Ms7+9OgspKidNiCBzA3ZG+T5ETK6lhp+NL+OxnHnliZzaFxzGtwUmNBdn0NyyR6GLLnhSnol0z1Z
mumPOdKkIlLIG2l+U/9728SStujAtqVZTYp1C709Erh1Mjnlj5lpluSPOAofCZ5oGJPMFMG1azqN
veXbpxJOI7X06N22Hj4fwm3WNYWiej2ipLV8MdvJY6QTduUrs5XIWLM0jzfV3C/PN6u193mu+Ebc
LMNulMhMU1vWBtWss5jgLFgC9Rsz1MhW9KJ5MDcgG8x+PUhzft+3g3bb1rVL5qzX2D9cXpq+krXK
yHWy7UAnUNcg15NTveqmHwjN5MdAQyz8MEXTtPiR2H+utcjFJDGEskEizdbvg5kG8mss9ap4k1Y9
szywfDqktmlO8xWIyt5YWwWdXzwKZb9CiVks9gFBoLzMIiQLlNk9QqsyDO2ZR68Y7X2sPyU9ud1o
giQ6WA+nTU6efe9QcQhK8x5WCQlyIf3uftU2gvg5mg8c6h1AtSH2VIXDt2sBv6xKiBhcqIzkQ2Yn
5RfLCcYEKThijR0qhonE21SRpOpKzXY2VOcn9+gAcGALFQ6t81YWCWugSKdsY/YxCfBFZtRXaCYi
OjRmKR7srqxCklzS4vPQIc1dk4mJqYCFuNEwGNTU8xeRKofMpklRkLQuIeJUY8xvfd04WGRikt9W
6HOgNNLNr55oa0+KKBqFECMuUm+mtd6Q9CNsBSVI6BFLEcf/1NkUxD8ce5NB7htDP+trt4hE4sPl
8NB1MSaNlbRb633V6yGx5HaSXQ+cbVBdtRX+js4aJk4vZTwfXz9KmecVAw5SqPk5HNrQyBx5DobS
JZtTgSGS0FM2PVcWHwdchC4I0L9ijbC3cdRp3o5ANfIznXisoTCkar5TogNzUdMOSbcz9vzZJ6RM
ScKDcitcWTa5t3cZvLXinTW0g0u8TyjVFspaYhxIuDE+dlAQyGmfmA2PHLUJ5c7nIu5WJi39j7bu
Rs4DjAnzILvCdny8ueF7y0im94kyA+92kRnpu4Q4PHunBUuKF4UkbLTQZPrh4+vP6OUjkkDwaBs6
HmUVxJinh018TVUQFrIgx1GIRw0zxz7wEuI/ZZ7ojxm+3YfXL3heMKJOCE3cpNiPoNswzxt0BCs7
Ol6Ggu2Ynn1VGknRHDrYJ5eqExdqBL+5lgW8iA4J+He6JGfFqdQmvDCzEJfLhnZdXRfuFldNeFB2
Wlw4tr+o4RgQ/OgSSpIPKLcaZzUcrwgWllpIGI5bPXlxOt/MbtxceHYvL2LTEf7ZJ1q6Ps7y588q
K0ntYQIeJjYmUZ/8yBMjuiMKZDy8/oZ+dxXagzSk+GYQdZzVbxB7crThkLOC0zHskffHa5KW8t3r
V/mZBnFa5lj+fUoqIE1RKjhnl8HekHqyJcVveUkkWVJAntgiCrvEttVIDSWq3tZ3QSyU8ZhOmjbc
Jxzl1IYjewcka0bX/YaVqbYPcy9m5xCJELV9gFLQ81//rb97Iq4A0ykWhz7sqNPnbnqVZnGY5rk7
3TuzEtqBhqxzoZvy24sYiE6oo1JJP68CisEbjK6aqWa2HEPY11YIIOeqIiLz9bt58VXAwGJd40Jo
4UgpOKsvpYUz1E0X1ittkWJr6K9TmMgu2FoL5MGffoIU6EAOQtqkBaEbi2Lh+ZCNVE/hSir0iKZq
NipD35v17vvGKC9pdl6U6pi/LOjkiIOAhlDwPr2SYZEIR0uqR5Me9itrRu3MapbcEusdom2PvRVU
Gv1PP/tl0gS3RZV9aeHIs2cZLmq11qV5EOdV4FtxXm4Ni9H88439T+v8fy3M7n/fOd8234uv0T/u
mDaK73BCnmtplr/5n2E81l8WFjG+TWraS8/jXx10DYHDX4Dbab7CyF4iaRgV/yGm0Zy/ALSx/6Zl
RYcb8Qxr37/UNIbz10JMY2qixMz/ebF/0EH/Ofv/PddJV1DKtSDBgfsGvEP34nRsdpgFuzgZ55sx
JmS9rlLKAGPS37o49FfpAonrJ0z9QnTUJhxTXfVFWWwQq2f+2LgcImUF0CVrg5XOVpn6GA3dXmU5
bjS9pvIV9w9xbmt+Uqj3zdQ/cpr6jEOxfwjS3trpxEmuNK2ILnzb54Q7pkSGvPAwJtNdNFmSTm8L
L7JX0oidbrJKuQfig/VP1UDdulFs0pcfqjsjxek4urPseL6CQXMpasNc5o+TJ8svsJCM/iQQsVjx
Dp/PL3ZMECAzMnp9SFhPbj0Xd0U9JeV+SDU8l820FVOA4Ti0jPCJUCQC4Cl2dR90JcpjMhZlRaDg
bMFhKT21z1MbV6bjOkAwiLH8yiKc3yZm2l+NZutgs2VLeZhMGD9apAhfl631pmlqCr9Z6bU4FPpF
bly3iCUwPHiSrqWWOGva/atn38Ey3olKfi65FKerBSOKIYkyEHkYhwukPAz55/fd1FE/i7qZbnLE
De8oaOKXdYSncRqw2vqHiCPC2YAKjhhLDIqp0xhYV5MUt1TgvZUYAQlwvM2Tj46eoDW98OuWp376
Vvie+BwXcDj8e/3s1yVpnHjZKIybhI7X5yKLoBs6bRrsZD1bH810lPMmbczwNgmr6QrcBQmelqFN
rH0VrizNdTP232MaXFCqvnxqdNpotLE+OB7itrOmURu3np027XjTxMkn7DIeg2FKL3wW1vKvnN49
kSG2wf2j/QD8uIzZZ9u0IZAh+5da3egF/IimGTuGHzGbuozuU5xlV2gP1HdMw9huFMdastxwvADM
zR/yrOSwYJcdAeh2SwCe0udg8NH5pKsgN7Wd2anhoTMLSpTou5K3dpvEvingrTtR4R5zjvrFGjjt
51mWHnygCDYMZcnYurcw6nxycuK15UAMXhRDmVoFbeTTR2v8MYtpFZPAnBh+6yCMgZ5Tf2PgpT7r
bVZceEa/Gb9MG0y9nN0XoePCE3v+jBo1GmUSTfqN2ZfdE3HTVJ1BQsmGH2tqBHrG7RZewtZqk8pG
G9c7iMJrMDotRkTPHx8gaTRJ9u3CwF0G5umrg2PG6CA1bdEGmecDpG27dKy8+aaoqHVpgTJuOKzk
GKXM/pCPOl0pbcQYB8TmPWKFejsn0tnPlEaeLvySl5/QTxwsejAEFewul13cs0EklBUmRaXpNxR9
a78LMmTpljJ5SUlrwVDE1bcF/ES5R5T6/IlDHif8EovqKp3g9W9Sm28JMP90iYm77KOePyJ2OxwO
OE9Bd6Yzfq727sysC7MuGI4OpYbK4DGRppuu2R+ZRE4af3QYQX1KzoyDhgJ+sU0ix5Kz9/wxaJPE
iDqCNqMOjFlqwhKRJ01xYe/9YiVju80Wga0jR1Odg9XZcASYIVM6veI465RihzbTNm2dR9cq0NmE
D0mLddf8VDk06VvPiz8BH7oUrnN2IFpulUfKWQi5DnJAiGOnt6o8VoW26OdjDxNp50BZ2OIDazf4
KI2byHHhjjk3bmsnewyBlFS8Ibhx3PQtJWBSOwOPopQOqm0dWNTuL4zGZco6femcoV2Y/ijL8E+7
57+NsjTAzCA7egXscLuzmHTymHy/WZCCSQ2Z9PK63CD3ke/iljZyKHpA5hmdkSEhx/r1n7Nsl178
GsYDiB1WGfZWp0/KClHWYqLOjiIX2U6GFJHMqRW+67/tQsu+lwA41tIM9Etn1vPpgVYQ7+jvC5+d
MSyj6E0j0bPjRP1qZVatvoGolKzqvKgfg3qcqZRVYjU7tb7pq7ghYhCxfuKFl8bri49wkQgsFYBl
k2q8yDukt2tNBZDcI50suIfsioE4FR0RymZ5LJKi9MOoxUeiBcW66D+WsvvYFnI7NXb3OLbKuUv6
2LyxaR9uxyhrLryfl58TP4/zpcsSiLqNs+bpC4Isa3ZYluMjRzG4TIHTHEeTDibShmuRYIdsG71/
mxC8fm0PvdyKkFD018fIMiJPxgg/AZk8AeJUmpBenr0qNy6SyCzH+Khbwdt6lvo7K5zLjW46waGl
XbQq+yB669IauSAZ+d2roSdKMp+DzoZDx+m9E39Iv0kFXLiW7ZaGAJLznBoKULBoa2fhJc60cb5S
LHIRVgiD9R5ZJAX80wvOWUIXvUmSo1yAOPCGcAraATyVOseaSeWTFmAD6bWH8TuSfrhulAvdATn/
qtdq7WrSx08Q7vrt3AArlBAhSXcJa7pkpeWPVTB/Au9g+3Lq3tsN3NjQNsMLOqvfPjO2i0u+FgLW
FzummCIP/d74aPR9vNFSU/lxljwlgph0Aanxwu7jtFTATLs8Mdtdilx4G4D0nz4xd9KBH6ssOdYU
YoMWM22Vu9FWV9GXMvHelNA4L02gy5R0Ohz5VHVJz4cNMXrtsxMgUcAqi3QvPiZAJFZZYDzpEN0O
5ASv6p6qPDi6btuk5TvPfQt1CV9n3AFp6HcNtLINtXuNJ//6F/LyoVtLPgHnXDTQLLPLnz/bYRQh
ScVayRwi2sldW6Xz3jCGo+oigRYazc3rVzvPIeChI6Uj7IZSLMcVSkGnl1MDyMt+7uJjoSmZrckh
scy1Jmm/r5pJNd+sQtwhy90qIA2L1a1Z2MGa22KOjhQ+Ro1sB6gmQzjLRxe8wWcet7wU0PHzV5y9
J0C3eGwkngjKcMvH9uyhsPHOSZVWyRHCq3k7TEI9dsMYHaiF9vW6qEyFTCbDQLtCSsvWehpjOqAO
35ov7MS8HxG7viXMNfvqhnUP1EMMuFNbGq4+HHHzhmyI+k1oa/OxIPj66fVn/LOgffbrTQY2L5O6
hvPTSvD81zs0M9nrF+ExK2aFQdmtNwjB1B5eKdigXpg+W3ljnfcxWN003QXzaF7P7Tw/EQnp7efR
sEhUhNhXT3S4+yTyddFF60qffDtyUKu46XhlaGO9njSoTWCf4a8FB+zdFL8a21uVg4T4YmTfw2LU
rmTzzrWL9D6QXuXDYZn8OtPup7Qz3kbFklMIh3pPp9cF8ANyce484wCts9u5PSeQC8/m5QfIh0eN
giqMMPTz1FRtTvXQmZR2NwOVWxl5W/mFVJdy/H4uK+dvgAMNnRSyT9ghn618XtjiK53y8EizevYt
WTkHcFCZn7IWwUoR4QqtRbcBCqDuE2pF67aO+9uyGh+ioFA3huGWV5mXqZWwqs8G/qk+9RyfdfYB
7PdHEGnRRoX5hsr4uKtB9e4Cg+KOBRhkXTd5fWERtV4+NKat5ayM+tEx5dnduHq/KKGEdofKX1up
xsjAXUTJ19dfzW+2C8xD2FTQ21t06c4nx0CrqDIB6LmLEcXj2nLY1IYTp2OzuLXa7jYJImeLrKPy
3Vy/kY3ML6w/P2M2T18bv4AbJHhxiZHxzqZnvcMCR3xAflcPzkNc7Rz5VkNw5mDdilAkOJvWSa+F
2hDtum3m6Y1Ze7tx6m+q6EeInm5KvAuVip/3/OIXEaRq0nWgjnKeo6PqDHy0PuV3KuzMvRlQfRJz
bGwVkkPcx0V+7ZL8+jDUdc6k0xa7Au7jWg+G0tfdbt6YUzr4Y6mSb1BWgytIrzkhDrLfVCJM2HCl
fyYuXhbVZTHh8LKocalxns2cjjNaWE+t/A42GMSvsUVy4KWXlpGX6yjvR2d24wIo68+bFyj79G6W
Zn7nRkOLnwFNSybM1g/m3r0wY7xcH3HRLNtrz/bomJyPiWiIbb0cveROxXnoG3MHmCWAihY7wEtS
ECEXvoLf3Nrf11tg6qdLj2ElSTOA9rhLMhdhF/Gmwuyu29TbR8iSKjO6KdzqKjOrtZYT8KjtSfzd
jeaMTqy+CqcLu4MXZyyDQvqyilBOp0F83rgJiS1qprnJ7qo0APMpqSohD92N5RDtDfqna/BQNLS7
AAmRNgWbCw/jd5e3mKY59FOt4zR8+jBkg/OjlvA7YstSO9tpmvtgrp0bxxyv0LmCfNBwbI4WauwV
KCBvb84k6RVa+KYY2lT9f9LOa7dtJkzDV0SAvZyqW5ZN2UmcckKksvfOq99nvCcWJYj4d4EgBQky
JKd95S3AdbLxOMaVcvDl2lllWI0j8Dz6T06DWmujeJ/vP/B1ugHLgQYwsG0dFu68cJTjQwvYOQnP
NTJYhC92Cqw3MjboFMhrP8GKvrYkN0dzfX1/4BuHJ6ULBOLp34vawbw5aSVZz/rwgjMFvBEhJSQ1
bX360nXqH7R9p68NwOiVVsnaGjQ7mJrESBce4Xrh8gRipSgitKMFfjlXajmodNqn4OzU9WtWVOq5
qvFC6bMsW/jKM2K8OGQYii/MjuQup096ORQqFX1ZYL15dpAxiayip1Yca0+tlNePVlo/F5ljPgeA
3gpgsC0tOb9yAF726nM7Ali7/+lvzDm8S6JnggpyL2Gj8DHaUnvLnFptDM/ahAipB8X42TZj40W1
p29hVR8qM0s/yWkS/bg/7vWtTBBD6UMEetAH5m5RJiDE0lLr6AyTy9hLpmasHbVbanpfH3/Mpigv
UBUzNKjUl2+X17o3xaj0nSOE+B6cCFUY6nzFFnOFTwDrFjgwN9YQ9wddW/QWBIV9NppemnGPGnN0
lkrnc4JRIZoXAksOS+Dh/te7Tv5Ik3HcJL6nH0igdvlelVr2Qx0n0bnrlT/Iy2tbxVOrN99Ofidj
I//BA9La3h/y1ssxqMLXxCMBBMHlkHkZpgh1S+FZiTTpZGr1m++Y0iEx5b/3B7oxZ1TUaWgKTBz0
rtlODHKUhGruZrcMhVQI+mAHM0R6XO2Lx1FG/vj+cDeyJVGcZm0QovBF57Q/pUg8ak2q4iKtZD0Z
qlLt7CCcnukuUfAwIIIirIgAsDWd6JLZx5Je0TenhSAYltZDFXjqoQI6RS+jsvzfoL6HfVsM/7QA
scyoLGrkBONwgRd3Y/45qsQiI4SAsTibDBVpV8/Uc82tKksHa1lEL2h7nxp0NdysklDbdvL6//Kh
LIoz9JwoCkEuvVwBoxcWWdOWqmvE2X6U/WNTf47bf5qk/iWgOjRgkJMR/ac0XcvY264iVLqs/IjS
W52lq9jovtgTODCvQYgGHGvUtwtnyvVX4TChIiIYRwCl7NlXST2MrCOuzzPAjHPbOq91L2vPpWqf
dLlK0TIAj35/8VyfYiJPZTuI5IKa6uwoL1BQkRBK988U0pATdDJ7C5S03d8fZW4OyY1xMcy87ADJ
R+9z0/LPZrlTq2YTO8mxM5xoTY/1G+jGb5MNRdWXTpU+/LLYxZv/5wPMvqwBnFjDS8U/szpA22gm
Qi6OvCIp3LWFuuuc+ElKnG+pd/RMf5siVr+w+K4PBcISVrstCiKAC2cP0IP11Tst5/QptR7hYsYa
23+Kr+ebtP56/23fi42XaQtfnBIPlTx6NlcNtASPrBCVPf+sldGrrBCEJQV6d7hqqbi/afkOHHj1
j8zFfxTF6O+KXNqPDfK/B73mKI5xGIQirzunevTlf1FToHCYJTjJrgq7/FvUHjV2KDFv1Bf6GisH
fy9ZsWetdH1IHyUnCBA1TKxiY1F+3oY+PgDpkIxPEBKcnWqM8bNqJ8UOZz7zl4bM+hrEFRqco+Kd
bCZp4ai5tfjYUbY4jPkqVGcvt72nla0TF2F4bpH7OZrYaoDvLY8op+y0Tm2PhtC7RFqEypbl51sa
x8qXQisO9yflOk6hm0laTYrtiNbd7G5tZJ2CLzybs8EyhJwR/3OQyt13IHxPZDlIJzftnzRp5H//
eVwCCLA3YEs1EkNx5nyopakG5KSs7vyzX+DXFBHov+St7b96o3qWCeIehtSsD1nUWEue7dcXLm08
yo3kbYQU9FAvRwZs3ZYlPYWzrNK6g9r5r0E2apNqalLgGINKLF4v3hFc35s8NM7LqI7qXuEwciP4
G2jMIn1rFbqL+uXL/W9yI4Klrig0dciVkcqaB404JWBfquSOGznqz4JayLr4CiMk+GZSqaeBGn8y
m/jUmmSbvZoeUSf/W8dK+TTG8EXuP8uNE1hUXCh1visRzRuOeVX7lWlEjou74vATD554JaNCs7AK
bsyFEJghoRUQK8S7ZnORhBR9J8/Gv6pFRTQYTnXkVPu+q8xw4YVuXGKoh5CtUsLloJs7bqrZpIWm
iu0Ius/5NnZgG/qQFVewJSBbaHm3hr6hLAx6o3bEBocAI3jwOkgM9fIFs1INzSoKHBeGH3AivYJb
A91V8OfC7/FYWasU/t4ek2mO3yhTvU0/eS8wZgNUZkthnFhZzrpuCumowOZZ24Ut/6tb/e3+bN86
jATuU+Tz5CskqpfPied02U1yars+jOkDrB1zHY8T0kiV2n7lAPmZKVpxGppRPvJU9oNdytU6aoPf
C88hxrm8IhzgkgAmaenrtALEffXhWHCwp1DQ9SzOyNYVX00jSR5IICNCsarfjPR2NybJ2kE1vS+S
jmJhRxy/6cZhXUhDhiDquFWHyDj1EmaRzZSEu6EIUEYdB+kxSVAIvf+44mkunpbqA9Ei8ga2Rgd8
XtBVDKrmOYfJWUbdEU5WReW/ib440+Sshwlyz/3hrpYwwwl8rgrIjNh0nkvHpApe72k+KXQbARec
0t0g2eUG6kWyM4Os3nDpJgvn5dVBIAY1xTnNpY3r6WyLVixhS7YZtKcSs6Y2nSD9n44L19B7W372
KcWuFIUC05FRFLqcePJWEyPUwnHR4tpTJqGsna1yiEht++CE8CB89G79fd/+TbrHXHoYYhl25xc1
z+mzFI/SEG9gY/0ewn6fl9HOKL54DvrgYcev+sLDXgGUCF3Y00S9HF4Qwc15mohlzFSmueTivupv
rbR7taYq2os86DN4tfiQhK20wUvr1Rpr44jDlwhUPHpX8iBnlPpl6xAi1PNwf31cnzYaM0FdDLgK
T0WJ7PIjkpHHmN+OPtbXg7mDxRIecOANH6quWsmBGR8wQ9ABARn+sy1H0d5R2FWIbLd7CLigxhrb
RoSo4qM1Y/gX9tTwAuxq2t9/zKtdo3O/ceQLgKIo2IgV92GP635RNUqgqK8jrfldmv3ym5cajU0U
ifolzaPrK5WcikCDDUrzC4mb2cGmxyinjT55XIF5lYuGmWuFA56jUUfY6BfWMTBr9VHEu0Lu/NEM
FHlFI+EXRCqoQfQbd/df/jotBgjORYfUBiJcHBmzObKn1iEEUZ0zdGtnjygs5lQkfRQpwQ69thM2
c1XnfMcAU933tl1trRxt341haMxhOaT70gi9tWeU9WcbRNBvFI+oBsteU2FQiQrXanTsf6CDUTa+
/+RX08aDU0KkB0MUr1ylqXqMo5Yie/p5CnroS6G1hvv6QoOO64IG0H8fDIgktSyCEDHg5RoBjuXr
SWXo5xR595NpQFv1MrqNDbyRQ+0Ei9qA/H8Xxw8vR/FFh3HCLmWtXI7X4MKGA2XLy2VIY8H9TjZW
h8PL/be6OkvFKKxCE+QJEh5zNAbq60VpV6Z+hgU1rLuiBIDjILd8f5T3KtXlywAxVUyuUXhmQoDn
8mXAJUdJIg3WOVXU7iRLTfslj/1+09a98YqdvEzVMyXDiKwJImMdI24LthErIQlkzLZVWmy8gErh
AUhwgnRKMHr/EP6zvtm4LH7q26oNV36Gqd5KBKzrJKB8QxYnI5YN3dRGJTD3n9FviL8ArAbjE+I2
I1ioUnkY/cGgVKjiXiSPOaIHRCVYfVT2sPIl/rwGMlmgiN8dkCgF7et4Fe5Gk68iiQa9SZHwOUgQ
05WxaOpDsI5xYbJDFAnJ7njAJwo96nJV+KEwp7YSfHu4tvyFPXy1E7ipUMkBEEhabtnz2JisZQpa
rGfOeogMbA3gdtUUtc5TJTHQN3Ap9ydU6P9drk4sdFUA9YRGBMv4315OaJMaMTyoYXKVTj7a1nel
0340rX0KgwQ8cLXyo2Np/8iD8bVPIGECqC6j5KANIabTaJlUW1VrDmrfriULg+J/if6XpjC9YpW+
cLgqymTX0FUOMQtJ1BeNHkUcBY8FjaSMol0qfbG7ESd2U3lpK2eXK9lWTqRN0y8IhV0lA+It6f/B
BVIoHM6JEC3Bey/3xeS2Y0emr1b1Cam45E84dZ/vf9CbI8FJ+N/GCK3dy+/Z42Hd2bjdu11kjV9p
cj+ysrOHqWmS7f2RroGbvBQFZZJcWB5QIWYHGYhAxTOdcnJzYwD9qP+uk+TFNgEC5l19CLGMXelj
8y+svH0AkTqJknPPpRwH/aawKeDL5cJiusbaiCfiUiSORECSlOjy5WMV3YJRDiY3qK1mHaPy8ICM
QLCysFDAfMDBYb7Cb2KfJop9irqUXo15rFPoAdog4USmUC3pzMJ+trRC3aB/US003K9OSZt6BKKI
hNY8Iyfm5QPmMsmflVuKK01O9GDYeCE6cX1emBjxmheHJKMQ14qZ4UjWBWXoYxTS9Q5aAjCD3Ji8
b6eoPWp7o5MYDz2x6KoJPPt7mztnLXfUg5mEw9qbZDByMEH2ZhhEAVu+tZ66wPvTBwIRFYYBUxkr
+GBIerqwjN4RKLOnpXMoaMqc58TbszAmjpBrwCy1dS2TW7BzonBv6aGxSyFACjWIOjk6hjQ+hT5G
rYVeY4pX1cF5yKrgzfO16pygLbaHkG5ySoGlU4Ys9lcVAgsrpWrHdVDUzsOktOm6o8GOrq/l7zvY
7Rby8/C6O+ReNhbC4qtWz9O9o007J0vr37GKE+kKKIj3gLy0v8maEbEFJ0H5ROnh3YxWuKOMoD6w
zvtt0ETVZhjV8Ejz8W86hkjQF1rzKRx7eyeFwYuNgSQLESGrH/0gO25T5PmOhv6AvrvxzK19qrXI
2WP52C/sCvXGooP9AUP3PfkkQrtcDgVyJXKsNYNr5irXm2M0/osP+bGHhQ/CvpQ3Qz2+1UrkPdN9
t9xQ18dH4IPhuZpK20XqykA63wr3JZ4k+0lz8semDeBO1P7wXIAveUQCyPqrK6m2oeAvr0qpqA8O
1deFhX19V9BIIPjnB8gfyh2XL9KZ2CaP6Iy4ldEr26AnEWH5dvsqU+S/rK7fZRNiUN6MXbOLh0pZ
QiqIfTNbqTAtFQVRPGJScvjL8dOSHgfapZ0wrrTeFKkG92wN9nHoiUgJQMa9EoXll9bw6x+1RJbS
DtWmVrx+5eMWvrm/y99b67OngQElhNqF1i1X5+XTjL6mdm3RWC50uehBNktwrvaEI5I5jK+4eckd
T9eEmzjqNErtUf0zbfP2t9Im4ysNh/qz1nnmKiU4fIoq2XkpQbI/4mVlPaPBlLqB7sQ7qFjo2RXo
tdKbjnbNFHVbHLlJbZwRfYSiDuiqp3plPKhhY/4AAB58ygq86xbW8FVYItCaoNCJzqmlXbV+c82n
5FnZraspRbWL0jpywdxEexDACnZ8fbVQGbhOgx3RY6YMCWIW3M278OeHRK4HW1/gyWa7iidhJ1hk
0w8SCP8pdIrabeNK3kSV0u5Y/d1eHyYcqRO9+9MGVv4TFF615URV1+oIO+3+rF/tZQoINMDpS4MD
us5UUBSJ9MyndlmUNDm7OMcJE4m3hVHENXSxtOiaiGSbXjFpCrziy6WFvFOEBNDkuI7aPHW5Kr01
an+ENKj8uv86twciU6SACJJi3kjFTcNIusB03LRrsyfTgodteUG9L2o1WkjNr7NTXgown+i2vxfJ
xaf9MKXoPGsYmCa2K3Vj+ifLIu2FHFT+biJD5DrRFJywS/mmSUm5GcpcBIip88mXceh0sAH9IUnI
zIVBYR7GdMQuEjHXb2YudYeeJLxbaZQUcfY2nL/3v9DVXf7OxKW1LXRG6RjOnnpsEzvKu8Z20VNC
PEJWamyQNJS0hr7rT7E9Ok+SkY1fpjIOFm7mq5ocQwvItqAwweKdi0V3uYELtRY7rt1O0VbuX63B
kjc9mmlVg8V8PHpL1adbL2ux1UWRB2z//EirDB8DzViyXXZnjCEO/jhdgdsP0yoEidI4ONn0lpqV
GQxLFabr1JLXpYYOVRmUDZLfs9RyqCInwBrXdhtUCz/JWdVjndI2m6my86e4Q94mrD1nN9oV8j8+
7rLIyCno9mq1vwuHkrDBL7tTb1S06spR/jFFgiYTmlO5GpEDII0sAz7dBPWwjRv5NBlStTKioNso
CbdW4I1ShaGQYW4nGJOHpgmQOIOR4G9ZBM0KZaZk19XV6KJws/Yp5tTrOpIwYskLrJ26FCmnInSc
CeWnLDzgDhQeg2kq1sYETVe3vQcvK4uHyO+ap8iJcQ0sex0RShWORmoP49psZe3z/cWrXE8o5HOB
FCLrh48yF5KNkKELkzbW3FzSjFUfdpAGy7R+ClNkYFZGo8Y4FHTtIzH9F0wDlXXUmOGmMEDeECt+
Chs12gYKmjIIKoAT8NK+frI8HV04RV0CK1yfRTwrGAWwjxTW8HO5PB+UzmwlvDDpfqHg8xPHoa02
QZ72p/D1/le5vsxoQihUCUV7iN/OLu5hCgtwP43mKtOZYBWQam9Zh0YtPo+mshAyXd8XDCCAo9yZ
gNXmB6yVD3mgJYbmgpbD+6zGRBndLGnzn9+Iy5lJopQOBGcO9DGROaOLIGluOaJ313TIvSVp8CvQ
UVOxPJAH94e78VJg2Wntc5SDwHHUy5kqlbQtbZ0+JWZl9DmtFpmLlde3C/N0DTGkSMt7IbZrcznp
6izeHPOqb03yA1f2/R9GGwCgHz2If7WMLY6MDF04DvhEDkm1jepUf1GD+NP9N50JjAP84xHgcSG0
IcApVAAvXzUZmqlXyklzmymOEapL+gPCqva5MbwX4BTjdxh5XAlGlSdvSmEi40rVfnCgWLfRqOHJ
HHwNjbF/gsGAQe/YDzupke09hpA43xY4VPu4RSKfpXcPXtJTuOvqxzHRV42PBG5dq8Xa7tLHKIaa
g3mcnm+FdM6qgiq8qfwwOEaYvS3FXuKgvYw+QHMiQ29yT5Mtz5PkKhjLynFa3Q3T1lxNljWckpwQ
C1Mi1fUtu/yKVOuZihQnHp0CYA2KtaQPdZVqEA3A3yPUIomGnDr77kbgU5RONbzcICc9tIbRUpdO
9cc8tdtNmjU/GzSsdqCVXbMctf39Wb9xEmmoRbHsyOMBrswOiFxRo7C3Cs1Fn+2kdg0eknmmPLV6
BST5/lA3thKZN9L1CEkgrjAvRuMZP45SlNtu3o/hL9/JfpRdIC+s4lsbiWkkjuSCpTAx1zySzEKW
JOQtXW00IdgkvQTCkduPjqhoIdXRCY+ZHJnYzNobqfcXdVp1oXJ84yYSWv1EMUhjkT7Ocrc4kjS7
1VLH7X3rpOrjszqm6YtJ1Xo9lnl6ciKuxLToFmKoG98XEoOo9xBPCyWWy/07ocepU2103DyNlV3h
4D/tFzia/udZhA+sgLQkX8EaZbZaUwX/3KpFQk2CeHpOQvmkKUPycn+QGzkR9DD2t+DBi37J7BMa
LZay7WDabpFoOG/RVFMg8By1oChOhamXr1quj0+61b3huSG/GEFq7Lzaqnco7PUPseU3x9ZoFi64
642qUlKFCYzmBK72c7huqYz0jMBluZ0+/kCos3mMSuiDnpN30TqSG1Q0zR52eMQRdJQ83V64i67X
Fberw/Aa7Hm+v7jsP2QVlS37ClrDtqt7zXjssz7f1PjprbT4paw3GByhRYhp2eH+XIgJvTwi4QgQ
WIl+C2oE85spCULZHkvFcq0p/5YgMH1MEI7A2OWV1u1PJAkXrdnEnTobURF8W5VXFH2B2eTHHcLD
dSVNLrFZux8rI9yjnBwK+Gb1pCBybtmV8qhHId7oWp9u7dZQNj04hjWN+3apEnPj/aGnkCdwbkE5
m2dFslT0JKgcz22RGVs54pLChipKf8R0Vh5rZFDdBnXrP7LjS8gXtOtxijfOMAA1gkCuvekyWjaq
J7x2dTk4F5pGKUnjXv/PG1OFrM7zCTEwMN7iq35YHVGYVnKpElMqemieTSd7Sto2WNgC1wgXxMxY
4oLvrRngn2dzA+i4RfOYqrKfp1OyCoI6WEc4g+7SsXkM0K/eGA2WXVkrqztHaz+h6d9SSfWcf/dX
5XWT3iFLFQ5qLEwRDs7qBp40toSxkuL2oxI/+NGUPxS6QQJECSnCDlcq9B8esqgbM2vjfVJb4znU
yocW+uD32i/sJ6dAMYacryKtwYUtffDVND067VJWfX1qEFrIcMyokIMBmcf6Jg3fWsINwp1UafqL
gPpEz0LZZJ6+GjXrEAzRl0Sppx85GlMLS+K9eHK5kxib+iGxnWg4z5E1UjtpUe8Mpus4eH9a1qkp
tWIVO0hXScdp+l2lf8pu+J2j5ApA7QGV/aNNQWKFDd2KY2jt2A9D9GQ19aqzHyMTUYEmWNVG91dy
jIf7E3odiLB2EVsAQovYFXWTy+UbBDnYQD/QnwNb/5d1YfGcJn6xcfQuWBjpOicS2QMMeBHuwLuc
bRTZj2oJSUftuVBGfVdqqbbrEwt5RAAXW5G4L4QD180rxkJCCuwNUSYyoLOL2ZCxATaaRHuuesQ6
bDnV9xLOuQByEvO3mjnG0SyzYNWLeN+IbX7ygi0lER0d20D64duRtas6zOPyCGvg+5/9St2LXQRR
nFoEC0RAhsS8fDg2JE73fNQa0/W9Z0ABRVVs8zH4HejfpFTZhAgcdbH52GXZKTeSYY3wDR6kvxpj
ejH9+hHfcNNGW+izJH3y8XLBM+C5Up9C+8XsQNxi6yIMZSuknIXc0gAKd6gPTb7vJGTJ77/JjciP
NyGKxrxGJWR47018eBOS+ykz+UGBLXgLKiPeSFNVIWTeFi++Z8ebGq2Ob62JUj4KUMW+LqQFhs31
VUEmgR4VDYP3XHG2slDbwrg7MlUXywnlVCTSS6o52xZfXqUrQfuF/Zf77/yeG8w3OKsK4LNQRyS2
vpw9X2nMKhh8smH8n5HJ33Y0KgIj38R1vY3bV3QT97oEJF0Od9OIaHkANNLMH9Iyf/Nlc11Or4Nd
rGXjGHinHHvsSCrccdg2yB/bjXpItDVc8jV22a/3n/zGRcK3gjfFMYIiJwn25ZOXmHhkQaypLmn1
8Bykefzqd0PkWkWtrLnLuOCtDrMEXZL3da0bWy9Uww0eFYuOtzcOaAo8bAM2KLnv/Eob1DCzuyDV
0W2bwB3ojxFCnUWqnuOw3zrxqxK9pG20saXgUI7NA5sIpMC4lYxyS83o7AQ7NZDOXfE2SEeQk0b1
Fkn7ykAbDqti+dlAv644a3H+2fTLQ+lkh95S3/CYMWWJf+K7VlTjmf3cVlTnMhorfgAQool/47W0
L9XpBU79pyQrKeA19EEmyXrLWudJKAeQuixx+IWQ4yz4QjiYoj+aLlRYIBtfzouZi2S16GS3QptJ
lzj2sWs346/SgHw3oU9oncfoMwW/mmZjJq807CGUUzD8m7Svg6as/c6lmjb0wa7wYc3DpM4z+aG1
tR9o4ZkrZLNf0HNwp2zXNF9yZIVkYyFgvZE8CANXlhUVFZVgeba00I1Bva1qJ1cPjOmEtwCSB2SL
Z/RD0104qck+qvP+qc29aC9jiQMYPU7xr+nrdiMZcvJodUn7EPidvURWuE7RADAQSXLSIlxnvsva
fTii+i7WMIIYJ1zBw2NUN8h+m71xUGyc3CbNkijups0PAtFxRxDX/W6yKdwZU4SvmZN/zr10+NZV
9cIhcuvgpOkLtxYUA40LXWyQj081qJ4eJVDaiIWUY62r3wlvA2T0c+elS4Nwb5qVtNUqFYwalWYM
4rUlOUNxy8zOMbimrDmYyHwac3b7d5KDA4kGvsPX4oOCTAAYARhbjxgFLQUa17R/UWahqEdOg6/V
FWPE8JDt6xpvdGt77I6obZ0mvcRsCdrakx+jRFdiubitcBj47gOmbUABpSzYLpgeuYXTTRYl3IqF
FrZP6AkrPx3Jtw4qSuIvuDVaT1royQv3ynVbnVICSxrsEse8imje5Qy1ShzaZekMbiunR2gVgxs2
NL5XgaxSDwyNVcIJvTIHS3+p5TF4lEMa57h9DMemi/0jQoThSrWD8bmu0sFV8Gd57g0L/SyrOVVx
UG7JoPa+X6NfkJXxuW2kXwjmK0sdxVuRFwbmiDaBD7CvhMnTdtIBsbXac4QkOSIJ3gYYj4txAx6D
hb4QD1zvNaIu8mT6WECerHlgA3TPDoyy1J4HqVXWpaRZm7Ku/t6/xq7XLawf2sWcKWQ9XGiXExNH
Y1QARU1cTw8yt7Tr1zF0jKcpLv5z7i8GokUqvNK4NEVt4MMehfnudbpaJ67lS9nBKbs/VeIcoz6M
1r0SnzJi/1UVp/9Zxgm4Og7tiCPikAuoc3aUdrkXY+WY5m5oOf6bNhnf1TH4rBcxYBbHbg9xkHu7
+5/0et7EkPAANFgz5AOzC8iDlW1he5G7km+bJ2R/1FNjLIGjriM1gQAkfyXbgC9qzSI1ude6FJUP
Yh2gHxj9jDY11zzaWmaqrgZVHVZS0sUL2/g60DCpsqKQA12NZHAOeLTszPfCySrcbMSElCtYeq0L
vX2uIvunU+kn2uMKNWgN6wSPEsfCfrjmBjCXH4efHfOhFUlTFNeFO8nVqktfvORJApXVd85W69sN
RcXPXtoddODuefsrtzuKaWgHVdmnMmpolH0pid3jZj+VJ2GtSVn9h11UZ8cP83WrvAbOklzjrZVA
voWaG017CFTi7z+seQdXPqTZw5KCMVLNjeeoW9vJ44Xvcmsp0HEh/+EK5HCd7SxZhiJtBHKBDE7s
PyRhwMeJs7fRTrPVGLXV2Zr0pTjgxphIF8Ee5zi3ebnZVKjlaNaTaaSuaO9jbrPVjfrVkHCl0sZt
VHrrChHltvuFuMRzVHxKHfs176Q1l/dR7dOzrgV7/IsWAIPXpzO4BIE2YmkC5JtXdocpH1vcwDI3
yvuvjWnlVERk82HSU1Q1ymIxLb7+CCDwOJ0Jh+jBcLBdTm+hVmXIO7du0unZ1zhJ/F1V2tNbOKpA
rtQQbnqiR/1zXKveQ6M7rxkb+kuGAj2lDHQGKw+M2coxfe01bbLwISqs6WfqGMHn+wfSjVRFAOg5
eImPEE8yZ4dFHhoAwaoCLXGCl0Ntqd6p6TWzXuMY8m1wmrOX1bsqp8S3UiQz+1JOeBzm5BsLd8D1
BJHYcnMS0YJJoxZ5+cEiW/H7pAa9KFeIk2L1Je1anHz3eWHQLVTyJaU2sfIvgzLGI+gQRyU96nlj
CsRhGeVQstyw82P0vMpiazR29JRW+q6xB+WU9+gKtOEQbRa+uIhn5iOLhigYPNFB0Wd7UrUmDQdG
q3XjUDa2uAip+240pKNXw/BIm156CfwBylCBs1oNpfc7vm6QOxBYdievqDd96izJ5dxYreSHAKEA
RbEI3vOmD4dRrFWDnNK0cdNGNQ9Est7RMMpsQ5cu/w7Y1tnizff9/ne4PgC5K8DEiMKzgWTW7PZt
Rh+3iHDoKISTktoK3huTgubZ/VGuYxiQSu8kEeROhVHIbFmVhoQlU1W6iGXU4AfTem8rhfwyBU64
0G+99UKCPwQ7F4AAOKPLoYomKUfb9goX019v54FpoSZUTQv37HtL4nL5COov8AoOV77bXMEKPijp
TCZ7z1FNF9ock+yBAOqUpYa5Vuuw3Ba58asY9eGxQ0fur9NAadcsMuykwrWmpYuwlZK0XpvG9HMg
Mtr1eGWtoNBraAkkyEEXZrodMdX8/V9ngnVFWgJhGOwnNcPLz1OZjTUCoPCeu6ClThPD28vNrN73
FeXb+0PdSPoIQkRAKTP3HPmzqahT1HyBw5QuVI+fDVnea1h1mMLFvr9LQ9tZJZzcB02WaN7bk9Bi
bOqFhSeG+DhNOEeJ0AvPElqloCtmr9sMrVVlRtM8U++Udr0d+tvQGe23zk7CQx/n4aEz6trtAu2U
d4m/JD521ULQ6P2LE4Z+JntLn6OwwjG0wsLurecWyefH3lZxLC/93eAJqTc52mYRuzrQ9IncPP4e
tqb3IHXQ/xryjddC6tR1nJTBbgzUb4OX9Yc8VNrt/WmanzqImYKGo+0mqhlcymJDfTh1HN+HMzLq
4blzyj9B3xvUXOzqQTbi3NUqALNamLXf7o/5Tqa4mBcGpZBKjErAyS+zQf0M0fMcw75zqun+p953
4BcZOKXijtE82tgYrpFTDQ4YTjbroZayE1rluBqbU2GsAqNYSgjm1574BlRyqJmI6IRs6/IbtEAJ
gOTZ4bmXnF+R2nxLNWOf2OzIrMy7hTUp3u3q3T8MNluT5Mwh5XorPOttaD96ceOBFEAr9/4nvn4l
iIuilUtwS1B+dbMqmLSOQxee1cZJP9uJRw7CLK+rYTAPChnlwm6fH/GUORSAi4Qx7DSUeWZHvEo9
J/Qy3qr3jV+ToccPRtwU62CUlq7JmyOJ/g0pKjfX/ITPdYn8rR3CMy4dtrHK0O5aJUOnTSuSx2h9
/zNeHfTv70XUC6pXXCny7L36GCYnRzzsAaVZF1q002zRvQqREOyHYVpPXvtaxKCOKIfDxLG2hj8e
5HTaFWn8NE4j/AqK4thArglsVsiq7HzNP6Emcwz9eCHon0dT4lkF4VwXgDzu89mzIqNneZHphOeg
GFUIIJn9OjVqti06dChw9+03+Wh4W70YlvLOW3NCo8tAypFslj7g5QbKYruqsp6Rw9TAuLyNtMcw
8byVL+vZQg5xvX3EgYUELKc6AvuWOM8+nFfSZI5GFSLDFYRWuu6xRlhLTt8vzPvNUYSWP8uMKHHe
1vSCWGqizo/OBbxGmgUxYRhMwt391XVrkwqoC+YbIpKYC0qZiBxCUezDs+d4zziqd25FTfZYSv3w
HKKj9vB/GU7wdFG6wEFldiED3MFdpGCPQvNAiNT8R4hZbh3J/qUm6rC9P9j1vcI8UR+nT4bjAJHY
5Twht6oW0SBzzA2dgat88LeUS6S62qjfJ6l9jtT69/0RrxehhtQCH/K9wgzq9XLEblKLoNV72uC6
Ca44Gaod0p/tqtPKfuF0vap0EKApEHcodnDACpj15VhxZ0CoylQDyAZ2wbW3G6iCbga7ho7cN0ep
b6SNHdi/jPyT6quHIXxK9HM+fAnSc10BOdSPChhmNaAcmky7UBrUdWVlXxTBC1f6ZmcnGkpS+cJj
X+WZPDb1PWqVQqYPgI9Y9h82T1+E5oADr+rGONJgc65hI2zkxK5BZG/i0ii+RigGrrCUM58VueuO
nYLKS2Q5zcLKvzFXJDnQckk9DEKB2VwZVVOZUYw4dxM2yqNozR8GKYTTCnh74aXFO13et5ZwEACm
wOFEGjKr9iHjb2C5KA1uFvgoNqEauBvkKvt6f/Fdb+XLUWYvlPtFYVaeP1LGtMGmayoGDrayjzWa
Wp5f7O+P9t4xnL+U8DuDmo4tJqj0y4lUJIR37KoeXT9TdlLtfS5s1VvHNaTCAE+AY9l/lyL/1Cqn
LDqb/TEqX8PobYxcwzupw2/fdo3orMbZKh3X/0PdeTTHjaTr+q9M9B594M2JM7OAqSoWTZEiJVHa
ICiJgk14/+vvA/bMPaoqBev28i46JjSUmEAizWde09eDV5n3wOQOefXSZt/aZi/GH1EXeYuMAM9G
VX/Yy7elR8oejwEnoOTi9uGXEXnx2dk7NnouHeLfz111H003ifNtdDRMChoY17tUSj1HedSMB2l5
kuWAzFYaHzoHvbB0a9Q/neFqVD4hmz9QjsR8w7Xin1j1lobAc2RnrjpD34ro8yhlbpF+p5+exVBY
2hcreS2KnwKGvB3qhBn7ud0r6ufKubN7EFCqXyAlLIHftvIrbE/c9+f/LLchWAY1tqoYU5enfHA6
/7aBaS+5FOjBnhZl7yifkOE3vnfOFF3XahwhDy+UK+gS+k0JrM9Fd9e6ZOjyFiafrALSihUtSOSO
wve6y37ZziKbbMhc4XjocOBcEnmfVrvZ6F6wkKBQFOevNAFzf8mN74qderLyks5U+gr8ca+KGs86
bT8ky03ePtvTj0V5dZRdbsPnkO56/UUCWVEu1W1WXk/dJi2tz3qpPhjixZroHqOMgdOkuHAqnAcw
QITJTWl2cOWeUX0NOY6t0cy1g5rAv9biJ4nKqZdA0tno2Nteo9nvak5tXBj2rJ2rvbXpwIOuLmyA
HE5CcqUukDgzpvnQ63yk1Grr7bQgfpkbYbfVUxB5aA8PynOihdtOFPlj1mvGbVLm1X1WDvpt1/eh
ZwKN/dsXNmUZfPnQGwXTfAaMLLPMiPM0kg8tgrQl4tUbfShsHL7xVVuBaO8v6vODEpMXzhLKfpqz
IkCPV5NsC/hhScloSN5u5qovIMBOl8AQZ81RJptbmqN/ldBE8Phk61jQc1WlUqG1C+kq5ETuroAy
u3n+OAjBGhxiWmkG3kNS5KUR6MxF+ZaGxXezrDS3aNpHtEa3TZZ7wwTnXlus5kLkcn6Ur8w6bnXq
FiROp9lgkvLjbkbeoKqMEYkvTXoyHCnxQiyFHmmxaD/fn/fzu5BfyNQjZQoSGVj38bwjvFGblMbl
gyrBzO6cuN0MUTkFmnkpdv7N/oKlz0Vl0Ehc6S3HIy1CX2IpArZgIXfmRwmwRmi/vRvGy00Ubymq
hd9Ho//4/vudV0H44sQcoIgAWwMAWyf8l2NKEyXYojhfDiPs8E8CkOI1ra8SwX1lPhQUtA9xUY+Y
3pDj65L0vewktKuSufI6LQJKQZ63HWCkXpkw4F05bwbsosbs6/uPeR6w2tynnATUQlZc/0mckODu
kc6tiXaHFpYQu1rloahb867Sl8QbEyMNtKG/1P38zbenCAICGdw12cyptmSBlFsTYm9+sMiYl0mx
qXbjBwEUYLiwys4wguw7mOYgIKHekD6dCjnO0gxMy3bArKip6SuDbN7nzfIxr7IFxKXT6a9zi0aX
U+UPdABcE1/KL5VjTFsdXcUvzZQ94SfdbIZO0/52hAYvxSSX4/GoVpxSyNRcNHE7Vc2B1kaENpIh
udVUiQvH2++W4drpe7tb1u98sgzzugI4Y9TNIWkXUEV5PF/bCPi5CtTB206T9E061YGsdsmGQMT0
E2tECrxoDmhFaAGgrGJT9vIXaGeLl68OLHM2TZce8vwQXhWwaAPAsWCHnmLBrU5FmttoqkMMDeyj
bozV3WKnz2JKnGejibPb1LReFEd0HyRr0O9aK+kBeLbDA+LUn9OkoUdRy/mlq+FMnUtblfMoKdDE
5ANRLjzewnbXAw03+/LQ9c8JOmR7NWyavZ4b43NRgOQpIgduZjgbNwseQfcdpjCBLKr4uZfH/Sgu
OU/+bpZYLnDzwPfBKTt5nL7D/KZv6ajmUVw9JW0Zb4YiW4L3T4TfjULuSt0HKgbcYfX4pXsw3F0N
zP5g2SK+6ZcE1V9zvmS5sS674yAOZNjKzaJRu8q8nJw7eQ7KQa7LGiI++RBkyjqobWPxTSkGZD+l
f7NBsn5JxqIWTeCoAWQ9fqnRsKtlqtTygLtYdy33MgHgaF3oI54fa5wzNHmJW1YrltOtpnZyROZt
Voh0RBHE8vahnJT8u4MC4/uf6HcLk7LT2sJiv6yyZ8evoypLbOWS0x64yBDx6JVwp1rp1kzbeVui
CfGjatRd0nXz12GaEw+Ya+/1qpahFK09pVZxSZ/sDC/L/K5nLCRh5hkew0l4U3VgMFIMXA9tPO56
3XDttEKmC1PfEDKzyGSvFKP2GLNj/BIrc7kbHX+R+/4zvosr81N3Spr15eg6Mbo1Duq7N/xb281E
NwTpiCAud6MxfLVFimP5IuanoXPkq7bEqVDOu2ZxYy0BPpcL7dv7k72GB0crlW4O4ckK56Znysc9
nuuqnxbUPmf5ILfAV/R4SZACLJ19r6ATIoSdXA2gMZ9KpUquEllaLtTkzr815yJyaTTK9ZX4dlqU
s/O4cZY0Vw75JLKn0HZ2VbpMuzDXNiAtQbsPbbhF7utrUaWZZ5SD6VvYOagLdnnzMhYXmoBni5zH
WRlLtNmxIjhzsYkUs6O5JJQDzft8n6tRfDND/3upRXgp3zw7idah6DdCumN9IX9zPPNhH3ez4ZQK
1YVyuZcMq/UmlR75+9/3LDxkFBuXVmoyMCVgkhyPArUgj5G3lw8rOdjL1U7stFIZ0RubpwNbq3ms
DWMIagTXL1x7ZxwBrjyKumSw1NWgCZyWrgGL14PtdO0B62Rs5UTWPku4hPiTGNXrulPmnRUbnwsZ
IGJaRmAnsfo7zH1sP84WlrI0kwesQ6LwMUdsfFcN+OqWTf0VzPo9WbrsKpnT7WdnEgcpbrnHKcv8
1POVb4JAorqrkM3aaBOurGMlbSoQEn5eGNIX2ibqZsay9cJSPos1eV2qsJBV+Y9myUkgnpeJM+Au
TeexbpBFpX7lWwt+n+msYBSgOT26VlZ2qWi0Hu3H+5dR1xYNUEJcgc7cNK3FzsSgtwdU/ragOqz2
k0EFUKoGINJBT2xd65mnllvRPKGL447jvoOMIRXPUQo2XDxEbeuvx2yl69Q6H8IRwQi1WvXPdlKK
l5XzUo3qJutSPy/vuljCAWGDfHPc0/1QxK4KNawsEdpJOs/WsyBSmf4Y3cNbOOdRZnhSV/rxMG5S
K93AxNtZ+RjAw/VRwxPAE+IGyc8i3k16EbRp7q+BYo4oYs4/CzGqnXadHgH4BK4CvtgONKPZFDbG
0/xvNMrYLdsbPU/8ULoCvb3NLcXLom8yTzPp215Vt204bwU1EgSkmiFOuRihxr+/x87TXwoc9Mcs
8sq1bnzaki7MVqZX1ciHsF/cSloGN8NkEO0250bS5ugwM1vbCTSTr5p5A/elXRCgzOr9bFo/Ja0u
r3KjsPyQFoWHMXQUSDAO/LaxtVvSt0uiwmeaF6DJkf2i1MWa4eg/NdpwMjtUpFylxGR05a6okvoG
lVaFouEoXetLpNzFcp64MZBuZbT1QG66MGhzTbnGY/oLEIdDYdEiX8Vkam/J0nETak5xr4nl0s17
fkaCMaDFT5mXrgN9yOPTy1z0TmtnsFIV1QJ/FlO0mVWrfnj/+/1ulJW0QLOGwJPW9fEoTiUbA8TA
HqqfjZVYiRCuKaPQ9v4ov7nqiGZArCGNtJbEToPCpi/iUNba/h4bJGtPJ+yLiheC2wj1dZLh82m6
wPdx2FKX87KmRcDGShfHFVGWXDO/in/hedbJOz46gIPRJidJA6WLdMPxa5eiMZpIyqr7xik0Tyuz
8WAXqHYXSWRskjp+waN4CEYAfl5REnphYG95SdY9vv8c57O/wjiYD0SuoZ+fTouRRFOK70txvzjW
i6OnOKpFcnnhGjwbRAcKj/sFMk70mM+aJIXTRph9pNJhQXTzBj4i1b92Ki+cxmfB1DoKsoYsfghK
JADHM5omLFNNmaWDpJdL0OVDFfRmOeycChyEbcfppk9G80qabWsLPlC6EKG/aSEcfVE8ywCGrvLk
lGeoex6Pr6lLoaXGaNwZY4IYO/asrjLhVlOXceST4ukwtKgTuk5CBd+eUU9LxI/ZGTQ3yfJ7rUWq
rFWz2UMQ53M6DACJImnAXrGx1PvJSa2dTdv5OmuH0Z0xfA/eXwhnFyjZH5wuhL3wnFl1gI+fvpyE
6LrOyA6ZqBWf6lMBnyqlYDR220ZJrsykly/tybPrE8EZ7upVS5ZPxpc7HrPRp4ZppMUjcFHyOuxM
7scU6RBrKvXvVqIlV1NJbVpZFuMWPwx8LkOzumqXxN7OyDt678/AWfRJbZJNsGqWojZGbef4aRw0
9sMqWSq4FjZuK0aifa4RFP4pzZJ+YfefbwgaZyo2ujTqwEqe7rp4MvQwk4Ar1FKRbSg7AFdCRvHC
KGfRJ7MGShcWyvpVaascv1APv2GmdpEeQqsvNmmMD2qGfNkGmfPoUy3G5HNWhvGmoe11YeTztiiC
YBiH4roFz3HNIo+HzqYx1Huzqw792Bn+FMv9LQ4MKf6D6abUp2wTwet0mzwuryw8DgbEGr200Idv
73/S8yNhFTfiwgVAQxH+FC0WWqNOr6YVB8MAJ4KkSLftDMtT0nl8qNJ5RgadBk+pj0gsh616YRbO
txRJFRL5gCffRD5OYtJRxSVikUdxgFoTuwWEqa3eG4PPDvyQDpkdFEp6yVPtvCYH+IHzx5bJaqix
nFakkUNdEPmy1TsuLj0gQK0CIr1K+F2mR18iSRa7WF4g+JdInrqUfWK3nHrk2CMzuy2qTPXKbqlo
PmryV6Pq2fRZlWnXWi47f3e/rcxqJDFgV9NwBVZ+vEbSpRjsaprkO11SP9IlH6g46Wj3hMOF6+fs
O4DPIAkC3kKZFk73uht/qZZLArxEVTLQIh0sIb5Y2E4WJdITTZN9CkV4qZe8/r6ji2Adj87DWoB6
qz0ej7c0etHQ6pfvoJ52bmxNiWdGeX7hrc6Oq3UUJKPJdSg/U309HqXI8hCxuFG+kySBDjbecFcq
J7ZLmX25UOE6D54YS4fK8sZl4yA5ORqrKVGEWFr5LjbVR20F1mLuknk6iKhXvZ+G7dDKt2GlPiZm
66rg7Gs3ayJnGwm6pcVk/3h/W7+pVJ/OsA7OgZCC5gKh4/G7a73dJJNTy3d2VM1+YcZhgBRIuldK
rXdzOXS2qRxnuyWU05+ViTOmCyc5/uqoi4ZyeyecAEOtdttEVudiPV5sQloVW9PO6x1Kkz8mM493
wCelrZwZr2GWVX7dqDPHlKRdG2Mm7pKljF9qM5yfG7Tbd3mpGtd9opuHuugUj/Mc+1V9qG+4yJwn
pegvuuusZ/fxDNDEBJxDvAGDDf/44xmwrDJNe7WCXaj0pm+OUMfHQXnIUtVzytGAlcz/3Y4Nun2a
HXl1I9UXAobzXjllBbyaiLpABq3l1uNHCE0rVaMCLohaSHvNkG56LWqDurGma4FW376N85dxGdLr
QkZDEIPJCt5BquG1kYnkJs+ZUC1alC3OtMNPs8t1P2wbDJpz6PdpFe0agpxtypUd1EQ/wahM8k1r
i2pfJ1rnyRLS+94yw6hcZs28LcJEd+1SSDeKptT4LRac9RaaTUlx//7q+80RizAIdfJVzwfR9tPz
pJ6kKu3rDIbNrEkbHSX60NRahDYSpea4TLr+RkhO4zfZssvH5bGrcz/XsL6Vh9a4Eik9WILALnyk
/+n4FDUOvT1qF07X80OPh4QDQlpFjMFFcPx17AgcVWO3Elhxvd63c4xkYg5zKbXBqCRNOrntoMkX
brzzk49KLU0nSl4OF9+p8l6KFVG18jEOdRQtj2iGNbdynF5q8a1r+2jtr+QjDUzmqgeCANrJvYp+
c81LIKAgs/7VWR+DchqzoBvTGkDpRQ+C89OPogLNI8Io6vtAGta3/uX+sE1OWiOflUOaVeh7V61J
TaSf2udy1KWgDhucCbTkbm4V9SrVYsPLSnTjVWlqfTXNp0dgb5dCu7Ovuz4SYl7EFhxsNFSOH6lo
0QCxZpR0kJ975j/h5aIS30UJTCXS5eTjHF4SYj/7tm9DgmhHvIc8500/95dZwCB6MucyVA5zYkRe
h+ypn07l+HdLwKgg0bNcRV5pElEUP34xWUa2OqMhetAbJdrYS24/90i374RUao/v7+Oz4JDIjGHo
RDGBMMVOdkhajSmyw8joyU3W3yXZde80GAE6jpR7iAtpskeLPVBRe99DEr4w+DlCBpOvN/FIqkG0
W04xEUuGn1liduIwIn+3RXox3GWG1VCQUBSIm9hbycFYy0+yHVfB0OYKLgXlEAiK4m41GqEXReZ8
4Ug/D9vXhwJ2zLyslMJTzrqdDRIXeywOiaa3VxS1Zb8sS2ebRY3hZjSNrgZZ/RAbk5fJKapNSbYL
1fxSWfUcC8ZjUB1Z5W1II0gkjheBBqQSg58xPxS1cjvLSXSL1qYWEGUDZFLq0s/hdPhOL2f+VGDu
nWfFheDqfH8RVZA6kDxQTTizyRBLlHG1DHDEe/1R16XoqktRzZLiqvPR8gpyrb60pX/z1uC0AEjD
0ZExydHXgO+XDZYj19m1oswPc1U0yLBWztcmlnCj6zJKl6MtA++gcpBSMWORtnXQTg5Fgvc3xfku
P36Ik7hCUCPKmqbPD1KWSJvalNIgL9Po498eBXI/PR4atJDwT+FhonMUKRNpfFDHGIydrEj+WEBi
en+UNzbq8UVBGYaWIbRtRACpuR7PaDLLet3NRXyInNHnMndF9inXEh+u0mYynh31PjX2nfZJHwvP
SnUXEK3r5L0/S1gN93dWOKPHnOBTKLtd8qIu2Z1W7A39tY90DOMf1fhjOOEqkQG97EfPboGa1PmO
yHxjF+NHiFA3djR8qpqvJR5pQVN9Q+34738vCIDcgYAIuAhOWcmQfvqoT9TogKfKtS0kFa+I9mLE
c1asBKRgAyJESnAlCZzG22jMTkQodXzIEK7fVcZseSEMvd3slJtYsqIAi47GG+3U8SywdLsiVxUX
gEN74Yv+ZnWurC/wzWBnSeZObocWUQ+nR1/kMA6pRnMDs0F5rZC+v27ONz/cMtbNegIgV3t6Cla9
M0SJVUSHYmmeRnlxHuvW6p4kDipcUBKLFIcF/OFvD0o4DRyEuB7w1mlAH7eAqGIbaaFFbvOrBaOI
a4Dl+K+E0ybPpMEnEr3kdHr+oqTETCSpKnbakNuP90erTzFd4a5AVQV8oGGmxifZXjrfLibFZxlF
10kt8u37L/pmw3G8KxkVcBJAE/A4qFQcj+oI+mj13BSHzjksZegpMf6GRo7imHBLGAbLuOnhaBdP
ExhceXzKJbI5PQjHqyrcVdSqzOyu668QbnEt+2FIvuq145nzvMvmnaLhTgP9C26WKDfaGLup9qiI
Wy2+sxzKwJHRPpiLspllMOttjsZj6yZcq04iNmEnti1SmYPS+R1ymVabvQiAz8Gcg5m1GwCLcYdb
0NiMu/enZM2Ufp0RShJU6HCbtVbkDQDJ4xmxFva2PCbjh4LLYVfL+KLVmEHupFLW6M2hodBZgxWI
Xr90RL5FbUdDo3W76katIjWopJ4ixWxHxAuXUv4BoUzV7RCgfexz475Ru+gK/xZaaBFzHdoiDLSU
7W32o75LO5DkwpyRyxqEiiuvmezR/9E9DqF5U3NkWpi3Pi4C260p/PT+ZJ31+5CWIPO3V9lBVtGZ
1eM0RVmsN6b0QOq9Q0Sl2peWlByqOG8DqTKandS3fm7IlS+NBDDzJNtBqEvKfWonzm7qcDjuKamb
s4rd+KBoj7M9NH5XRtm9UFP1wnI/C/RWxA6EfMxJOEFpfpxsslJy6t4aGu0hVCISBVVvNxAJymcQ
5l+lsEeFDBEDT1bD8jZabMOtTaf3smTofbu1sg2WSoOHe3j6N69gYHt09tY0dmVwUCk+XnNZuUil
U07qQ1hGcZCaUuv3URxeqBydHthvo0CRwd4MDj5d2uNRpiqPi3FZrTTmpNpgv8e2q+vu6v0l8abC
8usqBuAH8ApoNwg/QvrTe2EQSq50uWQ8pIpTb8xGn70KpVf40PILygD7MdOyILPzJ3PV6JjbPiiG
tArmCdFfx+6aoBRTtnMKR9kjtvK5wcXH7ePHOE5ipJLtj6khT/6gFeWeOrvJ6UAGhLJK7amREgeF
btU3TiiMXRxXhacsUrahOGt4uiwslDs7VN/wqfaKWtef7MzMPT2zavTj7PzCzXW2nZkIZoGOAocr
cejbYvwlhkyqcXE6bAIfiHUCY4Peuzd7w1USUOa/nrzyNvah+B2qr91r8hheuMLWJXPyFVZ0PcCd
tRxJlnj8sRFa7tS46dQHAJ87WJx6Y/mmvlVIF97/3mdksbfXBHWBIBVEdJDexyNhvWgLdr/6UN3Y
W3Ob3U2b6krZwLR2o0Bx5Y3wtG31aQisB2Nr7WW/2EZ+7Eqb95/j9P48fQz1+DEms++TQa7VB1SC
XQMpuNz4qlXbRjWBb15Y46c7iVgZXMsaexGZICVy8sq6tlZTYtTWJqUwbi07+tQWjnMh+/79IGCn
KetxMZ/q3hJQ1U2YC8DTCW6KZZImAQZyyYVXWS/4o3WCLgkQCHr9q3Qd18/xtBljjJTrUhUHs49w
b4ZrjRx0Ga3M/NBHLOMrrQFxX4OZ86RsubR4zt9xxRL+Vc2hrH3K2KM4PMNDZfRazkzYk3O5ZliX
jCtPRgHstaIM8N9d2+uU8LTjdxQ5lR+B8MSBCq7o3QXY8S4noX54fwWegiP/GocaOBog1MLY88fj
oDESsht0cZjkdLqKi2mkU1t6ZZlZXOdKh7loVzVeExqNb2dougKGX55aQw63yoAnXSeG0mUllIGi
NcP1HM+xu2RQv+umN7dRNV318S4bkm8jXn9epzTXdpU9QgtPt6VafZ/NMLvQRz8Jhv56I/pC9LBW
BPSpfMIMazzsCk0caid6mHXKvQ3fyYAI6qLik7h6hEZlpcj239vMb+PqdIg4wYmoaM8ez+QMENJC
w5yCTKsYH3ORJ/uqJ6XrdBG5eW19bqtLdtC/WSQgUkAoU1DjdU8RC5nORTLWSX7oLD3ehfNie7kG
NeptjfzX9+m/o9fy/q+d1f7rf/jz97Kaad7G3ckf/3WoXovHrnl97W5fqv9Z/+n//av/Ov4j//Lf
v9l/6V6O/hAUcEfnh/61mT+8tpgKvY3JM6x/8//1h/94ffstT3P1+s8/vpd90a2/Db2x4o9//+jq
xz//IAP6ZSOsv//fP7x7Efy7j9FL8ePl7B+8vrTdP//QjD/X6iFzShUJCPiKBRxf15+ozp8rV2fV
qUfSkCr1H/8oyqaL//mH/qdKDI4szBqqgElYc7627NcfScqfJIKcF6CiwUSvIJM//vPiR5P/vx/j
H0Uv7suk6Fqe5sSFFIQIxXEWmsFzrEH/m0DCL3f0mM9pi8Llh7oGoXjVJJ0tuTLIy9FFIEm6naPm
sTbHovKkksKzC2dKvUVo05HcOS/jL9JoNZMrzJEKXKOYSbLtVEJ2GJuKFWFz68wjXqoKpm+tiBbT
lYyyBQSYLuOznJfGfEWaPluujVCYTcCfhE9D1w1ToNY2S0+RY/EymyLi4Ih0ZOO42vCl2moxsOqR
GuAyhA/OslB1yT1rLFplg9sYnn5oiYCf3cZhVamKV+ZdPT+OcxTn1+RcmlcPptAn1xgRy/FgTQtA
hH2aPDZ6ZDZbxLHmzBvGYUjdsVXLOJg4+KNtlHR1TNtEEI8l2Fg84+loaW40FHLvRaoi2V6shulP
uVf159pM6rtsEsCpIjXkHBuSqJi9ru1V01WpJJueXIJh3SAeMDnu3JAPIUVmRamrymNaBKKt5B3G
hcWwDeFSf0+tCfZHUy1RgtA3La3NMMraVy1V64/r0eDFdkTCai9hbQVlhJaEO+pVus1lnfmgZlw5
12mCFMq2yW0l+dKrYfbdCNM89vOlXtrPyTiOzhcVu4Iv6ZRnmZ9S/VZ9ejX5lZgVGhsTBsifi6Rb
IIkmrBMpLmaVWn+izJ6sj9PkSRV8I380Uj8cVXCiligQ/4X4ACDfUkTuZmWTKW5t1Uvk2WpdOkG9
gO4fSQxpUbHqiU5pVZSu0OflxrI7VUdNdY2HNW3SCXtrhYy6iLGics221SAUR3YouXg/4rLsKAXi
+Kwu3A6xvS6BnBaSGfoVuCZo74YOhk6rSbfBLBmt7IsCtpKb0TigB1toGJtBEYtfFayjJbeJlqJy
6R/VuQezzQQmNUrIlTmRkY04aI42QuUqNbTRWftrk5J28S2gq+ybUhXK/RT3udjm0N5/2G03qshd
FnFC8dwcnhJhqR9GGoKj5muZaNQqyBJ2QOvZfahltRvnWR1+IUx38p+RqHOQsOpoLv1VlESsDje2
Jwh2S09V0yvZ4RmemZkN77sfLbeXJ73dxiw3cLjKMB9ySI5mEC0YYdxKHceBF5f98Aym1Lx1SqFU
WzAYY7QplCIxAktIQ+cB62zkDdixZK9C2v8xm6mFq13fGeqnyEpSZetYJLm7gnafcbXMgALxXu2+
hSCbn6AOjJ23tCJ/oOgCREwy884JSltqs+vOkvoEmzhp2qmVGslu0ztJSlAy3dkTjfyNyKp0p+dZ
M24F+oVP49jqljtjBv9TrqLszgnrZb61JHv1LAFu89ipyfhFxlWGo6t2+jnASSr+NMqZFfqxaqFp
auko1LZ12VDfSbvcq+S4uimLtK4/lKOGvAuGoaYRpHZRfTGMSC3dth60L3Fhpp9rQebqiXzSEi/L
UDV07RBy3UhkILnwzSw/nyqDJpxjZB8jJ9RRDatS+NeY+ub7pkzsaktTWKNyZluN7uVSAq5OqWKR
bRWYKz+rUium9sborX4wNxZC33rlIgclPsixldQumorjS9jn5cHKDbPwIyteLHpe8UzxuOtxRKUU
g8di3HLkYYKOakCXdcINIWfVGwNEpw53q2lDFEptlKDDIqGWVehx2j5A3DSloEl0aKKLHWISmyq2
0lKsaEW6AzzJ7xFd1gxfJ7qOldsONrGdi8Tn+M2xU73b4IM8fa8555/X2OKbXAjlg1nE9kZrczkP
nAlcyH1pVMBQvFZrol0plWHh4YXrfDewqjf80lqycW93Y4kIYdTS1IQVXWBoGA4gg3Ko0DvFGUIn
MEDE1e40pQ16PM1gmkGa9cvXzhJsCctBfd0jhi8LoNVgUVC8Vq0+mGiLRxvkPMA9hnlfg8U2nHDx
IKZ210tPH8lrS3n8VDndZAOUb+09SfZqU4ZP2eKiKdX+Gy/xt2Kg2+R7w1X3szsOeI4Dp///IqXV
MPu//hOQnEVKxEvJt+Q4VFr/xV+hkmr8CVwV76mVPIHEkUMq9leopCh/ojCIGgMJGhDFN1T9v2Ml
STH/dJBEIkRfIylkWMlF/xMsqTY/Az6K4PHKSgfX+XeCpTV7+d9MEXwLJWI4zmhFcaLC218zyV9C
pZVeqsyUIl1zaJSHduq+EpuXgZnZ6oXo3zwpnaxYGkI/EOhrPYwE2FyD9V/GautGmfGsq1c6NEIX
PRt5lBmaPG6SvK4IJ8M18rH1apCNd/IAArcyp/HREmHxUqFef8eaXs/rWFzZwsh2g25lbqqiUp/H
6qsjmfquqqbPSelo+7ZvpfukV+kmYgR/D5ZL/wJXwX4s7fIuViTHNSbDCVpsW+aGDI3umPY9oQOB
OEf0HDpLnrpmBZbG1AVYeXyt59pF+T8xPe7N4dCK7n5Q6+411MIMo3PD+mYbIJ4SR6fg3Uqtq0/p
Ph9mzQshCnGxWcLxmr6hzl70xQ+UdE0XSi2n8NBUmj8j6fvY1Nac+lBVnDjAbpM+iCm66HXtlU6+
NkXJJlYJNTPN6GSVeE2LAFw+AoWRMoU7LpJy+dGJTS1WEKUXqEmaPtRkPa/3siOpC4olUzlb494i
qx2fZzWHyROPOJK6zkiL9tCAG7jHaKr/nk+R1fONBPprqEZqL+1UK1MQyb1+RVqQxp5edpSny7aT
vjjhbD4sIix/AAdPPij9jF1MFSaD7g9Ky8WbjrPxldKH6VzllTBAaMcqc66gpR/tjViznueyIPye
uhRySTHK076XGjytlMYMAZkN7Ue8CRQc0xszMff60taZDxQoRassbpYKTZfOJgBS5OSzWrYpakZt
BoUqygeWW1QLy9mXFe0Z+hkOKt0NJlBGEIlMJ75i4NIvGoNTtENEr9xUdRTvrR6iiyfNKebh2dIU
nwyzRMyCd+ieUtkYHVd35lZ2E7k3f9oTdjGIlgywmKNuzCZPsWOtgBiJX6qrLJYZujoMRN3VZjmO
PGoH2uc2HeISoRkkqN2e6Ox1AJ0lIErmaNdUmbQQjbTO5w4HBK4GFSEsV0tjR/IoZ0uYzsIs3CPE
hSOhsHToe9qQGIgDS+vKLTW1/J5StD3oclg3ftriYLSxRkvUbjMCTOVvd/WPJTMVongrzMpAKqza
RF4z7xufPKMGLNo4M071BHoz5wKHElCw16yx9diXu3j8oueSWrgFOkX7CozCgvpD7GA11Zpq4cVS
rtRBIcEK2dfG3JQ7q+vEi5lq2TNltmYFbCmotMzYvoaugLFYB3aGki2RSCav0VUyhX4TWtGDZqT2
d9ZEol9VbSgzuUgxcIpYKdID2O/M3+jir+B/NVPzDfbcTYLLi81pwvIRX7JFlh7V1Mpsf6T7c1gU
Hfm9pNVy29PTaVG3TsmaccmlxgcxJNhrJomJN0CXN4QFs651n9Ky7z+2RaFaV12ZdVgLNLbRuq0l
zQNG0EayK8yxXIG+/4e981iOHNnS9Lv0HmXQYgsgNIMyk2RyA2MKQguHcLjj6eeLurdn2spsZqz3
vSsrK7JIBuB+zi/N6U/n4yaNdVkCgneMbkcgIPSaRu9SjuKYknoUU6r1d4CkTTG2yhoNa99ldVzQ
cU0hqCjfTZUt+btTRc5vZXmUxjdz80z7ZOukaKK2KqGvscSMZQaZFdeyzels8pyCNYM0omaz22p3
i9N+zMAB/XgaCOzYWV5bbqSY5+Mz2ZJhBcZDvgfw+ZB/1U6bl1B6BnDQNopBpUuGgno30tBUYItX
PQHLrC+8L62ag1h2mV/HiLIWcO+iHPudvYqCITyTgX2O+s0bTsKxeChkUTrWMcKVJ1Krqux3CrVt
J1ntSB5y5WozMUR3e5FALPI7LXSJECdaNS3MnQm6BnkmjG82U9avuWYDi4EzsbegYJGXumyxbmGu
XN/Dkpq3I9IKGcaKhbFOStvIMQS27RS+EUajUQfSec1I2nMOFPywIy9vI19B9xo7yU1Lz9cm8tqc
0rHcm/9Qp9e1X0J2m/rZZ3bVprUtBBxeY1nr+BxVyg2fpt4zNi+xva5B7F5IEglgMwdzfYmMNUey
1pWggPEaZGxZXUur+nwrsuokva5o6msfNTHVzIdl1NX6wN/ZMk6oyfuyiE1fDkHs8P2zY1Ea1Mfm
hQabi5XbNDKIMzvPnK8Kh1N7nB3frxeKyKQR9nEfeDrY94Iw7I7tr+somKbuYRNpPhsZJ5IZiOn7
ihyGwKCtNtvwNdBgJhzOOalbg3DZ4UJt29uRUP7ePWSTEzQ79AnQeNWc2Rx+AonpmTgWrKteA9r9
SPggY2282j13KBft8t5a1HkfzM52nUO2VDU1OEhIeaNEgNTd76ulQ/rRrcJ9rifeDnQd4xKcCBmO
iEBudW1Vv53VEtEbGSezuevGyMuadABhqH5tcrbnb8PiS/uq20C1V88brJv71tXjyDvZB8XdMPGB
Hhi52+y7WdubTNE+yOJgV17f8tNP47arjXZ9WFcUrrsC2Upx5fxd1z/zZrbYJuq89Z7W2nTuVMH5
elk3scqUoFfiukLtq+65Rs42nwuyL36h0ch1CutXLbuSmT9IZ8rGl8dFO/ZPD8Bo+Rq1yIpPcu7a
5eoujcjvepZQ+1SzY7DG9CZcVrJyjJpsh50WPuLdQVVyN4zuqMGg3Hxzz+amfyvacNkbhjqOaDm8
9w2DcYEppbXTUQ9EI7fR5h2XhoDBpGonxL+9phfDZoWJM1UxcRARfvRc9a2y/e4HqaH0iUKxDbty
a8pdnhXNPTOD+vLoI9rpmWMr5umciLUyN97kUMftqDr0kS1dT3iwh2SQHmcuHYM7KVdxohG7OSjT
0SRRIea6BRSdpOy3166uCtQrmDfZ9YCf7GmuY0LA8ObnrmdcO8QwcDw3OKREV0QQ+D0qp7gbaOl2
Bme9s6xp3csp+D3oWh4Lov+SwOQkqfMMY8VCXHE1Ew+2GPPBJyeS5Lf6VrrWL2+iUt1jpHDgVkFh
HUffrd5p5s5+KCCLOuZ3Lai8D7uID7mxI/LdNptLjq5aTfmFRxB4EMB/Vh7LfG7vMKfMOp3axeaB
HpDSsvjnfkogQrM3g834FWX+Tx6T6VG5lpE4cyDianSX6+igZ1K2YU+cVliJC2fZHnXfADRpH0Te
Fx603mz8yl33LizUnAr0XGlLstND5ttFMghRn6tAjy/Sv1E7ZbAYJqfYWB3CqfhaOndJmeZ67snO
rdI8Kr37GbSNOInmtR6bjCxYIwQLXM3nIUP9QvhicBIj0H9VdO3LkCl9zaxQXOe5Gk8dXX37rTV9
/N65uS9MiA6ks1ySfTac9cQT45ju6MR+Y5Z31my/KKQOO6svBjToKHYzY+h2VM3gW1Bd/s7LO6ZB
vsw/TLszk1ua5JVtfPjCNpI9ZXoK6BJy7RiN0iMdGt/tgci6ojKMI7HKX6722iPZrTJmMsYMzvIf
h2O/HILS1K8IejaxLyL3w2PEjeXiq1PXOTiWXcIm1jTceKnT2Qj9zyXKgkdHca0H0eRdfS7Ow2Ct
r+CS7Q8tb4VL9eKcGxXUHFWi/y0iG7HANPdn8M7m1BXNS0RWXlKs/ODpnNGTsbVrt6toOg4SuoeN
NYGn+x6VAhe5OxT9HwvtMsFMlT9+2ZNdnnrXzlJ7oX8pDfPV7OKppklJucjoosGYUSnYZl3z2lXz
n+3Wft0hTt4JyXiKHfedavCAHafxUoPstZNHnF8Vz85KbuGsl69KFDL/Fzv8P7v+f8BK/b92/Y/P
9p+r/u0L/s2KOH/dqjsoZmaVZnC6qdj/zYrYN77kpqPnernFpsHr/+eqH/6FIInp9u//gCw7D8rk
P1d9K/yL5DEquaDgyaX1Pf+/s+pbhMqyYf+fbR/glGZBPNGgDjgrSIP9h35gHrSxGO7CAlRnc5QW
bduV58hmKWhoAOgaAhiJ8aFWmt3raxot9SYIMY9c+ipp2TDw2Abrb+VUej4AK+biHLWmqaxklmX4
x+sW6tmQV+dtcd+ABDLZgSz2r2WU3UJmAX4VsrvKtz5sTuDmsfWMedxbJM+YSYiU9ImpzclPEY5N
GWfZVnTXvDScMWXY2BbEWeu7O3TIkTdj0eE+zJtWbLFuqanD/FJZI6vjrBw/zQlUGS9kdPmE91rr
pMD7cm2Ip6ydOpb5kjG73ZnCz8Pdgr6T5ooi6OqDv5ncX45gAtzsMu7hkK4lgrRvm2HJS+GZ04sa
wzlxh1K9i6nh4Iu6kB9sWl7GCU9fmfU/iFSc45YNvwk4zW1trZeVP25MYP1MTmUgPgOTPzEZG9sp
i9rmWIp1PHiqr66muTwYpUtCjU2wBUa6IbGI1tvVhWI4kutymSZSnUus9XouZZINZnhhqAwe7dbM
dpVr/ux81LWZKZZjpwJG0cJ5i4JNXpA2ynPhmt0X1tj5nInBOTArm6h4mPXENDA1QtoyFwfzu9eG
WTwQ30JwSbYKQePMPBDP4629Oz/QWVqz4OEWFgCpRshG9135g9T7GkHftsTjYPbjkzFtW/RjLVjq
LlE98SVx11U2RypDXgQ9xC8/ukFiA+xUS8J8Lx8qGm5jtFsXyvDs9choIZp7T/ePnTCzfBf6y5Dt
Or8eE9kvNXJi4Gk7BnrzttjuBOesPbAPA2N9q31/iEGGyQkJufWU4cJXBcx7KFyLOBvZTSMpUCHn
Ll/h4ow1diHLQ/Rclnbj730jWq5TxcWoMnt92tyOdAAtQ0EOUjHapMl6i/whxww9oTMAD523qnCq
65RTTnLmA6+DO6sJfhZmYbonw8mW+uzdIPp4dcYPQm+XF1osvGCfa7XmB4oc7OGYtRsihrB7stnB
YuqOOPG92TvV4ICvtUv/cDVo67GjDSNeNI1njg8PRnZCe2FpCBPbHIMphcrsRNrAc+yX3AAi2xzV
Tb8mpD63WvRiqpJGoU5YyV9IDBmQygllOtYI+WoQmjCDlnhExxXOcWnZIA1Az3euzJ8de7gXy9aQ
Lzr/cabBTiSqy9hm03gz+Hb9Oz3Oor8MU10FqWGZ9dnQOut+5qLiYlxozlrTQLuNn6q688SlCfxp
JLSuMVSczd5a/ZKQdGj1luDe6HujTsaV2Oo+XhYE5G4nC/RWnvuhK68omWeDX2XP7Cyn4Y4Dygpi
LJR8pkUI0pQMuSinE9Gh3pur6IHl9+z2XOfmT6k7x1/iVY6lwXvpqN+cBexa4xY0ISPpqG+gJIq+
fU6IHX4fSb/UztgcOZ1LbvKKZ2LaUu78YvwpG4lmIsMVJRh7s8pOI2OrPXBDk8ZZbowsOhqCaJbd
iEUwBv5345wShLu5s6wnXl61Yzftr4iSlsOQl9WhI1/7h2bch3j2VyMJ8H6mppP/po8yShZnWZIJ
0vhUAM9RRLxu32H/Hox+ZP53hulgwyHv9dL8YWDWFwQNxh5aJ7iE1excKDVxz64ojV/hUnocnHlf
xpPnC/NkuYsW+9HaXGfPgujtg2j5U+d1lNK0qD/E3L1NhiQ7ow2ouxd9vxdTFFysboz11vN71x4c
m+P9ZrIsr3K+1XeunSDtZXXfVhPpf6fL7exTJrZbW6moFGPTBtVyKZXz/WBLvWyZjk1n/onKvnjm
vM3uqFmB6c0UG2EOa56MWIIPgd/6J6/t55jopO2jmvN+bzBvfyD+xg9bZVl1VzVdc8ICUz+F2IXP
lWofcDB/KdECtwRhFp79MOvv2lls51Ut877PPPu53lhchd+vB07a8FQSdn8O5ZB9xzVJ7y7HoIhF
4a4nS0/rQ8kVM+6G1QLlJVn9k4z1CJS5i3YR9N2jFFWFwEYc3JCO1cASaI2bsjvWIBp3A+NaPBQd
7O3q80eUiTnxkwT+nSKEoiyb4D5Yp29d1hpe6ohocnfu5n2xCzx7XudS7GXKw1hld7c69yWjWHru
+2M/2J+DtSQW2A8tYqT/cV+2ojNf7LEDea6eWiUueegkQTCp/QbHdbFLZ9tXw9AnhTMfq3GBYAP4
i7uGEDLiq/azDZu48LHtR1c/25ozXqMYAiRcksIMTq61IQzGePMauSvfaqVFQ0N/H+g7yK8qC809
tz6nRdFkZ1+1c5Jj+PnpWstC3zoAnKeh5gsZ9Fdkpsegb72kjVY6Mjz9K5fAcuG6oeMovo2TduPO
sB887Kt66Ndv6AOZ8UvDX3WSF9shc5avXvZP9QDfOJmkUjkf0zimeVWcp56a92JRcaXCVG3FW07K
vlzMh3K0zoFdcUn7cHwldqgKdBKFVvVc3JSn1Xouwq3amWNuxc7Sv9r00xY+EVGTQbIEjWBnP6gv
FZThSdWDDTY/dfpg99t3QlMsXLO63XuB+eivIb+L2kcUoaWe9rl5x/EH3lZYeoXjypv1quNNe8UO
l1jNueSaz0WdRd9qMqSTTZb6vTFE/hqKrmSfdCe97a0hB5FBb+tO6aCC0dlHxFUVp62UhmjgRhzi
ySa/+bQdAoI7NnwMaPAJ/gjKI6cxmRcS+8gqH4tf9po3JzFbvTlfiRBdYFuWAZ7faZqkAJLZl/jJ
OKxr81JsWfsWrqEGVEEQoUfU6PEmgrb0D7xBw97SrXMK9exypS/tw7QtxcSUMZDECUD4Y+xsc++N
OsKYUE7B3u0j48mgpiSIJ2vdrNidq9Y/oANUn1LDlxiASwaD5FZZtkjAtQAstrp0rmg6ZPAmc18g
eUA53+1KOeWPxKLOD9tEfPucl87DMnpVEYtcW2x1WgC9FYOsTiuZPAwAdN2fJsfaHiM6Z+6HQqDL
uGmaN1WLhKa3JVYLH7rdEoyYdz5Lf9YAOa+l+TDks3m1C9eJmxbB3+rK5RXtEpXOun4aB9t4qHNz
S7TDs7sx7R+kPeiLJ73xqr3lmd33h8DG9RQygkOr1A+MgOrOXQTqZYeMsVQ1c7eHOHnJp4oHerYA
D6vx1fTVmDpIVG1zK8jfKtrd1KPH79Ygf2BqITA26O7XyVwfcl5oJIvm0Swd/vrZ9if3jU/SxIpz
cSsUh5M/6tE4TX61fkKoi9RjC91hzZlvCTE6zWwuTiCDtfvGxyp/tMUy4VyIfikkTHsphvrYT97b
YEzjPSuQc1pZaAHxuxc4Ga4wHehiVw/Yz92e0xVRzUwEF8237Y63trgLPe6ThBSJ6ngrxnkcRbO9
rN5Wn52C8F5th9fG0t7BI+TtJB3uEq/U+luriu7NyobssPpUq5CuNKRyKKO9qrS3i6TB5RrNv9fF
eSp7Nby3JiHcQWt+OLMVJv5qUvgJMrGziN76FVV2dNeHm/nuFTNaE2qUlC/693LbQFa6nGoa1b2Y
Zde+z+Xy21DmqQlhwqKx0j/MSe4ruZbHJm/dn3099WfPGJbnmQxCkMss/znMQfCzd7zlYSxc93tE
BhZqMCKymFQy7wU3ZpPkfj+/kG/aXAylEJC4Mlq+PHKQ93RCykNtmdPBmAPuNHsywLZE8KHtkrJI
AdKbY3FhjC8FtdRkWmqPHztsevViypUKz8U+mINr/WrMUCYEkhkQOKr7mGpR7HodWoTRLdWDHMBm
YarahybU5g9Kg+y9Sapbaofdm3SUdVCOlIz9/aFfC4iAMqecs/HH0+JiqxgCu0nKbMsSFBDbuTGD
/rBNVnkQskTMhIws4ESKxuyiMkseBqQeT9GCIWoMlwQ+kqANvze3xxq2DeplKc8G0Pf3rS5kUua+
d+BFfS6GejprZA0IaLKnQpuQIsVsparqIXJJXbwoBvm0l7APpSFOZlDvKhIP3svRtJ7msf/mmC3u
Lye/5sj84tonoyVk1zw6c1g/gMd74K0D0i8njz69CUtDGC4/Qtxcj62V+5dhs+wXi7T/O5erI6nx
/KZ+meNyyPT3jHjRem3WY9UXznPFiLQnFCZChKKalGzmIVbN2BU4paIy1V1GGKqsoK/qBa40Xjrt
7i2XhU9z0fyuur7eMdqWj30rimfWdLbLDLDq3q/Fr6qmhGWpHCQlXljQ4oAX5q7LDPNcimmKWWHa
ONpQ3qzaGDhB3O2xlFpeDAK0KNoQzwQU2Mm8Wuw+uQcMYLTefS2a/BpW6ERylizuR6tIMpcGKe3g
7hF64q+xjgRu2fO0x7DvPXe3+adcsYO4KJahpHhDibgqCeMi9QdFcJzxep7WlTvVHoS5d8bpleBq
HftFzh46rwO790CCeeOCAXckjySecv+IvHsnZsT+vhXjQq+ZuyCP1Oonn5d3Nua/F+XyfWLpf+dx
PuGzKZNga4p91br+wZByEPz6fntCM9jsWoAC6AtSqBTrYEbg4xiZZeKYKPO8QiHryZRzduvKY4ym
V8/0q7tchuEh87IrxqNn266I9zeN8p4Qz+99KXG89tFpiMKro+WSKBHqhH5C/lJd9BRlXpRYC+2B
myg/wUlabv0GQFrX7oXGgOPSVVtcie1k5s2HbF30PmK+NfuZ0avRlDatlkXwgAm0obQ8G5BXbWGz
Nr8Ku8uPhTcvV+xL/hF8e/nIgm1NygYiW7XbwdDRZVjG4YW8r/KnvN3Os6N2i4GwfMr1XeMHwx0Z
iYREuUH7TQT1N4Cj6XVaovVh4R5I9SKd3+wHn+Fg3PdW96ubiu5zVdN41+i6b2CiV/NIg4yfWGbn
xYZRTyn5bOE5GIad4UfGG/xaeSCZz/+sLN97VzjFDoYt7hpZKLRqkYs3cHNw+WTOeFxnaR1Zwj8I
b12oAZvffVf95hHJeC2c/mGYbOOgstW8o2PqDglxvuudvtp7hJp8uZm7fvMBdWBCZJhgLg3iHpFv
vC2YD/PyFrJpOL9k2wgVh+1UprYwvbSzZPudDiSaQpDZPVbTMJ9Y2fyUi9dIKX26KYNtL3GtPDw3
oCg7I8LKEHkNArHWs9C6mkSXu5Bem6thUyNLfBcSaMRQmxs32LKeiF9ozkQ+sQGbX5sKij26/HyP
jsUP0qEyppdBb7+rzAa/1kROTp05Xjuj5a4MRRurniq00fBUTJL0dOhNqPxQS3Wxt8g85GK7JzTm
btXBG+MRQ7nbTvdDT6cH1LV714QOPgWISQSlcxZ8UBLcMRoWX0pzlyPcE+kk/e6O3IlhF2RRcNfz
yyXhoHdm4b02RYZObyRpf2g3QvaXKODSddpDPXXqs5ktdY/6sDl6vdWmot3eFyS3e0cvwV25YQ5N
qFD4Y+SZkZjQyk/I1BRvj5OlVj63176YEKew/p5RsxNr1JGJONnmDKRw2+ucbVXJErITisEYD6IM
XfZqzviAPWPnhsGTGNYi7UcIbNoD2qPONnESyChOFtbhZCztLxCokBWieiH0b4ublZo3U9gZBHmn
nmQ9Wino5pctq+jSkb57bO1gPtoWNJwYRb5ro/HRRzcA0mKbyeqXHnfg1J5hrrN7PG02KYFTZSMU
B+44rQCNBBcYbEzrLBLeHy+ZVLc8GX7d76E0O+C6MQIebfBOqpDpKFsj3DiODlI5KUnka/OdC7pP
DENvuy6DZXep7U0iH4IEhcMHN56xs4fVvIRBfuuhXp19W3kPumtPQxFWFytXeKP6QoOeBsyOnA/s
9pQTpxoDPvKKsDxWCmQJ56d1cMSkoLQHazdnYtq13vS9z9WrzkEWgRftj7wZfza9/2C32Qjz5K2v
8xxNt2drOtlWuRwAwR/UNppp7bt/yAGpk7kv6h0inXo/GCQ/LY1Wyeivguz9ubzLaFTYDV0VIMeq
QF5zecABu562XOGhmzUIolt8Kko1nDM7+5xdbI1iP5ZiKvpD7be1vLNnX72IovO8fb2glHzMcpD4
uK0ys0sDaedOPNmWpx8mZ6vuSsfkL+tnjqmTuhIT/X4cD8WrCIjKqwmkzZEOVVX3rqbaZ4M2laNi
emzD93WbesJuAHHfGmslsF/yvMWiI4DnhMycd2fMB8SdFe1JLHiFZSK9mJyJKpisMXL2ynDVch+0
A0feZDZsKauuXgZzyq0/BGSFxlPgr6txrsbeNrj0HPJlY/73uPtmabJwVwJOMLWibBmuzoos+yzg
wlkbo9kqLoP2HLnzLKJpUg5NazsblW/LdM11Q8sBGn+ToGK/VXetby5OvBmZ/TBDGH6hMUUsvmKr
61I1QVnFJdDyI8h/dAymUh9ptPjWbku1l9pnTGuv2RJ8byz0pVMDAEfd9vjc5d5ZuNbPzO50XOMN
3UkCsGNTBb/lbG2vPAjrd/BbMr9MpRFtQFO8WZNGLV8BdSBZU/sJ7Y27s+vWiwdK/q5RNZl5l/Ql
5jTG8lDMqdHI6lWhYJqf7GnpeB5GFRyjFiA5MTPZPZcASNUOu0LTvnTjOlxMACFKxYAtpzFv39AB
5WvcrsNyXYcNWgLS1zYskUxFLckL3wwS/Nb+VUn51vTtt1YE2ecY1u7zUhre82DRhGkX+k7ZjIi+
gCif3YrZYvZeVE5MCIZeUXAowRuKZege27kYTnVkBMCdQOav25QFJ4e06b2g6eLdRuD85WQdQdbU
j+rYGUgB9frsvalmvctnVSDMyq0TAIBHyRjGi2hcDOhFTowQzqCfrGuIax8lr1qt38pGsJ1u2+Dp
T9zirX1sS7ypO0Zx4R2dBX3wgYc+ql7LcsL8X869mk5l0VowtfkgRuei0ELgQfSsTCRuKUYWCBvi
hxUZgUaQdq7NjxvLqNpFJQdC3Ck59fu6DwjC6xfcR99quj8UmFpdcqvqna7bRUGFCr1t4pgXbTcx
FuXBut6FAs13OGFJsPls9oRLFEm5ZduOjP43VfSPQNPnXJs6ttEExtTZj0drA6ltqbOCa21RSA34
F7ZVm2c4itKNixK9i+t168HvfPLQc2Bsj9MOa0F9U06H10ia1T18R4y/LviRj+NDE2CkF5RcH+wV
v3/dTP7R7JXxMKINSgdAyURWIYGSnO6Wl/iWFCdMN+EUD1NrE7a2DR9bWwTvucyCO2G55c7anPWj
EGFxVkCkVF0VoLKYEUF5263f50sUHkOh8vNSOO2yX4d5HPh8aHUhxIPbfijy2kgbHhmikV2n3QWF
aSPW6EwLuVD9jGzxY8sz6wVi4I78otOqi2HZe6pYv7ZxVAdrZCw3s4bIQKjynbT9LKGYeAqIZ8PP
wv05PEBnr028hYYbDyBV+4BeHPB41HBg+EA+bxty/4FMXGBcxXj7wxfTn6m/mfPG2b8bnKFOeJqq
lCkFhQWFHNdZbfNPOYQPMzU9abWU854JPTpVplLnsCyGJs5b+6nonXs/Go3DOOtDKMt7wheO4+BH
F8vPlpH7qBIPUSjzqws7kKwT6oKxjkYrbnKCuwk9gPaZUe0ZXNHfjCC7h+3gUmSZfhIBT6UJCPjs
uNXVF+Vebt65hM4bLYdn3iq6H8JAB9Hp4JOUSjvFbzvEBWEVz5Yu/CMoQPHUBFW/i6RrH3xlg94W
/NARrRbajuqfw1adpkh+dgPqK03lHMJuXDqgARn6yHYw1S/O2/ZNjsHK2yiyvW/qB9eYPHwNM7F0
BggBto4aFAml+HpchtF7cfzItWIza6uTvVrO0anUmuqttr+Byv5Z/fx765nQX7x3d16r1THI1y3V
xIegwYvufaSRj/nAZ4jqh1mh8ZbxJIs2PAkF14Q1YkwbMW9xJtGu9LNDRZ6FIcmyhvaiDLHuCpfz
mRc6NF6asBcvJCI/4wETbLBEhYZwm3FhkYxk0Hx2yhsPlXPQ9qduCd66CqmLqUMsdOvaXknFYQnM
yKe33elnPs7srEt+H9z+qKM1BjsWuCo1W0enJdPc0BrvI8G2R5ktjG9V/1rUFMvXoVWxJa+fa2Wh
bTCY3HFqYZmj7R2e0+naK1ZbP8XQ9qsLPEgadPffupC7wKnl1fcIqdysdjs5ebbnFwSO9qu/obJ7
AhLBjju9Q09ufAQuEXYDh9aZ3NI2tZat7VJRF8U3idh7utTY5EbS5hiTEJhOmX9pQfuzj5EueI/c
a6WWi8gaHUtpudy7zpRk65qrg6Gci7kOrB7RwLSLjs4/+1lrkxZXbkWV1BGLMCkqaz+nbISF+JnR
enYZMz9DCLjY0/Avq+//KDX+w7oV9PzfXRmXZf0s5//qX/37C/6l1HDDv1yU9WCqf9fd3Eph/iXU
cP2/6FEjZQivMgkoSCT+t1DDMf+y+BIqs6i5wtFxC035t04DR4aHhpGgWIQc1A644X9LpuGgIPkv
Kg3ODu4FYrWgBoMo4Bv+wyeh62Bxb/659CZdANaTPcCavEW10JYTlU5Phl1vDBvWJ9zoeAr8VcXG
YCJgXzIQrkTiFGiTLq8JbgoRaLno6IrsbPd6KZNOZqJNfDxMyK45oVXiLVgPk7Gy8uy61OBKqT11
U3fk/6R+jXkFuGNkwB4cyYvlpA1e1jM6OZT6oQytJwQs+XPIBcPZBz5VJ5E7yC0OlyW8aWUbePhh
sOzYMCmHTJxA0oloBaI7zUi8jdgaRvNqZKEfHjvmy7uxbAF2MpdC0hQYrHxkLcPFu9pbwGhdTSMz
btfDOoScvru60eUDKPX9NtfhvWIjv9oROCG/4OhWT1Wmyx94fr18B5+6yqMROPQAeXzbQkXZK6Vz
JgPYxj+ybrheIgX60eeN1LFHXQvDIUE0y5ff0VIZ3q7JuyY4k7dieOfQ6nEXgnv6005j2U2F7ktG
4SBzycIv9Djc54bucbRIuh+gyXrbul9kgQPdz1mOpW9Fx47cr+1QMxQUT10RwUyRzjgfB5fs0sd5
ZAFAdNvOZyenw/FYOf1wIdylc3/6uS4JwEVn9wUujRyd7KXHxrH9IWn5K6clNomXzLKau2msJKIc
tWn+rRxXNOOh0+0LCrV+FTXXA/rcwH3HH7geMUMLjLx6uPcc/en6CFg3NBpV7KDeTjz3nDVj8xbg
pWF09vqNrkuHC55CLqpYKvZhJrIGeYxpMRHRvzM3EWnFCwp0edOkdEQ/BmuPYL6eSgKEezX+f8Jw
/hEce3t1yHokr4R/sG+qqX9EDLh9EfGIbEsKkU5tvQEVZZuM27iQzRagN/Ql3UA9H5GAdbZiNQHM
dl2HiHl1hktHN8XTEPTwNP+LuTNZjhtJs+4TeRlmOJYdiInBmRQHaQOjJAoz4Jjh/vT/gbK6OrP+
6jJrs150LtKyKlMixQDcv+Hec6XKbhPMoy96+8nRh677P51Hf7et/9mmjk/rn19zvlfmNuEWVmL9
f7hPb9QJ24hy2qesg/NdUWAkekjyQUo+aSa7tJbBQlzWil3qrJzh28oeYr12lcNmhuZ93iPjbDyS
hT2zCZ4pBYMR3Va0+m6sRNScRVR6MPTKiu1izT0Mgq9or5kfBvsma34FBYNLVBt3LS/ikfIaEdAy
MPJNAf19RtovHpUy4zcoG9gXnLnR4MMS20XXmNnJK/It8anTpAXOIqu7OohaROndNoymyXUgLfQZ
N+GaJOlponVHvymqsf5Di/gX9MKff4z/lPbyx0ceWCH/gEAOwctGu/iTq4ypOmbczJn2RZn7T6R+
zO9TF7yUGRlJOq3GK99Ky5gwA00KVF8cRTmGH5U1DQ+hWIg7nvPxJbEzsS8xa11LnCSIH8byqAXd
9L//yP8K3vj9rUJkRNbMyQ788zd0+0/fajQ3mQpEM+1N70xvGZ/GYSmUORLRiAmlCTDOczfxwTuk
FP37L/2v3gzcDbZER2FjGvxnDFkU9ZmkiuFpW33gOdh4znbRRyjUtfqCn8i+c2sHg1g+kKNrhnET
xs2xAT9Yt8YcrDL6TDCY3XjaQToHWeSyll55+++/y99khv8SKG4/IckNyw/nN90FVeRfP0xZNGvd
Btm0Z7HGddIzK5vSIXlW08TdgSO7iHEybQQVPTn7iubhkBBNFDPCfo/SYTlj3/He8R4Ou7JzxF2f
iOFgy7k+B7nU5zWsplPaOPajnW2zn9/f/f+o2Pq3GJC/QEH+W7Ps9vX+wQ75vwELCZ0tgJWZ/Eau
tVlRb6DP/774+o/v+jP/c+31L3/93w2y/E5/V8mGf5NEdmwgMwe2CC/JP4ovm+Ir4K9oYzRJ+3fW
2t+Lr+hvG24ktKCPRoDWkbb+j4ovisi/1F5kjG2oYFzdBLBE3j8rZDH+JAu76W+6gbN98OYq6LB4
96kFsGctwQuyoA8adZVto8Te1f2FTRcBXXFZq14+4TNKkda7/VxtUNKh7VuE9nmJob6vsCik+87K
vPDH//KD93/wkSKp+t8+Qs340f8Y8x9/MVb//kV/PDe/Uyr/eHDE73/+T0F1YP2NIBIOOH+LmrFR
iv6jUBcScA3MNgfgsBPCxuTf/aev++839h9Yn38NmqH+/30g/deBRRARjQCpRNw7HCokhP/TgaU0
tiJVyK1VnnQ19E59KUs7yqWNv8jtEwcry8C8BRtaPY+/FAPW0Xqg0rTFYyC6Akzdjjur7pc4wVLl
OYe2TN1BwNMEDUVUkaT07C7Ygg0MBitfvRXpA+YcuvFB09VDPpmNtz4PkE8LcTCiIy3igr6RiNu7
VPLILahbey132E7w2vQLi9P7dlzt9VYlhU2pE1kMRRFo6v6nNYxzfdA13tYfozcDHknTUdeHYjY9
YU912jsntVambi9NP6Z012MyCJyLicKhc4ZQWaMO0l4CNzlWiEk6FYNAHa39rGu7PE6RT3ZrOnfl
Hav/Ib8MeaVks7k9u/bHsFLsvpl2TZ748FjgL9UUZntGAg7F2NBGy1s5MGK0ZUpvkC0R5o5URx3y
FaHUY4R85IWv0HxEUafuVpFJOiV48bQ7ThK0Zz9BuDgwq0PbRrBOdkr6cf5ZRW43Xus6Cx4Gk2AM
Y63TIiD0jMhPJQXH/D5GVXe1IYcOZgi8j3LsU+K1dZA521I8iEXNIpiAF4TsE/qo15n5gT7kIEHh
+PYlM3kkSMUYl+voqhhI45LF5QzaI1nINryMWd++LXXG1HTSotwnpg5h004rrBcTmuEIuALgC9D7
Y9LigEUQQG7xufCJdT6twoV4+twziC5f0VyL4tfA0JslKyp3ynN6wfBeVNm6nT3Iz5macVzDMEMR
wSeNwuG6l05XfrfoOk9ytJ29heqDXbyfXs+Ox8B/DaJnZHIVGoZMM2/NmjzcdwH5DEii8v3A/i0e
dAjySOOrz6KlfDAaiOvOKrP6m0T8emSTSUqBnWZsJTz2xqRLbJE9a+kgWHbhaeyqRCQoyLV7tWJB
fnPYLTaxCTRSn4RD86WWw/LAFYBKz1cm/2L6lZ27UP24/mpspcaDD8FvfkRTTaXgtMtw32ns3Ah3
Hd210FWbJQElmQ36PGjq0z07caj+NlKgG7uvxSGj2UG3WlfITEGnBNZ1U/JbXOd92Ado5kS6yZTh
CCNsJeZJjgT/5BPfZZ/P7WvQgjX6wHLtHpF8m3OyMMTHxp4xy2qcJXE+eYNROzVrcmFrN4ibjDnb
cMZUO3s8EwN5uQzj+9c6rIMM1E657mEFuocBn/BxqMgMOnTKmz8X9N1vkcnrs+OP4n2mNEpiJwH0
yzyqrW6J48aUhNYD8MBErF4S4dFtgR7zcE4M3vdhZIb7MnM8Pvms8TAoEWTFnGFS2G1FF0I6WhYP
OEI0LVO3D5MmNbFJCzq3Btv0YZqMPJtlgZq/sW1gsrilvPUU9NVHLAzoNke/CtMfgev2b+DWKnXN
eFGuZ9LWhq2wDkV5mLAFZ3ukX+a8OE1rx2sinOSGhr+6RXQBRQA9yVs3p+3LqMkJ16WO9kSB+hZb
4zHFL+CUATOONrOLWLeerA9N6/cHu7SQ4s+kY5qgTB/mKnTsUzqRKBFjF0e5IBSSatp5edNirLx1
kHmzdC6i/naYoxlBIzx++iAFbmYfZnO5D92aCjMA6XUXemky7xjXrdTsc3g7ZIPs9l4tmxZRn9sh
XdAkoszTJt+XUy/jJqnSO2mVNf4XjF7HUYnG+dZ7Zgb9ortNetZydsTzIBjQz2b04qHZpAb1im+7
TBcWK2ArYfHncxHeLt3svyaS4xu/g5kH3HgaKNbaOQOyAYgyu3UFo/HV6dviwag0wgyCx1+zY1pt
nwD5cU5uRLLWmA/0cFP0yfrchlF5rAZml3ur8u0nrNHefcPi/hXtcSd+mRpRFDEALQtS3dVp0HDe
sqHOHLDNSLZL2M01ktWx4ibL1yndN5g8k9ehdnN2Sjqyuocu4IjZdUXP7miBorU8wiAuEK80Czvg
PPe/Gfy6KuZrLKRCQGaI0FgU3bnJVuZgTcrH5zZ2tpdEWXoNiitBzl/uzP2Ku9QP86dgXMW1cVVT
fsVejWwsqXvEGkkbbmoTmtTAV1jAyRMb9zNe0ceW4SA9KniMxygUnOToHtKvIaukFyQpDpvzBg3i
5wAP5T3jXOrYK6+bdrOqTtb2MiGMl/Vx4PVEXSYzLCH+uHHfinEo7hVgIeuAzza7TSdvQjDH5CFi
LxMSsoeusXHPUVchyBzacFx2Mu8zUCYjxsLvXTBsX4IVMaaWskjPTtkr+zzMEBAAO0zInSP+nbJJ
uQVovuuQLHC9D743kGFRpDgWoi9Rh83AzhBP7/o+9KqWDU/QxwzS0afwrfVJfVpcqzWXMPQJxsxb
2YASEo06roEPaAh3AGzZRo0ZupJmG54kTKmyvZ2N7pE6yRzBZkUHLFI2S26vg0QdWkVrH73Sni9y
GFaHn5UI0qt0srJ2h+Gztr6DnrCYLzY1FzR78izZsiUm+2GtLQG/Y2BNeE/NpDn+iuq0mJGfVlrl
1DwF7fTHXCtPnrJ20iwB7Rpwx25tCvvsgnxo4GLAf0DgnXRNnDerqF4idBfroRN0+6jckgKBqKMi
lNhueSeWugJOpvBY84dq6g3hmZfNFTAt+F2Uj8Ny4spdrkTnkv5iC887cCfxMUVVmiabX0UCNnWy
oceum0TjlfKRBe46lGs/GttAhUrDqEdVj11ufprKeqlweEXlQxNx7O1cp1HrubFcZoStBCjsZIAI
GcZGnNw2nt03h/cckJPHTfuSgDP5YgHKs3ZT4UUvVm94esOqap5gKMtvy1yJrwUCPXWbzCiL7zGK
swH0xmVBvlOwRBkNWumD4zjzQ7cY+GF2uTDKkWEZElOYZun3Ok886DbjBNVKl0nq3UzCYekujbDH
3dz3rE0xYrGPjVLh/uR3ijbCWd48ydbv1tMaplQljvS893bpLaxXpTViloGG0FQHH5XyirnG1Vej
sHw02gOTtTjzwQXtsHkrg14RkDUwO+V9UxPZV3GPPEQcF0usNVLFMa3g4ch1eTZOv/w0OWJ4bTec
kM28jtDxbAh8Oyw8ITZsFQWPyN8X/8SwSq0vGm6BAvdjIh5fFnoRob5pAC5k6UGwd+6IH0iUwbnn
pXo0rLw+8LThNsNeYGMsn6Bcxp4sO74/MZXV3l8aaIH9hJWGBz/kCM89bw4OsCkcst3J01KXHq9D
cyhrGbXXvQWOoTu5+B0CtAHRkrSnSjnLsA+LYPmiJ6/8OYTDgFZ6rcR+GIZZxBXMMTZhrHQpwZdR
Ps/OKOxLs3plvi8tq2lJ9CtYy9obu/ZOm4TSpBqyDkzHIPvbtkpDLm1AY8PtaHvtx9SjooGaV7B5
17aTfkcGlY4PfgO/4DLiTztp/NVPPU+Pf2r9OlQfmPxyk+7rSTabsM/qntYApddjZQLDIYk+XrBx
cGQXBdgCXP+lMwvkRsfvs+vBZ3DNqJtYrJMbrSuctr6GyJOFcvmeNMK3LysBYAShdliDdlM7Ry8j
e1dxnO3GufEpuVCuFGkDCQCaenGwlzkD5FZ0QRcv44JKM+BKQseY+oRzA6JHxj5X0XpB7rzgBfFV
6O3CpC6buFtn8zSuA+7oRhi2pA2SnR1FPTp0P7By69h5nPh8HLN/k8D39HksUBEcUS6rX9CaRYiM
NvC/tNuNCohNpXfFNLn510AYJK6O1zjrQfoqgzalTOgdUwkS5RI2jvxOXBsb6NVPkkuIScBDYTYq
/ETtGuSxJ4rsm9uwVrjm2nXxqKTY+B4kPs9PUBekiVE8T7fdSp9wxWwynK4tI9KPtVXZtZn74LHG
GE+wcetl7GTkkt/SdiJe4ncfd7BtHF4LjdUqv6oMfKobom4a+1oXZC/sJ/AjP5WT4XKXU2qV3z3E
yfNPK00QFBaqdzdFSL5QcS5B/R1IiT5l3Vxdz72bX0jxyyjU0vR7WPobP2mo/Td3laMHe11kryJk
9M/v0taPzFnDV/7MUFcCxXmwy1WEAFjVw4werS5D7DZJO77M1ugkt9AGovDAqZRDIRV97d7akfCR
LORr1b0ubjDkXxCGztk+YHJVPq2WrvsLeIIcAUeb0vPFjZFldbWmi2XdLtiupoNahxQtSYLTAOGx
m727RTukJ0Bl+ovXGMs6KFss4y7oZTHfOWuQfJscfsjY+jLAn5h6jU5PJnf8FchHWKyfizUqH/Nr
6Qyn2hDpUYz+fMp1lz5NJrReyY5zXoD/TFe1Re7tq9cJs2fzPX51uZ/kY9E3eKlm6ZNoXxB2uYeS
YiiowS5A5hzbvEdkj/z0Kg3dTuwQSXlxtGnz1yAtz2HfyBMxyzPhC1mItqJMbu01ydGBlPYrOaQ1
T+WQIOkIG3xGmChnDKRsuNK9D4xs2hE14T8EJrARmebGHXcSpK5BbJnD7SkDFg87hBpWegBREt1S
605fKUOZm05B1Z6tTuubkcRlsqYboF4pd5cDdqZtczvuZB8QYQP/t8MfoXijm8hvq7eMZ6G5Vb5N
S7EOtLyIuQAm7IguL77U+LP1JlN3aISXANCCR2hkQpL1VS1k+aOl5idFPq2fV6tJrLtiZfkW5lFw
jxiqu2Ud1tBArHVIQ44pAICqVScf0q7oXBBND/dtsNhxNsmckCFCcu8Wm2TWry1cuAuMKVSKlQ6z
aymH+XqqBvPTuFUYHkZt13dV6s2nNSLONq6KuYBq2jD32ZuwNE+Ng3ZlRosU6ZjF6vhcroWKdg7I
TKxTDd7IeMyy4afxs/4lYQMaXAZkml6sSqtjgZuH0UsAzud5UwdtWoaVqYwBh7RLBDyREyGg+sMX
2n4mb8N+zbVI47Q3wpAchVOllc6c/14AUdp2DkWZU5g7Vsd8okaOGjtHOSRUlwFquwB/Cp/Itlly
OsAyJ9Fkyz32D3mK8MNG+zAfiVxs9CCvoGC6B0h42XozAahI4hxV5sRT4pSsYtfajvOin914InUp
ttQwWLshS0T57heCD86SjET3ZU7t/2h3VLEPNNUy+cSplr6ni0/PSQZbfWGj3j4VTjIttOSdavbU
gUTmtHa6+XDXinQWZ7Ssi6ldq0djUasf24ojfB8JKQNIMsFQxItUqa1VdW5Lutb1iRvN/9a5hYUD
bXZBb4x5/d5ELI4vbMLy2Mn9CBeN1zfxVPblszROFxxKAiv8czqIJYzhvU7XvmZPgOSxDbyrJGza
d0PsRId4JE8eUjOtsMKqgY5nA1JTIXPjn000y5c14uU6DIunq+syC8f5CvmRCPeFI+YPnw3drRsI
PNhYp++8fJl/GM9T1allpoQMMEohmczpW6qSLSfDWZBwuah78SPY/hkDC7tXuGf+c704m386RXsa
Tbka7iiJw+MGFrVPbZAa8rhClHY5GbysPIH99I+WypdubybSdp5BkvLk2KNYINtoRGvczV3gT4y3
m/E+m5gmTEHpZs+5HcEiYMfofsBG769zgA/AWQpkDBe70fLZtah9eFuKEw7/8spLw+TRF1I+WC6y
pT34sDo4Czgm+5HwmUvkF+j4UP+0x1W35YswWX2u60mx2Ulpeo/TEsINgijZfasTWdmvYxAuzrUa
GANzWHiYllN3Ga8mjqoa58M2johVEeHrbPsoOXFXRs9AkwXasKJqWf1OlXkE5FsQCeNz3m7jhlui
GGj+YfMj6QciXPAfBwKRAPJkflyLFF8pqVBXs5lofious33VTArPtdPTrQvRg1RwVoFTiSkklUPU
Jhe8tqETM060b7Mimf1D57cK3Z1nV03/Eo6Vmu5Lg0XgV9su64PkVtJ3hYELiM6J8dxSA7o0icjm
t6KwsH2obPH2OiSO9QCuNi8LlvLBAjKo54y6Cwt3rLCRMjZRo183L26Wex1kyXWja3FIBZAkqkED
ZMQky8zXCfpP1WCBy6JeZkfUF/V6zLxhMx9hvneiR/xaCUHiCeuRh1Z5I1olnYzHtKTJ3XkGa4DO
g/AO8rrv7np/thT6EtE0sdRDcxPUSmaxvUxJ7DKl/FkwZSn3ZG7My3GZDES9tsCzSJGvzgHxtvqY
M6W+51XWL3WSLE9jkjIJ6PMlI25WhTO8i0xXuFwBkelG4pTCGYsrPxEYFwtAwO9rGJQ3ZT5tp2Aw
TAACNQ/IYYmyUkIEXSZwOsyh1isn51Xb59lSvXepg5x0FnJ8cB09vmQVbOU4MtIrr6SrVYR6K8m/
1Nncg2jCDxPte4OoYd/3dTDf5KTf7tRsWd+qYYsBH2FbTGeI0fPyom05fUMUCUy9xdBQZy4hBx62
OyoLV1+EtfrMk7plesn0yJk5WZ2l2eiz+Gd7CeCjTYZInzhOm/aRFPsIE4vOMP15VcT4Ddclh/ca
dfKjyBi37Np0zLFjhZW6d0oFYDpQzTdgB+mNCGq9L+AEHCKc6wDkgSLFwxws7o4ZiH/OEf6ksWYW
DhJGheXPqcPuxzAtO1VFJ07SHcVNM43reW4m/yrobf8eNZL1reyX+YY/l7oHhCbOyFr866JFSXIC
Yy4mTE7C/2xkC/e4Qth/noBanbSbpJ/oG7yXsjMNXPG1XZFpLzp5K+qqeUwbUZyTERAsbJB+uGCw
A+OXOgJXo4WNDfXBAJqf8j1noOBW+M8QtmTyh1sZ7ztxwcOVy3j2qoM60+2gfBdHt9RonzvPNKQ2
L/NYHO3AtN8chvG8RmFrP5LbkeUXRpqtd8mB7mILQOC4HiLAfXJfE0p5HuUMWC6SGqKNk0XGxRAP
8PJUeXM7MAdwBkRRACi5/NtWU9vbXhZdJxDl3pogEV6MR3Zh9OcUJDgXbhd+MmhE75isMspjgUBl
PtblxOi55zQDBblEp2Wl5nUJ+71LIaV7SJyjdDmCdByZJwjXsDrwAuxMUG145aYgfZyLaXTA1cKJ
OaAID3LaiHEzAUinekD5Nb0n2km/5F1GlljmZSwi/H6ReM4BAE8PXjYVuMEp+tbYKK9mulZlef4w
w/V49DPuizvINkj1seBn1i/OveTd+PBecb6jI5mLznlgws5H4NbiDFXCQ0aGJg8mJlqui5+rQn0F
TSk/Jj+sbpOqDQ9+WXbvkcLNidBAUqEaMSNLcEFfE+084Jibl21saQGmb84cNOJGl0Pd7OwqGTXO
lqy8DzDFPVZrppuL6CRIvDxQ8gOGj0OGKJwUbhn0uftcJeXR95j6s2gCeKIw7ofxnDdAsc3YBeuu
LEvJ3dJ4hF4TXT+Uu4H/fH0ew7Q81Y70L7qrhg9jNC+vt1njUycQch9lwj374PLnvQxEfg1apa2x
bE/Dt2yU+xahLe71FFwduvo9iSTFlYzMZokgO/yIGEt8Tq5mnDI3HKQm7xnK0GZPCJbrsW531Pv6
u6TIucmtQTDrFWQy23Pl/UidqT2bTkxPnCsrvvOqTo7JLJIb3xEYHqFAddlpKDqsdqZhUHDwcbUR
AqRV8QSZg8jv2UW4fOx6izGBqdYiXqVVvfT45vb14MKmL0brKW399q1KDb7KYo7UWz7aMzOrWtTl
wVrhIxJuCKOFIaX1q/cCfcvo3CXIa3aouwOI/SunYeW15y5Kyzqm0QHpAUxWd4+MRsCA4MtPHyDv
I72tdDSs1xk2mgwQVDvek8rhyC8NUOnuwbcVQQkp/1fwQGR9dGLc4cqTzsOO1r71l+uRfE2gcBJt
9EniCokLD8Ex1n0fJnvP2mWircKMfRrxb6UcwgnrrqDETGTNkwSOH60kTVS4/BFkGWdW+9YW2Itw
uBT2nonnOEH64Pq77nOrNtgaIjSLIBawN+08rXzvdqFG/pEY2eV3VT8vLeZTZMp7+mEJDqbhQeTI
K7O3yIOect2LeXp2VYEWrakEUaejousCG4f9mcvEi4O5LJ6zMltwq0F5puYt5LwPUBgc6Am3tESf
mZzZy7r1mUkLt/CdHdEyiZfjXtcFnGsBSgNLV8V0Nw6ybjktvP3PhnwlUDl8/Xmn56ZHHTYKgJAM
Ub9Hbo4UuwcG9c6vnSBQuOpqBXx2Yrc0fRhndN6saNBfsL+zpvKSzsH/4aYjHm7lGuR187rCXAk6
U71WS7SIGxk2WffoeylbTxzrTsCiLmi/QC8NHoO+nZtLWXjIsI0Zwhs9dx6Nf5i06rGBdhyeVbIZ
3pNazZueQoXT12RInPablw6m/jRYiTQHUUj779l50Ry7UpVbUMMil9hkQJa59fEZ/+ybSCFrInRY
HqC+FEG8ssFjm4n7WcQao+0P5lSMyyhYlg81ulF4bvlx7mwvXG4TvxyzO70EIl64aphKTdnEDU+S
p32Q8Amqr8HQBR/OqGnOotWGiiCS/jv4j1HuvGJSgwLTUuInIDJkTq/ow90L0kl0uT76NhLsHITy
uGnC2ypo1iyu9QTUuZNze8++wcK1p5iKfOGiCXumPAE2P77JnBKFqcb0gvIgMRdrbuuTj080uEMw
H7GmhLtl15gqRzXfku8B5clmwjgcZTlss3XmHi956fCUmnSefq0I/p3LMDdthvR09K5ZNtjzrqt7
McE+HQ1ezMqv7S9rgFnmsrRdt93Kuv2asJlnTvp74L59pwYRgANbZ12WaXlu2to5oNnQ76ouaYww
ngzZpeK0mK/WLkeNB0Avuwo6oQO2dcwpXFkv5XeG6+IwRcpZ9xGAG+8E8bK8Nb6brzRH6I7LacTo
4g708j1D22tRkR6rg0rEElLr10yG/oxRuvMOE7y6qy21hjSMlRYhUV04fPEJIgYFV8FUue3BFVVX
diAQRq+zfVgq27pmI6ve9FiGvL3rrCMNEonkbDjA9lPp4RDat7QP1MFa+8FeZATTW723lLG1NtXL
uFrCMjs2tD7q6aEouWz89H1ty+6aUpzF2erhEKkod4PqxZHafFhTZnh/UCy8cu/h0SMkndHpzQrg
w9hnihtrsWBMMYt+h4OX5ce6crvg3tBd0dmHQ6uPRdtP+TOdaujsVEjpd05SZjr1Lojq2XwbBuP6
es+6SOU36bTW04E6AtHpYUgyuribenLkUhy8Xs1gXw2cp2BT7QZR8jVEc9nsfVzfo/d9RY3u7ihY
mMGMTDvnRyvjnjD7dCIgCSAONOOQaeWozMXrbQ+nUpR6/nRNCs8oW/jNtuc0Vxlv5vJe+nnqPKA9
DPP3AJxthQhgoAWtY94MzHKQ+Sxx5+DcAsESdPN4QmSdwqLNi9I6GdvqGHizp4m+YhiM2jFG6EDL
G+PhVctBTNGAggXcDE5cOP7VcfEmKAEtttjhuWMBA3qQVzMrvtguNFkk8iVGUnOBYyrAure+j24X
xMjSplY8A8oV2UZLz6LuFDGUzpizAvo9g+ygwrvDJhO23xueGqp8vZoWqo/IR4ri0GGWxOPi+csN
vNIKYpNgWUaLwAy7e6hXiASQ+LOiJqm2qxLCFRdkOeF+9SAYYyMaqrQAyKsYs50FvSs0fShgU0mi
U2VTJK8M58kyqPU4nTNG1ripwWzl16XTkjLNyUHq2o7VLutAslDgpqBgg7Hvx/wYBx8TGCnwDi66
pRrUMWoIMimRf6+qFXEOEzH8bL2wD19sCSvhhka2qw9LA85hD/ot9GB19KHBJDNVXI9WIm2c1RXz
5ddWFPV4kNDXmwPLfg63xkc6cgV03y7vGKSRKRON/YIrOJNjciKhK4o+gZLhFd+jYPKBXEVR0Lp7
ILA6goi8+psciIxV2voDy6slhDGFqdRGXSOYCbImTiMKiQyjk6aVq1BanwHeZMM1ArIR631AU0zp
jH4k/9kX7Ma2Yr0Z4EIQH1M7PolHGOIX1H0qtc0zcEnXPyGlYRdPpTQCNsCfCUaORelCnlgada7f
7EKD2iVuw6aY41F647S5rsDAZQnyrfCK7cUIFD/C+wzmjRziQ48CGYddn5aMo9qx0vIEQyHokxNn
w2LhmLN4ifaD6FgHV6UWyycrmKpPj66cyIPhz+f3VxnY9OFxWdCN/yqIkWK2zVuhvnepYLHyy8/h
uLEYbBqPJRbFsoli+El5W9S7UFlEnceWzw26IRNFLz77FUD5Xi4uhroKfUl/FABXFkbCjIJZyjHX
26lUV9OdC62L5azTZ+tlljoQd8UAKyJejV1GD5EbNVyjoFuEr+JBLUX73IVFG2HTDzAdZz3UyJsq
r6lQ/WQ0KxvjPHM+igBmT74PmGbZ1ymccIdVqt+HvwYodFCjc8DZB4fh8lDuS+M4EKuqtZxu59Zr
vlgg4KO4b+2o+l6s1tge9ailj1GZuXvFLImAoTK12yuzokT4MrljvXlKMuEXdyXDeuc4dywKDhNQ
K+gVbatIDGk3Mn8LY3+88gDui2/bjiC4Griww68cj4qEqoXIsFeYe7q/GzoVCgCkg53O4HhUaq5B
6A/wepzGgZI1kY4dcltMAMC2ZoLgFQDFuWoPiSMzc4yG1PL2GC+04Ko02fohA+T1X0eGof4NgyiK
511kcQU8V14gqlND8yBwhNpqgExPalBhKk6skEUyW8EoYotqofepgKlMlgoY5tc1FkrRWBLMVGjs
tCJYirI3ujDLaccraIa+eVcefe2l2wKVLbRUfRft1ayJr0Sn43S38+T58hd/1zRalofD7U6GbKFg
UYBsbS5raxfLoXY0TyStTyJBJhTgGo45s7AEsBxL1SeIGmkMO5UugTNRBMRScQ/PdBVutUATbBJ+
NHcN66voLWjaToNDDGY9gM1L3foyIF1ITo7NWf2wBvyPc2hZuEJ3hTWAt98BsZHUWFGGguBh7Lgw
Y+P1ac9QRzt9chUsaVsfq8XGTI7PuHGfOD8QVZzYs5v6qYB0Xu01hgGO86Gqa32TCjlb1N5zDoPW
rsNmesUBI9rPuc6s9DNQ3VQ+cSK3bKKUNxBowVnj3PRi7Lwjg8pyfKUFk+nZpEyYPkJwoiFgA4fZ
1D0P+dK94NOBJZ6C0+vXpynLRrge9jKOB0pM9mc6MDm5KBjWdP2ucxDv3ECFTs3FTAp0n0cohv3L
C1c1NztrlI/YGTnv2LHch+ns4D92Cp9v8r7QdeIBm1jtbm2u6nCe1mMwjhbUQMaB3fwxKxsrGd28
PwHhnydbgcT2NQbNa8Yg2dyh4MKgca+N5HPaGZQmefYD5ISZ5/t5atfqB9gEmkLGUHkLsb2aqfvd
G1uW/kr1wtQqzrtu6mOntIplZ08hKV7wFyd2UQ4+VHGo4PqMTx75FsoB+EWl9+yUrVTnbOImRYuz
VpWT7Zqob4qvwWwwbR/k/+PozLbbVLYo+kWMUUBBwat6yZZtuUnsvDBynIS+qaIp4Ovv1H09TWJL
NLX3WmsuWtvu1VpeNq3zoRToPPOWj1cDZAjcUT4xRQGGwSuDceOlxdfnYvvAulWesJ+QX655h1MI
5HmLLffdUC8pkv7UhxxWp0lFYAzkyF8aY6i7FdOY0TGTewKNJcRZR1qr/giku7jARXv/T2Yz80XG
Qt5qJ4M8RWPH8DjqDlBxQGihIaciivjJAXqGYbfG+U4JTzys9TGJgmjdm6im2WUDHHEc9qEwAkbF
WE7Za+L5xj3EyVDWf4eJtd8zXi7PfnkjuBLePxrSD32VijkPJFIS1kcskyMX7UpZGKHARcjl0Z2N
fCKAkR9MoqHGFIODqTMvMcwJN5mYK4FxsRl2pXlpwAqcYDSgoRsY/qe1Wc3TjC+s3jTuQOUPmesd
VTgkpqvCrq8S0O5z1iNbIcXo4suUYBRysCuXwA8J8s+x8YG1Os5XGEr+98RhwxOuSfqjAzxDoC0T
vzluSricgfvg8m1sxdQBMJ15Ex3GFtEPnK68GBFUO2el4HiLv9h/aaZ6es4oViGLuI6kvZwyCREW
l+ApnQ21avQIXmFCCYRjdtDnNprqN9Lr3pZyB/XqeZmzmYjBVFtWtZ5m6F4w+PGE+NEwGe9B6I6f
Chsx2Iq8OYL7SHedjnLaFW1/cWIY/tjZQDExNMFJYrjIEGXjJiHFrx0gtV6ntiwcq08oJMjKqpn/
CZWGyzPSTsoJzVTyBAAy+9P3lmxdwDV+f1pm3nclV7Ns48iF8RAukLT57zF3ppnirgjyp2j0i191
OuJsgQ4QfGCYxZchl5DTwTT6ZxM20bZOsuQRKjorRifFmOLZnEy4Y6S75fnaYbZsRyw05NwNpknT
77KuqPdjUHmn4v/eXNbqMYv/mZYFXgriyZ8ZOze2hKufwUBVdB1Z8y6GAN8uP3B29cvZeps450JM
TVVfy5K9zBnMA0YXUBNE10q1dkCFHc9uI2NWuD/L8hTCGN+ivQFtSEVGs+WAFYeXiseloWd/k8E2
pYCQJcWJRhEay5coRW2DJcpLj30iqjCr7qJClwdzWuZM6jN2+CCbJL5bliZHE2byi1VWefD7Yj76
0RodUMlYFo7SZU9gi/w848l4XlTTQP7OOK2TrVzZT+JiHR69lduU4a5+qwiWAVGX0UrrhQ6qB9AF
TLu6iTZZxsi4tYi7LCqzGo9XWMLzbWlikig664yRIHKa9ZB47I22xDL7PUphcOc4lj4kcYlKUS46
2jleB6aKYR4gJvCYc+7DVJhEaTKUCy85Jzx7zuMAZ4IqwuGcabaSVVOPDzn/8BPzbPOWjwyn0Sr9
3TSwFWZmiLJTXvv2WdsSXE+UxVfgYRbbF3WcT+5k2UGLMITAV8dYyuimkSdgq84lUbP8T7DhKXm8
QBeT58VrizvorVk/2sSp3kU5tB/AYuKLNxtvX/Uuwqi7rOmJUyuqRjJlQfY4jFTRVJZDJsQpmUKS
eexYnTyOtuhb5BvXfbRklq85dpbPSGvl7U1d+vumDiOiOQQcopMcYpo8siooL8QHuAvdsa6fTTVg
KIp4yWSSy31D0w5ZY+ws+YHe2X43TwSWLxLHy5aDHxS6yMzDU4mi99n4mPlnFbQnBuPmYIAdI6DG
noZoOzRfXM/lQ54AVrvjreTeELu8dlWinA3yQfg08HLC24nOyVsCTepERpDbLSRw/M4qen0cmdA/
BwEpDFUbhiBmUso7W7aDqYebOEuq6SXuonVXFXeoFGvaQ+AX6klyRH2Mq5WKu7WiEip3OTi/9OCn
DBECXby1KrIviu9he2cbpweXZ85f4uVLt/dWZiuNVe435694OTWgRnZtkTqvDcGOUxQphts72qrY
rnrOfxa8Z79ywtYZ7xun49wkUNsIc1mG6iqc891khwkpPwy+O5Mkb1lnJLsSDi5sWnpqM04+qke1
XbqeKmRWIRJcE9rWC4OTZR4I6o8erzDxVj9+JzkO9bxnl3Uc73ie5xWbC92/sZw/0qQRRKvxWhMd
iW8uO6SzmI09twgJNMHZPnIPRGslfLQ4/YsBMwheZkBHb2wge+dAAeEY70bOrpZ7NGV9uS6FpEez
r6adgSD2N3DX6ZyFgXPh/V+Yd1PUfrybcqHbM/lzCFed6qJ3hQ/T27TVHU0954CFDhSGgP5Fzguf
7iAMH9+W2/83ydj9uDsiIoIxa3ZuafHa52nZ1Eeh42w50qUs1s966BR50Hnm/z/xwVc+jQmrHP+k
c+Yhq9Etisg/Jbh9xAyWzimUyM/Dgld679A301v0jlZyGMzivmieB/q7LAvKuChviUB7uE/4bhIC
cRsXxshEpLH/wOvOEiHOYaKiqC4j1DXPwa/SY+6u8p2QnYcNuV7zdPS2tPUlJPu9eWBn5i9B/hjx
w2FFQCeksY3PvPuJkbzmtFKOenzgBBZTJDCG/ktAn1l7c+JKioOjIhOdW1ZckgGSZ+GFtyBMxmDE
AZIoYgQ7nUYgYGbHzve6gJTNtpMGpvqROW6SYazDPn8AaTevm3IYx5zCsICKhTWO+y+ZKwbFqPWD
gwN8efgzMRRuq7jRw4Vnl/NbcNTQO8i7/PZOy+Gnx/jJzaV5iJAancoRE2dKgZYspKI0frbrhWV/
fkvre2BkLcQgv7pBa/0zynIcDat14nqbGcdjOepECLK8pzgC032h8ge4o2WxSYAz4zycvUTrhzy1
PYXCko/hGHhrrP/VsFccrAN8/pxVNY99GtN66K7sau2BZQam11pRB8urpKvKH4C0MNzGFpV2N6RN
cEjx+OpvMjXdwNt6Cd3XzrAkfER8GRu2DHOv3B0tblCOlyEj1LQX40AychtQoByc2UKad4ZSLyP0
UTYXNw7LDG+6cHtACQ1EvU2X2BZLleb9/wMws/J33UJS4RsEGevKUsFzSlYU9IUNWiqHbmM8cKGc
QZyOE1TPE2oHnhbCFLy+BCSpo9hHNuQrEvJudEXPvk2eUUcdoI6m/DZ+WmFXF6L+na4TM+sKAhC9
oqT1lxxV86qmZoZTV1Th1pZNH58yN28P4yjK+dFh+Uo8k+Q7RVbQ4+x3HARzBT4iqR+6WRbqlmC/
+YsB2RbncKihPc8VL+h7PI7wRZum33Uve365tWSNN4vwBEq++Aux0V4Q10KY0rFYHnH//hU9NPn1
WKjcb77W2ZChY/0V1JaaKM37hpJ3xc+sUL148GknE09YrNpsm/EBpt96lUF/pBik98edBQRL4I3I
XX/yFzrFqq2mYQ7/OSNdLE6jZJSFZ1fTY13XMoEbkHrTzBxMhAprVhnFVf4CedJ6R/q/hvrTGboF
FU6beC2p/1SA/HMhpNqUHNuhRdTeRFrLu5d/laqlb0LFut94dSNnUn8WQw678xXDTrbA15xgVu1C
esZ7pj1jmu9OuNn8gC9ake+I0yFwPsh6UCnDYcZO8Z8O8XG9duWA3cfYHA/LggWsvGb0hjc7AVi7
YGW5Dj1FcZItzF7wr0POoj1VB2uH834+5aaO42G79EHzn14HlnkXC68tS3Y29OoeznId3+F0hWiV
wBiwlrIO3qp0GZflIVSOYYvCsWtcvZ1O2HxjTrFVMz9lPWmtdotAKLXCwjNIALP3PXgzbgMXNzCb
TgGyN1+Xn2Hfd/2bTxVzASwtcrmMOb2EgKQaZzLVuSwH+b3ySVX8VUKkcKehiJovOussxSlAzDhc
+6iYy8YomOjnMVN+Zw697Zphn02U0HFL1HJpnt1WWv7a0QsK9zqM3ezcRJsVofxgWVWEexGZLD7m
kuU6E5IcDO5oWvqM3kYZgbJHOIPhkFCvmaX1v6HMXO+bFhl0zH1D6wufOb3eoIXNTVd16l8YfIGc
eYrFzg0AEX7U1vOFfZghAbhvhmX4vJc4X0egkqU8ByUWqI1o7/spbWdBRSsLUtzxlOzwVOras0Pm
6oFnUrqNJrSpCz59XIRdOn2XqIq7Ei+Sv/M4MJFpssVFZWBdDyZu5MHXyn1ssbVPv0038Aza936R
mEOQjdaF6S1lz0uUVFpwX3wsmT13XRbcK81GXLNj4YR/1qK9Q9sDU/xSzjAcacegRsPzaxWwKmKR
wUW6oK3DpgjvSVWHssJ0iaZNXtjx0FUDLDVV8QXsAzkOV4piBfB82zY3LLAgdLqgfaP7YE6YJs0M
1MzXn0OPNLBrPbAhE+WadotQ29ln3zG4ZBcTutifcMCOZ/wW60Pp+4RK8OJWGUExXpOsiNkQTJup
jtviqIUx/KMS8LqpsuK5jCn/8IfZy1/Y7oftg2wTaDNW2PwWBDF9MgG58qun8aQwRCOb+kii05bl
Xy+emxEh9S594liHb+W8du4UEXatjL9d8eR5VOQCXeDG7ktx9rPWo86IYIw+NCH6/FYl9LfB9M5/
+m4BmC0eI5cZpkRJqzCbO0/hWvXHasTFtpe0H4kd9BGeGZqN6zaP2LVs+qhPu0Mj3Wy8rr1kiiPq
RnuKlXcuCUGimV+Xs1v8NWdO964gmKXbkXQOz0FNzcqZTt7JPfIysb+XlqwBGRxcOh0c4Q8vXkS7
FYPT4Cojg2QeJhxcBEHXGJ7XBKG5q2Z5ZtnrZ4ekh+XoOxlyW4EM/iOE3R8RLh6Xv1lAYvdBq3h6
rTMb9GcVrNO7C6SXJYszFseAWqH2IGLmyUOtBnnq88KbGZ/dWj73bFJeGvCHFy2tDp60GsylAJID
VppT9UBN4hmke3y2Qx+eA6ravgE/WfYT9GNupSy7F6Zjvi7A6WNtKN8W4luNaXGqSWOeuFWyPdOK
5QDWs3S75Auz3dklFkJQszRrfO0MJsGTdnDEHIS/cH6rMwed1MHZil0msQjrdZxRnKLpXhE551Re
mpP+O6Qzoy0zfMjmbwUvR/ds91Cwl+du7gbni6Lmanxza7xOu2TqWXjQlnAlv5EhG/Oe9hgamuHY
DSq3Ozv1SL1D2nFqmkqv2HsBFgK2BfF4boHPlTQSFs6bAb33o/M1zcrclyPHy67WnNw9ET+3FtRf
h4KEhSD3w9viwkfdzvPS7KsmhQzZjs74kjhFcVhLp74sU2L2NC7gOxqH5VYTftw64BoIeUxmeFqq
klwLt51m4qyg87kTDQ2B5uCBXkyT4xJ49bPmmtv6LDjvVXs57LwKqqaLr9fB5+/g3QxZmv+/Vsr/
GHkwwTkdlDxmkYO9Kc8naCOzTkc2wH6Fq4hFTyvOFIUVzi50dIytYEy644r8dXGw5nD2HgkAH3DD
YHBeVcHtm5fUH9REEokuFR6mwEwM6MneGAbLKccgTt7ajhGnDE/Sx4OCcBqEdQ9UVLAnA8fj/CEo
nh3jKsx+BQZP7mZNhH/2xjsKtekVbB6PbSI7Fj/5JckV/ZCAOp0tnUTRhYRZe8iCUe+FbOLia4DZ
/hZ4Qb7iEECl+KEddz73Wrr+gZ50UnZ17sVwCFF7un2QZ9UfZxzDF52sTnWqiQALioAczMBdab8B
12c7Sejx1ixduatxM9MP3c/4GjqHjjONQnvWiLkvRbmYl2Hwq+Q1RxV97kb0F+wMIbNUieGIRX7j
ZxuPdo9g3zD+tZscqOxTT+GYPdum9r9D2yzJ76Zpk0fUBO4ymh+VzxCShoSxWXGdhgLXWk2jeySe
x7odKMwcsEI4y4xkyNOgeM+0aIrTmIgQjKE/cPgBNoOYPLMuwxxdQLh/k4HLADwQzcIIRkvUP2v6
QWycjF3/pvJTHqqEV5xdNBIyzDS93wcP38DbkiyYa1moiaPpTQSXLL8TNg1Bi+/IWYmDCRjm2tX9
syjcPNynLY+NrS6chi0IR44rCeOO3g+ElqeZs8sPqwHqbMIhyPiAEjtgl2bD5dHKRE1GFUCuLqdX
ht4suqphSM91a/zHyDPU08dkKeKDbtHuNyEtR8lFyNrTP5FJKC+4q3TmPPu0vB4IDtXYeJFXoUlj
W8WsQCJAXBOuD33CeTD+xkdQPfRqCe55kGkk2w1ib+clUzsdwHIq9gSFfMLrUaWbTILDPadz24N+
L5rfrV+XMFtFvZz51/6T3zZ4ZvkWHe+iWEC7V3rPvCcbu9nF8fv6RAlG98ns2gxURsfzAn97Cthw
d7xFSZMoaUlrKZ2yJYfvcBnuw2rdarJebS9ofelnO7B5FuU/mnqYLro5MP9WHKqUyrlcsGQcY5Ja
dL5O3iVxOVa8WzUIDgoyTttwX1NvTy6gRNmqJ8o37tZJqksiU744Er7YkbYB0pbWtcSoXJJ1+qPP
qM8Wm2WoQ9xl9eIG3R9CU/oBwkcPnlrh2971vQhhIWBZrfZ4uDmNCG8a9JEEGwVlIAdKDoMUDp7Q
72IyNcBCdry17TOHV2M+yYyQPMeg5rfniLNTdFopbrusizP/CnvWxUsnalxCMcThhcTP7b5Etp9a
hQtpNFTedjtS9fJVLOwv6JHO1w8XRw1XNBov7sWEeezJy2oX5jdxBkxyoZ+fTK28iP6eYXrgV4S+
wIRg/kFfTD681aVa3dE4/go6DSRCjwuTABMmeF5ZeoM6KjSRpAIt0KXkNLDOpMQQ8RdNyd2uBkj3
i4djjobDVO6nSBOkZxHcUTxP6Uxi+kgrNCh4v5kw39HeAm2ir6Tfy52mfSE+rl5u/vPCsbsNeBIo
jKwkS0cuBZR/yNz1De5o+NpUfbIlKDjuhmZx9043dXueL6DTvQiv7oCTbH4PJuwYwVoMR7x0sX6N
AOFmD5nKsu7o8wIo2LqWy3q2AQiPfQoK2e6Ql7zHvkalcsjGnFs/EwTeFGjGdrWoNzHrX7/nF4Mu
MT4nWO0uKYvxbweEzKfJABHw0poSgsoRLpuarNFBwMjnsZnBcmDgkC2KT+4cwj4AZDwXctqTluKp
Yx3P1LtlWYmTgIAhH9OLfMT3O/LZtcQlFv5c7vuAX7pFXgC1NUY17dDRrOge4EUTOWTnOTFRKQwQ
UCUAtoyegApwnIVvI+85qBbTw19uxCYjvZ8OT4yVnr8ZI1m9xvgi/1h3DrieWLRuTFNNx7WdhiuO
FsRdmKqwn0XR0dJknTNtvdNRz2uFMXdsWfClHuLlns/FeRuGgMx0tuJWpXkUpkcBy3o/DSGfa8Uk
sBekEz5Fyr35bxFdL345C5ZJb1gxertLzqmcXHK9m9SknwkdRefeFSyRymmImaJSESB0pTEQ2mqd
2dk0Fpb9It8MM82p/3+HbpQ1xZFOE9DsMlgwhXbG3PuIlcu5Qgfk9Q/Up8TDbtXsxIlXh3yzQR8F
HJ/KlauMf0y6pbd8fFVcP5mp6a8g6MtHfEMEzKrEDbjuDIHibKkJp+mUqImKhvrCuCn3REKiP/0Y
kEg1vaRwZZhMsre9QCUFuBGTAuwtBk6SBu9BHfjdj6LLJJJSpCzUdV9T1aA6grg0QFY8FyKC8ojF
DVC8jfLz9NC5EoAAY40tNwoBoHp3zRBECKp8e0jxqAynyVd9tHdV41bbcfCz+FSzSm73FXgWrC8K
VZ0s7BRSioydG+K2uniQVBCbgyo9do4W7gs503G6juRJnuusZO6NLEv+F6F6HPyYJCWuBnS1owsB
mGUf37yziYivavgfAx0SRbE+UxvQ80eEBHkIVP+cEcveOWdiZpQS6v0DtubcPopxKTHo2dErjnU3
RNGhjQKnpyySso5Hs4qQNjn33g6RDK0+BSxvfmJWLX7NcTl1eAsjzLG8i7oP4zBHCd7dOT4+fHn9
0TZ3UmDtBkcysiwfIahPZF+7GWOiVzyUdI5/5bZSf/xIhrcqjQPvurq1zR+YBzAy8naf613GLoHF
K7vnpwbWzHfkV/lzz9d5w8I+EPJWVUFZH9bHhR6DUbrJGfSL598UXmR/73uDgc/ATnyAMkOIYRta
PC+IFxWykGAio3GSo7enqMZNJhyGKUdT0K8Oh3UQ/Al/4N8KaHyLau5Q2K3SfGQWMC5RxiIb4uiw
5Jz4SL1gMfmhZuzqxyjB8LJXIo7Py1hER19m3XM76pz6twK4yI6fZiBShDnv3Dd2MVtLZeBPgOzd
vzDSc7urlpAocxNyQtuoclyeaRpKqu0MWZ3aEBxQjypk7fQ0p6vl0/FbHKeqNSjKUaZYZCdUlBbX
lQbgm6PoaLjSzYmTJeCiVUfHZv3FW52FVis3vFR+lHyLGbMDT+GwVw9Bi2XtCvOqhqYthFY77LtV
e8mqQTxTz2h2SJbJrQWV/15iKYa1n9z7hFvOFxHEpFUi0VGahTptyEtt49oZG4roavZmKTtt+2sc
+YDo3yhB7d7qQAvKyj2qdVKKKUeSQDVc8bTsTgEVQNd29sQJ6tLifSLWR/iqS04OWYEvmUPdoIdX
h4lebpn6o+hM8+l6QtVaSMHpSb4tckziZ8wRTHRdS8z3GpO/oAGhdvxdPZFH6OcYLdxzcdZdrCPk
oXA8TFVbkLte+FW5s1+8G3C/M7poA4CIOFbscT5u+X1Ry13pE+TSmftOmocHAxYHz3twAdo/lck0
7/q8p2TKsFvhx4WN94bFPx5vuPMVQ7qb8RighqZGqYB/pm+gj1f9QF60nID3C8IBfCum/Cc42skP
v+6cGD9eGNh4M1Au+2BtCt+nzVocFUTyh54nbZQwIuYAGP64cuoPKqpEcHXocsH62aZ9QEZgrFdk
rA07IgEdF5IU7cNe7NN/q9W4XLlR9D4IehhF1RzvKi/G/p6LcTyuDhvFTa0lFKHGj8vkTsQMLsXC
edyLvfCxJthBqGLx0xu53Q5/gcshIWTuvFYJZUc2KgD0cl4gp/Li0fEZnQBGkRgAfUAQmCpbbP0V
Ycq6raZrqeLG2ytyUGY3sWcH+eAu924uJojsWPsDK2/aiUa7aUs/n45+65AHLgatHktDi9AvYjKB
/6HJX/3WAT9oZujGOHQ0P9ypZD2ENW3d+wtHhSB6w1Ed2OPSPC3ZF20Wd6iGixsK0o4WJt3j6KfY
KwHtSHSOZl6CX+NsQ/eUDrBKD3idUDjo7eG9IYpmXP4sUdm9GQSuBXyU7TETbpuqZHG/NGWp/lFb
2BY/ESBECni5Ker/C994RXQ4S4z6QWEOUecz7ZZBJ+Wur8Y6Ql5X+iw5UaBIezQurAeDoYtbX5Js
iYSt4weG4JU6axOtv0NG2cd2zM1PIPh9/qJsoJ5YDq3lzkwmMvB4UL+gwFN5+7e2xrj4c5S5IGLy
JEMbdB4rtc57LJ4VgVGFw9kthpPpKTgFJtTC/sDAXuAibaX3QeMu3i8o8eo3gIL74GaLIi2++pg2
JHjPeNvGeeZAHXJrgMZFx4EvwyPE88gx/8BTi/MLTBeP5gPcJ1yimvWt2sfCruNpDjw4UhWL5Z9+
2bBWYbFIoQMe4QSLU70+lmx+wHppXFQ7fvmWHG4Ss5cZC8RvY7j5iFy8lnGRH/sprTsAbJa1ROda
pz1PPb8nXaXpFMPBIZL6TNecN9wcl+4nWnrCHNdoz38S5u7d+DL0N27l+QaLyb0UU129BNaqddOK
JPhmwx9d8YoP9y6jFSBrwMkSdBv27jvKqw8/PT3eNyL5XQfNViJrF/bC+ZffxSrYEKn3n7oAvZzV
yVyXwX8I/JikErQ1Ssdl+ezXrSK04sn5FxSS+JqW+CfpEShnQUpTLMdZcmo4zrWTSCAtnQbPvRTi
R4+fnoUivVv6nOIDHk7caAo4XJflNd4kTBP1ZQ1s/6iLano3EfZhEiWprY4wcCztIUVNCSHkpuZ1
ZV7eBjarnuhizuZN7EbBNsEYAi4Cb5rCNHgcMOvsHUb9v9z+pKKc3uP05f6/0rwZo+TczeMcncaS
xo0Twa/1o1snOx/DWjrytTQF2l2KebXahjEMlw1urpB1fARG4Yt4+coN26dhfOsLtlhbBvPuZ8QP
PgO7EDzhao4UlzDMErKxmcMCVM69O22nqF+/MNUPvxkSSmqvhgU6XEKnJHIOK8QUu9phZQB8c7Ny
ZV+AsCAOAwGzYl8jo97JRtjJk4PvCsxxhYupFGElwzPOi5NGYB5Q3a1LVY7zjKK8QxM1+jq7vP5u
RJgm7xq7FT3TtawF0zha2Rmru/EfHJcSHdaAkfergFIRUdrI8YpIghPU3SFTOsqeKnzSxWfst+FZ
Bxg/IViNvYLAkLv2dRrc+iNqOfNVcTru0XXK7qFs2rXYqRCOzQJcSoqfNmvn/5K6dU5z33rZdrXL
8lo5gRoQm/v2X3C33W5tZYz3QrDAr6hKHx08gZWC8CSzHFw01WXdY8VZ5go5Ac0g9mWv2RNikTxH
9ZjQmcbCqjowg3LkGiJb0741MExiyF8l21onFrfKXe/p3MWvOnxUdpYnl6jnpcZlT4MiXaUMH/N6
npIw9A8JjkRsUjXXOh7deKTkq5njk9/G+UsQ4D0Cy+U27y2W7O/YTyh8x/v0mHe9+TsHpe/itZ1g
bKRCXHmRTsiXOv4piFrOm0xjR+LqkvY6YVy/tGwstyBH6CnFW12KF7QaEoKuRZO7xBn7yfdFNjnu
Jg/uSf1rWR1xSGYSkRzRE3HvmgeptM+8DnmDeQhDJ4f2tnucUwG3NLfkezQ7Dm8fhfH6E855/Yfi
C+ciqLgbyTQA2yfLz5E0dtLFR4mx8VuOOPHYtV35kU8jBmI+fChnATfEFCaCEjJYTOq96B1E0M6G
PnnFACvjPX+BcWAY1LlBjdY3jVsen6wy1R/YCMQlMjmzDKXZ4f6gXFDHoNV1/62xaW9rvqz/ZZOS
H07sOOoRVmPjXFmb3PtKUQN91h6Nb/d0sazFh81lxMuJ3codi0YTH8K96gj08FI817mazikbwPCw
FHql0IdExpEXa5byhC/GZ17FFDKvaVwfoqp2qQvo3OKoxoqyrUIX4jGgjpAWTs5BIB25ohwQi3Hz
HytiiKMxwQuMEP19B5YN/WmltqCg+gZ6BHnL6syNOeAb8/XZ4PakgTBeEo/ObwxJoKsMr0L4ZkRl
gKLTcthD2sjQZfziWwib7bHcqwc6VgznaBnj7TVeih/ODOGurTXhOC4G8MdpEhPqjgClXrqGUkSC
ut3aELglVMPBDS0NmcglKXUgLTJvGxmxvbRzPr0Vjc5IsXWkc25VNnA0T5alOIiRlHs40gz7DIZh
9Y6uqXvKq13CGXC0wuy9YxsNGsc1Orty1kivU0aoBRwphwge96vYyC6Omxck49U8w1fEeQURr48e
Z6PQ9+DWa//Soqpz7YJexMLlpHrZy2Fq9cO6LHWOH+fOZSfySmA+QeuisSr0SVLTDk9hq8fQMe/w
Dg/+FmQGDslYpF7zT69R8xTy+vrlF330OjtyOknH8lyiZtxsXeHR3xGsLTK9xNj/VLSV7g6YZaLn
IXCbH2tQlHbfTdq+sU9U2WtMlkXl27rJxfSVrm7cAheLYrSH0NVsNoaRyPok2Tv8i/K0lr8ko8Y/
Wy3EUk0xqy/Vevk2xUASEUk3CnmpovvYbwIT8FvbeX3nnOzf31hsbKpdGvarOlUMWN1HOCWt+VNN
UZr/x4SRE2/o17S8RKshdI4wxJtXofetGGWrSB6qKKVYQas6+tfZIP4RpBkADZRuXvu4LbguUFn7
6Z1lIHfmfiAF8RQ4k5s8YznEiEir14JovORR8DOMKnmbHbdsT5OulrMvGwwQ3tK+yXzCWCUkTU5+
b6FHabpQh43IzXIpuiD61WkAVN8NSYz/Gvp5QsRMSna/bVDH3VOCz4IO8jEPGpxlEbNATxiULUeD
x7z7xVinlz9EqNpyRyzZ+6uB99cv6k75EGgBPn5IWkaao8EtREQ8YqDc+CqJLgVP3mtglz6EA6K8
35M3hSc/9jGZKMrs9n4ScpX3VMJthVLWxbnhmz2AAQawdo4JzQDBWM8Frqj5U48y1F/wNryCc86S
Tr96T1vLWzkPf+I1sP0rV4prfgAR1LAj5ngYou3MFpAAd1u+8IwAAGNshvWjZ2WvQ5PuexXHD5pz
+AAAzQWIRdxtlKe6nOvsnBVe+g9Lu2p2PKm9Fw6u44VSdnXfe8fDf6Wuu8+OQiosrmmqTyQ8htce
UMCxi0z3ewL69KTxTfRvkUhz3CuOF1/DwZv1hp9CIDbjhwRWxamn+I9dPFV2h7HAqEKQ1o8a/pic
fm7U0YBirxbLH9+aXwf2T7LmPtDiFpvguIsL8NpfPLn5K1cOTAm7n0Q+6YzJaeHk5F2MRFTB/LQK
VBdL7wj1iPCmf5QwPkqWbwXoCsImCs6hq90vDnsKEktW6QKWGJFirujZGSnwAylsD0WKT+WTEEOB
CdCZ5HQTteHq33gka7rHkRBgt2v6BSZNMGT9MS7UxMKsxTO0I36Y59C6eoJYMpoa9yXIp4oD+cBG
sDUBY8OaV5FDxrY3AeDWnv60M1j5JsD72s1/hobj+GORRSyAJ1OkVA6W4nceo7Wn+xTpDo+a8NBQ
fXCmM/CJBHBaX63ZjTkdJ1RvKB7O+3m+JT7wbLsl1yROLFBRUBqiAL/byKQrRauyhvuKr+Poa6Qn
NDwePJDcErGznl70KeOli3GZK7oefjVlE14LoigNomGbB38nXdSCF2pSMrZhKuWauUMhdXIjhNVW
H3UOxXFvOKX9j6TzWm4d17boF7GKYOarREXLUd5OLyzbuzdJMAEMYPj6M3Tv66k+3bJEAivMOabc
L06Z7YgnpovOUrXIXdPJuAFBUab1r415T7y7wSqQMHgQCv+M+BbK9wgNAmtRNLNpfoZZ6VxZ+kmm
LQX8xtIOY7VpObp2HuGoPE2KZNDG5bBV9PT1JSSjWLEUrMVzLfqw34aE9Twx/U6LXSlg2P4OTj7y
gEASDYYDpQ1+E4iLNL3GOaUUNk7C2gnFHjGLhIK48YhNAbURxku/CDc2Ls9DU5EAQFVprcfViSzr
tRnAeB+iMc+K285eZJfVtUDsufXs6bt+Yr5/TyKm0mTnkrF36D3Gs0mWFcOF53d9A7TVV9xBCjGy
HlCctIEtWImIQv/kczeWG+02knhV/IO8FpHnmoPtA6/aLaOYYKDJBXOFS6cOuahZTu1syxlOmUOo
NcJvhmeYOk7C9SGmh9HILqV2sFCSzpQS0Oa22YWliLzWvkIRIl2vfosrICZ0OG3+zTYr+4HqaUMh
mQzSbDSc/LawSLaoIl0gU8Qr1TUattWv+q9SLYE5ypluvySwwduF4Hb2GTsLPLBkIFDw+eD93m6Y
M0ntzNu866h14o3rsgvlmWqdbocs1CR4vqCQ4bOAu8SA6baMhxgJ5Ktt1o0wQdQ8MojH4F8Qkr2F
34AKaAl8Qr0r4eDOapgV+Bg/YWtu3HLVeBx6w0QlDRa73xE+miNVCbpFpEkk1yn6VBxIYFsVs4wr
REGreAkKhhdXFolUBLEAz36k6ljyPyvnYLZzshxjFE3TqWafCH0mNQc/b9mll95yRooP+A3K6HHB
86s22pMsNSphQowztzfZtqHVH7gMC98m5ksJzeC9g8mCcGSefiK+w+XCEHYF2SYEjjbU9k3PlnXg
abiuPLblaUCPgAtuwC2LXjaI/kRVMX3DR3HVu4WhAjNDw8fIGOqcmyAML5IJzT86yxSVYtdX7OOH
xn0jgjp1j0y35SWnVaY/Ld0ue0Kc4qCUWCaW09mU3TMvYl8mMxa7Pj6wDeNrjwGf8bznobFARfqC
vN3BYy6+48TyP1DMWC9t6aAM9XoP0i7Ykft5hHySg3NlRz6p9rsF0XXXN12/p+3CreTZtXM06Bte
8xw0/n2EvzkBHWGRzBx4hbdF41I95rpzVjzY+Ie3pZhY/bP7cndseZd2xx9orgvN7StC+MA+BFge
+ZqmUjEWn0vQ/35Ynntfh9a+VWn4GJghZKm5ZGgQkRc4w1se1+0v+VwT2l4s7sjz7CC9K0ISKjes
H5w/Lov05kTg+tTdKD59cYR4kN5nPZcfbrjb/GwzxLiIbm9bLz7aELLhN1WoFz8OSEY7ImTHMryL
4FWur1HcFf1nBzJ036gYKG0s2tJLnJW66nFl4ptEols+HAdv52359Q/GIcIkWwOmbQIkVunYqS+v
XqgzVDP2/rZQsrxASQ7GZ3d2mZi0FDcgr3wbTaXtd0eMtZlz6jpKjTHy2Zvrln9wU1lL96Wsdf6w
LIznIK00bqTBHICK+AFPA9ltxnIaxnk+H5Et3BLphzAy6G1WXcl7EUGheYGEQdi2FoFz5M5Y6wzB
KxqWHQOH4NMGafGMX7MEdtLGjJLW3qFfRGKd1NQLcHMsAqbBFdDXg3su/8tja2albMrsYRqaev7W
ksQ5QJjBEkK6GfuDJ8bK7E0FEng7IsontQ6K0qcOHBirqsUxPlV+RDw0k+ZHbojwWtG9Ijxxczwf
TVT+AKjV9wC95x73du8+QTGWSV1wTu+oJNarF8YkUnah1Rxc3Py7xksxlaZiKfGYQGLhYLIPNsX2
n3zCrr7JAuN9Dgv+bxphfqaZvj4RFv0evaNVvNkkE1xxNqgn3DDfaFKnH2j2+XGGNsPwvqzOFVKZ
owtMkBG8pyTD48k/hWEI6Ke4WZg3kT3Y3Rbe+nQn+iJ2d4NFBB1awsx+9rwo+O41hzXKn7w7VnUT
Ar8YnXeHYQJDolE7HA9DSgaq47PY9m4YH2QKfEpGxfm/tfDKV1yqyw+YSQu6hZ+67Pgwrzg2cmo0
k0X8OE92c+352J+wa7snKlRKMQ9cEK40u3iuzOR/S+koDAKhie9j2wTLXebmQXjAaIttZbbm4DAV
9H4olOBkhbhyHjzR0HxRKey8HC39loi0ED2CRDlqlvXeQXJPpQnxmVU6EjMT5zVrKztbE892TZCg
KSre21znbxVdP4d8Hz+QRttflSrAZlHPlO9jOHwUXeXzdZUIGvrebe5FmnqfLSCXP7k744AMB1kc
g5md/uotf1UeTQeZrf4z8T6yPEa8eDuXW2/YdL4TPuqmQ3YTYLq7EOnl6t00BCPOrUCfFu3yrYZq
+KD+WHYdzpi902bx/ON3tR3sLZgr+xZmgNxkumA9iuwblayFSK7n1yLIJDbp0Zqb2Emswb5GsTc9
2LcmC90Iz28+gaFEYBzfOWShv9hMEjZcUlXisfVit0GCyblXbnFiSr9bvHLak2BMnYXFvJOs+lR0
NkaPIE28ZzPnAOC8pT1bY5G9LSa4YrWy9gTBp/c2qudj04joKcRMflirdjEnQdRRwlmk6BeQSjeJ
cF3nXPD7QDBieyA2njt5bGJGQZnhVc3bwjF8BnfHb8umiWzUtiui95Y95nr0kGk8e1xWR5mn9jvy
B6IrED2zVA3BfgTdSkjd5HqRR/c4fCPN7F9j2SIFqgL5jhDTOTU+DOJqdIyLCh80JBLv/JdNUb4r
mqHbFGAyN0HP5yLP2t/IUaCbpqlKWteFglWGUwCAd2IcTJhb+YixYUxMHsUvOcsmWnpTZMjCrICN
vfSqnJwe6F0IKmr7iCZr+mtmNX+7UtSUs8MXesN551TTjFa1TuM3K0pRq2XW83r7SxFBtgtRGLwj
NwIMtos6DFgsgOAG1EsHO6IHGDpzLInYIfMzd+6QU9CIRuE83nae0t5U5DWfQ4w2fNQVWm5dIOOw
HUodsKfb3jDR9gBTbwQJGk8sqIBFM/eRMwVT55Qux2HWkYjQqxPog56cl3Hon+JsPfJdxzulV+SA
ocX6D0vtt4M0IOmEsc5zMZ2xVDOtVMEg/0Ui7zfW4HD59XyrK3Tl8roucRQlYzCRewLxoMfKpLe0
nxUXGkCuj4x+91awjV13WwlRHqKSeiJHI/q0ev8+97W5AxeQOec4ExyqAoT1gz0i4x+gPm1xx0Mw
RVVzT7FU3fvzzXweILX4SZXg+/aJ41IxwY97kkI6AX2DJ9oS1n9SgwdzigXQIj6DPXMXw8oRKVil
3bDZAhDlIo7C+lq2YQnnsqycU8S0+TMKdXs3hyMWdMrhHyr35reu28fq5rDk1U1D/s+EHW1sYYmv
SVWPba+zjwiO+WZgI/qYRkG9h4wu8s2UgXXdSp+Qcgw2LZd64f00lqieubDms0+lRXA5WJ7N2JHt
c9Qu9TPFLSQ5lxxOQ+zO7QqtuLHe3MwGoMssl28wHo5MKWwGkHzMVTO70EuxnFH2oLbOJe4FRCE6
yauQ6QG17YaSPn4noBwrwdiGR2RAADhkhcVWVvq1r3qaTQKBesRH/g2Zuk7Frg38gkPm/9+I2lR/
WU7Fzc5bMvGgzZoR+VozMxqyAdq8dmFzTUXzA3FlcDc8fjfBqx7yP2WaOg/kuMgXj7V5UvVzBHmc
+p8AZdQh4c7tyU5OqnrMaVkzxXoWZsOGDX93qyzy3zl1hiu9/qdK3fTQS7DHOOqpEFiREkFQ6y8W
8VNB4af0nell5G1zttiwARjQfS1QdvJt4KvG3Nk9Lb8eu79Mh9Okj9wJmNU8qpcisCOoU3FxE57X
KIBCeUOLjiDfcYc7r747EbLjd6r60lLkhxX1/VZ2HoNt2GbtYYFk9pR1Rr3QpXCWBEaZvyR6mI0a
V6QEpqkZtSjfz7ecCyFxOwB+dv0a5MP+JlfY0lVOW2MBC2oXnSZWbaHvmDOsiE5J74OWtWGbEdhn
J2W222HWShAT97vWFBpDQ41V1Zam2wbzSCKEbCM97IpVUcq2qKtI5FLJCLCS42R5AzaH/tGdrGHb
TzHW1umdfHqfPf4N1IHaCfZN9mEmfKVQ9GJMviiV83k28MzZswccZ3gqhPXqLKxtXNeUFzt0nQ9m
NPmnCW11ioc4MAdRlQcIkTf5Ucnvgz3cyZ/ShmHYPiRHGE0szp0taWNIYwgzD90JA7Ys9Amsm3Uq
WDy2B2tgPOiZMLhWuLKvoevnSYz/jVyuGAZa2Dvvle7tDwtcm3WoClv+jMZDcsOtVf+Wfj/dF6ix
YuDuxHRtHeb9N784xT4JHDUnx1g8NENQ3XlT1G21iRj1w33A0AF8Jx0C2uUWu1CBNt676dghlRaj
OhYywihQsOqqw8xD6Tf/l80Io3BLnqWNsbylOkZRJT8YvPAfG+PnemBzGpf1GZNAvFHR1L9LaPR4
VOaF0fpaZv0fUy6vWXqrESRv2mFCy40Q2POTBabQLhii6oTxLHvSrBw+ZereUjfqkLH2bdfgzDnH
Jx4nSi6g6weWDEw1IpsAdMiTD10E+VMSevw6wafYlqVxuy3CBHHTKeavN63fG5aHpT6nDD2oprK8
JRAIxOtlBaO+Iwil/8GAHRuWWVnDARcXKMH8kNB3wJuWu1PDPP+2WrK7HPkrfv2p4Mkq6nRrKQHo
X+DV+VKmnO5qpjPugRIoAs/NJhwvGg84gtuitpjooiuBy/0LfWJ+Z35iH6Iq9jVBV737PEZtl59K
wTp736+eh5EHI5zZCGxa/xzhcRXNiEmTMbeHvzy+ojnUbOz/OLKYmi/bmOZx7Vb1FMJ8eJqQndDb
6Vjg7I+m8obpB2FzQs3mkSoV28B6JSzOKemhsWPlCZwuqF9oHL2OaYfiBkfkKp1j6DY3il5aT3dm
nub4a6TPCxFK9bg3UC1Z1xXZ7fJXF7wCaxhCmmXahExkXHPAhquRzV2xRNy8/IBS1s/hNBogHKsq
z4UT5jDz2uJncXLBrYq22t8DpPGrJzwAzrSbwIm9k0ZHrWUwwO3zoCHdW0k00nJswkcxgd6LBk/S
2FZrdM2z0gcoZxD7XcmtRpAYMDSGFpmOrhl3yB6aXToIK76ggHGC7VDV/q6Qvr2bNH03ekH4hWVB
5N+exjVnVIdExo0VlE0/IELN4zpEhd/GlzVvGvswmNn7j71pey7doaADJNhDoKB2pgtv4Q15TAjB
HmpJ/1sg13xkikOWTx17Hnrh1DV0ltgggm2EscgkpjNMgGxYBYx1sPlvR4+h+t6PwvUTzY1vNqG3
Bn9MXy0N2cvE7j5OA+ZRQuo61LjDphp8cIF+V8gbGc6h08sTrK6atMIFD+q9CxiveWWRZS2oc27u
3y+bJrb9yD3UBUgMFMsUfBX0/fzjysF26s9WTclFglO/dXqmUholb9YvJ3oFPibmKHmFZsI8asuu
Q/Dp2Ifi8sq9MoAjBWp1i9+nSZ/drMwzmSCuymdNacsAujhyNFiZYELqZu5LjKYCyzD6yPwPHEWZ
vqX1aOLPCZP8cDYTcn78K61lEGobaHTtxG1ETqFzQB0wTMecd1XW7HhyYwHnaFO7uHfS1LWBU8N1
guYWkQFRnsqsCGcSrQilHshY0t1cE5k1FBUlHP+TRHUeCOzslBtZig2MNsQU/9hG2sF/UwUHZQK0
UEhPoeeogkm/5FWqU/QV9MelDw4P9ku3Z7QMBpyLZ31BFhLf/CskYb7E0rb6o05BBxGiwnWyoQkT
WO6UHSd1oElFytA5bDDKMhfL54wBMiLp/rPM5tteqnLMPR1uClId8gUVGA4TbzN0vi6PYz2tBCHH
Xv1JmIZdn6ySpAKy1NlIONIu5ZFumuzEYJlW+QDnToaHRYdudJrhrKVIOhtqToAyztm4Iz0KlB4W
Tz7d6xU0D+THjeWpYbirh5QJDtr8toGxFRXzC74mlMONCWihHW728aEc5tA/1l0TT/vIKlaNwa41
n44zwufdUDDN3oXuZTr2uCOR41dd2F27G62jFbeoRjSvgsb5pgQmeDEtMMmjaui3+DyyYS9geX21
xYg4xANvzV1T+85TmPvLjZk1IG/qA5JTTojDouXUKTfI98KZqvrCfzLQRIpqBLkcBwGRptbw1llL
+IwAykyvZBT1j0FoPP4oYmgAlbiuPjR97QK1i5nICEfT8PvIyyhoK3vibM/bPxQLzfg7wvz5JaAO
N5TDcjzCToaB/x6JQveuqlyBtmXY/txY4/Av9vCHHPG8ImmtkJQ+MEd05aOnHQofN5p3PHb5N+6K
sD9ZTFc3gcrko+Q4qA5mqvJy3xB99xME5OQkBR5EYi4YXWbHEq5bjg204HPCH67vAIYFRFVZTuEl
a6mc5R/z+PGly3Q7HuKli34gxtl4qklQZMzoDtTQAXANO8mzoD21nmz/9sBFmCvZFtl0/TrZdzZb
ti/8pPPLMivrjdeW9CfUQiScRaMcw1Pvp+Jhomvx9o0w5V0+wP6lOlMc9fzy0tt7umRD3DEwwLKB
7Z8FhpbxfQWJzUoybBm0ipxA4m6q1vYNh07A0J9GCVW1cAocLXMo6NucwKVJIqGteyAJQYZEOCmE
I1Xg6O+UEI6L7wfpefSxknNhTyXcG9FiJwx69pZJ2FjB65ph6+DfgQuEqNCsBa80ivBCngJeqcCC
HHhz6OSGEV4V1AnqNr98q+GiT8d6HOsfq5oRp43MZnlmi1lgHwJQ9ONJPKr46EUavsIwL6/8omTY
w8Trz8R+hB/Cp4c7MgR00CD1BvFx0UTjvmuUb+0jeuD2sLoM2ROcKXSfru15875DAmfwudoY/Ho8
35/FOqXqrvKhA58RwebZ367La7mzhmnIdtakdXVKgTMWkGIJYcNqMYsroHPY2wG7vlueJ4XaiAnw
OexGzUBEpKLcVhUl4WbiywQVqsCMc8tNw7NEv3VnQ9wsDoJb8ZsIRXpm9rfBC1UJQFNT3T7xMNrM
KxqrIQ7HlxWu+GmM2V5ENpWDW8kZbXEtOLfNqpzwgM8FcjMnJe7inpP3GSdB/SFan8xbnl4MBZmB
kZSQFAaJjSuReAjNQXQyWVFkr93C6Hk3gs8at4wP3KcCcFibaP6G18xA50pm18u2oGPFvTUUNt6U
bC0v7dBQevUMXevPzre67g/j1OZiDeuU4d+aVHGm7fN2GqfGcGCyxrPHOqyZQYDCifSQ41+YyNln
kXFqkM1uvkUdVRhpqpXZp8BDxzZogX95e+ay5qTZF6KeId5MIKHE3SuTZnK6PwDDguWvk9YEgmxq
wQjvW7oGmQKlpxscKQhNsOk7W6CZhsWcvwxlw7dRLmIi/cgL5hgaT8wkaZ7buN8tE47+jYB6Om0r
qzbLwZ6sVB5MEUXuYbAYhzmaZ2ejJj38RIL99j6o1HQRiHLUt2KeXCJoyLrhxHTcyi6KQNHg4BoZ
BFRQFRCZieHCSzW7EeqmjpIba6mEyhfgGiLYhK0brBNmsoKvOjDZZB9ZCwzFFxveUd97AX7zo+N4
rf8iGTbbG7sb1Xqs2p6MMbedGv+42J2MTtwWEwPx4gY1HTL6YVg0DvtS1wapvrWVCl8bbJHkTQGF
yr4HMzbqnHH7/yOohT0NP3Z3tTrUm0kPJWR98LLG/ocyeX4cswmotCogu2B8EPbToqEZJPMENebc
tU74Dx0DW7rAs4twGyJ7jM6kjazhl4YemowREqgBiiHVQ10VD2HnGXtnuIkt+iLMcAJZ73ap8vC8
RjFZyJRWTOBklwP1g/me1MRLchgQkSz20mbfeXUBrp0qkDiUD1PzO4eIojemG9CQGB+e805kDaOB
wRsBJDaVHh47uCFUlLWhJC504b/yN6XX2bfBwnFnxzaYuZQwJxlF7fhcIBU8yZUt/w2iZj9gf88v
rRYftmbVmwzwGx/XaYa7Qhae3vhAXHa6tVfs+JZ7joAMZhzUAUr3JkrFO37UQT4vo+0DqGIOvnU4
d1mDWM5jCF3IxvlcBwzCWutJoEG/SOap5bZm0LdXliSQ8Jb70DWItnYVY/ITcokc0shcxwdkY+z1
3VjWH2tt8LfWLpFRh8nMVnnpFhehkhEQwwYd812YNF3FDlqaVuy50rUqUcau2JFa6fxXajxReT1z
I7Vtc6umos8bK+aBz6AfQLSxS3XZtCqkTlXpbIqphWXW1MtX4NYd4N0Vp4qNOeXsOe5rxqh7l9bR
jVplxBnlFNSGto4/4Mf8hXXkgWE10xN6Q95/Oa68BMxt/ceZJuoFbPDMgcdEdY/oMXsbrME7lBGP
YTktOTkXdSFg6Oe0Ab5yq3soBmidlnj4T/lDeW6UHbB2LZFq7uKirC+xk5bHvpLBWxtV3IEssvEd
dZCCN5PGMY5aMMrlhjsh3BU+smTAQ2m80UPsAE3DQHTIRxKpUYLjmxvWjhjwcmrD+0LgcQapgXjN
YJZhkwKlxPXWnZ963KTADB6KMg8ec4Rvl0gQNcR0GnpRyMgUraXSPyPVxphQty2vZnXBIFGJx953
y3jVpeTlD9vOrsNoquWyYFCmDhWPgL1HuZ62fHuau2PpNQSeRpVztxucsZhPrHPtNDFVPQCepbLA
B8O7ceW1Jm6R0XKp9ibMRzsJPa3K73Ix7BF8a+bIlYC3AArURBS+Fiij0NsoA5sMbXSQA+8g8A0E
AeqxE5BenyH1bLee3gvB65fQfNTLR2+rvNmKtY+6x9nKhunCrAVjR4Bjz+PZj1E2bLIUS+ohs26c
S04CqFWKQYq7rZwJRQBDnxgZpe3FB0+Z6sawJeWH6yXzH6BT3NZoQ/5fnOEogx2gllsAECcIKYiI
5sF+OClpJHvW5wTdopeoAZXF5KDRc48cyW5jG9LyGJqRZtfXaGTMEoT88YLu8zZHRq60LfJaL9xG
tRgZX0E8Q2GOYDppnCy8QtNik8Z/Xr7rpuU4W6JYfbkpa74t3KOYGwQPr3rp8dny885Ec+5mtLv4
vbAjY0vFLws6JAr7cY/c0rtCI4tZzaHcyND5SVUc8pKSZ8eZzYpSDnkcQcxNUdaH3Ee85uQxQ/XM
zQSLMQcdlHiN4y1HvEGT2XbNPLgHPKpOfHBBHJ3aGMALwo7cGEYnWssL7gitD0PJjmUnekUaRRz0
CkxKZPWP3njLx4hIn3+rLYWSb8A28qK9ErYsSEFkwdJExcJJomz7QIwMk0SeJDJnCxKJ3buObEUH
K1fT5b+gOsAwN9GSftlgzJCbDLrQiYyriu2Tm3avNqGEv+vSA9Am14n7HsFuS4MfeuL22UwUvq3Z
gPeHqrPCUddBwT3rpS9IESSAz923y0peEK2IR8fkULnxupJHtwc0OawJilhaROTJlIGk+5o1gdvt
wOdz5TQfFWCLfw4/7FfD2De6bxZpzXccmtijSYXzMNzRYD3zeuNnDecuYmcVE/dCRRAXFkE1wY0P
gHLhOUbrDH0uZa/D82SXp0mDw9qafok/rdSxnG0ob54hlKyND9t06RxWDb36RF4KqI0Kwd6PtBQE
4TioEYi27uJh76FxQvDpRkuLAmPsI+ZN9DO7ofXgNTkVqKjNGFUwNIx28vKuZzjiM/hu/eLIxs2y
T74ToOAzqaqBGhoTRbtZDTxC8EiCccuKq3XZ29T9iy+RyN/co5MNLI/DjzPFRVTcyIb2VlDjRwnr
LE6cSghCdDJ8jgH8afJwd3wPbQmZJlXeCfGKm129CGndI6v2noANv/XnT1+4rd4D+3TGQ1lFTrxF
PBL47GWRYxG+FfXfORdJn4AKCG8jV4L2tjm64+tcVARD4uEb/EMWWJO/owjv3D8FeH77VdByWRCi
wyLGvMDzmSBEqcrLiAwQHBKF8LkMrO53docbyryemwOFYHYdQwwjO9UKfOWQaeboYgeiiGqY1KaC
0+CbZtkFcwtvNkQPyHJ+uKlUqUiDfzCHWeZROfjReamd9N/sj5JMqsotfpdcqEtNeDWjFCgv/O6r
V6XkhyKnRBIUowXq2KqyZIEz9okMr+0Z4zowj7C6IlfLM8uClBEW38wMjGFSq9AppTo41xnSLAwV
arnyv4XPMcJbtVtdlHT7nEG0s8VU3/+wiJ2thFJF+8lo5f34yNi2zNmkDw0QVjH5dJM9qqR7J4tq
/8NKMfGcllIy4PE6Q8A7NMix3M6pHC9mwuGfLMhOmh0jJqW3GU6/FzQRdL+yg9Bn5b73Vi3+cteh
0e/ByKrwCVIz0TRkb+jhtFCbctB2LFtAaSErhDo55kfSCvp/9tjKH6svqIWnHhnlycFgLI4+t/Xr
ArryH5iiVD81DkbZjXLq9WGkiHnseuk/NJliHZFymAKzmVrrOVtUa13qXlffOcnw/3lDRgCYVohj
GQwoYhnI//QS+P0BkjzTEygZdxZUNWO7PzfxIK+rVciHgIXiX7hG4heNevMUZQviNInZ74DaCWqt
nbkkiLGwggTXkTWC96+4gbXiMBhZo7kl9ZonBMUsLlD3neCWQW4pnb3nSgM435VNgGJNWR6rzU6B
+LrCznRU0iE2/FE2fTlBFLZ6E4SOhVvCMYp+30U9yxzZMQW6ac7iF3zYpHX5QmZYxfGrQiEp0NZh
FjZ2mIRLnrNWxY0wqDr+TnXRMUOBq7S6CyWd5hNqVjX7QgXBQ2D13h8YmS9lu7wCYnyqCjk/WfNC
eEM3iwvaMlg/XZ494pddHjoeqQK09VyeKoS4p8AxSC5QK+en3vTBnlumPCLG1lcSfpYXtvnrjg6P
mMo5tL4QMNp3hPRyPjtjsFM9mV0S8NReRP3yngXD69R4E7oFKbdu7oZ3M9ah+6Dp0T2XkXVuotlO
7N7/XHlQdqk/XDXAmqQBvIc2gWQ7lDwNy1kmj+xjNSaaOMzNB0aFdxb20W+F1enZGiAVUN8Xxxwl
JbnPVfylAlBJmTAszhTD203aVhWn6tjvl9gLvnygSu9W3tzoVaNTPzUitO/dKU+3yLm+0ohwGnCR
oUKyqiBAMArRF+xOrys3/mbAHQBdy+oSzBqSVMO5+G1t6HLLMlrnkriU51pCaLCrbnlCPEg6RmeR
KBRF3R067PquLEf5o1QG/EPW8tiRCfhomXF9D3gpE9rYEIeQv37Rsi8n7k+sDTnY0fe5wLnIXN//
L1T2cAdT6Qa77NJfSSWfZNHa3cU60hcHNxKG+b45IuIa30YkYix2e/0Y65DuuoMWadnh8NoRFQdG
A8cJaJ2Fv6v5kXkYb4eudv7YiCa3kR84Jxjc7tEzg/uWyiz4b8Tjdugc0oGQIIgnR/TlH9+X+sP1
I/p7p8V97LDEVp1VXckJ04dV2xgacEnvLJAogdLyIGr1H+ErzQ6MBEO8ipHEnTFwwdMWZbRvXI9p
LxKuQwo3AfuL1xPPQ7zRYakQx1KqoA1zkaElpizFfaVN8QYTqEIsTeGIpmTcjyIYjn7QTPcgXWH6
jgEDALKIGCTGTBdx97G7YGxygn6wIHyRU8SKZ442lMvxEzdLUMO1XsKHyYuuI86S+zJfdcCp3E8n
x7aqb/S4L/hH1Kc74sOJ8xGZbDufyGdK39oy3lsM0T592qG7pa+dQ4sgAoMp01r8c/2RB+gJt/BH
0XM5i8oa/2EDxLNKz1h5c//EGfcZNmvxXvrelACnZRTlwIBqiFiE0twzXWfG9TYXkOvzBvcP1b9/
cDzNuQBhELeq24fuNiU96aUCI2UAadQ70cbVEXSwfiJ7DCdoPYWnFW/QvhLDCbOdjWpExTIh9Zum
bej9PwuakE9+ionEBeuqsOZ9WiUtA+KJ5kIwHCk1HpoaIH4jZqKGqOejcnLv6INiI94bUiFL5oax
TTatv7XIF6T/g9mvQmOjmsZ3YdmoxkmTDdjGZpAR0mlkTkkjwPU2Fcs1IBqcCFwrew86nW4XIvte
S5MTCLr6OvyBgjI9li5byE3TrVgU8MQxkUcn6vxkfe8nATwnsfHVIKH9Z676WlX9nCsfrEAfXDSw
UaQ2NQkZ/DtKPGPa3hLQOrzLvDFXfpNgw30dHgSudwbMvvlre3b8EU4IIfMZ2r3Wfu3t1gwxfwZF
DO4vopmkWTPx6i4aE4fvYPJ0GmJPCcJ+EbJFhS1hyK0IOUP5hx5EHSKnnpNqrWDjITRXpyADWF4p
1ApeywQ2QMWggWM+Vr7NOrRv1097JgdkThHksyx07ljPDjtvIpVQOAguQmjrJ53GH5MP1H+ge3op
sqj4x9AT/YQq6P/tspX7sAjCBIcBXg9qwpSZqxp+nJChNRUv+TZM5knw0SGov9ZFatRTqGIOEBhF
yRdCBKFW+L1an6Mc3U0ZxPR+TL63XRrrYzbV/9eQ4smgJ3ovRtt8YPOjdmdh1Z45jfOvKgucu64z
/9kGdQJ8tK/CE+6ddojGnggG2KdA57ZicAyEjyZ7YIWFFdRlZ56g1sLXX9nL3h6G5gGvCviJsmOR
0uf4RVsZNBqrNKs58Hr6e5DSu5eRSR+FP0skgla+tUf/DRRs9sYAhhU0irdHy6qKz4nRwvMsOpyE
NYx4DYvyntiBR1IL3KfKhOLQLXPx5FrCvDsVYtyhFMMNS3pDvVoqutOR7A5xDLSXQtDF7wVS4gFj
Cc7fYDRbZjzta+vZqGHLSe/aOHW2cJ3Mnnlb8FTwTlAt58QgItnGPbeG/b8yBQKGzGdyX9jOpBjJ
jThqBoOJUw3py1pFoBoy0vHQKab3JiRemHaadCSEXu43HjBsNfPcUyZ6/+PozJZjNbYg+kVEMFUB
rz3Qk8bWrBdC0pGYZygKvt4Lv/g64oaP5VZT7MqduXLktCKdeYGyAvUGl4Z+BaVWxzsZcOPcCJNV
2xA77s08p80t6UV2+VZs7xZE9zsjbqwbKJP9RWu/PZOlaN+8jguktLx2jxI8f3Zx8ggkEidt7D+A
x/00XdHgQ0Ws25Q2ER2ZVPY1AnsRDmLuL47d8PbhNRhKOTonay6uazh4T5EVhPrcNtidDNNhDvhA
Jq8Y220zxdzMfNEHG4UD7D4lTnlW+BuePDFYL8PQSajxJojDfUTac9hUkgvwRWZCHv2+Mk+M7tZR
z11LTwbX+xN3JpOxo7Y/5OJEp5yk/7lduPoErBl2XSTVfsTQYWFT7rrHuS6HY5Vq/UZivzr6QwXU
jQ/WgzDIQvRJt81yG3Ss1E1tJJcuqJ3nzPb5af0+C5CV+AWvQI3x3uhyY5sbybNOYR1SGwAYVMJL
creTSUGEUjBmNYEtbK9+zFLfRYoEzeomX20f1TtriqJ3ZQ534MPEo52uHLPSi6KL08vkvqjH8oXU
GjbYAphpMNI/y8p2rD+rDJGGbaP5k9uUq1RDPe46ry0gQtf0XBhjdKXSg40i1ONvarfdL4guh4mL
KykeeBs3llXOhwpOCRdFLNIV2uPo7PqZGrdz1rOnWpH7uzRKnWTH/ojqRqyaGBiNesaGHdluyha6
XPZmMcSHSCOE8s3JtlVmOTO+S94qUctc4Cyy/kkSNRyEHrzXQav0B3sw/gqQXjtBkPxvrixsAJwZ
3WagLviQes7bMBFu3QSzmKYdafPiikySwwsXpvFkk0T5GCulcEgIIwplLaK7dJIJPm+uCXvKjV+T
oR2ozJDuA/4myGOc4DkTn65oCXDJYmRUbBDLYUPzHlGk8MyVFC+cM8Q73Il+2JXCOMSlZf0F2QTm
YwWu0wSQMJtH4tml3p0QkN0+YV/uoAtGM0ALGrnTUg+0AdPRw9qwGJlcp+5KWGZ5BKZmcLufPZS9
olCnFPIQE93s0eXQ+DuaBSMcnPH4JZzSDGunqa51KoOUN4iZ7GLLYvEb+9Qd1FHNeNClCVTmQJ6o
uQ7u2mzovgZeRTdT4XkvRLDG3RwPLAW4eAsanhy+CG235MEGMbneRqjXX3lDezyrKH1jISYfU/Il
1yyhI3HnOGb1kbFW/SFVmYQUYLJmy83hoW/AMNh5kv40toMLyhjX8qzIvWDXy+6WQFNaORvua4X3
dVcP5RjGgeWt9r/Gf8PQ0b2wmoxOjlNGr3M73tX1MpyHDIh/RenNd8zFeU/Sg2Nj7u1NAjRjBaVY
oHZ8WqCt3BjOWCP7X69XY8g/Fz0bvsl1uBXUzo2w9c8wlkVoc9cn3eXNNzKy9KmKeW9PJWsbJEh7
uEuZixrKY1calyr/TXM13lUQ/G6FID2G2ROquqmJGBZl9sPGn9M9TYyVo6var1FTIougd9bAsjYg
n+NflKz8nmtA8zFrRTNNq6zqZVH2K2E61Iue7sFtMzBsB4033gfQjvM1GV4hDrniTRn47AjlexNV
C0KeuwVtU0W8Z6uxjK92o9q7rB0UgHrdlhv616ZHEIoq5BE1KV4w/DPKejAcPJQmzAz/59lae+mv
2o/VeQA50p9pSRyP9MuUtx0c0I2cuGZtAOMOUMiKyuDcTeOPXIwUIhNEk5si1kWYTjE3TCThV9F3
FQHajD0tlNZrDrrzQOWYDxnKpH+UUIjGfAr3SBG3IDOysUHP/d89QZLDUfTgYm0lT8bkwKUc/1CZ
RNERl2Ggr/SdjPIGC1G+o1UieoKyYTHpQ0yqwfCvvWTdtgAqHXbS6aiF8NdCFj+jD9qy+39AONN7
erJE+qlmn6+b5p7A8//S2yk/UucM76xD8l3Bh1Vs3cWX+0zwWoyRmd98wKYUhOq43kyGZNQdsHUj
K01ug6ZgOUctq+agA6v/Tnip/7878T/xCLoUqAOP5AgZ9wshl/K0GG2XotYGLK3Yz1D/yHzT5PuO
feNjRNLoJ+pgoeZtJGHile5fLMYOQQZJ/IZTJzA2gieHxErfnjwy9jLstPcJthTSfD07lA2BlDk6
1OvxjUoY29g1EI5rZtNYQKtCmpTAkH+BpzTWbdYQntgCAOouC105T9MAFoK8WXIJUt3+Jl3XX6Og
yonktt1Hyql0Jk2rdjFFrU/Uf2SngFDvDSvU4WBI5qG0FBgxZ9eo9r49pMfC7LpyH7hNd7UMubwa
ZSwvc24IH2MezkHMDSXuPKQUya+kN0M48clu0CI9O3aJv0zr4Yor1DwFKNHveZvZe8J0Ocp21Yu7
IjMGjJ1MZvKhcYz2PWVRyaGFhNJE7kycZGnSo8Z6+dHH8fwt7WJ5aP0hv5+bRXAm0Gvht6Z1b/WS
nmhVVm8udaq7IXL/wbfq6aUAadqXvfFlTJTfaEelRw+W2Grarz56baPfrx0VUZlIpCuRfOcYP9gE
VPZFUui4mZSTksUncQavI/ZAmoGveIgSHFMbsJHyFCvpgPOpsscVwLVRCbVScuKbnVkNeA1iVj2z
pl34D+Snh2fiyt1txR2PPs88bCZsvKNzBAvjHBa8DohG7nxLA6X6WvrMgB2xoPZngSJygd+0qnpG
KUTGmKC59quTycuMvH8QJc7t2GCJMhH/sXEW8lVxawo24NTeCEWQpjZIm3xEUaPuyCtPj0sSD6eK
V1tFGpbSEFeSKndgaeDwBevA0mXy9/QzLOFYyuKQBtH0AkRluFB6XV6ttX8EFIeL5ZXlLptEQFJo
ar0VXA2BuwNuM9bEjJTAVZSklamY4eZN3FplQ0jlqfhkkJp0WI0DXYH4ka2LxO9thbbBuh2+AaN0
xyLvMDZQknlnu+9ItRkB6FRNIEH9mdIJ1/Zv5kl7gDR0KlDf+3T8AaBh2VjDZMLnjhdv39UpLp5A
Swow1gxJ6OKSeqtW2v0jgrMl9+Dh7DN+M3ZAyNCloPZPCDPYp4xIz+waUZ6G0mP7l2aUtX0TWpwe
UcBjK0zqqW22E+4TfXGSHk8vlXVx9oDzxqZBifvNjyMt09mWBYuUWzz/fQ14OMk+UCLxPFFGmiwb
4j4Ymq1ci3JbNnwYCG6yeFBpR+RizkqH0Fo+wUNEGMeCz3OML5mKIXzKAZfDYdHGrSpWvAwuWQxm
HW82epi8/CkP3AE1y0pLdjO5yhI6eRJ8DGXQxY8TbqQrDCUMEkluEIWGz7KHHMjQ7zlOdWywdjCh
FJXf48+zOtZ7AZikU2lYKz/TC5ZfggvkhvxlmM6dWqzlDMuyeQbEDBCuY1kNPKFeJ7HMsyL/Acgr
m19SVLwt3QTWEJCy3OC3LSbykwG3K7SviizjxSboysOQDiUVRn48FEcFFAz8vQYKRgK0AfsGod08
TLInoJJV+fuESZWxkNCcXD3JdMKpugkuS9rxW0lNewHSB/d3C4nPRjpje4+DliuwVwbsPJWbQPpo
DdgWez375m/eG1ShkJUyLylIAO6adQOckv9IkjZ9Olvw8UohztM0et4dSZ2G576xKFI2Dc+4zJYq
o70trarcdaBRmktpBd6RSjazPU15AQXP06n1tdJNmX5VV/85YvLCUlKFscnYLzyzeu0XqmigJoQt
FWrTJbVM989UI1eXIvGbWyAQ7j0dLd5bzGHOFRYd9LmPuCTtLazH1PoCKzuIsgZmE/B2hdxpfAA7
NU/waRVCq13Wfojp0vL3XslCdYfshSODnqPD1BbTk43e+mMM+Qs1weBb4gAtlSw7iQYXcoqav0AL
nzHd4smOcnvGVtvqJ0gr/oUrDYNHzNX8DfM8BQ7Uo6KqgZmPcrUPgHFuCtt54+aIwKBK48CkHbym
nf6bnSwN6U7hsidHtHW3DI4tNntGCWIOqN9D8ojvgupVHAjJrzPi6+BhAFwtv2eO6zegTmdBjHSj
qdqunemBRodtJUiIA4d7ICR59de4YsAQSe72TfYC76KeOjrN4eLuS3xWO2uUxPZgHlK3GNshDipC
rrLJjnbfF1hC/PFgU4oIllK2d2RavIdmQILfRrRygS6Yp5CcyTsGx+kW3dq8ZHHjnUzhW+/uMERn
OHk0XPlGUH8sTRvc5mr1SkXuczFibB/NIP03c7E/mGSsydWCGqkx2BQBC2lXbezcv/G1rW8tiIPb
ojYl5FASbHgakueWhZnYuAP+UBiIV+Rl6xVB0L9Fr6t/4shSD369DinRLdghAJY4OPyLV1jNPROA
362j1HIcVqd+zlSqbct/TKC/gomCm1BaHtaVrimJ1S8utIoC2BWQ6LfS7/4C9uohYJvocwaj9BvR
xc3NWLkPAqhhmEeN3ji+cWQbhuxd+rywTcI5N6O0iJzJnhdPWtUvsSEeR0bMkwVbJezoibwD6pCz
TuWIYs91jHNSJX0QGWFlJ80mQ7Dudhqo/G2lRHnhMosG51/ZEaZ4K1p5gRIcEYZNzIS5cHqylmJ2
N34Hv7iYKDKtOHH2KMrsHHDqHTCYcF1kd4XeMeJInMVHRypiM4zOq89uac9ap9wQX7/3miC6M7R9
mxGa24xkrkNASXxUfTHs5sVT4ayDZocSXO0XA47oKPrmG4TfEGJnHcLedd+SmTgkpexb5njAkuCL
mWBZLASm59/gLZVnobAfdxYVWl2E3051pJ5tFTwXMcw4aoQhwsjvhfgjUEdVORcPI/WpShL5xkr8
IhaM4laXpjQkCzTV0fqYZ/XPbvPbHgZC3yrbQUI124sTldnB8eQJt6q7k76o0XSi5Ig1udjHXYKK
WIs5rIfOfkDy9y8inS9A9dCao+kZoI7LLLTsVeLOF3yWn4k1esRuOuDYuJVDPE9fQCBZsMX0SWLj
BBdByddqL4wJhi52PD2MJlpKQeU7p4R5po0DV49uvF2nXYuMnTO77cZLqvbDwnMcTm0NHbidcA1f
qOn05FZ5vBt4MoCyWtZG+1h4WfCIA0wk+7FdvQ2Mr4yzc+HuewV4Ylo5eRxPuKi7Wt61eD/xo1vJ
zqQPF1mNnnKm1Z1FCho3vD0cCYthTZsstUlU8Vs6fH0GfzGuHVPg2Te7/gjMZdp2flrfRM7wErB7
fIo7B6kpw+Ko6B3tI+fQeI7+tkzBdcL1bzwUMO5gIINAXHQhzDWgWoT1jlCP8rseasyhGYxvBbx4
Q63WgEmYrIUvZU9TBkfR0Us775t6QVwieTHVVNETezUV+6cisNQdBrJbAsv0jAuTLY4/V/Xecefo
VHgGt10m5/ScVCPyBoCAw+SZFisMQgwlJQCQI7OW/lqaClxytlRnZxZ1h4b8INU9DBjTCgFPw7NG
LuPYMTewvQYCpFZ610IcCgFLtbs2aNKXxDK+gbWP09lPDdCZpKP/sBub4GTgVh/w/Nf4plNKvo1K
i3DpKK9FOJ30ibma92DtjBdoNsYx88bmgS6W7IMLPf6otHX5LNHb0mauH6iC8G5sR4XB/OPWqYtG
1JGPXQFjgCgWsoc1MUUpbXlSAbpFZo75g184YhP4tnHldYNxZfpqMd5kB41A+OE6g/ynRh/vjBXP
81ZlcW+fWP9yrU8/xt6N7iVvpQu6YoiZwL8l5XAjHI+u1axy43HHzuCtUhjxecOCpxq4JqR0/pS6
wIZdj0RI+e6zJPuX9h6O8qDNd/xNcDaTpZkv1lLFb6lBb7Uf2d4Wgc6nF0h+zc78205KPbYJNeYu
MBIkg+Lb9CN8H8ly49NgcN82eL3MuLxpy7ZjK2rnmJdzc19S17NdcH4UGyH8Jpyn0X9hLUyaoxi5
Uo40mBwyu+Ot1HrBjb8u2ccU9ZF2JaAccWxal0Z3vAAbUT6zX6Fzlsdau2YNtyPJX7hecSCxcSPK
xvHv1sgBmWDHBHZUlt49O/z7eB0bwcMVt/kytmenGuwQU379RDV3RNE1tUw726S8XcYELEvGtU/8
VLSVj8NLZ2CKKytf0u1Xw0tqPGYpky1zG6y0EbbPV22psznqN7+Nw2DAYlURrlm0o+GuVw1baLv8
Fztz09DtYUBc8RgJUbFvhzTzXvOF4hY9Z/emkLyy2k6cqykKiy7/7o0CxA2U/wCUoJz5ZZIyI9gU
/+uNZbyQ6IG7NHFew3VRd24QOMj0aXeYk2H9Gfr4XtrJ+vKTjrgx/Lg/xFbaP/MqnffmVAMCccuh
ePeklD+mtrIf/GUQVZK03tNRV/9FXvSQpoRh9uM4vPfOcq9khrig2WJtB4oBkkX2V2k3h3GAW+J1
3zFe5C2rqozAlDaPk6jUDcuxtUB6BbrkrGumRO0FVsYtr5BvJrgzSFJ9qhcOGpdY9snuZjIjeojT
Td9RwjaqptwjwVYHMZo+ObJx3Xc0L2yBnmSXRyRC4v6Sm1X+0i/sYUZPUeCJSqrYHNb5S+1wrnpG
TNQV8u9x9IMDOPZftO4FlHW/L2COXdIcf2UK3PvEY+Le1kZy0DPpr8mpomzXI4LvusqGaJ2Ok8Ea
mL2GaF46vDgb9uZgVSyGXm2WQDoFvT25u3apF4u4I2E3mVyboUJH/UfQqCMYjpLtSlmDmgke8ow4
lhfhwCDMQy+XN6cnmvOyC+NXfNCYJm5U9Y6VBxv2+GxQVSahizSkjrAooKIvsE0OsVf7DN5Vr2hq
gzBqQNw7jBN2w2rKj2bfWmHrueWjIi+4r9NVK8xKGqD6gmG4lPexmx0tAnxES3X/hX+/PTiuMYe0
/TF82x6svnFsbtWSXH3oNIwkEJ1LeM7NKoPblqi/ySinP33eP/EAWbR2Fvq5cjG8s2UVP1zTaWhw
iFVf86bobm2yiLSMIh3b/vjZCUHYZaOs9JpMNi5qGcSruskQlQPchK6NUCPT5iYY1D0ewsfGwvQ8
01q4gVnyHaiqvoChqffDnDAtqrV1PGdxfOmMpj0NMg12OiaB6FXMbWn8PZcdL0dXuyFGjefEqu6b
puNVijSqgXDE3nFiHLqObDPJCWlcyOyhiin1D73yjCfijqt4y57axqC7PvvWq7Pi6bKAMQeLZnE0
RPK4sN7BiZPXuxjv9KMRDQ9FDmWXocLco9WY+8Zvs38mPgKOGR7cQQT5QSNg7TlBOohNWJT21FwK
GuiN8TEdR0XND6mNDabfLMZJtJb2pTJ9bwSZFSq81lLv9hLPrDLBAISKn7NpXC8kUMJNLwbDywUY
+PauS93q2GUJBKcIxoz0/6I+uXHxUkM+ZT+T+19cB+RpgT5ysCdH3Hoc7QcjIwGs+V5UES9HCCbW
Hs8uV1rE0mEKm8ifnn0R17tU+Nkz3Qfnlm3OreO1zi+5GlZ1Yxa9O0R1V9QeDLhm9Pfs1F5j3xxJ
2XIp8snezBq3Tr2gqAfTPLH+wg28M9ehY2dETK0E86nSjoP4DIL4LjDcCZUdFkzuUJVwXshF3xbw
88/eAjqRb27jfQal1187w7lroBmw4kKaP+H4x5+YBEN6SXyI/DYDxwZPe3a/5OxNxpFWgYyn4yXq
ynSrG6t/X1jRIX9QwA2VJj2nYxzLUylwqdboIczyaGLgowH1we7humkXiXMgWVXseNbqA6CDjkQL
XD+XqjnwzB5mZeZOGpOAkPKhaG3cw7DjkxGF8c4UCgyf6NgWm+TdSo1kE2uX5wZPJOmSmVfjxfZ0
+eTqeHhRrWjv6jw2wz5ZpmeLNgD0O+Sicy/RKUQ5XwpFoU5tl8yG9AP/AbEOGCenNVPlUey0wxYI
AKuM07EI6Vlq7tqmd8Kxt77yoDoLf5h+FHe4CwFAi7OX8Itm2+X0fwkfdHHIS1fiK2xbuABptkTD
gXaHie1qFD1g3x4vsYpldi0Qa9xwEqhBJ2n1HPsNV2YCnqgQm6Tpe4vVTO29tqQn9i510Q9eiiBt
LANObwyPlcs7IO8fPc//scY0QavqnEMBT2uv5YwnObcDAZdZ6r3L1StcGCQOtc9zU44eBCVNiCim
+wf/ervu60wNDIfULYZ1N1/+qSFtv+bS+zdXvTwUqsv37L+THB9hybOM2nZcQMc8ZqI0Pv2mjqiQ
WvPr2IeJmPo2fbzQjlsupsW4AS77D3Yv+Uqbt81KV9vmNHAeuDgN23agTIYfHhpGst7rucvX576O
G7L1BMvdmI42LNSDvV2C7CSqFLNc2ykssXN7w5EJiwC3OFZsc5zf+tGuAQyRouKwpOayeB4dVpVn
b5oybBtdxdcUuhVmxSFhJ4jAQD9MyicSYtiR3gFyQH8qKixCW4mB7IBzrWOtmZbdK60wRHthyrji
XEI+qKc7D3sWO19jVMk6j2GcUERe6xQjnjneLNiXAa9IT+yXMvpg2l6uLjlqc0NI3T4iUanTCF7h
mdCyB1wEU+Br6yk4/VgRy6uppumQJwGWy4F/3DT7+A/+5LgPqMI8E4n/JLlRHRcM7KuZjkbYcu1l
N2ZooiEElbbaO17tXpneh0uuIY9hvkLAC5QV30eyk/s04HuJ1R2DRjOh1drZOz0x/TlRLPC54HZg
Sz3WYYTsx7MJb5RlOjoki3/WC2zKE2yI1PHRlsEK+5sMGVlZJ/HtDagp6rLobvRJsSCuoZhs0Bzy
A4sHJ9sXFsYNzPyJ9WLn6jWbK2TIeYZxQ+zfwbQn2r8+KcF8AilFdbf3kzff5/TsbsYEmxHPz05X
o3+H10bedjh1gRgDaWxdFr+zoFOJ98G/1BmtMCrnhA3Y9BrbDihXOHOQZLjDndplGbGANHmEKqe8
6Uw3/bJJF1WstB/Luoxm4t32DMJHoiEO3TyQScHVU6XTAgDDvDadtZWS02IZtC8oZl+cekFFOJot
W4AqSJLj4LekrVMI327RB7sOHQabKSfvJ9MVZvZocF+ixH7jU10VcLy5m9jIbpbIW94qF35h3U9Y
2jqbOs0lrR6s3FR7X834qbP2Sg8pS/sIrPPaeGH9xegfsADXdQ76nkUwHhIF/5J1wYBozpsKqCdM
Fo/Tl2/P3O38DgtPY9ZMShl9ZTS+BbTztdWFFpKRUsrIZ7HU5/tsnUQjaIVUY2gfpQWb/Y5k7KZ2
MqbIYKI1ClL4fZN5f/Pi/w4E+QnUQCYZDDqvcCgVuC0HFxPoQj37fhCezd1J4P2ETwiLM83q0Par
1TmzVPyBi3ghg0aNu/Rk+sGL5JGQJ/0KFiF2YOUM/JR6LewxaJ+OrjNMEBIL86DveP+2j5pk5nwi
cu4QpeJ/ZjwGM6cGGuBAZYz7kNnWecD5ekRULY9ZNlARYlPSxwYv2LEfqFlzWlh17Ti7aOwZVz/Q
uwSu8MEzHdbfhfm9xMZBtR0tlgWUxXYq0LcSO3icJ3oVPE3pSDE3J7+hiwoTmPEeU+YL8rEzI54m
uUAObK3Pqh+TJqRdFGzIBCm0kmI4MIR253LB6kU1ZnPvd7N97NJppThQFhfYihiBE7DjybIL26ng
IQuM6+TY9c6Fgos/1kDDLSZbUwDUYnPvph58zECjpr/iVufPht41kPsU2F+GEtrKGonwP2tHiXmv
s3kpLybM8ycPqbY+YxZAr1Bdf1JlPQEz7fzoTg08tvcsdOtir+sc0kMyl+MUCrkQi92x96t6Yjel
fdHdeni3qn3Sub5mtil2dqu+CRXpZjsr3JboQ0x+zUIPJNBzQrFdDHMHj1SMkU2AHthpbobHMg34
BWpT/NND0JwjdDpsjUh/nV+8GAbJw3hGRzexgyWg0zcdgfeYSK5mo611jDZZYO7JzRy7hVnAJoqI
A6PWdFZx8Rf6XcVcTDe5W0B9s7y43RaNX/K2zSbT3mJWoIx7nuxXjvX6lylgeWu4XOp9t3j6Ca1V
PbkL9PGMGPbRQpE8F4b5uhKy99RL9PvYtINn7M8DUZ9kwhzuDD0rSrM5S7P1TwwTIC9y7e2xmyPY
2ZS0PEBUmAsyyW1GHjqObgRvpfzecJQ1XdgBz2fIKhLrlt8MR2wWU8CqAwNTxj316KkpurWsBar0
4OXvc1nIr4Yyoau7FM4rza5sBdpS+RsbNDRPkaI6aMuyKiYjEtGDXSIJBAAOgE02bveS8Qe/tUXd
hKNy96gVtCUuBHVDfkSbsUwJQtCc4tFyll6UXlNgbLeTD8QMTQySFojITIfprAmslJPIt7On+n9+
zVa+91rkJ06q0Jdcsmu+u0aZzske3ATg95Y82hGEXct3kCveptc4mqmVzdId8Cis0Kk/70xiIse0
DLy7esk/oIvH+4U4MdE4rz0nsrsr++W5BlVlK1ZGQJmopzGW7neIUQ8Dr8aLLSdo39L12C+WhbGR
smxBQiRiXP9dz1GVFj8lVpB90I4tPqw0WAixGnk4dpF7NOE749ks6rdFZgc3LR9kkv7lkkOAAD5p
7CEjnMAagvdXM7VrLYbwqAhPjWwbJzCTshHsbgwPdF/1CGgE/PryVQ0yZ1cGfhsdlgO2w8sUGlz7
T6Zy8ttFkbbvUZ9RblgUNVFw7LGQHXNuCR4Jt/lppO39gdrkmi/NjAo8tipMg0FckG+4OnvleKhJ
M9/EAIZ+U5gCwISBPiEnB1w/Cru+9+Y5OLKVtnFgEUJfdOuFvef/ehR+XygBYuSAsH7gyIHQKjI+
BB7j0NPMCDhaF1Jgsn5v2CT41JAu1M8MSmxFN1rH2rdfrEAXNZmWov3Q2HPI70KSSsIi9exHnOWP
lDg4537FJUS2f+c3hrjDI8g2k8UyPbVWDrQ+iR4TtpQ7ii1tb4eTfqAJZHSCPSzI+aUdB+s7lpiA
bZ981JjV1n0zWsw3LVRn81gFndyJri7vyyDTO4dk0xWgoQjCmf+72vSOo+BkY3K6sORsXh3htV2o
VDI95aqw75Ys4uvqpNmRZGRxZhZkQyJtAuLAK9e9OsMtqyP6nScDT4Jsi0FdJ080X0MXux/MMcM5
j2fj0CgruwTJMEj0DsM9ANmyfhDxk19ztjC8I5IXc1/derq4nVx1X7NIIkofEBmfirS4LtWYh/R5
rF0rhJ62wSQdWLwG5dWUVZ1Kbrz8xa3ATtMkzVaBYo66/U1TcEB2x7GOEMsLj7g8W8IKOWezVBWQ
2Mm6dq3mD+GZpb29eLeyvg0nbivZ1jTpuheuF4WTrqgRo8EDNkdAsyGbz1PSwgJFvaqXGZYRC+lj
pa04ItIxOMbJ4DQnA1a307W3W0OjwVjRTdtW9njMBn4XTwvgIrCcueRm7AKcprCH0kwFa2NH9ygO
lchj4+5CkzkI4JEHq4+w7S6Cc6Gd4JcJSslQxRXJUFqDpfWTsLW8B5BA2XfDR/GXeEtxGovJM9jt
cNxVJv0g+4kk3L2Pi+wCrSoI+QYWD3Mp/ilSf/vIgoWcCDCGpAq6zcTTlk2Ep2epaFQHP1H8BoIw
GZkR1vADGtJf1sQI4oNVTIdeGEdblAXxverR4W6BE55IA4IOhQ1xk+B5ARXGSsBiCWJJwz44TcuH
QnLqCdQ6mV06g1BHGw2KisVmiGUPkIaucHhLJfXtQl4XLagVEQIukh+mRBRTxw8gZVWyPsY16wN8
006wPIuhT+S+67z+UzVmWdDVUM7pLtKYYLck4njoMEeM6hWYEmYbtx7NG48W7XOQ5UbwRBub3HtW
C461Ap+ypy/a/rMIAz9KN47URmNd2imMBe9JD3Nvkyeuc9tG80DzGqbvMAvSJTrgcK86NKBSrZ2D
bOlzPaCfaLsf0icugNrZg8VEzq5av9z1hs7eRWLnocMtQn5yH5/Gk6GaKQtds6eKFJ4WDjXJqX2x
57R9rDvwVNCPI+8T/r1XPiQImO5TL1z2SkAe6uRR8TKo90EUNNU9sG3BtY8e6bE5K8KfOlQiM8Qq
oiU3fUqVYzOlmfPEXpNoi2PGfr+BhEIH4ZZ7SBymEYFlZBqKpBHGbAqim6W4ISfqUGZdGT4zvhaz
mhAzKPhlU4WAcSpdL0fxwBWJvbdWULRSOpn9xlVEsgvuYBuvWXR3maVtFU8adItxGFJvMqONpdoa
PQSXFj1Zy1dX0k53cYEXfRFRtcOiEvFyj+8y6/Zd1MfzC6MaAX509rT68d1ePDL0ld6hcP2IaOOI
gNSXor8zCjO3aHrPJ/lOrrlu7p3GEsuBdQDuls1ioQ1u5wTWSrNBbBohH+agPyMjIgyW2i5vvJoW
sGZraLfQPH4DUjXXLZPZC8NuQLt57ZyIKoov182oNcfGJna8Iuh9jTJrvEtZJBY3MbhanDQYw05L
1pXunVWD472lK6G6cvnLxZEL0MSxm2tyw5EFZnSTJPzsm9yHWwU5ZoT9OPG6mJETeFsGQVnwtLo2
NQOjVzfWjlMnfWc8dKhUNJvyZe7ysX0DcOdl/Aaxx4MlUIcuyli8t5TPRmc6xEzrVCZDrG9YtM+C
vl+uW1vg+slbXXa1t5uikQiL4oO/KVPhTmc8Z1UPSc7xj1jAevuVeC+dpi7VoQfJbPyT0dDxyjKk
FT+pdtObSQxMqIId6h54S36GYTPcF5NVHc01TFKbtFFtjAaJHUFDrtZ+IDmvKGo5RZSVF0efNRPr
9ChxH3OG0S7tlIZLlUvdV+t1txzJMMk+Sqc/TeC53lUi8doQA44evgtDBfF3Rsv5dDbtyc5visEb
T0qimNIk1BVrFn3q8CQbcXRucByZV6zZ+kogERhg1yv6sWW5ALWnCCfh9nOHecnG/pZyXGgnxf61
CHdMbyoycNmdWdr0N8aznZ0dLOMNdJrEZUvGXVkVCIh0OBwrM8Poa7VxjkvGif/j7Lx2I8fSLf0q
jb4eYrgN3WDOuQgfIR+SUsq8IdLSe8+nn489N6nIhIQ6QKGq0WUYJDe3+f+1vnUOeo9kAiut8dt3
WUpKZBtP1wYi7paGsxW9GHNOpV3npCPfVco3EMAqIFo2ad/OTTzO7kvXoR1eGSOh8T4l+E9VWVqb
fPTNs1uU+dGK7PZrID3bgW8iLYG4El/YlTdDmY0i+LZQ76Y+70h0peJBvTguoj1FMeL5hj4ww71U
GByY2LEbMOOQ7NLWPppt9MzFF2UHnWKnEPeY/kZ69ccyMIfvBER1r3NCRTPE8pZ24xZyOPXQOoB7
s8guhF8e/aaSSLrSZkYRblZmcYrBcgBYTYKOYhtBL9lI2wWmNMggrPJqlvM30Vnt8In0iaDZxWMR
LzKPMCLDoxojN97Xg6lvao7i81kJZHAJhCMnX+G7sfD9k8tDtFFfVvfhRBYDOjJC+1aiM0j+yXOK
QNueXi01WGr77VVjtJ2moBk47q0Jld8HLBHJzwWHGUiL8OzEPiRZ61RR0x7RmErjGagaLALCOjoX
3uvCUw7XtaBdzTGukUBkT26CSL+ihBQTqJ3GAbIC0y+WcGuRw8FTMIORKbB0j21dPSUVfAVrEfh+
Krtaeb96zMHdHX7TAp681WN2MWhuIoW5FVNjUs4sTCe1Ti5ZrrvCRzW5rjvoVdfR0MmeTAWVh8fS
ZYdw6Ojzb1Ests+qjgCjlUHB4XUR2hwdDbEBxS6AH4KsnO9s/5st2W+IigLgmveepHV5VQqke+fW
XhSG7VRIuKQ1rU20fSQB3XYidfFcRzjAScsiaooMgTGTqsB913uol9O8OvZiEQaai5JmF5de+IuE
DOHeUq60s1vklhoVqCfcCjOwoPJOKTK2HMxc8cDS44RmK3aKnqdzp7wgpLNCu2KjZlirGzapyXQ9
tiyw92ZRU/VCaFRdOdlQfMLfMbJVyo3mJTVltU2irBSv7NuyY8TuhM6zFdhAXxBrN88l1vKQxouy
N2ZNR3IvAx8Klx26xzir/R8OqH5q6F15BSbbPxHaPFw7kcgg5fALNInGjaqRd7bYPmL6e5BCLeQE
DQcxml38BSieClN4AU6PPJ6jY7hDTN+MGx1agAHRUGnkY0rTgMWtGG4DgVH4Ks+8cEm8aLvZvbK1
hME1dHhXWsYC5rfC6tJ9A32AJlHumM9uvoCbgWBRWpRzlG0TupTZ2qsmcPk4LjnHpcwq67ivnJS0
ulqtQ/bOn6LO8e64Tfp6KHe7RWY6hXcOzS25kp1qwz0b7wYRMaEb1l2NTvdouDRmMZqPaA5BnqJ1
CyrLpGWhpk9KaPuTDHvxkHQJbfNhSSS4cWtVtzcmWSf5TUsJxv+e0eFj5pAO8yk8OoKtDhwxqThS
ayKlKXCi1Ig2HjbKIGWZYPwejCFSLDmIUp6CMXOuHacdjHhFeI2R3kwmZx7oVCFg+JF5v1w1meG8
sjMVxoNp0iZ9NSGK7pE6pZ86DHXDd0S5kM9Yz1X46rRsT/bo2MvhnMdTSPzL6KDlsady2tQlYSCk
3joaj45TPChAtRPOas6uG5sEHV5bgb3ias7iHv3Xwmx96Yw63nIoLs+MCb+/xqknn8geIYHc5NBw
jOiuOvS0reAV21Q7bVDIeXxavHL/yocjiZOzrLZgQDqCkQbDWatmzDVdJmmF9q3Vc0A6gWHMrHkF
TmVCD1UF0QKQUHj/nylsBMi1FfX4yfcwwJph9sMWLv9ZiQhySz9rUGi+2EIf/El6R9D3LS1+PpOt
OXVVcKVGztPrBJ19dhdXNuwHSlnsfdOhssEdtpI2njQTOB+FYzcGCi/LcvDUuRIPrtOgyYV+6dlb
chzs8YsHnvTWELw9uaFyPHzq8tZQ+Ybkq+YVVjaZ4VXJRkThqWiugrZyThQIwniNEmIpFtiaAadj
XeNIFDAn3ZVwtYyOlraFd8zjyEnW0mDFWFGDRY4YOvawxd41X1MCnl+DRpj1vpsqm9JLPREG1M1E
WeFNG9aI9/R1DjAPzp8V5vEmITd0xsDrN8Yn1J7+0XVqh8kQbJU6FzKvxocIv2cRr1PoRPjEkipw
rZ1oRVk/ZOE00LqAhIqJwEKCyiCoejAkqj9Sj+2vEWRJIpMn2CKGZV078F+8DVJlC0JFXDTiSwVa
3t50NbvmdQybZEKuIiIvBUHl5MNJeEuPqgilVVabArqIxzHaGayp28QDY5LuF7nTKSncfA6cv3aY
AoNNMHbWtxjX/Y3LKD0QzO20BPvNxXjWhkk9uBp8QOgtDhSAwmmssdfXFORt5Y31xprgyqV1haYW
VfXwjSZRGH53S/KGb3BJpxhPJemAO0kh00eFGTdJ+xDqjma6at083cP+EdaZGjn0+sFR+T6sfIOa
QOVnWOOIsCt7zPIH28Rduo2LuLhCQJBu+8p0DsGI7HSTFdSfutGCOeXkobMwJwMe81zfEETMXjqw
hqbZIqxTO0rpA5orOoEVXJy4y57a0U2S68R0hwKB+2z+8MJK/KBQA9G3MJQn+NeBD36p+GCszVwD
sgnGFlz4KrIzWsttqp9xcuoNlokOnFhuXJkYntnUURssjE2ZuiKHCZemkEB8kAvoeGTuf53HZtj2
UDo6DY4smCF3trkhT1WgzcWnSH+7w472bKdGaX81m7C+QRA+A10qiz3yBNJPaCPFCt3P1O2gjI00
+4uOug20QB3yPGLZbUEM1pxqyqbdWRUSdaqW7nBmBxcXz7DbUB2wyvYO3sGWXU1pTawCVe/a7jrX
aDenYkRXDvE/WBekZ6JhLo0peSA4enb3fcdW7di02rcObhGI8ildnEWU3kHIfB37aYQJmEOaihfl
dFmeZhBl2MEdU3acCeYgekAVXusHAFoDfjDduxzGvdCAVUOgdTkMJ7iKYU06X8625wl2HOeojbQX
EGbhGdbWsqOOXuvM6thwrCnj8N5tCSFcdT1awgSJdVLgmzNpQREVQiRlsy2dof2p06UPHlOeOdWO
C+eGIymxV7Ktnoso8PaRJVS1C6QIXYRcln7KxsZ7bLukfRK1F/4cgSqYXyzgDAvq3RU/kB0OqMwT
q79n0x6CJAlHBAmJVQ0s5CF4n5r/SuMVFE6NNgifjG4yPlMkms5eEGufoAkXvi3YPshf1z48uQef
w/rPyvQoFjEX2E/gsElDSpOhm+5SwOg3pddy80ATFImrus+CrS4rLclCrch/6uywqLeZwBi61iKd
royY9iIppKJ/GsM6/OqhwBI7NO5hdu+WJoYS38OVtaV2zKxmjuwjAtTHT+ApDes0abcb2fekgLnh
WllFDuo7ISCFzge9OrPzvBu8LmVJsGtFaFBmUyq7ypDgpkSrErOJ6yTUYtuR23ElSxrQANzI2KaX
x7q3RQ7oj/eYgrxXnCDpMy3pod/WdK+PTmbD+AcIdJ4lrZcTR1I7OwV0Pr+FZt1/cs3evcHRYEyU
MNyJLGwJJNQLxNB+IdWyGsqruaImVCCiYq26jXo6f6QFG2X/mZAbBCqIeGZaZmAGfSyXnol4DMzt
TIGMaR3CuYsgRhdGdTWSnlusaczTCgq7ZqAvSFAVcb6Wa9fQhtHnjbe98Pq7vmqdWxkV2aMNy9C/
M8aEfFrp9yOpyaXTemKTi7Jh3+eXXrGVUC9DUPtVdIi60voUarLqjjTpneapYfeC6TyVodh4ZMg4
HKVL6LkrfJADiBkDVL8gWvDg1zr6ZoWierZ0DeAm7s3vaZx6J2Qw1a82MtvrOHL1VZkGQbqXXk9A
koc5gnLdkEU/sqlZsK1qDnoCdwz71vFpbt02oR96nA3ZEl9NllnLazTPTXVQPXeMYguykRfmmLSK
0Y0qaMjSVl903xpHTPbN8AlPmmdSdudACsS9xnX8s3BZ/O8ynVHrpSsxF94PSzc6vkmHLqbCJMF7
ESTAkoLQzlcj64tg7d/kxAeLlQd47ND3c9TfcOxATY0/niPCGMcgDAkyLWeCg2d2mkfbjtHEDlPp
kXM+9cG5xmjWbbtJJKDE51CpO8QuRocklS3/aSQyg2tMMWYZX7nDbc/y8CCdebojPtgu78kbSj/n
eUBJdfACG+JDVEYY0JZ3B6AWpVKOk3nTYH8xzloCvMgPIiA4BLT7VHvlg6E9MMhGbAHOW/XMObJY
YoFj8PNW6IH0cHyrQJXqDJwSVjROBwN6R2mNsL34vScf0inxDVbZZf2LQUcwVGurLbGHUY6KxuBA
rRlctFTz0vnVhJxemxWzDxJGCnKUkabwUwBUrsRdXsz1hr46HnBKKaPzrIlEgwiOdCS+1l7jtBG8
QKAz5Yoly6uvLVpOL7Y/gvJoYUSkVEqKgEN+NhGTGsN0ABsx6gKPMwB4TpaWlZAW0mLHFC9ZVrdg
W6Y+DMwbjpEt0r0UtyZNdFXoBI8ExhGkcq6eDarxOGPpW1EbOrLfHXl4TWEfMpHj1Ajq0SAQz7WO
ynaSBnwIuxJosIBP7MfFdlz+BJWb7YPBKveq4sj907GWQdIR0HF0PElnsi+j7PsYKxlzuBfzpifq
3NmQ481oHLqKQmvYEb/2bR5wsB7SguPHbWQ4ZXEnpdFVuxppWLAWfa7To9GMpo39WufWTRIkCCZJ
48N4QmbPYWT8g8VUg23+1Ejy0z1ONqbNmKP9lT0EUHSjJK3uwFazlPtJOd4UdAxMb1W3QWU/pRgu
9SPuhSwNVoifjC3SNmSEJSQrBH/e8EInEBZD5JnI5KkYBWg5SkPepGy9nwV7kOxhjvPo0aZiy9mN
uvF3gjrY2rk6qB9EU8fFhmwF9yrnu/6M3XGGmYx/d8uBjGIRvUwxJiuLo8cISb3I7KuoCPgbUO5h
C5K64ALqbIy6vKW9FsE+DWdV2Z9s4UwH0AQat2xOSCHFPLXqnBjCb55Ux0aViXHXcAZCwiGUNd4V
zKd0RGkpZPNmbJzARvXiqacIFCCKqMjL01NE73ztIUzuys2QxbK+QU0bZZ/zEPXsF23bfUeIIaL3
te037bBOItPw70MDgxCddc0OAT9sIe3XAqSHY6wC+GPyBRMQTTJEXV5yRHxU3shRA7Wh12B99UiI
87EkkXxMyA+zkb03ZooXGaccivc3hvAT/6dXULeCVcakDFb3S8kbtQ98VnVLckFmiupGNSQhf+ot
CuC7uJOlwIRpOs6WdhTOuaAd5i0uBLKHHfpQ4F5aPTvX7gT5ADzF7NzkZKw4tIEmSh/eNqWeQ/8G
sOUT9a4Q/Rp9UDYhLpZ8nFCKQ1SBCcJJulPsIhk6MqHN9pk47yoAjmL4DXvmkj5iSmyfuktnla9L
XyBpZMMY5u5zQ5WKk3qZOeMPyufIWDl5TqgWKDeWCWVIIrHG/qfyuMO10BE1Cm/smqckDXO9zqgG
vU7MxbRDDTvM2IFN41PD5vo+nXuDLyusXuDo6ENVim6+rqyeY2kE7nVng10InrUwR4oZs0jsH5wx
NOY12lvyMQ0r92UmIiIIdlLOQDxGZn+wH45I4GJpP37KiyLw7zo8+jsiMwCmN8n82Anoe0tGcx90
z3pMRbj1+gl2KpFlVd4+sOzECJ6zLC9eZBXweeKCCT8zxbivzTQ4FFzSmShacsj1vTAsz8SMUPU9
FbV0RjCRaf0wcT4wjy3RGF8Kt3OjFwRGEMxGq05IkHZ9de4LX+ITqhKOROGgXyVB9Sd8yHhq2a9a
wVMLr8t9IJyU0xZfjvd16sd+7ymBSXkss6taLJJ7iqTpCxvY6UD5Fxelq+x2S1gzqETA/i0kMGQD
001mTfULRolofEzcdJjqVdFL/smlQkrRka3t95Ze9qLct0m9glEDOakrMdblWe1sZ07MGF4CzoLr
ufVU9NMHOHk9TiQ1nkTsFfTqktYu97Kb2YBC5Sv3YdTFNGXqCr6LZNOKjZauFzm+o63X+dC4t8RD
s+XGAUJnNyky9zMt5/Kh07KHsGFlfdNvefyGeZ17zlB/FvB9jOcBk7ixnnF8rUsmaX0UjqjhfxWO
0ZPHoPrwh8P+ND3WPbwISR6Gc00xu68PCoNyvwEyl6GN8pqkvHM9d8ANx0nLsH5Rf7IwdhuQFspz
ima62ArHwY8IFhNCNvbigfaqZaTBvTKgu5nRSNbD1pibyj0HcY2llD2Mv6bFCfgDdBfYqgjPnLHl
9znlTTmYBfpjl5mZPAXohIXPsX7jz5b7faalRFQzX8FzAHYDnUUCdxk/hUFwJrtCma6bORu8DWci
qb55OQbeNexkusRwf8yJzTDafHpNEAyAC+EEpFxAi+xRtQYxFRVdULiPNm3KQWZbC0xXR0/J4RwA
jAvNiQwXRq1jtlhRqOwGu0Fh0u4BmKq1ohv3hEbeTHYxu5OlQ25O7tcc4CxYq1BW+Y6mtI+BlSjY
0zgU+XPW1jUNj7ibApSVC7aT0y2Kvl3IBhWHbwdUBaRekH7pmMHGOzfxZHIl4i5qm505lY7xUoLd
cj6XnQeXsQ1Yd05Qt1DnVYL/TRGP8ukThIOUjTGb5zs5dmYyr7RCxvXTNO2Y58bE4gEkhss2H5Dz
ty4gFl7xawkAe37BLWAHkHTiLOweC1IDH+ndjgERCm7wC8B2lzxUlavBe6NU2KcGz5BdsYPeiTBP
y/tC3pMgg0BF09epJd84TAO6rNhC1cqdAjTYjhlwhKBBsXCTgiC+Kbug+Jn6rkcBQFj8GbuBvbPd
nlrT0v6eTsi7rfqljkb/Jy08t/g6sFAQGomum+2R4df1Uw6aAXI8NcCzb1WUBhIAQawf0p2/JkZY
YopjY4exj0xyMmtKJh2rQ5Z6Y4/mcEhns7yqw8FvnxD7jOq8QALqfStbkAWbsqsm0kQ6n3lEhzjm
H4krysJHWkySa5oJnlNlkFazJ6zC/kkyEQfR2G1DWktxt6s817mrdJ8cpZNU20rE5jcHWx9eepT5
yNHItamu7VmSU0VZDIHWzCe5w6dgmoioonkvipxDUMe34Y7KoLyjfUoqFJwAapjW/FAbyKw2OrOG
1zzIRm+fEFw5wW7yPTITVEw1Yg2SPSeKkMkDPAMUf1+O82tOEwyhqMjneMIGwdq+pidlL/BLdhir
Xlpu+USDzp2PAQbQhEPP5IJcY16sDqHV17SOpvKGdmReY8mxcvW9C+3y2TU6oQH3TIM1I7wx+Bfb
fOrv7bzurhHxOAcScwy8O4lEcJEPoAgmz/GWkn8O4tXL+/lFtWUExMochxcTP7RFhQl7qNlnDOGI
56oPbJYCQglz75EGE884M9zYYCLzLOyd5HJZeHKzWBSPgVdmBO4xxSGV7Ar21z5slBMKVKqLAYTs
dMt2a0aH4elSrRNUuPm+6OiCBmiQNXx09IWHzB6thO++r63PqCuLuKXaEFfUBeYZ4aQ6aOwGXCGe
zNB9QAEb3cxNlhaADdzeuO9ndyDQrPJs826sRGuemMswEXIKq7/UZN/cJ6ZR+p+csjOsBTkh62Po
S7mrMGKciNidbrWe6MkakX0zcbRqXnubHuyaSpz8QZWliJ5JY5ifK8Nh18ZZ0FkXLo/1gXTE6Lmh
i7NGB1taP+g9zOWJ7EzvKuvI1VnDPPXoQ8UEEWElJtngCuR+cs+6gDWJI4EytpFTeXSv4wxf467J
nBkLyxDxiY6nCmQeEGBN5ZfkOzJRSZIWNuEOoFC9IV6LlN2DROjS46A8JK1pO/Em4Ptkq5tZnfMY
D5wsN003D5zu1WTcl+5k4DPOloL29YycPNgPMU4dYpQ8q/8iwC4mT1MzJgEIOrOhLGENHjYZjFZU
kwNYU+PO6MnaNNeKOIPMWHW6pA9TuWSBALMvpT/1Z8wAwVz9csy667Et9uWEjRJbVDtStyzQreXT
pq/CvDUf4eXG5H/7Bq395ilSoPI+tW7RjzcIdYwy+OGx2Y79Hf0zPjA03yNy+b3boTcmYS3D0nvL
WW8mhkM7phekgCwAQRzIE8H6YE2cPm+p6bvzpitk8SWqRdHvY21UNJBEpXS3j1nIOux6IwahfO1k
SDjVgXZRGH4Oe82MdZjIDp3KncjRx1ntr3//63//9//9Pv6f4GdxX6QTUUb/An91jwikbf7r30L8
+19M68v/ffzxX//mGAKl0nIgurBr8ywqXPz971/PERlv/NP/SyVB1uK+Kr/6dltVG04+wz41U/Fi
S84TuP3waWOcJ5S7Mb2J00vt0rkfE/paEfKk93+N8/bHSIciN1kRHp5O21s6qG9/DN27yR5Y9z8n
ArnHRujSexV4Wtqt7LMp2xOkgh24SkK2FP/wypjyLUuajrIV1H6l315ZanpARmgML+wVk32dTcSy
2IjjHMcOrjFHfhc+gKv3rym8t7erAM4pV2hq5jDgHMLd314U2RSlJAe9NwEgQ3Pjqs4GHNlqK1vR
j6X1tBr4bJiay8YS95bEdwoI3/JSVmflUBYq6aZuSH0tzINNmTamiFV3bAoI2Fz0iQZx18kYl/3j
IDrfPQUZB5vr92/i4pUp01MghV3L01KjtPLct/cgeUCzFfTmeXJEjzypHL9Az+u3jTRBdSk2Na+T
lMHx/asu/9XfRq0S0hQErFDFZKBYQi+j+rdRW8xNElq+XTyCeiTEoszd7LpPcBZiI57bNeVgh/4y
ibPH0CWd44Nhav3l6ko7mtEq+Ysp3169QytbN41ZPPrF0J6TTFmPQbPIdOEjfnCpZcRf3qhyLakQ
5tme1ssQ+u1GG6kMGgK6eGxaTpY5wo81ZqJ61yXeuKsd031+/8Fevk4hNQMSvaFrMS6lefE6LYA9
1Yj94UzqJL6F0FvaLNQxAMtF+YGCP30jm+3x+1f984FyVYsCvhaSTbhlvr1LahzcKM23c5GwRV/N
hv0tbKhg0zUz5u//+FoMUypjriXgnl7OMYzNyqTE5p9pnatnNopwS7CjRUs1Cjfd+xf7y+PUSgvH
lULTaHUuRorGBG5Tul6CgRY7P/S6r9PixgEFJPGvcVgnVjKNxLR9/7riz3GjubBr8xaZRz21/LDf
xo1lIB6VXuqfUV+dSkPV6a5WsHgDai1EbDcg6qNhrr9mtnjRS0bPOmlacgZ8iBU1s62N8WHgPOfB
f7kHWfLkeb3+4CP+y2+0OXBShbYpOprmxW+swjIYGuAV50mTTLIKM5uyHH5pfZU35D5GaVG9vP9Y
LidcRrcjmacYZzwSppC3TyXktDy7oaHPkm8bYSD+gZaiAPpoG4KzgiJ10LZB9x77SbuLCMhdv/8D
/jLQmS8Fv4PqlrDVxUBPeoFNpAucs92N8pjqhkpSmfqIcfvug0tdruzMkXqRBDHPImgDl6He3mwQ
j37nZqV9BmjnbUp8tTvk95wJaefv87i8Ktn5rfC/qo0QPpSNokAcUM/Z4f17/nOutjzhWfwYkzs3
rYtVriXMBR3/aJ2NwZPwbkdXHMs0fcVNz06/AMXap+a0wSMbfXDlP183y5LLRV2XJZ3H8PYJePNQ
e1ap9RnJBx1QwxqdzUj9aefOiXVNU+ouRWu08zt7EYe45dX7N/7ny7ZYnlgahWBLgdri7eVZoVw8
A404y5idrIiHYgT6FM4bFTX9t/ev9ee3ZDuOSVCdlnz2tNreXovAaXI3Gtc/m8gZd2bjLQe60Noj
kW7XuTnG+/evJ/54qw7aSuUwyeBINkFJvb1ghuKid82MLl9giPKKcMNYHXo6npSGI9+qd3Y7mMeM
mBsgUlNAzJ0z2+o4EWo33zcgJ78ViO3VKteNurbmZHiNLFZxkEY1xvOyDONbL7S8u/d/9sVjsm1E
7XwQjm3yZyW8i7HYN1MHNVbkV3LO5wPQsPpQGJnY0JFLz0FofvQR/nk9ZUqb9wK716Nse3E9E90R
mehJRYvSI6Y2H3CvQxL1gf3TtQAx7u7ev8H/TGG/bRi4Q0RLpuuA9HKZAryLSbVHNFGgYqquaCa3
z542sr3WMl/boTkeIzWrV2PQCWFwI5qQMmuT/Uz7emNyiNlaUo4frOyXs9D//z0O2wZGJXBD7+Ib
FClQlU7CVEI0k2chwZ61+jHEpR/+8kv6cMc6HBfQj5nG+xzVDKRh8KiPmpQi96SIPH3+4AFdHHj+
84PQIblKMSfSWrn4KunXCTSTLa8kyNJ+DRUapYImrIkRasXmHRmSKImpzkI0Iq5xUjurM8xfaSmj
cNNnmnbj+7/oL2NEOJ7nWa4p3WW4vP2SPNMY2PmPLYoAO915sZgeAUxNe4oP6qcpqBq9f72LL3d5
ACwKwrNt5M7SlBdjMunIwOmodVxVYKNhB4NyGm5kYtPhrhTC/INb1fZ4W1PefiJis68/GKJymRou
hiibWZZ+nr9gI3axeW+6lNiYJmyuwjGdji05ddBBzfGTF9W37Pg1LK3wbgmv/ZEtDRvOwIrFqaJm
bpOeeiAvCcI4zZ1x5SCEggws3F9BD2UpsId45Yd29DgpxzlEKkUOklFmRDf79f2HePnSXM7NvDCI
kJo1hvrq25fWaICGHN3TY8lPJ/LGtiDYONEda6CzFmQWnN+/3sVaYruurT0Lf7Qp6Yh74uKzDmUd
OgDBjaPrer2J05MK9EizsQowvK3SbGIF/2BcLv/J31+T63IkZd1W3KcwhX3x5doYFCj4u+1Jt2Z5
cCh7k/sxAS1qdbO2rWrcAlwsPhgcF0s29+k6FocBYUtrwTleDE4i86YMzSehBK7j0j7MsKhZd3ZK
z+RQmWU97aB+GcZxbETZ0rVH3LCOO9o/H9y8+vOHeCbcEcmCarlsHS5ecG6i76kxfp2I9zGHa5pt
YXvO0JRnLN9217zqTth4ezuqfhsVQOrJgK214/Tk9JHVXLd0Xc1PlHctqiSghM3o86CWyBwUvWA3
b2OUfsm5Asvhb0yaa973RkPf3Ap0+0w8YVeb5xJya8gxtkIvB9UCkj3a6DZkm1ZOEWnR0VAK89jA
ByLdJ9MjjdMpLozlIBqZ0Wnosq4nxDFCYr/GLGUET2qAzvwcI7BP79lfwyQch3Hs5IoQCdjc74/Z
P74RDuiepRS8Gs500l4e8W9nEIlmj0wEdEp2k9MhTfzBXtFiBIkj5/IHhRX3g5e2DI63I5YL8oUI
/nB5c8vE89sFkwb/Nnlk2ckcxvYBYG75SDBq8MFV/ljS+MS4DGdryUfBSntxXyUIlxjReXZCsEGW
M5XDY60VaS26V0Q+l/JoZIAWCQEP8T6RWZKWWbN2win5YIN5OZPzQzhXWmhkBCUYT19MCmOigF4S
EXAKPD086yqNdjnZ1KecNL4eyvzCgYyK8sSRt/rgIfzl85CUpmzKBQ6Hi8tHLaDzFWUkyA3BXri2
8zy6y2AZbYdlFI4YO45ofhzCIgkhTinJ3L8/tP7ypjnUKMYV23qt/rPE/Pamw6yR85ShpgxygewV
TWj2w4iy6J+PYImwzWSZRMdr2hd7hX4oOoc0ct70jD0RvOlo3yjXn6xdEA/BC3J+EgDev7O/fDS8
UQdWInsm4DEXgytuwrEMszA8NZpYHN03VzgIkdV3qMssSSbG+5f722CGwSxMVOD8wXB++83UZjK1
tMTC02CnLKNjUjO/+Uwe45jsQD0QlZKWcDamuLwOfFoEk9uKO7Ouvr//Q/7YFTCYKZFTd3LspQx8
uS3p9YiCoA6yExhVSb766IzuCbPOmLxqAkvnVUVulfoyNij31pygZLSxCyrGq9m1jOBH4oxmeed3
EuQquJZ6to0V7Q1LbWrhBVKtCvaS8SmO5qG8nZEl9XeVcLD7eyago2ad+Z2nDkWua1Q4yGoBdL5/
g3+s4CymilI7W0+2wkpfHP0hRRIiLanGuCjWfy7E2H3b9yBeEQ8RAPj+xS7rP6yjPE3+sNARU1m5
PHigbMjdiEUCcl6q8l0IW+g7Pk9Q2Yk72QcmNYcjKSGc806iHaiWdK7+qSSSJ73mX80fJYIYf+24
TXRDarYodwT5yu8xe1jxwRD8y4jnTEbd3eELsykDXozAqTAx9jbRCR7mrBBrk1erA6d5tmbpFjct
nY1f7z+dv8ybNk+Fx8IRUMnLMT/asaTebiSnYfL6DdlCFrJYJzrFTGO7UsnmulEBWYdlED+/f+U/
BgGh4AqWKtM2CxSdl7f32qSCZKYqYhzaRM1i5ZFBhvqzi64ypN4371/sL5MkG3yLwxc2P0V59e3F
lIUjQJQVUXrKHY8tJsu1mJL/wSLEPEX7yNHS5mB1sZsfSHnoI1zPp2ZOKGmickZAagqDIE/AStAU
OlKHJsRwfppt37/Bv71HtmambTJfLhXrtzc4I87xWl3EJxKFUmp4sti3cIc3ocvlswbnKh4pvQ7k
POzfv/Kfe2P6Dss8zYBlfRAXHzNCdjV0XpKcWlcXzl1oUAPakowSPspA0tkdiWsk36IY/X8+dJe9
1LLec8rHvPP2lutSq6k2/PhUkvGyTYbSWE1I2q/HMbZ/juTQEYcRFBhbKLiWH6z5fwzepVpOhd6k
W0hVTS2v47dFF/14ELndLE82Trp1wT/1MEsfHmBsZh8cr/54vpxwaEkKeoHcJJ/o20tZCDtyikTy
RKazxIZHsJOD7nwV2M24neDv0fc1s386EfFQl6uyCiHyZ9/69qJ1imZ/MpVzSgF4XHHMAmVFMNAq
n9to39IA+eB5/rn2siRw0LFdimimzdLw9oLSyQjQSTKLJQ//APZIEsTj+Fdlk0VAhMm0yqOMuy9z
CO4hdg/sjnJXjIBr/uFoXpYm4VB7oFPAsLoYVNqOE+0Hvj41beXtmxZ5J2yKfKNrR62Q65pPOSa1
D+7+j493uSjr1PL9cEnv4mlHPlzM0fTVKW1iO0TB280oZgb26yuPrfsJyiFIasfKnEONfvWf7uy4
Ov1KdhqS7Q9z8dtHr01RM7vHFtgluvEvtUOCAAiQorhFmJUAyggaDAf//DHTBLKZI+nkUZ97e83Z
IMcxC3o2c0SH4Uqp4q1vFN6dS+LJPlh4b6his/iDUf2Xr9ZbdpK0u7QUvN2Lqwq6HEPQ6tNkZsoE
SdU00J0Cn4qsCBHTvn+Py1B5cwRbnitMSD4hFnOWn7dXy1Kniw0j1yddMjO0oZOv6dyLXRROXxVE
w9P7l/vbzXEOYLvIxoMF/WLkdtjZIghQCmrElK1bGRGWZyJqyUEUfHDk+Nt4XWqrSrJdZqd8sTGv
RDXMmi7LKe2IijBV5x0MkN273MnVsUX3/txGQmwoX0JH/H+cnUeP3Ea3hn8RAeaw7Rw0Y0lWsLQh
HJnJYjHz19+n5m7U7EYT89kLLwZGNcmqUye84flTGg8f0yc6UXNRcC4HGRL9A0Rk4+Biob5e+ECc
Z1FtkccZ5aaGWxLugwQs2h6/DR2DXQx8bawiomAK6H+1lotQfwhtf8P/myKUidbepB/mEuGJr0As
QnMFE/BoE3iIKRDd6LESxm83QdiGYSQTGMGzDxKxBwGKXIZXnMqUkmaKM23l/dwlOmw6BZ9gw1E2
Bd6ihplB4ot6ilAYL9r2H0wd5RFWavH6/Cs8+gi+qxu+C1aRnbDY2nbrj7WuS/vSVnX7Oy5LxbVt
kXhKmtleiY33S9G9MCyalKTwJDiLB8KewNGQpvBIUHt9G8atue9qG8HnpLdWAqHatrcHVjVKdKjH
vuHeA1+yyGkklEAP/L4P5ipCC9kzk/YbKPH+EJKB74HTh7vJEpBkdJRZnr/U+4ue5T0G5GCPgCa/
7fxfcgoLxSWEJ8rgMsX+/CEX9ksmULulxRZiRw/20IyREXi+5v1JZk3gRR57lMzYX6SNKDJiCjgp
0QpadZ/1eUTLzBssTBq98tWp8Fpuhh4WdqX9/Xzh+32qcid2jppIKrDR7blo/EHUNZCgi5sWrv0i
7AaVdDST6+zb84Ue7R9VzauiijbCEk/Ra05fTxbxIkYk4oJ/t/iQuPFXqfNqn6/0aPvwGm3VteUD
LuvMLG71ZDIj/yJiqQFjc1ssKROZXo1hQDcuK+v+U5Z7xY+h09N/He7GT89/wKN3qpIIGjSuSRGw
uAGoXYWmFZN7QT5q/i1EIxA3I+r998cY6jXSQ5+TwrRmiTjqU8/WPIQTLk6cpj3ypm3tHzPai++O
MqzD/Qkmj6YzQ5LbPUL7dvZn4eFuCdb0p2fP5RU+kaSG0/95/uYeHAOSXd81Qf+pf9Qm+uXoeXZs
A6IOnMsoJm0f6kZxoMc9bvu+xmEbABo5NtbLDqPSlW/2aGVSP0KO61l8PPX3X1ZmzqMw4sQceOPF
D3ST0l1QtlA9uE/RrU294oi2X7cDWLY2fHpwMuhNMv5iIAkCY3kyqqSHVBp33iUOSrhYGtOtqc2z
XTf4yfH5+72/BUm3ApieBBudhsrivohTrX8jX14gEDPGCqdkOBU2TRX6xAiuaNgFPl/wQSzlsXwG
RNy7/Lt8rRrKVEKkhBcjQlC5d86dEyBwkljYKA6V3Hlofzxf8tEzegQZg63KLnKs2y9J3TDUiLNZ
l6BHaDsCRXu1TQgMulfZCM1kwUq4efT5wDnQpnSpQcHQ3K6HLPasT1ZtXSzbBGLAL0KJbMaVZPDf
H6uZylLsWnSk7tsaSTuNtdB76zJXTvDd6ON+5ztjtXLaH50E9D4cmkKEFG85YzMbAyVAJFguokZC
uQ4K7RuGAOUu6isQ7k5jNlvkGH8mXvhO3CaBhT6E5fk+YD8buN8iR0PDPsOlj0TdAPxbbuDCut+a
KvhuGgCt7RFyhFRl2bu3i0k6iGamKhIsVwXzXw9+1Xqx6DN6oDSsjm2URTs7qMIvHcokuxqCZrKS
GT7YnyaSiHTuAz4k4KPbBZEogMU9UGT2bWNjcp30Z7M0wzPuRIzanebr8+e7Q1+ot4raKwUlasBA
/hbnQU/l5CRBZ11Q9mm3TpSicwPecJcMA9yEkdxg0ycWqhu97VEq9PKlUkyfgdkv+g5xM6y88AfX
s0mDgSERlxfHc/GVR9wWp8odrAu+tg1Tcx+D9w2YFHiqLuaQJzkE4tBAZjjVwLE++26aH56/kgcn
lppTIVEQzwFVp77QL5/cDmc/TDpp4oczhMeEafplrGWzj+sqWnnYB/HPMkCvMnL0Ab6Yi6sTDUEL
ldLOvKSFr19hmiCL2nXutyqdk38nL51eWqvXV6L8gzcMchwAABWBirqLoNsGjtd7o2NfSh01X2TF
g27GHAIhl01eYyu76dEVfI1atG+2CLR7V88e4m7lydW5WSTx3KfgeBzmYZzlxWdGfzJFuY8CaMJy
8UfSDOGnuY/N+f2nCdyMQ7tVjelRmrn9llU+IMNXGdbFCD3mLh2ippVoTOj50PKskknv+/dOQPQF
qcLXJFTdrodN8YCDLNMvqRnFP6NmuxdM5LXXCv7Byt35YJuqQb+pqntSySUyFAm/SJN2bl90Ordb
FF9H3CtbRJQjM0bA/PlzPYhKJB9AcFQJAoJefc5fzkSQpXNvCW7NArT6l6CnqttAAsRqycLIAa/X
wA9XlnzwfGxOaiwOIXfacptCi0m5znzzAoFL/yArR9Dsa5Dwc9E4ff50D04ErUyH7vT/jx4Wu6RJ
cHYL0xCvJ0NhdBzkN4ZNhDX4DvocPG+rH39o1uAeBoQNKDEn5/PzH/AgDkCU8xm2cRqAYC6C8JTk
XpmEAn5lPMwaHHlLQd9QvkF7wxwNRIpA7mRb2Fl+vXJCHrR0ibbwnEBeUxRR0d5+WojMdVNXcU4a
5HgTXMEQtTndxYJpxkAbBy/NR6QvibPXwTTSbe/j5+3Psf+v3Xru/vl7eBAVGKVS4gJ1ZmO/0U9+
2WbZqOlU1Xp2nbXM+JedUWxFnjrvT+Z/XWXZSe2RI+qQyM+ujp6GOzMYbbw/kIZu/aL65jnB5zkR
8tIl5RqY+9Fn5mLxOElMuOCC3L5quwTIGcBcvw7wwuzrJNFy+BJEjvE7Q8v8ZzvqaAF6Ru6NK0nb
g7Okhj+0SyjkEdxa3DNpq5ku6pTpFR0IefLLxjymqYFxRZSs3d9vg6RFZPf9t0zX9+AILROYduBv
FnYXV0/mNo4qoFqx7kmKApOLTnStOGPh14WHCK9IzH3HEqz3qa5hHc/4R0MrWrnO70MXuEmmP6pn
bxImF9c5SU82h1NRXFPy/hqfUDklW52c79MknOG3ri3XqD73b1tBtwmWsDUUnn0RTqBGRY6upfjS
xmNxLHM92ddO0ew8017LVe53lOUEtGcUGQscdbD4sPi0tlgNwW1L3br5MzaSEjlPjiiyPmUL8Tw2
i50+BUgnPj+oDx5RAQm5wcHzQJ9ZBI3eFV2KmWx4GVGlk9yksnjpkristiLLGNk/X+2+5qBTwziY
vWvArl2uZkFcxXsEdC3qtv5rjh7aPhQdhjE4fSOhO3VduzWFAqvT7g7/fr74/f5hnKcYCTyvR3dh
EZsr6B3egAnlxUkKOnx5N22kI3qI9m6wyaOkXkkh7mOgqm6Y9NNi5Da4ozdaBRp2OPNc2rCmierk
5nEAxbJ//lT3H5Cr1aUxrPJAGEyLUzF4Jjq+GJlfJpLqj1Xjz68aRPJL3pbBWknzaC2uNZ22Da1u
MvvbsOclXi7AO00XhIYUsKNAixoJcMjK2Vpz9sFSFE4KMs9hAuu1yL9S7OzbAVHxy9R5yZ8YbuUf
y1TLd9o8pyub8vFSSOoxCQR3uoxz2HIIHcWrHh5GNX5EVqQ8mZVd7tEWX8M/P9iC8CQU5IQkVg09
b1+g3/QY9gXFcOmR/Dr6EgntIhnAfFSoBM5D26082hsV4jaGO4zNFSDHY2iP9OPtgtCJ9Xhww/6C
qWCB46bvJOcpHsPfK7t2fugyNI5RPPXpRha0TtyIe2wnCnM4mTmOM4RygR8tzrvP9+x9sHMIOFQu
gJHowS07YYXEIM5Msb1C8ABpDXOK9l4XZpcYQRnUOMYjAqHvZHzRdIBACHqZRrEK58uEvivsocxR
57xYqPj+oYFo/jbWMfKZSEIcjAbHuufP+GBXqdQAAAFcL5ews3jzwYi+TpF0lwax6EuJKPKZHv98
8rzGOP4PS0GIAbhArc2U7napxOjGPs6N9oJYV065HYVnS4vsQ0xhtjJee/RUhBlbtVFUb3Gxn7Dh
7lC/StvL2CfNR18zgiMJr/GFRoe/8gIfbBKPRjSNE2oiz1kOPROUNoRee+1Fr0dk5zUZnAYPW1Uv
TocXWU8IVs3V+0tqGm58LXJoUC5UnLevMgoa6XuFLi/VMAM32aF5EgJFy/FuLPCojlFcxgVtjI+M
7hHEqgIrD/9BnUU0KyPfB5GC3It72QCUSGdikQ90XY7XsazAgKPyO31q8TyIz6WsUaSjyNEQQu3s
MN++eyP5FoFJgZpYd3k9e81Eo2G2m4tnFeNxwnvrkKAEc7I11JOeL/Xo+dQrpgwNyC6DxbWFNdeY
YR5Fdq5Ud0I9+Keck3AP7m5Cx0DrD8+Xu088HKZe3I4MpZigL9G0ZtdTNsaOvAScfCT5oblPmGac
RFl9wmQoOTXKrwuNn2blbD58TtIACmCaCHfACxQLy0nDofcyNk7yBXmP/I/BdaIdEgxKW1HI/fMH
fVAF0qFWp4bMF0jA8opJSTNE3Yr+4sDCAoCWZriV51iKbaehRWumkdiURFPioy9ZzCMFUxH9lUkt
+zkaWXN+/mvuwwVnCWqR6reCVFuGi3hC1RxNmpm+Wz1EO5zY5tegz+rpqDdGtban7j+yOrmoOCh6
rdpbt4e3j2U62XmtX4y6ws8szRCD32FXZ32dEBL/ErjobmM9lWY72WViBfF4H64YC7xNs4mL3LeL
AwvUyJjQV9IvzEjqrdek4qcxyOTfqtSQlgmUX7DTpv6f737BQNFJqGmtwKda4ixTBFttZ8CaNzJQ
lrPT1v+tLMxm50dNsbKTH3xLGpwAl2hVkQEuIUR+49Sx7dCcGqrM+ll643RGOQUFQh0FvudPpd7V
bdYCX11xtGz65zof8/ZDRtyRSlh/ukQgpg+MVR30m0vnlIP+O2F8CzCg0cDApGJEakKUK2fowZN6
wN/5nNwFVAuLS8BHk7dQzNILKVN1bChFNgPmJBuk5dYStAdLgR5iGgJAChrecqjU6JpF7pnVFwEY
fm8EU/57gUcSNqgyWQmBDzYoTSHmgjSnKBmW8zJJ+wd76JGnQh4VeP+oNRcw7wUW9khFfy8EB/kq
OS7Vu68y5q1IKxjUl5DbffUOfukFgY9NpjjGAdLCIwT4UuRNHsm1N8+7FsG8v0Ugh/ydZFuwzuBl
XMsmpVdEqsWaLcaEOrbY5aUIBlEc51oPikMdZ0g7Fm6HE0pF13cl2D16weCz1NBV6TssMZz0BUUP
qbu4zBmeqWHt/JmgGb3xO/iApiv+KbVgDQJxf7vwmKhJAH9QN+lykmaMyoIoCIuLrK3mxZ0bcWhH
s4CEVRfHQWvWNASW6wE3Vl09xaqiqecvsxKjQ1PXHX37PBl5FSFRb2FlicltHHWvaavnXblRIyp9
ZQct44FaltGCGpsrwaBljatXVRnDl7bOmF01/UlMqNVuC0u6KGJ3aMeWkQERrnD8XcwAfz/447B/
HpHurlU2P2KPNKDAmhASlqhgWWPFOxeRecZAqKWZW4/l8EU64JcOwZzU+scR2073EGpBGB4E2iH4
Z+Uii14GQY99H6NQn6zk4ncNOn4TDRtLwWfhQkGXvD1YceRGgFjFdM5F7WyqKJLXkcnq1oE2A5Qi
xu0GhuvWx1eKHl4WHQU+a+8tadWP4KpVKRxMJTAqtz/C4IbXEtgk5wGYzt7zWRBH8fHiee3fOo7G
Kynq8o5Xy9FYp/RQfHrS1NvlYnvC5Kgw+3PsDqP8mBVBDjspnrADPzRsk9TboGCb4d6M9VsyMfLE
GmFlO6pH+vV64jcAG6M1wSHXQf4tridk6xOcNOz+jE+e+Z87T/m3XMb5q2zifuVxlz0klqIByc4D
5UCDc8lJnbH705vB6VDKKz0cJ+pm71KArVwN98eaVgvzQ5VHEMCWOWNQOCWT+KE/972YXmQOrRe9
Cqxp8lHf+EjcbZ6fpgcfUWmvcMmqUpy+5+1HDFL4maUxd2eLrzd86bOKfLwrrGkssDws3PwCxc0M
sUnEvXgT5a2tr0wOlrGakTzZEqkMxGbAcPpiG7ki85Aej5ozmyzFqCC1yyk/QK+DTJLVHvJXpZZ0
+FAWFkbea8pKd4QztTyPzhVFe4ZER72gX67Ergx6D2f2+YwbV2QGp15S2GcbHxOo/ICmtvSvPrM/
/Wtpo5dHO91vRTBs5az3/o8OuxXjdZh93zrmrploPzRU9sTB6tFA32s68gXHBoJZJLfRSLvg7ziU
af7R6FIPg45KEaF++gF2zJ8b/MsR00xipDjf+4VBlXBNGMxnOCbLFMpOggS8b8TsK6m/lHGHH3SL
s02j5bAp+r68dp7ZHiwj0Vay1PsDY4HHVXA8IoSq4m/fbGbhXD26U3jWdZCkKbXXNnan4tu7H49V
mAzbFHXsnsX3k1gHV6bdhWeM68x0EzWdEoyy+4GuYecI/+i7gMP33piZNljSIvr9vesDKIG/QZoB
bhYPlNunjL2qHKFYBefZC+GGEqnkpuuZOc1xFv6JR2C0y6K8CxDscts1fvp9tEDWhnKG1h1UQtLJ
28WR5RPI28zBeewNTIJ0p/iQ1n7xsTdQfax9Vn3+sA/WoxGDKJ/i/cBeUH//5bAEKN32cTp65yar
MTauLKvH8VRCLmuERgHQRPVK9vjgZkU0h4SDMkRhGpaXmuuGJOB16Z2juVVUECzP54ryQ5+YkXt1
aCFhWccVgwzANElC8jwlsFUHIy5esibIy5Xj9OgVgC2nQc3pVNpKt69A5ugBMKTnFeBDcdGi8QuS
4fU+7PXspRBaspLtPFiOCYkLcQxgq6Ic3C43lKnXYgHlnKMxRRanhRhSRZO7NyJj3Ew604XnX/g+
vwPoRtOC8t1U3cXFfTDavEusaaJLV+FnsJmFiScpNHjjT7cKyw9177gYfU12/xUZeKyJAjxLytPz
33B/I3AbsD6ERVQu7gJH4TJIDq0GfNZoVKeuwbI9S+IcpwaaJGWEzGFOuHvnOJceKuNc1B/5ryo3
VTT7ZWsXDLloEgzRBUm9YFcwMz0GlVceIPavqVvcJy0spcoTVZ8wA1t8U0un74xxTHTBUVwzDyhR
RtXe0eFp7vu8Cd4LduXJ6FuqAh7FETXHuX0yQ2QCQyMTg2ZPa84YXmqbsnCzH3gbrzUmHp1WQEG0
l+h3sWOdxekQoYWJqNHh2+Y488HKcPEsXfzKhIGGuBwGe5uOyKOiKYepOUwkbHiD+PB8+zx4vdw4
lNUUCAoGu3jeMNciXfRBcG67rjoMg/PJn+b0QwgC5f2xgIyB5IXAz9tdtnySPHBmBxmbc8/7OPpF
qYuNtDBI2JZ9Lrd5VCTvFJ0k6qDbw6VK95cinmrz9mMms41A/6ChnTYa5guIBwdmvlGfYJS1K7oS
Dz6mauDRZmIGrg7jYp+a0VAYEWYK51k09AnqutH/DUVt/OH2Gf4oNbzpiz21I0bPU6e/zLaWfscO
0F4JSfch8I1CxiYGmkV5o0LWLydTVHNrQVuuz6PQfBq1LbpZMste/ErKs0GFf3y+f95UXm+LCihr
pCwUUoyKqbJvF6xanA7xMRHnAPsaJEvcvNCqC8LknvtlxpOCB7bCApVypU1zbAO71j6PuKLUH5xB
z+r/wlqbnIubTJr7ecAhFQMb2RTWn17auRH2PIMVJ1s77JLiPJqT6A6BMZSoNCcSM6NNapqYeeI+
iLvvZmScqyebKYoC63sceDj4HA1ZN/HBsbMevD5cCvOHjm3c32hs4bPooxXu7fMhjbKPflkV3SYJ
Zantn7+i+wiNjDG7gqsCwgXp5e0bKq3K5EXw+5NGhMdgnD8zMR1PDEaKQzOB59XHcFzJPe6PNam6
0vCj56mmUIs1Nc3G7drN0HLFzXGXSDyc9dJx8biiCfnexwMuRVoF8YJKj+H34vHSqShjrcjPYz2Z
32wsLKJdm/nNuA09sxuPoh/BKM+SeLqy8n05xkwfwg6TSs42+NXblYsgKqTEOePsogA0wlmPdNAn
WoSLC82Q7ODbCeaRdY+B60yMW4mc95+VChCqAo0dGmd0QW9Xh/VVS66t8ez0hYU8N1xCOgnjvqez
81Lm/vypVETs5y/7wXcNGEkwWaP5CmN0cWV0QKWZuWNG7ZljXJ/6EtrgSTerGIXs5v13IRJrnoX6
ppp6M++6fcIkwgJiMpr+rNe6s3cbTMNJcILNnFprfaq7l/kGCjPRBvAoCxh23S7lodw8jVXcngVY
S+w083qP2d/wOka6cSnTPMNSNVvDlN69TIU9offDdAuUGGP9xaLUlfZQJc25DSO072mHOa9ePQUC
/TQRfX3+5dR2uImTKCyRkYNWAlDK51s8YTKl+G7iznLumiHYj8y3XotBBJsIibL9BHNxN2Vkj35X
Kqfu2l65fe/vJ1V4KSSFatnjHrC4n7IEWBSeR/W5siCsI4sfHO1yyFGdnmX8G6rG+XZi7mTzC3AV
32FIXJt4i7wb3E5yDv6Pbj7zA3byUrMmCypslH1DnovZQoWi7RzsD3AD3+RI2n55/s7vLkO1llIP
sZgM03NbRMHOMdHYRIn37EwWSNYS58x0U7YomR6IKM7BjuvQWDmhj9YEU06mw1AN8ellWLBR2JBu
WJ/rxhHxSRRGPH51pYardUVb6LMHbf69gx/1Tm1GlUQiNSpeqqaGXj5qWefUNPa66l8XDtXWnSP3
69Sh8fH8ld43lFmL5IKNTG5F5r14pyJNQtcpOnnW+MJpx3RWlHm0zWXb0LLVwsk4kRAExd4XIvhK
oi6cfZwlZvNZw8U0TDeNVVftSix+8NJJLIFcgXpXXdbFj0JVpG2xti7OKeZu34Ek9j+p72NtA2yv
P9KXipr3f2aa2BSaSpdInevb2CHK2fG0yirOXV7UDdPp0Uh2MQ5t88/QzuxvVot15EqOaaozehtD
YLvQfoQ0YbGll8WJng1W4tAmO88AOwpvM3NwErF1cC2cEDFRbTIzzsUUXywLv6JPrlumw6HGpc15
nWoTMZvWmYbqbwOnHWsrHKON3twWUxx+OpcuSJBEetDthzgI0JzDB2xwNrHAtuyL7o2jPNWzK9rj
8x314NspQVxyCN8FdLScUMSV1XjlWOegcqvkVGqOeco0Oe5N4XwVfpyuTB9Uabp4h7SLKVmV1jcF
5SIOiqKoDJGkzVlnvnfJxra5lt601kd8k0RdLAO9D/AEVxo39bLXLuMAha25Hs5Yr/TemQq3RIpF
x2LkUPseQ+5QA8vv7kYNp4QvNXqpxiUiV0NO2srL7Ec2YzfyEafoIfxGeyaIf0ttPOCmnROUlrnH
UDDC7y8jU1a+raPAmA3zTPfsDCMxHT6ojzL8VOfW3kmysD2Csk+0E5RROm6lLGuYgEAOzFMi7N7A
DFp4ziab88n7hKytjkJOmAfzz7bCqRYnTKy9/io1Q4/3RWja4jUOjCTZ5wh2DNukwRlol/v1PH7L
bRvJl8Q0+//woCim17k02u6aT7FmIVNrxbNBfh6XpXaRQY3c0MYwkdXINuA6nOAVycPQpx85YUX0
fJPdX/UMPsgVlfYyhOkloAMsC7+BIuDcIqY7nhphjjh1R3GSb6HMNP8+X+0uMQUkDOSAXBh1OLbB
IrGAQR5NAUPr8+jmXh3v0BS364/41XvesZzGJPu3raO0M3Y+xmXePhkxWPn8/Cc8eGBg2RA+YSrT
WVjGJ22QOXDkqaa3MJbfLSgV3yXGM1ifYq/yPyylThITH5gcyxsvKAtvcpNSnltkoY3vM4SJ4YeW
kaH+N6LTZX96vtx9qsirhZtIS/FNX3DRwx66OhUAAdwzlnDNSyFxhIPhes4N2b1gvJpvQA86K5H3
wZqqcUxZT9yFzLUIGnYKRhVnKqxh5VR2O7NrTbl1Nbv42keNtkWcpvs9DrC+ef6odx9RUcfAPihK
DtYxy2KetMZlcOy5ANlK+8XD9PqSMK3G1LJdu9fvovDbUugIQqxV3LzFlpVpHDYIaLinJtbqP+0m
mOUer83so4kYyrmw5n7lRD5ckKCvhN5pxi9hklYVN/TpNffk2vNfIWrXLwOWXTvDn/8pTD35+vxN
3qe/SAgS8GGE8A2BAqhr4Ze+CO40Mx6Tnn2qdC37ZHSO/sPuSCb2aVa6MfLJZYVZcjq04dnUvNbY
6CGiUTv8Z839859yVwhYjHdotQEPhYTDVX77S3Q/bCK/8czT0OO2+682xVPj7QvfH9L2gxidNFJ6
ZLn+OqeAXLZuDejvkGZWMXx//kPud1dA0Yyqhpp1efB+bn9I0DUMMBM8V4e5iTaRFetH02nKYw+W
5vzupSgflXMP21kHHXu7FP63eNkL7EBxvfUr2jZxbrm/mzJyx++kaX7w5fl6dwEYFSUl/QNCk/kL
e+x2vZSZ8TTqWnd0U3fYN4Ub/zW1OErR+pHH2BbQtf02utq2SHbPV74fkXKE8BMAaoGSiHE38sjL
2ZdI3LTH2Gswb0NU5HOC5e9Vs0Kx5xWJHRxXFH4MrwXobHhIJlbzh6bRk7PbVbjJ2eiHAkwodujT
IeZViOqco+xMYRbUWJ72nfPJEUN01gecDvNQmq+2kXorAe/udKqnwN4KAjhsd0ahty8wAa4S2Zge
HnlP7jWu6/qcV3q6TbGBOGBrtqYaewf4JwECE4KoKrU40IRlqCMZcMtBpIC6bDsWB9TcY0boVtjl
yE3Oc21Gv48ojXYX6YVZ9FsH0j4nUwDO88HHpkP/Eoyxrx0x16TVttEQU7LXKru3TPQmp+M3Ej6Q
UqDMAmq8iJEaGsFOO3by2ODRcDGaydxIGctNUyfVNh605C+3MK29Pg/Wy1iFFJnoPOzaOsXfVqTp
0eh0f2fYEY5UcZx+wobbPjSOU++aucrOqPlnH/AgxAoUreSvQSvMQyATZ5sTHM8ibtyNg7nqAciI
dsI0eFrZuXdxST0d17cPZgnBtaUMGUJ/CAhVmjwWkVfuoFflH95cwyshzV2Yde3LiGbUTm+79gPD
sPi9IUItT7sJ8R01gF9eQJk0kCUe4+ZYVBOQ0zrxj7Gs523vWmt11H10AFzKVMAiZaEUWBJODTh+
o3Ct9FwXeiD7nZGlXngYHDmmB2uuwurVN93U+hlGcTn/OUvaf/rKy75LKGAhcbosZj8kMmC0FufL
yQY9lyU/IcvHaxxVzRb30ObFGYr60rgcdK2d59Pz2PRwUR4YUpcK+Etx8QEBV+m7UXYOpNn2yVa2
KI2jLO5W3knHY2T+OzPNIs22ZWbLZk1p/O66QQiI3aXGI6B+yRVvH3kapDArQw9P2oAWWOd44Lt7
L9vTZ8pW3u79UnQSmeHRxHEJKEuJkJhixk2KKThVjZufaCGan1DQ8LYzdrwrt/ldoOSSofFNoaf6
+/Sib58qmnBB1r0wOI1ZEh30ApE4vzfdK3yAbzIzs/eOd1iOXjMzNJIjNQ+9XS4bK8yW8OE95RDl
9zpq6tscMbWTFmOVpQkEip9vGWvxKpmhgygg430bX1CfLLJt+ph6aFuD9sEGJlKADq3q4UOB4Ux2
iLver2kfFh6CvLTTIrmRni7KP/D8HfRjhkuke/UHW0ddFn8ShGZhLOoH8uhu/iEoSv+jpMSqNZ0d
MMsz5Wu6t93MnY4O0IC52WE8lX0Yh0x3D8YosngToPxfb8N2HCdcr+Zw1F4D2MsfUSWxu1M6wVfc
IsTNxMMOQTacvFQ4424WdRgdkzb0CkrwwpitNaTHIqDAsAXfoSwPFHJHlfu3X6V3sJ6n8xN90HMr
PEopv/Wt436xwtHbenbn7tLeA88z9Wt9r8WJZmEKTPI3aKlkGra9WNigin3rKyNVFiGkoRt/wrHR
9nXWmmcjtoeTEvM4PN8SD9ZEkJMYbamNj3jL7cNimJwIZ/brD2Pku6coQa+g7IR/lak9ITIeZTvg
d2s047es+Je7FwlwhFZZUgE2Ea9cFvBRz/XuSGe+0sCx9X3f+7OJLU+bV8zQjCn+p5Lh8EedaRam
ylWT21sfPfLPERbHCDik8Oy3de02zWZCL/TVrutSHsIi9ryXSET+N2eWZvS9Sgstb4nEgPmQ985j
C5vyIp5q7Nx4FWITRNgrv6KT1aa7fmo9/4teG365q/WqFZ8sX8zGNzlUffHBwzYso6USTlm1LXMw
1AWiuEHHTlSC8RHygBLXCowdBlCnn+nsodex1WtXANHxRDDWOyNqSrnr8Bu6Ng3ctQP3SPa9F8jU
bZibD2dk6Gd9n3Bt/jZCpfsnw9zu3wCCor9psMR+X6TjCzCbeZNxY+RGqFtcWVUQD8GMpPW1CAyJ
zpjx5zSFyasNO+c0Jam1koHebTOWIykkGUCJiJJ0sZwEBxeOQBoRjHTSaxP2NsNZfMFD2laHuXP+
KYPonVxL9YjAMThKYN4BDSyV+QLmQc0I1/YqOjl9dsRc/dGanby6FvPaQIn1PT9Kd8EVDUBllABO
HP8WqrHbo+QgPJpEpIavdexMR4TV0g/zHFdHQM/z8Z1Lcd8TKDA3xBRHsWFul5qzsC4hB4cfaurt
33U5Thvsi9of+TiuETbe9Il+PavAWfhqqIm8CfwAtrtdKyv82qC0bK7EyooazLLb4uKYg/bT0lJb
bIB4goMfUiv4DL5q6LYaYjzBUeLJ+tnH+Fex9/BBObU+nWwYUIh+1FNnfG+n1ljDZS/ubxVXlMoS
wVvhIUlObn/rHFU0tuveutaVPf0ooeb8TWJhfZ7M8k8tlWKlV6Ye/ddXQ/8IKgmJrgPJjd7wIniW
WeMWQ2nPV+A4/XXAp/hlaN16JUTfP5QqUzg1yssSJpA6W780O6pO4FOZieEKtCLDmmHSk1dDOO3H
MZkwA+dKWdnIDxckMWFITPOI++h2wXTqQYfMZn+1h3lCQUQYwbbPfOeIYG50KGXlrun73ocH3iSk
OQoxQgRQl9sVx6mcK60kd/biWte3wkLpPAmtpNiORTv9pkeYDvVTkK282bsTi82xSqAJSmpMvYxK
moFUPRQ149o4c7/TMtfdUFL9187Bmir0g5UYh6ijyggektziELXQLrMy79qrEyJ9tJl6SDiOTY24
MdxYrkSHN6jEYl+q6Me4ko/ISHzxOnUIVm6bR+01TLVw15nc71tNgk77o7O8Vm5MPC7bjT9M8Y++
tftq0wadHSDKaobWRmUKxpeIQVh/qru2r3d252SYdpjad+7BoNoXrdNd5qDFtsw1kghBNSkN+4OH
dTojKwYC6d4r+u4vu3T1bIsET/UJAVQzO+j2NAmUkDvJxMRrxrXzeP+WYfFTk+DLCKAfhs/tNoLD
NzpGLfWrg3fbsUBIdNN7Yf/K7GJYSaXvzwjBjA45+j1oNiAIc7uUbHrDmej+Xyuv/6+sKfbDgRtM
kevTjSP06u93RnyKeRAiaBgp3RlC2+16IbC+wY0HNCVz0/5vxHto37dmPR4mL5rWpF4XzQO1d7jA
lG0oAEyC3CLieJMVJrIK7KuD0vNOlDaqARz7q1NFHhr8/ZQe8PaUYI3NfD5aIl4TLbl/u7QsmDi/
qW5wyakP/UvIK5hKVxOmvVc78seL7DpbbIPMnP/xXen8ZpcyCVe+5/3W4d5gsAJYFOVC+BC3KwZZ
kebYu7vXsO7mfYwZzjnqBn8fjcm8EnXugx1+VcjbmuTdno5y7+1SkdP7dmRQTVlhZux1NENPnT1y
KwpkL3TMcH76Gpa0z/fPmz/erzFBXeP0USEFcjhIH9Qr/+WVprIKIz8IxZWMOU9BMHpDse3ReZ73
0tJm8QHFN+8PGGKhDvo3rOej0CPT3iL1XVS7ZLJFtpFz5VuvaTx4B6HDxt/QzvPMQ1qXiX7MQ1P2
++e/erkP1I+GWoZdKVgIBf+8/dFmgQKBO8EoS8gP009ll/nGroE+9peIYyE+DtHgvHN2oixdaQjC
76MoV/jzRRCZ/dHpe3eqr0nW53+R8/jFTpOteAnStGsOQdhPP9/7lNxBCoBBLx02xxJM5MGBzacx
bK6yr6sXs5n1E01w+T2N9A4BR2tNPmNZ4PKEwD6IWUjlguRfKkbzPXuzKvDbjMC5R1TgRtLuIt8q
wnMlccLauCiEfnVnoW0Hs5u/v/tpARiiQoBKIy2PpRiM75R0pwajvubD6Nr73haO/3+Undd23VaW
rl/Fw/eoRg49uvoC2JncTKIsyTcYsgJyxkJ6+vOBcpe0QZo4rAvZKllcWHmuOf/gOaJ0wvPQF/I2
Tg0+5M1tzgwnYG+UasilLA602fQ68y0DK7ExLf6IBrVCk7u1ZddQmuw+sqXm4fUGl8cJd+Rcg5lT
sATEz57VjW5yLarSeDVTYg8p1fdd7QClFGmz9hZ4vkd4CACH4iQhZ/AM11f6jtqgFTJc9aWibStd
L7xidOR9kAdfJrKSKy+5l3pGCENrgOxm2u/llpzxHb0GN/0qR/Qy9Goo8WLTh3r7p1FGbxXcxBV9
DjdmIPZcYcOJ87K1zhkj3QZ4vU+Hqd9aavahh1m26ZDUu046oa+UMZ/U2349JWkPThMBDnXTmXaz
iJxswoUeyGm1L5Q+hEbMqya7aYXttC7oqxQalRqV+6HEUdIN8lx7gqEFEcDm1vwuQhntdVQowGn1
zVDc2Upif6ikulFdH9HTd3LjSLmXZ9JAvRlWo+1hF51ugxh5T3DSktgGOXxxEkx1HnpjgKaeF1pl
9v71xbm83p86OWfKZ/AE7L/FCUdIh2drV9X7Xkj1TdDEIfBludpRAMupCWG7M5hkdpVcT/eW448r
V+1l86jJzLqQKGaTWqMAw8F+Oae5kraqTf1pNw5mcvDVTD2NUh9vNXIt7aaXpBINtigHW2GUn4JE
XlMJX4DefnwAoBHIGhz10B8XS9gyKidIwPvttAY71VyFrBwrk/wQgvjdYIM8nQfVNm5bNeuOtdIE
2wqU5yY2pXLlUr48iH98COY75MFmCh1fczkSWRUKyZlsGatwHwwACSukIwOEc0XViJMPUfquElaw
g9Wh719fA/OP/rnQOSrm5Cbhx8yznTXUFmMw4b4N0CJU94llBo+JP/nXDfH7ylRfHhZPrVAI5HIj
b0/yZ5ldTKNikoU+aXtb51GOUaXyoIxqvXFify1PcXkM/t0UBXiCcurEPLUux9IHSFVYoa7tI0uo
t5HUcnnVyvDJDwZ7N03+WkD1rGtk7HlooHZFcQ2NrcUA2lLXOjUJqH2UdxBgZOgu+I9Ku56Ugff6
XC1OJfqGyieXJeEBswXDfrFjjIBbHINAdV8bbXs3CeFvFMm2XRimyl5u469JFpZH3sfDe3wPJzcw
Qvss21HyaOYYLRHdNXvWIcAIrbA3I+HWaTSxO1etOLqJwkx6mMwE5FKPinMNu3DfBXYG+3n2lkTG
YJuborp/vU+LEvHffZqVMTiI5kfxok+K0YzkmIW6r9BJfcftHCMRYE0HLdFqss+Ap2U97w5qV0te
mE7WIc3NmhqsVG9tbUTLwEZU9fVveraEGOYZvEhFa34DLIdZLkNF6ygv7W0tMW4RXr5vx2Y81DmK
rkUxfX+9teXmnyeV+IBLjYwog7DY/IU5DVRONW0PG8d5TBz0y1gDJKrlRt6Xk664FaSxT3HJ0fjm
lqk7EQAiREcOePlMTkLiM/gk2r5ka55CBaxMrIW+a1nl+E7WIukqbCb16EvNWgHqeZ/hOpAIgeLI
eUe143KTaoZfkyMdg0NKmnijtKLbaTEOfoWe8rC062Kbphl2vUJb02R+PrfE1nR3VtE2eFQsRrsr
jbwG2JYcJgdaU1lYxbYwtPCc2MRnaHKt0YQW7VFJm20T5riFZwSn36K9dNARmwlKiEFaCW1+1ycS
MVnGw8520DseJlROyax2h9en9nmzJLQgrnGvs6ggAV4OcG1FiCqbtXLIfE3C/BGjLjzTv+pVP+yi
KViDfS2ucno5Z7ptJtWAr0q28LI5OA4i0FGUPuBCVm8axxLbpOi0D1oehX8aktMeksE2N4y07GbM
9kpYv1hOT80jFWf/8CnnXy6bN/GGEiMaDYeU+/wkACm6bST1+6qMb6OslbdplHyCvajtXh/lyxc8
2R6SBGBbiEy5ATidF+0GuRw5TaArh7Tyow82rpCenvTBHZJn6n7SiO6o+mYrsemLjZIaBXM1u/ws
Tyc1QgjPdjL1MNSGtpMy00aJgQNTb0LI9zzkNlWrrBmMvjDBKM6wXXifQoJ4poEF1NecMl09hKDK
9rgS+m6sKNVei5GjMHlWeY4vmoNfFMYGYo76/fWBfr6cSawrGk9jKGEoVC0uiR6pVzWaLOOA9vOw
TYWRearVx3s7NGJ3ksO3WQXOE8tHQhsk8Cd7+Ay9PkaqlvRVYh5iKheeWdj2TQiGA5Znhd7kyrX+
UucQL+JWxytwfohfrl5kL3Jp6oR5SFjDB+yc6xu1n0GTvd7/kbFxVkK+BeHgR+9g9sGt4OQl4b3Y
rVUxDUihRNZhglTgVrE2XZd9n71TC3/OCSvavg7NfK+mOsZuYCX3I3egG/Nm3XdZO13Hvto9NDGm
6rwRijutzLO71oIiUipK6AEFykChyIREvR/02dtCyXlqeJnxJOOfYDOW+EaSq51W+DHOzUqf3Rki
MzxNQY+3qsWa3M3zY4VjezYvkdE6IEpXLydm6nwlb6zOPFSFHR8cFUKMAgrlrm9MkAcwYr0ijexd
VCHW+Pp6XwSVT52Ew8YVBdBxdqi9bNlsuCFDGwAPxinGx8nhA9xKq9DcyRXl8fW2Xlh++q9tLfZW
iVgrbuOtdbACBadwC5b6aAnzZEIh8Gq9sw6vt7ewhmH5zcx0oGAgw9hfpCouOxdNpTB9Ku8Hribx
IJXdXa6IZKM2YfvY1074tXLiK1WUxrFDNMRFmW3YEajM/FOp2rz+Mc8GGrw5GHDidm5LFAkWe8/q
MISW4VQfBksyPYSdjRM0zXPoNNq7t7ZEkDsrxwLDxo9uqcAL8ky3JKJbwnPkDaR4krZ9aanHKFHN
Nx4oFM5oAmoFg0vpZ9kpYbdTUeWOclTNKrvK2/CzZJdfo3TIHpRMHrdv69hcpiOEnUmIZEufaSvg
71NZQarpcI5M3asbJ752cswa0y5bMxJbXn00xSOBK28GgVElXNy3XT3WWMywMCK5Gd1ybM15TUxe
1vrKNhy1v+pMt1YeKMvt8dQmL6HZPBBCmLxYIcYYU5HUG+MYor+/U5tC2eApmnuRWUfbdiLL9vpw
Lg+dub2ZyUROBAAQh+Xl7mhSJP5zXiVH4OTVRiil5skD2MHNSJr0SyehRi8PmTPBzevYqq83Pv/w
X7IBaB3MjdM2WGeugGWJWfZzS3SDYYChrORPWlnKG+HXuGK93sxL80jWgUcH5D7+tzhyiqw0hGP3
xhGjNmlnjuN7TYK5E1vIUqOpEpyrwKpWbr2X5pG6B8keVKCeU2dMlG/LNonMY6zZwRXi8d19bDoJ
R/hYeGrWy3+93sflyTIP5S/tLfMQel6qZkIm6VgMxXu57rtrVArHb11k2Wtoh5ea4plB5+YTjGVz
uWTIKUG0q3t4LBWZqrQtshuLi2ozkzFWTrGXRhGqOjgx0IqzgstlU7Hc574NBOBo+10Su74Z2F4V
pQlxA+JWbmfm+Uq4+1LnuOsh25GomsXRLlvMgkbXUjk0j5hB1HsOGuksVN84JuBS39wUek5z3cXm
kFZ4FV82NY6aMOI6tI5KlH1NU228kWOss0q/HFaG8XmnqAnMcQWFOJ5LT7yWX4pwouvtprCEdaR6
EN5Ck9ewKulnYcbqbZAK3rgQZ6ntgCmcM528uC87lYi4GP1As46aKk5mOrsl230LQM0GrGZBy9dC
c3r/+tp/vkqo60CRhAYz4ziWfjujmDAltCf/2Aa16prQWU9yrczk/0bfA958m8zaUx9nERoScJAb
MDxb3AuZ3w1DQ4Rw4i41N2NeB3eWnmgraaEn1ZzL09GZa0eEzlRPSdksmtGUIDVGfQhwCnSyvZWm
jddMafcQSePo9nHW3ZQVJQMr9sOHSo9ijxC1Dz3Uy6NtzC9u03TqASKOoHapdtbKqfqE1Xv2fcSO
1CtR43lmEKN3A8pcqSIdY7ML3AaAwFfsn7rrWvR/pAXCR1JqajtI1dpGa0vLM7Lc2RtG3mxGP1RP
XT+0h3xI9IMaN9osK3NXDROI0CoNENe3NY/aZP3RwK3Qw0SPgztFRE+SzGBrGrH5NYl784xYVrIt
db0/S3pvHfMhGw5d2TgbowZE3cdWsHJfvrCVKNYDRJ4zSmzbxaYtzKwhUBfSEaTocEpDxBLHODdO
La/ElQF+uakZ5U5RgNLX4moukrrRjWKUjgYX9A38c+SmwfKcgi6vV5p6dkOaM+qBIiUVAYDhzmKp
pQi9JWigRCera8JNFEvq0Qkb2bXCRjpqNjQ+XUc/6vVt+6x/NAooiWIbDc5WQ5dHBbxAjhFtiE8o
jzX7SBjNXrOjbp/r8dpt/FJTpDxnrWCKeqS0L5uyJPguoenHJ6ktMKIZzOHcq0PrDU2Wr1DDnx1G
9OrXpha3o0g7YzQGO0bVzBZuHSr5dgy1cMP4/xUEFDBfH8QFTpLDaG7PnhFXXCPEi4sF6YzQZa0K
PcBOFIaXS0WxCZKw3KrDhMWPlQfXvQHKw8gtazdKmgD0L03ghpFPUGMlv3XQ2nkcg65EB4aHSVGm
wVtDWr7QwvoO2Amri0m4HHzfyksl1lBf4fjPbmNhfBhUJfiU0ubO0dPibfqFP0aEagXwSIqqLDDt
sj0MXoIeKfwEg5Uu38X5VN/EuUCjJLckF/2CSnJ7Nay8idAtdwe9ia9MnOBWAsAFWfTpMyDnANKC
qgLeb4nyU+1KzvNGTk6ONiHcKMno4w7lMOk3k5pEmC6ltfPZbLqoJeOTTV8a1afA4sC9r956Zs0w
wychcLLfUEwWSxI4PTqvpZ2chAzecAqQt4K8n+0MdvdKU8vEHauRQjNhBJQOXp9LlEXdFl1cYMN3
KpNUvQmy1HINYOfbULH68+BXpmfjhnAXmqF85Qf4fL2+G17YfE9kLAMY3pPF9eXUDwgKFi0SYqdc
6Yad3cjhqYjlZluOxfjOoKi50t6Lk0yCiCsBpPmsYr9osJ/8qcy69NSZg8YCT3qwK1Nbub1jhpTj
ndDwJjgAgTelQvWKAdkcNuWa/eFLww4Oeq5xEAIZy5DcL2unQ4swPVmDNbwbAIHtAlzTTnoq/uBP
+g+a5KSeOTaRZ7YY86xcHy8cr3NUCXaBBzPvnXlafokv26kKRr+c0pMuUp+kUWPfNGYZnQBPrBnz
PZ9hljAvfzKloGjJo1w2VXYQ97vByU5SFY5u0Vs96WFH+oxW56MqomRNrflZ+mjGnwOyBpdIMAZn
c3F6QTYDNas4zWkoLNuTY0QWG0SEoSyFhSvlOQIqGSxAWTjpttM0sUeaxr6n/Gh8sDp9rSb7bMER
epCPZMnNMnkAlxdDXeWtmY7SMBwSK20dtwIickgpqnsstRJtkCm7iRiH41h2+ifK/NU+iqQvb9tl
pELnPCWaEAwHfCX1cg7sOjaKvoAwJjRnABPepa5hFeEVUhzD1WBVa+nxZXRCapzLgwwBlwfPsmWg
gJExwVZuKCdHz42NDvp9o6m1cPElUtHiUFMvCXJz5fyeQ55folsgKrPkIyBQoi8ukqUckl75bQHw
Xbq2x0I75YMV3kmt3CHxLyjLtp1xGApMOrI8X0vQv9jyrIMx84RR+lsc18MQkB4aYcspiSGfisCx
9zgENseuQDq6RibRbWUl5GGDc9/rE7vIx9BnBJlI4JHFm0/QZbI7Rk8k7KjmnBtwUZukU/xd3Ndv
rFHOrbCpwAHyHOWZuJR1NxqraZ18ys7DoIhDKLeaG7RDeK4befISZZKOr/dqcTo9tUe+QuN5OANg
l8FtBt6nD4wxO6e2FW9Mow4O9dBiAz6pa+XeF5pCjYycCFw+gHhLjBH886jLUjs788plnsrCtyw3
69ErdarYXnsgzlHr5RJ1Llpb7EMA0pPUZHhWUgjRLC+q4cCK3kwp4xfvCOS1O27o6rHUa+eMoJjm
4uSsrMSfi/N4Htw5r8DlwsEErmlxPPYYtiRpaGXnotazYJMhWOXB09Te1Zp+pUsZcpivz+byQP7R
4gzkIDc7pzMWb5WxpcvWyBgbwTReJcZ4xmfK+Z4LqToJ/PPubYUot4ydD61j+bIXGGQ6EMLN+bhy
jTu5wDdzMs3954nOexC9E66Iy7NQhE3TYHmcn5PJkKj81qnpdVWjw79OALS1MbORqcFe7a3Mk/y0
DVwFiukZSHGzNUIdcWmNLGFQ2uYfokBk0kIcQNv42ahsVwbupeWikGdi17EZmLTLT217hbK5JOfn
rsPAMoFIi/J/YHqWr8vXkUSk0oKP+7OyG/19U8TaNrA7u1uZvsVZ/jRe8xMTVfY55SUvAqZ0jpbt
2MzP+GVNICJ6o6N4bpZ7o+oS149bybXU5I315B+twuK2ZiktnkqLVepLmdXZGbMUJJp1A3D1Yz6o
BSCXcdp2IEm9Qg+/FZVsv5/qblrZpy8dClyV/2l8cWX3fjWgLtHk55JC3k2LgN8Gap55itTy0+tT
/NJmJPxS2RwQxJAsuZxhu5T8sCjH/DxWfv4ngORkayWiJwfERe1mvIR2rzf4/KpCBACkHTUtJD6e
VStqMy4FiZ/8XEdVeVuH2Jz5kSn2/djeoVMeIWZqD48dM71ypr+0jMC6UNOTeVxRobnsqaz1YyPH
Tn6WsJbZR3IVbYwekqySWeGVbKGUPwWgQl7v7YuNAkC2EGaklr0kr6KATA1kDIpzGInpXWxa5bUW
4ENo1Zmx8/Wgvo9Kc00beQkbfVq7vC9mmUTAYdybl10tUtkPkqFk+YSp/nlEh//AzTVumypuHhrF
+I6rqnljN9KHCgr7GeOOmiSyqa2xp1/qPboeEBQIjOYa3OV3+IMSI+NS5ecsdZSdPpriqxw6VKb7
NPpzcAz/ehSiX5nnp4lc3HFzSgooJ0kilIgXEw0owU7GkTS/WiPfjp+69K4SBrx+Ox7ea6Mst15Q
ydPnTE+NHcCjcG9FzsiUFMXR94tyR7E3vGbi1vI8LwwHWtWkf7noeYksA/HSpLAqzCw8U8tBYEnY
48Yyam1r1agijort78cx7fdvXIHzJUM4ynYDKfKs+OlLZZAlOPCcmy4MMLoCUu3KosCkgWAgu+l6
gXyMUZsrs/CsrzRL2M0vII+I+ReTUAa6ZEAID89pqyjfUxykj8BVklOa9x+j+VDThnEtFl20CQwB
8i/ZExYbpRWkKi6XWzk0idanVX5bYu0S7Wvf7u3UBVVbGIVHOc9q72S/FenOUdvRfFvKisbn3C4K
I+CeYOou3dbjKcxIWFnitqim4op33B9kuGAvDY3iom0yrFyKi3MbKCSPS4pA4D5mLpi2SE+KsjON
QjdamMztvhbwI3sjQe4dg5sD2EXt7vVV5DB0v+wpmgOKDxBz5uEQ6DuL27AuLD13tF5/kLFL8waV
F0wWIwJgotBGoDgO216ucVwP0/w6KXrp3evNLy6Nv5tnSfGSn6+pxWoCQwCXW4v0h0ab4q3TDd1R
ymoZOOTobOJBfTR62/SgcNeb1xuef/Dzfv9seNFvrQm0NgxK/cGOk2LTIH11H6uq/fh6K8uF+2N0
4cSwURBvXKYfA0we9Kps9IfYSaSPdQeVUeKluRttKzgUVepcZbXWrXTt+QpiStE9IkOB+BEo28vd
UjtNEsjBpD9MbdHvsIszN2YLohkLNMPNHH8N87G8lZ4m8UnXGx0NdupSQyaNrCg3J1N/qLpSeLli
Vh7uZ8jQa8W4gS4U7My4jncpoh6PBYq2nhrK9X2FbstKCm4RXc0f8uTMoBFRzrYJ86T/kntKGntU
kig2HkIzyLeGqKKT2sDjnopiTaHlhUHGOAv+CqwnoONLcSszSCvQYL3xMHTirrI65aQFhvFn2iUg
payhWiP7vrCSKPyQRuXVCuJ1iVvI1cbxp1oYDyOs6kOeCec7F4C06RHm2Pr66GADqK9xJ17YnRoS
NNAfZ483zr7L8cS0TosTVZgP2OcBKHXi9ugMAsJR0ernyYdPkRTFgy4P45qf4/Kun6eSbD1h5JxU
mtF2l037PdZfIleMh3KEApuaFSVcHU11H8TkbvRljCuTINoaFnZDlMrFrgAD5IZI0976bWxuw7yU
D01QrwHXL+cB3AgXPaHXDFnnhcfD5PK7lDgJQ3I15teZKOFckexM1Ss/kuvK2fiaBuC3y9u4+yMT
RWC8Taz/qXGahRUN7gmayRK+FvYa2VXcy74OpRXtElwYTgxiuElMa43+fHkv/GiKOgXkUzwVLTBz
l/3UYyIWWxvsryMwtX1qKfWuV9Px4JgC6QXJgtnvJLL83sYBzI3xLX3TrUtKlMaBq83JNrAlMKQu
2zdSZRCkt+NvxQBh5OCgrijfNVXYmR+SKlR635VQDZhWjs5FQmFuluQiynRkbbn1EZG+bFaNqnxs
9Ur9NjWZBEPOCc1kixCVWR2ttC67ZgOASBbvNOiG9h0wUDm+GZssbFxd9YG8IyDhb1ufF/RK2HV5
3vBFs68xKt2ku6nwoQ91+WFEXED2zEj+BkoSeo2eJMou9vO22xhNVn2087Jbo+BfnqbkseG+Qx4l
mz/jrp+BJW0J9b7OMsLvpDsanLKH/j1uhIOrZFn49S335N9NzYHIbHlDMLs4uMNWsOFwsv8OWS/S
rmNHgHWD3mSnj4oaW3djF2JByF6zjJUZX44rKx0QPSQJEnSIcCx1Bsht4zXlDHHgJp0lriI71/Yj
qv6aG1mmdEByIF9Ten82rsB60QIi74H1IyfrYio7HzeozAmxjZUsyuxS0BpeGXCqC7kI9q8P7OUJ
zsAiRjMf3eQ6qPqxqS6XjcQZZkltVQdubJj+ocgz6vpp0btjqUS3/WTpt0imJW5oTdnh9aafdROI
7ZyWY9HOShjLpuupI0+ILiRO47o93gTO6G8z3iy3akUR8I1tzfB8ByIX7CmQOMvCdxNJAlBL7tNN
4cd/IndYmi5oMXGdTY3TrIToz3qG7hHZUohRpPv4dXE2JkpM0nxK+pCCMTBDUEZJ5jZx6jhuzyW1
0tqzKeT1Q20H1ymOJhQmF63Jkx5MgZqaoSsHutzTGmqhbm2Evk79IzWSGcwLK8ExxuKsjbr98fWx
XZSZWEOM7A/lBrKF1HQXm7Mnc5tqneaHLlUQVUZMWIvHTdlndnoqBgdfr7oIYky75dr+GtqI/LtJ
68gf27Zp3+b5xbfMPr+ztj8lxtkJefEtIdHyZDm9FbrC0qK9UNP2qi3Kjim3chyJpjUphmejT3WR
bBbGbRC3OB8WG0jtRDCQmISskPdt80AlVewQl5JcPU39Y5gU4j4wtX5jEISsbKBlqIG+8WzMw+6l
2+RH5yv6l2gWWxOrtrOOpgctzj6NWfmA+bL2vshlqseWOh4T5OZXDownGaCfDyMqTcRcRHvIiJIe
Bbe3uAE7P+ISKjQ5dHVi+OadXMEj39RDNuYev9cfNTMcisOQDuons82iey1TRf7ZTJXuukGPsXeN
IhnfG3IeKe5gZWN5HcW5/hHQnnFWrGa4q0UIaT0KjF7aNxAuhz85DfvrVoZy7LUEb/WdpQaJ+PE4
+K8vw38H34q7H31o/vd/+P0XEpt1FITt4rf/e46+1EVTfG//Z/5r//nPLv/S/9523+pW1N9+O38u
m992Iv/6uY2KfPl3Ln4ELf39JZvP7eeL32zzNmrHe/ENibdvjUjbp+b45vm//P/9w9++Pf2Ux7H8
9u/fvxQib+efFvBZv//9R8ev//7dYo38168//u8/u/mc8dd2n9Mk/Zx//e3YzP9oln/z2+em/ffv
kmH9C0Ix84/bDGg+QJy//9Z/e/ojU/kX6S22A2ps6PLDt/v9t7yo23D+a8q/fqRJeMYjQsdj5fff
mkL8+DP1X+xdXkrkZ3lGEMr8/n9feTFxPyfyt1xkd0WUt82/f1/gnCR2BJQ3mpg36y87oo6AFHRZ
kkLpM26HcAbIgqv2ImKGHe9K7U+5SaT3+F0MH6OkBGAdTf0uKxXTG/1h9LBscPbyVEbbTvaVP0gE
rnE6niB/P3fPzy+b9/IvXxZKsdw1tp4cUi3MrlSdVZ8MdYWUgWOf1TzxPbl2jC3gctlVujF912rT
+04KsZqTgyrFHcPoPH1KeTTLqbrzCUQ3WtEoe3zvYJ0hEP7wy8z/PaYXYzhfGy996SKwlguBSh/+
NgfhK7an1aJ2U6nM3MJKwi9yqodXpj4U2w4DXUr5vj7rTTfFCjBucaf8HKfFcarZje90YZ0c5Eo1
dmTN+43ESbC1Kx5LNQarhwbUGdrXfbkplb67MqE3/jgILs6BX7t+eaT/bHtxdxQ5DtbgCuDf5kGc
kxbvovsAoeSjZDSGZ/SO/BBpEcnL1rKClUv8MmT42ebyNHUKWZUIYQ9lIrJdnwl8p+08PRe+/HVl
Qv+pW+rl0oMKIGUohCcowAchvnRVuB2SvHik/twf4skPtzE+JR50axkdvSw/ZBOysXYw3SRpD8ZM
GjZgKYazkzR/5Yg57gpAI54iKf7KpC/Ifz8HYVGKkqSUINrs44OaxFjINlG8RbS/2fHAdA7aJOcn
JJSA6DlORgHSDB/BYcTbQKmcbSHkgM0bILNap9ZeS4bwJPeKelNOYrjSqnI8omgiPHQ9GzcbxrdZ
kfz85EXQlTV91KboBB3QBM682EFTHfV88Kil9e71eXuSTXu+EcFZXM6bCDGm1uMeN+UOB47Q0io3
zG3pYKTlcNVl1QAfMir2UuMUmykf66Ooq+zUZUrnyryN7+06GrdhHRq3RVJlrhR2yYc2D/RDUIYC
peKx9ToVeUt/CiDLGqm0HYai2xshREmlEco2SUevgjqNBY+v7sCG51d6J2ajzyHelLOMfN0oA/pn
euU2SVFuRMA1QYB4VgNh7/qg1lbgmi/vEnNZxo9HY4p5kBeH3J9krygjABkm9HS5HK3d68P9DycP
+NPL4cZakQQtloCH1IrRA00redNxVnttLm54lXzo/fqT3ob4eGsW7NJMG1cmepFb+L+1RCB/2TKF
WGHptV4coAChbQxgXTe9njrmH3IQdt+yzrZy145Ty9zY1pjonigVZ9/A+arcyhwM+TC1SvtGMNvP
z1kcweVg4w9B4eSQl5l23U9IjLlOE2WHcTQsF0uEU24H6bai5umqoui3kpIkXtpUoOl1NBtX5mPe
/C8t/8Vp3OUUIzIZh+nACXDpUp9e4GPtoWT8vtJ6bRPlWbUdZUAAYV/Z26kG+2Tb099h4T/eBpcJ
gJ/DsDiZyT3pEnF8erD7zvIUWbI3QZFWaErZ6YYqULB9vaP/tLYXx7M/2uyszk4PXTxk+2ZE4HP0
nWojK9Xj6y1cvhd+9mRxvNa8Oye/dLB0bkW88bFk3sRIPTCDijhWWqxsY3VUPrze2D/toyUpSuR5
OGXVFByGvNF2Y2Im91THJC4eTp1EMZsNelrhUdLL70Lo9cYc4nxlJy18M/7T0+Uz3wLqM45VK4Fj
DPPZ9B6CYmFPn0Y49TPwiZy/VsJPBL9S7xE/CwaGucswDMbn/C+5JSKb8XJVsNH6CHew0UeTpzZG
cYjwSdhJeh4ctCxSSoxAnPKvRLazj3oUlnsHb93Wk9SMUK3CHa3eRPo4BK7Wl+Nt1ZrOmocdlJl/
2BfLm2eIRQ4INT+QFR3JMvNNbkXPT6YxSc6uwX2rcVH9BU0t6jS9SgPZjjet8GGflLqD2jiV+WGb
mCWlX6lJzhjWsPhQqzfhxdrJeUhrE83XeJS/GGrrf64yXyGHHmrxp2RsxKdQ7sBuhW2xM0j11h5X
DEr5ZKPj3u3bGa885qGT7E0/su5kW9SxVzi+Qs3HtjrZHQf13IgO+0A/VcUWqLNzTMfGJrxDWHza
pujs2K6cJ+WwMYmA9yj9Tcom0jRxJ6llVbu9lVu3gWFnI+MbxleRI1LFG8wsN9y8QQJ21Ovku2NL
2bAF1lVk12M1BJ8MwrarSMSDfdM5ubI1zEHHy87I8LUrtVp1XBH3sYl4qFVRHyjzYKcNRdDu1bBA
Wh+yGk5yORo7EpK1X/o4craqL9nGoRpz7b6yUXZ2S0fSr2vIm49jA/h8q+h+VNLomPuboMtUxNkK
AU/JQcLNRaVUCt0Gc54aNyatNq7HKfA0qeX/xGAXxGx6SuVJSvERjZTMBVBhdZ6iivhzLGvDI9rD
yW3SdOWxytN2bwSq1LptbTDzsJ9KhGXTEtwz5ZM+OjTguaVNrjp1z0B3CCUjVP/RlLtOc/sysZHH
Vszk1owtRzqFrdF8K0wj/d7HpXNVV1YpXBSa8i0xWLEFdN01nhTVbeUBMvY7z0fsIPGUerAfM3ti
lpWkTx9yAK8YNZSqXbjYY5gfpSkqkOhsUCJBM8BJSpfCWPaxz6Lcd8cp0pUtGp556YZqIGUHHHa0
j/FodgfNTur3cR7HnxUUkL9keJk3rgiKMX9ftbL5xTG6SdpZujm0KNOpQ3BvRlpeeUopFaGXxDbx
vJqo1KKyLPsjUIt8BtmriXxIKlGVyDS08s5PkxyqeNeox0QKJLGL+nraYokF8yMbiui6MUYHJXyp
g1MalVHnb0yy7sIdQlnc6y37HmMC8iGeHTXqO6FLaoCxEowmYHx5uulB4W5IZSiuWTsOAsCF2CBw
4W8VhXKWa9cZ/nyQXwbXD+LpkzMaVeWFzmTmnoo32LsKgaDcNfRRineyKFuvt/Vwrw+9qDwdCvh9
oLCuPeHbLHbAg98NilwtIOR+MLxAiY1tTU3McC0xVQfJUbLd0MwyNH2rmO9a2Gkfa1kq261kFqxD
lk6wMcgsNTvwavF9E5JMcnG2cv4q2GuVS73DeueLMv8uaY35xQ46Zfbd6Ixv1aiZkadUola9rhLd
+1iC1+GSNHX+arumDT2j0fJvRaDH7yOsE9AplCG4bhBQGXQXDNeIsJRC0qiSA3EjSLx9GAchdghr
iUe47SX2p/BGgXMXWFz5hoSnLixBcE2zGG5JJrQUIvo+BEYJudE2XLRYylOAgOkjgGVcQyAAVJ8t
lhOJbXQpqwNao+gF96GWblL0Yz91jRjCbR4UJyo44bFq/VrxAEFW5cEe0oJM6xj/P/bOa8ltJevS
LzTogDeXA0OyWF4qlcwNomROIh1cGgD59LOonji/miOK0ed6bk9Hi0UikZl777W+tR40kFBh1ZrA
feXFPOrDphhEgiFh3l2r3KJKbAryXTuJFbumHj+jj7vJoz+2PqRXkbuZTKezMhqz4RXOIjx4U2z5
XTA5rhs+T7s4R6wi1jlSD4IJry8e5HRIJnjSyiUZqAFwGCjnQGQwaUkqsFEgdPNgN+Dvy3ktih/J
gFCDRorF/yYxkR7BeKQJv+kxpf06oSLod/mIzbMcs4DIKo09cY8cSe1Kkc7o1HE9Mth/sg6HJcl1
uXhj/NkvtHyzAiL7UqgwkmUhJzqWKUevs1bWti32cOyZFZ2KGU3prkvuijXGe/jnG8aFC9O5o3Za
YIU244z7KdBnO/gdyQ1yTeHvcFFb//kjTnfM39w9z9Wvq5GYmclhOECXCwSl3qIDGtjblf7tT93D
7/75sws/deFQuCzsEao1iCboub/HdSIuTUI2UJoG9V4kYtm5MB5KtB1imFuj9GhmXA2LgXY7HiRt
nSdA37F4QF4uTsFd7Bh9HW0W7AE9RpSbUPTAkoyVeIQ4ZRfujlOcqwcfRLt/eEU/N3CtbEE3WDtx
YGZhd75LVAnpF61ZGFugvKBKVmQ4vW2FuplwDQV/eVrv4AH57xIO/77vnQMpMlzjJM8negAKw39k
Nm7B5x3ZJ2/yXLktUtWURASZND3i6h3ZrtSK4YUb9fkUeMs2YTsT00PL2PQd4fQaekIYbYMuW8Y7
E8k0KRNi2qm0k1w+6CRWb4iLntCPNACC7dORR7Z0hcpODJlVNmuwUFr5saX4D1DqIdcWURAlpOR2
a1YlyIsnJEFhDyBO0aSYcn/29GrBJ84GnMFx1GIDAYvwypM9tRh+t0DPapIeeYXIn8EVpDNreMrP
PTWKRqEbsy4qKdepTVCnhtD6lT3AHN87xYargcYXPvusWnEYqGpQuwiig1P5OSXr1mxIZ67ZyMYr
UIULpd15VO280myGcp3h5hZWK/PkXvYBLrIe/b5G2zXv+4V96v8hsGWOemQa+YHaKL4jarX1LHH9
XhAReWUrPFNY/f0C5GdNi753gPNGqzhEiet2M0QHSOeCCKTchiCrMxw/FfI9t6e+L2asvaG4WXLH
9qCmtz/+vFWewTL/508428yy0dOFRYcKb5lGamC7bfuw6LungGv6PBENKjEauh/6oDdobUTJPZtk
8uwmPlUgV26HsRXXZNAXXstz8zDYChQLU/ODh2tzmQskO0g/WcoBhAGovQdkPhSb/Wc9qXOxMbph
GWeaDAeTI5MaIIm8GqLBa6K5Hd79+be9tILOWhB6C5AVM0enJiMLdxOipXDZ4bbmcGdcedMvnHTn
Cq5xK5zlaHKjq7iGZUQVtI5cB1dcDZdetLN3OW8X9AKytD9MUzJXiHp6GWZZ3CqxAEqxkeXKa3Bh
uzoXNPZ2yfsJ1f2hW0fX+NpfHgTxkLO1uTvpJWimbXi90xOaL7VteOWn+ykB+d0uedagPfEjgk71
A0CW/vTKc4ovlHoMlYknYveJRimGpIEPRD7OIkJtOYsWHNOMSzdX7eTxOy1mwKLalvK/kEU/vCIR
CDxTlQIou2eD5RMudKeCGii7DlMJgR0/SqZhv41yeRrlaj9lK215ucy9f4OcmEHVbRYDkxq1uG7u
fY4UqyrzpgIVRL7NzwEfR1LKeIaiBDn09pm2hr/2m8TUKe4B37vyQC68iOc0EihmMM0SnAG6iCaI
4G7cjQp0vkjkqmKUs09TJ8iVRfb7+QasrjhIfhmtpcESjUOO9CaEb/yAwu7ZuUChfGEPCO0OMEFe
xJeYZPzKY7+0554jzPyUgbuVY0TVwywQ5MY8+4NEIFAH8GQW0nFnVFfsRMHfWpd5n4qE+6XBaf30
jzaFc54pD1oxupVxQDXRyfIFDK6BgWcmlIJeGchc2HfOg0ZmjFzy1fbdAaM4c9PS0K8wyB9u8VnX
BHWXVsjZ1ubynsvReOSgIwlL5zLZBnsEvxvnYLxBPBYMu0F8zYt86fuE/7lC+pOFdStyckDtqKp8
8dObAjrOaln9rPnzU7mw06VnO12X9asDoJofJBpOTwFyKUooxXipNYLVWg272p8/5ycl9zebznn0
R6EnMIqQ/HgI2rS/hSktqlQ6ALY9xPGu904Iqlzxo/LNY4AX/ylLpWyyYBhfTR8Gb8OCvHq/C370
KDGg0w2GMtf+C1lYf7AlklXGg+gmVXaEf3SUpjsHOfGpSO4rUO/XcjOE7xA1su8GiY7UKJPGQmaO
voflj1uQfGNowaLCpRrVh1cc7ECi0kdkVmkGXIDWtJPPPR5v03JIbzO28Ftu1FwpFaa1S9svmabT
LkMNeqWUu/S6nse+a2CloGQIUQXkiIfpWI/I603PKdINhhS2CUwNujn0D7O3tDsLPPpnoiYDMpLw
r9R7F9b6uZ5vsACjuygAPxXBpV/CzPXvXTiJKjR+UFmPoyyfh9j++PMKOcsF//tCdq6MziaA+PTG
AbDWmX+fpWpoorZ3h1HN882yht1epypE1ahCiO8RsUpX9ARlaOMSfry2wnT/Q9F5RaUknyuTzP4u
XlZADGTsvqQYtZxGhKxOQhHWKMORi7oNw5XX6NJPdXaZBH5CeVBskwMy8lQThb1fYiPaHpxMPmrK
6bMTaHD8+Ye6uDJO28UvB8e2Ec7kOJED4h36Qxxtau8LvX3N7GZvqaUWoA6ubjvRde8XLkEn65iq
J0qvfdsLl69zVSsDUJ16vsa31R7YYMggrCQl/pVD+NIk5hwqMymAPkJErBxIQNC+DQN6GNwyN5nD
KVysK1InvTVsQunYzZxMWQkWUnqlxDr9hr/Zps6NiH6A9BM74hrjJwKSBrP2tc8ZrZc+nK98vwtb
7jmpBk0nFrvN6w7ZtoWfojZc733VfoNirLcVeifX+k1n9u3/eaHOJi751kNOhGgCYDQg/piKdXuO
Fidvl1nrGmBiwPgTAYCYIOBvspU+96HxGppSXPnSkWGMgd5+qVZvayzJouOWhH2tsrT9Z791fHYP
jUCK0luO4/qU7/3chmgHBy4UGJkkweuf35ULj/Oc2U63HBGP1iAhs+PFXnvgGXewiz3GJr5GMrtw
jTv3LqhF+Cskm/gIxdQxWwLocDxe7MJEFvsYuT0AdwSmwcxovHKWXvpSZ5uNJ6PJjbmmBzw+cJVW
ZGdjyaoqTkd55Sb1E//6m/cgPttjolUTG4sCHarM65BYOMm9RRj6k5jnETkqXlRv02Df43OnGwzZ
u0O4gjaVkBxhTBlSi9Y4gL8gQ7qDK1ZRI67QVGgi6Hqe12vl04UX6TzlwRSTXjAcoiifEnRzYSes
NpZtuyHFlCej7hpg7dLnnN352nTyQiQB0sMcbAmG6XK7dQPswR3aaVWH2KsrR/6l53p23StkD43Y
lFB0b427EXZlpQfsD7gOQl7Zey7s3Oeg+wHTQB04iBOsXdrG6SK+13CGNP/sbTvbcILUrj1WfX+Y
U5qWQO0nTRvihMg3TO3/0UecZzXyadCREdAvsZ5gpgT+yoMa3SMorsuV4/XCUzj35ELOb/J5E/gS
XZE/jshcqIphdk/WymtP4cKCOvdmeB118PgV8kAA4HltEUDZjCsPblJfjSWkoPrmzz/WhVtJdLZR
4E+fV8MjdoDO8n2qxgfCVFoGgydqOyIEBkzOK+vq0o92+u+/XEkclOJu2VBGgNEbl2FPXcmyKUAX
obtmULwkIDinYmkS9jofLTswBh3f4q3t0V+pVyEuAbjDRelqOo1sQrQXGsoDXc7IyDvOMs8akeVX
7+WXHt7ZbpB3CdoCPcrobpjGFfSzXKsKWJ7gSzsN4whoL5tvLDh3BRQG5k2Cbv0lMQqQWGSqRd80
8riOBU8QgMZRc0AaJ1BG5CS4Ggjzc6X+Zu8+T3YcPJqgvIdmNzJTyWF6fr/FBrN7tu7Cmc8NOERx
BekhRL2IYahUBJMl5shmVxCzQP+fJDWkW9sDFXiMi4h7THuz6aMhQb7XSdiVVrZrA+2lqyWSWRtG
2FAa3t3Oi7qbrFQluFmYCcYEvn0EIdiNpB/TLrd7iTjrnUHmJJ7gtLfaK2qQGcOH1Vd1MF/bIy6c
yOdsKYFg+HAMsFAw/w9vWLCiTikYdLf+jGLRhX8htAm1+zwXVzbuf+NKf/eTn+18UGp2PF87dlhc
4UPwbIb8lk7SH0qBS5irV1Bp9kku0qIaAWq5D+hgDRr36O81cIbRGuUjJClgBOCaSXHSBiWg7DhR
F+b6EqEkxRHDN1uFibezM0ArANDht608IpYvUmxRVtrBa/caxJ2bkKIuKCV6sN8724Ko2uHUfkom
zz5C1hS9F1GwPpkpTb53U98h9NO3wO5qRdN72OBGxGBrZbqKRWH7KAsvGWrrFcs7gtGqrcmYDgap
ad8wJe2HSm5t+NAj5RLaD8kxgwidPMKyNbK6ACKQlEkEsVK2+VCoU4wP1yagnHQljOLiYNyKqaCX
eU7UBRzOWdMqWFUQgZHLHykaOfWaJV5W0zVSn2fr07dc5xBSetNcYB6BSIQNf5pr3/zArK+DL99p
5Pgekw3zVRUUjyOxM0bZW0jKeO7MWNkt9TBZUFl4Nyy975egYMe2bAvgjRp8P/rdCBHctYy0SZVG
pjU1RDLzLp2G7i3MZoW5JkKmTZUg6LVroj4OwO6dQjBy+6npOuDl977s0aoAOzJiJV8WzN/zsZ0O
kYevQxczZFWOo6t7ktgNgqpvDYsq9MrXH4M/avsOysnpHcuYxag8L0R7ErkU36ZWiahySSEOxI+j
oYYZvTUlOsXSg1qLzMuDLjzxvR/n5JPYUIWWXsqztspczF5zRoHDBA+Uf1xol2SIVMxXhFcjgOyD
HjTIqdaR8SszG14Vx4UboFbc7E2wssiUPqbpFTQJU7iDRMdgSbswxZgSU3hRYkEun7YgGMiRBjb/
MIYt/cuD9InueyUlrzOp2sOqe5ZUau4xlo83yDDKeIkY5A550ooyJdrEe4GolhdUHD00TIZObIeK
JHFQCMt43fMlpmUEs1bYjIyAOJh0Gb1fUuoQ0pYs/vNCOpdVQ6rzkoZF94HAck7v86CHPcIfVz+6
sc75Qck3IvpmkAXUW5Py+q9Ux7D1w/xdfFmyYtfm6HtX49pvT3mxwUDIRZHtLVxFUUVovFQsVdaV
NBDqbhHjxnfoak2fN0vJG9BudOdZwU5drI5VYar84og8TW+opjzDn75gDHpcaBDaKkKn4xkBhGN+
wPUOk6989jLRGIR+khK7d/y1YJ354LVKriXeiuzIwmBdK973viojkDoe0yExn1oz2VuMHOe2DPM5
YRWmScV7QpXHobfFPBSj7WJm79BpHvY985JvCOAda6wFT5amlQ69Pj7RD6Zvs+8D0shxaAOsjZ+k
UIhnpLofoJKeMCnY6WJ0BLt2O96TZaV8F3lCPROEzm4gnq7wGjhetNiu8tmYUsPqQMqhcwi99c3C
X7xphRgM3Rv5AZJoLy5X3uVf82BApcnTeHKwKpz0OSqJk0eXn0T8A7epqFmm2z3EcnPXeEULNuWE
ZuKDkCu35YodhJa8cLBjJrAKw10iFORkBgDJZou8MahFBNdAM7hc72K/HV9gmYHc2/rZHeArPN91
hdTfrYVZuHRB5nYbLXyMeRBSisYCjIiweYZIowkZVkOhwfM1kV7ubaxyWuLfy6sQMN7D3CoWHo1x
Y9zgq0M2OHaz+F4U4NXUcgnMTqHp+LmIZ9B8Fq43/EKTtflNBJAG8BUqwTfA8rW3q+MkLyHOSR59
P8+BwJn1ciMBkaZlXtDkGW/9BAlhB9xeJbGSt3oj+VINrjeg+aOL/zVJ7H0up1eEGyI7DB7s4nYN
PfJD4v+PlQAxT5kGPX2MZRZ9azsCq4Rl4ziXLA2TGwJ5fbaLOuxTTeEoJrA92A3PJ1oN3Q3+qeu5
iiwu0wkHatmNxiJKddaYG6ieb3VRMILZO5DNU4nujP+p3eCwP2jZPk40yh5lZIMXOmDa6LgPvugU
AigFDSMCr0sfzZ8W2qs+vhOYtmGhj0v7tPoiQQSkHoPP2QALdZMoSI2gpZoeVRvq+5VuHyBYPMkm
Cta/eNx5DLrKTn0XK8LOKwVh1wDNN5dfRCHwxw2Ub0HF2ng+osMoXRVgydbbOHhLudLc9+pQc/MO
irTlXceK9QsZYrXtcx15YZPyZNaVmOiy4e4pCqSmtJ6P8dRA/EOPn6C0hei/rnS2Lw7G5IcxEjqG
VIy4sez7BRiv1Ws9W6VYOAd/UFtUDkDQkMrP1s5UlBqK/EBwe74hiqv4jIsBiP8SeuMRMjvVQnFo
yexOel3eV37RIkAXwLT2JjY9mn2Y6Jo7zLUT5EuqaI/uuVdCsHZH7Sl0ZAVl/t3/KiwWBm4N+d72
TH6EXgd/Wuf148c/Fx4XbmDneBiGLCllgPHesxybVUCDb/Ei1GOBvetGkjbGcAsnjeWmuNKvuFB/
nIehYutc++70gTiPxmcOIfBfqHNTsA3otz9/pUtdyXNQCQzQqgPPo9hnFl2xPor8epAd36U0UF91
mmEAra2oR6nmA4XcsNZiWL9e+fALdfs5tcKHSjT10MXb22B5IfBSV5tFQtvIl6gKiW/r0Ca08QjW
dohd+QYp4P7tMoEwMsa8ryOF9FTu27c//zkXHu95PsDqwlGOdkn3/jLg2CE23c2uVw8F7YY9hIui
an1qdgSXlCufeKHoOk8pwrGpeRpyGCU8xl9D+IRqREDgzoEN6waq/fWfraOfrdRf6thgWBC4Gy7Z
PtFx33QiFPe4W9p6DCl//vOPd2Gp/vSA/vIRToCkOY8ZeLduQ/elSB/FukHi2rpr6ppLn3BWjCsm
g8jD8Gif5t4HzaLoiYkAkYLJ5l9pLFx6HKdl+st3mIADwcwsxgCATmGD4BV5i0gegDvyYtgHJr/G
DrvQwPip3fnlc0AFi9XYIdsEtP9PKGJvvGCB1hiYjokOsImnOruiivnZrv1NBfez6/DLR6WzmH2I
8rtDa+DYnAbkc2TFbB8xaUpLp1V6iFIDdapi/T08aFGFgLegCbturSMcHq8F8KxymXFnoZrfWZAE
X5lcInh8YKIPURk1OYF6IR68rSZGywaa6LQJBU2fIr2OO4Qn8TJFXxqKtT67WTw2V3qLZeNhCrmb
gg3ydcTlPRIX0H2Ujfy+BTiyUgjpvLPeuDZd5ssbKTjGw8iGxukQu6ZHgkoDxLGsMwOpBCpRDT2h
2q50fS5Non7+919+tIkIBgmd8PZT2qubAPfMZlhFV8PEqOq4Bfi1zzcYbTn3jopqxIAHAS5keddd
aYWfYZX+nnH83K1/+Qt4SKZwbmW7twBGRXUeOPGIKWE0lzPcFHskpU9hnWvQHKE2VOrNhlbW6Qp8
Zw66AiqIjQf1wpLkoWDoT1/5sy5s1+cA2KgjSsfe0iFbcwr2PcWZBC3nNZbUhff7PFPJgA9ZrEBx
HhK4BBC21RWosje9QxF8Tebw8+D8zetwjuUxthgQ6OH4YY6iosZD3XYjQYMdyHryrZ2hzx2YW+Ct
nVwzgE/y2aRQHLPVZ2UYuu0oQhR2bT6TvVs0nJigfN23xNAdmhXwZJLiCbnE4pnr4ducFNcCyy+N
vH4KX39ZDt3Qkt4IzHsQWaCbBbK9SloOWNxPG7bT2dMcpd/WfIruxBYnByRDmyakPrLpcTd+igKw
3iGRxavXxsX7uEuSEoCy/44n/fdiDc/6sTlBMIYr8KO2+Zg9gzgFsQV6pVVYOPjb5iy+0sK+sG2e
c+tAyZOcpGG274rtCTiyYc8LZUqAKsAaSvge2BV2ZaVfOAl+Ujd++cFlbk0wD2G79+cVcWzQhVWo
FZcdQrPgO4TZ498o7v8Pu/gFdoGO8mXWxf/+i3RvPVX67T8AGfj//JtykcX/QjkHkhu6RwHwCaep
2L8hF6n/L2QpIA/+lDmcn5LC/2ZcRPm/wIkC4xj5OniDsdH8X8BFWPwLVBrwq/IAlNCf/9N/w7dA
X/I/5upwQIfISwF3BhwOtMCC8xAPMxJfJZ4H7xDOpjsvyn9sHYlq+PzvYEiEky9ZjpNm3RGILqBw
bfeZx8zf5Tap/HALm2Ceh/shXdFiU22a7Dygbw2cJgiorsAeAKQI05viCU6LljTIncnQ99JkEU+c
JQpaLVzhJx//ygRuNMrdlQ/ht0SBHv89Seb11q0GjOGxCAfycWRafrI6s/c6zr5mJjDPopdoGiIo
Q8DY3MkFukxEcxGTopmUFrWNdctr3yP5cwe3UxqUw+r34/2CfINWlcswIxFH54u+K3KauwONZWWA
hcANYjRHNMNsqRA2dkQIJVqMsMtU2qNPENr7ddIqVMd0epCAFpXeFN12rfmyzelQG2RIQ3KPevMY
WwmzVw+/kyPQUYt1wAkczim8iKiXTz7STkW3QWcY2m2otaEb0rDDFH5rhsqDCUs2tk2GV+VU2YN9
qFQA3DRhBCG2QH+UvovkXZAizWcaYFKEJhapa0SkjxLZs6Uvg7+Mt90zUAbek0k+gPKqyAM0n+g3
JH42v85zDB+YZvcK/yRk1VCeBTfAWeFzN/htHmF1QyM5Fp38oTYbJxUyn8ZlN4ddAeZOp7uwPqUP
oHOukldvnqEHWQhxyIPzFwdFfFv1uL3nO/SxtuV124LuvSkifTt3yyvqdeioUhPLXTD6bGf8eLxN
8LM9+Wy8MZOD0XF8Gnqjmy3ApUGAMV8DkLcLrHrDKI2VSaD8fQISEwz3XO06gXYLcmc0K0VQoPuW
BI/I+jRJA8PeksKbZAJ7XHTSPZGcdIALot+03IBwvX3IFHKZoJwZH1SSHQB2RATGAiV8RkgMULsT
YwsEghOY38ADUhoKbhtj+XLftuIGrRYNpVs8LOOzkJ3rjmOHeMUaPOtlRo92yeY6QSTnXMWeX/rY
k8uYoR8wIQEqqUKV0b3yyA08ES346ZZUtFO2srOxkLIl6NAnEdonse/eI/xOzqW3LsgsFeYlgDAU
2VaW8BKbxgBaY0oRFJMjGj7o40cAFdFR7IFTGtPbxRFT6zH3d328TiWYDl8QG/EXWCX7MRiOZNR3
DqceSM9fUx6tOz5mumzn4i4LKEwhC8TAYH6PO38kC9BLveYK7xHcizWDbFDvB7t68keIl2mHNb2t
iKhn41o5x2Eo7vtdh0bp+xg1FsUkxZh7t8JAjR6H1/LjYKf1CaAfNNQ8ZnP00lhvXUXJAE8kWGT1
6iDl8EIMFPo5y94T69/BNYKhSjt6GwxNFrlOC7sdol5N5TAVcNZ1JkWjlqYWAfLLEGcwCUST2IHQ
qvY51RbpthlcMPuVufnNnzwd78FfV7JyakVXO6ZrcjRoUT37RigkDaoZXdYByJJS+Vv/hHkZOu8j
ZkLeXgOm+tVCHMV32bysshTZkGFeASQ4mBb5DsYQ8peD/xT73KZridYhekE8ffY20kXl5Im/iiVm
n0RhDC7OtLOl6QwqRG9mS1bmLV8bTCvou3a1b8XKCziwMrzpIpDVxDuOqVMUvSARYzlmnoX4DPft
PQRgc82CfEGC90R73ngQK9442H78w1SMX04xHsdim8LbbNzIBjU50Rg2roLt9Xiy5cQz6Ai7KREF
tj49gxIiO/j+oMWqxLK8QQ8ZVpFCXjB+WCwzKpoB8224bwH/uPVG8H52IKfDaLqkp+4YQJvuOJhM
PrAsHj+xTC2I3i7UnpturiFrnw8Yfr4A3GMwZkpeAIU8obcV7IRFu84fSBw+ijGBBMPmh5RNOTqd
iI0HVe0T9tcZ5Uxm7xBkVsW+5epAtvE+g33KnzBTgsIIbVEfwqly1qTNazkxvZvXdDt1t8Nap4m5
w7xivvW85TEpOpjDwcmQqtriEH4qiWyJ9DBCxvqMLv14jBTtPyMbtvvgDDJd0TENP0fF9Gy8GVrY
blxKOY8fsMphnbbZcxhHoD4G8XMKwYpfum66b4vkB/rX38PspJLJgE+sWdf6D4KxFOY80q/YKCS6
gIjtBYy3Wia4N1gev8MRlR9pL7J6JvF6P/mjfOkxXpwh75BN5PnTHaAeG5axwDTI4RLbAVUYurdh
nGsLQx9YT6ZORtg99dyf/MdSHZehgK2ZTluTBiFqam7RYZnnaKq8mMAMNnourUXr4kYWbC5btdwN
YXTvr+O7Fm09vVvgGcMOC9Vn+3HqQaREnKMMedmnmOB4/V5gUlZN6HgfBAUwq/Rwzf/iAtu/aJp7
N/A2949uCuGuYUgL3OBrpjNwW6YQrkrn/qXNKMOD7Bx2zaLnanj2Aky04V7nESbnk2LHDsfY2wYh
sURUdtTN+5hm2/uQnQzv6EphCB6G5pvN8OLuYoQW9FWOfvmrMzk9Rn2KwERYDj+ONoimo9b0Aeh0
HCxOtUuZKWhss8K/WylhDUySd2ueeSjyOoRTM5b0HizJSn/mGQStMN8hbGSH+ko+pZuJ4qYVvrjX
XKb61g8UJoFqHe8KhKN+zgifw7tVhQ/BzNmTEujWmZ7XTPTfeubX1NoIvbuOT7wK+0m/OMp9GOaC
4g7IVAnFCK6IvAEI35WpZGTPMagEiToqXiKzwqydE5nidBRIJMRRCXTrSu+mLnpH2xA5kVgm3dQQ
JYunDvQosqMtrqtlKxbxlQRouJeIomFhiTR7NNhpjKHsaXbaDWjrS3wPHoKPUCMiNxr3GiW8QZaL
H2swTrqevBC9ZT9Eb59b5mtZhZHOtpt4xM2qxhPUYek2NPhf4zEbScVWNcy7AtqQt5Au/v1oQPQr
Y1xK24cO3EQM4VNGAZ5A/tiKcZwXdZifAjF+YDOFR9M31Ft265xi4GtR6f/FggyNf2/2Xqkc8nrD
Ujp4yg93iGUCWtbTvY3AuBjSRxvipc0jXneAs95BgpwfFUNmDxQBH+eum3djEMI4g80Us4CgmBCX
SHsMy7DSar6CcCHgKMSLkjKDRzWMH1eO8IxqS/01qAFsf1IAXPVDiIJ9SNrbFgLpndfmXodejOHr
3o3G82tyksaXK3AYVddSDATtmhAwQGbnbsCwoseFdaFX5ZhcaxMuO2APYROl4oegcVoyHoUPmEtk
9+1mF6RMbgSjccwPQsQ79/ZrAqxyEzmh7n055RhJKAzxRvbcrTKBkSFFykWM6CQMG8M9njIu7ZGM
77co6UAk8d7Pq09JbTOqjpidrg1j84cQ4/kKt9jum+u2g88lhLmrUq/Z0q9QpLA8+ooM6wWutiH4
Cw92PKA5le6LxXtGybEWJe1pn+MO3n5ETi84Il5UfJmmwLe7blUUgbNLvnzAzp2bo+7aEGrXecGg
GCPyDue0KK2PaBsAaMjy1Xo+/QAMiPwC1RPmOEOk960VCcFAPvJuiiESb10EuJD2NzjJQxWM3zAJ
ClgTI8okiXCLaXo2Hbln4JTeCMgAe7cmm4AFN8NOiYyy1NXFwsQnt1rkZkeQdmOQzGKx7xfjipvc
G70maL1gOvXaqAYJ3vCXIHW2KLcMOSH7PJQG3oclUBLEgzUl93nokuS+S2KDpE7e0+gwM9DkbRFB
kbn1U9w/xDOZ1opt2K7KLh2GskVvF5pNRmz0fs1OnPQYUhrWeOOEYL6FFEsUliCFT66MCh3CQgkR
Kkw3U/EzpdUiDWphAOes6VdmpX0SgDPEu27BjW9pCN6xfisJeN/ufWFVMn4BCw3363iab7ATLADc
FNNo3hwEJsHBULLxOwUUR2kk8yrfYM6bzQmfnoVP1+886+D5FVOBa+jWxsmLjhOKi6XJgFMYJ2jg
6m3d7uWEoe4LzhGkdgmfzG3jDeJ9QEOM5jVUBHaHudwJS2U2ipSIdtbq+9T5hdlhoP1YLOM+A14L
8fOb+pQmwSAqT3X5xyS02NkZGn5IMMaM9BFwBH4Li1zyVfbDSZ9T6PgzNLW9brrFkv9D3Zntxq2k
W/qJWOAcwdscmKnZkixb9g3hkWRwnoN8+vNlV/eBzdo6QhPoiwYKdbGBHZuKjPGPtb7lhVkBgyQs
Og5UBfocEiuYxbzqfktzrkd7DsSPREXjlZ/9vseRzpJyGLHaBzsHTVEH+DiyOXcGxuhBSoDfThRb
nRqhyeZ18e/x2/NAk8X7iF012VGWVmQzLFjy9/bCg1XYTAr0TTkE/j42pswNe26N/lc9do0LRI3k
wQOSFPcTgiV/JIhw7rLjbJfgazzf9x4LuAlNmMQ6HW5TfDd4FPsYVH2bXmYqvJLfbeT5eVgFynrh
BNPybuyOl2NSjAdtHMv7qIir73oWstlZRmp+9o0p5541JmVwa8IT+JAFtZefUnjgnOKcipwb0xnD
iGhGdedxUwuuFHALNv6u9s3XIMACtKthp9zlaezj4Rmje9AgaUzGc1q9lHEyp+Ec9+NjHln99xYW
776GvvC7w9oDnWD2dyJIzJLRojnNwkV3HnJz4slfW00V8/+iTnZ+Eqt7UzvN9ORNbg6hxFucXb14
PMNFxNTIY59GpbqDiYElyGCXVrsm6SrwKIPkdhRNSwm0Q3p2c/Si3o3CoZmHz5r39yeAV5AUxwXw
jTOyCLxCIDKja7Kxp45zvcyrQ0Lgewv+x75DN+U+IcO7BpWUnayaUw1v8tr+MAY1YeVzNA/dKfE4
FeyA3mf6rgwASVuL05sHqyvTz2rpdXEdjKmRXXWWaXLoTeblgAAojm8l7/gc1VoNOIoztUX2z9Km
ybPMZ9IvdAOe58Fx05mnBmvypysDRYU+Uzmp+7sE7F31oYtVoA5GoOyWVF5H/YjLdqrCLDGjkHMu
W1k31T2SiCgzdv1g+DdaSRuqY8yxps2V8TgneccuBbGdnXB+8lsuV4M000Pk4lFTKnXvbaH8Kyox
3Yc2x3cqjRKBEgKkV+EM8S1HEHkVcF95bi0n+ZrHCNKBr0tr53BJZy91IoURCM0VohsCL9O9tPV0
yHDW3I41bmVcaNXRt8vu2gzm5QEFEBd/nd73CUkNgdHyk7McHHQZzck9ki+3P9sgJufnvM7d3wmi
DbIkmjEHCqSM7BynjUgoVCE34c6Fuf1Q+rFffkDNvwTA6GAXEZ7X85odfDccGC4Z62qTfR2nor5t
G+bdA8Z1rzhPqUE0E7ip4exG8mg6U3SgivWs6urZlPy0gffTGCLz8wR+b5fAZNMXcapptB9Kj6bM
/HEy43MhUZ3ISM0PA+e955qjNvB27y6qi7MnpdFw2v3E0+tBEf+OtPM7h9Zvhmoeg65+am3rV2Gp
W/xgAlZRcaw6/c2GRnBwRX8VR8sTDG2oo0B7eTGcD6bwPhsENe9Gr/rQyooQw+KL17rPqWk8oDP1
bqs4SiipkS3lJ9VDobtL3NrNFDDIWmv55lXVF3KXTXCCqQf/Fp4O8Zo9Nj/vR+Nn9s/cwrST9gFE
7zb+hjGCt4ns1giQneV4+7ko67038EjeB11D0ci+DJh+hhcjvJ3VketLzO25qNOPZgHktlo4dTLa
fyFWK8Db2ohBqk9tx43I61DA+fXA7TwCA5RmXXtl1NxzzqYyKw+lTpVP3ktQ1ktzLOt54BOE37rx
S7Y4RH4sLULl4T6aUdAEPN7sgkU/eE1wThb/iaLOXWWVVxMvhCg+7qbcY92yuFOAQj9EPCDUjdnx
RjgSomirUJj6xujKe4czfJQp3isBkO2I38MrmNxOcFTvUN7h5hbVA1pPziV+/yXXzhJmoIdD5F/B
la00X6LrBw5cMLKoCSReOR2LQfo40/uXYObtxAoqoqriW0JaP5qsT3CwA92AsvJ+A3J3bi0o7dfT
yDWXok1zg0Vwubd8fc9ZywbEK86ytaij9SYyuuhXXGLCSaPlG2ENX4B4Jccpz64qHB23XRV/GHVF
ir19P/IM+uTkYH1Mb4YGQQoxUbVVfdVVBva3kr3Jr6lQCYAGO+499Y3dNekVSR+v2AHDuuYD2f13
HFyvwTxNgEONCcqTOOk8v28tT1/5CQI5rxMHLpERg69Jbyvguc7RufzmEXfUpRi/w7JC2+5yEZxT
erPKl/pQKCSadq77K/KmcK6q56UAlbYb6/khyMb5e+fKKz+OPiGE/ppWw3VBxja41/mBakKzcyrn
yeL0foE3n+eRmL+i5MpXW95ZgU+/TSwXQmzhwQPsFvSe6bg8eNquz5OoT2lVjDu2IYYTq/c+t4vu
mf9MfZQL0+NyoT6L1voGxQmQly/AItU1jleoume/s1pqzfZdaU8D7glkHEOdfWz94slT0ZdBJvUh
YAfntEFhwIx+5ZRhssC88wtOplGa9vRryjY0BI+dbMvrKnFLTiN5gn+ei3R3nAQYLuJZvVf4vDqk
AvLQJ/KrEzU3leV9rcQ4HYUlg8u5aNjnQTxdjMdfOlKyEFou91J0DFiru439rP8aAIE9um561eTu
tdk36OZnWPwPRSwm7pGoQKJj2riJce6GOPfO1PkplJYecUk/nBLT6s82sKYT7OfgNq2t5bmrKnPX
1In92CbS+egvCp16GQPzq83PAdesY+LlZLCpyjjEgMuS/dTNE1LNvPsMmcTclSNP+iJtRTjY/fzU
Rcly7dRRwfTURjjMFP9NuxXfh4KCBkzw41hzLEoUvs3dqJtnFcExa10dEymV3Ihpyq5iYBChUCDf
+prim0qvkYV9lMXy6AjnY8w5f9cMjbgZ22I+K+COOQdS27VPnObuSke3JHf70SG5+Pe8YPZJp0om
tjjxEaYJ5qwgKXdlals3DYeUsyzqIxXJGyauj4CSOQt/5XNrYqrMLtTUoo8Xri5qwSsiCmTbCwjJ
/k6gJdoXWfowKPNlbvyz2dX1waV8dpMldfPLgHt/jnmJJlShmA6ydW/TEvbOnGjwXcPVJPQ1wuDo
Oa6H+TaOldUeROZcxfh9d5GTda/Q4igZLuredsRZJUV25+RTf2ztMUPE1vtf0ib/4crFQ7dtmzus
HS8LYs2PPAWZhwRwTTjJ9lorjRgy6T62oiiRJ+IEocIJ/K6hTl6Un+1U6J0equ+xEX+HEHiYIm70
BRiWQ5BPvzMmSZXxxAYToyrC1GWlXbg1cp10qG9wJaXVzB6ZSkMXh3nswnecEEVyK/6pJuOrIB00
b62TxzpylbooQceODd4wT3ZTnHuZvGoZ7T1rfonhK+2plr/4bu1/IRPDCRl7fLzs4nIfjNkdRvXv
i5y8n5O3nBItvkZp+XmgQ6Vl8c1NY5/0XF+5mX+ls+hujJZftjkm+6Ihy+IwpY4oD7Ye4isexAok
IxehJUVzN0ybrAobjUTDq0pISLyuRdcDy9QnxxxeVe/1AMzlJxGpL9xOfjvL8JDpFAGu3d9zLpz3
o+NR0cGIQLxldCgTKja0+SwR5uzGiJ+ubZdvrssCNKhGkCeWhU3l3o2O7CknWK79LVfSItLEdHQU
xrLHzF015MhSyEzxMAwCHUnL/TbVfs/CklWgtAtUP1PS82tKbgt2d+G0CUceNQBVKjDiGCdB9ZrL
yr8L+JV/embUfbMM79VcOlQiuxbcKrM6V92DxzuUwYOjF6UH3vaCe05cpXNegMHZV8hDQVzVE12w
j7Ko/aTJDn9MlAorGDDXY1wi3F2kWF6kY84Kq8xkoe2NDR/Cnc7roGDjy8fqYaSqENPH3lJEcudW
Va+exqXR3pHH80GF3KSm5KkwbC/fez3PNbM3yuuWpeN3Rgn/Dvm0+mX7PW5oAo5T/eJlsLVZEQQ0
1cbprrN2mXIkw3D2sjv+OpE8JA3EvOucCm1YUNuChZD1zomq2cwoRBJYx6m3j1L5dS6Ku8xFohH4
SHrrPNkFtT3vK2XmGE+qEMg/TOzUpOpO5nN9Dzn0rohK40fKWPtgwYGRDvWd1p7HMJhQeSBHdarF
vCYCIQqt2PjJcnNfLg4urN47dDIWl5I0imPIemUUgXWbgY4c1djbPz17SnCL9O5Bk3v22nCz4Rlo
emgihVK4iisJfUyeaqeoOX8zwvo6JJ4w9ngyaT2D+tLvxAc9qm57rs62z2XTqSbOFE4cZirKoanU
40K4DMBVB/m4kcMI8US2hANl0Tis3TF6rZcs+66M0h13vDtrC49W5R8HP99L93+T+v5f6BnqX+Vz
3/761ZPe8f9BZMdFDPY/yBja+BL8UaL//HcAyCXl4/Kv/J+sDudfvkuuBoQLSkbkayBW+LeMwRDO
vzzvomDgHxJJ6/n2f+sYkNb86xIuSn6raRKjwUvLf0sZDM/7FzJ1AofIOHJQOyCL+b/QMvyztItA
kL+ljy7PcFEVJfkxzofPSzB/j4ZPf3TEh3+Lq/6McXij5TUEmvKh2bsDLXNW26mUN7tWvqPSeatp
euVPvSZIQ7LfNKX7OQBt7BgfchSiG9u+iJD+UADVA0BIVsfsaJLid1d5tt5HBDgftnXKSjIVWRav
IanMjtYYcq/iaNget7W8Usmyvik9S1zqiy7H6wU73QELUvC8rfXLL/FHr9gRK3IpoGTWUyt4y+AY
5RvuO/L6t35OxD9/Ni5mcI2ur7Mj8GL/HJf9t8nM5MZ+YXb92TiMjdTFtZEfHd62o3i5Tdv4vK1T
mO5/Nu2VWgPt6fMjSM2g+5anG2fOak7ys9U1qXQZRVLethDADD942zf1ftNnr0k8kRwFDroBc9bs
XBFf9DHDQret6dXEFFzeJp+X06OSxH5UarDueKq539b4ambCDXeHdqZbEvtHw6OXD0N5W8vrWen7
kRbK5ofksuLXPJy7F1nStsZXEzPlnNy5pPYc07p5iNCnoHPVZrit8dW8NB1Z1TzH5MeWkuiPpS04
FCs7eEcX/8bEXJNr3NzNUCN0+dF75SndeQ/48VazqykZUSqm4kCzU8dbWWvh+3IXa9t8X+NoKC1f
IuYYJbFWpzaesBqNeuuXr2bmiA2/btI2P46CqJsc6N9+kkSxbPox1wAZrPNkwExsDhhlWVBkuvcJ
JNk2DNfomKUolinulvwoYrRVrgdMfRb9e2iGN37SNTXGt4ehWNB5YWe97YaPVf0OVPCtdlcz07Xd
Ui3GnB9Te+SYDqIc0+17HgmW6f/UhLOg/r18A7flGQw/8VG6zlWVFcW3pPKcr9t+y8sf9MeG2fiy
6zR11iOClOxrCwoDtyWO4W3z3l1tmUuBdpICoMJhnoYLAq3zbBn6tO3bV/Mzr+bBisn0xc7BA03k
ldl55Aa8bY9YM1uoA5rYp4sIdA4FfCzI9vhz23evZqcv7EYlaa+O3UCZ0Rvcn070Hor5jYG4BrWU
/UIGTSLTo6zNQ6Hrr7DX3ssOf6vt1a5pRZ5oqKKrIzc8Ki5tdy5EUR82dcoaztKPop9RlqbUemKq
tTze8bb6uK3t1ewcZYJ2yuPDFc2aTvlCJezDtqZXk7PUjgigyapjK3px1TviGkX+eyFTb3X45Z//
MTkJ1ErctqPxIqF87x1ad+NXr6al7tyO9AganvNpn6DvQdmkrG0r+JqDAtu7nU1K+0erMdx9l5ju
EY3ky7b+Xp1l88ioS6LvSHxTOXKLiPdJD3fyVNXbTm/OanIKUfV10ufqmCxE3xifk9bZthau/UOz
MAbA/LSMFw3JQ23hPl8+buqWtW+o9hL0wWIhm6+YvhvGcBt5dbNtIVybeypTIDLDlXQcHe0/KVO/
uGTHvOP8fGOIr705UQkf0QmGlHi+5K40gP6m5tRt25XXhpzA7g3TTYuE2+CvNr4iBGlbb6/mZeck
eTPGtBtNJk5w4wDuadvwW1u4yx4KObdj3uTKI0KkXSA3HqzWXm07dsloasCnmKnEPFmWX7jQvmcI
fOtnXE1LvLV8NpJ7wBVQxyUhg7uqaLcdgNYu7NKgTpVaNF6nX4KkBvjynqH2jc9eO6oNs1YqdtyE
0aflrkVSS7nAei+d9K3WV/slL9IeVWxaj+L6lgn0aPfVezTxt9peXTL7lnr3RR551PE3NuUMkQtK
pE3De22VzmVqTcMFtEN0bHXxz37q4kBumzvrGPeJpxDI4zROVRot1Qm80sbPvnTVH7sl/mHuDjPD
ZFI9r27mtBv8TG1bBNeWaMu2CHMk4JHkrcbcqaKy93FgTNtuVNbqJKuUNtRs2MmRan6xM6dYwcJJ
x23n5Eu598+O8cZxGLWk9epCus+mXw1Yg42dvtouVdRGo52wFLaGdHeBi4INMfW2Tl/7eV3wKmOT
+MkRN7HCZAzCxSqaZNPWI4NVp4MAiPu+6JlCdTScomxGmjIF7yX1vjFB19nSdhsPpFTRMWhG90v9
wa9fN81OczXzAestfRwLMFipgWZ1CsZHNLRyY+uro7IxgRDLkoo1C7F5gsgCU922716dlGPIXxMc
SY4ojTrM7Tlflm1j0FxN/Jb8y6nBOH0sSG8DVP1dD9THtn316qQshDnnxmXXzECKEVeGoWDQxTsk
3rfGyGoE1o10coxKTMwBufu4jIcRJ+fGL1/N+qQDv58YpDdX/W06n4px26HKXM14DGhDPy5Dcuyr
+bbO87tlPG7pa4SOf69TZisXLQMmZAXIDS/WpuMDJt2/my3dCTZTB8WKcw/65v7GiZLDti9ezUVI
uCVQhZG5uPjXxXTnzOm/jddvxsn+89CQ65BfIEHmpF02s4aH7yfg6y8llpGNK99qKuqijTPceZeO
dp9beVc30ablgyfBv/uahEzRty7bpDt/jIdjmWwadDJYTUMrd7GddkxD1Fk/ZmvZLYuz7WAsg9VE
Iegu60x9GXaV0R7hPRKWNhibtjAZrGaLUwhnrsA9HitkC9+ErBGXEbzabZrkOND/7u888NtRIbE8
YqTFhZboUw8ketu3rxOp6rg3JbKR5OgRLvh5iarBDx0xeHrbGF+nUcWmmRmKdPEjouPHzMLoJd/L
zHtj+sjVNlaNIslHLIbEcVrnJJ+xgRYY0jbN+nVuVNX4IwbQy/QpTsKdH8A3btoQ5DokalZASV2b
6eOU8pyVoLQR6KhN9QcpV3MoKzIwxA7r4Nzb9YzneZm7nVAoMLb1i79aDU0WlUYvtR/2gx4ePcCD
hIOI94Js3vhJ1zk6KYvCJb3YDye0sRDgevlauDiMN/2m/mpJbIsl0dmQ+yH+e3U2ssT5gEm/33T2
keuEHAEusLd75YcV8newfllxN9mesXEe2X8vAq1ZQIUiVpkzuLvcZPnwUzW2+7SpY+RqdRxqoL32
ZLKiWx89AVVOb9MYSLlaGgfynCdwGlx6gFUnTtRhpS7MbWNRrBZG0aBn1prG86k6J+ndYqSbblNy
nSeaS7unhMx2AfP3Qy4NK/STWRw29bZYTSExL5YdlYPAHtaPt4NplpCdxXvZ8W9MIbFaFX1M/VnR
Lz7K3TY+tKNbXs1T4207vonVFCIfWrFJ934I0KE4Qc9crqI+njd2++Vv+uN2L0Td4zkgYciJ8P6B
Q5qPia/0xm9fr40GuOIpgDpxIfacW2hfoaa8sm0jFasJakaFEbRl44dyqAssx/FyyGfVb/z21Qwt
EVESPB/7sBdI0vYQCp8MwBTv9PtlbPzn66NcC68g3I6lZ7B0FapSP4CiLB9U5yzIRWEFWzXw6k0j
fy3Dwoag+xqrSiii1rrh1GQSLxRvS+iV64S5ak7wF80Vf0Xgl4+N2zhXEIbfTdn65z7yV6PHIEer
MQVbU6Hwwe5qv1nuzN4zNu4e6+HTRa4xGzQvbQvdsCGtQyFh1W7r+NXwEdYspZ+ya09N8tgYurit
Rzltu3ut48dyh8qhglQTZmmBAb/z9Dky/Y0HjrVCyDMtUi9i5pUH6+QjWmr7d1Kl7wWyvrFarnO4
0hHXmIa7Hup+wF9gCrI7OfVt27TXsVsBwl4BNo0xI2HI6anydy1gnndm7VvfvlrpCzDXRTJFXhgP
Q3LSMneP5K5lm8qV0lut9C56PdW6rPS9yuywGx18sgArtg3IdcxVOlGQHxKDb/eQK5POWdwMvrdN
tCbXWiE/a8BIgAwJgTXbRAalkvAneOKbJtM6xwrjsN9JELwot7vhIfHi+ECU27YAMMBGf++BhetI
hE4T2NepfGoMz70eSogl2z59fRzLMjgCE0xZs69+Zl0dXDm9qrY1vpYMxYXME3ORXkiIjH8gjmI4
wQTapoVFo/x3v5C3kS6Zr/1wLs3ka+PmzgnuQbrpSQ7t89+tA0JrnRz/WGj10jgVkSuujdkZtr22
SHc1VUui82rldtwNmmHeR9KZL37JYttUXYuHIr+fgdAGXmgrQkexg/p7Ep2jbcvMOgpqjCDdOzZT
1c0K4zlCaHqwahkU21aCtXpIisHVo3PBHPO0faPKVO9NYma2ncrc1bZq50EPy57Z1KS2D4YHyroh
k/dgkJe18B/OTWv5kFQ2PkHP9sMh6fDLdk13k3l6vMqqRh42zVh3NWO1SIoFx7AfupY9v2Kbbh+D
Avf7O73/xl+wlhKlrit4mecvaIOqvG+jvNxTxGLwN4IAnk1/wjr1Kal9yaABKOjUmpTVxIhf2can
H9taX83cEi+Txf+80JewSWsrFaeutzYWf9cxT4VQqW1AywuXRaqTbiHcBaMfbdtJnNUea8d8ONue
F2JhElxGInFCF5BvqwCvQ51yDwZ8NzB0EiyER7ez0yNibnvbzHJW52EvMY2mdxcvxE8+HctynvZO
Bptk26+6mreeKRMfHIkfGlDDzlVKBMeCA3zbYdtZ7bHJxcci0lyEs8daiVpRnoWU256q8Kf9vZdY
fTQBl+LUByupBuTXQeyLy/njpp5ZK4x6L4tGC6pb2ENTP9rGFJzbPhXbTqxrjdFoNix8Bqdt1Y+E
7xlKtL/quLK3KQDlWmek8elPHtbWsCOg0yVASAjwPq6xca1ZS420UcMmlMxX5Bj9ZxIS0ls4eeM7
J5zLmvIP6/1aa4SKdkz9y6i8GNzifc4b2T4IKrzSToqJNQNcAAt8jrdNgjUAeOSFQsFSJS+EB9sD
aJL6vpos9WHbQFpNYC5tJG5Dxg9JoGyIYCEcFdeoe9zW+moC+3rytVlzSJ4RJLywq7c7lBvu87bW
VxPYY8DMruY81YGQueHdrw+Xtt8mD5RrLRKvR21GKBMmbxQy5Ei1FUQL1iAn2vbStZYkWTyL5zFL
T9gU9vJpkJH7uwWttO2HXQc6YLKdxtET3E9GrZ9HgrQe3C7O35kDb9w61zEOhV3ZmTAkXW9b/YeR
mLW9AMuwbUdcy5KkidHUKDsRBj04Mfi1VvXcM1CNbcNyrUwycHfVpl0EodcO4PEwwIXGzHln07D8
XyT9P+qXqnEH6dZVEHadcu6LvDBvgy4Tr9taX01YN/MI9E1kEEoysA7GIIKXuK2nbbW5tTyJgK1W
WoMThMJt1FU9JwXENT1uHJOrCVtG1TKAGgIhuWSInzyn+AGbuvq1rWdWO+6M5yAYB5t+9435E4Kw
vtgpxJtPm5pfS5SIeSaVm4QYgFN20x/AFPvQ+qNg3lZAW8uI4P91OpFVFM48DdxVwDfggrTOtiG/
1hJ5zjBBryqjMIfIfGpMaEaVp97L7HxjOTBXN9sq9QKIvAxKJ+sN4HGmca6JhNjY897fR6m0c9Ic
t3J0eQ/Mb6Y+ca6Rj/TbputaU1TkWNbAdkZhQgbN0Sf8774vL9Ga24bNar6mSQQrkZRIsAymeTQc
Q30jv7D/vq11+++uaZ1ujge7NMJ0Qk7oj4oIwZF3sG2tr+ar0EEFPaAzLglu1ovvVKQvTYR+bWt9
NV+XOnNMDsdGGBVgAAdpRaepN6xNP6tYS4yKEtZyR7xjGHc5BMF2zj4I4LI/tnw7xo+/+33WVaYv
jz1h7uT2XWIZzUeu6Pl+W+ur2+xiJkUPR4Ik0mbUr7aOs+tImMumQpFYC45coWo7G+ooLJfFDqda
3adRUW2qE4lgNVcjgviarpqikFzR+mjNOtrpJUk2rWJiLTqKRr+sjWw0QncEOYnmX50mu90mDwI0
/fePakcA7byFANi+zOMFElLdPDuRX29bg8VahhqDMe7y2DFCCx4Pgg9wl9beHlJz04QSa3kTAEdp
NS7fX5i9f6CEHH2GH5hunFCr6Zp5Q6m7hKVmmNvmJplndeXG+r1L1T/vIGwVf/c9+7QNVsVjFZ6H
/MrGL/cp8yeA7//zjLpsRP95Z+Ma/3fzdc1Nba4mI5QJgM99NGjzhMvtgmZLsnTnV75Ytk3etdYJ
sbHMSVQ1wKhDBKti2PPJUnUbW1/ttGnlm6A3F5ZkRzvXJjj6XcsdfdPxT6z1TilaqgC2fXzqJsib
16bj+S8VhZF208FerFVPUIPmXkuzOfWDFYWEB01nVXcbV4e17Kk3iFksBHEAVRbnh2EesxJsb7r8
/p/H0FtDdLXXuoOXpBbmdhD1uj30idcdiCdU25a2tfpGJcSZpHZhnNyB02UC3PDUKG+bs0usFTgR
ENvIcLzo5M3lCDBZGf4vl5zrTQUjsdbgmJgOki7r43NmGyboo5JncT9r4Rxu6vq1EgdeblVdsq7O
onbNHRFjw21fZ/G2UbmW4ixOIFIXlhxoO0LFDnUe18BEkmKbNRpAzt+LTzaUTpENsjlPBJvuSaFp
9iW8km0DZy3GaTzpm1EWe+caFugJ/QDxnE4/bSofC3GZDH9cZqtsmBiX2jinTf15nrzyVy6m7su2
n3W14bbQxaYiLeqr0XHzr56l6p91X74n3vTfiBwkMeXvj88GEo1ce6ivkrl34huPalFknUTvOF55
O9vJAPOfLB1l3tSyEu4daeKGPNmWM0e/JptEah7oSnj05Ct3VT2oXWIsRn9nuKIkbsTIZkeEwjcS
9b0pLxE8gtxMsmaNufDt6wRgeF3snSUKzFClo5N9N7RT4wtbXH8iaPfyr2gOkGmzPPl6bvPrMgrS
4k4kQpXXXixrQt9KYklSuNOdbp/Nphnyep/Nfe+qHX9EFH837MmKo11m2pX6aUxGf4npCQYdv8DL
nZpx57oGaWt1NbfRQ2W5St8WvV4gJXakifcHyy2y6KmGF+ffVbzbLsZBoRlVT6IhBm/cTTo2tSC5
F1r7J1Lu8+SEK6CsrwI5EMIB6rkYia8387zg70+GpblaWjdA1m8aSfNq17lT3kOMD5p0P7Wu399W
wQigD3C6lvJn4dZWcy8SMqNeiz4fbfNAmGLK7asCZSPAXNsJCMOd08tsHq5G2mwaIpGka31fctMD
Rw09TqU1YG8dmaQcA+8U1S6wOSoSbCGikdz5aIqqezWXvffYQjKjBUlElu3tQJYH3nyMEQ94D4pk
YXUf2MuYnwPuJjV/UORWc9h3FvfORco0f1S6qCdCklxdQQr0Zq+76wYHlPcuhY81Pi+BZ8PR6wPh
x6Qza2Lfz4lpecaXwulnsHsp6jYiPEZdgFilBqK9adr1sp46YhQs5bTTHkve7Dg3s8pHymqmNffL
LtIlmOsTVKk8JgFu6Qyi5pZSRn66t5zArb+NTjdNL0Nqy+SlibxmbCEDwLtJ9y68dWAJhhM7yZU/
VJ7/Ne3sXP3uTQjXKkRIvkC2Hn2Df23vJ6PSZ6X5q6zTXEQk2wKCLiJYzVYp+O8eywC5FnNiqgb5
2+yIvFEkcjSwJXeNHErj1Vj6gaD0Nlmc5QcZarPx0zVFXhzwOcDJhNEZEG1ST40ub8oZRG6yE01P
dAV+8irQB3BwY6Bv3LRyrDZUpvD7kmTypHdgyQ1OEpUHIdNi+mVTbxieZBHPaXfoqz7y99kQf/E1
rPej6noAsGZrMszbRqT9D6ujj342qrMJTif33pqvS7MsxC0m9s5+kg3vndaOe2P+WPg+EQ1WZn4I
7CB3f1bTWGV7EF/LD3vp1MFxoZMmthUvH93MmuKfse877ikGby6WXezopInu9CVV93bqs9mdABa6
UZDFr0PCoMru3CUJ7PQamo1Oc/LKgzb53LE6uNWxVVqkycGO/Km6zlU8g9REkher5uDmsz999g1g
tb80cOz6xe8Cg7DIPqGIbBLz4PbLY2JFbMfEgPqmVRLuIzJFokaD5KvZEVsbp3U48o7f2mdhjhCu
Tlgd/S4iAjvSzW/sW/U8EWnt+X2NhBwwi9z17iztcScGpZovadmjXgg1hznChCAIZWO164CPgs5f
DLcho8ecL8HkHktpAMaaLJkvzmz0sb0LxqJ1+bZpnNzfed861SPpWLJ51VVREe3iarcG22wqW3+b
4lHloNpms05PeeSNLQSqpoYURT5IUqRWOMW+QCaQzS248dtstEy437lbNs54aGXkoCPIbaOzXvUw
zeZRQPB0fw/gyolwBoEcVHkoIEBmoWXaXXvfjMS1VLss1eMSejyEiOcEMoP5nZ91mKKd1NJLix1b
wxR8GMreFqitSGNa+HdEqafvyiG1ltFMTif8X4PYH3s4ZU3dA/p2EczHD37iGA3p595iXpmp27Nf
CH8khN5opujnDHcyecxEDjS4ihrPPtE3sfsjly4gcGwTcC5f2OgHBVpdZkUMRboryulKNi68S3TV
Eur4jvch3sD3vTuCH94LosXiFzewqv5stnY3vXb55JbGvvHSJJuOea+bftrXkzbHR/i33iU+Lskv
YB4ztfYWx8kMmidcyGIH1td6FGTzDDsiilNiLmt30vlnA6z+AnDcbFQ+H1ov8FV9M4t6EUcSMmp9
w0uf4Zlk9pTd8F/UncmO3UiWbX+l8OYMkEajkRy8CXl7713yRpoQcsnFvqcZm6+vdSMTeJWBypeo
AmpQk8xBKELu95Jm5+yzz15HbMOOXKMEbawKotpuV4LPq4VAzagJsxlxMusHSaK3zkgEKklnSLOH
wtcDR3aSLPIH4WOgAnebKSZnjti9GToVNcR7Lm9j4IfjQ12WRdscM7vIgFo3jhkCqIQpFIQb0Tb2
uD7MgSkF8a/jKtLtzt02viuS9qdqwEAwrXYCflxYdVGTIM+X28R9d22uo2lzre6pm4KR147dyRXK
wDYj8pEqPHhpEzxAqEi/JVbrURIswySWT4fffUsi3xWF+SXnOcSUtozAcEjSX5rpJMGsuTAi7GTu
wehMc/Bsa4fdgTQcc4gjXrXS0v8mypvo70PH5Ch84QS0wXEYmYcgKQS0HnUcVAfFKmqaTKwfaw/m
5yYBjWxfyIbd5q9NtY3mTtprS0D41Jc5pBS4ChwC19TOmSPpZZlHHhAYdhOEmdj13Clv43UR9fLK
qV5Y37W/+iKNClHjU4A/4GafRVg1w9ch0G6bHmXrZgEs4Er14S20riBVsdZtacY4d7qWEO5mye1w
FxoHdgCsNE6n59nyDUeylDBSHl01K31OwmVST5sNVD0lsyT3tiIW05Q2YzzwmQSR5aQuLg9KUj3H
ZZa2rBX5jnCrL2HTcpVHrZd503fYeib97IpEjh37GPUMjcowjS++hWVHUkwEEqNw3xwTFiCI+qGl
gYGrqzerBYhIhpSzH7emK3nfVgpCLzKVXIsbT5lBPTOcdcMv+eb1kI0NnKgeEZZw8wb5C0AoKIst
LbsLqaZe8Vpt2mt++iIn/TWSxEk7ELDCwVE/cy/lGgDYpar8LV3TZAB0A2hBZFCJvKQ/wzApkjyS
Lu7m17Hqc7AFubEziw8QdgmPVrLmfnr0cupYEefEdhacg8azHPYLyIDRVFADbTF0MMiH5yzTI59g
uS7OLTWHDF7dirPx0G3ONUas2YiIe19bCDuHpRfzUEZyrN3kW72F7fjEj+JxyCUaoNrNbLejeFS1
DKwoxJnnRMRB/wm7LCeniiFfVclzm8hlODvEwYvDJvl+KLhNG75MfrYMLCWO6foN9OFQAtLILFKw
IyeziTG2Nt6JJ6J/MZ9FXQ/Zt40Aj3gVzMECchS//tqmhcetYRpgNvYscwk/KxxT/3MsSUfriLP3
Qv58XTBgPXk1t9Tbtia+T4B10BKe7nCeAA/iA3sqh8kzD1lbu+Z+wdgCJLVqfNbtaJ/n4DI14zD9
drqtMXvbDn2PFHrtZO0pMW6h38uO2I0vLqbE7NnMYM/I02WVeH0t87HsT8xjs9mJAlv5IA5sZqa/
NugQjbN3B7MQvi8YEs5fS0BiFPQmnTvvvPbFnPunOi0qVkPzzAKQ7iSd9j4daIwe92uZ1q8zhwif
D4pcDlYIKl7Ct8D73Pc3C2H52w8b897TSqvl3fog7VhAnrT9uLSa5QcXMFv4kuc5+KCYDmnw7qwy
LMtvgnSp4qFEhBCHoeA9/JGOPe9kXHrA7tgOckKXHUpHfpqktcKnlYSAheZptmzv1NgE9ZwZQgfT
17YSU/axhkPAr89RTzQ/TCkQDFfizdTcpdZa6Eik2dy8uwtlZNR1yrfPRZd2PSCNbHGPRudl+dXz
OtLKI1Ouoj5VnWx7ToHRfSVvW3UPGuhHeRyLybL6yNhNYH0lLz0Vn2U1zRp+suiXqMFA50Rciz5P
JSy0cWdPprBvB6mT8LXpmgoS2BB43c7JdQDzr5HokXzKGy/BuPkTW11aUZI9WeM8IT3rEhTN3ni9
Ve5MYCb/2UrHhTB0k0rS1YmNBtBTLmF171ZbuaVRvXH6fF3CFZxb2wy65bZJgdduqhj1jW3PGXyK
JYeqHSeNX03pPnACLZ+R4TwQNYspOQlnSZLbQW6+Zx+7Ecra3u5Gk447lojlvCeoIWtuKT59c/ED
mEPwwXWaHgqXN/RSb41K9p7cCppdP3f628SU9jWMVLd5eZPXcoaLyjdZTmd7nXSwE/S71b3BfDWe
dbYxY1UZqe1ppPkJ1clvIE3dL/BM3NvaZiSy85QFWrRYWEPyIzcNNvsmGVTZ/kxVHYzv2nd658Gp
qKJp4FiVUQ9pN5bDfhinwdyqWSjS1hM4xbFwtLHJdx+c5ZYNUhIoIlVMMvxewipdDkG+gcooeYsJ
Xig2pz8OLk3NgzKj7CitgsKHtGGECOs7UrnFdm8UH3RTxdpabFGcPXhZFhH8isj3HJLT6oekbgpl
uf9Cev4nsuFfgcxe3TtWC3LnvHAjkt5Stz0uGObG3/97IspfdPleJLxXZsjO1WL3N4zX7fuyaf97
CwBkO/+jhCLqSfvUSdvZazMAyyOcmxVk4NN/62f/67KO721D31zzw3uVOxeRVcXbtWL+F4OuPx1Z
/4nq/9c11XR2hnRd8/JctVXWAYdTG3mNjhySM+CygRUqwhxTaKHC4rFfa3yMNpnan3lY0msVberd
5zxIE4Ippde2xLILhzWy5LC6XEQBa3A7qeuAPwDhOk0gD7RhB7yvE35UVXhc76zQB22UmtzJeKxH
ZmL2tlb/Ksn1qiD+Z7/gX5RFzNLrlBbLfA592oeDGcJpOY2JM/9u7ckpd3Cf+381C/4nz/Ff92aX
vnRh0a7j2ZB7Z12qvA0tb+fmjt3uwnZDhok8iKLeDjXBCiBIS7A7ERY5wABIYpu9RtwY8wj9eLKG
w1Il43AKa1d4t8okVhl3DZtbei+n0gK85PdD1Yz3UOMUBdk0dToAX5yOYzc8YBic9T1hLhnNA2y4
/nL1lwES8ZOSrnqfF5Yuvf2Vzu3vxJCtMycm5444lioVy9GkgzN/rduR2UZUKVNnoMMqsJ4l3Sz9
+3rsXc9BiOm3dMxiO1n7didmUof2dWoto7nIYAnNfR0ouOj35TzOTb7785X4n8itN5/DpIfPfyO2
fvy3g25+/aAob/4XJNgz1/7/BdjXn03+4z/G1/Pn/5ZeL9UfynVdG5nPVlJ6V+/u38LrpfsHbnUP
TCqoLlIprls/TTtM2f/9P9L5w7UdRwRu4Eua96scPCJW8o/c4I9A2jIg0F5KiXIa/leS64nCvyrL
/++F9G1lK1JDhQz9wKfX/eugC2zptFqIJXvQPTkWhC7bSeWYfbdlfiylSkEwu4DIcn96cXk0j6JW
3yF27oq8vMusUsWL/1pDigF7/Oau6jJm6Y0PFq4cnBOiyantGCfMOWgHd5EHpKVoSJv6tbTG7AZO
N4QZYlXqMIndYVA7J8yr7y6r6fd2Oh78antirJ1wrbvispQO4N/0h1PmYu8NUEadRV/ZVAXwqeUj
TdqO8OkUfD2FaQSZ8UsfmFNeBOF+0+OrteYp5yLc9d4rxGM2OMQQb9vzNHnH1KTFXS6b4FkVtX6a
CyoXuyeeHAKic1qGfoosNexHeuUH3X4Zk/bFlk3kSop+Ab46Im5TU5UsJlpI/omg5pyBLLaHInEh
7QwqfBnt7iFNOg/UbHnfaXcC8pR2h21xq4/R2AdgtsXZ+JqIo1qPsUOSflxb+Xku1m+9EB7iaTXG
W73cGuHAgXcosZwyPFT5PLFNB3pMQ465Gcow6pLgZZQW4CX6k3IsXpaVmRG9gvPEvFrtQxf5yyDC
oHeCK/rWmtVEA5Uc8FRGzDQM1Jrredr8t84aP12hDQzPUMSQieWu7yDkXAfG9nT0ZhjYNX2vk23f
kytOt+Y2oRfshqjx9BeRoxxwr6S0qO3w4tuU/Z4FCS7wJ/vdUi7902i/hMEDDvr7dTI7Bfan6ZDi
lLqEDhTXQaW3ahq7WOIojlJazqhoihjdA6j9nKNCWPP0aqogvB9HuznYW/e9dqb5Q7ZiPDVW9WIG
Sl1IcFvsFdtjXeDhaYOtREQka9BZiiWCt3IrxmXduT46EZRQtJPEv61qC2VemHafNtajkxSfDenS
9KJcAbW6uC0YtqBA8+6HEiEQVPPcLHBh9Udhv7ZD8ToEDHYFMZgfWTNzKeTlRM0+K7Cmc/JA9wQ/
ycabU1rzePKXzLyadXUvMrTXPWmOxWEoy2fy+hDAgip9dJs62xUGwHtvl16s1Zx85hVPTJ4sL0io
LvfJ4N67brXEFEighMAf7oJmE6d0Jouhk8n6TII4TDZ2ljBSsx8fJ4rJvAjy4ibsl/5niYP7zjhg
6LccuLopYpOc/X4N76oRBd8dqpfNdVTM+YWhXB4zP52etkV3780SoGFKu3qhDiPzilHKoXKKIl6r
gAfFq+PGTeudZ+lnNK7+jkXEZrf6ff2E7v4RynK+CxiLX8wCgsl2ihy07NR3sVdNFch0KiJ1BcBU
O7vx+7vc61eKUzEySMAKPqciu0D7aN5KJiWPo531TrxmbM8Tw7pGxejpnyz31SfgU10TD4VX3aFo
b0+cmMUuZ4tfxxLg7otjJc5D2fS+2dVrIia6IC2uD4xansusWB6mRs03KNXNsw+hvIswg/QSalYP
3jcHJh/rRGVDtBR6O5pNePu592fofxln1ciYBp0nyy+664lwLk3Di6TTLdx5zVAL3szB/ZGnQfo2
+AykDlD02v0YTBsGpaKOV3LQTpSAPPXc6/V5VFzuUdPa4d7B8vJaa34ZMET0jbZt3apqhWPqJnz0
OR33XRH08+MizPaTRd8lzqtFnzcvnz4KoimiEq18Pqy6Cc+gbDlhrL78kDRA8eQPwPsWi/1CdUX0
osSp5G5w6+ywebBNI0so89o4vKmjB0YwTrek3Pk0fQiemzygpjGga+Zt27kum/SDHusd6DJxtvts
eXK3RT0vvT3cyMwjCZAAITcK/ZlUmKtYaofN+uLnnXWeV7HUsT+BLOa9037cW82vdcz6E3mw0+3g
QhOtnVnE0sLhybSzv2kcC5QfR/E92SbBO9Ogam8103zM5yZNo25GB40sshNjUdXJj75PV1LvZWW+
F7MKHoiFnE596YxPKckgwLgM+b4ccbHo0zROtdMdyAKsXmz+63tECn1W3rxccAwmh5J79TiwBt7E
y+qYHHjf5H2CsXdudVY23yfOmi2qnTzf1ZXXv1hNOMalEQH6SmLzHw8jeuM1srtG3U7BMt4lo5VV
Eet0QCVVI4Iz41s2OtptiDIB4NXLJkZ9QrXw+UA6oVKTXXJNS9oxSBBkSW3jbVtmG5JLpm7s1tdv
QZZvT6lnl095kv6Yksw5IBl0kVMFjDSXtmHNq5C7sUOfW6bWf+/LbPxYrbz4mrrBenG1EDdXws6+
lXNfRusydwd2xJhkO5rISHqa9tQTOnqADVc9WqkODu1m5nuvn188lU+nUHhe3PkJXDgl6ydKIn83
FfN8XHw57bDJeHHVmf621GsVJaXj77J58092s+kdwYPWKch8cUjL1v2+gr6O03QDtcsY9uBayRuq
7vqbiUR9qwWUO3cIn4gTMC8e3Wc0juNhcec94wZUcK7tbg0zvoxDYprlbBL7PLjmS5q7+9XtM2DD
NnzJ4GOA27xBYC4Tn76l+WgXJLqaOQdst52cRhHJxNkBWGzjsC6glrE3F9W9qIDCi+AAe+OYGfUO
SHuJWjqKO374OPD0+3hFespF70KtllPQierTjFv53IikeJ0W0Kd6zMf3RPl8YFbzUK/KOk6F496V
62wfEEbzt2Ax4TNBHh6e7NDbt2oOY5kD/wOUbF+oIZ4ldNlypt5CVD+qpdk7vmV2S+E/1DI71APL
57yMu3LOAXVm6lAp61nVbLQtvXzOLPltta3p3UuLb7WFKush8p5yCq1On9xEMLAeDxI+2bkK4NC6
wRaza1cdJljRwZbhoOjT31Zf77KMC7lvwHDZOnUjgHHTrh6bWMniJBnWY46fIWtKiHiK8c8+qPuv
tm13J9/yKSLKZF8SoQUMN0Ba7T8D3ttp7p+X+ov25xM7zd/CvNlnrnsP59SJFpXu6ZdA5HlHHf5a
2vV5GMp63zPiiPAcOVgDmAoP830WdPeaokvnQb2fbfM4cpOWhakOSPoRd+tx6oGxuu6yV1r4u1wG
/k1e1YfSBq8sxvDF2jbskv7KyLmd9kbRRfdGLjsBdJgKtYD/Jv1vgfCOgVEE0lnlxTMg9/L6Nyog
/3D+0pkK0Lwvuv5euuLQecvvRa0v2va2Her9Rm3URZxBf0IFb5UHEyA3XRc3JIydhFKkp/ciRGZH
mefus97psvOjhMXKM5Qe0dWO7ertoFa5kUzL7WTZm/ccsJjXjUwpRpk8tQJuXsQk2z5Os7dGWpqn
BF/ZQ8pix8Ub+biaLkddWOVNP0xTXGcc6EEWW/68E/CUWtLWq6+MJ2DwJu36ZRWT4YHXFG9Zelv5
YzxbxXYM7fz3tJS041ghzvANLChwbRAjvUqwss7M1aG2tzRcgpi8LX3X2YXWYFjVd1cFN6FVBKcp
TP0bz9RNE5WB1b7NA0D4dKnnszcE1YUffTvNvoZVMQzDcRgYKfLsJi924rSxqUL/QWfZFBdB2V7A
12W7UCxWFOSwc7vetWKvaxmZV6DgSQt98O0W2GM1iUcH5Podcfs0vlr3z0njZe+S6+1AINN2U9Ug
HCOSX2oYsjZ3WrOsX5Og6rs9LJs67kIWUH2IfTEysokXN5EU0iCl5Qz0b1xLGcuBYnR0YHZf4/DN
59wE+sjoFxmg3x77rS/tnSsa574NoY37yOeXOUicm9ZNkrjrGx1Psy3etNjKWwSK4pFtw3bnNNN0
33V/OpMBmHbeWjz5SBDMiyvrnSMg+K7L0rsBJZnGIeygG5QjeIbC1fG6lj8SlxJY1Vfmrt9bp7Sf
S1C+v+oUCKFKdKw75zXomiNIib0vjuuWv7W5ugTbb8aGsRuI38LOMZN0PexrAXxU17fDlJxEkd4l
goO4XOa4aJNjsFVRaQVfp9p8Um2P59bJmNvI+dsgkxy1f3rIykfCF0+Oop4yLaGifXZ9Tdey2A1J
YY7DjAMqCbaAQV11Jd1yr5q5NA9sy1H+b4ZhXf/IbuTk7tkxrPYK8s0JzlD63lb5dJnrLd2bog1Q
abzHIb9aQEgb4XjNKMaz1vpqYKskXAwq/WXnZbfX4wQ5XZm2pQovOzqY2icZd6uecp2ph9wyX72m
rdxosFwHV6xw+28aO8UcYXjq4oT9xg/tAs4NmQKyyDf276MV2kvktkmDiL5gMRj1sJ+cq7Gktuif
m44hsLvO461kVgbd10vurK5YDkWZtq8dY/pbFL+X0i6mL6IkwgSpt7SiJl3GW+5ELgt4ihc9zvR/
jnILuNEJo6lolf66RGnPpB6uqf2DBBHb4ax2p2NPqgKZP3Z7UP0c/F4CiWdZSzCsAz68U+nX43Hw
53DvdSU0oaQabpu8nKPF6wjaqOfm7E9Z+2rR30ZO0fpfUMkmBhfGnEozmeMUAnQs8iQ59U3lf1jo
hzdpYw/P17DXaBbSuTFVnw0X49XVEd9NcXZYYztBAOvPoLTeXSOOAOL52GwXnrM3V100WkOw78Ni
fjetap8n1W57TYZJRWMzMk2eHQ0tezTbjy0NxmE3lL57nxU19bnrr5zMpXkbOSkO1jB2lClsyyTJ
yh5tbRpzyBVmA2uimKy6PLhtqb/o2OduiLErv2kVmusb6nyzIMvXGK5VHlkEZTEnFtKlKUvm4qXm
irusstKXLKjtX36ia2ZRE6BrwRV9g/ILDYexq3Vv7KTdk3UtV3w4KrnUS3WnMDJ8wjj+lN1QQA30
XLjehYoZmjZ3OSGRFzg6xX5xhVrpDmHW5x6+sUYM1tdQYrTKi9CPbXIYjw2sqW+MTrgMrKl6aiot
bgQLynsypPVLIaRReNgUKPWsMLzm9ejR4TKdOYa9mXMo5lp9q50NyHEwN8WTAprbRyGiJ8qRocie
A/Smcq4uZeLNN+0yeSfXuPP3zk453lp7LbFT4Af7nonus7S1eOxnl7G9DPu7MFxLYuapQYqNaRUX
kcx5ELL5TgXeugvX9QdeiW/GSx7THHI7us3NVI27tdZ/j2L6n5A//5dhO6/b7v9c9bxbfzT1j+E/
qp7Xf+FvsqdjO3848DjRFJWD+f66GPs32TMUfzi4R/gDEh1ThNc5zd9lTxH8Qd2DvOk4/A97zCii
f5c9wz9COJ9eGHjkhnhYEtV/Sfb8xykELiCFEOvL0MPcwPbJX03mGRsivpStOuEXc7cd1VrOa4+R
zdf/YpYm8M79o8Ia8Je4nsf/CWacKvzrOILtltCFxwOYmc7E3I5iE9vBEoZikVlt/RDq0HUIIRKI
p07gMEatLAvffpBt880sclvGPkfDRC3ciWeAj8ObtPtmjYvEeD/tWQ7vyzp36DIBdT9iY7jWcdZ0
RLwMxsbSS9Rn7SLbySrHh6SZKvsy8zUDSwICIifvhuaoV+GVzEC6zNn1KkvfsxajYwS8V4rIXUw7
IUtK51i3Bo2gX2UJZBdgDHIn3qRTxdiZVrNpkQ4VRSFlWFklt5If5keduSiL1tAZO27n1frkJ54t
tLKq/1JNzfyJ0ZRCLyg6GtqsmpIjf6tzu1SuGg7JKhF8p4r56VqqmtwzD3bxuK2ZpngVlCxtZjjj
lzKz53io/LrYtVLLn7S4Ibqpp+2olKxexWxPbpxYAIIfhqW7otIR5/2o5jsf4qDDwsyGL0bhTFgS
BSEduArHgno3LvrGvHV50v9p8lVfGfR7C6Y2Wecob+mAtCvGVwK7+t/ZgikrGjbXp8ypFhx6re3x
I2XS2Z4ztsKo0HOww5HvL16za+1u+WAzmtBbTCuuE7VC0kNiq20f2nweROT4Q41caHD+RVU9WE0s
lFPeUFaU9DReaa1x1tn1r97FtwL/yt+4LYKxe1d0psTP9dqlmAp6kI9BUdxtChH8gahgLOK6SCwd
Bant/VqHFll1xbf2MQ49bki76x/Z7uW6xmK5ZPFYjb0+WHhtf/sOr3uUVnNIYuS45udqkON8CZC9
sIEkrrV8er1z5ctv1HmLKZxzlau2O43Cqax48vyJxn0W6+c2rxUTb92XMvKm5XqFYVW6SVyztVTE
BYaTdQm3+sSvaRdREADdxEy0BFhlEqrDKMuVfV7Xafw5cvVXkXISG/9MEmbhYSLiaIpbaYoOd2Nn
rFhmS2CitC7dhz4FNLXrLFs/q0AX79OAS+wy2Fbxhu0AfmpiwLxHXj0GIvY74s4j/BxFAnO25O8V
Di1dvCYlOXYwbGz1SLVXgk1jRbGKlefo7m7z66U9AfI1h0b23JX5FHgUtlgBnlesoS0WML/EI6/q
5knIQPGyhZX/0y9s4ex9A7b4oG0r4LesbMTquTXBwFeJwSUmm0t60TBuveDvbEMY9Eu95LvJhbTk
moqBwUJvjraE2TauVzblr47/WUdzjksHz7mwf7WuyO78YFx+rFW9yJ2qWoY0yGWd2bUa69K+GtZq
iULb2a6wOcBF95Ya9b3KfHqBLbBNt2MQgio7K8mx0TleaGIsG0yXXXf9lg7tynC5JzwTQe7q2qhC
pO9W1e33ZGSU3o7Sq6LVsf0bRPvgray7vIpwbjM/nQfPuU0tKS8dWs7XsJZTACAoybc4kb1V7CwS
QF+muZyvbXCxpDGaBd7UZdrMvR0syHxESo+/xiXsuvPK8dZFaWlv7wl2S16/tcmbXbjM1gv+vyU5
hlmGRyNVzGCpxigLD5ycy3QaeCKXncor88Zfy2dKx9p2O4s+96j5MtcD4xJs0a3QwtoFwTw8pRw3
1othq2KMrgB7VEZnbOp9MFf+Q+iExRYPbb/pSNV1AOqMEu/Ja2pQH7LbUDHWzpFU1gnGGlyl2seN
2VB4RqttsBR6SvvI42uncCaWXv4StNpPqVm76SPM7BqnfmcpzILDKBng6W5s42X0urss87sPW5Y8
15OqArPPcDEzf+hJZ4gImmUqoCecQlGKI7c6A0vjkM6E8b5vZZI4+8nVxV3tX9dGbE8Vx2Jmw+nQ
Y/pkC7JTnYn9wNl+BmZsH5u19ru9hYG44kyujdoZzrTtELgYiw8wQpCVisEwqqpT3Brncquoy1Qa
Vrize4EdBjfn9lSoaq5OtZiXN7nh98IQoULWUUgS2hXkklM42zwLKNy4naMx2Dy6KSqPJXLo8GZG
EKZtdnym9XOg6i7d1Ry7Ah9yAc2hSx3aHLF42XdMT+N7zppDgzKhvJ5GazEPKWp7Epd2In5seUqv
WAXepI7hFOKZKIrM/JaET2esdSyeOVgEciL+kvN3ybGthzcN3124axdnrPe4fdPbqXWxOkKoZ2Ck
gBTnjIIq6R+U5zUyStsUG/OKGSnapBNuEVsrkqWYbZSCFArV+bGyuqSNk9ad/N1obXKOtqKuvuAk
cIgDEGHoXnUKb7vMW8hPztzCfm4t9g7YGk255JrFLm+XjpNz15GGjiiVrAn8WI59J9qYazy5bYjR
eJRz/S1Fff3RNr0wNw3wU32aQYNo6qSqb/Y0xxxr1txNMS+PjTjXtsWrvSb2GGUNtQljNZVaDyRp
z+uF1r/x0deTDNExTayPFCdxtpvmpA7w/I/dumcFptV7roYBzV8EHxsHNDhuq8kePCoj++z6TW5H
lcgHhaKgFZ/MWCS/2X1wcep723yS5RDy/VW6/6KaLTVxFY5GMCIIKXgAwnq08jMrSseNDQkEgi1l
SI3XeBoidxR4bdNlxXNDsmgAPFoE5qafnODDEJjFvYx0cCRjuL4kDVmLlVvmNytKnhU7c1GgKvTb
+okNdn1pS45ju+0+1CRvMmu4Qw9GPDOK+Ua8tsHwrak76xuZb/Pe9+t9Pg6XTNJldV6REQBs27HO
ByLf3eUA+jjnAl6OQTiE6MHY+wI5XbTKe5Za9MY/nWrH/vQU824UNj/KqESu8nPa+lHZYkjYCTct
f2OH22KNrrBjW7aMBXPBXdUkkH71xhIRrjOHX921tHeLadSrThkWXIl9jSlSvDEHjjns1Yu74vDU
4WNpFuqpxPH32m7dndvXD1bn27GTTocqVe5jbXujxU9ICYTxTq8b1UeWHrrB7eMgI3ij9icVMsPI
2jOWlgSzo8M51zdCPYMzLl87HxWDYmUQsaNm5gMDXlB6Bz/ajLXtlwLjfRfUXSzC3PlIAqahRdct
2DyTsIPnqjGmKl99C1iNTJW1T3AKdpFg3TNq6Xd5uPAAqd7h42nkYd1YJYhmrH471mGyOA3FW23J
4IA5O/eifLOT91kwkFx8/6wT2yyn2qZAjErPlp/httT3PSL/ybGM8WMfyw5fLfctsNMlufPnEn+6
RoIHp84cjPVWfbdl6bBF4TJWP1Saht+ndbr0PlY+dGZSd5P8vk9YVQmyMLn3tiAhZHI6VnXrx0wh
JEKdKfVJAwg/QkYaduFs8SHl03bw4UI/bYSbnNo0P4wDM5d6+x5ORf+l12l5o42b8PBjJcjz/rnY
Jpgl7GiYb+Pqlzu2kf6dvTPZkVTptvS73DklwGingPfh0WX0E5SZkQFGD0ZrT1+f3yuVbpVUg5qX
fukMfuU5GeEOZnuv/a21GToPVZ9gXeqPuIz4uzpXt++to3nRyj5hcwjmsE7V8N2DHtk5JqfxOgXS
uJplX74ILe76btL8Qb8+T5NBL3BTKqypf0uX6jSxbe1J0+2F+6Hx2tNmFsahw2izsmE+mdh3kojR
WOPZ9XYoK/cjAPpjralN1pmDV2iFooZqgQDs/hQTI5lhGrdngL8vCniZRSbg7JHeZD4o+GKMNw0f
fTPVtySc2bwFEU2vq1lXT13IxjRqsHA/iSI9jgaHwGT13Q/Y13Z1Bjvbt2Y6J2qZWkaMNSXEOqSc
pn0wYKaZFX60OtsJo3kxOYKhYP2Gpai0B8uxrXsWudfMihTnS2b4pBOJAxo7Q+KBYtRUVO6Fluho
DcdDkVthZBNDW+T6gWDILs5L37mYgfssw+HJKgLIilE4kRJovd6G+3q+GUQn612E8txkw7eS1U7f
LDVsFul20vKcgzFD3pJScN5yNtXzWq2DoS6Wj0/O9LZdLbAW9PapFfq369h/Nkt5bZSXRketwUsp
eoumIPBQwzufQqV3f8SyBJgsgnVXu+hWI0/glWFgtQvwiuzxgaXP1XZrPvxKRWlnrRrHoO6S1l9u
y6RAiiqudARYY2ruqO7sU+dtzX6pWiuylxKzV/0G97+cZlzNUTVtJg5CgcA1jFeLUGcUSxxM9QgZ
FUmROQc5e2tsGPqPsy3vUuTMphHUHziSvnJ/fvEma1zjLC8U2o9sBIwOXtRr2JTAL8xFzjXlaGRU
mFU37WiUr+Wlb8pfU+c/jtJ6agAIcYixt2U39XV6L33vERSD4A2yaxnHpXzeprD/aXcb3N0YmOHB
D5svhd3ANxWfdcnrFUrznfibdbfaqY791akuhrWMXwgh39IPh8PkIAfTsqOvZvKOdyeNmEt/BgbS
ejg/tl6ABqvGu4aeTxG/aRAReBlskIFoISUpgl56R6TXvxw/+whv00S2J4ljYBfLXlpG+HsSpSLG
ShaTHfnzXJ0q5dM019aNES89n9+rGd9rFd6ZOECjXAR7Zy7/aS6THO1yUInXGqepc84QDT1TzeCR
gi9LGnyvQ8fQ1fdHGi+LebckbGAQztULYV1S6ZyqrjXOrmn9kz42KVnyf7m1Z6JZBhgIp/aDhC3q
VT4Bc4kQ7KxP28r9VxDtcw+ZzzJjb1eBQFM7UCddSoTCva7cEJQgZZZvjqyrn6HSXUhp+ArvMA58
5W6YH+DTP6RaQAngADrv0ob1Z7qu813me39h78+ES32Hnr9dsL09BDaDAkaIYXgxDOsp83Rx7bc5
j71p3dMv7AcnOFptncfSLv07YovlvZ2Jw9CHIuo1iPmQB8ED9TYbbHxKW/D+D7vhl/KWCoer1DnF
ZPW8+ZnDVVQ6H4LijGKvOqab+RL48klvTJ8Gg0+y7W1Ey6F34lbNiWUXP5le7jCJZAfbHNONqwxQ
z1022vFsPUp2JkeVHGj2PGc9WqKeEuWA3gR2t9xBmImk0dY7hDybBVPTon41UuYlmNrUkbHKxS1b
aLgwDJcv23e6WHmTmawQpIyNp/mEb5YFiqQwaOwsdC1JqPvwgUCq5o5I9/oDA0T2leXzltR4Qz55
mqaPSfmYHlb5GDQinhoFipbV4b2WWzzjpU7I+NMzh7ge7rdi+zAKs57329iydoneJefg6c2nKp+/
rdpN6tBkvQNpAbshpcj3ljzpRQbpNP6BRZkOi2VcO4ZaiQ3/99Hl7tO0iPKNB/iOISbadgOb0nmr
H7dhqT9kW+l/thY8Eoj+DmrCk5PjClIbRxN0EYP7MthybAHC/FdOnnNaKvgHe3wQK21ooJckn6zg
E9OXf/RtG2avAN5I/X5vST1+hCuzIroIrz+DWX+6VnsIRq+49O18N1fjFXfFr7Eo+PXT+gtXwQL7
MByIjv2TDs0jls47ILJ3p7HaR8dR7oe33hgOs363qv5FmAzH1l5DKtCDMOmQVzbtMIewb9tFoQxq
Of3LU3M8G+gtlmGDeHU4hJ2P0hgPs+24BxfeuU6Jeqksl6dVtaBFWI13RbmWDwvJd6+hzu+NuoYe
Q2ICiBncfb/YfC3sONrioG7FcwMGtvKQEP+G+xD13cxgFOkzcrtkvC/TT2ruEr+vfBI3NMSe8nfT
mirKWpPFtmN57QFIhmA6GlZXRXSqHaxZxr9QjPfptHzVvfEPlXaKTDUwjF0o15o0l4lRzxsfGHvZ
pTU3f7K874m+LK9VviVGaDT0zh1qg7HAaWBxGl5UsCwt8PwC6UUnFc1p8FMubazDBi9xZ8j87Pp1
zqu5bFGLOoOEB7y2hbh66EN/c236jM2NL+67JnYVfzW/jWPfmfzdTHU7f9da5sPowOWkDfFmyA9S
RLpD1AnS8L4J++3gTvqiSSejSw9rXHDmEXdZu09Zdc5xgBf3smDMxpyvdjBUCQXWS0nob5gsmT9n
F5BU/ZxV4gRbl0OZTqGMXbH+85m+kRHOrxZ44X2KKzAZnfFku+uLlY6pfRNe/cRysR7X7bHWfGpa
uOjIm24OrFHRCXvDxkjm/eNiT8KIQPPzaLiNdX3iI3ZNUaWExoaiTAqHzQrsIueOHbPbj9/oXd4K
SHPbIQwhdV86zQG15qMVO6EUx7xTOglkZoaxgs25Yo6+6935F7RKQtbnobWmpBXe9g8gtYzViHwR
FQPyW4bUHQ31at5+KX58F30ZxpeAIg4E4J6MOJ52QelKFuR15MBmQ/6a57b42nqraXbszuK6WnnO
imXoj8bk0SDZ5Mk4ALAJPFKFPlmbZ09k5y6Dl4MO/TGb7WTZiIaTc9jC8V0h013dMjNe9cKAeRne
Zmf+25rtLkw5SW9tI6fSViPr4f1BSuU72WmVvgxu8Mx0Iyj3qYURLWpnUDMnXMC0uulrDhiphkaJ
BrHmDtJ7Fl6CJaRVGh30j7T1EWuLKT2gGjl700hjlnszqLO93yAQ+kIW+U9bdvumDarYadftNIVB
m1TV+K+xOhWvS/mCXfwwr+27DvM/68xuwmXsjikt4+/Nppyqi9u9bZVPkz+oPUEs+hyY/mtNkuZQ
bOey0yJacDnE0M/JUiJWEmdhohXL5gWQE6c+9aDTOSjzJRvPBvS6zPrgm9x2tm89MMaOq41GcxXQ
dS0McYTS5SABFAd7VBdo0THuCwKVwEvQpwBRzTgAC6Mxa/QltMlNLHGrnPtm+EnDEQLMNu2PKvvP
Qy+bhzs5wwKXm/yiSzN384bhX27bXb2oD0A9BoBznlZRlQdPrNhbrg23yrAsftQjzIDPtbe92sCL
ANiUnd6DRjb4RaTDZXJ9616lAZP9ypoeSLLHJslYmp2DLa7gPMom7vIm3J5NztS89x6RCR+kyukS
5docwsBy30jA+2Hb67FwV2gJ82EL0dw23b31rW3GHMB27E7Tu+jCglazfveD2T8Nc5tFHKEkI9jt
oRhUsVtCrK0OZ81IxxQusBRzNp4yj69DhO3yihMZqYrxW8SmiSbCgX3cuB+8vrLpsm1c/Qz5n8M+
VS80En3SYJo9Wtmm9kMvniCSgkswLf2D31nnCTf8a+067bcaBFizXRc9c/5yL8O+pTcsXSRS7zfX
c5M0BSBXfLPC79sOioflJQ8OqZ1sizBFMrqcgnXXjk1UmT5Srlu7/YPBWhm9t8vwOzCrmS7VOLpr
kN0vJits2SEZ7mrmJ9DjstiHlm7BGPEz9xZzitTIrJ0mM+NMWEF/QJx880nv2y2610nohjIhSuB7
a9fwzsOS5SJpZnm8VuNX3fXdElukAezxpcyHUqXzAZkADmBLoYWrf8Kr3sDTjmE4/FlLdG7SJdRb
v5h+GRsBXQz0gg0E5JD7wJQ5FeYu70kPMW4EbMwDSTpsTmrGOy3EDBxIzNa+z6g1XWM1NCSUEcDe
enmXoETS63Gl/9lMU1RRARDF3hRNhkq//VqmUevYcl3ngsCCNBdWXfOBC8ymizL7v9pbMmbuJrUh
0rkJj0j5t9BaMWbXy2mg2eUp2rp9Csd1q/RLxnbgvMsz999EYMJQHqRV/2qDJoyLJv+9lWLLEtNf
xwIzO9BmEjIqkjGk/c6DCweO7sOM94WbeciBHbWZSZ6zRt/hiqaZUhSbgztUP7YOPgrLEnGbiiDS
k/4eZ8lrtYpYkO0Ra2+sX2COu6SGHjjmhW/tMq3Gs5OHWTL7G9yQZun6kCPzQXCPz4RajYlumuV+
dQx8I2swwZ7WJaEeaba/JRe8N3QhypJ/wiwA0oA5yCxrB+jNCHc1vHu3GKwjsUDuYTbS5mThqIqs
ABxitzVkPKAs5e5+9tr0V1cq59Maqn/5In9vTfZUTla4G+WAt1xlx8FM1xhEt7s4aGQX0k5+NBse
ky5d/npp+4dcg2JvZsEvAeaWdOxIeclUmn2lVv7CePABSvKpKirvtdTblFSlHndu0b8xJOSLNPSp
acXDvFacA3MfdKDj9nvbiHeEN5Wgb/7VLNPgK1YHr6dtjGQf/M6LbOIxRcJESGRwtpIMMK8b96ML
OVdDHF2thakfjgxUnH768pq13wnL/lOX1vTPBPvq4wnS+tQs1u9ApiUvb0sxITf++NIdPK+hdQrz
uywQ5VnVBfCWy/iOnb8DU8BkyBubPtw2DpqqgfLXMeNS8IJGoF8bWR6ecd/M467yzeaypc5eBOa+
nFBCa3PvTOXjRMbVI7t+ERPZkbP3b/GA3oTXxlxY5IF+p/iMThR+p1l5D309lPEIz9fD3sn1bRmJ
mXIBiw6skBl3cLVt3ASAZO3mYPkeOgAkrvS9mw6XXnjw74X4WYv82bBshgG9A1TkULVlwTOdvBsF
MwWbUF6+X3lOLlZrHNYQUNCfLj3wVBobqdOdSbcYCri2+WUqYePNUZ6yfJowkVTgYQSCPMk6v/i5
PpIA0B8DeRvVaLGe16UWmKnI4CmnEp2LQOko7A3x3K9Y6iHRlu2rYiB978iR/+wNpMtuHo61/FNT
UjNdWN5K5il7s5Xie3GJAKahVSNvWhecTZ+tcSpsHiHTTx4o5LnwWvtjxXeRpCQGJaUJ+RYVIJNN
NIQICpAXw770vfxTYFK+IiMuz01380Kl1GiIuTZYasPr/czPOn17TDPP+dCzDQXMWsZDoJo/wSiN
ILLgv1dGC1PW7DJbMmJna1hIm9JRluB5YDaAHXEG5sRLk/TaHP6ZVtks9JG3Hl4a6JN5mTJJ726J
JDBIB97Q9bxtbXVv2EyruY2R5ZTjUBQ5KvZlg5iolXJ+3I7TC9Hht03vhn3DMe91qYws6UrDf8E1
YhocFpY4EIzvP62qldwjnnL+iOEW2UUySP03VCxaYMyGglPzAgKbqnhq/ZvXJvOTtnHuOsIxL6Ns
/o7ajRcl5lhO7ETbPJeaM5B1/0vbxTs5WgzhK5+loaF7ZBDI7SkyClazhkWuw5LydS2iqqD5T4um
e83Q9j8NZdQfg7N+atJM0LJquMJwst1zc7Pd40ldOftnosB4rQo3vw66azvqLrCDyAn0yGSqMrCN
2ZWPgQun55vajPKE+2z46FlINPK2dJKxi5H1jDwc59lobUQam8G0n4T5POeMdIrgy2cNHoPcqtMv
fCocN/j23Zt1hrKWXYp6iVsSyj570iJoDtLCo0/NNzDtdvjr3w6fSa8HSfZCpEz+c2bv7ErNvJA4
tPao1wzl0eH5SW4rG/HuVKH8zs1VBhxrcOxZut67ajJ2Iz7IuBaqO9tl6rwzc5KcwNt7M6j6QQP1
8zMukhNRiLuZ9X1mbLQB31I1iogcMxImWGHr7iylmLis+qXL1nxPslN/y79k8s1aqAoivFRPaTFl
j5M3vKVsNaXTYwhs7HqvlFen1aO5s8vFPZpWThySIKlj7EnU8ezZuhJ6l1nRspFwd4tYyU8mhz6V
PPlqpGKkF3KjqGAWPRCINbTXftH7CgNXrOzQOTkBT19hSbQMwLY7Y/R7BNgyfQEjAasvt1yfCq/v
rxZwytkrmf4oJzzKmTqKw1oe7VLz5GbW9OpXpPFq5BG8VGkD4m/8IT3tOCzmT5GlUyKM7CnH+4yg
d/NHmnkwJxshx1/DOlGqb95Nm2AJeIR3LPsVKN4gKpQqcl3b/FVaYbpEhjGrz9Job7GC6tLJzb63
eUP/idDLPqj1A5zqdqP4BPL6YCrbuFPNPB+yJaAadWupzMMtE+zVYxKRNKwuPtmNcUKlMqC8FezD
GITM2Wtm8HrL7gcNWWQzMHPH+s4wGIs5nMXLjnCb9p8Y2XzOCH0+9gQd40xBnRS9O11oz+fYqojw
a1Jm3d6Ys+Sh3F5LC9A54mAdknQl46nTctkPtpM/BH6w/C1sxljuLTRzCImqSZs0jTKjm/70zkhS
XS6W96DwBCYFtRIZ1uY4NUhrQpUvvifbdKe7goyiWOXW+gId456LUoFpTLrI31LOs+Pq4wXp2zU4
3LJ5XgNJfkXiDsqI4XdKfvfQ7GN+AODvBUsgNAJyweNUAqXjDWUyXdAuojkYCWP5LxrkYeOI20w8
UlYJlyB/mtLh+2r83NsVItXRzVUVi9VE6paQ2ZMhqp+ms6bfBO7mx5JaL/JJDrwviNuK0w16yRlf
jHr0r75d4lBAjUh8clWwM2qB3ZbTZ2OgvgV4WtRY7LSFzSvin8Y9aLfzEkLuvBrkOZEtSeRSgfi6
chdoC24pdcb7dVrzmiFzar/lqSxAsGxT4TKc7fLBsOTGew8AcaG40SalHZx+LLXmuqrbBifGkhvL
2XQW99PT4W1cNWCFs8u8PK+plrEEkQ9iQ1XwXHM+h0bkbZr5YGlX+WWsx+7XoFpaLpzvHgl3ZuE7
TI5HI/H8Ridj1jsW82mJPGrrJt+79OmeZ/Rn2ARpxkIJqldP/am6dSFix1pfWWXLBGnMwjtDtMXO
K+CmSrEEf61ini8h4+c1WqaKEetCDnTu2F9hZyNE96x4x0H2bi7beB1S1IhsCh5hKEgNcNDQaEPZ
R1JG1tQ4/D463GXm2t2VigL8BmMweijaPi48u4UeITzBbjN1smv1Qcs2RCPtA4S25OoevHM3OYwP
0SLPxbA95Gn5DGfbn22UIZAxr0G0cx6AiJJtIF0pSA3PAVLP/Y3nqH3GWZOBloHiRtJbYXZZYrIc
jb7FdOSp4OZJy0WUzrRTFlpuPDQTZLc7OolA44jxpX2RCUigJ3BjPNCyvTGCUIfU1MFPGoQg0E4L
nBeRFWWyjRYs/XdO54OIwh7QOxXkLwXLO6MmZKISlykYw03vcdMdKWqIfVvIfGTu3Atj1voILM+C
IWqqNZH5ZO6pPakBwUwidF1JOFDfpu9ruFJfLasgiUlAoL0YqVrPRT2ADow3Uogwzkc8+/lh2Kb6
dx+28p1ELOPdgpBwyKfT4Sfz3uLedDxisobQDN/QcGmH7GG+z8fMQrOoUjpha3SsHI0MrkOmizir
oLLe89XOn8H8HUI4zKWLLfTDbyTO4ZJZpfdQreE34W7EGQE/4Gn4VzbQRgsUXNKTYBON5uBFhaXe
fAh1kgDsxIMq6/YWEy2wDyJasbO89gyb0HzFM/3oZZyKuw3o4021DYFv4cbWJzpSqPVAfWdO+KtD
Nj/pOqQAk/n94iMl+dk3a4Lmr2lS38Iaw0c5dtxucp6nxITdY0jW7OacQJK02A7kCJK1VfnPeu6N
rxCHHxffzcnZHAn22e6MRpv7oEhfuqbsd46dZsdGaXoUoYJdh5eYA03xkIoptLa4dPB+FW7xp8Q6
fV5m41PX4qfm4jqVi9mRP7rdSr6XjY1/D3gIiOJa3HNAzBdpqdZpUYDx0hY5oGyO9Z4ElGbr3/3N
vRiCmnBaz/jaETE2QRCPyIHkwI7T2NMds+SBYSR9oN3ZdzSjm4gHoprQ5/oeIWB15rO7sJQv5Ng6
uiGDibAr77YCYH9d6+dtzX81uV4J8gwPZjViUcwU89UoddgUG1MmNL9XZ9GPpZzuiSR84E5v2F9q
pZ8cLPAzylyL5wXJ9FRkXfeEQ4Kf2K4tr0VvH4j6C7Bg2pYYEZJKIf1HiI6iPqCp2xj8K66dm2t1
0eeySU1aEN6KyMT8/Da5ItPRUBn5K9VCdU7b4UcRL7f3WAFhYu2vSEBtcUgTaeXb24MkhDzBYZJ/
AO00D96aY0gxlwGXxIT8qSNSWltuQYOml5fcdK9jHw47m0rvfhFN+dLb8ubZ81zO37qvwYRJHl3x
y3QjioLRX4jMTCR8qtF+CLKLo97tjF2+0pl09BCF7h7Hbrlv8myn+ylW3QQS2Il1w+VVu+dsIS/x
Cty8tkkfWkTO2mubI0QsUqh9Rp5QEedGuo0IAIWUaMjsKT1wqDK+yqp0/iuNlYYrwG0j/3To85rb
Y+444TUZV/VPZ1QkNUi6C3q6WWP2c3N/HLB2iu61xxD/VHB4ul+iq9tf4SLHVxw6JLhmM4mx+7q0
+R7mjRR/oq/mod8tbdU8qdmZjISld03zzT7PvLoduZ68yNl05MkupTmfZAkHwcY9S6enRnW2uSNx
nq6CHmzeQLJILL3TQzvfQl5XP7xtQhzrxIPtbPaG9GyBe59VbtdGOdaQqLH07BNJvcMY58RMNVex
Nohg1cxqSUoJKw/eAMO8b7R+g6u+x2f/zaO+vYAMMtLAN+zVcZiXavxHPl7NfWkwdkMOM8uc5OhZ
W4icnl3vva21g2SQsxtc3Hop8siYA3/+0orr+9qVVfVrtIPplyyHW8oDoRIgVSlD/oS8u966kBuY
bjvwdlu85MOKVwM4Ao/o2rNGKN4yJkZHgg+s8AmJYqSnQKX3EpHjcuVbzHgtDJhxN7GxF7r4VnAg
Yj7NSvtbCsN9A8XEV2U3N0ayJAgYB1YK35mwrqwmFTgtt42hHhujYDLwbMdrNoWfHmiPvJYZLQ0/
sVN/iyXvr74i2Q/Y1XCW/ZQRGHHBvCV+qgIuEqoiKB9bE3GU11QL71guo+SR0xt2AgJNu+oc4jS8
KQYlJMXWbS4dbznRbG4umNh+kzBKR2l22RjdEsjMY50P/rYPEJOGeLVKs39Y+9p6Z9uSZEpMBCDb
AtoawACUpSJ8v+o2osFmGRa3k0IFh8ocaz+mfgMqJeyoM5Maw7wykkYS6xaHUz1BJEkv85Ju0aP8
6YYBiYiQcbCtOleL90J2b49Magl5V3WT7UXEMuLSJ1JcuIS/9hoeXGxYfspS19NFaqfsko7OzXto
GCAYD5XUm8LSXelutzAv7ThsWC576BfWgR0BXlc2tva5UMVxETYGYckYEnGR7ADQp74P30cx+/19
RiZle5F91nMzQx86u7bBG3ABHF36iIbKo+ym4P3YmHWj0BWWDx3IXMtGEahK5yCkHMZTWHoujiG/
AavV7mxY32Ht+gEZk/VQONdCDdnwLshm3T7HzpxTyKMhuyOjfpUn8Ea9/qIAaKnGizRg3/oo55rK
zYcHTzKn9tyDgnRb9wZ3pn2Y+ciKe8xzEw+vYY0eDnJyie9aEiL+dMtkWXtCSzDTL3IwuqRsQeJw
tWISvXotIx6uV0C0mOoUC0hXELOeIFNnn3kIyQwAyVT8lcdseUrTqqsS3L6ljonPy/37oiic7c6j
QV04TsvsC+GkmQhjD8lEFWPr/8yBtTrvwTD4ZIuGfdU+5ewTaU6lObDsKe9BMh9ybBh0b57piivM
LDQfY8FMWFvkIrNXJ7LheucXiOJoHFzliy1uetzCOxevVhNjESFqc8b0kxFjAS/7QKzYHCASt+70
3lWNUAlii72eh4pgiudOQPJxwzJ9pDhcoXeRdhhDfGzeNqevHejbciREUFVXp3GgVVxyCOV+gsIk
RZPkPOew1h5pCTDWYRBbQaa+XSx2a6LMngm5seQEE1YyUOKUDZ2zJMjVyxNw9DrsMKaG9+QeqvUe
kXrClm3Z4S2jAtLq37xka3uxjEK9gHIzPOOzpIAxTM+kQshkGj4ts16rg48Zz45IfKAgnmU+5Gzi
luW2G818SmMyA2ilQPDH3+sU0CIQdwCEKjtuisMEPxWchywFKgv70X3rKJKy42oaLMSpTZ9Ej1wN
t9BmHBszdtSOa8zDCNw82DD8Cy7RduIB4cr14mIctk/ilyWJL7lZiv+0ChPO4xDwsXfbIXfOxTpk
zn5Ox4rqg0T2LbbxHCBxMCz+R38KBdVM69iRB99ZRJ6bmf7rAe7m3NNEZycO21BeQ+LOrq1tgVJW
VU8c/jYFwj7xHLOnelSt99txa1HtrKJSI7VeZZEKQCv9l49p7ZmPlsGfdhPyr+MvLbiwY7iPYD8O
7zJ/l34IpVKHJVyIZKhcKasHWamaJJzVmaYrkFPlAwmu9CDQkrZ4piLnVP2Pm4ft/7v5/uPmS/u/
u/mifBp/N//dzHf78/9l5rtZ9mzHI3UIwta1XI8Msf8y8wXB/8BBZ1IC2YI2CLfffzfzIRUDR9sg
Y6HLfOF/mfls73+Q7n37nxeAIRIO8v9i5oMq+d8MdoZtOb5D3ML/ucErQ7lx8IPZRzI8l3PrEkom
RViSKky+xDEP5HC2e9P/Hpq8C2L0D+QMhzC27Sa3WuOrJJf8jQzY99xxCxLOwg6UhYhxxUyCrL4i
Llw/fxppLCuEGX9ecBhBhgUlVFWSo2R+rlaXf2Eu854DI2TbB6M0K4SDFiwziJy2C37pRaGjjthq
sjvuHPes5jVjwuUT32ASKouZGjiBeAlzRB1opAPsQLdAHoSdvfWBnW5H0eD5oMsjjZ+NF/2wt5xu
e/YGd5OPht1Im30JPc52Y/BDTBd6K0D4PdLwk6lSoMfSCcgdJZT91mfoR1jD5SxCwK9UVENsOmyE
wBnXsBturb5mEmPPLh7bO1IE5dFbCYOAx8QJAsjaxhZOrj/ppJo9Lus57ge9UC7k7VXl9XrJ6irf
jZZ9wN3gPGU+snXv1xCQ1mjDxwmhp4Pbr/aRPDi4cGoHghnfBkLmoj4A8GNUHxw395ZGXnnS+6yk
0R7LLHPuyHfrL/QX6olm61fPmOqYphmRTZNJgAScOIMJRBU2AVwbT6x/U6bsaD7bdu/g5j771bjt
qtJwXrrAbx404TMgEcQ7HIRnhLjY5/59ZEnHua/gTyLgTP+0tUYG6dL5zakunfWlrWfrIWDu9Wri
9dz7+uZYaUv9xFYerJNeWakdB5pcEy559QwKg35vzTcpUJFFnRD7pA8C7CNajcrh+SEDtS/GI/79
jMS6zjyhxhN4M5f4BjLTefeFJxLu03cDE9kFnci5LkStvafzhAFIc1CTH9XTuXb9FmcjBpGZK+jo
8AFE2CGDOK+994IzPIIdcI6+NzFMd3BoOvRoPiyMwfBpjN3aoA83XLzVZEoE6YKozi+Dntk63yOz
PiwIZPudjKVlITtRoodwYCdQ1HnOdkUVMC5iKplN6mliaMp+g5qGjwk6mWPVuoIlFPX0uLCx45n0
8YbAO9fi9iH6zHK4rXrxMG1rNuyyvErb01jZfoAQXQgIKBCSS5PX1jXzF/3mu4Yf3Le4ibojCcHW
XTW45osMPUMfZINYTK3FYNL1Tcd6JtKABK9os0Mbr35fWCP62mwb/Jt9hrpeekzucrc9L9267puM
xRwJWQzGk535yPe27R9Mcht57ZbehHB2Ryq1ortKWwU4hbd2QsG1loCpuzcebqv36iM3NFk6i1Nc
jWkBmzWX5lLR8mECAsFnasNXFAWYAQnZIV0AY8eWjzuoJ+PVtERzreabOr+M5rPjtjaHErw+bhrI
ikg04XLy3Nk9CaDqH3a7pk8ECdcD625G+wWIZqQyJ5DESnJrI2M5hT9oI3TL4YG1SxZLalIrcyNk
frs8EPe4/p0MH5NXAH4aqdGoHoHutvNUFTCZhbxh5KtSuKFt4bYP2raMp9az/T0KDySfm2fqYELF
Q29TBeMfWIwaUY+JbxSEpLxyDmfW1xgULZxP+D+pO5PmupEsS/+VtFo3wuCO0du6avHmkTMpShsY
SVGY5xm/vj8wojIphlpK9a7CchGRooiHB8Bx/d5zvtNnzPRoVuiGW9HZCuf2Z9S75hU31wiXwik9
epkTLb3YriBi61WkkHdKkl6SkDFVTW11NPArXjVJxD1nlzJZJozOBW2fTp5GmNBAylwSzrICC95W
1amz97QenErdx8kFomKSU7oSX3RCk4WB6WiuUt9CyDUElr+QZZtew6RuGtyOjbbHx1Gh383c8EiK
Rn2CMlV9KpsBfSsKMFTC7GFvgMlDJXPCW1ulw+fCtctnl8oRAZelyV3nDf3r75cmrDL87yMw9WX4
3y+IG6rQD5r/2r7mF0/pa/3xh+YS6J8/Vf+zJFo9NU/f/ccabnAzXrev1XjzWrdJ81//h7/pv+bz
T/67f/iP17ffcjcWr//5Hy85jcH5t/kYv78rMX4KGMC3kb2GH3/+L76AsP6AfWoaQA3fKhIKjz9L
EiHMP2h1ucrBhUtk6Byg+BdfwPqDUtLUUXQrE7iqOSeN/8UX4O/oho6MUbgGJj3KnN8pScQcB/YO
qqoESBEp4b6aaoa4mjMS4F0W2YSzGMd3n+6ncECA4N9rtBdJd4JrYavxoafFslARKTB7ulzx3mEb
v5um4mJU0S9Y29/XRrAN5k9CqSVtNr/zeX//Sdo6iFMPK+m+iPs96y6qOGmGny2q/F+QDn540nyH
0jCRiFMOcknenzQqMIM4WFyQje6xemVrOcjT4NnGzqjAyhXEoSxiv2e2L/xqOYU5ne8qiTaTpNCg
Pa7W7wpY9gWjn2f/oNlxlZPiU0PNlfMRP1wGk8tAcSotZM1z3fr+E4UCJEloKW3XlBq77hG/k7dz
lchuyRLq1pDwjnHbwAmigsUVB7/BXOWurh8VXYatMMP0OA6YEBZj7d+owCJXYERdtofNtWHQvCHd
Y+2p6IndiEgwNgf1Vw+BCaLpFEhLMZ7MZitd2exa2OfMXdNVqdmfWshV62m2I7XpIQRPGLT3LXs9
7G/acOHh8p+wE5/NaK+w1nwTsqf/a7rt87wgNnp00XpQqc1akyvIkSd90BnOowFIo7t2OAbqwteN
dI26cq+50e2UweKUPvN2L5ku8g5CodN4zzlgpbFLulshhuZo5lp55aYME5pR2FdE2kTn0Q5ibH9M
SoKpKFd6UI3PwTQln/LQWVsdcldrDLAv5PT9y/Rc2tM5850QyxrT5jF97C1gcF3vRhhksL459tkO
FGgHhYY3ZZzs2vM+sb3ynOK+NwJzjYWGjlbEe3MZjWEcLFMZ4H2u63yVpXW5rPqgWluY+JfMnryj
U2HmYx1AEleg6V/imbCXbpfomy6ZvkSej7K9K72MYhNvnNb32NdkfchafbzOG/EplzkI1Uo/VGah
nbVq+spwzL9wmD1RjChapT5gS+ANsH2LaDlInuRoJJI8pZ+2ZQLqHuwkAIfr5czWKrQnqR9TdIWp
vQTsha1qlpfkRnVZJzjlYWNssb2+RKq4MFIejMm6Jz6dWC9zb8gwXo9p+sVw9IcqaB4ZR5tLIBcg
80abKbvdh7ssnYN3dARYudaK44TgkIKZ6xrUmb4bdfh61pBO2D4ZYsaVW57jJoZ81dZ3qNQx4lta
cPLkFN3kBkVskwj13Ae+dqVSZLNMpadxUc/hIY5ZBS+1J+tLcA8Oom0ESQubhfhLTYrO0UcpeuBf
bN71nhPsA43bPpo0/5MoTe/GQFIPjpVIoWdURPLCiPTgUumVtfJouN6EoMtn8q7Gl+bEUt2qLkCO
kDC8Qv4iEFnQanxW6ci8phhktk/I3rlCXTfsFazCbWMlxaERtbtvHGTFva/1N41ZT+mKnVe5m+ow
fsqicfqGdstD4AJjYzSyF9kK+5Oum9UTduLsqlN+v2+nwL4hNbA/p7U5nUMdr2Qaa925fcO29VqR
Hy3LUqcakiMMs8Y18KFK17pwx6rZFaM+3hdlaFyhBe/OFtlftyxvL3FtlwRvObC5Emmc7TYLbqdC
IA0pca7DmtkJ3GRw3MlmNbWFYRXNS2npX9umLZ4yvXmyhuISvgC1R7EO0C9uo1JjrJJ2YcN+B/dU
/SXrWbuQha8LFcwkvOEhTk1vV4l2+OQM4tB00rmask/2/PPFRF5K27LJSI5FEhFLUtT3hqAga0d3
h1Nljdf1LDTr0fRByy7GECxKPQ/nZNcTQGh+GZ0RBqBZfuUrMVa48tbIedt1YlJVF+zYMA4swj5e
ZXFTbWa0VdIcunLY4DmbsubSA75nIEiDFMB+k3sSmQ102TtPL44y3Vp0sFlpRU7z8DnxGpB1QuF7
Cldi2AiGb0T2yYOLmXSKxafCoLgEpxliedOCpdd3+7aHWOEbx3CYACWaxz5wVlNOXvinsjuiSUcr
g15JxgsUbDiEGKcBA277zCGfpdlOpYblr1zQnu0l2DLUFEQktV17ljS0o+ggsT744Pkr0ilL6ylA
cJ63wc7XM1i8dmHvasSH9LSXESLVpZllch/UdBSnlp11Wex8o91Nxi01ElNzbVF330CvwbaFBeOD
2NFYYTu9Pfq463szWXqhd9Wa1RbAudoGGHvAbay6CVmazUrepHySLLTRqxVLiuN1pChqyZEUzLRK
jezEylyE+jUZNQtlFGJtz2+aadom453DgtZGl1FhHtnrErp0lwThs+G+2rlmLxIEXtsC6e7KC6KL
ajgzVrslh89ZoytMlo7QrgJCaKZics8D0oTBR/eRe1SiM7WzsPFzs4e8qDJxZAFZ/vxdjm/67+9y
VwoLNakLRQmk4vfvcuGIoLMs0kJCNE1dHlI6oR43vWRVsnQUlfWQZYBGrFxbE0JfIMJYN6b7KMED
b9NhS8W4qTtbrZXI/T3836Rh8p6mWXwR5LhUzUyuCr9csTfNV72u5TfCkuKqzcqaVdF8xpx/WU5s
mvNIPJKTis5dR7AvxQ43Dupes4RXWt9HmhsuGZ7zTAXA1YTlchlwQukm8Ex8gHTSHXcZQUVbDdK9
YPss173hEbPUmAU9kS77LGuNvmqUH0YjuIMoWm2sqPukdeYS/+YhDgH7VlLeiolsLuX6wRnh+1kN
JrMIhhNegFsLewwCl/gAzG7jskvdoc+GCk+7fEnHeUS61N7z7pp3XejocxIzb7lX0FZkuL8Q0VUG
9NxxPnVngjRdDR1vD1y6nbqBoFAvSjGMdDUS1oQOcQ5LUasFn5tEO2FwXwSqWqUWtcowqouKYbAb
Fvc6LsGgBf8ijZk+vs3rF1v22mLSQm9HzyXft3lRrHwdd/dQq12dyx2F6mM3NpdhTDJSNIJ3smyM
dLQLZtjBsi9NrGE2jR7aw7si41UY9ca9zyu60utnzcPRRxwzHy75Ap+C9lrJprtBDYnSZgUqO+Cb
oh6ubD89Wa3/iLFS33YQrBeY0/Bx1zARTNe8raq5TReWF7XvJgtXt3CcxMxo9Nq7kgTDoMHhB3L7
wRHcIAo1yVoPU/ehae16Lcfoi8x1eHc0CWBsjxiEC4reyZjhxh5Yl85B7p9L8g1cy16WZEtZRUeA
hmPe51X6POii3GAySlaRUcN3bdeuYguK1pxVBeI7CoZRl9teQzVS6sM6K/eRU76YGmrWeLxOhL7W
Aoo4plZY6wJjpQXNQUtRMvLyOgYiQw4LPBK5z42nyWtoMA3mBO2AXexCx/pi5g33AMAIvWvkSjEc
YHZ4M0Xg1YewRyVCBm0iH+QU3gyGfWZ7sNQ6XlhD9MnNqmMtbqXK9v7w1Q/kKZHDknnCNiFgorVW
6BQQ/kKlmVZEZu5drzpT36/JYkI4xWA0CPZOfuuzl8h7cw0FloEkim0EZYPzaNAGY/KyliXgqFZf
1qQm2JBWm7UL5GUSey0ZruNSPbggNbBYKj+/QsiDgX5rWq8OjkYDJK92dq1owSTEMOMLaoNTgf/M
Di5mE0ZbbceuZ/sykYWz0plT6cMXWh8tc80ybk9teRkX3SZH+zCVXyx3fDKDp6L9qmGNb7F2gKZx
oq+Npq8TceWL+6opVxoNQV1eof1ZDQVTWa3YMWQhljXKaGIG34YJVEC4KZqvYU++LJSzFA2y7DZu
cUB68jZFU2INFLcruHkQ7RNVfJGmrD+iWYGHWmh0wOf3hjTstaZ46r4kw8ohBgiBy6HxEC/EZEkO
NwMBFoyYeXNfFDnalYRvmCZ0lcNwVrg/QT1I/Wjy3kTVyJDKPMxpiBr1V0RBT3D9nJA6j32WWK8o
6a6N8sVKJ7wps1lyS1LvikDQjcskUHYdrhN3PeJnljZqfoaGjUe0arKazdqSWKKU+XyJaI/MBnMO
uyzBRkQbKuUbq4R15d9ShK071wUvV2zpLq4GA31v2W2KsQNP5qMBfYQ2CdAENjfeKe7ABEhIO/S7
UeH+CCWJJFTmcjza8olcHWwA2qJV+qmb3IOf89BvS716sMlkoEl3llF8qZODMljWwtJPY1ohK6mO
MNF4rPIVjtTd1JnrKVpbJtCSXDFaqE50Ww/4+1a2fcRiMq8e5ww7lG1eRvKLIOg0TcUK4sE1Eqiz
qp767NInIWPyX6zc3cT9ORzqVTaolaXjZwTS7XgXeNMIXeGFXU9YeVK+vGUFxg4lDSnq9FAg8RnY
b4qquMD9sEbtqW/TOIRd4F7jTboLPZhCI+PFjd+yj9B9ci7ThqmuEYybuOvoKk/VsmVlmEaKoCHN
H9LK/1amzbn3g+kQJv3tYGJS9ARa6zyJ00PRzaKQuxEfrSG7KyxcprK3mum7q1Crjjnq+6FxtzDa
ubOpFTotefUmVpqID9mEmHfsyDUfRF0mtCrT7f+qbaQ5TuzE+9KrqosJpdA5kaV6LEukwX5EtPBC
SzWkOiYpdQ4M8U3ahGqPUtK4Mtwh/BILzz3GJLtsUf82x5+XH0LOrYJ/tRLo4aDdZwJm2I7Ju1LM
1Mr3rYSiHLR0zKS/LxAKpKveKYcb9oYNXU/h8n+2xcGb9yeTi4m0qPTuKhE4jzgrIOSzfIKpCbub
dN7neG9bHnfe/WRvG6HobVOkzfsjb94pmfOeCR+yvBjmfZT5tqUqyli70RhMIVAc6q8uGPE97zpa
rihGkkNd1YpAvMj8UjtUqvgCTefsiqC5xNgQvMSu5R4MjZrBCplXL+Bga1cWgKtnH4bLfdto0U0B
f+2EXYDHV7R3sc4WLS7S6uzaqQ7nib3lNO8yp8CsN5606CojsWSPP0BspXEwadcA3tqXJs6728xQ
n8xUakArWV4L8xGmjgLc4V/FDWxHC5VOlnRPRAkKzHVFdBxymEJO56H1Z5uTRmvMKDQusHDpLajd
oGK7GwoC1hsZsIo22aqpnU9DUvFeMrrHGPk5N6efKZKIOr99DMa6y5fVkDjrCS8baYZjrGBqT8KZ
0227eO1qOuSj2RBMPPbsVB9VqerrlNvptp63dMQlG1f5vM1z5g1f/rb3G972gXiqc94ibA77YAIt
+7ZjZMDUnYN5G5nMG0oGff25mTeZ7bzdJJ0xu5rmLaiYN6PIErOXjv0pcg1vRyjN9G2cN6/GvI39
+d1LW/PdvfvWA3RoAdLgZNjKsHb+83fdSAeHwqh0Pdl7OThm31KPvZuG66ow98hpHETXoE8b3b7/
+WF/0H377rAfHhnNjpGOlGOy78sc+JhFXSXi2kCp4f4ilO8HTc73R3I+BAu2AmlQXAGtC4L+GVvR
Fu437LzJ+Yru9xdnJb7fiMwrASMopB7zd0mbU/9wWv9aqQIin47JvOLwqLtHAlnCL828HtEaVwBs
elIs59UKtW66JzCDJWz0a7GN53VN72U2/dmB/S3twr8xIDiHL1Ve59+ajxOC9wOC/0ljBJPr/f9W
Niyf0uf86/fxbPPf+G9QsfOHTYdYWhB6lTELGP6aI+jyDxr4Lhxxy3EEb+p/zhGYMNiKKSKsRgdM
scW74q8xAphiYSgHuYNO7990pPNbY4T5vv3XS4fRoZpb6Qr2mW0zznh7Kb17cFVZv4UPtTseHlzz
ZUIyiIP/PBxQYjJ+qC5Y6kiuCSwsfXYKRcRNgod3X9bVn0d730WfdRofP4ThIK8wLQe5s2XMf/7u
Q2QuWDHAr80Opeys/iPmiqzxCkVeMAIRBtmpsyssumdu6ARhY9OjZexwNyyrJgvv0xhB788/Eiiw
D5/J0U3dYoTjokvhtWx9mGooyx9wdcdAIAon0WFyuuwsMXazpWuCMn0c+tnilYHPo+kFWglQKwjU
EDhcvxpMWUEEhf1ZLjshnZ70La0Ol2MPZfOpt4gnsYTLaxXCE7tDbB9OsXUYTAZLRFDTY8Lw9wQb
rH3pi5CMzcxkBAvHwMiIofBddkGS5IydaPK6PBtePHRLrTHU41hrLqEX1asJePWbARAvW8w3knVt
pr3nr8OEina2WffDenRdzT5kcQ7XAOJQGe1CUboXuuoYvKteCNy+sTv4R+H3drrNLUKl59lsizbS
nfIOl59WlIc4keKr48L5o/8eKE6p4h2zlqaX1usmrYySpJnC7xeBBypg0w0qg89n0RpesICUKTqr
uP+alLPIDlXmZ9/IGUbLBEDVRgTpBPod+AWIL+KwTyl5sY9aQZ7NStUKXbZVTyyI/FJQhDSlic+t
ZKQWmh/weSy/7dRWtEVK/kiqF3vJAAEJuSnxETmoQZ5ovaPXifKsns0vyAc5B4T5bMSJYAfWaCJD
TXmmhzXoyOp5QnWNqls0FdkDALOKU2QIEn9o3lJHIP0z9/QLpvKqZiAeLpVXgcaVSS8v4a+Or15o
EGaGiUnHcRii6kYIoZkrzycECPNxnp564nc/99XUAZ7oQFCYZhWvQjezET3aUjzMRRoxZZ4WXU/E
bL9U+PouRg33Nw3LPr03AwxMy1oxbALi6uvxahwc7SJUemouh4h+OxcGZcomS3qaMqEg76sZpH2U
JgM1Nr55mhw7L53DmLnQ2HLYCZlQplKct9Ugpue2nOls2DG1kEYxB50LnRZZt9PfFY3Nw6B0D+mm
3Y3VVnZSd1e9XWfc11OU3bGaAX5THu0wnFP4wpYNt58frbXMbMy7qUh8eQrHDBJzxVsOnG5lj7BJ
OmQCtKqzntkZWQ5UglpBWFBUDuyn07QCWUaJiflkCPqlSuyA3Wnijt/ocU4nwBUl8ngX5fJaB4eT
o3JoOtq3+GYN2Cc5bh01tBbx6ey+Ts1o+db1QPVGLv3AIGYpitGt+Ly5RZQVwClsmQ8FCU5O1L+y
iINSgQW8bmmyP6FGvY1aOU+Y9syNntFkd3sD29m5z+VLQ16KXR1az5TnGJk8snlg2y6qR38cvjn4
w/DC6OCziELaVESUUB6vRq8fw4XFMxXG9gqWx1e9GNA8qYXPFzRa4WFq6k1WOecCwwvQ52Rlp8O1
03SnyEEK6om7HLTRSIRHhouez7FoItLtGdAsRE6QWqVviqAIoSnd6aq+IUp9lWN6H5jqnpxhOuRF
b/NIoDOGEW4TIdTn4lsTmsOji7xICs7AtYIdQpe8rblwWN19QTBkh6DTGfg90YlZ56FykCUbAJ2A
R1nmnevT91EWan+FJ1fhSY8zB2hK7vAt6y1QIFNBKBzJGSuro+h0YrSrAM+pdqPnFREYJVHFk7rO
XUJ0s5BwyS6FrBUNw5cqBQQXucW1yNk/BKP1qU4BQenJJd5juAZ9E29RtoKOqQuP1PF4OmameZnJ
R/I7roJQ7Cb4nVUs9K8Te1Qp/OXI/mhJYNBhdp6gbsY5fgRvX59BtYhFTJj8g1DFvVdYF6pONtqE
14b+artqzaIE+jU1MQ45ZhVFMCDHmTODCFpZ0v4DmVSX10jb7r3KuLbq7IA66KkbmgOmwuIb/uF4
LUBSf/b0gd6TSSwpciVYLz2ZjKiQk61hpWpd+cZN2qLQMWzC07vxtvaBXCaee6cNktYeYEgfoOUt
UJeFzGFb6/16FIj2NzTBlrpRfPMhd64cc7wBnLYh+oImGjHiC1q0QBEKo92rYbystcFY4J1dtUpd
Y9z+1EcQM2b0HMvKyTDkg7DTW2/GFTGop0kG5KejV7wUddw8TVN4YRfRpTQzbROML271VYBRL+vq
rACp91kxbmtP5SfXM3KcahF2jVrV5aPWi2OUI2Om575ThXcJTBf7GXk33TOR1uT1VaGxtGv9XkuD
bd1lFy1Wly9IJ2mLFbpxytoJpI7eYchm1mO2Z8EIyE+wCebCmhZU4ew5wUZuVEZfATbfp84vPyuI
yo57za7SWaBbPxUGkVIIhGlLm3hgwnWuV4dY0uV0zM+GPpzq2KQ1BLsG91CGx20C76YyGpBhG+00
RFhlnJx6x78cya07TKZ6FINRbkME6jiwfYDHOpDtjcYu8VoPm+q1KWhUIZZqslPk5RtkbcmSJWw7
5M69h1v1zBzjJA2SFR29uAehNy0brGjTnPrpY53YFmEXbmECrdwkGm5KE1cXn1yrlo1f32VFY6HU
n3Hbuesldxr0AYzBj5Om9phePjMc33cdZBTfJkPMygVOlMpKSba2oBLbdiuvB72+clE6wE7TtcLY
sbAamAwULfsHZUc4OUO48FMcrCvRbUuZpYsqVFveKJjG/b0e4RLrvYfR1kFMlfXOQLty7LT6XuUY
uVKa6PWgtVRIoLFBuF1VhPgxkJuOGn9skUO+wNg0k5F43+v2cI48PY+P6RwXW0rrTjhRwtAkPPiV
aS6ZsIVfYSMe2yqHx4GuVJ/mBq/p+is8rbkTm+GyCJx0C8EggKEBQRUcdSbPckx5J8HB75Zgv/p1
6ZMMZda2eOEEL+0qTbfKkBPvcuueBNKW0sX9VmrkB4+kFxK0CKUDqv8Wr3q4BaR0HAuC8qIa3Iut
XVKOOZ9kPL7KvjpWJViurNPOnu+4V0PeDjuUpCeW3+wqtIryRbnAoAkMv4QsAmeuyjaO5SxJEnpA
rrGZggGcja/AbPqsDdShsBXaHS+vatkpi8g4D1HJCKzGyr7VdbKiy62b3QkRNUURIM1lblClIVWM
MSK0xV2Y9XsR2QszznixyPEp0vL4yvLTK0xqkVxVRc+9ZoETjfSvI1hi03/BJn9yomDdp+3BzquH
jNfX0jC7Hbrhr6OVjttGmKjwDZ+HfoL/Ii6LSgWPGXSgSqeacQqQAHohtWU6EtiUBv5TC5GCZd/a
640FTRNcxqGO3eOo+2sYcqupT+N7J3Ct2xF4B2VoXhcPyVBit5flAIIPnE/0qtU5s6FIS7xo06Rh
dN1XY1AsSTJAUJD6UcM7OjaMrVnTtV0keQnEzOocZ4SqpoG9ylP3c+QMiJvy2K+Xo167l1XTa9+i
Ej7YTq954sFFI/JrjbanCyQ1AtayGkzXPqVipOzBLVJsY90JqbdwYaP3zuvp0c2K9NG1B7YBhtZ/
9qUL8weE/LPd6MlrlkzDfUkEGBsQBNckUyXTyeiNFCD+WJnoJwzHnJUaRQtrIupZGrsMrGqlu0G8
Uo1jPvlKo3LHTMxs3J5sYw++GShwONXAQ8KYidJ2NPoCWpBiumvC1cfa1/SEjmlVE6wdvtrinDlZ
MgczBzMLvJo97xAVy9s4bYhRccys8zelN5RPgEX0F+TmiGLwCYefhG9iGLPdSsXsNVJ9TwBffDl2
qrqMVAVwvhVJol2kCv74Bg2EK7dT2wy3RaGr+66B/7gMPR3QiG/E8gi1Mx4WyEEBp3aoncElTthW
52kxTB3wXsOSuGxwig5aCcaKsa87YB5c5hCD7jZXivguqmRN+nJZx5pLZJo3UELRumLO5qkSA6A+
smZQImUry9K473ICutpDYwTTJzP3IBiR6qe9Cqg21jLOgvZ6jDDUrWqKQGZKgOTxjqNHB5GE+DdZ
TpHW0rcOBu0WzsCzFxjpSc8VJJve3A9uqtnrwtHaKzJag6886W0Lxd6pvGWqlz7I4MqNntuUdXFZ
pna/bUY/fZ1clLULpx/a9oI9ic1KRQiPt0YCHUN5EH0sV2aMxWhXkoDDDAboSLSsawLREXWZ44XR
ImFf9Vk/sj+NK1Mg0sir51JZTLniaoy0yyIygJdJjyA9UXbwCLMU3iMy6Bozg2G3RbAAOqrSnSds
73PaawqDVU8UKTxxLG2xSYm97MOJCTMcp/A5DkIZrtzcQ+eQZLFB8m5vsmnICQJ77PEfICuOVG6t
Y9l2Z0RNWbYK/AAdEJplQqxrTwCXxP7WTo8Eylq3Nrk5Opx5n/1I2RnMJ1Xgps1OQxtSrlLKpTs9
LILbkpyH53QA9xAUAumA1qG13/vGDFfuq7Z8LUMXc6VWp96XyugYro0oCL/BIMTiaoV59wXnd2Gv
HLCOn1mhomats71REHJ0k3cZVnzWYsstX7ok9159lE/M0I2edY/YD4ijJclG2arSKtD9nSxBjKa9
j+jJD8LyyR9jbLLoW3V0KKXiDevHVnZl+xGb4AmzyEJrp/C6crtmDvPocSGjWau75djY5YMV2VW/
cSGCPPmVFaslIyt1tIJpHJaA8NAWtpOtf+b4U0TdiLv4F82SD11YWiQmqVmuJD4egaTtzr3Td+0b
Q2o6w+oWG3sivX0O8BKXugBTPVb+6ud9me87o5ic50Oh+7IFMV1IaFH3vj8U7mgXdqFd7yJ+BBtL
Ey8dybzjd49iCWI+HJpSjqSb/eEoSM2FRCKJrqYytA0vUYabUMx+cZT5t7xvvcFppLVE9Ujny9ER
dX1/LpoRW0XlMpxFg4waSrWQgnAct1cTPub7kO3DHQk9w+Vvn5sxS5c5plRU5LOu+N3FSigW0obp
/m6y2dYxCvIBsETZ3Nz8ZwP0Bz29v18oC+8IQmiL5qbhGB9a2BjNVTvEerYLA+YAjsxm1NYQn35+
lB98heZbo9w1bcciBu77k2EMHeAMZ57bukG/ydD03dme6PYjEsiriqTpBWzT+PDzg/79drdMTGVA
wYlV07HIfH9QBaiTFyseZElKMHEGgHmC2kQC1pvN+ueH+jBW4XZH/QfcmXRrA1Oa/eH8rAjxUaHP
e6FEy1/tOKL/ZJo1TJPaVNp1Z7cg7I0sqDeYad3h9x82y7Royzq2ixrqTY397lYRYds1Gq/GnT4l
4SFSA72QcGx/obv6+52CYt7VXYMH2jS5M7//Ostp0GVZ1oBFq0hsEKN+9hVw559/kT84iM0/s8WQ
a+d+PBWffVIbAczD7ZuxdaeV+smto9+/M1g1aMsjLDbx8qoPd0ZTD+XoGBW2NxKmTyptrMs2jbDV
tGH8i4Hb33rmrISOobsOhBoLQ+HHMwoJldCzMqjhxetVvyhDcAt61BNE49pFc6uZMAWRiOb2fTAa
7NwGelFfjWiMSAVlv0HctMNo9RdL2t/vV64howwDow5bNfHhWk5R04ASCesdr7xnd0S/2TGHt92X
0fZfBSHCi1Qrf7HSzJaKD+soB3W5d3inWMJxPhxUtqkoLCjDu4LHdWOC9jyb0OkOUnrBYYhqeV3V
bryWeaPQ40P2UEUyHYsgkJcGoaUH12QLEDplf4HIkY69TFE3UGL1mxI65S+e6PkW+LDoYxLQDcYu
nDdCru/vdtgE4WgR2Q3AwOxWtucTsd5XWMWMxivIHDVJ7/j5rf/35QpJgZRyNtfiDH0bdLx7ii0q
HYllsNtl0NW2WZmrjbB0Emz46T8f5d+aDv57o7/L/2E5paZ896XPLqW/3EezDeo//+O2Cv9xespi
7tzXN1PS/uvsFfnvAaAr/pifU2ZsOq/DP/NI/5wAOuoPSxqsFo5p63+OBv8yEqk/WBAZLVAd8Ld0
1sZ/TgCtPxiSzeWJrbuKp80yf2cC+OH2QOrKzJ7JJIsjviQKku9vyILGrsTuOaxF1VnXCODLY2ML
ev91lPabd9/KD4qCDzf/n8dy8UbRUGOo+XF9DAegYwQ3DGsHwCkjCy07TwW2Rq8rEG1EUvzi1fKj
c3MgZQoWB2bpH299ZyAhJHMKWq55DQe4p1JPU94tMzr0F4f6sAi9nZrjYFKn7MEDJT8s/WaIVUAi
N12bylNXQqur59Yb2zunlwLpNoix85xGgsQI7raz/vn3+qOD45p3ZjfabET6cA0Zxqh6LLVhza4h
2xnODLqAk5WhCAtB4luivtJl5O7h7EcvPz/0hxfr23lj+dJRKgupc+Lf3z7SFzBxHDmsGUqlZ2mn
8c4o2vAXr28xT1vfLZvzYZiTAjoHDYKQ+c2G9W4Rc5Ixsca8GVA5IjrOu6Y9uX0ebQvYvLfVfEv5
YQa0HOpHfGXX6EvRlo1XU9S13S/W0x+cMWPhmVUwh/u6H2tOrzGbaEhRwYKeilcaaMxlH+T5+eff
69uv+XjG8/sdX67AWac+lH4+TCyGGFxT6fbTtElFLE5TmUD3iUxt/IIYLiWprGe2toGsBMmNatW/
E27SiF98+fP78+MnMfkcrDpI1EAqfH+JialV+EL4JKqt7R3dXv/BbHrzqLWD/xL2XUBGj1Q3Pz//
H33LFDgsSlzy2WP5/UFdt8Qcw7B/rXsRF1dRPozK3/7+QbiAhjWbKP9+EIVbOqaL2q0Zs3uLeHaj
sR79f9wwyHlsVn+d9ZWF/vtTqZgBBX083zCGCo44f6Jl49nJL3YlP/jC2M9RDVJ4zrKFj1UQdFi7
IwpiPcSxt4J2WCyBn6pfrOA/uBcMagk4FmzpHOqtD+fiJB0bPq9fN7VrrIXwuzn3LMzvRzaDK2sA
22OT6viLO/AH67ghedEJdAuCtebDuYGwhfde1XyDPZRqE182MHPWHJ2g3V+s429184e7nTsB4y4P
HdfKnleidytNUhYmVsCpW7chfeWFykLjyXVzk/CTqYI8K/BhZNtBdHTyNRpU5LI6Y/QK8r2+DETk
kYEQgzrau7mIg1/crz/4HpCIIgqaQSgANT88FFME2IYmJwlFViMOaa+yjchbdehNGfziQv9g/eFC
svMTCh0My9CHK910OimrQz+uXRsOslFseb/chVp3ELp/gnYcLKzIWadFcIw1r/zdNZZOkkOxK1lh
Dd2YDdbvL0LXemIULjE1vWP5y//L3nk0R65c2/qv3HhzKODN8BVQnqbo2ZwgutlseO/x69+HPro6
bBxWVajGbyCFdBRKZiUyd5q99rdG2U2Wmamee0z6x3EErB6EBebTJD2CSj77K71V4imW18sRmqOd
wbhYoJzg3X/0urViCsvT0YbicBr8Y25xgwcYxKOSTq00K/XPPwjNYByxmc6o2DCU2o77GMYDXoJo
Dyq/dhXbN335Z84rLDmcqMdLXYqNAD11biC61zsRPqpXMRtXMgkzbyeLDTiKvtCbK6ADMi9JdZu9
ux4ZYqcxyYyu4phs5CKJKohNIfAtdVlraFFsEEcCrP+AcsuFAbghWLkp2oa1GsJNwl8DMTIv0Ily
51OZENoGaLtnIzRJ0Mem678mTSzJthywGTuYqOC7WceUVtmVpDTSMoQGKj+h/u0tLAI0M3SMFLK8
o7dy6B9gsmTDfkwz3TwUOHIrywG7lHYB1cJ/R2sBa9kcEJiQNB2yTaq2JIWQqzcPVS+FD5HpYsQs
U1EMx0IwrOQhbcOgwtWDJ7sc4ouqeU5htoSInIcaD5d1rN0XdaV7qd2Q4L81ywDbuBF7GyokFN6N
zUYvvscuWBAMR4IU72uDP5T5BTkhVzPC727NS/RkmDl84J8V4tYuxtUH6D+ZWgCCrrgRPJU6ElIH
wVXYWCDsEr61thSmnCB8eh5lF5EZqYgZkAepN3KDM+y+QC+fXWlGPmIKqZsDdkbUD8FVvslIV4pO
02olRspWK7eUF4Y5RXgNG4djaLmEdw4rP9pSu1mJW9kV0jddqUdQKEFE7UWeltYPLwMvuJXAceAd
NSbBCgwrjl28j1AarZByrGtq8dAtGW64pGYyNO9bq2jDnVHLwp0pRLywZm7GWQrSI3xvkzwdMo2S
M4cdSbUYLXqzatpVXRYBGRLTs77nOjUt67KvqUMSYpN3iVavA2HXRgX0bKo6m9pOa8kFt9YO7p66
JHybCqxidzjg4M2FukfFnAVIdraH3SaSlyXsNE6Px8MBSo9S7gS5IO2pMJqPUP/7bGemDeQdZYzK
Gtis2twm3KFVx8NSwyO7KeQvEahL7GpizxeXqdfLt0HrBld9zKMTlUpN+oszwPBCsPPTdaD51Tdv
SGGWgFZD7VPLjaJPJgKFty4Tk+cTxc+C95r3dipU0qH+DiZRA5Y+Ha4X7piQNSACkLiGoPcA6Jg2
+rwI0W1gvBluMDYvVhrKDf2hVwRBwQrADAeH1wlXX5aTZOYw9iMOIAtVzuDD1kqjrizgbADKc62q
mRFiVTW2aMJYc0TcLNGYkeFvkCiIsbnNTPTWtkhQwMFNjgvhph6gBr4bXoHIBK9yWNaW3uRPuZ7p
/avvpdVd30IkQFSlTLHCV8j2JLmLAE/QmOksPt+3QHoTuLCS18St0jQaLn2Uztc4tdTuCzxrzIE4
2MTmCiG6/NeT9f9/Vvg/bOSf9pB/vCtsstT7H8y2vP95+L+cn/9+W/j9//tfTIn6r+l2i0RVIR8C
jOI/8mJJ+RebGrpiS54uKtOl6d+vC7L8LwoHuBBzwCEFIE/Xtn/ri/mfJG26SFoAPUgGmNLlrwt/
cdOQF8/PiZjWJaAUWnHvaeQSx53FOQnz+k+D8cVzwp/Hob8bn47Cn45oZOeStJA7cd/hJas31XMe
eNvWks/s11Mzf+/WfzevzJo3amyKowpEhwHCWFhgPn7meDMdX75qmVH/3HFTzEMZy3ZxT1J3SZ0i
pjoVfGIq//trWRMotv44PULHfsLsEIvKDhrIyB8qzWupvDLUcwe0Y0M/OzJljTzKAW48+4a6m17G
b02gjt4c/6vLzH+G3pwdkALFbAXKfxmgniK8JyPnxe1UVmpaDF+N/PxASSET8SvPpb2kjisVRz4q
NVGmCavOyDZa1N42SAq0nkNP723YYg5GiUwZVh+R96q3tFtQWEt2tL1Z1NchsmpZ3Omg2RY9mLjT
ffzzivX3b59dcrJcw6MtgwyDydIrNveUfaHVjn5ZarKTtPbMVeLIzJjnaqW4ldhcGWEpfVM4VPbh
mVVzZGbMs5leKqBmrFjxhviM+8hC71eJeeZR5Mi6meokPq8bUKmcKEQ6nTTwKJSlMXIGk94N/1Ys
5Q3G32e+wLFZMlv5HmpkA7y/uNeUD72v9jy3wHQDSUeZJ6q3ZB0LVLhleF1m8S4TtZUnNVQfpEvq
vmzP5LoyAGgWwMC6Lio4lHzGeFtQe8uR04ECtko8YRmoKTK1Dkc6PBLcrgTICi5fjpdtLqxkqr9H
VViXnmVP3pN++dwPL3lTr0CY7MkQpKifBYTTWuvfDLzwNdjD4Bu3oh6Aw2V/0+HN4ZmYr2i7LJNX
cYF81Kt5cC3XBB4nkEGTgayuou5GwCfSIgdR/qQId9HCKlB5RnKNnz1eIpwJbWx8FqaKgTtnDqW8
Oz3Ix+bJLAamHU5D5hiK+yF9KMo38mTYYS1Ot/07if1FgGXv+mOihGFbcjVhDekg5JIxWah1jFMg
B6IRHHQ/bAe85zz1EKi+TXH+Kk+1pTKgUYf+lveUDOBiYsbCo1J6G7NudpEFV469zBF4tBma9sxE
+7PG5O+lPouiuL4VTV4yn9sWhrWMaS7lA8MbyVU7K1/H0UQ5Y5wZk98FK1+MyZxqwbLsR0moxb1i
ui8DKdbK5IW0tF0eM0Zrcsz5kEKDpaXd1jq6zFqUHE839kpQo2cEHFJ7nNzFFy+mAtrP/IXHhC8l
bZ/rCMogb0ZxvsEt0caCCETxBJYCPxHuLJR26GI15pbfCFdShSVl/kuikXKy+NBBKUQFZRsNthrZ
Wu6Rruom9KGHTnrmOdWlpELHuij6mGyjE4Qvp+fIkQBozJ4WXMFsOjDl4h4J8SLEziZwz7QsH2t6
HsEl7iOJIPFZUTz7Puh0bue8+/klvxNvZwGr5JJ9P+XO/2YOG3SxyIxUR+ZCjgHiQh9fcP/jH2ls
L9JVSH217qGN05fpVL5+2e+f3ig+HZ70LFQKY1LZQujbeCq7mfB+uuUjG5gxrfhPLVtYv7vgMdla
/Cvq4JBl2tjJJcVGSqQz54MjwcOYbQR554WB1bHJ1AI79nPbfVeEj9O9P/bxZrGfKuQ2qgbmhWUt
CpSq2pkN99iozOJdjslmmEu0qxNGXCx8papfFIAoajiq5cPpzh8bl1nc03HQaqWKP9K5h0y/CYt3
PfyvdEP/iVXzwtdM7/Qx8wZx75dOisBbc053+Tce8Iu4NC93x/mCV8e2F/c5zjZU+61Tt17qQ+yk
IpgfslVG8K2s8Cgp0UJtMTax8cx57DBgN3IP/nLlSKCMYLsg4MPQAasLq9J2gZo4mlyuPBcZ81is
BXyfighiTKlvg+ZQBf1da9zIZNmr5HsF9UMYtpj/UnK/DYDKUwvjvaheeOZMd2RSzR9shRa3zgGv
Xkhy6MgKinqEC1uexRo9xz4xCJLpknIfDldKdq4C8sh81WfxIcfUGKmiPu4TDCC7DjMwCFC+fte7
Jvpw8dzXJyZ89fFnsQL59ijIbkSo9NeCvC3VMwvhWO+nD/EpBjVoullxHACiAD6LdzWGL+Pwa8DO
FDr1ZRFUn0UK7OJrLQjdcR9771DyXCy4ziyJI4MyDxWQKzo5YacufWyYeX860+Ej0WGe0uhw3DEM
sHx7neISXeoc7DVuBe9MTD42x2eHGd65y0qhEmMPLcOp25WS/VtW8hfy9fDXdPhcH3yk39rsNuhF
opuJkYWHlPtQgfhQcdGjBuPMqByZKtrsIECa2VPLoeSwz4uzET324sGn/iNkz5a7n6e/6LFfMFul
Ab5QjdFPf6Pc1OqTEVWLoNbP/IAjA6/NVmqQxSUPqqxUqgQL1ui5O/6xdmdrE3OfpDYT2m2+4xqM
ndXpsTjW7PTPPy3NvDaFAG35uKd42x+W7uhc1u5sOZLE8XrsPjAnU6klkh7w8z3d8LGPN1uOgsx7
azM17Hm3rXgncQdTbk43fWwsZvs1D+HkzTvGIoWg2jp+dn9Zu7O1KFtViAyDLlvca8aNpl327eZC
Go9CLK/Op/76a+M+a5YXdVedLUGUUlVZFDSLMSoFfO24vqzd2bKLCg6JZUW7iXfXK2/FvzHZRwPS
kc+mzlZcTYWNq1sEpNj43kfXPtVBl3V4tuREQAEqdQPjHg0vaU4/unAgZmuOjMfoxq067lX9QR4f
6nMX2Gkgv9i+1dma84NuSPEYHfdhfqdH9V1DaWvfYfZemts+NS4cldkC9OrJ2DPjr+AvSwHzLoPK
d9l4z9Zf3lZFO1a5uB8xkxi2fX/ZXjjPKCc+TOEAo/J9FG9A/4ZnedNfj/dcTd8IedgUKu0OXBqA
l3qXnSKV2QJURol8Y0S86JJdqq7cCy8NymwBdnUikei0+n3SOVq6GYQzM+LIw8lceg/PIiOpyziM
1veu/AXvaD1QrKRAnLPKR9UrVkF9uGiKKLMlGUml5LYlBpYB2KakeZTSH6cbPrKtTB44n/fBBGMR
g7rekfpGcmiiuAYXh8Xv6nTrR0KUMluZkNitWPQ464F1wLiYOuW3yxqeLUbA60qeGgx9Wy51Y+M2
F3Z4thTrlBIut8f6TseVYyQ3e2mHZ3vhoGApxEGG2JcfoCM1zRlg25ERnos4SgVJv+Hz/VJ/HyOD
8YfwzOw+MjPk2WosVa/CW4ghttRyMRWINkAcvXPRdKaX/89NHnDQHxNPNOTOM6cDmBS+VYN/8CfD
22Y1QPpEury0tKepwruIKtsT0sUAZ92T7mNpPagrRcBddhA3QeCd+a0zndHfvZntpQGiMUEp6U3V
GrYLMVqleBWudFOrCPQDIBWB3Rj3pKYvi/lTNvTzuoPny19I4mHvxv4BTsZteSboH/tsswXdt6WG
tTm/xGjWIQqJzL3F6eRMr481PlvPdUXqqplmW61IdhFHK1N8CAT5zFeQp1X2xUb+O1/26VAeU+NU
VqXc7+WSt5S2XzRgD1NqSf3szQWPLcDr92RhJw/NHvEz6I7QyTHO6fCJn7xmcENcZVJwk6WCE1Ml
HhniroaWeVHM+d3rT70bdakCOcUS9kU4/OG2xyn6spZnwaEfjSLmsELUGWwp26bGmWh25HNJsyur
OmZu1US0G0g7kIALFScw0R/OjMfvpfrF5/q9tD8NCOXoQ6pPMa2rUG/BNogGpB6UIOfIuORx3YfK
Lyt8EVtrGbY/UuNRldcadehaqjtp8TNGtduq+Gq9qGOypBSYiv5oncu6E44a4Bxlm1fPmnB/eoyn
lfxVZ2fxhkJ+4B1dMuwndiOw0ApPPzzRbBX10um/cCQU/9bbfRoO0j0wIxRx2GfYqobxr6G+LMZL
s1gRa1ruB2I67EVye1xMLrxa/wb/ferwKIENGHJe7aiJnhBnGHaU68vGYhYoAqzkpT5ktAcsBSIg
zme+4rExlv8Mmwp8lLJsJAKQARGeMn6cxy/8fLOtv4gTitywf8exdzGWi+blspGYrW2rhUuto+ja
j5UjH/D9uqjZOZRRIOeLJlUd9h1QgJuLm51t+lYY1ajj3H7fPo5B+yOPq/fT/T0SisTZ8ss1fH/L
mkRrW25C4VtP4TxufJddHMTZ7t2EOUK5rh/2YPvJGZaXHTLnouN24GicpTTbB/AKFucopUfm8CS6
+rz1927t8floVrnS7sP+sukrzlYcBP8gByvD6d0/wHd8iwVwcWe+3TRXv4id4mzVlbry71Xnwr6W
2m94zi40jM4yd6WPWwwY0QF7dyIkGKEEHp2hF6a60Tc/Kqy26wxEs/sgCPkqy/aWecfEtbHXA4YQ
lS861cNDjeI4BBaaYTQ2FtueGos0fO9KYatJw8Z0N1pzX3c73dzk1tbFNHDBSyPFN9DbStUeCgXa
zjKpYU2NmMPjWWv5EubtT6X4enoEjn2yWWyoqVIHd9ANe3SjlW67pXO63ZnO/z/nTnEWHQwrCIrB
E3GSRFejGw+e76FmFVdJ9+oKUJd+xvGHkDwU3YvWvnkcf07/3a9/j2nNDgZ+D/k/hT+4R1ZOjRZW
ype1OwsfUdCJkNIEXhy+txkl1BftJv8oyqY0GGQw5JN99AuwGyLf0739+kgAyOHPhciOJw0QKTiD
hy/YvKO0v9f1d7e7LLnPZebP9hVMDyllp9uZ+wxcJFDPPAVPMfOfy5Gqyz/b1dU81eVy7Eltp4sW
VGKLeEIN77X0W5ucO4wfmyKzeGLFtcIJnEdASFleu3DzM1P+640AMeifnS8MsWpLdfqWyZr6BEwH
LVTx55JLx3o9W6jRgGu5HtFrXDDqbAtC6PRU+f1i8dWYzxYq4AM0ZXXD4c69kjzlTh52HgBId3gU
/ScfMdaI37bYaqs4Cw8BRZaCdCNZAqAZfxFWxUbzy42mDruUxKXiRcsibxwxM+4kZNOCwC0F4/j0
o8k3JeBDhNapVGGOE9ijBzgP/N3pn0GV0tdzZ65pVFupNQHp8hhd6Q6VJcsmVx2TnHNX/Axdyc54
X0LZTno4sX3RXCZasRh7TLF7TOAwKm2Mbc9pvypv2rxDkpZil9SsBD3eRGzspb6UxRExj4dKDcAi
0q1cTvFpB4COE0JGwI5iHGmeevWngptOGL0aufCgSu1Kk5PbLPoh1s9GIy8rzDz9yb9T0PGvgJZH
acCgvoNr930BRYu+qrOD77/gpmeqxbXUjk6PDZOpbVORNTHetbCsqhqiHl5LpQaGwHxS8sQp++9x
3Nit+C1O4S2JNal4ePIARYVBxWOjsgHRLrzkadQORibbbmSsNaxRUtN1ung5ik/uYMLmUpeRqN3o
5rOpXEVYIQyD5ViDtTS6teDiiRaKBzPUbXhqy1KWwEz9ouwZzf2bUkeHSgGoVFSXxVxjtqBG1fWy
QpuyLIpNhgwG/Jm58vVt3DRma4mksglxiLN2nj9m5pX5M7sqvQUo2QDXKWnjReDVzyyvI7NyLusI
NA9mkcZN0o13lFtRf7TWi7OZySPxcq7taCWhySyTHyIK0kIvvxscM4ZfsXKVx49xtrWaravc1bFn
W8Z75T2AGN3F1YMQrSZyZOFjM6wDXoM8aanXXJo2Zlw8iDjw+BJPD4Zvm3m+cM370suecSGJ4xj4
o75KZMmWUVQLFnVp0RoNWoe8rlnKIIdlsMyqvPPD58C4S711bayF/Jzu8EgMnMs8atXo3UEQmRAU
xbgCWfC70zPiWMOzM7wbl0EJjIjYYeGAcijbx9PtHvn6czk0hgES/sl8fbO6CksgGRuhP6PVnQ40
X4TteR0q8vACc222yjZSkQr+LIC3UfKzSP1w1RKxB73YYYvtnP4hRw4Uczmzq0TZ0LlDv4/cg1Y9
ltG1CgC1bs/8mGPNT+P36b5uSgHOdhl7kBv0i1IIlvnwVlmBrYPYO/0DjqyUubSZ+ikxaqYTi5ju
KTxdWObWrXZMXT068xuOzCFzdqyQ01rAgZcNmqua0qzibnm658fanUVBKQ5iJaJMaB9pqx6/6fpM
FDzW7iwIdvCkYSzw4qlH2x50pnbmynrsW87OE2mel1KK4eaeB1UHZ0/k04ldqYeGd7QzH/PI3J9L
bUuhaVVzSrd2xXNcvKnCTRlNJNyKPI+3EIdJcHzuYHFkmOY61kyPGiENeaLq69SWG3ON0OyyqDMH
6jRDkaWqXw17PA29YB+eyzYemevG7PQvRbEy+FNWMKira6kbsC+F2tdIjE68E0Ghn56YyjQDvwhB
cyGqngV1G8tENwPyr0CdinJlATwaxcOIWfgQZ+vc+gEdQkBLbwYbBfKpWN1qlLJ3xbgIzcmiduWW
0kLEQ68TgjXIWrvPx8e8eAJUvh6DEJP1jyi5FsDHC0G5Kkrb1M3V6f4feeWFbPRn1Okx+cHGnJWV
1lgB4IUH3z9suGMn7TL1f2CvyTFHxiYQykV+Bw451u8M80eZYx7JVhcmqI5HgNNRsR95VxPgTLbw
TgG9Vf6dFD0ng5MY5yLwka3EmIWXvhfAetYkHNXI6WqnXSvhRY+wAGr+HAaTanpc7vmMHiwVikBD
sN+nR/jI2tFnYd2tqYvzi2mCmO9pdgC4erpdLCK+nnr67NONteg3I8a9+5JkiQz/1yvvo+4NwG2Z
8k42eG8eGYE4f7vDcAx3OkPdxfmz5L0pxUBFQmgXPHYYo7hW5cD2hl8dVgVi+BqDpaJqAJnaN/Dr
Thwvq2IdYiGg4v/WGS32ZtqyNdSF7klwUCks6fEbEK7icg9+XUzupfxaS/Z5ei2O17G2r4ePGl6W
upKEb3r0EIwHoaqoFq8fKxH1uSgM+Dp59wbc0YVZSi+RGnG/25X6t6G79SDEa+ZbXV6VAOnblzQu
Atv1reWYV8tk/GXU92pd4pJxPer4PqhcUDCWlDS7UAwHEsfCV6prv4Z1WT8aw2OQH+TusejuxwZe
uncQUwylrwp3Kwo3UbrBODEvbofiIVT3urIbA9PxR88x/H1Y4Ofb3UbAaMfyKVL3ufKzom5Xl3bB
4K6DcCpZ/gnEdimqxq1ZVC8DRU++/uJ32LkJd3RdbX6e/vLHvvtsFbSeggORyEGNwpKwvgmEC9fA
bJNVE+CqGcYL+06mGOV6PBeKf+eUv4iRc01oQTEIYNWehkV3RVoUwqjl+O6dlwgLX3uKJQDQr+HL
N3eljVeC8U3Q3t0Idy5za5kvevCBD/R9XsZ3mrDR2mjjGw9SiI0ot9PMo8DuMmEUqIk/YwD16qBZ
JFQYbg4V1diL3pmlOr2PffH759rSYgyUMKQyBpNrjVy74xfrtn8C0w1OFvDOZYFmrjENCiVqyqrm
/F6QP3e4n1w03eZAFFNPU9XIJ6VAhMuDE7fO6Xa1aVy/GpZZzI1iPf1LYANeZVGG6dIyvvvtSmZL
SQVYD9I9zB/FeC+GHa48wH4bp8t2SYpfQrkxeuplKU03FJKTrQsq5Uc53PCkEZv9oi5EqpocNb0R
qhtsI0tpic3aQnTjZSD/kq0Q9/EPwcy3TZreTO4esbSLesF2zXHlBe1izJ+q8jZ2l3VzDUFfU240
jbp47cIvNdsSLF0YJOxTx31R3ENagkVzYcOzHSFs4UKrHjNYgpv83gRnDglHAo42CzhgTRQhmd4g
RAFOu/7q8nJ1eg4ca3kWcgYzzoUGY+a98i540k1vlGdEr0dOCr8L1D5dplJwUWKHO96+gt2fclP2
9ccW39/T3f7NmPxq6s5ChZ/6WE5oKldBoViUvrFXO4qpYmxxq7peecqHSQLTTXHRmLAaSRRzXBHB
YhfhTZ3LbM3CG9zuD0sQL4vdc9HsiHQ9ochh2Cd6/VN58RX15+mfeuQLzWWzXudG+FVhgqBZ+Ori
Nu5c1u7stcEz5SBXStptOM76jv9xWbOzmBIIpKvCCH2MrL+U4u5CUbI5JxdmSqIXQkZ3Ex0SyQon
3TP9PRIE1WncP03UVgwBm4O42NcQPQzc2i39ycREKk+voskXqv2VDlwsaicsBFv173jItEMcRMz+
PjXf/VCjrHeg3le+zUKqUOJX/GMfOsoo69jFyvLJTajok9Y9fmFinW2qCUjyOso3Y3bwinUcbxpp
Pbbc1uvbrnpVPHF75od9Hdznqt1QjkWlyBkw9U3Jd8U5uuOx6TgLGNXQhyPQeR4YoluvXYvVmfVz
5Lr4u3Ds02fwWyWUakkhj6/edtoAegbXDguL6UA1JxO2n5eNyixuePjNNRTjEZag/bdGvaqMx4ta
nqt28XXQIDdN66nfNJVzljl5ZMDnql0hc70R3yO2FPGqee3O1TscGe+5aLdXlMYbjRZ1e/moU9ub
ZuRInxpvmVUPlw3ILBIoWPjootfwNlgn103FE2xz5jh3ZG+Zq3W1YoBVJ9N3XflW4HopK1elaZ3Z
Wo6N9/TPP01ERUtVgFY0PmrLZlhV4pl2j3V6tofLuerVRcAZVAu/6davmHRKafjLy8Z6tioDF8e+
TmaSFFRju7Z6rtPHBmP2PGeInJuNDNVDvVL7TZqfC7pfxyZltgp7a4hBdNNdw/3uSVeqd1muZq7W
xeqotAp4W3suhoq4bIrL+jvX6ppjz0uQiHWYIDkyZjr/Hc7xf+UJ5lykOxgUdipGyIvz2j20TxfN
hTmcNmi0UsQGGWelq3J5DvhxZCLM9bQdeNQxVv/qKc8+p3v6+937i1Pc74eVT2vNrVLuAFLf7zst
t8MIn6Ix0X90UmNnarWLk8pO3QlQvApjxY6A0AQJ2U9crUzzkANDWlR6ts64YYR3AmK1NL0u0uck
f41Vb4P5lRNooxN43TtiuWUBJMKIQS+4ja3V1WjHiryrQB5owZMZHEIqTsqt1t4oMk8otzgVrptc
w2vsBar5NlF4ng5h1ad2Ko746fga8lc9lmyR0hi7Fw1sKPOtGyXbNqt2Pn5SWj/k11V9gy/vzqzX
tXvf9zyo7H1vU8XyWq4aTOR7GakrDDseLp3cDQ5jl+0DYTno3QZPI/yuhg43y3FrZd3WstI1fLv1
xD1PO+vRCnQNjzRP32RKfNl1YK6dyrwxMNwuI1UUOW62wA7y9Jc+Evzm6qlCZJb3BreBoL6q5Ffd
iCBPXChKmMunLK8J8lRhdebaz0Z+GJLHyzo9C35VHolhHY9UVwyr1pSWavNaMqlON35kQc2VSVVS
doMme2wz1DGGTqCeSXx8PdKAvf7cvspkKPNWYqT9ds1JHAT2ajpFne70b63tPxcsHtmz1oO4rAEo
sc+AbBwVyakn9zfxufQzTPDwS2v6RSV5TpLIMCl/Cfprju41qty12rZ3GByf6cjXo2fMbSRCE85j
qBPoRfNVyJ6Ty84soGH//H2BGEiWh9phL+fPuH0pzWVfW55t/lJT9VhDED6Vlfc0/Dj9Nb4eBGzE
/+xsBkBb8a2ApNDKux7OzJ/pl/7zC4Px/LNRtcqtomn9YW9gx6fypj3WKGQEHe3fmahvHPkLs81f
A31adAWlGYqrr1IwSKLWOzGn/aB6jIfXi8ZmLs0PkJWqfciAx9vi+sIcxVyQH0k4fUSTBhTQw1PB
v7zLjspzJw2hAout8g6/DzGVSZT7nOKK0+PwdTjAyObPz1k0XdmLVCDv63Lb9CopJGT54bkShSMz
cK6cR98n91JDv9MKUc4D5kpn9qFj3Z7+4KeDgWyMg+/1RMfQeCuE8c6MYY7KcXJmVI71e7YcE7eo
OlzbcBYcb6vhBh/E06M9BdkvFs9vG5dP3RaGrIePTC7VNV0cVcl1llA0qaJJ3MgWRNEp5QB36fvT
f+2IutWUZmvVgzCstxVZYcVfj7nl1Nlbz0ubJvbrLq7WKo6BoCSXeVnwKEtWpjkACz/9t4+N4GwR
K3rWYXdG7InuSdmciQy/Kzu/GL+56r7E0DexcoJPanp7v1nWEXZmpnab8qLuAkguhhJGsLbMOTsN
SbYU8W9NhW2uojpJ0zUu59ScfKMFnCbXkfmciLdjtos86pXb59Bsth5VKS4KQmyjfnTt96h6iCbD
I9xI21VvmHZp/RSMc2jJ34UeX/2c2W4ZJsqQKlo57hWJt57dZDCe5cmyA4EGy3mPCkeNtkN0S/VC
Uk085btAPjM3jgTZeT1A6GuUPIfcNhP/uvECULXbSn6JrX1nXphXnVcFDLiM1MwDJCHP4320umhe
zWsCyjLEJVMx+30c8S2NZTucW/MA7OUvl6cxFwyrHZqbOEs53UKgxhNYzn7o3ZUnvprVe4e6MFE2
Xnsb5ZadGt9b3yPpvkNDAhO0tJvIWLTtxveuzLyHVfbSGS+mvuukV2bsArvCtSllTiVQywhuzRIP
UnVlKFuF/0tzSF0U9ZrdKOV6zJq1gMAv0zfwXTcVMLTa31n8K9bve9Xd5Va+l8p3w2oXAc6VuiIt
3B7WivqRadVWNh6F0rzJalSU6g1P7EtTM9e9mK/lAApEFjhtNtyPvexE+a52D50Evt7UHTd1HdzR
7FLYuAZXKz2n/tvEuDS9zqzC8SZf7cqzKZV3yvA+4WEiGbFKhV7Wet29n4srTXhO84/ckEho898s
HF2BPJvxUnYfUm8HUXvvdsGqVw7jeIWw2U4LB1zrwhCus2zXqpLtd4pdt78G4Ur2cYGUNmrorXC1
ZzS7BVbty8L9ELvvXW8u4MUvBin8hdfyRm9xb266pSDe4D0pduGyLLJNJAEzH8p+gWPaoh3EbT9W
60EEaSh8dEl/GIi6RfqrEHdRjdOw+YYROLzsjCfclUYuLZRfknxvdR+BuK2CZzkLbRGkeO37ziDc
9Ga7xsf1uXLvIzT8ZZncY4XsDyxgrGK5Uq7gITgdHu1a86vLcietc2oW5bWoHaywWQTKTRGPC4Gw
tOiGleRZq9jDMsEoJ9D6QnDxZLZq+v0ehdd4cK+x67Fzqh+kPnfMYHRU44FXM16MFlVvrt2htpsg
ti3ydLK8L8to0UYfRhHcqCP4LKo5O+UGjPTCrDBhtZBAW9/jfo3+2MFuaj1ijWc0yZKNFDVIJTqF
tVSXofqgyYfKevT6xza8auNDO6x6/ms9/WdNmHCSuEtClnzKoxv+PeXf20dr3SzHYkXmtLSWduQ7
Ie/mSVfzdr6u5HIhc89u25sWHYpP/k6/Scp9Ib/WQ4GqhkAMgFv+VkXvSvVmmuvW/Ta436TmV8z/
ZkjrCPRdYAA/j4XrOFyG8bU7vrnyJtTQCScYQRz6+DaPb+R4y3HaFhhQyXKpXUaN6bjddZJcl8Gy
E++tQASzjmZGuHHRUoR+vhSHW95xVp5QbApMoKvktQ1T9hcqpThdlG9JuE2b8tqNB0CF/UqU01Vd
IK6g6MUXrI2Z9ptEvUUQbNfCjdZed3pt1zW+x5RUJ99N7TEdMsfAZXkom0eQ9Q5mLjaUvGvOScta
uk08OlztyhGj4+hlzLZa3a9aDKpx7Na9AlvrXZliWM4kFWDI90QdQXIX1pSYLVYygcig1i/EPVKN
kGQz5F0YLZoKX1IZgcnY26ZcgcNfKy4uj6wpP26ureCgqbeGeEhMdNkOgnRyYlLjw074bpR3ktxf
eap838eoUBR1IUTPIe+qI0qnlNwu93QzfYjqYGOVggM+YgkgNRXID6PCjZv7JP9Z9njwmNoujLOF
q4RrRbl3zQQj3nKRCUBCSJD0lYLSvFvIicZ9tHGs7tGyhkVeqUuj+KaXEZWt6M9zz6m9/inmMaXJ
SieUHuDyLjS1W5TWU1OhgWLtmZ7qWH6PScFNxAhYyXec7iHpGzbM/A05fluA9IEnkaBoVzpK/6x8
UiV0eVWw6eOtRt250TrUGyC0ipxSwbj8wZWfm6C8kUFP4uWKDNm3ZSVfIa1f5tWb1/Luklavpdj/
kFD0GZZw3VdsAukYT+xMO9MTDJIbXErxxlbqbcmNqY2oQRDzb9n/4+w8luNGtnX9Lmd8EQFvBmdS
cOXpSYkTBEWK8N4kgKe/X+1R7zpNKYKjDoXUIAggM9f612+gwBNMvZEhSYyF4TX2xbspJ078cWmr
jTNGwbyMXremxCYYQbbs+mI4EIx8SVmQgIjNsJof1glZauZX46Hofwj9ZmyfTRUB/51UvQChSs3e
oODhX8zEyWrSa5XcCb6gNiKhF5L+JQw5g1KfazcKX4w6PsQ1M3k1DswpTDrfrm8yAVD1nKUPOosl
qQZG9ftIdQ4Mx9zKyTwzf53rZs9m7aA5k8iLrnUZ/rXiN/L9pKhhxsk3aU+adb/2kC0LrxAoz9qX
OkLr6eT8pJ2IT3VV+3qrA6slPjlSj6n2WnV7hXQKLWm8UgKNQ14GSwsHWkm89s2Hoe60nqKv2dXG
XRO/K2vPijhiorPN2u1Q/FKGfcYt1fEestTOnAYqwsNkqJsoexRLKE2jt0TPMIiUWvEcXSVVO5At
uFfp+4zIzhF3Ru/F/YPT/ujsoJxvSD0Z1XQ3DPeAPRyhxSLeV10hfD3zVUkKi5Wv6KdZvfX0UonS
AdJZ+4ktNmswVMh2aoaq+lRVCq4KNcVXt41JAivroFjONem1bcXulXi9cqvkdVjhBtv2axBZ2UaJ
Yz81bhED7or4vIJgF/1WSL9NPAwh7RB2jxEywGfnAhPSGRk49GH0v6mqxW1KZ3PZb9a6d6N+eBw5
5Pu7Mg+W+EbXPMJYE2SWVhrKWshhDHfMzdNmkxaerLzJ8nZWD4b+tI43iv6sFLdaMTIeu2vJeE4Q
MI/6JlJvJtsOFGZQ+GBkHIcieRliryODbIwxdbhPpyeJs6+zcVIfGvyP1w7wlp+B9MOp4ps4hkud
SYdueIsniYWpb8TU7dQx8jKIZbXsTw4F2bS16vFkk3zeDaWr29QFa3ujdhEhDdG5KJlDULWUee5h
L+zGw47t+Ww1h5HdqW4Id4xjN3H6UBKGq1qCUgtb1WryVaTxY/PgSHGQT6dM9KFTSTjkjRsnDdCR
3SaAV0kPPMvYN00+5eVE/nhZ/8YqUlJui2Q/jA9ROW6M9uewRn7c36Yte/B8atLnNcUSd+08cpIG
YGs9/dmXL5ka5AK7uTEY0dfYOTtYzPE+ZoGFV0stCLrOPrtsi1DJTauUj8giywljFHaA+cVxHgtr
uw7n1qi9NjXCYjzUTnlWGnHOY3haGAMRBnds8RQb4NtLKecLCRR0Rr9RLodz3d83bes2UeSlaxEm
U/M+zO12Hn2LXzpyOpK422MpBM64dxSHbAV2ANvGLN7UsiYvJvWWQfKI0wsU9RH2z6YibWS1j5Px
S1V2ZXR5rtptH6mbiTXUD/lh4BGYdBgpyVDZhJ90WMlNUOXvK+dbSfWyUtNrNhgEH7FGhd1qSSBy
w1OXXxIHnIkb8Nidl/itppiWcaiwku3KU67a3k2M9WY0SPXQ9csCcJJxG/fOaUDopBkfVtcHuWX7
sYQqLKp2wyJvtI7AEb6brKm3hfI6V41nFoR5YwNxUgjXiAzV74Y0UFLTn/pt17XeXCAmlC5eGPt8
POXm+JCZn6Z+G5n3eXlLATr0fdjVwl/zgxNDL1Fat862mMS45kjswTqyv6NGKU+FYnik3GxK0zjp
NXHxLbVhrW7LZtn0axnWBQdbW4R9ixyMTBGTxA2V7ZncnrAaVWRVejgZH8LB629h8DBZzYtmnbX5
qVl+UDNsJ1m8EgbBj9cOsUI29hyxuQn4W+8LmfWx4WdAsat5nidrQ2CQO498jJTlTTvdpmXhEpZa
id6ziVgZm8GVKKhGc4akLWgI5lCxXpJSC9axOk6VsVmSGXun9q7DrTLplFvd4MgR46Zv84OqVfQC
lh9nh7T1IrAIp3DcfrLdtsQkzNRBhOuNs1LddLbbp5Zrybu2o1rMuUDJQ+l6z8iD1ZpxlW5ul/Gm
baqgyfsTEZIuoUNbaOSuhPuFzUUt+BlZg1G0SSZPa2+1Jj9OGH5rPOZVWo9OBX9MN34WbKgd9joK
RdGqfg4I/cyImK+63PViZ8yF26Igmh0qfIxoVKPwtXK+z1cRVixOu54wYRk3E5X8nCe3tjKf1gHz
Dc2Q3aH6MK36Rk0PXf3Wa5Fv2iqHl/BMsqItQnPU5NzXaJzsQ5NLG0yofZz06G3RudUh1sab6JNg
Gi8ankfT2cptFWBfftCcPb9HobwkRhImS+DMvqaRt4jt0KSFS2n/ziascsiVz63ZS2KvuSimj6MY
gnoJBuuGhK2NjaqvEhDVx/HcNpZvintVXcIBDKiW7Q1OfMGcEpTblMd2gBDZQWG1aRwbTzUThmNP
Ay1ibD7HSe22kOOpHLM48u249tPVQq4qdpPdflp4g28EYW3scP2paR5wb9mY6t1Yp79KPbld2GlQ
QVZtmK6EScvHssQXeT5WykRxhx24wq6d9nO1KzGWGbT67NgHA50YBjsbYVZotmrYyfY2au777iRi
k93xR+r8wpiv2TQYeeZpwpFGB5QOUPjZxfEE1kblLGxwnrWLXSLyAkWuvbzTTgKPAUvRPNZW2KxP
FWrJmIPXEA/YKPqNjVV5VD8KY36U8e8ei9xl6IOwMeyVsCCKu1mlTT4vR0cS/iSsgKwIiALuKCK/
TcaNmT0qceERjuguC/0EjaTIVlewBOeo8sf12eopCUrdLU1z62QKB7ojhRUkyJKtMh/w3u/mW0fj
dFWUwWuN6Hntcrc0kvOqO54q7+Q8v3XaT7slLggBZ6/N3oo8eYVrPs+6S9TSZrH7s748rtpNJaLD
Oqi+2rAejYMT3a005UkyhJFDFxy3njroLjkzIVlgxE9Mx6bWP3Vc6XHpb+vbQQus6hwrezyhN47y
U02fp+RucpKNMxzZt2Czd+mpzYA12hEmdGBirU9Q2aOUZG4UqW5eF7eMuagfiIeym9BcnDstS7bR
4uyGPCa2WQRGrH7kVKjmlByF9bxMLdMqKganBIJZN2mnBU5JIhjS2Cpn8zClkFjFvQwVq58WGnIA
BnzbMIdWN5qGA08Zbxp6CYa8gRlJh8g8a3QavcUwWTyO1ko+DW2/tWphrJ0mEwHuxcu+njeF2fmq
U28Mu3FzdjtVV25SKTkJRsZC9nSkYBKVThmjUVI9SSVoYDFfZ/vTKZJD2+cbJf01VOkTU5kbUBHM
G5R9lXDCFaN1tvXusR+iELod3cKtXdc3TXKXzfeXxtQtKYbTQXMzcSoqBsyWejLF4tr6QHm20hcd
YrM7N+TuLesbtoiuVWkbtZL81X7NwBQFqwjcCD5ukTAin9ZNwYS4eq0LZOsXJCe5H7q3DLiGvHQq
s8Jr40/SL8C1YrdnrfUY1S/a2wwxUmXqazrvkZU82GR9UkAbo701R1qVVjsmueY1JoE2FylN5yel
EZaO33FnlvisLXMj9dbWaM4gjq7Cq8dKPIztbVJZZLVOriOlgQn0pk86DT5rgliAwUajPV82np0W
EwvfvBjDS2R2bLKfKxvngOQzi+JzKU3bmKK1IINgVHIYyBmRdMXn3PQu1HTCB+4usIjCOSb04SFT
t3Z7ZuiGCgZrs+p32r45fXRI5SFUWs4dZbklIsu3ik9pDY3SCNRoV9haOJN+laxdKPPVZhr152xs
DaoHemNFW/1kIXZNyNqutWz62trLynhbFtNt5bxWyniuQaMMQ9uME7V6LJ9Xbm1A3toTxZBaP8p1
L1svExSdWPpdL7fAGov9YHi5L9KPTrWPDqhQbp2X3glyaqpK5Ki8X1XjrYz2AqS924qhCns96NEi
S/kpp5Kb+h9ZtasBMfTRN+RTlA7Ee7XU578qjJSzxNw0LKYu1YN1/ZwpWFa6yxkzbq0/5orwWwDi
DFMlA7kT+Bq0bUFOufTSYWw55tU5Y59uC8ITymKXkJtYOOtGyaCjNXfVNHs5UXY1fek6eyWdNtzv
YzzZRyvRtiTnckjHG2d+LYfxIEc3TZqixL+pY9uT2tEbnDe913HNSk8ZowuZ+41lk6c/7QY9v5GM
lsr4s7QnUlQnf2qp/urey6fJm+KUXJ8IuPKJ9LKtY4c2My6TVJ/UKg5l90zYteus1Fa1cRhtJDUy
SO5w6SONU5sse6d30QW4nQU33SxdqYBa0pfuAk/dyfVjM7OJO93GTHq/rmegJgXxg3BLqoK51UHs
IKISuNJOfICtgu4FpTKVU1f/7sfq2Yov1vTZTbxYvkysZWw6ntFGXtkI/unoJVnrJqo4CpsPpcyP
8XImwO0+a+fbbq5Q2rOJZVKgK2k41RE4ANr+SmxztqrOerXIkG/hvxDIhp6OMoRkw0Rl3zBfBnRZ
iqTctbrzbODqAjrxhErXxev91K7OU16Jnd4rp0GfTks0hz1UWhlkW5V2ZYHtPgDk5Z9nukQ1XvnW
nG2KSdpxHKpLl9BjUo7F02lYfs339qAdhmH4qQqoKCpd6BiJICbAc2PWBnpg6SEZgdjIN9wogCNG
ot7KnU31260c8HgyWFO6FUv3LjtNWBKf2MpI9kp9XyqSP9SGFIrydY30gwHdYDGILsl9lcxDFFCI
/wkMXOqfcw8pul3OaqR41XSsMemYf2rWvMmjRyP+EXfOfmzyA952P5OVndsRYbcurpGxQMwXeyLu
Rvlsp5eWfA49sYgHJURniPwkb/xSFTd9V8wby0zuaUpgB3hTRaPu/EgGe0+E4NssoO6a9WlpjZ2S
dzhKyFK+yayBkRRzKBohwUaUZ/DgBd/X4gtdcq32KCniqHU84+UhXo62dDNnvLJtn5SJK8dPpK3W
JmW+MxBTYONVodampxsdYS6r7LbdnYGH2yhlMUWU4a7R+b5N189GD5uuIUpFAn3r6TOcbggEfX/i
PMndvZXVd1Lb+k6u7qt+Ab9ugx5bn1iDDTU/OJSrfevsu0alN+MLsycHw6BmY6avon8oAS4iR93L
gwWySWb80BnUTGvtSfo5y3cxpO0LWhfEXb1V1Tt9PSdw8W0hvJqQBl8r2gI69b0RI2OZqjf7omzM
xyBxVIZgY3D5M2ExgcasquW/A0OCy58vWtGoXv2VYlAo9qZBpjak1aXvwS2JC5ejQolY4CmpX/jY
Oxm7Fq09DhQM/ZrcWaQlSkYClmp8zlGNuxBWNH1puyZRoat5i5zRyxnr5AdRAsJ0lNKz1j30tRXO
otsIps7RLAfxCP7k3MREm8qQXka5dYdlfCDK5a1x0B90JI6WrxEj1/nT6B6t6H0dOSYlKyBgNWx1
4GC8Pqbmw2oeW2tfOhNnbu934jQnVdCPqa+NN6YtBRb/vFl/0x37k9Hsx34Me0f3MHtFQ+FsKAAO
w0iO1KntsjBeXqtllxiHUiXuvjo65nMr934jlE28yp4EapDJvi2j1VRUNzUtpPlvPd9+A8SrMGNT
HerwGsB4QUuhwPpSkjCVuh/ppD43wihYjiIE+rov7b3UbHMr9sWwW4z1TabsJPwToykEkPEuEtuo
bbejhLFnJQdJCko1jkGkGIHMQlh42GPyMefVW9qXrLDCk0zBUfthL7Nbz/ZzqmEz6Vj5g50prpJD
ppfgn62ZesIQJohzhdp6P4kDx8aODzwcOnnXKewD+fRpskvVfbNdlceY6BKT+295+ks6AjFGlrfY
+tswTDDl0jsnNjfaxBltVLhp1QBI61ptq8kuPUvWvXm9IyhIcR3gvnle/EpLj7i23JEZcxR9frTN
dZuk6i6S5K1c2XR1+jFJqzsFItcw9GFETzCVetDm01afSB5hbKEUp1h7yokdzd6d7D0TbzFHgIK3
SX4ctLdaALUPN7FxFubdRM9W4RUcg0QCmEhS4efre9a/OMtLPn7OyK2q5axPWzB8aIKyHYCgaonh
mzkyhdNlfN0pMRLMWwaKSldxhdtYvbNBZRx5Jw37Wdzl3SluznpxUpJTqpzk5X1WL37eD3yG3tTk
wShJd5iCVmxNq5y5RYQwORfLjwRhZ2+dJ+OmuJyAj22S3y8mDWlb+kU7uTyMj7p+74yg0aA39py4
ZJRHjj+nLjuRjYNL8mBS7xqA8FWCxyf5vVrjrlBTMAjcWzoNGFpZbU8w7qW9XJzbXLrpRtCj6iRF
2v2qdUeDIy3WGQVusSVn9Bb2BrJhqv/11hC7qPzEpBS6xXGU3xUp3mrkWTfilGV+Lz3P6VM3Eym8
ByqocI3KxcWnpj+oRthojlfWy572v7Av7/swWtpZSs/9cGPoWJcw7WWYFoNeHkS+r0Zb+5mtaoi6
6FDUr+rsHLXxXu9nvJgrGTca522sxxuDpEHPmd4M+XlIlIBOK4idlMRD4q4Gvxp+seffrbGz1SXt
dLHHKcY7O3kpR4jt45OUPpfMi4YHu/Gyxt7ryd6mNN/q1ockHoyfVbaTut7vFz3s5bNS3iDlZ6zh
9qE9QTeN/TjCsKfXHpdScQv2YxG1fLdnrZju0vxs9YmPQXpYqNFPM7lL2BFkA4MfakQGBjR+drqp
rLDb0c6Upu6O9sMoFTtJo/+R+UENyUyPMCV9eQSVlB6a+KOMy3enrf11co6yFh9MdT2qDaPnvif/
1oLbiwFrQR3upLZvsH2nbWAyfCQJJQUFeMhpSfUqCwTRud1gj36XwFtKNE+dnsgFxCe4Z+Z8kId3
tRMBvKmNCvRRAGQYpewNivQwNx/Ir9oeLKPhb6rsaRT1gz0+KPLfYr7/nf9iXXuE6Uncd6OAKFiQ
Klwxv/+L99hX171iJmVzWXP+cV27D1rn1FjfYsZb17ZgcprKtbFw3YxB5riVv0uYvKIgVUSYqY0N
A2zpMJPmFf2FSfWFwM9yrghGcdlq81BKHEqaucvS10mafMVUOGOZyKp6OOetGxdqUDq/CQl/KJJ+
04C/xk7nxUjeq19mnv/lXr54J9eeXqj8jSK7/I6twWjKy7/3qq9teaZcmHZe80rk8rwwymIA/h0O
jWVfOEHvb/dpFff/+z/K/7NX05nSskQxRDB85hPX/efr/js11Lq230m1zs4jFX0zh01llKFmn2nb
N1Gx/oX88x+S6f8lTFn2hQ74jztP5XiQplQSuJgC17XuuA5h3FBjMxyflJ2VyZtZIoNQ03Z0jIfU
MHxdfYmWgjL0pnKYrUzswyAjSlSf5W66Gcq/2H5/eWuXj+Mft1ZM+SonMYzjEtSbuFi06lu8B+Km
OebjBzPoXTtuq+EJto9unhos1E1cLKTWwsYh3xT0EHRCpAIeo/JRNb4n37Wu7X54HTVggoNNbemB
OZOU+udX/dUnf2FQ/eO3be1y7HsZpuvAaHZRf4/f82W/5E3/14VF3dVWt3JhPZSGDRk+37vfq93C
ErmiS46JZaPqyhptqPet6157/Fidnrci7bjdRfVi2IcGMMj3Ln1FDiQRT63WESViNRzkIkjn7+30
134+CXECVTwty0F5X1/qjz/frPbvfELr/7j5pKpkGYvFdqzDzoLmMRkXN1rgk5lweIDvm7TUKAGj
O0e6zKwxBumYL4ri2Og/GUFI0lHP9inVRJMRi6XqOyYRQU5Sbrt+VBO2smI+X6bzqeyEk/JDjt6m
9t5R5dCUHpN4ghC1V1YT+2EWU6nc//nXujzrf9lvrKv9xlKzRFFB/A+FeFjwKhHdRBZDL35qTfuW
NvyKSTR/7xO99vlZcqM0i5ZPycpu1i6w7Oc//w5fLNVrSx6t0sdK0VN2+/hYZ5de4c/X/WK3t662
AFMfG7w2eTaTVLMRk8IoRQBLNgngfzOI/c83+W/P/2o3mDJZk1uDNZCpibtWd1V9lPXHenodCgeU
MWKAvJu0Y18freK16m841uvqpZUkiG75BhQT6Lpw6/a9nF4d6SGyXlL1J/Hq5gJgS6IGSej9ZWop
YbMTA+3URVC3vzXmpCRhm2rDcf6U5s9G6sFl3tiMbDInVDBfstrEHayTOoaWuJXBEeVfaXZnKO/O
+hP02Z2SG2W+Xc1LFttt2TlnqTvM2TmtoR3ULUPG1wZ8x2y727jS4EXC4InvsTO0u5WM3fph1mWv
KZ+naN/Cz3b28fgX1fcXnHDLutoJTURhQzbiSXTx5qAZhPjEqAZvzWUG6DchPzquESskbtReQyes
A747cfIt+zmSZf97e+9np5YEQq/D3J7iaCv+RqX+4iO/9lxU61hPJPgDh/HTfmz+cqZ/tamZV4XS
kkq1PbXQ9avpxSBeFCoo8JiL65Yeo/ztgePGLphjxVMWcyPLKwnTTCRiy2v6XZLv6PbFEBrFAmjI
w2aqYRnqKa7XH3La3zh6BdvAvLOrxMNZMFQAl+fU3MXrtow1NynT4wKenGvHkmyWVPubsvurZ3VZ
0P84uwe9ENWaK9QEexwIxPdcaKxrG62pZ5rdJVw2PTONS//mmPLvSg/r2kPrEjaQlyVfTGQwlvtA
OLE1u2+ehdfhnWkvxq7Fe+6Qrngw+GX2l0L1q5u+2hsVqURx3XDdJC5dZwLpgEwivpedaF27NcnE
dZTyiGm58s509HvdxrW3Ui+pVV/MaEWsH9Gj+evPZ8QXn9q1r1Juxr00QdO5eJP0mdd/s+O6dlIy
RV9H4vIE1h/r+W9OH18caMbVai9HfNr1qKSWc9qwc+Cjw0GyZGgS9uB973lcLT09Y0MRhTYf6tfR
q35/76JXRUqGG7Oc2nxs3Y/W8kFxvnfZyzv9xzZRdilNd02dCIuRMZfz88+X/eopa/99WdWIO0mo
Ki2cNm4tCMBl3LhWr4Va8TcD3q9+xNXqy1W8NW2YuPjKM5T4PZl3GUH1Tv4X56IvSt1r56JRzhJN
Ugb2z0Uc53jaOIU42MCZi3qLmOd7Zfp/PLn+8fizQhfmnOOcq5bQzLfOEAd/fgFfrMlrIyK11adx
6RU09c/xo/S9D/vahMjUawa2MiMCQ4l2gPpo2v98t1/spPrVojSjGOvNS7eS5tsckhP1VZ1U/p8v
/tWjuFqOqkOkcIna8YLWimm3aN98GlcrslkyA2ScR9z3wXLhi2/+fL9ffHnXVkRYGLQq/mELkXCQ
ggeM63M4c3ftkvmRvv7lh3yxevTrBWrmdjxk/BBg0Quvg/mCDutL67930OhXq1MzyAuJezwdzLZP
N6aueDV0wz8/oK9e6FW/EBu2ko82L9SIcIPD+eEvVfNX170qmm38xMtl4Z5VwxPvUhb++Xb/0x3/
S39z7QmkD8JwckfMBxlN2IInYAYnbY6PGe6s0vyxxhOMR3RFPVqNpfWkWUbCtTPhXMrqxmScVdSw
uW5M1YYAjMyjTcKs0Rh6lqFYn/RquUz6D4mtupAlL+6gWpM8OaXu24sZ1iuorBYq5uQBmLk6FhpR
9euijpByGarC60qTRZrD0cSwb16Lgy4PUDUfeqjdqcn8HDfZ0npjRO8rdFkxUJ/JyCUpqnAt5p06
dP6Av59dedJqHot42TkZfz3+NhimDk+rEgcJyqSpvO3x84/0e1uFmVCq6FGfMLCDXfDrz4/ZsC7v
/9+e8xWWglRYUahNBc7dA1rb52h+MuAbSRAoa/uhXng+0avIpFB1tN3iDMGQd/ulN5lh7K1hYS4v
tqV1qiKcy+Gn6jiXzw6j8mYz2R8XVCKv952FmEitw4sFyaz5OTSAWN5DFQxjHcEOf7usN23+kalv
SB9QODxWDA4rfbsye57HYNbhsawx9oaeaEsvheedivca3RcWRq7e95sCsrA1z+iAtrqSBTnTjRVS
UsGg3vggNdoUB238ORVOWNoiNBJAEhjay69a/ZWRVDKLXQYvQ7kZikBy4N0ws20Vt2t2s/oJTO8K
c3zK++qmkYbDkjNUmphUIlLutdrtoJRFcExyDQ9Y8bz0MKWn2wXKfFzyJLKzxUwOgRocKVzQUmz3
pfG+T1o4YPq2SHR3XqT7eoDz+aYoy2ak2WySOsjX/Hkm/7tIn+t19uvuoJlBLTOrx89xVDrP4i9F
+bwShSwMcSehIG91/mc1nWDISrKnQRgfF3XDMmjMMz5Ym7nZms2w6fo7AjTcKh19TX8v2qOxGF5m
Vq4mlJeqb5EpwknnrqZU+2Vi407U1DZ1cF0X0xjIK8nWaFLKpL+f2+bC/tKM/n6ZBs9GSTGqkgdv
I5zTW3jTVln5BQbllqS4Ip12Eyz82CpcYiXXhtiJZN1JCKz0MwF7XgEd3TFygjJsV+EWDH50C5Nl
iqFiXQaMvqpHnh51OyXqg0mYOJ06ewWppxPNaKpKP7GG7cisbUgTv4CskHdz2JqfwxQFaepsK7w1
1UR7r2Ko0wi0Yga0din7Zqp6VfGwdNrFIsY1Jax9u+JcqB+pdbsgZQAkdYFDoKY65OeVrm2NuyEx
3OWiO1wjyEQ/Cqe5s1c8mZigGBsJPYIknZxsODUMftvZL/UfC/G7a3q0sL8btzRCt+BlN/Yqjopz
ryS/5xi1pgIloYHZbtTurD/KQuydPARRYi4ahQZ8C370Zo4DpnR4cLgOHHRoQU5PhMNJKDJ0sQoS
ZuuLYn0cbQRBLbRRWd9UvDG9eunmF5kvEWrUzJAgmiK3jGqoUuWmjyW3W/AgIfZldayNJl7wPe7T
xM1nJCYlzNS1DIS2l6E5mEMCnY2pZQPbt0AE8FbnGrLCXZtpm8TSyEnE5q9E2dgd02UOcIHCetDP
8oe8tCEO/J40e0NCjdLvpQpxOjjRPPHCJ9PV8AvS5HsD1TXCHezDVeyzeuO1r8sgYZphZ4/lct/L
EMxjx+VlwLE6qCiGnQq+vcN3DBg55C9S2eFMpKHFULeFsO9iw3mYrAP0rRLac5PuBY7mzRyYnXka
2aCt/odUoAnM0YqmvSc3mDVnlFY4bjE2gT1bJLlfDD9mg/U5QtMhcWTSfuPY6KoyAqxF9xrjrYXd
OszPw1yFcmoxe73LbWwz7S3kIGXI3TEhO/Iifpzyfb3eKBxhSvrSj7DiszfH1LdNY0I37LaOJYPO
TZsaKWdhTBtJZtEh+Lkxy7s65zOejY0Nr192totziizi2noLx+janYYnW4G9Ccfeq/Pkt5wV+zh5
KJmvs5YuB6IwIEBZL7qo2CIrfx3il4hp1wAtuHTKkxm/2jFUeD64Af6cIB9ms0Aaaliisv2cwfSo
iNCp8/XWbOWnEk78UiIvniv25cx5LSV2xGTOu7CYTc8cZrczwJ6Nrv7ZTeZuko+QUhPcYvB4QDqM
A6lZBVp6GKZfSndKi5Mq/7TFHGQ1p/LMULK/WOaKg6pz7H8sQ7vrGy3Ms3u4hv4SVSc6AFfnvZEG
0+UPRoMnMzLAwYFfOzA8isqtYjmnTj1N3a+WiXws3AHzenPAxzBu/MXeGd28aa2nwX4FW/KydPJa
89koPzXzYcp+khvm6UhJYoqOsfploWNYSd5Re+uuy26bnriU+CHrnss0YEWFIuJqRpGe4ny5FWSC
pdI+FxZcOnZgOLh4q7pMXBDiGe0mz3o0wfa+r2RXlJAHyj7zx+w+qofDVKHTgItjQvNu4W6aVCY0
U6bj/IyWezmv4OFCYImTx3h94DY8GdKRbE+/tCk6dvKdpD+JNBzAhJFSzanYFdLeisCEnVPOCKmB
xH6xSykX632sOXGm3zXavHQpgnKcj4OF1M1h/bY/IkfZzQlT1h5mp8THWsgyeploYzCku0TaSulM
KSwo1O6N8W8Oel94WljXHm8J4YkRghhxcJbz0Cteyt7cdyjD209dZGFFaTVAdEm7ihAo5OzoB0j/
9WNTckWC9i39XNXyPo843KKHriy90oip81SvZnlmNbijvRvGCdIVgvd0cLtE2nZjDSvcQav54BQw
Q6s6MAdIVRCD/1xy6cYXJfN/MNV/9K/1kIx5k/x/0s6rSW4ky9J/ZazfMeNwSF+b6YeQqUlmUr/A
qApaa/z6/cCu3clABBObs7S2sq5KZni4un7FOed2ZHo78IoJrHfEa8p3gWyvaq3chRhjmMZXvXEs
i+nO1b9U7k8wsBuZ2Dsn7zbBBPcSIlYBymOILBjZb+gwspmgRfQTBFJtX5rtLbDCcHgXFcm+QHLe
jt+2GaTVSN7WM5awwEGl1NeYsOKdYptk72P9XYPwwdT0Ozc39sIbd8SqP1NIqCqeDqGPKhVFg/Ed
DdMPOUTO8LqHJxY2by1QTMZIDyLxoUOa0YFMEnn3SfADKK1VdDe9/RjxTkV9tveJJd3WuY9iEGlk
8z08Kwhs1BnymDaJPdTp+galIH2TliGU8kMF5b6nOl0BCsIcTNXXqbxF8wdPCLqyk38SGtLXpBJn
GdpWu7NK/7HBcI0wAYb6oMp7ZT1U1a4J38l8uhLR9ci+17C5PB9UsZZfGdLfAk7DL7jxiqOXXMu+
3tp2sJswZ5YDnhOyhWsCztaLvem+yTDKomw3ssmx4kA+IRIZ38z2sU8fA/hnZGHzOVUdvisAyqGY
oSp1CGMcUPeo2fDUDHEXJg+T9pUnA0RmvzPwnIrucYyok/oH4d1PPJ5V+eRO7s6XR23Y9I9OfV8O
08abay3i1p/eyey9o7+14mpPs+ONSZE8bO9b53MNLzO5HjBrNu6ypXOSZ1w8egIx+z6FX13EJmJo
//WT138U4l3gf++q2zD65MGtDjkLKefPsB4K/7uq4FLxwdH7vArnjtf4GhhcF+o+JS36K3i++zaA
hTM44JZphLZvISJWqXg/JO9y6uoOnQcA2u7dVF4rqR9c23ukKfc+Vrc0wnDj6lAUwO+lvGvy4Doj
+vGAiOeJDXKK7VEj5YLyY15/Tb2nOvygp+oGkhCCgMZ7b2g/a6K4TbjSufNjsod3Hb0/6bxAm7dd
RuOzmvxTm783GyyEgMgQ5Dce6E8jZAFgS4ea/wTAa1tDE+0Ej8D4Lk89WpUNm857GOneWYB0K795
+mMn800FEUM56BeYHywEatMQtqyI78ziQ5cc2+FzFI+7vL1BrmxuFIrbCgrLxDDqxn3GVTSKd3Qd
3nDJ4MDDY6Z1A5f9mx49trgXgt1XH+B30Xek6b9V3q1BVVi+JV2Cu7+XAImb6d4y78JuOLqu2qEA
0ojbkfcjNb9GMB0G9dF0f+m09LPDfO93+aNj+h8yyNohMiNooDTIwO9aD2h8wAsUE3/6aHsf+Y96
gqjDGBxT/YfXjHt3wA0AFb6tzCszOI59CZP9VqeImdjEvvWnOMohRMfg5lpI7cgwdPUHV6tvRU7T
mDJoiJlt72rCvc7b+nOAQLatWjhYwdFUCBlQJbLhIHYNOM+02fuwDmqzfG+36hpN/YceVr8zgmpN
dqmNfJoO8U5X254WO9Ecive4QrD/W/utBfk/8B5mFg3iKZ57aAZFbQ4z7sNWRlggnYIDhKaSGKCf
nTna6iltOATAfTN/2LmQJpz6JhR3Mv84kEAzkhGiyLSNPTxyuBy67T4WE31C5v1U4zHrruruen6E
ZFL+FZrJVeQZWyjnW7eCEGE+jaQQUrJNGpSsKfF3ED6QrLgOW2DQ9tUw3NSR+8YxU4i14b1hIJKb
ACosm33gHyNEV9w6ffR089jAhPGr9sEzjRt0045jAHSqp9lbNVxNpnvttOK2TjiPWCQXIebe+qJB
+/EyDFT96APwr6qvXeUdnBR883t69hSjdzdmzlMS91e6C/IQIZyV5+wP+YNFohDmEosBZ/p2hFgI
Lzqofr38wb/15i5lJhapwl7v7N6U5XDrts0HjNmDh0zPYOOHGghD0CNqxP93U0Cf7i/kGvBB7C3k
sttJ09/Eg3st6ulj4P4VKf9BeX+9/KXmsS99p/lJf/Z0V5Mqwc/byIYl5ibGCZohyn2R717++N/q
b5c+f5FhNGO368qEkl4hjF0ziQ+9f5NJWhX1f4Xak9/qFOav9R6kcXPT8ya2Y/SQOA/lavvd34J8
l77BIgeJQHlucwaZIXmUCYa9HFP4IOUeJNmN1ytYF3SZzN8M9FEIYTrXvFWp5JXJ7priFqjrgKqC
K8X/LNdvLNKWAUSwMKYwfhtoR73/MIUr+UVe1z9s5SJx6dgZ/A3eq1vI95uSHrtk4+AlXgGNeCJ4
hhyS3eIA0coj2WZU/bPwR5kgVK/vxFQ/5bwoU2DuSkhqvAV7E6r0AG8hyQh/33XFF8M3D5bdHszJ
vAmKbh9oX0wQ4rnhvlH5577otqMf7tP0Yzk52z6GDVdc1/WdN37MmnKHupGCEas3b6oo2qaIilQk
mkvvreHeuFhTbNq2sO9g/pXlp1i0pNfQtmn4DhDKsO51DiEonrZO8QWpkMSDzXbTdChyix0okDZ1
cB6hyWvNpwBDOcA4GvJ0ziRsPa3ezCoDZVvgVXyLA5zFGKAuAhpJAzM0cO8be7jWTBD9s1LH3k3u
lNhDYjUn6IrlQ5Bf16O3tUgRSvIQg5FeRQhxxYQFeQOZXr82i3iDoBsc1Xz8EDX5rmqDawRTUdr6
4hi47eF1XN4UpNhotRT636bhryz3bwuIPmUAfhoWIwot0jha/Z1CrjqnrwElsrtpCh+qMOQ1xm/n
Ve31iLuS7vwBBngPndE/egff0lGbcthqqK/Dl8iU91n+l5GXV4k77pJ2ZvffFMH7sJq+xD3Ojw1v
0Nb3hJzbIuTFgaZXZ++7+F7G9wBFEXfyooMavxupvh9F9Og0v1Tww5TBrugRj0sdEh8RsVa8qaTY
DtmVVjw2TrGbjOKvvs6uGm0iZvvimLcAyaG7NnepYezRMyGQN7eoKm06O307QSbv4RtV3XDoc48E
UnIH4e13h3E/SL64AAuCJN+3xeeYBHE70ysRUnSmiDSSc5vqD8F03+A9VqP/wdI+jVF1q7JfTgCr
1kp3g1HuR3gFba8ezMC4aXzje2iQgQC4ocQvrTPgHtNWq7aQrS1otP4pgreFulhbHBT6Gllqvo0c
sVIH+UMxRy7elDKOOo6M1+N1dGQNnwY/2GkuEJIAdty0hnD4gy1f6nKj1ppJRIT62yb+kNJm2Krv
FLTWly35H2K8pTy3mjKCFDyp21xcRT4N84ZxLX68bLfk4olwfD00yez2t0N933ZPvAArH/yH6tZS
E9dWRt5nDpnyFnmIzptQBkNEjmbHmVh73v5QbPiNEH72fFpOltTxZLGxMDmKuKGHoE267CZCsiSM
PgTiOGYudibcKtPdvrwTf9rmhZ3PJl044zytKvhmOLNnCKcPCYCXP/0Pi7YUy3XjIEinln32LUEn
8ttBNhBQEaHrf748wO9Df+FBXirnRl4DktYyeAHtcbbU12EVPsSF+V33SdLTmjfEsjb6D6cbCG+T
h9T77FaEJHMnPAh3qCzt2gLhMH+8igsiWpF/V3Z63cC3pHh3qDp9H0XJbYY3vfKN/7TLCySbsEdf
eMVAqRGGoR1QVrDzuz55ioMvffHZHxpU1vwvE5JcJqIfKkbTx9GQNGs2Wg+qq4DaWUNGcnNBSelb
pv2IEIF/+bv96Vouql21F+moy7nkEsEd8oiM5Adf/mRrvn+X9mk2Zs/OdkkcrLcmJ6HJorepNR7L
1N+rpr+W9njMoaVperGp82SHcD0qP6hxZPlHBUFIJ6ntZ1du1G8j+6segaTMjRuqTRsvAJMabXPn
ux9hueOnchYqIa2p67gZ9AQVMIR7tKD8GjktgaSbF1/VbrM3gi+x9y22ij38uKtijD/m43AVAzdO
wrcGxfyMNqut+up55rZWxyxE+mEavpuD+UjXaLIExsqq/Ol6LCz5GKvAL5Hkv9WTnCRIsh0QDKbZ
G5Xcv/Hr//Fj+F/+r/ztv5a4/ud/8u8/8mKsQj9oFv/6z/vwR5XX+V/Nf86/9n//2ukv/fPhWwfx
PV/+nZNf4ZP/Hnn3rfl28i/wysJmfNf+qsZH+OhJ8/vj+Y7z3/x//eG//fr9Ke/H4td//eNH3mbN
/GmIaGb/+PtH1z9hnMy6xP/x/PP//uHDt5Tfu85+5tmvOvx29ju/vtUNv27q/y50ZRjSdVFElbN1
6n/NP1EWP9AFEaxp0YlEnx+/LK+a4L/+Yf27Eo6USsH1tQXGkbtT5+38I03n84Rj8ENToAHrImL/
f77cyQb994b9W9amb/Mwa+DPzHbgv28K5BoUUoRpS+EK3RTGktBgVa7pWa2yDmnKndzZuo9+i6Qr
aHLbF3qRHmotEMNDT7yTXpWBgMzn0gt9WnkY9NMI4F/fwzSAbCH6LhzmfHpzA0fA3Pda89AZiSOP
Qcw7+CDsLh6QNyvFX2MGzw4BtSb5MRmKL2SNYb4TSRk8Pdu9vxfo+YKc3hK+iGMZliFNSeWOlXHl
6ReBSKpqVJXMgyzzH5qQ4kdixf0Xjbbg+1ZFa/SJs/VnOIf9VMJGANt15hfzmcXypKs16DqZh6Bx
JDx7XNBA0vCRik8AeVMMHbiJWJu+O5luXdmm5757eb6nVvhf83UM3dFNk6L1GTOilkFil0gLI+mY
qINK2uTR9Ov0Vbb+71HIvluuYQqlz+f5+TQdA7bp2OusKhXhT7lNa0Q/aaIV2Pape/F7FFtaArFZ
yWqKJUQy5/D6fo8eWd7XFGNFjaKDSKBYD80aiex82WzdtG3mYllSus7imNQqGqccaAUBQRLfWlVt
k74V4fuXN+d8QqyVa+nStF1XN5YswqzXC9VVWnfonajZ27lwbhrN7DYeFdIvLw91NiFloDKklGMY
Nv9bAmzRxIm1xCJzHY9Epmg1plsxFGsNL84mpNga21bSUKZpc+ZPz4ExqdGycsc71DN6HWpsGRPD
02MRhn3o6j9fOydL5wYbum07lqmWAQAPtqs6W/cOUUuP8G1X+nkPvqJpPrx+HAtrLBmL3sDLYlI3
VLndtuT6CoKXd65IUOoyY/Hp/2+UxdpVDnUVs6jpgDtLCOSxRVuXMlpjXS53iHeAfqGma2OMhGUu
+7WVQWTIDpEV8pbFeO93cQd7xswQUwOJ8/KELgzlYgoszrbp8ALNP39m+6LMT+OoavpD7dGydfC1
hF6YohWfIQpmaxf2N1jt+UvHxFxTtwTT0i3Yn/MFeDYaIH3EsQWSxdlkhMahppSFIoVjeVB0OxRv
TLsSCMXyD/MmSgNP3pp1QUOltk+qFEGRFu01t54Q1gs9gdRmVE/FJxO0KpIZUZG1H8M6z8un2sXf
2jhNDEQkRSVupHjQF9PecJKC4oZGS+jKVEVz3ZRO+EUH1t4fzcYEbdNWbUViIZ307DYsCuVdp6Ke
1a8t1R5pzaen172tNW2/iTtRlVejjLOPUnQVOsE07N4kjQHf+OUtWr6GrjB13jjDcvkj1LJhDsq2
TCrQ+sPoJCFJ+OEhGouf3tw4OxBfXx7r/DgwkAFayMbQWdYSS9u2noz8VPSH1APAUtLib2eWoUt5
NVmr+85xwOlZYCjIRdLF17AY8PQsjJobZL5E6yUuddR2G5bZ68oJ1bFKeysKN7/VTEM9vnp+eHu8
TIY0oPUv30DDQM0vR97gYMea2Ie0v6CIaXr6ldMW6RqT9MJiYs4twR/FiMumUrVfZwFLPIAKGdrt
4PXD9bwOG6ON3N2r5yVdSyg5W/X5cT9dzDqWOvLfMI5GTc0AzzT+YvdDekUPD2PliMwmbrFvhmkx
CO8T+evlIyU8vzO6YhgOmhURtY6Juil6Z7oKs1Te5UJDdbZ1AQ/IMdJebaykgVW0XDYe/NnSQY26
InHcNBsOVYrS187IqepTiSvHaQueru/2r11UrsL8+DNfUJ3L4UpXVTJvO4Tw6PdLLGm/qyY0JNI4
e112zOFaG4bLW4z3RyiCMT7dPtsNQ2qFajrI1vpZN0CTG22MV+zI+XFkECaCubfniGPhLuHw240a
c3HIQ/SdysqGMtAGQO1E67zSof09n2dDLe52XtuFH46pOBSdbpL3DYrjoHT71ceBCeHJ2Drb5Dr2
IqjGB0hRJaLd9zSmJaX6pgWbBhXFC+x8Ze2WnhkTMsVsh4kRjfkMnm4Q6aVo0stQHOgaaiCiTgqq
MEtr5RafW3rD1G0lJK8+DsCypyX6+I2osZcHGUUZLSns3kAmvxDh90of670xTqgKv/qMm7pSijdZ
SsHNOp0YL5ct0tIW6J7KD74WNrc0OPwqnbp6/WYR4uJxOvMZ/xcI6NnTb6VjjRhPKw52Fo7vu9Fv
b7qpoa4+w3dfPSecGcHR4M7qNC85nZNp0NNgmuR4MH2EDa78wCnkEaH2CoyWYXjD1cvDXTgbxIzS
RjrEslyxpOFACtPyNLcmfEKF8nGFtHefr3WxunA0TgZZxOaRK2RouBMWQg96KB15qcMbBj/XjtN7
o4qzlXOxaDj02yQxIOllgjiDTVssYlYXU1k5cjpUBvJ11NSTvt97tAQCIKgHdgscKLPc7Zi0krtX
WDQxCM0ACLLjlMmTp4v41gxbRK4FG+V9Hc2q+PLadccjs/H252jWUsuwfTT80C1w7A511CM4Vhef
bWMwVpIi55vLp89ZCEc4usTenJ6lipacMNhp5WG6ogR+43jv+U9r2hsLZN+82tgWfAGdCdFP6/fP
n90OfTTLGG2Q/lDRtqrb56FstW2cRvmEpGMLlKIL0rw/FkWd5lf5WJBIHtKuvK9Epcm3fh7TzyR1
KgWiFg37qrv14xyJUi3zkKgcqO5SMKosM923wuJsqtQthuuIHRyvjGwaqGZBEJTHyrCKp1iYzRvw
eI2OoiWYufdxGeMIbII+yShRNOGUoRkch91PiaSk5gKfKasfBBgFIGOsW7fBEYnAP/rxGnf7/Akz
dd1glTBZrmUuC2I+UJs8cUzcHNdEaNv3InramGorTbE21PnG44sR9GPudUU8tngtixKkfhnS81wB
+j+OYyd3pRVam5fP8FnOzcWBEtJEUhvorcnjcnq+ZE4Do6I1KEk70fcU/dOfwO7Sg+0rbRuOU3Hn
t2N+Vzc5KD85yDeZyFa/xPmq2joBmcmK6nwLsTjjvWO0sY+g+yEZQqrckWo/BZ2DqKXtha9Cx8zn
nDQnKU6LpOs83UURKrZVmaZ11qG51bYbkeMII1s2rhivCxPiLeMpNh3GIHVzuqgmophZVDIhopmM
PhOTfJwm4hkZlfJVpMO/J4QaL7liXm5lzV/l2cVFqLNu/KJmqKhLHv0k7BAGbLMvQgM49fJZuTgr
W0oshM3z9ttiPxvKdfReK8KiO0CKq49Ie6afC2lZD7avgyp/eazz4Ix9si1buTaOqTLm2/FsLDFQ
NFcWkO2SKkuoh4c2dp9U471BfzWnB7LprQx4aXKz4XNoF4qNWPZVmxynHZU9D5ijyUrEm+wzAeEh
I8B69TqSXyNbSIIZs+4si69laJZjpssOdVDaTrkJ2EwE0qFFF8OaCpVimU5jJVeSn8RLJbXicLdO
l1FVThsU5SAPYLAo7fVWhXTqgKdabkRbltqGNyenD4Ecw4dRnyDhSdecxlemZF18O9sSXHJXmbj5
i28xNaapSZdvYZQw6qBETdPGHZvmOnD6bmVx54OxnDHpdFs5XHBc+sXBsYfEb/pMIPzeMJvUoBeS
0CCMvHw8z0+LK5kLqGNSCNjm+efPjicyBAlt8goJ3qR6r9qkQh+c3Aj+jH98eaRL81HmbElIxlnc
u9ORRqsJChRK5WHQwcQkNs3R/MQND68exZXYKfLYJuUgcxFe6JnhalZYodU8d8HwC0se50zxq6My
ZZAoF4bSdSLo3xXbZ6sWOrkxaT3oHwo99KCRvP9y42t5n68s2vn2KMPGI+bIybnutnBWrbRQdDf3
g2Od5eGNXZkwOfgHPcG8taa054aKoYgrKJyZPGLG4iSgrWV4ozb5R6PMJFDlscU70OqE3CXVS/1j
2+tteBxpFLA2yfOTMRf/5ldbkXMmvXN6MrQh9pRpA7OK8Nki0CFlSD+vYsxfezZI/pH24wCyZWSu
FjOMA564eErlIa+1YT9OaGs6HmLmrzyBPMhkZKWOVST+PJNmkTQScWoyENlgg2s3+2HbE3OvhNFn
9pBCLj67YzjGXGpbFodwKWkknokBYZy4gVyrN4gx26IRGZyfqIuvSTgq7VcjzczeFokE5zlYagrW
oD1np4bvYfz2DgzpGBSFT/euK5rK6+KE72Gmd5R5oWxb9n2i9Ld9RtcqW9VruJiz08KVw2QJ21Su
OftaixGJ+BtUbsXBGOCEdqOLOPVg+K9Ch+KN2LwyBjEoOQSuhLMYxc46PbNFZh/btBS7zKFNWtH3
2cqJPLvejMIh4dYxEcuVi/ckzFm/VE2o3bZjAEnPBbgpq59Zkq9pRVwaySGEJ8dDhgd//HTVesjH
aQaF5eik8qeNT/Ipd+p8G02+u3Iy55U5ebeYE/Zdp/Rs60SUCwtcakElVZ0Yx4CmdLTbowvqYNFE
UqD98JRqln1riLG8A7bx6mzF75GZGyVvjP/SR6APcdQNeW4cZW0nBDY0u6BjLXjbqFmTIJwncTZJ
x3bw5+YpWotJDq6cjFYwVNDr8f2oeoCN1JQ+BFqZ3NhTF/94pVEh6COnqbOkPDv2UgalmfrMjKwS
MrGhNZDBEe02Bgi9L4/yO7m9mBYGmAwDtVOq+Eu5wtofOk9CZ4MPo0GktIvYmXks5QwZzdLR2Ix9
FuB9JfT7OQi/tB4mFCY+TaFJEycnTaWLjDmg2a0OFOBHDrXeh9AMjWMzyNhCfTmpuzXMwYWTPbsw
mEPifWz7IkSxDK8zKcPCakrBgRVeQk9HeqncWjXiiC+vz5npYRcM4i5u61xUXgbNo4o4+lMvj57W
JqALxuYK7XNx/fIolyZE+pAcNkbBBMZyelUdGddSp60QiRhAWS2U/01GV1lEV8Po6n8w1GzeiNCl
LpdWriYiTkOdRgWqA5cO5Q8RvtCgS4LqXxuusnRckzkPhgNN/ud0UkFXVYMnU/OY5PZ0U5qhuY0T
PV3xyy4tHQAksgA4gPjNi1GiOA2wshqS1SOsHgguMzox8OhRmmgrZu53PmF5V3DOcc2Ji4W1rN6M
dVv3qo5MaJ82hJneVvtmGvW96etIYusDLcVjI7+jRUT0PsorFBMC+G2OhtmjG+o0A/fM3cvbecEq
kbznIWaNcXGWai+upkbfw80CHFiHb0xrsL8kWjlc8cz422zSmpVH8vJ4NgttS8ytWDhumUz0MvYB
a+sxFKZqyh5aR9u1Ib23ozD8+fLkLl0+x6F2K8noA1ZZvGCqVa3Wab51DKiJUWQPjMcmUt7KlC6d
IHiDeCqmJTAni3c/jJHrQzGBy2dV6UM30fanIGt7pXW+vjLUhQkpKfEydB0cHfi40yvhq6wrxo6h
nKSxj6mWcHYQwV+JIM4cNNulkknJBcOlLA7F6ShmESWWNrfIyWKn2uVOD606CFOakqX5dR6YxW1k
52v1vgs+wFwH4c1SOMBESaeDwoZwRV7F9hFRrQip/LYtvrd8lZqmIQMNVaPEpR/IMErvG91fpy8v
n5QLe0hIpngwHXLBzhJBnVvQI4bUxHeTDZn2IiieUlszj4GDRMrLQ817tDACCrgjWBkLEwAa6HSi
Qw5/CyKGfWQ3XWtfl1Nqb2OYkPI2B6ojITp7EKKrSLZvYfzWaIcUXbymLnZxuV1OKxEH8c1SvDyg
kW+Tj7RDoIsP+tZR4rXJLk6m4F7AeYBp6pTtI056sXOGzDi8vASXVpvtNDjAVLLJcJ0uASDGMtKc
wjl2jayPdVXQBkOz7YNmTNHKal+6Mc+HWpzluusacnW1c2yzyt6KaZCIHZtrVLlLo7iktQyyB7iR
y0A47GnwnFGYOTpeNCL+kyi6CCME8PKyXRwFH4I/1nxyFnMJVZ/VbsKeoRBFn2kj+jynrVYu/9og
8949y1P0xuRUYzHY6BMZ5gH6yJOYXH9lVy5ZGFeRPaKsi0+0FLk1IE3W5oztifvmDvtN38O4vCMr
Fmz8PoTHTjuh16+dIvxFI1IHhbm8dTKi312VEZyBAw4/kduP73oqWNmKu3fpZCuwzgBoKeCdpdhp
Bh0aUZgwTOgMNzZR9KacPO0QiFyuzOh8KF5P0NFzmkcJc3nm0CVGdVVw5rIQZ2JG9O5S8labaUp/
vrx2F0fCX6EYgztGUun0SAxBMwxpTCuiUPbl3s40bTfqpbNrSgTMXh5qNn6nxpFJmQCE5mgasMR8
cJ6dvsTQp2jgJYfxbdcfBu4aHYZ0b9e2ujx4dhO+2nFmPEbCEOrkypbo7ySv3ImnFGMci+ZxrhDu
ALL3Dx2I4JUzf36xfleyBBghIAbmsi7iEFamSZpzNKIkoF9soW1Vkq+xmi6OoiTpKtBd4uxmOVMh
qnpiQkjUjVetSLv7su+TlcLL+RtGjkMaGCHCZjyEhRcXRcKo54ztUZ8MA91tZIKa3u+OWRT2h6Sn
230/oJhXV7286nWSTa8/JZRi/oWcIAM3L8KzU+I0Gplap8dGJcgjZ8AJN6JuSxoneuXRHWNvxXE/
fywVl0y6ui14S9wl+ymv0jwnGLKOllsB4RloEpmAyvfjnxVqbvoOuIP7DpSe91BTdVizKefGch4d
EBswAwtffeFf6jAmXCg8XD9FB5jrWNlVfw0R2kyPXkVrk13TKvunM9aEYi+v84XDNJfdHRwjyr38
v9N1jpPaNmhqZB2lzNydsgtvJ4Z4rf5+wbzo3HcHuzw7I8ssvxnFEC+SwKJPb07PsQEch8xMfSub
Jls5OJeGMigJwTXhakhrEfh3QV6JxKJVlIx6h+6FeZJdq0lNT8GI3NnLi3dxrNnFI4M5IxgWY4Vx
SiBYpfYx8Ob2fFqc3IU9T14RDmvkkYtDAQgEdgOamBN6uk+ZVszY6MI+lpUY5mZ9BLIl7pVDfmPl
SFy6CobtkO0BsiRNtTDQlYOIjjQqPJ3GGe+l38ud9FBD73rX/GCaWXFVpgak6mLV5lw6jGSL8QbI
RxIDLdZzFPQk7kb85slEgqHKy/QY2aJcmd+lUfCGgTeSLrYY73Qpk8JJw5FKx1HvJhqr9jVCZT1K
NS+fjYujKBJDijwUoKXFi0pU0QZlYtHcr4rCN5Vppvea3hlPrx/F4vKSO6G0BYL5dC69ixIQpto8
+poPRUOg2GDHoloxjhcOn004ynGgdIxTtzASWVsYKhdWdJSxE2yJYMKtA/KWI4Ak4SsnxJOG+2Hj
h1hkpY3FEaCMGlJdrqOjyhNvo/ogOhjZsJaoPdscRjFNHjgdZwfTuxgFF1/yoDnBEaNUXvXOGO3U
5K6pU58tG6PMjuhcSgXjtaRZ+bUUWeWgeIPj1SGMlnjNj76kq24SivrVheF5MJhyBJ082mdZl66P
a2hWALXQfMl/pO2cZe+CYa2yc57gAhnBqlEPlHhx+PanJy737E7FTYyu45wV/lC6kQPfdAxRQP6o
GcqvdqnWROVfReE71kYfkUDbKquB91/m9jBcWZMntEM0dHb4ZrRUUX5++QDNzMVT/5IsH+4l9oN3
hlrQ4rCKPm0SreawlgOaoKmBHNgvY3QqY6ecodNRjimtTnyYuFKzLJQ2Rk9jJkIDOa8BVnCn21kT
rDxK52g/Z8Yp4C4BPeNw/dZheebOlFGkUuVG4RHobDjs2qZM6LGde8jrkTB07cfQrbsflZda+qdE
i7ryc2E5hbn1ZeiEd0A6EbfSAt2zb+DM0spUd/JiDXh+5vHxHflmxgxiIE2zxA5ppdsGuSXCo181
cb4PPV/vtq7VFQNtcocpe6tnqUXjQXJ7HdB+Vgtp2F6o3coGzp7lSYBAcE26FjMDzAFc+MKmSSgf
ZZV28TGP86baZSGneuManpd88fx2cN7rg8x7Y4MGT4RqiMwMK/mW56L8XmYgNfX9y9/nLF7h65DN
xRzYYGFwX04PfBwKzYjdPD5Ka0TtMlA6TbwmT3+jh/543zResXJYzo0Txdv55cWjoPS9TFQB+mjd
wuXtU5rlv0kbPfnBSX91PmMuEcNQA8jFLaE6tpiWCKg/B0lK4hQpAanSDI1G0axEsAt5Hyqm1KJB
OZkz8Zak37L7WR5NptNkIjriA5JVRHHNGTdl26UjMhthJf0rWlb17tZK6EJ7SyqsSK5NLsqPNium
7M2QSmO6ogWMKrY+7H0oSTJo051sjK7cR5qOdEzeRyI10UhtnGrNVzi/E1R7WaO5ujwXEBcPxei0
nm0VVXoMbT9XW6X7CH35qWeJrecWcE1IojrdXpOJX+4hEkn6ihoD7aNfPoPnLwlxK8giKj+k8ijw
n26WIvVsjvi1x9aiwVlf1T9K5Ud0QRVrkciF0w6Y6Xetllw3dYPTkRrRTREY//iYoAbzAbYn8jIi
jT/EcrR3U5tpKwfkwmF3JTVhoh6TI79MRNNYpixouBQfIxEEb5vRs6a9HelT8vpbTG5ortpD/YSX
tJgX9WfUUSI6IlrgSPajQHhxE6GldzdEzfS1S+K1rOT5lrFVFrcLz2kOn+eJP7P4WmNkko4A+bFE
2OlhMEZtbyWUDDJVN68+HdQE4ZXDJ6PATs3gdKheKg7pFOVHJEeCvT3OjemnHJ03u4uy17qCIBNA
V5B9MFyIGksmTelXne+mYX6cXERjR5ue2I0Fs7EhkFx5CC6t4POh5rv5bAVTTZtGq4pZwSlztplE
JMnpZcGVE9bKCp6femYFb4IbjsOu5MLGDwPhQm5X+TG2ElpaWslNrHe0GGs0BKViZAJfvs7nh34e
DqkEKCj4UGpxGM06JYdTFvkxaiIaq9Ug/IlQ65Xi6jn2ed6rZ8MsrEY74VMMSEHADaqCXd1H3jd3
GLvdZPpIr1OU2xp4bP3Gt6PxRnVZ87VPk9fJ4cwPAJ4iUyUpRjJYLpk9Y6y3GjVHDswUtm+SERT8
qInuqjIRFXx5WS8dGAB8qFFQdAB8apweGNQLAWp68Rw0Rm8hvFZHvQJm3Q2uWrFal84LoEWpwETg
KS25laUgKiZplhyn0qZPu+shWjYhMS6A9CNJ8/P18wJtTQRB+ZoRF8dFNRSR7CJNj1pnob0cjjrd
odv0qulksLKEl07m86EWRyamcZpn58H83rWY/hEYarrr6i6xV+zIpRUExmqBt+W5sZepE0evlExd
Pz3C9fXfk2io/mqQ5zhIrR5m1SZ7Zcdmp/HUqTQJj0DeAUumvLpcwwl1WCgfrGGRiHynAZO/djKv
elsr4f/CxZveGG3X3RRhY60kUi8uKRUJgBv/m7Tz2o3cWNf2FRFgDqfNDhI1kienE8LbXsOcWUxX
v5+S9481ZDeakP8zAwOruooVvvAGth8wq/WunIwknYTCrmw94bwzpgTBkWlkoH/x6aTKCrRRMNf0
3dfjLKVixRbKIqh4YuJtOiE41D6dd9ZRboDtOhKbUyol9ZPUovUobV1RgC0cRiFoPhqdZX+eOfkf
MffQKD102lNRuyI53D8Bt9YQ6BFRKjEQfevNycawxoJJbOcXTQFC2dLIPLWk0J/vj3Lr/qAhQaOf
nJ1gdTO3PDPRBciYW5kO3Z/WmE/5n3EEUAkXSRsb1Pujyb+2XUmgu1S6TPg23BbrleQEqE0Su/ll
RNn0C6oU+UPmWe05DKvum16k+uX+eOs1dEmlKC3DANB4tyUYVf77b8+p2tEoEIhQBGndeWd6FcWh
Gcu9UtF6f/zfKHTFuIBBu/Kx1qNEVl8OiMXHgUa1+lwNFRqS9UereTELXB5y2hk7W2P90V4HpGzN
rtcpfsi+y3pAGEYCHww1CYi2zD89o5UOEJO96Cc4PbO2s4jra+Sf0QyAPVRFGU/b8jbaKVqq3nOT
YKYhfBoXKWng5vWRHkFxxpZMewgRt/yapoSbOxO98f3YKoRcXJjULbf3SFQqTadleRzkszbiU9DW
vmJV0Y4U4o3lxPEZnLJUJwDEu/l+DZl/nyZaGgC60S70hv8yMMnGDyh5G2zudSnBElJUpElskyNu
CqRNrIlRzE4aTJ7A4aMu1Z8RycfD/V3/+oP/e8xeh5EMSwOOIbevvQ1Yp55aw1ylaeBWjkLRPDfs
MT51Vo13xOQ6bfSMIGGJFllkkG77A8Tw6dB3jTD9MZpIOCODEvFR6HY5HpcYJ2LfSF20Z3VEr1V0
LmpPe6rquO+PoeiRpVfx7vpauV75C5DwgO+Ll5joyYaL+Zy2SkL3dnDrpfWjIbXsT0m6AD8pMl72
M0idFuwgpI7mfZktxrc4Upc9P8z1tSPXA7YMu4i8hP8E4bc+LzMySa4ajWWgDMBvlaKbj10LT4eg
7AUB6T1Btuv9RHGaFwnSkUmgtEWCQ2+cozTTCnwn0KVR08w9hamdIwo37dmTXh8QhoKYTPYqUeDb
NKhY2rBpa7sIBpgM59bKo0tdlX/f30/X9xsQOgR+KMy80hI2u7Y1US3OFacI5sJNTgiNdz9GHWla
GMraEXj4+JLFg7Iz6Ct0Yb2J2b80LECeEMaAQF9/tN7M5mZSsjKYuiy3bTCMStS96FGvWI9KUna4
UmXm6HkvlMZidNJcaofUdKwOZ5xSVcP487C4g/pVSfVs+VFWg/LcZgvslIndSzFf69rPyLzM76rJ
RcR2Tl0PWc6uJMUb6xDYAeo45XRQqy77nlUxkIeuttvhEkdKsZfNXl+xRO4U/yVgk0h+W/6q25Hq
mN22gTU4tXWIXQxKZj1WP4ion7+qQy0uPWnT+FTEc2fsXBev79N6pSl+EmdoYHBoeeibldb0bM4N
nv9gNofaOI6O2ZmfQMwo9sca4mb2RSSYVr1rssatPrL0c/SoiQyBW82NjW82TsW42ydoj368v++u
N7clgzrJM5O51BbF7nWD4/XotgfCCLGnmjs8faDa/7o/yvVpJfKBZQktVxJzvU1MkjgIGvZ5WgYO
XTjEhN1cSZBQ7LPlwRTVskcuur6LaMRKVhYYdk/jglhv67YdqO6FHKYRuHF5Ml0lqXC+1vvaX2J7
+mZlhvXX/RneHJLParO5uJW2UZBb5+2EjU8ZtOkiEQ2qfWo6dzhXZe3icJE1b8pz5HXLFB0kTujs
86huwbd2QU3ftBUupWkM6zNM+vArBe7iA+KUPDFJKxBsfvMU4dQDTILrxgFyN4kA/W8NC6mkDmJN
6x4gXrR4gbTxQ2WZ7ZGW9duKk69TlGw3akHEsdy+m68YNXHdNUiQBOaM0QY+hPPzmLU4YOW2tnc8
ZaC/Pp6WCQuBkiEpCGn+JjzpJ8ecVFs0gUkGTjGYeqgTLLx4X2ZrakSQdrX7HnZV9T5RHcQTs4Jt
61t9bxbnxDAicbGcrkevCj/HPQvT66dB1t+k1KGFduVVklLAucoWYZYBtXsR4S926oq0+c8SF5iK
t31nHsXY1Tv768aJXQ0q743fonoLtvfSh20ZqGaMi1peeEetjNwLedQeD+TmUIACJCMJobEtGm2u
geTAeykDyyy1c8l7EehqIY5tXPV7pat1E++fPUVMD/GbXhAihNtpAaxNw1ArgzCZkbR1VCXEn8sI
xxfOL4uLEoOFBJLAcGEeKnd6py9z9KM2BfL4YZ6nkX//TN24fiXoExwZdxUcmM2zr9AsabTQKYO6
i52D0nfGaemTvbLSjVEACtCUQRCEMG3bMO4VY4wLPBaCpcs8MmwT1xDTaXZymBvfUWrfyOUFmsAt
uN4ymF3AUlWaCkOvTqGSFC1cfOUSiJB7983LZmkS5EeqhDTBNl1S53IZYtOugl5LkRoGMnIw6/xt
FZbXzcKpc0EugheTkiXrCbUoqHRL29aBOzbuY6zUxotY8BK4PxdqDdeXD511KamGQgDI+c3rWHgD
9kPQr4NeBUb9I9HmfPlp5EnbvTOKCHqevyg839/RHlcK1R+SuulO7rDog1+ig58As9WM+jSV9jSc
KNXjMEZc1+WP7ajM+q8iq42vgyiq9OJGTW76epqpmm8INBF9ujLGZ9XMyVq6QpvcZ5L5FBc2e2o0
99Rajd7h4zFbNkztSWufWovc/uChz9D5rkq48oettEuV4EmgJQ7+Wk0Z8sJ3ZapIjSA90o75rFIa
o9dmVufYLbGmcAYYRngjdj3ebmo1zM6DsPqiDBIlVxNfHzqEp1CIGbhiwwF5qDSOm8KfsUNHyiXX
jEM9oKfzEZaYU516AknvYGidFb1ovE3CL9N0RtQhavDAoEyb4GmYqvqEkZ3A+NOPvNAs8dLMHfuv
stZn8RQP7lw/poZTmh+LcZSeB7TtnL9SS43swEkrtcAuSEnCv5lta/lG54a0rbTQUI+NUw72uygR
Hnbhi53l55qv9WzOURd9dxu7/hGOS+f4XdYkCuZSJUBDvVLHn7Mi6vqIQKGN1NbYDqbvJKbSPMSm
IpIPzpyYlNC1qsrbgxHx9l60ydO/RViUQVu2kzpF8ZwKVq//3c0zt5ZVqsV8oKbqfBZigRurVC3+
PmAcaTskZTR+cgvhVO0htrtWPVPUzIvnBbq/dglVqSKp4dPanI1QbZRjhtWS83UaedsPo210ywfK
yI3DSmkqBpNqO2s/GqPO5sNgWslPZCFL/WHKBrM+pX3uOt9mvRQfczXHeQHH3W559tS4yzFknE3M
YBGDibuDg2hj6B2mBtejxzSqlP5h0upBakB63FTnDPF1bPH6FOdWg1huPGNBqP89GvYSfb1/Cm9c
kZSLycDoJhBNbdvWJtu2KLED5WFAW/PQLVhq1VHVeDtB1I1LknHgvlN2Ryd5m0x6ohBlNqRNkE9Z
it0kJ6A4ziJOF1y/s3qvGHhjWtgOkiEDMQAyv0167BaUnZVZTRBzIxzVuAm/6GDhdoQqNh40rzel
5KBTt4KCQyN5c/WbdWhPsa3g0WI3XvgBm5P+hzuk2seckmj/Z6R7GCQTyRbLw1yXWedXqdewZQek
ja3H2kCp6Xme3bTxvVppiqDlNex9pXf0b4XV6t1LP48YXEVtRE3MTsyiIRkKw/8k0ZBXB9EoRvrZ
wm4o/oMdb/TP6bLY4rFN5qqBiD7UyU9V6dFSciix4GFTotP7eH//yDt6E0BSjaDfDK6Ejum2Sg4h
3mttc24IYmodb748fSRacAOHfuljA23zYEDWQRIfaWrs7izF/vv+D3j9lNtfQP2AKjNZjwT8rl8r
K7SM2evUKogmXujjBFXoj7BTELnN2zDqcG6VtLlZr613ro0s3pMol7o9GsOsawckiyfj4LgKDsJx
FJWwcZU+FJj+pp3tL7qF/bgI2+SnwMXvD6TTxvZ0//ffeARRkQEaACZGQhI2Pz9XG0SuB6L9SbOw
A6oG2GOG7Udd+45o19qJVeSG3C6WSaEKUgIlJORM14uVCSfVisqtgtJZWlibHkZ9c4aRaf3eXJYn
DtL7+9OTycrVgARhQDYNFOe25TGyA/wOsM0MwmxWn3VDlMdU6yBfLLjXIXWhBnO2IMm19Htqizeu
AHp7QO5doMsGOojrqSoD1mOKktdMlXpj3tKyhUXV7kRkN+81A81U6kns/i0sFYTUpAolrAOjKhGI
6GbztCAIi0lduocjvjUhOpYU5k2TYtkWStIJM6L+z1CRG2I9YaShBt3QHHa+2I0NSS4IsogGPqSS
7dU5CSzhtdSqAxGHz4iqlt8FDoVGFgEkmrLoeH9/XE9KykPpvDx0tcjnN8mum9Zpls/Y+SGInT/m
RrE8Tzoa7PdHuZ4TtAvKPci9I+hMGrTeC2hgg66zoj4oUUHBHjP1nBOC8vWLFpqh6huhJ3ZUZ6/v
RXm6OGaQsSl9bVky6FrMQEgnEahDgYm4MBsxPpTtUJgnhDyi6KDUwmkeKsfhirQ61xB+pogw/Hx/
4tfnnTI9cyYtQUDYMjchdqvqsxqpbR8MZTo+VrlqvuDdovvU4rgDoKX/iEN73nkTbq02jWwQo2gF
oKC+KZhEHuIskdD6oHFGkBBNqorlMHop5p32MI7RAwzyeg+s8BpBrG8aqrlSJRlNCvQ6rxiShqOL
zKzGgJc0Vj56iWiVLwAbhHjfpxCLP1cIs8xHV5TUqEJsKXBVBUuh9r4b6zVWupopFqoMRf0zSgov
/Z7obZkj3Wua0ftR9LZ7IZ00f6phH+FEpFAU/pKYg4Ib7Vjn04sSzth/3/98N06HFA0w0beG+01h
Yr1vw4b27FBlIkAnt320sbd7X1Iy2TmD13e0LDUBKES5hJ2yJfr1Bq3FchEiaEi9jiURAw7zoByR
mu6M5JtVTPk5wqjsScQO9tlvniJ3jMNZoddA1VIuwW8Fl8EeezEpnQCI2yqXkqIPBui79KcbC0n3
FJqHAYiMrFZu2d9GWRKFVlHMKHaumIExacU3tRbmTjx4/RjIUrrB5QnSD236zWlzJy+qkNBmIct0
/mrYw/RMdqg/GNX8NrlHGXnKoTheSOGDat3eaDF3xah3JqK0c4s96uQlfmPke4TJm8tGCVKWPgEA
bUuRnUPnuTDiISAMHY5RbYyHxcLQ/O1bAJQ9rzUCdwTTm2XT2Xw6IEkMp1tKQCnSwZc5i9/GV/9n
xWSTDj4MUm9sg/UWqFutTePeHYKlaLsPYH0S3mwHl/DaUnYgKtf7gHITCFP6gagoGFtyUShQ/VnS
kctfaOVjYbrZX2Gnl+eY9t3Oa31zKCwKgETKTqOzuSGiLo0GTzr6khb87dACPsRWQ21gUN7GJJHr
B7WDUtrrjgM3svlKKFPMfWUmY0CKHKHbLvl8mtgr+l6/Ha9odfAw3AXICmxGifQpTKGzjYEQuliO
BY2VS6lA+vyQRHxa8qTG3BOqvH4kiaihtskOLlj9bYE/EYO3wNsfA7fr7PezPcwHUSJ2CHsqCyAg
JGfF3eUi35io1M4G+AAbWRb719txMJu8NZV0DFSjt5BGVkc/h4bxIXbtBjftXSb8jY1COsy6UgqV
uN3No2w7s9bZgzsGioDxDLLVOHthFZ3TdvDe/GqReZN3k/BL+sP2PclUo4ADW2Cb7OrVgyO66dGN
x/py/9a4tYCSAELXHVYg2ijrBbTMIaLnE09BU/V2dWjszFJwrtaTOUh0R3wplhyhpPtjXt+HDiwn
iZpClBAs5uYOKQfavXbaTIGbpVK3fZzDw5TlZrYTr976WIBvONbIqktHr/XcJrNK7S7FYDE0qjbI
Ilu/SFbGE9z2ZufyvbGMRE2USaCIgw5+Fav67WWUSg9LWHtq0NWYRcXzkB3jzsUkncvxjETDnrvg
jalxl3A1erK7RYK2npqwKtVuZ1ML1KrUf81NP8SHKrTKJxIAa+c9vjU36FUI54FYoTS/+Vxd1UUN
u0J6G1fKyS3bkQslL/6oFi9+bELMke9vj+uLhAYAFS4QYWgGgoxczy2P875RCtpmeuZaLyo1T0za
FfN7maECA8fB/pjPY/Xm0yaboeBmJd4fFJFchN8+YDV16ICU3MsE3epJS1XlEIXVnobe9c53SeAB
hEA7kU2OzTvjFVTqssIcA7NZ2vmB7tDQ+vWUNMObjxhoEIROGANACMXY9XTQcF7youVYt4bIqW7b
4ftFUdqdhtj1LqTiCWVVl41F1HvldH9btDafzLTIxRTULjENGbx5DDNnOVSVqe8csFtDAZDhkEnh
Dt6o9VDUpLS4zzGR71PhHQq3KnGExJvaseO3kc/lEy2rq5gwYfhA+r7t5uYVFeipV6dgsQcMU0Ml
e2wyZ++5vDkhsizZoCag3iIEMcjVlm5Gq4PtrgRaOmoHJRmmi92Gy86BujUUZCfU/Ik9KFBvdt3o
Wrnp1M0S1PioFD6RRywOdTSP2WUA//j3/eN7YzTYpbCTSLakodVmNE+fLMgJqUqtChXpcLYLQP6j
i3HMrqLR9XFCnAAYAx9KSjJsfX26Omu6MRvVoG0j76gXFB6jPq7evnwIdXCGeCfJrLbgm34c5qlO
FhWII+bP9Nmjs1mEy8XIlD2F46sJ0cslP5CVHLIFNHvXu1w3OiOKU7zmXMrU/zNNSS9ttLOP97/Q
9SiIEHC1oscuxdC2eJpoNDPkjZ0haNHKgAasLc9uXzt7iI+rjYDEFF+HW1wStGkgrCczitzNRyWj
lCDxLEXi9X6GFvVJRYZx5xNdPVEcWGSAJZJPHt1tFCOMYmoHyxsCkXbhZ7wrxbHPF+0yq3mP6mxl
77wW11OjeCgBNITZjLt9EtHyWuiLaWNAg1l5MGY9PYyijs+T1u2cplszIx8hLZGQHc7VehHnpk7y
DAY9Dgw0K2lp0SZMpupca1X9zYyrvYx4wwmW766sixKeSWkfHkQ59d/udEeoS+RQ7A3CPo782PC6
J6foiHWrsHrngvX6kYnZeioWxzsss459bpOPlwXIXJDqTnGYjdJ8Z6jz3im8igpYZRTSEDGEbuig
LrD+XXHiiEpgsxbkTjUfFtNYjhNKYi9xXYx+a6fDJyfr0x0cyyt6ZFUOk35hxMbghzB8pTezHnWq
raYRS6wHgtq89zFMxVx8zo2pzz9VFfSXH5G7mPkZZLWpP1O3mMWp7xu3expjBe+eLsTV6ZBnLUG1
B7foD2+cLNMHb2UudLOLcDrAHYvCv3rKre6BKmeu/MdGODDPzqo6qT2KW2kBOXzsEu+hTzK3OQkn
ccp3AmET79scVjUiAeggdAfSvVz5nzqf2/iQNJw2+CSYixyqNJ6N4dhQnQpxu+/c9sf96+T6MICK
JMeEVsg3wn9hvUZkvHiSLK0RuHpiq4AHdPKhpEm/T0aJit79wa63AYOBBLek64LHW70eLMydzsgW
xwhKuiR/Gr3bRB+bdjTLox5ZRnlpTSvMA7qW8543jowwNlsBARCJ5JAcE2rS65Ebq4TcOsdYFLau
eTC8rHvI9RYoG/6Tz52YsYdBCqU7VXh6vfnCZqLgbEmt4Zsw9fXQkNKLyTVrI6iUyfSXSBkeC7ua
dzQer68aGfpANARDD5x3a6yl18uU62FiBnGEixtmQ3bWfqbiWXuMVgxcPF0xTjsh5I3vCWwL0C/y
hxQrtiVFS1lSbx4ZlFRwFv5i97jGilgp0bDWJ6X381jJI1B73D+P97fS9Xy5vWH5UloC7snCrle1
BsyyWKNpBuC1bOPYVmk10+F0y/4Ul3ERHsw2atrj/UGvDwuQIAzf6OVxm5jbT+nBQjJHVIDBNXnu
YxdhqWH2Xoorj5vvDHW9YWVXnXyGTNsEpb85l4Y1JW1DNyNIE6yMDT38o8nrL+OidwdziL90Sib8
ajB3dpF8kNbHhDK71JQgACSNMzevfok4+Jga4F5mG6hH2iXhcRBJt3MxXy8jU4MvQF8IKWBi2vW3
ywri85nSSTA6LlZHtRFdejOyDvXk7inDbYSmXzNRmRFKOwgZ1G5h7p2pg36rWzco1KhofvUz+QEu
TVEPZIVeNwqPqECE5yIqEucYtpGh+VZMO+KiNlZhXaY0EvWzbYR6+x2+WG8/lEZIpMotjqyuP46o
WBx6qy2zPeqBvBbWn0JWdrgvqSABY952z6YUKeGiKb0AnFc3BZk6WnArssTKjvloa8lT6dYoj1SL
YUcHV6m79NSJMvpyf8dfbwhuTJ1rCxoUqLvtp0KeuXegdIVBqlbia5TV6kGFkfL5/ijXEHmJTAQE
SQ+ZLc9jvd4RmjuGEqIdBhVnIjwAHWsz30LEe/KLgXLoQ2VkvXHIsMNq/LHEQui9K4wkO8wgvIZH
RbTDo95myl5l6Mb0Xcq9yK9bgPOurFGqAiMTWPBKUMwRiARyZq8+IDY+vhmsIzkYODzSesIVjTtt
vQD9XCVR7eh8VZ1KmjZ14qI0enK5v85XlyZnAN6SRFpQmqHCsB4lGvPKBVVNYYFW8B9eE3cPdZ8k
L5pT9E9KPfR7WhdXt5jUueBrUGjgvXe3fm/EuQokUsqR5ii8Z7zaXYTNCq2uUPfpx/BQOWX2y2yX
uTk4bK6de+bq69FSB7LOi8/3k4y+9XTbtM1CpQJf0WYT4XdJV/YAxzR7m8AFdwx71qHCRpYJgIWW
1HqcqsSPWRly6nl9vCjnXDfDDquWoXouay02UNmMp733YaNJ9DooeHAJYHnt5m3rsI7wqp6OlBpM
I8pHfot7VnYqh9j74GqTox1cV0S/8jI2gemBuTsCi6zdg+H2KU5hRbMnf7X+0q+cfHJNlJ+l3iH1
pE1opxWiUNoozS9Y+6jFp6aYSXGU1EuRt8nbpTgUg7KYj92wlPGffZ3We3oL64/9fz+AhhOYYO4R
Pvn6I6CNAcR/Fvmlcmc7UEHtv5hl9TbG6z+jsKdIi8mJAbxvHkjM3jMTfl1xQWT6TxMTU+rDSnK+
f0xvTYUeID5XZMUmpf31VIyMtN+qdMj5dWbUQDNcPaAXDUnn/jjrd/j/TYZRqAISS20lyCsDta0Y
n51Lpna5P+mz/pQlunfokibbCdduTonSOg064gsw7+spoXekOPAjikvkGDgMpFWFvXITRVX0cH9O
NwfispHIR/lubT7QRJXHNVMI113VhCclKqNnjLiHD28fhWImHUdITR6V2vV06PfkZM8dBHyU1f0+
TutzCYTg+C9GIUQicYYfT2y/HoXmYFcaKgIDyVDELxZcBbpy0TjupWXrZ+GffQBplpCM1o5J/W89
ToOrmZYqanlBhLE7FqrZDMfENOvYj6YaUZvZRDp1p71z6zvxBiFEjAYxk9usoAm9Z8xqhEQ6RVex
u0zGU5Zk5r84Sfx58gMePvp+m5t5shKCUBSNLuqA7Jeig3QeS9iJ97/T5i7+ZwFl5Y+MgBec7Gu9
gIuRVSNUQhJYR7ybnWL2FdPDG2H8BJ/yM9SOJ0HSUBkWTYM581sj3cMW31xO0kx2PgxDgqT1LyBC
7IwiXcoL4J3+NIAsZFcq9c7hunVhkOlRhCbxon21iVKKxRWql+flJWfC51rU3UvdIO5c2ekeyfrW
hDhalIrgRqCwtDnHlj6lhDFteUnH2j6IFpL/FEdvVnYlcSU9IOOR1HsqVOtla3Uxp/PQsPM72lUU
zMKkf6miWYRPymyV/7m/T27OiYDe4splOHdznudMzehSlWj0INUBjyFp30EZn3eCvJsf6b+jbLvc
iJjXnWaiBNSY1XCmtjedcrJJ3xbT3psr39T/5ij/7HsTKg4fyOKYbftu2AlT3jfz6qIPjvZSJE0/
EdKFIVTe0D1U9PI/cSz2dGtvjYpBESAF8hEQtZu9ns/UkJJMKS+1gYvmqZ/6tPtcDfny1V4K7+dM
Vt0eJqFqzb+49RHooY4LXQDOzmZghskUPhrfL80FPEuYAgdhOf0eh/XWPqFEZbBLeJSpGq13pRdn
C6xE3O/aJpmPeRZ1J3zVxL+5tbguaGZykhGT2ZxmzGYyxTGG6gJQXHsvzKw8hYXR+I3X2Z+VIpr9
KRnVx7xWxh9mjGxVtQzzpXd7Z+eX3Pygv/2QzfVpxGqDnQ66ZsU8fI+isTgonvIxU9pvfTbWhymZ
vr79IKKhRiOSpEDi7tYLzGUwpGyg6mLWTXwcO/yPra7ZM8m59RlpF6MeQPdJxj7rUcIkhgGksU+R
Wpywxst+qLm3l9LdOu2/D7LZkzY+Gzaslepi6Ul4Gs258zUUdR5aR2t2IF035wNYR0o80rHb+q1h
4ZQkNrnbxbAV7wtKYNmBulT6n/vf5oYaLD2g34aRu+W3HkZkNmGt5ZyyQYx/aovtl67+yVOTn47a
nRoletd34o946g+h3r/kxgha81dl7xEAb66rDIZQb+d52D51Nuw5W4GBdenmMXxKvaF61AYw/GLo
7Z11ldt7e4uit8x+pNUGAHDz1KmiAp/hqMUlN/pfqjEoMNaGR62cvqZNnO6ctZuDIZFFcxzeP6Tn
9epq9uSWIBrLy+I0HXXiqVKax1FxltIfUmopAJOJy/5F3EB8CTeUkiIN0k2w57SD27f1LCXAlsV3
8LX1Oyoqp2hUx8v97XNrk8rXHNdGurGQEtbzA2ag1+aAumYx1R0GckslWt9yyjE+3x/o1gahgyij
LUr4AELWA802/n+5lZaXiZjhQ2eOxinvq8qfjXmPYHFzTjhbSHSShK7Jn/LbiQgbR4+xwCoRqYBm
aZSRIrkj1k615NaEeNs0U4KtEX3cZAFt7PUDvIPykg0EzMM0xX4yiBbGubIc3r52lLTBCIMykPX0
9YQo1fd5tdQlTgxNaR6iBusixGsaRHl1gF/ezp6/sX4smpS6ANstLULWw6lZE8cGoPeLmYXc+bM+
+y6M5Z0U98b6kRFKvhAbguRQnrzfvpI2LpSzUWZHdtT2IMWKsaofO1EZqHe0MP52JiV/9ObWgC4s
JWPwoST02twa0xBbRbIM6WWBlqI8o8voRoc4ytBwspvQyF+q2rPzB8AvdvtghLHb7Zy0W/OlSsEl
gpwtInGbHxBZNAtS3UgvUE/hF7Tz9JgojvugE3l9vb9fbnxAEgG2JP07ADfbQl6pTYqu4C92aSyt
ALZWWtU37o54z2DoxpReS6OokZPHQZhaf8LR6grDAZh06Wc80hxEGC9uaxt+GkV7+IpbU8Id9fWo
wf3e0iZzbbbzJDfzy6RbzAhm70PlTW+2ZQICwH4kwJOWP1eWlYVuV+YE2OGS5nXhD2if+DiN9Me3
fx6q1rRzqABKHYD1spliaqUML6PgwPEX9n+Fb2Wh8+v+KLc+DoayPCDgUa57U6mwhdorCPaFMFM+
IZLsGgd6uOIxV+ZoJ9KXr+DmcBG0ERsyjizubs4yfURTjGOSXwarq9/FZUuOW3FpnhtvCE+9RmqI
1A2G1W+eohQBkII8aNcAIVov5AiZSPWSDA3QPB39DmKYXxojKtrGNO58s1tKrlLzjS+GPq2kKa3H
agyUmIY0zEkytP9RtBgF8tr+cyjb764kwS/Iub5ovrnzyNzY9pRnaQSwqpIUtrk0kGVLQGFMlOfK
wTkvtqKfbKN13h5R4WtCRxogjMTqb4IcLxbUqoc2vyTOkh3UBbzh6C2PyUgBzSjCf3GWgcAj0YJw
K7tmWxR2hDOAetSzi4qy1HunsM3ELyi1Taf72+PW4rEnXzXWYSFsq44jIvmuSdsRtdtIHPCbqB7R
CO937vW9UTZVCkU1pwjTnvyi1pXx4IZh9mTY2fimTvNr6UDesTIIgCdHpXa9/Yq4q4vOKrlqa3Lp
rJvrQ2KJPVrNjTtjNcrm5R/siZ+u5dwZIhx8O6lsP53G4qRHi7lzdq+XjatCiilKkCul583bMaAp
ozq5beDSOlG5jxrnK8RY96+3bgFSo9dOqYwD6aqtl40WXQz0s9MvUcEWSBejOyVpsncP3bgcUCMB
mi5ttSVaZjOZshUgM5VEu0SqeSiV+b2dl+e5b/tDotaXTE+fHTN76OzigmOHf3+K8uJZ3710vdHw
erVGIGnY7r8ornDRwVo3V1xHnOn7Zl+NApVDjL1RCgqLLNpj/934dtLehKImbyT4zc02Qe+T9Cti
SFd4/UNRZNOpWOJ+J0DcSCXIPU/NihcZpgHuLVd73vUAE3h60ly8JsUoxJNRmZ9Hossg3hdlfERj
IG8vE0Tr9AJUWkDRB+8LSX00ckCKdaTMB5VeYh9UKKEoDzHESBUIip61D+Y4Ew/hFdV5h8TJhvYp
TdTmz6Saq1+DNtfFMVIm/n/oRHQniX/b2Y/bMo7BY2tG5hehnndnr6Rpeupot/9VgzZTdqRAN3CM
1yUg0bWk4ChcN4KS9f4VhG6C8h2lHrp1qR9XdhU9Ko3V403W91F0zPAIGf1mGZM/eqOueiAWy/I5
zHRbOxIWRBiEaGOeHlOjzPojmprCOFCCjLSncKgcBGQKozd3duT1LQJukcdERgOQKLZIeVOpjCQK
PSqqs4oGWTwmh3IY4rOKTN/OUNc7kaHYHkQA0k5qW/qzerxsyt6oLo7R1MdcLMKHMN3uvI+3R6FX
ISU7oaBs9ntejUo9tUp1sfMetR3N6F/iEGjH/YN8cxTww6R5wDp4t9bf2hsGkrnErS45zuLvZlr0
Z0Srwx2Cy82PA0SDWg2cE77RehQjrVWvXZhLmVGxrCCf+vSYl0NBje94f0LXUaHErxpSYZ90h/bD
eqjcbUrwpFV9Sfq8fR4mVfvUtak4RdY4X1oUgfwk6cqdUFT+0fV1yKDUMehe8a7gpLMetC6aWUcc
u74M46R/snmcH8BERy+FE3mHSFW6s6joQXqOYj3cn+6NthYpMzEapXb0FPFoWA/deE6noD1MeR/9
s/oh66os8ml/U0sZ+6b7DlrT+lHEnJiHcVD7xJ9zhFhP06I2aB7RgrBP93/R9dPAD5JkUk2CKamP
r39QbzrxBGi7umgtaMdD4YVYHmll/4VCWX6WFPSf/38DbsJVVYtD5K7YXKqTfRBDaf0RhePwUQWh
+hKFexiKm9OTLhiA1dhn+vZx10OrbdHTvsRZ2X8EbyI+mGppfx5UcQrzUex831vnE7In+1l2smmz
rVdTW8y4LGOuNRdJjW9dL0Z/zJLhr/tLeOt8EhRJoqcEUtmb/aums+GGKteMRpfwlEyZ8imbjO55
npTo+/2hbq0fUg8qYaUklGzF1sOkNrHXcBmqrce/vdYtkapU0QdzPffiTlGxA3+9NTV6ebAwKGpK
9tl6Ab0Gh7ImaqpLXdj5cx06uo9im3HS1NTaiR1uTU1iayieSiLfllaH/NigWC6195iuhkA7d/Gm
i8ArEo0sNOQiqISKl+681rc2CPVowhVp3nMFF4tDRc/6gvZeYQxdh36Z09ZPo4oE3+e3fziCDAmA
k4IrW46TUsCtFwhiXFwlhOJkR9FnC3GKowJK9aRo+bIzsVurCaKS5xzuFk22zYdDIqoJB52D1lJL
9Qu6RI1fanZ1LHClCOZ5AEH91hnymrMvIXEB7b/SAIrnZZoxbmdrln13CBtPsiBwpLLnLwKruJ0o
4np+fCwas2xOiEL2VVtbinAZY9dcEAoErOq0k3UcvNn521Iy98uUKvb7+9P7X9LObEduo4nST0SA
+3Jbe1W3WrJk2bJvCNn+zZ1M7svTz5dtDNBkEUXUDGTAV1JUMjMjYzlxzv1NwKBsWIJSkRS48gd9
qH0KJhn4knF1NmrFPJq1Wn+tRV8dQuR9vz82tbY2BhYgc4YzlOG7hT+Bj87EJVviLEBHffPTAbJb
31dNqDt5Ea+wc1TZxubd3wOom8C2SW1CMAm2XP2H1ZXV5KhRyebZ4G+P1mAmh2mYnqM1l6ExVrjf
dNfk1PjS+xPJox4ZD+IcWLbRnZV+GH9mpeJOB3jN4o0NW1uSZOdB00PW+pfZam5laQdhX3kOc9/Z
+2ExHCovCZ+OM4F6fbCyuGeMd3ZVrBTl2UCj/ZCbkXGImRXf2J77sAwrJjM2YD0ZtV9OIQwmtCnl
MHDajTK+MsGi/d5qkXnsrar4ZVS0qgf04w8bPmT1C0IRRS8UmoY7oFnYIxWspHl5DoqiLHdaZ9kt
RNMoHh4eH/i1uyVV7v6vocUzXRiBkZhNVp6zhuGYoraUYxsV3W9eY27N9t/HmnxJMgIiLI+i4FKx
2mkTeKM6W5ytUQszhmGEtmcqzjzkmkJvxnRb99Qy6n92Ouj8Hi9zdRcR7yH5l6j35WyQ3SEsYwRx
iTC9dc0M9X+BUOLdMDbnsopPUdD/fGxvdf8+2DPml7ptHW9izqk8275oD6YbjbtE97dUOletUFdw
4NSA3mX5snV5wR+Hzeu6KoePs2xB8Bna6fFa1o4IKAY2DKwUnV35Kz44KCeadCMVpjjneRtc6Bbi
qgKt+1ZRffv22NTagj6aWvjCVoHIJ7M5Im0WxLChgtxo91lpbrF2rdphEIBomAgLdOp8SZpVOeCY
2vKckpj/AcAysfdK74dbI5NrzwmhhxS7k63pJfGJ0g5dnJm4KLUox7+Vdkyp3aUudRa7dM5KNRpb
7mpts4goDISCifXhop6vLNDgsOqYSqHYFIUXI6+si1kEw4te69bXx5u1sjg67pAW4edl1XiRLzkR
JLU+mf65MEWDcq7a1a+i1ab4QJ+5+bss/Ob5XqscmICMkpF1yWssXcyHo9iqUUqPCNxelg32z3yE
WXvnmgpqKI+XtlKiJJwCsSdjRlKhZTLuqC2eyBzyM5NQ3ldN2NGxcqPyxVRL/xWsgftbUpfxyRwg
LQN25/1mQeL7nFLQ+5tNKYDcmAoHedQyuQkMYwTfCuzSToF0hq1SnGAqDqOd4jtbw3Yr5+ajreUo
juRWdopI48v2hrIfvcQmjmwgiK7Qt3z8cVdNvXdO3icKl+AXI89qJwnr4jym1EMrq6mvehD53/1Q
xBs51Mo9ZyDzXfmE4gbFqPl5MYqpTad4RGgy0ktCOL/4ioBI+HS3AcrDD1YWb2gkOf0jePtRzozt
y+AUw49c6dyN67a6Fs4irSBQ+5CuzNcyTE5iIKsCFsvp+l3p+gbzvqLfCO7XTj7TSIBpOPRIRpkL
12hmbI3QOXRm1/46Wkr1i05zl95DCKdRf2Og9tRrqAxptrKfDOR/Hh+OlVViHqwSYT7I9OVjU9VZ
NTY151BJu6hGsL33DmbainJjnSvOi4iOYQuZUzA0vPCTfTMK261BtoH/Cs+eO5XHtFbdHchx4+pX
6fNid1AqkMJAvcI3Jdyf717fUWQ2PDcHt60lP5m/U7+q4+Qcnv96H60sNg/mRKeqbD8/h50vjm0v
un2TVf8+b4SxJ6ZUqexIUq/5Utp0kDJeTn7WS19/zdXOPnIY0ueje0IOB2cPuJ656oUVpuC6OM1x
9RpIlJcubcJXqx3sjYBjJSYFas6WkHxRTNYX+Z4PnTP0HUC0KwYl/kriuPuh6an3Z9cw3/vVKQyl
2sPL474Q2fbe+fGHXDuD0FIA8aJjQda5OBO+2TlWH2eUsD3jJZ/8YC/y4U3X2x9FTaTw2NjaxYKR
GAYqLEk+qvmuOVYeA80DlRpB2/+SBbZ5y2stLjZezhXnTvWa0Iq4gErqstnF5FQnwi6miJqH4599
pZj7Uk2hvFIj7/kcibIRWwc+jun7JfDK87o2qVUOezEF2Z+M/2jXDN6F518rnCEGkB6ja7JkPVUy
K83iFPoArdGVV7+vrEOfdcYbVNXPaXa8v/eEpIxoAo6msuLJLfwQ3ZRCo4xoYMosi+yQ9dl0mJLN
CFEe6XnJn2ob9V9GzCVwZ8lYG/pFn4e+lzNk5vYHyWvZGc5O1P5n26n+R1Yd7+j+GjtvTJ+HMkjT
NuuTcx6weM0XiIyRo4WCHRN1Xe0rrdP/VNog27jTayf9o5XFZwwmJZzSigWmg4XOWBmZ0QtkVMFG
9X71OxIeAtOU7mk5Q5+XI/ADgdpzmKMSElnqiKBBKoJTFLbDF1MJwzebjs0t9TriRtNu3Y2TueK7
ZDmf6jpfFOmrRUDQ2K02hiEDXEMSeZ+KQIuPnaqov4xVb3/KozQ8uk7hnPnL3pa048otB5NCYZsh
UYiAlyVAGFfSEAZ4MKOeU73pDI39QOPD+rOI7PZ5v4V3BMEMKpze7hLKVilWWTbolp07CMKPUasX
b2qs29+f9o4zK4vEog6S0ECrEuCyqJKXQC0D62Iz2R+c/h/s4HzxV4x0geJa3IA26qRchwyzrWZn
MPRR7ZIxHLdqLWsbRMsS/BVbBNhrcdOEUNEYotFzbpvimI7CPLp9/Lsoi+dRQ7R5CTkkYsiB6WXx
4TR9Qp0lxVAU5t5LWJeffciINwLstdUgmAOpA5NAEg49/2ouYUDUToysGipXqRHtZ3uyw0PWxuM/
j/dHBkgL5wjtBVK6sghM8rfYHxRjOr2oNSyV3d5vmTbaG4VqHJO2aVoYrF20Wt1cDNfHZldcFsgQ
Q+IYPUmQIT/AB88PYUaLL4mkEPhg71wNuQ6oJbaUzdesMDKFv5JDdrSy5lbSyUsyxQG9bsVZDJux
3p8iJGg2IoB1K/T9iWskKfri6KUt2BSjbDI0gRx/55Rt8aU3gmSjwLbifSmnUBtF+hDRk+VaGrjl
BZgOrHhp96qMjWodLYaDfwRJW+yDsHS/o44KzYNUfNy5ZaztH2/ZypmksA2rPhAwcLZL74s2kUZG
DqB9gqrxmLXMwKHgPryMJRTBj02tfNGZqUWcWFhebMCsnJ8l79jBrZyf6L8+xz78HnxgBIwSjFaS
tXFx8tsMnauGbtE50tMSLHv9s0Oi6PL/sBKHshRIJbg0lwGA0Go96wPezBzFmLPX81poRPnHx1bW
tgamdQiHaRrJZ2p+zo3MQKg95nvVaZAXkKI1yr6z0uYVAvT++2Nba3vz39w5l4qhvUWaEhmlWfca
6TLcXvQVPTlepgbi+ZCGVxouBgkPgRt34QBLZawEYAwOWx+7zk6D2/icjOr01+PFrFwqgH9k35Cl
MLyzHItVG3MQMAIR68bN+GUaQ7st4dLsGVhFRraqd5katuPBa+uyPCZh2L50sKRHw8bVWvumeEJJ
EEldkch7vn+iFlNY9H52nobgrxFx5zdXi7KN/HJtrXRMcYOSB4njODeS1Sr4RoOHy2uNcId6hbsP
nO43y2p+CXXjFUnVT12jN7tEmzZQymvHk5eMi8b6QN0snsyeIepOyzKus7CcA+mYegyaAgx4maQb
N2F1ke+Ab3ou4KIXi2TAfxIaWldn32r+KdPhUNROdXI8/8fkTCclGj4brfEHlL0bt0IuYfGMvvck
aBiQ397xhTUQmJdJwtCZn9foq5VWMP1hlHr9za2UyvkWNmpsnyKGdKojxYRx2ngcVr8wzygoaOot
oIwWe9spaBEkXnZmusTeAb1Uuj06Z93RAoGi7x5fmpUsng8LwlP2tghOFt4mMoukRP6JSxOp1sFW
c6Ni5qgzdoFJau8klrVVnV67H/J6yMIBqfYSrjH6pj6lPUd3KCRdw6hY3SHzoTnfWNmqHZI1OKR5
H5hFm39GRtBaZVTc7NxpXv4ts1HNc8EqPl+jdcCAkQGRZcN6u7BitsJgOYB9i4jxPcUS4jWIB23j
JqytRd45gmHea6LV+VrMCZkkveFIFIoKx1UkgrNrJs7Xx2dh7eB9tCJ/xYc4LrFr2uydkZ292ov/
KQTkE54XBH+mfq8+nxc5MgeTQ9yaAw3S3JSVIfLHe87mtLV36EsRHKSSyfP5igMsVXIDk83eTXGr
vpsWucVno6Ob/GMLqO/swjX+9/izrV0hOhlM+ksWYoha52uh6hFOPK7ZGeDMnwxYftW62tunldLt
4mELCbES4rMkSmGWDKruWDuYCFDdFD6L89jVb6Er/E9KZo+/8CDa35gUAORhdBsP2tqxoCIB94nG
fhFizdeX9cJR0AvLz3S0yj00QrDRhRoalCCOd48/5drqqEiAhkP3gAhrEY+EWtKVgaLzuERt+y3S
UNjZNboVwDc6+b83qm4fYRN5+nZxBBn3gR5S4vCY95kvcIq7IeydOr9AuSc+G0nm7GGFqp69w1gh
a2a2k/qlxMjOrVBSqtSxNbNL6xpD+qaLvpm+OMjbPyccjK/DEIgZrhUZDPNgi4+odGDA6yhNLwzR
VcypmuEO7dxiFyf11utx55fQ5pEkF0ypyEG9ZbZUR4rex7abXmK/9aB5JSw5VYOhP3vDKJK+T5tD
9wi/83Ighm4SePcyTC4cnfCW95b/xxA39T6wcqvaJ5otDo/P4d2Rp99GewVTBJT4ocUnDNGksIa2
jC9WGFZfPUXt//bLvr0y/eBtYLTvkcQ0n4E1IXlAbkttUf6WD143R6q0C+MqvmgDk77GYPUvXayP
n7tRbf+oCsM9qkrrvXhdX7/kokkuRZ1HXwJgShuLvt9MXCUTR5Iph71cJgNdZtU+Atcsus8a+NqS
4hTFsbZh5e6KU8EnC5AjJUzsAV+YL7cLEZ5shBtdEB9ToAgZ3K+91437IJrav6pBHb8U/aQ+XbuV
VsGIghUnFeEazq26UJFQOxiji9qO1bfWUIevFVXmZ5FjWMGO1KWBbfqu/qL0MS+OZUaXEjK0fVI2
KDZStNj4gnfvjbQigzYIraW1hbty7UxoQW9Fl6R3si+VEbr+LvdCMwXyXvb/s0wgoo+vwzsZ9ywi
xiQMfpKTFD1bDur880WoHyMQIuLLpCda9JunVEm3s7XKMD4rVI6nizsJI9sjWJpN+9bp3J+DCd//
gX6K6h9VkVTNi07fXzkbbLG5r7KmTXaT3w3prsUr6i0F+7jIPqutG6vlrtfHXPnmm17jv2kQbfYv
qe8X9k1rEiU6xn7UVdfHS7y/8VJ9gcye70kpcOnJSMerSTVC5azYYV/sYZdJfnplHgC5deL6j8fG
7hIMGfdwwWQuDIf8MsUPe0MEpDYxTCRCnJypES9T7laf3aLuXs3UV/8ZAYJRM/a682PL93fckjKH
GnxOYMlAvsw30u41Ede2Gl00JXWPdp0DAImrLdLH+ztOakq+r1OlkxRjixNqweZta7XNHQ+8qXkh
SdSTE9NNdbkD3K/5B8jQ2+RS2ilIuicXSM5EW4M7yP2Td36+wMwI+Ld9Jbh4iu2ru6RTdDhheWyf
DYoQCAFjKyMwxruZXJvbiQYlsq1qii5Gl7hfKBeJnFfW1U9N14AheryouxuPMSoJcrRD6l4tD2cp
2fyE0UYXZdD+nhTYXs1Re+s95fOkPEd6TuAglU94AKTWD6Uhb/H0Vd7UFkphh5dC96tjk/r2Bddc
vvigH0+Pl3V3TCh9AgySRKR0YoDwz7+hX2iqmjUpjmyMtfhT3UeW9bVPdPdn7nRhuK9aJZh2eeNk
G73Xu8uOYcTXaJzj0mAIWhgGsaxngxlGl67utL1d4ae7xk32gztsUVHcXThpii4X+0Z5kkGP+Rqr
oQ9pPXAV3BjquzoR1c7Xen/j1K8tiHNPBk+bV1bA5lZgmzPdKUjiC7Op4TENFNZiqPFxSoottP79
gvhozKmTuxH43cm79Mo0Fd5oBheRDd1xGl3UrL1qC+J4vyCifyiPSUf5H3PD8wVldhlMFcKb57RJ
kr9Sl7zdM0T8Pajo+D57CjEFdYKk66ClvFS4yonzhGplOk+T9WtWBTfRRl/zXPuzHPO3uhIbvn9l
ZdR0ZHjFuQBkvvDAakR1l6kG7SxQG7z47TDtY0sXt9TfFE5cNSW5CAkUOOb2wkdVAP9C4P/aWc2d
Xyc3ma5gzZOdpjThxrOyYol5A9oyMgvALcqb/iGGbZnMYi5Z087pmBn70RTt3ha2enYdcFaPt+ve
F5JwcALh0mXLGAWbm8qrEYpvF/LaIuiafcsQjJYmf7uxcqjoAmwYWznskl9REiYBgDKXtVzbCHS1
BlB2rlXH+KxGXfzaqMV4fLykVSsk6Iz8kn3eiURr4GgFMz3auant8S2CI+eohvFWlru6RyCgCR0l
K80ScCKY3+4oJWtnL5fitszsUupDlj76uyztequzum5NEqIBseI9WWxT6AYMfwlHg2mxd/Zar1Wn
yfLEKRXPc8mRghKzEdhAbEuleHHMa8OERhtYytkNK+slQlz1kqN6unHE1zZJCiVxvGkv3NHaIlPi
Jl5s8fk6rb/Wudme/KmsNjKI+yeRYwY+mKFWwAJkn/PTHfrl4AZhojOdJEkO1UzN6tPkWNmr7g+5
tusyps52vurE48ZRv98wi84WcGgQEYx9LY8HHEhKFFcmJIZx4L1kkDTsmsFzb+Eknib/440CciJx
XFLpZDnorgyD77TmwFxwRX9fcxtrr7lj9/StkvAWDgQzPBSTligPIJ8qdWxvPGdB2u+cqBG7NBvH
jRjm/lige0c6xlahoQA0cr5hIsym0WpDRLOasN+T4OsH0bhbtaO7hIEBcOAWEL5Sb5Gp39yKIhTX
qxGJY1TCNF5cP7f/NVtNHHO3iP6opsk91KGX/0DhbWsG4P5Y4DGYUwdqSrxEfjS3rKo9Q8zMvZzr
YKguWRdMhGVOecxE/DQiSDon3io8FDwhZEhzU6lfOX3IKPy5RrTrzGwuwkH0x9PrWNflfopa5yR/
TLZvhlj78awLBiFHlE4wyh/+m9s29WKC+y2yecA0/5+Iual9oDflP09bkUQXkh8d0SsoXuZWHDV2
Oj9vLSinQpQp0EnqvjexMLdaHyubBrgJYJUsLYFWW8TwKdpKYZkFBnrZoXpk+rU7VOOYHSKwPc/d
Ml5HicYDaS29h3xZ5ktS2mIMVDOEJ9EJ/QmRrC4I9rk6bhWhF/fsPzu2w86wIubmFhuUVLjeAjDV
1RhdZa+FoXkMmaLYcIIL9/ufFY+ZF8qMSFrcUcgU0zSEMVaQDGj/Zq7LSc6xH3TVQc308d8ucxPj
Go0uciNPnYw7w4sLHvC8gAmyxVXA5vYtpRTya0MTefe8FZNzLFsvkkFfnpsPYVrRMH09WHl5zR2S
ubzJvEtYKePP/z8ri7UoTimKOsvKq2W206ewcL0vMRQaW/oZ8p/5UJN6/2RgxKihAODCQS3M6L1f
TM2YlNc47F7tpv+Ws7K91bbTbhDw/T2/KF5G2tBEuEBmFtbcIPWnuMmaKxOP5nAAjybSnT5O6tZA
7doRJLrFE2KLKsbi7oLfagynSBpITpGBhMAV3gjafsUw/hK2ZZd/Uv0wEEcDMZTx8niNK1/UAsIF
qID2C/CnhQMuzC4xqcK117oBnrTvVKAhJ2fIoFeuGt+w/kqytAfh9djqyoI5jMxMgCGjDb1k8i9s
rZwsnpRrGgcxMja2f3aIEKIdkaK697UyfnEVs35ODBXeEBqphHEGOl9EIeCJ53dhGqog6dMJs7rS
67um8KKXLJz0r49Xt+K3KLRxOmkvsaVLWXSvzUXiRWF1tfzab3dTTUzyPYzGYIsLZdUQIFIK+FBW
U26Yrwfip9zsIpu73TnRbgigxlO64UnZBfnVaJXJHpPkxuC9nlupRqFTlEmqq6EXr4PitBdLm/zz
42+2iHYwwni+9FPcAsr1y5udtI7uo+pXXgerSV4cUf/VlggJ24GbvbipPokvfuBb4SHN9WKLW//+
DgDKI0GnssGMCO/0fIGFp9cNVSdxjUVffxUizeudovWI8KSOgz6BFdTFk13P9/VKvKaEfBDdLfN0
y85UpzdYr4m8cLFH2Cr8KjJGX44i7cer6XTNgd5n89fjz7y2VPp3hMiA2RheXoR2ldJEjJTo1VWj
cV2d0R0DOZqZhGEQPqSRjsp9YY4b9+H+tgNoIcXh+ZEll+VaGRzV3ADu7+sYD9Wb8NpW+yWHmCD9
pHjwW+2YElOii0CCu/r98XLvL4gs2YJ1lMeXytXigoBHsYe6Q2k7aPzsxVeyjA6GeHJSSu4ltVow
Q7SxyT48uf4PTyzjgZU99n1xbcshOSt6WX7pm3KrVbeydXI8lufBgfAMGbK5FXDGbh6naXFV4Qt7
sbPc+zdj7v1AWplngIUy8XR8wrKAN6jU4kjnlxVT10R9s9f14loFfQI3Whudwyh4TkNQ+mRphUyH
mixXb5mDMphimU0CnXhhj8W+COx2p/tA9ozC3yojrZ4GxlUkwhwvs/TLleprBoMxfMHeak9u2+dX
Ix22ooZFIP7fgmjVMGcMovjutPOghhrgCdTdY+KhIKqmQ2d2/de+iurT4+O9eiTYHznmTiluWaoq
Y8upGYkprnrYT/0u8yv91IkB4gVttJxXzRf6c1X0/xZHVZtCJsSLYPXnh1APCuJUxJiug5E4f1qQ
cO8K1Ym+Zp7znATcfwcD/8i5YKSOB24RFKHygHAV0rtXNPC6I0xX9iEE0LV7/AnXdotpAEb4ib6k
AsJ8QbUcFhnMQFzhTW2/x2llf+0Cr74Fpbo1fb5mClw8F4qrCoTTmJvqlMYuqxRTISn3PqiT9jg2
uXUY2zzciOrWTvpHU4snm9xsKmn5FVfPiMviQKXbjg+CQHDjOVmzAwKEK8ULSjFksUdark3aoAXF
1c6M4ZSElo1mLWyvz+8RaAmgRvRUZDFz/uGKEiBzWcYoDuRC+K/MFCOoqjHg4L/0uRtsReNr+wTh
oETScMidJX1zrPaNmzsTB29sxcEMvPAS6yVi0HqSblzgte9HjPjf9KHsLc5XxuQGZB41Pp2vNh0K
I5t2lWi2VBtXFiS7ojyDsqwDV/PcSlM0HnZKLm2j9BYqJm3zG+S9eveJio4WHB7v1sprDwSJAJsK
LVw6rnRaH17DOLaCXM89fKvvqJc4g34TCd7dGLi7JFXqfWIGycZxv/ODNGSZvpYgMjn1uKzkRAoT
ExDD5VcnU9QvdvwmxF6oU3PoIUo/Pl7eqi3aU7wjNKooZc6X15m6UCqXI+9OIVGTkraVOBV5xa7V
QWx8qRSn33C6d6eEJILEkPCUdoHEK8xNitQKTZ8GzlUdo/FTSmV4nyL68cvjhd2dEgIF2c6hnUgh
BDtzK4o/mKnbpFgprGCvV435VhRjfom9ctxwG2um5Cg7AwJgTJiumJuK+kLN3Rzm+mEIih3F7+ok
pGtv4ih4Drr+ThUpQQGIFHGfeSPnptS80/N0qoNrmaXWxVdU701vnfS1amz12WBTFvB59WVPh7bv
8gMaQg0LZ7SCaxA74WFUyt/yZNzSQrw7flLJg1AWKD7oVmp38/Wkeeo7Ud05F92a3jJNu0V+7+6Q
Lvm1U/wn+wP4dJpDNKjIlSFapxMyN+aD98gNVDyuMeH90W78MN25fuwfSv7akzND78YoCcgY+j/c
0dyYqTWB1JbJr7EV64c8nLzdZORbQMn34vyshESGCcSe9hQvMAHn4jFhjrkvPPCtV1dv/G6X5m0t
9mEbZeYltdy6uDXwlwwvAHzTQyV43XZ5H4VvZag11gaO/G4vZbKLw9IBEgOaWQ5qW5PUo3FdPu+Y
e+UeEW31Au7P+sONq+FTDXHMuBHt3FuUbNnwWxIxSibTxUsgVMdv8rJJr1FjVz9qR/Nfmf/Nkpvb
Jk52AD4Tbek23zkvyIqY65TlRw+6uOU0rNc0rlUJM71WTFDvsijT9u5gbg0K3nkU6JOZQZfS68RW
ECfOD09Yc4gH3+qu/Ug3hkil3UHKIeWgrS1K4vfXZH6CyNnhlSILk2nRckVuym0I6rK5hm0wfDK1
ER0fpIMDLKrxq5ciAOhqVrtDJDs8Cz3PX8nbnJ99YDm7yDejJ4cruDjU0mDQhugKfOXdhC7DHABI
y6y65nlT/QGOUN9VXpNsHNb7fSSHBpzxHkboAKDmX1itNX8avKC+tp3ZhsfBNhTEn6AzeDbYk2k0
uZkktKX/vgwpJz9CGDWsm6uraM3nrLDS02jUyR+I5uqHxy/e/ZJo4YGvohrIwugmz5fEWECf9kqX
X4sYsuSdPSnW11pXh18fm7k/m0Su4AloISP9fIfNHtPSINCbMNPY5p4IBo76lgw3miAHfmzq7n5T
GmAlkpAZfDGJ+3xF4+SWzEEW07UM+nIXii7YJbGRHGhWVjc0u/54bO5uZaDFQPPy7tE5Aam2iIVq
swTE5RntNZnQNU5Fo8FwCe0Oj/sWhHjFFAEeIx3Sa0MIvjh+ZRuo7miN3bVog/HgsNK3NtPKl0L4
TxeNJBqa/jGVeNIAkt35Rwzr3IYML9avbQYjAfRugiksO9sITOQPnnkR+loMQtFDs0Eu3kEzJlt4
otRSnWywCU5h7zuIoSbRz85EeszKhf6alXjUjdsld+TOKoU4msqSlmmZ2xiD4SmjN+hXtTP8YxVW
1XFq3OjklWn/pk1N9+LkZvZW2an/D7weWwWLuxtHgQdknGQnp6OnLtu9ZiFihi688apUtnqA0H+A
ZLB+OoHDCvkHvLLgoDgzi5weRKabJhq3oM6H/DB29r9WXeqH3ta2anLL9RAekShKGnwoySXIdn5U
fAb702So1RuTOcrnnnt+E4a51cJbHpV3K1QWoRWSzELLB2cgrM28yJ1uvuoKCW/9tTL7X3TgDbsm
tP4ExXx6fK+XbkQaJDqnWEvQzHu6uGxIMsSjA/X+Lc3sYRc4oX0Yh9DZmUb6W52H3x5bW/mIcuhC
J39DweuOcrAqLWE7STncWkb7D2al+PsmasoN1yi34uPJJ9yB3odGPAVanPGyP67IiBr4XX8Lkrz4
xyo081AMU3ceSj+9+GVt/EjjOD81xWbIvmYZAS0qSbLFwemfH5LG8MvMcuL+ZmpxeRjqqT7oZV0f
+Dnjyc2c4ks9wGfjl5X3/fGXXTpNuWbiIho3cEXJwfK55SodxGT0fXdLmlw9AsVX9gg3qLvcn571
z2hq0VZD8or3i3R1GVkOETAUvc2bWysm+1eoDpj8LrXwV+EMWxN+7//WfCspOVEAlxT8MoFcOGiv
SdUw6rT2Nhh2rKKHOmXhLVZqu/vO45hGh9Dss/hXt6+C4DJ2Rjjt6iGL3Tet80Jt76mghG4EVYFy
HFN1CA6WiUbRhqe9//YGVWaJUOPRuh/x6U2z7/VhaG/MUYH7QDpQfO5itzh5bboFFVqzRV4ITIJD
TB938UGsrojiGkXcW5TZxb6llPbaZ33IXRLD98dH6v6ycpCBpCMnz9t/R6GZBKGWM3HOkUpE/c1z
G/37mMZP6rTRLgK+irwI7CxyAGUJWlD9rKjdwK5vXev5+yi1031gm83GFt3lgu9mQDiR9GGFuuz8
fui57gMwRj5mMo3ip4qe6b9DAIVm08TNMRH2+BKiCHKiH60ey8YNr1bYu5fHH3Rl7xhze2cKojXG
dP/8N2S+NQ2xq9a3JFbzN8sX8adKbwZKWdmwQSCwYoqAhnCNeURc+7KOFNlZLNxi9G5pNyU3PQZK
U1pKe7abp7EtzEhw9GmASFlhPrA8Rh+KgPqUNXXnZ+5NTYW2C6o6PgWB8DfeqWU0I63wvOPhZIMa
J7ew4pgAgwjjb6HTBid0ml0gSXFxgVTbP9V1l3w3CXhuXpZFJzHayfnx1t07dkqqDLbJXJA8fdnX
nLK8Q/rOd24leMBPY2u/lkTcV3Kb6US0UJ6mTtM+G8w5HB4bvn+f2Tw53itpphjOXZwZ3W9qy5pi
92Y66Y+whCMdDtsEcst03NWBuhV/3N95Ljv08ngx2f5fPp0Q/FQJ2adzU6IECs+g7W81D87x8aLe
te7mbp3qAKdGMuNRMlhWBantlwB5FP2mG6jTgTYMre5GnKq2BwcUM47bG8L/1bZRaFAfl27xOXcb
o7pmWVVEoCR5eWiZN7r2OckqJ7qCUPd/7yO6B7vRHVrlUleF/2lKC7igd0xJWMEuBRcQ7Bh4qbeI
ru/PBqhhYhlo2HmqyGnnR5OK5EgWZGk3Oj5MmYx+oxoIdg1p/1mj4tKfcqW2ABiUCiUn1x6FtjFj
en9GyNFpXnA+6aWR485/QO9PDXTXgX5LNWSqd0iwNu73IHfH393BcaZ9yHdpNxzM3UHBltSFYhLM
lmjOhT9VCAyYam3iWzWlwznxwuhUA4K4PD4oa1bIbiWmkhT3jrBxNP3CogOU3EyhhP7V9MtW7KFK
GNON92HFEBPBzNZw+FnOEoHLAFijJVOf3FJXMD2n5s2xDKrw16eXI4l/AEFxWuSU/3yjqqhqlCGM
0hu4DEZirbHcxxE8h4+t3Pl+an4MI1Ey5p8BdyLX+sEhiyqyzKH3o1vRw8hkx0L/VOjQYxh6+qSU
ITGINEVhTOK7GExaNLXqNEGF3I7jG2ii6aCUg79HhMbZKGWubc473BW8BYXFJY1bnVdhQZcmumGs
JDXR0qLcJ0NYbHm/u+yL5fBCSwQvVQ72af7lcrdLcy/Lo1vXV+4vTTKZxzQurfNgqsGn3lHKM61R
7cnqgPyGtKWBdkmyXxKWuVEq4OUQI/p2C9F4/ckYx/gzdbvwNXS6+Ftp2P2X2IZs8/EZWfmk79Uj
Nk1CPpZFVNXqRlNLzPiW6Up28stIBdWL93zeCuN/DACCAASDZMyX5k0uRVkzSm5OHBlHM4Dr0tfM
LXDtynnnnBNGgu+mj7t8IsMwTNoxc5Jbqfd9fEYizJxORlKHwT7zsk342po5qnvU1hG04e1aXC8H
OhDXUHpxK6vAv/UDT75ba+EJsFG+4WTvXhbKvDhZXmIgsCTnCydbjJ2om1KUN98zenHwAGKknxmI
sLM92GUdqdrIEzrh1tR258AQEAA+3sD7tSIsAnCNmpWM8pYN3k7oVusyB3MzOms68KX/UXm692E3
bd3x+6uHJT7oO/kknYuFawyCKoe/sClvkKv4n4SimIixO84vxOLGIRks72I5U/QcdaNMoeDS4N1m
tBI2iGWJLOxAMltRU5C4TcOZgcd6Xw5gAbsyyTcu3MqXBDkMwzETnHTMzMUt9xPV9zTfLm6lhng4
NRZ9ive93tf1UWtUX9mIV1c+Jx1XQmUGo7h3y0MKQgD1Oo94wzbC/qT5zfgKwGb84jD1+MWeUu0L
mk9bemd3MToZKd5MKhMQqNMAml93pHO7JPfr+OaQErzB1mYcnW4orozYacEuF2Ebf5uy0gveRKpY
9bnJMmfjM9/7NZJINEeY2ZaNzOVPGBl5N/rOVa5wpkWIlzvujsdjq7O4YoUnD1ftSb17inXzhZaj
TtMlqvzrVAbhF6brfmOONf72+O6tGZGdJ1kL55FVF0YSfWqs0kr9ax5l6Skf02ZvJJCzPrZyfy4N
JiGAiErEAYnNYs8SXEqom3lwGzU4LSZYK29FxlRnaClb3Eb3pnCalI1kuk/CuIS+e0zF5JbRF7eM
kbBhb6NbBJGzpVgRfDw9NNyPV3Z/GklhOPrIScHUDh5mvklKWnajXbnpTSSpfshSw7ilyQS0PhiG
TxHCcSfNCZ2DqIP+2Af9k9TcXASyVZ4IAI84ZCopc/NZKt9dpZ1u6GWlyqEwDWAj/4ezM91122i6
9RUR4Dz8JSVRW9uxncR2Yv8h4sThTDbn4erP0/v9gGNRgggFCIwAQVzqZnV3DWutMql2jL7qIV99
fLzaW2/BHMUa+JFyZOU2Py7gt6e9U6+XsljMcyI898DokXTHyu0nhAJEGwioKDUhgtjrRfXEDFOx
JOsljmz6Ja3hdL7Xl/SBIjS+9qp/d605lLDYQWpeN8X9fmbit+IsF01tutCyR6b8NHhpZy3al2e3
jzeO+WYMQAYXQ6f+emFeWk0I6c8jZXCjiamDZxn8IBNE+GM7t0uSb6npETbz3KATtbFTgdEjUxsv
RjSqPkMU63OBPsGpH9S9qVK3HiGFxLgFaZJLPRD5U35KA7yOGU8r+JGLowzlWfWq4RQriN4+XpDc
mKtMXhayqNoREEnJ6O27JmZlNmCvaBdHBUyPcphRMaQrYTI32ubTPJ4I1tUn2cecLQmKJlYG2UEy
te0QOlWizZErtEsOUuOQMSw7iNvUCQYvf3K2+ZsperpSQFriQ7fs47YsV3UtU+1izPRxl7EoTwlj
uY+Pd/H2W8n7kND1bU2gpK+/laWLBS1gQ72MVEqPbayh6SWWvXFqd60AQUQPWwZz2+JOkmpI9cSu
enHyaDgtjbX6Rt/uaTHdFnfkVkmNHYnToO+4WcyyrmjAjLN6WZ02nk/4t5n+OxelXr1Ws94boUNF
xvzYK8vYBG1roZEzKkj+HLl6kulDoQ5NchaVGNxznFvgMhMrShTFV8ums+BtloX7RVuqvDyqyK7z
P4wVs0qyLiEytTrh7U2turdtkjatMYoLPeWtqE42621LaLhQcs/mLzo8+1eJz987SbdXAwwiqm8A
sXg0qN5e+0BMkFr0y7BcnEipTmrlybZR7gZG3Dwp8opTS7ISgQsgaEja2+yPzxKlDOPkYjVrsORi
gnyG6pRvNG338WnPpg6Nr8k2DnjezcVqCj11yi5bLipBYLAsje47oxsfHlu5s3egBagnMq8V/t72
/KTFEqP1ssyXvm6b89IiWJKKMgnqpd8b4HBrCpUA9o/uIpHTjbS2ZSreUGdRc+Fq0N8Xhap9y7zZ
eIVro+zgcO6ZotRM/IKCzp2AaUlnz5mN9tIRtp+ZxlIH/WihSi3cHUDobbqA3AvsR2zR7iGEuPY9
Rl8keja0zUXXgVb5eVwqtq+0o9L4oBDr8jTOWlKfgBxn3tMvopz4SW5EIxFs+VYTsu5r1xo48pem
XrQX8In9sVM051SmtIMee8ntW8WMUfBGshIBVW/LCYwZxmYmwm4vbaWU584pvHOvVVVQDuUYjINq
76TvtxcHfSbee6I/qrJ0Ta93lUqvNQ21WV6SyStfwH6bx1gZPz1e1K2TYIRvRm+RVimv8LWRKS9L
s6nW8lItavLViyfnsMBUeaGeMB2fN0VCIlv3yE/eAGzBP6cquVV5oWk1BEnRWH7RRvGhqpPkP5gC
4w3bkSyWit9mVbnUkZuiqbwMtvXDWFv9DKssPsSiN3cSoFunIBgD5E0rm975jfiWt+h1wTzi5jLR
Cf1eOmZVXxjhMSwnVeuyhA4FlcKd6+qeTRye3FEiLkD4Xn8zgG+myJipcInXZPiE0lp3yEojPcWZ
SL8xjdnbsXfHR2RmgNvTH0CEZlOmja1aVVelEpfZMwvFL3XhrL7ZqE1O5qWKfx+7yZ3VodFO2Yh/
6IlvY9xxnuiW0xy4kOWjcm3qhd+42pdoVl7mdRanx9burA10vry9WNgtDs5OJ1MYiJrRp2JU1kkM
ldYeGRfQxmdgmP3evNE7ZxoIIe04smUqDdvGqjt0qyeKFGyJW8yf1JgUdhJt9fvjRd3ZQhriiJu8
za+8SUemxUSmpY8Gup21d9LsNCEIElbYg2F+yZk/+vQrDRhHilaBxWRO/babY1Yp1aEhHi+AC1w/
NqzlYom423nP7uydlMgFPgVxA/jixu2dqaoNHZLmZc5GcHCl171kNKvOj/fu9i2DasDfzgUl46gt
BiejUaCnSj5eFFCsX9R1GQ/mmtthHzn1gWHu3S/KYmjPXvX4hKQ0s41cIWhKXZ/oSk0zO0Xe8TK1
mvF7qhvJx7Zxvj5e2c3+YQTqtxzKRhzK97o2Ei9u2leJMl7iBWzCkmVlUOXJnjjuPSvkwcS7VBKI
EjdNkFI3Fk8hNr+4eV0c+tIcfdNb90poN8dWHiJ00ujloyNJy+16LajpOEONqhgd+8X5wNxQxgA4
TfZhqsr4+W9DPQSEMeVQ+fpvTGWJMjRl3k4XZVI6/aJ6ZT8fEuYaPUtr4Poh36G8y/enGLMtC/am
MvHlq+nCMTN/d5Sx8Q2m7H5+2gveqDtES+QKlGKudw5GAyPuW1zNmuOlp2A9DC+9bVvpTmZ/4wdy
xiZtV3DMtMKQPr+2MwzR2POUzJcU3z6QPM7vykS0z17fWOGWe0Mx03Z1N6uBy+yNdPbVi7YUabBO
XeLXo1ccRb8rbXjjctIUh5SgHUw/B+h6QVlsDMuiFerFRj6s9Es3Ggly+UAEvAlFmOPj73RTf7Tg
0tCO4k/CW+qe1+bmlenXVsrKQDlmJ7UblG/jNJif+jJNTglBCbBObT4YRvSjRQr35bH1O4slvqAO
Lif2kUzKr/tT9Ye6TDWDS1EvaaKZr3bteAwOq9IgNdJm5/G4uXBZqEX3UopTgOXaMu8z28oGB3bA
RaUyGCzV8GFyzaOi59PRccp3a1nvSSTfuqYkG3KgJY8XaNomVU6NujQW0BCXth3mxrcV7W9oet6z
4GI5PtQDkmZIzUOIjlvfXIws4xioF8UQIA1Hh5Ndq+NRE06382jdfi6kqSRRh1KdbGFuErAMpYSc
qc7aRa2q6MfUz9OxEk4dGGJQd/rNd0yRJEtFcnZPYgSuPcOrxlUp3Ta6RHOdNn6qztZRhbDuR7G3
PCvDwhbKjJxGjETHULO7NsYwR65/L4tIzJX0X7syyouhN0+O4aP7y3vPmQa6BE6Muuq1lbaA0FhG
uXPJ06k6DkKX4tNtvZMp3Po5NAEAFRLDh5dvp5e7oE6TSM3ti9Kk9SlP47z37Sl3jzBK0pdomOaA
gsHTZVxmCdCghwtBuMm/b3y9iuM+59lxLoYwJh/vqUPFFMvO2m4CTt4RukDSADVVNvR6B0dTAy8d
6cbFaAz9aBtN8muW0DuJDcV558ZG/eybLCvtgLQlGJJkYStnk8g+JFFB92o0DC6HO1kjShIVfzx5
CfI+SqQyqHneGAhc16uKompSmLKJlTyOvvWLWfle2U7v5mGddjbw+kriPHH1gVAix5JqszfAOdqN
EXpK2nAS7lxiBiSd4c/apOyxQq+P7/8MEUK/zTWUnJzNl5qqiOxgncZT62nVKZ5HsABjk75jYNFe
M/W+KbIQWhUSrb85vEacJfQylvE09cZxNozuQ63142/Dugegvrd5vJAgvCWMmtbI9XeKOzgeeeey
pp4q/uRlvV8uxp7IiXzf/3+r4n87R2oAD5NYkGd5s5yEUT6MXcJK15vxazyb1klJjS4AFGYHBbCD
X+1amV97ddjJ5q4jgTfD5MM8VLgH8MCtGzbMDsp0ZpCcYs1QQhDVCYFhL9RQtef2kGWNegYzqJ0Y
QOsd7MLcG2J05zvKAFh20HjQbroLjTek2bpiv6+UylenPA+6tFouZSWynbBjA9j/v7XSdaX1KZvW
xibIEorZGmkhptNSoVASRboXKlU7hoYZdwcbvXh/0NblVc4Yl8MqnWOqMUFhcXvHt7S5Pg8l0inV
mjufHl8Fd1wMzigFRtnnlnnhtYsleQs9YszYg77Sjmvs1v44VtHhsZW3FsrGxzBD6YPSDuJW20+t
Jbmdu9UwncwWNFAF7OO9CVecMd1ddMgnI/fjorPD2er6QOmYMBZ7enbMnLb/7fEvub7Q//cduB2o
aAFtkWiI6/XOudJ3cVlNJydKbL/wXOW1gSkFRi/qT6NQnuOP/8+ejaA7uQLqtvYWoxejM5hPFKxP
dpqBVIppxA1aLWjJVXuyDLfuLKllBH+U4F1AGJtz3K2rhlC+wdKsaf1gFLn3uayL/Jgh7jXsJEH3
bdFohOtCZXzbREWUcsmS2Z1OmdmQa3UoPvigMJgC5vTj58efbMM2lnvIwuQsYaRPqcRveyUTTWAt
LmAK2d0aiddibOPh/QIddzolidMbfyy5a39U18hLfWsCamxVmtUEseKtIjCSGLk0X89r4pSdXbg9
PIDJCAwQoHd5rbfIDRNEiDAWZzpFVpH/6hYMq0s87znti/8tHwQY+AIwiTThN9+1MEul7T2srFU5
XAy70n2hev3OEb27FooA8hUA1rvVI8ydeLQB1M+ndfH+Rea5CDxzznaigTck7/U9wJuJxIHkJUqe
1Ob4tbwpQtGa5eRN2SBQrIySJjDRPev92eg8JUD2Dr5d3U2uOJpqlJdhIYy4DSM0xbpXbVn08jCo
SW5+JBZtliBnzHT70tmU4P1FG7u92tIdR0faR7IM3sh52zBzXFc9aQXKPuXs/rGs6K6byfQV2Obe
ZI07+0/Qgkwb5EZCwG2/wpjACZhuNBO61Iovyi4Pymjes3J7/cmJUpS8EaaBK7VFTk5aM9td3i6n
SZ6TdgXip5avRoyGrdUbO/h7GZ5sPjbhH/BMAloJdd28eTHDJsQChehUKkUZOIOrV37nGuvRspbs
NWfA2SnvxvTr4+viLa++NkteRT6CdAStC9jF11f8mHl5P9DFPzV9Hf0bQS7uQtPMxsyvvUbzvvL4
TF8QzCmc1zqdhthHnjjXTl6npd4xtWPzHwUYuhkMxVLJ2RWFEb3PWsfNmEhldv1R61Y79jU5SfiH
O+jrOxpMxZd+bfL+YtZZjF60VTHrolFL91Uvmbjui1Yx6jCNdPvLmkVK58/TlOgfSiHWjvb+CktA
jiESZ31YbKY2RmKyL8Msllg7GnNe/lCRT4vCqDSE4HRY6dLunMxb93NBhFGqeGuoElBdb1qmr6MN
JdKAtbNW5wQ4YkAy/By8Wl5lJAIwhRh3Q9Jrb3v5iZlns6Mvzkkr1fx9DXfoUqtijx1xG9ASNEO6
0un6ASky5Vp/qvH0TasVTu84p1oR5UeznJXTpMTL+4Sh7Ye2HZOvESyegwlfZqdqd8cynHbKkGTb
Mq/aVEZqRC5qd7Tdk6mNZ3s2U38RxncGjL0g2PV+jmzhR9GTFUlkVmG4SCC5nMpDbX87G0KrXH2u
7NY6TUWrH9ZpXk5po6k7j932JsSKJDxK+hz1Owj717sac3XF9Dmtk4Ycqq/Eqfu9H0qPhrSVPJUF
vy3I5I4ysSb/sDd5zyLaOhupv5zUnJEaCBSOfy6Zu357fFFs70IWRLGHEruc4o76/3ZBA0NfJQfh
lHWtZQfDurafonrKJ7/pZu8v1xLqnpz3nT2Uo38QEaFWQlFrczVNBWzPxS5sAgbECoe0zU4T18wR
gMsedOqeKehqkEcp7IIG29RHRrtqNWfB1OgYg5+t+hhkKkyvJFv3EKX3NlK6HpKIkqC/jamZEwx6
Z+3tUzLPReDGuf4tFh2DFOw5+jittRM8/eHogXODyJGwVGXk7/npfK9VYQlNYiFyc4qDuEFI3tby
JUTOtTsYZIv/wR6BF01pwmqKkBt7OlyGIgI6dmqy1HmHleq0lKsIbWdYjqWmVJ8er+/OpyMdR5ZF
CotI8Or1+szMJmSX9shbqz/qpkCaWquWr63LKLrHpm7yUg6BVPmQSriggpmGfm1LQ5Jz7JsiOjnz
2P7JRKWortD8Hcr+z8EVhftbb7qtheRVVOvnROsQgxLwZ6cXS4uX15onY0RnrkjUg15lZivrpm29
8yO3bxN1MDJUfIjGmEcVeHOfmxSORGMqzim11uJgDkt/KKfux+OduGeE9hTEBwIk0qjNA4imHi0y
BDdPZsbcABiSir/Y/V6tRf4tP8cmcimy1kLDRRZMt1aWWBQZeq/eqVim7mUqOuYlJoN6nK1h/LjU
Ufxiro56dAY9/t0Zte747CJ5E6lNvU1Gkvj266+dZ0KMxZDFYTaRg+axoZ1skX9/bOSOT+Gd8uWl
+cH9s31/xVq4de3NcZgyiZpYBxISPFO6nemhHVbvLy1qVTMcp97TfovMVY0y0mGrXw6QwNGdjmtX
oR4xZV7/bm704YczGNNzA8rkE8NABYmhBocJFWR7ZzFqPMoGM07Cbp7s0MhKKxzaUjwlW/h/VtgJ
KGycVcqS1/vdRGZtpGuRhEmfNoHaFQml8KR++quyFugzRByQNSkPX1uhgb84S10noeHWhm/PWRVM
1A13bsHbAwKimHBeikWhZ7YFF5cA3AVSMElYUhDnj8YNZqOvdrowN1aolYDJtqEa8l1u5JvG2Yti
s26xonnpsQP/G2TM/nl2LfzN4EkZ7gxGTLaxrnfMNaJEZJmShEphRyi/ecq3pl/qvx4fhM38UD7/
mxlaZVTaybrUzcOxKoY9Dx2DDNSxtP9dvdlaP+tOIiyfgCP+2ERe0V6UUVnVd5kw3R/qknf2RCTC
2Gm/6NMpPfQzSMrvY80wxFPsafnvIjOhuY2lM/4Sx/PaX4ykmjJ/tVYrCUcw2GmwiCzufNWoULJT
1Xj4tXMHWNCPF3fzSLE21NAkZxd6943wsqxM2hEpE2trEAg0zfo1r7L1otT5Hl3ynila7nIgMbOq
gdldfy01zxjpBh0mtAqb+QglI41S2ih+5qV7PIRtyirV1hhXIJ9eqfuzfWqqzLGnqfPg0jfluZfT
aqzR+s51/NtS2R8HhkE8vYtvtVcpus94qG1CpKCpKFyzy0Irsxt/ZTY2oocRA4Bo254em7pzsgg4
JfCH2JModLOLmYfGaJY3WShyvQg9tZ0OVm48N4/hzeVl1EkfgQGQUjjp+lu1pklGrPdZqECjDdCF
rw6O1kU7znd3LeQ7lDHgtFF7u7ZizP0yKhnlqZTs7zhN2hRkNjqqj3dsm83hDLI1QSRGxkpZbBMb
WUgKNmmqZeHocA01ZmW+tkWpQe0xla73dasbfyyaVbyYyN9/fWz73gqxS+WJWg0Ci5uroy6nOHda
bJP9NAdv0peDggr0U8iz/30tMiASEjI7jMkd+CmSrpupblTFYdIKwtWHOoEbuK5MnfoPa5HKlKBt
aDJs07miMOJ1LNUszEtLDZzVgbOwqt6zryBRLG0kiCAUiwmyNnd63g79qCVFHuqrkpy9ciAD74rP
j5cit/0qfoPSQzOdf8Dt00DYGJlS01jGtSnCvhnQgF2pxvSGVS4+qKD05IhW++exwdu7j6oM0s7M
i6N3Qrfq+gs55RhBCKF4ZCX9+GEdFuMglKz5x86LnavoZmkEQRRMANHRagSxJT3yJ1+YUBea1FbP
Q21WOvXVnAYt86sY0fmzqdMvfjdXIzyTx8u7Z5QGAvERLRmkqzfLiwcVRl7CpeQ28XxY1GkKXcZB
Qm+GCun3fIW/Hxu82U9WCRpRzmhGz4CU9XqVRl04UQThNixmXXjHKHFAHtWJ44a9WRl7U2PvLY/4
F3/k7eIC2SyPQDZOHXXBGkJnPiL+/WfRRe53rmjjl0ixn5yQwYFmeW+dYi5fYtttr6C3Ya/EiKyF
ZTs3vyiRpv2qAEP/S7Qk5Vpc7o0UvrdAaBFk4TQNpNLX9Xb2VJDzFTxQWC1L1sBdVUbj0Pdxdi4n
J/p1bqbi5dkPSGmI3IJIlAMBmvDaYhwVhaKhqxRG1UpXGDHfS+6m6QdlWerTY1O3i8OUB1EVgRVK
5dvGeBdD4ypmowodPhQUDFV8sZyUtkU+xlF11hYhni3DQouQzES6XZS+YH1sV0flKTXLHtDnsMTU
TrzPwOW6nazk9gxQlgcN5Mrnk3XJ//7TSc/dVp9T+kjhrJFQ+4qI0o8jj92n1YzXfx/v4c07xoLA
6MA/4tK8HfIDKagplrSsQxo7ZtDmXN6HtvGUPR2BN9Hqq5tZGpIwbXDaeON250wlGXW8T4SxV2S/
T3badUG0uul8JhxGDG6ZvNyv3bTpLpWbdvF7rrr4s3BSdwH80jQfBjs3hu+jnVGfjYrYYtq4CpXJ
rwvLij6IrIKnVSTt/AVUjlUHkDjj9QIlbzUuC8huG43/sbWOQ6Np32p3GJLKpwAwe8J3zKl+tpIu
HYWkj7m5xHRyOOD1N/SqdV2Kzi1DZaZrNuaR9ovI0vXz4693EwFtrMgT8pOnAHXS9So3Sr6elyE5
a7lBXQ5MWCnL/OhmfcG+JuJT1YgifGxZXhzbz8lFDWoIlpwsI1xbFkApuriQ6Gem3J7hiM/HSB+a
QJuF/Ru6Isu50eL0kwtn+Jd41HDj/2AfwhwBIJMkb4SPhBlPCtq0lZwlWaK1VWbfEiWfg1IoxXvR
6UlgMTXul14ZvS8pz/6zaTAFCng1PByQ1ilNbx6OAQSJvVY5RzTK3RfbGNcPQ06Y8XiRG0qqfC4A
4EgaPuAiiWzffN/OK2jAMQ6IidWe6F/UtegtP02Xznih0SoW3851Zfw7GQwl9tXaWcsXstJGuwi9
s1W/1iYXhqliJwLVplzJmGyhz2UgKoiwfuc4M7ryRaOmwVSYMJ87r1rsF/T2qux1MPLW3nFX6fTX
TiNfWd51bjfy+m0PlR1ipAIoGyrBY+0vReEEhTJ8QpZmPT7eudunQRa75X3GhaMj+XXtnm0+tSai
7nWIVrGl+V66KO/qyqzCRkTCNwateG5Kz9unoowAkpOzQA10G54hMOCuMzIJ4VLHxXHN0k9eq3iB
pyd7eIvbK5sQlxeW2jN0aMPZJIozlKmB5K0OY0j5x3Ey1ZMqxj2s8u3VQhGJ2AgAmIv3bdtJ+irc
dUgMEfZe9JWXfgzMUTtyj6oBwlZ6oNfKx6Uxd6KHO99NujpSEJDoqCRvvlvexUJMaMKGq7mkoZkh
N9Y2Yx2Yaxkfx9UQXx77yZ29vLK3ucaYkpwAHp5EmDud+rIaI7OsyWuDx1bu+D1y4MRE0BEIorfe
OLgEQNm0SBmIxksPXVs4C6MdVeOAXoOzczPf2UI6uFxKyC5KdVL5Y356E+qkqnujrEVY1waotXn6
dzbiL2lV/Vj76Pvjhd3ZPi5/mldchdD9tvEzqqBKlFdEWZVQ2yBmHuihNL292OHWCkQ5aiMSBufi
3Zs8n8E1psv8iSEsPKeTOrm94kf2WD8LF2K/5MQSAKPApohWNtn2mJW56wjsjHqn+Y29amc7LozD
4z27dQYqIm/AXinadqNA2CWRzfCmtQ9TfdHjIJp5No+jpWdmaK+lu0cGuHUHGr+yeoXv0a7aIkr6
oc2GzpyH0EngKPlu63bVmZihSN8z/DavP4pOa59j3MrLUDb3aYGxTmQWt30MRXUKu9NUhpxrdnVw
21QJitXQqH0Pe2/k7XZKbJfU/qQTTQFyk+HQPxNqoylqGPXjFCRRmh5E6XYvPYSsHdmtGz8kmKPi
TQZnogd0wzbPcfZqpioexm0zH/q4aU4SM7nz6L9Blq5eSf560hkQEm8CkltNl1aLhpwpCcxun6r2
D83mgg+1Kk67IMmn2DwOldn+uUSm3qdBlLXT8q7W6m45Gzn41Xjn19yumcYI8Q1JD42Lm/GUZtlM
ijHEZugNiP5HvaOGk8u4hsdn4o38db1mQGc4Jz5qcu1vtTecJaltFfhWOJZWvh673onb95m5ptWB
HpXi+qmdFL0/TNmsvIIH9UzCeaHl7zqKbisZ36wN2mc1bStbDdfFaUa4If2i/NEPKnR5l6Kt+Xtl
A1I4Ii4zea+JqCHIFA34etHU3UwyUMf9esgdvdG/eenqfGlBixap3w6FcIJk1crllQI6AsglU0y+
lG4GQXi0JyF8UdmdcxRCNNq5UUEyvg5qpuXHcRT28L70BMj6ph6zGDFjMx8Pa5Po4p+67PovRtGZ
nT/GVtKGTdZpo+82CoxxITQwAYFHI/DCSK2+O8SU7yqYSaZwz66zRMWva5z0NmF+tNjHSGuj/vOA
Mo9zIJNKp186kAfeCUINEyJWy+nbY1UVmXeYnUlZKeXMy3QeTR2NnahI9M+Gt64qp0bK9TdMh/xX
1EC6/yxVpGD/ioyoUN8VbpsVxzYaquifx9//1sskt41onkADXNgWfT0Lbe4y2oBh53XiYPdaHDCk
RpwfW5HvxNbJkC7Ck6HY0lraBO3t0EQJN4UdLlMifiBEXr3LWlsg+yOKd2tiaMe8arLjY6M39xPI
H+IoKRSOmBGqJdfPceYliyJqkx4mioTnya61sISgGoxLtad6eHcXCa8JnWC03VSLE9McYQhwiNDh
Gd9VQNvQP1TV/7Ag2ZYDtgI+B0mR6wUtokiaNI/s0BtjKbBhF8cSpP6p6pbxt8d7d29BkjoEG1AO
jdmWv+e87zRRuXboMIHwfYOW5CWyPPHste4SvlBPpYVFcdXYImsbtS0GpZ6UcCwKHWqFEh2A+mnP
bhvIPSjWcGwkuvOmLpa4KyyOSXPC3q2dP2hpRoe0sbzTbDZ7g6pvXA5TuAFSRkRm9CdkSPBTBKiO
HQ+lV7u8U1P0XY/KJUMhT0uZsYCEw84DcWsMThlLo1FPyQ9s8rUxV6wl87wVL6ygi4Sjrbh/o81a
B0nPrMgdWzf+ADKCMp6stlPwI+e9ttXasWJ3qe2FeL8AkdxRSaobbw8Ffd8M0CVeI9jkW70pIdwM
8KnhhWU5wbe1sxrJ8sh92iFYDNcvmE5JMtzylFPF4z7WIi+czF4FESB1urKxHw4ib9q9Wd53lsS9
Sp0U9wbusD1JMJNSlcI2S0oa4YMyHpCjzvee8btWADrQMED99aYRnBg5ikB1HIVjbUb5Ia6r+G9q
s+veVIRbn+PTyHSKyg8etw0vi9luUM7N7DDKUtPPdDgqldn351nNzR2M9B1TROvAr6i/4HdbnThm
A0yIH5pe2LXZdCTOXgItjWwmdAzt095ts2nMzwECBEF9awqaLlJQceeFous9Xx1NL4i1XXDeTeGO
cA7WMyB2qR8DZu76DDWOO6DwUEWh27lx9GfW1a76QZhGrAJ9pafkp+soygOw/fyfRJFdtNXRlb3G
y+22Ai+GncyFKJGdW3k6a6kVQ8tmj/HuXLciHcyAyddeMGS7TP1bpyQdplgn6Y2kdVv1icqqslwh
Ow+1slP7YzLlasls6NrYe37vrAlpMgyRe8MQ3WZaUWvFraPWUWgNZRcULtWmUpT0A+1lPjx+GO+Y
4m4nT6CZSo15i2PuuNjNwVSVkKFt6IY1+tdJBdBZgsl63pIsPZLey+Ym7JZrd8mLvGXSVxOfu4Ex
I5onnCMiw85pypSnk0auJfjCnGjsuYzkuDY1RmNTDZoen3Oz+5q74HznblGO8v/aKZHccQlZ0yJh
xBzskc2blSgVsO90ic+x2XZBa61DYHpTfHz8kW4yb34ZwQs4QoJOwJGbZzibU9KxSYvPoq5PCkA8
30vsf+p+JGmpnlM/IeOmWQSkXm4fXFQc43rzLKPqoXIMyTmJBtcHd0sVfpi9nbL3mw9fhdDEztxN
9DNoKpKubb6RoiedpdStEpqKYZaTP3pzmn9YVESZP646I4D9IWtHm4L8mjV+zeyj37LWGyo/7xDP
lQCaqgjrxGb6sdozm+yvoagcDfhs4kY7wePNGeGBICIh7JZoOLRtrndEm2KUo+K4PCMo9oeoMjKo
qvxaMS5sp7p3401sPHcq9QeYo9R2Nt85qkf4X7mozrOXJwen7uyj1xv1zkG88SZpBUY97SQ8l5bn
9XLaRVur2oL7YUx6OwdIO9S9v46I7/sIBo3FZeVH7qmI3u4hIRAvLYB43iYE4a6NDrYoaE+kLhkT
OkGB7U3ULJEDn9dTavbxnqjKDQ2Vhhm3mirlzRE2owx8bc+bNS+p7NWBD1Suv6TlHF/aSCv/VRcE
Ro8Q7dIB3d7RY+RzXSXO2fPSegoMRUm6k9FA7tnJGG8eSx4nUjZuPqlESxHt+veUUcpoBYAm4ZJG
f/XLGuqVcrHi+Gs85+/S1v7DaJx3pbHXZb4tAWGXO4MgHiaObG1f23U7o/LqOPbYB6FpvhZXhu+m
kRsMnaqdyyHxXjWvS1+LWp9/1QZF/zMyS+vT4/vrJl2WP4L2Flg0gFbAMa9/RFKPpsmsKY9IQaTq
ibqI2x4ZVGRY57JAN9l3k7r7mCclXKjHlm9PFKUmCkHossv+zVaxggE7DSykxQtzrRGlbwlnoee7
WuN/scNlScKMWAW6LNsV2jXykb0Ht711vsf5OvyqGl25E0LeWw0xASVD4jr6ops7k/5oqnX4VlgL
x3lHI57B7EW6HJ7fM4oMHB2iVG69jRUC1cLVY3KjlZjNOE5Vrk2HWpunvc7r7Z1ApgdbmuokiQTz
Hq83bbZimgszQT5ZcxqAkROvnjM0h6xo9rTI7+2cnGyD8hoFG6Kqa1OmlytDWuQR3Zk2/dOGcxla
ea2fnt85yD5yDiFCoJRdr61UXRsxLy6JQmPMl2NqZOp5UDJ755W4vb/Ztp+sbLZNgPfpSIiicHLS
6kO1WvVFJKZ+6lNF/4U+u3N8vKp7p1fqPhN3SGr7dgo7A5+8mWoQEbZmDy/26v6VN+McgFaBS79c
shqczGOLd76WVHyR3IW3Msrm0oIDgA6FVkZhnCxd6Kptdkhmb/31sZU77gfbBEM23QXqeBufKJoI
OZhMRKESdXHI/eedpzJRj3jH3vDzu6ZoCFGskUraW+GtqZ8IG4whCp3c+rxUM5VlJ2uJeapi5525
u3UWuGaJXITks3FBU8npbKANHjKotfUHXTGOqjlYzzs6Eg8yPIRIw/26ec2L1raXOKuU0CuGxg4i
O47emYZkCD39iaSqJUEiN6uc0np9oHjip8qrkvgMBKP8oGTl9JopwguWoau+PTZ151TRJIH8RTAP
oGBLEzEKsbKhfXIeKl197aPFfakUpfvNLez+m+W07V6tUB7TqwCYYcvEwG/rkwX0jZO3vJNIkubJ
mbnIs/CnxnCTg94mJmR5W2n/JpqN3FM9WUn12ch7p/URQujafwZnaKsjnW21yXwRdeUHuCDG9HFA
9AMlMJgDll+19VQFleP0sb+6YjRBOw3RXxGzt/ojj+1MfQ3pPHHoMj3OfDVfbfe73TiRZEFravI+
mnQuGE10Qx/GfaH87SFN4PKwtVV90ro+8Y5Z3qkw+mPINfBeR1P182lS8sDoZ37BZEzdEMRTnP1Z
IR7OZGJPTYvQVQpg3I+/3B2XB2sMhgaipSQiyf/+U5GyBZprojUEEnhK6t+QQM1O0HT+w6soQ3NA
QmSJBM0bVxxGpwapt6DLXifWkepKGTQrpY7/sJafrGzuduhTtkHqmpwjLfvLHIb5IKhjHB4buXMb
UchAzgh4BBUGUx6FnzYMuck2obiPq+fjJEnpgnZqqR2Ten1WPYRipITh0rrlMqdOtDHFSKPFLIuC
gXLMIPl/nJ3HcuNK1q2fCBHwZgqAFClXcqUyE0RZZMIj4fH098P5Jy1SUQzdQXf06cFJIZlm59rL
HDKHN8bYZMbV1ri7MHXnX0UPnEpv+y/Qs9MHZQXLpZCuKQ+ZSOXOw/5ll8zBvLdWeM0fnUDatjAP
t7bFfx4XbyewQPzt+gW+rZjFWtHces4uSD3nsbdteeEEPF/cDEUTd+OxwN8/U+snRWe1DixbQfcw
5IZuQ2MILjHq35u7TWOLbh/QhO732w9q+2ysLInmNKkkHcMsGCJzkV8wSrqkmz8facMysIrdLLVo
tZ9cuihTc6wE9frQepORRbBBcPAUlTGNsV4G+qUX9elw/D7b/Y7chq4+BeDJfqLJnVduESRXpb/g
POKbhZkfZFqkxGTqg1gvwEGnpdI2HPo/nri0TVCCnZzpTmO2uqdA03CEgN1UyubGGK0i7mo5XCkf
uWmnF/qFOub05vpvUDbzf/MKWe1kj2lgdTil4qvVLYZ41ryx2y2Oso8NAoY7qtxL/jHbR/zvxcV4
/wlJNpDI5lNPTsIEc4UVIbhGc1DiIdV0fyrTeC069TD5BY4WRrMvs+lol/mFR9Y7PyZvnw2k3Ih/
Z3YfSQtVIa3X9CBMqwhIbUjLpwXCdrebVre5dBS/M60b74lqnugditGTGqcd7EQZvZUejJRMvcmv
qOhlRzhUms/7aQyW+cIBdrrVt3mF+MS6gRdy7hruekJoqmLAtPXnMPAVQZ9FeSlO9/1R/rOiBErk
JfF2q/t+W5WYoKcHeyEekCQzFZPt+FG1B9/yH62Vz0ExAAjzdhTD4l3nVEIeXDKf0e/Zlbohhiy9
Fa5TuiGpJs7HZw/XLepRZMgb9+Pk59IXYlJbu2PEvi8/kWU64IVpXDJRe2cJbi0P0H8U3UD0J7NX
yGD2FzzqD1qR1ztdpM79opnmlTnkl0Dfd84SGpQ8JTkr6W6cChQ1BeU2z3Xus7Zpn4SArNFwQO4s
oZIiXAhFvhqc1rmgGDjf3PxyOC3QFt0K4dPN7SxrYNb6mh0WX6/HK9mP5nhjp44h9xPO4d315A7F
rz6R5Ijlhhq8eO5R1n7w1iNIG/7VhtnA5AENPVk+k9RcoxdlfugdWT9Pwl+eh6Fvnj52jTPKNq80
nX1egKD3bxdpixOcIw1bHvS2G27Q1q4RngjmvUwq70LFcL7rGIoeI6aAm1PHaY3aofzva9OTh7ma
f9e13sY18NDVv7/nvUE4kEGfNgUG197b79GdPtMUEaMH7HyqB83TsA9zq/XHv0c5PxdpKHIMbyfx
Jgc+2QIALK0Niorup3Hkg16k3qvmbPGGqTCILzHT9cKSfG9AwFMa3GSWAK6dlAy2cvPZmpacksHJ
bs0iNa5bkdnXJG/0+8pb2uO/P/CdaeR4xMZvc29A4nqyLNIFPmKq9cXBaSq1N6dBHE1pTBem8d1R
aH5sYjgab6dtlkyfDaskXu3Q+GMTyazMRKhPKv964WPOkHBWOR1L6FCc9frW23m7KgZztuzWAkzJ
56pS96tTjMk+0GQzvjTEPP/RgM20m76ts+OcKDM4tHz3esxWJMu8tvvU2mk9gpPbqbO99rEcFrNQ
ISUrvhLSdZW7E3kqgqttmGa3ZHIqKLzH4NfIOh8js2qmNkQc5LdXZqeUHenjSppDnadt9VVPetOO
Uwyp3OfEmbj3kHm0XtyvEJuPqWWO6tZYBRbXybAK8YS7l5v/TKukycJ0sA2tDMdSM7sb01o9gddX
AiUG3w1/uco6X+ufUfQYVuy0eoM1TtL2+vfETJdlp8xp6XailF4BGw3nqChH9/M4BoZEYWxqA+ar
8Np4mGdJbXuChtM8mCiBm9RYQlGoSR6q2mv9P1naWGM8C0MZt1hhrE7UNe5YxVNpie5uGdxFv8qL
utQfhU+qS1wFsz7diEoPiqucM9aLx6rGzibQnNJ6yd2gDkKX9W1HdIJSEU49sU5D2GWEXtxvdlv6
rYN8AzOWwCSdDxej6ieG/uXwKR8b3wynWa+dqK9U82f2aPRcG6u2lI/K9/GwoYlIeo3WEC0TB9mM
8rJ0UbzEcz6v3q73M8mZaydddddqpTfsNc3VzAPvqKl8XlL6RsdEJW5xVGvuTPG0meM8z7gjmLcQ
EQuizro8N75h8udN6Pchdy33jIILnY6EQf3S6Dm6PzAvTyg9xrSqdlgIySokAroudgsO8UKEwcxh
ncKeN4bp3ndo8e0anFyIGS2ClDgmxWUrYJ44bvZg9IulY0jp9pjZdMuCWLuAH9zHU2d03l22QJBH
qJU2Zgzckk8PhVOnwR+Ew2nw2LaN0TwG1jgWoe6NVu6Ga6l15SF3Ndv71Qm3b3ezb/Xqt9Kc2lrC
pBRzZkSNZWj1c+/1AT+A3/TTfF33g9VdF1m/GLcKOU99VWiBTHdJM2SJOOZUruYrOmPT/D3NVubd
u12qW4S8GebweTbBp/dKy3DnEcVsTF8XCJL9saB3Ldlr+jBnu83upTni4T+LaMUqKDPDPhVspnAU
WU0zzVT1/BcYbTLjljqpe661xLf29Aoq8ahtyPi+7CB67gTsgixKg8nimTctRrav5358VY2h6l0f
DMKNWDOjCkns5VRK1oZfZezqLt/n7WBV32Gak5Td2LOnHU2t6B9Xt8IAP7SL1U+m0PS7Mfi01l3l
P1UD5n8PejuZaIyDatLlGqrVdwE/kdZQtMuxcu71kfbvoXbFZL6WTjEtsUkGQhBiTrn9m3rsUGJD
ZqK/ngkakfvG7h097L2l869GS3rBDoAwqZ4byk0z7DpLfm/qobeIwxu63tpjNip+ghwQB7oaXZ4c
VmMdmt3YpPP0VXN6ke18vbAd2G1qsPuoFONU7ozB7Dz8E6a82Qu4Vdkn22w1S4S0G9M2xsTYzUKr
8Pvp50S013w0SywEI9urFDhANZrKiKWUtbGbEmSkmBrlpXodh8AofviLLudoXEWAISNsBe+PUSpS
uMK59Cd5VcneiEarOzrmBC/Jbxd/Zzld+2BlVBlR1bttGteuOwZxlou0i/Ce7drHjOj2G3DAKd+Z
uA2NZKG6mbxNFrXKcNW8PIMYFgz9o7+i8w6nsho1lG1J+n0DcoUMXTWpNeJiTLq/mZYlL4Oh5Hy9
VkNSDFCV/LEqYk+Wwo4AN0dfhSkd8x5vo2Wmxg+HUfZlHnKWZfqdIQt7ORp2QY6Ou5hS/6ySZmYB
JGUxrrFb5RpuzAEi97EKDTvX3Qdm1lyPdYAO/hlnDGf6ObeD28fV6EOtDvtOtEOI717lXqmgdK2o
GvqpQm/mrpZXoPDBDDe2atllt9mazA3+A43ajm+zchGtQc/NH2ShpAi9tip+4gE3pjnad9WrWHo9
btCr0/C3dWPZYCPZza1r3LSJJobjahcus9h0qtIzlm3S+6GHf6R/ra9mbVwHeVm/BJC7xmthLF0V
ymAV12U769ohY1adfTMPrRtOGcPEeWUZX7vAzodoJqqJZrQtBhmvpDm4dzmXrnYvU1bEHLY6us87
31aOed22/ZheVV7mez+zPMnWe2K0x44bqzVVd5izxW8wXR8pdh8TN0jUJzRX5lNQ54BH1Wr3X/zR
Nn4l2DITR83NlESEOE23XTqUX6khxEMzDnYZqoYe3EGTuvsVWeH42lbVPEeg9Kt9S2qR51zTPRxl
KOd5/Ju1q/MnmWZKQjsb2vxQkdrOsdSITgcgCBzMg+5zz56XV2WMqJQg16X+3i/XlF1kidX1mCY3
GZ4KZ7Hkjd8bkgjylvu4JA2nmd07GIdj/rvAlcC2sIy1VPlqoJ8oIfOrxauJ66tccwzZcWt51UDu
LJ+ELvw+zPtkta8GfOTM9aHd/uG1qLMcBxataOxBsG4p1vdBpYYx0jHP+VW5iUMg3giNPsy6rNfu
tNbqH4wOlP5a82SbbuWQk4dZm5oDlUVV6bG1Ds5Pbe4lplaZzJxfNpGBeUSMi2ietMRpitBx4Uve
DYmQnRk7BMr8NabMeGE/aclrNapS7hbDlNnfnAfYHFXQvT/ab6USDOiGb4RAoGykoG8rQSoInQtx
qQ4mt2LcOJob0UmCNFdYbnyh7ORf9RYjejvUSQ1tWNJYAACrQ8nk3c2iqL7r/nQJ+T9/IvMCx5gZ
6h9vOHDStx9E6m7WzMtYHiRim2PpDDREjNV5WvyqfZVur8fZnNuPH/00eq+bYJ9H1iaGOnn/NIOu
Ri+rqoMy5kzEnTkkW8mnX9KqnUMNGLXQc93wREiwp1BDO0rdLGtbHObSLr6PRao63KBnX4+XVdf+
P57CCGoxuMYPD4reye9lIru21iURBx8bEo1tZaUvNTX1EjXQry6xr88+baOlQld2gWlwDDhljlZr
Q9lrNPVh9jgKU80vfrIrLWwyy/X537/W2eOR1QF2h64QX5WNHf12ieQNltPgTv1hSLglbU3PIxlM
r1j0YxVsfVijgW8hGmGktC74CUm5JyiU20g1T4HJcKSvR2Jeu81SBft5Bz7sv7/sbBKBLlgWwGtg
hfhHnrzr9KXLSFNwoBjki7fjdeK+BFMhr+ul6P98eCjKQ1h6FrA9rqYnSz5AceQNK0P1ASsiH3wZ
DkUur+qsuWRb/c5XbZghFHMcamjLn3yVNtfjINreOBh2Qj6CwXUuN9HT6MhLNln+6Rll0V0gNwdq
0ub4eap+NozZSysaAodhsQ11hEds/qj0zmtCM02zV0uYyaNI+dBdsday3P17Ts/e/9voNAngBEBH
wdjh7cIsjbSXlmD0lNfvnie4x5XkXqKdvTcKdGUgS8YgQ2ebg/9p9fEGaRyejOZBL2gGYNg5xDqu
IBeOxNNNBh4KUoIPN6xR8JJTEjFHYrNpXP3DWBn+sbba9VjYw58BWf7eHqpLU3e6RhClbG0WFiOD
Yd928lE9DmreXJXJARpMva9Xf4l1S6krEYhLLnGn88dQUFT/ay1boKGnDuNyHuALLUCv1AZOVMBI
PQ5KiQtw5/n8bRYGHPObYzBV1PbB//MrBZggB9rs+odZuN96Ydx2pVuHPB0fJ3dNLwx29knEn28n
LwcVpyL/8HYwWeG3nJirdYBZ0Exxvyhq0FoW2Y9/L/CzX8mm7YtolunjUX9WbQi+JUhcIzuqRWFS
mGV1GW2chxcxCufCKX8+FlAkZxNbCpofxKG33+T4Q+mWjV0cEeFb1x0X1z3mFdrNBHH6wvRt+/J/
Kxug4o0KzHkL1gIYeQJN5+Yy5VWgFceWGDtjN+bSdH/KNgHRWM3Ee1ANsoBP5pjk2e0o6uJJ75tx
PHx0bmlyQGZDVYTgDL7K2+9dN35ZauDRYXWNwMleDK9GDzsmzBxxKWzkfL0Qu4XvEz8mvUVe2m/H
4okG0Vyk1bFZySydO9eJvVm6+39/0ZmrD/NKAQcHmGCIjWR2MkzCn+CapVke64mHKonKnMzxUupj
FgG0+C99QDzWEciCxLZ6UvNy66N1XT8lxZLZIA/pqh/WxXc/G5PocXjIieuIe8RdMk7MJCMYXXV+
+5po2aQjxUrzII8D4RFhW3mN1+6cdl7qQzPr/Yw70tBOL/g1OuNtsJKLtLNVfSlv4v+Q17dLiZbA
1tX/T1aCydXbmTX7godI4KfHwqwoffa8/SY9O+pOKTcoamn98YtjN8P60rXrbH+dG7MyZMj/I617
2A65E7sOgtp7WUCPuUNNK+bISWZ+KyJ3VuOhFFmRHwZgInCsgIS9XZ2RAB5OMD+rX2MBsSdCAKB3
n5A7i/lYCxq3O8PLWhmNZiuSGIBJaC+92fgkrTZLne+WxNLGXc1DI3PDoNCnvwOdEzuuC7PkmZ23
vnMYJyKQozq1jAn7jaHL7ta5qORt3bQYiNVOQG3k56slomaBEYdYNm/Sey/FIHPnDMmkQlno1nLj
FEh/8BmXdOo/eZ3nl59EV1ruAxutJVcxVUkZGdOSogfwefnfiLJqtafFCaR9zZnq1Td2lqVluFrW
8oPXe6PvxOhV871BkoN/hAcA+So0FBrug4MBhfqbrzMwBpCoTUJE5SUqSvI8L/cCrXwWrzzLjF1a
bTFGovC9v+xRvnrC5ng46lnZDvu1XIogIlgp+SmKAlNMSxAIFC6+5hThtLiEicnBnPyrLjGNH1wJ
Vclil5U66KszNDH7ncz5tit6/WmqF/dFm8aleOiLxNF2MsnrH6gK9b+yN9OnJdMVhoRY9YJMa1vW
pZPPU4crTS8/S7DUIPZct33KvHV+ULU2IOR0Zu22X3pn2lekqAo8gCjvQnNc2ibyygpleeGknohK
cyyC27zwnF96CcK9o0FRGF9AaezlNm2C5CfmolkSG7Ut+yjIA7EKTIS81Y/y0eleKrfB0IDwC6Ui
XZVBGxvGNIHrIsmU4xV5MAG+6rrQmxehB0t1g8nsRL55upTj1dSicL0RiW19n5S9Fj/dVPjlAViu
0Q6OvVjF0xhw8RMro5ta2LVe8KDcdbTWaDQ0YXxGHG2+lOViZ/sCI6kqDWvKhuS737R+9gc0tvyc
SZENV3qdT86nJaWVGut2A2ujWjN+kmXFzf6pUlmXRqXmEGA1ytlYeRnpNV4oWqPRfjWL3r+rRJUP
93Wm6d/LFWbVwRS1n40RXpje8BDMymt+TUGVvdokY6Wfxrlqnyd/MYznClcGRaM/X4Cpsnl1j75q
GwT+ujcVr06QL068dIFBUCUY7t+ZlvQYLuZAzGKK+54eBrqmz7e13ZXtbe6N8gX7I11C/GDlh1a2
JO7LPJVB/1eaCbzqeSl0EaoxqV4nWzb9fdqPhrt39UHXr/w2d53ruoWPfQv1trIfszpRd5bdOFiT
uuj17+pEdDI2OtSZgEkt2J1FB2J9aNAF5y80B9iNBci0EbK8hEelxJPszkn95hPJATRGHJw1VCSs
xAhCA4/scldoOU4HBPphmwaUXR+nlKjinZmA5O48HVVrJO2qtMLe0rM2Bn8H4Ree9H/pmrPmN4B6
wtkvFJ8i6svAfMSlrHDiVZR9gVGI2ZNN4Ps9YNSUdiqypo1HCWTjf5rtgu6H6y3uSPDi0qCNGKx6
jKTZ0VuyB60bQ6cvwZia1FVW7EOKJ7TI8/PsOJlt6W8SJGwkW9ftD56fyCKSQiP3Zsilg9eRZ2Yi
UrRMfpsTKSWhwlCBljloXRY5Wbo+S2o7sbMspX9KDRqBO8uQ7T3SfmZ3zHt1JMGs/eV2cG13tiXt
B/wT6hzX/bUsomXW11/tKmjUO/grHU0Lo8Sd6AMf6InCINQWMmV2XtY0O6z71y/pkBbmjbWYiXXl
gXf/yTVVYrQz1qPDWWwlbqyJ2fsyw/Nvo4VryQiLOu/veAaV34bGJJVKmNkIhGu2jwattN/kCaw/
+2oUX82e3kCkAtFaUef1LjNn5EUZTybXAyCNB7gqdedXrmT6Lcv9KYj6Hqk+mU7mOIXaik45pnXt
i5uJ+/wPh6fVhLC6JiOs7dmg+4auc4jlqDdfnGH1A+KE1hW9TCW++J6WlLGc8aTZZYOfwX4diafH
gqykPS3s9tFuy+DHZKnajGanKW86uo0rKhjRXsvAHIx4LghGIH3EXLvQCJJJ7oJMmT+x9iLlApCA
+RSBlhphngXBEjoK0BTCLkSTq4nuQMKD0bOmnamkH0SUKCsMF9Mdm7hAQnGTkGjyq5zWEZhKZmPI
rKLuWsh3/l1IvbSPuWsMedS7NWzdmifGJydHYLCzCqSYkZSe/9szG/OzZy+6FqYsYZpwJljXsJad
gtM2jhzArdTg2waJ48QymcYu7EkYJ9eZw/t7MnieBeSs53+CfjK/JROxTLui64cv46howI6NF3wu
0sV79qqhIJx5XIvbZB0gA/rtMKgIuwFKKNHVdIU0WEzfyIEz+Z8TBu7x2hG9FrepMd8hqO6LeKA8
PWh1wMyg8OT+9T3F34jbTCXjIXW4MICwOoP7rJ79kBWiP7a22/zuUu5u2EGZWUZJxeWza31teeSX
m770XeVooZGp5tkkgakNlQeGGyqVWndZOnvzLmi7rIp1SFtDWMMdJ44KLeaXmuTFMcwmNMjb0UpL
l6ZLy8EwZk2xg0kq7tXUY0q7CiWedDvrxRXvBudocrlbiLS91gm7KXHF3i2H6rlolIcv+1LQORhN
8n3xn+s5aOYMvOxJlWW5gzCTFHHhV85z69FRDCk+rSKap8V5kp02YZWN+bi/XzW79nAULqyv2soO
4dOHRkZ+p9evxeL2WC/i7Pq7XmpfRYjyR5ofyYooxxjo4N6obil/aLx0HDaLEbBvE1/qu8XrLGZY
m5cfVqkbSSjcuk52cKRz/Yo2JnYh82zS08ulUHlI3h7XctvY5YB1jbvmkdFWzTVdhiUP1VQI3HpG
ENwIk8buCfP8heY2dPU7LM2HHGDbaf2QnCY9j7u19WXUDJ7TXa0Dc7bLVztTUWATchnNWr/8xT7e
+azwXPxa0j5+qOxg7OiVjaoPVeCudVjV48JtO+btH2Dd4Y8OfhZwZnfWa9NCLrjW9Uo3r8Q4NrdW
t0JfRz/IrbkqmzaSm7iSHnBTlc8UXs3nMq+6b05iInuzjGJ8JBG3rfagWd5z0U7GF5/wAS8cJ2DC
EGENZW5WLtqzB93gaSRAHAtwlWPhYcy6IFtQWLO2Az+1bldpe11cOiuW/PW4Vj39rJVJUqqleZE4
bjJv/dD2Oqc+Hj5JowpSAlWK/CnTex9H9rk0jcNaF1MZj5M2t2wP7r7IGl3zt7lwBMaNWqdvbqCS
F+yNg5oznZoq7FeTrGAbN8IxNDqjNa94oUyaiNzZWcpDZvm9vBq0it0IN1sOh2Z08unXgNvPckcB
bmtxZonReEmWGTNkvlYlh7bNh3XPLBXl1VymLj8o2ZLQ+wdbJd+gd4jlE4VDVn+xHU1pu8qfbRUN
gcrm2wa+XPeI9tltY1cfeaW1pl3YdUjgKYd3ONRZ7+9q3ZRlJFQn0i9zk7U007lPfrlJsCavaO0n
WjZVolW7Xtcn9D5jrnpEklwjd9D67DZOTeX5r8lmSre3GrOvdqXft/n1kLq8eSdsNda9m+Smf2vT
4Ot/OL3faTvdz81gT8pg5/5CUDcwBYa2QFaqmqEgt1r1xyRDLvHNqYjkuw/SVFuP67JM5pFQ0eWL
Yv2oz7a3Gk0a5kidmrsS8ax7DyvEfgGGMrUdk5S5IkznpBoiTRFLd8QkPOhu3K7lpYOjezUc1WRU
+c2kGYWPX+ZU+bfKIRk08sbMcfcyp8XLdV1TbqL+SLNIz4ZmPlBEeBMAZdNUscHTavrpmo5mvWLZ
tUCe4GHr33oUoJ/bGp3K1uWsuCxrg9dHZtcVjzaNpOmv5BgX6cugbblJkcbzpY7Kuu7qVwcVtRHR
YGm541JSeke8cPth2jXzqNU/lnJAkkriUhPc2LxWrXuSL7XiqllMMdOVsyvtHvMqUh1ZirbJkhe+
nga7WdZzcaw4Lsd7Yy4p/SytnfwbEsOnYI39EhL454m8uyVuyeIrQjNxaucGPo1U+6wMnPWAnMjB
kxWMqvpdmpI4bsLhhzVMnTExIqQudrmvIK1nsT/xhH0u7KZb8KVZPPc+zxtviNe5J7sRJsO6/Gna
GaZfOFcLtnhzV9liBwPS96+rcc7aXZ3q6kl1Wm1d0Y1seMn4eVfo142AingP9Gzwh66VCvaatWRi
Con5CJprt6qD+gK+9A6UxYkJFR/AxaDleooFWoj68MEpj3Kohl2VJknExv0MENod/w25vDeSh7AA
wAxJGOjZW/jBkr4+gEeWx8moxR257d9WTwJ4qOXLxwfCqgjhDGg3NqAnBD5p+7Whc0QfaZ9OUZLo
BMaDZ0QCWdUFGOm0IwgIqMOYdWA/MiJo0ttvmuecKrkq6mNQBc4dcpMgyovuFcvb+ciJYu0gefz9
99ed42Pw0ZlG+gg2/Yoz1iUFVc1DtTxieuLFg5UOnByj9eEfi7cSfUeKXvoF9Ojefliua1iBZF51
JJJAEvwy9cW1AClbYgtrggtr8HwWNyAfdd8G/mA5cbIGUwetSVrxGtuwTD/W3BonCGUM3SFdu5Rn
n3KMAgOgYPloXM+WoIStKf+B+8uaPAGnbcWH5fNQHz3OsywsFcB02Le+Oe/+/audLf6t08kew9Nq
22lnknTDdlcdhsxxSZYltBNoHH4SVJEGcHthqDN0H9wUxdgWQQD99wxwdxYIrB6ehMdlrs2/81y6
UTnULqlrRsuJ2Iwf7cZsJiEc2YDu6OFYmW+XyojLoKEPa35cRWu+mOy0VzgHzU9fG7JnQqrlhT13
vgFgCeibRTJNhQBd6NvxmqRVVgJf9jh1mhW5jec/N1VVfbidwChUsWgWaNVRvb8dxa2SeoVKUxwl
nFEqzYUM3dDqGwGFEZP5S7ZC5x9F631zX0aj5GFfcDKJczsH0OcKebSSlbBYEQzqu4+n6kd9MWhJ
Y50E131zDuBwPEHy7QaUFzpLhl8i7u6p6LjPTFqOpcovScnO1uHWkCH4FQ/B7bg6PRubJOl7g7C1
o1bWbZzbwfBiGG0Xj660XpPAv0TiP9ti23hATXwbfWgESm9/sd5d7H5Nh+zoKgqKYp2mCrPdSr/t
y0r79u/tfPZzsbeQfqLUwe2DsvZkdaSWwvpCG9bjYMtppweVFnt2aV84F98bxUDvzlWG+4Jxaogs
eANKQ6dAHHFE/NUk+fIVp5rBu9DZPzt+MaFFgQGRADMeLHdP7ktnrqQ51Y5+TCa0MlkftMehQOMa
llW+hhmgfhpOMl3/fHQON/sKrhk6W9AznJOzN8h5xxGmoI5LH6j9ln4bNU0hL5xO53O4XZPMIKx0
6DOnc8hvaA0FfDhOJ+zbuxngq9PyS+SId0ahfGICOdnhBp3eYJXk3Zn7VXe0bW2Il6H3IggFXfzv
GTv/obarg2HgXAJbn560ZdHmQHttd9TV7EWZwtJ0ym/SNL/xIddGhbIv3cxne3iTHW0tVWNLNWSZ
vN1TrrRB/2dKQS0blqdStf1VkM5qX3uJdezzerpQdpzPo0fHDzHEtuw5f0/qKURuvbHqxnjMuiCN
PLKtQ6iEw4fnkUOCuwqiAvckVe/br2LyLDwXvP6Ie0X615MWnUycW9I2GkaCnw+0SoJHo6rtSw7J
27/4TQduq2+244LCCsnRqdX+2CVDPc4FYsW1Xv7q1tjselGtN/pilIeFhig+u3nmvBo8A67+vXbO
Z3YbGg9KVjwyp//6of/T8+/rMsvWTk5HPaBsLKphOZoZqOe/Rzk7g7cPDP5LfeUuo1v2dmZFLpTZ
l+N0lMqgpYg/263V0gULuvXSjfneUHjToG+CA0V45MnSNHxSJOi5T0ezsexQn2e1W3zpRSrxLzWL
g3d+NqoBFiQXDAt02yX/M3cYd9TU+RmEa6PIvqElTBvaU642R/hMkXaTtGvyyfAG58co5rGI9LSv
L/iXnW9EWv8woiAQMb3QRN7+Cb0iq3DCTvk4CTQBe3PEUPtHoYPHeaXTL58mOjPtBf3re0vG/7+j
BpU2Kq+3Y1q9NPsBpP/o2+Ae+oDYkYAN78NbHiIK/u7IiTFdPyu0FiCNZCgYRYMdv6trRU+y6J//
vS7P7N8oumE18pLZbgIbid/bb/Ho71X4VoxH4QmE2ZXWcYolzjKt96BQ9hCWVm88YM+yGBysepGE
i+vidVd4qdbtDQBudZUUCnmCqJupD/tZiXwHV9rILhl18JecnhGE2VPCEDiEx9/Jul412drQ+scj
C3l6Eobb/SnqUV6Y9XeWNLuUwwC2IkXT6cOHKL7cFaT0YejkVO4nlnTqRrk+lzLGMduVh9Zel1+T
iS/EnjiSTo9qx08uQQLvrDDYYKAPOIdCFHZOKg8ja2evp5XCW7by97mrtzfYlqrdv3/882tzS3jG
TIinOjXiqSItJc2TeBM5H6k3yo4fVpdGNKvCDELR4uZxJxJNy+7oRufLhys4nNAsvpESmDfXqUA/
T2A+LUk+H71A9Tegi49BVqqP71OqGwpte4NVeBW9XduVZabTlPF9Rbdg7C+MctdqnLz/nsXz8xYX
WS5njsDt5XVGmJnpgqf1glKvpxiMEd54Wejh+e/sPKLnP+qUi0EXvGdoQBt9fCPvvv0omyzrOSeG
4mhUY4VjW8E7WS6mfZ0gDrzkc3Z2L/8/zs5jOW4kW8NPlBHwZotyRJGSSMp2bxByDe9dAk9/P+hu
VKiKQnBmomfRilFWJtIc8xsGg/BJIssWQUBktYJpEWB7G+q2n9RO9V9MPbk49V3riAdl4LLfQ0kS
9mtXqukXHdE8fRehkp/tcpwUKhpRZvpPBCeVJGcKo/wDz4FdPU9DWn0WmtF0uzpPo1e8nFzpTXS6
ayhU3VB1j1qXpsUupobzzzCPsbOn1pr/os+X5X7mZtlXPTJpOY04KIg9olgg/019Gku/QWrFpGut
pPEnCuQGjhg0eYpjY0k3/DZD/PltzF2m/cQJMM/8vpjC4UUrHN77GqJ3j+OniI3XGdfM+rEnywAq
ohG+Hvo5aLudoVIr9QZpD1t+MldHkYU2iMcXE++l2riK7/K+H6Mk1k1fdMpndDgNrtPhJNIK2leG
ratdNRsX3dW2ZURuUsqNfN6FRX+5j8zYdOahqy2fzuGkHls7RUg8hDUT7/Q5HN4cZoEyJ0RERBpk
qs6xvBwuNsYmmwBu+JnpIOBQ0abv8uDn/aN4FQwwCFEkRi9LvsureTkID0MXDXhm+wJ/yV1fqG1M
P03rnow0qp+VPLU2zv7VPc2AxrKM5GqcxbV2FPoNbuVEAxmii42EEdBQR5Nb2/hUN0eB4Q3Veyko
GatPNUapCxnNVXxnSIdnCebr8zSGW6yUW6OgNYBcNdAmk7Lj5eLRwYtKHdaoH+la/ZAoxezRoN8q
flxvOyjxPDj4PS/B9lp/VHPDkf0WmT5cW+0gaCPtMrWg4WnoW8/b9YTgvvwpoFLIBKa82nI2LVcO
v2b6jVwaHxIqVIJw78ZLdj0hqsG0B0gEST2vqiuL2GeodbPjG4GMs0+Km2K7ZqpJlf5CWMd4vb/D
r+fE5W9yZk0eAF6b1VYYwPeOsqkdfxFL/wpYMf6SpdOW5MrNUciodV23+WetPFn0dVtVwej4ver0
X+oh6h9VEcsv9+fy58xfRHQUBUCTciWj6Iu14urSw+JWMWAmuz6tDqhW8JC7+DihQFDvoGrp+tnW
J+d3J9X030DUQ3KKQqX7UcToKxxBM8wqsMssUI/3f9aNDwoRYBHEXCSG+efyHIx5Fjp1kOMBmKqR
9SwBjLQPuZmn8+cJZMjv+6PdWGqQp2hLcS1SIrnixbThUNWjZDQrNnecF/NooXOzvz/KrTnBgsHK
jiYTYgfLn/+VqPVRXypp0Lr+iBMvkK9E8SWMb4B8fefdH+r6JcNwg5oU9AOcvElDL4da4gXa7XxU
00jyk0MA5s3opZzjRik8EZrKbz3ePIQ3VtGgyER9CTz2QhC4HLSsslKBaxb4PVC6XaVk+U7pxy3x
0uvnBQusxfQNMAICDmuccATGqlP1IPAj6J3vyzhOfyLPjkD2gB5iTf1n4zm7sZSEk4v+t0orDZrb
5ayqUQaGiZSC34W96wkFar4SWsknhZrj3lUb7bEch2bL9vDWWqK7iPk1LhZwA1cfUDHbIQrGJPCL
jJfacUbl5GrzFunn5iiwiFGQskGZrzVnJzQTDGNqA1+fs59oyoyHqHbenELjyYwvCo8NvSyakMuP
+Gvb50pjp8Tmwh+ko+1nQxPHLLPSjSj5xuEigkIXnpIAFDBntWBRDTuQR0340tDiXaOZ+TG3ZmRL
5uLHm8/WxUirF00xEVAIA0ZyK8TMbNj+j6FicoT70skB07T4lWaBaA/3h705QXY8OqPUIyh4Xi6j
VuA2G6ksYzbEwQ+KBWq7G/umnnfWWDff3zwYlDNcWpa2O5yKVRhCFIy1HeV43yAEedbxQfPUYsr3
fauYG7WjG3uQ3iaRBbUybvs1c2+O9RlkhB34sWwCJDNq+ObSequOP+8ohW+qLDymMAXXFYXYxQar
lYbwEa8HE6gkIGytXj68edlcZoKiO+HVUs68/EadSEsrnOLwHOhttjjluoe8bPSnkobF8/2hrq9B
On/csSQQMJnZ95dD9X08ABKcJ7+X0b+GDH67if46KyXmJll6uj/W9dZjLDwdFj1YZWEVXY6l1bh7
hcM4+TD4dAAYaMajDe8gCeOO+/tDXe8GhloUsEmrkQNaNzan2Iqd1NSoJGbWuGvAOu3juXurOuaf
rpVCdQmlKwq0a1hJWJVEVtNo+LlQu31pRz+72bXAd8ly4yG+ng9VHUqiNv+hWnalWzaWgPJVchOk
OuZnjPfSc+q2cqPGcv2BeOfpwJGaUEFCxOvyA6V2EEf4oWl+0EXGsWrxj3Vnp/Aydd5ykr0xIXzX
oPPygWic2suf/3WbA+Yo7LyRuo+c2CLr4QCQlKn95ngeDuDC5GXpiCbsVQ6ZWcOAp6Vl+Viu0pPt
ne9RZr2bE2PYuFWvp0PsSxoEFxpWEPiHy+kgdzPrpZ3Yfhup/3VmGD8YqTQ2gtnrEIJBlmnAMiSU
X/epgnBEaaNqbR/lkWLw9EpA8Eit+StpsgDEikwE8gpg2N4qA7hIr2O9CnwEahVZ0Sp2GTuhpk0D
/EY2bf0Q2f2r0lfBxuyulxCcERE6RT5qCvABL5cwcDKUu6qOUKUiZ2ikDDxRK/3GHXRjFBLWRaQX
7K5Nae1yFG6mKKe8FPjGZBb7wSyLXdgCEb9//VCm4O+5TIcWUjdXOCBSKona6igpEB7qqIoDP+uk
7e5FMtjqQzuo0Q/UFbovYS2NX4VRKuKoR93C/Ua1v3YWJzN3Al5lgr7d2emgZe+0mMLRa5NVYvi0
NOvFMUiCXn+n0fEtDqmdFcELyapjHUYlULtjiFCOgFmh6P07sAKVeXTogUUwxHKKaqpWAiAPi7Qd
H+HkjNMJ+Y8ebpWbu+lhrkLb2CtdY4K/jcu+PaPVmalP5mR2VuYlZdWmB+hR/XTqke6YH6xBzYID
DpWG8dkQYvwSj01uQkdCXuulQkzLeCh0EY17uwlAviqTnmdy38vBmh+yWc1MX5cUXXZmmze0tqao
bl8nzKR1WCl1+1+Ty7Z5V5YJPUOt6cLPo0Alez8owRx+6EYdh4McYl2zn7mJZyDZoCP3dt2Ynzj3
Vfhg6UKj7I+U0y4lpjQOhQ1S+oO0teKl1Zjxu3DU9PRoIRFdP/S2MY8HN84kcitaZrj+YCAClezR
zc8mrywEojlqMqG/Yudd/3mIh+nfpOrQ0BFzn5m7IVHN7FXqNHkwFNVHeEHSssLWy8CZ4WqFtKvE
1FPnIeLlAjRixzPmjNBdhhrCDTpW+QtErMh9F0Hny+lGqEK+p3QZ2b+mWijZ97aSMnpUO5RATwbO
Vco3zZ7htnTY1YnzpFl27SlIbFD+GwMziY7jGI/ygY5vfa6pj34127JNzkVtIrgGmUrkYFYM6ezn
blT7Y1LgXbIfEfiSJ9XoweLnNa2Tc2LiNHu2S2CaexPtmHpX9rITD0aMasM+AkFUnJKMYO8sNFXy
Ahp8lidS7+l3P5m99t6WKqQfAarle6OYjUN9wLSah7lqiu5gF22IhI+WVAPaKfr8EgeB5ewA+kbx
e2Og4PBkzq3an4nJ++RkJSgI7SOQMGgFjRilmtCvJHIGU2UUCL9NQlZog9Vp+yhzmQa7KTc6dCNK
bc53TR+I0OtbPZF7aSUmlA5TdIM31y2SNZWFj+2iHdRn5zYQg/TiKtWbB70BPbVPkVVuD7wp2cRe
qZR6R9DegY8XeMcOr7Yr+bwh+Du5m2LHkY9uY036sVfm0EA1rR+7wxgN4XAqQxP+hFe4rTY8uzSE
MCcaA0UcEP6u7G8BZqftkzukzreoS5SPyLC57i4Oqqh4Cgf0FTwlQ6/U63RYULt0bthPi6ZcvnOs
QQTeHEJE2A1lpNY7QdYWUAS2ZLKLqYZMOyuDBkCwYsTSg0PuYtRIUeZDMYnko6ZW4qOG5EvyHGIm
pn5uxjmXzyr7BXFpTNins1Wn0vaKtG7zf+Datv1+AKom9saYAdutrdDpe9iTZjY1O4ndc+nFuYa/
daSPzjfTDsbyFEuj1iGd0PH+0UXYe4KbhpLVUDccjdesi7J/e7NSq9PQ6FMGUloZvgA7TtLXyQYD
98GGEzA+tBQ9mk8IIPH949Ytv9RiCNU9vCAX2Lg64kdc43LwIelwzj26SKp9b80pC96puEdGh4Rz
LH9MgzpizFZw3B8HNGPhrUL8a5/6buqBcINRLXfg+rPhtLiUWoeuNdXR45SwhHBxIvcfruEgPcE4
6xuvWwwjHyY7MLqHILLd9uhmeMvvahuj8v/obFTOrhv7UEO7cEYwUoyuikQdhcD5ye4w9H2JawuK
VzmNjfZiiTGcT304KONRT7X26xzY3fghhExTH2Klyqr9wKfEcr2e1OaQD9Us38dpGEAtbATu1Cg4
da2Cn0gvjH0/igLVPrMpjSee2gC6Sk5b8hiZYyrPWCkY1WMm2270cwS4xAe3r1LDa6LR1p7SfoTG
0uqubH1nDrTpiaDb1H8Gmim/ZFIf9Fezrl37c1o5ovgaUNNUPqpZ1Kd+1itx60WzNOdTrhXt+2SG
in20EoiwnzF6a81619WTKfZWMEwjb74M4CKzTdD8Qz3SgWSE0ky1VyAF5TASnEYsklZ9eCwqlImP
eR2k4062otPeY2wyz0dnrKpy11XhxMaa4SienKq38LvMptb6xo3VlT9m1GmFvSuVrIBdVAXFcKQr
1n2yxWRMu75yAvvcCtoFXA/hHPkccPXFmq1SOfSy6bQHt8GE+Ttcoaw5Rgk1yCNdhUzVvTEVYfQc
T2jsAmivzIxGkyHmozTJtJGbI+lHhCyc/4lM6NCtp02BSPdmw70JV6Ao6w8u/dv2DJxd/wCvpCp+
KLIJgz1sIxLbmDjiN+0r0qYudebyAUBYjd9YF4MmhlpXmL+MOKT5hv5G2ewz7mZapjDXzZZ1nvXs
N69PPbxzhSNcb2pyDCVEnqjxDkHOTjy2SQKNz53orxzMEuk7D0nSLvDo/5kURTClJMQ0xWzv3HLS
PlVm3qD91paQuebZsd+HSmsl/mTPSXKYM0Mgzp4rbXVQeDuVk+VOxDVJqWCqHfKVRh+aom7u+D85
2bNA5nY6OpKS5t6qIxfjujmqOElS7U9GMoovTYwxxrM9pariTfGsf+vCsItfEuHUHMsZYRZuM6TF
2u+1QPcr8tgjxfBxHoTtfnQRd4AtRPdQPzhZQ7MCGXn01pC8tMrTDKvzK2ZQBvQpfmTAcx/ZOp6N
ocBIfJrE4vFVZPIzOngAcLh/5yfEvwzFn6okFvsOllj7Kx7jEnPsZii+w4EKUJ8FhvVDQnD6McJP
mQ9zsoCERrvXuI9D2D/Q/bQmPcbIhf/CXzSWBw0STfJqRm5cPOVhXmsEh0OllV42wsTYL8kf3hLF
VMZfEpmkzZcC+UxosdqALINElwb686iPz/Qa8QMvJjmLj5OlwarwIt6xzyYg9PpVkvDX+5webQI1
rpnep3bUZYc+ndry3TgMYf/OFsogH6AtKk8wGnBvi+wuyVhm0by2Sm/QIU6g/ZzKtg3snQOyQNnB
zYUMQnTJL4IkXryEiC2WLwo2ytbJMaT5EwlzdlvfRkX0IYhKiWObQIbsiVLYMD8SHc/NQxVosXyf
OUlT7NDNnuxToPRq/8NGve45nxedSuySrPFUzmo8POtDl//ntE6r+o3RqV/E4Br9TzcIau1QYO8y
fXT4V7U3Nkk4fZ1yAbUf//L4VBOc+ioqDuYOVRJzJHZLuCurvurlsctnRCparaRI4tVd1eD9Uzmo
ZJ51RD0BV9TQWnagpQMeWz0o40OrCP1T6FBfPEqc2oEOzLWByQ2ijI7t5cKAwdkbTsKV7Yqy2+lO
2EX/6NHo6B+dyOyqL23HZvCRk8PNyOTfi33YLpoOHhiXIX+ymiyvEBZMcmqTbFbzJTR6W31fsuHq
T05Yaf2hDgphnApue2AY1mQeyQp1JAVSaC+PRQ4pFQ8bIx4eU6NJnSeoQkP5sPCJqt+ZVQfZoe0c
YbGfM5iSg52jY5whq9mdIN8BvcT5QWZe22tacQQ/bGsfNFGL4FDEUYBaIPKKSv9UIfGmpJ5Uwhyx
ChnG4r/MCdLumHdypjkkoEgeEwgQBlK78czpCZVF3ZAWEwpYNVdauZOJDN73VW18DOsWxpvZxLJ9
h+9tYfmhwPV3Fyoi/4riHhsua9xSOQYBlEhvgOtRnsYq6OWHLArtHG1MKnrouAxGm72YtoQX53WW
XBTfC+gKT26eNvPLZFod201IbfiaKwWqkgm8xmgXhMnsehDtUsUrSxtjroin0Fp8Q8Pv1TgGxY64
DfhwMLvRftS5hrxJ7Qi7eNysLcucpT57mVi6FPRJX8ktyZfXvfegyBMzD1yXCqQenmIXGVXZWfq7
SUd6A+2Dl7KOEKsQ+dQiNWu81eaGVgnYfWoqFFMWhtOq0BF23VBWehP4QEZyr3RE/B52CZZ5uKW/
v59E/6k9rqaKfgsNEzrMKEatxfqEk4x2LdzAb1CyTTzpyO5HCA3jYwkh1/Y6rUq/l2k0j17OG/Pq
pqHi7uZUxD/v/5AbS05NTKWGZJlLw201ZzQtlRJgoPCRmi09aaf1kY/eHdG2aY7QpXvfjXK8H+I2
2sP4fL0/+vK3r1YBdDIlGNTicKhbkxmQPa55WLPwzAmb62PXzDZMS0KarzO6ogj55NCytuoX6zFJ
Z8BELyweEApXmHxFjNLg3g18uONkfHZQH2enM94bE2IOnaJOG1WZpbZzMUfGo7IOKAnHQgXsBX/+
dzWQ9J/Tzq4qYjoTqlkZP7uMCzWRst1jWxe8I0Af/kmsbkuI6arkuYzsqHT2F4lBKuCXIydYcLUU
TKjTJGW6SyMxfYC8jpAz0m7/3P+QV+W7ZSh6FLRRaQTSkLscqqVnPBYjHUAQmdM3ePj5cWis+pgj
lHKKOtI3AGLof9wf9dbS8gVppFJ2p5mw2rwNoVLnSNpMoZp+zVz6S0kkH9W+/6mXJLOQY73UQgLj
/qg3lhXaDRVx/JwQo1yX2dpeyQSZlfBru1MPXVARB2a29AJcAP6XoeghURddtBTX7eIxgbVbmaPw
7SpwDqjQdN4EqZp6QrilHnpV1LNBk1JOdhUQG1y/q+KhJWwjE6JHn7seUK8e0H7XZ6XYOAy3RqGY
TGUcWht1oNU+EaWSFxwTvhglkX0BCWwHFmmro3BjNy5GkKDT8EVe/HEudyOKRonUHBx840Iknzu0
GV4lK6mfGwPvWDGODiUZFHy1h/s748Z+XGgqNE0ccDxcapfjqnM1A+ILk7OC+Rs80jo7J71ERcU0
EMAsuuQQSnV8TaOu3jh/13uS2vKC68HIhhLzukMIbsFqJuogZ0St5a5JI/m5J/feUTDaAnldo2E4
43SEkOoD3rlcbZezDMSEkJ1Mi7Neu9iiYmGayu+hbMP4fao0HVXXrlPNcwTO3XxQqRV/mkh42mPt
BB0qHZaOSgQbUem+3F/9G2ug2RxMdhUnE0DM5e+y9KVThaj0uVEw+6CrNYReSyuSPJew8Xh/sOst
xkUH2oGO1YJ7uDou7agr9NPT8zzqCL+0Q+N6PVomjxJCIqIruhLl76skD6aNPXZ9gjQqnRBE6dCC
2lvv7Yh0uWmwTTwXVS0WzQ7yAqKWN188jOJSstRoCMNBXab/16OlpwkSKk6SnZFGEJ/TIg4O+jT3
OC4EWxfP9aFZcHwceoPVXMD9l0O1mAdDSKYoaZaVck6KxDhVKM1wQ8w1ej8xcnwZrGxKGG++ixiY
EiGGZHSd2MmrgTOthVmeZ2ctEf0BlarRq7IpeGvf0WYUVN2AkxJ24C9+OYo9mEh1IDB0RiLC+qXn
iFo6+lx/C5y+eyvI889QEEQXwhcRrHY5lELewsFlqMBtNIIaOg2Ok/66v/GXVbkMZ7hYEQJ14Avj
QrOG3DkoSDWNM/O50sx5RkVYm/cAFygLpymQ3MopzS3K660tTzIAOAbcChfr8ud/bca2Va12GrPs
nMs5/2fss/nRTpDEefvEwHEsPUha+O46WqKhpdZlEWfnalDsI1YkpD7TxP+0RN7GkCpvH489ARqT
KhbgovVBnhqncvI4ys9xjIvhPGdfWnqdXpcOvqsm/92f3I1DBuBMYa/zKC5e05dLaPZW3yGax9Zw
9rkty1NpZB+1iDSn0rXgMDjVRFWt3rhFbnw4QNsoA9B+gg6gr16KyQ27IkUz6ZyK3PlWDVyG7Eq5
FQZeX/xLzgY3CDYMSI91hF2rbZIuKmdnPYUDO1DLP0aFnj629rxJ6F0ekdX2J0YmpnAWDIuzJlHM
M2UdZQqqc41IzuzliNZ2nmIiG0+F38alZKTN8ElpsvYZDGbzfayrQfpKEOLYwM2dtHsoINPHIkU0
zIvH0NUfpt7Vs8cmbXXtwTFngbcMUafYY0CR9wc77tJx38+0Fc68o9UiEs4RO6Yk0LbjKegozyde
o8XKe+i77kfkuF2C2CwfZJeCFZkO1BUQrUz1ugzPZdGF9o72YI5FYaxG0wEpCvJslIyRAKSaHqQP
AuSJujNh9jpgPGcCCqSimvIRInC5kQff2CEut4NCwo0KL2qul/sycFqDPZIUZ5M+zTeU/+QLdjVb
bqV/sunVV6O/T999QRyhUbEcj79uEJWd52R9V5xRodKrRzQbHPcrdiV0Z9OZUrunaIiOnmkI0qbr
onrsnrRYD/M9fPcp3pfWoP9Gk7IZT07QVDX12UlGhzms8h8CJq3p1wmQ/n+6QYm6XU8BNvTvn98b
Wxy6P+yd5RUB4LY6vzkapAG1t+IsRCq+ZezBAUyboh4mS5hvlrqAxEdaBTqFf3BHXD1ZmFlZk0q2
esaAsX/oZBIeYluvjnTExMa8rr8/1xFaweRupI2g6C4/jN2i5aNTiOOGmC39gIZvryNHlI/R8f4C
Xj9bVJao7jAYCeoVzMNO3ER1Yq6imbi421VZhi1CrOteGmDVRO2TBsb9Ea8/Gdc78TiBzZ+nchWO
lkgENulkZeeSc7ZDoank2NFIwy5c3d0f6vp2X6DZwM8AfoDdW68i4rB5ExhTflbrvNlr07uiKnaY
7VAcXMrJWJHmiwxosHG931pTd+HFKYCciEmXFfjrVGW4tYQ4geTnME4TLxqcfWxlxk6tja8D9/zG
e3ljq2jA75Eit0kgwZdfjlYsiOIidvIzoUK0z1s9ejSi7M20D4qPlrUMQZQNQWd10GbEuFT0x6oz
4jn4T2lUW4G3oJzK59z4ajcmtMhkLxB0eHlk35cT6ocQCWTRV+chl/I5tt3wIUixWLm/N258JPCP
/O3A0fC4XgOrHGS/oZfl1bmtjp06sGhFMnqGpK2ji40NcWNGvPKKveCcFpjdKmuQEaFaiczeOaQa
dKzBWxyjKZs+3p/Rdeq1UKdIuVg2Aqg1G2PUeVeDxGLdJjJcQvuUVpaawX0zS5zOpDJWuxS/onlj
JW8caIj/vIPAB2G0rHFwrV33Bbqx1bnJGuUogQV7Zi7cPaYCbwad81RBOwLNsmSXINwvt4aeKGHv
tEF5jpJx3ldm3e2TetgKZm5MiHNLwEsySRF2XX2dI+AWc6NV57kDg5SHtfMxB0B/0vvEenMWxMOr
gu4jMYcPtPZaHxDgxXukqs+IWrcHIhp3l9eJsZtUrBXvb48bmxCVe4oAiOSgHLKumS0Y6j4Zyvqs
I2logHB3hXuY9LrfqjLdGojHcZHXwpUDDZTLjyRlPCQIltdnHCATpC5GaGJCbGXit0ZxQTHzbsGA
B4p7OUqWTcbgdmjHoQSrfIjErDnoOgJp21i263sCfiAkS/CJy5205veUbY5wq9T6sxskof2gywml
51jpwvEwCRdlvXiy662w5npyBH28ILg+IGVE2nU5Oew76a5OZX9uWzc7D8QKNHrKMk43wozrnb44
s2LoQwYOtH19dBuna9pcKv0ZQez6SJG+9+CUtTvI41vV4VtTIj62bJf/gotYfspfj2KrWT2VcKsH
5BAlx0HXJForYov7cnNC1vLeQxbhoVotHGw0G/hjOJwzdczfCRukAYqzpo4TgYDbff9EXV+45HDm
Yr2EewRKPKvbaNDNpG0AE50Hqy3S/RiOrn3UW0HyYNpZH58pv2vuacry8PntI5MZwLynG8gjuWza
vxZzNixsaOpZPKS1Xli7Av3Z4mSULjiWaQLr9NR0+MDtNUsOxfH+0Ncx1VJGYcPRXEDpZa3ioBpd
5Dhx2vgITzSeXejzZzUyEdKdlfBhpkH/3Fh6swPvF2ws9/UO4uVElpCDYUCDW7NYGr1ua5mnrd+L
2jglVcvLpsVbuOfr886acnMtT9qSo6/uFSnVqgPZ2fqpEn8ckhzf2rz65kTlb8tsg4f7i3m9XWGU
LCDUxaee2tFqMDU2gDMpFqpATYz09hxOx5S8AhUPdQvn/4dsdpnrLWMtuHjqiTC2VnsmjLUiMIwI
iZ46bO19HYEJ2aMK3St7WcVGukA9wQwskJ55jxGj8kQDYug/Lv5/2H8CIVQ7z4ikHuCdKbsOAW2g
dcdYjDRIh1BfvDPHegCXldjh9/vr9OfCW/948AMUlElRqGWvzvUYasmo1lXlt1kyR2BNm1x/NnQE
FA5ZVjhV7FFuz6LdKMvMPgcwP5Nd1upDu49rmQKrTgYC77ma2uGID3UYHtKOqknmyTBXncdKaXSj
eslRnta+GhFIh5NonOSHydeZvTTi9sTphAx8n2SRqnognRLzPUAIbBxHqtnZi4bRxLAP4fYiKQbe
LcH4I8yqb/fX4dZ+Icg3+ZAKPba1i1I7FArgEiOFqQbMRZmyr0QLpmdX1dtjIHupv2HfTdRPkWr1
iKOZG+sjAGd/WIo33WgMJwyGRywxw/lwf1LX59pGvQC5NMQ4mdu6pl63rsvbFhR+yUP8DnRQvs80
O3vz7UFIt7T0EbYjX1oTr0lW2sp28F3upZLt0RoNHrQqVzdq5zc+EBRWuvaUL0lf1qJsuQBcZUZ9
7ddmlH1rVG1O9mi4pydTK8tsI/C+sXB0JJcuy9KQQF3s8hUYZrXQJzWqkTJ1vi0QSn/gld/4Otf3
IYyn5Y0hpaC3u67TgyIvTVAnjY+N0viAsO08I9PddrGvhKnxK7BEX2/Q+q4XEWFKHheiYiLjK8Id
DEmEoCuemChLok+yMUYEKoXbY+RNZDlufLIbE1xeFTQ7kAokI1ztdH2sa2LHRQkOVMngpaZVN+AG
UVA/hpMRGWDPJ1rZ9/f8rSk6tMgBeRAUXZGsNTG5dYc1jV8VVfUMcWN4zUqnfkrw79iIFa53CaQ6
3hh4L1S4uTYud0lm5BXeHnPnGxhlq16Tpw4UuaaZ0uP9OV0PhIsixGqAFahRXcGEhIrJW453K5yH
TvWknoI+DfU3c7jhbxPcUTwiCqHusXoJnDykwGwanY9dzPfQrE9qLt+PVQffplfeXqhf4mKCcCoe
hK7rS6PGLlcxI9HBJeuybz3Y6gPY4HEjcb/eDIxCk5qGPDKO1BgvvxD6TkBSlbr3x0IWj+ih2Z4T
WnKBJG7l6je+EYVS5kQczmled6lsBeMf6gSjP1ap2AHPwOR7AeO/eSfQBedCBzhBPWINnpKioPdh
UN9H7wzbFLxCPwh1njeCp6u5LO285XJC6mT5RKtlS6Ay2UMEeL3EE+B9pyxe9m3pbFxGV9cDxFQO
DTAh2hQLwfTy4xhZ7MZaP45+qtvUT3pVOeAxhoOJyOLTiBm9d3/tbo6H7gIpBR0wfR1fKwqiXjpq
MT72Y+4rFfbxUI6y+jVoUXoSagBr5v6AVwE9E8Q6bSGsLQGivbr/GpHhUODqo2/Wk3GIw+hBzvE3
OaonUtAPaqA9zbmxFV7cHpSTpbEVl8EvVxW9+VqpZotvpyjfXHve0WBsvLbCFCaK4sKzu/bDmI8b
YaS6zOUijFzmStGA7AH0EJHA5bCYpiWt1pTSb0LA+4Oq7OcBbGeba+lj0AnxiinK8EkWRQyyM2+M
V6s2jF8yMD/fX/OrzJHfQdb4/xX+Rer58ndkyVSDzbakHxaGhcBuX+cvgvZyuOsCtVgoToV4gZZL
9nF/4Fu7C3GPP8R8ioT26syosqc8pLnS7/thwonL+lEDvm1wl/S6Mvz3/mBX9xqzdIkdqTlxf5K4
Xc6Smrs19jHSjhFl+A89zhLg+oX1LQjMX28eiVwUABWMVe6dtX7sGHR4Hs4of0p8G8546UBl69XM
l4NmHe4PdX3rMBIKKbw9CCVTf7qc1IxcbFalkOddgO1f7d5Ov6dNbW7coDeWji4qJTmu6EVBeLV0
kaph7FEkio9davJcVJn9mOcieNaGNt+ID66H0sg8wdpCkaWPtq52knhmetEq0ncSezwkQTPupQbD
KIrLNzOmKd7+EbAhn+ABX2dxlKdVW8If8suhHj7aWTB8JdSLNwK668PFY8o3ojaDLiEF98svVI1K
HNdpOPnqXE87rXaSz2G8yL4NujiqfQyKGwjUxmN0axXBenKRgmWlkLsKS+DzOZM08smPQ8CPLkyk
LwOr7okynD+/dQfSEUR4cenog3daF3/CdGpaFQ6cH9MCf8g6MLMIhMv9/VFuTsghWFi01JHAWK2i
2v8R61EnH/nnTxPyfwdQbZBecQrZGOn6RIF4RCUVeBpxNjfz5feKtcy2o0mf/FQ2M85bbuDpHayw
+/O5vvn4NKDzcEclxr8C/c44yErLLWaflvfHsqv8js6nV0z1fxVahv/LYBzdBfXLtNa89iZTSyeA
mOa7vTMhdmHP9icDCDB8J7iiZ5dgT9voJNycH0/pEqv8cZ+/XMWFTWkVwzj70oHit6usRu5qBapL
7WotUK5i2pjj9QYxVJpZQMb5aOyT1WdDBN+ZJtAevhMUja+iE37sXRfTscadNgBcN4cCIwawCjVL
iv2Xcxtb/FedeTL9hcZ/InP5DyNBeeCGajYmdb0XmRRqL/bCeViaGJcjteUUBE6NjKNmi/gYF72B
dhMV1vt78cZ8FvjAUiegVYe20eUo8VQMam+UDgkurkdD3ojvRg7vCKNL8+v9oa63BYtG9gfeyKFr
ttY2SrO+NfMCdbvKMMGi9TnE8UzXw4OKaxTOlK74fH/AGyuIaMTib4wgGi3nVYTR6LOLTYNh+bNI
7HfhDIahm41xY7ffGsXh0uB2t/98r8sVNBuohZhI2b7eOQW3rFsU/yppmm3c6jeGoVi6bLpl7eir
Xg4TN05KNGo4/pTF4UH0GYbH9KLfvumWi3YRXaNiBDricpSkcDscLNPAV2PM69O8dg89IdzGprsx
F+7XxVuHAjrjrD5MWajR4onnkPpN0S8zn50PShqmG0f19ihsbo17j2djdYDqJGrUzkwdLJCn7p2d
le4+RAd74/PfOEBLCAF+hMSZMtvqtQ1l0tlwMh1fQUANObxafYcgKeamMt0Sdv3z0F3mDJTXeAYp
OygEl2tZIatIKhHmCEOoZEJh+/R/nJ3XbtzItoafiABzuCU7qKnkJMv2DeE0rGLO6en3R10cuNmC
GjqYje0BBnB1FSus8AfEL/2udoCQgNfuXe1r5kCKzn0Vb9whKXesS4DeAxYdCQKc82eBu50yf53d
L+rcBrm47xT4H3b+RSjPUZ3cOB7GdbUx/WiUP28fxcuzT+C4XppUEEhft69Q78RJj7NCxLcASWlk
lQzHSo8DozLRAo+Ga54Kl9+e8dhbL9U0jv8mZCBNVYY5gUFUGu6E5VFR7uhMXQP1rPv0/HsAsqcw
SF2BChol4/PTgs1LB31nQSqwrYYTERkdBwmv3Yfp7H0Ae5aGRtfUdxjiFc9kWeMVtbhXVpWROayU
Xld21maHA3stbawA4pDugjihr4FRMdaLO+I1yZOUXNP5vaTEUbW22H8wNtbGzVYwWm2l7qAJF4ep
K+bpP83FjvguLkDFBhZGi/0xXRELNwsvjbKbYWr+sax8BbYIM3P3795SwMLXOjDZI2//ZvKyT+BY
l5kIcUNVd4M56qGWKLBGUJrFB9HbvT3cumM235orkU4j/Xcaz1soQYNCHp0b0Zzg3Mt9pzXmaZpG
/dark/oGYGhy49rL+PXtQS8/MHrmUO9IVmiAUBY+32CYDDpJZ3vdCQfShmMvESOGiOhI54StFkp2
abm01xrX3MQXcyUHM1aOzIpYuzBKisSqjUwX9RS3vasEErHsIWiadmz3L2SEu2EolydXM2onyEe1
Tr4tXtfbexue4GM3ULdGDUrFO7QQGC2k3EciSnNuIGAuFK8quMepRKU6gGqXW09yqaLS72MCngdN
H4zGt3t4Q6e67c30YzNnpfKtUGhd0MuerH713y5xZcPYvNmNluzL39nUxw7NANHGZHRVn5c7EcGq
/Tzr+HzjkqpQj3Wydsj36uiKHltZlLgPFuypJ2Xs3OabJUWa7nEicLy9Xfeqe7SnVckDOYHmTwN9
Vx7qGMLibRoNQ8LPdGCSqYPnQPeKJh03RkN7hg6CXSKKN/0nmY59j1Fh2eKaOySZlgbge5byqMtO
Vb8rpjYqN1q1LC2Spko1fNVNMsXUj+LMU/dVG6XaczJ67vQgavKIP1g6p8gH5PE8pf+NRtSIO71F
KeY2XnpkUTMta8ZAlzYyHXLI4q9JmgjtmOZLLgI3q4EnUcmxU/VWqKVLx3RK5mRi7BQFJ2c/uZk0
Dk7qONWpH5xJfE7VMo4FRqluimcBtqgNZHKCJx/snTY+el6mcxS8Ka2DaZAwCBuqufrRSyrHuWHa
aR8YnSqrD9HSpfoqM1q0z32dKR5SFPpS3eAXFP2tlW7Jn6Hsx39tNEnEXqLgHt9XleZGVWAUEVzv
sc0g9md9iZZFS6EKaai+bGt/kL2l7iOawZhSl51hoojSqupTS5DbfQFOEmufZ2rL8hNo4W44Gdbc
IqyE2DX+432JBIxIcqffS7Ch9YchS4cfi4GG9D1v2OAFAlWgeJeombfQ0B3RusIuN2p2fYYYx761
ikQeMdrsp9sZbQIL3Ydirg58avaYoXP33RhL2di7Jp1sEaZOko4HlbV3cPtWcucHrWwv/ltPWp/s
tNHyaugtWQMHtFDz8rFupSh3izvW+U1dOW16pwpV/469vZ0+NDrezKeym2rYI63AibsXiCM/1KKG
t49cTNYFZaRonwZzdps7maA8EmSjPlgPOp+dNmCHGsOdoyf2PfpQuE7XmHi2dzG9T+2AhODgfJqh
4Yknif179ig9QC47sEF1962O5/wBBXbESnIWqjuWjhYroRgSuN6oqtja18Jt3B8pciNoKudInD0o
KjCJg6AxMh/Txp7RVNHdSFf9IjHycW+YvJ7aqcdY1Hhq+kbIL6OlzNqjFVWIkKawAPFgrRDqk4qP
J9Ks40WKFc1h8nBM9ylL1VE4OYhGBYtEK/u+VMb6WVKjigw/MvLkvkq19m4aywGB8ByP3qPTdIal
+C5Uv2+08qOphEOSeUPmI1nGlbdDX0nEn0jAYokHsEwrb2fGitMeWtxV23J1LFWYtRKn0cEAZaY+
zBm3sx9FeR+dZmrjz6DlXYkslWd9JdBG5R/A44jukBh0O4BnrFDnFLXr7SbqlfVuUpDSQgslb2aO
Y9pP2KJ4JYpszoxLmIbvLYbQroXZdlePzsnFpte7HVVR/TUE2/w2RX2s/FlTwnNPioEb6zdrTpM/
ujBl8g3eT9Tctto0/IYR5+KbjHCU549qpbqB4saDuVuseHaPA4++EsoJG6MH1Zti4yRqvu0na8Dv
4KgkhpP7hRbX4jmeLCpzeH42065BE6NGKMfozJOa4nYP1M4p8nuVB3PGC2S0FkgsnUQTVZTdGIxV
XC07p59c81EscvwNhnJ4HsauVR+G3E1dpNiQaPQLWczDf28/qa/EMKjfr6VlNi2goS34sE7Y5qJc
DFjzibqHjzXtlMUs7vEGEicDddUjGlIm/kJDcz+YNdIvLhJtb/+IFyT0eTQBncICU8/lQi1oG8mD
omvqUpjGKe1ivCOnJU7zPfEM3KlxwF945nPat3XfQv8ZczKoL4ZWO9VXLVfmD1xGRb0r5NIj8WEs
DZbwOIqnuHHXulMkYo9ddGY4Pgez6EPXbXtkJEDCtH/0lLM6ToXbH6K2HZQ9SJoJI27IW+aBHeB9
nWuj4VF3EsBc/tS3XRlUPdJthwZWg16gbEUfrfH1ycTp27fjwfmdj1q0PJq05sf3hnirHiMcRwDf
Lz6AmxBPQTRPLkMhwwLJcSNQeP4bn/Mr3OPcVSif9faUqae3v81F6sCgK0EPSDaJMO2Z85grBl63
oMIkwzbWhv2i4OFcltxc/49RQM3B0YPOTZX4fJS6motlcQwZOpkY79yGUmZqtdaVuVwEraAxyBbX
3gBQK1KF81HGAbNB0ylNAjndIgKAA4NVtJ7dWYnShgSt3om9fs336HIF11FXQCAWAjRdNynx4FGX
QKvLPNUIwZWoB+G14kO0mK6UEV6bHQxHyty0KOmArP/9H+hhalAywpPFOgEE6Yc972kvPw04HxuB
XpUz+Boj64bboTaU7ko2cBGYI6SAeiRTJO/i+G2maNWolLEbkYJZ5O8+H++aZvjlpc5/QkTXfA9f
H2sty8DwQgJk/e//TLMuZqvqaT6fGnhriChFUXuUi+rhQGGgAECl+tt79yaTQ0Bt5VbQ+t0CrhCF
my1dYXJj3lWBt/qdIz1YX7kDzVe2ycqpwDaKu3AlmJ3Pa2ykE5WF7p1KG2bvHsKXqfuFDrAssCzE
6oIZXcbm1kJtM9u5ZbvwpmczlDxMtZTbWkpd3LTSis2dyIQloc95OJLvraWehl3kNMV8a9q1ROIq
cQb3ZK0eaHagRzmCakrWuvJrx9G0DzpSlU+Iv43QftW4XQKiFaN90pDV6p48OcXRsaJF3GMqP8Tt
ySpT2SFvaDvpLgdbSsRM4ocODQ44SCM2sasGQK7yjt+TKXNYaQuk22yqlerGimSy7NHOi54rW8kG
3+u9Sb63hgfeawWKABYAAANy6XxdEyFMrOFV5EMRPZKBjT4cbH4kN6/AES6/H+NQe1jLhYBTt2ie
eNL0vtZRV9fsNjl5nZXdorhWXtsm/Nqzl3KdDWAAyp7EQajGn8/GIAWAgIDgEBKt000mXBmYRn/t
PK8vycUoSAyvdVwKbFtr4LppBDk/exFEUvFcI9K7N2XUfSwNT1y5ky+XbY07Vm4q1dwVSHo+oYk1
61BvE2FlFNmTrg/1dHAkKrxXHs/1M59PCQqqjnoROigq6K71d/xzbczm2OvlqCThQpcGv0QNssWO
sBEacduYy+w3cN1wyXKU3vazNO+u8EbXD3M+/gtlfwUgsjloE56Pb1i4fRcNJT9cAacA5Vz0jh15
4xr9k5sN197Tyw+I+zEVEpWoikrJtjwOKbQt+gIJn6iuf2pqNh4KWEL+YoFGf+/tuLpEEpLQdl/F
qDYvtx1jEUwnlyg/k5Ta8vyvVYzvhi3xN8O4pdhPfwIg2+Z9cexS6o1UFIp6krRmmAig6+Hd9DZG
eakm47JiU0jb3BR94ri1k81xGBdT9gs4QRlOVnZN4+hyw1PspxjkeOhQUwLZjJKAsyBhd+JQTTPq
1EUZeSfR2tecNF/ZAas+OdcR7SVC6s0w8dz0bTrnIlQKYX60FsM4YbY1he4g9d3bW+C1oVDiovJK
NXAFRpxv7aTL+qVoXREiLzoGKi32A0K2yQOSM9WV3faycc+Pkbsy5831IEOMesER/XOMG6NFx1GD
FTsmpTnses+sBr8pKq7czOopbgNXbrKfTaElmu1rGoqM/pR1EActMaPmu1iuyO46UAfZbb3EUjvY
SwHXvMADRj8ZYzqIK1XpV743P5fTiPo419w2twFoXHZdpSVhb1JDvNGoSxs3/dKQdr79GS4HWqMU
AA46MBteos0Xt818aZo0zsLGbUtyhDz9YHnymoHV5T22Lj8dN9IQGi/bfCBNTVw30GII+0yNHxCM
XP2S2wFhWw1mLRqmUX3l5n5tXqAJkdIAJ0uzZHP4TUxUEyxUIe32C7JcSPDKvYwS8/2XjAf2csUZ
s4lBu2/Wr0nwnjWkA7Of+nxI9e8EraC+8gxcnhX6ItBX1pBSR7hq8343Xu1opdmXoT6RXAeNOyVI
fvV6/1EFP3vNp209eeenZVVV4Y4hdHVob+nnJzN1lrmXHdxgt5zNhwo2wkKlvFdy1EIaBBc10NTZ
LzHmxQS6b6IUxX2OtsG7N+aacJEjYCe9QprOf4WjRC05AwV7p7Vj31oy5Q6NTeXLu0fhJQIdAF5q
jaLXlf/nZphKWeeRbUWnOk61e0gnnY+zQH7l+61R+L8ruvYakaSBuM6DBBxhs6KRW6l5NMIgR9ii
r48evKr5Js7VIfVRnF3GG+Eii+qXVoRX79sTXJdpM/S6cyjUkB1AZdhsHdWOHWzTHCi2TuIiEztp
1Nw1fexQ43dE4wseK80fZa8SZNNvvTL89hgycwsyNhRBSgEQ+Db5yeSOw5zneRl2eakEnT5Oga7O
8ZUu9Svryw2mrhfLC45v/RX/fEWS4xgrlaUMs1mrvqOQXBRB0bXDfrJIY9B31oI5kfb39y4tqOcV
O0hsxlWzFauYZoSmNa1oQqjmf5Nmrj5peT7t1bULHC1OcgQcNAZda7uf3x74clHRkARFyJZC44Pe
1vl0RxVDB9QzmlAaHq4/EAcf6q7Ur2za7Z29TosmHeaGaxmCnPl8lEqZFqcwqzbEya07CZfGXN9p
4yHRszGYTSM5vndWBu0yj3geBAgCPptZ9RnyZSDDi7BVKa9b3QBinnLslVldngcIuHCh1vCTmW3B
GWhUu65Q3TqM2y7qfN2iiBvUtj2VOyfTgkG9kcvcNKemV685ab28cudnceWf0wwkpQQ6tRXVqSor
6REAacKoX/T4jn/75cRZfDBXQfmdBi4bEbC2Xou7TaG3vp16c3WTdPFkh8lSdWlAYqzpPlAMfCmY
IQlQ4kHw2yuzuyQHz5777H5Zq9CxD39zEIe8R+XmQZPV/N/SzeZvov+hpIDvJuj8xtGUnBojs5xA
tRQKuQjANu2+wXY0g0quyegYTXWPdUPcqU8dNXKK61WOthJYzW7yEa0ux0BR3Sj2J6yJnWCMcsO+
naPMi+6XsbOLAzfqbAWtNc6ZzyWVtDd90lkaKvCFjrIzvO/my4Qat/fgRZjv+LLX6ex1jfzPMCZH
/C2NpVu+GoopkhtwY1VNsw4vShTTxPC5yo2mCCcFUfhdHleeeTuWkxrtjDqeopNqDhgIuHhND3e0
IoynKfJYtzKnQrFDesGgk6FkKMEqlW19A+latOHUFsM3szWqP3qtSmvXIF+dB2k7z/OtyFyw3IlF
mhsWQOneK6vIC4RfE+EpDj1AvLZvkV22XqxFNdXmzJvDNMWS12477aleOvWE10D5oW6AUPiUvK8Z
92wDDGo0q+UlY64HA0zv+VlPnZLru5+bkLA2cVmzZv6pV3ZV8zR487BcI+Jc3i1ESojEUbmlMU9c
eD5e59LZtaO6DWu0yOxjNSpWc2csuZ0Gsq7tz6JI++5KpfOVOSIsgJggj+Bq77mZYwxWCie7BXK8
xlOEbGPjKwbZWmos79VYYzmZHYhDjSsNItDm0dWjcuZBhxyfWbwPaz+svqmRUnouK6/ChcFL+8Pb
l+crC4rKsgVcB2HIFTl/vqA59NZlodYeChUgIkhRKHeBJZrC2Eex2Xo8vaV1TQPglRV9UaphPRHH
gZB2PuhMI1UXrTOEiYuNuy81NdqrXYeEUgrJ7kpGdDlD++UxYrusTsVbgRerEC5p3DSGxL3ZR9Jg
DMlhPhzhwo0f+jS5Frm8Mt6q1QTxExFX1nYTf0bphAiari/hYOp17MscIx+/V+Gs+4vIB5pGbR5d
w6terii+mPD6+IeYFFbX+YrSRVRw/hnUcLTs8iGbiuxY2LH42XBLX0n8XhuKpAztJsA4sK42z7ve
6p2JOYMeoicvf5RKOyGoTgM/bKyivxKwXI7lrOzZVaWEbiFY9/NpiVobemo0RrgYY38irNFuxYCV
0+ggNfbeg0C4QvBDwYfoCMWX86HMekZhRAobWZQsIm3o57ui0dNPi96JPTJ23bvHA0nKTbYKGKya
jZs8s5wFOuamYofYmiS+IhDayFP9UOn6J3As7ZU77EXb8jyEWGMHciKKdCuJbZNJ9NYoNAWISpgM
aO8F6AoMWZBFVaZ8ioYsmsAERa1KvTqlMD5pMTrRk2mW8VFRcdH7Kia1nA7Ufp1fby/7uqyb36Wj
rAN9gWI17arNxqUEl2p9gerA1GFLkONQc9AVJ75SLaddczkOZXmaYtQnYSJtBR5RWGh5qzrBrhWg
m8pVjPDGxgbB+NzXSUtrs+lsnDsKHMC74xwButq1UO1muhx2Xf0cHSNb9mlV9c4O8QRD/dh1LkaJ
onDHL+WSufpT6qaZsWNv1bi/qNpkHUY7c2nz0qFQAvpHdnVb9UUEpWGSRf2jG1u1us8MEcUH7qi0
3MV6537AEzjx9tFqlPRk04m+oyvM3aGjVq7i24A4+R39lRKrNgT6xtvUM+vslgClDEugXPSTCfyV
AD8q9yl3xukXyRlYmrminb9LdXc0fZqi0g7AZsSGjxkJLh7NZFh/2iyq3RuQsznYqWIZcYaIG+in
jZspy05g15n9yUwMJv6k8bD0p0EYabSjMW6YYR4BBjwsveAOV/skX/6WFX5GjzAYgRYL5BrzgwGW
ov7VZiKXx17Nc96ZiMsZbfsIc66OgrzkyYOcM5wyuN4xLu96lYyxjyBZ1t2Q1JvVLtFy89Epk757
HKVnPxtO0cwHvMZp5KeIEigHa/IQXhFgOVykCqqIHqTtRNGuMXLxERu8wrsFvYMrT92ggY2zUTyR
fy3OVypQWRVkhDrtnuTTyU9OlLYmToRjWe+jftTUuy5TI2sPvxnomUCBAmaHU+fYZDqt4aAVWYsu
OhSe2j5g44f8INA1RTsMsLV+o3GqjEFNRKve0XG3YqijHu5dRTvjlKO6yrLsFUGfbLc6g/yyxlqr
j6qe1V9n7Ha8MKcO+c0TqVmT+ye6OBq5l2l7Gwuq5mmZoB1dOTQvKc3mbALfX6usNjgJjs35lRhr
U6lrCylPIg0UZXJdlj+ltrqPW8gf/5lcFJb3Mc4fv3WRDLeG5PPWuLTYuzmm2xMYVlq6h6FXvU9m
asQJjWHC4sDMTO2r0yuUo6sIPZSTW4wcFqRquujotdr8XskHakBgCQgZUUWj4LYtIjpzt8SWVZah
IfMcsFLRPNqYUF1JEF+5YWimWitNgJoFWPHz1dLaaEjtJq7CzgQFbC+N2EdV3RyN4iqt6LWhmNCa
xK+1kW2GneWOgKo7V6E1jwXWVM70YUk17Y+n2O6VCskr97PzondFgLiW9jb3c500xBu2V4eNN5r3
aJJoh3YsnZv3vgK0JxDhQxcPMi4P7fnacY8NmAFmdWg6UXE3uWV+lMSq745c1lH4PMS7a01tXdZ/
qz2KabWzkdRhNcn5MY4bBVhlBoYQrdjd+ydkUFlaa1jcS8Zm2fK4UyxdiCasei3fu7nd7ggJr4Vi
lx+HDiYpnwHBjFrn1rPXU1AKSrWpDpepdHi16bUMkSmuxA6XAS2juC6RmIHoObCZ82VTKECaTSup
GtG4vEOxeD7OGsTJudGHW0FN9/j+teOcUvOnq8Cfm/EiC1QFELomTGx8t7IyNvaVOjRXZvXa2pkI
FRuWupJQtxu7m7OiBzWwfiGZ7Os+B+VZOdcwQJcndTUcQCOebaeSDKy/4p8tx1MCdD1PGt7m3t6p
Tu/dFJ42BP1SRlcmdFmgYigqplwLFE+5g86HMjqD6EeOfCbwWkE+iGd3SI7LqBm+uqgTIUlhYL+m
fXr7a702QyQYqU+tFH405M6H7TI7LSJbb6iLJUmAyKmKQyXerIS11zbia0PR2CJdZbiV2Hs+lNIv
Az4CuJlaioUjGiLOtId2Tj6Nu7fn9NqOX+/VNaOCBW9tLgrbE4o5jXkT4n1976BlBRhP9oho5jk3
RnQtHb5oM5Is8nSg8QtvfVUV3lx/eZcoslUZb4zT5E6TXfYYu05/o3h4BJtz4e2ynjBTIWt+HoHl
P4yixG8Th9pvUdzlhx5cQxAbEOC8Ou19K4qVKxf0i2fxeSxAuwpxyjVOBzG0BbNN7aRnSoI3YZR3
5XLwrJSY1EtVTwakiQVgdbVJooNVg2b33boRyq5pLO9JtOP8011Se/SF4jSWn4xmOe4pf9uT78Qe
F6PULcSyCiZi+622jJM/QYnvfBvfyI+yI4PdOWNiJaj+dKW48qnXPbOdl7eW/4EBUjzeejUTHkad
Cpg2rNFzClwx9vsux5Tx3RtqBVuhYoS8J3tqUxOQwlWc0irbcI70bmcUQn6qkeLBtKEpvyNzSgr9
/gG5cFzGxDGCws75UQHMu1jt5LZhjIMD8GKMJ5NqMj/quHn/1ZIouhIrXhxN7cVgCNoxdym39ubO
rskqgSTNQ2i5EN99Q6+4upcGO8rAHhzj89uzexH1PPtqjLLW/9Dme2FgbQ5oWbaRXeOUiwK31qgP
Ne3nES5BnXvgu8yi0nwxzrobSPjkzr6zayv/hfVjiUZ7NNvaiUd1cm7nzk20fS2S1P42lIi4+XNZ
52gZt3aDK1KtOdGyK7to8MJFRBjTkQrYUgdFAZK/vh3abIKr26Gbfa81ykg+E48apom96L1jleda
fyIu7sSunWOPyvoMTFj9ME1V1P4WCinjnwJTSe+pMEqSIVNFh/hOF3bafxybzvljaXHxg5L82v8C
Jo/anMzS/nvCu4mffW2knp9htRvtEztzHiYQKtlnQ5rJLygA7hdzJQV98ObFsu76pcumu2qi7Pje
2x+uDdgVGq7AqTlH6/H6532b4K+A+xm0sAYrsPe8bvAzCZYPPf5rHLDLLcZQaP4imPKis7nZ0pCm
XAyGbS3Mkyz5UhdKu6OEB8ugN5LsStR78QCspXQiRNSe4C+S/ZxPK55mzKmLTguVybT+88ZOQPHs
XPMzGofiWGiVeW1Hb68h7p8VkI703arNuxXfUMxOAV23GKHk+qj307y0cr8sbfKhFbn2XgF7bjtC
EWiEJHV06re1p0KyNeqytcJUxuoOtVDXb9RB+IY6/Xr7pIKtu5wZC4l/jcsLhwrw5upzxeR5CEIv
IRGkIn7q3eQNH211Hpc9RTE4GdE8GCJota5uPzfQbZ4XBD6HMJfwg4KRDQ7/gaoWRqW99O7awhyo
FhRuWzUPOkgtz/VbpRiWDxp8lsWPkQQpPmJuKcugmGr7rqZ+n4LGR3twt2hjYvuKo80QNpcUqkQ6
dhgExRLZBL8y42qClpLFyQHgy5zuWhalOHDFzPqnZS6Fs3O12XU/9mZdod6QdpYBXyF3gekPGcaw
HSesvePfiuwwKfY0feTOj5Zg6C24QWrdtNF3YbjiB8qEtK9isVjJIfKGUT3qCKjbP3JVegZgEK9U
PuF76Fp7BbPX+GBZC9BVrChTL6jp2OMdvOAnf1dmrv0zH/o8CsZx8lI/WSZoCRaJ9n9qR1uPe6Lo
7CMuQcW486QltZNmxEMHlGBOiCFyKADaLnHyLME5rVvBqrLSlegvJAfN9GVpTfauLdC4OuRGIiX2
17P4gjE6Zsrw27z/6nFRlvusrLKHClXRT0Qx+AHny5yJfdYrzo+B6h/0vwi5En+0BrKTvls7VFJI
93e6qDO1kz5ZpL/MaqUfWrY+1r2RIn6jixXlfg32CDfrUkrte6yMQ7nXRdbbx6TpFzfwOqmKoHSz
DDI2tiOwrSdbfSb86LzHTEf0836c+7Q8uFnSJycXfaDsoAp03rGMJ1EcfX3QWvvRErro9qZSeHg2
S1IqmJ5zAi3k7eOwRcisB48GH/8AKKNftq0RQDCvoCDaJB2Vt/CQuB0Gw4ZwVTAAWWHT6CH3mXGt
6HR5nAxcGIKhnptr2MOX/PP8AaVZTiEQ5TSKI7za5xcczDe6SlAqQ83qDfcjpurCu0kXYonA7A21
OirgP7RbtxpkSfDZYMFJBcUaENiO42TfJcU0POK87ubHzCqi/FgrKqbKqyRNs6MJZwl/0KsKSS2v
UL7nUTUbFD2H1DtUmL4OQeZ2+bPsh+GZxxnXM6dvc3M3FF46BeqgqPrHuqxq/WOXp8ZPO0bd+KDM
orCCMqvG7oZTa8h7s+L5wch+bmfV74qiB3VdanVyJba5/Gg0VVWdBgSEFP7cPDxuPqBS1GR4FZep
k/qzVaTOZ4+mY3SaIFcs2OrQ8d7JXFVSTNMbBGX8vs+t7tvbm+ciVOV5hfUN0AG8HcSOTYxVwdOL
pdl54YRjQdBR56Kja16Tc1n/lvOdQXT/wrVGTw8qzubpmzxc6cpW8cIhHfT5AHwUp8hFxeLWba30
zjALI9/HQ9Q6V0LWy2UmhSRgJaxbed5balhB839qCjW9bephoCsvD53mtJBruxODLpirt8WuVOXR
qrrnt1f2pYV7Pul1bGpmROjuCh47Pw6emNwecGF6q/bRQMVXH+rfiqumn+wkRuIhlmr7lJSKfAZP
UA03kytEFSgKWhNYF5XW3UzX9Dv0Aq8ALlyM+s4FztvuEdqcxnvRq508vP2LL/cCTYxVA2eFRgG6
3exJwM8ZBsUiu0Ult8dgvZ6OKfX5K9fV5V4gX/FotSMvC8htC3+lZmEusVLnt0urRFPowWN80qg5
yYMtVcymy703TfOHt6d2GXtRcybFB/AC9Z424/m3sKtOrUa9SG/xCnD25WTr3xyjULgH6+SraVfl
e7UwsfKh725ACFxpicYF0i21DDlCT77VkKqpfJMbGodW5Rqf7pVP9qIfsoqmr7SwTahMIiyK2R3T
28pCZG3uwfOV8XQNrHD5yahyU0GgjoA6A8Hr+ep52ezGCxiFtRo/32hVPD8OrVN9mNu+/Zhmcvhl
qd309N5PxgLSDKbuBFgQUfbzQWkEmL0exfmtm6XNUVax9uyie/XbU2ptVw6VdiU8v1xKROoQpNZW
TDB8gzVV+Cfr6Iie2p5m+i2Ir8qXC8VPwsw8eHtW699yfimcj7Ju1H9GSTWT3hAgxFtVmuLRBuOO
NDq+6C2Yr8e3h7qgpAI/xPSV/0M4jhrrtgIkxqRLF3vObse8bf6zk97jSRVdZdFfW/r0psEuPjrY
FR2q/ZKYot7bdiuVzxSWUjeICp2NVEhvwq8py4Gi57EzPFl2Vf2QnZf95Uo3kI+YaQcardk2+0Lt
6xkQG5IBD9TPRqA0g6Y0wZzVfex3rZlnQV5EsQO4jd7SrtSU1tjjsV3+VKp+aT/2w5jEv2Mc1CM/
UrL+CSO0KXmgaH/VJe/iO1BYtFYJP+ro6E5faI1oowmETIiwISTZWQLdi7Zv9H1V2cl7P/nLUC8O
h7BZ6Hmdf3J6vzl+a7EIW1s6qKyaxJ+R+JkTPx/f/uIXadE6Eo85qClaYVSHz0dKpZWYXglhosXh
yAfLK55tJ7ZuzETXdlM995BBxvHWnb3myv16cXheRqaMj8gIUYS9mWOOZr07ViznZHXuDSdMPXbg
fK+85q+NQsMAESucKdb24fn8sMyDcrrkysmN6+6hcqfhPioT573PIHOhuI4A8Poa8r/zURbwjwro
Y+WE3rR8qMupus066xoq65W5WHQIuGfWVxDA2/koUKgIj9MepR9sA5yjLOvqgw6ex755e09c3N0A
c+HE06LSaKnBcTofB+2MEUWOJA4VWx1+IL3vfsfZoMPToJ9m5/NY5u1wXKw0uvbOv3LCQNkwJoxL
/tjiS8lIV1JPpEDAa1aYmRQVNvN5Q0mg8Tx55bJ7bTl1ipLElhxmktXNNFPy2AmUadh2jjccaJXp
5c4qba6ct9fztYEobiDXhkKRyg1yPlAVpSLPooiBPMy0ET5pb2g1J0/vH4Xi8QtHZS2nbKYD3RPF
4HyMw95R/nq1nuxTPbrGRHrluqBn+X+DuJvjxP0OAw90LteFPX/PvZZCmxX1ww20Z/Gzlp0R1Jqd
ckWaZPLvnCBtMqiS0LzRAUDTffsOtpVwcmpWoWG3ZiCtQZwiYVVXNv/FHmSUVcpNRcePPta2RI5k
2DTZbaGFbYRSTFcR8TUy8sJVwe5KQnexmAwFgpvaOIjVVUHsfF9ExdLmwzhqiDGoA558iUMEbYFD
UKY8MAvH2EWaOj82dnztVnxtkrQZiNh1skmadecjJ/ZoxF7TUFckl75XckaJ6qb6Xdjj8N4YiRyR
8wXqbyVmkiacD5V3c9sts6aFjaTpWFPCvdGzInvvWV5HMRD1oc293l6bK0shTq6psWshgVh1lI3+
C3McY/f2Bnzle7HrkJG34dRSI918L9nGiPwpQg9je9D3qClUt2qUt0FvdHbrz6nufM6Aie+LuJ3e
+0yv84PUtF78Kzpts/fBGqNkY8R6CO80+1Dl4HjsNNee6OYOzyqQeBDtXhQYrX2t3L3+zWfR5zoy
RAMeN6RVoRqdf7+osTo5RosW4tYz3MeyFYeh6+R3UAcQepf6vVQxCGKwHLEdWGkpwEo2lyVtck1b
wUrAsRztY67U/+PsPJbjRpY1/ESIgDdbtCHZLYqiLKUNYiTNgfdAwTz9/Yqby0YjGsGZMzGz0InJ
rkKZrMzf9Ht1rhPodqLd0j29OpiJBZOCQr58cV8JXdZdSOplACENQarukzyNjmVkbTXdXp8ByymU
YjMWK0c6jC+G1KKPRxZi6ic7KM8jmXNWKQ9GpHxQ1fBbrlgHVTj/1ob5CSPGf7QG3zgq7b1lUAot
dGcX2dbGalobN9e6bJXDkbnKZJEAghJTJPpprLtiZ3dBekajaYsOsHLISMgBoFLIsTxoF0mRUiVR
P1fYIcdJnn/BrCI9hUlsHeZm3roa1hapZE5J3gGnzBJEoaJfXCcOodQ6an6rM4ZrRjTb34IoSB7S
AO282yfBSjz5sMXPjfOTI2exHbNAUc3ZTc1Tm/f5U9bRqPUoO++wlgiOql077z9EQcbTZURnxKbw
tjivtaTRQvhM+gm6/gzl19D3sWq++9UBIpcKC1U3xBZkO+1yqzd2P8dF7hgn11Fa2llagu8WzXAe
8lvIhpUVCCLJINPjb7nfL0NVuhG0eQKgOmqL+vPghOF95Q7lxjq/knniMIH+BXmeMxOu9rK8PIh6
MLNQNU7h3Hl3cCqCXTcUwdOUT1I4yKy7hjePESGLPopjKvrgMOiAL9+/WjBUk6wwiR9fljJnqFgz
6kHGKRtB7Pnw4AP8oS118OfBg45qIshzO+La9NIGBe8FtQEex2J6x8lotJK+0gmtn2lvJa6+K6pu
Pt6OcvVOYHZ5DFObIwbN0MWqFE5T4U8WmifLGv7a2KnXk/U4xt0z1/0XN56eb4d71YZenKM82yGD
SrIPgKxFKuHkuW5MYWWd6pIexR1VBhE/5JozD/vOGuNon80JACMHg7UHI05D9W5A1w6Zybmpij/Y
POb2g+L2zXMVCsv8ko9Z7O4DlAuVHaI6hnuHN6jz1OF9h7+TG49ADAs700+domb6L5HBAPfRIOrj
x3aKUw+ineF9tRCKqnZVlJE5tdB9u4dg1tX0bopaq0YQULj5PWApgRLMXMTixcDVBNAzulsK53ww
I1KJStJLNWSIo4662rl7o1HMzJ+FWVYnKjKWu9cbYAh+otAa9E0n0imsjE7wnS/f/dHybAz3aZ1L
za8goSRPYksJZah6Lzhm2ThkqFOm+RfXCfS/U1hOw07ouFDvR1DJxhFpHeXFruy+frLUKtQfyyhH
oD108KbucXf7HiHJiQ5jpPauT6PWyO7BqKg/K2x0NN/ucjPyJ85JcYw1Jf2LdZRIsawf9T8iAFyz
E5nTeBxcAy23PPfSX4hbaqCG9DxX9/Bueuf9ix+4Pm0lanIs0CvUlKGBZ87pYXeC/mdRORSvBnve
316NK1uM84LuPKwJXEWWyWBZUNXyBhZ/qOiWr07QlRRz2mpGrEXhpibzghTCw2RxJIs6CKi7aeap
aftob4gRmc5AbAHa1qK8kjpldsmNtkhQBm4Wz1UCxmKp4uuspsNLLtLwcHvGXhtUy/2LmAEPAVJJ
6+q8GOusagCWmyeIFvTUJxBoyiMSSroBLDHkToPoIuh22xGp7NzTutgnENz+wppsjb2WoN36zan0
/q9qYjO49evk6bH8dbIPCWSRgtgVQCCaylQ1AsU82TQkfxRWo32eEsVxkGO0DEisSav60Fq031Mz
pEe6NxPaaWnx/kcu2vgSoSCLSUjhXl6MnZ2Ty9DhPOlNrn0cgir6NQfs/dufYiU1AwJGGVOjyOPh
pnQZZXZNRYknEkCOnT9TEoR3gr2PvqrYEiBaWVro8KBtCDUam69lVSKDzYTmd6CfohHXvNgq3F0u
JTRvj2ctistOZJ84fMMlKlBYVlpw4OqnuNfio5JDAR1KjqvbUVbuO/dNlCUax3Zku7dBYjpH5R09
0dz+UvQuTpxDPJ+1uq2+ZqLcenSuDg1LX5Rm8AOkNHH5qfowRb0XQyjgtG7vK6jt3teFY21M4MqC
AJACpkdmDBQ9FgsiVKLO1MvROCWBpeMc7L2o6mTs4xITs9uTuPKIpsVAQQCrDvj5ywUBNSex8aGE
Stcim6PUmT0duslN26PAtPjJrpUvRTQ356QJzB+3Q69MJaEZHSueNbJcJYbLYzYLLdB6PKAPGUf4
AYzcFjX4tTG4OEhgPloQPKRuCxXhyy9WK4gql15mnrKw+RRY2v9QM1X8rOmPrmL99uJ4nyg/nFr5
yGH4ZUZHaoedybOb0rUnydq3boO0bD98jtvpuWvsGQHprf2/NhNckJg70GfE4E+//ImGGVqOPjET
YE8gpE+zewwTSDS35/u16rKcCSnaQZkJJiqjuAxDzqhRlujNUxCZdriLzLKmaS1m8ynGITE90ssJ
+w+5PRTZoz6nno6wx5QZR1OvZo1kKHW2Hm5rA+f5RNdBevXhyn35i8IKtUuAgsYJnWEHW/EILfDE
3Wp+rkaRPQeqiJDCliS/kUpUx/hM0Ihjdyx1YR5jUTf/YTnT2gAITWeDd688rt70BeN5mKIgY52R
4YlDrdrFnY2ix8Z+vT4ZaEDRlOa+AJZJYf4yCk8oyLdlZZ7MXg2PwgXx7sVad0S//f3TJkPRSqUU
CkJvCQecwEZlRltyA6uhFfvk4cOLE6VbxYK1ESHlhGQOShYePMjLEQmBFbpicNahhpTEvpNQkQlT
yyN/DcqNN8taLKl7RCmLzILaz2WsErZmY9qsN+Ab4Qe0utudObjKaWpKb2O3Xd9O5Inkb9I31qRM
vthsfQ9Ua1Qs61QOiG6giFk+FWZX3Emhw9/Ihw1+LTp1Yw2+Vh4utzhRpcrKq0YPxP3LAcZ5V4CO
US1SR15mTzg/5P8msVdU9r6MKqQnah4OEe8zvXrWXWHOhyBr2pfBLRqBtqcuGl8FLv0caCP04zEd
MHEfQPRlD0i624XPI6qvjlZV9p8CLyr/SZqx1na9aWbzLgWfO/vQD8PnpizjZyuytG8UUZvG19sk
+Fr1EDp9HTl25W7jZJOTuRw24Dm+KyrNSPcsh12ndWwhRH/qpjzwgXUb9w3nPvLenChmp/EgS+zP
LfbA91kAhhugInjIMY7zD7Clyv3tn3N93vArpPEMlxvQpWU6p0B4tPsCkRUYPuEeUqqzw9zL3d2O
srbAyBkhQiGngzWEXOtvzhu9ByaaNrp9MmNl/IntRbsDDpnfB20cn+a5s3G0q7xft4OuDA0+Ht1b
MNBoziw7FQJ5UcPqY4d0Ifypgf18bkRhv9wOsnJlc1hLuhJwDpLUpZyj1QrTnVsRnIowtJqfqqPo
uh94YI5wVXDAgs2jsCmEhbGr33Flm+GpyWA5+3RCs7bd1Rh2xr4XDkH4Fe2M8pNb1nr64CRBNvgB
UkjJKY7nIjwlfZE5fmMi/LKxJFdOGq4ASVOjrovk8iLrGMeh4K/QObXFUO4nSH9+19XlAY+DLdPO
lVBMl+RXyHbcVUtgnos5ZRc6ZNuZfawDD0Mh1LHu0qrvNm6flc9vkDtI079Xe8vF+VmLTIB/mxgV
iL2DHTf2XVQ6WynbWhQqSrI+x3hICy5XdqcKTw8RRD8ps+XteI8XoEbnYOOAXolC5YrbkgcRvarX
YuXb/ZO3WdVFsXmSjapjZ8cj1OlReafsHOAUUzp0omBLp4hG5uVYJkSE4iQ2zRP67pCZR6+/r8px
C/d3ncXDfqOvJz8L1+iS5DeZKcVdNi5l9pxCqpp+M6PpHkGneZ9H8T4O7EM0K/+7vU3lobo4dAHg
0KfBlAag3Ksz1psJrBwbDJGXWieHk53tqUTPmJVoLy66l3dRGPHZbgdc+WLkByiwUnRE7WqJEBAi
T9o4EcoJiAwWhkiG7ePWzjd27nUUVNa8V0UfzwB3Jc/dN8MSQZhAyJydk+Em9RH98vxkjBTO3jsW
UwNYCphWlk45Iy6jNFbrdCTX3imkePoclKN+jBEufH8UmvQkTijmkYroiyiiEaM+BdT74DUF33u9
af+xU5qj7x4LJGO+jHTuo6awiBIngVO0MLJOwAHC57F3xmOGic23/xAFLRCuHRJg/n05Y0NjTUh0
JMGpa/vqfnbBkkc8VN/d2qGKDo2UwjEPMlL5yyhkBDiEOVFwmhED9sfZmHl+F1vY0uutA8YAbBKG
XRwPQFovo6Dc3nl173gnG2ZWfFKHxvhUhaHxOElzUridnvfl3bMHqkE+8Kky8Q5e3EdFasKfoRJ7
KlLNfQjUVOzt2tha1ddXEfQhWmMYmsBtVpflMngBvYizPDhFc6mQMk7JUUw4rg16skUtXNmmZFk8
gajPgUVeHt+Msy5dMw1OAZyev7Qb449VWbsb6g2rUWgSA4hjZV9RcL3AK+fBwctGV+sOuGNU36u4
+3y9/XFWp41amaxb0+JedvoSN4IKWhEF+hKSV3oYHa14zh6xB9rqfq+FAkAAcV9uJY6Fy5UXoReD
JUwX8Enqdoezl7srAgc+fZdtQRXW5o5jgYfjaxFwWVqyunboKpXmWoFQyUf0HuPjrMfh/v1zR8+L
Ujk7iX8uulBprXXRoJArRoFT3Yelx90T2bBThqLfaDOvDYizAYACqRa8RvkKeXszYMAA9H4KTmnW
pns9jK2jk4n3KgDzXUBoc13z36IotqwwqiE8PDc26ElGc/o9LcZvRZTrGyn22gEE+k3ePkwbr5XF
UBQzjzN8GE51ZSh39OnSj1oZ4eMg1PyLo87F/e2vtDZ1FF64wVjf9Avln7+ZOlTksqpFeP7U2Un5
RTiR8cgxsQXNXovioK3PRYf1J93myyh2aGjYuvGBKGeMhxmY9sk0Z+/z7bGsbSEHJijNcqCfALYu
oyDcQF+yHQIcHrV4HyJr8IgknnJfwzY+3g61OiBEAGTT+LVhfRnKbEpNyzxC1aSY/5RlM51jcE1b
87Y6ojdhFodCAzchybuZQ6Hs9Ed0Kp+U0ovuKgX9gNsDWlt3bCDZCCQvYY1fDgg9yslpWwxfcTH6
JgxEbUNlHPymFN3Bxp3Avx1ubWAgINlENAVhAi8WxITET27lJrc5dnlf2z6tf5QBphh7dLSmjaHJ
SbpMhyV3Fh1KXhOwHZZw4C4FWTE3IjzPjtUcJiqaf1qrD37nyViYcoQ8TEfh1O+1VeW8gOyO/itH
OnCUJaIPT28LmT1hn5y8Lw4Fh9cnCKfGn9szubISqaITC3Vy0NW2/LBvNrCldHmmhYZ9iqIZMgwF
iUOMRvDGHK5GkSBnU9prUnu8jDLUTUBlhrFodgb8XajDY4hu6gbQcy0K72TAZuC3KW0uFqEzhpUr
cdqnYE4EXNdRPdiN071/74KZBqHIGQFhXF+sPWuqanSubPuk6vl4diPE94Mo2nJYWBsLXSJgligi
8r/FjMVzEsadVjunfDaFXw5ucOisbutFfr2PIIPyjmDDMmH42Fx+Fy+yFRsXA/tU6jMkvKL0HunP
uocsQkr2vQuN/z64ctBBZKqAhC5DmXmVZYpawYV1RmOPu61Bc9csN57lawNCm0IiwGHVQBa6jNJW
upV5BlGgVrt+BOV05wnooiUKBRtr+vpcYCgyqZNmwDwoFi8KZVQGXUee8jT17g/0mk8iqv+GTv+Y
T+ykfGo3SnSrQwPfyxaicM8sXg5N6dARmUeGFhWqvpOK6V/cWrc+ZEbn7G9/q61QcnG+ORRwBO2L
NJUbSVGnr6M+oLaB6t0dYn7xxqiuLw4WN4JTCJcAuOOheRlKq+s5z1MHXczYerac5q8Rti9h67Y+
YKK/t4d1vadkLBAe9MooQS5nMEc3w2tk7S5WvNoHUdQc+nbeOrdXJo8+kcwiQOOQvC6WYN+PnuKZ
o3Mqwy6ad3WsWDsxoK23p4rpbuyqtWCcyWQJZJTStuly+lQtcxOcu5xTGGLfqgBu8rNs/oM8gfHu
Y48+spR7YQY5X5f+1zh2ec0Q6e5poiS9UzNHHBt61xubauUTgRKWM0cBik21OCWaGtdBpHLcE6h9
bzc5EzXPpvz33euAhhSXEe8lnhbLZIXLfogznVqA1nSK35Vdfp+VurIxlFd9qsvEgVcfPVDZ1qOK
u0z4B+QqlAFGyglpgLk5FQPenqiOtl8HmFG2X+uTjYkvaggflZSdtU/nbIx2lWUWAmP42tbZdDn/
Fy1DzeHFHOZK3zVo1CD4PnS6c2IFVs+a18/zPyHnbvAnU7pJ6Xw1NpQy8CHsRfFLVDZai976jD39
7VmUS+vW8Bb3oJmP0q3H5QlNLo7OomjLA8434mGY7Pk5zQOEbnBoDtQ4fWrbOPt9O/zKysfjhEKy
rIyCSV6cURi3BL1ptdD0vTLboSSSHKNSHc5hZv95fyTZeJPcU6Aby5eowGMV9V4ebqoJNRLVZeVA
1dqhMhqF/u1QK8ufRIzGorRxIfVbLP/ATTpTjQvlpIR5eAjcrLpjDra08NamDoS8zrJk/sDWXR4a
QaPPSlXEysmoEFN1+yrdaXX40+xUa//+8XBXUW1F+hsoyOIsFEaeZ/mEyy3VVncvhji1QAwh/7kx
b2sj4sPAMSPJkPpelyOiI4PjcRmFZ8cpsXLO2+K744blPbafW8LRK2gLlhw9SR67JMyU/i9jGbUy
U5NtlJMmxkfO3s+NUX6bKh0GbTYlvu1Eqm8XxWel6O5MoXzD+WarNrL+GySxHPYwJpXLwhIZR90g
HMQXzOz2f1bQ1T97RLr3LjodxyywPR/d1uAuzRtnP7h68+xiybFLOME33v+vPc/FKUCzUnJWKDbI
a/VyNpzOSlRcIurzLCwppjI7hvctpaEXHadRTcx/VFSzflfmpMwPXRt64lSR4cA31JJCCfYkhVg6
wSPX6x3KQJnytY0nxTwITOyn/Qx1BK2pIFC+QYvxuifoynX8ZbB7pd/bnVl0h7RWy3qXdbnTWr4z
OXUPALjBpAa4gf4RW2LOUjWImwNuVV72MpjV+C1pjCbZdS5cVR+55KDeG0GMIIDNM9Y4KqP62piy
nflB7ZtR+YpcOXUAv1bqZv4AizbKv8Z5VYhP1TCHzwWuMtZJwx4o2k154X2NkmzUdoGO18zZGDyv
+p5Nk1rsgDIpg48AtFflfsujM/2GbbRe3AlyhnLPwyXq9zyUqm4XlJEHDlUbh/6IhXyhPBqDk2V3
btXC+psc6aoxWqj5+Jai8yow8eV2kGMpDFR36J0495AputBFWYeUKlG13DvSOuwQEmq0MeDXjdqY
FCjp5HRLMxVR4k/OhMfFs96URfFdwWna+FwjSzb9Sc0kzA6Zpjfa0wjxyfETkPSVtp8S1FsPQDzw
ncW72xnvWiuHkLi3q9Ayz7bh5dmjG3txhdI1WjMntDEzzdvY+itHJtoYFPZJTCjuLzOgsEB5JQ+0
4CS57OfCBLpt5OGWb8LrOl6sc7Cm0LOo4EHj9hYnTDNPKHa1FX7diCSf9czsviWRNuziQEK8QUuI
h04o2nM8zd7TXKn913Au00/vPk6JT3cJ6A4YkKVZWTUadS0SL0AyyrV2GmXxQ6LXw3+YUan4T9EB
URkASZdb2tRqW5s9blY7idwvYR5IcZ+63GjIrBzZEoIkNSt4RfGGuoxi6MXgJXhkn/MggFjglfoX
2d1+jLRQ3YIirawRUBv0SOg5O8DFFhde0WGaPgeYyAcqRzS2tOJr3aXNlkfeteo8axCUDm8L2Om8
ZhbXXeJ06eQinH6KxfxYWvYOWaXET4roA6fjQzt694nq7nnxfBilia0RPrToePttHz5ldoaJjHHf
adPdqOXHIs9/oZB8TNL6kOaQIEKl3E3quLfaqfRjw7y7vbRWXrPANSXrCVADM7T46RqCKNh7m+EZ
uOYLJgyGTxVZ2Rtt85gb/Lu0388KZMPKRj1VPGrHS/xmDrMLEYkmPBtW1Plmrk0PZFpioyCwdlUS
QF7UUpwZ5c/LdebVsT0GYxGeVVTD/CBP7qIMTTAbrKBlf7QDMfh8lN9NW+D9ZX8a+neLXcuDicMO
CVubEuKSg5VVoZEjTBme4Zhof2Mt7TW/boBy3f6Aa2tcdueAMFNig6F3OU7q45jGzXxAxI3MPc6U
ml/CBdxI+lejsI142KA7c9UqmYQyaGgZh+dsMEPqUiW0E1+f4i3i2vVypILDX2hJSOrfEmpVojpi
C9WMz2ot7OxA/aWoD/mcCtSZ9N5JPmWDF302ClvNNubx+lxCm1fjW0GBlcLD8s/f1D4AlGYQ48v0
jIDjAylCeqdSRCR3TT/f/mDXlQ/JopYQIuC51/WcJM061QXYdY65/cWuUrUm983aiT852jh1fiGg
GW3s8rWYIKXZ6GBySZcXi2QO1BbL7rA4V3zG5ynTmnjXm13Z+nXWW0/ypfl8e5TXC4YvaLNc6Bqz
25c4GcwEDeDFRczNrPU/kXFVH1KtwHLldpjrr0a5gPc8cdhl9pIjR26ndSK2i3MO1+8wzMLm2Yzr
T6lW7y+EwHSEYwy0mRcNq+BygRRJamgTjnPn2guC8mFCDG68G7o03797SEAuUOOikIks6XJICX7O
gBZ0Lq1wUnzDquJDqWU9mDN9C7Zw/ZFoQ4FhArNPaRG958WQelfR5kZrzgKO3G+qLt6dCyJjSw7h
qmJA2QhUFycHkidSqvgyTDXVHVjVaThrypz3e8foXOOxjvQBZUQrLH9C3IuSx7nOc3HXD00QPVED
bKrD7Xm9GqzEb5I7UfpB3R5U1eWvSKx+TmeYCecsiTUNrhyKvj6JkPpu/J4EVxOCHW7Ldvni5nGE
4iGNNbVnNa2GfT8m0xdkrOpzNOvKj9tjutrXIJKl8g5tInRDQGlcjsnEKVTvM0OczdwOfzSZJ0If
HFKi7nurp3akm1if3A65Mo1AJ5CSBAmLTNMypwosxLGKWhfnRkdUKoZ16adqNb5XcAJJdoToaE55
9M35CJcDC9wZzG1jSlMXq6zu1WzOP8cWmuIb79iVCUT6XaoG0DeXdMPLODXOxpo6G8PZNFp6IIro
zLuoyRDHSjq3m3ZZtEU5lJ/k4kHByPhYUpCT2cd//DLiUOWV0vQyYu31/2ZaW9wLoY3oa4bBXhha
9LPgHYd32YQj8e1Pd3VYytA8fZHppRfH35eha6fU0MWOh7MV1Mq9ifn5d5zq0zurqbfIiOuhOPk5
kznHls8mdXY6e4rEcO4Du4G/q5bISc7onCJ7P28V6laWJOpQQK9ITYDHLTEwYYyHc1q3mCSVtvGP
XnTmuSfh379/9iCD4K0lUV6AHi5njxKLTRlDGc7wpBOMcSO94D1tDk71oVQUkb28PxyXJ8UeKdaE
YsBluEwfq2g0AwqbiNPtR6erj1UwvAxzt6V7tbYHPAZEEFTr0dm7jATjOMzjJB3P6jzOv0GDVf+I
cNKG+y4qEQTGnKnQNlbiakhAjKxDqVuz9FqktS6GwsKTJaRMf58ZamP7hZdYv7pqyjO/LkPS8/8w
nxhnyLYnHgfLlmemxWpiO8l4tguR/7a1aTpSi6n8YQjbrRvg+sKjFAl9mcc0tVZaGpczShSnJqUa
z53eJ7tE4Yz2laaI7nveu89j4YiPWVc0OzcxyruyqrZa1WtnjHS582hpSNmexempWTOWx5Rbz+FQ
i8MshXvxV04fmum32dO89FuXZi/gQrTwb8/ydb1EMmv5pAgjyCrpcugVyukOGq/DeazrsTvhRB7V
u9JAgWJXiDD4X6jitO6bYVN8CttWPKNx6yPwh6jw7R+ycgDxtuQ3kNkAsfTkFL1J56c6GOZW2AOX
cFIda4zM9oYS/xGoad3fjrQy2TL9xD0L+WCOh8UVEkc6NBgnHs9NlE8PSmwaP6O6LY95M2ofcb3t
4e4o+oFcbwslvnLuoYVHLZjYdNaX517pJapBFXbkJVHhZW10ybFPg2bDWHNtJtFxg4dATUhSWC9n
smlEXnHpj+e66qpDoZXFU+f0w4GcbksybmX10Gq08dBg5XA9Lju1SlKHiHOHwCsaZNU/61mL5id4
t+RxzFNs1doAy1KEtCf4i8ZYjOlOMaBIHbOQzu7GCrr+rpy+kkxPUQcg/vK3VAleW24UspLV5nfh
9d97135oh/EHdheJT3HZD8z+2+21dP1FL2PKP3+zapOizT0qcOKsCDZoBS4RMYg63lix11+UtzWV
Dvq64Luv2FVuG8ZoycvL2cmd71XdGr/MNKljP3CD8d/bI1qNBWIU1RsKcaguX44Ia0HyGnRizn1q
DjvVHMYDlWtlN0Te+094yZqhs2XQEuKWXpx6RuxkRagzrAylvvspTrJ7W82L44ilx8baWPlOdFZl
gQKrHAoviz1BXj+NeYRwpxZH6bGlznjKcLDawDXJublMFRkQWiz0VzhYrrjp7jS1Roa09LlzYC5k
BdTQ6KlS1dQfy6hEwm5TS2t9XNxdbEIsS5cGbbZSd7raMYXdwM0UIyDxoRR1sgHCXl0TUtWXb8X+
Wp7NLAQ9L5CVOTc9elVCCUc4/hXAZaN4N8UEBT7WOZLq5Nu05xZrIgxU3DupDZy7vunRdAcaVtMp
Ptxe5NfpDNUHUHtw6Jg2XhKXizzneVYVpTaca1OAnbFwFR/qdNdOPMfynhfSfwhHvRktSsnXWXJN
tGIwehta9zkeEveRDt/wCd8m539C1ZR7yktbWvFrqwJ9Ne440lD+uUhFMVRFYiwV4zmoae/7FeIv
+Ee4KMa/e1z896HQ0Dbm8F/mDsbUAOGqlOlsVEh4f3BbCIv7zK2HlmjDHKNmpaXlw+2gK4OTzyKg
kBilQF2Xi/XNkUuDmuJKKtQzhXAwxkH9EiPicLwdZGXFkxe56JlRCOFGWaTYddBOVC8b9WxWWvKQ
2ZH9rPP8ejBrF0Pg27Guk0/oVJKlLKt9PPcWZ9Mcz3Qgw0aALMYEY7QTIuCTMh9KiG37rIH27XfW
0O+SWIl/To0lNn7A2mDf/oDFbsBwT0OzvhfnFuuyo4N9rW8IZfykaOX4Hz7e21CLj1eKHAxU2okz
WScdby8yfCNN1Y0BrWQCEgZMNu0hDQmP8XKJzJPrDJjDiHPquuOuYsX4Qxiytdsp2xWR9g+eI57f
dvbGqllbmm/jLiaS9v4cNMMgzpqV0GY06vRRSTah/Cu3jASEAG5gfSIKvJhDQ+HWNyMKOqYCAY8k
N9oHthbAXyrDfxUV4e++qbeMM9emlPvzdYVSLFsWUyOkvSbhUrjy8i57mbK+OJuJ6D4ldNOPXPLt
Lrbb8BPNu3cjRSX+BRKyTsOL3syS5ai6ogyajOEqVIsfwlC8uKJq7mP6oRtJwrXfnwzFE8zjPsVt
Y8kKG3CELMyYekti5uOdHuPQ7GtNhsJu7rlYX8zaThRGex4ys0VuuvCOpht5d0lIecEY2+6ghZ57
ANylknZ3zjGYmy0g8GsWu8gxpH4klyNVdG6vxclUTQnkGpyuzwrZve9iffhYmZQa3LTee50RYnER
W3v0o6pjVvJgH7C2O7mzqaO91imH2U6rr7fPr7XjA+ohVQFqcsCg5dJ5cyBrbW5pTa+Kc1JZ+JK7
SfRNn1GDmptN6f/VpU9fhFiQXt2llNmU45pXaQzemSlhHuMxz0tQDmHW+K7VGY+qjSvqLhmjLRXW
tZ3NFcfbjZ6+ZCBdjhHOeGI6U8rrdLDb+oAxYoTzDkaI5kZXazUQhRZZIAaytCxa2UqrzrqbozDv
IgiR4O7gN1TKNo7hlfyH975UHuOtTZKwWEQdHNt48szhXMbYhPqjOZPRtV0Z+5yb0sSgUdstWtXa
MmEHy8/GLF5pbFkNEBtXFv2mQfO+CVVMbLN4+qCRGG2cw6vDQ/KbFyltO1rXl18rKXKt6DMcxguv
UD8ayYBIS67buY9vmPqoj9FWC2j1qwHslaxYacsir/g3W6AStqJlZSKLF3Mc3IlpzlJf4G+1pSG7
NjJwqjSpIZMavPIvA8EZQwJ76HjjglzRfSvVyMV7YxpfkJ40q2OptNVGOWE1JHkJiT9vtStOVzZP
Y6XEPJ28SIvumqEvvsa16p5F5BmfW/pBGztgNZ4kUoAVpUC8NBFpRJOW0cgLIG/MvVon07HK1fAB
wzV7Z7rDl9uH13o0CKwADiQ6afHc1SsLo+QIOCou9N6zkenzt7pVWmg89nQ/t7O6EW9tpdAokY8o
gFCUuy4/YDgXmh27Hh9QdLXmV0NBjWJKtnwL18NwbVLZg6e/tHko+gIx/5gOXtN26edUa8cnFDbH
//KpwOlwhABBAkJ/OZgpssVcDbRGNKULfymRnRxs14l/ZsNQvgxputU8Xh2VhKfy0gWLvQT4akFj
DoJz5NwOU5oclaBrx107qO3324ti7aiSh4d8x6MxvOy7pHrpDVEW4UAe6O7BLtLqiDBth9uobm3k
HKvr7/9DLd+7UaZbM0Zt3GhGH+/o9lR+qPUf1MB8qLtNReO1+5P549XEQ57FsTg+Zi/Qm6pm9SEt
Z98PRdUfvNaLHgQqGQcsWcHk4clgHW5P59oYeUPRryYme3pxeepFD3MkYY+5oZUdhrYL9+3Q6B/m
CFyFj5BkcbwdcO1FxQ6TglY0/hExuVyXlVUGipj5fkB49HynFGx+vxRa9qMLMGMd4P0csnRSniU3
sfErpXD/vf0LVodMqY6KDIJnIFQuf0HkWspYZTQvXDUaAl/kOEbvnIESwAAu1fHLJgjVjWleW7XS
JI3Sr4y79ONRCkvpIZmM534I9WkXpKn9TIKUfCwzrsmNdbu2FaH5ggbzcGDhProcYBrk3hiodCxU
kWlfG/aIslMVB4vZ2xO5GoeWMhJLkp+xvA1oS1KQtxuK2ZkGoLWIykMfiWbjIFt73UDepL9LSg32
YXELJE1k1JUgihNO4pOLp+ixr6eRdKhO5r3WGeXDMBfkl7kdbDTOV74a9EQ0XHRAdojEyD9/mzqk
qjOTxNONAAjB5vCsnWXmoT8r7ZbL5WooumkksFS9IJNehlKaMDMcujxnpiH84Rj5lPuZkjuHpNC7
u9vfbS2WVKniDndp4i0TFQsPZ9oAMTlegC8djuIDZp9Kps7RSddEs1UUWjnYQEPCBrfoXku82+XQ
wsGdAEbBzg7MRsN4iwzqN8mCpvu9avZ/rciz5zvbzRxzozS6sj7Z3iBWuY7gAS+bDqoqKlcL2eho
Bqf3NTp7j2FRZg+3Z3M1CsUhrlodMO5SRoamUqPMHYsEbEX+kHZ6uJuKeEu/fOWbSU4ukB/4MzrK
4peTWDj5XBRNP57LxrJ/THrRPrZgEH4obUHA2yNaOSB5MlILpenIUb2kI6RmGzaK7bHsewdF8rgz
rZ0XWOh8D3HSYNRYW9r7NznxpCQYlV/6nYs14npjPJsGzw769G3gx0itzh90I6uxxQY28lPw9sFI
N6+iHOe2qNvS7lqbXsngRtVGCvBr8iO/2eka9JpaaSYUBLIq/zyU6IPuo7qvop3ddmO9ca6s7Ahq
6K8wYUrqCFosotGCcCcw/+e08QSCjhGGZjunnObyoKX6VD9UZVI9OXGlhRu378pilS8hTmzq+Eg2
L5KMnJqcabuTCsfHyPed6iRPTmtb74Wlo9PKXucKei0ELG/YJBkimvOWCl6xqc65anZHK5KKg6pw
N0JdQ5OlxRO+4whbgHGiTHs5l8JsGyOdO+0cWxT4/DmiQgqOJNw1NlikD6g0TOMhHxLc4ikAIQVf
BIUiaYJd5Cf4GG+pKqzNMAerzOuxhYF+efl7kmmyIypS6rlBCtDvE1UcdKXL9re36HUUtLckgxk0
F65gS6R501gj9tO9eh7Q0vvYK7jSaQ4q/bejXB8EYHdJ0WRxjzfE8jt6UQ3unArtefJAFoyelv+p
y2n8VdlK91Gldfv3dryVUcFZlfUHJM2xPpd//mYXlnUEVNPIzfM0ldP/0N6dpv3kGdFWYn+dUnDt
UV2h/AyL/grSEbc6php6UZzjMjYehd2HH/6PtPPYcdxo2/YREWAOW1JSB6p7esbjCd4Q48RQzJk8
+v+q/jYWJYjo9ze8MDC2S1Ws8IQ72KWSPOU4137O8sg6ZomlPxitVX/4/AGc1KV0Fl9NgjsuZzgO
jtaUZtmGRRZlR8da6cAjwuJ9/ehCSnwmOuYEmzjNbPE5wrAWGLBpFw52k52AjE4vq+HspWJyK1+W
OyF04kkkCS7AjrbsE81uW0+dhia0FLs/FLmT4ytt/QYQy6T6UR4dFNb8rik/8xn+uj/BG+AGxpYC
/YQUNMTVTa5utZk51IvahK4ygfNOJFGkcJ32AMt08MuqH05GXjkH6vDewcq16quB9tbHvya4VOJD
+hk8ylvEqDFRCFprpeNRXlNMtVN1EIG9dtme0dv1QZTRkwzZyK2pfm8ORuqAHusKpaevpjvfoZj1
ywFrO9cLZliBwyGL9WZ9u7/E108iGTbxEzV3agiU3S+3ai3MWTGbGjoYzZI3sFaV86vF370+zAWt
3517/Ho09ILgIJMiEazBzrocja5QWXArvHcuqgejX/W3gasaNZVyt05/YyxZF0F8VmXbkgNejmU1
sWfGqahCd8qSR9vOpG9rkT8qq67tvPTXNxrINeg56KORcSI9fDlUynU2scJVWKlNd7Dquf+6Dnn3
5f6nut4ejIK0L9wASa3zNttD1RtsZ+FwhsLR2kNZ2co5ttwxdNdU+VK0nbaDpbgxHmkzFwsvDxaH
Wz8RkazRMuhpHRptbyL0nxr54isj7pcBIAGRBbEFs/P04UkyGPkD8CEZKG5OPOTxpjCEXfM4OAje
9uvw3AOvOEb10J1FbUc7+//6071LxzBHur+SrHD56XKRDJSK6aphvPYjM3rlFC/NfLw/qeuXiFaY
FBkDNW0jOLfZH3aJLkhvgEpRs04LEhQGvtRorTyU8fLT0RIc5GundI90nL/dH/j6DBA5kNGS6VHH
vbKEKWNTjxBfAYZQlOP66pEY/Z412jJ+AitrfPgUcEHz6sEJkhjO7YGbnSmtoJxTs2tiERpLmgQN
pfKdtPb6g/2feBZngUNgbIWR80aA0nKTNSynOZ4PUHLcLEDQfPY+vBMhy4JwAFEP8IbE8nJnpNEk
8EIa9DCb5+JcuMkYdE7SvImqnw4jb+VOPnb9rUA7gKenqYw8CdXBy/EUK85sLIiMsLAV3fP1zCjr
YI7axns0K9P+/NGdgdcCxwxIDMUIJFEuR7NaQNgZ5zp02k4PViQBTrE1J699rio7C3njFScUIlQG
68mhvlLMbqdez70l6cNyjPJHN9MhUYmk/6vX4aujUpiOh6p3FAy1y/iTGOq0hGpiLMbx/pRv7BwQ
xqgQSyKlhuro5ZQVL0sU/mQA+SCqQ9/nQnmx0cFqd66U6w+J1BXoUgIyKTWzzTJTPcrKxhJjiNqQ
SRNKp40ICl55SvpJ23kTrucEfopiAbUk6DPkY5dzAlKhFQNK0aGxxt5BV+vpKAhP/Psrd53Johwn
OaH0MiQxbbNZMF7K9BEb2rCZK+WPKXHn5VNPOfBBdFP8O5C3TEFk2Vr27Drkr78MPeGoUQ+BWkim
ADfucnaG3WhOW9VzuE6N9tDVw/QAOxif+UqITwpaih8+ggi7cXHBXgfnydt3OV7viLYjxOMGS5YC
OYasP5VdZx5SeDQ7oe3Vh0O4B1Q9BAJOBYnt5p0bS0zMYfEYLCky4qM2OaduTMVHt7wchfwDHhlh
F4/45YQSq7BbMEtGSJ70r+Y2rq+P9YdfNwaRmEGJIuXq2pZuqac0qHWmNkTXKml+rwunLeIgc5Ii
fdCWyv6nGCpvfo1FL8pHURu5uxOo3FhLJP2AAVMakCns5uZsqqwVYy7U0KNneOpVxQ0MPdF26oxX
m1FKpEuXPyoeBjnX5ovFHA1ohp4ajrSHXlJzhgunKV33YrZNelzsKZ4+uh2ZCmhWolcK7/RHN4c7
jcYaBw1TC3FvSH7i4eN+LlThvhaVLv64f8JvLCE5svyEbBj7SnKut0gE6sjVwqHFnjFaepCfEHV2
3u4bS4i3F00suHAYiW01blKziIgRHCsUnT1/TVJVC+aqUg44AhZHZzLy0/1ZXd3ENGLI+wkTbIJy
kvHL7R/1yeJNS2eFiHLb3lEYtUbVza1B/WurM2ZP94e7XkSebwAdFIVIFSluXA7nqQ2ywplmhR4R
Ay6KrV67Pmyl5uf/MA73IT1fUJgoXFyOo6YzqpowrsJBy8ZPRdoSRdZVt/OMXX8sCm1ADmhUkmtw
fVyOEjUwXes6t0MO3lOrFv1Bseqw0VzlkGXNj/tTuvGleGFsgmPeZUmDuRxMjdwmdavRkvbV6cHw
lBxfS71Etr/ZYxrdGAoXFsqy3L88LVs0Wxz1rjfaixPmCoCivwrDKfG/qFUUp9OBstROoHVjGWkE
AvWhckJbcAvbG8bEERby8KFNPfuZ5pfT+prX5w92rAJP71tlr1VxY4IsIlEdNwZ/b1Oa2iOCsu3a
De1qmE69kg2nKMfNbBrbDyOKSOe59GWTCSV/4J6Xn623c6tWl4mh0h6PDxTajPGIpg02nFWVqzv3
/K2JAbuTsBTK14x7ORrSEOW4DLYX6hEKOoPS/JY6af7Y6frOQb4xEBOTknQ8mXD/N3FAqrWxnY1j
FBZQFMI5dUfr2Ldd+83sY2XPTu/mYCAd+QuAJajHy1nBLcuLBL9C1Cjs2vTTyB3+ULocNAf47T8/
fMzA0MkqBY8YSeFmYlMSqwnheBRmujUf5qquHlsHiKzS2of7I12FjKQwlMwMSaWTbmubnQGYv6md
RotCu62yH5T1rTO669qxbObl0GX9+lDHXvJ4f1C5VBfxohxUahUivE+ZZNukW8vcxm6XQQvF0E/C
oX+bZu6efvz1ieb+kF4iqsRGgYvdfLCU22kcLV6xtfijmtbvwKkRUK1ax1/S5q/7U7reHQzmyvo8
lWyIBJs9n8Vuowwpt3CsNdFRa6zyiYJw/WisWbIDM7tePTmURIeAfKSuLOf9n7q8NXr9sEyKBc06
XdVjxL+cQRmTAff9Od0aCLQ9Oo8snmw5XA5Ux2bSRkPuwCA3l8c8saxHLpg9E5PrHUgflUKZrMyR
tWzv+Zbm1Dy7hSMrEbmPDSYi/PWfs64+Wb33Bmns+/1ZvXsHXu4+eB6QgYEFAlOFTXU5rUJp7DRt
JidMtfF1yNpDVi8o2EN8G8+eOpxSs0OfiPJ0tXqvTjnFQeMYe0QXuR+ufgRx6ruhCpf/5oRDEePK
gqYa2mje4d6RN3mgU518LNoEOcwKIeaDSOrFj5xx+HJ/BW7sVTDiMl6Qpl9kUJcLkAnFtPqocuRe
bX0wMMojtHrU3FqxZ3d2ayg+qlSNkNieqzNYtQlOuKsTZqDhn11d2JTQaAGWU6Tt3GQ3disn6p3V
COLt6s7M6tLBNIYVrVrR/l3A9/m3dZoPyz8SznGb8OIAl2LxNmtHctTbFWZeoZgT8VY5U/LaZoOy
E4xcz4UxsDQkMODkoZt5+YXyqF5zSyzZGWlfA7YVM1IDM6mmPdnFGwMRcMt7ko0I5HhzxEH/NuPU
mtkZSI2KJISSHxAA1P2Pbjgq0xBOGQQ8HTYol9NJlYUoPLaycz938xFNhTUYRlN7oKPR/g9DyTQC
kD3A0SsOhJFUC0p2lTgnuaOJ59l2ojGgqbAaj2UTFXuk8Os3hisEM1oiAslX26p0DgXitbzK4oyy
RWX7a2fUgdJaxmvc5SD2CsKgD1/KckQpskSswSWmXq4lTgWJEM0kzixzi828txwzEqidF/r63F6O
simqRkKHHqP14gwCwkPX104PsCV7v27SfGdCe0NtruNKaao2xT/krFp1f3bXVv9kNEP3tjjL8NHK
Nw0LDLLxk7UktGvr31k6NUmYwVBzjGJZnE2O34HH3bmIbu4JnhUZbLPhtyBOhSJrVvWqOI+ZqvhY
Wj7MvYM4iP0ytH0dfPxoIaNBNvveWt7eFFjcWVlXG+I8EWMHXjEuxyga0mc3m/Y+1M152RJIQeBx
DYqr5mouuLLEOTXW1zzPDtDUn4dEs4J2jPZoyNfvI0VvWXzQYZ1KCMLlNh/GpXBKyofnarWS707X
rYav42Si+ZnWTYY/llJNw5vHYT6subMrfHhrVyJkI+fKbQ+0+XL8WoUwYBS5OLeNYrDv7b4NBDi5
Phip8uwcgRu3sGyjEZWg4QEhWv75fyK6HseNvM040z0Kqq8E3NUDxfXo4f5WuTkKUGa61rg3g3u9
HMVOXHsecDs7p9PsYdBtpo9zP+5VGW8sHOrIRPaQLhwqwpuny1hUndqKxgVcoeyVRs6KyHTkonTn
7LLQbo0lESMSw0BlU91skqQyizzOl/w8NounH7Wijv90oqhb/WX0qjkY6op3s3Rs+GcN8rv/lrCR
tEArHJUuPZKgL5Virf8Obem9VpnrKT5vu2p+OF4Hyo3YGVcBtw59qst1XwdVG5Q8EmdBiesXoObm
OE3K8Of9r3vjdIJzov5I5RPs5La4ms1Kk6L6KM6LYv8ujPTRBc95WPE8jIW+95FvbSVqQDR/wQaA
R9osfJMkxVq1ZX5OdLc6NUMlZSMWwB47r/nNceRmJVaVTM5NdmqzUTXhNvm5UaL8kCCn7CdOah7u
L92tbYSek1w2MA8Afi8/UJNMddoPdX5Oa+N1NhUFp5929ccl/nhGRVIPxkG2zkGdbdlkleW1yjSa
+VlZxXQoPGc5LUUyn+7P59aqSZ9yqdsio4TNfPKyTnrqn/m59LriUCz5iDirYf76H0bheeFylN2R
7UHnBTUSdEPyM0DJ6jS5oj2aA7if/69RtmppFH/VWo+V/AzDOw2msSNK7Zc9fY1bKyabutIzRqXx
L//8PxewEzPFpGaUHonYoBqFzk2A7vb9udzYZ6S3gAv4m9bVtgk4WaViDpVYnpcibrF9w/lgfFGF
UXxd5tjY03e+OZq8dGR7SgWRsplTkqamjUrrczfBd/bd0rSDSBPGoUtN9efHZ2ZLIAgFTVK9rT5J
YuVRRhdkedYbt38ANSxyX2c9f2p5Mu48Y/J3X2bOso9KPgL6WhZANndPrU5LOdbW+pxkQL2BFPSi
P4/upNZHYUepeRRK3qiBi9/rXlByvU2kz4rtSQQKnZHttbfma2WCYtefTZzSv1sTGoiZBePh/mJe
jwLLCRlV9ooHKHhbrBXt3LKemGzosb2e9GipnlRtrD8K8QJ0LGMBhHyltMc2Fla0sl1jc8DIEc2L
twrL9adBqbUTKul77/T1F5O5shSwe08Dt8ytGD/FZXakg19eOIFR28WfutKYnwYzdg/aomh/2aPx
YZAe88PGj04jDR7qS5toR4dsvcyC+dHHTFffHrzhoC98vmBMQdA74zgmO+f75jxhf1JKZaLUNy9P
nFtHEHalF7iRTqofz04CIRPzhhbDzBM13cXPbPvrhzcLsQX6t6jpGOZVU7cYIktvJ+wo0tmezsrU
D594iD9sQ0YZHyocYEdZZgdpczkzj76cUxQqoyQK+G071R+NSG0e7s/l/Zq4PNqoq+EZwAMp6RVb
/ILnpqUaKwio553ZTb+JxMhLRLurtvtaAKFLn2Q7b/KLtOpHP4LeOEzBmpmovlmNiiw5kXkRBZ22
yP+so9P86qVgb0M1aZzJN7yyzY+mkfetD67fs1AdTIshANgv9p6t68uXmbARZKsbVvX2CV4RoqpM
h5l0jYFxG8YF5r/4KONj2om12lVpv3FlyEwJELpUVEK/dPN9oqH0EqtMwtWabfU4IGrWPHpq3LgP
dtRp2nmcUM4OR80cvG8o55XxE7+woAKzplT3UcYtSzDJltIExoIBb+Fb0bLGCCQq01d9cAYlcBcj
Kl/SodX7115EUxa0nTqrf6R2UURPttlUE9ICiPx/m/rKGz/cUpKCf+RHFC41WuybS99a2rVRO1WE
oi7Io/slPZVenL92lNGO93fhdSDNowlRiYI3SGoCm8u1xOcESZeszcMeyytYX2t+bFtXBUPA7omq
9cPWNaD2IWaA/qOeA3Fvc7bc2hNqpK95OEZtWxxWK8rdQ491xRddzyx1J556F0i8PGOwPRGNByCN
JzEy8pfTi2g40qFguAITjL7016Exhh8uID3nMAgK3aWPtrXnQLgxkQDzu6yz4mCyVLd+w7IdlEOm
Dekvo7URr6VT39knkcWacU7mBvUY7DK88puXZvp8qGNH/wcf2qiAUm2VcO5jQ0mOdk+t9vdcJxk7
KcYKL2NOSO1frXL0/qHe1GS+zu/xwnVY1O4hR8F53PnGV+cFXQV6XhKayEML7/VyESCZltlSlVk4
zr3pL46SHYSX7yEFrwF1IL3Yr0i3STYv/dfLYbq6X4VhQnlr8Uc5Lq2GcLJVWqesjQp/jBPdx+wG
P6TSQoCH7uJDt6zpDhzmeqpQe/GDfofCUGLY/Iakq0rCW6D5iDHoT9oUdb9pSdL9dv/QXN13lNWQ
mJIIRfIb6MSXMx08ZB0Qq2iRBY3qw+IudZAVkf5gqcle5+TGhGBm8rKDVJTOrJvspqqMDusLuw3r
XP/VW8JEwgWPmPvzkf+Ti1PCfMg6KUXDxEYUa5OziyKp3Xhd25CjIMxjvXJED5GZWsZBabrJelKp
HNjHiVLH37T4xOJ3naHsvSLy22x/BdomDA8/jZlubj0EtbrGsZHbLpqqerXSMXuYs2J6wJbRArQ7
OPFDObv5P2Ky1R2g0dUtSJYqdfmgGgBqohFx+UEXaqhmizFbGCXD91GYw6do6L5ZjWs8q1mS79xK
8rxtJgpWgJ4cAplSIm2zSdEzjUwlTftQqVr7MVINaOd1VqGpn1ZF1AXLVI7ky6277t2H1/OExin7
7GjpgSHeSkShnWdhYYQAStGi0Pk0OYLpNrqWnMZmrPPnNqqaZuf2uf6sjCnbIUTEEge3PSwFzm59
Fs1ht45ELXk5KepL2eJxlR46tXG7lzHql+pTXSfiW1V163K6v7uvTytxAhk7cRuiWBTPLj+uVOzQ
ptmWOkSa9V3knvpkqiu0K9ztdh7u69OKlDpXLdrLRKm0eS+H4mbU6zhCDijX0+mrOWTLpwXo0E4y
c2NFZbEDUCiUXyhrmwnRw1JaNecWtRdhKQEiX2rvKw4slmNZjUsbYh3lRJ9bksTRV6m0Fju37PU2
IvACScwOhgiIsM3lNIdBM7u8grEKl1SRhRBhd0EV20X6AoEIkc4W0tAeB+P6M8okg9QGUVm0KrZB
podyIHjbbg1jMVaHeJg831OBBcL3+PbRDcPtQxEc1hNWQFfO9fE6D6iwaFBIU8t+RBSiOxqNFj9o
9WzuZL/XVwFembTu2KCcSLLty5UE52aWYmm00MmtCJ2uQe8gsyz6F0LD9IuhjeXrpGjJzpG8sZSc
Q6RVoeCDqdiivyw0kJa1BzTqTZ37iPhHtPhz2rSfkwr9xPuLeb1ZQSuxnNKulatue+U4UgQtbyw9
XAsK6fhEaAlpfoIG8amR7uJBnIhh+GRrxfQzniptr4N4Y65kJpIj/3/QxM2RdCJdQN5V49CUFl/m
QiceD6H5qcQQcudcAu7lc13e7O91Bmk2SWZMjHH5ObWxX8o1nosQCtJYfqqUMRv8uLOSVfPtHgW2
57gd1+wQa1rXPXFdqk6gd4mp/J6XaRZ/bQYoqKEJeuDr2CFIWAeTvapomU1mmXWH3o3W9Oh4Uqs2
9bIx/2ZHNn3XMfe7kgQ1YRd9I61sAxnsBuscm44/mIo4oY9RPAsed/ck5qb7DRSEEggbqeBijP9w
zWT0RYrwA9beTq4h4Y4ihG+OzRBUuZX3fifaogqKyXYOnb383QireqGV6Yg3zUw1A9OpMXste2d+
9KzcfOp6K8oOUa2eHMVbuyM2eRks87XvPCB4yOH6dhtRrVVrQ8safnzrvrV5PbZB4TXxlPgGCFw3
6BTPebYw74Sy0y/nwtCnJRiGRfm37Ufi9Bhy8i/pTR4Fc6p5r6Xbn9IJVBJS8I3vDlr+W9sb5Hfu
Oq5G4PCg+vHaJA8GMpNDQD7r2j7yZr/KSDP8XkeQN7In6+gSMs7+WpfqAhwN540lMlYQTlZ9SJ2Y
Y+KiZORHkT0HE64gQ9BX9slYcrQjzVI9uDyjSgAJDqh5meFT+9fAf/DLXBqMOrt2EaY/eLooAyNL
kuwo2qEbnl10rKYAAcW69kexes5jrveQyu0isvqHNF6L9mAI5EiOuHbE2iNVpuiHqc5Je+DjDJzg
chhmfmqyroWfdChCBJ2pKv3ToMXlclKXYu12bq+rswXEEk4QJVBUByHCbh6idbDmGrNHmAmdm9B6
Anfwm551melPjtp9vX+RXL2tvKeQrMDImqjZcJdcni0vqTV9MgczVKhaHq1s+J6XxZ4S+1UkDDUG
gh81ZNowaBNtYtDYXjKVb+JyH6foNhqUZuJgNdeOKa25+1ld3CoKXHNs+da1Iso3pazVZCdAvHpf
5a/AbJUfAETsisdfuZWh0Lx0w9l06XDHKj0/r+1erDrDrdzDZfL+0l5/RwJcVCM13JCorF1ZmUxD
j4TsgHab1qEQ6sRz+ldSRl59oNDefL4/2PV3BOQsqwD0m6XgzOZCVpu+URMqOOGolyJwoJcd5rLa
w1NfjQLcXSq8SocW8M1bciO1ZCuOuTDCrspwvDSbuEsA80elt/OtrtYOEQQyQbi8DiOSJ1xuS6PK
xygqKitUMOOyg9wU8bdxNNp/emtOd8DvN8YCz8xDJqFYKE/IP/9P42axqjEZU9fAsqdr1gBBtM5+
WrJc1w44ee5qsbx/iovnDIgUpQ60/YhmCRc2p0GZZN2oGCgpxvU4UFIcvchXRTFMn7wowfJ0yQrv
CxCTNH3UG52at7W6xfhsFdbYH1o8K+yXKiZme16xhkx3Vv4qduLX0e/DaEBmrSzM5Wq4bSxaHn54
FBSDjzg1JS9tq84g+5SKgs/s1C9FC1trJ1m+Opwy72cDSzwSCJutVtpM7yzGwcsOlzlxHorWy6cf
8dzkzsNQR2N1JJdfP9pTh1JB3kZBENjV9WZuRBp12RBX3LOjiE7CdDAV61Z32rkHrmI1cDV0UtlZ
aFNAXNqs6GCWiTtG2RIWpRYdU7j3fjaNf3u18L46xoKYQRWZn+Ny2usVXp9WqdtK6Zi9zS94Ly39
Z2MbmRDwdGslHHvTDrt+yp4Brn649kilBtosaGKEhUDobaKzwUrdVosykPr4vbCPrf6bMzTR6+rt
WvFc700MHLHMhhQg2TdbJKhXDF1fOo1HIijyL8PguA9J2bunxp26g9Or0T+22NOluN6Y7+4WfDh6
aVIz7PI8DH2f1gsdIgDMifFKtpRjjjZpTn5wu0VZHhKlLbyP7hiqqzTFwXrI5J6dczlmSbOiNK3J
Cy1Nq7/36+w8GmlbBMBv8Ga24zx/bEQu/qzLXtsJPm7sGYamDSR15hER3GzWopkoxI6mF0Yi0o94
QxtHT8zG/zIKHTWqfawoxOvLCULISju1s7ywoHDtT0pk+h26NDvLeH2xY6fHa0WvSVbF3U0vbVbH
XqDC7IWzHlUBglPuoa2n9mxX1Mg/+PzyxRiA9ITqKP+42SVOPXvjagPp7YpM+5PaYv1SlkXy7/1R
rm4SRkGplasZVCroZBln/edAO0lV9asn9z818PWXg5PHJ2PtyulXviRuFygO8e/JRFcEzUNFK37d
H/7W3uCe5RjISIqr5XL4pa4GtRpij4cySoOuwKxEXYd55wG6ChaZJFcK3A7GgIYsf8V/Jpkv9Tqh
U+KGOfoY5sFOnA7snFiTwR9y1cv8FFesP426b1Z6lTAdQQmIaQ9lc+NXgEoxCd2ouqPEsTmCxOCQ
FUmzwm4YXeuoD3P5aVDXRfUTc/LORjcknp9n+roeUAhP9O9mkWBF/OEFl9K8NEspCeGtuemzaErF
7TB0XugtaXk0owhlMa/sd0a5ccNxtRFlUfSCkratUyuRM9V663IY3bH08TD/WUVa6mtG9VNbnI8/
9PTggL9zZco24zZQXdJIzxbUROHIjeordI74EZBu/2q0mKk5ZrRH1LxxCchSP7GqbD5DbrzcTrWI
E8puWRSOGN8hRQA5KZtSz3dae90p4L2v1GVkByiYwBhmCJ6TwFsvx4pnFVUR3DrP3eyu3UHwZkq5
G/xQ/ViUxufZEVF+shG2/XeskCP4ZHuJm/pKh1ZqnujjGCQGuv6HUZvq8XtViq75pq6CSDtBIbfw
y9pdnIMae7H1qWZ5509ahVP9w2o68y/COqt4KMZyyA4j4h/qeSh6tzqIJaJFN+MpPhwGG9OJx2Js
0LE2pg5TCH3kLPtj0/avU6/EZqA5a6b5whvi7M0cSgdcjNXa6UNNO2MONJgY/WEEM+ke8iIyzOPU
zeVfuYOG/8Mat8bIITXHKvAUzfox4jJd+pPXm81BhYkC8k6psuZxMey18hvPjgeU5OXlrIl1Xp6n
0kGW16mJzHb2+PXNSfYJgEnmR5KisKmtjq06AEWHWuXG6nlyRj2wu9ygyKOhvJ6hN/MmgTkvNLH3
DN1vxCzvxEnuTbILoA+Xe4JgF5BozemCcr0c0d6YSlqTqngZhnQ4CtdY37RIuPFOPH3jrgbHQNMF
2oysmW22vZgQx5ySXgnV1kvbbyqOJmzCSVeKnSj6emWBbHFxkNdbsiG8WVmof1OitWN8Ttyo+VI0
Y5QerKlf8se+jVyR+Do9y963SrdxPo8uZMGdUuiNmZL2QkNCVpz21paKheukMzpNDPtwGLJv1aKa
R6Ma7Z0q5K1RYGxK6XJ5mWz5TrOw8VvlKIfTYsbHNJnTwDS7DzdV0N4gd6ceQ+xFF2ITsXheQ8LS
QWrsxracfN3J10d0duY4UJpyz07uemfyhDMfRE6hkIG5u9yZODCaU1MV8bmL5+E8YtN0GGf2ZF4Y
yRMFqOoH7lp7jrLX6whXDE1K2ubESVeyAO06e3k1uvFZI58MvL6NCcyaD6NxJf8aGUUqW1LTZ4v5
FXQY2jGx43PaxtqTWbjd7x69DT/RJ8qu9x/pG8tIREYzGYI5xYqtcCOF5xikkRGfTbEGld3/hTYK
/ixV/2RTxTq4ys6Bu37QmBtNG8CfUrpkq9GXurmWRJFIzt7kqrEf52ke0CU0v3kNYfT9uV2HBjxl
dI2lNRMVi+2uj0WlrA32t2erd2ihrPMPFKX+jmx19GFh7TkjvcNJL99PKl9YqwGjJi+ntXG5I2cH
WaS6jZRwchstCwaZNoe2NcYqj0WqqD8jMXJzovGdiCAGroRkNKCy6mFEEkr1uyTXzAdNWFZ/7Om5
/ESemMZEP+kVKk5V7yqBbS5V/ff9RbrxQaSIE7+XrhP57+aqtVFbd4yusRGVR1meDvvfGeCp51TP
d+Lv66uWihFcBW5zNKoozlwuz+LxPI6esMMeyAIkSPpKXwgS5ilIFNf4hJXDEM5FY781ZtL9dX+S
N84tcr5gJZB8fi9cXY7tmoWw5wmhAXLf9JT1tupT9fN29tuNpUQwhA1HqwdUzRZYtNLfHBsY0mGa
OvZLsag0LWBgTz+gm0TfPz4jVhHiIsmMxFtezqiZc52gwHaoOC3lMS7L7rk23L0b/da6IXSBEDJD
UIXZbOkmm8umnBM3rAd6NTUgBMINcy+8uXFOKcnSiMcXTir4bebSGWC/OpTucZiZ/lCa9fNcS6FF
cgffaBDT/PjKsQ+5GLhmydM2T36S1Zm1xqMbYtzrPg5VZhxrxdpDONzaC4iEwJ6i74/OymaUetQL
tDEbmgaWM/++0CVySXj9CVmIf+/P5xpjBcIKJShQzO+ciq0Lp1dMsV0puhuaeFzUPuI/ZX7w3KF/
Ki1niA9GK6Yf1Uie6RP4ZxUgtL5LA9VGHut4/7fc2i/8DNz9ZP4LJvdyV06VW/b5sLphoiga2V68
BKZduY/3R7m1trz7dGOofnrIJ1yO0rWJA9/GZsJjNvqKPfUPeVQOvrNOe/nXra0JNJwcVqoN0Pm/
HCqLjLmuDRoTYCLb3wtX7UN9NIfvCFvqvlvp3uf7U7vxHEs3VdIGk+iGM3c53qAvk5XntYebSL9O
koLRPFarBpIiqfrfaM4WQTLUHxbgl3IN5M5ShYAOyRYhl3Zapc2zFEdxM+SNokF5maqiOrp2E/8P
95ZsgtOqIKFBe/hyghPMzCiJOH3rSLs01non6NZ6z4Hu1j6kBwNgFh8RWfq8HKVJ42SyWvahNnfT
s1KK5AgNfy8avLU5pKidPHfwpratkBjd27guZm7Hkd0+len4liZV+TI7avkYx2X9z/3NcWvfkxdL
0QuPOt1W9K3WG4/cl4OeEVw9LrFmfV1UhBHtxDRO94d6/w6bYIbqEYjG9x4gU7xcwcRFQilaVS80
rBmjOH5O/jZ4vaH56zqZfVA4zlC8tm2lJb6rGOgk6k2zKn5cKdkb6n7Gt360S+15ESL/6llZ/i02
reVHjQTLjzKqljdYK/HPzOwzNag65TulUP1URBmgg86b6ocpaqz50ezrvDjWeEGjuy/y1TlyFrQf
Zu726qFzsx7HnbSgtqaJwtzB/72T3rZLILE+9DyQYuR+vVwCJ4a5OUSkM3qeuF7j5/msDn7WGgB+
EcuwqDLRspzjX66e28YfCTbo7sGoLBMSZQrYIVTRhC15wwBqfJnyyW4CjMziR3gZNeZHbbnWp6jr
suipVPsueTNzJf/3/me83jGSRQNNEWgW4f1W26aFq9x0NInOtWGnX6fUjHxXrOsZv6V+51K+Ed6h
PAGzS9bfpfjA5WrpiVOCguZSnvViBcygxxqCktP82FZLJfw6ndynYV7Go6ZX0cfrBQaFZS5oMM2U
HLfsKxV9rLWmih26FUwXL0N4gAD743EK8QntG8BRhLEg7S6nKIQFMWmGaT6LeaUGR60ZLIY+9MUh
K9OawHXIP95KJoZAIAuJJ/CoV00jxynatZxjmIwdxSW7K9OHrGoUf66xOLu/Wa6vMxDaXGMAHUBt
q1vyjoo3e6Hi3nzOaBYB9l+6IxjN4cmtZuNQiXzeOWDXlzSAV4DZKqNiXrgFRsVxZHrdIpczn8dj
Qln1gJ3bXkhyY1b0GhCgoytMnWf70SptUcVSJfnZEumCQ6f5sOQU6OYiOinu7OwEl7dGA0YnBUi5
NpAmutwiE3Fy5ekV2AxNDIdGbbOTXmoIwGvNH3Zhtaf7n+ydLnt5R6EGDaUEyq6sFmwVLcVMstWk
U3E2jF7PHihNgKxSIPB1j5HpFtk576qqfp5NeAv+vEI/OEyL5ZlBombmLzyYXfc4qVWXH+21BVnk
tEv7OsHDAH0ssunPSjWqlrppkTpUQou5+HMhUGgP7jR0v8yaajFqBIPz1dJ4mQ7FXHnp7wmgmPWN
IGZpD3BihHrUBXJex0qJhy9D+/84O48dx5G0XV8RAXqzpVxmiiqX5TdEVXc1vQmSQXf152H+i1Oi
hCRyBjPTg+lGhYLhPvMaWxO+GCa98YuR22lniHH+N2Kj9/7cd+4HG9QqDpO66D9L04TvbJG6pSe7
gie83/h8rMbq65GlkXUQqS9GrqtHblRifTZx2w7oYMQ7zZj7fVEV8+H1Ue5dwgswd+kuUxdYS5lp
QFtqaYkyiBTL+qwro/s1HMLqe2cmb2al0yGg6cq/qfMRkyxH7q/uk+6NXEpCloEa6ZaPvkF6sDp1
S/Ll7oQICeiv0pO4ke1LHOnlwDTLYEIm/4hUZ3IoQRQeC7mZUNwbCoLrQkJAOoes4npCimInqD81
ZRAn4XxS8BRBIFZkpxoSxsYy3bmOSEKXftWCTQdOcz1UXHqFEitGGSDSKo+N7YZHkyLwxpa7O6G/
Rlk1Qak3V2lVjGWgoHf+Ww5AaNre0U6jPqUb9+u9oajrLQBbqjs3biltUrYq6t9shrb7hG8k/n1d
FO/Gsd8yaLr36f4OM1ZBfTZmAxBDwowo0rMzOIRkl3uK9/T6Obo7Cvsa/iWp3w1RITJiVSh4xAcG
Rtk+uaa6s5XEPb19FAYA/EYbDGGjVRwj+j61e92ogjy3w4OCP9Gh6cotd8o7awOjhWkQq1D8X3ct
KRnEiSi1MihoNfk0xIeHwm0+iVDJ39xgQEIG0Cq4RTr8pESrba1RH+qky2Etxz6hQapFj1Em3Y3F
uT+h/z/MaguEsdu5VquWQW/n/2qpoz+QBAw+2l1bDpH3RgIPQdULlqeBuOz1hNA6rJpJKmWQysQ9
QlGqu11qRNYHIIapu/Ge3xkMAiRJHjcdO3xtcwbsK0nzxq4D3c37U5Igo1LVIv9RC2dLImwJDVaP
ER17RK2Wx4jdt2z/v+5up4281BOxCBYpDtSGR+191032WUyZttOLxApytzG3Aog7gy7a3os2qk6Z
fRWvVJVwIrfvRIAtsNIfOzsK5T5uvf759VN1C0jAR41KzQKffimJXU8uJyvSm8kuyTzGD2MrENtU
f2V1BZUyfUorI/GjaXrGsvvr6+PeuTOW6tiCRkIrAbLP9bhuq0xjGrZVQNWq+CYmmXzAd6c8bIyy
XArXa0ccAX4GGbkFI7eGOiT2POQxJzpIpqTTP+nlbEe72uSip7ZY1s3JVcNUfhxqIzYv0gIe6Hdm
H3U7j7dmDPAwTuN3+kwT46kr9NG7lH3UNx8jXSbVZQ6RIvPncY5b1Pll/xU4oPjH89I0eqrMOSrO
NkVa52RIPOSxD7VqwpiIJT94AgAmcD0oUGcVJLa2U4eWtGiQavgzHszC9lV3iv44/YhXklb3lXge
nHr+qFtF3h/n3FQ+5ZSqMJtt0+Q/T9Rxv7fDVP+u1d0Q7xtnsOVGHnl74viUYJAwMFqwlOsuioI8
L53hvAqmHNq4I+1uJy24DVlmVhuH+3ZzXA+1OnFxPjddYiZVEBtOdsDovDsI6L1vPmKMQlF7QXPx
Cq8rKWIcEUz0BDl4GCknLTWMXY07zP8wClVtXi44zXha2tcbXZoyTjB6E1wS0+w89EY81ihLTHa6
8dGWP2i91bn2lkeFhJRs+Hqgka0WWg1bPcyEtmvcsd2LccAN3lQa+Yg78axtnK57O4IbeGHuUlqm
SXA9YuvmSd+R9AZm3Ln/Wk4qvhpVV6m+RSti4zO+9DtvpgfaFJcdQsEb1qfjxZmhdI1AL0BY2PdZ
WVt/HN06no6kT813qYWy/uxOKE1RkbK1ct925jSerNBNvomkqFUfHrJa7t1SpB4EAXtGvnhu4h85
9Atv5wre3h3kDN2guepZ/S7r5nz4bJt97vhd31nuMZ7hFfiyKyfvExd3Np1M5Fr1XSSjDkIxNbHJ
N93EMk9dZDfSr7hE5R6H5lnZRbXmTD5Wf3q1LzEgi1zfpUIhH1VnnLO9XsZp9uanHwIlrEOElsC8
0Ya4Xh8+wuJYNLM+SVIfKFIqh8xLM5+HbksE4c7mo+u/AGFIdmnEr2L0Cg6O3dWmCJoJj4+87VGF
bo2eztSsnuY8eju4HsUFpOVR3losf9eSYk6kx/QORxFYaZn9nhEWk34d1Q2NayVRtrDId+4jprYo
QyPEtHQQrz9kgnKQXSeMpqpzu4M4lu6cONQ2yjy3cQZzcgDHgi1dsBOrKpZHoaXJCKWDkWbNJzZp
9TWTYthzS2X+YETzpYm9/M/rL+SdM7zk2Q5AjZfiyOodNoY505KEQa181P1ezSVnwP3XLIZ5/z+M
xDYknmGTINdy/RFLT4xhJV0RRN0EHA8dC2G9TwoMkg5mwtOysfnvrRkBBuuFHjrF8lUARb0qTVW0
fIJZHcKDgQnSe82btwwi760ZDajFqXvhn607DV5qpqFV1E3gCXW2/rGgpg1+3ia4haa1W3kBVt+m
e1CIwLZAFLeRGwBD4id2P2QgsvDr75lpM46zg9MEvd6XPzPe5zHyFXiGiq9ElZb5cdl2CBulaTb7
RuQojZ9kRmxvPDv3NhBEByIC2lOLKMH1z2h0rYr7Nm8CS6vMY92Y1cdwMMV7a06ax9d30L0lpcFC
6kd9Y3ETuh6qSxCbxwamCUTm9eEpsmLdPo4hCgSH1we6d5th1LggExZa8bqP2UgNcXHLYlUhbz5F
udKBCxG9ePL0af5qA7fcAN/cGRAdNNqzy+lfGvrXM7OVeYYc04ogdXpAPkby24vLzHejLAGjvAU6
u7NkXNJUkmmyM791PdkKowHIBe9CpRjiY5wJeUja1v0ozXEraLyzZMt7QLNvEd0EIXk9sTrFhEsf
uF5ADgJsztTcH8vefPt6IY7I8wPqgiBr3X8r8kQb6Cvy+vCKP1PrmOkAJZX+zhpG+wuybFv09tue
CrWv/z/guvs8g4lAsckWQVdpObFI/LHK8+cZMDeI6gvYrf+EZ210oO99SlIZMhm6DgThq9dcJiWf
0HGY5KxozW6aZq/YIa2kvb0EwmWyAN1ABFEJWd+cmhEmZUf+EzQetNSw7hQ/FFq5GyaxVee9c30y
FBhB+FnwKdbmUkoyKU04Fk0ga4NeuqsOU+CFWfJY1FP2NKV6dyjUcAsCcm9UMk9qFcBnoIatNqUT
Wk6YjnEblJMTPcis1Y6ROXRHqZsyMPtWPNhDsRWx3B+UDg59PxQ91+Weocgiz8zDJijpcDw2Yu59
XYbmomzX7JOSdzevNjtHt6bXfFd0zQHUcGtSJVk9EtpkpEDMqjboZyGaY6hk9aPLp/6I3jjIXbtq
SwQo8nLfqEYGptq1swBCEl5siQXf/PVr9c69A3hCg+UBP3GBaV5fBmkEd4Qnmx9T2gA1xLjvABnv
IixjN2C1dz42mn6IXcBSg+u8fhvDfs6bAcG7YGiH/FdiqNFPrBjrJ1j66QfPUBqCkCo6vT69OweU
vhkdVsSZOTtrSRxT9EQaZtUFijln7+aydJ7gk5cbo7zk2deJEGUEJGeXig2qveu56d6AEafJV7RF
3RyKUcsRx29sxBpwHsWLNYW1ns/7PEu6JxqU077o8mmv56U8doVELQwR1uJtKwuxHP+EpcG8tLIp
Z67C/3a2BzvtHHlWXSorRliXj+nsxWdrmN/IPlyGAnhOtr44DfOX1VBJnQBQbZLxjCyk4uueFvn8
0/bxTWv5MsrClicE4Dsj63a9VXNsrA1nFONZNXJ1F1tqcyT0mTYi/jWSgWEWYTxYK1xENCfXpUUo
ClnXJMl8NlqqwEHu1XFzGprJ4S6kTQDKXWvb6qE2S6M42NiV/kqU1u4xw+klWhW08P6183QuP5ZG
PMeF3yWd/SODz2scDLN0AhxbteqQQdJoDm2kOm+0lll+PzOAPUYfHMuSdQmFfqqr1ZM1ncvRpvIP
FyPiN0hQWYWRb2z8F+udvzb+MhhnGugezxI7f62E61EJNdUuNc61rcEXo0LWIB88oUPCPqDPb6Mb
1+bpQ0rRTPdzjfrwEUswVew0Pa3kHhch69+Wx6j7MhS1nbyP1KzP9qYoY2RTlWg+edPUO36mKfJr
pw8iI+3K7Ub3i652jUObdE32tddmRexNS3ba0YiRK2HsKa02Jru6KmlzqejnYEG0aH2B2l81B+rQ
psSMPVXQ9y5SElJ2fueMP9pZlxux052Rlq4KcntUcGh5LH//r+p20UG9dwu9DSgdCV5g9acpGlpF
kbJ//Ug5/EGr5YMLv1QcqLnBNVw9RTaM3rTOM/NseIi7wOdJu/2sqNEu10PrY28kxT+V1bzR5WXZ
NEhaLzBqg+mRCV5Pb5BopCi1bpzJwDTbN0FHnmZYf4VvtpuknNUL8DIYHQKI9jA5KJIun+Cvb2kZ
betl6WyekQwzuJXjeQ+RutloHK2SBUZZPDZ4ATh3ZELrKcHX14WTOOZ5Qhrz0ezj6NnITfdiJdr8
gP3vsME/uzcegM6FzMcRZzNezyrJvRGVD0QTkiS0fWBL1ZNmJ+mjISPwBmWzJdi3Cq5f5ufScMFB
hJoVhL7r8cLOayt0oqwzvyj+gdLbcKxpVz1WEBX9CnWed/Tn52OLcv3GM7YOl/5vaOxZXmhHQC9X
C9hWugvJFQ9BoSSNz7GMT104/mlR6nockrgIGs1K9jUp2SkLvRKXSw+/h4nv/vpZuTmUi1TY0u/2
SD5xn1/t2q6Eht1QQ4QundtHCg/jLoR3slfqaqtFvCojvEx5UXpD9GkR61on1X3rqdUsIuvcELH5
RV6p+6Soyn0xVOqD3sizlAw8dQXuf3EVbVRp7qw17U84O2BlYACs7TULeC+51en4UFazvROJ3p84
QnxYK+0QAqrjAzx2ZJcyOW3ce2t09jLxq6FX20zWTWsrIrbPjRDDodMmJEcy1Xpv6rVznEHY70KW
/akfSrlrhYxOZvRGoNXLT+COXzS34D3fEHFN2L5Z7ab2OUkL+yg0Te7iVmxqfS6PxfXNS/MLsjqv
CWIJdPtWB4qAvkLjVD0LzR6dY9+EFBk6gQ3ioU9itfIdBD5rX28T7b3Zin7c9x2ds13jOUW3m22M
zjZy2dtlh0BFTwQFcbJZfc1ozXWkP7vcUM9tXJ9nntbxyWidC/Ezvt2O9S5FL2Mj1rq9mylEsM+X
7wzwYv38gLGeEOc0+QiFlR8UNdZ8jAzHjRvk9jRxRRKgLnBLehTruvSc5YLWXmicJ2kNO1nL/rEF
y7sv8zA6VgCi0bmf61/oVFGQj/sthbo7k1ze1wXPZBBWrvNpMc2UrpLCPFdaZaF55CWBA6Bh4+jc
HYVGOPcOKbS7xgeWmlU0uTKYZ+Ju9Ymvnn1Oo8zZcER6wfWsti0NOiIg3jlK1OvKYo2bMJJ6tXNW
Ky/vzyLJtAgJNAGsDU/Gui3f6UrdWheEG7voMqW2N/pmXEZ/3NlJww9tXUuVmys1M8h5TovGQbxD
g6v6U044ij0o0AhVyy+a0PkcgwGedggBJ98T1UXzTliWAEOqZIXqfBBa3g5+MlF42qGUkf6jGnGv
P5qO7BAsUCp7fKOQLBcD9z4XFN/vJT1Y3U1WDLxujFLzPAq3fCfQN4dL7WQ/Xn9lbiMyXjA6NjRS
UPzgIF7fC5RSzRrZAfNcRuH4XGRz9xy5HXT5XhgHGs/9sVGKfv/6oHeOPp4PC76UzIrrfTWoqUdO
q89459ZaVz/odqFgZmgYD8QVJj5yXnJoPDfdxZ3ItiQg7uxbOqM8qHTEqEmuX3c9rxJMeXD8w5qs
36McZu0zWWwJxt4fhfcMAWeK++uLRu3Yp2DRnfPYT/mBzpT5hP/aVon6hbO2Oh0Uk4htKbsvTLNV
hpBoDZYIMQywFIlBXGEU8JiDhjvT2LRHYafZjzlTjQ/joCbPHkv7i7cu3vdN2/9CQnv68Pqq3tlK
S6pMbZ7iPHXldb4scqzfWgXjSiCrT3RFLm2Gl5ALiTSW4fjOU4z0+PqQtzES9ayF1QnrAkrTOnCJ
oqi2oGijg1Yq4aWTnnlIBrN9KM1R3bjVb5eU1SQ9YjWpiKK4dH1QEmlFglhQOecgHmx/kk6t7wvH
TvWN0P52TiynDR4GahMP5E25zg1HmmOtclaacfxRkOtnviMa/Us4eFu6orcHcdk6PBRL54pC0uog
0qNTS292GStMS2en5r1Z+kXmVmIPECpufdVsknaHaM9kIKif6m80n+KSs8C+kQjyV9D76yDAq+a5
jbQyCrCbdv2aivp+HMX3t+4SBkGrlSSabhmF0Ouli5Oi60wkJgOnrW2/MJ3uM3TQeVfK2N5o4txb
PMAXL+BELu81LUXTWLMK74Kgqgr9ocHq4Si6wnqq4kjbOG53h8LNl+gJIwfSwOtZGRAYSYk66O6y
/NgkZv1AKfnL7ORio5B6u/ORqwEZvbiGAExaPxG116Vx1HpR0LWqcunUvvilxWa5f32Rbm8P3jrg
Z2gdvYj0rBZJhsmYoSdaBE7hLjazsvzedK34XXtW+25so+6DQCFwY7lup7a8slxXiyQVCmOrdnsx
4RKW2QlwRRcsE4wh/icsO+f363O7MwyUS44XET6TXHfARngOvNxdjelcS18jN5N3kif59PZRQAvy
HnCOiPOXL/xX5SEmxElDATomzGW3q4Fi7vJC2yJR3Gw7gmeCInDsixo6sM3rUdCQXQg9ShvoWR/u
cpu3M9LyDGGOtyKXX0wgQEcvxa+Fu7++HMDBNXUGIO/c9V33bMxW/bOvjTcCO15GIVw3idXZATc0
anLffiLjR4UtSobnckYZdk7sbiOSvdkCgEdAZuGjgcIVYcHyWf9anJaAhnsIrZZu1Kp9X8fR3ps3
FZBuF4dEmroT/6K3BV71epQSQRRvElCtkI0ytEMy29nJKzxj2Os1biGv77d7g9E5o5eDEOACYb4e
zDbxVGiN0Dsnwxzbj6Wrj1RSy2IKfR1m7sYlflOBWpw2l1eCohDvxfr9rZW5ribADGfLFLZv523m
V1Z8UMbiezyVW8KK90bDcI8MijNLt3V1lsZeQXI7msMzSBb951iPmHlmtfLYkdlFvhVZb2xfswsX
bj21beoftDTWiY4qpeopQDgDA0TTXuRNd5BWObXoMXd1eSKefKMc3zLi4t8FUAsWAtX0VUUgySOr
G/DZxm+zt/6g+qF8aKgDP7++SW73/XKm4C1zz0KGeqm2/bXvc9i2Gq0oEaDopH/26lB8g14kHv6X
UQjNuCkWOsVqLiUkJDSvgBh4sO0PuFJToBPDlmbazRNFfZjFWeoni+DmuiKHPRheCHYnA6+cnfeZ
mohDj4/Bk5Fi9JTZw3TIa+2NAEuWiSyQ5jjRC4oSMB+uT1luNpaCTrQMEKsrjlqVpXu1kQhGwxzY
v/4Vl2jvKp1YDbW62qVFy6uhJxzohTs/G3Zq7qd4QX9rRrJP8jH74E1x/pgp2XB4feTbTIZDtvR0
SAnJzahBXs8SqT8L7W5dBmPfxo9ZDLrOtPNqL90Md58Q7e++nf2qDZ2TaJUewXP4QC18XzCTfu62
xcYPur3bCBjpZtFt0qAzrGUy+Qj13IxyCDQXNxWwm8p7J3HLw4iE9Ua8f2dXgfMDgrz0c5fO+PXU
EVEVRmfGY9C3aX6CK2n7edcPvjY2OT5X1XToRWxsHJi7g+LevjDVMXBfUwvoLQy5guhOgDlm+RQB
EztmtdkHFPrFBwfp8t+pm271YW4KYzqwB+SQeTOo+90AgUhkoqKpsj6wY7VI36eitHxEy/6Ei8nX
jOb5LkfP25cAhrRTbzmbIq93VpXgcnFuQGZrqatff2qrSvq27qIB3blQHkdnSvaij8hyZDQ+buzo
5VyuDhNFzUWNylkoyWsSUe9RWxgnY8B4KmpLv4wax/IjmeQftWxRtzHSMfxVMsvZl5oeK/u8M5Hz
n3tBhSls0sjaON33Jr90FFgDuEa0+64nX0ua3EiO4MJXYP/nWL236wbl5KlFc9qY+xI2r+fOVkbQ
k6iav65Os70YmdgyGYNQ1KNFh6T+mOY/9Ny1INvW6fjd4YPDl0gwG/Z7jEt8CzuvjZaVdm/CBjqI
hCfYjyCKfT1hFY5tVfQcLL1vwdBlnicPtR17F0svrCCJtJ+1oaM0lVRj8j3NxGOsup/tyIwzP3Pb
o6cX5q6OUDk4JQJdw43o6c5hgPHCMiDuxVlYJ6Vygo9vZerIwyh168miTGztBPVwx8+tadb9xGo+
6yLU472JTFHiU5+Ppo3Wy70fwZtJgLMIEFC3uf5ECUZ8Xq90Y8Ar1Ix720XOsbBF+KiltGJcL5M7
Ean/NU6T/xzcDs3U13fKbZhFNGzSyOTG5yZapywILDdCzbmGElnTxczHdzpGnLuCaPVB1GJjtnfe
N/YBe4Fkj8ba2oy+qDF7cNJ0Cpoibh9VEdbkLgJqhm9O0TtXLWofYfg2qIn9ttKmtQDZ8o6j8gBn
ERNEip5ruGCYpHHYxOUUUBctji16BXRVXGxcUqX+oIQIYBqdhYWGEKZwEUhoqmdPbXECST3Z6vsK
B8PAmIf2FOVyOOiN/aus5mpnlPVWxLGci9Xp/T8sD5HOC1P+elO4ytDqOH6AwmNtjhJJDb9LTXPj
kriz9RbJYVaf80ljfhXXGHWv1VWcTAFGd/E7RdcBapSRhrXAbB7kkE3orFniUy+z5nfuJPLb6zvv
xdb8ZpZI61k46kBpWoe/hYM8es2bA3hEjqd5cKODrsYKwhFo8jZVKJ+NyMs+R1ypO9cCmudGSu3H
eWIek1Fx9s7kGP4UWdouzdrx4FJU3Tgcd95oyOIACXTUGlFTXF3YbYJcPrY/U4D/53wuh2l+Hj00
evzYaBpakXrYfs9zbSNRXWPLXjYqd9KiqwTEhjLk9fI3oiu7vp+mYFC8emfJJvP7eBjf8zs/sXcx
f6yr8uBUobc3ncXvulb7z6K2xqeeOiOIc2dL++LOuYUniJ07eDoVRN8qLm2HTJnCJJ4DmhW0hNWh
JwP0FIl0Q5eO2Uk0Tns0chokg6tkX17fKPdWgYIKfR2bTXJDeaNEKhsdXZagVbX+z2QgSu0YxPst
QFy/zr34kueZ978sArUwVDEQrIZSsDod6KzlBj5gU+A6Ug0mV+Ooy1ao6ikrdRUFZYvXw9fjRMUJ
Lh/jLwoczvIxQ0HPQvQ/a1qfpMv9WmEe//31D3LnziZyQkSDHwcqTl+tBpp5oYNAxRSAZUW0I02h
rPta7NDnmJvoMhpj1268lfduJDoLhGxgIgya2NdbEmdXtVQsDIXmFi8NZcztT7Oci4065y3ygysa
uP9yOS/tqXXQ3yXMrQzFFFQ6Ffh96LreQZsiYnFlqNr00XOE/rEUtfmfDWbgPwWhs+jYQDUC/yF1
bcsR5e5JBCxr81JBzEXV5nrao2Wij6w0c9AYqT0eklq1Tb8e0FTdtaguHdWMFXZxgPzHM4u0Q+JB
V38OzlhcbNlESAJibfJ7SJxm2vpSd0Ir4niIUORH/Pe6ztR5g6GEcTcH4WCYXyv0JVRgVdZ86EuT
OMLSpiLwpIdOCfpPvzOzPs2ocD0mXkTJS8Jd/DYjJeCjAub4LYICGynVS9/i+nKHQIWmDCYvqLQT
31x/uUYdc08rCzXQqbPKJ+mFynNP/S96MIVJLYceffau5B7V/ETxkmdrLMt/q1yxLsLGSLbppuEz
PszeeFgoyvzzbQdxvtHMs6OgMApERoZyIzq53eTXv3n5+39VSlD5t+2mivnNE4ovbe4ZO0QQvcfX
T+/tyjGKQ7hF3/VO/3NqowVHGqqBAc4iDTKex+HglrWRv1fn2kh3rw93m9jzuCMEsCB1gTOiAXU9
Kxh6Xho57GFldsBSGl1j1DybCZ4zs5sdu6659F07fFCcqSIYoqK44NCV4TlHV6bCQWxEQ/z137QM
ebU5iKHJSaixQePjVlltjtHM5zTUjTkADDJUfl+W+WEACYOtGUWFs+JUvbNrjDJT98BEEvlZM+P6
1+u/4TY5WX4E7WcelAVqti6eNqPNjY0mQ1DV6JH6Q4pnlx8ZxTGLrZHSpqn0gWLpOTmaO+4yxKwe
EbZyD05MCTTtFOojypR/Gaek3scjCumv/76bzcjPwzMHoi06hy5dutWypeh7hn2nBjnntvCNOM0t
H7EXY9y/PtDN274M9CJKBv2QivVqf7iqks0JgrpBNeQ5gUbxTzSO35RG+SOsag+w+Wir5fH1MW9h
XzSxGJa6GvBB4vHVE2aHOXbScKGDSQOmvuukIr9YVROCFOlDgUHnKJv3xLxKAegtNVJ/Lgy78Ce4
l+rG/G8fHX6LyXfmKqXjC9bj+ktPRlzSpJnUoDE7T7xXYgKoJ41X9J1Iy8g7FuR96V7a5hgewJDV
Fqr/4HsIBSW4Q3SBzW+vf507S09ETK5Cw2/p86ziv6iSeg1TRAtaoxPn0FPlx9SavK3sfDllq1NI
4Yn4m93FVlurQGqylWNFHBpMw2D/a3cl8Pq4VPp6X2aRVeyUeBLJk4q3gbYXZOXhbsYZ42fceZPn
j3KiweGnpV5j2tFCVdpiM7xwca5+H2VX6jeQK8mC2CSrdaEGphAF9NklLbTcOtSDNikfdLS2QhNb
xwEfck3vx+lDyf+HqKCXYsh2DB1C0XMFtjg7qI4yiUMOtB8SfpapzYOI8Xz8JkU0jfuiLvLha2Kk
5nDUrUFRnvPQ7cUfd6rm9uKFiWN1fqonovpHGCmtIh9ZGstq9xFeRMUMjW4wyn1Utjjd29Ocjb9t
8BXRO4HXhQzKLiuUjWvz9irnxad0RCjMs4oMympjJLU96mKMkoubTToQQiR//jUz2/gxzukAPrPX
hQai2vJAPJtKanyf0gmGe2NEabHXOy0unqHGCGPjqloW4nqhlhIb6Mml6cV2Wl1VMCrDtElyvMSc
eHjfWl33ky4DZ1mzlcF7HzujamBfgx3hw+sH5ebqor6FOAsJE9BKkBqrHaJO1JaiUo8vMobH/CCG
OnJPOTJsWIqZIgfJ6HUXKFSRwEEeLdWN9bg5pxRSAWPzH3oSkDhXz1g+VAROth1fRO4NwsdotP+s
O9UWN+D287L7CYd5xBf99DXS3Kl4ZkZLLS8lIuXuzpDe0HxUM6Rb/5ncuPwvJFP5hdsUdgyvf96b
SIUnmlYA7B5uB1CEy/z/iocWYR+9SpBYqcfEfWwUTzlV2A2fTKtSNoKi20+5RANU+iGOggtbqxZ5
/VC4NFmqyyTs6UHHAfUUow++f31Ct6NYi9b9MgwFLzrB1xNS4lyvhGyri9rkFnyi0dlXRlNvxL43
6RmsxmUOyGRwLG7qTF0/h16md9VFml51QkVRnga3ND87fe8ddE0h7H59Wjfh1EKjpJCjgd4G0bvG
EOmeW8nckOJCrK/jKUqWioGZAabyOFmJHb4nEE2qTxG0w/GAhpEz/Gy9Jm62iFS3+wWYCpRY8iSo
6GBvrz9vP3uGQGKvvlDZrR5UoU/hEUZ1rfnS0TZpAnc+89I5WWQ1oBdiBHY9mqWXA2XaWFwUttSh
bIrmoXQn76GPDD31NZCm2sb2uTO/hdtMxYziJTCc1fZJs8qcgLqKSzSmNp45KcB4L3Xa75ajjP+9
vqZ3tirxyAL/AhUDUHI1lnRHNZlUVVy0xBDdzjQiTD9VXVKpf32ge5+RzjCw9KXLflNdSTUMEsEe
CZxSE3VnYEMWUJoS73TZ0RnIhnHaGPDuV0RK9f/0IChAXq+b2vaum0yDuFQDCTvYYvUJ7cr5yXYJ
NV+f292hQJ6Zy8VIEL16Hxx86+VsCXEZQs8udvOkGvW+sbzIe4w7Z/j++mgUzfnpVw8h+ETCSHeB
9C1M6tUBgEiYDyW2SBcEkXE99nbC0Kr36OAWAcb21d5A6PmbayuBog6/Ukj0h2L2yuMkKOtPRJk7
d876d6ME6ODjTtr/Nmdh/xmmcjeNmbOLo1x7jKFs+aUhhnaHIQaJgZ5kmKRVmm/IPD6JIkcTtCu9
5FusTYHoDOedJ22NJF9R/KpcfHozL79Q0h7PY2u675skbg5Euz0uSX3Q1x1dXSXMp8uUSXFQY9tF
38pB8W+e4m/JpImKzlkrD1EUY5Mj5Z4/qj/qUvlRtOk7OyzHh1pFom1IQpn7iXCK2HeitrkAJNei
fWq4xafSsJozoifZORtD9VRazcRNoYY+kpnvy9DND/yq8eJiSn2sZTbVMn6keTlG31Kq+M/IAI6/
NVGE2b6evCxoFyWfXR0Prf3OgZaffHJCkDdPtT3zsTxUs70vFp4x6R48IMuzdOc+D2Wv9X5e5Xr9
4E1O9bsZhzj2G7XGP6vC5DI7ToVNidqPCz1nReaSyI7vbZbiAs1bm72nJFKcElsi4fzjmkOaPLhj
v6grdEU/NPGl42mePtsqVPcHzFbM8Bskv6S1dzJFWcLaqVLrhgfLyer/+tECquvGY2weUTEbq1On
LYpmapLFyXEG3U/sBheJjJij1RxCBeeAvTG1Q3JEa0zMB5iy41mBIvRLl02NWWdFuNfPjR0dY23Q
x13ndGgkD9006ns1Vd1qZzXAdH0PzWY8VdShVdFN7nPx0OVtXJ5HD2+nB6tL9HFPhlCUnwfYgt2J
/nGPdmGYUwlHrcImQMD1Qg1AcFnaKS/TAi+wOq11aBauErXfujxtlM9GmA3/dWZjWF9KrqO22Jl0
3LKdVqmtd4y9zOlPQO6JrHs9h1g6GW4rKLbxxh5xLujLgzZkFUJkg3R/6GaBBgNIJZn5TW3XuA1R
AcsOvSW8T3Up1GyXNFNYYL8WJpVvetGQn+ohq+UXEyL2/COJ2yn5JHJZ/ewxE5oehEimdF/WbWv7
TmXVxcewdQpoOUnqQFCx44ZimjmlJAAWWi5R46eZTPUdVuF6TEbY5vlPo45L4dMb6A3p9wMdBSTN
U/mMgJJrPsksyr8OYx4B54Xg1X6oQe0ZOUAKTe8YZlHOMtpighKL6lz4FLWYil2stnbs5QSFbvfU
WbikXmazoiLadg6eREliD8MRzeEpfxemYSy/KG6l/keY3sT72CJr4wDhT3dwNTFlmF2offNxNKam
e269ru4Wdc1cHS5Y8AjDx3vI7P2CbGZ+cqpUrXdzZVH4toW7KGlhl+61oY+iT589uvPIRnJRurFr
KoqzQfm5K2zlnKH+5X6shtGIJwgMUe7sCcj66l8T2Ir3JU67Ot6L2a7t/8fYl2w3DmNZ/kqd3DOb
81CnMhecNNiSx7Ad3uDE4AAJDgAIgCD49X2VmT1k9aYXESccsiSbIoD37rtD5Wnf+YDSjYEn35ZZ
KJgRQX1wQ5Lb3ySY+Hj1GN4UCSEhla21iKcPY5LjgIdOlmFEzDrG3iiI0VMbs3hdS8TeI12IwFLh
vXNULmWS9Z15QPywm0vfDdbcwSBuHg4eam2vRoeQOGimTZw9pQ7GaRXcHeOs9DMdy8bhc9NlsS8L
O8dDNpl6DCfBb6fWgMI7GTltxjRe94OTepzuCRzIipKwKJQnsyShvbg+hIODSSakOQVwr4LUZWYL
gYLyhmT0u/DDxyTFTVH1ZKJIfY6RuHbwfSemExB3JJGZHdBDmUJH/QZPQCAOqddB1u2NfmweEX4U
+dCn27CoClWo6R6GB5H3zP2wX57wgyjvw65Qr1+ygGxdM+MGT4+ZGKO9BpaiwxofdR6V+zLs7wmF
8R7Hx9vFHXYLQN9VpmKXVBlszy3WACFhUiHKWCX1NAXwr8ZNb02TWebyg3CbHmvPl6J/JGngzdhE
mXFlDja7PcgYcrNyQROqy1mrXT66IIY6Kthg+1fOUmGvU3gxfnQ308HTHLBkusNnt43HfZmAANtC
TG90QymLRSVxsw5iWd4MY8VUc3+WSQkmvfqUMAv6oHlG/CbTcEOCMyKE93cCAxkkFNIQe36/gegH
eznRTYfOQYZRogdSkJzzGRolb1xTd4J9XLdicXOOkAbOe7/UYGF+9+USq0omkEsefbVtcW2xTfrP
nAjMK4aNu67sx1tWcj7DDrPcpn7cm82lS/I05NqxkxqMhlLJrF60YbbqPDjXxR0zXZXqtRh+stjE
6iK8Aplc2LSILOGul+s2iXh0zxdII/aSudmJMt9mA9PVjexeq8QU7z8Dlg+iTTeSfV95wlWNDDGA
vaEvzVZKHZMZ1lTIkT3AJ6ILy0D6M6QqDtm2pQq3+Hmf93lqE/yELzvU/eq72AOYGUBcBRFLha1j
5K0P/c577+8Txw607/Mj1Uj5AEoHEU+NKaWiB7DDBhA3bO9Ew3AVbitooK70NrEUFUKTMOZ3q96+
L2DKbC3PYHJSrTzYEZE52yJ8gVDBTE8rXL3EAo7p1A/VzHvj1RTq6PweAvXoY7dJDNd6mbnrBKtP
EDTHKFrfkG2yqbPe18F86NR1cblT46kTKFHZXPbBBnbHkiedasDiHcYDbJFYX+9CQuOB8aPZT2RU
e//hZj9bWoXRal/BhcrsFxuvxrZ+rpa8tjEt3DWJRPEti9m8HIkIQvWyAcFMq1AkZDku2S3UWXAC
GxdQWfP1CaErbGwHL9+9Oxwm8gNu0IihL/jQIzcUIMkvwEisqxUuNsbZCbwUjwPdJb+GLJuz72j/
UCJEOotsk67CMxcE3oXzgebIo6t2hdyDZkv4OGBLiji9gMUwIU8CqzM7QgfpjxXfaBy2cGRDKYhp
x7o3OyqV23QZM60qn0TSlWqL4v0Qi5COD2Gk4Vy5znRVp0ItLjgXe5chpmkOwDx3uPUxVXByUG3n
J3Na+8Eg1sOod5QvkoX0bctxW5xx94NS53dA1hqkqY3uDql669JuAaSgpRl4NzyTKOovesoCUaVk
Zdg2SORGJHoGhuPiWEkgg77N3XDqRV0dTpzgt82z+dH28Hht+3gPp0McoAhrqSm4OQuJ6rYZaSe9
F+SaRXkdK9V5QwkzihWFHqJZCrJXNuxG94MWihV9qUcPmUzeOnBZsVHCRwMacC5bbxEYqS450lOr
TEtq6y0gnvcW74T+pEyH4YvXyeU9IAG8/Gs/cZs6ppBtIOW767k797YPPhYvBu+LGKB1ZaFSsrUo
woV7KKYYATHLPC/POuRFcaIIv5tLFHhKNKDnp3MLc9QOznFRMhY4uIR5S4D7nQNGUnaCNF9Dr4cr
Mhy2EXc+DATtYutxTqZfgfXnpN6Y3uIjN7v3zUcBlpW4dZOtNnuQz9WWssi7eJs/9W0kuT7ziI2k
HX0vcgiC6JIZWntv1kh4WbANjHuMmCWa+NvUdNiOizPsUQR2ezKZ+ZTivtflHiwbLG+iYXr0Qpfm
KMBQ/l5sFMioHtHtuTIdLE3wN99SMEs1RixOdUV2pkDq49LzxvAFWQARO8ZimLPSc9h97sTu0qKM
BRwasUxQCB/wSRlSA9ZZgzs+kdjd6V0hGmrLI7hLkERuuM+yvcctA+9D7ERqk9M5DTPBTyg4NK8Y
opeRfEG0/Rr2MLOHYI872hIM1fcy3XS6tIOc+qix8P/tnrAW2HqQpsMAaEDCUY5mbNr5/RzQbTxM
NxebEhGVcJqq4Ee6PkV9MLCfBE5Tpg6Ux7qtmoSUj5wO8tN1LIZHYNoTIbERRDq/46DF0hIgqoeo
X/SSjLTQ092aQ652v8M57tb+OviFwfjZYjZ6diGargOwkII8FCioorbY/ILWw9ztaitBHSPLZesj
jtoLPBLW+A7C66PmSBMEiwOmhFGdhP3eXVaupKzZpLO9ShlYkxX+e1LXW2RadEAJBwEwasa8P0Nk
gDjWNNSY3LJsj1/iQdr5kjIrtyZkKFE+IHaXscNswEuLL4ZJmr5EfZdADGzN2INQ5U8UGnDwLL1t
KcGgEAbTx6lQeQlji3X4BWbgLp/+0aP/j1/bf9Iv/vjPZlz9/b/w9S8u3IIkK/3fvvz7pf+1cMX/
6P+6Pe1/f9u/P+nvD+JrftHL15e+/BD//Tv/7Yl4/X+9f/1D//i3L5oZx6N7Ml+Le/5SZtT/eBP8
pLfv/P998D++/vEqr058/e0vv7iZ9e3VaM/nv/zrodPvv/0FYNH/BVfcXv9fD15/THjenVuow5D8
x//7pK8fSv/tL7n/V5yByc2rE8go2MFApOzX7ZG0+CsIu5jUgXOPjuofnsYzX3T3t7/EER4CgRCs
INhH/PMhxc3toaj4K6ZKEMdC2AUA+Wa19r9++X/7mP7Px/Yfs5keOVztFJ4NoO3fwJV/GkHeRK14
v5u1/X/n/jvElAkBSeRRLcu8lVm/701PRu8A9mZ4jADMzRClxN51Q67UcYgWe8qyPmlueUBHYCji
zi7r+HsUofeAHqy/JTO/pF2wL6BpeBJhPjI46TG04JKkRl/g2Ln8QfgKrAWHJSB1Mo/x17qOaiqT
FXppY6b4dYB5nag21UF6BdnIcpi26E3mDj7HXJD+MQOtYcRq7sGaKsgcf9C4IL8CmACfGTyFBJYH
Vg5e0CMP6AMB06TJ3mEDR/wLp0c/UHlrxvGa8c7ZkuskfBc9i7/gFksPynZz6+MoPIVbsZ3kBpJo
BWY3a3aVpU9TB35c0Yc7zoZMvXegXp8SCOs/8tT+WQuBhq5fR3HE6CDWyDOnsGWGCKZ7TbJ5PPs8
QvOrrfylpimtl1s8Y7R1D0iyyNBsu7Cv6T4fY61/9gv6MTqKvcYNCNvzCGdwxiNMolLWmozd+5HD
gT4ixahHjA1ot+/a+6Xk9JDnm1eimjafHhIxamZoinIXdhfG0k9QL5Nrv1+C+EgXwGBa+5VkwbMj
4lNk7ENoklVeCHgpnRQa9HC/sbuDMgTFtNrytNlniQM82bZyz5af6B+ggoZ1DkhEgCf4+B1zwQyd
T+4doAwD/hktza3ZHSAwWFKuX1BuubcY5tBDkTRQdpXQIx3TKcJVtE3su+OYInsAGQhnuMLE53mm
v61FgDoqiWowJKkm+Rkwhuym4aDG3LuXTCPs2VlASnyfqzH/AvKJU315MvDiOCIi4ocRRRXIOC9T
VaCjmcCAjqDwKs3kjoPtPsAseeuStB9L6eE2BDaVH4kfNenNCZmxyZ5gSgeuNdaXOfqd8hqbuqzc
lmx31bCz8JeAcVwHhK9wIBr7uAWePJ16FaaZBxYqcyqKHtNDNGux0X3Nx8XUkwuWhoUjbggw5LsD
zHbzV+WPfbOvYYa6eXjeww7aGLXigknLfo2dn5aJRfaEL5l3Vyyhab2EZLQkSx/d2cQ892kE9zCg
PA2Q27VlUFmF5TB1awN08GKX+CW1oftAmux22OwG6tJcJo6rliSpPCWk19cc8faPu5rImwFx410n
z0nnyCFbNANJNy1e1hHOd3DbylCM5P3yKPAIkpusPEXxEKHMmG7qFm9dvu3pVrIVLUzsz3MVYOKM
tAdhzgsLgj8ZWemJ+aQyfmaON3Xxg9/5W811Jyp0SAr83IE9Qf4kzmHM9yq3RfTDy9gMryDArGEA
GlQyHwc1PVtoNSuZFe5ElEwvhQ9LkoSI44hMgyrblgsq+IKWTPvf5sV4JZuk+pFQVoL/UY0DQHnM
QeswMtVuiuviO0B0a3b0CKllQa+D8yhWyYx0ykFgTD8+QC/zR3kdUFsqd9z9CXabXJfUt9+Y2/wK
lQe2HHfCT7pdbMHfe7TxGPixh5HJ7zTCrzMt6xlA40tgcCHpGtZMrNU4b+fO5afZzM043u8ZeQJh
6Dq67azgDRLR7s0h2KKUkyVXF2wVkNvPfgMqjmBVDgKXeOvZWkfpeNbp/IX6OWElqODDpdj2/Tg6
iZYOm3OBglYW/vcUaZt3CDVhzxFw59UGWO6Z9qpgYbWGLJpMLLhfizmEbB+tr74V/wM/kN1E9XRz
DMdqxR0/lSjspoveBRK3+trBvaQCwDYdvDiobT5ktQ/D+TLM5+M0JqCm+KL09607+v6rh2DYY2D8
HbtBf46WHYGNQBIw6zcA3pe5VC758MGUToEvuWwUNVrKCR/YiN3P72ovHvo7b4ZJH2C874NU352n
JaiEoavHhF5ZHtoygulIFfXwULCWPkeTc0cTwzd7zyh4DUPTdctcUZjPvIpevU9sEPdZAkzP//D4
bUMk5qA0EFhEV5zR7R4IRxOY5xePTVW0eDhmivSBrSJB+Rqiy0jAucGbtNCLsCt6XH2eJJZQMXyG
ED1gzclmEaur4dypP104jTDXD/6gi4s+Ny9AX8eTUyqTocJk56MI4B3EhuQzn7om9whgEzP7HwL+
TrHyHrZ0criBO/EMpNgW8znVf1SxqTesDmyEfequWwZr/oXZ+TAwdcpUQg+JsgfqI5gj7eQVs7nH
/YbUToJ840X0LYPZ20nd2pkQaQQ1W6Psnfj2blcDyvqevnfWu4M5TENiuIKvTq41kWY9D0ZY4CaA
XxTvk2/TssWPkIFNj/sSHPKYJSXxiGpi7VroJYdqGfSH9MkQljjz4kNHshP4gk0Xj/r24V2QhzlU
vLDuVjTbuKL70pd8UEeMQIIjYHzE8CpkGyAkp0ZcF9KGfYRGB3QaSsWzQy7E+1iE9n5m43Nke1Yu
LrpLQ6UPyvGfg5CfGPxDLeXorV8fwGgY9rajy3VGOAmG6g8O7h41HUbXatIdMJeMK54Ef/SQn6Ib
LtWJm7lWusZ4r7xmKaYzmkxBTYbgSUo+VXMA+xLJ5DcRsGNANQBfJbMLF1n4AgPGsAV+0FfdMpqa
LyCMBdht0ScElbfN4TP1keFG7Aa1otasViSdj/vmizcZSUzzO9OkwpXQfumSdNkxnADt7KFrxGqK
SijWIgi0oTzvGwiX4hqzm+JhgOkZn2w7i2I9p/HUYG7AQTwf9iMPpkOIALRmtEkL9XOJfA1ejrcR
TioDWw5r7A6KksO2zO1AOVrCYVd1rP13kaC1CkJ5CHleDi4K2i3FyRTm4hrH/SsxQCVQwl08IMEV
p0ZWIH/kQB09tPZci2ZNMdrDXo1sXqKPM3IlNKT6Verrp74bgxJ6YY5TfKzjYUHAxDy2XUzGhgcP
BGbijWGoH7KCnOAOS6pIYTce4cvtyD5UsfJfFm+7hzIJTW8QXEPKgRzPsrgXlKDMGvx3pBFjarAh
BnAJ/PFoo1vEOeqRC01RNZns2iN3EKzkI4xM6CmzKBascTdzj/WVzDiyJjt9rqj2TxByApBeu+ex
C5tsN/EdTfpOll6mJ3DbqX8S0MzArykvYJ6lgncKRB3hS8sb1swRA+x6ncawDhbLvpif6Lbv+uyY
ALirU2dwy/XhT5Nx/rx38klBn1/Fg80ahQoL0geG8xebbwZmFcjBhbAVDN9VuUPwCnTjMNPuD4fG
4MmbAKpv63zRozzB0be0MSipRKh/lD1j5WvPtf4Eo9Fgy9fWztvJ66avdDeQcHfFMdzN56TD/I4A
mGs29Ast3C+7Hxa2jq1Z06CdRyB3mKKm6xE+zYDqhb9/qrCPIYvbyKGnkb7r0VqDQ4uCTVvcVns+
B98Kmf6KSKgOEjmCQD36DBXk3FcM/GfcIh7VL/5CEBeKiYN7kOvyPZHTZmsxjMEnaDQAYnqkvebx
IB77IN+OLIX/adGfdCBfsszd9/DmbpDjLV+mPl6bmzTmt2Edrxa01/feUOzVSgMG5JnyRgkQnSTg
y2MCM8S51DL80myCX6MrFnVOUn52a/AHDP5fUDMgf1PQOwXjCELkZ9Jz8sjFKBrgxtkBjgX8OCZ/
IotTo4ujxzx375r6ebUjA+iYcP423XqTdMZsagD9r8TFXtsxDn92ajoWdNsvKBIPkDM3GQZlFXW9
KcmQ3s2eHzSgqE2NHCUrAeiuFQCNFAZ/mIRFXzBRRtGu1XGLEV3g51786JkEsp/HtYi6iycm0ehs
ZE9s0HEF8O5oE/ec99GrweW+wGEEf8Rn7v+AuLGEO9hvMEyDR3gG8VIO7m1n6ueSs2dFo2sgKRDx
LNgeSSbnEoR7HF5i6esUab2ljO1cEUdnivlQuN25ILHnCFXM4w6c+IHC1rcJEBl4l9AiOrIMtb3I
4Nuz5JN/NTZopZV/SAFr1WC+THsPxL4TzU1SVEuc59Tsto6XztzeI2ro2PGLNcR+RJiawrbUW1/R
N8Y4X/uiQiNr/iBZkrwSToPnZJ3t76iHeg5CeXsNMUUy2AzS8SddSHjfkciIZk4NaUDhNKi8VgGP
BiMPN9r1rz5Zl7sxQrprx1C+AEp+EqMOT3s/tHwZCwCorDSR+JPC2xlWvaocEnwEQzi+db7XH4YV
UOm0iu+YgVfGI3uNxA2cdQvmGiDFkHotTOKVsEQ+RSDkQcG+l8hItaBcur6C/LTVbhiPuQnX+4GJ
k1kZq7DqzHX1qWhjm4qawpccrEKga8QEx6xXv3QM2BRhsTVkxVDsImrGk+zbjtCBSoOVC1WDsv5l
X4MrJhQnDPrUQXhTeoajAkYghFZhoVCaFGsDCYSuMR/FmKUAiD7ubW7DCh4drpF0/z7vSJ0uEy+V
D3DBL85xahsBlcV7btkLmEjTKTYDJru5DU52cj8ngMpFCYnx74EsL0Ac20xGOKxZVlI8taAIGfO8
Ib727AmNwYmZI0DRig+n1Bsv/SxODiq5Hxh8JE3SBe/dkh9hbXdFi7pXsFD/Wqai3RR2Sh3eGksA
AfMelBvYa7QIXGODjN4PGUnvOKchRvVa1mZeomoeVNNxTJZAD0ju4gnQIyIIN2SR+3mbmKkanXjg
em5HXM0XkQJAmcL0aPJ4rviO+WM63fkIs0JME7RlpPOSavF88o68Iw/j7Y2rKpNT0PAoAeasdfS4
uTyqgpXCkUHDVQ+Fc3FhBp3mwCMJE1f3pDC9+K1mltYyA718E0XwUszQnGt76xFSalzf2pAvDaKa
tjKwE3kpCjH7FRkhcAJ6td5vMhSvkzb63gchfKkiChLEMGXdc0hk2oD7a1t0k/xgYWJ6ysfYHge+
k9qsQY6Eb2bNL9XtDVJSwoMvhh+jJxNSQ5eBtYtxyVoSvb6IZc/vaJAup8TXKFKisQ27jjcUJg13
zg3vUbI+agHDwtG44DIF6/IiM3F/I+WWGmu4BH0CDcfmD0ieySwmAYguWQ21MAZK9hNmheLgOb5W
wNNY628QYlOIx96IQ8cdcu4dTOqvv2OGmqYRY15mW/RJI5yqcsT1RhGAzjXowvcUQ9i4wgBL1FDD
gcPRz5+Yqh4KEpdzLkBmwQwmS5HKlGAKgZbdIBlUebyFfI9UEp7b52nbippiRHvw9il/c9K9dxsK
NYR88qNFJVYnERZ3YTw4seCkmUT4yp2+0+EwH8wCYMYtmFE7wi/hjpUJq4Uz6O1ePW+MoeX3sJ7g
AN06GH5/U9jUoDoOcazO48XQ32sa4TCiYHggmWg++QxZySIDShIM4TffiLjGfT2WNE+2EhCmO/lB
cbGIiW+6aAsrGEuP+F54LUCMWBwCAmOa3MVIqg34h+ro2gJmB8ugMxDdYwBx2B0CK3HchKxYyzme
QuwmxZWn/lSpfvq5jf7UzgBzG5/eApyz4ewpoPq9MTNSRvqLsN4vSuYn4qkvM95UYPQ1E6x7W4pk
qAOksFZJOoEhs/fhk7/RxxHhx2/5muK4R9D9DQWDlMELk5pvnfebBx47wMv0G4Kdg5JPWdRwP2sp
qFoRDGl3FxQ1KnpXu3i4m8Zb3kjPUOvAKSZYw4eJbxeQr7vGqOAZdWpXiiDxYc+ev0nIadqtR1sc
0XuCOedEY/iIiPwxy9IPqbZnGCSccPJfjVbNptI2kbwWYXxUkBRVoYMpbY7x9D4cs9S+knFhYKKk
m2yD0H/OJAYViQUCls5MlSsOCizxDv1shBKNbhTyZdr9IJB7EZTEG2v7saffaWdcbVUH4SL4YK2K
FGoyPaGyQFIyNJPPgaLeDzKy7gLKRt3hH2dp/azuiPcWAB/9Atlth2RkOicaz1hAugHRLupaMvxG
dPAJbWBQU+XQga0tJhIQE5sRRIH1CEBm/oo7SOwtobLi3kjbcY7bWXvza7/QtdpYnt2Kz77pC4NT
BBPQ6waeMEyR4YgxZdurmIBRzmpZ3/Er8hOP4g9gvPjpZoSHwzV3rCBVnA8EydBtuOQdfE7t8wwQ
ohpuc79s9drbFaklAANM3QEoYFj9agWAKn9BOzCYbK252WB1ugLaFD2uEZxmHiJ83kCo3HMYpQAG
O7UeoqCAGHX5DSSma4LRZSAY6rWBhFNWCQgUzW6H9VNiOyyx27wmS3xK1fzMMvE0rk4cd5fJpxDx
72Xh4vfJbVDBA6tZb5P2zkbksGy+rQ2CMJ/N1IfPvb1tn3N/iC35zgW9GNy/4A95z4Z04V2m9u4p
28FSypICRAN3svu8wjvGqwrYvFUMvDqneg+Y1zQ3XbCel1U3CZb1N4922U9hEwWQagTOFwFsjU1x
n2KQ+WBnVO0g3x2FJ36anYALYA7IHoA/NMH5GRZnO+57Kab+E/jxtzna/mCLh2VjQeSVz2udZ4gQ
EDHCsbI0gzRSbE9zOBZlT4msOovA7BI1kKx64CiYRxXb8UaBOHrAgvsCNlCjdfZRTvwOoz9db9RO
6CSsPhWgAp2sPU9Df066ZC1jUPVBhQIBMMh2VEXY7EtKADYN5L7Lo6HOElYlntrrFYH3npxlMyXb
CSWtV4GcEZ/xG65Xgu45UUCrF1gYoxWyOQIQdopOhT9jtq7Lzc4eKnRpv8G1wNzBwvFMVzLc8Xyi
VxSKCvDy8K2zgBG7JFzrAqTsVwWyBZx0vfsBYRctnJ2P/Vp87nakj2GUHIhMrrKI1wrC5zs3hD+6
TD/ChOBPgSp36/eimSfEmIE0AX05YIwU8POfmQRPagnuNCDNwhddlWjSyolGZaT+xCYragzJZYV+
XdWR8p91HD7w3fqtK2BwCz+zsYHrBxBz8N98tZC72JfjQ5Z4Y61kNP+eckwxQvesKa3gl+PqggWo
2J0WqgRXYah7P76kFgxSR0MJMgO2p3iY84ZL5CZlIj4kg8YGZz3sEIrD3YOER0r9KiN8fxhmXHYc
qn3LrQ9ewXedcXE/S0sqxi0kaFs7wmMAtCe2vKSgCz1SBKA3kqCBmaCqfYCy6M6HeS+ALnQybL6h
XiEp6WRexjC7EpSaGwdIjjrKYAYzIuSIg29D1HmGRBjnOZC7ATsT9F1Z+tAFKW0C5dN2zqQsC85g
pEyjR08u0x2kZnub9kBA5AzfZdTFoQfPg9CG+zkGU6fCVCNtPbx+reE8G0fmogrvhB71RqBxX3PE
viKEtpdjODzhvByR7UQPgiP0aMzkERnHlY3e8i70/wBXG9A25EOD5q//ykHsJSiDykUG8WnpUr9S
BBbpakXFMPQHuBg9eWCOHSImT3oIXCn2dTysIjttcBjKsmNk+H2eqrQG2afU2g+QjJehgQj6+SA6
Rmsd9JdlH+cH7OIU0zYMp8NkJfcJwL8jrEl7H5kgiwLo9DGDVXI2AHFwG27RN1AjY5gxsDt4++7V
KPeW5RJzCK1BDjXhr3SMXigm2yUu68ua5nDefQnmrh4oEyVGx/oZsqAVJEoKAoUTEJwvS9UhRrO2
KGw6blFSGUZ+TEiabpxYt0YWuNFCEDaPQdFjl7MbOGjbOAIXs7F88Z0xr5iT3gsGzqHusy+0l89y
2oOL0bafronUGHBnScd+9GFy4iidtts003F6P9OUPDvBU5iSg4TtSLJjk9pm0PN6txzIbVQAfrf3
vFJYRCn/VzzC23hj0wSwfz1iUgAtrYxfBFnuAE/u2D7NISk0NlRwrH54sX/NSFj5wX0++3UMxc1p
kyO6k2XGAAjE5QJ90vYTYa57Q7b9I9xnd9DL9AxwFnuBAYbbr8DCOvmMuFMws6fpsRj5ESHmJbFR
VuU695tBRMdi+AZv8BrI2DP2RK9S0q2VovR1DrF2NraN1RCsaxPm+nefE41eLxrekjRGw7qyFpYj
ta9h86fC6QltH9yYgg0jXhBGpMceB5aYWnjryzrEoNsa2ggytRvSTmHGXFR+sT449EBofcMKdChb
QW2MqQfdf+Uo25Ak+CvQC22xDyaigsoZwxNfXJ0avIPnTd7V6aRd9/6CLN/iGMN4AP4/nPISYJkp
mVnz07B4EZKe92sPOu2BbzH+H7LgsicF8vVQRJVweGqnRF5Jrt59pFuXgUuSylP5q+GYPzp4q5UZ
690T6ODDAQGcIPQWS3Lu9q2Cyr148yNJmw4HWjVEKzhyj8Is55WHTxoTXzgE92GjAO+VYM3lFbyQ
A/T/0wV5GFeRhw+g7odVt7IaAgI0L7SOFWgyYCQjkNLfj4GNdA1hzlwihkBVewiIakeuLrzcI6/E
6CR6IX6Y1psuzvA8wmLPQPmJ/b4e4gDagaRcCE+PKXoY7DfGICPRBffRHP2ZFMT5Pmiu/jhjJpIW
LTEcgs0i37sTzIHBx8+MVO1qTXfgKBLjsge9tF3yIT4WyxYgIxmFDsZPIOU4FPVQEU7j8KiZ8Or8
f7J3Js2NY1ma/StltU5EY3oYtgA4k5Ko0aUNTC65A3jAwzz/+j6MyM7KzFq01bo7FmEWEe7hpAi+
4d7znQtU9kID9pTkJpijEXaufGDL3Hee6/GQKGaFD8mSUy5xK7IHfsfXH9hlx12Et2uXG1Xq9bsp
BvNJJOrHWK/TAyATCW5le90mr6BRwj4xxC4jkhY0I3MhNh4Z5UBiUr9qMrtPTcYalbbZR3K2zYd4
qpePlkDbZ1fH+snT1CsV2zriiKqFqeZmJ6CXlN4TYbZxTR9ze5bR7MSfpmbfGRxOpvIHnyyTzjmj
iDLdyGlUvAQ6tNnwItnaJhNix12oyCix56R5XptbS2A4ao6gDwSHGXcl9VEEMXVcPC4gZY/NoFPQ
UFyX+hlenyJEIQAOIEd1+e6wL+GZfsD6dO8veQ6o1M8NOF/yNVifpPBpK2c5ShHLl3Q3v4RNJIUj
knC3jDa4euS1Kymto2r9de8bXRakzXjxgEjr7Jjl7ja1uouQ9Wke1EYtbh9lVLges8r8BkKfIM1k
Hv35kvPl21+LaLS7qECoEzBBmhVpmB7iuEhZyplcvNbBqKVf9VS9Jc6+XMadkcTs/txcwebfY59p
iLU/HVYgXY58xuRvC34MtB9K7nnAxrY/0qDQtT7Mbe3gw4vtSotlLGHSXgR1gN97emybeqPhPyvm
+UPZNnVsSBrUt8esLzfTWj3KKfaOdjwAn63WTRXGp7UwYAJJwX6tmvt6pdX4Z6lV1R7VSl882I2g
3YRKb1PqQotc1I+RrxPUiP3MClTmDa9YU/3ImcibBSouX5HE92EstDQkb3vKRH+Zh3LvOcXXJKxr
3cs1xNinnUrh0ZvKPW72XcsfRgg6nJwM6pViotu00FRpyYHT5fJKECDUZLKnwdBvvLbiwt1ULhSZ
Mje63nlG4JYZxTqtWL/LPAXpbpN2awEpPK9TqkBq2so/dA1MIEGRyTtkbWO92eYMSbE4Y7JLDFO7
jH92IwpRODJs3YUPbUDi/C4ZZ/Q2DyvzoNPKuWttII9dZjQ8SAp4ssjc6xK75UV2lBS30uFqPVsW
Ty36lzsm6aXnZHC0B380u/dCuuK+rWb/Gzy09oJ1nvIzxQZ9G68eLYulGRidWOcVr6tJ1YHmY7wR
bmqduiyGcGcuu/3cjaLaGePs0vtlpr271GA7olhpkizObtFF/m076xRaN8FO0JhduasILHEt9dNp
xxSr6W6winmn89htcXI690VdWoC8t76tPtV3rrA52bit+Jrn7DxbxvhF0TYPlzgFqOyvSq/3zWzc
iaqRZ35a9bkvK+tDNxb9YR17hgMaVrXBksixhkwAbJwK49EkHZDnhAyWvg9Es4hHyxuMb0UudGOU
lQyAzxcOe93Oc25sNZdbFNTOmy/6V4gBkzZqvGW8c7Nt7NH+WdvVwdUvuj9fFpuMTO8a8kOKhVOE
+yBm9VRq89uoTDOYReru5ppDv2/Xtwar8xgXlBwlf+WMYy/03yVa9/tSEpcKxzk+++2Y3y06mozC
v8VfZmibLTpsDtb6S1d7oLPdrGVZ0GQyBNrqwkljDs4im5EuCSNy9o0hoUwcbiIkuU/kE0+66SVA
2J0PNEn6pmLrsrR0k1XT7WvV0fOF3fq2zaYIufvDx5iABmwEkaRX+ZERTYvGeZy4x3X9xsyldfUW
6g1Zu6ow6+V+yJKR6hxyMZqGzoFyvbcBdUDc7WDMf07BHjFP1Lxo1mO6AWbWSbpxXvYrbbr+fukM
clJTXVHlLltJ4eavY7WIuiK130cxj1AhNb0DYX+Nyg1dJdTeu5Va0nVMjo6rlRHNNe7Dulccp55G
GBaD5Kz6dGIkXqMdxnzx3pp2HDalaGhTu4t2zHNXXYmmr6RDlbbctTPfcLoB5a1mjMay48ScrM4S
Zgt3nGDo2xLqdjDLrySv1YaxduPJnbp1W5tZQWzLsk9GPWYbr1v0t3UV32xLH67lH5psEmeqD2zz
jaU5n0uWeKe2KEs2tKW8UNxz6G8W2VmbE+bAjM38VFGO5uP1NSoNtvGiTWgUI4qz5AuHuvqWyO32
5LqUxX3AYbps2Z6SdWC1KTVJ3NxyVTDG8fAt+zR/Es4w/EB8IPAw1sOyhhQ3qdeb0xqPUVIzOGY2
nWmfDW22p1wlIzfpH8uCkDwOGuPEwHP7MBtLdehZlk+lO90mStvARkKQ8SNxNV9y7FbfaQer1eZD
8lMHEd9nZg2tveqzxfbLOJFgmeL5kSmFTTTJFbK+6Ob4Hg2/uVVaTmsi94pA7zu2MXARLlrFvYFk
x+zri8nhecPl2mVuYXI7BbrZYWI+yUY5cX1t6waCxYF3sd3GeFoMlR5Er3paVNxvAmY61vd4qLP9
QHANLoxgWWBaySeqY2oWRgktl0/1QUi7eIO/a0IbbxKvmTGLzE8LRd3UF+wJ7cnQrPTFRl7oRqj0
Mg5i6T1gln47+y0VvU43GQ9l0k8/3aGsnw0wy0tVLVOYkMufaj5vQ0fNQtLrYfWz8T2p2uq3ToYM
3E4Uam815nCxgHcoNOjp+CPrvBKQWPMJ+RkpJeVy+J2KZbiLi1XfUMSdN7IFmBPKkY+IOscAhRyQ
yDzK61igsIKqUkySHAzu+4zZjK/mxFLUIYslwFjiRym4qa0ekQ7IbU4wKAwO1tBbdZglBZ9YN3u8
Az9513p3uZS+CxZGjSRonTY7MHdq3WY9NnsmRg9bFDnDyZtajQMhI1rSMeZ9Fx0MtubO1zqLx1et
ydSV/1N+4mbn/BTO1GLQ0jJbBkWrjBcoAUnVUdniPvWch9Tt3rDlMXsF2jYqnDTjgOP5+3QwvEed
alm7Q2WV36erP16UXNaPXg20fPNVvfujzGkVWv6dk8NRuMbaR10H5tM6Ut9aeavumMLuUAprk3DU
Hep/bo+siXtFUFkqYTRTFUPK5enDbbYbCFKN4DdGGuJkRGviWJt3U6LkVholHYS1cu8Yr5SdyDX5
G8IW/UZ2VjizPYQDppdzZ3g8VzOCVDl7+dEo6LEFfm4n901WTx+JmKkKLk0zBm3X+z/HeI6fVGK2
L1MyFlHVNP5XkgnxOy+K8RY/jNGEzAx8o/NV7OkokLLlaff31P5vhyHPK65EZNKMyYZ18a3WMXvV
aNBtoO6hCf02v0M+/SqxuoZaXrifksRseLvQbOK28ZIoNqr5bBmNouS9UiEVRX1Pui8PO9Xy75Dj
bicStAff0MznVYzku1CY2G0wzI5hQuFCWnGnrb1LtlYkJ0wE/ok19r9L27C3i16xmlTU6FgCeQlu
mtR7VWbZ/TDOTlRmqotis6BAagDuFUC391xe02yvUYVqA9BM9zExWL06ZfZb2aPl3pQLR7msoqI4
plVZH0eEPBRBO8vg+l/13z1uGrJ/JitaTcwlHKmCH1bNIX+dgOfNidaGdBLWwCqFODpF3W/7uU0O
i7/exmnHEvJ1ECPNut7eaFOt/4hrf9nQNaP11l2tNqGQzxVW4+mJkmy+Nt6TsVjJvWCW5vPiiO7c
pVNBMFDYNw6vVNelsOE2x9I4SToNG5IBlDE1avOZUTBPKpm6kzFO6UOZWVbkxxzsRsbQUU8rm31e
EKkh/SeSkxKU5mknk5MiWhOVQzW9ZebskP31MRIkE8RTppffKPi867K46muuIcFDt7gttTaFlE7p
31KQcd4Wylt2HHPbrVaWv5dpII/bSXSaHKf86sscHS0StGcj27FgVMRY/OiypnxYxND85PIPKQNO
mNTmQc++qskJKwsmivS9/G0QmIgqbSQY3zhNF1SO31xd0MDbMzXlgUFu8O428SxLJuqxVv3kJzHI
Id1h/UXSVOaj6TX/ma4ebG2tq80yAdE4Tiz0gP0y+6Uss+Psboj1idREGuaLmr8xJMOjulL/Se03
faT1Q2F4rUooq0p7y/AbBEW8pMAlhDNms+OsifjkLlcJ7QCmUfzSJ9N8SdQ0bJOm8M6LGjhUONV6
EtAFhBg7OmhVC8mj09Qh2sUSQhs8o6Aiq/yq8Q6PcBlmYOVa/2CQXkMk4jlbRGRYMEm4sA60qo5M
DV924lnDplgmTkIqnjcTxJpD463nwR1nm21Fa7kDyes8W5Fm6c3jknEIBhOSvGXQumglhRy2Nqz4
aUralMK3Wz/EXH+Dti+MLiotkow2T0gaUAocnsyMmmhQTZ24ehqNM0JqJKDN3nmxsz7fjWtNf1ak
PbWEuS7WgPnOe0j27kiGqPwaGDOPu6lX3Bm7YVeaa8620PgvrRqcby3mFIyMcqdVqbFhZEwfIart
TpzvwPu1jpnXjkZZiFtC+qjnQtskioJM6mb8sPyFJ5k5Oj9gl5Izl5Hq0ShW8uiJvB04Z2LumGH8
a+Ll2rVCUbWZXPC8BB/Bo943H14Haot69o6DoFZs+PL7YRVXM62UPjvL1XCfKvvW2mz1WyOfsUpg
WjDw3KWk2FrFJH8kHQmxqWqJ3TjyLGrNeR/rWkZj3me/ALxmVJYclQ7L7C5PsjU0SOLeMOm8UwF9
kCXME6CAdi6KuKBQbnVyn2V9dVeNwCyB8FcFbOAgEgw6ymGcmDvz3e6d9CuNJT8BBBg/b+7Gh7zn
GoW2N956HpCRzVetPdomJU1KvVPyw2ogokTpqYtXee0hixudr5xrpXtRJFa39zWq8TPXvWBSihuS
kzr3TWWguImLHFRr0e1wTT0dpA2RdMUUh5dpnesPXAjiEetUe3JuSUCViwWa1TQ89Bgcu5hy5T0b
NWUmjTFu55b/SlDA94t7SQSU1jmi/BePwvUzNoJppkFjuONxYO67Sf2st6JuIgEnFxtgr0kIoFpZ
T10TYIEmiySp/jIkyTvRs7bZrr6Y38FiKetUkuv3yqgsNm+mPER5tRh75eYtAS8nFWcedv9VdPPw
MKva4M1z1wy0SnEP8XqEKYkjPYjkePA2vdnax3F0upeYt34iEDMEaK/6HxSTc+iuAdDYgtGMymam
/Epe5clijEngeUC6CPbw6DZutmsm9eSZ/b0ptPg0TCTdZi9eT66rq7d6FTFTACv+5lIoZP6YG5Hb
06EIeuQbtFA+B9kMVdgv3q2Hb8p9q4tuY8yZ3KKVLvY5dZ/ngjR1OAixRrGT1tGsxeLe6DVi3kDD
pyXjf72ki7kloEhIo3NRzbkpd8MViFVRVtJmNNB9faoNkquqs8wX269tAhSaeki8Jj4PtV89LY1Q
39VIGilQ+phdbGHQ6u0giDa2RzyVFhTJ/nRN9A8LROkeQdIC4sGOwQhRcZWGPYRU8vUP2U3j2bYV
m+Ay6PdeIpKQZ1zdW35fPjTtLN8smfTbDriGUSQqu584Wxxp31N1NpnKGVjc2Ng76Konnp5tKBB4
mzIX7r2PHTaSi5k8Nxys3uqaCvZiOfF5TOplK5GffheZkO82zPGvqfTGIIHACZ0V15wZ22rrF2SO
giJRzh32D/fDaYslmG30dmGzZL6Eb6nSvSfd9CVL1KpRqaUurE0QuovoypCug3WgIhy/674sronl
zbu6ldkPJhWpqKzc9WfSWOS8c7s/SW1y9115g63sNVkoLY96MGgUEvWMF64JTX4pcNVn4RUD7hij
JSxv1cesXDkFWOyGGqZu4jeGHZHjmEHlyzrk+tf/mtJZnia0OF/TWCSbOW+BgGwh8BisQ8aa3vko
/FYLBWMwwOT9VARX+RWmQS7Ap2JYs6d9GoWffbdZ/sgBcN53E8o+RUviCyi9O+HnyA94/JwOtI/v
KbuspzdB74/pp9dU4y71WcgIHFZbSnT90aOcFLKc0qGOCRSg4jDCsgdrzJ3ZOkykVD44yqe/fKjG
l9vkhXSnKV8cdS9hg/IbOg23TBLDIxaVPCdyon/fG5q/R82C4MflT7Rc26MxOOE7L9rqMpuEbeYW
vUnkDg7BGsetuA6Jg7bkrclutfYbLiLuk9FIenhEzRJrMj4707dfa8Pp9/NgWGHiZOmzQQh8A0ov
KFPmFGeaKoU4qxOGTPiDPT/cUG++8OOSgzuMczBkYm2Ckqd3h+Np4v4QH1noTfroZnyfAT/+1ryG
KgnawIJu40TQCEcKz7Yxr/0SKm9MvzNR2nurGr2tCQpNP8Yv94ZMkJbzFeKw7TvzkYgsDfZ0UPmh
vd2xKKwsR9E241fsm/FLQr4Yo6ZPx252vea7tVd3KxgEsTXnlh+GvhiPazFTKzFv9eB2bu//Vo30
V5dm9Xe9xRiTyR2tCUWSvuKpnPxnd0AXkVL63lM7/zZTw1Khy0JGfQU9mhXHaRnEOiNPNqs2qr1J
Hp53CJYC/9fEzZENyLxaXsp/E0ZmvzjNUPzg/MJoAN1ro7/Rs/bbSk8T5v357V7VVv9brtA3cM0s
lKq6jXAkMf2Lc/qwQd8MqDXE62Zo5jKkqqLtyjTpDh2YdlR3ZkVta/3V0t6/c/wSXHNSE+2coXQ4
DXqGRVvVVsXzQB+02OR0I0gJlnSIVW/XNH5p+5gBJmHzrIuh2C+5Zp/b6XaPzvPpWCRLuZe9lXHV
Tmi+eO6cva1uTe+Sp5COFceiKyeJCyNnh5+YrGd8p1nLxFQtfc56oORN7dJpJ4ntBtJqhrPCvB14
QGTRWPIF6foke1Kz9oOBYGbYt4V5xGuaHqus7V7mNZ1JbCgb+cHiHcvWriJX72ccBEt6/ZvVj9zJ
bTfbd6uRh1aj+dsatdwWn3QWZMwsyaXxwv5EN76/xRyY9AvE1YqV24bW9F9JEmdRYeSkJaz6lipP
Sp4w1zXbD1aHcsPVZd2SE7aiYWGkRfA3W2QeQUXLJxYz1Fv2LuNq0bE8myL1LqkWj29Q//VLAigT
/S0DvpkrfXJ2iFTkTqYpMEjHxfhvfZc6HhqWdD+D5D3IGP5Yc5Z8Y9hy2mVcZHYDyaK/1Gl/Tw//
Syz2H7Hk/0fSyx4utf/1fwLC/y29/JD1X59ZW/7HoSs+y+/uX4LPt9/6V4ZZM0z7Dz5dhqnexqzb
losR7q8QMxJA/Q9XsMEjsWfUOebh//yPv6eYNdP6wzcNovlo/Uzm5+qYPNm7bzFmKLw/OHHRceU3
mQZnh/9JjPlfBXEEqA0XWSHD2GyB7NIQ/yakwwjREHcp1zsxV9pGUVHVW7qd5ZzlEcOD/4fu79uf
5zkoIS3y3I7BfJl/E8a2HGEyw0/NO60kBILXp9iYWZXSz3Xu1smk74DRpQI42mnxg1I/NLZ+QA9z
2f3Tp/X35/af49t/uoT/y4x3S45bSAQ5XFNoZPiicwt3/5NKFJrYocpQVXc1neZmJaoblxlJMDWn
J/KNnSpjzs+AapVNNqhtxe+kYxQk1tnIngdBxqm7DpVf7pQ1PbvM8MSsYxsUDeN9L/VqmyAzgKon
bTD2uhX1yZgd1nfTqdegzKbq/2L4RMH4L2F03g9aVASfAt8fIkMG5/zr+6kFLSYKWOYFL0PC0ZbC
0RJYX4LLbAZ+Yx4HfW8XOKMOHBPbfl9014y644Nfg38HLgkKLXR+VaBjQdvuuvqz8zarueHGO9OO
FXfoioPuQtm1OhOmRtKBmKjDkwRSzklqkxywQQJcJPaj8gM6p/BHWELMb8DgXNuSyVjvJtpC5T59
Mz6KJVzcXdYdjeVimyHp16oI0Y6Ur46GQLD6Ko2jA/ftHtx5g+0j3lf0EdnEi4gJ3b6+I2o1eDur
3aqUhDin8sjFgCK2Bb022l02FU4Ymqh+HB7gKm6U0bV+cd+tdz/FNB+4D/4E3xUmcqu6txwyWkZV
HNHn0c4QmrufyQZUjXOi8VZdtTffw8cEVLqd1RbJy9J9zZyCGMADEGqF/VfWBk3MRORInSB2Php9
D26YF8FCRAF3GMYvMuAXeXEPInKfOMIgY4t/de7WgwumZ3pKQPZD8dTxruR+ge2ExXqmRLGLd+T6
drIJ0gubJFXEZb82BwkfeT+9buOLfx5OZFnBeJ+rU78tzjOBx8C+kBjukwjKIvmJegQc49huxSF+
LGyGCwV5Gs71hb7APO+sh5ED1BTQ9lVBfu+/I/I6r+/qZ3nxxI4yipxD3COhuZt+yziIr8V5Cv0z
vsqNHiGwImLyQadvO78mYRuSiNzwHpnWFzR0HNjuyINDEIf1b/nbJ9D8m6uC1A8QIuLYBsm2oqoS
8OVbH+SFrZgf6Hu5E2F2AMKrZThsjTD/zg8V4uid/+idCSNdxs108H+Nd8Wdf1UkGSio3K2ffG0p
FFggEoFATPNgbMprebVzDpsRhQWMTdIOOJWBi5E0/XM1+f/b4H8i0rDRafzT4vrftsIT6pKx+ucN
8B+/6a9N0DT+YMAWw4o83PGu8edG99ceaOp/6Oij+dcMjTEsfB3/2AJvIg/GkFk6cg0swuRN/rED
2sYfBOQZcG0hKsWSb/+PRB6GcduD6//aC9j3XFwiurhtgshDfPFvAwcKGUvFZbMM8ZK1j4Ai61Eb
uuTQtLcnfu1ypAPg1GCsyVLpW5r/xasr6u+kKj7GxTqaQ/8pcb1tBCKhTb1QR+ZqZcE5OmitVte6
zuNMHMhn8UI690kxe9ouLiCksSwRRTfWmma6R9u0bq0yfuX6ECHWpPnYqSvniGyPqUpjmTRD+ABW
osS4N4f5Qemkl8aRJKmlGRevzcyndjpWnnGcOVsfWy19mbP+lynJImnZNNwR66bKV44MshkwTTgG
qzMdOYwEafzT8Kd96jR35Sy4+OQ/TNc42qNKTsRQ2MDUcDBAzTco4c5Y94ZwcOpH1NZqRz544LY4
E3xb+SZ2tPfxoXLohbJcspNrw8RmmbgOi80sZXIo+uJU9MaqatvkEJnYxDejRTSMlPyDgvc62siX
hnbZy1ETKLSscudDrXh5t3Mr1wjNhoWn5rtOm/W1RxK6YnFrrQ7mjU0CXJporQVolTAwAS+Ab1eP
Op2FZqiJPs+bdqWmN8/kvqwDPrrziK3Cw5A/1SqkBMfAtw4Ig5ghT8Jzkcf8ysZ98TkSoES0XhfX
J0urwVSbjsEoZW7es7kVS6wBzpslBAOHGm5wG61rs01MxHsGZMopbqXuuquX3r2JkMxD2txCz916
KFNaU4ydKZVYoYXZUhLuN2XHLiFsNBep3LgK3G0Ziqjw8oM2JHuTjkUjHHIW3jbL5Q5CtyIvk+NA
ybtTjZhgqmMc95LxWxqz7QI+jR+GUbvIREA2tLEB6iMP0Lm/wB1v5f+YClo+BFVjKa7ipPTl8DXa
xln6lDSNDtyLiSNhrfIdGjd+nVHsdLOHcFrTPayEDHVr+Sz05cOfkt3iQdQtQ3leC/WqdfmDcob7
xnCivCPxq+wgtgsiohhUzX6FCes3nTR2WS1XtKNwHZPt/WwKtaO1ZxPpNDUYUfY0Od2Qh6E60nXd
x0b/OI/0RSznbFUz2bX8lqY3tCAfdCuobQtuUxOvceneYVDArzg4j+jFeCNTddYyaMYSR38+052F
omBUFeaNzGTkqBj8SPUM45Om2tR28lSX+Tapq427xG/TAj2Um/1P9KyQxemXbWpwU2VztDgJLaP9
tbruJ03HU2KmX67epaTRxbOJr+ZrcLIn0cZ4vmATxXK22L7ypdmbyeCGy0IfX2Q76Rj3bVnv3Hy+
+hr1Ixzi56qYX9JGXpPGBDOxnhozuVJ7fMxKnha/DUxcqqHvlM+mtAxircbWK25VRFBVGKc3ixTo
kFp3dhd/rg2P92o119YjWhP3l74meSFpt+vSD4WmUzBBW1r6Aolg9e32xUF63zQPMSt01dNkaMcu
zomUJXYStVQJOA2ySOQMmBewE3s4hzJ0lP3lue14cG1Xbev51dKTU5xUNBgVP+CWZ8oszWf+Ib8F
TDhTUWVYzXceUSbI5+adckHLZYNE02DBaTTtaDjDNraAGFDu3LRuYutUw3Ozdi/mpO7hGGhDzR3+
NSCEXu8VLVdd7PCe0JSr0xdPmyIny8Im998yaUWeWV1G9NmRN2Z7dZryyHde/fIl9V6UN68hzdlt
DSQQaZN1HTNse6R3LnqMjXY2X3MOyb1PRs9bvqqlDXubmbHMWbcB9Xy57/rZJADjcArTAlrRd7pE
KRbb5YBIwzmhV78oOmYVNa/Q4qsbyGmNmKb3gunowRU3tnLluBKbNefVuHdo6SD5GYb3zBWPDCu6
Ver3huU8mPbwNohuAFdGjhonrR9Qljx4yr5LF0Y3gb5/dxRAd1YC22JV8jrM4wcmJ2c3dSjZ2tZ7
aafySta95U8ikeAI9TmlAIG2aq9VAzRMCTwwBUuuu4xv08A/dTZdJlSdRIU0/yeUaEGb2jpi9ntg
KZhJz09vmIjWp3FOX5mw+dNJHMrSzdcCoJqo4gfL+aGN9UMxIg8tYBelMbzq7bA3B8YHxkN7cKuS
bzOQA25Rk27YQhh7hUkWTgkHZ41VqON1cZrsp4bbjQ1sNKjqEmQv+stiel/FOIOHwPRu/NZ6JfBA
IMohQRfL+n6ebHamosV14f+euLFusYgMrPJMD5zLLMEJ6Yznqkk+5kn/4cniuDJNqSX2HLC55UHi
u1/rPJ4o2NxnKOwRcWv1Fhi/hkAgOeIm5Rtpp2ZLL+ohs5ZXpWu/RpKRVLj6g039EHofyN1x97Hv
Xic35+zbP6ii+axWNlV6abRExjuKAySJsyHqUaN7HgNf4eH21WTglsimDm7d3/cuxo8BrRFJypp6
mPntSpNb3fTCwtWSrakxj9G6HWOvDut6eCTGOPIB6VTMJUvG4kwh4a5fc2I89bGkb6Kh1PNrNMdW
HtC093gsdEJIMlQ9JurGrLaZtlxJ3s3B1HnN1q7yBwObNJzpNasg7/EDG4E/MrsJMWMWZlPyE+6F
SU6+do/l6KszvSOmS4Ta5SovnGhyFhuDz9B33yaIlRBhogoaws9VSta3ZlJEVqsf1B17NvdiP46l
DGF46s3qtBvPGO/U7djFEHZiJC9F1f2GzNhXa0PN9QaAV4xsa73T6KUrIRPFd2vSd7Y9ovpJjCoY
zMG4ZPU7rVNeehpm3GSXfDz0Qr/Le3+XohyLfBSiAdALy0O3JWO9JdyG/97vDwJuNzTy9SNzvJ+g
Un3oJoMXDEK/X8B7/Hp9Zy7mvneAkjKnmoEIJB9JTs3cTk/WMp9SyR5h+uOjZVIdwI+ws2o6RhKV
egTMeYYmsMEYatxpw4DbjQnGu5IZtfDU4tOy4JX7bLoUJQjTCEAQ5Fa3I6jU3ZxEXMRX+SI8dVia
8qsZHSNsfYIECay6oaY+bHs6/lY5EVFJ7UiK/FnLmDcnYrljIRs28WgzenZmrn2CdDhM9Xak0cFg
hNb2bxKhjsVW2OeGRihZOlYNiZ4Yhj9M4+RtmpuBuGhj7cgBmlFjjpIiMYGiVFC2F0BzaKcbOGgQ
m156eIcqCivmp1GXNekBo952S3/HOncarfHMSo7xzMwurld+uohRGdRHD2XyOg2kkPMWMbVBTyBG
+l7bEkgog1zOYtN0xT0mbXtTCO+lJ72FzuV9WpeLqbIzyfpPd3D7oCXMzok9JwOS0h4QfWdFCw5y
gmXcFwn2LaGOx21jJO6v2hocJiVga5L5QquNK3dDE91uLg3MfQAQd0+JT0ZTY137mYXZKPW7CWl7
b9PD9ubehXbUkMDOOxzVJ2Vax6Qi9RgP1nftAtS48/S01t7LrU3cat7vabX90JkJbBT1lubnNnXq
PFqFqrboPflqae6moMwfWF5lhVOZz+iLXaBzvWLRWab3BRcERvEYEHw606KPAxbTNkDLFOE4ig/4
VR+nZSw4JMuOJVN+5vNwNoyuDyzDm6LVnO4clxcBkogALoXSVAn+MJ0Ldt4MV54+KkWx+d031Usc
lwe5DHg7rVtOHRx0WZ/RNRJaKJrnEq5qg+Tm1CFT01yPy49FnQA/67MZt+dZWs8qdu6Zr0r7Yjjx
DCs+1unZ8CDqALh/4kO/9LqEhtPmI2bY/SKmk51ah8SxzWAkc8dsJ7Fh1FQT2dXwMBYgRa3SfiFl
vaiSw/Ba06LEinefgDXi2IXtKEGxTCqQPMRFdBvSAYovQPTzmMqY/2DW/5u9M1tuW8m69Kv0C6AD
QyaQuBVnUiKp0ZJvELZsY55nPH1/oKs7bNq/FVHXHVEXp85ggiCQuXPvtb7l7lBS/gCdgoMJXUfC
rhJp+FU8bHx7kGK0kfxowxj0c6vFK1m5O01k6lZXTbpJZ+hwHNhHkg+TFXcP8Ma09uPoriglEjN3
Baj/NXcGVh29aHd6kjZboRx6UZreEnvtgiDRA7kDtEf3BfL0dmwbqnGW1f0YNPqqIfwA/le2B4zw
7JXiMFooBsrQ/TLrW4mOxDYwuvWSDuK+aGmyAc/R1mGLksOgaIf6gqS4cXlUUcvtB0uP13Qc4e71
4yvMacStujwHuIrascb9QdDmQo/rT1aT3pLI9KLK7DCL2ldebjkkqsdfLNwB3H1cME7vr4fK7fmv
KsrADquOlVXrCGrwEgQY4vgKlMoU1oswQAZg9GV4XwXRV8MMpoNo5T6VFpLCkiVxsLSNyP1qA6jK
W3g2x1HH14+Adc9BIL80YLgx70THRhPgCKt8rcnyhvn7TdXLeweXE2j5o6CKhWbHHyJ4LOBsEjzx
SqMdgE/qFzcp7j1cCnR2bQ4zdmct0jR85nV9N5VzCsL5fFEx4FJj9c0twmKhTcGjnb2PVvLJtqp0
XZHYKKitOcGCt0Op1TMaSkhxjCfjc2Dk2QLqSgA4AkvxVGjWYoyL5Jac2y9gyKjhDP6rNLR1+i7B
YzPRzIV8SocsUUs7TnQ4Rrjk0OchSzcWKfb5wiYNWHuNgvuUQrBJjIPMDHlTh9kTNO0Fx5AQ04SD
k5mGJsr9Ouy+qXwFswwlPyWItfNEcy6g2qUN2ALPF9ugix9si4ZsVC5K+jdQcSqgi/WuKMY9gW17
Wx+wnym5RikxLZk9HVxd6/njcUT6AV0Tk56naO1xZWswQppJYBN7HRBy7swCfzuHXAIUd3bWYohR
5SeEnGDNy+mldGyqmPHOY/X2+vGY13R5Pcc6makEZuZsmA/vhry/z2J4lshej1OeH8Ia94C07hpK
sMDOnhE1PgEPf8Rd82L0xrYOAnwKRr2FpAWvbnyijYDYyK3PDB4NKhOTKsjsk1WCgycng6JFDMth
t32NomNal+ivpL70gzremvb4rZrEvqw5mgoqMK+fj/G0OeNiHp/IwECRbJvInIdFUvUhB+Ns37lR
jwIe46PPe3xjeZhjsGho3rtlfupZELupvA87UJadn7wesKlBOUvvus7Y60PC4bpD2Q0tdieVtyf1
gvVstBbSDmgjl7cFGCRgERut4DSty/IWWv1COBqGGGQU6ZeyPcvii3CdxdBgMnK0bt2gbWUR1Rct
8kAw9N4ubY511dJKRhk2tO08p0jTpRyCx9FytIPet82SaIp4XXYdtb6j03cWT3msnq0abF/Kv4Ap
oTK2MX4VMucSK/8mJzyTDuOlKnQw9bVYVir4rrZxLGqwoh50q6p+CgPkkdn4RUbyCwIg2scY5pNh
F9FJwB93QjjEgGpybtpc+2ZwRZ+EHt3ounrNyinftk38Lff4Fqobu+M4AoEQAuq9HfRLkBCoq8LI
XAEiAV7gesbaQVbiI23jmKVuNNsWiz5vtY1Bn88aMq4950Vh7m3+qILe55ZR6GCv8zaQNKM71Dza
XuLzO9iNZawGgzZAb8bxUnjahKZJPv7/3jIW9wsgmonn/zxifZznnf/rkFffCdL9SZz+f//Vz8ay
wQSVCGHnT0L0PHZFIkWIKk8BzWedued/ZquW+t8sreSLkRpuSUsa/KP/jFYtes5zwJnrSEvQFCZ5
9v8OgH8bhf+dEH2VOM0kkEsjM9VmwusyatSvRnJAP2x/0jT/HGn1eA4kWrxOwtiQba8dUVjkjOo7
Ck+FGhWJLrGlvL/JFutMc2vjJFjSJKP49uKqvytml4eIm8S94ciIzMfUm/znMP83EvmvM9HLjPCX
Pvh8wVCshXDmXriDuvb3GWJVBLbjYkQ+g2jW7sEvN4vBjNt1UrFr2G36Wg7CehKZ61Jh+TaRCj7p
Or/8xn8ZzM4D59+vgXEsnX8kSxhYhXl10ygfg0Y4SXLGxCNO3sRpIIVNsRNh7BLwQdGxFGUTfPr3
pxpXIwC+Oj8QeyzffP6LmTX+6zg4CIcarWCdn4M6w0TX9E72hgvEPI6UN9hgJlyuReE/hXEKgUcn
G4S6upiUQl3rxeEazIu6N5veQ68d+9mK/dL4IB7392zR+XEigZcidx7Wu5Lx/++XmHoWHtsiS87E
3Wa3veiYCro1ihzbhCG61YF67npOG0erC8AxfnCD5j/999+F1EaUDBiUeKOEiyDh1xtU61VkOW6d
nYOwOpLDFDyh8IuOLeN1QK7E8to28Q43E+Ym8HxGhUPTcpduEkb7eAw+Cj7881GdX1AEbWJ+ycmi
nnUNv4zvnZadyhrM6WSCygUzNuV3xqTEexwKA6YADd5iYBbRJyE9VSm/TJykPpIQ/PGDzNcgTG4J
ggZ2lKuxkdMbReNkQj8NrU/pO9h68ZZ2iXEExId+y0vD5hkaU2yzt03BEUqB8ThkZf6dtl8wLZlG
FW+ejx1yUfdV8xxbbb3TOmHeO5w4qeFqeUDLnO9o1NfPadbnO44tghbYiJdoTetS58DahEyngaDA
fZmfO2fqeTI/+O0N64/XwxJ8TdeyDaHbBFxevZWgoMvYb3vzVE9SHhIUwkdB5bQJ0A3f0wkxDhXZ
UFCxSowvTvKQza8D9YY8kKMN88CXYhPq5nhbZSb8C1usBjgsNzmOcE7lqHD9WvTfq7q3jnkjXyur
k4dgmPpdW6fOOdTq+gV9crcgncNZiCJhFUWxb53KqVcjdL8+whcclt1mCgRmEnMYH0aLFbMJwHS1
0YTuGC2tcRxiyRuqwYc7uGMYHzuzW5U28TecGst9SzuLDl4jV7GOCx5uDJADAm1XI6lLuxyTz70U
g3+KlcGzFdvpt8ZwgWkU3H2Nn2pnOyGJNMVYPpHS1/6YGrr1xZTrsAlN/y6IwnbjJua0xnCavzid
pn0FLU9ZEhgo1Sz+f3KTmxVfrshlt3Ro7iPxcso7L0ETm7szmnnOT77vOK7uFOvkfenWwQGK4bqa
Ym8vfOeTHmr3QOjExtd9DOha0eIbQaJ9O2UgLrupMY6RUcDDK/NoXzl1uJHMFYc0Ctax0ziEdwTz
iGyG0XrdcOBInOwyYTv3cCYwObgl7Bb0d7ADu5DqzBuWMbHVh9Iq690QCu2Tyvrv2RS7RwTDUcF4
3gvo9ULtCqz0Sxq37t7oItIKmpg+ZGQEJ+W22m3qTUijszYct6RwnY0EEjdiGcxnmltDizXynaSI
f07p/T6kUcMqzO764hhJeUhUjZK0wucQgEflXxKwHm6LoJKPEO/2HjEPq8qJbNjSfegf8KUmz7JX
/btdzLS2upGHqpkMNEm8wUFUyl0a2fk5Rt9I4yrmlSsllrsACFNKaAKQrTAw813aCnko25LbcPnR
rJIbSR/e+BrFscDWDus6q4krbWcIOP08v9yO0MkmbEgNFrPPltfdJR3Oen5Thicy8xZN39trUUuS
YqIECAGElY0UY/NUEG4HNlHK21DWal/FCclDRZUziiprThUijQ90fVkyShuxclECoMq0zHpKhCju
DKIzd5Ogci3wc6ycXiDFRXi1GLHQfe3zMj9nuBp2vtRoCNEDR0ppTOsx7Iul0/nNxmTw6tAg6LSV
ldYuJBL3oevUdEuGzbCtegH6iMCetceTfKObPv35QgQGtkHG0gx8y3rZprATlk3bMpISevDsWE5k
IdfRgiWjHRQmRSU+1WU4/HB6Dfi78HZ67KoDrS684iVletCn8NYck6UUAo6fxA/NwKyNJv+rV/vG
ikzjdONniXNOSmYvGGr67WVVDHjNnjlqrrEEcWFh1pKSloCtS8wvIGWmY6mzltZ199mqgjkkLcu7
90rVADGFle+iRued1IIOU1LTWV962dfPnDV40CqdFwNta3IDuIaHUBeCJvOYB1/iitVPoz/IgIez
n8msaWOUQUwrsSRhlXSUWzC3YmN33vTMrDNb4dAZkRgRZFW3hDFGfTCuR9H4Jy1t/F3nZMWxA3xz
0NC0zXFusBoB9U64fhwxjSsD5fHarzhMK5IBjl5hB89u7rC8hJEcVk4zPnimWzKlsYu3IihZCJvB
Z0kpeK4hs9kUFJZkl6mrqHwLmAMzsZof9svdS0bbPk8QXwKsxu9eGWIbTIEGbdIEuIKugvhOM7rk
XQhTEpFQ999SlKp3OOvVyU5z7dFsy3Ff96ZcM6WzdthN+50hgAI7HqaEKUyLNQQ1G4kFiVgpY5pF
11R0X6OkeXbUjBglSSrCV5MXb5eljNTQ5rkoOKjdiDAxt0FaU4JFmXMiXE7u2XLMFztlVYcc/GSG
kFgHdtkJdhtUBq2RuOYhY7d5fIt6YtrDgc835GsQ3qo4zYU+3B9mskbxIrS2XA745dCMqdxc1jjX
b+3BfZ31zt8R2DPidwoYOFnW6W+5HT5kPYJFBOprj6RXIsMsf0vrRqyrZFJ3jQXnWhim3MJI6hc4
AEHTKI6dYdE8jibKe7dScmUaqULMl57hjEUHKPgYyub3220dfrmQScBbHfmkk1Va5mxMlts+7R5R
kpJ7BRxNZOH0PXSd6a4j9OCkW33zHM3FUUTTfKMFkbMI+ak2SWeBorB8rUeeQEyHS0zFDRM1/dbp
smTZxm696fRcQ3QR+ext5CgpVdzamozWve/39AX8FrhQrj+B7R42qinH94zmHjLJBMdfNFW+ezOp
pn7GSU8p3bolLSvP+Cb0of4k8oI+fhXp48HyDBAxWpnvsjoa9zgKWtDuTrrpxtl54JXxXRWiUZ0Y
MFauiI/G0FqoNuNy14LA25SdTnpm2n/P7WG4oy2u9rFtyZVVSgi8jggfzVi3iXZuWdjMDvOXaaKI
02jAm1iViaUYsQkJuHO8Vbz1Kcv/M4Sz5IQfwqfYHo3uM0Tj+okoonBzKfdKOw/vS1LFvk+exfGE
xDTSzhlukzFlL3MpwBOiGD8ajKEhpM1DYEzJzglWVgWzJzEWDXz+lwRx+34qshqaglkdc5bmTV3z
6jl6RrddLxU4VW7kri0pNZemVec7lxf8kwfK40ZxkL3rLjtkCeG4HkS5Kyx6rDetMGcfcxvxlk9g
ADdkZ5jYYIqevIX5XTYp2vwytx5a13HuM1fHByfBfUSAVJZxwp1qlUJWETEaZrYTKpdmUG8fWvLX
NpRBxrOu2bss7lGu5J4EZ5aHDqfZjrzVDHQ+VfFclfa+bX/Wk0Hj68eBuh8QgyE5THTzraCsII+o
Il4Zh0jPO9c4NSuPTkcYt2Vf9u+XOjKbuuLNrQr+EfmS2CkYt7UPUc3fnTydbc8ZawyGPk+gq3IG
sTY9Oo5RwT6MDPvdNYfmWLkxo2ZVq2mXNFpN1zCHUq2hWPoqmFQiWPRolSb61D81tAye/EJpJ5WH
9rq0mPcuFAzzXe6NrL6m5rR4rS2T6zE6vDxnEWPlBVM3aC2mWyZrYRgPD30WnmKPvAF0WnzcTSid
7hHFW/1Nx7X02pgyvGWujO3OLqkmlI5cbCdMq3nGUGJ+y2pPe9Wpehm3lxam6LYov+eV2eMiCwKE
GaIgLpiMuBboTt1gy/JNPGyNuQ4zOd1WXM4bK0/V3DAZjHcB46G7clK4OKpC/xz2IEIXDET6wzCZ
zzVAKpwtxZlM4WeHtJrn0RrUjnW0Y/LYc/HQFqi6Mt6yXPF7Q6QxKTRWox1hYhZQnxbUKz5C4tSg
e5qb2jKdI7exCT1IT493JtB2xnH4ysnolW+BU/S3RqwEgKauX1szMXrKgz1RFyTj4qR9hRj0hfMo
lVvgqYGBKtMt0yzV0h9oTsTNjKgIOtxn4dg5q0hY1fsADmrmFNrTuGwyrfpKkgOD4yBpPAg+Pa61
ZrDEN549z90NXF90R9yjqhZ2PmLFTS3/NbMLecRzWvzI3MIG3TyGwacydUX0KcFpzw6gBmYHxmBV
r5iOahCWPdwUwHdmSu91SLXPZFs5y8JAYsFBZdwkpC0tPJhtJMT4p1RZ+7FP272p+uHYMxlem0zG
7oC5fC/DmuNQFIUJMzXF5s0+EH9hRbRgVocDrF2ilhyxsltp0vZPDfemL1znC/GVzpwoUwf1Ps4y
8ZL4SAeWQGOHU1fXbnsmMigg1MFokxINlzT1F2MkimdhM498polGBSStCX4i0otVUnK4wJoFjrmb
E5inhBPARCdbLiT8quPP+iHBds50mOTIUxFas3+Rf+TMi2epeRBdupa/sjnHmuNAFZ16Gu+3mTKS
WhISxqtz+dcinR4qSIYm3+l+RCllBQaNlUvtUcxLbZRySrn8qzVm1PtkbHnfux56oivSjmGLCZXX
tppzPPFoVHpqHNk0ww1+NA4MaVi+hWA94D3oPQQ3jnJsw3yiN5+a/bSgKFC5+4kgDU/HPwyPZJFZ
SfHWxmhEYEyF9o8W4gyr0byWJdl8IMgg0iPjyeXBJvF7mZQD7Tt8l/lLMx948fowIySpsn/3QsVa
h+iDc7obOqSBtIPiq7cW+0ITC5adobCbgpeqgJdDjULij6OGewI66pMmnObZkh4qONfnNQw88+dl
5DTQ6V77xWWVFNy1Poiy1VSMxAr4bqz2E4xHTJNFeCyJbAV47GTIAQwtMFBF8s0Dv4fppMpyXbvT
sB3T4AckQeumLUEwsx2ce5hYi86osl2KXGPL6uA8+31FoQDZ5kgKinNDuetvtdhL9hoTjtuEJCCm
Qon/WOepecc76zCudIkPikRjPOQQ0p/52bl/VJvxqhoCf9UQXQ6iFK5iKjxMmtZk6fsi0NZ9KxnX
NnVyLDONv/CTL5dOiNFLDuM1lmxTj72lO3GKUEbsf3NBAdyhPETT4TJl+ZqFOjeHuHUkp918cxw1
P2JZ3Z1tpsyHQQOhnoyz0/3yw0L7fTYGo3/vnNjepuzonE6SbkkPSj5AKELsxE87RbrOCSbWyU/J
BGd7GE7pV4fC+7HLQGWFffpJIzphJzuSwxd9ZKQrYUT2U6rHxo7zn3lTTTrNDxIyVjlt3mMUkO8x
USE8aiACEPM6Hs8HRjJzPcScGlLkWBy3eYKJeeeJjZFfOmOI/uayUfzcUS2vjxYl7dNdOXcsAsJY
YInY437o8+dAC786wGBOUTk1JLGQoY3+jSN535noXmuPwaCyLBS6VfXuEmf+UKOBsFgauGGCbECm
TBHZDkk/wTRHO4JoiYSQo482baXZwHpupijEbRKa+lYNiAY0V8ffU6Tl8NVwWjSrHWkKN2PrJetS
RYz6/G7aiiDRwaJB0e/VEJ+mCtXyja6Fny8NGj/ReFk8CO2AdElVfmFz5vd0bHsmkCXWM22sTwBH
Zw1lKePPyEzVsm4sJHvI9uhS+Sr7lgyed7487qXvevc5tQXupvntjpPYXdANmRUayVOcs1Todu75
S/y8Nv5FjYaA7dMtKXuN1QjZXv1c2hpjSQ2M1N3P5cggB0Y6E/Nx3sfGuSH3diLzZ2qe7bmdy5za
JJ3GQzTekERMBySr7kMxUsBLrUfy2yQJlJSJY3e6tBp0fkAH0eANXkmxQxp0uG4CbX7SPTMFoV93
C+ra4HRZ3aDsFmBp5WNYherY1ZR860uX8HJEotNBzHvoJMbZswr5XM3l5OV4x35Es7DpeQtNJo/3
Ko+J5GaX9G5zogHu0aCyIl4W4krnS2decIianNjpYIAm0WaGuxca8jddNMVxMIlqHIaYvzWV+zIv
u6+ysr2VFZb6WderYJ0nWvwmgSsguharCjvakeaY9oCensPL3OkrrKl/b4wscm541tK7XhbVWyIq
e2EU0ISSqoULP2WcfTzZHOy051CDFacvpdiR1FafsnnfaefW1qUhqbQ6/5SIAH1g7eccxBDPV4Xn
r7R8bhHVpMo+xEBYjgmziPvOBRqoD213bEHfbZQzL6wFeFrLdJKDPm98AYj4Y+Diw5nQnfzQu0in
LYLiUCejay0tnbIR3rW3THoq6CHV0zPc6HwLpTdANW+5786EBSemV95lTvt1TPV2R3Qg0qbJQDrP
lF4nd4+qyFBrrdaceyeSPHSSYeh9R/ITAm0hg6MMJzJOhhkc3fg5OWEiZuFvGpDO+BvkuKT5hdw1
dhNCZkTki307Rnybdoj691aSuRFfehWXfR62FnuUM82NAKckO3FtOwm/Q22wSLuA33NXOiuSYFEa
s4Rv6B4xw/X08eHyLDENMda5K2ga5F22t1q32mT0YHeQutRWlbLYlV4a7aCCr4rMI5xL74KnLi7A
tQEpoKChKJNRfKs30zYWnfm1LgRlr875XiGC2um4sdeQXII7g9MBNBsEQrHpDk+e0OOj61IY2Jml
NjJqEB92HWlgWNkdDtW3bq6Z33iewjdCnOTh8sR/0BOfB0K/zUMsHeOCDRYDGyEaz7lj/ssAYooc
/mTCyM8/u9FdYfXv09xi1rG8p+uATtOXiQeRW0lXMCYXjtdNFuOtr+WZfxcj4MW61o2sOh+Piv4y
HsG2g0EGJK5Sjq2uxllQEGQ4tI1idM5ODxV3OqrerJFX07TNFCph1bpk1E4gFZIo0va5kcfLf9+i
362lzKsw70CRwKqI15O/vpoZpGbK2FN69clnlXkb3YRHtZgv59K7EPN4498faBh//CbW/H2Zt4KM
EIx9f/9NoEambaLJ/sQ0lfc8Dtxqn2RFDP6J/npOzuFShiEcCN3pOBsrujrGuL4kYH9wJX8+HRbr
uxBKGg52eneecv7ydHjloHyt4MQSYMq/bVSNjZx+MCpcP8DPKvXwLolqj8IjjQFu9uFA1qBrc3xG
xxcBeJqmqHtVoX/694X9ObJiZmVLl7mqPv88V/bbtB/9ghpBPzmX+njoOO+DWoZBmdtv7Ccu3IPR
uPHzKdz++5P/nLBalrClpZiuXuKSrx5Jg+wBlYtGnFRdOM8FucUMrzJE8OQbUHKZJSMlqM5nmM3N
wvdwKk6apBrS6h7TSqAXS+C0/XYIxnwL3qIZPphyzQ/H7y80jww2ftSkto4V+uonK3XwHjisxM9W
WdtgZs3Ktv0MbaK6DdgTT84UB/gieODhICX21w9u0B8TVsua7w0OOcFlIFz4/ZnR7SS2R+gOJ49J
z6d6TGEpKliiSLYGUrBY7oAxhnc+ti5gpUwTXmCmUPuyH/c0eiv9g/f3L8/wb9czv22/PMOtKtOO
gF9xIm35FVbc3nCjHx985z/ninxnVgqB2oDh8vU6hXY7qpQPHtypxlBfgA7F4zH3nLPKC29bP/Fv
o5iYnmzeFYa4kFtMGOWO1iTNjEDjpIY7sPmWZyGtOyIJPnho/3Z5BvI2FlOWeayIv98C9ihIiHZk
nS6FdtVX5WYUCTRqsjnZOz+4GX95AqWyXFxj/E+Z11sKVp/BhK8jTqOc58dhUXcvNK+Dg0rr4T2F
m09KkoIiaWl+vGXv6FbCqbtb1vhnFQacCqQvy7WvIEUEdk3okOFXyW7U/XozpaQ96GPQZR+8NrNc
5vq9QX8jDIvTxF+2mkm6spdmbdB1LzhfRhDVFpUN7zcfBi4pg7iC77tC9wxdvn3C0IlskkNQ2xrW
j6a3+72Zg+5wU2DJdq0lTx2i4+cPbu2sTrh6uVHgKFyeuj27U6+e5UlhqfBiLrIG5RUt+vnsnTlx
thZG0pLMjLp3dF3vKZnH95PR9k8ZVro0T+oFKMbvUBy6+r+5cUIKNkYAItzCKwkDnzmB0jX+M1Ov
57KLgxUG8jB3HiNW4ANN12GXmFC2HS2hzwfaDgp7pzZKjzgsNq11G83nlsssU8yDz//itl1kVIz/
advoV8+/HHSG6FlioIfp567BlJxl5H1y+2I4tDSocUkWyZYzVX6gfn0oqoKVfLIVNe/UnMjQufv3
Bc1r8PXPyBqNSEfM++u1BMa3yfuJ3d44XSadjDiKt86bW8Kke4PDhbLyaPkIFP79qX+ppjBkKdw2
FHy2K67FQW5Lz4wpi0nCout/NduYJHG61gu2kRqxwdTfX04n8EGde8vkiB5cVEL/xVUoS9qoMHhJ
XHterH5Zj924HxC8RwbyA7OgZW6pmqxDQKsYBn1MVPlXWO7eFysbxIL5S7Bi4Fl/oHn5yy7OY+CQ
/QXmR6Jqu9qkSlwaGBUa3nZ8gU9oRr6pKcz3NZaDm86Q2R4Mkdr0KRkdYdB96jpUxYapkd1FWrr3
/WcdXFIAbQgg8M7/vkXz4/j748FvA1wXbLVtgPe4ukPtULW0r+PppHNMW8RsW3Gowe0RIjBTDBFx
dCAxLciWelF67u2/P/yijvv90/Gx64I+nq0oc6x5f//l9/HI5rZ7pxSnzieSE3DfULxdGhEMZ6Gi
h3F5R0b7S58lyE4J7bXOVpEH32M9ye8SJw3X/76eP9dlxIeKcavjAgZX14KtEMV913qaOkFLkvRe
C+Q6+jwp0R2G4TG46Z8QhP9ZPvhnAePAd7FRqYG70U3nqoLqmJ9HOMQ1cp9p2SSM0smEDnX3G0p3
zFBFLh60fOjwSCj3DiH9QI+fi7vpy6ba26Htvvz7Dlwext9/ES6Il3ZeXZF8mlclJ2m5tMKaSTtN
gtGw4wXuezUha9Arr183df0j6Tp341tq3DnTMIFj9+/HRhU/XDJW5uOa3i5Gmzh6ImKj1TDnQemk
FUNUCdWz4Jy7bfs2/OgV+7MMUDxFugMPASGkK65eMR0xetIo4rObrIU3VxcNlN6AcWlMRg5ZUJ9R
nTZnP5vzSIQN9tvLMu3WgRG5aHOW3MydiCONIQHe+KFhnCu9qba978SHS5tEpYm6//eNNv4sFblk
Dju6yx5LwOvVwSsn4ioI6HafnNhJbvE8W+suEKTIoExco6OQhwak245MFvk2DMRBxX7/Zii4/eV/
RqlqHY9QnT+4rj/3C66LRgnIB47quFJ+fyUt0yhsRkDi1INSf8lzx9tEghSTmpQrcqZ8857on2VU
DUBYPNuFE1aSBp9EjXZntJO9V3P/z+Iohr3Wrt9bJJjLzkuy1QfX+efBVekMXGyu0ZLSuS4F5lNr
D/+clJyLsOky+g2xhbyFdLdvuLKO+TtzC6sCRhUSVkLK1kyBtT7a6v5cNBQ3an5XeAQt5/oMQqvR
qCodnd9FxwgyffrmEgtwg4IhPXqzUOrf3/xvz7qtYChS/aP4VVd1WW+WKI1h552s3CMRs87eUSER
cVFE4lz1Sh76xK12fYVltZkn1P/+9L/sZoqg8PnpMHXXFfbVqxYSAkXKF6/aAEzg2Dc2Qo7RVsfW
xa/jNd0eYU18i5k6BPfaFItYluW9DFyQNlmqvRM29KT61L/nMPDRnflzL2P1ntW+oKnQlhpXelu/
zxF/iyQ/+7jqbgXsS5wtYYpNdqR7kDCldtWItUIoslJj64Pf5c/ngGpe54chA8Z2wWT9/uLY5JpP
CbJefgSbJnwS2IwIE0VcV80IxGngzH1w2jT/KNHpYFoWR4hZ2uza12etIDZNWNltdI8VrVq0gY8n
tI5ya61y5pGXDg7Cb1ANrdGwXzYV6WqyOVdZq60cAgt/ioLMytHXce3iKhrIYIW4kd9dnpw4aIZD
71FeE7/2cpFns0TqT/9+otRcYvy65VDQz/gtOh0GqzfnuN9vnGN6TiHbsT35dViQPWKWBynKCkmf
eBzp9oMtMeJbHLwYdUAux+9tjLnIoK2LOhD3GWcfuUN0Ei3JpaR0yb2BmKbePvejm97lUfYaxRUd
3W52HNO0zjfDrBdlDyufwP/132PXGM8aLYF3RByoROxwehgMcORu4pXrVLeJsY4HSarQZJqfQC90
uxjlxgFW/LAFJskVqtLammOpbQ3cj+uy7+xl2vfZOu0c9+QBcF5IQOTLZpQKwzEJZzyYbrrJe3Rt
ClntF6aXgOuJgiMPHWFYuAmHiE+I9P6syF6nuVW8aDRYbllo4aPJtn1McW66kzyZhKutUcS5IOgy
7QtEFOeeHOR0Zad0r1XTGO0mrvTAXjoMxQqziX8ErpY9X4bOflOY8Z1P7tqzmRX6IcLQd9sg/30n
R9B4I9PM2XFGLNeuFyC/KaUZfvAUX783bDbCMZCVUKPDlbveu6XbZ2NkVFiWMkRH2tA69wNmvGMk
ZLoiQmF4//fzdv15Fksm50eW6rm5ZuvzxvxLzVnlQS71vrZPYYK+6/KSXO51LXrkYZZXP//78/6y
XlOZOJy85qqSM9jvnzcyFYLgF8uTS4W9lRbjzw7O62Oa5GgcU0tDdNlitFbK3UuQgzf//vjLqvfr
6zV/X4OwYA4gusv/uVqwtQq6lE2e1SnWZLvDTe9vM5VgbPfGmkR3uTTGuYOH/vmlm1R2Z47qqXbL
lpj13t76Vdd9YMr42xbCBaFktw0WSsO++gUsw9ALq7DtE4IW+7mKCIa+cWExrwtO/Uz5beeHEIjt
gopt1Bu1bVvGzcYIgiy9AV9UrPDdh1973e/fh2n2Avz7jv3lB+MucavpaVJaXJfAQHBSzbccdRIG
wbw3LbzTHdxtRsmzgjk24uH9Mkm6VDXDQHzDB2/EXw7PlOA046VBLxyt0FVt2Ay5cMOglSfVReND
7Y8CHVy8yEksP+Sywf0OFHptWIO3BcqUbGIbTdMHz81fTgJ4VwzqDGEK0I/XjQzEksRxUvqdXdnu
6ehmiFWHBhq/h1ZYm6ZXRZIYjmE0ESh1xbA2w/vYjtuDlQd+RBZcXK5qyF2tb2RLMtDCbxFNgZOt
oTUovakHLwfs8oOr/kv1yrltNl7wumAwuXq0EtkzZsVGfa7nSgg5h3PfYmM6iMKeR3azJpbo94+K
+csfe/WOoRi06dLPbp8/trAgYjQ81WZwHhi+bmzZFs9GiTa815hL1plBD4pWpLr32VLLBVU/2KS6
QwvGsSQ/j0FgECoQJU59E/vJCzSsR++CvZBBDSK4ReV2UdxneY04pjdYIUVZLATl2XqMh6dyaFG3
WbkjYGIY7daLykOv01BatmxjITneWfqSXUR4uJ7rZ11n2l5O43RgZN+Q/1C2D8Hk5m8/5QI/xdlF
NBrLiYjKLRQXQJN+1n+wEv/lRXM5eNkQOG26ANcrcdrZcSUGfiwR9vatzPR4G6Ctfw3gg/8fys5r
SW4k27L/Mu9og3J3wOzOSyAQERmpBZniBUaRhBYODXz9LLB67rCya4q3zNqsm81kIgTgfvycvdcO
yIscbxJCG4BhNCUZKl11+sfPuc/JAbcTRQcP+rZR/LIRxH6BMmOa0jtiOoyzqS1i3zcRBMNFYqqn
GshjnBQaU7/61uSO/ZvOi/ufb9/fWqv4Kp0N5+d96BQuI9nC9RQXd6y93BU/5Tba56Sx8wXDffgw
zSt96vpiXkyLCImk+mGRRY5HQReUM/VmMGnoGh/ryBMTJnbcG7tm6KybUa4UOIu90BJ3owQFgtvV
+sJICa3rtZke4yHlr4jfHoErMTtYd6wD7SOBQsvzisaALNCh2DhPwkcakoqZF2WU26ZcA0/fMXvj
oYdr3ubBT/3aAJgI5NtQ0VjdpG4/i6l805wlmojOxBz1p95fo7NEWHD5R6tPtqa6r+0OA1i6Nbf/
+Zfr2XxG8H7/opUzCvLrp1bkdwbW0IGoLRNfkuXEF6hHrZMVrcvXyvTgnjq4mo0F//7P6/8jvOVT
XfKf/9r+zX+ToH+aY//fn67TbxD66h/93/7U8b2++VK+dx9/6E+/Gcb0v1/dhpv80x82xUG/3A/v
7fLw3g1F/38tuttP/k//8t9+4qelef/f/+tbzXe5/bY4ras/W41Zkv//BuXLL+uXPCF38z//0R/+
ZE/9i2EgKykVmmK731qGf4AvXfkv3HQ29kHpscJSMv63P1mIf9G0YxBI50Ju+yWv4d/+ZNf8l5B0
FylmWaE5Zbj/xJ/8YXvZxvJAGOiObc1Bl37dn5eMKnHLgSwBcOTk2gBQn6P83WqEgzvCNezLHur/
DYsZxL1fPqS7P3aSX23GH45If1x3e/GKYavCzfrn68JU1hEJ6bjgJHQvE58PLKEVKdNUyPPfX+pD
efzzUj5tH5sdlMaw9eE0Vq6YVYbeXA5jM6lz4Qyf4Tj1B3tdmePaxm8WwQ9H9j+uxrHZp//LM/ix
2zRpuqJZP6MoUOQP5MqCwIt8aE/QaXpopglgTarZDGT9+I/fJq0jDgI0XtkTxfaJ/7L4p5MF2K02
+CY9Ve+STpo/BlkuRK6tFuiXrv7NZvMXH6v0t4JyW+lte7t5f71eixcoiXLMAWVCIuaOQ0Gm9nG7
jvey9chNJRwArM7fv8et2PmlKuHDpa/ITNTmhuXB+VhGdrLHwziJ9kBYEOB7ievHq63feXo/XkVy
mILITveLB9dyP84JaRXO0m3VdCA+RIZe0ycnnWXyN0X5xyeAqyibN8SkH60BjbY/f36J25EFJqeZ
g25JHiH5relz1jRE0FN5mRd//8H91cVw09NRZjTxnz3QPkF/FkkkBGbEBEAm86fYJtDCSe3Xv7/Q
X3x2KKJcZKPb4df7eVL65S5sCEapUlXOB8NXt4zq26NO/Pk3t95fXsQV27rFhIVl688fHXc0wyno
ipAg3W+Om8/EdBKE/Pfv5K8+MtrZfFqsividP1zESYiqJZZxPoAGHI/Nuj6ktl9fFRiXD39/pe1J
+eWuxo21nRnpnUt4C1T4H9ZgaS+TZ4gCmWGI4+E3j8yHX46yYttZTEZ1HL/47j/88onuLTy6Mj/Q
BQMGtaZm1D44MrP6+7okW/E098xfArCKmdiR3jc2n9FqEin69+/xwz6zvQxOJT/FP7xDvIl//soM
g0nlOlv5oTennJNWHcHYTVJgC0E6515zUlXivM0j9Il/duv/vDLLvg1+g5gD92O3Qqwwmdp1KA5o
8IvjgiXmAPJlCVpurqd//iZZNtjlt4at9bM+/uXmx4RSOdingOMkhvpkxF37jfPocIF5Yj2u0CUf
cqi5v2k+/NUnuz3SknWYstvdNqRfLkqomZmqsS0ONaGrVQjFrn8Gz9xcVLKf2/0c20MDD7123v/h
m2X9lZx2GATzfVJEfLiubdZVbjblIfbj/tGQCtFnUlWvXTFpsKIDZmK7cJ///qIfnnxH4AmjTU+f
xXHo8jjb3//yZt3JdhWYyPKgFwuRcu9Nxd4hG2z8zVPz4eH/4zpUWeAOePIptf58nSQlDKnrjPJA
qGt0DQ/QvWtsJdAAL/Vvnv6P3x8IGsnYh8Kez5I7dNtnf31LSSGxxw3WRdIH/Vv6G63fNrThF/yy
vDg0IgGas83wfcGq8Lf3+ssFnMG1Ug5s7nHsE7S85rJCokpyuG4Tasxyl+UjrHI0tr7eqzqzMbJU
Hl4yFljIdpMVk9sAJ46SEPOA8Uk15HkRIBD7L24vXMwhcADhmCoIcbvRE3G8L0Ubs9TUWr0ywBjO
BWlyceB48/xurU5n7QeH5FSolhu9zqjKUzZViv5B3jrnYW07cQ0fwaC5gJMKB3mKvrc05PSsYgWg
LW3s5KHKfQb7nTBeI+Jgb6ysF9/UItR3czSre6YWg7NXiPFfU+LtegYlDkmFebySCtCujY+LvotX
N2g0r2Qv+3o59UndCQYDYAPCkuncIw9xdDN07drtO+GRt5VWeXXfknmGjKAaNwyiM8YXou8E/lKr
T4HSWFE+nyQIa2tn5L5CSsSohOA6PctAELKsQs4Is3uqeEAZofjG8hWrgv2SFA5Qn6WyymKHCCpd
Aje29TljaV9CxlJACImbrhvyQ+OeiGT6Hy8x1LUyjGCQ38NLA/5KXelcIv5CgFVkYo1OMIO3LARv
Ioy71R1jo5g523BigkV8GXUOieDjpLqnKGfGVKXIPfb+AnJjV7Qmzg+Ry2w+RfwFUzkfCmrhrKRS
TJR2F+Q/JsA8ZW/kh6nwmu8RbfpbtOmmfXAWlF4XBkS76yY1Iucub+PpDp/ZNAZTjMviakjXambl
x96zm5a2qgAdDtb3FTZqFzpVVbzOi+282VY6gb5OmK9tqceGwnlfJUR2MDJo9jqKLVwgc1GU17ko
YX/1apz0Dg7LWJM20jsPY5636cElSvkHjffGw9zpVVUA2a5/jRQZgCCG4ya7w3s8X2og2cYRwT+1
ni3m8pWiz3KOtZVm3QH3utGditjVZHpNCaHgrux4hbMzMb3oVgfw+9aq2g/dsmDBHzRxe0SjirDO
JdzxttaGGRqpsPFBlXr45higqYOJ6WMVzM5oXzbSThS06SEn320YzHteDvG4rdnBeyV2nL761GmL
oHa5+sRNacT3QTw1NEpnlLy3a0V3F+CZs7z5MXy9nR2ruQvdqOq7qzxa+uYI7zwTIeF3Jtj2RXX7
0hJdHcYoNkrSOeM+ulB4JHv8hmsX3xtDHUEzpzt55pNYsjCnSr2M4DgSDlYPILY9GK6frMgXsKCq
zqzOkbVwy202Y3CpNaOdUDk+WO3CSdRyhBhA2GhCQsC4M/AKMDTqO409Eg9qxBnCdZiQuB2mBJgU
DSzv1ezjr207TmJfauIaD3RubDvQhTMlx3ImjPgJsP+A5bjJey901xH3ntl71rRP2rY0yddV0wvz
GLUGAmrnM1zFVnyaRKM+pylwlAMQ3uW74ffCBlRs9u5FRxexY/41191udYinmbUCuZp1iKOjco76
i9gsMKTUSrbPBetbvh+RJ39PI1EBixWFhA2Z5nJg5cLRHSg9uOsOozByE69Y12eXyv+q0ma7kGpj
JySZ+bikdxT9sXuYzLLug0rq4tguiwGfbqxJkOGXuvGB6OnhxzTOBthejMU38BUBJoiuWN8bXfFj
rj0IEvhKawg80pqBG3aO0e+V6pMvo5/UD6NKCVS2CgLidkVNK/SSHO+NQV4qCHYQXtoJHCyizSPg
iFFcxJFvjNi305Kz8rqyRkkrageQlUxbz10BcgpOuhWFtM/RcmPWMIsgt2V10U8/b7Wu1DgyVhxk
sOFJy7GziKwfa66hbxRJGdmAdt3oTrpd8W3M5+S6XxQ/pk1SH3C752gvQRX0DrtUL94HUxrqCnEf
d34aJ74fGhqt3K6gdUCGtFsk/P9LlSaB146OxKoGbD8EyjNDkGcfkCdL+7k44lW24PHUmAihzXSt
sVuJWYVtDahw6owFmg2hH7aaRQRxoqpemla0aPJhXQRi6A0aiD7Tg7En/9F1vnNWmIJUReYtMF+c
ZQBTjhCZyb+pqTBCOpoP2GOyhgQRMxn2lC6IwrYmS1AVkRHtFIdaPlkm1tcdpQKvaZkB2izp2BAt
0UFhnMvxHKFXvRoox1gY6nAQ/pfKQDcqSlK6y/I7nBdQOmALUQb33wXsykeIhD/glR4SE5dH6j0W
RKIisTFf4I7sEUu+9OTYowF7EGCdA1N33W7xsuzawQ9EIKn4ROIxg1p8u7vS0Fc6aZfLBZD4qU55
tBZ2uUAJA/H+1J/dDWEkc9CckuhA5NHtVTsqWK99n+zdvLwDnhOHuP6iXd618FdGIgWxqdoBdAeg
d3HVnbOF72mo4oPRrMuFhevnNinVeDUtzdqFXcLCB3q4rdq9KXjmK6/W7462mu+yK4c5zLy2fmrp
zJ5LtXg7gNmejwGdCIROWlAhECl/69baXnnv3Gs7HWv7cU2j/sEtwbXGqb88pRaac27vLWKCN3Ic
RjDhFgjUW1dDGnI7683PI0XWRDTezjxBcUB/JX2JmxgnrMUc8lZ7Ebx/n7DDNJj63v2uZUmDBFtK
ZD61oJqY67s5xvppXL5ExJ5Gi4BGjRYgH/HcGaLbJYn92HtmHeTdbD9gXhFYQ6JFX8jRUQ8qnRxc
up0k+z1eQsIlKD9Sc7/O7EpIlonJYiKZWiEqnvZrRCmbBcytoiXw8s0xv46tGYqckJmg4r+MPbZR
+83pHPMKtz6JA7T4y5NWHU8DGdZ3KOvsvVp6fYPL0/maMWKZPvflMjkh0/Q2DqOhhk7amFChVrub
z8u8vtdCDWE9Gf11RAcAT0spnsfYTMmRXcR7N3r9XoMNJbc1qT/PjFTvZ8Jwp+0R4XbLTCThYwzp
jnmcAyDCHIcLf3LNH16cvs1+5dzbZM+ipli2CBD4xYZl/DDycriq/UhD07VeEk+3z4jBxwDG5NnS
TFcJ/YhBEUTx2t5MOXxq7YMmXjp9r/spXZkRuBUVil+eEHf+GAlZ3OklAsOEqT/Me7WGWGDJeB2M
tQEgb+NF891mn4NOCcn9m44p2tjAZOjyzrDfu/Makm4tU9tc2KoeZDqdfHO99YyVzEvIGeqsRd0C
MoikfO+SpWIbxaHE0ANXwxc4gsUYOG09hVSlJvjesj8scvTDaTKRrtnOYYoYrxNabYeMuIpwiVqR
7j08KhfoihwSvsTcnKO15JG1mvmgB4d25CD9fT5EYJ6bzrS/um4kAz+ZP0eDzB+bugMBFDf+ctYm
3nAyZ2EaTFH16uSD9dQj/rzysoViNZ/lXTYAl6pIiX/A5Dp27BReBGqot8Z8q25v07UjzaXuualK
b8qvXPa0nWqb4dwwXDy2jKv2coVkOy8OSwp8+PqIdkKcDEKfcwNklzeOS8B7Tg7zih0oLTrCi7Oe
0IKONBx86Uu6G8qhOmNw6G4pAttAlGUXRI0gyywqYVNSXBskOQ+FuMtABXwmn3QmBiNPtQYfXZBv
20DIwLMLQ28ZlyYsCzb0wwq29pZu7uoHo7OU0GCzEWiFXS+sGr23nie+pUNCaIERUAQ2PEeLOvQj
VeCurQqHQnm1kwI+r0HKqsLAzTlkQm6YCQryEz4I8a206jG9LEuo2ReOZDu9BrHS9/Fu1ONEMown
wUAg8KFisSonpP2ru5CQYOoPL2fLS2vDenITgwRCj8J2p1USx6D0U+i7iEbW8kB0PfQoKE320rCw
QdbkPQyZzPrbgVWfSNWSMI2LCX3ERmnIuRW8NnmSGMSGe226DVYt4x3LHn6nRVuh0/lm0A3CODhO
XfIy4v6TT43zrmt/KI8aYslDTFUX1uCYbyc3ex0cYpZbrN0pCCXAFQnBs9ArJiISvFYRWSE5bLZe
Qwwd9nWA8VkCLCgeKLiI6fPn1zUfsBebzL+O8wR6eGaTJSmwBTMwemTel5rza5UaBryybaGVNDyS
2FJkKlnXpEs8xwYm2CQGY1E5WSgpfs5F0qhrZer4ajSq4RHWkVcd3XUdGNOWySmO8FGPeVtpEDMN
6OoiTbs7yIvNVTq4ecjDY9+hufJkKBugLYfWJEQ9QpZylbqdvGG+CNdctKfRoLRbs9hcgyGN4ztO
VISl1223oz2jT8bM17Izp4IErNJ4bpuuPjpqsb5pq1w+CydPOJXYnI4EVIBdCePv0mF9Unv6QM2B
T+AzswaT0EXywtWuYsJRk+qek6004SJwdnGBlS/kWaguKA3V0Wm1mxFwUDPTz5KrNvO+2WsM1d72
r92KMNrdXIxbFEedjieVGs8VOWZIiozxxos88w68VhV2eMWxt89f5azL28YS5S26lvk7d9ZnOm0A
PRYrqXcKWffVOPnyDK4Pt0oyPjAduVBTaqQBWfB8tiTYmxdWFS9BWtWv6C62fdOcj1bhAVJKLGu9
J7ia87vtrCi5kIyfnHiQAYiXOqiq0n6meEif+mKoSBTHED/vEqMHpJ21oPCPfjfHTx4Ybaa/yxjf
FHGETGGr7N/YGQn5qCBueKylVFIlBYYam11hxbezWUUXXiv1y9RoMwmyua8+Yb4x+Vjt3g6YJEaP
ceSOUMJkhGubZC4ZNlY6XyWOGEKwFsYnq1rMeQchwiOerSzb/TSYLxsx4rGoJTlgUzF+WTrrEx0m
lxSACEp8VGc74QB9TCuQhQylp+bgoaVOx0hTouMb5YtRhMiBCmP/kaX5BA1yek/HND3BMHnuNqpw
4BmRARm7GdlIc4UVvKLmeG/8dmO7JfnSXbfl3MyfzLYtvicCsB594Oo1VqD3+tgHGONsycwIYbyv
al4iErJkuwUo9abV4+ISyyEeTZRMqirN28hhTd57af0us5igFis2rqUyvPIMPsq418V2doAwsbx6
wi6pxikibqLSj8YjfbWqDMtpEZ/SxOg4VlDdvZFbTgZJuRTvdgfuS0fe8nkSo/noWA30bxpGU4hm
CB63rJFvbxlO49E0CFriQau823bJKiDfvXMZJQTKHZJkxeqsKltVu8FDEE/AmLFvKsKvA39NFMUn
Hwewh65fAPzNne0DbeHbD8rU9C6xqNvzwRWrY+9zUmcEAAvZfx68mFIf8a88d52Sz26SK+AIg5Yj
K7Y3tCH8PsH3Gc8VGUQrAE8F1iU+cIMUE0zcsry2ZQ5LCf1ilQctPNgvg0NFGaRNW99FiydnpkK2
RaJ1bVnZniDpZdxP1mp+SzsW9T3eEgKELLQLE+yjoXzKfLOgCG1Mm7TLyiRNSkI9iENWD8CISnvd
wzRnCGttaCVVoJoRRwwKIItMdbPs+fh7TESiU5qInzlKgKmTNQDSZh6zjvqO+muvtVsfaSkQvEP4
tDTDQqnmR8SceNpHY1mQBU+/6RoXvneVLQvH4CxTrOoblv3Od9bcIr+0s+4MUDEzGqIBN+1ExqIV
UMvN/ZU/x3N7qjgcrQG9Xk6FdsbhJIlG92ksco4ocDEIDmjBLxDR4w4rGYXZ2O+7qethzzhDRYqr
mEcI76iS+DkR32o28PVYz+hSOMnMCZV76xMcTuBWwugDmgXtJVUwTQTLMQQujGU8dr12WFXcJa4u
4DTh8loz2jBUj5a4qnE3+fSh1HAfs1UZNGJmDnguS+1MHq4qcmrQAmK+JiOI6L62bwizAXH/VBSd
nHdyNuhUqbnwv46bsRInesrBg9bfSEfbKVKx92vZ3ALnZ9NECs+KhNe/JhIppVuxz9GgJpRYY/kG
c0mzgM5jOQbzOIgfThOLF+27Mf6wxs8Mwj3ESNCjUQ8EjTnmcu3CUCOZoXM0fma1lkFuDfFXfqP8
USe4xnfR2MWvwu69H50zr7AJy2o+OEapcZVhjluOi58TV98unXTxHjMQhJJj6yas5UTPFvBO7wQE
xPnpAVSh8wJmF8hYQ5CJOEldEShMVo8Ecmi69B1yc1iuRK+tfmuC0d2ImjUeQzpb4228LLMXGJ4/
l3CsDMPbE+kBW8YX5QzmiaqIx74CGHhEJ+Tri2rQsaDjV7j3SS5T0iWg9a27eEyIlMVeADxy1siB
rNrI1Z0SmdMGBs0t0hr7mpkUYEKeBFpx0twVjlzelErFJ96z/5h6C/ZUbTuxDObUb1syGEbeFo6W
hY1TNbl7SSp8jl0z790XUyec6nuOsS+YNg2wTJG05d6eB/noZfbCr4qRVoCxsfoFV2FGHGPh28Pn
1GwhwZDKXblfF9y2zo1nAAi8pup19C5DXPQ+W4OVbrluyIwmTADuVd/QIofPKGrChEkgMd297hKz
I1Fe25dQCx0uAbAcqu0KwP0HVarReYEJFrRbAxmRRqjv4lxClb70saGS5ISa0p/q0ByhJ5EuJBgj
9qc052OVAcjn2ohPdS0KDEkjQNklmHKUyHcemzH6SdrunKabnCO7baLv2hebeJb4mTUH9zN4qD4q
h9p+X5kOsr6mNR0gXjXJgM8AxmDVkeCHEizO9aiCwZ8L4kpZwKxA0tdrdlNheuM+z4mW6kcWa955
DyMOjkCRqnOHHtkKxryKt1b4ii3qssRapMNIF/H8MjbaWi+QjXsZnUeOmntISXSobWPKkrA01hHE
bxs1rb933VEekdQ79XPvZhP1B26qlNs/qwjvdMw6eW3FREaN6eIPDXVjNfUX9pHBuQSnUH8frZgQ
7MVLOactk8HQhZYwAganiznezw1VLWLXzsPc0OZO/EzvoI1u8sErKXbrxZ/DyjE1YD3OPcTI5szx
aROMsX7P3Q78omq9SoTNXDr+K6xgBqm5tjrqK+FWyT7nHSVnWWXDc5bRHgkgibnILNkW0z3B7j0c
2WVZnfNYRi6EZbWdtm7XZBPie3Hk9fSuhPvkiAYCVg5t+L0fBRZfqDw1uXwLyOaoiOZnG72fezmN
A0q8yJor/8rNaNywqCXqbAhnVmE6jmpEIoro9G7I6/iBvi84oF0yd4ZxMJvIrtkrvdjnnkL7GcZJ
7ZPjZCGZeYmw3sVXrhjd4c6lp5AfpYpIfHYMl+zappLLF2CzaN+4lUxJywyFQOjGmfqRTYNFx5ne
hg+W2GO72MH4ke5+5D4xz6j8NPhsqXLN9p9TYk+WZBpu9hkc6tqpPGCOsZMSdB7Fc3lqeCT7QzSX
RJjj8px/UHanLntMNPj36TQ781taxaSoxo1lznt0HVUd5sBFt3h5AGm4hUvlFN9t0BYLhc7iEBfc
xEbHArsRDCHjTRVgZCt59FbKpz3uOAiG0EzaFm6UbpJ39EU4QnB9dY8YGNBRu4uyHlcXJjp5wyB2
1xi63bGuJMC1XsSqO9prqfpAK4Spe6uGrrdbhc7SCzn1+T6qwAFfdta6urvOXJ270m3cx0K6ikA7
sxy++zEipsuVyVm6WzJt3DXOOLH/AoR4dDkMfxF2QiLKkqzxD8cEer9DC9wYD5HnyQejyi3+Wd/5
/uviIMy8o506PS6+reW58aReL30Y8vFpXDhDXg1G4uaHojdr/+g4aqjZVop1ysIWu6y41XlaPM6x
Gq1D5ywmPEsbjb+/tYQ4TAPz9bNo+E6PjBP42iard5xbGiTwqAeruomSgdjkkTttJEN+deHzVKtw
g467+3btovaGOgwwGAThtjrqpvLwLpJSPF0NTcYOj1ZIvKZOajScXDnKhhaALpP0OzXxTOos+kbp
MlyWIOKb3Qr/bjl7bZuMhzl2k8dY++zMfmVSPxp9SZdcG2SddyvVaVjpOP+kuyxNjsQZtBQpg2nQ
9a2Sgm6OBR8/R9v2vYnnbiEX2IzSADedSOu9KyOjumRNJS2VUzFTEZNWbc+DbjkHWBLlDzMm82bv
EetVcFuulXNobXMs91AWSusiX7KiOCDvLptAQidr4h0/Xo4nbP68VNnEahVXTpVR9Gf9qGZMFyCc
grnWsOJVmur6sRqsYgpb2O3MP5bIGYBGTe1KZlQVv5SVhyuckMLN28OtSmBmVXLMVnQgXLjlIi84
lg9dEcC8zN78eW2sfQtZ/I0wQWoXk7iTJAQCbXL/YW4qCx66KJ1uYrh21MCgMczLHs8E4Ep3le9i
NUUT1Pw520dmO/TXeT/M5F6tjjZDM1HluV+Yme4d05m/uuWaXTLIy5mhdbl5WcJS5ZGfZv0KB05x
gB7pW1MWTsknC+pXdeMnzK2ZD+TLka+E6U3ETStDi86h2vtGt57SvpCM8olRXYJEr74RDmWp4quW
N0J17bhdtqMYbtHBCzLAznoWTnlc64hQYhTqsj/OQDpBxa8WXf/JbDhBd+yJCP1hh77ZU8kEmNkH
bXa6PfRRGHEaWHCGYv1UI+82z37metPZjTiAXqyeojqMsZq3IYS5wQs7ksey8zb/RvSZ0R51ZU23
bzYVND6zA+UdJj3ZHqFwp45YLAiKp6mYqnezs1EzJsg5V8qkJINE2TQkfQCFrk+TiKmQ22aZryLO
z6RJLQPf2AjstT7BoSKjUQuK7EPN7JaUXFqvCm6zu+RhUfi+EbDImS+Rjjbpdl6t8blk1P118eM5
D4GQ1TS0un6rv+jClCECa0lgJ5tjc0DBCkG8Ze99sOVUeYCoqdz2BmGXEpKbk/i71GcxZ/cH0HVX
jCQ57yCAaOuVWa391OKYfnDMyPBPchVeHnSo5A12rFXU+z7Ly/6hpcJhbhaRH7gusnJPMAzERVFp
+zNFSS72Bdt6ucfhFn1ya3vJ93zW24F0zVkcNqDPEPRO5C6hl9tLdBrmEfpigXydCNzWrGkWengq
ulPO/fasmL4vu6yjiRQi6gB13ZsFXMCysJL8McWaxYifQOwJtKsUa3tYJymKL1hXo/5eIIe/ilJO
IlcDRqot5Rk9DZBVO523kAjxVuWzRYoXxWR0oQmIxYBNDTkeSLYS8lFkrX872GKcyEFzuwfQ1cTu
qqYgABNFPkxf5o0N+ZJaTk+5ZS7TMTF7Ic6t4XrRiTBO18ffNPESKW8Wci0cuLgHwHMODntrnZrb
XAOyPKwxJ/mbsSiXeQ/XAq4cAxLSitNoKJtwMGaLliv2who0YoVNsIhadVRD1Om3RudAz4KyoiMB
8JeGzguSgO5tTkY1kCDYMbDPVL0xIwetrvMoc7/hrMyeVr49YnHyxTbcKyF5ZkOyBNTNUsQgG325
1HR08Z8ilhFRORxT6ErORZ1zwmeyL+gAhc4yYX6kwFZfteeSWdk3IM5381wCoBVFVn+JDcwJpwrF
jx8sRTNkx5GdVJ/twqAtvmpkkWcS/VzzLbKSzroyEjEI8sO8CNyU2xCT8FmtNk3iKwTG87x3GyyM
n1VSUokQHhzPfbHLvLEjskyVnL8sOy2ny2RdSn83kmgwHEDoE8TRzLU9nuecY16oCLWdTpI9bSwR
2rj2ewQsEN5s4uTNTkC8yS66nnZcgCUo++YUEwNSrD8CqfIsW3k5Uax9z8VUtPtUEwWzKwB4qPth
TVfxqLppKnaL3PjdjAXy9xGJhMM4gnPYmRgM+71vDec7A056MC04b31CpTIQbz7rdgDvvyoZpEJM
53Zu7eFhssf5ldFfUoRQ2COY6uOoaeGbifujy3PDuOGRKj5182h+2tIw31Sfiruesxdl7Tg0XxEz
QQefHAWodhKivB8BUWxpO3piPgCrM9kr7EAkyUaMznapbc0/ZJttORu1qbqLLBb2FFYzc/HrjPM6
P1gXsBWYbLhvlGH0G2pSGMorWp0UTsht4GzyMJcvWFT4nwanPqTXrecwi8JUSzBg1OrBDHJIPmlo
8YHLq0UZmXcgnMFqr5FH4nVBKwblHpIcvVFnTqEZIogmqF2XQ8f6p/MVspM9ZAO2f+EWYUPXnzwu
x0aihC+qD7zJibOAtEWnoqZWLMNYsWJ1MuOYsHaOYGx0aaJn/wrVtrT2cQ7Y50TRHL3QaOioCnJi
EEKJoPA7GeAG89JJ1hyNscOETg6C+SCRdX3pSkuTZoZ9T+8MElNaMk8moZdT4Q/2etkldd5vpF3K
CUO2NUPSZcSGu9gAD5nWq8m+XIvIpWM/NfVlTIu93Jvu6D74Bl79oHT96pJvnyh6I4nZt3NY6t/T
vIOsX5O9SxNIV2sTFKkPkVfRrTaCKqU9GKQjVXiwFrrkVVPN0cJa+Z4uM9ei7q3sNEKKP/CvLxKC
JMTRqBhmBoU9NLeyN1cZKPSHHr8+L6y9lYGiJy4m1yogPJp5PnZ9fTVhNtZ70yuSb57q5pJyesif
VbdQ5bdFF/UMqZlqBlmb2dfgto1vxKTpT2gjAORHbl78sFzUModeezTqplnwlXViWW7wg/r2LRJc
+tC8LCzTYKDzHYqALt3ZwpB380gFuK+qenobaEfYgUfl9NA3UyF2xKzqmMa6Yzd4s0sBQpsDz90Y
V/KmZ3b5mdsYXcyUTTUHwXjWxEIzmqWBQFj8k+u2tcWYmFuSpb2fOGLLurpz/C1Nsy28raQpEA3u
tDTHl4jTP9GffhN327y0u03GoZ/Rh+XcYDbggEMq3eUbvAtxr5zcedWiYFyTGRHFj0+P9TZf58YN
47j6QkeTsMdpwKk1Jp74Mkk3flf0QKudqHv3KhpM0GBNUdgP5qyK5LZqtEHrcODh+j/Unddy3ciW
pl+o0QEk/M1cbGAbeiNKNDcIiSLhTSY8nn4+qM5EiJsccqrvJk7U6e5SVWMDSGSu9a/fhBmA2zNy
5NwMFSZEtJxx6TzbhK9o18o3O2OTG7ChDlYWOa8eiT5loJFds8P2o4EEtQw1ZdhMnLQzpQD1LVuD
TwOpGdFpn/a5fHKIHgVMjzKkunGTI7fM6pbJeZlH7bgxJO7zN3LRdPdqwuKff6blN24iO8IfokR9
L84ZnLhLaOQtqToN+lu+VYskLer4xr7wctvSYahgy72BVUyRoZYufRV8wsOGHRCvEVgyXbOD1+Vp
J6oWDu+4TYFnytgavBDvY/2Q0X4PQVOCbF3YeD2jKahSPxCZK86TDGvF3ewn4rouDf3VN8gzZ0Od
M95U3NYXCHfxn43xvnm1yzz/Tl4Q2zve8+1vjrMeNoWGhGHToSxctp29GBV0gy5Td8RFWDVOuoSf
/1ZWkcnzZUWgX9M009Nn6ck035Zlkqugs+opD4rST38xHi1LZuc9rmZ1TAW8cYsB8lXiT/PFitF0
YdmP2YWE/JRBM9Xr9LvonYTqoE3sZe82SSyeYRcM/TYFn1vu+f84k66mT7Q5Ue2CejIYwZhrGSto
OXXtlfBVcNfdEYbirYnORTeXQVe2s3XgPsACB7vxiPrw3QnkvyVSg7ThmFaDcBglTYzcff6zaa0o
wz1YJXwQ4HvM35jaJH1g62D30BQi5x5Nbmk/+tjzLedtjn0nXAtCqN0Mng+CxGpEUojBe4pmD/bV
NxJTu7M2wmk8zIktAjJu+jXEr9ey+MDYz85D3XXm/LCwznC7TSetCBFyQVy1HNzrNzjJDBFeILFe
UPRX+KVLkzqUTi0TRAaPM/h0A+QLlIavcEzB9yQLd1kOgx/r6segE89wRYWDDivjJCufs4Xkj9NS
Gba60IoJz/GLuUhrJqBGXk9NRGdWe0tox0PMfDMnE3rr0bN75yVBYvEBol5dnWsEWQGl2O1cRzjl
aB2xfH0HbZBSyUNM0zi6hse+7+kxltoUfqubSEJiMOm59sC+t2NOl1nB0I1zSoQ3HW4NycLhlT0n
ZKx3p3hFty2ZJtOIN2ispuqZWmRQOzXZ2aPEHi3f9Q1JP4eJBUIkDVSRsGMEBWKvTeqnvlSIVA2Y
Me52hKxTnvnYaZYw4sYR9N+xJiyg6lGNDylpF/3FXIm6P8D3w2K5Gpc1ZXZKa13s51y3H7I4Nl9b
VnEZSEz6pzCuRbEOJQfCOXmvLTMenfNQsVlpsrht+BQJQIBVO4bTgoz3XOfQvmf5TmofMWR5KZwy
jc5wARngZs5tBfRb0PCdRJmDlTb36Hh8UlBqgmy0LDzvLLrMn+UUe1aI7RNx2wkE6ETnENEZ+mtl
w/lBrrAdX1r4ymd0tVF3D5EN4puZ5YzD0Sen8QF/cQ9YVuPtcnZkZf/L7omEg7q0NA5cCkKVV6Cj
Gk4Jx3A88riZN7WHRTS2RgU8pJV7AyulBJZYLPM5AvclJjyzLB18hyDhDVBGnG6jpGphwepVbkMh
LWB1NWGmw/HaWe7gPiSpCUUhKyED7GSOtzZAtNMMp3bhV/POiWu33nVAJeUpwUdZdYgsbidsyrzg
sNfybAyNaW59ALo+wycznog83/r2rPV7t0MwcAatsNGDZOmIASuduYIgJHpGl12sRn8f+dCrHnEG
oIKh/5nVQcylnpxBzq5EmBDc0zA5SZd4y3zJW7awHUtqoxnEc1MmNOpXvd45JsY0ja5D9OpUe2EJ
G14kr1rPziYx4ogiociyzaDzHL/xNeTGnS6mdUCJFbxOsUH0aiQaQr0NLdJxk1OLRIfqcZiRqqF6
Y+NwomsYzHkoofBE9/j0UgCt0qweIkfF8qymOwXAIb4hv2lENKd0ciYYUC0arbxv2wWcHv573P7U
MqaE13kT1e0PlPGxce6LbEa86DcTfv9GTeTP71QtzIg2WQIgblCPlcDUYrQm5n1jVVU37Vgb/X0f
m66okH9YxKVsMFbolq1BRmj76AArUuQxtMcGEFVsQVjjQpHD6h/ROz+MsE4cisCmjtqQTKamv2P9
6wMpAXrhdwN+5pMoLy3UCwVhUAWEIC3p5xjSEPDjEPqpptRJRkJDfDoXLmyOuWkUGAVzfO93nZLg
c09OoK6d9A592A1S7xn6iozyxLhaRtw+YYi0S/9Yd7khLho99bwwWlKX1B7o4rDk19RFZsBFni3d
fFbHTpznZwTRt3hCDn6B1QjMeC1SIbmHSb5vLALhLkHZVH3OyNJO7x0XGs1ZWiftfDW2NYy9qvRr
fz36xHm56ARvtYS0nKQ4msuNA0gKCdHPMmwT8UI/0AAzOEyp4mCCKMiKqBpgC250uqLnomvgDWKs
LgHbwH5JCLNogruBPzjrdRoszT1QGsYuDCYbakC07wjesKZ9NFKtNt/8LAV6Osn6rLKrA4MQUaqf
np7WfJF5AWtxPvMaA2nAYg+qvxl0vRdgSXaJC9OPAazFZERU5lkzP5dtTfe3Y2tz9O4U/4NEertx
6oDJOMBsKw5NYyFSa4fnV2JAe0jnttgO5exABG2ayKeMTaQNH6BtvViyewrmgZzGsSJcqcgSMujD
eiLlc94n3RD76XbUzda5jaIoydSGEadnticQxOzpujCFzlEx8Nv8b6aTRuNBMVghbNSVMbgo4TeK
hKnW23e1mf2Qec8YONVj/WY0l/I1RRWDpW422i8ca4NFSSq9e5cAuScfkm6/aaAV32W95+8n3VjU
oRRa/mQoad+Theo/kCScDAhiSlysdgqrASCxjhDoLUoiAxVLWhPKVTHd/kdd+h89/PU/+h4E8n8r
8Y/+z//1/ybFv2peqm+dennpLn42/x/o8VdPsP+7HP9EvcDW+f23gH/9F/6R4mv2f2Pw5uLyht0c
5mL+6q78jxafuEQSwdeAI6y/GRSaPv/Wf8LCEeOjcCYpHKEb5h6ey7/1HzG+bfy3hX6Tv2t6SKzW
P/o/TgRv3tHHYeFvJdW25aBPXP2DLJcTjZTtIynf2ti2HDgNyLl4dAx7gfFfQ+2Ev7m3K7cM/3oy
/7n83xr8P27m/6ycNUP9n+vxy22PUst3HVe8VYblAklmlXC9tsrplKEplkEjYrEbfFHtOmfo9n6E
uQ3GdopUCYdax5bWBuC+PmkoS04xdLyd7CY/TYveCAnGybcMIcGxP/+hb9V4f36nrRu8MpvJDcr2
I4mc79fLUmVQS1JXPZEPl5wyC/Nh+kv5hej3/RtwkWQ7XM1FmU2QwNsnYsAh0Je2UQGEU7kfp8nZ
i8xzt0TZ1U+0B/YXd/ZW/LfeGQa1LgsH8y7E0sfizZRCsVSCflzkowhmyu8gyas0WGlaF4xB1SY1
oTx8/jg/uEkHM1TbwkUL6aG5Sob/EgQWWVG2hZUSUmi64O4F4/QGVC1Ua/Nh1trr55cT6zJ6u8xY
WyYXQoBr4RBzJNrsWhVDaMllQNBnwhmX5sP3xIB/vqnJYXrIEEcDCvWG9s10G8Pn1FWo7wrP/u3q
NZKT0Ww4x+MZsgdsy1XDmGiM5ALuYZlCsF3nroDf8Jwwy3+SKW0WnKrF+5aVcAgOn9/MR8+OBYIr
JrJvYelHYkqVSsg0SSNh2ujeeaVUvseXfTkvkbXhtSyc7efXe7/0PUc3SV1ngbi6uZqH/P2u7Kxu
CG/1K7rMVJ5pNeZ1lE76FjnfVy5h62t4+5o8V2f85HAs89exttYnW8XDxLuhbSRQAHff7OB5cfWF
7cEfu403l1ktONgzLUy4Vo+To9Vn254mqImaACchNBsQlPBsi7xf02BSV9apYvxDE1XR7G/pkrs9
tl3LphOR86+E03x7iMJZWhYfn7WSYY8ebUw/p/UIqAJtIOTLG1igTUW+UDGhLWzTyYRV6xtfqNHX
Lfzo7pHoCmzrmF8LdNtv36c7QsJMlQZ7tWDUYfL1byJGMwEc7XzTAu7sB+RrTIZouT9fSR89eDw8
2URtl5xR3Tu6X2MuTVjE3G9CE7jRUe1BzWPOGGmlOFcwBIPRF+KSHlOc9UM9hV7m0lFFYvpi/3m3
6fHgWWM6OzkmHpDb3j4DA0PqLq/J9sUgvQ20tD4vaeewLGmTII59QlB1T33x3b5/7hZqbh27GXs1
SPGOBN0MPpigSqB01y6a/UzSSACd1T6t0DEHoJktgjlzrfQh+/3r574KsFcTau4b54OjBd9FmivH
xKmD2nGzwC9Vc9b1RrI3qzj9MeE4FcIUrDadlifbFHbTNu6tMuyViPef/5J3ewkefJg2Uq5Q6VD8
HP2QKfNyLNmZp40+EWvkYk+BvY5VstH7d0Yt67eF+yWeFlzFtF2sGt++YiwABtFBEQtyJk4HWRTR
loCs+YvN8d2Oxd6o8znhaYLhAif226vAMk+sfoIxI3Vd7ZmCpbeTJp0vluv7x+awY7FX+QILXsh0
b6/SGePkxQuxppizeKjdy3wPS2VmglyJL27o/ZfBmWJja+DioIKN3NGXgcvdkPQmlwJl1PvtiAfT
rksRGQBcD5CVe/qEIm7zLxIV3n8cHGg+vojG6gUFL+ftHaZSaTSxpLW3Lmru2daIRSyi6nwwxvm8
7cQqlewhRXZf7Yb+H0u4N/sh0Vk65TbVD5ai9nEW0WI7nSmx6w8Qd7enUZyB+ntS9NdpCgUhzOGy
7XHo7Ym6Jd8ZCmxhPgzwFc5qGfe8A5R7GaCAN4AYwf7G5t+rmiEQmpOegqI6DOFch6JDgh29mKWE
GNtbWnkSW5ikJ+QAMkrKgXn2WM3lp3kbZ+ZWzUb1g++vGzcgPMRZJ4AsRRBbtn1R5bBPty7huoCQ
Kr7JsLxzN4yH4YhhNO+RZyQMePqwHrLbqV+aq6Yd9J+SSQxViUGCxGb21Zr0BER12y0ogLdmR/r8
VtRdXYCoTev4yerkDx95gtrWDTbpsFXTYSc5T9BYKhJCYboDKRws2PBki072Dyp2dOCUUvKhQCx5
nfct6JZ0U/fgouK5IbASGtUwxvqhpc6wz9OpLB5raCEw/VJd/ooK5X23YEUvYYn+JhxNc9I2Jbns
Fl6X9sSgCr+u59GU4tEqR624liIxXQCxdQI21jnxemMFeZ6A14Wk4rhccxoTRyEEHzC1YzQGgQrm
vswMqFNExyJzbcbkwq1c8R1Kpwv9jendvKn9Am4rYup83s7z2JYM0W3vQhMZY9hlyBN3U5MekB76
ocERILXzVG2Z72Tzhpa//z6KhuYgmRINjUSXWo/tiKQAbxt9ZoTcNgOQcjuopxKdHuriuG5pXyY/
20IeqKPd4looWZkIcxotiWwuIYJBvWS6DyTNTj7qm7haLGvXItQagdrbnqm8x9xhKxrTTkLNcFKg
YKrVHyg4VhIf3Ev4vI3fR2tGusn/bunVPeSZZQyVr7THooIHv1kDzAHEq56JpO/m5jkkXKRx5LxM
KING2AS1t6IRUN/Gx5Fo7DUCPZt+YjYNJjlWnbxOAN0dcq8B2hfEDrAMdpYll8s5wUBmq3cJzUTW
Y7Ca9A4sMYlycwBnr9s+dOY4OgCXM0vps7GF729LaINW2hrXovDBbfOhy3wm5skcb/skHS/Sschf
hwUQEcHpUNwXjj1eO4vel5THi+mBmOXxpSiIMAhm1vUIsF8z/YHqXVw1pTC/6yOl/HYmy+QkKc0S
tLbVmWyhGhp2vjONWTh2rvMrYXJ6lzcwQEH7+1WmbOO+ygjIgNkNTv5IGiqwYVJMdbczlZkO6Mzs
1Al0TTLgbPHfOOnjheBjD4kxXNvMY4IYk7n6yiNf9V3AZ0u4zKPxOucJIVTKHLRu2/XF7Icw5FW9
CmYRM/i2gaAQgwHyr60ohvJT6eTVlgmKcExjK75yYsKsc4K2hwROFsy2ULPgnDBwKiwZ9LGOIL+c
Oz1GfIvh/7YCEhsxW2nmX5lJNPVGQSC47jSPcLOOsX+3SduSzGLHq50HAYNEoYVnmBpWNRQFt0CQ
wdRb+r97gwFHiOGpdoc8Y74pR1qH/YChJpMgxuTA0dHt+j1be0Bv6aD+HIZHzWr8+3bhI9oYWCMi
RCBhLQ1c9rUKiXfpv/jMbBaaQ308kxMq+k3C4JnQ4ESmrDpCCCCUxHH9Le36YdikPSRUlqjAc6Lo
SKPUeuzvVm6Ig2/syG7gTFXeBgqOwHfRLTkGNLpu/7bx5Hvq6IXr/Ti0dncS8UmHBkoCaEcmYpFN
586M9jMM228xfqsAnrtq6neM6CuxKTx3iINxnPThBIvZ6AoNpAUg2mS+AeEj0QFU7XV7NpIx2ydu
ZBJYykTsXozKu2vmSO/29iz6Jx+lTnFiYl+Qb41Rsx7mhJnrBodPHABKfDEqPFR7iU+BwqqtWtr8
JXET/4IvsXmCw1s/O5loxxBfDQE6aLg4FBWkXZ9Nw6jNcA3d5AoSQZFvdaeC7MGWbP9ebE1BfNIa
8dTn+A/jTuM3VxkCFIaTyOOqAH2zzhTNwzgDu7023w2O3Zpol63Je+V1jtUtbF4bcQ3jK+QhJUpb
FlUsfkNqQf+gWDfhZJfud+jWxROyJx0Z/DrlCCZcEvRT2ANWFxRd4ucbbAHGB3q/Nfgb+ifOIorA
wqpxy/oQDasbDLxYJqz83RZan6+m8yZfPVqMJrKfBw/uzTbC1wR+p3QiEaaNGGAVeBOdeQkPBAP2
smbGs2RazihNn7UTDKpQq41yFZuQ3Wyi+Gk0gaSSUKXzzBlbfQs8lsIVdROLzdyFN7tpyYTW9tDW
cqjBUzQjDUkLJIRzFH2fwV3aYKqYS2482yzuObQ6dt7RbrYNEAiqviZafjk54rgtK3T+BueWqfzE
YAPWjDE08W5xahObAFhfcdh3hFDwp04N7bjMpUnwfOmgQKrc9KSMWgePjzJ3f3lEjJmcAWOTw/UY
2daJDlyWDe9WnNdOQhRwW6y3ACaifkgLQS4hJG6ew8vBtzbAEoiPMh46b9O19fJgMh3je7IKHcvg
2TVfkQEibxZJk2vgJ0S6bXqtqKCrQt2AXlR7zxAekuR8Gd3maTB6WYZQwq1bCxNMYmJTMzuntkKA
KBCePLvS1V8cRv6hy5AAokM7RK/x4MEmJ36m77dFWUf3ik462VgmGcIklOfReer12F4sY0cS+lI/
lf1sX2HL65ONm5vqusg1cUHMT6Y46opH19Gmay/VEmAM7BbQ1GJDgBN+le/KTHGw6GaCVWZMKij+
UxsfF6qRWWo14ORca/0L8+fl0bYT606rrfFMuBLbBSlaRbyV27ePIzmJdiCTsg/LiKnDhWVWVnvI
Fnu8HxeDTpMHp1/UkyvmwMi8/n6gSPo59QhdTqDo5ndRXQn2VaHggIx6gWTWKjocL2w3e7DsCLTC
lzB2hMxxOYEmzowgHqhzoZukfFiENPenCk8UbGF6sCfo1vwzAYfu/AqbEVltaZiNESDxKcEysgHG
fg1TOpQlBAZZI80K28mecSOWPpY/+USn2rOEfMDWyVe3kzVWKC6gN9zJsWFnFlPr4IVFqlOdBK0R
ky2KRKyDLJgS/9ULU/1GEJffOT7W9Ihae4HMGObKd1LcAXaiVtkPLFr3LmnG5pRzDgqjX7qTxvAU
7UlIOShRv+ipQxxzUadYg40ebBodnU2yizCqjLaZUcRw7pMiTU5RpBI63upTuteyNbNCFEI8aLPL
geiUGnxRqS05GhjMu85Foptq49q5+AVA0CDGgtztb8mPyOBUTthweQo/gEA6tgHoW8r0zILLXCAD
KPxbBHGOf7BagdUJlKr2WwfXhsaa5M7vxmJnh16H3AJdIysf59oWt3Q8/u+m1Oc7w+2Y/AxZijK3
0tOc8qtxl5nmQ48eo2JgvsNBUEC+KzQRH1KSHG5aJv1pSDaXzzROT8wrmbQWEjVvzarRx5j93Rvi
8XtaOT0sciQZftBBm+HHUQig3bN9qEhZTInmwIg/GeqYLcnUtPw3amAKPqaJzc1sRMLlPUHYbCBR
46PeD16+oSJImSy52VqmlWMkt7mJq0lY+c1yDZuKpI60dZvfmEAmtB6GQBkQpVgYETEyGGQtOc7B
IcBwjzGDQBIzozQdjNk51EAQvJm+H66nOaE6R/GH2UY9tRakE8GEEsO1ARsmASBzY9mGCXUNCim6
qGExXixKxJc20ZSLU5JwCFqJJaj5VOJluklhzLWhPdYwTut8nLat1aXT1ikKRg1uL/tHpdzZDLBq
45lGbKYv0ovdEHmPIVHn5kuF6qFMtS2EJdw2naFPsJatImYUUMNn+EQir1hLKqp/DhRDEWKtnNbY
N9mZA7TTkDwLlUDdlG1u7txhmtgHqAhxqdOnOYCdOaF8WVYITpt1/QbtJe5JLmIGuINezwCjQI1q
haOU3YWLdrSHA6Q4RvOWQbTJeU9Vzj8NqdMeIxA0c3hxcK+CWVFi1EA1XPIKJ8U8cIJHUmBGZaLu
tAecOjcDhO67zCvHc/xqUNJP1PqEMDQz4Xk0yieyGlhwUdFYt/0wjadEWRr3MIglHQKfpkl1L6en
CCrlhqRQXe5gFKPpnbNG7FqbGDUaOI7qbaNZE/J5zY02HcY8d7PjkCk81Z5RA3b1S7Q1GKWQbVmy
5wQEjoNKYrs03Vpzxc7GhNa4JgPYfumMjrJeMlvdKLMsX6HVtc95EnvTZdYSWmOjL6MedLMYUCtK
CeWpZd2UN/BJzYeeTFc3QClhaRvPN7oqIJTOoKDSW76cuNaJN0s4c5MQbwYUvVHbLPdthwfvmVCY
V+7abDIvjaKyEU+ZwOEQRjR5WHDH4nhn2TubtnCtaIs4YDY433Ayg0sgMAiZFhTGGMCrH9os/CHk
5RtXhTLmHNxLDWHRY04SIsGzTxn3OUQNZEPCjVd+cg7rtjbCBDkrVaXHhowyrK7ucjtxvLDspvxZ
kht/MWVVh/SyHge4lFgDBsCaxePoqulmjCPtJfMQWiH4saP81FxZBMFYDijdairXC2barP8xykZj
S520Niq5ZxUbmk5vL/DfeYQIXLQHHe7MSWe202/fn010J8gLnbD1tDQOUcsAKfimHf+yelPnhdX4
2zlUR2YwSa/oAqjdY751o4UHKg3NpVXGXSuAmFLJgN8UmztORF8PAQ61bIdOyDskFjoMCmYr/7nw
FWP9gRXLeUGWJy8uGdJLAVf3NVOz9dKmQp15aBKGA8UbHdw0+ukPzIVt4ndi9gsocVEUNAkWSjgA
YqbCi8PVq5JVcqK6FJMPJ3OsV5lDQwgtt5vix7myLeBnYQiEeq3ST8EmbLSdNb49GwIgKB0nVAkn
tZxyi5bR0e0dco5mCuq0zTB5jcyiCLsxHzCRgCfnbXNXaWeTlcLIoh2CUaGnA32y5nFcUsI1z51I
MhniizFe4gi3PE1d1523iJSf5FRqTwXIshcgNBCc6rNfmaexlCZVAScnYquxUfI0z6Cj7OgYm58K
gwgIUWqBodt0NW4lCKxi79IyKv0b2W3uvB28sQFmKJX+u5s8qyTabG2Ta7zEbtF6QpkujMLtN7ky
su92N1oPLR/xdFJ20nqZ03G5lZYn4sAvrCSjm4odVE845yCctSMP/AUCRb0pgGXOcjZh/nZee9+R
gpT+PkVhWIdm3bOlJHwFOa5uXCwYrXnIT0Zz8M59qAk88SFJyJvDvB5RIiwOSp/e/IV0i7GFqK22
OnFBfwe49Co7bfMKsmGlIPBgU1G4jLFRArlh1fmGv8OykqK3zTIGOoUPDRcPmr4M0VHIS4ZfeOgU
Vjnbe9kt7Y/IbdWVTE3AaT1vkggEyKmsXSlBaGBQCvU7nSk08eeznWxTTnp/UyInScKVk/PAxIfO
NB073zxRfMycMTW5e1u9b3J5mmQtpeTGUvSXcBQNG4Y+h80Y8qdedzVmtf0LFzC8MhqEYhyGVZ/d
i6SrfAbx2IKHTom3yCaOZxjQChp0vjcA+l6ZmnnnC6V9u+GzLn9xxE3nsPIdSCZAkgkFx4h9HJS4
iIQi/msbo8upQqur0W2wLUWw1x288KQqqGziTHjyFPwkO6OhmFv8EmkoA9nC/DzX8Pcxg3kAU0AN
3LRd4MMqpbyfBui93yburdqNvWYFxgBZXnUQZUNpYm8VxOaQjFtnFsMvzt++2/muSC7gLsf2CXxl
F1OsurCpgFyntmGprIsyc4r4inCn6eG/bDIz9KpDAylBEa+bQS63Ix5Al/9VRfm8OOXImJc0vSLU
ObQPCt1suft8jPEOJIcHbRASt8LFmEofB7w6UrWE7cCbSXLNAizoYZxqZh+2mZtfQneLvsGT/DKo
eYXej4BqPL8sGLXI1LEEPsLIByeNW0JG4CuifkWqPBskSOOlsVcwUre6VkQnhpDpDjojqqxqwgW1
wD0wRqfxb+cR3D8jS505lsWswDkaZWm219YEHGOOOfXiNJW9gau1N31z9G75YkT6bsCyXgoL9DWZ
kSn08cRI9BCulMU+Z4HmnVk5rj4y6ZsvJmQfXsWH+mK6K+3CXF/4X3yElkwgQ7pU+rgYkb/aIWKu
6lx9Qe14fxUKUYiFDDh4e2xLb68CdggKu05ee7nUu8qEXvln6CD+9eth9rU+MZNcD4GnzdvrINmN
MCftEPfzDx3wuFOndWwBEXZz+sWlPvgSKFlW2qhuM28TR+OiOcdtOJLr3Fp34tNlQSOkxUV2Zrgl
eOrS+dvexWHr88/v3bCIiY0JQG0wRGbmZh3dn4mPWWNwGIBw08T1AwX6mElnr+zql8T+NYR2VwQR
GbBfDMfeD7DXK/MXZtWc/fAU3j5ZHSdhYMVsrVrEaOBtNRaMQ7zGPjMa3TzHSwuIbPXXUo3qz2qG
Mjo8W68JFw0r2c+fgvHRYyAyhUgKBpzkXxxNBe22ZFyjeAy6mze3+DQWoRjA1Ea8DzGNHM5LzWyD
dlmTDrVuOBksVRx8i7j0PFkbuCFtdjjcYqxYu/IaDo44wViG6YdZfZUv8G7le3xZ63flClhs4jhU
E3E2JlRdj1xYTNNd4RMmOZtEU33+RD66CsFRfF2ejW3LO6ZKNLWN05R1YJXCu8Cn6mHKtObmf3AR
11jvAqKWcI/2vgHXUwj5BQ2MmVuH0ZDF9YBv31crbV1JbzZ7npgHVwkHeAsRy/Ea781JDWUVVQxE
e+vSHAfwVjaXc0psDb0LlYeBT9nOaa3kptdh8y8tWiEa/gyGeAYnHbu99MxrJ+17bQ/ez88fwlHS
8jpdd6Df2ELwPVi6cI/WHuLIVOAGi4lqab/qaSwf+0beOuNSn5k+lViB8gKHlh4UxIUFf4FQvcJ4
vB8vnXjGlNaaQE0Rt91//rvefRJ/fhY0C9hRkHz0I26L8vvZAmqHVI8F8S6usSfAiCUO/dLJTxc5
vMSQbXfG7P/+/LofvC1rXRIrRxOY0zvaF2hAPOEZLIrcofQcIo/aMQJyHfXyKy6A8dZM/8+j51or
1dPW0S34R2UA4O6gLTJltIpF8BZVuB6WxWxiGcnguEMPEhD87l8iEXMvbR/rkcJftC8KILGu8qPl
iWIAKsdKHVyrobcbYeHPVNodU4HBElEA61JsC+g9GzK3FV3tnJ0Y8+SfAulMPxutE0+mP72qzjGg
+YAYSaElV7mHk18ipXsN53SZNqKUzrdkBsKKG6VhwdA3E0bbc2YDYeCDBnilf0VA/WDB4M4syKDy
dIgixy8OLHXWGwMZgjSs/sWOU+8W9UW5xcqjul2weLnHhjy/mEx6m8+XzPqajp4gCdtrMQAB0jaP
OTlor7tGB0wJSq78C+X1aogei1vIOvqtnP2vPo0PNkdn5TxBAoI3CAHs7RvDzxsWRYLbWgGB8BYu
W381V5b5xV198CG4PE+TioCUJELi3l4FHkeaGbhwBhUv9puOioAdK06vsAo1vsiVMD5Yg5wnJi8P
xiBE6qM1OBH9wA6jykB1RhIY+HLQg8z9mYHjZZB0iG27UTcA9LE5kqlo9mosfxhpdE6VEp2JQX6x
+bx/wq7BlkNh8Kfostbf+1cR2RRYqPT4LAaWZmR7rM0W5ptl/MWn937dwMyBrEL9yDYAKejtVXwR
z5jJKsgga1xThbtMOCh/PFTQdC/rCtDk83X6/o1yPRsiFZRTiOd/sj3+uitLQ2BmCa6HGjDdtRYz
CFB4PA3rVv/Xi4dLuQSlrf+DpXp0aylwaCFXvY/b9+rEXllIS+5NJ3bqZV9c6oN3tRLRoNOvVEgo
cUdPMWea5RasmAFt4c7Gw2CfDIb2xVU+fFe4jbNMoVIx9nx7Fc/A4XwauaGI4SKvyVZnFVhQ0E1I
5iInHw7/g3f11/WOjiGsDNAMKcldqX75Jh2kdLDJs10y4Yj37y+FimU9aE2bzJij7QQT8WjUDG6N
vdrbWKRRB21XqDMNL9EvmrOPViAHnU3L6bsAs+tT/msFxmJsJtycC8alhCMMXR7hTFAal7WODf7n
d2W8f2Nw4OkoPDJMHTrco0awtEl0JROd/csQxi/p4FI7WJl33TjCzHaYFTtBX1r991wsjLhbNe/W
cv/aSWQUZHYjy02FW2jYQTBnLtI1MkRNYXzxSb5fvOuPZFEZENcwZDDfPhC9o25sejZZYnuakOyD
aBcDL+8+fxbvH7snKKQdQeAdpNVjaiOAPQTtwS0C/IHLfRKRuCIlZtAW2S1fXOpdF+mhdhHUu5zD
a8t6tJjQRjsF8gOMqgllQYlcRO6PyWP0OBvdRCBZ4WIiM3jzV1XsB2/bYj7HueghL32XlBj5cI0s
iukAsxCHnIUYLwGu1R0GIzrjwZNWgYTtlKW+XBLHPBA94Nb7BOOibeNCDA8yd0i/T0Z+rTNYuTPk
uHzxqt+/BAjPjsOvBJsAbT56MvHqfaB3kA6U8PpveNDVF/hyQU3AueaLL/r9w/BpzFhTcP15Ce4R
lVWWGAPnU4pIXvP9JyFyD48o15xC1c31tZwJrf18gb1fxj49BEvZYIPUQZPeLuOsYUIjGwjJtbTa
7/iGzLeeWhz1xX2tv/ttoUVhZxrsIOS8EN51dF+NHWFImU9Q3YFaT0kogL7Wg3jCK8OnEp4aE8Rh
9MYTDYR2gyvuV+/wg/sEjaFStlxbpwFe//yv/StvF4M0A8A6ymh/69c9KTbkB3/7/Gl+sFKoJMk3
X3sQHHPXP//rKuyRCj4C3v8yMofbbh5u0D+UD3bBUfP5lT66Hx/xiYFuh0PaOdojZxlr6YhPYJDr
frSLmnL45ep+c/f5VYyPbshHpgBLH5RHuEfLY6kbBDlFnwUTauNtJrpVy955U+jOURamuR9vHeJf
Qktg9DoVc7+dnPG5+9/snceO7EiaZl+lUXsWqMWiBxg6hWsVHnJDhKTWmk8/x7NyuipvdXd2zXqA
XKS4GdLdaPbb950DhdGvSDfBWgyICiZzt8Ib9Gf73P/sRcXL6n4Ag6HE4eGPP22CLAGbrpbLW1BP
J7RhjNVTbjSWduJqjXczR3E9KLwK8dKqpxDxJy/qf/od8HPhVcOqTK+J38Qv6wKLYxP0mhIAEB7S
x0iw0oPRBvmffJZ/PuaztWZ/xBTi3tdgw/nHbzMVxqzlgRytRFIMM/HrKPKTMSCjV9zF6nqammsr
MQnJgAWDox0t75AjBx+OZe8KIC/cRsiMx4j7F+e3l8f/b5f+RVI4NP3X9dL9e9n+Y7f0tz/+t3Ip
+fW/6hy9KAuYIg8NkSX+b91SjiV/5Vl+XwTZ9v6tP/p7tVSW/8rwFpEznVT2NJyC/6NaKil/5WKf
EQPHDZFNnmb+K9XSP75kBQ66LIDsA5U/voaqUogtVc+tjbqcwKq34p9sHjiK/HEk8vcP/cu7gAAA
PnKyZ3DGCoRZco8iYzFVE2FcuriNEslXotzaUWpF6yAlCTbpuJC/CnkBNZHHC8/VmOlGxzxCHFKb
fBSatKVRZs8wSt68TVEvtjhp6nbGxfoNiWg+t1J2zzXOZvRM6sd0qfoMp4X07tnMyeAo9TK95aPe
vCbMaJ5qCiIPZm123wumKYc8LAEtwVSqSyJ01oPZLfO1FfPxBZvHdILgEEGL6oPXmkulDUpW4G7T
HCokOYw4/WkZ/FxjXVBWZSspD5rW1x8WSD6njLuxhc8vSqvYIhlp621bdGu5HortkkN69pNIazY5
ChhoUhDa3EXjSjwDspI6ZAaz506EQi9yOarTBcotb5JG7QzgwfgoSI27FgwIr+y5fdokghS7rT7n
J9nAmNa22vx1v3Z3+mCKYVRAJlAtwvg2kV51zchMX9dCWyPYYhFopUY95HKS7Kyl0EInm5TwO2yb
8V0Nlzyi9GrBIuWW+UiLjNvajJbBMYFbSFNr0B3MNLJL+CQ4tLXa2GpsKCdiIW26kvV5+hyhEr72
sQpfuUuWc5EH92SHoV2RMxkOvz7oqVUsPxhJZHGRybZwbc0DSd0F/vMM4iFfLbURbnqBotAUCymp
oqIGaySZ+YYviIBOIEuriZ/tFiGNsY5xrJikRbv2RxZmbtObtpVuxpKbjyLiQB4CWQtujN9g+ND3
WuAHcqqvh1SGhCaqwkY0hnTwct4gN6jxFLTmfFDOdG76Q1xNEE0WZqyeWcTtQxobpC0nSgd8C8mu
UVJx3wMkypxFy3KV632IpB3B8ZOWCL+BfEyCzYIwBj/QwTsPS7XoqwP4VS9uaUT1ZgR10ezGCwqR
xgmtSCPgpPe2Ppqc7AmRBI8kBOt7pWI+IBAt1iC61ae4nsNz2cvxWyIt0UFrVfMkEzJtyRa16XrK
etkL0AkT1kJc9Kjrk/lBlp/6TAd0xam1tDqEJNx/BrJpTtkkVCunahGx/9WlcZ77SdjMHeTooA/J
tsYSVxh4kL/y3ybdTRGfqiinkaMVlo8cuf5oiePuEqK0zJs1NC5NVl8Giy88F8wEI1vaRbZsCcS3
yypoPIPE5ZpWUQdghu/vy1SbdpOzo6EQY4okQxvZkJyqEytg1AWkE5sIYRW72pIMiYMYEmcIo1Zn
XuLxbQbC8sKlfrCvYNvsVHLDj1RZOsLrQn7iwSjwks3b504u1EerncNjEi/9+4BWRQJIo7cM8BEH
DUsoPmi8Hs+1PCjvymDkAvWcGIddPVQACE1lSyzDcmu6zQ9hRUjQKCbppFKorHfsk5Cl9WZXXwWC
QJ6W9cIBOYQFc0LMB+gexWCpkJPvQU0TYNKZJKex46UApafi/aXPynSRSXdhLEst5VXKDeaEEMFl
PsOAloRr5H7DR+QtBSf1VZ+F6TEQoNlMSj/deqJengKRcMWhd9Ltvl+mO+a89iHrm8AHxf44kG90
6zRVXkRhnF9CNZX8uJna3B6aRtv0UM+8SY8QGRp5u1On3PC0arzns6NsayQCfZ2YRLgFsduRSBx5
FMWJcA2LMO5miDEsjUnPtheH9L6aupFVjqDbwzKJ4m3mAhs9CPeUGJskGCUITIxNFoGxIkNnTGfC
sNW+jRq+Gpip4Xc0C8mPEphT52RVm7gCo5reVqdJ8sM8qS5TvKD+EBezuYI+1xyGi4wJwqQ9JZLQ
XrCuDpuun7s1PZrii99GfMKepx0GfbE8EnDDM/4N056XsJovCslZLugwZN6v0+VSxF4BNA6cTMu5
HgCs2qwIQBMnDDkw2aZWJu+cqIYGHlaAjGMS+lPcqLh38oL0sJ0TtPim0arjlArnyl9i4ivelCXN
ZbGmZlNPqvYwJdOwHlTB3DdEjc9ircrPaj3M8SqllPU4puKwX+Ccv81CtniATblUkGblBOGMBhSN
omVvsRBcOiW72zDixuNXi7BjTK9sPt7ieFaOs5HOWOsRWJIvHbQfXUgmb46m1JOS3LoFhY6lWqXO
Az093Yk6OhzH6llmqqFJPqsqGjcdfDkv6EjRRuB2HuVRb7dhn4iUtgFn36I0Hc8RYdjN0M7LBzIQ
wenN0jr0U4GNBtA1TT4EPxDKSTHuJIC5PkfFiQU4tnizhgv+g6nxLDLXzxIbJ3eom/phpL38EXGR
iQ0mSKLHXE1lRyI8rDNwMcM9x+FhLxKj/h7U1rBsMQyWQ9gYltNjnXHEMRhey0kR/ARb0istmtkd
kZvQ9okXYSckoF0rBZCz3Wj0lDB1hjlqo2I8wU/j9og09P32Bs+GpQ/i/u6X2FD5xFERo9uS20GB
LJZIR4U63U6wIv0VHgAuN2tBCmHVAQ9/cUbAp2I97dxJWSbfqnPzUplxzEMsBd9b9dHGHBt5cx8k
P3B0VA66WqpbThoGYcy5hi/Fg8eXrKgDao0CzDXCQgrIhgWIQwkUvbRDM1+V0YBZOweQB1hkinQn
FSNnkqWvrKvWKclFHaTixtpc+8Co0RZNNXVrCY5r5QSSNcPco01nEHorxV0AMfXAAVph3mIJe2MG
ehwI8IrZD+GvCbrOOgQqVzVIoZTBNrQyOMmBlmy1Nuk+IYrDvTZjtx4koM9FluKMs3r9OZqS4XOu
dOUQtKq6JxVoIhrMwDnlA5Fi9kDBtAbkDXFVzr9x/sDiDPrWFdKU2BT/y9VKE4o95JNKOFmmdUWR
nNzJT5qbVka9wcqbn+omN7YzLS/EaxoMXcyu+psamhCQpw686ZhX5KQAlqGbbpvnNNeZJtIt3vHG
XfwiTGJ2aHO0pd4m/ZSSQn1RKy3qPZJBKGsiTbAfOCTDXNZG8bWY1OS1VEvTA51eumU4h4csM4K1
kcF0hm2pHCbJajddNLQZweh76VsdRyqu+pzUNqDAbJtpmsD7ja6AjT4J67XaSE8z85q90kjTtU5G
ZZNWrfqsNZGMrUauLtw1aGur5EbM1ypReIYC2LHlEPrFB+Rv+YyZs/OE4PCaW1nqASsnc8Zrun4g
sxo65T0myGMVUyGTUvXePksyJ6homjqTPrx3o1TZdT4cG7YYPitYsFlw4dBMWxTVA3wtbViig+dJ
EsenHnjdTWyt8DYGY7wvwPq9wRWs3VEvtA2SHKyvaaV/B1AV1pPaPuOgdpcKNWAJzcup4izQOLIb
xjVuZc0feKFuzfg+YxCb3jqOiUioGrvE0dR4O7ihPLDEt1pAQqjvH5MFRfaqjfLxVlCnvsRKkH5S
JgjfRXSzlI4WGipCKC8XRKa5OyKKOZpyYf2kS17X/Oe2nfAK5PDiqB+btqwIdGUNOuuVXUa5vu0C
VA02tnCgU3oxzh4Sp+FJJnz4JJZYPqAmoGniSGc1nHiS6rMR9OCQcVmasgPSoWe2gTyvZYhX56Wo
871Ifxhm/kBTtuzaoXDzexDaQtnKzRFozlWQc4cc4wpZL9y+OCTQzSPA2nEH7FmH6IVwwI/kQArw
MaL8DYyhV+A6RvrNLM1hVxWauaua+3dk1LnBzIXjDhKk8MMSo+as3o+BK2A2X0nWqw/RFLTrKQc8
S5Y9KgWXrHNOXjmNj6m6GCtw2bycMLk/zXPIW1UZC+PGvgqpJNa3QxHJC/hnBnr7sYfhWgwyCQju
lQZ/0rOOqYhYohBS2BK7sgmbl8/Sil+40U1KIENNt4H+njePS76vYAz7glRE2xjdjb4qgkV3rV5Z
bpIVhxuqDeNZYw5qW7FcXpp8RPVumaDjRnHMHSVoOl8iglghtWzrrcIZfS1EXbwrY+PejpFLYR00
UnnLFgElJ8c06hhJuLcEPJ/yIMg/Rh+3fqkr9UtcabgJSJ8CaQ3kL0rWvA/VQjuOpJ4XNoQNJe1h
qvK9wbWSL9I/f45oh/OobsLtWMnGmWpq9YArLcZV0pGtHRVtclI1Uc+si+GXXCYKyWiJVhR2c8Lq
mThFXm0OAG1ygNuMKCfocVDrOxvErOVS0hEOUguelv6hPOywBimHPmktn3YSZT0kaURUFovUcaJx
BGVqdYc/d8qLJNXgfVQtb1YwWim4hAaOwmBIX6H8lk+k23nAJapIkEUlgV3qGolONnWay1PPhDSQ
G9/IgCbfrMR0BbKuOC6E83bNQKV00idET4lMuDtHEHbDdYHujHOr5i/mYP1UcOQ7e1oagNYgKZ9l
7KE9sOAGcjHF3VszWOOmtwLrkVyuwak06eZVfc+QszzcGdQIJgLGXVr/I6OT6rmI0KXz3IrGJ8Bi
5ISphJZYY6d7lHVeMfZI7uictVCEQySQY82PzNZ4JbHhnvLuSclj8yMEqtrsujmU0fFhLACZGOrv
Mu2RXWhI8tmMeJEXHTVym4KzyfWSONzFryzp7RL0+1hOU1DgHRsLYSLTH3VLeCBIEW04Omp7rTfY
SPMsd9LEio9Ln+mv3Ecn71KZ4V1NNf0qosqlPWc1MvxU0rZKa2bnsh5EP4Vw+mVKueJVMtsM2yyG
lx7Aaq4sPX0T4rs9T/jZgHEtB49WGdYHfVGNAz4I8VhNIjqUcTFOsibwqkgbSz3NSg8muKEev5Si
9LiYReNPQCTcCWD0g54I4h57zPQMyYs8nRBP1mGUm2IrG/SE1YGT85jamZBkHjgD8OYbrUQYpjWT
9W1gy3jDAk22ZWmX0Gs4NN0Cq203YpinD9RAMU/ReeJRLA3eAvn0ScHn/FNZU+t3oREd55E4nm7U
2HZMLX8bVYBKyCEECGRtle90nvCOCXpxxX4g20NQTfBqRyMt+8XSdvxallWKA/N94hAwcPSerdlG
XJfuZL4UXyUN7lmxpTwxY2psuKbCmo3zbZyF5cEsanUdUKv2iqGooTmA7Oah3ntNw36Rp49RbQZr
mQFT42ydF2VYheD1j4iCeBSibMeSljSvhoZ23FUbuX+NoP7ZcS2IL0wbOK4W3f21b8JLgBRavPRt
8FD2xoB9T5oPeVxy6uOZl7D3Ksp1qwsjBK7CYIaid3NErFwSlg/DSB9bEaCUoExSBIitFy5SnwqH
smyrZzhJ7XciFOpXlN6/6JqKxIqjS+CJPKvcGUHiiqDEAEpxwRdczQuHE2s7ATTAMsKSwa7g/n2r
+VDt7vxTngVWtsbVJxw0ONQ0KgoLS/eCYGSWS/0N8mcA3RrvJHWhlJ1bk/slHF0vnITy2NV65idJ
3x/afMiOA4SCyVFGkaxwIJYL7SQumCg6jICUTbGuziTYqcXNudmu2ZlIW87jbLjw8OYPnZKGr1Fa
MuCpu8HhTVVcs8GwviDa6DBz0aXsUbOBp22qKP5gKqdMq2age3jv1lEphKV8gj8r++zxQGGnRu2S
MHoO7x4KrakK7ADdsFPKAvsKbcgp9CZGUBKPk1neSrPKlikt8T6zQS7rq5JXmo+pDABHy6ZP45Kd
H6s0Ibf06hAShp2rcjR7nHJYC2XavhWtEyNZtwnibVmUJl8sDBbmhAM6Wu1Q5tFMm+oy3dXk93Wu
DewYVeKZk6u1s5qoAJkuFpUnNXVzVDpB35OiUUS2XsoIJoGGDJumDDSyoOS6DbmgzzylmPT8frUm
/VRxStF56cLaj8NU6OwmDtpv3YAMTEuqqg/jlJlnpW9jyZmiLl++6AXN5yEh7O+xAGDcqCFY46eJ
x6a8dwB4LSWxFl57Q2KGIy9a7LdDQlMwW0r1Sc2qcUMvnG7q1GJg1/Wuew4DSLgSvbOdJqX5tgJJ
7fEMxbVW1dZwrGpMfFas0kXrllgbvILnB9IDScyf4wECOKVOriZXoVZ0Hvf5mgTWo9AfFZUl4hwA
iPa5ztP2TBwouXUKFOUcy8olHWAK9zTFv1QiRjuECvS4i7YR2RORJ/N0fRgfJ60XVhwj1cdR0IUv
E7Oqr1dVc9Bzie4SG7DuRpMCz4ial6fOCMbXAnOsxalOuPuL8uVC+Hm4aMIQbsW7BY79u1kg1bPM
aaUW6nCtCT5+51St3HQxUpmbqEWC47joTpNyt7uJiRe+o+DRcrcEz1JjCSuxgpJaZKkxloeoajtA
1nEEE496+0/NApfZDQCbrTYZqWflvPPzFKYycUOyEqiFAbnHKOiIWglH7lqlzT1/7vVGK6JJDrXl
zZwi3ncGwz4cOgKbUHiPvJssyCXabC6bvqY1AZu1fO2RiX8zojRedHUI111WNF8LRZKDSOHqbQmX
e5+3CnxDHF80aUHCMiTEzIpWU99KuZ2vXAlIM7qRXKG1JWSgJebeD3BAORUc+1Wc0I20OdqE7SO4
IzjJRVaXoA7U5lMlk5Nj0ZC7U9daNEgC9qQQX2KVLkVZsoTK5pMpl5ltpYZ6GAVZcwcxhccxx2vQ
PadABgk0pplTBNFa4maii4IXuYvjr6Q0VY8G8/AQQNb30dJRzy8HkSEXWYLYjVv8BmKVmc/MzsN7
CziHTGuaRHro1JTmS9nIy88wStPjnBf9Vod6CYOWnpcfWiUvX42H2lYWR25Mmfct731zT9qqOYgO
y4DbS91JzQ7MSbXPmDfmYJf9GDgYMhEzS+QdEhLcfqJPS+1LuE3mVc734eKRJOUb5mPvctpDziKI
uarYxjJlWMrnztyR92d9oahcevWghq9tX+avjREuDzJjmKvFq43hRBEe4sgC7M5oyB87oAkVJ5/e
TiTOBJycOMzUs27ZPdSczF50o7/18AAw3Qn6tmXfyLiMBiAsip5OEprXm7aw+oWhjrOxKgsaZcPs
ZmKrn9p66i4zuuaVLCLMMMDd0QkrZFDEieHeuxEXqo443KNFWNMJU7y8kTj7BEO/zdOiPFIvSJ4T
sevZD/dCsUkTihpsUqMnQBjKKcfj23hdKTUefeuppalbqu+Qvut1N82zm6pd9WpFiulQK2lc8W8O
yELCVkppuXb4geVraRnwGaoBTs8xzo5iFuDFCHuAKyDAjnCGm3XYjrHLA0Hd42FpUJTO4lMGhJFp
UniH9gGd9xquTsAF5vmFOAqSrCgNOQsr2Noks0ycEHTnR0ZRLVhJutnWfhk2id9Dx/9G+mIeuqg3
EgcHQIgelzXufYwoF3lFkUgvAC3NW9EsWbItSnjFG3yI1Bn0zIDbCW9Nf5oNY9znuCA3IE2GvdCq
mbBStXamKViMqKHqYbIKT5LLsdgwVhoel0EQD3gw2tsgkiKwK0ZrbOIqhXuuAfZ75LK71wccmor0
TvWxf2JS2Th4HoM9F93Nc6IH2qEZ1IhJNKYuV0RYzZx+QasAI9ZEzjlHiWF6nSnQzODE1Fm4C+Ns
Lbf3GiyPHaF1LGypD0kvBWi8JfK2jt524y0OLOm45IvwRiwWrjk1QAaNeq2OFvdrSrlmVe571vel
eW6mXBvxZcn8CTwWkupjScozV4BEeyvVJqCtyEr72ZEmE+1u0rGoN0Nbamv0AjM1/EoJZlJHKoog
2LJ0ESe9hW8RMfq60BfEATWXAIDWrGWBX2aEHXb82Wp8n1UpD960YO6GNaTeGCJAJCyccHllWe2w
ihHxsWxnOhQ/Pb+v1uqo5e+0NZXmGAkaF/iRtcgYW6KOe46l0I2WR6VEUxMF/PQtNALaOk5wbeVq
ZsMhTbUWxdpgcyFyLqRCDUalasdpAxUuh6nwGwJIMuLIM7FIXnOTbarLhy5rv+I+mCmnGTaSXy5y
4vVU27RVWAiSLxJ/fl2EiRCHns/ROsEiM3ljHDf7OhqUbM28ML+WCcSTIIuExziWhZOUWulIPX4o
nwvDTJYdIrrq2gBT+VpQqPmIVptznYQVV5lh7iexAqwG3UAD4ns0pp0myA0A+DJZfvIEOIidgodn
UtxH0murIIa1q7hkXybqAGOdTC+NRy0scsNtpsUQyYdlOcvQ8giwAVxinVQGimHsWmugmjUjSnwt
u0yehlusFBrsjUbfiMWSaF4LTQWiA5urmZzjKoq6zjcBIBygeMt71rn+GQZD4yXyglMyb61khwGu
fsazt2x43xbHygijddmY2YUL13AbWTVDGWxK6q3KCvWnF/P8tRshO9ghlCHuthhJrfrUamtWlFpG
9E0kBjpVAliAfep3xyqZ2ZCIkRHMUvsQS3LiYvTL7QpmCXdIWveQG9S5pABaHRQ2vX9o5j6+dok6
rxj7llc5mqQdbys0yWaUH0K9zldK0A03irfDw9yl+r5V5HkzaQsXdNMgr9J0yTwxAsUxVJX2o8Wa
drTCYuauYwFzw9CUq4pkMeunWafwosR1uh1oBdo44JnvdGlTr+K0GJ/o2BM6gTmVbEDi35Xkhf6O
k8LA1EBixZswZ59jpa11KECd8ExmFHlOUPdRbUdhOHiK2I7eUKog15joPIVd06dENfXkhPU8Opik
jUIbtIbCBaJeH8W84wSBA0sA95JZjCfqKFTsDuSwM4rmRFM46fdzj5XHKNDCmHnL7QGuBNEdxn5Z
EUWInInx9Cu+YCu32zIb3pJgTk2YQq25lfhwwF/yPuOmX4OOcSJgBB0jE2rpqykIFtFPXm4Q3gbB
/deDNLcy569fyev/CHb/X/53eXzPv9tf/9A9sPNZVnMTh1EH/v33AI/z3r3/4R/coou7+dJ/cy3w
3VJJ/7+Q8vuf/J/+x3/7/u2j3Obq+9//8ln20Af5aDDBij8kYu5NgP86QHN4/3wv/+3hf1//6f/5
PUVD7AXgsXIPvEtwMO95499TNPwX0raGbpC7lch/8nn+nqKR73FhYjRUOag+EEWB2NBF//4XAjaS
qJvUFWkM6yS25H8lRfNL6+H3rAuJnV+yLmE6mRxe6mFnDKobWMe0VB65txlDPDcjhxKXGddzP3jj
riv291vcf/gZnf+Wl/xHUvtvLOK/xyj//nl/iYBhdmg7uS2H3TB7S7/NpAdxLI9F+ChF5lqs5dVJ
65p3WCE030FCGNPaKLdc9vbqte7WrDUrwDzgIL5FMcEtUrjWDCZAP40Z6DaiOoZV+mb6SsebfdKu
Vxd7nj7++69d/i2O95998b/E9AyLPgZMkGGXxptJ/E60jyx+Y6+nzqTJi1eNuVj1WUg/5E2GT0lf
R+AsxrOYwHGcjtZ8BlO7MrKj8Bp/8E/3wUW5IJvZS/L+0AnbOn9gTpJabFhyT1a2mJCAdRTEg6dt
+Vb/pIzu7oO6DXOWdXEo3lruQ2zVE53aa/x5DZLWAfTsEl10Fgdt8Z5Bjh26oWs68UpYJU7qFifB
/uBy127dILWjfbKHINWpLkwsguwUKj05u8njceIZWm8C6VWvjln2WExbnDCG8pgSYRpFd8yerYk5
eMuyVCBKxBfar9rhhLzUDL0BbW62fWuZw25pEWr3kIVNnAC8WwuR0eZahOOcRnYrCI4djD9oJAwq
auWSzifM6iXrnr7OmhufEDRU12Cua8H7BV6C2QdfHdqU7qkutlwJK9paqtY6xyN1PQ3nuj+ZIQug
Lw4bZfjSy9mRBbsf1nnppfzFbkmbrxGMG4ukMLOfNQbM6iNy+kfE5Vp6jZaDdsg0T2UU4maWQ9pn
xDZrVy5mmO6Jg6PectAnKNqcrPtlrydtIZ5JOBJrBkrx66jrtjzaw7v6KX72rOocoPDg6KSDuVG2
JR1GDJc1K+k6Gasg6BgirPRPbh/NDzXKXgu/5Qfb6hthWo8P8cskd15tSc+jzhMkPLaBP7c3boVW
aMvsdIQvo0YrcvutcIh7bNg7aGaEJN51JhDhqvEzzeHnFLmTwc7VTnQ2MGAl14qx4xZUeYJMhLKb
zVTuzNomnp/6ObaV9KhzaWQ9tTBaPewJbrtRXC75Hq21vNU8y9M80bUcPViJqp9+FPGf1PR/KU78
vjyo3Df9Md0H/iaPOtPqd8JDdg629VZaRyflqB2UbXGcjsW2OEjnfPffv6F/qT7//bP9Ui/jLEAb
NeWzFfv+qT425+mhfMNs7WtucmyO0LYeCrc5mMfy//Uz/hJ2lmcD+zc+1p10ErfBVn9aNrVPd/Gg
782TtuXkttfX8rN5VG5/8j1CquZn90+rFj/Te1L/H6LcQ4YyfpK0fgfpq16hWiZCAXFUeraO8Xba
6NvsRso44gb7ad5Km3qtu4uXrnkLbBuv3/LvvMZRNu222Fufijfsm3N3qrx4V8A0RjzuQfSJggMO
vkmCeAvBxw4dbq7V0QNaFMpumDIRXsWinbLVg9GauxGt4gDorS0fiBX1HxCmxks8wZW0Lcxzs8PU
IXElF9+wAUF4tT+W3gXxO2mPft5o3Up7qfayH8JqnPbdcBEbzvteBfFSX0uEOo7WuAvaPVA7btqg
n80/M5NSvu0ngoTzz0Qwj1kBM9YfQnLMpXI/v4hMhOx7xOO9vtZHa3drfYR5nLIxxjI4Tg/dmlMN
PZz+Bdj4fJ4FO/DuwSpt1fMpN3yCE4MrhnsuNxCmw6RVTeAmrlSWEix33boPPVP263zb198Wq29Z
/VgvafuZVa8d92jFT8hc1FibyXr6lA/jTnhNhZWG4l51Ep9bXKzyvWg33+JHclA2hJQ0W82c5jP8
WCA02eTJ7oDjj+ksXsjVsWjtpvRtgPQFlUZZCfqav+mZvHEVna0pJ/A3FUhYfizcGtrLZ3wELr0O
1/WTUl8s9f4cIRrKkXLd7uYdpurxmUufq3jJNtENEJYL4tGLeEtmh3LdrxreRJ3zxeje0T180Sfr
zE9fGlkePatbhTXtOC+TnYq1FzfZRnEyL/WLNSdwd7HV1eLJF2jJaGFdwj9ueoSIIq6qPb55zzqJ
P9F5FzoQu1axwy/KHvn0lCA22UvtWqf+Sc948dmSg+pBdccDD72N4QYejvUt32K1IbgGLJkXv8OT
O7Kr5/kkHcO3NvU76xJCQJmf7mn78FZw3ikzbu711Vx8iN/Wrr5Wr80rL4L6XpOGN+U38GPbNWJX
lYHdSnMbGMCr8Edk1uHGj9lOFwTPHDZIu7qb1tAfPUk1KIRHzbD5X/kAerHi/kW6ivODycT7Ip5N
JgDFVTM95SpuhEvznhy1S/0iXeaTuRdcVmhX2ctuvQI97HR24iz2TV+F6/IqvBBv299/mMKKm/ft
W7ex+NPI5lZAdT1IlAdyIvartIKEfNO9zo9cslTe67T6nFzTm/fpF2OP+LV7j8/ZMXjoX8iDcbUP
Glc/p1vIf/ePhpd5u2x5Zjngd1tbfU8Vv4udpMBt5TCqbkdX+pA6u3DQ2+q2qu8G0KvVrHLrw9sT
5ArbC1ufr7zuJp7BqAdVdnO2ZVte4XGJwXDgK2ns8kW0CCTuTH1csVNcSQXNVxyYXvtQHXQEjLPP
HC53BL/c805keo77160izt97zRWO4SUWnpDbeN1+YNjZr/LcGX/A+FTWZuaFD8hz8FvFE6dVrHiT
5aH90tpV+oa9dU1qyaMOstI30rP0rKxVt9uomm36WbshJnhktHysj4junoTdch4vw6cMu6tZw9Zu
aOdpRLm5CYOriYTDTj4T7jwv0HYB/QFXKiK/Np0w29x5zD0HTie29ma667mIAvczXTRl3bS7pTvL
oKBgfcit3TGJgsSxnIP5OJFe8ifJHadt9Vw8pLtwB9Mr3ZbVkyy9VsaHlb7pwrPxEi7pK7fLa24k
g1i89y3s9hbOPwLG4MRNHrNLNnW3tsg+uOlwOyCfhEYIEfN1rBMYcDYb1MiedBNeuc3QAxd29CW8
DLfhbN1Rozklq/o+Ht8bRBBhfggM3vhm+MWndv2df5uvxlU+i+f5lFPFp4MPyin47N7D1+46XMKX
Gmv92PkM51x5wj1TOUynO9RQfV2vAZAF8VuYoYjiIottfkXYFxLao9psonSTFQ6Mc7u54nVcdQ/m
d/eFzZVdM4PEdNj3x+6kvlL9z9b9/KIK+sYgsttO8uae5JpZI/4PdWeyGzmTZtlX6QdoFkia0Uhu
fR4ld7lr3BCKUATn0Tg/fR/PzG4gC6hFLWrRyx8B/RFyNxq/4d5zR0iL33H83PfbsN/79i4LN/Kl
BCx87JEls9a5eW9m/yvVP5O1Nz7yt/ZDXoEFGED56xJYd3YgsNL/RdgxwSMlnw+POBawKlpW/dvc
bbDqxNWCNnwxUn2SMgqxEaJwzTQlPPv6R/hLolBltaoG8lkhw+6j1yrrYcnLRfsuV+7ZGVbztIi5
trlkQcHGW+W/5NamCI6ivdTWpiKWEaUJwTlHqucH8ewkd2CDb3iomPy9QeZCd4NdKO+WxbSsphWr
iLai1FsT+UvY0EghGq5xIZrppkBUJNcjE9WcE8bw/JO3G79acJIr/xr8Dn8eguyG/21VXKb8U7GD
irpNBnlyAgSzcSZq3BVV5hBuTcEYdCG4IMQCBRxNBvou62X2r057hGDMPcd3mvztkSBe7BOzdc5e
tYuabyGOWXDK5S/kxQENoLNnlkFvZzWvcUNaRd4SFr9L0YmMi5yEzXEZlCvHOgoyKLNfFjRHZfN6
VrhmFSytt5xhuhp/4uDOa9OlgGk3xvP0xt14xaSheeqNo+ienO4pvcp1/JJ+O8/Vhyi/so+HcOo9
vpXP4jWYw4XVvrECLPd6Nb5YXxfupHW7rF7jVVmvq5pOK4KiRwBouSvSNYsYJ1ySLEqon/R33tAi
dFygyFxN1jtphMfQshYmKFJzP/HW25K4eWkeY//d9Cssr/bNIbS3T5dEjsPAv3c38NkIaLx362ze
6wvamWpestGn6xiBPk8L0Iy/xcQ1seDQ1fG6z/ZoDZplt+FApr8hvbNbXMp39+5t9CVzlsmWHFsM
G+Quprf2y2Nna27YIvnV0ZV34lxiuUQJxjaS9SzY4V2+qn9B9MteXd7Ox+5WXLM/2EbHMyecTWxJ
HYYS7lf8NzkRc4+ghd3wa3RK3wMYAgsDJKiztEK8XYv5p373qckQc1SPwsa2dzWYWCa/vL4xPGzM
F75m77FsWf5v9N51UkIoOcYwJVHOk4/RiZ3ykqvxwbT9FYk5b4D0j0rQHi4tE3zn2VCwXw8N7ZLW
b0T9wCyrNhgMicIp1o+Yc3PYViAmpfFp1d9dlq2HLj9nKENpp33rY2DUPZZ//1F+/w/4y56+SZX9
W/7/MBh7DI3+68HY9nv+/l+3tomrf5uMPX7on5MxIf/DYYIFKQXIBXMuG8vmPydj/IltwU6F0K7U
I6CQxuxfkzFh/QdzCN/Dr66UBW6BP/rXZIw/spEg2JhJIQlYxLP9dyZj/2lChV+fv98FOqJwv/0D
CfLvbVOhW+WieWes4WTtpu8Mt3jqRbjwWYQFwh0P0LuKB7DA3xN7vQjZCBzAtDW7puz6cWVFtQiX
OkXgpns7PTo1IPSNBS0VfQ5pz4tuHJNn1gSPFM0ibHipB0CzKzbgqxLXivGsTZ3ug8yAaA8v1Um2
haZuJcybJ6m1u7ClSMI6yT5Ol/80wf0PHNf/38I2LQcj4X99aM9lEZZZ/P1vR/bxI/93mOv/B8Q9
23Ts/zey/eeR9dz/cAmIIogMWz1j2wfB4l9H1mFiK0EOutY/zvLDSv2vEys5zB6zV3D9AuqaI93/
zolljf7vJmeXv92ECIhxW+HZ4KH6T+OFoDVQt5lufo5kRMq7K1tu0rGxIZPUZqqHswbyFIuVAi0x
sA2FacKoMAaDSAnh2Ub1mpT+AD8/sjzvWVWqn9hQTsMv1B+5+536QWnu0GhJ9Y3iAWRdWYueqPVQ
z/OB/Myqu2QJRGuSlmWz0nbD8t1oswBxaUIyymJCohMi42os5I+pqBD3iVmBPe6N+J5phzQMpx7y
uyY9ZLgofE75yfBl9oLISZl7N5qRNoSkbVwf4SNvaZElxmHyCRVEJJSInGiasdM7wwgcdjGpkdOn
dLnvChzG5O7EZytsnJ1S7NSRAvgTswYsRiNN9dgl4W3Wkr3YYmhr70dV2FnsxOrH5ZAJ5njs83vq
E4jha3IGMqxhRdEWZ53lHY1275SCOHhkV4TbDwz9j+gtTFyjSZm3H2gfbPcpjPw42tuNU+pdaFW2
/mGwXoV7ss2BjBvdkH2Fc4WUIo2N4ZnMCNoEr4zc+JUIj3KVw0yslrZHILGSg952jh63Vt4SFzYn
trwPZuvWG2yjmEZkBl4jClkOeqFTEe+OUaawlwmUFTKoHCLi/8QIMynuC1mQTZg+RH5hrgkDgcRq
I4dS8YNQrOG/+JsZrPRT2HYoU3MWHeKE8ighyHqMrNhcV1g2H7PgSXXUFDFbr4Cc9ob0+pIohWCF
kMrRV4xEVXCQ5DcjVKhtY+cS37YWQ0mjwMlj4pQ9tEq2CwG5XpNNbnS3HDXutO08N6aRVAM77Ivj
VSESPSeXj8PS9hWuz0jkHSWnH4LMpdHxiJh5yrzcSt9rgd556dWB365419jezotU5JtErHee99OH
QSr3A5FDk0O7nlYT6IZJZFiK2FPircodIO7+1A4UJV57mq1+kJ8WJ0G8D+iI0RcUTY5DsR8xCDBa
tcjqRD7Opf+Kds6kM9Nkaqz8gNxPDI1FQE7XaAzRxUUbO3P608YgQarPHTwyRWiNX1IgwUbCMA7d
re1yKsqp8Hri3lUYhKsAk9Ujz2Ee3Z0fxMgc8G5M2XqEzkeraBZxvMNtUg3LHp8KWiMxgz77aCDA
6wXRSD5DGDJXvImoGP1I3QrtTCZn021Q261Zn3tTvoJkU0UHhd/CUHQMyHyilYRfDSk4LKpkLpdZ
2mkpVlKNXAUL0E2O/+73po/pEc9WPP1xoxHocOvKgV15WTqpaS2SJk1Cwr3r3mnJKyor541MJ5IN
6SF8L2UCBO3OPUeYhgxvmfmBXW6q/KELP8QQ4crywCtY5UgTEKg4NzXD29iO09CIr0pMtODCR824
dE0t1D3IrZr+2WohmLe532evPaI+sh0KoeN1hnGjXXpzG7wEpkMBC3VO5vh9TPS1gUApd/Tt1GGw
MTkx8w9huP4lLCfNZ5941U840jyY8PQNVFqRAfq5wiS71OSk1ywvpLznRuHx9EDGphOMTQd7hqtj
8aG8cuJidOKm3nYTdsGPwX9kZaT9g/EwBNX0oWKji7f1iPHzXpfTRF+FuHVY1F0pP/Kyz1aEFo17
2LV+A0k570561Ml5EjqdT4PDl9okNQ07YYyhs1Vlb7XpQloER1Hdxv3LHPflRx2G85Mo42JhYYI8
Opnsn7VfIpF8KD6eJUrjR2YP8S1xEY9Qiiy6wajCDoo4xPgMIYB+ppq+NY5BpDAua1yxGwbl/Zh5
OjHD4WcXJvpOOiBdHNRgMQyr8JF4JOo81zNYuQXq2vDNm9yQHiNjWxZMul7H45xeB8qkPymK6Y/A
ipGK546cqg3i8BFJ+gxEfx1wiAXSLLtCSgX9BD/qxOacZrdxztjey18ppLEPaLLkqOCkQNkej+l0
sxF9nSmg9AJv7lTtpwKdC+JwaU4Yuro0yJZp3HstfjYdsTepAkOdQeh15bNq4+5WQtHI9uWgTf5X
jniZRE14iI1KuYvShmFaUeXFdipz2mwQyupiztk9TTs+ksnAcxK2lodMJDc5fuAGxkUCzW9YRuQV
voa2QXySYvffvk/1kL6FTg+qhN/BXAZ+RuhAGMrqXFfW9JkXU70f3LR+DomCWwUhur8casbL2GbG
IYu78ISUhvtH9uUR00cT3KTsjeMEcN5aKIMPJHSamFAaJM77IbBsvcXzyoQiLZz5aE7C+ERpxki3
k/4lsDpUc1nrnYchmg7NI90z0hkqdosz6aEqxTgx1WDztTnzG2j92uO8XqhmMs7ebERLe3Dso5Lt
TaMx55DZKRnyk2exJ9RonWteYuu4a0zOMsqFwc7jH2VUuxjgKqL8ML02rk5uKT6qXVkljOSEwQy5
axhbohP3PpC6ZZ/2hEADwApnR5fxIZiq8JPwa1pjAuiebKAux2DoK5zcQ7aXGS+QwQ3jg+ciII1B
/rArtjFzmW7WlVjFGwayce++qHkGM16rGmGIO5PO0HQsLl1kb4tUjsk3QC+Jw7GskQnBY/bpwjtO
aGb6N+TiCS5XBET1CG96SOZ61xUT03xywl5jg4RKwgSYlruJ/6Sgo9Df2tZ3gPhvQXYtwxyQOQNE
9NT/sMMEMXMUWk8uJo99nVI9yXYWK78U/lOA3fo7xKubZhnD0KB1r9hd5bazEBGRTMceDarOtTH9
9CWIGQ7NkMGzRW8b4rkXZf4ExzFaVUV2qWOJ55NSk3FFQGwHxdSisiA/dIXr43WNCvj7pUGW8BRt
0byYG0xVFQaxaDqC6ycEO8lr7+iXUbwbXThWhPnkwH20Oo0yd69GEuTvNgqag8+x5Lpkd1PO6UUW
FkFWORnxqpTyPZxb4BJmHtJEMRRcmrZ1L0uC/0bJ+AcfMGviwivOyqckbfEMJuDjVqKWn07b/46C
ydyGSgQbN0uQr1sM1mqEvMgew98tOIe712DmiHmt7pKchIUaA9NaV3gtEUodsjY2T1XL+ssX+WWa
hxjnFuMBUAlPrshbEBSsUWcvqLbaHUqglMXDMxE9FhB1HcYXzoRgwx0LP9u6gaXEpUzS5kl2QfhH
un7yJcqufHFz5PyamMxdr6LplARjxSyJt8XIZedhs8xx7/0Us9W81RIDPOhEnw/fvBQEM/Abj/rm
2bGxLLhpVi15Asqbo50ZMAZKc8akOZFZS6wS+ZeYxfDgXaCmW8atTC6hF0T2Ymxle62oCU8iUM6x
nDusgXxE7NnnZu3UWeMscQSRdUaaqH9EcjbvC6S5zKXUK3Vvcml1bPL26rJoJ0aIHQtIGtMxrzp7
bbd9eZYI3BAVcmKXwkAhg2qqF09tOwYLoL8PnLxbLMMh+msYqt3OwuK9Ew6Tc2sTHVVLpzeM7w4x
zDHIdPfUiJK8BOxx3Yb3K/sElZa/YbymSyjOsEjrpn7lWHvLZvQUFSlilmKy/FWObpp2SKNdIDLr
SatEr+eRbrodQaCVDrWbQzm0LRMZ/rEjegCAUAmmDKhLS0HXso0QpS3oh6gKnYf3OsKZ2EQdRoAo
9o66SuP3Xg8DFTYQK+x3xXnkmWtGAj9corv2RmQEG5SixB5owSzRnHHSoRMN6EBoLBaGrZyvsK8D
XAtpd5wkd8zY9/YnVoJ+b+qCd4cq8hWOi+Jv1JpPKcI5BMNTc86LrF1FbjMdbdnlG6/W49Ga6+dW
WtZL5aAnlFnq7nN/9j5UpF9hqXobdJXoE6OMrcnsmcGqNooTQTruPmSosYETWGxLn6GrMgL8lbMX
bX10DzdL1h8dyYELvDTBqtMN1uW848IZi4TnkRBHHY1iQa/VvIRhku2cOsK3p3GXwgzQTzXWcT6k
gWi7xsejOqDo3T84s2timfqDrliotkE+fnRD+1WTxHUkx1EdojBXPOTFZ4uNgKpwNrd+VrLx88Qw
DysxuuaqFXO1IVXYO7U4R45RjLiwtxBJVGXANiflENuJfUt9r7oXMUrSELnwB9fvV4H7aRvGOX4H
RW1jWN6qrpuBoauHOV7pbw7YtDOpDtdqkuXLRIT9qsz4rAlBKgBNBOnF8sHNdH2Rn2UXyRXFQLM0
xuoGxI2Nj5DTwWlzRr7No//NpfybCbbXs4VfcpqZihOJw5q418RVGrzG3ZFtC/XwAsphRghT7STH
IsuMXZuIeTfNbIL0hOR9Iex8QP6RB0/DUJBgiNUs2HiAbA9W1hN/18zY7zL8hu4CdD5IxBZTsTtW
Z68a0n2h1bAWmV/f6PKtZUiZ8TjWQ05rxEaU7K+rSKrwGpaecWtLIbczOuRja2oGX4y/MEFyl+Jw
b161EfnfPhFv17ikT6RDpUXGdgnZnPzlT0waKfZyl6ksoa23Cu40G8asu0k9/dbSx5FkV8BrkrAu
u0UZq3zlhEPBh9WYKRlHJSN6Pxxfsrlyd1yuyX6O8uKVZrf/nLzJvARB7RxTWYk1a6H8WUcqOcAt
GBdZJxgLIGjdajKKnlxoJWwMxndJX/Dul3H05dm4L5FIuGseTfQGvGLWITC4wyxmeS3L7l5icbKa
VMKqSMajb471d6r6+cBrpttZZiU/447Nbxb71TMxeuNbxcPyXvXCp+VoqOqiqOuOFAdvdWlZ69jR
2RnJcHRq6KO/VURB4E3o6xFonntX9ttyUuFRzSMLBZNGu/Ai4pZcUnam3LnmYyLZW7bpZsztiQha
5EpalOqDDmU8j72lcDpp0Wxb7uEDWOgJZX5zn30WfbNjc3eGIHniESeG30bHURnyBIAOUFFK4tBQ
dh5hXUG3qkIRrPzCeuotHawjd36tRFGv24IQq8FmnBA37TMX9vBnblRLKxFWGCdC4e2xSnfLSoI1
kdKx9u7YXiT4vS3z1v4tjiBiW9XjpaL8cZUErV4Tv1hviVor76WvrolorWVU2OHenqiRQal4S+GJ
nKUaVA3czNbZx1C2KAf6esM0u0vjujVygMRBkTJMfr6MrEahVQ7rZu8x499OvnhyS+fxyFY8xhYJ
1mYQ7khdnqD6sXkgKkvtyG5sdpickCbUiAlxjxRQSkOyF0Y9XWcICtcAVt4Rege9pyUaCo3IOfDL
F4dcV97CEVVN4WnfcdOItW92h9giJFCXZnfHD56x/SLNFr9+/mKaWCq9FB2ME9byayBsZllAfSZr
JYDrIW3tsgdR8Y4oufBZZ0G/xcz5g3cxOmKvndaWU7lsbbX4k7pCPAx+oGwVA8JDljfkI8UUbavS
jcI1Q0sQXDyLx4eTjGqzkx+2N1ff2VyzwPWYNK6Y2+jtlKj60jQV0gPaoH5RuOljZRzLcOeG2HdC
Bp+/TBJUWcEZzrpwCkV5g7FRxQOK6Hpq+gPGQ3PZRkzJTRw4S1rX4oCRpnsnGZNEFOqQi45qa5tZ
WHhN1wneeCUHaARU+p2IAF3ijPewRDRLLV8mR/TQwI3MAEVjjEq79gTmPLJ4IkxXLQ2jU2QnOFX9
UQ4KJBUgI8Q9s3EYrOSM+KBHLawCpHrzsChsUnZR0WXzH8glZryMAz5fPY8YfLvwwcEINwRc9MDn
mdghjvHzSzzGFivoB58j0Ri+lXC+GwJDTt7gxxv40vTQ5SxQXvs8t3FSFx9TgjPWrLp0ZzemgZ+s
bi8O5qXzRA7YRhMau5yLqcBohIdSYwD8miQZXGSiu6xCW296Ht3Zfm9FjHfGjsq7jGkTF7B1mnOG
CBULQ+w814/kNF4g6PyQpf6oTNjk4uU5GZya9X/hGeOLTryfwLXnUz7Ow96OGMssKlJQty7hXZuY
ZC+ABrGzeLT3Z9UgTgDZ0W+MIh/WKjS8hnnOUGM0CgpvnRDxeGVmyhwMF/vVSab4FvXMfJg6O1uz
lTP0jkLFyyQnNgRECiQuHZrXoZnbIzRU7yUC5XTyU+D3GSTYxYCfeFH5PfZsI0zRaxS8Df1kwEtN
374Zq95fEk/7kGommHZbAEo6wStlw8NYdkEtePPZZNaDtLBS+tM+WDGd77akXg2vFsp+3AtCYHMM
CNOG/x8FV+zJ09og/hn1FQHzKCjJ3+CdhLHppzS4/x6zXWYTDHQwW+BViFZDwNSVGIGuWQqcq6ve
eUAFAJPdGMOP9U57I8o1Ht9s7SVmtrVD2trZztt9mEQhzVHUrO28i+fN5Pb6l8rVo34eO+vb0G10
VxM8hQVvmuE10rSz0i69LfQ5jBQWGlbTqQjXlDhG0Jcqhj/B6JhUCjkb/LCevocws5+6gXrTnoiY
0wa5SV5nZutcztmfEmPejxlbkn+Ga30h7jYeT01/laryT+C1DIvGHT+NpyLnjWha9smRFM9m7fbI
QMZwr0i6NRedZGBsmdoApTGLbdJFeKW1aohF01cvK92N5HTSpzrjQqgSC3pgf+WK7M4qpujoQ9Lh
dT/iycDOt8zrEWh5PZ/wfNKfwIthzCh+0iQZdpS2f7y4OxkJACumRr+9pnuK+cJx8bmNdZlFJVGx
WrDw0mHeRElqotGb0xVTZ/uQ4qbaKM7jgroAhd/UqSV8FkYL3hu50rtu5OVKzVIRkFkeKvJZl1Fm
XG0skwuK13tPfFmBYDwMjU9dCiqneXY+86T+CaFDMazwLCqQpNqg2M+fJ6tCyyD5xCkj6gWRUswk
JtHe8D6jwfBLL1sOQYqUz0jCjVG2tLwqpa9SefW3JQ3vfU7ine1waSqsRasICtm+J3l9aZRxTNtf
iAapimN9TzXXBY25s+Xavo2SeYRQDcrAKjjPbU0daGrT2I86vRIDmNL5tB4n2fxoinB8qyOywRtT
qcfAPFqqhklHY8zxpRmi6hQ6TnBWnlDr2pIvzNBfawQKm8owXp0JR03g1ahRIBryPMUrPx69i5F4
R8x74xNjG4+TRi86dv05dXX2u5VciJ1bjWs3YaKA4Yk2CCvTvgrpSO3JMEGfDf26HbP8xUtS78uy
Rgor0L3rAhzAfiQr+Ev0NoJ+IkFptR3itYH330TaqOM8pXpvNvWwkTR7u2AujQdrxt6wMvEvKrTQ
3rl5sAAg6z4Xjo8NMun1i4lNmtVpMryUkodymD1rQWZ1+xYkKJZohbL3IX1csjKFa5RbA9M1h4hj
hEhQZBYkPTfr2rYf0ZU5DM0qGLZJBSVs0YV49+NIfnkWA9ZyQrcztBnDBqswfmlGAlcgXg2UDA5w
B0DqUJqVvoQyn7c6nJKzFzjDPbR8Y/twsyHvFo+YnUmJDXDOf9zn0S6s/eQyeFG3xp/W7BLa4zuL
qHJLsmx9aIUb71pfYe/RDpF3FsPgoExPg9LhFrJvvZIlrmrLzINTkw3zoespJgt+rT+z5yIixdab
gEjXBJ7G8EKt0F+zfk5exjLiXks6tQFnGLxiV2BSSwAt30GERMuam+HuomhG2Wc4/lFnoqWX6HkS
sDAiB6ws7uNAOuc+cwiPBXuOzi2fkwm5v4XzU/cKqWZSKWo7uIg2y5ozSzCGLnnhPWWpY4frCh8z
Qlb96bYCXA4gAODMXgYpgLfKWo5Mkcx+ZMytO/diCo/LAe9MsQhCP1kVRXUuCJJcByADpZ3eQHcH
F0cH1pGBROAyOWvzXZqW8RNz3Wjp1l18byvolg3sJy4xI07XwqthXXRM1xeiiO9x3966IMufS/g+
eNMt6iNtBdTa2QixMHSYbkL5KHnrT+W2jzsJEzwrzw+H2g6RHB08e6qzRxrTxW89+W1HBhNPRh7j
S0J256JvvZrF/tDvjC5wT2xdcirATjCZ9aNfxtR9F2kNSdQWUfPGYCohMVOo6LlVyAkdeG6HquJV
uPAreEFpCQwDRUHDRVb5q9m0xaqxHcRGDH8X5KgmULh6dEYhldDOq+0rVJThd50Xw9PU+wbTs+bD
t2lGFqZT14zd9a85coc97d3EMJIiyfWza63Y+1ZOebYdqn1SsZEJwuDvljSr07i2iVlGKclfxPCm
aXIC0udkmPEPFLmNvm0WQVVdWSrnL0kdUv/7qRR3GnslocOV6n1KMF3Gyzrsi3KpeW1aCOJGJ17a
Nqjc33nbMVEx7IEdjOckLpAWFzjrR1F3BTvZqZH1LomzigYLKpleO11s/4aO4LOkbe2gv0hwXdUi
CuwXyIc2tKqccM/NWFpDtRkdIFdLP3Za84FtGBIMMh3DpMEWL7olSXyjjbZ8LRve8EwqS+Bj41Rc
2MQVm3Ikxc5gDRbu47qIWzRiINNWUxR5X9ggSclkt85/F93AgVEU048v+r1rQzTRs+EdmI51V65M
5guWh4zUAMOAzKzObsako9+u41/hbrq/JpZDazuCuNQU3qXhIC2sIvaylWbX8RLnCthGYAbTySrn
il24pcXdsG3CV2aC1PZV1sju5GRB+acs5HA1e4envqdjA2MfuM61SUP5EUeDMPddUiXXhAYWods4
oA5XmRd569kv+ycJoW0+mAyY/HsqvYapDinJzrcg9qVdDl2g9Vr6BeHTKmGtwP1L+wqzlw+RrFIm
O6qVafWko9ZgIoV/8ebWs6M2iSvN/jXydWPss1aG0e/WkB1NGpnjgO2AGRaxLv8CVZPJTkk+11nY
/XM/hTEoIkqzndXr4nPi5bWBWIgCMm8d5KVlgZ2qGLoYFHwc90xODcy2ynA2fGDQnQ2zQdQITIc8
iR85cKE/rkQHVPuGvq/eeUbtPDm0CvuxHbpflLzpEmP0Y8uss5Uc0nYFxwKNn5M2EI2YFpfzYO5A
9sznMk7ksrFlvjR7Mf31eRHcchuW0hJZgXolUUReU4rq3yZkpPs8DN67SYYx6OTYVTAh2OQGhYxO
nQ0rBYBj8Lt0Kug4SYGTSnVi2E7EQi5ZvTvgKXRWnxRhTky9aia/C49R89ntB/HT6zrf9TXLqXTQ
75JAuq0S9cEpa0jDOtf1vR2ragGfYfzL1NNcaf0orwbb/izL8TusdHmMUWqhLXZa5Llef5mCiDlP
HFLtckOb5ANSbNpJy0i4GdTBDHpvWxc8skNP1ZtzipZe05fXaRrtXWSo8gxHkyNM0rUFTKQtVspC
tmBTGZxjnsp97lrv2RjZX7WyrV+EuWLsMsroPsLAffIbRJeVzy6lLgK16uUEyJDUwrub9vOe3cyN
stvGwZG5A6iUgK84nr0zBnu2WF0/eUfMzt6O0+/esIyarwo19dUjT/u9LCZes3EhylVnVBABwh4N
Q1zDQOKKMp9QzQi8e2X/7lU6vYdNNJ5NDNwrZA/lGW7sKzeSfW9Jij50OftZFJj0rHZau+wMRQEX
LyE0u7fbAcEG4+lZOSWGwO5gDq57M7LOISN3fglq8weO9xCSDs7QwWLaeijMmVgD4fisF2Nr7ZRT
sJoZUSx5dgtUIQziarZuC2Lujpqx6Cr1XG+nTRXtUzAQdNyiVpuZy2s5cum+pUMwb1q3/D2HNlcG
l2O48Hplv8QtcetKMqoBY+eCTOrx0lDaPB66NHuqS8QAMP4r6FmCxysUFPvhIBT7lyg6N1Ztrxks
/WpECIQOeYy1zLxmXIZtz3J3wtACG0DveLzsHatqB2YWRXzGQXzu7Nl7mchhWIOUuYZS4RcUXfcW
ZVn8ty1HCxyf6Jsfvx/tc1vV5a+xnsVt4ApAg+pb975o+7/oFMa/tV+6u9xI7MeK70WKDu6xGYwn
w+Yx80P7JbStS+J2zmvsB2veCuCGbZHt08BHo4sg17NrZLL8G+JtYTTVM6soUBwO+hNhCNKYhtl+
SZIJS1k2/oZP/d27MAOXme0XuzlL74THlvgkdX1hbgkjAzh8fA+0dQo92ANrWSkiY8YR6XstS7F5
TGEXhsuKNeb9uWvsAtt/72q2wSO7gHEcED5I4F6pKKMjGcsfXhRF4NvTpH1LsYdj1EudO0cDDW0t
U1DFSu3SkBuj7mv+Sf3snjr0Ywz9HBtE+IxrI0eIbALjaRZ9DqJrUftQUG268jMKTXGp82TrtQT0
TcIcvjn1xmqmQrslZZ+uWx/FSTTws14UDDunpPywulZ+j+wMdkpo6qt+tPDiszK/hUYa3VgVDXeH
Gf0+1gEukbanQqhTbFoOUDcclcD230tWCbsk8z9MHaiDG/jy2JQArI00jP4w/WAeG+VGaj0S4wqW
KyUR1T+lzPHzBHE+Fyevl8EW6/++tHhmTzMfxvNohLM+ocJRG9zhU7rRcJug8sUEcrBnXXHKWFfp
ub5xWoJPsJ4Gv1wbieemUy3jPGmzuDegV9L5ZN0OIoa7tx5A4NSQameoOVnC6G1PSsVd/EZwbnQw
5xBTmNc427QK9VqT+HIWbducC6uH7N6wbplWcW0W1iF100jGFNRDCOQrlfiCWZgmRMnbpjEe5hrl
xoYNCd4F5c6nzE6Q51vwzPpNOysRfyYm02wsrsYYD9u2iK32b+51+FQDC3XTYpiyOrmqPrRbzK21
c3dLVHkrGc2dxbdEU2O+SSIFvavlwp4/GfBH6NRZ7vbx2s9NuKKMrfwJl3I4OsZ9ELHjnbsU1dFR
5gKstDAyTDZNGuXtr3aypfGMliwLr6xyB/AetZTt70n6fYoMLAaA+zEbdYAVCJFwgeCJGWdiFou+
KRZu9O1XppX+jYzBCNYsfdnDZum8c6hgD51TzzA1KsYasq9zwCN6firscV6aHnaBmOHyjXnMjIAf
aeExa4r/w96ZNLeNZVn4r1TUpleowPQwdHT3ggRIkaKo2ZK1QUiyhXme8ev7g5zdJVIOMVy7jujI
DDsznRIE8OEN957znXEPB8s6C6y6Cjajl9ql0yioZwa78F2lBBxOMAoc8VC2nVbWvdsGxXoGnxYj
UglbId5FtMrfqCVVTybk82chicSkeKYasZNF4/CTCsX4Yyp6ZdvACHjuFK0xt31KHs1VPnLYWmWE
3+jbIS8Zc2MtIHWGhMcXOW4aE2UULRsP1jFSNUlep6If34yA49Kg6x7T9ZhWGqybzhYuUHD8R4Ml
lFVjcSZK/bY4E6wlg5vmlWApbGk33DSyp75Zg9FtKmhmZ/FAXsciCqvRo0SBEDNfTDpltmtRTENz
7hsqrI4lTQkxXoqwyH2nSYm+UHfB0IfqY1uCroRAppD19APRZ0A1TTWiqu3upNjIk0uwyLKPKE4b
zba8KsCWSng7Ez1ByZVYZWvumxCuzNay7dhe+UUfssW2rKa90dVC1iLkhbLAaIJOxKfkH7QeqjjX
DMJ8PfpD8mBWak1CWtEOtWOCN9tT0u5riSNUWmAy06pmaXj+E42E7nuWT/CJet9DWaDZVJFGByAy
jWY3H/XUf2ByTOKHuubwJct6TbzxMEJ4aTg25md9Z0Or5VhvNsg0SLRnzZQ0zW/czsqr7jLqkyq+
Q0OkNdhbCq+Trv4+K5H/X5T9dyF/6STY539Ln7N/q/+WPGc/Piqz37/uLzOBAIshUF7rZGMhqJ4d
5f9rJrCF0IiWwmFgo8DnT/5SZuMYIPDIQrOlzNHfaJr/V5rNHxElZlH3wmhg/ak0+1eu5T/N16aK
amNOvbRsA+a4TMjToZsADFYrqSIelqPSbqJwV1baHgL/S16otOHVBGNXCGLGuG89a1topBRM7QW6
IfK2zhWtwAgty9/NAqC6ZLD2aMNPf9JWY+rvgDZwRHByy1sp4TN0jSfJU0biyID3dLqeL6OuwXNC
9C01GBTT6KnqXSZgIvqWuVT18lnV10xq0a2NHyFeA1PvkdPBZLZc3NH51i7wuq6FtS2tK8oM2A7M
CxV1YLAbgkW7LnUXcFNPlaVZqvj16AnPx5DFojbdMXKTbCNLVMxcWXeQh9tUKFsnzG+86JzAcAy1
wkPgCNwGcRM74X1lr2x9k9wmt5ETOcml57+V95p8QxFSRuIGKgw8gaCegeE1WYkHToojZaUna1wX
tywQGM7uMF3PIa0oh8KfgXKT3ZIpeVcm+1z6plI6EaSJICtiQ6WRKr1IVER10VqurDXrdC0Na8+f
C9fswdPJ2STDrrIxxbfXOcjqdsWUdY7yPaGZV7M3Uda1k80setr/j+Or9CQ9jYAf5t/l99/nX4Pn
5u3Xr8Gz+tq8qa//81f3Rv7CGqv4a/emv3L2shdgAEESjoRckHyystdlvFNNegBooMlQJm1OW4Ai
LNKnBLvTSu7RL+bfgddNpoO5RH1MnsnhRZGziO96B0WgvIkbHPfrhbLMN8HEOsEUuMbf1RNVQ2FQ
oGFx8LUb+SVApGG6hGGoqdd8L1NZ8ytMxTS/tKozE0kApkRjkbLbWdDKCiR36B1sxBaxIOQwa+Ny
2pZ8Nb/HtwPOAw4GC/upW+qXC1xVS8t6zuFr41V7WrONjYpXFewBhjnCYzQEW+3SNGn+QEd0xivu
E9VOmS05Rut3eb/Q78ar4IXkILu+SsNzM9tyXszOPc3BPkhJ3Krx1iQ3vvTq15epsVM3Sbvy13x5
HnwbhptBexLZ9sqQV5H0yFD19dIxdQimPuf0ni0yWwQLPw7bQccPgKQQv9B2m7nwjw6WjSYOSG24
CtozrVvL09Iykc24GTeci5W5aMqLIYBoaMWLZQFDwrvQvItiRy1uAKWQNzvr+kkgMLYVtlZL+7Jq
tkHg4tLnkEbHuJauasz6EOMWTeVEMjkii/4tuAv3F87KsZKt9Ua70YGI2T9fIBODHkxJECb2cppW
YXANvrFDg7yX3aCG8EzTd1fRwLiTLrvA5Tuqoyt8VCPuABmu8baJuovTNy98sBCCxaOrS7seQeHz
wLaq1sgzlLW1KhA2gg0RuHsL9oJlmC0rBF8mqEM7OE/Qfijhi2+1iPy3VbSLm13mt4si3tkV5Xty
PvjZ7MYtruRnLND4ENRv9EjKmxSajQWXFyxkQqdAXeQ3E8DKoGgdFKSFxQRzqerbqKZa8iPMz9Vg
qS+bDl60BHDeXioMqWVj/bhcAVFzCj5RqvIbxUnwnMpLxXyKAeIF5k+7h9YVrRJxliD21c5T2zVp
LFj+XaA86JbgTteZvIqzb5n8jUZR0Z2Pe+tZ5eBaY3k1paU6bfvkXFPjhWy50FgX2apNruTxLlKX
erHq/F17YT7A6cHAnF+n1zZlQnkxciJ5/4fsEozwxft/5r/9+hP6d/wzcxV2Cn9JQ+zX33jQ6585
FQ6c9Bsmxul8ehhphmJwpAU3pYpjNc6wsK5KfU9ygDK+MOzBGUjDCyYUyLB7AVZmVB8wBZOMFra8
UwjbGhpzqBVhs4PZmBxfujErCSnxxkdsqM9b6mxTR1hrYRP0fcobsPXUFef3StxjdenhQzrxyBZx
aqF9eMYjx9iaRoFR3PBUM05aLQOjR8XAs3mxFh5XdoCSTTZ45BZzdGWv8UyjBhoWnl08Jr2xAmi6
ijuTRCHaZM/GLnpBl1jG9VIvL4J8b/jfcpZHcLecltGQmyRXBatpjz8j1ZdiWg7qY1bpzpys63c0
gIZhVpAsOYosLBXMdaxeNSZqcBhRUvlckZMJa5aXNsRcLQYXZQqxX2KlmpOLv3SV9MWbL5Il/ZQF
FblFhGHdbnonVu89JX5hYf/OjhW+iTQsdAvZACcCRMBXaVNREjc4W4+LabqWc82xfADbGFytVlli
StnUmeFKSXGeGLIDmXY+CTnsxt0eIoG/s+qHWKIKZSi4vGVgdfaVpLXwURTKX/DpHX0Mr1E4cBi3
6MoQFLSsQP1T8enOVfsyHW4Vf+CUZLqxqrsyJQh2HxlKKkCLFNdWUrzm0PcEtxy9oLIbRHJpJsO3
lAAsIqR2vn4ZZHjh/nSX+n/OFGhgpPvCFPic/Ai7n4c5ifOX/Np6mgDehElEKqbTOb163mD+2nqa
6j8AtBk4/IiaVtl5/tMUaP4Dn5QGjUfTDJrFhskX/eUKlOR/AIQTpG2QSccXGsSW/okvcKYYfdh6
6tgCiSEybGyspjVvkA+3nuE4jKFRN7JDpcs2bnLqgcAP8VsrCb5rs6rCc8XefXhAv+G74ZA8vKal
aDgQkVsQ9ckNHpHSPHsIMtxGqDJLQMlKgmhlzNTG/foq5m8vowshKyaVXuOdbvcBbaSQFqtB0ufV
Qu6rmpqreWc1Z2MYaCNxft/z+CFOzgqWxWRbTm5pL8NiKcdoxgjR25T3bBQlc2sk+0JyvHxJ2EAD
hkJBIrRkdULhRhAHDZe6dahRU0FNKFYqLhpVa6fswXeZudt357NtrFoYykILYO0so+f4h/YMh46J
SpJcWWU1XkXwtV7HV+ZJ5hXUADq8JUN1wunctFkzbyfCAoaeuh8OYNfsaNo53on41U/jgM+Ewzrw
QJCDulAZcR85UH1FNUnpGAelihZKJtIy6AHBEvl6E4skYl71OZ5MxvXXH9LvPiPdVGxOWaZh6NrR
ZZOsEGPuc1kA+sOKKjX9J7suThDD3nOXD0Y5d0caMjcGFpGhx6v28e66Wh2HUkclFpibrnJK09Gz
dVBf9DYJuh0o7kVBSIFRPafZtzrZK+IyzaGTUmtg+LNfBYixqPSNgueKkI2ryn6IgR1k8qUJR9+k
7HoZdkiWJm8z9N9H7d5IadN23/12P8QvXXbi/fnt7VhQj3UenTq/RYe3U42BSWpdJDu+tVSMS9TG
kAOjVeDv+lGGhQKQKppxV8kStIgz5PZC9FcRaxh7Vg+TjLVui8tUXgXleTI9i/BNCjZdqTuJSb5A
TU9jl1S1W/SbuHSD1jGjva07QoOtXc1ipmujxRxBFaXdfD0aDrPZ2U3zMXHUlpkLGYRY6w/vC6Ow
h0WQ82qCY3ZBvOkKQQmZMtYcU9J2vC2lfmLcKzNT8nho2Ki2bMEkDe/66FlqgijQTBXsfXR4Y+Fz
EsbePhA6brmCGk6Jxj+M27PcZjpsCy1YWxylvr7teZAf/Qg6KeiGIYRhc99HqbUEnRVmlRmDQwAE
G3Z1p4HyTofsleRIef3n17JM1CKY0Hndjxl6umS2Mor7ybFCZPZDy8bVNBH858j0e7lbfX21+eEd
35mN7JOFCj61Is+v/4cpeCw0WMwApB210XZkr+D9w5nAEVGAXUuqbzEnuiiu0cZZJ17530wsrJ8m
Oa+GYJEVR+vaMAxlXDaCWyS+Dx1WE63HzvBPrDG/uQoLu23wHioyFaGjAYsPg50S9+gEDTqNNisp
dOjaqfB6Zf42R4+RrZlNpQoShim/r3QfHmMMETzTWnSTeFVdC5ETG+bA1VoFFBaSEBJrLjMpxo0z
oHeUmv7EJP2btUEABtB1Jk6d7cr85x8uP9k9fXUU7Q49klnG+Fw2SLPlscPSWI/j1hehwwg+cdXf
TAbsnVWmAV3mqsc7E3q02CMSn+JVNsTEgSkoKGyMk9ArkWEiEvCKxdej9bdXZFY1ZRXBqSzPU8WH
+4yVMvZ78mGdKEeZo6PzoqPgATrieLUsJKReU2T7f/7yv3N+xUxn4K/5h/pw0cJLsYF3w+ikyqWo
YAT6BsDUzs7fRks7MVx/M9EITYeZwnvPyzjThj9ey9P7gKhBroWkZtWPoeTmA7hVI4LKOErKiVfw
d1fjSrIt2OMy2xw9Tq8JEz9hgDhxe9+NlK107MFLlYARrC36icf4uzcRNAo7PYO/mUgPb02T/QG1
GTV7NcRopeKjBz4Z6CdGyOdbgkVDrDgwDiocqA4Pr9L6U+/LNlcBO6S7InnquvhlFIjcVC08sTJ9
mjthQgtdtyk06IbO6nR4rbC0tbav8S7ZOssf1vL+rG196Hqx/G2siQKtlGlTk2xSG8H26xdBmfdD
BxMO1zboW6vUt+eJ+2j2DMaxQCSizhuM8HWqsvs6ghIyYNtx6hxhtUyOC5bIFjMQRQ66vNVU3yNB
PfVyfHoj+TlsWVAhN22LnenRp+oN2NrqvpKdfmp+qLwdbiHr69GL17GKpSOUUAv9C7fOdpSNgMFp
SOhHH3FUWlM6dK3saDF93Vkb3pf2tYEJmRa3TsRHqFKkpuBoi9Kigqm/kYBCl3KMT/0k85WOPgS8
i4LTn03ek24fLS7kfypAiCiooXBu3TBtZiKDtJWjEqeQJS7nDhddMs1a2TKU1qGX3E62tsIO9pLe
BSc2nZ8WAQ6cHBIR6Wmyznx8tAjAqUbDpkRzdjmx8nEQzLMxBdjRKfvKwBwdbNMiePv609A/vdY2
ygRbJZmUw8Hcnzl8CVTfGNQktEZHVnJgLW8dBwTff8yLn7wzAN/EAhevB7orcGtjZU/fUmOvx3u5
fkq6b227UaWnAJLtHDJbLK7DmaLbn/mkbBCpaWbrOW9O/MSGCWZQBwma3HoBzma3UDe5/y0av3cB
zfDrPr4Y6suvb015n/8OP192uvPGD2YQm2dxNNImyVAi3N8sN9WZLm8lTp+m+DFaVyn6wqr+XmbY
zQxCAu7y5Jx+SzvegYNEdZgGHGHEvuq/KZTV/PJaRzsbNo9Gu27MR6s4yzjW5muwMaO9Kss1ul9Q
aJ1TJEtwFAX1Pbc0rvzerZpNXq+IYPCiTaIR+nedtdcS0Y3JRaeea8Vznl0A6v0+xGcabVXDaQ0y
pAHLOdrj8D1RV23z0AW3SbJHii3aHQg3QyzyFxE8DuFjN2EQRRZ2O+kbDUJouATfizu099zxZjYU
Tgu5x8LWoGK/aqpzlbCx8j630YMwru761wiPc3iTeW5InT5ZeqTH3BNTm8lXwbRnO46XHVXSXM0u
HJxKHLOFdo4h0SK6LAO2is6hvze927KlGr8jsJPti2Rt5q0oAtfSPMfCYsln3XfQEgOOYMqNDfxt
Bzz7jhqq0V7K6iqNAfEtCggK0hYffgRfR7kKvHgVNpupe0mDlyFzqYAiJyYVWCf0PQUPCMRQoVtj
ac+ycVFuYqw70Ec61xvOIdUrAjD3ZpiteydW+M8TJmPK5J2ntCTLHHkP3xeL1SnNyENyglxD+6UA
P6z8yPWl9KGLEmquzOsn1sTfvaK0R9n9UtLR6ZceXhK/XV5Vw7zH5x+WaYfexkrwW594Xd6rQsev
CzuzGQfHykQ/9/A6s6a3BJMxOn13SZUenoehXpMAjTV2eoUmb8lPRXU3tjeD/kPTfxIWgirnzKJN
qsobuh6YfbO5ML2YOqe1XAASTegKe93PzsNgqdSOYT1G8Hqy1u26x+B6VmrdSOcpMdloatzgmkOL
rs4drwmyqr81L2h1BcYqOG8uGuEAUsn55gS/rxHo7stbFZxvsjSgX4ZOCu3+mpJCbsOdWfv7LtkV
7RkRmNTCN7BtMyLmXrvmzgpvMwrE4xtJ6DLdIweKKAQYXnokH4uxpHIbJktZPBTTK2QA4Z3XwBM7
xxr3IT7yGhf5Y1Xti+BMVWjyOEN3S0XAov+E6mpYt5PT9RcaeGCSVMF0lCvd2tb1d5SDzbU3PeTJ
fapTxuYt65QnC35Pk/bbhszHDoS9IT3je9SLS62mHIYbpiqvunSbtzT/gPP/+PoT/7TX4syIkIIa
B1Pk/Pvh593kTWKW8AKc3iDISoTdq6hgDktCP5889It/fjVFYY0Bz2Zx5jgaXSSr6l2Nbt0hVXwZ
6VTx+hJeqIkfwMnoMnx9tc8nOkq+1KIsGwwbb6x9tDeu4npWh4wjmAgLoWeKGdPXcK/hZcIjzsgz
YnPArR8vkf3doloVJ5af+ekdvU1sk9nLChoAOhLcw6cbmUUetDH3OxCou4yTEEeEatcn3trfXQVt
DvVlNstsmY+uUsn1ZMUWjUmRWz9CbAwLcEunDuG/GSh8c0018IPOn9zROqomdqfp+GWc1BSrZKrM
2WqPvVehRWRak3ris/u8EZqvRbEIBoqgsHG0LYvK3E7bDgx9lRtYB6StLVNG47QDjZlcpgxDoGkF
xYmJ/fgmyffSqZhT9qfqj1L4eGIvvKkUMB8cLeu/F3kPF4U+6PRSkjJ24gaPDx5cistAymRTgjzN
PnoVom7IfGyIlLUVm/7khKca5bJR2vezhlH1tl1YOaYWjquvX4rjtYvin2Jxa/QGNPaX74eSDydh
omA1FfNUjembmZYApGgBps2gBSkQsPb0fiXzxCU/vYfIeMjREZx22GZz9D8aoFogQzyj1+gUokAh
KFUXOOodsx8xdUqxO6FTJZFPXbdtSajLpJx4Pz5/qoiOZgkRGUD0X8T8/ny45TCRsFXGdu7YWLvN
aMRbmrNtqkZqDc1k33z9gI9HLjfLu8giTbGKvfTx5oDykgExFOq4PFzWPYgOGTOUVdK6LxozWEHN
emqyt6+v+elDVTnEUrzS+DzROdlHdwgUpZnYyIJ9t4YKkTm4eBOnFdoIqN1V0b7FaR6eGMDvpaGP
k5ulztV+ig4cAgBriqOXBYKCpOStByvVuprCFdpBwvt2VnVvltplW0kLuWDHiEK+Qvxuw79Gj57u
+BdkeVP/FMcrJAwBaffyU9DdIyNF/LgK0c2KYtfmF/w65pHb2xx50cEAa+f/tYurVrnne9Bi5RuI
OXe0XiXx/KVSSkSst5vy+68f7qfhw32aFoUINnxz6froPsmm02kbx5kzFtWt19O5LwsdtsJAY10Y
RJ99fblPEwM1HEbO3EaxbSoT82f9YbQOfTEaQ5CGiGA5BuJRYANhYzsqVDdJkrdJCzBgyeFVl+lX
/8KVFS7P5laby2WHV54UTCRNXobOGMU/iYLrXbMXgM+7QFqTkoXmB8ENhqLJPnHhz0+YW6YgSMWc
zYGuHs0PrRrGtUaaI11KeT3Kc3RlaHLYGpGZFOmplexTM8Li2fJcFX2uvVBzPXpbEkFSlWgmhDwk
CnRV7VQVSvy0HjaiR/RFhPMqs7tsT6PMd4ykzpEUnKq5vJfGD98eOjH0Q6k287PQjDl82FphiiGt
hsHRkOumoEKR6PndvdKxG1WJS9JDV8aZcyYr/h36ihrbjwg3OiT3LNkw4Kccxr0c45BCa4H0H0gr
ibE+1mqsEbwg2W1AZ8pqVrJxZZcbDvacQwHAEJKJsBmJNUms5TPNFwIOZr0Cisb56rgDKXBARJ2S
b324akARsONZaGgR5Z3HtwYfC9LuxJj/3Uci5k+feYQmJb2Ew6fRRYrlp2AYKEPvQ2XA5yLS5jzh
IIIvXVn2mbyA1iWcyhfXeVNjPSf38sSE9mninpvlyAgopMLvfVeifnzxZE+EOOI5CihdIi0msKqD
RXJA980cTB/QCskPvrT6+pX7PPJZiYUlUL++t2aPXrnEQvbfVGXrTM3ktC2iF/zo6CJ1yiK6vPj6
YjQxeIwHg06j1EWxGIkEl2WVOnzMfdbC4JD6xpGvtdf8hrlF/gaDzyDi1r/GjeshUCPv4DVDk0g7
swKDvUO6VtcLCNjor2p9Id9P5/5myBwldVI4kuIHv7bDQ2tfIhGPyrWlwLFHoVpBpdCeZ9wPQwgR
l6DEuiGEDNZFUrmZepOP3wfyEoJxgd05pycqoRZacjDiV+xOeOXBx0TtgmD3OnWiwMEYUCKE01yh
Lsm4tjLHbM9mIgXpZdqZRIo4pYxgBaKpFGsvWmLYnXfdHp7gRXalXU5XDdgPBL135gMhKSgQArje
0pmSnREHY+tr3f+RWUAv1tSep73Nka5b0v+gqKXeGr6TG2fgUxJ7X4hVVa2qaNkQ8ShvinrVKGjY
gELtyQVosPfYWMvX/EcAYWC8JnU9NhuYzHMoQb+KnuroUvO35IWEC6JBgp26Hx77t/TceFLX0i77
CfC3i4Xri0sIh/24y7UGX9wqJgphfAWwVsSvYXqdAjZBiHSFTcJXtrgjSH4iz9f+EVxMJ2boT4vS
PHBmbrUts22lC3c4cKSEHPvUmxg49cgwsAtoQCZFHa1GwzJowXYCBr0MTdV3oJwamxMD97fjlu4G
g3eulh8XaUORDyBTlAZtVebmVbSAN+X0Y7eWwKvwaQl6OR0YCmxmCAS6NP3TcwG3j3Icobpm6hbF
+sPbV7jhyKjQqOJ83qaEveKKam9B91AVyYYTF/s0D7Evp9AjWJvkeTo6mhOsMDAbs4YXEemVf1aP
3gUV+lUBhAJ1b/LsNwyGaCy7E7MDbP5PkwPXRSxksS5atAIObzKNw7LCHNo4aYT7SenUWb+BqwrC
t75m1k7PQ6HNGghliX5guGwSg6yfLlSW9EgnJ2Wb5uZJcE66GnrsVv2J18vasm9TyfoSXbBqQon6
Yth4y2aO4vh6jHx+amwhGJzzDl+XEVkd/vT46tVOsgnj66QSmXALVAC3Uc+ekRziGaKTP/TRieP9
/EkcTqdcUwUPO0sphG0drVowRKwa4nHJNq0kREQMyAjbbVeq5zRyJKbV9JTc6tN6oaGhoJaNXcJU
OaUe3WXnYerTOyRRFD6abSK9JNBZLYwN+34s7/70ic69INQi8zBUbPloHIZ53tVmWOWOxFq0LmWq
cTDxmGdIwjJbJ/Nte8u2ODuxJH5+qIw9WWEFVi2DUufRwdgOZ5BGlgMqUbsSsEPtIreR14mHejpR
AApHhMZ/faeftx8aA2auedIKp/Voza/Ghz13JmoFSmJMKO/QIV9uqDL2HTVNY2q9Tabif2uMpIdF
jBa/adUS9GUfLDsl/uNplgyCWaXFWdXW1eNzXFvEILhKLXXkWIUMitUgtROw3GG69MoeewZDeDAI
nRHT9deP4PPAOrzy0VOHBdGasBa5sumYg+W5nR3aAEKE6frRicf9eTE5vNbRa1NQfzaZzlKnLnFq
WJz3g1ZDBknGdbOfmp2uRuWKFIngxHXnff3h68p1mVaZCqiSofg8/JTTEBhN0QYUAX2lWLZjDR1D
yvwTe9nfPUm29RwxWChQRR69ov4kIl8K1MwBXjNHLhqYc3uIxRhaLBGcEhv8ZujaOiojBq5mvmdO
HN5UhF3RnnK4PtGQvIZG/IYxFoe64l30rBy5V7o5e+ogMc0NnUf/jFbo5uuho35enecfQTABaoRs
oGw8/BH8imYliyOku+6pCOZyemYG9O2jbAfvB1Jc1YXnOcTnRaMrz/oowQGiEQDJ1lvEWD13kMst
zA5G5batINUhYs9JAHmxDCRsglDA/3iF5QcGdMhA4+jFYzv8gVtNRJqCLNYJIumy6ADy+/gIjCom
IX5cUa5CSh+SePv1c/o0MHT6y5SEEONSchfG0R7KkjwIAHUUOzMnZgVD+0nqh6Wtmw9aGlv/ysWA
oZGSwkmeGs3hLeaeBfCgDmJoUZXP6h3T04iV720BLpm+7Z/eGfpI4lU4vBF68klqjG5J7quAhgfk
8JeqrLOzwrLXIFycTIEH/ucXmxVn7EW1ubJ/dGde3cImAXjiUL88w0KPy0fHc8X+dDGExtvXF/u0
GGEbN+kisB9jvcW+ePgYR2lA1AbHxQHSTtEpItistK3nGfChpGa3SYPeODFLKaeuebQYSaBpzS6k
GmJ5aB9gia3zAstfnLXyY1sTezYRfBSSPxcrxrBUgurMD1R7G7N1X2YAzSYOZ8Yg6eemZ8FU08wT
upVPOy2eCWIB6jQ0jAz5WKg2jECRKEcCIiss3FmJllyqzUuZeyQdtKNjx8GVhZ3jxCwzf6wHkzfi
Hn2uy3PZ+Qx7vDsdDHAVagLimBdpk0jTC7yoU/X/9zbqP69iUQ3SDEids5lgHsjHaioL7ZGvqjDX
4yQoVnKYI+wNKE/LaX+Nf794AQxzDYNBORslaLGtrfyoY0yH+nQeBNBDpX4qZsjjMxNvsenlGfao
aLd1hYv665F5uIj++knhDbFJoFzHMD+aTUiiqHpPCiKqksaFZqf7pvSgvtV+tCk449ra9yD0d6Ex
6ic+fuXwk+DKeHupTbJH0UAffyqnk5Slt7SDeCfC5iyCr0S++3hWlUmyGvNKXcuoomuBothT/NAd
h8ANwZHnm0xU1ZPfT9++fhBH3YX3n4egMO19WUc7KY4W3CGSelMm2cQBzmc4Gl5A3XIk36xcuyZU
0c/z9dTYj7MtGGsq9eWvr3/4uv51eYpGJKLJ7JKPFZSh1xIkGHH5rkbVAEDnTgIKP0nyFVAI+D0d
jqWvr3j4Av7PFTmlCZq22qeDWjFAiqapMNO+IxRqYjKxLS+n3ALYHIzaWdlB64MZ9WvE/b/5/e/M
KB8+Aee5ef7bz6wJm3H/nP78z79/Jy01+2h6f///fzmPhP6P+TUwDIt2CC6ieUb55TwiWWw+OrHU
YzbnF4tr/GV6n/+nv5xGCslk/DGyY4Vd79xx/K//eB3+3f+ZX/2al+qjf/9b1qZXpMI09X/ycx9t
xSgiInOivcf3tOcO49HiWKBxFVjj0EHY4O7XWhRUxdUU6wHaYb+xKQ8nRPcAzPPLWgp3qvBTrM9m
Ol2ak5nAGjXH2QmuqxJOcA162yKMpqZwEpX8CsdMMwLZ1Y6IBlIwxoe4jc3vVh4TdSl5cf5gaRCo
Fi0YdKVY0MKVsG+0ft7Q8SLgYpoWXmXpXQSATiDiZqUYR75J4HVUng0/j3GSAsosliGAGuktTlo9
rZaI7ObkG3kIwhhIGMAgZUuErFpTO/MVcop6rYC1iHuh1VbsPYJdI7dSf5H0YRYAJpHVHobeCOuK
zD+rvhJyaOgbkjMCcjLGqRLjthjLOH+2GhljIelUGirzzAytwCUHCWhkZQJCXI4wfLBwR33ae7ug
bahhLDyZsrAj+lY8eznb6zsPSt0Abqsi7YE0XBFKWXAezQlk37IZY/g0DvVQ3VdxDyO5qAaIjgQ5
eAAt7SBWidAkswPjrwl9ctxPSakG1/bk2U9Dmg7FxqPlFFwMYW7A3e/pt0akwgtp9MTK5xaww0Z8
M4X6MWTpVIdoHpY1yTT0UFaVppYwcJ28txgZCXiMyk9v7VHBKsAHY5r5hFVTnSav6N7kUBpF4NrT
2CLbg8wXBPdS76VGiT8/oCmAjgIFVLfoRDNozS4pc4iDizwrvfhVJV9sOBNFBOt5PksT6xQZVhW+
la0uqbe+7lMRDc0qWArJju89uWieM9PA/QTbLHPsrPHoHXoR+N2kLaINEpUqvTCDHmtpRFDAIwWS
Sjvz7ckotlmfksVYB+roLfNJB/7WQkMk3KB2Gt0ur4u2jfDVB0DmF3VvKNewoZpNo3a9W1ppe68W
vf3YyGkBwyy6VKvCfJD9SMJiH2uA57UqxR/vWwgXtVbPF6rcVo9aGeJFggCfPBbyIN8CRSS/rSvs
72weSPXxVTqxolAErVhhw1/K22wFdPxWK7pZ44PQcAwTtnT6KJqnXgzFdRL0+pOqV9jf4fU16K3a
0KcdBmDC6gGlNhK24LRXQzLgZWlVY+vWsiLbeAG+5KxGNmQNmkx8nHib9Io86Y56ez3Jd10C2t2C
ULczmohvoaukQhBy3tUaTvBEH944iFTn40jwc5551HANfY5Xl9v4FvRcDp9+EBHMMmBbmIcJHjTg
ScSycW7mCWa7uAHfui1FaNrnBFEhhrIAn1urzvbqeJ/IyhC5xM4F6SPjIOp/zHU0kNKQ+OR916U0
5FPhS8Z3P5oLy8B6zBAvdkLbEY6hBwp4SlJpPw0evUdprELz0obmaLgwdUrybqc4eKNmYtD28nBD
d0ZnXw1DWL1YStwQlxUbZoCXrFEbvlOY39sAtY11pEoz1xq8FYMJKV/mVjKMHBcyBaU1QDSRelX3
DQFleaQ0JEP4svrYK8CPXEXR8NeofaGPvOURyOxAZ7Z+TjlrVdtY7/PoTCrwDbsJ2aXpKp2C9xgH
uw+6B80orWHtx12uUjOFTb0rCysnWmqo6onQMK80kp+kI6jRlV6UuAcgrlaVfDaV1Tjd2pxZpaVd
opg6r7Im5enUloZYS+swMpzYYxxu8tgCs5dBA6NySkYIw8p0ePAJ1IH0NRNtdhU1IKkzfHAkoxZV
8/phJf1rCfu4ZP32OujByAqj1gez7PA6oleGydTAaeH+KF+KoB9flCroTtRkDvdov+5GsEHToKLN
5oX5zz/U93BVdonRz6H3na2daQRwrmxqJje1QXB3WcT1xejxUnx9a0cb019XZYNOFci0OU0cazaT
PrMtPiGPAjg+1kYatILeFrQiHRii2+pRuKYaCT8zL+3SlXOYMwuU9+aJDbI4PDm9f5ScYA3EIViP
DePoEZPSYkZaTQazn/kPlhz5O5ZafP3WWG2+vuPPHyYVVAxMyJqwb8ye6YPHbDFvhrky0zP8zL4T
k6eQWzkqJzTyn+9HnU1SMIY0DBvoYQ+vkplp1JG3S9CCzfsAta12yHHzdiOUzD9+C2YlPtI9nhw2
qWPpxzRSyxMGEDtRefm5NSo/gl71V18/td/cD7VuDlWUDE0dhcnh/dBFIY7FYidfEmcMa0InwrOB
CXulxgm9xP9m70yaJLeRNv1f5s42LuB2mEvskVl7ZVaVdKHVInEB9wUk+Ou/h6mZngxGWoaVzmMt
65aZVI0ACDgc7u/y+mAvfCLKT+xF2s2oLT097p6dBIS2EJmDTYTuR/PNMNHrn5GhvrEPXpoReegC
9FxAbosQ1PPjVruNY6QCVZzZyVCiN4ehl/dSlSivoFaPidvvzwnQHh1KWJQeyLbL4Tw8LugmMCfp
dcPBbvtwHxlzvn99lOVH/7/SAHk1CfVCclwiIoOs+fR+OIajKJGgSNwKaRIUvO/ReCVAGmq4q0rz
128Px7MAO66Qxqsr1v2spRif1p2HaEhmpF/hVTv3Rh7a9+0QVu8crcX96+Ndh8iFQuYsYEuisb1e
RDhXmdl0QOz9EPxhjkeRbZv1xlPWO+0hUWKr4saI17uEEZ9wCFTxQBstb5lnWxHtVSdVJSM2doWp
pd9gXMA6bHEban47/jPUEjQAA1OWXyMAXVF2Ks8mH1kCjN2kHMcDeLbhAfFHZButLH30u9GZb5y1
lya4cIrQNV04ZmvGcevBq9TugIeMZdGqRkh9j8FSc+jqvDu+/vWujzWlB6I7/w14hQ95uZZ+TAAk
6UUcT2GVkxr+kmd26vT6KOsjsCQFcJoD+IbkVDxpL0cp+6CT0yLt3+Yq+SFbCS7MKsp9r3P1vnCx
V/sX4z3h0gPOAQH4crwsinP8S9HgD0Ft7hLRoqWSCv1NEVbAhfhxcWMZrw8BuQH9PwiiXNyI1V0O
mGJaoyCKwenAyWtjlx6pt5348kHY03jXhiHOBNprxlvInBfHJaqYyzwp6awm2mMY1eJwxhUwFuIh
r+HtlHlYfSxbF1VOTEg+Y0fR3tie13sGgDXUKCtcsOlXeYFIQ+1jkxGiYNyqYgPCzPlhYzVzIzpf
nwIbYDrYrgXwTPRczS0n96KXZyO0biTO2dXxL2JQdcxC/Adf3y4vjsQnoeDCYMGau6Iys8UBFeBS
ZVrdHzynEcAScydOrrIGeWOw5Wc/vw4Aafg2hRCLg0DGs9bUoOzZDpYHQ7SKMJzJZ29rdP7PMXa6
IyWMGzXX60+FMzYEf/jZIH0p8lzuy8yv2mg2ypDaijK35hTRlHehqry+fk8B6XJOyzAAtRdIIi3M
1fZPknrKkxIHJI0BFN6C3hjWm0HbVPU9oypDfNkC1jRTfvLNUEE77xpsEQf0lhO/PuBbNLpbO0ro
xAxxSSP59Z/34iIsKQUWCQtZdfXr0GDNIjzWYOPXXoOi6IDtqRfdKq5eH0UamQv2ltyIfflUYXt2
K+HJFyXBAJUv6aTxppp19SE2HQR0gq7+rP2++ZaCz3j7u1MDQRIC9Qm9gGv1CZrzbNDR8BHemOGv
dSzrMXGxAO/CPLkR3ZbwfPF5LYf2I5f8QqmgUr6+JHLY9dSmvU2ry/anm2ppbNIcA41tahdNs2sj
2zXeJaj+izcuxqm3OltXRwbqAeQDmJg0j0Dkrz6gP3fQa72a8esCW+N4pmwhWms6TaXG9njuMaV7
fV2X/8fVjOkXgSoFnm6iurOKPUMYIeRLmIeGmIjyUUSLLyJ3RyzOsGzH8Mb9eLVD6UKggARs2wVd
bK+h/3btYCcCvXZj9aON5TxsFQT6f/uSWkYhopLEL5zlRTH1ed6Ut6MK6gSdmFzK7oAVm3V0pei2
VmUDxZJF/asBSXsrNqwryw4dUNfl3JE+Mfy6/1bi1N4qARxRhsgIltb0DbT4lzL03+G08OAW6oeI
UAj01UNSecOt0ZcU/vJDolERot0CdpUMZ31A+n7uR0vnaCsbbrs3hDmfkzgbthLQ1QevoYzmN332
semGEUwgJkHD1h0b8ev17bT6vuSPlgNynKuS9/ySCF2ufGZVJbxBFO8yvwygc4z9llr4dCNZfWkU
0BQEAlqsbrDmxucy1vOTL5Y7NXqLf1G9C2Zp3VjSVTAQ7B+6eEsGQIpKG2kVDNLSRnnAhuEUziqM
0b71wu84CeOXZWDopr9jRowKNDaB4G3HQaNg9Pparo7mMj5A7yXlIR3nrbjE4WchD2ch7HxnDLQd
4DKfuDkUCpQORPSD0Q6UaH93NPj08ByBlglr6U5fjuZRIsPqHXnLPqYNIVl6SKpPSDLPH28SD5/y
xGfblcmBLUGyGNJR6BDsVpFusmbMcqwaPVN8lSrigQpLBGXbDr8LhcZpfzegWY4qmdV6+qEJ+UF7
r6Qyf/RCDEjfiTbEnmc30BnxvrdmZAHFVAvQEICt9aC8CnI6Ggl+LT/KcpzEVifW4O9sGkZ/6tzG
9SWTVh0evMiae6RGyZyrb1Fmiuyfr/j/e4L/i0PxbItd9QTffs+/6y5luf7pFJ5//e9//sg/bUHL
Cv/D2YK/SGXnidfyf9uCYfgfUEA80YhjnABC+H/bgv5/FmgQekrUQkEi8K/8t01o/uep2RsSd1Gv
EsHCv1w1Bl9rFK4O34LrJBVYShn8Ly381b0oxYzVkaq7oxjm+hS4UA7mGNvIPIqyG3fiS0OxArwz
qKLZdEovTx5GOyUowqw79jRQTn6ZfrMm09xrG5eTZx/gwz/H63kpeakuPjt0T5MiMyS9cXlFUfa8
HCmReTUBzeiOpphDkNq9PgYqrfe+4XeHCjzzJ4RMGsSAWxRQByEfXx9+jcT7Z3zuR5iVPPaBqFyO
PxedSzfJ7I5+Y0yf53DoDriwZQe8bKNHNy2z4xw12U/Fw+TOHzp535ja2eCfVe1u/JJVbP8/vwRo
G+tAjW/NpmnUUCN1zucFSYNpGk2N/iP2klDwEq+Av14ggKRpytwnkdW+C/GNfVtGSfIpGinVkeQn
qFjgePAgvXLByNH/Nfux+qJd6Z/UWIU3st9VXrj8XN+HAQvOih98pW3gTiSh2TT3x1C3eL3bisd9
H6AE6VGyuat8qR9eX6AX9iTZJzU8nolLw3y1J1NphxMXQQ9TH6v4kgbfPo6Eh6dvfwv0Z69u86fJ
we8JucfJP7ntLneFDiF80zRkV2Bu09EPLelomqbqdzR3im++75d7LwswICXpKPBrbefgMz5+Kf/u
7JTvpR3QNCxChG7hsXjx17mkAWVYEYq6bqLwObScXtx5mYTq5dB23pt6Gsp9NqXkY0kmZ9yMIL0X
NzbZ9RryBBPkgjwZofOvAYZlnqpYp1F3lF2KR7qB8Y2gUrmN5u7Wu371JGMJGcqjQEjuFQTCXZLD
Z6kCb6IQFn3F/kiV8W4Q2K8u3mpqE3WB/z7xXDTwS2yKfneTsEUE9UIiCYnnGvqX6D51Kcv3R3ri
ErsMD4lGv0Mf2RrSw+tDXe2RRXOHxBaMiI9o2Lr2Wra4X/W9ao96Mse7bnIx6sFy6MYXe2kU2HXU
yW0KJDw2L5exLjsxTGXQHEs8vB/CyA1O0cg0bySWK3wYKrw87TjEC8IVvjWNhstxWmvEnaQxYYJ1
gDLOTmvIXzrsNGL+Tqv+dLWqf0XYo4odZnYelr4yo38LfAlYioafL99mPNCSjcjdAQ2dbkJX6PX1
flLWurgqlmvURy0xYO8u1hKXPzHUONPMlYU0kdHUe9oK5bkeO/Ejiyv3NM9qEbuewJJ5yNAXChLi
Utk6ycAed94wWHcFfql3c1k1930VBzfq4utwCFjIA9SFXoV4KsIsJ+/ZdreKscUFeCyPhpjNbdZ2
nypV43XNUe9n27ixza+urWW4gIQE6i0vVnfNfQiH3ipa0y2PY5Xufaum8+4Mj0IVX1qpIW4PiJ8L
2OuFDeVttpC6cT++/jnWoeTpFwCLdhfQEuF49TU8HOPNpvHKo+qrYt+FujjKBPcjYqB1fH2oF9aW
S4YzxoODR+yaSIYHX1qDbyyOqefioOYai/EHgCOFMFLT+DfWdn0PAwjkARDykiMl4fW8iv1Y0tA3
t3V+tPwMgRthTAX0EQuuLVi95gM248HJ7Gg27TObx8LrU31pcF7LfFEKhrybV4MHAfpqfVDnR0dI
A6xmre1d5iv7zi4wGual220rGwvs0ZtD80aoWUdsJo40AE/2ZW8BGF2FgFgDyTatJj/OTeC+tbxE
HlRgqPd1vKjSV6n+kmZ2e2MbXQ0K+QsMesjLnD4PbZDLc4NpVxA3DlzLDKjGSbGpDzPbipNT/hXJ
DrHgeHL1/jdXmUF56lFA52WJ4OvqsEZ5H1oyMe3j1GfBm7YN0lPrDvZJu3520kVgHTPgMj/H0ihu
tMGX6TyPYYQuaqFo0/nUt8J/uL7PwsTYZOFcd4F9lFMCg5wT/MbtW/sGxe2FUXjNLnqodEbw9HEu
F9UuFIjWIHGOQdwpbAkDa284U3NjFdeVZxqOPGroQXAmUeq5UkPpghkgsZU5FG+i5sCLfN4YgAh3
flzlQADdzrwbcj2dtC7rsz8Y1n1no8dszkj3Fmafv8N3CruV17/tVVxCrpjKPtcDOr68xla7GJss
mltwb45t0XSER4y36qndTQgz3ihPXK3ykvsS7Ln7F57turHWam/w+hl0YWL71X1umwlabvqWTvBV
8EOhl6TXWfYNdcq13iS6ssprUkZxmpJ+T5j6RzNF9a0F5HfqFcJIr6/f1aw8Si08+4h/PIKpNl3u
HfKdJp1nkR9r35InDON9wOpoYr0+ylWcY5RFwZGOPORcXseXo2QKuxP69vmxn6vpVzVb3pumKypz
kwVeeocDd3snYttMgaPjGfH62OsnJwwvSjxPyiCLxtQ6RyStVuPoTfjYdipqNkPvg+HMLGC2UeUg
7F3ELsY6i5BXaucxpHjU8j+8/hOuP+pyky2Bj5ANHGZZnmdhoBfdTNCx8qMkE/kY9K2zraO+2LYB
JtbjMNo3WlFXUZYpL8VtsAkura916pTWXmAUQZUfixTPzAg5OozWE+9zIC3coDIZnqY26U+vT/Lq
JD4NuqhTLvUKhDEvJyn8dtaO0edHHXTuzgRH6XKjDbm7dSqjubGia9xWsHxVgup/R1u9NxZpFM+p
uvzYRGG12DF11q/BaiUQrrr+Unl+Yd11yaT/IAFu9Xb0FpSqdBJ5Y9bXn5YGIwVnwg9/A5DmctYq
wZqblGE8AjaEuQA0wgUXjGYcbnmGrG7E4OvTuhwj4l1ALAKLtB7NMbUe+3o8RungH0pf+jC4rFu8
tKvXASR6KrCUgmiyUSlZbOee71ewjUC4haGOPcptCsseKzyIWqsfU0AyDizZl5Qg3Kw+5UMZpLsR
pu13OZfRveiE8WhbqZ9RKJ79RSdC8nx4faddrwKPWa5VpMfo4lwhRdohxyI36Qpauix1gLLaQWWj
ceNmuTpEvGXpgpH4LrIC9lLoe74IogmG3KwZpQ+gzwwVshjZbOud0H6DqIT3xTKQYP3NmdEFe2IV
W2KRHFuDKaamL8eyTodjQCb/LY3c8l3nIwv6L0ZB2GZRclnoKcv6PgtHsjN5vNh6OEb1EJ5dP4oO
iP55N3Kf6/VDlJcnJogvauyWWAU9IkFiTo05HD0jH7eGkze85LT9rnUJ+WQX/fu5wVftt6dmmxA5
mBcVPui2l1OLuF9qo6Jq1GPhsStyRHlD0I43rpSrDQhykvsZeRaalhAbVpdm7mG+yl/9scZSsNkg
+oX0jpX5n16fzFVEJcABuqDTz6WJrtUqoo4q7hNce0tyAUh8OkPQqgndAWOkuDm8PtT1jCBp0lFh
LgFyaOvOYTANU25HfnOEqoxWV+J6mBoaP//FICE9EzaFSeRezUe1cx7EJfyEUTkB6v1J9CaMI3Xj
af7SVAgPpPwAiUkqVjFydMskmY2xORa4hONYS7F34r154yFz/W2AnLrLyw2aME2k1UZLMlc1Y0cB
II+G4J6iutzSLlLvBtU2N7bB9YSelA8WGW7kgGDvXu5py3B0Ah2gOqZWqzHjldODNmbzRnq7LMvF
UwW+7vIsWxBqLN/6aklg6lJIQxoYMFBxoipj/JRDEd1BVRk/pUGpb4SH5fhfjsexILaiau7Q3Vyn
hH4c+YONbDpnSBXHNmr9T/jHCgyCKqu7M6YgvCsWwsmYFMON9Oj6210MvQY1jrZ2S53lI743dbLX
Od72vRYWhoBTvnt9y1+vKtplYFJxeKJsfrUZPVeWbhEvkcL3qjd2V1h/xvkw/YXFnDhhK6R+E6X2
1M1CIB0gI6RfJOKWzfQsthtjZesm73uKJ7N357VWFoAWDf29E6f9fZai7pe7Rbp/fZpreQGUORZW
JQBsegQAsdfBvonaCFNgvCqdtFElLJ4i/5bLUt23UoXtNotl8m1OJR150yOuoQjlyOlAJ2Z6GKCw
JdspjOdPruHCZitnEze4KA2qGBoAioEfdGPo4CDyqu222Ka738tEw+5+fQ7XWc9SIAR8g0ICmDEq
5pdLVzkKZtyUNace/MJnoesYZ5FcIniGBZJ9BxgAlQ0Z4nYKTR9Ro0MCk+8LxJvI2HkKxa4tZhm2
d9fPGcrI2L4jGXbjJ66208I/FE8mACR/JJ1r6jNeDrUnotA5eyifdEc7y/VD1MbVX6Cc419OnJEr
JCXsuw1Q6Vru5kFaKF1NtUYHCzANDrBBZVjYB9nRR5HEEK4i0SFR3UlX2zcWFNmb6zMO6G4Jw9QN
oLmsNmMaiRJbGLs8wt33EKmXbVDsBQyeXw0IDtS96qqW2zRCvHGfGZP9rUnj6S9RO+mPouwh5/l9
qzFCNQF1b3CjLpu9aLKYgivxCw/aUul3FFUUFDbd+f3ehPzHjDxhhNt4dHO5db0huq8dElq83AQy
SC1qBzhJBrI6y8mVezlYIt7UheF/yYYs2dix+9WMOl9vwy5Xh6ILjAPqDBgFBiKn2OGmeANtW2ka
+T5UwnmQQT3nG7ea0X+JIxupn7SmbL3RmWcP7AgfZoLnzqN4oxfI16mpSJ+3urbTD6z88GkQztht
DXMuf3ZlM55DRVVqO4dth2K5cofiYwNOb9pjpo5uVklS/KHiRQ9JsHLjD8IqAGQZgzk4971u52Mq
pcSRXdXFt1FT29+0SofWZlaqnQ4VSP93uYUK6IZpO8UhytPoqDoJW26TWJBOtyWq2sauNEWOCrg/
2xnuqKWP0apj6eSUdzqp34IxitwtUUUuMpRN8H2oW7PABzaHBbhRcQ0tUXQNPmJxC9hqO4o4/2MQ
ZX/fBCNlOIHF2nyKZ799PwOd6g7D6DrxIbRn8eAndoeVQTDJL042GN+NJnf+cihvFUeLNzve830f
H+fcmYZ9S6d03PhxWT/mqsi8jWjcMt/baQ9aBLYkZHfHS7xvRoT/+9++Kh0Rbe10Hsyjn8YujvHV
2Hw363A2G/yCjeCnh8Lpt3xCDuAw+HnRHPsJBfc3nlYB0ixFHPY4v+EUAy9NhYsdmJL41c9pGJwS
rDDaX5GewQM1Tm+IYzyVAsLY6OXOLp76/n1bdBYCcYW0387SQUtfZg6COp3VoCFmzkkRvVH9mCOw
mNa471n9kE0byDoq2PQWUjh4k5oo802edj6bmZsOG1051kczRhJ0Y2dFOm0QJ9ffbC1N3HPCZHon
hsj8rC1kXPYpbFyD/V+ozzG3B9iaQgLvjWDJgrRH97rd2nW6LC5OmggnBahYoToZt7/iKDT+rM3K
+JXkpW9vouiRlyNy81MAT5h65N4TSiqifjJ/HIJywUi7WVBthFl5b8p2Lg+o08pxZxfV4Jyi3G0e
rXacSxbd7Qo0RFPv07AQOyh4WdER5N6EKac5gnvOkoCHNZkIHASHBurnVlrYVHeWrt/AXAnlfqyS
TO9JJOH6TiVyGrsxHWAiWmY+nSVZ7eLtGusaHWMdG/TyF5Jz3CT5fZc52QM7LfsgY6PqtlxvA668
qqIQVfG0/A55EAIfvCxMrCcIAn9O1ehj4VxZ+kMPI8Ta6s7MvK3ljymhKXaTe0RdlD7EaZ7EOyFb
TGUnK0iqDa6B+P50QZPVB2jE7mNi272zM2vL+NZFdv2zm+0K4TYTcz0RF0OzHd1KFNgtFphADNyf
i1yjiI5+EPkJO2G5ABvP1u/7CRveo8FzctoBu5anBi/J8nPuzSPmGHYq2CaqR77RRi3KOyqvRcPH
KgrtYeoKLfKzNxZAaaXvYJbgl0OD4PvcWo+Vn3IZGzC3HSygcQTOS9dWh1CBZtrMwGOwT/apHrK6
02zyDB9m6q4gyd+yfdGlk4451htKwJF7x3nV4/1Eg/yrXRn9T4fbzUc0yPV/+KkMsZCZvPkzXgnI
+oeZar+KWbjjJm8Q7thYWJgZaKw4xV8mouI2RyLO2kPI1zS2uYvgoaydrKDT7rY/U2YBEX3OsPod
uoIq36C1m+9l2Bhy26RZ12wmR80POk3rHEmaFPV+lZjNvMPNuQU2mAwmTu6cExzhaO59y3s1Oovg
qYx3hh6xDE585fl77n3o9tPQ8UMjK6k7GtxO/qFOVGFv1VSl7/rZqL3dhPFCjzQpVHu6do53PwYl
qVkZGVxhNtQJD7a4NVTlJs56HIXnBEIRLPfGObVxEkXvq0nC37DH0se8ICIQb516pPjuF13DEeod
G+950/rkWdr/OeehA4Ius5FHM0le5GHsEhhq0P397rHwCkc/OIWn9D5wYvbUYHXB34UTxl+I7A64
9TYaABqlk4J4Gfikbn0X4S7SRY7aZbAHHPwhEuuN6IJWbcciieW2nQgtWCUHXLgynohxRdrbf4u4
wSnNiUOJOROXGo5FdW4dQmvu2k0aKnSh47grxB6+SmBtQwjgv7qc0tK+qw3buodizU05TSiobJo5
ET9qN4PxYcFvTj+YvWl+pSFS+ocwzzEonWRVOPcVQJnshNZ/ORxqbnkMLmBRm28d7IsUftbGIN4k
pVPMJzRKTPvGG+oJPPzsUfOUn1GYdCByIm8I7uIyhRzAnpdmhMuLZvu8JboVPq28Nhk3dSMQ9ZUN
FdkNba4eRoeJHAuZR4U3TzmOD11POWMnpsWUuKQarzcpqAtrD8sseKvrNA53uN8Jayud3P/RGoFX
HgoYGu9LXdfF1s5CbrHX883l515NZ+n2AHlH7XqtZBhOWYpcQCXOvRsNR9drETXqR+fw+iirLPFp
0WjAknqDuYN7siq0uWXoJqKpvbOZkyKIEQ9ZX8nkHOBKfqM89MJQvMdc2te8pBdE0+X3QeZl9Kc0
9s7RSNsDR2iHQmVH5+vOFST0vz0v6kNwNahQUi9ao4pUoyxoy4V35vWM6sOAvQrseIKFi77YvxiK
WYG+8SCprrtG2qSXq6veOwc22vKjmMxd7qLqRnhJbizhC08QRGYpv7PNKXmvEXR147T23PjijMKU
fJwx5ThZqY0YQ2zEyQH60C2HkFWhYNkeEGoADUK/4K+1+xvXoPTRUHLPU66/kTzte9k9GjRyuz77
e5x4k4U6vSV/+PKgcD0WowAQVKuay9iGQQ4szz1HZpDcN3On9knvhPsMLbH9EBvktqmJZ9MQiVuY
phcOncsmpSLiUiRD7PVyj4az1WmsM9zzKNknXt+1x9yFK/i7O2apXuJst7DLTOrbl6MoZUDTLdV8
LtFH2VV+Y/6xVGO2CffHjXNwPSHoUDxWSQkA1/ERL4dCtq+UKGtMgBp5NAkUcw9Br77+9nxwZaMW
6+OLRDluNR89p3ltdwLZEFkjpViHNlXMOnzf9U5zAwq5boSzIxf6IVA/ehBLjXkVRSJTyFrXwXBW
WZ/cRXFl3ZV5I/5sq964mzpj+uDr2N/avqr2QRiHp1yEw0NYyOHcg28/0fpzbwSA6/3K2sJFhvsB
Sx2C2GqNwb8pS0ftufAkEt2OYX0rPWN4W7u5vclnf76jeZ3f5zJwf3sj0ZGizg/jkh9wBaOPrTJ2
el2rM4nltJl1M9yRJCHHP5v18fVvfL2RwOwyyFN3ERjqEpqe1bbqsnKlFQzibCJ8sR+BKKBPGd+K
pWuNZT6voDbtEkrpwtMEWh3ALuwjWTec/TAHGBPHdbr1PKPfUB6dDpS57DMF+wDRcd/+6bUq2kMi
aiExDtWdGQ5yO1qoOfJwtzbZlBi7xB3Txwnm8tbTOjm4Thcd5xrxpdJLm63hucbeMpE4/f3vgiss
/FhyMrpY3moWFKPTxHRSce5az3ysrYGnaJ8hdlYuarWvf5hlwz/LE5ai4wJgIjbT/EW8dXX4kFtB
FXxSyFHNXrV1g9j63HQ9+Ttd7qMQc15tknwcb7iqrrYDNUcQKfTTaagjs+atcWITQp1uaYTZibvP
3w90w7duGN0yOn1hlCeGAOGLnitucpebzneTaZK2353McrTAPPOqOgEOscsba7guPz5tO9CEC6kT
auwVpWhs8s4PM9c5JwD106PbRGa3nZGE6u8iWyXfVTosSrx+lG8ip8rfO7xxrK2YNauLzNOQoX4V
JhRYuZ7/pkOESeDrX3m1EssPXGhI9AspZvO4XX3lKQ6yDNEc5ywGbMgQQnG2pRbl6fdHCRYxT74q
AMs17rtGgAg8GtefTLp4R3HeQaR3uIUxvJ6LK54k3RZJ1AWZcvlVcZsMWkDCzrlVwZ8gCOjwlqUD
EOT1yVznm6R+yK2AGqZyCwblcpi5DS3lzbFzrrLOfOD9gqFd7aanZkDK6fWhXpoRzWP+g3M6aJNV
cBRGPlH85EkDPkCd3czSB8BKtyy/XpqQC1wYyVrUOoI1x6+tVZCqQtnnwircd5kVTR9cjb8AoKXh
BsRjWZtnQYXtBqaLvBnQHu0Mhrtcux6+66jDyAKhMybBrg0q/yAmZzoJkfTvZB3pmvpR3eBv1pX9
jb3+wjwhqLDXwc+Tha1zd3A6vZ1UvHxQOm/elAoNLOTA9Z03oHr1+od7aagFjM2TkaLHVUJtyk5A
dBHMc6ac5lgoICno2UdLVtbv7xFSWgRYiNiMtCbf+w1cwrmO7TMQ9OyEVla8rY34X+wRZGuQ7yZ7
xo5pHZfzqBFONAnnHJdDfmBy0XZSpsKPGq/g19fuhU3PUBBsST6AGKx7vbYxBP5AunbWdkn50g+w
Zqyi6UYC+8IX4nYBLUuVku6Ws/zzZ3mHKOK6DcucTQ/H4R3VqHnTj/XwiVh+q1+4ukmXTc9QnGFe
qMTY9euqTMIp7WRvn+H1Zx9TCsZyo013dM6TV8SnULTTY1oppOVeX8gXx4VKD66T78bol1M081nS
GWrtMzKCf7RUxzeGwm5lCn8IoduNqYKH1wd8cU3hSJMtAHbEnexywMkVQ+hHmc1lEtLIClPaVGDZ
9/Uof38kduPyllr2vVhj59U45F2Wpw6Sv4P1EbE/DAsqf3hPVfA34VkQjsGgYoS4YMp9tFCWVX62
UfwxCkClcEPaYzwBKp67t104GzcC49W3WkYB6MvZYhwQWJejBK3RIObCpk9Ke2o2vm7qD71vGHsk
dNADyGl2uLzGk/yP1z/ZmoVArsUhoPi+PP55EpvO5cCWnSMuqpLq3Cvl4xcNZvwhcEv1aIi6HfbS
7QLKrcrKTr3pxt6uMPHEuQ8SFVO4LFt4A6//oGWPXNwQFCDgpcGU4dlB5Wh1LiuCnBnOQ3lWTT5v
q6ZMH0YUFm+gBZblXI8CaAUqKCgRepirj2pMkevFeqzwhQ6jvUFp86SnKjpYcfaIXpF5I9i8MCmu
ATipKJnxqFpj7wI9qdkVc3Hu+wSGZO0Mh7yJbtktXu0hIJokciASBGUAx7n8lK9/BvxUru5qyp2L
+A98VZOa5PpFHHiFlUVDlJya3nW+dFFBlyQxzeGvQcnmL4rpM0bWoQelkU5J128KEapuW9AQ+NDF
o4Fuo+U+jrBB/3Ynzyq20K9li1vwOEV7rip/0Wsx3F1dluiWJKWw0Mx3FX2gGk41PiCz6bztdKXL
nUzL7lOoaFRtmxGhlO0cmYhWmk1Z3zmVB0usrgWlfSyt7HiTp0nLH59QA0cAVFKDD+OkMI+xV1XR
vp0bO9qgL6+/Tz5mP2jeGpmJBOcQNdt2zFsalXQfv9d9rSOU3OfI2YeWUMgeFQmoh9CIrF8uPixy
jyB+/SXOobZss4wW/0ZFufOt6qGap6lGHrRFluKQ5gG68OOo3U81AMx8C7GqRzJfmi54BMvIkbjH
N2nMnFl/mkB5gMUMgkTQ48hjubGHmAaG8oX6DKk2SNBG9xuI7a5ZOFsN5PA8CyoWR520yadyALKw
I9FL3k1eWuX7fOzIpWyaGD8L6eYbqQL+8QAdJpZdAlo6jyA29hSmt7PUzefZgi28SdIa10Xa9j4t
6qFx3ja+gSe1Bbav2ZhZW3/uuhIKj4HD+9c5qfqPbmIIf29kGZZDbazdcFMLr/5VxWL+mESYSOGj
mA7WvvAn+iaoEOOKScUFeAXNR2rjs57zaNMrqU9GYo1qk/Qi3PZunG/TxJjwdJ6RZc0GfvQuIMVv
eS65/h9h7GOLrmD5TMjwFwqD7hYswY7UIn9jSI0pWV1H/ufJN+xHpw4o0ciuH76ieqCzfYBYyB9S
ZPlfUQ/SYdelbvxnLKbco7mfjR1rhBjDrla+sTAeqkV1ArIxYxMxs00y9v4ZGptlsKyJ/BKr2cJb
fuSFB0gtEHugHuo9L5WePemxpbd1n5F9QgqufiFPgrFaZqZIvEa89E6o2gc/EUoe7hMbIMhucoYZ
O1qeUyHKtKEY98ocZbQZc2sojl4b5NNG1hiT0xM2YsoSoTmzq0SjMR/MWvsHz+gp3bd0nTv+UN+w
ktpSFi28urnro9mbN9qti/vJaVFFrSwn+B7MXfOxD+nEVCpPR4oZk3QpeMBT3nca+PmudMoEnd5w
fmPZJb2PxIj7j9pLmq/gCUAxjnkKWCMeholfVE4YuMWzpf/yszlM7nVddYLeeSzPNMUUXh9Uhmir
KWcKtwj9xyjnm+7PKowDmo62Of5tVUmBIk9Pc44ucoLCfOEZHag8bqxvRhjOP+wsan6VXdp+TO1M
PRbc4/i8GVn5h6xk/3ZqoD1vwrSZmm2cTv7XEE64t0sUgKNtbrTIXAd9kv3lyzgWx0qYhX2PF/H8
Nc4TA23fWAAyqaYSJAQq3sHPAhe/Yu/NdXD2KtrEpxnb3J9p3tJMNpupkhuH8swHPXvTr7F0aPWD
Kmp+DrKniofUsNwIK23eVaU7I/brtOZ7jXREsqcpOn920wYvStOmnbS3xtbKN008l786uA3J1ncN
WR/dMabvXPaAhLa1R9kRYFhbbMx2TNyN0YFPOvt5AFexir3W2Ym+8Pnlke4VgoJ4qaFI0SH90Q/I
kGy07HzafdA9J/5eB+9tdnRL/HS7dksDpZ+Bpgj9XpdWdXLmsM8Xinru7iY4sh9p7loJBL4mdfGT
ZT73MdLdP+3K5C6gPUc5QYugwFrZzNkpttv4xR6RvKbYz2quzuGoq3knDdlYp8oTzGKem+RX7ECw
/h/2zmQ5biTr0u/Sey/DPGwBxMR5FEltYCRFAY7ZMTmAp+8vqtq6K5WylP37XlRZWaZKEYHB/fq9
3zknclJUubHpUnPEdOtVFwd1jqAaa3Trm9Up/vJ0dIN7XJ4dlvCpz/ooMFLe7zxvNvL6FEu1q5b8
nQRp41MHZWdFWyiz6zAz3OJAFM753gi9njk2Z7ATtWXhErfDgOsdRqdNuusgOK1vGSa1rF7O5r0o
DaBwZCyjjCg0Zu9FBLwaEQ4jJvPnLWh+9kOVLjuXLS2HEupduV83EzKBSXbzFiDfulQ1IZcJiZoU
A/h/lwNRb942JcLsqubYt337WVm+5NHDSeKt1U1FcuE0gBQWZji6B7+uTDeC7thuCm/139e5b+Vh
XkyHkNpwksnsbkwm8TLvvagpxPDeg5y0hPW6LumFrvheIB2U0YK96tHLgMXiVRfF12gIXkKmBVmT
OPhA+kfInOxrmaR6XYatcUkpFQVDPEwU7AjmiFFoWVa9iFejmd8gCvgRI8BaltC4NHG2Ung9X87+
4rJx5PPQPWEx71lH+q22SJxO1HMyrHzB2CKgqIqdpu/9g1hmpL4wIRvgXeCoW/pmlYkK38PwLSN4
0Dj1/QLhFLezU1onTj9E1Xq+Cuy4Xc3JePK0KefjQNJ8mZTYJv1YTGjeCEt6bqyRnR2P51GIl6Iu
BvtgVDN2B4T64XwpAnKVeZba9EG64AvrMvpfztwsX6mbYb00kFBOrEvlD1YcMBTGOhloR8V0VmQQ
TZCFLzQ1rHur85dXvsT6inBifSgdVf4EKAi/Zl3xoI0M6i/JyuOLiDZod5O3aFbMKn8TABM/TR1s
mu7HeaasJYaSiViK9Evj6v1ctrZ7D70Y3G/TklHdFK1BGF3n6KM/9WAWtCHpNIQ93hbJOXmbgVZu
uzKBuAS2G0VvBBHdEfu7aqZVXpP+2z+yShn+rp29CS6pY1C7U3IZy2SYp+0HuVHTcICXnluU/z1G
ePXQQOOkTqnSw+QVDnCFzrtpb6qw8Q7OWlo3vMKpTpgvFMWOoe/6g0xfLz9oHO9FvKGreTbGrMAe
I9hmMy4cv7tTbiW/YzvJt6xMOwXUs1TZRx2Dlwm5sJZehE3j8E2EYIBJsNB487BtbOIFP3wdjz0I
z57FpXoohlpfNY49ffYjMCA/Yw1lpOue69nLoV5iO1wW0lDrIDXY5wnU1Nra7DjVzVBQB57fFgZ5
lIoNbeIuWuVADk1QDdm9Uu4MXkL+4l3As59HZY9xQAyTSKlpzDBmCSUhGVPWZGPVv/pTwWM0nKme
M33zOGpdIiPy3DaIoIjkz4kjg3GidNWXgcrVcgzm4dNYsk9ZOJmMKFI4+01GsR4GCs6nofZIwExd
oJ1oCdz2prQlbCKPmX+tXCfjIhWW9BN6b8aUOMGIXR9CUjuNN3ORN3hF2DQQp2nL+D5+N8WOpVL9
De1j/t3oK+OaJIL2YxZivhGUrT/MsLLN47xgLZFULYhQ3FbmQhj4uqVt7PHaFnFhCu6qrOuKSISC
CNLjUFl8dz/snB9eullPGax4v1dON18UxerdzOxz687fVHCzpJMJx1gWaxZBu47U95A66X6S+VTD
gBTh62ZWtbzARom7ZQfsoMk8CbKa6UOZ+jLcyJ9MemtgkdXEK/xYM53FePGV0Jt1ZV8oDr5zooqm
08/Cy7ZH7N9HCA3soCUaqM0JIs0N+aRY8NFLZgMBuINtcQ8xmhxupWHPn6mRt4Q9duHAfGcbu2tn
xKc1dmble/GIBX+9mzRoXLyonlpvLIoOFrNwCrXrqmILQDzC/LiYaXEFumgB/kmo5bj2jeKTgAvx
5gBUUfJS1/FUvreN+Tjh7xZXq4X18PimbH1UxYoxQ89/Zd2SZKvgcc/TIXL9/q5zt73rBDsP3H4d
xX5F4fScKhvd+TatOQYnqmdPVpV+R5Ry3Yd6eiunvt/lsLUUgfyvaggfXSqB28IorDcQ1bqJtoy5
734q2uBeAChhlp4FNzgFuLt+Hnal3yZbOd7bhI5EgKguqNRcmDu6FRBrhbrotP8oncpLiNve65Aw
4TrlnYshwTlECfcK8Odi6UnbbkZA4LS+sX2Uzn1aVrELlOuAhsemliEZGc6tNSgg0NKbv5upte38
pcmeatwvObL5+qKRvXFXZGF4hxvXaEaBJS/WsL0ofEIYcMT27yYxTYld2m0k+zp8CRx4qC59smkE
JFKl21UYpuXDmjdtYqh38nzluOh7bXk3BRCY2uRxZn08682ZgeKCYrxrlkQ3m271Vr6nFlAoApgd
dGusPBH7qt8BIkaEmpzIJDxOtb71/S0hqOvByK5hSJOiyD4yTolleTLMSaHm1E8V3p3zVnUAUbMV
b/5TT5koLBIYSnITsUnQ9MeztYlz244gNWgpJ4UnX7ft0p/xDpp9PO1Fle0FXEPE8SPJl21X5VeT
gTPTaMtmx3h0S9IQjWrHLaA3OlMLLONd4C90Jc3M36+1FdlbU14Kux52o9n98FeOFoLh0ZWP/80L
Oz5vAkA2eZxm0XFu9sx8PbjVkmyeh/lTOh6bfEsc9jQCEtgEVHVXlN1Hb5e7IJ1kHM6jcyeVe1Xn
6w9Z1VuyCn/eeUi7DuGoHuogk09GJ63LeRqMj0mR4gwkFyTeRjZEqcOkWcx2J/1gjF3t3ntInZJa
oC4pqofcs8VlX3RNbNf2m0nBGueQ2VHXkgjCIeAacflwa6g+/CR85d2mmZeYXuXuNs7ksdtX12TO
HQL22bgytzWaevmdeUJ/mamFII+gP3pG+2jZxcPKygCsqKOF5GWshD5WSz7Z6huJCj+CaSNFwrzo
AgOkc0wIfDk4MnhQyNorI3s2gi0F40MHMXucYlgVQgw+kk6Ex3rgX3VwAV00rsH3MrffQsf5nlf2
i03Xk2xS7F2IVsnwBZg4PwJlPq8LcjwGw27dPVtO9ukPXfaVFfuKpdfySBaqyjSp9Pq2bFVzz2AR
9L19zURH2o0ZLI9Ok/uXZuk2kTeYMe/vgQQPWtMlxbo7nHqzo4yrhzVK50492C1YsuXX40XnN0cW
aAiEqjS22M0cwYEx+OJIx/riWklg1wR4F+PepfCJnI404rHbt/n4vZBhF5+hOZeTIykCm9n+cKQX
/pjToHjkzVcRZjZMZ835NeUIvl9C+7qys8fSwvhIGNlyk3qtS0LMVhpVTHN0Jwvgf8r8y0X4N4vl
kNXi7xe//d44g9yPea2KWAXbHdva3q6DG0fqY09JPwHtySFbIrdprJOfLyoJg8X8uYSbjPCfR/Gi
9rnWtzwrH2v73Df0QZR46shNwjjKecY0/jYTqQ871REMI4zu0llOJNWk7JYGA4bJnLwL027ti9D5
znOOg2+g7SZGbDizU9PGQT1xr6qiLqOeRkvihqN5YanBC5NOFmGcBjZwlMIKIa2zdU7C2p4ORExk
NjOYQi17i/THou4bn53GDKmAjZF+i0HPIXaqie5YNlNC7dlqq5NPXpYXKyUM4xTgmLjD6iovHkJj
qeprYyCm5dGpelRiESisZ7yxrA1+bPa+LU591VbDbV6p8aUFxeWCLt3g3dAuLMReE7gxPK1N3tIf
2Tp1muhgVDsEQyiK2xT6/8B4LoPF5R+0qEhJF/rsGZ4gKxgMHswqdGGsm67DRK5Lq6B51tyJ/sMO
utVmgyWH0Jm0/HCsbhV7/u8s5LTL0j3nr5p85BIwY5cXA9x40MwaRnNadH4YsIZu8J/v2y/ksQTD
wUlZR1geky4KjP1Xoz22vHHExuEwN934DWNe+RE2tnyxm2LySdWaNd0XutOvW6b9B7YB9BJ6dtp3
+iqWTXLEtnhRSXv/aTQA92NN1NZ8xYXq2C8Ia3Rix3GbO53b3DOwKmc9VRbyqsSY2iK7pRmaVqxt
Zf+Y58GIr0me7zj56+pkDeHE+Va1GJAttEvnGBO5Uu8t1p7P1B8Uf/W2CMQd5kJYudMN3aOla3kz
eSSFZ0bHIlYXy42inbEPjU69WQiZuqOjETvs80GAh0P109cn4ofW67zxBsa2u26XRMIU59buNuu7
dsrlJyQ2ipJVGiWnzMDMB3Z8OVDsTlPzJoaMqn1zzu/AugXdK/fRI3d1nEJkB6QOQMhutvrw+9Sw
0ScFfsmtqalhQ1UZtJMHARfLsIG2E88/u2RpTt03tgTieVYJM9xbCurdrKzyevMx+UvysbKHL2fp
PRpnri3i3ELCglJuWj6rsczNqFwrWikZoeF3JBvlLc5OTTexfzWE97hhnz5VfaXfzLVJ08SaPetH
7dCmiIvUXlW8tpWuk6ohj/MojTHQaHSq8mHY/OuMlut7MTV6urWJpL/A3xtXbOEGKyvX4Jf0qSWt
VFY/KWlIp7b4GkNdvdnlal+Zub2InbEY1GdBX3bmru9Sb0AP4W0Psl7F49zLsI4n7XR02E1MQ6LO
l+aLN23+Y5g2qtlbZjXfVynsc1QX5vBm5V733PVb/eimnhwj+vQUZ/aYdcRIDNuZqkwrJBYGCq5D
q6Su/jBW+fucI3AApc9CO4u5yq+jW/yM3EGV6XhyFpESydhMt5vjDX/4lL/PrDgVwenhlYBE0cLC
kOnOf43kKrmuc2b0xmkVHQEPlO7efVi0rz3owg6JnEn4pZcerS60H2H9qgtNJw7DZvdPOQl/G3jC
AkMP2czQINeYo/31ixRN0FIZVyC6PYlX0VwsNA0b0emrzc3/FP/695kV5sTnzFFQyNAKfh0jL3ll
liXue6eOdt5h5Bj3rNlCdqvn8uZ3rvf0hxHQmS/865CMu8nNhJk7G3v+ysuaE88Xx9npFJSEin2a
g+O9Y5gH/tZ01UgbcjLDNqmlg2s6DXFXH0LenOgccuQd/vm7/O3BYp6FR9+ZR8Ndk4HrXy/0pPTs
qyJ1T9bsdHzMMhxaUiL+p+QBpI1Bwi10MqwWasW/forZS7ddXXPjCg/zIWzK6ipsGEv982/525ju
/ClnJ28I3XPOzC+/RQeVsguZbidSx8wbn2PfUXn2/OyBE3Hcyqa9nbryDyzAb55UlIgAu9gE4pvz
q/EFYBdpzY2/nQYZMihjR2N4hOEH6Mj2Px128vvgsGz8WJGH/k3aXkrR9/YUbKfFqrcvc+zsmyxw
/hS88ruriNkrBm+8emeu7K/3KkhplvUbduTE5tm3aCq9LqrmOd9PI9Eytc1R0shQ5/zzvfs3jvqX
d+L843AQgefDDp3h8V8/1s3V2ove205MrHKMFNOVCtMbS+sH3VjNCQoTjOk8zlqeXVuvLytdU+98
LApLWmeDvTCS0Ocy2iidK6vPBM1cZTCjHMyz7Oqfv+1vrhEADTAGjpAcF36lJJbA741w0fDgmo6X
c85dJ9Mx6TcxJoZcADg7ENh//sy/rVIMuc+uaLCj3H7jV+GHrFACtkyFTzkTtsGSZVLbBXO5vHht
GP/+84f97gdSKJ2tm1mhSCD5691QgdKSiss4NfaKwV2bzTiyKSHHnfZz46FBefe0rdJ8/+eP/c3L
BMSPfSUqaGwAfjWKzx0iVAYqwZMzVuVl6kJPNDWng9b9o4D9Nx8F6ILjHMY9oODh+Qr811bnYSru
mspaTk7Y9DsVzuii7cyfToQnln9gQX73WbyzfsCCD4ryK0kWEGEcIPTdTuHodG8WiTGJadNMIrp2
Df/A+f7mMcEAGJ8fAH+MlsJfFkFq+NwZ3IlFkEzVjIN2hX9uUJcXGbczoIijjffPN+03WwgSanwZ
2dDO1rK/fOLANr0Y5xWwTFu1b5zKoNVS2w///Cm/WyAwsAKltFj54Et+oUNn0YKZm/wwUmH7z42n
9xaVFKP2MW+tF+HNxnUtkQlDxDb3IZvpJcNd732poRAjy5bLVZrKZTfJFJiClmF2YO68/uFO/+5a
4HtH9Y8KB/zlly85yKbtekdsJwcwjbjSoU3GafxTeMTvPuVsrMtFOGOyv1rD6GwNl7kP11O6Bdah
lkxJlJn9iS3+3VNL6iGLDj/n7Pv/1zckr80xndN+O63+Jo5W7ej9ykSGYz9wyb9v7v833f9frNf/
9Zz/zXT/5qt7r/7iuH/+8/9x3A+Cf/Gw21ThZ+93JHj8m/8EcQfGv1j//2OqRNIo+on/67hvG/+i
FkHVg7rt3zQ168P/Cea2vH/h1QF75JJXc35b/2fJ3NBjPAD/b8tGVEq4o49H4HkJ+q+lsxD1mo26
6I9+5fb36DOn2zxP6xP89rZzAyHuDaut6O+MM7IOKRCNHax+EIeC9fWhLfGbYGdWu7Sv06PMV7kL
bWv6WdfSS3DWKD+0Pc3HoPTPp8uimL+qXLo7Y6yruNWTdbbQ1HugKesAxpg/wu4PN3k7gwDkjSqx
s7ZbBq56uQ7qNHukLbftgCWMrxKj94Rw6L5nSFT6R5pt5X1oMAVpZ208bV2BEwUFZPAA3mmeCOMM
Xmf0kaeirqqPDbeTNxTWuN4oodTeI9sj0WMdXArTLEgqNsrgmrEPjdOhKQkNFs2FXnz/5DB1Pqk6
9x/ODaYbO9fqhYBAcntGjbs/zQuz8fEvcOz9olT7JeE77snJdlCyT7l48zWERjT3aXeDX4G69owZ
AxBZu3dj4Mek7WaXgyzNG3RSy5Gx0/owF131WhOF/ixL5bH6FSGDjtDA18TJ7e373I7jZV0LPJAr
eow0AUu17BA0BIeycsarSVrd98WlyYM93/DTRuV+w0By+lHiTnpVDOEyxFhCML1fmHREUzmbJ8U8
5mXxSjMh+de+WFHmSvioPKuiFctgJ1Gk3b2kDI4ZTKNN++zUWn+2BMmetnHofpQuguqoELON/YYu
EBgYazLAge8H2+nPk5FHs8HXwh5pDoZMykGgIkLOX5bKPHrMF7BVyMJIlnTNt24qHjK6Xp0TMsl+
ajpKRY5R/g5DwPrgIzONBAphryz3KsudY26ON7ZZRNNGyzrjqPSAo695TAttJ6L9mZHQeZC2rGLm
8CoS9rRriu3DW4ejGdYHYZY98Fdf0BdoE0sD+E/Ow9A4Z1+bajumpdjlYbZj5PIOEoAhS3Bncbj8
WTTMxX0TTD+ChDV+aGtKEwxpf3bdrL9hRDzsFLqPWFUo8x3+Q+v03V60PBKl9aJDZh+D3ZeXOGMm
y/DhWfREHYTmowgPvvZFzJgX7OU76XSJVZbbLs3FSZbFwRdh891aF3cf1A8weN2+EUzB6SJVxtOE
KJU4lmsU4d6J7nZUSh/3GAYbfjPfo3Og4q31nbZTOqrjdMiG6mjlzSdEKTGDeNbUjDK8ZjnZLnhN
LgmSQ/nCPh3AGBjq1qGOvMh9mWSt+xbI7Afz7FumZlimW+6X9L27UqY6qnXXMese6UvSlIucJceb
if4ZKJSgnZZdEURNAjoGFzSS7/w83OW+jinaYfj6SvAd5cOW+/d16vfPKiSskvFgeein4jAwCb/B
CCdezCapva5IRuw1FgJRkwrPXY3eLRr9oDh2Jk+i5zgNzt31i3G2/rFrtW8nGIOqc51T7VSPlmp+
TtUzeAG51y599Z6aObJ5P3FcxK+DdtvOMMf2AmcCKxKrfQrN0SAb2y+f/NkK7gAyeUCWL4+K+gLJ
0jNugM3dtAh+erBEHdOYfQgjNrLGEkq/x+MLuftkPzYKHqnP7gOfzj+aUeN+7TP/ZzNuaZSv6W6a
6yVx+9K+8Z3tHatWo0CIxyQUuyZIybwNewjL3PUSFAj1vdf30/vicNPMpelvteNmBzF2xY1Bw0cy
H93Gy45jUTJ3ZnpRtozPI7FtmF/MmEDkLLGXoGS3eFF0n6ve7HfRavm55WHzZdeGfZf1AxIRpTBZ
DVs3qQKHFp7W39xR0HXwUvfoCvNb1TIzCM2Ox63gEBe4EzlDoe4vNnp5nAOXlrFY6Xg/yYe/xM3J
ifshc+ItMFrA0fF7BeM2YqqcUIYtlyZTkouGmc+uWgCazHG4wcqhi8d6dp66sJvuLWe5bBpQCbnM
71NhlneNzcjZn40hj/w2vU19r/4kZ83/rBi0rpE9Nc5NWPCqlv92MMJ2MGhiU67LLoDkuV/Wpjhv
XOtEnMOT0PMKTGHe15n5uTnbuM9dae5dkJ2nWXRnuyzTyHCf2MjtLsvlqrLQUKf55r+Oi3pUtaHN
qAWKeT/PreIOEiDGv/OAlPsKgyJa52wfLKlZ7e7x9mTPCc3qiFnNGp2NVjnO24mZDY5O5DK4ZrIC
/nhxmnv9R+cx04Dr15fj7HCWrQJ947eiKSI2d4eHb9Nmt2MZqxJHMjiPSj3ZbVLynPX9tSnHkb9o
PjlWRXuFyK0kLJQb0ZuMZ87gNsl4N9P4WnV9/dH2nR0XJbZxwHzpjvOCuxvxEjEZdYGkVuWeW1Gz
GYNCFMJHCFOIIzeRW4/Moc0tcdsv/NDIgN6MwFIjwKTme2riowrvakAqLzp8KfLSDqJg89kawjNn
GYigj/twoP0LUh874xwmW9fvMJ+5y9zMxsXmPDQmnjqrGhzuxJTMo4uPRgEx4Q37Lehf+3JMSKT6
GRgLViNqwfrOG1KuzvysW+wXJgT+15K4EEWQshcwGRSArP1Fdw5ClxRjl+hN52jFySj2hm2F0mXj
YMSfgDxCU6p031o/hD/OOzyTgKf5nl7jnlrH4x5O+qMu1RV6Lv+sVK6SpdJf86IZnvdCuywvGrcT
Vr/ZMWS0VbN1BP5uo3JBiOuvF0GpmQpn8eSb0GHKiwfPwuYk7cLYtoH7hGtgOBMmuayQs8zfjFV8
XzzVML303VhSM1yuM15a+Wb/pGtzu8ECQavqC1s4x7AsrouS8c6CMVG3oa+gnf/pl0xR5brhwRM6
scRzJjK1rXa+PfxcDQ9N0K3n9m9zbd8tTrYeWluoC9z1ozQAhPdV/QXND6IZJKxFAGmZ+k6RM15O
Y8jv6BhChEFnJputr6fZLe/JBzbWVES1WiwskLpLH5+38uwkZg5ATuqaQIL5Vc7T0V4egHyNeEo/
odasq8z0dphWJSMDjSQXTewM400j8v2MPDbD0WwYm5e8mSAhm/qb6dbxRnNite7QVV8TZX4yGOJd
FAqwktuSuHn+jmcg40/Hi9uR+Wxpb/cIIq5Ikb/BreVuHvH7y2vnOLNGH12retmgyfbBMp7ccrgO
pIfRP7ZS/oUzz5Fypvw010CFVAAXfpN/GyrhPDZb8NNq16hioBXkKm7G8rVbGKhigPMZ+tu2w7ew
1EsRL9X84W0SliSlfVPzsAqmS5NTfw+0LK7AruLSoA8BSwlN7t74Fal8s7SxNFte8fqXt93k9Mn5
MrmQsXuvdtW14wjnpvQeGRl+g8A/uULvlJLVgz0tPxkPMCdrWyOaB47BOnD6H0K6l0MG3TilzfMs
jSeNb3Nk1MMVz2xJ0VW/BqFkgNbpIF6rYOMtK/dO2Wq2PLIJMYS7w7/FhDxyoYCqAjRUlEHc19Wb
X+ETBdGaec6wN11tRebKmxbVjUgPbp0TJFcQiFI2xY1u2qsaDi8iM+ZhyrxjN+KkKIIne9JUGuhz
Hidc3aHuFmqMBmq95Y1u13iSP4rAvZts46AR6uRn8FLrmsnlGl6Z3YZoWzEhnO68rLosQ/eaAS2y
4xl4PJTNfOzKMWgT7O4YxWOah0Ye9yILYz0B0ILCtUhmLZydu5TY88yf2HQVe9fvtshamvyAKd+p
Jx6Tc836xcIv6uxypRY9YdV0QXgeNdV2rKlNJdvKYMHaMuvoHmkyQcuUhvcsSvsCm0T3yujay9BX
GwHsDwiv1sR0qmMVKiC64LIQxlNPyWMp+0PNPSeF0b2dBxbRbrZjazNvU7ekwi3aK/akKyNtv4ll
UzGuJxcZi3gQtAdSio95VeVw8uOtYd7KwDoN3np/xmW5Ix5Y1WTxslpbQSnXXQIfPDoG4fbDkH8n
xOu62NB66Ix1Y4xcIVmn++7JG3StILHD5oZJsfeWwg66hcExbNYfPLDsw2ufH4jcikRORBkb6E/X
RVPA9nhVrIzrMiu7EQseWoHxSjGV5nxbNynkROETGnrn980j2YPQ45bJstqW32a8SHlPYOgY2PI4
bETVeC2CP+zK2kaoU9j/6D1gzBW8GBZ0e/TZW+I0/SbM+cL3KudYV0BQwB1OJcCtDHYWrxtiICx0
CaWVJzpzt7gJrOCzKeXyffLCGykupBgXMN1sRwftyjL4OuM4w0riMMu5V1EAjU5Fghkwvj/2h7Bs
n8XiHTXD1XLCs6sZcSmxSycWyjk0XfbcDOcyJFT7cBjHU9C6eFva+LQN/fhYazvnFVMB13Oy9oXn
3TclcBWegLftID/9Udz75nacfRdlxDlhcg0vzN7KDmoycInH8xvLMzPf53KOZ5sLUc83VmG+Yt+l
Yttqr+BTvhZ/kzcwfkXkWM3Hyh8ZU6tKZnpL+1JYBxGar7NlNAkP8/BgAhKdFqPmTw+cEWTlFRFL
5Hfc2Kxdu2TzXR3U2z39vSEypRF7vcsEvNhIj+yau1aND9J0nDiskfh3c3Nld15/mrupT0QjPuop
/wEM/+47JTaSxBJFRguoBUf56tO5e220f1sHi0w4R3QJygR+RlcePLO6MnxdsBSdh/a1Ezy4oXhS
olqPRdqRxusGl0RLfxEUoBGf9Mulbft1nNrD2QDQzA5nnsXtlgtbGw/ceaQO5BHvzjGF1YDhWDuN
QWIMQPk8nvX1ONL6KC29o5+RxSMJ1oknrVOFc0YzK9ifOn0cnGWv+w6bJDGS5jXOlyqtj16RPZl9
3R0WJcfDYNVGgjv+PSP9i2J2PgcJrhLeFlkQZ1PwmRUsceFYfDWgHpHVOzvToilg0EvUoXVXhzqe
Vkpqn8prdbApCWExs/Z5bqE5UWkfslxeqqLKoj7H545ZeYB62QT81TklqWgjvQLwjYXBi2r5u65Y
gQRUtObhlkj0Uslm9OZxEz2/1OfYqSCgvRWWcB773SocoN5Zmled8EB6jcva3eadmLNbvBL326A3
ZGtyt3JXo1699KzSJ21iQZt7XpFkXfrGUnvjhOljhcFrpAp6RyUbhtVrLCD7/LZNrVdkoXeMQcud
p/VwlafBRdcZH1IHX1MrzwIqs4gnQ9RALsu92ZhW7BcBxQZD9Ih9dS/mcbpvbPVizvZzkLPrestI
0MK0yyf3YJjUViO+rWMFd7s4T/U47azOiqUeRl7S/CQk3qbW8DHW5XMBLe8U7R3dsinOymCINmSa
1Vrdg2f8TNPs/KQAcaOZallkZSxw9dsLgnJUXv4scU2OM1s82KK4M7qNJ702Y+W2uFee3Vo39r6S
p8fJccUQAFfINDJ+YIE73lYhYpv08DmY5KTXrrPPrJx61A33xuZctyuudlm/T538Z2HKvR7dyDCX
+TnrwQQExWhHewXff04n3aq+2dL6qAJ2grkb+JNDVewKw7qtyTA7dIq5UrWk1tkyUOT3XoXCYQ2p
Hzg4JYi9XvnGsT3XD3Wt8K9ydkLV/W2ad80FKYLqZbYJgzaHgCbQKN8YiN6tazvsett7bDMu4mYt
ySopAqzc/dYtCweP1YfRo+kzleqxyKtdnkosf4rlgJrjqTf962bT14WcORzU15X7jFlMkGAk+CJR
eZdi/UJmcDWI/jYfyx1abLUnBhcVTzCNOyGct7pxEoGcaCe5HsybSSwpEQnyKPp1hwagPVmuOIaF
bfCg27vatXPqy6yLdJZeeAw2IOMDeB7I5Zf+vLhgAJy67ovErsTE3m3vi+40NNvV4G170lEe5gAM
c03zb+WU72u44D22CJdKzTfmZO7RzdxP2QRxlsOyZwzQgo0Th07jzsnKK/oCXNfmsneqYR+WPhod
vTeq8G4+Az3snbFvCYioDimPa7Q3mL3ehv+bujNbjhvJsu2vtNU78gKO2ayrHwIxR5ARnEW+wCiK
csyDY8bX3xWq7K4US0PXfbtmZVamVIoJYXA/fs7ea0OopX5OT6EFbwWx2zYsinVm0axlf0r16Dab
iydrxOLr9Bf0r5vQcAFrM6VGGniFfgO9EL+OagOc38OG4IGaj1vqd2Pz1DnFNjbXF6BM0NmSqSa9
H4YcOv6Ct0tCU5Po7aqLDPc82OlE4Ja9MWS4SUTorT1FocKrvutNZITJQbO8o+uXJw6e+7y1v5Db
sIhS437sswbosfYYlbSwcLVT1E9PnYyhGwpqgOrOcTUCicsnP6XSxkG4aNRkbofxTsfw0SvO/l0Y
Q3yFFpLoXfOSATnV9OagIShDZKb2dE/JINMdpIudueQX5xbZXTBH0z0S0ROWmD2f1NGc04e+B+CK
xPqR7EJSAlWMnKo82IV3Xc7exnEu0u25Mm6mshOcr6bA7tsDH8USokhgGOZjyJlgYWna1kyqczKo
T0lF1Wa4qtugkWBca4bVQaj6kEa0+WzrFNuAcEW28zrvRJ4riq90OeLRdNHYE55qp4FBjyyrOdqJ
y1lZvVQk22edQ1tWDJtcbnQxXdtTwSrQFHuUeGgt0ed5SlDaS1LMkSPXS51C33IoPuchvnZNzn45
TARG9EFUo/0a0r1XWMzpzQwimPGmR9oj/gQ9qHFvEoTjv2NRKBfK5/3We9a6Ps2m267p4pVWttUT
vUUzKcNlNHCSkVTnqP6W9WQ/u337DNg4XmbYOY/hxQ6rz0pee77a2umwd+o5WYNJWU6qpMzq58DK
G3NbAi+3270RZ18HdHgPjo6w17JdRWoiD6VP/f6mmPFeTjHOaNWgP3cQqyGV4bDqJd2BcSBs7iw9
4q/bFu4nzLHpamqaksM4dpNuNVs0z3IGlePYb5hTBr2qHjw7fM5y31jSfwGO9+pn8l7vx6PXh+t8
vs0EhWNNMFDvfZVU6haTCc81X0Sm3gq9gnsar0Ybs4CtPdnK3TnCWc1DtiUi73GGBjkXyReg/e+T
TbnSRneauEE6S+3oHnQnuxHQfhetYx47Tx7DpFpVIJsS3SFY29CSlS+cctEktFNjp58Oeiytq9iJ
h0BFPAWfxtT0mIhaBDSsB3Ze/1zOyf2ssjPzEcpbj6FASOtIcbwjbAZN9DjIe0fRhvZ81hQ6Rqx3
ZFfVlth0RfTa6illbLh28cWsHdN6cEI1MEcxzumogdW1KhNRZDOsUdbNWO66cj3R0lzV05XAGjlW
t6qzIpemKITrqXhj9+ZIiBcKwgKvrojkddviJrbd13YwsGkO9trVoaIZNEfchrqkxS2XRxv0wmYQ
lfp1w5vVOOMdB7gTSccTv+04R9vDXinqlR9Tu9robY/4ltylGrWXTqVXfUyrW4u/UFI+egykVmnF
O5NSv+20yXAXoF/DVSr0fZRfeqAYCeOLaVYibFsYDAhi/13gUF+4UbIdo/iivu8C0Rs2njMdjtYc
0iZWX1t6HXiDomVvxcWhYOQyZt0yzktxA1g93nLirw5+TIlGI5oKl/0SR5xfrXrhk6Llx0EDQWjD
zK7EWoKvCPN7qWvnqtPpthBXRwWjb6NQOOukxlQeixez48OZ8RdGVXKwa7A+ox7njC1avr5MlNQt
k6PpV71tN9scg86+T2bnvqj9lqQwBKvn0SxteOSe/wLOarpSYVG+2g1NNBY3icSkMYxu3Tk5Ln2/
QQDUpKO3MEuw7pa8GaaBRMeOKfVIs3907rNKJ7FGC/PqaugSXI6lHvbtGldtvWPdoXkgurWIIeNP
OkZCuzn7XRnhRkje9Ck7lgbq9SS/wALmK3xWzYUwsGw8p7qeaRd8rquwOI8Zhnc7S7wbafU07ruJ
Vlrm1UAVepklm6rNeFZSqNdE7ws+cWpgARI4b4i3icWSNNZ5Dyo/cTnAjBQgFWEuPTmwMGg7HS0y
iminnvQ1vAcDM3Fi+l8qI9EY3dC4Bj/nHUpyKFYZB68V+R/1+sKuvpQZxmrGaHxMIQpdR6B1l9XQ
4Zq0bGjqYVGp9wn2bYD/qF25HdeYFh2I83Ee2i1xQmI/wD8gXzDWb5EpuzD4PBu9yIxhcUFlH8ZB
2jXCwdLRtbt+drrP0qmzneOmHJr9ekb/1axCu+Lwr1FSVph4gjKfhiN3tF177MdirSVzMQYjz3bb
UueIIBQKaz/t+nxczy4G2aDI1LjRMXmdJnP0jqF2MZ3IylBfR4DjeC4rPhkfJfXD3Dd5HFhdT7dI
NzT3CaTasGrSqtwqMXG8nlPf3OWIeA6NorZaJ6HGTmRHRYzbqrGMYy0H6qY+h0gfygwboRe/pHOu
fdFwHs+LSHXO2lSG3IVGXq1t/nMFlTbwG5M39lWO+BbofszXdhXNaya1boFXPMXQRW7ujTVXYhn2
vlq3fCLpIgkJkZ6ctjpIGkHbdMyf0VPN94ahlRvT55TBfhUeoT+O1x71zJkexrRLSuxcJjRERNgW
XQa7snaO2UW3YKOtU9SN6UrHkLLpMw7xC4wA1nDirMNYzgMXQ/GOV3/eQS6UdNT5+j+rKHGvm6kD
OlZq/q1ncmAPCAvRrkx6O6tqjKd+oSV+/Nz6kbqyIi87DUZpHYzBV8/YttS0TxsbL35JVXykx04O
tu7GWvNMlFobzP1IVVnqVf4Vu4uJx4/ogLVEPx1vPSmNkVlT0tMUkRPjx+KQFR0zp6zHA5anLcan
eeiwzNtitM8sIA49mhTrorgkOmJ9aSu5dCum2UNfYpcT9C82s6WFt3ql3aLy4xFoHstiaBT5fm79
8XHW+ubJo5e7qmE5BJnbyx1M4fEKGpq5Ed5L7tX2BhtO5GNVNvy7eDZzeAhmtZrhIRKb3MbRTZP2
NWtQ2cJYKFWebjqWeILkI/NMgLZTbvjaQ3m0+oGj4BCP9Nq9YXAqDAS9D/YmnA+1GTm0GXEOG4Hj
0ZFZe017Fk6GSS/poiuPYySYKE2bVn2O+cwMEz/7wj+rzDfIFXi24QapjcoLYgzYGNoRVVOGwEEf
2ntpCtdkJjvYjx2Hq6facUHXa+407DurG4902eC6lrZ+LKcxfMFgYtMSoX8elMU8Lb3ICK8UBJ9V
mdLFp1NNFaEn8jW3uvTWd4CTXqpv7yD9zPpUj/izeyvHxlAU3U3t1tbW9GZ7nRbj+NjU0R2qsugm
kb1cGyR/4DlNavcZwYAc1oPlWEwE0XFavVPoZ03NnXYH1Nm9dgf32cpq/b2jV4xDaGDSZ+P7xJ9d
cV5ThKQEg5v7xI44VXg2sAncz2Y0P+RsSg7JQ/Tcpgfmlf5dH1v4BlGDFosKsiVAJ2xC8ciqMBbJ
AKh+RAxBFqqFhbPUnhBVW6shK3F4eu2lS5UQTZGbzvTE7c6Pg+XT0NO0MD3oHHyxitLGIYVLBT2e
h+OEgwwlrGWZz3rk+U8zY4aNbeXriACTlexdiWDbtZ86P3cBktm6u/Mj7ulCRyOxwv493INstPc9
ipdV6pScZTp7zvAPWMm9WXZ0tmtmtrGJw9AFBbUmdzxcN3mbIDtwR0I0SIFbonhhDyd5+pSJvjlM
aRbeNGLAHxRJuqFZm1+F0aQzxxMpZ9qRiBV6R0hjHEI3OVOljAgSgjKuq1RgVB2L0kwXFf7RPpiz
zh8XkvflSlmqVduJGWMKaiLvz/Pk0DoN3cq6mmYzpOotpgFulTvjTq0qThvIHxsOC6N15JzXriRK
PFrbfrbIfLqvfidwUZohncBmCk3WPiYorqqHz6FGaYg7rD+Vk2UvnNCpTjZZboFW2Ha2ZGWeMPsa
lXvflxlTetLnYx3tiqxeHQzX5cq0qI3KvKHfqsmsjSknoP0POvuRCTMoxtFTpk+Tp3yJHTjtrybV
9692aogbuKDMrUDlWuT6JcMn/MaM2ky4rCvppZz4Gf3mJ2F1TrMVvtKXJq8YTFo0AkLzo2u30cwl
TeJiP7WD+uowoFoMpTufha03RxiMcqdTna6wAoAD+fd1c/dlzv/+86K1eysrDooEEfzXf373q817
ef2avzcf/6Xv/kzzX99+W76XF5Xad79YFW3cTjfdu5pu35su+8fP//Pf/N/+5n+8f/sp91P1/ve/
vfEqt5efJmHif6d/u8S9/p9v1//nz//zz13+An//2/lVvb69Z/+xa7JXAC3/8if/oZyDI/8H8eC+
8HXki+BX/0c5ZxjGHwYxmBfYGQgAPvv/Uc4Z7h8GqzwIRvT11O4XRfCfyjnD/uPCFwdpiyzZsm20
p/99hed/COK4edxxrvjPX/8He9mZOJC2+TsSwB/p5iz3m/vmL7o5LeRmpKhP90iFrhPSHEWY79NW
v05LazmPLg0M7RP72vWI0l0o2u2+kKwFcmuETrcgW+StGMOAvXb7l3v4gyuyuR//quTjij6AsEe7
FWS0TM0+qfS9p9USHXvFiM3PC0h01OMl1DBkeiRkT+3Rs4lHq61GX+Rz94Vu6mPttSIYrXkP/+jV
cmu5MDTPXQLyYHQMIWdtFNk9wxx3zbCUBXkG+uOUTJ+Q8KE7ovER5vo+6+Jny5z381zez3lyzS1/
nOZGMv9Sw7YAELHNlYaN2CvbFeW5ZDIzv9teuJN5uYSye9bL8h4l2n2dd9dunrqcFSMoNHbyyQT1
EdSa8TYo/dHoRmdTZPrdZJdyQVeOn9Q6pxkKw69vqPm9CvtPaaQFUO97aSSeDNjX9djv/QQJUl97
QYfnLpCRh8gRIQfGqaWTRcsuRhgZVsepSp7Lwt3Rt7SQOMll3yCFYYxJUmK5zaXzDutmkfcvjO/x
P43nNrG1JYwMufaKId8NUHSWrUDY5yeiX6kpvxAo+g5Cy5gFpCux9FrOPf175rpuD2jD3f36ryq+
lwn/8696eaf+8jbT5NZ7pJz9fgqHM0O/gyoSJETmFTd5y5ibPdnqsyCyQ/cpNHl/sXE8oyVJVv1M
iWq3NVMrOjKVvKO42cDRfeu8Ftp3A2rOldknsxTUp5VZ3ESTPHeSweVvLp2P/Uevvf5B+59yPgeQ
o9d7FcrtNNPbsvcxuAsMsUvE9RvdCm89hlOSpjktiefe0R+dtGWoFC1TNSzplmRBlvL6GjUTi4GX
FpKOcfRNCGVueSvH4e7Xl/pB/f7Pu/xBaxtBGLVTN1L7jlaAERfLApdm2uMB7Jlecrx6Uzavj1fe
Z2ZyNyvcOWEk9S0VV6DK6pjzqSxG9TvL3M8e+uWf//WhUzUYto24xTO7RYf50u74sv7c1n66Qn5D
oP+LspjP5yJ8/8uPB+jK/EpX5JsTWEUzEWP2NCxqh9Qi+9K86N2iDSId272yjA1rMLt5hGc9E/md
zOkvJ3p0Ci9SkQaanMzSjWljA3Wz+Jl4nztDNNsycd9//Wx+spzrl7frLxfrYnoeJ9AH+7FAICXf
/Vzh/yronzPUc93fLCkfMrz/+QZ8sFeQptXEIP7qvVEOu0tjzqlz7o/cIB1cWJe6SVXXHVM2356C
X//NxMXm86Pn8MH+ExayKcasqBGTzbAUUQekKJh8K8oWzeB8BRsZLiH0aA+p7KDfJdvEselOaPNS
o+7jxWhp+fX0HjOpf0pqGoCN6j/7yAFBLEAGg5r6uyzjH6vReWc+7GGOPWlOOHnVvh365yommFHA
P7hoZ2ZQDKDN4jrbONJ/EKJBezePgWflT0pgYPYkijq2l9Wkt5/yTluGkkahQU3rh0vkj0EaEUA1
xm91LG4hhMwIEYW+BEy4anL9N0EZ4serEfbF79+j2WtqPDtmvZ9jKuMUsWmDAVOYzr0+iyeEDHTZ
u01upUEv1XKqnDUxiRwbtBND9asJZBeG4RsNqe8sutuhZEzauKDzkm2YgyZGsfy72NRvwNN/fS8I
sfj+UouCgXce+vU+aTQkBp3wjnOLSG/mmHHtD7Ozkpw5g2hEoIpoDKSKkd6WTqWfbEM6i/yi7UFY
SYNJEnCZ0+S2Q6ReRZibDKSaZksA3YM2JI/00h+I63vxifrivJJt6G686pzcqURiM4hHvUQ7OB28
nGxHx7buzeJ3JhvjZ8/jw+4Q1he5jmVUTDiiwCnig+OE+9wBM0YgJTjT61R94nEd7Nlcc0Q60FJZ
F1mh/eaD/4Zs/9FN/rDkF16rOoI1KxS2mR5k8wSlNKfoQc0WnStKCuAhUMAKZruk/n1OTeutAnIM
YM3Fz+6bauNwhtI9XGbZxKTU776MOUccCAYwP5oEx0FuEFtWQfRcQOTIlwh7b6oqtbajDNzcWZqV
OuRZf7AuQRsATIZlEXn2CraNvy46cfSqId0Ax9xmoXidheZRmvVABnLE4oZGNcXR+WH2sp2JL3PB
psQ4oNZvIWYPwJXUiw1yBslECA0/Yoheatd90T6kmfsUmelzzyKOagaxljS3VSRX43DBXEXW829W
t+9t2P+9olLZf/8Wu3ozwK4S3V4fKWgbWd83PQquCgf0ApEXnZxIcG5UMI20rjUX2VCIlcOiuGQn
TtcepUjAWPrVj2hRxdXl9B+SfkvW5l4NI8khI4Xwr6/1AzP4n9f6YUfEqUEunNn1eybv16q/IjQb
4MbZMglkVDgsrM7eM3kXy9EFdEBdADmCJgImAJ+CoZHZZoQUWUYzZgN1SsfnWWZXruZtavo8lVdv
qxH4ERS4xrW2ajY3mSX5u5JkDecxS52lqmFVly+0Qbe5KYxgctUtBBta0wy6GUVOoQFI6SZzjqy9
NE6Oef9lFO5aAiCNmbT/+j6Inz2zD5ttSHBHHA292tuQ6jZ0v7P7tGBy3eIt3xmecuG4YD8oSVcM
SvqcvJn6Upv9TWfY8yvOabm1krlGoUTmaaPX7tKssSoYomcobWEBaSaATr+52MvW/KMv+MOWTfwy
/RNEcXugMzYIWMIXd7GTTFdhEYXUyt4JORC8i8sHiKDZDSx0UoH0y6PlGBLnCCh7tMRRfPYYIN4N
ucc0dbbUFbw/EIlF2V5gX9g7qjRZOc1v6hnnZwvfh11/QtlzMWuVe5q+7XK2yGVO29TZpg3Kwt6v
5pUZVS06iwTdm4U6s8+JqMZeidxS1kdIwrduHSIZnba2gWCxsqmZAbVFq7FzrKCH67KIsayCj0pa
qJrIvB2sbAshEgcERw7PKXVHhlOIOnx5bqHgICIS1hZzSro1GThiQQbflUX8Rm1gpkCePC2qFi+D
mpJbO6Tou1SNYZOVyyhttv2UPUOQOMekyVUWCB6+ol0dMhTWilUSIkxbuIAFV9LUgVohId2FU5ry
HV2qer0YN03vPLXpRdnnlnLVo2sMRJahGBy83wV//aToBWL+/XJk1KnTcXit9qEGMpN0QqqlZoBN
MuTheGk7StIiad65Zfc+Wnh8Wq0isHVsqpVfdMOqJHJ1VZfGk9HY+3Q2b/rERGIQ1ZxOTPs0iv5o
FYhFCtP4zRb1k1PJv1hDy6EqLDepsn2aek9R3760F/K2rQ8QqUR0JiHxSQj3KRfRaUTftiGLnJXS
0ZjGFOjLyFk9N7nxOiXx7a8/uZ9e0YfKxGTJjUa3oJNRG/HJmFAbgdAV7V1oFttIc3CZCL9eAjey
V5FhGUtcdsM2q7W9ssrI3bDAIOud6RldyXCOsQmF8jff1U/6PuSAfv+ARQ/TtGn1ai+jeeCDryFz
mY3cmBkQIYoogncBzbiac2oJr4am28LPJAti5eYGJDKMK4x/Sn2tDZ2gnwDOp+JF/M0O85PzhfMx
vMVAYeZVHarVwkp36Hw3AygsXfOuXIbdDp/6Bbhm216QG9HN/+PTsr+/IzmyRPIRmFiEsbFp03Cj
5zbk0Ng7oL+DgapvGt9f1ja5uCN6giR8aMgBE7gf6aAgwZ5NFOFRe/jN5fy4DeZ8RF7w0O2hNoxx
D+vvwUwyJzDbHqldOp7DBCxn2tBHsdPinWnuAeLZzozKO1IHgHRas70yWzQTEP7eythCrKCSV8fT
fmPr/5Yp8oO95CNqgvdSrzpt7PZdhDyDHo58CamZvxqT4e9VX9KURhYMSNFcx3F/SOmGZU3zotvl
UYGPCnq89Nvew+JHxyDeU10ON610QNca2a0NWXF2kmeX3HU0/xPitPb065v6sx3b+7AJhpkGbaf1
ur1R9w82jG9EXONibDVyCFT+bKTtC8DyNmAewxSqRZJLCDGazYieQnQNjvyqiSWp2J1rruXM+85N
EGiI4ndZUNX++iqNyyHrR7f3w57nVNocYaPp9sJA0e/ryZVRjym+l+KLWXecnkp5cjj4Log3OEL2
OxrE6i0g6XBlOZfHCns/e2xYdfjkKoqzblhqlWg3367v3zLI/y8a/Vfxmyqb8mv7/0On/7LR/arT
n8ZN+/r9cODyR/7R4nftP0zvknsmGKMw7rE5Jf3DHO/ofwCtEbrnkKgExeryqKHutdHf/2Y6jAWI
pXPtb3/i0sr8s8MvzD8uBAsO31AzfIdw3X+rw69bP2wAw/z4sLJJHxeoZGC9orHuhUfZOABiYw/w
H63mTiJRUrlzG8suxWUJZLHcMnwby2ojkBH3MyPM2U1Heu4JWEvRj4LRr2VEOw5309cpLogKgc+T
LqX0SdQsaf3S09DwklW45VLMLsg1AgaJoGXtAUNTrnXwzZin5Y9otByPLnQ8wjad+zDFJF+En+1+
qsikSNPhYdSrVF5NreHiGbhwkwN4YLQUpn52v4o0Z/SZZ0mq9kWJ9XiCbGddY7nznKNsWXhgcyGN
O6RaEclz6M+qeHRV7g4HQOhlmS+QZuPnWXhKMeOdc13Xjy51A/b8zGg90iKTbobz32KIXOVmFraI
CwbcXuXgyPqpmcTkb6bJywSOTzq3DzTA6nPOfNI/zZ6doZg3Oa7vgTQn+nWRKMMMfFzo+VEj7WA4
26ouRhPUbFpjIyqN0u9q8iO4HRx0MrM/doo8qRfG+ka1kxNVmcEE0VHxDXjnITtGYu4YZRqd7pY3
jNpldUXTl20Bm/vQGzeqA9+6y3Us7ot8LL3mMVHZxN5pdolJA1OF6E+tCNfzS1toQ40eDNdFhstd
dwkFQLmdNgMn+C5P/behIsbmq9tlqr43ycluj1VmD8WJNBANaiZD1fyE8rnnAXh9Coe9ixEh0bFC
Pj9fLtK18jxw3SiO7lHg2eVJJraXwDNEiUJjJm+Nsj2mY+F4j6lQeA470O5k0iQ6d9mXVsyEAaof
fGYnzf1b2dnGcGrzvEquMKJBpxxyuN5f6OmFpBm1dWGWL6aqmwNado9Dc97YngPOH/D8XREmXrqo
Y5kZ91D1TLGsStx9qsGQzCEtx9ViQr6CvV1QjCHbJLCdmPm8va5dUV9LRvxA0WTuP4eWV8k9JRb+
1EUTSoWKs9bIbAjJUYOc7eWXm1PhJoZ6yhY3qGbZpnb8dFHMN4hvcm2fp0ppMJ2jXF9NqrLOBjL5
Xev1IOeLvEwuFrK8c9eIr1LgsZamCxCRmd6vGCwimev7iw8jmx3vGZnQMNFGJMNzkWvKC9JGV3hu
S7EOSYd6RkWoL1rAgWVQRO3FRxsOarqY5KuNqgbz06CcyV40Nie51ShjIIhhC6hsU8HK+hK3vXZR
qTt3rvLLEuFxMocIqy1ZbsuaLHQ0yRDHwUH49+YEq67wnWFcN9Kxo2tEdTgDgHsWOyOqm+caQsw+
7nAoitT4RkcGqBMgih/MXeuHcUmIDhYq0N0dAQJzhppqYVS5r27qyUtv4KHCxVdDaJzHMPWiJYps
HWxw5iWvIKbLXenP1U1YEeKznWwt7Jct0UJZA7Z8cqV7iV1BprLWkLRU65Z5/rBqBdon+lQzc2dZ
EDuvRylWBato6+Qg8y5Gf9OF3bArkrQEX62R42DOYdGsjNKcmqvEqHeFN6h3Y5bcnVwmywZvCAMw
zj078gDbxyKy+NdTQr9wg/UDMADUklqgrMnU0Y0nebKVqJ0+5wnIoU06lhEGVaNMHiGnMpql004P
rQ2dm3gwzeza7lhtlqEpxYEzF7g3zqXTZxLErvV4NsQyU0NyRWupHw9Vb4dDYLCiIGyBQBstRKNF
74my/WtXS69LMk3yu87ujVOjsAAvmtxG/VE0/WOdYChQraXtTWzzHHdZVFGDTNImeCIOgQG4RVKu
o5HPuAa0G6BMO9jAwKqLcYuGWz14bbVqNB0jPWqnDHoDq7N7dPHnzY+8InPzmbI2S3cRupsjoQ21
vAuLrsBd78mifW9muA5bn0gtbxfSXXqNacMWawfxARyKqGm9m66wpb8bm9Z4kg6dAwxTE3+mJGvT
osEuLnkrKkK7W/E19IHgLHuUtpKcc1zCMAMbThXQjFCgRzHG2ZDBNFdmtWztkGK6SV0EvzV9WMDN
XpkOtw4Iw8usNwuvIO5xBBrbWCVQU9yuXeZVFk6nyuJylmUuLONR6F0yrXnlel4HggjNQ5zPJFBp
Tu30x9znhXj3okqACogKb+bU7WBuNC394uI1EthNoRTDUXNmrdzWTYpPhugRxXgwi+EgpYl+mCFy
AyVN2G2WU9g7pClS29JwS8hsWis9nh5alRaPwDhii/SUSnU7o4dcGAzY/8x11cUKM1YdVpDUoxpV
6Oh2+q6pKrKurNKNWIU75CgTww1cukVRL1s8XXlgT8wjV2oovXoDLW7CvdxV2HCzHPOuLolDY6ha
MoGZhJkmN1MYq1PeT025IjIsHg+OIfQQ0GydwkZBRLktqwq2CEERRXGf1LK7GbGN4PsxwLcGEQS8
Zh9pbtpuwpEZG+qnxKfnNzq6dtPqHbPTsIuYefXgirurdlZhj89dUhxXNSfvtYlAVCykVwgcP2yY
ctgZ8MLqAJ0SYRWjAA++rjynra/NPqJrST8HzUM54ytajLEP77N12fsWNT3L7usEnJccG94E1HNZ
wwNrQtCPy7qWQg9ig32q4JXS1ZMXhaB7awMy+pLYnpHxez0293paElI9Y2g/KoKr+q1ph/2XofMK
bV1aBLzzgOh6Hhy39mkUseRsNJuNnC5GY0/3vlKZvSiFGPSgkO2Un+uoNz9VdkXMvYUald3QD/FB
eUY85KvIEkRyNY0Y3Y2p0aUFQklsJgxHiTOM0EIpbyWNQP069+3ZBRPQIXcoDE1wB3LRXns8rRy7
wxD6NNN846lztZEnncVOWmy1TqdNV8TUSMic49y8zlyaXAHFNT32fmzSE10Qt1pE4AGI35qFT3fO
j9LsUEMZvq+wxrsB9WKxQVfsnRLkcyD0nSpubmdDDbdct/7Z9MIJCqAoininz01EEQdAvX+b+8kT
q2IkWQzaRDtMS4K0G/cR0ocDzZ2nnxIkAGNXfu7y1m3XKNM1Tnlj4d+jpR+JCnMjXmYNZl0cTFqr
FwhIdZxQHSvQdNCwZKjAkoWoIbMk1RCwFurHWBZjT6XVZMUhn+MRR0jn6Yuy6gjgwUcy9qvErcZX
X0CzR6IdE6WwbfqMvIAmaws4ISrlAMe19nATXD7YVZKDfV11JpbOUyT6dLwrO0Aeh3m6xFWJcUrz
3TgiUlgql4khwBSD/AmjBYkXzIaDLDIehAf2sxdRc/Dbdmq3xuxgqhsQZshHnrlpHyzqYfVOilEv
8HVbc/2aogqlIUrbdzxPdjQZN2avddGqaxM6IUWi52sH4c6nUoAoIpwgaZbCqCHaXbRt0YaWvICk
YhG0sPSLsuu2VTMm6NEs2EJID8PavaHoMYlZ8+xYPWCdraqrNKJkwFdWjEccYq1a6/zk6yKcKWby
PDKzh0TYeXdMCo7wn7TMhmjf07NxTgYKRm87Aai8x1VgVrxnWXUqe1QqW4V6lgirS95gwMjXL2j7
+vSr27rW/XfAgYpZXmzMdE+tqdOOmuuE7R6mduwhO6wzoqiMqpwXdWJf6PCuVWfunrce94zQbU0j
MyQMtfPo+CScofDmC+JhJ5GTrQqf57Q2J30a2Hxkbi0Mp+3wLcGcuocl6fDSOdE8ls9VSXTMm1+y
KLzReDJmMnR4c5uvAmBaqWO7dskcW8ZE6IZBl7GPoFspR3PV1GiWaFH5w4G8HLaebJR4UVIlOUjJ
uI1frdxxPo2jarzVqFVSxwvi0tRDDWgOck3p0IhpaWr8f8isKAVQdgitoS6ns9G3WkQ0T2+mBNSx
FkQFD7XzTBEkFOiop5OGSrklhVEx5ms0H/4Uu9LSjNMJHzPZXfDHnBo/YRaPZg9/qggfsS5JPIrM
tkiYXAoTCx3iATcMMYZ4fTZZnwwip9xlEpbURMz2Y3nqAXXId5ZZkKb4mZtxHZGO4e08u0eIs7CJ
UvCfUYuL5hZmeeHeFqVbZUFjO4WkopXkZBEOw+Lnso6GK5usq0vOyNSa8xWP1YkPtFv8OwjDcbLB
MNvXJ60xKZ16VphkX5b1cDebWdKeq6KLrJsqTnssH5xLkQqj4TVWHONtuL5DioFLUd71d83U6Gxf
M0k5+6kZwh6Oi2E+lWoWX0WrBgSvpRxfdc017pjddRVIuur/cnZmy20jS7d+IkRgKgy3JEFSs2XZ
suwbhEfM84ynPx+8/wu5WiDiKPqiIzr2ZglVWVk5rFyLTkEYdEaO/E5nwhgyDNHvPJ/8ptwxNJ31
hItFghVqzQhJ2IB+SMxXOkx+NOV9RkyCKrnoXqjb+4yp9J1z1i1oOWLVJjVCmM0We17csfEM2LPS
O7S5euBCCVLmSbab2qxIQUoPiL9QXRUfYscva4jdzXHHXKFyYDbYRAJaVPoHWOjAzhuaXxq7NuN5
A9aSC7QZlZTBwLBuePTiAka0o16pXQBLN6/+zxE6SCbP9LEx93kdai53K+WGlWXNtGarqAvflUjF
gw44r/kgygnKIzTqob2ZScjSQwQpW3gzj5Fo8G9paOwMxCUjLyLXaa9AAyp3ENMHcAUY+eDcNrDq
Ea8rBZT1u8YsrS8ibZxfMLGr7VdYDJrxIbSVHoqi2OyanV4I9Bv6MRcPqWA+lT57bzqP/ATSJT2k
PcuQvQaGvxFKDjFri75EclatgV5m1Tkw6u/LTGjP0CoIXh50MZ8SzaYCUAvMe5+OVuFc8d604ZUp
QgTl0XewTlmXGAxANZaPZqpS1dEd2qEZ7c0aJSZmFksVljq/GMIdwKLKv6kZ4ElheCBK3ZNOOB+H
sHKhAHIH+J5Kp4leGFVYsPZ+re8DPXM++50TQwZQuuGnKqisL0nHzAzkD0n0vfTb+cmx85w/cuBB
d+rJZAwhNNwPVu9H32y1S7WDMiT5FYtMH4zJUDwca/IIDA2UZYpsDqT1voNqWAD27iqLUeH0IHxE
AxD9uWoxWUdAWUQYEBxHdB0C3rkOQQ1IM4DpKUSM4VPQK6h2lElJmKM3RmH+USonCJ8yEyUHb9Z4
pagNOI61j8BRJfcJ4oS3zUQzIu4UdFGgxbMrr64BBH1cAPyMCis6Xtfn1co7WIR0ATSoQ5txARwo
GmUbJa13YqRigURZmDX7lEx8J6BiTdziHi766TMw9e4cpI463bRBkdc/m1H1eSyytg2ulQltsYD3
K0L6axfHhvlhVMnG9m5SwQsCbb6ifDCqKbxrjdBRGfsr7avZgSefgenRNg9gboPocxYwbvKBJrGp
E6Nq/QitSxA8Ui7MJs9tuuxeNL2BDBTAywkuaXh+jGqobiYkiCC06nN0PoXPQ9q6bgVHmGk6PzR4
ISNAAUQmu0JE7pPBEPd14Bsl05sdMgPMyETjMxkQ5AiKUk8IFs5x0d4otW2Ve9Ct0xcVBrQrn9EI
cAauH9+XfZH9STXbrnJyXg1v4U/pnN1kyBeNNz3jewtNIUjW/ZTAUnUAH6booIE4s5MTpz2kZSIX
kf9ki4ApDiWGbC8tYT0g62WY8lr3u65kN+32N5R+SUC1HRVQJGjNqTqZXWYwUD+O/Z44zn+I9EG/
NX33setCl37iOICQxG3Od40Rlfptmpv577Sx7EeH2urXyUG94joPEQY811qqQn8Ah1V3mpexb+i4
h+ijEIbxaLY+3UkI8CZgeaP9oudDDhAayn0kD49TSF4v8p+DwZXYmfRCX1SqarCYGERrrQ9BJPJ8
94HvWg8GtdZ+3zQIF3g94dMzymPjVcXb+ehMbaNcZdZIOS6FquURruT5um9sALWT76bXQXn6WdKQ
ayeLWXdTRd/3BBcN4zfWUnUMtTh40tMgfNEcjCtyQHuDdRbdqSiQw2EskuLRHtYGjgKpKOMe/Rf9
HiW06btPQelzRjv6YSrdVjvDdf/sqtNuYj5ABP2nOU2ZHarbILiO0fdEAq0S4Y2owvCKg1F2ZWOB
nqDPnJHcNTWNCbZffPYhtOsPFsFzve+UFPTlUs/5Y8w9s+zor1LvjM3G/YhgLdw7LmPeCvqYDa/O
FCxzRBXziz6trMdYHcb+SL6NClEYTdT4etWsvkI6TrnB9g2DSnCmPGqu0l7RPmpLzmrIf5pinn47
U18CAFcmwXBcnTl/8jxHXkj0Mf9Xq+oTWuUtw4hRThmYqleoP+kBxVCvXNTRKj2nbT/kTJhDX1W3
/qFw7bjegXdC4YPB+vG2G8co3kNIM3+iVG+Mx7EHhvSAXs7wjXIUajO9VTm/uVj6GUkP6LqMDDo+
Lbkz5poZKas0uofKgtcNd23/SDLbt25fdSI+/K8t9BrB/2aziOK+BMYZNCfn4StKGEc0z8cbMXoK
cAEGqullqo4TJDL5lr7Amz1J1pIAL3pKAZG6GtRV+lyf0jlidox5dvq/8yPJ1x46FYrxtbvxaUt/
4j99MJaTunUpvqhLtLH07Dy5LaGo8NVb4AdbDd83oSX8vNRmA7rDY9Ly82FTkJYiKkYA9+Aa9lUF
c95h9oNDpg0CCSYHcUq7u4Gm+zlCPnBqNxqpax8ooSxCGyHWoplLJmkbSFZ8J91RaWUspwv+16tb
RS9rixm8sYf2YjavAMGN7VdFwhyUl5lLNJf6iZdGKvpCbVsY+4FZiqM2mPqxR0IQijPYahlD+AXF
r0F6rzEMvmD3Er00Ru+yva7Y0EIt/foP8hHozBsd+jPqLX+gY3wiF6WK5Bafo9C8VlKFnGPaOOKV
/bUlkMMEfkLTE9ayMc6RZyBR9SNZyrfLn7LSV7MlUOTcD1o0VkBe5mWarFRPIXhX3f5Y1s3V5RXe
BkIYsBv+u1uFGzdmImrG5EuKN3V1GhZvSETAmAKa8cpeZ6g6YyaQdGar/bzY/1smI3uUlvHrAG56
j6kgtchOlGzPpQASFTwrkCVWqNJnnBhaR2a6ZaYrd9GWPEvuMIce9M3o2Zq+zJQw965QK7zzYbZG
8hj5I4ekNYE6pzyp4Y+s3bCQtSOUXIxG5Fa6YOY9ALYZmlJw9dcRiHBy+Pljpxeb93C50m9tquRs
rHpSdO4hC4XK9YjMDB9iZneTm39UGvCwzbQvtZJG4wYcau3DJNfSz9oyr1mMXs5lh5T42OrW1YD4
MPHnxhIrL48luZbUTAxy6270CjU/q1HIhLd14KRwLF6OzIPf/MmzDeTG23ilRf3j34sQQMWtaLA7
eJaiXbPIsubo954d1c9pq+3NBJASBOhx/IF/qcBKBWw0sAjlR8Uvbma33rgea18t+ZQxLuzGDvhD
ogLGV3O4o0d3YDG9+EZSnpaQ1IiN929tKcm/mPlotU2Tjp7uQLhGJy/Xf/RUEwtl9Hx8wAw5OfXL
DVezYjGW5GpC8gSVYdjRm5QvrqpclZa1eIBJgSaW3JfclLLhndv8gVN1b+Gzx3D2lOl7FH6FEPry
H7HyOFiS66FmlDlJhdVSZ/fQrUCV+UXJslOgP1kWzHDtxiOkr22t5G9iDVhyWOf4OBCeVFJvEvIg
AVEh5JrDz0G7cg1GrKDBEC+LZdtUFTsujxnU15CWnLKh2ifA0OCI3C3mVcCzvmxSNYj7jm6XEopr
x52Qca/3bfELpO8uTustaNiKg7Ykp5X6Yq5q9Em9nlh6p7uPAuxpJKJbQ5vvmXClO65CvHE71tZh
uYiXz+Zt1BdXUHJhAbTEqbO4sHruP9vW7M0G5uGMkAK7nq75R216tmEtDdjFtr0bYqi3OooiODpx
a09wN1OEjcHd92N1qrX4rIXtziy+qejgNvbXy3/l26BL/krJ8bmdaqQho89/zRgH0Po/7OaUTyRY
WPJis1yZAgnwlsrZND2PcHHynKArvGnFf8W93nD2YrG6V0FXqFfoKahcpbm5S0HJUsiC2+ve5c7y
vfin0PhGSQD8lgqJWr5h1KvLSj4yreawppo/ekpGBxReEpfvL/FShfMBj9himGxFnR8RzKwOyfBr
Y8tX7FFILhH9RkjfjXb0Ri1CeuOLhrDsUqAsrSejvkOzZZ+kAOyYAHXA1m0suuIqFqzV6z2uUyZ1
Ig1XodjKsYrvzag9wO9MO83/2mjTuba+EziICTJ5qlqUN3OPLy87+zbq1GvRM7SWozm9/RwuPuqt
Q5f8p622cD36PAxtqLpeMEBJPSl59GHje1fcs5BcY6rWUZXP//cABsaPwof9tbbvp/gO0+qM7M4Y
7obhZDElgiYiV84ZtHseJrgtzpf/hrU/QXKaFqzFfqr6oxfqv80sebTm7Ix+kWeFh8sLLFv11hZK
jk2H7KsC+4SsI6W/fWW7f4qiPGNKl3/+7SkqBuolDxb2upKrFRELlmCrf3rIxEAI8YbbHcPu1XEA
7mMhds/mDXAW0wS8vPCarUo+KUymXIxdMJGEuT0c7tOn1g++O6H6uZyg05iq77phVhtv6MopmZLz
0S2UGGh0THBjduDwnPt5gGCiNZwHCr0ba6zYuiwpFdO3zpxG4OAK8Vm14o+bYcjKw2xKvmQqmTxv
HRKBzDBuGf86skMwJsa3S/w6df3RCpInnPXlg1nLr/5CJl956iZ2jCmdWM60i/t6Aq3SPmdIyeOv
8JiYhJi77+/+OMlFtKqVMWODo1yynJ54Am7ao09g5UOU+je32bT1FZMzJXehx3oKDoMPG8r6QBPY
Q23sAd8QjPHRSetfxMWXt3A5mDfurCk5hSANRZrnfFNlxT8Wz7+4ofqFYcqbXtswtxW/YEp+oWlQ
Kukt1hjU6RzkmWfPAlr8LZXJNWuW3QJt6DoeZ9SGsuJrofsfyDAvb87aHy5dfOQ6GOCZEOFAuudn
Ws5fi9R+sfvm1+WfX7nqhnTVfRv0QK8bowcU9Jc1BfdMQ17R3qZLAWj18horn7DIer1+ZykiT6Md
WfhMsO40pOwaWFj12I5Xl39/5cIb0oXXkpx5dXsgeEDph4ibkWYoyh71ojpVS4wYPW7GZWvbtfz3
V5cdcE2smTHuP06QZzfxvryhswofeV68MzY3pCue+KOjdG45eZap7pekYiQtMOC7W65GQwQGvHWP
Q6nL06ZbWQv8DOmyVwbk6k5Lz8j26/Pi5UnUCLuX3axfhKi8JTtWp2cx3ePSLp/bml1I955qjekI
FyGUrrb/xGOrgaDJ5iMB5uXfX/ErhnTnezjwWsHL6VHf/qj6CAHAEVm60zVQpytFe3rfKtLVz0Cm
07QYJlgxmRVmdHEH1vV+eWfMaj67xf+fHPD/jczS9JAcQV1Ag4hSzeTp1gQKMdQYnSm+6Wp76ub+
8b2b9jfdfWXhmQkCyI35nFrL7ruiu69h6oJa4GFSort+eN/RLExGr+8RzZ8CLF8/ecNcEZ2hk1N0
sOEUX0qleQ6M91VX/3IrvPoW3yn9xqdu5llw+v8vkx6MfRcCcEF/b2ORlWdSl1xCHNS+JUoWiYKE
GU5/H+n6krHyGjuAtbUs8t5laH8Za159TaAkvaloGECY9FCCDneFgwSn6pvEoiPM4mmykSisfZHk
C8JCNDbINcambGTrlMw5GwZ5T0KrtA3Cg46ij6VNGxWqFY+qS07ABTwDFoXA1p2SBxeCYZrq1bl2
qh9AJzd2buV1/jui+mrnRtO1gVeRdTgI/u7SpOp3Kr708rGseDFduv/mkDaKzzyAp4aIe0E3+hlA
IfiMjf1Ziy//DqK9+uOH1KLD74Z4yfSpm14cSg/MceZHwFiHGUateNQ+V+X77uXfebJXi+WhAEtd
cBoMtBXsVPONLNllAGFhb9RhCWh8zdj4spVnW5N9AOOFEFyRZfBJaJAfHRUsZnRasEqVCSqhbfab
UfqKSf+tCb/6rjYxhtHgZfXqbjyqsLAzunr/t8LsiH0YzvtNz7Z2Xn+rSq+WKiYkr0rXJf0Qyokq
jRY8ZzGaGYjL1A9T/lgnKYKHG8a3toeLUb5azGp0J3IrvoukA7epF/1ZALzE+tjJeSmoW+7hsp2v
vKZ/24OvlgrAJSLeU+B+yuGTCJyFwYxiVDKPuz5BoZypyP3lldaCkb/J96uldHPIVQPeBc/IDBqn
pFLqqeot7AEm0MMARAxNqHQEZDW3H3Xfdr/2AYNn5aD5H7Ww2RJxX9tcKX6AJc5KYQEiJqJxlFn2
hwZG4BjEVafZMMqNn5r6y7DVM1vxUZrkRjr8eFCmBGBp2Px2I1FDkQLI6fKOrjjZv7b6akMt4btd
oFSTF+iINNWlund8/alDM3swzI3rvHLFZI44RY9pLKisAXLbK3vVU9vhx1RBNkImbFH91qLofab4
H81sRjt80bPUciB0EDNo35f4LlV4BrfaX3/90BtpqUynZjOwqCG9y8Meh98qt36ZrBR4WtLsGBA8
QOdzPfRofY3ov5AEZCLxKmP4weAFAkftSXOjp5yqNv/7m3lTxHrFSlQp2AisrofokdwgULuHgLsN
m9XLZRtZud+ymruZiaFsFxsRhclop3v0odDtRmgb+tS9XWqFl9dZeS9lMjQDLiQLQWNCv9S/nXqL
Sbw5+/jeRF+mLxsnR2h2sAQvlvbT6Z1bWChvoI37fvmvX/EJquQTwMj3TmoT7c3An499VKK+Z4K6
ZfCouQvzAkQfhNR7t+i7nZYidXB52bXDkbwD4OK2D5MF0mfCPA/58B2x2XWTZRRLKJ3sjIUe5/JS
a+cj5Rl6PaVKU5AA2PSvUEI4RLX4VOPqL//8225ClWnBRiXIiwl+eM9VQK+73CLVLr7GCUGGVlx3
7XidlVfvW2r5E155vXCGDLsWjP/38celjVbMKWDuE427axrLc73VWF525r+OgrHtf9cBHJnPJSq3
nhqnxo+oB9KE+tOCq0/8uxYUQjoqGZBQCwGVptkKat8+J9WVXAHg6MosR33ypiKCels/m8J6gJL8
8t69/WKoMpkU8yhRoWb8upbrL5E5PjVh/8mP9NPmRX3blS2j6f+cTmxGBPsRu1ZGDMAg4IbvLjZy
srXflpIKqLDGRUgDNxm2H5dyCToRG25ybdslBzCoyCNmNvarq+W+crvrXOj3m3/42rZL99xv9USd
Z7ZdDVOm47rbbMFeMEu1Wa5YW0G63nZYOb1dKjgwvz3QaTNz68kxr5Qy3bCclQBYdRbX+eraIQY5
qu7MGBszWPD4PRP21qhMg6dAlhzKMVbbzPD/hkdv3L2FZvmfxaK6jFSTz8mM8pOL7t/QohbQzjex
GpyXfruimgA4eyQueqYxZ83+8q4LIrPfWBYPf5xrvDMMJrp5fCyFvy8q5JHCDfe1clIyg41SF66h
RYJcDBD8uCBnq+y2s8Dd+vlGpL1yT2RaB2TuO72qDVIwY2wZArH+bDd4Vhy9jCq1k1gxyriavSJ1
UL1AfAdhaSV5zO2mve3K6rtaivng++DEL5/I2oLSpW9qcPvQmUDnxXCyQzYCIdLeAkIRAEX2Le20
meOtrST5gBk4sm8bAZ+WpOXZGiC6h7c/RKQEebWsy+MbPdJrTxE07i9/25otSH6hZpqlCVHqIBYt
x0OcTuNV14noqM2adg4YlvEur7Pi3RzJO8BjTCrXFTM2h1qwbZ4YbDyrjrbxGW+HMaoMJYX40UHx
Bsa1uDYeg7G5VdvkpiYI2IEU9UwzcTeijBXDliGi8cL+3QtOSDjVDVNAX7TSOV3eorVvWP77K/fm
xIYVtxXX0geDviS9sUNvNGpuLB58fYvMeW2VxRBerUK9ChFF2yF2ARjqWPFJrfObMb5jBmsbsLVi
VTI0NCyNmlgPPEs9uEfo+X4otXIfBuJUqf3Ga7C2xHJAr76j7bpCC6YITasseVZdGrHUQixX8aqG
ccbLJ7K2hnTxOQc6MRqfEUeoUMKRnsA53sWM4c8hsnDDhvGuLSPd+qosRhelsNkbzLFEsxflUjdW
rkj0mOfWNpzYygW0pYtuIXQO3xUXfVaQcS7U6Q41GFgL9XCjvbTiu2zphidqPVkJQ4QcAGTGyox0
0vMC+IrpXkD3etwsJa49zTK402DgcYoH/DHSIPD63Zt0kWgmLapgDaPAtJYqpKoKJM22Q/GV7ZMx
noWPEqwzQb2z/Prf9hWVeEBlc/o7ZhguB+aZB1+XwhgNE406YKIkHsnAZUNc2VtLcg2pqpm5DkuK
R5c8zr/OCNwY1Jlzv4ef+yVhfOTyOivOwVos9NWlgjbMTBK1RGqFEmM/BXQI1UfEZxmu/drpW2nN
YtdvhFbWssevVolCCHl1UeteZh/LRYjYVq/HcWGTfohhhbCWLpcYj0kk9tX8R2zVXd5mWGM4R3IZ
ZlZaDi+57kXw7o666fkGesjtkee7LK+gmvHghLoHp6Smz4ArIRmFDgqwXpNex254pyFUQv0z4bg3
y6wrV/8vteirrbD1ukMTgk5LGMaGp6otA+FhcpqUwL4xsw6l48sHu/JsWZKLAfZsJrGbCbBXED+P
TIPvXKivTpd/fc08Jd/S9yEMUWkAU2TE8KnVzhYsQ5XHkE66Y8LpI5LP46HTNg1o+d23DEhyNaER
KrE2RYI3LDnUJDKm+WWsjmmYHJrprsi/Rsrn0f/YbZVQV05JxkzCJOvOgxoKTxus61HUp6Ye70ok
4pgW3DigtSWWrX1lCDMjwARbsfBi2BEZoTfaW0Z+h6sgCuqbkXT/8kmtuDEZDglj2OjXfiG8QMt/
xVC/8r5dCffX5V9fy9Bk4CP8J3k66wu9qp6eYOS5GgEkm7kKB0pydmb9O4OMnhD1FaNsvy+vuSR/
b9iCkJxJkiokM4tl+xoaKi2J4LjXYM9qizuYanl5rgxli899pX+gykDHJgit3hk7waDwUr2szqK+
CyJxYrG+QAPzroudY4JgnxIft+vFK5dXSGFIMcAInpWsqgEKhLvnU+8/6uZ8iMdjLV5Ye4S6fGjv
4+Z5GbBzrBCh7A27XNteyXG47sCcG9SUXlY2N8PCO8zAdosCSD689HN7cgyUBjuYYC6f5to1kDwJ
bHWWg4yX5Yn6zOz9czaKvV9Nt1Flv3MF2XcMkBX5HR9Uq9XNyPBZOibf0fiklne4/A0r3lAGORol
I9p94eOdkArfZSY4alW50WfmZefsug5HF1nkx8trvWkaOqnuv27DNH0lC/oB64ebaVdU+lXsuM3G
2b/pLPhx6WqlNqKhpg9hq0/N2Z3ca4S3r1TN/Xr5b3/zrPn55Zteu7y0mdVW5ect2A7mhcNFZHd1
TAg1bBUb175AujkwnqGoXbBEVxR3rZY/BOb8LPp3ZWx8gXQ5mC81C1GPwnPG9GNAze4wUYZiIP6L
pobnPAk3ZjHfDMtYR7oVqmPAxWFZpkf7GsWj6pDlz0WqPNbj1Wab8G3fzSLyxXD7frQ6w/QCoe6X
idNGv1/w+NNLl0J+8dEKYKCpNu7I2moyHmAWbj1WhgbERMtP09BeG034fdm9WTHROUeKmTioOJhO
fG6iTW+2YnIyMsB0ugTRNWF6VlLVj3FipJ+Yp66i3aAUyi5uU/PDZdteuZcyLEANw9pwDNP0UHaB
cR0ukskotiRcVsxBBgKIhau/7gaT4f6kV5maI91IdRRgs7zERkYDUVmoJX9c/pQ3XwAdvrF/r2nh
TDTwupqTUtxrNQ2uE6ge2piuZWL8mFxxRiGXK7sVa619nOQVWgiAWnDBpif0EMkU1cj+JJM6HyK0
YVFmtPJyB9Fe6F3+uLdXc+QOywj7Uq5osem1KbAUzUjqM0TRTEBOFg0w1XgQQ/8unAMbKTmjEMXr
BCVgbMKMHmivwhlbJF4HZqhPjQCmd3WjYf52gsxKkl+Cz6QGwI8tFA3cpHN4ZzgZTFUjrjWDN1bJ
6ug6a8b+bJQptp+JwuuCYaMO8PYkA6tL3grlekRa9cr0nKLeO5TjaMfhSMCNMPPvhhpsMV+WEWFh
QUAJL8mm6ax4+7++5tWDgrpcVs1Fanp5Ht9bYxJ3OxvSCVgJR/fze+zFlbEIVd8ErV8nJuSj3cEc
x4/2yJCGComhVcV7vwUHenmhFU8lIxESSLVr12GhPGsOMPTSX+w+j0Xh+ebWfPHKxZZhCGjhZGWC
VrKHVBoAuUTbNz4C8Iuz4vTOsaL+SJNZO9VFmm+5/cUC/xOt62hOSs5kylzoyxTEdHNktUmuGWn5
jkrZnqGTz4sub513Jx7ro+XP6AFq4XkzLFvbUcmPtZnfxxVy4h6cjLdRYX5nphn6/PDDnPfn9x2a
5LuKJuuquWo5tIRR3+m5s/pDCGhlmJ4vL/C2u3JlDILR1anpwpfjjQ0is1FWPS3PpqUwyRkgRovZ
X15nzTQkB0LYp8AQg2mIWH2ofOUwZq5ngtvYO05wpU3Tce6i/EoXV5fXW3kuVcllULkffRemGq+a
6qu+RF0QWtzLP73iFGS5MyNSg0SJ+GmbtKgJENRyiKeIMDZM+m2zcmTYgdpnnSBCMTwrhilsNLqf
1On2vtG+RGIjaV9bQqoN6CXMv0HAEvZ0zNDHPEyhcW0nZQNF0O7yLr19AI7c87csRIediSU0N2ZE
Xcm+t/O0VVVcCfYcueffGUKpe4VfHwvlnNaMNeczZ2BZ8JoT0t5XgckMpgISiCFeVNiKLWTzm6mY
7shQgL5qqxIxTCp9bvPo1+0VNA7WQbVDSkaW9nks+ystUbWNc3r71jiu9MAjg5yoWW2Q0CTBdzXG
1Ex4ML0p/GnHrFro36o8dSHtNux3vRKOK93TBKbxjiF84dm2eFLso08kBqT3lNXzxvVZPTvpasKF
PTp+TgrFE541xtlUnik6OGW/KwJ/78NknJvj2XA/XjbEtROTshAlb4YKzV9EQmZgG+U07dPYodAf
H4Yh/R1VrffOcMGR4QSKpeYJdFqUNpLqIzRbV4ggo3CzcaNWLq2MH3CDhKm2QVAqgnBw+Zg4B7GQ
ZV/eh6TRHRkokFhqP8e5TvbJeLGiNZ8g2r82YmgnNz9i7fRlqECOIm2t1awxFL8YtYJyRz0vAOA2
OWIIIj2ZyddM23IUb/tqR0YN9JWmuupYk65b9j3k0E8TKeDmx6yYlowb0GpzTsiLqMvYKKCaiIOG
GZrq0a3TmsfUN59gaX+XEctcVJZSBEZp4whq3T8Fk3VLfeDgtoB9zcG+hc7oWyym35fXWnE6/yGi
QpVLdQ1OaBTofjW7vnxI4dgNqhczUG/89veWgPGaQUuOwBrVEUZ4WhUzNB89HSi3dh+Srr/afErf
jm4cGSMApxvWCx05WgM/aRQfVf8WQjPIrm5DV3m6vF0rJiYDBSZYX93RsWm4mPBWGmp0EzkJaPPy
nb+/GN+rHERNkUlwU6791FhUg3xERivnYCbWlgLPykst80ZplRk6SaIJL7LSYNdo1q9Nh7iSNzoy
aRQG2iZaR1Gm9afHtBdXBXoju1b1b6CdvlOL7o9VpKTJ7FoQTF9h7Cs3vOXfasJ/EwMUZ/7dN790
csTFqD6NfX7bD9m1DpMzrK/mDsnsL7PueGEeXs9Z+0MV6RdzhOs5mG4mVfGEK06EFFuDD2sGsuz7
qwMsii5xkegzvbJVb5JK/x7MKFS2Wy2EFRuXyaSCoHGtOZ6JrCND9WgniB9CdMFXF/DojbvgGWb0
WT5dNvYVj2dL4UGeVcLwc9WkJDnGt3lZ+59E3Q8zVImNku7cVLdvU9vU/lBXMbZwuGsbKPkJDcpL
V7QUKzXf/7BsoBbQDS82puJXvJCMMnADN1fbivsbQ5vGE+Sgr5InP03H3PDdK/dLBhekRm7Bkevg
5vwe/kofpfhUrTbitRVnLaMIaoCLPZSvFGaqRv2U1SLTvdh16mE3jN0UedUAB+wur+emQKHFRrNl
MJTmfdZgSgdDRbLXB5OSggbxrFr7e4H+tIF8u+4n8JobB6XbKoyvnJIpRXFBVEZVH1NWmxmTXnIi
S4+8OmuuklD5edm2V5aQ58ttxBaQNVmWmFVUss3OgdcYXZ8gBPvR5eXXdy0jIy/UiPEFeJhwB7r1
ZexbKuFF9mg0XbpH2unL5UVWnIIMu0BTIkxUhTQlUcZna9S/hGZ3aErnwYn6Bdx6eZW3u5e6I+Mu
1Ea10qknqycl+t3r4hzlwPxrqz10OkyTevBn1mGicQQsDNVz3fWn96awMvTCUjMXcm9OyxKUOrW5
fxpLRLigmYaHf4tSccUkZDCF3obFxD9L401rd2riXA2cVS2ccz29XN7DFY8q4yhKCxBF7lc87zA0
uf0xCKedFn6DocFTAxXNQ2PjQVzxojKh1VT4qqKMMSLSZK0w+SY7yBQ+bJ7H2ndIF7RZ3AryUsLL
e+cMLdU9sZbeII5b1tdxqe9U/V2NEKbu/31O6zFQcoQJLK+sev3a6nx1r5nZtOFPV05cLJ/36rGe
rWTOsxD1uNF3PBRLfqZdcDAQjtmsTK2tsFzZVysQX8VR1CSsoIe3dusiDIFd5UVyjtEm3jjslfsv
wybUcJpzO2ksT00r844pxPgU24F/lXb5vFObKPbyCc73yya8ltPJrBmp2maWnuRLlGfs0Ho6jP6j
Zt/HBg0JQ7uDc99zwo+prmy40JVH7z8IjSwN0B4OLc+08l9oUvzwnRzd83E8jZMLfk2D2M4oPUQB
tnLvlcsjwzTKXlMGQM2WZ0FOCJv/M6J2Bbzg80aLY80ojH+NIkNNARL+BRQRM7qetgOlfyd+DKCP
9dK2PF4+qLWvkKK3OR9RDG57awl19KMjzA/23Dq7aIzqjWBq7UWQSafylOMPNNXyBsV+NvzosS21
j0OSLbI236Bw94wh/9D20LXFYzguGnUulPrjhiWufaDkhDS9oTI4apaXIzuxU6P+vtbLD+VWEXvl
lGQcRoVWX1BVA7dq8r+nVohs1NSf0SuAIl5x/rzrkGS2KbdUkMfLBDu4cCWB3ztXrfoQRuXGEa3s
kcw5NRbalCZMUXkirLofGooTNHyRZzAObZlOT5c/YsX/yExTAnoeYcFICgIjPkHLTF5ZKDfCspeh
Q3K895aszOUrX3nT2UXW2fZT2zPKTP8Ud1ZxNTjFfC+idmTKmrrfhkdd27Ylun+1kIqUiJ86fJHb
mQLtJ1Nxb1F4qoudow3aOwNqyQ1YaKO6ZfxXvqYRuRc5mvMZsSybt7qNgG7SulMrxOfSCe2CDqbu
je7MmgeXOadEhdhIKSLTGyr7fiisDpkEzdhBzv+wvE6Idn2p0+gJLzXCvblR3V5JjGQypGzOLVS+
sqWtmyinmKps5HfNhq9b+/HlDr86r6iJUhGP/Hio5N9EhjhosEWjsvbTks2BB4wilNrAtQT+j3JA
Sbl2tvqZK2GUTG7U5XbqGyG/7cBjP6NaaTkN9NDzHonwg+s/b4YhK/ZsSKZmmFMS6A0LFV22U0st
vNeoj5TGXG34mRVnKVMa6X5vKI49gikZtf1cxWcfuYQhtq/dYeNKrlmtIeWfExrzyRBS+ijNBrb3
r4CYKCAH5Q81/CVwNRAh7N5trdLb0ppNYRcUdb10RhnRAQWgTVsg2hWLkpmMillFXyN2TfQBm08Q
ZTwUNppnl13xikXJ/EVVb0ZFw4ipN44Lm3oJFr8TAt3sckZZJ/qu59BipOnV5dVWTl3mMWq7KkYo
lVpN5jxZrX9LFlBU9ef3EajpaJr8e627cVb9yAKIoqHLLDL3eoLulFgTgeJdJewdcp7bBrbyislw
RYaOuiFjKN/rabu3VnaAFHS/wGumwl2KyJe3bG2VxSheeSqnRUlWoQoLIV+a3cV1VKAIgzpOlIQm
inp9uyu7Kd/IntbujExi1DGInRli4oBqIwb+lMPt3M8vS7zcOeVLMCMfZecqkqbaUYNWccMu1ixc
Cj0nhv8QXKYQHNvKD6ag2oMWpOb58g6uGZ3kBzSjmEIfnSfPquqs9VTknh9tg1k336hrT0fwIj5e
Xmkl85AhjUZbhS7qdMJTbXOXRL+NRByiEjpVPDV6BrvU1u/DNPAur7byXTKkEcFnC6wVUwKIN4/7
PNe+/j/Ovmy5bSTb9lc6+h19kHPixOl+AEhRIiVZ8lj2C8KDjHme8fV3Qd33HitFENeOqIiqki0m
c9q5h7XXGirrBgD7yMsGvvH2r9gHE8EIDJfqIWmNGyV9N1tCNbw8IKF0w+YjHKvDn+l/UG0iGHs5
V5DORU8HZDmvhjz+4uj+wUKB6fJirZwwE8PYB6Ov5hwfz0rnY1+xWwcKlBufvXJFTcRiXRaxFBIb
UQ/BU8Ca+y6o4quIsGsSW0ethy0vc23HTVswQfo88DN01YD/IWcRmLTqXTHp+ACe1svrdF4kBftg
vPxz1LZx1HOxTzKor153gT0o1ERCi4OdpkkfcqidTm7hAMLh6TBSHyye0X5HBIeWJnojw27XyaUO
ncBeURBf+xDxvfzd1vbQsBIMEk2ss1B6lEvhUQySud1WW8ea5TNRhGKwwUyBTu69BhYNIlAQuBwC
8ApwNxfxsSvufJRTxxlcYltZg7VjY7gMAnKLJJTI7aVDV5RuwHzhH2sb+V6XlZAKh/pkDPXfTBKA
Hi6v4Fm3jtlm9DixzOkLewBgLIJauO77Q2b3n4EMvfzxZzcIH7/M9Je3ysrbuQJFKhCnJf0wCP4j
Qppi46uf3yB8+HIpfvnweRggK720rrEA+sHOt654m2S3w/AupcluQnNx2Q04GRvRx9mrhtEML57E
c5hIhCAQ9KAa7avB3ZgGn0rWIB/xeHm11jZjWcVfJiRl2qHRCkMQK/tIHf4hTeqrzeLq2gSMexxw
q+LzmCELlsIlyZslM1WB/57Q4csALeqNLV+bhHkn+8aCZBIm4Zdt6gWquOGWnry4yvZ/tkrG6w0J
2Agiw0i5ajm+KblzilgFzeX5cPnj15bJuITE7yKbWlrsaTpPO3sC/1ugIO2zCI67dEjZxnk6X+sG
knvxGX7ZbS5ob5cxBpIUYqi9c7Uc43D4oUqMyCHJBD7cuIf2Mopk6LO4PLuzrzcGXX7+y6AtI108
BjDG3GqvxiI8jnN6ZYN5s4EAVDHze3QxXh5p7Xqa4ToCOlmDDLXfB+lP6A1I7b8PSu4OaCEboOsM
rl1ou+8otL8vD7iycWz5+S9Tm8IyhxB71kNw6ltZyUeFLLxdvRvyjdv5XKZ8hRDA2hkWILOCiFSJ
0+/13F9PaMpvLagj3pKh3jtR7MZgF9CF5YGSaQbFhB9CBpkweo0ebLRsL+wjILpA8S5/WwfBLlDd
DbqNZFDfQA4kCskHB79bJfnCrtrL/DPyRrtSNPu8OOInvG+zRTZCRNYXG3I9IEXU+MQ4nU9O3O1V
uDHJtRZlM6HAbB3KtgSjtQCGcHadLoUGcU4idF5w3rzreWrfqXnUjxaZPDmlwx2BIC7qhXQ4VV3Q
VJClhxbiVT8y3h2ApSjvBjo0b9ANje54wBhQVLDr8HEaoO620c+9tvOGRXDUkJRzCGqPKsi9ode7
VPTHMf8Ub7LJnH2ZsfWGUbD6KJf+CC4eO7Q+cggfJgJp6kXYb+ghJzq8u3yEV4Yx43q/Fhbq8ohW
OdTFIUzlP+RJ+jCF+S6m/TGzKNu6nMvSnDnLr6L8KJAowuDdX4xPG3Z3S2dEc0jHq1jLazSQVgDi
q2h0NyFpK++CGenPKJSlDWrZ+9mub0EE/jWU02m2+Zc/Wzrz9gel0LleYrpMOi6rgnuRg2Q808VV
bs1/bSaR1qZhGIFA8bFXGtMY6vl70+c3OobkbLoVOax9vOECcBvSn+0SMIYCILc2mu+mASRMW9d7
7YAZPkDFWZUkGlhaWyQPIR3fF+P8Lh2awQ0qqKxuAunWpmE4ATE6vAn0kjFOF9yoVt3pOAMPB90w
9WfDamab7YgqY2kdNZhGqoCcSw8Kut9SJaCMXBJ6sxPuN8OftZkYN7+I/FnFHWbihP1D34F6ST6j
KTcu4srHmyF7aCW+nMsWH2//LMHJeph6fhWQSe8vX4u1zzff+07ILIiAZraG4hYdLfvAj+43vYm1
T1+O2S9Prupsmgw9vr2eSv4IBur0ik7RdOzDrPzr8gTON3Mx24zTJZJZE2doMC79L+FwRUL7TYsY
DJrQlheWx7rwYcMsD35Lln8GR8KfHTEzhFdRkPE5GpFLyd/MydcOjUCLSczsj13VAb6mthsOV3wy
k364DQCGCzmGao6pvQNltB+LBzo3uyJ7S+ts42Vf8zfNOD4Iwq6Nl6M28fZKjHa6B4HkoanqvYAP
1uv+PiyFC1/9UzSlT5thx8oZMQsHRds2IyELEZtin4rwya7rW1Hm1xvHY7mHZx4ys2wAKbES9U5w
VumiVztAJZ1DkbGfWV+yXZXI4kcf0u4mqXV7iuSieJZtaQuvTMzscfSHRoepwtWqR5D0Wnb6vpLh
TV22G17NSuxs5h80sfJ+TDpc3UrfZZPzftgkOXi+PGdW7dln/+XiErDXRW0KJPrk868Fs0dPdfJk
9eIxG5Pb2Rc3E6N/0aImz5GJDVQWCFkPSWNDhROeb5LXt6lINu74ygUwexohmt4kLEHI2LD4W8Wh
oD76k1uBTgsK6CDYq9WHTQzaiq9otjWSRqHG5CN6DNG44oaB85S27HM5f0hos/WIr41hmMWwFxMo
UZGWUsr/3M10p9CHWkbs4+Y7vrZihrfTVzQuhxJhHE3pXY9wvpLEI3BN04MMrN3mO77y0JrMyUEy
pl1fYCbJbJ3CgH/2O+Gh/QIOIp988Og6Lt/qu14LGE36ZDEHSSB9Bd8HdogR6IhD5wwFobFOXIEA
SzcHmYttu7viDJm9jFhDtBkGGA9SqR/RAHg3hsybaXpfTs1ukwFidVqGL8RnJWnWIM73F/p6rh+L
vL22ccUSVLDRxHgPAnOvQ8mBFnIrMbpm7M1+RisC4weD5Pt+SsqbAa3CdR93V4PjkB0FZMCd1XCf
qugtes92S9ngxFMkAy7b5LV1NVymZKYjaFgBfgJf9Zskd67hQh0GsI2jvHL4s3eFOmbbo9ZpOU4c
uL5Zo1s+pQd7qk4pABeXJ3H2huHjl5//YiGRI2s7PCJyH0ACwJ2jD85g554d0Xd5335UypsmuaWa
e3bBMJZhL6JI9jaLYJPsDhz2VBf3z14gAgCRxbm7mY09e5sxjmE1YJFGW1jN0kv1NkbWQE90l0L7
M29SMAEUbtDG17O1kWlaqRs4Zs+l0K09OMv7RSC7sst6dgcJ9/dI/6AZ3yoeQMLcXUWJ/aFR3afe
DmLXKsNdaLffCoDSd322BfI6fwExbSOmGi2immLCXQBav8jeIMYlhX8Ttp/G+TNDD1mef9tU4zj7
aGMsI8ACvrmP9IyHVXFZXFPWRFegGTlcPpNr+2dYkh7NMBYtl1c7am9JSj4LYj+NQXjodDx9J2WV
7ORAw+uQhz8uj7iCz3NMtlGrzqmKLDw0FthmwUKLvuLHKLN3ub1EWmA5a6F9jrArsQ+bBe6VaZoN
Ruj2R3NXIVGZi8LYTdlwAPnwx0nqG5nH6JHMPufo3ed6DjfWdW3TjPzRgHpZ3MTA6XWKBPu+Th7b
lJKNQGL1+BnmcECqBSpj87OhugnA/3PbONGPtNDv7SGuPIuTN6Dd3tVF/LMlJdlw9896p9Qxe0tD
W6Att8OcAA4nE6fIZIfeVFild/lknPVx8PmGfbQHpossAzY064oDqAy9oY7v0Dj0p92xjtldmgV5
RFQbyT2at9/0yIRGLRQV4iRoNqawYnbN1tJipC1tZsCCCZpjtZ28p024KyJ9gBrQYbOot7ZQywb9
8pCACa4q/BzvFJ05RKYqa+80wU3VUbXbTEqt3JhXjaXj0DmIR4AB1ffR/LUF7VylhqU46VmKLQ7b
VGxt/MrDaLaWNpVdwE3vsGqgLoMNWMypuu9psF/MwyZQc6UfzzHbSkduKeSJ8Xx0frPjCBo7HsSe
DAvi5kMaXVuQQPPaNi0OmibXymI3SZWot0M0gdMzn9Kdoq3yVJb+mZHQppEYg7pxSiT+QIPlRnym
QCQHW/j7tUNi2AhhTVkG7RC4ogFDIWik3WM553B9QYNxVfS93jjyK5bObD4NixpBK7eQTClD5QnW
ZA+gevc3lmjF5pjdmyXoyCBMAcOd1CDQaOV7OiY3GSQlL5uclfv6qkOz6/mAPAyo+cLsqusm5cbV
J1/jWUJykU/NhuOytkbLz3+5sGVBxjCwYXdIPIkrP/XtN11SiG+XJ7Gy02b7pT8Bxg6OYLlPCv87
V/MbcCIdLZzsTYOz5niZTZclhWJnFMD/BlH9rlfq25jntuvw4Noe4ZRbKGEL8d1pyN4K2yNH8qct
7Fss4v2f6ZNQ5xXXc5xkSC9gllWPYKML2kPdBHdx2n0CD3ftZj4dvTEmGwHH2poat4fSAgevxI51
AXm0VJJ7iV+h9pylxb6Y/C2m+pXjbTZmViWvsLDoxMlVtitJtQsBuG/tZqOnY8WIm62Z6RBZA0tx
e4RA03ESFocpHHZJWe1niqNCejD/g/a/nEi5caHWJrRctF9OemylyAfm4LqU3Hoft/VjGi0oSaCX
NnyflatkthWqsVQBZ8uNhcQ3yKmSzh3k/PmPbpLZTJhkgZpqgQ9nveT3JAYxXNPksxc2aOlTgg9X
l8dZm4RhD2KIfTnp0svDtPjc5/OhzJsNLN3aBhjRAk9nP0EXObL/AQ92PiVfwbb/sEllsnIvzF7B
eJThjGZOnCh0BIw93ROgMZhlXf8ZLzEFPOnlCUpHJ7B8ihHqvr0jVglBkjD6rn351DnFxildm4Vx
u0NLdP8OBzonu7J89TZKLOBc+d1mwLEygtkiqJ1RAp9v493q/Htk+C0kalBPGBFx/NERMrsEK5Bx
9CIFHYeAhIsToZGJ8OLn5c9eeRWFcYlHWgVSLyQsDUdyjCaqPcp6/tgH9m2kqk9BKLaIH9aCQbNL
MKzAKGPNWCdtqz0KxvD74P1xeM2Ljwa2Tl7fLf5mALu42Xiwcv3M5j2bl0neQdJ8bzVTchzGWV+J
JN/iZzqfKKOO2alHFDQJIoXlm3rhwZ3tbPTbq/GhIk9IcqIkjswzoAtuTbs/3DDj0ocgmQgBLEQh
XCc34Ln7q44dUENZ+4L022WXFTddGLmCafQrnzZoEQCLKWLaGQqkEvrw3WxfR4rZbjHrez6mW5Jd
a8MZhqCMuiCgEsMFCWPKzTltvpcOQS0rr5Nj2UzNHUNP2p617R+S9TjCMAyjVddQZAISuR+md2Eb
3kw2AURrixJuLXA32/fqgPhTSwJUmekTKaSnq4X9bES4CFaEBQNotcdJzvBmNiBhK4togjFtynur
4JhQ0g1gnPFv24F4gIc/tDL9JOG/qS2e9JWHx8RlMu7nQa/QdqH1GHgSJCY92qO3127FoprQTEI4
QGYDjkPNGRz0Tuws8GcP0JOyoCm+EcysWD4TkdlAwrKvaxCl2AUBGUIYZoAasPmo1Nwc7DZv35Zs
SDZM+Pk6NMCXhhvQVnBl/YVVpE1HvuuyyHejPIJ0Q9O44L7+HPTx+w6kxW3AdlqqO9okP+o5FGAQ
bq8vm/q1VTUshzUCZZXAhO2HofzYpf0uK8t32m/fjarfSButralhNnAmbKkUWHBKR34T03xY0m42
eFTgAR03u3LWJmJYi56A/KqOMQrEHx2AHbsdWq+znXDiT5th0Mq7YTKApJp1LChAgDwE6i0SJFdN
VG+BA1ZWyYRudn2PPEQDFpWws8M98CkAHGlP5gl4Cxp9UwKncHnHV2ICE65Z90GXgexyAYRV7ftQ
q/QeJEUlcpRhuYeGL0p9NqfHYmDOY1yVWzSia6+iid1sHGvoUg7SETyAtT25liA7/Cca5rRC+NZX
LsgmduD02TYZa+bWxG9afUJav1xafjLmVTHQSMX9CDxHh39BPYuBMhFdT5AZ+LPgxIRztjSqAzph
vFkCPpQg/GnGdiMiXTl8JooSbSXoyJ7h2EfplN4UFBIFqAs0G3Zg7VQYdqAo4rqKKVyiNqt/SGt4
wysFKRAIEfdFtofK0tGWw1NAxcPlU7hyXU2MhRP76OhY4ghrZMcuYJ+CBJhXZnX5jor+6+VBVp4k
szlzAKtYEbUYJNTtLmrZiRF1ara6OdY+3fAVqgKy5VMOjI0PAOs+y6H3E6b5nqTOxtu9YhJM6Kbg
VllNAFDsm3F2ITF6D+e4cKojEMibJm1lH0zQJlp9dMM5xrD68S5Kq7dxV33qnOZLS/4IvQ8O/mV6
v6YEmMjKEd06e6eiV4qRwW1AYeoCgvJvVMt/fR//O3gqHv4NMmn+9T/4/+9FOdVoH2mN//3X+yLD
P/+z/M7/+zsvf+Nfh6fi/mv21Jh/6cXv4HP/M+7ua/v1xf/swabfTo/dUz29fQInUvv8+fiGy9/8
//3Dvz09f8r7qXz659+/F10O1bC3T0FU5H//zx/d/Pjn3+lSZP+vXz//P3+4TOCff38IozQqyyh/
al791tPXpv3n3wmV/xCopEiwJTL44ItXNjw9/wmR/3A4cYSAki63Uaj9+9/yom5DjEr+gR4vQsC+
IQSjdNmxpuiWP+L/kEQS1GaUgNARsRE6/d9v92J//ne//pZ32UMR5W2D38bO/y9USIFMlgrA77hy
0AppE5OsOxG0meoeFPF1mFhXVPUddBqcesO9ej0K5xQpYiJAGikck0+WxFm5dJzOt04vGOqcVeU1
YTYcfln5/8zt8lw45woDMcXBgmlWNae+1anTO9Ntrv3Cm1tr9nSDDNXlUYzXc1kyjs+WSgi1LJ2p
L6IdSxdSleMtG4rG3oWOagJX8VB+sCDf/GYWcvhpN6J6n1YEGRrpB1rshExBsBxZCd1qKzuztkIz
jSCXIbyUZsKs400gQCKEWdt9s7MBnTtOPttK05ybteQwHRoEX7Z8JYMtq2y0wqAcbqPWStLdnESg
1SFz02UeoGMl8YKBUd/txzztPbhL2cd57jq5AzS5QP3NosPGs/XS5i/bIEBAanNbC2yGbcaJua5q
H3m1/jaai28q58kVqYELtNCBcnnDX9rl54EIAKoM6p+MSmq6nOj/bsuIVv3tFITF9wAtg2j+lxna
Eth4X+jC2RjvzFIL3HyOSUmxWAXDEQjSrokjGzPrVV96BV60XZwM42dRFM0nK/eh3mplvfrpy6n5
QUgZ/kwjqTzU8kE9ennurw4Xh60hIC6HBcL8zRIk6E7yqUS+9xTDfuyyAOSILa7gxpV6PQrurE0F
uIYZyKbNDnsSlw7a3B1xsrhNwdwgf5LClhtu1ZlBJKwmd7h0JBQWlm3+5Q3ULCc4lmV5Wwng9lpF
qg+RKsinywsGu/zSnnKqKE6JrSSjmps2qO66skBlOL1lJIjmqzDL4woAhLrXe7BfDJ9LDQ1xF1BM
zTe2ysjf4ZxiaBxPpW3hKIebjPS2H5YgwGuKW4VO5dJD9SnJd3Wl2antx3Bwxayat3Na1vRaQKk1
Bk/6IDq3ZpKBLC+ZwkdLt1b79rcXREt0vUmuKdAxZvYj7bOa9rmqb8Fb3hUeq8oJjDK1nf9M47jS
VzSb+c8qbkF3c3ngV9eWM0pAr40XlnD0mRv7HSpGK1SU01vHDyELrEQOpWPt7xqoId5WCQ82ru3r
87WMJzWzbTz2aIZ6eb4y2dRBRfP0NgsG6g0jHfaOKtju8qxeJpGWTWZYRoX54LbgkBgeL3cA9u7y
Kr0tmpjR+8RWM6RBZ96OoJoOCn3qnWp8LzmPnxqFKtDGITszSfgjeMMlc5Z/ltjll0tU5OkInv2i
uC0gXejpxBrcHqWrDXtgoAOeZ4mXjAjKcOEJzvLLYZCsyIKi0vktnS3Qbg5WmkiXz7n1JYxTaGpS
tNR+76UdWW7QFNWH3lHZJ0dWSecFk2o+ZrKEVJ9srGJ0QfteD14SZ0W49TXPrIbG0wDFT1CQMGry
JSWsKEWS0vzWIiEaodspPNB6znZqCKODcvL+YxkM8wc6RvFBNqXyWDwnN0h5Rp+QyPKv2Qz2FSdH
GvDyITGCbayfoui8Y0JwB5390uw/mYY+HiDxPp1SiPLed0mPDAaji8RRSSDRo+V8Cia7vYZcjrzm
M/BE4RQlPy5/i1er8/wlpANbKwQ8B+OsVHUwEApW7FMQqu69En52tON086ws9+qFB4thBCa5OGQM
eETjrIwhMD6kGcaTv2Cy3BSEQ1CcZiwPvIGD8jgO0/RzZ+fsXZlM3N+Vc6RqD5qY+qpIZmj5dCNa
vjfuySvnRMH4c4UKg6Phlpkl0rZOiomO43iyRsFQu3Sam0nQ4YpVlr1xCs8MBSVKm2CzodXGzIYF
mrFy6NqqO8WChbsRuY9TNM3jqdeR/PnbO+owhVeaw/ti2hwKqd+8hOpSd3K6mR2ZqDnSR9EWBOmV
4UaQJJAVh5AZQhL4nMbln2M7Y3xsT13Sdtdpv/jQpTVdQZmsfKxq5m9kc86OxxiTlKDHH/9hjJf3
KZ0ZxkODeLsbQSC7Z1Mbe9ANEVCXnZONMOWVi6AEaEKQboXfChNq+lTtIP2hClR1CkbojzFdPnYz
+dgy/W60hgc/p/K3T4gkNo6IFBoPBzXhQaQGWjuF03OaMnhzcD4a//MEwqFrqNbZGxnm5915eR0X
4wPnHE+UTfD0v1zNoJ4C3xf5fLJquB0uj0ihXJ4VCdkNdWVPXjFMc+r2DomjGzWOHXVlRXTlwSNh
UNce5vY9ndoBbWBdDFrUpoCx92Au8/AqzBsr8BIBSVZgw9MWyG2RS3Jb20GOVoymktqDizqjg7of
rcSLLY1m/6lfqDaEmKrMjTo6Za6VkyEANrDkn3/3gmDyEo8WkOXKptKwRYMzj01jOfYppg0YPYI5
PTRF89uexhKsgxgD9x3/Rubg5RIjpTbkecDJySmq8SmbO+6FgokPl+fy2q5gFEIW0wpvlpn+E58K
CJ/zmZyaOhvuUt8Zd0hb9+h3AKfi5aFevxQYiuN0Miag62b2Yc+BTAuwzdgnCRyVx6Ko9phEJeby
KGdeRQyDOG5JqCBeNs1XhnjNt4llg1qihQR4XjTASEmwYLkTKjp7NYA8Dl+lg0RIzL229Iudarp8
AxVybrKccIFQGpcEeZGXu0dqmcALKMhJJUNxlczF4CaFHjaW9HU0gEOCD7c1IkiQX5sFdhqCvzwt
cnJiukWvCNSFey/WzfTGl3Vcu1VLbeoOPs8/aEcQ6vHZsonL4yoF22DWNvKRpXG39S6enbwQmiIi
IJDGMY4uLfGOD61PTmU4554zONLNHXSFXd7pc6PA5HHOGOeCmxjjSdQQIGwpOWmgO93WUf6bYWZs
A9F1ZhRYU+ReEHjh4TCbcfzOCToIRrQnJZP8k4U8wXEooRJ9eS6vXicNOyLBKMHh79tIbb08LtLK
dINM7HTiRRJ+tQEJ+QJGIcdL4AS+bcEo9Luvk8ZTwSmcRkqJwpV8OR44oYYe2ZbhZKURKEocX9Xv
oznN/4o6Vt8WbAI8t46qjUvx+rhqgtHw5IslfydedVioSas+aMkpi+bhlIOQzt45dWM/1unUXdkN
UEhuSePokTrBeKwJ6z4S2rfMZUFWXtszy24ur/trawHPGc4HIjmc08W9f7kQPU0dUF2l7OQMHAj1
vOfNLssq/qiaWh0rW4LmI66Cuxae9M0MyjnHBfmFurr8NV7Fe8u34HAS4N5icUxnqIFCFS5SwU5W
FgLeAZ0cx5vLvrzyA0ieV4TOrhUy8c22/OR3EybL0NBlJZwTXFizHZ85eeL4Qc9OKpfJF38cw2+Z
Fb29PL9Xl0jj45eY1iEKN9bEUI2OjqZctvQ0Z3lau4Fv217BNnG5Z4ZBKk3DFOJtZshgvtzMAvHB
jEQZPfV+nH5Oi8i6wWNk7X97MkoonBc8nPB9XoG2FKhgwClCT7KJ048o52VXNqKr4nfN25LNsOHK
IV2PZJt5MqmVlBC1Kekp9hNUTgMWebqL0t3vT0YSHD1k5qiwTQ7vSOcEwMuYnirt9wCTQGnDSot5
w7yd2ZglabUEiRzEbqa7mKiqAKC/wigx10dEiu2unrW9cZlfudxYMY23cHl34ZWZpIMyH9ssyzp2
6mK/fBsLZ/qSUVvs7BgJDNpnwV0a8mjDFX5tuWE/0GWJFURNHYbk5Zmr1ThH1EqzEwmj6tR1ifwI
Y2Vdt3kzHUA+RdONc3HGiDJkNpVUyNlK+N6G7QYNZRj0aZifFPqePEjHFncpDwY3JT29dnSZaLed
InFsZ85Pjq6aN1lt9dcxSaqbLHCyrRr887q+CAYQ/DrIhCIBgKIjUjovl2BM83DSeZWdKtlnqauH
sngr61zeFp3dP2k6yDe6y1CxhYBDkO4Y6Gu0C+3p5mttlaBTsqKxivaNZmF5SJyuzLzFdXs3NECZ
uxbP82RrCRdDYHxjPOgo+klYPw0n4uU3rn2w+Te+zE7pWDXQKYmgXwG8xjtUbsQpKKM+2TfNOPzU
ZHI8P+stsuuGNtzyk5YY1/gaiLCf09QEKrxmE1OCTK8skqw8icGHurKdaXXVOmV+48s+1m4sWZp7
hWPXd4U/R5UbdnPYbVizVwEAzKRApYfayGhKJDJeLgVQ9zZYbgU7VhKsVn40ODsHroHbTWB7+l1b
s9gz3BYYG4X2SvpyKOg1pHhsSnq0Ur+5oX5K3AIu0R+MgvKVg6SMhK/xqtbZZFbYlNA4xXlXhyrs
qxs/DrbU088t2/ICMIX0JRbQmMsQ2lERTzY7RrW6t4nz3eo5iAz9atxwDc4MRPF0ImMhFSHUXDTK
4BCSOvOPPA+645C3AggFKztGffDzt7cHsAyBuomNAgpyCS+3x0nBd8t56hy1FdUH0o25F4UgGvyT
UaBfjnATSV8TFTXBuaAiwCsQgmLuWjRO4LYZqieXRzmzavBqBF2SZbBKpj9diKoCZJvpY9QQ6lZV
VEKuyLE8on29MaHzQ6E4uVhAvKTGsqGyUdfW5Ohj4bPye1Q13xSWGEkIPqqNx/rcUPDY8X5CkVXC
a3u5Q22BAooVxvrYoYL/nVdcXTHJ41uSpFvKQa890mesAlnwgkh7my2oGbFLxdPJP2YA6rqpk+Tv
YiRa4bVZZbZDka09tYWKdkMTB9XGNJ8Rpi/tIgZXiIXwjDvLVF/O0ypYokVY+MehipLAgxEuEm+c
qfM1afshuiFZxL86bZF9AXURt922S6ynonDKmyjWwIBbOBTvbAl5DRBkRmnjQTgt76/iJqm+yZpG
o8ebEcAEOwuC1iUTCFFaRXsocMTUipEtYDN+HNDhRx0vvTtw7vzUbTQuhqszx/nQztksdtOsUZcu
Oq09PBEh0OYdKK1GAWdwV1ZO87aiQMB7va+Ce/z9sPO4hpXYV21pv23Hkk5o5UvE16pp2Kc4bKrk
VIAwsnanqvSdjTfvtXOETBLDIYUOLaq8pqNXlXWQzaWvj6xwPqRl8d6BuD2kzqyHLPYf0Ey2EWG+
dvkwHmgKlpL6coqMPWQjar12OuujLOFY9pMejplfRxtZ3XOjIJJE8p04Cp7f8ue/VKqEbU8qXe75
kETJLve18OI6Uxts7WfuHWJlSBnCY0DxQRmj0FHkQdtjLr4j1I0FRqsHDoI6l9PNe3dum2DvkTV6
XjqTT6qs61IO/aCPWTu3O8nH/B5JDrtziWyiayRFxVXRlH+0jHCdFZ5MZOPNlj8dB7WPxhlMMNHF
IYnCxq2jsd/YrNfuzoItWR5mhP9YxmWZf9ksCFeGbO5sfdSqCr2kcbqraSq7m3Ko+4dgLghuDRuO
NND0uu3iLZmvM7E+KqKI8R1bKMQiZhQCZr6hqMfcObZ93ux65JYPtR9Qj/RL6DNP5bFwOFAYQ7Yv
uyZ64zBoTW1cw3MHlgskrZA9J4hXlv3/ZQ3aDoQ8yk6cI/w+dEPTph6+JGIIf99rABvNUi9DsRoV
COP2gffT7/qJY5i5clyrL7MZYl0RuwX5u7ORITu3rYI4z7EIJNpMniGRUj+PZuYcaWH5n1PSDo89
6sZP4EOGtDdr/buy676FoHl5YwWz/H75pT+zoCiBItuL2GOpgRp3s4xzaAsMlnUc+yal6C1r6T6A
9N1WeeXsOBpuGAwaon8zY8YCWgmWKOtYl/V0b0MtewcnSrz9/dmgGG4vVc4F0LCs9S/HI4KUVVk7
jn8ER1R5km3a7cZO/H7OB0hE4FfghcGooSL2cpQxzDMHVKv+sSOZhnzjXO9AVyb2l+eynDHjFX9G
FAGMY0PLyIwsIDpjZ6KT6phH8MZnlZOnqNbOQ5U34fuGlZslxTNmGhVLpAAwt6VfybAvuZ2pLkha
uJYgRj40SG0dh66Md4G0turRZ04DQBq4YPQ5b2YKKfTED8OYVvrYs5Zfo6yibxDPbmVpz0zIsZea
3lJifn2zQkDcaTYJfczFrG+qqpT3VRuCNLsokg+XN+vMu+OAGhemGbkM+HvGNZr6Lug6hbUDwWiB
fnZt7+K4nh6S0lLXfR+R98zvqo3c4zNM3zgiDpB9AklB+HnUrNWkPcr0SHlCJ2jiOVh/qXW3gJh+
oj+D3CZQ4Bpu+lYl71RHlAWZkqZ34Hv648lGWYe59UjlXyjvA21pTQAmgaR5mD+PbZGgmAxNMuK1
XWp/ZFyB+k6XXRvs0sRv8a4iLwCplVaMNRRMAyEPCA70rTORNnHLvoukS8Bp95mNefmgw3z8aDGZ
/EVhRrlr90F2ELyoJuAgA3vaXd6JM543nkjUVlF6RzBmkleG49T5NZv0sbW67KC1Lm46TrObPKyt
A1qIyDGJW0AgsuI35Y4AKAF8+f9Qdl67cSvZGn4iAszhluwgdVuWbTls64bwdmAxFEMxFMmnn48+
52Kr1XDDwGCAGQOqJlm1aoU/cP1s3RzGQa9Eshs5V12H+OtpqVcz7oIyPM2VHv7+bgImwjbzmHTQ
4rzYamXAtYpSLpkoePXEHpsKNY48SwZX36pirh2gLcQxhUNkzL3kJcxdU8NAbQlBmAndZVY5onyS
O4mnAu9GjnglIlDMAh71A+rO6JJwOMrGxJhyDE5hlQaPiPx58dwF7d9n1TwG72xDTJDzXhSbrtHU
RUmRc8rGWd0p2Kd7N+yf/7wDr701UOdsgA0rTk378nogMcsDXWTBqQmw+02twrv3OlsiHGjfUjh6
jYJly4F+R7uOmTBNoYs+CuGZlHCeiQCDWJIaa1lAA92b3M/aBLENO86WJouVW99Je8R6ZznPbfP5
z8979Uf4myNIYIEXpJx4+cCtzHqj1STdoOSpIrqi2LvNmO5MP612dM6i3Rj5zx0ufOg12sa9l2bl
MQ2n/pav+7U3DxSYqQKtcs7fxdsIXUpsY80p8CFlHL1pqu5GQ3uJ7/jrjTBz5XYmA6YDw8ARMO6r
Z7bSCDw3ybjDfkXa0MuehJbRnUk2gKCgn/99Ww4pEXYTKdRGlNge/T+ZTT1MEqI+O3cNvOEQBQUW
d2g3/X16zSou80Xgi6Qc21P/ZxXPVMGAln9wovgM7iDuWydb2upGBLt21rcQSaLBWWdw+3KV3HMm
ATvRPfXGhKpa6ebUEN6tOdO1KxnpJE47yQwly0Vn1ijsJctNwz0FYWcdbTt1k94NiyRbKY2Up9c9
Btz9DcHa1zsQPA+1NCeReRBX0MtHAyts5Ths+aegt8ZkCpTYBRIRRY7OreD8O0l6efuzFpHMYmgH
O+ZS68YYdGCg/+SdRDs1KdqJWWQf1lQFkJkr+gdx20TlR1VOmHdYwQi4WTpp/8bDBjqI7ayiN2+b
Qh4zV5sODIwOuZUQa+ImnnrMa+LVhNPFvd9ZNyqe12cnIFeiZb8Na0Nmmy9fkuGEhgC67548O2Nm
Khd8Ely53unS9+ISI4Bbg4LXG44FaWYwPtvas8HFvKLK0ZZc2s49LRsEcIAcew9HO7yxra8UyAHD
WZ+2KTUjQMOLOFjoVaPDHzinIcyAjyMrr+LIH2288NRmY1CK+9k3or0XyuBUQST8FeWquvErrj0r
XVT6HyAqYUddvNwoRdMqgl98cmRoHufO+770+laSdW2RjVhFzgnDKrqMRpNpdtFIlXiaqgAxAC9c
d4O7it2fL5Zr+4Rcirua5JPJ90XMS4H9GFNm+adMZ+Q3ve8diJBtIknBD5STt0bG1w5vaEJWoq/I
8b0cfQhrsHrkAbzTGg1p3M9ld9LSCB+BPlQ3UvcrL5DBNC1aWnug4C5DoNv545y15AhMl0ZcKDrd
nQfoX7eUF6+vs9X2BBhquostid1YJ5Yp9U+SOcxD7wILKYzyRtX9OtLyxyERMAukL+VdcjMRnKvZ
+IN/cto+2Df1yGAiNf03A/6su8GzxWlZlXsjlXvdNmFDUHNxnjlvUDleBhFUdlGl9bvoBORihQA0
mePnVXV0SuYpgpvNPz8aul8EAnoieq4W21bv/rw/r73cjSbDXIlHZ2j28ifg6pOrqF+jk0az9qkT
VvTojTfvsSu7cgsqpMTkxkxdt7f/nzuZMrKJrDGiF6XdpxAflEezm7O9OdzUG7zyPJD2OGyWw50C
RePlSoxiPCze6vTUkVYmEDWtXVYHxo0Pd30VXtvGE+MGu9iSrd0MsitEeiooR99JmGIxU6ZbUv/X
VgHaByrTpB9rXdYTFSqFVBJsDz9q0rfOEsm4r4rmRtXyutgE5Q3ANCAHB2NyCau33IL/TH54qoKu
u3PR5zwSbcuzHxX07qZufqOVaR/sqXX/Oh9kZQiWNmwtCHCXKiZ6DVd6hiWdrja03o5Oq/JYaWj9
NzLCK2ebAOxD19r4NFT9L/dEzsRZVtXansM8b86OSF07jsrOLmMTgPCuFGW/79LRv2XKd+X7sRNN
BzgS01S4Qi/X9Uq/Tt0sbc5VbdkYU5sAM6Gt3gjDv+WlL3KogEoQMMjvnXIp4uW7A8T1OS3OGJ6t
Bj6SucHOp8Uv4iq02uMgtWPGdebYv5QRuh/M2cEJY9R6PWO6gzDOMtVVvhPG0oQx8y3bSXyza/OY
nGwo77IK57zdUizrs+GWQ5bkXWs6h2ms9JyUpR9+BCfhmAjVLnmazOFoYnzjpIN1GELZFgljZlvs
9Sjsz2u6zmacCr/B6JFw+AsRUCimdhB6RizzIDf5IqLU7zom3s4OSbimvJ+LVBUxCXY6JmXuh09V
Yw5t3KlqzL7kq8CPTHZRKneRsMznckFUecd03BzvTKMtm/th0U2ejFxSYPB9MQ17kN0y2LcD5IPE
mTvc04K5T1HuXvP8OfNGq9o14dANcZ5m8/MytMHEg7qTlQSzbp4wmW+GXZgG5qPXegVMlLl37vJy
BY6e+z0hezAnZFFqq/iCaImukoL+NG1xaVfTnrvZR/EhqL1/ikBO7kOWZqKKocCa+Ru3wkkhMWrZ
/hJW+D4AYRbWDmy6MsKvi+s8r6q7xq8cEaM1HPnJQKkWHUJzso5tpiIGpRmozthLq+qXI6VxRss6
nXdgR2QKeyxPv/z5+vidil1svg3RBfoh3GAdl+27UGdyFIU/nqdJ1R/AB6UPYe06T8XYI1m1eZbc
+2uhEXg1poM/G/0Bx0//rTOo0MBqDAVWpy2iJ8usbnlWXv1pXsD1ymQCftRleWuNzcDbr+dzL3FL
WtbRPpvdtBqJ0UDdBAGN6tkvBU5guTdL/kfcy3JoHtNqLNnNQVX/27i+9SOVVqNiJ8IYMfnzy3sd
HzbqxHbzU94B79j+/T+3oqO5xRqIpOdSpqZKRrr8bz3kG29VxK9vX9ZxyW/A+MGMvexUm2ObRbpw
xvPY1cF9XxvWe6u17QNtJP/znx/pN4L/5X5gLZ82G3IGHi2Di3y3DZFvNAtENQNhlc7O8vPpYzRl
FRr8TdVW+2iJVL6fxIBEgG0zD9f95L1x2LufEM4XS5yv5Ky7KlT127nGJjLu6zHt4pk6uN4t4QLb
fvKieb+ghHtas6LGnJ0J/6NjoT3DaF5GMAEtWbvJzDcrk7Iu52c9+sgDMG3L1Cns1ynCAWhSt1x8
X98z4YbFYwC8DVHh37z8nv46j4WP48ZZExB2tizrX20+5Ee9LvVBQ1pJglrfUtO99nHp2m6wnY0n
f0nUdGyVF6QP43kpUVUPPJm/AdeDD1yeGTdq3iv7FUAVTVRoBsDmLhsDbp0TLS3Rn9nSKumRNb1v
J3v666yAbhSoqnDDopKIX5yKFZIeBHdLQXqxmp1urXaHb+4teu2V1wZZmYtly32gvlzkvaNrNXlh
5epcepOdVEs4JuPQ6H2Ti1uF5tWlINLyOHYYsENebosqyCp/6Gp1Nhpc683SNOPZhJnY1Ya6EVGu
tDGpZTfJEBIqemyXs2U0LLrc31Id6INOPFdYlHhoUietMYkPc+sN7xlq9G9gbGLIAiplWuMW5Pk+
w3zz8OdQ8Lq4YVQKY5O8B4w0RJyXj811awxF1CkAlkZ38govfGvATBV0cCqYYtnSqUMrl+yuIl5g
nTEYN+6maz8AIvrWzCXmvWpv2vgtTFlkdWelLX2o+8Cfd31pL/UulfX4zTACHt7qo0PNuToIYP83
wA6vz8vWHtrmKKSATJguqgSj9VFwhxt2Dlu3ims5rnttOPLGe76yyjbpRNnFgSsGMuzley7mwuiV
DXzbjkYL4Ian7mrfHP76VG64XkaQTJsI7JfACQwKJnuhAD1j+2HsffreCT6mtyLolWcBrcYYAAg3
M8/LeTH8i1IUi++cC3doNiTqiDWqZdzImK+uQiRjngoWlSLu5RtjCknjW5TuWeCidb/mlv5QkNnd
unavLbOJ1DCi4egHl83baogGT0Upqgx12T+qSWQP61wEN7q111ZhiM8O5+M7ZBIXD9O0QTlmhoOJ
pcG8yavqx9GYrac/H+bfd9fLez3a6nbAJNt4/RWktuqijlowd8+tWRfj3jW18d72RLTLg8EEbddH
75ZZjrtQy3nfL1P7wzV01MSyyxtERatN8V1ae6dA5A7dk2WXl0WwV3Vd70kvjcSddLOvXFcctErb
PZ04/WDrTsftBgqyzE4c5SCznQQFfSNovo7PTLyp4R2mdi6QpIuWwRTg8qKC0j4zTVhgsAZR0iP2
Fmv6Rbs/v8YrS6GugjgSzXXgXZf0hLHJJ8KQBe9JR+FzVPhp0hLGP9lZbtxY6nUywqPQm6Z/Tzvw
FS0Qp/ASPbxFs/tEvSfltR5bWGsfy24WdM697FcdSX0jSlx7PhARlPWEOxgYW0j+T0abVjpYcOBg
0Xap7tap8x48iGwyXibLvNG3+D25fbElmX4CWNtoPr+1gS52vtPahqyUr89StP6PGq2D9X4sUc1N
9NjX6d4zygykdF33XZL6mlhShkawz7vVzXeTXtczCDHn2R4svzj3EYIekVpRoAWUrnTs4CayJsBJ
0l+DKDtrR+7XnaOyNMy49Zq+22uzovhraxtaWLFQ0cWjPdpRkg+dM+ykGrI8qXWvosTwJgdLZaWX
G13LV4ef6oa+ECgBNhWdhoutO5i0yoPSmM9OkObvgISsJLY32/GvvirEBPjHMGp9SKavEpjUMIu+
hohw9jrXOqDxlT10sBYOje/eJONtw6WLj0rbjoYouBpC9GX/TgTmEEWGm5/d2kQJxLT7HU5J+THv
XDtP/LHV70ylp/tCFs4eaXEs1xHBSRpkE27c3q9JNtzeYMcZB28SY6/m0iJfcU9C0ePcmUH/nsoe
ndAA6O9ZBlZZxMIIs/rY1L33XYXW/Cls0GyJzbU1v83LSuNDDgxfb7SyrnwKGuEgJ0hcmY5clhg4
PYOpDYPyrKwFx5Zhsg/VXBcoDvvm32b7PD4IEKrGLfAzD3x5lvNpGYO6CllqWqe4GJc8KVwnvxGm
ruxgoAww6XnTWym8/ft/IgYEt4BkzCvRSMCT1RqrMukDue7/HHdf58X0x1Cc4g4Dd2lSCL9cBlAL
BWu3FGfu5CLf25MzPgz9UNCHCvnEcRpVa5AAY8u+Rnr1iqTMQuP7Ui7tE8SBxf3bnI2fAx6O8Srw
dse/VC0vpeZGN4zyvHTAN1o9yOM8dLfGC9fe7fbhNiwRWbB7Mcg1peyNMG3Lc7p2057yWt93uhlv
xOHt1V2cWKoNh5l7CJKAKPHy1dKZSt3ZTrszoPp8F1HKY/DS9PfIs9RJ7TX2jR1z5QjAVgboDaSO
9P6ya7zkjqlWH1UNUyzWfYr2BA6ua/3WxVvtbxNFOHZbbc0oYWOyXzZo9GqMoV5NOH02Aq0qjZpT
hWzFjSB+bXPCit0Qn64HZeWSs2rrmeoHlb2z0Y4RnC9s1j9lpb95IC1R9sOOmuroIlXwI7CWoIsH
RS8qHqO5VYmrSyu/EWNeZQ409NiYDH/BhHCrXVziTYNceVfN8jyAvtlPcPLCZCmb4dhZkczjkTVB
PTjureL12rrcMJtcAvhaCGkvN1KI4WBJ7K/OZt8G96GTlTtkjM2kHVcYILm1dm8sgzLkxn76rfZ8
sYEh9hMZNgWxbSD3ct10LfvOHqv6nNnK5PoPJlDZVWpZT+xqge952A/vsN/sjc9ZJ6rvyEW0VayF
6383ZFfjw1zW9dmq/RXGjwJimDilqJ55ivJ5rcbxfTmu7TG1xRwkAxNnMAwIWGJAbeTWV9D9+TfV
24hDMN2rdkZjlvIOEUboQ0PbrHLf2HOxxKDS9bojvyq/9zKkndaFToXNYmd4n6a6Tk1+JkSZOFyW
8BF8UXpvttqabqTKVyIKxSzTBvCoFGiXzabKyhZbaV2jUeClSUBPdd8E7q0NuL3wlx8EaRCuHRDd
TAzdy41QTTODebsuznkJxymHC/QJmEj+1DfS7Q4D1tcCRdty/VFK18dPVnSf/3xdbK2Jyx/AjtgY
SJTV5mUaixyBsmojLFB3ybjpbb/LRBzluv4RetVwkkgYnkQ/LFm8+satoPP6GBBtyOcs2E/A7y65
5ZbTQHNaq2LTtKjiWRR3mDFYhxU2Ziymhd2D/txff1e2PWvRGUQEBujryyNQWR2Xrsf1WJaD/84p
GlhOUqTiy5/f6285sosXSwnJGiDmaMhcAjsa31/bsRTq3A15tA8LFdXIF07jj9QN0m6n5rDf8nYz
bZNw2s6T2S+OTEStjX+7Bv82evdLulnVgX+NJ/RIv4ciEuOBi6IeIcf6SAtMXBDfJhd41I1I8frm
QfcPwjVgESACSHW8fEspquqR3TLryNkXhzTqf0S584GcyL6RHlxdiBQh5KQxsbxsTjrDTNMjUvR0
IeKPcW0G7Q5Zy/Qs2/D/hZxf6Dj/UUuXLISvgVoCG44E5+L69trWFRKBjbOYQvOsK2HeW7k53BKk
3v7Myy8P95+cnuk/yD8yy5fvTqs8jZw+kmdRGCM8dShycWrMxb6VACzzwnBu4fOvvMRt6AOwBRIG
ML2L60ThVtaq2ZPnskDeZIq8ieHDbO9Xz5xv3JivwyIP95+lLhItvU5euzRwyU2vU7vVhXS4YHd4
Y1fcWsV++QoXMdSWIwJ5lhShibmG4y4wbmodXn1tBD4fIQX232U3xDUxUg0XXpsshk8SnaukKy2X
vku6Hv8cDa4+Dx141JXBG8J4efk8IGjJ8VxWsk2nuw8MqfZwJcMbh/Z1LOfb/GeVi2/jLmM10jOX
52AMzEMRNf6habts19FVeF/aUbEDTtLfQyL6a/gGWdSGawAS7tHOvHSZyAuYXnKKmnMQ4dlcWZW/
sxfx9c8v8crn4kttgrAUzWRPF48npCodWko83hRh31mp4g6fJblrTLvY/3mpK98LiSKyMxQkkUG6
dPSUnjLmFpDGWdtZ/29Fon/WIb2Hv18l4IvTzGZPQEV4uSs0YT5VGass9cgtBHRjy62a4OPfL0Mg
4tBuwnyA2F4uE0gIgCLNQFKaoRVrL9A7BA6r+z+vcuXrAOKmmY2WNsTbSwE36YmwDV0mgpUaxWdr
ita9jJblCTHpvy+kkTAied446LSELst1p9ucwQ2KiCYN7eM4hGqfIvRx4zRdCeMI3/FE1KeARC/7
Dy3pkIBV3551U3tfxnBsD0tuB2/msiqeAjkON3gIV/YcNSUZiQt/CozaRcybVNiaS+S3Z5xU3De+
tJckkE1xo4S9ugr77f/mG8jgvNwMojYKHKOX9mw4dnsQPajM0NTjjXf3OrFjMMee23a3B+1z2yz/
aXVUfohOwEzyE/Yyf1/qlXm2GJekqILhsee1HicsOW7pbW0B4OLi3ejKW4tlmwdeDuQXL8OLe40A
P7F3Tr6NZ3WcyjbbWaM3PWZ+lt1bQNgfrMnsjhnDn4dAd/3HoktvwR2u7Z1NpRZkPsx+wsjL5w+W
FEm+Pm3PfWrB52pcceyKMX+Wo6sOgCzCWznHlQ4e3xJoCmuidEaz+OWK8Ny2rHduzmbVngNj8PZ2
sOS7ZfbbfWmAMYiRdTMexRhGe1k6c+zotjiaIf69ySyzG/HzwnoKJArFjBuSaPGrmKNfdn18qzPs
WWXeuUMvN54DN+1juwHo1Btu9qZbqyEJUBd7KrLZffK1I3dlh5ifyMP5IzgzPxZrZPzd+Oj3b+L6
ZTK97Us6Yy9fUWF7ms8/eWfLpMYpc6hevT0aN1KXizj4exWE1dAHBiy8vYiXq7TSLnwVWP65oq24
aTWEhwppxF06ONaNkPub4vmfDb+txSSUOAgClPHHJVBeFqY1rEvqnmG0i0c91jZlGomvSkTn5h/z
oadYRpox/HdysA/fda5yCoR2pi5L5nHNDzocRJ4YxhzqWAWy+97UZi3iSaLEHc+DDj8uk40MaZ0O
EdaJWBOcDE9VPxfbMD9myvKqZBkEePVyqb0sAXqLpXUfNNJMBm49nXStHd2HwYzOm3bwWIYAF6Zr
DBVY6oQEjD5zO0qmZXXvWGXCtKV5lmuo8KFI5/Wkq7XGWLZcrbM3CfXedkesw4fBYVqWgwa5VRxe
cgLoAxPu6ey5vCVe7KUqjJRh4S4SGTK3nhtAkxLXHVXZWRFTO+j9FNTZvd8uXTIvnK5NCKo5rFV0
C1t09XeALGICzUhrm/y83EU0OLNNcMI618oGXNa6OT4U2mpa44AIM2cWNGE0xiZUMZT38bJ24lW4
aNMGjWfdiKsXV8bvdwKugb4gtzogg4sdjT6BaHJgD2exaPdd6Yju3Yhsw40ZxPVVKJlAb8EguJyH
g8wYhsIwmbrPYXsIbOifs9kUNxLxyzj5+2H4rGw+/gvbloubqQY8OjnSts+GXub8GBXa8o6Tdvrv
YEnUlzDsrU8Lm0TF6aLEN2iOCkTlovMvxM/6ibq4u2U5zJSFr3lxjjdd7U3TgzkMQ+eXX1ugSRiC
MV3P/TT1zwYf4Qek5eJJA3iI6HalPaLDUTrvfYQiZVw1YSZjaXh1fUxrKafY9LM826ciaFd6bb0z
HUqDITY9BQH+tMpoNyZ2iWVjbHaryYDPcNM59t1uJVQ4wRwcLVXpYmd62KB7S7B+Xn/bBk72UN0F
5azf+6MATqhK9KoTD57HYyvNrkxy24TYXrJXxyTIZ10mWuAau1e6SN8CrcI3RTl9/yiUWJ99NWfW
YXKLHLxO36FABonJgPO/rmOxW8as2/y9O+NpWfmzcVm5zLy004U/U4+ezV6pDDRN31vh9ybSSEPJ
VNrvFY/t7h0UPJoYQEVa4McQtXqntsnbji9ZfMGuwftHzhmBymz8GkXmudULHCq3+CcMu3FD6QWD
QZUe9g/SBNm314ZPz6v1ovGjwVTVjqk9hoMEZ9EmkTBqZ5+PCq2dPJXyydEB/tfSUrzgbnDVmDhE
RRXDBZiaXYMIDwc2H+hleSY2GlEVWW97e06/WU3zU/e2/UmInAGrboR4azq6P6yL2R3kzJgB60Zz
enKLoH7blWr6mDLj/tL5Q+gckTW17sdRKnaHn+Z3yu/HX/j3OM3B99bBjaOoYrBbRoN6zLIR34a6
cFClrsKQ2sk1yt46hXPR3ON6aRfHWgq6jVp3y3wUnj19DxdXqWTu1u6LOa3RnQh6TNyydbZjBZcd
POtQq29euLTsxnSsnyo1Dfep7fQ/hCrKIfGjKgSi6K3m93q1jAfVZpWdNLNaHgZmiF8Hq+iOzEaJ
cLTeG2+3YcZFIsyu+ZcpOr0FI++CM/1kPRxB/5rvKsdA4lB60fDVbLri3y5b1sdibNdvGuWADwtG
JmvcFy6I5pUXHHuLqFHglPm0z3O/vm/d0vrY5f2ACR08m08h5wATtN4cKraD7Z3tZdFhovVUPcjM
b56iwXHLRMhuKuLO9do2Gea1fdRlYRZxP7rBUwW9adwbRp4apNJN5t4NlSc+R1atP3bSTL+h0BY+
SQ2x5jBFQbnuitA2vgzDiFth3apGJ7YxOU3CRrb1+4XZzgcs+YIsadK8bJOVRyqPYe+M80MmACvu
6kaPD7JU7pe1sYH3zn3tktCAWfk5+xlIlBa2VX+XlcqST5UrreFB2439L2YC00cPXFq+s5YOGYHA
yswstvAjVe+mwTWf0HYeNmCLEf3TMz7zEsZ1oZXY06xwdsj1KpIlaKL6bSl7q+Ua11Ude8W8dA+L
cId3opD8vnGSRKm5HAIiSt0YD0tl1uidozpAsqFz6ceD18Io4XpVCdQgvTe9IlqRQ6zWDv2pVX1C
IIeeoCq9p8U3/O9ICZcmV74TfCynrPlRdi77IJ9H3DKsqh0ZV2saraehyfMf5ZTq7EPWt9ZHcw7d
fO9l8Kni0kLs4WT1s08OPnTyAWWijkxTFeYUL0NYioQR45AnGuGWf20wy0tM6LO/gWVcs/e5Z8ly
n04NPqCL4fbgtXJZvZkt8ITvNg1h82jJHuS+6vsgj9siK38ByIjSWEhvFvuyKcKfXPa6Y1dOy10/
Ulwmpl+vaZIRyH5Zkx7nQzCNBuAhqFLN9zn1kCf2Uv21tIwi342F1zVxxINR2Nhp+22AZA48Fd7f
DkZ+9LPsSwYh0sllk6TtrHWcDl7vxVEnYDMM6HTLOFj6yN8ZbS2muJ0b7gEnN5AEclAPuHODblAx
m5L9KEfTuXM81Q6g1+vwH7H2c2LD8lCJNjPjVIX19A+03eBTb+r1M2gUI3y72JHx1TTxYD3Msz2I
gwPuaUiMoovWuLbVuILI6Qj02VymX9bVjUAfjZLIPKQlGOYFPu6nlDbDc9EN60OVrdwpvS64IAQi
gJSQM9abH/1lkdVdJ7RVP9Q5MJSdXZTz21HNUEHGxij+geOSfs7Bo5/dzOthvWTo48egiq2vdi6j
U6sMriFDrfkHHF+MbJ8D3DlbujMd4OkDxrko7iHcnExd3ebnUYhW3xlwk9UD5xtrmskSs/em7Mcl
iqHvFvgvIa4RxblRh1/XagrnpHHXjrR5TcO7Og+z90PtKMzU0O5v9n4JjgXSf5tNfFHpi2QwMt+O
W0g7nOBM1eEOJEHNzi6lHx3DsdicHHKuJ/zF6z5/G1oCEEwW1WOxxyJU2nzItpyTcCnWD5kHUYKc
vneLRBSmjQB6PixvKuFIgOLAZovdpu9TxLKwil+jTT4bF0adwyHrVovEPRz8iLOZtl/WoFTdcdGp
UR/AmHLTS4XXQ4IdyXoXpYx039ZQuqq4CQvLecKw2ejINqouv4/azryTdKUPXegLseP/TZFuHRjV
H/s56ExQR/30o7G64iEbxrSMvQzeSjKSEg/UqRn7dSp12SdW4yFeh42fpxNDufYX5c5dRO+vXR9c
QLY1l1G0+kfETZu3sp9U80H0tKOQErYRxrdwLaeu4TNhgbxOoKIYBpSPItLYpASTY1DoTPlzJ7Li
ESaw4ycmGjH4MkjhV8kkXPUE1UOZO4YtIuJXWqtBo3iyQngw9nSHuLfbJYy0nV8wVQd3PwbYNRzn
ZmnDOAvc5q73Gl5xS4byprbG+ktE6xwHh9pdOW9Z4D9EpVvwl1vq4p0KO/GvY/juLzcwmPYQ0Qzz
w8SnmnkfubHsHTIxkq0VK66kXco0i1MCUxQ30/YWm7SJnATyzvSzzuX0K/Vc1cftNpqPgQZqJr1+
OO9yU/Xv57CAfE77u3puXSOb9zIvAojdDTakdxLXvc8LteIM0iz1xHPq97V+CBYGuvEcVZw2hHJa
eigUg3EWlu7HNc1TxCR0gCEuAtit2rsRPok7RljivS6j8t8F2A88CDG9aQBXfiszmFsIiioVD2te
fEhXrxVJnWuHuUk6j02cTq33j3BLABapNxh2bFSD9WbEyV3FRo+q2q4f8k36v1zGe7ojakLWLG+c
wyo2ycOOlKWP3XoqQRSY2KTvfCzDPld9VA73S10v38mNymI/4ep3qovMokbeEBk4Cw3FI/oK4xDP
beWUMexcbUFgapafK3IFOU62kdvs8nGpSNSYNAxx3fvZE96QokBSKDOOoz874Z5Wonf26p4rFemp
uU3mAovqysSxmCugxNdj7ITaT5gX1QlEI9XssLLWb8ssWso9f01/1tBIu/dRIUnsmgHpp0QXBtvZ
HSTSsmEzpyRv1bThAA2vAYAepl+FG9l5DEMNhcc0z9z3/RhNb7K5zfsYjh5NGa7U3o1FY5UM4SdZ
/ISOL9WuULZ1EiOApV1aOSnHZRlIGAyjRSAStvD0DG5lcCnnzfqd7U78fY3IFTI6dclBq3Nb50+O
ZKSZYK2hjRhIiELeJJu1vGurUODRFuXhs+/kXhCjlr6g76CX/JvlG00PEKCLMABxcUGKXYUifRI4
k+zPnnSnd+W8UI+XXCX0VzIV4Vq7rupQUfapPTp+9Y96ZuC9c3QeNffIHakvi1U07a4SGAv9uwxr
4x6dXnCJZl1YtYkSSI/F0RxKHdeGj6UUOhSMoOuZ8jzmyvVswm9f/5ROPb5HC2lJ95VoxUeP/Kc9
ymoy5qfBKqNv9RBlP3FFLb9anuTELfOCyn2WBZ9EodPvvpqiYxHBFtoLEVKty5kP8jBP5YJblUAZ
etd3vosCqciJcyCdUjOZy36FUlTzknerM2F4m8HPAo1At6/btwhBZLupWvz2cbRpZSbUg9MDXc9N
IXL0l08uLljtfYpauH6z6ml6nHSwQXw6hyPsc9O988I+0PG8GFYG2ECJ9Kcbljx5Ya7z28wou4Gq
DkG82CmQIcGywBOfiODMrDkNeOBgku4MsT9b/o8xteSRrD/Vu2xZjM+BdsLiDdIsWCxUXT8+2qkm
DBq0rT7Yog+iYw+aXNy1bmN/wgfOfeuoyOt/BmC57F1p9AjP1UVef6qNnt0loAU6ey3SIiVFStuf
Rt3Q2tSqgQTVgELmJwHW9fcGkkfqHrkD/3+cnVdv28gahn8RAQ47b0kVS3JJceIkN0SSTdh7G/LX
n4e+iijBgg+wyC6wix0Np33lLeUGkblI/5DZufUd3v40+BXRcOCR/jgvU8Zn90KKmV/tsrWfzSRM
VM8tnOklCp1Z+FFKY2F0ZUqxRZmJ+ZU6aHIEOtT6Jxga9b5y1C7ezJNQf9ptUf+uxrRBGlmbzEez
sSCYutq00LOJ5wK/tq3il0Pq8AjGhyAR2s4QelZRB+HdDGHjru00p/VLbe7+ysXxDOOYPEgOShfo
4VbHskLdmEhxdBBGi06/UbVd9Q+X2gjILyiEgBMXTMZS1f6naq/gZBD0TaWfZv67Y1EN1VI/nyjH
jPmcyq1rZLVJtNa5MRsnxjP8XS2kZXz8JRe1SErZgg7C+fgUYFDQKwErW1ZT+QkCw34eqt1/41xl
7xSPeB0LaD8vzYIoRhTjfKywzQss4kr1pDam/gmVBBN1FdO640zdUqdcNQOWoRA7Z1aAfPFtvEAN
LlWZDHDzqav0D40mi3tqF/EW8Kb40bvFjSr31dGgQC49epM64apyaAC9bqvQFKeg0p4yuZhQTdRJ
K2ov+6aaXt5eMnE5HIpAwCFVqtA0/tbOP13dWbXsYnnCSldLN2afh8pO1kO6gy+tJhulC0Pa0Eqb
EUzYVt/4GHRnL1Fm6N8EYezo9YGVqQ+NE4Wg8Op5/CYsHJq8qAiDW0SBi9o8bTywbzQAEFsBLLr6
NrkzSazIhplFhx0/kbT5MpCUoAdFe1+fjUVHKJ0yP+U8gAX0G1b7y1H0aGlInRD0E1upyHJjOr3+
4e3Pv+qzvY6C94PFLmZKOGecjxIFdlJOSjOdLBinxwmg3NNglKVnKlrzjAGT2HTteEtb+bJSiy47
1i1QEoA3gTc4HxQKgWjzqppO7aQKPxBD77uUPTZvT+3aKMDiKIqadPPgYp2P4gSFM1Nqnk6D7ZSE
kK5xl0fz+yAFr99PV9H4WW49IBirqfSLUpsRt9OJx0A9odAQbQdIEy8YTPS7t+dzZe/RmsMwfFEG
QelwNVQ9qW2Sk2WdUAqN7sxyHp8dC3+dXqc76L1/rEVUiD1Ivx9Zs/NvN/e1HSMqNJ86Ms4NDoCU
uKq52DJUcmNaV84/rB0uODhFcKDXTt1BaYs+tPA4qikTaF1HvReT50ARAdUhQ9zYFNf2OxgQANic
LBZuNbGGp7ewCxSueDEnrIkkwo1gdIPHSk2ojs9thuSCHG7skmtb8d9RV2+F6iQ2qXaOuxkaUc+F
Vj+7bVj/ev+a0VthEy5mcRftf3peQUcIL/AwmcY7zazzfdAqwY9Jzv3ft4e6Op9FpAk1UnDla5OF
qY31goqKOGmKGAiTTdMPgmG+cQNe2xngM0AZqxZ44/VagedOi8nGubMZ1Hw7d2Z4SKh8x/5imDF4
tTahMv/OidF1pucKyAX+Jl3R1UJpaUBsEuIDI+K83Wcd5Uq3qcWNS/fi8y2jwPcFmg9aA8Lv+elq
DRkBonbpumZ5tBP5UPsE8On7cKqvfeRliTjHBA/wv85HwV+nKNNllDHCWicSVePlTdL/P6MYDsAB
XkYAn8uB+yfkc0Kns6vSNE6tkPU2yyoV6xerPLx7XVB4BvwGox44xFq2xSSOT/VZ2KcYVPfGStPc
HzI3uzGXNblg+WTAiUEfAe5UgR2s3lwjd6RL08g+DYWpfdKbHEfNanYJzo1ybzroyEczbI1iNLSt
m8XOvsYaZz8lwNLfOV8uXnD9IGjpJNM3Xf2QMU+arkVv8iQsTMvrbviq2W1w4y682IbLIEuozOP/
Sl44X7o0yMs6xN/wVCPY71MOVbzIxh397alce7ZAP9EvJXAyOM3no0xFmdEGEeKk1CoZNI2FDVFn
uLVis7zxlFy73PHN4mLCW5jneDWUZlA+Ba7CDSg0ap+gqw9qoE/HFCbcEzN1qOzmkxxuXBrLm3HW
fGV2dPyXviv/RBB7PkOt5OpvR8xdnVRYKKE1457qqEuK1WRB75ljnH0ttLnQ/EKQIt0Y/cqkgewS
6Lg6au7oiZyPjiVgFAfQOU8iTNofIULPxk6TfbhTQVHEftPkauZXhlXfGPc13lhNG3cAjgyXjAY1
a7VHq0bgvSDa4YSrZvYcNxEaenEVxPFWCr1W90Xf1t9zJEskmViUQkNw+/KjYRaoKCnTwnZNrBBK
XuQW+R0Cgyade92oEOQx3ekbeitIeA2O6KJNaxjt5ww46o8k1qxfCCXQS5uKqUy8JhnC4KEuIwSq
Qof24sbo1Qz5nnqavmpKnR37hDLHZobDOvl6Hhi/1HA0xwewEVXo6RisTZ4+qM0LJVwl3mTqMH4H
Rk+CSn1YMzZNOFEWm8MIjbkgBZfqq83U3eelnCS4Yjv6jrYRpSHTiRBKLgYdLTyjppSYkZ/KDT2t
8Lstsi7bBRjfoA+JQ/2XaCh7KtxM1/KGcUSyUTfaH+1gRHdOvhBmEEgrUPqSgb2ZaYI/ZGwc5YTw
hpY+1IPi/pZKoD9UiMTYfhsowxeEKhprF89E0dDYzOpIQIwb2IQaboyfQGV8c+uYWpDWp+JF1/K8
O2g06QJ/LET1MU+dPPFUXFR+pa1u53tRGhSxHBVLEq+qxPiFl8r5hCVKlzw4U1EJyun5+DROaSW2
vQLNfUuHXNe9jhbhLSOKK/cUMY1JRgqRE8egVeAbdxltUh2idMKW2MXt2DyPU8sWePuiunaQ+Jbu
4ifAJbLGXTmhgqwZ98OpkgPlOUgAe0Sisg95OTQPamEH3oDi+o0Y51r6y362YZEB+AJ9vTq+eibo
rkaDPGXwcw/T6Ga7Kmnq3/qoVdu2b1Mfco26dRp9eqDb6exQQQzvXL0wPxZtPiKoVaES4KiiQtl6
LjeGNSj/vf1hXnU3Vyed2wVsNmQbOoFrTSRbDavMSGt5Ap1VfVeVSXucpjD8pWhd489D/DvRpeIH
ND1ObL1wK0ejf3TzwD302A/R5nEsemxq4Ydhqe3f/nHL97n4bZAp+VngXgH2nV9/bWzzaMcksIBH
xFM6VtqnUNUWKQS1+xbpbvXt3eMtUCZ8egh40CtZ3XqjBLmmVBqhfJVhOqoVrg5uYwzu6aAPJfiz
MLwB8r7ygFJMI7BHLGoRlFiNyI1itiTL4mQE3X9p6hTA17J6k9tF8u7Kj8ZGBCG/ULkWzvT5t1S1
vGWZhXHSeuFAE0pJwUopj/lcdp4NSubGeJcgT4JsCj9LdYuMFrDa+YBmH5LU0j44mRowhwq9l59V
pVL5Vaj6eEariF0lQsOmDZTY99jSZUe10otfUS2bF0BzJZ0J5SatfqEmrbYUeEgIbejdUvFdk2ZH
FciIOdjGiaIOHzvq0q2FHdRfN2nld92uxFcJWpKOdJE/4XzVIczfmsBFSr04OKPePNbBnKTvD6NY
faCFi20k0ITVpyqHusGkLTJP6UDK2hSU0W0RS48W8i0C+JUNt+j8Ir8EEwyv8+U+/iekZ+Z6zxtn
nOpA/62amXXXu+aL0cr2RlR/5eyiM7mUuZgaNserObkydJIUBdLTHM/at6SaigdNS7cx6NrtnIng
xtG9Mq9XPP5SulsSsNW8KpS69QEG3cmR1O2inO4bMikznUy1vZFJXBuK3cMOWuCXaPScf8IwMHII
psV46id67nkrTXpWQ7RtRXCrfrL86vPdqhPtkiroVIkX7P/5UHG/fLcQjw8kHs1TQztiE9d9c+Oa
vXwcWSWVTJIyF1TTtXm4HMwEJap4OgHPcD+o1EmeQ1i2XyHSGt8jVbWeK2eg3fr2ZXt1VLiD1rJD
iOyXk/rPThRzEemhao+nDEF/jOZmtf3aozn8w2yK/EdiV8XdPCUwkN8e9sonReMVMjen7dXW4XxY
7MMjsx2HnpJ062xFVyFykze38KqXux94Lm/+IjewMOe11SjOiOdW0KH+B2F8W9MAp6VKq/iZ28T4
NAbBLaXwy02po+rKHUKdjdVca1CHg5h4SORwskFQ7ctOuncwRdqdK/Py+7u/IDpbcLqQ0+E5Wd9W
rtmbhtJo3amdc3VvYkHjj9Iy7t4e5coXpIjCMMBwX924z7+gLEFKNkU6n+aoFZ9MQ7q7TBvifWJg
QDvPFVD19w+4KB8tjAzKBGu2/1TCSElKZzphjBw1HqUPdR8YTbBRpsw6VBGIiLcHvLITsUmmTk6Z
bflrdQDQixJKjNjsqcrH8Fkkw3Qc4sq5cQ9fAYsvgk6MAtOC47bmkcnS7GkA6xMNphGePFnRR7WH
S+ZGhfBDORt7LY603WKIeww1mF+tGrzTgnS5VRZwOCUPemlYha8egwEtSCtT5HwauA4Ok22rmylH
jDoCuv7+r0q+4GJqh/UFgPHV7ay7obBHUKmnoCuVT8UwfCYwbW68Nq+uYKuLGQbLogTGJUKDcBVN
uWMckqpZ0ylsh3I/qVX8OQM8cWwdJ/1gNoD2Zok6gO1IBbRzYG5kWWnIqmT9naT7PHgRWp3HCmQt
mri6+02r0vFu1NXmY1DRyZ+SDOWVxb06K7XwBpXsSmSGuAaEQmJdhJKht54frbyKZ7R80xGqi6R7
jwv9WPqAhpP/YJDDModDBBqjTAJ1fBoaMGh7aGHir2jC0DlQ8gnaUzUmQEc0Z7SGz2+fiivn3rR4
iYiKSWyQizv/cYOF/0cyGxNkWAt1Kiuu9/oA6Cm2kUlMAlu7EYFfSYCWhssi5sfmZMjVgKgKw03U
s+mU1+DTEBxCRQkkO513u5LVRy1pAVw3qVt/mJzYDqEijeVeD9KxvG+jQPxSQJr8oQMPnHKSo/ut
s0dKAe//KERTMOG5ENE3XV0VQKkM3ix3Qrc3dj1tCGNPyOl56tNmq0Wi9N893NLRcDAiovqEhNn5
GmA1pFoRyKeTNhs1UvWIaddhED/obqJ+EoU23hjvyuNFFREtBFTQFymz5d//EwqEY9MDj0qmk5Ay
9zVbTpsijEsflOIt650rQy20QyiUtB4IdldTsxPFkG00GSfMESsCUbsGMN0MB6UYoxuzunK/09Ln
YofYBOd1TXMc1UCrmkAzTk6d/mxnpBLovLrar7fX6uoor7xnKtwoVK22LxwuK4gM0ixRaf2dTinj
oWsa/fntUS4/G/9rZ2kkLxhY4/UQ/bNCUALyBBisfsIFKAWuEsLBWrDKepA5N6omlxPCLQisCWSX
VyHC1YTUqjN7LNC0U1HGsBhowqJH3tQ3aEsuW+r8AqcduRz8RchiIeOdbzlrUgejl46A3V+9OFH0
AKP2Ea+altogAl/ZZFdep90iqV+ZG5EFxUFe+yX+XD1OZjErMkOf+VRkQblpZDttxsFSN28v1vLb
V3OzUMwm+V6IaryC53MzQGPFhaBlHUgjoZZQHWNLH1HX0jIqOmKbOM57e2v0ubg7AZbwJHJxrwEz
Y0LQoKWpe6hid3yg6ttvcuQEb5yo9aIto7jULwCVgJtg4c4nFgJRT4SG/WMu0xm8pZU0PzWIiU+F
prXUlpXZeiq1pDgYwC8pWna3OJUXTye/gO1vL/UDpBq09QJiwW0UhZIFB7u0kh5slg4vNZxy44AA
O8jXNpR7B97UQ9ePxbPAezOlhCqsr2B9R38ce/upge9zY8GJi1dL/vq7iO4WFVeLissqHiktJUZx
UgSHoOqVzyZ8r84byPkCLxFzr/s2SirN0c4NBJgyPPPgdbQplulO39dQxgoBxTNrQ0whgf4a0abr
jBidK9lXKa98Z3Z+qGi5tSnQL/mZupH7WUlG6e5nlHiPIjPpcvbgwysviegMwE1ylYdoQb/4JnDL
2oPdocLN6K2fmSmsDHny2LGgKRp9cEc8oR4gphjuTg3tRIOTCnDhLtBt5UG2YQC81iZ8Ak07lV9w
EXA1r0/mABCwGkFyGVCl2qhSERHgxmTO/DRw7I3Qk7bc6IprwktTp0oc8sTM7uJajz41dS8+VkbV
P2qZBTdIGqnjt2WV/qkEFSuq9jNGC3GG+M82qJTM2GRuW5rUrBoTgkXcu+AKqjj9XBkB0Ma57krX
y7WY2xHmTL/UeLvxaKNAnOIgIhDUhwRiq89WnsTDvTPHeuxrrTF+ieLaTP28MjTk3sMq/q60cR97
dqaJn47ZFg96CNMFiL+Gtdrg5I0gV60tCXF+mv+YYaY/FFFaIRuDG8rfGuIAmPHSHB5qbRaZX1pV
cWozpUiB2WKf4ndJhzEXLmOO7xZT8g3oZPVlNqfgRxX0EdS9UMl2GoSLYJdV5CN+0OpFhMND6Ohe
6kB8q4xQ9EhWA0XYoOU8fbdn3fwPt6iJ6zIYpOFb2Qg6ObY1uXOHIhg8CBZwBWimZB+zCPBj2unu
hzbFD30rTU35VaqBO3jwXHSIIEOUfWk7yN6e3ndT68syFK3nAIlLNwLy01PTVcl/EjjEN8Pt4erp
wdiYm1Kq2HR3rtIHu242EFB0+q4efNGr8w/kbxDPBN/d/BJQI5HirWL5JQcIhsbZ0gHbBNKef0zI
0iWem7VZToRF6Ixbmkulso4GbdyRcOoZRQol/ECsONPnFBhQbpsyzyK/19PyoXfS8lka0oTrGEwz
JIlAiQdfiYr2Z9hLyH9tOmQf6qmZYW02IvrPLHthbkGH64GvN2PzX4Z8itjYo6H/AWdeyr0QSnGK
cL8rtrHbNn/SPA//tmG6OABgGlx6IlHES2IE5Q+zcvPPBa9z5LdFpj3KvBi/wRTrnruB5g/sxSRd
6HpgkLgZ0qQiwDclxLeGM8HJkXnjxeU4fu4MR7tPAFA0njm18FmryVbmrc1KDL6Th4m+E22tzJ4u
S4CXCiyBr0YcZ3/H1JD9Fmi3+li7+VT4rWOU38KgLmqPApnTHLCTdn45te08GkYWfKYLCOmGspcO
71PKvt3oep32fljJMcG9uk5DWh7AvO4xS8R0IgSJ/Kiqo1Q2auVqTzi0cM3FUWN/twNlGra5ItKn
vhHBvC0HfUjxsIoquWE1odgrbmE9BPSIvs+D/nsEQV7xyQpvTs1FxY599ZOak0z8SSvC1mtR+P8Q
q3n4hfR8AGKulpri4WxQhjsF+Hxxb9Zh/AHGQQjjoA/y2gOsTNW6Rob1W5Op2p9hcJNm2wRl+HmK
F65Pp+d9CLdpCl8gJ5DPTGUEFCoyFMXw+t5lu+TCSZ6USEHMMLa68ItZxWYFvTQ2AP5mTfgSGlH7
QaRsmk0Ru1gg5m6ffeuD2D10XMDddsi51DxhQbssLWlDRFHiqvQyM6u/vB1nrFM1zgBRNHWFJVeg
8Lp6dBpoXjkWvdBEnfl+cjPra2tF5S7Stf5QiMi+URFahzWvw2FrviikLtoJq9df9qOmhwGsVAHi
9wnf5+A+a4zgOSVD3yD7akBvj/VbpYt1yPY6Klxgd2H9A7VZ5SaJmEYycl0c7Vl0xxqK166H6Hsj
wbs2Cto4xE5LjYZW6Hlkgzlv2apKJo5KFUAvTgr2g0izG6H1Oopf5gL8yVoSbOR8X+nv/0TxSWY4
KDhIFgx48ylytdnnPgU/2YF5ee/e4DCjmgsyhLQaA5TzCUURgoyL+sfBasxpPypR/6OL8+J3TUH+
sYnS5O/b411uDlqEoEIIhGB70k07H2/MjR5qs0BOAk7pr9zu2j0UhPLBhDKje1PXIM44gii+kUZc
rhtQwwU1vJScMPDUzod1tXFGGrNzD2bC7aArifwRpVN8I8e7XDdGAT3J3Uymwiqej5IHsKukmiBl
icsUxAvb9aIBrqSaJLdS/6sT+meo1Xek/ZvnKcXrg1XO0yZbcDxCz255+16AsZZ4FTmaRdCAogYt
1/MZhVUq8hivqYOVAV/xVJBfD5IP13vcfYvmYqWasV9OFKi8zGh4JpwUqpCPML3xBFq8ym+kFlfm
bQP65mxQkQWUtcqZeOPV0nFD9xDD4D44kyM+ZmWh3Djmr9vw39SMedNWpiWwOKYCi13dJhQNBSby
nX1w5w48S4CXRLzLphhPqLgW8Uaa1vix6QqIKWZuoa1OFKk/6SpgVuoiafirBG0a+Kph4hCNN7WO
TkqNGgFAJNgwB5EZ8v07fPHdJel6LXe+Zh7/3BmQjPUI1yLnoNS5sRHjZG+mDgbg28f38vPTkiat
Q0eEjJVtfr4fYsqhPL6VeZjLePTxqYv9uNKCG4t8UQtfLkAeDgQloVoAAVw9IcgQBKbTpNoxg7T9
qKtKfKoBtn1JK5vUOA7DY+iaEK+Ive+0cKg3A5q3Nxrjl4eZoisIJPJyjO257M+nmuKF0izlz2Nf
wKBJ3Cn4r43z0B9NJf/29le9kq6CZOCpJFleWg1rDcNUTZBlnSb1aKYqZwg32ekRs2TDG+0A9FQ3
BHdKFSc7Tdj5MUX7+15aWuGjc1I8uXVaPtp66fx5+0ctR/v8CFB34VXgG0ATuEhVC/xFlMhu1KNW
9/Kg1hkgI7txN25QUYvW4Ke+Pd6V7w3NkpofdyfHz1ydbAv1wV6ByY1QbY6GvpsbXjfNyZaL7laZ
9gLww86Cl0Mzk1KZyUO7uj3xU+kNbETlUShNenLrGhG1QHP3mmSngaSN/WlK8i0AjenBGkB5BXit
IzvRjs8hRhGbZjbJqccweS771vAhJrq3jsCyxVefn9sHfgbFT8qGa0nfLomUDD5IdyTfhKsqje1Q
ZZ+VXvxV0AtxMGgxG/mljOA8Kp14UDAH3L69IJdnHfcE+r4Iv2PVCEj6/AAUETDBLjLHY5VB7Ldt
GH8yAFH59ihXttlrrRJNV4qiF2QAsK4ymfVaHmcj6D8Y+lx9JDoWfiPLeJdOs7wRW12b1VIZwg7M
WJ6R1dIDrAvBOeryWCap8qzBPIRpm75XpWy5urgdgTDTBqH8tGz2f27jWSRVZUqD6oI194fOrIdd
U7X957e/3ZW5oOJKG5nkF+TaeoV6FIQ0ieLp0XQLcwO30vZLuMfv3weMsqAbwLEvhcPzuag6no1J
wArlpdX7VtpVu1aU78XWINBNpY4+oL2cSeCs56OUrakkOA71xxp1nQ0aPOrejo3C76mZ3LhpLj8b
0KKFJ7R01fhjtbHzrEwW2QjtGPRhcZxgn3p5b0Y3NtrlfQaAa9F24xUByLWGjKEeM8ap3evHinj0
YRB1uJdG3e9rbLb2790HDIUpOFVXqv/QXM+/HbatrYs8iX7UhsjaDFpZ+EiA30JkXJ5URtE0CvEL
fAFxvPNRdEMGzjAxStYISyIeJOOn2BaFj4Fb7fVNGT+8Pa0rzyIj2ohvI/e3tBlXO8/Q6qkNJhbK
pgr3VI9tdiqicjqEJfCrqUT1D40XBV+MNH6q0Rv/M+QTFUNI/z/UsU9P5pgln278puXZP7+X+cwI
YUAbQfL94llMJm7EaWq1Y1tE5oeCzt59pDbd3gyX8phdOda2qWu5GbXG+ohnT+UbhZZEm0zX0YZS
OzE+VkpTfQuHSHuMCz39rOvS9pDcbTeNmt1i4179ucD6zKULzpdcRTG2krpSItl4TM0w3PSd3nzn
tXM+wK+09lpiWn6rLNh0pbwFmby2XcAi0HoHqkQhYLUpW8Mcyw590iPxse14RHvJMcm0xkORw3jI
6qH8+PbSXB9wsQSnG0qTeLVbKmcGdB472nEMR/WQKYriqTz0LymVs52OZNyXt8e7do3QIKLEQXyE
w8BqgvWETX2vD9pxQkHxaQhcsTPc+NYhuHKNcEsRfxJu8xavc0qkAZFLsnL9mEQ8VXnXRDuwUJSS
R/fdr8lyVQE1WP4GvmMVdFvYWeQI9WpHNIiyY6ZQOM+T4Rbe9MpXW+hkDAORGobIakOaVV51gYou
hVlb+S6Ky+ToojR19/baXNkLFBHACtBC5gK5IGS4ZRQU9NCOlJuMEylshuZIZd0VqM+hnFZ3N3QP
r6zS2Xir12usizk0O0psZd512yQ0Jl8o6Bj0PRYZb0/t2gdcqHj4WpACI9Z8fg2jbZ5gUReJIwVG
6UeONviQAW6ZOlybEOExPlpgugFbrZZJUjQlpMzFUeZ5DI58GIjNumFfJNV7m628/HiZQOQmryfG
WAfjCdIcUwxx6Th2XbNRES7xkhKlsbc/2ys4YXVxc4YWEjcbAkqXfv7dGjjuqdOq6lHFGtvaqEjR
/6TQ17Y+F329szoMuv0GaZPveV2lJnU9S0F5C9dPzae4rT5S8TMXpZoxnDxNZBPikjACpI8En3Po
w6yuN13s5L+NOVd+L9wo5EaCaoEIjzr/IwxFlQ0JDd0AfLXn/v1BzRI1EUXBnCNvW91GY9VHUKRN
55gavbPppiGi/TPeEly4cq44Mcu2WzITCkPnH9EwKn1WU909KsqEqiN9KK53t/YnnFp3eRUkN0KA
K9sQJiAJODcCrYw1SswqFaMC/G0fJZfKTm2VYT9akeqPraXfuDKuDbVgxYjbAQ0TTZ9PLaa/P5pG
7ByjptV3I+0Mz6DLtwvM/O/bW/HKSKwTjF3g3cBp1hhoOANyGDtXP6LDBXWoR5SXN1m5n4XTH94/
FMrdSxuc4ifp1fmk7DCZKpfe31Edi+5H0aquF0CM+pGUsf3+DfgqxAGNYNEyWJMyQsW2VCXK7GPf
Zgn9VM3ddqTJN2BgV24/h6iLrh3oAhgnq1M8dBgHNmGtHou2sHcW2pUITaJ+9+7PtjRK7CXKpU2/
lt/o2tGaDbVVjymQrqMhlHSbxZWxD6u527491JUThcc59dWl6OGAwDxfITeDDwdNWT12WZ7eufQU
ty4SCdtCDIi6p9bPt4dbHqLzW9Ahi1scLLgiOFWrIL7Tck0p7bakrFAMOzAH6WHU1HBbKirNXy5p
iSwXlZC3R73c8RBngNEAswJTA2/nfJLpYvqQ0F88FoZVbgPVqL8WuZ6/2EiV3RjqcoMAT2Nqyyzp
gK7ze3fUWtqCVX7sSFoJeCuaoS1Cu29P6GIUAhiUGRZRZ15HduL5hExtNtt+suZjFcw9dLCsO5lt
c6skdjkKIR+dJrQzmJOzPr34yhe0N+vgGNgQHaH5F6igTcaNHbjcAWdbYlGzATBGcIlzAZM6n4uu
JfjUJo17rEsohLE7NbHnJJa5gfifbRs0PjNPV4v8wYp160aSfLH7GRvYHXkyGDKylFXMHiyKhWaZ
B8cpRq8tD93Gs0Tzomnms+zEp7cX7WIXvg4EccdG7IKJrhZtkm3dT7p0jjYqUk8qwmIfUFtPdigo
NjferSsrh0IdQQa6HVR0Ne38m+L0ivsn3LVjAHLaa2Kl8w0ocTdW7tqECARpENJ8XzRCzkdB+Jmr
ODDdY5oG8tBw098jqdlsRrMYbgS4ry/7apfAbjHAAi0LdtHVHefEGgdE6I9iiuRdHSIE2k8iu+80
K/yL4Lp1h1JDhpqCZt0jTbbIvLruJzvqE9/R0vwp6FzzUJhpdKS9OJseglvoECJwHQFwKJrdu5ea
XiZFnqWWTLdxta/ADBWYNNv2UXGU6c4UdXXU+T3fnGac/4+h6NKa7GBrab2snljZNqj1NTWLAI1/
E+ajfQdoB79DJ7rFRIAFcHFWF++rpfpA3Vp31vsKZ5EIjITBjTDaAy7JTal2IJ3nES1JdcEeFNIM
BBkOaPAd7yiM4rFqGhvlvlL7LdNmfLHkkOleZU1Fsk+CICr8DsNC15uV2PwUJG1OBwsq9+gp4IZe
ImTi7uHV6wUx5RQERxEpKYjyIAq6DdLb5uybHc814rKR/UVCiftoSUy5FtJi+cS9NiHwLev8s9Y5
FM+LMoo9CYD+UYlCAYhJrSwgU1reEK4i+/EXIF71LaiauNlQ/DEBeclQexTRUDwZs9LdG7mbfu96
IVJPIHmCbHJRm+FGicPhqzVSAkDXsBtf6B9VHy3FLn5UTmPk3Gqh/TcO8zrZjvR1tOfKFWWxgVus
ln6WTN0dvf72T+E6nQum2VXw+QLYkh1kMRndcemDPI2l2dqbDC2H0Muxwqj8tq56BjSGQvXgDETh
nQQXA0cKd4W/dqwrUAeyRAKOLWMqZBOkB68cB2fYWerU3BlW2mrII7e67sexVD7OGnh9TzMUcwOu
NR53et2bL7qa9c8RbSpwoqH+oqOoFoNwarp8ZyWxqDdhY6LU7CRaN0Fdd9WHHOALTeHC7TTPxfig
9dyunJ1NmJjIjVpFmH5C+jVot0bPgUQMT2+RLVdb/J/7GtMXH2+ZYL63az39bnUzOEAlnctnKzHi
Lwnp3J/RgIsFYqzQ/rOR+ao3kYI3IDRoy97Zet09ljgCLnjF2nKOnV7VgAAH3a23YWFV7hbUrq5+
VMxsUbsYI/W31BQ2nGsGyI2nxAj6vi4QxfbtwoDUaWY6pAw9EsXw7guUwgoCS6QWC0ZmXXQ2kSiF
NieKE7rVSNVabPvMSysHszxNx/jj7UvpspsO5oGoHwIYDHoCvlUYJIERUsvPm9PcVdqzOs1CIsYR
BLanEFD/p4EV+6PNPIIbZ+aDg+gqJliYaeMAVypztBhu/aDL+2QhLiJNA4uaN3H9JAIZAJQ+IaTc
OKlpbXo6kdOmDxzrV+laaek7UlVOSp9B/5lSSwkOVH1t9d4I0U9E9lzog6flQyG3tAdJju02Q8VE
5ZFNdroTaz9jiYcxMhFF9LPBLqbZa5HTfwVO2v9Ks1GHsD6VabTV4ib7VQ9dgjJj2IYfkBNFTgvh
/NT5VJSooLczYta8o7PIjwOg0peahDM4ZWGgJmRQZv0nN9wavCrAC2Ufq6WebJEPVdPtMDpgE9Im
R2OiVtLSOepJmnywcSccPIqJ1j4f2jbZZEHo/lapd4VeP9vlt9oSeQ+fuBb9JjXt+kMsivpHFk2w
H3X4/3vUeKfKz7A8Qfjc1jN3O+uozHpTlrWppxeqEuwtJ+U7jYnbyDs8Cwy40jWaoZ5wcue+LQPM
Gpxu0vcIz4Jti8ogQdIzJd/wiSu75IB4b/G16iUm04RhSLz2UYbedYHFsw3St+1LH7F9NKap/Cof
GpFb4aZyxlJuyql0Ip9KkfF7oIIYIi8v0aLg9yvFXSh5X7zWzBrXq4OkLh/IRLHnzhsFyKmVuDLd
u4iIfJCLlZUvhVPAwdZr5YuUWFZu3E5xXjpW8gfmBlHkh1Y8tyx70jyHk83VTa7UH6mc9vVDGDYD
zeswrLFn0NVfqTuM09GNg7DbF05R9QuxqisOg1BmULApdekbif1FykP1lEoFMSYKdGjfr+LbLkZB
fzTL8tR2oQFgNmy/ErAZdw14Xl/icLDL+aO4cbYuI0BGxRXYwcmKjsm6N/c/zs5jyW1jC8NPhCrk
sAXTEJzRKFmStUHZso1GzvHp79ezEkEWUXM32kilJhqN0yf8Yeraakg9q8SiJB6OBefjM3rC1UYA
u82f5SqyjiMbcEBlXGeAjB+MsLDaEpq8lAmhl6C+TrHTH0HGDM+91m0hgu4EDKwpSa0owA3VWvuS
Z0U/1bYq6gtiavMFLHB+iYzFe23TXt14b3eXkopT1MYSG7HKoQ11QjoC7fHLOFgOLThMApZEZRLd
YTH6OBDeXYpJrefJppZlrZZq8gpZF3upL1D5sEWyyt2iljjoziABHq9051gAN4A7xUiLsZYhD+vv
g2ED7ns2xdWltqzhnNuLgz2Srby37cNFI4cSss5/M+W9XgUh38mBLMexSJC8behe+hpuLPsUuu7G
1t17IDkKQ6TAsMH7r9JfTVebcAjd6jL3mhJMsem+lKr94/GuvbV1rqsPqJASsUEaxjBprT3WlRnD
P7MVlyJU2twvylzmBYa2fLEFNgnA/Gnm+NNiJZc6bUOke41GfE2NTqsY1BWj+jR5XoEyS2kO6gEj
NXgUeh6H4LbGKgtqbLER/cYuyiD9spNfWWiPP61IjQKR059k2KhjmfP4oe58uxaIOjmgYMx5o5rS
IG/R6uMsLjjVdL8MVRi+s2T5ZwNc83mOAZU9Xu/Om0LKTFpAIVNLF3x1yKfFaxd7sARKD0nnd2Ov
/fByz9toMN1bBZ1Pj/YI5TwV0fXRc/Esk7yQ+FIkijjMY4a1lopG9eNnuRPTUeyBY0n0w05s3YfW
uk4dUtGxCuYhwaKRFuh2aqKwPQ/VUWcs/Y2RwpaM2p1nk6wpMJGMlIhIq+YjlquxMtERvGhO4WKb
ZCywK2Laehsn403k5fq4M4fzaF/JvghnfhUlenM2w8btogt+BrXpa0MXLU9mWPfjLtIsEe2tNE7M
L6OtRz/CsY0M30XaDPXvpem/lVY2fI8wgsJsox+XF+TkG3cXj9Fk+gWiUvOTp2XkSkXtVl+7bA49
TD6Yy/n9YOMghYC636u5hKUv0/QLwYle7Nxxcf9E0tv4kVBfDTtdmOMXRnzJiw0N8N9Soxr1e7SQ
vmIUii23xiB28rtU6YA8enjY+lpajdVzJNql2xddlPxcosFu9xb13kAqMnn5h6iy4nFf1j2+J2bh
2tHODukb7iYn6rJ9UqbD32WfL/YejwT9Q6PX7pdZ1K27V+d+/jqpKVzAiaQGyf9Ji/KdCcsbC5cw
jTE5gi3THWpg0MU+p//uvfROncUkf572qYyU+Pto5dpHdRw8+4h7QPKkYsr2nFZR5T15eKQ4ftfF
VuwPap8Zh8Irlm5neCVP05ta9kttMbWHSuJazSWesXjzSemKEQe8Pnql1iz/7udSgQXhxbrmY5aA
VfpsZjbxpogX4dtl0/cSWzh/tKcs+mBNnfmBn9RicFV5EP2LIjGJUYLtxz4lRTLl8Rd1E43oqRGL
aDbaSLIyQbr+bmvGBxgpT0mgmF5yioVR+WOhm1gBzOFpyLag0rcQT6k4LafAgNx0ica7Xk+Udam2
KNUFbrI4F7Pymu9gK4ZfYQ3hKDcy/WA0ZYplQagoqc8biP6icZ1vtLVuv2hGIxKgIOU4DOS1rn/F
IhZ3SaoouSBU3B+ToV6eKdy2GMa36QXNQEQzJXIZ2dt1tzi2RMuHV+uBV3nRoQ2xLupCcySnd+z3
vkYgOiaSQVyTcEpv5XySKEKFrjWCVkTmr9yZ1Q+dxRcG3zjHnd0evz0+Nm8oh1Wo4rCgSUYRCRBi
PY5OSmwuFJSqA4NM9IkePy0ZKLVnteK0WrlXHvVWq0815hwflNieP3tWEe5zLFRetdCkUkrz8mvS
l5sYT3lgr3+YnPICVibTAru2zlRDugaS0phcpsTQvi1haGtcR6TgfmaYRrbrRyQHD/GSYJWZ2L15
cJyBOnvSlP7jxh7JO2/1U+gwAGwjPeL7clanLGeOsDh1EV2MLLZ5YhHO35iJu/9Z3ZT/ynNT/w5e
vHjBrNAc4IqNuCU5KlYcvqP2xt9UmIQBD+bCUzg4y68sQfhvDxdk7vdD3uN9U6ha56IOtgzOr8e/
/fYDAaSh0teUmCeUjVc3EU6FCx24JQzSIuEUqXa9h/9ibFx4d1Zhe0zJ94czdFMsIa2fozNShIEb
5sj+5eEvNbLfaedL1xpMJmM9IA2kXd76K3RB78fYrriBK7D/q4zwtW9hcS6x9z0ryo055Y1FJT1n
ycNnGdrPjBxWeXHKz1GRpAjPc15m1ONhk+zKJs9fk6hP/kPLNvMZcoaHkobFuYNMv297S33VvbmM
/Azfm/T4zjfJkJEoRx4MkZ4tXgVcONjh5M29dRbZBCHSJOo2YxFuxJ+bN8nzMjYlAZS8CeRdrgNq
r4jQ9npA6zl8uEMzoLcdD8qWSPC9VcCKS8VTqbaxbqSNdRUtHbsZGKE7o0kXRrtw1PqN4dRNkkns
kBBeeoOYZtzIKldGF6m9W0U8S6efxszVpaVMxB2c1/s4mrNDXJjtxuTo7RheBQu5KsWObMoRw9XV
Dk6CXqilN1EQg0rXu+kPMXk7c6w+wuUNOg8ZoGp8LpPxlE3VPwPa/U6UYinTfhD98qGxzN1ipOeu
t44I1Z2bNhoPZYoFY+VslBPyAK9+JwEW0A4/kZ+6psh4Od4sVjMkAXpusaDhNVg/q8nO/p6QTjga
EAZ+dmRGGFbh6rmxSTcXqtwjB/A2GuGMX9dYAxAA8mPnw6FL4R2rJU4PpkJruyn18NPjz+ZOXsSX
DKeLeZJOx2MVAFsLDtTSh1EwCIRPHUy1YGEkOYBeM/4Wm1gLbuzrvVOH6BjCE9TTVACryyIMdQZ5
IXOyHnFFIEam56uzeoSvnfp4qwR5Hb7X1eANSvHbkqsjZ5cIJY+oAwdxnP9ock0/zCmkntSNttKT
2w8XUVdkTClvqEGB4V+Hh9nrORjFxG4u2nLOwvDn0Fb9BnPnFjcsddBJhMgzuFW4ca9X6etmVF2r
ToNkJMb6tSmY8ozCrQmvWv9vqHnZeGAaLGxf7+Jk9KE8mhT5StbqfqyFiBKTCtsvagbgaf/4PN05
uhgDSEg4QYVUYLXXnaZKI2o+G4qJ6AAGxXuhpGOu1tnZv4+XurPZFOHy0jYYNvDn9TbMJrypzFiS
oChytNig2x+6OtnqCN5dxYYoBOaC9G/d6GQcafDFO0lgtem8N8epeI3sTnsvvQ2JSjRr6DCZNM2o
v6+fZaxsLcytIgmoyPAJdtqBgfpobeQhdz52ZtzwXbkhSUbUVRFEnO9Fo9hpIEy7fgmFaj+rU6Q8
TTpWvr5QzXHjirm3oKwIXPgVrLtm+jJshemrpnkA0A016EG1iNQoYYI878EsJ8Px3UeCyRNjcVIS
OMzreU+LzqsXl7oISs79Ll4Qy5uT1Hz/NgJXkYQUGpByvHT9sqqyrfM5lhfnqMVHpdXPqamLQ1jW
n4aEufHjZ3pDbq5uIktiV6BA2ISVNUFFDMpgG4hjB6LSM/EUNWP9iudf+C0SyxAsvRRHAOOk/bIa
Jet9Bq7jP7jOI6ThFVGJiKyXFfpR9hryS7HMCK1g+9pqT6zUfpJOcmgBtLYa7xi011jYD3W9C9Oq
Z2ZqSbpeiYEP2Pq5m069OqnZBXKZau2YWU/2HmpTvTewvbQP7aw5vS+SMP85IMr72dKzbN64PW4P
lOwagQYB/46e9fprZGQdd4kTasGY9s5OcVrwpwVYUGpCFNTRZt84ULdUOqo/hpZk1VK3G47B9bte
YtHhmuktQVwqlbnrBjv/GddhXe6qyBgnX3fGyvJbpRy0fWyYlYmZcKobx77rvQjorXDklFGvP+pV
YoTHVMVh1dETJt6poAf1+Kjcxip+rCxmALLQULZXzck47SuKU35sg6fWc+8mL20RTu/tKcgd4Qan
AyphduuSSde7Dj0YZQlS2tF728DZXeudaeMbu71HJMhXMtlo2RCwVqEq1EsUa2pLD9KkN/c4nFZP
aPkOrxKK816vKEmnIBiSCNNcIOte5UCxViItMvdmMOJI5MeWne919II2nujOtQ15ntQACQegYASO
66PkAocYmFu2Aen2Llf69JQ0Yj+kRQCrxq9ScZTT1L61XugGPS9Re47lx7V4+RZY/M45oS9FuYhq
sAS1rja3UjTgv7FXA7MhwUZFHdGQ3HivOQzbCrVSxizKMjl6un5ecvZUm3u9QSjDdr83ZEK7KUre
TVNhFUIB4RioA4g0/XoVlNlnu0ntJoC97B0jpekOkFmj9x96pqvowJKW2+iLrcIA2ArRGEpYB7Yr
nGPhasW5rOlJPP5+73QN0X1l1gQkF1gd3/D1w3i66KxcKZqgi6zwjP1B+YI9tY3TfZZ9UPI2PmlT
byc+KjvRcaEcflHGKXx6/CvufHoOPUPgAyQJJJmr0+EMzVxjVFEHWENYO1sX+Vmx7fBZ04dkY5B3
Cxnha5OfAwLFJOikcdcPXBt6qbOjdRBZM+pZRb4HzWLujDD5gA2rAlU8AaOpaAwiajODNj1V6KuN
3R+PH/n2g6DWk/g/2ZxxeNPXP4Ncuc7L2WjAiRjRKWv6eq/And6IALeX15tomwTiMOXjm7hexanx
xXZsLnKriRTa/rZ7NISuIs2ji5doaeONy+veUzFcpoBFYJLx7yrgGPGoqNEwAikRcbwvkDvZT4Pp
7N+9d4RnNOOlNg20j9WZZTBO10lR8qDPs3DnLhVKZx1oqcer3B5KiFsQtvnQpeDdun+vDYqTa5le
BFaPKEC8xPohsTH3FHitbtRXt0uBauCSo/YmQhK5rl9TnLk90kUqEWWaDAUYWGzt3G4MD/QBNhUL
b9sMxEhpfCEJcFQZq8UWwx0sE3x1oMbh8BG8iIb1GFYPdllzTobO+FqFNThAr3Htj4+39PZ4MMiU
rQ0pYyi39vo5w8JBYkrUPcdjMDDULvNPeWFbp8er3NtNqScE0pubgMv8epWRDCouM7sPvM7rXqrJ
XPamO8Ouccx6q755451fp8oWIx6TZI2pM2zuVTih6ZSZ1pAPgFUrfZ/hGnPpU/AQ6Berzos0CDjT
RXYR2xp64aPTh3QbnADljwihqH+LdMKv2koJsB2tzOJoIvy+EQPubMcbvhjLNEINX+b1dsyTFK5M
hyFougmAiZnmp8EG/Y51VPb58c7feb+Q6OjwgXknGVx3WsyyLyd9UvsAscriUC1u5TsAhA+PV7kN
am9jcGwBDAIoDanrB+pxK1v0iNCJmOqnEIPnpGhDf2mMY5aj6PZ4sXuPRHubmRbXBdfjajGzcnsX
ba8mwC3NfO2U0D1VIt+K03dXwS4CLodMLtYqMFkdo2Gpa03gLvP8ebFL/AfNvtuIzvdOAgkFlQxS
kzRmVh302FyWDmwTq9TetEud6Ttqism+ceYvjzftdiGbWGbQ4oV+Qz69Wgj+IyboyLwF4NSzczIv
wwlxZ/WIU/sWSer2MHCkSW2RsYZFj/br9WFQmENKXHgTRFNUHNFxnHzbSAHMaUt28HqxhUK792i/
r7dK/lDMa1COZw+xkW2+mQhf+H2dhF8H2843Jh6GTHuuYwsWEQiJSQdhC4DEKi1KaJHM+pS08KVK
tfmZggD4YBtZ7Z1R+vMKENa4kINEbklRUpEt/xQwkU3EDJcwPaUU1QKX9AQj8N5U1IU+SCg6Jupa
mjw7JYrWBw6+4e4MNXfMo+jM+VtET0Xal/feJw1dJTDsuTX/0OtCBBlMz8xfbHv8M4wLldu9r4rv
ODvrk3QFE9q7PzyuX5eqXdoREVeN6xdbizZbmOvlAa/dPRWZGPeCsLV/fFJve8PggGl10GdjunJD
CKpHPcoKURVBrs3Gl5m220dp4R354WCrp95Vs18V6O5vj1e9c2ihGmP4CGuRVvhasw23hdZYYqUI
GC1jqz4gALkA0R7ITf223GL43Ul5QSAwQ6IlhsAZl8D1VkaZXnl1aRdUtlH2TLWIMzGom4+Wp2Sn
PoMWFzeofioJVLmuE32Q4tNOb7zMio2XevfBKWgQunaoONZETW6HoqOYLxhL1mrkp2ZsfKZGLQ59
JkoHvK6ibqRWMqVYfUOGjKoM0CREcB2/lQErDSs0UropbG6cFn+ipvapKSwAwf2fLTIfvu6Zx9FY
3t+zk4gt0kc5qZYNjOtdD9Uu1q1FZIFtDeJULNjSpYpW7HuU+Q6IwEYb+eptXkfZS2ZB3iOhA2vn
FUozJhv4J6DtoRXJrmHagfzgbP8M6SOXO61IBQrDGBN9nrQ52zjRtxcYi3NBUsVRZhCMrx92mpIQ
1qORBQayLN8jkO7PWp69WyyNvNGii0DNTZGPuNH1KoXiLMJskjxQBj3eN01ZvTTmOG+0kO89C3HH
xEgDbtANuKRyy8wd4fQELYD1QxdqxnMszPrp/TEAggCEWHJh0IOrHYvswZ2GNqEzjhXYSTWn/Kw1
Qjsm9JmfvC71NiLdnYuLgyGB0/SddIQOrveuM9pF4LMGHOlNXMYessrPHbBecxjZX9//bJAxmCVK
sSZWu15rLEMuMyg/QV0rOC5WoESOUR4WE9HNms8ItiHU+njJOy9N0hAp2GhCkkysttOje9EtkHED
0LPe3jVaby/QwH3/KiScdGWYkMqjuGowxcDT6gQ8fpDGeu1Dvhs/DoawNlo/dy6ltwQNGJdUEF0j
gCJnUcekIedUjTZ/FYamnHu1m18W/KE+6LUaP6tIfZwfb+Cd88HhkHg1kxNGHXr9zrAg5hocyjoA
ZjE8kbtbezhvzb4IzfeXu2TSBpbUAJx5ZWshwNaJLb1TrTIYDDXctWbxCys+A4KbKN9/6GWJQKeO
Hhe9wdWpSPQpQ7g9qgIEyPPDgE7AKYNXdsqTbov5dO+lcfxU8jXmaVgcXO/fVAgxe5MJLVJ04z7u
nOHVQZkK0k1appG/aNVwzHux1Vi9tywcUqyi2E+umtWymhfpUOe6MpDf/F5psmgXO83HbkwYsnnq
fFS18t2McFTeuGl4UlZGzXS1q+WEkLOazmVQ6umnDAXXnehnd+PV3UkVuMwA9tNrlXYOqxhizR0i
eSn7qYxNfm7imSmQq6jP2Hxl/6ZxJzbmoXc6ocy1paUR3WnkWddmcDC5KaPLpgrsschmn8CtfTLi
QX2F3BNle6WalfgpbUYooQQ0/Ty48VT6eJFvgQfuhLI3NBUkZHAgN1gc+GDWFI92FfS1oT2j9u48
IzP/biq8VEOWrotSLEFSGq7Pq14mszJgycH33npPtdEXT3bTlYfHUeXe8fx9Ffmsv7Ez5rIyYq/S
q8CZI3v2ARG3B1tN6IEUmXkWM2TmEcLzVj19L5iRc0Hyh9srA9r1sgOj/1AHRxlEsrRA5AnsdDEw
4q7MSWzNwO6dVIemsvSHoa+2zkpUZHvVWGXqECdQ7icDLnYqxsoXNaafNYn9RhJ953zwOTAPA6lD
BF1XRg1cQRwmyzEoJs/k2eZ67yrx1hD4zlPRq6NKYRfRszZW94FuNE4jhmoISJSap0QA6rTrPtwn
qpLvymUTTHjnlUnfQMp4mvLA0ORJ+u2kWB1g7KRqBkbcJOoDjgFPrRnnR7ezrePjQ3mzgfKiwzWQ
WwiZEEra66Vcd0g6I1fMc4bOX8aXblhHoUKlfm+2sFpndfgzMNbt3Lic87pOL3YOLCBMunDjE7vJ
+1lFctWokkGO3ShjFkaBjSpJ5Fl1itx6rlJb/dTZU4vTtVa0z4PZGeCGo6b5Y7baZOMs3ltcqiRL
eR/EAdbtT/ga+bAMqXl2I7X4YfUTRox1Y2favk8Gz3saEl17mobJ65/yJu+rL+9/k5wYtK6kkgKV
wfWbVBGMHlBPMs6iF2hcqrPiW0b0/7xHaFLkLNQddJVXR7N2YawTRo0z9Z7YmXFqHVAoNTZOy02o
5DuDBSgRavCGga6sn8UKHa9ywrNVqeI0R4nzargTPO+8ebOrEbshS/rPjzfw5quTi8qmPAZXMBDX
mEM90o2QRnB49iwxfVFKvm3EGsUZgvJWW/4W2E44JlGhyQJ2nNx59YBtY2SNMRXOebAr4y+cBIcT
SJ30D62wlBclivIPYZOKF1Tuy1NWNcopEbZ9yry8OqaeqnwbBi3uT2Nstxtf0G084Idxgvh9tKuQ
kbre+bCfY2cgYztXmMwfM5FUH5fZ3hK6vLPV4GnkwF+CeWmQXq8y6mbbu0PsnAUdoT/FonXPPe3/
f5e01zdymbfgfNX1eLv5UPdCv1pyCFYn1hgcd+kqnbUE/uF2lhDmOoAj3W6scNX1R6XQO18FYfKz
jNTm1cLcfNohlxVaO5rpusO/SKIX/F7qYY9DtfjGMvkrU6wKDvTsxb/wFGnrHf8nunKL0qDB5hX6
hDtfTcewhTVkpInP0TXDXcFtYcEC1MPvdHmgVok87xsfAxD6QAmkAr8DzrHVGL7N59gDidaDDUNe
Duxgtd+Wx0lJDfu8KD2azg69kT/6bq4Sv7eM7uh6af7ErWa+aGKc/l40vV7QGNWj/eMv7N7hoiAA
WyuB+GRa1z8jMXpIbjkGYQITIKmlkcBwG8XGKrdQD55Wzl2RhdLRaVpfn1MW92MEX/u8aHwfdKOM
3i/zusFXJS6OImunryGsc+BElfeKQHQ641vfYPC+6LqvU+gFoHzEP+9/dqmAhDCwDJ7rxmOWJao2
Zji76jGIdb1s9EMzvr8lz6O7hC5qSXTlAU5d7/CQZSL2rBmHToCwO2Op0dGr3W6X9N5W0nz3UHHV
oRXDxI/h3aqpN1sLHJsCN9AmG5zWz0sYkvM4W0E3qHh5tZG104a5gJ3jen6fumgkOL3TPj3e1zuh
RArlk3NCiKDVt/oVCojKqg4L5gBObf7AP2D47MweUgegweLvj9e6yQMl2UcqO7MiFgXrteYsxBWM
UQ/JUtOhb+ZqB+SRzdQXnWHtzCUb3q0Vx4rSqAUGFPptQGyu36ehj1HrIQoJSAnZm8iq+6cuDX/g
U/RuhUJWgvAKZAgRS7Anq5UQkIhcPMyU8zh1+G0jBaHAUR8MBYehRfs/XprsfANcoEznG71+LLIh
Z14yXTmj5ma8dmExHgpjMD+laLVsXGj3zoe8YbjYgbzjXX69lJnbQqlNLwomzB4vjmLGp5Ei9hBi
zL0ReO4sRfJHfKX7wNW+bvV1cuKd51kUJFLeZVKQaNJRBd03ZV9vJEj3lqLoxs8AxCEdKvn3v1UI
xjjCRfYWEaizVj3N7mI+u2LxXlwApBtprdyg1f1Je0+mRHCTiaqrgxG7VqUndhQH/YB3s9sI54TK
SK37laqMXzq1LP8CDiqGXTj1wx9CeFstltu8mrYwbB/rbWJDWLt+1l5aJiyhHQfz0oVHRxJ4hYlA
GCJc+1lhOTKMHQmNfXj31+7IZhJ65MjYAK65XtcqSON7pQzPVdYmfyVRYz4riZZ9yLLF/WigWLCR
qdx5pw4gdOZ8mCIwq10/pzb0Stj1yhkK3E89rmNsSTtBDpoop8dPJq/79SulQpC0Sr5CNIiun4wq
KIKlBrdda93F25tG59VPi+flqOBkhv619JoF9h8345+PF35LNG5WBlwn91MO/FaJiGg6JxzJXYPJ
TvX9CGL6sGg9EoDlEO6zRP+V9eEn4jfyUPMrCgwHx1UOSEaCy9FEcVysuMBvMxqOkY7+sld48cZL
uHfaaY5qkpvFUXu79H77sCgfS9MYDQKu12hBFgnzr2I0su92P6inaPBq30Xx5gJTK/xUxYj4PN6g
OzcMkCfGU+BT5CBklRjnfAaGWnPm2latdnwV2Wfc9tpnlGvS76WVi2/vXs9h/sH3TaOPQ7eKjrmL
YRbFXnjOVfydCmTADzD909fEHYuNQydj+urV/77UGtjY4geboh0RnscMoyO3mpEPQ8/v/TGYVSjD
qazoqa9xHV45EYATVnG0Lvo05aq7XxSl/DhPeN4+3rtbdDo9Wfw3IAHxzkhAVoe5oHlfdHoRnpNF
qc76FJb/QqHDVrWr6w78U4Iu+JwsJ1r8JQVGUz+VubucsKLvsDPtHXGOU12/hFVq+gno429O1Hif
Hv/IO8ET2ARikHSR5P23OlCqsMdGVabwzM85miWIhrEsPznTGKi4GjHvDV/LTmwMbe5FMnh78HXI
XUCDrU5Vz15FNVq651ngQNobhf05Bhbx7CSN+f8sRb8FlDMFBa/jOpS1tMk8qCzKmZnrH7aVQrQC
ynfs9HDrGrqX7xKyJMoKhU96/qukZRnVocOMLCQ+68shHvPlRSuAJBZODjnQjLpX1S27p1DU09Ed
k/mpHeHzPX6d9z4iKbMiSUTYi6y5qZMXVVWN7te5dlCz41oO95Dvt4yc70QhKF2QoiTHDXTG6iZS
ywz6Zep658yZAb4w7a6eWoach9LgO9ojAFpuvMZ7z4W0OFgImRJy/V2/xj4cErDkNZxLANB7/Alx
gRLKFuf23nMhBSsLYbQ4YChdrwJtp5gXIN7nMYQBzdQ5fVadIT1PeR1/SexBeX+ayzUOswy/aDZz
LemCiuWUVADDzugYjj+ilC5PSZH5aUQoaCO63vvk4CrTdUA3S2Mfrx8trsvGVWxHOdfmXD7bVVr8
cLAS2eMcsbXUvXfFbQHBkJuDEnN1OlrUStH+TCNY+7Ed9CJuAysrttBId1fhGia7heZFNXv9QHgO
VUaBAEQwYtyzK3tD/AWbJv36+HuSIXp1KcEtZAmVzB3ZolVyqxao8WEQYZ/NwlmeW8XzDk7TCxT1
S3P81GWIuJEP5Fsf2M3bolrlfoJEKte+IVKFdSdSM59Qc0kGZz/VkfGUKJV7KOx82TgYN/soC2PO
BR8pzAli1/U+UqYkYSmU5uJmk/NieAjY1NW4RTW8DY7S94BxBbUxOEcg79fL2CMqxOkQNZcw0zSc
dBHgqXaz0OsY66g8m5hiVMYHjHKTgQb8oAO+N9toX5iu8t87Xym/hNxNMrGI1Te9447WvIdxMr/E
tsZ+TxY84Vylpc5rMjdiOhmJ4wHFj220BR+vfJM7Mr6XDGSgeg5ZwRpN7pUVOcCithdg8eg/xomq
I/LojNrBnXX9qXXb8Gipuf2fmbaKc2xz19yASd6+bIaXHgwKYja567r9U8V9EzZmWVy0ovJ+gdA3
v6QwOTbC2i3Qm+6abGLRu0XvARmU65cdc7lXUT0VF6Psmo9eGRqHRh3r70BuDN/OReKR5MwD6QU9
/L9m26U49DTco+be6Y52X0IkSJXmGRx4Ds0qcza24c5ppMQgiSevJUwhlXH9A40x01rVisqLgAuJ
iAGm8XtI4emXSvArLPAHfw6MMT9M+Ao8z7oYTwC53p3wOpSOEgEhxeW4ReVt9FspkboYyLuiKi9d
2y2vVtq7Qd/E1nsRWm+rvLnbvREC13caOurl3HXlJVGcet+0Sv7SCCPZPz7at7hJuQyzSBopb94F
q5KRjmqvjWIsL6mlzZ9dkYjdPMRKUJUjn/JSDqdsaKNXy0NgqTbN8Wse9ePTQJX57ngm5Y6oWrnC
YYPZq0DTVZqez4OVXmje2+gjI+L4U7Oq7vvjB77zJcHzB9QBHg2Q0y0XjAoDTZPs4mQdXX279pCm
2fQivb0HyLLe8JhgIxker66fJHTTyo2L7JIWuKv6kC6112yaLWi/RTb9fPxI9xZD8ZIXKT0XCRDX
5zFL1c6aF8Roill3/gDXqryQjXlPY7UMGx/gvd0jMjAIIYOEOL36/kKw2mM1euXFQ3DbmLt6p7hQ
Ax8/z002JwU6GCTAFZDdhDXIc3CL1CntvLq0dId/mZGtHbupmP5LliXaqyZH8vF6b0zUq2SBBcFF
0xMiBaeD71xv4By5DnYxIruEuI8pYPk9bULCjCxll85GWvgo1SGGacaF81yFuod7e7ZgAZSPY4tw
lRCtg5sSojWRiaagv8zMAOE2Ifm9a8bU+mdOhh6oRFd7P2o67kHdjNbT0IxdvNe0ukGqLwqd1Dfr
KQwYpdSIBrRj8tq7PaPRTJi0bedyMf5KygG2CeZeIa3BTK0/6BnDRTQaUg8xaCWPo32DZmTip4OV
mPuo68tzPdZdDdI7riD7dUs/78uxnr7YraFHJ2Mc2p+GFIfzBdiyxlf70U1xSRbqeO5HD3BrhnJr
hch2M/a+O6iV5k+1iKH+hGMdEXvz4u98HML8U9s7lThvvBk2fvViICZibYvWAVu3Fp80G2TcRYxM
aMWlhSI8tHnHSXPGaptKdnc+IhrlkgEvZXzBDF2fAYXiQoywzi9qnzgHr4J0YHUqZFFziz94K0vq
EH0YsCCfTbZ9Aw1keKiOS8tSFmXpvoX/+jRMmX0Im14NUPN2g1pZol9uL7TPlhc2B700zc8RGnc/
K7fVdnk56C0qBEn0hCps+oqKV74rktzx+7LLSG4X8Qx5oQ8WlG8PppMa/yB0YH58/G7ufKUM8JlF
4evMrtkyVPx2C9qY23qFlHCNFMsgLdDS/Vx1yCKHobmrkuzH4+XuvR/g/bwahuoO5+F6uSZTNCjJ
KkFOR+dsMrLBL2tXPSphuUVcv21mOmDSUFKDqkgEgtN9vZZB1bpYTdNezIr733cjZ073bVd4n6Nl
0dqDW1ZdeXaJg71feZN7Uj0xjz7VqbrXaxCeWJ6HqbPrnD787KHB86uFoU4nadGaQ28ldb9xi995
F8gDw7SXAiRc56sboAxzZ6i6prkkpTv9x9DOQKNmQLiPyKUuL1HhbOUNtymxCSaFL5KGBZORNXF0
4Xy1c12ol2hqtAPqQzgCjMM8/KtNTL/3OWjo5wz1sHM8O2Og2WFbHx8fCBmUV7FBUoa49HhNjBBW
zxzCvZQydurF6py9YbTq0RXtx8RM/7OKLD2CANiCyOBgfbsm1xGcDkiQTILWtSvqi01R2KwpRIb3
RN3F4KkI+vryHGXCqPeVjSHtKeUknJxChBzUyLVCJKENTOryuiOxWcBw8/W202j5A5g2Dw6KFf+D
+Fx6zot6nnzTFuEHxU6m5KQW9vx9wX4p88OJHltt45hBGwUdBX9W8+ITIX35HKV5/xkN9R6eVosU
gGHFFXMUzOM4BqOjDNxUbvvVtPIZ1Nkkf3qmj8Mne/CGfyojWvD+gNP8xRJ0HP16KccfmZ4lP50k
FMvn0VaSlFsnTL8U4NJ/zKMpPsCpcr/Wrd79bUdmleyqdExeCi1KlEPTh97fS1rZ8c4Yogh98WIa
/m0ipx39HM2Uz3OaA8OxzfAL3P8W/X9rMf+OoNJyxaqaclGTOPxLqH3R+4OYgalqYZQj2J+MQ+5P
Gb0qn9G39UflxVW+r5po+GqIHq18EBqZ38eCzYGVAAiiiWE8Addgq9ClbTC2WDSnxQ8p9+jmuozS
9V3cNMtrlzv9v9S5DoD3puheHVWJwoNtlWN/SsdQtMe+mNx+16R5y2srW2/0Bxhr3d4RoXbiXkV1
JJ8cdCyTxGBSXrfjskv4QSN6OSNeAmE7jP8o+cA0i2ssb16sKE+nVywHyuYU9sj/73o1ybh8Q9Nd
dtTWqs6d3nvFSQxASgEm1hGnCuXsfAdnLvvpjuiP+0aqOR+y/zF3Xk1xpG2a/isTfZ696c3GfN/B
m6aqqMIjBJxkAIL03uev36vUPbPChNieo41WS0BRle41j7lNNqErA/aM61dms0OZf7UTPzUy5YHw
pFjIx1Ozd9nF+8odmjqpXcWuM8UvRjttvFkbjcLtp7I4dLlmVl6IIwNKvGovvZLYc7FdEkom5PpK
Tdw4nPVnmIFFIaRQlcNDvE6S7Y78M4iyM7unIxEoFvWQqoMP8ilXRZikpSmoyUmn1pwtSYBo2BgG
qaRETwDlzf7IzFpkl4eHkrCshXw4ojA9nnD20iSYBurjbYo81+QORLsMWGXENCKp0MsXYb2E6Q4Y
TH+FfnT+kNlW9mNcJ2MUBFZD/kV8+kkQTCWAWAGZRrgf7/uWzRHkJCuDvG9huLmNE6eHsPpyhf1k
w4OCoaNIB5GdFe645v+yv6KrOTnLqK97ij+VT967ejlql15tKd0XS+mnhwIHS5GH7AeY49tDVZq2
Lt1ayHubveu0qBBbcrJu2UYO/gf/fNU+KmVRCgYB8EHKDb3SuCOCX/eqWjQnOS0EL7Tl0Q/LfHyy
MhsO12I0j78/6CfXB3aGUi19MPMIlHp7fXVFfX9lcdunslxflhKQX0EJq/oeLe1XQOmPICWLghxl
qmOBgG3iPTPfYo/oi05e9hj8hJ3Q2TFY4nDdsMS6Fu3iwomSzlfFSBDIttdoFQlsrFe8XJRFjGyq
1z1LwKued6X0xXP+OHBBQh7hQwATj4T4dzFU0UdRtxJbsmk31Z2BfvYJWoTmKH5/u4+38+3ODJ/n
ePGMqCMM8l0VabGtPIoie9h3GMC7uk4nuqqKUtQ8X6+OWcR/f7xPLovjEUejJHXsD76LBOQMYYyW
ktxeDtlimliL/RR/RP/3R6Gw/9l1oYFGfQxJCcKOd8MIecWFnmq7r+kjL66qTtIJpXj8sxQpzSt/
YVOn4z05aXeaqXF00ltziiqCGRqDZ7RhUriAhPPac4x+ngNjVtS9bsxjGgBMtW5KvVC/deiTWp6c
190qjDQNadx3vdp5EehQvHO6yvpm6W2NHHmd0MGZM2WWvUhuwtpNHL16NqOmlsU4DXbmN5UUP4Xh
SJWu0+z6RrWWUHUluXaWoLEsSRF1P8y1a2Lw2bnZLNmz32OG/TBkkRwTShRqIdLEBMc4lyN+Cb1i
tFdWrkxXJSkuaeYyaFpQtnOXcpWZdlaw1c444QDM9lRpyB/tKOkecjXuMn9YMUoSY6rb+AHpTpZ7
PY2axe2JUkphzLZ51WBnlbl9kUz9PlokCnxhntiZGDmzBFonnqTnmbO26jU3HaKDlJn9jzl2VGnT
xXHzvBR98hjV7VAJs41aWvpz0RODhY0lCxAKiDhbx7wdbZVowgBNqyoX5ZbycqpB+Li0RIbczbBG
QXBlqKV9rOjLNwkkzNOkGNNWr5coEuxGw/1MvKQG8YAj4FD2Uh44icEjiNsVrTRpkuUBKWsHnWBl
7R3ZjxlQ1iaZxh7ln0hS1v2cZcfkoUea2ZvAMD6HuZp0KDevCEuaRd5tZW0YWg/wZvWjNNpkFLnZ
k4wMiZ5fsa8OrS+je3VTJ6b2yKhqVA+ZDkl14RdnpWtqK8mygnY2f2ejg8yKNBIR/X5OHBeM9zOd
hgddedDcR42CtzNi0GelV5x42rdxMnsxZZMd2VTaiGiMKi/Ow/ViCtsEv8v/QREWoB5gUwUGDA/m
vdhWa+WTggfRtJ/KRhFAXiNXbvqvoP+fLGWw+4n1j0vZx3rXiGK+k6l2vy+1MDlATWgvtWMNJC2W
3APn3H+xPX6ylFHBA3TAjg9O/n3dUF7tSYmzZIBIkRpn6zRJhUjssP7HtWVKC6AGAFKADuHS3j43
KYvGsdbSYb8uYb5ftSNsQUff+fej46dm3bvhcey/0Q077veAlN8eprGttuuqeNijYD9rrgNd4gw5
QL0VKPxarYBxPO9taWgf5KpsiTpnlQCAGVBEQrJy877LrfAOvJY+CF1qWtgBS6zfKgUhrbsaCMuI
lYykdHW5shKY9Wv6rIZt3O10rBUfSrVJEx/XjTX3pl4iG+7ChXyknIYpFCk+CakXdqC7KY8N7eDn
1oR7RJ82iKVLY3Qe6YV9PslZ/zzka/iqD00WMBCbTsAuTpYgHnGBEVGSOLlny+jFCnVYMQBiixsc
HCQoB7iEkAMGGrDQvqLpfsxFjzgY8Ao/uUtENe9uLqZbXR7L/T5unA4rj0HqMKpJ0l0Xq6qPolTx
Wuqtff37Z/oxlOKooLyJb44gqvcyhW1T5s3YakwIPQtv4sXqDvjIG6cwKecvopVPL/BIQKaZSkfg
fdcNf6PMdNa535Nmmmmgktpf6oj8XaIh7VDidKpjVvNVde6zC4RPB+aY+wpo712FO820KQtDqd/X
lGlmEcp1eLqqWv5Nigx18/ub+VlEQcJGCRD+M/mt/n4eRm1OG5fdztZqY3ZnO9TFSJ3fHcxCcpuo
XGohaUMnUjlqArYP+aJf5ux0IIJ21VR2grAZm202JPID5SyJWkRenGMEMG+tTHWe9HyIThvs+S4t
My4OzA3lpKn14osn9ck9owZ0FMeEiIyYwLsATDPHxB7WftzrOMfsyUuzLSnZfNJWUbz9/S37ZFAc
UbhHcDEBNvXAt6NebnGEnNRh3KtK3d1ShMhzj3SQ6oBMvc7MQskrdAVt898f9pN9gHIPorRIFQJi
eQ/yjx2zX9J+GveDDG7RaCkF2GFX7M1KHr9lU2V/cZkfyS2MYcf5a3kGh/a+otfTfUjsXB/3UdXJ
T2pqrKx1UmWmrlJN+qEF9/+Y6H13ldfr6k64so5LZj8fCw4UOSr0owS2n+V9pjvjtyFMusiHFTHc
tuZYn2Htjut0A/b3tojDofbn0GxOplWpzvtEkm7avgvPeiXub5GvzJ8T02pVobTSrZlQKSDjVYoq
WEr4lO7vb/PH7Y818dg4O+oXkqa8W9Nsa45zfc2mfSU5FvarZUx/Wf3KkOnjwzyiuQHwHFHj4GqO
r/+SWUfm0MtaYWf7vBgDevs1xIapu416Q91VtCG+uKiPQxYdKhpMgLqBDCHe8O5wZV4b4O3T/RDG
M9vLHKRyWIOMzXORhso3gANfwVA+SUIJI9CfP9YpIR29b5xEGa5WlWnl+xpx6Nw1h3hOj5suBEKY
HGsWqOTEj000FS8NSWEjdMSH7+BTIXmulhMcKuwupcGnWTL8Y+83eEJg6GF+04k/2vm8vR92BuCO
AnqPx+FITQNS1rHk+NWM/XjX3x7lXV9byTFZkheWVjZxezMU0pKSg0XZXiVfAOk3jMHkDMXm9wP4
EwQFOxW9dJABPHTWircXhzN1MrZm0u+HAUHdlJj9UmnN1RulqtjZNNsPph6XIEfTaaf1lrJt7GT5
Lg+K6Y6j3G86eTD2uZM5F2Gd5F+c3cd1+nhy5OUAon5SQt6enMP1zpYV9/sMnBKAe9VAY1gefCdv
/7FkPw+ZJ0zwfCwDYPLz9lCWNBfrYtX9viIwwmesnynzDl/qSB+X+7cRJoehRfwTAnucYG8PU5aa
2kUl8blO4ulRjQy/l3Q6z5NxrtCISNHGDZ3epyui0lkbU1/qpvlb25nZBqxb8z+4vxj98eyp/lAo
ON7/XxaWLpJ6clmF5DVepT2ctPECQ8U2mNGn/mLL/bhS0iEH/AuLATcTYqS3h2pbsn+8RJhEndYL
fqtzrWpO/d8P548rJUwCAKM0Ko/x3vsuj2qnbREqbOzUu5Mtaf4gNOpZXgsq0W+6tfsin/zqeO8m
bYWcUjyQm+wXI+9vIdoMnr4MyMfW0umsLl+JDHwCfmHoAMqnXsWOQPv/7V0ccRHuassZ9tBxkE7B
I68SVqwW27qr49uw7GZKH/FsbbrJLA/DbJV7VMhbV+6H4Sva3SeTE0g1HbWjIvJHRc8uChPFqgyq
ZrR+RCTl6wE5VRQmh/YrI5yPLGVCKODbhgNZ04CpdRxdvwzUvnXGqrfDfh9KjXWTQadP3K5rsWi3
2t6ksZUmy7VdYEjuSsNS3EqWPd4iT4LyZKZRVnLnmvXMX8h5sOGj2P+VD9dxmXw3r1FQQ0wLzj8N
5vfkrrKwZm1YKSGakWEd1HxJDdHAATwptGZ0lVxpN1gpta4xKuv178f8JzML/yVoGtjMYXP9c4X/
5d7oqF4r7IjjXirILKOw0DZq03+V3Hx6FFoIkDrp10I5fPsEzKpYMqULx32MeoKXt2O1MeYw+2L+
fjKmQEPTpj1iI2GYvHvOuPDlZXicT0aO0KYWpff60lqeQevniyDnk+vhSKQw6EZBlHsvVxxakTLp
NND204pFVDnVo9fjWv3FUT5u6jZlC7JP/sLk5P0Cu3Disl2y6rH8sQrNuuJBHcAxSltWl0ZKv0lW
6SuN5M8OCqmdm0iORl3mXbzSU6JP65Q8VAL9FHTDEgM1rWovmZfpRJsK86rNJPkL3PzHJwdrB70L
MCKsS+wpb8cHILsmhcqEY7I0X/c1Qm2NWt3hDZF8caAPjXwWPw4CC46rQz//3RJY1cuy5IVqYP3Q
jvdhX2uoRxXoyah5J90kGM1nQV3k1lmKVMoh7qTG+/18+3ClkHuPhQQgiAAXPnQLGokCKgTyZt81
mS3aTFu9Vu00NyWg/mL4fBikHEo9wiQ0MEUc8921hrLkDJIVNfvemXI3mi3FXSec2v/xBYFHQJQH
ASkIxT+tun5ZQCYalpMjlcneknszgFp2ZeGu7vdxdPP7A33EqdAa5JlRPTh2IxG9fDtIxgJPoFBP
o72agRrCXjW2atysZmQPqnmpShdf0Zzy+bpkUbBo9nLuLM1yi3ZXcp5o45hjz15hHKc3hVXgtjFE
P4xqXI4UzMrS4bIjkLH9/Tl/mEzHYU3HEmANcxj60ttTzrB6TPTIlk4WEAmPaFB1Ei6mZrKP9X46
x9EuMd1absZ/av3Fkg5G+Uh74dD0bN8e1nQmZEmqKNnnmlGiktQObp2UjY9fd/4VLupDVeeIiIFM
RFmHtfcI9Hp7sDmM5njSV424Jc0fE6gWl2s5k5GrkYGXu5Mrebpd1iU6CeEVjS742rW468a1uVK6
VpUuNTR19IshiZJdlkhFLWR1MUvP0AtjQgFHajRKpY7kuCl6nz2yqrLVizCTuxeUL8PzyUhBA8gF
xDyRSssCRLFAUAyoQJca9H+sCGPfrEhlb63H2jz0TqUccQstmZgV6nV20htRdhm1llW62ViFeK2Y
qdYGHaq6KPhX6+jN0dQYe2fplluHaFrxpMYMX7tRXa4w3MZ+V+lJc7p+wV/NCZUZySPMAx/KepTk
XVwgf8KESPXWtZLIyMWoDMngxqqZGy6m8NV2CuUQ65yo8Zg32lOhp8VR1yNrD6GaR6ob5UUdulCC
jBnpRcyxghEGE441awKGo5hH+wSnzuiJVoxjBJE51QkpLfwuN+8WI9xmqwRWI6FUdFZaCc024o2m
8xpjNc+NsFn7raOv/eoaOogC30yG9LtdZXW3BYdtysGi5DVukN3Ql1f6kNadDwguupXkAXRiix8B
l5TJg+zJGr0w7nnbJUBXYuMpdKaQCQYBGNWEXE8VYXdV1bA5q/FzDpMA1yF8U9DzklZsPcOin+7z
ouiwNHE63HiW2ZC+a0VmB+raKXcN0iJTsGAJfC63UiEFeVLk19ikdcGSGHaQLYUcexNCtBfcaf1B
STr1pBkaa6c6k+OPg9JeOtNUfiNL1gOnS4vLsp8B1VvWt2WtS04P1ZjbxVTHzkV4j6EDrQZl90V/
QeyIhUZe+3sL2bGH2gKC3GLelwW4plOMrNRyuC9VM14DyZ7wTq/jJP5exH36TOF8doSassB5ZW21
kJSHmjoFKtqAhGJbm91FbWMd/9IChHaDTEXlqWVnFxgYamYnskltX5pjiQo+bf9aM8HJFdasul/t
OP5OC7bizRlkI1+rwjAREqb2F53Tjli4rc09PVX1Uccx754bFmW05lfjWksTu/QztZrAw+aFVnhg
dFLTjRtF349rGjluEqrqRlkipULmpJ1LHta0hELvHNraqPL36WVNgYUQOtPlXtQ2fK2mW+qtadVy
7hdI0z8WTn187FWVzTAY2sEWZio1POsKCL6b23a57EJYcmB+Brl9lMwm/96uTl95JHxkKItEwXOj
QVG8yPskb0WzgKBxmzbsaOmuaTG7qTIf7/fcD+muBJGnunZpR89Jlii9v2JgHLnEO+M3hcWkwKA1
HM8iSS/vjaFpywBeVHSdJGtpuxFoReesBh185kTNslcLTZlEDF5JxbzRmU1ROliqC9tIl9k38L3f
k0oil9GFUXY6ERmtsIEn+uKjXoHpafQxu41n9Cnx6kn67IQstktSgnsDaQVj0XS/ZhIObq/kwy5T
OzOFQTWrV62NArnb52r/jB+gMaBoFiPhE7XEREHHJTkbR+qb2SdnyntPqa34mok4yNuVVvVZZyYF
a2KEoIHADny40JdwmbyCi3JE1y2d7jZLaIs5jacxqMmOYmE0qd34c2rgXVJDOhFVNtWzb/Xa2oh+
mlPEnEM7UoUNUNv0F1ZH5LT7ztaRBoqVEehTWjMNBlZfYTstQEDIytHNVKeZKtIBeIy7ziywrrwW
duVHhQbqOE4RUyviTNFdRzKNp0hP7euGXSA8Hcd0fJ4YQpf6Kq2IIBv0QN1QS9uzrF4wz9HbZD6T
W6vimfaaeZ3VY994CIBk1KtNKV82agtq1rMWKxxO6xzRmdM+XQCVS6HCzgsIvj5zSqW8m5Qay/Q0
qev7XlKBoVMHQDqgBTnXiR4vCNg1kKMhUIQdLuuhshSuVqR1Tz+/tfZ6poWx37M+e5G6RrE7qA6Y
eAu/tbvRVkDwSrNBLaw+dtDMAm73psgT+cpkWd1r2JGVXk+19Ax8vV6gc0+t5aRaVDljvdGbOzNc
q13CbKfBjk9DLqS4WrCXyFHZcgGNMd8HNQrPdRsjGCH3lryRF8ION54WhYnWTdplVVY8ljiv497D
ODU3BVi7/qqpM20IiLPVDkP71nhh+64vqOGu+lZh7WkFt2b6AdwobYMhpFR6rg9OrQvTSfvIc/KQ
+dza1lp5rdx1rzTfTV6UZrs++q0CCUiGNZ/YbgHGHuzBoltuGHjee4DxK3uTphbup9YyS69WuPBj
NeW/AKlQpfHKFb932qZ5El/EKfqZwRTiH7RZSmVNj2YmwwtyeHIaNINTGS66h72xhTvGdhSNjWz5
ON6Vrd8S2z+0hpxdJYM+vSoSsJJgBZmxuFoigUiwepj1TTTXj4OaV88QL1Lsrkv49lDg1SwoVLY7
7l2kmb5ixEvpq0WVJl6q1OR8TqNLmpBR3wL5Ws/zuS5HyeJThwiVrYbPLxlo3rQbDBoWlkh6FY0Y
ka7QRV3VaGora3YumdpAZ0crrOduTZ27FK2th2paG9NTaEOVQQ8t4Qa3LUBTRY2MRCw3E1RIxN99
B/eCoNZGyhmZFIEWzdMFG9RhLULJxSBA6z1at8UF9MxUddcEnK3aNYvuYuOode4EYjB2zVpDUCs3
Ws1A/Ki27jS11M/A6KTpZQs+JvMaokCUPXVpnb3CaEIAAWZag86F938GJYStDasnlsK6VhqwHjGt
XHcNG6j6ScO6bkz2WML0aJwLGQHRu753pG9G3hmNqKVOmUEF6WoqJMWsXwfUkL7LnZ1rQGLN6ZAY
Cjd37nrprBlkZNZzZ5EelUyVzxWtUCZPm4cldFGaWfdmu2bX6qIicdENGnhYp69X1aMlGb1mY6vc
rIOcPUlyYju+1mLbJ3q7rV5NSqqaqEgIc9FambwI4L24EMX5qL0kgHRyVrNkSUQZDk3k4vpa78GY
LoWPf4iteaVBZuJOg8YA1yrlGOTlLMVeVyThDK0+p4I2Lmp2V45KdS0t7RC5Vn7UqowqRXoqohww
Tj6G5rYLre6pSE3rfmGTYfx3A31SnRJA4w6toYTMiKWtBZpVJgRFKl9URKm1v8RjWxXbiRbaKySS
nMEb9qO6bRMHpwhjcXqACEBcr6ViWnwcEPiMVU7K2rWKCCSAM5UV/NZCQ4ddqSudYCdvk3MHygHt
synKwHyl87ieQH9BvoQSaXEYY025s6VFRQ15HY2dvDS95VLNlG5KGdSd6Popfy7CCXflSnaKatOS
CV0ZfSdrbp2XbIJhbwETmlJ8n7Z50w2X+qAOmjt0WXxn9NXUC8wW6lZkyAee0ClNn8thjS0vQdrj
Po3tcd8aaUZtbKWsJyzIqMZFOU74HMxhbWQiQsj1we604nIGyCuJeaaR6HZq1EhuZxGep8si4RiG
MaCyRbxWclNDnXVPt7tU3ZjYiT1VFiof/gBP4iHDSd5x2X7DfTFWZnbZhDprQNytfefK8AQfZuoP
N0tcDPZDbibda1WWfeIqIaKMgFkB2LhLjtKYsBidCeJDiXHbjo51r/ZW3mzjcCIVBT9vrL6eZ91Z
l9qLjb4uOydYqrV7ghKBToPVOzF0LdBlF9ZiS0C9xtqoxIQjwI0aJakESjhNr/IBJ1Ohj2k98qxl
5YYiu/ZjQAikDhrVigzfihdo4RTEna8kTD6UXY+JIfIvylFhjD7nex3rTKJEL7O/nCTxFG/kMOpv
qYIqp3rb5hdTgV2JmHSrwVAoidaj98i8DfO+frT0dHRtKzQuW7qmdA1LY/kCePSzKvFrxfWvc4M1
zoZJj/K9VW5VjOOamKN2QikhcqPRGDA0ndnhwz4jljeUyAja0MYwPNObTdMDks9rJQqydXFceU6V
S9oUttvFteYbnbIS0fXTSaon7SaSURS1ZRJesTbtHDTUB/4qdP6v5/l/Ry/VxV8n2v37P/n+mZJU
m0Rx/+7bf58mz23VVa/9fx7f9t+/9vZN/z6vX8rrvn156U8f6/e/+eaNfP7fx/ce+8c33/iM0H65
HF7a5eqlG/L+50E40+Nv/r+++B8vPz/lZqlf/vXHc0WZ6/hpUVKVf/z90u7Hv/6A0/lLheX4+X+/
ePZY8L7Tqnx8rj684eWx6//1h/UnLCY4TKDV6eJAbaQaM738/QpScEdxG2wsYD8ewTVl1fbxv/7Q
tT+pXgB0oFICg5W+9R//0VXDf7109IWGgkURjTKa8sd/XfibR/R/H9l/lENxUaGW0/3rD5pQFEJ+
GXMqcj4Ur1RAyciRQ5h9V1mFU2ksIaQh0aiXCG3ihru/NLzFXQMEOL1xe7pY3iCXIrq2XfkEKTmv
2CQb63xdiFbYqBexv0VyAEKcu9E2vT+2YrmjZXMyBHHhpcF0t2yNk9HvT6Zoa5gn8uDNkHHPbjsf
WcNtsbV8O1jbwwJUlGFbmFu1uJWXLaFs3YtEgEUrBabtxlWdiJETW9w5GD3UAecgnET0YHiDezlw
FpeDG/qOl2/inenHm8QjUN3Hl9pESnsY9jjdD+IWF9+DfKZe5juZy4FGEqgn9cHcqJvaM+73kpfz
IZInf9e37Unuq09JEPrD9nZypWtNaOJ4BFJN6zyzhHYIAy3xE0vIV+O9ejq4g7jEZ8BHCRXmorg9
uby9dcTp/vjN4raHfNf5D7pLf0u0h/ZAFnmSQZYRe3gr4i64uYnE0+zVh94b/OKq4ofZbQNglBJQ
Z4m9vIGCxONIVtdB9PE2DsrEs/hsSzwk4oZ7JdJd78GHEbNnPTuCsp5r2eKpvde87Kr3KlEeChGd
IeHoJt+wTrsi30g2KdDDATAuvAChXTbP60be1Vv6uamHeFKlBQoH4X0H4zK5iNx6020HoZz3K9SO
zo8LXz2ncDR0J/wxQetZF+3dGoDH85JDtGMc3M4+eaVnPlBBL4VWB0rudZ5lueV00Xh5fpFQGwD9
fFk/6ROaIGJ4qc+VzNVfjKC5HDbDBqDys1l7bPn7MuGxacbugcSfTIOIfOFZE+KtL+MpJtzZRhNp
t8Gv6ntZE9QK+ZvG1XDjTlFKQBj0IdrNuZfFu1lU8e6ijHf37byLX0Ga0VslUUgDgDp7ead52qG9
Xx4mZGZVQVDUIj7LbqinYow8Eg1l2jSyZx062R/H7+TzRn7mXBIuevXG/l6fxgf1VLtuD9Nm+GZa
F9KT81St1KPsxB0dIbsaX8gnBKqedA5f0U2l02nyZRhOhyoTshEU/G27fA32p8BwrN5MB4tigrci
/xn7uuMdw37lVOt2VBsT0qfXMhEqIZWDw3VQ3wyPMZaqh/684zOq3bScDINXxVuKlyfxRbpLD2Tx
w2t4yUd6Tyt36+LicML5N658jVMoSwDhVx+L+I68o74pR6FpbtK43av5YJ4W+3jj7EI7yCGh++xb
gcQAa8mvAGg9d7zb9pSNF7Ohu4UbVkF0Wa2krsKcPGkQ8x2jrjFE8l25yDrXuPckQq9r+TkNRC9K
MW6GrX46au7ombZrPHNhjkBkNhiCi2WrOsIFS4JZGHcHPOvoRWfaefhNCjLvOINl7dvyHWPQThbd
E+cVunXp1ncG64bljnfhZXoR7ecfpu03L9ITkTA1VpX4XAuaeWtsyug7IbW63KiaRwx2imeiGyz+
4o+J6Herd14Hxv5JEt0p0ybZpz+yM/NEAiL/WHqKyF7CklsiT659nz8Vkmi36v1FdOo8aokLiSC9
UK+0i8T5pqW7Ub1fl13vYgNxqt7bh7rtib8FRK5neaesp/a5v7rWxr4LhXRKeOuSpD2pFzvtamO5
yln8qp3ZF6Or+cu1dnLW7NJtFVBMlqMrK9vVItRvEdY3Nu1Z3Yl4m3ksy/7jY7xNW9fZyeI63lYX
J6mvud99GPLibPF84xLX92fVU73I7X6oB74SsqfflY/3Got5pfJ0lqD3B28K4sfBK4XNTxR39mc/
3xru6k+HMzVQ3LNStLcUTvXz9YRLEAk8yF11GLzet8+rncyvoB8vajG6pmdFwuF3nA2FgPyMdpjH
CfHn+wGuGRTNbYJbqIackJudmvfZTg9P+lfDEHyZv95bm59ncUalVHG7fb4h/ry1fLL9ahRYeXeH
5jAFA/wHsmYxvqbqSeeVkPVasbpLYIpm4J/eL3Z8eXA2I9V6g62qP5EMEZ7nhYe2tbIZlmDweI8p
jE1uBFLurTaoUdeQT/VnNK5FbQSaH10Ym3vpFDd3DyVNSsaRiDeMSs/aKD4hjPb4LRXpybW7fZV2
5eCpe3NvB9/OSpKixKUIZjwabrZr2Tdx9zzLJne5SLhFQ9B4uNJvjv9jB31Js0l6YI/l9K1NoYro
pnzMCrdzNt2Bk7LvSu7kdEB+0BQrRcNTp3kgKZV+jDoVBspS1N/PQ//S8QxYfSLfLMn5GEGzYJ8z
7nNOmTBeS0VnB7W01cat4ym97OrVielIfyFP/lEAeVMV/HkfE76JJTcv1THu6t7/0v+HgSNCcr8L
HK+TMnqsq/bl19jx53v+ih1pj/4JNPJIfkAGkbSFCPGv2BFw05903zFBA2AINvvoAvR37Kj8qZsA
cx3s2SAXHNvX/x07Kn/iokP3HFcpALTolKj/JHbU3yGFaI2DYQPfiAYPQBbk9t/12JJEX5ZWQoS6
DLPnmJJO0Y46xRxwsimt7lvVXIrHHkUBhrqjQZSdw1HpRUGXWxhd13fQ0UJ8akN7iXbG1MZ+B7UI
vJg1zK2bLxaNjmZULBbs4XxWawM2cSSnULNS0qG2lqLRJTEqz9u8XS/qOkwZ7YOTo4ORSN9UkEzX
CcCPBMZxZi9CdtZzGWIl7iyYCRHohetGkekRidRMzO/5oNs0+KDNaCwFjuRmk5Vloi9ggQvUMGs3
z5p1N1LE+4IK8rPj+ksQzp0EbATXhAY8cNgPPHoqLFYPc6jazKuxNUMUFtrWSHZ2hwEsxsUhBZCl
CFpwH4RZ8niSQ/QO0/leL2gBwKN6nHsp2qKsWJ61urY3wz6HEJy/VJHh+J2jXWprSBW7IjjXx3o9
XYHCelaaDIvQwb10dGlgY4T6+gWw4TgCPlwX6QU6NQaYx/cjBNhg1c3yVG3KieAHDD2MEu0UXnNJ
+CLdpCWxT5g1X3V/PzvqcZwrSPLTlTr2v39p/htxnOYpVJqNpI105CGDBwmgdOEUoy7QEFM2v0za
v5OqX5Ood/30/0PdeS1JbmTZ9lfmAwZ9ocUrVOhIVZWZlS+wLAUtHMoBfP1dUezuYVVzSOPbvSwz
PlBkJBAO+PFz9l77x7fn3PCAiCBBwf2qiOnr2VgUxWp3q6mv97hW1LNuCUF5mGa05bceu7W+/MWt
/UWy8R8f+suAu4UnbPeL2+48QDE+2nHO/WWiRQTtOvGfX98P8OWvX+MNz6PdVAO3EJafb2ijzl3q
9l7H17huMe5LutfGcQDku3mFFuLIS8MVDHi8edW1HMc0yJq5+OJ0A8VGpuj+VNftpdnwkNu0Sv+e
YPHHncCCg37wJhlDp//zb9eDN5hShy7e5L7YzHhPY79tjFYLuSe58e/JV377MEYyNx8zotpfETVd
isATsEq7c5MtO7AC01hW1V8RyP9oRUGaA7jj6qzgX9Xx/ZoMZj8NLYaCxDz0RToy5OnWXVWXc2At
mCg3rVh+69/81L75/TL+RZnz26U5GMNd4C7IQm4r7nePjW3nbTkaXJqURREsDUlPrVr8VeiY9YvY
iY9B6ImeFU8af9B0/fwxo2xLTJx2u8ucQzo9uv0h6VWmXF7Uttqp6rtI1o+y2SvKyyTW0OxguHRF
6CnfVSXWei9W6iEYk48YTf2Gwynxy4v2lVH0DSuJ2rsMcqYIaxGrkgOjs0sMe98bUZUOJ6F+NScz
WpFKpsN7nWwH3MNu5exM820UUcZRprp0FJQWc8qq0XZt8mCkxIbM6xkiBSwGGdQ1ddnW0Xpm/DnK
yGrzOB0BR0Gf+4uF/aP38vNzdwvTxVYGDQkxy69C9t4bPGXLS7ErcITE9MMzRh2W9dAUJLsWnbMG
whBb3Bq8/NF7aH7jSjIMXIZMllX3B1VW+TVn/LhLlFXdkSiJpy8V7yLPKNeJ3o2Zx2E8+PPXxR/+
2oQgEiVN04uy4JdXE0H185prfb9bXQhJvkkjiX35i/PR+F6fbY6RERSLF2ZCA2Pb1Ld39uOD/Rtq
/G/Vkn/aZvyppPxf25b/D9aU2Pl/9338RzPy/r1/T6f39fcl5Y//5beSUrHMf2DsQX/1I7EOSy3f
zm81JXSDf4D+Q9pJf/xG3b7xrP9ZVCqa9w+EVDeRICrFH//y31Wloju3WhReOn/xd5haf6es/Hlj
++FgA+oLXhSqELz+X1WXa9m6Oh7QMjLS6qnRdFoyRs1cJkmdvyUS/Ncn3cJy8Hixc/yycaCCsDXF
LMqodNb12k2qdS+30ozaZfgrbNEfXRRUD6LguINU7b/soLCZJ0AuXJSaafeE5OSBolmPqEX+IoX6
9mj9zxvjt0tCYXebIGDJ4B7+/HKlthRDW3pFRNjHUAUDwgke9Ew7dcB6gBmk5cvvFtdf1j7//EAq
H+YVKNn/gy09F6mZYwAtI6vpqzuvdd8KImUvCnVSXGYcEa0Ms/+ff6bGlvHrdaKlBvpJbccOgkX0
tsn8bq9K6kEoOG5pgSE1peRaq2+EZSYRuds0t4jQeJqXTl7XcnUiYxy6fa651XHpZufKWcLChWQw
2e7K+sVDjRWTPyGPMz7q+y1DoWDWvXUmM7I/EAfW7bXUdp6KedsgecFAGIahSoKt9nIEYpioTiiD
3aO9tOiYdKuOHNxNIAxE06LWKrsxVOc+Iey+WrTXZJvHoDdK59OsJvUuM5TR9Ac5KHfubLpfENyZ
byZfHTPDjUlo3ZcLxPtpXM8OKrR3p62+ZuVcBMh4r/PgFKdc9zADdqWnoWwYC+4HAVcLo+lA1AbG
bqZae1ejn1LiKnzRzMy9Wo6QEXF6wGLtSeTBMjjLc+NYwy5n6HNXSheyIOQolCzeuIep+662Qt8n
QjapLxBKPqt2q733U6k9dWPKgE9dynHy63X9giMH/JEq3Yo4CbhNiok4x8fjN4eKPVmE3uSUkkGl
F9OdVQALoCBcqs8jfh6GXLY4Z5XVYiRlGh6WtdK/ztVQPmpmJT84WacdXEwIUC021Gd9o3+2N4MW
Zc54YmjS3Ai3JFfOi566IVGZlt9Ld/qS2itzRwhRHxQDxASar4QOyzrWBXtRX+5nZrzEvrpqpG/Q
FBN2XaKyDWIaqj69HxFfw02/9bo1/uF+qlVFC5gLVyTPrFZc5oVpc4BdkiCv9PnYzcP4tCJFsP26
bqTmD1ntHMfCyj6lt4xNf3NpM25zZTOvLRforqpxxDXQvOvp0IMmHcnpmBMNiQmYqwkNpjuikBkx
h1V67+61PC9Qag39yug31UITEOFObdESD2A1ArFNX+FetceaJEThq7YcaN8YvfY4qgzkJhWAckEO
98FWubmbZXI0QoqXBWopsZE0gtRZEmlQE1WjeBX2nB7suTD8XJ+ziDMxI25jujkG54b2bJ1vobHO
cu8tmvWMNbe91zubQiptSrq9XfLijhsyVCJuXhWzVo8umqpnS5031xeQFFfFdSCkON2u2Nxvo9Yg
KWly51VrbS200DF8yL06fWxmyz7bs+l9TOqSBI3UdndDqqZHjj7NReXpQ6mYaPT5t0y9m4wuuWpa
DoJzRPL7lCWWGpJimnzNmWjeLRaZ9djiypOXL+WDQh/iFee3Mz6YYyeqSOHXGL4oGQF0kb56dbEf
m1VtY9ng/A6dzcNjDbioT1osB4MhyC3Rhdi7i73UDzNO8iwUk0Kl2SC5q2IU3lOy4+gDfCOx3Dz1
8Xi17SVTBwSwxuAVH0tyJTUfI5n6dZgJ4Y1XVaZrlOYaKSUCxWt6YUvhfm/pUrpBso7mGwQhewwX
fXOcuIE8N+K7K015tPPOAY2QuvfqyGiNWDSalDrxCT7HN1OGGxKVYt9Y/LLvrrNOH/K5NUt0BltJ
zWgiRQOHNNR+tZq1PGYWLP9jAwLrpalVsPrgpJZ3+GkWHVITkUwg9GH5AjNN2XZTMxjPEu6ccyzx
N36vu2F9QpKWGR/I30BN0dS2MiHr0Dk49YpSmiGK9245ZYWhAbsyjOqRs5zrK3nyMU/Kfqd2pH8R
dKUEyTCeLbVn3JG2rd8PThJOY5/E85yAd/WcLoRCckzdLBYJSb9asybPxpyjMEcq9N3McKbMHU3f
VXgoXFlODMCTznUgWrTjLrWQiTduEpCxrJ6UyeZ9wf04KLPyrbCc+YyWqrsfu1wL1Ap0ZNBa+r5V
GH2y+J9KlldLS1RC39yrfN5OWxzWXuZ9GKbhrrftPT0u5H2mAiqzFsOuS+2j7iyk6TYTQvjE1O50
c32ebvdoy3bsQJEr+hOnixP5Woe6c07VUj1LKV6tVuS7JVm/WEJ7N2YU46O50/r5jEDpo6tm80f2
oZ1Y7b1qp9XBpo3kw8lgxiNH+mw6PJo0nQ7o7nabbin+bG/PJVJZOgic4Ttne69yBpNleWGX3I1e
/31oOQYZ5p1pdmFddU+tqB4ag7KeafJO2sYud7LpbeLdgGY4AX/h2AcHGYNfop+/gt/6ngGsznt4
fhqLxAOXqE/XztH7qM28l17RO8TpMBHXManjdBge3I51NG97RxWnrOLssmI3Q/z2ZVG9oKNllXrf
pm6dfBTJIV2u57ZjUlxZM6/Mqhj9ElVUkhhMBpuzZS2fsM7vkash8Se0r+W9C3KvIhnaHMd3el8o
lrVzVq53tdkf4ZYIH2kv9Sb0RnMU8dDLyCEidRxk7ZP7dE1bnX3fmC4Wh/cn0+kjWlA7MS9QudFU
QvBtL8JNbjG0rCN8jNakxWvnGUjN10+JhZyjsKsjosXIBC/g65AVeVlCDZI3nAbwY3M3oVIK0wVa
ytpIO9Bkv4MqKgDvWiuxMn3QupXiYznftSJDFbj290pWiBfNpeHVGWZ/N+XOPaFvE+OfxWjP1Ybm
VhdmFc8kU5n57IWFQDLslNWH3KI0VMvmYvdKuiurJp62/AAG52QN2XvVll8bQxWPmZlGK8IcHxHB
kXAUnigD8IqdP3m1e1qJWbgrlAK/i1S8PR/AxRdNhH4y7HpDjZEzQmVa3Bc0v9/MrqVAsWymxuAp
eJ0iM4PGy1xw1JwH5FTdNSe8m9Ew00dVZXLVcdrHbjE9qGPnHRBWvg4KwkE5rCcPRGYMEPQgwOft
0m4cH/GWJDGKfhnXSrL3Nl2+68qSXYSzOcdplfdJ3uxJm5kCs9e3S6lYB+EqzJfkdujTYQkXR3kz
2Ov32rQwPHK1y7zZD80iy32vpwtm36L4hKM4yJTuWmXe8JpxQgokLBGYXfpuTeBz1bS/xil/HT17
iPsle11tPlHyAcyLlodhzp9bTT4iDjt5cmD2pQOuSb1k10ldvyILv0jHE0Fmj5K6IHtaVvWqGfPB
qLsH2unHKR/Os9YvRI7TCgy9rGEe3boXbYMT76r1WyXSk83sr13kXSsQbK6TfoZ29gGh8vcyl3vH
EI8iS56ryn7kOH9Ffnd2quy+9LDmzxvgyHVT/UpF+pavyxdbzUN0aZFZugeEe3sA2btNkNzG4+qj
XI3boby0WXqtIBfErptf21n7bCx1uE35bh4BseUrryBNcd80U4BL1WrcHYRHlFUEzy/WS+2uH2jh
qE4dahi4z7bafBg39XMDztWHTxhmypKHbdUqLFmZ0YRcGThz4Sk5qxgzltW3K2B/mZxKeOB2z760
ncWinbeCZ33oe96FrVL4eW4Zj44Yrxr/0nfNSdsjAB6DpSdQs0O56o8duEAy5T8iBD00rdtFar85
fq3O68GThJcovf6VWf4znpTc9xSCbbVS+dJVphpb6WSTVChVXorDx6o1n5psUjDazFhLQHzS+rC8
zO+NPn+weoHHBcCun+p4Y0pEvD4Bvl/Ad5FpO3eXyaZNlUsl2ni0WSre61A1b0vfhM5QbE/bUjFA
RTXqlzcxLHkIIu6kB7B9rl4self8SPlprbVLXbHfIHbj3na0sRR90PbmNrThiK38qz47n/WRCeCg
nNa+fU8ad40WHQV37kamze2t0mqMO7v0fGFrW0xschrjC8cWnM5PfUt3Ke3sA9fPpdjNFeX6t2oZ
Tq4KiHS2lzVQBdPvfEiwnaRldiJWnvqtAJxu1XjQRiTRp2QezLgdF+WwVYB0/URrm71dlM2OdF/s
Uo3aFdSsmJI0YWCFb9dv9TZ1YVnhPGoMpr2wkBBFVELsxmSymlDHG+QTWbE8bxVAHAgB1pfUS8sP
pddfh6EAfweC8mmbSOjbOqUJZZbo57ocOYjgHpye1QaTYllTH6v1ID83ve4iDKgzyK1G6z7lGB3D
NuXMd3sWWXW0wwN6LC0c5mw7Kx1iyplBzHcnzebdKA0FJQcy/XDNyy5ws3L0InfwNgR/VfaYubr9
XqrVsmeSc9mQ8MdSdctrter5t2LaGNoauL3eFOavwWQqFtsDZXUwpkk5+giZD42bIVfJBnU95JOG
3LVYdHe3AU0e/FSr9TPs2OI4qloemJIxBY3e7T5x7Tm2pbVc+7Idn8ZxsO4MMO+XvvQ+wb0H8zqq
5rdbAA2DonzkeGOnNvoL1miLLebc8xbcmWNbIl8o7ad+bYpINSbrOjYYKlq9QnYheujMiliDRLXm
uyY37WeCTLYkMDPkK8naDRdbzs5pyLVh8olQIwbQS+uw1LC7A3/jcZrF9JLDDT01iqY90BxAHuVl
RnnRtzr/oKQl5W+iqlIEpYVrlhVLeoGmtFHHBvqysAq/Ow7cvrmQ+ufFM6qzSjc3mOy1O2V1nyOT
wUUz4XnKMHrd4Cyeb/HsH0sp052ezs5emMl4gddfRbglvk2DcOJU9cbQTDL3Q7Esxh1wHvEkN10J
10FSntXaIbO2BF6W+xWxdxKlvEiOePb5ohcdwKDatevJSrfpsbfqW1fDKRaxQ+ormnC5fVMwQlNF
pjxgGVWTfl+prNv1rNbMht3vzYCxtI1wGSvWPeyEdZ0uWDRyNOjC3vALOvWoqhUaKNuVRiTWEulH
JRO7jpbKQUHdLop2GTDHmPd26Wovo1mvJjzIwoCFZbbpY22uZ1J7ebnWcjioWQq9VWdesBt14b40
q2Vw2MrTwEwkBiPHbiP7JlQWawabMulRgmiVOHcuqhI7J7XVXWY1alcxRZZbrRFh3gl8GNuKiaOQ
+3liICC2+eYpFwQdGWEruyYu68ahBVOYAWM4hhPoJs/w+1zfnJJ7IamWtAVnDKe2Zdey8QN/LhgL
SIevCxfOjktdjqiTO3wuydM6L4BKU+kekhXlFF3yqBhleikG5qru9g3OUoHN66aZN0YlmpXMOGZd
sjP77dEtOeRALjimXS0Dr03n85KuxBKClI2XhUH23E3TcSzz/tKNLvovZPcnyKXVMS9AJSqrYbwm
nv1l4XlGm2vdrADEZ7eVPUU5OfFR25gfEp0ieLXgXucFsuRRZwzULV6GzjqxT6OONcyylPkCrbSL
k67pD2NrQY6oAUL7zbYo16mObOlqManDSoheHCGitX32+oyVZy5qUKNBxkcpeLBWfaqDOrMfcDkj
Xl/tyDW2M7+PFaDS10MMDJgIWmjEYeeqhy1vnTOPMsC03jGggGrc+DIz7/quuy55Swy5rY5xai5E
bXgShwhNrOJlQONs+EOXEm3RV5+7drBDuxrLCF/8HA1uyQgcokVEfJUVpIjKw1wO7znJKnHmNm3Q
5q4SZwmm3GxzxZ1op8ciTVEO9enzrKpEU+AyiXqxvi0jzJtOnZOo1ltvz/Pu7NPFXiNdkB3izWrc
1rQh5kYzXleY73EyZ32w0CfwpWtcaXWuV0GnNuRUWYccMaaTVS5bYAyABjhtWGvM1AaPN9tarbEw
saMkfi+wPTmpkpw4qL2revm9t5tT5vJqlltdXYtldS85uZCuVXGc6PX5k+EpxcFbM+x57Wx8Z3KW
CF9oU/PRmnkLVnX60I1qfnYVrBblZnjxrBbZHkeB+knjxXzoSrUPx0Y4F17xRWAJd9hzjKkiNoLJ
p8VSBUuR6xHUCbwQgwVkUdeW1432ajTY7nqmD17fFQv+C6coms9KksgHNCaoLQrPKj5ZY1NGnUvs
Z8LFR0O3kEKkj6b0aeEnh6nO6qOurk6s9qP66KHSqAJkIWiJa0X96Ao8JbqCSSmvm+mpaRTjxFm8
i9reES+pkkrIvUJcCknMuEKSVeGbW0Fjs+gmDkeF12V+V7s3GP+CrEuI53Uqt8OalMgCCVUKGEcD
ugVl7aeyetdzQjHZLlhvtXjeTOOKYUa9uxHceC95VGWOaNBzpMRYoRBePedZB1eOppYolsXDzYFS
owLzVtU0IdqPZUebfQs1DNiZEyQFbDLfVZQAB6Aerovh+pq1vbIciv3Qb2Y0ygLbSdF6wBtmStCM
x8O3ZlaKSaE8aG+12bZ7Y4QfXhgKcra2vbcXFBiZW7vxVNKvL6CPBp7b2fezqOqr2RtXYMMY0jZn
VUMvV+2D0uYfx0r7qLnwagdsquDwLeq/VaBUa3reEiwJJvaqjwMrMEb7WSjG4DcmNvZ6izdOibJs
Dt7URObSfXIKdw/m+B6Jzhu27c+UUhYlbjHvhHTHOwihX028d3FhDnWUmA7HjmH4nCHeHMtuPYhc
4ZAn1PGgEapzzzPXX4CJjcxMc3NfF9oQwtFa9xlutghPF8EQOR6Xe0y+JQyC/GKB3zLE+q4UYuLE
JtenZlOHR1PS4BAAszHk9rUd6aN+1001Zaa5SNevJS5YM5cnrDkybqzGe0mGdXmxjI5zlOEql3ai
eK5y03dw4fqpC2GnMpcne3afEVudyK2rYkbqYVVa7HB9Cr5/EZ+IexChnshdNy9HUF17ioaQhu55
dUz3TeD/9ctMRbfa7GdnepJ9Ho2LG9bl9mh3FVB/enJWQSskV9uLu80IDgEHGFZB7Gaf5w+yH0Ia
4KBT3LC1WIvFJA6yyQ/OYl0dTGheDyVdWkFn6rstLY6pMPfuVn9YTBBWWKUDcmX2U8v70ssfIEZ8
mLPuY9+QjAADkZ5qnC11NNEOQfByTIc8rLIfJsVvIwOCQXPC1R7uG2Wz3qAAhr3Uwkpjs926IdSF
ErVpH5GVsr0UTr3fsMdZmYUJbI06CvWqUk694OltvJPhaCTNzEhcZzdelCVgZdy7noFprn7u6i3M
cuTTKcEFdGPk7WizpccUnmBtdXGpqbGprOOnubbjvtSfbJiuXQ82A4WCd1w9+2PSTQEiiagyJ1bR
Bg9fxGvZUdBmCdZjJbB19jdk5JL2u5/WX2ujE9cFd+xe6m3IrnGUuuxepWEc4SiR4SAP5g3Ch/nt
kJKQkiEY0M2SEqGZz2Pb7DiYslYT49yM8kDDIFiyIZj5Tcu0/dQVfZiijGD/COumu2ca+krkvWSG
zaat2ufaah6bgQaSp6Kod4jOqJIxdlqNqYDGlzEFBYl4izPsMnsO6HncG0ZnBClxbxUqemd0YwW7
/JlbefGs5MM49lQZXwypn4c8j5e8vDeleRLFhKi5Gj7YSXW/uhnd5YUfQveZw46nz/GUpmdiAxg0
5fVToopLtdL9Ykc3Rj3cRA05wlY7ELzGQ5pNIti8txXUacXDl7J50B9V9ouOINjY9MC2l3PZD5fB
7XhfuBdl6k7VgGrf4llW2kOTcOwHiO17C4M/v5OQytnlH7oqPQN7Qzw/3a8pqvRcH496sQUZQqpH
GuuM/7sqbJNpJOPDvkyArMnauDUwcYI07bw8GKSYKwluOSgQxT0b/gMov1sAX7ypJQ0EndYaV1/O
C8W+N57mJgNf3k1+78wncuWjbKIRW0l1l2de3JnaaaknrBQSphRtp/vGqs+3/FEsbPJxttYnYNmo
4vRTPqlz0BiDjCajR/QL9j0kagmjaIsveczVfQ6yk7mKceRsG9mF+Wa4aHbVcvrUmgA+8YrtlGrZ
wnLAhw1LIkyr/qsqJ3aX6Ts0s0Mvi4PZ4k5t8k9z5jwwMfqIa96l8z69VcZ82m4RwcwiPpi8tTpm
g8w4L/jrPq/zesxmqLOFfY+RY5+6Ca9Lhj1a7mVhn3ixo/WP0qKpoEsPk1++nISpHayy3iWe9dHd
lDtHp05uCbjyh9R8mvJmCJJ+DMy0usi5/la0hr8ILDGEJHh29u4NM6bdJT8kJge/21GOuIqjVECV
qlpoqCVsq+yUeMtjaYvHCddTkFnDselwqi39WwsVP7A19yOJ7wsi5ZH6yXGx2s+IwbfmzsHv0OtT
iUple2GC7ct6OdXedFdlyKHHLVHPLp7QJy3lHK5MxXLdNqZy0m1TKo1Zn562vP5QFnIhFoU2Sakq
6eqvnLQOmZloB8fLPF9Ty/UskXti092uXZ+PexcKCUdRgS1nFc4uXUz3CnECs4hwNPRFzAXVNKND
r7kjoBB9JLN5MUWgTw0NH7dvsp2knH1VCoLIWXTedspVQ7voeMmDchwqEbdCySKkMLcSyAVEZDsM
kUVV7suxyp7qLSk+kz5f3FcruDe/BA1EdkGihlOe64+oaKx7A4cWF5N76b4GL/Ntnj06MYomJ15E
JLpAR9uwTarZ5ypbkn6f5OTH+m2RTp8UKUjEMmUr7zE/dzJYcOSyWemlvudnf54qogiSuukfBNPD
fVvqzhMm6O3Fhmt91xFLc1U8obUBfaM+8m5+yGE2Ien31XJP69D4lCiZ+ibpJO9bWXkk/lRJF9tC
TQLICl0V5aknmPKMNQreXD4KvhkQDVkZJWQrhJrOHtYMaf7uCQcr+wDcwF7GBS9ZZ1CPr7x9inE5
WdNixIwTdAq7xHu0kgpqqzpwbqwoLnBjKDoeJbokvNhneTFnPb+4q4Xx1iWo7Bn82hJAYHOOM3bv
96z22J91uqCAKMBiutMcSrNaPqrTiPfTSL+lJbtAu664DUbJBnCjD+wHvZmO7sSZSObD1yLL3nAI
j3c53YMIloL4MNWmCiK9Heazt5TtYd2m8qm3aKx2MqcpQ1813HrItgAGMTAwSlFrOj8JL0qGkjRQ
LWf73DAbRKXvefKwKAMWhgED/KhuTuy4ojuBfGx4gHi1kUMEaVy7tvTc44W22yN+6vKUj9YOYcID
oyHjMas36mDR85+rqHrw3TVNNFNtvyzDsh0qUhUjnUi1IaSGnSMrrWio5ytePVqoIbK0MZwJHbgX
eeJeSNdRrivZNLcEoaXtsCksdC7auboDv8LIrDHTk9kvkr1D4vGvBIoLX3bpdM0HPEOTpRWnBO/U
A5z4N9HrIqb/M8RpacOdKHEgK45V576Kmi2Y0nG8qrPTYnkoBoZNpWeVx8kqvSdvLD28HFM7fN20
RO2DdOrrWDhyugNMBy3GtZssnDZ92s3S2yj6Kd844jvmbjOHfqQsKBim91nKiwbtnXkBIWMeBzcd
j2bZVbhFxGbT6Mi6co7rZSn2EwPQPvTgfFH76735QetSHbvgQvIQE0M6AGO6eXd1PSn4dSHDUDGO
63WBoeSvWjq+aoNW78s5z0gdkRkdndG65Azq+JmKfe2SARiDUtCltFYyFV2IUv5/A34ZrW7C5TV7
+pqxllNVT3hfJxwl2irRXj27sLNXw3GUFEAmk63QsRfVOPz3mGlCE4wio3RGYMV4w01xJDHRV6+2
cIZx998lTJ3BNmhUdAV4fD/L+SxwP80Et6Zbs+c0MTgT/9Dt/C1N3v+qtPtJj3dHFtk49d/+C3/w
8F/ken19H/Hk/v/g+NBRkf2ffzly/0Od9yF7z6v35uvv1Xn67X/5l+HD+seNyUbTDm7v78V5nvOP
m8tDw/hhaRY27n9L83QVwwfC55ufHQUJjuF/K/P4YeiUcWcg2nbQSZEC9K/f7J/Srt/823/sFf5Z
w+a4to7AS3WQIxO8BdTrF1mnxX5W1G4xoJhRxkuBvUL3y83mwGpkNKB/d1v+QFf2s5Dtx4e5eFtu
GQC3EADL+FnglTdKruuaIfbkTNzEDbrYK/mShvDA0j28D/r8f/8DsWHfrDGOgcH6FzFgoU2t4fY5
Nj0PuhoDvly5chBBTKFWzf1iS+MvPvBXbwS3E0cEgiid7xWZ7C9SvVZrMxoR0BVIjCtw5Ze2c1Jp
ct0PMwfeNslSvGpT9zW10Hz/+bX+rJ7j5hIbfDOaoKHDdUJozM8318uUpNFUVCtKASWOWa4eVwRy
/cWn/Md64VO4MO4mwHU0ib/c0drYTOwsfIpY5vEIEs56rlNFj3sB7esvbubtZ/2P7vG3K4JTppoq
eAckqL+IypOOPXUbpdhL2UYTQyd/nIenyYDklpUJcvK/Elr+0cV5jq6B1maNInv9+RYasldIQq7F
3mEojbwsy/Yqe99udawvf/5l0Ua/fR8/XR0ECgufPhpVT+PPL0sFCtgIVQWhV+nK+aKXlfKJgNyG
A3U2bg+iLiB3YCEyotZcXHIgM9zJBe4tphim8lXxPOWtYQv72hcbJ16v4hzO8NJzlDjXvByLUbbR
QbHIQsRhClabad2wzk8ZOkQww1qVgf1gS3lKxbBc9U1XWx/h4PpK5jBRU+zYtES21tAeSjFgoUZp
aDypY25aPvh7+k5rCtaD1G0NjCLMmkZgNZ84hpbM/5JzmWlDuq8Kg8bOPA4bIn5mJw9aBo2P2a5j
E2EB9qsa+b30HEXhgou0drPjBuAO873H79og9NHcV10krdwrqnBQ1lGwly96ppcEeKy6g2liQCA2
VyGd53ZsgmLY+uxOOIoHNyuDUidfJmkL5P+bUSbyNONJINhwTG4N4NlkZBcqpcfh3wCg+cl18hyM
G+QnprmGIIEQjD4glk9NUZHASc+vE/D/mp4dVScX2DlL1UTnqRarOp9bwyPPkuGekx8nXVc+iCqh
bLe7esKE3WqOGRM6Nd3r3Ms8lFua4pd1AaJFVtF12dGiGfEmGKMh60hJiG8b7glkxTgfq9uUxhua
+qToay1jQy22nMkzWSrxanUaI1ZZUrNopYOSrV+wSoUqGaeUsZYubFBmNTqbXE179UltDE7QObAX
ylMv1XHWzxxyX/VFyz+23uBMz2mz6V3sZMZC4lS30sTpyUSFqUzEsnthpuqZuzITkAqaXhlvJizZ
MBW3s7SPnTRV189mVtLnZGyr2PmRH2zez0qa0WNhuvV/OTuv3chxLlo/kQBSEhVuK5dzaLftvhG6
PW7lRGU9/fk0BzgYl31s+AfmagZjFiWK3Fx7BZKycyhq8Gijcb7FgDBQD1OocTYuojjr8QkM0/yc
8hWer9dh6gnY5MOa+EWQtGm0FL9W719EA+ZOGy+kfUNkkV1TGtZu5J8J7sOIgUc/CK+a3PIwiAos
HPL5V9jjoRIO6LEnkRwBXyOzMBNAgSqGHemH1IErURMAx8UOb9cV6pnGv02j0usuCEMdxM9CSdim
ojb9q67NJtauMc36LsMbtQFpZXliramKB13hMbrOoetWNHoG+nNtVnWPFiUxPlsFxMu1XaQ6evQi
O72sxqZOVlUWuMXBrolRvOvdUMybkc8DywzRDfbRzi3rMsoipDRWrgn9jV1hYscwEpn0g9XuP4Qt
3l4rGgftQxmHQm6NCI4M3R01DuTtFGGDMDjB99bdZ76I/oG9iHudSNkQrxosSUlpp0VZrgFmhplA
WbDQWwdkd1gRfddI+ASSdA2smm1cGKVVyRHpcD64zNNN8SUjPwessc/hI9G7681NH9rTVdukdMUT
Mx2StW6LhW+VSuiKAfcrc5PMKoXsm+ekCoLcuB1ed83QXVnZJOhVElj1OrXgC/ji4SUh8X39U4g6
nEE1XB2sFS76eOa4RndT6bAq4RDE7UthOcEf6Iudx+2onLK1MPMQppZbxMmmcT1wvDkZidXGBbG7
rYykwXghkMarKoOh2ndWND9WUZJ3Z4QOz5iLYCFabEI5xWdTOsDgpm8wELI1J3Ozg1/i3Xr5GHHr
ZlNKAaOL7qYxWo3RB3ZmUNXFDAkqi8LKW03Md1hnYKdHYnFi2lI4ExbrkfzaaB1bAcFbJKmb1qVb
wORat0QdL1fY8b7S8Bf29Ct0tuv6qDCuijg1FtKxr68jv/WoaeIFROBe7Q+YIrjxowUPy1kTLCtf
nC7Uv/tZD+FOlJOrd2jR6vuOkmnJRYoWUy3Cg4vNYvRVXYZNG0ESyel9WXRI6U32+Diuas+ujrGC
ObSP5sYHr5yWS5U7O9bRJZcbAK5vway81rV/1wISBMsBoQLtNTHQdyIct4OMgXh3XeAmfakhzWDS
a2LIX8wO3bbZMMaH2Ejy1zkpsz8kyCS7wm7HZ98ZMd9wzRyuZDNz9fIBCxp/TICMCTJc3tnAoZVj
wzseuTRl9rq1usHl85S8bdnM0a6nGdIf6nYw/o6i8a6pveFsxe4YP6syx9DB0vpHK0lOXKVlTS+9
hLOKywQ9KYzq46l9GWg/RzTAnLBaY7aW3MZGFiQ8ytLCGZdMtFdTFrjHVWDHPLmyqX7GQUgLx4s8
db8E0/+aRLi1YgxHOzrI2xmmKyHMiaX/ZLGVXng0miH9w0sJymYAMau8h6qo0x8G6trzHChMZsVz
1Yw7KD3xJsgj3C5b03rO49p4FNp3HttZXTh51V0aVYK9jD2kzQW0DzJ/vWTcdGba6LUuZmDsEZLh
RWtUw1YbXQ6MQ3xpbs+Xpll2m7wxy0sJP0hhfmjON3HtoBqg342PMfbIiLJdGgKG9WjmcjtY0V3l
Ve5N7k2+t7WyUf3FOTW5bgOZnwn0FWqd+1m0wrwRF5zZzzcYloNAifSBRSFRi5Ea9MPK6GKISd3m
PpiqLXvbXjdGQfQ6ffFGhWfwqpYdd3afjZlktBKhdISSu7DPDBd/TRp0EdRIDa71Wo+e+bLQkV/N
Di7mzp3oZrjR+BgP7t+k7Psz25+tm6bIxIGI92Jjc4K8qikSw2aAheGvQazDfG26GqlD1RHsrQqn
Y2lPuLD08Mkfq6ASV0kFAKS0wk7Cmzt8F4bZC7ddK41D5rvNdrYwpl7FSkw/rLZfeMB8ia9x1sGy
8FLfuXV5LldQj507MUYvWEcrNhao3ed5NoaXlemG842utH9hE7uzMzNvplCqoQnQtJmsqxpHRnie
dRif+SINt0RdBMUBS2DI53VHLxwigFkuLWyMocHvWqIJyfQjIbOzyTPd09nMKD8qVfEFe7jLDVFn
boe5mG8rUhjtdRYPudxBJYzRorTTFK11Nznw6KQZajhobSpXiDGVQyPHvSZOE58KSiz1VJlQ7iaM
/voLuxi7pwpswnumCNL4PZdDcQ9aIf/kbVVCOUzHYdhhQTtWV5EMccVOe93fhk5N+nU+z1ly7dau
ngF7Uj8+Gnbf9c9SQxP5ByFyYx2nyhqfdIpe+KnExPZsrCW5LQUEGBr3qYhK4gxbGipVHyZwkqiw
d1Vitvc2Pl4kgiQxRjOWmbr7xUmuWA0ij588SasQJwKFZb6yDH/cBC2TWptjnD8HUPNmzFwyuclx
M2jXdWnWf8kB7i+TCBidWqe6s7C9lHeG8jncY8vO/uL7J1BHWpFVbH02SbySyiS/Ec3kP5mpD1nb
qorqMQjyctvUTgTAltrdg1bcxdemXXPxabA2xMSgH3Nq76GlkeEEvk/kOouLuEbyhvjUgySGHyW7
27opMPdIl8NlKltcr+o8PyeZ8V8TFEYPgpTPP6/7n6mdTC/N4Lk9XowuBCqjC67nysRHoUEEruGj
VQEAvhdQEuIpHiS/HZLgQd6UxhfLxzj52ksS44ejp5AwLi9iTxwnBFPXGQKPdm/0VvjEF0u1i7t1
9zi2hkeQqZn+rgOiA1Zdo4ObMsAXAszznthe/F103FkXtd9DQ8HH2b8rvZFo3tQNqofJ66DctEUP
gyiwu/PW0f5aovZo1jasrsMECXcfWzRl8sLPb2du7XzSTniWt2rcCAMvyjh2AoLtksfUcrhAmcn0
c8mYwvW0Sy/wmsCV0jChc4bLTWzAWv3BgFQA3YrqwsWGliKoo8CmmwibCHXjT537t+goyKwdzGZb
ubr+Oxba4Tlw/zl0kpK3GHGvAv9rceuuIrQt2b7wi/o46/JZyODcauzi2svNI067OzThOft4QWfA
by8qLocbx0nPw0Daf7MUF6HYoZ5dNCgBl74MNZPhJXsVymuCOdl2fI5UF8ejtMjCddmCCCJc0zBt
xG7pSaiodK+MttkFI1E+K5scr8Wcc8aoY08T9ieVuk28loTKZEW70JuaNW2pnUjEzdyxAanQLimC
huQ31Lh0Jd0cMg04audGD1FPhBGIKuYQ+JbvQ5/qn6KrPsamdzMJ9mucf0oinCHArKRd+D+7fkLV
GFJd0/q4jnR6zjnRrGhijIfaJMg4pLy/LADRtiYujWgfrHad8XBgWI7DXdpKotXoWegAQoyh1bA3
gOpryq5VXkRnno54L13SrfthMA92MyzOdPVPqzB3XsL/G2Rkig8uJt0tFuqrKbXum4gPO+mo8lZ1
Ludn362vYDhzdcuG8IU/D8ctg2gLly1DKl69SpGcj03Q3ZCF7GP95NICc/1dDjMEUU0JjTRr/LPU
Z0ysALGZLSPUbr15dBUcj1hM8a6AwQfP04u31lSqjaiaW1EM92EM0X503cvJk+0lbSbrvs3GsVkb
fmkc7crEz06n4kcGqmGh88IilnVMoOHW6Kyj6GAub6DvIA4g0pJqFLPnah/F7fAY5yjFGLDBQF5P
GTsMXvSrwLewJ2qzH1bh0kmhLIr5e/MfT6avws4lUEPThDRAJF8OZf9k0EP0gmBHL4nLYuPVvzrQ
/cuRa/Vmjnvobla6TepA7bLWT5N1CrvE9n+m8/DEHkWLJR59pBNmhbf1xCWOTI51ruvruUBw0TnC
u3QzI7/AlBnWGgjDtjYG49XicFgNzlBdzW4OK6u+IP7nLrFok1PTXcqCMlbWx9Zxj4CD0LXLH7XI
3Au/zB9SQnNXNLT6HSpKuM30MriCgApWxmPbRKhJuu5n3oky2QZpXB0zY+AaXVmPSReksJTCv2GG
aVvp+TvuGNhhjJ5/TexTeS8HMztLcx+vP8B3/jLmwnhnpDsnwOvOSvWdU5u8AzkECBDzofxnsQq6
cbueSi40Hns7Cs4zuIs/XHRIS+f/ENNz3vm17jG4Ce3idoSqRYcbUadyw/u0Ke/rKLV+Gn704MPF
3GD9a0GKWtpsHNYOjqkkjTferRvZxTOIUfGCfesxDDRChxqjA0Oy6spAnMPdusN49lc5kyOeSVzq
gjbgyHU7+UsGuf9UmokL19Eas1+McdRFGm6gtImXxlHubqDoHVZaVtOBFYthH7ZBXJFkuuNEJscX
gezwkMZ5fywgw/1JBczYS6fFGWjLcg188IHAc+G2IJuynFnuUgAslKtmLekALx7f3J+uZZs2tzaB
D+mmcjROqp6X/1IJf2rsanVIQ53edn2SX1L3e+u2ze47rOV5CbJs/0hYHVfSbx0ealL8yEr4Y+uh
0tk+IECc5g4F/3U1NFhDaLBxmJeNyZxGRC9bMHm5C/2hObSI5l7cAb7ppoOWsSpc56wwtT5g01ru
40zMZMMnbXM2Zb2YNlmTDI89DTJUJiJVNzX8u3HddVF+g8/rfQgItxomJ7/oUgoJODAynPEgMfBU
b4w83k8drjPYgdP65/OELTRB33TRLpR6Uxd5hOQ0FrdtOQKuOdBGHsDZ1HMu2+4qzGeB8V8ZTX/l
NNDtnafuHogFLpLjFDUnu6+6HSdbXWw5nQhgJf+x7g5hawqCZ6uaOEtuA8+5aKdi3ZM9eWvZYytZ
vzP2wG3K+oYKHiQGQsQmunBLmnfryljUw/1Ui7uepG/Y4KC585laYFeI2Vglb9ECZfdIfCHbdK5F
uwxWil+u0QHjDqLmxjbZsD0bgj5ZiABoFK/Y6Rf4kGNQX9gLh8Ck6VuB6pOb0BA1wkUskfT/7ORi
Dgon28521KIvTFuITa6ys+WbyPPj0DR2v1PKhQ1uV7H+O7Y+MpYxHhpnXygY+7TkBpM77ChpYTql
vK7GgtbiVPZDsSZho3kyGx39qkNJPSmTCcc5M8hh6PtcvkJuMWZ+F5d9Sce1H9KB6jKUWC56AFUw
wzwXdYWoEaxgmm43a4e0RXOjRAMrP08WdZ85jI9G4HTZwW7j+ZbQPHRZCjkCPteqb91Vh9BPH/tC
Jf4qMhBt7FIvU3QXBqp+DEy7FA5uLzLivHVGldJ0UXlj2fn8Iiun6tdTFXnZMR4qdC1CRSk86hFX
8tFLk8uJnGa5betI/VJRMhjrULtzdgTGHTBvjejyoikmT3PFehLZWnmJ2yNN6i0kxQQl/ZkaVV3a
zYhPD9I/qtyZKAA2vipIy1XWVO2fNA7AorxUxQ/zVDn+xnY6qptR9JBWHAzO2XZmUBy4VuwVq7GC
EL7Bx3k2uXggHVy3dd3fqjz3Bipv9NErfgQ0JHfI3OtSgpNuizpEfcWsO2oQ2FbGA1Civh2sTsLg
T0GsWbpxNe3cOYn3ASB6BQYMALFypNU91r2GIDj7YmyX8qPEkKXVY7iO87qAjFUYTYw8eDAenKkg
U8FPU9giZZPPT2XNWllxi7eWSKFUvcwe4bvbTC9ER/CAVz46zMGNvsJhaC7N6CzttJ7wSbSZgZfb
rbdpB93+MALbPivNXl7kbuNxchsWatd5rrzHWhMFgRQTHrvflMOxcvLylw/+t4aD8ThMMXy1tHYD
vR7ARVwUi9X0jBCkOoROS0+od+xIQiuCmr6aeHP0vSPkveukj7ur2TZxvyfcfq5WdP2BpIoudNSW
qg2IVmUlvDDRx465kY43/8HrJroEDwv+qZrKJLYEN6VuZdYhbNmMsCL2qnEC3jd7lJLKs/o/BAIN
GL+PBZkwZF3WvNR56Suk8xgL2Nq9p1HaJjM29sLw8EnjaBW7fhilhK6I9oMK0WlXonXzW4ciC2+5
poZBmBb+cOeIUpF0Y9e9w1aL/gU+cV8eJrp+LEoSQjIc9f2E6jS0hXPjLHvWPkiTLFtHMcKXVR3l
5KFY40B4Su+POSCELCUH7eik3rYRRvLY6cTMzxwwwqcMWPeudmzMjOxamdcKjJkcjLCCXIWAJK6A
dWdYWFkAX2kXR52AEdS5i8f/1DYvvjWKYwkDmXEznu/K9To+Q5gNpG6YlRGXB6KpC7n1rX4u103g
xJi7OlSRXUcQDhdszhfscfP5tVFuS46IKTPuh7FTVoehT+Rxlo35161am0Qd+EXdq9sFjjrqaFTj
WeDH7sFIoVRsWPWKq3wydn/hlsAa7Itq4UqSaTysMrSiN1rX4gkkuPvDl43bkjel6h8iQWiVda7u
0FU4Uxxec62KL5PRw2fV5wBi20ohvHmFUT5F7CMSkV6OlTQE7vwf4OxgWqPjAEVgVul5mmM9CPsj
pVACe8mdVVi4LJC+y8vrMvMw+DCNCnAj6NwJ7rOoxj8OFFsMrOMKuk1Lp71ah7ac7wpqi2QDr60o
iUG23BqMV2BWJrmU/k2tpP2J5EA/pJ4NQQWqlQI/NCPnRxkjacINt+gfdRJDlCoHByvj0DRQB7Y9
UB7M4yp8zkyXc84yEJOv6nGh9aLlUBhghKy8Sic4pDhwrARWpLP3TIqk/WLUVoHplVXMGCIXwFEr
TnHCbvSMWHaT+X1j7d0J4v5OobnhkmaHv4nYUHoHdVpeOHTNgj06Wg9VLEmOmJJa/Suc9/o+TAcW
3EB/+5WarhdY3MIpXpWT5/0G2/cvHKCYYlUVpQ8tpUd0SpCDEsWBQiQE1K9CrPm92q93mTfIvTt4
lD+DNCziyfMSR4+6FMbjPHLgIdLPoG+qpf+Dd7XiNlHg7UAnoe8myRHppfHGAdG3Nkbb8eHGUAaX
4JWMjhwE7hjLLasssod5sLECsUP1wuoq8ACXrX6EzW7eFdiSMHxcznx8XjWcj+JfXpJLT3FLqNTo
nKnaohTLgzC/1q3HhpOqFvWirzwApzFsWWH+kAtcqL1xwVX6Nnyp2qh+6gdS2fBdNod550j0SLCG
StI3lDW2j3biCnALyaXvJqQbPPxOqzr8CSzIgyDre0I7CTXjJcy4Ftw3duPBve5KIONBm2KA1SNx
m0waiTiqJJKt2YeJa0c7t8ksHIj7AGeWWbrU2truOVjLwgqtnacb+5nr4WhsinTqncsIlRemzHhZ
xM1W096sMI120ZgXMpuoNJBhTRTdCZPUWT1k59OUoMCRPbeja8h9zZ9eRtjY+gSHPdFOqMsdzByc
dEI6ZzXQE2fZkUNiclnnmemccS8uFGgMw3JZ4Ayh22HN+bZldfyqI7OaN21uLXeWJqRFWZsN5VNc
m8OliwYu3FASQ0aaI8BWymVlljeT0zGDeJBBCyd0zH4MtXSf8tZdonXgl6MEpAHqrHmadXHobK99
9PN0KC/wAum8bWGWmB1PVVlA/lIavjqQZq82c8JGinnCbAabGW81uUEmL1kUsMXL64Cgjn9a3DmG
O2wpZn/XuH0T70hBNJ4dM/LGHWYYlGpgrkkKvaqZjB3y5/FPhJgXnb3ocX4utRPe0QDgO2+S0vV/
kLXkUeVDno73sYjm61xMyFI9L3ARE7IycMlpA1VCsQaS3tgIVKnghbaPOC/GZ0mpEUqZrO6zIPLn
P+iBW2tDc0Q9aKK3ql1R5ZNedYkGGuJyiPV11/oFfjBqyFA7UUJzHIUqOtdV1CTXPF6MgCzYaTeQ
QBEYowVDgVKjR8JVH5crzL219ZviE2G3l7fLow4NbIvE2Cco6hQIYRD6XJxJsgnpaXv2hHtBZgZs
KPRZj9QADWb0kgJxo9ImwNw9dGARUhGZ50kmjHHDjKqLIjNqj8WYpPchZ4i7SvIBYIZuscQJBqBc
7rQvgz1XA99ZRejx7iwfoyCy2jL90BuJHWzquTFfwgjwhds+erDPWRbv+EbQKrgGYRoKPZa4kROy
ipIIaTvkaIe2G9SzI7rpMa3b8RE1OA1OzAjCL9gxpzaIQJ6OxePnQm262PWecDpyGlbaNYz2AEMZ
l3YUAxG9ayc0qg26ct+76L1+jHm2XH32cWGB0hRdRrjg5/N+x2PhZ9jChUAmuE6pUw80a4nEoNne
HUQl+x+scrzfOxLXwPGKL/I/37GOfEsK22cobG7xmFx+yn88u3JtORPVRXtw7X+lyG2Q3IL9ZYfP
Z/T+TVpyiXcBH+da5ooTKpBTI/2E590eepMzqsZaADN1tPZjHFT7Po6j/+s0+P+1zXz/BBmPCG9B
CYve2DlhArHNtjRSoZOLllR2Wq/mQxPjQOAQwvPz86nJk7AOGE4WHV0WjU/erDRP55aq2nVjc2oP
qZ8qcpYxdRzGptnVELoYcfCDLQhacY5qdAKGV/PGlH1zps3Kvf/8p3z0lE3b86XF76H6PXmZWQVV
gC4wwpw8OQpVvkZ4DARZHO4q8T+sG8vxpWtakLtMD1fC/64b+qZz6IZeeyBNLjks+UkHI1fyCw/m
j1Yn3EnMth0lhZInr1HbVGRtolvAKOhTfGnduVtI/cVcPnpsiCvgcSkXG0br5LFFSULh00XtYRrJ
Xtrr1DeaG0KwsvGckPWw3BhqoNv7+bs6XaGwNhHDYN1L3q9SrNW3D9CpBHdQJIF77jTtX1c5+IiC
KUHDh6wcPH8+mLROyGrLaDBOBVuaq5Q6jY33OkxEPK8ZEcvr/Dd6qJjD3RXJFl9SgaEeMtMRideD
2TTqBSEw1VzuWHgkpcm2sMbqwqR+vPviR51+OP/+KMpUNlsH3P806t0T8B3BY8Z9OHnOusm0vkcZ
Ccxvzthj5DBliIbrr+0SIoib0VtHTxvsuin+6hP+4F1YbIJstey4dB1PzxlS/FyF5dpejU24l0hM
/2IZNdxiNOHcfD7p0xXNnC2hLJi/sNglU3/72sfJLQY4bvPeo8WxLpvOPGaeML/pQ72MwosmS5oN
ULjeyeIaWlo09oziPnYEcGTfxx61V+5PIfavg4y+IHp+9PyWwdjeXRv65clwqTnDR5T9tMfqD6Ie
6sI15eelF7r1/tuPD899j/0NuizM5+VT/s9xhdlQYbizaPcm1oyr2hLgADIfd5+P8sF8HKTUAKdw
jyF+n2xuOe4mcF36FuuMbPirHZS4fihIJSnpH34+1AfrwfFdth28VTkYT23RrWGgS2bTXxW2mNHY
zE9WXpbbbw/iCug1AsNiaOKnRNy2nAtKGL/Z13P1msSFv53stvv+q3GxQ3aWBYfH8GmSuGqxLo4W
HSUybfB0247OiszXXxQSHzwv+GyuS6UCRZvv9e0C8ICI8Aq1UfJFc0LIR1qcScCR7y8AfCp811eW
Ixnm5NwhlrepDB1N+2YqzdtY4kFCDqBjXCSQB/ovlsDyk/9LJOZj9SzPwYiWSD2SI05sU62iFeT7
6XFPNd+DI0FCFBuzmHCnD7sJLzuSh4cvjrwPHuNiG484wYemwFJ/+xhZ3amGezLuk8SZrmSUD/tk
sr38i6l9NAxiYOlweFMdmSdTw48iB/mll4tPpKhvKzpQzq5vRCG+sNj94IsFdMdhV7G+OStPdqAy
90EvfOThqG36X4NQ7T+S6+FL3LvzF4GA74eSShELwcqwBHkeJ3MC4QYJBBHd556y9pY1iXVftNW+
rICovvvdchNZvNlxGreUUCeHBVLCsacjRoDz4CSo66DQZoQ5vn4+yvsJ4YWkwLORA9hUyyefVOzD
MqndSe4DPCP3eVmM52btOOvUzpvH/2UoNgm2PI8rzsnG2o7dnFaBknvbqLqNH+c0iYe037hWqr54
dssn+varYlZLXh+6HFyXxVIR/eekAL3oIkGK/B7XB5q7PZ5xG9/NzN86goi+7cv2RzFDXghoVnyx
e7xf9VwC+JpdTngKcetkaAj0ThKYgdxrK8nu/Rm3PasX5rd3QjiWHIT+cm8DLDtZh7Q9hRpR3+5z
kKBDMbvBhUky/BeP8YO5LBv6oov59354Moo9OlAnsohRVNBvzDRttwIlwberIo4/qm+bQpAKVZx8
vvBLeV2jcHlicQDfd3DIe++jZPqu/MVViyM6fDZKB45EcbLWIfVmDW1ZsY8wed3oCZtVe7SIK0/T
4tvvh4MD4MIkEGg5Fk+32KHs3cKe1NL7DTfaxklIdKiGP/+i3r8fG74tGhs2CNc0T78o2u+V8qVW
e3tpTWJ3BLMjssxvrwLkUL6DEMtcVpp78n6kyKHb+chYO5kMW+4t/wQRtm+fT+X9PgTiIhDa2dJd
BGYnh66R0hkP/ULtYa2216FVYCTllwgg8wxjq8/H+uCx2bSduRCx7fGJnrwcUszx/uyRn4qFBrp2
qFzijbas/tsLG8cfQkM4a4EGOOXf7kJxTw56kg323sSIG68YBZELoukXr2f5K2/3Ogo7OCYgOS7t
OufknLDCvAMOqZjN5KnzxjZCsOpIrGnoFYdS4Cn17aen2FRN4SzlJDe3t7OytLYRqmA1a3BKotLx
5gNd/OCLd/R+VgosDpEa8BQ1z+klhm2N889PIHXqooyPAyFRBY4IaSDW0O1RREM9bdMvbk7LT3/7
KIHbcNNijbFHUFO8nVpudr1HB17tzbHDsSFt5g4gv+twXSGUgMgML9REwGSBhabNA1S3b/K57Jsv
5r68sdOfQYFmYh6jFjniyRvtMseDslOhG3d0cwZfS14rowxwWhnHW1v243Vt1d8/twAiUJ3wkRNk
C6L1du415hZJk2ZqnyBDJDpvYWQWQ7f9fPGY1ru5eY7Flgg6B0JHNNPbYeYCk9g6Fjjb6wHiJgZY
1biDQrxIfDB8vvIIS/DWRmwH9iaOaSLtITmkL5P2DHl03B4OjVNUOBRjgYMEvBQliTRV6472ccrH
9mfbxuOIobDthFtlLaIZPxwKc63J1qIZrWanP0oA2O7b7wxFIIcX/4CnchN+Oy+8JWqV9HaLILDR
G7QF52FORT26kzhy9fYQ0E/xF8Xo+2+EMZUFTi4Wwaptvh1zisfaqVBy7vFEn++o5Y11ISb/t8y9
/h9Pd9YX94YPxqNI5LWBk4DIvRuvxPLZnIxm33Hn33TIw3Z9GeAfIZQ68+BQ3n++WN6fCRwEzJDJ
gczRIH07v3i08zTL7Gbf6CQ/whif8GIJIQBXwVeA3PupITPm/FkS3yRS3JPVT0mPTNTIWJa1bv9m
RShWCBLDq4D6aBOHjv3t+gDcmKqKg046NnjG26l1bk8TGK+EfVwK5wzNC5E7KsR4+fMn+P6k8y0T
zIka2Bc0NU6mlYHlz3GMV7Vqx+xxRFSzTj38q745imNyfZCSUoSjm+X/djJZFY0ppk3DXjQljhPg
AwdfS+f4+SjvVgOjUPICMxBtY9MheTsKipyl+dtgGjll2QGRXHTwvRgmTdY7+8+HevfYlqEg+Zjg
GdJB//B2qGwOtSMjs8fXXZkPae6Ko1Hn5eb7ozg2dS/B90stf7oGGmiyqDz7fSDgeGF6Yv8c61y3
310DTIb2DuCm5KbA3vR2MjBaOrcyvG4PDcjejiFZXNkYFN8E67kkEDgDjkHnAZMAebIG+jLtxqLP
+r0TlmC1QU0geAvL4fuPzOWSYDOOadunOwIaS5U4tt9Bmi/De+j6RLEMU/Ln+6OwjBVlGy+HHejt
E5vsCbYk/HHA4KiGtKUb8zqMx2z37WGWE14tFY6yQbTeDhPMBlXdGPd7nNpHQh1IYxgv8OHLq+8P
hEsEewA3UhCm005q2QazhJnY7WfLCy8NCDy7ZHTHL6rdpUJ/U7WA4tN2A52DYspOcPp9CoRCXl6S
MEPFTWC3FclkG2HLVlyOOPTfZKHo3cuh6YWzNlNVhd//aJfbPjgTchBlOyePkzAQKPPIyPedrsor
nLt6EPbxKzT1Xzj7dJpQzxzJifTvufv2raGhHkdnYpplZiVnJmFLP1Ocj7vdHOnoNjIxDQ2VFz2V
uEdsNeZfW5XG/hfPenmWJz8C7N4BHAJmoro/+ab7PgWfceJhr4K5vCLPqdxBnAuO5ogQCXJDPdy4
iF6G9ecr9oMteIGkqEnBbzgkTz4M5h3wZfr9vij68AJb4mojVG9ctkiX/oeh8DXhestLhQtycstQ
OcZYjRb9PlL0r2C6DM3LhI71osnD7Kva96PHCUrp8z5ZOd6/bg//gYsKLAxpMUnMNX0vOcwcxBeF
njApMFtZ7aq45kU3Ivvn86e5LMjTlwjDEReX5Q7K+fl2JXnwOmkv9z2wZS5vk6AbtoXfjN/fmJdL
9ZIUB7TCJN+O4qbhaCkdDvs2HeAdVcQNRYikv3hdy5t/Nxfyv5gON+t35S/fQhenWrP9j/V0oFLw
yASGNVGu7AqW+KYwivjv9x8f7B0BIIGrCV/924mNGFGjJZr7vaiD9IGOpYmHZ+08/S+jUGUzAHfr
UxOalnYDfgcc0hNa46M/2zXGgVn4xbXoo6VAs+n/jXKCfsS5LiyEYf2+IiYF0T+En24w/c1352IJ
jIzUsnXRdDhdCiOUJDiYcben21pu58qCzSo784tR3m8SNFFZChQbxE0ClL99Lxmng6lrq99r4mfh
7XqbCc+3VRqm38ZxaAPa9G1JmTXpd54yHsiKwz8rHXk3bUQUQta1RxLq1Bel+vtzjahkvh6TM1Tw
rZ7stZnG79sNUqxextmxoXhq0GsEsTVq5bgrnrxA3AR5HyDQyHCK+/YrowSlsvLY5amrlof9n53J
y3MMnSNqBLdBPR0aODUQllJ9sfzesVhwA3ozzMnGnkwmzUFytvd4WNs0IpMJURnoTpdjiRaGidrm
RDPAkySyKJrnCAUNxOIZ94zn78934T+xYUFNojp6O99Yhyxe7Nb3aUCMALpz+9Y3Sufh81He7/dc
vpCdcS+imKT58XYUr8JWGvPJbg+eM6RXJslREKBrb3jmdBnPk8nova1WkJe/OLfff+cAjuAE5nLZ
XNbU24EbXeStZ3UtRnhhfe20gbGxiB78YsUuD+ntZgx/mP4es4OTxH78dpQhSoJclJjKdZroqSRC
l5ONebGH36q/WDkfDUVHA44eyBkNpJOh2my2hz5l38fBCr2C0eYAxHD/dS+976Id4Eb0K2Eb8Qjh
5518h4Gv+w7MjbyOKLyMU4j2xihfCR/YYT1mfjGvD14U4D1cA0odG5bT8t//890NUCaBbnAsxDey
2uGhiR6q7qLm5+cL8YO9hX4lldRyzwAmPvnuEHMlYWZzN5vI/lphIt9sYdA6G7s37MdoCrkWVm5/
ZnRF/EXP9IMJKscjlQFqJaw8/2QlgrQ7xf9h70x6JDfSBPtXBnWnwH051KFJ3z32NTMuRGRGJEnj
akbj+uvneQnTLaXUEqqBOQwwQFVdpAqPcKebfet7ESsFe2Ad3Xasm+WrIwRYp7/+A//k+SAnZHiT
t5FW28+pVFWtzMFBctuz478UR9tgonprs3ktNy17PW9//WqXt+unB59eH3NpHB3/+m7//lNDsByN
FSsy+z5z6gT6u5JJECDXiKd/TcrPY5EGf/MX/vE1KYJf+nCcWfSDf56Fa+xeGBENzf2oGBel2KOA
5oYfGGunkzuX1t8EWn/83IiHGYCA42YxQHahDv72wcyrLlRSUmfMvY5q1Rq0p5ba1eav38g/yXI8
8mhaZS6RPq3un16mEMaszIAsJwrLPbSzd3NWIgFy8Jll/tadim9uhHSyJ+W7rKL/26nc5dWppF6e
HGZwfnp1z8BBQIzC+cwO5A8V2f0VFKbl9a//yD97K2lG27AaeTedn6dvgDmxcjHyFRA0bBNfo2/v
Ecls//1XQS3EkUUljnL+T3dN0+u2V6CK9qHhZGegEtGhmqy/ORsvb8jvH3y+zMRBYPaoYNI2+f1T
MamoELqp1Z6JgTyRovU+enHx+wjorn/99/zJ885LkbUQP/Lx/FxOwjlUeYEYFIxzVaAmLef6KYDz
6hw8ewweaqm6979+xT/94yLOSUJWh8rzT09D0Zsz9tFFIZILxGNUQOtguWBYug1LEL3+m0f/T16N
44O+VkgVn+rsT69mscKLtK7v98r11HY2F7XxRbvEae+If/uepmtLVEf7lv8Q8Pz+U+sAVoTA5zAJ
6sFlWs8Sz8yEzked4tL66/fwjxEPw2zc0AHdVb5XP/dwB7zWjQG/eD/SQukSVTda3VmlPRQ7No6k
uG1m2/yYzLRa/2YY+0+OEsqCNEFN4n6eG/enN1RKS8jMJdiygk7dmaYcriYBXfelGMssYQnKRw2c
4lXtxw17yNm/nf/y8iFvMC99CSwvV/BvbnJM27aqVqhX4ETz7dKnF/a8+JuL548PzeVFfEwKl3I+
0frvX0TTm897fwC9kdMl1CzUbAcRsVMt/64v+sdDi1eiLgL5lf+FJfv7V7LCiRV1fwXiBS4LOSe1
dtmxgfLXj8uf/T0EjuRwfNcpGV4ep9+8aaxVOnWJFXS/2Nhfxuiypgj1OYnEKP7m6PqTP4gJYHoh
lI1DEuzLP//NSynH6G0ZcH8yWFW+FcXgHcepqrf/+oP+b4COu8/mEfHyp4Z0/P8A3pjz+b+HG/9H
9e29KThvPxtd6OX48c9/8O//Sja2rV8YKiPL4oN2qKFc2szTZ6//+Q8r+oVvCisNXI7My/BE/yfa
2LV/uTx/DCVzbTIAd2mR9+2g83/+w4l+4ev1n8zjS/f8f442vhyLXGcu54bN15au9O8fCzlIljg5
CBH85ON92WD9hhsucKFUlw3t37wpd79elP8LfuldWzS6/+c/KLjx435zgTLWwvwcWxOEO7wVQAZ+
ejm2Td2MEdZEq9b9Am+q+GYGMpdsvA8oYwx30DvWKgsVt7U9fePrcZGoZ/Z4s4iFWfm6qdI15uEV
t7iAoRxkeT9Em2joxL07XFDvufbZj06dqGZGQ9cA1JqOda3BbBD5QVux4pkj5kuZ4pgE55Oy0Tr6
tlqwCVitwHUg6hcvV/BaLSWc+xIG6x1LkiO/y0VUkJVFMCaMLLt43d2w+KLSLjtmxcCUm+cNUZT0
Lkt7iAI77JAmqvaIFfrUfoscg9FFQsj8pecSRqhsVRELzk0Nb9MjFDOT1dBov+gvGAFwr268ycC1
vvZzWp9bdrIf2PJV4iCcxR2Tymo6eLOTHFJ2Sl2bXflByrtxDOxsa7FXNn6KoJT+loVP/cYakHeb
p/nq7JZZeV/CfoCPPyrWGtnzsxHtGmsjX8zJmouD0aOngMqcLfcBUIh6w5RsB26sM+RX243S1yKa
q5aKdFgheGpMIHxwOHEbOuY0vWFz6zFA5Vb4agP+uBAvdf2tZtBk2rXugtJ9kFBxkp6McExmFuDv
JyOrnYOrvd5DM24N92JywOpLKA06oeAZIsgM3PGy8cPZnzSTCs88tR3MQLVETxQt4dpBJ/RWFqE7
Nip9I/Df8pn6AEuHtvtu1D2S4WoVTrb1SxTmO8rO8m6Z9PhNqGlw4wG5+RC3xXCh8Ln9KGNaSvYz
ZWx1kffM4W6UEjKdZmvDZNl5Wp51d1kW9hoX4Ibv+uPtmOYVeI0RIk+S5nCJPAPfQgMYY9472lWf
RWe2aKdsPQHVnOCHwVuaogS5vf8BOBcqB+u/5lOTQR/emLlS63ZhPRYVr6lQuljVOHxxJ69ERIIH
UsQOZxGOoDKY3tCLzBLhse8AFmqVqZNMBijX3WEh4U1dBuCPNWV9xNguRNaEx8T4Fgo/yFkVNwju
eOpSdjl1kfPJ5qnQmxKWFawLqwIaMOSGfHSUx+HgoPNtdpYzu9XWLl0bwQT4LBb45DR/C6fILRMp
S0gWnWercjuuDh5OaRS9zQL1UpbxYJVo1pnumH6AmupqVjNB1838Gk8eQAF58Iu8D7Y2aRklWgMG
RzKZC8rPoK60tbPhHj71WjmoWBkiaLe0zHF2ey3sjxLL8k09w4bd5qsnP1ZnHNYLtXSAuySjdtmq
oNDvHQ2fgh+atcE2D6fqbVq0bmN76FJsN0URZFt3zZzPyfFqcO/dEvS7ubtMJK25VXinCH3MU15N
UCFt2GXNZctXf4cV7etkGGvTuaatWcqknccQLIDKYR46rKOo2GUA4W31DWQMjlD2Lcyl5SUg8n7q
qrF5yKK8ZAVVVeOdF1WgllYZ2pL9Ugcp8P+/qH+9eKn5/eZW+qOH4F0UZdHr9+a3t/W//k+/3teB
94tFlkBv/RJjUonmDvv1vvYxEVDHoalySdVD7sz/uq+55Bm2YpuBbh2pdMjv8H/ua/8XioR0bAlb
KYLyE/+d+/oSd/7XBUrd4zKawcYEw3M82NQofn+Buh7i9G51EM6GM7jddOyedd9PryktvutgMOwr
LaR1z0jn33W3uat/f3vz4rRiqdFdwgQqP3+oQqa2NAHBzNae06s8WEXfPfM3B8MZ7lNq7VJzbbYp
E3/Lxk99Pe6qLj0vPuqVeV2q771i7b8dTOd+CNdpH85R8BLla/ZIHNSzHo6Vi+E0Lw93rl1k93kb
2djMnPEeBmjdxIPnqcv17uYQwtd5vLPAOn/D2ChAubFIlGRzimcV78kA1ii2bHS4da6++XCYDjNs
4x0nSvg+07xaY0NPbF6PEm2J8pEWsbleT+IUAY80ZhjNYHeIfsYeJmzeu8XjqFPnjCWp+EGZodJH
ndWW2i9TptpNjz/0Hv8vnAFApVfdlGbXlqFYz9Ho72LQXN2tI2ZgLNXQye/RtHaPZUsDaTNYMv/e
QmT5IkWGMZ6F2k3YWxE2WZ15HQ1ud8i2M00Ra9OReT2jG++/uNUE8ressNYlLukC+sfUtC9IQlEm
E5jolwWbQ6KguUDrCLCCBksdXoft3ByDPhXbkZDwkAFY3DjYZJNOLcahbEtxt1wspOmQFbvaNMUP
oBLGthlypgVToZzYzewBsEpgX9vawapqWvO1FaXdUxUUxm5aTXUo07Jk4/4imOyhTsp2dDALTfNX
7YH7IhYY64+5nKsva5pZ58Uc3OtxzMbdIhz54g5QVB1vzJ5ZkGYbu1gzKhDsXHELCRAZtK/LuIQA
8MHl4d2mLscoz88IRytDS7XmbbapDBqJsTDVyWDc9aYbOLWXKp034WDrXdEV/bsOow2w2pvIVFvL
ddekgS53YAGzP1KMkfe6s53bxpLzpkZn7VVd9sF5YZyqoOVuW61slzemRsNcuzuIU8ZRNJX1Qg24
x5fs6H1bWCOoACz0pauD+z5Ylh914cBScsuleOxgkK5JXywDBBpXbzprGa9WdBLDqWnN5Ssx1xqb
EHKDuIACaMWOp1duubTe1U3WHUGTHaEPfdfOmAJc79oNX4xvkkMERfEiEseBDOaOcFMsY7nzfCP8
dEJ9nQNr1lbUbr1x3kmPcUKvpzeSjezCrrxlqQTnASWhRETVeGfU8FsrQyKf5+lJZ9ZD17vQQOuV
/Tz3OMwpg8HdcCWivt41dZOsQBKi0gYjvcjxdbItsDn2d1UJe+OY2adhPcrOAEAI2AAeJYqy/H6u
EMjr5Un56pQWDgrr/BHq3YOdy4MYYCoTDIdi2vtDce2AT03TGRi9YHiv1nyZygZqeKaemka9G2J6
UQERENwetk18MEmZxfzw8xIRhpXjt9xxn/LSflvyRV/7wMpusUCkSeFp5663xceSZ0RLep5vOm1c
lYt/Go2LOh1L/JQzmfTJDDJCPdc4deRxKDayC5VBJT4yQjMCVMtb4KS4/tDRXXBp4ZUuKpQSQj25
S3XVRm7smPM2nxCRr97BlPD/CivmTc2LROXa2YLy+l75WGwNsE3XTA7kx6qtywP8pye3TL2TmiFT
QXyS350cVbsA8bKbLW9TlgusvxYXWx5+GqQZB195JzFNT5NXuFu2tIAteiNA0Cp7tWcwu/0YJbDU
gCnlpxHtkitep1brvW8N2xZaVVJyfsJOBUn25o0NIbyT4TsXn40tHwAIdomOOO21f7NMlWLvPoNX
Xz8z6f2Uhzd5kT9hzwaFWTYfKdCli1APjqidXtPlj11twbIfpoegBmXq19BChsSSbpiEXnGqIOKz
UvS2tubtPJvXlLJgb41XUDaN69Gfxu1SdPd8uJtZhYd8xBxgzgEup7x/0AzLCjMAS9fS3vHzbQu3
NZ7SFRZycS2Vt/VaK+ECpVkRzTl5yHpjc1JNor23VxQIRgti16ZXGPjFl6zwv9gdNKyIz6pQEC3Z
Ti+i5h4c4W2prHtrYLnFDMVJ+ZjKTCO6EkaP4TMdiXc7+OjZjNNLFLfCQTtY6kc2OlgH56dlvg9T
PToiYcU8QPcz5i5P+hWnpx692zGElUv6eDuN41VnDF9JNG7S0EtI09+1Q+S6MHoNJiXYL2ZxXsOe
XIm9U8ri19YSwO1X/kM2DGfaaTfNyki0MF48p7myJgOBqLvGeU2qz2XhW221MYNl2+eYCbPWOU4Z
pCK9RsTqkMuC6uLx3DbzfNDeM8AzsH5GAPdpHhi3UhKBaxalB22pq7n2rufOF3u3++T7heorK5xk
debgnGrUk14mSqyUtXVlZZVMxII+0W7mp7yb3E1p9gsgYdts7ppWz09r6BunxncfKrg5eDNcE4gx
r0YCt2yiusp46CeeHqOOeL5NrsGAhzXTuHxXExhk66fJTKBxKsxmoVafW3GPWVw77x07fhvy5zT2
IkBwUQTdB8kb+jikuUG2GDw4JQCfQjS7sZTZo1FwxlB+n9d3lLcPaVu/WNq/XZ3aeZmxqodXSxo+
hwySgBYEv0ZG7AcMafNOVR6aWrFjYCaKazFfh86Vli9hVxaY5fmYeqO4q/Hr6ZzVuXa5wUG5mRrr
hfT/2QXft45M6Eeu+GrXdLzSNC93HitCcUDN4FZXoJUnp38LfHW3zmkeNwBqFuWfspUbabUOgaVf
QpmCgs7E+6BWTi073GnWiqSF2jEIygt6qJGx8kh3g879GJvgGUorOB0Phh2O0m+kXAnEPADWtZBJ
r+fjamB0HIQk3Moghmb2sTP8QyOLu77sHnORP1d9cU4NN6HSgYIIVGzgVTeNehzM/lDNYjPXcGRB
3aG4fFqoP8UWczg8KdEervqp9CgG+bU8CXoiwFY9wtvuawTUdEzbo60Q0k46570xv2Aq2ZRFi25C
/xBpdx1peVJuvY9U9BXt90NnGPxZ4dYSnge2VD841LSAt0s3ybviDXIPJlCXDXfKBacsWM4WYPy+
vjCPNU/+YtTpvjXNg8xTP1GrlXQmHsN53mR1sQGO6yVz0FxRnlGbwEjXpONBjd3pWMy53Eohr0Q4
ALXkBPMllR7/UhaShrqDrvSNDJ1Py20Kmi1q2LCrAVcIqfYWi0VG0QiBKaX6zvR3IdZZvOtJMfj2
C6QMZAZD8SBGPW4KitQHE4weTzzkIcDksT2Nh9GkNmAW0t257JnGA5v8CRKfbE8P/3n2YA37ldoN
A04CjOgWA3d77DIQ6W0LCmSYObHZW/ahqK0usYm9t/WSf9EWKOSqOhlVc+/mhGQTJ0o86OAtUrWI
KQps/AXCc9axOWIQXmxGv5A7JrF4k4vsG3MmOJEqTkpmmreRlGbCiNtLP1T36bpes/M+bdpAUvpO
kZAvMv2cO29j1Mt9y1w9qLjA2FcIH6lF8QbPnIn0NjibwL1+qXEEnyaHAJxnCyXO0r/UhG6HLAuP
pPOsDiu1M7vQxWLbJsOa/7AizMNZo17KixQlsF/oZxyylM0nIO4zAohEXx5KH8OOzLGxiCi4nasw
adu8PIJxljFTTNeAk8KdU3dvDKOasWkjDzIVTfCWvYZYVCCk2todkqylhgkL8H7VxYvQ6LI4qLOi
TTxfJoWGtJoFrxiNJEfb6OwZbcXL3ZqHfi6fwTAUidPNW/D0LrGVfvGr5dplzkv666EKxlcfz0td
e3f2EB0KOT9PlBNdYexb7X0s/jnLesEy+ILBZFrP6zifC8f8lH04bi6mIWKzs53qr05PmIMz8gwD
cEqYmC83wEMPTu/1792QbgPF7zBKm1Eltbw1EtbvJNZ3ftf3cAJZ35s3ssjB+AH3im3HAErajN/C
urp3lvxK9eDkDY7MjfC9DqiYlwH+Vg7vTWAXJ2O1NmmYHbVrXRWmGTdC7vt6vmrYWE1cmT3hJc/3
HdrNuJzKmMIYolx3uQYiCDkysraZw8VeFgMsQQ7XzN30zgMjRycV4BHyi3UHui13Kf1x7JjK56AX
Tw7o3YRls83qOT8Y5wThN0IeyLe+vTwZpr9sZaD3Tlu8KAd3USmJ6zlyB11uhl6OsWtQqb4MxQ0Y
NZ4qJzMb1NSeozfMQrWHKeJ7jS19IGGswy9RUPdHK8f0W4WaQiiEpiMMXf9eEnZv1RwomNUUCo/m
kjZHMw/qnV0U2R4pmPPZac/GB5GjtLWmYD00bXYIcixMmlwiFvNsxdZsprcCxoUkiqE1DE3fNE45
1drvXuU7XxgfBilImAHYrevS4o6MCj55M0uyWEbws6RqQFQll3X7Jx/N4W4aKzLLaLacz5JMgzOj
sKqYqEH9mPzhkk/kE7BoL7eOrWvI7dR11rzzpDJuZwjcH+2UtuexLYyDYYXuthzFdJz0OhzkCjg1
GHxYm3NT9vGcztUDxQ68t2yXXSSkjf8FAv4I8tIHiF9bU7vxcwTwTO0GuwUd7IfHWX/VmqLxoP7b
6bOv5PjdZgf8FOqy+wKIy4c/D1I5NqtlPsGTGsskD4I2CSarOdhFkz4K3Ya7IjKcw4Dr+MOeMXdg
ulGlETvGVIeHAsEFB1okw4SllPmHLnPjFiybDXQzPc3zMm3bqKkha3krF2iEWyccF4LyXpvEZ4M7
3xFZDBFy+ty9yYy1IIeZe+80l/jTcsqcT7r0nURaaGO0HbkvkzSs99bhc4CA8bk2UfCIZERv7b5k
XUXO2Y12nGOVly9hgcZc4uPeA8ECzCjD1t46OGqvjWia90oOIckW3jwIm5c6gxEdJvaueH5b33jU
ABejJJVYlizyzIWyeeSdkM7bUF4DRz0XUZh/Tus4vgl/hl/u1eNO1QvRsyuN63WojWszhQiu0kmf
8shq4X2vRRyR7+/nMc/fsVyb1KP9hdBtHavgMIZBeQefXRyt1uvP0ZDNu2XKYawyMhSPVjcjZEmx
vFZe+yqzenr3e03vg69AO50z0qp9o5yL0iDz6Rk5giO2AxKBUHkdgHi6GM2SpVSoluaRueHZHcR3
N2/F2W3dabpoDPjus/SEZSuAwueI9M43qQ5Tg+hOIxX/a+n65YapuFt+7flJ+I2/V5aWOwhcKul9
70Y6pHVtb+Icsucb3Qw+33BjCg59Nupz60/tbu379ZvhGtWGqUSWE0Zq/1w21b0cs/SrYJL36GcE
+/zXfugx/1xLnA6kzgIfRMRJclBs5IpY+1KYyeLnCz2qPiANCzy0uhPueCd16x2jNhDXMMkkLRa2
uIWN9lkXnvhKNhF+DBnI5iWd0qu2c2Ussxym32JnT+kUAOMvveDW1VNI8RvCeOfofuuO5ZKsdPAN
DgmL2Wuyy1Pa1MUtdGYO8Nnrd0rN4tWNdHNX2mZ9G2TsWReuMGFHBdN92U/jVR6s61tpcen5+eDd
0wRa9nZpLWd3RGpOAX5946pwCZLDxt+UrTtsp5weE9dpVVx3I8Misb+2zcfQd0SThK9XHehLquEd
OqzesZ+lRVSX27o7M6myPJlBz4VD0gdINoK/k4wrBFDGrezdWqR90pr9eCZxYaQ86PyL0r2Ddmus
m9pz8wS3uv3UNXl1yNNW7KTp9Vvw6niPMadsRiGHNtGm1b0bfK833Krmtgebs8kCfjR80DSpxjRN
wsCsX5cwRQ1ltc7W8oz0HNgaPn796NOG2UcpkpwgJL6wCwo6CmH24xr0Y2J7ObVStqRJktuMl8hW
/YXB3yGO2MA9q7bRl1EV92Sl8D4NT4SkkCGxGFXLxXpKDTOidZrP1sGawuHOoPn6ktHguwL6DqWC
eRrrsLZ9uKFDCP2rAdXJSKdHCYV9+vlrg+5A7sYs++rURU3sb9XG1WqV2OCaBknrvuD7+4jwr96a
EzxOPdWNfWCCnlnJcshQbdHg1E+1astnkBLYz5Yoqm6ltzS49IpLWgj5MJ5mSWXA6uQ9XKuQygL/
HHfIEm79KFfnYPI8+Pdz91ZRAXyxcVHYgOZXYXgxpIr+wD2JN7Eqr70ICRVkPqSxRTNVm97P/VvX
6wdkMnScQqNFSG0rtz/U0je2VWDt/CElI4zaUB0rqH3XrpwnqgTELJ5dMM8x5tVoYK02jnXuXMJ/
M72zsCXuynFtGEIPBU+7Np9GR32WPvj8VnfF99w2WEyC59MiA6QuWn5TynC2aEoaKmcG1YmVp2w7
4PbRpy4sjJNf+NpMOCWhk4dGdGEWUtdFX18V80sQoXrcpBnHN7USxddhsjBIugO5aAEG/EKNxmQa
Vln73ou8+pZalEG3AkToYYwypqaWQqfkiFNUHPKyip7AZa47PQd9cdeYMwxIN8hY3FCB5Gwcl4GM
r0INe3QBYxG6Zn1HMlBkw5bc2eETn6f9ZCzeXS7sEMEGPx5k0jBcNYwA76aAgBOaR0Q7kDK4OKgx
i158WQYIHB1rt1Jnp688yJnTpevG0+o1NcGwm0tJIt6m9pYNRvuMBkwdZpy1SbU00x5HlfuW6tL+
6hrjsK9qqzm5q/DspEPWRIXSX+qPzBr649xY6S0dcffFILC59XpW9+OCn89IfREe+1ZwI1hd5zyz
LV7AupNrQYfN8vdTzlgbtizhJ9Xl+aoE0hnQo3ursdwjzHnuhqXzFE4cHJs0iEzgoxCNb9XaGddF
48/fWbizqXet7WMxd224QUFm3wxdM91lS21vmino0e3UZZt0VaXs5IJTi2LEWfmTZIL1aJrV8AzJ
0jguwFj6OKQM+yUUw0c2LkCXh5bpz2QR227a+FcGfWtLsOM5NndplnUHg1b7NkI8clwsBlMvCoqZ
8VcCb6OkdJ+aN6XfBWd3xt1MdaZQV1JZ9jkdetrnBjNaMc9Em5hyxn0qqBxx3H1kQ0cpu7Wca8eb
1VPfye65zUxKTrkxradVU8ZLAqMwtlZJFQx2Q4BWanDX2ylI0bsyCmzvmgmIgLInwgCXuKxhrh+N
RplvRorKzySD6Xn0x5bOvat2NjCnxwnf9AkPNM6lEczLPWW39uR0DlSa0p3PKupJhLR7yQNz0NdW
X/NUONQ0804Gj8xvsD2OLXt46lrHfxVZ2O/xRLbPKjLyfO9QKX5P19wwAO97SKK8vA7WZGrg0aul
2eaYYqA508CKXbeILkFIKJmJ6Etvy8KJvXcokM8vIOT9WzISq7mmlW47m5R1jJKtnnTe1ZNq5a1b
qPY2NLshgEzcYALgHFJf+9YT36UMcTD6TZ6fi67XL7bAg4k5hlIy1JDvq+iaH7XddzvCleEZlSFf
hSpyv+KKgR0ZlC3uj9xvD7NTB0ew4hRuLVEa142dVbd9NQw3qYvaqPfEgITOzW9bkN9XckDZocwR
SXlldrcUpXigdGS/F6Gwm32lFwJBlgH1tszG8ZkqWo/st8j6bdaUThIu7WV2PKp3mTHkx4LD6FwS
Fz3zWHz0jU/wQDEKG0SkHwwd6ae1xwsXz+Cm7mtOmHxjrQ5PQFXnzX0Y0aUwKXQidCW+Hls1bukZ
NB80HeR+aoBJ0GKxFhRMBl+ZXg6RGbtqqq+qhiI/GLp7NVAss1iqetJ5Z27xYNknmor9ErPjUW2D
no88Rxew44xTeyan5KZwF3xLzKJn37wptJlUKFq5scB6Dz5FJljt6jufq0MG1+nPABXRRmvDvPOj
eb3RZmDvWEu3NwGA7utmYhSD87PXVFUqj3iOgQYiHnWHGM64E+b6FBXRkxLp/FAHXb31DF/PMb+q
l5GGdXLHpvb6XF0G6clBpmnAz8MEfZJObqgwPoTGcV3ppxq9lW6sNuweVKioNahAbaowa97qIuzf
OFumK9df1msTR+c5Jw26Khp3fc5s7i0d+N1biXWEa429X4QU47dKtNZTk/YfdZRR1G3zdNdRgbmy
XVpusSmdCvtOTS+KmYXxbLlpfTuK2XkHpXRgg3k+2YzGcFu3MEOysZdHCtjznd+ELqaGnoJhQtkP
xnAONeIqJSFb/bm6EwDzY+HW3bk2g26il9Bo7nmj+26wgw8gmN0HQUa7JxMjArPX82KFzJw4WUO1
0PkowQ6E8VjbOc2U0lF1othoODhcQTt/LUCSN23VvhjQcT79gLqj3dLYm9Nq2ZENT9dqXcetWFAv
6LpvTrOyz1UgFI+J/+q4CpODMzIFVVrpXTFJaOISBspeOgCpE+B39c3AnGTMqtJNhc/ze+ab72WY
5y9RS5lMMSPj4fjZezVVP9Iy/6oro+CaL9wrm/n9hVyzuEhRsY7FPh82pfKF8tFKmBZ2DogLGb5k
KFk3WbkGyaxFEozD0TFbNJFTcz2hSqRdYDyMvXLOY0n5jmx5ihndIt0fMOz03fLaCNovuDszRBj8
2QE91g0OQd5qxsUDNfmPs50dO/AwMf38lcR1TdoczUNQP2OzepbVGh4F2/dHYovT4sxvBtoafvdK
G/eZCG8r0d1MotlS4r1yWvMtbZpzKM14tqsjsp8HMTfMaKlr3L41b4VTHcIovc8GFbyAJMUR0owp
Gjw0MYbyj4JY1Y/NaTZfo5pq6GC4VIf0w+Sz2jd6hrlTxvxEQkIVoGr3/kTUzXZj/X2lOn1axeKg
ufDVOKHgDtxvxYy5k5grChJjLtp973poGVqBimNH6Ww5zYYDGWbqu9eJo4+ZHWQXaxE6r1FRMheV
r0zMRc2lMtVND5cx+zopB4+mKftQ1L770snifhEgwcMISYpIxdXsT9hq5qk+6pZpdbZG6jd64uTd
Va920vHoGbFsE3MX35jkn3tdLd0hIrcbYrRFP0Q380eYLVsx7UroiNCYU7LPq/uSq+6GtJXasIqW
Zm/56Xozchbu8RqeuLDGVzG0jJXRud+spabyT/bOAnqevpjSJ8CdIhqN2nVJLEqTKk1sYzRGXBFO
Oxw/XFLG2Hf3Gaj76QC7JIthUpa8SS29OLSlexGKFS5xFA0M4HM0J1Y24anrTK2e2WtaE5Ss5Xlx
+uWKjNLddgtF1IZ0uoqNfBq+RLQbP8o2p5wGYEG/IadtH0A3zbSYLFTVa72cqRw35sbzWu9Yr1Xh
8bUAsm4ahoWlyOuvuKqn58ro1RUr9sO7bwyotElWyek9S/cfstPzaRZ+/lq0TX8G8NvSH14K7xjR
m943povZoWeSI0vGonOIvMys4KAY2hqVISSWeC3YW01Mgg2KMMtkPVKqG58BGGIkigQYZnZSouZq
mS2j3WZ6ttOTzBxDMhjpqnpH2x/ZgKB3+1iFoziFa+BeByFuNRJl42gsSMLdYEZk6haSkkOzwngs
0nPu24ZPsTKrT6lZdFUyRkZ4jUUxpKWy2MUWwEDIvGlARkQPs+Ubg3/vpVr9EuYPBzFjh829NVvW
/2bvOnYcV7LsF7FBb7b0pCivVJoNkZlVSe89v34O1T39VHyiiHnrQQG1KKAUDDLixo17j+HkbjK0
pUeJ2iJPZC3UuQkfrgMZAH5SRiIv80GigJFi3PEair0Z6EMsMAexRINaUYuCTebCJY5F1LM43wt3
Je6um4Ar4HhKUGhb4QYMA2cWByxJGrwbCT8A8AWHEe4laAmXObNnGmxApWVgZlMJfDzJhIPa7NXF
PswRAdGja3VIMhEqHwW0ghMb80MfEmgBTC/o2PbYuikaz75XEJoodMMl5ZrshXddzxwAwpBFSaz1
kefcHXw+c9OdhB6yDyYNXrkCTlMZPKJliSPbM5wmMxOWtdQbC3eoAxxSAVhMo/ajgtctKPgh4eRp
BSPAiMx4JYch0mGs/eA8VE1+bGHIRAco8mmoDgJFOsJAEG5N4BWD6xiEaI7BoyFCijSG0SZNI/5Q
sJGgCrC1EhQPTKrvDgbfVjhkLfrlLIWmBIIYUZDED4WPqJBc6F8hMjLoiAeM5ZWwVY0AcfVhETT6
aKdS/BaOVD4gC1Jr502CK0teUl854QoqOsCcQ6LHYMOAOd0NSSFaaC16uiekX76bn2OXzBI5xz0R
1ViMUURciApfhhfQMBziFxyK2VJMtJKSfqpoHC8hDd/1Rgx+M3lRbQghjjVc04etCHtuOBF54gWt
dvLki01zHNAF2gZxhHKpO9bohaCTJvtkJJ0n/DKAskIofcZjgmsT5MVwy6sT/tjTKQpTADiWCk2H
uFAK4pCafgcrKA5ieb+x/oEQyWv2WnmpZzYj46MeRUg67qGmFAaj2XAJxcpixgt6S8CHnJFSNONi
aNnCagrtI66GtTvMlBJ/l0q1q6Kwzh9hhIaeJy50oyEkAWxaYFgEvGXBQcgCfHtUCGPK4yxUuqhD
korZoQn9ZgczqGwbdj7TYTMCFABlb8oKYkCNqQ5EmSAuqp+EDPzXhuCGQMYbDNEa6QgRkPjkBT5l
1CtKdqivFRnrwDcQF8QxL7SsA5wo9hK4hBSt4ARMXO9hC9fqeRnlilhzzbdbsLlaBrC+GukodeBV
5VrAgKODSQNlXEtCfWq4Md0xQxioBRTWFDJJqVaOKpyfDJmgsUEjk+vGgprgrEfGZwc1kGLmlOXR
MJngCkqXi8VV6LQCWAb4nNUH3u16uQG6gcyhwZgDC6VlDei/Ssy3EupuEl4Z8hN3k46soDYDCZug
mhGCDRDu8YZv60GFcHII6MN0VfYgfenC2dAuoWf7igIkIDVeiM5dhp2CYs4e5KMAtNAiehlHpt4P
XBfCHotM3inc7gwvG4s3t/LFV7jN8L/YpJwSioyVgWjrFbHnKDUFzvkFyjIvXZWgjMKke+CQC5tM
WmHXkCOqOl7Bbmm27vUmaIrNUGWEgRY+oN5xmx3QI8BcAU+mGlUALMBC8dm9CiHZG1FE5r6KNIzA
8Vzk+2ZEeCwpBuVXrkubfVUI0qfv+YJJMUUNyC5qRwwuYSGQz/heMlpj/Bb9j86UaippsMjLzqE9
GoZ3GWIHLMmlgPkF4ZNGRXNgK7UJi4oL6wkAT0wy+/TUcSeigbObFnlmXXXo03QcYPyQH+QuFMy4
c5ZItZYo3a8o6afYCt+dXxngPocGF3hRpWIS5rNcHhZaCncqACp/1wnSEH8cLi0cNPuSam2Mw2wi
lOM014deuBzxWfFRAfYCwqw3ok7K0j40F2tFwrVZg79qvu1T1AfVMgGfkQt8IAA4pHY7KMGFuxZ4
MQ2yCYXGFKVVxDA5lD3kP+itsywwkpHHos9PiFSnYMMQaxqNNwLKH4BXkHBZCJZKLKwRRJqeeJJ3
vKWshYXYUIySgWJ4BZgmgEKDK8Rv8dCyLwJfdYnpigR9LAu3sF0OlwWNCUlIyDNVlpgEGUi+hvsG
gnqFDq0CiQzXpnwKvOUMXR+PrnuzrT10xZBIXeATN6okELSBfocxfsB8mbPzwHqFgBALBwbwKsEp
42bM0Toh+wDxNTAb1/dA4IfaphWENCJmjV6gDmhOqbEAWGgZbp+OKDawZG5K4BH/bzSw+XPMNbyD
gIIGFtnxBjz4GCXy/VoLmCo0/h9d/h90+aTqtUwEu3wG3QxZPv2HfyPLKZr+F/RawAaj/g0FBxH1
P0wwivsX5DiAD4c+nQCbDPyfFMKqoHvR/L+AwoX+Du7tMD+CYv5/keU0+S8osUNggxFFSmQmPPr/
gQk2EychaFhy4A+W1J87rPUokYB8LeXkDrXvHfGQmDSK3jK/qV/WTJcwjzv4+n/HEGYiQqxXknBd
8WDPd2x2/lXudGJF0WS2w/766QkxfxcgBCkKCBAyKIdxhJPrtK+Zk+nkl/fDrjJsp036Vyz6a4hp
VndDdCgf1iNdkU7pt9GhFmASBwhBqYGeXWq1AISlmkhlb8cdAQ/NqrKaIXDNDoRqPaYbwLvCgjWS
phdkCKAAqRBPZQeo3ahQVApQRmBEQD8SzhyKkkduXlCo9+axXoeiqHUsXakjHeZa01ElOgghaUik
36mTTKrGQ6ITcaIqgJpEzZNCxHgVKbja0bXofVNknf10UsQrQs6xQGk1CTjAOK9w/iSqNKC9MIQp
AKvgFJQGjxppCmgzLoAnlAPMWmpzaLvCYzyMGx9A1EiUo5YorImGrHl9Eh/ImPyuRaCegStswjMd
FBwAS5IIDBPDGi06GHJddPUvEgazmouqkAHLFw/XbzoD5F1kNlVZ5gYNCVCot4nRzq1weciEBLf6
iP6M+g5HdS0GKsoT1Lb1eSDGICeuEV7QbWB7kTsREAYy4XqM4g2VhCFQeavhePstRA2A0WxMKklb
dErnE54VkQJaWgxXbGjf7RTa7QaAjMF9TEL0DzIGh3Tswq4bWPT3hArabUgj60upZM1g5U8Sx1/r
aHaWAZkuNLCToxx2G5i8SnYyY9BAP67RLKcd+2idTvyNu3UqDIJXDNNWKCdBbxnZSqP1B3gtgxxo
S60anvx0w8qBDJA0ICyeSoFwEdgpgR796S7sPTrwJiLKo2eYMTxDomndsi8oR6AcAvMUNuVoTo2f
HndeQtjw/LELLFGyPGD6no+59FpnZ6vkppDGIGLGSeD0ggJPCwvSIQqVssHMebqg0RjpW43wqUp7
PuJMZvmvLznN/u5Ng+tTAEAqjY5YBJrkVZdOSLSxklS/CLdoJ2hpIu3SjEFvLYzUSBDeOXaSaSzH
zC5h2Im6WQBL1I569acrDjCVALcB1ihk7x2RbxBRVt7NFGAffY6Z9oFQ13zMptXo4FqjAvaLLp/M
qgIc24Nqw/1q1gwT6OkHHw00O0V44AZ5n/ZGJ2yNsrygWufChBOd7DdhcvfTGeCOcR/M/I1gd7ES
EApE64oXgTjUjVkm5zw6PP82C6thbh1S1bgQjAMxOKyB7lzTqSnj8PkXQCoafBufj3GTeHow27kQ
AUXBpomKo8FhZNy7N/tWJ5xBASRxF21bi9MrOVASq1EzBUUGDTxMmdR7ZQeInyEdC/2cyKk1aOdS
EXc2uhNys1k7aW8CGo8ebXZYiWSTNlAYHxxKNEgSN30Z5YYEEOyuUrMfJpNHAAE6Gy0oGQyE4uv5
G1nKIvhZbOuHLG1HLhyhrAo5M7mo5KqXtCyBtXG1y17Q8B83vBiuyCvdlLwezXIW6qqGSGrUcrAB
Dc/0FbC65UiREE0Z29PX3uVNbOXRKLNg1npc7IsSRuEN12iuqYUCpYLGrumepZfUbG1RzxVX87eu
BtC1svIqp1f2aNR5PIOKJfT16tGBspo8cp+o0oSMVop6h5zA33W4UgvcxQeJAzz5hgQgkQPyTGbp
ldUt/cn3+290m5MMeQFVVtAYRgf2y0rdxFd4fOxwvdFFLpQhpaKEgtVKgKd8VJ6kZtDuTSNWh16N
UfhA3kFrSwvwXTh4u4f1Z1wyolxzArTtNlH6LqE6L0oDeBujkw8foxgoSH1VXJp0v2x1pq21orLE
xiJCp8pOoL/QQguuygZK3kqT2UR+rchTE2ILMceAew2HBpyaK8ovMikeaTxhRnVaFJCaS3snatgz
He6ngHYNwTf8lWEPbrnjWyMacURvqDg7QI3LHupw4xMuoA017rlGPYqqiHod4x88tragMaUGqaBT
geVV2zrlzZ5rYft+QrrT9VvgIZXcJS0um8geLLy6+TOPMlEtNR99i2Ou6kDgqrkd0/nfPtVsC1gF
P18rS2GXm207KHPHdTMi7IpGsOHAsd7GG8qMNk2gpAfKrLXxU/wmnf6Ff6233Zl2KvP5yEtxhpvt
wACuWU3iY2SPONAoX3WwIwvk0nJjjb9mNBj+njYm9vSmhmJLMh89fXw+9M0h7MEG4WbbkhJq1Ilh
hev0cbMFc0AZSVaT0G8GUb0zSrE9ADZiSSgos+0V8g8qGNvoiKAkLRpsc/Gq4q2STmO/Scvqw48G
GSVIrRcuaFDAYtjVSarQw8iTRzjJQFGqILU4AdywxIIEEraf9EOLCEho0FLASBI9X8+6cIuYa4cF
NPmAQKNQ+hai3eg5lGt7ZSm70XvZOyS/dxsg7s5+F8tJZg5soQEp5zQ0ElZazkGPf/6Klr7OXB2U
RPNNbGvEkKbKgDAFLBPcWZD7upQEyGlLJe91ZOJNyRJvi6hDCRyoSAD4EsmKLtBSDJnlA26XBGUV
Y48DOakkPXAxDkMRK9O7VX8erYAp3bnLvyKcv0B/FrQTlAX50Yf+aJagGWh1m7pyCHk6dEVdTs8o
wOfLsKdtwWcoO6YiCbMFbjlix0ihYyxacYwCnXJ5oDjdppVzVioVeHNChjAnoG0HwXUdCmbAKdZU
daLRFscSgvjdd9R2YOU8/1oLAX/uhDcmBC/WHt4VEpahNUUcmv4oyFH//fz3bzqHj17XLCfoxbhJ
2RIbZrC7naSDeqARCqGUiA+U9kP8CnT4CK4dX9MufDTY7PgCQY9iISs3OL4HKyP3Q2R5jUyOuHu5
qHZ1J2CN5bZWUX1my00W7sEsfj7NpddI/7koAr+j8hi4QqdIjRTdA7SpMmIPbc6V32emH3o0s1ky
LXVtFnupODiJVnyQmvj+XVmdalEyf9UTW9iEOuqIcq+JZiofUJ5VaPWbUmoDdfWv6Aun9q/nE71Z
+z16kNnm4tu8lkhXGJyI2rLd95DpVGYCgx58JNfq2AY6bwADBlyVKJcGYQO9HVzCLRy5StQhSHWi
tv4k761nQpXDt5uVGuNNxefBY7GzXdl6pUe0bDg44Bagq/oRidcaBDhoR48/UQTdUq9XJPBXdwUU
1XN7bNTAN2h4NoGlRrhW1atcZaNDNgClino+t5YsTq/l0XNNV4W7aFF4wIs3Ib7bqCMeEJ+N3mqJ
Sr/yyNpWvsjCop8KePdD0BI/jknLY9E7lVY73anaAt6E3tAmVFNT2vJvxSE0Uy1XGpk2IDGkMrKn
Uyt3npuz7aMZztIAFBDJFEwHbPD4VYJMDd3LWVTKEBkGaYanjTElcCapjM+jbaH6+Xdshu4VhFl0
8VlLBO4e4NzgHYVrteTl6kssFMylWckVmKW3M8sVOH70IXPEAUHgksBHbet9zdW7cdiAWtm2LwD8
ADfNlILit3rd2p7Bl+gcAkNlkMEOqhC9r4sgVqTXNDM5xq4gZQdaMjAFVtxuwajokghMqkOV7vwS
HDzw9J9/1qUdP7dRSoUUBJHpwUsdEgJaqCB0qZyMZrA8qohhKmA+CiG7ai0nimcB62fxqhFZgQI+
oI27gQyslPH8YRY/8iywtlTFDdB9QtoT+JuS7w1BfE/AbhaOAWkOHak0zK7MJBnmx1oOhO4A8GcV
yGFNAyMOIm1f6174MTY4XdCe5UAFQj8ZjX/cKFp1ZI4ddKdIdJ9WwuXNR+vRopzF44gQJpjctO2Q
eyhI+Slckz11/Cp26FhnMslAZEhOd6TwAoRGIalUv+KYs1QUnksz14QLkYyGQFF4777kavNJmcM7
9CzTXag9/xozSbP/XpLmZgZuCdigFGGIAQ2xXXBl9OKUq5WdGoOJNq816slnfKA24N1eiS1/yIzg
pVfaq2S7sr/zFORiurfFlcnKzuLaep3CzYNXzswisA8AKtHzeKisN3lQZgo7cxVK0lEzzmHfJWdI
c7WB+KEPpM5FCgESKSzfZRHWhpRWbsNWl9ofkj4A2MKz6PkexV4uEjvPwXNEfih3EEnwTQ9UskQe
35+/yZuZ5qOHnoVnJkEBDzgwymkUTgd9wKB0XOC05sXTXnGKGr3B6qRO2dUm/v18yKWL/dSjuQ/X
AhBnXtliyNBiIcLmZJvY6PXWYtRqGwCeptcy7tegBVvDgdKAUE++no88fYhHc50FaqhKxGM6Dczb
nIOKiNprcMLYCitZ99LCv63Wu6MOdq2TVRt+HxoCBHA/inTKr5OqnBZuA/X5HG7q3I8mMYX5u0Hq
VBqkMcYg0pnIZAGXph2cbBUJpIY3Us0s7xDt186OpcISM4t6wI37LYR6MBgw55f+DC7ZK/GbR1lr
GxGon63MaSF5vJ0Ad3PygRzv8hHDeNfsszuNVvfTO4LJn8nv7EIYlT5em/Pa+ls6EJlZJuk3wchT
OUajDQLX0O0I7ZjvuNnUvjYCIEOFSncgdq3Vh2DlqiX83s32BN3BRAlImb5SVhS/M6BFRipMEXCj
0yFF13k7sTs02ORr1lbUtAMffehZnpmAT0AwrEs5nT1AOCSj9WrkYVTwBsNCgANwan837SHgUivj
NzE0qgvm0FiTpluiZytZ5dJqm/tbg/7ZVwGNdwXBcVJS2f5I4/Q6c2CbNxzqyvvA6YuNAG5WgKi6
sk9vBZQHU58LwOZx4Ith6dEOKe0aqNaFiiuqBb4LCIaEnILZkmyhjFc3Oo1YuZfKLZEdOl4ukM1e
6e7sSRq6K4BbpldIcdHHnoL4I2BbmlDoHUGoVaQHic6G70CTexW4GND5OYwo5ElmX5n9RPCGrCLa
B78bqGYLCIcdRDzUpDl4NXpne++UFZrIQJhg5bi+zezRjGcxUaRYgk9AXnJaNdISW9JpDR6ceq6D
c2WMKq/ysn8arHrDqoVTK/62NsgNdxiMj1jLX55vw9uufvQQs/jItzT4owleO1eoOeAxbwNhAX85
GM0PzCgZSkPdTes5uTiDICy9f6K0Iu7LF2Q4oZLQcnsF1HOXQ48Ft/gAgZ0VlEqEeM3l+fMt1VUm
cbj70BegIS8AOogwAYPMBPJaaldeIZuw7QFr02gL7MB6g2IED+z1Sqax+GFm4TYZGx8e3Bizhxyx
PkA4KtHaSg8FlZvunADiF4TMn0fxJTIwLte/ohyeK91vr1Fos7MyUEKqY8bvCfAyd+lamXgpOb41
x+5C5tRPEyISzwW2j5XJvnGldAQvDRbWio/zwNfRE5N/U2h5VCosFuTcKLRafem13KCUyvLl8/Ov
wizEqRuI6O5JkjwuwOXFk2SJ2phARvLKaNOJCvy8BMiXlaHvK4Nxca1eox1rhgaKD0BmJ9hfe09j
BjMZ9fCN2ni11p8HjT8nx+TH3fHEIQ9fmYrS1hK0pYh6q+PePakX98BSTqeZ737lIvjCWxSsAqVS
6Roa3Tbjq7FdE2ffAAgLWG5/S4yG9A/P7Vs2dDc4yeQgok6JViZ3WrKL7EyxuKMGQyftLKzdhKfs
/sEOnlumj3FURuy0WksshtZpNHhfmLkWGSQ6Ya4qbctdcGDfSiXe+gZviMoq1mrag49GnuWRCQMG
F7BgFGrhjDqqEEnQAaFTGBvrYR+pqe1r3MqrXGoA3+48d6+SBcghTKcLRrCrLdbm1PiSO6KdoKpG
KMkFcGeDlZE/HiLLu+QKsZHUNfOIhRTyVuS7G5ruSEjBgDrniEdKvfQyu4faxvoKXSiW3CLf/c/D
k7MtQRV0GD0ySe23YICxZRDW2qtbuhb+zfOFJpu4mhZIrYMVg5OlMnhVvARKLpMqpfi4XRP6L38t
ei4kdtQsf/Rc8DhKFsPRimjw9uUEwT90C08s/hpVSt9DB2vvKdDOURO10q6eCkb3yuAL17G5D1EI
M9xRKjF2JLNaouAqqK0lrMzSvGYpJCRmQ5GfvlOtQ2uSNUZdRL2RlAuttBItOYEerXg6CO0KZ0L7
UgZcCSf5gZfLT1rNdBehD5JdG/SlUStS13zmbzfNR5twljKyTDDC4QOP1aqkluq901xbubUpGd0+
KzBBhtJYo4GSiFZdwfuU+5/McfeNnji9Vhsmyn4WiHcGrcOEWOtM3/L0tdC0FHznxmwwggAjfjq8
qf3odBpvsEq+LxTQtWXaqlTgMi3hWBzybbji6LxUeCdnIQmCxFCRmkbMPYg6CvuQsEf5wLiwFQAc
SfWqTwrpJUgqSqSJLBBLK/FpcaqzZE5oPei19CLljN/E23hBYwtVoPIXsoVPkP/YfZ5AOlMeLObc
WexX8fr8IF4cdpa+Qf49hzQz5luqyWn4GdUcod+fVh3A42qDHRaiAOqp5doLXoj55PTvd9EqTGpU
/AAhdkbc1X67zLkpjqBuYIEduUZF2oF2g1yXKuur0mVlkktjsn+OSUMZJ4zhUOEMR2mPPDWpdP9X
C7KE3IAGW8vMB0wt5Ug4Dfw2WDOUWhp0FsY6kNom8Rhgx/oPirvCngUp77CS+y9dssnpML97jTUR
RkLZ4jVylJxAX3zrnXI92rJn8g1q5tT1+ZtbSNPIWcjqe/CloYCN/GOIBVzkiAjsDvItryHhJ4kQ
KMtdXJH6cGW4pS4hOYtFcDFGihdiPFAiwLrdgS59LbbhHipJQAZdSrNyRjuwgNz/qUzazG1aR8tK
rV983GyeT3khAnBz+0xQJ0Yw/rBYuh9OdbeoNjFv4QHuJaPRQ9fsh7HzU7nzj/zpHw44CzlSD8En
6PfghrKTviX3Ag06DMQzcifJ3G/6lT4HjeqHCjTn3VylVop4CwnR36xM/FSABbqIFbRvz9mpnt5x
9RLvOzWxxh/J9s6p0WJhbTItGmUeVdJiD5EB8/mkH28OQKJnyxeeno0bQz5MIKEW35784tpU3Mrm
WCgWcjeYzN3mKDqpqCdrJKCAaLu2Ag08dXkq/I8o+vufn5+kOWqjNh1X+Ur8vlWR/36M3qTG7zck
yO8e3BMwI7xLxw8dFiBKV05QZ4Zg2yH5KFgZmaXS7clX91Wwa1FJ82tgcaeuM9tUBuJmRDM7wEMG
2/6HuULrMLfFL2gpdK/g1dMb/5isLPGllz+LTFk4eiBk4lEBQNGiS7ByljxOc//mnEc0MNNoKvws
z7258AYUPvr65L2TripGCjUYz1fOQiuVk2YxCay6BKraU+T7Dk70jrIYnebk0ALtzdXSC0PL/IXb
intW9l54NZZxpKA2vCumOkS9zXQC/dVwrW0xnc6PvvosYI0QrmCLCitt0AAQxvryFVKJdchXyrz6
m1Gqva8FerGyaxbAQ38zfyaGoBIh2optIwdagOvZqPs66Ko6rx5ymVFApJclFVrIKl7F1ltZ2wvF
T27Syv9jbcOHghAGfNnGnipotEyTZhAo0c6HIulGOrUbuEht6Hf6AsmVA6Gyx/K72vgfkJewaNyJ
eZ3jdPKttpNtue81d8Ou2SkuvP+5VR2MP/g6DWoshvothoZNDdgPDbhdSJLojPkrAYVfGmYWrhrQ
Dr2QpCgn5gGR86NWGSE/Cz1YLRK+XX6UhVDcwqCMA3K9hrZeCLy2WKNakL2X7bmmoVILiCVUE/io
MckAixUA4jr6gqW97LcQGIpBZqx3Qa3WsDpDOQQCEkcCYCYGirKj/8WSegKqdIq6ptunjVoMnA6B
DTMU9Ul8JNK6FMqZJP0ZowkLHRyOMUPvKgkyDxAvoIf98FGGlxIa3zx5TTvK8OFJMjZQY4Q0B5QV
jDB+jYp9BKYTpA10ly/hldOi28QFyvNte7u9Pdgp4hSM7mJyDkFAqukqpPLfLEj7uUp8QYW6PNc2
3LSSb9JVRsjzva6MtvTBZhlf0sQwd4JMpVMSXz1UOYheA8wFErElhFy0Pj3wvVltY14m0GcsrAb0
MxQmY+AsQlp//gzT2ng04VmUJesSHicuHqGZNIUinAm6QINaWKQrAyy04SC19ucr7bssiWH0NxVu
WnXQIhMmA9vabL8IjbW+w9NUsIsNekNcAJt6PqmFcionzqIvm3R+mcKKAGBtqFDv+g21Cc+eDXEE
m9drA1yRYZMazwdbDHez6BrDsmXMBVATOnq4cINrMV5/GcZA7wZOlcKpsh7uCp81KBGKEQOj9W4A
KumvQRxlpmbMvGuUAC2XuvxgAQ4NeLRuQV95/nS31uODDzz33eXpGlYDKaJiKFqjZHH0Dw3HKvgF
RVrGKSQ0IGKI6nTQdoDWh1ywNj2aZGTlvgw37BLKvLjZJ2pUOgH6cLCMwVq0s86HAIPshoIS0WoB
QFRTDJpPOMB6hPU7y3wmeO3o7BT52/Np3ArhD6YxZ3olKVuwzcCg5IEcacu8CyZzbvchStQqk3zw
mSOgdg31cgdP7XJacwaymIJIhTK+uEDNA5AIzY2VfTttz0fPMjtoYGwWRo2L1SUOn6V4aSBN/HyW
C7mJMMWJu+gTiFkW9m6Oi8WguJRdorBOpdeWsyrphQsyLVnzf56e9NEMZidFEqKaWveYQRWAqgOB
XSiHaKGwgYSTEfvbqv95PqGleCrM4ilUZvjQzbA30NLdZ5+F3b14R0GLP8W38dp+RCtfZEbr/V/U
BCfMIimA5FWRcHhzrFHtSie2fCVWRXVUJGQbPOA0uBnBwEsmN/lLbKK9+bqWdizFGmEWQVsAIxJI
+yG+HRioWAArjfqU9yGcUhNaR9/Mpwi9KXYdxr/07WbxlCqDPuSmqXYKscdNVxvV3vT1GNUmaBUZ
gfoONQml19ba8kvjzWIpNNKHzh0wHoN2jCRfINnnrFHLFnAFnDCLnaxINBzExFBtRGV92EFaQQ7N
HsyVtebEtHUerPQ5bceHVCroWliAcfzBdL+4Y2F1pOq3KxjApeA/Z+wEbFZ33nTStHpm92a5T2yI
zKtwNd+1m3ZTa5na7WEgoPk2FEW7TVisnHG3AP5oZrNgwbVVV4cMIiK+yhs8AkgZOP3RNSIOqmbm
CE0/CjqqcmxC2ZRDvSrWKigJvXswimi0YQNlmgJqEEAVDZNZgyKowZ45rGz7haxiztoRurDI3Q5v
vQBmXecVpH2/IFNMnMBe20hHWm23rZGoMNpZGXDpM8/iDKSpS7GAV6aTXUcn+oCmaAC0jbAdDfeM
tq1koenF72ojeE/W8pppiT56/7OQA0+9KqKmIQvNPUbm9LWhqW6Dt/EPg9rcFrqIoDvl0hghtlB4
7I61ldjMKzrCauSAIGzm5qCWCmfHnylqBKQhXFZL2kuTmwUZIYCgXDGlhRwDWchLZky6R1CB2fSh
7W/8lYvpwkH6NzZBNLiEVOCSHPW0MkBgKe7M5wtiqdAxFyQIR4KuwwBpD6xIwneI2UcnhlLKvcu8
J4MBDfUwU5sWKs8KV6OQe/bYEywjcVMRXtruQpsQLol3zR4sy4ZRwiNVGyOreT/Vb6jbw6AlcGHd
p9ghSjYmrD7J8vz8uZcCIjelBncpAOu53jBM0RZeDygGeUao0xbwvoZ4+ocjTHH+boQkZPK8kNKp
qPXtJirL5NAlKqBqpbaQPqwaINSuq9Tkha4cx82iVFx0cSRmHb4DeKxa+ybscZU71VaqR9Z49K/u
ud4BTJp/Ziv7cuG4mjOXBg6S05BXnWodhU3BSVPjgMT7vVoHnY69B9t+zk+ChuxIQaFpkhzAknr1
0fHKt6SKoCb/WvlCC8FszkMK3YBNWQKRffJnw1YPNbh/yjFvpLg356gUSg59hqgo3dk4nXX2AHcI
4H/McmVbLo0/y2ggas+SBbRvHVSsup/43NouFMbWWisLZwM3Cy2URw4QWiVIZ9z3e/eztTro8h34
l+7k2R2sCAzIzoLDG44K//X8hS6k1dwsg3EhjU6KMDtx2gbiNPD8QeMws6CDBOmmf1as5GZ5TAhx
BJ/I8cpwbf+KNz4rP3/0hZc1pz6IA1dCEhK/60LJr24ruSV2fgFLtLWDc2mAWTTISSmX8l6EBgWc
tXbpRTx6qN440rFVXIeyCSPVkj1xcdfwkAshn53FgwrWPsEQSaQDQX616o8FU6gQloPpV+BDOkEd
gVOjwPncZRefu6TN8fl7XFjS7DT9u6BH0SPsFKb3CPTBCzbMtli9/y80uTh2lnsQIkcnvYtX6O2G
a3jIrgzak1AbHj+j/do1fimOzhkDcQl5ckDrAfCxWA389o3w1luRTcMkuED5GC5y/qbY4/wUPXgD
ray+hVjKzgIBxEjGhiTx1moLfZfsBd53ZvMlrP380keZRYLBhS4s2SG/ESSU2EhOAV+H/WqEladf
unzO0foVFCp7PhqmhupQyhCNbDsodsoAzUBU7uRCJF1vKLWpV2LAAqKUu+Uid4sMcrywKIYSiyMQ
W+qL23Yg4IeyZ/lHNwGWFlVQBwDmldGm1fXgHJpD8oc6FVq4EKBDjesfgMTmP9ooNyjc3RxEsq9K
inARnflKrocrAWcw7spx8DRbwZLfwMiPnnwWArKkLaUuEnC82DmgfBw4boFdX9KDsAFG3+aOqZrv
IRjKZ3KukGC78Hqg+sC6ANF+FTeVBo00aw1Ks9DM5W44mLsJo8sEd+lw6hoA0pLqpE0bEQqT7iXf
NA5aMgoKWzrcSHa82ZmNSajI/1QW+DLu/fkbX4jAc2h94HJwXuhwgywHWIcoYFh3LXSrsSee//7C
Jr61S+4mCEerKiiIDCUYmXGIHURSZOLgnp7/+IJgAsTI/gysTdbWOEDw62P8ETh+veldQ/hoi6tL
q3AZgXM52fjyWlttqdgyh9MPBA+DTaLHlQg8n1ETjyFs0kvKGn0FPcgA6WUkqiQ4VEp89dc6tUuB
ZA6rJ2qejKqpa/o/nJ3ZkqO80rWviAgGMeiU0Xgul2s8IaqqqwABEmKGq/+WO/6D3t7t9h/7tON9
ywZLqVTmyvXI8fPDaMJRDwcrlDED9QMGCau+eUnecb3/9zu9Me8IX7f/fKedYieGsPGQbLtAhjVR
V5zsEDZEfrMZw8mtz2iKorJlHaef9G36yA8tXGme23u39xv50rVGfUqB/E1hC7WdQvW5f+736drY
o1Xpm4HYsjUqrl8WtLb8pPrl/5gV6ldBwWoptexLHeWi9TU3Ym2HxUO9ydGi7DzlTd10D12UBHfe
8GV1/iUE/Q4Gf+wJHUQ4px4QPLXweQiRy++6s4zYKd+Zn9M2icU2W4kYOnr0fqLUY/v/D6nujav1
tdSbtqOxkBwnOWSlKw1Ozn28gKBcuovwsjmoYJ8k5/8tk/+9wv54Tg22uFQrkW1lBthPwfCYlG8T
fdZf/v0ebxzg10rtWvaJDUr4JTsF2geUFrh6nDBzN99rnN6Kzv+twE7hkNaY+KF88rTE+pNauFWU
HI2XS3aKChIUpDPUnRBfY1+s2eXHit45rg79nd14I2G9VlYDxicHML0I/O3Z4ML9dSfa4c5ReKtK
ca2crhKTEdPE4wHDBvv6mJ9VPcSdiMQG9TsaDs5TIo+WfB65v0ACXAfy5MwwyH8RQH6CSc4rMD7i
yV73CcieIxywB/jGrgfUO3CbMreD6eYknqIRcExlpaOHaFebugFqGlSt4c4qu3HC/O78/bHKhMVz
3H+QZy2HLn0yutPF3zYPgehW2J1f4VaS/VsZ+MdnWLUyGhpsJrfqc3Y2Vh2KYBOuxW65Q17g/Xs5
30qyf//7Hx8iWqu3275Dkt3bD71BvrTsSUe73lxVFHazP4QW8NMHAVhqby2Q0rDVBakLpGeMNZvi
UNN7x+rv8shfAtRv2dcf36TnjgmTVaTGarExZ0xUqvDtPsv+JOeDBVNaJQP56YUcdAxF5QxWa1Ez
L6HYW3VkQMCQwQZraX1eXoxqOuxMzE+oK3aoyHfNyhBWfQxEaLB5YSVIwc4WKnj020V56SkgC1Gu
QerY+RSPVXopCIf6t4qhBg3EIFLumI262Zi7BlnzfNfIye9THzNugY6pB6fbquT937/HjXPodxLw
x0so24WadY3Oseo1j9b6e1jzNdBz0b//+o2Nfa0XnwngR1rSIA6bX2r3lqR3NvWNfO53EvHHt4aT
YCqrFD/dUh1QiAd7DYAyN71rUXXj/LgWfy8WcG+c4Lo5sthM/OppWBtrLUDGDpf3eynAjQPy9zb8
4yH6CRgje0CRcAjheeIWbh1rqypmYRKiWkeP5Z0td+MW87sM+sfnWEC1aQ0YA9vFgF6+fANezAW5
4t+/8K2u4LUwm4q0VbGKsIBw/TtocI2ESx3SqGrVxFAlbVA+D7DimxV/hm553T03UXG+q7q6ERav
Rdq6AyNWIjKUPsGs8ZDFkWfwLrY55vgvjQnq5dESZAFkxfTNfvv3I9/ShapXeZQo4DPvmFjVZTyE
SdRGoI+e800VOL4ZOSGseJyveWv/j+tEvaqrzLOKqgrHFh3X08FZFztIishROYHH64HLcZzv3DNu
bNZrPXbWiIFVDhY9KeGgDckUM8933tiNJEa9fOQfS3Dq2s5wUgR9re93hdGikppB/5IcbANuYuYU
GK3tieRpUq1ALmghJ4ZvKhiZrFpcUbttTQxwDn/ufJsbG0+9/Psf3yaB5ypMsnGf6vwxaE/9rtp9
A1OEEQxnNeyyO+n2raWp/+enFJmsRavjZ2u0YqvqAPZMIhgkSIOABAN2HfN2urMJb90Qr9XZI4H/
Ntrzl/Epssb83hq6H3cLkjCmRcw7H3JLHqJeguUfrw2wHo3aF4Udj/WgjS4fkgbFDsw3H4rDCGOw
zQZTlFH6WEbsyT4qcUbdGVcKeucb3GjckGtBNhRAEDpcHhOaDYzIAMEMwQFm1r17MZniUf47JQBv
6j8fcXbYoDbA624LoGEqHN0rcMzaUMMEZLfuszun4o0iFqFXAaRZ4JhrT3iTyqp1k98/GeZI1pis
gffI7BeHe7qpW89zFToWZSmpoSM4gxMK3UaNAds8zo/Nwz2Zzt83NrnWV5tJAoiKjQ+w1q2L7Phh
2t0Tht/601cxoxtA9mECf9qwnwzyPCShUcAF5FBnd+rVf9+ghF6FAWnYva1M+IBZi/pTAk8VCkWW
xGi2ZyV3zt4byjxCr6LAtHCm4H6Fl18FMNbrxUdWeg5qpGsDBvzzXsMFo4XdUAqQL8aO5Y9Ofbgh
5/CVv9etu1HrINc6aZBrjWXU8B0Ak4KtEEBEdrmF7NGG313hjuqz4wvlGbB2n01R370688qCsUi1
c8IB7XbcfeqdsoX51K87Afjy8H/bZleRZE5ywDZGfKHlcfCVjdjrQf4QaZFpupinuFOAuPXqncum
+CNeNZml5OqIK1M3v5gibuaNCkhPBz/BxXqXzuySfpVnAvc7n6F/melr4axmZWNPZ/WDj25e3NNK
3hhDINeyaYXbdqpT1AjMUT/2aRPmbzmwiNS2VoMZ5sa4Y8YuN4BwcS0kFewZ7n6VFqsdrhK7SoW1
wCbh2Z01eWNjXSul+1pkNJH4MsrMvb7DuJMOm3MbA9Ww4szuiHb+nqEDGvqfLx+3VVA/MoS42l4t
C9pd5klmqPXcOQr+ntOSaw1xvxSw+67xDLzHNJIGdDrccTPzXgftEgL+skCdq9gDGBLoiJeDBjOY
Ub1d3GFj7AcPA5cBZC4of/x7I9wIz85VBFIolKOVg48Zwv4DztLuZTxB3d5raN3Izcm1LBja0YEA
NYouAAy5junj7JWHYm359mv1MbzorzYcGGDvlO40rwSeElQiHziNu82hW2vgqieca3XJ++HyeJCF
FFMMW3aaVX7N7rRnbgTwa/pBCdweoLCXx8NwsNwjHfActJ7vbJMblQpyLYdtlxQ0SAVpvlMgOLjj
Mw+dR1i/B87o9v6yBnTwPKOEaT6Uq3+vhxszmMS+yj/6JVuEuNyX9dF3EBhW2koobgnfGOZO6NHo
q4b5FjhwUXEEArfZz3c++YbGDmOX/7lfAXVVc6Hjk6cvzNuVjQ+EjYVucZBG5FCGisee4RuCJ6W7
4lxgNh+pV3AvTbkxyUPsq2hB85TOBSbL0a5K38ERXC8h8RIEyMd0lfjzWxHNu34HcamP4R1+Uh6W
xoUL9o5trFCsenCb3Oz7zm9wWZ1/2fvXcto0oyTTDUSu0eM+D4fN8tCG4NJF7fqek9TN3/kqvjQa
AZjShHav2tNXDkxU7g1bbMXnxJce7JK3SWgGJIQ9kAn1053tciNmXotodb60KgOWaevk+o/SQbTn
zLAaBsz232/uxna3r1KdGRX/TFh4cfSQYRiz3d6TOt5KYOyrQFKM8IFlBBc2vtU/UATHznjpvowQ
9bJ6OxzlLn/CEg3ySBzFVm9WZe6Va/NN3853Xt2NCxbgU/+5PWwJl+DfguAG5j0fcAsGtgLTB4Aw
gyrjTd8OwHj3CvI36gvkWk87t4vMGhOdkwEiWpAzvRqq+1/qEcRpEJ1R5/qCU3b7Mq7HtXW3LntZ
en9Z9tci28lW1GS+LMnutXqWGONAOvpl+YAmx12gborw7ljt5Z397ZOuQs1QG9oiJyge+pMCvwbX
jgCjD/lOIszduXvfepireNI786AteYderFP1K0cHBbEtZHPn2L51D7UuO+yPzNKRFixENKzH9APG
c0oweLA1Sr0n7Z5q41Y4tq4CBGgvc9b3Ut0Cln1C+5Wdxx/yDCkPMAV5jtFrzBJqx3kN7qwPTPXs
891dZs6N7PxaElsQ9v/0UAsuAesmXOxDFdGAw4igCG0WNL68s61uRIxrs/pWm1i5kB5CJRTDF7V1
Z2vv9BpAmvds0G5kWNfqV5vZTTrrl9Z5EsK0u1H8OYO/bQUpj8K9Bj5B7M5t8uaiuAoRM2BCS2cj
/Nnj45T7SfMBVp9nwwC/T9+UV2V6ze95m95IfP5LwJpQsyQpBKw89w1MmtZxV/3qaTjZ4dSW/v8U
zq+drUmlOaaagEmegLn2YbG68sqJwZakGbPerSs6uP/+oFvx7lq/OmR6kmp1v2wzj43Q4xYMhJPX
MvF7aAkrH9bfvgFnJyFdwWOy+MPwxpvMN+7ttlvH8bWe1XactrTZsGyHZD2KDUiKLoflFQ9UDArC
9BdE6gVe8ut8iqsknr8Q9vv0uyq3daXeWT6/BVN/iYrXmteksysKX37Y1TZnzAm6Ws38cXlT7SAz
tmwKlgQ+jc6y7+t90b3PMkHSQDxNvFaAwErhDaV8GifuERWTmyBK17N9YuXKgDMzndKg6WVQGdKr
khUqHTBvLXEliyyYDWvVRq/roGIfIzpRXIdTqAro+rm1f819+D/+xFfxLFeNXE4F3rCySdb6Dz9D
XbG2vTks981KexBnXriP7OnOp93Y9dfEvpyOXOMD2B+9l65UODiNAfq+YXrx8YHHZfaBWi8svuFq
7d7ZLDcM1ci14lZoiaMBQAWbZEx/6+e2RSWJ84OewuCpfGotzGikR2LC42c5c2ZGoAu7Fi+CMudb
y14OUp5hSwJQAbYADIktK0gNqBUyQKwnD/5v/ezXRLiDxkFEmFw7C0i/nwF7/vcr+x06/rb8rlIs
xy66xTZGMICSDnYTaKcsJFzMVcFsVCLOzgCnyhb7EiWaXp8jPftVKPtaNL9gDu6m5ddSfPRCi+b0
2ylfuIaCVjwSxW3IqmMvCjv0cAeHZzR9TIqoQFU/h5OFycZNhV1uwdu7hXIqKX2pvVho5KgmPxAR
1bXiKipgqd9wOfHA5/X1THEr/jo15W5QopIGLUAZM/4cHHGowXc2dTy7CSyM8I7iTov0hjQJP9J/
HvdKbsuiM2GGrKIWoPnKSVtxHwXbZxlnEKwpd5qaN6L6tQ6ZAbXeS5PMWwdKdAIjajcFBiMVGM2e
z3R4+/cvfWNYlZCrO2aOBVWOJnyxB3/cgZtCw+KniSDeNFd6hLO3ddEfXDTH6yO2tV8HLQDRyrRd
3RNj7erbAsXL8KRc0Eftasi8vkUxEz4aw76DY4hzZ0HeOhSuRcy9phGwIbChEJAL/gkr9g05LIF6
sSIqXm2v6zAIjyETT2P+vYvGjXkvci1hNhOrU9OJqSgJ1xDKtw9kQXMBs37WIX+pHT+tD4t2Huuv
vg3VB5l4s+NOzivRJrftxIuO2USMfn31yeIb6FqpeTiMu3n2stKvUPQzdyyz7tzYb11JriXRTMc8
tGIgRdRa8M6XkDK8ExilwWZBC9r0jWJqH0rp5k2V90oit1boVRQHBrqeChUfCWuwUxmmsbVqj/eu
p7dueddKaDbztuAXff+AyYQIt299b9Z4w/HwSc4ok8MEH56Km3ljnukD/xlOTektRw3W45HY3Oty
3aoak0tW/EduP1sGFWV72ewP1pq9gTUUsZ0Wa36xHjblodqh8qHAFrP6RfBV/r0nTf33CvtL/P0v
HbVDIOsA8nebVexMVPqgzq+1UnzyoX8A67ezoQrJNFcroCpa4FGg9a+GdsrNdN3krd+0fCdk6uuI
gvxhTo5OHormYRCPzARHjxeeRNsB6ERA56mfTtMxgfUoMPa/sqRfd+m8b8xq5Qh051kN+g+DYa8O
m+aiRQLU4LJJE6+SwFDmzWZJOlRhxiAt02CE52WZBUaCGVm1Oykand2GWrAfESHVNV9OxAc/wHX0
mFfbspe7kT5KTEkaagxNW9BxJ8PM20FLgm5yPEX/wJHnd8kY9o746PNYNQdPw+OazhtjBJIcMCdU
N+k/KwEKTFm+zbT2uP2TtnTlTK1XLLr0cdwUXVhPL2oVKh1q6sJpmFemsEUohtzV52NGyso1tHqf
VqDoOvMInVM+1uHSFUHXT2skS04TA5e1Jqb1nqTlBtzOl4GVPi34E/i7UU3IW0ZLb2qrz2waD92U
xRqN+hpOoB1XV11HXUwK6C3b1nkDIyWCXTjrjMNBieS8d1sB9rsBijNfwHOAxZX+VhRRpa9Z+ku0
vU/gAKQ6xM2Yg+jLXXvAjCsZMMrR12r3IEfrvXWMPW0oixq7t6rAriz2NVS6/OyFrGDLIkGI4HTC
G4SbFqBOysT9FHTFWElB9Khka7t4i7M7NDb+y0G3gpkMrmkgeGFCPuAUrtBK85pZTfpqCv7Cqveu
7IatWZiRNpm+GApnVZL5XWvnciUMs33NMljTU8J/FiGjZWxhnByw7jHJDmP/1FiHLGs9cLJhSj/D
iUIOK7AEkNHbPDtmjVckNDDSqNA8lqxnXgERUQGx6NAeHZq4yQBsfSjkjBmtXwlx9fxoYA4327A0
rtiqq9dTc2iRCmdF4hl97Sewe5pceOZlo6t2PtxasXQzxGHLr5RoAlugy7ek36qz15MHGFKXZIWL
KAzgHOU0TNushaQFuOXGQwHbDkDyNbykeFaXHRgb1QiVZKP6jeYmyrwpVblLYBpSoY8CK7Sjs2Qn
CmDjjEkOUe/H4rHGurVfZxWIMQmK56Pp9FvRfFfye8KeIw2gIvpHPWGRGMOp7bLIKcgL2nUYrbJx
JVEmPycMcj81g3917+GW7mXY41p95uS4JGcx6iK2uXqA2cihbLRdozeBBOUrnrv0pdecMLVQT1xO
hbavMBE2je9LITZ4jHlEb1KBcU/7nMjFG2i3mdUUXhN0PRoJjTuuPxozOYFpa5ydZGxXFVC4SuYr
xlRuTIaiBDZvXXEAmziMrLA0CBpYDbyemFsL1SPliyEzf5rZGe7b44zfPAOaVtqhkPthWaTnAPdu
G0E1VMFUALTShNW0vAwSk91AvQ1UQS7qTum+fytnCy+1OgwjGLoK/KSyAaXyHFYaQMMoKRpZXaBg
qZhlHuJ6hmlLgHTG86SxsLEXX5iGJ+wWP5IqY036XA/Uy5AUXF/Elis8hTH3TrH9AVUVFabaAahR
/uXvEFAhpy03YRKt04jlJg2l2oqVkcG9g1r1m6zJsdbnZFulj+N46OV3xxqQy9F+jAp5dvCrWzmq
RZ0PwT52R2UJz+5VrzU2lrLKHZ74vN8v8CZ3crlVsjKuUOxP1aLympyeE8CF/QGnoaFYj3rXwkJb
KdZ4wWMkyx0qTzQN+s5ttjYi20FF6do+Dh3snTHyk5UPKvj15TvGix36COKKOnxaNDFdBXKN95JG
6rwCeQRjuszyutLTPvF/yiVmnVcDSOK4QMRrkDKiIWC4A5zcrXw/gl8kturiptVJaMccnlc86HCB
SWXoaJsueVCWn6zCbBv/0ir4XoAZYsOFvejTp6HJVgorYysrn4Bsh9N6IfSordYZGh2yrSJnyOzQ
wPiaSUEAnqyoxXnVGzqYF4XX9s3kFbChhS2niSPNRBS8WDluUuOMSJ7PwCnNsCx6N9FKSM0Nxf2K
8BHeDXbtmeYqU5fO46LGJ6Rdt5Pczj+1xyYPJzNISgzJWZ5+ac9Cb1lFhm1HmKKCwe1ke5qVu1g8
QdoSTxFQoOQY4EmPo6n7i925igOUor1rAShyUgTRJa5+ygWmKJiXONUgHhQw9447q/A6AUYd4+Mb
afvD1MEtHYbkKH3MAS+3QMkVOuzKQLIbgl5b10agZIE00DOGq02Hz3Wol415BzsZvLWPvNi3cOou
cC0aMby440tsFLhLkm9DxYg+8WexZ+pTtSiuQCWgW9tWoLVosTRPsI6KzHabEj/NMFAn+wdT7Osh
aGHZRVAIABi1Ahare1weBgh8WHfCDCNPGpDzeACXbscO+hyQEfI0z4hHfAotzGy3eu918wRgtd+r
7w77ZYP/0OEaE+bfvYMggRFUgTgFwQtEszCI12JBDU/XQ00LaHNu0idTrI1LqHCtYSf4Bt2otNpb
c9DA9xcVauIK26trxLk3ZXqslrPApYX0/pDEOobB+oh3KwryJ2p8r0u6Qf+RYHMs2QfoW6Gj0y21
5A5ZHri9Iyr5ttYFvawQh9h8qmczTvGL1ql6ILiFlnXebRlwR7xp0I5Ce84jcgnoMq0ZXDuCVG1x
xMzFAXx2l2tZwCzrw3nPmiDnCxYt8wxLX6VtuYEV1Xq4vHxUdJ2xCHsQQuUCp3cRDgj0NX4LVG66
aVrD8MLTZO/zeV+iSz9I+9h0Hu3WZdb5+iSjuR+4Jxu5NVEHsEDSJoY8yG6rK4+JUW5a/QMAaT4n
GGvvhqORK0eMnHgSBqFwmTz3NmpKytpSgD+VsJicRs0lk8ccthsnaSA8cQuMTtFset0WHl1mZFba
Sk9fexslo57YSKrUFskekrJMt8O5mqrPZcCBz2zDZ1UI8TJ84qmISGqFM+nhwtT6/WK4Par/KFqq
O7vG/i1iHAI2wfS1WNZkdkKd41qpW1Emx8M0vqJf7ErSeiq8A5tq9HUwGGdBvMzc0tKELpvPG7pI
4InhxYGDLbce67ENMZEIfiRosqgFUKUCPlnNXnliR0ryoaJkgGqbu9A1tR9AOY1oqgN8elnMGARK
OHGdh6aJzCpZ19T5mY3U8AemHCseJ7X6oTHwq3L81OYgI70e8cZQmX/q0HZaIucRQnLTdFxqbyD4
lshCluZ9nqeINvBHGp4r+q6rz93yTGakdUFdPizAAWhdOIPfA6vpJM7gWYlUwNMtdhp143vAYJSn
AqAB37ceqrTqIPN6JwaquwZXYqvGilWalT2EuojUin0RWwYZ7WChe2krigXweMBZG24FY2kxF2Pn
EzhT6UbyatyOVguYIO+yOJun9QCgj4sp2NMgtJ3VzdnKUIc3gTN8haFFGonmQ1tYwBn9niYwVgXz
BuuZWUjfIdlHnT0/Au0OKKdWfRYMF5OhAjRwhFXKIP22hHxr7tfIZmOZKBuusVVWJxEwo8+w79sQ
okTziBRn4PmPQQFDScHoMwG1t513dbaRpGHZWaCwI1pCJSH4HofzxoC6uG22C3vP6ZtqIlTs7YJm
boENzwdAPWHaXwQ1ikyt2QaKRCgZJvjToN29aZcJeGeMYrk57bPt1DmrJjEOtd1sTTTd0rraLBOF
XRcuA00Slinzhcbx+mp1RTqBRvkyb6e0CvMl98z5RSXWez3hmqbxTaVhQ6Hiysxv1r5lyJC6qgZO
HZMAgTTNYOnbg553nmqEmf7ZotfrGPxR0U41XEea8QlM1G1FyuPUpZg0cPCXgNPZ9/gEvZ2BMSln
JG3GS9uIt9mgK9EWzzwbn3XUZyb9KPvtxLNvkEHADAUxDmyxYU5wLqJ/UynwpXGT+pyCKKphBT52
4FphLxRBUe8RYYUI9HZToAmthTONqvKR4jqAXOOyd0m97qi+0jiYbzj95YhVAoL42e5lLHOEXWn6
swJlqPYxqmdr9nuGySGifetl/2qOv7AIfdzHED+8pKqCJmN+Ukx+Ir8sG7hx41sMwWLL7YxErh3z
rWaortJ9W47iaqBS8yfDeahyv7Lhwo1St4B/w4RaqsHfDJMdaaIB6aEU8YxxEmnNiHFooY7C163X
JSvXsyOeZA71QFutdNWrVBhaY4imNH2brm3kicYXS33E1q54JzZekpdjDIPhzfWrOg9Ifk4wlspf
M8N34HyhKltHXVWfaDA2ppcC9sPfRuPVdGJkCcsUFS0qGdo6H8H2aLO1TUNT4qTGNWVjTv1xGZ1d
CqcJzBupLfcVtHu7DiktDFMHyxtgA9UV8ExFTtT9mhaQk4C7MF6TOWLwjW8wZ51XaaCzPZEfFsaX
nIEBKImr3RCq1q5A5RYmmOC0dUUo7bUl9oieDU6YgW0N+NKpDzqMJSfsn7rzHRUgEjAeieNT5z2F
F00DMrYem+hBJh/zUwZhgrz4D1d6aC/PE0b62tLrUHQCBUCLa2wouU+M0Ex2DgWnzMNNp0bG1yl+
b+87o0Is2pQd3G4XuneQBZNCBhqMlFAQ7pvC14oeADOEbGTZbZXGKW5cBi2CFLcFvcC2VtFTO80c
Rd/Or+d0B4e4qO1wo5i6tdJlIdXgmZlfCgk54EIySLvvBDTWvJxDOQjEOOHmTTSkUWOWcIJ8agjM
aaJKC+wywUM0G1amvmAGcuPct9TpMAo7NlP024nxS03h4lQ1KxztR2UkoVKGCRwWp9cE8xsNL+NZ
DQxrLaofG6Fn4rh2BBrKpQmLdSgrXQfzzujkxL18t0k8QFwv5o+2PhJMfXAX/aUO1DlEgNJF9l0M
QTm7/BsII1cK67lqYz3bd8or6N6RMgJS4WC6Hi5sePtO54N/69CdViIzSjYUR+0gMKTGaoE6mTDz
XxdrSNyWbbt/yMQ4vplSnd5IIluUKp2erBVFhMY4RYx3AeoT0suyIrRAh0463Hx1zEoz8eNgr6W8
gSH7SNZlM63HNI90CiaStRwXTcfEVBF28xBzrfm1WFa+Qwp8pmrKV5CaeLA6OndGfZLV+JOmuLgR
+BAkSWZHXcZPtYP5qcShJ3WmljtZGW4vcwL6r/Ig9NlrgaPGc/nq3H865ZBFaaL9KI4WiD75NY+n
Qu6X1qvfDfmFHmGP0Q/ceXrfKL3yy4IzFxuaYO4vCZzdbcSLooNTARs3eLs50aXZ4uBGRnZ1jgG/
wFYAzfO10Z15oE1hJz5Ejm/vEu1MWresvYxcxhNi7FgigrxcO1potqmXNCGYQigxzNUr/CmRCHJI
fv1O3Wio2NUSMPgYpDBKj5WANeSP9akdyLPxpswh4N5apPW+Zvl1G5b5Y892vdl66Bybxw6HtZn6
KFZgkhW+2FkWFWLf4F9LPN6EapvblruexRzWm4PHWSTheEkPBosswLMhKuZ2IIEZwi04XStIdMST
BTem5DRIPegrdyi+citMoDrXYrIzoEQUC2wKP21WuGWCluezxNRau2LGpqrqmFkRIPAYdR27z6z3
9TxO2LeSfSTLOe2+hmKJay1sYONU+7j6cZQJ0wYmwS5Ivq0MaH0Q9oJwCjlbihpYsUYit9QiZM4H
Hdi+NOEpbOE/w/YwATqowRkm3JsYlkYRF49GneIGepIswFkyM1/n8I5i2Q5q4ki22ZY4W+tg1ls4
ZjpwoIFspvbplzJI3LKD1H6uUJngh3aItQVE+AKtevhtSQv38E3D1kgTFMy7q+AcYKiSPlU0rs3X
TMMAYjmeLPJlw6CXocAESP2IYMZfSQMmpmIFRG4r7mfqr1aH3S//pNDPVT/1cDTR/TcwWy4COGRq
JgocO716Q52pyw5JHUvzkRe7xtwKOIVCAl7BKRTiJlUJcOjNTazpMRKCRfziSVCCW15Wvo2iXRfA
DtXVUatiU3cZQ4QjfDZYfvaDIykBmnAiT7wlCLNhr6DQAnZzv0M6UmPK7As5ni/rlQYvs5dKuM4n
DpX2WXybMkzlubRiAv9RcO5B+Ogw2QFL486gwyGpxAPIr65R42UCVK+eaBIB/Jk5T3gWWzzwR5I9
p9MBXsPK8tQYyGyy3GM539cd7vG4VFtZBSlTH1kqHm7ZJS9cWTAyDXiLGROYrBU1KjebkpaRzRl2
PLz1qK9lR2VN4CHN4Ry+raR4tnBKlkjC9AyX2fLZFMd0dkX1kHRY8jsL1xlO8AtAEqgS2D+DVzp7
qXOci0e6LEj7duisD80BcjXXtrezOHLjSSZ7EwmtQBesDI3EH/RVVW5yzFn3BoqHRYi6FeNxexKI
gzBnbnUsWdxrHmse2tZ7v6wrBTXeSL63xWrE4K/9YYD9puLQxNjg9I7nsrNoVIE50744WaG46ZZi
beYh3EsAD6R22H9jlyk06MgKHdARGchyzO2nmn/35Ycl2wfU26FCMNpt3XmkwG/3iu/K2dtkNK5s
0DK0TxCLUvx8LVVXGWoRtXiYqrc53y+w1khfW566lfHAkojjPp66Nn0ik4+yG92zBnUwIzJ4DHWW
ZyNSDbiIoQhUglxov2hyY0F2VGSbAaks4ojlNS3W+5bh3O8tXOc1xJRF8VEaQkrR8BgZEC7LOfYj
qHpYC8mEiWoXzuyoelEMstEwwVmXfhDxNZavbeMRzBTBvYUeuOAeLHot1Eq0TStQR7EOEDEMHLS+
yGZH3J24jmPTKl3beHaQViSeWDwVitj2QcKEscLh8VOYR0Mcq9Kz0ig1fpm0/D+SzmO5cSSLol+E
CHgktoShk0hKlMSSNgjZhPf+6+ewZ9UT01VdJRLIfO9a37JfMunl6T5ut4O5g+TgGh4db6LOoX4l
NzjNyftSHpfy2tFBXp+G9BJ3N6sEwD12yhSMeAbS/GN294b6x0TXKNKzmVJ05pj4mK1Y2DJfmdHg
eE1DK8am5JlnelGZRzZxK/ZTZF77SsKf8PORcEK/mbXpfqZqx5tSx37abkW6a1uGl5eOYrhO/kb2
0Y4OKyLY2Hfy7fjTpIxqRB9h07eC+G2mv3j29e6Mb5hZsGPB019cEPcHg/powYoCuKTyLidcgVsb
lERJ943M/bx9y2xa5AsIj2M6MDQ6e6X7XIXj2cmhICiwqzzV2ZVInGna0LlOt84pmwNTf1t/jeSm
U0WvsPzeImzynMt26akF3z7FiL4sfYcTq3hESqJYPx1w68tiCrDtTUFofMs5mlMo3IcKhklaYmEE
5p/ZDPojaeSLhgQIePGFG8iJiH7Td7r9nc3/2kvFxRLvEgJPGNOiXzu/TSiBgbJyjlrTM/rIR6Mz
2oznwI7gH5up2y+oJS3nXRqPnUnUTBZOMR/S/KpPR56EvAEj9AzseI3vdie1R9oJ2Ovr5i0BfHAu
4+wTm2SwR2pvCny3CZKsNLY/zkBiiDGcjdP8VtFpIlba3ZvvNnhOzNi8W8S5ojBy2NiC3IG3Sal8
dI+bdfm544HvyH4d9UGdn2YkRaz+dbVduqBOQ3XyKsWPuqDr98RWq8mHGPdZWvrzBBOmDk/GGG1W
R2ylJGe+eypn3jDWT4tmA1R657R+lmPQ1rtmOrSvDV3AJMz/sXtGSCHNm0StKILoOiAof3f+hsyP
Na9SSajf6e4Gl4+YduOhhz8YAp07+tdID9pvYZLcTwqfjMxgkB+i/zdrT+aLQQyBPj51/4xlW/E3
MoJ1WYEqn0up7ZhBqOL02OKj5GM1VM9AskV4glU6e65kcBm2BT6HbXaH7Dh6z9L61BJOyqAvjoD1
rv4bSz/vvpJ8C9JKs7iYXzXl2LV+Nu8idcvCZ/+ZmeO176n5Uw+fgLxUbW/SD52R+pqVgoesvmsa
jGpbgLznp2hu9q39CI+9yZcHk1tXGUBhw9oAH5ypJv0cSAAQT+pfVT2zSuT2zpTVppmPVsU1PbO3
7p3su9F+DOv5jv+ToMTJpheX/4Cl+yNnbtKHJN4RHeN6VrWDH0DFpQIMxeuXne5VKg3V15yvfOI3
rxiksyt48wau1Ymu6hXepKPk0J63zfxq5deUZyquSeEm43V6Nvd9faqNrbP40RyCliAIowyA9OoC
dSO7DG8XwUDbVt03Wsjz5swfA9eCfOitwIm8QW6juvRphq6m6xoTeXB0mytQ8fQ9yMar/pnmla9d
7fyciG97O7YhUPWE5eFrtY9pRK2BDZYweA1DjdLwrS1vFvRM8tYpv2vr6Tw4zgLvcbwXEZh3HZvn
ysIz6sDVKn8ofkh7cGSQXtb2ZpjgKxo3IdH7/whZU7IdU3S9BCN6KYXrf9uaSAAo6mu/aLF2rWNu
bdNsl2uey+xKRY4glqvfCsEZHeasvpxC1M0rxS4btryadhGCcCu0GAIn5aHqvsWfS8+mXsBN6d4Y
7yznpCHz0x/7Zufq3xP/57ofnX2dbUrlFtWv9WepR4cofYU5uS897oBIvyUfq/vXPZpA+u1seEb+
1NpHbeQy17Atv7rRbY4RhVQeXwKzmsagvVp+CiXGSdwxOdsw5ONGHe9h74mfVWi7+ae7MlHVL+Zc
HGf6QHUznHi2MmyoG+XFxuxQ/JqG9l5peG9zsLwZIgN3Vasb3BzHpfR7u350/n+909hQ0QC1TJMX
09JUVZ8m/Qc4V+wnp9H/KQAQG8Ua7hx2VXhdC2vPNSRAnq0iAyWirUZ2L63RHLol3utl5dlDvWvr
6E9N6w93FF+KnmwbqOVNZiee2e3sLAuLyQwcEej2yMWyKWVoss1eEDIhIN0Iza/iHz3+0lEj6MdI
bFnBadFtjb1WH+8wXOyr9h+UffHjKsYuMUirxrNXnZvr0MhgWP6G0fBRoHRcXGDOO5P/smoE2moM
27lvYo/cs3C0glYLVxGWUC3WkPzN9kGHOpnF8F6aAct403mmmB6zhvDifjwuPS9xASamY68BpNaT
U/Xsdu/SUsN0Ig+tyULpZE9AAGE23Ou79OdxvC/2ALUzRdp1e5+TVXLxuYLmdg5kw/Far49gatE6
vmvimhjpUxXtU361ZSnPpnIllLPNuCZIiL/E8SP35rSEq8uM9WD9yel3QmktQQA2DPhEUDi+Zh4n
pIsGzQCS9gCPo/Y+9MIM93f0YQH47i+T3JXjYQGJhayCSjDkk1vCX8Dz7C3tuNpA7npQZ5yC66Fa
gIn26wob98gtnAyesENzvpYEVbebyA4qDJoRLSbbUe321XKqfhw0V5kzXgCXQSnG8aIMB+V57R+o
s8BDOTrvlpB8un6ubwtn59YSbcOvTVRKddavs7EvMkLv9pTcbTJq4Tn1xiFk4TbbF9N9Ru1CDjNy
AkW/6jz6zMl8R5Ppz/KYMmWoDAjktQgyyCCMJEFStGeP/ELA6+4rd96Haefo+4WkIuq65p8RTWAB
gXceOcvNgWmtCDJo4mgmqNuId914LtI3135cplMGywrQax3MHr0d4G5zr++emzAfEtD+f0TjwJ5c
GfIYUTSCDV/H5dxo1/7P/ckTezMkgR191zMAVpJcZ3t417gZFn7zEN+q+jNHCeZOx/G/3t8pCSFF
jd5XsHf1oycemlFjlHjPmB4ZI/MQ/M6YN+7OpakqOufZNi+v7vjQjoGSn1W45SE7UlwsDHFb/jWg
nr8quza457b+qaJfS3iZy9KPVjlTPT531Tqts2/xec8ekbO2t5gMrl75lky0JWlFECfvdfOofgl+
zZAFc/ETVW8DUahmdmEFhISEPTLNx7VK/d7k/sQx2GkHWXVHs4UDJJEIirFQ9+vIJgFyDNQX8i73
zE6Pdv6WrdDpyFkGxAF5F5p8vPmN6JvZXI4Nc5xu+27/sGrnvPHmibTkLUEboXmMnHt3txkszfus
wvN7pvG73OUUKGrcgO3DQLbSMGzc95tMZ7BARZJ7FYgfIwNKHxejb/revWisJrXXG7t5DYxn9zK2
b80tdT2eB0BQwApNQm4pf3n5QSpZXYTue8mgqf1rgVlkulNL11/KjUQhW/iGs6lj1dcvSQkd7t9n
t/dlCaNohxNIFV8NReJn0HMs1jBFZ5froNL40Ket2R/qgY3GpTRDPzbDF5bcB4ewbHMNFWjM9Ssa
UUuUL9O7ck+C6R8UVBptTaFmHyYcGup+ZlWqVhLyHqWBKvZ+z8Aq6HUQDY+rPGXLe5P8k3Hgqh8q
FF1i3uzM3VoPsxrMNtzjMQeBd6F/aLxQE/vV1dSvoVCOsuGmiUhIfBNg+0r9z045Zv14+NRIDx8/
yZqPM59do0RlKB4Wi4grmy8Hob75O0eHIlW2Kvx1HO3ViQ8ovQ5jE7pFtm0cOByIu/Vco6WTEKAI
sceHOuKckL7Nq11X32l8SkCmpfRaRCSy3Ym28Bba2VgY4vbLUl6MYkIcNKHJx+7JGyIdhnekj2Uc
pmvJDAGubXNLNXbgZFOwWOhxcgnwYGTnPp82teY8DjD6BCMrnqE/DfJKxSRct3QRSG2Yt0enZb3P
nuOaRIAxt1o0UCAmer3LbMptBFt4kYcxuyLMM4hJfxP1p9C2PJcs40CKyvTYVp+5yzORALgwnYq4
OmlC90rxpHT+/aMen8z+XPAHyvyT/5qTImMUT7n5E9XETN9SFXm+xgKuvyj0x8dWOK89MUcsu8zJ
Eapwjopip/3pgPZuHIKMNMuKHDLSTb+0bwp96+6x5ihcPyv3q5Py/luOPP8pqhhbsiY8mg5zd+Lp
5vM0xyi/ineubKEBJzr2ZkSiXTjZR2cDoeYzmTY3cBBsOgjIIAb+qd1DGf918PAL2+74t5qd/59Q
5bxapwFqXbKjNZyJqhD/KkaipP035tnBEGiy4vSg8xeXwjlSi3ksZu06kEkwHUrzJcouJlpGGb2p
3dT5q6udh36Mgla/T5vVe5yn2+KozO+uBn6N0M0b+FGGt8R91vUxnPNDt8JTRU+lBFEynnp5qHSY
w2dN2VkiWN3It8fftgpi2BXb2ZuFx7RrlftEeU30kUn7266+TCCmpN9bJnTLJm1pnCxB3jOiVIvn
fupPaaE/5yZYNfVlcXGwiFEsvs0WuUS/qLDO1NmX6+fUcZHG7pX8Z965uf2y5+RVceHa69UKS22E
f0L5aLTVvhl4w/vB4lxzvocepIQbWJsUsRsy8RnFy4Gevhc5HGb91UFWXGEhSJqbpcinDlC7ZcFI
HGV8TGD3gdOE6pUJxG7G0BJahhqHtW49O7ZMroaJQKiRzPTlWu1NV14rh9YbE+Fo9a3LLNAtY680
qBmL9baqdwiII0eqtK7rpzyGyUUIZUZ3ZSB7o+m2t8KlSk8R48GcRrwA5KptzFLfDW4ceU3qZN6g
NuM27s0v2ToyhAlFtbDEjyJCQGIaI92hGtN9eY6UsM93pubib/PxHUzG9KZwv0fWZRlfWD/b9OgK
vBNN4pcoksovyzZ9hwaBdWO1rFMZKfQCJ4zXyr9EeTZo92EJxSrjGtMT3UaQcBrChkzDYzb3BjWB
TfWcC+XYaMrkCcUILHI5dF5U1xf9dbASXyt3i/FpCfgvfZv3PA36Zzuz4heoKeoSrgTOUtwJOuJ7
K8NzCDJa6+bUxvXNtrWr5N6UvR4gZjcPqWadR4I3gQkWplgBhEWnO2PwLrHhCox3MyajMo7HfdsV
D+M0mLBaEWwXybyx2DaNypeJYc5zRBF5kdKZm7YxtSCWfN6OC00y6OniQ/A8dmV7KXTXE5wiylyf
jO7DTSk5J2ikGYeK6iPLn110qJZR/1jKg1MV+0QOeOOGBHy/2KrR2RrDlPoQF1uWQSX1opwNQRIs
SQHlKTUYnD2mSEfb0d5gcFvM8hGfUsLUuRSvi31Q2lB3D5W1lfN1FEeTNlPsAbxtfd0/8VjLsKfp
AjrLXMHqUwU80kADpiHN0oJ0NsD9NecVqzrXfElIU7J+dHN7AF9hG616r2hfauomJNvNGXpbcY5m
/GxbQUfUROe7CTgTRG/CzTKwWeTrjg3AxSCFpVWIYMDRYATIH8KKsq5hcXxD8uPWe9mI/bDE4YAC
YdBZLJu3eAqaYdg1ubFvzN6Ee2NkStEcInrm/H1rnivg1EF8O5zbDL/9+Jn3LoE1xnvd/gCcRW15
6mVy0qpdrk8Pq/trCsDugg2l1Q+L1YWLzedQK3sRfxkmbSeKj/2MtKhDrnW155bqp+puqXz02xr5
i9tGn23Z0DyTRohIUOPNmukrlf2ZONrK5EMxYDfcek3d6Wl8XaLMixpB253pWVGCEqJS0OGO3bLt
Woe4z7ka3J+xrdVgUBfhK5pMAs2KfrUKPSovtTF0FErWPbLhVKWooLCMin8BfRDX3ORroSLp7KjS
cqR7RIJt+DCAvB3dUIRZmu6Gxj3G8wyTR2sMKqYJQr6aJdhYbc1e3FUhUFtVmUjORuAbMZbpMZ0b
cKn40mBqa4BHhqx8VCDjjFHbrSgR56F6nzQ3TER2Rp57ypL0KbobFA1wp4HxfsW3UqC6sW1bDdSh
HEK7vivETrN1VM1UPK9IO6vJdsPyLtpF5+5NMfnyUby3x80qip2L1N9ioDLZTlK8SRUqBePa88o3
0EtR0TKy9Wpgj5/j+mE2O52900BO1qK0iRlP8OgpvrSfO/00Oy6zTu3TbB3p1kbv+Sv+dTXRf5H9
kKFAaBmUS4cp3f7MlIYNRrH9ubiVdfaqicU+L9DcYAk5q/ldva1lhp+PZ6e+2PGb0oJSH9Syur9w
ZULuZGF/1TYPmvEPTUs4ZNjRVBTEsdH81Uj5M28U/xIpt0YCWdGAwmWq6XpLL/b07VBZ9NeRCdPN
zDjuFQlHO57H8ieLvuIRuJNXWCy/iAwmJuwixY/fg1Isqha0drgOYYc7Qr2M5taJniLtZER9fMlw
bhqoEK/WvP4k9Tgd0u5N5Ns+t3+tIqGfZNxayMXo8gtRylfG2Z4I3B9ziBW/r72sf0ls3bPJh3Um
L0eNmxn9rr8r7wiKRhsyu2h+RZD0ORDDpWoelxjBE+pVoRew/IVvx+3OjlFiB8TbOQsVCDxdm4lw
qftQW8JPqDB7ys7NFcyT/7h8kZ0g4WpRgahs3fVHQrJfoXG8mkFbTqd12ifRURfnzko9yRGTjW9j
+wzpBLU8FRCpoVuCvCE6dbHleopmhaPKtQZDE4/Zx6jE54xp3GyPs/IxTG7Iof2UmE2oTK+mYRK9
OuFNMPwyU6wni1mvyJEzjB0nbf4kbWHt+nYlA4TxP6iiAd5Ue+K/P+qxh4iJAZmXtsr6h4RNrCjW
R6nRSghOYQAC9WMKrbqcRW7fVUzatlB3efW5LiR+zKbXrrqnae99VB3cOefnwAWbfToO2il+Y3eH
A+Ehtb9iQACrdxsHTL7Hq1EZeeIDhq+LjeUUpCNfDy791frqF3UMQUJpYSHkhK6AtTdVfgthoyBF
3YjQPkm3sQxr8mEqAOws2Y31Itjv9o0YL7O64G4Zu6QmVBVCu8whrs2e9bMhEMXuFjAHIxzHv7hx
xDPKgGYzxuVwGWIQfY79GV5Lxtriqyo+DxegKn1Qh7Txxtp8c5ChYPCobOtSl8Y2wedyaHElY1xR
yp0o6EFUGLyHRfDCrogoZz2K/Xui07+6Jvd3WW/ZOiqIN3Zar5ZcgKAjbdJvdfk4U4FUO6bYNHp6
LpUgRyAyVATMGQbroqPALKgC12Pe7vRRQdI6gwEyiD0NirzKMfeX2RAP/bx8zgq4oWGprS901MOV
4z43Gp1j7vwM4pq1t/a+KXe6/Ktc4tkT7WIwiJr1lHmV61z0DlY5P+vRCyr1PMjSj4amjvk2tFya
dXONxJNBgDV6wkElgl+8zdl3xPLVNrd4etc43GLx0tu32QLV1V5VQMP0rgi6pSZkscGf4/PYnNwJ
70AUN82Ds0AyRVau7Zwk1j8j3KoFxKlc4eSqKPJdhit1DI37cjdAnEdr44KkOvupzczPfm2CSW8w
NEcvczLujMjxi2zWXlTxEw2Kx7VgNUnyhkSKQgMbQUZr1A6K4En5alWJAyX97LriV64xKNmtXrt9
k0ZvCvCCOrwkM5BsbCO46aw828XOrPP6oOqtVL/g8dtwDgnL0TACyAfT3uXq9xLTzicMdMXGd5GI
R8CLYRUqdDKzCbYcpG+c41bFgelsy/LPKG0Ixp5Iolkbjuoca4QFf1fTzR7wCYHJm6bLfZdtu6XY
2aB4cvisSEkf4hecWMjdUSGOfNwcD9PrMCENNdWSbSX1LRAVfYUdcsxk1zNGg6CDTU33nyZtw7J5
gpbN2eRd8d456rMs3Y+iLhigwS/tpVDQFtzDHRA9bouifettxjsAt9QeHwkkTpUQ3bjs562DIQoF
swkhIvy2Zdtp07tMnW6JTaxAb0BoFwaqF8tG/l2nVvQP4JcDrPm19fpr5JtFx6HFSEcJ28suBBkD
kyjPynAS9Ll4HfuFvzQ3ch1RsxjSKyZQTtKSB2xd2sA5yTJXVNZTwT+1bA36sd8PKiKQVRypB91g
K541RC2t8PI+2SbRQo8x8IxyWyTfWKM91s4DEORjOwJ8C/uiyWqHfLqQU/tvpke2HCr8Q6jVSHh2
ev53CfvBsrysW+KZ9l3Li2URbVj/TRFAXjW7/4ashXqO2boVHM6FbYLLmHWIOWEm4/SErL3Zd7kr
dqvbAL/G5kOZgvYxC6m+rNzm0RhQmgmtRWysHiKdYTjt/DS12OokT2GnjsylOFE6C2167MIWmtGT
PdkASI51UhxxdbLG06JTtbQPNhO9IeKwE4DFwuMYO2Yu8woEmOxuTYY4ZZp3lWmcadODunuFh1zw
WGyn6VdvnGORuoEp+Ibhv/jzXkB322LaybHZJ/y1tA4N//haaVNopR8c/LulKo6J6+yibstyHA+P
1muEZqeu6fZGtdJVmheB7a7O6CHDPsTRe9RyOvKgIK6Jk/WhllbYw26b8wwUK15rIuKqiToX+2Ij
9cZuDfWses36a6LU6qNh35QfLiVGxD/cJ6cJbVz54w43xbwOzg86sDj5lCpECjq2wU+Uz4mcbtN2
+VFBNFpqcrPFn+oRE1mKehzODYg/My9G+h5NF8bTqgfDqnmLEV0oTqj2ylWv2p0bG2FLfLy33LkY
Y5Z7tvStIVDAL9VuVG5Tk21tkmzd5KjPbzVmJH2kEM1UPZF0d5rD1vLWy0cFMPL+0k8c7CmBLcO3
a03xztSjfWY5HzHFsGOTb2fHpFYcw1uJ8aZAkKdnNiozhAm2dkyYg0zMm1EnH7vxOk3Jtl6w/tn1
wcBCgCkwIFDx7oMfTD4pZYTsRHblmBt25BH7fAVaxpokrfmQofawQOmK+NraX0pyVW0ffxHytfdF
/9LrbwdeXmtIdR3eq3LFA5pO38tc4a2vy3etSi91QohtZ/QXbXZe41Ulv6BYvdpdjkp+rF0i5jpq
4cReAxVL2Srvn4OM+Ws6WBBbvicMLaqMfxAlcR8fwY55tzg9Kyfbygr5eQaV+TjUlzi6sszEFaTw
sZB322TYDGnQW+m3BXA6XRfllXk/aaLLaEFdzQQAqHJCbB317BtA8uz/hz5DB25N05OKJHVFaesu
465nOREiyTe6KE96s/irVRyW2NKfKZpCE2v0eCaTfg7EgAJX0yRnd65ta2v51oXzVeqfTn5ZxeDl
rYLARe+QZBWuPAlr/kTBXmVuMEaIyKNZBVWu7tNRFRWvWguazwrsy7QfeC7KOxN+T3dgspnrhV2X
2A2jhMpa2Ilr6exUEWot7YQJ6tLyRNFM2Out5/A2k41vCuOYFZDLvYgOc2ZczTQOM8vwpTtjxNjW
6VZTUJYibR9MX2+3ZXpSRPSMGaJPvqfJeZLLP0v+YPWFymcLtS3F1+NnzXpKFePSgbO3Tn1SZtWz
TRFWtmo/O3OGEip2jJAljgCnYgqxIn4kE66riYS2QqTmpxNlpM2ODS2a+fT/cV3JEZVqGeuJaBSI
swYr8DDwPVlzuMZojjBMzuVNiE+Uf6vxXUMWGEgeRn9WmGE4UOo3Ya8v7Ex7m1un1OBGXKmeRkxQ
Sv81r9nJyY9LA9MhKz8pc6wVDqKhZZfNyzYW8qSgNWjm9NFK64MuLTwysxUOta77+H+C3GpAndRD
E4EaJHX81mZqQH4vHwG+kwTFcNWFfTGdZBd5EnqlWhd0+WvqG8Lx82pCQ9c12me9unYMtELEq3Lr
nNYbXE7UHQ0OANd7HXHbRBuAjVvNzyUg7dmY3jl4B+0mlr0Z8aV52CwZ9p/XmPgWVOvPDNi1vPJ8
mO4Tem7R7V1W5ki81KUNG3Nd7XCuHnomCa0BNDD77SSiK+9XqRKnp/xWiOSNOfNac+AtyWuEiW6N
VCqtFV8zRO8lsuMD1srikHcTWXSAvGnqt2zuMvEb+Jpmmg5ObT/TWlX7nVU9dd11ibeG4ZuJcaxB
iDXjtW8qRmjJIhBUeWRsmgZLWhWqsK6GmL38nr7EtmKU53QeMI7fsLTtXbXcSi3Tt6u2fs/288Rs
Vq8XV/kp5ht0OCv63RFKKQ7BvJZYvahKQ+jafLHQbYpDg/JBdDs11r7GrkZkXBxmgBi9PIjxRxor
8vPk29FzsHCFu88lF+ytr5LHmRBwmtzEV7yyrEXGejRh8FdmiWE+43cBRVmChYt8OSu82KNqYUXQ
Nskw/8My1Ls/ifGn2bu16y6FdYbJhCZe8BsrzSluS9/AkZ9a7WO+Xloz31KWGrRwR0bx1JbvTvq2
tNyDeM3FMZ/QsrfIxY1TSzZV1gpAyjtfEVYO1qnEz+8qRPhZi6EVFVq3Oo+t8mcQmZvjG7ZbbDB3
kdKQ1HjzRYCDKCaXrut39Ax5RRIHULwLVYM6jtsQ8bNuC0+Oo1+tJ9Mu+cUwchGESMLdqjRAiwhR
sSSW+W6pHwr9QWe+Ubf9eiAzFmB/s5KD5MwYWte3O/Elg6re49BNQCWtPYCRaW778dwMXgHMJa+m
DJqSIRt1tvnb3EulAEZE9qqg7kAngVIpfkBMvsmML8H+DJuAvkoZIV5bHLrKaYiRotAbmyHGc1nK
dYPvCHYgOcNoKhbXK8qKJiq8pCvDaZke6g5y4zEZjt3yvph+aluenh379KmbH20Eo3pyrlWFRzPO
3uvC3DtC8Ol9u/WlVcqD7cDyti6qTKyRyhdjx561HLgPozY4UtDlsb/24lC5Ln16GLdYcaseXnu2
3lTzzypKdF32IZHra9p8utpQ4FvB6tBMmo871V/0HvlDtlVSBLLiKO8/0fDFms43j14KdBrr32BG
QdnXr+o4PCTQMYNDcHR7VEaJTUwJ4la+yPT+VCRPlpscGj5pPdJCWBfPaId9bzwKdbFIRGWETWVH
TV62U/vuhNmY4e5FyOofRg0EABACIf1lQarvo4yg5NFCVLKspb+MX5ZlABcNwAOy3pKLBZ7asvlP
A0nljqe7y15Tl8VvJpNIzvKhSnOSWWKmsHLsQVfsUc5hJHpKyhrW3mYetmsFAJG1uDtBnoa5e03a
ire9kyrVcBYZK2av6xepaPbrPbdP9W32e1+O1rB3NYAD6YIlmC66TTEjE8UChSVFWW7NekbamWn/
srby1o6kAvTwDdzzu8PVPstrAwlkYZxw2zBK20+zv7Q2ZokFP9g0F79lh9l56SJm1AFlv9a8OXT1
tsXA+DX137GhP7SNdhD3LIi6uNRkF9mVSHbV+NQCHMOprVq2kYBgAuLY0bgWsczMlhU29g/lRuQc
pfM+mn4lFmU3ZoGLoyd3ZEwqxVKfyxaRGv76kc2T4lYLb9+knaP79lhDhRjqe65Z/4g+UqphX+Tp
uyHx45bF8uzQJXAFNd0xevYmmNd4mXKETxquhqDjXWuHZ0FcD7L9JP5e+r2eKIGqB8IZ9rAr25qg
pzovrjF5WcxNK1I1sgUZ0WlmQN23mB8yOxeFL5FnowpNFtQNyyUh1XzDnE1+ANLfWHEuxbp6xhR5
aRfEXfet9/WWd8kfu/g4sDkZmeJZsI9ODnXdRFsdZCier+bCYGZfBair30XL6jlFzohNOpZSjH/F
/YFLQmrLtob9gGCnia6TSZuhaLb1fbwAdWvqDyy/wxSKBDcb/VQ2GDk/K9aDRg8REYkKlpo8o8o5
q2j4UvYLLSPM2cZ/HLXzzCiB5Q3/Ypzk/lqW3ONrd3Im5e6JfALdqdKXpgkx3uLFvySQoQvb2yt6
UfIDVH7qWer4xgAZQlm8iCGIlmeNTBZlz2uJpbV2w1b5mHqENWk4WN7cfqD7lhTjqs9ddIinl0Xb
j9Euk4o/J5cofcjRnrr+rF/zJlymn7II3PIzgZW3PxILcuqth0VN3mPOiulNzQOHEqrpUQfgVEri
aUr22bVjvy8ucwFiLrS7yDN5kA6DzTnj0HDHJ9vyy/mkj2+leRWjfVak9VFzd+bixAzsq+MJarJT
h9cmPgzuzWBYrsHB8zGqgs61o7MYJk/v+NISPB6DjgmMZaWhmmT6H2dnthu3lm3ZX7nId2aR3GwL
N/MhGkWoCTWWZVl+ISRZ4ia52ff8+hp0ZtWVeRyKQgIHB7BlBYPNbrjWnGO27o1fAjusUdnnyrUu
xWyqLUsP5Cdt8XUF4zw1anai9bVvI+2ZYqaoKaXGmIqbpkKNJfJx32oenai8vgjcnGmhHc1dhwBr
XWK7MtLHUn9V8bgr8ZKMBfG21TQBwOki/pF9OYrg3Iir86oo90rDLaW0nYEJwIMIk17JOQ9m2Mrp
p/TWXhDf6HnjU2J2LgpD583DQD1NVfPcp+lfU9Yr+ieZkACfmWxgHHobxk747n2Xs4tHDnxZ2WyI
Rux4ZfoD7tyV1HmJzvEEx/KuczOm33HnwcgZ0l3j3AjzxhTnHiUhOpC6e6V4Va/Hg2cbK7ssqwvL
lcEmlvZ3ehMAR2hzVxKEFI1FyR3vDOs1NL19jMcrmehoJyjw6XLITjDExcox8WQByNLjl9RD9Spp
zYymtaN8W1hsar3pohLJIRX1fWQh+dXUgxZGlwHaDFsLr+06EiuvwITWxHvfk3tzwhABYW3Ixw2o
jY4GYHYH+2clqm9FjJ+h3+baVdCCjB5Te13M9qOELvFdy6PaMbmK2ansJEx0Zemg7naE4DybL1S3
ac3nq4C3RWkOmAWiOl21pf5dK4MnLaYtTGfKcaAdSPunw2Jdqa2BMN+vz4fozInYrsjxPYzjy8xH
wY5RgR2UnVOkG2dlZ7Zr/XbrImOTRrYNnDsZRocGbY6tU6WY9+cKB27m+BdGBdTpq+mCkXPRAiUU
dumsNeUmxhNP+LeNu7DWvoVmtfHpDDRKIti4C/lGyLpju9xME73dbPxZ+shANFoyQF+6EUOUl165
VA0rBKZthKQIVeBK0A9MVbatrfJLkGc3jpK35CafD6l3W7SHuAeq1LZvCGlibe9pN2Fib0BufDcC
eRmkjr5OJOYEdvm0If0VNaxDEqBxigcExZ/jqIwj+HtrAbxLwmxKXb/HbrPS1y/TI4bn1YxMvOtX
eAZPIBOP4KiX4bpFEne2btoo+KwzqX0tmi9N8O3ECczUwj/QtJYJu6Ul9VEJ07jU9b6YBaJmdRhN
GSNFtOkOGWNRPrVJjzXWrmx29JKe61sberSVrEmiPjjxPY4AbsUCdZw0ZlZ1Puqcabie8bkKPzst
wLNpg74Ln5K5LdWaoHF6noF2iKk36CcO7R67BPNX+sAxqxrhTI7LyjBYgHVhdzlhoGPIG7bU8lBL
3yfEc9K7wV6btuqyE+e9ce60z0MD6KDmAdPKXePjVcQNEjXfS2VuY83/ySpWyz3jl8JcxtV0ViW1
B6u+M+1xbY7s1HxOqvwix8eMabh+FqWxj9B/6D4m8zh0nmX/wBqK+QlL5trDYRYUA9ET7T62tQtl
1cjrIb9PLTtajPM82AIvfrpywq8kkrgVhLOSkf2sd9gqs33ZVnsjaS4yqaFFsghpZVf4U/F+YJYX
Jn83KJx3gi7u57f0SFqmtQxR7WVad6EsxaXsaw0luGoCAdEy056iXMdRHlF5+NmbqEWszuU10zF1
aq02GB6rURgMXWt4rRI1F+9Vce5AfYTRk9XZZdMjyy0Ts7obXHYsZh7UX3vfienA9wY1PB9hFlak
iIagmvCXtl4dnBjwv57HP42XBdC6KxKVp5k+kS4pr2426UVwm++i1cvmW71PmpW+Qy+jrx61NX5B
BMCri3513268FRX3dbh7D9evGKsOOgLv7anLfGzoLFiD0tPMWnNDcRWa3R7wlo5wRSu/w83/Xrnm
qvAFNddwSz1y7uwh1UUKG8U9tivBywZMSloyqmHLedHSg+vYT+9LKP4vcf0Y8cKRgmm1b0t56xtq
7yJfb0NQ8iOtsx4qq26b12h3b/tXvXhQ9uXwbo/zAVwoZNM+zb7E4psG+rHYItEJb3QJimvWPFyb
vYdr67FDdJg5F5h4rXaLhvOO/Omte0+pfZIPo32mw/xIYKAeNHZp7cZlX0tbnXFyET41BjJ3NE44
LreThZH8LOup4++gLn6ZPaIUn997FwEPfso1cTX6QbzC1Stu+/ZZsNiwIPPEp8mloos1FTc0kocC
eIF2gcq08oZVD5mtWwUArjKKOpTK+m/uIz1pW1wJ1mY2wW23px+Di6/uzx1gSG1yPaPHUvF1gBCM
Ns78WReMbF7sAzQShKlNiED6F9tCZC3bsyidrvFdsmxKaa503WH0hreqCjE6Wd+Uad1G8SHMEfr4
NymaSigLMXWvetuM57VpIU6998zrNngjoacZbsRQbu3yZcou8UnRfv9WYSxzSCspmHWgQ2H1MSjP
mfcJ84RR3ldW1IIT9+7Norut2uzFTNyNz4ucwT4mzXhxBb4H8GK8TGx/zetRVG0H8Ae8QbMtXXnx
ixmQjz4UZ5LGMcnXRbhPg+dav854O6AWUVgeQF54XiaIFrRa+0QxlYprFuaJloNAT5zxrZJ+h2QW
reEUA2cp2PkKkt/E44jDARtaXD9U40WbXZrIJioE3AgDyxgvexSzKNjtuweJLtDxcFr92jbfnYkS
B+l/GDPc4ba1Dml6B9rGCM99B+5PtGX/25PvXmOuS7D7hU+1GX33pPyWZPtMX/vFQ9LcFZm5Mbrw
i8ZmNu06fNzkm2XeWrbYZWohd0OerFB0F+g62zS//3w8iyPQ/1/T6YflqDXMONbhqx2c1oE55LKv
zM9y0FGIwddEHFNkpBSlFz80FDy2lx/GCFLBeBOKaK450Zuqo7esTe8LNe4sZFcpDX5JopZHLlKI
dqaq2n1fUZLCbdNXBQUIAFVuRNazcyKC989UaeEsdkWNVmWhG0XMc+/WVrt2MGkUBwThJ1IF5ont
r3OwsOfDfrhCFsq30KBkzZmbKDJeVH1qN/Tn7ZxYktwDv84dVefqYJur/JqXDt79oBC0bOXfx68W
Lxv2JngMTyQ/HblM9mLPo+WQBaOR80h4rflWfdW+0B2aman5f3iAxc5m8Ko+s2BuHFAfTWj1rp0n
8yua+OnZPsFIPrIBFvZiPUxKzfBEzCHC5+E1e03erff6TvvCG01j7LzX5mCcOtKMlf3TXV8sc6kR
u6ZAaX7o30lnY52jlYh++YtpgQZfVxfyrT0BDD62356fjg/PVwvVVZEIZV4FCUXuSGMRZd5GGZQD
C/x8lHt/foatX3T0D8fI9HmTorThijYRbiVAgBWAOKSx4GrtMF55tYVLWZ2hdjlkaDiK5EqLXgPo
6FowIScbNml3PaFU1t6Skjp4lJyHNc2nSjvzsguZMMsaVKcLNPA1Vce029ipvxGId6PZbVBmu4AW
JO+BcP6S2vsi1ath3Mu421C3W7OmVsahBlcmaoq1SfTUZtc5EnJ4Hr5iyTB+VOR0tsOZr30r5KuR
6HfVROsxTjedRCNoQIP2Y1oGWkuW3rfSuutI/G7SawQfQ0EQw/CjiECnk8nQ0r4Z/QvNR2vEjvuq
z16H6cGsaBvJ9LoaMNHwJkqnNqZpFqnCXX9+C37FFP31gcIM+PttZi3uPH8sMATA8sLkCPdX656j
mioJWvcOG4SDXkTyuj8p406zbngEdyXcYVRUvaxWSCQHgW89oWKugkNfuu+ahTsmbWYr33PBs6NT
lKQK1BHWIe+wrYDXuZTYYXDmJS3yd6da4wIoXd6F2Yck50Zd0+w/9NpFow6ad9GlF75jIM77qtBr
KKSVqr4rxv0Y17cd7QTl0+gt2manaPutbCnv7Mh/zQN7nXs/6+AyQCyqYw5Lm3s6ituiGe6SoX8R
Qbe3hnEtoK8MCti8GV5b048hOxfNwZ2mE5tl49ib1WId0BtKLrZT00RqdlIDYYjr+rtmhQ9WiFXp
IkghCoM76E68cfx5PrXM+e8/jqks60fEM/plExbOvVsl9Q2dSAwjaZ77cPazDEiMcjfI6xIAeZ5r
337+KB1DsJsLUryuTTpT0ygutbqiizsF2VkyOvday8YwQxWYuUOIVfLG1htqoG9pqW87rUbP21M2
aaly5xRPfT3yTk0vxzYRi2l5sPxANxM/hzDV0wtDuLPWn4NnsNYxvQZYK57AYujtbUF1aoP2skAQ
/mbfF3dR99w/aLwL0DR86a+5e1CBdtOlhiaKEY+AnR0F2SbQeF6cCrbH3o2fKYpCsTVX/mPznqgr
VOyc7psiAZ7qDSvaY0VWCFuBV/aOGrKOceW8oVvS6m1yUUMqwEJN6N0OqXqTQWJblT9wTlf6Kr0F
hulZ26S+g4YyyRAh4iU1++xEYMGvoKg/zAHmYlExR6PMJ+hRV1Dhz8Q+uaAPcoV0cyWJq9ZWXz2y
xqy1c0Fo61qe+aguVxphZ8WZQ+6Tw3tdsglW7Cz3FPLm39qka1yWG3gsa4tS0LPY4qLbqTV2xht8
E9dqx2b3Crwyatwd3cdztWv37aXcemd4t06Mu6NbyMUC5nhhUDk5Z0Vs8xqP/87c6Xd4XwFMEy/e
b+A0bZ1zLvNqWFkb4Kjrt6eHcJOcsQ+5xFZenlhIjXkn86fLO6/lH0ZkNLXJwPRtkhBHm3ODXWU9
XyJnhTx3DUlgFZ3JhxNj8M/7A8tcTOcVFYAkmY8VHLT77JwchNvxFaL3Otv+h4U4czGf+Q3Kk8oc
3avAR5VeJteeifwvGxLzxJ078ir/C7X/4Xo1eld6Q9K7V4Y2ey1bonXKOAfIrp35qjyZMXNkdviV
7vPhMJnwK/juE0UM2qtF326s8YHlB52De9Y7xCTUlx7bav/UbufIxPzr8fhwvDbvuzJQqOy7FmY9
KEytvEip9EKxg9bSbwqTiJPsxINwZPf2a47+cDBBK9dSihYdtaHdpD8LjOXOqUt3ZNtmLObV0HKK
MbEE6Tyhe9eVeAChMX7+AB8rLRmLuch1Uy93ZEsJtMpBJCUVLfxE+k6zxrABV3twJnuru/hzC+Q8
N8ZAazmyoVqRFiC3qS3ZPBIgC1VbACloy4bKRe6Hq2HSWwTJJhSSEfUl4Tiw2HUtunRqUz9XntQv
WxAVm6HBL9NhHYdulXlPlgkUkmjfAFVbNPnulZcaAEWDAOaW0v2fLVTbtSoGvALKygElwL77/Eoc
2TcgE/x92sicPrBby0gP412MGpIggLe0ODPpIsyy/jXSKzrXnx/rz08LwUG/H8oNZNFmGofKY2mc
e1l1hnZXbIZZyvr5EY6N6cVkTPO4mpBnEpNRQxACTc6MuAbCsDLtE6vYkZcwy1hcr6iyHXxJHEKK
JNpVCAyBmUt727no9WzD1bf94NYHsyuCm0hW7YVKMebBpY1xhBXTJmaaPvHq/+fraf26pR9GnxxT
uvWuM/AUlmxTowsPHdgYlSdu17GLuZiBNUc4sT6E45VWHgiBMIczzwd4cypd5M/Llb7YQNZdYOWD
IM8gUhWFdhC29aEz9e1/9CDoy01iE6WqRMp75XiAbyzd/1FDdTXr/kV18amhc2Rq1xc1BRyycjIn
nYOM7PvbGKF7mncXcWpRIJKXnj/dTGJ0V4DaN6aFhubzczsyL+rz/fpw20uAOGUZmAOGvYc2fcrj
ExWM+dr8YQOhL+Zbz6VhXJV8bmhcJNlM/kNIbmAMlVtn2vxn330x7zpR05ZZPn93jXa6dxYl2Ymh
f+yqLIZ+BT7DrVI+eUa7Ncl9r58IwDoyDPTFgG+JPE0DzeCD1QYq8mhsEEMD+vv8ghwZw/piTqzq
Pgw1k0+3XbkioSMwYdmfqN0du6GLAYyOaAjj+Zv72FJ1zE2zkT774llrdJ6ff/0/XxzhL0axTINw
6hTqG8vEmy7odDvQIV550f788/+8mxH+YhxHWT+FUHrzg4OaPdSnYGW4rnludRAAie/zeFCZe32F
ACA3QZV+ftQ/b6URTfw+wqRCGzZZWX5oo/YlT4RNnV6ku0RBgMiTFlsG2N/PD3UkoFP4i9HstG2O
OWiKD1iFkmv9YUpxT6+1u+FBrE4VcY/dpcXILqLIKwhKjQ+NyHnlyMoIzG3pvcQuctUCg/+pkOA/
P3HCXwxvNUS+IYIaUiy6e6xAKvrmDpfaiG+u/t7J4kTx4c9jXfiLsV6mmrIsJKmHTveih5Ibfxn4
ebD//Jb8eUgKfzHgZRiHflhU8cEKz7roa9zd6MWJEXnsoxejnWZ3owWWig8aGNHUHUD6bsvqxIp6
bKwshnvvsj81Oq5K+g2Qe4bpCxibAfVwPcGSPTXPHjmKtxjxtog7FKTztafp1u2qn3RkYgIlgtUA
B+Tt81twbFR4i3E/ekbTjYqjxGC4qk3ckdoA4GGFWa/VLgLcDeWJGezY+SzGehI1CcnJHAntMeJ9
6qgYfL16C5a+IkXixAkdufHeYpT7BOMGSQ56cvQfO/WkVA2h4/Xzi3Xss+e//7AfaFLbD4YoTaEr
3HYYckF3yyY6cXmOjOhfNfUPH45HrBYmyveDdYAj3+KBowB+q5dbKz8xAx4ZzN5iMFtN23VdxhHa
5huoNCyEJ776seuyGA9jVniF7DVcFdMA/Pe1xlTanJiBjjw17mIUZFrVx0hykkNsboBk6GAr4M3N
XoZNCYTvVAbwkWvjLoaBpYox89wpOeRA3TTzRqjzz5+ZIyuCu3jq0Z5ZlRO1CUbElMeFwqNr0RRA
YWpn5rfPj3HkVUm4i4deGFRwvDhKDn0Ywxp3sm68MbSsRRzMdGRIqpNTOHOe/TzeItXrt/6UiT07
lpek8bS9EXb9ibnx2IVcjBHfDmSbOYU61MONZl0RgnTiITv2/uzOR/wwQGo5Kq9UqToUcCZ8+gZY
B3DXr9rX4HuNyZbkslPyk2MnsRgpxWS00ktLdYhRpZfut6Y+MYMcexrM38+hNbJpko6fHLxJ21kw
ZCpq5REpAO6pNXV+rv76biF+6cE+XKVWWZVWZByh1YgUaICz3Abae1OBYxXx5vPn7dhZLMd7GCFJ
sumEx/izW+s+CRAwoL3Ip1O57UduwK/K9oezSJx8dIxB0i4y02+qbpAYa0+ff/kjF8hZjHQZC82v
pkQdptfuq/FSvAff8ct+/tnHvvZisDei6RQmcHVoRscGEmc+VpZ2ogZx7HsvxngDQ+Zf8oMW+QGZ
kd+cM3n3+dc+9tGLMTvo6BTLOGRkkXlB2xJFpGmBsplih0w48MiB8v/DKzRfuQ831i1Spw0brhD2
HBK9WogSn5/DkeXTWQzZrCSsDUweT0yDvOcyO9Nv/eyyeD61Dh37/MXI9dvazryQZ57QT+MrPfo5
hbvCkryi3fn5Kfyqif5h7DqLTWtX5JHUZ4VJa6/S6/q5uNW+sGCIH2IdPnn7dbBFQ/z5sY48qfbi
csWa7uheoCcHLUOk5m59oZ345GNnYS+ulOwDc1TzUio1CDh5SFJbbfNWB1kOFWSt492OyKbIUgq/
Pd65jda4xdZz6va6qXNrl6smv2CiDLafn+qRO2cvrqrl1HkjCiM5lOTIok/7Hj7Ys3hshc/g8yMc
20Tbiwmx1nuc64QZHrJXvN6oDZW3Uo/mq3sXfOeV4POjHLlly3xwv8xdnUgFdXAlZVaq2HlVnTiB
Yx+9nBMLvUfzzvfXKbKnLpGmcXDiWx/ZG1qLKVFPxVjh/2HcTDxmmYazX3TFACmyLzefX5hjh1jM
jLnugoeYuuTQQfPCJw/Sw6Gif+o97NjHz3//YcpK22wkT5d9R5rSHrsco10vTxRdjky81nw/Pn60
LhoiJfno/g5kN4E61WZ4Tu8/vyzHNkzWYowPZWRrXo/UhszG4Wt3i+ZlToO+aX7UN92P+uXEYeaH
/A+zlrUY76qMwF8knAT5bmTHjHN2xAqMmbGLaIYR2ixOPKVHBrK1GMhDFPhBhG71gPYABpfdABvc
9cEqei1OLeDHRvLS+jCHV1vQ7tgdSOJtCVzB8cNUv3WrM+TWMP69U+3DI2Nu6X8o27QmdpnLVjYQ
prR9y6T/+R058sAu3Q+xbgxTUFLw7zRQbsQqa085oKzPP/zY116MZ9Fr7eTjgL5qIL/prICB8eXX
J/+v1+F/h2/57b8emfqf/82fX3OwalEom8Uf//k1T/nvv+ff+X//5vff+Ocheq3yOn9vlv/qt1/i
g/994M1z8/zbH3DPRs14175V45e3ulXNrwPwFed/+f/7w/96+/UpX8fi7R9/e83bDHval7cwyrO/
/ftH5z//8Tf8yB+u7vz5//7h9XPK730l4AyHaVQ3z3/9tbfnuvnH3xzn747nO6bn6IbuogPgPbh/
m39im3+3bN01XN908MsIn2GR5VUj//E3y/y76/uO46L5pKJrzd+iztv5R8L+u2H6uucjbrQcREF/
+79n/9sN+p8b9l+Ia2/zKGtqvsxvI59PF64nLF8YFlgy6o6L5aMLQpEpG96FWVT1WW9BqJSGb8zo
eXvXl7I90SD4/dn71/E8W+fMHAO+xXILbzq1n/lQTrdpUlJDImBs2nhaGJwSLCxmgX8fyDM8XxfA
J91lo8aMSy/XPNOjNTwAaYrLtla70ooItAshLVIz01B1O1APc/BETmBcqMQXBeYDem4nBtzvo5nv
YhkO7Wwur+XZXOpFIcSyIs+0bKI2iS9O9l5phF+d2CNncpyY2D88fv++wR9v6O8z7K9jedxIF2Ot
izlqWQ0ZwF2UwM78bTsMGtN5qd82NkDcpvPTR6Op5GUmp+hWM7tTL8aLEsa/Ds0Tq3OGAmqXtVht
Y10mtuF0Psw0o7/CPSrvWCOrg9PnrCUwc2kIeYYD7j3o6hvJdd4pLJxf68FGpqkXTgAnPk8fPr8g
v5rN/7O4/ftreTqGKSEM3VzKGIwiizvNsv2tnZfFmZdId5+JEffoaIIgAfGC74hQI1EBy9Cge8NK
0LJLwrKczWgFZCl9/n3+MuIsw4OEYHGdPJ9nYbG0Z2TB9nYz+/enkW1snJQOGti4Qs/bp31/nofh
pE4c8y+jbj4mY53gLQa87i3uTJOmo2NOJFTlA0HDSiEocDJIVp+f2V8ePccTujtPdbprujyDiy2R
n9eeFpHE7cqiEtet0TUSnFnSZthgtfR10NLEP+/MzC32eZISpPn58dkzL2YzJhUfYgOPn28JVyzV
MLGGb7wiRvSsGHRHkK+XwO5eCdfUTfIa6va5Mz39xzChdChJ83iwEt2orvzRLwmQqIv8GcmkelPh
7LBRMrUJN9KjdjojkcuA3xTVIIcCh8oNJiRNmjeZ6aibPoaBAdnTGr+qMNXLh9FrnDsT7D0pnlZo
vluZPzQ3Wp22OqZY5BwPMd71giC9oaRI7GXtaMOKGCtecdxGYVPSZFJXwDhMD0tz2VEisyrDLNbg
uP2riHJks9XaBA6dY08Au8yG8Ig4iSIu8QiVv3Rs4pIyUxf9LjdrCW1Ny0uo43VpO85NScn0m8jd
CMzfMDt1hzot/ZcUhiIsXDJuCO9cV4XmIk+VGYF4uZ5gcKlrAImbwjDhSOLfM6x3XkKt8b6rwE7s
J71W9a0sjek9HQszh+2RytdSDwftTEjb0skIU7RWvT5CX02SXWOsGJW0ePqxMX/0lsvuMwvk9CMy
m1rDmdSSx8VEgrq86ovmKbF8v2HWSHmFGgY9fuonbbA2uaXPNF/TFUi3jNmwbEJ+9Ag943V11Rdl
2BDpxWS4SksR+Zd6JKqGeBQ/RvSn+YBc4skE8zNpem1tajCr6c4JOkvbF7apQQ032/HQuL1F+l9N
tHshC/xs2F5sjOJBofbKFQ67QAhUKLDrBsK7ECXBkQQBgNIf85oyYZA73XuV+xJsANOic6Gndj64
KGMUoCI3qcSTKYg34qydXt5KW88JJVVVSk6REcRo1GQn9ZfJr3xeUvsqz+7HIgqMS9utDf+Qu6Yf
uTtuzxCDAMQe+9hy9YZdaDcK/6be1x681Jy5gRz5qKS6MvWkDxig3piE6OMIyy62FOs6i1kybfp1
OQQ8dY3V8ELgxS5Oo9zu6Se1iRUQpqhFyUWiBig5sDNn5gCrPVkYmo8fZag7RB6uZxac+DT6QA99
LETbvC4auZts5SD6rBWJp/UgiPoFrQ0jpbLi6Kvhzt6occz7TetbdrIpbRGCHo18B3yu58S7oBxI
ogG/3WD1w6pQkTQ0JGpjNKq8BtRFIy/KZHvOVKpxLpZfAkMpldWAeZrUcyRqZ9yRKl3FZ9MAZg1b
gUR+ZhoxkdIOTMiVozfjW8z/npNA4Ldli2CY33lcneZqlFlmXDaEH+bo5X1CK6benRSppqrufkQi
M3nAO7cPX4YsJFHdjoeABG0DVNiuIzb+yXeNRG3ZBQ3azh8mGVMWKhwyFa2ixp8d5qQ8TKLXB6TH
0EbmeYykB/zWAZFhQkwbPe1pug1uOJh7vKiA+2xFSGTiZsQax21TONDvZ7x0VrqEFNUYKBD8tjil
tyrgyq6zBFgTpA6A507nRe6qVD3RWOA1iMpSke59n8IoulZmi7uiKCIdcATcom4DfjbAMACY8acK
LPO8j+jtsHxZxlU+yeqHjBMhdmryCH2xRaO9a3kXYv6tRvJZyjD2m1WtVSEArtDAR9nHortSCfsD
7CVuqe+nklDZTZSGthPTFg9tLN5jBI9szU2DRmnaZXKfOaH2XKeOdwPolTAUbTLAGid5boIWj/y4
2VS5FX3zjInA8MD05oksSIr8XoGHQkwsgwDI2OQ10AkNIx7J7lANngao1l8nAiPsK3MSc6REo3XB
Bo4LTp4iKvAIiqAo1FmNdnHYeVnnt1edZXvDTiPZt135CayEbZ0p9Zh1yhw36Vh1vHmEvbtTo9De
mJZ9MOlBqCF4lKb46Sdsj9dslSl8GFFDUmmoi47IUr8EEJdZItsyDRvNZZRB6dxXwwQRH71FLc4n
N5X5BaaByqbfZTLdrNxJWsmu1+zKxZuaEZVitqZmku5UZBMBH7mQV6IgixvKTVZ8mQSW5ZmX4N5V
jo/9JQOz1V45dekcCq/3YChYAdLyiv/dg5RoyQMCTd9A6Mzid80usOdCMyQaxS1s75K3+8o76JHl
Thp8qrIygCZ0qikuB5KuiYqLhg7aTAHJL20KhIx1NwJi1Sc0/K1qoWJFzH7IvlUAKTP2oEp2fREJ
MmLwQa5iJ+MUkyD2z7NJh5LSoI66ygkvAKJQ55FOMq6sxxvXLQr9cgxKO3psNFXlV6WFCuI6nxIJ
m1D5WrXpkcFMsAMIqM/MG/xO/RyLzjyJ+SUy0oRseNH7JHlVTdwRoyIkfLkmtSoQE8GAOZyrGcau
h5e1aY3vrBRNRxKC7zqX1PQKhClKV81wUfWRbL8L27Sx2CedaKioDKa3SxIjPQc8WhHO0pfN+Dq6
tZvdGE6IB6EpNFwOllvmPa7INtOBoRlF1N4UsdKDTc9j+1gVrHvrshcZ1H83UmTmDHF/X1VTOD40
0s6GQ5eUgXabmVF960Jxwp1aGngx81SzD1oVKAKDqVSTlizTKLz3NS0EBj2l5VWVOyR0m0OFYWjq
ChVfYAoK69fA7EvyldUg6+9VgYEEVqOV9bdOadW3gUvc/VNrRMFjZGkq3itIsfUmoIdp49tyMM4K
yZB/zMFhAKpJ9DA688DFsTWMnC+NMXCdhxYA8pmeGCGUMLL/bsbKJ3WlnoqQ6avwQ3obZQOF2ahG
9V0WAdkxtlEzpwRBAH3RJhYDFDh7IkzLjheQHD3p6HPzzodkNrqF/2pFcfcwJF3mbGvN924Z+eYL
rBVJgJFWSxKZnfEntuPpzi9ioqq0QFT3cSnRbUzRVF7HgeMWl+EQD+rN6vLwS+M7U0jyh8J+3rdz
eILesSDRm5faC8gK9nxt4ip2IZy58dRnjYPwO0qb6r62pX6IHQ/LU6NZ9DyMyqwaAF0NpDxpKhJG
lUgCNhS6TO8ivZthCrbLu7kM3UcdHrwGmtEjwc4ViU3UuOXb2GM8vSrP7ZG1fduNLtSKOPUBWFYR
cwES9wpBNjIIsj/cUCdJl3wazdt0THU9saZMMySNExxM1k0QqX0SwyzehFQiyLoz0U8w1wv5TSUZ
dxcRU/9VawVxafjUknfDCw2CjMYUgELnTd/j1oFGbLPkgR1oJKIz7hBfKNRj/cGJ3Oo5z0cBC6Ax
je/gnokIduUkX3hVK5pDOLE760hx6t3qzrdzeFRdFiQEvJWD0zzyPNTez8RCivmk66XZnrN3BNWx
rYIuZKMaQ3WKN2ltxfa5MwR+T5CA69vjPlK2zJ/ZGuXXWUyzD8uigF2ZWkr49/DkHHkpSLcwYA+M
vo7ZOs2CYDd5yHCZ0JRpV2jb2Wf7rJFZqL/ZZuEpyFFuwKVulG4SVoreXbZd/0Obkgg7fd+2D1pU
9um1z3YVYKtZQclPBXF7chzAClfamDyQlToIMBGCDBQxWspb2+xf861DCUNuXUM5WObGhrgU3YCv
5QTA289suMIl/zwt8E9q1gDXuaiCN92mHUjIZu1fjVxAH+bfoLerynZBDOlZkO5HO4mTHVAbuHZt
mgrifSLb3UyVJX6EVa09sdhYDXjNQMGJkryGrJMi6n64Vtxh27JnhLRXR/44u/IhcaXhwGoirEwC
DlBu1Zy5zljLTZbHIBBLjyy3sNQQV4b5jEr24UPcZQ0Kr92oYmyluRg7En8CxaqcEMVpAATwm3BT
6KX7qvOcQBYuGOWgYht6aqavBhaocCLsyGQ1+2lHuX9lBa4frLPKFoSK5VPLvrKITOBORe3ewbhP
iv3oNx7EONdoHsUYuu5Z3s9IYTuJXGctUp6mvI+6aRu2ufHW5Bm9/TzTSVzJSTGP9ybI/hHtZjPp
F42mWU9U+4S1DxjH17KR7rttxpwB8N0RNmDsG7etXcy0tiTi+ZiswrlqvSKZealhLM9HlB7vRj2n
4tUE/nLYsPSjnfg/1J3ZkqTIlmV/qMhGAVXg1WYzn6dwj3hBYvBgUiZlUODra1neW92VWVUifd+6
RfIhJTzCJ8Pg6D577xXM3vsQh7OFY+OMwEqWKwRgrfLwdm0EhEy4PBW16bE/coq3wqq7fMioXq+G
aOYFKIPeoynG7YmCRtwepv0UdC1npmGdQKjY7EpscwljzLFHJ+WKQzSgvjV04HLwxY8iFE5+8KgM
dfY5B2N3k8JIfkcKyaK9M0sOsbpJuaI6k0/BLkGf/u4X4trovdLWcBzqcfo6FSWc39pO6496LqZ4
x6VK5+qyFNRMdL23Rtf6tcw/LoOLAuibeuxPXu11+lclVVr/dHU067OSxpWnjFIg55QVygNMnDJd
H2pJN/cD9yc1bSV/QI3qUE7/jGD8S2r2/yhV/0Xefmg/65fBfH4Od9/b/x9EbQ/V6X/9h2z8X0Tt
F5sP66ehFu3XX6Tw67/6h6Yt3D8QGQMV+5HvMd0EqFz/1LT/iGWImoakrVzpedeP/IemHf4RuRSJ
x14sUSC8q2X4n5p2IP+IPKniKGIi8mNXef+KqI0U/lchiLsgJQ/cifjOrhLw3wsf/JzhVOQeYgCl
UB9IByV991QYbQQdy7RKdVBV4xLm7eQheZAQpxHQXpsQO52cs5U4bJvF7iYQKT13/dC+ZD4B8X5s
zpSai4dqbuKb0oEvEPM2vkujodGg/Irmrs6dazpJBXdTbPZS4sNuUwaFTT3102XOaT2IyrTfK6el
BNKbhL2RvkPBeKLKC8im4SD6Zv06h6SE50nSFdzEzXKTTr68EQVQsvhafsu/Pvrcz2M+raVFtk/N
x5BIEE4sAQ5e2z5pSVgrnmtDGfc0RfRUZyngYVtwyqf2twzY6wKuiQXSXC6PnedT9Fjlen4qWjfY
hErF9HU2cOyCLuCmROdyOAz2qNPaP1TMCbDf5/Fg/ODT9DkEesZwUBUBZM8yLi5KV9CUHY1O5Zvp
TvTpdBG6Y3NfCwElYvLCam+zCEu68FFoZt1nH269OD88Zx12oqURbar0yJCXA1Drq2DYhGJ2vq7o
YD+qsQhPw+DDpG9UF39NxVBeTL60L/14lYFwvp+mvtS/GQTSU1lP1PUDsofdu5ympq7PGQyLcFfD
CxmMe6WEtO2bNT0OXSMxt/hreNNnspPgM/sJeF9/LQhnergBuCa2Y2vWM9sCh0IOF5e4qoDfNLTm
LA3iC2eZ6ioMOCD0Ok2TarO0/W6U8ncD7+RmMqPdcJJen1YOkE/c8yj1aKvo3Ix+fKRc2xzjmLzj
tOY8nf2SqG856YOe5voUWihcKS/qm6fxBSa9KA/CE96xqyFN0eeN1BIlctf5jnhFkNHeLsA54THm
X5VCeOxoTssV/tb7a31vqxYCcxn+sCHsMq9pADoE2t2Fc/geexUA9EE1SAt0ErlFF16CFBWs7gnz
u66ggy/MK1jxetqUleTxA0vqnFXdcGpjsO3KxkdKatwvPkun10BRsWljARk6dpNsr5WOgAyDLcya
Ivho9JidzIB8y5rbqzGqM0tsyPPRQtxExNNoBxMfmc7W41JM0890CpYtqysSRZHlgNa3M1m5XkLf
o1Q346xnEEy0HPa2pkiGM31DUC+UyZZ+BeCyXunvx2bkfxdey4lmQ0/sh9kC1JF6hkC+ujQwZ/OP
2svk67Tab+V1G6uF9u+Fma79TISGpaBM0pHiIQ4MhZt6cY5WVYB7gIse6opf0TApcdd1M82fNRR3
BekIHc70Er405QjMbYsev3Q2BgSdeC5sdzl+OEwYbx5Irx0ypD1AeD6489ycaqcXO88xtLmL8qOJ
elJ0QZi881YdbwuCVU9VNn8JEwAP6D3+noojrsa1Mv7DHBTPOtclvhn6FxHvysdkBIYdYCHlZG3n
8b6LPQqvMJlO0LObrvyivHk++ZEdHwZ/Cj87ICg3SzQGgA/J4G8Lb6AUqUtsthW40G6rwOVQYsnp
3HnjUNEkjwBGtlDF9X1GI8hNhp6eAAA2xybgZJOM6w/HmuUua5v1Vxc26NhBhTjXthzG5kDNB7YJ
luIOHX+KRDu7mM8HyXGhMU5X9sYrwblpsRxaXb6VSMktxbGFCTfSGSt7icZ8ih9ypseVo89Yvne8
1e+vPpyrRFqvT41T30WpCXZ+lHoQdokJbryZWPDW9qS5WF/Vr3Ojgvbsuml9zJKS7vSC0YrnTbbB
q3LxwtTu5iWnUE9yu9PdRHQxB4+0j3Lnix4HdbOWVfHqjepQxTa6Ta1BAzINioLHpVuC0zzOKmGG
SmgcmCgqP/sBK9d0ctUmbWni9tqB+rhy+ukz+gJOL6qzPy7xQQhIXvPCFZTNKAw6xPkvtUYrM8V6
l8Pa2k95dWyqngreoP6pSvNV99UZTfAj1Jq6puxFOTkNYMyi0NVqoG8M0wKGajq3p6Fsv0+Jv9w5
S5PeSnG9SHzfnNxc9/vRx5O1TedUnNqVO2WBIXqJR//DSUQK2zyoLlnE2syfk/aV2Xr5lndVxByr
4C6WQMu7ceqHTbA2Xz3dfcTTcl/a+CGipYJGB/NrMB3t6h6ZH26Me+4Wlsa1cL5fnSCgYTufzlr2
N0MIK2sJAB9pkR48x/6orZO8D32b7fyyzol0rCuPbWrAepsXQJFiJvkyG4NzUvBsdNjOPbN3Th80
C/LdOJVAXHVOB9xY3o5lCshY8gDm+OpYWOV57L60U1h+rzitgiSMkKXnPE/Ok627Y5/LmbvdqN/h
9SH+oD8eIwVfwO2vvepR2HwACq5pMxcIFG3YUHbgtf6PRLTtQagat806+OGN5Dz1q8m09xDrigYb
ND525HyrD0FaLgSN+4sXFcvFhlBWm4m96U3edPpxTpKfwlp9MQkPMdXMT2ko/BeH/fDREu8FbTDQ
YR624Tku8+vJQmZfuyXnUN+1vvOVXGB7rmUCR9ylMT3seLpwX4axV0h55MK8SmxyvpHerB7KxV0o
89aifUrnNfxee/pxEgocFGPVSiNn1dd3vMS0fA3hUj/adRm/+KX73je8o+aop8p20k20WYkDFCOd
Qo2hhl5Uo//mJU5zSrtJsr5i9ETaDdxu1xmGCHoDHb2TulUfbR7xHGx9c5O4XXKnPN3S2l9Mzybt
Zzprym6XOSh1S0U/NzwDOu68eHZ+8j1qFtEuMHkK1KLwPu3YoaQUFh7ilF1sH1DuLiGs+GmV3OL2
9o+ZdnzwTJ5GIy/jKtuOHQupeMyOTk+HZTPRZxcVYoPQE6eXKQgbOnsyFxFiWcGVjgFM4IHK8GYy
ZbIHRBR8GyKJcONFuFDrAoo3K/HwV+2Z+RTVMZj2pGVLklL2OxthXukEGnmEiIW+XgGGwQq3e5w6
px3YPNEGNvNm54hUKB+qsk7ENzwPJfaqCMoq2Lno2AALPIRJ5LyUGa77vEkUtDOr2i+rKbqvBo+G
e6sjm3xqvxupXErgaiAlhOuhYVGcoH6F3zjqsZQWcx54hzqlv7cPaWxCqY/egqb/bXznNyQe/8XG
SbSLKkVyh8f+FS/YVt+xVbA4dHXRHUs5xPcmQMnq/Sr6sqrVKXZ81LmEnjiKKNNMJFnzEgS9ObJC
ooJ9Ktdn9ih0SEZXUp2doNIMhoJzA2IkZ3jcNNWVRivnAb5HtDxIR71zNFwOs3STQ5WGIBTmufiM
qjXcRREFzuPCkzSknePkjhn+VWfuTqiQ61sNq3k/Vd+6wJOI9XW5DV1emzAvb+uYSQyzIqMqgJ3q
a3it66ZT7jaQ60tq2Gm1CGnfi0HeF+VgHnsNroQ55cnQpaVVe29M9uk1MVjA+rlz489ar8/5HPz0
2cdgrQxPtlm9W8mwZCN71jp8THQr9vMizvMKuSuEJ7npOyLBLBDPJsWHO8/pvOdGyJJDMtNbyGFB
dsTCu/6YiwSsdmkXRrR4KIpDkqn+eQHMGQNTbWx7LkYE4acmHGT45JRANphgnzzHH15D/B0j8ShF
Sz29sE9O2nf8IhCDWDTSs87W7iWpQP6srLB2YwdOoex1iiPYrg/obAtLtNhMjLl5om6iVTmKp16a
7iTFy0/WHdOF9hBAdZkyxXM68lfAgsdGLHd0/jpEXYr8FLVINptM83StXDhdTqqdx3BtSKBhk6Jw
UE/5pxuYlCNXQ9etNM19lqTT1g9z+QhDy+zDNifHOYvV5Wbsq+PIlDPn85FgWcjvU9P2k41dlW0g
c2d7n60401KbnUqb1GzLyPDBSs9vZc79h2ev390Ug2e3aJ3zXYVOutj8Q4HnKjZI4s65XjQTRKWO
JhlnkBRAuDlhFeKxXXi4Fl70rNeh3tXjR12BTJ/C8QUwrrsP0d5Pyk8MSCMU0lSGl5oV7CXz2RpY
o6cnAMYUy3fo7RSZ9irt3l3H+M9dSZEl2OB+R212dqc6cHmB7ZBSC10dTRGmZ1bYybFxY7ydjOAP
IUaku0zMHhKkCiCQsG5YirB7QigGNeNZex77yjJZsEWQ+VNIrvs2GKxztu2q75Klo77LreNiryhW
KA9DPlXP6zD/GotGnOzoWnbwDs3gi59mTNyjU99K3nYWd0Uvt3kGRTv0LG/ZNI2fxWLL93HWpbcf
UG6DvbVu/2qiGEi9quLg+gmq8DZlr3Sblnn6lCfedfeg6nbPfoAmZsEdgRWgujazmW0W1B8pLrd7
QaVXuqPgbbqVdR71u7R1PkwTsXOBv0BFinYvkWjWyzqtHFg1PUtkfx+7yYQcI4v0cbVJvOcOVz1L
uQ6HzLgUeCqa3qpazT/MJKioGBwuu8Vtu19tWzXvcpAw6oeZ+9AmRWIImrzJtlYm/peZ+vxjU6jy
ZeoWl6JPyBLDavR5vlrt8yJ45WJg+BkhkMP76aEZmZbGt2Z2uvMw0tIfukvD87ng9c26HuonN5br
z4K/NZnnB6Th6MWktNZwSu2jj4oL4wYSEEFQBoy7EUsQYJFleY1W2W7DcXZ+sJhftn3d57/FoKIP
5SwQONx+fv23RlbdOrB9oSJaZNd3F01TbeKf0H2pkQrd7yKCoPFvkJmxbqtA0tEdTycXV8FmgVx1
3xbqvsjHZBuqOGVayJ84dhb3YhbL45+q1L8k0OE15b+/a25/Uef+7zS842dztXT2f/9U/y96Uq9W
/P9Zvntbf3yW/9WRev1H/1DvQv8PbHChQqdDo8NDipPrn+qd/COGwy5djGK8bFcd7n+rd/IPyR/g
68Jz6qLS8KH/cKSGf4hIyDhSipphFw/Yv6LeXW1i/8evhwYYsi91+VJXcypK4t8MckOfqSjz4dVX
SY7BwBm6I28Ee0zDpdzXvee92tQf/3EpcR389z7YqwXzr19U8UNjxWVpLwJESj7+n+z8pL/isAhC
qqXHiiKPjup34ACDQvFvRJlw0qRt+q70PTRER2e9QjTUs/iXHHTXH11Jz1fiahL1wKP//buws+0a
7RYnVrPnHB4CokC7SbkxbwdVfau89RXh9ed/ujj+G8eoUH+m9f/601NVGnp4NyNXSPF3s2xuFmdx
ZN8cHXjQb6PsbxfoxcvzRM0lpdmJPz8pbkT6JlFG/sqbFqtUx+5kGwp465uymJefBv0k+IZs4b2z
IG/tKS9WX73NWV1QPkGNe7sTStbmlMnC0y+yVKN3y/IXkHQHschvq/oezXTMj2zj8KI4o3rE3Hnf
9aVPyxNTu7drPNnYmyQvh62zjP57Te3wVoIaxsOrMarx2nXFua5iX2+LmTlqM6YsXq6bqOsyxx1S
qre1V76pOKs/S6IPNKk6nCp7dV6hMp/r0aafsXITHkC+PpFKkzsKqOKjt5aPbTw+xjZ7R4IIkFUH
5wm+b9IyKA4vBi/feeFQ94DFF5SHqt3f2mFsW6b6JTJWvaSBdk5Je+VHueIKM+eLFGHhESiuy2PY
LX+6Sx54igMayJzxq+jMDzwxH472SVtVyjvGre+ytU3ZMS8lFCVMNph3Bs207wDpmLyKHmhF3ar0
tfoxLNElraDRdBTsb9Uq6s82UvInomsLqmme3Gceuu9VWJh97Pg3s2zH4mAdFat93s2sa2qW2qdR
YzW4G8e6eQjCtONQNXVH0TnL59q1Q3+m5i6YqQ6fRLlb4jbVjzxfevT2cvAeYHuge2oJykYh/xY3
/GX7YP1BghrNloEXZVHBx5wtdL9nEbruJQ5HGz5k2Oni7VCWM32iTc22zcyCRjjk96p79vLVmhfJ
CzWfdDmlP8bY6SeOSWHPhq6OPUTTgC1cEAOzYkLmugc6vBDaXWdLozr57fDOmYG2biWBiPEmHePh
lXqM8TkriwropYOBiGbbMYODCU1yn3lubGBH54yLWVR49THMcqrIKa4Nn72So+IphERTn+cJJu2h
BDj1M57D8U2v9eKyI3aolwToFQn67SbpbgVqAXv6poADTau2UA+BjZYCWClaAx2TVbbKXRCUkLy4
ji1peWFYxG1qzACHBPHL0D+LJW+/ZE37jBbWyp2nivpbyK31CghvtbNPnLYQxyDPAEOjwDpn3dSi
fZ0GGBvUhC+szypdopkxUtcs5ibwNNvQYCXeTr1D0WwRZao+zEPRcEAfieNdgJ9lrzZ26hjrg8Nq
uKq4qXDwUKhoePiuhAqMS9ClqQhZDj5OYOC4qmu22aCvFKJKR+MFmEvlnt3BhxYpaBN8CAE3Axqa
epTDtfKjZB+5SIx7DLtwjE2kguVrMXKGubVTE7/NqvT1C7jtWO9yRuvXrk4sYECOoLF0Z9waNYPl
zmfryO+YDYe3s7XJy6+8oWH5paUnqfr3mfgO+eKgNfcmi+JTVfr1HeXRnLPTgnMUN/miVy9j63Tq
Z+m5i7t3q2UOLzwdfbMPcMlVN7Eb9LiaQ5bSaVjbajcuK8ckJlgxvSbGW37mFlXqxhjsMVs2TPW6
IbLgQYtdBoPCmcXrodDW3vh9nT3LubKSJt4IKHeAQTU70DhV/1zxyi272sWVwm8yZ1tDnGV8Wwpp
CFMU3vjS12VE2TqeVPeMn6vEi0QFSX3Dm9ZPbm2OEW7PQXp9DubBUi3cSawpQz3Hzb03V9dO/Niz
l04Abt4F3mI+Y1yqBvElg2bWSTkdnUDLdbdwA/rpTsFYHqdcta+LCUT1q2W9dy/LqQP/qwcDW175
NtyHQTh99+bCRBdT1ANODOh13Sb1QceWYXXFe1p6/XdC44PfzktY/Qx9HT81Iux7vJhxNm9bQgwg
N8P5O6T1dtgsQPz2HFlR+yec6JswjJxXKVbv0andudlkQQZJOapQa67ajwtDZAm7DcRxtWtmC21y
6uMWgZoAzoU9kTRHk8K0fIIGOzd3oi3temeSpAGG2KZZjm06b1FTVJ8/sEKr9dFBrzaQ9lDSt73y
i6uwXgTBfWnoPt5IgEKPJUrVgzM0lAc1bUsnBRZoWIMwWEuLzsyFswNDwq/aaTxYT5Qo4RMe5NxZ
3LhL8pAVrrk1U2PSx2HJYds1xEiOhm/kG/fN9MHTgMM3Tq71RVZuFmzM0H8EzQoitaK4oUl5fsEk
HOoP4MYznVPx0N2oyQCFkFPevBap30KjpL3u0Iy997UO4+57N+Jew8MhOrFfw341R4iG0fMwAvnb
zNzate/eep4w9+Dd2uk9Rg+Ha45XPDvAuxvfSgBmj5hWR8hJ6aAeR5uUgis8i9yjDaqs3nWqd4Oj
YxdKQTxnQdT0lxG7fS6X8Z7n6XXwmZQX3pRkDZJD1y34eG3KofMYlLNBJm+T9doCpn9xfIU5rvVa
XaWorqEINyDnfTbksMyNG9V9dplh/vLBAVpCVHq70tVOdI+aNj9jDMvNTRSZMjvYifz/ISgDyHZN
MDTHZgEauS20MOauASq3gtQwUXITMwX253722LLxgje/xtmdbqPCWebTSOPrtFtFJ+94Ytt4z0kt
/N6WQ9buln7tgbVqtIj7aciTT9gJbnUz5s0c7cDOyv6gzOh2h7KIU8vtQdjPAh4pQDkXYteJFa4z
7ryRAXazZBQ48OBJ9TUWQN1WqexnPXE0n/px+jmE8iFrhXPTjJHZ01AffcNFuaVZ+H0I/H0sneHi
tiF0Pm+EHR9j18ElCqBSDBeLu/4khl7A5utQPBWePzZhvuKR6Dq1JB2dtcXtqvvoezReU5W4UH57
WZxcSpvVZ0oIghP+L1Y0AwazprMt8vUg7v26HD5VWEEao3n1zYl1ydYWxuSG5x8EWqr6QiSmqbwl
yix+DewRL45PVKiNO57UyHwHD1XoG3ZT962Q7bM1kUe8oiRdUCXMCFZMz2sM+0+M9aFr9W3i+9+a
q81SV9d3nNOa81QOLGLH2DsVCwiTIuiJBuRDesSwe+n6yT2NaRruFsUCXE/DcsrcIb8JB1HsHeVU
2zB2in0OkPFeR9UDY1CzG/rCHAI3ejZDyQTQW3FUKdg+L77r8PDskqi8SFEfyyxtDwt0412k6xOq
xonl700wguIeA/vBBgIkfI4wUiP/ghvi9h5UfbH3ZxPfYfkeD/icpxO3h99j3JRHzFzfepDiQ1ok
JzeMv7hdxSJ6KfazmJqHMqHakxKOC38nuSy9aQHPsTNMuTsTFPSO5UL1osRCnvWHPq6eGJBhujju
U0KnNk5leUqrniphBegcKbe44ONHXBjI0aQtwqdcqA7lm0AWy9UlaeBB5RVscUFBXzY0zh2vYIJk
IornbGUdQ0BDZtyuLF3IFNQRwLJmy1sJBzfJxENtBFa5tn1kcJ8L1qa22gpvGJn9HPl9EBnrvq5W
r7Qsqe/FWmf3eFy/yXWSj36mB3xVbrJvm1BfnMB5xMsww+VKXoV0uFNM8GY43W3dJfwI8V0aE1Un
TkHD91YE9Vmi2GUV/ZqNbOTFd0JM6Ja2YXTnY4eIBf30Kxs8sbNFslMGsXZwroDk9mOoSfHncRhD
O1/bY2tKxCRvuFvn4iyQurCCZ8+Rgz44tfBDSxrSUKfKu9j9FbH17wVZ98rJTq0YX1vDdqzlc116
uhe2YVDdKwWLqI/EO5PL4mw0LU37uprVx2DCL4WN0IbBxEsgXEdVIwSPkBp5DKVAwbjMl+GGHjvo
RshbkLgr/zmoqubGi4KnZQ2fieSMx2r11L2ydfRDXrfoVi0hGmR3wzU6vipT3pJhu23rpL7NkPwx
j9zVfgDRsmxJHLgVxpNSgv0ZSnWWcLX2PnAaDft3pJdsZ1Z7cGNR8TwuwQzQGW0vQWyOQRA8O95y
LPOpPvUgrYEp4vNblir7iOwEGtcHquO3sf5Y6tC7z4hat3uK9IP7LENVoi+JfUqlxJPGwLpHAMOR
AQCaDF0OlUz09dFZF/9X4uf5lypnlsJwHN2ONYZ+FlnlIYGapKcK+kDcthcCVBeUb65QPxmfWhC5
F5utr27sRCeX0NTXWWCMVQYJgL0dNQhTOBxIUlwCgF8UGjv5pS49n1VolqLT9QCNbQKqsFmy6vva
ui9LZ4PX0edxZyPEg4S7P4hI9WpCkT5PBSH4qsRDQQhJ7xJ3gPrt581uKZMvhWduOkpFDktVhBIv
opV05ePlx0c3qK+pp5K7lRv4DZsWDl+gSOBNx/ldNRqW/KN/tLw0W9c286bJfIRmNe4aAcS4zBzD
Q5ncy+rX4oGQIrf6ZsCP1CAX5xijOH0HOY53wSJAABS+iCVhDwYrbfoexunwVLB+e6Acq9jwvEw2
AeCkm2ApusMwFzccOPOdXGbnNVmLutz4Yy1/hOH8FOdD/J1N/ZpxuATaV9zbrI1YXDH4TmwSxjN7
xEvDm4eBHNDaHLvu1jWdfA95me+gshXsIIaafpJ2pNk+jPrNzLLuIBY8VF2kQEnLdHitCw22AyQL
0aArBqoMyCkxDaxrUj6bUcGJroCBNl2Enx7Zgg1ABd3Tn9SpcnFbLpIjQQViF9cCWYJuHn6zFmZg
wQ8PezSBF5oN9tZvsDCXXd7fVbn6OeJPBJgOBG8IgDb5x7UtDrPmULhpJxPvk3htL0AMvYuuuVx7
sJzkeequmhETfJyjdiIf+ZLJae7bzdzim30MfDfye2C/SUZ8ZXaJLz3nw5TG+b4lPhRAG1PcHa4o
KaNgA5veI3PTeyEcnE3eSbTiIcEbnm4tEVD45GuSMz7vrfayaxYPmuKPKE7GCbqno2WQslMaMrUP
nFW10cH1ERB5mPeNzfxDMaS4cVk0izR+DPrubbB1P+1zj+03C46VvxXdWdcdSV27cjIjTnr6DDZa
xzSAcU7Kmyn8wEHvVeZ7ORa1rE9zG/ZquDJcTMSAlJs6h1aLe9Cfj+sqBcGnSbEqZHs9YhNeMab2
VPlcMOv3fgE/ep1c+sA5Jc6+c8j+DKIUxBXUoRG6+Zb2LWwD1nlkEHHybiJtogMbfAH3Gh9TH6T9
tk2wXFXeTx66wzYmTfViuuvupyE1vw9yZzkA/mMnElfsM+Pmd9NO7YHmZJCPYfeGAXm/RvgErGoe
DL2LRUcfeQEUZ4tzjgPsWuDgaEBnd9wDNsSN/a9E2My+m7k0OwIcZK+68WRorsDkLyZxhVrY62nM
/ahkX114K5pDmpHVwVnm3NG7w5lxJGjRWCrOgGRFm6HBo7Kx0ul2Ma4T+r1zEpmdy/uJiDkrS54k
gxqe8rH3+XH6uX2P1qJZt8lgUn/TY7fZJ23H2WkWTvEQ10v5VThJsR2wJR46ttrd3nSUXQNoIF60
cz3B9ZqSLtM7B8US1EQaoEgsXcb5d8VMPG8QHJklRNwSFcvi7ChzL5127RL671lOqHFHwiu7eLy0
7FKA0gYRVjrcvfrNxTe+yTMz33a9VSATl/u5D0pWIeaTvRWrdY9onZkOAbZA9srRPpuX7uzXvQXf
UmSkDrHXBSxxTk1v0oc6McObk7lbx2hmDb1m96Xg1LFhXP0tSMyyV7Vef2sGtl2OAywqJ8nmiFju
em5DB6szlvyVczDC3xnh1hedaX2MJ0ZbmnwAuOSjRMqCnxU+u9KyEekoIEnxr710/qy+k7Bhz6a0
f+4nRdO2TcWxVs54wTn53vpxexYjnnpk2DdWzHeLJIl4dVObI767J9/2PObH1b911+k39up6Owwp
TtQw6KiMxSIaBMupqMX81Ng02ua81R+yvFPnvIy9YwshABtm06j5FPq+czf2YzLuLELGY2IxJ2zx
XvvvSDTJnvx8d3KqumKX5oY7h6ATvv4weWVWLM54hLjoPadhU+Y9q8Cd9lqU1VMTeyEDTzJfNB3Q
xH2bHFSqqtqdk6rqkPt5ug0dggLRn2E7x5nYzmVOFt6pjIQhs/aaXDzIfEcdgK7dB1doOFYJsNdl
74CBK+RLC3R8xE5T8PNNxoBeb+xASmv66soQK0PJP5FFTB93+Gf2T1r6IJ1QPlYj87CJp+6FCLfZ
2AWQRZxnoEUyIcyG+wE4HtIwxyCjYaewQmBv7fat6g4mHoYfoxvgZEWsPbEw53DgVOtOzglrYI6I
vwqOGACMU9iCrsyOAxSt+0BAKR6HRB+ceOXmXy7jOyf2a54x+0e6cfkz6ihgh7onAmFEIPMZ/CMR
4HafhC12Ko7YtzHf/yvaxoyNuHK/DQpRcivT+YusSygK5ThwRuo0dIR55lmYZd3ewbN4EijRkxXm
khAGw/FIZPLL4tYrv90QALh2WOaDPT72c9ddRAJObqD2423oOfxS1y9+eav5nfYMyajFtdw1STW9
EJF7XtzUbEEoLbsFrNEdHlb/bAfnGtBjlKhtgqy3pIc88PW+wNXJwgFw7top1uAM+dgER+Y4nsBR
noTHrpm826of1lMyR9HOqwdscWvdnA2NHYeKfPXDnPpq40daHBHq4i/LNZgaGvk5zkn96OeBPoZK
MIYwa/9sCeIdtO+Y+0nP865we5ifNXxaon3pyWMb8mST4QMl6oh5lngxU52M0ktAuHXjjkSgktog
PZj6WdJ2dqbTh8ysAMpFe4ElJs6xJ+Hg0/L2rqOhex6c2aWFOqz3c95lp76sCDD+O3XnsSQ50mbX
FyLGHIA7xDYAhEytMzewyqpKaOXQeHqe6Pl/sxkzkkYuuejedHd1ZgTg4n73nrsNnxVOnpNfeekN
GqkXlm1qn0jctA9ijItg63xF21jnFnujIje6unMRKMBru7lwMXh4o7a/HUsZh0qbCebhxqbUESd2
/wcpavtdFMo5E2tl867YFrAFtfiae5rrHce4zxtjOhmlASMb+YpO13lIX5AB6r3FpCHY0pYWVD3e
VGZVXdAZSXhX8khg2LvL0vlWg1cIvDk9uqmxnoauXx7yOEuP9Ron794/cWWm6GUaQNlsJ/o/HPeR
uGXNgbRkOW1WKtyXrj9VrKPdYj0jW9dBnOtXaPzuPq35dGZruVtHMR6LsTvoumYGgQualDNPdKo2
el6RoHo8CnH73VmgSoiwmuTWiFb3xd5x/XzPfy6+UBBIXK//pK85hLRHNH731InY0IHhV22wclqn
RBpF+Ow0eY0V4p8cd+HDUyUah/zZJn84WKy/RuWzZ4nrlMlXVhXFgxOV4/I+5RU38eUGEaQPGDs6
VIPm7U1jKwyeSpIbw3D8mK92gyT5T5acJlkDr5Wfkls3Xa44VofV2ojBMVri20qyek9Rj/t3taue
vbhZQkTN+g5IgvUSE3g/u2PM7Sm3MUDMnaEe497bAsyMNCOhtO2WaWo4wnEWgG416VPh8WKqFk8x
gND1uW6tlsdmMx/x6g1R7xpswPi9bKyJdskPKYf8SRqLV4ZJNnNrHfLhWOBuNnf+zEhrMVFJSyGb
h8Uom3eT/W1noSZf0Qng1rMxtaNrhXI0mGCCkJjTF/SXcU8FXh/Mhh1fspUrWE86+T0WLO8MlPzz
WlrW01oL9XRVjB7Rd9QZz0p3XtWVBEDZ7nh0M7zvpefLx4ld7YX+ZHgFFZ1AeJXWlup2xh/lnC9P
lm999U5dfMLbAS8w/4MaML3rx1Lp1fzanCuHIM1qthV+Ii4rg1q/hklv72bhYYeYWrPn0Kir35hy
mL1NnsfzwfXUgzeB+tbbR+7Y+F2TJpNn0gTGjdmW3Tk35XRT5Hb8Hi/EErg34WjDtcXFieail2F0
yQDkdFgT5OP9QZIJkmomQl1AUkQe/k/OQuUQPPtFXg1WMZkMY9VLVP/DYyB8iMZEuR/RVN56W7YD
emczbofsH56D+IftUKEGxoHmqvwzLgOXG2y4OdqbJ7zhsghPTvvKbot1122WYV6oZJhwWHaEov1/
yBHM0xxKa5OsqqPR1O3zOvbbsfRHAuYwOvaJtt187yCk3K0Yib7sFsDJjv2XlWmxO+u+K6BQzNqd
Qsdr7L2/aOvOtUaO/2ThkNj/QVl0V6rFbGgGA8xeLGL/uanDUrjTOeFMM8SNIaKhXYa/GB5BYpBy
R9alJOZFFxbH2PyqrVtkYGcpCFZ0z5PABVY6IETW9C6/todP/lM7MrYkEx6mW/2SaffL1782rIa3
w9wdPZgnFLPzhIdYci6sjQHKdnEeMHlj62WksKEAM+c9eOihKHs5ntoY03UZ36w502cnUdx5xwu/
MJEAS4UONCNtdes+x4uzd7Z5CEacMZ5zneY0cufn9YMyamYYdBiuQ3qXtM1+XAgXLONiH6fRelpo
AyY15+DaGbcg7TXlyn3+Wfn0WhUOW0WmqHImU2yiVRw9NP+kSi/G1I5EJ0r+OX/5LTI3o+STRZpT
GoD6UgBWs9FdkTTxHNngjZ5dboFRni73wgAA62GB9nlHwqkgqj63d5kY76bYpfh57H98Sgg3bhIB
nJj8kVhjoKfxZKn8tiR+FF6bcmYvDbp2KY56Fe5DMnsXsxynMLbaT1OU37bn3avVQqF07uKy6kK8
0T92jnFhlJ58KkA6PFaruG2r5XeZ6DloWUkRSZxda7uHqsXT1nlE7j3AHRQBmdfubOI/cc2NF+pG
dsmulBhu7uT+ytQl2jqmt4mfdgtXKkYY9dyGdtyV+wrZL9nAGFQsb8GQ2FRsIL0Xxm1R54+Vjfqi
NSfYmHn0LuNAHySJqAIL+/Guqvp3Pp/jOqUXU9vvtp+2aSBl5140S8iBE1/MnsL0KV+W7Nab9fzO
i0BJolmTpOonntBNLsw3BmdeKLpXV8a1ufAq4hXnVV7te+6vhEhyuTL1QaYFVdP+g61xC1PcSQ42
aL6mT+y5yXFT1ISIzDH+ZbSVFV31iR0j7q9RjvbPdf0KRlEVv2MmMPpctIBX+NU5hz2keaqH25jB
2IKwODuUXMuZi93cWY68d8u14fims/QZ9pG/crgbnQojq8/ide5rzMI3zIiyKkjUJH5G1tPd/xgq
sWQeJNBjCtin/LQsElWx6ob24//sRLH+OxvrGv8jPIiogPLJ7E1cA4L/1YUDC8vXjUiToz346WMp
y+FpNjsuT4LrxBIuXi3cnQm56WoNHNGgOxwA9LYMfvxZjw1AB7uWRhAb2GcPWPHU/ETQuIUuM6Nj
7CC/iTLSFCrluHwJAnOfr7MRJ8LS3dhOzR+ySnSl0Z5wh9BZaEYt3/6/CGD/T7a1/ztP2v93uVIF
wfB/b0x7y/4O9a/qv2VKr//FvzOlPjhE1xO+lPDw4OX925VmCus/8Bx7V4eZbXmmBb/sX5lSy/4P
yke4uuE/EwA+r5D+f7nSvP9QjkWKAxCYC2HRh0T+78Trv1xR/4mu/F8bxCwsbv/NI+Zy23GUujLb
TEWw1VRXytp/8Yi5Y5X2MXSSY1umpGQCEwV4e21aO29v+2lV8/24YHB6m9t+se+qjiZtycykSGHo
LCjD2tw5A8GMg83a4l9Q4PWf1pNb9ThtKVpIzHB7/XJJuht3vjd3bpjG+ppV8a1kqG9IehKgoyir
bL5FlvtjRIJjEeCNuOGEtRItnppWL1Uk8i1Ozp5Xtw9ePFVQWnpjPiD+aBOSVLl8d2TIn5VDUTvu
/smYf8YMV19EOqhCRHTREO+HAYojbmRHxui3/KofZtO602t7zTxCwMmqnrJUDBAeOagSlj9EEUPS
TGGuVf8iKPBrT9onxrXj1e3eOuLv6tjY2eZwwJriFtiM2xenNHWa6sDAJ31mgFuTp4EQkR3c2fLQ
5r0rbwUJlclrHk+MZ1kDWYIOZIL65Xs0Exc2BXZV0A4Lg0IgXsQyI8BR0tgvjYt+Olnkrq4Jmung
EgBrIkFUQgVrvYiSBGHREO5YxSafJsvBbd+ns/suSf1tF0kX0IhgKFd0eVMYa6Aae2rDKtVpEozp
cFWrc6lT3ERYlmGX9Q3X8JiUYzhMLatGO+s0vRnyykVjoTwzCRrC7pzdm9WgjjrXk9GcK6ckU8eR
ax6jxnOp3W2zhS4OZv6K+0dpmGvgVRCYdx5XlOtVcGiGd6PZ2r9CIUSflpx6LNR0qyV02jJ7O+T2
avZtENuW+afpTZHvTbPw49ByYYOwVTUy36MbzMtp49+JI9TbtYLng+MkmOpE0mHvJ91M0C9PfyXT
tF7vB9b2a0krYpdbW6j0rVl0hvNiW9K3bO1cD1QQ5Lq9cOKtuqSr0jfdJAv12VOS/W2yPhcnNuAr
7CGt8vRLchLlac1dGrhHsyfISwZgbPZ6cZrnlKAuHH6/Xeo/nUzM/m9eN1Vz4qKTbHvTYCB/rrH5
yDNxWQFkxlWcEVNKsHaWliKHEyGNIfJZHH6rcms48Xbm4ip2AbgEVJILOb/JWcbeBfIY83zh+9uv
2J42gFtWl5oHjtKxfbFrtPD9sE4YVrJSZubNtiXzeo/+JNbdSkyte6hslZpi7wBiW40QZ8XUPEI+
wmKY+hVKqZVJcCnQEMztSOwUxWcngTRtaudgW/C9XeMmOcDRtEmdK6kIMf/GRo1EVXGm65yhnFKD
lGtfVs0L5hMw87ueHwk+YeYNZkWLm1yqc625aRVd03svsVQJhxGs8awExZL0I34FZZmhXRppG9Td
igx7dQM1F6xm3nORj6MVrEVnMDnc2gZbE8Ej6xm5Xf6qtxLLxdBv6CP2IEb1jOdP1G8rhrdbi6TF
dqo2o51PU7a1R9+NASmWGwLjYRRGyT06hg0S9P6UeTZi4aj0H4YFeblzllXAXHRmXJuMOwhESD0O
ZrgVA9GrRVfJFmXSKaoz5ycDxaGEArHLbVW5AZB5fEl2aSdiHzdWczWxTXl+JVes+FawAKWIr6X2
D/nWGM7L2Dmr3m3jNFTMMBa7JKEk7Jdtir0Nu11TybNlV+UcJh5Rjb0Ss6Rxuct1+qG9tbt+E5Yo
jwQOm+LIhM3+2yEPcqnbmoEEmmihDVUbbWfkAYf+4NuCYb8LgI5pnVFxN9jkAH66MhG79lO5+unF
KU3GaYkaqyYyzM3+lTodX5HU/lpCWselGDSW337ZcFQGMs1b/cvX9QqtDfJb/rjimKUubKV4CN6I
O7yWOChogQZBabrxrfJXwmyORU5VzPSIeLnMgsLyXytaFhjYJdBhsxWLTg/obZieCEGdEtyI54Jp
pjN3DBT01uMeaiIPZWGvuzrasu7NFKNx4xkxUvs17zo5f0wEv3tL1YDCUyrnPew1H93iFkjHmcFC
zBwwLUCvKEVBFf08b7lR+SGxgXqL4rq+dn+jiv3kVFiEnM+/1nr7sL3h6Cq8YbsMj+Rzzqhjl9rz
ymy/KSPk0p2rnMesrj8ZwmAJyymOwApQhISe/0Atcn4S4d6uXCyT0hlv5Dj4wMJWYIRdN+0MXd3G
C1+wsWQfnDeZmeIUDIAYJofaVc9uN3sYX92DnOzDUngxsb/+vXOmu8QdI5RyJ3QB7hiEJY+M9iwC
7IkVjF4SspGDcBDpob9GaKHoMdmtbbEzrtYK7TFETuYHKyNqz4jsBisDV0MCQT9jU/MvSH0wc9eJ
UrCdX01jZH+rjuuiwWMRbHRuZav1G7jRBYyd9TCNHQm2HgzhTldogXa8noyqVbtNqIg8zoZZM4lD
3+vRxGJ2jS7tg1JVFxMcZagYH3DTtetg5MR/2hjSXxJPGATO66VluNRjv7BWeelhgZaMK3rGPp2C
NVTzZQtQe1MnQ20lZ9RDgFPONh2AC54xPYXgwfBeDOvBXnrjloBLfpzWIuwn/m+4Li8N/vtTNRrb
U5ejck0EVlHSm2jJIRqNjAt2fS8vhLaXt7Yy8GTZYsNtwtpU0wt38mKuATknLgZVU4LXVxc/sdIZ
Gb4hIrYwf8rZbW6SeFKvsd/Hp9bEWjAVBLAEjMS/zgR6CQPc0n7gfq3/OGQdcyRyb4qMzXr2zW04
TIJLsMSd8M4HnH337VaFuAQYhtbWk5qZ5hM/56jg6ktl4LriRWdDpu0G5h5jqAWteEkAUtTJcAE9
qXbJlBQn0aZjuKCM/ooJ+rn8DMW12LwT9l/kfJAKjVnj3OjKyyZx1apG5xdGDCCgvJ50m5fuG3ID
Af6UbI/EhxF46/9iwoBiajLtZBnyGUGuPfbVGH8SzN2O8S5i5DWPtGa3Qtuf2Qg2DXeehUgBhUN2
rGi44q3lsSOQwOOYLTiQ0u20YljBAwVuMMKfJflOuP328fZrgLjyVWIlMxbd7TbPYiNylxZxEA8I
0483b5IQjPNvpjIgfmKXC7Fe7vtUNOdR+6clBfuKHtKEcyEfMpXewzJtw6TTjY804r+CNsuO2P36
aBGAEBHgfDY/52cqHRhwdto9LomTMCPo7n3G8pFXon3bcr3hVUb8QDLx9GftmeOOgCisAv70SHE2
2CVyITpmLD+tp86shWd2ZzKlWTOGvcQT6arz1iXPBMLiY9KAY4wbaKOxPidyulOZo7/g7sk/CHS/
ZrFuhwWjhUdyzHeyLcQCHDVQfEHEMPC5xq06xwEgai2SqrwSH7ThxuqKe+n4AQsr8DCmsV7EJ7LR
hN0LvmOOxrSDFgUWY8v3d9q2b2sIpEHhjT4qKUPkSvwaOuPFaBIDCkD3a6wS78MiCHmR+fZQlNq+
UYl67FeHgxinU9evnePssshaudsfhG0pLEb+GplJ6/W3khaXm3F070G9ZvSyVTgHhDOqxwZVmtxC
JtmDQJe4blfxSme7jgqQl6TBrhPUok9CbvD3LSHug4MUcWQXKMKhi4/XTDuXZwXablvfKxtPQGsQ
uC4m/ZKgyvwRcTmGBRLcpe/8Ca87v+ZnPCgGEf3nXPYX6oBaPvtsOQsZ21EcT0u0lQDXKmvyisBn
XnI0GAJhtJNW8t4X8Sv76VOmGdUNG4Q2TpnOwhGvg693dZ8ZqtBIZ33ZBDYur5BN8tT01Qfrk3de
22qkqHz5aZQ4miPW1RiT6vOaGPYL803z5GRYNndeZjnbfhRemC9999oQNmDwlXv3dr74t56d+r+g
Kvr3CRPyR0M6Ro8lF1ZENKGjPyxSGHcTo4DQ98UDLiXNqibFI0bED5mDdeFXixzcW3vL47xnMTU4
rsQdA9xqF45436S46LTAlG8dk9zGWLvdd0b8Uvjyzdflc5L58Tti7Twf/Fkvv1m+8Oga3d7JsV6s
sQQSq1l3bjnFlAwSsgPpQvONVCXnG47OL2C94x/WAtIZcyn+ru30PMXZfl5BCKikz3kNR+IU+wlB
tMvNP/VkE1odvtzKtT89wapayNGF0jpON/BPeKLqtOvuwYKYnDi8NSqyBeUTEtlXt2E3ZbrpMzT1
0lOyeMnvYTVEgG86OY7b/DtOZHXp4qsyZXNm/Brx94RCDs8wRHRYExRhKlI/rU77mGOg4yaFz4UW
3J0Cj0pCvgR/C3TW7V/qbrixk+k+x5XIOaztXzNTWfeF6Rphk9jPFTas3dhPgUVdfMAvJw6Fn734
jsmpozU9Rv0ij/ocREPQFK7jHAqQpgdR9vt8RLvdDI+jttUdnA5/WdJdX/Vl+B6K7AV3qxExz7hV
Fudhz/XSv3pyGPP3NTy3qwS3OsWK2TeLl9/LqtwoLUj5r3EseQDmrPwuerP9gOTHrawSdKFW83cy
5uqSw9DCX9CJ8jABMjqUdGtzgQO3yza35PfjMLCXTISqM2dobgfJBGLoh8+Fo9Ahc+2Peav32ehM
OHRdAqm1mdL9AmLZMr/8qmjDzkM/o0GWsSFgIFF+UsnD/97bTXH+CNLjIaspT0B8/FDlRCpOBOCm
wlxXL85AmoZ5qb9rFi63Lg2rHd7k8zqw8JdrUR8aASEjMxcKprhJP8/dBJopEZ5GFU/aZE9otAG0
REo2KOZu3rX+dhE4xRmQLn7QlPV9osSpdMyTKjs1hPXSn4g/d0xAve+p7qtnBir82IWEnDn0FxPq
6+YW70yTIrycbyR5fnrutzuGyPguEnF2VEJ1UgF6tMrNOlh6/A+u6SMg8pPlM3OoyM3ciUIs3mdC
Kk2/3jL6OV3tWJ9Vv+ArRIJW8fAgGtZ2OgGPEtffk9Erpm7QZ3kc+zQ7GPCudh6BoaAb0u0nBsC9
5+s7+zp3gqIDAJtZK6WFNuMUh3HFTa/m6kNWw6EaZpZUy75fHeNIPpFpWE/ZPB/ifvVrhPbrTbAz
IY4HTiaWW+ZK6V2nkRpUbR4TXQeNnD77bNNnu8yF2pXtdO4y3YStT6w5NKHQMKrPK2gEyXlM09+Z
4PQ2JexL7qJTMM6EQi9xi5cfdiEoJRMuhNlwkKBQIBRuMYdFv6r7Yuja375RYFgasvlXQwLuIj1i
RpLvOt65CePsAHmt2oPuSzF0OGq8VCs7MTv93Zr2HZ52r8Q3oP3igLyVn6qln0+1THvG+6SQJAxB
EhVc+/EaFZdutJrflmxucmflak+wMwT7eMmTZAghtXV3VcKtKVvQgHNaH75jJrVoXqPzkXFUxZfi
zlDZmumGTMCtznX55bDsYGSq7xK8UwxeDPF75Lk9sga9TUnZ/7XkGkfgLMfANzo4vb2zfJT2SvnZ
cqVgqf6NMALX/JUC8Vzjohx8cCqogAfS33h1U+E+WhBQsGtfjXteUd2gHVZM3PhbaeEKEy5zOzJy
X7zoH2Wb/LR58xmz9VEGhV3wpdYFy5SQewZ/T27WrmeutqyIybfLtPVhqc0iGgQ0LggEeVVF7CZZ
UOn4J6sYB5hDCwY8Kbf7uWoaMiZucoNrc+0w6iYQNircrCS25AtKnh/CcbmRuUz3TPHGwFB4Rjqp
MfU57asmy3OAueuHFFonzzCIkec7uwAzMkoIGhM4l9AmUcgVNm16iGtMo41dpazkMg/WFpRt07zD
drEeGlSOCCPQjYlAdOOlW39WDE4jvKc6Kv2y2YNS13eLGqy79YrbchkdMtEmLJFRm73o1T0nrvt3
BDOyHztuaNZUMFKm/CmJ10f4Js4zHVReOGscZRqvA4hxvmKgkqBbYQ0QdUMGgoZgbDzeK0fwfurb
dtcmiTwtWL2fUgq5nqzUjSUjPZtpTbG2ZNtsI9+3a0vCZCudZTgy/l748rOjbIGBsK+jPrJ3WgT4
PZyiS5FS25foxtjLxAvxq6/5Pk9i76uIm+6YgFzA+wkYG1qwCFwvf1+d+TeVJOKllnPRAxdc/D8j
4TIVOVWR3ylr+0oL46kuVknyH3QVB8RXx+qMiFli9pAMMbcl0NOxQ+YICKgMivZrSGCEjxpQi1UA
l7UhjwKkOMlZc+jm1aCZR82RxeEzxjiPnY0UsrPzx+7H5gBxbxTFeMeZVj4YdapfvLb6m2E6RBpz
gcdoKLOnLqu3u2Y2VR3QRM6NZnNAtFnjUzPMbQCz00PygSELLe4HfOIx77F110v97UzyCQ5ZeQfT
867R6XLikpaAUVUsckuj/iZy3o59As5s9sUlg9GNxmzvy41xKJe0k8e32TV1cqUh5i9wCmq9I6uV
ynBy3fNQF8oLQJdkD67DmG1nY9g82v1aq53q5PjHdfrYCrj8OJCbkQ0ci0fy5I558Th5C9RfghmM
kzPTXwKAfzmck7WpHugsJ4ycjbX1k5FN/mSzKG2CdB2DQK+aTqqmSpFNGv8psDNiPGZGoLtTkbIH
DNqWlQEJNIo0XLGJ81rZZdIcdWOylHQx78Ku6LmKwCfiCmG3aRnWZDuXoCJY7bF1zu3jInVzSWsU
1KIhvZIJido7lK0R6SVjYyraipNpnFtJgCXaAlGhJ9JIGNfAF62VisxudF4qK4e8nkKvasImy8C4
TIXC/wpCCnZtOYLHmIb+DfJxd8ls47dXLYrggSyMYNIGjzQnKuOBGRu0rrRd7OekSsQb3RvjXwBj
2bSz4l7zhqQTrvemV/rDakWNGauEF06xACi8JjV5Sln08peiUc6l4AJxzZluj455hQD5XcoRKYH8
/OTGVvzhiPXOsEBEMrlsCaIRlWKuwp7U+LnHABqa4M5jjY1qFLdm1899OYW9lYpT1zQcJYXb39FK
FdaxaD8my1szhtsCBSwrkwJiC+wZugiW/KmIR7SsqZv28AkvEqfXF9cN/9h0orqjPvnOY/eI/Km1
LrrhSRSFeKk673Yos4uB84wnsaIwrnvCU9lHvOEkYWopX7e1XvlbNRwNd7kwrSZfrhpqbFCTE2c0
/uSiec9VT4eRgfjK+fn39aiEu4DJAsz7biGJ4lo9s8ypSKBRkXrGkr6R1lkXmUYpV59jYTtFR364
PULxMpj3Dysl3I1309mYO69oA6rcgUpHte+fjNngXOElnv+e+f6nXpJz1+rueE118kY4ZQiljLaF
EUUQgD922bFGgXC4ZmNyY0S7r3Dl7F2zuANeFAHNPlu1PYVktlPQigRB5cD5M/fXWydm/hHD7iT3
e1Ut6z3ZV30kTPCcLuJD9mikEFdQp5ll8UbJ7BFrzUuXF/pJmlb2mboZMoazlZSKUYLrt0XMp1zH
yYMhwDbg7qv1SzxsLpat7crw6og1YyLJN+NJToqCjXJOT7aeh0epi4X7QOlMPF/tCjUdTsHexphA
UWVxwm5YRFoxSibSu3pQjUb32HltHx9Ws0RNprlk/lMIh6wT/loCllgzJyQAfH41Qk1tFRBZJtuN
WH96uJOu8r6sNe7fjXzoKZ7JVu9WTsN1kJSQdYby47q7Wahsj+TH/8TV/p5JVw4DkuqIgvs624Db
AvpU6TZzpb/CM2VZo/05Fr+DQuKtsZqzLAfOUCfTXoF8jCEz1YfWcweikJ75NZJptXYL47G31JbW
R0tx3q01sZWGAvn12A90neyGmiAcfu7stU8wzgV5v4hfqp9/jwZEvNHXbHDIagZXwaqvhm/aVdh5
nNmW24Gtzxtg0PjFvZd7Lo4PIvzR2npZgBcM+vti5z3I11mbD2XRx+nJGmBt9Rkn88xrTnxy/aMW
8/Kem75MONf2Gbmw1trnuuXM2JFruTiWj1AKkbP+xqM1PvBTZjNCLEv9rnbhUcOnLuhocnEQmXKz
A2TAcLSc+bL2iJw4zFIb077vY5zIrTRMs40MrQ1R8ejwZxW7Md+yaOlSCEDOeXSKKxyhx0tYcFMY
owr1GwsHjCzoA3UdGpYASzGk1pGUQXM/K0ksrERJClJaJ8RuWifjIzbj4nYdoCQsueve+sXS7TkS
Wn9HtuMLj0cAdN+8ab0R5B1HsLtBj3gixTy+uAZWN8/0AITAgW14dvDzL7J/RVCuSvZVS1xYgINN
4ExVgxO/j+PGSHMb3OHZMLr4TyIKzOuDLgHrpeWsG+qnBH8eNZGrcTFGkyQa50jvW2DKjM+O7cRG
BcixHdrIqMuph9Opiu08LfP0oJeecZVPmxG02BIUcTE3jxI14zst9CnxKj5ltK+dSicFeLFWt6mT
nai3cB9715+DcsaV4TMqosG6NykY6RrFz7IYQpKRVlEKmCLQq1r/1LD+ISjh873Jmb7T11alc5BC
q3gt66r4Bi2vfUo5mgF/iHotkYr4nJpnQQr5DDvsELvu1QTYshfgsjUYXk12/+TBiuKcmuJisguI
ABYtzkb+TgxS7EEKC9SxVlOczjsepSvTT9+lvcjlcBBxgf7Aa+wTVrOnU5HOjD1ElUVmWcE4aa/s
PKPTZU+Gy3st2vmpgNiFo1tnd0UtgLeKUEFLiZxenTwTD8C0PBRGnyGxJt5DvPTvnpuL24K5NNAm
+UcwottV/er+nRvr01vqgQ1J//LX+aUS3Yep8ga0GWMFYNIovkZlYiyX0mdDg+ZMBkXs2pF3RbBV
RSXX36gtFbiMOTcQQ9S1VsaHmMHK/0wK2Yi2rti46RRDccMo/NOU3KmAQrw1FbL/NmzWHY6ZNNRd
LzXU6SsvZzWHjhwj0jeO1VUabaS35tqXU3kZQl/e3QN7+cx7cJMYPCZsriQZ0YDb0RX4TdmDArRf
1L8GgNulH3KI3anj2K/GVl8au780CVlqsDWAXdB7+ycuhow953q0X0dNlh4J6qdmE7Vv8fEhVhtC
GPzJdp5/NZ3F/HbCspx7VOHpDYjVkMexcx66lfk/r9jRNJIakhqETsxqto1kNCgMw7O5ubjImmK5
Flag4rm8bZwuOWFoPT/nJhBfqQYsA7R/PVu64oaYjjxocY0qxfRyeDM9AyDl1Nc2v0PbnAxjxDdH
/bk1a+jRM0cbNhP7Y5BgN9sV0cNTLrhjCcPMNP23NDFYuwSal0OYF8SMnRtzsK4ImNpRUZGQXWMp
S5gi0esWbFTdXBNAOxpdckihdcF5yYoS8ugTa3wAK1btObxjsR3ZexnS36ushQ3M6TjM4skKtb2M
AajDLw/Qz94aE0UA8gp09TVrkpLxO7uMuq+qrQugzCWf9mLpD9tBO3dB/xETVgHXKnELO8R6mpPK
v6UPQqBHuvVTb6lhz+dgnjat4g/y9Mu5mUyXmUH8XMXWj7VQxW3I4+hOiEqxVf0wzOu93Tz2801G
4uPR4b7LcErCIzLL7Q4Lxo1u4zjMfK88Uc+14ymgrkUU48oHMY77Da7T/eJNeRaCl+x4lUTcvErL
zrAxF879NI5vpSWLZwFaiGDwMlX8Ey6U6y5NZSwfu7HVN8TOuat5GNQmjOGJZ++VGiY37BsHs0Jm
dqUbrVyuSgaGHURAZI2Ue0Whcd3oZBueR8QTk5TeUtwpQf3Vrp4Jpu/6pqFXQU89GwAOc9U9wKxO
rJu4loN84arXJghSyxX7qPKRTk3ITkDnAbNXL128mphTymFgAXSoFDwsZCIoE6OlKpiE5+X8wO0M
qG5b0ARi8mYeXW/m9m2rAXOiswnm1fWGfQfloJ9VYBo0ll2YewKoY51xLm1mYozfSguzqdxUhwmY
1y/KtFNK8DqucddiQipDYM7ogrypCaHMpKhe6RrMQLI0nn03KcyZxgpwspg9nzytneo3GlERiKFE
FOESj9g4E41F4H+ydx5LciNdln6Vst6jxqHhi55FBEKLVJGCuYGlhNYaTz8fWKz+WbRicf42m8WY
9aaMRZERgQDcr997znfI6NC/FFaRpUfpe2JH8rJH6h/RxOii0FU8MtavjY3jteOHr/f6VQkXPFnG
aUhtURjtBC0VTfuuwEyI8HYUmIkjyxmKo1CbKtzqBMFw2m2V8jVDgDbgJSPIhJQ8BW2RA/euQ/yC
YRNaMzbIVSVUNriKYv41tJEtEWiVotbRsRDtCpoPED78tkN5wCAMsQ6jMLng4BqU6G4GVFJOYcsn
tcdiQmeR2bfL4DR/qqu4PTYO3BE2oHRCK8AG4a0hKQKLx3FcfolLjWdtjPt33kVJf5I1Zp6kyaxc
+l9dV05L2hircm6QZWB4FN0qxtBw1diBBMgJFz6ee6Lqu4pgo9xXYNU73iBf9aJAEo1FxO+tdDPG
zuAfuKs5bAsUHphV1NI5F2lQRttKtTUWEsdRiDAUKIhWZapSKfkR/o1VAS3UvImSiuLapE3wSeLo
cPFbnbwcqmtU13lflqdRy7VkW5R9eNvqeuZsSd2rOY1WWjUuGPw2b6xwzZEMH7QANvxn9J2+XTAe
T3FSGCpj3kWHpfWz1IVmvAi8MSGL8WD167LncLZMNIJed2jg8HoAlid0EslcsmyjwQqXcuAAO3A2
f5K2rwWsimlvEQqDtH6BqHsouEigPhcW7g68oaKKOCWpeETOPUK7I5q6XG659oiHJogy9Yb5Cjpw
jdTWgBlgqyUv9LqCmClopja3Y280csVBvWOAmqdBcOdB0c0wHlSp+ZbFLLu38KnpiKLkCYrqBQ57
qNGA9JSAKYExZTcYXVih8es66rpRCQtdmVU7VkvP7Jm4mQrBVthTGhFefafN/Bsu3F85fDaXUcdo
pCFBtgisxTfxV7mjERgpIYT5uDMP4Z7F3/sDdvc/Mtj/YIIkuJo/F8Je1U2Vd7/tcKy2xW//67dV
k1d50/62q3/MXPn2o74pZA3ndwczJdJTJO+Q+v4rdUU1rN9ZnQzLQppqE4AL0fGbQpZoFZOcEZvz
oG6o5EIjq/2mkDWM3w1U37bUdUlWCoLrf0chazk/CGSlDrCRN2ALwU5iaNoPOdfFmGb0NRPrvjLn
ASERcxaO9GVFQtgpn6S2AlD2GYDqwrlknyc1ncASp8dGgDQI1e7UBqPxTv3D0h5OMlkOjYZpTytv
6pp0z3R0hh3TiOaWFla2wWVoXokoNa8S/PDg5NNj3cXBAmRN7U7tCIqeWfehnby3ROg3dkGMapqV
T2nAaUnDo+/awn+nC+cjC/CchXSKu3T0d1hMv6idflMURriF+QR7IiPtIWVUTP2m3/hJ9NrmybMH
d2YxOjx8oncu1DJIsVRl7mM1CNuSSaCsoPaQY/QMUOFBK/17LUifc46jtF2cnZYqL8GswmiTz5bW
7yISxjmcZpa9Xu04vFQLXasfRyDwyBoL9Skt49dQdS71aGwR/Cssz7z4UHNeMZS9aG1lpWeFvoiy
4BC0NQm8nL5cr6yEq0YO9F11yjYCaeq6DXh3kcqUfxjEgzfnTSepd2mtBIeUQm5JpnOxyiz5xOMh
3EaKB4G9ajN29azWUZsVXjqyNYzo3QZXi2eMzy2AZF3B07eWnt3TBTSz63rCIjk2FL4izYN3oF8C
jUnWbg2mCs99Qb0HKjJgqN6110mXBGzVheH6ueIWapFSeCHKky2zG2zcxl4Czd1JMtyXNUkyK9VC
NhOFvL49ieLVMnP1qS24A0Lbx3w/JcW6nFAvWiJ8pwN9I21lr/Z8aMh96VLJg89MCT5BC32GRa8t
USgdafc6KBO4RL6NwS+sWm8nhlHZhp0yrLhNQoY5vtj6fXFrc8Zf1IVqbscJL05bsdNTRjPqHPj4
PAt0Vbtubv1RNdLlA145N5U0pkhOYGw6ot0WmP2rXdSM8R5nQ7wGx6s/JrjbIQhzg/levZlE/4Cd
YVzadRe4uApvagMlCfIKfeML66zUnXkOC6N8y5SMnRxhyZwcccPpr0DJrd7EefSOc+4hKnnfJKFO
p6JXhnuURnB2mEwt/HkvIQ7mAm9GW7UATbZU/gy/w/w6q3TGvSURkkPPt8g8tHYl6TqzGOvildGr
MhV3Wcu3n0dcgxj5y/LrNc8KulssYDcKXiaUSLBFiFKcM0CvRd+dOis5qqGau7AvESpHPEmwVRj4
ZtzsqCTxXA3mxqDxvohybl0TJbKrKD15SyTlyExwc+cAm2F93+B6OeNJ5/w1Fk/KQESz0qE613Pk
5g2Hfjr/WyIQnst6egAhS+SL0B48NtsFKDeCsVOncXHAHpMqM9Yh+RKbIsy47QwCoouadDY1dOoL
OW32LDDzLkXD+hKV9CoNx1wlSoVOlc9eiZYcqOQ4oS9a2qO81FpxTUQDKihpn8uJzyR6Xj0IMKfW
veCE6Te9a2sMjnKTUNUCzH+S1y592JSSXINzj5t10VTz7A5z/vPX9Y8jnbUwsvlo4YfWshLcRYk3
PShIAJYCa908TqiXVonUV1X5jsuEA6QheFSsJHytNeNGKEjCNAdcRZZmBsZHOFUixGaARhf1vyI4
UZZJsUwVvpG8UgEy+V2s0Q32uCS5yp/7eZPspgZNI8p0FGBl9ZSp1RPTXsGBmCV/lKVDNEp2Z9Oe
W+h0pW7j+Ysk3A197aCtlDB1XNbUh9ji7slm3XLHLiB4M5Duq6c2YKcovBfDCj5Ts692eVJHrJs0
tr/+7AwxNRFy5q5r7YsXT/4KfFrsxlP8ijhacAhLa7f2KXH7pCzWQU9N3/T6JgvGBy+MPumVYxfw
hLqXXX8qEZUzkuKRTTL6ICRwHMsxPpYp/57dkwiw/qST0biaKrYlx4ie0Ws+VW2q7RsHkIpQpoei
prqkYc9qbTrjUu9bCHLkqshqnQEOK8ntUzKY29FUnSQx2usQnOSi77RwOXTOWS/0G9qfpB75xZ1M
s+dSie6jklg9P+BeQN7mu3bLV2t4pb5Qe5Yic4JrQwb0WfV9csinrLnT48JeaU1E/q/Cd0nGCLPK
+ikp+3jfq9F7QWMBkkqjLfsWR0OPgWafoFrf+poxrPBnqRdKfOifPQjQZjJuej2WcOIVubMdufLR
Vyz7uuC79awLpGIGckgJFiR9cVM3VPxddjfNBmIzfh54W8vR5y9HZvjqj/PYU8uOUTk+KI11RlVf
biKts7ehQ3eCvjPyMb96SqdEwnLiSjDI+ZBwy1xatrtMJs/cB0/ZwE1tG/ZFpvKNIvldOPaw0rSJ
1Ttk4q6Pk3dLkAlt5PHBT4onrx45eeD7P+kZJ3UUQmzKlvLBToPEOQ8/FYHOtESqyyaYPoM9QRFm
kQIU+O+KP1/6HMMILms8g5mmLPqBcXNfoE72eY8ql7kbPQYm9vgw4GrEjNvlNK1SzJQxjsNM9Q+W
CJRLP4KvrgyCTEwzfk8G/3Mc/DVS3Pe4ZZUp8qDdKkWSb8cC7Zwe8O4chOhLgoSBJRm0zgwxaavS
JMNdL/li2bDQd/u94aZ5z0VSok8Z8rRVCt+d2rMHhthL8RCGr52u7MnoMpcyVS6tyVIOBo8AFnO+
IKjO6Gxz79OLjWfX8sLvWQ2ykY6zsOickdLEFQy6nKxYnyM6fW0cuobpoZjoVONBhQm4gPaI1acv
gtEFff9q6rNvQEmuC5BhrkC9VM0ZLjKa9ZHKgPCMc6cJGGzBqZHlKPYuIEdumpB0aDlVhHKYPBhT
aeubKpmKs9+o6OmSILhKZDZgCuDM1dbDQ0hY7QvteD5MUj/N9V1NSww5ap+h/mdaA3UBcze9YcyW
LDka4qA18yLh0hNCMyU81IEUgit4msc6VV/ycUY+d/lzmpPfSt28aZAqrPDFvM9Cg2xguYpjVn8B
iHlVMrhHfZ3lWxPV5Unktr4eSxJkAkPWG2xH2SLq+I9WcGvaxpAsIoO1W+mYvPZYKTjIihsR2bTd
NPUY2jw1DRcTK+K4ZKR73RFFwYYF6B+fVMzYpmMzoAUCHofLLfTwtUpZdpKUjXdoTIWBNf/SaVjO
fJXhfmIHd52iteux4kZFR8gAed5fLN1/z4v42e+ZwHdziR3ASTyRAl4sWbJiN/gq8AIRgQfNuTiB
TjltZfCBJnWHdIC41m4zvXoV7QDsRsqrL9jMjALaaa3woJMQP+y+LoYhgI0VOUv7NGDOT1zhCmbK
uKToeYDk2Wz7QcMyQcd9FXZMbKWZyDU0TnOpGYx0/Iz9bV5YkL7Xi3JA8s0o7QJqCv3WnD9fhpbh
htpAMn3FThRFA5cxBvpAI7/ZfD2j/T84sP7U3Tm/1lteYLD1gwb74bfXnhM4//I/KyZszXjTflTj
7UdNv+5P5+L8N/9v//C3j68/hZj5j//8j7e8zZr5p/lhnn3vwAR5b4HY/+Vh9dBmL6jUKo6rf/4y
/LsD6x8/7s8DqzWHBqAdtYRlgNXnxPhH0IDKsVRH6qprJgdaTqyYKf88sBq/U8fqTDb5cxuuBqfc
Pw+s+u8WP4ROh66bzCu0fysmlGMxLYx/ce9nU6g+n3p1g02CgCExH2i/c3SWuWPBSQBQYnYM9xvF
oBIAo2aZ0SvH9YKnOOTQiJzoFVSGXMeZnbts3dbJ0orihbyMcdWU2bRmBzPPmBQmfH5U4RnQp5PB
AXUBzf3BoB2+quKsXbdVwxofVFQ+yNI23aCH2wkk04qgIkwPss+PkGkB4OMI2ExazlGoNm5gx1rr
Xo1fdDsbdyS68SoTPy3t2OZTi7yzvKHnBxsv2aY2x4gJgQM6J/ZlkiMLspOJRi8K1oUpDw7UxI6r
Smttj/Pp1KfQqKly5ARbB4lNxT6fvKqjfuPQcSVN7j3FAxHaVLjzb0hPPBBBgo2mTtcOQaU1k9hF
De67lclREfD4IC6HG2ug3sXe+AxdhzDynHk/XvwCOR2nVJQ1MT1xihDwqJ+a4+0NQEV7G734NjTj
12AkvbkO8jsmtSeUexzwQs7UYcfJmQbDvPBHr/a8kwY4GzZOwPsvKhFdSsqbXZiGwRwmh7Knyafx
4Jm4UayxozymMPl6sqW1SOE02M5mTgpYVIanHofCOrdxySHXGq6L8lk0vBogoOek44gCm53NsOcq
zL+VW8kzSKA75MoHb2IYqmX8ZSSwKTb7iM27U96+Hm8cVXRL2oCngM6tW6WBDc0KFytU9UubcSy1
2IpBjD2XVBRrzPnDHptwyHc/INIcG6iOOaCPFcIaKsfZXDeEgm2Gr0eT1EqDCNjXqo7BaBx9zm2A
eJzfY5s8S4mUSPoq8dwCYNd8/gijAFgLUaHPRSQ5HSG1AxSiq0fsXPm2d0zjPM63zqDXJwkneCHz
rj1+7cXbCDsYoU1UM4vaTrXbhNLqVVVFeRNO7RNQpI0Wto4LgAMxTPhaECLCGQ4vJ4LgczFkz7VX
3aFCT5d6lN3VvNuoZDcV6TWuOIyr/YDCsFLiVaSlr3Ybv4/gttB6JNBYDZ3URL0e9lkOv82Yexwy
YBNLA2UfADGRI7eChoPaRdv1ruUmNax6Q3kCFjrNGY2HlEFxzE5HAz0854KjQa6ZxOmRgP7QhhFF
qWczJPZi9s1oTK61ytw2gzJ70rI7MpzACcng0xxVvJ3OwOgp4bYLs0+zgNmSBGDdDS3lJrREBq/F
GJmPcWqrI/C+Mu1PURhApqGTwkwx3yYRl3YoUCEsA0PFQdL0ueuBoTtaE7OwzjOtVeNPp97knhlM
vk+BZnud2J7PtWgQA+DTuQo1QKdTjblUxmRWFmYN6F4iWwTsbS57lcOWiPkBpl72bulEEzkTHD8R
5T8BjkH7N1pzwjothjL3g/cml28Qtcq9p4SfnkM21FzwqjaERYPaye9K89pmWdQ1oe+sLDXcpKad
JH0uQIsJx9V8XrGU9DnmwxBXEoikFCfUxsY2d2Lhdgxo0RdpjDjq4L0L+9OQxp+kfHcPSUTNowE8
Rn1BPQWn3XdrGaTLPmqyTetr9P0SZMc6Y8XY8V8rTbw4ooM9qJchJL25IPRasnBpW32N7KWHjzbZ
GRGpO2bHSpvR2shBNzPwpfQrRrPct0hb0ERlxZXj6NPWGbzyqeXkt3LIgjqmXVa9FrnVLrqQ85bX
tUi+uW9MaN7zwxYwdOaRkhUaK+TO41bgYgaRju5TcTjXGWHIucloT/9Tgvznf7DdqDSsf16CIPNs
gt9OL28f73kWvvylfPnj3/5Rb0CDoMktDDKM/kQ+fKs3NAFbQodfJig5JBSH7xrk2u8gIhxJ7JbG
LanplCJ/1huCrrpmwKT42lS3zX+nP05j4K/lBkwLKUFbEHBkCMoabZ64fFduiNHCcdfMblM778AL
jyh7gFl+hMRX+uNT5KMViGr2aVRhal08BYECdBHk9QQqitZF9Y5Uo1iQCHlNNDsjo5qm51Yn9QXD
Pflh8gu8Km2NI5R5qHqjIi/XGR+bhv0EJsy4ApnIKpZhXa6qEpkK9GqzWIuhPufJp64Pi7RIam+V
CBneNY2dX03BXsQ7Vs2U8EgYdhgkTECvc/cUWJoxxrd5Wa2CGrC+Q9qsFeF+alypYiNUh1xbj44y
sfeF8gRxCqut0SF+EhnhENl9klcPMJ9OkABOKoftzTRanLCVdWThNUGCvUBZoa9GKBHuAL3yyjQD
7WRTN4kMmIDE9d14u7ZK7vGUyU1t4LwIjTe6X2glqgp3NeDIKw4KH1JiHUwJRu084HDI34+wG46p
nb8H0A5LR9kWYALov6ePdifQcYXqpWRjxI/qFChKjDt9buwjdVyMaaWsk6F/rCDVjf50oRH9oQcE
zSlJhljV/jKlNoEMnOyhvb5ngBkjVQ9ohSk3Wegd8kwi7644xmQFab1emsizH3JCbsAdrdsidPvi
w6NjXxeYsQgnaez6I1UV4ZZAahZTXZ4m/jG6ouCiWwZ0RIMYaLuFNtFUpWsOWvZup1WM7C6yb2F/
X4LqNtH4DS/B4dHQy70LBwcPvawvtqa/NLReEngQQ07WMj1cyl0VlzqsfXZqIBMLelmMx8PqXFda
c2UbEypq9GqbEF3jylOtgrdKzx9VyDaocPwH2GwYXpBOVOJjK2aJFNAdkAo9Fp5BBS5hSbtcaXPj
UsnQzuBUpEnVB8/E0ab0BuguF70NS8tfDX7nHBRHISq8zMgMsYyVqk0aoEwUmJ3DJgQqCapGkb6G
QY7xa6ppcVdA45wz5e1V6yjEvWrdBvC+R6Pb2/aRj7dmsJkbWAymINUtGBkwSclfEaM4rsF4ZFFN
mbPs8EvwsTrP+qI59ReIiMRt2NJH6qj5VYuI6ibI7Zuorh/7REdvik1Wr1usdvqG29ytRKktDTu6
WIY+8nwk5WvUs5Pa+WSBviXQSAkUOlm5gaJQuVMjHSekRKqGrixuAOUSNQQhLr0286sk8L7Q/1x4
smBQsI6mxxlGTZY4ALQUCElLAjrc+jMa0JsaYMnWc1TvKqq2huBZki2G3ixcCYn4uErzD6Uix4We
3biywYQwG3z2cawCUnIB5qdsv1/oCLJIMftd8KWgChGxQXAEEaONVgKwGsatZY+zq9/ur3UaS5gJ
C99N6zLZ6J16B9Nv1UpmPQHsyAFum6jsTwSXJ6nl/jmOphdz9OxzUJhy6eUcO1Aepwk/GskHhDKE
zZHce90xxPK0hQeDCzlN1Vu0HBROEVqXLDfiY01O56IyecTkIN3Y13eYnEB59+1bSaBIayjxuqjM
jSUJH8oIxCMoVnX4VfGGX0x3nbaGKic+uiqcLU/XuF+MbTynmmnDi2yCbBUio6QDKK4cXXMNIjXg
ziwbQkUlYQg4tHlk/KzhnlU3KB2eSU2htNdgoixmhkFZ0KnkeIvKLEETa9T9I2XYMerLFIUl2Ttw
+Pdz1aEPwUZMoNqmiMg1ohkg7Ctbi3Bgwsn88JDl2saxkOCPqE0REMFgwFdWmxR2irSnZxEr+0a3
n8cZ6gns/lylGQohM+1XNBm+qKFN2TIcCVDtSMwe3phgzQXS2kcbDX7opDCTcE0ojiiyCH5o6mvC
aHBe1iz0RdtdhEeHFxBPYT2j08oWQUHEiW1t7El5GlA8omedtiXI50DUL07pEOjWXUjrQnM/QKqR
3UqUw5ex7SiEocNRhYIZI10vUBCCwb05J0am7BWncacwmimXiGcb5CErM8uyN8RgysLrO0wLaf/C
gDRYOnK6IR5odG21W3HVP5nXQuIoMxLibO2tHoZZhvPQ+2N00rEbEkAepzhhrcfMMlXGit611V0U
k5kieg2mtYCU9l5h2TQRy+YaAuodWTXWWoQ03UfOyLtZuhMR+7fIFeAZmcFWaFnlFUpBftprYjat
G/mEAsuBw6r9JcuKjtgtct+dadU0ggOahv1JEeE5VItrVanJ7YZTUWBQFlanLjLgn+GcBSBLGbpx
hP2BWcdbEY7mIiwkcXciuPftBhKuZb2NyAvWEv/wnSDr6sY32FGxp1EaqI3j7+IGPAMsYeU+aULy
2jOVwIqCfLDItENkmNxp0giKB1U1mlPtxe21KTCcTWFani0PVf0QRMoZM6m5y7ta3PgAAJkEN8mx
scjzLhNvnjCTCryRsrGfoNzNBsF2Mo5qXU/rNBiDx0IzbWa1Bbmp06S/gmLwjowWK0oKjCL1OHC3
4ttRq57xkZ21jz5espeqVIx9qUtvRR8GPDb6/xWjhPiWnnpDorsgHkFkSbqttSi5jSdPu3IUmCVJ
x5BBY7piJpzc2rAp1pKDcrHQsZ19SieXSwFvfmk4XvxiGdHgllpt7g2of1dNWmmHSR9fFOk177GM
fdaYtLzItm5dFgqW3aHaYy/kGJVF/Y2YhT7Qs723dug9HDaOoe5I8rLdqIHkujA5mJFjHBQHPa5q
xKClIBMwCfY+TzXrelU112YalieBcXCZJcnabF9MEsc8X7I5Ef2brMo8uEq1AAIyg3umBqVVEqhQ
VdVNP0hlXxfNxFxHI4h6CsCIYNbrzzKi9w9stF7Sy/H3ig/mZRGFMK9z5qsIUIkeYLwbkh8y+MNV
EJczzaFzk7HpX3uCghfUjvkGhDOqxpCAlshNrMy6taJi2muQfW4h1mrrhgS1WY1GrgerYg2IT5k2
BN4SlBMIa5nlZ8+OD55Tr3XiUtjDZP3SgX7etE36loxA2EcL+IN1wGO3hJ+SkFXWNfdhMpwTLrHp
9M9RmhyUUZ9NsD2cyx5Dc5uart34BiVZwaKErWFW2S68VGw8DfcDaK9jTlIIi4q2L8glYGgRH506
cm0UcTc2Np9DkUwkttWIznAidKa6cmruW2DJ6ylo+00fJe/WoMJyGezkfvS6B4AX7VKfucDNhMi7
JRtJh8q4znOJcledc4a0/EqR0FxTB1i2cV9ii5PUVuXd0PeruLNuYP30Gg/h5CnZ0sQoVcM8Phtk
nDI6JUbAGa7LskHNe1KBCxVm77llyIMcQuAleEnJ702UsgAp6DCMO1LCFoWw10VShBtO6ohpQWr1
lj+s/V6AtPAepqnJ5+YaR10CH/b20BJV2uYSbkabroiogEUpmK4EDzqznaPds1YWwex2b7PxiUPF
E5v0IbKKwW1BMmjOJxp6eYXa1N8Nec2tz999UTLHQg7KLoERxq0G4l6s5s0v1WnfyssQ+8e8J5lJ
t+oVRpd+2yC91kNE/Oh7Ed1Loul0ejL1IwLGYBnOQ+waxaqU19pAGKjgSJPm5ZXn9LQF7X5hll74
IXsU7JjOTyWNsYXTMHgqlaPuxCeGttOKrLFiEfkns77XaydfyLA7CRTrowHXfIKaP+VJuNCS+I7e
VrCUzX4sOWXYOQ4vVe4TGAPdUjSj2n0QLMaIdRie44oGA3M3iKfKgmoM46LDbdRC/lkR6B6v47QL
FoOZ7Y2O2pu9C+Q9jve0WRWMX0KcbmwM/AiF0c8AX3uZZdaZ/DpW4OmqnpyUaTdvEw2sbxrhYxxG
+rEay6hY/PuNg3+kSX4/mPjf/z/NL3TVmkmNP28e3KGabJLx26yi/r558O3ffhtWqNbvBo0AIbih
vwnlvg0rVPV3/LSaJcDgSEM1eL1vwwr+xACkxT8SqqOrwgRN+a15YP2uazZEcqiUIC013dH/ne6B
Osst/zWrUKhPmWobuj4zU79rGlRBr3dQSW0MavvazN48zXJTzbvPVKrOKl8aRb6X/VVLGth3V+lv
9J9/hbH+6wX5RN+/IMicLtFqem6T0F2CkDdaKyDQTSGkv+L1n19D/WtL5F8vQs/l+xcRPkd+YNbj
Lm5ve86URta4vcnJyGdcMLx6QLA7fPyVPlGXkDpAN9/wrF98QpXI6r+9pvO7+u6aJlaqjiGO1Z2I
+k2O4JzgCqQuE+irlMXzWuAg5gPPktylMqTHLN3+4nPPk6W/+zbnd/TdK+tSwY1aKkT60GN12G6r
cGdSAPo+UkXRXUP9PNix5VakNHgob37xsj+7iea3893LxmgqS9Mp892IyuOKivuqeQQWkT3kOO9/
8SJ00v72o/2gF1bUQAMUmHs70DCg6IACyH4zVlcIHl02IEBwxq++v5/cPT8KTUPQCrJkfd71lkPf
COEdZA3d0xagD68Tk1mVN23o4TLIvJg6Xq+0Wv3iSv7kC9TmT//dlbQmZQgmtW92Bk2NTlw3PXyc
yt+Gc0gLpuqi5ooaB7Ko3MBSf3Fp/5pS/l9Py4+NQ0cOCsCRqdnFGs6tXrq6wEnVGRvJI2MM3saj
K4Jz6I+B909D0X8g3v7r9X5YcxAljE7ZOM6ueCruwg/oaxiqEIfi9DnhrcUL9t+8mj+sNTF8W4cK
q9xJxcZmdUk5Xuqj/Hr7YNx0fX1ZkjBAd+Re/HKBU7+unX/zFGo/rD5UWcrYexUZOmvLXoYP6lN2
yoNTADrGWQfX2U7b961NnMcSavobvjCEYefs1NXb4QDW782DzRasEDWQCXA222X9ENGweqELuFAW
rJW+fipf8nN+mwAnc+HObEzzpKyYaq4rfvsminbNySnUx6RE5fyIhGjx5ixKDbSU69TbRt/XxlJS
T4RfmtvutnZORJEs8yMeWntT76LVuDV3tCPG3bAeXGOpe+txU+1zqB9rwx132ZbID69+C0707bZh
um+21Vne4q2G/EKVcklvlXV7VV7DsMrCG8N7jR71o7+BkguC4pBvMRhD0gT+9p7cQBwVldu9GgYL
xlnZY24cNtWGBOzo0G7r/+bKqP2wJqt9KulQjIRI0zmy8S8hftrajYcVo4uu7Xlq7elu2mkLh18j
nvvVPTjfa393M2h/faIVvZ+zToW2o6lGdQ3VVpXIl8nq0p4DIl/y2bpRPYcqPhKWla4prtNQ24zI
cJtfPuH2z9aVH1do0CH1RLsRegWBiDmKacmMDl4J0QQ1iXOQiEEwJI9JLw5eSthibvr7KTCXCiNA
PHgYVguVhIQMIze2pIFGa8BUDq7zYhh7hSlaJ2FylLeY3iqOogvGat2+d9RwzYRvBQzIZU9sORhD
91CwlvcK6j6NcWOK025h9oSf1R0mUIzfif9ojziLxHgf+eoOODwh1Tpxe107foHif1UPhOfOoV6J
b1wPqnkCruGS/lSu52GFUxIijTDKttNz0GGUjlKXof1dHtRbX61NehkpoaZxuSYPHZBfaJ5pgZFK
RvOtePWZjTS/sLr8rAzRftizIkOXiVEW3s4Lt1H5xKTg1aHZPoTttV1wBeneWMUtpnxnGkEcY4xl
fPjPa99P1vSZdv79RtIGvujMGC+E6pWvga66maO7oU4J4BEo5tsHYGw09fVfrek/2TPngdv3r2dU
zhBatC12JdZ/dkoP5QA3+bxrkjJ0G3REKYS3QTmyvPtb27Z/8Tl/VsCqP0y9JuQvzEOgxhJdeZ3F
LaMPjnuwUQKkoXQtDsZ06EwiaG//+cL+7EtVf9i9DD3tat2soj2BxJKDXV3dE4y1nb/UCIIUeRBd
lVybKju1RevH38vdP7/yTyog9YfdbFSyNq4LK9p3jjyUhoasujvUUqESGA8F/z+XQf/8Uj+9qj9s
YbnoEwdvgbbLR3EdeGLvmJdZst769T2hJFRGZETTJoLW86vSZ14Q/2ah/Hq9vyt9BuzOGdMCddd5
zUHBGej1tw4ZEmkAbkpVDyGroTfanNqRD/BW4pHj9T9/XM352YvPv//dixv1aOlJSMk3dPBg5NbD
3uGwOUR5kzJslIAfcrRJgKCRejTHLIgPDNeuUoJOy+pM3MthopuUlN6XQs+h7yIwijdgj+BVRUul
wemzpmcV6/uypsFzGCeWIlh/a4VvT10rjbcMWoAd2hY2LXLVaenQ/R/IRmLRCvhmPeKOsUljYZ03
7mUwoZu91adDX7waqGApEoNN121goOJ4xIox2Nup2toD49dVjm6LGdvGoqADGj16hzF+0rVznwLz
eDKN21a7yOGxMD4b4yHN7tRuE+vwmj47SMn1roNgTsqtuoHCKdKNOsxvug7W1bBRu63SbQN/55s7
M0BfvEZfg7N3UXjMKpRCO3bOyEGki/CzZ8o20vWruGovpIqQbhrxsSbU5fFBFuWOyLQtVKAVcgxg
pd2aVteuI8ivK8/DGO+mSL+Dp7Rpx50Q09lwHnXrvssRxIzjNiG2aJaNN4VxiBJzHcCbCpwBfjQj
MGe8k+C9F7XufCqZejvWzr3RnNUcG1RiXUhqO+FtfiMS5GCHw60KFhkJyQ5i4SpIKtdP4dYQiaVK
ZcXI+61XnLWkyknryi2i7GWiuwK9M7gJHdRd08iaY9ynSbSZygyhORdDqcEcR444iiC+RKW9AzFn
Jh9kKC6MGl5QiXrpM/S3FfIp6SbdyBxN709BiwneJKQxN6dVkvV4la1tCRKtwXIxt7GI/Nv3urbz
oR+k2nQ9Er/tYIzpih5Z/5xLD4QvOTiFc6MG1TZr8NO2uivLcEX4zOSz3UAP6er8Lhmyq6iDl8MU
y1bFzpM54EiGkOV8aa44U16a+FGPsY9P2AZxCqAxnDWNaf9WwIGgdb6WU7GzjXaXFPXJSsRqjMDu
GzZ5bKHzYWjDXVucQE4TUsBDk/8f8s5kN45k27K/8vDmnvDOvBm8SfQtGUEGO00cpEh6a973o/qN
+r36klouZeaVmCkJeQeFenjABfJKEBkRHu5mx87Ze+2YoB4bSXA7bHQ13HW+eQPm5Ihs6Lbz7RcH
0zOs9kWs6puAHvYgxIH8O2s4FTHxp4U4t2p30OF9pHC/OrVZC/oVhtQ2ipdtBcN6z3Y2VnAiGWgp
hNg7dbGPmngZ6E9K7vH8Ml+lhT2j3PYiZsJmHD6jqSYIlY4AsbaG+sjKOotte56GJ80Kf7VP/mih
+VCIaVANEA81DT397Vj1G6egRz65fAKHUEuOm+8y8ua1R0lljTsi+n6+wpk/qgc+lCI2lkHTrsCH
OAa6dN87+jUPuGxXWaReGaRZEVXAELFmYH0FdIZh5i2ZRAxFCJC1bkELzkGMzm0Ga3lizdWciS5T
KTtFPQgFIpvyK6kgNUQexrhInGgeY2Q300uVPqkq1c5r2OnMkwVSU5M9Mua5VNaECM5bSjRMJMsG
aEbnnv0WTf9NbBNeSHKzfZHdOP/5JfgQA/TnsRM76ndr/Bi0I5Y5YNkGDvKJZJTsEv2Sqk/sMARj
wS7oG1rXCmmzsJyHU4WryaVmVRGhqaip+62azvsumqUW4L46XBABcaByI4vFWp6Z7/5i83V/0CJT
P9ZSmhnADAFrIwdjG7AJ2woUTL9b41yqzRvVvSrJ+YDMCHX/XKLsRzu7jdP6oHv1SnYMWkP0JPkp
1I/kTXXcZPo+USEr5lzmoGTGO28aE7/Do1Fzu72gQJ4zdltXzJdicmF6gKGVi/MfOpnlpUQrMizA
HzgKXKckXKXKshLMTwS2O1aMIrtIaHjuOJdGhWvgcyLfpyMA4c7zsA6WFcyuGI2MNsCJNYmNLFXi
QNAz1s9K90nzO+AXh1ygyVeGc20M5GCreFLPcb1NIDVF1yauOwtwm1ZxFyr9nEysQ/bQ55A9dGfl
MEUNo2JedCRrR9Uq5deX4CF7L1n60qIT/5TWoFnsi8nuDevYZtFtxvIXt5WYCs2/qVsma/a3pYNi
p74BSpdz88GJtHWWjuo60a3TUGdrH6IiMTSivm2ie59ATCbVRXAWsp1PzprBapZj48yTurqYjb9y
EtCiiyoOMTV/OWTtOnu4FUW/AAsF1RGTEdDKJp4Eqw2iUW8NpezajVGYEurO0jeTlr6VqFF0AtkQ
Ry/IIZ5PaYcdUe1pjKOkHTdEy89JqWEaLXexa29ivVhEkn1VkMNQZMso9Jda6i+wdqOFGX+xAtk/
OCGoH+tmr9TggnslYN0nr4IXWFhHNu+92o4z0683SF+vitA96435mivhpVHXgQ3VhS8u9pMrA01Z
axVnrdya3ObRoFyPVoa8Or6rAvNBl9XW8mtmJ/qCJIc5LpO5SKdDdOtzJnmyqvLQ+f3eUZC06eZM
TZ6hjk3aDnZCJGCDsnYi0te5G4dUuVYgwOedtfVzLCqQ4oum2UBOMnFQEo82a/tsifT4mAO1HMIc
4pC3lhJLHP8tVAtFtbVWIfJH90UXLa3pxJzdeoxdWmA1/AleCkki8RpW5KIHc+Mhvv35KvflGPJ3
t+OHUwJxEQwNUKruiGheOG5JnV6dGxqYZDXth/q6V/jrxFkTubsoKkI7POCbeKQSrT4Vg0vi+6/a
isYPWh/qh0PEOLQeynYIWE6EXQm3714drqsh02hnItOIx+aFWPJDYncXyu+tMd7WWz929litWX8R
iBf1GQQSgQKjbqowiB6G5G7ETwbai3VOvki0R7T1d7o7m2L3tsKpb8Ysi3bGpI1xN53YAvn8xYX9
0f07/f03RwQ7J12s7hKLyAuT3ljwaNDRyq1FzfAU1Vpk7dPav0fAvM/6vWUoi7HGhPZvvvhUTnzz
4vFY4BOGpbs1aAgPmo5YwNlnufsszWYfFDp+unZvYIaYvkY3SvYlX6sCeOoXr/+DDr/6oWxJUowr
eolRkripa/BHe6MQEJDjkxfR44cK+6V31QnCHqP7n7/mDyoW9UPFUsaKq5JwKLYax9qUYZHjnKZz
/dQ5SShNukCd4Yv5+Yv94FSPkvb7CwyFrXYmL882soo7i7VZkLCdi1edKDXhXGSYLzJhLwBNnxQx
oEYY94Jz0M9f/e9P9vqkHv72220LJsQGMaBbC29/J6312FwNFooaPibxA2sdrNrPX0mbnr2/Lg/6
xwxEUGhDMNacE4vhWuuMReTIO5XPOF1ZMEXr8r0qYLNpCBHNygCpbLEPUJpGxq9upb9vRRKc9/2H
TfGR1YYxOtuY3VLq5oKM47kW0yvneuI/XdTokPTEmWNOXMW8rV988h+97oeFMUla5EDm4GwrFwqP
/Tg9u4V3X+lfsqP3GpfeSpVFn8enIvvl9f7RV/thDXRDDeMaE9xtD6ZtTh+wSu8n5wB6YJ3gCHtm
aVg2KDnJLWr8XeqYSCkeyRL/1BjRyacfbZQYtYBS/fwy/P1ThUPt+6ufTKRcgT13C9XzGab/sjIB
8KhiHXsDRb+6xwu01zzxq/vt7xcOApS/f73CkEyR29zddnr04jB6lIDb4O5P65VjBEs9JAI+ewg5
DP/8A/5guqS7H5aqSvjoXx3ucKjG69BUFzoxrUb36PnOItCrUzfQLM4fC3tNfu2/tVbp7oe1SgYN
DGOgKVTs7d4fyVBgWtbwBE/LopPae5VhJQjXf/OqOh9WKwTZSVISQ7j1af1NC0bGc9qPBrv3sNdL
deaZACQIcRLC+/qa/8imeskk//tiL/3TbvrFQvqvP/130njo3CI/FnjM3hI/bL6PFeUHvqo60HSo
hmOBuyVrBZ7VHwZU/TcMpCBiMHwAtxKaYf+p6RDab0I18YqQN0p4sWXzSPxhCCGilEBR1wYtppts
N+Y/0XTwEt8s8WCSXBubhkmqvAOg3P44hlQRIiaFpNCPBV0Qr0vRszcPTUL10pb1Sh+rX9yO03X7
6ytittFNR8UnIz4sdmHmZ13kUHU0hX5n4ikNg2EGw/xSec2t7jZnJ29y+rrGg9uIz6pRMi7KXwZZ
YL5XjFXZiLeATk9cpyBGqsfMIK6uai1iGSrnFxs9X8+HN6vpyGYcE5EOwjjV+HKe+6akagbfI6Gb
+UTp02MgoQ9DJrl7V0HoYl3hO4UUbQbRpnZq/VKa8QirJl6XQdlh/R/vhiwlHMsH/t4a0DIQ5WNO
RT45s3S9ukqM4EmEMK7JdMcYaBTGJ4KWzqVpLAyLXDWjQUk4Otc+4OJlERurqiMSq6xtY9kyS7tL
U/ZmYcspQhlOlOpG7dLzh5der6/6loOZIkFW2wrJ54aWgtsGFgFzkwj7MjfnTWkU69HFMlbqvX8A
J2Ev1MYio8eGPDA6zQJmrNbOKpR5i9SqWBhFpJ2LulXOvudbK3rM4crFCklejkOO1Wib86RRl65S
X9mYL3EgFkG7SNm63zDjxW/VlPrZ+Eq/IHgBs2rDWYikIZpG4W3llMkqkOlDUJsT6MN+JCnnVlS0
AeE8zaue5PQYzNw6grGytlH0HvB8u1uqn3sNkwahM/hfi54LpGJLXeCBojtWwmJXs6KCGqJAWSnu
/EGqN1BIu6WEE7LUlJZk7i7RX1yzIWsLiDjfn7uZmOzXvsp5GuutwDlkbmUAxCjEDJG4XngQqdow
LnONYB2GEbkltIfWEYrIdgBXgnRc5aBB1gMZfy4nAQTnJIAkY3Bb6OT1ZV7FaTGIlnWEOyTU4QvW
LWbVQTXvwliuoyF2t+6oP6f4JRYaUWCcN0H9j3oqAfoaJ4EgiVMs/d20moCtASN9AZQTTn5WTEJr
4K4xwTRBQkM1GVpEvo73HlnwRPxePFdDndBTS2QEnyOoNzm00PPoyWgh6c7NoRxPLkXYSAWmaygO
ZgQLNPBXwrE/p/YYPoNUvkc8ZVwbVRgfxkCr1nquGPtA859tNI6PpFeptxiBe7xWNkpJX3jVIjd8
81g2mM1126VVIyK8DKmdp7vSy69c1csxIXv2BizY5G30ifySdrxVwpwB7QBIwywnbmluXQc4mi51
aEdcHCG3siTQBgZ3dOV56K7jxBUvYCOTpVIMeFCbvlyZfXDK4KLhSUhZbgi837D2+XeF2t8ASaO4
MvxkVZJZkNCnDIMpBNcqMUxr8KZIRaZN5AebspT90ik674Y4iUl2kWM6Ts3sSlHd8Ymcqu4J2Jt5
Jp6uXBK9SxgSae7U5mGOytI9Vyn2nHKKApVi6I4w2Rkue3R1E9TN67rBGYiVo3lJenFtaWTm5ElJ
vwCLkKcPx7Cz78zBeDWNyjwwikaHkTnNUsRTToAe1fW55aBOPl++MkoGYConhVnX2Xi2DU2vllVo
Iuxv+uK17RWXVpFpkapU3cuhDjcD8OqFj9AfV0cO1snvvOzeTJvnUZf5lRY75sYurYcIUP9dARj+
XBmNd5VVGmpXGzYtMn0N8K+TLitkjNdp7WZ4OQb9RJve+cRckkxc7tVzXuT5AbwVDucobid2NSoz
SwwUeXE8b8NUm+te/kzmUbXOmKy9e0EBoXaw/Wth5pOr1W7oBdbZY5EHKPh7rmVT39QDw6cAEvBe
itaeNYp6XfvdhUiGh16o9yImvZ7DQu4fsUEFmxjUJ9aqqNVuKoRMO0HuFJ2BqMJTrPRvWk85pvEA
g2H3EOLauVYiU8kl6Jh20htIMjrn4I+RnNeBN7lAymRj2DnPdSVboj2rAtuQkQ7rIlI0nfiMOBSz
bCjya5wrhKIafcFhscibJ7suEUAkXkNURhEEDT04r1Yv2ZD1XNkyfTfzRm7GWjeWqubZ0QHw3bq2
vYXjhcmrXuPsQjKU7c28yza9a8Z4g2zPfhGan60MJfQWresGSDISLVzKGgmnL0pEwIlFPFHmC3Lj
ovzslUl8bSbJsPH7qWT0DJWWT6N/BspQ9EtBCMulshttHjZBqy2yIe+uvKIPdvVYpWc/arQlt/VW
cwDizplA4xgXJUFkajYumqDXV75lACXCqCUWALuUZR0I95SVHn2zSia7JuoWae4yYiD/YWa4mbNq
Az06xrnrvXPUAu4+JfWuoPBPLO9mRQ4sYYV61HXYtgccE1lMhuxMB910aLzgvVMq9z4ryasAJG4+
Q0XO9nQNu3xWKGOz1xnX5Vd5Y+XrLkH8YWeaTBajJKo8jzzzRRkQ03kGKS+92d7qACN3wQAN2ReG
uczDaFzmbvMWSJqOVU86hGV32qpKul2JWXQZGXF9qrD6riohHyZW94xUabIYUOoHmyFM0dMnSb5I
eyc6JmBsEaO0FssEPDjGfq56zhS9JjpZ6em2O9iSjLyYvkOlfxL4XhNgzSCW3ZUri+sA6P1V3KEH
bGPv4LADHakMoOf1QiK2QnNDTFyEwLRMulvckDmj5BBak9OO1ZXnxjdEqPZzHgjvoNSu8WBQd8zz
MU2vkWuam6ERG9nG5SSn6TCGoaMPNllnE9qRGNo2NjXvvbGxhkHuyvZKxRRRM3FAZnr0HlaOsQ2F
le3xpbn3YcVNypKt4LVcVCSVljs1ytv+BqNMIuYOBJ+dY5jOZqh7ospBMifzJK1MuAFBtBgxqxzN
ydKpW+96UpraLADpuUpkfxpEBfQk0XA4kUR/LAMNVlyiu4vKatuVIiHomjHm2SgXRMKgvr7qSlGA
5lXyxzHsvU1BS3BDBIO3Dwh5OvhtHz34CAxWjIyLecz2ty/bvibG1m36lVNM0o5emQbrWGrxklRv
Su+hS+ykny1xpnRHrF/WmmhuEkKs7lx3TbDAuXHbVVq6bXWH2Hsc2msmy8D3PIlppxPqwoj1euOw
/CwbvwaoQv7MPtMU49rpHAuokmEeTMupyB4f6vUo7FPoabg9epgRphO/CeAFKxJ81I0dpJvYMcJV
05Dj7dcAzcj15gEk6XbREGU87+gobeCPa1danzzErQgPgMVvxrS0L50EPMzyMnkKsBBnXYYasGaY
I437vG1rJnDjJgl4WRzCryVBZ9mI3dlrOwDPKs40L4jOJIiZyzBvGzrLTcXGBrT5ip00um8bNs/K
YExdREWxr21mRCpkxdSNrDfPqPJj1Zf6fRj67oNTex6VwjC14Dunn8bp1inQ0+7UGaA0pjkcQyfa
2QCzO+QRaYicR7gRPrkwerTJhIdM3AH9dkiZ1I2kvNIGn4JQSSLW7uzkafJiVgr4ZC1FpwY7Zc2k
c8eYKbyNcwsgIjNPoZdArJXkYBh45CfnTG25yTbSGmajpZXNXZVYk9y+ZaWDjmWHpOTY7GQtCMG8
bEhndciFbqxn6dWXIcvPI2exYxI7n3PLeB46K7hkLuF0mq8fsbEDeKReRY/2mJh9bTHLUiHJQ2JR
O4jirpJQTZJP+tJVlb8CYNZto9ArQFTm+TxJRLMhBFys5DDIRRbBaLeLPr8e5XhL0q3D+JrueFL1
TGh9bH+heeKbRHwwlMc8UfObXNeD+SDZQc2G9DEz84DEhNOIoEeMSrkJkJ6XJSkPaJAfkSTIVw9M
K0EqCy0ygO6C4zgODjFZHQgM4pWvWciii3arVpU8JiKRzEyyijx0PNVGJU2KUUc/qWFCvroZmKuO
ZI25PtYIYOxuFeWds0p8KW66Pn81LBdd5FBXHJtsskEi3OwCe2IHcYvYe/WKdBZaR5IsC9u3P9m5
gmS2BFdiynAXdQk2l8gZ92luNnKWKmVwGBKxSDuTA1fF5CVOlAWBfdo5yVgjM9hetqmYh7w05CkI
E5Q+te5D+UrqXdUjclgpcZI91BUeqTQcD3HfO69unT2MSfqiFiOh9QUHHAj5EmqLrrYvPoTImbCN
5FavfWIZEkfnRoWysknz0mFW1GTE3qY61j+S0YmTJdlllgq/2TSFu3EbZTNAADeYeTTAQ2UEtkfk
HDFHr373Y9K3NVdnOcbdGc7HWrAntgrmqEp9Kqp3xlv9tpUOUs487J+6rnWv+0B3PyvxOOJhyxBf
UCHN3AoYuabh6urjTK5DFECVtGqsHsa5jN0XBqi3SR34O5OcW6CzHCPrwb4NgwgdE0LMxz5FD1Fw
JO+ldVfjf5x1grSxpBiu1Gmls10M0gG2QBycpJpLaTpybrqcZomeiDMoq9oW3z+Mep0EZwxhr1Uz
woAAxoiBTahr04+vAThYC3aWcZaVIt52ssGOHfLOisbd8Z6erOE+GQhETbXsmsO6fkMK0bqzknSc
yX64EZkNQ4pk4qdMJ57XIPZsTRg8Xmg8WDMzmo6aPRPs2gU6VI6cl3h/7Urtpsvk8MCSMxChcK1x
ZSV8gGXpR7tc4vTlBlpagAjWbk8JrPaHTicVsOIcTqDHjTtAnOhStGOJC0uBMKu7zE4I6UEuMXjW
eAhHTq5fVUOsi2OrAIAgn/Cemrs5tIYFhCvF/mn3nNctJ2l2hioWY46bDYz/zo5JN4PmCLLXzQz4
TSMpf4ARsZBGOUgAI1fvqrAl4Bhs8nGkv7GtW61a2ZivZwln2TfMqPnnkdyhVQks82vX9f9Zd/A7
n9j6Lbt6lm/Vx0bj9G7+7DT+/4G5o9MHZo427I/7iL9T2W+DkHy85xTQ3Z//969g9j9/3+/mMQDs
BCpBptOhuwDLZ2jyB+kOBp4zdbBsWzNpZzF4+IN0Z/zmkBirOpqmib+Q7hibqhBXTQAR/LT9TxqN
H2WTzJPpdpr8Ph0KDrKOqdv57QAL3yfhqSyRd0qhPZiDviOk4RyVGlKQRGIMN/aa46/4PXtQnPaS
pOw3eE23npPdN4Y4ahPPKqqQCyrHcAxuvLEl4RU3ZNpBhw3vY6gW8wLK6sryIhLyoh7oG1ZY4ofQ
DQ63Qxmf3S69xxaztYvhk0PEL12RywB8C0kEaBB3JNrNneifWfZGiB368CgnuqV2L0ak3UriQUPC
b6dIWiQubHo1BnpGQoQdG4det8lNsi+ZrVzoTF17kkWbnKGC8DIgIJuyl08SHU2aoSggfZ7oYZ2W
IHFxbyXsaMKQoDTUHf0AM6VPJ0K7mKnYOzr2tHmbDZ+gEvEzffykMA+flZEks34Aaqv1tyb56LNS
E+1cMI7rWiQsvpHdOx0HzbxxrqchXTVlj1Bd3igVGkse9k7a9xWts3kAz3yJym9lmt7GzflVVUm5
1pndrR8jsVVGfecO3rveYSbRuCrwUaAEuFzbHh0issKGHl6mIrIRvOeS6iKOK7Q2tdKu20ieId2L
WUFiSD8U9/wsW6hjbwaL2OEhgyqGR5qLzF87JkSOrJVLcteJHKI2nEuneIsS3jpBt/SsAolX3wR3
3E/BGUnJNwGQ5j7yx4fO8JaDqlyjK9wnETKXdCxulE79LDLQXk5vFnBYNAHoubzRGuuiug1hvRez
G96o8U+hHz4R4qPNqyp984sCMKGzglE3zDxHvo2y9BeqQ42AKgNkRxJBMU3YnfKK7EWSax9cXLND
1H8SjX/KQvsqsRV3JgzlvQmqdZKNt76JYq4aqnxqMQCWGNyNqRCAlRcJo1MPAmNU3BSastFa9aFN
ivtYo4doZ/eJWp+xgRNakt5oGQVgl8l7bxxolic+SPLxNpzSisk1Bl5BYy8ZItL1CLqbWwF6zVYX
jy3dVUIvvQ2cjqUI6B4R4zXzqpSc7ah8izW+YRAEShCfW8gH6HHnthFssHTtmqJ8I/aXwwRu9Uge
NYgkM9tziPokw85pSwguZBE7LVQmpLcExaytQjsENWErTeNdG8g65jxjT8QLrnl7FGvDu07DsNUV
wCrJRmVHgo735OXqpw7gpYPQq+kS0FFQqgiCR6KAn7vozM9urqHAFdu8ll/eWsfMPVWV9zgwd3Zi
b3OFi2N22sF0g5dBFRfN0PZDK/3F2Jm7RI035OzcVHF/qxbKRkRyMzjcFYoZvARKfqPq/aesc95b
pD1dYewYv+yjYfwUZdaW6cinLpVvPbGanUA48s0if/o6Uv+PtJF882ldQRtjnPPtUOTr2igYwphQ
vlz7o0EB+24o/K4f71IHTp1X5I+RBjfTSWnJ5v7nrke9ZVur0UsPwFEeI0luemetfvEuvletfF2h
CeEQLvBTtLDT0OnbFVpiaCyKslR5FzJfGoT6zPJYbAri13w9ORCBfBvl8pOEJ50P3i4rYUD6IUhd
ufzyTv5RhfDD4eC3G/t/K5u4rToYsdmVf7z/H5+T5+EZum0ZJv/nf/3vKp7+tC6H59dnaoHN80sm
n/9A3lbf2sj//N3/qgXY1IXOvu2ShvI99RYOBLw7/DPgaG3Gkf+qBSyhCprvwgREKyy+/z+GjsZv
hsW4Dv3uV3TdPxo6fq8rmJi3FmUI1RCFrQvz9sMkfHDjMtFTtbyzPGyJhbqXprUAXr/I1GbBD4M0
yNdRNvzKYvVBuPP1hV1XYxBrMkN1/uKcdTW9qGujvoMRviyZMtQmExc3XioT2l/V5FLpKrLvxvaI
WxkGSQubNas6eswQLakN1lPeUWVWO7O3yEOSn6JxWAaI+1K9vYlKdZlEzcJX821X5Kcue9GkWBNJ
A1VKnGUSX7L8JcDjYRXyYGbjkiPVhXTDo2uxpLhI+OM+A22JXmzs10Zk0RwGis749qLW5JoTE10y
GY1eAjNfq1Vy5Y5YNczw2SBUeNuWzsWXDCrK/AmF2Z1pogQr6kUShq8BG00ckFNX9jet1SCJR24x
j0rnqkvsS1gON9OvhOmzbcHHAtDutnHpXHduSyQc86kVIT5oR80FLbClElerSbfQN8ouQptTE/Cz
RHt7SFXv85CTJ5J26SZVolfa2dEKBKi5trv80fW8ZW6Mn/qBeqAKlADjicKIuV3qFuZarFnkngEv
MkplXpuwcOlszAiax3UJrBfXD0F1+AqSapcjy0lNedAcSMnow81wWCZW8yv5y6T2+Zf+6cvtQooS
3UBB5WH9RQdTVIVsek0p74AKL9Re7ANRrdxiwKoozoPXRDPD6q4Jq74wf94HbsKEKqWBYF+FbLxg
Om/z2l4VQz+l3VaPftLfJ4T+1Fm+DhTAJl69ICJsGWiEEofMV6R+Hut8HcLyHwqAbjLD8msVp8zr
72VF9RfwtUfWAWfZI3MJBCsQF9GrFsREKh1A0OnbIdNoibyRid0UX6Q1N6qYbnDHWIY+88gkaKce
0ToOsG0T8WIj/I0TcSgqNuxWkZ+6KWmogYM3kVebIX9KRLkb2/iKUIZNY/hn15InqdsHElavfaNn
oFHckou3SBJlX8TmXRCinnX1u5YukUY9MnjyZPOY9IF5FevlCgb9sfU/Q5pYWFKe/Jz3SvxuAvK9
0LhDtHpl0CFy0mbHDXoIRm/3zZL6d7ut+nGjYw3RNQMVhUDGa8Dz/n6jo5sNn6yzqrtSdS+55V4i
Fehq4qyGpnwsVWjLnQbfthfLvI6ONUODvMxuvHadmSmhZ/11NBTrsogOIYkUauavCAoHsK8foThC
a8xPdL4u5tAswsQ+5CPGJcNaqAl9H0Xr92VRbMUULgNbWvbpFtrRHMLMEqbSg8dKWHlyTgjyOuV5
i+xhHzIny8lj95JyB5BhwbH8xSMfpGstpt10xou0uy+daJE3Bu8IM1cIZgd0VFzXK0rstcG0nhn/
fFB1QpxbKnO4fv106cH7t+lmEM0xh2bZ5xbPcLy0WYUy9BU1Nh3faK+lgUoZMb60e4RDI4eFahVp
3VG6+pq4nHFea+TFlLTlmgihFhm0xT3Rj9del2+y+BVSKuhtzg29PVOdz6XOR9DhRJflrqnyDU6S
UzQBtDlObXODld9TTj//xj+47L8+yRptJ1pfGuXVpMH5trKhdkLjEubVHdf62NQsKb5Yg5maV2a6
KZA5up3YOJ5/BnGMU46hUZSva0LclZ7LyM2Bg+kJdPTSNcN8FhCRkUNEp8helaa58SyTPJ34ypEN
nNDmoXKw7xvGHcSgz9NTovPccmhclVY79wZ3a2U0wl33F0UkhcRfViuDEz74GFAvlvNBWGNCL7St
eKzvgsgmi5TX7KYeYklPvveiX6yN2t+tjYYpBJB8gajZ+PgIkQuu5B1bqZnV0EbJWZ/ZC4PzuO3v
60LckcBF7S0ODL/mferP1AY6tdZ6AYeHdPnzr3cKC/juo9NamD6wo4HIUWlvfJC6GQLriNG13V3H
QWiMiq1CjziZNtUitfAXWsDnqTISc13a5qbN801Xizl2kpXkeVLjZmFl1lVUG1c1ORes17ugsaF5
FbQx01OU+nvEBQu9TbeZ2xBLnp2E7p7gUj6Yo78HTE3rV7+TSntj1XzMdGgeZBNdGaSMlIlxAJ5G
09l/lbJYt0jqnaE5EtTNtCd8q9i1dau/riJehBJIOukknCCxykcmMNhFNXe84V7j3zBFzp988t9M
/sFMSVjndeVSqdahNwLYYiRl/Py6TnfMt/sfbRpUWkx66SrRHfpiH/hG/cTsm/CBgMtqKcYGXeza
SLyvX93/9EofbTiX7ZurPYVm/B6GMbUr/+s/L6GEznl4q+q37+r4P37y9zpet38zTHpztiOc33WA
v/f0dPM31aRI/0KD+ior/L2OVxywTyxziPp0WxWq7aDB+72QV1APWjTgVUgkmuoYLsvEH8Eev2+d
NEt/iGfh9313j1jI+KZnj5BO8jB4k9Yk9/vmHiFBlpEq4Xd7VTWhH/r64K4GH3ww01GsvjldonDi
kOWREy89IhO2Y1YGD6o3GuwKTeWu0sxRiTPygleCSquLG+veOxOLGJspHfSllqdJCh8uIaCbajg4
1VHp7UKLoyrNJp1YLjcdj2mTNWTWuhUyH9vGv5Ta1mcr8uRVozT6XJom8iHdTsiOLucwqBuQw2Z5
FkYCzrEPP5ddA31fNKQkoerKnkXHu/Ay4lDnXe7C5C+MTAK4sXz+Bs+KVy4x3o3X3TBaryEH+7cv
76WCPMgIgrGvs8Qez1QgUMfzANl03vdteM7sQrkUVa9uqc5ifqvToCfwEFpMXFw/w68bjkcb8PVh
tO0eWRuT51e0Zny4rAUoL2FuPBo56RUquwjCfxQWBLtXxTj1u45RG1XK3IziYRX1xVwZbWZVKR79
mzEurYNf1fJSSz1/gsToPWm9xgjXIYYLbZk1puKE9GY8OozBd24Eh3A0fTNCq5Q2yJ98qPU+X6ID
THtm5Vm/i5DEIm1M0+JB0zMPDojuXereloC0MEtsBswgdN1aDgGeWsQ3gvmwMSOmwLz3Whmculhn
nkZ0IYJPqsLqIZeO+BSBF9xUOd900LfVRdM85aH1YoAQY+Vu49ZPlx7z1K3qShI7ql6H/GwxMrXG
TwJTxms4REKn5WRU172FKR0ZxpOKyOcK1cFIhWd213CWkds1I6PxwpEnUyUa0okHbCRqpz+Zqhaf
+r7xnromZvZmDbU+9zl3AOBVh73vfXEStzAbRXDVh5FzHNM2e+z9Wn1EwTPchVgKT2obEAjo8E/M
2Izv25EuZOOpChF+U2uMPuky68CiKoHU52QMOWszQUFTRCOIXMWKoRaW7R37zzUT7WoxUKgtw6w3
noMpzQkecw2fjEzsTVXxPKSuhUqsiNV6rnkyfyLzjQMtMJujyDX/JOPG/zTCC1h3U5KWXvNsYtsD
mjCW8ZGqPj4yGg/PiUa1PYRMF7WxhhkY4JusBYrGwmrE3iekcF1JWECJG+B3jZhLd8gLcavZ6a3l
Zflq0BtYEI1dMqMXylKGBOFNQXXuFIRAoupwNPRBvk8JWldWPQRHj4rm1bNCAlJioqGqKFI3ISJM
ZIsxZcNgmEzwQgaoo2IlK8a3TJz9pISRHcDALhZSLTPoAhW+wClBT/NawC9xh3U1aSvfIK49xlHq
6N6x8iubfBXEjCyO3RHlY7tTes3Z1U4T33qeiUBIiGFqxffxRf2/1J3XjuRYsmW/iHeoxSs1XYXO
yMwXIlIEtdb8+rsYfbu7Mnu6Co0BBjMoFBAZwp1OHmHHbNvaqdx8pg6cPqXIcB/GahlQ7sEh2JQ6
OQFsa19QL+XUzeNlPE39PkVtZqAmVcThqmXZ9GlOSunSrSONDEOv7jgxyt39tJfTpTX2+rErZro6
8F0LE9aZqMII0F9bqBCa2OlvGvbjJ/Sa8QuVOMmBzFigj6qW8A97zv+s539MPH7ou/+5xX8s32xV
liTqWAJY5u+BMT5v6FGwoz2rUlJ+atQECw0SEToU6QlzvFGKz7iJ686sK9i11NL8uaU1KTC2cfqs
5dmC1wgk9phGkVcIb7d2EfGmEHT5qcqN/LM45AUMWrH087rdo1Xr6Kg2Ws43VtVYf6EsV/Vfxewo
7A2diJTMJSkvlUDw9whYpqQ/K217nihMvJq1yqqZYc3xvu779DU97mE/dCuk4I+7e9zn7bjj9XHv
0+MptP2gh5kg82R2oX6US9xnkI7298Wai/egNbfrrGBiY2+dJGI9omVYgh2PXUYcFgmYp5zUbS4o
rh8DZD+GynAMmukYPkjn5AdUZOmTdAyu7hhm5O8YcWRWmjMqmeIp2RiQLGCQh6VxuUL5yLEkZOC2
WSpcNzEm8EOtOUDlvydhnLf4sRTqD6uTWZjllgWR5k50ZZIIKaCZnK7arvo+Iu3HltalR3sZ4igf
aiBgSaThwcKMTvIsmkTjziL3Up9r1n3KPUi+y3Mqfi2yM7B0QUPAwb6Cei5/zJXPPa2ZY/uOUaWw
fk3YTfVRcXBdcqprlT7W/Vu9vnRK7a1VBJ82X79hbWwrNOhSQWlVAuTPEjjFyZLcZDxnr9bM6Y9j
CptqCx7sUueZRxP3G0m2PimozPX+aDzrCyqc7I4GcyBC7J3T/A3sSxY7mDtG1NxTdOry2TCGx+Rb
i6cjx20YJotrVv68fxHK143imnhf1Jrdwjeq/Nj6bsrh9s1gyCzZ3WT55nbdpBIkB1RepBlxl2Gi
QMVGsTzqI2b6OuL7igLUQernaPSkmTX1e9wMo0xtCdBFGVX+fKvm1c4X7TR3ypm1yzsQEUldOHot
AW551FAOpJgJ0UYLc6Q3LBUwkTBiQF/Igjsuixi2ZjpCL4lbj7ICt86ULsKMzDYXaEImOJEIB2pO
dpqM/tHAFWJXb1W/+2NhASPYUC/E9QpLd75M5e4OxFpjkuDNx0A3M/VqAZTJtcrXsiPV9kVXOFBk
svK+L8tnsZYPSrJL1PND3mGBC0Dx1tab+voFg+Vw7YbzQvtQNTanpZ00E5LLZ2kKV8DLpdqz2mXi
nSICzmC5eerUKTTkOlyrJ4yl9/qsqt921KL7tpwEBc6AnjsSaL8JtBqwK4sE59pvF21fajBvMqJH
Q956bwcFzlpOAkvrYNaYVYY8M1e8UU2Hm2jG9/0Ei9lEXNKsQZ4kl3y3vhWYoy01dcMJA16gwZMD
8Ev2ktp4KifwOTDnqtNqvA0Nj0V1NvObYjwDmkPxHJgK/GB/zr83ClkbarYGvsBbvnh1fpXRoALd
N+LU2zTcqKrkDvx5RdWsMHpIj7RnSrSPBaXwuiPFr7vNHYH/LvlD2/iMMrHNIrn/QqU7xlG0Vl81
5FpCLNpCfkOmk4hUS80DUXw24idNgZZHqhG7hWo4ZXQFjsaRwejmGeJqb3d0PbewMhLaUpNzpnxJ
t/seYuprKptOQjdwmfRg5KNEJP446AoTs4SZkpP4GF93y1t1BarCaI/Snbnm3tTpjtH/MBLwklfl
ZZPu8Tuy+7ceZ04t/4GufP9JNsyROmdcW6eeL3ivyPJ9KePr3N2Ygdowho2F5fhZzu5mHBuV5amf
ahBJUijnj2ZVXBSxdGGXO7kCW4/O5MNftl+uRdp6u+YSiKiQPjQR9nXW+8oCC8yLtzVSxsaeDdxp
8HWxJL8n+tzp7jCU17a8qVoViNP7uDf8EAZi8zUhe79TuG0W6JHAZODjcr2DZ44PBvnsmWGSAH3M
8gkg3MlMbgTq6NDLb2nyrPX3SHPOufQZyDK20wndNO/wu520JO7NI7msvXGesI8uPin9jhklWscV
MVL6gLDVyyBp/Ej0EevcM6ktYZDC2rohDG/K5xpiS9WGfXKEK4hYzfZVJIWKYGDE82IlJAeYtOg7
mrGLsX4BCGvj1xVtohmS//CkJFyyxVaXd7WQwBT6rRiNNX4m6VuXYxrnjY32FwmW3zGVH1sr5zzV
kE3TwH0TkPAvxzzEA22iSE15XpuYgZQDzafHxmQgZVZHVR3HR0xaanms73qVJhtWWHH+CtLPIp5Z
OXko1XUUhQ0yekZw0cQlVrC4pRSf4iMSED6Cgu2IDzDg3iMD1L8vDnp+FquNebcLJoV9RFzjlPXh
iCb4lC4i2roJ7ejQ56An55zlzSrnc4sXFl4cOT4ky6e2yhgjR1ScAsxYRj8z4KJNlH7S7bSJj215
zoYsMjPA3ZxbbKX4aWDE0nqNAjy9e2mKHUOH2nAnNokTYosD64V6e47DWKwwJR/mUKk2f5bTsGxT
iuH7GFR6TUeSPO3LTSz6yt/bZ8PabJD3iXgVqumqIxhHgaJ8zvsHYTFpLuptlfYdCtauZF7H6pFG
pTOH258yKUflUyknlO7JMWvt5BWcEi3QBenzRLGoOxeLcaPt3lOwOVeH2Z3GHhKKIoRCuUe6RfFm
rl9Gng70emCC28mMKTMMP1CNK6pwv6lvVTpGjRY/1MYLJ57U0SVP3uG4IUkHWxtWouVO3XjeTeNJ
QhlS7jj/poOt588NRk7zHn9NG7wG4GJ17/r+ydgGp7AwOzQI+S1T/Is852/FcsYiOhqyGgqAbFRO
/1I+3EWtx2Ohm8+5sRA67KKjtSWJxukrsdB+LaSCxrZ6zbxlSNCvihQa5KYX/aQlAPyIn/+j9NX/
SaPrL7Xs/4+kbDiVGSgV/nDY+JcE19PPungrpr8zz/+Xm2FcPI2Urx+m+sdb88es1z9e7u9ZL/xX
qdCQePyHXu3vWS8FEzWyzbqKewdKN+0f1WtZQ/1miYYl4vlj6qSj/pH04kcAUxlpMvku3ZT0/yjn
Ran4l5wX0T+1KRNNxpGB/0Oui5hENbI5V655lJ2703CDARPiXYAo3Tav8un4p3ozb7pnQHHxBweV
00l6wj5Ruosfstvsx159hVASxt7qV15+x/npJDu9O5zyS/GGEQWbpWWz97URveHn3Evc1UcA7sdO
4cqu7umnOSq8OaR/k69XVw5at3iMT7hyB+sZ3bbThd0ZawoHou8ZwGWEXNjZXXAqYR9t3uijnD11
Ad2K7uYJfhPqp/YpOSmu5KLJD7LVnq6S20atj6zYr24JLum25CvuGKqucD3wRJltXoqrEXY3+WTc
6UF3266pq0equ5/KWxbNIa4SIaonH11ZOJ3MU/MQ3wu38qk4WbfmWoXdCRqwlzkSnxNmkSdctcBw
AM/SaoW0/YrFNrwbEDiEPS/xPSkbe/0GQjgCC+blvCy9sPbPyKM1z3/ObMuRAt3NPNmL33WH++q3
of5xGbh1hbyC2wWIo0Lsl6LB98T7+LKesqAJqIs6eISHU1C7qb/4XbR7uH2fJ1cK+lD/0p9B+fiK
o7vKqbgY3uIbQRFJwXJP6wR/tTxWD6m/B9bDRMtXBLj5YXENpwiqEwmIIkCQ59TB5s5O5sR2fkpP
+cn0lXfpVNxjE/rd+kqkxHXgX2FPz07iLC5hpTN72mm4LL5+10SqH9uzVwRtKPqVm4bTxXiI77bL
5nau6NMx4tR25+p3+aN4qX7snwimiDcScjx0nRFU3US397SbcrOuQ1Q8tS+110Xru+iPjhYZbsWL
ZPfpeQ7kMA80uM6jRx+fn1/Vq+aWQQxcbHI5smVPxr0R9bwbCd1AcbAsKe7rE54wLp19rviqhu0J
cdQrfAMXPBcXi2fa94yvN1cM1cfqrERTyMa1SY55Ux+le0ZiEHv0vnkd8wRLkscf07l8ke4zTmT4
tNv0kERbwBFbP6mB4Gd3xVN+zS/yqbzo1+ZsPuZXgxnQX/IoPdGrch7Of1ix/jfpEQyf/81UZ535
41Rfmklu9KaTrjTKeGDNVn90WxeCZDjZht1yDb37/o6izTeYlWXURrurehANndEVnuEU2YNXvZHi
dEqHuN4d/cVjR3QK+1Pm0pVjLw55S8/CajSUXBrnfMUvQgnatJ1/zzzDYxQ5qds5kqv4hs/hnuet
MMrHs5qcqqBwwM85o427qFsFa9g8aGfAhh72BUESZEH2s0Jcjg/g4Aw/92/VyxyOZ1hSLyYWoWEW
bHdtSJXTIQc9nx8Fx3CET6rb870xjL+kvh6VZzUqnNhtXswvyVWOJFwCLyZj6arfMSCjJJKf90ft
EaWuP5+Ma2WESTSfkkt53m+xP/jqHa00zb3Jb+N85+S2dF0DzaErxluP+eDPjmlLfP+dZLzz9qW0
vwMN9+i5tYn93cETT/S92T/ec/5+cZmT/G7sAH92Nhu3MPDgQ6SdlksezkHOwmreunAERq75M4RJ
W3IXjxOfk/m1am+hxXgUzskrI85tnTfdFiP6IxyI8lzcD9bwixrwUK7Cub7sPmGUh8bfm87WPf0/
/Ku4cbr2Tc98pLO+DADEM/TkAFMgl65at/RKD3sdu46Eu+10vG953b4ld3qCQZuNz62Te42fekyB
qAsbTw0I6bzVLezWkd3+NjqZix2w17uLozrSufBER7Ezv/AXe7F74OoTW83gCTbWbfZ7wo4wu6z6
9urWkebCqUcjG+X8VheKj11Iq8Kz8SVxe4Zf9rnn1ak3RgI7kMAwzvlokBrd+NGIAFnacoADJS+S
ntqXxJ2cP59GRGW/lhL/uWX+lpJbjKygEm6K187TrztbGZTAQLBHtwtpThR4Jr27+71rOnwCbuXk
GJeUJ4Eqgpuz8F3BfYLq59PnzJcZd+NTZ2v+5lX2j9qpHdzP7NSJg5k7abicuU9bOJ0npiE+xv4x
ZTlWuav71Qz0YPbZmuHj5z5MG3bFwev9crGPYXNskvzAxcLYwd7bm/lrPeCMGZknDIuC3jdZynEm
ZQqLX6dTGR0vOITYDDKtq9vqd3yVsmh2Hq3W3uT1gOQC4Pu26RzfYgS9HeN5CIHZ8G8AhFHxiC41
omM/tBgSMm+TR4uz8mGPF+88KcoZLKP7tw+SEyigFGIxSF1axl06az0OooF6hYPkGHb3aeLT0d/h
6HwYhtaNm8YmrvisXnxy5obfvOXPvD73FaaFE3u6JwajT1nEk9zKy/hPd4gqTrwet5sxJdyXLyiC
vY5L2t55LE7rMgG/AXVPnuLETl+Gc8fYIS3gQoR0cER29KjiOUN2Ze1c/ZrHaTFMLR9UvIRVALbI
ARUiYhUGuit6s4trmr05h3PB8bPjnoH25GEmPqrrEEkbGyON/EwEoPDMRiZdhNDKP4Zy41n8HS3J
vAn0EjqJbO0i2aUbu3F0fJwjVBp9bDFDVgKeHt6sATeI3xDsY+jhO87Nq6P9s3ldThu3Y+CqTZ49
8UQQB+0ljYZTdwxUVw+Eu+NJG+4WYj3NgDW9xO+D0uudJ1j1fIaNAVc77ySNbIvLTVkVCubscS+Q
SHPRqJo/bjLt1wR1MaNHZuNQfJBlOwOWywnl8xjooR6O7MqZG3tWKJxZg87C/RIO4cY4Pt5LJco7
5kji5l76MTAltoqFC82dNuh1R4jwkOHdZM9g5h1Dor6wNoXlMZJZXUSGWMriEXt9QAOdS9zhULJ0
8Ar7vH9Oo+OU6qYBy1U4kAJiq8sDg/GtBiNCMkaeyK7cfYOiFPU+UiC+kwZLKDCLj5Ga3cwAfwqf
5gc/jJ3lbEVDmAbHdBj5FQjVtsIKPHvwu92UUJcl2hHCNBq/qyzD1uVYq8qAhkOGzDEsF25t5tbc
UdoTeAuDUSVzL8nyecxFT3wwX5YH9caaxrOGnHGt3ON+t1wMubmQ8Nfl1ezCXXgiWGo7xEg+fsB2
HZTH/XDgILCFD0xIlvpg4bksN4m/PhZ+hb9po4mZELMWKVzVzEbBvCCMFgPzqn3Xmb7iwxaYbDFU
id32TQgalrWGv5m85hMjgKhf5pMMbC45z0ZkEh7vbNmGL/Okyoj41SFsC0nAu1gI8jlBfrIQmJ7l
Ni7BnFNykyHznGZXPCkfa5v4McJXX2LFOnaeY7ZujnQsQzQlBsxURyH+bPnolJkvA4Bd9hHO+U7n
zHbskv30JB8K68Kffex6XMp8weXSpbnSluziMf3R3I5b3Z00LrTkNrB68vPWswjJzSB/jgmx27sq
6AhUUldhfeIUft71a31XPWw/1/AIFOBveBnhSh+ycjDV40Di16ybVdnzmVOJVzKPi2tyouSf+1Rh
3OZU+yBIT9TcgnK74AOT3qF4vA7X4WdKtLz5VgDn3SEIIiX9QokwyEKuxScb5CCP8xlgduouQees
doYDCmbDNhpdou7Wz8KdCIrgljiH7jw7syunJyo6wi6B80nnpMd//miLPwQn4cxgOa13xC2txwPy
t+t0Wy+6k/twxTErsYKRQG0le28PvLyM80rmxZESO9atDZVg9zpC9sIRI3qUb/EzyeORL8Qn46XT
X0hz6xcCMS9FlmRXgclRAu9YxeEUYGfcFrwKPP15ZjGJ8BqNmhfuLwOF9MbdxCmkPsv3i2BTacle
1EgmglO+qj/MZ/U+C7g9/G7+lHA5+pfsJ3jgs35fBcAg/aqwM/LHlPid5IGCtEfKJ2CLJMw84lBp
tzUvCQQP312/IlJM+HbMealySptKtosbzRhS3LC1gG/YnTPY98SmbzWJdbpCveKSXZKGc83kK8Hi
U9Lg+Q/lm9qFtK1mkfVV02wwIMNn+SmmbsU44YvmmV8m5jseLzhvXyUMA7nESDa5h010nMOsj+eG
G2qIIPFNXc/CV8JTBqAwXOJwcE07eSZzK0cZspMg9THhdfMvpFzd7ysPMf6+uIu/em9kGFkUetu0
TWYi12g4hqfaug3liMNZy9il+93e3CMMRaxpqx9RI4pK3gL9YwVknDMXx0vKJoHswxnnu9uRVH8f
WFbHzqHKh1Vh8ix/r6IswrH8tmv++r75vRfzdkd0i9HLyvGr4x1KXl9m2pq8E1dhW+gHQ+FB9nUf
SxIuYyROpsc9+VE+lrctCVS/YXM7wjqCIJa1mDHdhhxEr4bHaGdZT/zcq1xEi7yX6ENZIfCsA/Yc
Hhxj13kbHYWNlot3jknT8u44j38E3Zl/BNvH4N5Pu/PyngdHPHvcruMIgg8wl4PSkC26dcRXgTUK
w8cTPGa7Z8s+Lgpkiw2Rgs8EfIcFieicg4DM9yT2HV6ZfdFg/QcvSCR9RHXCOXfY1DiM1ix2LkBt
tlHz+BzcdI6hAel3LpYEPBfSOjGL/BEOwsYn1M090++eGxZ/KyoDrII+rIQAV/KbbL/OeqfxAdTQ
OjGOnruI+8WmhAL30+5jS8OibLL35t4cmGHLaYONNDjyL2OQHsuwd9xljgAsyoQFl5ms/vtAxCj4
LW+Uewt7C4GLzR9wwQRSfhqJp+yWR0eMjRo282WbE4jqrnwYqh9e+5OjNjvMcVwUiCr+PP5G/vlv
jrHH9/+QsaKGmlXwBqQrQSqRZrU7NYkl9nXvB3EKHcrOxh5SUwBiJzd4Y41NdiYXROaINa1gBcQF
iq0OXBuByu4mYXl/xFtrJB37QpCywJGfIpdEZGrvd/FLfI2v/cW66yPZmyOIhmQ4LCLWwSHHRFC9
nGAbBcOn8nnzknCMYuK9xQGV4dM9cSRqwuo0XEt/PtMQz/8o/o9N4zqe9ehYESfffJqPYxtXOL+u
r6t9b7AJVcHwQqntbrjmT8PPYxuQno/9rSJ5U3haKNnQJpzhwTiv9veZyU074sdSZdnUttn6WefZ
7VSGc+pqIY0V4HjYOjKW4JJfzl0gXceh8thXTLc/C6yGVPlOtIAS+JI/ctuRRTv3a24eiSWSdMeW
snOwXAhReX+HzImz+VTOOWcMR9DqH5sSAjR/cVkm+J0jRosfVv+IbjQSDUTNtvxpd4/Y4EjfyV7r
Dyxkx41gLw2EQPcbF1NZrjAl+JSdjmWKJzKwjajszk20n2rlYdCZ7jY8IKIt/hIqFFumQQYhr4OJ
BBEtKU98dJYBWhW8+ZPwsDPRFG/1lBOlw0hj155DNuZgY72k7BrknLMyPydWMoOV+Kf3jzgSCC8R
4hFjc1rgM1AscLTxzrpvr+Jr/kDVKxMJ9fLrwvQ+FhH4ponjVARhrQOQPmMI9u4xJgEYuD1HrTOC
K/+FTgtninqbXgXWiPIBeEV66o8FJDyOthyumbN4tHIEZIHxlrsjRJyIf44QT/E6PMlohT2VHjhg
5wgMV27cFLG1spa0rBpHSNcSlpHJIahrlctxKDGYj/nHysU6dom/l7fkfnFX1qQj5UDPMitVSTz7
57MVXfq/ma2/998VrVaUqWlc45/SnXqyKHYSJxPvvQCte9ILG1a/v7tHIGuyNB6hpeTX97QrkmUe
v2hR9qTdQ4IKKPB8Ly98/522DV8J2eM98wTP20/vYvLHR/QQ30OSfaJcdpYC5bS/N+Q3IfQ7uyeT
5dz8LAKtYI8XDtCEMRyNo5mQmEOc34fbXUmsod/3Z+NlP5Hfc4eITdMrTg1DJLtUl4Ej5vULmyNL
vyveCha83fNqki7yvfxlPFUXdiECWpm9LPYnkpwdqQk9HCLrwUzc5Tvgiy7qfGwMz9ZdGbG+s4qT
PifzptzJt+FsRBy9veOAnwfW32RR/9fKOscb/T8GH5CMP208vP0c0599+Vb/GP5YmPn4q78VZYz/
Qk2MVEwXUYJ/kEz/jhc4egNRxonAAmSEypb2z6KMpvwXgiyRqgy9Akcb4j9bCjXxv2i/oWQjIV4x
Fe0/45jKx9z4p5DtAJmqkI8MJGz6YYP7u3GHZGKUshU9+LoWie02aDJ5H+zhSBjE3eAaxajXdoF5
iTcYaRrkqkg3h2AAykBNQwJMxNcjzRf5ZOqx9WXP1/oVmuSh8hkFs0S4kha6nUAje1aVqY+sVpyd
ejM2/88n/6+lpY+PoXEzNIsSlqLI8m+tkSLs6U4xof2b+U5KQJlH3OcSFWxoMsL5LqvusVnVNAQk
XETiLop/sfgov+q5/+cCqJTR9Caj+/9I5P0hYtjUrqn6ZeMAE5f5pQeBQv9TxtozdjT2xzFwMHug
/H1qC6gGxlSQIUiEp1JPhqhuCQP23nAU6+CmpcMdfWPdnYz/NrrTzgrwdsBQ6YBXeM1Qw+ivW+HF
EhXByVTd+pJPw65e1V7CW2Qzit3XlhEl8sethtf5Fx9V+jW3//FRaT815aODRVERsv8aHNUJEgWj
6Oihy4r2sRhyC5abqA3gxlqaUIGLrbcFoB3Hy9U0Oem0K41ThQpjsTStlNLzUr5BmNJ76KOKhUyj
SGCJArucNMFd8pwR9+ejQxKPa/p1mOsUwIEGa4inDOT/v17zoqgz9P6ac//UlTdJWn+ORUtHFh/Q
s+RiPoMei0+jtT7Jq7rTUriIKL9GDYAuaLtZWWuO1HXDFrimXRD3RtneIJ5OZ7Qky8ueZub3ZGg3
tMl7n23O1lfdi7rXgl3mFsmxTOEMp9fivbk1fh7XasBj7HyhGmnIbAclWLOi+1asI2byltK/kvzd
3hsshyEbQPkDjMVSH7fyDSoTOvVGFTxjxvpF6ovh3K6DcWdutek101I/Gdps/Wji/aUvzP1TAyvq
tUnr+pNglLo7SUph60nZnbMExl88dXjxpHW5ORlSlAEg63qq9ly/tRtNbM1Bs+tleK59PEO4O1h3
mrSvjgX+zvjg4H0g8cABgQ89OHmKIoDMS7EM7D4wetCzsAk72HqGIVzoisCF4uDurflwNwPiW3tt
x1A9sa1J/CJ/wPryg9uXfyD86oPmpx5cP+kD8bcetL911RK3OgiASZq0rj5nWN4cfECamEAFdgc1
0CzaV3MTLH/W5/G+O9iChTiduqIjM31wB/9ifP2+/EiUyA2a1OmPppkKuvSvw6vVk2xttA19oznT
9ayvLfqdZpi7QG7b/n1aZVT9oyRgmJltdwvqliscj9dRkIWKcG3uNxBqgo6KBR8dV1cSXM2sJgvn
Y/bLRoWOnfa8y19c9e9Iaa5aRxGgSbqOAvhfyDK1OVPYa+bUqVqcM/NWMW1rgTAsi0A2VkYQgNL5
J9LwJSgTSfEw/R5cC3Lflz+/kN8XlOM6gNuYGmIDXaJf/te7typCk9JxkTrzOnfPVsbzpRUvc9Np
I5lMF9izSnfrXz2zf31XNgsD5I+IKzwIn986cERJT2RhIvFTbXI6e/RrdZ9Vo0++07ygoMytkoOQ
k+/1S1EgtYpFDW0ykkL6G+ZuI+pPLfVLNw3DRUA9YbeKZJ71jvKBWAEJ+fM7pOv/8qwkdje2N10D
BYRc47cFrAccWWdCDzPMmqmXTcYdF/8tRYetIHGEgmuBw5X6bkNXQZNKMM76GRIoWrm1NFPoLJnk
CLX81qr0i2sZPL8C7bWn93IWCFpJ0U+N+2818qdMaLLTPI9kTLX6VTmc71Spg2BaD/GTrssV4qlK
DIxSfemFZJHcnUa7QBVryY2T1nzq45Sz/gIjb5AWOqxTdJc3U+QfztFfbEuDQGEjKS/w00YoIhgo
rpuJd2k30wIqK5Q96Z/A5BPHrJ7OD+qMMVTsXdzTr5llbKdGp+kDwiPHL/qn/SIp0BEmZoMWdOn0
J0xwxFDowAcXFel3LdN7zxJrduYuVb9o6aJh0IeBPQ2Pkv55bYS9RPR4eHJsxXKpBUGlrKsPp36R
+3tN64aHUajnH2qSST7LWXETW5m27Vid9xPmBOsOHVM23AQ8p2usnXJNNfmhGbCnb2Wl/QyrARO/
ONFu2jBl9wIk4FMS17GXE/xFa05r4NrgkreCUkPkXKUo3/v91Jc6RyXFSu6qdh5Ys8WkrdB2NCIi
eUNDfwKl4tvQoTkbE303bWFKFFg40GL9SYGoDWCc+qepKM6mHii/weT0Q4cI+de6b9+g3LbuqIyO
CcU5qqD0Yya4YF+UxeslH83I1DMMz2LtsyzGCpY06Sc9QSoo97SIDnN2NWlZsTu8EW1xqYGyC1pz
UfdhxHcJCXHFbhPQgw+/bi6bsXRXyIWuMk88Z61Bqmf2L/tW0l3SjOYdSFXLmYu6vBozcu9YarVg
MMR7cRC+pgPGkVsP113IB7Qt7TzL2EaVujfEOc7HvRzk0s4ZNI8/J4XSPCw4y9+V2F3aC7HQS9xt
0ifCaOxWkxyXpMOjDqRmIG3p6KR0Lz1XXUmSumzbx3Fbi/NamxTrcv21FhYqy4K63Pd6u93PlpCd
BExEwr0inC0b0vDlvDjtNJqGO5tTwrVNFVlSGo0YYdbg5lm9uPTYjF95hstTqY1fafnITtYI3W6e
M+2iVQOZekE2PneFBsVR1htf16sYorhAu/dU/twO5TrmAquBoZYyG3Zel+DtOwwVK5irDs16md13
6c9GHTEJx0Mogz2orVyM9BzXG1rChA43GqcWkqZyIzyMTJiHQ0MKVCu5Sqa6er3aN9+JxcTMma1j
BCEHOylqJT+qqdY7u9lPn+pOBmOTqKdKHkREEjhCOjI2YN6eNblmy206ugAQIIHzAG61kKpvHOHN
V4He3rBh7Xkxyx2O80APB6Fq6u1Kvl3AmRZExoVg5IGOqQIsr3KhVDXAEve1zshJ9dNS19sFoM/P
wqhDOcH98mcPYr2CFVHV12zAeTVrVDxiE1kOGGPdN2Htvhv4ODlmj5xbMLaNlkKLwnSBONlIju6J
MtvvBrnXzoZGCcQ09lcl098bZryf60PA1mj5iShXDn4993I5gXewVjIepUS1yDLUtznT0WuXyFPa
tQ+JZgrjk2Gl6Lxmq7YI0PZs+WRA+VLc1dJKV1NLqfMzoRjhJDXJ961oSBEAXbLbYSlowK7nHbPv
brZ7DTaU1Y5wxfItRajVZLc01XG1GYpFuC3dXD+leY16XW+HLCiJHYivxQS800SBTqcNY5ZG8kLm
tn7bpsQ8d21TX4VMK4Aj4SCJBHstf2R6WzgDfEZ6fhIom72ufpvibaJ1S2Dh3+iwHATzzZrV5Yp1
E3lFEFW3wmotbzEsnsysGTieDWZbo69baxVXQ2MiQVXDsbMzde1jACYlkGn2/+bL1m2Tgi/f0p8k
1rHcoR9fYAYcc79tW1jsuASHIvrgu6ws5NxrNSm2vDmm9c3L1lpeXzKYFOi2azolV20SSaPTsftj
mfZGuqOFE8bAxzvlS65DYFAS6g3HNNhMk6oMRpukYyck2ZC+t0V+6DNdb35MVlw6DVeMYi/GwLNR
lRIlmC7uFwL1zZ2Ya94wjKYr7hobcJ7PWdDW03q/1NtAVVZvsiBfd+lmmK3p7r1IR4HG4gs6vaqc
hWbR+9poZBbiuE9BY7SQZvyhX1XFX+asWyBcEKOcm2zCmMkcK+6uWGTBktWU/ECOXtjHrU+8edk9
ikWaQ7FY60S5V+kAmByVYKQgCpba0s/6WBwwHsAKxG7SavwxtyJqwGr4b+rObDlPZU3Tt1IX0Owi
ISEhoqIO/kmTNViDZfuEkG2ZmWRO4Or7wWvt1dZvldVrV3RH91ENXhICkhy+732fV1zVGQLwH39q
HsYSwxY2xdkx4r4mM/bUqwpxBbQFBnUbiyvb5sdCwWLM4a0NdjN86zP4msE7UVadv9Hr3aeToXyM
p/62hcfPntvR+kEvqznUiQnCItV5nG56j6dl9cofbyerFFfJoq2CbA8hn7JGMzSIIVPxRlpehLWG
A2W3MblJT7po/UV2VdDymtrwned18Mhct/hU42J9J8YVsadsmD3h0NInanVQ3zp1CMJBFHGPLmbM
GLA6kWdDOnAjXbXwNjriOvqdYynf8L/XJerCTBPxATv6pmg5EQ2FZeL9nJj2tO0c7xrnj0+1UoTl
yqEO9UUx2bPYKc8KP4Sx5tFNebbAOXG6b1Kr8MNMCFiztRfktOwoSI0oImE/inDsaNKIaUIgumLZ
sxXQjrMUweAKbfecWG3InGOAJtMucMrz+gfjfVhx79UKfq9WBLxR0uh97qPyD1OL+M9xng+JXb23
20U+FZ5wLj3MsMaqxL5bCfPhypqPLRT12DFHsevGRcC9VtG9W0A73cvM+6qTXlA45jR1DiIRxdfK
tFf4t94PhSMvl9CGU01KHVGaUPDNysM3P9D4WReGeHvh5QcrOV90DbZkd+XpN11BfbSHsa9W2n4H
dp/lA3gOYSvv3BmoDor88hT/fvW9Won9AJ7te7zLYPwTIM8LxrgV71+tpP+lB/neuzU0Q6MFK8iP
UIC0bATF0TUroCU0gKoKLhFHrVEClV6KU/9HwIA7uOmF07BMA61GFlRIogj8eo0l0D8iCmpfgPdb
cwvyjgQDuWYZgAQRZy3W53ORkXSQwXinM8DJ/1TDrbiU+RqKQJb0h8iRj+wx7xSIqDZxcPU1NdrX
NVOhGPpbKGIjLMP5QPGn/QJoUMOrARWLlzG+ric2UrNXWjgZZnbpQdoScW29x58RbsOEs6TlE+/Q
uRGl7JGFvncA6MR4Zy7AFOnrrlwmAs+y4LObVM5NuQZH2CZ3r7OYMAnZlmIv8NNuDW7yy67Ioyuf
KOD3VdJkD6OF80fb8tTtAn3lklZhjcRWtN6aYGEldYi3J0VXtwZchCRdxLrxPw1r+EUnY8DlKYEY
yxKgxgj7ttksa2CG02JxcsjQWDDKsWb2/fs+qWzSh9awjYQUpxPEoZK3735LK+8hJJljWSM6NFkd
/yP9K97Ig33M4QU9mZHFnp3oQ8W2M53tazvHHlhNnNhc0X7p/P42GLyvTi4eq5E5vYHB3ZKFlJOJ
hJt8A4TzyUnshx8nsf9rJe6fK9z/+f+Rc0GI39bBz7CmviiAr//5HwVwnzo3FVFv5WoEAXA9iid/
uBIkKA62UTakMAA8/g9w4p8sDjf8B8g8ybbco47Jj9Pr+RPFgSsB9BZYMU7uf/zY3yFxHFUBiKZi
ZWd6d9b691qmf1l7qBZIUVnjOHus/tiAx85JL5KsY1KYKI8gsdAaT6xTASmw3jjUH9Ukf1wa9h0w
Etg7eHKOikZVQ0YIVVF7L4c025H0Mt8bOSKiHG1CtH9fQDi+TVLUgCzgDfGgH1Okdl7e5sgWwANd
RtHZlObQdXyDpp0OSxH7j6Lp66skzswb9aVXr0kCmEObw8G4evRoyVPAk1eqeReQvgOebmqeLdDn
j1adW1d5U9/6TBlvXHP9nT/VeYHY43BRQlCWpnRLLe7lfXpDr+yOfKCdrGOSx6M+c6/zmYbBxqqm
4g4crX7/+yf72hUl3ZhQOZSRxHHnwczd0haJRsVhGkz7dpNd+Aqjpd245oNtdcPJ375eCKoJsh6J
qSDAjkZNV2RdsIgGMYcLO2/MtwHAjCsQC+mZazvmjWL/K+8QqileMQcKNR2pNXrzp7YGO6IuTSeH
VmVOOLmeCDa1CoK9yATxK+/UDZK739/eS8GzWl9gyBillUGZi5s8qsrN8xQHICzmXQrcvRuz8Nxb
5vKNZ/jaRXxbUUkLgB5QTnt5V45F3o/fYXdcojWMuzM4sDaLDoKz39/Mr09PMSZgCXnUGKGFH91M
k9eN7bti3sWmxd/ot+WYXru+duLDYAEi2sO/S9D9Z105eW+IV46vzbQqCUAUmL7gFlEMOrrHMiur
JmmX3TjO1naM6/5BJKN9iDrRbOK0QpJE2T9/Y545frLrVUNYuDQVxTpGj8bLki8Rm6Fk2XFei8qd
9OnyUGUR8XL4/aP95ULMZMzd+I2p3nKjR4+2t/xWJ8oje2EtEZgEJrpT2s0b6NPXrhJ6MNJcKuWM
/qMpTEF+obCV2ODFxPw5h8kc7Lw4Ef7f/MzoSIGB5F6AgKj1Qi9f1tj4dZzRs9l5g59/k8ype9sT
5bXtl8NFxUqyzYK4j994WT9WmJ9nS7ygLvVkGswsy7bvryvUT1834VRFDGpk3Pn44ehVQikCDHTi
O+5pB2jTZHSI6uHEpmf0+7f3y+Ck58z78yDqAtTlG3l5YTnMnQUOFTOWcslQzF1wOYHGvhdUo9zH
Uqdoh2fR3/z+sscrLqgWAF+CpiX5oPSJjy6rKlqPDrPdLgra2WeT7C7RAIlmbiYCk7SVXv7+er8M
H64H5c+RuCv5+o9XI0hmxm4ieitx24gdtHF9SnBU9sancLwC0YbFX67W7j12TZu8gRdvUY2Cb5qq
zq5OZ+9iShUgg7laTizbmvbJlC5vrHi/PEWu5zJumF3sVTRwNFitVmqQ27Qb3CRE8t6GhG2pxGAY
T3uWizeGyi/PkKuxNbTBjbJRozv08u4GOZV9Cvt7R0E4P2v7AKVVMrVvONZeuyff4dkxV7p0odhu
/vwlkEyWeBZGbc6rNWGNttZfJbiXblM4byaRv34tiql8c2AnnaP3BehrgnfqUzO2Izx8pksvcfWm
wGKn+Y0B/+rDw3As174km+mj24opgGf+wsNzYuKdAnQc24Vu4t+dJddXxEeFQZhduR04Lx+e03mh
GbIcR50a9f1Y1dl5GWfVG6/otWH+81WO7sUv3aZbAXGkXDsY0jIe1szBerckMcJBKykefv/xHlOv
V3kDt7V23NaDBiGdL2+rtWQEKZaH1/q9eaipoN0ZDvEXeTrnB7QWSIz5/g9B3tnnUD0Bno7UNxdn
QGKcA1CLx/wNAu96xRfz9foXsQ9zyBVh6IijRY/oPaXmkpGjurE8WEK070ot1KEzFS16e/hmm9b5
8PvHsH7Nv1zTg/rLiSsgWm0dzT+tEUNZLXoqhdpNroPVw3jYdgurPCnUYH0gLuMWrpu57Kkpnf7+
wq9+Jh6GcfRTa2Lz0TSTtNGsLIIPd24zuqeUN5d9OgAzLFJbvXFqWE8Fv97j/7rU0akhqJYiNQv3
OCRmepck4tZB24LMxkO56panQWcvdw18qwM1HP3GS331G0WWskLFfEjxRxfXYedS0+Clthl1T0Oa
ysnchdXuX3maf10lOJpGoaL6iRmVooY6ThcQvlCGA5cCASHbNzYzr97QOmUzI4QBh5SXI6ZYjNWw
c+LFOeF4UiEx+KygTN79/oZeHZe+xzmBY7tyjw8K1pDGXpzx2CbPr85Dd1HnY2Tix2ltzWjhVeec
570TohidNx7l61cOPJYlnznimOmSBJVtSocrFyYXMw4MLU59O7UO3qCT86mR7c73iUA07Zh//f1N
v/Zo2fKySeSTQMt09BaX1K4tY41c2k3V3UKE7nkKofqNme+1L+/nqxxNM7PqjO12CwL8WoCgtMhV
a0TXHkiXGd6ICn/rho6WDpodJSR1vrxKjd1Z1mQ4oPtBvrGHeG3pIPd9xTuHPkKw9d9/msMUZUhd
O9zQ3FThTjgSYCL4nZ1QY5ptlkB3bwyRV5/gTxc8Wjpst7W9PkUV0PhF8bXy4P3kEWFLnRncf+Fr
o3wFX2hlEQKwfXlvTRDLYVrFH2Pbul9VO85nrZn6N5b4126IaoqiGscqL9f0i5+fYNPJpIk9vulc
EqjNcTe6oNlSHjRvb//7Mf7qpRwXGRUHc/C4R0OiTew4qXWGcb9aLVklODUFV/+UdNr+jZ3sa6Mv
oHQjOK6uSSBH46KQGarLihW+ByZMG7ep96Xl/Qm7+S9hv69fhfAuyIoQouyjGwrC3HcBDQU7sHTe
QbhB/W4mc/Ps94/trau4L9/QjA4zmi3e0NySSL/EhM+ksHf/pasQZ0I5UXIkPh4HUWCn08jcp8mt
33TzhJ4nhzr49+8FHo2PpJezJofil/eSj9EiFyQkO07KchM6ccnc7r5VnXlloFF0ZdUNqU770Lle
XoXu3kB8ci12YZaF9aadxDCBS/OwZERRHL7xnf56tbUIBDSJIzdHz/BoSligaA555GHk5hySHkCD
+w27SGNbZ7YmhveNLc2vw4F4E4r2Nh+s5/GqXt6ccNJgtoGx7iw6QQe2UpBS4sB9Y2J95aZQD67b
USS3awH95VW6YCD9g7LjTvdNgfZS1W678dqYJLUmyPP8b48LxIEudQqKaaQSHBfrx7JhS5E7mNZT
2/tGgQt04ExH6K1yzI+/++WG0F9jLsi1cQJwbPJo71mTeDbXRAPulhFR2JeoavxG7YWy7PksJ0MY
cVHQSTcnj09JdWKPrmm3Y+m0IOcclIJYwEb+5Zait5MeNIfz5kAQrR2uLMYQDgDDpAKkaasEszxN
WTLaRtG6J7//jn59PajAAluxUWDh++XsHLcZcYmty3kBJpk6KKTB8RZyNnjOKa/07e+vdrzKBvCd
fIqqsKdgP9HweTkYeGML5x6PVi+s2TXS2co/DU2iCbjl59AEBuQp/M2vimsiRV9zDARKzvC4gjV0
cUprWoa7sFvC4KI2risoJaFC3uVDBSrj97d4/FVBUCOJKnR9ZCWcp49Pul6YTk2Ym4iCTqIoRNi+
/NT6o/PGLPvrkwzgs8l18IWU5X6Q3H7ar1gBUYaa/vXOKlSDHrio1fNcZqtEPqo/e/kg/mZkwWol
CQm0JGucrE1FBeTlu6MSbKgVO2BrepQPNX3ls9p0wRuPb/18+EU/f1kc5/j1oPnxu1BTdY+W3K41
XUUXSO8JdgWEVti+1cAlZfNymzpLZw5xY0+kEBIT9DHJCoMI2CGwti2D6xgZPgbXZHHTjZrDCs4G
0oW7JsujJ7QdxFy2Vg/FwpP645LHF2EsYEZqeSrQx+IIziK0sgbt3pUgmP0rMjtzw0aXUGjUUPOH
ZGn6fZ0u2Z2DWvXWckJSlheRtPFFZi8r6tYj63Zib0UUPaRkYH1CzFeVar2SXOu0vPf6wZy4USrP
7ILpb5+qzHsc4xDOBSrEK8tpnmvHQqQUDAsEgygR38qMmFgjuuyzmEOk/J0q8KILllUL3P+9O4Db
VTTodxF/CXLOCGKIN+MUqOJ0M8i5v5uIlwNhM86Vs5uySoC9aiw1keotMyhScRDDA8kNDXV7KQMC
BZbRw5YQ1DgFe6wOvimRh/UW/I/CVcU2sSR0B69frpAmZnvlAf63xq5GrNA2NlSWygZGPg7QQgkH
wOmWRyVaH1na2V528MdSK+ouZ/I2sm2YV/YnBVr8QyapiOSOQ0601wEkqTMcDVaSuM/SGYGYThY8
900yAOhsNUrRMSbQPUvY737oa4XX0RLe+qSqOCbrMjMm2XrGWtDkxVQiD5FfIuAN0sRTj2iEDMzb
sLE/GC3VR4Pit9poCwnPrg6EfiqyinSQvKvi70UvqouOVzzcWwKdaoj0Lgg0nS5NizHekBnvC6CN
Q22ey0Ul4qaL+cGdiyLkWs0ijM75tR3FyQVYPTGjvlMf6F/RHstMX4jLxh0cQB1FW59GMZTffVP0
AHFdDf7YKSPhX8R2mY3nQidjfd0w6UB0K73U/oaUlCzjKmzUY+4m1nnr9Eu6H4K4fHSm7FYkBNLP
esD8P2MQWKPHFKnWGhX/Pu4XXP/TqMOvi+jzm7kelsM4FAmCTQGy3lhONG1U1sqttIt+ft8ShkKq
hF37ZkfRs4nJf0njeNpWptSI7NJ5jkHQ+gYR1gYloKdHgKDiBzlfzjD36iUpD1Ua4vTUS25vcj11
Zmuarr7qCTeYtngzABE3xHAWu8x3+hyZXQA1OqvT3C1vNccYai1THOXTg0t4GN+RIep8mxWke2wJ
gJmTWxZIEhEcxyzeHvlhnd363lLyZRtCQOJ0F8ti1NC4Mwv8HsHi6bDlcTj9FsNIh+G9D2pvg0iT
hIyharsPjQkaYE5daMWfiW+q3FMFbBrkSxZb1rkO+u7a8kHi7gTzUhduZDzbCS1PVGPb1E7pmYxg
S8ddqJVGf636kV/sRDNcAqJZ0dYH8WztXOZ4PrW8CTFFYyA7SL7VgaCHKgM9MAf1TTDyJR3Ikl9u
4nAJql3kjxV9pmnmqOU2sf+tjEiWRcXqh4jQmMYE0t8e+0/QmGjc1OTZVnvXHky9C2zLCfZJly8f
rBhJ9sZyw9ndqzRDj2+KKblO64wU76Ct6ieZ2861N0Um3Q1Ee847LToJfEDRlk/Ekrq7wJgcqGys
rPMgFfG3uGX1AwbvkIy9ENuKg59hHaJJzgxUnzZavpgst91tjbnk07g4uTqRGUIrprMufvK7xMhd
qWObdmuCzgEsOjkQqIPy5NFvrcYmq88Ya0+L30oPsytJHUdjmmyJxXCxXEzah8Sy2A2AYLeZL+Z+
wQ3RxnSp0HS6+biv7c4ltghurjOBQAjIKUr9KVNnygjjX7K2U6NlDJTi3NYiyA92map3+ZzOqK5I
roJ9FqrJ7KScQEHHTZie9G46LeCeIxxtaHTn7zZiieRsDOp8OoxJ7L8LkdUjdPdqG3RJMIkbp6kR
Xot26VAm94n6Pog8vGLr5MrTJB28T77fL2Bo+nah6TVlYXYq627U20FXzCM6k+K5NumIQ730iJIr
K5+bQiem0RTGSh0mJVYIdQ/YOwDYXp/2LB3v8zp1WCD0QnpMuxRoUL1IhUjHmih4F9G3+WblWvmb
UhiD2LzpO4ALpG3VJ0LPLhCqQZH+EiZ9vAtYh1GQLYI7qN15RASO8gASZC+L7CQZyTBNME14h6Sx
SnvbGD19Q5fGHBT4c5fshkK1/UHKipw1xMVGbetSSVxNXRrOW9tB8bwJZMZ+tGM0oGEbWwd9QYRz
1FWT2++TtrM+2a10P5sipQo8liXcX1nmQJP7Ls9PBA1mQtDQgW9EM60jqkSVvLEJWngnvCwGsYyG
8rmx5ATizDNawcOXHgHLftJ3h5xCh7Mp/XS4DgSZVxulLWoZVO46KHOzRIsbUZmFXpbEEznQJOs8
9CnGkV1bujnYDdc0w8GTZvqyREzWV76TDA/RkqfDIcwT81kqoh3zvkC1LdOa8dFXcflsDcyN27rH
PfRe+2aBOpRaBHaIuSMgeCh7o7duNyUBzPmE9W20Gl5gWIYG6fSYK8hIBAOOUIuzBkSmRnx/GHjY
METymVs0Iq7tDUJ6e9m09NC/esHkuheN0hCf66qqSRFwgyU8T+w5Ae5kikBv+cRQChaTNQSbhXwN
rD+jmyDdU7Gb7VDY6auEKBlnk1NhCNlCpHHIaSJE7N/itjnoVmMGUKFph49OxEx/Nta5gJTaGc95
ioY5A1wvnS6/0tVCwx5xcoLnNa1GAwAiLtzm/dJ4S44cvtNJ9kU5uBG/9ZPlR5QfFcLoE2n8cemw
YuXFoq+M6gcrP1SDvcTLBmmKzKr3nVlIHzqMXt9GYg8O39Sc6i2BgNknMceDFc3zQ3NvEy3o21vt
W35XrJmhY/otLRIn/6gEjHecn52H/9Nlwyb50lpdHerSR2lbVCisd16fdwC14rKvryOnyM5d/gCM
WTkZNIRDy+KZ+bqP96pp62GLqHXxNlNJGQpfQKPhx6UmeSa3LILn7UzNnU3KknuQ3uKdVHQaikNC
gxNc/cD/h4Rr5VyWtHVYVEde6MZl4ou3Vc1G6LKVTkZsVBm3nyS/29oHSW2duE2PYw9vaa93Qcum
dIMtIw/2UTmZ90XWS/9iMrn1cRSskgcZKwE8ZqkWszdl3orw0GTe1NJPivs77ZYZ6k1TZvO2tIJh
PBRLFp/bcSOqs0HXRC+37ZhgFA9kHTwW2iIxu9YqfRrRAi5bkfesfgu06fCAbLZ1t2agOro1yxzc
TUVfNeSBZwRqYKTKo0M8IVPeuk4UQFdMKwGQxhnD27iZgebWfuZdWKkFwFonPn6FIUs+zZj1PmUZ
Qu/7rK7yhuydJbtOpo4Zq23S/rydjYE9Cpodqm5YZGwZaXZ9UsWEtcOhXgGHTgid8bwDWR1s2QY3
6PqL7yIvZ7Utu26wgecvHltn1zHOTmZqui1UXX1hRnTuy0rMMGGdqI1PcLRk5Pm5wqfhiip2W1V9
8n1VWciTMneGb7PVabCmSUB5M8JiezpnfQ1GLpDF91Cz7pNc18KJb/N+vJlkHhQbD53yM76gnrNL
7bN1b+Ylf54ClrM9SXvtO3tcZsg/lsPKjNOq4wwXifa8qhK2hSQdqfpAjjq77Zx60c4VmQsdOHRr
mMAcedbYiXz8qBfvkWx0OERFTIiXi7euXG9c+n2HxnsmH6CpVyYA5o0K29O1UFN63QbDt7on6oJi
U3Y5xRU3kHZtEBOwEenuJuFbv6/NlH6PUsACZ4k/VHB8hubgg26HKlQFgpDffulOZur/B5oq1iHL
14x6t1nKL0MxNo+ZJe8mDkKov3t2R5saKafazFUuT8axAUxld8vObtMGaoZP5gV1Lt/esR/nLINF
ZyeSLLotTWCjv8+IWA8i62zJAthm8yTucc1M7wj5gsvUz8FlkKjmQBYb4n4akBche4Rtp6pp3gy2
se7rtLI+4Xmo7kjwgKzrtPK+dcz4fgxKB5t/mH6ukpIqkLfgRdxMGafX9bW1u3oJlvOE/T0xtWQT
M2GpR7ItzV1JbNA2Is13DWKAMNi0bKosO934Xnm/TNWpGOoSwUq/vHNwM29Ny5cNPGsG0GaTVMPW
Z9iOQSYf06YAiqvL7OPCCrK3yDQh1r3BLRpNwaVvUSphbDqRR24Ot6Xz+a5TrIdJM8hzM6f9WUIF
mzBc+12/FBcKl3qPcWqDRrXfEKoKBSyh1Bf6xbDJiQXZoFxwHm2O2KdKT/mJ1pPzaZE+QLO2yD5U
FcFUeM1JyFmSZcR3HVxMc1Q9kNJV8bfn4F9nv72IZHhu0Y35Po9dc4Yj5mNYyuTKta1yW0v8LHUK
a3QqPOsxsd3m3dx61X3gyf4WUNjsH0YZAQ9oDBZrksD6vc1QdJfRPbi5+jRy3Nwss31Gm0k/tgNl
3aWosr0DnWIzj013wSE0nWm72uGntMkUkc1TlG6TLsS+UbbB6RJn8W42Gt6aCv2LAt399yAg2DFv
CrbUuZPuQo7Ri7E/+7Vv3WIDi06duAfElSbpaUrMH6RVKyWuZYpvdO91N/jA0vs09TtASUN+mUyT
dUZdYjqdVc1cNs7PxG1h74smsfEyf/hIParc10O+RrV0+VdC3ZZzTdvxXeHpp4q9FycLF2cg5l4c
HnN6YcoqfbLiUt8j+3UwGLbdvomoOGxm3+cZB+SIyLoZDxlbymIbSatwNx5Vp0PGoZ6Q6QyoeDW+
J1cmvJAjstet9IHOLYTdnaRVbpx94o+Ej9OYPberyjrHR3E+FiY6k74mtyn3PsB7sG6wwaDZ7yTc
Phvzx1Yuk370k1pdKd+5ZcJQz2UmWRv82L0hA/B7L7vHgXt44vih223pFfrzRGxascGa4e+9POvu
nKXsz4sFQ5Nrm5uiGly+GyZV0qUIbA0oht8gx2DbJXvzKR1T+HALJ2CS6UAzuC4nEdYlV6y+d5TQ
Gw76mphvWRLH487EPSFiD8R2JmR3xYH3PoBUKRZyKhqW7HTKe3boaTu1J63djTCZrWq4TSpNCGkU
iNsx1vaEKZK06W1YUVXYDRG4j43EZgrmlNrD7WQ8dq1BWzgXvqZwu6mNdD/WxMEucJ185wuKbHKZ
ZNhhb8ZVZG2Xwc+upjisIGBTqYgIXolNvGt4W0BLmSIANxUNmA1p6uCrYIpdMQ8+Kerh4BQnq4EE
kRaR4pwuu9xmAhkqH06yrCjJmoRqTxJa5er7qGWzyS1jy4Ms8TIevDYTgFiLNoM0VbuDOMurwAzb
xePhbYhAtFiJsbzGm9xORr3z60LdWFHq44xbLOVt8sCdP1mZMydb0B4RAbNW7D5qKxaa7EbhkyWY
OX2/CWzPXGrZkFOTiTL81mqr++L3fX9TjMSAbSJLxvFuZNb+WllpkO9Y20r30Ldhw8BEawf2L1NO
t099LR8gpDC1oalMoZZaAcGwKXvL+nKgjDJv897k9WHkSBTuurlosn3W+d0dcYQp0ED0GHjSZd4z
FOjbPRXOnEGSLFsFP8T0xJKT6OdRECPVnjqUIPztfT/L6LLv8LVuKppO0YaAQ3MVkiJoMafHAwUn
v6kfVD9TN66WLnqUXj6x3rZzGq8mqv770OYe0L9yrJ90Pjbl2US+LDpvEznq0nLXQ/Os+gAWnY40
amJJRsrGwT7lEFCkFSTBqGk+1WPAPcA0yK/DkcrRhpmWp+fENSivQDslVNiprsGNijy4HKsiuF2a
kaSwMotA9WR+O68+ds7iOyVTyz5rRvbYCA5aQzZmTqdibvsMhtswMkWmFbL+HWKPSZ2EVeC3507R
2uWJxrp9OkfeJ9crnWTvFXGWYxplGUOPXMxwHcnqXU6HMu77fcG8/cFv3Og5zlh5trPfVLdBmnbJ
O4dNXbbjECuA8YZF8K2mNTnuY9UTcrTESXSrozEA/uk4y0LRD7XO3krdaNlKjlsPxRhRyWYAZhz7
gthP9ii9dL2xKBTjD49XR5HsJfgNgpPc/BBE4XhJ0CoHMgx7FJDqoCSKM7UrpJQOBaQA1yCp9oe8
VINzrwNc99+zLM8BORb4os8ERbfLao7r4c5etKxPgClk6zGkQQ27r3BUA6FLbVNTIdFjuQs9mwXE
dkfP26VL7a+hz2EabN3IWESy0fvOaODgXltmzN2iXaMjZ+QhV01eZU9iCrNq26TJfO1MMxPg4Ntw
hiKwLdB2pddfDYmqAGm4hcWITEpxPw4qVif9MI9yt8J9MnLjUOhuZRzhmRpbjmTnTSV48bsmMXXv
b0gzHlh9+nqSDz0doPx923QVmakIewjwTpyiWNi+FWv2nGui781M2OR+Iakw3RCpaYN/KuuhWAva
w/wQ9IUFqZK5jnqtr3LOOXSub/RQ2GyMm2JyN03omIb0PuIr9qFvgAQ0s6cEeaqph9wm8sMOukHe
IV5HSu+gzMI/PTRsAcjeJGtsCPWN6plHN3L0lmBbLoA7buZctOLSnitClsKx15xKynawqY27+XDi
I77mKGoanlPkxqU6mzBxA0Cm7Go9zpQHQcoZdocHD5/uWBGi1jj2hymzEtKwp4mGwEU4q2wiDssD
OdN1iHH3TPnOeIejjXPVHhOqxZssyzTzT3Qatc19Vniy/GE5Ne+j2bXj7622S+s8QRRWnweTh7aP
iaVp70w4OijT6iwJv+jErSFQVnhbMKWLFO/siUdnqDrr2OWGBROQX1cbvry0uUqp+elyE9a4PzEI
lnSRxGaqB6PtLZFfNakSJQ3r730npy8rumEkFrCeKNPZc+cX8nysi6k4ozzThw+FS8OLmay0FgsK
ahj5mNU5C1qUyotOdP5DOOXudL10lgpv08Kh+CPSdGRHNEgsjfSGpcs5YA693NtPHKTLj9TPC7DK
ieysctOILGCvnZEImV+RPW9TmqJd6S4nwoN1dKodqkXb2GosjpCeGUl1Ixt18tnnVXSbNhSvu6nb
qMrLmpM60Wre26q11LmJIssiD3B2sQ/v2ALG5YeymcxwopppZLdtsZRbt8YhLjInJRaYxwPC4ywh
LSQr+9LatnOoDbZkT4c3ZdbP80WkwzS+8DnkA6gdRkKSXDoF6a6px5aA05aaTU6YVNvXt3SnIufg
Vbk3XhW+o2nEh0NTB+d5hKB22QxdFVTXda9V81QJml13c2E3pcdyt+ZB/9EW/lsexkuymXWnv/f/
8QK69yPD+i8E339e18/VXd8+P/eXT/Xxf/niB0m//vP6a6LRi/+DMmtKE2F4bufb524o+n8GZa//
5f/uP/4ZAn4/14SAf9VD1a+/jSPLC9shfBxcSjQv//3na/z5s38EiO90/k3/27//2/1T/twlafn0
s23xr5//M1DJFf9AU4VFCFFGQCvW+ad1kUSxf6waGCTjIFQQxtIp/qd1EeIffj4vpFdDrxOv1l/W
RZd/QlAs1+4uQnN+4d+xLh4FeikqFqgPMUnS4XdQFx2rAbE3YaZng/w+Lr9n8mGyWwoHlGIUhFJi
9tYdEUncW1UAACWSoCIE9acnd/NH2/bnGNxjifQvf8GR+Iww5dzFLq7fN3VEvtnEBwi2Pch25nI+
89p8FzTv0+Fz6ffbnm1uaH378Qf8HxjJ/520sf8HB/rqmPmvx/jmKWmf0hdfxvoDfwxqAJIBtCul
6Jwh6kb/9s9Bzb+4uG7h5MGiRBEl+Zc/B7XjY+IFlxUKVhA0Uy/9uASHMZgRxWDY5bjy3xnUq1Nt
lUghb4VoJvjGXioRPMtzM8UOcecnwXBAAt7Q8irc+wzp9LulsYqdmw3NNs8meK1JuHx2aN8e7JlG
mOsa+YYS44dJ9We9wvrn4HThSw/4H86xEsirK2NBgwaNXi8UWlJ2F+choanTvtADmJApjZ4s2Yww
bPqx3C51wUakTlkd7YjQJW9IPpN3K/8ne2eyIzeSdel3qXVTII3GadEbp08xz6GQNoRGjsZ5fvr+
SCmrIjyrJAiNXvyN2hQKmSnRSaebXbv3O+fculX52Wb0gW/UYD4EE8nKfsqx79lQk+5rodQ+mHWM
eqau2fX9mvaVvhm90nkWAJ70oHqNIqvF627CBoyJm21rSzgtu1nMavQwYau0OCJha2GnsdxwsqGX
g77wygK3kH7tOP03pv6t3ECeEHIu7GH6bphOSPYOrn9EE3qT/ZHa3tsoTU9+lz74N/BjeZCwH8Cj
sGII9k7QZfpXGcVSWW8rp9sZSuzopfoT9AJtvXzTasFVr74apXHoM6YbzcdcEZcd3Vd9usn1END0
ISBJw9nHePx5yXhW0YXqOiKJ+cdx0/iYQmxdg1hp6R5lof2pkmv59ABhSC/AjMSypr/mX+cqbbGP
avj0ac+kmWqJFkKc/9iY/yMpegrHLM/IttH1ggdaGC+dwDGGM8d0DzMSOqacbrXFV5oHd526zBz1
cXYGwlequPgNQrUSwm9ecV4FKLFVoQ/FZ56ggqFZN0lpt7hO5xWFPiTH5aCmlpNjrI+fLJGY3/jg
8BUeVh93UqHU2mBwGn0pC6UurXgqLjOOEred1KmtVRRpl3oikvc0W9OnaMrMbVUP6WG0JwtDenjl
3+xCKw56egOsZh6qaEG04SmQz0Iy470InBPR59hyXKIfn2JrOM8thkAJllp1x1B47gOG+3qHTw61
tq/ppeMzAh7PLMbSvoWCiCFvUW1aUTZHgkDTrRos/Liz+tyymzuVtb2vcIrbKixGr4xCG24YOBIu
Vur3NBXymzQJ821nRe1vbpCl+g0zRWonw0iEkrACDs6/J3CWhV0HH5szUdLL+ijq+qyK8VUNhfxu
kMeLddVv/Qb/zRWRs7uCqwH7nupRs1TjWK24YlnXj1OFn9TUMfpIwSJUY/6G6lxlS2++P+4P1T4a
DtelZjJOlvwiTfW6kXUF7ouvSmst0byx4+e0H7aJMskkmBQ+Ibf60UbChrT4+6vN8d+UMesifvIB
2LrgjAWdPewRTtamLtDqqZNhtQ1tLzxkhSJeqlPBWebMAVNgkMZoEmTR5NjGdFXl+QVaNCApp/Tb
NiOaPZ0b5jC44RROu/fM9hEDX45/nNZ87L70rYhkzhAyZ65BMuwmdyM4AxpwYIugSGGmW49qvKPD
SZ77YGi3ikkW0wxaBpxxwvsm0dxHzhbE7ZBHv4PcUZx7WEOtMZqAz9DOPvFOkmdTk4EzSmMTZ2Zy
MfLZnmPa++BFJQ0wh6+ODs74Q5j3/6AI+592nPj1ScKfyrprXh8flv/+R5FlksTKy2zSlzIh/xm0
/1VkmeIdFZagB2hYyCXtRT7718nBeofzAS0fElw5PziLHuGn6cny91F96PwpqjAD1+4/KbJOl3zB
DwmqWWc9AdHEaOGkbi882RtNEJPAgu90vcm8oTI2OrTwMkrKuofa6vs7jWHwpVfK4PPArhRtCmnU
n0dauNrGAQHCJFmWT4kxDiSaa277CQ+18qUJHAK5q85wSGRhuFn7aGyifJ+LdJb7X/9uT7ZL7sLR
4cuX0xT6ObSabzflunToYjDgpwU7EUAUY86mNYnlJ7Os+CWGzDAxo0u6D39+WVPXWY51oCOq1LeX
9VDv5mbmMSEA4sM2FUBi3ghc6+ZxPi/7/gojveY3W8AJyb3e6utrirfXHFEImkxauaY+nhnoSLAC
DYDsK/Hx1zd3agi/XomnucDHFq/o6VrIINWJtTIRfkyVzoZHx5hIsj6NKiivXntsJ09eKCysGKd2
FRHwGtME5iukMI1xaF9oWmEdUT4P/aZPhRVvysgkkWGIO5KHCmF80vG8AogwKac3QUavrjQbATSA
pVu2/fXN4KLAc3m1si93Y1DRII3HXZi9hV/U67rN6HIp8iKZGT3odJajkrO+PwR6t/VMw8D/zIpy
YxPknTPuHEUFvtVUNb94c+mgxRwszDmG3rgKAvAIOIFuZLUNq/5bJCd+MRLM98HNkWGA/2mwuVkn
i25jZKj0NsZ6n2K5ZZmK9AzDcSCguct4Jm5ZMBtFWYfJwvLQvHCYCTTiScrcjMn1XJ9vszxqIBnt
sUqnEMvN9bsYmCzvUGEH5KdIN4RTKc2MDJZIyW9TUqSjP7N+FOd4bxY9SFW3NOi7YsEY5/G7HMtw
8CMuYoB1SErKGXO/75BjswYcbbQu9Y9GXFgvAln5pdkHIxJLYOJLONmRv1yNeQsWUY+cxKrEJnNU
mmChhKQLY4c2IOLLnUxc9xFqhMkDA6jzCrX2LoGt6c8H+EXfsOeRbrguRLlRlRrfY25XxD58sGL7
DJmmsQU/gnb0HyqgOh0a0amaWz30sBtug0zdU4wVZ9HYT/3emgF/vkKCqnk3jEns4o/rjeP1mCpA
VijhmKw53PfuC7eYQz8C6eTlbtogPNhZalobZGB16k+txInYbWGh/K6rjR4EriGwzVLEoOKPm2KO
rot5jx3tJPZN3rL7RpyhAB76grGi61ipP2jW8AgCyhhEj5U68Kd4TWynC4UPdD/DdwCSPHB2A65t
glB8j4IRQIb12PwGN2UR65YIkxoULfknOj/Dc2lAcvuoXYlgCSuFjXFS0K8cLZ1hkQbKsh3BIOoL
xbcGLqpUNu2CqBywP66wc7Xc2q78oiuqF7w8W0xLq7Hy7WXptpdFHKdM1nPmm/XnohGs8u6y4AfL
0t8smwBuJe3D/1KTxQmoAtGbPQ3bmrC0d2Oox9ybF+G+KvVRg7JqdMxMTTv1HuNEzb+r842/LYKI
9Agvd1Bw0iNAmv/2xzzQDBsih0c5C+cmN9VXN5l6rFk4shZdfDl2NTuTEN/LDntmr23w4rQvpVUT
dxb29xgzHivaYr9eYpba+80Cw2eC2mUn5UzLpnpSOv7rwcSNwx2L9ebdlEm7tT4Ta30+WatFxqZa
HhtAsffjM/y3APsHBpCvvo6lX/yml3vW1J++Za8rsPUP/CzBqKZcKix6ty7/g03QP0swSQmGFwyF
g21aDlvdv0ow853AQgVBILYD+KQtHd+fJZjw3kkPTzGXjQG9Ej2vPynBaKmdvDlrm41D3aIh93DD
OXlzZKSa2HGwWS/GMUm22LvOL3Wg6jt3FPNLUHQBCEvQN98mxyyfc6FN2T4cxODcEcRSV75Z2Ea0
m5bezXaGY91XkdYQJxgo69pYoCw99dRjn6AZ34SNNZe7EeXDM9kDBwc5SL5texOhmoUDHfGDZtug
RCu0qtjD+ZGGJR2OfAhji1G/xDh7IMMMTijZjmmsGfvYdQm6NoqGM1Iirua87vKjhQaEAA+pEqz8
MdUBbNOK6ptszKbdWGos84tWSpYLhHLSwxW2LQRjaCWLB2EGIjwbaFdnO9wP2ivmmEFxFmCEYKDf
abt6jyl/O/lh7HUz0dCGS0s5RxmyEEYM7YrUNrojSQKUGWNHhgSH96T6PNpdRn7lmFv8IIvMAL3F
HlPf9hiwnKd234L1TE1aEaSC8TCLH/SvHyiXiaehrNRkc836u6qugsin1zccEjvD623OA6/zx65r
4qWyyAjMHHLjqgqa/Lkpc0cdysmbPkLGODTkkC35fYyB/Ua4yro023HI954+mMUVuTCfkLm0A77H
ScSMVlmE2GjSdaKtncRe6Td6jmAwqc002QyOmcV3LYzqV09z5ntlQmNuIPqDYxhWgpxcM3Yv8UjN
0OIUHOH9bmzLgrFX4F4wwcuJLFQhoFoZxB69LIwOAU5iexKborCg9Me0V6SmDbx3vnBq7ssAUADI
qLlVcD3KCJ+AE+8bZmkFCX91KDhDJGHxte8Li+D6KdU+QgshWsucYjo4dYvRROa46ZXymI75Zm5o
X7w2akhyhC8kOB3YizSU2XJfyl6W50PScwiOpiE0N4mT5PltF5bJdZPoA29mF7cE8GoIeDZ6YGjf
8aguLmnGGgQQVNE0AnG2NbKCyfT6+iidMOuPyrWK6CYrKtO6MubCGy7ouDJXXuYhU/6S6lXnbvF6
rIJztH1zA3iXe/qhnJ3APoA6dSOKlQikURgzPC+Co/G8R6GT3CfmWHS0xaZc40fTRmQEY1gcHYVg
8EjIZCnz5GhoKUqoenBD6qiUDiPz1di7R8qaq+OQi2mG+p9FmV+aKRXHV6xGyOptY+sYVyKHxcQq
fKvDJgrQmsqY6Xwb1WPBS3Cdx2N8WTF8izaRM9QHHCy9/YxGFvNjT/2ZA8ByZkVGjDwQSeIy9jpZ
rlRBwayhwPOZTTe7ccCWvPEm3P+1wPhvQ4EB6NnX//0PRiS/3M/qT9Wb3Wz5z3/sZtJ9Z9NKWAxV
HGxiOPX+czdz39FlJL8FbwE6aA77zF/9BOcdh2Oqkr/+JcXLvzYzzswWOyO+jjYTQfNPNjObweVJ
GeRik4QDmYVYFdMGdymTXilWwfGtLOj1nDVFo61Q1419xAa+IKg6hyvFBPoYFKzm29CpkBhhmD9E
Rwu2MnpCNgCFo4+RFd05RqXSR877cEIFKliEKTwV4YegW4RN4sJeXqtW95K9A2QTHvShGcO9BwFj
n+PWo5xze27MiOSppjarj12l5HQfFCW/W0tLvOw8yVNNPsspaxo4CTz1EBXZynAPEeq4D/qoApRp
KbKCfVtroCvByp90K4tC8gUd0bBeGBWAFniVbkFX3LrJGNvEFcFc3kq3hPSNpqdopV6CcZ7tjb7S
MPVKxngLJMP4xqx2pPN0xaHXpxaQpu/TsrqyOkemd/B/o3ziBMY+NFVVC4aDgA4seIsL6TCcWyut
o1ZyJxHQDoxCFqJnWOkeb5qMx3hlfvqV/xFp2l1rP6igLoUQMldaqF7AoSabnrLUKtB9LUiRW47A
3QuEus0JwiH7beWP3AVFkguUlDUycWmxLKySsXJLwcowVSvPBNLTg1JbsRHtm5V5CvFWA4Bi5YWG
CiOJlTnsXfUkKyNjQ1x4qX5Fp9IVoypXpCpb8ap2Ra3MFbuauiwYd9WKY1EUgWb1lQOm5SzEFpuF
TPdWu4Bc4wp1hWEH4EUBxKUlZvlE4ja1TmxoiAP8mbWwYXU4auT1rshYaC74WPkDJdOa4J4tGcCs
WmEzd+HOgpRe1A5TdHC0pjDb6LKCyLqPVmDNWdi10Z2mZ4XHP42vTmtJjfY8QLdajQZGmHTUG7oN
CwzHfvMh1HXtaK6oXLBic+znIHQgm7xiolvQuomAL1JRCfEienOh79CxYayZO2NIrPkK6JlBOY9k
es0Zr9gK8Q0LzzcNtnNlrpCftwJ/5gr/IcOhOZEPDZIuoaLshi7DImlbqMEO5oQs5RUmxKli8TGw
VNUexhU4DOUCHzYriDitUCI2BrU6KxdWEVUbJ1FzIRjduAOWtlawUS2Mo73ijiiQSjLSLCDIYAUi
s74drpOk9ghXN7Il/2OhJ4EgASlR2ABVatECWJYc8AKo3sW4Qq0QZgpp+ok5FL5vwYppFiuymS70
pg5rQ4bpCnVmPwDPFfZMVvBz6IamR5i6AKHqBxy6cKLeioyaLvINojAWlLRbsVLUZyCm3UKbBgLB
3zaqLTDKapTtbR537ed0YVSBZcFVdb0friimgFjzIQVoLVe41UL/+D5dkdcwXfDXximnD3ZcAcWG
VF2uP0W2fZut2OxgB8QgJLOHMldf0do0S8Bs0fOC3BKDAH5rryiutWK5xBSA6CYrruvJEnR3XCje
uBuoFuMV7uU0QEOJCKEx31oiolSeJBa0R/SXI0I+jjpfaGDBDFcrPxwHfYZke+WKi7IhGmFaeeOe
1eM6kwuFnJmiDkgwQZQeorX4XK3EcrXAy87KMbtzJy6mlW6eF9BZBg7Mc7/yz1bCFGdr4vhU+Agl
sdzOF1w6E2g04sxt75uVpg5NnKnJ01goa/iaRSS1wNddQF7SZkJY3/sACvDZFq20aJst2DbpCRDc
BOk1JFKuZLdcKe+slbxzJmKnM+HOJqTk3O9EEt3k7FSxUBvM/6ljzDh6Qq9pnpHqh7JCJNe4a/WX
fF0kQbT6XWqFw03kJNswLWlUZmF6P9ryIkuq6jZ18/tMNvHNpDCxcrWLoo4eAuwA2BHERTuVt8FQ
zTSJNOnbbn9rTkvjqzq3U2xSIFCJ3/BZ/4ujguoDByYDbiir6g7O7FzW+lkUUg6SkRiHG7N5Zo9L
+QDBvZO7yVM60R7iVLLT+RC2HvkpZfrXUB8PzNefcSU+C+IIlx6MsAcytG6MgKaQZ31GJ/cIIGn7
mEXxjQSiPPb2XCKMSq/mxYKLKIQDRgifCzt9aujn+1rXnleikd9KY9xPkMRXLQ5v5yMHu3nboWB/
IR5r3NhRP/lt34Rn9hA9VvwNBpY3JG1NbhT6QYLZAgA87/sm6LrqGNXmNVICY1MznVU6mbVtySrH
obDnlHIjpt7dm7GyA9SRabiD5gy3gRjdOy+3xXGeU5t9JdLQd+ufHNSW2KoUnJKaotqHcXZBWNY5
TIbyTZLGZUP4bqzusja91PqppdlZW+nXrrauUk0lF3PIAM7J2VHsaky3/EX4MIzXCeEhj6qH7YfT
0I5ySp6GOs6v+Np7MoMK+zJIG0E/dRwOhOiEIKyAfKku7yI43kNvMfQ+eBy5Ra45R02mT5XKMoBm
dl4kh0hgku5CyAAVkfKOlUyvAi+QDw0tPeRMyrgzOvKLBsu8G+sKMsMd8o+WgGZ3VeXeBhrbyWzr
EzAoWzXH6uvWhcfyUw/afWshP3vohzL/bjkM6aVbGAfm4tN+6nT7qtXG4obB61eRhOZZpeXbYgKf
3ExaihLVEo3nR1i2N0TrNIJ5PvSyVEd9CosHuxyyTTrSN1BNnm9o8ca3STj2IT+qrL8uqsjZlpFK
2V3bMkShPNympQcfGUWP9Ri918tWuzMoVX0ApXoXx+X7oOv7TTaEX7Ks/YjMh5Jm8QF60EK9eLSB
gvZBlZpfHSN4SnQ1P2W4y2wYK1O/zEgKJsYNg4x7Tu1YB6CF9KsoS49haX7EqFIQ2ye/ohj16eZt
KqHbu9gjfdXBXqDb9uRiWhOKQyMJLkuBy+zYTnx+h5o1Li7TarCu0UeiFjTHqwZR9yaOLC85OEgP
z1rpnWkp8x5aPHdFns9nk4Z/RdagcsXiZE87M7vtiBr8apnZfTDML6QNfo87jfkawR+PAkXLx7Ct
0MifRRZJV35sEQzAzeelOFSFbPIzGr5YC+5YUAXe3cR10qDVp1K/hYbo0ysBiu8ifmjT0fpeYcDA
kELAAJlbInxbvqNONs193TL3PheE1PamL6Pey74HgLu4n6RBPRCKTqlAjNpIMFOeX1e1G2Hvlg1O
71BNp+gWv/QuKGu8KzBmHhVuC6GZp9cI3ToT9UxFu/scnLjDDDgTCreOjeuiJ71LIrOtHpDQa+MH
S6nQWWSm1FHmuT3N2O8dIhVhtvFYK80QmCHYSh/TyxCHJ87+MFmZ29z2KRmtyaegqumAb5ugD77T
aXZitcF6gY/UYFzxUTJk2FR0FmYEDrbB0KOX9njozNK+J4R12ii9TrO9XWJqwCG/B6u8rrVEM58S
jOZeTFOU+i4XkaG/L+NIaj87xf/t0v4DduJXp9rL+NuXqP2WN+23EyZx+XM/jrfeO9tcjo2gLhxi
TY4Jfx1v6bqCKuIGCCFC60EsRvY/z7cSnJb5g9QxfgJbXPNDfp5v+Vfsb0wwl/Mo0dvS+ZPz7Wpr
96rLT5/YsJm906flOhBsJ5NmtJ/ke9d0RUt+QNsOh4OLuZU37Daoi4K224dWZl4TlUd4tqzGnTli
Nkk0UbrV9c5+ZKVosTOUHdqSRh5SMplFG34msejFRbztC0tJX9nWjWcj4k2DcpOwTfVzRHMurd+n
9oAxTeaKMwyAcQ9KCBreUBEOu3IJNtxUMVHdqCyK75FFVJIs+mY7qgyXEq2bnzRV5PGSEXpWJuQz
0Y62NzlN0D0tXHkzVQ1CDPJB0NFGtwxv2Vr0AYWwwYpqmgn2FyiJMS/Lo0OAPvJe0gX+Mab9o1/G
/w2f+z82U2cZR/9nive8qL+epOosf+DndMNjUMGeAo5LNgHBI3RcfqTqgIrwMtp4dDL1XuZlb6Yb
C18LXehSIdOtedMQ4h8wgxRsmhh08Yr/hdD/JKgg/P8jyPiDi331ixGchklN4Poc/mkcipNZXT/G
DOBE1xJl1RtHS6juMpkLqghZ1Z5zpLuStf4Q6smZbNCh7zVHbZH4TjWnMNlehNCOZ41hPuO0iyg4
dsc7UbUfuiLemgzXr/M+nnizHfNRQMPmPvmY5K2aybjHV2W+HAnCoT9Ztrd45ldXjaXs5twcDC/c
ZSPVzE5otqr3XomCkHTttF1svE2FOQYagJjUT+oiIjPtru18187jACcoI0i/ZdaiuEWEKwmCMAma
IZsxjFzyqXTkLbtpDERTElipiLbZFjIcRyR7uGLhF5SjPhmkczFUvV1dlE7k7uZygrNV9HM3ZmCh
79JrRfRnERIWm9XDcOYWuUB4iL3Mxmhnki75exVVGdP7XZ7GRrs4iQyzfc3UIiKHkhpRHMjms+U9
SFuJYBdqGnlAMMVnTTvK8HyYY0MnsSvigIzDqhOHBJ2V3qPZkLQ7oOyxG4mUFN3LhZWqfqMZmvrA
hH50LrOqpC6oRrwNifDub0YsXPxkaocnV1fGkmOXjN115pGBWCGSdDYmfXTrk9mFNfeAcV72qNvI
r2jRrSXDbCShCvds2EHiLXpUMsSbsQ/6iCwmN/G2tRiDJ/III4uVyw2ahJEEk/NzL8Xsr6Rj6GW4
fTCo+xLajObx7Eos50JHik+pxkvUMrawsxHPrI70X8MFMPFHLkpHyCVtY281SbcvEZrofpbZs/o0
d71Bq57Aa2Lb8LM0v9HNJ4ouKlXoz8OEL8oQQ3X4Q6pwsyJnOeNv1OYvrUgIkxnJgLR8hPL6BwS+
cbhTyNv0B1FnE6iBI4Pn1u3DT5lEu093B90/4cSpx1E8idKHLhwspmTuxNAFM3XkWbrhdIUf6YnL
vZVFd+HaI4uy1hH+bMkyU9sl4+KmCR0MnRCBgVIbKNpB1SMVnwWDK7870lT2RizjHyxAcQ/CvpzR
jizKlHpek84lqijmRvQkvGO2TpOidGCwNGN1icWJ5GFNo/SuUt1NoI8RTp2ltRnjkTATiweRMk+P
tVWTeBgPaffZjcuWY3Itna+R03Qeo59Rf6nndnoyy0IE8CRTQSQ0aQFyG+imEfiyKlR6KXLMDK66
CVboQOQWM0LsD/P8IkTQ0m6qZYxIMikTxX6dLragDVhroR5l6gjZeSX7EPvoZShpID0z9lq5zCoL
QUgzU5epZ4bp6u2wDWqsPHkgdlnsZywoxE6u889mnYXmNiLoJc+UnFihnjXC6cvdTJBriS0Ow1R9
Gava+IRc23rOrJVTc7yP8xxvniTmAL6z18mstPTOuQMhGjPsYxjekirefOsIhTWhVbTxJa5Veg+N
EuOUMJrGET4br46IvEyMl/iLnH3lOOMN0uv82COcx6l6Mmh/ig4TqvpgBQTR7+dgbNK9KS6pdmmV
dIuauiUoG+8StdF7R4a7dff5o236/0/ZGJbWv9qIb9TJNrz85z+2Yct75y7xZvi1LsFqaxjKj214
iVh7JZ5BOwJmaWKGu2zJ/5zDGPY728JVg5nJsmf/4ba7ZiK82nWhRvGGR6i2VNK6gS3v2zFM3GL0
phJ8aw3NNdEwE7yX7jH+0CGNx8m4ZQqttWd97/bVFYFoZGGm3cjJFxcIfOe0kr1go9Gt/V5qAQZd
ulYG14ko+mBTqQ7h+nK8WpxyDI9WJ/b6X9ym5WRlhn1JqI7npvg8pAp2GU2d9UBsev+sT1Vk4RxQ
JBPYqMjlVnoljjy2Xul3LVzMSz7PFrZhZHHTuwG2GTcozlF5sEqJ9GgYNRQetUPEKR7q7IPCSqne
irHGEC4l7xUCq6pqY29Zmp3t2tYour1gKzgnKyQJDqqiOvGHrpwJVTfrxcliaoyUeOVZScLIszjd
N2kcm48eqnuY6ZSWGWfbhP8/JkjL45BR/kL9WQamvx1WH2RuyI1kOdLOnSIQ6TYdIvOhN7hJv5iI
wNoYTv2blIilansNGiEbtATYLwZ1OiAjFdzbr5YU2UzvCB3hvOGVLAsd/gZAoEoNRzvI7LskKwin
tli/WhE513qjt7ZvZzF2LMbguEf+4vz21a/gZ9X3Wv53MvTDNJb5oUuAIfFVErz85G0DcwxVNHig
FkyKrg3NHrEFH1x8O8f2XOA5t//j6wHyOJKLIltDSfn2EYBt9pmYK643NvOeSX/8IXALUsfbovli
sAcffn295fO//jXRm1lGjXBCyNoEDYC31+vKJnUJvHG3pCSOiB/C4VwWQ+IHcZD95tZYQP5+qSXo
BHURqk6LFeL1/LRhqG4b8NpbbcIPEbeB4ks8lL9F6P52GZYfJr78r1gle8s3+mpMGw8tLGwYO9tQ
wyaSnLZqT4PZ2fz6uQmxnIdfPTkpLOQGUFfIfrgcb8jb66TDKId4hltsA9ytvZ09Wtq4NcLBnM5B
jeLqCVcS3fqQSQpMIkJE/D3ME1HukNUXboDRUG3JETLTQv6lRwRJ3owDE1rcAgCuPyR0m4GaBLAr
ifd2KZhVCDUQ5jzoYX5kmql98/ApVVdeaGr9sRtn+70csAvazW3HC5SySNJ+zyVtzg1eoLjXza1F
NsPgDrP6EBmy0qBkvXlSHAzwXWkx2mA73iPhzx4GU2ONaHsGptskIwfhgAAtkHe5hg7Qx4XQ1ulw
09BXUF19WF/YQcfQlxF0p2FVRHO3dy0oI0wNFkl+ZE3owLXRIj7dpumo5aiZ9rmhCiasWGqpa2PG
ZWzb2l2SK+ZTqRNcdITy8CYqleq7UDfahEo4LjPCjfthCi5Vr9vxzsK7I7sOBr20n2xFWeu7uAZY
nymqcpKnOKtUh8htmvxCL/Lghf6x1mwRFcfdC+nE7pcZtOnOSlP8LzeArHF7OzM/T56VFyX1nTlV
Xf+oe06ZHN04LeKrOc3RmTRZrrLFmGpg1rVNyAc19rIhV/7YzmVf4bY1JulzGE8yua8EvmKhb9ZR
fD13uSYIQxy76TM0Qc5Had3Ku+mpekiKU24d7bmiW9B6LmMMSGNpfZ7SLMPQNpyGDQ66Vo/hX9KU
X3ElTeGIkjZ0uyPHSs8kpRiDAovGea1pT1qXec4TTqW4H8Zx52b7Ip49uZO1qdqnJuoK+UBUdjQ+
42sR5rsmdEe8SFVGAJHhalN/k1VzHi6zrSoLXrBIMu1zw5F1u4HtNfKPfBcYGx6jdnAMfHocqxef
RNg5WntghqKqL8RcOsPgh+FyjMpdL8YvNzR7DfuJ2CA3m/PBA8AW4zNCCNNwS0O3zy8yM3ArfCy7
ZjpiZgjRwMzSOSBgM+1DKQlmh61Y5mItX657aPrOxc5Q00xn1/K5Od3kM2qMqmZQd6QlX3yYBO/k
du7SIdx0rZePW0grusZZEwbBLk47zJOTYSpbH8QoaM/dllp7l5VYReykrsXkywcuvh5TEF7qObaZ
u9G0yGbPuFVv17qNgR/YIGs815xSMkYdoUC0ICd2qKPjG6GmMzEPG/OJvHeANyCuPIqwHbNLDDEu
cX+A8EAW00/HSJTWRdLGIofLqryPMRqPck8V74RbDGCScl9VsWOf2aqK2o2DZxINb8Myod4YQy7z
Gje/EimKqpseotAiJnoU2rEwO71Hzqnn102Ppov1qCxSbD6D8FH23K+PwwWbi8s+w0zD6BJTzVeT
rMtMw/jZMxUfebb5cvnkmcN1FvYA64E5vx41QOiNGhkGeke0wsDZMxnitTzgGGGLsDoH16rojmy7
PMvCfebGVbOF7SuVPMRDHhih/+vFeVXTvV6bTWz66ZrSHWWrIebgpJBgCWlzHDlwVh8RM+e4sKSB
vK7hZdJdBzpfPo9KG+YzwQQiPuhaKD62/Ey8y7yo+vayStEvHap81F3faIHpsePG2/jp15/yZOuV
dFkpYqkwDHZE1FAntFmeB2EU10mEJUsub7xRV5y7gmFjzob2m633VH64Xst02BCXjZ4i/GSzopos
WRgALvW6z/ccghV2agMWwKKwnic8/+9LXEP4ZyK8DlxN3xUjlqx1GpVnv77pZfd9/c1w0/hCLIcI
5NHCME9uGsfyxmwXvx5BrIR9ZKsJP0vWQwBWkiK8S7cO5O+iLk4qAnITFuU+YgFKOZroi67/dUWQ
BLkhNSmHrVEN07bNWV2zsfjD4A6uQpGISx0phA7OAt5JJdXTsYrKHjOrYljyPQk7PfQePOyvn9/f
7wWpPo1HzhZLTXqaLVAV1D2ZiiGXolbH1FyKs0FrnC+/vspSZb7+lkyEsYuM3UBRRN/z9NVErDTQ
y8qSbVdlzs7yKulbZWbsvcJjh1gwTyz04x+/2v+evf8BUfrq+f8N8b+D+a85ba8eMitCufz3Pw/f
4h3Hbk68eL64aAAZ8vzsgeNksYimCdWFVLX4YfOq/OswTquPwzinKYvTxNKZ/guKlMya9OV88ZOl
/CPC/+RtNJlWLVde2vDoEPgkb39ZjmQVNcqg2TZ1Ka8MRyXnsS7uXj2M2x+v3esj2N8uwi8XpxlW
S6QKmNKcXKTjuKkhQ623S07xuYVB8LGqpuDPFibaCvz1QDU8TC5hnSZhJm6jFaxc9RYjcf1itONH
Rl3hPu416iZdM46/vim+gde/sB+XY7DBo0OkirLz7ZMLxlBDNzHWW+xlPnVOk9JR9Mrt7E4G3rnW
gD/gFP/mfM3k499ck181P2sLhdHJrli0y0Td1Llm1meXSRV6CPbqaSdas9/O0O0bGAR6jXI6S6xm
+s2mfLLdrXe8uJ3gniJtTk8nq3A/wcmojKt7FT6ew4AzHB2VhuTsNvzNjf79UlhlcQ3YUo7tvD1v
H25MXGfWE9yEnGOiXaFTQVVeU/sWllbbX3+PtAP+9lQB2hnB8gqCASI6fnsxJo9B08S0ljJ41sGv
ik4RWOiED/Chdr6jDKw/unrIPD6uTCP2J5wlzzKrUx+zKjDBZyJGkQkG0VjA9cEzI6eo2NZTGn+H
CzA3I/qKl7FKC8xMR6LNQWUS4bJd1iYmymXBGQxHlqZ5meYsfC+ZLXzUjCh+DND2mnhEzJ3hB0G7
CPTBWgMUeZGwdpEc0Rq4ISCBItHrMnKtOPDtOWgvOWPa+UZ2Fb1vA5eyZ3xsjC/BXHdyhxlZ1vBP
Bft1Hwnv+1jEnubbVTMl26pqQkw3czu4cBL8Xcrec6+8xAz/D3vntRw30qbpW5kbwAS8OS1LVyAl
SpQ5QchQ8N7j6vdJ9cQOC4W/EOw93T5RdMgkM5HmM69BHb1yXmiVeX+s3O+SbZsU2W/KVaVy20c1
hEAUBtLPYUDtHX2TTADLaOqGECY+jcaofw6qHFRV5pkD2balAjb2edG/RbYy/gJBpYS71OgjhSg3
jdzQ7CWAEJGFpCcKH7DhfNKVdmfYHbTNzDMGAIMDbSUUKutmZzTAeTc6mOqWirIc/oDj1lLoMwN6
SEZvSvetQz61y4pm/FWYmf8qo9dz6uKoxDW8KoOvkBTDT3IPOW6jVYb5aWq0nlgXhZ/foIJQp6Tg
JZ/6SELfOxqnfWPJfoq8Ji29aQqCx6px5Lu0UPWWDockoapW2eT8hLc0c3o6STBvtaY/YKnhIRyZ
K4gpd/RiWkOTboBama6i1fWwSZ3I+Y3SXP0hlIWonIw0HcjCpKIOitw6Am4gfFr4wVP04rUojSNR
2HjOvo8yOJF1hJxuUcQ6wprlYNzTzgcHqeCKgBxPVgyPao0VyL5TUPOTQzgxN4Gp5zvfK/HQzMc2
vmlwzP6NhROosWGcmnrbKsmIGm9vDn/A1eQvSR+NP+q06r5IcjXlG5BEAGC5kxEJHpTC/GobpSoE
GvMOUKjVqV9Iu5OtBn42PYR5YyK5X9kArMPuZ2s32sdKLupdmE/dn6ap6clgMqSDzs/kD2qrrNrN
zSs+3GBIQ3FhU5tEuYai2flJx2EGUDSV1d1YQrbGLaUcbVSVP2e+itQd7F/gnDU2DlJr4r7yXJS/
eu2eTsW2dFzDeRjSR+hau1E72R4U8z2224ehTo5/L6T/H0URRREZ/GcowdOPov3xX+5r/1/HNsxe
f5wHVPzVfwIqhXYGroGIViAMgZq1eAX/6WZwz/03LQVaFRSvYEwKuMH/BFSSjEaeCOr5D1kxIh7B
DvmfkAoP6v8GivDX8gvOkIwgxntwBefhDvJjwBcgYJIQCgwDZvfnu6zXBlka0Pt5qIkaaERojfSH
BEa9ebM4C1HVeTDwdxjY8eSeqAHIpH6zqCr10NVLqJ88SE2RfOYtmXZUdnKXlnr2xZcU/UveSOqt
pqTylxIM98oTfTlLGjPUuE3CLQrdcHPOcjIpd6rayAz/lMlTQyvSTql49x+vz3FpELJ/xKxE3KHN
D2wgW6jDKH5wooLrbaWxxPRDrd7nzydWkkhNZEqOQUZGr2A2lWlEoWwMg5M89MNGyrJ0jxB+upPs
VN69f0KCGiWjywG+RZ7tjbgt2dZVG5yiMWp/OWjzHmQMJ5LN+4eBhIXMHW1cFINmH6chGhB41+A0
dCkuNT2SV4kRNyv2nbOixN+FI5Pl+/N1bDTB5mFaV+NY1snByXdQra41lMFJbwm3PfUV0lOCCZNp
77W2tQ/9SFDUDVO+r1LTef9eJJMGvyPIZ7ShZxFch3euJyF8ewpqq70L4K/u2slKvl9f1PPKxz+z
FUqZJugzNC3nmTsMSsTuNTU4lbH8uwfSQeuy+GAUNnq+tLffv1MogLFPuKo0NENmO6VlzeGwmsEp
bPX2SDmvBsc8lP88Nv8RA3UeaP8zJwcwFf0c+khM7nzre1VIgS+thBnB4B0BqyC5nY6vvez1K9nD
xVEmSYLIR4PIohvFUOcjCdOWxCyi9NRkMTKIDFzfeE6trNwYFx8JXUaSaeqGvAPiETgfxmtscDlW
wY0xpcAg/DT+bfoFBe82tT/kU9S99zMxHi7r4gORsoD/PB9vJHLrKyRcT94EZyeI8oZYz07317fe
5eKpMCQpGqF1yDr+ZTa+aYkhI9iXuGekp0E1FIrUGpopRfxOjTN2AxkX/twyGDseSbLp88nkRE16
ZXnpqTD1bINGl7yL1HL4HWa5cwga6A6goT9odln/QT44x1gIY7N8ysfDe6dLvYDTDCrWErfXbK8A
WSJIDrLgpCNhsw9a6bcnhcO7vxwTlFXKLCTxTHj25ZJaRRoo5IA5YGP3JHkYUVpm+f84ymwq2Dh4
daKNcFHUGK6CSsPQ7+1qZZSLY8yTIg4XcYcO1nKemqMubScyriqnVFJ1BOL68XsSSO3epnf0dP3b
LA/liAqUqNGr4vffbEU5t3s7t+T0NGKL8KzhieZtVLB0L7QFzTU1FXH9/G8ZU2xIXjFuQCoesLop
epwPNlW1j2lAkZ8QnHwaAFLfwm1TNx4aCwrtkKSkPGtnfbcSWl0eN4Y1WEeL8pyo0J0Pq8Xj0DX+
kJ9she6ZlgKtRMh9zXL9ciUFT5pAkECWsz0P4OwgiwocQ/NTSdZSbDtVatP7Ekaij85PA+jx+odb
WEtqcBxhWuvQoOewGyvSJjyc4+KEwp6C0VY5JS8JZkfeIbUn2/Wtycb6qTVPQyGFa9Jgl9cywQgx
t4xah0MrfvYh/crSc20A5ZqDfcl28ZBYUDDwcvkWBIn2PUjkSFl5cC6Wl8gH2jjXGXAFhp2db/TO
BkxC0/rkD0a9SfCMepowUcdoSDFWZAcu9gtDEYCQf+ga4pfzOAgjpMgCrNecQMeof0AVKC6FMSXa
XP+CCzMivuHKoiwmHKXFIr85ev3YjpOSJZg/tEp3j8tgitgEPDZf8ryv14e6+F5EHmQnf0kJMBvm
ezOHDQZYs2pPlQ3qPuEj3dFQQFfDlpobXWnslQhuYWpgPdDcJWBVYMuLFX4zNT9vCiNw6vYkIZ5/
W0PJ2mVV1m+HYrBWDvfFORBTQ8PWIjhALEKeDcXWqwY5btsT0ZDyo5fhk0p+lz4MhgVke6pwhMid
zkRpzTfWBHr/ClCcXWhicF3koNQaecdn58AoJD0B2a4+lp006B8GPEz0fW33hv0BHms1HER2Coas
nJTpAVNmVb9LqyzHjy0qnCE9RCV0Zip+ad3vJw9rbzAfkC4A4qZ4bCFB0mpEoprey9ItOORK2wEI
wQI31XxMRo2W+iTGVhLx8ajpyQ1qb4W6qzp438dU8SssI8qC3m47hMqw0+XeDreOA07texVNmLIU
2Ch/STI1jJ/iNiQbU0PakvcUUEMqVf4QF/mzErYOeJgCsOqh6tI2+oF3W98ctA4K4VPQYiqJCK1R
/zHqSkFFxUmkgLYtkl63aua0zYc28XF+mQwfCzG9NBP5RmtSOd5Felt/9UH9Wshpybb/YNtI822G
gaLhxkRRAXRqAn31IQT09SDLQ/LSNDhv7iNSg/ATJMcQcT+uqB+DNiaqG8T4XzwGdTIIl8fJ/o6d
VvFFUskcjpODsc6hNvscwzy81NsvSVzG0sMQCZvWwfZ8Kd+Po+cpH6JeAeSWpzTuHye9k/qDTDvp
h6aPir0L0syOb/OszsudN7T2dFNaBXp2uKChmBJGnWptUBfQwTvihJ0C8+kjnKJVaXiWukFJdoVc
Rl+rJsWP2WmtFPlsvYCUjUGsDr3N8Sj5BXKLKYVsZMG2IYW+lRo/xtKihqq8KWiTR5s09uqfXq+a
HynxkZFxfrvwQW70PNgXhe68dk2CZQ8k/i7chrgZKaiWeyPIIFOiLQRE0ugPMWwH7L2dmoO5D4gQ
rcdUkxDNR+68tX7C6sGnRYqRkYs2WWKU9r6wcEHf5pKT/zQnG58kXLPVLZZvSQvWBmObDzGQA4xP
g1RWvw/kQcHrhNKGeiOFhp2jIysnqLh0OHHhDWAG7WEahEU3VP5EvvXoUTuH2oh7ZWvjmIx4EllS
PBH0BOVwB/qrNm/jRjMkXMOgUAqOQge6OmtKTd41MUx8gBF9OW5raNzNvZlYIKi6pKra72hTlPXB
6XsN6HSM4uJeU7Wiv8OGuRTsU80Ysnub4jILD6Y93kQd7Of7CsRSfDJMqVF+9149ZcU+sqMAQyec
4fptXgOt36d16am3DU3+8GhEXiH9AD2VYxmIdVAHGlzOkyPaEQ5YFh/IJOWbwA626GooMiiW0jdu
kbNT/QM88Lw6Tq3XFLchmj2wliOcq/dT1bS+oFwE8h32D7q5M7ukpIzLM+XtcbYsnhDW6s2N1VNV
eqyriqpn0xWq/dVPEsGnoN5TZS+T0pneb7y5M//rSJe5r/C384dil8nAwdrbAmqzRrkE4YT6B4ry
RvMx5rSPD1LBs3KMrZSCQ1NoTQPkLRg8VNWnoEeEaYzL5qfsB0iYZQdrCNtKZi/2KDJs0N+UU1eS
O8xU6kAzki+k3HGMjToHoEPZADPH1AHzWmvHZGS9biszHbmxKbL1+XMBAFaicN+0+RNuoM500yRo
1H9AUcBA5LgMFemOo4XYo5n4XXhTYQBvoFgQ2PkjjrV99mvAYnR4GqvMMnayVOX2sI3kMOtfRzxk
uz9xOKrdRxBJfoM0BByJ155IRjsWlRSoryn6qpDeZGBH06cxw3FXKA/5dXdXguCsfiXIlFVPco7v
3U5mE0RwQoF43aVjS5OBXnDyUaph9R+TftLGoxK1aXqjRIranjrCOuPQ1Imf/0GM0qMnFHA949CZ
4lODzJfeD9qD51v6L2WyQueHx7n294gdlu3ezCKUoXJ8LGlUVXHYaDcRUN5xh5ZKjq1pERgqVuye
1cE6sAfza5fgMQ2nGAwfkGeIHyCXfHxx68GpEHZGZ3BngZh8SQN0Del51PlvByMiFWVKCeVmzObp
8Agb7H6TD72Ni04ppZhKK+ApNg18BWysg9Tis6FaAe0vk/U/WeNBWu5To1Q2rRbnyb4H1fadV0Cr
No5jYBFZSG1wF1T08KDyaiEQlNGmsVD2ifw0tI3mbG14f8wUBTD9k94Ewa8y7eNpi/uohgiVgvkX
Gpjc7XiGN63sNgZ4JuCGITA+1iXHtsoedMxIar/43fQ16qV52kKsGPyRGtaAAZD5lA3phCRYOIbY
gqJwEjcHLwmc8YixuBM8QB2XQanllaIND1Fj+SSwuZXiu6dWinRrD2RnW7nScLLOOrOKkTYtkYDA
vG5wABNGkeIP6HdH3HlmahgfymqI/K2PSOzHwiEs4zKX4/ExSHnpQTIbtf4R5pBfPVVlEnHEQtW0
dpGGVeaGm6DOXfhjoOSbqnesHc7SZnkTKr3iHXsr79U7qwo66UOqFQMc7FIuvvOQmE808kaQp2pP
jwTOfBvuE0K37ybRaXpX4qCIi5GqRc3vlibbgz74nTAgCwA+H7lfUFpp2ljYlmkYTTdbb/KM7DgA
ozS3eRd4kEs7opYtDWt8p7mzMd7iMhfks4Hu5o1kR6AodUvpTRTaugRF8rpsTPmeMhZAfkeijHHA
AD7CjVONwlv+ePjs63XzAophQHegG8TzA4qvwH6+iCUIPAO+n8ATDXaNoUPj/phpaKTvsQ4tjOfS
R1YE0VKl5pqooVLV90OWFL9hK0l4qHeZBbwwDCKKIoNfGP1O5Zj2EN+xYjwp8uDnh2LKuLOAusvt
ETHiSIjkRsiWpBFh+q7qzSK+xbo9eAmtFKoZFCfrOZtkhGDLvCzzo916zu8QUCX0gkrt+XiNR1m4
Kib/B6qBZXYzEgZmhySKQQNrfhOt+eQshuDQjqgY0wlHjfg8BNcyrZhUj7umt2N2Sih9LaOgov0N
zvd6crE4kg1EQwGzTp1p1oYz1cnvwJC1J6dIJ2TqQ3aTkWqYDyprlaTFoUixESNTqdjKM9hchuN7
N9omnOa+y4n+ZPkrEorTXQiD0L0+qxn5gWKFcDfCHwDGq+Ctzh0CahVUsx+q3cmWsKvfEKZFLr3f
+A4QmI9W5KBmN0NhwfmMQ/QzNhAT1FerrLLHsoqVDxURlLqSAy8kpsAFqYgDU1EoUM5ynUIeSpla
RnfCG7baTl6v3+lduIa8WRoFyI2MQpttWxffcxJ8nalhlKnD9FMq2+EQU0ncX1/fhZSU1gx9Ljp0
1BLsWXEyhK/Rjir2m2pPtUT4BNC9j8pbS0nKr21dR+9OSQnTDfo0qJwRJ9lia71JSfvRCWqpkSca
/4ZKN5tsx6qlEuFqtdi9d2psGkTaqe9S3uWX86FGzJvzKdHlUwS60yRCrFXsVjVaUjupxJBym0QD
oN7rg17mwSSaNrUgGDL4c6mzveFbqVcifu2c9HZwxlOkGHV4lBpUnG4npKaKfd2BwX1KHB7jU0Lv
zFr5AUQV7TwXplCvigYiZSmqJ7NyRhuoMqJOoXQy7cq+661CQZ9IIhGtlQ5pr5oEeRdhAKCvjHu5
XUnA6UJYtIpB0gkVh7cf1gigJjpq7p0mdhkU5areVDnPzvXlvRzFoG9DU0pxAP9d+IXICGxj1GJ7
Jy9upsOoI4JjiQjj+igX95vg9kDtw/gHF5QLWDBWMmCKnM46tXkibz1aV1tCHaS5s0RdOX8XE5oN
NaunyXXS2cU4Wierb1GRlTP7kTJRtlLjuhxFI8CgFStOBKdPO/84tl+kpZ71zqmIJOsWJoW/QQa2
WamFXi4bBX8qkWBw6WBDAzofBV0ZQHZJ5btFh6vOmKcquSB0Gtg8pRO9XP9GC1NCcpK6oGCgcQvP
9jniNGpM1uK7UuLL1WNG1z49UWhdc5q4GEfUlrixZEfBop3Ndz6paVLjoKkVHnAC6kMJSvJ7pgXT
yjN3eWrPR5ltA7MMMQp2CBO0VP7W6hmEXz10blLMeD5FUdLzykT98foKXoxJQ+rtCs4+1wTvHYXy
NHAbtbM3XSbtlfpVshAKtDwDtXskMldGXNogtKCozKPpAshErPWbyz8eGjsUCYRrjzo0ITXu0ztB
WAtvemMMfl2f3sWHoxxJ21/4rMCFB6V0PtioAi2LfTlww9RSXEtpYosofyj+XB9mYRUBzIhbAjYT
lJLZA1oHQ2grYRe4WWD6bgRbn+RRyR7bKfX2qQq0EtBgr60c6IWVFDAdgi9gy4QHs1Ep9MUV6LLA
tTLMXysjC/dROFi7MpfWIlhxkM4eFLGONv5tXIdgmefRDh0MRSmaKcDRusZcTpLj0wgsO9ykk6du
KzUP/9EA/o/d86UPR9gD2B51E97RWSBr+QrRdK4G7pBq1leEIZVvSCXk++vfbXEU2ubQLTQukDmw
WS6Hthg0K4Bhp5b1jWQUpveIqrEcHN4/kKjByzQx6AMLDPvbTd+ZOmzBognd0tDKW9Cm0x5T6vcR
VgmT+Uo8jLbQb5GBns4WrWjqQBrzOnQBEPk3DpiQjTlE2clKzLUQZ2lDsB0AtwtMAI2g8wkl1UgB
r+9D15Crj00CIUbPYiB+evuNXvvX66u3tNFFW8H8e7bIoM4Hi/LAqmxjDN2sRrIIvHD5a6qHaquN
6lq3ZGlHELdx3yvic837TVmSJQAZE9ILRfOpolSdV79IjhV0n67PaXEg0idasFwb9EvO55ToId7p
jR66eMs0lB8ly3zR0Jlq/sUWF8ANHmMSQlvgBN/uPORuPD2ToshN0TX+Yo3mgLQyNpXZe4MyFKBp
RArqDb+ABzwfZyozT51aNoQVGIDLA0XFvNMOnt+7asIwARcZVL/EV5qNUiOyTrmkjF0bLxokaRD2
SM04WUFfXe43wlPQSJoJ0we2yOy00r6RnYriiVv7SfRtCrvygL4GYKREQrrr+ozWxhK5xJvnMALI
LtnmFLtdqE4fgCPqu7yW+z31Yn/l5b3cciZ7DXaDRYMMRtZsqJZ+hYckUeg2qea9YAmvHGjJWe9N
7hBvE1UB0mIexIvkJ4W3qVchYPMuBva9VxAvaz9WAKEQbo0nW1uJNxcnxacCFWoAZZjfDdgA+BbM
be68vqdATf162yiAjK9/JXFznr9/YIS4EDhHAiwkz3aEKvILo+Va8DrMJLYDqAPUF0Kju6lQWHpo
7T56wN5UcnU9H+oDks+2t/IjLGwUm0UFRQkdkhh+9vVQK0INEi9GF0JMh3uBOnnhts2j/IviY7i6
uz5h8a9dTNhhOcmyeE7kWSyq+3rRB1IVuXqr1QeKchRVTEjAuh5Hd2bUItGVYR9UITS6Ms+FDwr3
R6SQvMfiv/MDEXZh6CRpELnRiFKqA+183/bquLJLl0ZBUAEYlND2u4BsGPZAO6RsoEQAl/tiylGQ
woLAwWzleF++kyiDUecQy0iJZb5xPCrvsCpYRwkLlWez0YvnyPKhk3jEiOhb4xB5/cMtbROu+78M
NzCqcw/Z1Br7ycf0ykXC2aDoLnWHpJacu4b65MplLL7EfI+AmiOnJN1zLmI0KApRGele6CII1h44
Ez6ww1PRqfJLDkVhF03dWoFhcXbig/EGwKqbP889/cQE/enINTpFP6TEvXeWNEibSrPqldty6QRQ
PcEJCAoKr87sBFRhQzKGyIKL6UjybAZlcl82UnqHXTH+MYoR4YLrFc4dcgzd/l98Q4uBmSjV+bnD
4EBjTzccL3IHxay/a04TATavhZvtqHnNWjVucYtiAw4XjPuFG+78wAVBCleDMVy7RVbbg+y8C6Y4
3medkt2b8qR/uz67xW3zZrxZlJoWqF/JtGHctB91qn/Jq480LyT5KLqj9Z4+KHGSrqTWS/sGiSWA
ZxjaEhjPEngNIbfekUSjzfPGe6x27B6SVpt98wJNVlfuTkUkXvOD8Xa02dahC0J/HslkV6lqNA+G
rIS+1EneU9RGwzGLsgBUBH3JsbFb9LktLfsC42AtslC0pR8DsoQonAO4m2eljhdMTh9avMQ9Rpm7
LLGy32WMdAd6CBoNxO4v4SwzgT3QhM/7D5Whek9tWPg3KVqKt0MlT3t4ekaxcsUv7QDke0CHEoWo
qLee7zhITcjdR3Lkjkob7OM86mv0TmL6ldRN2/jYZ9ZPHvtiJadc3AQ6ERR/V3RiZhuPUqiH7jhQ
ntao3SnPtJcp8uR9mZjSyt2x9LqQKRNlCWT2P/o4b4K60pYqz264OxCCTdEIwTTCRITucP0gLd1Q
pOIAT/6GJnOYLapHcVbj6uDmFOpdOTDr54RW/oOq9+nHyWqce83Tmxul9PwVVN7iSqLww7fDYg3q
z/kH1KsYdlmmRG7sxMYeOcZy76uddkeNu1zZK+Kfmp8lCtgqruKCrTLH3/KAtSFheOxOQ/WaOmzV
pi6n17rU1G9UKsZjENjjN+yo0ldQG/UKrGzxDGmEP7COwABjOHA+00T2S37Hi92KnOAoSWkDC2KK
nACR6aJ6xjez+WKleLdtyl75jX3XtzHr9ENht9pzJUvgVwKjn769/8NDYDBQR6cvhKzC+Q8Vj2NF
J5MQSc41Sj2VokwHrECaH2o/dhQWkuw7Te76o4Q9+MqCLO05WCAyb68pmNKz9ei1uHNymfYbyme9
tQ3w6KIjj3Owj2AKJmg7CQj1sFHk2EIFPXWcduVoiQEu9oODk6sGGQz08mzrSZoXkAzUkatOsfKI
eKT9GWpKdFIGyd/VcoDcftBpawTtpTcS+De0Bwoe4kyfr7hTRgO1AozIkkxH0d7I9VxgKQIJdaJe
uxW2ZiuHe+mI6VS+yKUI+0119ir7YzDEACwit9KU0t/2aYu+WzJIhrexwiRZi3aWlhUjRJI2gZkm
8jifYDd5cmonDk9WgHRtgqnzzzr2QR46QRgc+r53/gRkWi/XN/LiskK0o7BDFdNUZxVMiBatGcKv
c9tuAN4z+Qnm0SoQoKPg1rUHrVXqz9eHXFpXMlNZ1KwIWefrOjRRPkaQB9120LJHK/AHtP4rH+Eu
elfxh38xmAGpSRRoAc/Mtk3o20ifZg3JvVElL0ZLN/KQD2Hys7JiP9hfH+yyS05uymBIFCM2Sf9v
tprIOdYlGjdAVXPyGCmK+61E33wPQGjamigJdYmuQICusx2mjcFunCyK1X5tIW4wBGslYzG3+UGl
Y8ILAe6TYsNsR4muQ4tEfwwUqI2/eWnTuHEe0EUj3rFdLR7Kx7aNPXOjAQN6wKcWE+GVBRFDXPwI
3FWAgXmpuMPPN3UJ86REEZHLO671raPU8vAwdca4i3CCeSxsRwq3AOeeGqXRH6TQUtCaQ94JTFy/
lgcu3ZsgMqhak5LRURQn4U1E0OF0Vmqo2bqRHtgH+hB5sEUIqrxvC3s8tG3g/NLRbD8VeW6u7Yul
cFQQSpH3RmvtIg6sq3b0EylO3CylG77h1tK/NnbUfpUaI6q2qNnXR61rA3sz9UVTbJMMkjtgA0i4
K5fa0i1DNkUVA/IAG3W2JyIE1GJUF2JXaUcAymFFNXyrhzWIqGmkPnloYt/7A89fnlZiv6WRoSEj
x8CzeVkGbZhXJnGfuRN/xMKbERuaPTZd+sekBSm3qcBPbltEMNZ6u0v3DWRU0aCBPY1N8PmH1wcn
H5Ee5OXAf/RBGcp+q8tZ+bFTkWG8vt+X5gj9jy1GYMZUZ2mHZCJkALKQ4ihgmoM3NNlWWODegjOQ
7us0eEF+QF5Z1+Xp/e+YIgd5s69rwwbYXGAEIlMZu+9H/yPQtuwez7309vrslt4KqpZ02Cw6DvA2
z0fKASmXMuA318tLa8BcJR4ndMja1tlaaua3m76VqpVoZ3FMeGwOBRwAJPMLxHM0GC1jEbv4qkXx
Rm+mVtpwwiHbxJqzzztr7dlfuicIKEVwhQyYMa/RDlLY4nOjxu4QGvLeQ5I+3KqZV96oamze91aI
sh2yCe1OcjCau77Ci/uHiIqyioi25/qqQYf4xl+3L8mv7nLZc81oAERmth+kEB2jMV2rcywmykgN
/N8RZxd05liJYqMG6WYqDACd0GtXF6h8A2Cp7qy6QXrHyr6l6uAc1aabjmHQqitX0lKqhjgzDQug
XEC2Z+eTmq1SgxWOXTXNjGPoyBhsmF63Um5c/KwmJNC/PVSqjuebN5kCbSrTOnaDzMKpkNr+po5N
Gx3WLnjogMgcuma0EV8eYQ9c/6qLJ/TN0OKrvzmhZmCTQHkKzQx6WdLGMZPgc2mHQH9lS9Agro+2
uJyCsC4ODe3O2Rf1w7qrMDxI3FGaPAtnkY7Iqij7Ya26sTQtoeFFs4GeqjXv0agNBXklFImZXSg5
KrBo1xwIb1MKCpUMq+f6vBaHIxoX/DCT4rT4/TerWKjFFEa+zU416ThswiwpvwDjr/9IiLu+Tw1Y
9HFpEaPnRSNNdGq0WdiYDFEgZZPEVYca0K6GcbSd8iFY2ZOLU0JJWRAVaJ/M+dVwm+rcR7TIbehp
yHhC4Sl81NDOe+5ry65X6tJLVynzgkQNZhJNiFlwKtX09Jy2Stw21+LnRm/Gb5XmBF9R9NDtbU0J
4V9UmUjY/nbE/+aqs2ADZcMMUQQEcA1Lwo+sSgtEB1FI3ySQa7Z5MOpPGHaPN+/eKBjI6yQzUNH4
irOT3hgeylQZwZY+aQhW2lh20zwELo2Oa70m/3YpE2ETTglGPlotPPr6bKdwY3tmpVL9qZIM5lmH
zUmoJ8ltOWYjbqKVemhUL32IAEIXG6OSMYfQa+trggLQym5a+L4ObRt2kgH7jzzk/ICYtScl3KCJ
G3X6UNy2FW6/iCDLUBeqcNI+Ncgsf7++1AvvFVI1ojwPipRtNTuTVQblqpt6YjrqrD+VHL1dWE/y
PoXk8gjE1DtA4bG6lZtg4YajbCkojpxNGcDs+UTroHBwm5H5wNk0SrsqsBpA1r1qr4lmLtWeuOGg
v1LkEQots9gK0DOuu1mVukM16vFeQQSv2Zpqnnyempx0GVJSdBN15TbqjGhP2JDugtKHkItgx8lL
6vLGzAbp6fqiL31n0TUzOMXEmHOI54Rpa0kGnbrAoJR9U3ZhgktMXh6hAsq3gN+Lb9cHXAoSHOJZ
in86ifQF+Fv1elwcJ+4pIiBv22SNg6ibOt6yL3rBC5O3MQ3gFhIfJA2ZFfskS/Ga1v3SXuOqJPSk
H8MjMHvX6C8BZnA41pRVp09hOf2wpWS8kfTOei6M0MTHBtz59ZmLnTRLXx0NmT7azcxFFfKWb9+c
IUYevafr7NqpNn5sfdmc7gvK99XWoaawQ9vmC3wvBN2arPVxPkaPfXq5/iMsfW3CQWFQAWT0AuRf
9FDjjIFTPShjhf0ZarzGziA9fLWqrGvunak18pWXYmmpUflHjAqZCqDbs21fVRh4I7WWuLWUdJ/V
aJJuUznST9bYFbsmwTg5AH58uD7RxUEp11NqpvGM9M5srQdj1KrGT10LS+o9FFTpKI8hvIZELm8U
dWi+4SLbrJylmRbz34eeUianSIAwgajPg8+k8ZJGMlIXo7X8C8XeEP6S1b+gANcfZc0vt3Y47mGS
TRtJ9/ydiRgQHkRWcatMTbBHOE4/5gX04+uLsXjzIOFPYZ+QmxLO7BN4uRRyZ8MXzJCSu+lQ8t4B
IurDrQ0mYCspMFc9DZ4jLlz+TldrmqDZuAFx7m3zckQbUQ6ilXd1aSeSlpBJE0KgYTL7kcZoLHo1
KFOXNrPVb4YO6Dur0woadShXvDLdiEj+9YVYOoGi7SCyaX6d1yuUJg881IzhTY4FDiNVqd46QGZu
weWWh8EAM+DY+Oh26eBhRV7049oGWdqW+JOwUwgGUWuZXQFJ2AeYuEqpa+roE+z6lj7dptM0WG3Q
q6ajMwbGic21LeGoI39C4duEPr7hUqm2lRSXd1FdjX+CAQzsZqjs/LfX+EW4kdU++X19rcRePb+t
OHUiwxHdRpWG4/kJQlOm0iMPQFtbyBhXQ95TPuNwrk8rJ/UybIVZIPqZ3IwUOecdiDgakOAQvbWm
pGo38r8Gj2DR5ndKgibv67tnJWRZoWCw7Rhstu3KCYXLrDCBHia6iZB/kJfTEfuJsl+57BeWD2Q+
0B5uAYLHOW5DK7JUz0K64nYMyUDz8nQHmWtNvUw8U7OPpCJurLGjIc3TmTz/SJKq1cyW8gIN8DwE
/mVj1waMJMQYPtSCl1TCu2EH418Q6WUn7n5cX87LA8VrhjGgSG0Ij+f4Dew6DaBhYeyCtLKeHIi0
E56rnex/LTCsoxaJeMKvWrJCnhZ0K+t9j37mu9kxiG5QgxRECFybjHnQXAZ0JEJMFVwrHJN9EptN
TxM+zGNOjDKCeCptDkuZqCuRzOUVxoMG+EBAPjkj89DJ8kM/J1QhrasGvNCQ0pr8/VDb6Xg0Uobf
BZ1erFEXLm8QBoWSoZNz8dnnyIcMJcFCHfjilZ5MvykHTlurM7qjnmjlA4l5+BX1fmflMy/MFKgu
DToaLUI/aZZ6SZJvFm1L0dPUe4c6L+E7HMQkGx14qE4IMzfBPuD61lq4F0Q8SqSo8KTCgTzf2lGQ
BGk8UWKZZAQldm3aWfFNUmqlhueH1H66PtrSDGlqCDQlFx6OOuejYdEc5Z6dklyauL+hRwDddrIH
6bNwxHKptuMwfn3EhfnRgUQeD5MwkVuKn+hNBSIHSmEWjpe4itrI5u3UyGW/b2i/FC/wy6p3P7d4
AxqQmiAGUm6dd/gnPWqNUdUyFz+EfCfD6XK7tIItTSnrqNOl+Hx9dgvrCTYZ01CUrGjUzHFyqGzF
GfZ9metFZnIzNZqGZq86vmYm8r3bphpXhRwXDoZwPgAG8lcKbR7xSdgJRSGeMy4wcFXaFYP36EEU
3KTmmNwYXevcO4mirMHzFq55ygNcwBR4qfPMMTmg9wPAsziDcAGpnyX42z/LMhhvr6/m4igoJ6Ed
CeXrQogH00y9jeCRufmQ5/tAq3H+kfq1MHHhm7F2EA2IJgQcb7YjEfzMSr0ccqAZ5MMHPQRvtMEh
M1IPk2oH6qFWETZfOQaXg4J/haAOJZjEBOT8+THQAr8K29rJ3KAJjY9WMOnPGrIpr1PgGc9J3prG
7r1rCZ+CjA+QqGAtzUkVUSYkTGUtd1vMR/dtobcHr2uklT7K0rSEwC4kJUx4SQbOp5X5uh4Fps0o
qQVRXk36jZHmHmIQ+FTVk6od/sWsBIwDCIgIOGbfLho9q7HROXFNqddOQQNJU8vHlWfg8ojx7+vi
9SGvAno+uyTxHaLLVsWl2ydZdJd5U7L3/A7l7ipVgdvW4fDV821PWdkilzelGJbSCSLBwjFvNrfC
A6s5aE7hIgHVPRp+pNz9H87OY0luI1rTT4QIeLNFue4mG0UjynCDkKHgvUkATz9f9r0xwwJqGlEK
LsSNmJWJNMf8htb4hJKR7WXK49sDmBG8dDTHaRCtB0sGcjg9ipugtce/h7oYLnP0OK8W8UF2njxp
uEhudkeDUsnsjaIN0qEpDZ/Sd/P73FH5O72/K+7sQkJrD5VKcKdbAa8ZW6Yop6AV6Drkl7F2ohfN
1f/V0aTHyqjeg3pvh+MGpoavA7MFTLa+QObKRDYoW0QQV9EfU4PZoqJ2n21rdA99Pu9Rlrax79t9
/xaDURdekziLvilxhxNToFWKDV4tVOtDqCJMfuL5xt5oLGIP5YCmaE6i9MReG357GLgsoRTT2+Nh
paJze8LdEmg/tlUzJxzN4NJtf+u15dcIPNWhscS1rNXm/ODXpGgE1FHiXCgwkJjdjogGPnSLxlNe
49ZBhWUyT4qeIElTurxvy55rx+Zjvo3mcOxAObC+qxtMUzvI0rWmvCa5rj6RoPVwpZN+eeLBt2s/
5H7YiVE255yCMwHfWyIoDaNWK5pMg1rlDRkn0hGLfZwqRen9KNSdf1o1nqyds7F5UxmNd1smTUyO
WPp2NWnCGqAoJHtmnCvfnAblsznMe4DDe3MiNkAjk4PFoZeb+KcobxJthN+7kwQYBohjhuXJ0S1c
5UXJS/FokMCEJC2M8y611NdPTh5baYm8bho01VS/gOTJT7Mm9J0WuvwINxkno6DNKPM5Ap8NoY7b
Phwt1OSCgfLKLxWAUWQ/k5RiYl9EYfmXKJNMzf0O17zow2CEU+U7Wat7e0oa9xaWOJZmF8uHLMhq
YWNFDaNsAlNPyTGsToPeVBitxThMvqaePfyHzQI8k3iWe5Syovw1P31GrxutAc8/svkSoLWuqhjX
91XZ9zuvz71Z8SJIAB2RGC2J23FEOxczOBsANbmDQTetXvcfjMowKQwTxfxPg4EdoQBHarfGT4d9
qMHoYDBAoCNVAy+NTnCb2y9LUcx7sqbb48Yl4unclhA/gVyuDrenRlMRRxTcx7k2TwnaUojgL96j
Xau3tePpBg4o34RVhCISrD3xRKEHWjQejC6r7RMUkYz0b4i0yVW3i/ThU8fX4rmjT0YFBPuq2y9W
1Ch4UR8rAroVkgcknFI593h97skjb+9jECuUyCCRcLVClrkdaEzLEJcmapdt3o8N0mlaofgIz1Uz
5pJ1EvlNI+sc7z85m0eO9eSM8b1IVJnm6pTZC1lq0hRREFWmEiSqop4VVALR5WmLJ6x4/tDRntuJ
Mu9MlF6TLq8xKtWbNllKiyRNQP4GZjolpx63rT8qrxFfeDlSnCZRmtmZ5PbQsSOlDQUNVxDQa7X6
GjPEaRI0KLKJ2sfRq5zub0WN5l9ajEbny/srup0dvRA6MC7QPeDvzuocNJVqxja4uaCYFKU66Hqr
1kdRz0qDJJwTp35iFc2ebcP2M0K2BhEjYd7kWWu6f+qZuW0XfR54ixW+IPeLyGE+m/0XnfDR79MJ
M6NxSLSdt2J75k1kNjjvNPqIkNbgJ3QYB0QSaTt4AgscxUuBZ05Oe354RUGEgoMkBKRrt1bjskvg
eItDBzNzlh+9ESf/5mU5/OqaZQMYlRb61/fHW20XesSkdLh2SxQw0ijrE7+AhuwUvZpeuVPDgyb7
dy5Cf8e4d/aEmVcLKIdiR+q0ryxKKDBsbs+8CnhKrV17fi0R9P7aJhUW4MOS7MRd90ahEYP9Cr+Y
ctvqkPcLsoVlP0+vqtlRL+H9OaWm8b9mPf9/BQh59/4UOcjJyANNlRhsCmTQ1RtqhWJqq9iaXyWf
JzsYWtrop9JrEaNNGs7K0Rs7Zzo4jTP/G/V6XflAXeyPEcmhEQiUZf/Qosr5Uql9M526sjB0PzHy
EIXCpMtZfqRcFD8CEYZlcQEc9lmoKF5i8Z0q/Ws3ckIOlSia/Ez32RQXfTaq+KzmYWFflcmYbZyS
1fo5MmMgR00oSP382XSi6GNqO138mtVuV2IzP7e4/KqtykqZJG9PKrCb+bn0muJbhtf84odtbUyP
7fG3tQPKT9RPhYsjtfpEi67VaAa66mszlN1zmNfeSSvy9IxMd3Nqi0Z/jBAkx6NoDryHlgy5/roq
oxWZYiqF0F4NgR+mZtTWSYIb/WEx0p0L8c7uczWdcIdXmybxOuShMzHac7hor2rW9/4QSZftLtp7
PeUCrTafC2icbiNbEDGr1QKaDuZoWTsZr7heKGjEtlN4Fk6nnSItUw76PPzbp5pdnecRz7b374t7
E4TvRIDlAF7atP0NBfu/ZMqn18Yqi2OplNFnVc+dnR2yuuL5YpQ1wVxRuKMZQiny9qrgIKj2hEzD
q2eKX+wETccJq+imjH9EiGD4c7iX2WynZeKcatAilAAKWri3AyrlIOy2VLTXFGPhJyzVvs1mvUeJ
uzvIm/IURRIZ1t0O4lXd0GP8rr9GPRD+IdLiM/fFcnz/C21vdGrjmA2iBIWUlrHWy+vzujcUeuev
gCDC6jzWS2f5gKupj6OnvcsmvPOpKKJBikftDGDuelKOg+3mHI7m6xR72h+Y2ZfPBrT4FxAL0WsD
Nf88ZXO68xbfmSN4WIaFugLIai0upFhaN6Mba76SFCv/mHgPf1sEjtRHLDeax6Jw9iKgbk4bns80
Wc11m90Ss4bZs2u+ImmElqJiZUezjmGXoUh7DGnK7ZywVUz1P+PJBpzUUqAuInfRT9lZVtgiCinI
vKZhJo5TaBUHZ+qQNMZcz0fpePr8/n7ZfkAZEb9ZRNB6pPF4O15SJRAH0cp4JRZ2xkM4G3X/7Chu
2T5rXuc0Hzp4OoD18yKzdmLV7T1mIfbMM0AQCYR9DbvsVUI8sWjWayLtPsNJDf8CCA1YCpzUZWqj
+QsO095h0sY9yaM7iyxRpUBzqQDAEjVuJ53S0Y5mF1E7+qniWKdhj77xHPqgTV3sDSf74Y9K1YSb
GidrbjRumNvx0AlsaoiwVLucqPShkGeXbEnig5Hk2eg34zz++/5X3d41jIfGIokwAFpSgdsBZ2+J
zTzplVdW3/T7vkQXxG322g9riCeblWGgUMmJ0ffYCOpNi5k5ma28WooVlGa2HLux/lNY6r9Wb0S+
m/Rfk9jtjo46XwX+v640DH9/pnJ/3j6G/ASoKxxSZsu9dztTcOMAPolsgsG0h/hoT6EtvmYVyQBK
xp7b47WKrkBxwZ0gDn8MmoaIsaOi7btz727PEdkdjRhyLtJauui3v2Mx9SbOkiwKvCb0/Lkdao0+
fVf/adcQcOsU5qIZT81ekWU7fWmSR/JFpZKkaC3nOTreRKO0SILKnu0nyAHdfDLrolb9LtbtGbFl
1f7T0GfL8uvF6L+VWmP+eP8LbPcarQwKq3ioMxQkvtuZO06rOokAnhajBffaZVp6sspG7Ozo7ZGl
liRL/zjzsOHWGKt0csIsBy8clIqu+iIVL/SOXN8blRdwBHu1gjtz4kqkkko8YJJLrA4sl1XfpFFf
BLivlH9kRmmeXC8VT++v3Fs2crt5mRT4SWTe8K7e1N1j3BDMRVeqIEndxdb9htXL8JGlMHoZBi35
UZWmuhy9UtSoYSvYOoiXCEUMcXRLtPXsWh2dg11gsvMVUSrvn4guieZrHvBjjE7VpjrOmhcZz9w4
TrrD3bi3RFSbeX1pG8jWwe1nL9LBqcrBK4JUG+wDzX/lgEvwXkt1+9QDcJLmexCOwBtvipUTspOz
F5aBg8UVVpCufRRhbh9qYNDn97/GZkIU9UBvSd1ktteGkTmEi12XTlgFveYlBzHGysFFt3ynmbq5
JxiFs8KeIgei/7e6r6owHUotFzUHtkjOTWsQSrSzrfhhiIKmDxh+PA+2/qAurRSIknoWxEvQtZnm
akMbhshtlEyaoLf75dApA6xbU5tODy8h+RX5sCcFC9V1yTIvpiSbsXEJRKiNh77rI9LOOjm+P8pm
TzAXecvSCeQ9Raf5dufhT2ElTSKYC4r0T8tsp685oc2Rys9e03E7FAJJb7EmPF1ob6tlmxakp0dv
qYNFdPalG0znOEY2tEUlfvgBIQCCegI9g+qdRMDdzopKTGYgNt8Egzbpv/FtMlRQcKs7pc08JX4j
hhDZm0V/NL6Vw2L5hAXgG5JwNUO1T0s9rtsmSHUDQl0/p6dRhMsfYRYXZ1yplQfZSuxEBgS0QChN
rrUpnid9IysRZROobl4/uaC0L3GW9achcx5s+70NxWJK7CcdY6qGt0s6Wdpg5q3GUIlWP6kpwoJd
Yg6njNrQhxThyc/vb8ztDYKmCsEQlTsyPOSmb8czsb32lNBoAuDJ9qkqrPJcaMqDINP/mRUVQo4A
kH9KKLejWM1gJvnoNQGCieoxcrXCz7EbP1v6XO/ErXcnRBmSNhnOp5DZbodytMwW/eI2wWJp4Z8g
rcSnrp+XnRBueyWybD+NsvpMtLyiUEF6KYAmYh0S28Hk3Uh1zM2J6aJ/FEv8Pdhj+u0/fCxMUuRd
xSdbJ3aNU1oaxO42WCI3ehHSAMTAkufxFWS7A2Ihj0RjYe38a5l9qMSt3QYDQqQcZYzEwziZH74R
iUgktFlKj0E7XL3FId4wTeuy0bswzQ4mYpeB20TTi6MNxqf3l+3OjYj5NA00yTvmiVjtcYCLEcS1
pQmi0Yu+5u2iPs9a/CGak3EnOro7EjUF4LASe7su5SaU7ayydxrEmNXh6HZu4mtx6h7mhP7C+5O6
s8+lBj/3LmgZCd++3eeEMb0xFmkb9FOkHIpaL896ZHz5D4NQiZTVBLqv6wi2UO3B7uKyDTSZ2ffF
Ivx+1vYO0yZOftsJhL6SLUIRcnWftyO2L/UwsuE4qc9Nje1MM2PCRLDWPEdFuWdYfO8r6RIoI6NY
rFXl4f6pXuEkVLW8YWZWSTilxIHzoJxLJemvw2hVw86euPehQA6CRpMiIhTsbkczoJqGxby00L+N
+pJEKn61Fu5l73+p+3P6v6OssWGhBzUNjdU26JKkPVLmLw9NirtWFUc/3h/p3nzoIBDEEJgZYABu
5wMHsV8oTLZBqyTjcyoW8xB1U3j6D6OQIfKR2H4byHOklxVChF4b1EjbHVtt/lsrMDn6D4NIsRy6
IUTs60g9aRuhRCLrglCPMaMVvbjEs/V4kE7wzMvHxwEhuMH+ojzoeoNbdQGACfe7ZoyW92zi7ahf
/sNsIMBKjhtv+TqpxUyvt5ew6FCKbZfF97JJtf22LJs96dS7OwBY7RunjGaI3Is/nZ/es3oIXQnL
VszzkdTA8bFYfDif5c6WkAVA9vBxefNuR8kHa0pGE2k53PqMU1h32N85QDEeXjRyNJjUUooKHoO+
GmUEG221NgJ2+agd0jRRjkY9PH7DEYyAJ5FuHvK/q1GiMbWxLLJgDeCM9ElPEvVvmHDG52jps+eJ
S+jP92cl46mbJJ2yEvOhz0e5i6r66nF1y7FyJhcw9uLU6vBUxX2jfBXxPCyvoZir5rWcwtA+Jw4G
z080ovvo4RCdyiGVYLTNSEGATt8uqyhY8skc6yBrO0q0cRRpP+ocF5sD7DDldwSGhr0bcPuKkPUw
otRLZs+sAwrTS3H7m02OGRHMcChLxSzO4BiWC+580JYdvSj2ysHbMaXulQRtU7khUlqdBHWAKJoC
kwuiWRXx0VPzxv4tX4wx+qaYrWL8WWdptFPEkP/m7be9HVP+pp9OX9SJcaLm2wf9oOofM4pjRzsu
+t/njBj0/W20PejyOuGqp+Mu3XxXX9F1l85U0HgMYGwpx6kFRZ03Ub3zQN5bRLYqpiPUyqj5rCaU
jFo/ql0zBLOR/VqY3eAvafpxWPTnIa32gtt7qyfdtehxQz/W1+l+VWlLRkl3CLDK7F4QFPsLZPN8
cRe8rN9fvM1I8vZiR8NBoK3FE3P7nRSDyl/dT33gVrVyTFELhZBkdH6yzO3OUJvvxL3Fiwxa2iSc
oYp+O1QxN1ViYw0chCWqX1nqDce0r/cO2J0JEQUCAAdmJdHTqwu5a6ZRS/RyRPkkaXQ/6pN/piws
8Mi2cKx+ePGojtsAFjjLNDpXe8LEZLkRrj4CQrIrWOo1XFUc+TytPjR47+5NbXNfviHqQceRjcj7
Y3VfEjdZbVeYItBdwTMwADUsD2j72+0T5pgWbeO5w9aRVt34a0PKN+wEItulJRCVapy8QxS7NtjR
Ga8BPrEa2HmenEZKLYdOC4eLWKw9vYVN5kqFmI0JUY+zTd91FWwDblriRhQGKF9skjXiLLITNz1j
BWcGet46f+VGmDza/aRhxt3MmySln0mdbzeoG00NndzWCQYXbsSFDlBkXdBk17ANG5V5T3lpex6o
uiK/zN6hW0YP9Ha4SQxjFvWVC7l5VA99rNm+qu/ejtuPJi0aaMLDkePsrdMWxUDfzDPSJchjqOXH
1u3ZnU7fuSXetQiH7Rxyebxu7n2EYelb0YyDUiDJureTqrVU+u3MRoD1oXmMKyBP9uy2Z92aVFzs
Gv3QDQn9ZIrAT12j770Fm32D6OCbfjbNQG6ZtbyNHYPhKAZnCRB5a6OzK1qG6Iyuzz/Q5motrJHx
1MU4F3eM8/uXweZ0MjSgEbAp1J5Jo4zbmZtajENwWGmolLt1fU5HI9bOXh3H+omTOk5Hnl3LPVjx
lC+nWunMB8V2JGIKJB2rD+5aWpitEsbGJoqqtNEM0gUzVCvz3E9aTCwVi077ipv0XpNl86mBnYHJ
IVfgD53Q1U3bD4WXLIttwZFS2iddCTP72aqsnDYlb+QpKxN8ZEXjAI0wex0jTpNM2Ti9v+qbQyR/
hDQxlGwth9D4dtUVUBLFnGcWBQaEd7iS8peltPSd3sLmEEEBQD6afIUaqw4s83aUoqsXd3QRRxOx
Vr2I2cmONXX/42Dt2l7eHUq2W4HOc8l6qwNEp4SkRXPDwPJ6cz73mJ0Vhwgn3OVgDujB+o+unzQN
AjLMK/bGQ7+dmWM0TjGNvRNMXh35doTUcpMk9U7StwmepLgdyR7IUqooG2nsWvdoNmWuE4zU6a6O
2+p/OwBZnmuBF6JXlOr392e1XUQ2BdkyuEsWkg93O6t8VIylH1wviGc3g4aCHMKBhm7+2UZ27dEb
j9eJorvs1ksu/9qLpNWtHNfpLgzg0peorCtze1Tqtj6pnWnhXo1JOVBJxS30k6bEdo74vbnsrO+d
+dJ8ouMpZd9l8+Z2vmltufRT2DQVmu9PlTYMx6So3NPoDPNOKf6NO35zwxtEv9SseZ1pO4OJvh3L
NnLJthDZtQ21pvdjHNzrS8qHN66Z2gztyU64cI+4++KZ0hIp9Ge1bVvzUo/zrDxxI+bkAlbUwcQQ
0q46NeJ0/obGS9melTQRoa+XvZ19aBejHcFteta/bddYlV9ZozYLaOTFOPp2UyNCHWeeMfzazonJ
KAiit8d0yIf+OOdphUDTzGky/SxqoVXC8irDXzLTDMWTmlVu5LdcKIovNLu7zBSowwOyQqZxycx+
umpFb4vPoWeH4XM6AJf7qAmlaV+1qGnbY+fV6GlMZWIaz6VuVSmm12ZfAKDLzeI3+G3zcm7NNpwO
c7pMxS+DAzn30kZqFJ1Sve+Wo2qRF/lubk9/ou9SpgfV4ECckqJAILBOIe6e3CKaXF+4i9F8zjp9
xKi+tS3lCVXhcDxwzkR0Zl1V87RkyPV8Hkpad52vzbPwziqGru1vMf7vburnZGMGEiJN05vXVhEN
RoOqNn5Lx9Ytvk/6MBSflKSlDhzVURb+MjX4OY0HvOLj8MU1knL4FE66On/xjKqbwaQkWvS8iFar
/Rp5qvoCwMki/iXytD8DnHWrp/fP8/aW/18jRgIzqpNrP6vRSbhgKqO+xojCnzpMr/xaj7rTo6PA
tIetRy0ATQFCs9udXVhdUedDLq4k4sPnujDHUxrre12mbYhCd4mcy4AiKzUhVqOEhtnNoyIveDvX
j1gZVb+0Kuq7p3JQ8NUxu9KzKCqn4++Pzo7aOGuHpBZ7w1gT59CASFqMjtKr0qRiOqSzMP3Ybexy
J0vY3vV0FpBrRaKeTh0t3ttVbKrMVAderavIeg7ZWOn5vzmE4F/Z/eCI2lyz6p0PJ//J2yuJIZkR
06N0CTr9dkgj1rEabYzsqmRLpZ/1rgnzUwklePyILsTiPrwbSXOQhGSTvOF1V69LUlGkcVXEEQrk
q0/5OGvnsHiU8044R58flIwMKfmLt4o5yklEC2zHMMgMs7/UYCO/VMMyPqlo3p3wgwbP9+gGYUA+
mFQMkZ2AVfyom6mZ4goTBtDm9IuX4l+BG9SDlnFyWtApQWnwWr1Jb91+q4ISVGnbSXr1hGlejSW2
D44SOTufaLsJaQZR/IfoAZKB5Od2FMDqHUaIRXYlPzW+i6ZZfo0NXFmM2i3OilqXO6mju9mBlLvo
iLMvaOYiGnw7XjlpC8ptY32tRG590Ajxx2OIH8JvdKviF2aqvnIpjD+6SZt2Km33hpYtCPaKxKyv
KzhZHhVTO5rNtYSNOz7VZY6gLoIkC4ZFs+FUlxnRkv5FaBDpLgudsh0WwPZupi+KJBOOUEAPoHve
Tj2P9IWqgS2upl7OL2hdh35BYWbng94bBXF7mV7JQdaQ1jCjiG9b+XR9g3c2hZL8mOp62ZNK2t4k
1By4SggZOQLIld9OpgQyBiNonK5pW36IQ8U5ZH2UYp0Dqeb90/ZmU3x7aUloNxk5qQvo4HU1Z0nM
xmiNdL7iObmUIPGj+Etjz0N/cPJFL4+jLhb3U91FrXoi/rCaT1Nm95ovoKqIP6NCoX7WiKWM/NQa
FPdkhY74aIlIsf7xYsxgHr5jUeaD1WNLAwV+7+rSU5w80oh65isBkKxE5urTpPXD1XWIZt5fmu3h
Rf+P+JKzxK6mEXH7ESJDHYcFWt2ViHZs/Q7e8FMZi/GfivbrL4ot2u78/oh3PjvHD8Q7/GuJ2l6V
m4wwa0Vmpct1zIbxBbpicZipLx7dxdF21vHORvbIIiU3H5kdEDS3kwvbTInMPiuu6qxqT320xAcI
r9nOEm6DDAIMrliU76mEknrdjuIkqrEokGmvQzMOT3pq1r/CmLROCnVB30PN8pgPw7zTTrk3NSDY
UjIduaJN6ioV4aPJ6xm0hohfJ2Vx0KmR7h2cOx+LG4eKFsIpvPXrQCZqxyFV0rK8JjXlBI9GxgUs
UnkQqpF9Muel/j4gBFD4kMbEJWzFy6Sa4ruZRvlLjk/jB7rn7SmqgLnZZrGnbrFZA4qVUlxZYkYg
472JLP7c9/CSWZ+dQbuORUmRwHI7X1Uc/fn9/bodRZbQgYaC7qFmuT4hdOUgmEU4xsczmN0lybST
C+5+Z6uulSo5epTQiVIlH0kiUVe7KCXnrTK9H4JcL2bb90wC1x9IPAzdx2ixGvW1HEhpn2hJz1Dy
FsetL7niLu5LE5WRfgiHNO1P+EYvkz/ZYqR8sszFnrDbZjtIVSWeUXY5RUfQn7db3dZoEg5tOwS6
ojd+mhjg7BD18RU903e23nbZJc2AEhvYf2rF61oqKAISMHjcAZ2U9jA6cXUx0sw7Pvpx5ZFlBDmI
FLO5nVCO2DAuy80YTGYHxsTT4wvV0+LRaE8yjCUuB6Qx5cK35+mnjaqaWaeBpVeDRbG1l2rMiqM6
zMrOFtpc5W+jwAahTog75RrL3MBpAyffMgo5jj+k1l+DsTxVDcYzdhjtGbZutwJFLDYC/QnZpFuX
6SyRknzmhkat2wsT38igg1hdE1Hpzo3f3v9Kd8eSvXIDwhS2JquzUYUdFE7kLgOlTFEXb2PzUCm8
G55Nwff9obbbjmlJSx1Uy4Cxrqnn+OXlAyIMWiD6yD5oahQek6XZ6xJvngw+FdhfCMQokHCJr17d
JctFry8sHp5y1VEM5Ux9ZlC+9gbUndao6rNmJ3sksLtTo3KrykRxmwxPtht3lA61YJnn7myU1ATj
bNgr0d0dhZACDgn4Zt752xOlDX3UxZWpBbFhF4ehK5sPxhDtGVvcHwUIDeLkkrSxqofb/TRPDXhO
fK166xCmafOsKN0ew+ruKPC8uYUgUGzQlZkVI9E5u+y71kG/P+VebnplDwpydzPA35LUFzLqNRix
mLPSHkk2AlykloNeJFdbDX/BJf2XtKpfxzJ8zKqTl4bN9//GW5fxYzW18MfhC6V1/72MsDoZvKg+
WuWwhwbfdC3kSOAE6HmTGG6seTrkkwdzVrTAEJhxjrr7lETlkxMjBGI0y7dmqb6HQ/gZv4cHFSTe
5shqwoSlfEBXU37Zn27cLm+tPk3YHwghhBd9GGcwxl75lJMyPhrPMkkJrwJcQ3pBAfx2qKxnWywL
myQePP2AUbbrV55BNVL0e3nMvf3IhQsQnGeEiGR1D6oUnDvatTq2nh6uhF6hvNiwqC/vX4H3blub
zFrC4Mjm19CkZDIHa24bPWhDxz1hw/MjBB5xdKNsr8m+NlTjM4EIorBNXxdICU2L27WDzNHV4VAt
QWlkMfqlE9ijudYPeeWUF4GdxXVY4ul1GLXxXGt9eKbeWT+VfSQogzp7Skrb5QUkThyJHAfRGCSt
219TlMZsmYu5BJMVzYcy9xDbXkrj4cCGRBQMlsTs0L9dK07T+2kjZEb1oGRZj1E/fremZk+eYDsV
rkX2I6I7NBA2Kpi0fDOKMsYcREqtnLVoxAfN7c2dnbKJOJAuAYtBu1sSznmcbxcsDONBi73YCZLG
/ji71usIldOPke+i/by3WTZTsui2IEsNQxJMEJCM28G8CTnRMe2sAEkt8ygKE9ubwtiT3Lw3CrRK
CTGku8M3uh0F4O+YetNoBVZrNb6tj97ZzIY9fvTdUSjawlsFjgDC43YU120B48ATCKC5J5CGFQOH
+yj8+v5BvjOK1KaQjySyADTMbkepgV2YCyTRIDKq5YgRvHYae2U6vj/K5rqgJQcXBpleidfehNDT
7PXdpKQuClld/7XJ6RolRtb/jS7KsHN07g2FthMETT6PhGjeTshNEHRu+SFBMYylXy36eHFMmoyJ
l7aPdqGZFYAm6YBKTET2ezsUZdMcJamCTqOSxUf8V9EeUdEn74plDxZ25zNheCRZofTX2XaroZKq
6gulo6kZqRi+DqE2vGpuPz/66ssJwR6CF0CiQ6f2dkJtTL0vMRIm5Jl/JNhCPxuDh+yAOz1aPZTC
DSCTsJAj1kTg4HagskfHJYmK6GqgNnRya/3vClG6RzMqAgreP54PKUq1Sf2HJkqoW2jUnEX5BSPF
+JuCqN2X93f25sNwQKhPaeRuDh2qdbeZzs6QjNlSXkeVJk7bIWLs6IrY2dRwClmRm+okSQ09B9JQ
SpNbMplaEhbq9uAGom3n6ljrbvSpwXJvOgy0/UwQ23rlXFmQJj/GcyaiX5O5mtzPDnaX+kuEfpb4
LU/UrDzNZYNOnE0kXB/ol+pB3WZj+JsmRL34sdHTy600ZbR8PR1t47m2FLf18TyAdeP3djfh/Yx8
cnnBwzXrjoU3z7lfuWqkHHXsfqZDZhPcn8M+72xf01Nhnip1Esa58ETfnD2tE8UlwuhxehlG124u
nhMW5wRlNGf26RRN+pe5qBbxO7g9esV2M7kvURabzRN6sl78LLys+jfnOvlBLG5o50WkbvTRK2Mz
OUut/KH3J3NRk6OogeZ8mSZSkM9hZsbxZRZaS7lJSeb2oy5cC+cGCsw43mplPvlGF3rfq2Lg7BJr
eyrqBZhZ+ElVFl/tGCzrYapNPfMrdI/Lj0QlU3tuzHT5ouad80emibzi1+Z1fJwWxfzumtRBTu5c
LvpXezSs/inB21c/wGJTdB+hiwadZiesbf1kA8ao/+mKIfsM6EXTUDQhijyXvYXrb9FiBnZNNSTb
Xua2FuIydThHnbMUhvtTSKKLlgUab+NnkWjjHwoFa2A/POtWfvBiJTR/UEmN1IO9TPn8L55zjn5I
cVXpD+VU1N0ht9PQ+bIQLXrnZjTr8VAW4zJeLK200qfediaUBYpqFsorrzvUTLM1o08VS5T85Tki
zE4qBcD43LiZ8XtslaZxgKeY1ydPZIXzWc3mHOL6GMZfIqF4+aG2u1pBQUptmuPopEJlYwyjfhRT
HGOLCg3d/JBlY6a9FCKcE3Le2Us/9RCu5yezLbPF52MoIAo6p3EPBVoF8wHcQhr/u8xR7x68qC3+
DqOu/GJHGKj5FmFjd6gjkX4ZZmNSf8mXwXid1SnHxJmdpnlIq9lqephLS6mOOMNWy3Pfq0WPAwO1
ns/WYubpsY9NJblqZq6kl5Q0OboAeLHj06JUrn6a434AYCI/w29NrXX6mVqHbh3UNBX1earSWr0A
dxn0g5Y5cePTu/emC+2hdPbjJF++o0doj9K9hPPkm01o5scEyZzvo4bx0rED3lH76A9M+tE1Gs06
1rjbW6e271T7h6Y1hXqIjVbPgJp4+qfGUBP7k6ZWXZX5kMu63zPOrXawrSzSAcLlWn+uOlP9+/2r
cPPy2lSUpCo+VGWwouuChSZUIXKlaq8RJaxz79XJk5Uo+q9tj6Tv+0PduXUlgglcqC41MdbefDiP
WLHede3Vqnv7KR5FcTBGzTi+P8omdJUhkexxwfPm2l130sqethcG2O21IQ96AdHewjgkywF6fkb4
/J/3R9vOCdASNUxWjniciO/2TWwUL1RzkQ5XrxIzemR25auR2pzeH2VbQ5bVHTQ2YRtKwYc1KhES
mTNEfKrrrBSl8DWlxDSoqSPItWGq6YOfuYYbn7qsGIp/NG+W2pWZEgIjykTVfSzzrJrOeQNZ9jVz
cmvwcbEOH+5cAPugKw2blKRZoldv1wLBhZBGzNhfM290rWMhhPrBmrzpQcN1uFtw0OkP8IbTn6ZY
fTuO3hnTXMOwQ54TEmmdxWPhAw1Nv9HBMU8TOKhzZA9ltLOxNi1iVEeB9hsANaWJ0hp5nyfxFPaC
nKhxxvDZcf5KNYF3W9RBPc5KoBJxb/t6OygPs6NAZkKCB1WARDQqSKv5RipiVUtt20FZa9PFlGZ1
KD59fX+LbWdHPExJ4C05ssBn3i5qayxGIbXSAsMNlbOtmMaHlC7o0apd85xn+oc8QTLH64TxcFRJ
JE5Sjt4n8QwR5u3AxtDwEBq9F4iG9YvAun3osKLbifo3twI6dJQ+yJWk+d7GY5Hsr2mErXhBO4Tp
Zy9z0rNm1spvfQwACnWG5dv7y7m9VjmwlNF5TiRyYs3R1GoOWRx64srtq/LUt+kxJX7042Ha8429
MxQJHt0lon/uoXXbNYpYt3hSh2thzeMRXbrsG6qZxoe6Uoad3uTdoagwg1qkYwjV//ZbKXEzeyI2
h2ubRJNz4LhR0rGiaCDAUtvGPr+/iGszNV4K6ug056RRDMmHKX/PT8W+uc57VZ8dce250Yor1E0F
e6wlt1CEdLF2O3QD/9tzabWO7lfGqDbfXBPPXtCNdeog/60l0ROO6HRMhBYne7WYTXjPzwO0zW3E
lSztZm9/niuUvgeXP14dRUsOhkgJ9mijffw/nJ3nbuRKlq1fpXH+sy+9GUw3cMk0SqlUmWWkMn+I
skEX9P7p70d135lKpqAcDTAY1EF1KRTBMHuvvfZase5RcrIq2jNH5VqF4ZkXB0CSLiBazgHW9OWX
+mNNIgOVj4nC65Frqot8HG+sU8iaXFn7y0+9vGvsqKWN8TIjnzJ0N1M5j0e9oyQcGEoxH7Fh9eJN
N82muBIaPDPav7penIVufAEXTjKeNbCz+UiD5HQTxx0k1jCO39AL9P3lPXX5zZZOSWDWJVtGlGp1
z3kFxrZyCscjL7fyDq1GYR3AzPVNLl1D7pCDqaYgS4c6Cl49MMV2UGSe8Sc92/PvljkCyglM1SPw
Q7kBUlf8SFOGTad6xVGrquxmWILglwe9uPaQACccQqWSB4T/v/z9H5vFmRHlLnoxHfNs8t7H/Szu
csXykOuL+zeNTFGUf3nAZz4k4CRZLVcEPq9r9VTN7BrSqZwBWfx74SRomqAJ/hCGbbx/eajLg8Cz
AU7JhwTr99Z1SjsPNWN25HRsVDe605MUFUIZX3NKeG4FeZfoF0bN9BJqK0xDaKQ009EMo+nRseJm
IzQr26tdEm46FLKvEMGeWUDsI9EQ0zkJ7NTVc9jOdoOMRK4etcyz8WQtO6JWzOySerxmnPPMAjIU
MjeLnvrCKDzfHFjx9EXcVOrREEO4RdLcvDGN5NWIKOgHpw2okpohd+VqQobMsihH8PpoDa15SAdv
ugcAuabz8Mxc0PgDb+Uihhm0ru4OedNQnq61Y+PAlkizdqSzdJSbl7fckxPaGaDDZBZ0FwFYLn6K
h+dLNjixUFwnVI89NUNjE5YG5LkCtAIRwWJUvyujC6W9hZT8bqqjyttB/W+EAGopFe9mqlU9DfTQ
Gx8nZ5zmb/qQZ842V53OCrAHHdxjredqFqg2lOnbNKzrH04Y2+1tUcW9+wBgVqpoi8VUKg0ripLd
FPXKK+3heXSpXiw2zbDpWM41c6JFnS3r80o7mjJ23pLboOuflvHCStS0Ty8v6DOna2l25AgvNtwX
wd9YSy6RRNWOWaHSt61ZkGZ9euuME0Bx3WzrLNHtK6Hg5VbhTaSwDIS0eNCtq6Rui3zZOOb4xiip
vtfdGB7TbDZXtsqyrc93Cmg2bdQs49Kuq6+2faprfZ4i0nD07KL/nllNv2PjGu/zGTBoGmv7k4mv
90GbVPMKlfXyBiE/gkhKoo0OBffI+R7tQgPKUMQeRUSjfJPVk/bYpRB2hwnk7+XP98xSMhR1YIBU
2p/WdEYenFZpCoYKjWy4N9gqt7HeOVd4WpdPNhHBwpsk4CS5XOtWOS2a1djAG0fQ0nqTW4O1k2Pu
3o96LT6ksZ399PCO3712aihyo6oGh5XOT1oZzlcRpeWsLnLdOFKF8QK7TuNH14usVwfUCxOKr4Qk
PGX0tUPaVCbmVGAddcTUMX6DMy9H3R3se7tyrnF/L7cFsAukUy5Jgmr+fD4hOTpeqVAEPXpq9L2e
vfagduW0G6LmWj3vmVsSNToaQKhPIVfIhXk+VGSDypqVYR1hr6cKnsY0+CXbNEH46aCZ+D1uYnMo
6T7CVEm7taN5bjaVXRVH1avceqvHYzl9iuPRQ6m0N5cK12iqyY1w+vhUTamYNlOtVD/xfBbxOwee
iLjRkdiQWztX44gWJRfDZ62TsefDWalC2p+yZroW6lxwIGDGI25K3E+Nh2B8NUv02fNwcAvjWDfx
76KtjMAxu0MZ0gCkx823qY8OU1rjaaZcCWEvTx0jU5Sjko+SDQnk+fLaWTMPQMX60fAK+81sKsq3
zKq1KwfgiYd3foMtraA8AmiyMM4arutRZKlnt7aOtES5AaC59TZz7W4jkrZ9pzlNc1RR8d1PVlcE
4zSUJ2wH4k1ht9d84i537mJbzJtOUEk5Ulvuhz+CWJK4LkaGwD062E74oJVKUI9VAeQ9p9vXnvql
8285jDyAi9rW+VCtXQgZUks7moobbw3MLSglUE94eZRnJgSlmJwRAAvDjjX3dprTslTczCIkAjiW
Viz2vT7jiB2xd14e6vIZcpYqPoHrgstd1KMRd0u9rmysoyYcZTOJrn2wtbQPRO2CAmpuREfgqE3J
ZjSy8ko7x+U+ZWwqeVzc7FZg2fPFHDK1jFWdsZM49jYzDhIkO3p85Q16djHxM6DxlrodWtXnozh9
hmNN01vHeC67vcC0901EIrbDjP5aLnB54pmQsxDBF6sGmGPnQ1W1MmKpqlrHCUom2qG8Ee+9WDaf
IrbtJjUM+TOrk+5zCNImfCFs75qC6XOTXQx62TXURi/eCzM2o569Yx1LOh0+jErU36O1KD7Z0rqG
mD1z/nlyEetjg8LEvvAqKWoTqYpQt48I+vTOTTj3iuOnle3RHekkiRMUXjQ8Fk1cS4LXMev3qtfE
1b1dazhOVRCy8isZ33PrT8DMK0YGv4BD5+tvppODAmhtH03RTODsmaRWOX0sm2prFrblN6H2vfHE
TiuyVwv9wpWnDQraiAYMBTP/fOgZy5Nhcag5Ejq7QR+rIYx0Ue/juu2uzPK5b7zorvCGsvx0AZwP
1VA4AaSMnGOfj7oPpwnTlNZGoyQNzfcv3w6XNC2mhXANG4oIBLRnNVY74MleicFhP7W9sqEzbviV
ZBUqjVKR87tBa6bJd+YuO05DGo8bumzDdNcWbfe+SaQ97o1Uj64hJcug5w/PktITeIEiACGueVR9
LtqmKiL3OKi1+bboZX8/wib7+PLcnxmFHAcBR/RQF4uo1Re1Y1HSQ9J5R2foRjgneVN87S17unIB
P/M1lz4GGqHIsvlYK9qRXURONyvS5UWRKbSjaXo/WNqw0yLbvDKjJeBYrRvX4LJkxMgIKa/eSScx
Z6frVfeYuW3/0FtReAe9jpqnk6m+aobd46tXECEb6MC0j0DJMFc3b64UlQ6m5R5tJ8z8ss1o1HPb
a4bozy3gUzEPKH15l1cL2PWNITw39Y6pzLtt6HZdoBWORJBXvWZv9cyWeOpYgxS0SIutNVctSzjC
qTLv2IzVtBnasgxQvLsmM/DcKIvbAjw+Vg0trPPzHdX1OHagP0erxfukRVxvkwDz3Lz641DvQO56
4chSh1jdlaMW5VQuU3HiVbT2eTF0vmqE15pbnpkLZCp2AfuN+2MdmtnoCSOzgSRUORhZ0MVOeki5
Ia9hYhdRDOf0SeSXsjHB2dog1U0GzZFY6p5M6XbzZuLSmh+0tMnBxdpRcbGSwvtsQ792qQVVo6v0
9totzO5sdM3mHSrm+vge00wYCwADdRYQnOO+vchMKIlvcc19iVVEV/wKD1tvg92Tx5/TLldushCw
6t51hwIWhOrk1FViy5IPNUImp5a7JcZw125V3+sGZLhQV5iy7wWOnfV94SCp4GtCZO/nMbbwClL6
tkx86lAhzksVAjN3ZR1CpDGEEqOwgJ+n56e6lfwYUvxF38eJ1RY3tV7o1tZE2Wi4G9G0cnxVAyn+
MtRqPKNZpU32nWLGmnOMvayoDjFGCiFtKAPKUrk+eZTu5maefNww+tJXkChN642AL2h+11q8eH69
cuMRGtFwSImUIiKdEKu0qDdqmNjkZ0ddl+2ubWi2kALW9CtHcSAwP8H4XK2XKl49gQaaJJN77Agz
NrYhxaaViNW/PMrFjbqMQvsQfXhLGLQO+BpF0XQar9yjW3TJycYUyZe9MO8yYxy34ZA1n18e7+I4
Lcr+FnVe4BsWcf1YeGblFfytdky6uNhVOsK4UW1ar57V0tVIKAu6AYBury4gi9YQFXkL/VgLp94U
TlLu6HtT7qxyVA6WXl3TarhcRTLVRRMCDrbG076c7j/zt0RVOrtujCMuT+YJlz0v8iMY4Y8iNBTh
qx220S+v4zKDs5cQ0A1q9KKdsNB91xDY1HhtmRo9gWItpbOxnLL6ZQ5TVO7tnEt+X1nKaO2wdhjt
K4DOk6jgamiaf+DNwp5eAPzVowjRb3G+87yjbMZueluOXvYjdfL0c+0Mqdg5qd59xdSIemGWjmJE
R9JDw6Xzwu5X2cpGOXgZBlW+YWeKt2FPulD6DPgeD5HtNvqetLSeN3FsOrRqVmNbfjEcKZCr65LJ
Csq07uJtAaZUb7rYKtoPXmjbv0O9dz7Rwmr0fjyhg+irkAS/9Q0F4t3LC//0Gq+mD12RuhpdISR9
a71lTdGmzkZ65IhuQOlXVPWOiTdYpp9MnvXd6KfH3O03E+r9P+qib76YtV1eey3WH3+BCYkcQZWg
kxM/nm+3OoJrhbyDd1SSNN4Pba3VVKd1kQZTm6ZXwNaLl8kl3gIdXETol37r1ecOB6PNm7rxjp6A
ZTiQmvn0yH61R2n6uVLt81x/J1yempfX+eKicIFD4AKBh5Lc2xdzrB2pWmmcnIa46D4PSpH5qBnr
jy+PchF6LaPQM6FBPeIiX8O7VjVj65XmyanplXTvSE19k49zugPiupZfXdwRJO4MBFQAZACctr4j
vKGRyKwBvGQebhL2+GVMhROEtOS3XR9duR8uJ0aX6wJu8YLoiC6sRhNRPhaiLMWpHvoyAEGg0pyV
xltNdq+2JAT+gJ8NQM6kQJX0890oxxGVPDwsTslYUOSparnrM0RjXv5Sl/uBWSCiCDgBGknWeD6K
AlhX6HnFG1WHWUDcER2KRHj7l0d5ZtmWjInHgzo2cPUKeKwip3DSIUpZttQQm7Lwyq/uTDuvnzR5
pG5eHu3iEqdowhvIjBw0gqlonM/JCuPBlgPvrmqJ2bckympepfyoy/5OSfpiDw3zmu7iMxPkjYKq
jSzN8jauhuy4K+w5bdMTNPfyEFotpa+pVTJOVxv2X16e3zPfzFuqJzzESyfiE3n8j2cxckZhqqJE
NKpoxL2HOPXHxJTF9vWjUHzVeX8XFZf1KoKRREqrOPI0azM0OakoW9Q5iivf6rm5LOVXdCs5VmDS
598qEomWI1wgT3rnhjv6U+xvIrKSr6+dC9owJjSpRYgcKHg1iuKVqUiskBUrTbjECOL5oq+uGWFe
XumMYvFRaBZDznJ9YmdHnfWiyfNTkRnzXtLVtfWmdN4hONUeTEUf/Qr98Lu2kvY1GszlljcWPQIu
JDKSpaHjfBnDQSshHUfyVGhOP7zXa2knb+mN0cdTTSqZf5z0svtul6GVvFro/cmRwUBFhaohCNfy
q/2xG5sya7RkaIpTFtmDGxSlhxEdJruvP2JUzykKEbTwBREwOh8ni6fQmV1RnMIevRYo9jKwJOJn
XmY7r74UF8kF3i9eLnRb11GgkcgC2nZbnPJy7nagI/apSNriSsR3iZMuyg60SCF1Q1wBz+Z8RnGT
GJ2iZMWpT9Lhxk7NdBc5SrgnF4u3+lDaGynhpYKPu8GI8dS2dwfzbc6dd+V6vnxD6drnqFPXXioY
690zoc8KTukUpxKrnf1Q5bYvhyjfGkodbrSUOtqrjyPaXXxC0Ghatdf4vhSmNZZ1Up6qui82kA/f
5Xhf/C8mRU7Le70oglzUYXM9MzNXduWJjhgRzIaXBLkX0lKqh+VWzmpz8/KknjmCdAnCKyZ/gOO4
TlbIKeZ6qp3yxEkxAl4nYxtT3d55GSRHdwZZgKcqvr086OX1iXwE4Q85EuQLQLzzLcS1HSKyuIgT
hboXhIhhWoFOaOle+WLP7BCQLRBsmrhwaFpzbTVow6M1qdWpaHP1d2znxXuZ2vljg8HfVi/jV1NT
6RSjxYmnFEITunmrsMTV68EyBrc8QVc3bhdJ7V02jO5Gta9hkRelAUbiWgGO5PYiYF3F4XVdwfsU
zAwUxtg2Iqv6gDSE7qRKT9ExiTOpPtgTjdteH7UHdm3x+eVv+MzGAUymyQsqGhfoGtZrOr3q5zlp
TlxxhbHluq71raENnbz1Cq2sDkgbKO/zQrWKK/n8U/vyWdK1UGcokPJ2LBHgWkE9iuIETlBnnbIK
Hw2H98kqEVFF/KAUt+h/VvHBKyFGvYkQOK9/l844O3t1kEnzIXdm2s78tLBn+7dmN0V1h0O7N+3b
Ua+apadHzQ8vL9R6E9IawFbgGy38iiV3Ot/s3UDrQT9r2al38mbTz+mtUMJTbopP1I5fixMtg0HA
AcRZ0rQLnVVdKzrNmZP8FBWNhuNr1uPBqr42e2EUpJu5pBYqE6nSakpNVuqtzNv6hHuhHViW4u3Z
ag+WVxYBTIn2ypOz3uzLcDD2SLBJLKjRLSv8x1tdmjA3XXdqTnGpOPvW5InJvF7b0lHVB4M7Zvtm
GtxtXdsi0KcqunKLrG8rhqefjRiJ6IhnfC160/eVls5N2Z6iPgyBW2l4qEO13728TS5H4Rw/KT1w
K3Ilr+4Ou0H+15hFd0Klxr2vaBaTN6OshmsB8lNZ5M/To9PqjkEEnhdLSdVehwl2kym513XDCdwG
Fx3dSEZ333izeove7JzvMndOvpiWUmnvohrBiXlD+xLysTADWrSSXLVrKqAFnRbfrBTxx6Q31HlP
X1syBm4/IDEz9ajN0GLpJYnfpbY770Uo7e+po8qPcQho4Ms6SnBadoX3eUILljYfVXkw7MZOXhkT
MVlQA9JeCFuL7+CqmmKktPqNVT6eCk/5qvdmtI+KxL5ywi/alZZRXG5BJAQYimN+vkGNSuiujMsJ
yLTXtG09Wq3pV5Deps2s5Kg+eeMIXKWMrYdarxhFfsoMTv8+sYTb7PC5ThBkqUH5/BFtG2VDockY
XpkZLd4L7GSOLYVdQJRVsldW7gAaN5en3nOJtaXmvFVkR+H+aR//nx/jf4hfBUkAZPu8+ed/8t8/
inKi8yFqV//5z/sYNKspfrf/ufyz//qfnf+jfx7LX/mHtv71q73/Vq7/l2f/kJ//7/E339pvZ/+x
zdu4nd51v+rp/a+my9qnQfhNl//l//Qv//br6ad8nMpf//jrR9FxdfHTBF2zf/37rw4///EXG+iP
I738/H//5dtvkn/34Vv3M/7b/62/fY8Jh/71E//rn/361rT/+Muy/r5QmUC9KcBia7Io5Ay/lr8x
zL/jkUFPAJ1W2PnRhvDX3/KCpkP+Sv87zSBw2FTeDlLbBXNrim75K83+Ox0Z9ISB2KMiinvA/5/9
2Xf67+/2txxR5iLO2+Yff5G9sk3/+2YgLyfkRD8M9N9Ajo8n63wbi8kRZEUQ9YFkC2UfCiF/xaY3
uJu8dqxbDDzjjY7/lhqgmqbSlme00+OMOpt26BOl8uDxyux3LbXpgxCeNHa62SY3nasnez2am9RX
1Cj0cWYKhR97oropTZEETYLHC33ctfhp5aI6uI3ykM+uFVByyu80ObVqYBhh/SlOKmej57HyM6Rs
9t4pc203WLjcsdBfjCFMglnSBuy51Ehuoio3mgNd4+LbqGf2l0mkNV2sTvbe1aY88UOw0UMqzCng
k7zh94bmQXRs1kFd6tZv0eaUxLK6HzZVl5twvdCAMvBfCMrQGN5BBEyIyTtBOcwIi37fmMDNfo+G
5p68pM39aGyxFdTaWSaHspKzeRc2o2Pcpmmmxr4b1ckHTha6D8ZAd9/GacK0vY/SMd4XRqPfUyGl
iTjOHeuz2jrx+KBbXZ0f5jDBkyJuml8hovB7M0L/fBO50Vj7mV5lD2MEw30zaV5kfJCJgOpws5ik
pT9SFJYhHEukKjP5mDc0NqE1O3AtV3u8kMzwYz+7k1j638pKi7Zm33dV/3ug0UrXEh9SYNnUgtQV
VQfll+YBpZ/0isKg7fHBhO5t8xj9m1rZyLp2S/V+lJb75EGQxOItwVpWRAHbWykGYyN0u0tTM9C1
3NPuE9fNK3/uuzqmimdiVgQnvPs5DMrEL8wOus8Sq6kPQ0WVMeitpHDf4N4E/OzYfR9uFW20P4WW
KxS/sd2q31TzKBp/GFzvW9dZs4YEfOrdOXVvtcCerTm7/ljndbcLo1aqu37sBFpsld4EXWfo2X1r
Zmb/HpnHnq0lwc6+WFY0bS0M6Ca/6Ore++R5qfvRrdIC0+8k6nZq1KbvHHt0+/daouTWYQjLunkc
FNd+DGcv+RmhjWAeq6Ivv47IZMX72VFGPx/jTAQVxM8hGDGoPbn0eaZBVyoy3tiVTKOHhkt72vdo
3shgcPLhh13TIB2kKgIBmyJz3B9NFQlIK4Rk0V2oj/MQaGVNr1hr0b50mw3p/LnlWbivIq0RdzMZ
euYr6BNkvjPGerytc2XuNkouaLGKtH68gXE1+fMS8+8MZ6rRNO/0B8uaUI0I6Rb6knc9Y/e5GxVB
k3bpjs5mb2ulmMTcam4/+fmMQVsQWr3xsQL/aIIecudDEs16sq0KsNqaTn11MyglYYIlqOtsZ4Eq
7TcV65Vhu4RBiR/R9VXeRklaNTeNpBmVurOhJj5smfLoaqFaLRIG6fwxjwCM/GJiL/qDVmnmURYx
AgvqZDg/6zHHnlxBJEFs9KEuP3YZRvKH0o3tOag7GU2bqHJiuSUv7Hcx5c/YD6XnyW1bF9Hgl5od
4XQmTZrWh+hIrbI3dxIm/RckohMkKuj7UZpg0HQ+SqgNzZ0Aq8v9xInNX7MNsb/UR/3Wswa6SQtR
Jb8dd1S7HToM2ey3nj51aGBGKEFEShYXt9OoldAW1drejI0jb+jsLrGNL0T+6CqT/hnrFCF9+pqL
TzqQ2pcRmTpq8TX0no2WT0Pll1bYdGwVJ+39Mo6b1udfi2hrjLYRBZgPpLuJ5FHcpUYZbmbaKY9z
Z3ufFC7W0h88zhAdOKY8FE7pxTu3Qq0qkH1YZaArnpf4mHHMqEhggZfLXSXbmBgyzjMIW6EijF1r
Ao7kfTuL+M5oCuEcdKq8TeRT8s9avM51N299xODYPnujGzDr28SKhNDe9jV+JXAF1F7x42HSas2H
JDPXQ6Coam+/KQs7KWKuD+Ap6aeiGb7KSnjbWK8MlC86XW0Uqm0StblEtyA3TEpYnpxBN1KTaNOS
VW9RtKpY04ZDMsym/TY0kdHXRl/NVXZHVetNAWnAVCLFT1lcdxtTanTkZnTMJgvI2kbwUMOq6vSQ
ECMngc6zqL3JVchr6jbuNH7uNhIIrRQ7HPswRO1pW9zolnQmPBVSdLf3rpnNEkIdtDeHDlYhxq7b
dpFjDHdIBoRVvegO2WN6gr8eUhAtTY+ScdJoyg8rMmTnI+M6Vm/wjowCOuO1r9ZQTOmHyVFIMC23
mzw04ur8Q1x5ThHYUae2/kC3rB2ooWzrd4lbiO4NngLOcJNY3jzdWBA9f2dW3nxU0OIdEU9xAHtZ
EfkrklEmdiG5chtoc0a3YGGM+tcyi6L5ozIMMg+ETZnE79FOtfayMUPnqGOeXt4JU6/TIBnV0OVY
RN5MQhrKiE+QkeQFtFfq7b5q+OUTnzPY2IgSub31uZdWSZIF83Fuj+3caYiASoEUaJnIodnh2CFj
g3JwPhu+SLiODZ1e9IMxT7Z8E6mdOEwxF8mbQXaqtdV0fua8V3EWwuUIqRb9NKu5NAJ8SqN0V41I
JL1LRoEygx73+lfRGE7pZ9pceoFRu0nzdrC99MYdYF+0zMh7FG5XuFwqJupaGbYa5m2m9rxQKRoE
feQjr6fmxxaxlcl3B+izau6kVTB3rWx9gJhs+oEDmigCcL7hS1bBqwxkNwo8oJTpg1WG4c6JTK5N
6DSRGfl0DMlWg/rZ6V+1uI7K5dIxi6+F08WfkcmIRUAtgjL3lIyzfZCKqOJ3OKbkH+i20a1HJRmd
SQ2UPs30W24Oz9zi5Ti0WSBQ3/ttFkzqsXBl7m2LRPbRpnHbCt0Rdn8T3tUZkrD7BOeieec2aZMG
bdgMOHPHnIh4DLKK1odbSjvJjzLr7XLr9gKLVjwAmunUyzESX7t2zr4m9gjAOCekgz5I9fJNsxxT
h4KQNz5MRt9YHwXNmqX0pWW1tKaKJOx8OXbjrsTnLHwDacCe30O2FdrHeEL9cTtX0Edi3/Mq/Ss1
x645ycnKT205Ol+TzESXYmxS3djT0sVWyTUIJltrMMveHwzZpiwbnQXouWgy7r92CTw5bocGYcUJ
W9v+JqqVzAj61MHhelCRSvazxMg+Q5gnwJGRrK294YVzdGjdcrJ818agCwkbJ5GOn/UtUzQqqCC+
1Xh1vzWEpUV+rEzmjrgrutfGQf+Epk9y1DVFfnQLd5oCiyZPa9tWA4IxDb5Dyr7VeILVgni4iSaV
n+9CKwHyMo0KXoFXf1Ihf5SBGXX490yD5SjbbE7t9JhaZYuslGaFOll47t3M8aQ0t5OXJYHUxzHe
jZna3Ya0k37DgjbvA8Wq3K+VCLthI9k09gelB3nBbcQxU39Kp25HOJv9tttS3ISdgtZl0pnNbyC+
8aEk8933oepEN+g+l+9njuq0M6aGLYqrTBbYTOEg9D7b9gggvAvrmbZ6RWt+OlE8qL6mxgjPLLFj
oMyKCq0A3mcbFLnJflGGiF3vCvj+m6aI6ZNpvEFFk0jJZ+H4PQ6X9g7Ggnk3R+aoSr/BR+2nTGVl
7awsDRtfNyOLl1bKxjtUvWF/LpQ0uSva3mh8EapDG2AC4oImper4zaqryfQNp4robSRejHytyWxJ
XB3WzhsXjuu9omHBEhRNbWl+Y0l6GPOic05E6d43KdNil4wtW6LFb7DxJ1AUsge8jWh/ruP+YzQP
TncztxGIQd9x8UzCTG7onOrY/FFoe1unrcfvqZp4xUH2Flcf3CwDYSoKZSiuWENX3LZjp8ntUCIo
DdbAxX4FOjkHeOHCLyu82G7hDgHIvG4xTU1tpGg8yyA1Pc5KSijxe7QGfheSAn7nlu6VcdPULTpM
f+TN/85M/8xEz/E+RqY4AMkDsA/UjcR3lYcWNfFFRX01GEc60/10tsSHJA8xAMwiRpeQmoKeGPlk
xPAFZ0KK4crcz8G4p9+ARkYYd9bSgUcB7zwT5pmu5jTmii4l/m2NIs1d2EzN75fnuSql/WuiSBrS
47OUKGgJPR9mpsaSmoNCSXCcS1pqK7yEgs6OvTf6OBSK7ymYF/ghLiHDEsVxoWgVBZsgQjXnI4Qk
xNFe/o0u501pi9Qf7jZFGPCi81+oTZQCM6q4CObJMHeaTfqeh5N49/pRIPstmkicWHU9SqpFBTLo
ZA+0ncwHEiOTECfMr/S9LnjWn2gGrBqI6AC3S7GAut1qca3RJW1M3BxUgrydC5x6DVlLNT0kkxDF
lT17uXILLxz/PTg9C4C7Gg2CaGi34ZATkGGV7KO/Om7VsOybKztzgRLPZwU1E9idJnbIShSbzr9Q
X6odzx1nIwzzPtkVikW8Gk71Qncuc0Ru2zi8Am8uP3I15FK5UGHZL3bJa1YoLGiPp1XKwLXz5ncd
28aJZuz+To06+6M6D/IHz80YqAr79Mp+vPiGTBUfUlQeNQsC0xp6L2y19OzJxMsQoXFu6hH1M19v
ZBf7tUj0K3yLFZvv6cqzFhkboFx0c/T1xqQiWEr43cQ2vcGz03ojD0OSTdOD1dMBFTA+Mn1WZD26
lRvme6t2QvgKafz55QNy8ZGh43D5UWT24MsD1J9/5KlRE91QoAokLV2n/pDPpBBaTSwVqFVqG76V
2Vd31jP3/dIqa9DjyYWE3ur5oFR96S90ESmzWst6hEugCS2IEw+L4CxX6avwoFImkZ/WnpCv0vRk
4Zfi88KhXnY1x2d172hJveTACOFnvRPeqdYcFSSFbvNb4M16rX64Wt2FGwRtAX14vJ4Ybk3zmxq7
U0ecV4OM/PSu63onpRRhf8maNNnULsjglV28uhuWAXlCuPAAfJnhesDSS9pI7wrY8q0DHppY/Sa7
fqteTIsOGIfXeoGDqRFd3HcU+6LSU6IAn5hyW3uJtqHNP6JvbdCTG1sdrz1fqw0DTs2Ay3ALhZvi
wmrD2PQXFH1IE0AtDP0rUi/pp5ErCMTE2iCUj2hgP3FQXz4aqxuBQRetVLoi4LkQIaxvhMZy6iGZ
SgEYO/wMgWACr+h+Zrp9rZL6zEComeJfwv9xs5urLRlNsVbqdSKCiWPhZxlC2lnWpn6ip9OV/fHM
UDYUMdILBsRpTz8/eYM6TGpMEuCPYZlsniaVEZ5ucGC+NtSqA47TzZuB9iHEONDWJb47HysLbStp
DBvJaYMZwb9CWKA1h7a/TyprTm7D2RHvMGwM386SVIte9rkVgTvKOdz3ZmZn94iyZddqU5crQOkM
6i3bFk9U+nbPf6u8xf04aWIg4pm0LlTrFMGrLtl6y59eu4EW3gRvGVVQYtz1YsdzFo15JKJAq/oH
pxseetk9qPz59cMskiKwYWkVwlvkfEZJnJhlHgGZt1pikXpm2daEjoKNUp1tXz8UvEpsoQx2Kpvo
fKi4g23Zp64I4BRPQRTP4Vu4fmMQL396eajLI78UjNFHR8MB3tV6KACWLK11TQTEOskNaDPne8R3
6yBT7hjqGwKfz7z/8fKoq3yAPUsQzuOwGPNxc69fJoRFlDBBVybghvOKQCXXfDtYHSKUTcs+jaLh
EzaV3SFzKee0biWvxKvP7E4k+2DnLspnPByrb0myPLiVYizvf1/qJ4Rj9a9FtsQG0pb8Qi/P9nI0
pormIyx0KPbUlM8/p5Q4A3tOpVAQnh4UqQB82+3D/+AuuByIUh80avoG8KOBf3c+EPRHV/QROhHp
PD6dBApn/6uTQOc4RL0lKKZ7YL16bVmMsW111Dls/A1jvtFjNXY9ZSv+9NqlQwSGFhhKdouSyXqj
DC3eoYYGv6BqktvlbEs1vv3fnG02Am02xKM8gQRo5wuXoT/etBV1Uhcd3jvw1p8QHvO7JGp/vjyf
i8DBhhpLHEjsTbZENnQ+kBXhr5u0wB2JqSU3pjX0m+uz+X/snVlv3Ei2579KoZ+HNdyXlwEuyUxl
pmRJtixvL4RX7vvOi/nu8wvZ7lJS2cqrepoGulAooFu2ggyeiDhxzn85MQhoE8imQr7s6SAdkmJx
mdiBm6H/cKcbUfuDFaVvX/wqYEbZ2sHS0x1dZyc5zGs6QVPgpoMWvuZ8KS7rrj93s3wa0vgQoVEC
Yh/VOVpUxxNGfgtVCOy6q5YgcuET5fNw0esJ6bOTtmTwz7/UyeGgekFEIBVBXOx4uGBui8CaKZWq
5TjfA/Vb9vVMwQBs78uUEMS5LVQl4J4iagNucr1YcZmZFVoDktvkaTCBf4rLSznl+gzqFork8+/1
JCQoAmDmBOUB6NrTG1+aJ85M0Vtyk0DWtxKVoI2MlaL/wlHIGoX9BRsD8WCstfOkJW0GnWHcWIRb
S8XVh+H44okTHgEom1CN4jjmzDr+Rn2VDBJyRgEu1XBEdz2ylgN35dx6Qy6p12eKDk+ScEYDxCHc
RERcrLPGqdda2wxxM7ViFJQ0rQS7IGv1m1kZ6LcnZvgizRHCgvEQyQVPwklBXrfaIZDutmta6o77
UFKWTHXwJ8dOdi/+UowDfpRoAIu3zpkCrjZlUpcBNEYpmC/lfOI6aAewxn+hh47AQ49Lf08ijw9F
wcYmPxP44CdSMd3SVPqDm3te92jHTWpXuomd4xL0/CsZT1IZoedKZibEjITc1iou2nAcCyli7WZi
7x6cdHoVB4H6JQeNcFW1WhABIajKmwqSMQ1BHTUXJZwT8B2NnNguyHMwWzRI5MYtNFm6lOe8vwLf
0FLLRpdxg1NAf913g/HJKE1N8tIoa68tJcdT2JmpHVB+nO9NvSuryzroaURZdcLNc7T0+DUtbep+
XQioGbN6sw73aUunYUf/8n0NBy855IERfmyNboq2qrhl3U9jE1xTU281l+ZNOXhYY7X341LZ4XXb
5QG23b2s3Qqk2uK3ABqunEkZgXjrYZAgJ6IJJW+EUb8vw2TmLnv5qPphY067JZxL+7qLW+VTYkmk
O7bVU/59/nOc+O6UHbiSU0HjYF2vmzaz2ynpLcftQ3LYNpUKGk9n4/jp6oThx1lKd5FyKzDt470g
YDoQa+d40O2ScpKWTcJFBLfsZZSCa2WuljOls/VroTLCRQtQFWLP3AXWNfQSbjglIkMCNpK2PyYn
1y+yYgjP4GNPjMJGSpWTChk163UZObGleDGAe7jNpJGKx6RZiyHld89/ovVhJzTbwJhRAWQjoCS3
uu4HWaz2bYQQzFD05WXSVmHltlnADSA3z140TrwSNzQWKKk/ifA6XUiTCkZ42UtuP0q6W+YcCyGN
y5+bwC+s4K9OwwqcuPqf/+dtmfPvGn54BFv8n8EZL76XAgjYrn/V/49IRpX5/t+/sYJPkIz3Rdx9
//YAZfxjk8fN5+57e4RoFH/9F6IRBCKsRcFYEeIbXOB/IxoN5U/yPCrV5PwUGrho/BPRqJp/UkwW
lBOSZyGjwa/7hWhU1T8x4GJbpuxrGQbFspdAGtdRZEEpo5xJZYX6PwXkVciaTp7XmZqoPs8ybOlj
Ffs4gCb0aHJ+BdHjM2t9PRWjCCoGQkUA7qnaHu8qtjbGWtX0qk87qfEEwu2T1PflLurk+EqxLK4j
g9n4tPu0d3gnlLfPD79elwwPkJt/4PdCzbJWw2dLnJcBRXJ/BCO6kXKZrpUSab7WVPaZNxXz9agT
wDcUQ5HYMAyZwFp7TKP/pqrSpPsZUq96vrwdTZg74G3A71ltDAQEAblOjT8+/4YnPiPzK04GlLmY
6tVR3QyNZGS5xBtG8ADzwJG2gCTOdR3Xh4N4OcgJvCBbKArBq3kEJ2AudmAYiBBH8dU8ZcUniXFd
Jc71KzlN+6/Pv9W6+ydmUxS8qAgj5UuyvYpOp6pLpR8tzXe6YfIUMA97KTEoriyBEP7syLV6z8Sf
ZturqvljXPJPqLYUW3Cv1f2ZZxFTuPqyPAtFDljAXJvWQdTGM2dLFOp+PiCawmXEn6f4BnioHwZD
4GmgfD3ca18ZPPOeKo3L9mx+CpMx9CW5r73nH+dESB89jbpaUXkrx+DqNN+QVJRjjPazHITyAa8Y
+WVmE0hXiI9AnxBwAHkty/d4qE5PO8BUjVg9QAOmOr3LqlY9cys4+T7MirjKQ6FbK5Bk1qz0KCPw
pVmpB1JswEdWEu3SJagu/sbUPRpqFVR60NmTmeiaDxIDk3gsSl2rr16hC/oy7chfM4fSiSi30GBd
s+M1WagIsyP51dQ2wHjk+nLUevvFoQDZi9XBvka+/oS1kCYDfB/Lhm8ZaPIeCcx5D44p32N00/6N
objycunQqAuj5HgcChGfCWlaq8LJJe/eAZ+Wdoudq+9wPGleeG2jrMPRRgODmj+l+PVe0/VcpxpH
Buo5WhWUlAZx2Kw5d/VdX3H4xfx+XLQfjgbOhuMXmtFjlDW4eD6nt/LdbLXkCgcnAdNv5YsRGsKX
RB2C3UsD8HhQsdM8Imv1k1XnFiQf3wwUG9AqxEQzka3OFQLvZ4L96cEgPhUFTCG4I9hox2OVdT3p
RmNi8DYiA9FNTn2o9S44o3ny9GAQdt0P0YeJO4CC41GgY2V5MBitXyD3stPaytqhkQtAaMyZRkUy
Xlhk57MZ6KQhB/jQXVsHh5FNFj5ZSu8vLTwg0NTl6AXWVF1OTjEf6sTsNw7wwTNn+9M9ijUsmINk
bEIlZLVxWGUUag6aJH6KL4BnFk1+yCCo+HaiNGde8MSECllrAhPcNzy01YRGUT0gBTTwgnI/3JRG
09/JS2z7ZTXVWz1y7OnMu504ajllEQyh40NXn8rw8Sdsw7Sd1DpufCBVGgCCrgBGYGJZ4majZrnA
2tXENcvG+FyBdcs9VC67144y1q9jJJrPKc6L0Y4PW5Jb5pgtDXkRfW0AG3dFauVZ1/hGhkSdO3WZ
Qtu061JapjBgkJqcQRDOk6ksXpIoyTn1lBP7AvsyezaKeQIlvtoXhqJVAbMzfu/gRKwVUuWDruh8
yD+f+wT7wrqnt/HCbQGcDykELQA2JboBIol+tC2M9qgsXdf2PqSPZNMOcQEJ15a8uSy+Pz/S04/N
UCA4qJ3zbmzkq6GqTgttE4yIPxZKk/m5pQYXqNc5+8bsNGgH9UgRp6TqscytjqsP2qN7JAr6g5WN
9cvkeh+ksbi9Wrhowbkk3ldbFIYHS9erUotcW2O4lmTVb4xMid5So0nOHCpPlhXlbdGTE2x+wc1d
7bxLYYPAR1zCr+Qy2jQxkrVIfk73QRRM23Du7Q/PT/ST3ZfxKD3SNaCoj7XAahmj7pdYDc7JfhM5
ztd0WpQt3U1p//woK3LlzxnUOC+pBnD1eODMPY6cBNIt5Q0MBqsqDS6V1kljt4S+4iMlqSqHWW+a
TTr1rZtMWgS3IUw2Fjyqw1jZ3W0uAeVzYfjoV4vdxZvnn+3UDKCagtQ0NStRIT0OalPNqC0XGguZ
EsZh0LRpu5RZdCZ7FPF6tF0ASSL/4V+GoBoidu5HSyfu4VVkBprxc4o2ihdBIb+KlzQM/Kru1QtN
kpNXLVuqr5aBhJuh45xTJF8ZUz18AyqciCFxQWLbXheAQxjQShkMeMFEqUpp0wz8OihKb0Sq8bLH
aM/Ns6hFA9qerHti1LnFniTf2MDFfXVplF0lG8mZY/nktIDPZFZE7r7eUUJkIq206FlZQRlXG72S
uSvMo9xZHodZugPEMO2CoG22atE5m7lSpODMpvZkI+XLULOkJwxcFTuD1eKmQomwniVCM1Hqm4rZ
cM10Tvc93Ygfi2RPxOiinFnmDyKjx/EAPFbIg+DqhL3SWvfWBL0khWU2+oGlvdeb66LsXmFi5xdU
ykSlmTbcXoMKP0XzZbJsaZ/vYUINreO3IwZaIW3rcDkjQvd0JhBbIvFjqxNyRWv51chRpgjS0uwb
jdZfpWOrXreVUt8uOimElCzNjTVb1Zfnl9/TDY+QBCdHLkFZF5zc8cKY62LsQWPLfoHYw+X8I203
+lTlG462/EwGceL9ODJBi3FuUpJ86CY8WoP5qBe9vaSLbyRx81rLk16o5Rd3adYY+NvG9tWCidmZ
uu7TCOfYADlK0UWcH+vqsaJHQQEwbaZpzixGapEcwqVtd9lcGYWbF3a8oz8na27mIL3YqWfL109y
QqQLCWtUflC7oUqxmuCwAizUpfHiy1CVvIib8mVgle3HscnUM9v8060UtAMZCe1NMcPrIho6UCIf
W2ZfWN5+y4sgflf02sfnA+bp+1D2FwVyxHURanHEV370Fauxh2xlM8go981drUA/kcpI+5o2zbm6
wtPYZChuATJwUkDsa9As4psNmsTJjC9Hk+3NVq8UFxVM9uwWTkkUz4794sNInJAoxYNJAKyy1jYf
ea8SptfsB4g/7FBBkV6p43BOTPXpdxKjPFy3HtQ4V4cRNJim16qMhS6lkw+2CWJTkqfb5z/UyVHI
j+kIUZJCm+z4Qy0wTMcpbmc/U8hd8jYxL/sknM7E3IlvBHZZmG2AT8H8Q/z8UTikvTxQXbNJFOkz
7suyFuSpoH6j48PtC1GJM8fFifAThg1IR6lAxWkKHY83pX2Sx/Dz/NyOpYOWSJLjNnpWWLCcpnPH
46mXAwsh/DZQKAWhcDxYm3VUnVsJZm/QRX4SweGSwx+ynGA1pZ5z+DjxvbhXcZMQO5U4m44HU6Ab
mvVsd37d1A53pk73uqg+p/F9Yv7EWsI7CzgtdZrV/MGFoEQpGT3+1+H3PIh1kh3tY8eWdPF8+J0e
iEsa91MKtGtdRKlvGmBEGibKfV28qccCbB3lrit8mV6+IxENQCzEOQ6qaFV+lOx8iO1A7n2kuapb
rTS0jWRJ1d1UTdqZI+wBRH2cN4ja9l9jra59ix6poW1x7a6RFr8amiprPM1a4PDFhRK81rp2MLe5
pCgQtp1mKUijqgmCZmGR+MHkKh3PAiTeuh395cVDUbnDn10Z7MGdCojWb0epqL43xqCqsMXy2fLz
BdUB//lvswbpwzxF2w5EGWAE0iAMKo5jTUI6Bhe4ckCBLZQ3UaS1r/qp6z7MqHpsDAcquhUEyJzn
+iJdqW0c7GZLr3bPP8WpCBGTKbgCVM/W6IEevaFxVpvBL3WlvghV8lxay/2FAO+cGerEQhZ5HpkO
GGtSq1XUzwDowNaBvqmzOn1VoAsWeJgsVVeNmkNQR/7XPLNPnRyRlgImT8gEaeu6oVHwCYa0G3yd
ssk+1sx+B+Zfz9wQ9YdXWlpFt8/P5ontQydRob9DkkS/br19LIBmdHUefeCdpW87c+miEZGciZwT
r0Ufng4SEBOSgDUMv8v0YB5GHUWPpJL9ZMz6Q50mzW6R4+ZGahFBeP6tTkUqSktQGiivoum6zmny
RE1MtewmP5zHwQ3nut8uoVpshyQp3851Jn3OMdGVfGCv4+u4cZwvdk8S9DfWPTkcNXpOAspOhpj9
R8ccXCczA+w9IUPXIU6UpsVeoqYOhB7S6NWkZ9GNhkr15axGqleapel2cLa9UVp0irZIEULoxNPZ
ghMJezjfRmMb4SgQlrAYWIouAiO9t9hqf+Z4PrHGRD8KoAaZFOi6deBzf5HTEsvYyp5j2S1Mado5
+aigrjeOX5//VqcikIhnSQtvOoAux3PkjCESA3nOHEVNsInKqoZTaYTbvzEKi9mm2ScDd1/F+Sg5
9qJWxUQluQp2WZuUhwp9vnNx9/SyQr0AiDtJID10VEePX2YuolEmBUF+Jg/Nb2NWIwiRL5GzUVO4
pXs5D53eUyns3s9BXhQeu618PbRytkcp+Ic8ojthkJFsZws/DQM9h8GdqXLsJkUe3j0/IycflXSf
HAW6Kaapx4+KTYQ+ZSXzTpFj2c9VnF9lYZN44RIEF2Omtm6vVPqX5wc9GVjYkGEYSeEKhM7xoDWE
lqHEGdmHA/6+QZ/Ik+V6dENnyTfPj3QyrB6NtHq9lgpnIpeMVAwFVo5zkr2Klmw8Uwk5/T7wGWhb
a2AAVydi35lguKxm8kvbDiHG9TCgY2i5bqE6yTn+xMlXshHVBMcLSmO9KpM06GtpZFNLx1TZzqVc
uU0rV2de6dQoom5qwTsUQO5V9lpbEweG0U6+Po79RpmjHk/W6Rwb5tTEPR5ltR5TRW5rRasIBO5x
dz1mJn43lfM7vQrQbng+FE6UpSmhiRItQQenaN31GBV9ltGeGQkDCPahbg+Ji0jCeBjC3H4/No5y
mDS7+TBVcnaPlIZ0FXR9fKnns33OPfj0s4Cy415AbRFU9vEKGAB5OZLejv6sKhk7/RRvcjl6PylW
cxGZxY9Bi31MjMND3LWLa05xiCTCOd/Mk9+YYhHMFRJtqGTHD5Fg+iVPC5z4BkLrzhiUzi1hQJ85
RZ4wnkhWRF8LbUVOfqriq93QqgD7WSVTjoCVdbnkYfo6JXe95qxtbV+FtnuI29DaIK9efJGEzlIA
RfqDSkkPU0tKQmcC4VTQPX6e1WrVq9QaUQIYfTuAX9U3TAD9DIQwVPPvrFUdVCDYaq5M0DqPZzhN
SUtohXAQzBoSMIE++zma4mc2ObFKVvcKAekXNUlumwjYHY/S4LwzGGM0+gk5OwaSS55Ctxa9p9c4
MuWFPzhZdSXDatVcLUjKl9IrxQemz6NSBSaBfEJ8pGcbWktojH4ZOfmhHpIGY5C8eXNm/Z4KV0yf
hNcG/2AIcPyaah2lfWdT9Gi0OfqcqUYY+9bSS2/nwTEulXJqc29KhvYaWcHoK5JjU4RcO+CY/dIp
0vtRbXU6EYFEYzdGPOSc8cKpk5Q5FYgCS5h5rvayOq3lCfXakWKGrO2Qy8ExcOys28W2851Z4nup
67nx9vlJEfvE+tOLvBK/RJ3bwrqTGIZ9rKY5e9pcZvEmjtrbXioTJAyMj3gtvXt+sFMfwGLmaUOQ
VcMTXH2AskfKdma50DBWD1pto/GVGP3fOHnA86FITziDchPL91G2PCipYeUx84hg1gYZQJwEuqG5
e/5VTi0Z5BVE74x2O+Y9x4PE+pyRYtMfyCytfRd0jnKdo2l3KKSm+xRIurNJAg1BQnlUzrzeqS8m
yCooIjj0Sdd1SRp0Q1KCEfLx4AqpQzbRoa4kFP9yE10GN5fz9P75dz352ZBoh3MKeE8xVvtdXaJ+
whNN/jg6jm+gxeXj35Fsnx/l1K7KG4GkQxIMfvdql4+RqrXHWJl8/MWUa62dnAOtGEyfO6QJnh/q
1MeD/6UDbKVEBMD0+ONljW5KhpLOPmSz8Rq1bf0+sLpiNzWhtMn57HvszcYPhRpof2MqwTHIoizK
sbkWvsaPraVDKpGvaFP8Li4rzctz3LSff79TH4yaBvUobkLgvFf7+ZIlZjxg+eU3LTT83BlzJAjU
0vk7+zaweNHBE5hDRzzHo5VWcQgXZsW9dIGKsHHwBr4w56r2n3+bU/siTUsSSRA8TNpq16hDIrLR
p8k39GB81cdBFm3GXqHyKiOb5zdzjqyhnI1nMC4nL/+Ch8/QoL2oYa/erujCTlbILcdel0fXKGrr
Nujm9p7N0dwFwzTsWyCgF0uZDDejEyEJvNTnBC3EIOv9GTARiEKuWMIC6Pgh9EVpS2ViVWRjoG4z
xRkuBjQ1PidtEF/MS6F/k9VF+8g9oUUOrcX+Bbdr4zbMkuVM1nMqqB4/yWrHSxBZq9JoIaE3q/5S
KSJ1mzjNOfrViVHAjHM2UDOgtL+mDaB4pYf4gJFeL0MauUOoLZk7ZZVy5uueGIecleyZej7587rx
W+WKWuVtp/iwJfOrKUEBFi2rc1oHJ0KXJi/kJAFvozW2OorQFKwbQ4sUX7elhk3TnL+iLVVcNOBz
aAKGRuQidx5ePL9gnKcxQ7iiR2Qh8IDA/vpLqUjnhlGm+GMdqa/71Iq2cMEnHCgK1euRmjksyVQj
JRjNnnD2ls9EyomdHJgMVUdA7QIytHrrJkKVL8KD2XeUXr7NuQhtrKKZ76xR+vH8m54ciaIYKSMd
IALmeHXgb7KEqJ0DCWrt+RJRzHqzpLV0J2sv1OUXAAoyClBJdI65hYBaPB4qHhHQC2Jb8WfgZe5k
maOnllFwZq87cTLhCyFIjia1FOo/x6PYjRE0Dbw6P6wtkEyO2Ubvw8TuKz9AslRouHXRdaQarb4N
iyItzhyMJ6A6vOWj8UVoPdrRzbSNzM6JVT9o6uaHnEPRH3S12yyxEwxemevFBYqf+UaXrBbKgD0p
F2j66e/UWLpEd2VTxnbthbhdf33+Q59YrrAXcWME1yi2wtVzjcWwJCVFWj8q8xpg3Zz51myqZ17/
JwzmeLsl7waJwj2EljlXoeP3l6GcO1Ib9kAxFrQ1rXmpPyya6urK8lGbCy/N7Ca9MAab/lgx1dFb
NFbL1G+VyAEF3AfFdSjRUPG6EqfIXbMonfG2jxspRHjWLl5N/RKO3BgH3XSHOrTlA+6tEQKv9mSb
+1BTcbaMm8YKfTMM42pbprXzKZiquEFwPyiF+e5sXKZBNM27ZelnLvVdq4ZXeRRhe80zzBNaQzMS
uHkjzelFHoCoYqZCaC1xMwEgkROu076ihi0Yl1YxEVK2W2ejjFmMVEiBdQ3eUUF4NRvVcj+WS0JV
rUCbAVn7GulYG75vuEHkN+gO6ThXnRdDsShoYqDwwG8pu8xVR4t6mdwLm465D3LVrxEr/tjAbVR3
BVqRxbZVKKt5UZUY1qYZANu4rdpW9kWmYLRIR6YULJRo1MyLYUysC8FazA5207fzLgVwWYM8pF11
2WptFiLsOoahN+iVeRdM0Ft8fepGCHu2E48I9iRoWuH5bqT3WhhPxn1qt8tr1Rjnhtr4hKok9y6p
3kY9grUuaaE1uTGqyu9VYTbqSdpQvyprqfpgGPg6u6rVHCrMtQKUimPMMrIRoe6C0kUKvn2upYM0
kC+5TtsviKMHhuIm4ezMqJEGuNsaoZYMl5mK7LgbD20LgznGGEzBGbZ2w46G8kXWmynyjkFgXSWm
1TiuHizqdIFQp/xeDfNkdjsj1a7jcI5QSo/Y6/cUfhLNszq1VT1zirL6qoZSpG5zYP05ajR9felo
Afg6GKwLPPregtSsBINV7wYbLY4b1Sqkd0idDR+aGTlozxrpGiCLUJhfZiL2s2kX402DYdqlnS85
7Wd5VDGLbGRzmw7J+FbWEdFA4qAZD1Zpw/AAY6MgNhuWXeewWvMJVzo7tK/lrnWk3Yh0/PSxt+3O
wGVT1RYX3QcUgxE0zRM/G2Ttx1Qg4IvavJZcDFIj/SjRnNddqDXJuEU2loiVi2x+w2aZOZulWPL3
Rl5kEtrSFEs8CoLRpySp7D1qAvl3RB7j21GZhuQmCC39fRpD1AVyg7yMiy4lPoDQ6AM8N+0cpG7u
dFrtjWGbtXskf1uE2Y05fl8MKNmAlBiD8nZS0a32kY2oM29x4uabgYRj6aZZUSDlZlXDpw5GfLWr
OztPN1YSGu8Rhx6HCwStAtWjjaTdpNHkGDQ64f9G4GmkTZc5S+tG+syiRJg57zd66lTyxmosJMZV
acFQPMwk25UCHiSGFRO6GR9NaIHPyreGqw5UWG34EjayJHnqaMQx6sup/j4GzR+6tlUtSDFGSZz6
ExiUZgNWSrH3jpR2sh87Ngld4Uim5rXtEt+qrGUUP6AO994QQDXwoIsXkqskWbF39BjJv7gqNNpR
TY/RYWOiXu5mU+0MrhomWfu6l1QayFMU97pfy2lR+aNtDMkrU5VGw4uXxoF9LUXo3knOgyBqq0WN
z9Wl+KCOcguReMjL5GJ2GlanKkd2Dux7CNJdM5p9g0tS3GeoAbIp0P0OOoBdjla8nibbuJOisVa3
dbY0OU1uc1QE2TtGE7Vv68INwODObDhUKFxQ+tJrxSjT8WIyG8jwtMLM5ZAPbaEkPuYtDpjf3kDI
G++DSQqU9gswuWKSXsvSuJgozCFYIWX35ZTaJhr02GHRWvtfRQ3PzgYl5eP7XFxT+3LuMLdN3hpq
I1FOq512Y8ZmdkjqLHFDZYzZWKTaa2pLvZ8jJeHHTtvcW0FREVFZKRVncsQngFAbrAedJdgCFOgB
0KzuiCHgxqGYHN1H0uCO6coBNwUz2nBy5iMKRmJaNLWvBek3TiUU7RMJHTIAua6DarVX9e39wwn/
Iibv/4ym++/mOiKKtv+aqnvRf84fU3PFn/7JzKVC8Ce3XaoE/FcWpoC/mbniJ4JhS5eT+6m4Vfxy
GlG0PzFjw1EEJxshuCSQpb+dRrQ/0X0CnUeBhcoH3iUv4uWK8PgrUaL/DmLcoOgj4PkUVNdw0VDk
5OoY5jcjV7a36GD3u6DRki/KgAKwG2pD8T424a7twH9k+3EZ6w1ZgRZusBQyqGR3c7OL1VeoQJfT
pu7S8A2a/dIbTZ7jmyR31PfzJMVvFaMNPoXwcTdlBVKir9NrpZTnYYsBj2fMqX4fSlN/2UmD9EZC
Q96Pp2C6V4KO2689aelV1Fj110CetnY6dK/jKU1rV230wdqodEUjbzQW+5CrEOC2ZYe1dzyO9dWD
ENLPO9F/wvsfAplAZD4T4WX2ufjjrv/yDVGlJv7aPQ73X3/7Z8Rrxp8k36gUwB0VUf3LWQfPHQGU
FhJXSDVRXPlnvGvanygNI1xIRQ1iAbXYf8Y7pjvwryBs0CDmd/2myt/+DOKfGgKnbXWAwR0FOxwU
WUelk4Dnv7Qq1hTTuKolKKiO7NUBEvjYqOpe5tCkACK/H+xsm6ighy3lPQTg20bHWCjsN3NpvTL5
bZuyay9xttjltE1gAN9IknkoB/0awNClPabvYARcy9Fyj2rHhPKHdcj68WJo2p2C/4NTqF9mOTw0
2OWUOgURKXUKPE2Mb3mEWSboR1dTfph2GKNinY8XWZZVF2WSfLHS1PxORtdi/bKoyv2ESsaFYdQc
RlJpHAbb6rwxUbT9FAkjg8zs33UpyBXsU6ZP8hyo/qQhZSwpkv06Ig9M289hipgKrX0UTSrzayXH
kx/Bdvbnps0PoTMO24I86IbTNdrpSYvYf4UVuJt1ob03tSSDk9WYbzBPuQuxFPxKyiRSREowWBHp
113SG1sMbAvYKNx9YUnUweCmhW3sUN9/X+clMty9Y3uJ3g1ebmcgWIxGRZynuiVT32OClrtBUmP7
DTK4oi7hgp6kjZMFm6bkz7TWeEjzNnzt4JTc1TDe84xeVzN4QZleOEO+ycp5P+J9EcjRYTbinZVe
tmN6aSfF3tawFcrfYQy0L23NDeRiKzWlaxvLdRxj2TFHgZcE0bs5HPgD5XWkA6V0GsyMICN/MUJr
W6j9LZ/+41QtSH6HnmJ/4Oa4XZzajXV8gbDAqzVPsu6s3BESxBD4CtfhnfSu9RLHvFIiCQjS1N8i
gFx8rBJs4FxtsLrWxYqg+tpqi+EnRrRsFL1q93jvpu+0ToUTVgTX9Az3aHI326mQP02ADO+x77xr
w1neTUGS3ABL06TyYATJd324bKNky2LbWolE1qMinomQzR1msRYB/LVJ2+xWNSpj1/bxIQGfnAY8
ItYcEpXSMfW0Yd6mCh1ETSm+EQeSt1iT4vNYKXlcUF3mWXaTBVb+Cl4XfiK1cTWBhNtr+qx7sawv
HjLalmt34Y2+LIUbplHhYmL1IYi4Qr086/h3yydAzyIVIUil/3rPfdsXX/7Yt2y839rH2+1ff/ef
fmZAMan4UDsR/SRBEPi56+J0hrKuQL+zi9LaF2TqX1kG6h8qmQcnPwVa6nui+fVb/YMfIaxHOklu
CcCavfoFO++TahhscUrfnAeg/agmrlpCipqzPAzuD5aMvD9OBe5YRh8SLf2S91FzgZb+tOW2+2ii
fm3/j8VAVuakVPoYlR4P/WHBvJbXMA/+j9icEyRwlQrpqg72txtppOpznB8GPb6emzIHy6ZdJHl2
SwnX8pDWji/TJrpP2GV9zpHFk4vklwDff1KIf/yKSo7dfx3R//Wl/+NV334+Ec38vX9GMyhJkgSa
UXQRyYIfRbMMABuOgJBzEprcf0WzSDqot2Lphyg7yQSJx+9o5kdCUERg7QB/wmZ4STQ/VKP/yplF
YIFuQGlZ9PZpcaz5HVIPD1ywVXz8mPEWVqC0JYEfBRr0HM7ojYFX1mY0ojsHnwBpMccdNpydrxnp
FlHHdIsT2rybQnNfLKyH1rB/CZf+J8L+gcD1c8F19zkvjyLr4c//DCqJ7/4nNAxBdxeMZForv6OK
H6l/gr/6uQkeKSRJXMXowAgdUyEejEDdX6mppOjIJ9ncngTqRdztXpSf6sd3MZ4IwAibIzuuoDAS
x8dFa3h9S1MMk/a2iuta+ogmnnMTT2FH0bgLhn2KJLvpLkHxuRhI4chfMVXBPo+MzAqW6lsVBxGM
O8NwSxXArmfLdZN5tsLf8GbQIdae2lc9bulWF5KXW9QukN7LF7TDTPOWyFwsr5A1fIXCdFYtQERz
eZcs0qcGRCp2b1SSvsjaAje+wBlx3ASLJr1hDePKEujRQFkHc7dq08sGji9mhV3WWBTI9iRRs9jb
vMuq21jTcSrrxoHCnIrd3+bRxz6x5fMpHl1mxQRyDRGSK5xlEGTX50zDyo2XOlPe4uwYeK3aY+eU
6+fUMkWf+q/l/3MU7spceGlr0hQUt4xHvZWsybq+rmLlLQ3/dlOgGbKdtLbfSmqEuduQS9szb/U0
LngVkxcDtYFd6Vrltldz/LUaY35Lw3i+DIty+Ag+UdK2iWLCtQRojj6jkjgXdSjDoC8Ua8R4R6tq
b5hKfaNVSERT1S30r3khd98DuaQDYFDLt7wOzmwOIL7U7/TYJpLUSp/veyGl6k2aNpcbioOckvPY
tJs+d8zeQ5QqLf2FPcx0035cOur/FlJeeq4nN63SOrWva9WsunIQXEvO0iu+qVfVpRrAuE+Xcfos
YR6XeFLba5+N2MT3Kk+TmvtAZZElDwHWO89P4JMPxmmA9D8cLMGKYhKPP9g4tUrXcyt724XFj2Ap
L+FsQJZTnZ2UBvHPr/WfvfcfxNGjeX+iVedFDXWB/HP7K189OuDFX/25DbO//QmgS2RndAFt+Pq/
d2HxE8iggrssTvaHHPZXpiopMls3ul/kkA+UR5Hs/Trcxc/E7yK7FBzdh9/4glxVPY4WirmQmcRO
LEp1ZMAPaeWj5e3geZmmka7sarRHDyoy66NbS7kV+VVl+Hhe1YtbBIj1bZUEIygdd1qlkdPP+aCN
V8JztXSVVv6SWEm1j8zwdgpxEHMG9Y2T6TTLhi5prunnO2+HMFi+DvWkeEalzLFb6HOxx23uVTmM
6U+YxIui8r96yjafs5giDq3J75/7P8off9x1nxEM7eKv/w5qiQ8VHEo3VIPQ2BT1z2ezgf9+s7nb
vHm38f/vH++/t933huoVNtlHCcLJX/kzUqliORzHVGFB/WqiQvs7UvmJEBMVlyqkSwlKYui3RzTp
ggqhgSwDwtbPVOJXoFLJQhpY4JAEh+yhyPWSOH1gJP51Dp188MfnEMo4WpPljeKFaNC6jWHsQhw/
Nhzvyy7uYvo64xBdAKV/ZWTS60Qf3gW9iR+Ism8NPTnIGv6PTV9cQJy/7gdMfOl99k57jc9r9sm2
p8AbJB323mwiq62G6sX/I+9LliNHsu1+pU17lAGOeSGZCUPMweA8bWBMMgm4w+EDHIMDX68T1dWt
qnqvWyozbZ5pmSSTjED4cO+5ZwCy9eKDipZRDr3M4gGrSvoluLhtSktGV+RW1m+Y94nNsibzyeHV
jGBd5Drz7n5WiHJEjG51Nw4LJpOTDPbK4ypPBw90iFkU4CQik7pP6Qi6kOz1fU8AjTXWmzI6Urtd
ZojseAz+C3xrNtJi4izGM3Iqg00KlLpljboNKPZaCHuRDKPuRxn4Hzi0bkQX3eNinLLQhc5SJ8iL
Zs2N9OObVdJn0CTumOOdMF05N5RscdGuCKE14wn0gD6fQh8EcabWPCQMmFacbsGtJqUw7tlX3bdb
sQq5K8zLA0tO3bieltUFqTNAPmc3JWM2u+5P0/APU0U3dWORnZQ4Dr7vtAjz6MMNhtwAhkyy5yqE
wAJD/pNQoS29CRESpj36qm7zSqQPbcX3Mk0uSIpft90g7c/e6G8Yypu8CWsAdO2yR9RhYRCAO4vk
Q1V2X7WYk5FCkpxpBowRfNYZqaBI4Pwelx75j2ocgFB1MGGKe3WJVrmpR+4GGWM8LvzGRQqRqQez
JwtozLx3ghvRw5Zpclm/hVdxnI0m6JETYnfSePHD7P2IIa7Jx8bQA0IzH5qarMDXRKeyEIxXzBGr
bAQd4QWZGE9dE2MgDskyeMpVqYWVt0sTyNPQz/PtGrYYoDqzc1iFeTOmSbcdpPtJzD8ngYMXVsrg
FpCqDMIpPgDBQ2QQIkSPxlvg/uyKrTPZJzMoZKu0Q4KMa9z5loyZZG6mCN+lcXdpmXmsvLVEsn3B
wJhn/TfEFhtoLXLmQ3AL+lCGMiUfRVNOimZNrfayRs7O8q4XD+WPLqQT5WYRd4Pwtn2qsqmDjXRN
UEm/TYA6U2bLsO9KB2na1seHITRUjyE2R3prE76N+1u3sdt5ODBk/KY37Yhsy0jBPuQ5oOEZudRl
lbh15jjeJUZ1mMH6oXRBaBATmG5Pv17Yf+mW+Jezu+tv+ZQKB2jdDMDdf/ut1zrgD/8oBZ7Wcjf+
7Jf7n2bkwz8OuetP/t9+828A1/FbHhf187//t085QjGM31aDsP/7sgIN0r8BGsSX7Ps/HPb4+d+K
kF9ghguCECIQ4NEEetk/j3a0iMCKcHqDC3ttwa7eTb8d7QEmEWDhIRgHVgXgdV1JXb8d7fgWGg6Q
16BKwNevQ49/vOvf2pZ/N6hIrx3E7092gGQw6MLlAWksxm9/Dh4hqXCGoG9ZVlXS/UHh7nQbWGmz
BfszX10UyKbncl8NcfI0xXxABqh2niqtThpmkNuUO2U6LOCRyj1D7gIWzpygsgZTGf6aEzgHQVLW
q042iEASiAWePju3fwcFbyoQfHtXIT52G/sdL+2YNiiUZbvn0TrmroFb21QH/Xvv0XdtkzdEN7MC
7eBxsdWTGzX+RgxLs0Vy8hHpbU6ODfmkIm+Erzf7WaFU0nLtEL8dFCD6di96mabS6CU+EMhztz4Z
ltLrPEiAHJNkg2eHz8Bx7/FSuvMEltws5x78ZByiIgAXpUebcanXhG46D8nFwqxrjrtIX8kCMPl3
ZARt3HAcQA7YLPUoyhUh1pth7utSSf9LItS5oHPCsjbstmPSTI+Mq3u/Vl9V67ygFcE0HYyjb8d6
h8TS5rFq+2AH1dAulThBMMPRyKVU62Gdkt9CE//SXvz/0RH7V1etf72rdz8/+q/fOoy/ARX/2/mz
kOKD/+Nrf0LJ/9l2xP4vgMURHgZ+KXb178AfQD+o9/8efAHtEgQt/9zxTkh++dUfELZx0FUBBcdO
/UfbEfq/eNgfgACuoMO1Gv0rex5/5HdbHsAFlHEAPOHZAWMBnDLXruR3XUcU1HM1dZ2zh6tGt0k7
FpWRrN60WEIQvSp/M4YLeHzj3098HNX/+Uw0wEH3x78LYAsdFQ4boKMwbsID+/3fTRFgr2RascPU
mv5Wga8Dn0two15AaOg+uGice/iWyhJpgJiZDYFdpvwKlbX5FLVlAyxCwvDLOzKQ6ZGJCDuhI20E
9zY9d+UrZog1eIt+on764xggUlVZdkZKwvTdRLP7uKyN/nbYuEUOux0h9xuXknnteI6UV3/C+fKp
Dzx11UwnIEytlDiviyPoLUJXtkKMAleljxT2iYB4hupOM4u468q9xJyy/5d34++vxv/xX24Ohc/8
X2+4/ykgHeP8D/fotSf+DVSNsEPQMIe4MaFwBxH/n1A9GGa/XHnrcMrAtfkrweWfG8tLfkGDH6FP
umJ2cJJBH/fbvsK3oMsFQwD2iVcKM7D/v3CV/klfi1f0a8reVdgCc1rcztf1/7t9tXYTjOki3DfS
ByEqdOlLnfocHnTyU6bDj4QmdyNKuV1DWnUw0wiqawDa7e+e2G8X/B9GUdcB1/++0K+vAtsap8/V
LucaWPWnAVjAJ8CKcxIUI7qM45hMB1TEPw1jj9YxR8ockScs5pkUEsbAmP//H/4+piL/4e9jZgGN
MUT2qGD+dLqkS688M2qYikPAQAuUQKB+BS2c8rqwsRiDr0ABfcfDiHiBgb+Cz5l2wmw1LWiaHGzB
oZtpmNW6TuFhjO6piPQIhnAv+x2YCkoWv77gv3T5/ctC9I+bbfqJRrf/+bfzhzJ/24ziC3iGFP8F
oh+unP1/s+3GK8fmj7sO/+G38jX+xYtAoke9eQ1uurq0/H3Ym16THiBqx5wC6DRkhdhX/6he01+A
U1z1eMhf+uN4LEB0BOph+NN5AJeBa/t/ZcthmIIX9rvlFgP4+HVG5+FcuI4E/+xzwmo6NMlqWe6m
U3UwY5enfCntHL9WdRNv/Fgf0t5sXX/rK3dHbTDALvA9pgwUVcKjHC68zWMaLuOSAU5onxDVUDoa
ZV0NWnzzCHuUNmuacFv5Mk87xAF6NIzytEWHxondUPpoFh/s+GDYT95U9oEPS+GmzjwAA0ja24N+
kpH2dTChPPnpDzBfDwtJMtFUbRbYvi0CQwtZtwWND21zISP86CMQdGH1eoZ7PHJd7b0hNhfBi+PB
hSlFIqkT73W3spy76yWIWo6UeXDPK4JJh+X5Ejul05/hO5L1q1MA8D64fHlD8M+AprPdak9tNNDB
HmB7YKrXaXF2BBqRDFk8JQ2roq/fpQCteD546v3KxlY0ecUNDDJGBnc+7AuF5ljYl8lB/sWCDIVd
nHagrZI2M5E59KP7pHm3hc3B09gGn2uzqqxN2ye5HsiSgDfcpiDXDSeO2CSfwVHU8e0xbZ1dPIGo
5KWbMWjrw0z6NU9hmB/M976tDnMj7HMMwotJHuP0Euse7zNM8rHzcnQsl541PpypunHbiiZbWdzc
wTZ70zfuzvHjLeiqJ9e+NxNL76CJc5/BTNWPnkPHs1vJ52Eg2VWHW+ONGtd99QaVcVe/kUAdhlZm
sn9gDSgrwBAyCDJ41jXDVXIBg6SqlzsuSRmnP1A7nFuzHgdukWtmVWnW+QADtaRoF39/pchOiabP
VwKynjvMw5jbl24ib/ulep4Dpn+skHn9TNTLdTQR2uUDrRnSGJLbkfHbnsw513doCa+E7gygF9Ji
bV10HVQFnYp7lsXdeiKQv5k+eIQJg3m2o3haeGsy24luR+XCNppVAiRkBJaP0tta38tT3y9igfgo
8YTLo5y9MxJT70ikjlHlgDmFVvAKazQsvak8N6u6ugCRZ9ex8E6l1bOUeKQLFBbtIeAkMy13M9i+
zxKO/R0stuuzivZVxHK/czO3CXbWkUXtjBkoPE8JFncYf7G6y6U8tkBKTNfIzMfhHx5DMm7Qtx0J
gqrS1DySJn2g/HOtj0jleiLgBTUSlLl2LMkUFNH0vnY/UnMXAXP04VFs5XbELdJ4FoygIwpymAJL
vH5vOc7O8MOr4sy12uZBc1cRfN3vMqZ7YGxg8K+1yBbH5ELTJ+T73fYAkparHmENNisBEB/l/pJ6
QA01wrEOPBH8lEIQo1P1qKP6ToFfZvk+riZSdKG364yMkCUKIQphGmkbUz1myrc7xzjflsb0GCbs
1mv7s6/H75nS964fG7hVs1dZr/EWkoNST/5NSqBDGB2qC8HC5dNbdf26KpXczVwCX63EULg4N0rQ
7B+bYJoOq03MBaSYcdNrEWQAjbG1kCqeM7C5M5H2t8SED70v75EDfm7Tfss4E9/tuoTPPJ5BhIeP
cqZJ9QgVN37eyfCBKWru25puQtMcatfspsY5j61b9DC36GPzjiYVkdSYzGYh+eFx3NzVcOwX5wFJ
FSyP2VvQzTmrxVDaZKo3gsOsyEkWr6zHZC4CJ2ggIyhr/VHZMaulAI98Ihfhf8+6K2YW2dcxOEq0
4IhNnV4Sf6jLKaqbr7mabYbuyiHZ2kNDs7PtUroVYEs/7iG06Fb3fYa68eT1YN81IsHQEQQ9eEe7
6dYILFOdxHCdMaFTGH3F7JaC1QFAsWqoaebr144kjw2GMFsG0RduitXFXCXxEUjNg9yseilRn5Va
v5BYv6LOCgGsvMJW3+nT5F7TLziBYj/zOG81yxZsMrabsDmUBT2ocOILdQ/BUGdjuh38T9nnQ42t
AVKlr48LMBbEb79HrGvg9wkvqdo/tMbdtFiGSmLJ+h9wYwByKEqfAguHWKGdeVFhQC9tcOaQDNhq
rTOEvmzd5dXgPIOE4M0FroL8hhps0ABCtVXGJY8lvOiT+R4SpJLN/QkBcifVsfsmjB4wyAAu6XLJ
j6pLbmJF3421M7Lm7CnB25t6nsE8gZKTQSY4EH0sEuKuxZrcIXjuraO0qGeRQxlZjOYUBA8a56sm
bt649TtYoAUBi9UZ2m0tbQ6o/pJGUJHJvelPpn6tBv3uGGxqDe/tOAu5zsauzyYgOWnHiyaG379T
3+hp2MbSOYeWv9HY7iP91PH+NVEQveEUPMIEkmcz5mWlAMSZJZVkmYr4pkmH+CZSiIoOeoEw8x6S
xcGbMzNPJ2du7+DqrvbBChVbV9fQa9kV9IYbUc9bMNdz4Jk3PEgyOeFTXtKvYOk3tSYwewPDHSR2
mC9wvoXR6dEyvR8JzEIUCg0w43LYK077VMBPGyOPpUDJ/CYd+VjN4kfAEQPRI7B+7qoCBnN5hxUM
sg/453J6GIW3adrki9g2KkgdfA1R+jJ4wIfnejgE2PlZbciarV0fbRbiOUd4TVSZgIoZXOEkd+MV
V8mbjRwceBC3lXBezYKZvyL50CIcB+IUTZDOkDgrJjR4M+70qC3DfCAdctixb8CDKeFE9Rr63SME
IXeehim8HtQGdNw0myimE2rldBvgqGqGdYPx6qaFr+Sw+kcV2U1lt6PPcjmqHDEXz0M07WOoRkEZ
1iMa8dVmLkFlssqyTbyjlOIysj1GuCyDpszd6hhPRy9ZJNoDXCt3vEW2QzAfqdiiOpCjT/e4xEje
mmqDScN27dIC5kYX2ZNsdJ2fk99nKo2LdKF3XqcflN/dLQ4UbpG9dxpZWr/q3vwAcfBj9NDq4c11
v7vO347yGw47h9kcvfqjDse88cV+dsfcOlCBar5tB9C9sW3cHnrIc6POU/JekQPs1DzsaKTO5LQD
r/cQLi8iFaV2oVRkuxSNkfBAo2mmwkmffUywkvkDsydg+3ZD2huK/4gojRwfJz67AMKsEFhimAtp
d7PX4Lro3tm1wBtcQV56HsLuKMyln2RoC6Hugg6UIAQaURjx0VtB6Jlo5jrjA5KhoxLWIBlSEr7d
BFtpbI91MJ8o2MlZ3E83rNmDD3O0MAIWUefeWKsLSLU+e2RBIXUmKBMmd7CA2bgQbYC1u1McmC9R
tNChwDhF3kUtQflmfwild/MKUKWfYF2ekAOh0Z7X6Erd1W7CSD4l0DMh1fveM2cCvdd6VaXT79ht
ixWAUCrdg2ngB7OKW+R/0GLtkibrEaXpx+Mz7B9QfwxlRSsPcq2qFOG8UTR9DqZ+T1E63TicKkyb
Kg+pkzg4g9BxsfartqynzkZZtEDqbmVm8VmwRCabAQObzhz88Dx21sWh439H1fokZ7wFQF553Yzx
fcr8ahcBD845I7cSmDUmNHeh6n9EiQtqt8VnEll57cHvuUjf7QKRtOdcSO9dMKjcz/IrlLqoQrQO
HWZTBw4LCYLb1oTsYVyfRFBnaY8HKs3eb9OiWYmfQTx5drk5eH3/PASYxqbLS9jMz21Mzpx6R9wT
4D+hrpHuEYh9QUlzJlLuiENs5q3j0RpN0KBPM85smzlR3IF3HmyaBgl6pCWqVKw56sgtVYDUxzVa
Mt17eSfHR2bWHZSABVqdxwWP3Jm7wsApNmWrOE2CJIUZOM+iaXhKOotad3ThwsHWLeg38CmqQzjo
Dx+GoguYR/cTpWv/Fgmc/6313JsakgkcHpPYUmh282n0AlE4cAgtgAh6UNnGBNpbRx/jStFdTZat
Vp6/wywm3HNWF3SoHjBJqG+5BeQxmV499SvmvBnk4HN8cRbbXixMDbLIU+4mgHyySEOVrasboJbe
VpgFRzAtLSKRbuKRX9nqeBiNcF5sIqtbh6DZmyDzRtQHTBMrf7/2vtrFYwicxblJIH3Ggk+wIhGF
nmx6Zwb3wo2gdBTrTkIRXshpLJO4cV6aBO0AE3H17kTpLXOdPiMhKnaPtJeFxeuGzK3Zc0wWM9VC
EQKaKGYK8tCm1X3c+24mpbppMIvPYU5/20PvmE/ii7Kw5P1Arowov9S0dXLWiQ8vYuyWstp8eUiX
2CU8ARHL9fKZonTTvr/mMzj820Q65jTEgcihGUBlQGmu6ZieogEXGSxvIJVynUM4BY/E4U0BPiF0
zei0QiGK2JKPiRh/A0m23tGAgOSv5xQQDzJm46n396h/tsrrcfgpli+uEplJ1wQf0kaJ3sui9TLo
dk/j/s646aVD+dfQKoO45StedTYH65hFfQ0jLvLTF+1JrNElHjVqTWwWMiLdpUP1CP8tdH+SRvk6
i+aCOt4pKJrd7TDgY6tWEeUq7Mxm6X2Se+HSoScy76onr3Pv3fuK7BYTnxA3VQ6+uMDoyxxb+q2D
5K13x92cxt+CsqIV7c9+CjNqqg/43uxI95mkz/XsPfueeeh58BjarjlUS/PpxNFH2Jt32Zm32Bnv
qY937wTk0jU9L/s1+lA1toJLyyVtUDLbYW+IKnzITij96tDEH5tIUljIeXU2TX6UhSaMoHBpEY3C
8HhRSLBxfeldeJhKB6wMDc8Dlqgbx3FAvYSEHSLnnc/flQfwsXYnmdFwuMhYR2UIGVARjebshMi2
IoZ3EMzIDfzM8lW69wbXR8DbA7Hq0NHxR2PFnMViVThkIguX4hSHHlALOxxkXb8AzH+Qgt9UoblR
BDp3jmJKrV8THTMfFy8IXl6VaQj3oeOLM+ho0SDP5ZK4GNaxLbrye66mzdAGLfCM5WN2pt24GucU
J/U3RZkDVfeR6+lWuNNXOkSYjQcMTX8MffMqXpM13mBCCMZHDPc5LUrRJ6896/CAXMhRhQIpkcAL
N0baMfPeKRtuaVPtwjXK/OtFQiJdIoiYlyDZoFmtC07WAw/SbW9CrHzvIDz/6M4jRFDjU0g6J2u6
eFvZeDPB7aP15oJSkFyon4coJbMUJ1UbLbt+sFlcAyEaffKyMtg6ILd+F3gGbTYMNedh34wRSqn4
I6By1yXmgMDFp2RQ+9EHpAEbOZ6lYwszi5SfapSoy1R5t4gxuAlhWzD4Dtyh0MVLUA5x4zJYJDQo
W3e1UQiplkuDUtTuJ74YdK1sGF5QEY2nVJNPTHxhE7EW3ozSL2kM0LSpDm+mZbY1OnHr7Rt/oTdz
fC1OHB/zlGxVib2DiwLMFOYwmu+YmZormvHgawUGqOsvr4MiyOOBgs2CpZQNUyMgCTY/dBSWqf1i
SBSFi9xjQ+3NRP2fUgQDTsxZ39S+clQeBv3yVFfR3AKQ6gA0ady8QTmCHDLiAu5raI203GF6694j
luaIlz3kzDUPYsEniFBPr4Slg82sby+THEoEYMHZIcFYuBIXjk/eSTsMefW5cemm7SK5dYdEFPD/
iopguD7zlRfJDGsSasqGN89VKMskACwzzmEIwk7V3EzYGrmHFtlny6viyR5T4mADqq4uQjUHh8jI
+35s6WmE/UgZw8VixrQQhBp7gENIl7U2tjCJYu2j7lVfYH6OHPG5aQtHtXBrAxSU0c5+QsdWhlCW
3LJx2Vzd2DMRB+hEdrD6K6pp2nidW2+Qltnqklos+2Gqoxsc8u1LcpXYM/QCOK/fxuVKwJ1RvwxR
B/IRbTJwKpYbiNXt09LR5cPhiAtoBeDO8UZ3zo7q+hOTcrqtlQ8yTRsiCLxBs4XD9MBVn7UQJk78
OfTQR8sqrxW4XckYPoxxk7uDxfw6gh+Hvzc2+PYB9GftAre0kN5ZRJr615yaqkZDBp7juRnVi4O0
x87p72dsYpidNPfGnaqsrsLvAdqda43iRyCDu6eGHcHVLCRUlUFotkj8ekz8Tx8qP045bBH8+1RM
8L3U/hn2LF9k1rhFtdxPfXukiGHbkbW6Z4E+a+JtXWRnYivhq9OApc+vz6Xh9L7v3DOo63bj1lOQ
OdqnL7x6M8yeyHCfdvc6Ert6DjeYynsXAFOYSgLn5FvFLEK/Yu29r2YxuWGhKEFiQnATvwnMNXH+
h/IfKMJzs3YFJtf7r+Cy9+ErAS4HTM+uXZ5M7IZayOBwLTlD4xSOAPtImwm1yPoK0OMAX/Wd5wEC
Ac8fFhq4/riHZsDTD9PVCB+MnjcHZjyZaOEwGqFCB1CfJW1yTxUsNIbofbEhhCJRWkY9obk3dDGQ
FX1k4SOMUYsQh9mAO3YEmCBqeuQSvIQIaA8FAgSO/g5ek7mDag9+9IARSAD/u3m3pAQuEhMMR5bk
BTLBPguRdYc07w6ttMyUM+lMDG/GuRig0vBOSBQpI9w8SwjWna2yyLAiiFecR2uV1oVb2/m1qe86
510OpJyFAUZSf183WDQpKKb0FpYirwPHWQzdJeD65WauH2ycHEwc7qPGhT0LzRkc0NKXFuvHVu7d
2Mn3Fja5+TRVJVEwwB5wJM/Dg8RxUS2PDEFXcg3zGc+e2eE8TcFWXx2P53Qr7Kf1+LtJm2KtXiMA
E+O0mZfkJ0OXA7elQzt2SEBo8mhxt1E8Hlo7bJquFGPZkofG/iSYdCevC5+yqvmC18cx7afSG+HC
0r4Z+gRUw+3oVgGFhqqxAK5wY3i4MQZtg+fdBEhBbicOWE2YY1d/K4mbxevOfWXBdHG3yZjiHcCm
psEAzg04FLFpDiesrFIs2TjNSxy1GzS6eHJBfSDNe0P8vUCyqjPdcsze8/Zq+98FOwoZpw6j21A8
JP4HH5GfuICXJsl9x9HU94GzHck0ZKAOXQxtjxjr2YwJv/QiDhkwbK9XoNTaGe+idf7RBfUXRvt1
Zo265QkBeBPchp17WnHqaUH3MOTCcKJrxKF3yQuSrLNIv+jpRmASUs3Pnk83qv62mCfoNu/JC7xl
ZjjBpN2zXCwersmDCC4zqzO6B6Q27R17304YR1gTbSM7lLxNDgGdTm4vAQrXxeS/0nXYUzU/cvLO
4eLDpvh+MsGWLSKDIU7hVcc6fAtoshMKns1DGj+N8JgDfZSfhGFbqvlRDpcqHeWjRxtgTs5OsziD
JSw6xbSIqwfKqiN45jB9ckA3WjYsrGE1NsNTjeDiT/JB3GooAVenwkV4PwePYoQFASHdOaIwIX2H
3+kCwHfYO6Cpxj3kjDM43e4Bcx6vP6GXCrxjp84QdsEwCMvp0CZ7Q9e9Ux8EKuSGlS2KRVoK8czX
C4+6Tei+O7jG2UnJg63jHUMN0djHABYrMy25u+ASqbB2DqnyM9rWRaJ1wbFkrq1h4MgdXb8qeESC
aXgHA3e45b8kwZLXcGyfuDkDY5bzFXpeoVRHGzn7G1fUt2Dgl9yD9tHfNdBC9voctphiSXh0MvjV
U6BrNEHuREj2sQ4vGgVT9YIrALY4okTAcCiOIT9H7rNxdnIAXLTxqZdJ9dOKZ99g8FVSgjtQxfe6
w4968lxRQCJgTXFkmzgrJPCd89x7DNxLDDumjmY6IGWybhfl7+Ss8gSqbtnf9ATrtgYVc37z2d01
ew/jaEAsWcDUSYhtQsccEPHg42DBZDsmYOSvsI7yfnhr8tDEAp423S0m4wTDCoxAIEuCPfPRIY4u
6q7DIDAAt4yzFLZb8cuyXD0q1nHXogVDCVW2ct1DcpthWgB3MJY1+BDd5kbZCsKmzo3LhtD2cWrA
zATMBK06cJGw2VcV9zLtJt0+WAwaNH5SHkBbPmK8P8gdgj4vQ1N9zJF89x00uMP4AlKefmETFwcQ
E1EWeq06wzTnrbWvqwtHIdeYT3j7nvpuzf2xBdoz5nRUZdIUgwt9lXOBfju7guTpsmz72MEpHGVq
uVQu3vLy7giNTjjIRy3pEyRvgDh2QTA6O2u2lkB/sGBqe4V8H1v0F3o1YdkxuJFjzt+p06JR8Iuy
S58X71mzG59UGUr0bHV0KbE+F59vKvCf/enWM5+z7+yp7Pck+UgHes+AwhJ6W0HtmMR9Ga8Lahm9
6YEkt3Lf8P0ylk0Fu6CjCB+Act/0nY/6e1hzEpIaxB6AUEYPDzBEbXJn8N9SeEzz9C2Z1ElFCPNW
mLLpimaxTnCUdHvG17O7+F+i/oEU26GAYrNMidVZU8V0o2NxA7zABxal4KYYTKfJxYtE1Hku5nDX
haa9CJgzvUVrBWeshdxibw0wAh6Scm22CRCJ1HlDn43tFGMKZMa3FiE9TbtufO7f1V2jMjeiPytY
6xlOzulUrwdqRQl7lJ02sCBILaqUBGmvjGEla2gFMsChhbPEuwkeaRgst5jw9s4P6cAMasUc14G1
Am/T5JjQYXqc1uADnsKgQab23gM6ZNP+exz0HkJUB+aC9YCxFxD/FPAk7BowE7H2Lk2Z+zGETrRD
wkpyiNCixFBv6fBjwagdfkBwJzUdIJZ6irp9nC5nUJ81GOl1VIiqBu8+afSdE1b364juYwybp5TU
fg4kUuVNhSSXGrYMO9Z5/l3nbarUb1BeX+ZGY20585x11P9Im5UCRq0XtJw2uCA40IdDwDLvJAkw
Rq8h3HtBY5hiCaXrkcFXYpvAyu/Q6dELy2ip200M6L0Iun6nYvtSW3wayJG1ZdC/zHOyg2ryA6r2
TYsoDfDdERrurmjByMZwuGaR9RJNeo8J8aZOsAJNs1fEPQ2pexMjQIUzJ4J60toDW8ESB/v1ZOGk
VPDVcbcpVtJtHC1wGK8nsLRFXe9FG/KNq+IFxG/G+QsZVcBKApRka0xAGhjKsxg5T51PHJwn9SNt
R0Wy2DQAL9sGf7dgC9vOES+N8oeD44dRiSmOfxwDvCeDqQMw2qGtqrxKaLipKiW3xhX3oU8EmHkY
kMLmL76omuitL9hQthElT7FR5xZuwSVaTTCG4xkeeQq9zaQgTegkoIq1cYcHDdSlBKLv3c7cbUBQ
X6JhB6NWzKpH+7/IO2/lSpYtPb8L/WKUzkpjnK01VANowMlodKNLa5FV+fTz7XuHYiaCZIxBg0H3
9IHaJXKtX5YG1YSbLk/t1MKRE2vr7AgCSQ707EWr0nMwJDS/x2h08lulyE5dF3HtfehStH+nO8gb
u45eNxqkqcgJoTSpna9kbMZvnsGJg8QbH0zdia2Xd6ArZQYZ3FjtteTrUDIspE8IY/EtYGP8aQVB
MW+hMv9MzdKviqRwH7tQvE0UuaxoiThkiDcI/6u8Dyh3iOmaPLzRNdbWt3Fh95V2NjZ9DpivU/mT
KArm3GLQ+Fzc76Rq/eFQhTq4tL32fnUxpHeM3uG7qTKslEvLZG9jU0m0dZBqKAn0MC1IW0hrj8+j
f9C2X11CC9CpVgeuxcC7cQ5OpMZ+D5PTPAQyYXOEjuS8nSkD5mgC67Emn7lO28fEYi6zSaG5OcUS
/Jwq2dZrp+/lX8JZPPLibWvau/fYD4vdZptm9bJJ2Gj2TWKB+6rknrMRw2exBxdL8d35In8ZB9U8
Ew3WQ6CYGp2z+RxUVe7s0hTfMqvp4O4Bi6Bip8bjNE6r7Km/BxpahtHtnlzBRZZsd1OUMxiU7lq2
2v1wqtF9aG3lfgzsNccG6TTthqbdu13g3kr2ByachomqpuzL3XiZ46CXaQn9S7SC/yxUG/JcO/Ul
y8hMoa4g2jctNgc/qkhikR2EisqbcF/Z1zxaLJjE2Y/+NAHBLjDadrcJUbc82HUlv/CjOHscygJz
RhdclQjsnc18cAKhvtfzFtVDP1nzu5hwIbmdGz5iDul3YYEocBU2QXjuOk/eotwTm6kZUMJ4rBQU
coDpzK1uWSfC6avQxG7uycdkZ1GFve68rrJPXR/5l8WNnWdniMsVw5mot0pC57KALfgErTpCdTFA
9NHndkUS4pNMWC/x4wgAvB19Z3rMw5m/b4gsWGlH6J0ch+QakIXL19CtzKPMKpe7wz73YtS1VmO/
R0qZbteW6XzwyyL6pB0sntaUO5h2wylmPbs5sh8hrD+2Kuk9yBY6PDvfpaQU0om8JmdLBG5dAVEo
eZMxqAnRi+NmyETEZUmDo9MHj7Nqaa+GxMR9Qk0F0EbosCnWZCP5hfIeAXhkh66oKZxbmOejtcpI
e2c/aJx1johka1mUGvHMuvUFbAP8O6PRBeXzJnJrzE9LFj2JJl72s9LZ2e6yaVtrJEOxCMUhouz+
WRVz+tSwX7SuKG8ZgySiD63+pk236JUic/Xa1OnjTFTqPsEZ4FSdvRuFB5FLzuZhaVx3nU5N/FPn
wj9lOnjXddU++EM1P7ruYHhdu96WP8vls1bqAIg0nNtcOT/vr8JdINmhKIhCc21PXATuiec4d4M9
Skq+lkbMXeh39tH3a2zZYwjqMpfONiJ9h04JIZ/szh2fQKoaC+p9SfUqsicZbhKddWKVWX5A0/tQ
viYwCYrKczKMSn1W5OSfIt23PBGxtZkjJ/r2UzLQMjxtu7qB9eUZglRpfW4PguWWP5lOliuA3Fc9
wpj3UbOXZoJJHgiIPBOLWt1ELVmfsp7xfshL/5h0uX0IZ5dbWHvEMqKc6WV0FKIG8Y9Eu67t9tSy
Zz81lT9eIS39ndPOy5XiwWVrDQXPWNZVGzyQpECpKryS9z8+UNAyk43V5m8ROeo57K3rj8gU5vHm
wZK0K5Xainlnyh/nYU53yR2NHdzkeSk772Hh2hIVG1jeFjpJHIpkfkuzqHhChj5eJl+o99pabBC3
/KcDurAurd7ZmHmuDx1FaJI42x2RdcQrMzW+ymD8KV072jb6Do7WSzG+RdpLBLU2MelcbUiuJ8D0
0Bw6ysXWwZy71yzzYf7j2t4x/sAjFbASkQ9RaSBIH0TgIMsiNfXOJJ/nXHu3vg0Jk8rNJ0AP+Eyt
5y+lPHvtk7zVz4RbAqGTBjI3nZlWA0w6GwOBXNtmLgE8LVvBFpc1soxKpFuBzBZdbjJwaNyb3PK+
2S3jdCxB8wqcMKwvRn26ce74vLBDREOSHWQTUwbwy6m4dMpFWOCVxLKt8vSuv2hnjY0sRnMytKX6
rmInuizAfi3amg3RDSh5smJjS1IAbFvbJ27Q/CBdLb7KXCLOhJR8QMTh8YM6sSdwNoTlcVzrZrsJ
f3edH2hF6kBg4jk82nqCBCIXkNV5GdQDdxt7edq3BVonlT4PCBsZMSPcAvQLp4eB+WPFj43ei4KI
NHrrymUVpROXJaahaNr0/d39CSw4P7i0vQAZoWK7kUEItq6r+Zi5KkPyOY5m7Ys+e2/YEdB8tURe
Yx2Y/+qyTR9wFYT06E2sZMS09qAWcj6hf4XRSfh+KfOxmZxLFDXtY+4v6qufBR9dTbH3w1JY7Z9l
qM3fvCjqkzT2QgRsbMEUeNOdgZ3jTxQYwYPFm3znAkCd3GlKaWKXQfJkLRVuo9gZznoEJtfJ4BzM
PPUfQ2ziTSwDpmkPr5Ec2/QKhlVvS+0yRSfzR8H+wJNYWwCGAyKPH6OasdbmWXmVSk1kqxlJ1oaL
Sr0nqGZNx1i8MfXcbRe6Pp9R66OOLZLFbDrTomMtddQ9zLE8zBnGzYYj6UgOsHMiWU0iRZqra9s3
1SbNluVhrpHzdKl4VvCTu1l42UcS5dRaBqyt59Ea641FGUtnJeazJc/6Rz9I5FkZdeuFmIc3u+em
Ws2p3QHQDeJMsh8CRf1ECfpPEHjECPbS3Yo28/YDQWoPs63gp9NcyNcuHJsD/Yhk5pVOSxv02D95
1v1gmKeCU0jQDjENxqBliyrkS2aJbqZCdMUzY10Sz/G/upgPM/HcmPMzbqHZK2A8jMzOSsVGP5ks
67l2oW0Q+IRZtZ5JpN/mQea88zL5GmEVj9DCJDUDLWy1tpZdlWJXUUvGM6LijGeBnEn9K5SLfIri
a6GgPpKzDB4VNUInor67P2VFqlyrLm1u9uDZKxEOjACdMjvh3E9zY+EOBaf0caPJ+RxMqA476nMc
H0ltefYrnKhDJwPWSWVmHvrIizt4ICUODCjBbzgJ/4OTQ+3RKhYpZIkIfsvWUm9jWSWI8TMJew5F
P+PWtS0G+yzciIYk0k1R4N6z/bZbu1GyL53uEOfpmw38N64j48SPkXcSfnfoFPB602nI47ozx0IA
3qdxR62qf85Nn65HEoutnBLeaHyzav7Fw0NQuCD5wfL9nzcC/P/ogruHV/2vzQGruq/SX/+wvx2+
O/Md11Na/TuvwP3r/80rIEndJDQD4+q9+dQL8Yb80yzgkGJAMSWZcSRmhfhX+Zr/ZhYI/quLnQfT
jotZBUMAtpm+Zvr8F2JCSdugIhktXuTSCopd7j/hz2Hh/vdeATLpSOrhGwK+BVjg/mMTJ1JoCP/J
z9bogGi4wwwAgqEYba+ObQqOuarhrTmPcb4y5C9C9ZI/HyL8iO/8KOb5bJdh+gPy60f9i1Y/57VP
xJShsDQVEisSObLtbLRAfDARPI64dZgrZAlFGx0RF+px404zpUiICdhK51D13S2w5wodd7/Yf9ke
NQ/AFKp5O05FAQqeW8WbFfS8hTAMxmZdBXcUR/mS58cdbBY0ELw3av3S9y5O8ksnR8SgThEFL1on
IX9ekN8lXWZGi41YFvYsEJr/wOZ7cNLJzcDfJScyYs/uOkgKqfal23fnaAJYQ61e0IdFOuY59Qv5
YpcSafiiUAqEKGhX9wbZmx4VXBWgXAu9OzUlMlTchVBOLGpDbrtbfvscN0bcnYuSo4aRaCH4Kc11
QIqoWVLE9S1B8RDLWfuMUGb42ydVqc6Fz+e+aXML5EKWqUw3ni66CBl0L72D8XtbXfIuTydSPW2a
BFobFYIKO9wXopHppyZXaVrBkcoH8icCgMZBB2CvUxFfrawPP62ujKhWQPn+u85t8ZuCXLOgncnb
8xDIGeUs59OBmk1e1F5UJoQcFSp5FSAn3UqLamaVs/OcFq9yuNFGYKONjiYsGCJR3GVJNOhpxf7p
XsK8YaLqKFJZpVXqvhHpbR/zjJSXlbMgjy5JESNAKjJEJJi8GsOVU/rpK1gxMwLPRfOaiTL+qmDe
wUtULSIiuUrzXkYdAEsZNyV9KQutqvxoak3JZ6jQ0Dq2HTyaKS2dTd2I0AXH5ejcsR266hyGIyp2
U99hkUiF2CqXBaCi6VLcV02WJc4qDZPhBfyPX60Vo7tC754di26ps2NDIP1XkZX6JkKTf9E0MNzm
MGTELKfYuRhaXFFXBqF6GWQX39Ppe1QHVAejT+jaIvU2DjH7PzWv8WprlRRPrKOw2seqNo+L4CJu
vFyLzz6+EyiGUgJmr6pcHCqH++TFkvcGgDFdot9pNlnvEQY5D+Bvsn7xKy1PFSmh0yFYOuh+K5wC
a01TQ35uWPapstZTNK89vJvZpkZHIDfk4zlvQcv5ucqnfvjh6qSckFybLloHFtEKJ/b5kShfPKYl
CBPCgxvO8NlbE8hHmxIRJUgSpWUec6J239O5cH9LVXbfII6twxRa8rEt+RPIkP4Juq9/FrabP3v0
QCx7As8qJH7Q9npfTzmiDRfR9bOaiNqEAXF6+piDmbV/JgWrBPWNOolazB6QkkWFfpKpLaleH8p7
nUO46rw7j94P5nfSC6Q1Iz3XaGgcgEPkXSb+IecAkHSgIfQ09E2BNhlbwB90Gv6HM0zG2/SguYbv
rUWw7kjZ36ZtXXtrndAPtMWpJJ/6HjproxrtNesOxwFqJOa3dk93DwR26qtnm1cYV4VFYTVPCl+R
xb4rVsVC98i2m4d2ufC0BjzXopm/jaWLJ8O6WYC/WwM6eOKDUayMM4+Z24JbZPBmvzklCMJHIknO
BrlOzZnELxTyPAIipc44o+PLipz5va9dxEkySEmSGxYSQFaNnlNAoDpZAvBwjzXMmjPC6UFeh/JW
xl2FaCvK+Bi1Hp8UvVzkbgR18IyIn0SVOb+vWsSQZZsw8u7c9GBc1h5pyM9NgSfyk4iY+teiUZmF
Vo3AxlVlGxb+qAFAW8uG3oYRUYZ16MXcaWIROhZlCo/cNzJ8UMMlgta+Q+XF0YtFDBR4GIBHsLNI
Vb9xY5HvG5IM3Dy1KT6ajei5SAQhx87fpcLGhlmiRCNqkFkXp24xlvUaSov/PeG4kmtqAugAF64Y
ojP7QEytQuNIaztyZH9KTRshqpP07nsQYhA7ixqGmx3m5rmue4tKJgt1K06BcP4aq6p4D0e/Hg91
rcRZ+U6Bnirtx99DkuqHiat3J+wE5plJPoA8V6y3Fo8TC1qOy02NSfJ/6Dv793Z2QmgFEYYRIRnk
eROY6eJD/J9ttz48Cu9xtiE5ZP1jacXJkVNbIBTAFeJmVbApJlmdFxjef3pt/29YR5vv6mXovr8H
vKP/DxhG7x/i/2Ym/C5+YVFj7PtHcsrxz7/8l/sX/HMI9IiewoptRyThev80Vf/bEOiSYiBIt5J+
+I9w4Hvo5L8NgUHIP7lOcB8SSTtFivLfh8DAuVu779GXEcaSf1Qa/CeGQBoz7vfD/zBIC3K0CDrh
pzBxEscS/ccpcAI5yFPlktWr3NxH8V7InTO34A6j4bSnUwiVs8A7QJpgN1rRMSjih0m3KSHmyhRn
Ti+xr/zqs7XRCzoSsYepA7Rni3WUhiPYbeCR6dCgjqS3n/C8L2j56uJFkA26LVCv3m0lpzYvGTAz
XHC9zRGMOByqoR+tTbDEPZ7tbh+WZn5VERHeCQyRp8J+w/8FEqFRQJKzOGN1RUK1DGkzQtw0ZlUK
B95fBOXTjEfxQD7QR+P3T0wwyWYaex6/uH+oCvMW5NrfdFQxXxwXNLfl/F2BkCTE/Qy7qG2afeg1
vMQW3A3lxGTXSImmlCt0N2brM1qxP/gxo20tqh9xMct1Weira1f9I+dxu/fje3y509WnKq68I148
0lp6Lz+Q9FCfuUfiTWe3QGttYR1y1acHFxSbIKMEQXo+egWvoiTZRX417mtaDNH2e8Za010UrrHk
ZG9OpFqGR21+FG0dnlOrUXBcYAY4/dE4ev+QUJmLH6Tj32GMDiRvmecqnk5+OLTrpMRK20XOJWvR
+cy1eyEIbjllpUJ2zfdPSCsVSAbz6LuFyyoApVEbjTUuLc6G+bXN/T8yT7vzIHo0sl0XnkyD30EZ
+SuwzAMunmmNZcTdTdDvsBzY3xNQY7hRKnl1oKnXNpDCg9M9zt6UXy1Rf/o2uAlRM9wGXiGPS1sP
G6SYYj0rdMWpGY9eAXCprHEitIxqmibP8cnXBJu1Q3pOO+dTJq21bXDd11iLUfffBwNAD2MlFBZT
8vjIJNt9OnZhcCq1xSHRLTKXNkCxyWCLuCWaUEGGvzKUZHe1/+JYl5hSQL9oN3lec5hzHYOmvzAM
rFsnvCT0AsRV+R5awMrNB9cCcSAuhKxzXue+QoZGXWFbJhDFLdGysX+YCNpD0Q1U6HSOOSBmbLd2
AHtC/BQqo3okXG4F3Ct5PP3+bZiLIFpJ2qdORarbM5q47nViSqY3E5xkXHDZIFLn04df6TgZjYOe
AGAoGwmR6zSfIDxBhGr7wJ4bPdDH5f3OrKFi23Az8sbGHtZubHb0U8EiJO0yrGvXGi6OPXunPmip
b6axUmxruOlteac0B830kePG8qvMOfk9z0TvTemV8t7wqRh6EHaZhH90vtxkOWyRvO7r1Ks3dE05
myZyp40dZDamHFYrDArlq19DeJSAGyhm4+yxbCj2oopnOWlc5ms1AYFqb5z3uRkFerMRkagJhpkY
3fQiSJ59McwRuM4tZKKyz5AR9nfV4XCgHwFfqmTWrhe191sLiWYbIamaxiI4jcpB72Vg3Qqt90kM
g4P6k4jVKQPdFb9E2IrzNLX2QaQ5A9bSzdeuG/FJL7QbQ42D5I1OB9EaGuspdXtA9SnjTZS4IEp6
pkMhDV/DZPkwfcKu6EZ7mZfqGNOkQkcDrFgkn8Oa5rtMCUKCAaI2c1AKSudtXrDZHF/S3kLEFCl5
amGj2SljJ7jVjYJ6SnhdUCWhHmu6MARYFxcFcWoaWtiU5N8GDWLZYFOc0vwz6ELvaoCpFt4fV1sg
vOih4Pm5E+lokUKnbZXcuWziAdlV9wJD9MAXdJvDIZlT3CMtvNBAWQEe5PaWREHxCnAcrS1a2JAU
DmI1W40+dUyz27bzmr3n9SxBlCntbc4bRDcI2bdTOaDaGX1E6knhb/3Mw0A3LaInj7Ou71q6qdgV
qsfsBehKY2KeOA+lLD+WZTwmxvzIOSfiTpxmKr7oVl3T7Lr1R8ERttzrHtYZQVwQcRgpwn41hv1X
CFYAZc+vnV4U2N7ou7dijh5jmZ6CABnURCtWWT8xtbabwcV4EjhYZ0C1WYsxNXjDiF3Tehimd+0n
L8E/VP7Lkw+t+LteWB+LiOgOxR84S3LtBXGkGjc1fhv2CbaOkeWIaNLM+Zqy6Lq4iPwCHIAk57Rp
8iQSz36Q7BYX5tb+bihd6rXnjsOG+jfNoF6j1gm1/NHE0Z+6nMsNgMcrVlm9D+gM45fVzJWVpupu
CdrpTP5CjI6P0LrBTv5yh0UHGWS5uwmIUMYDYZdbd9YknQ0+nYc8QeRuZQ1EUd6pB6dA4xv3/Ob9
HMBGg+ku1XB1ExV6hKzq+FAMeXp1sVTkLEeEeCWLJm9It9FzU0cxScO58xZGUBkrdIDD3u8oFAdd
Eul19pz8JCvVXg3NBT8HhHDzsHhfCQGM67jPwq8uhxbvx4Q7R2pmBm+GaO4HNzhYYNWEhtlaHhHp
LIe2KtofhF3L20J4ykPfZ7wtkhwxHiE41T5vypZ77v7fwIu+6w5NQQpu3o0Sg+8QJeFjnqE0tvrl
WIYBIk8CYhIyPj4AwUmuief0sCQJD2fRjU8dDOQWrdImxx3w2xgoC95MNKTNyVheEqcHZOHVv8Nc
+FJjcUE4MnypKkarVeEuLYmJXLmTcY4xtMcOdrDbWmFYfk1TIq/cWJ81wM2KSxSDcsjAPrbEA5G1
FkTPSTmKW4Flf730JjzAN99UlHyUyh2O9KF8VEF5d8h0PBCjveo6Nju95PYPTcX6cchlcRjhRaiX
mev3sqyDdcHhzEVP2qulJ4/0jtQoFgUdXWhnk1ur4UgjQsHapQtBGdxBBLdVg7nEwHp7beBJxrB5
yCSpGWirbAxpoyaJWsY8eyAmGT6/wwDH9k4BFiFvd0UDPSR4V9JJ1R8VGqmdj2fipAY2u03Ug3iQ
MxlvMg8h0yiDYkuY2FM+0Lzb9WW+H/HWbxm70AQWVbofHV2+0UBMSMPA6TVpDKHp1Cls6k25l12x
wTnOiNdd+5iFuWWw3Gg/uFoDaXVmALWyyXhwg5e2Lj+h/V6K3F6lNiLvAelvD1aZhOoxdhRu2Qhp
LSg+IliMBdvEXn4YkwfvI3tzuaTLXhZ19juC3tyUwVid+iqZHus+egiXGnY+p0BwXabDV2aUvpne
sfRaA21ugyaqMInFj0M35e8CYvrVQyD0EDYoMiPHw7vVoGUlFLL+UfApXmRMF00agGfVkyAwdlrQ
3rnazdeBpDnIQRY/TGr+kxNbeW4ja+cZ3yGoE/VVpsrfsUc5kostJZDNTuT61kkXFyYi83sRbxpi
w+MmDZrmWczm6OcL1tn4GI5ewjTgb/swoiXQP7lZ9DOd53day/BM2LhgAoa7Od7j5qMJ1MaZEy13
PhfPPtVk06Gk1CfD5LKQzYCLYXzSI0pOhX80SOXJWWwcXFptNMzJ3pjxOWpCqKFi12uLYNLfSDs3
aLbOeQUewi/TfZZW9DnWCvUiTrkpql+nqPwbLe4OXjIhSgaRv45uuMn0Go/UlVz/vRcNpxDdbVKj
Oa7I1kdRAnSP5c04GHzd55gitu9JF+GGeNv51I5jcGny0UZ1GGbnHuPzrddIzQqSpLIUexKaM4am
WDAkiQSbWEx3YWJjvIvtD6vn/J1LdBBEz3G1eNfxK6XFgfTF9yrFQ987vMUM6gAOZJyLTr1HRWJj
Ql/wZ+JvuydlNEiV7QqiMOnjTZ4txRXAwjsQhuo8NnjtDpVoYPRNshuRxVtIqLxYOh8OurPPIfBv
8UxOIyoAdw9HRt5wWlFu5XjUxCF8+kV5a7EzeYZX3R6/vQQxKQDuPZyA6l6nG7GTK6EfllwuW5m1
1VqawHsg0//mRePTDA+G5Dhzfom0aHYMUMl3lqboK2Y7+6pMf5tpPDi2gkdnmt6pcqleJUE7ZLrg
IE32pAzdFc/og8mPCXCIrUXezDcEbH/Cymm2ntcNqC85ST0bsQLobbntgvA7ceA7lwm3vN0EO916
4rrURdSgQ2vv8SjKO6VV/a3GXmzMsrhX6cWvvQter/wazW7/lWUIPVDWIs1vFrRFTn51hyz+JTEG
JkS89plZ12gPSMSLcIyCMf4CdOqhC7t0N0Vmm3up3jJ6uuspLxKMkGKnRQm1wLFXHpbOP5BtdA2F
0S84D57CCPGBqNqnmlYSMMOfhIZeAa+wVsTpF4QxrbVxuiWe6GAR7czxdi9tpRaq4wS+4ntpjryO
0nPigSFFPWigXdp0DmfFRfVMbrKtzN6fkDgj2vDeVTfbRI3V4a+q9YaPjh5sb8Ak7lmbbMLVz8C6
rUkgSJrgrSwHd80aBP3pHQoIgWrs5KHj/NkXAQ+1loj/xqg+U1j8OrXI7uZoeXKL9Cv0FVL0Msr3
2E5+TTU07xh8R0H+a9DYX5rZE8gtXXsXBIzRfcOrCE3qyofoXTlYuC7AaSF+x+KRsNEHpWyxcgfv
4Fi/6HBAnT7tAu2HtBs2p7m0cF2Exa9hnoBz3aw4Rr5mmrV4/uI4wPVpUE+kOvB+kP2NLTbool3o
ka9C9jrUR4vOtnHsNUTY7zHtjh7ZHmfXtrObb4p5K0U+gh+P0ZmApReZs9YEiurUWjSfkVbyEE1R
eADHLlh17imqmcO7VZpHzypfA6dCAOc3kEAIJ/h7Tl7avoEHgpdaE55V7QOFpyx1Z0Ot7tZnxqe7
1PhYFng8V9LrMnII7JJhufRfo8ApEJA6PeOXax0H+nMRfYnqYomg3XQ9iN0gyuFpoDYXHa4xeKCm
BHdIevc6FU5APE/pJo9pAw/fOmmN+oGRYwiq6VJzzH9LtJ6HZQAIDu10uZRB+IoiuzlQWVd+qdrp
fqB5cbd0H1ffXelhZiMYfydmP98srsIC68H6SxQjG8/1qJjQXr6rCZr4SQer/GgIhPwFfQm4mQbf
mTvC6UQFDA6O2h3wK5hKBGySlBFMWmLXh94nnUrMnDq1TpqTHS31ThVevjWlMV950lj71grJQ1oo
jqfD1WqeuTQoVArZrGOVYqpbwnlaj2TwruxqEi/+mIGOhwQYobTzngdPoLXsrLk8DGDyyHrmiiuz
dNgpg/GRYurmkW08utQV2QI2WSfn2UowYyykiOXROK6XDA1DO/cMIHVtQOKbeFuZbtkVIkyPUWrZ
P/C4pldVuGSRWCK/ZsQvLCXdzZHK+lOmYqJ/OqucfrYTl2GY5XL07do+LnZAdlO7T0fulngapl0U
hw3Pzr0WpJpJ7BgrF6eA4MCe9OxvB5FlfIQLdX9Ni4vIF22zZ4SpyMewk4PA0fE8JuanZ5fXWI/t
zS6aaOvVOXdmLAi6rgfnT6s6ouGdjOOfGtQS8VwFY7Gu5754mYv5q8ktUsageF+K3ruHttBRtpGx
+iBDiEgYwiL0hvQp677To5VLrHJbVvUCRtgDwaApFLeFcHKiEuIPN41QJqaCxCcWnKsEgV7F6Mzu
YszM/VCkCBzicJh4QzV8bn5KDFKDflfZXypYyEXn4zkzbyYEQ5r019AUL4laPizyd5DjOABHU7lp
sdav4nA5WfhsNnYvPEbRif7wpEX6v5TRXdefod7MLQgkzClwYGSpz8dWF7Fc6XsIiCI2b+P0DkXo
C8jFMNnRIazH4t0bneRQQRjyiTnm3HFznxXIPjXS/vyckrD2HhX2Q9c2ZFH0jeLF3Boo7qi3gSTj
Kt1aQaP6VYM/Q9tm4i40yy0QecBOVyVPdd2WJ9vgJfVjSmUSSd4z4xkV2rUevkFpFPEeszkRxeeS
NG11mwwJXJh51t7GqvmwkLWDEGrdVtHO83JMb/OsfjRV/bdmTINdYE5YZzpHuSMJ7euMm+EYJq4A
UBFJvt1bx85h8RXeXVge9rR2uxa9sHOvGlz3Dosk2i1b1ykhcndTdTpEmtw+uVNdSC4YHZMZvvvW
FszbOYlPxLYje7Ka+YW29vjSU+a8GwlgPxIRRuYIe8hHSJJJMXjm0FVJd4aeZIzyg8fQdm55Ioof
TdCzLzUp8Emjqb0MCgZP+DSklq13dn3F8Tn39mkYFryjRbo81DRNSpZQd+82Q7nJ3BjwEzXNaJlh
oe9O7AJ07xunnH7ZrvhDb+NHkaRMuJW9Ksm0cwrPOjQy5GmaSWRrEwdcold45bIJo2iRF/jg/eRz
doM1uV+Wk26UOcW63qBqoFFvzozz5M/1PRzI7PBxkWfYSrn3nKhm0mvhJAdg6eEBh+zVNs2DlkzC
dJLiYB0YiYBakBG5vLeacRuW4xu3NLtjEjyVEEgrJe2fLGYnqRnCBTpedAr7GobnLxjGppfWS1WK
mLm1jf8o7IYpIoVdlfgkTJgObxSv8HfHlqdh8p/tACcbFpe/5JnILZh79YZlRiBzJxw/NDhQWm/+
ouVB7ZTOn/GewFdRJvGOKTa/DS4s5ZpmcsxWKN9CJ/logFN04z9bUUVWwKm20BRbfJCykOiH6x3Y
yBrBkru2xxBJVdKfReh1rPXNdAsHJyQXVpQnr+tgsoMLZmp06NlIevm4vCzGGbZLvPz0uwBHoV39
dTpKhgtb7dNGFJeCpqPE0tFeA0cf0qxqzzP9WtupoXxULON1oc/14I0J7xR8u+dcig8RavXHBeXU
5NUgW21/xGGB9DEtPOesy/6L1Rxi/u496HPBWbKkhDcFy7pm/iWNcUr9R1Ra/DPCgIQ0Ciuolks/
2nkHeJvhyhgpqFt5Ykgf7NTwyukWx+uvw2LXux498rgq4KEB4vIRrd3STEn5hSgwx41fwsiSQUga
wnqB+Qz54UbcAekJBxACTUPqZmCxFWhFR5Rpi+ZPOEj/VmexlZ9UlEEsY1WJPpzJ6xuC1pz6N+4k
GW1at0u/hqyaT24fa8pFnGQBvHbZ6fNqeMOEVELozp9DTGoE98q7DduME4Q33Im2q+cA0pg5Kbnw
ygBrgyy/2KwmL5Vo47U/e/Y+t3KbZ3WQtzjuy5d/Ze5MluNG0i77Km29RxocDsCBRfciAoiB8yhS
2sBEisI8Ouan7wOldVVKVaW02v2bTLNMIyMYAcC/4d5zpypPLldEKj3R9A6L6CQygzEaB4QGNtub
Ks/EYcCnAK6INo+YheTSbPoMp2/mnsmGCUjyw6gBteN+QLgH4/dLkzgFExWQ76aPRQuG5aK+9VC0
kALUzMKWjyHNypeBkfKt0gixDYNiXA6VOjSIYKEYYY/2F/Ab0YrRa+14nvlJ4+0X8GZHU09f0I/e
92LMzmtT1mG8TPEDhgRoHTQ2jsFjyKjW/DkidgQDMZvhiC2ZRQXG03XKjqujw1xh2c3t4mLM6fRE
LBADZ2OASAy6fgTKY7bYcxQlE+6sj7zAQeIjWpeZW3IvZtN/J254/qoXAwnRyvnHpt8Zd8sKhZWo
kDiwJqjhqEei4b4clju23Dw25Fas5O7NQnhHaNcTd/FUFxO1nHWU6ZqcdZw90988c5Fa+w5PDkTm
z1t+B/iQp8Fbz13l31fJJL8z9Gr5yhxgAmbLHZRUeREORsllETndk7fMYBxN81s84VosCGkBwiaz
U036S1hEKKVn1dzgv/mwV05j/M7yFuHAznbBzkwIhZnfr7gjduBk9wPBIV+YulehmCtsiWAr4c3j
+dcWugZ3SFjZ5MI5DZiUa1fP+8RGUwwC5KEz+nOkI3ZFPk0zj3vcuSPC8WZO7LBcVXY0pjXFj1t7
7h38ZCjmUTkc3DEGt7dlupD+QiDkrNxX36hdnjFm9H3IC9LLdWm8mtBHOU84zpcdWorqIYe4/Mra
rQpWClpa5Opaz+n3tUEIVBjvGMWdUHpV+hnpC+LcaDg2dfXN4+rmWIdvaezWFp6XlbI9yau6PUU1
fXS/tv6R1v/JF0z/7Y7Sp069bxx/BdFvSNRJRym8qLrOpLPAIagwYZm6e7QRxV9v32AP4X3vdNJG
rFw8QB9OudpWG74AY8mpiPBXGAU0WSgoAP3W2zJrqmOjtQ7UiKV6Bcer3Szd1WX+js7/2Z2riylZ
d4WRn2JJfGCREI7dg0TC9dJ98tgOhTkfNiVz1h6kH7GbbY07ZeNQ4oawy1trLkda7fQESGjZgXZZ
4E560xc9mepRyN78NGWZu4v7VgUWDcJDVeK2JFLe3kbnWYgKP7li1Zg8tAvh4IIV1b1pSay7fa0g
RPkntDf+oZpjAdnCNJj2rE3xpCkUgxK6XjCXvnH2ej97BKypD1x3Q7/RSOY9isrlUKqyCXjuycCc
XGhubtsHFLbvnJbWscWqglWJZeaGYcjwsUXHvk0fyftzL2WJ+sTt8qsmgdkwNQn1bKE/xes2fYNK
pN32wxL9WcC/Oixl2jx3iXcNQUkGYK/2G1vCwpBSRx10Q+vr4LoS4Y8HvjAWN1Zs1u+VMziI72Sx
R11cBJWiF+wbsz5zMVY3nps6l9HyQwsMoK2MHyLe+EWs/f2Sbzssjd01MNkd015W9qVfoEccSzCC
TfbSwxRgmaU4v2R/Xc+GfdG67XQCl4CovK+eaAtBBkzWkwHAcNc49V0lNHgX/Eq72NcOiNIaJsTC
tirBoWh3iH6kjJjtlsS0Z5SyHDERPZIxv6OjS9HAVH10T4zCvGuMyjx2zHxz1/hmDHHJn4ZLsB6w
MGdZ619bVUeumwczgx1xO1/bLXtcuHGf+mH46KceF0lFj64LWoK6fvXieeHYZxJrFVLfJeu8n7vk
wo+msNdROGqRBCUj433dWk9tUu6rPrtsW9fHtpNN6328ZqRBuUUdrlYnQeTAzswn7Ici3aWC52nU
Qf3pyxgL9RAFyuUqy3v2EWgUOTmlPvdjQW823PvkMFykur5KRyg9rZtep9jg2IqWRD81+I8OZHyy
CFb288iyBDiKkd1GbWUE+CQZ3Rp5x1S0kt5FPzNT9mmP5nT5XLKyiLlDz3xCtxiUxF4B4qEpkfvU
Kn1oAKz+bJY0p0lH9lEk2fBtybC2awJLH3J/bahZERKGWT0zMSUgPHSqGqrlJMC7wVn54jAQvBR6
ZGDduweNo2XmkmGwLRFrUX14dWc/enUCr2Scm5Pd1y7wzGqDCg3ZTZuKngoJzSrW3IwROCxDs2X2
22OfOzWluENC210OC+dVAm808NNiswJp04OqbPdvOInsk5+5n6ftUUe2VrwDDcLCwmXfWFbkmNsI
EUNyeuLLSHUXYq2MY5UwoMy9zxotPu8KOSbqWmzd0RC2KU9ZSDryeloLnv/JKU66bxovk8Z82M/t
MeuLB4UrKB8vGbDtE2t5ki23eMq6V7hYl5pXwReUrvhSsuLa8QoYgOK1aJgne+2jAaBhlxKtLg1N
f8b0t3eRBKJ/niymq6117FF6uqO46WdvOtQjzl/Ln+AjdxeTiXneA0eDL+6ca5eB2hiayxgQjxBm
3EdVm4cNRsN5Mrfbn2Uwwr2qz0mALyWTBM4x3fCUXoctd9Y6NzAkU4Owr0zsLe6UzGM5SPrortPc
lDi1W+yyIOCA9vTtcZ3we/njvvIg8q0d4wXjIiGogP1zyWyfBWFUHAWF5nmtbXFrlUPPNVPCKajV
DN/c6AFhFGCdGJTejTTLxzwv5pukBxUzNcMpc9gOMVbiMzTN53Uyjkk9V3exkfZ7MXhYF2wvAePe
1kHjawm8CJir1Q/44CJmUTljxWsxWV+UShGG1CI/c2/Y+VUal+0d7jV738MNOfftQOVfc5rBYnib
Xcc48mi8XREPY913J85t+xl8DA+vNCleOS0QCVQ1AvEs8o9JBzxWsxNsWjSbhdmsSAbND4/Yx9tU
NdgVZz3QPKZLYIOCY2St3Je1HLiBC/Z6zNIhXh/dGsdVRjivIT9LWhTIq0ffAk5If1F5DCDk1ARD
C8KKwfM+57EYOrU4RYpUVtfl4/DSb/QtYdfWRDwt/gmS1gXuyjb08nkN4nRABK8jeLauhIYvmYu9
+os4y9RiMz0FWY3mePUaHwEfrWOX39VY2lE2fCytf0hAw02jm/CoTVeSquS1Airs4ZMpCXB7RIXi
HK0W2iI19XjtuvbBMZnsQ7BRwhD3mq6O7sZ7yMHxGDYm4mJmKos+cY8rdmCfR8napf4d34Rx29Ao
fJZC02j3UecdB8wzSOJ1at0gnORdMMBqzCFQKL6a75K2jhViOXuncTT13lgWG7U3/iknYfI/+9Dd
WAA/swm/1DFLfEtwrGVyQ1MUXnzlG8WjP0Xl5RA5LVZ+8NUMZ+jNotSgigEGI4vLmA6/Jg/QzNy7
DWer0vZhNdJPMJaOs46PXufepbZ6sNJSwv5NDJhuWLRi4T/GVsu6Cp9BSJIvnijimC8ru0XnZPJ9
7WYnMb8r4WUoyA3VvYgagJEpEmz3jvSy50pwlh3HJImzA4vowUcAz9R7beUN5j4UYrG6r3W8j/A/
l83AQEZw6vkmX+KUgZfGcOUC4EsckyG0ausEhbPlA7sgqBGjpdWu7pOPPjaoE5gJ3RibzzPmqCyg
z3f8gBfndnZqRNJOkXOnm25zcPq1vs+9Mr6gkkR65stthgXhcD8KEX8kwDUxkns7ggiDui8srEY5
pOrWLkO1DTaBE8EKXiiIDHu8cbQq9toUt6qGsYIKp9lVBrgxP3rELr49YiVh6rYVn1USd9eJUvh7
Ia8yR8pe0MYlQHP6F+RjtARyWM91V8b3C0jFymPrkIG1Qdz1YUKxWicrhazjLaEkmww+uYSE4I+g
VtzM2Fu6MXFPOU9LndyZPIbwoNxnXHA4trqLpqhvzBm/aF4/b/PPg1aiPtu4afZyAj9gSrYD+LzZ
cREl+7zMcweb07jpcouHgsuIAUwbwdxd94DMjHXmGs6M23d1ER/seL31CHdc3W01vMnCayEfhIEr
18Kh5pjFEykLzdF0arBZ0cqWGAq0gtiBgbllxEXL3nGGMzArW23cNLpPjkbiDwamS/BKSb28lYiw
A3gWPlyQId7LhMla1rdXo6JerdoVGq9GgzippX6gnnQv1WAOnD6VcQVmwDkW1o9bCn58Y7cWtNEs
3g/+DACQ7q03mTR78xyqyMSYkuCsHjFnUJ3F7MBHVNH1gA+mEOj6lUyxSEPkOywpZD5ftZdNUxvH
Lq97IKil2qWyKD/HQ2LtFeDDqyql4mub6bVx5XTKbBNAe6RrcGXAhIa1W49s67wbPKkfI8sEgJPx
FOLkTu+MUVs7h+czSCoz1H5ETvZATZfEcE+0PhmjPx3KcatcbaoyBjTRlW9OX1i86hOaTo5P7CeB
IUc/qCozhqLsMptfJ7z+zGODDNRikA/sW6LaNm8Q03V712rmJ3IjxQWv9ZzK1AnWZIHhs3g1x2nV
RoCzSNZ0Mp4PMJDMg6vG/IlKf94vjI5xEkr/rkvS7r6tAfouGDv5ViP7Le7M6RIp/nqNQxh3kotN
MPS9yDnbbkNp5A9QKMQwsPovs3tZONYlZoXpukGlKXcz+haQdIvqA8/FKsjka7kvMY1+m0qnoX/O
Iu/JGa07ysjVC6p+hBM/pz1LUhy4RvO6JFgJwhxhWxHAojADg6Uw6wp2oIHBu8cO7wDZh6HwvW6s
pP3SRFAe9gWi4O/W2Do81JBy7RJ/QcPXODZK3iSZxaWWuqY+avR11ydjeuiXTfVRcJF6sONlfJdb
9XrfWBVjGexuFGM1ptdkH7dJs3FyoEZQbuBvod4qTQjrmYt2tWvDRjbqwP3cEX67vjfO0oPbT8Zd
VyLRB9lH1WYnmT5Bb4Ej5N1ZFUB6Rb+SDqt/P7hCBwhfzUu7Yz8W2mmFxzq3J+HTTaIHMZjvBX4+
X0bSeiJqrbhNJsqhZcyvJttv7sVInAZgqK91a9+C85K7DKgAtiOrvShzcI9Y7Llfa2DxVszYLLH5
zSTJfcaaLK7BPMP4q+td5Ik7mYERH+s6lBURrx6jdzW+JtS0ANFCialT9+OlybeTZu3X2o9fMlwr
ZpLogEnAVeT653koQtNirkdtGAIYwXwjRiM/DJyO2KddGV+08TDu1eykNDmLcbni+A2yPrGPVEEe
2MBJXsaZw2ui4N12RuMXSy+HpjYjaPeTOogEfCmxEEXoswO8AJruPLSgt6jNk0h81Sob0DU00fhp
xQ1yPVVR9rXHlRUkC17joJMRWF4J0b2nuE2QjHTRFTnC/SsF2L30Wtwu6EDgAMV6POZ0LrusrDNO
tiH7cMs0DxlwP9TSBjvrLLeJZX7UDiblxjibGSy6rAbnPt+0zbjXZE2mnX1l1N1jVDlvIJ45oiub
vrHzJTRuLzIOc2Y0z67FbniHhvsmz1LAi23eIdUts2NWOmEzzhzaiOzxeg3eXHhfi06xGJA9IKhu
reDN4Hn7PPdUdkmc4i/vyE2hySvOcqqc0LJAVtSVuB2mbphgXSXOlTsxet7R3MefEwhcUIBr9xPe
vXWXz1VxZmICrQOUcRBxJqqpvy0T03ou84LCPkkR+7T4lslGAK03iuggDcP6zJj1wWQXdKEKbg8a
BONbOTgGyue09p/Lhsskr5fywmq87DQ7Fba+Uq6vRCYz9mBn/IGCor62yyV7SpHLspYwjHNltXwe
jfg6OtZ741P9enBmboFqfh6Kwb6mXVleTMuKTkiou3sosfqoUbG8ufQI56Fp21vTbOw71PXWJXai
7Erz4d7yVGZ30RUFE2y+ybyrprPK8vwN6zSKYJQZ/owxyB6Y8smlG64qa01ucLSVYVx2weLGWdh1
wgdd55sv2azesmTsL8eJebNboOoGhSpuMmfxYW7a92Uf59Mpbwv5Ja70HCjMRI/cr3u2pIAwUtc8
o46+ysvpO1T789rH/eUCJRVVyZgtp2JoMKI79vwxVSjA0gJ7nQ17sI6GLnCG5Zuhxj7UaVPf+0OD
pD/vMVmvorhX48Js0fSgadUF9LqqXdzHrOYXw6QBaW/WBHOo/AWppvOlt/OcjApgnbr3hm+KBxw5
GQiQaaW5vRjyM6TSq2iOqbKsm2aicBUye6tjg0XCZIMES/SHLtKoB4uRl4faGNQjHZgFQDIGPJDx
6aRp8yUbWTFORspt4wGHbsrlucaYh9gxxcrlOGfL8Oob5kH2paTzQVrAvb9k62fA6nBPzcXXTFqq
RyUw30NIc5eTntwvyeD7V+W25vDmqiIZxLUJ/ME0sI58qVWO9ESpmOd3On7ULkHfo1Xisq0ZAq+V
aR2Y7CHFGqADHWXUp0EljfUwaRPVfZkU6tTXDuOXWeoqRC1WnuQ4OizUMYRNalWf6T3YGPfuWcjh
sm8tdFZNZA8n13SiSwHB6Kh6AwA6jSzTDxGdlxI/6SBgjbZ+BuJQeTeE2EJoS4gxwCh51JUH68lk
rOPkObzXLPHuorUXyEyg83FHrKyg1ujJKig5Ks+H/ZIgq6RcKE7rSibPhDf7aFJwfUUDiBLSYtar
mKpT9xFy3aKXCp0u4RSMxcsYuTFESx8178SUkec2wS3MTCiM3M58LFne72Mj9vfadfVDof0LAqbq
PYSD61ol7+kKBYBlZHbFMhQ8KYCTMEMtAUKkot8hqcc9wedYwwZZxH6c83enmD4ROfS2WbORybXD
WePPPfUG2Jd5dcSh1qBxhLd8mhPjFgU2A2k4D0NqQaOpScfGKAiRA65Ram7i4dY/u1V1UxX2o+8L
jZ5JVwSllcQMYAJitu7gn5MxuZ+RGY5t/WBxTN9POtfHkuyUUCQAcKXhkiXlIYUC31lMz1bV3KM2
cMg18jWq2W0DuzCNNbPF3yBLN6wQwqmFCN/+uDiqynmQqDZwxpECXydUapbFBIoYCfbjvedt9F89
BSYIGpB8ByftXPJZJYxRYfZnNJzpiVqbx467ep9wYhGX0LSM82qjPbXw/AlPzQFaR2AeEsNwTk5H
GHjSc016MfYCFLf9D7CorN7Rz6hTigU0JqZqP9b5tWmk5s0wGAKErB3xuRCwUHL2HHx8jfvaoaJB
FkJb3g88b5DgzrLNgxhDJFcpPa5LqkOSieZuslp5qz2U9jJeNuclBvtPyManUzc28xWlV8dGzXhf
x2SbDQkJYbq5bXRLrbNkJXOlrdaKyxnakJyuAAQvNz/Ma/+Vje+3Qao/pUD+x6zI7fXe/2eFlsvf
ox2GIv76S/Dj9hN/+vgs7w/XRAbBrfnDdrdlFf8Jc7CsP6SjhE2wii1IEDb/6eOz7T8sAWkIl50w
hYMP8B8+Phsfn3Rcfsr0PM9Vwv9vYA7OloD+VxufBUSCa1pKU/qmZfL7+P9/SVu1pzSCPMClNsVx
djvKTedvUMPjB67NI+UTOqkG0zErB2W7H4x5cL/kcsAMn5q06a7XuoLVuZPfdHYa6f2Clgo2zVqK
aJ+B7XoVtrER/LsagwbZExaHG/+Z5K7ZsQjEs+YOTT6MuYdV0glwNsd2Ty7XtkpJEuHdD4ajjJ2Y
LRc6b1ezCa+sArm49GN0SYIvh5pt/pQlS3TVRysvy947j3Zd0yjzrJxCAXeO2LIA4Bpy0ISspFvU
4VP1MpbA9ZRza8nyNnH6VwP8yzx5hDewsmbo7ZcafXF+2BbQDp4wK57DyCrDpJlPUYWBQQuyhmaE
/Zkcw2LepPceDRy6O9lDOjPlm2N96vyaZayZAKxisImEfd9EHZklUD3N5mvbq5vImILKyy6b1mfZ
OlNUEdRnZFuuDT85qAnFMCGIFXF5M33QDLJOo8bc/hGi0eoAVXsmkAS5ReEA1ogYUzW4n9UgX7GT
HJaqPHetXc2HkjWtxIHTe+tpTjl0isT5YrWz/7ngkD6kfcausdbz7AR1TfvrGl78woQyfhVtjS44
kYXxMVkLa3LBZPt67Og0efCwq5xNS7Clkh32FJGk9AxNQ5rizgfu8JxiK7vJPKNmWRJLMHwc7wCF
GnVZ5NgUrRyP1ZSPHW58NwE+5SK1T/ESLFugBQYBHmRMI1zAGIdOTB2a05LKG9e4TB9IuOXkxyoE
Xp2L+RhxXLJR78t704X0z3rCPExkEO7Mbn6cxrZgnwDFCFKjD2/AHaNTLip4tQXInpCUyer7kgD2
4crnbARvus8dVoQeashzr2p9anVBq1Hp5H3pK5TyhoM8lcomv41ZFIUxjM3YBhGSzdHwvepQm/it
rQ46KpF0+aJcvAs11zM2q7nGvoAfL6VO6qeR+ryO6m89TdxrMvXNCyq+AVRlBwwJS5D06f2zCWl+
rfmCfVd032hruk/z6hcvyCAAmmPFggXIQE7DD8GWzsxRv3RL6bwtFS+9Q7u8UGdlurpyZMb0v817
6ALImRz0tNnisL+o/HdJScE1lljMu/xyJKioVBtJukj0m47XwdtD44R1nUWdVYdI5vz0UFAtjfu0
8ScIm302hfNs5h/aVhvYvpnBVE12ZO4x5/Knj+ayUAU1+AquiPwrP9jaTO9KdpCaRQmI+C3PcsHK
ZdLVscVUiIBaGc1wTDxclAfVMbckHSxGv1otjPux1thRRwrTIl+5ePgbeTox9m4Z/RJJZUOhSTnG
aQSmsayvinLI0jPSIFef617loGuqkuwvZ83FfTF0mKeinBUdPATDQxOo9MR4nuWKQb0CL+BqzfDI
Hae5LzH9Rx3az4S+JMKnQQHHHtE07HBGFRPhFaY637bWVLqMA/E1DWJktlgVE8qQBLawtauwFemg
THxGd9U8kX4XC27rgI+qVbsJUMQpk1x2F7ZoKMPs2tyafivd0qT8rX12vQFNeq484h2kMU+HYaL+
R3Y5SPcA4hdpfMJ4rQnxsoCUYIAw3aYQAQRK9XKZA56wLrxl+Ijy5K1IS8kwYQF2OVPjEo6J04T3
0qCoBLnGoo/dr+6DqRAsUTPXZPiBWMxvr1pfe/25GaKeMNSiypJDPfvq1Sfjbj0l44LIr5u8SB/a
thjF2TIrND0WMFTiUPzKgcfvOQayroVJ2QW4vWq6KuOhAiaGQeYYD9ob7maK/pulXrSJAKeDTVCw
x6tP7jQhxZ0FW4lD1/YsUTwRkYpgjTISR0ifcFPS1CwsnBkxZFlHuk5zNfd9+oHIotNsVTXkbeXW
JcyM0RKEhkKdOGM8nAknGUsUdCpuPDtkZug6B2QVVIoEARM3M9Fbf8U7NF5FLVS9neUXw0UZk3S/
4whAlckPjoIBkkZ7vs6MdJiL0onAVeWW1Gafzvu+o486w+gZik34huOwdGdAMjQw9peuyuw4zOKR
QHQTHhurnAofn8xG93KYG4Rjk5G7V5N2iiwwowR/M4c6KnxDDDkq/hFDNHDfjh08GyiU7Q7PVr33
OXf4LzismqCdFQFc0pssBaOk8zaduCRrAkaQ/rIMCk+g30QTzMYUW97ey6JcBUxWgBtGNoq7HdKQ
BCGFTJgYuJHLClnVLejwuFjrb6Vux7dBMoNCoTe4XLE6cq5SeucP3cY4vEbXZ+7PJC4aApv5lBbW
Y+vzy0WZMMUzs8R8zB05sMIvivI0FL4jmSwVyxXT3OnFRtkAF76f0b3qrA50NllvDiMsglqiaTN5
TyJFXBXry2JE8oAqKqqKY1mTogky0jHuF6tcMWrEdfzZUZ9i6IPY2+3hWzl3S0FnbM/PHE+SfjNG
BLrz3Nh/t5GH2rQN/XK7LEZf7pNhsvAsiS5i0Q0/gEDIgV0XH7D7qBqbaBWiJvEAT04/BEjHm3ev
8nQXRm1Xy2MZsYjZTWYEMYq9EZBhBOTkYs4lozLUkWqPpw4cgo/+kQrak9+daJLfMMIy+jXaWX6x
JumA57eVhyRqcbFi2nky8egDVgdxx/XEd0brDNhkMzLNoPHPcSasNYDNBhE7wUFOy4h2zWv1UGtE
z1CTc/2OBX1wd2oa+Pr61iWvgm6QL0m6FqeR6VOoQLJBVu+x7OtVUTzIrm3LPdMedCs1FGVYAWqN
uJqUj4ABkQ4LSKvc+mJdzS0QgVXYF0CNEYSjOYhd/NXk2C+N8tI9B7QxB5Os2/uEzR1a8CFLvnDP
+t9WvU6I4VYXnL2zeBBhiGLA0SrdacxAXyfzQwHn+X4LLPiqfIdRrb/iqApZadPUz6YXLSGQx/YC
4QC1B4IUwYK2bPBYkGQKjl2VuOUwpuvVDleTAdLO16v1hlqSyRX/7PETKBA4RdmhBvWh5dj7/76t
+o/N0l97pf/72+brf2Bb5dJr/Gc6SvBRlcRy/5WOsv3An12VcP4QjgO+wCX5wTF99Q9EnveHqTzg
vjacB6F8d+u3/j8dRf2hyK4DqGKBt7H51z+6Ksf+g18H0W5z0oDNt8V/1VX91FPxpPIkr8wrgeJz
bW7Vn3sqZEes5NCIgHrcYKwtyLWob1DtpiRt/eUzufuTt/K/qqFkJ1/1+v/8758pLD9eyhPQXGxl
CiGlt7H6/tK+5amKAFMicrQkeiNezsJ4q/OrWY3VFUHAzXHqyuI5a9i2N+mYnH//8tL+1z8VHqEj
Nwwg+GB7+/9/eX12f0tUxmQSpGTNJ3fCSjzc4dwYBzqiqkU0ACmQj2BJsn0sQCGwGorFo5Kjeo8z
Fd1Ztt9hLysWHtV4XlvU56LD9xPlBokE1krY4lEhwPoO3FtloNcSdqEYqagkjKJkC0yYDpnJhHJ/
n6GeAU6zMsXyfGqTJ64fL953dhu94SAeX5geWs+YFyryHXheh1NVJM+//0CAqv+7T8QGuGjDF5ZU
ET9/Iktj4nFAV7WfUp/6ejBt62s1OgoMSONAJAA9Y79Qh4ivhXbZ0IJthDXd1KhcOUpk+22FK4s6
N4lQDiYF7mCdxs27FvOPXqopI/LlMw8KGC627EglK99pjh1x5NDqn6Ie7FqQkGzw5gxJWxwM1Lbz
yeub+nUePOaHqRstDw7KTGyUXjJvzGMDrLDvQSMgGY0dZ650GRJFskw3jN6Sm3Em3PRC2+wxbqkt
shwivSr1maahosbIgCzvSr9xSYp3Lbzk+cTuDjO5nXRBAvdc7X3k4l/NAoXbrnIX1ut6sJR7vTLm
NgLKWxJ9BY/8E3PNiVJ1hGlySLtZKfAlfkqhAdHvEeNRHN8RmTBblE5e8lV1ynJB3lgOLiU8GCN0
L0XVr3W1tmHeb0SFRiOMDcwVDe0+6Qg0CDInpaSnTWZr2kLeHshSRH5hk102m/Ab1imXV6MRETmj
IwJB9pHtFg8pQkAzZO9ficDCOEuZ4rEVOqVi9q13/mDXuURx6bIG50BO7zFTq+k6ig0/Oqyp16SH
lMUNYAquCmbNZAoX50hKFJvRmGsrJOXPr24zAaINYS2DE5TsUyGDIhMdGcoVeQCSHHl/P4GxxLwY
jTp6G1Y7SQ92Lwlh5EtawI4bKDSRQ/jYzlXuI6Q1K+iMrDOzroFygZvGyCNg3iZ4kDH4/cX/7x5G
bE2gPUtsN6bzyyxJs33JRxOqTFwr/+gmNGfa3fLf8dvDGaSjCNfRqA+kuJGkVwzR99+/PnSrv8yy
fjwMfVvZpmv67g841s+3HkmlcYrqmIFVRtxa39X2JTiV9MKyS3GshZ9d/f71xHYv/5OB9ecLOsL7
sQnk5HDkzy/oYvmpAfUOaMaQFPQ2aq1urnANd7X3dWhnvB3Wage9g0KDSArzXLSNfKuJ0FkO87Jl
FCGjO6x42y4BJxPk8Dfvb3v6//z+bNPybB8zDNM9W5o/vz+rNP2ZVgsnqxHVd1Dl2Z7Qj4STSfrZ
DkiFoGAiy7SivcG6OltiL3sbL1Jp9EcgWubfnFb/elpwVpsOJkmfc5uQ0J/fT2XoymRXY+6R3RGX
PGYTVjq1jaf/5g//14ewQ31gcx75YO0c55eHsCDjYsIWau6TehrvElSnGUk0WA52pa3Vh8Hghb1S
5ris6rqkEzv4qRzVtpsgyBTDhNgw75bptXVWieHE7VozgLRAx2AwxgmGusQz+/v3/K8XryNcRrGo
cvhkKEJ+/mw8RzlqjLa3PK7Nm5C1Jgk1Kg+pIgQ2RVly/P3rie3L/+fFoUzTdjzLtRAHwNXnnvnl
bsVzWg+xYW3i5ML+hA7Fh97eubgeGGHKwG2J+0U1BbUt8/P80zR1TCcmVEiH37+Rny8K6hYqF5MU
C49CxkQGsX2XfykhktVpRCOydm97xnRfeORywbVfnn7/KuLfvQwQyG3O7nqKGu3nlxETdrNsTAlL
4MFP3HiCD6lsS/chHYrlfSCQ5tDrbmVtvvXxcQWFYYY/YJJaRl7GAUYRokzMcl/jAfno39ypPz85
t8/A9k3KRtuyPFB6/i8PEvbzFs4jyLiAZqJz63hGOBciOQIweI6HPAs9rPpBRNLvJToP/fj7z+bf
vTr9pGc6rssKwP6liEw73F02WBZUWT245b4gCKDOU8KOiX3SATGSxjWDexBojJ+GsINR8DfwyZ/v
1z//fsuykNJJHtwkRPz85XjKTCjyuAZGiA/rvm8iMe36rEVGAfAZo23Bkm7RY/j7P1z8/IDcXtcx
IQhavsNTkiHgL9eeBHpndQ1qMyhSNckp+Pufi7ilNBrBG15Tq6nQ0MBVnNLNmA/OALkOqYNnNaid
Ym0OrJrJCfr9u/r5SfDjTRGasvUuvuPblv/LU5trxCSUzBj2a0S+pbLj/jyYbPvswl4vwZh5L79/
ve3K/+uDgA8BDhri7R81vPy1hpfzCvcr5xQTlfQDEhidMBcMBozO6x+Z4Hsh0tUFPYPv/s3n/6/3
5PbKki5p6x6sX5dP6CWqgiifYc9wvwtiJ8rDSIF+/P3f98sx/eMD3XDpPOR8PldMaD9fXdjz3MJp
O1Jtm6Q8xcglrmUnc0ZRonoaii35azDeBi3UwS41KdSpip99Rv/XNmTiC13W+Tnr7OqrMzre39x7
/4+7M2mOFGmz9X/pPZ8BDu5gdrsXMSo0S6mUlLnBchLzjDP9+n7Q13Y7FdJVWG2v1aaqrCoJwPHh
fc95jmO+3US8/jqLHh8TgLSkb3pHYxDjJnIrX9brthpuwxp6UWxA+Id8S5wi22/UpoilUA92C6bs
2tX5FgAcFkDCTqJ0TNdobNIL+NNuQ39cQD6mB8PyJohCApuRdfJXjsohhpOEWG0DG4/spCi1omcZ
4RnfIkQZ92AXsz0Df8Z65j8loRleKpaMYJsaHuJR8MeKZdSFUsu2V7+4kR89O8ZIMafA1z7DHqyQ
KucwOIFFjdX0C+cm/Mdu8OwDdaOcwlwOSoGqOryDppCUqTwPQ7VTD+aNQdJijuJD9kQrIT8F2gMx
BWupb/VqY3ZBfGMbA/2ftrLsg1niCMASYVdY/X0bEb+XVnDaS7Teaz0A2lg1DsjkdTFN/RI8KXFM
cDrAPlxgQWnPp4kwWXoMVrZh++y9zKFngpEfOv+rtLQ/rGoObuMmbFNM7G5HIhglapWvhZu786bK
jPicBgq76RBfJ6J63T2MriifsyBu/3ihqGd8WznAXLdtkj9UlPzgwNh0PKqeEzg4CIDDT7ZtcYPW
py0eTIe2/E7SxEFilgnAAokZpOEu8eyAxmdpTTeFzqw/SNHGn54VRdccjnvxwM34j31bpBwB4ta5
QmVQcCwugfpR6i7Lgc0onc11bmhUNISgwZKzIYynW0lyEFLNkDlsNVQzv4yVofaus0rEz6h4fLwW
xG6Fa/hd6Ek6VE/1ZrQjfw/SFTRAWeEmGK1imsHduETfNhk+IUzKyFohuaW/J53Oj07AfApiyw0O
1PhI4jQGIBTrtJp6DJCu4fP+sjZ59Ojp/kh6LMlrWlLmN5t96W+OEVMNGDGfXyRwleeI6L0CM/do
jYeJyDUospAbHhojrWGuAXsrbcu/MzIU2xs6fsk5EsKQHOmCZ76YaogLKOQ8XkNSQF5lUGpUB+5L
/Vq0q9RUc5XyjZWOOHdTTwYYLO3FG1MK3Wztyg37i9DpOR4asgUY0BLrFoL1sdTStklJOsapBSoe
okDJwTMdibtBf+GuiCQS3Ib2zPhcSDD7mxgHN2MzqB0IJ0HEsdSSZf1D5mnXrl0FDpwyaox2dKR8
TcxqNdYv5BNFP7xSICZyx6X7NsWY93CMwVIl+5ESFE9So4ZO8Vp651MjySyu09Q49JNNqzCNMvBl
Hev8zwAf9bhS9Dyqc+4ceJKe3NDaE6/HxksL06UaU42QNTsUU5T1Z8HZncY9e+i9U7VLv8t1K3Od
dtJpNxqza7GPW8YJKeZtKHakihA0Nnel/cyBnahdLw7EdcpgHVcNVNT8zJa92W2aDlnndrH12hsH
m9GDrxHt0SpJ/euSd+SRDBuS7dbzcVe8wbi7rI0ybTehRK8LT8fx+AOJHnwOKcYCYQRPVnOWSuTj
gKex38hOUyrKUKM+OwIo4koZnjYOMOXU96oknwWVd2n9otla3Rl9TbNPk+Yp90ZsANizp6C4aHCJ
5FvKL5TDZRPTmfFo35NCKPxvtiG8l873A1D0xfxQ5plenuu4fHbCbx+maSYeyEbnvhiVcbOv3Dhk
hWmVZ3yz3IXZ0gnAFiQOuwJiHIqJHcug26FGsuyrLgRzt5UzjwbZd0ZTpupriggVNAYod/TnVeO1
uDA44EX0z/XwpZpYXmC8WYR+OVOCmMi2XeKewrnPL+PYcgFueV1UEWRfmhfCrOdbxPTZF9McimlV
Zeh0cSw2LmUc8HIlVrsON5bGSEszza1ofXZFH63bUVrXVUks4uKLDc+seRn5hDmHv8FahNl6TEfz
PGZE+Js8ayznygLtQrJpl/t6rYLeMHZeJ9lotZnDKTRt5ztjsIs/AE2SJ/4E56WlcYlxaayLb17e
DOiy5zSmpUsgGfAmQfNqM3kORgF6Q/SSIhMQYdwiBKO9GYmLsTcR7oIaKm48u+qCdVkDIFqbzWv8
WT09QjTo1Zpj/fjUZ+VYnU8tg+WMPBISoyB2AbEC3md5G1qCWXY2WrOkHoPIW9OGH+YXZk7r2k8C
TvB16w0hlM9FjTAnooMOWpl4MIdRsaFqaizbK5MAKI2usUwRn8CNT22UwSgELqNItrdZBDKEvlUp
URUgaaRv0oygd6uiyr8XM1GgjDj6XWo9jbORbHqrcaZ9DKteXFlYJhfITJm4GMEcZWyFTbePuFaX
cAYPUXawK03dd2unsiLmDSuCLeSQ7rLJUT7cpaWrdwhj5CPqSeN+Lun1HuYsB242tqyEkR2ZC6tF
a70Hv7zNhtK4pLVYxWdOkNaQf5t7UPo08IBNIPus26vcL9o/eZZVT1Y93DYEn63Y05wjPaPzdWJj
9/7gAoPcE6ZFG9USHFDfbuyyks8zbjJIwnYKnqBAkB2uIdSRwI5jI/0Vu4mWaztJ5pvEHum1Qqpj
Y1BFE3mfuQHPYz1NxWSsdDTohNTVSH9vqgz3QVcbDiEJvgm2tjUnfJRUajJ9Yqf/wfmDA/jy06ny
LiqxozN4PVpVno2gqgASkHTlCUgWU44KSldW99tU9RcndjFwRlbaHCgqmb/wV4wPsRipFvcmgNNT
j9QU704DVCEcigNEDNnL7vTtM+0ijgoFAZEkcTArn/cmXbyzcSjFD+mRQUgIQ+xj87HxyCnTg8xQ
NWntrUk+SB5zU+BTGzyrv/OLkk3VEJrUS/mQpbeiJvNKjraiPy4in3zjZx29Oj/ymokTnt0T8OAX
E9tdw4h+Dx1iny00bbDUtrb5HkJRZT/rBiHv+YzYYEl/UMaZNnlfq94yaAz2/RR8QZmGXW0gtvMh
YLj/IN5mFECVtHihSmt+y+bQIajTr3X+CrHCGgpKZ9xEs9NFayfw/BSNKyPuDO8DkiIZ5vJrFo84
GqNANN9wczhfINEiF8mLvkbQBfVsj9/QZn/XddgyHYrrxoUoE5RYbqiR+EtJImc2TulL3CY1aqaY
vcBqYD/hbhxBKij+TVPCRmFp8vpm/oEGPcE0geGtJHnYN42N7XQhZV/2djn+F5VMzDMN2zf2PiVi
BACLiHjKYJuFun7SPnk2G+2qSqzzjprsumj97HuIjZ6NoFtm2M/c3tp7qk1fgPIFDor33tl1bBqZ
iuAnAprm2tU6TojcWaP37m78efHaUhbKLlnCMFPWCEpg6acYGFccY6sr9qcu2balkRqrwY9K/0SV
5P3BGH+pI4G28PhdDsdvh2YTArww26DHuO+VO+vVPZwI1gLinJguyU7/fH55fzKjFkH1FCEmzUL5
2ur5qzKFe8p0h8ZjWrYL98KHcfAEXyvfWcBSwhPXej+VuTTRuAbVSlu9K9VqYsPjLCi7dWohT+BO
ga4mMzvwShkX1LSLrU2OJ0LDxLyWRWefKMK9f7QIXuikUnCgP+qIZVb461YtKNTwVYx23WDjup7J
Bt+Du3PAqWh8bBJq6OeP9n3BxxUUOZi71SKMVUezTDXO3pC2bC9o/4fPXoVJvrD0uPPYsHxFI0DA
FtWPu88v+tEzJuGEEqBNyIljHS0XtIWaHskMVHc/ri4zH3J10pr9OTnXIBSwsxyIaAnQeaAbwuNt
/fN7Xlyj8IdpS/lMsW+fsQGVhNIDupu2xJTawlDY+sPQn/UOBgoVoXYjsNI8fH7P4oObZgzbr8Uk
j1iQoyUmdXoFCrJv1yJr+98FQ8BBztSwxgwxZOZdZ+DVAvaCom5fyBHwKsE904+oA4pKXaaLoddU
dlNgap3DXQ32DadYpvWVb2OhWtuq4VTiwMPrdsRCGd9M0bIvtsGrzFOFlD1KHJwx6bRNS19c+S7U
TzyIuPEAXDTlklPZlyhXC2+sVvgzMji7dhFuPFrW5DnVUyA3IZ3Ddo9vpKUNZxrjaiBkO9gi3AvE
ic/wg4qUEuig6T56Jt/hUZU4yQFMcpwY1ropgifW/RTkdVYAOv/8tXxQc1MUWyH80xAxqXsejQWu
TA5RoCHjWfhw2M1yjrBQUoOLvAucgamXbXwTEzU5nLrH99+6ZCeBdpwWgCffSb7nkMBROaLVlHZk
7Qk2Hbahk3jryl9oBIk/nNjlfHA9B92FQ2nbsU3nuOtj9k05O03eETThz9cs4zUGjmIMbjq++Bij
5BQbJx7v+9dIA9DnCQtaX1Lay0fx13SmNER0VXU04SWWvajzkCIwngGzff4a339clG0gzwkWfWXx
cb+9jqXLtm0cZm01tfEt33wCVJkDX2g1xrPOqXC4bMQP1CX7rciN5Pbzy3+wQLkOdVvq12y+OBe+
vbyJ1G82e9QX/dh5O63xF1u6Gte5aZbPn1/qg5cIBtengcIqRc32aO40oThlTMvcqZqnL5EO7YD0
QwLUMUERIRCl7eM/vyBwpeXl0aVCnfP23rLOMI2mXHioWM52aLty0otl/lAriZFKDsmJ69nLkvO2
DA72QNq0o2gP8f0dfZJlMclWmoyZJudQtU7rQnBIyLEL1sQt7a3W8ud9OujpoYIjgsmy9p1HA8A2
aBdVQ7SRaRJVu8Dt9XWL7BVcTxI6BKu5o75POsNFmlkBiF1NpV+ZmyFsrVP9jA+Go+svvW9mCkVB
/eiZ5TpqrUlQWAqpAJ83ekwhb8fUAWrXbFbKDcPzcSCwm0gZAVcMz9eJ7+H9ss6k5qB+cZeGAo2F
ty8tpJSmC1Cba9UG4Gu9XOxHc6peuiCVlA/CEYAwcozPR8oHHzszqW26Ai0N+vyjObvyYTa2DSEg
I65UohhTSm1RMl/986ugtKJJy7e+9BKObq1UnYXtr1tLmEh3DTskTNqquvj8KtYHxy/lC6VoUgqm
afvok+a7UhRVQPNQvvhOKbm5wPpAEZyzxiGuOnx9wERuqf9SMO9qYE1xZF/3ZDruUtICiVHuCRE+
8VbftYotE1GH5OvnRIeuybXf3ns/N34dpyMO7tAIboiTqs48IpYfO6ua9Fqag9x6VZCbBF7GyTcG
wZLWCgX5xLNZLnP0hdLHoV3H2oyeRh29aBISRQSwj6OpxlABytGxv7ZpjlKYrC9Fv6o1vqkUejAV
l3H84zW9Dxc/jqxf7J0R3pep54Xbz3/UByPeo6VsLQ1Em0d09GjavvVykv+QgBjBj8IJp4NopThH
Nj5v/ZiTIQYG88SDeL95WLQmtIqo39E6c442615meNkYRrg/izk5hEGYbSwHIB614XqtWAu2M4bf
ywgo5K9/fLfY1VhWBVt3fsHRBBOOzMmJDxdqIOn1NqK7emPYGDlC7AZnk9t0P1H9lz8+v6j9/hmj
MVQWd+ot69zxp1fGebjUyPj0ZEmWqOFqu7tmXwNupGV9BcySdqTKR7VPwyZgb6hhjWKbvoRb1D3h
hk56WhZOVKwnXFgEiIQOcQyOpzOQAmkxJJQzK+sa2dl0p1PP+RN1LtOXsAKKMqE7uru5dnLCt9jx
yn00xDbE5LCdrvI5aE+ss++XdAQOLOomQhg+9ePyi5GRSlB61A4Njde5ceBosrHCNxTE5eHz5/ru
Uq/HTcXezFcoXhel7N+bpDRI4HOWHgpzu3uYa2PcQ+nGABRF7j8dsKzilJKWzjVtE+/4I4m9HLL5
QJmLin68Gaw6OGD1K9amYcFVbK0Avk/V3gu7aHef3+N72QeD1bMWNZgrXIff8PYmg0QIN8A/hV0q
M78QdoLhYaIe3mCxO5unWd5mBQpAY6aVRyNFXLdJW95ZuHVXugsVvKm6vW7LZfr4/Je9W7Ukv4za
Od/wIjyWR+uJ6ecCero1r2F2BFeRp+WFG6bi/POrYBs9njTZ4SOHXvTIivq/c7StcVNt53VpQzss
0fztYhJLo3WniKzd4jnzntHrl8/miPd43bojAThBkQy0SkVJehVGRKiJA23KDOYtpZkVKJfmuz+m
3s8STqC1jYqh8K5sTuvFdkhN84th1P1N7rVdjdXaTMIVO6QaS6INBIGy4WIWsqDzRwdnqG2oxmXY
gXpGxkzHicpTtCXVu252Vq+9KwJEAlLpFFXulZlGFBQnJzaJesQSJwhdaykWwjL71loWsk87b1Az
OSrXzYqe4vxH1xp+bBllxMA0EfEK52G9RDwNjW77hY9ttochleRDSCIgp0PlGwEtO+Z6A8OI0O2Z
pi2q7nNvIiFoDhkQL6Ie3K9+Pfa/Xa+ci7MozxN4CUpU6AybZoqAf42V2HFwpWHWoEnGEt/35DkB
Vv1OJ6n1V70R5mwt9UhdHqxBDWsWHBrIxTxA7KyM8I+rQjJeWhNrE63Z2vkV145d4kCr9be0DJwX
Gs72xTzaqEWNJq38rSQtpgCqmBVXNICs5HxOUqwcEu0VCh4Rdl9o/MGqMjnlURKfXjmf6Fv0ypRT
JpCJtpyOVCylsRkHATmpdarmS+ECJwJLC0tr4/YdMtahK+bHoirMr2XneOBOMciAc2AweCu6OjCr
UJnWwUa3Q3UTOuPwC3DEaG5hO07fuzlYqHR1lX81dE24T5R2Hgl0MhUgbjnS5WDsbTNABDeAnBtQ
+JJQMFspjFA7LM5MBEjNGcUD2LJpXYEbdhITS6sy2HCTFhAt7pJ0wmCIdsV+AQXUtOuAo7zmiMQU
BzPW8EAkmVYDahSTz8of7PIKUR6ATAhENDzzPB1CvD/F0i4gaL061F1FegMCtmFCJ6S1g7+2MKGt
BaESe2KSxp8V3V5xCRrZ35kkxjlbPTV1QniGJHsjiZ3muWGWuy1l5JVkN9X6CsFR8ZREsEY13fly
22a4RTca2gakELvx730SOR4SfySQjgDD4KdJO/FnO/cDDA90xs85ezVJHqQ1I5xHXIpeJ4YDQRJZ
7S6wdwIpVvD4jU1jUfZFaWrYXzGWV1BU5voXBwB9yFMh8J/lkI02ESyPX1RU4bi2PXj5wpnJku9c
hwfTt8AG4I0or95FdIN5xZNRZiDj6KWufA85NGRuPslVlNf+b7eU9XM2U+4mREo4KFlsq7qwgAH9
mYY+ZC6QUc8H3cooBUMHAGjVxwUYGWq/sG4Fiii4pZ7bmzsI1C6uXjaf12z/A1KtjBJhHrXh0D6x
Rr2fj5dmh41AVSLGIZ7i7UIRd9An4oFiL/azfrGTYpgwqvnUevRu70bZBQuKT+UFkSeas7eX6QJk
VHQtaRJr/M50xLX8jo+SOKjA8M4ZS+2tnXk4BJ1q2mdRWX9Da8CYIa0IeMwiCpvt+mycEMzgnE/2
dJK/AVkzvpa8hubEGvXR6qkIFMbO4tERencIb6m79XR3zTW4KFXsQrtQXwvp0bBIaLNd0PhLILzL
cbxn4gnua9rLB8Ck8d1QhKm+WHRPkhaF1TzRBiHU8vPF7YMNDIdcDPr8OstnnX/7LNmDZgWmEFLI
8kT87BZnfekU7beyjE5sQd+fgHhtbHjRLROmszQd314KFUWJPbwF5kW7l9BRRPvsOr3kD1UReaNH
v96XevLWdIvCK8zv5UVPh/fE4fD9Ug4Qgprd61bGou359kfgZxQsmrQ789w29sMEqdurx2/C7Zzr
no7hiaPNh5ej/UEzwmLEHt/z2FOF9BS10D7qxXVo5vnP0ZlTmC+LtcmPgxPfxrvqBc+YXgumHLZr
+H6OegIpq4wBORMvk4Gh3kvzqlkZeTFdkWccbgM/UGekL3j3LZ2obQOZPD0xnt6dM5YfQH0LJart
83yP9orET07DPGKmMktVbmKdKxImZvXDTZI/fZIPz3Di3ad/Ooa5Jtsy6jWOjbrm6KZNI4tyuy3H
dRCnCR20uDqMyEKQoobqxAy3pH+/PT9zJrJgAqK25ABnq+V7+qsqGviTETk0Xdc0teJ4HSNeGVe6
cSAqD77S4MX69ht1hyzcO4lLlZa0p/hyDgKWdr5s5x4gg36KjcT+0hH30q1wnMwaLFJlfZWGFdRg
Bd3rJeLlzqTTDgLTzfEvibKhIGDMlfkTdpqDoxON4T6j1Pa1qPzoB/z/EHUW5+SLoS/8qznuvWhn
Oz3si6lL8lsSkaZ+JbGhqk1l1fN+dP0s3iQZaRfbukmKH5OCOLHNDVH9dEk2AUg5Dg4HNgeFTGdA
RVrFkL/t9QD73d0rEfYv1J6JA7Nb6DvrbvCb8Apo0Vjf9Xnk5WuqVMqn8dXHrKiYCU+VDT56FYwy
ybHW5mUcH0toPXTSFTUnojGD3C3tyzHn7ox+QIqFwqM4MbQ/uB7HHwqbHPRoQr12if569aTMx+SO
lmxgfKvDiuYEBsIsBfaKiMJsw8A2T02Z72dnbEC0Ej1u0IeVdzRb4dtyDYvvCdXtPF+PLGirsBLl
NUqZ9kfZRekuwpS/UdKadpTEGlTGiM1VKp8r35zO0K152z4hbjMhR6I5Mbd9+ONY6AHvcNr2vKNC
hlEPJKo5nIpqa4yfRETTP+l6RQVLyvnEOfuDaQXVLd82Mg96q8fOg07nQ2QIxbV8sIJxXdeXlZ7N
C1SmRDYC7t0H6KtP3KD90RvnpC3o+bHPUN7RxKLLJIoNlzvsIx9LVD1JGVwUqYycXeXYMNx1C5pi
p4bMfiLvHPskgHhzZUHDAHQFDIZ4mgIjBhg4ClqrJiTtofICkdEITOonJFrdF1KBIAU1hH+Muzmv
vRv+TEdtqcvpbU9mMElfVVK+IA2mR6iNvvNOTGnvBTQc7G3b8rB9OVLwKt9OaT0f7kigG9nkUjeP
MRWpHQVc8owXjAkoFkJ2abYbBKWhXIsy7PHIFDsHa41sL5vab84+n84/2EXyezywTJy5TfPYzNJY
VeAjnka3WVRpzC6W/syK1lF44lyPIfl4Ll8cXex96PrgdT6WzhPFDYq0HYa1GU7xmbbMkswjhLJ3
kyow5csCESfdryT6AUuCFAlLjgMkFJ2DSxoRMJBUL6IDKE6oG04p83uTvYU6rx223xzKWwvar5rG
OypH41OcGSZJS/EA1MeBPRMjuIrA2wU0GS/SMJ0dIm5k+ZuTr/UntUfFYdx0i3ssvMmlmvzoNs2Q
Eq+kQdTCziNE0WIDGdRP1lyh20oVOrY1MiL5Agcqm3cTRBk+DTtxTzUGX+vnb2rIqPpoRbLG08ly
cIq/HTBhp0BXxBWJHZFP/I808MWCfRIDkpi5R3morCeKc/Y9bDUf0R/Qh/wcPXH+QLy6vE97pwjv
2Hq0zg5yfakvjWDMfxQTTuhNRYwPUmJ+vd6qFuzBF6USQu9ZUePm397Df0Rb+/8TC7BoQf7fWIAt
AJ0iZi36U6A+nQ6///M/lv/h/8LW6N+h7jBZPGn8Loqd/4GtWf9SiiIY2DSkHzZr4P9iAfx/UU7H
f8FXiyHOUvb/YgHUvzgP8iVRaccxthTP/uv/wFwg8fv234OqPfrnv736705TNKlYCLg+e8xlLTia
kjnA446OE/QPiGov1Nw+V6Fs94Y1u5fdPPnnsZUXF8ws/t6z4GPRxMMwrRSu0VU0K8im8EfPi4JY
pr8e4f/80r9/2fFawQ/ziBTmh5FdzFp99MMUwfXJkDnmph6r+qJgxQrZGUHJWU71a5d2w4ntyPE0
ieqHydGibbf4NJmA3n6Fjjk0cTuSPKMWDYTZeM15I4zu8fPbWg5lf3/rLLmUnXE3uShulv310VVg
yYZe1XibWGjzcgxmGrrUEsg7MoT9FYdfiLmutm+rCSzx55d+18cTrxoSzsxAIJY7PbrDwBN1D4g1
3IpZpt8Rv2YEfFfziuZpz7E/E8UeAdCw82UCE6D12E3Pkbb3Ofbm60y18qZDE/PtxK9arvr2iSxa
AXgN2P1YB49nP1Wx8xZBCJVqFMaOA786q62yJYjCWCTg/hzdJyNoqFq3F9UEgjZCQnnGNth8Sgv0
3O7isdAkc28aofKT5Yblhbz7eZzjX12wlv262v+9S52VN4dU6zZwwL0d8fMELiVO82Ms9XimptR6
og0DQk7GsAktC8iCT8TfspiXtElB+H7+uI4/C94hIm/mDL5VjGqv7/ivnyNnit9R20Qg3T0+xCQi
tahqIFyoyjSeMU9NN59f8KNR43IigLHKThGt49GosRWBuDGhp1sfRPxuHjUraVoCg6WyTO2hgLET
FgMwDF4BXNC2uwYqkW7xvlTnBtS/r+Ywzie+1ePtK0+B7g09V3rrbGMXFuXfp8axbd3azgj+Yv1T
d00XLHli+CucMBgJOUVZpprcP/HojycINIGLTA5NPcKh5VD+9qK2roSm5ZVsSxUQwiEgg89uVp54
3h9cxVnmPSr6Htra1wPzXy+4kEbjxymuwzFFr7CSWFLWmRb5/eev9d0TtOjTsimkiclWnMb125sp
YqYJhJsAbim1X+HPcg6FREO3SkmV2M80KfacceTt51d9Nc2++Zq47CsmlOqCQKK0DO+/7q5zCt+t
zdjZlPlsBGecfI0XxxqjYldOADDzgSAWEiMzFzGK0UxgqIoSdm8zDzYeJA/1DQEJDuxky2+6L6lR
R9G+FINak7eMGbZ1IY1gtZuq+0aR6LhSOIvuk8QNLxfT500yJNZd7YrW3VYdxWqwT0F7ibXcAhqn
3SlbVbm5dL6CctxrPC/71kzs8prH6C7p79G47QpR7WrD7nH6kID4GiqGbBuyRPcIg1Nem0Y+FLs+
sstzxgnNplH54AZTJyKSNo1TjMy2VtmX1oszIMNWHdqbYtBVj/oFZ8Ld2BfkK0iKq3thYd6ip9Rn
3zvXJSIbeEb2CNwjDpAgGUa/sZJoiXA1Ozx1whjUTwPOcLOhsEAutq4PbUWwCTzV+jFzEmBdeVO0
m8/f6UcjielIQApgt8Lk9PaV4pab7QC11IaGBalwKIb3i999K1Gzb8Sc9dck3xTbzy/6btFYxhFK
rAUgschSjrbMA+1TLcLK3WChlKSf5STAFuDiiVs8pbj+4P7YEywCZIu//t3M/GvIwohP2Tr5XIqv
gpYBIRpBFKXrSlTOOfuziZKMccof/NFFQfVIUBkI8fDBHz3UMOyDcU7lxir97oru0Q12T7yhcB03
pmJ/IrvG/OfPlNoDxQeawKjZF17w398mPsPICCeHG41jZ+fzwtdV7BU7Ac717PPX924Vs5i9F/mE
XE6KbITeXqpNnLxEqOjCYoEZyKrVHEySV5BI+POVlefjiestm+y3qzglLXTsix4RJRhGkrcXzJRb
l5pM5k0uOzY4uee/ePOQ/YyjOX7Q6HWeHa/Qw94swfzAyqznexPbNyk4EP7UGsdcuZc0R0qomY15
C+QTvxd1/enQFoZ3Sj32wehG00TR2cX1xNq7rBF/DTmC4avBWGIiC7rMl1rH+bomwnMtK2IDPn8T
H12K/ajnWxZcMvNYQ9mjx/HrIgRqRHtxNXhGfEgMg74Os/KJl/DRO6A2wBeLPHTx87y9qymyW4Kn
SB1rZze41OhUVjMlKrA7bQzFo8uSC+xI/YmrfnCDsGYWlAVUhaWq/faqYD5jyPGz2miVFuRWUOtt
7BarSjja+8+f5ftRzQlCINN0QMtT5Doq4EXjrDKAEJLMALQ8CZrDbT0DQXUSXBJW2mX/UP7HdIR4
hFqRRATI3x8N6iASKY45IPU0N91da0zdpc8Ke2KEfHRXMMOo0S6zu3yldf81GOu4Myrfad1NLEH6
kxiu9zgX9bWQfom+tPZOXI8/klfydpPA3IIQCFsEBSV2u29fWZb6PuewAvGFJKRyk8RjgSnDcnp/
h2OXun1RCii27RRV5+1Yz3gdsWaBAkZp2q88EKn3Cs9Us21peFJIlkh0y7gHAY7zOSBbDvLCGqA0
2wgTudRZGib9I7v2ulgRqJ79ioNy2pMeOby0WPJv0Fhk9q5GwD2sMoErb4cjSder1kO8ugXcHV+P
c958x6DMtsVQDuS8igSRVeG22bc6GUe5csxwCSg0G/0nKktc9n0F82E1CHv4GZRsvwCfoubkSJ3U
FxzSzF+E6I7jmleff221rr+mvO2XNGqD68AmZo7NyEyyHoA0cynYGgUAr1pBw/Vay0lWrjmWP93S
6YJzX2VwSZM4mG5J3F7ipyQMzF2bxjTDpzxqrh2jAY2akNMBxznFarkiKlFdCJ2WKVqKcPxjd7Va
cmVk/kMi+My3o67sBw4L/VOWTlO4TrPBCi91RmgOxaZp/Bn0DZCUFjgtUY9yTkkwGBC+ReRfVbtu
FpzjiPbJkUzEJM2vCfGe0z1YNpet0yg6uEfE2RQrxD/5L7ISjPsq9cmJK+uAHzK4KY9QNxPRf0Ru
8m/YErq/8iaIXqTdD9xXGod6Ryx2eE98FLpYu0b60VBae2Tr1pELHcSY4IiiKDzUBjXedgxyxMEM
qSFCoqDsZFyHjoWEIZnbzlj13YijlOayqS7REQT6oKXXfc1A81LE1fi/V4JwtPPOLiA6pbOHWkIU
tb+vRzlcmFBFMJdYDlDmyvdJ3vTjFvY8Qe/BBW9wtNbsPuF1TfMSuDqFBnx13i3/oaqwYa+TQOhr
7ZUdQlOjUQ+JWRjVJl7Uo1eDl5cHstuj33Zp++mefNuA9JhB4m9J6uIQi6KAYiPM8K6Xs/3AhUwc
0W1TPg5jMd8zrmMyNKKq/1PTFtP7lNjLAukSixz046C+wWeusu3nk+UyGb77yH2E7R7VA885nixj
bHmZRWtwU1Mg39eUajcswfaVlsawZdtB5I45DBsVDA2lCedE/+P9qZbNHB0ILK74rjjaHnWCkH/U
tU0e1qYqjAj0Uj7XEB/teeNNmJ7yDmM6/KWQDQoB3hVS7hvfKdWNzQvfeC4+aXxF04lT7fulis+Z
NvOyS1m6QEdLVWdAxaM8LTe1x+nCcYgpNTzokwRbnbKdvav7sXaw7VpuHiQp/Yqja/kpFAlHdUQ6
QyshqKifNqini0sCFZyLib7mj8hVxQZvGqKihowfDiDlevLIHawlQlSlJyYqZNe7z4fF+00CIDbU
nxx/qe5TEn8798eZHFCK0XY0GxL6TD3g+BZIcHalB3AGyX7xaHT9cGIwvuvZsC1kveGizFk2LSrv
7WXnpDLJysRomgd9eF3FTPiUAatDoelMgo7WuxmJJs2CVN2quFMH3PNtvgh72+8ocvLnz5+CeLXA
vfk8KBjTIFMuVmxqwMfnc6sZR5IARcgOotfnTpTN7i6VHAtxrmN1J3Bhiu09LH59TUgGxxG7Yvis
kCyK85Ax/LufqJmuQQurw5haxBjmrxHoYkaRSoOa/eU6cNOmOnBkZq4r6Lufh5Xna8RZdVatq1C4
j6k2TdgYKQKvwqoRSOWt1ZzZSRTSvSZMqiS52GIZBSnYYmyaXPkUuWEhcQ1OVkunwhaEv3c6vs5s
O1pyGmmornIvJTqVspn8VRXYzclTrYfxICS6FRwhzfDVI+lD0BHuUBxWzhAeLN7Ds6gE3ECCH8ir
amoUkPzHcZv/qsMSj14+aRO10jRmrGux4VmIJtRoZaWzE7Gyb1zkvF/lPBBqbsE0vdHMu2KNf8ci
EzOZzHkTj7J5aBWlhK22x9w6gxRk0Kx3zau8bGRx2zOn4MoclSAnJzKzx1qH5EyPCKv23VhQ8CIl
kLyhGkC/WJVxV4frkVABdy103d2OZef+TkqPCGjWxSz/A8jZ7B6IsTbF19mPXPusJg4U6frUJOYW
BLrS5yzc7WGmMXUNgEn2l4iLgNKkgn7PZsrG0jnggKqb/RSRy71TkCKsOzv1NKBWZ8G8NORmoYHw
GhpkJKFV6zJroxtivn0830QiPJjh6HrUL2g48DZDUJ2TbnCul/F/s3dey5EjaZZ+l71HG7S4BUIL
RpBBfQNLMkkHHFo41NPPFzVjs7ZtNvMEe9llXZkVEYD7L875DrqGFcJHQrFaS+++kzgeUSHP4tvj
IUJfmaXOF0XvHSmPSd4MK5vkRjw4XJRloiPbSDRQB7lsYwn0MEVh7c9j2oduNw7M6oqMSUFAJnKY
Zh3ZBOBx++euc+9H/zTn236u/A5XXuE9V83oIaxv82lTgxEiCt6D/4BcL86yda9NGIKXkscU4kZW
I/nDYHqRc+qTXezIAu5r3CfoAc2+e6Vq6HQAsQFw9qpNi3m18PYZmzZPi5feqrRiDVLeobzThvoH
9WKV7NAJKBROpWFijnQziEKQbfJ225BUcpI4Ue7xusI3TwHkqTH0CPbYlZOdKLJsZ3PmKO9ccFY9
OG5QroNa8RBOkP5x2L8kRskDyIRc+8JARvxtSe4CvJulc2DPwkp/R+0/7rQCbvA6jYMJ6qORW+8L
3rAP1StIEb2KXZsAbZYJq7lrKQt7Akn1e9eqNdAk9LnhkSqnz1FjkLiypnx6XzQ0e5EIeNLwP9nV
tmmne2Uj/Het0khVUV0WlCs9sO9SyLrTX1TXiw6mstUcpsWW6IE77VHgVb5zWtLhy3AT4qxGcv8+
sibQnuG4ABimqtRIvrNwjKaMaW686kRPjO6Qf2TSd98HM1DPjiGz33Fwh3MramLrta7G3QoWc3nB
wy++8h4FckhErCoiiQxyiggsIyKE9wzy2AzolNTbxvCpn0ETwWzwHQyA6MQR3cbx7DnhiKYlCO+L
prVpC/IHzDg3Ul7L3LgQIBKDJkL1UGxLyv5P5DYZ+PSsmQ/+MNa8Fo6Q5v6uIi/XqidDLjT91P/u
Jofw1/HOVjpiaLaHzUJneY2nBllWUbrEq7ql/wJbyTl0TWMA6s+JceQ+X8TZGPABwDDyjDlCP+fn
yLs7Ex90VngNe5nZcnZcLMTKjBUkmr0gxDolx8Ij8ycbivShKFuAE21PBxhZfu4b69Yl525VGmid
6rqqXsFy6fAzAxsYmmkO3V9L0zjPfCG1y8ApKRjpl+Rw9nyx8O5aCVJEmzL9dey1AHIEb2VLNBeZ
Z1Fq2skrWCQLzf3SktoIoWbeVin4+RXkVtZXwq+y7OLZfemu8F9O83YJArTpc4PNbqyU9sYvTVBq
Bf6r5isYKbMd8igIPB6MFLghTtZ3RY8Q1o2QBGz6ktFAXkg3gS2n3JchLrmzhKryv6mx6CXzTjIL
e6D/j43OomFlqLI8NXO6WIQZLbYTdsqe4qi3IaqtdLvX2vVolegwWr+avoRr4vE2qZvf4TwvX22i
xcMuqUAThz2ZU1jMzU6dJrup2DER2aSTcQOMCRXcsBq9FryP39+rM2B5xnvR9nW7S0rrHgxhFgMg
pzgdkSCg0GQCXLA8+M9t3v9ftv+fuwbwf162R8vPd/Jvy3b+hf9i8Pv/8u9zYaZZzGAQNVPW/uey
3TD/xQSIjTqHGVZafIz/d9lu/IttDvtY/PUAehmD/fey3fZh8LOXBOB8Dzi7zw3/bbn+vy3bmXH+
e4lvMhXxqezRXfGX8cf+v3XmLDJfw01YRncc841c60tHUtKOSMIXCYp438wBihjJ9L6lvkKQ7f3h
dfGvaaF761wL5Kr1v3Q7e0xZyImJpr+2u9OACpee3T4vlVM+gF44eoUsSTMbOdxL78FTiR46XbVf
qInswUL11k3HvO12dWI44RKspSOhYVWcv9VZKyV7RRwITvHpFvp3NcY7u2/RoQRnr7MOOuixxBw2
yibT/jUJfqrpOASv/aLvnPggRkiE6cng3CM1vpP6HDaQ33R2ufG8DUgcaiznO6i/+K8jFe2sE4EU
xsayLtLi2oPE081s7XMSpewshnI/Z5C+1IYN8bEDcOzZcySX25KfyexlWhGPoaN9y0x/WRDJjZj5
/aAOp6bYacHzyDyEzcRFth9LiYuMd7jmLlw4A0RyEFN1hvHRuunWc7+Ak8/qVRQ1+6RwJD0xSM+T
9WD2h0aH/uqXJIU4P5rQnktA8VFBzH1uX2eQbYbWPbfij+/c7ReRyG9I5yISzHcGErSZDpfF2nVM
lrWTmCu/1c+JXe8WXUDHCWzn7DH40Jz2O57EobOGJBwAqc3TePL08ZLMbcjCdzek6VfWbqbsT1Vn
VpjBa4cCxoo8XZnmFhrcIyHgu2DQOBUvNhiHSIxFv2ePKR8Ff21CnZpZB2u4tqTBMD5i3BDV4zXv
D3clajkMG8rnkui1INknqjoNwAajTBORE7dPjKoiz7jG5AgnHvz3tr0Kd7i1fqbCxpm3nVU6+Gz5
X2TjfkyVgBDkzo+i8o8W+UBYePyw9JeN3i9BNBF4WY/6U0cWADVk9k6x10cm3aW9GL+G/mOj91tx
OJ9n+ap3xRb7cNTBumyHt5oGet/XWSSdjDU8BV8z47dFMkxwKQgOidvIY4iyD/ohdPryCGJfRkNX
Xdz5bLnqV3rTA9ihVdniR+mrbazS0Mk+kHWvBvBuGGePqepCuzzOyY37FZ99D7ToDxjJl1YEOyGJ
0WGv5ejDtZN1HVb+qaPP8i1j7XZpxBAmISfANvK33lS3OC333PkQC/3VPPcPwfxcLdSDqfPYeeA0
6nyf29putMbzXOnfQe58oG74lu074VQdE564JxC3aPd29Yrv6DAQ+lmUl9bxborc+nAKEhBLPIbu
sPOz+DEeit9EOPwqxI1BQDEMnnLFTeY8qGXo/3hm+x201SH558fAUZPgwU+JVJo0+77DbA54qD+4
Cd8Cn5dEc6xfSE8/GCgRifpDsM6RxrEDXzOnPJpavlatWElRXFFprPXJf5yIctqAJK2jhTyBjTFO
N4gDH4GTLSuMbt5Fmy3qu8XfJxUyzXsuPNg8TWymJL+wKCXka2hfZt6jduJs0POdzlSsLD+Wep06
znsWl7uGBAQOkVvafxsx+QJ9sazQ/wOnTL4Mv3lICFc0qbIZyy1QtXKPfAmNDZ0e28slV870xDk6
rgxvPhklrzUrv7+j7q99kHihR0B07jW3KtFOKcYHutLA3jbziyqzaEGkyu7Ho2IoiNer7FuGGMJb
2FzZPfY90heaUI+7G1GCZGXNJpn35aWps+1C1DgkG//g58yPXVEvu7j1inVlaO5mSXg1PQjv1JLp
Z2Z2x8oPoK5gax8qjRSwk1/Z87NT6G9tPl9Z2x9JcnowSnxk9lFp2JfqIf3pE2h5Y2xT8bk/LeZG
qIcSXuAsk10wmzRYuS8PrQ34lnDK60As94fVB4w4sYBl0Yw9PuzusbZDK5uN27grb+ZtsrX4FI9L
+4BKmKJ8EF1Y2/C2nLiBfjGDhq0ZNTz0jZ2e0wL/R0ZOvA9NLNQtbdibPrnyem29eOD29hKm2N6n
Zr1pLVBHr50Szm/9HM9x/N4rvLauO6WvVFPjxmG+/8gDItHfifTkkdoB8JRFrOhswtVy6JilT4RN
LkioRs+8rBAUx9yKEoyysZy9NtgAK+DH0/yVppKtQHTLsfbt6CPQRAniTRG+cROMONctjfJaJHW1
R/9J+GP1t+7FDYTbzgLxuZnNpy6trFMM8mwFnhviOCfWtfVSXpshcMuHFsbFxkr64SvRGBIsObCm
/YysH6lt4HDemuWDN/oLvd/QXDprUevZfdacCXOF9Dgf6bqjiYL5fv0J89MudX2V+OYqGK3ikNX9
BNBtxZdc0xg1MQGCWUb2Y2mvXUXVn8zZRz8l+sYZmZN5QfKWEx8569ZJTLXa27N3S7O5PNsEnH/3
TI/DGnzxIWZSTbaH44NVmurVTBJkaDcU/yrNje0Ii3zD905Z4JpfBTB04gINHlj3HuJSdVfH1ogI
LvM4smvCa5y6gGLc3P801G0EP7bFpSzNP5aRT1unpmPrkmSHKPuZxcfF0X2QEpXTnJROoeC9opeD
5itmK2rlRGJpNX+ZkkDpmVSIo++AUtY7f94V1F3bjp860przPG2x4Lbp8iv61FgxHCfO0W3flrL8
O7jikfgefY17gtPAzKF+yhcr7fadmM9JYTwumrexrHLXO+rZbGHJ29wo8fI9edlnhf431epty9ee
pvkWOOGWTMMwnTaxfWKpw27+XjM5h7RztkEG04c2Rhoj2pY4GrvksBR+yoxBbfP4rjRpzpWTHYKp
uAigo/l4aTpnV5baA+jibWy5a22AGRtTuHWEIGoZr4Zt1A9891QQWGVlcKjz0vuo4m44LsMiBP5n
nv9EH2hiNXx4XUEoJQwrpmtZ0QZMAHQ73uMx9LeZMKdNW4K77hNi1sN+tMt03TeLXtyjWXD0L13d
hIianJ3w2BJpaZVK+mxg4wSEeEeKZPcLnO4UJXqMlax1sygRvb6tagK0kbByM6J5yTfdgAwE+bK+
dUUebMyCnD/Mxs7a6kwj6ki1YNjYLFDjbe3JSAK5VePi7BT47xNYJvlJB9c8VVVHiKcGGDHs0iW+
AS0tmQTPdGe+Li3QbPidLw6x9fumdvSdzKfmrbVRmtnjHWSoD+kQzVpZ7mq9np/lMhvnNnDUobN7
57cwkiqq+rF/hGP4xxlLdDw5YLEHH1hiOImKeqagq3yQjAI2yi/TZ0bR+t7io4fguLzHSlGkyEE4
+9zw6h1mO1pbDYj0EsPx1K2EtIqRTOzRGItDS1p5FnmNNW84PyxrxyRzN+WuOAxB+m523WSz2dSd
NyM302gZjGTVeUpeA3di1sA8yFKc0V4SStwOL+6ggr0N55sfFQ6naGPKFIYgkQEoHjsFFqJFBtYb
AnEAXhYRnZY1jhixi4VSEQnlH+C7Sag1hrgfTp0iqKhQ56nU5DujLH8/GQ5rPLIVmGuVeT38XfLa
3k2DRj+b9J+O2+sciBYwIU3ZZ7Pyn9LA2TqMN0MBcrZ1/U3TQrvVtUMjhpJkx6nY8k1qoSW0M4qu
B+KfXu2MBD3inExmmDxKwzQdKd+7FUMW9l0zSQ8qiz9xAGxyRLt3KMaJzMATILhrNvv5XlfVsz8W
LxbifNmTqmRPHE/VM/fqwer8tV4O/Wpis7lmevOhKQMHgmZsmErV60avlvUo8bUSpB01qow8x0nZ
XOpWKGV8Bhh9ro1kH7AG0RasrhkRUIErXquMWMIivnQowCgAMetj7EwO0gd1kpkAcHB2wZwX9tsy
6uZaDSZfvtdGmel/BZNLcLLDtsmd0/QgZ7t+Ns0GfwvztOclTwl0dsm8cUc6P1IszU1F0NKqlu3L
ki/BU5aBAy/F4kd97h5Ix1kpQgE2cYwGsWkVY7iMB98X5EwjEarXhHAehGdvzDp4mo3PCkieVd/d
/e02ZnzCjbL20NbZJdx1V056GJh1qEBu4JLG3823N5hq41Ts1xvkuIKxNVEE4iEwhr+qw7XClK1c
JbnekiDFo244ujbyVqU4xVw+MD3AmB31RQ2raaiYi3gZbnLqUO4JrUDSLQ6+YT4IrUNArqtrnYzk
oXqOv80DVNFpl+B2biHW2+z6GQOx4C+7aZ0P8K9Ccq7KDbeDRwqIQ31linTnpJb1prccCV3isn02
ss4lPUF3HnKmUuuiy5tLYqUDvnmsekUs/COtHC+BQYD2hhBNCZg4t3eAbpKDlubly6RpwRrvWnLN
zVziOLa8NytX89bV23bbs4jBvr9MwVtDPs0VasPwItFT3jxHmTsdOMFGMXpOIx9W8pvpoABJhkae
81ILbmUO9AJJrU04GKQj2pmx2Rt6WryNJCI/i5wswsnL+6+B+uLQL0o76KgMu41qjP4lGDx1UVkp
D1ri55+uyMioGLJh2NoQJWeQBUXwEIxu/947ZnzLWimeDJVyERHSRZ1rxmnxrKzZ+lxcG8/7Pdad
dbsJJcEKiBInUS2OTLzVz07bmBu/zKaHzKn142KktGAeD6brFcYtNpu76K/Vzv+AhorWa4gCSB0T
mUHNUY8hsr9TNBr3xKG/HBfbpmvznbZ8w90e89DMczTorX0D85a8g0xAvmglc/emAgekKPpN85UB
wrRvBSlRaJ6rNdgy9tsolSaRtj0Q79Z8mgxY0PSxylmZpC/z1QxczH4XRIxqk9dc2va6cUtxDYh3
/lVoSYyQhJkMsG61KB4tL0H26jRDZMamsVmUR2dIuvN8zALBnRBkPlqTgVVKVa7LprPWciTNkKc2
Daa9McmIPE5W1my9somhhN27z4XWXrlnO6i6VAexE4dS2Te9SGhhMsAjpMDuYCIwvm2wh1rlYvwN
CsgfFmSPJrPSiGFx8TOrtH8YcrlP42JYlzToa+WQJog3f50F2XsVm/nW9JINAWtraXFmw5t6lHhO
Q4zhlF3ZR1lNDq25+d4WxUN917koTRfPvk2aqA5WKBzKVlE3oLGty2U45ohoi+R3YVZiMzwflP6m
kngfqHw92oYKze7uFzAX5I9xvOpz6zDhsA/TceHfy8dTZeabIfMAKdOAWXWxohu994+PWLdd/iGA
UTdWwWoeHt3lRSLEmHOmDcyTfPuOX0ie9bRnOGBVFekcy173qp3TEomlUJnQ8Bn12ax/evOyVFRa
rEfCXBYPTD08xueuw0ZOryJtZJLhNeCB/VUQHNNmY5lNzjvEBqrTxY80yo0svJ8a3vxLWWjnbhrb
tdcgQA4K6MOG2VFlm/RTmawvdFJ7vsq/EPZNAotjbS066KJi+uOa7pVDjjO+B3th1X9ntgR6/R5r
yxy5jEtkPIwRkiWCk5t7UyYHnwMhc7YuQQMUCIRlu5r2ynZljRKFnjSoj6pd1FHPXGNzVzh3sRus
Wx9H8pIVgCAKhoQOZHy9ZXXpn6x8I6T8aFzjIrKamBNwmanizhRaNkdMoP1VUVb2llvHR0tRZlCc
C7WBqZRRONTWmszhZocIRQO7VHWPYiEYo+l8jhbS2Y3uGUHIKVbglbOsem1J2Q1q/w85Z6wOyjLd
Gnp2HrJdoJhKsIyD/I+Is9UhbxA/LIOziHUrIkkh2zWSjWgdI7/urJpxSzDDoNFPyOrdB85soJ9l
d7RR5aA5qAL4LKYMmfRGuZOcdOZAa1fY8o9YJA+h21RvSzX9kgoODOveeIIFl2vWcA+siA6BCNBy
yD85m7CTLdyTImSTwZlhXFTpBudptKZL1rXeFqTAykzmY1XHa5Uqk1vJ+dVdJDC5F5xdngP8TrcA
gvurNWLzt2HJgVbrSTCsc/K9B9mGelKzNiAC4aQxcbqBbRgi0WDh6fFDtNmydVPxWJDVFFqD+TrT
a7PYDx4sU/B9lcWiM5LpMgr/clMMGU+LeEGhkW8DUo6PLphQQmiSfbdUGx9BzLpNpquRF85zwXgx
9fHNiGJZIjtPvG1FxPXGrGa5RUZxJ7BU/qOWZN/NKK4k/x34L3nlTjzf1U6F5/8hFJ251mxyFEru
Rgy4+3tiMH61NJpg6qwdrbo2ccB40UHURq7FluUZCuSyJz7W9o8BFU9TTvMnl5VBbZ+uB0ZBJ0Wc
DyWFLlkQze11SI36QmlwNvrueOdDraBRID8Z5WMWaN4B5++PMSTZGo3St+uA5GEx79+mHA4JQrRH
zWo5JNtJbcBbVI8IDwHE5JUCN24MPnK2xTzUTu2c5jwQl0oz0x10TNIpRqR6IICqCB9pxMV1zV30
YGntviJwg1iBetf06vrKxbMtGz0gPMJ3Lr3DsrbkDPYceTHc4uY7LMYH6+9QL//cSvwiMWkwPKIZ
EBQvW5WyeXG8KdsJUtOABGygl4C4MVe9al4t9zMFFHmBVmddEgUgr1p55uOQsLjU/2jM4W5+5Yxs
KP3mYLQL+NLWsG8sj7Ot3y/Dcxl3Vbj4k7rI0tLwpWf7FrHH2UnUvE6l/wGzhsIwbV8bRmKM2Tl4
2YfRMo05nPcAQQeBt3xS9s5Sn7JVQJI9eKckOyZ1TPD3ZSCy9CDvmIs286BHDeTUawxKm7XuVjbK
WV4I6VoBJe6cU6gwlMVgkBEkpBvaeYTiPlhVWJPxYKYvd9ZDNLQIGlpNrh2nX8uFhpix6xt6/u6c
dIkT2gTYR12jjDDDS9Ny5mYSNUhs+01k0u1bxa4FxDXVLvuK96wB8oOM2zmWVadWcarsXWkHCRMD
yq6q77oz16UT+sPMPSjr30QjIKjKGtRkBEZk9SI3rqk6Or1Ecw4sLdlIOB5An774hmxxhK56mlxh
7TOVvbczkU8DKYuHLBv3RSHqnSRhNlTxgv+cQL4VOwtoUKozfnw977ejqU75/WtnUy/oo5vDkOb9
2pjn9WBafJftV2DEskJ5yFKydMbT6POQp7F3YE3TbgrfHlZWa4pDYXTfJIB1uHvdn4TMpkHYB8UE
eUxKbTOohBtJBOCgpeKSLHvdAHhfdF+N7/zJ6iaIsmCwnmt/fOYxuKrCTVe1JX6ofswTkeoHayQX
dnK0oxhIudQFI+AAXcYaY8s9sjVe63mGXlnaYaK0cQ8ggbiDhQayIt0jk9OV0LSLK8SbpmZGDnax
dRYht400D4VIy7BtqAXIQT6ZcjzYhTtGmolol7ihImTSSbivtDiqnDWYskPWEaViyXOiDl6x87Ln
MjuzSr3QpiJN8zZs713ufjffeA0i4KqISk/zQsLpzVVB98vMcIOf8mzryWWwjUcc/TnRy6hC2oWg
LSe4WLCAwmWcpk2Q/2jEShU8+JVeEao+FVlUpd3O0vsrBIGb0xdij7jvYrTNoSWvIbLN+UFlrI0a
/W8Mcp5peYpaMe1FJPk/XLw7Zypze3JGSAJGHjyvcu9Tb/VfSu0d6T53zTFanNm/BcC3yjm9kPD0
t7RT6+R3doDStKjXpnDGy6yJI4rWLKy95a0XDt6guuLifii0/DEQPShNjq0lOGjWvCt7W66WoNu6
U3AYgy5Y8fWnkTGWYdfMj4OvX/Dxnkb9pUGEMZQEphTjtsiIMHJysS7a7sbPGlIoFVE8UCR1cXCd
s/sLjMFxIERGEMZ8savlqGYssfyaQjAQKxduDS9GapogYcB+ianeZACcV3vhBG8e12bYs4P0Wh2d
wZVYZ65y7U05qbsmsuQyVBIBgsXLr2S1XDAXe4igofBlynP2zFTecRk+VgOfZZoC5Hcso8S2WTTU
x5O2LZzgw+KPVDzTowVnrld/B3RlsI5XrbPJ3YcgKDbCTTbg085N3ETk4W5yusZa8d4bH2Rcg6J2
v8Yk/hTcbW49AndHHWE8z+3ZLbWzPakD++DI1wnyQEaUpvGxiv2Gq1hKSkDg4HAy1y2zthsmrX5r
V6YP5q1h/ObSKuf6cgtY7D43yENuNUmyEYpi49mq/kmLc0QMCMLRqyPN8sEufUjNQVyga6C/w3wz
rvDmPEr6DybUhFmZDeJjY9H2otIExlj/Jyg5Gg2Wt+iZlnyVV8RcyWEeQ9m06PELIzLtGckO9HSi
Op1Drcp83xRyFQzqgm6aikqHyUaECmDSSnvMVHvQcvHYyoR5un1JtDw7tEmx1TKdaL2gPwKXSA6B
rY2byRdvWZ1c5jbbGwIwY51P3prxnRcKBkmR7MB6FPp0LJghvsiq+dV1Rqozcnx01PwF2hjcPE5A
pMs9Q64yt7f4+eqjZvY7aZNgOSxPhQlDik7lcehs+Zj0CQu0QOMz1SnFlBlopzrpNmSTXZbGxA1M
iFu6oBb77pEq685TWcU7RfC2g7qcupyNcF5tzM7c2nP55Ld1aPYQEbK/XZ9sKOt3vZ9xsnB07VMp
NwhitjpO35RxG8QHttzuJkCpU93xfHdGNoovY4i86tiX9Sqxn92su1gc5yJpHlITUmFPB2aN9f1X
sz8QgXdrtFR21KvMRLvqCkT9gl5mxMSGs0jx6fTA3KTucyLmKGvJ1CTY0skeEltsRLuXwyqfTo6X
bG3xHdCGE44WEQ1GQ4egsjVDJ//Fxc9tO/GpgjXa+He3nzZW/w1XRbfqdxR4f+JZu+rjXVtgrQTc
kQXybJ0V67Y/5ZkZ6emfMsmjmnZTcgwD25Nut+4lVx1DmdyFB5RzXAwpMe4B3sP0gCJmVXvYKxon
jZ9r7FVs8ZncZbbhRa7K9f3i02qHce3qTzL3xK0VXXNFf8NfvDTDvmu1YIuUw4xMq02/9CC2t6Xi
idYU51DUdqOxZlOPBaFhtMD+MdX9Y+bH9l1LwEedk/lc16o7xFY5bvvBqddVUdqvZWrSvE0dR71E
lroKANaup6S+2LI0PhyPN9ip557BbS5+OwLd9nrGES1tvXpTRo8QetTxebbSr5+mPHajJZeXXBh+
mKXybrm2iSSYPCzy0uyumDOz54miHhN0vrKMjkWe894E8c4rqptstRevRwHEKPUDb8ma/Dy2XjmH
aGWqxw6wGpfVKwvzaluRSEbKTxmHBW1CmWoR3GEMCTzOBwBazSqL829TuleWda/mYO/NJPnFCUGL
QTRO3+aMBenklfvU+/4hiJnr1pNzCTD8s5O0LnrK29KhycIvzrsUv3PKpysCl5kJE71F/0KSKFPq
eJzCRudtGRE+ssUA8jkCJ+gf5xEji18V13bsd0sAfi23L43jfRLc82SN2kFa/WlBFikdNPuwGjJ+
ykXbiUxe88r1qAvFbdKJQbT6d+IkZlInl3tEeYLSLdc2zEfHkJD4WzNZ10JPVr7GVLqyrGic2Dcq
1jRGdgZWqDMlVF9O9tsaSot0ivuILhUlCSNe6x6QSSf62yOs5OvkahOI1jygvkQc5+SVUZzmJF4m
WvJgW+rR71F4g4rdWlP2qcikJ4Oy/lFx8mXpFeW1mx7w+ZZbq9R2sXD6cEywmGvG1rKbjbeIQ+Cy
9iHAiI22OMo4eKUwfLAMTVIhpNdJB12TzA9EUIRz7ExhWhQnaXGdVpbP2wfpy/XuZ7JRrNDVr+Jx
nsMSgeyuavigGMHf68UjVXU4QL25LxRjYoWClV4Rjlo7tCxx/znXxUXGHXe/n9wIoNOipkHSO8RP
yloiPTc/iY7Z2726EGW6EcwqcHv8mramg08MntMK7UTXELsCww7LwMpWzdYnaWvnkUS26YvJgt5t
BlGClzMEygE5C0BZYV2Hotu7sgCW24k/OAh9yK3ap6Fm7D6d8SsNHGOl/GfrzRDZV9dkMi5oWB9M
XVy0MV65Xf9uat2lHNqN5s1PXvAVqA3G6AfWhYQ/EwzquEjtcrJhckDQPb1Ppg87kAQ/DutQAz28
wTupDyIycYVrxjlnQW13jFgKc4+FPUIC/jSrm+/tUczvMJY8TsXNzLRV37t3KYAjWJM5LZL1lrYt
zvYimI4NoIl1MppOOCUOe5cyvbNR8nVjxBeZVnRCBlOrZalYI9HZMlGmuNX7Dn1y422lF5AmmtG5
BzkZfxI5PYldf7WlOCH9uDkqXWsLLNdKDVBumdb1ncVCRs6bZGJuPnCnRYbo3/N6PqAr/Sva/gAS
4onVGgEO/pkZx4F2dWYfxl6T/jIkCrICKFUAaGnmlVdWWyAMWxV0PruglrizHo4H+mUG7MiaeeTY
QFKG5WFTDSfl63+ByIaI1l/A4H7FXnGcg+EHZu5fTYu3uorFykVGEJmq/e59+ag5NrMo1T4R18mt
4BIDMKK0EqdAdqyhcBcpyUbvV8ersba9H7CUL+2UPWDQu0+8CvOhzZtT3/eXZFz0qGgHFAxBEQUV
56haqmOVMIKsJiQutczfKXL3etP+yVXyPnaxxR7CO06j8ToPzW/JIjc0GeAx/taedV5tgwHUdpl/
FqeDZ1BxSgrTj5Tv/mF8fAcK22oN0eLKXXww/fnq+9jvCLO/qzK83Niw1B+RpydIw8mMhWfpbZ3Z
PMmyuDCy8yJyXysgvfVJK1AuJRks1MSYf1N47xz42BlGX61ync1s3tUroYlT29WYeZmYhZ3Zz6w2
cPR6igleNWt7vxn00EUhw6M8HVK4LNFgM7lFm2Jsaje4GNgkT3GWJBHfEXZAIo4qU/ta+h5BVPKs
NJJAyCAAsy+TtZX5yTFNZr6+mq2YMK3/4Ow8liRHkjT9LnNHCzgR2bmEAx7uwZJWsgskMysSnHM8
/X4W1bIdgGMcG3Po7irJrjI3g5mamupPCvajco8vXHyooUoc2hrNF5+zyvUAEwFsz21t9vrBV6M/
Rux8mvSO4nSsUrfLbp2g/9GanWvrD3lJC2aqWegwjlyrr3/k9fig804IkW+b/Bu9BJJhGl/A9Ls0
SQ2qHNijY3iMuF8e/kSm/y8DVPx9joKBm6ip8UuT5D/IghFTlZ8DUt08rMvvahQ/RNA46EYEoiH1
q23U74VcHQw6p3FrHCTOAmiiigj3bUYx2x1SkihNzR6AXgNkiM6IbL3nc91LDlA0Wkrv41R3S5nd
pNKTSME8wAnESR5xuEcnfBrbL5EV625rmudYLe+CuT5VVf/RxjLyLJccLUPxPxutCTiiAwQzKYAa
neHO1MZvRlyh+TCqMKhb+dNcTjeBk90rY/8Eh/IzHLNbR4NMFCLxT0XsZshM6baVyHIC7btffKgl
sG6lMx9hpsp0IulnZeHHito0JbkbPXQ+KOAacSn5Gpjpj2oOtdt2iD81UvK7B3DoW88aaUNDk3cw
NPofxp3a3krDbZmcJ6MErUDXNUkfxbGIi2MazgeUmjr6ek73MaIeMHiJ7k4171qZJkcZ30BGOWoT
UMOJmlGbRepdbnTyHdZoD6EFJMyWvb9C54D9vOiwA0YLkg9VaIafoyr0P9YyEwWSKt+pUxs9Q7me
T1mnSc+JlWLVGfb5pxn44x8ttLlhVKg4CTdRNkThU5QZAx7P+LXSap3ar/A9hydQtIDybXkCUdDF
95PU2udprrSjHebNAxK44UNmJOEvPw9rrnTerZoPiUihnXnMfHS5JcztsHxM/G/YQfxEAPKxNuKf
VkUvSW0L/C1r2Ek3kqV6wAHLhz6c68cUPtWTpWXyWWn6L0gkwTTxqYJ6mpR/sfCMpDmudtqdgsMi
Dc3k7zqoD8RcLwyk46zo7tiZbpgr74om/DrZPSA280sTgTBVorwSj6j3FkpPrpQT31DIKD9XsSl9
6BwKn9pPBHUrhBcslFjkx7hM3leJcRN0iKVQgDhRR5Ju6ShnXqXP2inq2/dVZH2sQzv6OJilCwcT
vBTq5nc1QGlcc5vwxkq7p8JUvkVRe1+ov3HhPUQ9LxA6M5BxhpZ+fJzcJhNAdXpUcNq+2fLj4DtQ
dh8UMzha9FwC831h9Sea4jcViZ2lPEsDvcVQOsWd5E5a9UOLf4H4p4b8hXOLhx5vTD2Yf0ioNh47
iWpfIGzs0QDgopnmn5olmK9ATg0TxzWfBjvZonWHXCCshPgpiAUzjSbuFAAYVKOvmGy24vVSEVUC
bG0bT4dKAVUQOJb0vkDDvCbwqZGrq+ciy95Xgo9hR52n4SL4LQHfeNQKEmsJsOOQhu44F1/D/LYv
o/simj7Eopg0Qsf1BsluzlPj8MIdhd12/yntnAe/t52boIUSM9vReFbnOPAC5GTcOkyoSYGbfe/L
kv2FymB41GaHvL+ElecM8rHPRR8A3FpSoq7d65rlwkz1lETkLDVuAJXN1YrlqoWnLowOI3xEvvDY
j8rXua3vmxZsbm7cRlMAWDl2/nZUQiTlFYxlFIjD+OoGj7FZUZqX5nupGG7hdtwmEoR4CUtuOMYj
xtONCv8J3jLQMP/vUKUD2IJzlZz+serCB6t9jhoZYI5OiqQbeKh3Y/qTK5ejg5fnVIzf8rnwihyI
q82VTqscr1AHp294ZG6aKb+t+HddNqDQVedxsMj/O/7GADJ6Y5Bkp2XdHkoZ2QUca2MCyWB7EY6e
TyDpbojNEAthPuGwXHiBE3ye2gATL1uznrO6hIREvc2FjHxH+/+xjuQvdLjDQ6enA4hrI4PmjEMx
v4I27Quz4E0ci3flc/6prZ+f28ef5f8R/+jvgv57FITtCxXgP3/3P0ofLv4hCAP/Ht/92f5c/I33
Ih/4oXuup4/PTZf+MwDCfuL/+f/7h/8WIfw8lc///V+/iy5vxb8tICdd6BPCu/2fORbHKE9/5n+v
/4F/OBaa8i9oshbEYcQMsfAQzO1/CxrK/0IVS0MEQ7FQFLF12Bd5gfuG0EOEfqHCFtNVRRNYAv6h
BowUf2Q4/7IQenAEEVzD51BT3sKxWBMsZAyPqOgK5URZR+90pR2haWiVObkResBIO7ooqT3ckeeF
fzmF1u6QyAUp+DVHF0VkSBxwlXVYI+jLrPQ3UJVKE16PkQeTV/8FOa0xqXubujtkigXQRqLpNM/A
g2+ASCY74h+bg6OSYbDMiomcypJJIutBG+eBEnIPSNF9LiUgFZ1Kc/We1hLSCeR5tp/dwSnc84m8
IEu/zNuGPg5VWucXCA73K0UQMIISmFhsUUotgo2BJIg31ZOE8EA5PI1DSZpgjkDom6AKbycc4DBU
t9SzWiQmbeABVMGrzfn+nxV/LRWprIVnX36Qg6QhXglICVgr0rhEszmhWRh6xO/+IdULWk0xrvVs
yfnoz1XxJ3PUWiAHuwawSpIcVSNxPthUDP6RQF3oay5+ilj21Z6wkI9Ucepk+wEdX67N7Ct1xqsQ
aOUkxY9xTqv5wFvDOZtySK+yo6X+Xhp4px9pFBffnbSb/7RaFJg3QOlB81s8Qx+A+ciOG4M52dPc
vjANYKkw+BSmQ+aL9MKKgDQi6wR0Fkx1ZQ/RRx1PMIpsAqhQ24ZXC8eLFI/Pey2t8yMgt8jlxdA8
vf17ofqtKIQDNIcIFstFspF9g0xsx16o1+O7Kip1hMLq9AnqhXRGWtRyJyOAnzwFdfKQhAkZ2ojC
xk/LBIt7/bdcxgscJDVUiTA+YufoxKXXexkSWefkSHx5eROrfyM0kRyBY7e3LbDKN8oDiaV/NZSx
mnXpI09MsTTxVLmCLDCBnryrJN//wRU2vYeJau1oKWzsRbG6hGoTmyVrrcwWKU4sYRwfe2iJ46Sk
Vfm9rufaThRcKzYwLQ6KjqiTplGRvHDAMzB+kFuZHTXQSG4TDe7HbPBSonKBEYvx00p0a+erKRuf
jUEdUR4mBKF9tPxssTRJEcI0sWdmaXbssmR6HzcEwyyV2h9QlsOjUY50BnXZ4eE/U/Md8EBF3UXG
qBDZj1sFXUXSeEBmf839SDX9rdtKWPWKa9BQ8KQzRfR+FSKJU4i6QlX1mqKl8FKVNql4NFCd0f2d
oUREWUYcROaQw0MxjP9BGHM5FLKH7VAXuvjKRn+Q4MdTiLfkz0GV9u5sWcGOQOXl0gvRYR0ZL8di
job481dTy8YCarrpxDwcaaDklWnAopIxlC1lx3v7KqJWqzM3LloSh+VQXVITRYsg9cgjwd3UdN21
OEyP4zDuGVFcKMTJhGwuD+BbCFMCs1hdaoneWBHi95zOxAHMmunSdFf0QLhvHOD7h3goJx4u6D08
KUU9gW7Ry8dAoonl0zr9U2UKLhSd7vAam4ZvaaPSjZDa0fR0nr87QuuXJ469L+NTg0aIqhK8lsti
DSpe9D4SoX6pFMeh5eGgdEF6JLwhTivQ2W0OlO/6t9gelAVC6lDm068CJcAzX8GPNvGipqB9oWWJ
/cHgUJ1qfOr+0K4Pn7Bukn5dH3Vrs5ny/xt1rQJd2eqMenZHLRZls3sBIUzD1DxJM/Yf10e6DJYs
qor7ggbRnEmu9pptIuXr81+eVsQ6l6CjP8b6bO9oyG4EruUwq2UcaCDXig0+IUFV/g6TA6QZNLDL
SkBT2daAdBwqq4DzYsOYLw2fKnM0jll3YyEFcSeHSfVBGlEjLlAMfaBgYr2/vgxb0QQRZi4qeNAG
eNXl3uqhak59WADDIrk9aR1q0WVrm5+60Cm+DoPqn66PdyFEJM4dpheoKHLKedOtNnMhl0i35Uri
Ab61frWQuJ+n3hL9zLE18BlrnOFb24f5+3wwbLo1ejee0TylHZw6yQwsQPXln0M/A3c0I93YUzfd
Wg9H+IVwdhDpXxv5DoHDVgv7zDO6dvg0zYMkIepRSV8Itsl9bk57Dpgb54w01jKxRkQCCQ2k5QdA
yU6zBmvMvDhQgOdkCvdHBM3la2vxVy3ua/UhxpLmw/XvIPbd6hbBdg95U0w3Vf6z2pdJqCjDlLWZ
l7DpqCRMvlchb3tEB714ZygAR2dVSQ+Khl8yHtvKzjbYOOcMz1viJazp6yRChR2VNcBQPdXOQxfP
yJqOJDxfADXjTiDbGgreMztO0dBYXiteGgV5cdoOXM1WIblN0Tf3cYtVb1YObbATVLY+pqajc8q+
1lEmWH1MSvxm0SEY4zk+3Xk7V+xjkqKwOvNyoBjoIzLc0dW6/ik3Jmjw8kXB3gBiCD11uYN6gOg+
Za3AC+su/Nj4lu+CzJ7uwTHVx+tDiaC42jVoT7KWwpzcRCNyOVSCAqIywKDw/A737lHQ5/xU7Vwj
DJG155WDplKbnSG4/nn7wPi0veQ9mLGvndjZroNPKJdc1QzGb6kSNt/yUA1vNQEtQi9RRT/ETv4S
2e/eE2ojIpApoMylEbl0KMDLOae6XutoIwWeBPjwXVoFf2b0S4/dFNAVRIvauz7TreEYjaIG0YBU
frXEPLN5o/iK5EKmozCoTNbXZJ7LL1WYpx8V31d3VnZzPKQzZAXXCZipq8y6MqVKU6UBt9GxbR5y
LqubRie7DHpB8c7anbfg5Q5y+I62JjOY+J7i57zKJuExg0bp+tCbkRMTr9/2rk1otM6p3N1KYf0e
i9VPeWhUO8v6oui23LoMjNUDys54rzhr8dQIncWxw+7IQ24ORRczzUBHATUdb614dD4UGhqI3hhw
qlEUBUR9QA1nSu5L0IRnKyYFPDSGTMFZHgN8KOHR/50WPvLkgxY7Xyx4GO+6QHSDLEMf6H8FLX39
sMKeEr9PQ34/AdpDiwNdSMmNAk3+gUsPiK0qnKgMlw60x+vbaCPxAJ5tIvBrCAcKzVktdK13MJBn
YJ5VC3Q3LcfSUyy9BFs0xm5iw7jvZyq7sI5TtxcoIZRKEAJFWe2ooq10kJJsuhcdFkxppHonZG1U
cPht7HFsUIBh6Nbq16nREEeDg18aZFL10Bqz+hGBaBnenGKcZCWkpaOaMQh7tM/UYehup26UwLcB
5L++TpfB0zGp51FMAsqMVdVq+2eaMiEXZASeqaAqj8JKfmhhwJ2zHgrk9aG2PompimooU34xgl7u
/cZpAcz3SuA19EibG2XS6jvEWSw3gkClgJ1vaZg2AkFSwaP8LUkhtLhhHGwXQzD7zqzail5mRofB
MqwjMgzYUFz/iZf3FwVeqqkWqo+IoFna8hf2UOHDsg1Cj5aYeigqNaGxi28QQHvbU6UgvIFnvJcL
bA4qVoVsHGFKbTVo0Ng9oEE/8LqRs0nJrAxPiYwpwk0958k3YNOUVaE/7nx5EbdXAYEi7n+GXcV1
U5KHEZ4EQY62zjm1NaEwC/zl7SsKgpPcTuHG5KG2XNEANBUagYSdqNDMszFDDOuSofdsH4dzbAMN
bxzRvbo+6EbVDytS+syOhaEEJ2x9vOZwTpVCDz0lT2GzYoR60IIudU1Dmj86ANWPtkjtkxxUMWQf
BBt4IO9td/Hd1gtM3KFMZNEiwMJjOXWn9Hm4iB9RRJn2TtfH4GTB5Xgy07b9wKftv1r1EN4ZRJpz
CwziXKRG8TAkuUSjXVUfDWPKm52VuUx7HS4d6hkk3HjQrG9XxeSFWWPU6JGIl14z1jmYAWs4RqNt
AT0p2wfMHrPbFhder6Ms6+58GHVjTTAWEIZOXILUrpdr0ilj0OPwzC1kVs2x54F9zCBCPjh1OBxm
SR3vC2B38iFQ0vhXg1r8Iwhsq3ZnP9QpMJTaznW8Ff50LkV+EBJaVNSXvwd5y6qvauxlUNyYThie
g/kN7C92ADv6+tQ3V55d+VKZRLt8tRt44WXaJI8chCQxTlOt6997Kmm3pTM1IxwT6KdQ7rUT8ojh
k9+P6vfr428kHnSJHBjGiCwpALxXM9VgAIEsJrTpVP+myn9GJrn7PNZDd6J1G59V4P64kqLsdH3g
rThj4CnPkxL5YZ48y4GzORwt5FQYWC4FyMdJ72Fr6zs7Syzf+rDRi0PPVnTp8ApbjmIWtKtspYEr
KihckYw8QNgYtesUVvBZq8HGXJ/VVtBGhJ6EGEsH+Pjiz1/lcdLcCAgS482ROt0Zcw2TPvcrhMxK
xCD/IrdJj3IWp3v+TFvjmqyiZsqGQfl5tZoo3MxyjPsfjKgpuu1VC/mVSX5nDtEfTYqUU2Vqf67P
dGvjcEvoNq9HJvticfNqpqEEmD0g5fdqXY5cZ0bYNQknq4Mtr5hfwdT2NLlS532T1buHZut4miJh
piaq2cb6Po4seNiWk0QIpOWZ22WF5hZFHZ4w+dF3IsHWBno91Oo6zPN0zPouA6kolKBsszYOQv4W
SFDeHhvFMnc27OaH5CmD/zgZBwbEyw1EkUWKHAVVOz8lD65nhM1L9CYBIsD7iRJEbLMpHW6vf8ut
9WQoeiOknmyhVfjVm6YZ4P5H3qyDvQe8Fx0CrMCOvNGHnXi3dewJq8RU/IkUxOCW80sg1DukTTQG
KbEhNkBnciqD2Ls+oZeezvrcWxBUSdsIbtQBVsO00OR0lhBph6i+m9TaP9K5FhCnqCpPAJYeehk5
PMUC3W7pAAydqmz/oAPT3apolJ5IAqGg9JCCE0mhP4VOgKtr2eBZqlHuhOCtT04fkE69pSrUsVeJ
noXWPaYYVezNcMMQ84HqVtaGBgY5sg9oGs7gPE3t084KiQx+tUJAA1Rhq4PDjr5+4E6jVWAhWGPN
DCvtASDXV62N5i8TfO2DNLHDla5KT7UCesee23NvqsNOk3hj3rSqAQ3oGpAHGqHLbyQ1bRpgIxV6
apR3ni6Ps6uPdXRyNElHgsiKkDQqxp3F3npiUaRRqbABVoC1LH7Vq7jVoLQUhDWvjbK369sQ8kfh
9lYIWWPOEUpJ+0Rg1zL4uW3/JCm5kJGpovgY0arVdg7DxrnjtxgOZikocdKNXv6WTlezEZGUwMvN
QD7qxO53Vh9orobI+k67Smz49ecWqp4UwmgTQpRYDhUEqeq8aN0qbaLodxlK0N+1zMwU5CBk5TYP
wuQ51qzmNgzgjh2GvK7P13fc1uemBMiHI8XD220d2bARaMeuCD1aT/p93hXaGf+Q6Ayn5E+FxB54
7747Xh9zI3pTFWPaJNyqegHRUEaex6AY6dagrXurxUF/lqLOPkPQS09dmYRfro+3cSk63P4ylExu
RqT7l6tsjbpf5gbKAhH4BS8oovxotugJwPH63aHM85Cg2LtzY2xsIu4KDhBlMROwxWpDo5g9xmNO
K4XLGA1lfTBuU02OjtpoJB+uT+9iOXmwyFz4dLgNS+UZtZxeRZ9t5hWPKrEEdpwXWoNTFNEy1yW0
rny52pna5WFlq3IxKSSIDoDAdfoGu1rNqhSSQqh3UCyUwfB8Cab+TSknFUpuynRuMS3zoD4rx6TL
i8/wssCEQtPaOT8bU6eRrcpcj7pKw3F1VBuk0Hu5pUpVyKg66nKTe4i/wc2yizo7Xl/miztSzBpf
QofLmFKQvTopcUXUCtCmczHhAxMP7X4yD1MJyH0n/mxOCvzSy0DY1ok/fxULA6RneJS1khsn0MSm
AKKolBv4GCgAFkNIuIfrE7u8lnnhsFXZpFieWJQblwMWsoJSuxBL0bu6vDVqu3Rr/GYfQcaFz1VD
BzdWY/1+lMfxO7ix9p2Oq8D3TC6NY9D04MdzB+GpIIICWtn59yq36oekkIrnvq+7nc1+cZbFbyUh
oh1OJ0hdxysnQCpdKBtBsR/zO1XSwl9zL3fflSQI5kOJEMv3YspLD46mtLNOF0daDK3JdB6J1jyS
Vq8WI6twCcJjxJVbfJb7uFI/ozpsHGsn3rsPN/YaaEMyMqT1bfp7qy2A6nJiDmhb0kmdgrsuxQOD
Knv05fqH3xqFbtZLL88SL4bld5/9oQBxE0uu7avFmcdCd9+V5V5vfmMUmkw0YJCX5gA54g58tZ1j
xdcKCsx41Ga6dl9hGnej9vjovnkuSF1RteLVLnNzr+YS4ZjAt4G0BRndPuWVFB9thIN23h0bW4Cn
Fe9jh9c501mNgl0ATHCzFT2rKDuDwtWO8BJTF6SwshMFLoaiHA5+UXQ5sNTmNb5cNrO07IyaEIKi
01h7o65FX5NwxvU9zoLf19dO/KsWWYiQHec8yVRRNVpmq6EGHfBzGgwMVcfKHdIevlcnRkhCjsti
gxrGO8iBn7OhVd3rA2/MEWlzHjg89znUuIUvtkYN67iNgUW6Q2JH79Ic7LxedjZyHKq9k+dsDIVf
pYNHnMDxktcvhyoDObCDRkEtH/mXQ9z26OoYvIzvOydOJu/6vDYWlP4ejT+ge7ZB1FgO1psA3jHs
QeMHczjIdrE93tc+GB7MIxrrJ0qy5VcD5qmAiQd77pxbM6VshFKJDNLmAiuSwDguMwUJr7q1f0Q+
RcsswEjE9sGnvH2apsGZI1Rhjr2OxbMWQ5TFhMSNR9VEnhdfBZciXfhR77DqOMAU1pHYcPKvgV/G
36+PvTVLk2IjQC9N4bEi/vxVVImMHpeU3hT4fh4AKLtZnta3BiRnfDSvD3URwEyZJ7/qmHT26cs7
q/TRB3iqoSLruKiBKOdRnvu7TjKbnQld3PqixQTsVKPCoGvwRpcTskclQNNSE3JgWX5npvjWjZOW
P4HWUk/B2Jhvvc0Yj6QfFDEKq8JWdTmeAaKgLmrUIbIIhrYVgsSkWy6d4E0YO/fM1tRA3IOSo0t8
iZRLhkgNZalD55ha811bQOJHrgYlgkIlZ3f1oe2j0/VvdmGhBgaN17tonlInsvnr5fRQ0eJtR1x1
rZZy0E0/4el8g9ue4hVT0H/MFHOAdJZOsztVml1DOZSQFHNmBSV6tN4cs9A8E9bJX9d/18a25Wc5
QJd4FNDsXIWhXqq1hvnbXOxh/kPmiu9d7HSn28ke5/dvHgsMgFh3askqYy6XwCh0fxpzlMawdQZ3
UEDtyfIMIVwtU4/Xh9oIeC+oPzJCUKU4xC2HqkPMpLMWKbcaFvAxFApoxHClQKgEbdlQq/svdjd/
aJyseL4+8saCMjK3lrA+F7F2OXKHF2JpT0xyjlvlpurR/S4B/aKb31d7e+qiOEMNTiYf59PxYEY1
fzkWchz4EwdCsS8DZFnpjXJGsHy4TdAdPKONlR0nrfdvKx0wpmpBmA4cPX/7PWbzbBYYCKISliDL
3xDP+OaUrSIU+4E99fOg36W5orhG3uvfri/t1kcFPkOdjnceNs+r6Qa42yGNiIWqqlt48kQTNGW6
zwhMx+il4lvO2xaulh4jvPf25AdILeg76CsckzVRplZbgGZObbt+Vj5nszUgj87INFrmnXLX1v4h
l6fKClAI6KgI/q/ukUp3qgkPVZvEA3HKGTW7U58Uv8xhcHa+3GUUBAWArSO5Dr0P014lBQPAPNj+
aN7HGQDCArNT1xhqHV3+wnxopz7dGe9yZoynW2BleBvjoyg+76uZdWaRTKVg8LZD81z7dnrqu+jd
WOnj7fV9sjUQhRVQ9mA4oJWsQi1S5JbRlgaS4yBhTnJATM2FPnxl7V0kmyPx9no57DKdhuWU8snR
oEciR2umCuI6kYEceJWNoi4m/S8mxZ3Fk98iXcSHcjkUUm/xhI4RVFkIi2d6DQnwRmjsUYs4wdvX
j4RUXAjcxxRxlkNByhJ10dJ0NT8O3aTRwwPSvg1gBtX03jwUpAJeYyrJMO2w1Z4opYqy85yarlHR
T7jpOl85lWpevEO2Z/h1fayN/S6KbnT0xbSApC2n1cFKRlkBw62yt74BnR3f9YGC3YckFEiBnJyu
D3eZpYEOffFkhtAmegzL4VIrRwJMwSTTsRofr3b8QGIrjd5acCLw86n+QWZxslaTcnjCTpSgTcoP
NC0zLP74THVz9uO2OEGDoJdxfVriCbR8my0HXE0LSgw6PDr7UElQTVB0dHUpclSIi836UzRokdc4
ebmzluLErgcFAmHBzuFuhRq5XEuYuP5Yo8/sdnlmPmJ4jcOqPqUnewyjI+IE+aGaR+sMC0k/Z/k0
fLk+562dA1GTugepxD8+Wa8jF8/ADp0E3XSlcRaKHAmSEnqbHTO+6gnMr7IDrhEf7WK6+KrS76Aa
AtB+Od2h6Dl52sQBlGvje+y3kokA/WDc2Zld7FX3NgdzIIKacCNgda12UMUDNdEaJjfmKT2dIRjP
mMBMJ2CU8Vvb3mxWzoRFD81kevIqMOdWh8fUjFXKgGIx7CNNFQlD48qpXX/kAkf5CP+4nWtn6+NB
vxEXD/cO5dLlYraB1Dd2zAmppiY50StqXVy6Uboaa+XQt7H89ujJ648qCQ1FyjLrLFe3ic1qxCTL
NiuPvWlVYB916ezIRfjh+r68LHyLBRXEKQrAVGfWMSbX8EKsIzaKqUvOeOiVLoX1jtf5nQ6k+cnC
/vCvsSYxkoFtnEalbj0o9Ggb88LYmfZWuGPz8HMAv9kkFctl5r2a+H2vMe1yiunYos1XWKG2kx1t
RR+DMyFwjzxbnNXJkKomBC3RG+hGBrbLiyq5weq9x4Jq6o+mb/RuE+XWztUrLqH1caR0QuWCbJvK
/moH6RUyeIZv8pYvsWbQYxWEOupeR4SVpUM7Ic0cICV/dkIMSa5/4K29K14SFkg7UInrnu+UcTfW
lWa4hh1mqGrnFVJRk3AKpcvcI0dBlTHZGXPrQ/JEpenLW81kgy0/JN5JEhYak+GCOAqOk4r0J1LF
8g4rayvqvB5lFXV8kNkRPjSU+DAz8LCA7fGRdOZDFPR74J6toSjPAyQg0VDp7y0nNGiVbM+RYlAm
18CCyf6MFQuA/7w0Iu/697qEDrJeMJp5dRLfbGUN7JlHZPJsvEnc2gw72R1H4ewQGL79DYX6PD7H
SajeZp3ipJhRUQ32zQHkxiDEyq//kq2vSCMMvr0QCiBFWE46yrWuUBRKqIYGZaJvWwsLH3v+en0U
sfPXJ0OkiDRPgUmTmi5HqTPfDxw5MN2iLVX9Ju1N/x6aHWpUQztg2KBXYfcLtfs0x4bQb+5GNHaL
nQxoKySQFwhSPxR7BIyWv4F7MS2TOTHd1MF8Pm/H+Wha/VC7AK/KW1x00Gkycy3bOSZbRxOc0D+S
BuCRVwusxUbRBjbl8HFEk6umsXTAnqeictVr6JqpPlLl1xd7a0SgaeCKZe5PICDLieaFOkYmSvVu
Xsjm+0aW5JuhII4HKFB5bQT1c2fArT0kYMWwyAyCz8tmf/Vgk6Te7+qoNV2eufFh0oPiaXBG/8f1
aW0dT1tEGioZUMasVbyp0kC3UMQxXUCN2iHVA9vrU7Twcch1Pl8famsFqVg6gNahDJHHLldQU9Fk
7gcCuRn6MHINSYWHK2HNUoLgr8ds2rkTL7UfCAevB1SXAxYqSmewzwy3rZL+Hrs9x9U6PTuYnY2H
coX6tO4MyVFWGvsR47sf9lCbnun4yBwitLRzjW39Gu5nCvEgaahGmqvTatYSXsQmj625yqsfEShZ
pAjrEhuaSDKy52JAXckLMUeBcpUomcQujrIHZCskChG5hM/JNKO9t7PLNr4/Dq9C/kHkoIq+XiPs
mhR7JLefoDZ6Y0sttK3Nh2ksrJ3ovLGfFyOtDhAqVqpv1oyE8OHXsk7y23GWzJ2nyvZ0SFFEO5gJ
rW4bJPtmWUOeyPVrIz3p9US6iXeJ2+C+srO9NocC36hCMuYVra5OzmzkRd91Mt8zj9ubhC7LXZlU
n2cN1fo3HxwCPK0VSzzVeSYs9/EQOwXMeSoCVo1vXzogNS4DezvZNo56mhHHO+NtxHTgOLQ4iHO0
1vXVl+piyS61jMgzWJBuosbSDpOSy6cwtivEn/DO/stCdnavyrcRHwh0oqTKjcbtvRpWGZzWGnGK
d7FxwihEM1E7VBQel8nsP+m1Me+cyI3rk3YjrXtR0bHpkS2XNa6mGrHemaeXEg/UWLDZMuoOIR5O
RH6w8y67rYPJfhwivTmEqJ/sjL+5zK/GFxvsVYCP+64tZwKiO+j6fELlM/GaVLXv2hpQvwaW/GBM
8R6JYCObpq0Lq4LshLbDOmew5WDM9THFD65oylNoYX2QFDJ4gsoJT43fpGdNScoDWk3qzvnfmi45
EXk8oYYLQPz5q+lOcVmnFmHFhRyOPrSFuITWRdohmor6aU66CiHs6s24K/rXpCcUzOh/8rFX4Q0A
R8IlzSGNbQqDPBbw90nz+IFAuqdgshUPKJFAGGELqzznl/PLpjrV+om652wGMJB7oz1M6Pcce7oI
O0u5dVJeD7WKclNvKr2RWiR+M0tpV7FyShVfuZlKHSEzEqHj9QB0yf4SMAAW6+U6pQq6ikBWEEoN
tTuel74vPVeDiWdNUjs4EPlUY/w5zMqDXOMDeIinvr8vNFxMzWSKArePsYCRIr3+mgQGpm5dPH9C
f9n6dv0XblwubCuMz4WqCAiW1Vm2talKkV+w3CDzuwcy499DUFXn64NsfGGuFa7wlyoUNfvlF9bl
qiutobMQPobfh8pifDsmJRL5kbVHVr6UGqBQ+nqs1as3mtrR6XzUhcypxhTYqWdLcSUzn36rodM8
R9XYKu8gDeDLC8Y++W4OjY5dEb7F+MaiqmzfWLQXLC8bO8x+Ssms33zTCh0imkHUqbkA14HEciSk
dkHFuGYstXeDVI+HtEZdOBwqe+e1evlxeV1wI0F5oqpDzr9cd4S5E9mOU8xFJEN9GmJERlEhbXcy
ocvISJWZrEG89kWiskpPJbPVwlmKeaiSpB3tEXtdsjHqOkk6TtAey/xzMwyaq9JxeCuOiOcTLzjS
L1qztBJXx6tu4anQyTOw0OYmaBS1RJtIGLK3aeK+dQ8zFM0ywj+vNh4Xy7X0Kz/V4rQyXMvJ08ck
jOXT7HcZbjzSl//FSLwoBGXJFoMuRxJ47BH9Fb6ag91ubiLUC1uatHZUtJ1U7PJq4d9PfkTOQMZy
QSSQiwIYeerrruXn8Sloou/Es/ZojXFMxp8M+KUme+yFyxi8GFNffTOMmtH0aBhzMKTele0ACzxT
rQ4R1t7HKBmynTluHYJXc1xvT4wb24FeDuOhZ+fNllodg1Bzdk715qy4pUWlnXfnWp1urq1Zy30D
aH8/YKzp4NOEqap5UyTzeJJMO7i9vkk2x6NWA7eNvBaG3XKTDENq9sgy6W6I8vhHZWrso62iY1Qh
sOsGRrNXN9g85LQlqcmQY4LGXo7XtVkaUSdlpyR2dpSNBgGqcBrfwTFHMVzt7IMkmVgU1lq8c3ls
zVTQN8m56IBdvEzMuomHJnZ010ja4FTHI+9Qqc1P9SjXZ2WSvl9f2I1aGNxVWuZc2UQUHkPLmVZ1
j4OgRi1MDSX/DNymuPONdsYydkCZykg7z0fzEDeBUPpla/k3JZH3Sn9bUwa0KggzplA/W8VtbtKp
VqyR93eJQn1lxFaAs6JknBsEKM6TlOzBfC4vaOasAACz6KjzQFjNuSsdDA8qNEtwzsJyyIbz3Zrl
5NV+8fP68m5OjcGoBgn5ofUTqUojs6tKahkIi5UeBs75TW8h9NWZY3pfKGqws3s2eg2MxjvdprKJ
rvQ6e9bUehwKZFSI2wKaFfRoRmdmTC21U29UJyrPqRSYB2Ua9HcInjW3mRPKB9ylnZ0LZCvWclPR
MYYLBUBLxKlXabwKOLSl22iQUVs+T9CA/xK2Xn0lAD4VrO4T7B2p3Rl2ez+L4q4NYopkdLWZ0qRL
8QXHMrWrW4dCct2oHwdDS88tZZLfWidJfxsTOgspkvnvVcvvbsdB6veKcps7DHSDoMahuLBm4ppR
o41zUFJ3dJLulBVJ+B1/wU8Bzn/H6ztscyRRXgC6ZsNmWEUqGKpUA3zSkay1tY/+hK5zp0vNeabA
sbO2W0OR1IsTSrmRbvnyk1ayGUySzFDqpE+nCDkBBP+xeZuidO+m3hxKRF9AoiTqa159UEp6M0RE
pZhX2CGEWf1tTpLY9c0++n19AcVGXFbHoTDQrib3APiC1O9yVmna2vWMQrsLV6r+qXYR94se7lFB
NwIBsjqgXYGDCozSau3qWWmVjp68Gw9h7ZldbX23x7p/kEz1Y9sF086kNtYPOSiB5IWQRsV2NZya
DmOvSLruplMJISwxcZ6D4/tTKjqUW64v4OZYkEAA9DLkhSAUhNNBz/KIbfF/OTuzHamRrmtfkSXP
w6mdzqyJoqCBt+HEahra8zyGr/57gl/6Vemy0oJWNydIvTPCETv2sPZazIEws6w7D4Nlfje8Nf98
29LOq8x7TPpGgi6RiZtPhTArNGoOsVQxNoZ5Hi0j/oCiJioTUM52BhzFbgps0VMemO2dD07/nmcx
gWfLqiyfkWbu9UHprVxvekFMMKtOdp4zs3vXp4N5Ulxl+FTkBZQKToYUY4xfeqiyCcr/Go6z21uw
t9nyUnCK4E2iv3r9I5Y6Em63EC0PijkgrqCnDUrtDJmAQmj6A9+yd2gl1+r/q+5RJ702RmNan9Wo
JNXJkd+NM3oL/mzNw7kbpyk/WWuriD84TK9NyiPw6tlYEjG5g+itk2dOw32vlUs4aIn7PtLSI3rM
3dPEhB/8tQ656RaXaSy1mhQt6SLy15Cpkm61l4U5JdTGXEdB7dTOP0eL031R7Fk7CLv2bMNk4MoG
kXywN8ukwzHXLQ7jVJep9uR5sKXEuoZYjN0ZIbXNORzj8p80boqDT7p3fjg8PE30WamueZv9XYd1
oj5rIoLqqBcnRS5nKgzzUi9iDX//qDJYzmjYr5Fke+ODKhPWk9WmHG3Xw4/Kya2X0i76C4Mv1sGi
9s6pqVFcJ1T3II7d5FgKtW0Y8Gr7VOJcT1M/mS/T0jHFKFTJuON8v72wvSALhAyNfua8ad1uCzwL
0OGskAgZt40SFHy65j5pMwRII7367lGs/SSY0jspNQNnqTJbH0pB6zhHlvOgq7pT/mH6FncoS/5y
8Rt3kHqTPtod8SV6f7GvdIp4amrg62unfW2ataE0b6ePrdnF91UEqNNTS5VDZjfUOHMYwmJEjzXU
DILbOyQdw+ZNxUUyjcAQEuC67SBaVFvWGM0836jQzWdAIs5JVWMDdXpihmlhOA0KyiMK7p2H/Mro
xls1BbSHETVeOaszBbWj95cI5PnBM7B31iSKx0BYihBzW0EsIy9K5zm1T2mjfxkdlFPXAZyApWZP
WqRWH25vpLyO242kXiEr4RikvHN9XYWiz4zIafZJjWrNV9NY9zvUZ59TbSrvYrVZpGCH6hsJtb85
KtOX2+b3vIVlcQDADDHrsQUDW142OeBnQGWlUFhGfdr7I3K+AULS1eVPTAGDADJO3LLNF1aYvnpT
gnSbGjE6yNSrkIy/fZ9paNDeNrX7CZkqoeLk/ZrLvN5UK8qbEs5RetlzSkOnivX37ThrJ4j6oI9q
UGe8bW93F1/Z2xxM6BubfoahHm11BflOpk8CUrg19FBlOTC1uzQ655J2iY7jNvtxXZEuPQW9UwwJ
yCN1imJBQ7WRctlVO72zzPS3qUfhOqCYxiQeboiRGbn4Vw+2XVKwSwZK/sx2O0E5prrfRui0eFn0
26PUG1Ny8a9Mtb2Hkj2SZyfgiLafauN46ttqOqgi7105Ckx036kiUxWRbuaVlb6ftA4xQ+dkKF4v
aeYR98kjzXso9Fi9WAkBYNF4COima/OP7i39evANd38AXh0MNDvLdMHmB0SR6CG3t08QibhI4OYA
Loxp8n6WtakgB8F9t41JOStKXJw0Nz0iBtg7rkhw0AzjKYWTZ/Om1Ca8yAR40sONlUBAqyln301c
469lTbPo4KnYXa2cNGK3YbPYgiMZHS0qK8Ka3msLMszz+H6FWvOUDJBW2WlaQtWI2pzTaPa71VqO
ejV7gRidAkrd9K0oCG3OFO1ArZJKzkwgJmXmq3P1dVQz5S/NioazPvNx86kZgq7s+wOHt5tPSLp/
Kl8kT/q2xrg4/ah2UlbL08b138lchjOF+PrOrScPVeSFRSt1hxqQ7YJNZeSDakpz1M3YezSlyAFf
mm9ubweDDKVnMF7QXKaG9b4tIvgxY/Q6j+RM9vwSLU84XyWpBeOl12e6yOAKyVTw6Jba/2cWvXZO
GoTZlsIcQioVRzP3u6v69ZAAj6RXsz3CVeGm0QA6sje7LFgXOk/2Ko5KL3tHV0YA1NoY7CYYvF6U
EiOotYwkvq0eL0agDJ141xXwXJ4FZGgpCnaI/YVcdPhWSZE1hNWcYvkDNCPPM3h3mjRQAEHpcf0z
IAVG9kSj0oZIa/y3ykvjT/NcPSi1g/h0vDgIjYzNWXVrwzfLor4zmjE6wMLvfd/Xv2HrNNWsTfMe
9GYq6DQra9I9aX2p3+UjSqYqgPi720/q3gfGQzmMtDGn9GZa2R4X03ZiSsZmXc93tTXodx4iBX/d
trLnCSk1wOXLmA12Ng/3nFC1pOFonWbUNv6NhtYsfbcsptT3pmg6wrXsuSLXlLV4pmxgNdrsoTY6
g6iQbT0pRtYxZYrW3UOTousWuImBDNOgpYwVVPaQxf4AgfRRxXZ3tcQN0JPiDOAwvD5HZjdPhdJ3
lBas2T03ZS/uVjBLjDMs80HeIjduG9ZyLOU4EbwYIMquTeWzsKuV3s1ptdQy9rV88AJHEdVpAMsZ
pjCznnJRHs1Q7Fr91RnW6a+8OTRtBWlRKTu3uV3U97Wdf6qZOruokDI8KjP0gVXMTf39I0QRjkLw
L4DJtv1dmySjv4pjSb2M77pYXT9rUzrcMXF66GT3LoUMaCm7G+inbnV/qG0uc+zAOFZ06GLW0Oq8
m7U6Prh6e8dUZmxgoUAHudsVTUVnjhAKW6ek1o3/rKqv5lMH+fxFpJV5Yq4wfRjgXgMuVMwHkyl7
JxRXC8ie/7h4m8faHGM9sRh8Oy1jgth6Uuh+xG48xF18RD+yb4oRBiIgOLa2emCe1oLbiykDwyVX
hsIZ/umXaAohRhgOAqAdS+STyEbB3c9LvHUy3bygKZWD93TG1AzgiokeptlFg9i0R+Py26cR3nW6
30wCUzzcupg+1qYFLRD7NIg4PQ2mpkDS6op3SU52edvUzouAKTBOHBH6bNtZXNtkIMrIqJHE9aj8
zFB7QM1WT76NXesAqi2PAKo7jzHtLuk/4bwlrJLH9lXY7mhznqo2LkWr3Up5P5eK+qmJoEnzi7lv
5ocsbQoXndLOZGpxdQpfWWbx9+0171zAX9JIVMJBh5CBXf8Gt4gNgmUqP6NpZ58nb1zDnjHNn7et
7B0YCvuMd1JYoaWwee+7lewVDkSCGy1CJW+Y03/bEQnQiDDkIBfaM8WcEHUHcmV82GZTi9rrER9c
THTmk+7OcFv7pYqJbGz1kN1t1xQvAgqYYA5pll7vnVCpLi8MiCHC3KwoZkbJfT4yyj06cXoQrOx8
Jtmn8KCM5yKAnro2ZdvdyDgpukKTkS7nJC2cS+pQ1bj9mXYuAMEYrp8OlmT92aRx5ugCKZGvDSny
EGr62PzPnebyX0/pv7t6Ony/bW5n/yQnh9TNZpyE+OF6UZ3rFFFNaRVmk755j1YSPLzeOIe6Nh8F
Knv7B+WIbGWhmaVtYUg8PoOlrTSX0k7X7pD6HsM2zs2D/du3YkJZ4BGTkI9eLyhq86GhhWsSCdTV
HSGJ/uQyOXf3B9vGywjEg5ED0sBrK7k3oLbW0k+JUVk7I+y7kt1P6rvJyf75fUsMvuDkeZ4hx9+s
p1K7eoB1hsp7b5rPaiX0u0UkaZDbdDhvm9rxhTaEfvASwIxO0rUxVVYVvZyeSLLSCiSR48bwtUhJ
7pTE+dtQisT00VNR77pxgV7Y6olnb9vfO4uwCzJgiS+WrenrTSXGYvCqIjpnDli9MML5uTZrSpeJ
sYovt03tnRJsIMHKoBDVw02BVI2qvCyhDDiZbddLsnkBtUTr6cXBkva29LUd/XpJeaPPLYNw3GbR
j18d5C3vV+G2TDhmxbl11uEylY0VJkodocXcH0l77O6ozHVAKFN33jqTIWvseejx+etcFU86OhZ/
OeoqfCvSPt3e0D1LpmSGJLJjBnhLV7esK12TVKcBN+b5HVK43sekJ0uHNNc+2NOdeJz1QBNCLCmh
f/LbvnqyF29x66Kn1wfjRPHDG031wRrU/J8YQMMD7Gbls7UY0x9ceJoS9G89GhTWtgHWA5MoMug0
TyLLDT8ZaIpMVTTceSANTre3UrrcTZYj3xdZWYH4kSO6WZ+hNd1qMCnZDgvJTB6NwyWt6+IxQSj8
3A1W8wJjvPKfp+ZHZZ29x4fXjcYQoCpGjzemO11vJiVJ6G3mOqOMNQ2fyllznzfCCHu16g4Cy72l
EuZRy5BDaEwXXy9VSe1B2ATngPZ1636C2cfXl6g7VUbcy96i7tdD1YVpMozh7U3ecwAMN9IFkTxt
8O9eW56YR2hXrt4Je23gLUtS+qpXtQfee88Msays1VFwe8Pm1ZZmlpaN7LvnpflPjb7CpSk0cRCZ
7N0IQgbJyUp3ghVdL6ZLGCSJI/jIVrN9qcvcujR9qVycRqlAa1tNkEVKfXAhdlfGc8Q5haznjbTW
0Bi9bqasjK5gcZp1ps+n1ftx+yvtLYzHCL43ON6px22/Uq0kHp0kWGV0lZZLPQ8+JJ19QHze+2lR
Nv5Yp+OBf9lZmXz8JNqXwfs3BL4QX6u1KhTGH6xxnHwnU5vHbkmXA1T2vhkJJybkB1G4WVuaxEhH
F9Tr0SZQfjbCKj5rjXPUTd+1QtcY3DfuBMzC9dFISoOmRM7kvtPYyp0dKyLz23E0D07gzjsHj7dU
66OqBpxssxiznGo1G2nDWU5mPlea8j2CyxfaeuOhAJH1fuimb+qCvoM+uUf1mZ2nB05HekmSth4q
ws0StQZQRBnFknwt9h6rvoVR1sztxe+0xXQODseuMeh45VwXb9C2s9rCVt2ZqWzzlMJ7UaPBCXWr
pF2sjk29hLeP/64xdpOvx6QuEeD1x5v6OBZgLJ1T3TY/cY7tX2iPInawpkfTRXvHhGlW1kNAC1Bo
Y8nslQpqhIh+Rtl2ZzhJ5tUXaHYd9TR3mPKA0FJkkoO6OI7tsEUxq9TuWj6W2sFY2Qg9eZqaqg9T
4Ux3Rc383qmYV+PU2ikai8sU6y8TBP3nlNp8HHRz0TIMacPifbq91bsHGCwxhRSkXigpXG+1BuO/
so5M+Og8rd/yLhkfSJGb0W+XMTqzH64HNQ1cdH5rqHka2HnZtAfx997npsQIykZWchl3v/4NddYy
7p53wC1IBN4x2j8+ZZ29nLtZP4y1dzwrOHx4U8BlUhfbxtpaakWjQUGDqm3i3tdDrVyENXaBzZH7
H2yBS6DHaf8H55kcXYLQiOTfcG2omd07SgmoMO9t8UWfUa71tGL8VpLQ/ME9pR5NBc5Fuw2o1PVe
doCcC9ijcQo67Nx+pEfOf7lelNVlbDvVPN8+PXvXB4JeBlqlgA5ghGtrE5IZWRxzehLA2flL4Taw
VZutI/5gTIOEEy4GAEQckK1HGKF/UcigmBFbm/dOp7n/ttD7/Hd7NfLXbgJQVM6YU4J7UNafN6uJ
B9vroggfp1ILfoTKXnuJGAcMklQfEQ5f0qMsae/gm9QVZf2BWs2W5wr95tgDNAj5gdfZZ6MERpfl
w3geq+iIfnzXFCUcAmsaoNQHrr8UrelJQ0mDCW4F0bF+MPK7bmqnsHaTIzTTnkuhQf3/TW2us9GZ
Tt21HqRuBvMJg02fwl6GrwNqmjA6L54/r9oaJmY3+GXmNAe9kr0jCVgPLjTwgDjcTTJdD5mlW7S7
TmZvWh9yJk7O5VwOB1Hg3naSixEqUbrkE0o38zoXK8ih5wxsRS7i7k5EAtl1IIpP0InP59uncvfp
YKhYDtH9Smk3ny6LazDzbQyqqNUi674ryGIDXZ06z1cg5YR2tY3xz0tM+fjZXmOUU5DWqFvfFrb2
FUT/ctGrdv4xD6ZSH/y4vd1mph0wAHNNZFCbb90zxFRohqz7m2XzWdRgPAD5/gFoBpF5SmhAnWR+
aFzvdpw0kZtrTM6PnRaFjtn/U6utchdr65+4TzkSSeAIAony+LUlIvLFmnWgkfAPI2Vhlx0EB4Wq
IUyaU0M6YATYPUWU6jQNYi2yMvn3r06RPlVLo+WSds5qk28eZcK7rFD1T3lU2Ael6b13T9KdUDmA
gABq1WtTKnMVyVBKlAyTpKFOxnuq3Jn6tC5if3bm5UGxE+Xz7aMr/6dbhyppnlAEkWJ/25qkJqrE
ZJCGu9gNydNiNY6Pa20qv/V69dT00xEqbtcg0QiJ0y+IyGZDIwQW3LJe4LRDTB0CEM373joM9ky9
kfwvqY2jBtHurv5iPuZkSLvXuwpBjuIJlQ5bjIDhc2EM1mdNKcfztBoFnCdtqgYDpHdH0eTurXtl
duMRLCZbBzSb8LCzqgddWjQ0wpqjob79zeRtAu5CU2Nb9y8NW9ETSeRQkWiQcVoa+rUWHNMBoy1I
nJEbwn9++8Ts3QjJlq39ytnwKNcbmnd5P4HyoWWZmPZzL0ojjGfTeZe7bnoQde5tIlhQxgIIlOjN
bkzFKgIjC+2nkzWmeeKXKjguH66Ewzxt75BQ10J0ifiVYaCNIUG3qdJK5tv7qUblo7aH9Rxpc9uE
i14htF54buiN7fD37a3ce4YdMLCENACmyFCvt3IE0xPn5FanhFGWS+YOwz9rl4HFSFLj0TIU+2yD
mwjglO+YezW9A4ezh/qm64xvYy6TesmbDLwutHkFgUOHsYXWjgGb+sVKkOrzUVnXulO3TvPTYDao
opvjDPByBho/+83omtCEuG191KPe+w6A0HFHMshDZu56Q2DK5uMWMtqqC+MJPHd8JmXOT96gVpm/
Oq12ghWoPtiHXatgN/gHDwjI9NoqU/bTPA4ElZmhyopibfzM8iV7hMBxfa5Tym+MVx5Ri+5uPu+K
pLpT5WDj5uPTiUJVCk69UwLi6wxLWx/0VZe8wP7iBAnY4a8eGL2niscOHQjVJlaI0v+5PfRbt0/h
3i2T40ecBCBX5jZA0J3EnlDZYdOnJLqQK0BRpxpHGeS+FUbv4RCmnLqddFKWAujuSBpvz2t2b+hz
8WRnlnLgnKRb3T5nktCGM0TDHEzH9adcMsUwOpkfeHPRU3Wx7Uu25MtlzvT1fhid2q8jqO/trFEv
t3dxh+VKtsgZoiI3AaK3TVudUYOJtsldrObji+4qahAVpfgCH/w8hgrT3uMlzw298SfLnZ9QNs3h
cJMfvFysF7PVsiPY7e5m0PGA5EyFGnNLQFhHLbQOveMQu0Tiu7GoegrYy0WhRW+gtn0wtRgOnM4w
n6AkPeIY2nuayAMpjVLFpre/ucooBWtGvEqtg6gcs2el6YtTUunK+9jM2+mrmsTm0Xr37rHMKnSV
Co6Ui7z++MRWqdXPrHeOIs96pw+O80FHr1D9oC+t/pKLoQt7qzUO0pmdlQLwx2EBupUDuvLkvwoR
cY8iY6YM5nRHy94XOtdXW8vyR98p/1utqTowt/NooGZAOoo+hiaZga/NibzOWwpQnLPRsF8K0SEo
xGDpNzuqDBGIyTMfYazRPnmV1IhflSN+6b3lUpr5NWjAMd/ydIqiixW9MF3Zio0aX5mgLfBzCqjf
1m70ZEjlrj8O7pbMCDfXmuwbigtJb2a9uVtdKSBc6QbntPRN8qVvJ/3izHn8wvSN/SPNx9IX9tDU
fmop3w1hDCeo+fUDN7lzm/gNgHEg8wXdve1293aGusIiqHg61Xrp7AZuAebR7qLVKX3bZvSOaXSn
POddmR14tZ2Qi/SNnj5zMyRZWwaMsbRsgNKYFmUqPrZD435hctW911bP/e9gq+VpfbPVYKfpaMh+
zRYgUxqUPBLITU6T12TPhAHeTwft1SXwEh2J2SjT9JpoIO+enTlWGl+olaqf05jf51dq1tdhSlMJ
QsW+THB1nd4cfYj9X8hJoHTAw7ntHNvKmJRjnkLDGzmiQPJmKJ+oHht3t3dizwzlMokI4V+0Cq7v
WWvVpVqnnDktSpL6JNIatFxbrMVft+3s3Sd2G4QX6ALSzE30YY11NngGvGTAvfI40Mas/aT2euQP
JCvwusQfb9vbXRejLTA4IGuNv7xel2bklXBdgurUFdXfoA3UH449HmFddlclgU+AjVnTlv26bypT
FQ4sTuW6zs9mndHzgIL71CrO8AG6iqMrsuP74SYwuZeUOYBNbHx/7dLzy7LFOTXzqBSBCudGdTas
ZIiDZB3L+FJrgNdDxKCT/93ez13L1KnJZx35x+ahsxvXEl5P7uAqefZJmFH8ibeCg6k3Nu9+qVEx
rBVxum117xWgzyOpY+gDvikWTi1BuJIRtDeTZ4wAo9b+XZPr8XsG+Ji61TJDac9paiQ/ky71koDW
q/iDSgy01MAOJA0v+LbNnturVkH0Tc3c7LWWZpNaxV+9KveEby7t0VTN3oGijAUECKQsIgqba9J7
1kgQR3g1FEl+Rm8z9yNbtE9VHH1fSegP9nfvq8LuRaGZ0Inu0+aVdY151mnqusy4Gk9rZHR31ai+
t0TVXjwBaL0b2yO8575Jcl3oAMgHtoMrUaHYJQVCtIOgFwPfNLdMww+ugKVx9b7VdlY+opBkHSCQ
96xKViAgFWwrd/XaHeiFi+xbotJdMihPlEqihIoVD/fxmnnfbdRMAnShDkld9r7mK6vbYNmGUhgy
M7oSiujVFw8GsPNSquKbqMxGDQh9Zt0fR506hp3az4o+mucW3saTNsyrDTETKEc7UY3PbGP/V5zV
4hkRgeHl9h3b85Rwa0mlI+QAefOvt8ZQRNzXNCFOyRKvl9qroud+XJrLbSt7jzu83fIyuzw128So
E5GaW/SATigggGAuKzNQc1s9EcMN5983xTQGFUbaa9TF5Vd5FalqKipN3kCkqnkTYtJKZvoZFbAL
5FPpwf3Z2zsgChLpCKHpG+WM0iZIq3IXSG9W5GfkqJRzoTvTweHd2zs5gPULuAmCQP6KVwtashxB
bENW2UrxE0BefKd36zdqwUeQkj1DpJNEVbqUGN6q7DWqNjZFC1pN6WicRbkxB2YFn1MeE+3/9kdC
pIhpBFp2pE3bFle15lkxSahjzVDoI4z4eaiDOw8YVewOQtqdVRHjEd6whWQuWz4DU89NZtgBz69p
GsFLP+bnmtL69xX++D8wRUYOJo4mBG2CzZeKJ1gDZgZ5iXKc5kJhPwmdFFaDPtOOKr573RjyPzmH
I7ErEOFcnwryoETLs8Y5FZlaXzS9VYIUeclQTPHoV9SYgyV32rB3J+FHImacrtTaS7IulZ+oo7jv
K6s4QNTs+DsaXqiYSgpwmr+b50S4VdHpFctXx7Q9DfbEBFatER/rdhpY83hEObtrDw4QeqQ2w9Hb
4JUnG4G0FnhGMisK+FHNWkPRLcYXYUTGXZR0+kEUu3eUPGoMJmrmTGlvBTLG3oD2cCIKUuZm/pll
dXw/EwmEc+m1B4CeXx2eTYpCEcmURWFNZsKbzcznIgK0x5OlaPVkB/XA1j4rWtfDwkVv/QNy0fZ/
qd5340nBnUb+SmQN2wucVS3zgtky+cIiYTyhl8Lo8dw7zUdiYc0Jk7UrVb+3vPWlmcE4Bs2qT58z
piAqf40LJtyZ10k6vyCWT4LSVKrnrJCMI6o6Drofx8iE/Ki1RbV8FO1H+5wQ1McM3LYTNb227T4U
azP+1JeuUPyhsaExE6JS20DthloERtLmH+a1HpsLVHqGGmZNrysnuyu7v7JMt/5d29r+mJSx97FL
om499dCNHfUU3kaWsoenkauCh+BPGTC88qnmCPmIpU3AE1y9+btvBYo5qTVcWsuqLp4DL2fjEd0O
WaTxHKqfbnu/twdXWud1IgSSRCubJ2pE8ihqcnl3+yh+h27D0Puko9Y725p6M5gT3f3xBxZBFiEC
BnsxL/D1enPBudEchpZdHPKzDQokELZRv2hO0oR9M7gHnvBtwEWdlUQF9lhWSlHj2l7tWYkuJtp8
A/pucJgkw9nQ3SGo0QYgg9bEOWNu6mBb315PjNIhgmGc8V5gGtdGvTyLSwOvd7J7u/gyrKlOLXKy
niOQwwdvsvTk17cTU/D/UHikmAzy89pUnI3KLCLyy4TLGJSpEr2PM9U6qNnvnZPXVuSveHVKU2Es
aWVTPW9WxXko2mp8cnKjCJJJtTLfgP/oTz4bPSjgfAza8GxeG4xcrVBmPDwZ7DCEtb4WAcDy5VJk
HXhPplzvM5QofzsWYC8lCFOC32SP6Noo05uGxUgPfakh6T/aZhr5YzSVL3N7OJyyd0KgAmPGAkpS
qhGbZK5ux6FXLK79aFawlZhTG8AlafuwwxyxGu/dAJSSJTEKTEo81derIrOQxBcAvOIBzeRqsryA
plz0GYr25p29zpZvu+XRaPvegfk1VU7VlO7ANqxK19boVp2tTAEPzpdFS7sPU+HqIVwB7RC0RgUf
wW3PsrtOySLCqwgjl7vxpCp8HkPvAihs21S/RwF2OjGr2D6VgqEfAwGOC7wE9eVPjJKSywFdaqWb
62cObgoHErCXvlBrhveHb6NH3J0oyhAoIp+DvNKOFrrdW6ae5WAMoR2T3rjtzdmBZIYJxTxfQyqx
1anPY+TLoyoJmrJZTnrprQelue0T9cseQSujAPhPYtfrAxTlvaeKKV3DOR+6D7LndMnyefyWR6J9
ADvoXposVj94bR0FutbC8XN7j/fWy5J5HSXjzhtv6jQjnQx7Yb1O8s3JuuVDyli5b5vzfWkk88/b
1vZWS5EHPUz8N2Dize42pKZrQnMpjCMdrSPRJg9ZU6nVuelF+5eqNMziaaL7Go1L8TQsrv7ttv3d
1dIjZr6W0Tgi+OvdRvpPmbp+WkMKFC7UE1Z+MpOheGePmuYrYjwa0XxDIyI/L4SA8JFRyKMtL3/Q
K98+I7M4RSYzk/lQaXfrvDo/ZFJ26cdBC01RzielUfRwFK36aGp58lcCZu0gKti6Q34Dd8cBEADN
LTDUzYO50NXo+chraBaeOM3AKILMyoogY0YpvL2/u6Y4SeQHILSo218vd53jUq9pmoRwo4zPZlKo
56FSm8/TUh3NOe6Y4rpwSckv6Thv0YzrkFpu3yP3AazR/mgbJanBnGePZa4c7N/W97F/VExgpOIt
AVe0lY2d4kwBvhGroV7YyUlRV/j/FqF8jwnrnzOoJg2/Msv+ICrYW59Nkk5oyj88m9dbaVAB1Svk
xkKnV50ggoXGj+iC3rfZoe7g3ikFUcS9AD3BTOJ2hdHAEi1NWcPJk9Mei7MICgOZfVfS+PgqjLz4
d3WFAxmvpZ+1tXFVyHBgZDzwRTsbLflQ5VguGJk3sxoof4xuNyhqOOTzFyU2lQeLGhqkrJU4J+tE
g2ZgZuvA6M4+E7/KIhJEiMyjyL9/dUPX0ip0tYi1kPREu2hxrJwTa0k/LmS+B+/ZjvcjmaKPAGSA
2u92pK6sqLxrdq6Fkda6ocsfF1eDdDotdRG2RjM+eS4UiQhxVKd6XPKDxP3tSiWxBlODKJpLP7C5
nIZSL6piVVrYoW1yWso4+Tv2iu4k4nW9v+0H3vpZOe1M0iVVJahbbNxeWnZZh4aIFpbAkQKnLMaH
UdXXh6bxGt/o+uHzbXtvd1ZTESgAE44/kDMq1x/RdTumCSFKDxfmwPxOnae73hn+NcYmf7G0unlU
ek97UPnS/tpUxem29Z2NlfSWRJvM4lPu3rxqelREcW1OcwgzfPWopMl/pdXGL06fq+fblnbWSXQC
GxVVDk22EK7XKexRuMLFFS2dvoS1p+cfId8X97FVUfAWQ/9YxyhbKnpWn8xs9g7KFb/mM14nRDTA
8LWQs3BSwaxuMSljS2e+ryYR2rmeGBfDjnLVJ+PTIS234+RdTzHCC5Dp0v91G62fz7IlmAWpOmQf
ClKn8n2HGmfmJ3rsNcFgpej5yGkT8TgQqzePo10O1LAgq0rviz6LOr9tXSpduTNGl6Kcq+bg0711
OTQn6BDTxmJtdCuuN5TueKvFQ83tj9z6YnbuEmqNKjePukkRNyneMKrtn7c/475VbqAu6RTfCBqV
XQGntYrVtBz1C1N282UQ4/LsiWr4r1tI28upSv65bXTnlII1diXnJ0zaFCaul2rPSuUJ1BRCq4gG
H0EN496xqiVcetc+OKa7phxaaS60gyqVy2tT4PuMzh4cNUz7xrw0IKADfLASwCNZHnxA6bS2J5Lo
mZwEO2BzNqYgWi6rOsnVsLTdPDDSTFzsyE19VXHt917kKaGddo/U77vw97eTeI7oDpwd6IJNVDWj
oiYacH+hujBOaOt8TS1xEHXTrPjg2u28z9w2Hmj5RNG/2WowNHh0wDMZEQhDNffA676K1evOZUWv
I1eX9m7ohu5hMUDF+1WXtQF4y+FgvTsunRtP9g4mnrxo62JTJ7YZo+w4Pioa19lYjg/plCX/dkDC
nuoWcpeDh3nHoGRRkUS+AIQAyV8fIsONY91oWxGO5lJ/iuuMCnccV/cpSnChQgp6YO/tpZSTjTSU
iFzolW61NnKbehyddzV07TR+VCp3BM5mRNAxJHZ/rotl+iR6R/90+xi9Pb8EO1IszyHuoXMpPf6r
8MMcB8NNarZ1BHAUyMIWCvRK9SWpuuqRoZLvVS2BZ5Zy0BB8e0XxBXSZ2Fw+J+nntV0jJ6gTHS+m
bvXeh3zIadDmafGQ5kVycEV3NvbK1OaKxstoZnmNN/DcrATQBktlEVvue7Uz5vMaNU2gGetwEIHs
rg+Ykcq0tiQU20BD1Bo91KTha2q1mf0N8rr84Vi8J3NSegc3460p8kmcnOSFY5Z5Gz3PjR1bQy+6
cCTuCwSFonernnw0G0f5bb8KPoLjArKbawiz4fVHg0AjtftuBfoXdUVQwsx5rnvX9J1UUT7ePpdv
Iw0JxcDXcOclrcXmtWhSKBGZW8OUo4/3zTwNvuJ05VlbMoohnEdfVIjjwZnD8Lv4faFVuIZUE85a
Kj/AYJjGu17qPJZrjaR1H6pr2t4P1WJ/SSbH8CkWac+1PlQBQVJ/VxXN+IFHdD0PDFKeJuAGRRAv
dDwOvMPeRwbbrsm4VsK6N97Ihdi5i2BID8tmnSFsKdXPNEfoemnukSjb2/viarybpLQ4BUqmm6Nr
owBdGmtUhbFlVAFElj9mu/Eesmnow3oy1o+JGI7Q6m/dkLRJZCnjVxlfXm+3WjhRWxDchbkSxVIG
WvdtZRLvRF6Mp1QqAbZC6GevT44UZd+6eXgwoNnnazPaRgP32vIKxjEuK70O6yKxiFw17b7J3OWi
jGghrgRKH24f7L3dJb3E1xMySJzrtb0iq6J60Mw6tMrZDVPVyQOowNLQXXvzLuvy/1HNPGq5762R
oiLD5ZISE8d7bTMnaCfkU+swqhc9yJw2AWeUcJnUJQvi2rV/2/lxc17Z2/iJ2XJ6r061OlzMJvX1
tnHe1WKoLqrb2Aexye7SKHKh0cDDSW5wvbRayfsm6uc6NFtz8iH9pIhQNcr7HLIM2Im936/gsTTS
H0h5CUQYF7q2J+q+SMhR2Molj+/cvP455TUqxB3UlN1oeQc7uXcvfqEKkIIgbt563F63OyN3xyqE
6Mz6EtPxDzwnTU812l+nvtWcd1bf5UGeGeXBqyIXch3Y0qSDo5/FQPBGa+F6oSZzzkXByE6YREn/
ntl08WSXU35QZXoDMMDPvjIDIuTaTNw0htCEVYW09VPYnIf4ZJhd/+RG8YcIaeKHxCmTMAEkHXQx
c1lJxm6b8zg/oSM3ENYv5sGY4t6Joj9E6EfvDWr9zRfu3IZce3BgmF/FHLbZ0IZrj5i52q7z2U2G
o5rlrj2PEIHBaFkq3ZzgfrSRMmUoJ+x0N/9RqpPzd6PrsxpMoi9zP0nr6d/bLmjfIkkLL7gsLG5c
kJ31A2k6n3Zpe9PvqO2FYxq15//j7Lp65LbZ9S8SoEIV3qpM2eJ1jZ3cEG6hCimJIilK+vXnkT8c
wDs72IGDAMlFEnPE+panBGTlgKJnt+jsV94uiAzFe1kNsiFIc5+vsVkJ8L8J6atAZmEJE+SsyDba
n8dRmRv76drtupdJ8ZigWQS+1fOhMjssECLJsHhZTR+JW12p+iH9wLR0D5D/wp23WoDfXp/QK6NC
dwttKSir7mJOFxM6oxiZLnM0VFDJ1edhmb2TnAGXHRDwF3ZIgqJFt+rGoPsBvDigu44FdAp/dagu
lR5boHPbjQpVmSCdUdEg7LHryY94jmwJGxV3V8ch/2VUc69dIG6ckiufDCEnFJzwmiCjv1Sz1FAj
2lwEKbPAMVv0CrwBRzkE0cO5+5gmU1A0JLxl9PiC6IVXGipEKAJFu4bti4nue1TWkmjMSgCFx6RC
J2WDLLCa42+IjcmZm4itlYR13JNcgBu+X1vDvtCBN2O5JJ534+25nIP91+y3I+SlAAGEkdvzzbYS
tDtlF2a7x+R6brW11TaptorNpNFPg4opG+QtWtblvYxBEXvDERWVG0ACLuVDoAbrxXUnWJnWdf8X
Zrv/vE43meGXm+vXKAAgAbGLEuoLkF7AKGpgs2QQwJHRQ+h55G9JqS5ZxO15mWZx0NEY56Zphvt+
zm5cUJcXxj46Kpp7jZjsugP7xP+WlEbWxrCGJ7Tkdtwe6j66i7g/340OxerXT+61kRARoW4DIMJO
iHk+0jINkYMoBbDfyHpcHvcoSeWgY6q//X7rb8A5rg4GLM5Onv5FcroYTNHYbVsIeHu8dbogLJkK
h85oW0Thtn58/cuu7ZOdfvv/g12835pudvUsEOWTGUdAnrPpmAImc/wPo+zZIJojCIsuWwp9skYB
m3fELZg1h7DR8anOTPr+9VGuThwAIehQ453A/n8+cakb4a8K3HwJmUP5jjn+CXg4e1jhyHvje16U
uvatt4tjAtuDBPRFKwpKF2nYjhEIrECpoiAaiX8U6WmBR8Tej1MdFIpBNRsytPoYTXP2FoHSn6LX
f/2GX3gOYJtQM72ICNyoZJNp4POhF9ncLWEX5H6gkjOErdcy4N525xnibrycl0EBBkX0BcIHAOy4
0i8J1CZpSe03LS6zZLSl9CftirbHTcpYOB09pLQ3FvXagAih9+YiCqdQaXi+qKC1sKaD6hM60Ax8
JwVqKaY7LLMt8e6C9qbn6JVNhNEAo4IQKEKtS3mGmYuxtYRCNNgEwykd5XxXkzU5pIjab8zl1aHw
QqH6g6sFzpvPP61ns6C9y7KSha4vg2j0c4Vy9EERsPz++GigHroLdu88M0A1nw+llwRZgJjxVa1y
53rk30aQAd4FGonQ6yNdeRJAbIbSDdSkoBZ0GeSY1psDeL9AQWASybt1DqfP6Ac3ILPF/Uekscl9
zzZe+Nwx1LwdvzH8tTmFxTPeI0Aagea+uAPYtCrAtoFUlaisHQI9qaPLOl1O6/Lt9Q+9cnOimIYS
LOpO0LC/BInU8CZKlwV3GpXgNyvi0b/Djo43HoNr2x9QNJw5UHp3dNHzhRuTPoknSLKUZnLyg5lk
fW54OxdE2+wUoHVXvP5V15YPKNC9SwFeNdQ7no9nYTCabjEar0LP9riO3Psh10S884OetHDwqfUx
mbP+kSVWfe5TzW/ZrrxI9fYbZtfH3PmuOIAvSs2NowkKvbQEBd/nBxdPrGDKim+AlvufpnrsD23A
nS7NmJAFhjbaVDA7pB/QzpVw/6FN+ldD+fwfNlaK1BrGAXs+9EIogaHBZ/qNQvN1iw7gz6x5FkF5
SKEjeOOwXgkYd1EvMOt23e8XYCfC/ayFKgUtNwXtAdx0I3231jYL8pjH9s3Y6qiyKr61oa/OPOBO
wDnvrX8gOp6vPe7ZKNMgXZdiqJtPrQrrE0SrxidV8+SIzGhwebSEu1f66POc+3H/qTFwawfqf95Q
3vXt8M2PJbuFobkyHzhoKGoCH4TX57K6ITgR1jJFy2wKhtxg3k6bxoD1ikLnGJihySe4uh5ePwlX
bhLczXAY2QucexXn+WzEo+p4h25+CVblhmwhMpWL4xlGwstWvj7UlUOH4gnQHQl8YrD/95/yWyDr
YqDVA4k3zjXeVMFmG7iHRI8gV3emMEgTzonoPxElRSU3aFm+PvqViwzbDDRK3GNITC87WAPXpk1o
TUsAFqPTBA935IquvnGxXJtOmHhC7GNXl0Fe8PwbyZxsEevwroI6/7WPe/6JYw/ewyb1FhHqypUJ
wNUOE9w1cBGoPR9JNYovvcQczkCuFYOCgs0AddUi3fTu5a3a0+vzd208EOXxgCPVBB314m31GyUn
P9IUWBUjwVXvPmq43R89NfTFKMStVvKvDt/vGT02COxe9w4gZPpReLr4Pj3zDos00dL2dX9o6maG
JHOqCxWG492qve1Uq2zOJ9hJ5rvNb95ANPdRRNi21OnkZOPkBwT2wmJJUESH9567MSHXlhrXR4qz
gxVAX+b5AoQW2FRKBQWtsomwnXnybpJE5AAusur1ub811MVcCLyaWvYYyglfntsglWjaRc3bGFIU
Nw7plWOCWB8hL2iD6Pde3kI1r23roPxRKtLxI9l6tHw3b7hxTK5sJuRIUI6E/ADUui4VNTggv2aE
QShUXj2sa79lPE+5DqqROPCWTJb8+/oMXpaO9+sG+IdfBTcfUIiLBBCd140lCTSrGJx2PwUZ6lEp
E4/e2KxfVpT/3kBsweT91ogbX3pl6RClocz3C6EDWtHFLhkSGVIX40t3B4MMWgc5RTP9DeFK3qhC
Xf3GXW8JA+4Ggfuk/3a/1uuK0mnIWTlDdOcnCBhQW6s9v1dQkVbtlzXm4Zt08th5UmY6vD6/Vz8T
hsI7NQ4ok0uyy25uE6XQCEGQ34Z/qRU4ozWLmcjpMN8iEl0bC/feDr6A9jGwvM+/c2jTaE2WBDdD
JsMcTqjZXdt1d9kGetOffxUKL3smiJ4yQrXnI8GYYUGuOTLIoDXKq1DuATTRznKwRd3NzXrjibqW
bwP0sPuEQPFnV3B6Pp4fNzAizmpWunlAuZLK2PydhK2F41fm597WgdLDkr82owTMWCQp+l6PNzbs
lQsAv2GHXICivhfin/+GmnECIliPb4ZnzmcoP6tPCvnFjU+9Euyguo/2MIp3v7h9z0fBw+kNyZCi
cDdLv60yWQ9g1oFho2xQEogLxQcv0MGf+qLiGkDRBHsUJQ1EnJeqi344dF1DfFZuwRT/Hfsu+dg6
/vGPd82zQS5WkbZ1v40BBlkizUA5wWELh5ofpHLu39eHuhbMYqydYwvldggfXlwvnZasSyPLIEK+
yruOL3TKbWrEpzDstq+BlzR3q7d0R+Wi9i8etksBiN1Y3+lsGmRufIDh53kdbm2i/RMvHm8ECqie
oBAMTPhlk8NzdWTJFrDS1kF7RAl3OcAkbzdeYioX6pakyrXdtCuMIUfdO/WXWUu2BnMMiwEMF/Ka
dfkEypHNUSbb5jM6ZtnbZUa16g0gFPpWnHLlMgKAD4E7zgsqNy+6yT1ZKJgaXpkxAmASpO8/NEoo
mGZ1K/nziONXnxwS4jvu5LLy53mpcC4ycGsXwVDoTvkoBzeqcoFszq9vrGsLuLfk/3+oi1sgALk+
G7TzIK0lo1Is1B4gTzofqGdN0SNJuzHetWmMoXAGnAnEMYA/fH4fBFQxp+LVgxyOQqecBeRH2Cyf
ZWCTv17/sqtHZi+lQ1QXz/4LjPmc1twEIVZspcP6dYugD5pH/vTVKkgTL2ESftjTdmj6ijqHcEZ6
huYJyZUPdKxGJQl1SKLK13/TtdneAa+oxUWgqV6ah0fMeCL1fK/UKQWFC8zD+UnBnS3voe9wBm3X
/qk3+34RpjumB9km8v1LoMcqRuX56+ChIN4ZRNKp/kbsPFZww3qz0Vj+hysR1Q6oEKGIi2rSxfI2
lqGhELSY86yXp1Za+Mlk4L80u//163N5bSelYPngTAJF/KLpiZC861yLGxGkcfZJtMMXAFjoIUj5
f9mzwGCCHIEuHOKti7s3oO0mm2Txym0J0y/rXL+byOTKpglvkZf3P+nyOgW6AmB6oIKAPd2/+bfI
bk3rblwp9ke3hLocO6Jz5i23Zu7aLkQpGNQkTFz2Qj8eKeaGKg/OIEnW6Zhp5z4DHshyT5juwDsQ
pl9fqatfhZowKBgADaeXGbnnp3Z1u1Sj7Qa/XNJWvbNrC0D668O83BBIZIAmAKQJZK4XdRV/g1ph
D0mjKq6T4bOYACAuxn4d3nX1Nuob0dOVwRA1gQiFxwj/uNwTiwkX2G4OvNoCuRWRofToxywt5jR0
N8L9Pfh8vikgUQb3BYAzdr31S7DICLkBMDAIzpSL0m9gr/FjPzpf5/CNtOcaON5ToGIb51tM6JKz
aHU3TvXLBcQv2Mkz4LD8YrU935awPAlrp6hXBosT94uRwV3bQzT/9fV7uS33UXaK7c5tf8Frj2az
6nYSHNgbDgEqr5F/Q1ZUtFWtRu+jF/RNWL4+4tVFRFwK+eMdE3JZqGLrCFumznCUoSZ6breGQQtC
kapGj+OPn3R83G9D7R//28m2K3cDJROvpqETpYl78zAypE0hT9j717/q6molkKzHpgkRR1wUEWAx
EGZtbXmllwzG04HWH3xO5X/4IHSW9rt+L4pc8pqsIrRPaki9Ds1Ej3U8fueSz4cmhSH0699zbZVQ
QEabdY99X4AuJhZtUbQwDr5mw89JwPz3/djIIfcblHD/fCwg/XdKLl5NvGHPlynImtZfjOeVKvFt
WQNUd9KrXqoEyL4/bpdBWWVPOrFGkAO4lIMkMhrr1TP1XgqRp41H/DQFCnZT8XILNHNtR+BBBqj3
V4Hi0gDGTxwPBhvWFSippjJ6CXY1O3X487nb5Q32Oj8A05c0VML7lLBG1ZWbuhS0/8TkCTwNzpHi
t27fK1fFDiNFiRk15p0p+nyZ5oXWDh3+pkK7nz8YuOocIs+llZJSHIFKSt6+/mlXJhBEEFSy0AQE
F+MSqAsAehckKq4BciHuCTY6/A28nKMbF+DL7GbnJsHSAlS6Hch1UWgknsdVNNGmGgIWFXaK5iIB
aBiE+9Z7G7a8qRqEzzdelytT+WzQi9uCd1LxuU6bKpmGAeCCfn7bLd10n8rNfcvGxdzgQ16ZSugr
g3eB5wzt6EvvDutCHYYct7rUOiqwkvQMccdblkdXKiy76t5u3QFVOmz7ix3SDrvsBDS4q83fvIrR
TBdLOrFqwG1SJK0Xnue+50cDdugdFhyu2WHnqtd3zZWLC+Rv5B4pdFd3f9Pnu5T+zx6Pd9Uaj3Up
tmE+ZsZj6Dj29MufD4XsGncx3mfAGS5WUWi038APaCvmy+k8Ll6Tb8G4FXrKshu7NMOvvghHdssu
1DrBMkXncP/3v71kIPWFcqgFjDPmbL3DNpnewYikOxq8pk/K30sP8yAaxHkS6gmvf+aVzYqxAQ7C
XzA+ulxViOemAY9lV3ncS6poW4YcsvJBESk84uHobomCXlvB38fbT+xv36o4k2tMMB4Iw7rIWjcU
GSfTfWgjcSMxvnL4Ud3ZYSiANiKcC58PlTlpfBHRtgq32v+6SDT5FyLad6ohaZ8LVAL/QXYnj69P
6NUPRIKItiAunRckWoszH7eQ3qhUDOwk/jtxAmAkuKPK1jc+8NpQuD53zSJ0nJFGPf9AX+/JiKJY
O9e4kvG2+Sv0gGeYIL98Y6hrc4nYB6xrFMeB09rvoN+WbZikmDS6jRWMHnowZdVw4D4sUep1Jk+b
64ZjArLCjbDr2t78fdD9+38bNDVx5MERBOci9ce7xPCgGBsx3A3WNnfZbP5UBAcnfcfz7PkUCPSg
7j8fj9SQ9OlYLSoQ9R6ldHjTbX1E+JUcGTjKxUCzW3HEtXnF84R2+v5kIJt7PuQcrn6iqGuqFWhj
2GkgG4ORa8xK8LDjOh9wBR2bKfvzXiuEmsEBApBi9+y5PPVJ53OPhmtTmV7bap5g6uDR1DwYG//4
8+MAEObODdw1my9dor12AC6R+U0F2nx8aiFkXTRLZItx8PR/OHlQtwcQDNCQlxjM0LJpTpVuKjE1
/CnmvTgDS76e1jm61fp/+eQifwSsFDHZjmFKLpbNthl64lvaVgCk9W8BfR0eiFG3rH1f7n/MWoSq
HsB0ZMdbPN8c0JeYmd0JVBE8byEGYA9JZkFLH/xvam2i8vWV2gPx568QGsZQUkcKgtIzdLyfj6aD
rafNCCR22tfyqDaRHQDueYptp/K0nt1JUyOgoWfYMSLLrQbOy4MARBiK8FAJ3EmWl9X42jppgwXM
sI6xGGJ+83oHL4rhA6HWQFVYaSAn6fTu9U9+eYFCkzJEyQv4ZChfXTbKs65NSZ9RXSEFmouu0/oI
m2SvgJvcn1rAo98GMgiSIIwHfP+lwNbCaD17dJYVSJGwiW0th5w41z0d8jBJ2xuI8pcRBUb7xQXZ
FQFwX1+sJcVFlkwd9DVZpO4cYGflBm2HIkwBGpJZ/16yKDoDqHJ6fUKvjQvw8+4KABIc/Lmej9tP
4HKaECiUqJXp4+yL9skl8ELizvtQy9Ac+xZS9eGKrfz6wFdWEsirnfsCkS00cy4Gbnz44mBiRcWn
yZ2DudvOYWotAGmZ8G+5s1z9ygyFFRApodd+KQFnokUlVi+i0uBNoFthA52nWvqHzq5PnXLqY0/l
WnRzcgv7du0z0Sn5n5MKHqqLdSXLHKL87nXVGPuIB+UcHRXblnM/+fLGFro6FIgZIIbg/sIReb6U
MATELdrofUazCJ0wcMdib+JPRI39jWN4bT4BLgIRGDBJ4Awubx7VUtF6g6i6DFxJ0Aj1cfTmAezg
MPhrjsbwuIaxLUEJueXTvmeb+I7n1x4e/Z0Qi0oZYqlLvWI9O807tsC6AN5Cc5Qj9wjg7TbCTS7X
dSAh1sZ8VhcsWlZcQtgNqrRcDaT0ljYsObywljwy25LkqvXUhwD9CAYN50gNuXOOnCXQ86rowUsd
8xRMnn8nD+9v1a+Ef1tTcIyKlC5U5nqgSoGyCo+SfCSpgQ0pHC1dsTYrXpZQ1g3GaerFnUBm6EfE
lyb6ZxadkudlZpkrQ2MjU9gR/yUG6qAxW0sglXM3jd3JjzupCzny8EsD2e6pNKZe30BTgrdHy633
T7zG9NQnvNN5sDRNduT46iq0DRhzZlhsWKAaVeuK7HdLSeG4WY5eq0GO1FMAyBCm8OzrgcscSicQ
RXQUmim5hmrYo25q8m8L1dWpMC2sG0C+m0eFTRsGdZ4pz2tz0fjb/dzUXgSVnbb1zx6wNMB7zMj4
8nVA6fLI1kx8mHkAFcSG8/TYEQO/T52N9AcJPf0dIKtuLwYacWdbk5L7UWVNnbswmV3BiDefuzFS
wZtsTfyHLvFddF8vG/8L2UD4bt4a97WXjfgbktXTV0Bpxjn3dOZTdFui7oEO6GlVTMeAbLHYS74G
KZKKYkozxw/+hPxCB/76hGdmGo94nJt3vgYDuejYrE4EOlQQpzZNIoo5nKUqZwWl6tyHJEKdb3Ly
viuvb21em5GFwPi57azGSEw5hbTBWHjWD9+aCNii07Yx4QojbJRWS5T26ADAUBN2BmQB7E9DOyjL
oaRj/gpqzd4Ea2eachqJ+dLW3rJjX7uUF9kyi0eFPOVn2CIKzJsRLIHTDHjnN9+6uivUsETRY2h5
C+stLiDcGWddb8ugGeRnOGiyoVjpNt9NmpuxhCbBcJ6jPiG55zMQdcfN9p/EzCGspRVbTMGMwkpw
oeBUBuAE+YnKlgBmCFziKU8sXz4nTHXsTmKw7+DRRLKAPwSARsiVEQ0AebN+c5B3uu96lfyAvBZe
sY6ybaykhMpg1UE1qaui1A5vNY28NNc+nfycJ6Y+aJS507xlsf03RNXzR+1Td+di1omj723hR5NK
WC55Q59ozAnzEZnCSu2ATQx1mZbwZi3SUVAO7Xuv0Qdez8tUOimD5rD6cz9AcjjsZAGJs2F9tzXt
llTC8URC7mtIHibhbJajDuV/5c7v0V8HvPbsorDDMzh23fdZwaMzX6X07uto5t+g9LJ+iE2Imgpp
lzUoBEr7D1oDAlCAwduQ737a0PTt2kH9b0QNfi5Jqgyo/GRcVLGxLWr7cumGsT6sLZSRsRpIuYue
z4DAWJvAKxpAGfo3Gb2AvGPhEsEGRBugBHOTOifOcxiM0O/ztKpNDrZK/FVa2DYdxjQRw7+ADAHa
O0Howq9GxPZPNmit3xdE1IwU+BFsuOMQfu7yJjW1e8O7YJtzoGLcQzp1HoHE8gCIofOmqf0SewQA
iyXoe4ej5KVn6OpMc24DX+siFYzpj/NCovU4TNx2ufO2+Cf8PvkjFPmSOoK4c7C+5R1CoEI57fE8
G93CEa4K2X2lIJVNOfSkbftkYISRTfmg0jp432UoBRRb0jafRht4NE9JM3dw+AtmIB+gLAQ9o9Fz
AEjqxQxlzUUU5dlar82RRrP9HMecJXna8Sw8LZuHCA5vflof5NoswWHboK5xWKF3Hz6s0PGRP+ct
4OxDNNW9fj+wgXzYAE+HsQMlZngTt2HYPJoMWpk/hMeC/h4CB7R+k/qLCL9A0C7MHrN57IISFTbv
/TjWo8CFwEkCYKeGum6ULGFUkLVrm6P2k+4nFal9iF3nzEkFuG4O6QgN2RNNB4WwvrG1glSVGrai
T9oEi9h4Gs4WiTPHqGauPcTdCAUKyVL7sw4aP3p0iZT/Ls0Qb6DYJEbhUutt+NjKTXwavcWwu4SD
61yOSZO9T60fyAq9NDkdVmKHfxOb9gkAWPX6yTN2FoVFMNg81KZZkgPF74nKzVL4z5E1GPmdn7A5
yxehvOYkPAK5fZtBsQeSS1rfR6SJ+dfVzENbTn28bSURYhxz3+gufK9V09dvsQFVVyQmEp4qpI/t
9iZFJAbR+SYF1USsIqTHZOwSlbcTiQx4yzxN3wPX4PmqSLSV7DCYxlvKGUqwECHT3bTqg8DHqMdR
cyBi/cZ2RhbQsXBR3kw2uUe5dJYnOm8pPTS+XHFteotFFY3BYY9UGVeN+dFEG//bRHGrC96rLK0G
G0efROq76aHlYdYA8gcDpw+AeCdt2ZMEVjGQMbYR+AtZWNttgVwR1Ruik6zGa/o4p6P0QDWA5zbl
EOOrF/pvEInafxIi8OfPAfN4XbViAyd7Qbsxjg5JL7fsMOnEiR2cmkwVpFkhkqENB7ji4GSwqi8+
h8Cnl9eAInUHT3szJL16Arv5o2nbbswJ8PbtTwSN0D7F+4yqtoKhnjqiGe3Mx8Tzp7XQo6pxK0Iy
NChd2g9AyddbhzcvWi3FkQ+G6NBmNlWA6k3TmA/AY7k83dLR/4c2WTvku15VBHXxZaSoE4JmXuD2
6l3Os2gZiwV+CChAw28qLfywww1gfHhy7SUUsz6ABgOJnnVm9ZOdE7lWtWVr/Rgu43A/eUK0ZTMp
8RDQzpMnCW1vvwic4N/mFmsImbesE8DWAxBVtI0KUSYRxtIcANB4LWsr6XJnCC65fAu524pFLPrL
CkmTp7lfKRDTU7qwwvaN9XMGHtN54dwRiPA2BpfbHJrPdq6phZ1IwqO8Xcz61M8m9pB8+iEvVlyp
f1E3wZ8JvjriCarnuHIl8FF1GeAq6PLYkrB52/gGqU1AOinzjpuGlqBI2FjhDjMhKSYSbvJgtD90
pfFcHx5WJpBMd9AQE2UUreuTXvopKgKU05p8qJOFQOzciLlAzTkJsRm3mb/hoMrUP7RszSKKYWYd
MOuoyvVFLDIExEELbc0cByJrD2JY4vVhzGJNzprUUXgS/dIsp1gHZjxyjxn8dkBL5ArrjEnS5KMa
10R1CIGsZhQgdZXynLRxTx8VGYR5HNuaWPy2EfTWPEy3lWT5SlJPfUG4qsbPqRoH9sQk5bgDfcTx
jude3NnxfnbhhlJ2uBhzClgi33BAN3iZqq42Z8IyzacSf/Oan1PNZYzKd6/ncoakZF8lHhwY87bN
EJ3hcpAk51OABjpEQXSTr1RCyW+ZbTacUJgZvRLa+5F7Dwtl8inAn7YdN2AzeL544TRVEudgPIT+
mn0dkm1kORy5h/SkNIdHAVLJRlcRZWy+d4Tqj+mGMmdFUpeCRdNzOB+0sTbT02iE5+dLkv5C6xt4
0aS4IOq8FbHGTeRBtftxQfgMSUI8LXMZTKz5Hi9ptuK8tPE/oWOxKlxK+TuNmCQsgcIgJy/xoUa2
CorGG9Kb2sB1JGAhbM6IfsD+Y94xasFizSkaFE86osNy7DX+XZ/VpCs7YKb/hTcKPCxH9ErfN8Qt
fxsn2zdKRCgTNx248w/dKAjiD8V4jHqms+pU+5qDTDKAmRqyms1lEnRRXUGVjIiKjnPwKe7qdMoN
WYFoA0m8f4JVB3ikniATLUBgCN+qBQyHHEwrao5IwdSPbTPyntosG0+LFO4LVALpY7tSGOrYGRh2
RA8B/o9kpqs+NV160F3kPfWkt7iC6yg7W/iR/ujg6Nq/y5wNn7AxowmJA/c+AO+Q1gjxRHcHyAP7
RKQndd4hm3jPOsb9kjTT8BGfRer7tO45hmky/2nxVhoUvReYR5osfoiAV2/sPhkW8ln7iGLxKWw1
p3ZNhqjUUQyxDmRv22c4ZuDER9Su5Kgn2EmeVaZEmi8S61NmA5ue2lVNad7ZlkM1YZgx2z7eunvf
hf73nvAO7yz0GL/Bkyv84Q0copCroe3jYhRetszOfpOLGddPhaNAvrRCmb5SIMdnhTRxLIoGGU+c
r00Ljh/JzJYHvAnO2RTuVSSXcQieRUIXdPHnsIiIsWnVRXPwMDTYo5DdjpnMWy02WaAoy/oTdYT0
0BqAcnYVh613h3zC44dkmJLvtfWA89nmSTbIpzfR4YUZ8YZsUU/1G0Rits95r+PgoPECgGOPJsRP
sw4LnAZnCCEdu7hj38xmW+QKto3iCnj9JMmHEFClCHkuB9OnDvd0ykvWD5HOAsSbENu4H0ONPxuo
N19A+7jvk6LbVnHcLHNL3jcyat/bOfC/w5QxsQVXadcfZLzg/E9IpVucXwiZ4V1Igu9dSgUvhzhA
kN+xpA+Q0MdAUwyoWy6FSUQoyhaO2l0egDzn8nrpZ1KIAThjFI9mFFkT5wBQ93oCGo7Syde5ttNS
4dnmGg+zUEEeUF+R49DGYVf1i2rnysYp9E+awdDC62e2YoFRZjnVbTK0eTBNNisSwuvpzcLE+EZC
H8vk0Mqh2SNDsnuahYw+A5TFbD44PWg4qtDoQ1sD3YxqT7OVtdjfhsiG8DH1/QlhfdiiLlYsNrXv
E6LDOrdJTdq7XqHBmIP8TT7ClVGvJz229DOIttFDO/HgH1+LXjxsDdTH8KZuaixcL6J3YQ+/9Ldt
n4xfW+KJ/rAhqv25bHiMC4Gf+O8AQg1uknVLH51ExylHlGia0xoOFvMZec2QA9QcGqh3DA3NdbZL
FYQNQcTSb8k/Y7/M/E7oHjaOicvIXIBnF6NZRmKZQtdp0dimMP3GE5ZoQd/Y3q0pyjkotzxBvrWz
OagG+l3IJdsOzl+Gn7Jb1rnI4oUimlpYjJpQQOpve0aCxw03tjsg3Z1/4CEIGgge9g0k5oTFhCTZ
0hxitcBRHPWArZR88Og9MXX4BPBz8KEfqV8X/rzaMzqaNbKmNG3f9SRe53wMIWOWJ9CNJnkWC/0p
YKT5FkYT+WkWQ9GbZuNwXAw0yAqkbEjFCbLfGEeQqrsu22admz6DomYzjILhPg/Wn7j7swFmw9b9
Ew2+JzD3lqPpa7rsSe7akoBS1fL7QJxxRyKpViXmFI4oCU/C92wbwiBfli2SuTdA9/0YCcQCOeZ4
+jr6bW/zdk7skgOWMXxMs8E8xCAMDHmPnfA0Da343ECK7WdTx+yESNZzUKiVLWIPnZw7t6kvbgZR
JB8VRZGgj5REvRxOqOjcpsaTCBi74M40ommOkQw5amsTStw5zB0XyGhRjmuudZNrzgncy8cCfSHg
aAbjIxPw5RC+MTJdYfhT23nCh5PghMnoOex7IjJW+DPmD3CzQwuulZHqSr66Abue1tOCMMCM31Bw
SX3EInx53yJ472ErBHWivHWJ/yNGa5vn9diKDIwlob9JMMKSfJwm5KzLtGRvpmkaoCUr2+BD5PnB
P1TULigWM4XfjaDDu/9j7zya68bSNP1XMnKPbHgz0VULmOvprbRBkCIF7z1+/TxgqrrES7buqFcT
E5NRaVQ0Bzj3mM+8JmbBz45Wyf3OnILScISWCGSrdygSU5vUih0edZbpCHGrrsKJvBbTV9EY7EQy
R90zSn8QCNCGbOJwKqNHFHzSh8qSkscmFik9NOIUaKvWL4fnpg+LaysuqF82lt7IrlZq+hc/HFMm
jWLTTGNZEZ8jNVEOAzC4wRFDAZus2eiDF3MoiAc7cifOAVkTv+hKWFLSCvqA0GmomoOOfJtAop7M
B1yY59DprRlclmwV+q3UxOpWTvrkMdcQ5fLCRtNfCbcmdqNQ6TeNgTKhG4pT8kAJN36WUm3qYIMV
/ZMEy1WmrDATA+n40YcQMjpQXjiZF8+TBELbbltrvAfAmbUO2iw6qxQfIdkLykIievIzcreyGft1
5uOli2qfpm4qIwpEO02KiZqI2Qmhm/j1cmLjpXtRpdIYUCvTzG9jWDWvPcywxs5NE98XpaVY7hgo
FV1DYjVSZ2qq6pvYcOp6LCvtdeJYvgcmXtxHWiNTfYg0IghfKDhA07Qqa8eIEmHwZkXCPaowYp46
qRvRpAhBtw49QasX3NHSq+UqNMtt2Q8cBUOnRBeWEKBlqRvt4CY9ypFOr0ZcQgMJ0avUEkTB6sy1
bdZl+P6S5qj3bQxw51xLSAwdLuzWYHu0GQrqbZiOiLeiULkVo2iUL3PVYA3NPYaTTjgM2gVtT7So
lC6MzE1NtZfsrtDVcKdQZEy9NozTXamMfb/KRKG1bCkTtdHp9L6UHBNfDDoXo6r3ttzoxhPgi5qP
ZfI7mZJNjgyeRIl5bcXSoDgBfQ2EdJIw2acYpAlnSkyW7/aKJZS22SrUbaxAU0E7JIpEVN6bBTXx
Jq5uhl5MIrcr1LG128zqwgtq98HXVkatGwZN0l62mSYBpZtz/SLLyzTYptzy10UR9rAVQoJ/D2p7
0dkNLLYGNvtIuJpLhVo72AdI67bp4tSrpj67qVuDVLUbDYJ5n6ijBqmjW2cFCtjoibbtcA6hjzqR
Bd94tuVO517TUs2oCJ6VObGzZqhKW6LaeCPngxBurCaOvxAPkQcKfmkgKG5RlIHhmTUcSPSkr4Jc
Kb5EpurfddM46EsVGWH4lr6E6QwxGY0zN422M/Kk7J0sqGiKWShmF/ZIgJatx0wzx21Bpe4LPknq
VSAYSeRU3PaWHbD3U1ccJKnDT9rvzgJlNFC/ovgi2WiOUGHLTU34MpJeXISz1t5W/ZRcFklJcJWb
hXnLtuJDKk0/2ReDT3YPQ8qUr0VLEKItXrgK+Ny2zJe8Qu/5HqHfNwH9lklKkWpoWpWcUCWJiHui
uEkjq3R9swexh0twGTv0ibS1GvQyJk95ohZckXpxxemRXxZ5OsbcChCo3NrXJE/RqlyhjtVLZ4Rv
PVsJQpVmHuqSGumhJmdDExBJr402jP2VNkjT1y7v2mhntQ3HYNA18qbJ9NBwhsX6xCl8zXwVKk26
CDhq2MJl0CZeaozWHUI7EnXYKDe+TH4FyHCwWpMF5nfGTdLUeYwLhQ5DL8/q0rAjC70a20xKI1xH
g9xJK9GkHsDtVgUALvM086nnaUFiK7XRNUsYa67TgvKdO8aVdNupanqnBZ16jh3thLNWLVL5LYJx
WoNLUOlDKXlcogYqWChrWWH4WLed32zAwwa44ljptymCFGFXs0FCBJdAzFZm7aeip+eWdpG3HZsj
HGOaOHqgjhQ2iTVFt9fD8sqgLfZdlas+RoGYQIiTnTqrbQYZwIR0DrTnVG3jZ4zsqgCLgrjbBHg4
Joci78g0Za4AUhfdGHeU3lDargOjia5yZSG4aXldnACZfgRQWEAVF1oUQS9t8COAlC9WdYWkN+3o
TiX0skJxVYqNhLlkqN3GQTPe/boL/QlGkgFVDBzMRWYT7bH3TdMmbREdwIYDI818Olf8ZnSShqMz
aHDV8qWEchpJxTZLm8ENhd5adVl8Slz5E3E7HgJs5AJYX4TXjsApLPYWfn+Yge726/3MGrnprDZ5
iebSaD101YkkwwCVbLufQ+4f+F5V4GoI8O1QVKFC++tJ+YiVocEKoAofMyqC8HPfz0krS0UWVnh9
wq/OD6TwxW2lZNEJ0O3HNi5tIWDz5sIhQVf6eOYntaEvMmeeGCAlR9dy4ADQtX2Qz+H6d18I5A8s
fxVwDlHw8aoKaY5WaWDlnpX2lt2F5bCnyyGe6L9/AohZWKnoEwDGwXpxWds/gd+KrJ0Vc8x4oabm
DMiM9LWYq/pW83WYqDO+drVQjTe/frXPZpEGhyYB8l28CJav/zQo9egB3JSZeXNYDU5hjspGtQp/
1YRFfgJR+OleAW63ENFBbnwgIQgYos0g6HNPDYP7sgPKq/R949DJyw8YcfgbGcHEFaKXzX2hzLWT
pnJxSlH049pkUf70DEdrM5CFQBlai/cdEQ8inErzQyik8u8DHBYvdtSaARogonJ0DokGlsgTtRCP
sShLNGL8TJ0Y09m5V59pxhAOxEkffgFTc0pC+bMjkAleFPwwfkaI9v0nCily5jyKcy9P1e4QGRUY
yimsQRWg5tcKNJB/vYI+HQ8ZHh3cNPIq8oL1+GkFRSXcfCGtUaEV08mjUj84mpDoq16jGdctsry/
Hu8TTiofIZo0izeqwdG7fMQ/DQhDMxAnLc09P0vLcJtMjOQUsuYfpkGPz+tRaa+bhvZcjrcNvs0D
XWMlEWbdltXe9IIi03ZZl8gPv36uT1cW6mbIeiJGrh/L4HW5pkQ+OpMeBsvJV6GDUi4g9Wz/epRP
ZxuTbdDbAGfIyd+/fNiNLRmgDKpspgYQWUJxkUgDnWmyvLOaqOLEWf7JoYTTCwctIk8UiI9B8aFe
VVpPSuBhimpt5a5rV7Q1NapmYL5Ev9WuZqMu+t99y8X3AHU/9HrQUZaPpUrnKpFUotbca/LSfzW0
OLmHFDWdl9I4bycVQu6J1/x4Nr2NCKcaNySAgces0TBDDCCawsIztDZGiFdTb9XUonRmzoYTgfF2
8pTlPU0tZTvJAEKRgYf59Wf7ARW1PAOKqTroWXCRx5Drtu7VOJ4EFrZo6EhZzeYuURemW0+9PU8D
eWWKpenEVdr9rqQcI8PQYMrReeABjlYVbTSl9eMGbXJctzddWwUeQJTGLqcBb6hePSUR/mEVL+NB
2MKWnnPqQ9TEDToF05wVeN/I8ZMZ6mXqGqRRzzN6q5Ujz/UpV40P65gRF+rxYpECnutYZGHMLJqA
oLyhsfT40Rl6c9GHgFMibHj2QBuMc/ATxokj4cPlugwKDN5Alwmc7bEfd9T1uYkYXOF1pZnbljXD
jaRzCU4wPRWifPZ+y/XNKAte4aPouiCrdElyLzLEtLI1IauyDbJhkmkrs9iuSRySrzmTu/71mn3b
GO/QdLwjksJA6NmoyAYdLZ2iB0gCHKj0BChj1y1pLDUxC0fwNB4URNLQq72n1hd7VRmYD+CRc7pN
vR8cQrBYtCQAdnkheI6bMJR8005lGp7/g9MEqtQSI9KG+ED+JfZU+lD3C88si3wjUEzzwB2Xa9Oi
9hPOU3/x6zn5bHVTTwVrTzi3XMPvz+jAqtpMJcv3yqGaHG1Kw9UohOoezboE7av4FC/2bfEefwbc
hgvhDUID/3o/YKlndEKztvT8QaXsLPrzJcFFMO59DKwujEmfW6+eQuVLK8jGeSzm2aUu97VvZ/Ws
XpUNoPffn3KUNjm+uakshGuW5frTHd23ZdU3uV96uOBmntUU5Ya6S+ghzCWtDNAOJ87vT3aahPwG
JhUYAsFqOoq3qFYoeSAOTHmsRJuubp+1SQ88E8Wc1a8/3A/XPOEcvHjSLITdoAIcjTSrfqgGMt2S
mGC5sXUxUl5RyjslcPjxLljWDypcfKQLvPkouwkGfFvw/qq8JC/FFQgfxKUVRdiZc4rkogY+o/IN
ZUvGcEqd6mM2udBEAOdykkAPQ/bz/WeHA7pVGINSeQqdSNLnBEyGYYRui55V75Wdqm/bYug8OSTO
UVurvAirrnkkQzpluvvxU8UcUQHQLmkSO+lYYzsZSCNF8BgIBJj+RhiH8bsFY+dyaLWqO7FiPx2L
uJIknoI/Co/v35qeown+mbHMSmztdFQQ3ZXi2R6nKfF+vYQ+GwpSpYWZuAQE+VhfLe+0sphNrfLE
qVFdlli6lf3sLpGq+MTp/HGxLrsQ6iVawghWHp9EtEoUcK4WH+WYzI1NVRhIaNgEZXBi9j5QSVgz
aMpLTB9uYNwH72cPtlg1qF2Mk1Q93TetfivAfnDnPm48Tcd/elYoPxkL9qASquTElvxsPnlFSh+L
Bg8X7vvBm0JUpnDmLQchtVY1HZotYKRok9RzeWKoj9fsmysgzuXsf2KJo/eEdSCVoGNqz4i1dpWW
on45ETl5ouGX4GrIkTRabVZ9otbx6Z406Jv9a9wjGoCsV6GYYLEKgowzYaj6YJtlprSS87JZ5bhR
uggd1tsstixumLa+mdXafMrxrD51sn8y2SR6VIiICSmGHDNoZjVAcDjJayxAOt0BkS7ujAxqblVb
p6hyn6xelizLF91mnY/2aLIzzBFC8vPam2iqulSb2n1Befvrb+/GRX1hIY4yEHWX96sHDVKJ+7Gq
PTy78nXZT6GHc51sj7k0nrilPgYGkIvJaMjeYJBxxL4fqkA5LzArmV1SpbVnpnh0Bo2Sv45sKtsc
Ucg5sS0/HRALaJF3kCEcH13DoTlK4EGMmi4Tco4DbGo3TbQX0ASwD7QkPbE7PlsbHJ6oiiEfA6z5
6G7EjTnEA6Zo0EgIFCfKNdFG1lB0Jib1xI74bG1o2LjCNOR2QAP4/VQClzbG1MIto2a2r6QBBzDX
0mNIXb9eHZ+NQ1RN3oBqi46W2Ptx8IcrwyQJkOBtTdOz/PYcIsgp37TP5u3NJZNtZUAwPBqkI6EV
An+ovSG0kIulWbAKjG52tZx9/uv3+eQAw8pr8awgtODFjg6SRtLavh5L3OBUZbH9RWrPjxowLn00
nqE9rztd1P+2NCTLHl4R9cWlAmscO5dhtRWWfTw0npSRuVv1UG+gqVyWUyOduPA+mUnOAdFcrJSJ
n47lAiRYhflg5Y1nxth+DAkWdzG0YWcwabr9eiY/WRlMI8pAxqJNAKHw/cpoFso38VPjpZi5XNKF
Mmy11foT6/yTHcy1JhGYUDW1tGNvTz1H9GucVdZ5mkxeHBbhJqf3htcCbT9Kyf+DMAhCKOVgVGU5
DI8ZqLLfKFI6da1XhDC+Oyxi7SonDIyzcPy76PAf38b/FbwWl38nKM0//5M/fyvKiX542B798Z9n
0be6aIrv7X8uP/Zf3/b+h/55Ub7mN239+tqePZXH3/nuB/n9P8Z3n9qnd3/w8jZqp6vutZ6uXxsK
j2+D8KTLd/6ffvGP17ffcjuVr//481vR5e3y22gw5H/++NL25R9/muyq//j51//42vlTxo+tnuri
9Y9tkz7lL83xj70+Ne0//hT0v2ROG9SjZeRUTRTm//xjeH37ivEX5/mygSFXw3pcqp95UbfhP/7U
5b/oGyAAgK4EhxUB359/NEX39iWJL6loXxJxoiZOovTnvx7v3ef078/tj7zLLosob5t//Pmmt//v
fJOcETFiar3U0Rd+K/fK+6WPkRqKWV2uOpERNVdNbElbZJluQSFHHgqZ/pZaGpdAN9PvRlFjDYgk
Oo/9VN5FMXg6CeE3/PzCm0BMIDhF4bk5QEUHPpBcjZJx+dPk/nj6n59WeR+b/v20zAvbFG42curL
13/KRQez9ONCyBUHpcTm3icDNaD81OZtqRQ6cD0VG1RKFlsZ8Qs6AqD+r0OQifgIGLG0hVOClydS
DNkqBjS6UWBcgdJO24KCTheHthbBZrCp270ildKeiyDjz+MKRmA5qUlIzTmer0JdhrdVzNoNjXJI
caoFFgCKEm7rjiD7L01g6ksEYL22vj9eh0iRxbCEheQSpJ7oRKlRyk5Ox/arlWRo2/96hqT3yeYy
Q/wtE2LhGrGwaY8uhXZIZ9BxFYS/AogcjINDmBT9oQcB2mzCAYxaWEaGAlET6+0okAEpN3U4wE0x
aNAEeQRMgm/wUnEKJQ9on3wVVTBiQWZrgPJV5ZQi7puY8PsVCG8TISuaq6JBeeHoienINvgSaJJT
K6B129xPt2KhLVgqM6/tOtLCnSiX/h2Qfq0lc/aDTdoF31UcNBUH/2upduK0PjNgZUMBCSpDsAdF
nO7FSmnv/awsI6fzkwEMnd+E1z2woSvw3x2e7/MEBo6ApnToUEBVG5Qx/jrHkK9Bs6fo5KPgZ9pa
O0AWYMGEL92sJ71DERV/KHHITaeb2il1m3Esr+ahbT1fKLsK1eIpGSFOhLdGPviPnSLFDg347LqN
jPKpE3mNWJvhn85W2W3yMQjBpWWm8CWUu3ozSWbz0hBG2ID20c7uiqye3H4GmULVULiEYldeFNmU
RrbVStHVrxfQcr79RKl9W0AEY4pOmknjgxd8v8UEmJi1LwqSQ9kgWteGj92WETMlSmr6kTMGNZoe
A9BvW8h108ulwMI9p1OvqRGmmiMIuq03+BaqdX8ZGbEBgUYRJbAmAcKNqalUF1CvLFqFYHs1GwZm
fGZNJeXbavZrxLKkcjrr/GJThnk92DVC5ZItqgSDY9MFziD1h8lvEKLQ0k7lh4QW/MuE7EcI2+Ip
z4XuPu2LuV0lCTqiBUD9sxzbUwiMehLftBg0QFDyp9pRRPQsoLgGRcJLTbAh1EGYDnAMbKlUS8jn
/lQg3oA7tSI2uGs2crYXQPKcwVTUdFwq5fJ8FkaRmv4Q7ophAMESjW2auHOqVocwW5CLHTygy0jW
L6Cjjm4ORiXcVMmV3FUiHLI5XImUz1d0RowHfcq0Bky1Ft7U5gjLw4iEvVgEHeJ/WnkRIxT5Ra/S
8YBUWnotz5Z5Kqf55OxYuv0WMT/pt37cqknlGWat1Mqgz1lc0VRDtSUYPK+wKoAWoeh4lgGILMhE
T/TL3/ohx4cA1W7qGnQ6MUY7ym7AApqgj2LZaeQSV1yhHL/ElLT2tSbvG7NPt4DUqzUGHRkbL3Tw
Bi4BCnfhmWAhUGiVLJWhEU95tb25gBw9Fnrki+09WSv53lE0L41qMZopRE5UXvA6UI1+HZcN5O7I
6Ow5XnTWSkV3JNChdk7dyzaEIL0LCr91ihBmnq704rpDss8FPSXuhAiVSFRqggOY9THDAED5RnhQ
OVWjnfL9eKvtHT87T069cTH/IC1+v5GnToVTHcJh8AU1Puh5PI3QzOQp3/gJeGWfCM+J49p6FNNM
aJ04qS+SsvwO7RwSSaKF1O6NoTOgdwPR5p9ZJl6oS2EL5HQZUDOVo/NJrKodLQM5dIeBG8b2c3SF
oMl23hTNzTm84gq49gQgnXl8ADs3ORKKuN6AphvbpRTLfVFP04sswkwGtwRlsKmFi9gfLma9FsCr
6kZ0K7c6rQgxseqLjH39ZZCkOXaiuBzPujnlos+6ca/Eqn+tYVd7nuURK1ecgFHXdOxBsO+hDkCK
EwbL3FN2VmOHCCFaNTjxbOqEk0oFxfQot2Z4k/qx9JhFSHfbkRz2vSNQVrhWk6ZwjFobt+k86Qex
je4qPWufDPg3rjQ1uuu/3Rtkx+F8Im/97E4HTcJxjIzMEv0cpSddrOaJxF9AYSP/FsyZCjcLRned
p73XtJiDwG2ClcU1uq/iGWMskVpREszVOuq6YpVmIrxLKV6FVYjVa6ZCK09BR5fldKrvqSzPcrTq
kJjjul6aGCIKre9XXRP0E/hSkeujz5KHqlLMvQDgWwlUaZXHur5iNSlrgNwYCoR64NRV9aXqk2Fn
mUO8lqlwst5UxWkFYLE54tFbeKfVnqox2PMgXkmQl+6qadYWzWiEoxG0vy7DWPAQgNe+JJBLAYfr
4RpeYLYBZHNKxOPjSbX0VIFiUAAkZgYs8f4FhSjyTSqkvKCUyJdFKZlOUczDA2Q161BnieFJRTVy
ZbnAJXtrRElQhxRLpRhOe6e/iFxrp/b6UU2RS5uHsqjxc0ahxIGs0fuHKs3Mz0U9k5zFx+sShbTe
E6a6cyQD4QRTSjdRnVt2az7qwNsI+HdjN1i/VTF6ewbgc4sKENo1C8jg/TNEESRDVFBhQZXDNy1S
9U1v9dIKeP98osX9Zr72bpGpLCwDTA43hbUkLu+HGpspFlIRobsmGNPLPjOse16M+BvOxRopKeFr
hH9g4iBnWF42ct58LQwluKenDHHQH+XG7jVN2CNKHrU21B/pOSm6jTW3QWRXqdrr9jzROQAXMa9j
VD9yG35oEq8zzswzWSciqpVGLe16svAaSYr6KYfXkNoSbkE7I7BG01OV+EQrUntfP3ibYHqydGZp
acC0Oi7JkcRB/Mor0RmIetx8xP6ItmV+GEJzBk6sqt4QGMN1XaTmdo6DuLWbQb0oFsiHi2UR367F
9VlGb1tzczOfbqpUiAJbnyThORiiBvUTOGjgI26zOm8aOy17CItTZtZPlTqb98QN2qoXgqK1pTQh
2Nag3A90eiUP5oRqL3xwV6Wo7sRwpC6UbC5fBgRvXkQri74EuI8+ppRx9gqdy+ehVYmqS8BBh6SS
9QIaClRs2C8FuhNhspXmlt53lhtooMjml0zu08cSsQHw0MUdWVovrcuwKdaqFDOS6KNy3cjR30v6
/5c1/ly6Ov99WWMdPddPaftU/1zSWH7kR0lD+4ty0lvJVjRo6r1twB81Db5EDA1OjJ4CjRyQo/9V
1FD0vzAg45BSaG+CNFhSjx9FjeVLi+gi5TGwhFTipN8qavxtZvDTCYHS/uJxsBSVF1U09N7enxB4
UIYxrbnvkmSH23lb3mbX0uOS57cIqNilq3svyS7bhc58QP+msov1sE42xt7aT6/aoX9ptxwc5/lt
uhUu0pf4RXK1TXo7h57xbbhvfbt6ajzRybeTU3nWRnbKbbAhDt3P2/4lhAov25UDdc2trqqd/hRe
qt+jTXGmHeQneODok0mwKO7r2/bQ7IQVNYmL1k1XuUtku03u5avyMHj+VbxVVsW17Mheejl51VWN
piDE89vMizZq4Fir/KK4Gu4GUtnQbq7mg7keD919u62uhQvlm7xTnXAF7/+gr5NzbVWtfbfdJB5d
nhWUk+/xZbHjKc+VvbHx77PrhZTxzfwuFCCl0Hp2gk2nYzNkV7qdNq65q3Zo4oCjqi+slbYR74Lx
otqV1uVzdxbtgLrugvPwctpZF9M9U3jgHb7LXr7yt7Md7XRH9LR9fmHYhl2u0hvimC271wmdxrmF
9uZlXnkQd8ohdHtHXFFHuvV3+SrxCkd1WztbD6+5v6o7L3zUNsVOWlkrEvRNd+Zf1ZA4hL3/1dgk
a/Q5Une8WtjZmu2vImSAnLJ1It1dVJv4/vAMj5LgOZX2Su4Me23bObqTrwgfea4R2KGTOeaX9mai
S6U6MDS0x/mQbaKrcl+tabXE22qjuboT8170lpmWeBtujVW2KdbBXt7lt81X4Tw7My8Z4QH/Bd8W
vXBLMGoy7ck6Wuuuca1sqsaOXwKInw/Jvr8Y1ub36axu7f7BuoZ8/qDs25v6wtRtKVwjwaKKG4sH
1WxhI55HK8kT3XLN9b7qnszdtGtzh46Jl+2lC+GG9dk7UZhfRNnGWEl2ccbPu5Ej2zB29ylx9Mrg
E1mnbvkFuSi7uiJRr5AvspVzJi3LHd0dNyEsWdGVbkd/hQ2dkK3EyCkP/WpA3MfOnjV3dKs1QILY
Cc4uM8dWneI6XpHhr4xN+rJqbwNulns5d8nvB6zad19J6xCM8tBWcCgoegLeADxF9TU7m/f5qr0o
MJ1EC4Ff8RKzjERn3FKxViW43AG6B4clTbfrbiXpjx38cqv9zj1iT9b31N9rma1rCEpsRuWstS+/
NSv4fqOX7vGtdGwfN1FoT3f91XSj3WWk9rldZnv+Pw2tj8kpUqf5hry5Pd7B+JIcuFFgip1JdnTW
YnpA8ynnqoORlGtUDFDH2qVQ1KaN+G1UGydi7Yqev1Zre3qqdvNDDvHf2gVe5UpkWDv/W3HbXQIf
BS4Nb8YZd8hneYnxlO6iC+22wgBK30zGjX9ucC61q2mXH9Q1llfiq3ZX0YBzm4vupnRzw5GUFWC3
s8lG8mY+0+7VleRETuoiH4VXbL4qCLIhCccUsAhPImTO1MSO4cSG2yB1hpYXPtPnW7U0XBDbt/WO
LWzrd6KMjoTdF1d97xrIXKSpbSK7dFZcqi8mxGBvXKHpI++qaBWOWyM9S5+iG2Grry15ldtCtR6/
Y8fgiJX3UBSOZZPaJVeCx6beomGkNV6rPDG/4iMWjbL6oLuW72SvZf0geInqJusSzRV4UvNG1T0k
c5TUy58HAVbvxoCYApWl3pMtN18ok9ngsK8rB4dqydXDvSIRtnnw4VkReAJCTkukBwopTlJ8Dank
wOMa3NT/5kfpSlkpN928ycLLUQK3tpO95B7ar/RF3RvyWX6HFlv20D1Es2YDqjA3oJ8hrw5rETCu
7nw19PUiKHOfhCtdv8caxBIfYIoWmyG0xdZBJbWBfpW782Nnudq8LgAHbifribmebpSEXzjcDDfG
PWvKyVnd5+212DtNaVMxq3ftVeLe4LmjORQWctD7q2l4Cc1DYEHycoeH5kG8EjW7X4my1wkr2Ovr
TnA2Sufmd8Kled1sXvAuzO1MdJG+K88E9ck4E4XO6R6rC7Rd7Gal+cOZFFznK+WCStqo2flXo7vr
UG6JKmMtA+QqesEZv2Fht85hZ9nGlh6z07rR9eBNnu4jpnUWuxTIwlt+z2PqhFehgS7EsGJzSK4Q
7miHl2eydaY/Zza/1o29HpHFcMu5YQcYKOkPysJIX1d670mVV0xox9km5HDV5XzLEH/qXeE+1e3s
i6XCmLbl7Cx6FPNH6aJuv0KiNdDICw7Nd6Ud7ar8ptV31oWW7LtdZh1Uce1WXmezqTq3H5273vOG
bxkCoTFKK05sj5WtPgTzS38mIWBWlvDEOCi98gzhBA53SAr2aHCwJnzhqlu1sQwzEe5vFImX3Fi5
rX9rTHs283s1Uld6kj3gEzWckYknN37sQG20ei9fQ4aOd912cOHgPpvX5jk1lMhtz1A2apBffuYf
7Vm6mw7+heZkbvUMU3LLUHyopYMA2cGkLgm3a1NudW4X9Wu47Z7LykZN6Vm5HDbqXoM82iMoYkPf
O5iVC91au5Q2utu58op3HSDKr4xxzX+Q8IuUODAFY6EVqzzcsFYpiUcd1Z2NZnoGJmnlNo52/kxb
Y9NqDwPNg5du69fuOFPL9vJsh7BdMq4KY70LdywyVnN/hrEFrLhuE7lP5iYcUUZY6eZq0Hd+eykW
O5TuxtZ9EWtHVP/uDP9WWH5bZPzvuIH4rvG4fi2WLl1z/E3/F3YZFzjxL8JxGp158zq9i8b5iR/R
uExYTTuZBraIIwPkH7piP6JxmQ4jxgn8hekooKplnB8tRtX6iwwaRLNKuK29azHyJewqRPqV1D6h
QGi/FYwfNxTQjTZU1E7R6aSojLbs+1CcHkM7zkbAAqlDa68LfnIvVF18bhRCuO8A9LptpBmOH5Qo
raAdt6tJdO1Ci4wTBQppKSL/lBTwqqj3AkAiX2EmsMt4/yStn+XQefOR2zkpIrePvvq6Eh2USey/
4wzGmWfK4Vdz0kIKnUCvbIQatXWtDSh/NYJG3Di12pU6N+qm7XsQPpUuRddCOc0nUv1PHhRvXUCF
wEYXTMJR2bnXG8UfFKas6rt4JcSCsq4pLBB+LzBKJzP9U0b0R9hvfPVUrDfJv8BZGNSQjn3ZafuY
vS/TUSnoOGUz3uBiEd4IkijYoj4hGK9Piiv43WOU6CilUM5GaGNU0OyIUHwxpxLngSRaD4lWu29r
/bd2+/+b2AJ5SUv/+21/ybZviz+uo2/Fzzv/7af+hS3Q/kLyWwFLgm0x/1pqRj+2vm78RSX732n4
gjT/sfUl8y++lTKSQZNvwT6yJX8k4pLxF51jDpNFRV+mzGT8zt5/Qzv9tOOgv9CGBuKgACBjJR9D
lPKoD9D4aTJ8RnTBQ1p0cNUmI4ySDS5+HK7JkMGg7ibZuDHF7iZSktwrlTjcpciL2ohDRhsDtTey
E9O0+1gwD3oaPk9F3e3CsEJOKq/2UpdQq4eQexGA5N9V6dR6P837J7iDo/24mHssZnfUGpGqwPDu
6AgbSlWKfCnKvBT1JkeYukViERvqTGwcoaIn1aF6YP96zPfwJ+okVEoYjCozhmr08Zdq4E9Qh0DD
rz2fcqQBgW2DmEy/y0b+1RKz4e/99Q668zOoYjlMfv6MjgdaXv6ngToL7obp4zMGM/1rHaNBY2bW
7a9f5rMxeBuqRcvq4iZ6Pwbaxqg7tlHgCaWAKsYAgxpRlPLEx3RcBl/mTIOqScuLtQuk4OhV4LiL
xYysoov+h+UGaQrI1HrwI21tdfVjX3d3NV7bRtJKq3iWrjJzvPz1ey4fytFcchWjgs09YyhImr9/
T73oJauMI1TlkuKQFkNyNrdyZSd9K7n9MFinOkPL7/swnsnGXzS+ZTiU78eLNGw859z30TWEnlJU
0TMexsT6UN1sPzUukARA4UpTrwChfO/16ubXrwtS6OMDWEu/mL4tsPEPtulKPiLzic0VVkzlrtSq
8xTmkqfq8fcAoesrhBOuomTI11lfKnZtpM/Uxb8rUXoo5Ra5u6xs3GSi51OI9ML/N3tnthw3km3Z
L0IZ5uE1AMTAmeIU4gtMpETMM+Bw4Ot7gdl5WwzmFW/2W5t1lVmZlUQqAoDD/Qz7rG0ki3kzmu5V
m1q3pVNeuIp9hR7jDTbbVZW6OfgYFDvYfUsKYS2MrNyCO+z1yQ39MUgcuvZTUNP2O5X/gZ5/i1bW
WN3N7yytfQbsdd+75m3dWbdM3/Wwd+OHzJgKCivZi9M4PRqErg/WT5sGwv31awDp7YG2OPdTXcOc
kdqtOQL6RSWJukb97s6ZR+LMX1m5bt2pAJNDWwf+XCToFe1e6n5CxzgAYtXAhdDzQJnV5dbsYGqm
Pf90I8qLNNNvs56ixPuV6Zl5OYt2Pjfbdc9LAcZXyiTPVKQJl2neH/Oq5qqcTC6XFYi2SVJfUepB
D5mIuGqNqfQXIECK01dPgzdFgGF6z6817pxSJhklAEDpENm8nR7VYC3a8sUunCspXHi2Q72n07lc
FvnobWfLvbeZWN+why+XbgOAy0kS1DJGnG6rtBIBBeArzaqMjT4D+pLMjYEWMm6bvHzJZ+NRT3U9
8Jz+GJUoNJiCh1ULW+Fhfa6RU11kA/qaApXL9ehFYZE5GgR0rKmsmjRWNKbCeDkwRxNUP17u3OT3
20jNJdtkbkuRcojnByc29FCtuQmzUVMT1SpvNycq3NHUufKSwttZdJh37Ywsq0nSF7NKM2jMQ0Mq
zQ2OvUkPeyWBENYbyx6w9m1dwB6oXZaCXKR1PnEbErtctsBq9DBbvPkyiiOCM8XIA4vuhR+V/N+o
4ohr2+LNnZojAzWH9+9exE61UyvnALtV+LVcfkxCf7Mj5b6VY7NNMl5XdeEiRZu82WCyt3m8JmAw
J3ymH8UvNLwQZCEG7hk1vC3ttN65tdTDFKR4mHvpsvWi/rhklRpYmZ0HqYbpZVFMfaD13CcvSeMt
VGlS+p5X0KmG42KxABQrfVNis9rVc3ccpJOH0qXPxdhFA8Sdh1l1kuMVUxHEFtqtp6FaS+FyQq1q
+W1gEOtLA0N73k0Iq/2o4Y/X130EwUPaDP1WKGa/MfGlDuWINGIu8zdYxvSVlvIl7eyrZNIudRr9
rerdl6vdQy77/LI1WPAL+/YujWjUjZN5u0TCQyIB5p8WAmg4bWIgPnWAonlQ0o3bIuNF0u34xfC4
MQDn+Yyog5uFsYvSHBWFOwWs/8nBHRtADg9MW7hM3UuU+yy158vESRAL5MibLLG+os7yCnXSpqPu
3qsoH4OoVO5VndW9/okRI4Lti5cq5pUlrr7HaUAJ1813GJw8aPvumJX6bZc2vLQ6L0e1LnyA/DUp
UEQVWgEpqE9W0CJl3BiQjkIGr+VZkw7yTJaNG5S2YsDhogVJbpBcGQNGMr4Z8zidnkcDhCoPVMj7
l+rCd5oKWhqiKV6sweYKylW5kS6YArXt6HeiLl+J5w+56aa+1/DG4yp67JzkRRjjsSu7Y1Gv996s
dd+xcaFNHNYJRlGrRjB5K9J22b6/p0rj3JeFuuww0ElJhWDGdHWHUMsVvBWxxX0TLBJXKPdyzllc
infm5UWzdes5/8Y8dPEITHLOfTXK5l3hRb/UiVsLw1wJFZPfilT9tshLY8ORGf3oMyQx1hr2wUpj
a2yldmGQM6abHADUzugRmjAlMV1rA89yiUd544L+oxWp5WEHlONgVrGHfwJLO2oHvA54KMo+Tjs3
KDrlx4zs7sZwSx09X13vR50NP7fqI91dk9eGTPbCjPpmq8WL/k3DC3Vd0HN3LpyZnRYIATbyiQJ3
Ik9QA+baqOxLk6+s2eOM/QKTZt0s2OlLg74NYpJFjsIfctjVqIey/qkrkuQan4citDrrB8l9Tu+0
7Jns6CGrIjs7SnCl571sm23Uqs13TXHlzq3ARIJhca1AzZIXGLj5t1RVfmhtPlLUWV2EkwxBzyZq
FiXUJ00PxdSaP5smr/epBt0oj3lZxDqEWMVwXeRMfTnSJnfrtEI9TlnxIiXH87o5NTUr2ODARo5G
bUp0x/djkbj1dp46ejs9pCIQxZyLoNbOyzXYKF3rylhYh5XDa9CwYRiL4IJKqzs3tUHx+366tpg0
fq7BaAfve0Se2ldq31R3+Ci8xEUTnTVMn2wGFEZbtvj1TCnuUfUVOHM4cbDuxxL6CDXe9G1s9JvG
GC+72nkF4/i9cvLzfIZot6DN2/QSNFNdld42ExS5u5QXTmeL245pPBN0UGm0Ulg6Rl7O53CS8otZ
UvFqIrcLagbBUBD1K+TuLuuZPtULTFAHackbfeIM6adenlUN2zoR5dGt1svU1Z4P5X3E2mN5HlMP
+XnygnkGb1iXvjUxP62160u7Bhjv4UKldcfZzl9aYL2cWb0RWq6ov4gU1wzlY6DInNKKfkAMRjHm
dNTVKEn1Kkn/snDZq2xHuafhz7FNoDaBJQRp59AhUo30i8991xt/+ODV5pcJ23Wej9D8dEBSzniU
9RolbAdv9yR1gmGAN2eKWzwc6LjR0CcWSdWNiuCReOTSHpRHzWmPmYl5W15R0DY5zxfTIGTLMwry
bViN7Tbrlrt4yjNalbrmJ31/iAb11cJPcmNEyhPZ7p3VdOet5jbbVlpniRI/aP34M9PpvcYrqJpl
LYroremywU9KGpRxS5hWCHllIV4/w+gQiGzExs1gyGFaY/cp5aVZ15yVmSjb2HUyY1ZC4K7Lth/y
6xkhfIFgmXPTQk+GZYbHKzn1CyMrM02zJpfUiBeD+r3+hXnupwSVDjf2OGu1CCWQc6q6qhunsfvU
VQI080oIGJYgTbMPlN3espVXwMH69ufQ/10HfPJgKd3Z1PUoFpnMaX9MPfTRqAYQk0pQrXeKh2Me
GFtYbo0EnH3fL99H1zlgVqP7ZWHu8Li5WsNJfWFDLz2ww8NAAqAtnLlrzARGnxOPp9wRDMxG/iKZ
SA5K9hC4C4c5FUEP9vBQ68Vb23RHoyHSGRfymsy4lS77vNfnjZ8iKAzWY19P0iIUg3mrm4SOa7gJ
M+aqYm6d/Yq3M9U5JPqCPSDBU5uojaTlPaYTHfKVRXfv3Z5XROF8yvNO2QNe5Dcr66pZ+EkSqaPM
tP4eX0GDltCEaQcQc4S/Ecf4XycjOVc8cTBMs6qEUiZ0uLwe/rU+NWysJWdxoXMqeFCN18CuZ6w2
fxntKQ/WcMtI22O+jvoTPEdnMWrxvyYl/1VR7X9QQv+f1d3+Hyq0v+Ob/vuS2+Wqevm92Pb+838V
2zTzP7gFAqJj/+RtA+vyd62Nv6G+Za5DNDBQNEZ7/6vUhrCFMWYwWVDGMQB4N3P7W/Ni/Qdprm4x
rWohZsMX7F+V2k6E+/z7lKfY4KnjMvkBO+LkhVSnuFRiqO4b4EWbFIcKHdsCrJ3ouo23FTjJdP4x
GMaNVvxYkhuXzl+9G3SAwHNyq44ZUEeMGbKLEi5i399NiOPrft+pjxQe9kauQsnRQqyz/C4rgmgB
93m76AOp83FpLm2Ow/Wjp+YeuuOg5b44V5rXOgk8JdTmffxgy1u12DkdizIoheND0D4MuL0YuEfo
OLfUuGbW+6UtsPfY2VS6i6Q7q/kjp1ADOz24ZRnAL9+opP1p96soMRGhe6/2Nw2sxQFXovrGXs0M
2u5OVFmQN28LDPTIO864tWhl+6JF8/Wgzgf8D4j1jc2EwbhlXOYAFDHtAM9+dPMXBJ9QlqHBptie
MDlsoxzRQL1MHuEcLgX5q940F/Wa6eu7RPyQRv1ouXEoo2lrzczlG1O9L6NHTzAb1cRbrIHPY9jF
yA+3mtQOSi24icOWOYZtDcB9UNIgd5r9VM+BJt/kVO4Ewlzndk6fzfYg6KuZ9fcxPk/adMP0ByJo
8F/dVZm2vrH6hqA0n6LXEpwu2FsL0wb1l7a8ugtT+z8IRf0BHqpWjn4yv1gLuJY4vfGi5B7vKhQI
e8i9YZfnO7Wf8YM+qilIJpxXxmYiJFc2ozVcRmDdCg0P1SSkeIBXeuBVhR8v+U7E47WsuOUmmJ9e
bnOD9D0xdhQv/MYew64RoSObK0OtNjA5Nb0O1WJiUKMnzSQHc3GgbVFOAktFqzilpq+eTyI5AyK+
y5beB9QaiDk9b4jclvqOySOZ/axwNGuzmPCSUvJwkC6C5u5ZlWmgI+OoLDrKGSVaXGum2NhJUibb
Qk6AcZZNSlrxTxmEdJjUKbUKkrfamZNzYZfinDIC573pN1W6W1w8Gywfm64Y2HulF2ex/SjE92Zp
NiXqhx4RS8J34E1YPzG2nrHh8GtQoWX1PWdcoEeqohp0VV8dOYXNOr9jIJjhbXNhC8TtEgikBQsK
hTnSiRbQgLXG1kyXPWVSzkemGeLYXzQZkBMGTAmUebqvSgwyZDUH0HZ9wPgENhrceUkdS/cL58bu
uHCVUa87Io3rMgq+OPHX9tj/OfH/9wazshPpMWJUfsoXZMCUjHmgccwhjGWx08O5YKxqisqtPQWL
fhMbFMUULVg698Jss8MMa0wTNNgXuVWiaVcX0VbazZbceitiexObN2WEmsLT+DUG+bSXSn5bCjrs
wfAr0VH48ztay8RAtTGZs1LrLfnJpsu9jS7O6+QbUvfaUfxST/zZBXI75RvHeJ5pL+CL5aqPINVC
nbfZhqUmXN7xduMuF7b5M8nSTVYp53Z/3pY11blDlvwwINBDrxY5Hfz7gi9RUYqiNbCx7Wsmx8oB
AJDc/fmmnhLw/tq1f7upJ2X+0aEsUpvcVPyY1CG/wfw9SBrUPeiFyup5Br1cqUfb4abstBl+AiDZ
P3+FEzX1X8/VfB82hXGNQPukaF0JRXEB/44ksU5o2NlmTnzm1+L+pkiCzH5ZDEjH/pI4ZKqh6vqW
/g1uTKUcW+cgozCvr9kqVP1RTS9465X5QM0sBnqLzRv2CKq9b9SRzfSLHunHUvv7t4a6QL/SeR+T
PWUVaqwYSl0FMjXvZRyKYFRtf3Eu5nz54v58TJ3+/iA6YTQwaMh4p08oHotRZcIEUaePDYSLb8Xq
wreDoQ0F8s/PAgjI6UuGdp5RD+KIFXBF5+djWD25Ks4zEeq7VrnAYuibE2mHtJ/2cVnvBX5xq8FE
5SUbLTOOE25igJt2mnXIUdcxyplPl4WzFsYWMpU5e3B71CCwIeKMCkpRPuEcjSCv8RNcLDdqyRhJ
fUfHJ5iMx4SXd8LoSgH/yP4Prbk9pELF0oDdfGyQRF1N/atmprvBmm8whurd6VLaq4TMVG9bdwwN
ONLxTLVD2ziahSDxbbYMpjoxPebFhFS9cRGmMW5JwdPzvah5FuB0a1VeSOQ4jIFupkmGTlfs9RgN
ENOVSXtouhhhEXWbgsrrW6nc4HF51iU7t3d86FkM3koG8K5WPS0OGHGpUwDViFX0jdviWBndq8Uh
dfFAHPZOdVvjhGE4zZbkl9IarRFug/NdxN12ap4U63E9hnG621nzEyCzjUFTJSqXPc4BDDTeQfQm
xZDQ+i8nieRp/qkxZ4T+xl6wBFHu54xkpvg5u+WZWqI6ss7mEUGa9+ZqPx1uAaOESpvinfFjhNqd
ONeO9i0rrwWyVPWQD98EJ4cN0q5VnuJcBCqOgJwAZf000M1qXctXMaUYFTIR/WLSAiPL6UVScoHR
X7hI8ZN5txgzsjhkRLytJkHbAHcwlkFfS3bPGakZVpb9RQskrLMZCFmoYi/GYVjKe7cYdkmM5VCR
WoEpUM055l4yKtSj8cxqBIrcOvzDPI62ZRxZUq96y3uPknbRwlozfC/dJ90uLqioRdrOmV+zBDQq
AY/Be1Lr7PecfWPnW/EFBF5M0pPQJDbj46rEZn7HPGQCd4vuMXeWM3REer+rjF3PlCgND2ykH7Uo
DgUWRI59M4xYaSw4MXGkGkgHS5kFmGvtlKrbq0qFlMv2PfvKSn9GY3QrKQEWFu/MsGPpbdWcqZSj
i62QbvFrY7w3pLmLLdcX1rmAWp7PyZnFGPlqMzIhws0ROiUQ7jpqNvgALnR6CuSklrg0TGDrjn2m
NbsofqBqumldRBEgU3rM29wC39t0U0bfcq7EVW6SiBGd8bYdXyfEqlY3+ULNUPeeiZmQIEo3EzZu
bn/WI5CkGEbZ7G2cbOIRGycC/VtldmHRYJEMZFxv3mp1bw/fGkwXMyOYeLciQ2PoXcMTB++K+Ei9
nrWakVEqGxwND4l3Q/g3ub8WmyZvQlzn+c7CEak9tu71aCFyX/YGEVdpcIhTNBOGcm+lT6O8Vw1c
XV2ezpTc5YWOqUDMrNHgd/o1w8J4VnT7sX9Vap6XeZxGdN3o3CFOniVRfLeGlBP4qBHscol+1kzE
Nmleq/6pyZu9Tqw559eoh7bD+F1Nkwd8JYOFGWKEvyHxndHvleiy98LYpYLMSdlhQx+/6Q2hpoXq
NMVhA4MCt94QdM8EpPOgoh8ityhtumMOS/WmwIOR6e6NMX9bCEfd8QnJZ8w224unSEPmztw7qAR/
MBe6lwzoM60768daPespB1LgmAUC1vpQVQLjB7S5Onq7PGHexQSe9tiifcQPHLPbHPM3EU5RQSnP
CtdUYtSKa8eJQ7udt0a17NoS4Vw1hMZcbcRoBrTGAgU1hCxmCoL9NTUrP7blPmPovrAPBqOl0kbf
bPMad88xAA+vbA88rY2cHsfsQaveKmIlJYs3ll0E8B0PER5tafbYOyqdFMwn7wr50yLtaZlyosHA
R39jTns3zMtZUlICjRp8Qbpbpf/W4r0d6cS8DtYcnemjv0iXKUB/wvAacswKPwlDhm51x9HQ4wBc
DMW9Op0nHasU+1H3vKUYPdGj4KsM9RBoyk0+rbPMTBrEiEg7vmndEVbRGrJep8nyXY3XVu0Cg9WK
JHuWTbga2GFqsGUhbROi2hgdL1OAfk5m63a4WlsWCpIna76jOhi4PQ6TeX2WuT81vK7Y8sZIQ9Kr
7+IUu2K04Yzkv7jLmfD2k4k02Lqkl34eDQ+5uh8npvS6XS72Qv0+rX5Sw0UL7bjBmskyryFe0MLN
p9tOCVKxj9Ud1WlzuDDkHRWdNtoXRAWuhj0q88jYSoKt2Pfw9nvlVy+PEbkXsY+HLwNWXuwF502O
rY8NwvN5qR6b9XPK4qrssmclwm7Bap+h2vrRWPnZY1szdIEcnuh+28v7zokv8NwJMJbaeCoDhqhT
4ST6o7zOMTacphGrW/wHG+dKIf8epna7JMuG/s+zCz9N6Fhet+fDlIXFsjXJYfMwVuW9Vh9q+0rk
34XzrOnFg9bZvqm9YZ61mZdtk9UBsEl6tKzTZZsk0WZRSUwS2AXPUnSwg7cRpsokREl6MHDJUKLQ
dWnbMWdnwotAsjwjEa5ydiJG5bzbhQeWLena2wykyanNUpUj3lWkro2N61Ag6eR7Ou9oN2xbzIod
EQeJdtaxmVrNrhyMvdAeFo/aXm3RtEx4WfIdM7xb6XoMlClPLVv9VIvtTHqVNHeyvxiZ8HEQFRZR
c6EVdz2n8oBK150SCmxHkvsrw6VO0j5E8peizFe9UR4Uc2JI2NzMlE7V1Nq0A7Y5yaHyQqoSPJjv
ijFuBhhtFTN0Fs4rg1pdevgcRZKNOB8DKyKdv59w9S4xS5DlGPYG+QrLukGm3knmFbh+rGnDJok3
mom8GGlu3ca7scrw4cItq14PufxsoTbuDRN+aVGYScr3KuwFPUCs5MvKL7k/6hKFHYs9Q5SInMc3
uEIrEhzu1SWTzqGdUPnniCkEIySC87wpsPMrg0rdM+99NqjmJm/mIE/ScC6I5OpzUXH41n4B1YXo
F+I4UmVV4udWIHnGmSJ6ayVjhZTTkyoCfHgjvbMGSgR+21gHci0G3srLLjap/FPyQRyxKztt4zJR
uJTLBX4wLJXsl1AtXzAem5fNrjOavdkXmM+4V8kapRj9dZbKB4Oibmrutbncztg8NgWrR20uzbgO
6gjXy6gO8vER/yl/7DNk6qzUjF6dEdiZvCpwrXTz8rIZGB0n/Cih3a1Zq6x+6Fl7NXbxQe9y8Kn4
J+aCQGL82bNlChsjcqEdYjveuuZEutr5sr2B3B/iprnN7OXgEYjSXXKZhXfs8qcBpVyw7beVRtHl
GSbIVgcqmvMcsScKkDvQAdf8XCf6XKcBrNX5cctmPKjnhroEknYV/i9b0/5eunfjYPoCPy+3OrKa
zcjXZhUbL4aGBnyNFMaZ4oS5hudeIzLBBtWcSZXrBT+fx05fthWOjAVzktUDSYEOV1BdrK1ZLOxh
2675ERfOrhKX5aIc4y4/G02NufFj7B6ZrvfBZ+6m+dKQwGm8vrhWpu5qMvoDYL1dqk87inCWWZwJ
QicG7b+9J0D/vy79BWbKI+v878vSO3hZr79+r0uvP/9XWVr3/rMmipClqCV8LEt7/0HLa6LmhSHl
8CNIDP8Wf2v/cUxcVVZ/ChWt56rr+rssbVKW1hjuXGVddPzQjf4bvtRHhRpj8tCOEDPCbIYWBzLu
lNhUiLRSbEuhwjvXZ5G0l2tPbRMIsN4QAgcfr0xnErdNbCi7AS/bfcrQ8f63m3XzV4nqd4XjRynl
X9/BAS2ISB5vjE8j+9JOJ6Ps2tWcF6u4elHbK0dTunOoTu4XCfyanv9eI1svl/9wtYjqOatPivCy
VHpLYJhEtMSuZ+fVBBik7WlU/vmSzE/31aOhijwU34AVRXo6Ap8PkUutgGuqsTHEDbqWewwoIPYU
g7CvJqfMTE6ANjNgvqUu40kzopJD64zzq2XN2WU3T9Z9hJX1HBh21zBRBWDontql1PaTqMAxtdMA
2CqutWRFJ4meOpgjcsZHlRYfjHlaJ3na3G6+y1S3QlqQVRrKQjP6tcA9/cQ43Al7OcVEudlKz0hc
hz6vPmMzHC7uyOmkxXZz3lXE3NtOATvijxNKnLBTl8Y8g37Tf+WA8OnpEH4xJ2EBjQeJQtPlY3FF
GnoROQoBDEDtV7uVABOFkn/Riz2R0hNXrp0Y1wW8h7padU/FrqhuJh3VHk2EuNf2iKym8zmSJvOE
mvvgCaMLNcWaQVkpdbb3Yk27nlxKSmlH0SLXhjEg/eIMcRuSOcFi+mLpfKow6WDeGc7GH8BRaRef
vJGdng/4rvP1ll7HjrW3KRM0iiq2bdsxqlpkyv2f16p+ulbpEK8CZpTTiAEsZk1ObnsprdSIZoUS
jUgftBJjMD9Rl3If10X7Guf4jGPgKkpysqTBO9wV4wtkfDsNtSy1kFdMMMB0vNTKrchLBj2LzlQI
Yopm/uFGi57sGj0nHFf7ngNZbZrW/ff3DCm9im6CbhfAiZPXelyqbMgXyu6JWj4Qjg271IypxQzm
ZaN7P/98v063q/eGuuMiMEMCDoppXcW/CbIVWB3FYtDroUsVXUboa3ew1rEZVyLjCyTluwD/9/1q
/SxATyYMQgOronU+6PfPInYjmMCxblOJVMXDoWi8dCt4wUMr15R537r4oNFF02ikzJYZ/1qszruB
l+U69DoaDU/4IlZxqLeVzD1oQLgeek/Si8icxEJq2ho6w5EiR65kYisdqNhtX+Gz6tKZslJP+MAp
Uom0Qoib2mo6c0OjBK2o0HW0QpC+1JmZF0GhqY4r/WYw7ci75i/t22mZrRdpueB/zEFpzuoK2gul
2Z6NCpNu+EBkf+oVILU52QvIN9MXpfsTONT6ngO5QWth2oDrGCk6eU6567X6CiminlFHdCn0piT+
1SUjr64U1kNVF90Re3LaG0s/kB8LDWx+C4DruvPm7KcsegQC6Wh0L13tRce+rOwbu83sG8cWpAM4
ruY6Fi2D99gBkh02bevmdK//K474h6PxZCbqr4tgBThrMMCJZa+L8bfFNhQd6gOLHhxWx1lJD7MS
ADoIqWOvh0paJU5BLq+7VH3bIehNDWmTpXRhZ7eRv9BppaoQCxuhIx1lw24oRJHKEhoOOdWBP3/Z
9YaeLlaAVp5N2ZxzXD35roiy2GfWjTXLDWoSUCh9q3ey8M+f8qnez/5NnLAyv0zO1XdF0293pEml
HUcthRsNKhvNF0deaG1KElxCmmR4YCo3jREb/JVrdzd//mzt81bJh6MHwDuGtxKe38fHAaVfiKQg
jx9KOrYt42mBhcPKlWkl8QMsuIJCCMcDx2+BbaBiKGvjU7XGL77H5zOCbwAhmR2bITR04x+/htNG
ljJCttygix63CcacF4BZGrpwFbmdWqGN/fOF/9MH2iurA4XFOpx3ejIvlRBg9mJfX43sq7m294Pd
dpta9tS5Bqe8//PnfV5Ka39lRSbZa6/ldN8bWDYJ8EYG6oqWlFITld8Tzv3rBcunEAYCWAdXSsDx
8TYW0vM6lNgcG51n7vuJKheGL84X4e0/XgtCLJsRMChg7/293xbs5FaOO3tcCyQ5WpRK3gaKykf9
+zsG0svivXMZ6HJProV5JyGEiVFu3ipLYEJrDK2Brsz/xacgYmMHB2SKG+DHO2bFJZOpq3+404wF
NYzBKPbTMMpvf/6Yz+84qCzyEX1te4JxX2dWf7tlqi5Tyy55MFM+TdvakMa24Ud3ORC3A6/1/Ohl
JnwNyvZfXOD7FXzcxAySEIOznSiMwZmT8KuRcDW7iE1sxuE0VIelvh9aZdwWyVyFNcMFfp0Pi78M
Y7Udzde+8NCoo+KJovQrUei6X558FQPkItv3O/r6lBpmAcJKExPdMDebokBbg9MwzGbvmbP8Atn1
vtQ/fhbJCpko91ojgLJPYkAbCaxUTcpjNSamj7ztHvbL2YgSiMzBpNBcpfQ+0klVz6wuR9zvFll0
URp1xMxIPCaPzTA50XXJv/JNmmNJAdQirdyWzBvQ/O3GhU1xSdcSrNHT7TTFLJih1/IIQe4oATVo
nSqgB5g197HIPHvXqx0Oia5AVfHn1fX5vposKprF4I8IC07Hd2XXJBO6DkxhBWF1FaOLUeJh3C+G
/VXz/vO+Sfhg2KxNXEHYNk/2TbIFSrMaQCKlbNRftC+HC2WI82DQvbe6rYYvYp7PV8Zwm4nUlNwB
DyZ3/fvf3hvPKksD0G20mXE022RgOmEZDJkGZofpsC9u48k43xqbcFHk65zBOm4g74flb5+GTCyC
u5hFOEl1y6ZRnepscPvmbGkQkkRLpW6nwnAeywKT4rH3uoOKTi3INSs//PmBft4ubGzGSB3fTSVQ
Any8bEO4qTBXD3uH7vWTHk/9LpUdDae2a6kCj0a0HIpCtUJmRK0vQvTPt3zd19HXsrf/Q86az0wF
lCO3fGjwKs8W8vqeiVha+NBx/nyZpwcJyCzX1Eg7VrcrBilPtviRKa28VzJAHNn4qlWUbiNHj79Y
Qu9H+e87AYkGLLvVu4sL0/jvx5uZMWShl7Xa+M1SonVTQC/vmNWjRCRmKScqx7lFjb+Y1fSg2NVE
xGNUyhxIIVEVxJmLqtocErv3JY979Juuai/aIfeaTYIZtHPLZgAABPc7S4UAqKRPAjMEmtbdMtU3
8djm8KfqsvkKvX36oLguUlzmfYCbwU/+9Co6dqO1a5cqc5b8Kl4yOhAyUS6EYdVf3MPPDwq4GWQH
kndclVCdntxC02xiireNr/TlsJeKQjddaMUXy+FTgkP4a66gdZOjeM0RTp7UnFDDGYsOalAl2u+M
6WXZhrKTkpHuWdO1yKzS9VVPjHdDX6G+QEnEVpAUSX8s+2GEJWAMTHEDTNRVmhe1gj4tSQdq5OZU
WoGCHhtIyhgh/Z4M5ORMp8VD4o9LFn0VX34KrLkWCg8UDRhEwGTk1JEXfu+wMGGBJKTI7jWv7H70
04o3m1PnzOxNjl6Jrkk2ZXofJaK9sGkvf6FY+vzUeMHQy7+PBjNfr398amNZOEwcGA2CTVFs0whL
NY05rX8Zp5msCmO9Qh7bOoN88hLHYsiyqaY1r7XkLA0GEQcRCTX8Yqv4h4shFMQmDFGzzW5xsiUm
Q52mY1XQ3HJkhO4HBdkMgSnv7kyBB7wz9eIajHX/rXFSeVVluXxopG1MOwT2yNsIzBgic4GBxOAd
1WnfC7dpdgIbprdWLN1ltESFvc2hAMTbLhPlc9QJQHdJoaczakHLyn2N5PyB+rUYgrmJmis1VoGc
iq6NLtNEG55qdJIoKqK56JmnlPJyyTvUo6nETo7hHVF8z3qA3QdLqrL0o6oVL2VjLK9FLVNG9UbT
TmifetVDEedVoMWl85Uz3KcTjodlwyhcPRdXDot+siTyRZD4aJLekt5PTy2Dl29j6oBrbSP3foSG
gOYZ7U7opV7yEpUUUFCwOi2jxwuSrD8/0k9SRJOoDCczjvY1/yRY+7g+E630GCO1pG/o3+iI+fTS
UXkQi89ffdJplstpxnHGIUAWT5rpnASDzeyIMlYKKntebY0XOBYsCBzwGOK5dAx++FMi4srvHLOa
w0Yf7Sywx9LRb9Qx1u//7WWzj+r4aBCUctH2aZQh+ySKZkevGM2AXu1HFh0L1svkeRs7Tse33rF6
ueOAKpogVVP9nPaFRsULmYjLEaSmj/Q/TKYWG2X84uz/vD74bsZaoiMO0rG9PMnDSw3QcKvktR9L
U4K+m9MolJk7vlnM8yFsaz20OHWuMve8zDNtZle4wxiaWqScN5OH/PLPN+uvCO/j6e2wsXCvWLaW
zvHwcZGM5agNcVyiuNCzng5OtFgUD71i0baymCz6x+Azbo0qQo5kclh8z4ZqyFEkOcr3Mp3Vh2Gs
9SezsrO7MkfPigS7eChGHWyjp4zTk6aidaBOFd1jeFkCvuhmpoSLxKg3RNRckDQRJTGZqcQ3dY8x
N/Bvxa45UozMPbMmadHwRgScp5qCiqGDCix0awQb60bR4zDX6Gr1hnnsXhu8V6JntIElOxZ0d3cx
GQcva8PwXS9xzE1CvETXwyuzF0Ia9yyiOTJvZh12+cahCvYr1dvpbskGMwpNlTnRzdRadbMx2FWO
kzcxzI2OpnpuLXYb6tJaMm3+F2dnthupkrXtK0JiHk5zdHqeXa4TVC5XMRMQBMFw9d9D/Sfbacup
/g96q6XubRIIItZa79SbJdNu25eB3lnt5P1u8R9mAwtDzHNzxok+GXCTCRIgohLnS5IpIdp4lRou
R22WixBi8n566QBvxfNTrMhAMNinEp+QpChBdrjS9jBAb9Yqbva2TsP8LG8jSE+jLhAgVTbzgk3s
BdFTV9eTsc/QHd73jpBPMQkaMI/B5xb/gomCQsR9cV2MmXp2OESajQ674k9jD+pnmE75pSBRY1gn
JmqCDQL5+rc5+vXWrqZqOuC9DjEi6oXfbWTeyovIqaNx3Qph/GmV0WJamtXzM+ZGLGFHJ4Z96Dwb
9KPA1Txe2V0ZZjtFlIOxolwI3oQ3j8hO4+jOC3qijMOJnZ8Jcd//UhbrZyWIeEzWjpLlr8qrG/S+
+YxDQlF18173prpmoFT/SMkVf2kbUfTrZJJkhzQ9mN0OyxKbft83BCIBh7Ey9PI2X6vAiasrIhGj
cTOOto98PIp1spr6qrqGhtWF27l2qB5MRNTyusfOCnp+UcIWMKYYWZgXYIq9mBW0cOXijls1/Tmy
YKWTArgRTsTJUnV98IdAGYNpuLCxbxB1IfET8HvfX8cuw/ebwJkCIDqnroK9hhbsQz410K16rSzU
egIdwJYPRRq2hl4G/dZULoyOsnA0olU81JdI7OXh1fNWKEuZm9xDOr4ypwzBmYvZ84UhIrfF57MI
xt1YxeqxwVEHxKbK0x9CNipYD/Osf1ZxKcO1H4xtuuv9IL4aYhIdLuM5T5+0rVL53GtzMrCIaGAa
RYXbd+u2KjADddKw7rek3+SwyyBXLkEIFtMOPfqRvGDW3TxlmYd9uKVtREHVbDd3ZZDSvlOjTX+w
pwguigbCyZ5QFf1YVLXEfKeh1OfnILtQ2oJGg5NBd5mEYUN5oCvjYGVe8FpC9PsxNiGigKUGM0Ey
csWHbSm4YcEcFY+9OfkuumFf2atGhfWlHpoo3eOC8S9ngL13NbnuBGjRmeilrbEfXwnqmAjCbPR0
m42uCas5kL173jSlbZ7baLDVhZkkHphr3uPjO4ZQqgpd1PeZHcbiMDTG6MPVrSPnIqqjQKxpgSGg
xJL+GxMBFe2VUcAGrkYon7vOH0tUPK2j5QYYQVxN5QhCMg55BK236ytrk+WxuSeW0MLeN2+GCUrk
lL6PqE2SbR3G3c7w2+DcryPj0nYYGK4nI27e6K3wJ4yRu92WiW6iDYgPZXKBMv53kqKFWzsNAoFN
LalMVhbozNUAOXs7FXp0UGlhgLJ1CGsZQTrrPN4h+0ybg5mqGAV3qKvmzDSr7Ekp201JwauAeIIY
WxZIY8bCiY4Uhrz45M9gylWGch2+mWmj7SnqdudGEmvw2G4dsOWm796zyEwEvKzBkauu8pV5NrYF
vqOt49X3wdxOf8o6wOszUMr54aoJt7Q+cTg8hi6LFvmSHVXbwi+Q+go5601VTcJkZwxqyFxzplGV
doU739ahTN/6oAyHSy/i0DtTodlpMjIHMB68bqhXcrrkeJP3JvQjk2N3lfbZ/Hcmh+phtA0aWTvx
EKaOPgiVBfcqMcK9zvv2YTZzjygG64pJFPS4GO2R7JglVOZ1RVyAESRveC28VZ6xrxMQo4XiXvG5
w94et5iirKqif6wzKFeqfgw1awZ8EtPQm6xtXku3ONA1boei+GNm+Y6s1YMHVzMEZia25jr2TWDL
CB2DhRCPtRx6ol/5Y7QPUv8hb6uXjsPdbbqLiYSOB0Ha1zDpC88v37BnWXlSXM3Wq+gfi6Tahs5v
S6FXsjA74S90U7YrVbrNKmfHyRrsgsWzJ3OlxVP1CZZypIeTF7eB5jt2fiYpJ1fdMLluYvOmN0qz
WqXk/t3HdUDtzYhiPANruGCSyv/XgcNnelaCCYxZ3SZxAKW9hZIUdI894nwTa3+rr8RVDEXNg76a
Ad7duWN5UFgUcYfVg5LyhXrjsTMK5osqHX5izAJffAr2Ypp/+qm3bbvoKrExqg7lvWNXT54hzrxM
T9BC7XuoXnc4EBy84ilMCGOq5KYnLp7o7Sy5YJWpbTP8LdoEpz7cq1E5A0eqJ2SAV25qN6t8HOa9
A4ewGx0ovtnwUHXWftCGtWrc4CBN5ynu8l+WrNetwqO/1M2+HuxdDMgDh6zeBZbzA3XIrZUye0tB
Z0xhPtiZ2kQRJMwm9JhfQ7fjNhEvzvZe4eDnQBdNidLBnCOB3ZbO29YoE34Gaknvh7aGF6P94RBn
kRj571yV710MwDV28Abz8TLJiy2Ub+qh6iYux35dGtYhTywHTikvHnX/2lm8iawUo+d4uhiwTU7n
fDPY5rtgAW3bcn7PnJ8DGP3gTTdD4r2UfE8rcpE2s2+eJb3X3g9WGOpFk4IFNORjNEbi3bWKs2nU
14wE9l7beiSI5AwLlHy1jQ7iX1bclpk8W2jeQQ4N1pz7Nz78GxFO5UFMtdj2AVtcK8b7Xg4t1Hj1
u+gLbJwzIwdLtSpJkTQGCDtEfTWoxryUZhzsOJjDl5Sl4x7MwbuCRnEWTt0ZTg3OWdjIy0IDMgfh
Zeu5AocKla1Kx7j2c4i6mEkCo2bjWUwds0+74p22F4f5Sv7J7epxCK3XQBL11XW/tPZxi+2aJjAP
QzLSbXnKNaGgChFf4m8yPvu1Y/y0YYe8VzY69bVtBVO/MqlBEtRYOeyAkuStuyhsUEB4tIrUkBRY
0Qank/Z+jDDHO5CvbYu1aU4TetvOtgjdIsExIzW6zByYiGr+kc8V8tYpnbIa/UFDLpdMdXEdhFhb
ojVjeFY6y9nS2YQaIbp0/T9YSvkh4hMxaPI/hblXeeICWDQo/9zOym7iiPQPSK8LITWFbxOs+3Ch
IEXsBm8jmPabaYrWXSm8y0gHq/TEoF7kknKzsQao9kQSGuvBdlpNZ1G155NJFtcWlyRlrRj7DuyR
YYHrCHdt/apMt75r7XRElDboHPuklMG/qnPEFcRUxPivdzPmUK0Mw/eUlL+fytUxa9cR7V2g+bg2
bVmgx5dhMbB9KcNbD40zhSvNXAhr9bEl1siZa/zSp5yysUiVRIMczLGgPobfue5K7IZWrmzbaj1y
uNyHONLPnIPp2jSibjsX2WDBgXYIrepbX0P9GXovW1vuSBnijZb83XQuYs66Cv37yGtrvGVcH/tj
yXFCXAGygpLZc2NNu3RoBndV+aH1d4pdB+mWLSH1Jm2pXWg8UdBvnMHxco6Rgep2sHE2Yc8tc33R
BjN0sMnSzr1Twva4btlgseOhRgu2wFLJRZTLDJ2EOXQVBNre+5vXLa9PtH3y4mosS5EgY7+I9s6C
U1wo+WwoAtnE1GGWCu9pAn6M+5bbRr5B/Ijd5VdBWHG0+7lCY10kwZyuRZ7MYj1gq4qyLGgr1k7U
dLczIGa7zUZrfipzCFEbeBfxc9B29ZtnYCSGZVVt/UIbF/Ffe7O5cRmLX2EzZuHbrWescywH4651
1i7AXlr3UQ5/fdDJuWiraNqEfRKh1+haeAkMcM1LZiEqPGPkgaQ68aPsvhgsIt7aUrwERaOviZ7i
5idD8ZTBIY1lmjwM4YqQckSAoW0sJLkZaMoTNdV5X8T2TzZvGwK/NXOyh72mfHO9PorWLuF5aIPi
Jjnk5PP+SMbaweo6zwKN3aIPlW60nf7NhNR8a0pMLcjZKZuVb+fV81CUuDbl5YLuwrVBjFLGfI2r
MqnDH3kEUWc1ozlD9FSjDeocq1wqJLO6yPCDwveeQRbKnjzO7oykQ0nGRAzcNvP7/Cb2h2gmyGzy
USPNUl9LpwoTTJPq4Y0+A31C6MxK7RpdiCtsWdJFVGOkbw3/wg+fzNyKMzi0caAGamcUX4mQGqIj
QiLgaatbKy7rX3NUAvZpXE9+CR+LF2hIPYlq2mCeZlB4/zYonO8yq0JFVweVFe6rDrco+iV8h9aU
nU1Pupb9Ly2QVmyn5t4KVtI1S2dnCAJVCdLTVofMWHveWdJAX7x13AZFRjDM/W+GM6bahJUTPfjJ
UN/yZ/VraQla+QI60gN+JSmNNo0krOyuVX+tto7vW5F3r0r6VrKdMMzCeoihAU1Q46b+iklRpK/y
QaVnUmJiusPvKWm2UiwKZD8ugDWiKGPsQazg1GyQtkPuzu1Z5VvCy7MXK0nLlziC/oq6YyF+T00h
wbH86kYaeLfx9ZcUlEaTYPtdMyrAKaea5bRyVDVcZtJIi62eQhvuPB4KBZL2ke9FUwYcwoSmhlZi
cTMGpDffhwCB1EZ7pnwRjSsUM7cyQFvl9+n5XMQkv47GoMJNgMkIc1xjROFf2JW/rwLvIu8q5idS
k8U1wOO9gEZugG944RVWSFnPh2v1v7NR49NTQ2spSbSjcuxMA8Fc2Rt9wpLP+cClIww2c5mPvwke
Yu8PCcaksi3G/pmK1ui2FhGPKOlnb+RUST2CRPA+fUxMv3sSXZNygCXV4G6ZWLAmWgzJ5DoamXds
lDEFapf6PqFhgzVGB9YcfrB+NTbeSg4FAknheam190RonlsKZuhm7AKs0XM/DfHbmqPkNg0mQcBB
PhmgUKqYUIJrj16kiwTihNk11AW0B8fdlhXNyKZJNeb6bm4kWws3p9e2Jtx5BTWYnDX2M3unG2m+
9r6c/9iTbt6wlnEh0I9tcKUGpJlIFpP4bkqzyN6Xk1QPBpVEuy67jCUWS78pNznmlO2eJnqZcJFV
+ccqe4vFgA8EYp+O6RNyUq9/K9m4ckKrxJRt3LGN0GsmfUdYu+rV3im1JC6qm3tStP1+Rn/VVw3y
FMPHzkzEdX7HOAD54cTRJfmUk7nbtwES6qJzkxvFzFtsQzOmuEkTxIBbUpQXOULL+bURfZLcerJh
MfgdM1GErhn+UfmENdeqN+ZZrFJplT8q1XsIZTlkOJ968q57p+EENxhjj+S9zXt39sXPvIgqB7sI
Xa0nPETbs76ait/MH32UCIW6Fh1+g4w0dOMzaJTDr3Ao2iudRAyZoBP+4wO4CCG+n3d+Qjn8RYy9
uB0A7YFDHAFtNi6xIs6zYh11dX4xVsN4RXN8ghvx1UVQsYeuDVhBdN7yv/8H5rZ0BIpc053SemaE
g/OgSAZOT2DYn2jJLl+AS7YXQAOaAJziP17GNpxUMuppMHBJmqsJaydOgs59qUcmUXaKjrfJI+fG
qRlrM2uvt0ZZPdr9yJyA6vicaDdvM3UdrZ5LUfX9c/6Enf77bURsws/G7uF4qjzWIqwryuH1tIyv
7FqmO0/E93WYjyeAq6MwxYWtCa1ucfa0Q3QTyOw/PgYYErktMZtn+xiIbJs6GfyNhEvlUokc8ogW
G28p8ETuq50foF5XfZG8EkBIfh+MaTI4AmVeIvGdtv1Y1OehMpl35QwdhLTjp+8fzD860Id5Oz+X
thYmuQOtHBD2488dwcJLC++7teGmxBDlLShpEHW7UXb2oc9SuUtxvN3kbDjnPj9+SzHRn2dm/BJV
iKyxwkMhrMmYtYVjXoVdYuOzVSG9Fg1OXOWIvcb3v/iL1QyrnNXjw2EEJ1he9X9WM1VhbVgTPByX
aNY/XV1Gb2ljqf/9Kra/5Igt0eUQmI8Ws+nICp9lhJ9KxdhOwHTZIFHQu+/v5TMCDozPuG0RroCK
kV/w8WZoPCIRkBi/DgsUiQ0GKDv4xPLdq2w8aew0uqpHYnlQJLOpNsK/asdl9l7ZFbk7cGWNnT8i
zytGS+xJFAzC9Rwb8wVDv8XhPOj2eAV6D64/DduE4nXz/c///FXx6z2EN1B1UP8cL/VM2JgKmy05
Vxm1A+/LYFwJO7DziDH5/lLHPKTlq6L5I5LXhPREQOfHB9UMpTWoAZVHM4tgJzLca5JI8D3b/m/R
k43z/eW+AMZIs4BjhbIItigpgR+v15sGzbw1irWPzPE653DeCtdtt/AK5AFqDmln/WzeDwEZzIzK
xMYJUPmCUVe33/+SL24cegSKEryvIesfc2ZMVIljwKwa9Xiv/hh5FyNuGeqdz4yNsXvtn6B+fH6n
COGXeG6GPYCnx+zkMTa9VE70Tzia1ze+29U/Kl8Hl4Nb5CfOpa8uxWmxbM3Lqz1mmYRGylxhYDDN
GBslKiQOtS5i5uCrOotOpYd+3jZoaHmMph+6fsDNfXyhdEkjTqNsy5lELBUSUrtJK46B79/WV9sp
yjZWKEcAnunHgLsohjzMHfyKjVHF3hp/9PglhGYWb21dzwipMLHq1xwiY3drzT1mH5YHMWRVgsKi
Yi+wO8eBQbfX9sysHCuiyr+xp9B/1F3eGdT+1dwjCS2S51mbmG18//O/eCPIvjCS42NDR3PMkjaa
LGN4gb2HFRCAa4+jcZ3hd30ZW73//P2lPq9r/nwI342KAW3AsQ9Nq2NpTSH24s2ANj6V+AIYVtUc
Wgc8snCa/MRe9dX1aOhhuKGmiEjY/fj+cwzgmp4ecN3Hk7cf+gR/FdDQLdmh4U02Ixo6sWMtQPXH
g9Xj2ABdp+iCGOQe7SBaWUNgdZxTJdxsugA7fsjtsL0KpBXsi65grNYn5ABaIWriqi7KU9j+ZyKc
D1EHXh/BHSxGBIofb9mlA1eQYau1r+oKSyorushFHTEabg3P3SRTMRjQYEdpr7q6MN9llKCKxh8a
R1yHzzDFSSUZp21lNOGLb+UE2wSx7Bh6VgGQSGiK2KBvnCym6rkLRBDjOfw7yFJ4Ah0ux81WhG6H
w8QI5XvlTW3x6lBMkLmXFdN4VWQxY2rQepcRa9bIcR3EKuQaUW4Gm75o8Ngv2lFdpSogg50M5+DB
6mcIXLDgMKzA38I2L3jlS4MKYwnRuG0yI4TskDz3fWRj0BczUM9T96XL2gxjjT7v/nb13L1VXKQ/
gxYy4n6GczWZN7Ly/6DcRO8cOeHYblya4OhFSyVgRdqKBKHIFJ69Ges+boHGh+xV2XX7yvRD3SY0
heaGU149p71iKDuJvIEqzMjP3okOctjl7ExUfXbiolui4LLSTVx7ivi50i1/yKyAhkpwQIAF7UzL
fTYwXTaQ66W9sc5mrQ5dE0bvbiDFfTJBAdtibTu/jjl8/5Wh5tramdPAQNQOujZGF6kzBuZ0k6sp
BPpeTUgwX0zLHZ5sV2gDIDgHc2y1b7V4Z1g0zwNMGfIPRwM719LoMBxAcGldu2UNJ2Sq5zHZQBkv
87Xu0/qhYB7G3I8h5SV3l//NyBmAnzVV2th2vZv9NXpMRCDW4y6Cw3L6mCfOjHHMECYXGXak2AFI
4FQZuwAuKmpdSVpLUL5ZXTCvM+Xpx++3m8/bv4/1GHxQvn8T3fHR19iOdhZVWYqgxxu7LdC+vfUH
tGPfX+Xf9v7xo6dWpIyDJMWF/HDZhf5TnCaRrmBzgOlWUysx6fCLXxPPR64qgMUD7Xi2VVjDb0cj
HvGDyORGQ/yFYdmINWPC4CIPu/FKUWqtG4DUbGV1iXmJBA5qhIyajaqkOqdRbzatIVqMLhmXfH8L
X+yTdHFsWRQ+IYHVRw+qievG5Sur1lWGHS3WR8mmtlt5nuCyuEkcls731/ukV1gihMKAK7JSuey/
PPT/PLIhEWYaupRyBPzdz2feDwwa9vHZ/Lc8HxSQ7YlX9MUJzfVYAKhzQvad8OggEDlRm3aPUe/m
5+H+z/3hsF9t12fDanM3rE4UOJ8X3cdLHdUcoGeVKTWXGruXxe2ASeCpu/nidX24m+Un/OfpTQm7
qLnczcXuccet7Pf7vw8Xdydu5It1vdwJ3FbE/EtG0RErSwxmAuGWy7Tb7mm8bNfTrT7zLsrdSJyt
WBNksYdtcgDoTzbzrbGLXr9fJZ8LE66NvpxejJ/wSTPHaEYi7iZW0GUQuRpjHR74lpqdVHN44l4/
v7T/dwmcbingPgnfm7h3DNkq8l1aO3npIGNT9Ef/q9CBYtTkP7Tz/iI3PJYa2m0FRjvJjDoxKx/b
pPbuJzcHzyyIFv7+2X2mJnOt0DFZ7wg4mCgcNZmzP4zu5GEMBzG1JwACbZDUwBktFJQS6MlMfpaV
MWxylCC7vLZxncrsxr/6/md89QqRxrt8edTf7r+5yX9WKvAdmAEvkoG7pbaAjcPBzevnSKbmiRbm
qzcIHMAqYajmfcoMQjSWCz/jJM2NDC+zNiWfe5ydUxvXMhk52ust1iRzCMITUJAcbSQQfUJbB12B
R1Gl+30wJyRWTmmk4PI4Rr8VRmQ9ClUkeIcVlfmKd3j4UFVN+pAmrn0J3jMzXvCCDqZSuRBTPHA1
YkPjIdololX/+0gDzwj0ewHbHkPoY9uALgc+g4e0jAE75sqLvjMQTXvi4X/1VGCmBhZyGt72sZSl
N6POmoCVgOlJHor9OrhLHU2YueXnT5L1SYqLGrsTi+uLV448kddB90LncixRDNvAiEqHEaeX9t4h
aoNmMwVxdeLevvqSlmFNhJIU9QqZbR9328wqAeicpFjnZHgQojMW+bhOsKKlJ6v8LmIc0aQ4vTtJ
hapMzHCMw7zUF1Ezmd2Jz/qL78lGRAxXKSL3gPnRx99ikNRE4CVcZprlfBPaDJGhqE770Jbp5n/+
dBkOLt7jIYRU1tDHSzmQTEcrtQhw6IJgR3APmc64CoH2/e/MbVQn2FQQ5xCgziRD4OhSkKA86n32
KmemWZ81xCxk0s2NwcznLtcudkozVnKFnP0DPHNwRoOUnu/v9yhWcJnhsvMvAqVlr2IecvQrGn+E
cRPSf4yqIM2E7E7CsMXkQh8nsmVjkFsjx9TZJklh7g17yO74tNx3cjkwFmQKzT/aCFPMCumvKN2D
nNF+WlBP2n2sHU4wOCGjRpoEtJyXZbbV5sLvq9r8eZys+sRK+eKTdEIUFCG4GWfbP0vY/+y8sdWi
CbYIxnGxJ30G5wgfwCz1ymH8vbXMIXrCACE98Qy/WJ6oki1s60kwCz8pYEuhoBwPHDoYb8Db6K38
sutbiHRhap7odGmqWRVHWzEgCtADYRzolo6re6DnIiV6zMCAGX7NyrM07mtpSj+j8xK6makFiHrn
mpDbIH0Xj1kxR1szcdq7Ou0iCALOZop641L2S3hXlVVmvKmtOX+c/YWV6KkSVme/sHq3bT6U3R7Z
L26OZiwc7zzBxuGXXQjrV+PPzptApVNtDTXZ1xqWu0HH6GHI5sUgjojJugpfD0tgXJeOY/U0ZVVF
WdMIx1+hJzZuVWoN+drqo/IaPav/wyjq4EIUDWb0c4xDGrkv8PV12FrX0MMTtXG1baTrQLXNn97v
hcAKzhYQrKegk9B7DazYmj73H3vlWS86GZsfDnTxdtHFNvg0BkT+7Gy2s34TVK1xroYGSBLEID+P
onSiWwfwvS/NxHdXKPadGAbPILF+62fDuxEFJiLbxFU2kc1eAtEE5c456Bw0zDaZ2quUmVK7gYnT
EBQ3hR1fUzgMEcJ/k1+9DF5CpDCOEeyquILbF1Uwp9Ycu1D3/KgGsvHsJCe/BdY3oe6QL29C7BkT
rLQ7IpKibpiue38qnN1kaMjpZeHjZB+VSf4s4yqZNoDS8pcvKlwzJFt3vg1KRGIrv6z5qxGZNfYG
Wbq8hDBFvkk5SzPFULVWzbo3FAFBhCHR2bK6GoS+bqNHvJnVrPazTCAWQm6fxcYCLTgfMOebNk0T
6icCTSBbGeBk7WYY8+ZQejFxg9WosaiqwIVJMnO7d2YE80zwmJnh46r89Er3mY/RMsqxq7KNJnu/
RIhAgRtNSNFQUsM/KZMW3i23dhngW99s3ZJou009Fp0HcVFrSJPkDBE0PhgCKoPbjO52MgusK51g
LM6lPZHG45XQcLy+mYwNXPLR24bGML82Y9IvNoN6yDYZsBDkgZqScZXWGRRae4SvCckgZIoxeFFy
Y6rJYRG7sVMjjJQTZBsbFHMrTL/8zY7ChK0VRW2s5mF51MK3tNobWaIwbS/sscE+chjJU2+6tj2L
kZSFMLGJlMMHLyLxpvIHl9DfWmj/bEaVxbimszD41WEKeZ2FWAGupcK5mLXhqg3ZStNPKa1Yn3t2
o/q1UZA6uO3/YUPk7DS4KzoR/pJGW7sMmWQZees2TYqZPIFR+ghCLdFch30NZzKCV52fFVU8QG9p
jABrTUk4z2FuNPTehM932uYyHB6SQCTuGaeUG5AakQ2XAk79i+bA+pUiq5HbgkMSIlYV4dkJIbSx
tkbi985N1Bd4aWWjnSCeyJL3DHdHIiALyvCgszyC5bqBjVKaPYsl9xnzbEPt9pC4ZRy/udOknrug
sEOYXkPwp6XuQO2mu4LkOripuDdnwnzVIdDriohlF8/aPo5eITLGMHp0futBsHkynNG+T6thsUQk
WHlhk9b12ghLPPJLT1nneV8R71CYfvI+IaZ/ghchnr8/a7+o3CjVkUeh12Vu7h81Jx5KW6+a6exg
6YfrkvLpujLM4v37qzifL8PfRlHEOJBuCPnZx7rCDxMU5YrLYPeznTdqQ+zgFcbUm3rjbOpde0XS
3964L87Gs3SHMdAu2otducV4eudtEZis6qvpLNzCYThxTn4Bm3/8Zcsv/8/pLJsAj0iLX4ZT+Krc
/MESbfsHLsvqodhlGwQ9J6qBL6CtjxdcTu7/XFAAOAzZcsFq9Xa/Oryut3d33z/tz2f/xysclU/Z
lMAZHLmCEWDp214mGFu1+e77i3z1RoFyHH8x/lsiaT7ehqUcBVbEad0AQW6DVrOhONEphdwXt0Kv
RJ3NhIpMP/foVkhNdcsUTyDSZ0p58JRn7nD9rG67BpPW72/oM2CAk6C5INqmhwvCcZJZ4dXw6vFz
gTgroBYlkrl2o33xNsSzf17pETEJ5gjdY2vIZDjz8sQ4tTSWnuFjHYUGEI0m7Y2HV9e/r+g/SwOe
IThZR2Ct1jI3Cf7LCPrqessS8M08vFDZztLbAaLJq5E6/rmhkeDvIzdptw1aLVrLZM5OfSBfvGjQ
wYDEY/wuFjXnxxct0rCXI5Zy8Kk692mCYwLNimd44ZPwRx1Que7voS8JlSx7TZnmJ1ZJgEc2QOTq
Taf65aXm9MP1M7z5pymtf33/2r6AWfC+XAaKdKDL1OFoB0OfPAWWhlRPWnBeX4J5wM3sOgv1WD3B
k4ZBS44ywvY4kKt26tS7N8YhmTGN4SnI2l3xqyWv61brbl643/ZUUzKqBp24Nc/70i6cCsmsh2gt
aFuj3RtRWhz8MA6JLW9aJCVt3xIB/P1tfTLuAiWFvwIS6DEn9ZFgf3zs9UzkJVpJZKtFAZxfqMK5
quNOv8tJDreU1U281pUd9bSd02K2zu6Ks2DjPhjp6GN22+Hj7QxRaBw8q+jvU5+JMqEJ+AGuawQS
7vbED/4k+uUHEz4IxLcwqYLFjfS/+xqTs7YfIxC+cmHNYOc3P4QOyURtUBcPne4nKLWm9Xsu5uxn
Squ8Q2FkVyd2pS9GBMFivBPRxTowFryjXplkC6dN8I9hRDBExgXFO3SnQc/Zc+lQe62LqJx+jkoQ
05mRWzNsK2YwvwjZLt5OPI9l3R19zHCQ0NDScHLwHXup6BI/vwLAb+1JhR9no8TKxh/1IrHd8Tx3
muBgha25LepsulV5Oj7xfFHmWIVxEyyR3wMTkC3w7XRGJ1XsIiv294Da7pUCqT+x2pZt9Pi34kcI
N4uNFg+Fo2/cxAyMmRnfEIyAZNe3cYXljuHssABI1vEkuxMP54s9JcJyhUHRv3S0Y96d7oc8IFOZ
eBNgoWsIu81Zq6bx7MQr+GJJRsEycsOFBHLmMcg9t0kV5UlWkupRAvjEY4c1gZV4BrzV0ZhJieRz
IOPXV+jIyiXsmLjQTL0ms+mf2EY/P+ElDI4A+6XXx2Dn6HMm4XScopC5HFkf/Y/MEiH5hGp69mbP
OYekmT19f+9fUJvYsCGVEVcHCY6d5OPnGPVEt0Puzte1DLt4R2sLOqkKw/ybhwNBoZWM/N++09Q2
jaOStx6Shb9+UUkUXX4PShw4wr3C8GGQAMMO9h8zTFF2VrGIryDutNhMy+TOnafgTQ6+OW57VL4n
p+efKwDuAxuUxWAN35rjD7qNpXBkzZg30JHxp+zwUeCYtu7anBlBm5buFUVni8rB1RuVe/khDokO
c0r0rStjMqrb2SqnM0yaGA3NcXBi8PnFfsPRw8SM1wphA7etj495ymVkJynAZlcI6KlOnBr6ahLJ
qDhxAudvNpG60PVD8iwZR0KAl4Z9FU1SjCeKhy+ek83wdWHlkQRLEfPxh3S22eWE/TLSHiPvjOhi
HxGWci+YvJ9ic35xNsHMgzWLDzLkrE/sLEIxJ8Qn2DN2c+7vzDFU5/Xslw9eUGQPFqYyRBjArN9z
GpA6FVrdTel4yUVn+Q0pPVIf4OPW10WkolWRteJA1PV8ZtF3FSdAgs97MAMwZtLALyZFwjEerFLY
CQr7y/XkDOarM3YKHaGpLkSOkVZAKjyiWt0cYKy6p1yCP0/9uPTC+gipDUB/jsqS3owdOTsCgk0g
9cRGjjPOroDviQZuLAUIcpiNBBYm2UWczwr8PWijN53r4SkydWduNWzqEDVb3V3WWVrXRKZUgb8q
9QT5wk+k5Zw4BD5vytDbAsauAEEe7lxHW1TQ6XlO2SmJAQrLS6YYyca35PT/8UpCH9Yi02FMFY6R
t4iMEr/X6JLCROiHogrQ3nIwvY9ULbeqa0ea4bhTq5py/IRBz2cHFMhn1FLgXKwFNonjLhTCe2kM
YbGOQYnOPIyALjo/J7YbHdZfqIX5doxEPO6QI083ZQQZjvwpp31CwuDvs6qL78hPkafmw1/9LHB3
x2W5RHzBx51HYkcSdE6UJOSpnCAO5D8PYma+EhT/R9l5NcmNnOn6ryh0Dy28ObHSRfn2zWYbkjcI
mia8Nwng158nW9o9LFRF4YwUMaNRDzuBRJrPvMYzgG7r8Q+ztiD9ZNKDts615y5RkwFHMCx4/Sor
YeMFzRI2/syBQv0fOUh0/QAmz+N+ZQBbmYTwdKa4mz5n1F+21AmxInPps12+rM4MRRJJdwOlHMTV
500re9QMpFn8Zl14iFDUSDZs9ChK7gphL+EdHHkgH4c6EmJnIxYlDwQgxsfnZOh3jV+FZrseytQc
H6AJZluPVmJ8FWpBeQ8bvEMDMywhbilFC+ajtn0IpI1nvCVxTX2myKbwuQJAiA2Z2kmP+SIAXuXw
Q5waFcn+i6fq2nHi8W3SDQSvPWIdC15Opjr3bt8a9q4FmvINPKv2hspK85ZCz3zVFO2n7pXqK5Q7
9VttN9d0+NLd1FdJv528PkK8JJ8QC/GTSqwU0dTBvoidRt35UWt8arwGr42uUMEStRWvvmqNCOoR
/CNkVpQUtPZaKXs6c72Shf1qKD3/XRMQJPdJ6g3aLgSj060Q2UfrRlqqY9wtkNygroab13p0Euvd
A/76Gvm1XsFrCoYfwmb2VrEYWry0o356s8YBFQQtg6K1KtRIIVxAlQOonzCG36nOcbI3gbSMEEvt
9NkIbHspiz89dumSoTskZUzl+TIrGMB2h55lUgxlOv0rcmdzY9ae2GHMox/QLQmgNA7Nwpn20Rab
LSoSdxo8UrVNtiaPF1WCXdzU1IQh3gibzgL+dWvBkn+cYtWmLjs49qaByAkIT+kPgt4WLnZpt0+N
TP9Uqx7+4pVvXgVwtEjn1Mq7zZFPXYhAP6DKs4eUTg00hiUGgNBw9pClUPUolFg7K8YChVpfj7kS
S/29E2VJblyZVrsNB9V4GqHCPI9uEekAND3svVx1sOoV6jsDin7sAm9VeBVUY9ObZDTYqFhCdbgU
EIj1WnNnaH3sgJivFWWjWUhZoCftElPCzI+GrVl1kXeAnBY8OXGS/4IDOkb4aXnGL8yo4FROSRI/
1KPt/2zaXHrRefb4gIJLdc1NGJrkUYby3rbwWZZubbn7Z3MkS5RS6U+GDfNwzrD8TOloNawd5Aq2
juolG8q18TYH2PEtCpz+HrSwCySTxoxB6P5QEGPepr097CdpU5poBe2Ty6fjmSVNdw34udSIAhk8
CzEBNAaub1fN2pyUblMhuveLMpC2qbPAX8U02+hqhUt43ZMjGQtHtA7B0Dmgts356e83EVwUdEjW
dapkV74TN9fw9IhmSmcpcj0NJxnL1dHsU0EtUOqYLUxuWNoqFh5gbo6O1NYflOoXjQvtOfJDnLPM
jnjSChCGp8cqPoOaxWeCcrV1F+qT9qvWtd923aFAOBrTs1U54zvike2nuHant8tf4gMMd7Q8wFUA
hLIMTkGN2E5+qj8KdCQBrdOUVbk2FGwE9lPQVgJXC7w2dqZWjdGdFkMo2ZRamaNoUE++QPBgELQ5
3Q535RIpx2ldUOEfV10cdcVD1pfGQkryIXU4f0i69/TvPZtizJzUkrMx+HoGpOfRTL4PlKsw6szA
53qZ7r851oQorzPY48+gjOPXflIRPILKTbCTg543cWODtofhcFoBidVEFlypfQkDQnQIJ16hQ0kk
732kkC1skD3vh3ZJYJaghlGYwdgSHSQXkzczpYHkKqAX955RTOZCuHpaSHdwxaFWKyXm4PjOSWWm
02ISnQCjafrMvOpjjb6LUZk7N3R66i2pu0EQsN92FIrWYUft0oNGC/+OZvPCsjiJKeSTSDVNrEeI
LeckrpZL1EjhvTJM9tWlGYrxZLMPdeU6iAJtr/fDDqzKlTOih1lNGW21dOnk+ji9Z1+dZ7BBF1mm
yd9n+Z/P8Vk0jnwGvRH3IgAxiDCybn+1AxNjxybAnAr4CEGEo9JwCpCIEaqGQwqoh0cJL9k0YT5d
idx3Dk0QqneeSR/S79TwthZWt4tyv0JUZxj2aWVgduJL03GBdZdpJ+nWLsx6x+4OtllVQ6pv2mrn
5ughFGqLXHnh6jduXbevlyf+9JDSgUQiXUTSC8RfnWUscYxAZeNZBDYYaj5P6tBv26JzdmjLVk9/
fSgmVvIKASWCkDne+SjZJHUbwabrTEHDObWHXdnCAwfCXiyUrT7QUsefkgQM+CNbGCMEvubxWK2j
jEFVxdyl+YQubiVwBVSgsKTUITZaEqIGW3g59XbkllY9ec4GAveAOQ9lHaFJwTBlwGvSqdSYi9v+
ppZpdzUVKRRyUVRvugHWP3L5nG6gYdEdZsoDxW/tMfAcvFfiCJu2qg92Q5J1KVIMuXpl2GN1leMm
cluNRbmEHzkp09F4QTnVYGpBI9P4OH5fbSxHByX/bJ04o/2uhnmKh2AW4yzpgyfZcVf3yj4dmg7G
MUW06ECCjGxlQH8YCakhCH4RmFTmmjnVDkPbBdgn55ZVbgZhqodSc2EZVMIJMwRIUutVb0vj5+XV
cXJF8wb4AXGHsf2oiMyuaELCGjPGBGGfuI/utc4fHsrOEVfepCdgLT2KJFO0dOycHZSSORtA8kvm
gsT4cLSRibESuFLRPpLG5cgJIiKG9p/9ZUqG6dls3XIBnnuKF+dViXOBvMGxQkZ0VteICnQPqfNB
OjSS4oD9gXYoa2L6FYgV79pPzAKzTjgOq0FBh3CUejZCDRG46DS8QftYWSr5n5QteCBWBwUlQP8E
SbNDwDARoBQp+p5WxFgVrf69BI0ubMozQQpukB+vzU1z6i1lBVGZeyYqHAPC/p+RFM1i7Fxj197E
9LuuR1wT40M2NCPet8UUokPbhwL0TlcNLwQUTb5F76YLt0pXApCZcGLGbRcp4QQUhAmiIgxLCi6X
l+W5jyWZBLYHGcLm+WfrklpDktC5BCM+1u5tE2XBy6hX6RoyZ3jVeg2+hUlm3hcIqz2OJqBJdGSG
W7vumx1SU+PXy49z5rim7EPZnyLlh/3R8T7vpkgIhNyytRZ18Vc7zhAGD2z/mxp4hFSXxzotzFLB
4jbkS9E/owsgI/0/QrURKQH2BodK4PnDNozsa7h1O6rVAs0KrHyVMfrKskTayUVBIkv3C+PLQ2t2
iOs2UHmTY0368M2m3sCRuEYqiyNhjLPPsVXhho0KDdBvbsVyisXbSHP7AQeYbqs1pbmforxGJCvT
nxthjQtB4ZlNQu4AAoO/sE3mFRal7isN08icBAVUTmAr1sFCXX1pk8hJnb+0rN9oRCCASOcS2I6J
c2zYe/SKSXkxPHKbJ33U6y+aF9B81JQ2c3ZqqyDvQunAQd1QbcJVYyQp/5rJZZbkahBTUM7Sanv5
e5yZAO5tTHdcesTE8LPPEXauCo6WzxFYFBdbxFdv7KSyri6PcmaFMwbziwAB6OA5Wxh+zuiYESY+
o4vy09RHWOGlMWBsRBEW9va5FwK0Q2Zm4hsAOvh4fbuFR4cYH901PgneDRk4sFYXct3ny290bhgX
JoZHaQMy5Xze8J9AtQ3/+HUxgZN1G9O7QZlmyWvrzLxR/KRQzqKRUNlZXlWEhe62ESXOWAtyFODU
ZmsoZlYB0Z20ha1wivgBT0iGz13BQAA9ZpFybSH4E9I/B+2ElXenoLaKdW3+kGfImKaFhjLgZEwb
Ny+cO93ASzEpcmXtB6b3QEdR2XRqTzhce+2nAeDXUgXizFSAcOcB6WLTuptfZ1oJZgGeVo4WaO1j
hg7o9F2fAvuHRGi4d6NPzHgVQ12+L2PDLLZtmvdP/Cb6mw4LzkfAScVH1nUGlFMMnRtrVQNAXsKq
nFkXEJUlIh3shRQVP15+RRBRMwR2uKZmUV91Olz8yVi62k8r4zSYqNFyfpuU7PlVx6Pg5eIBEe1q
bLqwCW/7AWHccuo2Og6BoGqjaOMg5XUfF014X6CVm27QOA+/IpX7NmnSIZga9tIZJzfW7IzDXNKQ
wgQ2gcTc4Cfvixo0q4luUuGIT6XZSgm6KvmNhjPG22LsDoCItkqcvWOO0G/NwSv3grLQwoF2SqSD
e0D2K1cJ2NGTNF9tfQVMqEp5UcDspJn02xNVsUeuKt3S3oofa6rDT3kwtajyok0a97iLN4X4lbj6
J12g0ePWvfm7Vis0RsDGbO2qmK6GNkQqpXSchftQfqnjWYP2DYKIMj//ZYsff0mkbj2rzPmIigIM
tm0K9w49Ve8mNQZ8kOCW7ZVUuAsNnzODIrzPToc2gceKOVukU5n3jdWhvNT4E4c+Mlh3qPG0+2oo
xnXlK/mmoEO4vnxinhaDMeVlgWBvw/aF8jqLkPvQTnSza6r1UGfN15BF9LkAJPfFLYV5j9ojsmgo
wHnfbTtEYJZqi66tcwvhK9jJfvpqh234o0Hh5R4UgS4xZ874tdNz+23hOc/MjkSngLoBr0OQJH/+
R4RUAYOoYqus1mYP9pmDHlu/VDOnL65eBxl3lp79KM14fNSUYHgbEaKT1HMzczd+2VrbCKi+fiiK
LIu3NdHrde3HyTuKjBn6RvGAsPPl55XTNltBrHYQPYSOOIjNH9cpxqoUOY8bpUa9iVUI0Sl0rp0S
ZsaLyBvjm9NGqEmHINEuj3x6JKPHYWsaSB6iBNWZTVQKhUySImVPQRWEkEF4H7RUOTpQtQu3+rmh
kHKRjTASYch6x98EdW/qggZVnB6a+xYhRSzv3bhfjejbLrzVmc/PJYPEClGqRIrMehYhRoeBotKz
cArkQQGvF+6PydCDa8VTR5SAUcIGC27U6pIrxpl3ZFtIBhyBCzXU2XQi6ZUieKgi3KLV1TZoem+T
m3my8sw+WIjHTsGBDiAwwCjA6AB2Eiodz6ebxyB8EO9eY4Sau+sSRPZ7XkPUk56nKNwmg0ECrcNP
9HaD41ti63A2TYcytVHUVxSEMFdEdNjOwihS0LfN6FLamRsGa1Txav0qGKYcue2gq7ZeoFf+RkE/
9Vtpx3m96oHWe7gkEH0vnDFnvh2tYsnbll5rrJfj1yorDxRF5pfrZLDCVyLS7kYSUG8tzAifQJeo
m2yK40+Xt8HplU+4BNaXpJ+cBqzs8aBuQGUPvxYkXKrC35ZUI1dGLNS/Hp4xDB0BIMWQwJAcOh5m
0DoBtc6DtR2NOhSG0f5kDxPsdMgqdCNp0l4hrgnL0Cyr61K1KhZsjJWwLAKjKIlEEaHVaowaf68J
nRL05VmQ2+L4GDKBVFGoAvYi9QxmO9RNTdKXUoXag7/BNzsNISQgTbQZbXRdV21qh/vLA56JV6HR
qlJBjpyILz4rcCg4cIy4HNRrPXTVHmVo29vg6WB5SPZok7eOQwHBIMRdVl2ZgeHsOq2rJrT0qjRF
YdR3glXepM63UM2Sh8hvOgQru3ShFHsmVGOZSSA4Mg9SR2A2Lxz7Qd8q2KpmRWVsUZmzd7oKtiJG
ceQb0XIYQ62tXSyfzeraSgexqxssGBGZD54Auto3tKaXQHCnYnD0y/hSfCUiPdLf2VGTKbmG/rCO
cA/mPiX8Sdf5mZRh/DW0yum9SGgI7zxKNP42KSGhbPui6z5TuMqKne+7OCiktFJQj0C38k2pW+MX
kPfG3LjNpKnrYQJLrNGA+LnwwU8jTOJK6gasM/zagCoc7wBRAXJTa1VBMKXHbaRvUppMozVc6dWY
bIH7mtAaw2Gn1ba4rzyntTa9Whq/kES2d5ef5fSslucmeLKPCIEG3fGjlEjyEoMjRtkE5XdIvtqN
1xk/xVC1C3XF08OFgaTkBcVTemuu/PkfwYgSOlGGbSgD1cJfa1oS0/Wlb3H5dc6NAsKJVYoyj+yB
H4/S6H4cVi3JUNKELIo+d7dDgf7z5VFOJw2XIZoF8A5Ze9zkx6PofYEmhK0l6ygs6rUETO5Qwgyu
G936dXmk0/ehP2AbHA7Stpyo6HikirxZSs9jDZvk+Y1nWtT0cULYXh7lzAkEoNqkjiijIMLa2cnf
YkdlaJUPH1ck3l1UDuI9ACiyqRtkmwRL8y1I23gFJxfX5G7q16nW9RvUV6t1kNd0PFHXuUmDCF34
pHMW7vjT2QbUpRHJomGC4su8CURfQfP9NIV8ala//CTVEcBsjKfYTdpvC/NwujHRwJDqdzT6wC7P
N6aB+g9HSKKskCZs2X6TlqxiTW+uAX/GWxEPuNMr3Glr0LD6xrfD5rkDpvNK6Kz/ZZUFOn2QzwGd
aOjkgRs7/vRxTmIoaBRx3UX43KnTcGXrQbKU7Z72ZogOPdJwoP3ST3m2lgOlG8EbIcSY63Xy4hEE
rCKX/gzSy4BYTDWmQoFkftL23S+D7HKDDEb/4/K8n35hkNGQb+iE0ddG4ef4VaExw3fkyoLvYEe7
cCRZpLjRodFfLc3qmWuMdyQj4iaDdsGgx2Ph4MeZm+Fh6IYFdkBWkcpqfZS22k1fWDlivaFl/U6L
yYlWMoi5G0eu57WvmoCnTJxp8etSe9ohU+PGzkLYd+7pmAYZNX8g9ecfPR8NX2hNllF16Qi/ehQZ
9zrc3+cWtOUzsu71daz2arQODNhLbhoFe3S6n9zchUIykkhcBQaiBQuPdXoKgQEGY0+DgZCInXE8
ZxhPpKHSJhn2K10Kts3MrmzkuP/qVQTGGlgzSHb+KhfE8SjaELcq7a18TV9K+VGmUXFDK32i3W+p
C0W4kxdiKMmJlIc4JfP5C6F/ZZa5CyDFE1jy9bER7Mna/3IFl+YEOFhbykig+DiXesp9BatCgZg7
DIXyAOIK7e7adTaXN4/cHEfxKvG6VHZh0bCDTwrfUepMg4/27Tp18+GlSiLjxUCT7NUxGvUKHLS9
Cmy1PgzIs6NxORV//auZhg0Oj7PjI9s8/mqR33tFbpNjAVaRxVYv35duh0FMgZHT5Tc9SYoAg5DJ
8tmkNSaR0/FQVAyyUGnQ4dD1AuGqbJXrGhZV1yGRstEuKaICTDqdWZIviIn8hxBpDgZyBYe8W+EJ
Qm6Ob4ToEN1bU01TgaDkuvDWVjLgITFkRvBgdxkmdiPo7u9pTYVs5RaG+SsKAAXuQysQ36fWGG/o
IXf7CjlUfZ1ptg52Psu5YoLSGiH/0/+egOh4U8thnALqnAKtewL6YLcwSCrV+oylRGeuIB8A1KIu
ivtWqI31c+jrrbU2A4HohN8KlO6cWozZteno4DRzDrw1bGzU2NRAwYi5Fb0Gj7k1k2gT2oV+3yie
H6MF0jc3HXpJSODnofuehWN/sMshVTA7iifE8MGVQpbu7fpe6jrFqBoKDBe9ujPCNZ185XvsROLG
C3HEgQgfGayHIMAyuxOO8q1AJfEtcHydJnY9fumcxvgVxIXyrVQjK0fSxwqLVacnjse52yn3OOQq
+KubokQxkIikuu2l2s2m7FsUPolnkORL1AkZH7AusXI1qWG0H0wEePZZYIfTqtJLNCDdooTsj4ec
ulEa3fuW4TfAC0IW+1Jiemuu1E7FzEoZYXE9tKHJoaChkwgYLxuwRerS0ba3nVXhNZXGEzrOKNfy
mQac0uMd3dTya58VmY7oeTMh09XGw3ObVrq5cRAVeMGHIcs3nddiWAL6tnZWBVj0agPphZaDpY2I
FzXQtsuVGMvudcLe8Bk1dLrLcVm1+S5llQQAAcuh2Hp4KBbXU4l0ESq9eUY/oENfFo8CiuubHuXt
fsUqs60Nusp0p+raxuVqyEuE5Uge9WFjS7raJnGm9Fc8NQObCF17fRUMrvbV0ICcrALPwmUICFX3
2nnZpKIt2BPVUfpNXIzMRPELeEQ3fPbUrnpNTMsE0wcMihVC1ndLgV7V1q3WgKqOCFhCEFFG/6i2
SC6u89CpJVneRYgjG8NSWp4niEiwn8JV4AvnBYWPuFgboefel1Pd3xrMJr/OCaSpnNGb03aC44gn
bjUJoOSpNClgIToSa5dgaFYUWGtQl+XIu3zwnB6xXEyaJqNwWbqb30wmIICpSwl2tQpCzJo+brjz
gAneVlFkfpoGa3wRaYlQCW6Dq4zKykIEfApLlLpLkl5GNUiT6c3xydcg9eSVPeW6DEUL6GxevmHf
ZleVLVxwGJO90ZO43yP2a6wNF9cwyMsUb1ygWRoQlRVxfLTliOqfLk/MmXuUEqgB//HfeuGzwAAg
00SX3kR2XS3dhyJPh89No3oL038aFfH65ACUjSSxBGDm8etTiNEzNYyztSJofYhp55sepsjqsxVY
Oye3XsES3cbuhCokpq+jCSyjCtSHOusXalcngSrYaqjjQMFBnmsEzccPouml2wodFpNvjP4PD1OI
TV5MzU1l42/0V6eWrUB/AVcBAnTqQsdDCbMSKfGndC4onX1ppP7vsnH+snUB7T3ZXKKGCkGF1XU8
iumNltPQUcI5s012wgzM5yhqgoXc/8y0Aa2RGm4OJS66ibNR7IEct6Q+U/t9gldHPe2wN5Oqp85C
Bne6IAFpyc4dSJ4zeJjaoEPuYMy9tlw2RRI5484vgeRe/jansBu+CLaYNAdRF5Rw++MX6qwmbOII
/3YPDRLcknLqNutJTSZ32/m5X66KaugqhFnwJVgp8SjeKsMWxXqwRCyF5qvuqjO6tF/YKGfenl0C
HpCKDufUvIPShFVq1r1AYqTO7S2kRHebaCj/LLz9aVzErUNURHWUIunJotFpHkZ6Ic2fRISlwRAm
n9GVgWrfltWORq51T7HQ+6QNBjbcuQVFTlfaEO+J0np0tDR+YW5wT6Ne7z0bqWevKLSLvz4VNvms
BjIHPRLC/eMv5E9DXMcJzSQvwOpEVVuicA+2zOWpODPh/PaP0i1xKUnS8SiJXjWYc1K5dVINSzmv
E/dqmmoLy+3M9gFihKsS/5HF19kmtbrE7kWsldLwpkYdB6ydlUXVIfXNfOnbnlRAJEdfflyAEwAd
T3wA/KLgPq/IJpxefQxxjnmNJ2986SIrPOh4uj92nZZ8CvwgwsJCt9/MPrGeq55s+fLUfqS6x3kN
T0LVC1yAdG+Zf8GwRPXbj8Dj2WiLRdejP6lfwqRrf5CLRKC+4Mw3K1GJ3L1BFcx41UQVh9e9HY3p
OnNb87NPp+ZFSwoMAPOkU1epXnRXY+sM4TZFrfMngqxgSnWKvDepN5bNbpqE+itpBbaoxK1U1eMy
y367vqj1TREUFBQjc7JfLr/n6cel0QK4kU6DJmncsyXUxvZQaoAN10jNxhuudhPd4lj/osEYWRjq
NH+Cl44WKskT6CUUSI5Xq0UJGUpLy1CGEenXtapP7qqMC/PeNWicHRz+BjZcWNWSp8iZkWGa0Fil
ykP9YA4AtutqRB4Ic6FBF+1rHiN+jblGszOcyvimh8mwM/0qeb08s6fHFOUzHB34jpxX6kfr8I+K
M3LYDSsIQVR3agCO+sKy3lD0su4aP5oIJZIlMvKpTJ6UmkX/kwIGXU8+6/EEJ+Q8amrCpEgSrfqc
uRMmyRo8T2NXBW5nXI2BEdT4tBnKU6h7UAbdpEw/O17eYUnWpuFjJHyynaJUUPXSwJF+TpD13hiY
iTaADVCSvaLzU/0smrx+CrldaANaYfQVxyYP2U/cuB4b6M/4POY0krDDUrqV0Slxui2DIkluBz+x
lRV2kBXcra6soYS5SqZtbBMwzYY0zPytOGOTH2L8oM0V0S4aslWNUWk0JeOXWqmdUEIb/e4wBIQJ
q5xkvfurpx2YCra9LJxId6h5sFdbmJJiYIg32dQ0txT6O+gKGCibMBU2l1fICeKAkoUr0ap8NPQH
PHm8/7FCAqhWrhr1HTVtJ71LdIhhUqOrPuBNUh3IuAMoFI5+7xcJ6oCXxz65Ohib05zogXoffevZ
WoHvpQQwKpFPgRF2DQIBDp7uGf/OHP7r5/B/gvfi8d/nZfOv/+affxYY10RB2M7+8V930U9cQYvf
7X/LP/a//9rxH/rXQ/mef27r9/f27ns5/zeP/iC//z/jb76334/+gaJB1I6fuvd6fHpvurT9GIQn
lf/m/+8P//b+8Vuex/L9n3/HXCZv5W8LcOn5+39+dPXrn38nOv5jwuXv/88P779n/Ll1XXxvo+8n
f+L9e9Pyh71/UPgDvouaDYVWltrf/ybeP35i/IOLXEYNAAr4MrLIlFMSCP/5d9P+hwWaxgZxgIIK
/5Pzsym6jx/p/5DQcUpFHADIrIOL/Z83P/pG/++b/S3vssciytuGX8yy++Pm46SiOMkvsmkJS03Y
WbisIk1IizIK12GZA0ZoxngT6E2/sPg/8B/zYWj4GUwBKqxkVserPxU6dlM+mqv4E3RPtt6or5Wt
Kiq3XFU/+UPRvejUs246qyjVVd7m/bDqVQ8b0NjFvR5tSUd9CxvuLRxfe5fcfpRm37aeKjdWbmfP
YTKm2U1iQaXG80G17j3R0yWmyK7gh9wNcbE19N4VKwQ9la+Zr2mfRRrBWEuwFdyPwgGvFGat9zkq
oEPR+rbUDX6U8U2VIKKzNpvEfeBYRSHpj5Xyn+/x5/zPLg45/ySaILoJOsiL5qoy9ENyC5goFTEf
50PUb53J/WzmL4HFevuv2Yf/cyB54c6+wNFAsy8whdwTomEgtBzfxhJD19Rd2Qaqm8LYEqWtILZc
tyiWXR52fhuzrGXkDg7XpZF/Au0MoqjrjVyFMzYSXvUQPrZU+DFc9h1/Z+L4DrutdRbOuxM2nxyV
/oHUFJFF1bnEfUWM53ti8JGJ7DwpBBBtk9SBZjJm+mMF/iFfNY5NEpro04YmbrEfRrPcpGyWhXTU
nPe80CUCGIu0EukBXI854KLJcrxrs0FZtXYBiwjWhnVHeVQfVpExVMYKbUfqpiNY6Hs3CMSwMZs0
u6ui2IoOQZ96mJW3nXoLY6gFjuvX41tUCP/JrJLuk9IV3nhd1hoGlX0ibV5NGMTj3kQevNxVtQ1a
MZ5G467h/7+z0JW8cULffhwUoxerzMC1jovXsX7I00bdqZmmoSRcm/aIPWk8PpVBT4kS9ngGhxk6
/o6qV0PJtE8R6PGsJv5GLqpWC4eFXIl/rFTIT4aECeAohMaxNB88PiuojmP5O3ZY11Pch/RpV6+j
r4w/ykFf0g/5uODnY6G1Q9RGvmNBcD0eK4Pdagdk18jbaEhmeK1rr92ma28N/JMe4xYXK8gHyrpx
dPVeSZRyC5ug/gTnfTrUCD+nxHZKd2sZYYHzdI1gqhHHmyEx6WBf3kizg+JjVqjRUJtiGemUA46f
1MVOKsF3NFiPuSL2WewlPYo5uPlxYJZPsGNFsb084rnJof4IE1LWA2mCzMKGLsRnph179B7ZY09W
6rjvvp7l/bexrIN8RSEM8fBKDdMDbGlPRT4W/6C1gejql1Zq9Kx7xR+vqilKspWAjW2hNZv1LxH9
RhDpUd/o+8tPPLvM5BxJIxDEnaTkN1Ijx3M0jX0b+yZfk83xVBmo060MK2ezXx7m5EyTWC3gAbQn
kZGiWHs8zNgj+JZO4EkmE9EPfHHaLfq+nytlah9TnVC1LId24fg+oSDxbuwJGsn4LUg1itn3t6j3
KnqXKSsVQCV0EH+c4r3lVZLnUHTlV7Mcp2klGicwABkOab9vMBHkTrGN+Pny+5+ZZqjJkiQtS9W0
UI/f3xx7aXBZKCsD1Z31gEvsLoymaHd5lJNCtHxjCbSCLaIbCL7OUsjMSsFiWiX4mqlXr1I7KbZJ
Am98HRq+k6yiwDS/9WJIr3wdZDHSUFDT+iQLf1L9i+6L1MUbroPKAEkZIdrLD3d2CojcwE1Qq6e7
ezwFY4H3W2hg6lSlYbuxsBi8IsQJ/voosuJHHRpKq7zMjkcpgxpjIK9WVkGstY9OIbIVfSbj7fK7
zDMT5lkicdg1qNjQXZ1tcwd2kTYNzLNmhNlOsZtkD6wpO/iVMd0PdhIcDLPDwTJz/H9nDEcJw4WY
RO5X4k4yWIqoksU32686ZtAWKsTouKPNijxVESbRivWmfIrN0dsgrlLcIZKifHFG6ZQpymAJhnqC
RpKPABWJ7rys/fAcx1PcBJXama68bERkrBHISjd1DAIySuz4SelECiG1DfZNZyA05pT1DXSQ7pBo
9rCZUqe91lLBzRogZ94C5FsqssqdNLue2GE8I20PmsJz3zm0qRFNjNwA8d1ae0hsu/sUAAGTLdap
v3VTrawXdt25xcA9KA82gqiTa2bIh8jIDQ0QmItEbUUv88ZEffxHDscfJJ3RbCJc6u6gG45fLi/D
M6cqejdEGtSoZHVqthg8FEozq6ADbqCAuklrDEg1OFUbjOzqCIydDUwYZZuFs+zMqCxAijYUjDhV
500JNLvrPh1QaarULFqpogq+ij6rtG1tCJAFFuxSKkn9tGQ/clK/4aOCKqBYhIczrgrG7ASp4XOI
zq5QnR8n093ENBjbg23n1XWQF74FrVItlS0tUe0axX+jvzayTvk9ttJ1XGTwBg5Vr6q/I1CIwQEb
IFdbBwlesuuOriotUW+cfqAaNOkHr6saH80ToEjUjs0qBZnqT2Knpa777AZm1q+agaDnoJmdNV41
egZAYMimJl83hl0XNw2+6NZuLCjAc+J746bCm+JFdwcD90tFR4cqTDsPT4yCHniXx3a3ap0O/cvB
S0Mg70Pi1atx6CxUHTOxZBdzQpGRM+lI8jj7WBIQZteR4SlpZ6kTW9jT2xs/EGILi7o3iGSLEMhS
3q3jLFE3WNWJW8wSixtvHNR7z4vNw5igGOiOXXkVQ965r1pVf+gNQYJ5eXGfuS8k4wyIB+1LsM2z
k3zUraDJe4D+uprbv2jSCHQVqn6hIzXL8eR5CmyTm0Jy6YHZzgIT06uHka9P4BWWpBowC9A+EzYw
O3yno43rF+MtDDzD3riYM66jxFEX0r2z7wk6B9wtQqE4Kh0fp61IumgcKfzZsaJ90fSxWcdoWi6A
c85FpqRScIKBqnJWzSkLJHCZSt5MOaG07J2ZioJmf4cojW9mu9Hq0NIYs9K7KkxV31t6He3caoge
9Wbyrsoowd8iG+v8FW49EHgVHTRPC81gNcaL/ZTT85RNjgUNtUWd40WdTcjoqUnUJlyuuF1wR0Cb
Ritajd/KQgT30+hpFGrjt6FV7YW79aRvCF6QMFUG7oxM6XF2rdMb87wixGcW2op1SPXAesjBT12p
Y2AdvAnZWifq7d+2gvgHZNUGsF8s7uuiw9M8D6slhtDpyuBx6JJxi8nw/ONx/6h/jtro65jiEDQq
Vr3JClAV2Qgq6fI+OwHpy7dGZ1AertR0OV6PF2DY6KVwBF6oQ6i3WyMRWKPVI0JjWtXr+wyfzUdB
wo9Fu0rnto4FLnfYnm7gyBXmLoXXvUXNC5/VJrYysR7i8IfuTM4ef0eTarbpLmzZ02SX5/1IPem6
AYae3XoiibKibSkPCFH8MOGelqtUVdp1ZA1JuzA5p3cd5V2aE6wJHZz3vDMSZGaB2zpzMyE18dBN
dRrBqDBeqlG1X6JCkpixkvix8EXkjB/HMDT75WEAigFN2ZMIK6PsVg8QEPAxf3HovexolHA664ma
r9MxQWcGrJe2VkippP+ama+Mxu2RPxsiWCmWXS4AMs9NORk0xU7KC+yO2c2bG8UASIzwYijQOwyq
gSKUUoq6WIlo8BfiqXMLElN4kBVI/aAhYc+2oRHa1AU8Jl3PFeOpEwP0OCMeKqINTw295FDoCnLC
UpBIHILIh6ydZXSt8JFz23pN12lIcQQzo71jT+HwBTccFOVgBrXxg1dhK7qDUI/r0GjZoXa4/O3O
HF7o/1KCoThCA2EuO5EpAZIiHc/u9Jr4hHRdfCjcEbk+5DD2RW2md7rfxagg6OYS7eH0KuOsoMzx
UTJn4mZXWaxNNVUJukGdC7Z0rROCvbZx1mKpq/SR8gnH9Oa2jgPLelcNMT0PvRbXm8uvfyYD5SEA
6NPCJD/irjk+TEYr8Yeyh+HRmXn0TM/XotoSOHATrBe3+b/sndlynEi7tW9o8wXzcMpQVSrNkm1J
PiE8NfOUkJBw9f+Dv4h/t2SHFT7f0WfdbVNAksP7rvUsMZ7mzeeooFtTQoDS/Nyj7yYN11jLj8My
qqh0IIaf0h4A1p9/2W+ejkPuECUy6DGotN4MqmLt9drNMiLMMmN7kQud3cPYmcZ1MWvjdlz6QGSJ
Kob5Ig1Wq7joOVz0H//8G34zoe8+CSrXNMF/NaasWgol1CsyKtf2EDJASDpYs/fOI7/5WF1z7yGj
P/L2Yfj6FbQ+6Tg+HNJw8YKsDx367hHbTK8Jtc5V7+xefnsxdlFUHDAnEgz45mKNG0x0GWlBdnMH
q7T0v5C2/bxgjf/01w+PAidPDds9a3Tw5gVWsK0dI9u/LEhoFzmyWZJ56uKd4vMvtn5WQ2C7GOgo
G9L2e3u68epiXm1Au+zE3SIU/bYQaT2P1kVRdONnF8ikeUHyUBCvtVHvEuCyDzMt+24uUmI5neov
vjSop+H3/qcpMpKjdLeQEX+ZtefemQUsIAhwj3//cKh3oGLnF6Ox2kf/v7YKVBUdfyWdOKwRiybF
FKwhNg37ncltf5lv1iWqhNQL0UgiFHPe7MzqZqDskXEVjZZ4NO5ey8IcjY9Wl3tX7GPHd1YCc1/K
316QohmvYQ8iRD7/+raGvNJGNsNayDmgDXs1aE+mSaSItY3ymAmVhQUxBlf0A6soq0EfTmC3yrAg
2jruq2K7kAvaZafym5M7+tlh8IUZBhyPLzrNurKDCbh3OY3inc32b75zF6kIUkjGKvLgN0PV3Dpl
9F6qhR2HJY6lojhpq/63EsR9pNIlZY3Z3Sj44l8/nHwSmnRqzrZIHJ2z2JwcZbaYkj+PrN994A5m
PbCq1G5/WdA2EpbtBSQowQNpEAvlYu/vA2tHFTREYv79xUA27cgFOnxElr++JbU5eiPqVQt78gyv
CpLDL7qRWpLdZcE7m/3fvSM+cah3TCgsDG/eEdAjtEmI4sPN8aGdG2K8qKfGvv/zDf1m/4i+BS0q
zo+fzZnXN1QRICiw2DKAC2+K2OqLQ7dNedSOD2qEsjcXfwtawhWH5g9uLMKJnyD511d08Mv2aBfB
83GgDStb9bfOpKl3RvivowKZEGAYpLY/D61v5hvDwBexjqxks4RmqWteSmrgZniJ4eXZ8c/P8Nc3
tedB0VTZFd6sMG8mAVkC8tKQVkS71DlGEjOEGULvd+a23+w6qeARVEd9lcGOP+D1g6tWKAxduuet
zKP2TUCYDDHlZGeyTJeTLO0iHMtaPOhVVt4sTT5cOiWsGcrNWEMygpiq0kXOLeS3ammDR4Ve4to2
t/LTqLfpe5Lr3zx+JJ405bGf7g2ON1u9eu6sogkYViNBE+EA3xNPybQEtGNT8+XPj//XIUy1AJYb
SDF25Ij9Xj8X20mpiRhUSEbdww3d0ulbNbeJWkuofekT2WPhL5MT/vmyv9lJvr7um3vEkyFVBzQz
IjEwTRxhfSn7HnIqTPTY8xvnQ01P9FgCZcbGMLm3wVx9aapgwzaBBeQwT3hj12rpvvz5d7HOccOv
FyV+2N5a4oSC9OGtG7dxV1rKAYheV8+H/n5cN037qPdbXZ/htjjl49bO5ICYWWb8Q+BnISJRpC7i
QXKI+nunn1sodELTb1q3r51DmUsoFVRx/UfafK594sXX3rHIMvNT6YgVqIGnBN3qGWwcO+PASQJU
gWvU6ZthhmxLciv0+7TUIh+aOFvoMRDVeYZP5sS0s4DFoxzETeJsm1HGk6osDgeLq/8Ync55kAHn
qmhbFnlPkao0wzYT7be5M4rxcpLOnqvo9HZFaIalnIhfuZIbuTC8r2qPiidr7d64nTqTcBUUIeuT
5WJHTAJhkGKcpRsObAIJ+0tqh8MaIaaH+lNt1fJNmYR54f+RSvAHA+cKccvkkhwzreyZsBLco1JZ
fgi9RlcyqmlYYbrrckwyUaVeuM5pKRNdSrZVejeuTw6bhYfUkG24KM8ajlZuTxmTUmf30TRa5opY
bA7uFwO7X5IPXWdF48ye3/AXsKt+z2E61KcZOnHXmtaLR07m93HsazNWzmyfs3TuwJM583xs+5ZU
W0PvvZAaoWDrQRYlkr1x2r4NluyfXOw9RSks4rj71MTzojgKmuxYQ7FYxGQbjeU1B6ctQaKapZhs
hAXCDkLDSP0HDK7UUvFy98ux8HObHASg69YxF0X90GByfh4Rajyrtbm3BlleiMIVRuKnjfgxjKbx
rZqH7ikNtO0O9F1XYXqbnO/+opDNQvcuh5uejkITtyZG1cjW5m48pxZHx6gx3YYGeZZNH4xZelNY
e6PxqSVkiHW/9Rg7XtkHKoLw3xukYC3VZerODkof4JZ1KAzsdISGLuu9a6TaF124K1oNw9eepmL1
v5W9sPHP+Vn+aLV713tVI950PV1sN7Krxfu8tr4nALh0253ntkdQ8Mj2l8nd2kQviuZ5GGogrlVa
tnPk+dlkhIz0DH2646aPODlNk3SWzLhaiDWow1Lp0828FvXXqmyWm9r2pq+VWLvywluM8mLABxhu
rXIZn4YxPnZlmRvhIIrCCanHrkzoljIucS0JL3FcaRIjbHV9fnANpbtJHuhg6V2UIB1smxTpOgHK
eUtacIEOchn69IutNg1AMVEna5RthKJHjL8GUEifHxUULjcMvM15dGYtm6AIeoJqqrdACbaVL+pj
Kcv5ezuWKEaG0cBt2OuA2DqjpQxCoav/VDdl28X1MOL/1mhUfpUe+YTkQRZCRj3U6S0aG/AFR8Jx
iazpF6A1iUKA3VwW+kAuxhCgfj1ps1Pt3+FKwIYYuyJsjNW6XFM667tYbP6nMrz2gyE5b+L/cxYZ
gehZzujhPS/ezHzBc7g0xY8uMBYiU3QtfXbbrLtq8TsvSKXS4LPetfOzjU6cKWKj4B1S3cIERG0N
l3TBcc+J9EA2t1rddHakUYb8oKOFfpZ7mUKCCxoRSrQdKRiTWedxTv7wJ31YCN6dc2e83QxnxVm5
OeaLN+fpXcGsDRx7LOQDBYHtPlizGp8lMpE1LIbNWo9IFFixcQnZ83nw7aLnlQuDPEGjDW7bsau/
TaORz/FSbkvi9CUGvqzQlvtNFM7XYa7HW33BWRL29qx/XQZZezt3qNKpjO/Q55GViqTaovpHCkd/
WkvdJPLYHrN71FxEdmqFM7qE4CwOj7j39S3sus21Y5O+zMMCibmPDDWrMoJz4J0h7k0itgcbo6Sc
Ujd27HlYLlNNNirWy6L+kFnL4B+pctkfDHNi1nOHqnzQ/SH/ypGNInqa2v4XtEzVU7HK6dE2Z7Wd
oJSaGBs9Spu7Z356gvyc/px+GmZ1Jgrhkf4dwiInl9G3tPSfDivdE4Y/q3p0ra1+ZvIO/CsdxB65
SH3ffZvctMpPZDcMaBGXFcz+5NYf/Rro+iHlM1V3blaQ+riicDNvjbltxwP58VAMBt0CoInTG/xd
qeiChKhJmitCTsUVgYL+1ZIpDXpdNiCKF4aN1XdrdzS21pTwPpFo4TMsOml+oR7ckiNZLtllKqqx
OcvShMWfwpmMy6AwbqYa22c4OdZonExCLpgqrLS6HSVSsRglEZowUpLsKcypTZaIh5g6YwwW3rUk
PsMNER4ruqvais0ZpD8EVUUH6bEZhvSBPmhqcdPwTQ65Pxld4gkr/7j4mzCPKeodUQJmq7nNc7bw
ra2aoJ/JlAYyUvpFT+S1BHoVd4y+9ZT5m3YzukGeR5ls3a9D7jUT/80cbo2en58YMs9PzpRTUvMZ
MQTqKWOYwi0X23LUYa08VBB4igPTQMEOwmtBJDWDNdfhXHvpt4wJ9tPGwf27rXnQaDtM7LQd3cW8
m1yzKyObyGUzYVka3LClu0ScfVAjqhsnR0PGsjmbf2wW2382vf1uNJeFI6Rv4d0pw6AXq/S05l+3
Qw6WIfUIdMYpq8W9rnW32WoHRVQoZ9KPJEMu2Ukac/A8m74sLspBqGufIUDycF53wU3dGk3cmFMT
kM+0C4ZGp7Vvcbyu5DZjvlzCDP0bGU29vrlhVW0STJ7h+A2e2WlID4OtFWXo5RQ9QZ75tbxKCy/4
7ghveaGKaROmXabeY+Bv5Uy+eFnjzxwGwlMtpzZROgQjI3q24T8ZzmJ9WVXNWpmzz9PgoCudQHVP
OUZYaj5TbSoDs4/doDRv3FEGt1o5TQ99muc3LgTT2zw3vPXcAh3+YK4WTIvGMtSDaEWQhWoubcgR
MzrGqFzH9TMbPr8PewgmZZzqC4uEbhTVjMtWrTCQnHm8z9bafKlIAGeW2tbKjivpejc1eQJRYMuF
bnaux9gVgn/K0dW+SJOepr6tuYP2kaityGDRhKHZZu3BLNgkHSxrNQjYFQtxNKaGuAXnhHnw6E0P
D+6oqzJ2JnPOHvg+cjhhU5Z2UecwE4VVpvkvy1rl9Zlwi7a+rMkFnKFjyrW8hA8g0KnUei0IO6jL
6qKCN3EtwT0ZUe8N0ok0NhFDaKIuENcOXCgiD4amapLBqYniGuTQTkdTW6V/9My26M/KLyuTOmAp
soOW6k55DGZhI3qS60RIulQfa6GVjwTpBGTg0E8g2XvUbCf0AON81DsYzMS6ODNZUkYFUXyYgqxK
lFNWayznoHpCEYUFOw06/ZPTeNkHp1ONeTZxKZ075Rlb7FQ9OfNVgAp8YqjcCa/KBapTvzwRgLaU
Z5+0zeuWMhltKhA5dYhiQ7bxAix2Cmfl1TIZ3dHbJWhDgGKm2NSprXy2aFagGNero3lXldKNJvFq
Iuiu6o4c3pDNlGS/kmtBFi3EYz0Yjbf4h4598fd5njLvsKk6q8mPccz2ZEoHHXPb+fk/s1em/DZ2
J9dkZug3Tmpu+8URMsT54pvfWC7VJz4mR5FEt9b3nbU41Eb65q438jy96M1UvOh90N6iza7SpNGX
4dgtc4VugYg0GY69MasoYzefCJnRRacfgFXEltMcOb2+Nldik1qWbHpqiKSfFKmEbleOsb2wCwj1
1TG3Qz2u3ngQblPh7kKT5vCFyYopCS+GJJ5gZfffp62KBFU41wkrWTPt20u+fUIrP9w4KNetU76t
WBkhrVfNfbXkVZ/4ep3OUD/nYQhTYwBTgYzBXsFxr/z5/8k2UUETRM3TOeymQnaFQJSmmQwmOi6j
+U6F8zctZ0oakKN2RwGylrc+4qrG2zabC2vA6vSokKfvMrc52605QinfSHkOvkPBedG/jkKKc67P
47nuVfrDdVX+91UdII26Z9N03CWhe3PrX1VkUi/0VjQio6lp5sdeq8YfXtWmOOptMh3eOUf/7hS9
+7VphGBSfyvvcKyU7bQ1ceMcxUKg5WO8jOX4T6uZTkjb23zn3P4b2RqpW7smDKHULtF9Uy4FyGNW
vU0ZyXZpE3PSa1kotS0gL65W39OcxC3XaZkCjWb4WGl+fzusgZ1Ix5wh1m/Y2/M06Iew1shgqeAP
2e88kd8VWkCi7eVc5CjwWF4/fSSaeueOwMRWUmsQUOUcSANV9pA/fO2OrB89km23vjMCf21YohgF
Qgu15b+YmNdX9TJWR74ormp18lJTBsiCaipBHEI4P4we1rzCt+QWDZ16j27167UZ/LtO1dOJdKJ9
8fraJtEAld9ybbGV67mrFv9EltD4MprtF7bB6Z1qKA6MmvbXFgsHLDH6DjpkNLXpC76+sCo0EpEW
h42Mtsgz553mbOnpkGwUPfOwXetnmuHlO096f3+v60ZIX1Hg0JpFmIoN/PVFNWEE9bb91ACX1hkT
CyeDjc1P5xT5Ff/h3QiEX6uETCxENNGORilBleXNBfVCqqFHCjlqXXfoJoyGmU1q7KbYY7KmuakR
e8pmpfQ5f9scSAbONEg584dAH9rDhkj3bCiJNskugjxaTJtd8d9OA0iiqbpSiqdcjWf99W9cytnv
c1NlbEJ6N1wqCuR6d5WX1kEfjO9/vtb+Vt+8AAbZPtB3HeEvcdSLpteNaj0kUHPXXREUJrRTaWsB
Md85/K5oCuzsSW5KyygegVQJIUBAKPzzj/jVaEP5Bv8HDUxSjDhOvOlxoK1z3GyXlJjpOjXnztxc
PxJ5YT82hlgetGEwPqt03uq4ZdkBbGqZbKzwVvjfNU0P3qMB/6bO6mOSpFVA+ixi5p9xZv+a9AvL
1/qfloW5FGYy1JuNBYgNRr9V/n2TdxS1m7w/Zt3gh+VAIFItreEwyHQ+ibKcX2bqf4nsxzT+84P6
9XPZfxctJ0RQOFreaqyFqQJrnRgZZd3UsdqQNHjkHidZ5munehve0xv+OhkhaaXPsFM9drXVm/cy
abM+MBDplbeL/7TSngqLaRordg/7kSBb2V2XFeVFizC9v+UhcBJB6YMzgBGxtw73h/Gvl+DKsrT6
dEXauqziKCBtQ9snKeSvHykjjw8OUwxWyV+Uda5bbsYuNcztzf5QIaG+E0T4HYitGC/82l3fc+D8
OgPtbTyAH7TAqOK87R1U1CU0zWFJk4PIbh3QSXFbtl5kT4jM/nxvv7kUJmELh+fuYcOy//oJzo0p
jAmCNSIgucXbNO5hwlQEtyFV7zSkfqMR4AoMFva3P5Fu+2/519vKPLxmc66zSKu8uXRl2z9h5Kl7
eoktXP05U0uYkhB71QSaflo28x9zLroYUaUe9RMFY+mBirIFospBaltCiSY9uNLGXE6JdjkTKfEe
xfi3j8e04NWw0GKOeLO1mwOF9jPja6JYVf6gYzRfGt1iHOBAbRd/fhO/zig0o3nXpJUx1XnsJF8/
nhl/XAXtLo9oTuvNrYAE4UMVG9T3MidKHnvaXL+QsFpCS1Q2tDTYW/n8ZYA0MCViE0MT+Q0qsNii
ZWHe93mQBac//8afgohXawEyCQCTYNXYgGLXevMbrUkf01rf8mijHbg+ZYUC9bVg3wiimnK1ijNt
Xuuja7T5cpyUCWMDAdGIRLjy0liR0KWwpbuCVgVT/GHohw6XH+SYhe1kh3iczo92A5bVFIe5GiZS
j+y0MEMTQ1IfKjA0y7lxLHEtm2KsSBHJVDJmeq4uNJnq9By0Sq03ozKl+c6H8rOJ/ubWMQftPW+e
AHTFN3NNmjYcV7uUXRfbuuOiDZqKa92vPlN7sLp48yWJAhQMvSquVrvuD6ype+YedsZrjD1qhavV
kXJMOrT3OEqvtD7X9BceraJcvxG7TLWwDOyti9yJVx+y+5Kfy6YzKTGQDAwhShX5SDexyB///FL3
GfrtjTGP7phF/gE9/XrcDaQ3VOw380jTOegRUOpFvViXd7SQvx4k9qQ8oJQgEHx2kbvP/N9fP0/K
Lwyy36JSpv1V2chAHcd2HXPyEGxxLDZf2z6uIm2pbRdtcxJ+CS6hkH0Xzz0dzSgnWl2LMzXhxKbS
kZrJ7Ktye0fJ9OvTwPSGQJY+JTARUilf/0yX2rahaONFdG7UMZMj7S0OeMnfPnM+dKZBH1fX/iW9
GUzURJySj5UiUu5lFMERDETzRobhO6N2f6iv3y2qkJ3vtiPO9wPL67vR+PfmCH42Wvo+j4maM0Iw
ISpZm6ntjmWmAJgLg7ixUdnjWThF5Rz+fKe/7A+wCfA8sWQjfiJh6s3oWvR2toaNX2CbnXYYbXIZ
PJxmV3Rns5kS3kSwsmYER5O+4N2fL70/xLc3H+wUDK6Kz/mtRQDcvpCkedNPXYYtWnCeXO8ZAA9M
OsY91JAm+vP1fjN09lMojBQgQxzP3zzslK8cOS3Flqmv9AtV299XPPbvvNGfSrrXd7WbtjkJ7d7M
fUf++pWmnISnep0B9rmN81T5And5HuyVfcGuIU/KscqqeCRfZEYwKltS2LGOrj1KsIXaEgKMzppv
u2KU3zTbqKfQpoF46Um7kyc6C/UTahL1NdVyyTzQjVTVR3PZHtCvmTe1503ewVwKj3D0rbPGkLqz
9xnWT6AlsiLCPN74plw+Hg0e+qCPDdU2x+vkbbf2MBYAdur0+FtNeyRitkx/+LU1zCdcM252aBZl
BQl92BQXLyrhOq40RAHxZJNRlFB4buw4qLLMPrDQK9CTrFRPZoqvOhZ9b95zJlm6Dx3ln/VSmdWG
ylzN05Agu1YcU0ZVG2HbT0RLVXM2Pm/IsYw4B1Oq4jLPMZgWLnX741RtATuKzepuNS31JiCU5BDE
Ix/LfYbQyiKgduq/Bdhf0lNuYoV56Wk1XzhePxEtnueb+O9s8X+8E3gnzFj/Hy7xC+/kJNvsi1hf
8074E//lnZjmfzh0QIxC9O9zFPsX78T9Dw5B/j0nE07H0E3+l3fi/4dqAgQl7Keg4Sko/C/vxPmP
R22D0gZGGpOp0fgb3gn5N28moN1MDDJpZ1LsVwJz+fpT7SjOyjYICHLytc/sp42hfszJdDrRKnVO
lrkn7k2NfvBHOpJmejM7uX7yGkiqpZdbB9jNTlRRfY7LqvmY0nQ7wC+ntuaViJKXRQ/TtrMOrIFL
QunVuu4tczrhU/qy0zLvvNLrz+4GknTqOj90aveFxO/vs3dsZPpFjGaddL0vL6E5bHdUQgZq7qkV
maLNL81C05K+GA0amb4KzmyRszuVddS2J8c8Aku6mHq8Lkic7xwt+FyuLW3dfkN8qK40Q1WhZk7a
MXfhGKTS0A6zplnXyt3Zt9ogaBm3WxenfkrqcZ02x1wfqwflZmwPZVD6HzIO0InOMTIZOP18UrOf
niyntI3YGguq+wJdsBmjENY/9JrZYAPstA+9j7wLotTQsthk81M1skeuC9jBYcGO9uRLQY6072V1
qAapbxe9F2gfJP/H/jj7aaGDkVuJ1CdHT1q1pXT9EHFeFhox08AwjTwydD5xL2PGWddiaeJsdGwV
annbPQMIPrZepyU5U91ngmxprUDCHZG02NoYurNXPdrZbEOI7Tb0ONKnI7LqZRYkGjcKkT4ttCtk
xGOYznWzkotXFEk68erswqVJjtKBKpQ0SDQMe98AeCY982nG7oilcAWbWg3rSfX1N2u1fnT1htZk
c5MaWOM/lMsp9eeaHCIEG8P1sm2XRn9vZCfs3g0UCXhi3VDTmqumlj6chATv5XJ9Xo18vFRsar9o
Ur8EzxFuEAdAf4/WcRsQ4Pir/bhmXXsxzs63YSAPTdNelLddmF76tauy20psx1bpp8ZoHkTgcQP1
xFulLnAnIfb9GHPXDkW3iX330URultvwhnXFecCISQboUYvMl2bp10dpNMEda0Hso0JQjkjW9BSw
FF1lvdUcfUMb4tYRX3FtnbbW0r+oQLPZbuYioyJs4l8pZr29YMMU0FCkPR3W0lw/YQ3jr7P0SjuQ
S1lfoWAUiV4N9+NQI0dYev/DOozNvVoRb7cz2gNjXrQTnOn5JhDYA9gMWFQIPeSpbr5eVi2iJpUd
Ea2aF3Ras6Q0Cz2pwcN9pGtN9IIzFVeyp0whBj29cMc6uzDT2n+etc66XuYO+Usp+znSp/4jgUwv
HqRlAgRZ56KJNSeUs+vFBClo0UC2WWmXz/3SdJhQB+MYlJYfNzYiMizOH2dOhTd0KDOiDmkKVntn
q+NsFSrLKa68Yf621kAlwlXwu9JyzSO56kwVoz77UWejTuUgF04FsYVBredR0Rk6KYade00LInvY
xl5dOSOHdXyx7RUR3+4LBqJHpCgeASLlY5G3Z6239DCjthJZAVlW1jTnD8suTsMo0l6wWYCwGxzh
EKL1mNYwrUwO+9eblRexpTz30pfLcN3smvXgsRNNkCArGWGuItewiS/cSk6HGpaQajb1g+Nn3W06
6FdSX9wjtUx1YW2e91Bgzwr3afrcM/czBu0scarGux6msQ4Ll3k209AsVMmyQKSc/RMk4uvAKI6D
3x6B9jNDuPOF31rX6cT3Ni7fcKxYSJOxKyP6CBuJVgmDyhy3Xn7l9Pe5ZsswGEWyyaBKCBHxIuVX
7lUqnJg+8Y/Bp5bJ7ZznVTRR0C7EnOd1D1ubTq4+ug9N3xT3Qbs54LIr+sIE+xyUa8GqVhiD6r5a
7uBlliegPv0HRxck26kYmEAR5UjoULl8Ipt2CwVN2spxzu1cJ1trvKyGzlThe5cco+xI78gJwlMV
XNCG16nRucWHvFF1GratPl0MTkOvGCtAW/oJgpM+0mlsAfz37TU2Z++jalv+er/QEqw7vAMS9KJO
jjnPv702x6VAPFenJ9vZ3Mhav0OFQmAh++bIR6dOhbU9zbM0WR0coHTrIJ+coIlnq5sdhDDjwiAO
5rtSICjIZIYxfOqTcp6KZNqcSMyLOucp7UevbtCR9U2IbPNmpQk/WZl2Z6ADuEsHyPo9MakNtCs/
zS8ro+OH6VXsjcWdlvYvi6UKuqn5mrjmUDw7GSI4u2i4SWafyENUZHpobEzJ4LHGab51tRGRyzrE
HNYTutbWDdVhC7KXtV0HpaE+zdkwnep6u/CXsjo6eYlUQeoyzs1enimRJ0at03i9Wv3RDUu4mCLM
/d44pmtghvkwdmHPEgxF/rTX18Oy6Z/ncTVDbeofCdTyzy3nCkRXrJuYOdKLRRTjsZNNyhwuFoDu
7T0omoSC1nTOrPbYdGN9ItVNP08QAD5Mxg3Q7SWW24woqiZoM7dLPenwWF+N5cvmI9Nc9dTzwrKb
HkCPOKcUNU8sJg0wWpXHDELj5A16cCcrPIbA88g2s30bdGtJDzYzg4PesiWOuAX36C5LOsDu1UXo
aFnJn0bYYPkNJwV5DQiqvQUg/9Eqi6PlTslgE/kBypHQ+/w2yJrvwvRiglxYN/L0W82zQPAzvSDa
4v8t1YJtEbyXuxXp86DNy0Pms/Clpe5ELmLJ4xbk6mrSezqXszt8JthohmW+iTQBT7UVScl0Q+mm
ODVbZkX50iO96xhNKpMHpvWnZZgO62Qc10K73PrySlXPWcOCWT4HU33jOjXdzjGxVXd0ypKPLbce
qH1BM3hS3frYls59Vn0NGlQxQU0yFKB+ocVGdR2kZMBaF1Unn03J4jqP8Tx1tzioTkMzY8KBH5cP
yk8A/zMvWtMDZhL9PLRU0w2aewXptW6ZPdl4FIHSuw/DnE+nfKHP4QvrrqNiSeJros2WnkwkICRF
f7SW4NC59dkuntfBOUg9EEc4/l8qVd/qoxnXvfnICeq51/OzY8ubcbJvRTfcTQyYbSnQfomgi0dM
RAluPJGkS7dghncuNLatpCKuRZzOaPbBjGQ3dZ6dth45D63CSPf3rIam/exXSKLzwv+sVYuZjCPD
xZ9YHuYOKMvAt6bCSkfjy0rWhXM1pgn6TwdZk2uelqo9ErT9sg09Ah0yP6JUpXeDpxUn222NWGop
6QjKfsTFgWZXX2XiWcXw0Av+Lnfos2+FJj7n+VwmplmzYovKuXRk1x4DScyG164RIOKUiOT8ulm1
H3ngXQtnYXAhvbYG8X3Ng2ti6Gku53Ew5YdqZ84Olp1YhRgja/9Z3iCe2bDxd+hR1g9xsaNNNJWv
z7Ux8R7LuXlmoDV0w/unulpupO9+a6X+2HCMuaHR9oPdWX/uMEk9W8K6b/SJX4WSasnz0NUe7ca4
9wlWO2TmnN4a4/Iw5MYDVdGjYDIYu3V/iNZBOqo9rlzopOtZ9wWwVvmIm1ddFOUPiVTUbPwDXbT2
eqvZ9eDZiKSNZkq38+banyvI+n0f3DZ1Bb1ga4YHvqk7v6m/IwBOOhuXaqc1+sW8VipBGIE4aDYt
OxY0U6+sdFwwsdpOMujZZTeO1RaiIX6cND/XsZSt60f0et5X7DF+lHdLdZVitIz3Gns4rMCW3MGf
4nwmVZ3St4wNagIUEKwa1a9ow6AqcAK67q2+bmuSVpgo8iy/wCDYX3VdZd5wUpLJ1FUvMk0fqEIW
L6nIrzxW+qmfgyTv2YW7eT1cNqTXH1iRBdIYfqPRUQDtFml/Qa1snpqFdg+pHtpF56NYDA3E32G5
e/i8chkugW5/0EgIGEIoHM2lGdTzZUFcGD6enQsuHHnull48qnwbb+cU9SOF1+aDtiJIdr2hmcKs
4XHQVA0uWC2HS4zb2aGgsgRuUgsSi9QxSQhM8Nnvi+wwZWYXjczpx22xu2huSoI8Rn8Os6XrYqrS
8kywUE2t3PwCySb4vvJ9zKjKyoe2pnZZDoS5K2/Sw0XPX3K/soAvZcYFfff23HSSIObMk+JCiMz4
qAx3i7EhdwzSQHwz03k4VON62QKJqsO2MoKPgvpHMgcaAvT/x9x5bMmNZFv2i1ALGoYpHHAZWlFM
sCJIJrQWZoavf9urXncnWfmSXT3qMRmBgDtgdu3ec/Yx5+AM+iWPO9HoRIhNR0Gz6t3CX/WGYgyd
txy84F7lLEm2tIJjFUzucfFlE60goo2jsK0Uubr+JLWy4izoERWCyFvuy7BHy1mpLzmw4TYesFng
OBv0cAs7IL0fKyRsYx3og2alTObe2G6rZQpja+uHg5425yvtIHu/+LM8W1dR4E64rMTEmEDhGDME
lhXCx9WX8UyXab+003CewtA4hyunYgger4FVmZ/kals7D+z820a5/YbzmInHhmmV1b05WIJWNaq4
ZdflGA1MlIUbASSDeUmHZYqttkVAF6TTbQ2AM1a4su6H0MaqF5TjH6szy90QVvbt6MyHwmqfVPip
bnPDjubmLWDa9W7lDSmPwWCwk6f20TaQZG/t8C1sJ/cgdRb2UapTGfX41g6BqZybkmQv8KqW+4Am
/wvxr95rt1ojslMkkzPv2SdtX3XWnt/epIgwD2nej6QpGd5tlQ8v5ehd/Raud2Lm2vC0Nl/mhucr
HVWsiag7+/VSR/ZEKU9gq7jY1zcS7s5bZfXV4+KYCglCZcVohh6cDGESOsdYOk170wWeuuV0rh6G
1QqTeWk/rx5xpysqqZt+rWbMFaRgjHUmLwEjnZtSpuWaNJWXAlbdSnSHerurkYWzz1LrT6AUDuwg
W467Qqy2eyetMf0slm44rh4qumJNvX3YseWYMgiOAQfDXRDkViR9gnHxL54Ni3tJV5KIVsbpJ3Ic
/EcnC/VxCNbm0Gmq3bgdNu+zPYT6EXiq/USh5n04YpzvlLkUC0WgI+8H1nRWotz9brQYI5zmmljW
D8nA1Oix8b/lA8CF/gHY2bcMu1kzkIn5lHfzTvhHZ24/NHv6udkgzoVd3xzDYBr2IW1yyk5JCEg4
eMYjoHcvyuixvqG7K2JjyNpvPJGQjgSCjAbt642xFLFrlNtTSXjTZz748qKcoPrhpq6CAjR6B1GF
9QvsDRbWEh32YG4vNqgYkBipessbK/zcyplzi7SHL2ot2pNOnfLr6KIc3cLUYtlZ4UkBCWu6o16s
uOoAyq/LUH/vSLMtdjMDzollydqq3bjoxUyMHMFIlAqHgPsrBzRy/Wy+zLmT2YkvDNM6zCSqVjtX
ucaToqjlXIe/6LPrZkZF/V8vXzIYFm2Um6p7av22e6i4x0PdUTbu4KFVN9pxJWaTdrDu8XOZp8Jp
0ItqMTQ5h/PcurVV73zyi7K5U7WtqB4sWsVRXbv5uGtlKp8X1cotdrhknnSDf2cWVv1m9JZ7aixj
e2qmiZOpFdT9aXREF8YqBw+WS5QAEeH1wYO7Vd6PdMmZCFISs4kJVOByqnwa5F4ZXMgFLw6dDSt1
Nwy5iDmI2h9gLsmuUqmxr8h1ObIu9Yk3GE6srS3gsNBxZCrhWcmgm89mvxBGQEdjqC4+9jxjxxE+
/MjC7aEhpOq1qzhbNO0wXewxpWXD0SpimwuDmCykzN/lwh/jYtCcqq16mw52Kt6JpjqtS0j409IR
JEB+7M6lEXDOFzDrTt31t1lfqhOQo7MqOTCVxqXNnZdxtHbugNUApN1+5jiyZFP6CGa3P7pXB+3Q
dtOOAElO7htm0HAcYy22w+je9g2G86Jmh0ztR+7iZHvzZ9cPsJG4SbmIPF784STGFtDk9TH4PEiS
eAPr0IREyaYAUwsRzfIuo3R90iKYYg+EgkeUA/QWiC5s66T4ljuvqNliZNHaMeaMJhmZlpjqrar9
R9iVsd3IPdaqF9dskmJIV0ZDR1n/qCY2tNWVkV/4T942dS+cDNeDqcQfeD7wKJkcblfh4TtbnILW
yDpsFz/3/XNIlsWuKMu9MLNvMst/OJbWN25RHT3tyR3qC0LUbMw2hVu/0b2oop7GYgRBNI9CoQ+e
KtqDJ8ILZgHOirl3EY73TUzXmm4tcnLGRUgFb6IM4Ojpsic8Vvnm7EjT/KFtiu8AYtoTO3AS9Frt
LCyDxwBBIhoS+h02HcvcRYju1PfNdcHz0JCjWit1LFrLjXyfOs/0xLvTV3FR2nu6e0kTomkTxKOp
kTjmzh52qk/jpeKgnXlPHlOZkhZKI4lIK6bvtgruN2HdkrOFYj58bRF+7gwkcU8jR8A9D+g7EBcn
uj6PHbYxLqfvukxzNhG4L0zNU9Ey0XJ+TLCGbb0nHw0nGYN9XiWV1A45Yb757HpdImBt25N3UWH2
NRDHAUjENiA0CsKXzbj2xsTFklhREAAAqYvGoL9sYkV6n4vXtPeeBsPKCBFjIjob947tHJZOvZt5
dZuV3PFsK44CfuJq9ZU8joi6Ya/qgM29uSvTmzHPVTQV6VnW4xOV6l3l0iTuar9M2lR8GQpPxpu+
runZ09ou+H8KIgwwM5607vIIv3FcSIw8truh0DcObckIrULhGIUcYaJuHNwTu/5bCTEqpfMYrwrS
AtRdtcVZbZ8szv2cEePO9MigwRXFyIqa0VMbLW7X4Wkk1nsNzrRqsFePAcvPCG/faKvjnM1nn1BD
Gocw/+aeSDKDSaW37rTojjJoMZI2R+080Hmk7Jdq33fsJik+NS1bfGB8NPTA5nNdcb5FcBvNqFx3
tWzVcdR9BCiGDhYKjx3Nvwcp6v1UzbxrqAnmNUT2QJ+NRtlpzcCfGfJpc8wDaQFx5r9LKTjojSmb
efg9QNDplEiN6+pHP6Y07N1tvjXxXT6Ok17jIO9ZWoe1gphFHiROIjfuXLs49ikiM0hdfcQ56L22
F16bnKe7M279hgWvVsTmrWuMdzVFa8Fk9JwPQ4xY+cs4vlkCU34Y3jO13w1FuA8G/K/rUu0RFF4t
bg7JK8VNWIi4W4FESjeNwUWF0sK0+Km3fqBteKc4l9FkDWNiTOKhap30lHnqQhYrL/ywbBfFfDRI
zYdmHm5Lj5Yri/xHa6p7TiCnRspPkxpvTP0ptKendkBJR4cpSORESQB44VNZlIecY4rf86X0iEHq
dDwXy8yGq4xXw74lu4mZBtp+c7mAuIxEg6QLwJNtQo5tbnTVnoxCHMk2zi4j/08uJyw0kLAemkzv
u/VgjDcufSqKIPcsyLxM61f6DlGVvg7ybvVZUYLt2bIXOv3zvggPK33RfsbDqwnmo8mizGCXNuKW
kUqUL5dy+MRSFFFzYAJirIHDIxifCipS5cpY+xibN+fB917FMu0s+4unP6rplXELhz2Og+wHE+tu
t6nLSHhk0O8n8XkyDebrFsKJ+Whei4W5vZsNem5oZqqWNY3z5CdlTNZOdPVlM5cg6otQvUyuxo5G
YEhiM63Z1bZ4WRmb71tlP7nBom+HaeQcYuPJ2eYfrgrODRhg117ua454+xDD8tntmTVQv8RGLqxL
l8qXvp/uBmIax6G4PtUtX1keNhwaiVrMg267cTHHbQ5xJ+USHHOTYygDa7wa4rHcXD/xDS177oHz
nfazi20tX1vPQcdujEtw6zQ4OokvO4rZ0ze0s9z6EaP3D7Yguh8BlYybLzdICXFQVteVfNbiPi1n
dcDZggC+ovHB8stE43OaZSsxINv0KM3XwGjvCBuIaryguyl3/PuCUJcTSRy0cJdnt6I77HOsGQa2
DrVZ8ZZmn+fZ1TeB9PbU1szrYFD1OmImGsCD6m5s+2Eb2WntQ1VUmrgdFe5RhcjEUsELdpJYhM7F
LM37vn+T40qHu3mpjCCa1jkmJEbgk7POsnT3smHC1m7/bJraOjsXEnu0V4t0Tyu8PGJag8+xbP2t
ayr/hKH3tjA9mrl9nJv5U08jlzYLypKwDR8brNycZTzFz1KKGXTcTQfXTNrQUwpxj3RX27JZMeeY
8ETTQy7r2yy9lLa3HOtVZ5xD0gEjWDc+WmHwuSyy4jRNBDhYY4HjFf3huQiqXc6nsGP8H9xCBTg1
RYdXbT84ZFmipvvo+LHIs2vzYKxVutNopFTEZ2wdW3qrByuUPl6/cDx2fkEBxEMYFF20ZQjMHd/4
4lEbVqGRHyke5uSaZBMxP6h3KlzVfhAUR/jNTAoLscx3GUXzi74GimL6oQ4NmidVhu+YDQ+WvWLx
FsUB7t0nXRt3tBJeSYA54lg6Wr143EhXjGdzoWMVrnT3vfOWi0eHsm6ZmNWiX47y2SmSZphfm4Ec
EKQfO2ebXZq/BXmlkGFurWm2E8+Va4JX9o+cEjraSjEet676yHVKheixX60VdRXSnHewV8E2PAbo
jmg58DqZ+hba9qvgpGjQfj8UDlVTBnFqz1ke8/ngnRpUhbuyd/Pd2A/PKchgtFpiq88TWc6HcMq/
1YJRXn6l07ATZuYz6LRTuzGG74hQ3Zmap43EUGIoeLrTLjaz6sYIEE1zFmCG0BhtfvbX8kyLLd3L
btWHdcA+DAau3mWuc+i2bZf7I/9HI9bzF3kqusHYbfVmvmaNsCIl/TuIuVQ3fh/uricU7NW47lto
Eiuz1l0hriO34ZGdtoiIBCt2kHP9w9DKHz3kx2jxSQxNK8fab1NW7kZyl5JMe+NdVTv3RSlnYiJ5
ZsdZNKd57JtzNjisN71a4nQZSUeanODoW/PXNN/6PQ0LO5ZjmsfG1OyVYT3z8j2MBa0a+ljEhqEo
SoZtZra70QlLzUp99mvKR9J2JSe1cbjI2iy/+6MLwXbIx/NGVi+Wy8Wlg6ftfQG4C0Of6SXFthSY
z3J5GpQ3nQxfkHLbNtWuq8ZreVdagBvKZXf1D8WOUhPeOtQOZkHzdSnaIRkzsspU8cloqOnQyR+s
Fc2B7ch6549EEMyi/5wxMnqwOW7EgmbUk1Bum9A2Knf2UBuxBLF962wu84puJUmqvDKYwvJZL+OL
DtIv9WIae3fcwhtKQ8AsM6PvAmMdiZRX5aHp33YcgAsxjhcDSssJl1z5Cr1V3ExL753GhX42GjA6
zNp8sK+z5K2v7zvfbg9FOHffZyyBR2WP5o09ZOGHlpPxqata9bkw2w0i06Lpe2Z0/5vhq2W0Pked
7a7383ud208GuAuasvwBotu6ZzU4kuYnEwsUplGrBozWVvi96p04D9c2Cexx2NGGpvgpqhCJAiVD
Qy2OMb5065NbQ8QIbOk/ZYVrx03Qv/oh9UxpC9QFbromkxLbMWtD/TIraFsC3O0rztXbxjKLrwxR
CNjG8BlZuIobn8+QzInDWhT9KQAfuSOLEBcqSpYUvmvkYOikCQVlpXES5IXNKZ+1FY+OLE5dXu5R
dVXXrtdtl9bjPeCU99Sb6gTpAyvatNnTTuaUDVgipjjsx3No3ujMfJ/pHuSGtTcQis5Oe+1N8fag
xFcQQhbHiRjBPk/mtBy6uu6OuPWdfylC/yP11d/mSP2UP/U/5lL9/5g2dc1++J/VV6dvP+r39vtP
6qvrT/xLfWVYhErRRzZN0+YlsNE6/a+4KVrf/0CkaJJUSRDNVQ+JFPK/86b84B8EObiw8E1+KkAb
+r/1V77zD7IBIHHyM6i5AHH9J/qrn32BHkReuEv4c9CGQdtChPGz+EqPmpy8pVuTgEni2KHD0OWg
mOcrni+91bva7H/HEv1Z8HW95jWrw+b15z0UpvWL4GvxvZyFuZ9o+U7FO/Ppdm9J67EVYn1Ypfk7
2NPP7oR/XQ7kLeMPtG/gdn+Rgs7mTIabM0xJi5j+MLmsZxhTaugWvf8b2elfXorUGotN3bER3f38
aaZLDUfFqsAIWQbinCC82uAXzbgPmnH1L73j/2Vaw3/fVwjE+UqaswDn/nyxqRk7KHndRMbNWN3l
yHgPBVvf14HpDpMk6cdjDX05sv1lvHWhoP3m+n/1NV6FeyaRD07I/f58ffbu1CcgnlRSYBqX/qoB
Z1CEZnlbSs57hvMfufn+db/e1UJMKjJywV/vN+Sob9uwjJItTZm2bcNw6ytnvZhSiEtYG/9Pl6PJ
yWwcoqvzi055QHovPbIOkj4wghh4yhDTD7CZWgvvKENRH/+0ajz8S5v85/CNv/o4QX9hLoJNzpt/
/fc/+X4m3Rft1aCVaKF8hlm+9WDKOrxt7Gy4l7bT/+b+fn1WMSmTZ41r+boCQev/5eurPRqPboWK
q+WM9QBTpNwjdsRnAOPny9/f2i+2RDDjv1zrF3l7yO5atkyHkwUoy6nC1ARRk+hcYOxtZGTZQklu
g/Xo1KMAPXPXS+XepH2K0uPv/5K/umkeWHCJV04vWPyfP2RZakSDJEYlOmzaWAcGpPowLy405+XH
31/q+nz8HwX6P+/ZxggKMdm+Zh/9ahgRntVn3pYPiZdf0UAFJydvs9TzrLs63E2z/Jbxg02SZxBE
/v7SiHN/uXToseVcxbuQkvzwl2Wot6qQAWDWJM1bkRh3rr1bPhuHRcfb8394oWtOjYfThxcEd6F7
1fr/6ZnN3Bk9ATPrpJKViDreo92cBkPOAAkNaxNmwQlqnJMY9Tp97ud6Ofz99f/tMyaLxWU5uBpR
sHP+M0f4T9dfC98pjI5elVuvxQVXl3lEL6NuRI4oacis7xJO2ymDf/Wbte/fPmELJxCWFI9nSbAZ
X5+zP10YZVxLQmpOdEfdjkcuQs+GyetZw25Hz0BUBwLF9TCsSFGcjNPx39/3v1/epjDAIsiWxib6
axQTw9AQW8CUJxOUnL2dMcZwUgKNnZ7soMSuffo6jqb76c+zOHaUF79z9v77J+/CTkc+jsnrCh/9
dfOpW1Bk89Anauqvyu3ye+ECvRv8vD1YJLExiG7DvbTM3wGo//rCwgQkcU3KDH/55PtiyRgU9Ahe
S4uGU9iFScW497ARFXCXlYv7qvT6hIyi+M3efr2jn95nCyM53l3Mmdjd2d9//spNTUYl8xCgS6WY
YkOR6GcKgvigSeAgBqoS9SiWf7Ne/cXdCnJ/QiIUaJ1AFfj5ougrynmFK5e0g8puZI6QcvLt9dQ3
IUrJybYgek3iuQ294jdP+L9fmfpTUB2GgY3/yrs+gn96wh0pAzWZskmcBnZLWhndl8ys3nrtXiXi
rnMiYvm2zkj2/PtH+9dt0LWodi2+V88xA1z7vzxYjFSNumNLYMjH5LKUEKfNzXMuEKhRYofG6e8v
90taDavHdbO1r8HNqG98pvU/3ydmQzscysmIOXZv7xzbwBbY+QxuBlrRUSgQYakRoIPo1zK/ybaw
uA1Q6X/MDJSToairCN+he+plP70Y7rgeoQHJ33wX//bo8Y4TrMI2YpHbx5Hh578R+eCYlylTE7+H
1mWs9FZdOj1H363LI8KpdcdaNB9+88ngnuP3/vTIA6JA7vvPmosqM/zlGQhEOsxZbfnxtYva7Exv
HbevFmSV+g+XA/VwB8+sVTcNyAvzks1F6SAVLDf/gEXDqQ/9Ju3yoKBD1s9TgXjdo1+HuTI2l9Qu
vi7pYhL74/AVPaf50oTMVaeebuDQeSAsVJtPR1D2rfd1tXXXHulAbVWMQmU0ZlpThF0nTVCn21nk
TlMfF8cySfGx+2neE3tdN3eOdMT7BB7O/5TOU57dQtQb+zjtHI3ilgRm4GzGPH/QItX22ciz9W3T
E7oXPFgQDFse9QLl5ICty1ELDUzl8Bw0dlW5iXII+4bK2SGuc3LmuU1HcbhvQ0ubL4uQ7o+q72At
eS32gEyhdxD0jb3dsobZKwckk3ZcM1/nJL2E0ABSs33YcodZg5EPoRn3dePTedh642ZgEcAlMTfT
e+iuDuF+3kjiZEhZcRoyPDA0gldO9luAgo7GGCOgARN5NG5e+pVko2E9Z6OhUBKpMbhTAgRFLDkL
MaSEfNQfqjDtIWOqHAJv7jpGh0qpbhm6r/xfUgvsK6JLk8Y2Ffb0fmX4WIkbGDOtVOwxZLaQNrkz
5hHlXDmV6h0p9Hq3dIEv99KY0/V+XdUVxbj0+bIHtWkhIbd6vMycGwzYT4V3Y22A5XJ+HyAkUQZ3
dLa7PyA3zO3BHsmyPcEVmJcd913QsAfDRIqDKGDlp+PW3gSWmUPUys1+OOeZaSQmqF7jMHrenO2t
zYA80NpF4+68WQNCRBTv3wUkubp0y+ahiHsYnWUSinVcgVTZ5NIOeS7svfRVUJ0Lt0TLlBt62rPp
O2lSUtQB8WgaJWNL58xKzIkWIGbzheiUocxm3ArEcmJCGQA715S1yym06Fvvbd2nPxBPSdBtJlmm
pIaOMgF/mIW7KtjWFwdPcRoVsIjzuJHQ6FH7G2kTw0LtkEIywUvccbZahA+O2+5dBl4vTpsVfA3j
jOtaT+m8d7Zi7p5INDfq2JptQvpMyLCJ7VWquSAJLJpDY5ezuJ87hr4Mt7rpDvmxk10Gyq1n5PMG
FIcOhgnCWjMVz/3cjjf9RqMtCZnXcAWanrjuy3VhxNRoTJNtXjiwJbSFcr1dyu6weG764Nbj1Byp
IEp0cj1A8p05TAOFcNMDu2vZ9gAfqXJmg6F3+mpNYfrGfoavZstNsNNOmCKfVindNbC3Pk6jGjAz
oz17YZiT6e7Dzyb2KCpUw40CGepi35rlsD4gkSnNRzsnViChyVE/XvUdxsHpzH5PNg5yh7oYu5mP
w1zCB937Q/jAwYf2dz8VTn+LFEo9o3G0qnPYmMtNMVr5mNgMB78pZjcQNNSyprEnuvTUFgqdraJk
K3cwILHwA9SzUfzUpoVF0gPDACQTSnLchs2ikwZfG/JPZBuE8LCYfy9n29ySbBP2rVG7KGcYNOXH
lbCqELG+MO9n+sJpiRQ/p89MLGLq5VBzPQ5POS6WeWfWuL53WOut8VNmFD4j+n5CrQc2jUmPGII5
v196C6cUuPM+PwPS7edT10lec5RHYbAnxRs9SmbXUu493WNgqZvQu1tCFrTXaq3clRIEpfqhnKEf
Pbne4K2xW5sEwGjtiR+NuaY0hH2OyEnhXzmVPiFDkSqntdnNTr89z2CvmLW0ltpviEhaBgABpga0
+HhpQNJZZEC34ZZGPcNr80QHvLxvdU8AJL6szLlfTHd5C8wxMI+ZuUiA0ln+kgrtf27ahhPW2k4T
OeQ8NsRBMthGGYM9N8pV1YfQ1Re3iEkZcofED5SE3q2YdpHJhg0PKHvRb+w7UmKt0kX7WmWpp5Mi
bcsHfyxbCNpDrmk3N/RZk34QzbPqhGYB1b71HLRt9m0KV+SCFIj0zXwm/T8qTT15grnV6VPFe57t
iWzU1WEDVDed3LASTE3ygD0dlCzbkSiyH01WDVB4hVlkB1RwwWsIzYDJn7QqHIdCp4DYG+g9CL62
ZYn6Wh/UNLdnH20zBvwunZ9BYJbA5HNDXrbJBcEKebJGYQnrZjsQ+YWsqO0C4/M4bdsfbeMo1Lgl
8LnjsqViN02LzeClzdGVkMjGUIAGUlPseaRYljKI87dbOMoJwV1q/LByb37EgKP7E2BAZFlOgCq1
tHoTu1dZIijPDdM+o/1zkd+jU69jB3bhsE/LlBdDTg4UQKozdqIre+yqMILwHwt5FVfmvtOSn92s
xhJlBUUH74e2P2ROzpCZT+GHl4MW3ueqBSeEFXDY634EHqm6BnFDFRbbBxw+o9+Rx1xB3PAlVkpm
qf79YA8aq1vnr14SmBXz88zX/czJVWJOavLpnHfd98ylrEicoAvuHCeYaP031fuS1fl58vLWjDfZ
uVcVl9d+eGtNlKOBQvOWXXBaMVnp4KNzh4k8kIGh4U4tNtNqMpKAVOuqmZkLEa5l3hTz4E1Jqcfp
1rWK7SUL1PCl1owXIzTRYnzWAYjjQ49xdtgFmZV9N5ZM+AdjEVb+2oxbdc8EpJagOO2N0S2MSOpR
o66+aQyNp9HPFj9J/RTjH4Dx8EXzWLtYX0zPQ5hybb5sVTXGo79W39K0xE/SQ32FfyrQnZ27VV3r
XIfSJ3Ch/kaSEu6ig2WpT42rENjLLazO5mypL7LX9rGHXgGm1EVXt6v5wpu4121rJCu6kddMBeve
dllcEsmg70c6mxIfDHYdGdNcCx8UY+b8uAWrRRMKZggaIgMtAMzpQNcxFZM4d60xm7ttNLNHBNB8
W5Ng6oKPfhutW9/yp2lfLz1WrG10wgwHg2CM5tZWmx0s38iDWLmO018Ma2oLFtkVwZWHHm7XKMXq
Vftj6x4H22JUFvJCm5G9rTrf20vW6/OQ1eGb7HpCDcUH1aTr3JIEdZ1B57SpnBlJYrHh/vNU/wk4
RvHWusWWRdnYARqY+2AqCfBx1auBjjBx10K8tBsk2jgcUjAiOfX3d0khSkPIz+2X1lizFyRFU0eB
XzefNgIK++/o4zEvuvPm7GHGqua2hf2PbIQpPZh9VJsV1W02zDcT0oAbNC9ef79643AuU8wl+z5o
e1YxvIbytGG7CkAM6+a4GY2Peg1jLADC1bk6Hb3Vb0l96Tp0NIBn4GbLgaxzho71uM/T2WjuxtVc
871g4gQ1wp/W5djLASsxNiQwzaQoSgcDses2p7oXWwPJVpLmSANO4kvygOyrvB3FhZJ3Lo7lSIBu
BBQBrvhmi/k91MQbR0zfsDgUiOsuUB7M6VBlY0NlI9Ls2C2zAyN86jWOJJU7R0M6Hds6gtKFzC9r
+jCcxfrWE9lKXZShi9wKb3RiuTDlJpHTbQj9YPTyAuW60JFP0IKxq2dmZtGGshWhk5vVCkPA0uwD
D2WPgSSdsfUoeGCDcJB4eNyNPy+385BfaG7TNWmeKndnz5VYE6VTsdBO7cvHcphZE+3BApY6sTEe
cYX3K+7vkGu22hbf58INNI+nVt+M3EXow7fGyhe4ci7ivNelulKnOyrOvBgKdGodcNFhNa4KtjqQ
cywb20yj8QrMcdqifF8rmkGHiRwVRGJL2N4WdRqCaO+Dwom61ak/lXRYWkKNRt7QQsB3p1Ml7RMJ
LzNlp0upSzlpuVh5QHW7+JqaAEWGGIaQMaOQ7c4uKzIG2lANLYVwO5YnsVnBwWSQHCIFq7z5Hkmr
AKsK8gFRgzsZVCGSDOEcxkoWM9bodaK1gTRlwI3yaWXvUnE+4iJZXIUc1LD6GhMzomnArxV15lnV
cH4Sm1IPNT/Va7SStfOQN0vwkilzOgeMaJEKy5SDnm8que9czzATYErUkPbVCk9xZsxujJ6jTZxw
rI+tMdlrtBjL8lbREwmiIOjJ1y57vKyHzkIbvbP5WHkwg6s8EalP7yc93qLvpaT7eHaNdjIvZTFM
znchZn10ifVckrIu2g+BGMPdL6lqvpU8pbwp7rKwV7SB08eVZPQHJpmdLga20lbR5BIIfDWybYcg
nBGJILLNEEDmGUZ2sqDLfWsvjO97OXcnQ5N6f1yDxvjGZ4qhwgtaTJJjz9k3aus1POtO6SdOsQsb
+IYhgChQ3jLLsFV5b2zwgEe7CdvIGrLtMngCl+IyOIaE2h8AS6hL1T1VK0wx/N1eSNrAwvcRgZSS
I4N5d7vvRrjzrL6mfF1L6gR+HHEQfxLSA0L30jfDr72RcBG6qBFkcfTPLpbJXQvlvkcGARErbrON
0jdXaXOz0DzALMxs7bVqzILHJHNZ/ujvLhHnmMKO7LrmdKZ4bcdjWDto+jY5U9LlfQudB986FYuF
yUFRnvtiP81sOSNHuiUOapt0Tczz+bPXYJJBc1qYr7VokGMOWSeSRU8ryoN0ghyhB2M6T4UXhidB
ogEhi40JqBcBstrPfT7uF7hiqKTUbHuJ5cCJjjwS2BBwcDACBO7IYEB0Vm0gW/yJRLEMkQFihNb6
8BeVyz3I8uBZTGt7U7gzWRtmk4t0l+elosLrdKhARojZjp2gYNdzaItk98yj/Bd32bRE9gbGwoWO
5bKw2XMYURQ0ATI5GhcXo6l1h8AO0ldU1EYuk07PaMn6de7vsOst+gQGRmZ7Bm18dMWEDgpfny0Q
1g15gEKgy7d1hyWncw9N6ed4ADIwlnyiafosoFdfD6hwRXdL2bjT3uu3frxffGMqftQFCZBQuRbW
6njhrpjz2ARyJEujocMzGa3C01AGmY5G3FaAkUkfwA9RuuaQ1GAytn+iIBv6bgAFyLpetpdhTeFM
dWLRb8LEELn3rFSe0q7F7GcoCrqdkoX6utm9cVQwpJvIz0r2JLPolx9uNW03mbFsLCO4C+RNsRHL
iZrPRqxbV91kxQVlh7ohrLFBI90GCzIxa2Lw3QmWYXg2XWqcemFDhHZIP3lMTQVwq2P3mO5bgx08
8hyE7qgrgxwxHxsZAWOlHWRH2LOMRIfKCId9TW28xn4XBkW8GSNw9RRqNKWZ+1/UnVdz3UiWrf9K
Rz8PFHAJEzE9D8cbWolG1AuClCgACY9M2F8/H6SaniZrSjU1T/dGdFRUq0QeAyAz995rfSt2dn03
iWZjOGPx3c0N/7IO7dneYf3gkpitCyTB7Rtv41FioaeP6VATlUOTcsVtoJ582mHBNsBYhD5cDT3w
j1APQDPQ734JZp8T2ugmhnc/zkUnKL1t6zR2cxysJTPqW38iLwALnttOa9EBitiQmK2xsAXYYy9C
b7S/VkULj4OlWLZI9So4IqO1uEf5mRbfsEiltR4rNnMcMUC6duxWWMF7Taotc646vjc5gZHkUvYt
Kn2tIBGSmqcZws1DkOyhOCfwP4oAqEbcGEO7ngvTQBA6RYm/zVAkK0qL1o4xt2YBmTocPY8ZoeDJ
Rsqhu6SX4KM1G6MhRcws4BSBTGhxAAR2YePaSNHnM+lLn0dbdVcJh1oe1MrxFoB9T8AP3Q3o/QnZ
cBgc8YM+WEVKrR5Z43iBzQrTAl5f/2J2DZ2tpVdH31NW3pdCe8F9a4AEW5PLQM5o6vZMXOagbj/x
kmI6IaarHogvbEckikn0LZkgeBzqcDLsQ0IlyY6iBLCSsm78a06I83Tw+rQYb4iuQTrGbJLUcOlC
DyHEoWxZe+aAvJhcanUlVZxg/Edz+eJb6QKy4GT2aky5/2LqBo/0rDq6FmOAc0CVHviSPKfrcq5o
3CQgaYW4kDEz5gNZDHN6hEliPrRsOY9uj11hNRGkco9/2fzW+NZoX9VNSYusT1LtbEyXHzzO+RDv
q7qJvR0OGolkMbYZW9MrQ5A5u18ZGe5rtht73ccOTA4su+m+Uw41bNVysF8hsZtvPMSsx0lO2TcH
j27IzmBYLywfXfORM3TiHVQ0+eSY+BwgNvQZMu53yrFki6Oa0witIVJ8qJGbb7EyonFN1Yzwng6Z
uRXKoWOj/JkL7c6e8UVRGlIwh1gw9/6ETO+czvg+V+QuYBYIBw5RSA1rAqpxbzuUp7D8D5MJiaDu
0lpuTCcfaSc67bSDwUKvgd4jnvG6sH1K12zugSEQxPe5cDKDXCWH3XjXW7350oUuOwQtTMZiAiXK
JwmTIyBAZEQ+aLsaY6El84E7NqSQPHuAL3dx0+HW9kk/WMh6vkaR7yzPLP60/sTGVGQ77gVme1Wd
jxCOnOw6d+aRc0ylSU6WsbKjvU0elrNLZNgZVGUeVVRPu/gLSx2OPe6H+CrLwvjVN+IEBaqpJLo0
o5Rcssbvhj0C+tAki5zHYd25ZDqsjWYyKub3EDXobvVht2WiDt6By7iuOuSIB6txqKdQuUX5tul1
CPei7cgyjb0GrWKR+y1u8L56IjDDnXde1A8fy8UKizhnJh5ExQFgAJI0xqOli5aeQ+MVxSFT9PF4
BcU6BDmmfoix4lvHsGfR/0TDpg23xewSjoFPzXF3/dwJ4CexTuhUhxWBbZmVTClCfUXlzkphEaLg
VhVmZRvHx9qLuobCBe+uw0Sg7/M9N52+NisKYotwCErD1Fq8hjP5MG5UwyGY5kTRuQ3mxV1ixHiV
afAWV0ndJbSiEjE/0MtheBaYgDKSOaKvYWKK/qzchk6D7SWPXdj1Yi2kR7S2pg4heBCvSbmaCCfg
atM1hvPZTz0dScg93yQLFk0l35322IYQOvoiaPZD1jb3fDtWjVElT841o6pw5fezPvsVR6AVtHOx
Z0GgkumHeSS7qciDaoNwEkM6FV+NsrVG3woD2msj5i22Xx04WZgcLeams3ajVdN5Lzk+U9EEMhjR
Zc4oCqy5sPw1E9C+u9BZOl0baRSFO4Jrhdqx0PfVBdiUItgHsxeGh7E3C041sQ7w94q01Tvbqpsn
+rkZFdBMSOAm7svmMPncLnAYibTeG42d32l4O8VBiBhjAPIfC6lmFzxldHNhihumuvWcVlRngj/i
S757DaUOCcl1BL+PkA42hWhdZwmhWvg8S/rPKnIv0imK7ZUnwHdhMoJ9sqXLlcwrDdd1SSOycb42
dhEtAfSL4524vOwjmI2EKgQa6XMC6YYgrzLyycQdnP5hTMFybuYZN/Q4Mw3a1DpoPxtxRbk90XeI
IB8RdLUJfFGqjZyGRK5quBjdQXN/fGmn1qIc6lVZXmoJkWAFHt/+avd1sljiyuCrlzX2nYv9AA8a
vd5uFdkjpmYZ29kunhLn1VctYKoJN9Wjh/tyj+2KVmIYGciBa59ACzZILwLulGDHBAnFqRUl0/AZ
bUP/Mg4DfZIoReZtqKHJ9wUobqYj+ERd7L78fkguOfV/F+a5t63KKoEqazDh2sM4SE+Z56PXDuO5
CQ6FmsTHkMpIso52nrpJqJQt2kEEVNHgnj+KUMlkizK9SveTi3rmktMfFQu8pD46u1Btoo8p8wm1
weNtDt8bA2dMy6X0lX/PuCUUm3xiFLmvoFU4Z2MaZXJrFxAdrrpx7KfrQJIk97Gy28y/cCH96C8i
Cx18L4Q7QnlLpbqxRFagiXWt2vszWdXv5tdMaNFEePD/AxcA7jtZlVvUk0fROG6cKB2Oo8Y2YqLF
37LIOTuMPL8x7v+S7vYP1bRvNLe/VOf+P6m7RZPwC92tfs6nt6pb/v5P1a0VILr1Q3JxPYdrsWhk
/za8Kv2Pv3sfEO14TDQgy3JEQGr3T82t638wQ2GjqiUsQgh3Ye8qukjJP/7uiA9oqRi3eEs2OJZh
9/+uufWBezuQ52kl8P7QLL1nk1YUoLMmBxvGix7O0jefPSxy9J5s5zBz4+OUsZI/SahHKbBoRf57
mu+baCl8VJRofCGjWvQ+36oIbLfIWo72Jk5LzULF3FmWx4IsEtSNEWeEDe4z6V1U0VTXV1IGFW7V
gZgrekFu2ZxlaYj2BF6BDqDTgzHZRoqz4dL4IgsbCySTEb7bb1YMqgIWIxyMNTF2YbWT4CfMJ8jV
psPpF/78yVRpwVnIkTXy/KYfQWJlkXOuUdanK1nb9SOawOmbATO64ZCMlifOzJBMHV/1n/tMJv1u
oLtqE/mZDO2NnMz6kyepTDf9UM/eifwTjBoI5yPnmM+h+1lQAsZ78rMYFMtsHDocF7SfnK0KF29f
KVPSTpsMQ8saFYZBTgezGg41I9qLCVZGm/rnpO9Bcm+0n7fZym5bdzjqqBiLjypMI3KE4j7c4xzu
bmViWdcktAbJ2kTg/VQU5rXRjAmqoTkeLgFGlruEnru38ugULOMr5RLcpNzqJsLGXgB7rEbjkyIp
y9nqwelyErXgdsM2lyNmj8TKngar9B5H8hC3pd2yFYq6qJ+COmivzTIYXjgpUZEIyqxoA8qYD1oN
KWY3ssHs4oVI02LYuo3gQ+cObQd6wjQc1rR1besA448/J1ku3HCkq9noSP/yV/MU4wWLbOdTH2W+
2JEt5uC/hVOwjWtXQ3AboNSCCwmb7oaQy77/pIqA14y8onnCiksruZmmcu0oeoOYMf35JBlUX2XL
QfsUVEV657swpXccXodyyyhbfjUxgQarMW3QNyHzssmbdDgvr5t5dk2GW0WZtXuKjHyBrQezA/CE
A9zwLXA4QDknqKKSyZgbz2YNRbIrqp2mb1IQGbBsA4VZ1U9mL/nXzHC59j1BiGqn05xxzarHYFZd
89JTI3dtBHIbX1kYtWhlLSdD9tHpDBpZMYI0gpeQyL3WDveXRRSBusWGYsT1qkK50g2bwbad4cbk
UC/vi5qx9IXgtucu9LLlbxORqOiZrH77Q9qoaX8YQxqs+PVCfnM0jz4N2jYLPMVspY6DmWJ1iOCo
bNKwjLujILfW+wKbIZ42U0zbiW6/lxiPLb0mbz8nPXezk871U5/2HorMZiiw8g0dn7p0FP8xrnG3
kT6LZ7/rVaOeJoFnCOUB4QI8KZXANER3le5YHJZws1x+3ujaJWPGH63svs9bHhWzHjlrkOyXywem
zm12M3huXdxpjkwI/gvifjCzoK7byjBM0430pLpL3cagBp3oCG2aCbXhV05g0t94Y6dMcKFN+aqV
kX7P8YB/xAVai6ekDGb4j5Wl6QdZpyyz2p3BBP3BkW6G8FAo9y5uUv+q6izzspnyQxLTMCdLb2Sh
XCdNKzHvTS7jSuKQlX+Uva2/dNSFTIq63RyLe2fK+oOIuVQaQ43TIPLRRNfehLDvbhqBw7YrgtRk
cpCOZyezoocevH27zWwj9W+xOt3RlPwOp5nKriKKcG/m2jrCk2OeXKagcdDUUDBEOl83oTt8Kgk2
2+SpXX3j6EndNJrebV5R/Ixpu/Nj8djLENNnCfoTFtFDHVSvBdf50m90s0lci0HRoPYT6bBHv+xe
Sl1c40aBSKgHio/I+GRIiM2DYs4QLhcmZNwDcKo5ETi9aYzxfkj1vtZmslMJWLogHfzLHj0JtwM+
RGoxY0otBmPQbiFAXzH2ZmEF5wuOrIvTq1AmD8Dat6mL8y+PbY2lBAlHBq79sxVbS0AwI7HpHNgO
9kIrPnUzx1RSrk8a6EbrZTQClk5ZG10wAaLOctkLCBGAvMukkYm3XHUReFKzgZvbOPrs6JxFrJPA
ZhijtxWPbOwWJ7tmGZUz7C7k1Y/07O+cnEIIoLV5SJRNgKI9t0fXdI6xzunaYD+Oov5LPRPwiKYC
R3VDEBFWkop+JdqsEDTHKu5AIKTeag6DjVN1G7qa33DUHA2L+UFqQy9QxfQUZa0G9ZBwlZKBljcN
6V1tGRe2jO8cIp/Y+aHfkea3msd2oXgGRUMGTyoToohn1FFm7wS3jQmNiIFic+nG3inOyvCqi8St
WffDOsHGSrhSBxDSvyWD01h1Kr3QoTj0AeEXyAyu7DRi4R5DJm6u3DO5lDQu7Qm2Qn4j4J1vLMVc
Ab16fAoNxClsk2xURlamR6MOX2SvCBghaVjSNuk94mPJIma0HM9ILoIR9BZrz1YM+a3VzobcxNps
8Fgq4vfGYCJaS88sTQY1B2OKEZxmigwNVUDTN9saw+S+t0r8EyV+QbRFwIG7MUadbCHtAgvuxZ9x
HZFVnNK/WgEeou2T2F12aqOxviu1bz1jHo6/hEZde4wmW6ih1kRQgpyma9rk5QZtTfDZB9mB7iAr
n5NItdauSACaII8hAgTAOm2jNoahhas39jKwxi35OMQMNbjdVd0ZNAPlkICMouW3VdACgTM36SWa
8py1MZ7jjTn26mlMtHVoaQ1+qWFibglfSG8pNBy2iazvd944ededFT6bosm3QWwsZI+0yrM95L/K
e6Eo0dYFZkhAxUEXx3RaOCxgRQz6ms4ZWaeDhqUbk/N83Vjx+D1sUnsTwm+jEzIZ6aMIEK1kdiS9
ddMCEd50lN4gM6NmUYlFjtdvlEcu6Mo2c4YGXMbg0ZS5virI0qakB4kSoJbKzFvaF2jZDBPdxw9l
B1lE5IsUc+Jx5Kpbf9/1JTx3qvpr9DJqH9kDbDqzzw6zOZingFyZNSwCZ9sqrTd5jC197Y3AmRk0
MREGutaw9FKSIoEQt34tFG2ObnbQvhhZc4nHIF3nSe83DKHhzYk2az41iDQO+FEIewyiyjqa6Whv
aksRBDnh0v+K5GvaO0pan5vacnKWRFii69IFOsTwq0sOMe7Oz1Sg/RbYnYbX0huhIqA2NR+YHu6b
UEiazjBII7ctjmZhjrjgGWLA4MC1KeLBvQQR459iu6g+BaP/SIOVrHjVW8Sy9OrApLe8SgnbW+vS
2yvWxT0tUECZrWNYd60ieYMtFi1hVKJZbMZhH3JovwW6k4Ji7KqDbmx5TJ0q30ERFSyHuOxrtsOz
3xjtvuyckMNO3uNdXnKhYNbeMkibb7sW6ST4W++shfg+mmN+hJLMItwAJqdT1bXVVhY+iTFhFVuX
pEqZJ09181VC1FdBioaEsxxHRfG1CZQqSELoy2OAUfZqhkZAQzna+8yEkbvOneLRdnTmf9RGywkr
9mS0B/UEW7qSxgstgeSz2eLjSURY50cf9XJ08MGWbQBsMw1gFIVYw6vOyi+Ik6Wf+MqeqmAMaz3s
/QGcF0Gx7SnwPLjHwwApGxLQLUsP0dBsQgKCArqSVZC03WG26Mv1Btm7i0Sv3TD9R1yn0vFEMoux
k/as77Xj0HrNpDEdpDLlmZ6P3hX24DyFFDrVq1tFnsl43gu7c+/N+jpT4fBQm5br7urCowGZuwaD
eSzQ+lPQN8Gl0/pwnLq8/0hFCWhnNnwUjlFPkRaMcUU/iCzT1QSChHmSqca7wbSWTFowTd+9wuSW
Rh5rf4kXa4xCj5PhrIeI3LhtPew6I2e0heURiU8ZB0jW6Nczj8QK3jj99FIPdi13YZbQImw9e7z2
BiNAGh0HaXvwSIQdENjFlX/GBnKb6xm34QhREB1m3/qnhMSSO0jp+M/zQp26zBlPZQHrQVWB3Oa+
/FrTLm82s7b6C1EtUgReqrk1RvQoUqC+Clsn39opc5nMhPzMHJBQp9lVUbZ2ehb1ylgIpHZKAx/w
FMya7RJLQQYxlz9eDTXZc5OkTIfrkGR0XJsi3dudby8iFetAYtyz6qvpI6rBPNvRg1Jiw1FMk+BV
55dDVBpHpvnxRZeAfOv69CHysGqxqltnmC3iqkeUCRzac/dh0IBH7kR06bKKXwvkzVs7SA3OAHF6
LwZY934zQy2DA3UJ1pe5nnTcrzjg6kfhmeoCflN/S8ZvtidI4F7Swz6ak5NdCFGU9+3YqB1E93Sr
zVjtDaiPh8i2SQVmDWKMT9MNHpVJK4k54XCZaZuNGvFmtYWcwUEfu/+q8wcWp2b8OPejtxelyUEj
RVXYbpI8Ut1ZUFBuwSX3G8e1LCLj2fL3o930xyUaRiN5g4C2dDtOAdMcQpw9zzg0xVChxS3BwDu8
PC+ackKsQ5hEa6erxIOnArqkJXW3jHlqO6FtNvFZLVUlZBNEt9k+01Z8E42etwOval/mTek/xNE0
f5ehgatcm+Z8XZjtNQWkCtcN73YLyBModp9b0DNpz61HbXThGVWfXthHlXkm2hCWmAxcrlbN2B10
wEc0rGKjS072+3wwshvPr/pwZbgxUTAw3FnAYoHOk+m5lZy6fIBo0KK12NqN1OuBqO9vTQXNtCDJ
bAegzW13Q2Ekelc2sJLXlQAOTxlFK3jwB/qyNaXlhaFL/zipIlo1Hu1RDDr62sUP+eJNnfg0DdN8
ypVamqodqVp92rnT1pykbRNMXwZQJ1qAgVu8BjStbSd+ZMbfPIk8hpoBqOujxZxqK9AWHdEspKey
JkJu1TKruOsGxTTLKxH0LICZ8DtSdHlnmj4az5Fdd5mJgYBSvbPmyhM7AC7LfpziAGqSLWvna2tq
f+NoNjiOATn154hOet3rrD4ns50dVZv2O6NNmFAQhxZvG0Cya4YqAIhjpSuAPaA/spRccxtdOJQr
RlyG6NQjm1txRMFBt3Qe9aE1Gni4JveMzRy9zD+FMs4ucydP7wpvyq4QJDUrNCAz3z75N1yWUyTb
DG7LNFrMr2GJUgC1HBRaM5PfoH/Q/c+71Pk6dU72nBcGbf8YOWSqp/FUi7rey7KsjmYbpsgvwxbY
hcqYH7AXx8OtbiOfVnDiF+Ox6y3xafYHuz/U4Bcfdc9FZwiUORdDZhop8XZlShHIYeqcTY2ZQ6HS
WCc69Nl7pAxNSm5Ilt5Km5oICq7tfcmtOO/W9GyKZGPPNdgQ9LE6P/jk4Fi7HFbXCzyxobnIxDD7
WDbm0TkmZJ0/5+XUPJtGMd8DtFyAbxXYVx4jzqV8e4nRXg5uScRin2WFe86yadgVMkgeE6/m8MMe
as6HlhPndw5nML4qH6jVyiB2acGsxx1pdDxio1NYT3SnzHilxQBXJ3Wix6bw79i/YQKag6q+Dcxm
EjSR0C65syb1nLmhfRoA+C38yKW/JfKefy/MuvzKvtAnx8Ew/FswQ329YbVs79Osg3pjJ45M1g0t
lwOGhrldM2LtTwa+6m2CoucuRdGwTQuBbMoMLeZVdZCfZI7lHLuKiJ8XMzQrmRFhx0OAa9BrGIfa
yY+dE5SPvWcXYpfMFt01Q5OtSdxbMjK895ViLqMdDA5MTfgnlsGUNkXi0sXShZV+Gd2cDabtKjoR
i2aG/b9IkPQADLbqU6RCjah3SNqv/DSHftS3hE1kef2kEyM6l6qOBkoHmdXZltqNX1ILtqiNETek
z+e1jzw4Iqto66rCvQ/QeqzZmfhrPJMON2/Yg4mLnUIWy47Fn2OjWD7o0jux08I5MlI/xXGJhiWU
np0fUeObBcO0oWW3XnlR0Zk1diAiSA65QpKJeAWqVHVdxJIvw2YKYU6MBL25OOdhP4C3rKeBthMM
IWPewQzNQEeP6EtuPDRa6OvDsX5C2MB3VWMUA0gWoE2AX1jYxZmetVndO3ap7AUC5+T3rTVx+Vtd
B/qggVTCN5f5xBsch8bJLpUI7ealKH1aMEVEh/W3Vg79K74kW0taQV3Rpjk5uUYqALtC/9mGBWnz
B3NAMbL2RCdHksGa+skQDr/AFpKv6Wdvx0EYV5xJ2GIKOCiTa+DVMR/OgxJJU7UammyrBBbO/STQ
f0EGbUO+qA68H6It5fD7NdeJzmtdl0RLWSbXn0abVZwbshvVUw4KgeW5jubq3kQMN96yXMZyr6Bb
ZJc48LhWCeV6Bp58dKVYT2iAsyuLpae46Luse+Tgr/RD6WHtw3Fiwv4ZKh/et9nHkQa45CLeQuTJ
byvUzBtth0rkV0Tj8K4wyXXekTYgke1lAXacLV2VVxKbS7LpeQ/jORiZUdHXcmjbBZ4TuevBqMsO
V0TFRyTvjLdv290wckBq433aIRqB7VpcGB4sKxQ17gOyDZsqNQDkJaxdxmi8uEMKCwHr30y4bLTb
XLGqdCR8gGDofNjspKqv3aG0YA9VSjz9y2Dl5ueM4I/RBGSaB6TwBehlwIR4PIfvbN5yIKzATB3u
WttprsvRSS36Kb03rmCUtOnOsTqSIH79mvbbQRovys+SoeoJJmlMZd6H8nGYZjbD4Qnxh1E/0b3r
EU1xN7y2lHcbu5vFyZ1Uw7y2N8qYuoe4tN1EqwX2Kbk0+VDIeo2IW5AsU3ZwgcxiNzmN+NKAxhkg
XS60+GaGKYHaxSlLChcd3LuoND75jZXsQquxTgQmWUi0PdkWf8nZ++PjhQF8l4AAW6gw77/T2bBr
i+0D4TGdTe7tqj3GSdZsFlPETTu4w6Xjo7EF8drc/fqb/f0XazHjBWhBO8FZRlFv50ANjxrMYiwQ
PeqHCxPe65GucfKaiJoCgsEzGPRfv6K1eKP/ZfTEteTQSgoZdnlM46b7zrTdlqnqFh47i0QeXc0u
k/6VMEKAubNAeBGFwQVgNP/aEH19KoMW+XA7Mm82u0AZWB8Jk10liWN3f/LGltd9+74Ci3YyMz+m
hYHtv/sqyoaU3IYNfZUzT78JsPTdEITEcbElcerP8oqXp+T9i7kmUZJOwPCN5+nt9x5OkVchOOyQ
6xcUV8TYOPC0xtg9/vrbfv+hLNtnzuZbNElNsqHep89OJGRKninAFqai227SK8q3bZX0HZEGaPn+
4o3My2FN9myHCSlzgPcG6nKyUvi4LGL1j40nHVNmD9NEE2gfRBmLPnqWpQnFxkBneeaMtfn15/3B
SXrzzTLrRCTo265gpOr9/O9fnz+mZaz+8Xfr39LBTkdE00xbZt10xK/ks0EAkqs9JpBGfM2ZA/+a
oeKaaQHhLE/RjMecHk/T0dDzW5PmIBEQmO0YKl6hrEN6E5V+UG+1TeTiygmAiq4jjWYIAneEMSTT
rB8QJoaUGmO258PoyMGnIE6g3UUs0ZC1zco2D2h3DCJFOzwyaHVp1+9Er9loGSQsZ1DkDtW1TW8a
UD6nW7kujFF9CeLJTc8lB1n7ikmEV2OQ8abp0ObAjG7yYeQi4v+wqntqCzZUJjdMBwl6YdPVCG3w
UJUk4K4UvjBYdma6bL1DxD8r0rOybVZF4tz4jn+LJY0/bQRpy6t2cPxu5bLiWfvBFMtOjGad7b0v
ePNVq9O9djSXknUtfo5rUMc7pJ/BqUDPJzeu9rsLGWThd9MhPmTNd5xyBogYM5w6jXb4sQxhmq2g
AycPc6vnW9+YNJup7fIWRB4xlUKsxLwlbWs29NzvOYTowBjnQyKmqXsVucspugqTzvg0SifSx6nq
2e5VR+Qt/lIc/BscrWmxq5yA3+OkdJK29tyUE9I6jlSw+BNOURkEH7WjT5PujVHyXUZMc+ZDpGJD
H3UxskFjfgMj+/M8IhrcZCfU0Ma4Sx1NKxVGIVlt2hrM4jz6Q+GhKmloX3fhBM6+//EbutTlRTqu
uNxUiGrwu8RAYA7M9n58CT4fGvwVr14ZFW925owPsrfoE3Wj0fY8qVmi67XrMaLTTCgNcnT/0XaQ
0NrSZM4xYcm5ijQIuW1Uo8muAbE8R9l4qWTJbMGD8npleS4FZK7kZJx+ntLGQfYVF7Z3V0bTFxuX
zuZ3i0yQ2ynOLHcJ/nPFJipKUJGUTdhbfv2wvkUZIK0g8ZoC2w9ZdoXnWQgz/hUrgYAJLp+F7TTF
TT6uY2aKt3xG1qnARc61tprkSgYdl+DXr/t+8QU26LLN+ry+zXHi/WnCHqgPo2Bg3o3xG1mhsaCO
8MiNN79+HTQib5ciPMvLZheKJXsWxcXbz0df1e21rNoVRnr/IQmt4lWaTtscUGEKLEAlQuQVDEwy
IaLZqj5rHorvv34Lv/uKw9AFdOYzwgnZ1H5sxv+yGs7hZAOp9xjcDMF4U00c42k1+beWjaRy5Yjp
GxxjvoNfv+r7UwWfGHUMXnwEE57/OyAMMzhscLRNV2DY5dmxqG9YtZZxN4Scpx7agvUn6/7v9jk+
J/qJEHyVQNDyOzYKzy6eTMbAcwJmFrfVUJN77byGU8tS8utP9/72sU3BHgNwBrUONID3Z6YS0Uqo
R8T+cUgpgjm1zozbStdz+fLrF/qfLh6wFQ+kEvoT6z1lJuni0m1d2JQEB2cvglCPBi9Hzh+EPd5D
vw3Gbz8FHb9+XZ78d3cuZDwXORSRrw5Hb9d5f+cmVempyCI11NREXZlKnSbXREucTXlZb2238r6B
8R2/43m0vglD9yCzQeE8g0ZOQe4GU/PNrmRrw2czxTljgjhtQHjltz7St3tcnMVFONLdXITy8gGP
mHwuUhvodhUFAWU23T222n6ikQk8c9gQTto/52mwSHZgU58EN1+1sYdwenZEr0hLk9AWLlidGTE1
XvUy6Mho9rNlj0e0GWUAUMxnu4KeEqefK3TfWuNZaGAskxKFXnDv/6ivOw4GxrpmkFYw2MF2eEQv
y3YT2pplSJEoWJ+GanYJN/bK3jgguGHVJg0OAGnbGThA8dGwmocwZtnGfzSXDIe6AkAoc+gbt5/4
DXEO3+3K1CRrZzh5GeNiXTKLEyhjUgNVoGvUQ11RUPPaipxKt0wqm42T6IoYPTqyksBFrDKTGIdx
pe8vm74loCqdXRaykvyTa4U+ACPH0ghK4pZAKWa2oAXKpcOWhua1EoXmgyDToec8cUggQnbc4391
EWyX6HqssicD1REA4jPCsNb2FJhqrSCcmRdKgGLHtuEikm/rzj1UdTnR4TRE9Eh+ZQlBAIPSYUS8
+lnV6fCw2Mk4hxge6Qokdopz2cYYpqdEBukWz7baA65lZdKo8Q6MqwOyIaqILXCSrnbXwTj07Zlc
LMRp9SDOP/cEbKN8OhPzeXbxsykkifRWT3UyLJcqDDgT1NAwMF792EOYBC0emlT4AV7rlug+n5bl
5xFx8MYPvLE+kPUXekR+KuPJYD5z5yKzoXvkmtH8BVlMdi4tA3x7XxsAJDXH3L0gNmo3TOGgdzn6
YrA4ePGjS1nSgN61hVbNFhVIUVymA0JuwrU98ngFAh8cMI7gZv4pf5lhZdioOXRc770iWJTEE1sn
7e+azKuWZwQ0xo+LK1tiStbIs6vwXE3juP/x5P8lAeldVfC/f38jAv2Pf3+jHv1DjembH1L/8eOX
xK/VklL95v9sSyIOp9vutZ0+virya3+8wG9/83/7H//2+uO33AFQ+Mffv1ZdqZffFqdV+UYJarNX
/LFy9PRc/u3yeXr9/c/8xmz1P4BDFZCvnNChLgwWqeRP+agRflhIrQRmW7D1UCcvydy/MVt964MF
TTFAHRpSgdHr/6d+1Dc/LNWls5BcYcX91ye/+Vke8qX9IfTzxwbw31WkYMgIpipYcJ/CtExONG8P
GKkb16oxUJuzw8NFBi8Ro12yXLhgfnZgmIRdJu5TiK6t0XZXTSy69GzOMJ5pcMo4P6AIp9seRw6I
cd0IDFCJHtClGC65fnhfw/SxFxg3wb77Ax3zJPV3iY5GtiRpEp82WibDPWnHIFhYh5EHVTOaUrt2
bvDoj9+tMz0bhgNoaxwoSmGHjWg/czBkLu/W5bOcNa11M5LdJw1ZTPvUp0wqlHk/4CECVJCGxZlG
49xuHKg7lIwNcYKEcww0LFuVnAZPyK9kYBHMBmdnLe0xPtWjOyJ/9+rugT2OqQdUxWavyNne0Vuy
8n0Z6ruwTIt8hwZ904xNcnBZCnalYVUEXAJt2c0AlJ9tJGYTQaSgSsgztp/HWuovJZKMQzVghRYa
N8pff/7+8OF68wj+fyfgdgGK/fFjePHMxOb5zXO7/MDPZ9AOPtiQUD36MiCCueP/+Qja5oeQaTn8
RSTN1PpL5+y3J1AEH0zYcRZdSsaInNioLpYuIQpuIT5QAdBuo/MSctLluX331P3qKaRt8/a0RL/O
odmARhh2qs8rvQPzZaM/0SBAo4iSvPxehDp8Kgu6B8iAu30O0Ok1K3ssrziFg6XdkHXbYOrGy4V/
5O4sSCAPHviOGo2T0RINIjGtbic4OXs51zitWuqwkYimzCcIF3MqElE3J98vwlP4xMhFYDDn/idV
aexQKLRdjwSp8DOcgCTBwaohorraWWDRbYRyGLTW2ZBkd3xrOlvhdBy/ji69kX0hXM1RpA5QDsXk
VmMuHoYpBx9J2tIKn35DmGWT0oVOXBPM+hhBLotQEXx28oCMGtdbYmvU1LT11nESB+Fabzgc28Zm
5Czk/Sd759EbPZJu6b9yMXsW6BncZpJp5b20IWQ+0XsTDP76eagqdFcV5jZQmM3FYHrRaKBapVRm
MuI15zzHxhFZ251+MGWunbCdKPRmcrmZ/Kj6hlKhnXKUoQHxifOdVyzdbeRQHgU6pPN5V1pm8U7A
iBiflTHij7eIYyUbpFRXjqlIEMM9SDS5IpA+nAEvHH2SL8td2gkSnCtnImQO5Ju/a0laeumSuKH3
96vmfc656jcAiYA05ZZOlCZHN2nOyaTBNhPZ4H11UoPYsoCDoKRrUufSG110aW1LJnaA4Wz8Tpw4
fYptfg3ZAPBStlUPKBhiYZwUSEGkdmngtkbjrLr4UTV2Z0HbkEQ5p2SGbaoxcdBNin4pgzQ2xgH5
fx8/DaRnxduurP0WEYdAWudlLvrDxq3lcCJPnlhpe+GWCKsiWWOmcoNlU7Sw5paqwqgVT5nxNY6+
dbIarRQbaZBVhgM/J6m2aBJz35r8OXy8FhM7m9gaZ9cs03hSpTk2LPZGlsU5zhWbpJkSwBXjOtKq
sNM23WFip0Wir2j9zex1FtGQ5hSMtaa8EJ5bqSODaVl96GY/XoxwGaqAe5vXgLCLdJLR9dSHpTnV
C3Oumu8MBuMPu9ELiAQ2+qJwtG1y1wbID9F2GCO+Sh0yQMBHQIMvOqTuSZCkfXtrax4pP8aiV1vE
fvnXKhShsE8997Fc/ephLjK04S24qjycZDVsgEj6LwMxEjlS8MLlovDWj74GrEK2gT92bThjX3y2
FRaAA+vr+FsXuVT7SjLACaTVp/n1jFIOcZhvVm1QzY3aY2yCWWggM0XtZnbJU7TEfr8mzUcdkdMN
kIFssJanhkKXDlyZLKQH1WPV07qOSLAE42iy03LURdsS3AY3aSZBt2AFzcATyk7bQCUb3uaxtZ4j
ohaigLaatX5D4lN/aYl8yjYo0b1yDxgxK0916VX2MY5rQkqZQZcAnYvMFlvCDpxhj204za6V1Ead
ICtjwQXfL3zmBjn0JBZ2EfK8rvCJDFepFyOobe2VNCSoKLaN7xOj05L2OZ/w2EcPkDB4kvWFPWyQ
Nul0KzpRG6dUswk6mNlhyfsZ7pLxllaWTeAaTM9192XMTdB2S/+CRs6xQY/JCa5JZ1HrmiqD/kfl
o3CNI4PLOyxySCma6zRPnOgWNAnRfqhg4CuZZCzLixH9NLkuEwFWV7nlp9+DCwpzk+Q+upJqJvx6
Vc1Z/R6ll/5kUcoJwmKb7DPvZ2/YSSj1ZoCw3Yo/bOBNb5iz469pHKyvLin1Ikyq0QYYME4rLsbV
9SfCvUjRajhHws41CKURpp0/k4nrDhuHkae/6YQbP3ul2bcXyM5TL6waZ3iuMMOqYKSvR+UwzwQm
AYQEd+Y4jEu3dg0uJsRX48a3Jvgfdoa4Ykq4lR/+ZGjzOpdFeze7chyDRjgLsKEqtR4W2AEkCOrG
WAeF7mktcRZTh/Kh0CP2VgaKTX5t/9zaRf9hyXyIWAK0vbcBh6+xAjfsmlijQUP+0TkjujOCokeD
xG+3TncjJKOgGwsjO2q65n1Tc85reF+EwIVq01JHtFi+hQ7Y4LxKIyByfJ1yJuPCbr0QOSHoTNE0
Jav0ZEaU5CSuRG3CcOgl5QIw9pplGh+dTmIqh0fm6kFnku99wio7MO9N884nr7gZPvsOF+pmHtrl
QTOi6KH3hOgPpRCvmseYnqzabNmTo+2elqiTH0RVx+fR9ZFkZ4y/YQqZgBjruX7obDFcShSP3yul
ROzJPFSHAQUR5ye/4rPJnOZ71mbcGAVYby4TWeBeJ+eXm0ySqY7CknToN45vz914fEVfnME25IPG
DPxuEe7wLFqjJ3g4nccbz7YhO+ZLJJ9zIDGMw+1VwsEH5Ow9CB095i9VHGEcEIqDyVzVu651GdpV
XjZj78yVaQa0GzAPjWHa213h3Ndsu+OgnBjfh4mDNRXLMoU6+gzdf52aElqC7UfJe47aExp3k+kF
fC+/7nciEoa9nRrGLxuOo+Wbv4f2momx7+9VNtEYoxLLyHlDuI66E9jAddIlCgpvbsygT2L0nRu9
qxAi1kYEDAUPU07gr5YkKfglks1+38z9o670/9WqmFrxP1TFKaKM9+rvhTE/80dh7P4mKD1ZWLK7
NYWxtrq/96ZrYeywMvcZULIvh+H278LY/Y1CFYuxYdgmw44/F8bWb4KZNbMzh93k+q/7B3XxT5bG
v7tTrI0+VTFjCsPlQHQZmP61O7Ujp+DcdZrA86LGDxo2g/VGr0jcZhAz5EGN1f+ZOmR66Ob5jR1/
xPiEqeIOD2FhhMpIiCsFHFWe8SKWTbj0pccxXmtCC80pHqpwTNvJv6lioqrP82xoKuh6d37601v+
R9f9Z8GD5f1tGkp9z5/AFMC1gFA7rFL/+ocAIbU8QC0wWzBm+IclbpMRKzt0sFOLeC7eeHmRfqVo
985om9tfKdc9Yv1WsrXmQowLUFzp+rShckEZwvbzcUBVc+NGdmltFx7l88zoPgsAMw53egwFlzLI
d9Pj7Cix6utKE1eGEEV8gHEzt4feHDDsYCvR6L5lHDPYxNb/Eo0o8FkbIRwU2LgSNueZNDEpyfKJ
BOQZxluvF0i0F/QzlPhD8dmIpJxCGXvzzyQwIktNr2GGdukwoVeeTWEBanYzJ6ykQDiUqilP2Eyu
5viJ/b63tXON0RZz1eYmsQZip/wmZ4XZe5MgfjCOJAAxPuQL7llx64piteZ4FnlnmZH6cjuReE/K
duka/cH1Yw0lNNDHC3S0Spzop6Jmj0mFi84lTPhLpF57ahefIWAnStTdWdUdC6r714ygJHsDc8ji
TdLatkMpblR4ESx/ObTdGL86DFlvpmQAgVXMJkgpLo7pCioOdwrZllQvprZobmgUHqI7qBWMOTQV
jyQmgqi8LtPJon71q+UrGiDskjorrW8UFNR5E9zFBxLYJ6hxVmL+ihGqUtTlHTJhpWVXRC9m5nU9
V+ZFK91V217UPAGSV0zudAdl2suAwjm6XB5ysg/lnYeXcmExBk95N7dOf62XhGVh84PsvKmtybQC
i/DUC9FjedsmUb2CHJgZAznubOepImruM/05i2Edci5nP2c0JTjntfFzdic/57j7c6bDFOd899ej
fvk59bWfG2D5uQ20n5th/rklsMpxYfzcHaAPuUf0nzuFbyL3S/Fz19iTTN7lzw1krZeRgtbLP8MJ
tgawrvdVbDQS7HQGX9jkPjN/bjbt55bzwA+QxhYV3H6UHdyEaJq4FRlTFUe+f9yVcr02tZ8btPi5
TWE/ymeac+5YpuDjjf9z82oTAJtovY7BGyzywTL77CX7ua9TBspvNtyxGSiphtgYRBCQN6eq3OSo
fm59QsWbb20tBcafqmBZC4SyqYXYYywsvitHDZe02PWDS03BJUt1Mf1UGgUP8Vlfy49yLUScn5oE
V1MERUm8Dj8Vy5Ko6EGtZUyeaHz75FrcEBfU+Ecf9tjC873WP0gIqYUQzlEXeR7AMDVSb+21vhUv
/jhOwyH5qacIeKS28n/qrB4vbQjOk+or+6nEDCfCqks0Bxq//KdaU11D5cbsgSouNijoGNBS201r
mSd+r/g0bzCQ5q2VoN51VIXaT4WY6Ga0hsWulePik2EddmtBaTp5/+xUMVWmtRacK7wj32N4oA4d
LXuog6mIqU9Xtd4DqAgeZvVTwVZLTDWL+IrKFhsRWaaRWVdhNBc4Qk07vq0tTD6hwe/LmUWsdXLK
0roOp5/6OdP40gRwkIbnnKPVxwAFQo2+gHDyreYkpBIP6SRJ0fTKMsQd4p9YPRJ1nLhR/pzS/iic
WVAuN/PcAvFoyOK+S3wW4lvMZtSyRi+qClklm3zGHzCsNnbrR9hGwZs4AN6sEW+0O/dkLrtGatzE
FNLxLilThj0EQ+Ewdukx4NqNk+3tVuFiumPoEl+hgcdspIHS4h1Coo7kiWlFwdqokO+4CZIHYSED
3FZF7n6Zo2/PIRL7abqAQCzLLzeFaUYmq+kSOB0N4NkNktg3RWf6y4mZLtY03PulHTRmpc50S6IM
pNDn9xw02GU6Dw3DgUgCZkLlTx8LqXBDMBVHVo1gR0e7MJj3PlaMMwAQ9Zgoqyj4kvfVbY1f5NpL
kAiY0dx/0+iB4Z2qudvlueUASpJjPsAz6xG99H5u+jxhjFPoMzB2htjvwZXgp4uvcSVxVdTSqQhh
5duFeSCKjQvRDP07nX5OuzT6fY2Zgc6O3MoGfWU6eMMjbEyaqxk1c7rtJ89RB7gmi86/Kh3bnVDT
8NYmegZrhckCwddJns5hJJ38E84VPLBqElitW4xdWQCR0X5II8X/uyiHSZyGEQLa1ub5uHGtEma1
E2s4AlpAWWqrmfBvUZsio8YDOleBJ2XPrGZMQbtNju3kFyZ7mRvZDcPDXBKJAuBMRjfkVq7ob5IB
6CBa0Gi/76P/f3n8v2Bv/KlWW7dIf+x8rt5Ldj73RT2953+vjvmRP6pj8zeHuAri9lzPQxpg8k9+
r46NtW62aIUQiXHoEKjxr+rY9oGCWMyAgGJYWL0cfuiPsTFMEPwmpINQ8xA5ht7gn5TH/ODf60rM
zQyN+WKsWxyH1/jXurLvVQ7Ntpm2UUeB97oe1wwY8VLqoTYZS84eumPYC3AxxTdjOcWXyBjJLSMw
sAnToExzBULLj4x+iy5d7JfIyt4Ugs5jJM32lTEhGPaSeVdMMfOE5pInSV8enIZ5H0kuY9DP2PEp
bZ29nHxEaZaX/yqGJjtPdp68SNhRd0RWBuw84otSLNpBb/M59Lqp+jQpKImOmKenZuoJzm4d7TZq
Bu2iweUVb4TXtzsHPdTB1Blhq9btTvZQ0eU/TetYMX7D2IFkzP6UWXXj5zeJ/dREUXlLcCg+Gquc
jgtXhjtK+wu0T3mPA3y+lhD8Ruzd5nDlNYbzEavJvBtJjb71ssR9qZTOoJFRTrk3UbMdoOS6t1kB
oc6fyGHP9K5g0CKGU2OJreeAjQUSyv5pzMQhIpRv0zaFuyNR1Q1JMG4PUjrRC2Ax+yqyW4OeOegJ
ethPGD13YJT0DRvAhYCK7HFEr88MFC70FOJjny+stpHnks0UIeE5bis7Ti4AkUX7iG2a2zufRu6M
wcDI5KbyyO6drLK6wJdiMByAxlXb6Y2wGiMYUMHvqACyW5n7T/i5mf50CIbGsudPKMZiQ+pBf6oB
yAU4Yk8Q0hrubPuLHss9pp2D/9CtHjRHcy79BLrcWBN2jRyruphNKPVwV+JnuVREzbvgWVu3dx+z
1HnFQuTckNgRwXnzrIs6Tpp9lKZMP4RCY4HB3N6rqv2MwLZspCqtA1cwwrKkjEKrs+r3sXxy4THD
Vc66W1cbzUtJd7Cd/OEbpqVaNXqjcV2qKA8qtx4uZ14XJAowm2616OdlBmfB2zAUdyKuxu08TcRr
53G1B+gGLoGIXhxQ8/BkYPF6mifeuClX+rPVL48Oc+T1zo/P5AC0JwT3wMYdTQZxUTMwZQBbtqYO
yLZdezLM93iTTXmKJKEtSPXtN5jYLAyx7cEfbvRLLDFzaA3pAji9NUNbudF1VosWOCf7ARanGflx
Wja/VuYMxpQ+4LquVvz9xOozmAb1rPMj22WGHXYsLYRXeBvsQ6QG7wBMDqMQosvrzl8pxwP1NGiE
BcxjJxU1Y6lQLZpw6WfTO42+5m41IKthl6YR9BDAOsy21Nlk5bODLtp9DjgSN0NjsNjsYuMRpmh3
jKJUNzbIfeB4F41xNPTO2jERf5UeCKAKWciWIDw9LOLsbibjjbDxRvpffHve/UwDRQws7pTIug6s
HsxypiqiriQC2B7R0z6xZ/6XXse7eXHfFpGAR0Vo7IcUWHRWZpbsyqltzyU4uiMXMbeq1wLJWxY3
D5DScALl+GZJcoGiig/ivkzT6aQDvyEsOc8wnU7T2THs8hyZNrIrafgPbibbM53TGk8OIboSGtZg
NzK14yixS4AFMQ8M7O33hPgYKjXAL6iru21hrJ5yIJWgJxrzXktNM4wL+8Jc6ktHuOkrasG7vs5f
NVTqYYMW8srDBXyRJHFy1PL4flH4DhvXvUZbw1TT67D68khTvs6UkXIC8g3MFXgLi6ROeflG02TM
66n5BGuZX0QYLLZ6bHsfdq7U49zPUENK27snsYIoaWj254jiMsxGKXFxW+5FV/o2z8QAskQqTt+6
mXQycPSb2Mg+UvNg21ofKs/caaP9FmsH10XO4661IeuA3dy0H7aNYAvugbxQyYguAE8xKTgYzu6Y
Ni/XllAN/hPrmGsyZKgE+HHqxo0ODTEgdrwJk86IdlMjuyMhooAlevkMLCILdb3cpoRBV3qEZLhY
2BnEhGQw6XAMjxAtM5/OsWFWx9F10Fbj9zz4S39vi/RaGS5WKGcyQ1JryqsRSuaNHNP4WY+GJhxN
CJ1wsZDJOuIGVoNFRHYVplP0UjnesTXX8bEy/ZO0/QN73pPumMO9t2Q7I8nHvSa9oze05GYSRQU7
m5AJFRM1oMfExcdMSnax1E6z5X9bWXbjkOEUAliPECrE77rPRF8zpHEFxLs52W7aBl5J1dp1Yvlk
JkLV2POcZm4DGAS+QOxS92m5TraKGbkO/TysJViK39gJXgG7x6ENSelBQ/K00wvIJ+AVfqHcwC/j
GQS72FEB6EtzXlM3FRd9w+BWYztGp2GfJ9g+Yc0+tNiMnFVzSsJ8zVV+zITX7uIlbymYx8uZUJuT
x/6ps4xbHrKdQZ54vjVZlmy85coQeXY9Ek7mu3i8w9qcrCO0XVaoVNzMgydR7OeJhnrnNrA/mWkn
3/4UTY+4cZpDYUvs+YulX9WyeKt709rHQEiPbi+to5t031NSIKRIULxtZr8W93mDzakSjr7t2zQ+
a7g29sC3e3uje6QfRFrk3LWsLa9if2xuhA32nFme2sOiLe/YSOt7VmkuCIQhumRC4+7admwYjhf1
mSAfddRS+lnoNgxgukx7JHiA1r0mqkapjNtuWNJx2OiQZx79OCVrSIim/2Vj30zheLUgGajmtx73
BN0mpikPAPzJr0B3FqwOnzIEXDeEE7GkQ939VTVWnWP0t+MzE/T4EmyICMmfQqw8XXhmYe3s0j04
o64D6tIxig9EAXowxu0MuHhT21+5tHljubKPhW7hOrOGKYTIRU+iVxiEefM9dMiuG+qWFl3PmXIO
LUVWkGimYP0o4rdeWyj1BL5inzmhOpNZs8ltbee2+k63vK3VOGSa03fn6XiEcXXo/Ow84juBjMXh
LSGYwX0tLp1GQq9U1omcMRTf9K2BVRBUkcMUq0Vp79q+2ufjDKs4am7V5Hq3I7yu3bw6y91YfbL9
OUaMSxaQHfqsbtRwTocY2Gm6h5kSeFn8yjadRdBcXxJQfyViIPe9poBTaDBh+SLvR6d7NvLlcvIq
3AX03C7MCNBTcJ47+saSsAfmQFugKdoe6SP/brJO9OJQavaxUMtKzdSD1vc/EyISgyTjS8wzsktX
iC0SJ3+f4H8ec/nRam9DQxAVz6gxX8JIcAJrwbgFceeOkKI7EXX0/ryTMwCvHavRC5yBjxNaya1b
1A8iERa/i6orrokbLJp9Wl37KsFzvDj7Pgbbo7DPMFYbkC0qvYRdP311hikDS7JF0rWKUTVuX2UJ
6DLU4CzqSvwN0SdO9yfHPSkTWjWl96ayoClrennXRS5/w3S22jUdhPc5KgaLh4aDJvG4HzEsbxqm
i5vGj5YtrpC9HRsPueYdDNZVpF/06jpKhi+yBc7waIieUaUbSi95GmxmP/pIGER9z9D3a+ri7yhv
Q6lnh6TKW3jwcCJSKhaVKwaLTnobYZzdLk2JFRGaAJA/it8RvKtSgx8YaFXt2Nwlo2tvGIanYS+p
rws+fOSijrj3+bzpCHDZuxZQ0uk5QYGAKchoSdWLd7Cjr2IHfz9j2C1kKKw5mFWrFbHLqOUJnvkp
m4Np5kxVCFVv5zgDwR0f0QPUJwNvC4kFsXxGZEleycTA+UMbrIdpqTTk2AY2HJ5msAOnBsODmsdD
17UPjZOaoTGQB1OmznbOiuyKvJ7upK0IIpXAR9ryzfNfoFszvC4187tYMuetgMKPvxucAi6LVUpg
1UPYxkwm2Hwg6Gyucr6K9Bczzh5wLtCeYsbnTut1vyZGz7sYIMS2bvmmm4BFrNZbQqVnKPLSSruS
HUyjwTU++OtOhaZdltPgBp7bT9cQdcTjIFzEEQwirrzOiSiMFhG2mtshCRjboBMdQMYSI7+R9XLr
+dN1aYDpTXA07aeh1c6aw2wZZXN52fqx+0jMEKk+rtvsTVyu4dDcKWvmZfscdiJwjG7bZ7gxTNDy
2fA+QX4vYFxJPsJFd9WFkAz/FIhk27yqo/TUpHAANnGVnnoBv3XKXlU31NfZ4JjAe6ZTXq2nEwsD
Mjhi/PHiKjV8/Yz/iqwmhiKX1CXuxpEY+ipr3vHcXRIo9Jbrk7uz5+WSBDguPeTpxwlU0aFfZHYc
W3HDNWButCU6D0RfhEXdzs82YnXKaPmLvDkIGC4EJXuITig+KPY7TW4kAnLK/m7e14l1iXbkbmhB
KdBJ4hmKG5vnJH0pJjbiS9kTeAUA+XrSB/eF1BRIhxypgafZfZhow0eRpi6qmZi/q7C8ne/GO3ji
D3ZRPoFQ4jj33e/J8O/NGlJwLYIqTZlvad5RuMzAMSUTNrGOFEdyM7aqUGoL+2qVwvsRQnBeJ2BM
Rmm4okpJOplXFe9mjDzMTJQW5LiJtxDz01AHevnJumpf0cmj5yi2Er6zXkWnKq+LQDOmMoxFE4cx
dudndKyhh+L+1DsO5PGR7Et4b1sv855Mg8SgwndOqKuAevgXiQn2Hd3QfGwMZJvewsGKPOsOPX4S
Lo5zWQgv5ACLAuDtLpRqiIxkPaNFW4fZrKEvu9pV4ZSan4NJkoo+XCMJim5gZt+aTnpm6PdqZuDO
oPoephLesxBRRGWSGfvE0J/tHOEqscrU5sKMwrbD/Jp39RMkZPIGkkS/tFzWSBS9xZ6ys/mFz0ud
equVvImjoqkj2gwb2/g1sgDgWzw3M+h7vxBHVWnZyzrwvHQ8cjI91vjQHRd2ZVmjvPeqXMw9DM2p
oiPKi5OZldGLtkzWM2mgyNXcVDunJA1s44QI1iwea5Yxa5paUvrHrluaR3PkGYvK3iJcyZ3zmAOc
IlOtQVZJRtYoMDbnudQKSRSMn74k2cBgYOGU3iBxhFru6Updua2ldrVeuA9NOX6Oc18eydsrT21N
JFsOWSbAR4C9RkPWJmIz3pqJB+Ekte1jNQIL8QY8PmQAsW/Na/3IqZc+VI6b7ejytCt/Udy83uCh
YY3s/moAGQD2U9feZZQPt/gMqu1gD843vI7xlC/KuMShMT+Q+rQmrxbOxnScpdq0PKQMPrP2OZ1W
D5y+5EcexumaB8q0UfGg93Ibg90Es+zonk2EBhyPEXLoNlV7J7s6ext7DAUmWWIHJyEgFpK6dofg
bTkL2oGt2dPXd03lhBYhY9wtkdjFeqTvBVCyYKjTYucZXobhrVmSWx+5y152yO98/JDngjyGbW/1
7gcLD+9sjD3z/6zGvZmwTdna/cQvXXoexMmCbTS2C9f4XNllGjZCkVoIDheCeGzOO+lb3a4dpYDm
MUP5KieJGULzQI4kszduB6QR1yJZDX+eIDCzivrpXKSO+0qIl34JfX7YqskpAq/NW5hNvgZ9w+iP
ZsVOtkzzaCdsM3tExfPeMr+7RVH67mhMAGvb08CTJd3RiWIrKHzG0zLhuMpbBud8hHbo+DrVXx24
kEPYFF+WVChBqjOmixZiHUkfHxbMvrT47rLLy4kXmzzYgmUicexBM48YeEZPnCj0/UDznOWQarC7
nQY8C7InHSGlY71W7bjNKgIqiMtcCYAWlSXzNO2m6pOBtN65TE4Q2NNDp9n+Zw1M9YCWTvtoUGbt
htoc926XAJgfSKd7FGpw7iEZ/Mo0n9PKQ/hFbqJ1t8ApwV7R4H2E9XSjRYwYuO21wChFd2i9ecLG
I1H9mY2HdtIsnv3JSR/iJPKudH1O9rXZW3fRGHMGFLDJ7jLTt49LahRPkIGu2ChpvIK5kijmZSTv
sbtQ0bHG1HzKK7itiGyz8gplmvWMPcO4nEVbJps0tunAakJEj8CPDdAstkReE6v8Ikdfh87T1rK9
hw7uJtbJSbKZ2jAWAOn+KnGKEkqROvGL5NpCI8uRcJ+wT8+3jtB0gzET4S4hqRjDubAy93cn3j/a
DfxHqfhfROX/rcjmf6Kvw0aG/R+kM+P8q/zg3Y//Kirnh37fDri/cTXaKFNWDYzHbupf2hmHMT9T
eZ//mJa3imf+tR1w9N+wVqE2RyWDJwRXyL+3Az6yGtYNkA3wfGBBFP9kO/A7eeEv6hl2D2wGVl2P
h5BdX/O4/+TcVI2TxNYY2xuzR5RtjbMKh5JwXb8uus+2afyVoVdiJS2NW1YATHJbDZCunuF3MHja
p3xh5xkhBUECbe5dwxdPHJAfTr8M+OIkjcoaceHHw3tauu+NFz3Vnf264IxOWqoa4aTfluk+6KqS
Gzcp0J4l68ijA/Q8VBdD4vgnT8V3nia+bHvNZLOb9jgvmJsJJofXK1gvm2ahnStMmHQJ0Uc7+/J1
MAgXIhghvSeqSW1xd48ITHTvcjDWoFhXVbRSXKETImScQjVEsaaH81j1y07EZNEmhHpecwf4h8iV
88UaQcptjLO6JyHas9SjqKK3mEL6lJv5bRJZOFRYRQNvdaZ2nzkqP40aG4ockfC2HI03ZFSEA2fz
nrX1p5fMxcmHsrUpuadmIzqLZMYVHluQuuryg9woa58OaD4Y6LSQBqnZZM/JqoPz3/LhQLdkIYKq
JyYZqnRAArviXQ64uSaYurBgkuFEWmN87gfx1vQdswyvMz9qxN5I3zvPOdhm2Z2TbEF7CDZgE0vv
sVqV0XQ36pJA0NWfSLpwxnwNwS6CcFUsx1JoF0DZAFch7bmStWJ1IDL0R0rJAJ3yHVNayGKL3yPE
oswwU/BuTp/xQjvGECllHPSacus03ZOlTFwI6G/4r3WD5LePVqaKDSeeYlkCSm6sHwigElvhzEsA
l/OJ/eywyw116ch+jeyYxytztasyXBcYetBtwWeixAXGmEZUXHZEKlRiTM+DpEC2zfa+N1omcP10
OdjMb2q4YKEORoh4MbUj0W3nrK8gE8V71BDcEBmw9IaV2MwUtsUnvsAgDOBsfugqdrnL4YsUTb1r
QK6PrrVsADFvjBLiLSfBuWDsuYljEDtktH90E7VkUS3XWlw9ot3c5asAypxJlu+d54LJ4G6I3HlH
5FAbDhMC6bqZu21nUp+W1tg9yEY/CCvxNl1kf8XSod+r5LPb2zbIFmYmCfGcm4KSJfS78RXB2END
7sy9g+n+kMYZybJJshc4YAJlmyezFwc2lNVGixqXesozZ145rou0RvKGWYT2tCH1ivGRT3Jd98qu
3WYtIwxW3l50yIByk3rEBH0a58M0WEfge+LgK2vfOFXG9sosn/Wh+xhcUHZGBcG4Xj+EOLHkztVa
tUsn8aaP8SfQy0f2UuZmZvoTiAKRfc9r2pT+4u+RGkOtA65LTGhx1fgz0HWbN7ruvXM+0hKjc1su
ZgTSp77CZkXANyQk0JIba1Vmw3ZnT882K2G6QhFl6ihc82da2mKX2jkbzl7eW072mqYyHJZmCQRz
S5TCUPejpCHZ1kARxNlo7u0ewXHtiGXrl22CSs8g7k9ow5XT0Wujy96SlcVGklnewSFfeceWr0SD
ptNjidy+U17vPECwFgFC+x94LAuQhdM/MAx1Zl9zpCvueNRczGFFsmzMvEd7SJnGyvlsVuyKMK8a
2+rdlst8xw7wGFkg9DQCjqAn4BTxF93bSJaWfqw+ukjme0AhADGdiCCwmAzOtll5wN6j75O9gnCQ
rx/8KcCPy+NYeR8TgYjFlPOI1rGLtLu1dlHUPhfSZ3kmk0NFclNYtvrHwngPWAYBwaj9I7KVeTo7
EoZrbVSES2hw21n08vjwegyESoco9X7l3cgms2AMJKzpcjbnL5DC8yZDj2JBmTtaMeJ1LyKf6udC
/ke1yf+N2fQvpcv+V72KAvq/+1b/B1Yu5irT/e8rlwcmP+nX+9d/vVdf//VQf7zH9Z9LmJ+f/r2E
0VydaBOoB5QHng+SYEUR/OFNdY3ffJaInmeAurAsdAb/KmIM4zdrlbSiDUbWSqmCbfUPiYOh/4Ym
QrfRC+mu4cDx+SdFzF/1DZALsLm6FFDGWkzRhvxN34B5Np7xnPoovOS4nyZGw3Keh+BP787/QZ8r
UGT8CbPhuLrFik/gtnVWlBUF3V8rJWDhPJpzzqYa6uhDao3JHBY0dyhAZZe8YlajI1M0NW4AzxNS
5TKlLCH5/s/XyqlStVsihy2c2+hEuDGiWZlF6bjKZ90BkRGqt/misezxmjWmKsJFCMxKZYSBXqMN
2sdzOTwtvY2ewaws8mun1lQNT6DRvy7cpzedIiXvTJEQca06yrot0hEb6wieedgKdy2PHEMrS5ao
ceYcGfuK8Zh57XSTWX2Behix/tWE1QpZAoQDbU80NIFObWRXF2UFhnQDRhMlQL1EXOM+edIrH9JH
qOnJltkAVMzrXEvSJ7bAjDnN3h2fiNOy5bazqxQ8iVapixEIMHuhvrOPRE0sJyVTQBNuaU5L2CwO
o5Wy5QzixtEF2jc4xFgS85poKFCpFDeGXT2UxG5oQe3Y7lVijVGPcMpJbhtbY4qVL0VETkjVxpto
tqkdWO3/b+rOZDluZMu2v/I+4PkzdA7ApxGIPkgGW0mcwEiJQt/3+PpaUNa7V6SyJMsyq0FNcpAp
ZSAQgPvxc/Ze20XhWi1HUg5JxrXoE+MVnjGRjBnw42+/f0w+PIw274I0pG47SHcWggfv4M/1dJKN
rUGig1ibc6P2zYgIUZlg9n//KfpSlv+7bOdhXD4GhyoIKgT08LDef8yU+26LzRkfR5MPByqfOyDh
BMIQNXJyzbLBH+P7Jz0uujWvbXwe/Tj6wzXw0v9yCaaiBYMtXZn88/0lBHHp02QqBR2wsLlKx9rc
L4CdFXYxRquRbfzhBVzu3MevzCLDF+dVZFH58HkMF8bE0mLKUuJPFkci2HcUqKTGOvru97fX+Jtf
0UF4pZmG5DGzjQW589OpqCpD0jVRQUFzzSM6I0bUfEZ+TnU90ZnlnGTmEtZMwfmaTLfmUgSa9jYQ
J5NszTQ2z+OchC7pyUV/U/VcN2Eq2HUB9PT48YZWMoMyiQohVFkxzp5scBzjMBen0mg4S+TKuYrt
or7+8a3+0Ub4Xx693+1yN/1b3Xb1G8iCsvk/2y7/9kJYSv6/YNNjM/npp/5FyndVpN8Q8/280f34
G39tdCbHbswXRG5ZmoRj9y8hn7FEePEv2epgICxv3L92Octlb+RQq3RTgntazuP/f5ezSPBa6AsK
sbXLSyL/kf8bu/n7p9LRJN5pkka5EF54h57S+6dyVKlZV6EVeZrdn/pBLIFKDEpuY4jY/Wro9Uow
IaWhBVlzpcWOvmHo2q8dhmY3vDpZvEd3qzXbuovcguZ+2Bp7OfnjXW5PR+Sz8Va4/TcTa96qbeNq
qzUg1AlZoGhvRvmk6RxHiro8GeUk0PqRaEBHIAYvnlseNtAraQtA20nQHKEAImXIxHejHMYr3Z7u
EWl9Q1dDIB09wxJFnGpRnugwGnWOf9VsHUPOKCBujO5xLrLg2pJ+4zmBOWgX6D/MXfWADceLNd+g
7K4G0X4t+kgLH8Aop+F26HJ7T7gk/S5CjR/mbHhGneOOwF443a8g9EBoUBXRrlu9V9qecwUxEfkk
IBQGkvFvNMOWIThgAtZePZGQLeqdYUz+HZ3kYN70o/S7dSgcC2reGB10ZDD+yo7tBr9ahdC4aR8N
mMGf3KCzzqPdoNghhJD/GEw4UcxcpXxboPAdhcOKCCkg26CGkklGq7rQGNYDQb8BowypzRl9e0MH
2L9pwqx8dZFood1ZDkilbe2Zcvs3iODD/lgHSj7KDCUihp0qExtiH8cHJXR521gpc7WW1furxnHM
s8mCZQECKXP0WUppKyQGRH5NMYvquqF7kZkDf7cR8thbgSUYLVLZpMqKN5Vb9qia6+RA+BEzvLrO
n9E0cCoE31asZL00OKDynECFSzoKtbiBGW53h0H5/QltpiS73bQe/eXiO9tet0GD8AdZarWpobHe
TYoFtABuXOa98pJWxs8G1I31YkpG5mRcJf04MUkoqwirsopI9qyJRU4gDEyzxS8uxsiz4I+Bkgsw
U/M6YlBkflA1gHV8SETbth6bFRFRsD2y7jQW7qcAajypjgEKbq3ATJsPW4G2eytrywuq6cpmRE1P
wiJ70om9oRzkTgnf94hFZnrnkiiP9rxm1mFNCE/dBgB/JWwG2satPQbOmcfLM2s8oWnixLgyIx0B
PKFOUEZ8T+bzF1QLBm51noZwnqZdaZnSq6x+S3bpsJY6yca9j1N/RsNCtoUWQRmKz/Cmjiq5HQjk
POBYgR7VMqsyl2FbDpjv6FZWsLHNThxJBEhWUaLu4f/UO6SkJC91qUFvHwS7HNMnPJ4URwbMNqWn
yL0shpPQ3VHyCuJk26YMvNFetABp0GM9c5bO/oTOprhpJpRVo3/2oWiBd2yHLaU+GIAagYxFBEf6
qLQ8ehyImTkMVuzhB3l0psQ+9xXeUlK+eSFqo1+lDhshJK/vczxn4CeG17l07G3a148okvE8VM7t
5ISfA9WnV0XV8oRkc0lwk4uHvhvH25BxzCUn4e0QZAmdg0nbRrZtv7Y9Bl3UvLTfBCDYVSnafSVc
7QkCF29gnstHeA1Zj8reoW7FJA8PHsoYhtRlJquj+en60dhngVYMnp2QS0S7pd+WDdwIoJbX88yr
ziBf+gnBPXDvIW306SPQLQPKedeUKJXR497kyDuIhz6jMPfP9jRg32kySTIrUiiTyA2zM25nAkZu
cYS5axRHbx05tMeUqd9e6JG9SzVbADkw7BKspwNdMcK5YQLjOFUIh9MyDdeGU7qbzii6AvwTAqpV
zgP/JAnCTj044sk9KHSA+gJ7usnCYwZbTBHVyqwsfYOlJr7lQTHK1dwaXyxtcg8FDzfVSGXdZk3D
FCtrSxwLaV0+lSL1WShDzZRbySrqbjJQNSvXoBtpCJdE9dHBx7wZIErvBsJxViXvxhZRon5As8D8
ah7xjITT0ttKC9ThbWO/YCsEhFOm1gbOtNyTIhNCladunjFbI99B1hZuGql32jrNiDxpfZXttL7E
59GPPpsfzrk+cZbAcFWemSWSk0Lj7S7ohXVmuuxvkLrTLe6H4IzQsvaC2oJBwMTEvIvwfhboKSMA
lC3he8/2NDs31diprSaz5Cog4g75M08br+FVk9Sfh+nQp1y5tOs9UMlNWNjRFVqHS9FVxabW+LN+
2s8nQB/pjTswPRO1XxNiX4yJl2LORvtsZZ7bUR8bQWwTJsGz2lqAMKpWfMr9QBxDrSkuaaDLrR5P
/mVuWM8iM9/YPE1GRzvStIszIYE8q1nOaREfU00I7E1XIs7tUUT2g6elKdudEJ6URrCZwt7cQJoY
EYaSLJh3HKW0eOHZ6e3RbvAj+QTREAl0H43Ba+RO5ho1rNgDYqt3cmxo44D1R9Y0xSrdwPS4KGj6
kNXKa9t1LqamyqOZWu2hG4V1H6fV9ybRESfoxbkkgvzrNHf4WPSKFMT42gFXvqsKsBeSJ++uEnxp
0MzzPakjNOmR45yDPBdbpzFQctpxdoaYoF1oJ8dHOsHdIU258UYWVDdxnpUXkWpce5Ppr7pb0bfK
/X6rFTjVVWxdRY4CwjQVXwwwn3uapTyPnfFUCxLDrKJk/4IZCMfNIpXMDH2o8LhsOuSstxVDn3vE
OcHThAUJtipSx2Fo12Mx+NdRmSAuYdCxqrJuWLW2fdeP5fK/JAYKWHK0Iw0UwGhcp689iUqrchT1
sWoHbV1ZTXOVy/BsZkS9LWlDaxqzL6Goy3sNDP19kgzlyYbxwHufzwc00pRLegydW3bZhvsBC07Z
X1KgVXQ7hL+GrK2zZGOiPftWSSSMNh4L9ABnnCmCPcxWB5vj76GY5vRrMxgWsplJA8cwPJaF8xQH
ORF45nDsdVA0wPrzi9P74wYfFOIdwMKPw6CGGySx7g0DmkfdpWXnmOjiLIYHgm39Tkw+QpGgL/aF
popTzbJyT2bBeJpL2tFRESDdNlBqNSuMpdGXyrQEgwPeDrmLpqg8MZ/N79tWiA1zE4koAtXTqdSX
xNa2Tgam9HlaeuTjpS+J1EC2FLV6mWtVfNYHLbqCr+WSjMqEYCPMdH4ZejOBhDI13TMqG3lncx7j
sDgWT1kmrcvUwUmxQ9lg/HUemXTIvclufgKkxihhDLVbvJ107csmDB86RFtfBjvsvydjkG8wjjHV
ZaqOmo0su+u5I4F+xun5vYRleEfSHH3pKib4XahpQ55V9i1zuuqIfjz8jsP5Lc46f50PNnIxQC8k
aScA0YPBvmtNSX4hK//acsoCXPOQEfI5WYSspIUw9pPV4wubGedetdgnhWen0nmI0+UHjwcWQc1M
C3g4OZ2hRqkt8Qym3LSSI8PKF3F88KWLYq+V5tFpwusx6gh0clkZhRIkpBbtvC37xLye68r4mtil
5Ipg+OXt3HznHYFpY2Hd3EYVHhgKS2Ud7Xr8NNIUx7uTvLWStblITfupBRN54vkrL1DvX2OnDw5j
QLkQOwUGIsMuvEowcKJY7B5LRllblNpfHAZ5G3qIHULhniGB+xj0aFMs7QBM7SjtnilQ4fi70GiI
qhs6L5+Tc0Z/izuoNQ95F9xXbbG2i/CK/W7VIobRmg7xgJjX3dxcu0TQM1psnV1gOGq1tLB2Y95c
clfrGPnPL4UrrqO0QSjZIusrDeT0Eiy7Z1FTYlYHQVUZ+gZtFvW14WwaqJRgL3eUINEhZ560BPrt
CDZrDkVoJUee4wybgTnsqx7YnM6fPwkUnFQ+qb4Vk557nea4t2GQkjvrK7HNUAddFRhbaCIqWoNz
rvYR6cAermlgJqPOIheOTwRN5StKnYDcrf4MK8fwiDz5moyI7f0epjIxWjTpp24zjig57HRjjsOm
0uS01ag2UI5hm8BaeUwa/7sel8cKh/bB5xCxFhMGKEz7/mEadCJwVVB7WdKnxzZpEiIOfHXssFRv
ydek/Rai0phnguZGA1FV6gwRnhRxFCPPt5n45b5HvHMOCtgBlkSjmWj1qx5O1kpHOieB5GxqmQPW
mbErVB15SqQ1IczkfW6oGxBrTu3wgr01vsqEMG9YiT/lbVXf57H0d0ZrUGlNSKecydrj+R49/hAb
ekowaU95fC456q1q1WYEp8ApQFUNHmG8dI2rFq7eQxoaOk+02tcofAuw+IM7kqsCOcGv43FLA/Sp
ZT1RprDPzJLR91mkJwMF5/9DUvSGwbl5qM0R3vgsWECLLibgAQ11qfJXmsAtd1lEnjPm7lk3LP/G
dacvhOVkeyQkR+YcmH7MDVs+vvkrOdUN3TMTRFAmHWQpZrHzLXs94xPaSKHP29rSqj3AYeSYhqr3
CPseGYMRLFSJYa+aduuqMHxMRZI+q+Aqcpl/I8EcXD4JW0tOOBAC0MZY+3GIl1T5d+zx/XayqjNK
l/3YlCTQGf5eBfwkel8A0BKbCvOf1PNHWcVscQyQqFGqfcEccKMN3XasCb0lKYPXNoM/l0zbOjGf
UpIAeP2G5MCAqTuJrsXy1P4AvCIPQJATEd+xTvCQjU68NRIn3OCoyLdBiNIsU+lDHgh0ypT5fubv
a9JgmeK2jN3hlm50xnwRoW2eGNwU6ledEN5rpFshunA3xx3ASIuLZ80/GLAsTDxHwNCwS/QAWfcz
Ni2IkkvelZ5fUFvX+2TunH2YtcV+iht/b0vVsnJDBjOmgnrToVaeN+jRpkM8JguNKGrXkYi/jaF5
aaxt1tjxJZDomwcUPPukaT/XpU7zNzOfK76bl+oJMC+WhrPKbrr+beCsuhKmHLjb+kHFqMwxvVBc
f05sOt129pzEJelIBrbLdKCT0yPyzu1vRZs9C8fo+SuchI2se4TCbzD5TzBMk+cqr4ZOXUeu/ckc
3Vc/UBFh1k3qpdI+tQnRS308Xg30etYKofqKmC1IajFe9LyeD2bJWynKGGIHL4SH8HE8xfrYkqpV
oQw33BL3Z8YRomNkPgdWzwtdTCjNalImO6BBnGuzU6hpEKdkewuHARFX21/rc/vFMRAjqgo2l58j
InNFz6kSC6SK8AZptPuTImrWsndv+XWaLXcBwSV9ky5Mgg2d+8Nsy02CVmbv6G1L/wBiV0MTjHIi
1PdhUSCcciYYFvTEPvNGXC8clAIxNm14XIQ41akoSxOFuOvQrmmrjd/n/TrOGsbzT65KEo+J0XAx
6Fux4kEAtRZNny9JOA1R42pkgh7Q4ItVRZLFSc9G1Gshub1GU3NQITuT2WigLIwMGFi1Bt145W4m
WGLeKCo4IM1NVg43ZIBx6mPfdKvFCJ8Na993hiPrTYC/e/zRrjv1ixyEsJ8NdD4KFGUyZTKuQvo1
NJnDzhP0/FbzVE3rNtRdQmgLa+9mslziEu5AQa54T7DIYRmxyiHZI4S8UaoE+9S45WtpxDWgxDK6
hi8a7oWIv0ckgtGPKstDRb/aU3KmRyH4biNd8ZU5sWTmUmMQP+bPfThw1Ii5dVFriaMuNPuIBwld
fiO+6prOWmUV88oh82OVl0j8owJ7bKHjsojkbMJC0JsNcyZOAFE73vizpjyFe3g5dCRXlPHLidS8
58m9dd1uOyV+e4WOV9D6CPoNkG1uzUi6DgDOB6f0r4bU3viF/OpXzU7G4i7jRL6v2ugOZQitRy29
q0GwnIx0OkxZcOsWOaO4DHF9W2/xBDyhjv5G0nuy1VPAzDXylLWVkdmTGTXJ1AbLoQGQ9WD7t7WT
ZlSpI1VUlt0aec3VsEpIhclnFNouDF1GPG3MgcolCzLdMNHCy1PmyAKzhwAw/IpcLPM0oEXwUs4I
SUd6ZD9+6lUFxLbDLDbmOFjqgNG3U5Gr7aQ3KoxsBny4O1Aa25werBvCnY5OGzw6Q78jOLonbiG4
pCG6AWu2sZnq6nseYGcIIRCSqUl50X+hW7tHCHAzaz3AH+EwsnhLsuGlcbqJ7hSSAC3QsO728Z0b
hffx7L5ajaPtsmJyPNM1kdEw/Nl2ffBCPt92CLkLhkV8d43KI0YY1Fs4oyeVcJAh8ZMEuOAWcCHb
pyu+4Dl6ZjJ8oTltedzFyOuDbpvpwpsAMyEzz8Cpt7dQ3Z9oSwD6BDK4GgHmQvgMeKvhFq1AbrJd
zYm/S6b8pu2xVDifpqL4DjuQtcgx05UfZhdl59Gawi69gKoShEOlFX5Rui2zEXh0ibEZTs2uKCF1
2g3ONXvSOWNQ4YWkIQWihtfdXnUpll09qd5Go30K6mY7xsbLlCUNjjuX45Jl0CaMnD3Kelp7NMLW
7OakJ6XZvO4n9wYA6TNDgNeQ2A9MkVSM4Hi+9k7p8OjOpYc3oKXYpsREsZFAgINnlBvtNrBJkwNB
eBhGp2fL726xktMm0apgUywuHTCK91AJ47XKjWIzTTa0cOgh9DhRy446jWEM+UtEnihWdlo9ikF7
TiyKKX8E2pea5RPHNshY4DC5rvi6KsQ9cPlngjy+OvnoBboCg2gij9WniHxNGjLr0jFqBMvON7DT
A+G5JSapkEzIIbshMyz1xsXkSMs6Wkd6fiv4i2tydDVYQ8YBy9kRRiktUpsBNfmsgiFdPK0GizQ+
dOc61u1EUqsnGmNSEXjzRPBlI3yem0p8s/zCQTgm4ZK4Y4eHDqexXcTgj3LaKaEBhsWwKAVMDuY+
c+eSboPNp4mIXS1N3X3AS7dCFmNgn5tu0xqJTZVrO1pM934OZwC0pIlVDa4pKSVYd8iA94ZSfHfi
/iCq5A09NtuJTkJpcqid7iVwCWAxZvMpcgzSeMzwZopzgptDIPLtSTfMDD8FuqC05T7S3O5uElxo
ewkKhc07xsTfd5lH+M60DTVXbRQdrLVjWAa6MjZTZ0zu6FmstCLcpELfQ2+1n+IwPU2l9srpethF
2rkf+x3mxwsi4ccxmTBt9sHSPvaPIwV2k76RifQVquExlP3nDhOvXr1EhvoErOkZ86f9lLV14TnO
7Bx1jb2osJbMgTBGn47eKpw6UlkB0JDLY5le4+R73Z13Y2s/ScN6bVv9KYmbcM+MyeNuufihKAeK
N5c6q4Q9G5hp4hn19NxCRltlsfGZoyQmg9GQnqggA9LkSrw2yOs1j7432OaxscuvJVujp0G/P2Jw
4QJAxR2sisQUjhpyb+sDJIa+BN9NNVhl9e3UCfrz6YM7mLduKT5LEwMHsRjFxtBaBhUl5RCWgW+h
RpK93wt+h+7ZLYp+7faL+IhU77UT+smGnGfYY2Ky8ZK7CJLI8DvRXj+NqTpZpjrDjNTXCBO+FDOm
HqMIFfGZ7I6ZgwNwlYnqzZmHcVr5dYhlWN5YjkHGsZ/cjl3LbIbACb0LHgrfupAdexljFmodT3Xf
aMixh3mfZ/KmLZCx5RL1Iugla5329rSKhjbbu5QchEkSC64iajU56Ld9hwUgw7xhDmHsQYLxSOnA
HI/mFUMJ8qywcbC52bBuNLdRdyH9CvrcQ3GTVs3r/9gYuXyja1O/vbXMkf83DI8dZBT/tWLquqiH
l+nd7Hj5C/85O4bEL6HjA3xBOYBMgeHsXxop6//ZFuhbYnEMyX9xzX8Pjxd8PxNdqiOE3qRfLn/p
PyVSkkAAxwSuyELjoAJ3/pHOe5GD/Fs7AWFbk8hRUGsQs4ISS1+0HD/pGXyKLygtxeyRDap9BYRU
XuxCgoEhEhDLUpu12XmRTa9/uj+Xvz7gZ6bh+4H18rGojh3gN0zAFzn7BzHMbDoTZ7TZ9qxU5I8l
shn6N3lz+P2nfMgn+OtjUH5Bp6SVib3xg1pD5Z2o8ENKbyII9ROtFnEvJ0F8dLSAS1QkjQezHZxg
XWmty8Qpa6178DMcBvuqYQpUsF5Eu6yS9Nfx8XBk0IFQ0J/ojOCr9uMO2TWKaC9FVmasm6jG5Z7l
kZ9xhMkgXaGMbnH8Q/PdIOeGpEKNxmC6rthdmMOGEI+NHgAHoc7UyLSw6SU7KqWN2puB7l+PcGO/
EZmWRZ4xFLBJlryblzic4wfVhShLiyZOgtOA1uceRirkmiqMtKfWRau7avWCDdKxi0ZBBaCjvopt
mfVwRpzkHjUKtkfdH+KYX1lT2aWAspXtZkw5zn62dM3mRJjoxxr2mbWuaHWnG3CvpH8wagoOU1VG
BbTcob6GURhSwjP8gB0dtIG1/r80ZWWm/BrFW1pZlzxB9YN+ayhOyTxWNN/akDsVaUTZeRrRaKP3
+1/+vQTpxw9PUobJ64Few1TWB0lQr4GE1iNhYkgqzE3nwwGx6XcyRs1xwwBD/sOTZi2I/ffvkc0L
5DIzWR43xI3v36MQvl7CdsUUlfqeBmBcpM7ZqceeLg3edBxpBkz8drbEnepb9sgAAni4Ay1uEydv
LqlzFRMWy6MhA8tXduGrOQcOZwe7G4a9g8zqezLhutwikCbaRTB6B5JCjd03br38VAEUEhBpNIJH
QBlBn9WgNHU/JYnbjxkZNKmoFIpcyPSpEykdQhJDt5WpKjxPpl6IJ1qU1Dd6phRGrqqtj0mGm38t
nanzaeAG0fOcF9Q3//inWmQyOsIthYjyY8iUmnROvdLRcUSh9AtB2u+idBRbg0PYHpKpfvX7z/uA
hf3xbGCQWdSayiGx4aOES0+cDl5xoHtL7MhrVhAXGEqzWAuyfa6JMmcSDYcmITgnYqe2TE4cfZoR
pBOp8ilYSPJOIuvHWdbDyKjExgAhNW3ACcrh4rPpA8hECF5oW3il1UZZMv/Dw/1BhLZ8Axw5Djog
DDoOmLBFkPrToh0Q9hDksLa8LC9cGmBBE52yPOWY1Y29ApfTMhxMI0JxN+hKMUr6tGNdND8Z72lm
4ef28nCE0xT7UKCgNLQhEu1iMfsQS4ANIq+aDopI2XcnO7DcYdWXPh0eTIgGGNJRW9oVTZcTj0QW
5Ob3v897Nd+PLweGERqZg/x3kTa9/3IM4uD0Qpj2OGgYVyjF8w3zgHw/J7n2hxv5QSy5fBZ5qzAG
yf/TNfWLQDjhMupupJdggJbovDAZZxzQiQMiWzY0k9adGIdv9HPL52qOopNLza0g6S246d9/61/3
YddlGKq5BrpNV4F2e/eTFj3VZk1Sx8ap9GoTNIZczZVY1kxgYkyxLeSBZZr/4VN/bIDvly0CTVzE
y4tADV3ZB5NXu4h3M6cNN1Y/1em6zSyIp3Fbltemz9iRzsVAH0yCQVkXTuJy0ko4aywTGuuM0Yfw
hs7oBOIrsiN0su9SwDEM3zhzJYinbkzITpT4hPDqq47UHP+M4wwrQ2P4iNUyJAefaGWwyiFxJqeP
Dp25Iqc149M6vb+hz4JTP23YtY51YUafZMgyhIMXWcgGnzJwUjj83RKEJxBDjK5pPTm6mxcHFNdg
MtOZeettPHXRXs98kCcDPGgyCfSIAXkcZzTgZCsBjE3zrlG51a3sTo2cJMsOwtXvf+BfdiRaXRZ1
DD8wEl3d+vADt+Ec+IrET8bTvXqLYHbtq1mPTmOMyEFLrOK/9XmSpGMqRNte1I8/rxEj2wIKqizd
ROh1tk4Nf2ZJcBDrXrbWJsQyX/3hYfrlxdU10otc9Lc4Bh0SDN5/4jQaAaqggrESZlxe11DfTU2I
MMhKhoff38wfiTbvntvlsxZrItNEB9Pjci0/rYAZgU5FQh2y0YdxOI9tZO46K57IB6QT/akkabvz
IiHHM5bh8n4ObbdZtQvndRX1nfH9D1dj8WkfrwZwBLs+3ks0wb/8trZfGnWZbnhX9faQgpe7HsoU
/Z7sk3MZ0DgtkLR/G92OIYGsm0dD2u5mbumUmJOO+qSOql3uA+r4w5Utdc7HKzN0h2tzcO/LH2XL
T/cJvZ9PyL0k0gFkbLJrkkK/dUm1iFcRFmjmgslUAiMd2B/WQxWBdSn1NHsGCxP5NP7VbK/9ydeZ
ekiBzqvq++jClL10944s6CVUqUjxDRNhUu9+f+l/8zTx8+ItMWzTXM5P739hf6zm2BwiVH8cxvel
E1W02H3tThNV8Y+3AbLLbG6OhRaXGHL14bNsxEaGNgbCgy7WPAqiBfaxFWQvUxDp167VBs+hPdsH
UAjztm8M9zXKC+v8++/7N+vDcj7kIeLnWtD577/v7FhjH9i2j0EzsKIt1JHioUPYsiNXDE7kHMB7
/0PltfhsPj4dfGnMCAxL0Sm7H9aIWDOrRMAZ99IoLOWubTItJr7Dgh6cQ7R4zM2MpoWfEnGfSvSw
ClZBtUaoaSkchtlIOwaVqO0FKJxMb0inajt1BrtUaUbOIySrmYNDqcWPPRLMcvv7G/Yhx53Nm22D
gzBlt0S6Z36Mli3gYy0rDjNaKJHjKkIcnK1tv0Z1M/g2Pra5LulQsr9YPYHQ0QKj0ExUxRlX87XB
i59tHW0wGYcyb+j/cHnOcvM+vHoUZyxP/E8xQhkfliirDMj6LHvHY3+c/SPStwWeUtJzx/mPG8Lm
abxIRBml12uDOA2da6XUYmZS78bYhYMTEvtEEzJUzXmMiSBY4R/Oak/iP1joKqEAp9XW5TVQclo+
A9D7NzHqALFKgajMQ8FJpxR1ut5vNLX4eBoFivLRDIg78LoOCQuk0DJcs6U3/ZchiMbwKkJkuvWB
6iXXUAWHh65pja9WBnFclRpZkBV1PHI98BokTJdkYm1RCqczjlCRsOGCywOtp+Z73+jHt5ysouZK
BsCNPMbGLc9LHy9CyiBCjlXWUBGXR6W+WATCfJkRhNw1cRXa6xxN2R6CNMfX2Q+yL1Ep7G8JI/U3
HSC/BviPttaChUlfyFeHEIPZha0NUTg0LGC2KQ9z604QCEVsip3jh+PnIEqsO9vqkH78/kH8mzfX
Zt9DDLu0eKT94YcOAhIy6JagrpNacxX5JmHuIrdXSdjkcBKHP9ldfq1aOXtrwPmIloMhzNr1fqlo
yz7GNJYJr/dlfV8Pk+V1ZdRu4YUa27m2esr4yTG3HEGbr7J1um2oV/IPW8vfrB02Cya1xbJyUNW8
vwiqGSsGBCU82gjWNi0zwtTznq7vaEaePqlvI5Grd3ojJwaBYfiHJfuXcplbsGy0LAJsbqb+4Z67
+Qyv3HB9j7ED2QI64QN+rsNHJBPV0oPpYELp+8MKzZvx6ytN5pNrI2Gjf/zLeilrgW9fcOMRxqCR
xrQAgJ9uahWODApTjkwcrToGtEzoe6BoGT73TLPqhz7OMmfljr5jA63VxIlUMJrjYEkMm+xMd0Q3
MUfWgwi7hBSOedReiySF75sLhvVAYgjWwD5VswYw7NNI5MsSNaKADe09NzdCvSFVdIe8LED2G6tc
rKvMZQarUi3jIJcRO8/sMplRvod686ATAZus8nR0b4ZANI9F5VpvbdJmt8h540uTRD56JBcGPoIN
krJ2ZV34t2iVy3DnIJD8Jlk9UzrqQ3JtEVDw2qXmFG/oZIem1+kxlfTQpkj7Bj9GQTx2c3qFHo99
zY0SRlPUdSCELNhp8cpR86wAZYXDM/ABnJKQdrRn3L5IICIjQbVTEc31qlV+B/h+ql3wefkIhqmJ
Z24hKZt3c8Nwbo00prorEtgIK6NqomcsEYXOEbUcSD6E13TljDDoGcwnJsNlYvRuigaf/hpEB8P9
YDR0/Ngp1PdVRjgigyYm3mi7WluHy9xDRV7bnZme3aKuO3INHfE58qPwG+hchgtYc+xrJpHlZ9kP
yDJDrANvWj8ye+9son1rX5PfdZw1+VpZVnaZwtZ+LHFNXNAcAx8QzvA0KRP5Otgw+JJxmOQjC/aA
YWcwBH4HDHUByYMGY4a4FypZN7JlwJPS6qJdGRX1J4SiOEejVrflulWzaNZmlLsPcY45dTXHpbiy
JDA4FLtUXUyICiZfWaySo21PmraPiyy+SRw5kMUX5vrBYj6CnBnrTAwDYgg63FP/6pFf/toKf+4B
/7puom4iB1NnBsLs6GPV7EZ0tnSVOx4CCXLySh+QFz6Maxky+tLUMGx+/3m/vr06hErcl5zDaAqa
H1asLIRp3YiMDTkrbdYMc75IttvbRoc79/uP+vWrodCjKKE9QyVHW/D94pj1aSILqEpendTuU+Sm
ybULi3gd1BBA6M+pP2xBv341xgu0H0kIYp5Aof/+83Tk0U4hG0UgnIIMl9WMWQPkLlnOzPv3X+3v
dh/2ucUGx9hC8Y/3n2VEgUgKGSuv9UloXDEYk1f56IrDEDO/dRCBPM5W0CTkFUbDiaq2gRze4br9
/XX8zQ6AcY6bqzEk4cz5YRM0C0vOVowryIV5jZ+2JplmYyQCd1AHe9IHtdjlhPRWEyaVf/7RFqXn
4ve2TS7h/R2AEKFnpiIBMUTKSdyR3ZFtqKeHserz45xN1Z48keQP56G/Ocm5zBbh9Gt0LX85D4m6
GWQxpjxSo2EOO6J9MKfEczzGK1VJNgNV1jaS/44USNVGf9j7/uaB5nnmu3IBXMRH87JR2HpdJEiL
A8exvkZ1O3BQJOHTLWK8Vh2AnC+/v8ecP7iLH+pnJlN49Dl7uab7sawytAnTLJJTQmztJNrq9ay9
BEnXDKuuJq9836tpdD1bpkHuqdH1ddjLAApu+9ok+EJZBY27ZEKEDCeweCH4w8H+YWtCbV1tWcDh
T7MHJtMcZPjJDCICA8JgLg4iz1eA7ZwTalqkV6nJNvUfnJ1Xb9tKGoZ/EQGWYbsVKclOnOJUJzfE
SWPvnb9+n/HeWBQhIgl2gQMEyGiGU77yFh/YZPhE15wyzSjCBrtOIBnNCaE460m19WU66M7ES4eg
KR4HCUEy0sEJ/j7hUqZfSyiNvc8N6Boebj4S8FAJU0I7pES8TUXmaAmHMqsbQ+rX0N6jcd+HGTfz
mKh3M7bQiN7mI3W6mHLPz6Kdg0SqG47fx8Jy6J9B2UeWTTM7JgQeCy8evfzPRtesPVl6D8FRaTNY
e2gT8LxNYZoGSH44rRRtc8bP2AHV7wpwOvIXOAGtf2OBHxcquvIpw6USpZxiSmogpV1AI6GPlP94
QSBPVqiSYvUCX00cmjkFp1mpjaXQxIi63/hpmh8axGX/EMjG5QEpgDD8GCc05P0xCqo/zhwHNjy+
DMgRWKvxI2oHqQI6uZprDxkfLK5z5LQx5eyiCAvFKo8VBG/HJnyowF0/5oFbgX0L+vZupEZIqYJS
Ielgk0bZeRns9jdtclB1ajmpXwtaJpQvxQxJuyS6eBXUBu4whm5ILZcl0OnZ1UZVf52yevzJzZMg
b5fiKOXl0VSBhCRmIbGaG3qARBoN+jyIK3Pr9OwlUeDKALMkz94ZMGoqlE1bK/SREudfyeOgEQ/0
fxaE78OkheYYhIF+yvVyGQ/CLWE7onVOtZX2o5Q20GPmbIb18H3Ms7w441meVkjU9PbTFEuPRWyn
XN58QnAEFIWRmZ6Grd3jYDTLdGeNyvQjDptg8h1Fm36q0WT+xIwCKSOEENw/BGem/cpJjbI8x05v
x0CGVbMGcag1mLzi4/XHWBa0mROqDw8maNnBMxsZ6TdgUbJDsYj526C30+vKhMyHlKmhozQVieQr
Mo/ip7ZgtucltcJNFFuTlP2uy6a/0+EldSd8bMTi28jBaAcDP7rwOM0DgGKzQfdXBA1kRECXYQej
piwXKFGaYnpmGIyt38DiMH03LYpP/JKs9PUY5W8Pmb3JwFGgE/HrJqFyjuZSF/59wqHprkZLgpTe
UYW7emFhN+GU4igWmPuC8gg65nPuVfRZw4OBqMd9G5bROS3bved26xY0wAZQU6WOJ4xVaSqECTk5
syxNEUHRrZNCzPYgUJHtSjp7Js0Cu7amRzUfAK4IhEV3QpmN0MJ9tqPB35xIxln9ABsT6E5pU850
bBavzKHU3oTBgtGdG32/feVfv+gkdTbYQRnE0AyUf/+iVtlBoAntSTi+m8OfOnSooR01mI+/FHOB
a1aZxmmYQ3PnMb+eH1Go5uKrQwKPVudqfmXdQiXpbdsfHeQqeRpmSgdT+bg4OKTenuD1E85QMnRC
MAf0xrptN0+Yk9UDBSt9Ucs3qQUmU4fvzXhG+s7GXo8PGFn9E6bLO6/pxiQNYiTkAV06rNZzOf3F
0iaYI2pJo7K0FsYCaglpA/dI58vCgu5k5istApmRayTHKP5AZjMlquTyM8LcCNVeINKtdPCDv1Vz
rCLcDUWXHnXW/babBOHwuLAtgK3kyT5hRTAe+d0dZOmlUmBEAuwtoRAK0d6nUdHs5B0bi0HNUzcd
Gqjo9TirBqMN63QwHTvwxxTqnI4a/F2RKZ0vXEj4t7/4xpYWho7MIygb4sX1lo4SEzTmIgIfZgNo
MWVOfYBnEBBRKXiLg/Nw5C/QWL896vWdoQnq2HRIBCkIPfXLLzAj2LDMqKCiBI+48Dl3dOrZ2Zxr
5NOKmLzQUUqEWXuNW1bv1Ee7UeNqZ+Zbi0z6Q4+J3eBeBYw0C3JUTNXAx8g3/1NQTPkGvhPcQ06j
8PH2fDdWWSpV6raJ2gabezXfhrKfsJCORplxrtsTloT1fIi4rLHjENiKxnqkfsE9r94JijfGpbzM
XWUJskrbkW2hF6eqCk1RT7Pu+I2LJSBqdskfwLNIZLZ5yDcOxw6hxnj5+2SPd0glh5XtcY34+HLY
yQoUC+mlmEfT1JyzPbNtibXQK0RIsttBS2zcWcyQYhshK2qbUuDr5RwLqEotlIHkiI98f3QK1QF7
ImznOIRz9gsMtriHs2LDQ3AbJT7e/rAbm8h2OacqVzOLvG6K2+kQaQAwomMILhwScNvfU91X3yhZ
6+4MtfEtSdNBoQghyDbW7dnUcZCSMkDraMtcag+GqJRjkDnkkTmFZHhz6KofBUygvz4nOtMD8Es9
l0aBlHp9ub61WWSOadCm1VrD/mOrdflVdZzkXgsQh769mnI7XiZUl0OtPqUx1pCvdHqmcUhu72V5
AircBHy1cyyuc0WdphKKawAKHG6h1f1KmbLX1WROj0kRFQ9IbuCqRMfrQYGY6dmAzE6356Vdfzss
ngH3qaqDFAYaW5dr2JNpoY+YZtgG1UDVyyR3Y/DKPDQVDDJRvQ3iZvxYu5E7nZyy7x5TqoZfaa41
54DGj6SYawrcd2pGEYCxpMBEZwxKv5qz5N7UAM/vfPRnEa71p3B4H0nlTYCJ5urmIOVJSPbRgo4G
xPiAl4bZ52isou5dTZ2N5myAuqOHmafbYY2MHU5v56iqK02OTvrgZgWibyiuP6kAeDpkyHG09PS6
tL83WUW/w4DB+XHIjei7qrf14wRWKDk0aZGPmMTkw2dk0oTt5zn0WkgbJjSBIXbhuld6RyHh9te5
PsOUiAB7amw+my2x2uAawhrkQlF8FBNOn6meO28nJ/0vgDTx6fZIG5EHQB4eHXqCPPDuOr5Cd9TO
bTyykDMtR/iSiNGmxuC8R4fWeEste3lfqvX4oSdleitKYCypGQct+R1EezuVkg2oBoB5DWyaObd/
28YWFUA/pEqUBkRQrFZhqYbMreKYD4738bmJ8uXkVtKLAT2Sd1pH5AkXKtrZZs+gw9U2Q4JKQiRc
wj/AkJcHw4kH5AYho8PbnIVJMwDFnFjNlhoJ3nFSD2mh1cIzUDvFgSZFdPeTiU3uL13taxeUfDtl
XuOOlFCCeYS4BZzNfnI0I87PeW+F7vn2Gl2HLSRXXB2yiKkCWNFXv9bWYM+W1Dham+qGQGgJGZ16
ykIfqd/YeYVT4HDQih5+sChcyCq8Wb9v/4SNK5KfQF0RLDb/e95hL150nngndbQQzOYS5acGe4Pf
puEsX2+PsnFB2gSegBBlPol45OVE67kFUwDP/FiGCwIp2agpxyXFzdK2+w46obTauD3i9dGQEDdH
UE9zwOaoa4GwfK70sm5i86j2cxmSOVfZJ3Ox6zcgpIOTgg7L+wh00Nmcq+Yep5YU7UrYq7SMU7v5
iF+u+oCvVXqONfpYt3/b1WeHzkI5E4gkzUxh6cZqNRLoaDVUiaOztJSOemL/p6WYGwhBGGpo53Kq
HQRFOhH+QUJkDHw9t8Cv3P4RV+eTHwFUWHdUwioXKdPLHzGHHfKX5YDZGeL8wODy5R44NWCdDlu2
fECyO0yG5Hh7UGNj6gZdRE4m+qio/K82QqdjA4cdRCD9uPBwboVYcBBW8J886AZO5RiiW1jPhVlg
fNDTIPoN2rL9Cbds/DEihEy1zXDqPzOa51zvBlIZh9iRNFK8yoL/9FKtVLBtiwW1ucvGP/YIRJ77
PmvwsEiC4XEcRPNIEBsDFU9m7OeLHGSzZ3FHn514giaWTcb0w7QQkT62Xai9zwY1s71FHcPlfhAJ
PCokuU2ocRbSHAa/M3pPpIxJXGYHhrUTv2x8I9cQYII4hTIkXX8joQx1ZTTNMbaTyi/mvHnXWYgW
CaFitdFFUIRDd29jXN0IBDLUnjWD/yN6bcm/f3EjzO1k4tdXtcdai9o71OZg/VSTDa7k9l64bqvI
iEmXfrxIYsk37HKgfrTwu9AWZucY2pueR9VTJjM8i6QRx9opaj9x2/kOJw4IBWYPfyyatC+3f8TW
ChMAU9/nBHAJriYLRMyoHVs0x0ZTY+kaNB+5D0ZvmlHOTS1R3wEpjvKdqV+lGJw8ldYcNQOufvoH
lzPXwAkB2pzaI6obxn2xQEbJVSXG2y/I0K2zyjMaCP81Rau++tvpSlwZgA26kK40VLgcOFJqvejR
GzgC/3a/Ye2JFEU/16jruJD7/aDVE6/REkXsvMtX9z8TlhuKC5k/7roq0CzIbJnQk4+51qRvJ2wg
zsjSqPdDl2uvxzzpf9ye5zVaUg5I/MHyWtR/1miJRihBly8xejsuVD4fNQ0TDYUEyQhAE84fG5tC
30qa3PY6zahb1A26+W09TnTnY71R+50Pfk3Lkb/HogKmUufDeULuwxeHqlSQK+FNaY/KPJdF7KOD
ZeAgiGBS6BuJkqDHvjQgaDpYJO4RYpvEY0Njl7IGNUJjNpWh12pTIkDi1IaBe2aLWvvB5nWwCKmt
TDlwc2rVGTd7utm6skS/lww80SvA3sm7kUjxO3otqE0Emq5Qe8oaFe0Oqrl+PamEw0gPiOWh7Zfk
m9KDxDjA3EZ8xsFX/nOqj+iHJELlR2G9br2L+iz4xLYxngwEXWECj3X0RVVSVCSzdhk02gNaCT05
xJ6xLYEYnquwjp5gXJhvlzGfZ1+jfYUzqWqgGVuD14SvWBhoAdZZOf0KGmqExxEo71mnN4FoHbhh
un5oe7rxp8Zt4zMMatyhi3iMSgTVjRkbSHx6TlrcTvm9QXrwuRhR8JckoMW4g1UAOGgwulo/pwMq
FzR08YQNzHz+M7tNUx9FHQOfu70J5WG6iEX55hYpABc4tUEwO5ffvArpJo1xhRIacrl3gJawvRbJ
gs2P6HbeVWoD14NR4aNQT/pJQ0xdPax1VYrEDPUc00HV6Z4GRRTfMqfQNJoLEiunjIr9gxQ1gBs0
xdM3oiNDxwFXyTAfqDL1Z2K2E75+bYbWB4bgzR9N7wLFd1RlmV/3Qdh9Timo2veNxCZinKdO+gPy
Ozlg8gaZDlhA9vDJhVir+Q0CmwJ10kXloezSAhE01Yi8qgahdJgm0lLY78302W0tlIUkAt9531RA
3o+TaRlYcgD4geSqGtB0cPmO7gdUBHtvUCFg4fcRZShttWgY+WLsTfPBbHC2uyPhdd9NOCv+yuJi
mUDj9yiOZ8AdH7V5Vm3fzfQQ9aJOAD803R7aNzeBerTDCAE5HePSAzkA3tV2veSdh05ZgfgD+870
QjMvv6dw80G2dFYJjyiPesszR8u+c1FEHU7pRCeaO8cMCWsjDS47KEPhNfRbR3/OAIX4FnxZPAT6
nMdtwbKF4nAxFncYwYS6B/FH+4UERZ0/iXBA/HLqVMrClJPVe2uwekA9k5kgTGjRDMLXLlJ+Ec5U
+tGcw/DNkHXO17GjUsW/qcXiLe7DpeEJUDiw4wWyto9zWFf4xHWprXlgHLpv4O/FQA/HiH+3elo7
H1Fzx6U8QvrFAsozBt0BrXQBt4o+mPmqMqAhe1nILzo1EezeQx92Y/aJrd2m75qhGyHq22hnzljn
Fn6XYBvncR+IU5vE4+DPWquMb1wtTL9MmBuIM1CFyvQtxZp9e2wK4REDYqioBgLpTD2lOnfQMou6
uYuR6XKY0SxIzm2QD5EXVDNuiS1/zHPj0oo6u1W6wK3T8j7181g0f+g5Js4JGiaa7WVmmv+hw+BO
VL41WpxBhDRKGNjLh7ZW1acGEEfriSFE8QCNlPjJRMs69FH6az+l2gS5SEM5GAYH1ljcGak9oy2T
hT8s2BP4TPRBTgGmHcJfoT0kLq0q4FfImvQxErPIZ5aPbZg12aPRW+g4mskAlhodN8NPsnF+6uPe
/HT72tm4CSTBBXoLsBhibP3y2jHqhpdAx0qbCuP4Ad3ZCHXU4pcD4e6RGsIexmgjlpGlPNkkpNXD
Y3s5XGjWxYzyBsZBgY5sDF0OcjnkXlLqD8hrAaqpT/A9s/sCxNq7v5sqLEcIbfLGI7oAmSKX4sWr
Ws9jJrLe7rxO1YFsFbgYP0BmFd+qqXPeYqPe/Lk94PpKfx6QsEmjfAnGdd1VEjMMOHiWnZdy3WED
3n3SFKQPYlyAdiKG9Vd8HonuJ7krWdpV91VEGcDzkZECc0HvtHYRmwnBfNeZOt331Bl3Uo2riOl5
QHYL/TL5JU35nV+sJb0nNENq1rLI9eDQR2r0dQL1/srgZEDrmOyYdDVTn9TeNB5S+KVvFSdM7gbA
jerO3LdWGY40zBL6vy7pz+VPaeuxGUzKfB7/Ub/LghxSqxWXKAxJp9G//6KUmwWdMSHXehWYDaRA
KdIpHUr6ISIsjaObr9oSRA1A6nT6cHuwdbYh1xhiiku4QQiII8LlxJC9zBRkzDqPEv/yDUHy9KnG
+vGxjOK0QwlimQu8xzT32+1hZTrxMhB5Hha+A0Q78izaC5fDChsfjNkUnZdPwXzC75v6Rw9b8/Yo
69T+eRQDyjnFXZDa6wjEiHvbihtGScD++LCskYlxBhAkOF/imInyb9Bl8cNYpr0fmCBG/mV4upgO
dTQNJ7fLSSrhhCJ1aXEX5IZ9LiazOqTDjNHT0nX3i90trzrT6M7u5FJvUkSwc36uPy3FeNn9c1Ge
ta9ohRBj66QTKvmUtizfJlzEj0FnA20uJxc9pxyFK+UwlLa6c9tfnxVX5aJnQJJX9AX0y2kXjoXf
ZBSN2IMwOGutvm+t5l0D3/fp9gJfVdQkhZg4Fq43pRva+aubflaojSB8MqA9EzTmcVQd5T3RBmAi
VLXTb8Cg9HOg28p3Mo4CJmOkv0LZLHrd4n/9VGmD8jDgivWxwCN1Z+ttLT69MvIrqr604laHuDfs
wkhtNOnNJIA/0qpwyxtsQXGiV6kyuQVAprhd/pYQIBcEfIrFppM3yLpS0pHxUTrAi9R14Y3jBePM
+SFtrfYb1QZUwMogTM7GUA3fI9y00Io0ABnt3F/X7wS/wSK55MIEyrHmkuOcXNmTXQ9eVAK0bdVs
QPWtq77omRV9wiFor6y/td+4wGg3QNgjl11tApjepe7EJhKRaHRiM1ejt9IQ64m22qt+bQzFjNAJ
ofX7TCm63Nq97bZ2k/FvZzzHKNANmEKDQcbWDLvw23t7cygMalRKbSBy1m1XpLcKqwYU46lu9BZE
EQF37mrFa5CE+Jv/w1iSgExx2uF1W62gPtjgNytENhHz1prXkzlWqHCmLcrxiDN/uT3YxvaALgLo
A6wUWq7rkxFFbqwOLoNVtTaegki8TYwliP1otHNfm8d0r6p3/dbAjaEricqApVOVWN1HvAKx0eGa
QdszG98uATeghkb2X9axOHlyw1PXee70rGl8okkVs5ugVcyLjpJG5NgJRcqoTu/myXY/xVajH/Hk
oY9zezk3Z2cZPKL0XZGiWb2kfahbsw60Dxs5xRk9Ny4Rt1YdIHy3x9naj1yxFGC51K5xFmpPK4WW
PbQzAwxC23blOR9JoWPDFv4/DCX/NYM6GfGfnPKLuC+tsiAZQcmCQUJdmShJe5UPw0/RF84OsOKq
4Cu/mksHl2YlJ42A/XIohTodaDugk8JBbr3BRPBXWSyOj14KLtYL4rKiE2jVj9qPJI6Xry4vys7C
bn1AlzYX7UGdEuz6yp7S2OxcjZciSgxgQdaynFoU/3bW9DoUYqIAApBaILAE/3Y50WqM8rKh7ew5
c7TwDIzB/WDO+dEgLXzTUWXwgqJDwUTPsnNtuPHO8Fu7h0oQ+Elsoum2rXapAc0Q5TPkKfslTk6T
ktaodFsD0NJpr/C0OZSrmsg4EHvwfS9n2kaTgvEyomIjUsSIkc6JP5hI2U2iVnbO3vZQNv0y2VUG
7nU5VIh+gFGrzeCFpFs/VJRbPrtY8d5HQFZ2durGUOwOgIuSQw4Yf3WJ5bTeCoUONsKkgA1EHtVH
ZaIBko/oCt0+fhsX9DPWSM5JPuKrrTKqATb1GQRTdeEFiPUOFMRUY6WFiwpw1yoV0/3tEZ8LAJfp
ALJXJkgpYJGuSW55uZBNjn0HLfHeK5JUgzGTLaX5vlfGUTuW7VT/tMAV451u96BCjDGxH9HLQKKb
qo/9jiqRER5Dq9D2uFFb4SV9Qbq2FBDJH56p2y8uooTWjwKggOe+mGr8ZyxcBfpu1PN7Lo3qt2XC
9pXyK5H+pY1G602KTx7aullUvKWPkRkPk4kdoDFlufqxoyxd7UT4G4caxRC+Enk/ajTq6lRBxUcK
VlaJMfSdfatIEmxDUyH9Ad/F9UDZmb7n3TDX/QmI/V4HZWtL6rRsAcABS6PQcvnRStskI7eYcBXF
MYAYU3mNMu4Ptbe0HTDT1kh0wnTqKqTDzrpxjqlFiOBAykipU5whxLX4CYFUNWFx7VxUG3G7TBZZ
VgAQ130w+F1RZNl88jGq59dVA2I2KhsnO6ixEeI0N1ueVjfDzqjyoljtf1ApKJPwGYGKrnsxdjyU
rV44A+3bePRGWgzfLAT7d2pTG9tFYl+IT2iyQ2NaH+xY15KBGqunaT3tPSxlXkdtavznJol9Ujq8
N+yyA1zvhvqhVFvx4fYpfybArWcJglEq5iF1ByDpcsPEgyuyfEyRkh/cRtyhS4+wojEHAUqNrYaq
aVD39OHtvlLEMYhKLGtdFQJJIqb5T2b26nd05Opz2Rsx5ksUEUdh559bOO/WMUxH0Z6MMcLhOc4i
1BmbkWsUcwuULDHybLX4zjGzEUV6eOHHzAjdcmd+19cFIQTdRCkzADONBOhyfmlrtIi4tx0uCu6X
uBrObmBJ8xuZjrpQnlInTw/jjIynmbc6NVyuOmuan/LYeiy68F6Y3ePtJb/azXJH4YkKwI1XAw7U
5S9KTPTNwJNSSgIh8Lqr0Uc7qLWjvoZBZp7szsl9yk1W97cvyPOwBngztBUN+ImXw1b0K0TGw+GF
s+uSm+OXINoOzAKi/8cBD5ed9+Pqfng+OKBGGAvZqnXzGopaDwmKaeJ+4Z6rehjvMtoaXgctcSfM
3xqK1jxFJT41M1sFjCS3SesOaNMCBYz9zhQNyUQ/ezkHb2cV5e19cVyYFfqTIH5JAPnP1XHpC91s
kQ/riE0blFFTuxP/5akWfO2GDGJQqZX3VZJMb3tc1naijc2hXZt8kNePiueqegGYuExUgZtOuFjR
MamBrDhVMpwxUgkfJpSbYKE14JJQ/z7f3rFb6wsSCYwUVV/mvbqjJHXUNNuOkl2FBVCX6Ys0SByB
ATf56fZQcv3W6wu1EcAHxxXmofwpL1731GjMxHQRsNbDFh1K15j9yZVCrqaZ+cuAxc0/jCeRdYxG
EL6WQ6QSyUemDeCpqqIeEWunxSxE5WdO1D5YVhftfMTN+ZERspYAVbiPLudHxJXgWoqvl1an44eO
VqLfIjR631ghjbBm3uNZXCEd/886gaHlYosOJn61oLpS1pTDc+kuUOFUrypJjguTMpgaTmq2iT69
lTs+goA9746rhO9KVXTjezVCmeDgJvhDY45mFM7BSXtpDQm66Ct/qX9MRWf+dUbC6ZLGuCivQNOg
SX25OuSek+Yg3u+lPPdHuKsJCGWyZhLb7On2h7/OMhkLSSMSdIAuJJqrkxyOcYEznkLnBIW7J84s
fhJiwTMBAt6Priky96DlTYyrlGZ9EIqz/NZgx+6RyLb2A0k1u4HyC1qPq6srmBMBg44Zq1mw+GkU
z28wGLS+qkEcP1VYsHy5Pe2t8UypDcaTj37uM2L8xfmKUJ3W1AFz6643+ndTkHa4PS5Di1xCkCA3
HVfG34ZRrDMXFnhuyE82pc7Lbyoxm5rd1NyYbal8crEefYyiYCeK2poWUGrxTFtCRm61y91pWJbR
rqD6urP1qq3zj0mLCJOZKiQA06Df3V7FrQvx5XDy57xYRWQR2kx1ys4Dfpv7qIxgpO5m6E2CpDne
HmpzZhQ8qCFrBt3L1bPt9PkAwl3GL04zPxBRqI+oEDtPuD665UGZuYJ3nritEakGIAwshb/cNeFD
DVwrII/H/9yp8clxuvZAjcI6FKFpHfUGKabbM3x+ntd3Pg69RH6GCt1pDW9ebC73yeBNxbhcevd0
rfGoU9OxTlg6NB+VseoST5vrKT4GgJ/jIxFOaGM1VXSfNWUAcyT1TDIvskdMbLg+puJY6PoQIc1a
WTiSqpn2PolaWPlmpmPJOvaKOAxGnvwahR5h3NOBaNv5bltbRCrhkK2j5gzR7XKLtHwY5KJZRdde
dI8c1D5BZlTPLu3mnRO2+cEgeDEWqDmqEZdD2U5R2YVJS6tA5f7YDLn5gwJZ6o2Wqfijoe9luFtT
4ySDT2N3yCbw5XiRuhixFiyMp1PcLJTe8DobPTYhYIrf3htbQ0kVbh5MUiOKgpdDgQcQFB1p8dpZ
gDcEELCHZMZktm2LPXLORnhFUYFc0oSRCKFX/pQXZ3owFQsOfNSjOTwovwPdxBmuEvhNWAjrvQrn
Ij+OlVr6o7kv2bExTXJ2CGsoZwB5NlZ3ZNM6aVyiQOYtOjo3FnTwu1SBSmxrY3r66xWl/gb5UeLr
Uala5UO2NoMoLAg24jj8MyCof9KrHgOLdkx2RpLfZnWsJbINFSqL6tFVebFC6WBJVB7YsMBtIMmT
6gSmSj3+/XxM7g3KqLxmV2kG96+rY0FLCdwcoDhFdTM+1Z0+DuSaVfbjXwbj2QQKTPlJXX2n2W1V
U4mJ3qx4iT2lH9tXGWYvb6ey1T7fHkr+U1erZ8mCBzqljrXmik2LCbo8o7yiIX3h63rpno1l6E84
XUL7R3mM0vSuWs7GTQL7l2MgQ3B646uSX4JwzVL1DAq2JXjoeQb83hj1E0KXkzfoc7+TuG1NkpSN
XIa9L/OayzOnRxCT7Jhnu7dwmRpFP35w3UDcsZ3swlNRh7+PlbH4+xiceFhWD3ngZHPyctRlEq1J
IY73pm7sY1aMzj3IMIxGzLg5hD0Odrc/5dbppnNCE4rnm7Lgatdg/ReWsazml/2CZLPdq3elMv6E
ZLLXUNhYT5DDNFxh0FEDXNMmZJeha+Gl8s45wkdJRP+aikxX/VJVW1xTVJioUB508f32DDfuTmg7
zI8qOMH0WqKTyzSoGxnjTY2BuEaiAOicsvJNmYvFmzITiZLSjGjg5PVO/naldUl+QwAPpfIZUXIl
8NRkfeE2PeqxVtOVH1K91LFbptiA8REVaJzLDc9O1PyU9HiX60vTPSIdpvmtsJSf1aw2x1BJyn+o
tXAl8bMQp5DPyeocVcZk9GZJwgz8ZTwqZq3fh4aBerjbzfdWaKrn2+t/jcqSq4CigOxCwNNaR4lG
40TUnKkNaApleq9VSgIkKIWxc6cM/fJBmwus9/rEDV9RnwV7OyrpgJpNNTd/Bmcgdrj9gza2PL+H
U42UgAwR5N+/eEzRlnFCXeX3oM1C+FgVwH9V/Rulin+IjzlZSDhImjAIgNVSG308U2tJKBioRYOh
YU12eUDjsRMnjBYi0IVGNu3MbuOapCsp9QPAuAgUwi9nZ2sYyJmlhWhOP4Ja7HvtMFu4U+Y8VB+W
bBp3XtLN8XhDZSOGZ9tdJYkZ9Vt43jiA21NpfUeEo/I6JdNpeIT0FKY82tlOW1/PIGejHI37iuHI
4/7i6zldVPdZZ0IAtQVWkiMWPAa1nrPeKf8yFJe5i20LMYm5fuaUxca4vQZYixEDLVB85d8gWvZL
uGP44faW3FpEwmNHA8L3TLy9nJQeLNnYaHPrLZoV3ZntWDxAyn1SMDfzsTxNft0ebmsNuQgJsAiC
JNzscrg47N25Ja+A3WD2qLBOricQ5kUBc7c8txFo8akkwoEACK271RHogdrPwHgoKDsChPIYa3fQ
ipudm3Zz/YB1gegCPcULczkhPHuDKNDo+OmFbryrFU33dABlB4yXUePEQXenv7R5pxE/osyC9LPO
23I5oBubyL04nLJ4sDGeqCgK4t3iHpUGU8AlxU117hxokRWez9OoWYdez9tz2Nh/K0Atnxj06amY
IGEOHmd1/Dqnqekm8n4joJ+iQ1zk/+kVRkATXSnsQMz2eHvrbH1PE8YnPA2wyiTilxOPafR2MKLB
tWJof0pD24Rs7Frvb4+ytUElHA32k0HlaV00j8ktNAdlU69ZjOJIOexX5YT1B3yx/yGzkiBo2tY2
gifmGldKWbEZDYN4y+qy3MOoOf8WjE35QLkDv70lXl7DVghl7BB+vD3HzZXk0HN1StTWuheLuqft
VB11mmjIta9FiZhLiKbszsmQ32MVqjM/WqA8vVLLZhVPwvcgtK0o0ehiVBBcc+NvsVFU58oZp6Mx
toNHhqTfIUSletrUxzvB1+aHlFi7/w+vr85JU42xlbtMEj0BHKBpkL/HDRaxINHGd7fXcyvO462l
scwFIAV/L3empkeKrqHTByjHRFJTC9UzezT1FychuAkWw6Pb1pw6Z+l21njr9gGSDCQIvr4BAuhy
ZCWJ+4X5t56jhAkAtVn1RaSaXkSE5+G4lB3+YaZyNKQt5P29euIT/JubBi03eHVR9tbFYvw8DwXE
BSfPpvQYYJj1AXpm92FBYXnn6bhSn5cXDoEcgE0K9sCg5Bd/8f5aXQdoAb9Pb6DVMt+PtTFgIZIv
6ReQD6p+TwZqYxitK9F7GHuogud2lh6zIQr0Q91VNTp6Sa26EB0AQ+Jk4LYlfKpJHQ9tbUPrmzEw
/Ookw4iZWTAYYmfttjbkM4eToAwa6Tp8UGbdaJOGmyXKov5IRK5Fh0ldMnDHyDNp/xCsvBxtdVvO
ZaIViS73pGKHJ1T1VNrM2IK9inEO2KtHbW1D0n9dSsnSglgXs0dwb+3oUm3Qu3rxyMKwJp+QNcdc
vjxhAhDtXNJbVwtfFGUMHncew9VOCJc8yWeFpi0AaeW1gfuPClsInhqC8jM+17WYYY71Wh99wWXM
+TnNwtoT+Nu6RCH+y+ozkHl7rVOCGVekIHtAYSyL1NdL1ZgfLSvf4wddAxHY9KRxiB2AnaG3ujpx
Ol8vCVoH0kMZLegpZHryK0QHDRIfO984BFbwCX8CHB7VIMv9WMui33YAqZ9mUdMjcZ+FtFHGacrf
KHBEO1/DoB09UcVY+oPT5Mv3qq+63HOQkoal2sLCk65v0p1X0fLqbdzqGkqn8EgzFO+6+q+ROewN
eqjUOigdQfRc3Z12XaVNjlSUN/W59W5wgsrDOCA9dZ26EzltnD+edXrEUj4CypP8oC+ujxrWYJ1W
VFXS2hSHqi7NO0Ks4KAnoKJvX5NXCkNcVbKGQnRG7Zlcb7VB43wkkHHI/N0gwRHNriDdeUuYVd/j
RFceaa4m9iFMsty9hy/Umx+7qrTYw2Y45ofYtPDzW+ZEe+NQBGsOiVr18UPTNuNjO7OUpyoU7p4A
mwxUV8+1jAgAOcu2GzyFy+VBhSmFJEihV4AZOMWzWR0dRS88eHftr7mMKuRA89Lak1PcimcFNzrN
N2pdEv5xOW5lZ1YdR6TajZGJt0o7ItkZxYgGlJRFeq9Bbb2maDmknpPW43GYFfdgNQ7uxem4Z8yz
sUVIJnVKNRTepBz35W8B394t9oL1blsmxo84GvSjVjvgXVsUPfbe0o0FRzIGwB5vN6rFa4iRg0rl
pDkDb2lQI3uVdoY3QIQ8kfIhRpXpORbQ1L5v78yNGTIoNW7uEyLAdWO1sdOQL70AoR3rzC/7Xr8X
vap6rtb9Q6sHdxwKpvK5pngvH42X500d2DlO03qtGPKjU9FCHbJJPwYGBZDbs9paymdRGM4cYqvr
Vs/iOJOZZ2R5g54oJ3AvmddCWjpbFRDhCp3M17aI9mKvraWUS0i2QP4MpfFyfsvowD0eUT9wesj0
Ikm6k+hssABx2+0EmJtDEeDxh9eA5+ZyqGxUY3OIC/Socz06h25hnDvMB/2iL/bgfVsAALqq8FOg
w0BEWMPM41gt6fxTeigQDT6kCH949H+i46TPuW9lCHCaiC4dk7iafNelQ66OabsT1j4LTKwuI6oe
wO+IppE+WousCrtSqyEoqUrMeVufSj7rJwoV4eelqewOnWWHexK75iy8c9oBbuOkooaCHnKXOdxY
dvja1iZ6fZT6rPuxaAjLm2SaP9/edhthD0xhAtHnXj5c3MvPMkR1mRGxNp4TTQX9nGg5Gr3xuW20
7BW20+FOgX5jF8CSw72Myh4xwRpaWkrjBuoCZP4M8K6q8ScylABt62r5a6NDHjBJi5PieMRZ6Ltc
To1gbwiMiSpDVU9oZBiz3fs0uQ2knWGo301FXY6YwQbjWTNm5YxlHuZelmLuyRlvLDG0ORkjwHrQ
2JOXv6OifmP/j7Pz2JHbaNfwFRFgDls2yemJkqzsDSHJcjHnVLz683DOxs0eNKEf3hiW7WpW/MIb
0oXyijrJJNDmBiS1jswMEgTdY1214svtJX1zjsHLbRScTV9qd2k1KgnC8qpg4KFRgL57c6LMMTxM
lAT+OB4hl9kEikgFUOnfk4vqBW8O9Ig6JJEK79wMaRHkWoLFeztY0Z9+1TYUg9A5g9iwbyj1ZbOY
4J+706hWS2TBDvaRSBujAhP7gyznesEotQMCoevISwpU7XLBZIv5b1yLrZ64dr5qTsk9TfAkXG29
RfPeau9vf9prKfTyqmACSQQ20PvW5NlW9D/PTFKZTk2HjG+jmG+cqsm16mhSSMUxIW3jd1llAr9G
2QG7qcYazMc6N70qtExX9H4iZlIHYxbF5MdOVeZhU+Ion5Xx9E/mlnoUx+mQY6GwaE/M3ZwHjW4k
79EmmZPw9oe8cfFSpeTxAldNa5/8+vJD4hrfOjVHtwJtifk3Bfzyvnb6/B6RLUxGccMawnxRvLsW
Nbx7z43Vr5TbO3EQur61fuh3g5gB/IUAwu4ApF4HJz3JuWQUWw8V4SiR2o/W3RQjMDXHZXGwfm/E
fwg9UtcD1Ajhh6Dr8rOxuDQMZbvVcltuxiAz1QRjyJRzUyS+W2RRYpvzU87NdxrE4uAiMkaYenkH
v+M6hOBnoOmkAzfn2/f8CVMaMWaLPLGGMHHj0Z3xbkE/Ppg7JFxXKo/n3MyOyvxvTDbRJlBsCoD0
Tfa2Lw2J0VL0VnfyOhfWj1PLp9hI+5fZy7FTaORUHEkpXZeqNn3lzeIa7DEzvrtPZ0et6nhZO4qo
CliAVpWblwUiYi19r1RREBVJZzVwJr39dHt/b7Hz7pyih0Z2QSsWnO7+9aIcuDRzQwFOJot5ajCG
fnbXYyGGN4fZPP54MLYa7u4UtWOPed7idYgFtchKxLas791eSlQ69RxPT6y8k1CpjQmNYMquWapk
n7AE0wLVy5MPgzsVddTFSRKtieEe7LG3lhs+7lYuB3RKe+dyqyt9mmd6ytlas1r/hIymGXZYq0eO
AOUSaCjgaQen+a1dTbt1I4eglYlY2uWIbWyrVMkYUVEHNIkT0zwlg+u8G7w8PrUKz7dFdexg0Lc+
87+D7lJ6q63XEqNA2u1jbtOcyNrAU4gcTDvW303xYhzERdd7mnO78SJBQ5HA7hN7rLSzWeRozNjS
k/eAyzq/jTslxNdjRQFpmUOKluadUNcjEeirL6UPAf2GKhC1UGLz3Zc2qSNtGvxwYZTU6c+m2eEN
Q5RkediAFSqWRusiprvbB2nbwRcHibyUgIgkDpYk8K9dzTdeE7TZ6Z6dRtjV5Z0+Gj0iTrH2iIJZ
fHQtXh2nbTAoMJu6B7XXvRIc8kQDWlc1GbBYsfIeFz1C9d75dPuT9tuUMJPEHyg2ABoktfeUS6kP
i4qCURmuVZUguQztc3OoOVetjgfWsOjfCojXfxipMCiLt2G/eeegWu8Wz2pRxJzapQ7hYOIAVzdW
mEO1ilyEh7+AqbMO1u2Nj9w2y6b9Tmik7pkm42guYyUQNKsqsd6BwER905ZjiCrEcO/Ek43MdHnk
AnX1vG5fCQJlS6SAglxhUBTQ2aoxoFWsDMrghKgMzv9Ks8Uu3clBO2DUVuUPEgIDZqeATYvPrpNU
7RkHMvtbn5vUwm8v9f7IbL8H+reLrCcwO0K3yxupV0u7kvALQkfxki/t2uM9hA8lEOt+Dbt6sQ62
1v60MN4mZqxj0osWAqHR5Xh5P1VK5pgU3Js6+6ttsebBBsp7wvspPVjgq6ofY22RKD0g6D1U0LZv
/08omjZAbY0xm0O1UY0z/jjFfcO/i16LaYeTVQ5h0aYKpc1MQxlfFAGo8/Zj31sz5QOHYm5d2TJq
bX02/JYWXWBLmCSqPljuwRV9FWxuPxVFGyAihAEbgOLyp47Q7i1rNKcw6fviC47u4h1u8fKT2dAf
8JVZzN/bOlHDRDGsj944gbwc4+FowrZR/nuVbb+CeSLD20r5xEGXvyLmd9kVjEIwbkWe35mDLcpP
pTBUGRa4DfZBm8v2Y6L1ox1Maaapodbk5efRWLWvYiIUD1rK1i8z1qG/siZVH9bMnB2/1Qpkkuu5
nr4S6MYfzVhbD7bVG4cZQhWalDBtwdfsJZnrVKSV3a9DWHuL8ziSmodwj6dHtamaMMNd9mFd8zK8
fXbM6+kCK0dUQxMcXMh+uhSBUR+v2xg6btYHulV1X+pGUC28Pcxbm4M7WKf8Q5wIfWy3OXDwyWyu
TUzG4C/KKFvc6nvX6+LF7WcTx0dHdueybYaoSMy2iTapyKdYi6v/YY6p5VEj5c4kRN6Fcl6J2Krl
NmPYepjsmLOqPXZr0gUUjLKnql//0dCQO6gkXl9PUFpBZ0E23gBa+8eVd9XzKNOPYVplxX0xJvJn
usaGe0J3NAmLJDaOSl3bc315Bqj+cu1aFEnJ0vcJV1bY9liqK4JzS1pogSlb8y5J1hqZJw15ZC1x
8V5bcx2zuBpqEdrMZqK9tGie/63ko/b7j9ceq2AqP7yISBIQYlweyXyUZdzKaQ5dkSQYmnNFUK8t
z8rsYhXWj3pQVer0nOVqHlj4JmCjbYrvt3/EVU5P6W+DycGgRvGLxsDu0va8qeulYs3hqBm9Fjbr
BsjQy8p7lJ6dz6e1U/ghbt+3io+GUPehXSXiQbV0zQ+OsHTp64OYYl/tuu57bC9tEWZaoyzBgoLu
d0nRDDW0Ke/u83Qs5vPU5WlO2p3oR2zPK54ZXwLSaWttbRL1ZJaX0zkhiZuKib4F1tdQYuq1P5cu
NhEo/RnMndQWrtguu8/Rzw5rJdUMXPRwhfVx7kZ1W6URRGWovnf6pnxIE7UJ1ck4Yi5cX8MAqTfK
Fy19GH/78nIzLMWQENuFFiqSmA2QeA9VjckaBo5/4Vm7vJ+qUb0vceIL9SnrDs75m8ODtoHsRaVR
2wOPUWzOFszJZGgnEzzqKTO6Bazi6MRPpVMr7omC6ipxWywsWHfmYnWbEWKsHJClXm0/dieRKBSZ
H+CiBPP7aVgtt0B2Go8lXqHGfe6rNUueUg0c4zt8EVuUTKlRvo+RFf/eKHR/Xyzw9DWRS+k9eNVQ
5eDLDCNjledR+rnpTmtYaKvLK7WxdPxJQ1/V9xSQuaeFJrl+b8TWjJEYApDtvamkyo/KyADDVWpL
RLpUZkmjNq6RWNdmJTu3Ze6aPngGVmEZwT7IzkoeqWCNlp+nXY0opmjFWV+dPo6qWdI0djyR3XdF
lZHhJ1CY/DpP1v5hgvv9wwUw+aWLJzRj7CTPP88xOjItQpWtb0vCYlcvzOZO0r96cia78oDrqOof
gnQ4HjgjksQggokE2T5imuSAlvJkctBtmT5VJiKiRd2zyfW6im5fKlfCHa9j0TzZii0gzvdNotlb
PXVSN+swT2/NxFdBPWZBg3kYXL/MpAiSoLNbvmiKaJGCFcVIQbZZVueX1lMoua/ssU8+sRURz7/9
0954dDYIAXUZYvUN9395SWCUN7Z9rw8hijPKdzLyKsAft/05T/1XOEBrcHu4N+JUh74j9T0CL6K/
fY1kamOVUtemdiwMxCr8WaRs2HhWHQT3BEWnyCnU2niIh6EpA4/3oAumsi60aAG2VYYeZsXTCZ0j
PBnr2U4Uv1mN7hMXaj+9J8GP3094j/6p1BIRImEibyUkYWgz5q5B7XjpbHvFmiN4H+NckA3jFI3d
PD82fRIfdfCv0wbCUWpVXN7EqAQgl0vS87YIqa91qGmt8+Ctsgtdp6wfBQYPR8uxvQGX9w6PHEHw
dgFuGI9dFOx1ZG54gq8hZIDpadW05quCYkNkFrZofDhk9XkmzIx4NMUJLmzyGXCoe7AHrwNaCiiv
sNJNcoN0//KDndjT8Wjx1tAiuv6FnZHzafFqRfe7pHEomLkofgyxVTvn25vx9YhffD0YCQAHtLR0
isDUGC4HTmqDVlObkfwteJw/jEJVX7p+zfNnq6SrFyVd32R3CcLA37NkMr5XU5V9srQcw2i1mN3f
WI0k75ucUC6ycixKeONxBvSzkc6VX3RpP/qTIyXGqTEXuWJgBuHj+iZif8jl0PhyLa34NNYmPqk2
UIxfpjK43+pOijFo8IBbH9JSXf7qllRdTq490mZs+WW/bTTkJ3+JJ2hiyGSL/L7vneTz7dm5DsW3
zEgDK4I24ys3+XJ2OgoUWLW7ZjglJK2d8HSUmtWm0x7BaqRxaJSyOkMf7XgizOYBPKCaPJpYQ327
/UOutgerxAKBOEY8iuLt7vDhBZiYukjXcBOozn2ca5v7bui1OgRxrDn+MCsicifFPupEbpt/vz02
9b0NKrsViXb7UlZWTOZuqvSf56R6WGIdlvamAYi97Gjln5vEzsQJf0Zt9o0EhZLb3311D/DdVMkp
8NGoA6O7/fl/UvpcKItGN4TEsyh4cF1r+ZRVmRatLprMt4d640spgHHWOQx0XvfYSssUWHRV3RoK
Fy1sH11IWfjCpnyZoA/zJE2yEunhp+wl8ZGUxStqfDfNKBZRlYYlQ61or7ZP15+ETjRaaFET21ws
5hqEmVe0T3WsVW6wYGRSBYobW+cinUoFPH2FjHjlZBmsAdijSJqXKuLKUywwcVflKgOk5vUspNof
TyB2CvOjws93A0TdsiHQnSyOUMaq1WBQa12Gbj3rzWkd6ubdqkvr77RKTPy/tFb828RTTkWVecGJ
qCv7o0P2xiJDEAbBv7lB6hQgLxfZmjUEJWNLCz13nJsH0A/aP4vhJN3LSIMQlfKyrkUUW876E4GY
VX8eBLIjJ5DHSxN2rXTuyr4zxWZuvp4X4tP4hFACla3bG+SNM7iZONKlIjlC52tX+B2btIqlscnW
98mQ+kbarXjz9YBfnlW9tec7MY1Ywrr6JlF5e+jr4Iljj1Irqg7ET6a9hzrMi1NxS4MR0ma03U5S
pu7naRrkv4AsuRfzFDV210RGHrMq54Vibt+AFLDz7yZ+3CdrwJ7l4BddvZr8IoCRG3CKi9Hdk05d
Q9SZq7JjDWwt/qqrSd6vvBR64FSZdyZxrB8GIoZgrZr8gwcWKVh7oryDNXltLuwOjgXkDlzGVmSE
fXq5d7S8c5kMqYY5dpPKQ6OqQ3oCfTU1AcoF8a/GEXFxMi1MYydwKPk5GeDs+urYgD5W4mR4z5XW
O77RlqZ6gqVhHuGOr6JLMEOwbQFXbkoTVxLz+minblk7Zoi4iIk8qxQnjq321whl43NRHLKB3xhv
k3gjoiFKI8DcnaYcL0L8BScjdFszBhZj9vFjpij5d0dMifSdiurWwSpcX530QyhYbeuAfPT+6pxr
K03EsrXTRi0+9VAN0I4q867zDYltcJYBXYqzeI1Ad6/rn5aMuDBZFZXmCKETvb3LHdAi6GSh6WuG
zTiPwWAO8Y+eHLogsigQlV5SfTUONv/1haVhL0VlBJymZl4H8Ks3G2YrrHDBfuGBUt5YBXXRKY+d
nZpH1Pg31pMS56tE82bAs+dR5bWORcxSMpg7UpdGrsSfikI8y7T8B2ui5qCbtx8OyQte+s0HmHUE
sLKbTs8RizamLThIy1D+gpQaP+BNLHvAP7H1kOCvdrR79vfq64gOdlKk3Dzxe05aVQtuT0tVQq5s
+wnRuyFK0R/7oE4ZFGHaX6feHY/MC6m0sy/+e3NswwKzQMGB9hM1ot2HTnoVO0sm3LBNF/2FKNZr
omJpl2/aiB2b33iD8Y+pxkp2wp6G4kyOncqDhyHJ4Pdx7G22zJr6HgVTLOUnuzdU7FVq4CJ6lnzo
+Q9I4yvDak6yl+KvNjGqj8Ah1cxX1Xz8Z+7HCkXjWiD4NlVJ/2NI1fFruQwLgD5rtR2fu3MUJ6Eg
io2ZXoo1cU0V8mV16/b3WhZwz+CEOxGC9IX60GfL+KBXraNSV0uTvxNUhCxsPDaoudrXDqBuOVOj
r5WO0MHtRea7SrNOWBNZeAG7Sj/9EFjLdpt1i5iCLdrgf4UB6292yRifypXgml4yJjCyRjHklJhD
/TtP4FP4GbcoEOFYLlmYJxkf3nVKbAY4ZinvUazPkxAxt+xJWpNYTwgcDfeeylqHGUig8mQrRvaL
BEHL/YqNFvuLZ3efY6K+OoxbvcFD0pLa6GO0Qt1uHo38WUFhETdGJPzGAMap7qGPXuJr12ud0GE1
Kv2KeLPI1tOotxNZgmkocOgpVT51/NmHuET70vf0SYHfVVVbtFemrSTBao0P6zwOdjTVzfTb7l2C
sSUz+281ziC/ByTwM5+k18VZbRD1N71EGwv8kmwf66GOi2BDJrm+nWnJvyQV6I5mi93otIoXT6Kg
Hru9L2GfN0FLzrypX+XOV5j3mjhnlZqdEaCfq5PU8FPziTIavAw7lfyeW0ViqVXXQ3XilV+kT382
eaAzIgxGo2Xol7mnWF+QsjewHZrozfhFulSIZQmP3mKmj6gGGqOGyuDsKZ2DrPy0OCfIyPKfVY07
/rFchelDZSieRxShPo32uP6bxbH1j4tdUXFC7IKSm52jWM3NOCVPVHHzvzP0cpVQK2dbnkaSY9tH
K8T+VUsrVUOJvsxTW3vZTybOa/HtTbmXDwKR63PMq78RaDepSB6hXalg3BoYaE6UkT7SvvQ1aaPo
uCYT2Uo66Y1HFTomiCf3bf5VF7EkPEWy/DW1k3ACeDPl+7RNRRLIpnbPTbOZJCauu9o+zCoUIm//
2uu7DoEHcuEtmdpQMvrlY2XlfZkacdNENAC1U40ocJRiTvhjLNKvU2J+4yPVTwdDvjFBm5Ut6T1q
V1RQdxNUuwp3S9M1kWqPpusbdVyfl7xV67DJepL0LtHs6qST6pWhqVQTjmhKucig0oceVWSptx1A
Paf4hOtRpUMVHuz4nd1O9t0cL1yPLp1dnOmcwv2c4lYJSnnR2oY8w6aDCOKweA+/oB2eDemt9DGW
ugt6tFvXv8Y6MdJ3emJIvKZNB9/CJMXsuVQWJGfUOP+Suqb4LUZhfbUwiUoxhvcW+ZDrRfNjpR01
BokAtuk7EEZbEJUJ/Rs3E9VLqizDz3KdhBJRWKDQr2ba8AldZLO4q5jiv2zUJ7TI0/Kyv4/7yvnK
Yz9PDxYUpvmEmLD4Ps4TFTSE2dNnpEjBPFt9Wf3bJQgaUM8w0OLLEN8J+rYCjE3Uo9yVWFgpOJWB
DwlqpxjrU9FiM3XiFE/fmkVDfzYx8rG71zp7THBmLYwTpU6v+DysXZ3fzdiZtf6gxeVRDn+96aBG
bnIUFO2Afu1bXJY0ZTXTqd06hWq0QivC8omWuDXo+alTsakqFrP7wxiJ55Vp2HqlW3sZqMHlTjd7
rTfQqU0j1aibO7ens+BKRWJLqy7fb+/wbQPvXnLaoVRHUKojR9oHEJ0QeSEQGI7ytlNo2JjW9KQ0
dvtye5jraUSeCLyggyDYVqzbBdYuzaLVLgYRGaAYNLCZefwOxIPTnuwC7Azayem7TrOPICTXx5dh
uXDp1PNtYLEvJxJRZ4XeTZpEwySqUBWrdi7laLxQiOlf9Dixjm7UV6rRbj43ewLgyoy6kZIuR3SM
VlbCNOIQJJ3T/xzXZfhO9a3pQg+4nvfotiI5lwb6Rn5Xu/W3YYp7An6tM7TT0MZx8QXPntI6Aesb
X/LK04ezVXttiy4dhOEADU2lOfWDpn3WvBIWYU8/8VcK4KKOqgbpa18CQXDxcGwQzYhThYKXrHLj
UeFoTL6oVvmO8rDZ+V6sG1XkSkt9SvJmculLFebgK7iGK0GrllVE7L9mfgmeuMZNDy81nl9Vs09G
VhifR0UnY06KYfxq53KJoTwpjhLQS2xoGKrTMNAGFLkeFosw21Mmm+bjaMkVaGo6eGsEsUXzkIBr
tJ9N7XSwIAqdKCmTmYPZ3YYkDUBBajMJUOUQCohSPHa5rQ3oWiV25Te1Xr3EmlimAFjoYJ1qtB+z
kNbHLO94ML1/Ovhrpr9adEGgr3n5L6kW1XPReOp4vr25X4USLhedQieWXbyk1GJIVXeL3lpLrKlT
Hq1GolsnbozsE067yqkUFnZHBRp1pw7jrGhMau2+X+E2emMez6eidq2MAtOsrkxgOvyuKkPeObKZ
v1k8+PflkMqPRmw6jx5agZSi1DoNFrm6vtcJAONCVKfONpeXQliVROs/xje6HqPb3/eKCNl9HwBf
qCz4ZcFj2GPwYVoaLmLSWWRAy02CXOgGGYZq9mBUW2z8pqV1YDNPxZn70kByebGtzzVmjNWdntiL
AVyz1f8eChzaniaj08uXZXsSQG0R5pORTbX1HM96DrRXLYl1DCmRetTzspwj1msinFbjqn7nTWJ4
9pJczoHbGBlywIvj4p0tFOf3gMPW+xLjiH8Mu2zqg9jj+iKxcHQgRqKLQ29lX0NaJqylKpi5kbXU
1YNcl9zPBBXkCmOiO+p64uAFuL6WGQ/8IreIjRDEvqw3zUU3QQHII71MEu25JBzun72iWO9uL+0+
G4eRw7VIiZrBqADtTaQsTcwrHklZNGWa95w5XR0Vate/k50ugz8eiu70xhekLs0jsLsZMVmkPGct
RdQj/HRnrTHeq73tvqcOoxyIkF2VhPks4P9bIYeaPw3x3XMT60I6pZumUWwmY/NYjXbyIOj+ey/z
tNB3QfXdI7EY0PR3s9EmiyvSRjllqgUPO1/t7OzxBhYvceauIlCtwXjv5cXILTwChQvYKV3yMAxt
5wadoiEpbk/Wv5MOscd3tTFeAuo445fWMsvN5XSlsyNpSMMEsvrus6x7w/aLhcLnU9zbqXOwd673
KipGm5wL9St4qfvGdKvUOD/Ci47gwsHtmmZv9D7GjqI8KkVHBq64E0TV24v7mvFfXhEbWATnSTqB
oEX2gKe0RIS2n+cqQgzT8/x+sPQ7NLytx3JU1Acj761zmdaVXwt7/G0qQspT56awB4wKLnOBRLvl
5PVzV6366FN9JdnzSpzMOk0dN2s8Qxxc2tcRyasQH3J8iDAxVbsYKzHM1F4nt4hYO+duHtBMIAoN
mtaiJex05ePgJMPBRXp92ja+HSebUIi/9hlM3Lh5SYjbRbN0uswvcsv6XDkFiLCGVtjtFdnenMsF
geG/2SQRAHFp7/W6TIw+LOwO6mhdGy8kogy9uohKN7OItkrvpRbwJ/D0UL/fHvfqG+kD82UqBTD0
Bai8X76F0ubWahZEtDrpfqa+kFHVhy0Qyclo/7o91NVGZyi6vZaD4h86dd7ulCvugmH5ojXwHWT+
2yh7845iUvmT3j/VGUesR3i3fd0eWBeKJPSZwJTT0tzXak2uZEjBdRMN0Bk/JnHZb1BkrOmbvp3v
SkvD2jdJBv6cB+OBlmMVlaniHtxuV41VfgbSMHhJUkIFd7EHHZXF1IxOmXRRAgXkV6ZN7gnMhR1K
K1lmamSz+WjWmWLgZY+jxggpNpQoyh4c+evZp9PHuQH6B9H1Ch4mN0bYaq1jhBavfEayag2YPPde
K8Ss8isUUH+31/tqS7OdSQo2IXlexCuhU23CnxkR7T6K83o9FzqFTWybs7tSLOuz5ZXLRipeYagM
xR/yHWHowZN9hfpQAwB9fLmpp9GAeN4MfZTaY45OC2M/1BbJNQEQOjm3P/PqZtoGg1rJ2WGlKete
DsaZVWS72n3k9obxA3iBdu57ZGpbU58Dr6v6+wVK/8Gg18eWQQFywgYHYEOkdzloNxm0yM1iiFwK
OIGqiyRsG08/F00+HLxPbw3F6wRfEMF8oFO7fnyVrwTziG9FBrxOfxynH3o6Tl/N3hHvb8/kG1uU
rQlpCS7nxgvfpX8YIhdlM+sEkYniPMh5GT5ko/ozyRJ3AKVH4eP2eNcbFGzS9ghy4xqb3vblJFrj
ojiDHIA2KHPxy4nz5OSssWv7rkXr19eX0uiCjn5yoEjL/Xh78OuPhfq4SdgS9HDn70tVCYYZA4hD
QlStcO8Sjv0Xo17KB4Wb4n3Rr//DcJvyiWl6G/Brj30hEeqWSSuLaO3xxTDXXvpLS+/KEk7+fZ7a
Lrz9edengnIAywgI7jVk3e2aLaKbksbm83p4NvZoLw9qNcZBO46Nr/Wa8lgtxhGUaluwi0fUgfYH
x2aTWQXltw+lSqKPBdgh7+Yo7UiUS+nLWWmxdWgbhGlqizyOFmlv1sWT3Uzi4JuvTwrDs5noDqI3
Zu2tLBpHem5j9gXoID1/pzSugw/mIAOPJsrBbf7W9KJHRJIHR58Udvvz/4BFROfoM3W7IpoXbXqq
cvIvNHns5zIp3Z9V4c4AKQ/Fia9a8wD4Xk2/tn7rpt6yGxUQjrMqq1VEtpjrDyKr7OVuLemCAIbS
760V6dlhTmIaGOZSPKdFBrO09Kyfri6sExJl6o/bm+z6AINlo9irb20tIHS7ex44l6jGmU3tlWr9
vpIxYoQGKYFmllAQ3T4Jnd5QAg+rqj9eaiYeoTkNzgJb3Ntt70SpKlcOPZSZJs+/TD0VXUuvR4TB
3PZ0+yOveFWOB3MHMga5ETUq9tXlWluDRlCiVU6UDY53tlBsfqF3tL430145F5NlINtTj240ZwYk
ESuG5oSH0peiUo/gK1d3Fr+EPeCBzaK6YO014Jxcc5rSQkhfqGBxan35RJc7/SB74dJNMa2DZ/xq
eRF02fwKX5X9+LvddiuyCrq8YS8RhIAWXWr3SU6a+S2f8/Lc0tN8b9Zj93NEUO18e8qvvxN8MSUU
nXyMLu1eL5HJHhFZWdWoHWsL+BuJkJl2wzskbX7klX6Ekn1rOBRX6Otgq8lx3r1DqXTxKs0aLRr6
ZvZrr8CeuStpS800eSZ8v37d/rzriJRqps7cgsKnjoxSw+WOSr1KlbayYkZDAeY9Uq/Zu1HY6V2d
EA/7sphaHw8K8uQsL7/JpFxOvWqKoyLNFfcCdDQQNG4xQHckIPvrWjQKjl9up0b9aBXV5772BvtF
bTLtG7QQIGjebCUozzjFYPptU7lRn9eyeaIROBAnF8b6RXc49GEbG9rqK62KMHs8py2Aawnhxu+r
dvNk0HX84rmWihQHDaha/jJmXXUQ5V/vVQrEG5OJSSXTcHexC47bQ4GkrRbV4MslqCXH+SyBeL3D
ACU+G0qRYbqmtkFhL0eokO38//fVw2EXkTFibNoBYFP2vMMBxMCoSTrAOVYTJ1G79kPWTPUBWGL/
4myjoAlDoKKCQrparEUoutnhPHGqNH39lTnp39ViFy9D6inPFJtp1iZddnDLXj04/z8o3U64UPDE
9sKvs4uoB3T+9SSI4/H2FKByayTngsUU+ietS9KwaGBAngCFpR/RpnX91ZP4TFZ1d9elU3twMbw5
CQRPRN68uUgMXB4cc7HzxMKpGZxExT3rDBAfEMHUJDgJtz7H5WTghhinB4Hqa/1wt8R06ZDuIlol
l90rV1jI1tVVPKwnJV1UPzZK707pcu9TZdbin6wFspE1bh30k7rcwfStaAC24r7QyS9tKs0vQL7a
yItBDptIj5y1GIvuqsTtfRHV4gu8to5WbnsA978Y9jGxPBUNHsgd1jrDoFTNevB6HUpVT7ZBM1xg
DlcgEikgmdidA/+i8FQfa7M56szcRuwpcUJn018CPElAgzLHwSG9oiOwn+iav7LguHa4AC/XT1Nq
ikZC32CCw/y3XvTT6M9y8r7Ma+0+1ClOVEEPLF4EiTJSSjRTvVP8slHH+4W6Jy0VEvXaX7Eqe6cU
Vf6lsVPjPaXBdPIrC7hHdPum3keU2+/laJPlkT4Tu+8u6gmoTzVMuQRGl/bvZ1rAD6ObVMFo20fB
69Wj8DoWjCxMwTcywl6vbS5sorQCaEiCB+Yn1CCrTwqqV88I1ow/W6GaPtCsjO3dpKFUnD5aR/tI
GXD/Em6/gURzgyltIcaeOGOLnotrMJcTWuT/KFpKw69TCyyowf5+t6r8yLvkKrZiwC2qovS1vUFw
Ai43REfmDOWZuxONStr7vUzQr3DVM31PRHyWkeTarnPnniOn35UAbv18WWTrN0Y8f7i91m98O7IO
m4kCPnFcdrsoYPLKktOMqGlJ44UvHtZAZGb1oKq42CpoRB+kEK8ks90RhXS5hQJo2VGZ28WVCupN
MeOtaNXG7b0+g6l+seqlp98PERTJzj4GZVgoPQH+WI0ZIlVA13+MFjRC37Tm3AhzI+u0E3G3/Dll
iuCBxbxj8R1jVe4WrhvlbuzM7m+tmc0PolhKNo1ohnuskqz54Gp+a/oQwmTzUsjkbt5Nn5C9h2HQ
IkFWVIrf40r8Il2n92cw8Kc1j80/bJFvO4cMEwGf7cGngXG5c9qxie1VreUJGaofozejpqXR1yza
tgz0EuuitWjX+9tb5Oo6oP5COIp9qEv0jaz9bsxVgAtTzCoQo+k+TmjTBnB2xdmr9ebgAr966bah
tqIwYkkke3udjFas8xorLkPpvfKk4xtxl1aVhLhm2UHm1Xa41v1wMKdvfh/JFFBrXjsE5i6/L3ZT
kvrcqwKALO0PWtNJ0HcqipViqg+yqqugie9DEW1Dm4JxZxkvh+oytv+idnXg1Hb9LTNdBUshQHFH
L/eb4wD5R72Fs0374nKcZpl6feLnB2Ucrw8UQ6i7eExskCPn/8mI8+pUQTv5257K6V2iSZBrPfF2
ZZfGGMaDY/0a2smMEEe0D2bg6sAgmQYfCiQz9QOe6l0s0+ntrMd1XlM9NLyPJH1LCNVFQvWU3t1U
V9pBOf6NxQVIjCIc+F76intezzQy02kNkKitHScCiQUOzQPBLlbvaHHf+jQ27evncUT3t3qeZhLQ
FOckHgfA6BmYzV6grzfUPSKdUvtjx3umkvx8E/+Ayg64/XKR9VjNCwveQjDSlvyYIFgOXaVpH0fH
PSr8btfYxaXNUIis8E1g7OkB7/IMlwa9aiKhEkBDkmkwZ20ZZggd/eSwGE99sjQv+phPStQqVhaq
+TAEt++gfaLD28QzCdoJYRmC0T2WuB7U2ImrEsUQp12ewXUo76qubM95E88vq1zSh1lV8oR24HJk
TXsdvm1jEwJvZSiO094Gl1y2HjQbzuqcDXUd2ua4ue/SxuigiBrxuVXJvR6oRNDYTToKCnexWc7l
eQV+a/6br1UbOZriZM/tWpifW0lp1u9XJflboGeFxDeUm4NX6Y1r9OIX75ZLlJUiOnL7wFS8/qNj
y+keblkG69UEMFiu7sfJJDS/vURvDUqjiYNGyvB/nJ3XjtxIFqafiAC9uSWZmVWlkldLLd0QrVGL
3psg+fT7Re0Cq2QSSVSjMT0DCKPICIY55jfSweJ6O9pONmfkwnU4eVH6e+k6/K21HL2dshfvwfOM
5xjEwsGDcUNPkRuDbUlbmUsVmszmPkHNgVKgUtZh0mpe8j31isgIVBxYsjdWVeccRpTUITp2k/mI
FXn+o1+tQRpKKvP8QXQKDuz50IosMJYKnLkLOezz/XXZ27qsB6EO2T+ndPMx6iID1ZYQ30yidM6m
W88nd1LbR4329+8Jwal3amuWZ7cpmoMvsnchAYwgUnCkFJG1eQW0LFXNYimaMHaMIQceg8oMH8L6
6lIJf79o7T+vninXAPxlwiH5xm3C2nYlFkoAQ4d93uph75pZuEy1VBcc8Viek1+1amR/t9yhB7tg
Z6J0NFD5oQwhdUY2NyEaO2lmUYwNy9izA80cyscRD71QVxRk0TRzPnhfd55XtM/pZmqAVIjkN8+4
cEy0aaOYhSXg08+ja1XJI3orh9op8gtt7l0EIwi+ZPcUYOlmoAZ5mMgVdGUjQyJdkUy3L9MY9c+o
Ngp0a2bl0ipNHkQJDVVfVOPw1p5HuP9VXNo+lYrEF5qefbz/nXdOOoAImSLyX2zpzXfOFi8eIMXW
oQn4/92oD3mgAI19qLqo/wTO13jusvqv+2PuLTnRAAwu2Wbhubu+XcSaF3qlpmQJoq/CIi7st46S
tAep+s1GAsRNJopQgbxQyICvR8kaUxOlKaBLx1n2TtNCVOyVTEKS9UkbDy6GncHIhHASAw/JJ37J
Ev/opqQZZUGFzg6ftUrRdR0ytD9rqKjzqD6NwJMO3tC98biBoOPgzAxoeLOZnEbvdXVy3KDG2RQc
6eRd6Ivab1W3aoM2FYeIx5vdC7BKMvPYwGDxwTtdr+ZKg8LRZ50BdQU6j1Ikzv8Amsz481mKkkJ4
6uoktNamp6ofIw+WwMLQAw2egXeiHk19qdY746SkuYQAc5edrXRMqrNT5snvGUinF+gibk+tUTgQ
itImfxZp2kyXuq57z0fctTlS2bjZ+8yJREiK2lM4N7fdASOO+6pqSjdwLQXymw5kH7kemIanamn0
i1Zp6dmwDrX1bsJYhiX4oUIhdRE5CNdLWRij7SojGA5tMXoQkLOdXPKhMoBT6OLVmohyMCT1LOIP
8MLb661c1MnMLAYzy8lKHtzMEUnQV3MsXnuPMhByIBQYNYp2XNzXs2oUkvdWKb1gqsC5moMtPtW1
VX69f3Xs7XuUH1AmlPcoy3g9irBrQy2WBSCx7gyfNOGyIceiDlYE1R6HFu2r++PtfCvIkjD8qB5z
V23z5S4ZJ9hnJZyuKqfeOFZ9/Twkk635tV53P+8PtrMfuT9Yu5c9icruZnIwgNIs55FF87p/qxnL
79UQmW82+fjoVUX5XLBlD8LLnQU1wWWgCwqsh0RucxcvCKSR3KABWrsThLm5tYFDzjwCupH+XCf9
CFp8W5Cn3wligf4v7Q7JCr2e5GzlzVpT9A1WFKQgxZRlEBFZBO1YEuDltXqKCyU5DR0NgblzWpi5
q3exRTc9IIX4ajMg+WsI5uTP4eLeomAQMIrqUU8iCdsYL+VUQ5qThd0ycf4mlk/P97/wTfzIcDKG
o/BD8kGh6Xryjjq2xZpwiypVZOlPxNnOu9wT03OG1vTP1VzVh7ZHyje1tNE4GHtvd0GwNHEhkuHO
NnY1EUwZJoxtgixStMBKm+K5TWHhVWXXfx7LTHwSqZiPCN0vLbirsIcpwxhlhwGiptO+2dQ9HYQS
daYoqLrYWt4gSZOP36EOVZymWpn7OoA7u6AT4HrFRxfzoCkQkzb8T1l7fIHw6HJmSIVQNC+ug/BW
oM+R+ymKdETUU7Kf6oLLnoaj0BAPbdB4ileGrC0cvzaaE/3nWqrJl2waKsrrQEgQ9p1sL/3bRBXo
1Ni1DbYCj+TqTa7MXeFnK8TC86C7ffoR0bPpocJhQvhdX5Z/2ZGFdcZiuFFx0BjbPROE2FLFT7r5
vcDx/4geFjVKMXHBXlLtFszuPdQaf9tRXT61QHnDXl/LH+jboOk1es2jtma9nzWe+FwgRY6rYrxg
hnR/n+7cCmAG4GsTXqAocoP1Gd0lG/tZD9KoGr+tLZavPInZ9CarCyvI5yaOD2o7N1UJqlv/D8RM
KAqz+fpktBUeR8LL9GCYezMYV3sOAIxrl6UEaulPykCVOWswdvIJQjrqeym82ldPmpSDKJjo3ETj
Sy7KH18hHyQGP271oGRVHhojXhiyL1TvhEry+G4sF2g194e8fV6AxmPEx7GjOwk04nrIulo6msuN
gWtqvT4Lsy19LekLOKPjUeX39pMCjKfUzCCeVCrcDKUn+khmQ6OzyAR5lVotZ2fMfmZulp50LXut
ABYXKvR77jrU6U1i1M01bytCNRBnNwJgo6grzFOCl2JRf100Ct6vX0QZm/5fcOyNd+oy6R2a5LYe
9Lnj5f5cp+PPcaxs50ybChLj/dFuNypJIsImSGjwXNDRvv5ki7Ok5BWJQdCYU0Gvs+KnPXpT5ueZ
pl7WNPH6cMAZIaZg0tQ/9UIoR4+WvDKvr1TJT9Qt2UDATHibP3md6YyxKYD7Nh1ubsVqfGbTjAcT
3dsw6LbSOacMgOnB5jgInNTjpoB0lM01ulT2EhlhbsBfrqg6/bV6XLr3V/a2lcaekYIKuJ4BLQGN
cL20ateil5WWsIcaz63P2qyPp2Hs3Scr6YHqUE5UgsLOy6Atp/ZbRKODtKOKvmP4pn+4/1v2DiYM
aURS6NWRzm22b78MUzsLSKeDnbjnDgfJh3Sw1QtWN0fG3ztDoYsuCwKQQFnwTSo3L4ahOFBSgijD
KcfM3M9k4tFzH89f7s/p1qgIQis3OkUdxBZo0G7uWM/UsynLOhMP6q76RKmt+RIR/zREBEuKfBE2
DB8AJ5jLKW/jfvbntHNGP+6hLfmJjduenzjVeIrHtrZ9y4bbF2gtLP3Xn2feQERKJN5dp7l4vQ1c
XVH7YgLNTmO1xXYeiMIZ7YlSoByh1+HBosgAd3OY2G6kC+AxbAm9vB4Nl9B8HHos5ku1ZDv4daON
q5+62pp8cvPFhDORxd33ufDoAaDhI/4tXRqSq8n/L1BNUcdHx0B+8O0vYiNIuWno1Xyn619E/6pT
yy5TA5hgxQkBBePXGOvludUS5X8D3MsegkVpomGF3ZCvwaQ+L+vQHyyMfA82vwJAP1e3DJDJUzeh
alKtUoMyVoNaTBARZ9LIR+SJstaPPSVNCDum4jtd2fKgg7e3S2UkJH1GXC6eraZKirKnEjmlGkRV
IZ5Uc8jeFJna/WUN8fJEFbT7CCy3DpJ2JQQslFj/Malq/VDM6XSpur74DNKn/iFqtXiyaiv79/5+
2bl70cVnd1LuIC3cAhhdEwHUss7VwG7W7mQgQ44GSWcnB/qut1gKqfoJSoVcFwImJ+96EyxuVLdL
3KhB0+o2Kn4CpEQ3wOrw47lp4c+b85eGzE2X+hLq+2yF0ocE7JGN184jQEMKgpfUIpX14OufIWxz
cpy0UwnGyuSLnqftN1NP06+INdhvZvCqB5t/b9fx3iD8xLPDM7t5XTXUc7zGHclPIEu/r1wnPo2i
KJ90TzSPg9GB26LP+Xj/m+5uORhsHDqwmpq9DcMEs8GWDOlamyfvH9kHe2pEsXwBil1dKnctUqQK
oui3bS/d3yV9ARNQvwdYgfxcfWfGs41lS6yWoATc4aMo6/H19T6D9x6ACc1xiVGQ2/KP2LReaTfx
dmhBrqjxeVwa7wMMOTT3EJhoPzrm2h3s870Pz+aj8wVCnLtxUxdIc28UeVVquBTWcR447ZJ+zGHs
GUhW2mkb6NOEBs3977B3tkAgSqqITd7x0rz7Y5JK76iN2S5aoC7m+lkZkq/Yzojv9wfZeW4Jgf//
IJtHMK8St5npewVLB4UqhNC2oqXnxVWJMuYw/5dlBCCLKR2dVqqN198tWjte/WrSApRnjfJEEjiK
E/t/QZOwpb3WJ0e6+7clBlnHgbYGewCu1pZMpKymplRNSjSc6uVjMy7505z31nlsG+3RaKpflDya
pwp898PrFxa+BvQlChxgIuTC//H1vCFbc6dHqAVEMARQA0+zIe+mdxDo+oONsjtHzgHPEoEp9JDr
ofDAxYWLmz/ovXjuvmulFonnOau1ZxrLlYEOFjJS59iYFDPQtTmOXh+hEC/AXgBiBsx7W4XM6rQQ
iUuyqqN2dY4X9F86da0+tMg6nO6v6m1TlIcARgpe1ch64U66uREbemV10pZ6sNr2PL+xp0zM71Fs
E3GACgyL3EYmYOZKzTvlbT5jkPrY9RVJbLHoCgh/Q/kZmYs2XJwhGb8mamce6S3uXRUIAtOxpZ9O
5r65KgAxpSJGeTPQY+hkjYY3oLEm/XPqFr+gu60HAcLeEyGpXciLqDI+2hypYQRyYs2UsBC9hudY
Gl8nvKIfohH7VFe0TggF/MjTdC81oUZI24MPQZ7pbeZYOVZqTBpXU7V2Y/XNzefkyey8dj4BTG3A
fWYopy/Tqoz+mFaK8ST6XFS+kgBT9MmUk/o/7AsSUUCWZPRkv1v2F8ADrWb3qUGizLVyUWNLG87A
m9v8bwDNjnfuWqcvTkNjrOKSxCkEOKL6jOWZCvPvTCv1idwcfLSvznj8AHvX4qPNu3Ohcw/wiuDP
At1ny1vF3b4kW+5VyngtbhFppJ+Lwl3O94+IvFg2kSp/uzQBhccIpGSzIWirjlM0WTo1a1t/nOvV
+lqO40c1a5XLa0fiYmUHyO4/FlDbV9jzoq4b4sZGN0CUlzR2kSCiUP5P1k7V5/tD3e5yhqInxWeU
I27fwgQAg9EbvR2UDg++myrqmc2EFYMC/WBRNHGerWU+WMndQUEGyj4fALqtikK7mg4kSbxEeZYG
Chg2hXhqAO7ZQ8H6OS3N+dFr1SNZ0tv7g8CFOgZIMl5Jrrjr27zAnsbQW8emJg3/lDcYMahZtS4o
jZUXp66OsF07sTVEVDr9EiCI7eeWRo4mjhhz6jtBtyzrX0nZ0GQH7FV8hm/cn0AQR281lP1wYtON
t9HsLF/6ejl6Lm+4KxI7SD1cWvLIIuA2z0mwWxVo0dlEWI3m5Cj4SD2cOJsnRAlgdre+pg/GUzw6
84+hTvT3xSo1g6wIHhE+8Hb7W61t94dVZc3w1ipF+w3lBAQ1E2tear+flPlX27qtd/YK031KTasz
nqCYKH/d36jy/bk+fUyDiinLCWj2phOtJYs5GCj6BI7WCvVil1rq+oqp19TkkxGDoQV0znnkCstP
+WikdVBTozAPQvjbm4ZyAb1HShsIIyPacr2HOt3u1ciAI6hnHcRJK0s/9sh9HMQdtzeNzIfhtEvw
HOWJzSirjdiBsrpmoM5Cqz+1U1MooTkb889mJY1+dUAlC6e099mKqMJY25c/bsc8tj0z8ESbd090
jkT2dtXRYQscu0eP8P6H3JscRSjEDpBrlXJW10uI0pgkdeEcsg6p+8N2s+o0Rkn6d60fekjsfC2U
u9FCdqFqc49uSl4DTnLS0MIhie6S/2kIhH1t4vQgTti5VqQ8OEE3G0N6ul/PB/AxtrM5g6xqoxi4
L9T5maJeAsFn7lb7sURN4sf9Jdy7Wa7GlIHrnzGwDhDEnSoHRw44VKAakhPiRPN5gGz/icpm/Hld
NDcLcPaYL9mcqG+mfhbf7v+KnQ959SM2+8aKutWcFk7kgijlKTfb1C+npkO2Lz6SYt8bCsF7+qfA
GchMN0OBHexLaopuAH+l01GeWaMnZW25oJR5PaoNyL9sc9OAfwZ+R8Qjc8TN4jY0DRuvaMBNKFNh
XJqkMD6YVr8aF08r2zz0Uh0FWXvIV/Gg2wJCLbDaqHx1y4bKnAYMmbxYYnY320qNYrOjL83ezXv7
F0TP8h+S9nnyM0MXRxnx3h7mgJB+g9mlLrIZbKJtX0GlYLAC4cFpNap3miDqTXK1D3R3GQ/4snvf
E4c9xiIt5VnaLLEZp2k2aZkDNMVRtBBVAxfn9FRNIyCAU/3P/Y36UsTaflEkizQKXOSroEeujwti
aYDzR44o6Tr/NoUYh6Ad0hGMVlHon9M1XUyf+wqrHdg01WXqDEovFQDMYpiSj3jCTuH937S3Ajg+
EkdCXIDnJb/IHyd4RYUtTtD5hcRjjn+VcTcFDc10aNmWdrk/1N4tiGgVS81uxgp2E7e6iPOnBTXQ
IM1E9yOjqv7UoKCWHNzrchE3i0zZX7ZXySLB1W4WOXIWfCsrkDGJZZW6X6yO+gtFX8QsB8Uw/E4p
1R9Z2R6JmuycVgB4wBZI0WRNbfOcmLWxlIQBbiAa060QjUjac0JcaZ5xw1tjf1lsXGR0tYm/DN1c
NH4hBkc7eLD3giyuCw/GHlxsScS+/pztOtcjslte0ESZgzj3pGhr2DnAhv1mXJVPCa60aTDbTqyi
ztTwu5TIWkVopUP6RRXr+u9SFPV3MLYs4GhrTRqYo+PEfu4A3gpctYdg5ixZ86i0CTbrhEKZ52cd
EM/XH02LgFVK8EgrzG1XRElTo59aqfwzG15I+x+vh0Jdf9lZqx0Un2/PAN4hjARkgxYn8dT1ovXC
mOspGpKQzsDw7KSo0CDdWvCUJNXB5ry94BgKI2Q0BqHs0AW7HkobnLxZ4g7k4DS2l9yWYs2uUV3y
pSs+gtQ4AsHcnjmqqDLYploKLHQLwFHIqfBHypSg8lBrjIsebe8xOwI53S6g9NqUBrakicgtyF/x
xyXSrmlV9AMkEQVVV0rFOS8+Jap3RjN4r94WDEUVAB6+TKG2ADVvnlxs0GYaozWIlq4ZR0AsUqHE
Nerz/ftqd1ZyIJYPrMYWnh9NRutgWg3NKbKjc1HWbYBYnnrSG6TN7g91uy1QtHvJe2E90QfZXI3Z
CK0yS3Il0PUCRb3Ms5ZTqkQLiCXnfamav+8Pd+N8SNqpAhQmWKS+DrVoc02oCKmiXgbMb825Tnza
KiglDxF+rHgIIFCJxrs6yLZgAv0X8lrnjf4wWOp3FyFo3E0cYxl8r++sFvJTNop3tBSEfkEHDTcc
f61bLGcOfvJtl5AuAIkXjXnZK9wW6CMCyZGGiBLMUW1/trt5/pzX6ey3I4aE/LQpjD2nfrAz40lH
jPVtnCKYfP833F7xkiKABhHvF2nsFlGWLJYwqS6heipsjClriVBPWv2cdWVNGazRHx2u3RMyv9lz
0UOmuj/8TtuG8SktMX/iI5DJ18fMSbxKAANFpD93JQQMdk6QIYv/SzcULB/QjO79Ms7q78midZ8S
c03PlHWnX3gKdKDcjRFDec0718U0RafMw0jv/g+8fXn5fYBtUJAjk7vpZL6U5DLVUejhee7JzKOc
vEBLMAdKxgtiE0uo9WV3MKgM0a6fe3pnGpLEfBaO0LZjV6R9h1k4Eu1kWda3qKlr3qduCvXGGcJF
tdfHMU2XIFOm5ABwv3c/SO0K1BVpVBGyXn+OFjIweM0CuVhNQ9kg053QKyP3ybCqo+LJzlCyMU2g
iu6W3H3XQymJnlaLycpCciZWc0QOVGuuxRyKuiuP9tnOUWMwIjRYmHjabKFTODSn/IdHI9adxf2e
NvUQ0qYcQ3Vc1OxU6EX8G9UcLzoLE20qGOGW5ydzdSTZtDdrKUQIm4HZc9tfz9rT1hxnM3im2NCl
ceBps4YbZBI5b3rXKi/3N+/eYGxeWkmI2JClbware0eLxrGMQ68YHaz8VHxy/Al/VdB4CFsfoR72
hpNXGWdZ4lO3LZWp1tW27mBrtJ4ACqMU9d+lCiQXkYrh2+tnxp1BcE/ZjRhnk+RQwh1jD+BLoJjk
rIXplA9Zn2LBMaP6/h+Gov0nta4kwli//mJRLxoUrowoiOfMw2piNeKgz6byXyWzj97MvRWk/4JX
PUJHLKL88z+CDkjtQ4kpbBSYZjyNYQWhvLsgq4wtYumWw+sTJSq1IJkRaAOExj65Hi43Wj6YUKJA
xzjtbWKLPKgLPA+IjI34YBn33mcdIKrE61GigjV0PViqI8oz9mkUZCaVjDe8h8PXyLKVz0ajVb/X
KG97FHta8x2pqkOlHI1ZDNw0t0HRZp3/N6KXHnEDxjMGDgQTmMTYRv5+xPji1/0PvvtLJTfZhQzB
rW9ujg12akuCAok8NmWDjkHhwsVWomY4Za1jfiKCGzU/XpPmfdOqyRIuqDCelFGb/DTqx3dWirJl
iukzNzS2hSe8H9cHhzLGEaBg5+3mWPMPsDlkf7aEpbhH5axaLIK52FFOvZc7z/AfPMQyhHGi/GmG
aAni79xOveUXPaSR+wu1E+HBv0V4jQPPSm1pAHFaCs/MAPRVfTmeu1GZQL7zLEbz/A7ayGv1uAjw
QKPyLMH1g1u4zTM6a6Fu63F1YlH8pKMVFWAKTojUF+Kiza8XBZHDyYHwBWDc7SNcrqreCxXnwWwY
0nNH/ewE5yF59GYMU1ojbyqsV6zxyzoVzbfY8arHpJ/sx25anYP8QB7DTTgAqBJRYMrjIP5ucNVo
B4zoTyuBMenrk/S7RaHW7B/uf82d3USSz71N6MxB3WoUEPsoXhzpSThim/iQr0n8QcmEhxRl2QQl
QMHzwI/2lwHFsFQbX2sUw9dFhpOIR75VtMg310NlKKNrLIBujEbXziXi/1hKayjKdYkZWq2l+i6S
Iwdhwc59C3eLfvcLTI1pX99JgzZLVR9S11aLnBPo0DzEn845ReL4/tuJQBAjoPIJRpHTsi0VdVzi
HicxCbW1W9MA7If91WzF/NSZanLSvXx+Nud09ZEppiwgcmgNQ5we6T3szJiM3yZ1dgksKYFezzjt
vRbFPjsO01Vol6EmoKRwUvwcCdSObnyZ4W32rSlVNYCw0OtXt2rWKRZQDh39BE5cUT829JG/dLYy
XKo0Lx6msm//LvLBkw9rhTU5BN5Hs2tgihRW9M/YQomeB+gmBwnPzqUFl0XiHORPoph2vQAdIAfT
yABQKF762+hBlxhx4p7scsoutdfPB3fk3nqT35CZUpKFFbIJqNfWBAHZ6BhAzBWtX4EVEvdzCwkm
oTX6H+ZGyRPkFXVfmjObwaip9ojHjwxW9yqZ6+w9e0XmPtYV/NqgM4b1YMC99I3qCAhzix4Xd9Nm
OwGrUUoLRY9QGIl2mQbDuTiwWsPIii6YnLwHA2tLU6HiMSYA8RuMPt/33aSFPbJsT5mBVuUUN4j3
CfP7/etsb+HJYyAt0dMkJN084hnGpYubG2lYq7V7zlb7W4cmW9iPUXzwieUct9scvWKiNZyuALDL
Y/BH0EZVUV0di0uEmvR7OxnKnwPGuhQU6uHZqzT7o+XA9vccpfjw6inSwKACBs2Hr749y5Fim1EU
VXGoVMjizfOKUn+fwro3pv8QKYKiB6RCc1aSozerCezIG4emjcN6qtaLhTn7GzuBuJT31ZF4wM5r
R33K4Gi+tP221fslQo2/lLNyYy16aySx8bau1+T1qRF63VIykfILwNjNhGAHJUVrLXFYpVOM+U03
eu0pE9jP96l61CXYuXM4lnx+VpAuwTb0NaYBlE5K5ELl2nr2yokXbanm1E9bb+rCSDGHg92/NyIx
gzSIlcz5LWU4r+ZSrwyu+aWto4vTrG0InfF3YhvxG3BDR7SPveFI+lDVkE4zuAVfH4EuVtepdaw4
7NtWCYdWM0/cQ4OfrIn7V9676X/4ejKLQPUAOhSkh+vxVsR8or4249AWRLl5RAXGXnCsx1roPyS1
oDAxPVUJBEnZNxulavEwnExpC9Q2a5hGdRc4ZWp9jHicXh+NsEderGy5sqD0Xs/KWQcoV5VRIF+s
r34cjcqDGuP/kGDd8/o6D+UlBpMuMmAtNkO1aeo51WoW4SLa/r2hl/YThu/iOVsVcfBG7FzEtAVs
klroALxNmyeibN0SbH2ah3rSoBuQD0gwmW1XtX4+TfPBEsrfvbmLJeNC2uPCP7hBWhrT6K4OjbEw
t9T2K6iW9k0fH+qbyHf0ZhT0q6hqI6xyw8MD1ERDKu3ysIfgeVkyF7uMFjkrsboY8sEq951OQ4k1
n8vPSee81iCNUBnyn6Swyb2vbX3ZWj5n42UiDxc7ERdQqx/HKC2/IAA6PNZzFh3slZfIdDNdOpuU
iRmOhG8LgJ7pRRSG1mZhXnYEF/YQmdSG7UiEc+SVbwfqiQ/KUDmn0Uzb92AIq889ALznuDLNNKjL
1vjHtET6v/uv386nppqHrxNACQp629dPq3SvM8o6C9d0UsEkKtBLkvyIyrLzuLON6G4Do0dkYtuy
ixaCqBHLEj71AjwU6D62ezpJCfoWa25fZuHYb2xBROPOTntUCN45O9TRuAxIjagGb0MLGCELEIm8
CItiyf6tHCV+jkVrP6VudVBQ25snLXNQVxQSkCTZXHP66EwVHxoERtXZT+Ql+SOxgHqiZm+cBHr9
z5E1ZBeCAPPh/nfceTt4f+nbaJRbAKDJNfgjfBr7RG2sjDnSx0x/D5bVn8RiTHgMW23/MJbiCAG2
N1UqzpR3mAFkevnnfww4JKsN7wiEcz6q05m+7+T3WQo9LilwVMxa92M0rY2vo3X98T9MFY6aRlQK
nGmLeSfZSVHiYZFNRCJ8ZKzFX727/FjUeb64lXfkKbW3eygb0AUmt5Zcgs1EFyA/ZjYjDzBZ1d9z
Z8UB5WassZJB//36mdF0o3dJegsFfvOeNBVygdWqFqEuKhuOWaX9Uw1F+WHS6KAaduEdoLRuDz9V
NsozEKso6POAXU8t7daun3IF69V0zQOcdep3/bQeqXveLuD1KJswAye7vKoL1Ag6vdD+mqqK2ppW
DR9mQcvgtQvIFQPKjReFD0W6fD0hTemWPilWCRtNnM8otf5Q1tp+8ECtvymq6Qive/uCyW49jRey
N0DC29KhKSytzdW4Cl1plFGTpPZ+DkntnTqvHcov+Bb7lpC524wdLc9ZnnYHccHtuecneNQG6OMD
rHzB4f1xDJsIyx8VQaAQhJvbh3plNl+suR+fIsNTLgUKNa8WaMQiR4pmyN4LlI9tlDpVJn0WlxFV
ummnvEm1y+omHg0o80gKYW/nMBjmrDS+gWDIyf8xud5sOuo7bRUiPjPQZ6Zf8RbmXTf6RWR5B1iP
vcOA2oFMZhDaJnG6Hgwk2ODGnkAQ0YTwSj+o8rF9To/CAPkEXIcBckYyjuP2om23OQ05Uopo96D2
lba9SW3KnvzCnmza06seZsbsnZdFL06NPiwXN4no9kd69O/9Y3J7d/MK0McDwECh8kZ3SXXyxK1d
vQynevJ8Q5BJVUBBHjGlz4LInJdHNv0Sqks5HRRh97arVMQmuCLpAMJzvcj4xq9O1HAXDLm7vLOy
5Xdh6VPpIzNqBxifiNP9mcqUabva6CBIiR0ef8B11+NlBRjlWGU81Vl/CW01R7+uRPU8J4MTIMTc
+GMyJAcqJnvLKzEoL2Z30JY3g9aIk7TFkFahZ9IV6iPCKSQREFwprfztOGr5JU+99KumjPHr678O
ogFSZxhVKFmOvZ5vlTYDLSKEYZVmTAJDqfp3S4I30IBSVFhUVh3YdrYcpMk7nCAeYzrtdEPYUtRD
r0dVKrexJw+RTIqzKCZVnlKYQVrYxg+uiHg4xQBIqkcF5dDB75wIKyEceTvwyJMUW+2FfgRuktto
89mBg2CUJhnKAP62y0AQOGYqWn6r1Wl+mzvrE7L6aFfpQ3TwZu9O3jPp/SHUAPNmC+G2mri3THxN
wiK3RdhkZd74CcIFjU8ky4NqpdNzLZL1G4hzojASxunjYsXjpTUzL7i/3Xdg1zBH6CUxd7oPeI5e
f4klH0rKaGhZl06CgOKwlt8n+StmLUofXAztibrd8tFCgSSsPT0/d7Z5xCrZuUhlhgM8mSKXjJuu
f4M2REiWK/wG0AICQ4QJN+a+fnj9TPFPYqAXD1ek665H4bYslSgnzY8J/tS3bWKJt6a7eOgWdDnr
TJyc1L5FINo9K3aafI2KrBNIr5jkmfd/y04YQKtZ+nmw8HAhNos+Z8qCUXSch6vWN0+j0N2HXCvF
U1UDEVOMyHiqh6kIUHoY/5rhKh9cN7ebHWQiDWEaIoQAlHOuV2JJTa1tJuSs1qUEC40lYDAbSuJP
o9KF92d6e52+kErovOAQhfKc/PM/H+RibOYUh9sAJJ8Hk1drvk5NvoRRO5ePCq4t38zZVovX72rq
OShgQIQmZed/Xg871J02Y9rg4Zcy6A893J4wh5D+FvKWCPFW5Wpbbf0z/IqHRbj1G23uy4PfcPON
WVhbttV4OQGDvIh7/TFzpej7YjA0ESxaCqwsTwGFogdQF/ClJsXxNXe1PiX1kg4U6ru5OlF+LR5f
ufr8BtrUtC5JQ0hoNx9aKMArdLA9SBBY8VO+DPXFMdvslGSK81GMhed7y6GZ6s2L/TIofVnED6TM
4Cb96bV+iKemQchQqRu0TpLxIWrM8dQv5TcljqbL/TnelknkeFJpB1ohqIptCA9DezKQdhYIa5be
17qwm6fOS/qnZl2X0EAN6mHwbPFEwOB86MYs+ogPqvUwDt74XM+q8aONh8U6+Pg3D7qsJwKso0Uv
45YtKJLrJEdtsZOm5Yp7rupG95O4GgKzK2bf8nIR5A6iZPqEDev95bg523Jk5B9e6jME65udb+H6
6Y0gBIKh8OJT27VdCH0+CxanO8Iw7k5SFmilJ48c8/qQlXSITcz1psCxO+Ud8ouqD5lXe+jKrDkL
z1POnd52vkq39yAm3h2ZIWU+T5S/FZ7x7LVSvIZJutYEba+bW+1tBWrs56Kv9aXW3O4jJpZdhM+6
ahxE/XsLLL8tGAX6ubwl17PW+2bo7JqxiV+mLqhTw/jfuGR0r2vTy486fTf3J0kpDwROYZB2ACdu
TjDSCnPVzzAp3LIpL+uUAMRMMdb9LEQvLrVRth+dZcQk8/4u2h2W2ITMgzb9jZwmGvKG1835BIW2
XC+RIewHvZoxc83W9OS9GLWUaXewdXe+KsKO6ACDRgCGtb0xwV+TSNqIGPZ5l2G33I0hLvKG30LL
glUwRb8MR8SPw5pN5/vT3fmm0EjQs31RaoEXfv1NaZFrEwwCdGwrtXqE8Z+/dw1R/Ks1mn6wdXdu
R2q5vIewV2SHaHNo8qU1BqLdKSAERJtmwnYJm42mfy5Gw3xb1XH31/257X1K5HIp/BLfSmDr9dx0
PUYPp28n3DAT8xRnS/FYGB56GmrVndIuQjFwTqvXMr3Yti9oB0pg3BDbO5n72NWA8U8gsZL5HCEz
9ySaPn4D4zv5D9+OTiwsHTRmad5sKjgqy2lzEKegQwb1kmad+tYVXRmk7hh9v7+UL2t1lSXIaUEn
s6nU0irdVqWH3sLcwYmnQMm08f2o5BmoWd4UK4DU6iU+woppd15MbbT9VvGi71485Z8K04uEn8XZ
CAOtzaGhRIa+hIhsFh8MRVesoBJq4jwNRe94oVJE5t8eIfnbrCriHy2a/zgADnQZ/IUy8KvBZNRj
CUI5cfA9eag215mW942aTB5X6ZiZz6Mx9Jfem/JTr3n9G2DhR137F4uKzRpKSWW5KeRJ32ItbW2J
V6Ml5OxAU7hYg+Ad/y9Fs8LysyIS8dM6iPy7w0quD1NVluXHrF0KEVI8RVRzdKL0gztFpedbeoW0
ByXYYfk2F/OMjoWFlLG/juv0uZg0cRA175xccCSSQ8n55SberBRt2MJOImUOSNjgnONEF//qxv/D
2XX0yI2j0V9EQBIVr1LFju52aNsXwR7boiKjRIq/fp/2NC4XXNg9zQDjMUuMX3ghkXCmbAvWlNDy
aLMbicIfmRFWB/saNXrkiojZt9/0ryAyhN+YsjqEZZpYxUtTFN9NxKMb2/raILByRUV+UxBAreX3
QUbt29DoCCEDG+aSTXEKMszU7/9+eK7cQ6h6At8GJANATZdAMy9E3gaGIBYNF3/Cki7n2JtNPaBZ
T36EhnnPiuLGk3LlYqdo4KAcuLn1Ih34/dO6eDXF6BGH9UpNv5bVM3+oSUbRb4AC3I2g79oXAkQH
bRvsE0S/F1WcYPGadg0ifiFa2KaNayxeDITn3hSkH6F70alDrpr05e/zeuXVRD0ZmHY0lKEYeon2
6rQNLQedpHI8MKZqprR96VbIPy4w54XE2ZD0D0Hct4+DseTGml6bXqD4AF8EoRcVvovtCbReG04F
Lo+tK7if1Ro0R/Q8tN8IgcTeeFSu7VNs0I1lDxz/H/SMKSgcMEvMVdk0pV+w5lFUBl16q+J47aM2
51kwYwDvBTv79z3ji0KqBP34Cm54K8yWhb5fnKB3ENuApOPfF+/aWJvse4YeL2qbl016h9c5WGfA
nGfUuHYJcwh3dBioh65X+v84C5u6PB4uxDrZpXTHBMlI4BphQKBCqIfX2B7Vik7v3RqE3Y2TcGWl
kI7h0kb3dsNeXhy72XoLHVKcBBpAgFyLuL7vJyVu7IcrFzIKiHAEAZ9ug91tv+JflyONJ0PH1WL3
SYZOhhVhhu5hYsYyWRiXd+uQpjeC/z9rd3DqAx4YESoUDFELv3gEUDqReJLyBTproiV7nO7gJyhT
8SN0nNZf8PIDviLstADKonBjsOvbZjwGkugIbDgOsan/ef9s2S+IJtvNisDy9ylgYwOg1dTh6kYZ
pezcmgEbMPOjhR7KjU+/slWB3MLLh6QLhfFLUnJnXdShzrHA0penx0Sb9OMsOwqqXD/cGOrKlZag
Shejs4nDDsjF71+Vouw2qxmWRIDwx4diHn+YMLFPJIvcc+L74JRL+BZAY5e++5+nEx3qTTAEloKb
nMfvA7cG01hTfGOSrOypGQRFONFaMZTBSNcbIhvXJhT5zKYoj0cDyoS/DzZnoCXPK6QWpkz3H/sO
5OeA0OQBMN3u/PfvunJSNl07BK0oywCfdjFULJNUBDAkAEeT2KdVh9Hhv+hRjR2+o8rewqVdeQkx
XrY1rCAMCzTo75/WF5EuRJhA43aal0ODCllJFvkxDRk9ZUPhzlNw03drO3kXcSWuNawdwiWYJl4C
T1MSQMC0XeZqTeJ+LBv0CHUZr0X61EDTQ5ScLuPbgP83LRsh+Yco7/kt38YrS4pqG6AjOCkgdWbb
xv7XjTQXdQjqHua5SfrxHxaT/nUNivUxzU17K3C/NscoeqHHid4q5J8u5jhVSd42MUNeBwPz80xd
sgdFanns4Mq928TmAOgebumFX5vkfw96sZFM2IW+SZEAiXSCY5jP1vPgG7CMWZ/Btbxr70k6/RiR
/G5qb//HC4ZGKPqt6FxDmOaPVLYPEs220SHuE++4DcUBdHsCp9hJH/5+Yq6tJFgf6Eoga8bTcrGS
Km4a1JIwu44t6ymckHcNYKHsTJeGN4b6L4HmcudualroWYMj8EfAAc+fSRmoD1bZkuq9V6K79yTq
7lXI+q88g3ZBWXRSvso5qpJuPs1iTGU5xqoFh2FIjlvwjgjapz/ghOA75Nxz8o3N0FT9+5xsi3v5
O0HF2xhHG58zvXj7cuejFDBuaN+tE/mROeaiEq7A8lUL0L+hPRK+//uAVxYBbAlcWVgITM1lGAHM
+GT6DscJzDRYVeaDfhxRUz5kqvFv/8dQ4DZt0CS0ZC4NDKhFvU8twQzFakVe6dQDB9WvI+4tudAb
ieSV5w2PC5D7mEUESJcpN9oFcpySda5kDv1pQtFw1DjnH+apI1DEnMRJAExZKgeDvr9/5ZW4DCMj
KttUeFC/vIjLolWj4J24uRpoSk6wP02rAgSCG/vkz54iQBGoKWxwj2Jj/W5X17+uQSmQafgYG5qM
0XiXqv5dlkm7t3lD9nFD6le7FF3pAvCdGhFD6jGbbnk3Xd06kIHGNYy+7h9yY8VKY42JwGsQ4NTG
TR7vSI4UF7jBdff3Sb061Fbjh6QGCNyXVli6CUCT6nLs0mLNT3AT6KHh2YcH3Cr/Mzhhm1i06cEi
2gS0L5E0edAMzKMpWBUiq/ftgnKRYVFzbJiZK4P8GdLi/BaV5k9e5n9HBTAa4oabw+TFrvEsDUY2
0blaoKV+8GPW7yE76J9yqNGd0DzO1oPgsTz0eUdhr8gHDjBuvTzUwWAPNOrscSEWynxZM7P9ABzH
bgK64Jaw7JX3cAvMt44T/oGDdbHpVN50zRDiVOlmeZ7btcMzwYs78AK79xBiLHYpOo2nv6/9lfcQ
XT4kVIjgcJ4u0SIxdBIApcI2U7NbzuCbqC9959fHwPvuuMxjn5RRPdcPnYKMAGFzdMtH/NpX45Rt
qHWKOuflO+U6g7IOQ9RDicuPg87dvWqQ4zVxO+8kgdeGj8hwA5Nz7RrZ9gGUClCTwl78fapbE+mI
ozxfLQnPHxv4lZRzY2+5hVw7V+i5o1q03SSoT/4+iosjAeFwXFaxlHofimn6R476Z91JcyOR/FNM
a0NxIdtAx2NTaLkEIMw19gyIeXMldJ2XEJckz2Iyn9PUTE8RaSb0LuNoFzRkhdbrBMx+wDVc4WX8
MPUj+/L3PXX1uzeM4FYoQ//lIvTgi2VLH23PQ1KbAzXkO1Rnlw9ogPAbvYgrmwdPUAKlDVRaAUK+
ODKT7iPE5rWp+oIHTamnmZynqNNxCQ1z/9wqTl9gcnELTHblAzcUPWqA8LiBGM7FB/qumBfu5Vw5
lOe+hrXMS5eY9NmN7ib7/donQlMeiFXUmyFacBGzMMj617iHkfnMQXwQgrmPEDNBYSKy6byRXLNd
Jiddl9ZoA+MrKB8e+jaTZ+DPp2MR89WV+dR18X6J5+JctOhA7RrCyd4m0v0fWx7wOtDmNmw9Mvft
a/71cIohVKK1BcyQGYqwQ8Ha3dDV3UO6qFvcqGuLEOO+QJXrv0367b//ayhHVj4TKTAxEqS51on6
O5tFe59mPLuxza5cF1uOu0UE2NR/yG+ptiVjg+HQNcGMFTod92Ftog9/PzZ/RFUgG4IFiGlDdrAZ
N/7+QW0A/ZwCZYMKrAD20grr9mDGiGqVmS/B/YU3msPTDDnaW3XfPxEIGBqYU8iKAIUNK4SLc7SF
75wTnCPo4off5oizn3VtYWwQrzo+SANwCGg+tP0BwpT/hJ3WFJsVRfFUd2DX78UAiHKJTahe/z4l
f2z+7XehlAkzCJAVgbX7fUqyfAwdMbhJIPVSbNZAdXjI7NLummVScGYTyX5ZIa5V/n3YP9YbsJct
+998uTYxnYutldW9mQuG6UjHun+bppyFpSWx+J/fvm0cYKhRPkXnD5I2v39esNRSYTNgHBd0xyFm
8HsPc9fSyso1/zisnLOSwC70+9+/78pOw34GuGi7NVFRuXiYeoR542Iwrm+YxbopA5FpHpechX5f
+LAAwgja4L0ah09/H/nPmUWpZPNJwm0G6FZ0cT9IFyRxmzHUF7psfgxrsr6XrbllIvRHngcqCmJM
IOJxP2ylsN/ndWYg8eKR1JBbaWB5qJf4BEziN+/NcmLO3Eor/9ylGzED7zt8uYCXuvwo4LILtL5r
jY7tOA0V4Az60EemOXU0qV/rxEZ3inTiRhL2x/2HjwSHZnvy8SrALub3jxzF4lKdEF15vIKHho9u
x0faVi0c+m6ch6tD4UZCcAqY5R8JgokXiHDmnalmFFe/M+7qH64bwucONcG3v2+Qq3OJ5A7HHvUE
RE+/fxUJmcVUc4N+IQ2yj2PUNGyfNm0BX96gtxnK1kN7BApiugUkvfqRyEuwjFvN/7ISvRIqVQzB
oSoNZH0Uadzf5+OYHanIbqH7/jx/m2Y2TF1AC4Od7SXECW8VbJMjrhGL1flRxEvfHgvllyOlMv8J
OUqeQyIzyR7jiaVf/z7Bf+a22DcQld42KsqbuN5+n+GWd2AWEpy5RqmohzxQAJJ5nM4SfZVG+Lc2
Tu14aPyiPiT55H8VcwEv52QAme1GdeTKZbD1jRB+F1s2/8da16y3ro501Y96BBhhresqHKac3kjn
r42z4UURKG5c9Eu0aBOiSD0DJAfEyqjum4jIwxq1twpu1y6df4+y/Yp/xSPZkHaLaDFK5ua+CkPw
CnJdy6bkRpgDKqvLzxsrub1+v5WzsJJoZCDK2rhTIGv9PiLP+pxMSGWqgo3RByCPY7arhyh7mkzu
vyy4g+9Mj4pn6XJLz1G6moehoO0rSPLjXcaovtXMuToFGzkHNagNBXWxtbgjedvT0VS8H/SnlPDh
Dh7D4RcwebNdDqKOubGy184sYiBkPBt5F5iW32cgmc2ojG9NVfekPdm6L3a1WPu9gVP7+e+zfXWo
LfoDgQW30yXNwJvM2zRfNYIQYg4+m4YzWwPoQYY2Of19qGvXA7ByUCkDTR21vIs7MB3J3JkG1npz
kA3ZLsm7+adhNWjxRMZbkg6OSqDa4BB42h3/PvaVz0SQi44HuNCbN8G2xP/axb5bVwrVMlMtyBEe
51UGL43NhlIbd8uBHRWNKyczgsgskPMQdoVQ+0XcGcNaN5eq3QrHcCK+J67PQU+R6UZ36il/VYzg
M5uURf6owhmaScDQFDuVK2LKmGV9ewi5Me9Jn5Jv6+rq91zVdVrSBJHjDta60u50LsOiBIZ5XY9r
mDTLrh2yNjiKORE/JDSlxUGp2fyTTtOmEObBOYeBQqtf1gD92KpNRfwjl67/ERq4DJ2AwIgHtEKF
e4dm/sxL3sdbkN7R4R/E9OGnKVcq3aXQKv9sdbbo4+p593ljL/Aq62KdlrAS6V/bmCJuVRHQQCD3
adaVmYmDRwjEFeIEjbAl3UJOq8ou8OrHsqh0eBrSjBzWtB74AVEr8FRAWdX1zg2tSo9AQyeVpuAH
HFjh8/YETcJirLp8yhYI6azQll75ClcYG7ST3xEetu6AMshwKgTkl0FrIzktx3GVzQuscPlnL2nz
bVLT/BkIaOjLRtAk0yjkW77xUH3yCAIAQMuZTZcnP0DxdkcgGgjBsyJy4X3dwVqjxCXR/TMlhpHH
PGPhqwJyCpCnNqvfI1NEoDl3ooZuKRtIW+pgyrrXBa33bg/BcYNiYDKtb2uWMWiCR2Ze8Udk98k7
D4JFCNO2Q+J50pR0Yfpx8tANBDZnwm+ak7B2VZH59ieIkA0Aa2EfwjPJ9U4/C+NtBom8ZhKHxopC
wVetjZ4IOu7tnfbJ9NRmWY0vZUV/1yTQqTmMObZ/hQcq/syXjn2DwSBsdFCSA3cM/ZSgSpZuPY54
UOm+DRM5wZGwA1O3jhu4qw9TxxFmAwT6iCrYavcNzyQtaRs6OPox0GvvmJzX8WgEBUZqauq3ZfRh
srO5Zm6nLBx6D9nMi6Fq20n0j/nYh2CYjFDxlGHQigpfER4ak7D4jqCPrqq8MXFfajoyUeZLNk+n
ZMkCKGzMOgKaPdfrHWF1/rNtPbBFgnksQuhNYc9DP3eAIjRB9i22hUwOKYQMu3IAViUv4T/Bi9fZ
Tf16bIvB5WfIyIHjDlwPT460rvGXEeLWOxu3CTlFdcdf8kjyZzBRhIFktdIPXc3oq7VtgKo2SNpf
07RN0iqCmmx2BAZq6CuG3CS5C/O6piVQcR1QnqjVzQevcx8CGpHo5N3a5vjMIVvccA5STs09Yu2J
lhn6tq+QcQcmEcVmww/DquCBAIHp+p85zdb+FMva/MPraHpzCRpkO0tsDAc/sDz4YW3W8BeDPOMD
qNUtrqKUyaWMXabiEnaEcVZOUhXvdUOwXfkqe73NcX9y2Iu8JOk8vNQN3AOPDinBnUOdJjuCp4FM
cuLR9Et3BvTYNYWsCyy6UtGXZJb6nGUDTUAQToPpMEDW3oOhN4zzyQ5ZvSvCdYr3YC/W0blfNe+3
Q7H8k64JnQE9K/rXAg3NfLeo0Z7RM7Yf1UJ4UK6QnP2SOmyV3QT8vDovjWM/kW6vX5JYpnK3jNTi
pVxhp3WqsdLBTuQFGashn4tXky522kcN65szYd66yowkNCDbQstnT3MbwCAgmQNfamVhftJTnau9
UX0tS85B2a/sioIn5H/hh4WiVODB2ahFk+90wKegVBPr5AFVyLl7YmxGhV2387rsVtgOLqe27lx9
X0zcKph+Ro0uWQY0Kjxh3bKceU4GYHKM7nW1ugY9GLLCFrPMWEDcV9Y2bviADDf+EeaWobUrmOKP
oYQPPSt7z5V/0fg5dg/VOBUfUe1340MoaeaO4I41+T0mH22BdJUhlPNAa+zM85o72t7XnkArWOZZ
x3+kdEnHzw0bJtyJ6yphHFAuKdwazDFNVJF9T9tG59+bcDVRCzXpBRLT+7pBFf4t6hMF4Xib+Jm8
l3HSFT9XhIsClOp1UnDzYrULSZlA0IgWpQsjsAUPROS9WMupUXaFLWvQp/0RjQvNvqEwFUCvmvrc
/yDhssgE7eRUyFPdJKiO3td5gTurCtvCBB+Mm0P3KUR3A42zkIf2CSCA1vzoZ3iEv5EYluf3BK8K
rbRIm/qXouDxzQeR1103HZEfrd1L6vrIPjoH8x+JvKAwOSn1GBIoaqhaEf6zhbkBtEALavj8HvXl
lt/3zsoMwgm5B2tKwV/qM598Eghsn2BunjqgrWJAKhvHHxrAzdIEBreJph/yiIAakKF0udTlZCGw
/0qGVPfNnkc97fBeSVPnkMqMI0beY94CuoMwcqSfc49RSOn1qDFvtY8buPkivUz48jbAGTzad8GU
r6JyGhlzW65NbusThPwMezJjsYifY+uhaVFaiq3/BGGLNTmEOBuBLIMEJt/xPkDFpvsJmR/dqN1C
QYQ6M2TQzS6q0/FpiZwxJwVQI1RdegA47nNONpmhYiygy1OlMHCrn9eIb/5JYebXGJqFwhZRiQwt
hguGiPlgHmMPv89HNmy+A+s467ooU7oWEp5RaizSD6NusShQsye270sD0RFxdH3RuVM/znF04nmi
43PPXbI+pAEvuoNIQ5yEGF5suuIELraVh2VaADUwVjTsR575pXkSEO+MSp+M41JBB3SFU9wM7ehS
E6ZpFdF1fdY4mMMOGi8ITMVAOSA5kRXoHfIsGA+z4zSupK0ddNG7xrTFDiDOcSzTvg2DcqETuqoT
8DTbK+lrtgPgCyX8JJyH59qqzgEGHXafmFGQzeWLSciRynh9Lqa0oWXESTHvliUyb4EPDQjlLa7x
HfxR7bmOojlAZTxzkHRv0e/ftX1Kn9fB6c/UpdZXc0xCVSIXqt3dJAoIJs4DKn6guEH7HYp+IKFX
aWaGofR1hD8f2KH5Drm6Do68xdJMpzXxwwMA3mB8Uif4vSFhwB7rMJ/WvV9q9rzg3sPEaZl9TCJY
VrLSR32a48ECGLUykxx0BRSvg0BmNyM4yLosmqqFoaZawUAC509sTsZwdtQ6+Cp6DQNsZgolSoSK
cJ4r6kzQA/CLS3HMIa+ZlFZPIt9lhuNmVkIyGKWHs0a7J5hX80GMxspj247efkfoGMUlbeKh+8mI
7QSQGFLaY63JMrunBg64/cE33npSWqisy8/5NJggO3iQlqAnDCECtZc6tcNehvCD/h4uKvgiVID8
DK0GuZ4Dq2xepkxDL2xtuzbbB+AHknJliYRPbpdH5n7SSXcK6qSd7hag5fIyhHjb/BIGNggQf0O/
ZtcE9eT3KTI6db8at7qjczIyCGyzecRW70y8AzoRtIVwLFCchdmSN2UaLhbgkiSH2Pmkmd8Vm4rh
fmkV4rIS2bRqnnAZh/0TOiisf2nNFE7PK7T9s31HueKVIbl7PzJZDyegMbNzC11zARORVvhj3KLI
BnHELDnGA6j9VQDC+7xXPXKXF56ulO6ZkPmd7oj/mYmIvDi5xaXT0E5PfTKqtwGAKF1mMkCIIh3g
Z5WM7ZiWOW3hmpR5OnzHqTHfk9DinETSi/RBeCPmPQ/G9Feaz43e09TK8Y72PPu1LDG0QRtcng8c
5ib417SncTkiwB2rMOEDVB1lMb63uCZeYy0NNBRThT3Ex3aqn9AloqrUcz9i98gFMq7TUESvTrQd
LxEe83d+xOt21izCSysmGEzc4R1WtkRLHVGsUU2DKyuDCskOQqvSPRaAdT1C5bbQSKzI0pe4UiU8
uwlULYhqR/01F2P/grs89yU10/jJ9T2KejgJ7H0tEvylc9rBDMhNY4vIbCEQ3bBdqxHGNQB37lOz
YnhdFP2JRKHNSuiHWXTv+2KC4YYmSMdA+S4qLZMhrJirgxfWdkmHsCoEUtDkmt83bgnGN5Tn9Le6
lpxWsDQW6g5nMjtCkTmhX1I2NOzUx2PXlejY1p+WpVvgAu8Sr3dFM6igRIDXfjWphPemLCYo/ywQ
w/3g03z0D1DyIG2FKrAxd4ObxfcF5iP4wQAsZmVDoZl2MjFugbHjxXyQmVqGu7TN/LlXWK1XXufs
IVxwM+5XFfnwDkezns6odvCxjCU6uQ929lJDrBMthEMvJzTYoEwKXFWymoXuTQZ+4WeQIvrpc2iD
dConJqfukx1JWlTQiIkhJNRNctwBGQEtVSGl+daQIZgsMh/IGsHYYRZZ5QrEd6hfRwhw80lE/rB0
g83vmKKwERoFC9TnjqJdUTZZW3+OcLdmZQqD+I9xZ9iXoPf2Lfex/CTXbHpaR+G/ob3VDWcojxBX
tgt28i4aoQx5rDmbPmbM1CiBtpi8KcyZ+UbmjNqSqrT+YFOZf5IsLZZTY3TxPQfbXx8TUHLj1wJi
LMlerlH8T01Cl+6KbkryM65xXKlJi0hV+X4IH+Coyx9YiqCqxEORS+wSEbwuIxL20wDaJH1iVhl9
siCd4ZLJaj49DtrP/cnGogs/jn4W6l0fIt59EEsLJ7fRdQJyQgu5w0q6f2IPIYQjqMN2ejciMKUP
8RzPv9g4xGqnBpAVyzg3WYtgiGtezbwD8tAknKyPrB1Utg851+FzHeWkP4OPkv8I4M73AY6+3pxR
zGij0nbDFDzOgOucbdtD3Twhcb4cF01rhGImGY4jnWxzannQviPLaGEdPEXGnuDQXB8YSjLmYbJd
ck6XECTexkY+uB8xOyB5ZQmB7bkLpzMwm2l3biZKP9BGDgguqOlbEFFy+hYGHjA2w1G4LYlBJbFS
cTKgRqBp1GP0ZBzKPMI+3XHAyD/PtpYd4ADYo50I6mgvo1C8RlbSqcKbSe43mm+3sxlVFLsbA5fS
SvVzEzxA1FYbKPQXbGhnhLYm/pI414/nSAmFyl8Ka8uIGfiWwfHZ0XdQAsrB24Xo+xFc4mgolYJg
0H4BtBUeBiM20w43KC43xH/unzBmUC3hciHQiW7y9ifv1Arf+TR1d63NFfLiIWwoascAyruHgUPH
sYxng1IRhS0YHhTeTfwQrED4HZHkmRwfTjyDUWs4AecB0EPOn6KE9O6EbjUqaUEMPZBPyB4KtTFa
hvvId8n92sHrtQxQqw5fOrAd/QFFryg5LKlSb5DIidZKdqxtDwEqBQ1cXSbjd3naDBzbuIXEG2Ti
eWkkJ+ERxzqCpi5ilPHkYieTc9z4tb3vVrfhBPKujsvBcE+QA8JXtsqxRvIkKcuO8wp3iR1unVCX
BP5CyQFqkgxeP3g2/KNq1sXsp4JH8ydDECfuPX7OHjErrVHIqFHhWgTtIWG7sYxwRguYcoYyQO1E
Y2hZtiTL3kOddcrgptOMrGz4jEpLzhqpStJPNUx/+lE+twTMwbIHxEQ9x2zNTn0AKYsd6lbhO1zi
w2eIdjKYw7l4+s5IPN7lc6Rh3zW2QX8WFnFiGfaJTXdd7+PXzpj+K35tF5R1D1bgsUON4ouygn6A
DGC/HIdIymEfmzh5m4q1lSWlVj2aGI/TL2uC+KMYMCH7USJbnZsl98hIUtR+UEJbv8KqIwZOe3ER
q2wXBe0DUZiski3cngWnmu9rFoUvM+jl5MQUgG8PCboB846NPL2f1Oj7HZ/aQhyKvKav+UgUZB9a
mJmWaUpqhaTvv2vrbUF+oEonxHvIRQr9nMXAE+/lHEOHFkR26JvMKtTvE1wSP/2CSLWC/tmYnOmg
l4+Bilq3F33jiz00JwHZ7Lt8eXBCG+x8nJNj7woYxPKpn7/7KLN8ZwZG5SGM7WAqNsT+2Uihh/MC
LJkp8X7ST2OYeOjtjjOrT3SN6xcfcYfjFBDEyJYEErK/DJokEC0ALwgOcIWsqIHGFNwwjKRY1gbL
Ntc+exaZQe0Q28fApk72ULddQds62QUwwjISFBVKNwWB2sW9xJ0l6nmiVQYpvG8LSYiounqAA2Ob
8RZlw9Gw19VunjtLjQD6ZDuENmWf6P7FiIXGB1Rr1QeV9KALApdmVMUYQX+zZSr/gdzGnTOC/LFE
LUEcxzZC7aEwA5+/myKS+gCRbCrup6RR5JsHUvNXoVpYiuiBxQ+1GsSPHIXhft+tNv44Q2Lz7KO6
GfYIGeAXlViITZY5Soi/aI/i2Z7BnXQj/2orK0Rk6MaXWP1+flUQXPcHs/kj7MApHc4xgulh73EF
fihq7tCwY0R/KujkXl2Kp2dYUSeCw5AKP/CVLfHd6MTw4lZbB68pgoL5QAKL5ubq8xz2IDBEex4i
7JsSV+v0TDySx30MhdVzjiZgVEEXumgeEwcCvaVFhjzBh8O4j1hn3qJJcn0e7DA8iUHXsPxpErMc
Q6KHU+541N6NG4AESU4ychS7Bo7QCW+EKl1txx9gqLsVJWcFAuxiKMJ5C1dUVo6pNzV8MXIHm3Vk
KGUPruK7TcwG+aDLIXoD8K/ZZxBd+obYdIC3mkHqtoNTNIw94jBzn0VRJ+8Il914bPos/qjyGMW6
BSJQ8DnP1gJlYJ533+al3ZY68sk+hfb5l63twSrhpy6uFJn9yxSPSOGgezn7nQ9qBrFH38h3IWHA
io82m3EQxJgdchvD3W1JZdEASuHN3ndzqp/mnCBigkt4/4iwZm0hD91Gy85lqQ3LAqXzD7wBhOxT
L/sR0+SHQL8PkIB9aVakLpWg4Lw8ibWdH2JObILTIPHbcOWJmJY9U/7XwNFmO66rEk9LXqce3YAo
b59pm2LDodgsyi7qtmC6sZIfm0lDHzMO+ngf0RF0g6jrw/cG+qjTfdK09UnjRXnP/RQ9QIcWoLEo
nzk0Xcai9i+kYHD24qArlw71TNBiAiKix2YmyXcUBxNxRh6fPHrJ0+ZkvQygUD1a+jWBI/33GjcW
qthS9A+w5Wp5iYBLfxpoOxD0cIh9TC0HKXmBxN5SGRi5UMiG5a3e5XUTdCXc1nE+cVQLu4eOKXI7
/LrsYc2bLN6H2snnbgJb5RnketQn1mIGcxULkAclKk4xKSOW+w9CJYgsJCTBpn1NKPoxmsBvaPax
D6smFKIpUfXA4UGmhRooYs4VYlaU+xzhAxoZZ+i2iQA1VB91JxSpl/d4o2GS2q8ZX/cp80v7kIYa
745D3CafUKFcu4eFg4hego4WifMYNozuki5an+vOj187mZkDgBUAr9McANQnCGph2qYoaknVCzP4
RzfS8W1JEIF9GsbUfBuWNkleB0o1oJwmmcOHHDj8u9XF7bK3sEHAiappG6OWOqU/hh5+YyWaZpw9
MhHYR6M1+iga9nWfwaPM4CmACtsLuHc+KxVMFe5FinLtbhwZXFjqbpnfqwVu0PtkHdRUxrQR6NzU
TXfXOGg/fizWIpq3ZU273WIt/0IzObIzxDUd2dMl6T9I5xbs2Baiw9+pQjGucSjQfLJ2yN/cuv3o
Fi6w6IelcCbZzdzNHBBnWouTHF3m7oe8n/7D0XltR4prYfiJWIscbqGiy3Y5t+0b1rgDIEAIASI8
/fnqXE9Pt6sM0t5/fF55QNc7T6n8PUZd6L/Jro36rISCXr5CJfQdFhIEMJvtUbnSapeOKpLWEhS9
nPkj8xIfhROlUSbr+tBKTjkwsXWSg+VZD02FBoGARU/8FwovXI6FDhlLjBrcbbdKAnB2swnMurcs
4X170zhYqWMlckjzxfTVoZ9h03ab7+kPIJ3EOo2UV/5gJp79R+W1+k842uI6EghWZ1zuHKqju9r1
oXaWWWXY7kk/4dVBNFSUyXml89Z9q4MKMom4iHXaoZCPkl8LLFp9AlFezH1chcMr9UL58jP40yQy
5YwdB33Yrju63g0dmisLeGq2JQwubsL7dCoMRqv7alO3iuQeUeaZdOK1eRvKUldU/K59CcGzAacO
LHg3H7vxKr7FaAXMDuvHOZh9+ZzMY/cPz5avsIbaxFTnbWHp0whPqE5oxPlA3PsDXw0ysuCE/CRa
s04H1YlKI7/bUTMEzOM6eX6B8gnYByqZPFA4QgtEWyUCS2rS9/9wxXqAuHJAax9uU7hlXjJ1z7m3
LNdeNHrJFFbunBtUJWRKQ1GBfnOoTruCBO3TTfmFPURFU/UE5Voj2uz9/LfNxj5kThuREobzU29Z
HDr6sUIgrdPSqbb/oH+hCJFrB3k6AC+CbcMl35CkYLl0oem806Bq8YsAGE6OVmzF76Ht8nbPzs0f
nv0Q5TUibRLY1QR6fhBtnP/Zwlb/Jd2aYXuunYo5XQbPxIvX/WNf5UDrg/KsPeOkVR76qpfjc2Bm
dXKY7zbQxyboiBdmYzqAvQeK4kB0qkBf7frqERrlvPTs3/3RLLP1kTTj6qSr6RPnWLnMaufaGhlN
a7tcnmJYF7EfSReqD+zp65z128bKApo02ntvczgHt2Fw1k9vXXrIxEQuLKdxI4dswdC1EFW52C9T
uURUrJQYrrf/Px8S8XyzW+xRwoFvs1PvDNK8T1tvpQOTMTS/pZOH876zutHLytYOjyYmNZnUwEW8
Fr3VO6+JNNKkszs0wyHRvTcc3TFaQXgm71YpJpcgPECX+QKY38bXNCPT2tKgy5W8g35qVZrrYCGb
QFU+huWiI28up3nqutELxAjIO/pPDlFz3/RgdcfGFtMup2423AuOlBsU2fYNmhVe8zJRtylAz67A
fegBYalpjO/rIFbW2VNOJ/YKREA9sHoWU8q+zyLvtdT/wOYt6i6pY+hnl9UUrjp2Tbc3XAIAyIUF
MGfa8T/teTWsbyxHtS+l27OpTK5qU2nU8mVmPXDvLV5zRPZZ0Fbct351IqhDDHc+/Cbfg3N7YBu1
0GFQMHoRbNjYVUawEPjY0OVDsQNHKfBTeLn0U9G5YXfIyzIhwa0rE/cOxyDiCcvbeOktOTf2vukn
9djXFXwk2pIyTllM1Bfzs1hTFvUmTJ2IkYzA1K57kRUOg4uYI7YgawiWmer1zTuoQLd6t8loFvdB
0Kt2TydUDIASLMWFJK16vbdMUd13w7yh3B1dKDx/KUkPHop+6k5cU/Z757b238BdcYOUN4UqSE7X
4r9qHEp0NysnaDNioVF7ovkHQnlqKb8W2TDEG2L7H4ltu/U5LFIPme+SzpL11jroNO5Kfh3kxlnn
atpgFkgxbvwUzWb5Wld+4xzGKYfLYryZLlDZc3kcHB/abnMK/nQxoMM5L4h4KUxb/VGlm5aNhuFc
zUsBGTVk9NTSKjrnBi7e29bpbm0jUR2YmWmAJZGJJY49az4na31rF/dF3ZPstW0vpg4jf1dQOxSf
mrKtnHO1FMFHDz95N280OmUdXH3ByDTNzWFV0rLShmUiZK121HsLrvIht3ULMmu+SRRMHDbjLq+G
iH0a3r6/syCoX3vGJv+dbXBQT7639NFfcPcSmUBUQd60AELLrplLB4wHLSJTbzF3PxSlDupYJIPL
6O7Z+TlvRRGlw1r71dkjcJAKU0Rp3g7WPF//hdbGHzQsQa8oNUiJ27xh81LEP6SQDn2SHKq4DCLO
03Z1T02j6ldR9NV3McEjZ+VAmiTJEYnZ8MVL8RdOw4Fg2ODiKo7zJR4O66ZGdwdWgBCCeRzZIlxV
uKRlMiYXueoFWL3sVxRSbYCmyHRK/bApMApscdT87uDNTLpUoFB7pyXD5bLWtbdfcdWZw1a6/S5A
9K7O7BrTsG+KabJ2OVDUnevf1Ackl4Vthvxi5YYj6AKmXAXSJiDP3/S1W5tego01DmmciqOtb9Ac
nMzUcV7HOpRPqHl6/9l2+T19h2prttPEWU5+kG3K8FXEyo32VkG03/fSsDQ/wntw1sEsA8K5AyUq
qarzRqcFMBdva9hIYJaWiArmH+8D5oirvx1FoT/CmWP/V+NXDSvo7c7nfvfWbErG4Q2pf17vCXvC
VMjXrH718xRND5Wkc/kMygLr3/7/o2x23Pj8gpl1njHLITZY1CZ+rWotiYZoF03LoSpEfy+qihAF
OW3qTDt5q29SayKi3D53uGq1FX36QBk8WYhD2mypGSUOTutzVUX8x//6OQhmUPXYfgu7pfpjryX9
oohO7B9qSMPykus+aneQd+F4cFal3ma9tn9j1ehtj+FPzPdqaqckq7y47/fUSa0Gr8xceXeOMxT/
WmuIS9JBy25MRdzaL+xA6M9H8G4MQzZLlnFjlFgicEbu74EjPZN5ruZ9M+vi94Q06m1EST/zAYQT
7mKfEo9U+77l7nQii/lbRUP3ikEwQaS0DUVzwBXkoisoq3DXdsOIhh98abV3tqPRD2x9MlY7PDxl
dT80JEKkoo5HaNNiALzvgSbvN4QAKIvWJfjXR2auD2Ol+vfR0zpKhY7X1zZUjpNy93gw13VcuPeb
4kjc3ZpgtrsReDh/6PUAxD/0ixXtFT008/dkpO1nRujJfoB+p/rJl4o4PNfKm2s8SHcBqWq4xSij
3MxzOFthuNOappc7gd2GJ63W/kOYE/qwJ8uHONCNZlN7z/Gm7LSMsUDteuiafRcrvWHsROJ2w2fX
exkPTngwq3EISe56te4lJaghPN/afFgGeSAQwcR3Xs8oAJ/zKko4sCcVXnLmhNfc8xF8eQmyVQNO
g+Ek78P5kCQ6ujKGdF8QXp5+jIdanEbbXeZT1/NX79e6qR8dn+qpfdErdbVkHf0Lt4YpAcI1lgd4
eP+qGX2/IAs6rI6sfCxsjev2Wa+WKE6DEgHEOfdBmKzCjee/tVduaypQh8COznSH75gykb4MGxSI
age/2ve9pFikDKbqO7ALEUN42KxMKbobZlBbIf3eT5CAVZrntCJmcQNZs5dBW6AAg85/6d0OiGuc
veFPvnKMXcSIPGOXO41jduq2SbLKionBOi+q6zQsrX6ravR+95an7LebqHRLY3/dTiGo8vDFOjv8
QNW23uPY5OT0oJrJg73F5Hq/UfwyZg5+5/tqWBY/RQ9BonAJvj/dL8uiX8sgoMGcJ5kjaB0Djr/Y
BOqx28KVVOt+XJvUzGv7HbZTUN9xnwU/cz5Vj2sYLG/J0Ic1V2WA2h25RP1elrmhptYGcUXJZMdP
YPz+SIcsF0+qdJmE6TSF5s9W+UDys+XRgdq4Zf1A23KFSgouH2BDD8ghCFGJ7xjSvXJXOjAguzUs
2rfZkLZzQBGt7asoDScPu6T+I9dF0CqXE08Oq1yyiOVNfXBGJQQEIkjsr1W245Aai1AI9PD5+tiR
AqR/B922XPG9mvjIcJ87+zEfTYKG0Uq+N1UHLISNHYMqoSpyfkceWsF9bbzuaPsjtr2p9UpGP9JE
y4yjaB4uwiuWEfZghmo2YeVdlRVM/3HtziuhqjSv7t3R6X4VgqyTLBkSIBWZ2Etxp+ppgPHs2+TR
UVPoZ2seQy0bOqjdU5GM8p3du4WSXqriyiHQR7sSje+PWiPxRTEKYPwNHPvlt335JvLOi7ICzIjP
jP2ch7Gu40NOr0O1jza7eG/ssnNO4YjkCPVQkxeI5DoO1GIZ+heojyTN566D0+0GD/BpQNXK+BCX
n81UNcO+jhP1llc5hwKKgeAJcSxCLofP99wOQRJwVBSiTSfd+8PD1FrFFwBrVaZ2VXV5SsU2x2xY
1MOd52/LSjhYNU+HeTDLX1C9mpFinLYmmwQE975u4fL3Th8m+raLRPZLPTWdi1xtoXIdA3H7uCW1
9znhr3DvTOzMdyxtLncat4o5uv7mbc814Nd/Il4XOtuniK2CNbMID9Vkoo+NPEDxSMumW7DBNvKL
Ttlo2i8hXwlnbLWxlVRDZ++jNRoBfsqGmAsxJV2JksIrzmDRQh7o9BOX0EN5DCfecKU26wrKv22N
+5+1+LRXFE1DJTB0jPsgAJktntJZqx1taB7/zuq6n+vgNeERXf98clkCbuu+7p/i2XLL/RAEPJkx
IqyvsW6BRefCk0jHm/Kl0lFRZP00Bb/bm0MyaycZvDutdF6r2jIWKrmwRpSWGNwufcTocbDaMfiK
zNj8rirHfBAvGoZZSEYbM6BjbSBYIjHpFETbP4PUZDq6YU8JGCZc7x6X//xZoeLrDzM0DmHRzo12
hpSb8DL2eOkQeDO1VZR3rBnirIKxWKrmMubRLDM9uOLdzz1nzeYxWqzj1t4o/wRm+7lFGwV3kkfN
Bwoev0ON4PBFuVUYQBmzRzxVwVjMqaqS+T9jC04bCzkAZn4Ulod5neM5BastvvJ6slHRWoHTknvZ
tGtqCZh3hscEtUdRKbEHI20/W4SMSLNGp1l3i98pJOXDFo0nANKBU94ZXFBDUTznPNaIyysLoGLQ
MkbS4odyy5bJc0/l5Njy1DvBcg2hNEQ2IvaJ0h71oUgtZ9D6tEgue2J/VkgX2wd4fYrq3HpBLoUo
oxhG8W4MHJ1MDVvrXd7Bl6GvmitEz6PNvFsyKkIcWco/bnr0aYHVUdLzFxbI6dA/dFvaISKmXE/n
itSOQUMYJmvps0uYwnyTDtn/Fn4e/UUPFF08HQAkOzNzPTodctd2cUJzxL7wFtelrHPY3qKkcv09
IrjpPNnIQx9vwZu/594q7UfEGIG5G7qlma6lo+Jn+M5OEkmn3SdBiKi6M53TfktE30iufHtc0taa
p0cXm+Sc1pNX3SMyGfuULdL6gCEs0R0jVM9cFXJTuHPbPHfKin7mrhqT34gNvfGA1bj14TNn8YBg
HvBRTX7ypzMxsJKHsmyvsZSWKdrBrspiM/rWqV6N2NCvrpu8C8acQqV2cFqae1AX+veQIfnTFMP/
HxYtFTC8V+T2YRkE5L7V9/UBZzrV5C1b66uN/rU5sFiEB72WNq2CoV/gENlUbFCsTRCLNaSb3C8x
UpAX00/LVzF05jqFcaEOUz71EASh7nOchDZseh34PkiAIWHlwBoWXIoZ6V9qD0k3HeqG0+djln6t
fyJr4J5b215Yuw1ZW/3gxavsX4K2mpfUVgwLCPdN7aRTvUy7sGfJTQNk705KKVunD5NAd3HAXhvB
xKigeSSrZmNKRu54cF3j4oOYxvVSSMNR35QGaZju2uJPNSo3ZOgGnrnwXHh7mkY4CyFglYvuuOcK
77W+tT9HQf8zuzGeo7ybtZ+F9iwAfWLyg7k1+rp/d0YXWIdFFXZxvnkNkJL3Y3skw7qrT3lTyJei
rgiD1ERDSGZqMV/QuKiP1Qr6y9oUngNgVXGs2T2WSCipdV6cne/NsbO3FDHzD/E02/I4OtMsT6qr
7JUgDyZhkCaA4NQJw4gLG/fcqQ+QcWMw9mqEWZ1T/7AU+ZiLtDOT5FChfUGKXxrUEIkoL0FjwQmV
USl4EmJveWil9po9QjS5t6uw61h3Y8WP0iz6yx9W9D7KtN05cRWsMk8EfPjMb2N4HlSBEFM3vnpI
FLdFWlhrGaYIR3V+jY1TIRiiWi55KhO/iPb1VAbVQ2TYhTJn1Yl3HpuilYwbYWN25ULUGDRvP95D
N3fdkQ12eg4mH31a4WO4Tp08dvWZY2sYWdW67m8cAWwhuh9HDvItiWUWoGbKD0HcwcsCFnXOeQKd
ODB6cJKYctredNXUf6IInmyvFpDYNOqH6dMCZvc4DVn4SKCbivXQITUzx1iJAa2WY5p3tyrn8tDW
nu2krsXlurdKFUBM92bmppEFUVChUPHHhnKCgZz4KtAPsSDtn9ENsE90CHMr5LlAZjltU4gZbMoN
CdcNsjlYzXXk8yx73OmVzrZtopsCVEk2DxLySKVV4tJhUm8h4+3G977wXtfrsoN8RYsxWqF1NJxq
5jDMnlseys2/aQyWOX/0F6NApy1Fm19vz+aXCKR+njs9sjbKsawyhfQ+gLLEKJMGbV0tmVdP7Xae
eZoBc9s1/wz4J588Lxpf28Hk1V7yRcAYRgahsW4ire4Ih3QfQLKmKQODIAHb5eq46nmrxSEuVRSl
9VotWHBQP2rasG1b7G4+fmhTTs2fCNOAtw8VccSZhrhiHZ8WZ+R8LJAPV36HeDbxORQQGfY5K7ZB
FNWjwZkOZdiKV8tUkT5PeWDfS3eKgdYcnIwDukewg6DzwosdYcLC2zCLl6nyBhi2SA4XYtcjXmpQ
qp86t7vwAADNf8trLtUMcGJ8HZk78pTg6+oKoBDE+2oJvPoaBWp6naVnL78E/b3ueZxqZF7ShMu5
GTxtQdbnpf1nhSnTj1IvVE+gfvdVNjp1Mx5zd6mPLmJ98deJ+zn8Zyt76VKEAaV1Ee7g9BnCR/vJ
0zFAndqG4HXTXtt+hKzJGjiWNHEe9e32yKi1BXq3dHzkp/TWE06I6a7x2oLeKq9xEdlGGzEQIGLL
Hpdu28A9zaY+F9icFj6Phm3PAe0+i0Jytlgo6//Jwrf/5HOP+Mi1yvCa42ECal8LHIwCqCk5TjOw
djZVljVC0zYTMnJb+L9Azxy9V5HqFmhYE/xJRoWdBNkk6mkHQfTXqJT9nWudhA+6Mdv0a+ai++Qa
2ZKdHy7Ih1BzFApSpw1/cMYA0+o50NWjYWMt9sLpidrzysCK+bXU88lX0EUooso63Mm+B/egJNx+
1SUc55EfBiUkC4v61SAJpoMNyeiwdysPOQOLQPN3wK4o/llhLv/UEgXHUQyRN+46Ippeggq2TeiN
/d8DNglGqOZy/bB5rMmvqYKCrSfZtqtA5rve8Xb36qNaIkRc6Ww68w1M0o9HH4J8YUH1iSTFzriO
7w3hTuJlVEEwMZWGaOv9LWn/y1vfuff0DERURwyuuzaOAfaKGTTZWW1nvSBBbLZMbM30MkYSowd3
J1U2vpFTulotEkkYQ95VnficyN7UcPboaQyfyrBZkLJbRfwweN0Y3x6YEabHDjdRZ4Wnk/KzFWsh
UkbIGlVT7zsZykZ+GxRLF5cKSaE+jybq0bIPIQtBHkvmUN/PNWMyqf7zzvJxqKTx5OiVicVjtuCH
cJ8W2KXxaCp7eePl0uYkxCjsY8HFd4IpQ0g19qP7QMmGs/4Y6IN8z5eMUNQffAut0zSp+6Qe6nHn
ROxD5wWrId1sHF5FunSLi1qMpMTtv9EngvrqEuqWHw0snX+vljY+NMK4zsEdRPlnxq3+ANSEGHsB
AdoH4sb08PXakMbR/P+jWJgSrLmb/o12vL3XGilr6lAJ++rXIZ/RbgZ9tVZ/7Y4ybID/pDW3Ld0Y
BRidt/GiH6YRvQCNrYJ0sNrxA/lD6Ci14onT5/8AWagBrd3e1Id+wDGS1USTCiacuvgsGxsSjZl1
TrJWbuAtIgJ3zooOwcrdvIITTe0ASktZqw3NoMDl2QtF25wEXJb3pK35FiW04i6bx3C9NOzoXMn2
WHJrD3Riphsua6Y1v8VMWYEmho+LweSB244DIe5d+wVhBHWaDrdz9GCUlv2Z1mmmQt/nkdyzXy1X
ZlJRp6ICN2axxo0I9tuwKNy63iZqxrAO7oIRyHhXU0/zFgtG5junLlmUvNnKL4r78kxo0fSLDCg4
OY+eXXz8okWANsacFOSGu/avWTOipa3op9cAV94TTnjwE2ny5ssaTf5mAyGDw630v2R9r0mIV5wW
7KvEkLzbzAS/bQ90FeiOSR7KtVmf+m01PPQ15phjbEs73NXcTc/ALgHw9oR99xjHefC+ekJa74nw
csbhNop/dZ3aPjvmRlQWW8XUZehxzNgIej+zjI20UDvt8NjwoDb7qMACyV42h9V9UQwrnBE/E6BE
abFnEOJiH/wptqf3Jmij4mw3Y3H7/bQllpFy8RhgmewgRQKvScM+ql4BI2kII1Wi/MIeYy/gcFLD
HwZYlg6cEVJeZWsH9MLMFfrRblnf2lpan/xq5Johk2vfuxunm3VeEf01Zqr/ddpmvJ885QW7cYt1
82eSowhuJ6g7d5DGyn7XrmmDO7TNm3yFf6dbVWxjDHYjLHv8o3kzYerysGf8FaXDoFbbblZRuYQg
a7WEgOOp60seGW95QXrr3U2aXPGsDlEWnKRUVn9yB4B4ptd48g+gCBWK8RnFEFSqSGCktf8z2l7D
PRO5YXWqy3l8omIUl6fAlv5Gj7392xuK9W4onBpQkx4eTqB2W56w/qpn5GpFB6xBvsyzX/r9e9W5
1sfUNtojBTxur85gW/lJDZb1gMYzH99die+OCuTGnKheAcS2WiNemBK9nl9fQUkpBm/7EvddhCw3
4QlKXdAnIgOCxT5F7RR1R68q1v7or71Z6ACZkIfGagzEU7LkdfXldYlOrgADi3nQmuFyp5bwmFik
eYyT++1vwn2F1rEHZu5hDY5lTg/3acDY0N3ILvffWFU5GKoS4zPwWF2eEDVW13rdTPkE+ECBWrWF
899mqTmeStzqi5XKZa6mg185UQdOJ6uN4sOIG1pK3GGZ8is/Oq4LQNMpaINI7RsyHY/tqCyfZva4
6L+Ijg5KckeFhnMWaMfAt4ACdtMa4/JG4cCKSNF6V9bnRk39X47u4m0jUM3snUZAVSlvwCcjyH/9
R/FqfUE2v86XLmLrzfxqjsr95GzefnZVUO/6NhbxYXPqCjfFAmLfUOF0tOBJxzQIKL6E5m0djK5O
7nhnnOrVLzQkcY3JkhKHjAEo79+s1ZI/eDagfxTAKMEA66Q8jCIan2fVdd2lKXqHlKaRburjPODV
/lidaB6hwsCw4e67KmSID3wGZbqpOQj8hEcdPejvAvR8YWWXNfpyTMvA40T/pSUeAyS5vePyo+gl
rg5WblSA8tpQEIUUBZ8W4+j0CbHYfHtcAg4PGAs1ImRRHEg5w2eIQiB6g4YoHxdMOWUqm97vjnFA
F/fOhBuxjxS8+vcOk/k/V0arc9joZdNpT1DM74H1vjxDztV/3SpAlVgYY344RNSCxp4x9IBNrvuv
cqooxufCoZPicXN1um4YYncNeyFOnkDmEMt+En1jk23JBana2IFJarufKMIzrcFbo0ww8F3yYozL
XaN9/ZtRAA1ZN/tBQsqF7OTZQynxImsFXBfTGhKAU9bdPzPZ8Zc/YXkgGAlS1y0W3vvE8rkZ1TCo
+Ei5AZLWIpTLD7S26E+I58iWRgK0XrcR6cmJZR6CcRztbcJFOdp/8J0BjuFTKO5aGy8JQkinaYgU
9hZnj4EVU2Y0hvHFAX1rDs2WYDUkgQCNn+/E7l+1OdGvSavpEZ4WiFzG0ryPvMctb3nYXjDDIHaT
Ey4p0XpwFvZaV9d5IBv7sA6Fz1FSaJT2JeLuOyvgxtkpGeirGYz6iSvH/7eqvr5sK34A6DK/g9HD
9PivnW6eBfZS2NLYH6xDFY32y1YbUEbXkxstsJOvN/SKBeIbfkB2WyQT2xNvtf6N4jEPgDFhoig1
VOGJAYAgBdlZuJGsQaJDbNCH7Mrec4MvEvYAWkURSDfzZVKuJ2/cXHOem1reycAmNruwZOSf4L67
llztkvWs7+xt+Ays1XXOyMnh3Uk3aBEvIZgbkILw4KdzJJd7trwquXNYkYYHgwT5uVv8NiSJoK24
z2Nm231sk8OYCmHWB2++QTCOmJNoNw++z19CMm39XZFekh8BxnnM49qx9AuZRJRg+rlILqVl3QC3
PBTXwJrlXxsRic3/XkUXu4yLbzaBZEujOW/CM1FtsrmoBjT7xal6qzoTkl1tuxxFPwJX2ruBiLC5
REKo+olSSkEVKYER321CmcDOlxIWcXaCJt6PhWPKXY3b/BETKHZF1kofs3Y4L/d4LOHeIwYPN1Vu
OyFJnSjwfR7q1l92rrPUAZfmyn2jhsncu/lQ/XHj0e++onJx/lvghaTY2W2fyz3eo/IxBt5qjrSM
JKj6op4ix5GD+ooYw3N/8z61+aUtO/eRc7LkcO6CebzvOBAwNDZ8Pue+AVrz7mqCqMQ5gBO8zuVo
/otQI/2x2SVfRg0jvF82MXzGQ1WYfemPcn6RCL53JbZbXPs9Cb4yniICXd21ONk0sMF6FrrcU1/b
FbsIRXVx8HI/bs9grtQwNHnC6cvPT/viAA38PiWDPV4bigAvEc/OCm/VgzXkhqLX4wQITGBUUzeZ
g6IeT14cY/Web8JHlOjJu4zx8abhHPXfhSn9GwctqjHtQkG0XgKLXKV+UBf/dRJKBvUE2Gea2NAV
Oy6V5bUTIe9XJbBjphbnmj7nIjefAfPqU+E0HdOD785/AkfPb4vIMRhi6PMOCRatb6Grod0hHrNO
NqGd/8V6ZCGvPTmmsFnusrtJl71dCYltDrlfld3OYQD8RPHU/WcFggKTggQHjCIiemnpSMovbj27
F2JNFu9cxKaHXIG0be+ICZpepB+pbYdxD0OKIk8kv7A9IbmJWgj/lMbYZEi1G04ee1AXfEHKJeXJ
4bHnCqyj9gMYaTD3BfK85hCuqPMPxCPQvoOK2Mu6nDZabilXmh1uh9g/aTYgbHRD32EJcZfCzYS4
qdVuXYLtPelzZj7UyejB4Mqme25hIYGGHBEj61/yYHuQghGaeWYKvbPs3YTKYrDQ/LAGABX7OaLt
gMyumL0YDgJxXN72WY3d12AsH1dcnqtrneeZAWU/j9BTqQ0+gqJg7UqCJszcsW2RlKQvo7kJwl2X
24ZKnCFCTpVjA0OfKa5bEMBleWLRRNHMJvLv29bfDn6BzTW1G3JfUiLn9Pc8D81bPsi1vWtWuV6H
Op8emYMhKz3fXZFNDn5/n6MbxWJt5QNDuGdNVxenv4uvKjCXQXbJ9oH7f3uMbArBWP1dlNMMsxrA
bYsxkvNKvCwRQUgHi1aq4ZFvJY6IeOEUuhMxt/0xGFvCmS2oRi5bhHRiT45Be82rlpeWq89/YVf2
Jc2dpJqQwdXLT93k0WVzOO5TBtv2o/dE+2CskBbnoiGpli0sxsgGyHNm0EXBVHddE+MqsOMDlQzs
NQulE9DWUdRvf1Tno5pQW9DvxirPHwk0GYt7oMKgFJlu7YSP1ZsPqy6CO4XJm28VCu24NKtv9gMi
Qnq5gUsB5qvIbf+4s7+Wl0lgeDOpVflL96shYuV323uox6zRWciq105znY0fLKnsvC46MNIx/FCW
xAFDNmEPXVav6BIh6J1i35rcvnROeLMKYfQTCOotDxnCTfWY1Quyczxwrg9KSzsJk4ha1mAX3WAY
gBk/xz+HT31Le5RI46NFrPt2VXUU/qhReWj0GRD0fiNm1v7FDafiu2WryS7xQw7ftFw6jT1sCS30
EIHY7sIaPoak9NmM1kH1TIS70e45wSWazszG219kCfJF7MPcjdlSxeYRvJwe87JnrjvoGp9qlkhn
8S7Iqf7H2Znsxq2k2/pVCme8iRtkkEHy4Nw7SGavVGdZlu0JYVsS+77n05+P+062UoIE7UKNCgXR
wWR0/7/Wt5wBLEFANiglgfrRV10b3KMcDZutxXfke21RQRdy6G5h7k+6GuctBsLwpvON8gsyoh4/
LHdBx4PV4f4xh85JDnYR9o/ZOIWXndMroD5lZl0TaGIZvwj/4fqP9d62ViXdjY4chTrkUhAmGA/r
flIDxIBhcZFNgbpVZCIhZzO0kkKo0TXNbZbgnudhObYxR41Rs3GiyvziL1ZYTtzCzDbcYU3cyQ3S
DBxMYSFuEVcgjetFUFwtvqPDmCH1oLSSUeEgvBR7U+VGVcPVO7ejHccmfA1STXeqhI/6cwpwgPW9
62Q3U2GG+SH0wzp/IlMXoTIWCpr7BX3qZo8+175Ez06WWVEZeBtcymqUgXyXmZ8hHbyl+8/BpjY6
uD8KIM9DbeMeWcnJmr5SCzdv664ef0d0QX8ofy7llQQiDsyGGzDFmTLPOAXY6bNOJsWToIfjr9q5
a+4S/kFLVYTu7zoJcSdyF4vE96awfUOuZrN2mJoxo+1pmZUk5lGNLyxE+5yTaN8GxHvGIDPoSFDJ
2OiBQoWEaLfd4hwSx2BWelTsWDPq8MhSIiwvRMSsNgY6QnZNIeffaIr6eR1VruMck4QSpGea9XhR
Zexfm8RIggo4lVHIO5VWYX10cr/7VdD5wAsFUOXb4miNQClE4xUrIuctO2Jz3tZhRtm5britQ9tA
Z7FBbRVmP0OtZM3tyFFzD3Ez6LfhBHZxrzNvglUwJf2V1rkTcHzQC1wyrIaTf1PVHZFF+WIdpScw
YN3UXZz0qVnkT3oIcnCVuYnVbmRuaLoXYxKgGCAGn/KXoYJTi+jrh01Dg6ZAFOq1ZxJX6K4DWCmR
F5P/eFPkjXzQsmluvraSL4SvlBmPKrTMunsu8HH3YCuk6Vhg5/ZeA9PzQKln8e5XYXHjBwmjoU3a
nSBzVMLDoY9Cx81b6w4uIQyCIYpndgUu9+ghMR44nhsL59rV2xoD+Ijat6dvEBXNybSlg1JDD9ob
6ZPJu9VhVDzY9KB/8bqltTf9WXBhb/CtbkWdjGqPxDY+6n7oF55sLJ2iGcUBwFAtal/CgkIayAHX
XufSTUeuw33h8GcnRbznRVVMw6kIgqo5DpFv00FzwMR4FJEcSiNUHrDA8r9QIqJHX2zxAeAS6htI
ch4WkA4XVyLmYc0JFnRHOBnMtqkPfHOdNCEC3a4OkABQSuXIWoJNRisAL03fjPiBdqgtKrXRsPJx
KKDKJ9YYLI1sNecmZnJZGOK2anyc2CyRxQbva6h5XYdGwYuaeTbwETlxvR8GxfoSp0UQ/8m4W7Uw
d8Der/ppKH+E0+wWe7R9plqJtgq+RqoP7ntM8PQuLbe1yEDI61+UqnhfTpg0P5pUCLpDmEqIwpFR
faItT1egrSdAXIYcQ2eHt7D6k3RgqoF5OJO/6qIc34ePU3TadpDfb2eTl7kSOYpdmCdZcgdVZtZ3
xB5gSPMVP8MxJU51SFnXxII3hj6XokvSrKODO7g8RqkNgiDnNN/suLXHd1PD8u4FaNha/gCl5I2N
lX/YpjnQlZUTAYNby9D177pMxPq1XmTqgBqgizw4O8EWAnOS7qc8bKMLRHdsaA1KVnF0gdoWKzpn
Lf4MF34goiS1oxtZ1ycdwJruOXVffG0G0/2qY6I2tzUTZzG9F9oO0HgV7Pg8l1W+02pW6a5MtnR1
O9RDo2E/AAlHZtiMGgKm3mROup1h7oaqQ6+RRkbm7Pqi6dR6wFK6Xdq1+Fywny4VSpNSKAZHUW7H
dnC+aHWB6CMy8zYlDLHqfkyQu+x1ilb4C0p0uk0+jmOk6JOJ2L0rDSsDiBKiYR7rGk+PRqfERWSK
LYvjV8RFbbRQEGIvGuGyLWLCsNKreNWCY3vs2VPvx2KGNYAAyaiuB551pc/4JzbAM7SA56bNfsIy
pV1QopXKG3GhD0hzE+vgY1Dt1mkeUjBl5RjIOKX7tazBlRPdZLFB4bOiO7XS6TX6F8PUkR/TpcTZ
LHwcaT41pAlcOVVbD7TjoeegmSOLTl/hXraFF5EMfsuP16c0M/Lit+tG1vcSQY99tKUfiz2o5Mnl
2GwY+UmO3ayYbZbxE3uX/Y0dPtE3HYpPbruR7v7Wa02/Aw7A7bchimnRMkZ811H26FbNbHgZOJnu
OPuBHuwoYrtPpQK/f9ClCACfU4TXvEF25bypJNaEE9AJGa05UHEOzoq+fpiJJg5XteYUGJi1UEfA
4lic2RM0GP1BV1nL9HHTbNzKAhPBugyo7m+UBdUD3t4sOUUFRH3eQWrAfKEC1LfbmdIiRT1rNA86
JeCSRowJeM2CpXjsnIB7MbwxOAfj2Iz+yhCmwxKCYJEI2jE26Ud31LlDZMIX0sHYDg+WKbqO6RgB
7jO08ReEFf9eKi2P9rjJjN80iwBzcjwbwHB2hrGZqL3pnnKapqDPZWEeTvoE3lyIT4a9XBBn7ln9
wqBGOMyBz0bvna9AAOfPJvau4mhbnM28OGPr3wCAtheKX4hPk3nlcumHP9Ldc9jiVyqGcZzX5mTr
8Q9RqWZEtFYCRAnCObuRbhBT0+AUzBdOXSD7AqOzoFY5m9QSEpaF71qK5nyPPLaBJ5nZFBQdzqbo
sHND+XiNCYZH7aLzqq/TmtbEgYNJahy4TY3JEdGOaLAD9gnoUSsNHXy9DuAETNm0/+asYidnsZjn
Czvtcrwi2Zw6V1hnSdygAK1+2BUtua8aFBhnM1G344Easi7AFnOJNUqm8bxTOFSplXVRUP12kT0e
M8xb0wmZm5h3csA3vOsdkleu6af6112hkt8ib5voCyJwdIt8gxMlSpzG3CIqKSZPdL1l/5SU/OMj
jrkoXjckFxAKxQ9YYPA0kIItMY7aMTR88S2ZQk3tk26Mv4qiBXHQF8WAjSAJ8Ak5TpRe8GL6G7cp
imjD9lNkv+OGM8+m0aK52nVWNF2iJwc9Pum1+h4myAtH5jfTNqibEAmsHYzX+aKupALlfBHgqbD7
GjLeVlT7yWzGMl99yUlkG7f4CJLulLhytLdCy/LdLLgB4dEVFUgKfo0LXS/7yoOH5qpNH5u9s+1h
qaLXt6D1Y7uIu/wwSKf+Af2zpEUh6V/t8xEy5GZouNjsY6AQmyl22+Latdr8uxXNyYMDMpA7kO5P
X6c5jouTMSKn23CscYxNYKBfXgfjHPjr1plQYYYAmZgbAVotKss6nSIugvT3R8dARpiRNx2CD5ov
RgBC3a5wg8T0eH9Jj7c3GPlYizr/kmrxoN0jL27YgmI12yc7ig1/g/o4dOmZCS5J+jDk6Z47XFJf
NlrV3IhRlv2mb4c+QqUQh9ZGB3/5PUGZFW3txm27Hc2V8Ai3jgvXWBqoPGiSZGyEsxb3m86typOU
RWnCkbHndNf4o8EstlDxcu/Qsu5X646or0oLBiAWdNfZzcgZwxX3CYP75KxnEvhj0hYPI3sScg9d
I6wUg1BO94ya/IjLyowzsBd2V66QtMrxhvOgUXowISnkklhoHY0Ygfehr4shOpT8FpQJkL6WJ5Sg
w0B6nCsvE6cPrOuhTdzkchijkWZ00ow75KPR46BpttimfsyPphuzcaB6BuzJUPkywRvNes7Dvhqv
6P3a9bZJs8Y9jhpOQJoHAyZwWmttsNHBfQLCakzxTSusjkrIrFq2f3ui2AM3J8Y2qiIHt4KVLR41
zRGe0+YCXuBMN5LKmxHo103pBgOcMmVbmxLON0tCy6lrq5fUjCAWAeabpTY8otawnpOixn/tZDG2
Y1kU0yW+t/CRU0iZLbb3du0OI/q/ZS1fc/UZ6cqGY/ClqGPqu4g3qAiKWkhSofy8foJXFv3mkkUD
yee8t7OpAYQn3GKNuy5Qn3WkcrRpdxcNBfe6NpT+bVLpxePQ4j+G5ICxcJPojenj9pspauiODhPe
ptrpwnIwwGw5LBpsRNgbvoVZVThHPyi6b3M+z3dANOAvcBp/wixVsPjYblMCYWjcvWxQbwHrmaev
IqmsRcwwoQhUfF23jQzjfaSp4IZrEw0o1WKcP6ZWwz1poY4VHngwMApmrWvxyml73T6URFI9dtWA
RdKosdXDo63wLjlUH6a9wI1QfitTILTbTM7+LysZ2+6YM3d3uJX99mJs8+SZimIjEJe15oWFTKMF
P4oH5dntcUtRyUPpy/wNOHj3TiarDVC6wl3V0s92buwGtYfLvkqPYxynOk2/2aBua+FUQDVTJlew
yoL0CkgNS3HRJ5xylaTku65SrozLJbb3j46gsbgRxmwXG1G7MGvJmJ7A7oOTRZ+Ju729KphpP83a
bR8ru/BPgH/I3MYthh6kKSt94chzs+Fsr5J5MzuhfgsHGulT7ablLeoIWtwNP/O+AQVGA5874k+B
/j1ZI+MF7Aw5Fvz67Jd6stESqZ75sWrdy2FwhwczGg2qNSUYRM+30sS6YKvrgh08IjPc4aLkJ+D/
2e+dOE/ZmSxpNyeyDdkxbKwkfIJN7jyEnFHqfSDAWOt5rj1Zwk/m/Zx3kbEd424uFjdNdovilVqs
OWjtLwEhSCLTaOfnLAOzdwm+pZbbsBftH0D24RP3mfEqQtp4aw4Ftr881ctviaPLexY99yrqsva7
i0+y2wSa62CRz0zcWoPxEHCQ/GbN8zCsAjgILde0OdY2FM3zQ4KqCUVcJEy2czG1zTrhnoGr3XFQ
/bdlB5bZN33rmqi3VmMJjbs/3JfpXqZDpP+K0Gj+7Dtp/xBlT17Ekphqc9kOrLvU6BBGFTLFTTol
ariAj6Wkl1KYKMQPWmKZfyiKwBk2GWUv04sxL9dbqlza3exH809D1HW9ln5r/aBMzmeu3OWmBHi2
vpngGIAwANhC6xs50rUZUAhfcYgxOCrlenSlVegxV24bFMPG1VRK5Yxe0LqpI6ejoU4HArmqMTyZ
U5zekLTpo3JmC4NU5ZsNwjlfRaln2cMYn2Bxivu251yg9amfetguKF0Khz7bYNm55vkuaW5Xzuzq
UDcbS/xQ+BxuUe+EoZcgR3XQbzoIfB0c13s6Itj480pzHoi5svW1xhlwSzETFlGX9sBGdBcz8DZn
x0M3gBbPwx1Vxxs8YdQxrQwU2xfk9gKvHDQR3GclEdHauLQicpq8WC1S/EXDbOjtLkRWsBABmpQ7
V0QPeNVY9AYhhyEeO4IvNHYyTYfqurFjgA/IczRjl+oj+Uo+BUiJOrxU2bdOgc5C08yzb2vVLOjc
jH/RVNXtI1FrjkPjjvzWI2ep4hQPrQ5gYxzKp4kc35NBjYZSPg3yS5kYZbd1JhdldcKElSfKhHO8
tmTpsupKduwrfUIysZkzYqa2Zdo5D9wN0swTNbjFFY0l9tJomkH4VXHdAovhBDhsM2fm2O1Lp6iX
3nIQra0BR8PajI2lzatZ/v2kpvS5zTmlP5OFh24dEqneXWQVgJsVkD8Y+X1FF3FlxnOhNnnOkOgx
UDpZhZFp3Q9hWdBvcAxq+3EVYSGnH1Q+Tmom8B0IeDOsI8yu/QoaWWV5nGDUU4bG76KeGvG8CIuC
ld5zJ2D1ofqw6qALLp4jJPsgYSf3Ts+CPrkZNKcLL6KmVBj5MPEzHWtMr1VRxNii6qDdZYXAXadM
N+X+qc3z74iSDvC7ota3RaBak5KOY6IPbAEpX/oVHJ2VNUIf2A+2RUULP5qoV36rWXcRuODHVsFE
BuHiDteJW/uBZ8mGFdaPmL9bK0SqsE1ra7JWkyyLK2i79O81+CzwY0fxoBrZ/G7BkKOoMTiG7hzV
i6eYNKP0it22uMLMFHIs8oXebbTaFwilUwyKDCCIqX9C6T46Qxt/BX9CPwpkXn1fmlULoH+K+z8Q
uqpi1Zu2eKrNQvhrsBM0MiCeOTdtqkJOB6y2sOwqM352mYLQf40+putkDuo0cADGoxR29p8MhG0P
bwp2zirlKmivoDCxCOSpGAYc9zV+Ope263GuOG5w9Ro5GcDmUY+qQeLdxHXte0bqs3sUsrYvUZ9j
cEGJ5D6gKQ/3Rh1B46mzAStybAHk3vB7IAkBWN4i2Bkde2mzhagtdFkl+bXISuNPgSagPLgAIzMY
5Y14JNlDk94U5BLLaK7aeCdQq1+Zzpi1O9fw595La3qbm4kkHbFDdTddKWfssK2MgT6uiagsf6VB
EP3wETLem8odAb2NNZPp0U1Cke1gP3XNSmUiEIhtuu42Ii/C38d1kkQHtA6cqRHZtQfHLHQgUsjH
H8Y8ch4c0PqcX/p+RPaS9VCm9bn/FWWS0/rcEmpspiZXTgSR1tfZMW2KmWC5sCFaRK3QgyHP9FrT
dOtec1O8wFpipoCXHWrcHQQDhVYiqxV6YkpOyzGgQI1+Z7Uzi2JZ4rSj29n0zVb1ufWjC8ir9hJj
ll/VjKCQxIRAbGL61Cg1YGsY9J5NbqfModCCN4rRYo0c2cZ0WeIPXAkaotFGn2zKTGYP8nYVZCyt
65Aa2GaAz0T4a02n3uttRN9X6EBaeGU0gSBbC0wQRuTxLLfaiG5I0q8BpBEfzPVI8xHtpNtv4O3i
O/BVMtKOI9A727MhR8GacoiZ7qVETbcpjV7+hv1bR/tShIixQ7uVJ2j2fbLuUPCzupvkQfCxafK7
XgfqK8mKmrORmT6nSJSwt62ljZZjjWqHYyoOxuI0EpfyLUMP8bsrai2n9eeY91kz9VAy8F5TnghK
/Tvs+fSL09cTw0fldemCoqiHMr9I0ulYCbWE6FCEf85ZWycUb0XoAFPsS2ruILDJ1bCd8T7ru/F7
NSN215w4QYLczP1FHY3UmKUpIli46LvvU3R4xsVIBgG+MM5YC1YAm9WOTKb6Ru8NPpABSd3XqZSF
fkErNOLGiMPnCkjjgJ4KtjgWDIWSU9siMIIr1dpSvwM/Fxg/LdVQMx+I/roKWcX/mHpgTFsVA6e+
1HCXUCueXCdmeYXwTjEwk86NmYbYDzoMHNVmNkJslXE4yWkdIME8sKN0KUDSAuV0o5nWly6zOnay
lM2pxEParSKj0hLOk6o+qj5y3XWchzaHFAgxcmOPbf9ztif5TQ+n3Fg3dGXJ6Oorh886INBuzZue
qB7nmGoksqPsYrKEFBRZXL/9EQ7Yt0+cV6Yj/mWj3daSmn7AkoDFnvY9PHDsvMUN2k+uqLRuw/t+
sFnO3C6Q8Zp2kENh3qfmseZKlXzX4H1UHsjKyd6W9Hi/52GjRuAz2nj8q+Jiwm2ILpOdWuwyogDU
0dcVEPO/qtAdhipPSaJxZCZONTkiv6UexlSBM0HvpPfxJoDmruSfoMV0ig0N+RqcgiH4Ulp0dEh1
iSn35RmMBsowokXo0sEF/ElpvHNuqjrMu0ta2QZn+KIO/K96N4p5bUSzecBrFGU4baowX/3lDlJO
OWe7Ndqa+IK+ggs3nE892f6ll1QsSgqE69D21SO9uvY+l3G0HKCQYZGE2j/8Nc+YGUUvcf+qxvA5
1grEihrqVmohZaa2f2GebF1h++mmUEYoPcHmeRQJITz7GA3z9EF83Bt5RsaSq8ZfsQWgiiVz6B+Z
QroIgLvIsvXQJE2QpixELttxaEe5H7sgPc1o7H5OfjIdHAoH6//6z//5f//zZ/zv4Km4+f9xWP/J
u+ymiKh8/d//eitiyKT3zWHeNIWrn2UdDpxpbNY6rj64O5AugaSlnOd+EMD7VmwSqDwTUSMKE9dZ
Yu3+McQgnmoig7g9aQbNVSiMz1rX1lfcM8YPskiXDK0XoV+sE6jOTSG5+1i80JdPGsiDLWBqKS+q
tehimDtjx2Y6eKZGLoSVyV+1GgCcE7Bx0Vjdn/df5qt0PhpwPFK3TWFxVBRnGWdV2AcJPnyyI/I6
PpQiIq8SVMe2CVocgmYfwuBJ0s37D331bv9+KKMWAkGdcR6jPE/l0IYWqre56cpvQgLGzstKuwaH
H302U5GBuZYpHdJrDfLLzn5GmmVjS74BBrOybLa57eZrrKrtevRJVfrsqEydmopu2SZkQiXOQr5M
3+hLGPjAJm11V7txejnK6tnM+uzq8w/iLmm6lq3TQBVnoWypriyETdAC4OQ2q5GKwLXBqrqlB447
8/1nvQqAYzCmQwikS86eg1X35ceJw5bAlcw1PRvaKCzpyVglsqBhgUp4RSBG/9nJvTzPXX4u1hUD
r9zL58VlGwA643k1avwdzEdtY3ZzdvvpUZHrabg0KQSljfM866wKZnZzhwMncWSeX8TuFsMoZNxW
AD+Rg7p7/3mvP3jQ2jbeXtew6QidT3FdwwebCTR4qegaz7AUzdwKPJE5OPO39x/1xg+Gu9Kw+N5t
3qF59oP1S2kgi4ibmPNU3cdlR8PBLs3nFkDhDr1q+Nl10jalMNDyUR5gghnL0P+xTmrkAbBBoqLT
gPHu56DgRI6EymP3/iiP8Y23yGdBhB2IJhN3zNkEg3HQLsYFgDNwQPcEujADqM54eNe6z8YQMipE
YKxT/Nfly385KsPHmYKHaJnLZrXSjEgcfASEtRabHyxQb/1erBmshUhtWf3Pfq/SQGQ4hgylRseA
Q5cL9hCM8S60BohrcxVv3/8+3nyJdE1NpQg7F+dJwWR9DGnv8inmpCDvxkEGa5PMsF3bxM//4kmG
K0GNOMJmw375DjH5k51jYwxPatrycxf4m7qQ/SYeg/rfDEpipxS8QmXJs0cFHOlNPRpZpQYDTh6k
gIPlY7sA/GB/kBr5erfmywDrSV8NgSKZti9HhZQc0Y0PUhgWTo6YeYCasw04j9OQJy70eahr5Hqt
odEFmdElHydXcuH9F6/WEY5r6o4jHf3s8yy4vOf1COfB8LWKDCTc5hQr671whviDBfnvv/XyeIJ/
WRBioQTdXxLrXw5YBFlb0BCTXj7n4XetpoOzakeijUpUZtciTJObqK7NC5pjzYkwPHHNljtvaLU7
B6Q49tOUlP0Tsuzc4X6PNovufrKPI53irob95YMNaxn6e//cs99H05CpJsqRXkK/IshDOrD+SPQB
QRcbcO3Cy6Y2gjUMKOT93+Tvc+d7TzZevijIKFhcBp7cAG9E8ABZLnOuFYUzr9JVf+EukgCKBM9+
LeuTiLJwX3X+B/+Kt6Y3iz+/l1oWLudsOcY8ZMYSdQ9OP9iSfgRjvEHufwASXn3wqGVSvRovAAVm
ODJgpc4mHSWXuMO6Z3p++9NCo7mjKZPT1oUjWwIRev/tvvUwuQSLovTA/mCcnXncMmnNhX9L2zEP
dK/QzfKk2XG9s4YxpRZv4jr7YHz6W+/SoVLAicRQtnGeZuziseYUQQYnAJcGti9ZBCiw/fJgc1w/
TKR9IUYx1BZc4HBTslPQ4SITYENpJL7XDFddTKi+qzX+GbGtKJbv3n8ny9Zw9gNgKtbBpzjU+thC
Xn5w+fL6CxBaqOIwVjoVenuT1tvm/ae88RbYllwOtGxQhhBnn7U/j3RfwR54zSRA6poAUmzLWOG9
n7bvP+mNpZXlW2djN3jjUp19u+kge9R2nP3oDtWHOcz9Q0l3x6OMsrQgVL7rGz2EBelqJ5JD6s8v
qhyoWesUNW9W1bNPLBtxfkZDaHmuVmi3rRJ4K8RUFics1+n394f6xudsEXFsclPgw9LPL9AoJPEA
VzwLofCSAiDJqaVOh5p6rjCWEX32wbt941dU7Iz8hAR0W3TzXn4rhOgA87Qo6SNaa47VkMD+K1vn
VBuO+8Gjlj919lnyKFc3ONZwcz6PcCalpyEYyGczTm1aQGkTdSBKoxAIOKFqm8EUxiXJWNoHK8Sb
I3QMR1lobixLX2bLPw6iiDjrGDoTRDRMF1vqnKhISpjouDqK/ad/PToT8MiZw44NbvTlo5QGSx57
KYfc2Rd3ZlXG9A3QHe9xVSYuOry+Mj5YjN4cnau4VbLn67ZzNjpLtjprIB+MCIK22mhAxS4hm1jx
OsJa/vnrCm+Rn1A5ypCcgF+Or+XiBA2OVwlZRaE04pxjk9e9qUvkne+/yrfGxcrluIZJHKwtz8aV
gNEu0B9bHoYzi4Ah6MNaSkZth/jwgw/krQ16mQFcHijp4PU8GxZefaG6jmER8mQHXukUvYVMwC72
gPU1GMYhyOF0cPOBe9o0PNV11R/I8qmPc6dzOP/8yBV7Gc1zFlXLOltumpRUKHuAk0norr3vcEBt
R7e57wZMsf/iSa4LDwt9D7vFshj9Y2ZweyOglH8Bp0WDQAHsYaCODHSvJOJ98I7fmvv2cj8jVY2+
r3O2WTRjjUSrQU5RIvc9wGOky0Z61bqmh3MEHK0dsCY6/2I6cr/Af8vKTY1CvhxfYMN5nABnoyhO
A5y2yDCyUOk/JjPbl7Prf3DjfXOMtI9skyMWPMuzH67A4+AYE9wmPyq6WzsyY48MnnkPUSM54RIk
cgJW4eeviazdcpFW6Rzr1NkYZxB06OtAt6doVfXNYhpFJ9jaxpXLs39bURj9eP+reWuYju3wbfKF
Kla7l28VEprpj3A8PDVZzf04AxqvC+SsMYmk34bQSU/doE2P7z/0reWAujJEUZfrnGmdLQeizu3K
HCAlYIUZ18WkTZ5KNQwCdIt3n34UdU9qMlQFlyLQ2RslZXtxmtE7wP6rr0OqlSfKysk2rfz+gx3x
jVFRJsfmJGzujJxxXr7KDvsSpqwGUqwrxDZBWUkvJFXgr53n9we1/KWzvRebHx8l5yeqMeLsRxuF
7zdJqTeeRFZyVRNaPeL1zMnofP85yzf+6jmSSzBWOcok1tlS6thVnsSgbdG71O6euVLs1Ngocscl
wKlZ2feyR7NQsh0SgmAnv99//LJinT/eFgphCY0yRaXm5Qt16ryzAlsy44U13Nm+mL+g6gZZ6vT5
tppy7YOK6xtzwSbrlAo5NS7pnK+gHdpEO0xoKTpzgPMoK+ynQjSBF9HeB2CyxFMigfzy6UGyZoN/
kVIKwUXi5SBBHwPtR6vt9S5wugJKxLWiO72FBwnThBvlB7/p32/t7K2yKfJ9OtJiDtpni7ebDhNt
0gawWpckv60ws/8sS/xvYWPpxDtVw2fXwzHEwjRj+kDNFXzNqECq9fsDf/22LVu5nCgkpyySxc+m
C2YO8E0RhVKhNOOW0MT0mZYECagYEC5AJVj2asJgY67ef+zrj8qymaaMH1sI0IZlFv9jm1TwhSOH
UCXyC0kcS/IFZULM5AE/yxMfYfTBKN98nO4sPSZXd9k0Xz4OZKGOdQmR08IA/IqOxzzUKb74URsx
ZYcFmLlPj295o+R8YYLXGePLBzpqoRIXQ4P9R6MtGcusvZs7Ux1iyx8I0CzaD0b4xu9IoBvPtNlH
OLaebZSy6qOMlCWsn27W7CNZQq8n2mGt+X6yD0PNP8yaZly/P8pl5Xn5EVPTZz3nisMtjuvVy1FS
oC1oIzFVyfRA3VSPhAwmnHhsvSwfVVhVj3HbkB+AyeiD+fN6lV+erDgZcB9XyK9ePtmELDTVlcWG
Cb90Q+vZPtTSMU5wfooPWoZvfDtUcHVJVY5SLovgy0dpvhGXoWkicShhNtbjNG/wViN2nsu7wifJ
+/13+ubI+AWpK6GuM62zXSXJ7FCbI6QnWJzzbcEJEpm/r21B56QfvMS3fj6dAo+rXNpOwj77SGNj
xOORLfyYGQNgX2vBxoS7A+FbfqPxa+wAGi0xCaP2waluWVRefjecr3ik43KM5I2efazJMJFMlNUt
FhDqSxopRduIwscHU+L1D8f9g/Ix3yVLzas52OswSTB+t17TxCB1MAWsgdCUW0idEIdIhvngderL
l3A+LHu5nNF5Mjgdn02HWpRAklvZ0nSqzKs45QYZxjmhZqasIlJb/HonygazgBLZvqoyUKWR227a
PpBgPYbqUgBVu3//c3r9Gyv4fQalPDrP7CBnnxPK6wALHr9xk6XQIXoW2e9B0o47OEHqoW1xYu7j
EXfhGh03Isv3n/7GT+Byz+TUx3/wbZwt866tRny5FY39Zv4ZgD+m8ULI9ISliSVw+/7DXp+TWIV0
2rTMG0sa5+3nJRQXICLpFAJp955ALiA79jzs/YzIXApr9qEIMmCSXdvGGwspwufrwTaTiOfzr1AA
2c/mU0qJVAB46jwniR+5EDWXJLT7gGQT8/b9ob6eQDyJAxkWUvZuxvtyTeoqovkSC72NMeY4jquw
3UW0Oz/4oN94CicwLpjL0YCexNmvV2kuGG3h80JnF9sv4T9HzQCV+v5YXi949lKCXEaDvYXP5eVY
Cpi1kKRH8KwLzmsKZX9QevxdDvO8+xdPUpzwJDc7qmZnJ9keaBnulYFgV8TI5JkG9jEDPgzvQ6aH
9x/1xrdI7ZxLiA6lms76+Q8UOsTSqIUdQ+5jg0uis7bmaAyXukG9fpXJJvmaTfj2GruvHppBfb6S
DH0OyZCBQEHR6Tyb9wB6qe9kyKgIL8xPtMPnTTHApUzEaG7eH+tbP+DfogX375/vvCEIA6bv7M4Y
wPFU2KQSzGR43+MbaIcfdSaW1/ZyhSUdlxEtQhYBUPrsi3R8Qqr0CbdlJWd5B++ufCg1ZTwYGvre
Vd867jor8uLT2xVPRbnGhVKndnb+Y4LrGcc0MHtvREp5QbBSudYH1/oX84CAO+qAi56ARu7LeTBM
BEMLE0Q7jkO4oLOE1Srn2iPL7/NFKobCfZL1g8YqFcGXj9INHMuIrJE92USW2EBaNyThWatAgmP5
/Mex1FIWEQEdcOtszhl1QyhQL3uv8ptpN7uQsUMaxdu0H3+//6S3VisacWwzi7yK5vTLQalWZu6c
krZR1WV3aGtuyLmD0v/9p7z1sbOhSgtvLVRM62y1KqVP6S/Ge1k5xIZA5QcFXVvVfm6L/oPN89Wj
GASnam7ChHyhMDk7Jc1wlhrVke0qrN7eEY8y7auho8aAC2nz/qhezavlUbw5RZGUk655tnNpBHnj
KwJ3lORZsEf+HIAgasMbMtmaH25vYkmNSewoPhjhG49VnHKJF6KLwDZzvkrSyuY7KMnCZAvgVN1+
JzZR36VZYjyBXHUKIFBW9dl5xoXhnw89+/gtUDhZEI4zLLsCc5pBwA5UjnY7RUO/f/+1vvEL0slz
GaFEQiNeSZEirkAGzASvBLx5RLEMmdMmzw0BuPnBPHt1zltGhXSSdi3vEsHEy6/fR1wSyTFZgjnT
kWg20K6mBMCDfEHblb2hfnIOS+5Gu/lg2r3a6c4efPbpwHRBVm+Gs9e2+rDlHgi9KLKwaupzXB6h
rYdrSF448AkfPtFYzj6YkG9+Q2wGTHw6KFSmXw4cyN7c1i5RJyIkhGoVCbCW6yBM85MPIiDGolFB
BplAXHywxb/9YGnBnaKLxonz5YNrWwfBStIWXb6k/wb1o/plEEO0wwpjrythz7uEEMjPT9SlR041
kO0PIdjZ2x5KzdVzv1hGi4jfo2TVZKeuzfPhz9zn2k0fNrFGBbeo/7z/Kb9aXZEVcQumeksBRSKv
ezlaVcxmNUHA8cAvaDNukg5VPInF9tfPP4dDp+S46SImPe+9sV0YlVPjn1aUoZZEnan2/5e581iS
G8nW9KuU1R490MJs+i4QCJGSSS02MJKVhNbCATz9fMiqnmEgMIHJuxqzXnQ3q+jhDvfjx8/5xV0Y
wlvZ+HxrEyK0UrngyGHAuJhQ1E6WnvqJPGsiY95a4L8wNf1Wf3YlAli/j7I4lmGCRjvCH/IOOZD2
aJk+Ku6hM6sQWa8uifCFSNbpkUDOpEGzuC7QkaqyPlQB3ZiF+jWURuWt2ll0u8ATedc/0srWt0hq
ca03597zEkeHUY7t5Kkv71B8Q20PzUpUwcV4U/eyfQpw1nV7xNk3PthKhCNfMU3aBwrim+Yik5Ct
0JIw2VKQmMvqn1RevqOIOD0KYsIdFPzcM6bZW86xEJW/Pt21j2jOFS6qCdT7l1sFs7ugzRJ2SZeZ
4xFaOkaMMSw/Fa2djctpbVeStc+ASNL3C7CsQ6+nDgwkQiiAF8dCLirPoqiwETPnKHGWRrNVKBYC
4bNgL9rLzqGlI/lZTbi4Aa8eUY+0qpvZ7/ZQzXaXohrVjYba2gLOFZEZ3GnxOl7EaGfAMg6bL3VX
G3m2L8JuPOD8NR7hNW7VQVeHsgggMum6wXPyPE7JFUwomk3qroKUuCdaIkyIQRm6k9YWRHZ1Fbn9
qCtSGqRVcT5UEoHWz6xU3TV4Yt5AYtBvStxTbgeYi2+EoQXH69tw7dTxyYiMKpka7a3z8XBOiNvW
ZGqaVj8n0BVPUQtrLsEh12sxjMC8eio2xlybI0+el7I5NZUlZKAE8B7kA2F/dFp5NylVEntjJbIc
Dj0+jIhQ5/fXZ3nZGWFzOlxtoGcILvBlz6dpFCaGAKNDYI6dLnLT6EXyenCUQ4J8MsJ1qIYR5+xD
FBqo0cE3VA5+IUMzu/5D1uIN8+YJD+yLJs0iniaWgk9UGIF/i231ScKQRQajYYoj5TTxMy9aA+oS
svR9U2tbcLjLsTn/BFiM/CjnU0s6X4NSCsyhH33suoq48jpdHxJ08lzVOcBNarxKD8W+zRppf33K
l9GHYQ2FvazPmKzlQxfCPnWt+WLHW13fW2PsPyRo352uj3J5ROcBQHvzkuamkJeTS+xpxEhuAEvr
GwSeADMt5F4OQ1l9fvVIlk4UmN/U5GjLZAJfdIp0g6XCTtTUvZNM4VHYTnVUJmFuTOrycNJIn4G7
tgkY4wJkFpiRIeVNBDTfQVZdywvUw2UJWarc9g8AYiWkBpotoNLl6aTvDCiU9y6PUdog59uksyBz
dwYgPrib0Umv8LatsZk7DS3M2yYCR/za9ZzLSTzneSfSa1quZ94nSYP/FDJZ4dTB9R1qIkPBw+M+
A1+zsRkvz8D5YPM2+q1FWHZ+KMSMILLqFiFqu0ErIug0T54MgVUvvH2rIMRnuHpv1HtWQpAK7Asx
BbDnc6KziLSFbLRGQO+TjntsPWBj2O+kUP+SSwZuRSWypwiTYh87IGFa1TgeG5nab4TBy09rcmFC
qJrZJQSAeb/9NvsicuywlZXRG2vJuZXEGBzH1PJPSVZNKAyNWynd5aFkPPrQ0FgYkArM+XgpEo5I
ADkjTjqq80DFecAMLdS8QO+2ig2XH9aSCTKqopo8iyFinA+FmswwoZUhPKOse1QN+6b9GDlotitd
m3RQhgfjG8Yr9V2AG/vGprpcVsbmo4Js1qmsLClW6aigpzoUwrOxCn8QMGhOOQVZdK/U5hjKSreR
KV8u65w30ggm/bHBMGrnc8UxZ5DMyBIYIlYEbyceXOQ0MDqV6y/Xz+ZLy/M8qbNmgCtXJ621ued1
PlQa1g4V+2D0sI5FplFk4IncWscqFaif1n3q0cx6MlHaeQMqd0TrP6Y54s4C0XgUYLDrijQzN3qn
lxeKpRKAZZLm+SpbogARj+pkYMSoqPgypoPI+YQ7TeTjr+tzn6/ixdThcRlzokIJ4CIOwhPHdUvR
UVcIGhSEoLrLO0A/VXRU8B0Fm6YBcIApZXvIdbaam43o5l3/CSsfmqLLPDrFOsQg5k3/23nVHR/t
2MRmUxtyck+K0J7k2pBvAcxrGw+h1aHop0HBIeaD/D0fqok1spBGEZ46SS1eaHmo6LuwaVB8tjTR
bTx+VoIhxWIeXBpIuPm9t5hZ2PMlZCRLUEISUr7rVAW+NJo6txqU1V3fKvDWtTE6whK2H5upDp6C
Sdnie659YbizdIhsYNwwgpZzRkNQVYoBfyFFuR9VDZ+YiMpdnk3oFeIGi9KlKnlpCr+fLKb7cP3r
rg7PuSJ4GOzn5YNXTxs/TAgcnqIkBhqUCg3lpIcWbcfGgF4i+HhA1h0qDyU2sZL1ary1zTegsTyT
gubX4eIbtCbQjm6oBy/os/JHiWPhUfM7wxVd1W0c2ZUIycXDXoYTSlVkSWoJlM5u1UkMyKQkSGng
oHwSAyBvpG4iVG/U9nh9add2M8AjOrd0MhWSp/MvG2OKmegW26vqneGDyQAeDMf2Li6jLSTHWjSa
iyNzugTWa7mT207GODIC65hopVrchLmN3BJGaBgPXJ/THGoX8YgaBfc2nFcYtkvKq5WOfRkU3HBF
pdl3mKMae79Ahqjo2ul9ayB6jdyWs78+6MpCcnHP9ZgZWaG+oBN+i0DonFoiSBDUM4NSYCKGV5BX
arNJUN0g/rURFl4Qccs50mMHbgSLZOYfnH+3EeBxlssjls2gj4WC3nnuYPg35bJ1mKpemfbCj9oC
3eVs/IEog4G2PHKrCP5WsxyNoEIq3FaOkQNNcLV4BJ/djkd6okpwEB1S8hNaG9862cJgFuk2vhG2
Meb0VlICyXeNOujtPUrtQ3sbq1HxwMSDFGVm9dWcUfaKRr5DeuTAdFAXZac8LOrUMjpE+VDFfC8X
4jYQyC3ioWXdpjpWCq/+itDheG0CkjUomMxf+beviLBf36RpqvPE7ZwvdmsF9wUCBV81tZ820tyV
DQOD3oYxCpgA+shiqEZU6CyFne5VWma/RyYmu2tlIz+ZA0KH12e1ciDmRhZVGZPk5CKb7ZoQPlnH
UDTChzuSa9tT2im8jVMadPAu1XsV86ON+a1EMpJL+pysJC00ffHltEmtLR9JMi/LzfxtZEU32FiQ
hNUCZHzbbmEM1+b4+3CLA5Gn85OauoY34XflnFo7QHBNnjBLdJ2Gq6qnQ4oTjV7K++uLu/YdkchE
M4DXJyXSRY4ZIZ2K3CBFXjEO8teEas2XSg6qj2mSTU/Xh5rvmcWhp8PCC0EHVgWqZzHHRkH1JKBF
51XjJO8pImLm3Wm/MNnBxGuQ1F2BAcyvqqFBcX3glcVlYAvoJh9TgZRzfiyMGB2t3m8UL2ktdHiE
Kn0ANfWr6OT+cWjBVZqjkm+s68r+cSj8UPGl706MW0xW2CXSyRZj9n5tc1EgUPKQAQKM3UbFpSkf
betwfZYrXxKauDwDRui2UKA9n2WDLJjTTQiYCrSQvipy2zyOeoyFL628jffl2oLOJG6+JkGcMtf5
UFIKPSxD8gHZ0VZGHbSthd2+tdrcog/SqupOrW37SZSwhV4/R6iNmoYGE5mUMa/6bwEuqij9aCSR
Xu37WAi1qKR+qFKpRl7NyeqNZGZtQdmsFBTnbJlIcD5YbaltEtFc9/Lctz9rxVhgLBFhGmHa0biR
I66dDWO+DkHoAxZZIm4S7PtaLGAUz3L8usEHTunv+tQ2UOviIUo5Zo4ENL3UPaoA3QZofiVBdQD8
kGtQHWb0RYJIbJ3iqtaxNjBKqb8ZrTQ4WT5a87tqDMCJtamqv8t8zfyQ9Ub3K2+oT13/rmvTp1I5
o+jpTPJDzpcaX1DLEE2leWaSIdOeNkY8HPUiNb6nSS3fGJiO70OQf14z8kjbGHxt+tRrQDvNjNIL
/IKmDt1QmEJDLCzM0/1oaUGF2KVavU8coLR64Sd3GAaYHs/Vfg8VfgvvtbbReN6iwDCrCnGZns8+
oeteS6gOgejUcoRwW9mNSkc/Schz/DeCBAzhGT1PfnCRoIdKEocWeuVeJkL0HEO7O2Z4vN5kJU4n
17/pWgRkCEBPPODJLBfHRw1yBZmzWPPwq9eCnaB88pwLIMku3i7irseu+fVDIrXA+aHGCC4ZbZrz
hQyMokQrrJ6IS6J/6uBM7vHtxLyG/3f4Xvroll2f42UgtNG1Ql1i1kmaJX7OB0RgvDYRCpy8VFHj
L+A1ULnyJcVNZOycMvwSXWSYh43o+3J3nF+kkI01ujiz2AOlkcVpGVQZD+ikH1EADeTCG/pBuRO6
4X8XsMrfp/4Y3rdBgyL2WObmqc1i8ZDgeHwce0f+6/oCXG5dskDSBnr60N0u+qo9KqeIREhU/jAD
+CBDI/6Rgxd8KPMq/3x9qMtjShY4g5m4UnkVLdMHVaM3HNfx5HWobe+HTHX2IX61+zJrjA+O32V7
WUS1y+1qnZps8PfXh7/cznMSSoSgw0qutISdBzClTcphqGIgopij2pAgkReDaiA5U+vqvu+deuND
r+wuRZuRE5TBQKHbi9vOhiXdY1g4espMy+hTs95rneTssWmZfuCBVB0T1Xp7fZqXkRgFZ6r0Nrcs
meaydIxJmTJ0FRKFdRNFH9NMfWp8u3hHJJROigjRHOXx79kkwxvhYm0nEfzACoPC5g26mGyQYdrp
hImM9Sr6R+2gBndSCrY/aZNg42K/xNrbNpkL0Ar8fthJy8Jq03Z1KgwMLjRAoQBqRYzCfIKRoF37
xSObR7gpFrNerIrhxlKC8V1E3vUBuVW8UNs0eVArKzhdX/i1j03Tkmo9MCwygMWhxl0sxsyAUBJN
kA0wBbUBo2PcFOx87C0wV0Jo+CZ3DHTfrg+89sVJpajWwJcDQa2ex7C4wMwrHsTkNWUp7jEMUj/h
1pre2I2W/TUOtXwoEDw4KIkuNvb32pEifIEQV3kfU+I+H1kp0MfyK3STqfe3j0OjFMxVkT6ji9Xe
1mHgb0SQtS3GIeZMGWBx6Xydj5cB1BVWhD0l9NHuMKBKvSP1wyhisIuNi2H+WosQTaxiNem4E6+W
Fd0iw4h3dshEIndo39Kg0BGcb8XHV3866jXzm4q6FPnw4sxUiACOdhOPuHdmQ7XDr9C6qXIEcxQp
KQ9IblJFaqIWd1FYHtLGvlnZsGRqsH/JkXlaLXHAlHOrvqFa5U3BVOKeVVU3RinUxw5rsjvK5Z07
KEPx+ihMOsHdPoOV2DuLT2jQ8jeiKJ8VVBs8XXUdyw18oQ9yb3y0k0g9Xl/gF7zA8juC1iV/QfbA
4NY93zIaarZqgrmjR6M02SH+nOyxqhwPkzDMt6XWFd8UlJ+9Ec+U/SDjiriva9k84qGZfIi6Et16
FCX1nVPxKNr4aSu7mXY70ZYqPm7sy4IkqRx9zKYdPbOw1KfEkaYbq++q90Df8h8BrnB7eURONRF1
+KXk1fgzxvJHRjRSLw44Xkb7Cf+A+5ZYdJKTWGzsjpXKP8UT+lbzK1in+r+IZxDCy8nS+sETRtEg
rVMKkXoRMjtfG1mTrIMl4ZN6a6KS8VOA/Q92RZDL92gzo0SwsVIrcYYTqMg07mjKAiI6/4hZTHE4
LKj/Gz0ulbjrJcGhQ+H5bu60T3vUXLTbEbu1k4lHMoLnTv6zG8cy2hdolXmVJeUP4GL1Y2SV2X1S
C0z4ukQyNrb2Sn5DFCSRQpNybhbMf/7727avLPhe8uDFfjFQop/06E4di+yOu9L5hrQ78roFau8s
ZT6WrtyO/qfrC7VyomfyAM0C0PYaEfn8FxiI9eEYKXO4IgNrvwC77Ft8DfqPZmrTvOlbhLf3uPXZ
r78HYFwx5ExbBLiyuAfitlJ7OvZ49Uldid1ojU30c1hrEhRqFfgDRu9Wpt68erL0xxUduhUoNm35
6DV8BXOsSMgejkN1+S2QxvAU0/WsjjZeAZEbNLhF3eJ0M766skg1kbBN5YQgxnE7X2VAiDq2SDmV
oTopK3xwHJxatKRKYTH70nTCsV4rtoLFHBcXcQyU2axfS4+etGdxyUP/VKFMJ+jXFyaqd4ovEiwG
u/LO6ccfGhikQyx3T4OT9McBnZUdDeDu/fUFv4xXlCcg2HHPgzpBDu983roWTyKkUuuBNFM/Uywy
YNMZCDg1OVre18daiT7gWmTS2BmFQXN3ceRDh/eOPHFYJlU0xV1GgMo9LQ2tr3pXN/VDNo2jfXD0
etTxhYfkuGt8NLjxrMmKLTr3ZS4AGMR6IXSR36KLeT5xEWlIm0DGwJqdsOI2lRIeJyxzNk7vZZQ7
H2b+89/iRytKuCW21nnA2+wAZ1K7u2tKnA3w9Gi+O3GvH64v8tqAHFgqR+AGaIgt9lQbm50xZEmP
Fx2USbvAMQgrU0hUOCC6PnCbjQx5bR1BzM+fk4ICanbnE8RkUwGQ0PSe1tfBQzE1+QfVGLau/Msw
TKkCtQwN6SayRGWxjGDmHJFnXY+VQNUcIGMmputgQfNEp6p+mgzHf6oSSXsoyiDzzF7Wn66v6sox
YWyyGxJUY8abnM+S0kaoi5jxw6zJPby3cBpvm+ZhnMZqf32oy8yfqpcG5INAROa0ZD8gZt2pEyQa
D1unBIuUMpY+x5lq3QaKgrU37XicQHLVf+ZlkGxV3S5F++aaG6Uh9IfoV120AyoJq4FAbZlohLnF
DkcQ/84STXKXy61ZIXyEYu2LpeKXEK/kna+X3ae26n5mYat9aKIp3SdlOCAw2Fv39Ijad9cXZ20f
QMYFMjvzS2Gbn3+HIhx0LIWynlZ2V1LRRmTonWQW4XGUSk3DN9q20LvrBRJGsSa/R9Td2Eg+1/Y7
eQAqqQQxnkmLX+Dbue7XDr9AGDiwuqGfAdiN7Waj+rt2jOF4Av2HbwqffhGeEqz1ehWXOU+S5P5j
VcgJTpOYsI5HZ5qqQ0/b+Ob60q5OjMKZ+cLRuOzaR42Ok0DOQeZi/iwPqv+omTxSro+ydpAQCEGD
iaABw2cRLqBz50UREg/ztJX3reRbXpT1mIMV0uvxOxQtQMVTMUFrjuf7+V7xo5BoG1oIZvR2fCyE
cDwzlMO9HzjlRq60NiuEg6iRUIpi0MWm6AqlSCPN6TwQpSi9dl27V0MVY/Mw3KrIrG0Mi7g+iyyq
FKCWC9i2tV0axPcRg7M7VW5jD+PvHLPn2JxdLsSrgf5kBWC9ZpwK4PvlPUljIy87/Ig8HxIRWt9Z
fayHKvAUbNwO1/fGSuRTZZJsMBY8UEgCzz8YACgtpp7We61lIznrT84uyKUY8EjfnNTA4ZEg6cA1
ReJvHOqVFyXKRIQ8sEhz/WkpWB2q4JtoA3WeLoXNxzwZrcjDlNNylQhg3qkqHeUrMtM4YMt4qI27
UFBO5RWq57PBOqZU7OYOtzJusFNQQkb0ri/Nygab8atUOKnqzrol50tTjHbZ0EwTno7TwXGq0q8l
9kDohZsbAXYlCpwNtIg7jc8TXoSgKSdwA4OHigiWJVprNBvVvstXDU9QuI2kDeCg6EicT6jDgFt0
EttYnSb56PR9zctXkfa1jpKgLefyo4Se4Maga7cbXEqTzgDvKSh3ix2m0hbotAaj0i42w2I3SSNG
wBqaoTtb5OoPqcxkdCzkVvNiXpoCqxdNf5trZfmurEYUqYkcXUIW5Qd3Mc/OIydm+Hz9S68tDCj6
uetGRNGXAjwJdoSmXqKcEiuS+SHFlHWvRZ20DxKH0ko8WB5m2uZGVF4bdMYB0lWlfnOhyImqPv6r
lt97Npv5FIfFtxSY077FnvQG8zD8Xn3on9cnOsfE88cPnQluAYPwohCiFzvNj5sJto1EpuEE+Vez
6L8kCGQeo7LN76W2928ixUIqa6yLu8RPnq8PvtKtITvmOIJ/nH1QluTa0hZ+q5jz/QqloPGypi4e
o9EKHHcsRuMYFW26y3xZHIZIKcWpToELiSYH7EoTfYvhtBLT5zcY/RogrzMm8/ww4HOZBn2q8M2z
Jr0hxA6PIlC/t1Y93ppD1RyvT34tzqLNgfXLnOEBgVoMl+CcKFV4T0yT0f7C6Qf+cpuVxt4QFb7s
OJhGdwEScY+TUTob18naVG3qPrS0aRiRpZyPPWlyXGCp3XpKNTpHJ5RxijbQOXEdp872dSU2Oifz
XJa7DC1gLpP5aoH5cz5ekpWh4nSMR2o67NMMz2PJrItDYljdxhthbVkh01L2BQbPf1nkG3E+jUmG
maoXWaqI9o1t4ENHMRT7rqY58VBpn1F9xsMUmLb6+fonXTnAM49xBvUCUrz0aVGDIskCxu5yyTx0
Ujs7kGEf/GDz/1Y7PY/b28Gs7P31YVfOMOAdmp4Ej7mCsPiaoVGlHO0aBmwQmfkpkWWBZZlEDSHy
peHdYGmiOvaqpL0fwbKjq9DoWy+WlVUHDUIR2Jybcsh4n39gEzM/e5L8xpPsNjk4Y/reKnvsrSe1
O8ilU94gvh96DZf3xila2VngImaIK1EejaBF0duPrNoRbdp6UhzZ3/Cm1Y/pqJY0qfItKUN1dZLQ
ZEkBUBSG9nQ+yVyebH+S8d0Rg2X8qDEwvqUzpR7rPu1vprYLvTAww52lRPmnDktEEzIEMI1J1vFA
Smy/D1zoCeKmHwbNywPgiATWHHVnkOfNl6rUQjyTcvON8KdIQ3B96r9lsLkF6zmJ2y6Nqh1hwrBd
ilK47sVmdQrHaMtbY3WW6CbOxT9YrEtcpm2HWNo2osWPSio+SIO4TVFlG6GYqrVLb32U8K0cpgdq
rtXG42clLIFe4ulDaAK6vNzIKu6GYW01rddiV/WVyPm+0oqgAfwKOsEI1Y/Xz81KlkUFbOZ2zPH+
QnKkq2I7JI9sPbMpeUXDV+xUN8u39FPWtigAIuYFjw21tMUWtarG7/NQaj256jDYyJMswkCubMbb
0sbd8/qc1mIBkNr5FkPhky71+R7F9TU20n7iZSfp48fa1uv87dT6UMo70WgPgnrUiOVR2+Ntyet6
LxIs+q7/hBXCDLgLhBToXCIwTlHz/DdIeC30vabAr1SMakDYH+VY9CLKxr83pxy8Sx1o9SdUQvTs
wQpHdbYE7wMUQ1rlZ1KOybMSZeLn9R+1EprJcWkHkbiDdVwGqLBx0irVcDEGainusxj76r412kMW
5OM+qhs1dFHT2RIuWxkVPvGMXnLIrehHna9EqCYO3pNS5fVlY3524JjhOVj5+nu5VPXRpWni3CVh
V7x+svSNgaxSwNK4cxfXbW3XPbhVdLH72JabXQJb6D4paODsHJxQ9mhLA9Xgpto4vmuzneUAgT1T
HuRKOp+tJkdKaPoTfuW54Xw2KnXgIaH7MbSAOigPcpt3B3MIho1hX8qOi+wC1Ak51NxrxaZx8YqR
c6VObFUClZ9wth40pcGTvtec9MdIDf1d7NRa4qbQvE/dqOemqyR0FDxfxJUK0j3EaNZGGtdTUP1G
lRHaAhpmLdZk7lRIwfP1fbgSDF7ejnPzm0+zzIQUIwlF6QiErupcxYFYT51ofDI1lDkybBu7eisg
rA1IGKfNyMOa0Lq4mUGwlRTVUdaSrRKsP2l0elenZXSbtQgi7K7PbmUHcLioU8xbgC2/2AHdYDd2
yHXv+X5sfG5q82NRTtmDjaOwN1R9eYiqYCsDWLk00Lkj03upfrPhz3fdSKNST0qr8sZCwh4mThsL
P3E5RX/WrMTnyhH/jTI4lGRo5PNDYS4FnI+IO7I+tW1WU8gKRQJ/Ip7aU2gPNHGTyEEvbVKk8MEK
dJHdiqnSpdjNa1X9fn2tVz4sLG8Esulzzzn1Yq0jug9+VleVp2QAjEer1lwpsIhjIYZ2h+tjra0x
cjw0wdE/IcVbbCInpSDAca68MK77d4GSjh8Tuc9chraP+VSGG5W8lX0EdRKfCBSXSAOWKrSWTqkD
DAovwlSp3iL3h1PoIMfhgLxlG7+pSp8Mz+77LfLNSkYwK9ZANCSRRodscXtqqRIbakNrLAJ9sw/R
hPAUm8fx9dVc+XJIS1K+pregIWe6CM+R7ESWk5SNlyZdAcVcH29jXN93oZNUr19IOl80Ecip5jEX
E5qKsc16rWs9Jzeqyg0SgF1JEdjvWIFnOEXWAYZDsH/1/BysHaFp0V9E9WwxPwDTcqHaKDH7eT09
9SMut0iFSmABlXgj9q9sTCRCZqWsv6/2xVB2kiDnX5WkcF0b/hJZVu+VWJbvoQBZ7/JC3SIDr41H
t4Hn3ZxFUDk/P/pdmtc1ktetVw261e65WOPpxBo7d6RU6vuh6Yyt+HZJCKP5APkM4jFsKVqkizlC
jIzSfuwp0qkpcgfCQuThIKiDZ7Eb9UoRe1Ujax+VyJqSG6WnqHsIxqo9Br1MoqlXsq8h1lUY6o/a
GKz6GMhG/Gz7Rj0eMjQsyQdEHWdvJ87jLBih+U9Bkwd/hW3ZYgcnOQX4zcn+nBZ2lu0cP1eDo53S
CNxIGy/OPCeBGxwkEThzqs+LqMrTbeiMqGaa4F7exlxR3qDVspuW+nSKjf4n6/Dx+ka9HBJCPmWJ
Wd0NLspSESWcQEAmeWF4VdzY/R2gJJ5veop3vUuNoJ4OUkKac9sB5dnKDC8iDd1Tei88XblBaKQt
oncT43I3joHhNTEaE/tgdrqPfDbAa8/iPA6BlPcAjXY8MM43bGP7eChU2NCgbCJGd0RKfCekVLsf
Bzv7cX05Lw4HY8F4AZE4k3mdpbgKOh251aHP7sWa7x9trbS+1LX21Emhvy+yjmvw1ePNmSYYYN6L
MqXa87mpVlZjaskaUlDKpM6tTN/5FYZRj/l2yhZ+72g5ugfXB714Hs8YXFr7dJ9ByF5UOjCqrhXM
oRhUDtBGl+PGm8o48+o66rwRuM7OwGvojRpoWw4x85Y4S3MZGSbKzEdjw6EcfD7dAofhroli02vC
SvrYBwDVTjHSGTs1KDfNKF9SteVofEvkTEmt2J+LxW3ULpXxg4d24qDL6jZtqN9XGJQLl6wjfivb
kBxdXw1UnueVisy1EcbSG6Uw7HeYyWS/1CpD+oARM82DIzPNIM+8C2+SuCbtdbAOe5CTUEGmwg+H
2y6GNOWqrQxc0vLbInZlCSG+Hd8v/mYWyfj1+le8rDzT8JBN4D7UzWZo2eKNqocGCRseaV4ZRPI9
VAFVuM5gZAU/s45rVwx2Z+x52pV3nVGjlWmNRh270hBZLb4kmpWdrv+iy+rS/ItmKjzVLJ6qy6a6
3OhhTXmyQDZMj8Sej5o0h0gLJmmPCqNKw2OaeJPkDcgEF3/49FnnvYM8ZIB93m6KZbPZ1Xi1164M
Bj53TUS5C28aZF0+RNAQkl3UxPFTXskpmumaOX6l3m2UbotafbIvMDn5MKoWKlhpouOOgUFzexNN
womwGTAUyD0Q9X9en/Pljka4Awl1+KtIslCJPt/RY1rBuBrz0oP9Z+7GQk1PddaCd5jEVqfrMjbB
QKKdw1OIVv4FZ7Wq4YUEKJJ4ql13X8NeNyFwmQrGPGj7uTKPwY04sbrD6HLxRphTBQRZzieHJ12Q
zShYT21jseeGByOb1smexAhOZ5/XnlTZshvGk7GfAHCc8tH3d6FVRH8Dvv7Hmdd88+I9/7MoxzpC
733xP//rTfmcv2/r5+f24Xv5P+d/9X//o+f/4n89RD/roil+tct/6uxf4u//Z3zve/v97H/s8zZq
x7fdcz2+e8Zwun0ZIHgu5n/y//UP/3h++Vs+jOXzv//8WXR5O/9tQVTkf/7zRzd//ftPTvBvG27+
+//5w8fvGf/e++9Q5P94ip7r+vmP7/lffzxEVfecrvwdz9+b9t9/4qr6r7l4DzmKvBzQyowgEM//
+SMuT8wcZt6qOUfLvKjb8N9/6ta/AApReAC1yNZ6CZQNegPzH5n/gjtAw3q20kBR3lT//M9aPP0d
av/+TKzNP//7j7zLngp+dTNPbj4O/yckoxKHUDtdcQZhCxMg1PMdpUudFkZ5Hx7DSWtOlog+M+ah
QqjUitrK1bVJduNpDPapArTNCt+1yXA3QdA82D1ezCl/0tVAOY0YEFqraN8MEZluJ1d7PQeSrkbZ
nZ5Nt34dHORCft8V6TdRp7+wrtiNhnXXmdJtMOSy10Ofc6Mh/quL1Rvh6J9sjF7ATQ7gLbriixNO
nxyldHbzf4kDIyHHCUtErYIfEGOjE3lqvyM0D9RorB+T0jxnILT3vikN+6q3JRxug9SDN/yWCT9q
ev4tktVTYcB/iX0/8BojatwQufxQb5xdmk+FJ2NN/jCN+JfFMFDqQaeapwl+QRT/soc+dvWE53Fg
VF/SMvvmFNk+V/zbli60K2L/duytAybqwz5rkx+yUTtHGJ3Bvlfy8u+fFTVq6taVcUz7vARpHHx0
pDdDqT1Nk53se7v4JkbzMQwGmYsy+iv07Q+Bzi+Z5KHwctPJ3aiVP2VhXz7plW+7WAanu0HYXHmg
HTor/ssfghiS9486CzLICrpwRdk96oXyGTU6z0rEN/hkn5qGL4cTzOCOWfhDTNbNZMflzuf+3Y9p
VILUNJGKyfZxWLf7LE+fJGf6TDR1dqrBN6IK7hpd97Zry6dExqEsJvpSLQHjIWAOHoG8Wbh53tdD
196m9g5FwuqQWfaXVpd3Rdr1yIub6HNGnQscF5lS/avFbW4JKXSVNA9drYh++M0w3tlSWu6DTuXy
GvXkNix4fXIBBu406m9NGYyMid95pEjabd0M6Q3CeO07XH/bQz5o6g5V4OEWtt5D2ySFZzW17iWh
OezHCYOBnGqAKmU9fYFGRVkbqWDJAexj0EH/4I+sTl4hYFa3NfUuw4ywmwsLF8TYLbmH7AbA1Qe/
4fGka0cp7TXXzNrH0Wpb1wjZmqmQDDdEhycwDVSz0AQXmrLTYudGmaEpSv5tKnvh5YZ5CCvlFuDl
uzSunyyZrx9W7VOmPI5BfCDr/vZb9FqJAOd3GOefpgi8Rqrqc1WEcsz5+TdzudBBu83Pr7JCpM04
jrF5gvVE5UdPNyoHC5jwP6NBeyKVZ1Rqh+ej9Z2iSGTuwdHixnLNwDnWVneUivyLGu8nP3kUhkCb
ukcaOmm+XJ/p4vL8Z3CCKo0ZWpfM93zwPFO0ghdrcCww8eIxXyBzPe4gDRHgBLHm5UNkWAf56b2d
Z/fStCUZcP42/PsXYAtHSCfSYsi4KN3rMDeyylCCY9L3D7qa3QeheYO3zG7U0z20543lfkGMnQV3
QO+8YxgPCBRlr0W6kGtyA5aLj4t3sO62tbkLx0918qYtOfK1aGmgNM4HPamcXWiIT/AfH9ryh1rV
p9QIdhjPuLYfHQCq3OEW+MkpJC/r7qq4/2QX9qFTk5NWVo8ZvMjpL2h6kDTpmeIAu1cm4lHeaW+R
XbDdSVg3ZRF9j0VzIwXNnV+Fe6LRXrbDZ7MabI8L/9uQShina8hFVQi988N1N+zbfVwpHsy82qUq
+r3SnA9ZQNRMZK2+U+uJ8o/Q/7Kq+gtv7dzVucKOZae8DXW9QaGgjo5pUMZuMU6f1IrwaUO1G+0P
4SR/GquITVbbj7AWx11hh7d51B2KUjqV1IV2L1vvVdnShyLjP8sE6Cxp+r+mSWf/1PG5mFORZvlX
/X+YS5GA/nZGL3IpwhMZ1O/J18u/8HfipOrkQDReSI9or81dp//kTQp/gkI/D0nwNLNGDc/IfxIn
Q/8XeRbafYBDKVHQnfjzj/8kTs6/cOwE4YqpLI0L/qHXJE6LSAb9bsaZQQQjsZs5Tku0K4rxSi1T
DcOOq5ymPQZGcnuIlSD33TyQLMvNuGBSt0xM52mqQnOvJYk2HNUOqQ7vt0VbCeHnL56XnzLXDgge
4GBmyMZ5XENKXFQNDZRdl9bjPkB4kpSsfjfawZaE6dZIi3JaUwRSmQeolueO0hwruad5r4bhuxiL
7r+PzNn74vfM9Dwv/XtSmNlrEIdnxvASxZVaypg0mSLvAhjMx6lvxG7A2t5zIpHusR/roOE3UDyo
xd1JtuN/ff2a/j78Yk0nvQN0S/Oet1MYvdHQg/SyoOvfWf+Lu/NartzI1vQTQQNvbgFsQ3LTW/Em
g2RVwZuESQD59PPt0lFMq/qMND1XExMdiuiQqU2CYOZav3U4FP/+o85/1P86pP/rO0WmBqptYe7/
NbehW8dBMEeZtKtX4Qlbf8cGGVaGjd0ysoiiHfPB2P/9Z/71IvrjM+GszwweQDetMn99ZTxaclwv
59srAbvz2JAG4AA3czJ2o3FjVKYdIwvU/wBH/Ow1/PVbBVRjrznLqNCp/fVjt4wG0mompZkI1u41
tOaZG5AwlN2oFl/sO2cVTjIELYEzHr0CKUGNtXkxbEOo3skwahhMMrDeXWP6g0yJkQcB8ro2bFMW
7ty8plW1Iq5tY3W4C0B7g394Kf+79/8coQ8BTvzEz8PqXy0/OOY7hfzdSgK3sreYwuPqiKdlWWOH
pfwfXsHw5+P45XG5PxVnvOIcWr9in5t2CWMnaDDpiA5W8UjSYsS5UhT3XdjmSHbmvBepcmsGf1SF
wSmAH1fx1Hs9RKUWfhBnRkcwdb+OoC8W6PvJMlw/SJdgCiRusNaZjixMpKDIYXLpjdHT+oSgy7Ji
nnn3rNZgbZ514RZ5EmVzUyQl00AYw0MqdRSilz9sMi8Q+llhe9fmuK9Tz2rh6tOgwCe9OaEB+NYT
f3A0SGbqUC9B2abmXLTF3dAF5KL3MlwIbBqkVSdGW+n3FjtmvW9K1/auh3BGmBlMmfE4eMr9nBsv
7/fCaTUodyUKP3HksqSm6AuGGW2EX1ZmtowC0hro6wpl+GCdozgYMz38fhYwZ8xf08zsl0/zzrYX
NLDrbFVvkymju9lpxEQ5pts/g5ubwfWiVHfvVdJrDls3d5zrtQ6eo4kwuwQOxb4NhlH+zmPyMoJZ
7fkbIoZg289uVgxpo0Ut4jHIvO+LmxPrt1hKkF9R1+OX727Ba9HM/huc12rFXV/6l7036a/RZuEG
K+ucN69q9c1QLtl30LrlXnWEJMVaiuq9cpjB0qFlWYzHDLEze7mdU6jVey8b1p4uVp2/PZZD281J
r1m9qRTNsh3YvXoMqz580IHiQdXK3pZ4LcPJJSmr1sfe6+qWtoRmnuPFPNMWWN4nxjlcohFRiEHW
xTyU4MtvV1EedGUUP6bybNxFHkiYqpDUGy91FSFC3cxA3XrZaF/Kslj6uOFgfOCmDOqdbxesqXEX
RK5+WYlrVwd2dde/zKHe3csiVLYYY90soAwkz5TPrRhs9sgMe1DclkulYlKsh+fRpv8pDpBQ98dz
5Ld34VL80O0DNfp57DI6TrEoSm924rZD6ZajYhwL+wbPmYbIssZMxO4A3rYbGrneZ6bZ0hHABSPj
noPMSSxymIgVWLv6y8mrYt3h0gJKHnLSEONoU9N7vxSz3BvGeXmdVOBtx23UHr8qblBCdk3B9Oxw
gdE9Q/Kqk+hJEQRLzWoV7Bhwxg96tTPrJFGfsp9XrRsrXS415ca2cUOxr/COdi6XliSQzCdZRveD
n7Z2bxNur2a97kPCXP1UOoJXAXMRe1dcYnZjaF88r3zuJENUPBmKRL/W1zI6bKTTbNcCzs+4tgc8
kq9r6CArbXvpyT0F9ev6XYx5uV5kS87/4iBY/DkByV3rT3JsQwz2S00KpItx72X0Ra5u7cmu8luU
iB6xefyiXLnZlo/QT9ls3veYz149c2Ir0P7WDQfDzAwK2oq2zZOOlzVIpnIo8wT8aphueAWiV7Pf
ev/C3QxBnJDRs3bbloj0xZjnQ5XMkS4etC/WOnWC3H1sLTt3Y8S5DuGyfWReK3s0sph8E+Q3U7Gx
mXcyMuajn9XeBgpjcoJwaHae9eoRwnIX0CzzaXmzVm+i6QHkqWoQQr53vj/oKemWmeqG69xWEnLC
tgavuRKOkMGx8wtfBYlSk9929HpLu7di5EOBe9tUdFV5aWSOdVbvhqxACXEhjMYkhxNV7VM9ezO0
xaoDbsDWc/vYyX1qB+25aprD4va8hLONYjIVZTaHyUI/6pMkVzA/NqW19nFthmpKZv4wJ3aDtXrd
PFOL2Nr6sEuMafb9PUQ9C69Yq+baHfvKPo7bNHaPs7dBS7Rl679Us6+efNVGJ8Ma8mtqZDRREpUl
glh7bnaFa3Hd55Wfk1VK3fZqjjxXrfrnsXPEo5uvbOuZVF66aMuf43pt2g+R12K/LtKKNwKkH8a8
H58pEoH1jTZ49SVUL8LY6N7MMpESZr4b7HHaLaR817lcb8qy/uhcgZZVCkJ4WoJ603EayBYda+TX
eaT2rr0EsSEyO80ng3DSbGhqXIpKmYBRlnlFbtlOVgBpJrCGXsrfs9LPUtepgcfnfPKOkIfF3hii
6K2aIyMmnOF+QL0HlNh7J2gmcV1oQo1ICNt7Ks8gb0z/yhhw+q6dVnsOINIUZpElQISPYgvSsA3W
MWmLbcnj3vR3ZdRUO4cEMxWMhy0KSO52lce7EWZ17OYKIqaq8z2BfkcRyFcqXjqOon4NP0YgzX3Q
1c0RDHu+qAZR/x6t9npcOlcdmomDa1298BARGbchDdbbrnfXrzbqXqtKwHd0+W5zJFeA3Vc/RcL9
PvDW8rpc2x6BoDNeVWPvAH1a4t1dXIsMBvS58RwG4pNx5qJ1DMLrW/srXDCkJUZjvcuKbXvaCm7z
sawOczOYedyVixn3onul0cx/FaPunxxOvYT5Mrw3UNjuGoLckL/NP0BrfRpe8qtxlF9rIIZUyfq+
a72LCK7pYNjlK8aGu4XQdSrluKWr87OqakLls4qoPD1sc5QIcxjOoKC6EDlBOVSXXY6F9WTXjpu0
ndUnEbEo+wXly7F0hXe5VWiX2kI6SWGglJ6ZDZoYSa35JgpnGlJg6e1gtbZzU+L+7GKSMst0sBcY
3kEBNKhKvrutzB9bW1Fvgn9IemQhEuK5C7L+rvY3fz9JHC1MsU9nW+TNUnjcOLZsb6lyvKQy+Nj0
dp+EY/eZE9ZSRuLyDFyQkmuNF+HU6csuC24Ll5LCaB5POc7QRASRkXjt+VghNW4rcWw1px69748I
oeRnoDVATKQhdvyIwkHD1Vel9qlQjGabsjE8kZwGBBm5rUGZWrdwH3OdnnL6buKtdsWOZPeLvtD6
0VucW8rQvpsz/83UbvbRG8tEdeaPpcVsAKlw2xvmlKg2ROzvjElvNF8iLIfU1SHZVI57my+Zelu9
0bhwdX5fsetWsSxptLPtwkjN3ujuNV2usTWsberreu+MwbBv2iCdQzx2wSh3s796wEUa9JrWjcKY
dkyDuIS8xU67OlQ7AmjuOxcKIQ+a92xUBOC21mUV9ktimCTq5diJIhFeC6+Op6D/cCPFAmOMj4Yq
Lyag3DHL3yZHPG0zYadKDlc9aUFpn2cfTcn9BgphxZMUN01t7Pyil7t2lPlVb7EaCaaeGRHxKBnB
5dKFSSAt85BDaCaOqMO0LzuTtdQ1kmi0+ZdV5opDVpbO+dkX/lsHCpya2/YDjrRIc7J0xrnRSTF8
9o3jxbawiVkEUO76vuaXc3unoGhGJzbvtBFNJyfcOG+37tplIF5iDvswrnW2PIdrUfi7aTOGQzuc
g19Mf1mSpZPYLJt1MFpe92hiSo0mpLlgqsNb5mUU0+Ruvn3as9R9vE4bx54UZUge11AcEVTo+8IX
2SMe1PY1X3xbxIFXSJ4aJAISFicPq1gttvk9mHJLA7nPWAgs3jmZ1IVvnCnlZmpjrlIefUvsV8p8
4rcXVj7aYewZnp7fIhno4mAWnowuSK2Zbkq1CXdvCbeDQhh6QQFp5Bxpz8kvbW5gVLPCPzPMg71e
mFUdHY01IAiOQpWSN4eUoCB2o9z5zCy/rhOPWJFiV9K89IPHWAdcETBMY75F34YttFQ8iBkypCJU
DCIaSWW+x5sQvEfz6pL92W6euuixON2MIDw8RsMUT6XZqHOAY2A/hFtBkZpjWOWNOW1jlQ6BE35Y
S2txEYBA2bzU3lgkWNQqaODCK8WuHwAgUxjrCf9lKJh8bU+TfCFc2xpTFfXmC2vvY9/0WZhEQDdF
bC6yJoC7zUsVExPD/1euiqwYo3X+oxcW7P08uhkpLqPRo8zqpCljfzaKC8tR3XvmONtu8YT9MkXe
ZO/L2RhflyhArr5uLU8psMksipeIWKOkDzP/VNTOZBLgoQb+dt4OvOlcXQG73dy8+MFWvBRZw4tq
2W3wZIUr1xjGnLCIc9x2NYZSMbyP/VjyrLZGn31Cs0x6cvzu8k1GLsyNyLkb0Avy4cFUvwelDGmf
a63+aNn1Rg+s7crvAsHAe7O06h7mYnnH5CMv6rnfqF3v4GB2QR15r9MgJjiYVlLcSI7ZxLCtgzXp
F4Cy2C4jfyLjf7Y+VV5Er66IOI+AtEvO3crIyKHbBv95pI2YQZ4XkwRUp14e3EB23yrVNBxLmRR1
Mq9yO82EPpqJqwfFujK7ntxVhbOovemQpsKavLnvZiO8J8dv+jHusFF0SaG8XsR0ewxAVLOxcHKt
W93zu9gu3/y5hWjU7TkbafKV9eDWwXSfCa8pLsHr54d6YTqIm0UY6uB6U8V9ufh1MuXjjHHVCfWn
aLzufjPwI1OdltUvorPll6pNfVshnezOv2a9x8uQySfMRPC4kw/An8opijC9GEttp9k86pJZxmdo
mbTOHDLTPffdh9rd+Mbt4ssYaaTjyhWNiybQG5HV5FPxo8Wdfj87CL9jdwrGMWVG0G+h7iTEZxgg
kx8ntbWH0e7r53UUFlbrtmm/GfPslpzEg3xQ9cqCSl5M18chRy3sct2a36RAlpfQuLIEyWhnvrtb
yOnVu3XbGEm1XrYp0d62nQqKGpe091bj91qFg0V9qdF3dA0KoWMVrmO1Xytj7eKmquFDp2ljq/LE
gCYlX6hmIGE3dKAdbe6LfCmzIHHs2ntwGl3CozLiP9cbMrvYGkNqdPWE05CCKKdBke2brdwZcKMX
alZbtt/ouMYZN/nWReNtGU0TeTmte42keILmsaPtmur3Ce7Yt8sXo4uaIA5KN78PmFut2PCWodt5
sKl9KunSrLAUNm0GAjGwGhlDpb+Hzjjnh6gTLUO+UsZDmJtrGJtkweXcHkNQ7b1+WJ59Y/C75Jxn
bDBht/Le0pScxMUCkHo8p8o3BzNz6vthWimh0utoih31uqrgxbIBjlU1QQiRCMJ5LrjD2dfUXjfR
SpZs74evogClTJCSAG9ktcCEN1qi+vh7YPKXqEiQSXKpQrRTWM5AQ8F+/woR+p3rkxvb5GndruYD
NtXygvYCuGTNDXEwnHkL4smJ8P5M4VknxwLd3fSrke0tvzee7LGS12Om8/+shfGPr4vIHXLfgP3O
8sq/fl1F5I1VVeH+t53td1WUMwM6qVXdnBU7BjLz7u+fw7+BwnicIGQdElh/ppmfkch/CReqMjn4
8+oXaeQ1VWqLjfgq0Icjtusf9Fg4h7//uPNT/QvSyMdB/gJB2mjFSMv668e5Nqg+4v8iJedfjB+y
I0T9BRtTt3NzyknfIeOt6kMq8gW1N/n/gHT+N7AqyAzjMTCLG7jeL8+2NZsOmBFaYeMQh3IUQ7xN
vnlA+7n8A1fyb88VGhQPGZIbAs0pbPiFwVB+Wen5/FHrsOm9bJwqdUp6yqzJX46yrf8z2fpPoP38
TSEqcmCk/F+j8ALs96bXA+7bwcCVjizxit97TmLDWP/hZ/hvTxGXwdkhhYDcplnqV++G4yzBkOc1
H5WFfhKYTDVYptbE0Zb3f6H++j8jK/9WI/b/IGNpm3Dy/+NPRdW/MZYPXfPRFpxpf0jJ/tCL8V/8
F2UZ/caDBypDmBd5yKlQGPwh9bLN30jtomKGqL9zsss5bfZPrVfIP3IxxnKwEI3yMy3xT8rS+c0n
t80kpp4ATiQD/xFlicbir7/lpBrjzYdKgyeAgrF+NY2GnVFRpGzaSS8yLa+YwVES9v052cQ36Ba7
U5jeNo/xVWfNQ4/mub4hh7G07RgMWmDf1WRBW99yvG4NjXMiKo+TpayI3FyraXZRVlCZvGRlLkgV
Zi/ddeHoRR+MPsWGKjKz5G2gSTw+EbuojeNUNmtdsqYMWf5U1WI2rkFl3CiLnabuupNXudkAohJY
R1X2mT+CaZ9Tz+wlHx9M2W1XXTi395RgjvqimCv3FXmd0acriQfczNnS3AZiZO6es4BJLpat1TWf
QOwW9WaT0y7iJIJqIJMwd6zVfDY3pxY3CCi3/kDCUOvvNpBDGxCKdsMkZKp3AfPy9nc3b4S/t2ul
1mMb8jKwzke12G0+/oZEz85UIZKVAFYlSAh4tUWWdRIaIddU4y+Zsc+yoOvTdhyX7LpmKrtunLV5
7KsCaGmQ43Iy66WzYyrK8znmWyjep0lPD5vP6BZvlPJZCfEWzn4bSj/cNYsxuHu3rIqc0L3Q2tho
szNgAYWpapQm3fIGvdD7sVMMQbGrs6GwwMkMtGoZY9n3Ypu2l4o8mExEG7pz3Px8bObf1+vQnbTf
BG48TH7GYlZY2be2cSswG2E8NBxvW1q74/gB1VEnEQLhhIgo95RPrn7dQNsCidDZAy65dAnilMl4
3r8XswDUKWwtnqdWlBd9H9bXOPLme5In172vzKdQ+uZrXZXNZ+Zoio8L1gbVOPUX8TVYnGXTNmtS
VWV0G9AztsaCAnfCJ6zZuzLLtXyvx4G3JyhXwV7Q6J5vCwH2D4fQI5lQeRQ8zfnGwNUWQNZStHCe
1RCsdjp0dfcIcJWbuyFS/YEoWpS8EgU+T4s391obq7JihgyTZVpJSMgemZixl9l5oPTsaimSDFJm
p+U5kdZ0J0MmrVVNxwEeYk5qu5ke1qnDXkAIUfc6T5Jyv6qo9LO71INKlsIqvGRyVUVVE1WPN11h
2GbM2DfrfZir4amVRfEtJIl3SiqilV6XvMCaO/XO9jSPfsBYOwjfihcpJ+O4FZNHvBxg1zechPnz
wDfPICNWuzuINZ/LdF22/occM+CMRqDEb/FbT3HGZnkvW68MduXqggeHo1+bPGhV/w4FVI1xVHb8
KLDJWlfNVI5gbZlRfGMbmUi6zavFjqPC8e+tssqeSZmgepwbWByIkQg/PFVHUTqMY/hSTCwB8UC4
+wPoqKF2piHL2zoDJowVk/BnkxvZEBsz/ywe62DliQdqOWVkcj0Vddk9DHMwT6Beo32Bdg/KE7Jw
fDUQfE6nQM7bUcEqGSwiIroumtrrEpJHSzCTZh7MnStBcxO38c1b+EoR7cupgmCCGevnS1ueC33Z
4sZv/WIs3ztn0PVFO1VRduf1sqmwZpqb2EVsAvJT47cZktGz2/eMr0HHrT87Gi1ZY4hkBayxktxp
qi+E3O66H6wekfpcGMHztKomSGx265lEhI7IFKms6tlCoybSqZmb1zVyFIXq7ChfQ7u1d+GCtZC1
VkLroQxxcKjMuWhp6pUGHy7QQG1R3T8FNO6BQyyhWe8NYec/4HFYYghQ6d78LJvGywkagU0S+v3U
ZqRz73vP0qACRBvnu3ETZrifwDLGeBwdCVRULpuIfX8Nnx2bCt04w5FBY5ilmpvcqVS0zz1lH8Va
2m6cWWt5J/vAIXS1qMW9qI1mSFynlXdyktmbb09dnpzNk9mRD1VrspmuEPA8DmCmx49tSvFdb8VO
4u7PU7Su9UdjLk6QDAvnXir55XaTPicXYx8si5CJb7IaprSKjPe+tsosVqLzgT1ybGKJW6I3iq2+
Ni57t+uZj9pRf1G/Ej539jx9102or+vAXppkpG/ifSTIE/Sy8ztBp4bF106zos5SRLXV44hGaQYw
dvsh1ZGlAoJl++0RssgrD4tnVDWVBQGyfOAj6C1jUAWIX9SKZu9gfcPFTqXCCz81NQCMdOIbompO
o9rTZBcMDodtEvBVwuG1w9VchBuwwKo3GoCWsMwP/ViZD5luw3UXNs7Q0sLtzhfbEthoG+1NPWhC
Nwba3khkwqalslfyeLLbYBvgF/vNxqUwhCNAD5JifeuOS0TVABXPXLrWor/VWbZcFkEJhT9vo7Um
JHFP8IAAfPfMC8Da3LnBm0Rd+7vlT5mTeFM0bqzUiDdiqGP3daaF5MEwKSbH/VbwugaqD46LhWsn
7kvPkcisuwzRq+HXMlkiwy0SE93iBxJ49vrRXdoZiKDx79ot4BLSs3THEy05vRM7rbvdGRVfTjKQ
2D0TVWOPL2QU2Peav2HsudUQBW9OYT1zdXXVpadmm3tvUHpX5IWDjnioRB+3zTgjsuZG7vddhpo9
ZQec+Rep1HvToaLqovdd4yYCdG/oag15axrZL1tKiEn4g/D+bkGl2wHrO3qeKLwzxvmLP0PUOxYR
+/eMyq27fjYLZ1cvPW3oBARYl81a5TIJ+zyAAwu94jHSUy545fmJ7FyGiIEItRa9JPJjhOZjhJ4l
3zg0Ywiu6lPD6NzI1Ub/7HbSnbgv+CkCR7fTvQWZsV0SKqkOeNeJCdqICCKuKNx8LmSSM7o4LO1h
TQj9r94sR6xFahCscapnaJaYzGnQtYZFhWEDX9Gr10GMckONznNXRZY+YJzXIK+ToYEBlhWl27CN
1JC7GrwhXns+KQEJQeQ7u1urj13bB03i80szpgxT3pNf6M6JIQtEn6xlHt2VkVOoXdDPhXtabT9b
dyTJ2PPOG4xwixefmRloWdmfs7G2FjOGgCirsux9Qr0hL0l9wqPfN/VEsGo4Gg/oJ4YqzUPASeCZ
DXEnXTxuCDWj5nuW2iG71LIxgovGhQA9DTo8/yptVp/2XAnlydpcGuBmgC9U6uGwoSbZwOowWDoP
WOir9yVoYIntbiwPyN+bct83IRVORd/xttKvVDFw0JXY7hsSaBhzlymbvGsm1tDdIymo/JMuVLvd
Om616J1BYnTwSZ9LwWWD1z+cH3XEfIRIdbXM4JRBe+QvDMxlfQCSa5eTDb8WXbra6LoHinTHZV/M
5mJdyIWSjX1eWpb4wvta5XtvncPwCVNUJE+eIzb3wdkEgvjJMrV9+y/70H8jRjwjBf+CJIBunl3F
mFnYgSyE8L8gCaK0Db8vhyxt+MfX7lABYZAm/vX3n/Kr/PL8MSGZSTi0EUbxcb/ARNHQt6MxySqF
+Nxapox6fbSCibOTkbN0UM/Y/ckHoyyTDZX9WZggIZqL4ennF/IfKXv/P92EzwEJ//tN+LHu1Pdf
V+Hzf/LHKmz5v5G2yX1K7CA5RWBYf67ClvPbT+FhZJPic440A6L5cxX2fyNfxj+HYRI3/UdxwJ+r
sPcbTAjYzdn8xKtl/0e2J9oPf0VLfmZtwfRi1Obrw8H3V8RrHTGdnL3haOuM6gWSSHzN9IVyX2sP
yQiEcrEko/QimljKXD6Y+aCXg7daEnmYtUIm58YSoDCa85ycDm+ydhlCzdsBinJK87n1P8espbLW
CLRxA5OotqNZn/UKcz9KGyezjTl1s4oBnpaGo7hxMsjsEtHTbDsHt4dMPLRAfs9kv1kdBD/RYPul
kRjvPVWED4E/lo92X6JoUoNDYc0szZU/BtDQJ3CqDK91e84EK8hJLBMhO3didHbgdqq1WUbyc0R1
O2ejQWCY54wW0DanSlxFhXWDDD7wU3v2h0TAeTeXdu5lV4t7Bvf58dkfVqk4lLO2RPRvoDswL6Tl
0tIkMokISWUrkb8bireTO4nhhH6aHofVQjJZ8V1uSWG3YNzCXkwYCI3mlGJK5dhIxc4LDXJGI+Qr
Dqppv2JffSuzDB2sZ/sqO0puQZVKXa5vGIvkg9Pyo4zlbNLfuW0V6p3ZcZvdCPXy1mQeXiIr816C
bF3esTnIW+EXii1x9ZnvvMHJjX1PajHWBS5TB39ZoWb0Pdia0Bodexc+uY8Q00xd+BLhXejyMiZH
u2GlL/aRYcayNwAZ3pr1bnDrK0Fytdgygi/dI19FK3GEusXFWA7FjpDPrbD3nFQfYd7em9apQ9+j
QrxUqGuOdqenG11yXGYSchCxhd0EjA/NpzbsZ3wYmMAbpHxgKGh3ErnN15Y3HfxG367z/GSK6DI3
rJd6/F72y53MXmq/+O5KmLHMfCvm9tSoIm51eDtP50fMLVMIkh0MM1mwLIl8fJNVrZAE3chlOwwu
/IENhXT2kzlRe5DNBvHX7ZbgslsrUj/mNV59e98MKCxCkR+mqj/pkAxhG0zVmiK5K0WE5iWb7CfC
tp1Hv9bdV2mOF87KOxcu65rmAeGkMB7Wk1BBjd7Z2qnFDB5JZehVQpY+CIqBvRm91ma8EZpTxK6c
f9jVcO2H5Z0Xhv1V+1OxsIzL07iFiIer/SzmyzxTw02gyELKEMEqiQrgNNhFyjj8AFqLrEenyGtf
I+vD3OjtDDGspejLk8V8JRBwZ4kN7MHdNQM/yODM0t9t6EE06y/FsYyP9vTo4xUy5gZmqI9Ls4sn
/e676l7o6dEJlr1R+gkeet4QJzWozF7Km9r39mEkEzPIbkc0HgGAEhpfOrfkvgj9K5gdVFNTFhvl
VYYfTreACqV3onMojcYcz1l79Jxq3rl8Lewcx25CymU85/WXPYsrh7yXbHuz/VLHkfwK2DjM4qoQ
9R4kL4nWI9jNV+4zJmX5LtgmJALFqH7PXVKigHaC/HGJrCe5tt0hd6NPw4g+eNWuFLlmdperGHVx
kxrVPfZMbHaDfApkrRJzWSHNGycJwv6+WUl/8THtSX/hoGrf/Gk6KYqkmTyjpFrLfTP19sXknwO9
9ME1pjVdC7ErR++WNfjgi+W7NyPg5mC17ftigLWEcaGJJavuCjc813GeapXjgnTEQXhVnfI6Nnvw
kupqrWeSKfmjF6l+DwAlGHLVNX62G0dXrwCjhw45HMS3cRir+cLT4SO9FAnegj2NCxCMt2ZRXEa1
3ne1kXQuby/9zjfoNj4j5NajBQsJROcVsSNrtLOc6dFeBv5lpQZ/rwW/ruMbO/q7bNZj0DblY0tI
pktFg9s4931Q3KLj8c7RAFV46FX9tHbBDduh68XVxmKU9HJ4DEr1YBvLhRtOO2u8M9CSJkX2sJxn
VFldttOHUi130DgPj3jyrzMOfYS9L5szPNjLZbQMezUAJ/TMRs0aNyJp7emwLhj6in5ZrzJ9Cs76
VaPJYqssbknWOSHJPSGLREDLb+My7jd5n/dr3PnGyaOwJwIGto8smKclJ4W/6tCBjwipXJUFlGyA
cCFy3XWBqSv0flEELqQGFAeyR/LQbxwqdQMsWjp4xsSPcfUuyrA6Fksgrto2Gj4az69SZEvHoAcg
Vj4DMAaFBJMceBiik1wSNowYMSNSoPLZyxdKU4YDvOxpqt2Dh/Sbe1VPt+Bcp1F8DbV5slhiw7bb
T6rZkeCWeCXBcXNDBK6NZnn+lIV3Mjf/ji0BUYveu8sKjVpz8n5q+yLS7W2wAgbhLR3vzMZOF/PK
pSnVd8bU6vMjdl84UrpJ8w9HT0TBGfC4rMPjbSXYGmqAR2jsj6IfTzBeb3occKfNb01hXc0bDReO
q9MNXcuGb1/CT7NaD/ugYXhvd3PmP9Esab+Gi5VBHJ2MlrL0qr8Fq+KwhSB+ngfv91APQNP+lwwM
4IXpUw/zfhmN7nNwkRgFL8pcGFjw/WFjAvwLQ5AcNo8aeB0h/hsb0LmszLzbiBpP/yd7Z9JbN5K1
6b/S6HUzweAYXHyby8s7apataUPIKYnzPAX56/uhM6sqrUzY+DaNBrpRizKMtMQpIs55zzvMy43H
BJver9NTFlm11UBler0LJK4UDMbZBZPXxGlfia/mhXfXizQujV4dGjZzIWg8e8cC6I0uIk8DcJ+8
Q+TqgTZ60HGSp1ZzeV/ZRTQ1SLBzfvz8oBOZDAuYUfAVnGosJho7DbR+Z7fIET1rhdZtVqoN8WXJ
D7P5hIW5PLeLOjqTfYnr0IfNsZaJBQJ/Y2x6oAN7niDkcpZmtDLyWrSPVlFsOB8fMMc4ReToLnL2
bvvwRkbuo0qzY+N5uyLMIVR+kyLpaKXVudHrAMa4r0XxvjGTU+pFX9IBISEmaD4cgd1g0R5T+DWb
uZyCNtUfcQTCAqHeJml9aNvuCsYYRDZWUtUfkRzyRZv2zvSGt4i8S9+2k0uoBSfo3jeOGTsNIDSD
k1l8sZ2GtRlO89FcbTsYn1xEZng0Xc4D+uelPVBuxbAVrxnvbMEg94MY9Zuo5Zw3h00igiV9q8Lc
4bB2thGEAHxT2HPVa+E4kP25wfke14od9j0+YmIzJYpPls81WjG4uXeSJBBzfjH7BAGJ2jjLeIvD
R5DCaSmzZ7scqdeMTaoSxiQkVMUXOYAQBsG+Lg8MmN8GJzpATT9mo7jIKwpaTPoSmjDGsj6aPN/t
zJ2dQKktRCCYR6SauvEwRSEuwjdhS/XS4VyuHpyq3KTJ81I/xmk3gw0nxXWigYaBp0+OhRkV+EJW
bfIcSIwW+GoqBlf6o9UbvDLnJGOcZKyiiw6J0RxTQycFiRudz4nEQKix72GwhY+QZIDT0wNVCdC8
oCIVfu5oQQyjNqIhsLqZVNlxV0dvo2GhZ1hpoZD5aPPXw1WZeGZxIWqpgjKEpeU4fJ49Z52+fGU8
GCxmZO1keztRd9+ih3G2YwKJcIGbA2kmgnJoXsLJfhibd82KEJhcj/q5qPsAR6ytl69GAtYur79J
pbBKuXDHVwbwsye3YWfzecHbRVdYvofw1bLiGsPZk91X5w6fwifYovsOUmBOig1UxU0xFyGbvhH0
lnWfexRbfXR0+m4v8ml4t2zJvtPDQYFvW9k00GrJ7U1URYEZ0WFk9DObckxcWognE1q3qZU3CSF2
JQarDwljhiMWQz60jG3LJcBX1BEbCMgzbm/eA99ROW3LrDlMON2QPe/HDdeHrewr3Ghb8zZJ6pcK
hcTkvnVAtbOmf7EB9L2FYFtQop5THPqU4fZgjsB10LW7bwlorjLMt34Yp9sSHN5sOH/gEc5ReLLc
d0vOL017MmdqckLuivGMN+/lTOhDMg/2bakGX1/OTFbeSapEtKBtVRtDyaMUKj1aCFir/sAKglR0
wGyIkXoTNG0arPWOgbikIy11iI3dRCh6onhRdnGM1bcpV4c8NS+xS9i7tbfvcns/tu9QjwMbC2Yn
/B0A7Lo3p11kTn6aW3465H5UlefIzXcOyGkalzsx3kFiLoo7rtXbUCb7RWw/OBw69Kq3hlfQngm/
MspLEoRW5vbBirLdMn6YCU2FMX9pO+dyjPQLyWZ5ZRXDHsRmO0ztjUgrPy3SZiPNNMhj08S+Vrud
nfhVDNqmAVnf2q3IjI05Jj0gNBx+j+SGJdTuTTC/2rUvUDu9qHksDlHqHhTOicfMiQjKW7Rrzx0o
fQAZRfqUu3ewdyFN6j6Gc1tX05qNbuftKzO4TePKmzICZcxOIm1vcBN2g5EEQ8zZIJ6cyrzdyqi8
NOt2U8VD5AtnphNvP5YI1hQIuEGmtj2nq8TjKqT8KSGiJdT1q69Uk15G0NUZqQYNePF+RKxD4oOL
MGaYXmLJfm6U7WGhVCxoiyP9lTki24CZM/IzEDGQi4emr4RY3vkF/cfcCm87CV1ucAI75QZdIN3N
hdGyBvsEzYA9dAcoQlBL7fy+mNOwIbicBSxpUn1LiS0eE/lOrOeG7s1vbtbB9KrD9gTO3p9RQpl+
HlXau+bJlsRL7YIR+++YPO8ZsNi8frX3JjMOkH7M8MTIqDDXhFMLaNSv0RFBxlYXmmwCt83L/QjW
6eBoMBAjYy86iihvm3XycrDax3KeD0VWApPBXoKsHXHKaT4xca9FNO7dxtC2s2i8gBmXP6eA0WUb
9FGa3TRmSpK4QbW+6oEOeJ5sy9bZz/KiDy3sOhAI4Zt2Z5W6c0zq27rbo050AkYvG686OvPwsSTH
9d0Nu0WuCRyplVDAGG06L1AAHPUQI7qAiwhj7zlpmhGq4xD2H6FhhcZhnqYUvqGnt+EOfpYsNiuR
RzLERGqBg9agUX0tHv9onkh52BCnZF0PVUEvlRtYKW6zUhTbIs4r70ofeq9lsxDqcjDkkBwLatan
MBQqOkS2CvW9UzkCWlzT1NdjoWptWy25uAgRAlBmsFoThHyi1gIlZvcG10/6Anj7PNDVoOxpWugs
9m1va6PfVpJ5AORUeLOEzLRr5TdUxKQ7BJ/hvC6NmxIEjcvR3EznNrPh7f8jlP38nXmzgoo/QShf
y/9x+Uo2ePUDXWf9R39ilMZvUN6EhHqGMYBDyMG/MUrjN/wFyErTdbDl1Wj7Pxil+dvqCQ0tB5cx
IMk1VvFfGKX5Gz4AOrYANgys7ySffxGJ/gTOf2bN9J3p+FckXaB7BxgRuPNhgOB6n6hqfWqXhjPR
G7ouK6R0VLL3JGYldtnJbYXGc2/EZhACxV1ro70XTXK00h5LbCP7kqdGMJTTPaUWbbuKm4u2sh/M
gumjWcxDoMkuJ82dsKd2NNujk4eEGyC42pKgUyH2Qg/gauF7bkyI6oiBZxSMq57S3Q+3pjIcveIg
vfLRZQ63HZWkUBzE/ejoBw2ex6aBH7uBRn2QdkdlORzL5gUW9bSBZQeAYIVfivHPucN/C4j/f9Fi
g0inny6CGr+yH79//vs/vn/rN/SGfP4wzAgkwuuST/lPZzIhf2O4QmqQtYZNC/6zvy6A9dtm5uSt
roIwKP69AAz3N8w69BW4ByMzbRbUf2MBfHILsMGloW9QNuJqLsl1+pwFPSH9juImKUmRGVeHpkgj
4oVwYMf0Bywz90uUdbgm0Da1jJU5A7bKWVMKIlJwOLSGMMeeQhX8jRHaXhtYFBZdgIh9PWLt2LX8
am7DelvpboGxRAG4cfeXZ/0PwzDBvf8wD+MmTEYMOHu7MHkxFDXwKvkrkbee9Q6Z3/gxsBWNt/xS
YJ6OdBFycJmVc5QWCyojB4Z7IDSIIrCslz1Ccus99Iw8eg5LAO09g1OAq0qSQ/MYuc0itp1RQpJm
+J0hvsF94HVg16I9aRCdULTNlePbtcuEd8ztwQEfW4z2vl7FtKmVm9UNC1WYeyS4zhgge7E7PDZW
sbpasPWgvMXR0S+XArTFyzXXDlKHYMSkoNDwE1E3N5oRe9KPDQ1mst6k7bihxlL9ZknDwdrC5AeV
dOam9KMiCdt9L+0S6hWkDmyfjLS5guHUPEuyvsW5V+QFoedDiABv3SvoGXLwyjFMaxJrB3QcQdK5
Rr6tK003kGbFF1CZLCPIy2m+m/SazsZU9fysGZWOJ3w3Dtr90pCbs0vt0XNOs8KmNoBKlnxJYIkH
EVqiaR+X0WwyEm95jigDSqJketWoF/61lmwoAMfpS+yBgd16jaqHHS4dOtVbXOl3adEI+3JEDjPv
zL6bsu24eGBFFGzNc68LA+xg7FDXILlr3xo03O59XJaMDXTbrpeDHHR4LumkJlrqJM93sZyBemoV
xcvNQMpFtpNkc+Gc3IgICIpOBzlRL+jvprEfNkPpuleRbjbmnbs0Y4I+OOEu+tSonyvy4L1jNoXG
7cQMFS9wrB1P9SrxCKxxjNVu9ubW8ptoVM1VHxOBtgmnDsxIRl5TBORs6AhuHKeqNqaOdZ9rNMiL
Cz2XT0OHkdh2HNeTwrSH+DEuXWhhOaahVmCHU9kdMXhS02ZMy6J5npIi/aiIQYk2VWlF4q2yW3WD
bmxJ/WGs8D1F3mS9igaPshOn6hTuwq4vpN8jsZqDrhvShhk6mrNAr+wo/ooYdfpG4TQY6Gx0esEu
X/Rlm0Ai6H07DAfjGuYHPyxSgh9mJVU342Qxk4sTNOSbFqufL86vOzmiHT9XBHDpDGgmKXal5xE5
6zW62DbuNGr3udVL6yg1wWLrhYT+UBVIcnbDLHIIIq1SN8rQM/KM/1iKfQ+5B3eBdORH1BzS6kVV
KGoO8OcXaleiMVUV+T0cpuLNyswcyl+P4ozWSsuQuaSQCKmAH0hOd5TF2E7xixdP1c+yy3rjOs8K
Yhn/+FwXowntpwFdFo4PWsbW8MdH107QVneyHlGYG91Slhdw8AggMZ08AyDq5KtLhCq+zYnW8NGP
kf1ktLJyjiUMRwNyo2v6tZ12tzwTk3M+nq1nrceXzEahdO2IiQYuT2Prm9Im+qYyrN7SLNcPlErp
GSpJG4ydYR8HJnq+U9Z9vsVyazxERfnBvAiKFBVNtHO0IrtyoTukvpXpSbzDrXogOiXsoaMSTjgF
ZRrqj3AsB7Z+0lHTJcVYtpbuFRhz+dUb0SpyHEQ4JOa6d87nBFuFWSsh6Q7ZYIAQhHAvqip/wBfE
Ozb2VF0yVMDnosAO7Mac+hoWUyoJdKSlczdqduOvubLvZawgHVUE5DKU1ce+v5XGNAyIMKbK2bQR
WDfPp3MRSJWrjY1Dib81KiDVbRcaycIQKUpWygwJCrVw57sMH+54CxPLvnFEUV0IWfMOTG34Mijm
QGRgo1F2FXGiGJ3gHtAjl4zsNrmb6zhTPEM5Xy/l0ICbVri82gKIJO+/Zm6fXs0GktJ0ah+lwNYO
XUYISEAAZ6kdx6IKH1WW3g9LGx37ZmgvuPt8O8pheFZ4N1DCMf3LvCnz63yo9kw1GCNDH+1W35by
tFgsaLjH/URvJcEZyN/ACoNOJ/VTMTZTsGRxvjbz8QeS2uKeHZt5AtRJB9yuJtRdhzvHX7hFfD15
jZcFYETtDi8Q8PzcwobCjzkTDD9tivQCplgUE6kKawqqDHD+4iZ0XR7K6tdqQQkqitJ4GYq2AtTT
3OYbYcWOHoAZzPfN1DhISaNGgzZneNmWwVYPFAVtPYBZ5lwteZ4d9a6Qe3aS4aKYMtcvEU6eyIxv
DnnpLi/I1Xo/Goyh2DU0rZCtyLL7xtEIKp01fXLA8aM/4K3SbldpEUNh1OLGCa9Hm064SDWk9gNv
bKP6bHzTKmW9O/H4EepLewk5LNr2VFNfZ+yMnqWeuS8auR7JFj+Gb305gYWkcxL6rR7S1kbuKHDN
6Gx+Vea55zRlxH/W87G5syyYoPQzcLXIJ6vfZ/DzD5l2zQ07PFaYkrV3hXSp/12I3r0fYkyy2kmA
z1fhQmZzaRGj0+ZGjm7ZkLe1MbuvRcusJ9Wc5I4NE8wriZbHTEz2uZdIqCpZh5cyz/Ck0RfxOFBx
7Yyu628xofcgEOLlX+pztS2cOhqf+zAp2T9cD/y7MOLly4JXMa0DKWWUY1CUxkNm2rb3XFFUwgcE
1IqDNBMl1kQ48TEAQAZ8iQuC84wHNYvdWEZvBc7B2DVoR+1qQZR/yH5iqJFOdfcgW4ezn+1AMiBB
z855EsKYihP0rpgRYQZq9BaHcTrxEdFClaa7m5JUqR2nQfaYOf2Ifp9MtLMFtO1ua93L913fSULc
3dEu/aqpev12RsZwIJzFfi/SqDotMZv7xjZN5fg4WufLPhauiP3FmBNEEBRjkOcV70B+Ra8LPi1x
6AWAyt2KbS5KbfkECU2uVhp2aoNiKcc6AHNgUKtB8uoCiqBsW1ksLujsZe1t0f5p74BEjIcnpMHh
FsKtN2KzYBDH5Kl+N+GgswAwjInHcVezdwvN9UCkB6OAo9CR1YSvz5Bss7DFNQ0CiqPdTW6C9rga
sfQJGCYJuKWOyMVLlVjiZTDdWd0MHilzBUw4WPAJpRBngI7DRjmNeDi2mIAMNw6VUnKBUa/IWP+z
0Z8ie/AUb4Kx2IWXet1TMlv1LSeyHE+walZuBVUHvucEK7MPt3X9Nsy9ne/1Cn3aPlMgJDtXmRwf
OdnxBzOdimifjr2ObYbn1j7JESDa02RjG9uZsGo2BEI54jZvrJyxizeONzbsPDwk8ILfD2bmAaoP
ngwMCryOIMUJpGXtO9hMEuc8h9D3GbCp9GCGUXpnDIpz1aot+4Pi6MrBawUMGm2/exJmpxDEkziG
bwsUHcUnmWgFtGqVnqesMs9Yd9TWXoeDkIHodZl1rgrF969h1YJJAWNC9NLUGc8YzmCHYy1Tc5Vx
hto+4rpbK4whBeuDDuZu1jpFhxpNReiJRim2WePXTIT6M4s9p3UL6Gco1hG0xa9tGfUMdhaOZYaN
2WUrBuc9Ei4jKA3GTWhTbQUqdbSrLC/qF09EYGApcjHeRjMgFcBAaSqwFB7TjGl0CQumwxgcG4Ul
caD0dlD9DiVmUuNmGtEgb2wk2tmu0Jem2RtuZJibYbG1Cx3mUYNOyNbEicanhwOBPufBG5nw4+VX
yqepgB2Y2NaMIX6cyIfG1GPmch17j987xDqmY2yejBpyh49aluXb4lJLf2FWxoOE3nrhlYrnP5s9
3iQu9hUXzrj2d5E+WF+R3lTPVl6P+6z30hcLli+LIa/Um9GL5lY2+P5zx3FoHQfNMY94f3TTUYdZ
kfnQOPWXEBUEg5fvTUCcC2VczFmG5bQpkct6S7PsxgUXiEOPNwqCXCbAuJCG4cRIR4Qfpj0lZz3R
1ZHzX6LEl/2F15Ur1qchYgeBNBdzi+EMacRUf50fL0yfH2OCQR4GMQ9WgIfOcu8ywu8AaArznNtZ
8maYIVRaIlzlDYQcCWU5twROH2wWtmihcmIMwwjLiNp7yu9xo7H8GUNNyQGjABrCuIogoBZ8F0T6
VHDrtTaoXTc+xnX8Zjt9jRg7UUcW3cQETEZwfVu94CX3mnOIkzDbafCUby28DN5bq7A+htFG/OMl
7YunYu8+msMoQFlmbg1XK1bzEjykN3pbusw30+k9nBRuzjUty1M/YJnvV/ESk1eZTHmzb9rZfRZt
ZY5bp9PnDU5aWK1MAh8Lp5LNfI2KGmuouOp3MnNRcns5Q/tcjVoGed8cD8zmyhOTdLXnsAQBpqeU
ucukKTQxrNw4urrRqTz2hLY9JhijfBWa4eAfa7FZIBM9LNA1qN7m6zWQ6ok4inrZFM0Un0XV4WFD
cdLundkob4g7xX+Grz2L9spSwxFlG1TbWYxfVS7cPSHD3kOjm7uqsMfrrjdguYed6V0suftWKaEt
myyMdZYoRPKzLBP0c+PCGsEli8wv+L7ylFTKOHL6vGOsEr05WjMe5liYgWRTZShYac6FnrqtuYXU
mEBMs1NP+H3ex3fskvllIWGrT3XisUXUfJ2c9R5cO8ISPGaVKXYkiRf5QxelUDMEpS3eJz4WvjDK
0rG9KZKkDGJzGi+nJX+Hzu/tRohCx9Yx87OVasZhDB0/4UCzgkZoxbtMazNI3K65Zl7JQAwVQ2vv
0rYAkoyzssduvOtusdLKGIYJ7dTCVcnJOAJw1AY3dhmoRrqNuKzBszD3FmT5GlSzIexy7AhllZ6w
DRtvCdB6XaJanSgv+kM2Oy1UdVdnhiWta5iU+cOIE3oTKNkmK0Rquo9TquZ9bIdMWoQB562VeIfC
f8DK0OD7PIZ1m5gHVU7eN6tMqruy03tevskgt27jvD+LKQ+JRkoa3Qt6Ix0/cgg4V66gqmGf9JhW
t3WS7SfNmb+5EDYYwNbohWzHHm86V2MRET7Pdq8tafumqxiSPEGvC8Vsbz62/TrPaAdR7jPXVd/C
rMSDJqXqYPXOjII2hUaDwme8UJO3VqRvJpUM95YstCPFODY9sW4zNGfuMHEi6nZQmyUM/G6wxl0T
Gs9W04hzmVaM2EoBq6KZUmenNO0FT3F3b4xu6Ys0RY8catFR0X8QUKjVATUKZ2ub9ji7YwJ2bGak
ZSC35XzA50R8Vb2b4EWhOXYWOD3XrBwhHmtZhigQFHpjMXrZTaSq5sWOSienO++qL7MKmUhG/XWu
HLc9Ti3DsZ2bWUP6pS3HApDbG/AZGpx0guY1auE1JizM89vReyj1vMUpT5/2cxdly05Fk4VtSK8z
CoMOf0c9uOzEZBoNU0e7/ZbZZfs6ZFELYtaMv0Ooy9otIizUnFq+HwsoQ1Se2E1Lb7JOamzqoCtG
7YoDsPk2CC27ge3a+G04VrRgywTPhda/2mughccpz6djRZN0W4zjznUJdtq60Zx/W5K+xmiIyBOs
booz/ozzRrRhfBAMX49qWOIDll4cfxTrg48qTL63kz53Pmx6aW97l5k06jithaylO8utu4zDU4Pb
xaEaMEe7Qao476q4f+E4Lu6xq0LzkxX5TTHHx4G73Q/awEKXTsY4f2Loe1rSftFPkSu7KYCRpr0s
rd08SXzp69QoGPMLBwqDmzwlUanftW0KS2rJmPB1evLs4RB20CJmz6mr3VchWogUqGw+UDNjqNSb
GtU2fXIF88kpLjAizI60k+UehrHzokF02maRGV/iBbPtK1R/8IPCUeEcZ5dHsB7oLp0xH4fY0u5I
zeYe4HCzFMw74Q7DCdAv8leVxq7VNOsytBAU4jyhxYGx9FACvM7E82lB6koJYA/Jld564jkcqOym
rmpxQM606uxVowKbq8sXNzap4fL5QxRq2jVGnjwYpHdSWIWYHnh2elJe3F5m0eJcGW7+ddGo/vEx
fXMrCRWh61hB2LKV14SUbeCKdQ+9VcYJM9eyf+gsWzs1peyfZamHmKGaWWXcpNQR6qW0JU6hozvo
+bYPh3TY0g85wF1TEmGfVBcW9wjUhxwuWQrAVDfn5NnGetN9cQv4NwQz074wgwcJCq1Eb/axOQJc
NibekFuvr3Rtk+Sa/nVurGHbjDEktogsmrOGrwIIcRI7NzM0OlzP43bcOWVCLYXdW2QTpITy+jjS
jBSQ2tqmPvd9FcZb5u2pu8HoiYE6jHeFaywkBCLh+pZtRlkuTRfvVAI+4fg6bn4Omv8TYm6vUmDH
0pluOJ/mXhDVw4kolXe8MeeTLAbdPuCEi9vTXEW9b1VDSPxN2M5XbqbVTz//3avTxH9mbita72A2
bTq4fDi6+30i+Fe0Xjpj18Ble5VVV14mnjnso1ngvwbouk1EMxwqMx/utDCzClgbmr77+a//+8hD
4i3MFeAqzsH1txTQ2LVjTTkr61AXMS75eukCIHpJMv+OC489fqnxJcaUWvd4BUrT9W9pip/pDlE3
Fd3U4qXsU/M36Xa2ERIdkdTP+ZnZW2jsyboutK2VdY26qRa81fGJTE3tF5kD6zj1x0dI3WFhuy2J
ruH/VnP2vz5CLcbSYBYQ57HrzJx93Mbg4Dh54LmBZHiAgJQJkVMqZcx0YuyNKdxzsY5qNDU9WN1q
fbm0KKy34vvURmuQBv7CXeWfLhJfZt2m6uEb4zp/vEjTZLN1wybfOBiLjvvQ1JzqjMEX18XBfdvH
U/LukddbY5C98JC/T5E8nErbwEDl7QRxGiXAPThuoHab7cX7xSJYp3g/PEYp8HOnGMcGxyCHWK6P
+ffXuwSo+r/+p/hfANt4Oze4WfdD7o13fyy6zuiwR4R/WjtX7Bt2t3MS8PqtW7Wzc4xUt+RXXhkr
hSJi7tFMdCqjfMibks+lUyZfSthAWjgXWCJO8M+m3pG/iFz8nsj81zXEBa9mLqwiw9bh0mOP8dcr
R9W55F4MFcvA18o6mNmcy5c8auox0GYW9mvR8L63xLtY2WWEfBGbxwpGzVU0O1V8tl0zsg95XmOU
DN01yXeMwLpoO9kdamp7ZWjV6ToNAgmIsXDtZ+PBtrEJxTMpd/CTwp7S2jXUzbj2FrQa1NKN3Guy
KnCIYgl80DGld/jDgLUmDTMT+HtSe61RrU63Uxc7XzxlouM3+76ufrE6PuVu2pAMUKuRGoAJusef
PvvPLAwmCpehDq5nsYqvtETS2gw9Zt2QvFUFjxDFs3nZtT0NVZskxnxePCdCuoov8Xy2aNquQf87
uAAlI1p0utjGHthEs/SsOzPSQkTstoZTpWV02wazdXMjycyYz4aC8UOFVOretCWvLJWvtVNkyxHU
JX0C4NfnLz/fzX7cTF1DR5bHNoLGCpUe29KnTziexExMT5huCgmrmQqaSBFMHI6FXtQnB2q/T0Se
Qy0BaTOYNQ9a388v4Ltt0X8+Ra6Ah0xeva2bHq4nKMp+/BSXWNlzmeL9u8RJV+2cSFgUkTCXGZh8
H+nwmF3r6IVW/JRoFdb+edyuO6uIjN/t2K5LP6/txNoagLOhb+RglbvCnIaXMuUQpPtEqK6NaM4D
cghgog8ZhIiGZhepjb2scUKFEWqBbQFU7n9xc58fLxN2E/rJKrLEG8YxjR9vzkbYqodO/0Zn0lyC
tEASN4acqwch8C7pIocQPrBrnvA4iV8JZQVOdF0Ez4EuZWgGk1dCUq50x7ueQUa345wiKFNYQjJT
Eva9N8zpGa869hQ9tMsUxzpIc1tdn8RlotABAAkDm0v0lUgNyGGswfLsLiB3D41NSDP0C/f9TwE+
LjHR38M2DNfiz4h7Pu0suVa5ODfkbzh5Mldbw3zoIapuxc5gJZS+BHoad3xj1WWOBi3Z2xW4KzU5
bQ1U21gFP38Fn4b76wWRZGkLiECucAzTXd2m/rJJF5aVUETgz9lPHOfHiqDS+zT1SiRHgwgbsmad
+euIjwOTXOxykmCyZxleeF6ZwFUf+g6LdQbV6QaNmveBpX9K4g3hBleumZliN9RZ8dEmNqNKG6OJ
y2Esm/xen6Siv1oHnGw09bNRdzZkWfD6Dd7foHff/xZKUA1Yr4+a688RtONtpMks33X4T4ebCueF
jT52tG92V2UodeqCYnEuRIcEijE2JrSLmSQYA6vVmQ6dMogLRXnMj5ys2S/YRfonr0QGATtxnUAa
hWVGB9wrmoPpWGInGfvTSNrhQFArHqY0CllYqcBM84b8MrfwrGM5p+uoXTOyC9wRxdfOm/lJdkXv
syHTExuTsfAuyQwlVJFQiNwLzB73bKaCucO0jKerIaEcGDd9f7H/x8hE/zcaW61hUz8hy42v+bfX
9u0HqtD6T/6gCpkmVDlhGYRbmHDiOOL/RRUS+m+W7elgezqnm8RX+N9MIakTVQiFh7gv77uglx3s
T6qcC/fIRMcLXWglGfEP/ztMoR93QpKzocjBkKPucAwM8MxP+wJWanSfnS6C2e0m4mIlfDlXw11v
U6nCkxcCxix5VV2kkdmR6Hl/oY2FcB//8sD+iezDnf6lZPvjMvDoci1poXiW7qcNuUT/wAeMsIE4
TdqVUCnLO1aoBRlRJVP4woAKiCJ16/xpaBwDmVDrQXNInQzp1VA34bXFs7eOYcSj86046k5Oxt61
0eeGuMHUtcro5hfXvJ7B/zkh8SkwYHgJITipV+M9c72nv+xgabp4eFNVwIvxuOAaVc77JMSQt3L0
+kwcMMoMEMu7DmvIQBtSh8MbMUvaWOIcjRhytTCdMbQknLD9xeH9abf/49K4Nt3EslWHDPmpfECN
zcPWQD7tSRRnd3YUcQtRGij6313XL7fpkoDfUxNvF02IQ7IwM83FQFX/84f0Y0P654U49Arg14zY
P+crZUyuoUR/N7cgogdVSVi+zwBYNzaxORTUMsmZkiz06HhU/uLM+/xNre+H9oQGgIYUaumnbqoN
Ezq10OX9OGsSpxpVhBkryca7DJ/TdCOhxDDfbSAp/Pym/+nxkzMrbApW1hWpWT9+GcgLQ04awF2I
Fvi4a/AV0OIa8tDJ1MV9k2nCUS/ltGmnwbqboMVsZgZnt24WetUvnsInu4f1Fdgu/Lk1ypiT3PiM
CTiLbO3FgPxl1FqP77urYUGeCpNTrKJ+xc22Z8ZyalODUIHFUflrDW/H9J26iX7lUPr3V+LQ1UCJ
hNXChTmfljnYY0lSYecFsrGAShm8NDvG4eElGH6EPQxk2ueEls6Ppjq/SqyQEkBLmi8YiexyJlmo
u8e5fm4tpV2oNLG3yCviQ7P04ePPX+Hfv9vv+yIeDBTAjmd9eoM9qSfkUE8ebVdM/AmoL5IvBzSn
b6NLA7e2K2uwrPt5rqPDz3/z3z8eaNAQQB2eEyiGcD59tlWz4GhEl7KTi67v8OKYyflg6sUQSqv1
56TojEcx5MtH5sXqoIjfOzNPSXaZhGf082v5zrD8YYvjClZQhW+I3Efq5R8/5CGNUl3N0TrzTxC4
Z41yWKpkN8UXPSysuxKnv/lksENfL7MlEX+ODYUZ4yTpbQG4l9suRwV4LhtNjI+CsNiqjGxt1+HE
VftLNYCqmfosLjTbxPOtMgrV7xn5Ub1Ybp6jep4VjhI/v6u/rwhko5wxrE4aABimn0rPNAfESkRG
EIbd94dxmIaDKGkBiGtJtmNTmTtKyJmIDyP9XY2jdpCYVvxqj15/yY+PllIcGxb+x8nEH358tGzJ
xJhUatgZTq2WTdc3FSWbnopLr3e/livS/vPb/oeXyeGKlaoBrxalpPz0G82hVbWYvWGnrHl61ukB
EM/n1hdD/9+cnceS3Ei2bb8IZtAOTAMInZGacgIjiyS0dAAO+Ne/hb6TZrIe0+7tmrSxRERAuB8/
Z++1qyaIeyrUqJPdctfrtrsLmetfaM4gm7RH8USx+kPaC6MijeNyXeExd63P3HL2rpm1IjnNalmf
POxzjG6IbXdJjcC94ePN+Ofvv+NNo48FbSsSiH6mqmIh4Xj8+5UDIeHiCk3mwyhxIsSDa457v53k
Z9dI+2trzd4JaDm5vDC+T51OcfQCyX0BE/20ukN3CLOUqJXE9p9dtj2MZZ7aCIXBQ1IyRu1YQd/Z
D+ztyv5+r2m4suZta5/Pofrta0SKgLGOg0KZOuS/4GUXWJHVBIyiWp+yJLNPdBjC8+TZ9bMw1D+c
DTBIQUeKZdr7Ob7U1bgLCAd4bQN/fLBbuu8jJA0DPJleP2lEU6ghmuUBFfEHkRrleR6Sm+EUtKJR
qjA7M+b5fsHt+04N9OdDvL1GFksE+6zNDfn9VtgjIWFFY82HZDLXO0lmz34GoP9AJbeeE8ct3nmG
//w8wtyo4+gBOT4x32/2DwiQDokA3nLgrN18dkbjB0VHTrNmUN/NNB/LdzbPf/k8Yv6wkrAPYFpx
33wesqsaocQEHgp+6Ycg88qfhl7EFRbnNmbvvXcW3DfN1e3Z3nge9O99NDSE3L65oLSimiA10/XQ
YTqJEBIxu+zb+kXlZQ/jeRb3tP7cl34C9OgqAbpzmhpc3mBkrMdJjOkr3meitMbFf2dfentQ+M83
w5tA75dSjhfr91uN7jM0ZJ4sh7ByymOyhtbHNMnAR1X+dL+MQbjHJW39HIEG7By7ke/0C/7t4wOX
sZrJ28+7/2bxavsaNp1s14M2y+WDaXTWVwYRR8OtYT2McnTixRh/4PnuLllhiHd+vLU1tX9/g3kG
QA+DVufIRfXy+68PgrFxgDapg2ypWXYICrzXwe3I7SD2ZooLLV/DGcXGmIpzjgH/PJjEtzmrh1QN
sSyqmKljIO4X1XgEKJN++Pua+MfV8ThBWiS90irkoLkZq/77KOJXU65qs3cOPqXAaUC/+dCmLQ5z
u+8/K88hjKjunxl9OIemkubL3z/9z5IFsBR/saea5n/yFn//+FzC73MYKx4KbInGs0GG2QdFY1Hd
F5K3CqAxpsAoXXzs2ZLhaEHDth1OlgWjifw8Of6vS3++kAg547DTOfyqN+VbmujJxKnpsk4ouBzz
aNS7xGzH28K4EKzReDcZjXv++2X4l5sAb2FrlWJi2whev18FSJoJmFHLPZSphGpRhLP1a/SwpKy1
L47urOp/BJ1n1E8Ff9YadvdeYbM9hb89pR6/1YG0H5KwQJf8zWOwZMq3s5nksjFx6KwhmGCmVeYq
b86rbfaXoTWL+gzPDwV7yT9ylxlzqx4dQNQyboq+2R7epG7feXe33scf3wtDUsiZaLst3pvbwdQd
AZk9gbcpe2a8uupnL8Lt3BBYbs462weYLYCXcmGauGn92jnms0T0hovaPy8o2JDpzHawnkImjOGh
KVdODw4AJnSnOvNe8lwViEXySSdHqWz87A3DQPXe9f1jFQDKFtD7ICXACsDCvrm+Q1tXVoc29QCs
pEhOW7cEGlPR03LI5ozBctKkLkHhjhzBhoXBErdtI8wIsQaKjxVQ9Hhkdi0fLMTpUETBtXXkqaxw
K/63j6LN7kiAOasW5qi353/R+mOVQ3U4GDR/4rJavfM4mZ+Y3Yc3O1+rU9Bb63eva48rYZKHv3/4
H5smBQ4FGnxsj66X72zvyX/1RQjIypIyz8UB27XxXDbp/OhnoQlthMMDJuT+/u+f95/y6ffHfmtp
m2wNng0wXLx5vGgwSN/K0Cdnopm+d4ZDDBpn3tgoXPOO+aTb7hPXIy0VRzGxeaG5L5eyPdsVC5Ew
xvq+1aKMMcnIq1N73bFe897YNxXdkDrVwedMdMRLrpL6Chz0OyXGm9QOtnzCsM0A+7VNneHxI36/
XBneL4K4cvPQ8ITfO6TqvVoNMXNtaqUf64Uzb4UAsI4SkKx34YpuyUoJAuwW5lk74RQolvwybd6p
Wa3tWf79ojps+fyP7AXmke52l//rLg60TNpOQ/fBL1bBB2DfgwKPZ/xD7rvE1i1uZrZntTJRjVx7
9ts9iB3/btSOuIweWI1Ni0gUE0ak4RaudpocVG2s6qr6EBm0M0AHvevA0f9fvji2SxZan7aH8N98
cZ4Em/g3A+JBQNDVrsec2OzLyQ8fG+EnX5qxBxmUEIRH+9CZAmsP7VN9nWSDhpat2sE4Y8xI0nOJ
7X2H10+cpmRBVLYAlGMsbE3e5kU0zPe++J+rN7uV7XPFWVwC++1gXXWjQA5p6QOqOdLdUscav3kl
tJrKSZ8a8isPdRoYX90BsnhqZ/I1aKsC6NrS3BcjL/bf36qtLf32AdiOpnhcsWE6XMrfH4DRmTl1
UPMffKFIrUkcoAj2kl9a35O3RPpADGQmLkGrwktrjMt9Zen6xv85C3tN/yc14/8baf5nAeYxv+Lt
QHTAFfLe7uhr1aK7YgzP1L49VoBYy4hRqHpGQ5xsbQj76qTlcBjHHkSYP0wfFqKyYig0814DYI7A
COpHxsOw3ORcvVO2/8sKxAkoYKQVIjxgEXqzAm1IRjGY6JsRviG5amlfE1qU5N2jARcFYLqTZ+KT
sRrj0bMNZR4CY3WWr8hJKYCqujYwji+itW606+klJ57f+TGUXnONjFJn9UXbjUPehOg3zoyXZO2h
0jllZs6p5b1L/S83HvnJVk3SHGEBePNjSAYEiw+E6ABgDPQHAUccQ/3gsBSpAQfHk/qGZ60+qzl9
Nbgmj6is/JMDgOKIW9d7Z320/9x02cjMLdvIY1bLpPD359Dn7mUTJ4NDBq/xXJBQfd+M3I3YIrCV
GC3H2o8r8YoN0qB9AmWbjpI0H4N6aQ5ZP5u4T1Rfo2MVgpNJSpgadsLBRKXtVZHOa7QcqNmMV+ER
fCjrrPja2z0s62L8jp64+FLVwv/4zrvl/PFucYS1+TUWYh9SZ7Zb8N+La1GuRjn44cHmBXvIrNK5
+SQuHMKmKr/NpITu0hJppW3mCKvBU/7MU/WdG9HFWq7Z82iW9u7/8JU4YHmscFtn7G2PomgnUoiZ
t0DWwfI2+LK7y3led7SVdWzP1nokHnD6HLIr3bMurPFCEbeDye/jZxv8B22iLv/7d9ru7O9bEG26
AN0Hpxs6ZG9XoBlg/mJaAufm6vmf1qLOCWH22hs1/bzPjNb44EoIa3//0H953mj58qwxF9tiFbw3
9wb6PNByPGo8PKl7pPFpn9AHiGMha/RDWV1fEUy0n/OhKK6dNP1fyim/Ae0nEc5HgXIsg3G4GVUI
KMZ2CJK2pX9vIO/cldrCeoNZVh7berbAVhvVWTdd8trOdvHKRnMnDT2Id66i9Z+mwX9fR5fbur3I
KDoCeBxvu+5lNRCN4M8mFrUePpyzaB/kHGOD1yK01yU25m7LB2YikcYswtAPnckOz0s9SlwaK0fO
HR7YXhMp7qjuYwN1Po3tBvjMHsO4ad+vpmOQBIoxe/i6WNWynxlHHDWDbxnNBe4sEDL+q1dm6+cE
qDGjl6b82C5wP9Mpm6Mey28TG701dvsprKjeC6fH2pfwmpS7kfp4onZz1WNJ1jz950wQEuJn7vLV
awKi9XSZW3Q1ie+9OFKmaj+3s0WUQQ27ECiboWPXWowQ5o6HCbL33ao6J66p7pFCbbBduN5PXDqM
sEUxlD8HhD8FutIFMz5aiHS+zlQ5yckGdkkuvT1KyQ80pvJMhVA+0cgZfuW2rUh758fFtVoBdjEe
UEHUWxW801b294QWF+CZOoKfo3YxcD9NKtyAZsLrragA68pZwVmNK9yeHqCOS7aFyfSW05KhMDi3
iRk20TS1bPb1CugqQQY9nKTXz2cEb+NwcAL0CzpJhbs3oRo/kCZgmBerZca2L3WV+XGWBj15PX1t
JkeFQss6OqWsnrl4LIdDuV2opEzNiLdxS4NpffGjRv6G2P7vr9gfDXgeSJZz26OqgBTDCeX35a/r
fRL6WNL3tZVbl8Ism4MhBt4XQCw3RxNgtFuXqjtYbOIXt3XKM+dH653j+h+9Nj7A3ppt2+CbY7P7
5rxuuoMGJKiJHiq68VyVSXppCs/cV0F+n06qOTup/wIOP6ebmg7XehlQ04rQIKAWV0M6rj59oFz+
/PvFeXt6+p9vRY2DkpnZhPnm9NT1rP69TjFMrbX6WZULjP9JDI/zlFafyatsD3//vD9qF1Y4Tmps
sHBawZa8pc535Zw1/jCLfRAu4R1ZVeWFfOrqSzDPdpR7Pe9G6jb3OOXSs9Tkzu9M3LEcsyzcIn5p
Ifebi0x/9NehfobuU7x4hHkqzKz+zawn1gjyrwVYU6zTrikt872nCabPm43CpTBERLRJitgq2DN/
f55Cd/E69FtExVqT9vetK4bg3Fc9wZ/BME4ujJAsuySQVOXRrBz90vP8peTSaBNnj2ep25Ki9D+W
ChxhbM0caiM4F+0X+I2KwBPgomPWlLi4Mbp8S/EcEvTcgBXdETvZtHFuduPHoUE3nnhpfUyEIly7
l5JUkbxss+UpqzdkGBkpSG90J5rPma8VC98ou+ZI8w4tUdqZWJrItBrlviV4qdrPcB70OQ2qZnwM
CbIYQM8F3mU7X4exbQ6WR9Zz2sIv1HP9veuKvDuQhFDqfcJJ4jtqoqY6LbKAKe2HA4VjhWdG7vzc
0u6l0IlNHHgwrHe6pDWG44D7RdNu+MECUY2vNGGG79nQ+NzJCfD4ga3Pqi8NZARkuzNjPcKJHe+e
NFBYlIGZI8ooZq2+uSTY2gd3KYqaJc231HHytwETSpcmPTsuPPHIZ2zr7qsxH2UEWryCDYwYFjTY
Qmrlbq7yQJ2sLq+aC4m17nrDE0XQYKN0d1SmSm62zdK+mp3errX9nLQhBdEqHSKpILG4/7AABY+e
F6KrG8F7xM5CKhPzxgLotlk7J/pi/YvrjI1xSlrAMJFTeKWH+aCSD8qot2QbrySSaQpNt4jB5Nlf
gtwIHyV5p5iHrLYEc13qcGAZlvq1wZqKrb/yqkeUkOTRGOU837BHjUOUAzmJWuU38lQthVfsklag
N0dd7i97iZfRPvB3CSbxMhrDuwneWfUihjq/p84X2WXBUXgU1pA2Lzme5XqvF+KXXm2BdutRiLaZ
j73LxrRf28z4URacXc8p1pd+v2rp+nvI9P0HIx3D+RD2TQObubYHoPHGWOEomV26ZFD4hisBLmu7
r1YXxrVrlxkCiVaGubnL/VD1jwANKyty8hWGREF36Q5JbGnGAjok8TtmQZI4B/1xlw/Al49dUaj5
Ds26xd8sy2mgq0dEzwHJWlAcWt1Vzw3b7Bw7Tb7GXj2XzSM2EejFRTAZFZk6FsnePI3kd6pJpLfG
dW3YunrJn/HP5XjYpyBZ7mzp6O7F0J0Pg4t3U53zAaPVzibv1jguGEigmAeTYDy2lBssYRUJaOg5
qPnVTrdUR22XVXbELznHioZ+/bOEZLwFSJuZe6m72WeYwj/fn0IitzBo5Qa4QTvv4WtsGZkuOLCu
nCJFQ1Y/8Ojhza4R+QFbz6rhkBr9Kg4+hIo7SwKwOJFk1bOoc2rhkKfCr8CKyJ6vsYDHWS6GO24k
IESu2HLGhQO+MAny8AUvqCUeWVDmFfYorD2YOdsoRjEFfa2UPbB7BVLGaTqJMpot9s1bZ5GisnNT
StmD5Q4JzPaVgCkEjS5gsqSXXUWYWmV5Ue6u4QsxPq51aerVexllrn54w0TAcN8iIoygXznyYKuq
zk41dqKSmCzXkTtC+oYvLlHFXgSRm1isWXZWg4EWoAVmzRQ8y2iGFhZhu5imvcK//bFUmLeUMJ2P
bjk0PT58j9QZYulS7woYnLjkqVaBt0/XBrZBOYECijAig2dyRF18T1pTjXvttPIjqUJ4SxFvkABT
LobW8ZwabnCsiEzJ9laVjpjReGJwxrnwVAgN5oceELtQMS42eTz7QiwAi8Oy+qcg8qjejyH4VqQO
nnafzLEbLwo7DbooV1uKadsg/VvmFhkOrRIVjz3lrBOtBxeR0B5rGPe951cnnHqCrLtq4lWnk63C
OJ1H7HleFYxPZj+NH7QkgJsov3IsbmFfSAS29AvsD6Ej3V9cXa+51hywAB1SJH00Vpy1ZCy7+k4p
KX86ziBpN+s5qPaOGEfzbBgacKfOs8F/RgtrJDEGIWUfl4VX/7hQEc/7olpSyNcdbkECBxrnDLR+
ORtFUU3ncupb0rhCEzStP9brbYG+PPFQghbHUWqpeZfiuS2B+4wUaYEpIej3K/uMRy8Nc+ic4SCg
hzSKXT0ECzmKXuvFZWn0IIRHE+42Ht3AjN0m4AHOZOpeHNwEzcWgOo28sCawbWw0QewrSliFscS0
X0vUyflLYkC3OE+VCocL1io9opItRyq2cXrtCGi7Mn5On9aSd5QEycJ6LLPa/zyPol2OpWkS9LC2
cnkRjsQSJGv84g8wKxSIZy3IQS6lyxKbgZgkM6IfgclUPWz1GNdjRu23wXUi3ZsoMwprTC7w/2vF
Hp3bn7JpImDPIWfIufIcSIS6XjU+q1kkOvKFUMEOFV41sOgv0IytxenAhljj0h4Wqwt/ZkXAdQns
nhYl/eFO4gUkACoqMov/Chzg7rzM3nLV86ymONhWr92gU3bBkYoAivhKAAe29JzmWzjR+14Vkrq4
VD3B2gXYEPDt/BEu2NmFBBIOhXUZ7KbHJaGy6uPaORXUBfre63kIRAUR2q5VjVMEf10+VtQ6QeU2
3jnxNeoPY6Oyh1BQxh2oTfO+RFwI5rB2CEsDCTdeV9FyVJsLOBuxrjRMiAEgxhXshWb0CddquSOm
ktmsrkCtd6Sx0SBbaDBfknJhI2yYhFAV5DS8HKn9Z2RH4xz5Hoyi17rKlHlfMzbLrlM6+d/RroUd
I297zHYZEYdkMPbpUCNz7sdv2ejiLvYmh0/jlK8JM6hFt5/nkHDIoNUShJNWcowcR1eQk5Z+fYYu
rcd9pY3lx7QI85uwqqeUt4Xv1UMWiFhdaDBNTjUfyUUqp53Zms5TsmrMEFuXG0kfEyjrZhQmAQdY
Toyb3Rj0y0WI057PCM36RExiPR8WtwUEleOxj+t+JgowWYPgMgqYCaeiqbg2plWnH3K6rzv6m+V0
Uq7M0huBOEgObLpadWR1bZgTzIWq5UxPZjm3pLeNz3ppOmMndO/+FDhkrAM1n2E+aWMQbcT77if4
L7LxyQ0ZRBFZLnlSKSmojhqdUQ5LmRQb7FWnLYzpMbywrxIgiEy1bpDjW9Z8ajDVzQdWDV/uB1KA
1kiEOO8jQaxCcAK9HiB+nxz3qccjNez4/iTVeqqfop6FHLuzUhuXqnO7OPHw451FkwBvw4BnMBAM
yNuchkCP32h8mrfWlwYadYaWuDIDom4e09qfkiOS9oyxpuUAppaehVHE6XLoOdQ/4SEHjQYEsMpH
GhBSZt4x6Vy/3huMRYszP9BPntupsM8I0BJ969WqsgfSCbwBWZ9lmMdyta1fNJ0cdVm6yjSAWUGr
nSu3tvdiXBhQ1pLcQdykozg1MPFq3tHc+VZy6pgiaaAhiMel0sO9MgjVAf/kpv0Jb94Aery3RBvz
srdEPoASqNMpctYa5EzmZ9W3FH/ThyoMSO62/ck3d7jAevsxJK4r4b6kMt35xiK+kMWWBo9d1xTD
AasX6xBoj2w+5T0I+c8mo7L05KkmexiJ6+6vrOD0YaC/L/cqqMPy4ii3Q93GiBAw94K3/VBChvZ2
YaondVe4vKh3JDNIauHOzatzXsPN2dtMGh6znmghYDlDADibfFvm2iS0qbssJDvw2ueZKpBDo286
tnIC8WPL3IhJG2ZNzR2nfuaRR9GSI4lFc4XHjUNY3rvtwWrxWlo2B8149lZf7F3REdNmJRwi2IOJ
Q0uVOSd0X5zg25ht0K5kNUGoJaCfKRrr7pw0FkxW6K3AVkyz9J57p7fbU+YiGNtzYEmIaQJsRG5L
b6YaA+/ibPFRgATxIvqlita60N/NvMRWofIsvaA3Dcdo6QouodGzZat6CkbIIc7cg1ZqDAPadBvs
8Wrl1Dtj2v9M3Y1BsFSGcu4hQzmgiXT93VkUp9JFdQFCqbGFft8Ydf9zGajfzm2+QcQ8aIAc9Pst
HEu1bd7tDSNJa2KSMLvtCGsE6xMI4e1c2Us3msuEmL66GfV0KfWmi/Vqd3jd3gYV9TX2mKhQafeR
eWX/YvFE57Gnu6LC/rcoh7U5WEwQOxzFdmaQFxLmM3wSKHfOeBzbJc/3Y4YyUFlW+kuVQ15e+6kv
JeNGx7mMlYCdb7pdl1+MIlR4wvEWkcYToADBVDnbMci7BsXaaEyPqcKnesB60pB8Jcv82OWuWVxZ
e8cnxVHC3xNl7f3oG2UZaWxqx3wJZ7e+5mPanOhzNxH1idUygHRM8S2EyX2fL1Teu7oalkPaFip4
DUe0fnGgO+YV0uSosKejL9tf/rLKBhaiBUUzNzrgGVPg6tc5nbr5zEQpuas7f/CjwrYGl+Apx5YH
y+o5zw5pXgV7v5jEDBRJi+KQpzwPZE022beJrBUiGaxhCOPF5t9xSpsfXYsAGE8S2O6PfDJy0jTr
mTgxyBsv9O2y56FvzX94KsoSSghw8B0Gn06fKeXH7D7t+gY2mTdXP6SVyZO7isoBx2JQHwgyfdbY
FUouTwm1hRnbdjsiksZC3kae1Vv2EcsDELySAk7cZbjNgjsCx/g6wI6JEcmhwITxIJiJRL6t0k2d
Qpn64NRAgyK2g2Km8lgtL15o2z27aLoWnNvAxslQ7BP4cESqJfUjVVB517iBMd1lArxNSB1n33AE
i4nqGabNo6Hs0QaMZcArsHNbPfdmTsPAcVO5Hlu2FvGBKQ9gdJIwS4wZqRGOeyddeuehK1fvuBQT
iBAT2Gp+4o0JvzjoQPckLoZsAhQt+hzaJcTVlvBcAsJAn6YfMgyyu4342lFi1uKSAelcIau2qRsR
rWkm+O5tq7242ZAL4IY6ZHlikHcKBPZV2sJ0gcDXz+69bHUL4T9HmRS1haPVwZVhdjXXzPymRhEY
0USlc0F5ZCrQqC0BBDQd8rutLUUkENnT674P7Mp/Dgm83EM4U6hVOptV3xOdHK+eCRnjqDvHB0rp
DMbezSx1TaBiwdhtJwucaVNtXV9UlL7A+zIrEenUJQscuV8+sB2WAVC2itYzzLFi7ctzt5Zhhcst
NGmThw3E1zZPkqcBu1pw2AJDz4MSwxgXSTJ/zTT9hUPPwH+F6wGx9iFrYQK9hv1khPdOJaCl0qoW
9NrRX7NLBurLEDZsVtRYVA0QZEXcZFPKuSatZjJKO5GQp2xQMJ+Hoknss1hd0P/Gir9211sy60+L
3pZMA/NaQ/XBefkclBN25B0xYOZHMqyWdT8qKp/9TKizPnSQ7dROdmXyrShIez4sNccpRg4I72Mj
SApok1BWT4yebbgCGnoV7hW6ZlfDyx3zgYssvmfQjpPIT5JijeAzLMWDtWyZV7XW1j81eCLEe+aq
CR3rkjzDPAwZ61RUuXcUwMiKs17UdkaUY3Up3Ka0dhZzE0mGtLV8zhVZUdGCwY9tsEpRDoQZD2tE
VmEYKRhpWTxBSCFBULjDJ+1n+boNGT3yhGXP0tB6pJsdJ4S12WFAI8fW5C3TeD9O+L8jdDUgPuzW
yEnqmRWkpSAL+rMYOA0/NJVZflzasvjmzCXR5HZfZOTGEGU/RxiR/f48y5xc20yq7DOjKcgyjj/z
8QDQX3VTpcwVOHQvFw46EwM8mBD7ZmmJsqBRlV3ysJuNOJ8yB9tgTzzFDtgxEdhQHYsbTp3kCkBJ
dHdmPXBuT/q5cy8e+8YXgg4IvsEJ7n4Pafil+7pImu7mOjRFDnaXpyvoBU740LJKYnBWupPLFXCs
q5+6MkSVLnD92pGkIQ/mTBTDlQeTPC3L8GfxxZFD/dlaMwaSDa+oS6ANYZNRMq6TOltp297KzKiD
jwNWaYQefjZcqqbsoG9SycJhniWtQN9PZ+iCaEQhFc4d1pdFttXPWfgCa5QbFL8417fNsetKndx7
y8oItmmV831uFhPggmcF92RO0/blq9nBEfIi3ydPCeKFyOgZTygA3eFI5ygn+ilIKNqWSpk3S5vB
GnNTqMMdYThP0E+ERXWchj/RwsF1SFVdmKcNV0ngBnF+j1nnAT9caBhXHAzVRL2rJ1IKgeddh1rb
tLtElrGfrWEyHiAl9jCh+EXQn9qNR5r0DNV3TL4lOT+5qH8itNHnoJqs7/QGkbFUSYAFDRsy3EQN
pK6A2vEZInZpc2oCqfkIQ8H+UgyLn8U+esYuXiYJNGxKamLn0MJamlrLkPKSmdLN486Xv2h1K/FE
FjF5XF6gjOHZYXPy9wPykOYwaAHsHuutAypfMoe/mJOGRUCpG8ACNII6uzkNecixqobUiI2cE86O
e63OXsL+Bakh6NCXj5rqbeGw/iJX+hmXYOyX+tJlvXkDEJy/KLBOlAHBSl6e0268HUIgjwOwXvim
eUCFuXqEgtzZ3bwkMckvnCI51WSPaSeIg+kkPMcdbQxxI2Qg7y+Mp31AZY7ZqPsuHMRwb4rVI1hk
WmeONACnx2+TUcJWWAM1HNsMpXjVmcbX2ie7D8GlSo9UiM1IR6TrbmhT1/CcIEstqBiM1TvA9yPU
S1Ygsnj1x9ndehYEMtHc096xR24tHkDs4cIZdUvAdi2W1f9ED7MjosUBlwaopu77E7+46IDdBLbc
J/is5ktfGR6u6sQx9WW0rYmwlar0wzM5eQWm5sBMaEHkMjDucjkP5cFTSkH4Y0XT1xkK9U+n82Yq
bZyqPZVEPdlHY21tclYhDlT2Q9dn5pm6EtTtCCP9QVE1WSdV2wIBuxVSgxPJEsivvUQ5c0+Sk6ou
i9d2n92yEN9RA9tZlDVjRmpI1VuviTOkTzMUdxWZgyk5MgxlsV4xeY7NUaaOFw0Dezo5Ox3irbVv
t3CcupnWOyJk2k/a9NmbVOoUdiy9NmC67Gt+IcuaW8YufbMvMAiDT6JZNol8QgcqrjkQQs2z5Lov
qYa/t2WdfTfbKf2aQF1cT4GhEjQ4fp3/oMU3nV01WeIA0WDl0Qx7QvuysJhesAuB4qDgI6pEcWdo
+WY2kCymQVBwk9SUkdt7w9kuLPGpL039o8yHcThLyKIKrQdW+wPvc+cf05wOeWzNo0M8XFkqcW3D
rftJY1hlN5CKc0vEVpIFx2YezJ80Wd3ks+iL1v/K7HZN7jg9uuRqFtZkHcoGMtpzhyaJhMlFLPNP
3wZ+GhM2EzqxpVyEqwVPovOoe10PUUmM+BxTzEn3UPiiuslyZv7HeLj81oYZciNvzZq4WlxxBANP
ilmmncGBSu9ZRy4GH9NbCUd82xtoJQxdiEGhSFYJcpqbU91nwlftQTOT/jovOCsecQrBlDPEXIor
peQU++w5+wGoHOmd9NkUoRt9kvgnL5vrH50tvYwQjK4Zf5AONyHwUQQG7SA1z+YWt8u5fiXiinzW
1ijDW0bj6ilpSr9jRobeIwoZg3wC7pavd+T0TeGJtPQ8ZotiR1B02tzvNQ/sR5lYU7c3sdufwgLS
zCWfRsb7Tr6hOtPKnewYi71Z/Vo8XZQROJa6O3he4+trkYdZpiP6426CWGlQp7xlWBYrZO8/OE0X
a7xatvGL3ZjzVGdMEsobakXzZUsMyO81Jr+ClzjsTnkOBeWuGRwkS0tPwz4SVdmGUV3VZgcSbJSv
sgHjT2JxTh81zzpyClugLGFc5OTUk7K3AAZcwFYgeAwccqwM2HvzzkpmhSsWtTSpm3XvXMizhKid
w4EwdizYQ+xBN3KO4BTQnZqoJkVctIy/YS3ydn1WgybMx6tJ1/vA/K19QC0yertsGsbyOs2dA/cW
PXd+rAjZe8A25ic7ghJtIyKfdZj2/IHcFbiG/wmwMpFRqRf3VFq98Un1LFyAvXSpYtboJOHYZbOo
0VsmUwFYWvmcZsyc4S8kztmoFIx+jKOOH03SSe/zsR6Kw7zKUR1dRiLEGidWQy4j4F+fFyzY4kf9
tJPnZF4gHFfuSqNT+iU6FzXlE9Jfd/X9mN6hUTAmQhIft8yBp1j7A7252VqAPQ5ennPSGOr2Cbej
VR/guc3i22L58rVn6ftMAtiU73EQ9jYDo9G5ZbYH1b0KFv1xzfrAuqAHzkpGCsTDoIR1TGPvdCKT
52DqsjoewZxZJy8n85c2A9eqy8btdQKQXceVnXfqWNdVcJQZk7kIwl8VHkd0zByn2nzL7JXJ8lHW
ov0nkZ5insrQUgCzFMlJoS8eooZDHokLgRggWarAvcLx00xiDfplO2jgikJOQPM58rZPUHi9Dp+d
nD3/JyehftkyBlqPE0elggsGLCQkSVswbwO92tKTLlKkMIs1FXumSsHWFrWth6rjkY9Qb7JQ5n6G
yGA7AN1gtUEj75RF5mAVduv/4+zMmtvGsmz9Vzr6HR0YzwEiuuuBIEiRmmVLlv2C8CBjnmf8+v6g
zBvXhHTFm/VQEVXlTIOYDvbZe61v7cLU78PNyD9yn2Van7qQ/5LwMBRpeKVKuOqkwDr1ywhGjLC2
nsDrI5VbStsCO/4uYSXudsR72PFF1tO/obPGGHUbzsOQ34ZSRadUcJ5iL5GwEjCYMgNkhhDVV4wP
6RPmk6//joMla3sjF659Wht+RC5vi3yBdGwQlFHHNH2jGPSv3VqZfHULx9mAaznZNGKAWhvsqaAW
eFU3csWz0fKPzViqgddUQv1GrNCSYTgNY39OurboZk6EXnDf0Nzj/lg4aNAjTnUQQaKyZ9M6xyt8
ekoNPZVt21vdUVWiHv9gEfwCezMyqdZgG9P40HZjAbGdOsw4TsImc2OY9WM3z+IiKWpCTPo2fCx5
Zyngg+CrpqaWZzYFMSPEfjaPHwtR1oJzPjaY7Pjh4K+QpIiViCPNplT0TEsgp8MoT3U9OoRSOox1
euOQNilDlFyO9E0Z3p2RkMi1HhND8KK0tEyN6TD/fXVshlSzbSYFfGJLb247C4ma35qaDivYUQkW
5Is1og5n+h3viYMd/G0txCT2mRwMY4e5AYRDpGcCjnCZqxZKd5vWPrtsJHIDIGuWHYrs6JIPXXDf
DNnwOZb6MN9oUQzrl3p1SCjiSwTMowb0hXmGIPwzk7ToiN4p+3oX9qTQbnSGPwxYGNJYXu2PWXkD
zTz8AhF68WhXpMSNSo88fKra4THCnG0QRNP+MpAzuTR08y+IYLs7Bh01IKN4JN8g7MnuDJpWEj6A
tJRckFDlUnOTRHRPiTJX38PYF/ZWBaY2kNetx9/ncdaLaUOxreTPNJ1xhi8YR+mGVpH8ykjevg+0
yVDvOhLsmIQjp+sfwqDu571mIrtihfaLb9ZI9pvbFIPyDeUK6nI1CIG/gwAfCpqsqUJD20h8bZf1
VfU1FjAtzinu3+iGlttO5JK+ACIWW+Pp+2LS66X7Tt44EMh2xxprbxLsSAedy+8ZbaptB3A6P2on
+dqLikh4P5O7PJivofgxbs7M/naI+M0fvwhvHCHL00huGRAAE7QIGvzTnxXSM9FpHY47RCjlDR8z
9ckJ43ZvAmcBJ1o1e8IdmC/aTg0MrfONJ0sMELUQ7bq6HsJK14fMOCOXW4tx+VG8GlwjHTaYClrk
9Ee1ell1Kib9nZKWwbF2YN2yU6jiAxHo82Zg03mwUNyccyEsb97JkgaAARMH6jTcsAAaV1JBIVsK
J0Igd01JUzuqGyrPxKxv0NIjJ8HvzASN3fMnpUqjY2X2X/hrII3a+XwRCKmCQNWcOyshjHmuE2ql
j2/Ve78OvAdrLRwxbtjqAdIQQydMQbUdK+wtBNem2URJVl2Xetr1Z4Twb1yWVHumQOaGx4AnA8XH
6R0IGTKHRhewaCut+aNrKjPAfTs1XturYM4narUqKnQvMsvpOl/inOy0lEyn/dn7p6ctwRZh90Q1
qUowFae/pCUqbzBV4pD8aGgfErbutJsix3Htigjlj4/19rNg6wghiQfTF/PxemmmOdmhrgjnnSFL
NuYSeShpuiQXbAqMVSw8Sfjc2ez4O4qBM8d+o8VEoe8sVxxhJM59ubq9zWj7TJ145rvIXBjhDABs
vc/AAjZp48HGBMz+8dnq+vp5x0tPR1vHcoXrQV2/ZloXgtgrNSC8XZxyBwEcESHcq4XXGhk1vRF1
/YHIT7VH/JdUQMxzrdjTwGKLz5ZIPeS2SUWSq13xKulurTtVSZLGBaBOmzKhHOCpYRJA/CG14tZP
U7Z8kdnWzREZWaqcc5OsryEYU42ZBHk0aL55aFZ61jYZeYqqkA08Uucf7HfmHL4f9mmW//yyCqzh
a2VXqCyziTUtk2GOYsyhm0HgcklJCOC8M8gmbapAve46xfg2yiA+w5Z870cuhQd+Rf6D1nv1QKMP
zzLG3PuuKKS2m9Komx7VQpGElrWj1hwxv3Xt94/v9ZsXmkvDI6oTIwgJx8bXfnpU5EtqbUL82ZcE
jx3o/JRUZqb1QI3mezMD82sD7vNFPTE82Qz5smEcIHxeMIw+Z/d7NSf/uc4K1QBkxfqy2EYX+uzp
bwkUPSpUxk97X1OR1xWoAy+hz+vXFlxneVUKPYsuZ/Z8yQ1vhK/tceDFErY9MsltIplibBxc8eQz
RKrTXyF4ZYiBhqzWLvsSXqs7gbhHV1c3LONK0lg3zFfSeScMu6kOg85ytiFtTQ0v9KYE8xch4CBC
vaFtXI56VF9niBzkMTFZ544xEcv+lTXTYNs2A/2dzWwO8BEiOnM6cwYDCjAb0CXOZmCPdYX4vnm2
QMlMX4M5VuPbos5p6I7NNF+W5L6IS8OsTeNGbxEykdOgiquARy11zS7Ej1dAB0fF0fXiUeLx9reD
k1nDHdK2cHRpX+KMqDHC7s88HuulQPC5VRfDBpZ+SuL1KjuBpaTfOKrw5plhwRhwyA+l74nNLFAl
RCujwvvnVpZq9xifQkNBEJjag+v4UZdeqqM9oPmp1Lo/Uwqsv3qsw7ohwTAtKAjk86v6BJunCnwt
mPYz0Qnbtg1KjKkJb2uwOFXPLCB8SFdLIvANvCgARtjaUH/I1XevAHSYNaIN9ijXZLUIwLTi1i+q
5HdmKOXkGZgikHLFqMPuO3Ihn5zOjuxjR4MwuJ16DCn7pAss9Vtgd+y3Rwux0T39t/DGyZDVuYET
gPxO0CRpXwslT8fPVRhVqVdRJo9eWTa16llkRZHtPaiU+80EC+naL+i3Y2R5veAFELCbWfWD3u24
+rEnxwEgsp8Mih7wr1mJ9tQBqZ0umsZM50epIf/eDJVJZLcJ0ES7cBIn35sKlrbtMh59djTffoEo
Thcl0CQgu4CuHIVd3k6KB6ct+6ZngbZXNeGLY6pNqHAxaflE8iX4ljDaQzSh9jeaWyTctcX4nNpq
z0QMVGUTTp1gHhV0RHoaSu8/Ngzt94K+e+paU1b8HA21z3dokGpyTMKy+uzUOoaUqlK632WRyU05
O0P6k68GHZ8M1nf2zJhGr9w2jDQCC6LYdymHjPpLmVjBIWD7lB3MzuofjKIUfNZ8v/APhvTHXwYr
K0t8gUXeNZKu+2wbuTMcBqaHxpYpdfO8fKycTYXCNHSteCCxtDBDG/60nRq/tVQn3aeI2uklR0X5
yUiTWv5KEhs5uhJWAt59R4BGjLObTJBN1GgxQwgelitS29OENLNhFBtp4y31kNukFQIsv9uZMsuZ
r9YjfUWGP+xikP50hH3bkQo9LckImJwMIq74FZZq8BnliuNfseNgL9iwzq6qdflXe6QPvJFE9tLP
EqX/jQ/kXCxlW6jE+2IkHBS0r2ZdBGM86U+YZ3Ec63NL2JNWRwfZK7Ptoeuz8VEzrmM96+LSvkih
HWVbK7SblzHumTtmWsA+soLmoGwQwDF3QLjWDpcVH6CQ0AeoWxuF/W9xQV9C5pdhVwZkLllTdaTH
LjFkRTIcN4URRj/aOI9LrMYDDDhNi7LMTWqtYHpBwvzssmZzG8LcMpESk/2mbxlfBnd6hPidvg6Z
g1vFGOLGUzJrKl1DNNknELj0cbV8jC7tPjGxD1TCepljUisZeKhkFQ2FP92Sp8qQt2BZtW/pkSOE
CWblbixk/Z3dv3CWztTEE5A1P8xktvQdZRR7HYnj3C1NcyR03cxKyYA47EEe9Zrj6nlG+TSEvh54
cW1ER6ElWuLlbY/cTsnyz46Ip0OOjOAXmpLqIBI7YiysJ2CwSwNeyiE3uIMATFI0l/hk7HKrsI+d
3dgsJnvDpNC4inTL4Svd5wiBW6spUergj6X4hq1w7EmLfKId25Fm15bjg6qlEqZlVmpXSDqVeju1
ssqvaFzCi5SzlP7DoM+hcxn3DQFnKFt4SO161r/CrKaj1kQYCDc01LjcObJFPGVaoI7bmjJ29EQy
jgyvINXVzLz95E5J03C6mEZaWwjZYr1F5EWnAwsPPgVC//yWq2HNEUIjJ2AVchY5j/TN5iovo2nw
oF4S9EJkYH6Par96NmmSyU0xW9ZD1I+idg07KC7nxT2/USkRjK1M0I5sqjEZSJEh5fJo2725zbEC
PGfUpLk7kTY5b/MyDsZDH9vpMz0tdXTpvpgBOXBZnrnYtkhMqB0i7iadlsBQ6rBltDz6miYYXi6c
rIq+YmLEQuM7wUCIVjqXT0GMLhBomxxZ+Zgm5jwVKc82f739OEQEbjAQ8uMvhOxg00PmPabejPJn
N8OorzyZJUTu0spWfQLw4mhGbanH031rZrXj+akw7/IyYMSRm2Hx0PjC0re1mi/ykBmttLvMclp4
3Y4W0b/XzZ9lQt3u9dksy4NmtvPzIELKEGLQSNyD5iW+pAjykZsgWYq3tPBxJeoteYhhPzDAL6Zy
ClwAw/pu8mmFutroWJ7C/1G4spQIckPVqn6K0KJGGgn4MLaI5uX9kIwsP3nY+t+yjFm924EoYvmB
ln6L3M3CYzLF8+MM2SvbjGatf6JuA1EtejoRB0hhi57dwa/kzlZdbAlATxXaV7qib0bVVHKSeVSZ
XjJrGp/ikWkp6/g4hg+kRCW/6mEmS04tqvBC5BA4WbCUjmTG0desLxpzFSDzNZSgI/wFBV+lCPgc
MV37oiU5Lv0ePV/hMeoUW3Vi1EO6wVh+qctQ77e1naNKZ5li2mzCJITvMTnmfFflarBTHIRL7jyr
UXQxtZRKG4TcmrpTSiNjc8oUQN+nPTa/wRhtsQvNNhRkp2pEMoeNXrzgeGsQxKQl1zms0EQgt0mF
jSRReliYjlMNfwF3ZYczbNajcelhF9VPmyGsSstXNwZXTCOJlr0wfPNz2djGiN6667W7UZ9t8egL
Hj0X7y8fNVBO9Lac3gcpbyHA2MaxHzzoMWYeHOD9uK+pHhoWcqxaS1RezBVpaX3KkhTJu5S5343T
IADacmm7b8aUKH66SQKll7uIVYJ/Z9AcGHiBknq1HPGGqqOuNnxNK1J4epJ8osswM7VHbZic7EDb
Hv8X7fr2Z4JOK8d7Ufnqva2SUyU7BxweYqSQjAC+nfmGAOsvrRWRcRrmiNl2mgxxe0w2ICz0rcni
8HAyhmdpEDwkrMo/0X7HERfRMMV+aPBwIN/No90Ujd2TDFX/p6XNznjhc0u9MMnK7wkbxXlXRVnx
IgMbkV/Nm5m5JWk8CpaFIiOqBW9xzuKU0AsbhkiqqD34duHDsNrZ7TF2QgcfqvFSsuVhGqzN/XCh
kA8Uuy2bX3bDAL1u9BRczyO4Xp/ZrTJWctd2hfjUJnFG0q4Zs46lwmj498m2fJTzNJA4FDvzVV8k
8DmBAeUHonhNMiXBt+7rNg9QtRaWuCp9WJKuamN42PmziWdyjGysfvaoI31W4jYGzVu203yPma8E
OtjUJhGz0WgSvptkE3N24cTkkQBS/DXWQWVvpqjUzX08JrLmOW9o6s+qRNvZ2jwHTlB+0rJYD5Cj
dc1jX07pTMVomW6mLx0iePdh5AZTyTg8i9sR3Rmts5wstWqsdjwpvEGBwZaPUIOpv2KcU30HcIXz
QBvV3rpVGCoPrh1N2s2MoI6lZ9bKcZvnWhRe5W3e1RuyPP1vFrHILxXLibXph9gqLvOp1+8wwzHg
wfzcJoJoHSMft3FZjfHRjkB9bpOMxfoKLkZZLojTuPT4HkSmpw+a6d/w0s82url+9JyWRetaYQZ/
rZVTbl12JcX8vVkEZBtpITDPo51zk7bLVhoZSWj3mWuoKMt2elxbJPGo87R1EtVEhxMX9rMSjKHK
4oQEYpMDhrEvwiAJcQBP0axQbgADIlwBdW++kYxrnJvQZx+x1XRttt1xSKr5NrHEWBCl5ne2R1VN
RBkFuk9OaFh0+P5BP2jbWEfd4KGXJJe3H1MKxUDFrPJMfDDyj7QvKo3PlqIY20Y322uQ0kp2JOkj
+j6rnU4buKuin77gXru4a7r2qtCQyV5WmZGKW5BHov/dWH7fewky/v6Qx7N5r8SRae2pqBpWfRRu
Y7eZ0H5kHqWN81ULzfxiDCPV3vC3mHicGqA3d1ET2owgej1XPeJE+adjRcHdZlpxG1xFZuDED6kY
iFIVrF79YbDTIPwsMWMudsjSCLwoidXsNprRk1xn0GLTHe6QYHjW+qBkO95MdpijgQb9I9PQ7/cM
8YrgIQWPjT2g6g2tY+gjmmknSKeNkRiOqc1oNtSWwOvGIT5YEEk9IORXhjv4rDUtrTQu7oO2QcZO
MHY1uMbA7IrUZ/qlX8zQLO5RP+J1n0OkAZSXUfasTkHknEvMeNtDotJHx6LZUhgOFI3TDkoeRBby
gKDbI1UrboBAfCsx8A0bZsbqtozGc3DepXH2Z8cGcghzAjgiNsAOiFurzrjD5jsdpqnbx1PSPzUk
Drh8CeKHIWy7HdMKv3OdfHiGM9NdU++e842/d3gaAMDFaB3RqVydbmcLOsxE3ZEfPSBf6goFxEVj
mvXjYIbNk6M1we+0LVBOFVFzpRjK74/bI+vjLxMb+iOIubkQ9GeX7skfCBXap1NdY5ba064p7A0O
Lrow1GMH5E+tB8Wj8ma76Bc1Hpp6astq+/EPWLclli4I8xmKHY2uNDEWpz+gpJpQgbxP4MJQkyO5
Do5KVKpfHE79yhZd/9XiW3ym8/4GnbAclVYQuDDBuJIy//SoAdY8nWQ8UPNK8sTEJjr2A0kiOlrV
aKvGmByC2LYvYw24Rors+wG0RHam//Pm0kPBs17hCSCMSR1a/vyPS2/bA2Zh7sw+pAwtCG0E6nap
Dl0/uAAQq/myghyVP4SVWf/KnEC9BanSNruPL/9r4/jP55+iCqgJ6ALmsIIm2epKwGXJC01DJh5P
1mSyj1piXtW6HOZftVUN/QOyFV26Ne0Ua/HItb91KvFolwJraq/buNHS69QcdOUuyZ2i+T20ZYoJ
OBIyuAxMmcwXlABTv+mdFgJMX84poemlHFm8Q/RIZihYcJV66rykQhbjKq2WqpfzaCOoHauwGHal
qQr/IgZmlT1ivzCLZ3Titn5jxx3GCyv0u+CCHnAJ+EKAp7pIZTeYbkIKYbfrCsdMsZDjOCSszMzV
AcOwVXxh8D5pXtfp2S+so8ShDjXyQbcEHPaZ9rvGdgdqSnqZkJxsnemSvxlMktSCS59GnAEbx5Kv
8VV/3HgVEe0kkwFnGVjn7YgyZucXhDhalR49xQhBrizSgo8dcVGbgur6Fpo8wYTlMjvvpsgt1LK4
+Pgx0N48BwzCGMDZkC8Je6Q5sFoI2rnMAwUO3c5pbDhPA04z5djmsaY8tVMGF8D2e5yR6CgrNzCc
Ofc6SWV0U9Mv4x3JYYU+jSRU1AdkbZO6R72jVRuzp+nxC29182Rjmw8uJp+GkTfkCvHTxDyg9hxH
67nsLFtQu8rqi9LUKVGIMQrgFFButQsydfYvTB1rwaar9CW0XM8RZ8DJQPGS+RO1ITn1uZdGfolu
sEt6eYldY8iPdD8s834w4rHcpSZ02U92K4LqQNlJkrdTF6FJbp0xKJtWie2rBP6huWWSan3Rq7lO
EfpWY02zvPPzr6UmiceYWrNjpwvAo94VBLPh9sIKxxaZsB/qzLa10FxoehvfTRSq8sj2h4E34Ok5
9qYxrrtbodc5HcS8qh/MuFT5oCLPmQ4CEJB46jS4WYESG4in0GeIx4Ab9TT0hfG9UayuvGxG2i8e
qZRmiARW98NdPjNeQSHdoMsN9WKedynysuhmaOuBDXIz25/N3pwsNymD+aHhxSJTHoiI2MbUBuEu
8xW6atLKhoj9XOfgIY7xKSBmYBjGnNDpb6w+dootmAY65vAha4+7MPtbPIZTsmssu/tepgFZ4C3I
leOoBYhiuzBudt1I2q9LFccphF0oUDAN8DoRCJjNxvEzTfEasPLRbR+DuDkWasZjTlqu6F0ZlMXw
E94p6v0NDwBsZmir7RIMPiL9vgpqZ9m/ao3CsQKR7tGv2tNdmTRquYkU2TyzJaMQRvqCEq5J9HC8
DRqnEg9aV6RHxEwaynFbkPBLanO3R/RUaDtfS4JwnyujZl3iBOSkIyBxEbGsmf+M1R0GupPYZg2S
ARpVVmv+ixm2+KHSaUAwNkBtPDbpKJvjpNRImRSRD09Z0nRyQydY7c58xdalEoBD6l5rCb9ZwlOM
lZYA4nmphtEcQNcCjheMTn0/16S8UM7Mh5wH7R/OcZfjUScsUC/uhyZXHyyK0a7rdY5nZIrxCcT4
zwmfS+iiOPkRWvXw4+M16c0Ql+ORmWY7BEegW4DBevqBlIpTpkBicMNJC+OMrMfbMHB2NT7Ir3EG
WQaoVU+2pNMXGycaTG3TOvq4Z9Zuf9VF8D2Ras4GWZjbYZYgZmFHx7ab+0Pkbx2Uci71UHGVlH1+
FWKLxm8amV8+Pof12H05Bc5AJ0VR8t/V1arK/swPuwTqXjCCfcFtoO0kvqitkDM910AHiKbSBrzq
sCXsPz70KnqOuTcBIYjqwa/xYYfFtprGFkWHLrLzxS6PsNwgX0wA5DZDjoPMV63Oucn1Hj8RcmOk
ro0I0HooQzw/j21ldVu9hQLuUjRCdmrYY2PUMzr9gk0m3gbwW/NPkQqeNTHTmMDpySbGxd/jhDvb
6hAzB2RzX5eRdMDm0H86F9H65tlnCMC1RTXCEqQZ67JFyXs/yIu+xJ08xVtBv+d3EMNz1TSMpijR
lfhMnWos47g/C6Ul/WWB2KNCo2KkZj59GgNYg+CHgmo/TCpdbz8gboakcyh1OC/5EJj1EF1K2hHZ
Xg9qoW9iCitjiwPI6Dy1jZKJ5FgVgwl0Doe5jqizp7xJzRYFQoRpgP0YPmQZGpiMZobVT0rWjY+B
XkXBASkRzfqoCN2UXbFKvJmVsWc14/aQoOH4WbI79IZleszq2zy9Pkj/KIrstnzJP7X1y0t7/b38
75NwsX/9N/jRn0VJpBS50f+6jn7WBabQdv1PnfxLzb9e/zh4Kbbf2+8n/4OxAWOm++6lnh5emi5t
Xw/w9z/5//uH//Hy+rd8nsqX//nPn0WXt8vfFkRFfhovxm7vg0Sy4eXXy9t/4a88Mt38L8o4RAcg
NRmsUp/8kUfGK6cxcWZnSWCTiSAhL+o2/J//FM5/qcQwopgy2bQw86XabkBC8keWRR4ZGjr2BAyr
7UV1+n9O/O6vx5Br9v8Eva7XneUHIPdic8O2VlVfscR/lJhdaoSM/xzTVcrFFFh28j5NZLM1w5l3
mA/Xbx2vg9eo5EBs/rhGf/+U/4AOdFdgtiEJdtkw/PmeLIdmxWODhc4MrdVqQ808tXKapLRcWcPj
YjRcXkd46bY2UJvjv3Mo+rxkULI9Wu/iqGdDTZ9zTMSDWW2zZITEUJUVJEb0yR8finv25qwcimOh
L/tUdmunb78WMBA1mE2gRIdoNHQWTmLCl84wuN+7bfQ8zIWXyTbDWW2GYcMFsV8SWVHOwrlojclH
5KmWR9IpKqYaNh+6sakJxOpieucfn+Hyd6/vG5JnxHELd5zH9vQMKa1FGsc4sisFiSsunDonag1Q
HkotcFe0h11/wDT78VHfe1rgg+L5o72vvWEYOulQDjXNKBdaykQa6zS6VRflgCqT5vDxoZZbtDpB
ndplSdim0WO8LvB/vBN2q9F4xU3mVovID1UNIgSB1+le1Mm4NXU4WszDfQ+z1Xjtl41xplx75xHi
wVnWAzTSi5Dr9ALnUQgfKeXmwveML/XCaYXLzWytM8dZfxp5ATmOJak2kPzhxzk9DnXm6ARxjA4A
hMyhbBFHKLZorso8rLFth/bFx9f1nVuoI15UeQlNUuLWsQS2AjKUtHa23KpmXIgAScY0kTrKDOEc
8vLdQ9n0RPgSw3W0VxVvahL5VdqZRde4+pnWpdwHdtreEyhzDuT73sNicCBwr7g4uGGnFxHbmtPg
UOEispHz4MNrsFKRilzjWW8+ZyOyIHewyvBJRVt9BR852358Vd95HenMaDQlhbWINld3USq5Fit6
aEEJ0ZXPjt9FrgRsfsCHOz7iYLZRfzjpmVv5zvrDE4rQkLYExb6zWgOKcaLJoHN9C4gsm4rsEzez
DYvqdVCOCTarfVc71q7sovr3x6f73p0lU5IlQJN8U/XV+poxtOna1DbRGugzW+jOQhaVWFu7cpQz
V/bdk6QgppJDLMjY+vTWag1+c76AptsKdngaWtvDKEbtR9n04jqjwXKHat7B/FaaULT+8Wmy+hgE
YJMeRst59VjhRYsDtWSgxGg8vWj0iGwqHJ4LASU8cy/f6CJZB4CPLwnfFv0wsV7vGhSKiaZyrKDG
7eBU4CGRDHQ7PqUESEzpFXHAOrPESnwysoLRQyx/KSgaziy7b3qtr7+D64wglNWB+eTp9abX3+MG
4HeEBpICdq2PvcwdDzYMDeWSrn4cWsgqnPhbTLzOTunUl48v+jsLIiUa8Efdxrn/RvuMwRG0AXlP
bsNwioAjK7lEIhUym4Rtjnsq/OffNDw4QLfVpUAk+Pv0hMt8Br1i0YOEAVPtVFwZW7gWkReoyjnv
xTvLFLpg3ldpvRZ8y2v1xzdt7pVatfzMdEE6oHKQva1vTG0aPomhqw9+ZomLSvbliyyH9Lbu4dZ9
fGnfeW3JLYPKaIC6QMy+ep4ZS6pNrsDvCKwucztTEbB9Q6y+BMbuPz7UO6dKIhN1sbOIbCmjT0+1
LNs+V+Gduoik1dvJNCKwmX25iYew2dF/0tG7YA4DComgCPWe9/Hh3/l6/3l4sVo1QHsrQTGhW2nQ
gm55i5Nd1UzFmbXp9FF9rdQRvGiL1EHyv6zVo6OKaShJwAGYkKJ/MfBCfZEyMLYFchrPp6d9ThbK
Rfu/NdHfxzOWMQg7Wq7q6nglUFyIv07pITNptk7dDFusV9zOIfruhIDMP76Ip/fw9XA2fCH27XRD
0IevPmoq8SUqcLvWU0G+I79Kgh2JxN+T0vR3INC1S7AmBT7ALoDjGZpnVsTTT+rfR+frxqBDsNFa
s/mVTlObaNlwoxRtWY0mY5Poojl2KvmFUTpoXm01xt3Hp/zeQZdNIk8umvg3dhOtC5RJ1+IavhVh
D2k+pJ7amLHnAPD4LYGN38u5G87c1tNP3OuZoujH9sCXVKV9tqqT/DiNbTAJtadU1ryhcWBdROUE
sqSaJV0zsI4I2PRuF8ylceYiv/MEO7ydqobzCt21vvy0P1akzmdzn5Hz6WUtHbYWrN9VW+JpUXup
ebTV1cPH1/e9U6XPtdSDy9xYLO/tH8eTNIVjXQfci64P9BdmjKMElYfcXYirtEgrtCoGDI0yafUz
6/y7p4rdkv0a9SjdqNNDIz7NpB9yayc5xJeAojBvt+24SJQlkrvx3KV9ncGs3laepMUFQnYLi/5q
CVR7XTBDMWuvLA2ASBn2RVRAM85D5mKPhRSV7UJJggA9m074Eua2cxeTcnIwSCnDiD3IcwXjqsj4
60mjF0yXYTEV0fM4vQaJwvgKHU2N7m945P2ydw5ErG0QWxBzYExtxloXV3Fg4JRXazAGw2DssG2f
C4s+/RD99TtoTpObt/SLqV5Pf4eM0F9g6Gg84gYSjjzNx2QISDcRRXTm5Tr9Evx1KNx0dHaEqVJU
rG674uRqOPRx62WBdK5NCEP73i/b54+f6/ceLnLeDGNpEy3bkNMT0vjShZMoWs+ptQzUhJPu4Cxp
j2onuu2o5vE/K03/Pi3y9gTrFB3OdbxF64eVjNSq9cY6zXcw3UcAXQYScgMM4T8/N0FxRGucvSoP
8+m5VUaQT3HHzUIoXnmlKvOLGUU+mOUOHtbUVruPj/fewyFouDEmoU3krHMdmyUDoEBD7VV1P+w6
abUX5UJsY4B2Lur0veWIqk8gKRE8H/pq5TVHle5JGBKmWSyKOWvOPxeM5m5TM9AXrhykEJjK0FRG
/5z9epU19tcdJDcRIyUBufSPVu/iXCKpmQS0LTsT9qFxZoAXEWzVSfbtDmFU9zmaGv/nFAHGC9PZ
IdMnoPOstAV0vBDt/S0MmcbNRiSClyLVGT+bSugfTA0Au0jlZJ95k94pB9iEYWcVPA28Uau129cb
v9Id7BMDYLBrgv6ucExokDqBbo7B2N2qkWJ8j5oJE0U+OhcfPxXvLKfMqGh4STwQ1K/rxyK14olG
ps/aFSagnEJmJV5fEVm+jRSI+6jz0ORvaLg738taEdum69pmY5uxvXfSvH6Mrdl4+vg3vb0ifDzZ
dy8VPeXC63L7x9fMLMuqb2VSer4NkEqGnb0JY9keZ0jU3yp1Mh4TPbXvs7qZ7qcyEl8/Pvzbp3f5
dgsuCb1biodVkdubpTEg4qDhYUmQ0lWCFxXz0l5vOuVYFYV9MafgU7Wpzs+8oqtd4vLwMsZh9UaC
tPg213lz5NH60uwUDu1IcVESj7Xng6Ua+6oMyt9SmcWhEUNwOTp+GXpGL/RbjWj5x48vwNuVAqOq
yrrOBMUiKm216obS1+Yih+CPJUpuzVRnpjhq8a2ciunw7xyKJdRZnLHG+unjLS6K1udQMHXaH7VS
Q4hqakx4vI3izIv23n0lOpuym4GAJuXqRRuSxDJiA2MkJrlmhiU0kNNutHgQcIvOP2fE9ZuqAm1E
hebU5xam9x5qPpeswAxCsa/qp8v9iNUEtmIIkCgJ9UtfhDYWwwDSkJGBJdV9pmk1I7XExvVm5toZ
uc3bDynqOjYb9FteP6arygBbWCVbPS29uLNzAKE9WJY5FDo2TLW40NLkn5eFGJ0FwxyuNLOJ9Ua1
n6BO2SYg/JgwsgsyMCEKNqNF9iqczMso0FC6fvwovd1jvFqrbbmspJAYVrfXh3rDTBvpRk9zCR5l
HF4T8yXp0zWABgEJob5Kkn/jjYVzwWfO5Ljs6Vafm74oYxvnUAHPufX3Rmol16PRBLvRQoiAWkUe
iahc4A8Bsbhx0SY3og2HXx+f+jsvLF86xrK0ahkjrH3tja3nThO0hVebvfZj0vpsj48i24HOqs+s
De88SHyfmQAx4KJ1+BqE9MfaPKva8pjW5DPgg3xpdCc/wukcN0CVQD018Vydua3vrYlLjcm+Zunx
oMU8fXGalIiwySYRgh5wbxHt1foZbd/ks28p/rRRU7P/VrGWll5ED2jfWMJvt0bgy9T7x1fZWLpM
9l96NWf1DvEnvZJaUeWxdhPfkTo1M7DR1GB+VfQWPz7YO08zpwqawYKNoPIpOj3r2YZyinah8pKp
ta67LIOrJgbrArzlPYt/4PVKpJ6pBZY35HRnxRQXHoQkhIOh5doca1nQvSMozx4iCe1u6C0UIqC+
fn58Zu8sw7R1OMayLafHvTqzGJ5vZE2o4UEfGQiPjARuf9S4s6QcQ3DNn23iEfvMfrbD+N94fCl/
WSGYPi38kdPLmhuiho4qqbcNv4HYHPVuDw5nxIg1ansRFmhEPj7dd24kVcQyyaTXzhO8Pt22lwXY
pxKK5/9ydh67khvJGn4iAvRmS7LquPbdmjYbQmpJ9N4l+fT3y17MbbKIIs4Ao4E2OlGZTBMZ8ZsS
a6IBnxI3cebvRRP9rfaTJJJNiv76pcrWBBElBQgs1dxdNsUEoaNEXuvSOKl4KnPPfTfMa/Wpwcvo
2/3xHRwIrE5N52phnTK32xk1ml5rFIgktIeqPGhaBNWqqFRetNSFq2XX1UnGcHCPmo6ngRk2yZZQ
BNvG41s5gJKRzNCzpIE6ycbgMbo4mCNhSzfY9fym07qai2aIxGVdFueklnX8A1xeNZQMWUe7AVsT
4mrC4gegLlv96KJifKNDj4S+PZZvGhB5PmpEsT9WTv0t6/Svr59uFyiDhYC4QaKyi56NRQY6GtdA
MgxEOSK3TfwehFEwTbp45sAvH+4HvH0gyL4m6CcJZOBf3N3565RU2Cyr8NBEz51HjMoyUHZCC1VF
fKky7F+mZMRvfcVfAXh49p8FvXJMCD3MZRV3OnHHvTmi+DH0dFHWUjHHhS6w/foqniSjZw5emLbz
8LbDBCtc3Mi83h/zURSeidKLCEAwb+ZtlAi/zSWfEaoyHGQlYFit8Em6s96UxV/ZHLe6TtYLmoqO
MI34/X1SM0ZwhDrKwVgJBBgxlk9aB8kDS9n48f6AbkOBfKOCwkUC5gZb8+2AoLtxtNkqJFMvrr7P
7Iw/3KV3grlN7ZN64EEosj2TXi2ZtgpMZBvKw+mTktuih20UrwuqlOhd+kYWQywQtblkJyedXO/b
SeQTofJGNgK3lz71NpzVwSAA9WiE3WL/pZTRdLHmpbniQUgDpJyVk4m82fxEkmwJckxKKJxA23Ba
vsTG6gidrkuShGllt++yrBreq7M1vVUROXkG+IMsQtQn6+PUdYp5th1lhN2AgaY4HNSeBS5U4qo2
pd6mbqxUqoZOHLB9EGuRdE6JhPk1mVy0nfFuML4C84YAXeMKkwMGyhaSYqGViW/kHZzu+2tLXmA3
P4gnlYa2FsXP/V0zN4i1akWJhR+GJT/cBiskgHjtBz0uPi0IQn8GRTL8g4fMmZvzwacnFQWB60Ei
oEi4O5jQ8eiVoaUPVdTp8owiMERsNR7Q+EW9BJy7fXL23JZ5OfJRIIKipGOpSUthO/Ue0oajGPG7
pYxGwaTTQMsE5dqxe7HOwWgZNXCelyKaoRgv9HhQ26zMQgng0nT/TqpOde/+3B9sNn4RSBCDzhVy
jbt9vWhwNypO6FBfluypbvH9aNTFu7DLh5NQt3m4hNNwzfOZKb9z/21Hj+2v1sVSfNygO3fJEEa4
zHU+vSyTWV2h5iQ+Rg3VZV1n9Mkn2LFo9fYnh8vBJyc7xRLBk+ismy8wYXGIPZABu9rR2qc60pD8
jlBIRzy6ucxoTZ+cLgfbXXLDTE/K58lcfDvmtC/g8OTQNA0g7hCsk/atprTKc+9Wyj9ajxjVxVS8
9iNAEYEqIqntmW/1wYgBLch0h4o05bldKTWLUqqp2IaF1MTyZ10dYM5H/fpHBRX8n7n2oNbfX1IH
29nmyUGNgnqMBvtwO2QEt3N04CMtzBV1Tp7z2EiegbrnFsrVVtsFNILc1q/qErf50YzGswr8wZTz
9OAGAWGMssFeBi/JLFACbqIivbFmVxU7YugxXWE/NCij4mFoOd3notGjh1af1gDFyv/hriTBMJlw
OHm3E2AWWQcysVvDeR7BL2MT7dcafHL8Febw/lwf5FYm2G1VYsY4W9A/2k62iCcYvI1rIoiP/WqY
N6txmVn7b9yki/w4y53vPco3oZso7mNeeIVJjqVZ75bOgZNsDcmJROLtx+dKM6g7wqggW9iXPhfK
fCgVt1aICCjy8qktcAExO/Tw1uK5wu0QHehueqA2fTYVtykXlSnKvVzkdNFgJ2xnIkfJwhKewDQG
B4BHPICmZwwYzROs7O1uIgWSsGO5uuBw7M6wdKG1jWeQFbKt0KqIW/0haxMzxCPcRFKfA+Tk1Lw9
oAlHygq7kLYLdlHbYSlJD9oZ72dMNvMyrCKxXgyjT32+dHO9v5gOQ9Eoo9Dn2JBZdzM4F6Or4O9r
h1zGWuCOLvsGgxVo3s7ZsXg4jWQfHEieAWpiN6o17lJFSyIrREDkjRiz+JoahXGZYMcFTYpCw/2R
Ha1Kye9xeG4hFLYnHai6Mq+2xutOx0XjC4BgmOAgqoNB77NPzYpwYqkZ0UNtozxyP/LhQB1qXVKa
jNf7bk5XuqmVMc3MaYr77NTgeSqgrL8FE1480i8568YcxqMfo0Iu+kXt2C4XzUW7KKYOFiKiMj86
9lx+8WKLd10RVU922pyRmW4PWwprcrOD6oE+sdcqRJsCk4WceDNSIzA2pHvcYnVv5rU0r7GX274y
otXlolr7NEDCOlmyR8Ol8UmZi/OeGsluOw6iKY28YHr1ZkFkJLKMByBNMUV5HD1WEZ/1x+Xn2qaq
sGRVGyoQRF/QN7t12yxzbsZTZ4d5lHVvC3rYn5XeNsgdhyg0+sG5xnZ8lh8fBuUpB88BFU9KFttv
iq0nVWG3tkMQl+azFyO5k8CruzTIOj8uygSXphn0k5k9+rAOz0re7Lz8IMZtg2oiM7x2rqywR6q7
C0bsZa49mBTT15LJ/hdOaDkhK5bmgGPSCuG4zkm+vH7vAACUGE9egjf97SFZ5nVArT5UowHStDAm
FCkxH2yUdQjHcTh7GR0tJupQvMq4RiiG716CnnCLoqS0GCq6sfxUy0y7gvasv2sg6w3Yj3X+1/0B
Hhy4lL0kb58aAeQy+YN+K4XnhYp83YjZ0dwjbzYmS3rFaKe/oK73836kg6FRKjCot1P24SLZrdts
yNGHqVcnbIBZo27xJ2y59JKmWRlkrX3WvT+IBuYaxDVZCaCtX8zt38ZV57glrMhfhupoUMcyKEk4
o6GFbY6fTo/K90nScRuPEwiKDDh9WTfwdiku2mJJaStpfBELnmUOF3QwoxUSlBh/BwItkpMk4Bcj
ZnsM2KB16PCS2/OU2eviQs130TzhsdBVi/4TDSj3J5ag5cdyntR3uAaaP0p00j8kSRY/pQ1mhTjD
Q+lTy3R+QytCpdFQSQuGyP1KAst79/7Xll9z//N43aDGgd6Py5fYrivPUOiJV0kU2nphP7Izm0Bf
ivnpfpSjWWenmJz9XOTk+9sofT0JuBhLFKbZjGpsXyMRWDpfSsfrnzCAOFnBt4cgLTkuGLQVHA3M
kPw1v60pg94fmWMvXaz6KdCBlqMsWmMXEFfimlgOEulJdYYjvd2glITIG/jK0gxgj6wwjazPEnuN
L6Za4O6zlkmQ5bF5Jc14dbuG1I6smRQFJJwstG3HV0/eiiV7z7u4SMTzEDuOb9oYJOOmDVt7VtuX
tfbObpaD8aH3oHH8QI6QgOBt0Ewkgq6bnQKzs8C2qOUIZNUZP5fDMJz0j49C0VuETctcAhLZhWpL
VzqT6QkFdc34t4nstvJtuAJsBVPkD/eX5tEGtbihicNLkH/Z7QBefjbuUVV6wV6p/qexp+79PK9j
EUz0qB7U0mi4qM0lCYSrdz/VsarxN0eYEmVS+KjDwFXjzeb4xxLjc9SCr7nc/4G/Ms7dFrUohgCi
ZZeiUrj7gXVRGFGMPi1esAsSd52GHGSqN8r7LLXULED7GgK+KPUP66w37yJIsW97fIge2hYVZHy2
lvcecqTgK8CkChRPsLCpkEXQlaT6rltwkVHTMuhltoo4OVx2uhtATHjdcbRDhqCUTgNstxMbE1RP
GQ3JZVSrz3WjFk+4jiWSJoWVrAMEKCn7AZHbRkcgOh8eFC5VyAmj+65AlgYjIxqt92fz5iTirINL
SC+QTjr/v0uQJEYMH/HVxD7KSZ7iKu+Rs0Vj50OOwt0nXC7L6+sDsl24AGhcycLOdt9EQ4UKs1DM
gBK8+agnvfHcjLoInaKqn5opOVvPN5sHrhthwOdSPLM5b7fxnHYdTQsrssBMpcEtdBXgCeAR1tkV
4f2h3TyVZMNPRoGOgDzBnu5O0qtkkwV2fZrxCPN7qkT/4kJrIU8w4HeX5yqCl8ocVrXXn4Q+GKWH
hA+nLb+Ba3x3BCo8xvqyaU0cztEvg6ZVhGj5wmkxx/HT/VHeZLdEYP9RBkRdBeEqedv8fpsMGao8
HYQLO53XixK1DhWKSIRN6WAf4aLahgNM/SnREcbA8vMMWH5bCCa+g4w/DwmWLNDybfyEiOCGMuJD
6Qn7SB1TFA2n7LFxbPRCGvrnacg+ivprqs3aF4Skl7e507SPcR7Nwf3JkME2Z5H8MYB6oFRS2KCt
vf0xDSgIzYlhv8S6h2sDEi1h1Vf96zep5MW6josaGa3H3YmntsmkR05tBmD5pyuqfA2+fSNAwGbC
5702zp6Gh6PirSZZnKypPRF3gSCCEuhoBvhn6Sg4x9WbEdnmk7m7SUvk3PFokCA3TsR96qnNJTCR
GRNsztzob6Mm6TJSu/orp2miBIDlzQ+L6jonBOeDAw/4LS98KgvwwvY2BhnJn4YnsxGk2mB/6/Wq
RMHJbtTrarZadhmM7qw2dByRzUJtj2L2HmbX6e2EQry01JvW2S/NOr+ocVv4JdbsSNHgR/7aNWlw
LfIWo4gMWH/f2sS0EV/Winj6qCuoqrnDE+1G6+Qcv/16RKHHCFLFI+/aE2kQkIgTytOQodY4f693
bnYxOm95NzdjAXBzUbDwrtXeOsER3k4mSRduoyY7gQPI3m0FXkHs6ZGtYEInfByjLns01dm9oMOr
vli4gJ0M8/ZMJ55JhQaJMS7uX3YLv512dN1Lr+k9QNODWV1MR1RPo4eWLIaIZEgRNdPacnu/Ls0z
YtvBQUdoKd4iPyV4vd3ZssSmMoOjNgJLz1EmHTCQxmpRv3S9U4YLmGQ/1jCUQqNjDq0SeUnFVoxP
KlZDJ8fP7eViqGwKUl2IH2TZuxN3mMA82RmHnKJN+SVqWwR3tMFBw2g5y6qPPi/rirI82R0CDrtQ
fRojtB+hGhGPgxU6jSGCTluUR3wFsDvssQO8v1cO41nMrWQcy4fp9vzuC0ObwYyynFhYl1gpmUCs
et+MfFUYsv1y8vw9mkqAI+xMC0zSjRHNaM82zwVEHHJXHX1NzYpwQd30Mmr6WXP+9hBHk0ae4RTb
sTXaZ3YpJr+2URGqc+Lx4pHYhUblniGsjiYQ7AIFRFJaqsNywL/tj3he4iRqcZSc4fj6EW7efmIu
UdBF2V/O5GgnZ9vRqQMACXwVDSImUf6c38Lh9Yk9haNBbO37lgwr03CRqhTYntje9DC7g16rzgw8
bjMeyniMjV0AVYSu1DYoErU0f53BxDUTRy9fybzxg1jE+Kg6KGbSjhMdvult+R8zV5pnkavi2/1V
enQIQRwmxeC+hL0tZ+W3UaPmsng5GLBgSbENLtQRUjxSsg+a4nlfeO82PGYqL0SXdv54P/LR56VW
S4LDdYn+0O7zGqKvahv53gAHqvbam0Prp7jSP3jxgGM8bhPh/Xi/WPbbhAowjgn9gE4Kt5i7S2Sr
wlJzW43ZkL03J74eVzZsyXh0/55dHr6hjl0xVilKZJehbcSW6i9lWr1TxVR/06IKTwgT1TXTN0Sl
xZdaNA6PqhRRWV+M9TT5XlLMCCCDzPvap7b2Lzbq8YBBul72jyD+8VdS26qhSmLb2T+GM4g/c1tU
HTbbeFH6VraOFZ4ZU3MCbzhYYpIbBKaNc4G0a7euhzqhf71CEG8F/KAkt23f8IrhIgWP0DEfUdv3
7DZAbg8Jr6E6ww3dvqlJiCjPmxZaPWyu/Tb2jN5rLKxlkX1R0++Lgay6X9qd+nMu0H8NRnQDPw8a
oFRE+HOmA4MA/UurLXiarkNqfsPqMaZNnnQtMpHDGH2w0rHFTJ3ytvAxvCDxBs2FsWlM6wXuUVLO
ZwnJwdFKaxjM0y9xA54G202CwCEWEWgpBo5iilDzluLzLPAP4kG+XO6v0qNQFh1jUAn0/MDdbEMZ
xdg0GhuSdQPskk9Hq0brV26NYjipzx4ceJIb9N9QuwuxMuVphyVAYFkjDkx6U3xb5dPI5xWYFD6I
VvGIE/d6vT/Cw7CWA4GMt7NOfrcdoWnGyKmkjNBtbczRTbM3JXNyxD9Fbcbmm+elyiUyO/ck7sHM
0j2l0CXViClI7OJihFKJhN8TqJ1R4l2atqB23fZNpKs/74/wMBKiWTxlOL05a7YjLMq6H8SS82JO
nApAsHCuntl2Os5ldvvjfqyDq5ib8f9j7bIMgUxcFY/kyklfqJ8ntHB+oLFtn5ydhyNCH4qaCkkj
3oLbEZmoJ8+F3qDsocUtKO7W+zTWevWc1tEZV+ooFE5+9LZgI8C+2K3KtPbsPAJRGBiNCUGrg+4A
VCd/1McyOSmVH6xE8goaIbTweCbuQadTiQOTnkS8ZpYO0BNaFlfFRaEa0cT4Ic9a7dMiSuv76z8Y
2Da5MGhq8QbeTmWKkYZTT3ywYilZi+kEjVcHNX8/ytEs8rwmoYDqxUfbfTDKp6ONQ4MUdOj073FX
/dNgevLJbvP/Ya0zFJIUxKeocO0+l+FMAFQnYQR1MqVva6vlFtHjuAnXNVJOvtfRoEinodJxFvN+
2cVqpGJE4c1GkOjzEFoqsLthpKhZL8sZiVf+qV2uoJNMI+tiwPumX7P9SsmizehDczZqfSYwo0c5
1RmiVyMdqeVJzi5Ma2aJRb+N0lSWi9/Lwr0ydH+R9bUX9CfXK8a5SzDZU/R4f1EcDkrWRsnb5bNz
Nyhb8Razwd8sSCmVvqmw00uCCKshNbwf52hfweD/bxz5HX/LKeWNoxsKcYwZnhYyno2vm+0I+sdb
kcTwiueCvX1SOzxIJ3n48IymtcCn+9V7+C0orBaUcjEzC4weoqkfRX36dUqX4domjvO2GNy6OSm5
H00n7xOqPehdk8LvEisMBvtsVFn6ndVUT8Pa/FnFqn7yqjsOwiKR7BbI/7tba8GeYtbtngpPOQ3P
XpsB1ddzEbz+i0mCmUrZjLrVTZsL05YyHXQjAMiUvkF5BiHjIu3CasEwRYncl9mL/r0f8nZgVFp0
ijvgH23khGTa+tv3yrRBb/CWMYKC90HoWY39SZsM98v9KLfPG1nPQUIVcqYssezOwb6c9CSBaAuL
xCke8BxbX/Qsdd9h59UEqEK3fo3uRFDV2Zl+8e0mIDIimRSUOaxgjm3Hh1pEMwMr58O5VfnBUIz0
K6Dm8aUe2u7JMKPqYglAzfeHe7sJKCTJyqPE0ELEkpP+26RS3eyLhM0H/WqWTxnLhUfnKKFpDd8q
btHr/xIOOCcMoV91s204LY1tVHtkuFrafHmpF2B8nocCmyAcTs7wYkej47T0oOph9sxu2IYbcHHo
7JUtnk8jbCtgeaGd5AmysGn+Rz6Wykk992iJytNE8iJJRPbI6BRDERWZDYOCoB0HdDTnRzVxzZMW
7NFCAY9BYepX4WZfAss6xPCgIII08fr0HQ/f+QGl4ixQ1xkz67R1Q6hzZ16uB0Oji4SgCAL9rNA9
GhgYpTdAyObLKfH8UuhFcvEmTpn76+P2wgb7xdMTlDMGhwxx+8HM1rHLoSDKWC4AbZ0q8VPT7t8j
+JW/+jFDniNLKPy3VFP3vbiZQtRkl2x0PcMHVTGQbXYTbAe8takDzazGQFjxGTX5YEHatOllt4ol
ctMArNo1NZuKiw5t+e/Iq7vPNLWqr4qC6L4blflJ/iOPjG1SIvmyIC3oUdHj3KN4kbGnabsuaIG5
y/zBzGbM/AaQoCjDxEHRNnOglLgCiTgpP7nYw4ev/ZqQI8gdVHo0UFitXbZS4JioeosDNB/jxx+u
Hakt7k5jeVnrJT4zuL9dOgSTRQs+qA39eveuKedVqOOKGY/b5h0a8Iv5plsX+4FXqvZwf1y3DAgU
aEzU36HQUz5FpmG7TCvF0XHLXMowmXH3SHFXw5pMLy4ehhQv8SDyN5ZAA0kkFsRgRbwxJ7f7cP83
3O5H4tKtkrcU2jF74AEoGsU2VrRw0OIVT2qqNZc4XZOT8/owirxrSThJ/8xdYsZrnDVauGU46+Pw
mJLlgqyg9nd/LLe7QiYqUGlkcY9R6dvpNIZOKHlFEc3oKXcb6To96cMUP6f2vJQ+NqH9yQc8GhZn
GDVpCEO36O/Y7BFKBk4Qrq3RfRq03H47NW5/kj0fDcsBEwJ+RZf6lrvJKzMHfds1qcDL5eZjIpAA
KNYaxzFVlP6gxWfxbu8FZvC3ePL3/HaXLzU9ZZgpVegsytsCPNRXhFmXx9Sq8Q1d3R+Dl3gnGe3N
EKEU0/uSADrKdTccETWqxqaMUXsVemf6UzZ6wWw63aMpkedaWp/B9m82OfGgBFCFclENvZFTw8d9
7YdsYqUoCQYdXUPjxwDewK8cTg6vnWEA+BgZC//yX4sE7vQuExQcjzVCvmXYd9PiBeYs4m+sJfHe
WccJ6ToM3Gi64eCxlPivtI1n/KmmmY6Ucq5mb4Y10f9YsWl5UywZkrh5UVJHEhN9ZbMq/0T1g99f
lvVXHvX9o2Z3y0cq2BOSbUaLyXDdnSR6hzPHmUUDhhuWbul2cVQNMs+C7RSmpbDfzKozXqyJx47b
98rJorhZh3LiCAMgQ6qM7nEIo3AMMfP0xpx4+WHNbvXnHJXLQ5UNCaj5ts+mwCzSM+W7o6gSIQYo
jX9uSIBYppJTGgIzNkVbLt4qGvgPluJHKOZcy0FRgenrZ85ZR7NKsQQCMuqNgP12J9eK5XPU2koR
FhY6ZF2mL2GPACd1wuoMyH0YioYPWDO0BHnfbT/gvPaLE4MQCAcQYfg8WW2Qp3MUJlS+X3se8wFR
1EPgHYyALDxtQyF0OZuzi3fkMJfug0NXLZxwP7woWAFeDa+M/nP//L+9T2VAYIsmFAQkIfboC0VQ
atOBroSaiLPO18zak0aYxfPYKfUbHJv7F0Vg/6xlef13im34xVGz+uRGPVhARAH6AW+NxsNewMUr
QQ/WFb5BaDE4YZcamPwIs/EtpDDeeZHX+nZpVidBD74qRyc5IWV1Lr49uqUvB8iKeCeHaBimlwgp
oi+r5vS0XkBK3J/lw1DUpxAdht9BXrb9qm3F43KZCRV3avzQ90V8nVx9fNdbXfH6wwbEjlQVlXSn
myY96oOTaVQKoabW8+toda8KgkpBXXVn5Y6bFJfsR2rZAeuVVl17IldcZhKmFOUIwZReqMa59dCg
VR5Yk+f9tK1WXCZ8KR87iVhAVOrsWXQ0qQCzpVQXTwkKE7tJJSPC6TUuQlwDC38aFZRbG0yDtSYa
Two7B3ctMFOAD7JDwCGwO8FXJ0vwDh2LcDUmFQZZ13wuIpSq6qirHjVsOx/ur5ej/UDhlOzPBtpC
6WU7NGOkSIL1dxHmsd48l47VXupGr67o/qxBruGAnCVZe3L0yEFsXizyc/4WdHfppku5Th0qmqGI
DHxWx7JYPkPqth/qKndwdzGSq5c7WKwJU8+/3x/wYWzKWWAvuPuBTW4H7GpiGTB04rkiBuNlrdTB
JzMEMdkbSdBV45/YqmnPo7DPgHtHi4jKsZTDRbEVvMk2sLdUlaukaRGqw4onHG/fPzKVAgLH1Rks
9DAU2dqva1LKNm1DUdkqqkatCigF2se1xOy3nhwIy6ManVQpjiLhWAp1BPoREhC7QTFpwoStl4dg
63D97lflMouquGTC6a6v/3C8xaC9k+yBSNztjIq6YGarHDdIhFZPS5l1re8V5ae27ZQHo4GxzCWp
0AToxB/3Ix/dXNQi6bcQ3pGOodv5BHaKQOFscdKtihbqXmZc207tn1x8/YKxE0viO6n7dcK6sfOx
sMN4ihrbSap6tFNplsOw4ljg1t6Nf4nSXNZN8nAwM+9p1BO0+swqCdqi+lNz0cumlXMm63bzhGKj
SqSJFAbkHbrvSjWpXuK+uxAzhf4pzH78iO6Pe1JQO9qSkFKQLpJ1DDif2+kdyngRSY9pVoe0zPvK
5Hu6i4iu3JY/nMhq1qAdnObdYiNncTKpRxeLtH2ANwdY0tmjmOdqQsaoK4vQnPSuCcwhnS+iz+NH
y8q7r9nQuH+6HlbPfueWS4CxoHrmzHB04EsGPjgM5D3ISnaDH/M2QXwUxzAuuYDnM9iQZMzCWaV6
k1XmGeH/aMfKG5TsHUA1lf1tvLSwtXhQiGdlVhG4i7eGWmtn18TripMdezQ06D88+qkOsW13obIO
V8C0Nkh7vFT3vdq1ofJH/WNhV8tl7lfzZB3dDo3zVYp40jWjurhv5dtmp634QObhJOZPcYfR+aCS
aBageF6d0AHBoCQjzyJ6I/t8pJAiXxg65mGZNePDrLLZgcpP17KbzJMVeisaIOEe/I9utLym9+ee
11cmxeCSjFVJxXe9zycsRscU4SmU69fPC029v2dRiKD3xpSmuDV+nOrK9nXUOq7lPNcnp+HtOcSP
kTqpHImwL/dSdYWqOOaw5pzDSlp8qStrzoPC6s1He6Zc5Udl0/8RjzirniQNh3GpsKA07II12Ld5
Rz0uu2HK8hAd1J9CUdIL0APnzWhRCue1vYTlaBmf75/8RysKNgdVAikCeAO2x77XkDbjeWjOWgFX
cM6xMpzVt4uBn8b/EIpbDa08TgHeSdt9uc5jzB/lM3egG6+Wm67smNbGyKQ785+63Zf4QHPeyRtb
gvt3R07fJ4M1moSaTb32pxyu+9AmS4gXsfoI3kx/ev3Q5K0FwgZYKNDN7dC61B71qmjZLZX1Hpv4
OuAur67ukKwnkY5GxkOB1SHBmjf31VKlhqvMjKywU6lNBG1hbcvYF2naf8bzvDoB0d3ejxIiQtYM
IYNX5f6jmfoSK07tYMaote11cpT+fet2+gkk8mgVAnuRcv+Sy75v0Gt6TY2/bLIQadPJp/JhX6yc
VtfImXO5/6mOBvR7KPlTfqsuVqk5VMlAKLfOtff5EGUPCHhP/8NW5h1FIxI8P4z1XQ4uuAq1GPMb
RMNy8eJVg/s26pAWtSYR/eXQkQya4bQvf7A2pM2IVF/h3GI7b4cW91Wpct2nIV20v6OI0k25Gg4e
GPDPFjg9r5/JXxrbQEp59CMvsw0XoUrl1oiboAPQ9tc+scUHOFKv8z2T5UveE7IQRrZPs2K/ADtP
L03M0tNwLJupAygc1UHbNdkPkSjiHfDSs47EwVqEl0BdgUyUnbavhaHA5xLRkGtRdAEUMCuwkwRN
5exUduQoFBcehQXqmdx+u2NqHNVG0P7Am95IGz+OcGaZYm3gLKZwdH/ZH12yso4Jo4pchWx392Iy
khy2N4duWMyR6mNdov3UIrzT/SiV6ioFfmgu5gRhIjz1IUY1KUABpXioxqoK5tIe/7z/e46GLmEJ
KsuUp9W+9WTCNZ8tpUsRZVfS99paRG859NAoUuMz/OPBterQIqVbSasSiuhuW/SYX9nl2qQhXimF
bzhtd82bEax1knYTEkVadKlzb3187QC5fQAHADdCeQBFs+3uSHTaeK6aQ7rqUu+ii7HD5JoDwcrS
7OSJervvDajFwMPgvtMJ3ns8AOl3GjVP07AUc+GnfTtdAKzh1VLD6vc0tHXvD+32CAW9JyurFPsY
5P6dBlMYlNiAoP6KVNxXar3lBd6g8nA/yu0KQTrJ4a3E5qDFvId0jLnAipidF4phNsKyzVq0snos
djB/Oan0Hw0ILisPMzSrbkXb5wqxuUpT4pCMXQH0BlN5pswf3h+Q3M3bmhARqArj/8EqZDVvVwSa
o7QFp0SEFZJUH9XOy662he5Ux9vwIec/851YqT727eK+foFwiVNdJBuSLafdMwXmuSM8nGNDbmCs
XAZvvPZGv/xTrRluEVW+nKz9gwVJNiTZDbKDAulgO1JMl6LeGogXdeUChKouglId4ydPb5cHu4DT
e/IBb7c4jwcyPfqvmlSJ2dX4imZAX6gkQ8arPnpoIO0icrrqQZR21jPNKvPZSMfsJGk5CgpHlTOM
lz0iY3IB/5ZJTLlBZi6ECGHOVxc9H52L0+Nxpdmj8sbW4/pjirfZSWJxsCsAB/9/UDn1vwVV9Q6M
BAAIOqF2FNTt6r7QhJqDbijiT/fX6+H4SNMR+Wdn3JCSh7zo5qlhvWKOu/ylaTO2GW6qVNdUX5Sw
L1lKVe28mj3GOxAiIlueWjQSr7tPaSIqVIukEGFuwVKh67aEAk3yZ3JQj/qe5b7+mCEeKRpmAvIh
v/uKzbh6mGZVIsycpQ1IdYaLiQJlMDuZc3IHHxwAPO1+CQHS9+Iu2n67KFL6qR4bEfb0bl5W9BYu
XWRAMsqyTNMe0cJRHiJNrd7WxhydxD444mjvyW4YZRiKIrt1k+siG1tvnbnv5s89TkrvRWtmX+6v
mIPFiY8yzGP0mcg19uUQsiatwsN1DsfEkPKKY/rA9d6Eebq0J++Sg8UJ2Y+epTzYkCHYpTNemudL
7XF6uhXd+S6fViqSavVcWvT7iibrMVqfipOgB+ND9IASnjxHNS7c7QdcVGWlNJPOoe0Jz0+qQg3R
Wu8fM2fu/ftTKb/H9rKAyQ1NHII65ReUFrahbKuPNG+G7s+KTH8oAOECE4rUJ6p4ZZhR+D+pLB3G
A7UJEgfwEdWPbbwFxEUzd+RD5mK5z2Uh0rdJETfwjUVc/tV6Y3kS8HZBMkB6s1KnjUfzvuPUu0k7
C22dQq3DIyVup+El7cVwchMdREF5TgKMpCQQEhnbYSXJmht6q4whCxZqMzCIZ/yJqpND+WDyKNpA
ZQSKw6rcF4zWyehHjVs1nBJjNsio5+khmuP8q9KN6cuqddFJFeBgWJImJZUiqE9xz26HVVtzndLU
HUOvNtWHxpmUS3JOsr/dY6StNCKQJZdx9kjl1dXz1rPXMRysPv0Qd0P0rHRLysk8a5STR+cD0ibd
yRc7mksUKEhTEHOST8vt0NJUGclXrBFMU+n+he5vEcSZEI/Jgux2Nokz6ZvbPc0LjLqjFOmEHrCH
avZeC+erKSd8oEqMcpK0fe5MFgzV2zMY78FXo78Csol6G1TMPXt4GTNv7YeKJV9N7XObGdpDnvAk
uX9yHAyIXQwcTGo7M6bdkl+tTOlcjQGJqCg+6Fk3XDKzxl0wORNXvY0EXgS8NYR6YDLm/sygWZU4
Q1aTi7hq997sVeuLV5arDjmx9ZKTYf2ijW9PRKL9+koIJXME725P5LamFNM8EY5pUk9ogVcSor+m
ruOja8HzaqXL8jjG5TI9WOQ0qP8sqYWCVJWpPGEb1Sr8CGfin8OqWH2Qe0P9xzwvy0/F7dMvS2JO
P8lbPYB6LUpojwslZsMvZt1Yw/sf6HZbwQGkwIBUhtTM2KNEJogNuRGnQ5jG1Gv8RJT1Hzltoxia
nGv4iKxDwvLmk311K31ASk51CFIBAq0s+d3l5XHi9mXSDOEEweuriFYF1ePJWrVLM47L8JCOs301
pcfutZshn9tLZPyrOF1j+2uemN7JEXa7z5Hd5u0oIRxorO/9ukUSF/1MhwHt8T596XkpX5a4wL9q
yoeXPHXik/vmKB49aVAjtMZZs3Jz/pY4m1i951o2kHyVlh6UaONevBbubQJ20h/xzzq5E243O2Vu
/Mh5lXDA3Fyo/URbpajJK1MnbcE6dOzAKj/Llo+iyKOSji09d47q7agwAAWmDRgznKrMe6ixwL3S
kupOVuztRpeyRFLUkAubfGSXHExrp9Ux9rJhrLvphbpb99GM2txX2YOvRofIUOSokMFpBO8xBNkC
mL3wWtJ/7MV8ay3nH6WDGSspuXi0ozr+z/3NeDQ0ZCqQX0LvUiqjbyewQXsNJhN5cWMKN+gQJc98
varRLzPs4ufrY8lEhOVH8Z6SzTZWrzQjCwaxqqU3kxduv+hC8Sl/OylLdeYydXDIsCDIVaV3E4nC
blydEBUnQczjTR3VR0V4jo/aXe03gJCe2sUSgc4z/XJ/gHIA2yMaMRNyY+SouRcAlm8HGGmt8AZV
HtGiHQErpsnnMp9HaSbgfl5QDHtqosm59sukfbsfWf7lfWSUm8EVAfSj6btbocKLvXUt+IxjS1EV
tTWkRzj/Z/ev+3GOlgvZMVpdkpKGWN52hG7hOCMSXTw7VirEJX1Ev2jcBr/YRpxM5tGBhdAQcbhb
eZvuQtFAWGZliZA2Y/P5Gapy1yZDviBzuxc7n6fv90d28O1IJdGJkdmeAX5wO7JV5ClesfJxWlka
PqEgNMfUa1p/WlftcRnwI06S0fMnYz0TWjtYqzLx4tnBtmfEu5QPdIaml11OHhGvOTxJo8CaIAUr
YOiD8o0WYeULpxEP9wd88Ck3UXfzaxTxsq4zhQYD8R9sCovlRYtjETTeeCbocjxAWX6WkqEsm+3c
MmilVRcONaHG6VWY9gKUpaamMXIH45k+v7i5duZvIf/obkvIpgJixVJ429rjJJ2oFghxaKgA5ioC
0XEXv/s/0s5rR24kW9dPRIDe3DKZmeVUciXXN0T37lbQ+6B7+v1RF/uILCKJ0gFmGg1oRpHBcMv8
Jhzmt+OxeVLpRC4RFRnCVpI0GwcVAdmYZ84T37sscT5lsxNeGkPqR7TTX8zB7Yyo71HsJoDCEHH5
zL894QgXhHNXgpCxWzd/b0WZvO9FaAIdjstnbRyVf7up6QK9ddoH9KDLT8aQdvOJyyH9NFsWN3uX
2RYGG/a/IjLDE5FG+5NeK9XXzJqwhhPyqNu4d6pg0pGi0fjG5GtTCQ3FMJdZxcupR/MiMIU0eNYA
riwBGQXoOJdnIYv5TF9fOXhIX+85SsxciSrXMZ2P7Z4b7M7qUsdBxkqt4smv3bT6qBZqPfgU7OMP
2jy52r2E7iMOBn59rijHLAwmSqI4QWxRDH1vABmZKP52k21f5q72HsnuM3/uw/DNVyRDLTw+RJ3p
Im0Fq+1ODe1x5M5KJqWAw+v0VaA0g/3eUsq69dPWOJIt2p3ckicCDgEcs5UhV5W6QbJF8qx21hDE
sWdfcmw0/FhvtLvb99PrrcPk6Kui3AOknM2z2e2h1BMTHaQg7xzz0ulz+l+qFO57DHvbc9VD9rM6
iKCqmh5B9F+/PIzMTUVzjuIJtZP1yIYw6tr2ONNTNY8nLx3DpzLnpYvCAZGDIq2az7enujsgZku0
rql4AVldD0joWk9evMTKrlM/OlD4/KxMylPejPoligEH3x5vecvWF4mLligdLJoUSwa7+bTC1DB6
qbiPc2zQH+LGGB48DQWeCeenAH2m7HMJmONa9tXsm3Pz95tHN52lnm7wA+iQbBJZoWe1pCdI/meb
9JVFTNHWN3KXO8xrulMKv+MCxax4l8SyO2t6fYRa29nEqx+wfW+HWtHywemCrqaJR3sEDEmX90+t
NR4RnV4/QgQVtK74vQBa6T6vV3bUUsfLvUIG+F23AXKQ5kl1EW69/UX3JsRtx4GkkohW7HbDDoNl
V30tg9qmZR9OXDRTKHGCT7w3G2hQhKCKTmuCcGURW19PKOYPK82UMlBTLFNDzUz9YkCnsJpy9RQp
hypSe1ODSkjgwMyI+TZhWV80Y2VVqgysVBR3rsJFGnXl/K4CqXm6/RW1nWO41NzQ5qAPiCnVdl8Y
Sxe00SWYPyjLRF/0sP10Upx/aGl5s48XsHXBdXkqrpMOzf8cob3z3pWRldNpkygMgZbQ5JkKc/k5
nUL7ySnjJEKCwJqOZJ93v8vi4IgIn0GNfPnz32IB+m5Ug7JOBnrcNXeyR55qbKKXWGTeweW0Uzgh
TsQqDIEBMIGUqtdDjb0rvFrjs6hl1V6atsSkTqGkWzVJda6b6HMCX+qKbc7I2VXdk+vN3QOUreZg
fXaWh99BEEG9jYRg+/bUEzRciVBdUMrMw2U1ni0f4Tb7RGprwFcUzpuTHd45mw9MNkDouu2qRrjB
VXkihmCMYnnvuD31yr6n6GaFysHcdm5kiAPgz7kuyBu37Q41LwHlTUMfFLaBEwEcsfs5yZMAq5Eu
gFoIRKZT+7t6jubAyOMj5OXObqLOTTWOsZesbrPzpQ2VNi5dui2xUB/czPgnx3zna98cHrKdC5F0
DhAkp4xK8BaOXSPRUqhxiIxzURln2aXVyxzW8YEowO58AJpTZMY/iY7westadWZG5KZ9gIrU/JDM
w3COslijaKpUByu3E6ZQq0EKA74LIO9tDFY7XpHTgekDy47yL3Jui4cs9IxPmp7qfl9hTVXE2ujn
nfn2qhQgb0op1KU0oHbe5gpwFHYUiPM+yLNaC6DcEOvWZXKeos44CBh274BFzY9eHHAebv71B0Xc
GL0li85f03n1RdVycc2LpDyPafS5K630Q2/p3RN3UR709pz60nPLqyQ3Ovjae3cAYTUEc7jKYCU3
d5EmXbd2y2wIygl1PD+bW/pNqpaN36LCBDAdTUil334WdhIJ0NDwh2FR0ts1NmfDnHQ7mxOaul7d
xXT8ewNjKtt5dCdsdkYcyE5KiF7U7UH3jsmysDTCkVslcV5/7wkqodQtyfcmf/Ize1Q+GVOZfLg9
yt4xIbJeNhChGEzy9ShOYsSW2eCCZ3TCOodhX/rzlNbPo14eMcx3vyL7hmeEwhHAhvVQnpgSibNX
H+BwjICiFkKxjWVfntGC/K8b8/5LpppHJYC9+fFegaRgx7i8XetBzVyzpF2WQ4Awx8imlG0ZqNLW
n2VmHT3IexOk0K2yO5cuw7ZvlzVzqA/RxJWj9ZF7b1tdHH+qUZC2vhjj8kqJErVcSx+yo87Q3pkA
fUpZgCuN12MTYw7zZJodQgtBpaJPLwjig6pv5UXG2nAGU3ik0HE03iZ+D7VwNKqE8eKqSwK17qNz
VjflRZ089yJ640hVbG8VLZzll045yN6teMWiJ9TLqewDBQzbNyz3cMiWoSnPuILHB12So7E229QY
of+nOjAAICj6eZgs76GYqIeVU3SE0d8dimIxrWVEqmghrjen6IwahUgAAEaVW1862cWnqM/VM4jY
t3P46PCC2KDttuTU25JE2nvKUOrszVJpvCvqdu5Vb0ABeByPy+0rZe/iQg8Hg8QF+0ZjYT0rHiC3
sPS+DyBSmdq54Hv2Cwvh6Fbe24RkA+x25JkAX2+uriiNKbWbLkGpaccfTSWz6SpYyUPlmKJFRXg+
Ot97y7UYt8KFJHeF8LSemItJPII1AsAsEdpFtaV5qQv82MJR6geVj92hFnwDhq07RBE6u6LQ55BA
V52Kc4pp6AsbQ1ITsJKDofaWC3QuLRKKpGSOm8/YhK6OB3DcB17Yt/cFud1nRTl0K9idEFhym2eU
ru8WrIRC1+xGyAgFJSyKa2LnGGDZvSz9uKzSgzdt7x4GZfZ/Y23WqTNKw00cAAyoDWRXqEzuo6OM
7t9dBrFTUSMnSKCW/cGup1+HygLwcuqdS5D4WzaWJVVXy4QritJG+V+uNTC4ROeGB1HB7nf8RcNd
iM3AbdbDWFmWyGJg08NwTpJ7LRPmQyTatrmqKRjT2yd5dzB4WAtWY8Egb56VBohXKaaKnKBvzdA3
Kit6mLpGIdXTuOX9PxgNQAD6lGgUYcm9npqGgJXap8kvGEr5bIcD7iCj8SCyQ+2uvXnx7bDVAfO0
UALWI4Va4mgKHDuwQ5kI1Dls7rEE+RL1pXIAO95LDcg9SCHJ0jHx2YQf9lw3dhHzBSusrr4pI8oC
Tqmni/J1fO67TvWLUclO85h9u/0x9yoZ2DSiQo1+y+I8ujkEwvaUNB/IstDRnh/tAZPv0prKayJ7
FN6lYl2z3Bw/1FUff0c/KXxsEEecT6h1p+cyKturnQjjLzWUuf2U2VHxnzT66eftH7m7DktvgDsc
qZDtZkZ/vEo0j/fPUwfrcxINoGszRfzr9cmRe8neY0GPBpQFgMmlF7FecquAmFo7PEpF6CFQy/1w
sdsJhX8d7AOuXkek6r2pLdAWIl2QCUBO1+N1hRbzlIw87emEmlhhJ9/MRQO97Nw/SQJhFNJCW3JP
JC/XQ3F0I1qVTM2uEywZsIFqviGp3dunuMJO5A/uhOWpcJEDgt61Tb/KxWAQFgahn5aEd4gQdHeF
HhsnjA2j8+3tsbdmoOCWvAvUCnjT9cT63omEOVAl7pcGvtDxsB4LkzpaLlKMtb0+++v2gHuLRmWT
qgFwLRKGzX3Xm3XnGnEiUS8zlXuR6QhCF300c0i78OCR2nt2kZ5D5YDCwZKarCdHMu+Uk8lYZW/2
n9LU7pSAdLB3DtZrZ5yl4wp1DAojPanNu+To7VTkiNUG1mBE91Y+1ecsrPMft7/c7ihgAoDhkGe9
6rTC6Ml7jIepReZtW176MtLvRawP3vX/b5zNXqeCAzKRJzAAmjX6kztWQLei+KB/99ouAgQAMmi/
9jgN3W2+YZle3GsYwQaVbkTTg52Vo+aXVca11NdZ+l3t4vLvYSobeWeUmUYyIiPY9iaokr/xtdKN
szpZ7b2mCiUKcnrO0i/izOF6053ur6bQNMVXjSj+3MVFpgdhVVBcaDQETZ/7Ji2Wa3Ayer8PC2M+
SXi0KWWGxLx3W1KJc1Om80szZc2RSPTOgVvofqjEkJBQNduUeAZ7ADpmYuUrXBfZgDyePht22d+Z
ZVIg0z8d8Zv2dg3hIPvmF5x820lIw8L0KvQgAsRxk9wfBrXxna6qjtLjnYCQ0hzMWkJpCmLbyoPe
1nnSVyrdnqaBiKaD+idaU4OyyrXr3BRo+JEWHWzVnctkYVXQgKYASX63eQFmOouz0fExVTQ97oZk
TD+1jOfDDzDfHsJTDveWxg+KCESh67tEZlRVcMHu2K6pRQEsT78Z9IUPYpm91VpaAIsu58LmW3bP
bxFupei9roiCpl2tKt9Blg6JP1AdD24f8b1C4xK20Lpf9Lx5RNfjWF6Xmq3udihQx1INbHcUH/oM
V/NTUcT2/9TtABembloxvBuaovuMefv0T2LbinY2tRSfk9u/Z28dCd8o6+B2BA9hcyhALFYJsFGu
HIPa1Sw0/Q5E7M9C647A0XsjoQcHeGvhVsCRW0+8HtRRDWcc0l0qYj96jW4XErPp6IcYjR4E23tH
YllLcghKY7CL12Olo0iz1lDaQGsVR3unC8cBzNgnSnkykbZNP3mJ4mY+4n/jP7e/594lQwmVW4aO
Co/FJjCd2qxpNVxug8hSsRqZugzLHfx53muesE8w06c/WEAaopBsHZqj0OXXU40sxTUVpSeMyPTU
VxzFQVoZZf/K1quDvbs7NwLMhcBPNW4rupDheW2mg9UFZWd299g42afQivprb1fy3lo0kG9/y90d
A5AXJTiQA7Q61lNrqAoT2XLHmG0fPkalYmCh42kPRqQdNTn2pkaDeTFHp4gEnGY9VI9WUdejHACF
uLWusp+SU1Q58cVpw+6rwvgHccuvc7VBKMDopVawlAyIKJcf9Nt1Q/Q3oHIKCyKnyXPKe+l6fjeO
j9VYzMIf8nb8Uszm9D+GUvOw0riNPtlGWhwdlL1P/PvP2BxK6nOtKajDBz2fBWV8iJvoBVuooUTi
D14MrjuQLr9kE7YYkCgyemxx4NAg2CZPsVlooDiT9lI3o3m+vXH27nKkgJfztxh/bV96TR0SNNLI
gKNJSU+prg9PlF7V77dH+XVjbdcQE2CqIhRUFkTUZg1ds2lHZZSwYEvHPieDNl2M2K0DUP9QjW13
eLKMpHyKCvB5ZT6a90YquitE0yb3KX+N3aVJpQOngaLLFex3+VKElnXfkT8fxOO/0O+vfqu1yMuj
/slG37zXOiqKBXJjEmpZ0/2XCqe/tnOhqfR7OhNCbYtncp46bX/V9bR5AZ/vfY9MI73gzZv8HVeG
luNP6bZV0FRDcbBee7uQJibppMZykVSuP2RRoRukUQMHmto48akeQvcOzKb1Vwvd9uBS2alZMAAg
JDoKyD9s5dRLapqtCCcOnmOQII+5OKd4lZzmGGgOgkn/dvCz76oxPro9dyYJ3QlYMQIFEONenfim
nGcCOAq6fSPKc1ePHHQrIagLNGN004MbZmeeKEdD9+aGoW275aKa6L0OvQsXKQld07cl4uqFOTj+
UFfFO2C/+iVO1R/6OLQH6cXuPBeJN+rwvPZbrI7TlvBHM+hJlCkHkCZWfq6RtryqvXskwbB3i1KF
XzDUJGcInC+/5bdbtIC5NBlazUEvjPiunqTuF04lfS/B6ljpXOekhe3wUShcMcoQYz1gTG+2dWJk
WpiwfhF/I4HY3uQhCKioo/WFGV31OLtd/aTTufYLedju258vKRuIjcWWYuvD67hJDSqfMmw/a8p7
qxDWJzhg7oM34J6iRk3qz/PkBDlS8r5jTM7ZTcKjJ2MntiKq+r/fsEW8uhA4SEeQk6/0tvk+qjSl
bTxHPqN3UDwMY+x9bJM8fXsOQGxKc5pzQ56zPbVt6EVKngMf6dt+8FHc0B9DwtaDUXaigIXaQMuK
YsLi4bLeTgKRVgDEjKLh6vAioqRMTrXZOc/zMKnnMKJSc3Ab7bxUcH+Xtiq1raXfvx5RVeNWhq3K
xzSjafZzr1FLX48887/bb9Xeofx9nE18A2UwqsEtUCC0quoyjHl4riuQN0M+1AcqYLtT0kH5YGZC
crgNSDNNzEK1JOcBVcQgwULhBOf6qAK5twvRX0Vdhq2IycimwGQbqFdWCUslTcJ8oYdL7GuOZzk1
dRBx197lk31Extr9iij5LBpn/HPb5nHtErVO+auiWxYP6oSgdWdhRYaJQnRwfe9uxaVwAO4Z8cpt
fq3NwCa6jr6VXaKFXuCmrPmzy/0G4S4LRNG2n/9ghywSRQZ8FAD/m504uOhIi5GYyaiNHGXZ3jwl
+dh9MrDPvP+ToYjPSFiAIG8pWdo0u8q09OS0Fvu7aJrKoHYT9+yUxhFxe2/FMLBCaZ3/UqpeXsnf
HgizQUleU5bLqi7rr7KexV9YelhPQ6GFL7dntbfvl0h+4YgjULJ9cMnjO0cOSztJTdwXKNTZVwXt
goN9sTshymBktYjDkbevJ9SpClSTjhePKp5ywd2j9oe0qe6GQg0P7qa9LQi7BBQzWg/oN252hMCl
ZNRcHvIqk+KC1rpylzVJ+jIbsrkg0xUeXBx7RxqYAJNaNGz4jOupNVDRBW4FJAjmWAeVVL33kRhH
36XqcY4jI8Krdw7/ub1qe9+T9aIaCgqJiGUTF9uJUlUjHimByFP3BZr/gEG4rB7DAUX120PtRWS/
DbXNSsid0zqtKLWobpSPlziKleesdJTKt4fIOzmdlb8bnQJ4JNedF9wefG8xeTeRMiV2oGS+2Tdz
lcRmpYDTXryD3pFtvs+sRg1UfZrfxXp05MO+dxgAdcEyWCo94NvXa6njlogq7AAs3FQhC5nWeFFa
9e2yTpiskd4t3DJuym3414U9ofugdIEUkXavuRWmNumhrNPevmQ/LtJ0lCGAkq3nEoVoOOH9xb6c
5QRGZ5rOSUbJuGss/WKkBq4eEdLUt9dr9wMCXKNTAuwJ0Ox60FTP9US0lAmB7qXXqsOGAkrIUXNt
bxSuYLY9JUlQH5tdESIAYthxRmNjzCtgBPjLTF2Yn2/PZe+MEa6iWQL6nFR52Zu/XcLjDAfX6tn4
CRqd3+KkGH1IPZPwndT+k4BqoanBFOVl0V4BYxHfz6RNQcOpXOuSWGUOs8Y9Yn3tnSZiUW5GAxoz
Ach6RourexJJFYKQ0nUorZtLIGDl1ypP83vHKcXB6d2rGhMFgJhZwAqMuXnHaOepAC9gUGKbDEYz
nr1rpsT2k6nM0XkIgfEbc2Vd6jlR/C61C9zqzPA669ORl/zezOk0L/YeSMTRQlrPvBv6Qc+cYQho
K8l/DTNLTjlQF9zPsKHQRGL+ePveQc9scRLB4Rg+wHq80cFiQ3aMV+hdeeeYUXm2zar51hvTcICp
3jsMdEYX6AQKCq9d1ONwcr0BXls0Nt5FeG36ZcBE9fr2CSFCRZSFcCCB5GZCWpZFhjZChapCXfEL
LRHBpLhEr4r3B1w2qDlw2dg5i/jJ5g4pmyECeYe+V2J3oZ9YYenXWti/ZNMwHXRPdu5IWgj0zYHt
IOO5Lbi3aUt5zFukxCLLvhhJW/hTVg0XVNIa6AyOe6IteyRTuPOgLtaepE+o9i+2BOu90Ycyzlyt
GxBfUJK/9MQ17sqmlyejbdKfk9HMMEXjj14ojYOdsnOh0dYDaUh3m9R/20mvgD/QzYMf2CuxfqFz
/2/bN9admoiD6OTVlqRYtJAfF7aOuVD11jO0e0zT4zii6BZl7WlqAQqUNF0/3d6Sr870MgqvGwsH
NIlm0HqUKK0LqvcZo/RyeLBB1jwXWIVcCA4/Rb3yZo3zZTgEGeCgs19I39bDicwYmr6ivlZGrntV
VNkESm8mmLNqxlsPG41DQgNEqLhAeBO2YchEBzMsuyqovVE+mF4+B+2U5I+obR0F5stftSqwMhSx
P41KhHkXL5n1rNRO5E4uqhqYw7B4SVSW7zR2epkKxbsLQfj6qLfU9xXFb3/wxjdr+S3DkxMiggqZ
jALjevgcea8ybgH/5AgenamU1Z+qfOGWEooFTVHT+GqmoyDl1TlYBqVZuuD3eQq2c67UBluxXNTB
4nd0amGkX0oFb08jDsXl9h7dHYqcG0AbhXC2z3p+9syT21pGFTizM1/bROdusQnWq8aZDh7bV3cZ
syJ4QGuSUvliyrMeavGvsgF3VIHqiaVlb4TtDz0q5OiLylQ+lkZnfYSWEX25PcOdsw7oaMELLFkk
yNj1sDU/pRmEVgWjViJXMPVEF6Ls/uA7LtMi2eH5Bi69HmXAmpfUl31S9F1xNSxFD9zY1fxuEN75
Dya0YAS4wiiRbk1txeQonhkyIV11qk9GziGlmmYjN3R7nL2tQb0JDCePHbrp2yl1lLqjzKwQ+Irz
s1snP0fpAUzpvaO+0t5ICzkP0T4mRC1//fHQGfYUyiRlYGuze+cCWvHrxFOf+sSq3vrEsAnpX7FG
4B4W0Oh6KMEmUQaHyohVxQNWzoN6deeRt7Q1s/vb32/n+qchAuGdTQFHZsu0ZAvEPSLmRSBKW9Z+
O2Vq8k4nxrtPaWHGp8pxqx9vH5LmAIivRQL4VX8egzgjZoJ4oLZDfIY+avpJO86+hnf2tXDdoyb5
3pH+fbxNpDBmIYvZYw9qSc08lVWnnJJRn+5dGRroNUTRtarTI6WjZYm2LwKlDDa/xov3yqak4Lm2
WrUuAl0pijM1cfWUUVF5bLK5QehUr54EihQnY7T1g5P3errwSBf7ENJHWPDOZrpObDV21XCDFUiN
3WdiNoKhg/PRi6z7rKZDfe/oHJXba/r6cCzkVUoMpMjw6Lbid54OcKXuEWjgnwZ9iEJ5GMkjfB2F
iDdfYuxW/kM5A5ElhlsfDlkSmbGXabRmo/W17cfJH60w/5w3TnVwOH6J3K9XESFQuCX07QBZQEVe
j5VYdqbMzAxE5tzFWE20buIXSpn+yMaihBGIUfCpbnPRneSote+Am/PYplDPdN4qEf+wwxRRBdcE
Gntw8b1+MUiqCQu5KKC+uNuDW/dlnaemzWdQjORzQnHupGK18uX2ur6+Hug0gY1A2JoSAZpS6w+A
X2SXRS6BTaLqsMVjxfLpHnsvMq2+60PnHrQP9ybFgOTpVAqATS/b7LdiwTzZjVlT4QxcuzMvDRTw
+j3e5PaRtuHetBYCLVxPRExeVTepbxczG6eGfFwjPNZFWeqDMxV+4bXiuZXKUUX/tb4hLB6SeDS6
wQaxdTe7FlknlZIbu9ZNInE/irF8NsupvLPZXufJtJTU10ddeQd7xHxxphAWIWJa7btQevJHantt
EKZe+S0pXPux7YT72LWJ/dPMS+tLVUcmbrqJ+JRVWkz7qj4E47y+zfj1GOguxVlkHrYMECckZTbM
uIGH2xWOr3ip+rGe9ezBwHzz2XM69amwJuP7pCneQXK5t1QAFxZ0GsEfMq/rLTGhvzW6vUFo3Zk/
5Si8Z2+ui3Psml8b8L9HVcW94YAcQb+l47gAmNfDGUXshWoTt8GEU9G/hWKNdxIXDLQgDNeXuXlU
3Nm5OH+JmjncmgQx25J+XNhm0fVKg1CH3j9HXaP5VE/N+8odjkSHdx4GhlqyPDIAcq/N4VLNqFNT
zHKC1mr6+eLWsjoXKjnCgwAc/pAZrRu0Io4PKvs7ewd4DVVMblFqmtsujDZQcaBb2wZJJsIvrQlT
7wpRrx0fLWNyK+qnbfojbpLuqlUgBC+3L7BlvTY3OBEmNeKlAcS7sClyFm2YuW2pN4E6SPk9kSZi
6m4+PjXaEKG4Jo2vaBIUeEToQ/xpKtKj8fdmD28BaB5lVnpry3777Ubz2jmEeN22QSOm9HuF34bv
RHF0XzuKOLlxMr9MlRzuqtI56jjs7KzFdZ10lE/Py7xJKSAQWlo3yjaoXMUJansQH3RVRI9AFrKP
tz/y7lBUY2hiLxXKLYSngxlN36REAqbAwTifhelL4HunPAbjfXuonfNJrWfRm3GXkui2NVpKDY4+
6huBVLGjuc5KM3S8yBYQT62b8nOrR0eJ7u0hAVCtl9BNDNyYkPjEOdmhO2q7YUw2aNnKKZ6V6alv
rfGtPF2U8v7fJEEjrEesHXtKFCVsAKvPcyDshq5QN81PVmocXQq7k1vOJl3fX8pX66EGpdXi0EwR
ak1741vsyexp7isFa+opBiGVefaH2wu4dyAwFqGYTRLKTbSZWxXZlTrHiJhGuoz9sCzKe6+P/4v1
uPkABXp6cFrLe0YF4YjdsxNbUKoASbr4c9Cd2sTFaBy0rRE3TRDK1IZSmDcnxLXeniXCSqMCs6CB
llb65pKd6lwaNml2INTq77LI5neGpoXQNafufPtD7hw63PtolVLhQp5jWwBt26qcRU8aZYc4TKLN
VwfDgFcEsrdHqJ+dS5Toh2nRy4OSvO3Zm5Omt6Aq86AxDNmeRi2pHxsJ/Q9hIKV9cFHS+hr1Q/FQ
mEX6lEgAdrfn+hr7tLSoGJ8CFxkxh3+9TWfX6Z1iwSbwl49Y+g7/9j1VvFopzWtjUKjRIts9C+If
v+hs70q0fmRkuHNSoFOSshKE8BteyYol6jR2MdbtZj5kFzsxh/dD7QFPHs9x7mV3t2e8s1t/VS0h
m3NUwEauJ4wcejuGKRNGvCJ6zEo7+tLLNj4YZecwMsqvopNqkWhv3ohMapFDyMGcsBD+0aup7XtG
Xr/znKp6TDE++ETMUhH1zUf3zt6WIqSDb85lgPTVNqwb3SkaGpUigNCsu6ip3KBIaCWJOBnu2rhV
6KlpejDORnlx3DH7evvz7i0mVGOaWUs/jQLm+vPqSZqFlUlNINGMmSvH+V4TVlxQsv2pKpF+kKvt
HVXaPdx3gBUJYzeLCZLHjIqYS2Fm24x+2Rbtg16k8fNM1f/gqLxeUrrujELHRSfu2pJjS9drkr5G
js0bwuljZFvhKcdKwwe1Z12Rbq8CEYcwoEJ+yO1vqr2e5pJRkdabiAWBO92saR2KVkaiagPHEhj9
pZEVn3WpNFy0+IBnvjrp5p0zD9bZUXq3PqvOlF7bvgjTS1pGpq92dZP4ip0bKAQqcH56c+j+PviR
y7deB4TgfilQYIROxZDwaL3yri2SMh4QEm1GMT3q8/ISybT0ZTcWCGC53dNsf6KlH3jCHCJfHW3r
LjaaN0PYSDDA8SBxtHDQaYWsfwbSEnYlhET+qjTs+07pf4gWK6+pN7OLhgzqOQnno1rp600PVXth
iyz6VBBxlj//LRYVs17GImxhOeFIk5yVeew1P0NHU72CXkcR0uuaKbne/uCvNwWxr0mbDlgPXbNt
/gaozDEySaotcSA50XwUp7G3w/dtklkH1YNfiIX12jokpybXJQ8wnZDN2sqJI+HlSFGFSmfiZFSH
+ey3oeHpvlZFw0MXo0p+xR+yLn1jAAtz6gt7/GdulN44e0aCuIs6W+47VzZNflIc2f8Y9AZnCsWd
3K+o4VbTBfNh0fltobbvyz7D0+/253q9RqyNxQdDSGLpbG6iFJC9ZZglbEqZZOrJHGznBCpK+SnK
KIMu2ecvt8fbWR6yE0IIilzUXbbZGc7J/PVO2gROYgobPczK+zgjefjSWAOf7WCw15cToDVyQXo4
XLz8y3oHVmmSWFPj4HKeqWX9LtWN0PoxpAP+9Uho5O4zqBdr8BX8eLtAyRScJ61cJuHFoW+eXLJh
Eaqemqz6ptM/bP2ytPXId9UyeifymAq57KOQcokyPxsy77Ff8CrvS13B4vapo2HCEA6u8yGZi+hl
lnOl+6qDAP0lTKzovRO68mlwFVUEZUk85NdZRBs5zQzkEkEQtuUZlJGFe3EItu80KNKycC/H9u+u
h/k1ncZqmOLLHBUJdo8QaMVDnmbS8NMS8fKTl40qnDD04LxH/F1Egll2nPSXTqld+dgT4UXfG/Ce
OBfondDRHvTQvjWEGn4wxlSr7lApwxOj0LLGoShmu3/NFSJIb86vAEFQagFtTbWK/sN6hQCY6pFu
U7cWTuz5Al/2k9WLHPlkzztnU+ScD7YEf9/6yMJAQkn4FyBioSysx8MwxdZa4N0AhrPoe2vW1blD
eOlDMaAsf3uo10eL3JQcFR0lEgAy4vVQ+ACIGpJnHehDnV9DV4senQk/TnLH6RHayVEC/qvHtZ4b
jTx2FRff8tJsaztGNxlgn0DwTqGFm+mkN/M3PZGxvKb8H54Kwwj/aVHiFQERbCg+ZFNp5qeSwsx8
cuzQC7+U7jh84amOSz+l+xs+mk2j/VtWdVP7PC71N9mZyYd4LKmjRLGY3Wckn0n0614M97mSIB9H
tqWPpya1a9Xv9NiLULXzrK9Oa4jvFj7bL7XWFKFv2blVnXORjcKfZWJ9baJclidAMdX/FMaQf1aT
QvnR9SDk0JQY3K8R9cfcb2LR3tO5zeYgLmTzUSSK+h9Yc2S8Ky9MZt+ZCgL2ZTW+6dKUXxF+sx+y
NtX/m3osSwLbnON/iO+a6qyNeLz4VYZ17/s5cnO6I0ntfIz6rP2KRdFMHV0J2/xUtVDLH/NUc7/M
EOzEc9FGquXn7NPq8yyjIfrghIbZIXDQJnMW6EItrA9hjo74ySPs4uChF/CQud741egiqzspRt1/
V5o8bmFmNfF0KTkCaHAiH4QuA1aVaSABk+VUNcL0Y5YuttOmFsrnAZ0m1ZcF6nW+1lMjvZTUJl6k
kpC+FviGdCc7NKfEl9B+HmfplcMHOc7KWQi6YAf7e3uVL8LpRLJ0yTm7kDQ2+3vgmIEGBvQ12k31
oHVe9gQzJHFOzcQfHAy23AO/7+1lMIenluAF6gvQyPVh6jr4EpO0NAxQ1ew0ZtK5uKE8Avm8gr4t
nY3Ft4+XaSngWcZ6GNrvZg2bTz1pSREp58IV4yOVpvBsCe5dv9G98XMoLPlo93WLeG7mmoOfuaqS
nLRCq4+QrXi7LiOuJ07YhlMKX3PRCN9iM1EQ1ONxcvCfKAjrXhyZKT14Mctr0Cm3Y+vbIPC4NVtz
oQJqNTIKYrCK+Q4llQSJ06IeO6AEuoLfe9U11dcR63cDvNQQAaIQxRAFutekjt9WsknuQmwbqGxV
naqfAJR04cfKSlLjXLZ6HvnhGIfaOc1tXDdaCBdnLQrlh6ZvBf/rLFquHC9rfXdwS3EBqDj3J+wk
p8KXVu/8HNS4Lq6e0cfZOVE87SM3hVOcs2703jd6O/6Vh8Kc/ToOrfhal6L7bsVV9cGVtfd3byoc
8Shs+eiDsNvxFNml+Xdd9YA647qVz2EGo94XraHJl6ZP55dQr5QfaSnsZwdRMRVWWiOGk2YJREvr
vEqfFM9Dhi7NCvzBzVovH5MoGvsnU5Xu97KpzQlHmia/b6O5Fad0jmr1ojbu+IPGX3c/NWMCICQN
tRdpup3lK7JE6jEV5XuaSOX/UnYeTXIi3Rr+RUTgzRaKqvZWrZa0ISS1lHjIBJKEX3+fms39pkcx
HbOWoapIc855XX0wYiceTsZxU6TLEg9eJtyovkUKzuoCTNs+IYaProgOoLzDXxoMpRuKJU4JTSLR
YUbQspxorXDgbNptvxZt10MZJxAli/Dc+cZ+4BO6kAGuFnsJBHrajtihsbWG9SiFvyFMi039HKKP
cQ66CSQ9WUlsY6oi1YyHQnflg+ipWp6WWKpvZW3jBi1IJHwB4evj1BTu+rXHatKCDmn6N9ue9vBi
wLp4zxqri7+YSiiLimcSTQb9IfjCsHZ71u0c35UxObDZZs3Jz50P/2zUSIADHhzh13lw6i6zLT95
sc1elPkUlsV42PrdiaANFS42vZU3kmewimLOtqgQ94vTl25mZlREKcnFooaT45kq7cItmT4PXTy9
aau1txxG/HgHvwzQwauc4KbbpdsckkV2Xqok4l+IiZZtHZJpqI+qs/CLUnhBeEewxeitn9vtF018
xH8t3cWbL9s4QJy9t87ym6aiV3kZm/0lQLWyvUSeIMKUMHZryqperdbNuqlAZlEZ1/VBV1H4iH9L
9byghgyug4ZfL6V/Psvm1FRhQ9qHVXdiH4kn5emYPLFe7XPNnTjrG7yZu+QqEP6wZroyocnPWrsy
Xee67fNehnzyst+0d9lPpv9CHO5kUhlF1qmsZxIE8Kkpf1SmL+6GNZYt0Uej/SWA1hqlneeJx2Ul
bRmxg+sf2BC0hdYaTA++FbRuFpab90urNppTf0GpkxrcWu7cMlYs0Ua3zwIpsnvCaKq9bnQRBzeR
U0CMFJs/2pckZfhBVtdNFdSp6KPezQIiZm+8RBK+ZBmX/Wqa+qkvzuM10+zmU0GCWgGpV4Rj2hXN
qrPEwLsynjtK6hDHJyBnQFN2F9IQiYtCV+M9qvzw+9ivkUrnnTiX7JxWpY542Sw69RSL6sqvveZB
WL6gLPeWMXqdGuGeurWiiQpE52VlFYrlfinctnp0CfiV2VSrocWaFgg3pTVy4oM1a/MUea6KDzjQ
xDOWrqN5jgAe+mz2ygJSjojbIQ0JNdepY+qqPVqqLxE0xUW5X0/+qtqrbvfrn1ZB23rZ1mLYcgJ/
SvsoY/xLM4jMUXIo+Mn2NDZGkBa1WesT+adn5a5fNXd4k8MkcfG0kVdITsOxOtXFOJTpIPaku9Ui
FL9BKqIoh8i/eUfLXzAWiNrN/m5WUN0UR5M1OCin8d7ouKmFhq32TvvC2DE7Gxk+4EjSFZkcixlO
TrRGULzdumXS6AezfWVZQyLYiru3ZvWOTOfWZdmN/GmcPI2lG93ryPG/iSpZq4t9HNfwATnw0h7l
kJTdsW+l/bg1wb6dvSv7+2gteSekA5XEpFTtzrJ22/GydoPuu322l8lIKF0efd3F5Yk0295cbdr0
S2oNnfN579TM0eya8kpj8RmAV7jDF2Z2vsZcql8/Nxvm5um6R/NMCBxB0avy2C4DGhR57PwmftTK
Ib7FOHMUHCAS73HeLhBz0rYKDA+f+vi3Mkug4B7I/jPb0tYpuS9We7m6hf2z9nc5Xu1L5zySquEt
eT0N4VWDw954Gtt2ivmRBvVUhCHVo63ccH9cVS2uLUpUKouC1yImvLQvIzG2n6zKsicuxKn7Xhk9
uOkoR/sH+trKTYtim29VwTI/rAZ/rytMraYB5r8fVMegTJKL0OgdwRJptSqdWpuwnHKddZKNEH8O
S49+5AAvTvnXSalmLOXr0UgYXrI5j8eS7ZvUZz544szzK/yA+b4tnY27Uin8HZulsMerwRm5MUka
q75SZfoEzzvJMGSRhqx8tVa6rDKfPPCR6sCxrihTA2RUrPq9PRHBNzQIdqvFxx9wG3CYD+rRJwJ6
9j4rJTkLq32p3uDtCje1pN+KS7lUm5sOnm77h0JO6AGHXbvyto6xN3nZKb2rmwFEpUxBV/aE4Mu+
PpNfSue+2Z0uSUOvK5Z8Y1vrTGin9egM5hgdb7tvKg31BvizrO6QQ0XbJ6Yd07RdFH69lYc2GrrP
dlvXRdrIYbyfrCb6vvgdf60ORYAfkFHb/VijjsiE4KQ6jlVSJyk8gvq1surxEUTZn3PdOJE54qe6
ukTWNHOdcTkVmN5HI2KRIVzdOqMVV8d2FBtDCOGWdqpjw+pQU7Dejo7cNSwe46w3jmPoFM/yEz8L
Rlk8EdrN2NwRY/FkWc7SZwJGzXcj6sQ7aGkX+MCPNq9ps5W6c+RgR6e1UpW6GgPEE69VVVHJRfUS
vE61bc0Z2ZbRl3hn+nFwgxbvqMhdCnzaqlbc4vVexClD5GW9DUp/idKd/xWK4MD8Ipldq03N4HoM
PkRl+dthGeKVa2W0a5p30ju5RxXfPBOda+6jZauJ/Srs8IHGKr6c3GW1sp6nvZFeKrA9Fjh0TF7r
tUe/dtmJsiIC+tSIxa2ONpPzJC1GVfyEQoDYlxLOLp+jZpy8fAy98bV2orZLa187N0mod15L53if
SwYM2JtZjXWBJZEVHxZX+96Js1zeRGeThFRujv2LgUFAPqVZKAXWuDhI01I22V5RFhcmXis7q2VQ
qmwM1qA+4F3hvKFQsM5vQzgsXcdrDk3hxcsRT5f+yRsCQYbo5m5j6iWV3FMXxfo3FLHcG83kw452
WtIPuCX6ocwGUcfrtccBVV/HujYDe3mCa4KFXnS1dzCx022VqjiyJZXMunDeb/1+cotDvIh2SytI
ctyrka8YbEAwW7NWL2N5WpApL+gwJFh5PQXkCIsl1heVaznR0Rl69zXoGQOfMPxhE0hj24+0R1WT
R04fJzdlQyZjahftett6QdNctg6XVTp6Fe6zBajJsz0pZ87LZbe/k7mm7GMhXKVOdbvK18g2QEn0
EOIhWGmkMlliBJcGyToSrDptQAazTdCSCPv4israQ4zOqLQ7MbiywoMEMbUxa/fYu33JfXMEr7HK
NDybtRHwQ2Y2zdwQkq0o3Sn16TmYVpGHoCjyEKFkRGtMn4ok4PeZsBj6Mgkcflic5RZn9lLGFJR9
8K2Z3FlmLSlBHEYsa65yxic3yki80yZ7gqTlAlZZTCkiuaWNO0+3vWkbncou2uHohVM7ZrFi3Wbh
3gbe0RdMENIiSGCM8+4RbvFkodNxHZcfU12FPUdPl3yuwyV2qCCVX1QpuTlhfSrCFcIfyM4YU4aR
x5k20JpfKJx9CjU/1HEqV+H9HHv8w1KX/KjpGFtyrD/FvUlANHBEi9Ig0Eaj4BsZ7XdJ1OZL5DVT
PsAtDFKI6OOYdch4OM6ShPgRtVvddGqryr/aPVPzNfCbck5d0HR+5g01sUW71zd7hjLROJnXL/oh
2MsVlzn4Fr+kEGFLR1BFN2qQJKe4fdxHXIFYUj0UHONfl2DmBqlZl3va7OF+w8lAWe0NitKEhF/3
V9+UxaPqevll2juru/EavVm4ywUmX0sP65qzYqXI6iRqXmy9bTLTxeqGoEpxcl2LLXjkjThepmgD
jmgu3Civem0+i3qD59LAWHMyXxdenZlARNcuhishm8seb4N143JXVdxXaNlARg/FGvotxdZoHWpl
LVuWTCr8HQZ7kFwH41x+Lgke4e0v2nxZFtCpQzNb6m3wE8ZajvajS2fwtZvFk+c9GM/ZeiZ+sr0x
jT1B5mzK8ZM/CMpMLWpe8zoTnpSFkgz6VHluN2e9GYtrV2JEl60ITL1DZcquzbSQ5bPGR1jCd1VQ
XqqkWsrrsVzWgtyacB1S5przsxpMsOd6Kv3hCm/54FcZVX5zqOaRdjx0VhFdbAjBhsNUhfOaqiax
XvbeVUMWMDAcTm43LsfQXbo4DfoQGS1/g6lYZ9MJTLoblnSPtKnZdslYHVie/g+uvuJ7adWYRykz
LsSHc553hL0X81sg58W9jbq9nXIvmcNfBpSE5NB9bOmkKUzTqamr+rAmNRO3hmSgkWu746/sHrFk
b461uz8XKVjGdl2fjQnQAEwgJNX2ayuq8krUczhiT4INTKaZib0qy4deSRp8x0aze4uDcVr8F0wi
49+RswXkWjhzXB5qbaboZu38+bFfwvIrZm1he6i0PTUpg9tpv9rJ2vtFFsB8GVNxJSSP2u1Px27s
lfu3YqawqHh5dse1EhezjdjuIi68lQ1om/53t7prnTcUZg2D0N77YvpWf1+ierAyIk7skSFMlzCE
aVdlLs5atzENxt2XaaB9LbMlXqJHSwWgJDhG+xBhC8zsuLmL4aalruJwGZR7QsVCGmsvhReleBBV
v1siBcoUlQC+3D3s87eZYKMfSz2VDW1U07cHSFNLQztTcxex/MmfM+u54ylNqeWBqqytmSsu8m6N
Cp+3QRAeM6FIu8AJ/OTr0ZY6+GKPGpAgTGo9p141RENac870uTJ28FuGIf2Ers6QJ54L9N11Ba2Z
9cXn7vpp/YzwRFSZoIB6tsxozRQGxrqQADRxiuZNcTnrBXS2wbQi9YqVTNuJEv+z7KRHdLvRy5vV
C3nXykr87JqheDVbVX1bqJaZVeMC/SId7Jqzohf7y0aGOd/Pt1Cytn68pR6+ISJzW7iBEb1ZlTqV
cG/VRo+D2BTZZr4ZR5w0mctPahvmpy2uGLdM41Q3NNOSa1ExgF4OVskNkeHsPX6KIyJWU18M5pHz
mhlCbaz1+2j5w285rsOIXKmKVKZ3v+nTHeu+Rwy9vOdiKZpLuoHld7DP3lPJDvplxgHiXsvoZKDl
txndJqUXIg+SdrimBR66cWrTg5Jr72/xi6Qz1GnJuOG740xDeYDVEtW5HEPKb/yOJ5CVYFcPzHG2
ltp6rnUGKNOrx4AWtLrykh1tQO123ldVhv3D4rr6e9KMjb6RWxuvQJNrFKS2DMV4U6ky7nPab/yw
TbIOh2qSyXDZAB28VYz6rxOyIPsrTCWjR7zKzgZzwI5jhvVXPOXUL93dbkb9WDS6/oHKfL3G+64o
M38uvZdqbpIt7fueAfIClHsbTfsgSG8KsQ6GwNVM6bT0wWvXmaXgBA05ctYt1Pdb0jL9d3yrVxcc
xeNx9rvSSkO34DA33GdAZPZg2VnHmf24O1zbKJtnZpMw4wI8nWxnYFBai/7JCdWyXTHd8J93qmVQ
P03jnBuHZKVUMILfmTi25lJ3zEyztrInlo+yGON3HRF4aa223snK2ErafJs902VqafE9cyHZ3bfK
w/FLJEkT3/lAiL9bEnFfBknDy148V9Ll1sSXoujWmpLNlusju4HhEHE5y90k6l7hRR2uXdYm+ORm
TaO8l8AfQC9msiLO+IvVOzey9OarkkFGka4Kue5pU2KXeVH1UUtL7RhAz3Uff66bqV4g5Q7ygB+f
qA9FGZAkMKnFpzAAR/9drKu52aTe39qGM/XWHpyVHYr2ez5RCuurYB/c6WKTrXURbrZYAIbCpTh2
a5L0p4n65XtiDL2sN+7ucSw82R06X9aP5Mha9340+s8TWGqVLjKMHlEsd19ltVpV3jdRMKaT5fJf
mo1c8iwMdE9ruPoFowCzcXUo+sYg8zjIm0M5F2eu8TSfUyX7bf5GUVu/lkvMxRgV1ijY/zE4FtTf
5YLZyL6gcfXYIE1T021Fmz1iw2j3GGQ0kkIhCaqfhaeDKZ01BC18xYxoQWTcqUvRrA8mhUrvvlCe
hE9+a6IpW9rYXIlhdJJ0jALrstXb7F+voVwv9dIt1UW7ueVLtzNIuinxeZRHgUVvRa2vaVF8bwy+
7jQuZR4w6OZ6qBlYXcxRXCTZBvT/gh1QUB9Rnw3BYWk3WR4BccUjjKmWXBWH4dQ4OMkJ7vzyNZAm
ulXGagDZGte+hNxfDyBMio3QdElz44Bnzamrm+rBch3udrXoqc77uS++C/h/Yyq14mAkyRlNWNzu
fpfalFPPxaYdysi2b+Y81MX0urc9HFg1cmqkWC6qF4SL1s+aBfBzhtlQZmAWxRe/cev7aaaCyPZV
euDjmLqcll0x4yursV9yHYqJ1EPdtVdtv1ji6NiTdRVz8IU5Dil+f5h0VPQXzdTuXRYSntClYxVy
8UxT4Nz4/rxEOe4E1F50wUiY3agqj4lyxZCVSjqXO4N68IVBLqcaZCxIl9JQuoadXmOG7HLumZ+F
Phc1py3VhoDdl3D8bIDFSX0bqSGhPAp2962Dk/Fj8DF+zRqndagJZhwtElFxaC84x2fAb1OUJkOh
7tdur5wDO6OLcPHYiPrzk2XzT6HT2oImotxfZy9Y7azZwsE7zBYzH6oJZ6mzaDD+69DC6b4uiV9y
UwXR5HaztsTJZNI593o/t5kcPkF5Ddd0+FQQDXImlbjOU0AhPaVAasC6Xdtc6XPRk2E6Zj1HEiMR
jLJq976l2+kfC7fb3zpID/Hl4PfLS1xV4iGU8bESoz1dGMspFdN25TIX8LfGh26QJLdzsq1fgCzi
8QKNVHdNQyTfrFZwMijj8i+aznIf9nWfEmpLPcMVpR24H7mKSKqKd2a3BUUEQ53Ib2k5G6/Mzw23
PoixiQ8crCJheLMu8mKA7MX0aGwxv9jIhG9vVOuVHJb+Wt9tfmG+Sq7tJ4+XU8Hlmt3fQ1xS9Z7d
8m5mLxnMie843Pt1PVLG1qZgUu7xZ3ZFeFaKFTH0r71NWtrRiGWeEnXho4vtNJxAXuyjtxbM9hnt
B99CE1FBuKqofsKNwO5pxvmzTiMsOpJbAF6GfnHvM6Ai3yawDxsrNOD4bi0ETfBM1H3Zi85OhxDP
MJLfw1nkQy/nT35CZtj1ArAx5VuLfI52OESdO4b7SGIIydjfYZM043Gz6LFze625bFxViv2UMHR/
QR7tncfGAZ3LpoGcLjamVks6Tw1aslI5Ao6RiDo/beo4ZgZkcXdwPYSiz/29x1SQos9pj9XeQIXM
7XhJbJl6ct2Co/bmzrrrmD0TbDs27Tz+Gkulyjsj4pXsgqlqKHjIsfQ2TtHKbdy8bY0FAUULKJ3q
bqmAp7csnDy5vMhFyv1EATMKK60LD25TYiBvYkznltazOxs/xo3ebaBIpaILOQfzSDp9/eSJUOoi
tbEXbbEQ3aT3ySd8t7+TvWVsBjFcOv7FZIfIqojVdKmye9uyXu2yW7vL2qwyOv+7rhquS/wqlufQ
0TullhXv8fCLgFGX0gbYj2fMY4KSIV0GK1hp8/fVdi4C07jrrfQZooMYjLr/jZG13ocMOJlG7KjG
UBS/i2SPyI/266m9nnricV8bklfmt9jh7ryz46EIM4PxvPkM3KLsT50OqYWyIgk75+tgjYEdHtsW
jPCicLQGVJ68Pd7fLDOcCT2Uc+X3Hupsc+IxCjRRnOO4N65Ewgm+eL5ls7mdSLjMyxoshTHIj5U/
YfU0QFBgAgOigstDw6+DeGJaouBCB/tiPXeBO1BpLOsYAJYUWm1QnGdbsqUCeBfxj1B6YfRjCeMm
mk8VOKkoU9+E9Tgxgar87ssYc8u8JbSuRW5i41XXpqra+T7YJObYGbo3LL/LyBTRtVFINk6Vp3V3
Y9Oh+6eYhI01bxmd74/hyOcfUjsGKsDCnwS/N1EJ034KS9sy34rNcG2AlWzJhWJ989VCp0lOjMUX
fenMmiuztF2gFMZrq7rarAVT53CKGn0xdStZInPfVitX5TLVdxCiSnkc1mgZrtRu73Wug85rvuHs
UUj63ClWOVNP375QUE32tO633Tl41tZFYBkMW7It8Pv4S8OOecITsDY30xbQzew292s+mxlbBPye
t6+LMOUvZXZHXYYcAs3B+E3x1RJqsFNh6fUFl03hHo2dNE/V0HlLinq+JWSJ68/PcTFrhm9iaoqI
XstLzIUY+UsZ98ZWXAq2y9sSyDo42HCdtxPETOcFARIzpoCZfZIuCXO4FFGN9QCSKtpDE9f7t01G
wxN6aOfTFgs7omGaqnySZdUDIlAjpqVEbpsCoZS3Pb33Q4x7B0Rmf+qCtAiL8ts8icnJdKBmnXbj
uH3p3H1bKWS1bR+cxZU/N0zJv6xLY64siv0WWswQXi4Thvc0aWFueewLQi6bS6+uJZyBeb8BBtJt
PgjtXw/snjXd3QX4ZtwKAnr9am1u2oiQzJW2gTbSG8cu1aU7khEAMA4yzxDoR7c75tM4jBHj06jV
/UG20NsPewny+1RzIn6yLTUxk8bDlHCIICo3cA0PEkLrhJA+Sn7dT5UMIE03g1Zf4B3FT0XTOc1R
9EUUPQ0kf79KAi0h7PgmeEsG3WwMY4JpOxRb0PVZsJomVyIxZ2+HJsKpGdOwNlsNKbg30+ys2HW0
srvU9lperJCZh9sAKVNFSx1wfSeqZ5aBnRx4DWaTzH5W1y5vEK0HbTYuRS2YPU/k93Lx9wCfsoj8
VAaR+iYFd1Nutg4+R03rzm3cJCTfLnuxXTDWEv5hiqeuvIZNZXUkG1Zdm1fFvrzs0ASmnDZy+9GF
TvkTI/s4TtcyMNcdxk/6uElZfVPzCl05Lsv6YR79CujSjQd4i9s+g7LMrrqmX6J9xYY/uT3LG0Tm
dGE5ZzB9wGEAV0F7Z92TfDB25K6mBI5OXFa69a1UFvv8XJZ0xilZXJjnR1Q66uCbzTzMtadHfhIT
2GnJCbSnQkUtJ56TQLgSeuI4TxKs1U8OI81XgH2YD7rBlDpjWTK4rvdqvBaGEivXSHc0h9s5lDDY
K/m1kZ7/yU5M0aYc+6wbd9pm98YalapSGyToixBT2NLjTVC6h0nV8ZHDKC6PhKmWx8UerSWLAK+c
Y+sk02Mwif3M/Qvc20Go8AFrHWxeu4FDPLX2Jt7ystq2hwpq7rNXSdldqyQcyrzwdS0yCelgzoug
EDFYD0XGMVag4ucRAmN9HSxiZJbpBPLouF3dHZfRT5j/0AAyhJ2NzpbNWb713L1+1jr44Lwisej3
g7ThvjF3KyOR22VS4ZIeedM1SMo2fHHqPa7y3bfi79EwxV4mZW90zubGPaHu+o58dzMl/qW0h/lW
G1KuMpyQmLLHXddfuYPFCLt06OSOFAjuZxlo9YszFHCrqezzsIjJtk37aZw4UzVh0C91rfaLGipF
ywzWApqFHtS8qFIFnxyDMfG1w333uHdOSD3w7yTNf/DKYItjqxTjemRT0703PerbeVsoqpjDjrU6
dqYMLnX94VPeS2Ex+cXuCAdwnOkSPI/eMeFpUmTY7X2cjSMz6Kjl7QeDA/epgdNhNk9kFW7kH3y1
f/Dzzg/9iw6KIpOJ4vnP/4d+vwiHm6jAltonZfgan+TheSBi4NQB4f/3R5GaDFkX9yhulfeCLRx4
nHZrxigbHXgFXlzNJxE2y6l0ZP+BV8l7Vu3ZL/mc0v5XKAROdO8YeuU69mw7HWdFPfZpU5CW0ERd
ddrqOkzHZf9IxPCHBXImDJNJjb0ZzMB3r67Zxr2AQpLAH9jcy3bX5jLmIP3gB/zTt4LRjKbVxf70
HwsEMXsXNaZOMih8BM6uMMC9wmkOrQ6AfWsVfECn/MPacMhxdynkUUuA1P99bbgwxKcJhX+WhPJH
5dvNQaxwzKtl+Mge5E+/H9aIuFVxsLMa37FEkcjJUVpVkjEBUc8QAqLblrL3g9/vH4K987JI0Omx
IkL8Fd7rdMdABXSHvCZrZog/NKN7C2vDOajY8u61jHVWt2XxJEPjfAZZXHIXjszzfz5L0PjA+fa5
M1HUnH+K/9lwtHYRMg1+1ElBnc+qBKoKLC3P+69ZJQ7irvOSjJnckf7svXuQW5couQk8RaUbaT8l
YgA+2WqP7uu+jh/Zdv5zqXiYQIJpQb3lnEzebTirdCagE1p4q2zMD/ATwM0NT4QvCO2qjzKm3ws2
zt/srNUNvbPtPN/w7z9hXU9OAczBwCty4tsx6r9LUOojVc1Ppl9dhr7CPzRCrx9Ief55QPPcs0MH
++9MaX733NDEyqKgZz8EOjiOxHVlcvGjY5eM48ES4ZbZTucc/329/PHLkljMmoFsjADn718WMonx
ZQOuNDPMQMsO1R2O33Y0BA6ms9/I3HUkTFLM/f/z9ufrnoNEzvraCAXQ35/c+5KAoM4kWeHt3efW
6vqnzWsZpa5m7e7//Vv+8wBAwovj8fn+4z56bxxTeVM9apnwrF7EJ3vd5MnZwRH+/Sl/WqUBHS3S
Iva/8959gLa8YIwacYCaQKEYHsCtlr673uDHf3AD/WmtBC7KL8Sk0RkL+vuPtzfJJCMcmLIEttad
mbfizof789XBj8HO994v1pQioA7yf/+Kf/oh8b8jBY1ERWS055/gf44Xq7aZfy50tvvqdt9aVwTd
oU1mbz38+3PeS2XPexBhZYSgM8B7zHt3N0yWQ/bBFiZICZAKYgHLjqtn5wAigXwSAgPhM0vwpiBB
3q1e/F+jKs+P5xgPIpBLfFHfR78v2gWeBVzOCkyyMx+z9rR2IwLn1hpvQ3v+yIHvTysHz8azF6vH
3P69v2aJCUe9IWPN4sXWRzJgHgtCgw7ko8UfXFIfPendD4uD6F5tkh9WhEOQt51D4EPdFIdOjv7l
v7/DPz7qnNHqYluB3di7Dc44qxCq8JPMtyr/B0YVJKF71fh5rMqPMsr/Wbqco7X//1HvLiMKjHAB
aEoyXSaYVbvkiQrmZzkZ3wGETLIl//2rvT813YDC5ezoYP/l8By8ex7NDWZuS7Pkq7U6J9RHBmrW
lhybc3aA5xl9jAQjHG9rpw9Osvc/6l9PxhgITeH51n2vXazdBU2j6y55PDXx724YkssG9BdjfGf4
YA/+6VE4JtqczbgNBv67MybEeL/dZntBNKvj31Dq/QxZxKdZK+ujNuH9+zt/K+RiZ3/gcxrD+/3W
totyKwGL1fLMLYiL81l1q0oBJ8KnNm4/UsW9Pz153Fmci1MMnEUML999M2deCD6JE50bq4IjGcan
4C/RBBoKQNNh4HOA3n3w5t4faeeHcpxQl/nnRi95V4RWgZZzNMDMjAE5z4k5zYXGiuRFoRU+UnEE
OUOe4apcZPy93Mz6/J+XLCUNb5H2yOM7v9v4WgCiqa2b825T82lujsPw5HVieejKOMiBWgcoI8NH
X/oPawhlfoK1WYLvIaqpv98XeqGY5yFz3qganCZ0rT2jQg1/C1XBJfj3r/in13pW4/vx2QCXxfT3
h8kFYgi12YxQyquypAvXu0GV00PhbOVxlpDNrHGwP3itzh/WLpIpbFqxHyTc471TeVtFwhbNOMNE
V+6dy9gW1CUO5x/tPCQXUq/rp6jcm6t6ntxHOrz2laGwl0sUu5L8G6CyIukqJlPINfJiKLzUIVz8
owr6j58ShtrZQBCO6fslb2jSSZWuISXbCPTkHO8pqyS4UK01XagwaH/++7v402qPkLogSIe7YL+v
7hB79p0XrkvuwYq24CBabZF7MJogy5j+mizV6oB6qbhuqna6KPC80Md//wR/uT78r2rtvOGojUKS
7jFFhkLx9+WgGHK65wSjvBnD7pqxW3eMyD+/iETVHMZp27NhmoPbyd7HPGgHaNy84VwuSwOUAsHp
3z/OnxYnUTMxdTZmEf57Kx4I/KIYXCDmfS27626bt0dtI66wyuBHM4oIjMnID9bmn56J5QO1Lyax
3Fbvrqm1te3dWsWcowyqM39z9RmKmqPHeot1kwLeMU3oCj/64Ob443MJCzg7VUJLeJ+I5oCC7yVj
NsLLvRD8YO7PxrELOaSgKSWyWcsuj3Uj/Q9e+R+fi7nh+ZRDyP3+jQ9zaaol6OfcdlvvIqqbMIRW
PNfXBarvgx42B1AEMdkH5875Z3y/0Nha/0fdmSzHjaTZ+lXacg815uFaVy0iAjGRDM6kpA2MpCjM
cMcMx9PfD8rMapGpljp7ca1vWm1UZBARCIcP/3/Od1jCAGIDcFyehe82xSPy3t60cHoAzBzu03Rq
N2bvOvc/H0A/eKII9sE2zgMML/I9RwAtaeF0wdyGbiOyMIA6dMAWgIiijb9iWx7WrTmZa7YGFjz/
3jr8/Oo/uLW4NXUCPG0D1d77fQf7BNXkRsJQKjL3LHNRzftkMu3YobZhV5nwA+r2V8CcH0xaXJRq
CruCxcX+bvyykkGaDViz+p4eMuQUVmdFUT33onTtOePw959RUEfmskiTuqy/XyP9dgEuu34X2oXS
zlq3ba4TlL1iq+ONTNd60cVbFXjq6u/fW07+bOm4sSZRzG/HT4djwkFN34VaP3c7JYxy3zlSD3HZ
+lcmenUMgo26/h9c1Ka8YYJGWfbOby8qyzbVC4eV2c0TcTbZ1L0b39FeYimnnV6ZJ4J1Vf6LJ+UH
2wG2AQxhk/toQuB/e1EVZZ5b2FEXiqhsKXJb/W1HxmbB+tBgQf35J/zBJp1gC9zUjFou9v7QP3Qo
CPthZMOl8BZb2MeOzjhbtxp9zFWHe3ttwejedvncfPz5lf8SPsrSQyOUBNkFnLVE3r79nHo1s8Sr
AD0RlQL6E6o+1TQhv2LAUNtEWsSjWrJxXnwZSbzraJQRc2imfiwI/r6nG4Mg0RyrZIOqCb/Az9/d
j54q1mUeLIqUHCLefQnOMOoaMzfroo9YzScrHfNQ7F7QGddXUTz8XbLft5tB7ZoKLHsysjLe3gyV
+IZX1xxZkp6atdNBLzApTu5SszP//gKw8IHRjToLvfh9GA69IqtN8IOFERrzHVveh4qnfMcEw9kl
aJzLwCzz8O/fTgJx4d6B0Cd/592DhKVNuIi4+9ApBbUCo+ovx7RSYRAhLLHJerv5+fV+NBPD2PMD
i82cTwrU29vpVzq5m6oawsGO9P2U9AYe+ra7x/1owJ4uo5MrRP6rusGPBg0gU3JcQF4u1MS3Vx3S
JBhjPAVh1TvW2g1qlGVFqm0QBmoLksD6xTf5g5nCQiFsW3yfhIG8v570mYFpO4+ho+L8Qjpp89iY
ttpRT8s//fyG/uCjUSkHBcfno+TrLj//bvl2Zmqd85yNtCGRX3p+7WEjdjEgaj3ib1Dx8y+2ZT+4
oI3LmkWcXt/C9nt7wUrYOFAwS4R5HUfbyh1fSzs190SlSehHQv5igP7gVoLThOtLhxemxPtjEY30
nr6vPoYtk1aIsi/foWuwUZe7v4KHf6O6vdsKLfsgEtDAfFFNfjfxuQnSMTedprDLErV3LKgFdar1
11mfGRt37FqOn3p1lfatfmwl/hqnDeZLfezjzykk7Gdc3TaEA6vZD0sgi2c50W0cNf3J59B3ZDxk
+woTyz6O8+5XeLIfHRjwKXBIpejo/DXkajYsIjTRv4VO0wokQhFGLMecnDMi6qpHgZKDXaya4o8B
6/FB1CncEaRC2mtniRRTCECAdvPzsfmDNYxuAG0yg72ORwPr7VDRNQEYtWGoGG6nITYq/YW+NEBl
QdElDTvfz1rQYq4U1i8OcD+6MrV5Ctn0IiAVvZ9mnJ48+CSewkz3vhA4YbNhn7sTjnInNDqzeHTb
IV2NbdD/Yqf5g+FKC4S+Ekc2hqtpvv3IMe6vqpPGFAJFT5CXufmKjEArdOrhVzHcP5hKoWwv16EW
Dt/k3We0uiK2WA4nmA3RIs63x3KHUmeihzshblRzs/dqc/jFB/zB47/MNERQsDHQzfc1dGU4fZML
jO1SQTjRUcSi1QbXsZ/HqWIGAO0h1z8fRn+5p4xmNpjO0pugnPf+hELrXxiT3yuevrQ9tUZS7Uxh
jzuklH+3L2hyKQYshAp2Mf5f8uhkVgxu5sHBWESXR7x36SoffHRGVLR/sZH50aeCNGXxDfpAa96v
9pUhVea7mgqxAlOhLxu7XzuIVhJkSmMR/vwWLsv4m5kNiCCFSSjpFFgR3r57En1sMihhwSakyKVP
KLBp9c+zAMDy8+v84EMx93DgMbl//Be8Hf5GDPQgri0VFgMcBBvPF/4Xcn7jQNRPP7/UX4b/wkV0
2RozY3P0+Ma2/G7hc/MABMFSMMe2Wu+7vpVhi7ty0/Wa2lL6Vo+6UYzbn1/0R5+P8py14GQ5CbwP
w0pg5GFWNRAdIV+Dm2GmN5WiZud1iGP/J5eyiCBYPhx7pbe30sX3ZqBaXPRNHSm1TotqCf4ckvjA
+70f9+8v0/+JX8XV7wOh/ed/8O8XIRWIr6R7989/XqQvjWjF1+4/lpf969fevuifl/K1uu2a19fu
4km+/803L+Tv/3H9zVP39OYfWCDwBV33r426eW1x7ny7CO90+c3/7g//7fXbXwG2/vqP315EX3XL
X4tTUf32x48OX/7xGzu+7+768vf/+OHpqeR1D09d+vJU/dua9/OXl70+td0/fjPMD/ReyQlbUsls
nB9MiOPrnz/5Ro5e1lvPXeo1lWi65B+/2cYH8IycnfjyXDqpy/6vFf2/fsQTz+9zcACu6f/256d/
8z395/f2bxCErkRadS1/eDntfPdcg4unX4JkdDmtLW2qZbb+7iHooI7EIxbZVaAn+E+uU/s66p4i
RLf0+9pqr/SdN93qWLyD/SXaz5sgveS4RDi6SVQpMYal3HJ6QvVdI3G+q+oHSz446j4Z7/X5lNRX
PdEe2S5AAJhNOzcCL3ftihffO8UTCXA3jnH77f7/raF4J0r+9350vRmV/+Vo/V84BhE//WwMnhiB
zVPcM/39PqSXcfvtNb8PQE6zH5BqsSfVWe1ROSyT6u8jUPO9DyR8mEuRElrh0tf+1xg0nA86ah5U
yVSEdM6uvOqPMWjoHzzoodZCO7cNSszO3xmDb6dENC20uNH/LfD0Bc3svZunvIJGvl3A/WyqGYdp
7Ti3nj13WyuCLP7djflj+H8/3N9O+d8uxWQP48elq2U673l5AkaFk3ES3o6eONRld53JfJf45h3U
q7PO0/Z/93Lc8uW4yCkHZdn79k8udV+NhDNt3R6TROSHljEX6PQzQFOquJiJx/hby8vyAZfqEtVf
ZpOA2s9yr797nAfYJY0Cm7NNbNTJY1uH04DnEFXWL9bpd+Dd36+0zEIucCJ2Be/VHo4UDck0qgF0
FrV7q8nzMDU6K14NAFUg1iT5meO13R30LrmtquGQqPGWv/R5sOVHDhq7SritufLGYF4pt7nU8ZCE
eEUPlVPnN05f1r8IJXmnT+Mds51Y5Jh8HUyr+vutRcbx3igCjlX4Ji9cUZ+rsr3y4kCdl+x5Byr2
m4EO5qockIXOYzuGPx8N71plf7yBBdHNHpGHUOep/v7LAcXRm6Lw822GLDQHMiDyM2FH5jaYADR7
2sKujQ+BQW2519Zz6Z2bUXCcYudJ10ck+BP2DX1+MbGw/OLb5FH+bhX49s68BW+4HF09Hut3j2Dq
J1nieGW5jczcoUcTuQKQn+W0h66v9LUr5ByWlOywsprOaAN+sa1fVIHpAb57E0xEi2yQd0OHlofm
3e3JZtrDKUQFfKt9/FXLlPN5VspJaGV6+kEzZxhf0HnzK7g45SeyMu4iEGqAnytQVpU5UhKSM/cN
FvENL5NH3Zl1EECBvbW84a7H5b3uBxzvPk/IJpDiTszioJw4/zhFW3Ow/Dsb2BGkTne003AqzWEk
dTnzzDBTWSpD0gDn/twUtWEv6nD92ZWI/25iqzCecWRkpKgKQG+G0oJPTZ12jy3/PUJ31p9xkY/y
1M7N7G0qy0OUT1F0uoLEXEKbCiK1bWUW7Ia+KRXXJzzGEHp15iDnPnmjKptVItrhlUySHq4W5l4g
d3hjnlqtix6avFIHpiEc0vU0zbsForfNcT3t9BT/4mOLBj3bqUhX7tFxh2A32Vl+4GBtjSuPM9AJ
E4KAmKTJ15KL3VlO4borYvmK8wTTEGYzvftqqikDBWf40aloO/Go4rY5l/habXCJqsYZqGqe53SY
B7ErelGcW5zkvibmqPYu8LLHCm9duvImrfxYgbo9VXMwXhhe56whRNGI69K8pkNtD5sKhbaz7nK/
y9eNEzjHhN0o3hLoWPsKtoK5bdNh0FYOZtwJE3aNlh1Nz7hLzGnod+0I0Tj0Yzmsqca75zSNsG5k
hdk+o73RLuPekeqQyEqilYmpGyImoSwCNQFnEXK8LOm23Ets9aWtZ92xrPXmgLFU8iEdPx/cTT92
tTrUjWPkB+gJwMdToLJrkaTeNnEcWIwIbkHXoHL1L800hZhnKlPHLU98PExYV0ByaVyjwXHc3dux
k9EFt9rpycSV3a+MRa13zBt07OEwdyq+AH+pZRvgGzZm4DzDuG9L5Lyq1O5igMFgS+pu2lR1ZYCe
ykkpfnZmv0vXeGvdeYtn0BTbqPFgtGgKiY4f92gDICB+bTxlv/pdNMIAwd23xtcEPk7Pq4va8bsL
blz2tSHkjzqkfxWpcVpbRXwPGfqCkDvvyxxUtyTKO/cedckzomN6wPnAzMjTksW6xPN2GckJM3hR
QUia62I7DlZCQHTkXqtgSA4GfKbQyYN4Y9uJBbhOx8lV2NlZ4pkDRl7Y7b41wOu3scRn8PDCZA7E
fVvH4inKqkdtWhgSCI32hXTTdakib9MP3rMOxnoLY2baLO7a9WwIf4VdRLuG4AGmEdSTXGH/4V4r
+1oM09G3pHc2Qp7da5heNgWpMYdMuIRHOs3CQjNOQkO2oJn9JYaOc8MU8lgGxIZn5XTI9MYI56Sb
95D5bjWP8rMJCWJFVMuWQBjtUgf4sHKMGBIzhqPD2HvloYPgfFFMabW1xrYiCy7oP5KsbgASMa/g
lnzNSF48AMUoNg54xjtOcwD65gBDX5Y/1/E8XoBumr9OmZHel8ybHxuvTA4EmZUbsl6v46RwV5ZX
MpOXTVCuDQA7S5M03Uiva45Wmbm7MeubXUukDA8uZrJVNfTz9RSpRm4kVop0M5bF4yL82Lox+/4J
zyIZNPjYHBf9M8agkl0bQe2bRho3Y5o6GKX8MbgzvdreVEs6TG50ycqJ44JRVTanoiHNOi8xYNjp
J/zoNlsjUZ25To7cXs9m57HOjfwUZX1+luIKDyEW1UAGO5htqVliWRHegSj4c4noDLZKkZ6qMr0e
U7CPIEfYQYYSYDZPtBxPGGL6r4nmW0dSXNqdbmK967JJPvaNFUQrE43azpVGQVBXcShJxAWT2Xlb
HGBfMhsnBSzo+tLIG0iottA1gLhJ/5XcZyjpRZAR3wfNrth7I9uKlZyadC3sh6lKMPSAKD3HlRlc
V2WgjhQv600V2NkRNDM4NCaLXRwLc6c10jw3uslbY5B6yclPvRxBO+6EmOeT3c43gRbHex98TtOT
1UqfCqHIeg7s9Lyu2KnEnmV/LmfsfpjqKiz7U/DsNt30ucDaHaJ5ASWXasI677oKmk8CZ2/jy0JB
L7ScK2TdwQKF6e6EymfcU9F46RcF8hjPwn9Z10YY27E6jEngrEHtiGltRmLYx3QTtt20sPGz2VpF
VgKyJLZ2edtDfLMb1Z5Yku2XKQ0oIOdNfa6XkId88p5WLr0+IGTJvIOBlwPhqZ+Haj4OYn7Cu4JY
McKZJ/kIYuVDSmd6Cn2U0QH2251eWFdWb66LJGmeyn7MdnFtAoWToj3IBhLyQJ7UnLiX5D7cAisz
z2ppvsSW32wGE/IGkH58mSTfbmODphFmrnU9SFBBWZGvS61+hsjcXDbRFBwivdjMwXC0U+8lNVS0
IyVuDIkEE9DQRrCjVfm5VElyNatqxFHUaa+QhW/iCkQQKoi1JNoglAZrm4Yv+9WtpXHoGlAIwNiD
674pYE2k/gS6BMslObydbVGWyZuVLpmoCtvttxn0YIDwxrMy6/4pMRPMc8ppp9Ocy2CbTIz1VWw2
9kd2G+5p5ulKKO/wyOwnciTuU62rwaj6w50c85gAvNa6A2DR12s/6K+iziUJMMnJzSBnCPZzjHsQ
91xxW4h0+ByAUrkEAJRDURCCeED4IgZs3ST4NNO7sVcGSBfY8rRsH3gS0kORWA16Ra2qX3PHZwgF
MNY/zspIrok1xmMso9jbCKhDYKf63IjWDN8Is8tAIjWCr67zN1j4avYS8MxQyEg9lSszoSew4YSa
N2s0rTUceNWYl07iiCuSTHodxm4jHiIX3/lGOpNZ72cwmPVK1Wl6J0jaAwdLihWAJ+lmD1ZZ2e0K
hm77te37Sa5G7NzOysp9WPuN08q7goDLEFNq8VnUVb9x5oJZSGrGeWnV9gmEoLCPuRV70VGU2dTu
3LJxLnyMIF9cZJoxRcrEOrRuZ52XTeLvZWx3N4EqfZ5C1meSPAN73dpddTv1IrRKewIdZsOJdHW4
F36rR59UPtm7soxGzGLFuB9lLC8I4LSfc4g/RbZy2ir4rOSIIJUY0x2jHLCpF0f7KrZoMcm2tnbm
5Bqrlufe2A7RoALoYYXXAzueUwdAyhwvigB1lZmxO9ykAalMmz7VS5ZAF5Kr11n82RY80dR7gaTX
CWR8Zpcj173JJCO6LD/PPZ9qji6r6aMxlphL6x4U6ibqOh2KSZawqU2sKinvC6+YXjyOVq+y99Wt
kQ9tAOZGNgffqANn40xoBzc48PXntJ2Yw9kmids6rorkamiWyUBA6nDWzBuswgr6x7qN6CnXBQNi
p2qhnbp6UpheAVKgfB4rDBtJ+5FApwDaYC4TWAIugWldMVwbnBGOqUi6m4oYv12hiu7cG+v2EXc5
myU4R3UGHxponVQKhWBT92QaafFMrmGtQ1w92JaA+uaUMyGHZUSozQO8WjZizexc0PMAi592mRv6
QYt2hK8220LZM6LTgJM3IgXSaeQrM3zTwS+yjNLfWSRS+Xd6WyTFQ+do2UEBc604ECIYXBF23D3k
WRlflZ5fgrdwp/ymNptRp7GedfuxtoZ1qYuKG9EAH4iHYTNnHY5dYD/JDj4ha2AjEZ9ZBVCouCJF
AYb9UN/Oxth+yrqunDbGmHpfzSAfQW30+1pXnEImvb2foCmvPIhwj10q0705Yv5Zu9jCd6aPMmOg
IH9wxzYK5TQBFNBgWbN5SC6IIxhYEwIUfRWwXxSd5KBEUEnMqOwQww1xxSPT63dz4vXX307Y/89q
f28qhLtXsdR42/dlxP+FBUIO7t+VIv5SpL4QVfdavYIw+L5C+O1Fv1cITf2D9a05TsuKwgR+qD8L
hIb/gTwyckaQd2BEIWfiX/VB2/qwnNQpD9LFICJ4KZT/Z40aWB7yU/RpyPWWLtjfqFH/nizxpkiN
A2Zpl3CGRUNOntXbwonmaKbTW6zSBTxCYE2i0UnfHrplOk8maMpTJ6fPNk0DM+wHZUI9zwZ2vxPe
4ngP8IJnUqqpDYdSmnqICco9h1LVzmHG5JpCnVH6nW3OubEQdrwvOcBTLIQlGX/njglXfSw4iW9q
s4CM0NnNq2dP5rSDZYc9TXXOxvcimLB9lBTAjeJxuLQrm0SgSUVQ6mwjU/c8y6iLWEKIIoC8kuz8
3va3KC8IDLBHad2XpTbUIH97JhsdPQZT4dR8plvqXthWDCtGtF57b2EbA/bMHdDWkAEjg8O3QNxa
AHdcUd0pwXIZjpQrsC76PrM061qg92MHUsA8NOxGHG2soBlOQpECqvVT/xNwDIFf3+qgr6FQ84iR
HzVQU6PjyHO6GvnR16XsT7ghTH9HLzWh3FeUE2AmTA17dLXxXTFb8REcyTyB0iqAonkEGZ5yd3ax
X3K7P2lFB+24tUySFnolzjySyBR7AcGuErKTrEMZsKEcTYntL1OSPZReuoJ7Yw5Xur+cvYVdD/e1
5uJcTWKlKFA5EajVIGpBMPQe6IOVhIz0Ne8d+2KCE3MJucJ6dqre6llTfadb+aIPXI6fZdBcqLg0
jmY6kHYwkoq4B+ZUbDwSYq7R+fh9WM3gwU3CkyE5jomrsZNu2qtKTNs66IFg1nGSn/uanT7Whgwe
XLPTMRJEunX0+p49UpEGGp+l6DRFUE1w4+Va8cAAL5JVTxraFPoaJP9Qiwh4ILHMkSyM8HubUz5V
7GO7Zj4z5ewT0ZaKod/YDD7/oHnSeChxuzD8OU+GxTi67Ducus5C6rAxljstftLdqM82Wjsa97ar
DU8psq150074t7Ygntlc54PduewnY/bcUgWwk5A7NJ8QTBf2au766SLOtTZZx5XVQIwVeXeTx110
MWYKkVDMCaQi7Aaiz5qAOQ5PFUjgdeplbrCCRAxFVPP7/KoNQOWvCXOooMCwtbXXPrN+Bouzsac1
giqcNInWcgVHYypZgf5yT36lAU40arsDFTUIjQVmpAIAGTl9Tcw5EYcZ7uVFoLUIGpmB9p5J9s7K
FWzKcR2rpjwK25KHVnhlTZYYMTLrgO1RtTZ0kJxAhK0LFY36hgxj8xp5BxWsMUNks1Lwc0gwTlr9
ukx1vTpIS5vY+2Wk2CWV7qRrs8ZZc9eVHKBhdHt4RP/+AvZfdqberE7/3/VRF1Pfv/+5Cvxlibp9
bZ7TNw0sc3nBH8uT9UFfGhq489E746T5V/+K5cknnJb2ET/DqkzJ+M8OqvthkbbQYucHKBM9OiF/
rk7mB5zwMCsMrsFiR0P2z/f13+ig0lR5p42giGjSX/MxhAYu8q/3kkT4lGngxSwALmExxzTJtRBq
qXPUPKpUljD6R/ZswGMgaK46NX2GhUYcngmGzG+j6Dwd8QdGNYm+HKV8zlIqeUyyed46/Wyfd5zQ
S/aSngcWRLSkG0RVQmslqK4IjSPviTre1zG29WuNveiB06d2cqK8ueHxr09GhkIjT8f+irCl7mLi
2PfQzuSQkzqUhaNDIdycPC0ET9aGTWBq91lH6UYCPD10hgI0ArieiCx9qq99R9m3diPnnaXl2bPw
fDaISTri+Jur/SRpp41qnM+mjvzMqUvMc7wvM7lFc7mlXpSfi3a8oCl3FZtUFibvpjDQsc+mccuk
6XMudQlFIr6c22BFT4GfUGASRjhRt+dYqJI14X1fIrCb1RinYYotDi7TsYF4h3+to6nCEgjY5Gha
xaUb348cEwhTafZJ7IxXmKNKrORjHKz0eBwfq2ZQ5xXhUrz7vnulHmjvUsiXe2M2rVXBPmGlk1z5
bGSJfmvTjTpoyqZhUI2f8iiw1mVsazu4Thvg2KcMR/sOohQUv1JAPaCydz9WiIA8t3f3ntCGu5iy
3KpxJUJ+Uy/GY1KPLiXutn/oLFhD6zFBERWzul8GffJCWg7FFUo2JRqAVRFBmKKMBbra66KXPhmS
3YLgvbYsGVBbjbWdJHNlI6V96RBxsjFFd0Xv7aM2aDCgams9Kozl+mQfKqj9ON43o5P0p7oHzy2Z
stUEwSzvnz0rvSFwnN5Hnl/opDcdfZXp666cky35CiIUznxGGstZrSVrjbmSg9xzYi6ViD7Ow6oc
7gfThzrYxn1yDhVJgy9US95EazQ9QBxXbCiOHtCY9g9gmPMzIwG6H/ncHbCu8HDcsl6nqrS2+gDg
Ks5I2EqrcOT0UHOKhkwNBcuMpwNFwQja4DpG8UzTQ2g7VIKIuWdubxJxPu8ptVZDftEEhApyyM02
buvv/IyqGVsj/8Vgi7MVNd23VZt4/mYwjP5KjRQg3Hjn+lAslKcArOGWcSABrjO4rkAeQ90etgXA
I6sjYLSaSb2vxbSHz1YTDBK8No1x0CYfAFHWnRlONq0mSxmruPOmi2QgrwWY9JYyTRwOY3Y2mECg
Z7YrG2klQzja+ZklU+M4FHQPQPdtncZoybiprEMqLevUCnpIg29Txi+6Ve7VL63W3HvDKC6BwlxX
pp6u4QLmK0UoC/fcnkPP054m2eTnrZtmN41Oe4F4Gn3j2WJtQkgmx40eAUfLhchvi2bFg9A8zZ3t
nlHCsHe50j0wR9p6CRG47CifwvVKPplFqYNmNsaHHo7EluCt/rY3nYvOB5meJeRVyerotYQgVNbX
rEwPjZ2kF2482Q857oCNLC67Nqg3vuJ02vh2srHG8aXCwbiKa916cKaS+NjGT8+CWttaKfjqztY+
BnWqb6smnzd6k0DabDjYp2JXKWxtBk8TdG0Y+BCD5YOtWPEz0bwUSXYNmry/SlubBqt9AerswLb/
QXgUlNM4Y0x28jZK0i+V8p48oNvOUMgT5NIl6aAollCwfVKk2RH2PEXX3m0OGukDD7VWEsPjWyRw
Lc1baozeNoKC/2INQXOeLoTJcSrmr00mcrp+xQj/342x/HntjvgUprtW1xUsuyyC2mNrR3SfxRYy
5hJ3XvA8waxe22Y178AAQtrCsLadEirXYCoToJaJtyvxShCMFruhXlrP82i7q2KMzLW0q2kXo2M/
U2zgzgJSG26U55mfU6KhYHImnXEaKF9dtlF6BKIKfrSWwJAK2q8kwF0UuQKG6FcW4aNu8sXVcndv
DEH2MYbUdfKatnkN8tJ5nfjajvkcXCOlY3fnj9OzQ77ak5I08xonItCtoOVZxOYmrmOwPeAFh9ox
Do0fF7ell37pOsOjvF5b5DwZ1YPo5uFGmmXx0CqSfAnuOSSNnq9g8lXXGhjodK2ywCSgaXY/ahMp
AFVQhsvxT3nVfVTaYjNms2aRHkDZpc5fxgR+fpt25brWAE+SiBAnPNu1+SSph1PU0sz2gQY4IRMV
1HadwkxsbSdKZunKrOr6ppqh9a3bsdD8Xas0++Brk/YJAFp1zvYDSGouK+/OxlTirNJK9p88TTP3
nI2qqw7m4QHOtKBpLLRNa2fk45m0fKuVFQ/NuZW1Sx5e1Jj3smKRGijbDETL98NzD3fRBzM+RHsj
r+UD7nHnzgaQLdcUtSB6t4SXBftORNoTeT39zWCaza1m+dWNKZP2lq0ITaixcteF20PsLuNoFRkW
LEWdSUsEznQJBGm+IEOxPyZ5IXdONOf3wjYeUHYzxPpSnJFGax3TuZmeuB8JC7Bbi1cFkh8dOK2Q
mF9StMpa695DFz6ssthkhiRUYaFxW1d5tQOGTMhHWw03OPfD2gcMgp413cRRcJtlAxhY/USoyg0p
P6zEggb9ckbpg+LeVUX0NW1Gd6ssbd+2alc4X3y/2mik6XR0ifN0ftZNSpwe4OkktbNVTh/9Mi1E
dO7nfbcesvFgG8OTP4DlXJVMFGsz1eTzsl08szgJXpVxi8iUCLyWLGJKpFEvnmCbwm6Ne7kM3wsH
UDGOt1U2pqxfQTfstDl27m2jJ2xtHK0LnfjJaz2f4m0FR8w3rZmCo9deD5nh3jc8TiWT/1Tf0vih
J53ZwRXCz/YpbXp6Kj3LDKGJddjP5AmVWeYfEscVDEF2f3Enm20XjO6r67X0Jrz5vqj7kZtTNjup
9/YXB5UDBuOqZQUlvLonMOWaLu6ZA1rqlqwYb5tGdUPqOY0+Mfc7LzGevUx/4Kjfb1AKVScRNPY+
zmpmdQHAt4jSvQ4cBmrzF0erzmMf2HLkMUsGFaxt09YfUr7jBvWSGZ+xCFWvA+COVTlDK5hNUmx0
sgkseu1Z/KVu8yfCfppLszRCMq+cc9iZ1Y0jvXxlA5m9IufQ/FTTXT6rtEHcE2FiXY591+7dgsCO
FkzUWo6UwzlCZy8D8oFwaCkfzLll3Y9QrNgKVLX/1SoLi0fVqd2dKdnOCkG2HKG6CV25fMHSx0c9
78WmKnfOSCwP9K99GbkgVDTSUWIs8kfaG82ezqy/CqglXOo+rPCQ9FkZQifVNkZMmpXDCnuozPS6
n5X36FhJcBpnQoVqRxB1lg6GuIcp1oq1KFs6E06iAsk0nlpaaAv4KYCmHTSTWvZ5VPne0pD8GtEt
BabUn2sQu/hGNnE317s+I36ICC0/OiAmN77mdtvuJZRILwUoT6fGOiOzqibWKVX7PFHloWlkf5h7
z3ysfYMEDjbCgIBNERRrJ3VzfVXWrb/yIemHvdcUas3ZqF3hp43O457oD7b3WRyEJsmiRw7muFTs
mawXiI9ezlNqa2zOTPQe9HsZ56lQ8nMzpRzMHRhzaSU+jl1hMz5UOtJ6ztgU6zq4Y3ZRRrLmLoNC
bKvorORBI4c0byC5s/+0EFyQQhGa4xiUBCcG2h19JzVT4/AAL+uKAMwM39KepgYhKQVpdxS75v5x
bGrq/eQylWvbbZSz8lLKyVWcmyYXSgc4pVlhGZti1CNunO4/GPBpwyQRKOGk5d0pAjmXqlOc30yZ
Ve40P6LrW81ioyu7pn3kahbffIleWgJflCqtoeBTWrgrRhjzrpWVl8z/8TYj9S9suwbkUFGml5FW
p4hhnebJzCYeaC3LxVdTa+ltkkW16tAVAZaq7wbKd2QmBM24hr988jCfgoHPDOzLJDKetGRPTp97
XjqsSVZOWIPd9M0xq0iqMzkGMDFxqGMBsdcwBuJwLGL7M3enPxBC4W4IT3ax9msko9FRPY/a/pNE
zb4p/E7L10GfOnsH4vKhLyOmvEp3q0vV47/CSgcYUsYLCws3mACrTKKw4R3rzp3RQZX6xm+EdjZq
BFVoI7qSvvX1s4iVLyyjhhjMLKn3mWMv2TOwoNfS68uPrZLOIZM+SXg+ALPZNRT6g1Lt+b9YUPWG
QwuKndx4dMdhzjccWG/0OngGW04WFdkQwTCqFZ2KOFw6mmuXmhiHr5pjUfJ/mTuP7caVbE2/Sj9A
oxZcwExJ0ImipEylUeYEK92BNwEg4Ob9ZP1i/SHP7b5JiiWuU6OelFlVR0EAETu2+c2oE3o6e3pE
gxQryQrrD0DvGsbqDMKe59h6PzT2ndciA9U5xhMFw1fl/7TG6GCmLVirwT8kRUKOi8g8HlHvKyq+
VW8N/h1zPBf3VTs5sD+yddcN3Qs/9EvYlxhrgn7SBkAAeBR035zM/jWk8bFHrQibUmxpinnre9Zp
lOOirI0obuvGf1mCE6HptbO2lUnB4Pdi46bF59Gr3fvRVp98bBY2mcIjwS/CE9afak15nz80Fqr7
RpR7+5kJachINxYnvODdVc1/KzMxfuymSq5Cjy4oKAU28eiGZIeYhpZYAmpkve2cWve2KndJaZRH
2thr8JrbcS7Fc4PZ01YLq3knDfGlD2PvhUCY7Yck+2o7JbKYqGF7PHRiaJ90VJc3YInEjk9fBaHZ
ij3jpg9DT4VIaEtIL/yOWoGCfoXaQvm+CkNtZMAbDni2mBhfRD4opo3Ue3eNGUgYGIvnFv+g3Mz4
OjOy/TF5URfEWmfHqzJVWATV4ZN0ad5m0v1kJSWgAleEKRL+qfqe9oa+Fgza8xVHZ2PVDPfpJq96
c9QeXLf335s+I4N1E3onSWHkqe6UZEX+KOjaHC2ZOFuJ8uzW6eyNEA0au66sg9GiOrLa6RSiWbzy
BQmm7B586f9IleeQ/KDzu0AaRs08IhlrBlit+8HkyY9KaM+NVjGvlotWvdF+6Tpn2FNUsl8FnwMV
NoxEegdfaDvyeEIupCF6CA3DvuvFND8aY/51tnXcYaze3XeYcK0oXnS0GxlfyOTB1JrogD49yD3+
huklO5QDYnBMTb2mucL8OiqQJWAWLCYSHsjhJCCs3rfGt6Sjy6lP5tdUSG9TDnjfzVYT1D3ISJ++
0oavZ5ER0wP2enQHPE9mqyqf3+Fx+IyF3UEiro4q7+QHIPQIwrZRb43Ixiu3WIVa+JyZ3zWGrDvI
ySAagcR8R5xerWhzQe12v7ptf+xI1yXStLuh4TKuMuOZu6J9VLkCUIVM/xryPTXWYB/D0JwPi9uE
6YRAc+xw2zfdkyx9LF2wQhj8aQ/WjanK4KwaA9RsHZXlIabft5YdRnsGBP93jWMnuxwTzy2ed1Pg
pO3nwRfqsc1K4AOJ9+LbRJWySndZiKsyWmCnjHx8X4c0tKcZT0yraD8ORbq1mvS+KpqfNUzFjV6h
Dx3xXDvcW+a7skWL0cDMp2jdD10osNhDZHhLhOl2JfrGD+BzzPUstL2yJaDaOsORyq1QqLabaJ3b
kbOt8MvD3aObNqow3/lN4hJLNeM75dt35GzBhw2FeahzqwVbNgeZDEM0U8QaO4UefxHgSlEUI1na
6yNoAyHWMTZla43rGf1//WA4/IcK584jgkSPWW2sLHylsW8paP5hNYGYuKOfauRQoHWkH8fQetDb
SN972NBw8mjx+H1DSe9MYzDjW/0jASQILintxDfkhvx1FgMFNMdvneWg68OAZZWBzKJumzH1WxxP
kaU9JE3XHBAAxcCgDH06FNp705F3kfQpNx0bFWMr2kc5HT09M5MgRUmzmUa5X5hnjHv0L6BJnEe7
8E46ibXfTwGqeHKd6dlxKMvPqjHSveboydYRTXIPlIptozY4H3YPZoi3+7JPyj1udlwXRejvps57
R+KhbxyF51FvKcRfXSYuEtj1ZBFGKgpMxQHF+QsoGUnZL+ASP/DactCznpiRYeeCtjf+fBVY/0cp
rb30OJzkUxioq1ILYr97L/oGY0LVrrE17N4XHaOzJH+B6SYPs1kUjByY7zXGva7V75zS2TWW5vzl
Mce3k3CX1fOXZiCdSHoKjLmwQYDRsGDymTQ7zbFfOmFGX32/j3AlD9eWmd/XfQzowmMqZvHeXFKy
F6PgxeMSzwhfAIfs+3fVmB7Nrt1iXdMAERFq3Y2YctrJuo7HPIjcsvxgZ0UMWng8QrH3uDimYTtP
1jfEm+6KsLs3wq9uz77CL+NXXlQJU0V2oN3TrOzqjdHU5OgoIXVHoRw3aDwrO4LPejf2fC5/aDZh
G5M6Fahzd/O8id2aqzZLGSTOwDjCLQDAD4njH4yMkV+Fsy7OYSmzTfQeqelNf7I+OrH1F5Kixn08
Gaiux3g/arHT3CO8pd177Vds0l40uwswLLcC0cifAO36bd12+VpRC27MOS2CeKh9XBSG8jv3LBxn
ALyDBQc7K8cv48w8NO5GzNDlrwZcseGMDzShV26W/1Dt+IL9O0qhDjM8pwDBmjZRekqGeL43pCk+
zBHBHcUNdov9WVPptwqc+d7vT6qYQVvU0Y8MYvVmkvoIvqodA5WOEBSskLQF6Xm3vzcS/TgoLpOx
xXcFNN1qrp2HonBOMYRWP85m3l4NSH4w560pHP1LwqzBG02GkfXCzJiK9aj9Aq3Xsv/BnEMH2wxG
szOzv6b5k9K/IKEJ4Ao0Y5aXAaYLvyZRboEJkkB2ZfrkzG0eKJwTV04HILPKY1xrc+0QaQ6K8/O9
SzRHxN/GlwaDgp9wHJygKC39zsXL8B3tTCuAcAH6UG9yWvhaeUc6Gt4PnKxEK58x03voNGcAriKT
E9pw9bpux49DSIaOpQ7eE8R+pSG1MDItZGTwYtrFXs3o41ezFh9ttPxPvP5xqymxD5XND63i8kOD
5VXAq1IvSnsRfr8FwI56j4sDvFXgwliEaTDZRvNsFzTTBs+8i4z5AMwqxgI0/eFgfxVm0RHv6LVS
/U+g/Q8IUoRbyiM8BloIxBKAcq4ftSraQSvhjSF5WJg1DQ7sFMAnrVI0CW09nu+cWSCWneTWdnb1
nRpD4xiP8Cwqo7Y//5alwgMO+f2BeWobt82qwgLjhGCWtx/Dtt5STuUk2nX7zuxT7ZAwMYAbm6PJ
MzodV7dn/2qh+0x0V4xx/IHcQ7R1a3v8knHYKUBS9Eqfp0jsnYRNWKH+ssPH7WCgI9px4wo8RBL3
S53hNt/wTypH3UVDPJ1mJkXbukekv8BAMXHX+kRHhbY4yCLqu0I9KddCEih9blQ6Bw1+Gl/BGB3T
UKP3NbxXi+vGYhxID6/9CPJolUzkzU0jwS0J170Drg/c32to94O0HAE+rh1SiQkNxF3qSnFswOeC
Sg6boz2Vm2hQE4NeGgjS5SD40j5KGrMWt15S4XPgzo7OzYjCBLyBchAggk1glADCK9yamJ2fgE02
x0zvZ/omA0GlpzuH6Et7okH6V1Xj7KaFksCLQ7i7mVujfex63dnksaatJptrErBMtJ+8rglI1j64
SrP2nVbIPT7QSbSqDfIe9A+HYIyHboVUlX9qZQ9nQ6U+57oUMZE1DfO1NFL3oztyTw8KYd6KdOrQ
Mz/Hmks6cRwUripPoYF5+4o7CEgxmnW7dKJ0NiT+FiznP6X03r9ruqzI7jy8XfQKMqYrAXWv5kr/
ZlfqXitwU8VY9QCCNv5sis4Mep8w349SbXvYBgdz9MM1ULZoMxn9c8e9/IuPKzd96eEL4Xo98PEs
1T9reav/xOBN4DIe5vGvCnsSqkk6Yp5SNaBkP/shWlu/j3NX/9Yks7Nzym54qdxx/JTRe17nlVUh
N4RTWuzQ3JfJWtAOTawvaEIZJ1pCYpc2JJqKQPgY+oDa5y7Es9Uv38Wt6Xzv9VY2gE78MRC+VgeT
suJPXVoBOs/Sfn4oZZGd8g5tR2Ns5WJ2m5ymQdUvysWkfNCKcEt3CiAyANXAakMTE+GmCTAF+BbJ
5slOmB/EOr2kVkjtELep+8CGUFtMLRKMsA2AiaR99VElhfhiVlOB36OIhk+jn6Z3qrAN+kyh/TgB
aonoRQ76nV/N9lFkxvw8puQjTm6M5B1lN3HVmtGjm5MP51Xk7Lrc81aa23ifB3tsfvaiVUERetUW
n6JpMzT6vO1nyB+Gha1fMsxBAXjlvZ151cE06/alNMV0j/RxdaySOfzZmLRO6AGVkeHQR2xsdnVR
/hxcGtlAmjF5mtuPnWbohBvgjT8VRjcrDRuuHa1S61iNn/C90765YxdSGTnd3ix09a4FDY5Z1shM
DgbWbszSdO20fnNsw3bkCiO5yNphOTxyAqpVjOu2Jy8ix5Nm+JSE/bDXUcw7GhHaUxNG0GQIbv6j
5gXczSWjV1oM3Yj7S9Uxn8yy9w0V/uZ/2hzkpgCju57T3oWd55fHcG4FfU2grFYUeUGuRTEhxm7+
5qT9Izzhm0CLM0jGvwVu/H+IGHRtFJ7B7nmGBVIPgq8HpuLfwzP+9//Kv5U//8ehXf6t/RNFePUP
/Rdsw/iXgeYVyi0Oos6QRP4btuH/y6K7q2PlwNwCLiRQj//CbTj6gir0sHlwbOOc+S78f3muaUBI
1tGhsBfA4T/AbZyzDVFeECBHlvVdtDp8FNnOMYV2k+F71CczDWNszDulhn3bOXcybYCv2s54g5h7
bTmByC/qXB76Lv4FubFzJMq4PuKP+CfHG1D+GDUubb9GL8JNi7r230giNtx1Yv85o/Pvx1uwnBbA
TUsI+2K9rEWnUYqcQa/GvwyD0Z2YYwMDyccpmNo2p2Cvpu7gMw/b+uZs3KA+X2Bifr9eqJw8Lr8A
RXh45X9yXbF3SAyP5mvgxLVzkLrU1tAv8t0fu/AKn3v5SH8AQ5dVTJ20y0Yl0QYadLlKE9WGSb87
wAC6DFKzrbaqdPBW15PpBnv3ygtFqwbmIGMxJLmW8/LnAzXYDsMRm6i8bQ9zSKigm0JIH2O0Kt8b
Ce7mSMDRaBy0eUl5qhtPumCcXj0q6ozIM5E/ckSWF/4Hs9v2wJ5IBPwCydSBGTuXyXuHn2Rh2M1h
4ypiLCTJw4Cw40Z/KuwYrCnfWIEq1WT8PDoD9W2W2dnHeajiFJ8mOmNBgc3nE6Od6WcSKveHjvHC
rb34W0nl8jOh52IusodIrogL/G7qz7EquMSCtKj9jRPjySEVnot+6mlPxah7q1HXTmEZGkzyUvgQ
4PQObO5y31YavTo/BoDuqTzQaCce3t5Cyxa5/G0WUGXD0XH8pj46f69j4nVlHYZzgMFmuxqkW+8Y
ijA9DHscgVyAhwnt1Eaa4w2/iysRwYRqbYCRBaNGND5fGK5zSZJpQWCmUb51OyYfkl53UPbjT72/
ZYzy6qTwbKCowM791u+xLh4Tgu/ga5BLgjkZxBaveaafoUMPxeyr9dtv9NXRX5bCLUsIhB1M5/JQ
0tFtYQ3PdlDVQDNCb35UvSye314E3Pn5Z2MRE1QfXHoXyevfSmx/HIc5hJ/YxGCdxq4LV5PRyU1q
Nz99+j5rt27m9TyjSfj2mq++2LImSg42gUCHJ7/873+sqRkKWkwDiayvwuFpKHN5QoQwDuAnkRiV
Rvvh7fV+AwfP9uayoCC8ISGOjcClAGyRKbBaDgvClZtWeV3Chy6iJDBsLwm6KfvSomt+VI7sngsO
1R5+FRRVUWY3gvn1H8LmcS2eGiTusrv+eHKB2TXDB82GEqXNe4zs5YkuncXoCcBOYdTFnaa0bhu1
UPRnMcpDk8HEUYxYbvyS158d7Q6AnsibLFLSl6fVqes6Js0XQS3BJjqJHu5+a8rbtKz9RMdYuTOj
W6H3VYhAH9MBJwqeFAFiNC/On54pCAmt64Or04AVZF4IaIq+Go1q3FTzlBn8YJe7aGmb+x6lWjES
lHFO2FrxzLgQnjJS91IPYtd6sKRsjr4TWQGci+7GhrnydlBwAaDqUIa+VoBX0i4dmk16oFT+3nFo
3EdWWLyHGv2l6hLs82TuxTfWfHUvISFncxH/fjmmuaRyf24N20mgVOuGDvRaymPf6ho8BGbZFVH1
gx6PPyqNjeJ7MgRYhJbvjSNy5dtAPSHSsCcsJIwurmXHhFlVMoekcmtdXjMzGIE6xWosbNwVc0tt
k1wzNgmGYcyrqiLoUrvaTToDcDSQxUaMrblV2B8GzcBFnlW12jgAa1d+zTD77R979VW5jrEcINBd
lyobaKHWCV7zepDigsIAQ2se5oqKnG4sXrBVcpCRty7a/BepYnZD/eTqe8LsgdzTxAlIXJxgF344
nC8+U9e16oERR7wmE2zuagrAFdbL2GlyEX4YRW3deOrXNw8b5I+VL05PW0/KxH2ATTk02QaSIZir
sk/xmJgAhP+/muTp78D479V9yHnZilxyzuJztACyL55RVoD95az0gMFwt5FNTToxuhjoGka8E6aZ
3DFRuuXjdO2j/rnoxeOBz/G7EuPpIPGAEhjwxvdlWP6YdfsJB10GaTgkB4CjXFrf9T9NIZYHxoqI
8grPP7gj52dPKbdlYMV5r0CHBpLQco/nR3nISlCqpZ6IG5vo2qcUi3oSWQsLX+ooTu3g5BJeWWAX
JZz1LMx2YeZ8d0lZb5QvV24cHm2pDg1dX+TRLuoXjX5y1XD9A9spEMfBbyxYmIuULnax86dZrSWN
wN3oYSk74r3O6BLr+VKPzRvv2LB5ieeXML8EiXAHCSzUcbyLD4zYflGVsakzv6AzC+4DwZLE9SBS
ZjimV7X3qKm+BiStbJyn9HDlT+BTkqmNH/EKRoDG7Eb0kAz98PZuf6XXumx3hJf47otIMJSG868f
T3jwpmgyB70AmxPHJqDK+p05zYtJPR7J4KgHxqGJCJiXI7zWyGbjN4RAVEJuaRtdu3kcV6CqhSUX
Ae7ic5m5csD690YwuAbuPwawlNqBNppOmvsuLvzoMSzx0n37DVw7esRix/Z03bPw5Tp/AY7qY0b8
BrZYKTQzCWtr7xTTSesW3QE9TzZgKvHSbpRG0xTZ37dXv5Bz+jvcoPJpY2ZBQgjv43x5L5kpSdBx
hb9fOgeT6vDe0DVnaw9A1TV6pNhqYEyN6TrwLhcL7M4Kxwf+bzPNMX8A813X277OnYPT2vUatG96
43a8dl5dgRo4R4ni5vIFFZnTjHGEk1ZaljDG3DTZ2iC4ty1OCv9Q1HnZjHghwrlhMWLERew1EQpr
8wxgeWlk4lfv5/oa7jdaD301bKfGczZvv/3X99mixk1iBisU+cJLd62B6D9lDvIAYxyHgN5hpelN
OR7CBtaEKY2T75TrvDWiT2+v+zoasO6SGfBG/UXU7fyjwxdwkAGgUBUT0p2gWap171nejb31emez
ig+p1kKuj0TwIuaYEgd6OxQGoCnhPnm14659C2OWOLe7Q5hNYFCquNjXIvzpjZ53I8wvf/084i2r
k+uT2JFTXX5L1afFUOm8W1+D1B8jdR3EmRd9zBFmAsad3jIQeR084MYbLu0RGjk4Mlyc48HIhQ9m
2QyKimRaSgSBBcA4smzcyROx6A+0ib3/5x+SzuNSTNCQe8UptkKzKdJlUb20h1NE1hagdnTLauv1
CSQ0GDpFI2eDW9M63y5KQN1tS2UGPiXCxhCVS6N8UiA7QcS9/UDXl3IXVdAlH7i8MWEpJoD4eaC4
TqfAKOp+N856F6Ac84+bmVzMtKCEgQY/eZO7fNA/ykEEg1SMRwizJJjK2yHPvsfolQeJ09EAmwAi
/AdPBvsLRjmej0hEni83O1iR96I0A5kyymwlJajp481tghW4sdSVvAN5vuVzgakhh7zci3A4sgZR
bHOx/My2A3o3m9jTSCkNb1pNA4IJM6qtQNurOoh8MO9OPZnrLtb04sbtdvOnXIZUrZaYvzCcbwdd
Bb1Xe2so/sXW6vRp7WnlGHRR5Ky4HpMXDF1AfBVjtTaam07F186na9BENOm40D+62MQ9V5nroeQU
uKOZ7j2Un0fzcY49UM4ASYEXlbeOzbUIxMWOdgD1CuH94tG1yOjqjqYZKlR4UmWpY25aCw6XXsfP
YcZo/u0Ndu0B8YAR/uIrAfz/Yj8jhzIaSUhQV1OSHCx9DDdFHgIGUuU7kWk9BUVySyj82gVGDk0z
FPFVwOMXLxWEXlbSv1oukglsKyjLOxP2xw66fvOO4US/YlCg7xzJZPDtp736cnE/4XYB/ccA6Pw4
ydhStqhTE3gVDqqVatBFH4wyUDGu93zMW2fqWmBCQZ8eAKRb8rSL1uPQjak9aLxdC6Y+sjdKbBNR
xlvDZW+//WjWlS9JwUBGYPNaUa+9eDYrRORLlAlnptXGU93JQ6drycpqEh+PT5iJGohF6AUHPzf8
01Tr/j3D0o+6V2tkReCJqXEQKI4GqGJcgavYYGQ6CzSO5zHdD2YeIkNVOQj5JR/1MLL2uoiNj9j6
xQgFMXkWHYjBEu7OLqzA47aYw+67lmaRBlHrkKSxeyjMuTmKwZthIcE4iCxDbd9+C1deuIFVFoIZ
no7g9GWZ1velmc0jWyseiixwarN9R5ej2sSIxt04OcbVF/7fa1025LKk0OsoNilCWku7R+1MgS6D
n5cUjjyMKcNi5Be7LUx6exuGltiCQQMIkWb5gS4ieGGJOAOcxWbdNz3YZHhF/M7+nzqk6osKCc0P
w+KlCEjh53sekk2T1TW10sA+vfPy+QNSC9mnjuEZ8X2ek39+xhh94lFqLPZ79u9pzh83JAwGLRuW
BM5Xffiu0Idu34bIpjUKbqsth1suPFc/OZ1J7ADIZsj4z59Pi0rP7xzNCNrGiE7plNdrjaYyjBnw
mm/vrt/B9yI9pNUm8IwgEcYr5CJd0+wUO72lzVI0RfdpjkMwc/Fsae9h46GhV2Vx8pSNrvvkd/r7
IRv7gGF+srdCzX9Iclm/1Ma4iqX5K1WtcWpGHwOsokWyeR2DP2WbdHFr3eHDhd95WMV0xnCX9DO9
CbTR74Y1JeYIwqUAp74Ow3oQoKDC3kSOrJzBJMva/QSOwJzRmQvFHaQM9PUMrUDQyZzb4Wn0k+bO
xw1yZs6EA5d06Zas6JgiSU5Obm/LOY8f89xE4QzeovNN5NYiTCUsoweXUOWYZ4ONFNsYchBofd9Q
HhzhCIiUcLPuix/m2V9GXylmEyqqd9JO/M9abHmfvaEb3gs8bB+wAJ1eCrPoAX3pZrOthapM7vTO
/FxQ9eSAlQWEaSusW2udaGn3dUilfNYnYWwHafKPtUZuA09x6y/+lBjvO0WutxrmcEM/aEbixlhE
sTrHAlBRRHH7MxJqMagHCa1D/7E5pi3Fx66O0P6+sfevhQRqo0Vs3LPc16MZcghItC2tRiYygCid
F5mrZGMpiZibk5VgIVvrxprX9j/ARY4bGgw6C5zv/4jT7xWCNS24aIeSnbvCCmvatCOgnrf3/9Wl
LDod2HPTa3wlfC1l6Jl9R9NNEUrKWm93camql3nm47y91JUWAwL9xCy8qxg68Xznj2XGegm4qteD
1s/cwPI7cUTnD3R65N+jb6IeOwSCUcrx5NafImPT4Lq2tmn83U0kiOsogXMsc2s+DDNcrdBU/u7t
X3jtW8PbwOBAX7og/pJr/BHnZsRUTR35gCCMiioAnpqv6X7DP+o6cNFhNtz3qXsrR18CzEUAWmAj
MF7BFSANdfGxB2WjWQGfAU41GCRsSODY5faESmzZ1z8KHBpRGbTS7KNA6BZgbzFGH/vUGz9NUxE+
DxIjyVUCJfDJGKEc3/h15pK4Xf46g1YhmR25FZPl81dSmB2SB0YIEHFOVAQGauwgURjNCFzMGr2j
GgzjJaOah75lWuAitBHp6NiykI6mzZe8lHHdAGoui/socep4FYGqewB2BQXAddsvKLv77+o5RiAx
JFH5LrXW/TjWif1TYVLp3HicK8miyfxRByBDK8K69FAVHiGoLHBFKaDlbd1k+trWyl6PHiB7vxXm
P99PpskoCbQfviz0rs5fHu8Z5CVOU0HZosicuyM61/gLM0SLnScYrQsnm2P99ia+cqLpnjLQhQ1D
R+DSoa+ZvV6irEG1IZOIfm3VwlPzfbTPbXljqStNW4oo2hygoUjBGdSdP6CLfFY/JzwgkBigoFNU
b0KPq8MdOigZmhkGuPiFG3+YqTQL7zgOernV5JRCnkEq6+0Hv9Jm+l3RUdThH4aH/PmPSVs4iKHI
SRRLtBha2j0rqB3zXY2BH4zVoTz2XoqsDZ6CAcYJ3Y3lX+NCHPYWAku8icVLwjLP1x9cHHi7mAau
1Tjuz8JQyfNszwJA4ZDt/EJY77LOo7WdFc1HD073cz3XjKyQSVhZsTOswKePKyiuVDGtPt0Ivtd2
Psf3N9wGOMPlVkRJNA8Bl0LZLaQB4To92c24g4AZ3+VROt24wK5V+yDiEDNi5MGXuAxqkLpxu5/o
qYxtWAfMy8wVzA+JBEnRQq6x+QL0kVbIc640WiGlNOyAbmR043a7ElsB6iyAMfotoA8uPokpapRt
GCEE0XLCoRKgDD305v4fbzzMsRlYYX/jusBgzj+840JsbvMBC5ncMd5VkwkpNAKpjenTuAXzVQZg
tJtDCeL6oOSQ33jIK/uebgYTeFIRnFEvh8ZMiuK8n1oLJhNduXAe56DUKzdIwyLb2hCjAx/u8zrN
5Yc6drWntx/+2rZfOkuUZhbTOyBl50+PtIerYwEI6yKc0euQuXNUer8QCI1i2/XetF+mArQjR2/j
5fBBhIsQqgopLdPBiTdVnWeBlYj3Xj3UN17NlQudEsLkWqW7TSJ1EYATv5/tKrLMYIJfGMSoMz01
pCcHq2WslFl5v5rm+VaH4NqiTFEAQLL9aQFfBMVRmUChHNjxEey3pskeLFXOW4DKyT5Xs3ucultD
veUvXlzSFmkuMY/6zKDNff4J0GFY1HhY0R8sH+RemW5NfUQ7pECuOnZjaxkvLoLbcbGbJ61f9ak/
fsj85ht6xwMUSJhpb++KK+Fm8XimGQ240KXrdf6LciT0UNGpzQAyFUIeKEfttL7+2NYNugYFFK23
l7ty51EOo43mUBfTMr5oymQRDS8LcZ4gMaC3prWgRlLkko6vvFthfvlbly8bvC5tGR+4LXit80cT
nLc88nMrYHzcHROsY9YouqfrYTTg4PSoKVVDC8W40ehWA/o/1LFT3ojm17YYGRm4TV7w4gV4/huS
SLRtiYI4st6l5NxXKAzM7sdSh6gIaxDyaFp9f/sVX10SpNKCS+FAXfa9kOWvRrhzBDmsAR5KY4C9
HjYgS5DVCAC1TKjBDf6t8uRqdCGyLEBR7MoBq54/adXYSYPCNhsps8KDzLN6k43KOcpwmneeTAzE
HytvYzk2SpRhl3rbGSAdJOESNaUJdq0OFXQzWC7sUZcP9PZLubbNue0JfNz8gNDt81/X5bOH0UBs
BfZkgAbxgf27dTgi/AYh3k5H/9ZJX/7g5eYDtIZ4INwCGhYXAY2t0NrzIg3BV/CgEtIXcFIj28Ku
qHehVf9CIWO8yyJYsXWGkjxaa/667r0SdogYUBeNVmSHw+Ht13Dt+DFiQNGWwdAy+Tp/DaIeVElR
DBwT0OIcmsDH2nwKOtcqb7zwa7uQ/A6QqQsuBjz4+UqR3yKHBVYvkFrk3rs2ulJ9NC8SOiOKtp3Q
j9B3b2F+ri0KkodZzYLNsi/v9xSIcoL4uR1osDdw2o126JlmWx+zLGAU1QcgSh/++QsF9+YSytF8
tC+bUqPR52nZpCipRS7GVzDT1wqXkFXWomz/9lLGUnVfbinm3KSEKITigXVRlSdWHAmjGSCUZrr1
1Yn6ZI8a8lGlEdqFtSKwFX6yiSk5dxBczPVI8xitwUnfekJ1RztFJRhAfH2oSWzRmUV3tuzpTU9V
fCP0Xkt0SChB4GOwhu7QRZ6VRkigZ21nBZ42uYzFo2+lMpq7uEGsMuyz7E6JGY38KjY2gONuOQpf
fU9UjbZL9Lfdyz40NLxSRQimk0tOqOZ1xFyMj/v3o2rrHd1F/aQX6QfHG6f/4HT51FZsQQYrDA3P
9zym8aichDkLx4KmiO5FR3yHhoDCoftPlsIEz6U2hh7gXsQzG8J6HEp2ehtCHvR0vInz2MS1Ane5
zdv77vfs8dW+w0YeRLAL7+EysscexqHmSF+xQjjswaiVApyOiLWPTAD2APKEOFx6J0f5g4maSQYj
prWALrfLZxNcoUK1QNN3fttma7NEOj4l7hp5g9U35Tz4oHw4RlwXu8hBua6Kw2GtadK+8RTXQoMP
QA8qD0HJ/t0++aNjNDUaDgRpby9z93EbNwXw2dKWd9KVzVpFbU9a0Bi3juyVFASQ6gKSokO4IObO
d4SlTSpDbIhXh1jaMSNyrYoQzMjoVknQMFANrNz+pArEH6sKsi22F8aNs7gE2ouvR3ASLpcyPwBz
z/OfEDPtCjOXnYIeZgsgqagfa8/9koxFcsPl0Lj6tMInEDIIW8Z850vR2fXHNDRtdGN6sLeQ6+kw
j39l5eBtnazqdq5CZlUvJipvR9PWI6K7N87FtUYHpT3NFEYveEReblZ0F3qlh3xnyBzZASCOhWA5
5ia9GIY9u89bxy5ySYg+aPdVR/u+SIQP2s8P74oEBb63z871n7PsOU/YwIYuL9wKtxYtyaiZkQmC
ot25sDuMSsPPDvn2kjxgJfp+3lpkbJuBnushRwFgXSM7vJ64W298oStZEBgDnQuZO4Tfc3EpJwji
aB2y+kGWeuqIaVR0nKdKOwmtbzZpZdwAZ13beoBQllEU1AAIDOf7oYpzgQVTwXXM5BSROi07YHxM
SUkP4MaLvroUY7Zl2mZyyC+erI1cHHHMxg4aPSSIiJjQK3o0G6R2a4stv/ryQC0Uwf+71PKS/4gk
5ZBPzIc4UOnCksYyV9+Y7SCDGztnyZdfLbN0ZH6DXnT94jC5iIO1HhLNwVROyD3RCEJwCEXKFkjg
oe0zoiSiIgcdhfGdZyFU6mu0mhMF2hKZiUXoH4W1G79pSVpf/Sb2DWafRDWG6uePHo9NK8flgnOY
FgH8BTkYWzUtAxPLDRNdzx9JONnYS5fzaYCGs/Dv41064I/w9i+5tpHp50PGIMxwvC5+iJjgezXV
cqzSGt21QqYnKmrU2EtQIlWciVvp/BKoXz05ZbsgoTfILC8WrC0RCjlCLqr1JxtJ1ZUox6+RNiBJ
NaUec4fFCEGKzNug7CpPQxP722Rss09xM8Q3jtXVh4eZA2Dk9zjiIqLXSSXyuWrZgLOCCx8ik9bm
UgaydautQFAyv/Hdr9ydjIEYfCwEgqWSPv/sNWI7eSeRSqViQ71ocOCq13O21qrqC93BNOjiXt5Y
89qB/g3ANugIsp0uDrQ29VXdVr0V6FCt74q8HJDHQWjCTeStW/r3vXT5cRcve0A9wNjsyyCN6280
aCiHBkjQio0O64iRMNxy4hfuMmXUBk5Fj9rPOj/ADAgrMFUYi2aTtm3QQQhoaEcbLBvcO9HV9aFE
EeDesyFAeoyHtghDaAFD+RwnSbPcD7GY8IAbrPVk59VOCgy0ytHytrHmysccKuUWKx4TrIp7q8l2
JTFGendhXy9T0lc12Wx7KJvZswXgsUgCk1ZzYMaxs5M0mJBG7mgzI+x4aNTc3Yhm17YsuThUVI8h
BPH5fAdBW/I9pJhtgKWLCDHWaU8R7pwrZaYh1Ymu/wdHxKaZjeE9XjGufbFe1jtuYtooysetOyG/
Ojors0KDXdRYl1SJ5ez/D3Pn1Ru3smzhX8QD5vDKScr2SJZ2eCEs25tsxmZskr/+fq3RuccaGxIO
cB/uBjYEBQ/JZoeqVavWen8/+t3I/ny9syXpSHP1MujUtB+NSEZPHSqTRnYDGWe47F1V3I2dg6IG
aml3719YZ1LnU1djafwf0IZ0nvFmXk6ZzISAAT+4+Cf06vAqx5UJw4tFPVKuLW4rZtNGtEG6V3n0
Eafrd5ViGqCB7b1Ic6LPeclG1xlVQeaAAdSIxH3SiL8SwvCrpozmywwtj83Q28NFNSOjptzBvkAH
qf0qFmhnQd3dRGNqAfT3wUaprrybRFF/8GZ+e4e6y5ZcCdCfYXo79XKUHUd3QSxvdWER+lP93Zlb
EqXA6w+tJsDLIFRxsuQVnLTZ3ocDtQeaq82b3vbRJV+C/Fa1El2y1EcKj0D74f1X+LsSjIsjBMPH
AaNVgN/eodUbyEpyVYor6KahC1y6u6ayv+O6u+wVxgdbyB/hH2Va+HvHAAb2A7/8ZCZZ98Gp+rvJ
RMNnROUft3II9W9vBDcDTCG1VotrkbajXan9CQuUp9ckvfJH3z+Mk/vXSgS5Rxmd6uH7A/G7Lf/n
y58FVlXmdQv6ZZSi5t59TEApaGwBPouJLR/fv9QL2fB83dAf9LI3mCaExLePKqbcjLysgZhVoBGu
7KXajei2bjvXay5Hulfu09Dub1D9rIlz8uWQmnV2iXhosZnrxLsnm/le2flDRDp5BVcTSzlrDv4k
LoSuWxveHSWg5auhDY3b3E82yKchoKeK4QafGusvsy6tnVWjcJU3gRYrK5rDHE2wduy0vkmoju4R
Swj3bV05Nx6l6CtvtNv9WNojRnO+2rw/HC/ltfPhCEGpafSH9/EL8ZWxcGuMOC2tYjQes4xmXxr3
AijAabJBFMC5meQYXNnV0t6ieSP3YSbV9Sow8xGOu35qAtQAKS+hydYGWOHKcX3CacLG9FjWB8fP
a5Z5vvxAbxrf3Sn4qLDyu6lDE4ilYyJO8nM6IFiUsmxMK7a4BYjtUmXojJl+caDk0X1wtOj94peh
onZMjzQ0R5qk384czxVTOE5U0ZaqQPIH1guCu2N1J0Hy42Ae6+1Cv+7t+y/ot8/HDmFRs8T15bwx
A6mCynJHqjReUI57Z/KqJ6WCrxZ0sQ9SxN9dCdqFfqfIMf+Sw1t4nifoAYKXdmq4hLN+lUST/bkI
nI9igt9eiTo3lVDIZhC33g4kzS4tfbpszMg4y0u7qpsdnVzJzg6U8cH8/u2lfEeLz4DUsre9vdTa
AtdBpOOduQ30O1zJ9kFPCCSysP0gU/jN9KBHhxor3RC0hvlnx02FNnrXISGK0Hk6XA6pkx48C2FW
KKr0XiMat1mMD0tdv3k+j9oSMA+Ln7ads6GM3D4NaxnZW1+F0Q7/zxI2lofZaxl9BO3+Dg2kuEMF
D84KaXB4tnP2iIygd08lBbMJHCB9SJW4vfc7MzP9W0M43W6mH3xvGJ36O89wRc1CrVUQZgWWqpy5
RtkAAkcpdEakQrac2t5+bY3wJkAv9L6xcxtqtNP8kPYAOoE67IG6UXrAM+Hv99fU7yID+DCU5ih/
4sp0ftxZEuXxF6YFXUfNhaDnIpZGn950ZZdeTQnGaPaY13HQl/ke8bPl4M9mceOiOLlJJPqNpsqH
bVcp57afamS3I795ev8W9bw822t8cCyWIaQuMk99YP8ENYBkWbrRFlr5AoXaDWbkuDNEDN+/ym9m
z09X+WUhhpPIldmwOsYmMzC9L/ONi74AIu/GR80lv4kwmDcUnLWSBTP2LNQpFWjbQD4P5QFl8jQo
pkPfjrh70422E76dHIln8/uoxkgNPm71weL83ZPS80VxlPIAQNjZ3DXHhXm9IIKAAJvgcfFWWd3h
m6G6/vDfjynkT7QbHOptaEq9fXPW4MAh0SyerEmbh8YJ1KEbMXhvHUedwqb/O7Ww/4c6YDpP+d8W
+19c2TZf66/fv/4s96X//qTuZXj2v5CZIFghTqGozvHxb9NQA7rq/wp6hc6/OHthubBVgT6yiv5j
xGb9i1ei6yacMfzC+2/0vFy9t/5njbrMJSTD6AQ26UOFTHYeDyC/ifh5oNIHNs11XZ77LKtJdCfM
R9rhEfvHEe3qoJ1VYcRlM1qy/pynWdQOW9wqZK/2Ez1vCM4PaGzm/aZaK+oFly5+imh2IoHv5F/L
gQqxOCChM8jmUzShlmlfOKa0ov5SdQK79VsnTYqwJu1Dd8s++jYOm9C2LZfLEJ0ucn1I6tHt9/gN
2p11lyuk4rM4J5vhu3TK5gJR7tNt9QsOSfnezUFESjTujKjrHsLFsG1i3xbfqXJL5JrjINTVUe9a
NQYvqMAHu3wNV9RwyWHMLvkgAHqpl/80zAEQMnxkiw5YGIwIwvA6f94Kq6UTEknr9A96vGsVxUgJ
Tr650+TloN4UdZumdWyMKmmfseehDWUjMhtn+j39F6N4moSvGjtWnggZkqGy6AvfjoOdEHWkvJx8
uZyMIdWsDGf1KvQThjGMOq264jDYflX0vAHXt1uU2WkXUA52lGnQoHpdpmPbpvh3q5L7SiG3cV9A
g3YWHXr0f2EFR22V2NNVNZPUNKSeFNmOjqrSMNgUyF8G3zsEyZtHl3Hk7mowJT4QFU+TS9NJPVW4
+GElzZ97tKWSRRt9kQTY7hRB32+DNhlM6xpz6HoM0BM38FraEy3DqbtNa5nL7x19sFi4rINqZuhm
7pigiwmffOLz21YY03QTzmXNIBTIGvEdpms5V2tJC3hseMUmt9C17Yz7XDmjyQ87czT1/YtxFDx2
luOE8vzTov98erk/62q8PSwQrCPeBcxHRhYapO52f/vKu2KgJSFX3dPqdHMaXMKsS1Z1ZeZqwjG8
zRp/yHY2Qt+0ODVjszLJjaFQQ35hVYnnf6RG9Bbj4XY4r9C7gDyHTKAHr+Pt7QgvG2zEfZPHHj46
U2PGW2XOtmRji1EhO4CriDhg2VrJ7GjYiN9MNzNWO6n4IJg9633SN8Lu5yOHQamZ0dEb4M9LYaUq
kI8S9nXQYPBR4bXNXpMfILAJ3z1GvJDER8qe+UjBn5asFns1o53QItiKJXTVsk/WUX+Z1BIpNF9H
6Q3WJ1I4LI8+YWg+hc+NM2Ctdzs3iVPcQhS2/OP7L/ctIshDAHRA/2I5U62Dg3cWsur6FCwQuTzO
dptnSOZO0OmrnTuqJloOmdO3znQVGTXs4yZ+/9IUahihN5sJcAtFepupRcoIW+TtCFYdyRStQ+mj
j9v4knwZERoO2v3Q+y3vEIKavngASMAEx5yuyu2NafRT1N7Wq9fXzp0EPGVFZCLVK3WarGxVkAyw
nWJepEbWERhmVpBHnzD9RZ/u4I90SnUbNWUNn+l37RLYsW2tgYYFp3WK/oIDms/yXtb4SwQHN+to
FcIDYjS0oBMnAIusl3nit/sFJwy9cFFT5DaXeQn45MiRI/vOMnUjd1T1oV6VBhQcvuCF4fPyQZ5c
/rKb5mLocc3FMTHYyHbUa5tuh4XfoRKhP2VqMUWarswhFzzX7NJKjuaJzCp+GNZ1qh9vrvUz5yJi
3c9ND3MYwyHK4Nk3FKfR0r3unTlRMm782myf2URrRrjuUROkr97sM1tuaY+jfdiSwkRMKe6iKnfQ
eyaHk+JySZXlB8dcIo8rDrUMUhraZIHMovEVOoEedkS7W17e3A7lLP+arAGP4Z2z1Iz3H2YRDrl1
U+Z2UxQXFKUbegLj1WA1sMGu08CfKlnquw5d3HmYa3k6GQ/uNOhdrTrdJ3icMh5q2etztAGHQb7Q
Xujgt/YLNj89oMaIsD1mmGYCxWTHce60z36OsHgLofflo1LswRf/k3faUechbeb7qjJxIGrTAiG1
gyfKebC/wMLUL1dQRc7LP4ZJwTzHa1FZeXKFyYF+YDVgIz1e0/nSs8fUsLAZ0vfXxgs55u3SIFgF
adDt6BA+zLOlkfmJ2a9riE0hMi+gXSi6ROjKvO55RourF7YFU7EyaVSdW3xp6lZxd69/4uBwQjEK
s6LBOEKD1oe109gdb3FQQacepi6BW74dy65gVkWZrVcZdFPLP3gV1CGc0Qqn89yH3Jo9keLGGvWy
8R4GwulhvTdn3Ovu1Zx7s3/TButiWvg427INxmvndIDaTu8Vt/TRovh7OH0D8KXnNzQMPdutadFx
Tx7mes/23MnAgccT1cQ8wNkJA9HP0gICln5c9+gCZ3+8nnbWDFJYxkYqgbuR9o5MBV1RLjXvg+OR
sCruApTJhk3q5ik4KeZEox3gdxV2/TfTMxQL18I5gTPWsdZRGlssNdveB0N0MafbVZW1YqFYeVbt
+Hv4lHo5etJYMZd//02fsTUIWaEBAPSy/yHPxU589qYlkCR7klc8BD7ca3NfJdNCFGhTT+htjEdf
QkPMi6pcbAa6Eto8DrGltbxrZ3EUu/LatKb4SNfq/HSDJgBdMKTPBUzI/jXQW4W08XoU3SNAtOLh
4czqL2XfJn10O8jJk/dsvmHDfj2Y/ay+RWUUyOUw26HKjG+LOZgExBHNmg4UZtVMLaJJSTlxulRz
rZ1Ecf7L3eDWQFLAvcQ4geD6AymTtygQSQH1b2jssNnpJvJhVLw9YGBwGqB1rf1AxadNjY2YEI3G
crQgtiW2rhOccJxL5OwHJXHZpDHJ/vL+6z2LVrgD1rFFhz/tFHoxnwcJXWeh2tqqB1SCisD7Q5nz
jEi8EVkVUx44r5iWOPM7yjMb0mX9doOggkew+2/vg1ZdD3whhBwJ9nY2EkWLbYIPU+DhtDfaHoZm
xQUrn2N/PyTmzGuh2yPSC4JVTzhC2q/j3vdv4yzc0MA2YtPUHpGho1p1PtlzjBk7fFR6XkhvYKdD
LS4ynDGem7G2w3/8Ia/64jp36R9OP0hdfnkTXJhIB+CRqcAonMWNEGw6jOxX+QATyCf7Y7MIOE6m
JDL48rr5ODV6CM0ldrzT8oQkBD4+H4wAofPbqAd0DeoCqwoxa9Q9iarfTkpVhk1fVJF8aLIRrtud
c1pgWY4ZW3iBgj3b+SEsmo7l9hrEVBW0mukmaxIgIpx1PNLRvVVkessuDJPYUIyCIy8bPH0guNJ7
eabTB9O1EWZkqOWSoNGusJ7A6CrDl3mYvwjDaMb805CgNIJ3Z1DQ8X2JH69b+Nd2PelAQyGH3T57
RqgDhy6Ap9RtS9tNRYf+UahnsTTRHV6uyJDKSYDdJQSdewAy+hZicUrHhgiAjkDIV4ofvm7/6Lnb
7XPfrTrI6SOFvsvN5M2Odr2xTH1oWDZcMB9ZTTQ0or099WvzWGPiwBmj3Zc5408nYGN2yxBA4mqL
gd8VyMlzsy5+1QPlkVWniXvTwqLK+sPwvLK4w89jsObbpPRsjqMhT3nGvecM5DQ3naxWxDKHhWZp
AVE8SaYoxpxZoj9H6X7OJwgFo78MKNL7hnxkXBpO2lXol70nnyy4hdWDAdLuIU/omEV19HUbsViH
IMN/0akFv1vtQcMJqqGjnkQaZUhuRWD6zo2VobeSBvphB4/k2puXjD+xT6mqweriL1//gcWyZqLU
nLkkk8RseoATB79GcSD6x3JpW2UWIdU0uBpIMCFfzmhHdb6OAGtFuEAsSrc9X6Ad6BnV19QEyM5n
v+Q8LeEOcgHLS9hCdwQE+qy2ZoOG0I07Z3bX7VfBWOERXtW4jBRxXblFOf05B3axpNd48YgBN7sy
D5J2J8aGeMQcIm8t9uC1g/qnTYKX6N0aFsbIyJuG2moI4Go6m7SeBpIpBA6Y474j8rBHePBlaayA
MuxPA4agcsAGLKumEAmKNe2g9NM1u7TmtKV5Psz+qcgH7Cm2ERmK+qNbDuuMc3wU6bgtr901SC+q
sC6bnu6MSbB3PBmuuU7tlaH9fKy4rM2cILube8cc90lfpeu136SFkHdVsszR8sCKWZu1xbXBTaIM
kRBf6PAV7sMqkK0mla0urdN6MgM84cxdlcrKm/C3cxqekzANlY3tIpyCCwVppxOF1+zm9X1j86bD
o/oUTrleoD/l9VRGflfv3FGwGAzJKYR+f+P+ZfeEcUx/LG1hhCro159tWm3ZWkhYNdn96fwAMSC0
c3ii+eipmTocWDW2Ryp2jSIjj2yCibX9/j38cnhABuDYiIhMAPt+UXdBibtBgNmYjqY9lvMxMxu/
uKXKW6xPRu2Q6+xr9Ow51t6/7FmphVODi8G51hw3yhPwAN9u2LiygFdFQ3efCUyx04MFvz/KgTxs
ORs7LDtU1t9abdZH5gat0TZodqzFYvGuo0JbWz1GmdGN6YWSK297V7VlEGrjPEXgetHbnsO7zla6
UsSGXY2eHCiFZTvdp4vXAVq2uZnl6mBLTAusfZoFuseALuUWFz3B1oUqW+kkTvYRl9N9C9NzTAOm
Ul/V4j1AA/CG3j635bdKpX45UgfAuLP7ms+0wKpvoutH3rfTWFw0xu1mZEOoxWJr7LJxV6vbCtZb
+GWYU5efgeLoTNUye16UJOfiDxo50/67NRfI8wU58KhBh/z0wa6R5TlyiaM1uwp2ewfAirOnyfq6
pmPRr2iuGFLil0s/QWwz31dT3zLYQ23o08hyjEK4P9rA8Gfv2loFd5JKOWfdthdALOpqlnjwljvT
KDo3jC3FKYQDOyo2M26dbWJGozjOkpZleUGGj3n6PuD0tey47aMRsm7scd5AKI/nZdFvWQ54Z+tn
H4Rl7lm7lV9/kCWcB7IkgIipQ5tHyMKm7ncWvOT9LKj2jdGResY0yT/J6Iv5iMcpLQ6xjlnYvbN8
8hiN2XY1ivz+GjhfeiChVFCAutDvB2M/Dx+blr12KarwCMBcrk8oguu1vjh0FmWxTTstVySAZ0/4
r6+ri6lo1aBGSBfN2XPTKOUL5a7u0XRpHHjCA0vjuMpu9P7YY9TZ74OSvsoPsakzaAqxc2DuSD+x
puvTNPh27pewteZOretxspj6POPQVo7YvIarbFCZ3Vw1FVwiA0m/bpbe57YkZxN4ImLK3JPiunnQ
XTaU1i2Ihj1x0J9ADKFSH+nSn0nUsk6pcAFmI9Kg66hs02/vNZpN7DZcJzvOSTiSJYZFpieC2/l9
+DcxAG6EWzvHpPcxn3owm02dLnP+jfxvJNZ9TUVQ0olWucnEQCcVPlfSaNW2k4Ee6Pff6RmezO2S
B1EkZ3SRKQTJfXu7fWsixlFX3mekz2Y2El+gjJ4BbzkL38mXg0OoNsq3nj1CdTmYnUiZbYVNzTv7
4GZ+mdholtN0S5ao/6MZ/e3N6DBhaMDaj/TfCtaSiTgaa8nx+oBr9Rguzsceq9T16f1BODP00C/N
RUBGt6t5LK1f0n4c69K1o1nzOAetMVzW3aTh17qe8R/b0JWg4cO1acYJU1q3yJri+BpzpT1aIURn
UZ8QDqgQmV8IlZZYue1XRK6SrU87fWjNGgi1J/zsxZ2VZuuwIuJXNQQObqMKT/zz/kO9EDh+Qq1o
sNF6LPrdotCvgYO3oxm5S7Z6Uz4dXxHZSDaR/2m02iXMdgJ/NikvJsBM2Fw1prlFegHFth/kxjdL
XYpLIfDzNEOHLo4RT+QtZcM8Bq66X6UbJMYGVNZ38DpDxhzk1nHnyC72LYyA0ogDqGvFeEmTjV84
B3cwCH4fJxoIsKg+BQu2QlOGINvNdOWgA9R5+UIyjLDKCjUZbBJR7XTeBYuJ2eoBH0A6deOk9s2p
3pVFBq/3amynwXhAux051ufX17Euk0ak1hHDFTC4vqbWDLPCajA09NOSPiukz15waRA2RIriVyy5
nHX/2HakSER3jDQkZ8pN6TT6/lqcYBZ1IM8LaYuOZRG6NcaLSK7RnRQUM9EwdlmYz3zUHf7LaUM5
FtoRwC4KEL/OTZ+2jdVFzOo41Y5eoZrl3j6XWRKxToGC9RgGVplAqhWF9+Hm++vl9aLQWsI6VSZX
fzuLiLVEDswvj69QJnRtk/OlwHyZ64uXEpfrFQ53gRQHLz1+fxq/NAi+mcZaGwJpWF36ouHuPPDJ
Blx1rbWdIEenOqvC77LTGKmTjvm48RSSEdGW28Fj5LoFcuAFoizPHNkZEXZ87f41N8MMWeOGIxsy
P0ykoWF87Ap0TeA1nF8aHLMfkt7rTKiedTqNOfICL1d9nVmVW+oaR5eOQ+VdLDiu4jwXmcOY+9vB
WgIDIaBQuxaKuBR1Vhkf7JC/bNc+WCDKP9RLKdOjAvr2bcylX9g9xdvPr1sU6YjLK38tVjukq+1z
QXvVcOljlcFsQcqhno9IKXyYAJwHpNC46H1AnILuUKgj5xW3BHNsL13K+QsmekbqQfOruIYqxpKt
OgqZj+9PhF+wWbjAPA1ddLpKFgHhvX12ZXh+2iRj+iVzE+E4GxrdSNhiawG9ImRssmj6qtygSuKh
H5KWIjR7XTnjSAxG0cUZXRl8ef+mfmE6ULRjCHQ8SG3g1yOrn0sc35sq+4IArd5JFjr9Oe4LamiE
v6cATVEkmo/SGBkTHJZ0gLS+nDMca25x62WL0icvGAXDiD8p2XUvDP32ThtllaKk9hTkvZ3Lw4rK
m33fqoTy8wbrMF1uPQWgLbEzq7D3kVA9vta1hEPPNeToqmJKILNJ5BFn/bRQfq9wC2ljCbUxuGmj
mr7LTWoE0tv2KKWytNsAySz7oh4xvCm0acoLzoGVK6vfciuL2wtHQyeb8wm8e39kz2MBFj1FZQry
FhEBnYtnMd84YLYbUSd4eM0sqy4Ypn0jzInmiMBbEBtDvEKv9vevCx7MPPrPhgPjkW2OCBuJVHYe
+DBnO56J9wizfbL3eN6uRhgHeVpjhw2F32qpwwykPi1QqYgQul9VNCfpDlJO1nyyT4UQ3yHXsi9E
0FnGszWCNICspiGoz2td57VkOTXkPpjXB0PVZVuqfyzbTZbhtXDbpYFazE0VZJmbc76auhJLk90Y
wJcBrinvSjUOaHPXJE1YX7+WWcqULqwodic5sRHhR9zZdTzqQufzK7DVYFyEzJmqI3ynDxJMqBfk
Kr0nbzGHdIrqYER2b3+lQl42zW7xKid4KtbE4zAOXGPsi10yrbBtrvGRXNHEpdsqSu6USQko3SLW
KGUZ114hMHEvl6hObi19QpAeeBGMsm2RTDJa7paup6pK2CRW5g9w5poWF8tExX65NHvWyLx1VCKM
YgenXKM9KIbgOfzHsoB/NZve6aAW0NNWNsYXV0Fupe7WRN1S7nF5ICg6iBA1I3OncIddtYL5sJTp
Tkwo0T6g/Mg+VeWjPrKg9UbBN/CiLD+kZYLlGApXNYt427WDmsN4PVWShQ+UyEW82ciJCI2FEHY7
zX3QppvBWbK03hDSZ9iqIwK4jN0XPHvX3Lky24ik97g2eS5a4L4mMHv4KqMsvo4ZemLPEb2Y4eUo
O8vCspM+wjHbSJs+x2DzWn4eXjYJEWYjL6QrknEpbhCg1vjfCXZ9rclHp4K2wStl5xnaBAh6WrFG
LWOMXjWSNY0cVD1xDT35VQyw1E3fT5XANK+ZnlngKw5RfwG277bKaeDed9jC5R+F26SLb9cYJzlE
B/rnoKuRSZJ4vN3LWdo13TvSu5yaTDiYN8sobfIvVpAEFHYr1JgvaAyB1ZvBD6vLqKNrdbGT4EKV
1PJRAJ9Fcd0M7IJbCb53o9QgwXJHK/1SlnhibSK3StWtHVR9v8lm18cPlkI5i9n23LS4Ctu5KRuc
UaMBocqx43fZobILo/mUo2PYXxkS2PaAjIQU0BXF9DXpiyXfO55Q1a60re6edEk0uxa4s9wgW0dg
KhvfVpd0pSIT1ThJhHRYkgbDRgxzgPKCNRSzdR1FtbwzAkKH2PRS5ttYZWqrwtTDtDsLMTjPvCa6
Sr2JVgc3r4MbkguUYBSwScjDFsFDiXDE7di5k0JSwLH/hv4srsrZ6/Glx1jirquikUZ6YT3NyC1i
w9V9xca4fTIsu7grXWO24nVwxUDzRWom+IjXTkZl/abluLLD7ey5q4g2udNVvXkDBmd8x9DewT4O
fu+SZOtOSiYrvULhBc9qgd2QZMcN9YAvyMPTjRu5I0hztN4Ma+Iiy1oGy6NZuut+aF0XwSGr7D9N
opWf6fXubtMiXffFMnj3Q2g4hwQfh12TS12Kw7AerZyiPphuho7+KksNQQW3sPLSC0lF/ospPe+v
xQ6zx6QfuuNidMlNCn5+WfYdWo9on9J/JhoL4E6tOx/5a46+NZ8vTWcYr5tczJ8au7d2q+pyxM1d
G9x9kmkMDWv5LkNVPLTQgj5XrjlcgbJndyowafIxurzdlVW3XptLGT0AG5dXVpp4n0N7pdk3h44Q
F2kZXptj7j6W3tg9RtRlDvA2jM3kdcmF142S06TGZRpBXIMG4TF0L9zJrx/koOoGrcWOAsYyGV9T
WzQ3EYZVG9+yhweLfpGtkp1zUOgY3NpOSivlOq0/ii5pnlNfgOEtibFtpqKL+zWxni1KABdBsxQX
KJUtn1bbGG79FOEPi9LaZQZlO3aSdbkupQjzjega9zNUm3DeQdSpuQoNCAb4wLWULlqEYdgF+7As
kn/CYn6C4D0+Wxxvh2rJo7ggIYz7wWM/FIX5xWUD3hlzEX7y0iC4cFbRgK/3PEBa+d6XkLyTEFvR
zLdtwqb+Ola5h0R4mzc3TE2xmbD+Yp3YWksYVD02w8K6SQGivs7CNa5au8PMnfzx0mM7OTaNaGPO
zPoJLAolq3XKv2Z1IRChsev5c+upGpY63Y5RRS0jVmpyhk2lyvqZDbVyYpsveczBU+AlB+ktpmul
/RPbnHHvrTK/LOjhYc/I1uJIjW04wpF34hUm0GGEAhqHs1M/+Bh223FSNVZBM7CYMnQ04lnOiK6k
Vf8XTW31XUZ9cGeoagq2yYT+XJwWNMsCbzypnILWPDZ/oPZGp0RlfUPL+8nHwBnyWjHvjTEo8Pem
7QnDFWlcWgN9qjeRm1QXPFjpYF6u5B0RBa3WJbnRtG1bmyM5Q7c4ixEQZXutXUiftpXjDG4Y80ZF
nvpBz5/xlwGLMotlJ1wI/qYov/u0ml3kmeFeN+vS/h1VjXFV5MPE4nLn29R11NUo+lzGte9VWzLg
9i/F2XFtLZ7/SJ2lPVZJa7rbOiuGvb8o/8m2+qrb4hzaXQWDF0A3JQj8YWRVtoCcygEcwIZku8u8
Xty2s4PuMkr1cisLL6jjKIiSLPzTrVS4sftuobrFCF/BVMM6pKE1J1v9/r6hCrGjiTYT+wldgPu0
gFoS12GV8EANewksgHvCduNoUcT40TgL208knBv4ELmIGXjzSsEVxh9trL4A9HvxPK/h18Rp0sci
Nds+biC9rjGjIB+sKPf2+WxBKxRJVx7SJhR/u0T/F4GxZM9u7/SXbjIEICcqQ+Vhtct4xl6VpQnz
f0+Fqr0StqhxjKgoL7hFss2FFN9DzBWxhQvDY4fzPNRpN73AqGTelFM/7MBp0+tqneR1K5Y7bvxb
3vvVt3ZFQ9dPKXM1+P/cWK0z7LpwFfwrT0ZXhTsg+x0gq7EIr9s7rUqr2FNCbnPP8G5cSUtwIM2/
weDc67mY8RUrneGgIiuB38Pa3YpOln/SNJpBXvOaHjv6IbqQ7tR98cEqqbigLn5npIa94RBu7muU
di98/HmRZOjcg1qW5MLl2vk2mFzjPguniepUHRnlfs4LQVtLGmY5pvcN+HLbJz6FiFWEZJTFamls
QaxIp5HPFGiV3MqVQE1sBBQ5okg7SkU6fmqxx9Fg4UsGKtuJhPgVnnjNhXpVD9K5H8Ne13gKNhSY
MacULRyKjFwnqywq/LuB8lUZ4XyTqlU8BSVzedjmkJj5E++EfRNc6VQpeMHh0Y7qxjo25agdQq2B
GuTTLIa0/SPxogrJ4VO1LlprXIoI+8M2v4xqr3a/sTY13jgbA7XsTV9By9gu4zStt/BE0u6iSwxD
gmKncpExq86v7/JqHKYxTiNvyHcjRPdsZ/Sdgy67UesSXFIv4Q8TzkByBefSqq5ttyDEMyDoqn0b
uLI+uqpN8j8HL20GCczRN+KeanRiWRspi9I2rwFoZ88/gEmlrYhHOBGwdRQM0GU3TAndSaXTFvSr
C8qn2T5ROQdXTJLu9cBrM+WH8pTs5ii8Z9sRTcNsC1uNX0cvFZN2XeUSYfMgquEHjJliHOIhM3vv
+7+LVbYMi1vleTK9Wkw8NOMQkzd87hKnKjeDW6wowgsViN2Yq9E4tC1GHp9faaUoF+vyBJYI9fp0
ypAjubYhOUjGMAbZZPX/UOzXnH9zUTpdmL1Kg2oFahJQQU6hsaCRnEThlRVUFQqX2TjUu8DxtdT0
yqOKEpfO1l3icPh1d8RSTGFFokVOT0uiRtOd0V6rfLOGBq1LByoBkmuKySFdN1ZKjZeo0BG0F7Sq
gXO/hP116Wg28tJCLMj3zHOdzVNhAg+o2rHkG1jB+mdUXDVr6ZW93Chbk+oyU+mqoFlydBxPeYSc
a83M1jyP+d+IYitqEIFLsiDMrS7NEywbZFgyAcF3uGw18eluCpy+egyLX6D/npSODz+l58Nk6Y/t
0iqpS735hLN1mQWTNxmXpYtDByhZwNA0B7LvpbM/JVPTNf8MCDN3+TV5cTsBMSsqFfJqRWR6njY2
MqySDmSIlKzTE+kaKX27h1qSzeELS7UJJIsR0FDfagL4x5taEsuAzwbHoLERpPAKC+505Xp6eJo2
ZLYd2kyl42Uq4JY8jb2r6zO+ibrrsTh1ewx2lQGrpDbZwbALtYbjDxiIKRpFQRLWXsDs8fP1Ceop
sEobpQNyhiTr1MrjBsp7Dz1frQA0B7ocR8T/X8eqRSx9NnddYEw25TPQdt7YiSc92faauT8MHBvc
LK4dYiJzl7cDRqWXkUpfpk/daegItyP/5Y0gRZPF3uk1vdYAU1eFVN6rpFnpBpiySL9QLIPW0rvJ
Cxc5C6SdqFzRlOtUDEHutxo/IrPQNUN/zqw5P2A4NubEPknRLUSDlI+5FcQOSsbYqsOFf616A4Yz
nRJ66mlD3vZ5OVU6kYgdgmZjMmvTSgNTrftIyVDXlweKOWa2ETmZw+2cenM4UuDN9DONy6Af28pd
Xfbx22kiR5kRhjVlXFJ/mZ9m6gf9c7OYNLJcN5Fg+y/9Svc89CixC+5CUXfuN4m3apwqEku0cAiM
y/w3bg2W+cWEgiLZnaMsr/YjDSbT32Rt4itagKmnEDyNrOLezMr/4ezMluM4lmX7RWVW8/DajW7M
IClKkDZfyghJu+Z5rq+/KyqTx0ToGnnsPMkAEd01ZEZGeLh7THBmVqdnHw59l7uvKQ5p5VPG5GAm
hlCP+Z9ULBn9XvrMzXHCjEllZF8ND8NebLtHE8jVmE1gBrXpujmTZz51+KHx/0u4U5jAzZk8UbvE
h/NVN2+LER46We9RvKPkYknW7SQUDggyIHAnEBof8C7MPLt47tm13pcloLH0J/4+oDyFN0qh39uw
sr1vm/agpCkUaIhNj9MOrW8qGEHr2uMv1dbE1dfWppWB6fM2rZt52lwYQRmWLhKPNGSZHz/AwZHL
KQ1Q9dutCqPtHDO0o6UePPDfluFq3Zt6RH1RtFV38uJwi1kLlI/rH0FW85HWgBUhHgaK3Lgf7WSF
UaoTu8COnidV45DBaY/to5zzDoAKv1xiUxqQS50Q1FSM1sc8rhTArFGxOX8PXuPiWGPC1l8/RdTr
/H2tcOrZTXis9hYII7aEwWGvN8zyKr1fVSiDWZOzJzQKWmK9vb8OCkCRNqoxfli2XgJNNQ7yD/HE
BrCNUZ10b5PdykYC95JLZO6H7NR2pgs1fYhpNHD5fUWzoznFK0lAegL4EX6xWibAZvIvcB6Wm1dc
Gii7cvzsC+U68au216a5z2e7WqHsq0DsmwbWTzeMvJAGmoUATtDHOc64uCja5HWp9TK6SEey2zxb
FkKig3psf/XnDTLmPRNKUMqckwJHk4p8vmHOV3ApvWojnHRrjg7ofvZLiQRAg5LzJKVJ7NtanNWI
SZw+Tcc512RE+sr3ZYGrfu03PsYWS090xiqSaLuEuJ2gDzo2T5Casuj1y/ah9+yvjZCJm1PXJxJu
/CWW4zmrBiE6BA3mJGQStfCdEEYcXCOagQZ8yh0GKcnvRNh/7o8zDsPZeerv4ox57IwzQvRQlg/A
n2HX31oDcq36Yx3560pn269Y/Leg/IUJ/zcAzZkfiiqdYZXMUBCg300uPE0MYzDfzvz8Do2ckGkY
UCBBzHF72eWI7mS1+qiH0/Zc1mU7/jmUVgOU7fRuhXm8Z85bsFwta5NWgUkLmSfjVPD83po5EqI5
Eg3peNPNcfiPX5I+fvKPI8coh+P8PkD+hAKUi6vwwiBcKXqAbkDQtZQHuHb46VHT+RnHVVxg+Ldd
dVddHV783neSkwOCS3arm3tzs9dBynwu02zaO0B+mk6MzV1dLg31Oe/HHc3dcLxTVZVueTMblJQ3
y9IhInqB1E1pepM46RoUGLUdxF5adiKxjMIgMuzf8jHcy+g6q52sl7Ha0HU6M5r1OcmMdU/PHa37
pvsyWOvSXRrUDPN206HY4S50poMRmrz/jJEYzvgGZf9YXkfDJUkajKnui2j2WGt+MGQ8K9PtJeqm
EGNJzFbfndkKrQ8O9ClTWbjZxcK41g+w6HMhYzK8Vk4mBrTJDs3jFFbHKVtpons3rWILDIjqeYS9
kUOEo2M95DF1Cp5n8HsPMs7kRkscfOqZ6sYqRhArB1XPUconViWlKuyA2pXPyGZ/5YN1Y8gY4Cek
N5oTQa0vm6A1kUWCR7ompcungnnvg/PSkPSh7qxzQz7T4gjm75Km2hkXgcvCBES/Qqrlo2cZmDY/
jBU1VHNfo//uYeCPZEd0dVYbJvJ5L0rcqC59vS9MfVZptG7S1z1EuvB+NpwsGGT04tH5Qs3Fm7CU
PqojaeHCmiMNVifiHM1yeBse+I93M4aQeZgNPFTSXd8Qs7RwzTe3sPuvReEJGUanu4AwGCpd6G2l
033Tb4zVetFrpm9tafQukJb55RgzwGq7DSNsCrbbjH5i8ZzOTk06RlYm22a1Y/ZBWJqyyfRzhSIo
OyVCwMGFrPEou9dcCCfeKRoCn+Faaw+Rtzqrsw0oXYh0G2Dkcgkcc6+bm9xnxA31udp0uvKArXoU
IAPd4nsd9jPVNvcULxNitMlV6TJpg+4jg3TKrKf/oSrSpIHex0mdpyPPTB3yek8jaFT3Tk2MF4Nq
zG1WgH7iNCPfmotrw6jE6V4HbKNchKTKzTNE4knL36o2T1kHUw7GsN0GiqsUbo5EXd3yczd0KbQV
1dGmWsz12MiRo0N2rmL7ZKYTv8zn5cgd8rzhJ9V/zpiu2N5Oy+4sFo7ykn2HubvzJUbrIP15TDOL
yHeZsALgZtSDVksuIjPkGalf2fgkywnAI+AAwDSVF/HtbTK4gCeV9IO8fNNdwZtOUMk56/fBkGjK
mB/Jivqao3oDxZsMnwEKUViAMDLCpG5PCZ0tYHwgJzM56bWu3oMzhvLSTW/glO/DRC49OJqqOuXW
B3kEpYWviopVzmL9E/CBvCJNOaAglAPaGrwUl0ws2BPGaupN0Q2t3P83KmE6ytnP1DZZrvW6ShaT
Wr2Ejx7WpWTMYC18n5aO6Ese2xUIoK8bOYWdtE/31zSG1idMKpp8pFBHCgRNV5a6Ogd8BWiAUR6i
tH1HAHAdnE6ePUOlsEBCoe+KNoDSThatqUpSYejyvBO7kUpMqzBnKxAcJdqWlpC79wiWoWEAb0A1
mqdVXsamhJMNCDZfpEmLVRgIw0UXvbtXSmWmObnT1Mr+nGDK85lSrsm1HDmMzhbnaIEJeSPkn8Y7
jfECgemk9xa1Ktk4iggJ/uORsSnQJnFCEMyzBzoYJKeA44Z3QzF6YENqJVcGy5Yi6ejfL4xdPVag
kB300Y24nCzT7dejGkoRQJGGKSauYkp2oBosGP+ARuyDekubQJI8lUUN7kJYqlSmn7itMOtyFSmK
fJpbsFHSm9h4sJQOzWZEX/GMTZyU7d+4co53oGVqretnx6i7lS9WcIvecSrXXLOD3I5nzbEnlHDV
GTd6EaD+kj7FMbrQt7roKPkDApm8XgV3mVl7wGTqDNV8YbMtZly3mSdn7APEhHQqXnDdNPfl3Jkr
42Np8bMXm7wXloNKtekpDCweTz05Zw/b7Qqf2uybE0QPOQmDZZE01rJLaRRrfM5z8mNfxAy3fOXf
c7Ec5JvwvxJERa9OlEvw1hQI5FwS31UpEKoorx81dKsDwgDF4q0H/iBcmmCNU3t9DoETGYPoKwk2
Xt8S8MDsVs44V1Xiu202rEUdgKBES16i8C9VABkrxIFnsRHDz4eG89KE+hCpBjvrCnpbR/n7HSnb
zqpj05n0hkwS1lEe0eAUblDW9PfKaKsv0A2lHNCIpi7pqcUk19c/4UQv8IKWJBdK88s2pUpUy0FD
mOiRt75/hU4Mfbfq0Vt/0pBLm+RjYENhXs1rijU1j5Qu3EFVORayIp2hRGTO6l2tYhV4JVkseSKu
pJljDMOtKgv7NVyG54rw3XyibK82TD1hgIYnF0P+7g3ypWikoNEHbAp9OipBgyZSD2hACQZZR5li
Xfx02Pv5wWLKsp1doWj3M5IOIxlYpDruBUsj58EaVnLqda4paU/vt5LhtEeOlrBfiX8aT2ko6nh9
cz/LVtWlkuMvkjbgaSxKBh2sgjoWgV4fl1Kc1ipza7Dc5JdpBd7T3NtQIvkJYZnDzKx5QdbWkmUe
bgiF3YmUD7exlIGQnh8zFOCir3ZAy0CB6a+GKCLpLMsNJT5D/fpbOMChtd2A0Qn/rrQCh30JM44f
fCn+eXxsElmkBzgeNrCF35zdsLgrNrFw85cDOFRYnibVFscmCnKgf4rSzpU0ozd9SY6F5yxbsKpp
79yMi9HyHybCmzzPaVgkSUZ1Izwg8NKd2/X2XpaCTkxmBbDvKpPSxHAyx+MzTahDoJAqramrQGKq
gfQdnzwkF3Cbzg5dG4CE3Qdlulu8MSB11LWkQ1uYS1H5gXWU+NNkVXbCtFrLHYvPoMuSmMPNkiWA
Y528UmujMQIYigo+jGF5oHOCDnCAFmlp+B3/cDw4jS40U+5b1cyN6x4IWYGMsjllMGwI7ppppTdF
kFQ0GSIwXXafi7iTBwNHVXK/we2ktO2ZkxewMwtnAC/XAIQ6ALRQJ1qHZLpU4dhnA32nIxXVkLOp
wGMfjiavMFVZX7gGNU0MhBBSDNRM+KAOXZtKMIVlchLXPDdLPWzzq5FCG6WiDGvLWh92C/kHOZNf
MczpuUX1snovY8Rkkkiw0j1uy/TvtTfJoa5BUdv5LyNOpqV/m9r+7IVIqqxkwoIngHpF7t7v03TO
/XHr/kZ/08zrjYHosXih1GaQht/ikTH9PqCgcMMbBHNpDhrEiMjg0saAQ7f7HGCULWiU9TzkQd09
zh2kqPQ2KqnEP27pPDn39VY35WvNMvqvZ9DWfS39KZqvfj7gLg2Yt/nA8VCnHpqlm/4w265vXgLL
iavbeOb6YFE5w5Y3t4UdGpt3YXaWewvml04f1561da3seDNv28Zc9kd7z2dm3OY2zKDGDsgLEsIv
dBM3Ym70iDvohMPZCv+LiabLQ+/NfgNSQ31nPTHwFj/mFnKXfx1p602nyN6X5jHMyt3sr+4QjSMY
YIiAL7u65WKgAs0aXBEN2MMlU+RLe4tZYrQAVwMrbebuOQj1zNphWohlND7dw71fNlhIYY7X+YkW
du+u5yZDEZSfMjyXfEpN4oN/Y7INmDLD3E7vKSbDt0m002IOogerzzCoPDmzZTJpbaZntXxgiHbV
f228GlZLNKfe8mhZwdRcN3dj+tueleZdlmMFy9rr5w8tXhDtfQfi6T5H5dAYj14zT+2fIUG5/bM1
fT8H4zTccftS7fCdigvK2pmxvsOEOBBk2AyDN7/EBcOAqPh7yptI4m84duskNIlYItLa8Di40xGs
0Wcm9DIFTvNFBgexxPtpJQ/X4hoFHAZWkhhPMGNs/yMkGZ7MqXejrcHAeijIEKAEUzNkW+W5dwmt
F6YqVpMJitqosGxAYmGrtuqg0ImySvHtIxRlDd5Av4cg7RQHKkVqEnz/ttv8QFhtJcFS/E0m3IMB
rw6E+Gc6gaRQ6kOYxiOHBtFPcnP1KZZ1OJ6gvaIdoXsZKBCXkB3GPoi3m/WQ1ekDR0GeqkUaO3Z3
xGYHttkZCrVs/KkBys7OQZUbCEpsZuH+Fs8dk1c+rO5eG+GlGC3SzSwLpETaLZh+fw+oyRqGFB+J
6P/UbJIcrVZHdBvCpml+Hdswrt+ysfDjvxYsjqb71ZzN6tNYjm7zX9XeVHe7adxpEO+PxYgo+LJt
yUCYvdIcbZpBQ/mKuqnYLg3o4hRe0Ysmq3PjpLEc1IXqe2VHVpJwkzYcDsxVsvrJm/I2vN3WEWpm
bNpIRj901pSU2y2GNSOqmcmjnBjw17CWgZRiqosPvlPH+x8TiQd+XT5EyvlcFAV4wcUZCxyxvtql
nVvGbTOUONTNvwQDHx90d1B9rGh+TEGv/Nk4c+CnDe52N1mWoLo+dy1G6Ke1Mr32MvVdzwh1p7eN
c0fF2by0a8TQI4qgJCcF8MLimpEWMZZ+ScvbaNygJ0HyDvDEN1P7c2EanfnC4KnhBuXYSsuoLP9T
jJn3OoYtuYcdTn9y+IztTbCb24UB5vF4A/OQLy2DdHwERIQZ28/t8vecgcHdUdc1vzDpxH+poEk/
hPk8X6YlYiOO4MvuXy32G/XNgLK6v03ncv2zd6GUncLdXrLzMkztW5e0dv+0wQG6CQBTPvde2D8u
jCR7QrDi1Kd9QV11tb2qe/G9NX/bUF5/ILqVvOXcTQHlKue3tO2NuyAmzntus813dmktjCOmyDa/
oPkiqpVtM/5OGpI8DLx8puvFzeQEzB+EHmiDfv8FBr0+4HifwvroMRc+0YLg4RXtYL/Rgii8Z5sy
r4bLvOTWOaWh3Z3wMgQht/zZv00CMr1TRlvLv/e8PWMCMBslhwxmD297zZyEE6PFHfPk0r+DR1Gm
C3NGMvdk52b3DMWabnHN7KjiJqdAom/XNfdBxZyu3HKWpzxOrD9Cswm+TIuV/ZmlxfQA89H5wEQ9
Vlnkx9eotU34S6X7YC9DEZ5HcPv1ZJtx/8AQruY/nG2cDPM+FP8xLGxC04R9R6n3GzNw0j9i6iHs
VJb8IwPymElpj9Gt55nr1XFW84td2elrnHn+2YuK7LoYe/xLmsPdCRa7pBM72evZqP3upXYdQmpm
pPMNDLuqu3WqIPtrbQzr8xAO6XopZrP/E+4rZmgwGwEA3ZShh6e2SIgscWut565f4hMarY1OtVG0
L+HI7IuLOdlVdTNHNaMmRjObbwM/WL7mEbXYDWMCzLPtxjPEkNV9xOCSuSqc8Y97MsEbTDfvs1Vj
PDvlzFmNqzW69+oqgRM5Lkt8D3dzSi7EpeZzOG3JU9Mh17i0ZHCfliRb/rLbMaEBPeOlenLyduhv
uBHnsyOy/Y/mKvNH6GMwTqlN1viZry1PQxLvVxRD1Z+lgfvtr3k4Y1nDX1xD6Q/8N+PM/IrXXB3f
mcbsT79FG2Qm7zlc1iBIL5Tfe+T/yixr0O0C/6sZEv1t6aYQenF6oIFqNGcDq+wJFKOJLeeyb0DB
KMrHav2wF0kxPtsLNPx76DmtdQ+OVlhv2zYyI+gcRkvovSYzjI7pFFjsNmKLDWRMZof/S/XBNO2q
4OBnQ5oMjCs2w49258SXVkP+ISv2AibRKI2uPXuArsz5XvbbclPV8RQ8r2Zu0oluUN49LVtCa7ee
MUm5tbds/9iM/RKczMIbPmZ55DZ45Vp49fUQFKGknXKTBvvdhlatObclvaIbNBHjdkvc7cx7lkHp
fMyn0tt/Knv+nicspkuuB/sPrQk0Ewgn3/OE7XbL4EI368fNMKO1/ZvG2tCVr1gVVQVmmf9jp/n/
cdbD/eT7L7PhIdssTvzmUZyKO8v3X+auux02CNw+pg29n+5U4ENCWEi9tiVSeqk7r80dM8Vt5HCF
Z0LYSJLWyj2azpP8py3jhn+oG32O2a9Q/g8HrdlyNvl3xw9ejLWid6Zdh4skmguGsH7x7cnhdzma
H+oizEGkazONLny3RxdpKFTycWG/40dLw4J/iVBt5zJC0A3js8WyFswpn6b5lSiU7+tlzmEswm40
3N6JT5m6UAOElhsLVlv+OE7MoHxJS4T09n219B4f3+67KbdHWbGa8N6cAQdlbcNVYzPUx1evT6Ko
/K1WD2LhFF+339m72EyfbWucTOcDPmpztj1UkNL86crq9tzu0V8HLMQ+JZiPcAPMGYObe/H7IuWZ
ZUMlhXYacXTXJ6tjLvd6t5m5VFszalq/uvPWoXXTi0ezBucUxlyZZQYPDnAUQ1k77qbiKemWjhe2
I7PNzPsUUd4efyxdP7PyazO7Zbyf6TyJj0paLlh0fIrJT/wvcRnKpWRO7eGmVFDqo7bQ74BNNchH
ti4ZzS8aUorMwseipC6WIW0vYNa747xArg/b9RxRh2JB6hTWTmpo9Ilc345nBq6YVgTlL76XIphX
bqxyy5hoLJRFzOLbSSzSoRCANkQNyJ03XoPVmlpCBrpFXoxdW9FkXOKR5Ly6abCq6tNL27gdD9G1
GNDS3A1T6VTGXRHT1Kkxfz/shKjpLDN+yPD9D9Y7bPXwV7pJJiMYkmdztvGvO/VxAun1ttiyeQpe
WrNb1/RXGqYV/RPbLzy+vcU0hafRBhONxHs8vViZ91lLSw6efkjNYZ5mZ4vc85i1o/U0KFNI/PcQ
MD6vY955dwbDe5NLYruDn33IYetxjUwIbPnTn+znQxD2DyEPMnkEROxqx0Vr4GOW8/1+5tsxjVzL
5uOMLs/t6ZDbjuHQgYd3X5+6ulkRcjqjD9R9Vp59YAmC4YbKxnNLJ8urcA7BgBvFoe238PVfDUwM
w+SPJWbpgCowtC1Cm638SwoaOIyOgRNexWcYJfXQMKvHNOrgxCFBYnS/toPJ052xh6JjhaOjfJ+2
SYUdQ+tw9WJAQ5gA4rG6K2NXj4/g36VoAnz3ZNHat7pL6sLfrU6tPWOYx7CeAk8tIFkSTgjYrYOU
Jow3qaMqYxZzlXIcxGVG+7x1eV3iyXaC6RaxlnP623FwwctsacfH0rKcKvr2h5td4kV+jkdWbEUi
Mwdbd4OwhgkiN2SSY1hRRQRL/bvucCROO1ftdXW8akalY7Dq8VtUgsvUhu0PNeIwDNL+jMhdxIMR
+CjuP+xtgacpVOWixcewzqMOCBTey2GG0wxp1lSP5Kkr8zk3fxMpp1Z0DnsSG9l4NqpJwBBiZ9Uk
H3wfdRWrs43mESsfrebU3oG5N7h795FOlGd1dwhnxMvI7jbBIpEcO3184834S8CZwFqGP9cWiLF9
SEk7RhTxErXPk1Z12S3iRdpltJEDhtulMR6u5EWdn/9nsKTuvNiDR8l1XxfICWHYJoe9TMSS2xwc
fA3s7X7i8P29hBfHBpMR50z1sDG3CyzbEcHbPxzTe9FpFkm0vyRougAU20PVr1iBuimgXSs0FePH
G/F7zSpfbwPwsFwBXZh9+68zfKbr21RuuL7o7ramQWnpquq9J1klGB2qINlUGhD830j930314Gqg
12CdazH4AFG8815XiDFKIG3AnNfmThsMoJFFSqaYEQ1M4zxVg5Mvl7ltGvZKtIhWLM1o9eKXpTgM
erViyBQH+ceUdKLyTyl/x3aN6Jmw7xQggIZPNGMTjZvs69SESTX/UhS1HGnaiCvjAParS0LgJqf+
8VPHjuR9OgO4zCnIUBXSOGCVd3pZl5Yx8tcx+VAnDQ5jF9KRsG6upCIs+8uAIQT7AghCThrYoD6i
QhXCoyZtqxBeLidYdW+HXeHlEA6maXoayeDra+x7OX/LdlkxuHbmtD6pNqNG6VVPZirhMXg3mi2l
GKeBizkoXplRJd+quQxWnAv+SxlI6+M8GAh5twuQkjypcOrlQ/ypxSeACcKpRXvBZrLca+VWhSD7
HB4ArrVqHeZYD2Anh+GwxR6GHCQdzm7JpeVoLKawNjThEsoOqFBuEuI/EB5tbzjVWBVsTzYUFbDm
kGENHODlXB72t2vibFCzKSSy6URHFpXzVbO9VFPYXFL8Fj450JKKz+g6IUcpJe5agfjTuRDzSlna
hdPv1wmmbFNdImVbXowH7W+bjGEh6eI1tI9KOqzhKGSH0hAIq97Pmod54bxrbuh5gDE1RhGmy8oE
dSwlpsdkr4RWMeSR8EkUT94124NFVcKohR6hmvyacdh39GSKu8EqE6iimg86rra0eFWbPW+YmHFX
R3SQt4dcdZ/1BQfMEOGyxj4Ui+5hY6JED+eukI5VaQ9x4J6quix7aQ81W+yePapjwz41OdX89MFj
fFAy34ZACqV9tbvUpZu2FK40UlApMC6ZjuPx8KYacCP4VGTFylxnOBlbZlztDLAEs6MmEJLsCMeZ
Hcjc5yVKPmXz0ib9vQ0HIb1PcS0nsWsBq/kCTa4xDTfnrznxO/LBLaID8Da37GVKnMxMDHpiuluk
s5jQmWtadlsQ11yY1XCo2nf6YdoGvjj9JZysdh+vhPSQAN/vhqSA+s9tcxroazr8Tzc7oxBImg9x
0GP7Fyl6IjMTpMGiG1bjKjY/53WES/XLllUrqK6iIuj2E4ckS0z/oDs/OA7IWx/dFTqTpqVrL6vC
MiCt31l2uI8rfFurhbIPBTE0P7f4mRTk0J7NWK3PsW+Lu2FjUG07j15i0dk7a1603oxmVgdzcGq7
xDLaG83JTdQLoxEri0z1VaIWay46clMJRrCdBrXWJliy98uWD1WIKkEaPBt1enJkIzpLKFXnXWGJ
c2kSkK547WRedx4Q2cafEUNai/nQ2TX4/4XO1LKANqCDYel4S9/WIyqqFWfkl6appXGIHr8YQVz9
aarfyiOMLGxL4gFnf7siDsv2QKZEckbvcYgUjqxlvQ3SBJf/U2ZWafHQ2obbtTdlYyZz9DJShLIm
R+p1wlAe+h18p0V5dBgbFAK2t8daxBlBdY0VZGuOOwK+9KztsuaZARxQnZSzrGYFcHBJl8wioOD0
VUedROptmaS7p3lvRT8J09QoGLNAf5x75CL009tHY+CWk7Yzp/u9HcKPuDR6CeIApUZQLOvlyDOr
uJW/hCAzWSSY9GBs89JYJQQivLvjGW5gZfRZjaqTMYp5+xkl684fFOQZNKKLaUqC6YFGvhA3xKCF
645ptHBPRdwL/UP7Q+lWt8OQL6Hr+Wv01UWfXjy7dgEp9DT6W5fMp3wY0AB/stZ0ZljxWW+zxVhi
oRtmS7+jajuteZ9Z5UdAqRRXAFgwx16eQ0iZ1XPWMFwZ51R/ENZqpqQCWGubGGL3NqWb+c2WOdjx
17MLMOlUmK3tHAk1qslNTqJrkOE4kEQnRaLqvAmOJYJH4fUU6DEIBQl3SwhR/Yc+Q65QPPrk4XBl
4ggmavCps1pYz5DdI/l/Oh13FdXGAP2ema8323kZvm5BEKJfU5QKfT2aDqMII2tsuK3zi35fDD2T
BoKFupS6GBjAkICdYgonIxWYgeqOV/ptWHM8ayNZOpedhElVDs5tKgt0qWn1Ob80EepKj+Y6xtZ/
J0IFfYsz8Q+DPQfJej3cQ1LF/IblKTFmUCxMwvPxkAn9tJnDHPB8eaoqGlX5XbtS5+KbHvioKM4e
E4OW5dZXeoVWMeITmcbxVoIHICCI9iYUndkh/tI3qFmCjqJ6gdRLu1uReXSIUYQrTfnQx2WsqG4e
Q4R4+jpiV9MiBBnzsCtE4iMJSKeED/AdTen9+5hP1x9nRQCfVTeVhpkULKVqSGj5zKQOSE01QPgs
+YsmKmU9ynvck3BH4A1pxKArWgF2vHqW9k/ijQfPxodNxjbPK2kSa0Ea/SVp6RYqAu6HfUt/sH01
V2d3ETWz6oJgw729m2j9hFfbCKVz7ykVkM7mczsRmj/IK/RhezmMISvFItPKkhLDBo59RicKyVmL
ZBQDO1vjIfbuB6KmuT7YOIDiaanvWy8i/TC+kVjgAMvLUTRk3aDWt6+DcBSwDZ3TSCLm5zfJgpUS
aYyFoXlwTm1MZu/tGfYjUzFV8ldP3s7BvXl2XjWP69gaQfnk9YiwaK56Xbz8jSEOwfKmjOHDuFRW
XeB/cfkluazC0Lo5dpzhUvR0e4JTPXqCbiVk/vwVWLNAaUwAFPyCdRHyZ/Ekr8ZOQoChwQlpsJ32
qoeLcJrDYOFLWNU9YIXbxPUYPaP2zQW/gkvHJ/ZeKf+J3AyDW2xo3Hj96sw0Ab4s2E5zY5o8B7bL
JWIWxuWOzkSBDW+YTNM++bldtL8hvBCczulDwemGfZWVq2AjEoiBHzRQlCgYsO1b2ZRTRofJgLwS
C0P/x/XE+2oCtgd2KFj+UDRRzR3Vxj+KyLTsewQUjfOyZBwzDRsiWBn1pWgarlp3g73sTYYT75w7
+aNadz++in/VkmIAimedD/7FW3nvzRKYqeG7xmA/h4d+SW+dImU1QBs96tp8nSUD0STCSmkkUpUZ
/fhi3hnF2BaWeTj/wHdhDhkHxTu8OI+bsRu8eH5OvVXkWutMlkWEOUiiWrEBJwDN/+2Pv/hf78Kj
i245ZPnA4kybewds2WPIJJPInZhRfxy4AaJpnLq1odrkdrgL6lxgzqYIXVmi8vYfX8b7+wdYkOge
WDwECun33oH0u+YhQT7/zJAKhVqmwr4HwhZuG2W/yDR0Lf/jb343HhYjNLFXNG0XYzS6AsH72hZB
VYL1c2w8pUoTUgYxdc8lzLu2R0R66Kc0OWlVap0p7CQea46MC9sz/tVqoTX8zBLq/RK1rYBn4QFU
RJbjeO9bFj4EEwzVYvNJV9iazTYeWkG1RJXU4Rt7T6llPKWC+clzkpXwTwjUxrgN60gb1Q/qH67p
HfTjI6/3XLq49I0Yco3A5yBswWebzV+2ZOzcCWHuGJhfy8IXONpy+tr62k0Y5CfnqGNeAjB0EkSo
Xby5hEnyEyv8d0YwTNNgjp8TONCXAgtT/ndmS53fbZaHVP/OYSom+hfFAByhMPzMsPjdEAUP9Au6
hc1wHR+uM92Id8+CEZ6UB93uPi1VGO7p747Xj21xj7+IiysQJwehM2DCWPWHzbsA/VnnPCKdGpMV
BsPLGuA7sFxqYJxg+ua4tJTIvphaJi5hX8gKEftrNRB3Hhvj9cfv8/3Gx9/D9ULbt/Fh8RgQ+h7S
iYIZF/woeP42aUZt6xbXEwK+EluEhzaQyU/wOa298nipP74I73s7Vh6k7bCswoDAh5vrv+xYOUNn
wb635xzZHIfa3A1N2D9Hc1TGr8m6Grj2jMYGkevTzknCCirUxLBMuSgVuJe5L2PgbW1xiyTbhDsS
j0nxNTUsRoQ4J3+wZmwiw4ncNrt1NxrYFCWJWGgtFmPiScqHlL4XlFg59nTa21XgeAy7MZm8meEP
2ArS1CTrDFuNkx9m/VvkexGYa8//kb9TuB5LouEjp4XxR7AQQ0RSBUkB7kINFKrOhg5QmGL4wO4J
Q9I3HVp9xJLG5ySMvAzPJmcO+vkCIu8MYQ3VL08Boedig5p/a86d0SZcSzpN1W2hVCJJOEgKXzJt
PjUvgUcS2N6YiGPG8aHvUpx2L8AHqfn647dn/WsNMX+DCGV6sNVQ870/tZiombrw8rNnjam36vbJ
magkHwAkURYxXGkpI3qeipntKX9zDV52as4TzHQB6My9EDt8RkZu/KTISfq2K5p4zW/misvQAnE0
9OOftWzfd2x92rVYxEmHx8Lg9P1+cJjjBlxu9k9UUa1X/4n2LnXqq2Ih68FG2hsN5hNif7gyopVT
B0Q6w44xf7Y73kXcAIdKnzkjfuQzfd5/b1c5QxPvA5p6T8Fu0FQHRY0rJ7kx1kPv+X/KQwIThrPn
0LcOZH7YYWj3j9SM7gwEqNyrnnTrUqeNnUoKGWyXkaESabF2+wnI/L6zQAhA5B+FMrE4cP6VFBZz
J4aNS/uUpXlAoKmo+Pwv376/DDCI/hhEg/T4Ygu/u5/N7/jX9zsAVnDxBM53OUjehfS63NJxC630
UXv1LwQEKeS+GyNSWZ7oJDoliv7xbvrXBfCaIQX7eOxSaBCevz9ffTBLnxl7wwMOukf0cI/KTh+z
CWxYicsecEF268HtDX7/8ffLDf7zfA9hYpIBiR8oxey/DoRiXVxmIyXbY05w2X8NwwnXsHTwY5AF
Lro3hisDZM3hJ4vcZobou++ldRJEOJCSg7Lm3t134Tmzs1dN/8ioi7SbXgK3bbbXqOrz/V637evC
apzfR6uX/jl9Iamx9PGexXYuoGuXT1RLQ4BB735mdgM407W3K4nNmhdAJ0UiPF3QijWEAknERrPD
0QKHDDJw8xv9W+Fe/Pixvs/hMIRmYbscBmAEctZ9/1pj+E4r7hH54xjNWI2cIHVnRXBiTl1fdFhS
FLOHnksNI/E2sPm3iakuM9YOUOQm/ycv2Xv/sHnWvOZQroom2vuiZykhaMM8yx8VHTU7RG0qh1TY
049v/t9fR+SiZQT5LjA5nt+92zzDbyWad+8hEe3u2zctcjmTKo+K0P6TL/xXasahSxlFEGOWpMnw
2HdfOQzxKi4a3YMWMymvgTVBnopBxyINHhnsNpeP6QYl0oJR72O+9GJPED7LK1O7YrN/xFGjAL/T
EJme8OElpshplHp0PcTLSnyE7QHkXUYZMmrko7dPY4lel0+le+KJowWjWuJN+iatkuhyygcsYe06
kcY0DJgKchBclZRMS828aRbFQJBV0rIf06QHmAknRfitF4GdcpyCwQObGF+vT5nK4RBa4Rc0zJXM
FalmBE+vgZVJWvctW+nnbDfhoHb0lc7M9YB/lKluz1wbou7bg1rKMCZaiFanZ1gLX6LLjyapPbCw
uZ3kltg/fLN6DkPuC0gNO1PgG+2fAddZBFeacqxql1KKzbcN47bhGvaGm4ynpTf6zb8dKiZxRPd5
tzMBTSECprng5oIwdkH0efUSZr59VA9Ll0U6HOc4h1MzarRGI9QNRmr7q+5WA6Ydcv+DhK0ASRAd
AScP72mz9swtv40ZV7NZZ2WVq2vO0I7kYQbdLIIb3YDDF0KGTmYHsqmegPojnVK7tZu5n0pUoTM+
J8BqLlkN2Fn7X7LLMD/h+pGvXxVRGjZBmY2nhMfNQJEKF9AcQC47lmttifzKUKpUmAh9fW3ZVpH/
UNntEj3i1DhMv+YMLWQ2DaC2t0c3Ki2JxLq5vuLMOFQ04ZhXlzj4k7gu6BT+idVXKFZZcB5B+f3u
MputqL60mY3yUUFVZiSY6KNRnE++hd2oc2nKglEcJ34FbDYWuendaiV6DXgRQY20GNHxx66gdKTf
o/MhKfyl3G408qupAkioBe3U2Gc8YUf8hgsAIvsTkzkK96U3cexBu79Pxf6bkhw5HTKkvytEfcxv
TPM99V6VFJuG7jT9CWxiua90YufpA/Na/x97Z7Ykt62s61dZ4Xv6cB52bK+LGnueJLUs3TBadosE
Z3Amn/58KNI+Uslbvdf9iXBY0VJXFQoEEonMf8gr84DglTY9e/YMa/QecSNFT3YgXtN6S51hbpAx
TmajyXbN0nxcy9LY3Sm+NKq4iq6/ykx4FElZrNzKXYObW5WUtBA8ml3zYe1AEw0VkH/O0fTtHz0/
bTUaHktZdyVF1ksUWBO4YHJt8RF0upE8Lsu6c0e2bHrauD0aVhI53N43m3IP+10tw6VDHmoU2S8q
zURUYdsvGKKlKJDiUsTCXJiDiWkmjo4GM0aL865CkoDC9KrFtIpjuQmigfUeHq7TUTfMIFKAM63D
/s5LrWgAUrbqOBdjzGG7ftNlifmTC09yZRYtFLxVQGrZ6qkf+NpHdCp7ax8soWttOK3cq2XjtCeN
Kv1UUV+n6S8mcoKYLrzkhTK8lOqpLyq1pIXyuOiqrEQqG9VwYg/+qpH+PLZkFxAfQTaygWB1yPZd
lZugb0vL6XPqxktlfWmLuP6oViPUcoiRx1VoZx7xV6AlzswE0W5p3axkTXspr6/iWQFVc8KhAiTK
L6vz7Ep0q0FUEeARnYUrsajW6LGhKvvSiJ341hGlO8O5WwKlKEKfIJqPpcO6S8tYT8HXBhpekJtA
s2Fgy0X2YVje7yRyUlvT5H/AtJqnuwlh0UNbxsPLAO+9XjGXR/PX2j5FvYZZIMivzL8lUpqn2onh
1wr4xCGrToFVU27pGf/FezxxZVf2aoQC7vzcd6767fWUWBu8ixbJGh6WcuaqELDS21aCYg12hnVZ
oNSXZRGycULMz4HUUMwGXscFuNsWWq10X4yFuL+QYBDGs8nSsd5T1694uQf/5bl0Isv8vdjgKsa7
YQIajwQ5xH1+31ou/WsvqFgKRguPen1A+kKdNZGjnsVTAvsLgMp6zNleS04z+LPqw6x1k7Q8aUw3
izzTtJCPYOnRdbi1SDPokKz82XaJKxWsKQ6tTrU9tT3oR0cvaa23qsFGnk4X6fdq4S/DaJxUmrD8
ZCzyHuPy6UvuBohFXRxWAFSKUyHrKCWgqsO4K1h8eFEpFIu3uHJw48yN20TzJ/1GQrmiv1PBy/lc
46oSf4zoaCL5TYlBe80S+GCL9Ve2kFTXTlgF4I0DcS2eL2IAi5pOkaBWimG32bNircV2JaAtpGH/
ggEPJcEwCorUOmguaMMSisCJD9zYJ2EhuxpUq4zqtJ35Wyw4wqjYuZQau2bf6TrusPt2Eaxflm1g
nYzx1kxgPe5x8CUCXAppdmAOMS6fi2AbSUgA8RZqtKXNhwxKAAth4VGuAXlNHNeFvjCOjHRSucXa
FETgCG7zekNclY1W+Eag4bKHxtmiyLbmuN2SVK3AIhO3FR4kqiaKQIzXkIo6iz6WU5gOiRam8irO
AvXvWDBz48bju5amZ4tq5mLWUS9w2NDkNlduEgNJOvwaT4y3FfCwanjb6zuSH/KOKKOpKmy+MKxX
QNIinQRnUFG9dI4CRtXQGGUvL+fRwkDTTipk8RKdluSpXtLDVbtobTdGS3N3UWdc2o3r8lyopYtk
grskpEuRp1kyWxDOLnbufQwBF1wnMBhmkiBPzegyQdaGjS40X9nULqt5VS1Ilj2XKCi1kgjrLVCk
dQNgybv020KWAlpU6Npf8uVhlycFozbBpg9rvRhg26Pl6qq/bPVR1PTvw6gvnBIvAuVAl/mewiBx
BVBd7gVGoiWn0rez9EGp0OQZ6DUUNkyU3myy6e3a+J0aByHYgwjxfYFzuegD0klXSXWyILUM0gue
v2xQqCgf9EFYBlCnRVnPXVS8lkla9xgA/bnudr4v5sy9XIsVWjS0qbGNYL7F7kYm/anYzCmZQsTr
CUbQkHS6h7SGFySdlTkKwMbnIN6w8aYoQ89vHfRfPP9RU2vR4Ehm5ayTvFoPcUKX0t4qjFM83jUL
bgXVemR/9lxCxrLa2RCcm+TTz6935zWKwDc9HBnojzk+BqvnRbrZccdSREV2lWcVMPBVoHVVpZmW
ntmqNfMffbAF6BHyCD06ehy0yc5LcVlqtdIv5/gqyWLpf5m4KXjQCSosQbFGlNqYF/sClQXC/M8/
+FT2+aYsQ3mcC61v06Gjv4KJxFmdXtN8q+bd44timCrfvqQo2brRVYDpKWBx+uqd5x8hItcG4I25
i5us2NpisrBXdTlTa/MmPanttXruQ19EtKAbqoefD/IcCQv8FUUqg+sD2if6jx68ExALz6t667gi
1BYM3Lj6l9eJKpfq/lhl2gFCVRV7Cap1vue/G9u+qqpjmY0g6DYmkgfau7oUWhltQWqBat7kLAMr
39uL27uM8yyDHiUyrQAP69TIGm9iMlUr3ucIVlO0X3aLc6qon77m//lj/K/otVx5Pc2//5uf/ygr
9F6iuD378d/vy5z//lu95u/f+f4V/74Vf9Rlg+LoT3/r+FreveSvzfkvfffOfPo6ut1L+/LdD/tC
Gds/dq/19PQKD6M9jYLvoX7zf/uP/3o9vcv7qXr97Zc/8GJu1btFoix+Wf/p8s/ffgno2vxNf1Jv
v/6bGv9vvxzr19cieyn+PH/J60vT/vaLZhi/QvCyTcx8ESnSKbP+8i9UwNU/eeavqFpRpeHi6Kk6
Gfu9KOs2/u0X3/qVSjQyq/AqHGrfOv/UlBiR/PaLE/wKdgAvl8C12Rie88tfX/27R/j/Hum/ii5/
KEXRNnyXs4IYhXX2lHof+FBQtc6ahiWCAxi3JAMK4Z3s4Cf5o6LftZ1AeM5sIgtt4imHXA/tohn8
8HJAdFE+w9/Oq7tvpm0d2rdDOfP7A0+OKxHgPIah0wtDyeD7UqHnOAl+B55xK83INZM9AJCYBk4r
Bu1Dm6NvQJ+lbCKxI5UBX3iMgAYmHwVb4L0yn8Lkts1TeNo+tYojhreW/9hohZjfqNT/MGUQ8uhK
UCQG1u0QiL8fZj/qXjg6VnarmXoWbRSJaLwdIW0OH0sbv9BdbogoOQ61GdUblNmUQSdX6/KNUuY/
DYNOL08O2gsTdjZb1iTLafSz7DanRF58qa2+jw+EiiTdcOkovQNAktGtd3URVcF1ovdZexWBhfW/
vPHYzjtH1MpdDiYHgKvtMJaz+QiTNkGUYgiucnqTsXHllm3aEny7PNCvKyBf5vtWkFVtaFCDWEY7
IK0uE9MNUYgr9OnmPx8O9DiHZIPmqvWDteYY4DI2JJZ3pW66xWMXWQjilz2y+BTNRwxA7AOpdRqN
3CY9QETwUoDBgHzEaSd9LJvEmi5+PiQ1Ad8cYchrcmJaLu2VAFM+Ntr3CyazJjGMkFcuO7fJShC6
kayjY9JGDjL1TZR4FRfsRZok6Jw8+eq0QJjSzc9HYZ73mgk+dJcCmswQKejfny2YlnwfzKYxX4ZT
QBr72avRu65vHL0B8gMLUhOYdZg6ohkCualkLsNtbAdVbG8mkNNtuEk7rmpfdXt09G0x4cMzbQd8
1ktz22tRHE17cwSteh21WNS+xOPoNyjm03GaNvSNZfqCuLxq0wYB0swvYW/z/7arotbf/fybntmb
KQwEEAfbQjAN9jYN/rNvqjkJ7RMxhIfVaMojeeY+yS0sZZR5YxRatp0j2aM+4nELgIDfyZZi78EW
dVBocOPrli/882GdLQPaOyB8gHzRxyPEcSZ8vwwqxxJTV5r9IW+TNj1oXHKrK82YI/TX48i9o15h
5Rs7ijX/KP2uiN7aGWfdCAaA36yunyA/uG6fJ3GgfXE54fw5GJo02lvuzpm5yafJ+dM2Bz27ja2k
aR9qgYLDBiGV9jmO0krfNEWWOJdtbnTDTdTkojrSPMumZJfp4/xpbrJxfqNndJbmWhhSQiyyOTRp
hLJlVOj7pgvr+Wih4ALagrvWXP9gNClmGpAamua2yNvsXUGuNb6xSX9YND4tGtM3OHc8Vs4PDdA2
s0albdgdunLW/btenwXOG0mqOfd23AzzgQkoo3e939nywqtByN/K2rGbDRLnoW2+sVjOfFQJpqDh
6HzbuLa5Dp1BNUffzAFtvSEdrKw5ABEP7n0MU419Bx85v5xzLDKONEb6R7ea6/oiR6tp6+Ig+pgn
3Pu2se/Nn4Y8Dd3XAHmuW7OByrO33czAbwsLUXsDM9EaMQ/yMJexItFq/9nZpAYPW5QmWwC0xqX3
9/3gjUnaQ1A29QGPLb9/TIcx8UKYrKNF5Xlszed5cufxvq8wwvg69HXZovbkO68/33A/3B0YBruf
FQ+k0CfSnA3Dbm2UQNjnB4G22dWYWsZjN8Dv20IeR3UHKvfgGfsM97rqhu5DEl07NoW/XTCG43jM
pRbaX6mQNKBX3hjZ+VZkZIj0ATYwdQelcussFijEYWIGbnWITSr1V9QZBm8bZXRxdwg+VvlOc9rJ
OmYyLrotLgsYdbUO4N5DltiZ9x7rp3CMaNFM1buMdoRzPwKkS+9Z2XnzBuXxNJZvji/1MAlYAFZJ
Nz1qbmdj7fCCm7zW7w5V4+UfWq+jfjxlNVZ8sdFU6VVuGB1EBUAc3WYOB2druZMRXZhVJ42P3mQh
eZvjMgHdBNDXgZJAfPAGoxv3UWjkW9uWc4E2Ds6oIOpn7yWdXDFejXnVP2EQJYO9FH6HRBMCUVeC
JBfXqR4BzOQ2AIXQ1Jt6jOQ7z0JEZ+NWNp/gFSWvMhJrbt8Ayaj1cjYTwBEBSdLf4L9z4G5E/lJX
PgpEozFP4lHHdibZZG0tnQeLhydpIjriRgnRfvj5evnHDwYV6tJnALOmLiTfBoPWL4HK9Rb8f0hv
wy5wGnl0AjeKD3peyO4KkDRw/6wx2vb+5598lmWqh+8DCvVBKDgOJQC1kL8JQx7SBCF2Ct0hxwF5
fIenlPcxGOv8daaME3zCfC0yd+1YpcYu5yie8Yyos/SN7fIPX590hcq7C/NV5yL1/SBKK4tsDbPB
QyZ02RxkNxrdVnOMBAkNx4iGxwpoyY7SbhS9cRL90ydjzw6uk1SSuT/LJAw5VoPvVy1UT6NzkTsJ
8/Brw57eimbAQ5UKLQL8+4p201vn0RkuRM08Fzy4ZxRcdLinZwcARLKuGKcAZUKny/Vd5Dajuv8Y
wVVdAX0LdC0xdjMA7/IQYfaXHZtec4sth2XYXCNNwuT8fCn801yg3xxwMUMCwDh/CpgQVdRhhoY4
UBbODY2t6jXz8+BGmrQYX/t6dK9mf4y7N57+ed7kqxtqACj8hJT8AWw6V4VewQZoDg5Sb/5uGgv/
fV2ZzfuhkprcpoOssA1Ej3PG2MvVkv3Pv/b5tZQHocA55AVsAJN8Uo3vmy0gZkPUJtyvA8Z6GVp0
USH7fZ96wtvZyZxuDT3VafomZoUWsvQd7b4cgZAj5jkPVxZx6L5v0VzehKmsG7QTm949/HyIPz4Z
NT10hwG2+PxxNsKu9jvYTjEjFGIad2nq+tPvdO60ywCuafM7PkuWoGTa1288mn+aG67qoI094gMV
jLOdaeex1wXTXB8qa5DvO9xbph3Of1a4xQ3czXaFXYwf06C1GtpsmXvdBW5x4xqR+ajnUISizWTQ
5rtx8Gp5Mbs+9N84vP4hq8Oy3VIjI9/lfnp2eMHNmumQhfLQolD6B2WypAaTArhlP4GOcrcgfJNP
ggf/ZE1GcplhYtBv4aHP8o2p+jGQ4rxLFdBwqQARws8GYrZ4IVZVXh+iwI011nKOGQ6OnKZ2WaB3
J3bTgBIVngdJM1RXkRnGeyRsIuvp50vFUEfF92cYGSUYT+6harWch5WgSiZHBhpaD2455zuZdta8
T/osxI8qyHt/50FV/FLKIfc2Gg7Bn0DTaOFhyrLiNkWlPzmy5osPQ46u4VshT83B2dhQF9GxPqLk
6/2grhCXeUcLfpYHshHX2iNHld1o+oQFlK5H16QW6Hi1SfFBK/2p2jmAQs1NlDgF3kBD/loLOYk3
Yt45xBfPA2KPQR+YTNymHHcWhUe9LzEcZLoQ3bXqzdCU8EGCBqcGgJSRi6mtbx+7zBVf/CEbbxFZ
xU7LdXWu7wUFWZ8UrmX6eoKz3JYjUKYNnLhp39LYBmaU5/qh68wgfGvcP5weHJTY3Ksn7ULEOq8O
mfR5E86D7GAPLgImSM8OufiwGIcRSyfvqR2xUvyztaIifamHxI8fCgue4SdcnlrEcWgP0tZ9Y/H9
OCrycCBxkG7YlNZ56YyuYKVZbi4OjV6WGDCPTdZxz9ZM6Yt7E/Eg96rrGk3jdJ/IC5+zcvb6p3no
kEnYe3mJ+8JhtG1UzH4+sFPj5LuVR0GVkxZiFk8bbbqzOFbQOO49Ww/3aDLU8OosbnRUPq2oTwdM
jLweqcvShESM9S8QjPSl0M2B6sEC4eoqh79K9IqKRpLq6R2vG52LCjn+9qbCI8a+mmyuFhhr4Ro3
XthBk+h/uq4v+SjZ+EoD+edf6IcTwTcsagzALeG6o/h1diKgxS8o3uoBovi8PV7fnV5eay1eiXs8
/WqBQHGIct6287BxvP75Z9P4+H4fgxwFxkq8NQgzJAznPZvQrEeLYJIcpwrDm+B+TJuZyQoGTem9
JtyxSm07IvbTj5+xLLa9/hIzphnfz2lOintXDm77aTjVjDCuoOaEXtjAOjG6WLWMO5GVo7/V9DHS
kwsd6bqxO+qO3mnVhZkSu5/HYiyTr5ZXadn7CDVx51MiOY/DDVVS9x3+j27iMwBdTv7WyLmKhe9w
gIT5uF2UkK2JTyjxHsgU4LGZkyAM9nlS1hgUuynkyWyb2nWCyTjcV8X1GfJSl9UBIRiZBUe9S1Je
Pk1QJf0d8VJ9NHBAwU9+IcMG9V8vUIvJ4F5FL18EOCi/JJCMqU8BY1M1sTGxI4qFFjJt9LajRKtY
LFTwC3d8gjfjDiOQSb2fPqOXMrUfjRIGcHFluxSXCOJ9wc/7EQ+XEB/gXsPHbQu/wkRghUhu29sB
ozi+Ro40gbpcxlraYAOfhszcrutBnmTbKnUb964Gran+juud4Vz4eR4082Vqt7MXHTwme8zuNWyK
ButRC9BZ0o8rIbZybXyq5EazncpRz0dws7segGsV9YNu9GTPd+tohWQhGYd5Hj1qcMnYOU68cbl3
IwA6dy5ImHCi1OJt4RoZGq1j1MXYnWFdGnxlllGGODAqhdQYHRH0jQb20uRqeojA2kTdFY5BFgsP
zFHA1I8WUiXBflWtQKB+7rjxI/6W0XoHJPFMyaBhh6dulXwNokVQZd375YA88jYFTciUhIVUG3j9
qZzmngny0MU9YVdkUD6bkZk5T36DBu8z8J66vUPEMvrq0hpoPmBBOlQvokfO7Ab6fd5BN61lF+rA
ojCw66DoBzHPsks19aFjDDjGQuyg8F5s6Ug8V5EX42uNclJPq+5SIrmRFbrzwTUpvB4qMfXDrkMx
u3tG9TVhyNky8timfvviwbudgGEmKSnHY2XCtw+OraYbTbhJupkW4c4YPZ9d0Za6itN2G1E42vh+
JN27IMDa2ro0B7zpNbLwCK7rlW4XQZvdmmUQWhu0NOsGbWBaluX11CKmIjZQ+YfmAcw37sx7IfTW
13He7OfxBpmHFjVxKn+ITGBN5Gj9MaphspU8OIq9sIsLTpb3wwSO4dmoDQSxRFsSgTYNOrrjuPHM
ubQ+zyUYiXabsJdIekegZem8Tap+yLsrLkt8x4MnBX5GO53bV/+kZ2h3c1o7ErRDBWCCuQYCxzow
dVv9mi1ZPFRqbKc0qgffEDNLEFNPl780bOQArb1wEfLV7jIvwPlzRpGbWRKF69kXaJq2LDbPSZV+
OuAM9UfajwXT2WhBmnxddpnV9upFNpdn9q05B0kv3s3WYGgB+MpCmdxjIsk4nVhM7BVCjHrowg5r
FdZKoJhfkxqu8O+GFtbyIphtu/+M+5SDkWmMDkBwkaBlEj4VPV1mVOtOUKmsAin/qsPOc1hHUaT2
xehUxM6IRgLCsCJt3R5V+rxXp90Q+QCJOlyZrEcU1GvxXJmdnh4NSdHY30CFBCeEFV05Je+IgH3w
hC8XSpBUk3GcSzYx6W55E0ruQHK7PqcZR1IC4erMko89B/7yhdF/9fCpdoQxBLfYGkr6f5lddX94
wDa7j3UaCQ8vDGugMYjYb4HIoi/Lai72xlB11d7G0VX7E1E2qd0aUK7T4kDb0K8f2ybIkgsXnf4Y
SUqtK5EI7mbtOm27qI93fpZY+QVQmCq4qym70svCwANv2DrTtAE98UqE0bMd1QqVjCYFhdp1S1ig
D//uaTB/hakhz2ZG4wcUUVAG38xxXZfpzpxqtY+GtsMpXAYSQh1KvZHq+aABoo5Kv/eN6bpFOCN9
sXBxZxmORSedyyhtnKk/YPucB09wThteSusFXYkLqvSqr4Hca8qE5k5bOtk2xGg27wgsc+tSSvZk
eWN1vRA3LNhCXtZjbRgbw8io3CDDXvr+FZpNPhsa+Wq6vpi1Yi6PmFrTmhxzFmeRpu2KwG6Apa0H
G8kF0pHHuLKaqKFMWRvxQyYxw/gyz406r9dcyTZCFa7XszzNEoUbLHDnVJtrmpRUEXtfdYjW4zeJ
S5UorIeEGTqQgLa1Yat0aUm80ItR51WPESIv81pXBfG8o8UeouJkqLM4wZKVHVUMjTo/ET0VPK6s
DRM1Vbantv566pWWKcJuS383FOZfvTpXgxJZ7jx3rAMNI8HB9LY6sz6PG2dpEmXFcHpnDL+Z9gAN
bt4yciaDx1j4vsZcJplOEtPmA0BRpBIyntO2dhO2LKrscRM9TXo4Z/WHRAul5m7RdCjlITbKFAv1
2m4GdqVE05toay95Kf1xJRIDsDYo8OZkD/rWVRLyc3ndtrImQIwYyfECiA8qH9Bbh6bXVg8blVOs
Ii+pl6t1Q16j6NwCzS4NsVMzPbXylk/Av6+w8cGYKDro+1xk6gB1ojxNdWihYxVxM0S3n+eSSwcW
xwc8x7Qqe67rTgWrIEQOJPmMpqiadTl7YE5QFYc7UsKAceZpQPSvy02/Jjb2rVrmVmkoMakGKD3r
orRgKxl3K7RJx1ORb0FGnTGR6EO59kWlQ58yHkyZwZh6mQtp1cY9DI2UqShF7+A5jGQ4fqItKtut
Tu6HgLXRn2aqiD31+XGGifhnoblKD3dNCwyRivZLhRBX92HSLIvNiFtcqwrVGVfSrZ23KgxDZBFq
0JWtckJLISRaPERsUKZ3Iok59kVXIpt40QIT53GsuYcw65Lfx2JDfUkc5smI3w21dPun2pcIZlz1
AVLDWBdk6g3DGsWV8trpupJNBJpAG0mtsFRrTJeOOgEDb41pY1p4X5hbtMBU81KgxczQ1rfwcpJd
hLQqZJLFnQM1lt+c4iZni2gyLnkboxSIJOxKK5F1f1su6xnZTfXoIrTC1bm0AEKgvLgMy8ot8gAM
iU8fBxqCt0wpfdAuActXJF/rBk11c0eGD5hWrRD1NZMMNPq8G5IuNa/BOjcCApouUj3fa5bmRbCZ
gSw+e71WF78HMd58r17A5207o9Dt9hh4TVX8jgEvmtdUS1L0x3EiyeuqvzBAWPGN88yB1FDbZJ67
hFZP+jGJdVljg5uLGYxLLE82daLB1PYBl6N5+oiCqYU2e4fBV43BfZ3C9Nv1kidj3cZYmU/NJg2c
EsHzuZy0vtuzoP04+zBGEzK7H/K5zqW7xdwLlwFcY8LRC6Cv4Kq5lyNNJpy5AYyg8ZlmLKgH3teh
dBG3mVn8iVdi36KfE5tziNh626SecdP2fplUTz6gHD07BNDtnfbexgvN745Vjxw2wU5EzqNhULBq
L9KgUZ+vRwrDv5daqX6yM6OyL0J407m2z02zy++rphe6fzHCA2rmK9+b2sKiH49JmrGfG/yAwq3E
YlgaB3qD4cQZWSRlcjEidc3YYlmATBCbYJwNuj+5FQNJ/4s/P7C8VcRLgEk/hUvWvIbsSpiYCO/I
bbSMSLyKNPSIPuAM7ydT8tI0lQOwPA8bhND2Ldeh/B12JJUOnD7NAIvGDoDcjwi6gDXdDF3mue2m
CzCyn25bEOQuqHtA3fkWFTWn0rc+Nsat/9GfDdaNK8K6MWmsGwJ5e6dT6Sp8S3Vts5ZDLlF+1NnW
TKaJr2Atv1LokQ3FpskhH2c7WrHqUsYFpCFkLHdTpy7Ue9mNDuqhLhx2b4KO6Tw+hOGoLKAQJuNI
Z6GQTM6n60kSJKdzIeM113CJ1FlvTZRFLPwO1E3XtCN1eruEtU7sAjgT5Xig8Bsm4m4NF4AwCk6E
Dmt5AgWJXwj2cVvSxYzrG3Sh0S1/4p4Y9sbGTbFZRjPAQPUOeSCvV6F9atC3nZBZg5QHpcuHavWV
eOUR2ePBMcP2czi5btbuMCo75aRhrqZlxUugLco1y4p8FfCgCHmcGdA1+YZB1SmIsFlUCiyS5KhH
9oe0s5M6vXDdKp78YwCqbMQUTS/ko9Va0uRZd0wbUYNVgw54anKuIiJHp3o9xsGUjsTIyYFmw7ws
1xjcsCJDwjF0m2JXN34fb+kQtUQ2ROVZZds5DmZeZZWAuC7MJSwL8lYuSEvijBwZJZtasxQgp8B5
l3iWLyGvjbOAfGY9XFf6SIqIZSY2SFZQUcFS7cTpq5bMR7RAUUscJHSVKpiokxJU2yVdj8JcXQdL
ujXqQjHBL6Ffb6lSgzEq0OfR70THAeE3hkq0dCQB6nKfCS2Irwd0eyfz86QF4zAfHSZ4HHasED94
p9uyLaNdAbE4eoVp0IbvkPqU6cUsYg1x7j7ReguneNZPbmM2Ju1pC12/MuoLSnSp/0qZQH8vy1CO
n+PBUjgoBCT15Ghjpl0hHhWF03MVpvmwnd3Zmo9R1Vrze1KrWWrHBrXsUVwhOWZIsavTck6fRwnD
+JOJeAy6vH2MEBjFZUD+zSYy0GusNlDZuvJJ5HJ28djJLOFfUPfWBAfZPE3pvi1H+8UIs9G81IpW
Jl+S1jToJuB8c0QLMJDFFf7evXs5t73Wv8vpyIXojQq1L5sCa/HgqPw8o6/h3CdRsEO0rkh3NpAV
lztLllZKdp+IhbxmXuEFtOOYtENxq65m4VE3xrYoqJExcySPSJg0SDcI3UAmK5bN/GW9ca1ZNmmA
ynqWIsFyX9EslN4Ic13MrTIKKhJ4D6NMDcuPsgNAt42rwmNRYt6jLuoR37fcLesfxzD1bkhlqV01
TjPlxoHqEctDAL5MX5YrdxrOKtVc89x1S3hOr9JqCUWLVasB1NY/UTbAc6SfBEaMk62e+2G2/GqY
MLbp4ARu8EIYepy/TfzEYSW2/ZqOqNRaJMh/lLsmnevkBiKOn9xjmRJ3FfKFeplfef0Mt2A3RaMK
GSvTQ+OCwMcHdjWy+dMyD9VlJtS5SlYyNSQpaGfgJw4UgCdcKkuSkD2Tis6IvhKXMkLXXE1GsE8l
kpsA9ctxyN6zpTBr3gB1rHVk4RyQIpchcu3DHQ+wGu6itPRnF1FJa9Ypn7hy1vegL8fm1QqCrnkl
l+iSL7EvZfKMG4POMmzqqU2+tAk0Slw2PLA9SJR4bm13mELp6j6FvY7CPc3YUE2fK8iojHdU3nav
CRASAUO2gazFZR1hax6XHo0qfpdVrxus8lPxyKOXX9ZAp0A4JptUq9R0FHLUCaQ1GQO5kRQOP/SN
X7t3+DSrk2A0zIJHtcYwdpxPeQIyvEWGIzAPwgM6dcIg2RhOrWX5A0Q4yQNzl3Oo09GqzzC8PqXz
tW6p20Y4eUoWPcCaaH52NJNNsavYEva8++uQVkUnpr1M1RpIDYcyiDuYnVsfJ/jAAn4qS8e8gRKi
Fp9AY4Y8L+/IqMON2eAJLI7SrRr02UM6e6Xcjp7Vd8kOI5uQhTmu4EGKwFlAzQOnWXdX4pYVBAjF
BWkV7KalBpDrBRUT9Je4RGtyZP+EhRIO2wYGFj9wWfpe/zhXAtI0QMvKvfNEZTJtmGFGw3ukn7v+
/Xqm6kV1Kp4OAD1x+ME0Z/oS2pE0ur0FmEtNWjR1zPVAX4SvTcqtpimMR43IrOns8nLDS5tqyxGo
Ts3aMKeWU9OyKQZvPc3MmQxd1EbTbhpcx7piPwZWqDW8oIOufr1CG2nGnsSgaqLkRKhcannUYckc
2tZT2369LEZ92HClyDsXl+kN10p/dHZC9tgBsUEnFylY9HV90uRpCgkndeNAztoAgqEidiFMyPWQ
PFvLddoNpVE/MpE+TNQfhV8yJop5EgNN1lCc8+hqABx8hUhzVYKfo0vKZaW01A8Y3cFXvRWe6PNW
bqeloiZwPbNumPeyusta6n2v+JlFOrmXMc53dmwOqIyicIKv68dTR+H/Ew/eIB4YLu3G/5l5cPs6
ij/Kb2kHpxesvAPf/dUzlUQ7JTwgG6An/uYdQB74Fd6AjVCEkomgcv4378CCkmBAN1AYJwgoJD5/
8w4M+1eUccAkgqgzgMB73n9CPFAdqG86bjpC9nBwdKW+B2IB0gz//g2qgkaMIYCCy1skj0BSSLpr
xn1qy9T8AwkukzaFBqCVEpjpaIcwQw3l+Zu5elg+6ju6wVkzEmoFyDsk7xSpCf3D8064GHAwppfT
35SN5JZq9rUbvLMj0orLyQni6mqcwIQ8hHU9NtomSdBjvoJF2Jb5dtUAdBuAbW+pQ5536HWECPlS
ChyIJNyP4zJ1C03TITNuzKHNmp0PXy/a1sIf8MBKUoR9uU5wZjSjxR0jxS2GkqWVTwL8Vy+SBzml
6QCsLta8KwfPNuON1qKhIF/fPrkAJJjCEEN+QKWHxfL9k0spwpqVBWRS0JnBxLHUqY5YleY/aKOe
I+6QUpm5hmlLBtWb4LA3o+0VkMbSuKuxuHewRkTrtr+OlPj8IXPQCn4Yil44D288YdW1/WakaCqC
FYOwhqQQsAtQvd+P1ChJULXRNK5nvEvGy56AF15K+i7jJpLAUGHG58VrWcbdY4qsKdCVQTbOhbTH
VrzRFFUf9d1QMBBQXBHYeyy8H0gjBbxVtFSN4doMvb6l8pM32a0S9EA1O8WG75OgehZHbzyrM9AJ
IA+w/ohc6B59WNM/5wsW1Nhd0AYteDAUIXZoCctgw01Kx8oTdrh8Pzt1om80hDrGYwkgRt9OGkZe
b4BOzvrBDIPnANAftUBgfIGvhvnNXueCm8XYJuTXlL3SdNp2ymVHbmRQxOPx58/8bHGqj0JbFR0p
gosFXvFsceYAjnrMLiTtwMTUrjgw3e7SzpNx3siqFOUbmPqzPjuQRFvtARqnPFgVGr//ZjKk4hLZ
5niVJtrU7aplCo3Yta5zj1znQ12Qal1O1OLtN9AyP3y0jVqVDxaPJ8swbDUT30wq4q3oKNNIuXI1
IxmPvptzN0wr070vxcy8aqgg1HsZdVr9xqo6n2MH/B/iSbbCAqPVdQ76ovwJ7tYqqquGhAo7vjZn
py/hKHYxGX/jkRrOOXUFiBn4DHQ3yZrBNCDU9f13bUQ1hqVW9Vw8tancR1ozfeU6igeiFUFc3bOv
sdyE9TFjFZS4+yTr7escJVMHIXc53VteCxUrtYPLqZqynSdRSede5V+HNK72g1kM2xqy1AbF0/4q
s3Prowzc4ULqmvs0BK7Yjkh57q2uvcNSKH6nmpiVvcmCECTVQXJdSe0rXQPZrr32WYZnOyn11wBT
zC9V1/SHSDMyiKuzc8dy+JID1js6Ov511CtxMXcQqeCeblxks5878BxM/7oGhHP058B/j4GGfy/K
oADtXdrIDcHs0kGI38AyxmpF0zFixn8oZVLMAki/+IBoZ41bJWLsEzaeh7JzkisXOMCxCPMPA37O
/5e9M1uKW9m69aucF9AfalLdrVR9UYDBgO0bBTZYvZRK9Xr6/xN4n7PMirBj3591YccCTFWpSc2c
c4xvfBpGc9o6S602A3vofee3ziFu6+RZ9t1Pt8NxEIzgKUJ/zJcgIghxUzLg3Pv+RFAnlSEbbZv5
bpXAjWKnSYwSWlTc8tI4dHSPg9HW5WNkjDSDnCn34MRU6lnlvbmyhdxdZUf15xjdy3bRI7K2iJ5C
PcWEPZgbRX8K5cJF2PltC+r0k+11jK+czvjkYRy7G2p9+Mm4cgq9zPYZ/mPhCvLZHqtP1uocd3kn
eLniWW9Doq1pIPaI4L7ZhC3XIU6K5sokaP40yW4hQiPq9vbs+PvekfQbK+tUJw79KdHQF6sb/E8J
P1b1bddsyaaytDNz++UK0m3/OQJ48DUbqiIiG8XPbnI6/PcGcM4bvFDDYwlMLqiTgckNLYBzA2o5
mFJv9kMyvQxg46Vn7JneJ1s2ckRWqpWLuaGFk/3IiUwx4fG0zgZ1Wpwxr9YamIT3TaxxcV1PGLD6
Ux3NP+iU2eHktEZQZHNL1ySezoMv3C8MPNIJX3CZHRLUVHHQpW53qHXSx2K9eCG2xjhKrx33mdVA
EYJZft24WhoQjbnT3dUmT1xnTzBszEm1q4dZLOlmRWgGg1jcXWGm7ACZde5gTuWBabZDqECLXATd
JhpUxrBFAxkRqGUn94xYrsBLFeHs1i8OHaeAPJGjIefyno7l02zk9NY9hF340WA8GpP+1Ui9/WCX
VtjFvbyaY5KnCbu5iSDi75H5TluryOlKwyPdpmaOAleLZq46TIj0rdmBsRFZ1h6tv4f9gyaolDXi
trm9d5aovE6bNL5lhDtfZbHVbBXO1zOxF4jOWndAYbGMqm+CDgqwCt8Swba2i7c/cOdCDmGUJNOr
RUvbDus+95klTcXFQDdCKEEyFsWXJI8K7Wu6Mjv4Jd5oF8Hsu1lykT7d9BcSeoyfDWcOE0xlqTsy
uW3ySKqm6649XJHOk8+ULHrEaGDqWFSWNEtPg0O88k+vHgaUcebcOvdo//QXslEYoyVZr5bbQXjx
tDdTr9U3jGmNYvdemFWa02MVd9g9i+OUCN4VFBdrOzFl1Em9AHtIiHk7qHS3DjYSakzCb5gpMqXb
+VltJsexLSIvrOeS3zBYGuMabU6BhkGYdRmXyt67IpNvIW9oqtL8ZM8cgiqskUCpK6xKAowSK7EQ
26b21hA1Q7GuPPaECrLvjExXDyqEB0toQTRpt4J11Alrtx7FlS3hNFxQ0jTLrWCA1W+Ih1mi12Xm
/riUMhfPJiw3+4Stf3mofC6xGCScojx2nJinEkqPyP4yNQbHhuBlfSATCR/sYtYSkqgVOXTNSArD
l1iXAX23YgEsb3Q0o8uyifNTn2Cxuu2qyXM+l45XF1vD8ke/D7k6B5uWpie9gBMbIXJoeNJXrxWo
HGS1wIfrs4m/Mjnq/iAJfi01Lx2ZweucoWTrVqmv1C51neridKNp7cDvWHfI5jjfV41ezcIJNTwl
EBWMokUVwvivtHyXCKZpYO1ilWfOMVujzsntqwZUKxzCap/q9dBy7w9wxreVR0uaOVaeS6SqydKa
dAEIS3tBnOclZVBDzwMwBNd31rZu1g7unkC/Ar1gErvZRgwi7/cwY0cvAG3k1Vc2Cg/gCwCcxaMP
lFy9lnAZ+o3m6XJoN5R5GU/LkT+mPdvPzGu2MQkg2RWxiHn/rRvHCtVzU+tQ4Xg8RbV4FaW+9iGs
JbIJWsdfotMQNCwlP9F/1Jcji6Ro7+ijewZxrJTtByJs4vRBdibqtKGdF45UYjQWUmU1VyxZUV8i
dGmwmc8iAOxWCDcY2VSJKoByypAFvZmuKuQo1dAwC4pEU4Ofaue1mYSOpM8+a42fPLlxZmy1lIDh
wvObYY+qvznGqojasG9W7DKRmd9smscPxjz4J1klzO5TQ6IgMZxHyvKnBrf6kY9X7caKPVDgW4yq
8Gud0caNxa7p9TkKZFl3t34/PTcD8+WCTKN95GXeRetIPhzFzHVmyvboEFtyryPZgnYhebYQMx46
wq15yUn/BLw32xDN5BIYOjDTS31ng1zSZtjZGIEixhPxqe/222YZ6h2mRv80m1q/lX4My9whhSv0
6ikHtKZ3xR15ucXG0xiWBmubdEKOlRWnxPMKC+hEU19ccH35EZGRfjQRTh5S0r0PljEgWi/x3RLK
9miADXADgIhtSBZdA0JM2OdhUvNJoDY6m5jBiKUXxXmouKrtjmOdyBrOUlVJ+7sZy2JvkXIcFFO/
MIXrq2NXec0nOodT4CExIhQqbbdVm70KUiXumtiGTIUond4iKg6DVMO7OuPXtUbsPthFb3gEpXry
SulVZQVzIt2bbFQ+VYJFoE+PXCT0VUfQtK31wwPSPEUrnB49zzxsA3No0Q2DStqNxk/gI95VNgvr
Ec0y1s+iIuW3laSOB76epbs+bYnSYW+liJZMIvsxp3lo71w/Lr2vQqEpvAbmkxE2w+LLrtNuM0rA
NgHxb3uVGcjKUxRDZs+wdaE8QDNb9PI+5WF9iuPU/G7FdXTOrdE8moRyDuHgE/5lSQIfAs8250Pe
xbO2UTWe0CAbVH+a4g46QafqW/Q5FFR8eg/5EPOXQDpu/rlCBDLR0h/MpxTd9kPqZtMpUW191wHO
PCbrxn4jSCY66s1Eq0GpNt0u6NjyME1tsdMdKZ0tcsOOOb3Io5eun/1H2yAEOiRwrtODnq5lGtDg
8atAoQMmNdRLyL7os+7ALyaguRn0FAhhRyN+mtzO2PWqj08l0ORAWhbPrSHDuA65SqV9KHrZX82p
Ut+IKsrvjQJFROA3/fJE2KfDA0UW2c7F72+Rra3p+G4I6h5D3JwZAx9u+xP88fahY8P/iQW9ICWc
pu+NmqLi0PWj3EwTHuddy5Qk3cZZQwtewyke0vMnhtcv5+kSW07cHjI/GUeOL01eBuM56MZozoqz
Ocfa1kiW6RmtrkvSSWrcA+/yQ9QqVZjkdrxr1QQ4MorrHVzr9HMOZATJD+PKVNlDiHvWeuLQNvZm
xny0MevUcDeMBhyc48m8J4+mOjfsm/aW00Pms1yLAYIqkuHapz4khEsfH5yULFGW42h8gAPakVzf
5PBw8vIiq/KiET/+Y2y66OIUjXfD0K7b6dNsH3CXIlazRpcRQBqfIBhm9JhygXc/z9TVomdcYq2J
+ZLVQjtIp1Q3dr1ozx4blSkstGX5wc1qlhvdcqqvRTrLZzrP41703otZUWDycXqv32qLRWoCiEU2
V+SbHQSpK5CvPa3ZMMV5BRLqnLSR+0JVqbEnT37Zz4NBZJKq2ovZFWqLdfd73+Wjt5swwGKbHYx7
h13wZijL5MCeXG6r2X4l9Y9or7Y8x24f74Dm+5/0yNQ/d+wBTuDU3NBU/nhNV1uEi1ebQQSRcJsO
mfvFbqP2WstQm3pal+xrkeOOF9I92vog96Vo7a1Rpvqm8GiVk2p2taaMUP0gcQQM1qKdZabt5U5x
gpXJPdJUxlfEdfpOMpg7osXWMUYXYL+89hCRNkM1Nkjf2lkwOqlFY7Hz0jLaLHr+Q1lugphM87cr
jItCp5sPlRMVm9np2Y4y1t+WK/t3PxnW+GMexYMUKj/lLcAkG6z1Kpm4Aw3p/mSPVd8P7COvmc7D
tGa6kFfb0dPGu0hQIG+8tpc3GMcr9zKX3F14NGLvDOpWT1MEqZ7dB1iUbSvQ6tm5TStb+2yzvfL2
3hCl2SGr3GwIUNNG36h9DCJu/YVRpFPe6ZZufplV0+7rVKLi8OKcTZlh5I/eVFjIBwu1yavIviNB
faQ35hfHtDa/9uMg78aEbPeyiYbbSjbjCZcDwRrKNc6RM6OSok64j3RvCLMaLQ/BvpR0tuU9NY7y
QjTY2k2amY9wysyDk8w0AfUicRj+F5ceRycg3s49QyHnTQyy/MFSxug60aanupcQRgW8u+Oy8l2w
AaJPQMeibQtvmK4n5c5X3NtFYA3Cv5qaxEGMl39na5x9ytmGYDVozE8VVJ0NnKv+MFWms4v1mKKM
6yShAdHkxxLlIKa0Ir3PfDlcC8p/eRhQDITkR5TfgGzJL7JpmmuB6SM0ZNkcirTRnmmcsogvxYq5
Nd384Jlw/WhZLwz8rcj4qUbRwTN2i60UIt4W9LG2ra9SB+KJslB95W7LLo+VcStqzG9dmuDVzuun
pFP5rZkX6s5xrDyEyMdWUZuBIgKGu/gptZmOrPIg5fCSEkAH9a1pnRrpXopg1M3lt8XNRIDwnw0q
WHKD6w8905Zq+BlVjyrDdE6NINONWzy09QmlS7LqH9qzJRrvMg2muKbXZ31qyXVDvFe65mFIojPC
boGXainckF1NYiHJM6x9l2rjtMXa192Tb1zd9Exqn32CmvlAi/4zoaFBZR+xXR2RLW5o1EX3Qu/0
69oZTMJsqAmvKmF2O5XKQQ8ZqTsnGeku7g9/3KMuOYIHNoIY9R9YitYuSYY2FtKVXb177emVr7vJ
YVNNQ70varEQ45ARe5Xr5vNCLwb/Y886Rr3PAfNad0f0dbPlALwWwn+ScY6EvhT+nVgMiX7ZTYM5
KouDMYJ2MJq83Y+Nyo6xUE0YkwsyB6o15isNaKFBHW3bT7rZdJ9W9TQtEdvmLbhntrT2A1Tp6dlp
22pHB7gkc4vMVHZRrvxaxuN86zWzPQSEX9vwcNplIfjMMftg7vLiW7EUY/sVPgiDzsXwh51RkXyD
Oq4WP/wynl55WA4h/tj4CntbhnQTP1Jgj7O47wW+HrRFen1VQNVgxcTdSYazF4/EAwPiO9MyiuKr
yPHQM+Z0jr7rYyzdg8ViR45O4thPeLXGB8hzakwMNi++VvmQHp2uuYLpE/Xd0+QYw9gw/ReDaTVp
2BleJ0trM6Ut9BlKw2m8zEZiPGWDCX9NiifFk/aiq7x8pVdCySHRXIvbvDOaqY5Q7jADlyEGTi07
DW97GJXQGbjGAsleEpleIfZ0YDrQcsvk82hwKZPOAO35rom7s7o0uaeQSs0RX5nbJGLIyyBuabjD
AOYNBUp93b9eeobyG2zEYvgc+50gOZlcloscle586yvLzC/LOM7RNnLAL8I/17uKFC5vFYgvjce/
mpuCJmJCOJR/5SNntO9m0yKQCa11mXFOeGPsEVJG12Iv37bPLNzR9INA4LxjPBwR+fag8PdYu3ek
o4e2v3xN/bZb7twFT4RgTcH4G+KCmdV+QaKUnL0lXrIzqZWDe2tpnQlJ00qw9dAbMBP+EgZWFCr9
2GtYDKdSd+OjN6d9dlj9ntcFZo7ldsnsKMWlUVq0NKOFzWM/W60LnMlsXe+EMMOcbkxrxZLn4NTM
M6KllUlmIbgpTUJAatoTssFpFHq4TMrbcdGkvqtdMgxuh5xa+tj0xVyeUUzT+tb9EVEBKbd8Fjac
8fRkx1nlidDAilFvmUpEYu8ZndntKU1pFsT5pBuAJUHFhEyFCAwIhD2XJ532Qr8Rri/yy/jmL9NS
ReiRP1ChH6VRoZpceh0DekCPuZt/LlCEl5r5/OI5P13bQkkZTn3L9WQYyToyq2uuEktT/IlQEBmc
rRcm+9LOWZjsOZFo06sC5Wp2Lkma7hF7Udp+YTHOzFtqoUxRIRvNJ7MujOc8Ye7fBCW7NcUeHmbi
No3ZGnPnSAYy0VrL6M4MTKMb1sausvsosIjq/dm0mjF8/iXfLAZvlaigj10vFhvXInGitlFTPJVu
xG5ERnBTYLBO9ufWiGLaw9PsycBdxuxktokrdirKWKQM1S0W8K2lrndNJM1qR5k8Z1sxmZUdaLGz
VLdZlvE5k7bOaSwuJmjhU5HGxpcoc7t5Ctp4tBPqOKZkocOlceAROPpXC6Wutl0HX+JSLa1oAh78
i/kpEa2WBGOKfjeJkFfQ5vL8HRSFsts1+sKnptnhnw3Vg0wUbxEMCVDt/AJxA8la1FER7FLLGUuG
Y1kVbcbWgL0+NpLaioVvIlJhEPTbhDu4HjUfM7cTysLFO9nwWJMjFc8wLHiB1qmoeDutysJfcW8W
vV+GDZ695hgpW0dRkWvDcqW1hTMEdSm7YTf3pWduiTodq+uxbaCxY4PTzlxc5GX1StRHxK6uuhMg
jOWz3xrYMGbXIfSpWzJ5YqtpzmcGYz3+OeU51aFA76vfJYhOqg0Lob1sQGgP2TXqO9unrWC01WUS
lb9BKy2j3UKxTw1b+Y5/xcaoSQNPz6cSMyLWwZPdmSnNXfKnnt6F6e/6ONo0nR/m01K3P0SWY4o2
xECuAdqg27jkFB3QO6r2xSe6KqcorTndfaxKBPOWbT65Rcn9hqqIzZS5xPLF4lQ/0yPKrUPnT/W8
I9rWQ1GZ1pG1mVkYou16h7FEe2zqD0hkuDS6rJi/v9+cnTK4Rj1d+c1Bx6CY5IitQDcdqsFY4fuO
SWMQXenSksJZ2uOuoFB0dp2ik8hQCGbxNs/a7Iw9oMJ+Z1ldtUmQd80nZzZVfGPpUd2cM9Cb+Iam
bLXEtUmdsa/sUsMbjE01LvQfge+l24wL1925nZ/3Ieri7DzMfhMfXTRiP92WiPOfVm0bC51nMyLB
0xCCzk6jmYDrGIqU5Reheu75lJABPLsEddI4jeuC0Vy4WHy4W9McWDikK4p8by5lvB9NbIWbthg6
bwmAAjbF3u7cej6xY2c8vFq6Ufpm9HbyE48BJ7/Yg5chSrJ1LtMd418665otHeIVMn9+bOaKCPc5
ZyjOIEKxfr6rrqac7GNSFICNhrnvOuXJXjIdwoJIV8t4J2szekzdxG72vmZ7mkGjnEqbdbqMxptC
0BO78ac0qQm5xUi0M7sutfZTMTDPSuwJA3hYtLnGZ5CllpcBXL6iOBFxrbmbUfeyw4Kc3D4YSdFl
R7Yb/gM4JBLtuYNxLMae3nG/4tVNNuXSNt/1IWXbDR/asHcGLbEvqvGicSNyktLD92fE+6h0KtHl
bes0M+7t1KnjCwfJrj/VYo5oWTBM7R4lIUnO9fuK6TZ4jR8GhcQRHpCe2iEWR9NaMLxaQ7LX2p4T
Rwoog1+RYNtgBSak/UDi15IdTU7lUQ6JyMK5t7r2BUtotIacgSMIAWcoZz9Thz3gMvbERq+K9qs0
XB3uyOwtIKHcWo5mFyZT71Apc5J1arYYBe6hcjsuC2OOqIk1iGXyFpcTzZNi7iZtr1fp5N9odD4x
iNRx730rIP4WFzHlzg/aDM181WqdEJuMx+LwmYrIRstK5bvcRiaC4s9u3DfcvlM9HEWmOcNVUcX6
codEkG8yNXZ62iBcSekx0lQifmSVM68+GcT53dnCatG88jwpch4oOtLWIqB/vWjXIHUMuR8xSukH
mGprQ5i8D1KFNmyho2kMkwHP6Y+oVDFmOxh59ZWn7LJO1mXKWDaavtKJN/Vkahg3DJ+BwngGfT1L
DIRePeIUKa1y2DrY+cxvqiSYbhMB8OGmYjjgMyJIfXQogUHbnHpYuUk13LeqGOQnNhMzlk28/N6V
W/SjCLPMLMuDjMrsa66ghnCJYitce9gTU45DVTaecU3/qWy27PQ66xQzNKXZjtF2efxVI9l6b5H9
MsdYmNo0r3h0ocpwO+7islyuYwKtX4x0ZgXQHGMVCXoUlfKbss1O0AvA8nxZLeHTvUdUQLxJ457r
rPIqTpqe4VQ50rqQ8qBpWqzCwia//X7RqWkOesGu5zAsrvbIoKk9jKM+y1CA1ciuomGN9wpjZ5gn
pDta/Oq6zD6f2bNq1ZcYmNl3hI9Z80NHqMs+cJwSxyW6pkkmagBmlmQ1BF1pxt8xYY/Jl9GfmujZ
niOujYj2pv+TAcvUHIhWiYajmrN0Y63RcvSwE0YRZwsefn5pYwr5bTQ4rX4/08+SQbwe2AO0Sq27
Imi4qa4jtBhomlHs5082c34W+hyPTB0YSQJkk3BgYQrGhxRdL0mSOgP4/qhGSlrNDSPFImvZUbVG
EnNcy1sLtzG3r7v4w37mLY9p0Ft5tnxCo8xjtU47p/1eVr2aEVbFY4pmhylUf4ZCJOuDQmNnrEOW
dLlaVGea1zj4CS4kYXmYQY+ObM+iYNHqbv6CJbNJ6Y5U9ngpm64SdwPZvOKAyY21uWGHnl8yf3SW
0zAUFXogiUPanQinn9v0mLZR7d9mkSvca28BzMWohYrFoSkijfWuh/E5n9kz9P0WYuzcPbm2lvpb
2sAlwQG/lMH9aCt6hUVcRs2m72i9KDqntRMX2xJNhSZvLG3oDP+ioQZNVqk+hW6/XXjZtPoLEeSD
CnDdvtv4DVzoFxjDULT8LuywqamVM6hpT0S4Y913AuDVU5UJFMBTYjO08w0m7rdLwRn64hc+xfOb
Xuj/S0v/Ii1FN/QPYdW/oNYPVdq9vvyf++65e23/qTB9+3e/FKaO8z/IK9hXoFjErPXGqH4nWxuQ
rW1iJHWElchLke/8X4Gpa/yPtQovHTiLhom0qK3fqNZIUiGL2cBXDJMgStf8r9SllsWF8//0dusr
AqAEOQjNExGl9xGJVRhEiRtjbr96RrQa8M13hyZTSmgStt1zgb2X6FUzt7PYdOZkJ9xndaR/jysl
2LjTt83dk5/YLMI53YfmANOkaC8EXkiN+xqdhvxuYwxHZq9hmMrIBHZdYby6lK79XZFAs8C4Ycvo
x7tTMn73UoOHZggdCslD4SYx9G6sNnFhq1yyVthleWUQdMJbjsuSNfG9atPaN4fGP07p7fvR+KcC
9ncFGSskcGT4okiqHE4fNIPfbz7gHSmNlsR7xYlRZc2hK0UhDszrW+UeFpbhFPNPKov0Z7FaoqPd
n1/eWMVx/zxHkP2ZSpiC2oAz9S9S85JZXgu3K335FctCJPqax+P7JnoXWphkMnUblXQxxZ2GLIB8
nFEg40DlLhZntE6dk1RtHtR1Y2HK821vdYH/+U3+rtuE+ISQEIuBzzhdQAZyPwj8piRl2qIs7cXR
1EDCIkbW2G12hSc6shjfc+RzjGvd8c+v++HcrK+7AqdMmlyIWBEE/35uyJZDAaFZ3ks8c805DFpk
0X5JRGRWcYBrsU9vKvzI9HKSpDaRS//55X8Xjq4f2xUe3gog54Qkcw/9/vLANlGWEXb1wkMM10Fo
j0jJn7mRiJ2ql9QtrlPNqA2AhIgy7vNWX2VobYKrS//LO/ldbMg7WTV/aNRXJjBHw/pwIDonZdrE
QOBH5C+4Evb12rGZtxqRbsSSzJ6aOCv/7YdH+U7sLBpsHz3pRxhU4iYReipdvZBwxV2+mw1nMfId
sT0kmGxTj+Ljm+o56gSDOejLv9X6PCiGMmmty/EvF8IHOfh6AHxAJG83qsVy+hG7GPs0zHzZad+T
VLmldpiQCXNDYNGicxL2IwY5aJQl6gUZTD5WADJgUj3p70vpQOiuNENV936ZrKmfjV0rE3pQWrXf
/3zMfn+QQ7Q2LP0NsAeChYrlo+62HyNP6YQWfp9Up7gI9J6xktjqE8ILlG/KInBamnmz3jSkQa9/
gRvv/9uDhc4bgpyFcN4j0eBf8l8iptsOeVT9HcjCG3mB1Ysaf5j1brbP73yONu6hakAyXWkZCiTf
ijXS8EtCKEjYI68r/xvpi+iAYjizNZI0Vv98uD7gndfjxUECkoWClzOMSeP3Gww+ViX9arG+t3gd
sCNlXSsLprZLl0omtu9IH80tV0dtTRo623Qvpzi7HyUaduY3RQb/d1mwEYN/Xmkyv0ysPcSD4s5h
DriUZEi/EQFMNrg4sX75ynB5j/T4/vKBfndTsFJBBKU55GANsekgfcwP5sqkn10N8ptr1zYpshJh
PpdiRFzXGlrGfoOlHTfa2+pZ9ILv9W/LCcoVj29NI84lqISj9fcbWnxcxU2qDWIssAEgXmAh+fCk
Q2jWllFSy29ScRc1W6vNPXEx39uwbb82rf1owCGH12+e3aBP6G4kIQv+6NzFzRJpB1UC+3xUWo/o
yEudtUCYxLA6fXOY/ZyeurVWt/c8YMi8k297PRKKVnzcL7Y/rvbVXFZXKAbIaCB/ZXn0ymn1S1o2
In2aSYu+mlml3bI3dNx+pTnkU0z09wZxGS9PNujaYkGps0JGaooH3nmqVatzr3uD0E0tWBe58wf4
SPeQeJbuSqkc9WKBVNAsQw0h1XSIBQ/Xr2wXI/E46GgmCcd884EPgBDYyP752vi4hHP0ISe6GEbA
mNtka/9+rVvRXMWY+opvtDBbhdzM1F3ZBmOd0QSBPjayUPz5FT+uRib6M90kV4WqlGf3x1dslQ7M
prTGr9aC+tkOx57GbbVhwEAa7c4ZGtv5FmXWwkU4mn3Xxhc6F2uc7J/fxlrO/rPCobxxHJNmuWmb
uklayIdPjq6wbzTfKZEDA663gg4xtvZaNwlTt3OSt4jKVeTW6S020LUXIRO7jrex15kkpsJlHosB
vHzcnBFgOveM7gpvDtrRYFbQeSQiosZepvrMRYTQOdNxM8tARM7qB9YTneuwHhKqiyMY+5WMkw/A
hm9ABrtyJlyW7vTwN63+h8LBs3hAUW7wqfm0FnuC38917kQJ7ovWfRj6VdS5fW9Mm8OyXreCIksc
EmOcuGynd2BE/O491oCtrXdFnxHreB9hiOb9mk2KtOuQSnOFA5GJ29JKamjKYDldSBbmrovGcrXN
G7MH9g8pAGqWv1y9HwK6icbBrcNjk1WNM2gYH/NNGhA0xJdW5sM6bObe6iTz3xRQGn4Abt23+xjL
3Nrm+uUfZa1clxQlGx40WmJQxhuTvX4JdgJoucLPmEmtFBu+1Mxj7Vzjw+en0sRaP+I73CjXUETv
pKcGqw1nnhd83L9cnx+qTD4abFOsgdwqKByo934/W92UG7S06vnhF+gSKzCXFk2atP7R6V5uVkyC
Ed8+uma1Ph9LrTY4IZNTFvG8XUrH6OIduvh+fKBKXalLo5tZXH3WsNDPqFLIBcNejMVKhGh7ls3/
+FQ7KhLON+gEnUWOPZbBoShjwaH45YpFspdxSyS+uXIW34/PuhTmz38+CB/uUY9ygepqddyx7dT/
VeoaI/rR2Wm0z0Pp1qwO7+WtmXgTog92lkQR/21Z+PA4Wl9SWBT2Oo8lHbPlh8cRaG5KSDm5n9ve
4ArB3LzGF/Ls5/iITIoa28qoQZEmi9Zazb3FEIEMIApsXe9HNRXdLUICLyI5vRPYtTpuSNBBRc1P
TSUiKOiuFQ+qX6ctbsY1QHsqvNWozl20ng7mnKth+FeWnz9n/nCn12XNO7FzelmPudOt+9Q/H20a
PL+viXz49SHAImFAh/j3jopysNViZGafk2R2CArv+tySZPXqUXbtmIvAAdIkykFX7ZMvkRHajVW+
OYHWpAuIWDZptLOKS01cIujTFnroeop/IB3UDyMRys4mJwCgeBFZsai7Euqaeh5xm483YjAILNl4
WeXbMmyoH9t+N462N1yrBnteHTilXhpXlq4Mf1NVyjfCbOp6FSG29Ro82TSFlYCjOeUDN8Ow4Hlg
zE3cjMh2WKV6cQ82Bd5CqAOoHyH1+EgXIuo3IIDHLnGpzEIXUcWysK3lUpTHKZ+jPmhamTm7wXdj
a2OX2rR8Hp3aTB97UcTRxhKdaYRYGf16Dpy4a/0NdNcxxzdexAcwyuTo1vq4nCPa3vreGI3ExHLU
eom+lZAYxAMSDwQmD36tT9PnqZus7gKvodLueGK4/YutHEc9LC5TLyLa69pI0EROC3OliFCMabfU
wivrwM8hpCWhq5iqeN8NFOTVS0IDdIA47nQ09v2e2R2KAVQjRnbowGPaK71StwtnHzHKgRlpuFqe
7wdHmm2RvCZeZeGzCCfw60pcFqseuKQXRoYy+U8mZVUJidiuByWWFEAIppyMu2xAzzpcjTY4t3QX
iXLs7buoQgVydDKRxN6OawXRUiCHReexXhAPRgRfrAlclpskUks2H0GTaEm6H2HjODWTrFGwwA4r
0+VLrfXwP45cHKOGBtuibIETJqm6/KCbgaU4N2viH39171/U0rTgezq9XF6OeSjx7kvf+OZwyhwl
14jYSdNcN5wzm1zn/a9oQFsM63NRp0vLx4nRqGvW8wR+R/fDzE6IsrqZRzlKl6avlqEYB6SomfKY
o671hhsns+CdBo3vr1W1q1Az5o9uDBxwOZNxDkwJVgAiXywEJZe4fQZRotziClluahTM38E+R9sx
YyGIGXxhbUBSbpnrW5oHrdDNrR4nc9psdInu0wOYomt29QWqKSCTXQlxxX/oEXs00OxclyNrArPh
CRISerb+Et4/JUvQNP5a00Pa4NOHMjEqy9kBs1yPmFUg3vSDuk067f5X2Lx4zzr0x24NKV4q6g08
aqrk5+T7R006eyn5xZnLfyH+tZVkVCQGm8wK8xDnxZAACewnlIsGP0hYcEYvScMLyanQqtxLxGvT
sKFp0HulVFrh6CEPaMLUS+we6mwt+qZ/ZCrSpxXHS0uWep+Q3WhMFy9z17eccqblcu9wZfEKFt9q
voN3Xi8wR2nrmbdnja8VfrkemoEkOJTKBEY0I+8B8QkvG/76PEpZVvOdhlvC12w8fs59bovIt0JB
mDq/XrqJwbH4dfVESws0cuPCMOF7q3KBv5qeq0aFv2pc317s9f/edDQWnArt/teh1t5//D8H+f3n
6BQgOnJNWfIGYOwlw3fS42Wq/pe9M2muFMmy8H+pPWVMzrDoDbxBT8OTQlNK2mChiEhmcJyZX98f
kto6pAyTrKy3XWWWkRkaeIDjuN97znf2KcYpThos0cRBYpO4IP2GDXhc4yR+vVH1MnQMNXbevYoP
leEjf0JcmMCsuPRpt3OVgI4WazalpMam0O1YEc22HCMpr6W4FCZ/Wbhwap7fYntryRPEvPZ6TsCE
2KOFkqzi0TiZe28lLeqvt/Z1eDhRXnB9HGxi/CFec60nZ04Yp29m/bfsX4JbdTe5W7TU7rtTztRa
L+/rQFrouPMpOcn1txD70HIci5xGRlfbJetHf72gGv0f/qMurNp2t5ouqjw7LKZwJ7mP14qWvh0B
//FM+/DnqHy0I/c3HVyzeTacuGL4tIIVKyevBha7l2+5obUJFU2F9gDiiSsCO4ZvKRexXqaqJ+9l
vOuLuIjTHfI1fm/SWEZsocWeXYP26utYSbPW79z92yUHJKv4OBM5t/wS3gA1B89kurKFBgM1iH7H
yg3PN5oqAOEkILdxxMEF9E22TF0hqW0WFAwo2XCbkv6Ax2p9nHver/xdPvfAtHc5i0V0EgCWofuc
ENKjl2VY+HZRDgHQScqG2Ht7vj/pmpY/WDSK4kh2PP8E50MRDbWfQamooZZfHIe8W8kKo8o4Om26
erh3qmilE0WofhkZo89UTuPdakxmGOwSRe9tCzQ5fMukVSD6D8RSqWV61J0pY76Jixrv+clbOTnr
ikQRO04jvJY/Zru1LeuE1Gkux956eWbevGptNEJdul/NT2N311hjMjonYKjWU5/wtnCJoOYvOWeU
xyNacGfRDWa5DskOX8Phu44a6lXrEH+tn3ptPvLTRm+u59sheecPxB4N30/WkeC/0mJxnCffNpFa
BJQsEE5fWLC7+A4HwySDehBw8m/eiiyLgWo62uECg5xxiKNm4Xcsr6W3iG05VcOGLGTqpZGRs/UF
SZbjl+6IkmUf+sYC7uwR5mUY517HVGk5ILeNI/xWQL879nrrxSNIdy0VmL2XU4vPaP3z48RDcZaP
I8uzSDsdo1ap9Ohb2VqkrHtedxfwEC2n+2ZTxkLTOIFenZOdM0oB3YLSBYSJwKUI5Dyt8A225LwM
1/DtRbMXzsqh48sFLUW0XnNlIkQhceildEQgOJVoK9URm56Oiygj91u+9KN2o1hMU1VYJD7uJ+Zb
xpc2Shys+4wc1HUYSYyRDR1kOur0QlPWq6ys/bIe5ZOD0bUxnm2ADQU+wgYKG+a6uu20v7F3ZVO0
5Y1GgnTQFtS/tRC7l6uozdhj3t3qqDCIIYrEbCXT9eiytml+EkY6NOZjG3mUJvY4oYfSx8i5tPn9
YqNzqIOet8PEZt8AWlEEwFl8shoY5WXmE6/IX2ouetqRztS0eTuT13vZyIwCcSiEtWKGopfp5i2j
3kddwKhj9b8+vGlbrt9RvVTvo8xc/04YusZ3zPG8fmNkUZ0ot+zc195GWkSSRzlmtRgdl25Gl4y3
y12fSr9cv/I2ZFlTMhMRfbt+6bUevk6nGsySacaxEBim0r2rPoG1WyP3ADP7ZM9L5JuHEVwbPxRr
y1oObNcMngZOIwqUQwOKS0OgTf9hZfqtnzzHDcND8XogoXxeaQ1DRbt53bEBOl7cHC88ej0S514m
LHCc629Gj7EWo7FTrkXIVjkKhUsZl6sZOWkcMpf7VEjOuRvp4g2nqRmvy7jEnjiGOxTrx+pfHjiS
K3mPwPLv14dcmmubEdUX+h9z40aLmacAulvkW9skK3gad68XhDrwOunlnrMusWzUe9lZYloFOsLP
t1cfNvTUclacj05jFeEVNKAPG3rUSSxOc2neJHXt8KldxOI8DSO6g2Oj2esTVAwUXjC1pc362T8/
/Lpx/a2jtx6erGICR9BLGBz/w8YWaWWtja1Lqep1asyoAa/Xn+5O8UVa8IdCE08TUBM88Ws+Fv/8
GEw2ejkyLpaS/zNGUCvWddjIyLYvXZ+eFTOyA5Ma51macYdrW+E7DN8mx89P+30JQeg64we8CydP
O5xxbr4vo5C+DRuMR+/Gp6vmPKVkkjFFty0a1e1Ss3T+6jr/84Cm71M4ICKMlFuS3t4fME8UXEIc
DNcNmevOE1Bwvzu4c8409/Zkf36CH2OUOENqtxCJDCAyBu2oDweciB2Mq65wrt9mjDFZ1qL97Fiz
EESytN6wy2S0qG/9aBENil1znc8txdSgtYvN++iLT/R+pHPN2Up5Pi8vgqeAn3xsi5FarY2ECzbX
hMasD9XIuo5nfOqJvSTw0RtSbkFi9zNPJrbb9Y3YaDD8ITlJC58gZhV29jt83LXgVc7UModM9Q3f
zvMRGccU+pPVhONrP0u+TrOfn8TH28iNs/E7CTom4E3+kWwGg7/pzEkbjjAI15lpeVkIyVZU/bdZ
83r7C1rNn44ndG7k+j/gqB+Ksy6JP9xgvT++vfamGDd0oEOERjmFozP+j0prgI4QPnlUFpm4eVT/
MR1Y4wp8h0l1fH0tsUhe74abFzwX2N3XF8bnF9R434Vis4eWwadtzfFQfzAHvX8wKh1lWTZJ/4ee
UdB9G4Cmk6+LKmWV68Zr9IaqDHEjK9MNXFXQEwgKFm0Yhaxqcu+yUWe6+OJzvYop/ndqFFT7PJeH
loLf2lr3Ps7Muk5nxU2Tdq8WE6bj1oTWycXoddvs67/bpaIljekzhuLnQ0Ug6GRV3iOFK8943yKi
ifEUSmo356ZN9UC/Qjsdx/XJzNtd1McIBo0xzWFk0jR6BGgGvmCrMtOumm1Z9AtiUXgQAMs26CYp
lp1byLEt5wpkwjpX5Q7bCesS4TFWmIscgomP6KUfnBRLMQzO0Tphq+Cm5abQMsl89rbEcDV+DOni
68KANbbHdI+XkInodbOQv1zNMSlNJl82d+uLfERayJK0RhhWHCuz53KzSHJ692i1xboc015XJ5L2
JvdNx9e8YB1uiSDGfdSS0JxuHOkWmJv/p2jR8OLDPPa6FHlZA9EbG7m+2GXW17DbDNSG2B3kjkla
Y80hy5x9wXCq02+Ar1ZM5RqzQ0W+yIo7i4UrzmEUdL5NVrmja+t2HkgGBdP5dSflj3NrIVjGX0Dh
lBqKS58gyCCvkputkRQ8Qu9oiMAS5pXf+NIdt3Hj2KK5FTN5J/UtHYO1J8UqTjedY92RMuvcppJ6
cbxhnCMI2CWqMQzEfQbLxr9nNo+tdyqcaTSfDDHNnXek8BXJb5XvZ7m5zaoWcGUgefQnchI6qKfm
tqrBbXobmIyLmgNdo7YwhCyuDOGFM8rm8Rx2ODz2gIbymLIf9j1FZzNN9HZv62Aen0Fk4M/YRDZL
ZhDdLkD+B4JvPK0PvNem2dts0tDRjp1zD9s/W4YqKRAwsw5+WSlRul5Xerjz1tfG69AoXtZzlVvk
bLrANqUQZpFTOyW8AmIKXD4GcBczGDFL+LdMw7V3IytfK3ZlKlYmeByPN2JORbaZCfveYwOzTlYS
7KFU03BCLaK+dpWDt88XCazQroBVZQ/qNmJQn9ixqNuApy95zpQsHmI9hfLqwx+GJ2p1e7arFIUw
q5x5Un+qcx5Hgh6ccwBXcuPaCfSMRtfULnMne5uRgXG5ZEWnb1lXd1tv1q2CEeuUPxLZ35DUJc+U
rcVn5dB2W9FSREZKEp8MgIE3iT9631yZEGWZyvRn2jYRIA2y2Ge7qjbwXptTbzHLHTJ0+rjAEWx+
tTdXIWxvdzfyKw8eO6pngFD9HuVC9LMhuGqfg15ZQM9kYpdken0j4XktqD51zGiaVcd347R43wsN
O45v9eXt6JnpVjc7/ZR8ryQNak2zzm0KbTuY9NWvlgTnb5T/UhRHneX/NGjWsCMxpHGNPTNJd3Ku
cLy3ZXfdDjYlA6aCTTtP/anVqpmQjXL0wsj1o8R7SPHjzQc0BP2P1sTRAhFcgsCP0xKk/2AJ75fX
CZcQZDTkAAAQFGxso8u+TQM+VEG3/UxgvmzCCILAdz1r5TlAEv2sdYx1hEZi7YLGA658FqQXupsP
B+rX2mmaW4m58Zj9fhrjSOj7gsMtCTpbao8jhuJfjaZN8AWM5XvbZpjA/UgiACTFhJGbFLIAhlEr
zGfLmE+nuO6bOMDOkR5nw2UiZlMUDnDirVPIJ4U8VVOjsAX25pkoygm+u7jHG/lD76PoaBs8PkPb
E43sNnoaxBOYgI2Ya2tru12FgthWjzPJg7tMp0ENRLvPUTHkoQv1X6KNt+zv9JbrwDKLag8qmWgw
vcQAikXzW5tg3wzzrovvmmRuHtQkMc6BOZrCyIAXH2R8PnqmHlUzHrwpWUJ78sYrHwNXEVbQs79n
JfZB2jTlfVWnTSDlYHzzaQMcJMlSYa/0iMzhyv7ees50nlGxx+xNyZSDRrgLe7IOoTbF546nkfmE
W9r/rjSWJRuPFRYxY1nbXDmjAz/KbBz4vsTjnHS4zK5Q2qDOGBN1Z9aV3A/9hO1fDs53ZUV3Izvd
u6WBwL5HKT0HcKrjXwAKxD4hlbrfspCbbzrlo7ZWdkPPNY+7QE+G4eCAGd43rCQx8Lqtf+eTXfxM
fIl1m6mofh6WYfnVM8A3g1ubGJ0ya6/zptg0U9PdsEIk9AdA5bmm2vxp0etqbxVGhLaKgvAxmfU1
G3BiRoL94VHREblz4tJaCWVbZftc9OoOdZbF5x/MU0OvrF3mWO0jlbXmCgSiOjHmwr8pS7WcxW2G
acBlymUjW6bHyta7U9Xb4xWYGXWriH/9YeU4qAOzmTGJ483fon4cLw2r688woo+HdJysmsqLV+2h
ONgbNrhoJClc+IcFsup5FCXqG6FMyZ1H8eOxWbzulhd+fMLD5l4shtahQnLSHXQ7cU6P2gDDVfrg
YJYZboqOmmy3xFp9lVNEvwIxLbETykLfqTFrHmXX2wB4xLKcK9/uz5AaER6ilfDerMXHORgTiWG5
uXdi0LULCYC3L70htqitK+2nFpEEo5/PAtwYoDRy7k2i7HqK0t55LqzB7bZ6jdC/A70no/NRkzHg
HKM4avZc3RPE/Z2fiSnVpsZ9W7KCAeyQHSc/Q0AppJGe+rU0n3ot6iGBJKN+gVinv0vNYWj2iVlY
dugnhnsGxUx5O59obf+0TDyJraTF9zzQsd54Pj70IFs6kqlKK6qOtUbH/mzWGpdr7ehjp84bf6BV
Y2D9Gw+V3ZSX1mRr39zKT3GuTSqpt4kv1XUWg1cmVKqek7Myzet0o6lKoGmMIkPbu0PbLtezV6k+
2a9LD33j41ImJ5CrVo94uHJ21aoIDZeVCzyqPhouqHdkbWjBVL8dSXbEmKsXzjmCu8jYjAZLxLOO
rXR3T6TfgmMl0JTsiCDCsVshDDoZOgdmrDnpVXa7WHNkDgF2CN0nOI3JTj94NjX9fUPWFpliQyv6
G1+Lc4JjzbjwSWLXIqhAMDD8CVYNupfATOziGxRWbdmPbBWzUMc1pZ+PfjZVEDeoxF+4BdPpBonb
sqmpTZ1mxFeEjuHmp50Gbya7LGbN8ReLy09QXoltyCzzVWclTVFeQvDPvA7+ReYUcK77tuZ5IJuh
CXtjNsutbfRFcp4n9FeDsqJQGy7dyp6Bl0vrxiWn8aRKQXVtY1p9F3lKoXOTwZ+HK2kb3sbx9MSl
qJUp45DHuH0D2QuXpJ2R/rWDZ/gISGki2ibDrAsVBLN6OFN1uzekpn4OPksTQFazua+JbLG2MbEI
PQE9zpRoNZa0VUwGaTBxrmfSmlwWZj126SJkJu34BkIjQEv+YBJqPAc4UiEDAXFzAtZeuoabbKU5
1UJcGNrg9He0Y8voJMMe/j0ehqdlSeK7OJFPJBGIDLLiWN6MqDO2kRepvc7LQ2eScBQNLHc5KwBP
HJWV9rshgYkkG7lg6kVoCfS/FOWNqgpnA1ZtDnqPzLlADV35o4ujBcZOQe8pnqILeoQe4ISpxS+4
8LKxr0AaWTcuEiC1SQeqNYwHBgxBc+n406hl/k02FRTI1nUhCNSkuvZN28XbfgKFfqDuGxNBDN8Y
NEbWbEDjF7u8icRNlevG1u+S+iyPhHZh5pN9ZkrajnXc0n722RZtwA8O36ve7ffLZJpFAJS3AEfj
D027lSQRHlEAjti21Qg2qB31KWxyIG220+I38o0yQgWKpLE/wA+LJ5iUmnGzQAv9GdG5bvYZHbKN
4qEEUTLn6shbnpd/6uTFBn5b8ZOPEF3z1oEF5frET1Qyuc/wNj9RO5t2yG78PSCAcudKN7vSMkiD
Q+kkD3pV3hUZWq6YjdvONaPsscbnVwcCs/gj9lN12hOuPcF3n0gwTSlvnmKu5qRjnRp1Og0hxifr
MmNbcjqMRvoDX7j7lEe4qnPDGs8Heq8bIZv6YFH0vad8bubrnDbJgFTM5oKkuzXQkslxHYT2Dzsv
qaDNWNp4a09m+1wPnpZuCyellUk5uHYOlajSOmxVOnV0i5aacp87ZkZoFcwjgUO+h7goZGs+J9A0
gUUWfAZ4Vm6CvZ7f+8JRiYNkluJQOr3pkkWKFBPG4Eqag9zY/SXZtcEllJalP/HiHbErad44nBD4
4mw6iekxbYR5t3b+d8Yy5Fh3VxeTEJDz+8GTvB7YeQJCjdAz1ZGwzmm+qTM5IwsJVMyS5nwCd/Oc
mx3BEy2FwiFIh2L60XW4Pvc8lOzTekkd8udA34lUlWwYtlU2WKeUmWNET+m0sJhH+PmLoMoh2pVu
0p3ZM/u3QGM50m0Kgt3EVmtKVLt40cV91xbFoyuHiTBRC3CeDjzs2I+ucUN/DN86TV0ultONSbGH
RNOdMvtV4xa2DI6shjCUOECHodVHKxkNLeyjNXxpLnUht0oOeATQlDCIQjspk8zOYdAODs2QMg+z
nEWa2q7bWGiWcwNBMxRWFS0PVdtX+aVZG2O7YVcRrdASn5RwMhCMPi7mvaYDYrEvnd6KgK4S/WJ9
LxB+anBnNW/Koh0tL+gJF3lSO7UfstuebBn0S1K2WFZ54QpM2HSgvCLo0WPbJO8MYE7ys9mLKOmQ
wsgGTF4VA6YjsC4Itf1+p3rZpA9xnNvk3cBNUjRC8NNYFfSpCdtaB0mHLMNDn/Ra+TfW+WkQ2wQF
U1ltRUO3DCYQvJNhL5E6YehWs00m3VWGBYj7YGsInvoMLTJV/AGhOqf/q9R8F9SbbDPS9XyZTOJB
KGEmN6/lVk2uLYOu8NfipmlEkzzzfcw2NE2Zx6lf8Bwu7s/YjvTJ2aOMXnjeGqP108deEiCbEMgw
zovGzjbKRodXBNNxd98nFBS8844F5XTExAm9MCTZp2/y/UJ/irvFKw+IxLPl9dVQbkTR9XN1ZvWc
HqyPGp1EGyJbAZV2Y3WkVDpbspqS1DrVe0y7AE6stGONw94hbnZSehnzsdYRwoKO6MJEjsXSXfrM
mLOfsogi2Dzt3HKe1+zTV8IKoqi+GO1tXE12ClCIZOvap3ZQ1d75wtIP26ZWkDwVdNiyZR8YduPb
W3deLHtP5668l15f3GnoY7qAjFhoMXbPs7NFL1L+1F/oMujXE5Vva6eFaz8olCZTsKxsGyw/Pfkb
6ORP/TQergT61hMquek54WTWGjzXX2TGPMMssErkVoNPK1dqBTilaXQPDUs4N4BaDRNyqsa82qtO
N8Nu8uRYYa8Z8p8SHHHO1LoyUh3eo/1mZUxfYzuFLBSPWrFlBcoOMcqkgNzm2F25AUs5PWsLFAwJ
dRhaz7WXp7nYjIQb/FA6LeiAIHa2BtWCqTLQFaDkLcsJnLfQGTH5xtq0VlxYUYNvXshe3OG0GiKN
HBDDQ15jQiUJozWJdmvPensCKsl9hEQHwCF0I3zkIQXFlLzk2Z3bY+k5OpBUXfTdA+IFBaBDYVRO
QlQZDcF2vWGiDKK4dYzZeZNF37AOv5homU0gMnN36+aAyjRg0IjRe4E9AnWcxHIbmnNPFkElfJpK
KwcN5wE3xp1iLbBQx500smiysKdg9rwgOWBswFjrCQziPBe5cwj1upq52Rvbjzx/m6GO+AVqnkVB
nsn4XGMabp/YXI7JNzcr1brqIo/zhBWMc6psV6TPTJHWvLcGO7uuRyu6QOgY/4yVwZX3xmVCcBb1
VEaWBfSxXOl35Kf0V+MLEk++4PFGIuSZTd0Su0Eu/GsSD2HqAbkdDwZFi3Qzom75a7RsnIAibzFU
21mGwFCJG0jv9a4zK/3BgbwU+C5KwkQVCxr7diHz1hPzEVekCdmubwlEhAmJxN1PB384xI5CX9ZW
RMAFcTRCg3sBDo5EPcqQTKjZ3NHjoVOqw6xqNzE+e6ZeDcdCGnTSRSAI0LdhUVDN7YXVAz6MTWMg
UUnEEtwHEo3bcXI7dMNdhbGXfr77ZKsEvlHJAvyyeaEttp6NJ5k19ZwGTh75CEryJsUyDwMC7RTl
kqulpAIQLI4E5ZgPSOQ2ll6CeXwhPsYCQRzCDziQgyX/HtuEmK+oncKxE/Ojy2wxnJGgpeSmaAbv
mqgmMJOdJsQKxUupApVmTX5vZJ6Rm5i7CH2imZBGI/LPNC0xn+cCdPCkyfYKtV0WouIyv+NrIVan
aslYD2EsAcl0X4CZ/Qs8s1Dg5bZ9knoF86+yirPMWDGbnTOKey1K5HSkcpVbFAPqcg4KWRqPqY9m
AbCEoY41GhF9645iZlPgg/cImkgX5bY0suQ2F5PC6w3gMhxYn28SC2rEet2cy9EaKUNbZh0dwS9b
Dw06iTgY+uLRasv6QZFiGiRpRe0RTSRSp3hgyBfqMdZGPWZtNWmhxsrjQvUYdFrqLk9V3GsHBbO+
2Kg0dy+7vqtPO9Hg1lBufk5dwD0Ba+DdUzEGqRpXsfMszQWGs62314OazUPektcZZoM3rqs1vUT8
UlHicdvWO2nJaXSgd2ssnMrUn/aVMIfiGr8r0W0UtwglagmEbyzRb1m+GGdkgyeo+0bjIYnm6cGP
OiOQba9jfhT5tvSK6G+EwTrgdru7gyLe7A07Mp5rkjYfdH4Evs/EhUO0/4BrxruYaNPv5Qq3nbz+
OxLj7kr2K/nWI1fcQOSzXPkx8EJGg13ueR/AQOq91oI6gryEnz4fG1P9lVHs2HgTGxXyQaslmBKj
vte8wr7JEssuQ5uq/kHKyqCZhVYyt6wfc0/1H3yKpB6knnlB5eWwoYuND+mBHS3onWtlt7UtLrss
aZjlWw/SL6bTBgczbf5pBuJAr4GWYX1pz4hhZgANuC0INa31qQPu3CdlthyQYs/dXZROo/ghKrvO
T7LaKzs7jGyld9rGG4Q9KiavHD2KW5YoHDLfSB1CRjvS3lk2ekRthRC5lD4dIK9TxSTscBI7G26m
9+RUhNV1QSPzYoKZ4YpEFxvWeSgNNtrsxDGSFBuVFIJilvHoombczDw0CNFtgZgzkfUvvdFmt93Q
kkRqt23lSCALPcc0BnJFJlhk0NxgDDa0QeIsXvTm22B5ZCoCRZocpe5rb4yGbEMr1WPfh+knnbJj
lhExQ1jc6HiOsdWl1bfNc58vgzEH/BYi6OnM2izJQEclzAwnQIRE5gNemdczsZ1Y94t9EkOua/7q
tXgxRZDC1udrqNldZyKRr2XDfAbgPiqccIIx6Q67z9tz73vJdA3RSui0DlfPK63KjxQCSmVep6Pz
/1XWcnUBQRRfhQOWqBQtZdhkdo94a9AnDatCmtGi++IDvG/Mrh+Aljo2V59WKYLt1S7/e5ZHKmZc
RMSZ/4Q/t36A8lWjUUK/ZMTBYWiLLzql75UagkPpOD/QKuDct/F+fDgiy88pVTzOJy6JiLkIGZOu
9eQopAVfiRX+eSia3JyWw9ZzvdQfRCEQ3su5j5345FW0NQh05HTcTYgsb2bh/6c5fElz+G3A/wPm
EPzC5PrrPcWB//redv/1L81z/02kCtIV3zHXuK/Vw/YKcdA8/984ruEn0AXzKQPxlYro9OS//gWs
YXWno78wLdQLxur2pAX98iXxbw9dCzE8PuYO3/f+k5Cw988FSib2TZiwTR4JfpfufhilvUnJhCJU
i9kqOXiJt0krBU1n+eLxe//8vx0G/TSEABunubFaVn6L0pkXFPTmMrf7XtPO6k7fQRSLrJ/WlFwV
dv5FEtQH6+/b0ZBhkKLl4S5/Mcj8drScUzIitH97T7nHmC5MmDbjQ4rba30K/VDZcjvlOkq42dgo
iuzZoD0ZUXlTuemFXJLDBAbOSfJdFLfPuu/fUki8/218/IEMYawX9ne1wsuFZ0WIqImLb7gfnlmD
9bU54R3eQ/oDRWqI0JIErUjdoD5aIDw2mtsGjq6ItWuZs+WFwbj27acr4hHPdXM6EHQI9FIUa9x2
DSx4Kr+4aeaHdK+XwcEYw3CuQ4nwxHpXf7uOaHmInXUACSO46IEAzoHRq92QUSDpM/OUiuqDPQEY
hhUZLhm87sTuAqvBfGGV6IDZ3eha/0iN5mmsqpslrk5qskUCF4zu9vPL+V6r9nrHwZQzgnnSXN1Z
VSu/fVJNuBYYBa4mFZlyz3aq3aYEkOB2ZEFY++4JxkhCUFQFNH7UN58f/MP0+3qZHB2xGM54ZuH1
w/12cL33JOtW2e4Lle6hRfMcaY+fH+LjY4oai7L7Op5J0eO18uEQwFhSO7Gydl/q3lk/tyepyPdG
7XwhX/qoQkNEw3Ew6yGZQmn4j8xABzHMnFWrhsZXv+LKkxdtnqbb2irok5cuPW8vg4U1F/FmXdbg
D1HXn5+pw8T27sFYPwJKLZ3pDyUG/39/NUWJXqHINbXPbR+UepqNW+iBwzMFnXnXESuunWJNmv+i
k68FgxYZjzFODpTChKToIpdJiHcy/TVI8oihw9UenRtrOiwzcVOG4FftHAxyT5OKLgiXOkraShei
cv29QRd7yRa5gSW35o6SKjtIY2/0zmUvtX5vxbG+GWP3csjr3ZQt0V1ds27vsvjc103rhI9xrulq
2MKeFLvImOJbu9PtcILtHo42O2faXpcEvbpbOyUTTuRsfUf2HwFxJedoMIrt6NaHDpsr/R49cBw3
Dinoan9po5bvdD+uttjKn+2S5qThQBCPdG3rUKIxR3NrDZ1/TqjiFw+W9V7vxYjjdqB39YUNUcFh
rL+/HXXZe5A8W7UvmijZokPIiXoek5Cp4dpl1qrG9LpLfMyVkzdVGymTfu8ioj7gnNB/ofq973u6
p4jX8SAxskOyJNw9+zi0MrGnQYyNL1oWr7GKmZA5Ze2vSfFFqWL8vcTKPAGTnQMUpie8RMQmhnAb
xLr39+fD7k8PmHCFhT2aM6YU+v4051ifxNJCdo3NVrvD/9FdxEt7C+f21+cH+jjvv1xPXt0W1BkW
wtaHOXWk5KR4z6u91AtaY81CKhJcdnBHbNggiPVjtx3a4jFjHHyxIv3TOTqmRVsNsanL4/3+HHWr
VobspNq3BF7/ogh+kTiT8RiBXP/iSB9f95ykjSGbUELmVesfR8I9JdACRXKP6O5K9FRWJJvIeFU8
LTbJUPLnf3xRHWR/q3oWmbD/Qgn4bQamPRdRcNTpunUp2wkInwTmBimN2E0kjQs7N7BilF+c5B8u
JwdFU4EIE/jAx1UGZe2smFL2nGVs5Rvfyc7tEXXNKh784kh/mpZB83DjUAhjJbc+LBbwSLJpzhu1
x9H6K57z75ZLXL0v+nDwVbwR43QYCZZDn1uFbZn/+Pzq/vFE2cayknJNNk8fhiyF2sFV9NP3ymqD
knaoQ4xF20xfnOUfBo0D/MxDx4nvhuO9H55+XzgUGCsARIs57Myluk9VQd8aVZBTGLfwn/3w8xMz
Pr65GacrPYJ3NigiTNPrmf8+bowG/5LSmr3Z+eIv+HyhSQ5QkvrMvnNxPc9TstEsRx4cHC5bz1TZ
o9fK7dg59U4443KgqeZ8Ibv/883GrQTvyYR1/XFc0fmQXhUn3OxI3yG7wX7qzd9R3KqJmDF3mbSt
rfdXYi0ljp331U75j7fBp2xhCt1AEmu+vyZuZGVwmPxmL8bsuoPMH5VAap3qOEOdhAQcbz6/CX+6
BxZ0clYczEmwRN4fb3YQQRkUMffF4p+aTf1XA17980P86ZQsZgXGLzYw4+MCLXayvogWqmgxwNSd
3Q1IIzQ170ZjRpUYn2FH/fyA/9iBrAPrtyO6H6ba2E8qAi1njljLaIu1eLiU6MI2ZTV8bwWqgq1y
US7ZtSc2LgkPgqVc7+SPQ2seC0eeoCmc9pHbfh9K8yJukPQq15pOMjf99fkn/dOzbRvwWxDIr5vA
DwvnuTXoeg59s8+17N4tpgtslEecid/+b4f5MKjyHgye0yMCctpG39BWDuOCLKwISvMXs8gflo/O
7yf0YTjVhULrRgjGPiUiB9faFsDTZdE79105fXWXP+6P1rv88p4D/w9V8eVJ/m36GF19ld+0iBWs
erVAE/yDJIdk0WPriQvdKw5aXpzoqV3vKT5df35J//TcUPAhefjFoCM+nOg4pemoS4ZYSc9kWyEv
f27LST78346yforfTpFkuclMWJnBgSP0IDa2c1x8sen4w4rIo++CpYmJn83bh7ExkfEakcwn96uW
dKjHR8gI10abXUGJu9GbstgIP/5qhfLHWdajEso8R1HQ0D+sayuEENMiXbmPFhSQWjXFWzqRFcva
w+Qy+ZGxg6m0NUDJFuB9DPv28wv7wUjxsrCm4sPURpnQZOH5YZ+TTXM0mVPJ/ZPGU90Uf2nA8kNw
VqERl3dTkz/aMv27Q3267XKCdkqCPz//CP4fHn72yv5aGeVj/MOtUqcML3ymcl8LFe0XVfxKF8TG
eDQCJTQ3GJJ5DrF6f6NBZ52WZT7uu4FM7xRL9sQ+dUMxBTHsHCV7o6lOY2RcGCyGYgdUHtOuQ6od
itpDYc+hqhJEDvUCQ3KIdx19/VYl7RkN3ftZQ9taEck6TX6+B9QCi8vI8r1rRWloWIO+6UbtUDTV
8tCnKXu6OI2A7rUIkbljjrbMGwKaq4CuLsFJMp+C2cpvkHUUG6e2r6RyDzitE4jsIKkF+NAwGcuL
Kpbdua0Te2Eu6RYB8O00kLUic+t0UtN57KXWPk8AL1ixh0FgIUcAwAYtGWoL0M+Xdosku9gNWnPj
pPQXZxIXDtFiXSYTieMt/RMkEmP1aND5wgAUnTWlGvftQogZLZDzAb/gbib9OHQkORGgXAjBQHJ9
mpPNtRYq/i6F+5y2+dGq5kOqZcUmbmkpIo8WZ71haIea3KrPx8MfXpMeJiKPLipuO/71/bMeZZXl
l7Cq9/BSs3CBtI+aNPmm/zd759EcOZKm6b/StnfUQjqAsdk5ABGBEBRBkYJ5gZEpoLXGr98H2dPV
ZDCGMV1jtqc9dFlXZmU63eHiE69oomNgx/f8qQt39bkBSbgQgSDYWHKFtwOa6C5LdIVKL+/oP5ap
hUsgkioQNsDj90gvt/mFKb4raXFlQ29XcT+A1oZ84cmQNG3TCdZAQZBZgT5G4mpN4St+oBPSOn0e
PXcVvynoDqxL27jLsuwnAKkrfrT8OlDxbPFpsuwUO1ZXRjROt0ab5y+6hLtop4gG3HcaDRdW6dxN
AS+Xa4JbCsbpb5XXV3cwwlvJhCpH6TWYUltmue9GCYfVLLy1tLJxa8vEEg/kNvBV9Rc4oQcdHc0L
d8WZq8IyoGhDvpS5sU79wXUIzmbbmQWvTeaCi4HK3RpuOJvWhdkum+x1XXT5QAJCG1EaU6Zk/HZP
aE1ZdugNFZ6aZN8E1AoSjgsR9nK1vxuCijp6cVDmoHe+HYJqRdXFdV94yaB+boa6ccMccHMR4o4X
Qy8m+hGBdmc2RnNhcueeOqSZiBlgi9MHO310cESwUV8sMNqL9oll/ASh/mg02XEK8yMkDADvcX/9
8aledvS72Rps4iWdoGa0HMJXuwe7JGuWgf57SWKAnfXnh4oevBkl9gaL1AuDnVtaGgnUg5dux7vq
RjeleIxZdumlhgB12WHq1mVuoolDaRYHSTcfoKHRTZa/fTzJcwtL9wIjGYDLBEQnu8YYRFhIugKf
QXGo9K6x/Ihpb0aLj5GCZxn41DpJvnw86O+M9GRpl9Ye7oyWSolMXg7N66Xtmwwmacios53sdKnB
ZY90TW+MFw1VSQd/IOFYY/YSiXZLeWmVJ8lBmcDRwthlWUwb6qCZZpuAbqEb1JphOa2pAWMsuO7r
+Luul9QCpQbreXwOc6EZrtLUD2ZivOAyBbpx1uDKKJ80FDIROMD3ykwkr5FsXBsWs3lNxWQybgJq
jdaBOk3v0KAPV7GdhOu6AW9hmrW6oQkqrWCrP3y8POpyjt4tD6U0kkhYmRDq3i6PkeqitEe/8MYm
W4Dpku6oSwJWNqhMzIWx1yfMdLCA209LdBBKavUN5PsGdOz8IIdIhgPYW5sFWAvkAddQgHQWo8Ie
ItKfhBVnKwD+9qYQ4aVK2ZmHySbzxbeeMoRGy+rtT94GwPeTuuSVEHAoRn4ep8tnEP7NGFxZJV+1
qyzrwtk5kzQq9FnoCaEWLsA/nuRiaToaKh3jwqsxFNx0WLS6akoFouRdpgSCBRdijZlrG5K/QXVX
cdEb5CqJc4j4vvYJm5EXNF4/d70/OIM838Wl0PfQLSs4HbZ04SU98yotQQLdbeonYFZOj1wJjrwy
Oz33ZABrdRs/gnBtAUkWtVvh6LP8Mj8mkBQFU3caMVW2HdRBufAuvb9wFEQV6WCyaLSqTm/UMa4W
ddsh96QpAWMv38gyQOZmWiMmtMon+2oAH2FY8Ms+3tzv8wcI0BaQhkW+epEIWG6kV2ffqMfI8NGj
9vANjoBS214ZzpAmWsuVg5faDx/YpbDeO6znLsz53Vt8MvTJKwJ8RAkzOeWJxJ008ccdaKKrobyE
2bgwzGlJ3OrVFHGnhENg99d52lFcbTxEWi5spHcP/jIbBeAC9yj3xCl4AQYcaOeYhRxGvd4hLVAc
UlBK67/yvaDeLy1zlQjwJPBTZ6vD0you6FMkGCLpD6HQb0QUvvS2fewCAIs0tQ5VXW1VdI7+yuCL
uIqJYZeJY8PbzVLiGEUyEDB4Ke3zTrvr/PjHlLRYCpXPVYvneQwv0KofAYbtLoz9roGzrO+rsU8m
HktSFELkLbwA7olhp+taLJ1akr4Ja9a+f6z0+OtoSY8jLE9bMS4clHdX6TK8rsBkIdsFSXDyCASg
iyFz2rnXWy/hpDp1FhyG6lZNsSzU7QuDLXN58+KcDHZSE5nxIySBNnMvy8EYWaojeiR+DJWq9SV4
z6Whlm396vz7Ms1DUsPcw8EXV4kM3ZPWUfp7laL8x1/w/EiLbwexv/5OcUbTu7ISCgeka019XQqM
92gVjaSy83SjCsyU/sJ4S32CE6lin3XyDIEMxm5hITdOdt2BlV5gg31abvw6Q01h1NILO/Ts/F6N
d7JDzCHpOxXWuxcF5dFUhuumrnaVhZyC2m7/ytRoL+CZwmk/7aPgbq4qaYwNnBKBBCgt/cZG4b9O
s4Hw8FIz/V1MumxG+goUrwG8Wad6FI2kIpJmL/OaoK4Jgdk95nid3a6bat7FKXgESfv08QTfv8p0
7qkHit8tdBUJl7fbEiykJLf+8vG6aDENlVaNH760VbZWgnIn6dkV0tiwodNpnbfmQ9rXF5Kr5So7
OYJvfoCTc9HppQ7Xi/NeRcBuUrHV6VCk1nD/8UTPvBpsGTI4StY0D37n+a+OX1oJGLQji9tg9bkn
Nq+Q2+0ubU0AV++nQ5HQIi4jElR+w7BeH3PMWrm2E2JYoUrfoghBID3OBFq0AsnTfA2vLbyDRT6s
J236PpUxzVtKfqtEjTSKX/JDIlW/LBi8Dmjr3jOtuN61HfW1tCofFlmKjTnX20ltDlWhXcejejeh
Qu3EkRh3vRL2G6ywJCfsq8Hp+lGGc2lLKJCUn6hPNVdTEdge5svjJqhz/eBnebtAXjogEO0iP9f5
7HOa5TBHSy2JvKbPrF9FLwdbIPvGVdFHqGRKx77TskPCSKtCzDbWpfJe6TRrNffaAXZxu+kbuzvO
iA8MvZ1s+1pRvdxk9kk2/yjbRL+pfP1rQH1rNdLzrQyQ3mbW9p6lS5+0OE2v+Ejf0KgdHyDHam6B
c4KjauW8HYMa2Orkm1uB9KSj4t21G3oJSzZYM66KL2sH7aAoIUDamUS6knbVHWwry+ty07/V9Uzx
QMnBSRBgLHSDrEko7SoIjQiMq/wEpvoRfVkIFLl6a/pQTJUSMgNek8amxicWvIFqPiFjmoJ+V5sr
EJotBT9pup4SeUB6ZPbvQt/oXaTP6j3NcsutOGF71KHgOy/FwwEe1E9p1qq9UKfyRq4JPRfRcvCY
eBPGLXKFgRpfWQY0EhRxdrUcGmtdtPJuyIMrRdLo/WQpnHJdgfCmKQ+wBp/9bEBCYHhAL3bYQ6DI
nL6E4NBayfdcT8sbdJFfSLNnpm2vNOrnjq3PradpuCsO8EEGsAVrHUAYb2CCDj14gC0y5VADY2Xb
l5aLiYntIsIHYTaOjRVtY20riRzTyJlvBwg5BCTems7cFcbXqUQSCEpp3B0A54y1A7p7k8btnLux
WgxrfIv3Qx01nxRALg5QP+h7ZqZ66FeIlTnrxV7vmnGbUUvE1LKq13FQfC0sPOQwj0vcwRqGOws6
E9mh1u2kBp4rjoZfBikw9oEaJMfaLzUJBYsYyoo9OtKk+4vugY5iij58A0IcezkL36yx9Ry0TZ8L
udr2oyJdC71KasrHtZE7yAmgdw1D1gzCTa/NzV2Xd6pnQmfkchYJyGwDLoIEd9mYy/KQ0arYYdGz
NpCq8GLU3vjjxWcTbz8FWuaz0YkC2X/jnjw6+UxvU1adHgTkrupF+xxqJXr6KjVsB07J8NMIQ1V3
Un3oq72tVoMFqFyK3STuHqNJ2ZoULBwVFlHrj+tSGtxMs9tNitrcflSNJzMclUOF7KXTlakJOt2c
bwEFoskVSJuu5pvM6Pqvlarp6pXSkbE5SGIvShP47aVKJXGlSMNwpQbBcysPAi9e3tcMUwxtBS9j
RmQZeJkXWBPwQtKeGxjvPndG3cHHVqYmcLVsVjfyXFD2tIJ6hijXAFEKgkr1JLMbYresRxh9ZlyU
t5KU99cmoj37RuHMbJQYjkkmpOYB1qiy0zFvRy4h06PveILfQlNt3LlvxLqAIOT2si/fST3tVewr
uMkmjIavIPHt+qGBihkMCNXnP1AQHheh4wj/vsqea1eKDGqSfuoLiEZG0HhFUg83Rm7cJxokkJYM
2qYKc0iSEL1XNOxWkHZcOdFvky4+AlW8GxR9E/rlF4xFftRTKcHMlNAVSW+sQN6a0bDXZzwdTHxL
EQ8KQ7erlS8S5A4MwYFgdFZMJRkX1QmYjTc3xQFBvjsoXFRiojpfwyRF4EGJv4JHgCGQQ6qEY/3F
NHgxKgIf1Dy0o9UsvKm+U7wxbI/U7H5kFvtibKZh1Q8BMq364PLkfFZTfhkJ2l8M1Lkok163VX/w
y+hT3ulwrL707QwSs+6+IJDzJUTSgZtAIkmWy/vBbh8SS7uWsjxxkhabz8hcD5IO6Km671v9RTfB
Aw1iWGMdTlMahhgro0z2nQQZSPY/210NdwrFW+gDG8vqrnMR7E2Ia45iDwqyxJ2xmioKqaIOr/zc
cP02+xkjFqPbn0NIq1Vpf8rzaEOte4er7C+ky7w4a66DNDyEMGSgsPyU0/xTPyCtMSjDfk7UpVhK
FA87Xo4hvCvSgdffVUhKUSfyKJ7faMGTMrYpxzz80pcC3yxTXbyb0JdL8iOusVtbcBeMQZrfSwon
PZmzz1o/OcNkeRBabukVu6JvDVpR0vewh2KZiAAZmWylR8qTpDd3OgKIO+4Zp7Osb5ypb0k/uaaZ
rFtEYV5sCn5BmB3kura8wL4XvthIymg9Z0Vy3Wbium6VFAIR23Gope2U6vvWN5Stxi+Mml8c4yBM
V5VujCsTtnpi9OuIgGSV22280ifRuro1e3rV3Cf5+BNtrH5f0btv92kzBGL0QoEN79cpHPvozsAN
pS7u/MIcwzUYScR5o2TeU8H89XEYdq4MsgDbNVDkGO0a+kmy4I/I20sTlbIYjrfZQ4NE/LiwntTh
dlLlW9C4nwN92KJpcCmnPpNY0nOn3IvrEIDf0zSlyhFFZRsVXtPUqIpY27SV3AQZynS4sX1xhJm6
82U6qk3FPhc/lcjYT7V516I/MjfPciqt2kuIgPfBLyhdWJNLUWhJL06KQnB1pSCAO+wFfu8Oaofe
YO5KoEE/XvX3QanCpHEVBMsnv2fTINnlL2ZKiOQgOodvoCNJ3BLzPaIojtzDOER54uMR308MBgu1
bviVNEzeaYHqMho37VI9GQyxs5QeEePuepaM1cfDnEkFF8ApNqV0IBEbONlNYRzJOa3TwkO4aR/Y
hpeFEmjIeiNX6oUZndu5S2JG8KMsbSDzpIqGD8oQtyZjQVklAEAGeXpW8896U86uliP4AuVtNVFa
RhzvwtjLX/0uR/rn0KdAzCKrfdxBWc0pnQ5BRP/ATpenv9whurpoZjX0Qc19jxrUX1nfP+d8emYa
aZQQ+Q8LT/PtRxjSGyMvNx1uv+rY7j8e6tyOoYSAQB1Cd0BBl+P7KkEbYT6NZU7ZScpJNTXljhTF
Lazu9uNhztwCCOGixgsqku942oIJEBMQM+19DzcQR9hf1BRSaadt0ftcY+9zAapybtOgJwgtB+CP
RfX75IDLojPVMm05B1OzF3K/z4oe5zIreZnrkhIiy4sFm/YpqMK9MC/hQM+sKYPSucZ6DxVmS327
pgm0Xlx8Cz4fRGKkKybkvUwBqbFT9Asn8f0VI8M9Wup1CG3Sdz45HVPZ9NFYV1gy9LNxKI1s3mSZ
2tN8GKJtYgDimhvM7PFIFhfaRmcy+1cjK/JJK6+Ucu4Gk0majbVbuoc+Mgkfb5oz18xSA+Iz2tzT
ULPermMwiwoDJs6fMbWHXGwt7UYjncDP5MJAZ3Yn4CKQNQqIVriAy1xfHYIMze8Qr+vCs5L6q1rd
I9P3o5CsddUEB7MRF073ue1hk2FgzciDjD/v29FmFELqhOjao2WGOqXY1CjsBeOl1TvzgZb8UAVD
ruu0XJcf49WkaqTzJ7QsCg9Iwrd6gSYa+t3HH+jsELQEKNbDzqKi9XaIMc1nuZQZYoyma5FllaO2
1uP/bIxlk7yaRqAi7BzaXFBxZri0HZ02udR0OPNB8P/lAjQAM/CmnZxXUC9DSTkj91pb/mwV0Y++
xJwNH7ML78n5cRY+IIkqmOGT5epHTA5lwTi5OX/us/il1/LQATW+/njJLo1zsmQmko+VUVLbA6qD
/UHSrwbLekQj8AKB7/zn/+d8lmP16tNIw6SBwWM+UPzuZFO7k7LwUqvg7Bj4VP7mU9nGKWWgm0Qt
bCQnSF+ROPDVbVVfCjHOD0FnkgKiyWVzUostrckagSVQAG6lfdzmV32vbz/+ImduMkqNgDqgERrM
5eSylPtFhMCm3FvM6S/d766nLHypmuwKC49//V62qVcInbBWU9716ZQacjifP/cQNW2ccGZK/b+M
VQESAzpGEyofH0LzsqKvPrxiFwkOnyL3wCHd2BJKVz2y53qFZ0psXShUn/s6S/AHpc6ExnHq/yyG
NjXw62KsVr6bm/vAv3TDnDsuOvQQU4e/S4f65OMUSl2IwOj5OFN2tWSVhY/WhBldwL6cGwYICvpH
pqrwdU6GSQGQWIHPI6OZsaMX6KzVZD3o5H281dQzUSvPpUl0TvcEL7STUzlTC7f8lA1AEfoW0WO0
jTaqYiJdWq3M0thIMQg0G3Wx2tgZlHOUQPWG5ikRkZMLxYmq3E2+Z/MSQ8yOXmWIDmHtWiD+mNX7
fNAf8mJeSyYOMhq6RtpNbxgXHsgzz/GbGZy8+03YgASwtdxLW43q8kurqx7CvdeqXq91tfY+XrCz
o6GRpEGo5PuI5bu92syB3cmRWbKZozpayfMtwjCOFGLLWfyK7EtNwnObgEjjz8FOruZshL6HaS5X
Zkit1kIHtEN7XXz5K1PCS34JDEFRnkQYeZi0jTWygKOB+IRvIRYRegG4dxyVC2H+hWcNgPafo508
n31PzbksGG0uzI2JMpEhfQ7VC9fa+YUDx6Eu6Dhozm+/ko8qRpqVwFjQy1hL+Z1sI9dVXzJvPndP
E7H/OcqyV17thRSTPEw7VNpyse/I9mFu0Sii1Kvo/8PpnGxx9MGjftIYqNeKlZV9T9Uno1IvXAVn
dzZIJbw5yaCJN9/OhrfO6hHPWuKAxpOGX5qovEIyV5S7XKmyLyRdZ9fun6OdcmnALkRdMzBaoDfr
MbBXM3zQyVLZ4v8y+JT3x15eU2Ai9BVPN4OoZFRJxMRmQLgMKsJmMWv7+Aid3W+vhjjZCQ1ufnIv
jewEU11RVUYpH+2jv7TfIOwSfPK4gfF/+4Xo50Q+3Y2cPPUaJRuYG8W6lMmKL5Egz34cHjhMS/jH
O8BnoE9mLkxe0ZaW22iK9aS0Lipejp49frxw70eitqaQ/S64vMUr+O2UcrW0F/VnglxDbDS8BpqG
DknV3cYk3h8P9f6lYyjoYkDFtd9M3bdD9SoOih2UN8+XzI1VTZ+BP3ihEt5ISehl+EM0hzxuLwz6
fmMwKDU2IWNfB/R9mf+rKyKZ7VRk+Uy0kMxr2fxiF7i3NcOF7ff+6DKKwXskKFQudMu3o+AQB2Y7
43sh9b2GUkIDEN8n+QuC8VQVxIVvdnZOpM1URGEEv0OuV5DK0NPlPLVSslIgmqQS/UJUoD7+XmeG
WSxzOLDUDgElnkyKLmSahIhXEWghH1RIV8zcqbr8wkW0/DVvy3bU2+md4em8sAdOUwZ5BuEbJVbm
BQ16mCtcC9pHKxbxJZT4uenAJ8NDCbA9crUnr2yQ92nU2uhYZIX+oBvlShmMI+SWfzkAXuD1GlwI
8njwKSd3hDInKf5YWgaCNMEx0gAjGUnGhffozH4zUHzif3jG6ARCb/dba8V9ObZz5uFHsDbU4iqT
7at+qtYqGiy5nr98vBMuDXcyJ1Lrwadvm3nVMCF9X99aquosXQC7QoqtaJ7+wnAojqDfQ7EakMjb
2eVhIau96BmurF0Udjx02b0QEfc0spAwby4c3jP3EpAXbkABMwJYysnGmFB7Hmo5y7xhzpxRCZ6N
uVoD73NNAzOladtNyNgFlwL/Mxfvm1FPwrBOlMk8FXnmgUZwy2gG5YZcMxpmSSb+fpD/v7rUBXUp
g6vmf//Hv38f/y34WbxTl4Iz1z7/7T76/vxaYWr5M/9QmFL/oJIBsRmxBRjOkGf+qTBl/gGvUhgk
7CQArwWmlD/4A6AS4PJw09A+/VNgykB6itgOsv/CN0Ky7V8RmPrNTnp9a5JdU5swYFyhlUAifBLw
SNncyelkJxukrBXVIfpp1wM03b0EI7dw7WyC7xem6k0NbHctSSJcARAAspPFxUsCSufCmX0HkaNW
gtySQZMJ5SUZ3dC3h3YO6KwlvWWup9FSHsPG0na1wPI7VEpMILoe11YR2VfFggqqJtn/kqumfJcj
5vb46ise/74Gf8u77AjZr23+z/8CvXnyogjapsvzSH1IZclP0euIB6fN4lC2Rn6AZqGVYYMx9sUu
nwLloCr2DwRQR3esa1gIFr6k3jgWDfKevbkG5S9fzUauHA0AES4CwNpX1ZcMr6oRgpojBQhSnuK/
2rYopkPUvG7NYNw0QGsgX8j3ldF+R2kdV+q07650lOWvAXiGN0UzyXtSmdZt6ExbTlFH9bGBcXZv
hgWNogzFSLsrETIGSgXHBhrQL23UhZclnX9IjSS/Bp5oukWXHjB0bTyYCIUbSVnnIfv6PWuBpfRF
8o0fBMyREU4/wCrkcCwkQCWYxLqBGdzraXrA4FDHcWKxmtOy8TlR0B4fw5s0BblSydp3fM6fRCzf
DGH5aehbc1PRkXXVPLpOijD9amGi5aalEt4BzA0dEyQ+MvSKcVXLwWKyUU3roamb67ky5hU+auMm
CY3mUz7kCZKiebNrkmLxH1W0nY2UH4rT+qQ5RKEJCAft1kZz8TuopWhtlKMA9hR/zyoLkffJkuRb
v5MGACUxkLVC80PQbvL0M58DsFWZHKZO0ScIIyO4uoh2i1p/xv43Svfom1xJShj52xrP9mSYCWSK
bdNLsiv1n0sDaVyTz1cGFQZmIZYbkshepKnGACj8Rd8WGnHYrnnWQwTUW3kbIMICdKyoD7HciMXW
OV+NIv1uI6a5AuoNbgxh3nIaJwf5zPY617Fl6hZzn37SkaM3hgMq2eEnNbJwu9FR2Yxn2Az9DIW2
0F5iG/fNUZF3AOiyFUVOSIG45TyaIG0cuLNXISZLW6mcfsRAwdaUwiFEDCg7qQi1Ymge/lTicltM
+dekmRXAaX67LctkcJokbrd+YjxgftI5elptTUkGKGhaOB4P5q0GDgmrIMuqdnIry2s6jfd+V6tY
VqNxjsyNfCxTxDs2neXboMyEfgz8YNpOc2d/UgyVT1pJ6GmX2D8g4+5Hez+SldtCJOMx0lrM66zJ
LA80SMUxT7Glwd+jXnYyxJx1CTzacDsV4etVJ4k5cXE3CA8Ft8kqUq1hledlAKu4m54jWU7upEp4
Egr1CIEmumReY7ylKSg9JcI/CLsvw9uipxXtRiCkKJU1Za7Ojj9MIN3GRfbRCctqVO7kwhjnbV3U
U7Ex0c5FSmcoUwBhVnI7+JvRCJKv+VzsjDh7lKPSWLV9ENFT7nx3alMf1WYYZLMxy/ynYbnX9MG4
n3BZcYMZGI9aqRCTpaouEXlVn1PTVp658MDeGWFaOH4GFq6HDRPS+J+Mb5nuSz8x7ujubKuTH6Ue
dqzmZ/AZfN+sfkiFP7uFmlQbCc02J62n3qnlMrxulaF2qnFUt4heoIthyUDofDSSzbSdPW1Is841
xjDaWnY8fwH61TnDKDefpkjYnmX3W1Vphq06ROYvzJeycSWjpP9U5H31EOaY0rg1Jg+HoS6jGDVU
BSBIDJSxJ9TGS0Ev+1VkUDvIF3+hsQLvY0xstFqt0fS1xJjcYxGYcaexXY/ZaLSfwwTYljP3qA1v
OkOKdxh4+jgK24OwHmNNySwPTGjdzg6m9nX5c7aqcQH8xYp/E+l6vLHthkJp3MZiTZlQRl8Gd7Hr
MpdtNwOtKz6b6PM++mZ+pU4+WDSy9qNlDDVWL0GMdnuiK18ndV5HVQH0q0Yc/jt+QR3ML1PbxVo+
LHr9CIspoG2L0i41Xqx4wGDFGBAAbxQXLy59p5Um0VrexTiqNWOxqWx/3GNoMOcLxk55hLSJIHvV
40XtSGZAbU+ux/EYGME3LKdRR68na+aeyP2rKjHTT5R/oOZ3Uadqbl7E8ffJNB6imsoK6nrWeMxh
Rx3ZMuPRhGx7hQF4WDpVHkr1umlK5XHpXT5KEf+RbaXGbnG0dqueC0MOSKt1sCUPoVUPW4rq2UMw
ZemDKqQj533Yhaz/dYfpKN5ivlxfBwZKu1EjKeuAO9cdQBtvo6zL+Ig58XHRRd5Y92zwfs7uhej7
lVZp+m97DAvreG1X4hQeOYvj02M9V9rTBNCgc/FEUdqHaCEbtsoUbBD+jRNIfy040bDAQglwnV5e
m6EuvpTcQ6MjuiK+7lliV8I+PnZy00A+rM0Qp0ZB37/n/1XeUIeZG+UJtLTFnEXLW2CGOf5jgK5r
cUdDUukccEy14uChY60DXGJuc1GZQMB1zVOEpKVrkWjpvZQHa9Uqk09GkRnBFl8zroF+bB+zybwa
9V7bsAnl3RRZBUcfFyQbPy3OSz/gTigNXfc41XFyDOJ6vsv7QnMwAJK9TKTzVaaU0meo5qkrqbIn
+Wg6gjA09sow47CoJ9VTOlfWavIL7QnnlMGVUbvfFj6WZEES5o943VdPmBmJa1hq5XFCP+4mlmp7
IwIdvN402qwp5y7Aw3Mz8WxEYHK1XnWRVjBRwgRQiD0Yt1YUf6VHl9yjHQOmSR7qdYBd+WHGP/1B
VpM0dkUnY+VSppK2C4tOA3odYzxlh2ZTOWSk5ZON/PeVP1SPGC6Vz5HesQ9H03Y4DNZzMqk8dVKM
KxqWJnIKnripNiPuddtpwNsHs7sejHWuijutrjqMaNIp+xKjFwLAPs2MvRFKEGd9zQe/aha8/aK1
6pWA24vyNjY/GFoSGa40/Ed+tGMQrJJWrCuzTja6FPvHetatzVAajasoWn5nY2l3LSPA9SOEkCuv
fp9BdU7ZLGEuUAnUQTFPbThvY56rQ+x38coKJnmrplXqatgWAVfq0/0Y2eXT7wsiiKLuKrZt/2lO
QRynre3flAqqwERwMifNT/Joh3dUqLvsrGKNmwa49rjX5WA/D1qnX8tFqj7WbWatwIOoj2nX6FHk
sLKjjaq/pbUPfpW2P6Ie9wpX4NyIQGQ7HhHgaaJPIURZFPrj0NS3vSQ4axo8u1Vm1Wz4EaQzMoA+
UZ3I1fH4+1mu1AaZtr6p7F95GNhXNjDxH3kj2x0+fPhFPaK9zdoqQyEDMq9rpVhpptKDha1aH3OH
Jo3HTRYE07HGXWMFcmv4Sh0HSmYf+McwE8BmQLQilKi15ZNWzM21bys90MpKH4+/f5FIgw0ZGxr/
FADPNU7LUD4hHlL3q6IzrMilqMUECh2wNAxuooVwLMX30MiSX0JL9B3wBf6YjjUcrogBwjK4l49H
tD7KJ+D45dcGRjehlxnDKFZawW+Jvnya5l4+9kT+Xjki5447vFW5bVfZCv4WvEMPWZ8Nh7rokR7R
ZS6mAL8I6cHSu+Box4gY/F7+wO7tW92o/p6q/D9LzJeBvhflVEdB2Db/8e//OfCS6r75F0hHUTvd
dT/r6f5n06Xt66T4v/ubf/v5+2+5kHMvDd//Oudep397eE775x9F/TrpXv7QP5Ju8w8YxxQ2qUWj
8w0o8s+k25b/AJFGWgefdSkgv0679T/IOxfhIcj6C05H+zPtVrQ/lk0Oz09e+LAkg/+Y/H/mkqzb
3ysEZ3JLJIROcksDSWkyXZ2/UzaAjS2556t6sqnP40RF19jEvf/Y0fh6SEapeFZrMW8xUPTTjewb
7bqzS05UUy9Xbt9bylWtZPWxDYrUFZGF5VurLweiUSVsu3IdJ4pCaaaDECVHGeT3eBtYph+6MmoZ
6KK04yqPlJwoO42++ULL73EZwVs4CAvlDmIQyaetJAdcKMOtib3sDt7NiHPciACACd5slRWm+VK3
drxSjWju4HD3Aku1Oq3X3YKZpJUha1/CSMLNwzCS6WuOO+m0SkIhX4d+gyBCNWfSXVxP7V2mZMaP
MsorfWXPoYpREs6vMoSJCAvFpMfzBj2EJoA4MafFVktJY1yfeZir1IhMextzbrEEyFSB9QxU86e6
MOerUVWSTQV44VvUUkhxWylFtCnV9QI+x2TYX8oh0J+TzJj2Phbyq9TKh2+kA77tlA3GkVWmr2L4
/87UWOUPKU9nsDrahKhrUi4UJj5ABn09aG9TVauZ+qhdKzRa4zXyEfIeoreXD+2eKALPCWH9kgOj
fQzUTIudlu426dk8YbUxqsjLAtDMrhUcpW/yMjvqsG5/IJcwwi6qRTzTiSy4/CB7BIi6YDjxKeCt
9enmd8Uzlowy7JDeDrdtjq6YPLVfx6QqCaRzaZtmSem0eLYz5lCv/Fh9yvRWC1ZoJ2AAb0g3GMfV
vdP3ffDL1ywDgTnKBVWsfEqwBmnI265rv9NAC9j6t74Ov0HMmN3WkCLMH7FjPZhSFeL6kaLZXQ0Q
TytiWC0q92QO+WYgeL4mdLieRIfRDvoMZpLpwsUrqGFRABEAx0BTNZPS6c5fYpEkR9BqYc090v9I
vhstkmLGNGSRZ5SQJdhAlvVlnhWNOlBM+FVOj3NYBBtI8OW21Vp/xt7QQmZKUyHoYeiMYVHdkmnH
oQGZLI0fejRVvNEy3CBbEnCrTdeZlv8SAywWaVT7ddBI0k9DQf0CM7TnOo9xhu/ar4M63aUF0h5y
ogCVUCjHhGSLRSwt9lHdNzFmJQlhk69yRXupRI0RRyhUDEoRdTAbSkEVSTGWoJa0jdNu2iFHikBw
WDab3G7q1QC9bmztO+zG+O9jJX9MKvsnpRDS3AIHx66oj6XRJquC2MApGvappOATgeQgGr9zS6PX
zSQTVzYw89K61JVxOyRB9A17KflrravzJlCHgfhtKnMPU9eElF29K+SkcLHAog3dKtFaHeXhttWp
TaWZ+DzxVLttMWovQHOE4fRKo30lTTTYQH7dIYhuJaVb5Xh0kU4JsiVVOdadwWlKJJ29OmmrySjQ
OZFQUGyRp3aVCp5eLabenS3p/7J3Hr2RY+ma/iuN2bNAbxZzFxFkGIVcyqc2hNKInufQm18/D1Xd
fVMhjQK9GdzFoIAyyJLojvnO9zr9LMLXPchCkpxT2ZkwunXvhqCfeuVUJFgSUebRlKq91WRGzYbs
SBEhFLGVcMVB0nvQx6UV48qJBYg0uWAMc9fwDTyQ70yUiJY/V4kbXaoD4lZzoumvGAkhczTgb0w5
l2BDTthec9JG7VVVzSPqnvB2nKbBvMZNAcmPhtQpVpIfmQkhZlCn7MwbhvE6z1P7FoboEms5UJJk
SWynfqQhEZubRtxG0gvv2t6Zd2bWciSu28bPTKI8XVU2fsqqsYHpnqyLiYYdXbEM6cMIdxf/DvI5
CcVByjiVHoY16XjVU5ecizGX07rKqcr54xLXT+RGK2njfTRbY3hGL5VYqTRFdZ5SfPy2umWG4RXw
Qjoxe4Y3luFr53EUuQ4jt3qs8SBkBtvSvi0rp9HOc6fFOvCPvfiT3U37uLkZ7LAqVEcdlyhn2UX/
3Nx0hB+TlfQWYZpYeEfSWFV2F6htdlYk+pkdlR11O9EbfKQgcTBKlVmHsQwGC6J6zErAINudm+uv
7+qNnvZnq9taMEgwd0vDkJ2d9+iujBQ2WIwgadMpsbEelfDRyoeHWQw2cVmVgaJ3vtPIslK78qex
pE5VuSCNKlbussS+pIVPSS5SSstFnO4JzzetolipUF8NJOqUt90r7O95hSDxbBk8X9/+m+Pg8e1r
sJRBBfH4grL6/qXatUOiYWhy+xyvtx4UdljuFxFaR3fsaYvgVWV74pr8GuK/9GSb5qpJv2kknqwK
cC/dEipa7JDqnDDG+QDq8VoXEcFCOrYth8CLdx/bJJ3Wa+E+bUiybdeoCh7yuDBWrcVhOYJyYLT9
7u1V/D8rd/+sdv9r+1tcvhS/m7ei999F8N9l77//839GTQyE+ceY+QBE7UT5q6tfmj8r4rcf+VdJ
TAVLNgHiJJd/wESn5vzvpBMAIJgo6HoAgd5CUP4VdUI+CoCMic4AjrQLa+W/S2L9L2ARXH0oT99K
afM/qYk/DnDoiJC8lhOfwSw9lhbAayWrOLNtwpuGKaDkWnGktg6tmn4zFFwdUaj7XWhjze+yEVeP
NA7sszkq9H2PcCbQQlIPysLYFFpy88d7/GRBe8PB3809DAmZelBocPjAT+kIJUucZtBbs4+286CF
3/OwDOn5F1lUrjmCZls5NNEY0FIq9mzKan7OARz5po1P1V4Nlel2TiYZVEbX3JGb2ywGlI3pm4om
drRB52u9bTUsgqI4uU7F3Mql4DfZKUWhY06Wqq3fiTD8DeTkoc+Oa44EYRayBZp48nz9qG9WgUeP
ujBPsPqB2oCDwxH+1sS1gRZ8DDcxR+K7sezaYROGY4ywV8MIIOkShO8KiV8KXma10iXfC0sq/aqZ
YrejCCOjRWn19CpBPbmlwe/+AtzUCPKUwYk7/bDLGNA9QNoXSzn+cUx3jN1K71UvibfpMI/XaeEU
967lBTViuDPOd8NVT2P0fozHejPXvXk1e9Ldp7MDg1C0UbcO8Zjdt6FIDvY8DZsTd7eQC969R24I
ihK0X8SAnEOP3qMtgHLIhLU2Ei+uW9FWI5ua6q4HLS92xJ33pNllV6AnITpsDnYWJLoTjJi/bZOO
boJVeXHB4j4+Zgqg1oPRVEcGhait5BfY6EbGWVS4MiAT9ymi6e5PRj6t6cyQaG41Jh1pka2c6H7m
GAbTstQOWTXrQeMM6rli4TJVDcPa6GeK7KgXN9S90loJZdrZsHzoFVn6tZFYw3Y0tWQt0+epqTWc
ZdX0Af/EfMFPsoeGRsS6IJE2H0jorZXhjhaivKiGgtqUfnqPSWCX3MXGECsrDBrgaPfCeYGspIE+
Z3q+CRXdEmv6xaVvh118X6hVvlVr9Rw/nNldAWVRVJXmch6Yon4vai9TVtHUqusUkvFjFxJOAtcT
njGAqZms8l56G69XA09L79AMj36jGLqGBYz5cyCw5NnVsoqUZSxsG3pCvkFsG7Zq8+gwl6nvgyG3
iAyVWNf+VpRcW1ek/OKvwvsd2jrE9zbllN5Dc3mgszetwoi4kxl74WcPfPFSKRalIYqEbat3YSDJ
2d7H1ih2ilk1LyGCw7RIynMXPdemmvrirMt0PAOMJl1hVFvvi0ZcjmVW+M1YWcBhfYo1Xm7faMBN
vuwVGUw2SEs8aeU5RoDxb6/NMxrUVb/XFHlrEAfhF3X/VHKi3dAvGLZqN81PTi4kLDTbu8orjwjz
oU+AyRrPe26H8Dv9/ut5Uvtq3XeWcSc4dKyBHu6SYZS5H7uTd5eSjPAa5TKND6Pi2ZdA1iN4nKat
HJ0Oea8gwF1NGe8ewsp4Gekx5w6l1otbewIOmkrN3lq1ACQY29uJLOxN5lQ0GBvCR6Bc5O0KGvcd
idCeH+Xa1K2xwR5XeSGUwEv4iKNOkCOdV23PAS35TWfEWntqmQdicOnoicWEcvieE8r+m7QmbB3G
JqbPKJ6JVizXtuAlzziNBHZqh1sSGH4qE4eDkET2MR/qq3Bqf2iVrq9HT1pr1zHITKdRLtKoDywF
JxEiE6pgTsvGTxhIRTPqh35WvsVV+i0PreY6a1zfrO1un2ezsWY2kmHehe2vLLeuLS2ct0MVXxYy
GjYxlCWMTJyfSg+OhtvA4pjh0j1KSLTuvIQvpif1WscRfBXGoYaRRqMfxj6MX42aXFzWGpWDYxfr
34cZGxqhZfZGC0W/S2bobGsx1xrJOtG0r7HjCBTp/WarblaYNbRrxuRwJads3mQkSN9NOQezSFTm
NZGZQcm5BCuVvPdlbaHVTbTJOLeqOitWBKOrnKWc8RljEu+HUVTmHsTPfqLbbD7jm2iuJs9MzsOC
Xsa6yzOMnhLM+XdWM98I3Zsvge8KzEoN+8qtSgx8pseo4fzDemedA1VFO3zrwo0ihflQG3NzG8fh
2Rzm85koivBbNtIPaoth8bSxd9riWZyGk43ZqKanu8xLlQw7WTeh8yPi7jVjjj7rKLVcnCr04iqn
ObxbVNebvB3w2JhSrPyG3NeiOd22Nc4utH5H+diVAFVkwTPdcA3o8ql7Va15uBQm0ZsWYZ5zIMKc
9kpkZ+m11zTKGrL5Uyqn8zokmTluWMZwbalW4JfVWWwX2OJnBqngjZJdunNkPyZQVMp1NYzlQSC4
3Lhm8r3xaGjVSnxDIEV1aUZRvpv7vItXxVCeaQ5dNYec3buhROvLuqvdNMBBvqo3zca2Y0ooFfDQ
o3MWS5/sxaso7oyNcJJHAVU08UltaSQx6B1OlSbE5DbqFX1lllq9TWdAc+G09ZlqNIgnoP3icuEV
a1iZIlqBsAFTtPiSJ03hE+AU7wutSp+GVEvu1axUX2U0DxeeXvyAVpscHMuTeyBr624EH/TLyNP3
2pC+enZ12+WLq7bXPc1vFVUcyXITozi8iAjC2meQm6FwSOeicjhtlHUfXqV28a2Y24fUFO4KH+Nb
tqn4zDBGUH0s7Pe5521UXcgzux7OU7u5cibLCNC0XcqEZr7SCGudJXW9d2TR+aNZabssmZ2DGc1n
YQ/TqMs77KIGuUKijk6grlvlG5mOBMLbU7g2RiKe1TqJN2Ea/igxT/JjKAzrorLzXTRFeGj38rGu
IvGiVZW8T/Q0D0C+xMoz+trPOtPaciQmCC03U9Sv5rgmjtnY2ZkXMUFNPRi9Pt6bceV8M1s39uO5
yjdFDnCuvwGrbm1edUUK5lSZjG92vn6H40t2EFR895NX4u9bOL9GXcHyIrnvUlQB2hReV30vgxrY
7nUyC0A+AJKLNHQA+0erXDttONDuw1Xzd9kk+asTdcNl1VeRX8sWOJWOBl2iUr0eU082aLuVQvg6
TqO0/hSZOvumD0eg9qhl+dJQLnQrl8xTnNYjQWid0pWNe6iTHher0o3oZlT9pJp0iHpFw9V+FGpB
e3jMjdspcWo6j0mYl5jiV1XsD0pS6iurazFHyi2NONWOBPSfJZtTflH16eAc7MJAZqG5GMP/wjko
lVANKlVdqwwgsStJzzHBdYo2uyWOujjXwrxjffJKqDa21baX2P4KexdVzdK0BHWI9qo6VvZGH4x6
wKloovGq4MlEyeM0xmEmjeJCM4fotavJkgfyjIdbXVBfXTLMOw4wNXbhY1wSCdaM2PmMvA8d7BWH
UoD/gQIs7c+X9JfCn/WpeTS1XLvvapltzb7PL2XpsuhOluI7SeG9qFlr7GgHGkGZug7qP0Aohwkr
4yworY6QPUzFWnqwiNGNLjaDbp6ADvommnD9NxyyTDT6QmtF7UfDr3UxiyDGVgjfIuHgnUjybnrv
oF1WrguzM/GdsqNrcqezTU+LNmCVUQ/QCI0LwzboKA0i/O7AN6iDVncy4rKdXkxBHCesTV6d0rMY
JY2/sJXhmVKo4VmmOyjWbbMp97K0h1ujN6szvetwH9PVHnQ9IWmxhlXwgzdAndaVoaQGTe0bUYnw
LE56arO5IP5Ax8+IwKz+h2z05KybFa1e12GSXOt6aDwKqRrP1NpGwP8y/wCjmIPQiUosURTh/Abv
j521kzTmrVMMtzX52Jy7yoeiqoUfesljwntD7w6bQE8vSZF7bObYXc+mQcHaY66CcmAM9Ky56ave
OBfl1J7PgzNDxcAgri3VjI6xXZU3GL8k6S7F9FRyiNVEuZMk3tMijXI/VTD9W5cEXFh0YK30rIjb
MA1Mp+uLc5njG2SFYYzJVdbhoBWHbaN/S2aPzMc5qbNfg4fJl0p5+auOlOqgujhslppe7Gup508x
ZBFhNwpuJE6Cp5ot7xRhK4CZUXUme6IQFoHhldKnyZ661VmnkxxmqNJTN660euy3tlFZKj1bM25x
wphKXMH08mUYhuaHC5nmicAVe286VXPeZPX0K0/T72PWN2dCm/VqFQsJQkS0xLOdCA7Ac51FaO9a
/SUFi9lPehVdtNBQd0nYY9JQW/dGU8+boYsumgXk0Ba4o3xDPshlEC9Ku+Ah5gKNlMT44SRlx0O7
xsgR9AS6BkgKjLf0VwG6Qnc8vWT+FhfyDXvp3nAYSV8DYdSCzswLUDOB2GC4bfsFGE4PllMsoA7A
O/iOt0A92QL6xFbVXlULEMSbABMy3/Ch8A0rGhfYCEIUykuQJLFASoUhFEgNC9DkLZCT6rbfjDAC
Uiozt/fVtAwfszeASiGIeWuZTBpn7IqrScjdG98MFam9wu63BneALeb2vbLGXJu8gaqm+nQVvzIi
ba3VnrIypfIb0uh4lTXpnn2XVS4s29fkDS2TTu96u842W8evldbG3Khsxa59w9nyfIDY6EwZwUha
Ozd7acrmgnf+WqrJVK69ydoZolHXJYZvNfmiKxcaykC++l6xvBaKRPFtaJPczzL3MaqqeQ1jg2LS
qF+iJhrgcjC/rJ5GZTjm37I00y5GnEXvXX1Gb2oucGH0hhzmnhlC5/GKDZ5d4w9WlBnPmczvJqhg
nBe5Xq7JNUHU1sqzOaM2nRvvIxZgPyRBovOxfqVxBG12AWVIL7SxWPO8mB7SgmQmqZM+5EOcrq2K
kpPiuz8XC+RJSZcdzAUGrdpxuCNvcZ+PLZhrld9O8IdXel5MQShtDnO028t7OYvRj0en7wGaiOnG
Qk4xbtsxSx6HAttUIFm1qFcjJLZDjJ/6Sq9Yzb1Jsy7H1NSXmCUjaHTcsdhxYjgb6HxqFBkbkRCs
ggmO86J29YPMbeeSENP0R5EVzaEYvCGwqiymZG32EeCWqbjZ9xAjSmur5mm092oj/QlM1zzGozts
EnuIHihsCff1Ou1cFv3w0s1NfTVPVeOrBsrU5c6yeC/bxCCirzQoH6Bx/lSHqMcjfJLupqhtp1+r
bAZ4xIG/LCJUHyaiOCSpnv5+a5/8/xbvCdqDvui6/++8h7uuzpp/vJS//rF+SX6K5h/7Jue/3rV8
337FP1u+jgbVwbZpAKGY1NEg8Nv/2fJ19L/Q/BCRuPTtcatZlAH/bPnq2l9LPAQZd3Q7DZWm2b9b
vvwRLt1LP0vHMpfMCuM/afku0MC79pRHdwWDWGxKbBsHhmPFDCaL7GUzMC4+pg9TAe4PeUj4NqnT
gLjJa1+n8sHQBNKLf7+0T/q5HzqHy3URxhKDiU0XYRjvIYsZVeQgFRU0Dkmw3zdGfZPSOlnjb9Wd
8ms+FhFYXMuiDY/j2PKyrSN4hFfZ9X0PSZGQGrjrRRLB8tdn/+snWu74+E0iSOM0inIQS4kjqVPT
mE5hL1RI23WgJzTFsMFQNds1qVWeDfFYnMP6DXRzWzdDsf/62h8AIHL76G8CDjCSEMUdfUWL7Xl2
SR6EusxJCtLlea3MF0Ltko1eJ6C50hTrry/5yQcEc8D9ldbqojo9elzDCtNWqHm0GULcJ8JSNXi9
6cx6bsUnLKw+ebP4A+HppPNwoGNHrX92DVkPCsi60kjqyHBUYatAzAstJzsozfRsZeqBPKQchzuQ
8K+f84MEhdHDDGTCIeCFW2ga70cqrpwcpRQLXL8X7jqWzrxVp8pYFT2WesWg1b6hz87KLSe8wNPZ
wImnV3zNHVbGnD2Bz/JDamKdeCefvX5AP8JDGNfoVY+gyFmz4kYIigDTzCGOVnO+xv1GrpCCV6f6
6J/Mn0VnidQXh2coWUfzhwJmoI/KebqPPHEQfWj9gOKbP8Mqt+6rXu19z0b4RhG177JzpSqQGODf
Dyd7rDYz6pVvmRZq8+rrD/MWSHA04bCnegM+MdyAavb+w1hwZ6O2MVm6RgNCRJ1jAzyqkyv8RLIn
Egqau3d5NGmXNMuNaCWHKV4XYThdegLbYLI2lMfOHvmpSctjvzFtImbQJlTnekdcWQkA7UNK9pva
Nc+TSGHnH411HMfYlikjHNjUHqzbEObIKfu7jwgQy4cLEsdspvpl3L9/tMwRMaZJS4kXO9nG6ufu
4HhYgIJaUQivQxGrr+TGkJ0zKePoGyZcUWrDXl91Ywm7oB7j6aIYFatdS/rqj0XR2JNfRVEcB5ox
ieDrT2F8nKFsXqgbmJ+ssY56NELGKoRfPVphMItQwFhKuwqMHvytsOrigPscra881gSLb4ktYmq6
16neDZRsU0iHRKvCYuWgrTG4f53e6JA1UE4HXEhWLSSeak2vpEeCYEa3UszDdVLhKl6HmLqsFDE6
B8JorOtk9PKbJIdelJfYeVLi+2HXmtsqbvQzsl+sm8Tm6LjWGuQ8Qpu81TCX832G+vc+pZ/5szXb
bqN1dXpiCfk4f/AN5eSJJNrFgO845sfoLWg7hhkGoZH097BJ1G3pVtaJ/efzq+DV8+Z8h6PS+zEj
55gUVU8NAy9yGx/O1G8hbffEoyy/5P2c41GA01gL0UNjMP/+IhgOJejBhjDQBqKjLaC8p1o3CnyO
S0R0vRPhvzwQolWX+okt7pMrQ/KmGNA0jz3ABYf/k9CSNq03JXrjBb2FKfYqntAZDNm8mmpyDiPn
fojq+EFxy1N2FB9pom9rDMObCsKCLH20zNSxnShxaniBIXAuhsrhhtji1s2LDuvYpJ1CD6jQVGWT
JaBnaxTW807ASEMCleqywWvGkedxpiLyapCHDEXj66C5LfybvL4L9VQ59LFj3JHNIYuVXZa0k7Oy
+GnninllSC+9Hrss3H49Yz9O2L8XzkXeSiDCMTQ6SqOapFS9IJYe/lGD691Kq7ppsDs+4InbbbAH
vCSuJd56ypidGESfv1ImHJ4l+F4i8Hz/LbPZNBVTrb1AZLKjj49qKlQIJCkV6WzTrOqvcpqXKzkN
oY/6gB1Ws7LNnKvGdaGHU4Dy4yFzQrEa43D24deNK0d16OHQNw8Qm1VrrPZ1X6pkgRsWrNaifskT
GV62uqGc2IY+qGUxImA2sFZDTyDviHL83cCMxlHr0Zs6QRXpzs3McrIKTXrqcdFq7Woaan29+Pjt
kxZP7dyqQK6KWlyHdRM9fP1RP70V4h4wuMPh0DOdo1sh/dowkkwwR2oMCyTn1hfAg2hlQ3vY069U
8BKfOVmb0aJzgnyaoYXRjLq9OXEjS/VxtEwsJfDiA2HjbXA8vDy+Zj40MTdS1efYrOzn2VL38LeS
cyo05DKYfKxzIzoHXzF3hmy8Ld65uS8T3Tox2D4Z6fjkslLhXUS95B4ti7Ghh4VCYYelpMB2NM7c
C5uZeiDXufJzM3K2TqS9eJDuDwqqmP/UqM9j/3ahRrCfL/ZzR4uHqMLWSSuuTohveBE2nrsxCrP+
ewz+R0f1i+RnLRrx2h6zqN5Rra7633Xb1b//cfEim39suvLXS5uI8vhnliv/T2NeLWy7f58wPzCv
rl/Kl+LlHe9q+YF/HcKdv+BAcl42lz2YfFO+w794V8ZfODSxpTFKWd3fKFn/PIR7f9kmp9Sl9jdt
DupLmYZdfBv/7//F70P9j6WcabANqjbigSPtwVdaBH0ZBn/OF4pXuCHL3+BeAQIt8+kPKUIJp68x
vdEMqjaONx4n9lvdmeAnYMTq6+6ow0/o232Pr6jBWQumridt+8Ki03RuKGrm6x3EkbRVe4xxgK9a
oucaNAMIkr0uUbd2zO+JiOLBjX0sT+zMb26wR3e/LDogX0QvLvf//u5hz7NGhp4R5IrtXhdxmBw8
r9AJBY6mxG9L67tIG3U1TQsDw8nK+AxdbbUyJL6gK2HiT5+6cbnp1WQD69YMRpNUhaotsjOoLQNO
+91zE4sbi879k6Oa6qpNSu85zB3V11IDNacO5LWuxmncVkbcH2JPnfxwblu/8LDZa3EhuVT7ItkJ
oTQYAiv9JutcfVONIj3URTHu/hh5138/+Z+2BcelyvINGUi2ajrsDe7x+7BwIEHcnxmBC9f3LpdJ
g3VBV0WH0Ivr1ZQY2VOlzvq46ur+x9eX/rAFYDUPOxX24LLeOQhl3n8LxNgF/uqNFnQDf5vRtt23
2NH6wk1GeFDkkjh17jvsiGBU/QObe3Y2afLn17dx3I+gtw7ViZ6SYS67o3G0EYmY0BtMV/Gx6A0A
3doSK3XIXxXHfTD1Yt7zHk7llR8fiLkkK+xbP4m6AtL1+wdHJk6xXzktWJhqr3XbfQI0umlcohq+
fraPX3epWDjo2DSV2OSWDefPuSrRcluz3QZmmkOnQjEutqGw2k1Z6aY/Il6EO+jqmH+m1ond5IO7
9vKQWEswvjhF0JU4unbIl42k7LAwCLHYLmQlA9cuM99tIifI1fpOliFG93njN9r8gEr0VKjbZw+/
vGjDQ5ECjfvoLTdkeAMI120grPBJDcULEOxTauCiUIH6DK22KctTHlnHBxseGu4ca/aiInOs4yGd
IC+kKZi0ARxPa58kEUq+zJX3X3/Wj+PH1WBcIlij2UolcnSy6UazaUoHxNRBUuBDioEWNbUN+BBC
hK8v9cln5Fo2hF56N9B33/78jyHk2MOQVY1VL/KLA7qd+0qzoD+RKY4hglzNaR1U6gSZRMt9vW0e
T1z+4+zE1GkJ7WJ7Yy88Pik25ozbisHlW0P/VWfiXB3rZ0dtn42o22lhsRGw3PHzsH3QoltV8Z6H
lPhxa0YglowYqEQA6tgqJAT0fv/63j75Cu9u7WiA0zUlWCTi1mg7numld+2Z7Q8+ze7ry3yyTPIK
HHVpvbM8sV6+n8S2gg4K9BcqrzneOm2zdYXxkBvYCrhdFzRKCvc2vnAHdErE+5GBMrr/qZUiJTo4
AUpGBrZpcAR4fwtJCqQvupFB4FYicEzp+QPHshNPuuy97/fm5SqUFdgYARks9PU/VysVsLIY1J6r
pM59NDl3bd4+lOy29dgEX7/Uz4YVE4iqn+WRyNujRT+lEalWVlcHxizr3Rw5T4nAL0GH7rDFPMWC
sqNPJxbjzx7PWCo7umG2iXPf+8fzahzcxrTBnVZ2d5GHi4Ud19jWOmd9bPz6+vk+m7b0cLCJguys
4lZ/1PKu8DLh9AmjDCYZbE2lGteWi5N8RO+LxnA6bMHu+tXQuk+CGCa1kvqJr/npuDUWT2Y8pk2V
bv/75+2GUFGJQ63JKDUvPLb4QwK9ZoP4zh+n7vfEZyFiO038Ebtj6tabpK//4xPvMnKR6LL+0xVj
Ezr60NCgRKXHJcy6UTxx+LqZNP0CW8s7qckHSjtklPa8qqxXE1NyYzwFHWkfNyGuT7oEllB0EBjV
718C/u1FB5pdE3zST0HaK+deRmQ84GwctFa5abBB7TO4MXYFGD96Lfl2sWHFvqIrQdvCeSwn3INM
3KDDSkEEhWci3neleqIj93Fw0sZFzYEmh5vUjKPBqdKMijn3amxc5n1CYOBZ6rlbx50wSujx4vh6
eH5cOtlK8E1FGmEyRs2jt4I8wu7aNIcJajX9ryxLbqHRGq+9cqq8/SDFWEy5ln0L+AdbeNDN9+8/
TYG1xsxUA5i30ADk04yofz2VzfVIxiG8MFJ2opqc8qooz8ZI93wCioYdhhl+p0JKLaFyAdZjB1Rm
znNru/2uHQAeZVnoKK8pJrSY9m6/uHVj3b2C01P7sp38HseFNa4pP6O2PJHGcvytHOBUDmB8qrfK
/Xg1HroytmVczUHHASqwrML9Nkb4W7mzGUK7Lk+ty8dFzd/Xg+jEyZODpLr8+R8lAM2htFdljYaU
6vwgUtX61kShfWIEHi/Jy1VMkk7BixmF1KzvrwJooxWJWsyBHs65P8v4xzwmz60pz5sCpj22kycu
eDw1uSAxoDpNaE3FhdFZbuiPxxrlELuWlk2BjkvZk6wyPYi7Ck299lPLsxrQDHeMVJjliet+UC4t
F6Ymhk3K9T1Wx/cXhkPcpq3rjkFelYR5sgvpwrij+4K+E3rMmQ61MrXSe3d+jW33FjbNle2Sm0cF
hMbnSYeOjDggFif2p+NJyW1xUGCNwtma/o99tMmPJQhVyVwIvAqieThG5l6GERGipGzuv57/H4BK
rgUMuwDqFLA0Oo6Wm2xSujaHAskaGOXrei6jdWRI33Swy4LPmQUzfoa+PWsvNPCh+0/NmpOfgp+V
CWMvd1f5cEox+clwQFoEA4XtgjrrbSX/Yzh0lRlzrWwM0oY8v4ZaZG1UjQxIZn7Rjekp7bDgipI8
3px4F8ti92fZ49CtR0THXyzBy6Hh/XCgZ8N6PqakzjbZa44HWbREbiLPQI2L1Bqg+nwoO3Gwc4PG
A/auDq4DVfvr69uwzU9uA3AcoStOTMTBHH2SLsdDC9ulPjDzwfhlyfB71idXA35G29Bpf2dDZ99h
KWFFaFq86AaqxbTL89kvdC/+prj1Pssd97zrM7Eba8AVE0eIclUqGNbhx1LjkjOLb45Sx1dyVqw9
Wmlt75W4EIHMl9+torJ2wpjV51bO+jY0hbft4q6j71BWG1jhzboZ1VUxycLPib69FAOpxFWJSeBU
FWt7AMQZzfQHxgDOGQE+xkvTauNNWwhukhhFD1/hTanrD9VgjDdTjluWS1b1Trcb67KCOblK+lxc
FeQibGOvcIK40lKfYjQP/Qgx90WeVeYlDrh0RWy1dg/joGX3gJ+ptZVOa5xCjD+u8WyMkE6QgTBJ
PPOoeJqr1DWzvO4DiGHWLxfd172uheWumNUHq/ZOmS5/qBfpRdH6QJa7NCa45tGapExYjVkdRLGo
NO6syLznG/4QjnzuGmTnCYIGa252lUPI7KT8/HrofcBYuLgNHkHPWwOUYPF/PwOKZC7d2M577Pii
8KHTJOmQiWP5haOGPzGzthM/x0ZnrefKeGMP4fCISVR6F+e1c4gcYb/2ac9ATEfl0BZoxlZKnuD7
hQMJBrfhspoBaY036uTpaw+9+Lp1+EWq1ahbaQjt0mxwFvv6mT6uJvCELLR0bw0BPH7fP1JuTQSu
DwOzqUb26cg6ua69xL1y5cjYseNwj/YoWijPUKu/vjSFwDI63i8p7CuEi2EXw7+wab+/eqyFbYQV
XxuEcUo4Z5YCb2uWW+x14eJGISXuRSLJMJ3so9GB7ZtYwHmFUlyFpAL/Gt0keYyINeUsmST7srFw
gQqtkA4SioMDOQ7Tk2vHxl6X/WvejdplSu7rQc80AlYHjZNTRVSouYJ14u3arhj7jZJM4hq52fdS
0y5VJ9d2ui7Mg3RBzJDB3c9e8WKUqLxwUBV7o2n0x9opnOdJeHIthVjUiAZyjLB2dtLSq+s21501
FYt3g72lvBxMvXERnXawbGHSGnvFy+td7Kb6nVgCyPxegcfNfruD4o4DVKtq2zS0UaKMnUOitCTo
OGGbeYoLMdzTt/GCzCSUNwgnAU2/SqN0TcCM4gWECvAiCnCx86TJm6tRIZwXqX8vDiTbokZ0mn5+
UbJOeaHO1u6awbBerLGCZqB4Gbu21uDTkbaa/D7mOOPM6HRgt3b5BlHPjAemklzloTt9wwpLrHuJ
i4XS6A598jRFdAWl6iXWOw1+rIGeNVq51mwFElqu4TdVWV2SANySR1uV4Tqe0vECua3wiQ2Iqk0q
EYYBXyq6vZ3ClndhD81d0UKCWA2RKr/DS5KbpipEstIMxbvUEk1e4BeL42SdlM+uUcUHwo+x6heR
43sRzuyLeyCyB6dNg1pkcNYlbd3v1DIWmQ51MsBDttIdtjjOItXoiFYX1dmUpelOT6rslxr13fU0
ufZ6yjxSZLQBV9hiTM8mE1MCJ02ICC7nFKEp9hSNWjDUJiMFCtZgs6tKB6cii/2292zg7sZVzqDH
WL/HdgLNjmw1QoHIiTcK3JY21zax/g9757UbOZde7Stigzmc/IBZgaUqqZTV4YRQJ2ZyM3Pz6v1Q
nu8bqaSR3J4j/7AxMAbo6WaR3Nzhfdd6lnTBo+lNjUskBOIgGw7F28peiGd0TsmUFcYC/IMfU+9U
b/I2aRYjnk4BCcP4NGCA1Ulgukl/VKWd7OM0Iqu0wYCmKnrcrJLBG+Ajjbncz46Mrh2bTctsCe88
M2BkzmlyqyFkPq8t6CqdaNSHhgibQ2ILC5ehBMHaqFqxUZOy35P/Vq/r0vYespTG99S4zrekt+vd
XJqoD805i1dTBsQu6cuZ5bWUF6EyTCtdVzrXVwtP34/ghFfYkTaadHtAH7bCR4bfPdUnsTcrx3uQ
w4AHOrSmm0Zhf4GFw60vGpmH22rIEeRIhyfSaceujOrVTD3sIrTlZqrbcV9lmnOsqobgmMjV1vRK
CaUH19j5jahc20cIpew7OdZHy06bWz6Tr73TGPiaMXwqnCnopuvOmddl3l51E2U3W12yni3FuUuy
jjZkFHpfJi2dbqZYn3+InJc5RKO7FUyaNxn15YteFd26zDP3CFfSvnCccLho+tn5rrMK/PBKhVcX
FukXYWV68PROxzazN/m0WGuSCfcZR7XqoAkvnnYOgJV1WzQc/WQydBehOdKtQuCs3Wl0CG4kavsd
qk1YM4laH1wRyUuFmDnPaKervtCnGxA4ySGc0mo7UNjf6g79f0V3lQ1KeZt4Hcs94Dwz91mRPo72
5PU+Zg1lpSoYcnLburaLlsVIIDbQ8fEjEoqKqzLKQrRURawOvj4r82VXzcbFSKsWP4BWsVlMM6Kv
8EBnCR7K3riwE2tofTsf70ul3tjVPN8mmOmOTsr45RINdVPwX3aagYRqmga83dMq2HXoOfYDLGoO
JMkSBh+y1n7NoQwd8VuJrzpyowPyffsnzsJy1dVjdTAckQQFnp5NUUJS8HGVAOgfeRBfKtXkN2rT
UB5Bd+6aLiTkOMcmELvR5eC5zRYzeL03KScekyx3r5W0XBBhfX3T413+Njdt8tmWprwuvfi2HCvl
lz07JnMPZhdqaGjlpApDOB3IrocGfOWEbaydKZHWS6isUGN70S70J2iRzqVI0wbuzlC6NxRTxH4u
Mp2UWJe/zPbEucd2NCWbSfUQY5R9NEy7smyia8SEk7d1Oq9f84RHiyOiVmprqrTphAuTZPGxxi0d
4HFytnE2RXQDae+SSF0PUFZnTWxDUZbXIiNvbeXWdrVq0uY+B6C0ipvGvqzGsPqVasr0eTEWc+l2
GLeDNoWfSbGMMcEomJLHdqi+pFTHHVzsio3fisymbes1WeyPcecdOkf9OffVQhLvtl1GJpcx1DWc
59C6wHWafl58zEESOoCDcoQHcM6S8Yri+PDNyZTsMVOL5K4SU7QtSsOCgjyNeodYUW8TZnFl/qqY
AxoEOEWuIM16LnZWNDPfqPnZ6Bn5Nf3R6vdcGtkKZnyp+Tyv8d6eDHkllIGqSDROK3hzVQEYWhh7
LU5rMKxlfxhsejKZCObCGTf4d83H0dM74sKM6T4MPTFvJ5CWx7AyjV+qmnzHkeJcRp3V/FREzj6x
zwfrfoLgi8FyYTgKbWJXkwnXuZ9nne5hZalHyGbZmZf2OoXHbrqjYOr4rcjyA0tq/rWfAfgOUMsw
XbU4XMCnNVV0q2bDgfNOi0dT0bChR4e8Sa9tayh9byAXSZn4WAf4dWdUHV1jY4cccAKtU2hzi5E9
qDWVN3gK9UDVxm4d04H8NqVzkTw47fxVJmasblmkS2Ro4IFXnjnwgtqKrzOOvb2coF6xD98VBLdy
5ODMEzSzdZWPSgkgwAKz7sd6zSoHkJQp2DQalnanpI/AMwHbO44hnN6nXZDXR3CTY2GdVdhiZn9K
inqnTcne5TdesF1pr5hIc9/pnIfCWvYxTe4dyFokgDodrkctSrYs3emB7I+D2iMzBeQOMpndNMLW
NnB6ttQY0TQATvmuH7uCCRQLDcc84tV153MZFpsxpjfVK47Ggqz/DhlTO8sqZ1+ohbWBsLUplN7e
iriASBqW7gIz/2KnPXC6duInj4ILWln8wBPKvhd1XKJJw2uduU50rL2a3bXrnZGzToxtobfAyVz7
rF+KRk0dT59tu0j2bR4xAzWhfFDVvEM7xqdCAi80Bsix2qhWazyjCPSmCl/f5GZnqmEEdZ8OK6Md
iVyqdomY5NqM0js+5nyVRfMxw1wJJEBkm1YaV50NCz2rNfPaDTWoqtYEE3uSSb/tkri8zEYhr/RZ
tMW2aUR8lNgXDhYNw+tmST2e4e0cZ5lesrbhoOPJsIOV7DeKhu3oaHst+Cs8WB4T3bWF0m7tAq49
T9ukvhkNCKuuVvwIoY4e8pwC1trubfd8Wv5Abbo0WpnAcH3YaNomBgWDT7J1N+2UNbi0sEM7Qz3t
43GyqIdF/T3/zmHg69oPdNuWqr3WPUbFo3QgYoHmGtcVoxayBJLlFCp+UJu5yT45TFEkk+k0toJ3
GIX1JgmLI55g7YiMTodCwZdBltUubKH0x61X+qHuIXw1xx8GqacbMGvyGIOzXltsBs/UMTPulbCq
z/MykjdDoiVnRpepV1Ef1sGgqxxyqj5T7LWmjlOxpmE6MX1q8tyZdaJcGlPe2yMJB6lXpTdw05B1
wGxsV86gA3QAHm5dGFGZGT42Z2ymlcKonzm4+eRs1Ad6JEnje1KilAM0ycfTz1oqV3iXs60XD/Em
MlqMGiOxoZgxjfkX8AcxrgkLzvh3SI5nn1539pUMY4Oh4zbVt9TJo9tBycRZlxIBsY3C0Y3WlCyG
61Zwzl2lKjgAGLjjcaj0aQvNnZyCSIZMU1UzF3d9nirnuWFaLPezzQaggvDHw/4i0Nese3OGMIjW
7VwtzOmmFan1OA3FbyWtLXNLJQsL2aQ2az1RHXjoWNNbVClS5MFIKBg+1EnZR7ORbrWsTNEog23X
as37CnC3/FwMCs7gBQ1cLWu+FpdsX/KEhzrDjbD9zqnc9aCzE8TIwyEMBtmlapc41Ow52bWVXlLJ
tcRmypX6OBXeqhwssH2diku2tdyAkAV4FfSCZDfLTYFReqt5ihuu2i4LN2NiOLsBmObGlrn4IRle
azVyrG3oku1lsWtcrHgyhcUWSuXKKqI24IwgsOshpunMRttkcwG/HpSFChOzstd242p77CGCzhju
XEGd2+eA427bGTt3mqBUqnNn3Y4WmzpjirFfhiMW6qjZ5jovBxzcvvbkkdae9jAL5adTptHDMBrJ
96FT1e3cR8WPXimQd4BQzFZmV96MeR/tW6uKz6UyMLebkBDBKxu+ZY6QIMfS0249E3/iSswWMeTL
T2ptKi9Dfu52Dc4JyyB/vfdwATfKUJ8PLuGcBnu6rhPKrhZZvSHmpN+rVK+DyfLCvTYbeRApHfFT
wKjWkSv4WBf7px6V46FnsgKS2XB+UVrvggL9TPTW3KAToei6szpvGnx2DNgPyirsWF/rqLvT5WzH
vl1p4+hnRVxvsjEPGkoiF8CvXb8xoIzDPAhmo2F7Gxk9T9GozLNxAtwYGdL2q8QYPpt6RmyFUHDc
h23O+C0hilBhKw9K4bHeNViu4rvZMuO9omoVvM2YDSMIR9o3gvWUVNmG3V1pcBBI76IxCc9CTY3W
JSUJKhDyNmoTey+HCCSN60VyqSH3Z6GhDdvSKEAtgDvYZipTkpdX2BZUdRYrHhp51b1DpA17902a
jlmIpt8JBTjFnjUqbTXnvMm6Y0+upc+ysxogMvyI6NSDbAi/ejpOfZnbFKMQ7F1FJkRrKiOmv5B2
VkMYnnsOgjO7a8ftHKYotpUK5WnDkm0qX6YmPcOc/KvUFsesuRzixkpfd+lsb6bZhsNtDl7QdIAw
eoCk2Jrmu6HkLxsxtqZuAhYfgenEKQBhRa1X7UC8czVGNWUQOfPFeulGxI6yrVTIRwLCbEyrwo/T
RAT1lI3nbkrFTzeBW4RLvEgeShDzRrlWnSzbQPpyLjQDZBHpIudGmSUbkIdwb2NNblyp0jpJpgtC
9SJmwPwmhCLuW5AHGGId+90p0G31npfw2EXpAw/qQVrZbjSbQE7kPfTgOmpWZHMzNBFptAlAoxDF
nOGxRZmlZ/m9g7vYNZXpysjTdq9BhDTmOQUGShYJimELJEsCp+rKnZvp2sTaI3wBK+IGz3Dt11Gq
H11O9L8Sz4bTqpWfZ3qUlW9mMH1akBNbr1UIxTK7aBUmYR+kk2f+4Hvy/HSZ9mHj6Afk93rnC4pF
cPL1oCy9Dt2efUWuMqQnbTA+D5px584Qq8aiEEcLUZ+PyutzUugJPliZoffS5kPZ1PlG8DZ3SaVr
q8QzOJl5Q8tOiICuXIs4zyeG901v5/u8jThKcmpnFQU3S2LPT4oT2ar2knt9UnrEmPGwIn3jJ46m
LbMdQ87kcE15U7+y9EHfJCBYLyC4u9eG27vHBJvLWhN9ukMbVxwjRTtbyLnHpeod++XY56wPefIQ
SlmxfGfWsYs7/SInEuWo1hC/ujraqqPxxY00iDcle4cQ0ueFPTUFH9do72wrNb842jTttL5dDTTK
jwNbA9R93fTdGxVxU6VA/Xubo0s4a/OeGjf9A0TgNdkhjtjafd3uCGMvjkqdhhddnHvfnQoiD8JK
kLUk0yhU03IEBc0qqkuFlSJW7eS+o8iDB96dQv2HNTssULlmY6HngEwYsWqyIY5g+KM7jx8daiKH
mm/i2uEdHKKxLg94BKW7dmen/eXZMuZycUpbQnbdrkxldOk4YjxarMk/pzRVbkVjZL9DUcjzKY/E
17YwspuuUwfQVSoVLaemYS9HEHdd6PQ0/Ft9nVGs2RhRzOCpImttNLXLp6g3XyK9lXcaEVXBBI3l
vp3N6pq3C42s65N4F4ZsfKJUTc+dJso3tOrFgdyOMN9w3oG7oEn7AIgl4nzemavemvC4GHE14+Rw
+gvozwkdtKY/S+snV32KdKslukBCQUAWOHRHL7MNPxpkfNWHSnEL6avZNYnFrsbNCIzZ1Kke0RPg
fDTdQAeH/QfWnkI7KGjrMZoTChUoKtHTFxOvqWfLkB7AIWKHd538u9ewTs3OCGwaA6h3V9uxtaqN
QqzmvDAfSmlEnxW2Nk4lvY2b1RXkEZwQa7eul1CGiWWimBVvJYCsPCQtgcKdM0W3zPE3VPRWqsmR
mJY/W5NbpPM+GzVrW9t1MBlNiuDYxffPAua6sIM1slQ1jWHSe/m3DrfXusWgRRNC+Q10mWjfWFDh
Bk46z725oay9i2k2rKakLNeKSywQGsetV2fdQ0J4EZ9u/6PpKdY0+AnWuOL6lYoUWOBDIl4Z61gd
J9Y+49Z9IEJkV2lKFcSOV23miSCmfMi6s5gq9tpikf2lhizRnVXoW3O2rF9y0rwVuF5j3bPRA8/G
xmT0hkNCHsv5IgA9o16vEFeiW+tmHqrWN4eCMAMi5Vcxf28PicOoeHRU+ijBtrc91mCf8tVwISIm
Cl0Ntbus772N2hsEvw5WGbPLjTgYtS4MCbtVFR/Rqs1gmtzrmrLW+dOBW8bliFWh1M4Ng3gUsyWK
QpVVvHPT3GLZHd1D0tp70JF5DF5jK92OmlWNtj3QK72/1UytCAZTDluK1bniI4BOA2PIvZ059vBR
DLIdgCc4j2WaZF8arWsfqKuRoDEmMkrXqR5Xh2KY2p8hXYIDED/jbFIoE5Ohlp/Xsy2uvChLA6IY
CC8pITGXMn54v+Giv+7gLhIybsF2sDajM3rZbhlpRmWxqtcbwMzmijwI1jvNuy8zatK5uCxJV7u1
+FX39Fx+sTyxadEL1UGqZ+TWo71sp8fItQOn5qifq/k9PKtq31bYYbKkJKWWU80Hv/mNDrzFPI+Q
xCC7AKfayW82qTCFo5Gh3qxS815iSCT5wog5BIgM/j1CrXaZcfS++hkbfEgtTYMDtk7zQrglOGkd
0Sebo4+Aoq/7ZpaDElsjsZDjIP65l4/SUMs6mp2ISFFK3i1KE/pR14SysBzVMQwYQKbYgZT8I0HS
0hF72TGzELjgkVi6kPAFTvqfjjUzorsE/l6l5XuvAq8mbUDJEEKcO5Eaj8jT7yV64pXbpANHBDbq
Fg0Dv6vd8iqfRY5q0Xqk9JBd0Ih0j2NiVmdODdp8XrJCilmvkM+qS5Oq0WgmwFdZ0+z43SC+9alo
O+zUBNOAGuk/wqY+kvhc+JrQNmU8ekEBOWRl0Z4/x01eABbENeDAttzbHj6+rp8rjt22fUc5Bobs
MA9fm0yb101IUp+SttDOPS1nN1N8dbEeQHhKNfvHzLfj8+lVB3OO5K/3P4pX8j/wtxid6T+ibSDl
+VS568kKxeiIXFQollyPjQw88rqPVOKzIK9sqkG17cR3vaskTDfZz0TDZ2Wk1ph90A99JWxAWKFj
x0fks5jfTl1VA38ikl6tNp007GsbsDm9CmO8errfP/I13VUF/zk1KD33J/2//5716X8TZfrZsHjl
dPqPpv/++MLo9LfNyfY+4Up40t/ixtH47v62OTnqJ3UBiaANJM7Y9ZY/+gsvrX/C249zB/gt0lZn
MUf9w+ak6ZCnERGgXcFO6FjoTf/E5rTMf88nBPRPiJ2xjcL8QKh4qrFXXMCrpFI663LUimuLOpTN
PiDajeSjLoRCuBjM2xRjXCXaa7Lu58CCTrQSypzdJa0Y9mpCJylqYFqSgIm+ZKq1S7LsRL/WQOHv
m4oQaFtJnRt9dMvbwW3daqvb4F//fGD+90bd/17DHbP5v7bb/QcBQlH/+MTB8R+b7/3PF0OSv/sP
552tfUIMuLzrRYRiIQz/e0jyR5jJUVIYqHgXtyiTzF9D0vm0uOtwedOpApO+WM7+GpL2J+SnBtE9
/FsI2zEP/8mQPN1mQL1BKsf/Y5hjDTx13vU6tWaRNpKtYuHcJlPf0l51ZbVaKOLfDeGBBbSGLNyO
qgaSkQRa6XejrE0/w7V9pk9eTdm4CQmSm83Prmu0xER0U1f6SafO3zM9zINwBq7oY7xzPwgof3KS
Pf+gsDJqCMsW/ajFE3laL57p6xSViD9ZWeM67i35SIdQv81sS1LP8cBDx7DKHzAn636Vhwlgw0Jf
Qw/fSnVE7Ygm1zwjCteDocCcUHGu1Tgj9ArF4Simqsdu6uhorrzqO2P8YjSatPx6NpQrmnrz1iHC
cmM7edP7KeWeLzPVIfUS9AI9H7VEamGnaXwe6iVdIrn0UUYqp4nfLWizlvPMRwqdU6Xl8ihYzfAh
Lup0tJYvNzlaz948B/m9Ju8p5CQTO7AkVAWlJXawZ0P96r+e73N/36mqdrkU/hhM28ywSwT0y0sl
VWFquBOnte1IzAClUPetEiKl8mjLOW3oBFFfXv/fjBPhPH6xkPGV/+spZ5lmSBtrT//GPyYay/tE
JBgeF2Tcf8G0/mHx5Y+wKrigVIj7Ajtg8kL/mmiMT6x82mIxI/qAb4gl66+JxviEjZAOF95xw3Kx
G/zRRMMU+GLt40cxvSAeY+CoDJ2TTThBPS3ZyKaySi3tnGpw1K1T6tGbObPCfsOW02w2SqgrM52R
ZE5WLYcDZRWbVtP5BYWXfdzJ9rc1Dz08gSwff4HuJp+gqUz0XUCL6Q8b2vhzQVL7TSvs+8oq04uG
vErjv2R4f7Qr+/998VuGyL8eiqtHWTyWb5Hflr/3l+fcYw1bEuYWvtmyF2NE/OU515axSrT6P9ew
vwckf8viyOuxHuHbelqQ/hqQ3if2TayUGu48e/E8/dGAPN3CY95En7/IxZdfwXni5SxWTsMI7Cim
wUyPJ6D+VF3qRQyXVHO2IHKiLeMp+UooyU+XDsoVtgtJtxxWYa0RRJ4NIVq1ytupiH0Wt0dqEOHj
6lSo5vCqNSnea0N61tvD15zYrh8e5PszezIL/9mDf2MufmWdX27D1XHpLwkpiG2XdeHZEhjXOaho
o6ErZEA0iLJ7B2m9r9cjNSt7ivujlDKIa9nx2cSixHgioDhV5NXuYgR4lxW94yDXJvu8ViZjr4Lp
JZSLsquvgfC8bYjZuplm8Rmr/QfLyKvVm7kAKz9pMBzN2WKfGlt1HJQ1JQpj24I8B8xkNncuKSZf
K7MexApvm7qyJ0HQnDTLG1GP93GdqBclWpxjgjKIBE2jTK8GtRAPKQAw8NOtF3a+bfcqVP5i/BXr
g3dWxt1XWTXGGcHqwyMkUEr7rqQC0Ll9tVJUfDvrSUWw6lVIOOAko7ysyOTAe1OKrYyTz6qdE+zC
FiocfEVai6mLoMHv/7fAnS5wC+jmnVnl5Fy3/K//mktMcoM0AI040TCTGAsp8q+5xPzk4cECAccG
1tZYWf5e3HTjE7w8HbsWu6KFV8Hk9M+5BKCFyXoHrYsj4x8xJE9nEnWZlnAkUlkCb8kJ8uUnWNVd
l7VdNwRt68ptY2jROkFduH72MN740k83eMtVPAqClAJZ51lKX14FxS3tAQTtgSIGw59qGr86midy
HWAz/XuX4mk/n1PS1BtZwgtYywROWJ3mrenYkSeLDu8D29mpqJybWjYX2HZUHM0ca15eiQCPnChA
7CB006O1VlnKOWTYtvazLhbB4HkiIJmh3bK1ab+OMGU5hv09wt54qG+8Oqgn+vJUHbwKp69O00Fs
56RdB3av2z5SbDp+oVH9+atjgmYAc+gnpux079OKuNXCrO4DOt/KYU7rhAQcXfGbTn60N3/rhuCQ
MA4tC4P3qfGHEoKrzKh/YLsPeC2NkB5Y7Bn+Hz82sKwMRgRbiyPhZCyWRi8iGtddQImfaBazc27x
qpYfLBBv3As7AZCT+NkAICw8m+fDsHfGJMmF2QXC7cwDkuvwWgKr/+Aqp9VhhiDvBUIq8wMeNfdk
Aa063R0rlIlBpJfNGTorWrC16p7lXe7sIw95ZO/E3hofYfTBld+6P5ZujBxP2I6nDMNnS7eaKk7R
lV0XEKfXr5TKFKhRUEK//65ezxtgUOB90EPgx9IGf/kUnVmtkrrQRUDLoFpVeF7O0enZsN7n5g+h
nGgcFwupiaUOtgMbvJeXCj2O3q2Y6PdrhbOf9d45Kyq7OdaO9RF05627cqi+sh6YC2br5K11Jd0q
dI+CIa5ST2vJPK0UPd0qM6eG9x/g69eELOvZpU42igZgHbMrci7VtcauomV9QM/50Q19dJWTRQSc
ei9EQ/euYLnyPVpYF0kVZbv37+XNx0b8Hl5Y6teYwV6+oaRIZQEGk3uhOr+zYn30PcVK1ila3fX7
l3rzhv55qdOZiNyfLkRcABxG0iF1IjJQ7UT/9f5FPrif00XR7o0aICa6GpEWbgACh6iGUdHWbTt0
H8x5y2t+XmtaBvdCn4EkwefqnbrZMLiHtObdKkhbqwmirrB2idoV28QtfjAb5h+8qTcfH3SB5Xhi
orszXr6pOFJmDL1OFeROomyJGShXmeJkf/yScOhzbLDYQC2+5ZOJvB4UpywoMQdZ3D3005BthGd+
FET36iUtdQfWCw4qDNtXjO2qS/Uk7NQ8IOd1WNla3P004q5GxN7YH52HXj22p2t5Ljs+XN+vEICs
VmHFTjEPxGBPjxBSB59DSPKRr/kJ9PNiNHCd5QDrsPEEU7uce5+vTRWFliIuOyLf3Cw+EkCanJey
JYUts4pzApf6S43whwvFGOtzjmj6ZUZ15HOPqyZdaYpLdp0RzxdOr8RsOKb0wArQ3paEOHyATHo1
apffyUPnjGi4S7bmy98Z6n1iJQQiBH3Ue9/wS1jICqs6UCLTQXc4/PH+A8w7ZzmGEtBBjdPdy+th
sBpKYEx5oGvKA4VWY52rzvSno3ZhyXN250om/7ecBp4//GwuQ5DX5O0RUt9snaIeNqE19B88ulct
+AVZz3VUuOmLhdQ7mfjzujdQeipZ0PKaHkW+qG1thaBoMhXwBmAEEcNKjA1pFHMxQQKJvaAGznXH
TI5RTW/FratF+jnlcue8ABKFyVoZ6EUWQztvqEpU21FUqMTUaRDX70+Mr78DXadBivMHDJvKB/7y
ESHJnSsWkSzIcun6GKiqXaNId/v+VV7tnWhlGRywTBxKuO9PF3wl8tTerfssCBu83VKk2grHWbSV
g50c0Pg05+Eofzlz3N2+f+FX+c7qcmVM5XzptOcoeb68P0M4peLaXRo4ZO8hNJ1S49aapfVYiUZS
bO8dZ/CpLUzXMkUku66FxLoiWvT158L1+OzIrfG+ZZNbf4tiW2KuwbqLG+z93/n68+Nswf4OMjQ1
1lf0zd6iqTdFxL7POO3XY55+s+LS8MuukKRpG/0Hl3vrfVCqXbCyKqeNpaP0/MPIl4pUo5INl5Hh
tCpKq9tYy9FjZXdJGNiZML/1WWYHQtrl/ft3+taAYyCwFWOvDq7+ZKKJ9SaVbdynwRTiJULTB4TO
ZPy9f5WnT/vlvMuAo3nKTvZJ03Ey75ZJRYe0ydOgTpumRNiiSd9GFXbTtpO5J/PJ2EupxfczdRwi
BeFNjPUAeHYou+mMVr73p8u0we9ZznSUypnBTwGnSTVrGpxpXIqFmjH4wdo0S8rU+7f9xsM1AAkR
aE4hH1jWyWhvZjnNfW4l4AtQkUZ6ITZa2qf/5lVOXqGWhLLHtY1wSJLgAMjX9mlfKR/MGW99uny5
LrWSJ4CoeTI1Ybuq3V6iliRG9NJFFHkbJ1GDz5BMo3yJGELVKWppkomu2MldTowD+uolR9NNbRVN
nF2V/FdP/6nzUf0WEyHu6z9/3iQtU1diAgVccPK8uypRtCh0yfXtRwkfwZ2vzByL8PtXWW70dCyj
CGAo073kyH5yFVJttSil1xEkWTHuLa+u8Vb18Yad+0cRIMtncXopUJywEGiXMjmcXCoe81ZHMo3s
axh/T6lz2SYm0aOdc78wMVNX//7+rb1S6mBjonyvWRSrAJMhu3g5E8WuNiCURmemdHUWFD3COsBI
NH1qjvCXmjaPgdLY3WFKVUxdVlRuRWXEV7xK6/P7P+X1U174x0ujcuEnIsN6+Us0vYLRANOQHWE+
39nuYnh3wY8TOVR8MBm8nu1fXupkcsJEi6KXhNpAZ1u9dZBR7SyMo8GUeNE5qmPz37zeshw8KyBo
ZjuoBALHBHKU0L4qYfxMsmzClGXjfYGi+cGn+6paxySkL3s7e4GXG1RNX1yPsKum89QqDgzyXXd1
pmJuSpAFgy+Xg3YBwhzXkiPKdRh27tccTtbv99/lW8OKR4ykm+UU6cKpXCE2MqUm/jgOolqvr5ux
rx4cpBqrPgyNw8hb3tROkQe5NLO9F9XhhlQuoHhiOHv/h7w1qFATQfR5qk+dxvfE2Pm8KG/iAGQL
dTw+OxwaiwXFxm3yP7gUtEpgc4v67ZSmG05Do0UVbsumwUQ7S4QMGXCDVa7jG3n/Um+NX5JEkL4v
SEgKiC/fb7fo5vvciQLiJQgsjadxUzSkWqRYL30Z5+kH4+n1skbJdekC0u2D0nW6ictg85FHbURB
NqO4JTtV+w3GvvygKvV67uMq7BmoMuvc2imEqZ5S0bXkgAZqFQ6fRU6GbB8ZGlZ6AhMnzmVr0aQf
lXzfvDVGKJsDXBtUMV8+yohaI1vNMgpyQxW3c9WP17FmjB9MAG9sh9DaIg92KLqxm30lgFHcCYFz
GgVktRbX2ZzJHxHTAoBpIzzqY+3sW+nEG5PWO/WxtFwNpTNdwS4mb6TCKfv++HkS+L5cZvg5bOt0
vk9Kqaf7T/hxTCBpwaM2vOoyYwcHa3NWWEHbeuWlmXGjuqXV+JY06l9VSgymWkhzB7kwvRBYRM8w
/sQfrX1vvQobCD0r7IJLXNpKz2fJAqu0kih1FDTCWwzf5bAq7AFG3wc3fyqlYskD+bYgt9gMUhw4
uY4cDdyKXRwFPePhe6ULb5NjyT14COQPAjvKGfie+MyLWrKUCiGuZ2SzH+0UX0GXnn4FiigEZVDX
qLe8vFvGgteHjqJsCYuev5Rjg6gfU/wal0u7qvvOpQTsZetuTtPjnBDlUyRe9eX9R/HGE6fkQFOX
wsjCfjp5EmAPMBSarrJFQpVdKzStN66HJ/j9qyz/yslgo4HH1IoIi5s9hfstn11sl6OyBU7zoHRT
e5HEWIRqa2L+8j44cL51MT4vhKKcPKE/nnzPRiJIsxo6ZTulWb/lSIqnY1gy0vPSPTDrZzfv39xb
j5CuB7I8B6vmK5hs7EFmIOaZmzO8eQ0XbFzhlcwu/gdXoXOKJIhnSJng5WDpy5GNU98oW6evcl/Y
KXvBkECl96/yxgQMl4XjL0h2vo9TbixNDnyfNVcZGiu9iqQL36Rdvn0VlHVf1eOBZIfkg1tbfvrp
6Hh+0ZPvIMplg1Wf00vazeZFJ8bugI3XI8SzMr87xhjuWtcdglCEzvb9233j1SGZgngKYZoq+2m3
LysV6jnkZW29CPKvOjDrz4OYg/ev8sYOhMGIzpxHyxs0lj9/tvdLMlsbrQaOiFbY+WpqZmhqFfG5
VaJ9JNR444ZYx6jgOhy6l7n95aVgt2hElTbeNo4H994d6/nQiG78YEv1ZMM4eWNsK4mhoNjG0fC0
pUM0vNrMUCK2dmNM28mu4mKjhWnll8mk/kDcVRKPoCY/7dTNZ9y0Q/QDw6d21Gc1CxwbN6pkzb1q
ewPnujY7jeZju1JWoLPERVxa7lr2/Xj+/mt4Bd5kvkVzjgMR3eVykjt5OCqHmtAJE29rZbk4wjls
yQQnU4Z0e5c09GKXKn0sfaqZEuP7bA6+p8bJjwzG1I2O9u0qlo6OLlRTZ3w6vHK8mmZllCs5Rn10
9f6vfWPQLFvnpRpFuZ9exss3WWdebyta726VoQSUK9C+ylHJN04Dtf/futRp21EdIXk13eRu3TaZ
Llkm2jO87eNFPc3hB+/gg7s6bWLgBwtDp8JfT7hNe1dmjbpz6J2c13E//k/uyqCZCrV26QSdnIB6
2EipR3d426tNQ8ivSON+lRmNdxO6hb15/xG+8d3B26MnTUOVxfS06qNQ8RkmaGLbDjTLSondeeMR
5v3BLb19FYdd+LJmU1h/OSZyLi/ThjFB5b73vZJsbhGXxer9e3lrX8LN/PMyJ0MvAymnTjl+VAOI
0APJiLS9Q8U814T6G1e39miEFr4iTKErtbeL3rftNvvzmRlJPZTYZeIkO3FZ5J/NmSOIwNDELrVV
mkLx0eZLP8RB+8GtvvlAyUmz6R+YDJP/5OzMduS2tXD9QkeABmq6lapUPdhOO3bsODeC7cSa54GS
nv587IMDuNSFFnpf7AA7RswiRS4urvUPuwXdNr8wMtSCIg+puwv/D895XEnuXl/Q26NQb4UH5VF/
391v3op14FzVXkSR/Fe6QJrG0Gk+aIHcPFk8tFUHhIea2DX0J4o4vDfZ7lk3iQ9pqpVfpObZl6GN
j0puR0Pt5tP0ldcnDocY7mv1aJBlX0YhtzBfUGd9feluDQVOQV2ePJ04W9fbwITpqkA/XjTrSXO3
jvD9l7XOTr5EIe71oW59JboT5AEgI3im7RZwoOlGbZMj3GBNQAbX9GeyjiPs/40EC2ojauTon9Cv
cnZRKa5RMqnnnM8kZ/uhW7PsoQStdiccwwoy0+sf5zptv74+tZuDkuEDa1Iaz+7uMM2TgchF4bhR
Psv2rDpgZx95u8dmHLc/KBuPtBqs7CDUq790nyP4EGqYKw86xr3+dG3v4x6PaF6E+pbzoZLSitDC
Q1C5nNz3bmqVb48YiOSo8j7VfV536vv+FjFmZMlafeQsj01fnzBhQfaykd1BCL6xlDQyMTUAPQi4
YH+WBWLiqz4zigEB/oxqJsrwvCmQUejqEEGQ7q/OxxLq9e93q3ZAv4bKM0YoyoBrtzfzpmr7mZWG
ICZyDPE0c/hoJpC/EUiovW9TSYwUrVU/JcDpozZTHTWJBf1jXSTo3pO3HPyiG+cSMBlOZKAyyZ33
gdPSJ7GuOFBEUGWzU6XkF3Q97iI8lv6X74p9EWhyUH+wYc3r7yoAafYF2gFRCwb64yztNBDJ7B2k
tDdOP3U7cnPaHQizK/zp77vH0RqpDwSgaHTZo5OeV6dsGtK33zd4IlFmIqGjJLlvwibTNuRxzigt
uHnsvabvWz/Xl9d3y62p4KuFWhNFfQyXdwevcFHrLyug8dmQb2drVWI8NmyO/2EUxQwAiaLe0LsF
8/zNzMpSupHlIxzkoywcSC+dDj7LrX0GGgVJdmVQRt/6+rNYhlb2Tjq40TCs3p1E3PEh1tLqo+Uj
YfX6hG4NxRsQcJDq3nHEr4fasIW1sF12o96tEYZKnOys8QqJ6lQXB1/o1lCKe6+cuoXBRrgeqkiN
2d0WFCNBLLSnrRyru9Zwq1OiycNkTt2QuzBMG4lsjq4nOJt9oRiHFXDWwDwio8eRCrHHwGy0M0Xq
v10NhR4tcf+qfW8KkSghZgzmP3Lsfrx9ZXnKWGwUBLHpOF9PN0aTCY8PH0VUolXU2B5VvULU577z
5cFHVKnpi9mSHVO6IERDyLweysbIDTLg6kRDa2qPuGJgrZqYadjEhvHezswaKcG6O/djOn/0uiH5
H+4g7lcI5zy/SdF3cTpBzFbj6Dn4y5cicEU9hjOx8iD4vmytKHEEYq+6VjFr2HtuN5pfI1HbOZHW
+ALBsCyug4FuwL8aNiePCOeJUzvEDorMefPXJMUcISg8PIlcOfm9/m1fBBt+CkETqAzoJZp36s9/
u3W3zjCXYkG6cfT06lE4WfngzPrX1wdRzNvrz0p1DX0N6pQ837ltdp9Vtgtq1+DaI+E003reusno
AtlXwC/1eVoirzbWf2OrIJvqdA01s9ZFdmf1t9YNXAuh+EDiL7KcRtlUywVlNn++zPZQ/2okStWB
v7jcqn3czuhblh3iIiuSv5+W3tT/cgfaducZqUa8eGwD+U8NlMpBmFPB8vdtC7OGloC64umVcUPs
Tkiy+rL1unm+uBhsvR94LYR17WWC3brpd+1MWqHnpvbf68u6X9XnUSkSwU9+9nXZBdfWTorKNCBD
OH03oHRdwpwZ8S6v++HIcEv9VbsJEoW4jKjq8wzaN7VhXMQ2clwzWJDKj2Zhpk/bJlzUVk3tKW2F
HhWJ8L6Pm1cc0Bb2S0tVlJwJVjDoYmLPHv3np1pqm/U2gw8Q6y/qsv9uetueqj7p7grHS+6WbVi+
v21hn8ek8kyKqAZ2VZT67VCkCJT15sznFCXydRuqcIgJNV4IvG49uIbVzv99YanACdjgdMsNwK44
Kl0PZXu5llg1Akcx12hUGkxtQnn5RF1gDDSn9g+Wcx9g1XiU8tmqQsFcdLXcv03NxCetmucJQaXa
Gi7NYm73c4KWVDBlz6pLEl0nQv39wr39SIsdoaLX13YfcJ5/AA9Bk2hDSNhXODs/L73YKbsLjoc4
5thccEGlL2jyvT7Oy33D7UFjAisUBZvby4Z4E2x2Im978b0MC4e2NuefizMrykFTZ/eeMVmnChzp
5fVh92dSTY/tCoKZYgFlDfN6fYVSQ3VoyVyKufyn9Lw87NvuM0THI47SjXWkXAThihIZ1bH9h7Ra
T2qdsSJzSEp9X6FMHayJtt69eTqIfKiyK9c/T5fdhbglUnfauW8u1HrkV2nF2j25N0KCNdoaB1/s
5YygleFhzXygUYBuu166zSh6P17z+pJq6DgKdzACijHl6fUZvTxwYPbQ4+HFQX7xgk+jN6ueUURA
WxZJ5JNvILJGcw3dJCTwoNb3b97uDKe6WXwq9vx+uy953xY1L72L1sw+cmV6EpXFcgQFvjEpHq42
kQpfafDl+89kFChppnZzmZziq1NtVpgX4m4YK4whNHM+WMIbH4qPDNHYVNAyCF3XH2rMRtcmM2su
/aJvH62xWSPp62+F1aoHlqXQrkoLhoq/+hW/RSoRa/ZsdEZz6dpSvJPwZr9Yjd4dfJ+X55VRqAjg
WQlhjBh8PUq51ihGjAKqwabHEQwoyvTGjOxqZQ1v398QF4G6EX6pT+1TrVy3u6LQcA+cW5QsdPB/
9OmnLXp9f9/6OOxuACwmD2KUL68npFHItsulhKYhpRGa7TZCOEBe9/VRbm04jycd3VnAmICUrkfx
Fwi8devXF9xlvb/TVblAr75zLvy5CHu3iw8SrFuzeualcWtQn9+bAZeTURWdudWXKadr5blaGlap
9j8cVjYC2A72NGXE5zT2ty23TK00a1nWF1Re9XM9oBysI2359i1HQwjCBEQBLuO9pocl9AQJMQvx
QDlXdzwyqvPGsgE4Hf2DoV60AjhEPBxdyi5KD4lQfv2dUCTLKi3nlqBCOwZe7gFStr7Sq/3Rp+Wv
qsTBfKo/odX42Gb9QVv4xjdTVweIXQZXhMzrsWUf40Tmc3cgYL+GuYFwZOrWR1O8cYD562GHgO6E
WLg3nzIJiwN2Y4zSoP/ajwTYfCg/Zl5/FPZepk4U/5H04L3kGsCud1e7v3WOBhmiuQBDTyO8irBs
HCzs1coh/2BtiRk24DvugH0mf3bloZHwreWkp0+3A5ImFG31579tTii9bttNWXNxGxySe820I5qh
48GOuXGw6UBwBYPFRXRmf1+RaFS6PcNSSkd7eMo3DZA3ckMdL5nCQj+60OeDEV8mah4tSVhEjqJ9
8Yy6nldhVLU2E4cv5bB2j7wPef0ljXjfG/mG/Q9s4QCAAcqKr0ewm0fDJ3gR9pFJATd7Pa69JAN6
sykhbNloTk2Z9lfS18WD15vi59KILECb2Xoas7p/MMkUv0ygfA5+xI2526DkuA5IFuk/qq/x2zfN
RCWNSfcrfCd87SFf8vK90Kl5D/YIfzQ35/cgAt6KMSAmgNFTtwPuZoTvXUyA8D72siUD6kGO3a0F
IguulowHmeON7YpjK6k3AZsk4QVogmjtIX9aXfQOI6UtxelHo7Jwfv0r7t+lai58RGwP2bB8x93z
KXXdeqpLWV3ibkRgY2vNP+Cr1qdlGNNT3MK5zLtUC5puSk6vj3wj7tg82xT0Gos/e48VHavJzBH9
rS5Va3YYbaTIdFlrE6GsKQ/ebC+wfs+z5GXB6YdvQjJ0vU34t4CHZFtdNMf5abT1O1sb34+Zf8rL
/skc5ztHIs8NP+i+W7tToeXnzkrusHH6+vqcb3xTytLkzBQiKQjuy98m4p71yKV1maaeCIgwCFLB
xXawc26sLBxgXvvqJQX8eRdnC9urWyPZyosmnf4ulkTSWs5fNa1aD77hjWDHgvLqUDhniuC7dR3X
UquLGhDzgqtWMLiTdwLFEqCmio/Om1vifEVFpGOzkmCQx+ySdCtejGls3eKS9a1+Uuax38QstwOh
thshRT2ilPChEsnYZ5mVi4S+ZRTFxfaL5Z90MYfzumFT0Cy5/1B2s/GQz4lxxAV9oUerJsfMPKAT
HEUSjustmm5+XqfwNi5AUhtMM6aivFQwdu7c0kHyJ0+wo6pW8+NmVMYJTgItZ60vIzkIerW2V4ZJ
i3oUfmfuQRbyovfGL1NitKCseXmrVsf1L1u1kks7Jb9qrGYOci12UR3HtgfozjtP5B8wWswiU0cT
PK3e5bX8UHUeRif28u+bD4+SzYMZSiVHlQqvf0fe12K2O/hpmjMaD9Pgd9G6TvNBQLxxRNU706G1
xx7gOr0ehVLjMtm1ll9EJwcQ0U7/EI/2z9encuOEQmhUnxo0tBKLuR5kqEsMKFYnR25wbk9Lmm4Y
LMGRmvzpYKQbJ5SWDhuZLiWHZw+6Rqva9LZ8zS/OshXY9xLiBjfh65H8b1+3pDh6D76ozbNdoEsZ
QDAUopBZ7ucmi3LOYL15W5Y82NaCjlOVaNknOSZ4xfoL5ndL1p+G0sMRYV3Tx35t8nBzsupg5976
lKjmKD6xrXpa6s9/Sw5UsrQY2N9dDH3uETau0AcHXHkA2b/1LanMe6BfabyD1bkexXPTpEwbPYd5
2yQRcu/dyQdRc0IISj8ITS8n9FzApXLgP5cgdwFQX1Mh3biqLnCwtHsRLz8GKfT7g72pHrjXFVVG
QV9PXcw0t/cTqrvY8rFYry54yDlrKNc26z4Kcrn1DM8sHkKs6Mb4XGAKj1nL3A5dwJVq/qEQ9WBk
Y7n9oPxbzuEActykJkRD7JRigfxRH4phIXg07Q+7cRPcG6AUg/Wv4vERV49pPfmkq05YAbf/dxmt
7LOs+uV+bar1POtm/0eRy94KNMMaRERTo64u0l1RCbeycm7uNCLgFx1HkeYy2GuPXpbjn9bYsP7p
LAAnKBJYmKM6nf5d2d7/p61CqUiPSHEiau3rP9JOW43zWE7xndDsDQ3utqm2YC5c0JumSJDZqns3
Owg4N/Jo1punF6FAQXH3hdZV7/J8NPGnKfJ2+zr3vvOty20t9Ayt/9hWqfHeqDAoAKJoPri1Hp8M
r3hrQ5ZMlt9A3RDoHsn0/g3BE7Q0MUDmynG2JFrMGcuxFveyUbhHz5Vbm1htLBpaDGi6u+fKJItJ
H3DIuZhYH5ybNS5OvMGHgxzo5ihkl2hPKRKYuRvFby277vy+vKRFbN3ZlZw/lFDrDs7+rVHIJ6HV
KkUmmvTXZ18kBUu6YftTts1nHWemSxxX2kH2+jLAIBzz2yC7qaTmmqXFyiBFltPmzL3i0mI3E9I7
PyI53RyKh6QSgOeJvr/86kR5KPYY8c2JrvxjuziKAayizrqOB7N6eTExK9A6zzVdmhS7sLmB1lkR
q+MD9W39MLSjCZ+2qfSwnLCGC8p6OSK9vEzsGJE7nYKOelLt08c87jO/zxnR7gbrvUvVP7RX6Z6w
wMWzCHEWzOWtt9eqGJT6q+I9AXfZp3UYAlPL9NPy4syZfJgbK6Mfm7VcwutRw+bGZoRgwobnPUeH
eM+m8RY5b/jwFJc1q+T7sjKd70Xnam+vwtKFVk0w2qYULq3dJeQOFfhA7F4uq23KD+bQDN8wx60O
bqEbH4sTRRbB2wLq5B6ONFQV+T9UkkvelEmYtp1xj6CisYTQqo33cs6c09y73gFk7+aothKzBmpm
Uu67Ps+wIicHJ/jiksBOizphdaExLvkHJy70qElE/sXZfPvy+oV767sxRxpACGhT1twVnBFiN1Vh
qriMrTHfZf6Iw4ObvVWgjAiPqQTtX/JNxfTYRRGWUhhDMxYXuXXJu6WNyypoMLs8iIjq2O6Sh6th
diu4jqkjFsT3Lvbo5fcOea4bLGP1E10ZDANxQrmUuQ/RYa1S78EaY/HmghB+7xw1QJA0PYCAXX9B
dHtxGsSF8YJJtLJRXfVwEVg3LzPup/Mg+nutqpIvr3/BG08kuojUTqkIoSZGQn89KsbpVd52HVoW
9oyHBheN/yFrexxx48H6JXHb+Tn3uvtIWoWLsZ4vdykm5BfU7+v3elXEBzvqRhinCQg4xvEE2fge
+V8RO/HDanMsnw1MtLS8PNeroZ+61EoPzumNzYsmoVI2UervBIbrmVdevOK6xKOMrAKTybQrznU+
HeVItybkqvqUICFVAMLrUUSm9zrOJ7yXihRG97a1Ua3n3nvLlkedwJsTUg1bpQes6ifXQ7kNRkCd
zVBp5/+TOF6Nj0F6RPi6EWcwdgDMo4RowGrtDuOEoTcBwcTox4szYOPdgoP9mrwT6YqOdOI490A+
j15mt2ZGlZiMizI8nehdspLHVTP5LBviAjHGUJ4p/1zmpvvr9bNw416nHcgl+1wkxf/kev2QNouF
WfHgdO1M/lEkSf9U5zH6JhMWceEYW/ZBxLk1LR8mK900eNOgCXcD4pE5Ym5I4cRovIutiSFS9jDn
16d1K0vnJYm4GUsHGndffSg1vZpFMecXv5zlg45R7L3E8Buv46l4ShIo2yQy5T2I8uz7MGx2lKSY
1oSv/4ob54ClRWMNhSzKIHuhtSEfQDtvCXHG28QXX8sxc9URrujj+YhOcWNZOWxo8yvxBESPd0du
kpNcMFDIcGfT6+9+JtiduNWeXp/QrVHIxmiecR5QA9rdfbkpwXCvBWIxmvFPVwHMtDqUCl4f5Naq
AfVQtCQuBkqVux2C+mJS1Gl2WYpECynrzWFtOGtQmdZ4MJ+bQ5HvOTiY0BnZXz/VJmunb930YqTa
ty5Z4lMmzSdNy+P/YSeA8OCdzqKpSsv1nLj92nl1EaZpXCcJm3XQz9aSYf0Wv5kXQuYAdee59EY/
/IUei0BxBWEFEw0c0VH/64GwCi3xzq9/pBuJA+JTlFtd+u4Kvno9oby358oE8nehD4hsBOyJOItc
bOOHM990OcsVB4cwBgCzBbKE5MFjXLMPOEQvghdvH+UsoO5xOLH7t6mCkI7JwPlCRLP5I5tzPBsB
7wZkiu6pqur4ra9UNR5ge1VaVRysXUj2R6NH8qrOL7PrVpGvyynwsN082P8vDhkJJEkJuqoKQE7p
9HpphYOqLg/u7GL48menTfNJN/6/zQ7mTcl/zdP/S/F+N9p4ZvhdZX5qFKWjoIr0oI92mZe+9JSQ
M9y6NWoJOBXi5Y6dMXJ3ZTpYf3qZX3xwZB6fTNFrFzc3piyoerN675rIDCbDUGDsbcxTtA3JEJQd
qq+9JZfzApgwKm1NO/UZTokpRkNa6Frd+qStmfPl9U344viqOeB6SouG9xp9qeuVqlCW7M2RlRLp
OAynrqsRwW88p8yChYT2IFiYakmulwyqMgeKlrhL03jPahEYaueJJlFmMU00HpK1y89eTIn0Qad2
Ej8MrgLdlv0CtSBeun/7bU0+YAyP/4u7NhpG8Yb3AGm7/jd1LO3SrOZSBUNiN++z2p0/pAV+E9MU
Z++bTbqgWnG2mREPDGtrE/fjmHuXetb7u0oK676Lte+gqo/49C/3HlNE2gE6JdQrovz1imaGjoVy
RkivmtL+sBZDHhSizQ7O0Q1nAZTWyDuU3wLruS/3OLmVGGU+pZfYzHw8ys1Ib80/024E+O5/GSbz
UbjxE0p8ZSAqEfEqvvdFOQdx3YdpvT4t9fw5nulsSF3qQS/7qCsnC2PuLGys5aD08XJNVEVKcVNI
MAEe7k4K7G8fL3hYrKKeMeOuG1HhtjdN2sH+ehnNGEc9AACQwO7cpyxJgWQGAgZeVMWb9Slz8/pH
Q9m/oldfVn9uVHEPBrw1MUXroLkJGoz/XX/sYnCXfuJqiGJ/1u79nHcXluHlWxM+cHMK7aC4dap7
vNtStp/BSqTZAcWhlxhAj9lJKe39L3MBK0KCrqoBe064YzXj1lbMBR+09H2idxK34yI7eD69DDgk
WeCJ1bORjHtPTEw9s5kLCTNk7LB6dro0mL3mvxqAysF0buwFlc0B0EPkjHLl7sUxWsnYpIPnRHWS
rI+yK3mCWy5vj9mWf3Wrc3Tub4/HXaPwhyDAdzdbJuyx6siyogp2zz9yQmjTqRCBGhHePMvGsA8i
942tp4h4AFK5t+Gg787UVtSjga6XE3nmaD7GqY3Bd2cs0Vvvh+cHqEK0Q15DOvx6g0Pe95EvU7Oy
QA+lYFLuBmtd0Ahyjgj1txaQu4jAqZBuwJWuh7JWD+lBa4PiQvX3Yds66495od+xvbP7vD3Yhi9X
T8kHIgNEZ50gukdmjZndNFacWVFvYkuf9r0yTtOsgxTv5WZXbThaqhRDueyer8Pf+nFNbm8Lw5iR
1/k/NqcwQps6bdRDOTmo492aj9JeIzvmUQhK/nrxxm7GYVOaZtT7WglQ3p5OVVLGbw5EzAfwKz1p
PhPX2/UoODXrMkmUp++KHXlWTMZf2mBMn9+654AB0Z4BtUYxFB7o9Sg+EpRpE0szwisnjtCiyaK8
tfVPg2nHB0PdWDbuTkWyBX9gGHtu7yYQQ268xSTv7u6HWdiPU+UeCQHeHISPA8gfOyD6GtfzWbpY
R6KYQZyyXqn2u95DJrWjLtPLkpzKOtjRpB4KVrGvqtZzicZrVRnR5tX95z4dS4RWdGQlP2qCxP7J
iOUwBIXeFvDUYnzhghZudXLfbMOG0NSG7Od5c+z5KDC+nD5Z0DM8EECn4h9cT19PqlFmcCsikTjF
fyWgS/r/enfQKX4ZPZRTI5VsRX+l7b8rivjVWg2lXessMv01z1uRmU/Kd3PataFdlf3Byb45HHRO
OtNKy3yvpA01C6ZLlegRB2a7r1thRpmDNlMyK5cqvTrSZX2xiIqDQwJAbkNABq9/vYhznIle1MKO
xOzgcOQa9VnfxJGa4YtZMQowUW5lnmawDXdRpNU3BOgmz46GNftXzKMb9sMqkA8Yf2qaXR28PW/N
iSIFTwEMqSm77AL+gjXq0PW4tS+tKENU6Ntz4lvlQaS/NSdwZySdQKcpUKhf8VsM7mAqZq0mROSn
TnJZfLoAYt7k/dC6wEZFeiTD+UJ8/pl4i1ktZ/FZVGK3E7OJts2EXmqUdzGdxHabxxj/kKHsw60T
wAGEaNuU0rSJvvuwlSbGlX0iv2DGYecnpOeaNrRm05xCL5WjcS4bQ7O4OLpmDCY5AsouZbseNblU
6L56mdE64OEClh1CCM353SmdcjKp3OhE1Cfl8rUGdHFea805WS1UNnSTvHcLsIHg9Uj/MmY9j4pH
CBUQRSbdXSjT4m26m/A+Sba0/NCss//oI/bx6JUeDmgd9hFB4TTyZCetVrMGjhdRCGw+iCaPf8yW
M929/oNubEkKG+DRIE4rMefdMUvQeZhFDlHfr1PxYUVFKNDLdXjrNcqsEQxF5IS6qvIuud6SlMtG
7GVG1DFGsb4TsnWoYrnm248XEAvuAwNcNrZ96mD8tvF7y8wQ/yhEtGLCEdozCtiTYIe9vmK39g0q
CoAUDfJDtJKvRzFrvXAt6VkRxg5NHFZeicu5D1Eq6J21v+NJJO6p6L259atK3xDMIMUoO8I9wXwp
3NUoLfI3jUZiABgBwu7o9wdLeGNynkkPmwhPNCTwXk9O1mLSu0k3I6GUvTFUb5szYmvGKZbc50FG
UMRX0Bm/vL6mKszuzqJyiUUJ+pmluxf+c9ZSoLe5kjAYSxJM61J+zuXino129Shp4cjZeLH+MfbW
X68PrD7Wy4FVswT2h1LlvJ5vZ7jolhN7yIqn4TzO1fShQJv+fp0c4+CkPRco9mOhDaBeMMQc1Cuu
xyr6KWunaTWiOtPhWfdpW4YosA3Memm14hRTcvuZitw+gdj2zjSpMSLN3VyEYmvGM5Jy/QNXhhvm
I0WfIRfGY08p/aFMUrxf3BG5X42umT812WPHKQnS1azCKTPa4aAyfSNo0HgFpUvgoIO/p535KHTp
fB8j8u3eudOWIg9jGicHB+3mKMiImIygyCS79RoqoVNFGY1Ic/o/enx8n8Y4Nw52nvpLdh+FK1KF
f0bgLtglAM1AQXPRJyPKtI2om80//LYykRyb79eBt/rr2+3mlMgJXbqCVAP24PA6s9IpHlojGjFC
CfTRcu+LDYOq10d5tonbT4oSOzcysZB6/m5SNd5Afbm0eqTXdm2HMKT7bxiLURakGuL90Ioq/dKk
Zp6Fi4WWG/XERQ5ROVOoDJJ80qFGesbwq7OWuA16ZD//s9xh+y7jfi6CBZ9McYYS0Weh1gu7DHtw
1tkFMT8ur1JMW4vgtu98t6vW90/CWtE14x+QbxvLmDOS8NjCjzsX9T+VjL1/fTp7/xm8gT/PwpN/
LaOWCWA7lviGdUOxBLC87a8iGaAQQIMZjUCHtQe61fSAsJUi0ZewQur2T6+YdS/E0oT2CPzO5lOZ
yeJb0ndLElqiMudw1putD43WW2pFminHgB++2uf/4zWum3pDjftqXOZO4CSAhAO98eofB5/mxXYD
O0uApejEZQu7+joG+F7ZboCf9IinmXs2l7INFi1rMYhajlScXjIieElSKwW1r9SGsd+4Hku3p74Y
tm6LUh5DXci7b7vn2V5z91ZV1t8vfT5rqAWm+XQqp8T5gvlI+8NsZPU4ZXU8hWspqZKKom5+vnkV
lMgTDRikjtiou/25LF2bN1CXwGt2ZuhDijzRQDQCs+2OCvAvAzx3tTICAWNDkN8rZhH7Er+30y3q
Y0OeUcsVkaZ7EszgfLTgL+9OhlIPeG4yBUjepcGTPmqj19gr0psx706ji9uPxibw4xUi0Z4Q78KG
J1ktdKxeX86XUYXKBMpxNAvRnQCwdf2h7dEu01gsa7RKf3somviXb0v9IDNg17zcu1xaKmdV1AwY
x9fDtFs99ovhD1HcyMK/6/xx1c54r2/F2YrX5R9hd+CH9SaxmsAZfefLnHm5zjpIB/RtN8TxKW2W
0jjNdpWbAcK3mgiy0eqywDCkkZ4Xv7XNM5f/IvDQXrrPi781aSjjbMnBKKPLcId1IDWrrvKXLkrK
AT66jQ7xuS7j1brbZNoW4TJQbg0I+Cii4BmQJ2EWU/j60FYVRijrVrp5WNlm8ne3zp4Wtt6ceie/
br13wNASceckHWhSt2/8oC2k+Vmfpi4JZllpZCFxnszn2emr4hwnVfbRAUVc0XFJvDF8FnY/xZOe
qEn3sgiV/KrqcxpxebKM1cEIOTarv7N1jD+B1S8/zl7i/NvFk/YJVJpeIHrWGp/czjC+TtbkacHS
e+WEnVPDG7sbGtsBGGzK96I0TBDD9uL/UU99Ewd+4eZ2uK6Nu0QDHsyIGbva1ryrUAqir7o1kFnm
TJsSum4eD7Ku9fzsA++vCqPm2RifqF0PcD62VP+rm70yC4vWmgtkL7aqCrbMruIgs5DauHROm1aw
uMw4P9EPNP4Uss+ssyzNob2r0n76Ytmp9Z1m6IhAh0J9Z70zf3A0LS0DL+HU/BVn7fCYpZu5nTvh
y1QRwxrrMjZtXYeeXjin3FsqLxB2In75fezYCODYK9gykSYWLmGr8ccsCbFBkUn9C14soo/IQRL/
zFbpP5aNNjdo6hvYJxmbOVIXcVJ/DNw11+6Gjg5kgKijFhPlt/VbMRQdi+ZpnNN00lbctNqB99js
t5zhLKOd5MfW9NOLbfFDm5wRcYzKzR42/usfc9KtfJneI2mTWzG8o0KyWVE7zNbnefbLiRxMT0dO
fSL90DEX08Foa0p/1VYj3pm2zJ7oHaLkoJVe9lSSjv7pJV1JXui79XwaO4+qvZ4b7c9+k/gYTW4p
mZo2xE1IsJNIi0/W/NCkhf2jABZAc4viHzOr/E2ckzxZf7V9YX8y5ey4SKubBl2o0VnlSbpk+iGm
qVQdscBJCVKNN2134GyGKozHRH+aHQ2eukPLnrtDJtm5gdJ+X3neAvIlz9pfZmPH/6D2032rPRiG
wcCr6ONAwdsKTZ+nJIB+o38/OH+4c/Kuy9r4s2w77RcPpqEIu3ka6hDhVfc/CXHgW55PpnHp/VKs
kTlbVfVYOoLFllne/4SdZNcY1aVeGplTWmRB7835hxqEbR66YvW+t103/5dRYfnI4sTQBdhDS6ij
ffpf46eTG0Iy1+pA4p75He356fO6Sr29NAgm829dfx5PVmVYTTih5BwHW1vknykfZmWo098yghpi
/Y/Bp9ZxxnLbtE/TGrNBitKO/+Y/y8B1TdIJikTmaZjZnXsG+OeQktua++eorajG2XnhBZYxjE+l
1SLQhbOmy64cUiXenvl8gqF20zawgKM++tKMu/sYOfI54kT5fziJ8HAJW1Z648Jo+iQYHJOmYob4
nRtQGpOfSYW2PuALypz8ybAevcZZ/7SqXA9lbkHMlfoqHrrNN9izRurJh8GULcxWnkBjiLBqUgVM
UGIW5zrDo2Y72cfYGZf6VNSljaHKrItPcRpXH520Gxw+YWPg5eWMxp1N0f+p8R2YPy6NEtIrpGu6
8yDwGtD8sQYAN2XvNkRQP3fCNLbIcVu7e6ixm+tA6mjwQnpJKA2zuUjfKfsW9oaQzhI1nLY52pax
qS/zlLc1xazaq++Ktp+BjWQVmM+lGf4uqeIPYUpX8eLFiSDgtjV67tUg7Xfe1EPJLs3O+KCDcnJC
WeXTe6Mb0PSqMD68YGVJFK1x1Mse8ERORoxGUmlcbGcmZnYwRT73RV7+TE1NJhc785YkGue8zi4l
4lW8g8hrrUtmS58ctU0JTXmStf8wwELZMiU9gX7qG59wwCjoSPcamUBPJlaDXNXWIkSP3fy6VfiF
XvppdvU7DF7NNLD5igUfJoNjs/jVYgfWFHtNALdx/LvyMh2pglyHHFO7Yvsbi2pczrZqND96ZlHe
WxMN/yCTXbMElgUD/5y7STbcxQRj/WQmk6uhqNa4nxIUwJ3A585633Po3AfXbTUdjXBRloGZ1+V/
ZTb1CHWhEvSNjnf/2KDfGoO1MnrKmK1LHr5u7foU+5s2YwdTV8TwPraXwM1zqNO5JuouHNCkvi+X
2A4aXgOXqXP1cEvGd9COhqeZr89dRC6XByaGX0Nkt+3MEqD4gO9XojwqaQpPTyJbkjwA7ZV8G2yt
mkK7nwHA05LKH/TJbv9tKLHxgLMnOw9yoZNhkwdr7anMa7LgeF07I0hap8lO6+pq76YKeU+KKnb6
zRKj835bO5ldCJTWcmo1k/ssNXItcP0ck8SpEh3xssuXJ3vKh29VE5dNaDVuthJL7QKylDTa+LSB
0yiCRkp7PnFgSv+c/F/2zmQ5biRL16+SlusGG/Ng1lULABHBeRAHDRsYRTIBOGbAMT79/UBJKTKY
nbzqXd+bi7KSkgoiIuBwP+c//1AM8n5h/LDDUnp2j8ckzQ6blqMjFA5F6n1mZfaySbMx1o6SUkm+
OOpg1mE9DlofMJhKDytb9Bs5pdW2S2u0V6aRNVpQznVxyncp6MPSqquCdFHiOtDxqjtfcuSmX815
AmDtM2nf1K1lPCWejcLV7vJR3eTSxRO+5MP2vtA4rn3VbdkeZGV3F1nbNk+y4aDbYSYIY8voopnm
jm23e4rH3uVUUsFly0idP2rGVDwNi6ZTHTTtbN5kgzI+yPYxybeaKJZHgpjdz1O+lFR0NejvFEnY
GTo0AtdXBsduQu6bxfiTYMirpnflg+zz4WOFp3XuN2h279LJGR7pTyjvalurR3/WO8o7E5fA/Hot
T66SflaS3ZAnWEB6pF8NPox+9BitJfsxwARjSoJlWtDYqF463LSt7nysXUt+yty068+R+JcPKH8z
O3A7zWn9IlLac2fq0j8sWeqfdMOs2yA2o+gPNjaO5k43gV1IUS1in99TfujNUrvN1MK5HppZhQhT
KDiyM/nPm3BKKcFCnsbcO6KKsqdNVmnTkb2wnGDRrqsnQyaA20iCYtSNpXNFelaW+1NSJ6gnMcm6
UqvciMNRkeXnOsqspww9HkW0GLxbxdITAxW/VTx1kadclO1cnolRmzbpoGXzptTaYg0vSPv7oqia
h7mRSLKKKKqXmxFFGksinZLravQo2p040xwCCxEK+kOEoSCfIZsRBJdVdssXlg3HA84od0mlpDmC
hkqpz5em1ZRwUAEoQ4f9vvbBrTiQRJZazq7WNHBLfBViK8xjqac0Kl0hLtTRnqvbLmXTCLrWMJcw
m1SojuwE8goj8bYOSs+ZpV+wVM/LtlWvkKTbJEuoI9sblVc5+zVIaOFrCRmpvtsLb/YzD+M/nyGc
FR/qHrFuxL1Nbeoz0K37TSbd+I7AWO+xYsYEa86ZksWXcN+us8YmBUfaqvKlIIFkoZLOkw+jzinq
pylI1NSa0eLrCSwZf6riqvKViNvJ41jG5bEltSkhJ2IwzgsMcvVdZ/fpH5MsezprPYtCT0yFg8Rr
WnsPYWgyICWi7oMWT03leCR/KsWUwU1uhJMPJvvfrEx3JPjOw6HnLnLeFHSBxCGqdsNAmoxRjhlP
VywQTLuvt3a0pOVhA5//VG+lnMPMEMDFS+5l2yjVqw4jOcP6Y01ZphQdS9c6qvpqeoRo6dTHhWnE
rd8pTgQ0o8dFkCEz+GQYFU9SJh0Okqrtp+5CJ7O3OIzbPveCdrTSLNSmZborDdnfR1AQ4yDrh6QL
9FHW96mXtnEAQ9F5KMVC7Glflovtuzn3L0iJsbZ8U5HtR6kyHIMqVbj3edVjt4eWFLypKKz4FNv1
Rtmo0tbExujqhGA3TmbDn6CFx2FuCzUOlSUe+HqWdPXni7Ol2A16gWJBdwaRkkuClcfOdnLsKEa7
B3WNRWWM5/hGlOPl0Dn2reJgHRNoo2TXVtXUORyk0Xe+GrmgVnjHYliHPmSGLwoOFljx0KiHTZcb
+uecsJD+XOm62g2wKSrPkjluqiMvm5PzgjrB9vusNEufPlR+xnZHXrYaEeT+tFSWCDyFYjTgyUau
tlh6HwUlbUZFwcIg2XebWVC1izy7xnEpN/x+KD1CMbu+G30bo+WSGYTXjTvJ7XZ3qUfSReDGyZCc
6KXhzSdURiQpOLXmHuVNrcJGK/FUDXLhtNe5lvV/lBk7Yjhmc/NhZEJ0VfQZNb+IaQ9PRNTl7B2o
CojoqiuZnCq10k6+O7f1QD5kkeGKnU48cVMyVq2P+455jxS8S8LMturLaSJj5FChDNhlGRPETTWo
0Zc545sOW0q7LHBlo17VfUPRaIxqJTZDPyjt+tU4/RX4c+WFMutl57uL1xi+KA2+OGnocU09qVY9
NczEQgLjYQwO+c3STrKUjec4GVpZUYHE9UdHUWV6lCHc+eyquAyEyxK3S1h4JYHc+Tjjc0gFJXey
B/3EODgiXFPOzvRU4FVw3A0WzeuwkJnlow3DfEetmyJiu3KLwUfaHp91aDYv3aS2r3TFZcvWmrhQ
N7PbRLo/2FTPwKgicwBK0sTjWn1WB17ieiACy6g+uEOLvZpeT/KxEcydDlGIRdtqWrwotMuufOg7
o1XD/zCSoaqJDxu32doQV5lO8dgok2oF/1HbtOxNwSAeeN6hZJejcePUIE+xhalagJMs8VrYKXiJ
Dwgdm9w3I7/mPXvv+Ve+Bd0w7IQTivU/rlqIYF4jRTZ50oOr5wBSMUNcdg7OArtyO0hi1nveVm/B
L2aLaI2B9pAovRn69TBNRk3U8zatBs7m3vQukjHJH38VYgPvYpTuwq4GTN2fi2npMFfGXE7bdjDP
8NO0qS86EONfRvIcB0Idfsc2qnwg0tdfnJh7Zag1ddyqaEphACN9KtX5Pav9tzMPAosJVkRDx7yU
R+j1VThFuiTGDJ5EqF6cFSIpLtvCy4+1yDK2TeUa75g0/MXQe2X8Q4hdDRQwWdtDRpe0MRbLisft
aJL0Z7EzFe3AeW1MdwoGKL5bNmbQYOTsWwvtSCGuhE1f0P5qCqKFeMhY9XvGOr2C4vf6g7dyoEaJ
dYkBkRgPx5rcphKng1++iVwFxxy4ynxibd9cIdMR1sTGKLcINdFVt05HwUOCzN+vyDfPGI6ZDK3g
4qsri2GfvArSl6dVPOA1Ho3DmciJkQFftnY0CHnw95d684i56xAOig2yY2xT9i8lJ1nHy5AX20Y6
XdAmZXrZTen4ziO2gv6vh1YoaiBL4YQHxoxJwuubw5s3i477ws3JmesMFK+2eJiiAQRR+YziDH73
e6TyN18i3l6qu6rlUA0BCe89b3lP3qNULW5VKbJAK4QSOvDhAnz6f1mah9aAdUFxxSNAibb3DOhL
Zy2RJeetSVqNn9J87RYsut9ZFW9u1fNVkHog0GCgvZ/RlIuiHHuzYQZRK8uGjmDxF636ZV+v9Sr8
bw1XZ+/d5zHFhTM6mixnRimT7VvgcttUkvG4dMp37+f/fCU66f79X/z9oarnlnReuffXf5+lDyTu
VX/I/1pf9uc/e/2if18MT63s26ffzu7r7rdtXz7ey7Qq91/z6ldwpe/vJLyX96/+siGnV85X/VM7
f3hCFSSfL4dQZv2X/7c//O3p+bfczPXTv35/QP8o198W87Z+//6jo8d//b5qQ//z5a///rPz+4KX
hVWRlunD/f4rnu47+a/fFVs7AJxfWXKIBdlzVlrB+PTjR7hMYZq3unet/l3sd2VFq/6v3zXrgLEw
5hxwcqDA4Q35+29d1X//0UoAQUvOyHD1pfR+//HeLr89r9/uz19rhp5nzS8fa4ReuEgDUDASQ2i4
70rKYSYSmWpNqMt12CBc1Nq5qSt+pCAqDoreYADt1Nij+iYOh56P104XWlpkh01WOLU/StV9ykpx
bA6z0oCM15daOem7vrNt0uuApwGiFQIIsOSZat+aHDAV3QOM5Ulm0GArcxMksHJOW3fsT4U7zB9r
8tv1TWIOxZ3da/pt2RT9jjS15dhr0ukkmuqq8du6ZcTdkEyMQmk5rzXZ9NvnO/nP6n65utl031/d
5W8fnur+a54+vFrnvPbHOncPINyzUFnh7D7IQ/5c545+wAOAXpfJ+mqEvD4CP9a5d7CqQeGcYZoB
j2Qt3H6sc+cA4pu+0ljMldSKlOUX1jlPzd75hYcDzxOWBFQ5EO33CVq1kutiNvJxwzzWdU4EmPO8
rSSmXNssy8WNzoxu3GCDA4K8RJ0Yth2cncbvuyY/6TS10kNDyeLquLPymX/oqcOu18C9g7RP0vul
1xl+LXllPDJWI4Qsg2lR+HVt9rel4CgInBF6jK/LWBHAQGlbHjETruww54G4TUutYpaBaxP9qzTk
7Kela2YY+omGIAZnBkNFiOlmZ2VedLHfDqPHI9U7kQigaszxrquEo8C0yIzzTJfWnWYLWQekN2JL
rxUTbsPt0jn1Jqqc4cnrLQcMVimnm5ZOujjMXHcFVE3bHM6bpMBqMhq6ugkUL8GVyfOix9Ubr/dR
5elmOAAcXMNmzu2zUutqL8ho9M5Gb/D6YwJU9dmf684FE2qnouAoWHSkQiM7DTZkGDUEGgBTu5Wa
mxbn7MZyDDsMdq8LAcp8qKl5vyI+A7RixqeXg4WFezgSQXyvTXgd+o7NqwPYx1O3wesR/yrDjhQ9
GNW0HMNqkn3yJZGlegHwo9Z+urgVgwZK2+GcVtIcd106th+7whoYtXqoVoaNkiKIOGzqOrsBjcrM
YEi94tRIk2HyGW8XZ5EzqPej44oLwjqcr/ihm50f0eSxXZLWPflaDOELCdksLnLTk3d142VuYNSu
mvrlhP40TCLF+Lo4Uzz73SSW2xgWwMhsK5qYR9uwz7YNMgNGE8qipMFcdTBi2hr3a0J9G8u5Eg4w
nk886WDtFqVqjGPTTBIdYGCMhqBC5Uoql6V1HzCbcJotvorRWW0NUg9BRZ2nldqSn4PW6h/kQFj9
qTAH3T6se0PPwsVcXCK3pygrQreYchzeI/SwJxX+QeNRqYA0B4M+6yMoTtTJsJNTHQe5jLHQERq+
pYE2NJ65xSg1UcK+sPIsrDMjj3ZK45pnpl0IGcSyg97Tkgho7CaNueo2S2eYoEnV9R86LXHACiJn
fNCKcRp8W8Faw2f2kQynpWSICcMdZ9AENGEKPIYpte/orWsFSjYsR73ZdVgI2aOKm5BtDFootRJj
BwY8jRe6bVZd44oWMVgrldgLMHjUEMjmWOx/7i0lchn7YtvP6ZQpH2WHsbTfWZNy16bDOIZp4Vh3
7jiqHz14BpFPX1863PE1+wVQvt1oKaNdw52aB69qcPYzhcqBV4p0Zt7UDl+dMhsulWmacGYfZoO5
N7qIP8B78dOfM4heGD2t4ydZPM0RHN/dZC/zFCxpFmn+4Ln456UE6rCJtkWQ55OVBVkSdw8SRpUM
xnxxT+sYno5fiYbHxknS6SbpM+vchPkBDl96jRbCeiu2Dq4+YNXx7DD9q+r4qMj5tKEmJYLhHuPF
IqzqTGlCau26CnWr9aC0ahI8pGCjJqzJbMn7QbnJhNMjS2zeAJg7ZwzwtDpQHIu5ozcxwQjKIZ0m
aFzFaJzosYX1SaGqD4Ue9fdlazJLsUZyFRFb56bpz/bSa7sJgeStKUQJMknOzbXFIqyRLCcpU7rY
6j+qNni6H0vMdWC1zRNWVdgm1GE6sHT90UzgrbjmCEaacgs0WNpx/DWOEvNMlZk1+mqvGwp7Z+YV
QTzZauO7lYJloDkQHrZ1eyMT73D93p46BmxnPDiIeMf5at82xUb0tyyWxDl0qbVNpEeeD87/XpDG
s5jkZRWH7csqL6V1caCU2fuWH3qrJn03tTCo8MKSTDBbxQ5UycPQ94s4S4TaQm8Q0ZcxS6wTbYEQ
EJqoK7/VS6+agZcK9P1+zeZTIq1Bq4nrNvjIXhOVdEYzNrbRbOyq0I5B+ofPVi262yYtTQqLP8uQ
74Xsy0utlPTXnxi3WwjXSIuQZsFef92OlmXkaV2e1qgR+rQIBnOyuk2mjdxlT9audto2OfTGpNBh
iYJCqX3QiSr9bt78T4X4okJc3f3/vDVre/Wq/9m1T+X946v2Z33Bj7JQO8BWhKhrGI5UeNDH/ywL
6YyYwQCQUI050C1XweiPslA/wP3LxAVivcnUf3RGP8pC7QBeM3mua/oPpxU0uF8oC/cXLKAXageQ
thX/Qqe1/vyFJGEmE6usnUaEhlBE0JmNvVG0oTu0JumEL76Vv1iwb6wG1mvxdvVvBlV84tfX0iCJ
aRM++2FjecpZDoruR5Fph143f9GzdRqT5clmleWR5V1f5qC/5Hoy0HVnjkPYViIg23M39guTA8YV
K4m2A8JV+t1YVNtiqARnbusxdmWcXrpZ55NvRTRMzijWTmpODq9aqB+lcfX3H20fGuKTAWYAVSKa
WWMS9+QjDumjXhZx+UXR8q2kAwi0qas2nB6NbyB18vPes/2FuuCdDWd/e/12ZVDLdYnRD68/f3H/
KN4RWeDegR1zGW/wL2F0oJrzO6jNs9Xdy82Gy6CDxZqdfoQ/7csQmLlqae95aThaYmjD1lLrTdYn
fah6CJM44o021IUb5aTjxNEDPPj484yTaDOK2Qm0TLGv4fsdO5z1O3iOzKQtGoU/ktFNryBRytLX
4On1nGNVDB2j78XJ5Grii2gnJ0Tux+AGMqBxYkCMO+pHa/r4fAP/2cVe7mK0ln+zi/X3j08cFfXT
y/52BRx/bmTEcsLeRYmlPnu5vN7IVpE9sCjrAwLdz43MPmC5ACuC1CAsgST9cyOzDlxcAFZ9KBin
xm72KxsZb+zVcQjyixoI3SJW06CX+5ICm87Nm42hD6dC+xi1+uJX5ACF40SLAyvqnQfiL1AjSNTg
zTwVhMy8UUTTe0E6oM0MW3YwyDeWKzfsC+OXmBze42Xs8GqAXUwKohU7ySOBiXV5WLeGdqRmi1R9
W0vVxE+dXv/c6jkMhTJSPuCEBoVBaLN5pZdUamFp0EcEgo+8Q2/Q7hjJqjQmjYvSqYHiOTPQz3Nd
v0nQMtTBRPZM6g3oEadCPZrnZeoC24pkH84WDVFsz0mMrHiGUkcYenY1JokLacYbxDv74XPQ+av9
grthA/wDOZDRhbvQ621JifDJp+nl6/Hy5kvZFvWtPXI+bmwF8YbecOj49jQ45J2Vyhf+ZMZb3cyh
9yi0OnT6IoFtvAi+AmdS6Xgzmwmw11XxragLZtikTHYBLjm4BCzlovk2I0S4hmLoIRLDGN5ola09
dsMgxLZn74W4IGbGy8JqfFnah5Mq4UU7tnBP1BRm8DgbymmFvGq7OAu/yRn1HJJgocVXRpxknyCZ
+UuEB+A7h+Kzx+zeN7Vi1ZSKOupDvNhff1PL0uY1aqwOsvLi+sOQa74FtaYgFJbkc3KsRH2KWayy
0wAMpdZbnCLxRia41Oqppp+U2jRdy1G1dgzpoYF3cMjVTL1DQxPvim7KNy92hb84xd94q/Ogoa0i
vobO16Oi2Tvr8tgZ60zPZUgFCo9hcaPDYfI+pW0Em87Er5l8Tmgsk5qEZbrIbbG6leZZO7wztHtz
8q3vg9IJ2qSzzrL2lpjMLbpDK5bhIqWxoYU14Gl27xUtb0aDzx939ftHF0cRt+8nI0TTuHkmZIiN
4NoTt1PoQitnYmZ2QSeN6RAzUHuzSrd98oOiY+yF9MCqcETT8qh679t/u80Z+FEgBSOlwSBliu30
5XkPz7109ArBPjTk5lSv8voIOYM+BsmKpUTJWFypRoRKoSxgtgh9OZ5pWU76rC0vHF3ujMFdyq3g
tyf+OJTR2di3zXvGB+uafb2mEZ7iX4UhBT01xe3rNzlJ6D1tpHbhMtp6mHvp2aKVxxJs4rh3L+Qi
9W9fyy8d3xf1U3kt26cnyXxlf6jyaizzv3cQA0z84ml904kc3qcyfXl8P//77+e3ox0wbqMRX0cm
FIx/nt6OCc4MZM05xhSEw5gn+nsboqsHDGdwY9FR7/AkrKv/RxviHuCy5LCsQbxJP0Jm/AttyLpp
vFwxHNgEjiDccaHN8X+8u5fLenFbQyG5HKHMAN7kpxURWSnG5kfVnJqRH+tehVv2oDzBzJcX9tTG
76mm1yu8fQegFKAImM/sJ0nposkq2K7OJoZBuG0bwwjMpNQ2UOJ+VWu+xkGs++facPH97TXuVtMq
UQGrcFPAOAzVerHCBEz7nYPl7TfKd0oiF8NPJKoYCr7+RhM3B7DvTXOjDJl60ZKY2cFgqPC1E8Ai
5lYvcnmIuZxybhM28hGKup5uXyy+vzgq9reBVe619rBo6HCnhzXy+i2gEIH1K3S0mGu0cW139lk+
R15ID1gA8CGYMNRIOfz7i35zkX59JxGbcZhi/sVghbewd1m9iJpcba2NWtYi9qskTdQjxcyRECyJ
Xnsbb9La+Ei22gj06jUgmZFqgeN6dVZdxFIxb+tFHWd/QDxxWtY25Ch1sJv7LJUeAqUqjsF8gQVP
Gm2BsVkLjLo5CEtsIzxjmTI/TaLFRu1U0svwTjW5a93EvFHdNfg6tSbd8VtHpOajSDomhi5OCuMW
+V90mxip+MTNEh+c3DC/ulmTDduZE0EeFkLDk8NuPPtDPHvpF4B0y76SML+KWxMapOF7FuZ9h26v
2J9ja47McyNHWXKbmXO+w55hGYjozjQ90J5BRFUWw0cSuoEWtcn06nMc2fTr2HYAH+cVh1yeIUmA
TtpXIEigyuoZtixXBBNyp/YA0U0lXHEFOKtnsDN6Bj5xQYHn3zwDoqY2OGfodoBJScUDMnUEUkC/
F9Ki0nXzHFiVRWFsy2e4lfkD0Ouaf1Mwj10h2aIamySUK1JbtmD0NP0rgAsSWGxT1+EkNvt5Gf08
6q1zd8V9Y8jbgIzFspDtsiLDzoiaNCCu0X0onqFjDi5gZMonM0RrInbqM8wMBAvkbPOggCfk9ZMC
u+V6eQanh0kgj9JXzLrBhjZBL7VC2Xydw2UJvF09A925qMwe4Y9FlW2uWHgkoyJY8GM6bJVxcDYR
HclVLp3k1Ots71MbD8kT6jTkVYairgIwdzHQiQzNru5yuXNMxT0pstkZToTimZ8bRniXemNUjHQg
dh9DenQYTTNbOZsmz0UUtGje1YDpURtClYYMiFkBNNKsSgG1dafbRAwQEJeUqrkEAzjx+aQlfROY
BdlZoQeOmPqWriR3dTYkV3We5comNWuvPyR0xU6DvMvjDfmTk7grBr600o/J8raPEUiAc9R4qZTH
kymi5ZTYKlGEtV54H1LHa/oggYkpgqrLlh0wLVZL+uxaTdhHJSDP0ivLEnZJZVeH5pjHX5mk2zgQ
eLlYFYm1awdykKbfeJV4qJ0Km06G8ipBKkx3qkAvbMW4EDCaomAmSk5uMsCXc/TbcgpSjAc/MJWq
PrvM5R6woEuhtTZKdEXij3uRZMJBb2zV8W3TO6xxCOndk4Ow+tLDBUENGPaLqznVZLwRkZoDc6SF
6LaupVh3JobMX1p9Kv9giIZKwGvy4UtHRfxVQ/TNUB8hE+U8frykAZpZQYo86Ep0MeTtrKIsgN8Y
YLbS94HIq0nz2ctzAsrVaWS+WWU8J5ojvEsbeqcM9aGksS0iAx5Q2SMdZPpSQUlPS/1clcLIfNul
Pwizfpb8uYH6EiY61Z0PT0vDDEmtajPUR2DHdbi3fG4UW8HrL5flvRVXKM71RFZiWxY9nBnPUPBc
qQaQNB5W4hTD1DUS4vj6dtZouTqPMYKy5PGFUWMJHRhZMbih7dbE+PWDQXqGMqpoapgv5RCJ6qnN
fcmzgxBHaxLkMBp2LsDSqc7mMrjT/dS3CqTQyqnVjQq9oQikYygL3akZx5tGtMYYkpKtJsdmRN0f
1CjGVk6wW967sVlcLqxe5Gd4+Bi+0VbLhT0rpRbgWhM9IPwXq43O0H/OY0W9aRQGKzwRuFb5k+Xg
B9qqOpq0TpBZF8JmaV3mL3gThl7bZl44dqV1QyCQdA7LyhBtWNruUB2PvWRlTllr3/YgBcKv1dJF
m2h32XveHPtlP4EStDsr0GCbAMb7ZnJuxQ6EgtHaKE1vXeXdVQUX8lgsef3BdPiu/v4M/aurrXp2
OncKMqrC1yfoUiHItTthbVKkqpdIC5ZwHBV3Oxi5yShFPv395Z6F5y9PbHtlBzH0xDwGdTr5Q6+v
17bl0rKFmJthifurxE3LxE+s3kEf2XpL71twqttgTAT8BIGxenmLekiJQqZ/Eh60B8c9bEy7nhGk
doy6+rJDwxUbMS5PQzmPZ4YHVzzEcLKbA6gCqXwqOfneyz5/O4TCXRgFOic6TDqibPeaM812e2hm
2FLn/aig++kcT/tqJkPHQbRknn1CrTTpR40o6I0YAHctsrRVGgGnx+6/FYC/1BP9v05MA2V6sdTe
9EPH98X9HjHt+RU/OiL7AGsYHRiDhKTvsOV3ZpoDmYdRDQYYBLLDCXvRE2kuoxlsy+i/HQAQIK6f
PZFz8Eyq5bmxVs8795eYaTjVsO5fPheA+qpGbhTsH7xS8ON6/VzoEmK6V2tiu2gqtue4Sab3bmoy
AR7ZJag8q7JeMQlP+1BpaoZ6qSubISQZepj9XEVAFWBRQ7RYUXQ1ogBFMye/R4fADCRxTiGWGgUa
g1VENBnM0Xs7Vw6dNMejeeyH+bb0vCXyo7rp9WDGteBjLcnt25BVfZxESfFhzoVRB5BuMbK3YzfH
BIHYchOI0aRUzdECc6iQIxNvFgclt5/GlnFXEHO2IpumcZpHevWpyYEjoZzavEHdiC7cvCqRgGRY
P5Ky2Hti11iddtmNauEdJkYx3dmugqgRxfzSIJRX+yIomtFESdpRKiHVcc8rJHITJB1teoo1D9Id
tgzTrQa373DSsrwI1EXLjvgreB8bvfaRDEL9K+JTDN2Y06X3vW63o9/oWYxBaGzp6Ub2+iQ22tKr
d5DgzY9ZlxbpIZp676uTNs2JOY6Ws8HtWKkDFTWdiQRE5CLsF1e50SwsFAIcgrNPNOEmhBI8AqjX
+oSb0xmu+FQ7HYfdnNBn+6hGOh0BdBTNviNhxwZwI5QviMQGDTIOOv9tjH5h0xqtc18puotXpJLK
T4iJkod1oub6lV1HFzoet6lPOEprhGR7yi9oRg0DRoKO+VcNxrec4kYmPin4kwQdp/AQplomKNYq
aU3MYpT0S2sqdeYrhdWZqMY942loeliR+DBOFY4Nrdh2nZV+GvTIyDd2DAlJMRHP+lOkj3j0Y++A
kFjxxigYomTNm+0H88ru0GISTp2Mx+ZsksnIBXAZeucUe9PRP5tuMh3nSWVWum/iIqoOjRxqqy0s
43KTchMpbnGFlBzV71zqbbONsSBUbWYMHGLAka8f1LxP87ilVtuiGb9UnEXAaRtJz7NaZYN8fj2X
0uG05o+XmlDHb0joPzv9i+EVKVx/t9Of3bdkeKdNT+nxjdK88pafX/RjfKUegAeskytgF7iWFkXP
TxoywBiVh8PoCMrlqmr5MYc3D1ZsHtakSkoCgOvPvd48oPTkR8BpQOEAnr+Cfz0HLL7c6te4CfQe
q28pEB11xN4K6nqUZVVSAgU1yDs9x4kOBXqe3reZ49wUQ2Kil8+c7TQaS5jE/fjRXjrzqbCT6L5W
nMPenInM1mvh4aY56Q16Z2VXEh+Nr8+kXJsSv8gF1OImFSSKOaPId70+AsZkdfml6Tv1psIT9qmr
ras4dhrbnw11CPGkb07EoCcXsAWjY8RrSWBXrWP4+tyZ5+7q7eIU+CcgdHS1R7vorU88IO3lPBhU
+QygruNa75AIy8IiCD415LVQSp2xWJ3/AUcSP4Jm1qQF29NU7zS628dFYKjgjzylV7Anez82aonM
fzJNWj20gmimLVQ6uRysamsMHarBSps3kREvn2w7wraMI+SsAn/4EhWN43vtiDEBAXjOtp8dyIcZ
8qKjysv0x7wa4l2TeVtUdZd1NGq3iNnqR4O5xZ2h0Geuclz10NFLL5iWmi4or9GoUYw3R5DSchXr
hcU8xqEHS5R56kc/wfvj4cVK/gsYbYXJXi8NJqrrqoWlzqxjPzoD8aNmgiSVoWV3XohUWT1SZ8X9
H5SL/19A6GsEwX8/Bj+rStk9te29fL2R8KIfG4l+gKhpZecQ8qYyf+J+/dhI9APdANF9HheZ6E5+
IumafQAhjIENjRwyntXG7weQbh8wtqa84z9CsID2+SsbyRuvW0pZ7NNR6Bko6HT43q83ksEdO3oM
qp/eNrpbgXHH5ySbdr2Zq+hwzVE7HpXRuCoau3pCEm1f4is4HZfQf47BzfrPdpzp6FOz/kTHuu5o
TvX8g62BxPjPX+s/h9aL8wei/d+ttev7tJS/nfYP6f3Lxfb8qh+LjVPLWYcECKbW+cg6//mx2LQD
NCtrqDbAAHF/q0Lm56mFfx+9NPZ1KkfU6tf+Y7UZBw7dNmIXWlUS0niHvzC2eUuD0NdOd6WwwWSj
UdqbMrSzJaMaBXaYzsYWAnHqbTpS/7ZqlaBUmawHPISaa8BjeZprCPE5VTpCZOfqhH2sxLbFMlFA
S2e+Khd40r5VmMs93gfJqRzH8nSxVQE8WDUNKvko6S/0qT01Cs+8zBTdu4ffnF7GMwCfkqZaEIO8
NmfdjP9X40o79Ts8HRdUc7O6LWiJyo20muEOM/YrvIT6LFDzqDic5Hf12T9L++XSXiGo/34b/ba0
79LygWrst/vy8TeZPP32jSmZlk/dq/W+/qof6107YH/kCIP1yPb5TBf+ud7p0RHQsFHCzof/+HO9
GweUYJROlN+YNb6s0uBRugQp8oTwJDDF/DUNDZd4fRTTH9hYvcJVcjkD9skauJa0rrJ0uEkMpU0X
XpSsMtsbcLWpPWQyvugynWmMYdyJGcNqnII693KQeXerysZXgdIYDVR6tDVhBoqdHlniE+WOikJi
qk5rjPcSXMT0+Ma1sShisNJfz3KNHu8BUg9Fp78TUvEGeqPYhJDJfBeQAEXdfi5d6im4KIkyC8eU
sKmYqJ5Ls0ZxLISRBNbcofHoOuem83DLU+cqPzPazrzq3TrbAT5ixWHIAWNB7VLk5njMBAQNQoLD
jB1bML67+VCW7Xu52vtzRd4zoQXwrshJAybYD1HG/0e1MKXKQqwqi60cl2kTj8XduJQDcD96fhl1
4zsd3htsb70oNrz/h70z220jyfr8q/TlzEUWcl8uh0wu4iJZkiVbukl4Kee+7/lG8xzzYvML2W6T
FC3CPfgw+NANdKFdVlHBjIw4ceKc/6KB+dI14CAnCTovydEgg0QuaCn1IY7GxwK2wkxpQeLnlo7i
SGUuI/Sj57pphcsCq8kLApcvesJHiSBfgRuCigoFTGRgpsdHu1UWPQUOvkKBBfzC1ALIFLqSfRwU
rZ0nRmDt5dqu3ADuxEqRImkRY8aFemkjLUygX9sgVKiNF/GXIu2lWUTP6cIknUH4Ulxgb5LK2DS5
T/nrE9WPtM0sJkl7DLt92+WwXYZZhyZuh8RHWaEZEt2YdTif5GFD32aXaF+5L0D5QcrFM9xRXUl+
ukr416m1Xc3KXM15Gu0I2sWHYrBmIKGWoXNftZdMe8X7O5lcJFFBMryAsdXTr14GUZZhVx25tQQF
aRoqWmao3YE0o7nYoVt9dRAPz2T1L54pxwOaJJA6sF1DFdyIk0TNNjrdaek+unBNx2VvJ1sZX6JV
DsFmkeDHu1db7XPbRGjnJTl0u3iC79NDnauVFlkhyKWrxuv+1JsBoK9GFmoYeNbj9iKS5UMgRuvY
VYLaNG+wGrr5pAfqPC+aak2Mzd1Ramv3z9PAf4drB6D3g/XxqlI9q0Du1ME/HlEaCrN/XNUJZ+bx
KSl+wc9TUv8LwoBI7ejSIBAgjsKfpyQFC9YSSDUW1fcD759Zof2XxRsFKwcPh2qHaE/8zAopd4O6
oUZGy0uco390TJ5uJVFxo02F94uojoCSPV5D41RVxUCD2611xLF0ILjzrDaBZa7a5E/18cVY+CsB
H6YyKjzhj8eSa5SjuhpLxyYzWlT3/GhhloDTnaB+PHghZzbsK3PJl6FebAcwFhbaBcdDAfCABRry
WMj4Yl/obDv7MUuH3gWvGy9TuNgUQborM/Yk3AiKj6M1uJMnvwtCP39OtW+df0cBPgKqmMoupV20
6iB4arEKd0dLF8ElRNPpMSm+L9gb0dyFjfSqZ0jTNjVQ+3PcdkRhbqpLea71YAesfoL6iqyVK3HG
LN6eJV3MwmFYw7SaRUl2ROOEC8FLT+OAkJCQ0iftmDpuEUFNtMv81i+7b4nqJLfAtva9F4hqdZ/v
g1AakHdXFvpoOvuOewCwBMNFedsNQ/s2oHaM2K4212rEcv1yX3SPgxT3y1BRRlDNJneJyaKkm9Jl
tn3neTTMWRIX+X1fmbcDzNZFo0vYJwaTTmPDDsCfoAFvAEv1UnoRqCCO86oCeJv6hWACJh/qSppr
QxdeyLFeQUiZEuRJBBTppbh4mjpQfvL7MG7gYtnt4FZWasy1Mf4K5iucgUGBolb7H9MGzIxSezvZ
czYJGgkwp31z9fbbeSW5/vJV2CfY1fKV6F8dr+Exjy097QoH3kZI/b5Pa3cshnGGZTYnbhnhZJPI
ziJU3ThQgB/UTTMfdXqvRvmhR1b6QkrzKlKImfn1dayTurmjo+4ZdwhoOaLLAMvXdzutcuZa+1j1
WLK+/fSn2bt4eFEYIXOU6bS+ynUHbG00yKR4qnqIJvdNt0Bns7uwA1549Cc7AKcQmljgumnfndKc
Ur0YE/SYHFdKAEh3Q/OsDUMyt8J2n0oQmfxocsfB1jZFABfTU4zNaNG6nmamhU9GjYYaDRirXplD
eldoQugs6dZZZn2FDF5Dht23ieLtUeXy55LWLr1M7Ra4rawkXcI3b6ylmdNda1PYzcvAeagM5QY1
LX0Ljq10ubsUs9IPopkT4pwCiALmadpcK6Nrw/C5QhUsRRA0r9xUslaZHaQLfagr9JW9T5IcfY2z
/gmj8XJnY9okOf4EGFqGzOMQUuLwoQuFWJJZgsfP62nOOMEizuwazbnsIhRaex1pBAWOkqgCUoHp
Pl7LwZCUvRknqJUlKMAB3cojH7xIZuTrxpDeoy+XbxU5MKlLBOij+i753+Amhj3v+Nj3ctZviZ9c
WU/DHlw8C/4p2a8GkP/4y1hOARjE82zXAuqHDilg/VTO5Zn8xUEMtO5rHDuaS/n22UGxOAWuSiWS
VvTxoPLUw/oAmgVL7l3XNA4Mj66Z6VW5n8LKmtn08lhtT2/vorPhDE0RcLrCDZBL0fGoWU+pqkMF
zq2N9qqmNLWAnxevQEvO8k5y5lLdPlv5JM263Hoe5Tjcpp2xtmsEGC58E5GMnu407CLJhKgVUJE9
iWZeY0x50fqO61e9Ph9TNJQ9GXJ5AOJvLpdBMZ8oMczxQK82XhUNblk39kK1pOuCrGRjm66EtuRs
wGhi/fZXe+VwImIN61Lgo7kIgZ4+nqSYhiBtY2KNkz5pVpncJCPOw3SXe3NJfU5h88ioe2N6DNB4
Mr1xj+Qe0cII20WUGoJuwBmlIIZI+7aa5YXzVKeaAQQvSOeRdheqFWLSdeTgnwb9RcI8dm5l5lyz
25nXRfvS7u1FkUpPQzi6OExAt4k/mTLceGlkdQzJLu6jNX1ZD+yhn83x5IlmjVQiZ2MGn4AhybNg
Gpd1rkw7y78prWyYSynNXDSrt5Jcti5+A9E8YaJ9f4hccywtN0T1eK6UCeU1/QJo+txJYQGXFlFV
GHie3Eso7BVZ61m220dO52p003E0WKhN+BCq6g8rwf8U8A4LeAIR/vsC3sP9m3cRPvvrLgLLg1IY
DD9iMYnfr7uIAXvAQOEJOUJN2CXz0n5WqO2/dKhDolMhnI3RxPl1F7Hoh+DUB3hcpEsGefYfVKhf
nfkiTgGENyhMiKrhySFBhqv2Pohl1wFIrYbjarS9Cwf+qyh0MoSI0gcZL6FScTTU8PHQRHqxAOFd
UHDpnPuD+T9z/3i1A16GoZKJxQk1/1Nj1AYcv9/Isud6Sb/ErnuX54jnGs4jMezq7aFeVZrE1QHG
k7BnIpjD/zh+JMeACiFPo+faXbcNlAYZlGwWK0hYeOOqzJB817ptjuaOji9wmI7XzaivR19bi9l1
+nElQ/h9+zu9OuvEVxJ9Mm6UhB9HZAMHs6wgLoM/0ABsM5BIi5J10PvIHbRbX7xYBIT8ZLhgYHpp
yJMYrqv+CNOg99xU9j9kI8Mi8zJk+J200VyCWmAMzoW7wrnleviUJ2GusdGkrUqesgBMFQF2DfT4
wtH0cv0+OjWZSS7mQp0ClU3QisczGVljl8Mw5OV6+btJzp7RWVpLjGWo2t5M9X1nttu6Qfa3yd/J
+iXv3df5A+ND/qc8AaaCk/tkS1a60apxXCEc2z0XenUzNak71sk6zpyd7YUb8JmbyHDueidZl6n9
ENTNhcPkldOdWN8g/qDgUCcRuI/jKXC80fa1LvXcMcUTfIqe1CrdFdaLO+9DVkxuHvpopfQLzUdk
SFHR9kUP3A4St1W8RQae3QdDFLHxWAq7xGm3sQMsQI7XXdEjiZ2/e3vxi/12+srYhzbiljQ+XsTw
Dhd/WRWZiQUKr2w0903NuSv5Cx0/Uq137lF13lIc2Wdy/fntYc9FNq4wQs+E++IrXc3Us9hwfcZq
zPrPCJi/K/JuUZnB3dvDvCRDp49H2ZgLKTIxHAsnK0LzbfzgGoo4MSiUuHiX6QjXppO2KJocpVmA
zh22IL6/lGNpJ0IMSJmFM0o7dXR2fZbcFtm0QmVmJoWTO1j+rRn3ixRQSSPBhtVG4tE4rOzIX0p5
snaK8ga9UBe6B6JaKcRbbSMjgcXgOKes3n627672rx6OhpYQ8ZBV6D7Ha20KbDuWGstxM8V5H1jp
O3Xotr7h7M3acxNUBFEpjmeqhodI2FwNZuHPmvgTJYEFjIlNpOkzKQ+fhgGKi+7BeEDuaLgpWX6D
pM+LsVvqnjHvMHCZecCjrQq3BPxIkkojQprraYruxop1WSENHUsLK0YGRhlXqpWsBy6OA2giv/ZX
WWrAO+YiyUzKeNZ4KpEVmTWl7j9bNbI6pbGumFGfvw+c/tooyxsvfS6t4TrQ6is043eobizbIbgb
e5TBuBG6MOTbWdyh2uGnO8fqFl5tzJ0yehpsH34qqupp/o5dvmtHf24BJ/JxZ2nM5Kkcm21q2V97
TQJeiIdQCJsqiDbToG4k7HA82CLojKyzsV0acvVJ1cNNGGXvutBP51JQ3VAS29v+uOrMYGVgF4fV
L9x57x6B7k9SQcZdVMO12rNtdfsxVcI7C1ZhWCaGW0zx+w571lmVJe8iR19DP1hIfrBo/ebGtqWr
Ng6/2pDBOYxWOZ5DSdGB+lQ/hBFv1LQfI3EuGAhEjc4Ct2azpeC3MrR9XMHuJniIQJKb3wLmVsRd
MdeYqi+1bKGXzwTuYh5m/JVmfB3w+spKL51x7K0ts7jDpWJX4dSVokEs9f02CaVllUk78btyqqv+
VN84cbCxAm9RN8kO7flN2guJcWNcgVl9j7bpovODjRAniNEGS6XpwdOMvWmw8KTpSqNn0/gtEM5k
VzjDKkOkH234dSk5tyLqSKG88hVtbyfBSjUFK8NY43My01sMCDLKdFrhZHPqXZ9HVL4RshT/zGC3
cWzW7VWUOPeGYT7UqLwMDRrtHfjbWa+ku6iUVwXUdnRbYUXWVzUsJdnTaRYFG6npl1kcbUzDX/RQ
obS8o042uoXXXCUduuU91KGGibXMq9Bv7zw9ouxY3aDVtcj10cV+yPXL1M16PoM5GgJrzRxgxZc6
S7FAkWGbqtVVW+sb8aqDhH83Saxs6RGjxqte7xdKGa9lH3+eUogMIl/uD8susOxZ7bCOu/aq6f07
kuNNPE4uiOmXNQD+YDPq/rcRxlOpeoskmFxL9e/NIFjo+MCLg9VU39tKO8dpcGNg/uczrZV4NeIW
VYVPNVAzPe1nKeukwwUFzdGHVB0uRKhzQR5XPsoWqKHT+TkJvlOFOYndqA7iatWNBQrcz4ALGeqF
tONVp/mlHE1vHngSzX166MdxMPL0pCjBK7m9E38L2MWV6c/8JH+XGKNbK/omHNN1KxrqY94uSil7
h8bgR3Gmyob3IQCdjGpgegfJ6QPS0jsom3g2je7b4fp1gZTMACse4DZg71H0OUkzwWwHWerZFO+U
ESdhpBhnozN96Q19HanaZuD/JUfZ4JH2eYJ3pxvDyqJ9PvPzS9XKs3kSlB/Rx+HUgER7PGGqkfSJ
ltBvGPvgLmzs93o2fW7jcdVQozMtbr9as8368lNoNfPSIljo0uLt6Ti7Ng6+wslsDF0qpTVVZNfQ
hmurxNcoyFEVABDw9jjnFoeFGyyCzcArWCMni7BLylBSG030VpKnQtb3piUtuNatm8l52SNZ5y0s
a6RUHs1LLfg4Vjf4pS01opDjVVeS3C0rx9nlVbhJW7Zt0F4oVZ9Lmzm/6aXQ1XD4w8lcmP5YIVQq
2ik5ePWxWwQYNNSStIhi1KWSbqlU3qKV8LnxKUFhCjJ7e47O3P+EfA7EVoPeCkXs4+UgRZYWlIPs
uKnyPNTBwvbULyF5UJJduv6duffQBQTpgKwNadlpYVUqoJTFCaqRanSF/DEez6obUWUs1HGlFToR
+fntR1NfRENOkiQBS6Nvyb3fMqyTyU1MkL5NyJCFTiLGwdEaNI8qVDhJdCsFqzELexXxQ3HrpM60
bDW7mHl9vBYrAtbnXC8ppGv9YtQ7NEfUtTEma9NMdsiPbJDdvKob/yOFr2WRy6s27RZl3y0iM3UH
PpMO3cIiC6p8fw/yZpeG0iPFs/shDhZRWd8oYwRf1tmFMYdfYGyaCqSJb6D1EW7qVFroVXSLduvM
otBZmhFVz+x5HKxHOSl3FV9afL4ZYHJTD28Kbd1w2uDEOqNat0C0cSMNwUeRjbWMl9XtFqPSRZE0
V13m74coQsS2udFHb9GRBY4AjhV5Wtlcs8UugSHDeVjdyERMzAnXIlnq+xY/Lf+jr0uUOLmxNNEG
FZtvnR2vNe7Kejvclc70rs2QXo1R+jULUsSwvlLIg0WmZXHYNl3H6ZasvUBaBLKEfTHOcoq/4rSD
tjF80dVmO/nDtYjfY6VvPPU5LL27qUgAK0jb2kEB1YN2JFIRr7N3OJ3irrY3g+xZaf2Vh8ZrmXuP
ck0Kbto7yhDzsTPmIhv1pmZeF6wCJ7z1yT5Lsl4rx1O8cXajhZpaFWx6+PxiDrumvJFT/86hA6Co
zkp8LpxIDDlR5cFAnEbbSw7/9NI97kXf8HvZ5FG7Te33VTdy0zPmADGWjRzi7ddcqTGtGC++jfPE
BW92N1nOomrIn5LE7eVxJRIZPXIebQybZ6an7WtpcB3fevC4j3hOc2Nl43UXdls95sCPeKesNR8d
fTlOd1hyXRvpzWRFd1FF0l0/Iyg5L/v0nagZ2R5pldGvlELb9Gl3VYzBRuMUavCcwt3sdhrDuZ/3
24zLaW7EtxkX1shBTFyqmDY+HKB2tJmK4F7UQsQaMYdxJXxkup7wxBoUR2zq1FejFe/Gelrpcsp6
7ReO3lyZRNfGY30Cw1QrHNUCYy7eTYWtLGC0uRVI91bOBElcO/HUQil2rVRkcv17tvTD2xHh9eEn
0AOiTQmJjl7dq86gIkctz05n0JfuxX1A1dvtRFYplkEW6esw9u8ta1qF+riqPdJAzblwLX0VcPkK
FC0hpyLsJ1RTjgNuLpdyJWsDfQ5Y713WYHeko3icrMe0mb/9uNx0+WVHAVAUY2CYqOitAJ46fV4l
w/wTYV7b1Y1oI03YFQUjKnlgRu4seXK1iTQeCvktBIxFSRyOSuWxDIZnFJPvirGEJqKpG6+Qdl3Q
L7nIzKSh/2zq4RwnSCBpOVdOYoMCqg8BXjJ1uN87fM823YSmdWOLNEdMLpc0OkqrNkSFeuRSQJMY
P99Vb2JjSLFrgvcMlXVYmcW46nuUWRBBW3teu4UXtcktbZ/H2sbQqB9Z4R33j7uarZNW/bUDJq0a
e28W4BiFjAPJ/6jvMTTO3DAwZ3VqTQAH/Q+RPQUz05yuM2W87htxA02IUZraDLMhIwpO6U6vzH3f
BB8zDTPVOH/XVGk2swdvURlcKgriJcL6xFjWKh2RUfXuMDi+x7d3lvUSBoXYQvH0DbrASSbdSxy2
SAgEd63qq7NRTta63nyWquDvcTC1WWxrazMr3tlme9WxfSVKEbUv3cURPsBS593npjFXNN6AX0q7
NPY/NBo3Qm6OWZchNl52CyLBxg9x9QqjjYewQGNwqTM4rgIua2rGHTjvlqAkhnnt+3dlIy+JyFrM
WdfYO3DO93AhN5TMbhWvWcpTsitlbQOhaW9zn04kZyH2Ra1JCy3T4TeOLstsM3LZxwVoDXh73Rrd
simCTYF5SVz5dyLMWoX1gL0a4Ot23lW0mPRCcl9+uROt6Q/FSFaGcwtunlEm60blUJyqNaaMMYLw
eDrZzb1aGOIIRoxDc75aJjjqFrc2JaAD3QSltqb1b2OXFtOq+dYmOCXUBS9X94JNIsXruB6uNXt0
jcaY13L2KY7t+7BqES0RSJF4bTX5Tly8I4LyxEWqkJvPQZXgxZjivhVL07ih0X7bNNYjBL+7WrXv
SoLzwmlTAhY4Vr/2HsQVO8CZbD5Y4Vyq2iW606460Dk340Xh+QsT++o2N+ZtD8Su4G6dSwsEUa9k
7snIOz+bINpFvp0oDkhfYiZOtt42V7QNJf9NYpnvkd1GVHsarmMEWWa5hd1ZVGoJZ3v05GRdsNRQ
wmhpkWzFSV9l/oXc+UzkEPYZtFnICYGCndTqG8pb6VgjdGw7PdkRk8nBa4otqGe7mOrE26Hq9XAo
+1GiZkNT+OSmdBwV5dCEs9pkAt3QbkV+EnBrtrPsk1jpxdBfGO7MQQDXBlyawq2MCugL2uKg7j+C
dQNs1ltuTtBPuGBXIeyweJJX1Gxw54uf5TG47+14FwbpGpNMjGh/yBn+F/QD3+cp/3tTfey3nHzx
db4cWMz8+HoCK/j/y/gFLOzB6niNWsyzT2H19xGYX3ziZ2vQ/gvZC3x40HTgDy9M+Z8wRfp/osUH
/x7l/2N+vfoX/yVLWWZ14cgiivc/YYr4aNBWFysdmjT6FH/EuXxFXoFHoHHZFxB4LnSvlhYWuJEM
4F1xi7RRPgQmpPKhAe6C7mQF+CgeUBtyjGnuVEn56IDIvK903buqQ9PeGg6tcl2ePnq9jjdmGdvt
XAa+9SWvZexpIdkD4+0TJZ31hhYsa7xmUV2Z2sWUyQ2pc4xmSOvD3u+rwXmKk8zeg04y/5ZCP0qQ
MbHLq2FQMRwbYpvTbjTN5YgxDP4KabBkYtRy1ue992TVynR/8A7PNBpPr39iWqgGwRHCOxCtkZMd
XiX+BF9dxZW+Kz1qm1ruJllXLAzEzd0BebSrekLyP8UNe/Uy8n/BPvvvK+H30iD4fd993lafvnzK
j7cUO+DXlhIcUCHKQjsGzjC77eeWcv5CK4K/FjnkD3jvz247W0qsTxrxED1A55PK/txSqInTBYQq
hrUZNUdkNP+k2843O0pjQcXS04fDCCYJO6dTIvyIZJIUIDDgKqoqfZ3KLriOKzxWt11Ryeu4wwUE
n45siSsMzoGT/DRBqdgC1rQA/WHmO+EDUbqjnSuAEOtOuw0lExsIpUCNQUeGBxfboq7ufaWrsETz
cIrsotxaK4FDAxG5H1C2CFNdwQTxjEVu59xa0nDRRdDo9jhEb+PKiuHshtOTrZdIIxlOX1sLueaq
ZgdkLLkCOBMmC+d337WI8kWUfQLupZQihsZrN29vtdMrhthq3HGYDKF8yJwdH6YImaMphXGzK7XJ
hh57Pwdk+SiHBbpVXV/8RyfglVUZtNyDV/DqxLr/9PnT8d7iP/+5t7S/oNZYtDoBb/6Azv/cW/xI
oOl/SgccIlmAqyBoD/zFhF72HfD8c2/xI0wp2FsCGojOvvUne0twR4/2FmchBqJooKjYRMIaOWkk
IgRsWpNnqwjeOtJqjK21VmJHZrf9N3WaZnX/nt5hDTis/1Lj0Y5iO7KHU3GtZant4nO9I4qre8Db
FNU0fW80T/+J3qdOeNh3vbm8BKF30dYNzn5tfbzQ+ODPhab+RT+eFgO8O0wK4RL+CuIaTmEo/AKA
wvlUUDt+QaYsdIcMkQu/LCoSql9BHKcwFiHc8h+yQ39E31BPo5JIqEFl0aJBpJRlLYL8QcpN8XOM
o0whLyo9az5a3lwfPvmD36wzp+3mtQFCn1JrFX4A/iduoOa9agjdNHgNEZ1gClr6R6W3o6U3WZ99
vEVXVVK/U3p51rS55NpWfo9ejLzSov4WrbF5E0X/ii3jvwOvCO/CNxfkC8V8hjpK8H/+d/J3Oh6u
yZfP/lqT9P4EM5xWk7BCPFiTKhx0QJcklS+rVWyBn4mF9ZdAokEY+s41EnHxV/ATAliK4KCTSwpR
lT9ILF5DRES6A4IQDAyEVCgmx2uyxh3MktpedUc5wH4tGtG4b6SQPz0QBVeyr67Qofrbibz3Zpgm
M7oJ0qKqho3VIorfqOF7b2dXtoP3tPOxj1TLzRztKhsxpIva5rGRcfOK03zvUDqzpJjzt5Gyedd5
rRtNgNsrRepW1mCVmFoN1WJEwGgrT/EGss/XPw+j/w4rl1OWA/ENCOq9CKb7T6zdv4/cSH988OfC
JWIK0WY0ozWy26NLpvaXIjguCFfTdH5Zgv9cuKhXA/8ygI6DnX/hhf9z4fIj2NCkr8pLgv1HutYv
wtXHdV3YlA5IVkjDgM1sEWsPYmmT50GEFK8GXBr5+EoRjqBG+WiE0MCLR6wQ45mXZ+9bVAphTPn6
PE6wRy6oYVGiij5wzPQQioNLfe4z9WZq2yhVgduFPfCKztwntBIzo9MwzEFvu6m7bG1U8haC3meg
1tICaYRnqYG3GyTTu6KoaMZbmB8m+eM4yeOVBZ4mMSS3KuwHRankWQ/ujTr5HkpIAmAcZRytpSpP
6vFuwjDPtXorWRhxV8K50qKl68coxDm24LTG6PrUA62PGhU5G80dqZjGBUSeLeXCxP3z3fXbCsxh
Aea/sV2vqAOyzn5/yfyuzvBdM+sf/2NZfUKm4X8engw/fsPPLUa+gjw8hRIEtV6C+mG+IvYddxhw
idBRBSP859lA9UfoJL4oF5KdHEK82WIkLFgWoWP13fjqD84GzpjTvFiw4nEPAR5pcL093mLxENfN
QFbljpOirvMy1eeBNslUw8NhdjBNZ0ojr3EKJtuZkUBGow4L4/R4LM1AL3qIHM2N6qlfo6icVqhB
YF6lz7V8mPu9Nc6yDqOqykSwqWjo4gzJ0q74JjT39VXzLcTHb93EE56MOvoBchi4epXtrFi+aA3F
VeZ0YkT/ijaWLnOsn3p7qXZjcYXWNLfOrUc/nmL4qXays+1gn8NKGooO/So2MALn2IqXaxn31VU0
4BGZ1rY8MyStIxLFyqzU7M9xWL63qL3OiwaTVasUyrmt5qp2VHJCSij3xtpyoIO68gNrQw15QImR
VjDqx7YbXatNnc0zmJa+jZNmP/GLjDQPl4oabWw52lYw77Uw/BrY3p1Wgj3zoHDZpbcxvNxY/HkM
+Hc4YUUt/fdB4H9xTak+JcfaQ+Ij33c9bNW/uH7gNCKO0MPiLWkYWZ/Y2+CnRYGQdfdjz0t8BgMJ
mBtgZCxIkALI8yMhlHSkhyBO8/ekhcB8iRV/sOuPb8M0SGWEMlGZQH0P4smL5svhweqnudU4Qa/u
rJssmyG1Eg7z/mOO71v8fbn8ltrHletgG70eScSfgyMcTxc9toxO3cW2MsM/EXi6iRkQsL3rqtxK
CHYevIYzQeb4+vV6vJN4NiiTLyMCr+4a6wYho6sucb3hh/zWbx/q3CCQJ+HM0V7nInqSTxe6HhkS
yns7UFlulDyr6ZcKJfwg1y48zXF0/v40ImsnMPPSoa4cz15KzBjGzld3GUJ9ZVjMCT/zuPh+rP/2
cc6MQgcNeRSMTJAdOZUBSDp4Bnma6zsfjfD3zegV8wRbZzdOam399us5jqovD8RQFMeBxQMQOAWr
W5AFMz+p9F3Zq/bcshIg53rgXXA3OvN+hOe3MPBAlOelYnu46LpcLcBnafoOgF/oap3xvvX7YDEV
drEfu/qS+om4qJ0ucsR0BB0CYrjOTe/4NXW2j08xEks7FMVQ+5VSK33I0Y/F4SkcfKT/4fwns9Co
8Hay+07exLFffWqrdIg5XpzaQILH8HpkWjC0mnd0lz+1UV/4S8VoUJmn0Bm9x5h6gjkkR9+CsupD
F+X67gkHAbV91429s46KODbQ7ueHFxbhCXjv+0sT9XJWosV19YXwdLCHW9SDdX9qdRytZSAuSnmt
x6HvBpKAYE/WfPCkm1RvnwEVT5ukxmu8rGztArnnREPo5VtwsyaeUqkxEUs7iSRo8pZmg+/CTtUk
hTa0PMMoex/ZeI/UY7SEVrkwyBkyR74CXHhpy5+bBAqIbBEE44QVkAh0B5Og55bsNdpk7HRkEuaa
X6C6ptzVVT0t9AaQFjbqLq2FEtxTdBVLlXZjWIN5oeR95lvQnSCX5CQQrBL15Fs0FPy5nLfGTlXi
8qPZZt4aaMwTTm3xGi4nAL5Ejvd4erRYZzfFQvFCZY2PmXT1h/uYM40jTBDHuR8iwnM8G4Xm1FqP
+/HWjEdzNTrWcD8ZkL3eHuX1O2cYAxIdFkuYHFJdPR6GJnqt1WorbSvftbxpM1jFVwf0wkyDsQs/
HsKtgrxRWYV7//7tsV9FKjE01oooqdE+t06d2oZcifvKn6StrWwqhY6GeQG3+SpIHQ/w4gJ4sKDG
ya/kWO2lrarepuOmq+atcyUbF0KhCD2/rtDsGgOdJO4XBr1iofp1knPniaW0Tu0426bTlLkSGve6
VC3DCiGsKPLiNcLjweLtmTvzYEdDnqwNVLSqtI4tZ2vdJOWToj7Y8UOtPbw9yKuQe/JcJysDI2of
JJbpbH35uceDQ7nqk9u3hzjzHCRvKMdCt2PyTlFl9CvqWNLDYCdJ0zzy8U2EMzb4tx1so7dHOrPW
jkY6eUl9TcFYnYJgB0FuiT4vELIfHq2/PePPrAORidJHIe+DSCUe9mC1lXanDmkZBbu+aINVN5VX
IFLrBd6729grxn0dhPKFc+PcU3HYg0MQFXmoC8dDdsnYNmXRMKRfrcqxf6pM6wK179IQJ0uNxuJY
5iVDVDQaZ5qFRVJhXEopX6Ww9BLQDxXMUgGvtk8GUSZsWwqvDXZsVM/vNjb9I45zkGpLZOrs8r6x
NfftBXFu6QHk5npAN+M1TqjFfQCxZob01T3VWbHqpP42BND39jhn5+/XOKdLXCmcCNR1H+zMuFoh
b9tx5U4v3ftfXTbE/JFXQljXXnghx+uAYlgVGh2DKDdmBqto1o7JDUXoFTrUElL/bz/S2bd1MNrJ
Qk/j2JrCfAx2KZ0TtU03FNi+psE4yyk8eFSsq7qYG711Iei9nLwngfboKU9yQGU0Oyn2GLcK7uSy
WdVOC3MK1CAGuurHroQV5RuIUgBLxbIojbdB8rcfrNPam4fSc1/t0/BL3+mocDV7v0fCOwdgjzKW
E69qzVgNOZ6hNoBOae1X478Q6Q7fkHiDB8Ghka3SThM52BU9+BhyCqbQHdB/MtJPb7+dc2HocKST
/KU3GrM1oOTsgva2kovrcgq++tUHPwzUGfp487dHO1Edezn9LHThZbgRqJ8Cpjp+sM5ppd6atGCH
NAjA2XWdf3PqZ4znZtPYPmmd/R47us1QfpQiF86Jl9xGRTYLKpDtE8pSGdzZW5P2mobmlW0tfeOS
8s2ZY+zoC57MvBe1AX5JDpE/T5ylTIJ53WL+Oten8dKxfG6vC/o/VD5qC5T8jucilAdTKVol2CU5
Rlwtmg8zHA7TC4nhuch1OMrJjI+QRlGWGdgG4ae6RbJMekbeYJOq6YV9fvZxgH4gY6pyITjNx6Ok
NmIux8EO5nFQ5PiVTBdGOPduULj4MQI1k9MJi6a+6niURkpmsVPN7Or2X8lj8OEV6AcoGsATTt5K
mzco/oVTsPOUW3/U1gDnEaYqLly7zz4KXR4giYawijp5lDwsMq2An7ATS1/qHovpuS8u3E3OjgG+
ipqIcHE6FZlRzVw2w8gMIL3uvUmbx/UKv+gLB+PrCxCHCaXyf45yMl+aNvGEZRDuBjWTaVTqqlub
fnA1eZRHw0jdm1rxsQh70ODGk1E36cLXcB1+O66ci2KHX+JkkQ+Gr3nIzAY7LBqkWZno0AyHUJuF
IyBmG9KVnPeXijRnx4TmhS4SpQbaucer0QtHuYxbXuFVOnaoQw0zG20+Xb0Z795+uLM7+GAg9Xgg
AzOtqrNESOramaR9MqgLcUhN9Nj+3wY6SeEjcWvpBjvY5c590xWzARSooW3soli8PdDZlUkPEZFO
0YQ/dWTjbENihkLKLpMe/MhaVOODFF5KAM5Om41olYCmIM5zsiZazDf6SorCXaR+s5BSi6Nrx05c
HU3qt5/mRPv2+6GGIiXkJlEFoJZ8/IKGNpOsqg7DXYdVEOwe105XZb/PPscB5Y9sjfFbNKNFImfL
Gty9dOG1nZlNgFR0b+hqgZs/VfKM+yQKrUE8qPPQaA8B969LoeTcvf9ojJOloVbg+gaDMUxdWpEF
WxtzDBfFsoGWOJb1Skq+Ik50YZnozNtJBocSKrEY2IVN1eEktCAS3pOo+iE6Kv1tVBquIuPz/fbL
Ozt5ot+nmqCYKGUdvzsPQIUEdT7cYbhK++ZB0uJF5ZUXlsjZJzkY5SRWtKYUNQMdvF2AVGML7OL/
knamu3ErybZ+IgKch79kDRpKsuVty97+Q8i2zHme+fT3o7vPdlWKt4jtbpwGGseAojIZGRkZsWIt
GAb/wMTS5Wfunf9yd10upACcyjhtG51m+6HL60PQmxsWVg4UD1Wq6/Q6wZmbgg84yMIEbd5Ep1p+
jtSHYSw+hAsCL90oLK59EkIDY7XL1C4n+HIlkeY3YVoZ+LP5qmcfpOFTm26leSuPEpotv20IRxbl
VluB4z066eHc3QUJIkJdoZdwc5R3WWl9jp0meZLt6mmIk63n19b6hH1E6rWS0A2LTpDpO/1zbPzd
Oj+ve7Uw+P8rJF2sT/CG2Y6UEdLi6MTkqmIejRs07ebe9Zl518BVVa6lHHUEfnh6WeCLrltfc5Tz
zV024Pz1ompDFw5adEo6BvFy5l0/R5nsOsn3P7CzTGTAYc+SLSFX18vOTuTQIIn6Yo4vDEDr1UdZ
/vAHRmj0wOtKhkGX/HIxxaibsb5cipp1oyfHyFOs+3TLJVZ37MyIsGNmrkg0+S0uxImxJ6OJPpi1
CqdynWheNOr2H5xkADzkLty9DKcI5sCoSFmlElitEMHFoNyZ7V1aMbuobrnCSpJEhwCJeCjhl6KT
EF5HXa+6RRz8VDNGQkatxoNnRt1OH2s32yQ1WAuz59aEyKFMvl91Mdbmemd9Xgbr6vRJAUysu2Fz
38WaW46fhoLwa+0Xppdp0jd2djWu0EWTFxQWajJCXMnHMvEVixgJSXIBpYVlet002Cjy9voOugXf
TSs4iuopGY6FXzYbzroaWs7MC6HFqVSlRbiPY8/ILRhD15c+bZZhhSG2/wQXnSH2XxEGaK/wUecs
tCW5q5cA3bqS9K7qGTYfH+LsS7QwEdefmcUsbsmKdvTTNh41y5kWcwKgbIxMLRD1t4z+sklRLOyi
0/NUNG7IRG/ah16R3CMcftCsP3inoQj029xycM9CWQH/UZaC1jzJY+oa1lNav87x8/UIs/bRzm0I
iSqsBqOljtgo+7uieIm6p8nY2LW1Y3huQoiUthSGVdUvJtBneMhVCGlu7Om1UTbcfzVP1JcBOCo8
DOnown75vtIzBYv/NyHMXAiwF8GHoARI3Uk/urA8yfnse3l/2ybJBr3humnEBvGKJQsSTZfQyyjF
cqVnZaDdmjN05M4AQ3mklPbRklOoqv2qPlLfU05a3QxHM8uCjX1evXd519AJBA2mAuS69JdYSqNK
VmTWrz4V5lQckg6a6l77kUX1g8YHQAT8dikbagiDp9KxH26jXN5oMa061NmPEGp6clsjy6CP0alS
HpD8duXmabNZtnoOdcRfQNAtE7RCDLCNJkFrvSCBqpXEY3bJvDVM1HS7dDZuk7LT3Xqa7mWj1L9f
Py2rrqyTFepU/snYhfvYHKBZ61MMt2Uq3ym9fowVZfbs3Ox3VmDYu6gap40a2vpnheORRwhRHdmm
y8/aQUwXp11FWDekh676lPQ3qsZAe3tQpJ1DPbKzn/1E30dKCvuEvO//vr7otYvtl+grTS/S+19K
NWdhaICMuzP75ZUS+w8W4kW0pzaO7qrTLLqy/zUhOI0dRyYiwTxR5OJ5LiskbR40s3Kvr2PVa34b
EctedRgyexRiRMrKL2SncfLXCBA3a6KnPvqephu+spZW4ZwLV5ehAR4UnHRGPbienJI1ZXfzhIh0
eke1Ocw2bt1Vl0S3Azkk8EX09C69o1dggPBNXHK0JxcYl2cZX1Mj3ynR9rlbXdIy1QB0c6kbCp6o
pHE9pSO24tH2okj12uInTEYAE7dC2apDwAAPFTsQE3Aml6tyhrRsy4ZQXqQNAsg/wumgdgfbuJ9T
30MvtPRotkVopTL7CCO/a+b9YZh+XHeYrR+x/PuZ4+do6TWRwsGL45ewjrw2upujb9dtrDolVaKl
CAAA7xfo/cxGZpehDIQjOiGI4hr2DfpfXli9D8KDVTLzs2FtfUW/rQnOEvjJbFTI/54QkK1qlAka
BTL9p+tLWo0XZ0sSU4pcT+Fs59u1auWZ/teg/KOTfGZBuOgsDXhT0bBpcFW15ocg8/dhOB9SaD+c
53oONqKTMHnw35zzzJ4QnrrRiuvRR82kj31PHd8lSYU83bsiul1aQV10V45Fgtr5h5g5bihbdqh+
uwEemWxBfjb2VgwqiakMcZSx8nAhNbaefD9xr3+9VRdBrAaYDQAr6lKXTj/PEuq+6USUjLqfTWfN
t7NpfMlHrdjImVaDyZkh4XRVQ2WMqcmmjsmLkiVempNSZxmU+83GkrYsCV4PIa4ORg5L+QynmFrc
0boB5rDLi5fre7f6dc6WJHg+1B1dqbUDAWMOFu7L1yRiMPq6ja3vI/j+BItlUXfYmK1PWajBcfZN
SbL9/2ZEcHgwwjDkybiZzUdJ/J8gDjaTuPWvsmglosbKe074/nKsN5k+4miZkh6HfIaM5uckj6c2
2nC09R37bUj4/FqQh9CRsmNWZd5n2qs92XvEJze+y+o9bC/czgjjIEOnXZ6bsh0sWDBIvsfAsEBx
aahlqwrqj4qxr9NIubcDZYvXcn1lv20KZ7VAtaVnJiSiOfMio9uNx5VjuRH9Vm8oUI5AnJfBQTEg
lHIQ8rKfeVUUP5NUc83+Ro9ee5m5jMOYy7f/3vOQH/kFfV+o1QWvgF2vi53RodYf5vKxKiQd5rt4
ODaQyG2Y+tWEEZ/zNBCXsXK6rgD0Lz9Z0yVoH4KJBJI03zQIidhcWkm6b8LiWJRHpz0sj8ghafYJ
7HbW/GRY3V9tB2mV3HqJJCfuDCXX9fWvnQpDB00OKgsouSEcb9XuZ6eAUPgUReOOVE7Jf+at5I7d
/rqdtVCFngSwIpqn4BmFQzHEU9mOdgrjOhxWwU+aYNf//prXnP99IRTGoU/lScriU5GD7DFdTUkg
4/1cTjC8cEGiknrd3uoLHGw38EykXBYi+suPGSaGXs3tsiBnqA6wyOiHOYF0LB4htQhKNWGmzgm8
ykwctwzG7MvkgNG9/iPWzuOCbwMaRtnRFHUoNWiUCsNk0UrwrAayRytMMp+v21j7cDDXL2LVcOlB
8Hq5ziSfu3ZWi/iE5tmnhte+Czys/INgRkhmCG3hOgFbfGmkiqppKqY8PlVNjuSbHPaeDBpo15fl
96bsuawduESuL2zNY2jJmpC7U1GHlOjSJnXhepKLKT5N8kPQfOqN1EuKvxU/87LsYXKKjSUuV5h4
+K0Fuc1UF0Nd4tRGlDr0KEIkB+zYei41V+3+jtWbMYewzX+vlO95f254x6pFuIfhSAJCylPtcoGF
JkeplJrxqW/25DxwlPBumVqv0ANKphakd+OXyrAP17dV4LpYklc0nZh8YOKAXiZNrUuzjVFmZTgG
NCq+Wwc93VXZvZJ63Tf/lQrNqHjOeKqmow6nknzXJ3eziRgS8JZgsxz/1nP5Ibzp0HACgwWW+vKH
DIAJ0zKowpMznTp5p+QbDrRSGsbAL2EHFrtAnC8NTKFcIYsATjIZeHK00W6+kWr/PXpKIKk/DePr
lJfewMycJvmPU2dueNRbB8Y8nclFRIwpTnEkoSot1NHmJjxx17hBUrsDHfleqb123+p/01fcsPc2
42AEjDyC+L3MUBrCcmEBzOscDqtTZTVw3HxtoLrph++peQizeONaWrO1sFhAowGfC1iDy61NSykL
iwAYiAZ7lZr9NX+UrBkotIvGyXV/fRtDddquIEOBpQGAEiFQThdaYVKQAEj6zyQmiUrvlCTacJW3
R1EHfrowK6kqoUaMb5kC38GcUQpqI9oj2adqRKLlZTJfpPxV/ewMGy/iFc/AHAxTC9Z66Stf7l4N
07zRTPQsigFCMknaaf5n3T+oya1dOCRUP65v4dpBuLCnXtqTQKREecMzXzHTQ+krXl8at2loHW2l
f9bADQfjz7n9Kt2mUetuVTRW6pXL5v5ereCXdWiPgz1RNpFC6cayR0QX/INvlXcwPMeIMTudsW9K
+8Yf2oMqF7sSCk3eABunYyUh4GcsDSJmlRDUejNcJvtQGi+VFdMZb9VW9XT56xQ/T2l0bNLG07S/
py5we23r7lxxYI6/A1qbYiZ5pZCI+JmsBE6REubQIrFhK6aFQ597y4VXihLA6AE7LgMJ1BdFH6aW
GsHLDdp9nn7Ix1DeleHkJXrohboCA637ybg1jzNyl5JbNBsM7ivhgAFxiu/octKJ+3XnnFWtlgBR
oS1E1cr6rsDyl8Yf6xrGkPdx/H3Dl5fIcnlP8w3PTC1H+cyUbXW6LQ2YqoaXeHotjMcoK1wz+ABh
sW5CAnsois8bNpfzccWmWGXRZ0spaaZwXpPGbR6REo2K+9g/jt/a+kOIIgn/pztU0I4bhtcWSwuJ
qgtFTx7ZwhUZ+DXbPXJ0wvSk969y9ZK8Ngj3BkjN2O1H3Q4OyAjsr1tdEitxtUg/knQtE5I8Bi53
2C+UuptG3seQsSyFXSQbGMidPTXfCIMrWDVwkGeWhNzVTppZDZY6WjZ3HlOMUvM5r9U9Ty7NYWbW
K6TUm+T7sAzfq2p2DJ0P/jT+a4APv2HBKTGJwjn9FTbO/Gls/DmWl9X2kqR4tTTAu2sBEDG1uNi4
ZVaPKG8SMjDgFXixsLOT38xhpkwRo7SFp2vtTVq+C+Artm4qXU9cBHMUnelay98hJQxPSO+qaXIK
43lfq/6n61955cpj3b9/i7D3ptrHWlfQl8spGZaQnfnOS2LVrmla7txlbhxG3mZ1ey0Wnhtd/v1s
sx3GspbnPDFYST45JZKTuXWwh9c/WBpyiYvoBQ9AcZub0jQYInE4rrNyU9tHrXN2SEDvbL1+je3d
rGte3Mk3142uZLM8jWjvMPlFqil2fAvEakw5VKi9pIxJ9KUOlYOmdRu32NrZPLciXCZqAY95BcXD
SZXSYxuqN131pA0UHrZwAKuGFAL3InkPbd/y72dfKhuNvvM7CfegkLYHzoeiqmH91DmAB6UJ7I0s
b3X3SJYhykQbhnrPpbl2NuyhKnSmqCYQMvMTOjW7699ndUHL5CHpscHEh+B6SdeApJSI4VkFH6bx
oMgF4lN3m9XFtTwDKrvfhoSd6yYpn8fFkBIaJyuDUz5UkdPpb+kS7JSmN91oHg+yE3+n7PD3/7ZI
wT1GzQjqdrmHzfkmniGrf18WsasE04Ybrn4uBPMoSdGkhSHq8nPZJbOCPuS7J/Ipj2EdLZv311ey
kiIzW8Ek4vJ4WsSTLi1oaT2kjIow+aDmO5qkPpmyqXxJ2+hQ0m62/p1U069X8TLLgXw7GHrMCe6h
pVXC/5vJgbjdTyaQWIhkNjZt+RPivXpuQnCMCc6XmDHO6DS1H+J+3DWwVqnT1ij6qp+fLUT4NJqR
yyq6JMxV/ixYgmU9Mc4xly/XP8/yV66tRUhMSpJdGAdYy6hCGJ9W+2q8T8bHMe68Mt5wha0VCa6Q
OTkNYWDlp65sHux4uivC17H6rMb1h+uLWjUEj8qiTYH89q9n1FnM6xKpV9AqIbWUp51ePSsTEiQy
vMz1RiKw6glnhoQ8ABhXbQTLc7NRSnJzZXkBOsZXP0cJ8PqSVr8T86nAoOAie9O9q7NScfKE7wQv
gDcho0aX8GMb01bTi/DndVurR/bMlnCEFICj4xyDC7H0Zn6HtqV8zCb7XWsprzWaFeggTt9MeS6O
182ufjVYb+DVJmFl5OAyUiiNmukhGtsnS26LvRUwK1Lk/l85ah9uFcbjxileDX0O5QhYZxfMj7DK
Boo2vTIwl1rUWo0i4bJnxnDD59c8hMo1CqHwAKj8j8tFzbVfWmWZ/gfqxxlutaftKL5lRDhYUWJn
vb2gbBLlrjVQQkdmsdjiB1nbr2VwgkofJRwSo8uV+GUFNt+h1tFYWvWX0lcwQ0txsfEAXend6IB6
f5sRPkscdHo75SO3ruMUNzkyEWDt0q9pHWeHNHVQUW9R70Cwp9uPTmfufTWRd70vhbsc3u99P0OO
N6SmBt915JD8zggxmebm6MqSx4hx8/xnCs46Bqr5HxBQrXqFOYAaaPdjAFEFemy2ftf595qTeLz2
2s0a1/rXXoRwIA9nREzYIaXyU8eJ6Gg1ewat7emQf7p+ENdiDZW6fwwIa9MMiGyimSoTCc89EEN7
X+v53jL6jPJOiLxMtHHyV1OtJT+1FYL2Uum99K1homUXTGTDRlk6+7KTil02yCjw5EOyT9QaPvIu
gBvN5lGH3m35d20UW1Xm1W0lEpDxIWREVLj8DWk8mF3oq9xOyldmJ524dsPk2/WdXYusC0WsCkUx
BNWGcIbyACYQ1U9oAlo7Wb2rtGYn8fJHXrp4CZqN9viv6uMbHz2zJuyq4hSmnGvEnkiVDzAUy9NE
pjw90QTa9215kOqvmTaRlHV7W21ury91NVwYcLlQjYXbABmKi3cHzNplmOvEpLw/1rY3/kn45lv9
8/eFxfk9qifIuZG4+BlM+ij3RlvJ8RI23+zfmQnBI6RxliZr4IbQKzSB1OigKvfN1N3EKDBrzwZ0
hVvJ6+rJO7O4/PtZ4tIaQyxpM4uK9e/pKNmuEyIQl0AfNYWvsXK4/olWPf7MmnA3ZbKk2sOMN8aA
l2fkYJdLowvqPyjMcKfDcKxQleFoXS7KV+xejn9NLyQvVfwN+bU/mQjh1qAojPwNExLwaVza4GJI
unoiZM3hjhbcR/gUq+bjuMU6sXqkeCkBCF/KwCQOl3Y6YBRpKFPoSlHHg7jWi7OPswlgtzXdFNE9
WxugUwgpUUTdccrsreLw2iejkEf3FgJ0+n/CJ1PMSo+Kgde8of5MQTrRROkwfd0vVqIUf51Pteia
00oVFqlpWSTnBUZqqGg1rXHL7pjG8FjCS16EhTvkG7Fi5aAtfO4Oz3l426m9XO4qsBEI1BW60kDg
vNiP3+koDscqNIKT82wY0V0n37XWVtt2Ob7C8QbpylT+wowKVZ0QoWrJrKvOrOJT7VC7M03pYxMl
D61U+btcttJ//1QgWAFpBxAKb4nIilroyZjqY/ILl5HSoiyVh8HeqMOuhI8LG6qwj3HOEIAfx6eW
BuWk+3cJVKvh+DB0z3Vk7/7AS5Y+BWxpNEPELqU/kMNpQR+fkJtb+vhZ61aGHh5UX04PSEa/SFWA
tshovl63u3IEwNP+tit8tla309mWyvgktZ4ePMj2S7NFKLJmgmWZhBIKF29eIgVvLNlJh/jkDEgO
+Qgr5k/9uAGFXn6n6H4QhDJwQFOFiTlhHY3Zd7ITYMRSQem8FtbWBPmafzNcwMCrs+DHxbg7Ko3B
gKQVn5YsEYqG6GCCwMz9D9e/x5rTnZsRbslGy30ebqAfohT6mvSg2rfqTVRnOz3+ct3SWlw6tyTc
jpTdKq2eWJA1HaS+zt1Ulr+MRkWzT0Eofp9q/36kUYce7vcWCoEJseihRLkkPmnOi2E9mMjkVKHL
oM3/trAlPp5d+441tQ3ZYnxCkkQfYE6SitNS7Emek6p207LeiLer/v17WWKrJO41o7V8Df+e6dJa
fuM1C8djl/28vq6165L9o5HI4BLlOBGINyeGk+SSDzImB6FlZX8j3HIrD/VjXLTfq/7Qy6/1qxFS
EpwLeYvYZdVdQDaAQYUODdDB5a7Wfl/7KD6CVENB0WrKfGcqOWP4aIeVFsNqMxxO368veMukUA+C
aMtH0wyTg6K8SztyEeQtlRgmj6a5Rdt9HwbFH8T8Bb/xf6sUwgh8nXnZI3x5SszYK0MzONSZVrjF
oEhuHaY32dAnGyZX3Ydsbnmow2Uj9hXLGcLYegERq+m+o80eU55szI1GwqoRZrCX4ShmfEUNxVFq
SgZVaMPo3QuYzbD7tNm2XP1aPDuX4SQIk0zhdKclqpe9zIsvGlQvmRguk7/5Ja9OYI3qjepvZADr
p+HMnnDME6kI87zCXhnFT0GFxmt5Z88PSnTo1WYv+6qbabcJ2u5b7+vVvfxtWByrc6RKhshBo2Ct
3OY6M4qmvaf5//66869bAVq4XJmcN2E77Tbzm2g0wd5QD7eKuzqtoZ46XjeydmtC1Sgvk0pcneLg
PPR9VtRmGIkN5ZTU6X2v+y/XTaytYwHUUWyF9gQG7cu4YarhQNUFEwkY+Sl/0ZGr3wIOrdqAQImZ
An7xm2Z1Dq97Z0QRGW97JzHpl021G1N9v76StQwAvPE/VpTLldhBD1eNGRDn66dcm/cjSrVKdmdI
xsaF8mtUUExmzi0JsdYcUx+28ZaLMgzqWyk1MncESHbTduG4r6Oy3gVaaz3JEoyKlZ6Z72M1fWqG
4W80L0JXCpBLLpQgckvdLnbhFFVIyHazO4Yojqe1/dk2A8bsCybrGy1wbqs4Yr4vSsOjNbbdqQW6
D3UnD6E+aLZYVtY/lWUsMHn6/SJmxC81qGioP59mRJOttN2TuUfW1mX1Cz30ZgcZr+X9uugQikRn
mj/zHguAORvpAbjznaNNHvrpyxyIuUeF85Oa/qXqC+oZlFf9FJrxsxJXXm++1/JvXRzu5gHRSUSk
5dvMXpTZD7L6KZBUz8j3bfooRbAF4dSH6x62Vq5F+Bu4EIBFwBDiKyCLFxmJkGzcLO/jIXuKetC9
c3FrhPFOnubTFIcPbQZGPK9Cx+1DaJSL7lg1DSrA0Q4hyLspUlGAnuSNaLv62c5+mHCKE82My8YA
sm12ozfGpRvdNbp/c335W0aWfz9P3BaZi1QDs92kSCc/V+Nrbm9UT1YDHpPJoLUXuiJxYLKqpgp/
qckNxw+xE3uyvBHuVoPEmQFhDWFTNZMUYWBId1Cf4l6q+lcSPF/fqbVXAgLx/yxj+RVnO1XEfZE3
MY/t0b7N+7thvIPTIX2M2w2HXLvTz+0Ib4RasR2ciUCkGo+WtBtBX0MIWksOfYMfeOD1Va0VrsED
QwwA7IgDIH6dbraRPajwMlIhTZ29wWJ+FnW3QvrQNLu4Vu555PfS1oNhyRTeBIszs8I3K3xJKeaB
gkkd7m1oLHUSWrecR08JLbfRHM8cFbdTqi1s/epXPLMrfMVoiOwULRnCvP9OBvnEwhQG4gxnX5NR
X9/bVVtMWC9DPAs5o3B5TQ2TJpPBl+ytu7RNfDdRmMpP+5vGjyj4btH/Llv2ZkvPzAk3WGwZUa/X
OKgTvNBXgmjgU5E9XV/SagbIIATUhmA70XoQMkCnznSjGJlNUP3R9BTk5mfbU+YXn4nrDBaXoD2W
mfQMaW5ex5+uG1/fz39si/dYPldZPw7YHtL3/tTctHrjgQRyS/vVQU7rurH13fxtTPh4YS/VRWkx
84ECesizJC2OHbDZpzyZsz/A5aLRAZfSMvFEp1V4dOlKWNTFQCHqvjQqTy1hHJbHjV7K6uad2RBu
k7mDXTAbFAK93Llta3tT9mLW8Q4BR5d23x9s3pmxZXPPYiXHYSog0o5PmVV+VqRo7xvWD5TidtfN
rAcvpp/hVIFlQBZ118yuCtqwZiSt1Gp3MtJ3pW/cl9ldXxS3UjI/lvld6XjZtw2zy7d/c9KQwkI6
k9wUOMPl8sZOzq1sxmyF5lkRW15WfoJjq+0/jmh9a33harQAj3O1hblbvUrpElBg5l3JONmlYQRd
TXQKyeRUJbM8KxrH28GXm+P19W1ZEZbnK8w51+piBb5aT7LKaecnhK/rVlYPGEiQhSYV7QKxkwjq
s0vHmovHgrO22zsL2fS80YtfovmbD3VmQ/BDvWK6IRt5pGhxqC61ecObU5lLbgq9kZmk/3FJwuXS
UmczzYYlaf6dPbwouyTZGnldXxFEWnSaqe4u2ornJyvpRiPUJkzIyJloPw2IytqPcf5fjfb/Lwv/
mgsshXjwdPS0LVtwtMnUrWgYuEvSdgaqcDuF+v7ff/5zC4KTqUGsJara8FqwvhcNiAf/XVVtZjfr
64CYkVo4zG7im0SKRimVBq77urljEnkMdnac7Gjt7nReY5M3pg9KdiPJ9SEPPmT5Y+7XGz6xFncZ
caM5BA0pRDnLLzwLhVMy96i88MF0HBwGe/jHOn3fmcYuj8zdbCSf/mBfz+yJLp86rdNm2JMy+5bZ
dU/rygepmDbeDWujNIzuaTpTynAO0fO6XFcVoGCZjTwcur7c1daDM0xuWd1RVIMJsIdIMbTdjPeb
lu+kEXryj8jI/clKf/8CwUejWC77fOIX2PlzVxuHOXM8O97i5F31oLN1Cn5aJFEyWi1WTOMAcZwt
b9zLy/cQQ9T5Pgp3v1bONTCDZR/rR6b/uSMHKd/wwfU1gEmDNsOgyCH4YK/2kpG0PHFtX/sWBqbt
haUy/9Hn+G1EcLwYVobcXwZzKQhFlXpnG99bP99wu/Xd+m1EiLCJ0eTaMC85blTe+IG9K0flZhNx
vmrlF0oMekb4EJYn2tmZtfsqLmyZ3K8wK1g/Oij0mh5yy1mSssN1J14NDwzVL8IdwNdt4RiVSlFO
QYypUDH31hc0ud2xuDGGYK//0d4BuMKZF3k+kdI3DQuDsta89KhlRBq/LrDzJtsoeq/dTwuq6/+M
CIdS01uDy4vMz1Ej01XmAbW5YbIOmp7lcINpW4jc1f1DExRiXxXok8gAFll2jRyYjGubEiLPaRt7
TNCEB0lJasSfdVom0ZBtvA3WBpc1JqX/sSq8gvQwK+cWhdvT3NR3ajN7piIfJwVqqyLfz71za039
Tn3RewexTOcH0yGPlhGczPj9nMR3mvS0oJUWRpnrzrTqt8zA0m8Af6qI9WugAJU6OzZpN9W3xDrW
euDZdEz/NyvC4o20aSajcrjRZN56dEqdT+a0VSVf9SNwBr+0KRmDFYwMQS5nZLrJqVDtHeyPvgz1
mjN5c7/hsOt79n+GEC27POt+wZDQJEnxr1p50ut3stW6iAz+SXT8Zz3AUi7N8IiU46ZnPaUz7tTA
uTH1ZJduUgyvFY8WeMZ/ts0WadD0JpYW4AvsCL56oCH7nrF5J468rn1YBgaZ+fiD6wtaSfgeYCtg
lFW4vjI/iWUp4byH8uP4QclY0x+427kF4fIqhyGsZpmwFQ5/hfPr1D900Vbtes0JmB5ZBPMYx6Hd
e/l11KJMbMiuSUbz+CYs9BvmrGMj3PCBtY8DNpP5YxL3hdzh0ookWU3QJXFyitDAhod6n4AAoJuh
oEEvVbMbxxsfZy04GouK5TKLayGffmlQY9pXm/02Yf6ni9y8m/wfwaLJa1e97ZUO0gKqr/xJRAbX
hR7JMo4DV/mlUX9MHbsfsuSk61/K/MBlepSejdCL6vJ4PRCt7ueZJcEz0Byuxzyok5PfD4dlBjX0
D7XdQ19BzHOqIbiRtS1vXLfJ84tJNAb0RRKcvhrUQpuH5NRVYKZpzBbHstXS29lJ0KRKRnnP430f
JbG5UUVfrXVAW/OPZSEiToU/ljn0oqepnhjxVQIQxdND1ylIC3qgw0JXRcmpjr+B7N6479aOB8nJ
UsOEGIqh58tPmqeMxqqFkaBykHwe82m61afkSzSZwUYwXl0kc3cORCtIEoOFvLQ0VaFdpBGZqjaU
+8In5Q69PikOxrdGM+/78jkbnF1j/7juSGvn5MyqSCGhTr7dZzqpa6E8hO19Xkogjf8agzuAmhtb
uXavnZsS7oFsUCHDXLoIGZCRBkhbVT80UUBT8NP1Nf0SOxUfFueW1MutlFiTnCzorLpw8yjdVxEA
ozF7BeCW+FSorP6QyKmrT/Qh/eFLlyEKflcML3PRPw5bR3U5im9+DDgaaA/gVwH2cPljOivIrLCg
dGvW5Q59qzErD9fXu+ajKI38Y0HY2IjWGGQyWIBzdNcl1p6N3XwYrPsnc4C0Cck13wwxyb5FThmN
5NChcUyZSC9khonIOX1/N8y9W2ij6rZddy+lWyPbq056Zlo4hHatRIU/81Ko04NC/A5G18lqyONb
bzA3qXmWD/L2g/1eqHBX2VZmkMqTV4fOJ/CrnhlEh7ZJ0C5U5WOjH4cRQktHftfG0sZ9v+oqDFvS
OdUQBX0DEPZjSw2MBdoVvNj+zyDYOBirJ/Ds7wshpoxQpUlqEHHo35R1/c7Kj0ZY7GGH3ljIuqFF
yhK0J5134SKMp8QZ04mKu64W+zGdEaxTjnN+kMDjX/f9VdcgA4MxamGLE/Eehh6TWS7ouzaTvaWR
i/r2PmrsfaUZu3prBGT1pJ1ZExwx1JqEBiUbKDkPvg3yAy598+v1Fb3hY6APYkG0Ba8fFzz4EiEj
y3vZrodwLh7V1oa/ulsmom79KLpJ1IcsmL2+RbHNpkNoQtAivdO78b7JtPsOatrrv0S88JeGDBOP
/AdEDTV/IXIlTdiGulktCoA3akkByIeCz0nsu7IeF6aI7oNKf+O6zTddtsUoLUOYWhh3X3TjLsNl
PLfK3Khd9VgX9k0fAER+qrLPlv/OUbxGZ9Yvbm+i6a9ATTauJ/Hb/jJsM92DcjSQaPE5bU9FpGpK
Xj0qev6ztYJ9bAwQMcTpxq6u2WFUCoDSf1oZi0efVViGxE96yDzKxyRB+UlPwauZz35qmBt2xJOx
rIdArdsglADCirj8OJXjsdKK6hG65H2G9KoNBa8xRLCNfdSM99c/mxi5fhkDKWoikQeXmDh/FUSd
L0USquMtSKInsvr8GNits7tuZW1JwK0cyg/wSdBku9y6ooWp33Ki+rHUIA9Q0StQjlUcPPTNp0Ge
Nvxh5RzigYu6ETPISHiJkuosWXIGJ87RCLvtGldyXPtu6nI3ad8Zx2xvll/9+ZRHqJZYX2PmBf/t
Whk5lTkECm9LboNlx8/cRJaHYoL9pHxMl4py8FXWAk+bbmGC3zmRthGv336+S2NCXOuSgupbmZSP
eWu4UW24w+bM5Vu3p2aOuMzS8mJ+Thx8lGqQf1ZvJ4+T5xyKO+Vev61ejRva2F7iBW7Ru0p4V1kb
C1s84vwu56mC1aVMD9cLY5Hq5S4mtjlotYpVRU73I+IWScpjs/GX7uzT9Q+2vsDfpoQ7r5NMamaW
kTyWuyaOdrb1IUm3xni3bAhOIdWxVNOeSh/zITcbty+j9IE5AXtnIjzwfH09bw/b5dYJPpHZ6ZCV
spM8ZkEFwvu2SnFA+17WCg89sf/NlnCwa3iIc+qZyaOMRMbBGJ/bb0Fhe2m2pQD4hoRNdAgh+hrj
bJZxhiUzvilmb6SJ6ECe705a+FcY1rtS+osG0pC+GwL/l3L94Q9Wyq1qw3ZEA0mcW3JaRKp1h11V
BkZikdWNm+EgTyHwEX/XFp+uW1sSOtH9eaipS817Kb0IqQRU+bM5ykn6mFYPSH525ZHSW2vcSMmD
3zzp8o/r5lZ399yekGBaqVpMmYG9xJVceZ/v3n34XrrzPjtsDfyu5AmUk34vTWzCqTPEsXWSptw4
SHneZ+HPsQWmMkEqdAjq0tWa1nWQeyrH/t9H5qWShZ7t8gF5DwkxpZ5sbday9LEepV3kBvqjjchD
nX+HhGBjP9fO+7kp4VyESWXpdYGpcf48x96s+OD7+oNf3Ee4bzIdNWsXzIMrqSVUEpUX+QezGd2G
x+31X6Iub8g3nnS2aOHchL4+d4ZZEHluq8dh3+9oObS7Yd99yN+F79S/g4fhfbufUxc6hqR0vXz0
6B9d/xGr3nz2GwRvtvWkCjREsB/14Av3x/zF8h+l0es+Zt/lfAPGs2VL8GQ/JTsb7DJ9tIJjHpZo
rru6dIA2IfthWgejlzfW9qZmsQQmjRoTWqFQSwHAuPQq8jcKklaXPs7SYT7ABjlK3zL417P5Rpk/
SN0P7a6fHyLzOeuy3Vzvp+5gbg45iE/f5UegF8oIvQbdNTnP5Y9o5DqaYpMdzsBiacfxPvuSMdjg
u9WPeXSDrc7Am5rCL3vL/CaDBxAHaMKdWUtSklltmj0yJqUpaDU4Y+Dm8f/j7Mx25DaWbv1EBDgP
tySrqqeqVmu0dEPYksx5TM5P/39sH5zdxSaKsIEN2xsCFJXJzMgYVqylxK0XJr3S+YNp1a1r9V35
d56EQPqZGssKOP6s+uvtw7X13OlElYvgh6q8o9oSyTi2cs0BN3RxlPM7lTs9ZY95+TzuavttXeu3
tlaXqZYTM7S4fhejeoFUOZM+SM5OXvw+d+NLLnVa6CidRQ7x+kuCoK66TuCJnXTwk9yry9CPbNud
hN+M3+1kD4G5Zc/AJ9KIRGmUY3xtzwQANBd9nV2C+RxaFzn+bZr3Yf84mT8G5+72p9p8Zhg3hiD9
VeVxnZjGUWyXkyxhTHyFuolmYq9AF9KPrlYoriy5RWjSVjAO6vxz2hP72FopcBqKYHQXaJmszmyp
NUUc9Wl+kdCAz/PovJBAWKE7dKkn2YdpD4WxZW9JFpkzJWyAiOZ6Z5tQ0+JRGfNLE8tMfzwqjeQF
wcdQ9ynIeRTc9rQstlyfRRGKe7AULNd0lzpjVXWX6zmPeGUmbhu8/J4i/vtrKD4zCLLj+LaWx4gf
rVuKRZCzrg4qWk+zLYdOjt8L4GdmzCFkaLLwjJhKR/GpjIKdVPW1grB6ygAQashn4+oQJV1VGKws
VJRGSMVlnuMXM+ANK7XLVH/RIAXQPvf0vzI7OA+ApAztIE+Fpz6F/Ycwl8/V3HsC0eE5/ikx1/5t
51hvbDwaFfBeMSFNDr3GozthhUJ6kJUXu0ju4954bNr6L82pfhnFnY020MCBMwLtqAs0GBgOaUhE
IzeMCF8VvTwGjenJzfxBSk7tXgX23agIB545EY1mPr8OovtVJKIhBKaZo1ReLPP3GEzPswp2VkLj
HIyc9LEAWda8mHPqd32EMtSdjk64xFC51KP6DnoESoDbm7XYW39EmjIAKhjtwcmtfk+SN3ogDWF+
CezAM/Su8nSrOMdDovpV+Om2rY2nQX9ra+Wum76QzWDWl1jAlzoAyoZXs/Ei83PEPG/b2lvXcl3e
pP15GGe2sC2eBi06aBXDQ58kuT0WezNsW08vx5/GqE3cwQO8CnASakbQXOPGmkE9FaleuTIMvrGT
+lMqex28TFGmHecg8q08/Xx7kRvvH7bBZC167xZ8zNeLBFY3JXkf55ewa7wytu7TqfniJHtUf++A
esuhhdQeHgAkBVT8y7UdJe3pOwciv2hxcm7EeJDj4akLP3XWX1kIG6npzqbuD0F8F4rhT13/kjl7
A2iL+1qf0wWuajEqaDrUrK5/AlK32jwHBe7N1DNPtcvah4r/9+393HoQddBaDp1DBDbhgr+20mZj
GhkNC42Lv+0svM+j/GCM5i+4uB4MpwAubXlGWDwZg3G2ZV+ggXn7F2wdWx5EHkXQuYsG5PUPUGEL
1+uszi8lTE+oEd5nPZmRuUgJTzv+e+vwcGaRoEPQk0Bt9WCohcbHGtr8EgkZcZjOkQ6ZcNSDEkx7
2qWbpl5fCVoYlI9WT6/QEOuNo24xVUAQphERCvEUUzTYufXbhpYvyMwqMMXVmshk6za2Br6fprth
+yUeLL/dk0PdMoJ2DV1IRmPBna/ePU0Cu1U6BBKSOtiH3lJ/DU0JxXJrTjunYfm560PvUDSlzA2+
D53s69MQ5GUlVwERBETOFIteynhPlmTjqTSWW62pXC0Ad6sDb/S97Yx1WVyauS+Dh3xsW8UL6Mqd
Kmlqg/tI0siVpQA5GV9C+uLEQyXvUXRvbCiVaNoVMBAuksCrH1FrydREbV9ckvQj+KBj2cFYGt3d
vlmvY0WrzURXBhELBYAOmJKVo84hrbdBt5UwrPvfnEPv/u5dy/tw+fLtMLmp+7VzE3ePRGir9v3W
6Lq6Ail0ric5RlPR+FD11tHdiFomAsuHJrlvHW/sETk9BPpdlUJP8yBJexRhG3GhAdMaWShMawyN
rza3LzNYb7W0uKSNbB6tOAoOTaWPbj6YBwrm1bExG+s4a9Ve4X3r1TB0Ba0QjYot9EWry5jHY6lG
/OPCy1X9WcvtcG+i+c7wZok0b2svJ0pJTtUUj66R16Y3OOrgxUqSvxSmInmZVojj7UOwtRkA26D2
hxoXqOgq2hmlRMsqyykvtZTaj00JGbQgLnpQq1p+CGsnPDQDoyow+Mgfb1veOuMmwwo0WC3I0tf4
Fzma+jy3i+oiGfMxqBAuSLyplk+3rSzPw/qMk1OB22TDyR5Xrkl2ohki27K8dMGhrv9U+7tvg/H3
bjl0ywxEJhZJPnce53Ttl+QyH0UpN2xjlfIVM3QjjVG+H2btuexnw6cIsYcY3XBU9JCIcpb0Blex
ur0Io495kZbVpR20B6V4Vgiy2sw6l5riG9ldf5KdPcj71uV9a3MNrC4qra3anr5tO3yyw3Ms/+jt
j13GbDlVuUx71hM4Y9QPc6z7efG5CcFx7dXZN16ApXWGrADZDOndcqzehLGOEjBDOPcVedXsSeMP
scecshXymBSoZGJYBvvfTZjKmTykRT3QnE7vAPLJjj9UJI2Hvv86ZJAGd26Yfc7Sw/B8+6huRDpM
yhMLULXC96+JbvvJBPCikT12Gbwfud7+qaWd5qVWLLt5ZVf+bXNb5weOYkRxuHtATVcbCcC07HJk
vwisurl2zViuEC0voxcFoF8P3LpOTfW+6ZOaEVtJ3om1NvwOQStxHRrqMvHW6vSWFLatJJZoQjrC
NUTkpeckzY6NdrdMauCKdzZ349hYi5QRwR1PKqM818dGC6YU6ZeGPmT3TelaN9mTMN5YENVVpJIZ
77KZ5FpFJklm5mo/cx0TTW/uwqmK3NIYpw9Cy9KLU6qhn0tqeLLr0NppcW04UgCM0HnQy1r+sXrP
Bm0chN3M1cVR4Nfonfap7ybo4f9DKxdfg6gR7HgIh2irSByOw04ZppS2PxPlDLy4oXa4fSS3rh4w
CQPIGU6U7vTqNeqLNC8BXNaXsJAebJxMP7cQRPk2E2RhX36MLIGsoNX7Q227QZsd27zZmW7cOigI
4OnKskSe6NVPYEgvdLoYsAZ8rLTRPovu9+1F7hlYbWMv7JmRtqy+iOJxlL+N5d4M6FYDi2GFBeLD
PhLkrJJTo5IiDQx5fSmy40Kzeu8Evu6X4k49GpCi1q691z/ZeP4sQinCKSbHUFlZWSwiuA7iKawv
edBfYMI8W/ljoB9KzR/L47/fPsbjFtIVDgpZx/VFzudKtqtS1JfSapRDCV+3x9TcTo9maz3EJoBl
LVg94Si9NmLKqVqKSq8vetV43az6MvwXpkhcLRheyIh3krTlr1sFKaTwjJbAymvjiVfOqRkS8Kt9
2VxERvMrHB8sCJI0PLQb7Sxsy1ewdyROS5n5XRuGorJMVpM2lzSx64Pu1M9D2sGnHe8c8q0N5P2U
F9QOOdR6mHvOpm4Und4Q3GXHQYouSnWCNJc2f/VR3mtmbtwoRlFJYRbJHbQCVjfKrJoIaHgmLmZQ
fp2d0YMefKfpsWWCKGvB+y/JkrF6rtJ8mAZ6hGDHmFlzCytIDkxa77U6Ns4BQ9t48X8IJtcoJCfA
/2UKwCq1sR97K3Glebw3zdzv96i/Niy98sWShHCXSHeuD7hEvzXTqrK95CAB9fhXW35FoNmtpX/t
TcGi8b6juLEwZ66hYqqUV4XeV+XFhMfoeUQF5kdYU9687RPehzJYob0JHoei3DvOfjlWkwH6/PJS
RP2TPhSFr/aB4mth69wHSRtCM23DRzcK6WC3k3O4bf39XuJqiUnBieIw3vEHjE1bMU+llBcxVAW1
28R40QMr84NypEY2WnsTLxv+ffHtlFdBelDRXAeKo9oqTqRX1UUbwkphgLJVIKBIbDdTJOtpFEXy
PMNx5NpNHgSeKQLzD7OvlN4tBmMPyfn+ovNx8fj8Ig4Sn+H6IMVmPkRmQBYXK9NXwzSfNPk7ipQd
fFtQsu14r40EGmuo1KOzRxeDMPna2oKVHhqV0DzFQee+EFX9HQ9jDK7eZ+rLWJbUtiVkNhy/kGL9
D5v2l/o02IMaeUMKZr/Xeqn2ynG29uhGtk7Bwm4HrBUXTvn5+qcJp8+tuJarCyqAU/jSJi9N7DXD
Tqy3td3MbYEFA8RNNrva7qQJjaTPA2I9Icy7KSyDkxHEyiFLE8OXgviTlNTqjs3NlVEP5Qo7bPw6
6esnuUj0hHCibaKjzLQu/DD5g1UnFerK4s/bl+l9GL0UX+nYE38RqGurL6zkLRT+KsZEOTEXbngO
NHjz5E2omHWpc6DivfP4bjkPwnXod8i8cLyrD8dwwUAMgNMV6SdV/lEph8h60EK3hRjsV2Lu+fj3
LzALfGNu9QWHTjhyF2BuSNoPViPdjeZ3UEWxe3sftw4K2kr60tldWFyWB+1NmqwnYVVbBfkOf3wa
svAoxuk89uQHanZhCvu/mOO9J73Cz7+rqXUIYnXVxOm3U+UUR2DJZ6f7PWv2X/L0M4K/5fbqNl3g
opO2VFzofawl4JAWkBtEcapL85Smf3e+yoyan/4UnWsrnvLly21zW9+Mpu7SZqGpC8D6ejPTtJNE
L/QKrCfs/gJ0vB66Dsygt81sXTRG1mXm4xlIo/l4bSYKg9qxuonUI9O9QsiVPxnh93HWP0n6nqz4
BioImnjY48ylhITrXi7imwOiCCuIpFTFGHVY1SruoqE8jqo3y26sebNBilcd1emr5XySU90dDIK3
4Vm2ztMeWeDWUV30f19BD4CwV8su2rFEnsuuL+hPqOZFxI+i+WyFd4Z8vL2/m8/HW0urqCc1sgDl
LKum8uualtcdSjf7aTDEGbn3aBwEnRsLf96bg91oiLLViA9Q6yQvg6T0eqvjdk4rwof6Msuwe1H0
jaX8HgG0ezkw3MxR6IWOX5Iq+zJXe1WJd5KUnCMFrDl5DA08qh8rdwOzWGFmyVxfegB+JBdF7Df1
uW2+58gSlMk5Uz4a6p9yNYPGeEzLxO9y6cPU7eUdG9+YwIiTBrMp1fX1u6XGWU2PiJ3PJ9NXjrmn
MuepaP5OILhxUXHiIAlM3sgFg3G901ZpzVkUSPWlU60LUl9urD5mUf759jnauKdXVlbuABauWY3z
ELrqLHswTQ/FQ5fay6Etdg7s5nIoQ7BhtLQJeK6XM4RlzJhY3VzsvjvINqIOlXrfauOv2+vZNAOt
vQmhMsO167RD6lCiD2bWk0ma4zcUR720ztpTRG1hx8VtPLZLHvD/TS3n5I3XkeTK6MOUOYuo5wCk
ZyMJvSiRPsWtVLrQH7hpXXgM5e688dsrpDtpoVuxEJ1cm417K2g0I2kuDkFqdhf/DPZy0M0zAd6Q
DgoMZgAfri0YQUnYXUdLwpu4TFgc4DF90BPnkJY7QfCWJfq4Cz0AYRL16WtLXQ1TxJQ0zSUEWRFn
pq+lD2jDHOv29+1jseW3FGb6EN8gqeKNXUVGjlBUaQyhZVdKpYM7dmqOSjXNfxWG2p6aRXmyUvTH
Htbb44xsURuXys593nIbC3zzFeAAPGjZizfHJTHnrlEGfoGVZr6Zp245fg6lYyzpx7r7D5ftra3V
0TSlPOjytueynXrzt/1s9X/d3s+tD7eQcy3zhFSi18+7BPNhEKRzcynSL2F20ssfYDMD5cttK4vz
ua4l0clbHhmdQTPwVKtlhJlRDUJTmsvcniBIR/b89t+/EaArQHgRm0E/Gn2K1YNiOkIy25QgRZOi
/Dlind9zqXyQE/5fbcfILbSZ7NZlvcdLuHWHKY4QqNM9BQGw8rphL6TRHBgEy7pD5Xw3ohdbfLi9
ti3v9NbE6mo1fdYVkSETH2R0PQoLzDnd2GL6qDvtQZY/ZPJBrU+3bW4d8aUURy4H5yIu+PqId4KK
O39WX7hBvdH7vf4Dxra57zy9CXeqMZs3GvI5gljSHeAgq/sk92HMlLPZXJpK/RPuZ+XYW3boNTo6
IEw0KUdFS1uvzMMC9VIAb2gdOzsJ3tZ6F06mpU1CCrue53PyPhyTkMpgKx6q2HkigfmEou1JCZXn
do/fYevMWMTtJvhuTJqr0DKhWdL0cdxeIiU78NrkTMMEewSFW/f6rZGV6w9FAXBWjdpLGxcu1Eyz
80EaoN39D34fcSlan1xtECorM1APOFHQVQTsziif4aqEHd56EImj+1GpJTued2tR0FKA5gEFszBp
XR/LoC2Y+hgps3MMardJ+tZtlWbwM6O+C8y23TG38aHoei59uVe8y7qqjxAYvewsEJembTl7pl17
tIJSEHSRtGNqKwugSe8wA70Q+pBsXS9N0YLUiZquvVhRVTF48XcB244bh7rmT+PsXFomm472LOl3
8AtBUqbmxfMQWcUxyiMbHGzV73zZjcXTaEBbELwPW72Wrq5jexLWmAheOWBnoQ3Zaeeb2um2o9m6
/DRomP5eKitkIuvnXB3rLmqi7mKenPohsA9x/dhagsbafVmWR9WKufn3t41uHCNsQjVFnk7mteat
EZaVMCicdZfYnW16zJes/HPne27sHnVFtB8IK7GxjhGKIB9xM3AwLSFlZ3ysFM1Nuj3e+K2FvLWy
ug8iC2utmRtYPGYoLr92rV8qHwY65bf3a2sxxI8LtJSsnK90fTbVMQmytoiHi1n+GqKHSPG09udt
ExsroWxMm245bWRKK5/YKEEp01sYLvl8TuIvFbDqIFUPTtEdbht6p/5A7kk5HPQNpfklIVtF3WKS
xyGSEB/oEuD3U1Q9NfU3CuNT5GtDznQkQzeUqTXnrsyVj431qDvf+9Dr1I9F9xfsB7P5XBaI/PJB
G506xYeseDb7L2ZsevEASqxN78ykfrn9q7e2B9gfbSTHAZq5BsXBZms5c6AMFytO4Lrza6Z1hPEl
NuOdc7ttiEOLkNhSyV0FUtOUVZlpdcNFVPkpUB/7WvsYxuWHKczSHVPLqVnFhMASqN8aiF9aytq7
jrM8jmmqDZfpFCb3g2mcqKImUC01u/Pe78ND6Fi5hwg76jQ01+EMOg/jKCdwEKBj5oa8F+1j4sfR
z1r5u5L+vv2p9HfLgkACfrHlUy1EhavLovUW0MtYJQ9HdHPEh4975APvryM8h+CrbEqblFHXh6GZ
azMU+VKNzhrVp4jmDnqcMRMx7PQX30eeGIK8zLHoHHAzV0tJxGwS/CXURzKzdeVIAD+2T3JsMouZ
L/TKl+G5T7OdeHBjA6kKLXRitFKW3tm1twlGKxPzRNKq6PU5a8wfiInvOIGNSi1wDtJHZozYRRAV
1zZGWdhmGhNyduM8+9msWF5p5c9mG2W+U8Ms2etx46cNnSo1soU/zrkHAcreQODWUl8BtYzB8ASu
qQ+7KqvsUqaUUqbKIZWKgx7spHcbn5BuN+UtaqqLRNBqM2mcBH0kKHFVVYUIDSRpXdpT6GqCc6Ur
rR/a+t+BCqZT3psEeH+9CeVpjC0Lo7ixZqqResOgzmc1lzjM7gxeQTM6hwt4LQ2fNP3T7Uv33m2B
vYOzBR0k2p0UVK6/p6qDiGZUtr9MgBvvK63QfdVG1SVq2+ne0kr5X/su7MH+sWAcCV3W3HBqF5VK
3kOfNZXtHZixb1Wgdq4kYMfQp/5BT/Xj7QW+92DXBlevVpNOeVipdX8pHOtOZWYrqn0LdNXMCU0D
9cQ02em2xdWW8tiDgSOhJaGGwuJdlqLooTaMtijPdaJYLjDA4t4YMtvTlWR+zOB+3bmTK6/2ao9K
MPMxqHnzNi935U1VJVIG2wjksjpbTPjpNE9jCvy19eP2qtZgrlczkNYyu7mUfMH6XZuxdGFnNA4x
kzCbYnFzHpSgg1o9qSpvtgbtZztl6cd+CCEfmSbrMVB0aDyLYUD8J8h3POzqkiy/BrAQqEpodIl6
1qVhp6JfGcONfpb0SRyVOf5SWMln04B8BZ1X/V4KmuHf7zPPLagAOmLs87piUeQCYkhNE2eNE8zw
sRQ9tEM0EObM0c4RWmP5X5fHC0iV2GDWkezmerP1MoeSfFbbsxQpqXWcDCcAe9sxwOqksUSQH5tp
DdCyab5FZdrbB0mpig5qNSn8GRip8Ucneukl7aYGhvFubgLXtOdCc6EEKZtD02SMKodFIUcuE8bV
Tt1l3Yx6/fUmFwDJU0gWqXhc/3omAHmealucGyWrBjcNk/outOYcklprURHsB4n+RFgcRQc3ZCqN
8p9AHlvVjbpaOkp1UhwLWeoektgRX/Wgmv2+Cpqdz7lOoF5/5dJHAa1OH+NdBSpN52iKCkucLXg9
IL5ImhchhYDD4CHzQjurj5LoMs8wI4c2jym5oQ052e1b9Xpr3sRy/IglSaae8TpFS2p1vVXlFFRW
SDHsPAeprfi5Ghihr47zMiAcWCN5VhmLr9zvoDtGgA27YwM2tHWLaQz/GvpAA2A2tDWRmdLXz3Y+
GV5jGMkDpCxFSL/Enipy0LEoXDuKzOKveBr71iuyIiBP6EPts4HWNhQcKJPNh2zsAgFf2Ch/vr3M
9y5KATeEyA+8uwsidFXsaOJ5MtNhgmBXVcpD0QiFsWRSh95wdsvcS6C93lHeFeJjPDDdj9WOdvWS
pMoytqTe8oMwUzWvFUinSU4ATXIYBF9GqwRCKUXTXaN1XAR1/p5pTKncXvRiaP1D8BYQuBhLbW4N
sA1LFPEkg/NVWqNzgFDrc2Bm6V0xxJR6Ejc2E/HvHtfXw0RBmllXCKF4y1dewxK60aT63J7NGYFL
BGdLv5119Ow6MzxwzoYTULj2/vYyV4HSP0bBOZIcmDBBrOsQcR/aDE8p7bno4+aFtmEMrVFR+hbU
qweiQXHqlEg/RRN6IsFs/ktV8X/MA+3nHi/zqWtkhAyFUt51fG6zMhtPN/LhexHUihs5+q80F/m9
qUvCS/tG9ajN7qFN1g3ZxTztFGI1XsQFjb5K+wyZdrcdSP3ZlEX8KTNFRXKLyG1tj+Yprov4oI3x
dBi7svNCovejaGvJI8z5qAH88dparf2yGMJvVt/udedWoc/rbyNTB4UKZE+lPnvtW+RuZDRLGapz
GFJ5sFumOHrd8shOFLemcPdi00j7UGWO5t0+EhvXnd7jkstBwkIgsLqC9JKqntZgc+6TIh3dJhQM
ezqS2cmnQOfi75zA9wEX80AaUqZEXDS31gHzbHXRkDBHAn23Wr9kOjNfuikQVjQqpjvSyoi/3V7f
ElGtbjZjFnjGRa2EJuEqpozDJErm2GnOkprMR2k5eNS+97plm8taikfUWqjbroefadoMwNBCce7G
wMy9Vum1JvUoW1XShzjIZiI9KUDpYSeL3DBLy93EJpMcsMmswkkznsEALotTpx+oZvsS4O9cgscn
bHdSrI3zSRiFqDGlW3UpmV6fT6tSnIZsUpzrtvHbzPAssz2YE6AF8FqVVZ5EsccGsBHFEpRQYaAJ
w5AaxZNrm9XQFGnfdf0Zz+R8C43s22hm5aHKcsOPjHQ6OKOWeT1hq5smUulRD6MxGutG5Y59sEe9
uHGQFtlx/Bb/WrBC179mTMoqEAV8/Yzz6h+jMZyPWS/2qvEbHprSINycChyPOvPf11Zg05frOFb7
c6rnz50THFNL9icJdqL5vmygFLO0z4Me7UToG+eIqhGTyiA82e21Yx6VuSisoenPTdhB+w0gR2nz
H7KI7mr97vZ93AiXGY1YeMvQCuatXXMg5iVZuAiM/iwrbfxJC6TOvEOgu3e8pA2SZzPpio9pYFeO
G2n4aV+uBLjRtqnzX1qop8dBLlHY4hl7Dqt4/EDx+3udCuWOGFfcN6mkfOi1yNjxklsbtOiZLKVU
woN16zUEH9aNVTicW6ZiBsPpQZ30f2pjXXlVk51ub9HGXaPSyVQC4wi0kdc+sjIHLW+K5Z0am96b
mtlysyz71Ybqj6hvfVEBytTbvbhvyyoUUYyjUqA2yPivT17SmZ3VVfFwbkzjk8if5vpnn53SgDik
PRhytDMVtnHQ8VlLye114m+dFNpDUkljWw5n0Zt3Y2hBLfq1gJe1Sg+OVpyKXwECTLf3dd1+Wh7Z
ReZxee9owlL2u16iPTHxA0f4cLZQCXWrfLLv+8zsjyEvx6nV5R4m6Li8C+Mp9XPD/oM4sz0o1Drd
3IlOxmTvzYFvHKvlEcTNLf97h55XQisIk1wM54E6ziP8qO1pojJ9Qk9VRbN53pvg2bIHoSugDu4f
b+JyBt6UH+ZuVKSOZ/6s6LNfgpJ3uXl/hlr5B7Fo++/vDOhGohlKcgvwbHWgcnS7zDlpxnMXJt9r
SjjO/HdlTF9Cs96BSb8SUa0eeWpvYFJpQpHxrwkYEx6hRHbi7jyZ6vQZPs0vnUi+I7Fe+TICg4+h
mjl+1GjWZ+ZUSi8bRPMcSnN6sOQ4jlwnNpLcnarit9mZU83MglN9EizsGFDBdaMEIfikTMcT7Cnq
caDqsHPj1/0aTiZvHE26ZbKALGQdP4hSQvhHpMM50a0ExgGpy+5JHexPYagd075P7sK8bV6y2A7v
IguCZkUFdT6YBZlunFvHKtJG6C5NzW/pmpxQTXWOnWO0dyWSYm6VKu1Rl8zAlTP7Y5Qnkh85HXkO
k2xejhfy0yp7iPse9Gnf7vFgbHwdJLrotaCmsow+rTG8I/Nc6Ky2w7lOu8oHWBR/SnoRfo7puR2G
oW9yN0IvgNHiyWtnbTgW1jQe1Ak1z74b5gM6H507ir59gEIbJUIclNfQ4Do5RmieiskI3EJGEaDU
avmQdKW+c5Dfv/z8/oW4eyHZwGctIfSbW9PIatoFhjGcg7kKGF+VKliarD2ywPd3EysEkDz6uEXn
1Xm9sWIzUy6nBb5Ab6XWL1JlfgrVcjhmltz71tjtiWC89/eU4wG4LDVCwpn1fJBiCk2gSDSezbxX
vdS2hicIrGZXj7T+YKVl5KOqWl6GzNijYdyyDNsUVRRg5ODLVpFU2sORHFR4ITFWwSlWwy/JDGXr
0BswQMvq9NS22qkS4149+/2TQ8MFEQ6LOTJLZeD7+juaeWdK9tDM5749EYH5MASNL4YpEKw5TZUn
9ljQltTp2ist9uAneS1EGvby52++qEVTCf24eD4P1XBS49jVFNRUw5da0b252KP32FwdHRBUjAlR
eOWurU3dsuFGN59hd0A3xanBcTiSxk03HFeZrIsEgNKf6qXqZJrzzh3ZOL0U0hlEWrJryoirtY7U
ZgAjsreDepzGezTm++bHvxQbWbwkRsiyGPWGYGoN42srLSuLCcbMRml/CMSZ4uzHYP6OemsnUtj4
chhyoCCDIB9cwypQYHDNUgZZzGfGfaLmWU4uRvdFTicPhrCdmGQJ6FeHhCYdi2H3F3zu8udvDkk0
BpIpZ850DhtyFw288SGO/CT1BEUI3Wu/tW3mNirASMPfMb3cs7VperdAwjk1y5zgtekgKPtWDef5
TKe19yjTtYPHG2QfOS3GozNGtSsZMcU5I8r9yYIgKar7Pa2HdZfy9aMyCgnWlT0gtl6FCZneNaOw
+BWF6mvfgs9UPnzTVX3b9UAo317y1nd9a2uVL4eii+xaxxaSW76euTNVHeXByCKPN2bny254OdJk
ykTUNrkPa4rHWRnVcSx1+Uzd5YkGgD0Q1xn8W4P0r/1DrZqdiPp9JYe6Cr5tgXgTVK/BVdTexzKt
J+UcG9m9RNbwOS+RyaoKaQ+s+X4bsWSTxtGLXCCvq4NjVlElxBAoZwGVrfpi17968wFKHZdB9J1d
3FoUzpqaIVEdrZxVxKo2WmM5WayeC3tAyaixI9ewJe3YVa30/fbheP/Ma4wxvz6FtBmUNS9GWyuN
FRqTdk76ojrQ7em8cbb3FvTeUYIzo7ZOwLdc+vVUyGgVRS4Psnruev2TivaG3DhubMxek+1pDi6f
4fp+YwqXwpwWWRZw4Ov7TWZhmlNsqWdY1D5osq/ITyjPHcNJPkG0cGqo2jDt/u9KUq/UjeDjyWmW
sWB4f66NzqpTiH60UIlJPrWyr2k/kvgh+XL7U61WtjJCHHFtBOCkGVUSwpBo6lBL1GCxUs1DMv5W
wuFO0hI3G/eGTN8R8CyclCagJF5RqrTKulCaBEVEsyxA2Hb8PBgfJK3xnaZxAR8ctTlxiaJHN2qs
6mCUmuVFrZcX9aGyC7C2u4z3q0P0z/p5AYlHCUjfoYoCKVHSVvBb4jx22zk+l6+aTS1hXLdzAVe3
4p2p5ae8eZ+qCQpcpj+RF5Kjk5AbV+xmPyt38o8JyHd4cSkO88hfm5icKhrMES1J+rUAUZg2yN2a
CCWLGcPfm77bNIZ4Cp1oqGlRf7s25thdL7UVxhoRfR3Nh1ZvjlLYnaT03q66vRrmyn39szSot5mr
JQqEEuTaGlyDfQvkNUW9+iWwUq8pHrJ5r4S/+YkcZGGYbmBZzirygyVMpIYVp095K/0wEmv6IFv5
Xr1m68ixHIVS9gJfXPPDRFFcGynEbE/yXLhJfkacoHX7MEKMrft3D9nrpvGO4bMobJMLLZ/wzZET
gACrJEEHUQe14BU/ym+3vcfWEXj796/elMHIKykZ6vTJUnx51k5FFvl2Nj1UCAgPWXK8bW3rCNBZ
pDYB8xyrWn0dp856o+jwVSOzank5u1riQIK8xwOzbpH/v137n53VUSvkKZRSBRmrLHtKS+FGcutZ
4lsdxq4S5EfFbtyx+i3SPce4eTCIleWFFmZB+19/rT7L8qqN8EVF/yAGQYz4Lcp/ZfMeLH7rlFv/
s7PuBjS9VLZGiCMq8ucmfhbR4T98J4r7JOAM+b8jQ7ZTinEiRs20Vs5V2hyc7CFy9hDwm0fvjZHV
0e4BgMRqzVVNCz9If0VO9klJTfr40sPQyntlsc2j98ba6qAHOYCeDprvp2Y6FnB7RYYA4OEp3ytx
Mkv1aZrt50z+ZC4YCsBWre4JUd9XjPpHqh+HP/LmJe/uLdtbZLqyj3LpdrLVumNtfLy991vvOeiZ
pe9J6AXe8/oMxYUSmAKig6cio/f4QzWlg9H+kgbLlaR7SkNh+nLb4ObOvDG42hl7oNBrdinerEGh
xan8BKxLMe1MF2x+7TdWVlfDimxQITJW2u53ERYHKb2Tnc9G4oO08W8vaPN2AMYn2aDKB5vk9Q5q
0RRL44R7pk3800nvejH+vG1he8v+Z2H5BW+8chKMSmvX6LUOFT24Jk98Lajo2UDPd9vQpkMhaF34
zhZuk+WHvDEU5cKOhYrKr5P8CNB6ToeHIUCabud2vOKh34TH/zjMN3aW3/HGjlzGQ2hIPDOoi4/9
4BX94xg/2kN9qpr+MGVekP0VqV+6rvCm8dGhN28l4UtbiTsAPajai50N3jwtb37P6hI0NTWp1mSD
R9+KkrvBsD6VwMfqujuFbbyXh2x+ThJUijZAqv6PtC/rcRxXmv1FArQvr9osW67FtXV1vwi9VGvf
V+rX32Ad3BmbFkzUfIODAebhVJpUMpnMjIhEWnu5eoAsIl2Yahw5q7Cb9tBNq80dEEaP0dUWAzWF
GgPQW1fk30pprHld1vyoGfN7m6gnJe39GlNTa3dsdT8zMBPktvOwTePPrwq6KmgvqI8DrcWc7DWn
PJUJJmNTcWYhmMpD1L4LxuhobajXtauqo2P2yFoc3fh+2/iW5yINoxQfwByv3j71bJFSKCrYxvCP
ddpb9YBBmaNTieN/eGX9a+nqAURxMkIn4utJa3tIKsE3u9NsaY94udj/lzVddT4x3HdANwmWLPAJ
FIs8FDGQjuXoiGn+Va44fWKdr4rxSSvPyzQRCgwUx8yhWfjRmY9L9fM/rAf4H2AZ0GZBOfnS7zGm
M6nLEqdsmHeqmoTAbOQYslSsPIDXJ7yedX6o6PxjiQnJGgbhxKI84TwTAIrTxbJrw4MeoNBBCbDX
/8QzuSuWbmeV5SPJZKc0qpNR1I/Aq3jSKgb9T0AaX/MM/clYwoB1Y5fP35N5DYjYW3ahLhDEHlYb
M4bwBISC6O192j5I6EOgIoISKIo9lxsFSGJRjil+fjWvr5mm2GO668hvyUwA1nF6IQ9HTb3XSjNM
YvAmJIUTnzcPE7hr6NZSKVgWbQkQVjPLqoHDBEHFnZSZ+n4C1PZNWcHY7YSGN5JlKyDSbgRKWpBT
BAPpcr2oaS8Z0ApwvqLvXVUcdX+oMO1iblo54OwtU3n9X5BCCQ3TkVCXgTLCpa1JJ4qSCbBVR4+T
0OxWw6ydumieMbHiIJrk1Yw7T48mXyl5tbutRAHs8X9MM145JMPSkFbKj4Vk1Y6hTQZkv2XefOzN
zcTcVRAeKc6QTejkNcmQ62HCuta09CSPwx1/dv2Wh6BiACwZZVdd6YWukYh8BB39Y1cN+9Wo9kne
BTkmJEHfxOAgZLa2jbJk0bdC9wFsk8svVudKD1EnAQ95OX82MCgbKpU8JaetTTu3wXigPAiVnsx0
PXHvpAuwJpXLzUk3N42mVoAXQRWHZbyabSmXWmEhKg2LX8Q/GgyHT9LRzzLezbG5ZWeWmABCLHwK
LTJhSflrAtQsTn9vH6PN/TozwCRMTatGOZSbcGLFHcpxdp6KDjeF4e0Xk0+MiZFF4G/hvhDuoCe8
N7s7Mvmy+FXBGXr3UY0iVO/B1gV549LBtBnDPjFfAfdsd8JwQLsjr9xx75tf5MwG8x6JYjMnBaSn
jpXwOvWpg2DAuTU2d8vQNcyiAI4B8paXqwAerujMMi+ObV57XT/sBuXU5oMX67xXAovmpTEUbx0g
ClAFBb+EHV6k6nLcVtaIENOnsy0nSOgweW52JW2yJHuU4zyc4kh0kqITXDUa3hUS3Y1F1oXalKdu
LQqlZwCX2ZmC/nXHvPhpjGMawrJkGNCM1+XUOfNyGArdnk3OE3Z7A9DnlWjVDzxrJiQJ8VSOyyhk
R1GK3bhWgyx+BVmjBSCzjt46YuvLQTAmW40bJ9VRXwizWbQTmSeytXEMPxWugBmDagFShctvnhrS
JBo1qgyQ1PMHwbNy2VF4Q095Rpgbk1Tg8NGp8EdMq0CblHgpEFwAYXBu5g3/xVBhDBgC/wHXssp8
uSJZUuQIJcJ8Zrgj0DXJ4kKt3VNK3q5tWbJkCvdRMccYuNrLXYtKre8gfAMfMQyvFRI3GRtfMkJt
5mVy9DczeSjQz5A4AUnWxLKYyBJrhgJECd7TqIinrjyoB6OaamiX9t9RDKudKW1i78uR+cIkEwas
RoeYpIRqBKFKRRF5KtTMjbMvoq4/QwAdrgO0LDQ5FTaNyjsprlaJ4GvNEDWbpmQM2ilIxgeIfPNA
QFsOiDclAg1ezChK0O95Vi2IyAz9+AzxWSWvQ1BoL7ye1kZwBgYQCSh6xZBGZQkhUgUJHG2Ii2MB
7o8NoSfNWayO9z7eWMaFFcbBxQLDRaQqLZAz+Qv4NDnCJmgRnOfpphV8FXDHILcE1djLzdLarpWk
NSugsYSy4vrUdnfm0D7edjLqt4xfU7jLP0aYpchFgiHZcYm7pjZmb53zZ3HugAzPBhMg8LrwBmE0
3WzNOC/I7cVRCClydygsMxl0lozjOlmosovSAnhy23v1MM+uMX79AYT1/WuHiRCFYIE5OGETqyYL
rOotMWbbqhfHmDhBbyNAwBBYCwh9lArPnNa5AyQiBc/wCInvICoHBAn1Xi7kYBIkySZ5sr/94TY3
ECr5tJ+PSgnbaFessUuMriqOQyn7eBhj/t7fvjA47rFV3wOJDTB6CnZFxs7EvaJJVrnosax5wYi/
XIKubFEA2SbegadpkzG6n81fc2a8xwNgIOshARI4zwo7f8EkHqFvXs2Kt/KNoH/xk5id1qxEi1A/
KY5L5014EuVVQO+xaeShajY/6b9rZ2XtpXoyCZn64jiBQYeBTlI/o9xVY4KzX0J0/vb33CoVYBQ5
8MSA+tJ8nDnuidwDpARNjWNNhOFtLIts385S4kzgO2FiZFmdzMbEUGklnrw1w5QeU5J/qrOandqp
st5v/5pN79LBUUE+TeXvmWOjl1JRZyu8C5ySF0FscQGBQlHlsXvbDsucpbcPHoPAcnxOXwDU4TLI
maD8rpaAPY7WAgwUzKxG4NEqkOObUydHvpj1oFCNu0lVnEjEkPa/JZrA+XNenJaE4+xbiz77LSyx
T1mhUAFx8uKY9XjVAZaA+aFeXXJSzi2vOrfCZHrQtcEo+ArfWcy/QTRSVe0JwxK077yu+RbW4nxr
WaBfvZQJavMtGpk2hkkO3e6j6R0i20phk2foh4+R+zfihPWts3m+OCasgz1S9oqJcCE2ileiC1Bi
olJbvqLByXkkbZ4XwB0oKABhF2otl54zZLoVYwAoTmd7MnoXPVMEpBUc/Wwv924iPAuGl0tONj1z
XHaj7oQHw7+GmSy6UWbcp+mMfV0iX5gO8+hhVk29+CAe0IagiDIf5j1zTsqmc55ZZXa2GbsiTswR
4SHTMTy2t6HFyH8PbVqB+g0EvoEOhWbF5aZCLIb00wqfAW3CjXvTtuZXYT7d3sHNE4BGN6BAAIMD
gHNpZOo7oQMLrjiO0o9E6Xbg+OE9ApafvRQCz03oL2YTHHCOQAKi4xbR1bs0Bq0TcPnUqjya6ugN
sgT5oCUA7WzQny1xH82TF7ee1v7IeCS0ra3EwFG85TBUhoIXLw2nyN9jIwUHCPDXOUbrbcaAA56R
ra2kFgyABiighDGidVKp94ZVHjtD/zPO4kvfTP5Syi8N8FtLyktJ6W1/sZkI1EBvYfIg+lFQP2Tu
KLKg0ixk8RIakAlIPQECjAny314KY0XdxT1veOqWPSwNlwwI3ii1MdeQWQ5FtszLHMqjVf+ujLRz
EPIwrx29PX+qtJ+U3hHUIPg6t12UBdQCFkZZXFgjhYOCeMOsVGz1aOnEeQ6HUc8eSy3Jn5Zc/5aq
qxVUef4gKu2fcRDlo1Jl0zEBV28PxpXM8d6rz4tfgdimALmJ44I39aUPzVVPxkFIlrAcFdRjf1QV
Fdxud1YTimj0317zVeymvFRoHOEpDSFgIG4vjXWTljdxbuDjLvfKlHm5qt0BEBOklc552Vzf+rj3
JWAVAFPDo/OqTldUcZITA6aGd/Uw3wmO4aSv8Wt+pz5m98Khe61/9b/I05fXB6Oo2KLGggrx1fWO
YTRlZ5hLSID3I3PtWGbuyRhSVHI1Gje2Eo8AULZwN+Hws+9cskK3oi4HEi45SI7toRgSaA3fVfnb
7SXRT8KcRzppjOpBgS8F2N/lJzPKWsfA6JGEcvYtbt8zHvZi6xiArgz4JUInNHnZ6GmhtVYquUlC
aDv4gvGWSZVDB4tmdXU0i8pNKmT5jeGs8vusm7uvrw7TNWkCigoPHvWXq1PEcS3q1FpCPPZlZwB5
yymLljdOdeNbffK+0fqgNQk21R0WKe3yAeCEXtQ8fRAx90S8q3sQCUAf5ZznjXhGRR5BF4BMjIL6
7uWKZHmt1haDn8NabyZ3mPQWQi9z51a1XP5KMSjxWONzBEiiRO/2Xl7dRkDRoyiOhwUdAAWM0KXl
ZDVSQkptCZsC3GRpoO7Y6pzH9qYRquEDsTTc7mzhT1SEWirkhIRiHtl9qzkwIss/b69k83tB0xuv
bVxGYHtdroRIg4i5kikJx+IjzwdbwuPEmh2Ts2EboRdFsc8hLhSFwFaSMPBQ7cZWJGGh/zYEX0NX
DGr5qpU65sSDkVBHZo4xjhZ9ZkGmHDASuq9nZTFNEYYoHdI1RGNhVzbxy7SWB6L8zUTZkWVHAhNT
XzhJ2Na3guAS0EEIwUhYmW1c5kpo8VMQgvXMjtRTZULPDjDH2x9raxcRbsEHQJMM00iZI2wBc5Rg
jD0JGwBkcsFreuWjIM392BjhXPDE+jbCIW0rUgaoiWowq69Qi2rX5R2oqlU6dh9mWYCHD1ye+fWL
RIfWDDTEEd3x1WjKefa5+qXQ60zVSJgmveo24OadOkVTIHCIaF9Lg8xRItuKGlB6Bi+XkgHAqri0
pwzqbEWGsoZSVQZiEyqJ8Hvq7M7I/b5d/V5LOdnPhj8iF6BVOYwcxSqZMNVno2XkmJgcrmCtJ9Lq
VTkgVMqb3u9K2VtUF90pjsmNUw2TkPgEzRkkZFZsbRizXigzmEzaxB+s0sPY7Kr9UFrOXm44JNgc
EgjjIIniUmOOGlkNFLGgyxJGvdTYEcnUH9DoSvxGT8ydUKjFg7hGPI30jQ9I2yCALQOag9I0c00T
XUv7ypDXMF0g+j76URHmkmZbGJ9SL4ldVsHtU7e1mef2GIdp8AZXtQoOg9kwJUZOecMu411lWxt5
bkO+dErIv5pdVKtrOGl7ozjNw+xZ8k4v7pqBJ+WwEaqAgqD9HSDAQe5jQlWlaUZVk5KEwFHthB6o
4nLyujm6//Ku4QmFaEhhb7DG7NqwtENF1IaEZJHAIoy600KZ0FM4NLze5sYHMqEgD6FZ4HSRcDNe
WOZ5l1ZlhTuscfIhfxXUUoS4Hfh6WszJ6rc279wUc5Zrg8jKKMFUoT1J0OfGzRKtnIC44QvA66EN
BxlPClBkbED4QRSHbCGhPtYQl31Qf48T8BCG3fDqhRsRHqEdDQMECgwRURmvK7ECiNYg9EaNYgtA
mMrrx20vuKYA4MmI5AzTe3FpUfzjpWMLQyJLiyphMXFzqtPHKA7M4aUR992MGdptYqfGIefphmx9
JZCiEPvgdwi4zD0Jn1wx21TGlaIJxBbSNVCUPLXjeDzdXt6mITDkgUaDB16dpUzJlBjaC5/uAD0W
N+vwkucqwW1vIkZVfz5eYYc5sqY+d0QX8J0wZQXKO3/z6Ofspw+VM+4n4Z7wUDIbAZaymj9bSfRW
ZswNMQpyBqQ+QiAc3FgEWLW0hdzYZfKhI+SQKIJ3exs3DjAMUrUokQ48NxmDUB8F2R4aMqG6aADj
1vVrmgAwEQFj4UPG8vdta6zmCk1lqKA6xL6QiOLrMeYsOU4MDKRdw7ZV54NizLm9oGvoGPk8Bw0o
UzZRMfEj7RIzzNNFCRQxhda4Uegd6KTWEOblylOC2ziKaL0jCQLsGdN8WFaWLK0CkYcBydaYiMhR
LUght01n3176hr/CCjwIwhe0ccycRpSPqzhuxzWcD+KJ/OHxizcyHUxxRxGSCijiOUEj21kqN4hm
rIo1JMWkyNh1EXhFT2bxuzDy/RxhDEweD/leWeqX24vaiJcQikMGgqHTlOvPnHZhRCjRDYKt0xcb
eljuRJ7KCldBv7rj+uu2sa03/Lk1to01dyNEj6sJvnow3ts3SGxWvumSd3N06r3Ms7a5o6jp4H8I
MoiklzsaLS18uMeOdsYQYmxcAAZh0Eb6Cxl/F8WDFr2C1XSn9NAkdtsmhNiIPGfHtkTSFzul9lSK
iRikSs7xo60Di9IlRvjioYUyF/Xmsw+drPoKRi38SFGeVPkumzNbXe+zkrd8urzLpxyEP0G4wP0k
AgWryZd2YrNTAIBFJNLnV9V6NtCzb4u7uvurScNblqqOaT1E+kGIvv6GhGG066gsIwTfWfGbuFzH
3NBafOX+VwtprRjprTk5uvbR/Ug0aMPwuHLXHxogDiQwuCUheXjFMCGivhR52yHJFKt7xEg0YEd8
weY4yqBbzPuskei4FcJ5KFwHBGqWIkhoIoCu9OUGz9Y6V8aAUKgX3wRlN1jPa8oJt9e3CYWnfApK
4M16RZ3sxgL8sgQm6sojJHXJrNiq9WaRFfDL2o++jPOFKh9ttYLciCIXlFUulzRCxV7QVIQDsZDl
oFbR+cULJvkhNSmnQHPdzv80BZlKFJNFFCeZTG0gq7rgKlnD5nfVVrtSGN1R7Y/dsNhDm7jzhCdl
XIFglYRLfw+d3VO5HnW1cOoxntDunx21kDhfdMuR4LAmzgtAePjncvk5iklSUuIulcrv4JzYxB/R
E5WDPj4OKDR+OR/GuxZHFCh0CnthS6Zr3Jp6potrGEGWR/gLguLIAxVe34yXJpgFof3SRbkqYZPn
b9P6S/n6ewhkILBy0IKko8TY0acDFAmqlr6VgUD3McsPRy8Z3wTuuOqtc4BOJ4ImSpagyDOxbBhB
yc7jFG9yoJv13Qicyb7p7pddrJ9u31HXFyJWdGZJuXSB1TQQS1tYkhOIhEmjb1kpBg4oIYkTN7I4
DsdbF3MXqKgeSmSCtUw4fMiDEyuORrxG2N1e1FakoiKAUKSC3iFagJeL6ohWaoNJ3aDK3Kho3Abt
v4VEnNVcN8JxpoEaQI8Ily5tqF7aWaA7ixwG1QUBIUNP7VkZ7SwhlQ3tGXdO/lRW9ywtzcOcxztF
sPvU4tytG+np5S9gHB5nt4qQzuAqGDJfSPojjZpWbB1I7uMVU4jDW5E2fhq5MsaYDc4i8iCnm3tN
laBxE0HzkX2BRmOvztDhQQjFCGdgDWrtKAxfZdTTfYbMF9IIVOHQBr3cZ02YimaYUPHQ55/V+gTO
E7eAvhU5qEoLHra4dsAwuTQxi9Uw4J5AluJOQfd62x+vUyD8/rM/zrh9qcrQ8zfxxwfhkNdPTXK3
6uBreretbB5lQNJQYkMOhILA5RLkGO3KJo2Q23ZBVDuaEM61nXXOOPu3DW1dG3i/4ptTvi4guZeG
RGJE0tDAEPo6mBqwPhRR/gENgTdFDqJoepHxureNmlM/3HI0lDlwrBGvaL/o0momFFM+i7kYNnnv
ZFQQ+aECPv4/LO3MCLOHmpgBR6NlYrhM1lsTY87zMvmQJnAaU3ZMDLvqDMPHeDlOwNqKi3jH0c4l
MKdY3eXaUgJlp3puEe+7F9141NvRVtQH7GyW4b3Qfbu9yK2dpDqGeNSi6QHJgEtrctEQOCusWcPy
jjkEobD0Ryhp7m+b2fL6czPMoiorGdo2acQwrTxtcsoszCrUs99uW9lyRgAFPlkUuCvZGBxbOR3/
0olhHBTSPSYO6sSfvEhwq13MUzvb3Dj6XKWzsaEcxayItKrezjKuL01G7TiJPSn7ZuF6ub2izX0D
LhxzzakQEYssscaq7UGNEEMzDQhYWpPyYKDTNuWcquvWaiBXAxEelIsgCc3cXl0E1dGun5DMIEio
SWVL2DAp+/X11ZxbYZytq5QSwwNnMZxPY/8hGe8C2clf5u3ggkBmjXc9KqGQgGaObQr45lTUohgS
+UDIbhCdaNylI2fDtgIsHAx9GXD20ASlG3r2khXw9RtCFBHM0fsKa1DH3llix5qIx+9M0p/MPGeh
uAN4Ef4NtUC22VotMgpcizCF64qUeVjyzM6qbnm+/XU+f/O1GXgbrm4Km2B2Dr9d7DISTWFbhq3x
Pld+VIdVczTl74L01rVulB3Ih/qI6aRlFaaQ+ijI0XxOhUMS1CAm5XbkqL+U0e0Lzi2zUcmUsPZ/
fxqz3SLpe2sBizSsf077wn1ad8T/Lh6177e3YCuHurBDz+PZZ81yq4rMBHYGKBVAATLObAUzJSyv
UvYYp2Z9n/OTqgTJKzeefCYut3afuUlzfHoFk1WmsKv3qbhXop1WofRsy1D164My+6amjvQuJJjt
FPlR6aQvtfDY+JCq6YTCtp5WHdXW+JgHq+rJ1scg7zr9CBXLGP/n2pb95DV7amK7GtqgFw6VCfL2
akcVJ2B9SlrcWga93s52ENqrU6dM1hT24L2nhy57NTErV55fB0m3c3RaDMPOUG8aE3+dnYR81Hd9
Wfux8JRmuxwI8qzem8u71iR7NdTid6l9rCpXUyt7aFQw4jD8LXe00a7M10z428+YNgNViYxz9392
IG8tg141Z8vQk8WwWowtD9XqEc3BpXFXRbf1OKDiM6s9OfVr8ru0u70RuSvi5VjZ+YNWOzq+Qotx
W06ZBCmESp08/kZMd7L2w5S4efZWi06rh8NDelr28UH2VCi8WaOHTbPxWbqDVD7Xfv0oLI5MHjAr
wzqV2Wsu3C/irrHn5+WtlTBp62G61zHHXLYX0P4Ado0erNKF2o2VcDZio26JkwdkE5VjRLGHfeY2
xBT6BSWHEIpZgPyRsvf0rl33ZVvHjrlUcpjVRWnHiv5QkHJ+Kfsxg+o04RHNP2VfLr+IjOkXYJWi
K0jpHcz5kIqpHac5ncMV7gIMpiNp08uEejcqq87aDaH50Rqq3QFIUbeSV1i6p4h7i/zIIRqbzYq3
aDZBjWWwhSKFbnbuQWMsoMXeIsntFtPGR8EZdqPeBSat7IMna5bh0OuBqHPSV+5amEMij7XcNhaG
eOERgPk0xrsWCDgW9YMSxrm3xCYwuN6yBNbopiWkthJUi9GarPe59JA9KIatCkHqpdOuzp1Idqf6
T+1jzquGkQqnerRxXdjalzM4bD/QZ0h20GzBZXR5IJKmnmZFL+fwh7p/VB6/HHcv/zqzIamS4FFZ
4K9HA4bYiJ1fQsXeBG69dmg3Q5DurWn1BlJ+H5Vj38R4NCW82u0n8f3Kw8CuwcxcPGiQf18u0cy6
TCzHbAaihDwIovAIPTC7npPHOtcOVYqRvXIH8DLCGNTmI4KRXa0TRcWulq2n0Vyfk4n8Rv3uLunM
ysZAjbupjQJ0bZ6iuMRHdVJJcWNwFwXfWqSgWmdvUHzFDI3xaa4AhzZ0JxY45/c6gcTGAgkGDiPG
VV+BSBpRmcrCrOawgyy81WZujSFyUe9F6Hnc/oasNjraY5emGA9pOkltu7ibkTvoT11cgbQLzEqt
n6AK8qpoqVtUAnDfhisq5G6ai/cpb9zqaUg+in6Aen8RTKZoj8rPuTsoperI2rKTy4DzK69zKfxK
ijBAkoPGKDuzI4ons+6TdQ7jIsWEO2Hyq0rq3TLWdbcShuxYC9E9MOOI+bnqjQJm2g/qlLlCTyy7
LSrJWXtBxcEbR78FoMRXIUNxTOIK4hOYd4Zx2FDZJ2WJOsuq48k46H4vq8PT7WV8AsOufBW5NND0
VP/bZO4nEB8gi2H1c1hD9NGQIfqIoR62UGt7dcXsB21vmruF/FQFx0ruWivzTcuupNk3JbJvkMnM
+U+5XTmXPzXK/Cg6glgDiZsq6l5N9QQ8lm7tHM5m9FRZu6E+SbHqj30ZAJbaTmGyDpzMcONzwiR4
oLQ1iZSVeYYtLfjGVi7CZN45a3aAfOR/WZRCwxMAbXhbKJdRoRmMWRgKoN8rJABJshvke0MunH7a
Feg5j4eacHDZ9Jxc7eKZQbrks9QDFMlKq2sYnBdPSW0TFAJtRzRv4p3YjbsdE3JQU6YyDejKsVjs
zhKWuViweZIRZHUWIMe60+5j8b7/3b1NReTHEidI0Dh+vbZ/LTIvwKgwo3KNYTHNgt6pfwNvvoew
8+3DsWkEKQuVQEbHnh08NGK0jqnX0hyamHFQkh9WJPhp+aQk034sf2ASzG1zm15/Zo5xkEotMfYu
wZqK/Xwn6o750O+FzK4OPccxNmI5pCn/XRfjGERWSZsTGJqyV7kukY3+MYQjRLo4Z2rjtQW/ODPE
vLbGvtBLw0SMVN7L3fgRfS8d5a8KfqfdH27v3bYLnpmiaz5z9kJeB3DIYSp77CDsbAve6EM03e8O
uEAMzlHmbSBzQ62ouzbGAmPEKZ9A458foCLBWRD92lcefrYgJpPJFPQWjI7u3UPyOA328Gv6NrrJ
QfTHPQBt4zeOPXpibtljLoI80bq+Ri4RDj7IAe1ruVN24jGxhb0GRDFP6uG6TnThGWzfrmoXq1YN
MqPHEEzjfb/AF3kgga277dz9WPBCOo2DlYo4vxjz22JqZVAldrW6ayhXDvwisZNQ2Jm+aLvG5CU/
OKdsc4nwOfRyAAQHCfjSI4UlrSohQvgFG+FQ9Ij0i2RXPCLhRqUBO3lmhvFFKyvLVBBwmONwVdz6
Y6jdBZWGyZ9m30pih0BeP0s86Fs5nBSIt0DGQw1BlrKMXplq7pnZLtF25sqdT7V51FBRRjcMQlMg
QV/uYlNiUtIwyXguVHt1lx2VsC5s3ckeusHWMTF4X3jiZAsnteMkvNsRhXLGMAQYyTXLGRugrpJD
PwQuimrIJK/B+G5ptWdUoZnPUH0F66j5Ds00Z1YjTnz5xJyzh5EK2NChoPAe9o1arEPfDJGG661N
Tmqx6/VvRjHt1Oq4ig+aAtHZ+Fen2moGNSxo2aepq8bh2O/m7oXQH2d9Fy0/VoOvi8QaFG8DVCMw
hxQbykSJKK0nSMQWIJ6kT838V1h/kPmNE4m2/OpfG1cgsUxOkwG4myXMjpoeQFvPL8LkXreXAHJT
J/3ZnvcK5+rdNEmTTah/iSiPMjeiKFRG3EhYFll+9vL9Uu9U43R7WVvJBED4/5igP+HsgjKUSW5H
MLDC6BWjboLBtu6XQ8JLxbZyiHMrTNDB8KcUj498Qch7Nqzc1jNhtxYAvOi7Ttz3Q8AVA2OHF9Ln
Go4HZgrC11FRYfkTcjOXFVQllhBiGR4mxXloLxj37Z12sJwumA7LwXhMf62+vosflP3tTd2KDue2
mehglJWprWsFTtluQvcE7LyD/nrbxDXxnq6PTrsCIU+GsA5jo0QBSFJ72Ohc4K0Dc5/uhiDfGU6z
U58Ev/RNTkuAOht7+M8NMnkgRl6py9DA4OwsNk/5aHPHzlbDeHqvlLORDSV2rJxBcW8fpOVXIkz3
+IKcM8XOBv+fY5yZYjx+6SISLRPWITz77VPz0nvxT2gs7Sfb3K9Bemjd/KDv2/2yKwL5Pbs3vkf3
JOwfOanh5tkGrAayKpA3BVvv8uDJWaQOco4Va1D3vi8Ezcas+f+SrYFfA8AXZoogNjK3sAk8YqPQ
b2b56evwrB5MD4LTQXrs7vv9OPkcn6R/7spFzswxV6+S6XldVw1Yjn/7wHoecPIUHxPwwiaYH+f3
5L74+Yz6L+fC3/SdM6tM8M+rtUh1izom5PpnD3BJp2xf8pFTxOOY+XxVnEXKUlyqsdZhZjIDoXue
1odVvSe8yvxWmQmwjH8+2ef9f2YGQu/g9xg1zLRBWbrmrtnrrW1XLqZtuNKhf1btFQKKj5rXOspp
OkgH8/+2n2xuQ+Ia0mpji/3U30VMUkwkO+8WyNhy0onNE/Ap4QoCBAAndMPPVgq2qGjV/bCE7boD
iBR9bMIjpG7GrDMTjP+XBgR4IxT4w8XKgE69l7CVHJ+ncfba56kQ7f9Wwfh8nTZTRkysojzNrV19
12S7qDC1/QmouQ9dBGsUiHmOUZn2q28ZZVxeNzD0vBiwLlTPY1v5tR7JT3PXBVDB84078TcSXv13
FhyU73hOCI3Nk2jYgIPh9vlnY4Eyv/x26jAuudV3+AHkobf1Q+/of9TG7mcUc2ww33+OzX+Jl2cW
mdIK6btJTBvsMyQhTGGXpl4/cG647fAFV5QMA4eMnblaxoKudhrClwlGh/5Wxs/tI7SGbW4PfzOJ
xyn+xxLz/cSonfuoxxHL3+YD1HB9ed8EUYBplTtutWNzVUi+DPBjqYgxc9FE/ZqI+jgioMjugzLZ
a20r7/P9+s2Kbf1oHOY/+uhEv2tMsrMr3hi3zXcgZHP+sc4c8jhKKlUw4KlZ6WCIS/3XQslvH3/k
so0qo/nc/ukrbjNn86FybpU592nXyO0EyA9w6uhsWvFRVFzMnM4eFkV0zKKzTXKqrH1cfEv0X1aC
ubK5H837dPidx9W3uHrNlul+IEpAeCQi+mWvTu7ZfjDhooX4Vq029Gt031RZgE6Sh6HR8u8qPcWF
k/+3l+r5VjCuVqfQ5F6lCa4WeUrrSriVW2ePNjyuS3R67Co4NhjP+GLt/0tg/HelbC1FilTM842w
0qzdF48d5s0J3Te98+PppZP+tMWPSULKZZ4GLtZgOzc+M83EilGwQJTK8PnFU3Snn3oHau5O482u
abfucuhsmRM5Nu+ZM4P0kji7ygZLE9NoFpcwNmvJbYUFrMRIUDilm80M5MwKk4GnslQQOZuxrCzo
ZFvC28LKDyr3pbtVcztzGbZRqJE6z+ORhlooR+zl6XspPoySameRrTQ6bcvXwoNCJs6tRl3/xtFg
BQqQ86giKbA86CbljnUf+WZABrv9dtsxt9IOcLIxHgVNFR3EkstvVUZdkhXDuoQ1SR192U0Nskae
DMymEdBVQN6DwhUsXRpZBKmusl7By10+WI3ktMNJ1njkGJ4RJsolNeRUtEjGE1d5i0fTFvX9UD3d
3q0tz9bOFsLEq6xRp7iXYcOMnqPsl4BBb7cNbAXEcwPM55i7GTwJCQaArzKJM2L2TuPp7R5EkaUG
WY1TP9tcD2pXIDiiCQ7S4uWHyZpeGqUa5pq94PCkITY/yNkfZz7IkmhZXo/443mAluC7wHmBfDK2
2RNCyUL//8czH4NWI5elxd+X70r7tDwsGE9kt6fsp3SKXwbnL/7Dv/11NkPpuUn285gmpnkaEl6Q
6St0gADMiw6D0TpjqblmD4Wo/gNyZxV5btoOEEER6qrdaJP4O+d30K1jlg4aCl04inwWuN6X362L
YnXIDBUHqsAUdWfSlOanaabJIZNJEXtqoenETmcRoDKpEMvnKGlUqFdkkrTscwwmDSbwlAtXUFsx
hyxbaR40rVqOg2aNMWBiDQ/Hv/V7KacUXwux5ooDZWZmIQwzdeseNOFqLIXfddsWOzm2iFNFWhIa
q8Ijg2wapdEGU6VAcmIbnou8iCkU3/Giml7l+afV79tGxbvnT6M+3/4eG55OeeTIx2mVHwPlLj/H
hNksxVzAUr4oqqu2iR5kclc7eBhYHK/fWBS0u6CaDsFbvH3ZLx8rjTCqIlC1mP0itjn4nOsRQ7ki
4Y7o5cvtZW1cQQC7AkyCUgmlMTDeTqxOjXo1AvB+Er+h8gqolXVPKXlKfS9mqwshDU79deNOB8UK
Iwep6gTGCjCZw4ROEejtkggmw/8j7cp25MaR7RcJELXrVVKutUp2ld1+EbwVRe379vX3sO7ccSZL
SMJ9Bz09AxhwJKlgMBhx4hyX7os1cwMH4nanARRwHfRNDrcXuGmObyQKyhibFd/2SemU1VQCPeyC
MlNHk0TpjUOmOr+p3cqup40Ph7kkPsuiY4T9A+sqcwpoqk05uTOqGOTBrZ/Mq59hkt0y1s9tL2s5
bX07AiI9AEZUTC6KfDJNndhWD0A7uJTWPVuOfde6AUuVnUPtc2eXXxuL/P773eQEL9hJ4MpBECqc
Apuqalw46l32phf6W9E3kJv4STTz7V/YwScD6IRgFl6s9fastaFoO5C7MnspjczHoHpPvK5rJJfj
xqlG6MDLF8TAhKMhr9dDtMYss34E0WKVfLXdej+tZgD6U4kTbjXgMT2M8VpwNuh4lXIvvUiXqy7r
LACSyJ2m1GtomkUfFHiF7clM5p3jjvZumfvut+OmCmhyR3oaTUfG+rjhnVwimJNhQV/qA7nCoGUz
ZegV3jmAp/bZuM+deu9Q+tC72i7Jft3+glsv/itzQmQhRlIZkK8gd3aq+jWakrXdBMb8AyHUzbOD
hQvIMqg/l9Y+gRDp3ydZsA5pAUAcgW00hAfRvJC4KcHHeleRyrNjXHlrfJhcB3Dph7o+5KrxK1dq
yRDsxoHEfQ2uGz53A0Eewahj6F2H3Sd3RZl8hqJu+aUc9ZOifq7MfK9btQR1uvVBTeAaQWABg6Z4
/h1SJrE7ArALYqegTAEuj+t71mT7oqMQVDVjSUFqa3lIXDHly0WGVJHFVstWTa2sQrujib+q6IQC
Dkibh5GCObq9TwFgue1Cm+uDjArGwkDEji7s9aHpl2WwKvSc76p18DjxsXtv5uxYAJVdaDJyro17
AhM5/zUmFrutdZqdxu60u2HE7M9IGgw04VFbMJY896NMT1GIOw4IfTB/jYIipkv51LjgKave56Be
LfWwNXo/SZ9sVIem+fX2/gnf690IWE1wE2FekH+w6/1D51a3Y6PVQ2f6brvhOnUeZfdZfAKp1Fip
wW1rwtf6jzUkEQgwICZ6n5G/CHFq1zajrc16mK1M8aaU7bQh73YGs4MaDfS1HyUlCOGL/a9BzE/j
H0gpAs5+vTx3nltIJRM9BKwuHcIWQP0yP1NQCd5emPCA+o8dRE4UL/nzmW/zxcJ0KNzlFcJ62Kb6
4PPWlqdTMhxuW9lezR8rgrPXbDJTNmp6mKB7anYHTiY508aD9vNtQ1uuhxlNvC2gT2R+2La8K5o0
dXU9NBTVLwAuZ5XpgTvjtpXt5fyxImR5FDhOXHJYjmGa+yl7xAiJZ5HWk872ypYjOLmSYOiyMmAI
3oehjShpXh1bEmi3PAAMn/ykgt8Ai7r2gHVZmdnrOEgdIMSo67LxKTNyGVff1nHF1YyCNRp2mHkU
/Llyh4mj54xwcD859MlUqzFyQc5fa+MnqujgIdLm+XT7M20dWkzRI89C+R83iLAyvamHdMT0XVi2
7c5pf8dKtKKZgcmxABJE+9vGtnzi0hj/MRcHyYnnLk9rBT6hPdTsH6M+Ja0fmxIyjq0lOZD2swEH
R3AVJYWUEeRJVsWMEAQ4r+a8WzFRot2D+OPYazK+qi1bfLYOT3Sba6QJn0zPGwaRq8kIk89s/Gbh
BqT6r6Ifd2kt2bsNF4TrccJuNLXx2OXH4GLvNIMuhjOnVkjjtT0B5IvpkhxK4Le/0MZ6eJTD6wvQ
IoQ64dS2rUPaAWTVIS0HDTw3ZjiS1kcPGORpqIWZjH69bXDDJTASDTFcEFRiGkkcRjJXI7OytLDD
GqcvUCD/59uNeYeZc8yELTI6g01r6DSjKwQWOk28ovps6qqqg7WlN5PCR50Psk+zmc+DP2ur8wME
lokuuT02TjXmPEFVgUuRQxCFuD4MTF+MFbeU0jzooMRYMdRXntLSeaxigOdoK3GUjXgIfSbQteMl
imlZccC4KTAdVXSmHsbgCbKq70Uy++ssKypu7uSFFeFOLPV+bZoKcQNwPH0EnBIJ9lSh1fYvbqur
5Qjbl6pzZqagjgiJsQJITKrv1oQSoB030sG4Lee38alQRUKMRwPv+og1+pRUQ0rB2dvPB2MNlYU9
N3TEmEAOhYFHV8cAX+U10MVpnfFuMZ/0KVConyTHtQDbX9PokvyXr+2iAsgTD82GaAR4mQDxA/fz
9Q8qtaJV4zrWw9XFGy1+W3LNZ4+gjFnjsO4K6LpM9Pj35xEPCrwqUMLDFIrwXeem0jKrqM0wB/2N
DSHJMftULL8TtCxvG9pwU4zucwpypBrAcwlr68rFVnvoVYSL8ugANQoOSEvyGtvw0SsTQshM16VG
Q6K3wmRd2cEprVOmZiNmnnPTQ7SpJCvaiNBQ23FA0WabqBCK3Ix0nJJUc0D5rFWM3rlLXXh6GVeS
CL21b+/M0hzhxAUjrn3CWaDr1Y+ZGdI+RTYP5oCWgUNY9nzeOAs6eiBwOpwHhEvBTGchiV+gBBEm
xi61MXwJxPYKWZ3BeFEhC33bFzb8HMaQX+PVjMxHdDqQ6A1gCG7NEK/ZQ0V7fwKJe/ujXF66PNmr
kNbJXv+FRVAjACAAckJgH653EcrvdDQqWFyo9qInSXYeCv2la3sb4HAoSNs5S07joijBCqbX4Lbx
jRtBh7gy6Axwz1qGKvhluWQ0ZmllhpaxN+PveqD46nCchnMqm6XaOgEYGkNNHp8Sku/CMhukSbGq
9DjNiu4V2rd5SLw87vzMDW8vadNdAGnCnBgegCB8vN5Py51mlDhjM8Rg1a5Xf/f6d7uNepDTTLJe
7ZYpxAx0YXTdhoCBEDjcDsRaCFFWCIzWw0q92bdcyQcSq3U88HLx1v/aEL5Q79hpTrLSCp1x2adT
80ItUAW0v6uy8Os+gcD4fOho/JwyWcjf+mLooKIEzku6eEZfb+RQzhOt3NUKCwuaJKtuB9oU+2bv
PjmEvd3+aGKn632Zl8YE9+gpa9cyXazQ0uKKHdBJUdUdBJjre3sk7k+yThYoI5n17GbjecRQ1IPS
Ddm3ZVScfUIcFGVi+Dj1u0xzv9z+bZv7YJjg8XTxb6TX1/uQJhNBPSa3wripfi79N42CIIAW34pY
qtXL/yrhlkUBBjS3YMnjZNiC76Zx0/zvNQGBOA/smQoJ4tI+9r3ir8RLysYbqu53Pxd7jXy/vcqt
KwMypqhwo6sEqkJhlQYrFwukTlaI2fVDPkmuiq09vPzbhWTejE2FWDn+dnBOgDcl8/P1kL/cXgE/
CeLmod6pEpxE0Mhawuu7d9ZuccCiGzrVI8UA96yd/83rG1uDw47nKaLlhxkMM+/zUq3sMC7uKqwF
eu23F7G1UWBLAvkYZzLFpXrtbGyZqU2axg7bhHMZLfQIgQ0pwczWVuGmceDPJkb+bP7nFy+4xYqr
rFtmC4WqQ4LBrk9y1WUeHcSvcWlCcOUFQgbOPMKEqtCD7QCF5LJd7ICzIt1pDfXbWT2xdvLBIfr3
5R7QNPFnMITHcIiEfGHKYxQueNyq4l2bugHpbA9ivtowSmLz1uV5YUgs07r5qGTjoCFmYea5HMEZ
ca8QFOSU1lML4rm6pMi4+dUgEIHSMMIDFEuuv9qgt4tDatcK69r0gN7dUycGOFjG+iwxI/axSb/q
U7rCTNLazlPRkekIga6f0OmW5FpbIQesjwDh41kFSi0h5CjQLmxQfLbD3qZe0af+1Mq4fbaOE8aP
gQ9GBQZSMkLcWVZMTLYrRUxQal+bOqgYhYWWer1U92fDEtwNRxbk7vg4Inx1qecEvTrFCm31dUK+
vbZ3oKaBvqYktd/IOa7sCE4Q9/M6FClWlIMexokwxucNdhHYWrjYg6ResOEJf2wBZixkAO40xFPJ
HU7tdU/DqJWT+o5x/OuIx0k/8FpBnQCdQGFB65KMrpriakCgMIJKL2tQW66tT9ql81rNlmHGN7wO
vGqghQUjL1IbsYTu9sSJHQ2Fl6b/CQyXX5JPtxe0uWsXBoQFpRREWrEBA4z8k+WPnY4BU3q6bWPT
21x0vVGuQt4uwoqzoqddvZR2aPYnYr4BlMHqsAN84bYZ/lOFII69+mNGCOLGqBOlHbCU3GLxzmzB
Rwi+jdErK8L8rlu+D9Vgnhqrcj8leS0Jd2LXlueEBl7NUHABIgSzVoL7Qf84iTHH5YQm4BLauBzL
EYzeL3hxeiDiOybJJ634PpjRaAySQyYi7D+YFkKT1ijNymyY1mGT6P25bdcDSbLARpT6WYItmcbz
jurGsXTzpy7OJWnA9to1ACmIBsIYoCWvY/2UQRiqGTMAdEFINMz0DN2oM4ogoKm5x2zpnWYld2ld
g6vNqaIq+3r7u2+dEVwynKsZ0zAgw7y23uRGNla4bUJt7EDummuZz1RVlu5u3J9oBbqAwsCFUang
oe4iC1nXKq+KpnVCZIbe3P4Drqf9ZEQpeHkmtp+Gt9uL2npjoLEAojfkiHyAQjiYJgaklDlWHfCG
BPP8KXOCqgKB47FW4yOEZoPeaoPV+ayM80vdeK2bgFlL1ljZCt94zkHxEnI3fG+v11x3A7y1L9zw
gfb7WD2Ore8oQS6D42yZAZ0VGvIoKQAfI+TCGcBjNl1Qolcmaze54xFYmd1Ad7VlnagmiRJbwQjz
N3jUw6IFXO/1muyhgdTrZFhhPtcggSnRj8w73TwVWm3tNWh0SU7nVoBFDcFGawoIP7QNr+0ti0KV
jOl4mLoY7lHNWvdQ0wdrWiqT5dpcGWcvRf0asDRRV8EB16PpjljZMvaANNmgCJgq4jX0PmGW5B4U
x4reY455YUw48mYP0d4OGW0IuULQK0xLbh1rswJrnQIZpgDsjKM3NkYX6JRVOzIXO1NLMU7Sa5+r
uFLBYlAt+0lPNH+KbfIMfGizm/NGP+NVVB6VJcWgPJNxbGxFCr416GyC1MMSJUISNGzVFmzlYVMt
L5AAP2G3JPfAtgkkVlD0RKIgNoKypCkXB2/lkOXW75o03xZ1kc10bZ0XjoLgjL9cNkc4LxrNurnv
Tey9Ofl5TA7OMNzNTuxT0oKUJ/m7WYL3T42aNn+koIGG557gwXlWMBB7WeFaTOTB1DnH3eJOBwPK
ij/yeR7D26Fvy4/xbAX6FD4M8IqwPHdYOmt0kZwmoBkyFyD0usrrQI7olvvblrY+Fs4LiP6xMKR0
ghMXCoCrU8XT4NFm+8XFsbSsRsYUsrkeJPU6WGXxdBBvjrrDlIRV8xSrnA6ZVoH/EDR9NV5huWyS
ZnNBF6b4JXZxSTkmY2S20IYEoHgMGEQcPaewZNMXWyENySgIwU3NQstDSHU0DregkNMK3bjWPMXq
Oy+x1xHEWrHsSSQzJXyhacpHdFV5Ul9Zh6mwHG9gmErL51WSB2+VLqEVBpg/elgAYosjJTHmBTPL
SPH4Kp/T8U2x+8DKD/m8Z3YGvsFs57JnKqPJ2HQN1O/Rb0feqouv14WAh85NYdSsq3MxGM+tUz0b
Ceg+rS76F76ObIJTAXCksOAaSRNPy5ijVqMa+aOeoCWo/uV09XugwOuYEw1wYVexY9vn1GrdYrbD
selPk9vu05i+1ol6D+mIH7dXsxUCL0yJ2XY+OVmzOjCVGd3ZtH4z/Ys2NHuOv5Zq6Gx9JC4Ggn84
7ZnIpY08YUSRxrHDqdpR0BwX4Dbe5TJAvsyK4OkrUTGTjsQzJJpXr1E9B6hf19X+9r5tWQGwEwqy
eCujxsn//CJAYI2kJgUinjYU94ydNap7y9z4CrBZf20JTSlEPDyS+atPsESd1VEIfw/VUGPw8ej6
CvmYndMXhee4jezxv+EPyCBRH0QVDx4oVptil+qL3iZuOHfsUK4uMhB8TX9RKn/Oht+FHueSDGgj
1JoYRIe36yiBQ2zweidLoPmaYa7c0LTy3w0rwM40KzJlkI0nLeCpyAexIrD6OYJTdEVrFtPUu2E7
+FoOjl14Bigr18arv1X17vYX24i1Jv7DWQvBUoTc5XpFBUFW4bDBDUm61p6aatTrLPa5NszDbUNb
HwuFNAPvCt4uF++P2E2aNdFbN0zJ7648u62yt2AsrzTf1r/ctrW5KNB9cmPgmBJlk5GS1xjVWNyQ
DhFAbiV5yGQE6Btnir/T/muCL/fiTGVpwqAJMWLfXMNHo2RPwYKs0jJgUyI5VFs7h8cQf7+grooU
+9qUNrOimRqsZrR/jKl+rl5aTCivfL5J1lDbcj3gVNBfJmgjfZhwz9vKckd0s8KRQWHST5rdY3p2
ehAvo6N0+xtt1Q/A6v/HlvAmWzKnpUurYgdzvzivP4DgdCN2YqO3U8DMJaMY2vpgf8yBH/96Fye6
VJUC6vzQBrtJd6c19/MXS/11e1Hb+8fZcwFCQb9auzaCcQalcxbDDafpW8deifFSuMHUDZ5LnzQj
C2aZcMGmb4Bf7P8MCgFpNCfTodrqAhFGPccCqxj5mq3PlXo/Np0k+G2dKguKXTz84SJ5H+W/cPlq
VMmCNpmLTnzYTZ/H6nlqev/2Bm59JaTm/NCCmRMdhOsNXK156QpQb4bgTvNJGZrVHMTGm1S/fWst
NkZZkM2CJ/NDe6nE5FRPOjh6nPRZADBpHbmtWjyUWnn4FyvC0AGeGmiXoV92vSJoN7blasTwO/0V
g1xexSLUVpJ/0XnhAQI9BLy/0WAULo3a6KvJVds4bOMgM/3B9Qr78+2ViJRZPNWDDRegBa4U9/Gu
KHoDs5NqjFFlM91jd7uTQ/rOb40y9cH8XN6TPP2iaU67Qy1t9SdQx57Lyi4PQ0GUp3QhY2CsyXoo
El3d6WMGbJauLg9aAvqYHjPZu9s/mGe3Qm34HciBYhZUy4FivN76BkyNc2+7cdiv6kPc0udSuS/j
T/k4Hky0phb3n9v2tg4jB478nz0hosVpQqsR/MkhIPYuOKbRpu7odyoTRdl6tVyuS8xNVQX7Rcw4
DhNT++XGBApDaRG0qJwA2gJ2fIKnS7xPu8xrDVldYOvgAIDGm3uovn44OM6aZ0uG2a2QTd/Br+Yp
/Q+nltU6tqIAyJ1hBm8KVFWEpMQGu7PO+jQOi8UGLbYyZQeS6f/0jQFCUcWSkYttfDeMPfFpFgia
QP6D/5yLwEYmzY37BEHHNCONvTXDyE+pBeGyMpW45MYFgdcYx2jAHTFfLtxCbr0CFVznSphB9NCo
QD9ZLD4Z75eRDyP7Rhb7ayW71Te+GWqeYD90+TsQV/v1+uLSyZe8tvk5WIAO8xKFejKn3LKBaXmu
TYayNZZ3baNplTlVFkMJ00k7jBguiUtt72aS7ftohUMFUTTmquWQhxK2j5IGA+41HEPD+aKJ4ekQ
GdWMvx5guLbyIZbGxAWSJw6tcvJjowoSmT7ZRwfnFtD2NTGqDrEZweNilcMSpzIOc1Ab6l/jKQmU
/qEYn28HpO3t+mOGO/6FYw+TWsQ6q3COSqW9Y66xnklcHqvSlVELfzxC1wsSQi2bO4MNEOALbbD1
dEESmAf3MP/lTCYuIHSa0IZFvUa3AdYWtq1gHRKQUXP5iFYRO76q7m0gqlJQN2a6JNvZyE/5vDVs
EQ51QnHoevNafe4LUtfwgn5fDE/qMvqmcb9Mha/keyt7zrXPdFL2uVtJ0CEb9yy3bHEGeZMjPIXP
hpdL3dUmNrPqfpD0pdW90ob6QrGvrYOmR2uy7xog7JjzFD+X7V5VdlDPcOcnNcm+GrHzuS1k02of
wxZ+ETZD1YGPxCCeEEGgCGTqDDV+DHV9K0HEzix/rM64fOYXbUh8Gtz2W/7XXV/cAMaggIDpMcyL
4KRfbz2Ki22PDDsG5RGCYjsqSZBWtSHJNTdOB0/TuZoHHvOQrry2MikqBVl/h21eEK6yHVJCr5FN
FW7sHMZQcLcgtzORlwk7V9ksmxQFAX9t5r3b+fn4ikFmngjWS7AsPwv71+2928gOoO6A+jbAumDr
B2z3ellQUTL6sm+V0K66ud01CgFPgYJRGfCnrP38wxrbVPMw71F8VtCYGvwG8N0e0+K9+/dABu7A
ro0rHPLmQGBf/xSzGxvFKU0lJIWJ5nzTfJ+NUTZwKFKI8agABhJcCHgao2/64WW3jLO7VDoW7OSe
phUnw4ZiEjIhfXF8t9/nJajgHhw9e8LIwn5QMK/19+BB/ASO5AWsC6z74tPILG2LorGrhJN2Ttsv
UFxzOh/6Hbc/7ZbDXloRtrNul8yMXVsJlfpr5zzrUFetV4mNjzkzVsIrQUhQ0LESD8Wg9C1paUYj
lE5YfjjY00taBcun6u9HHlGc4ZQtnPwBRXjBTVfQFUwrKWiU0gPAw0FWP7hr6g/ZP3+/aZd2hDvD
7qyh662cRkkK4NvSnBs+u1dLbouN++9qNULIZmvTUdPCtqXpiubIuRqPsWl5ZQIqGtkn2nR4W3Nx
uA2Ani1V8INmbuqBOB2N1uqfXN+BeDMlzlFXyLNpnJI6D9L22cwbbw47rTkNcyPD373TUwkBGoM2
f36B8PEsCD7WtOtp9MosD0gE3bOmoAiHO2Z7SebXDKUjv439e79oJLfj1k7jVub1ARCrf2ANaLSc
C9SNNOJ6e8su7f4jcTgvkpOwddrAf4+nDsqiePoKD/cV3A8gZNBplLdPdb1zhkMySXxzIw0Eafcf
E8I9NymmVsWrQSNeRFT01rP0RztPDtKx361bCAwyQB3bHK4k5jIuCKfthLVJ1D8v7Nyx33N719eN
z+j3oX2KVSYDB/FEXHSQC4PiO6dcIQfdqn0SlZbljevvRkmhIYgFxpwM4b4iiaeBij1PO+/2cd+K
X3w+10IpHgX096zuIuXlfVcoy8Nw1tb7zDGRJn2Z0EZeDPT0HpxBRk+29Qkv7QleUvUF7k27SyJ3
AOPKEq5Z7HGmWtkgx/u0pbijSIlQRcKtjv8jPEoaUE3MXTklkZYdzeVL3d0l1s/JqbzWvgfkDKlw
RR80iFKWEVm/zeWnTtk3xXhgzb84F5c/RFixzRIVAyxaErXjXU6/ddprMkvcZ+vocal3C7UmXKii
umjupvOaaHoS1fCTPtZ8FUSU/SjrVm35CnpiDugyMD+CceHr9GQeND11LcqgwRWQ6ttcN6+kOKZR
b/ffM+fzbcfccpRLY8JZdxKjzabeSZC+g2VyNu4y8py0ntb1u/+fIfF2KAiQR52dRIxlQb38Jnnp
Gx1B4USTWBL3DxNouL/5lAEKPtCeEq/WHqdZj9MpbMqdm6r7jgR1A/YmPUjWnRtLrtgPDzLRnHDH
DgSEoWzJJihLGMjvfK0MSPJjtX9SK9IsEjjLr4XtTSZBwogXDjBDugrOGAznoGoJsYBrL9Fqk5lm
rKvh2jb7XIFgpeFMUTsrhQ+iolPP1LfbH3DLIF5bqBHxbi1Gq64NFqRtRysrCJCzkFwrrWOuvto9
bjuT+SOTyf5tWcNjC0U29Ksw0iF8RG2q7GbSaxLOGSt9s7N/xKW6j1vn6zAuIaOG7FEg3kVcTpMP
smp4DwBqIwIGnKKuuhojEOGqZr49mvelvr6qSnVGXdun+fCsN/GubxxJLYR/psv4KZgVwQMLAyf2
ksEsEos3F0mKq3avtz+czIQQolNwXuCZmaD+m2nnIu/3aHhKjpwYGTn8AUB0FNhxjMAFIHyttqZJ
PdiMRi4t9qvtHnBdHFn75fZCPn6iayvcZy4uUcNy2RjnyM3VOYfyZuWXuusX5FOeZ5ABRqfOfUAj
8tNto7Kl8WhzYRS0jbE29jCqD5hppUCCVju3IZLTzDfo2g2wNGBAQYIIzCRaGddWlsxY69mEFaPs
PL1tfLubfEyT5qkMliWzJHhD7C6lki0ljSByiurCrO6gz5LJ2uqbuwaJIYtzI6F4LaxnMsth7mpY
MSGjVLrgdWkC6X38oaYAt0OhkqN7cGxR+ResNEqtOsaMXHiabcDqqeJ1NoaP8+duX2bJ+8xzhum5
AJwR4W2v+HimYBlOjLQV1TDQ811/rzIvIWIyuPheiVYguUlB+5oa9v62lY1dRJUCWSNyDbBPiNVr
qzRoF+M2i1ytPIFDwesJPWXW020rGx5xZYX/+YWHUyXRMnCQJRFxnF1SvtTWOenrvdJIRvk/PBD5
58L7HQ9ElJ5QduLLvTA063WqGwUSGz3+ng2QekmcwCzDen5r2sei+zaoxFvM0zRjLANqmcXfEqO8
20dBGCgWbCrG3K7tA0wPICwtGW5JEiSQPi3nl+UTEPqy7Hvru/EJAH4zg9PKFM6YRguncxO8JNJ4
PZQjpA1G5Wgbz3//3TCIyNVSgf3B2/N6OTOwg06ezCwiJgOzi+1r8VOnAv8s0zDYchB0BfB4AZsA
5pqFENhbZWsPzsIi0zlAhPCEmJGokAyfY0npc+tUgU8UVXTQnaEHLq6INjQroZcQxXryDfK8mUdU
mgW3t+1DwoYSvQrwHFwRuwcvFL4OSAqgFl7WWVQML8USDja49kl/yo29k1V7wD/8tUk9PGFkQ0Ef
5ii4ZTw/0T2EACY/0ddfTBsW1aG6nkaKvXgmpBRX56BaGEp/mpX12NjsYNf+wO4Mu9urfRO0+dc2
lemXfNxkAAi5TgRAOwByiWxRLYvjWmFxFlVhGcmIaz6UYLBEDL6jOoFe/LtbXi+xNKZaSW2aR7TA
LMPJhTh2HM3DcM/G7Oiquwz4O/ZoZ/XBSQ5Qv3lyk2NVayEijsSZPh5CTHyiG4xXNz6y8a5neBFt
WoOBXGdcimjJf+r1L+Akm0kS0bZMwJMA8wPK1ET/9HqxTINCgQsMetR+bYYn8vDX6DTsJvh//hgQ
ImaS5GYFfuIiik3TU5q72iMLEu6HFIX626dicylg1sVEHC5SqM5eL2VJ474YpqaIpmE+TfHRqsrH
3FBOt618jCQO3yqk88CdANwsXJvt2rfdYJAiShbrbKC/oeU/oCryXCy/bhvaSA1gCWeMVybwiBYL
LjarVbrEGj5N3vkMzKTD174E0Up2robOJxBAsgwkkbEMFbd1AK4MC6/3lVrOoqQwbNVRMjXeWL0w
41zPxiEvaj8blaDG/2Q+FO51XDzD8obU1UK50I1ub4H4DOa+A+o0NL9BTcDZjK+/KEipAOJerSJq
xsGjKfXo9LmaThZCj2FzEmqJB23ae8//AU4GpFdYOJi1HRtFEZw3srwYdQ8e87wuW5RaZ+s06ST1
V1Lm+7QyxuPtlfKweZ0883FOBHS0l5BiiHDyvBqVGUw6oA00hrOV4yVgB44aMMf4MiuzxNhWEAcX
mIuLkJe8QO50va9NbrYQVF9LnJQCyQpgJ09GWrNgqOMgVabaL3rW783C6ANMwimHyrHzeyjntCdS
FcmR9ksWOHOZS4Z9trYfzVmcK0QMUDEJoWLC4GO5NDVCulveG7H5Ulj5Sc/j01LHj0351KaAL97e
901fB28toEW8wYWO9PVWmNAVnwdmlZFNHuevyXQYdYT3uTmg8dvQw9gkXjU+W/ZZI53HQTLZa36u
ZYyEGxca2ngYPuIMfsBUCY5eNcDl0LisoG6PgbZVb5wdgbiV5DrZCl3QdYf+BprAuFOErKEnRqHh
7VRFzgHtoNfcDlTJF9wKwZcWhAOkm0urrSosJEhBmPYrWUNDYuLdOYWjgsIR5n4w6AG0uMm96OJS
7KZem1DeKaNVdT10Zwzla7zTpp/GwYFmSVkHRnzUEtWbyl1rnfP8OzjSprsY9LbF21J9LR9Bz7DO
u6k/THhxmdp+UNFlue1WG/uALSY4YChxAWgl7EOvDCDtJZjOtdLlsPRcBgCco0krq7N+mFVGhEQ3
GvOsaBo5XPjyejPWwhxIaYwlnvZG4dm1A9511QcifDeYZ/VHzV5rdMdr08/iQJGCFzYc6so6//OL
T+GW6zqVCeriKviqnMd1elTIOWPf/8Vm8teOi5ooetJC1Q4Kg9kCgCPCQqzgoZN5PbQI0kT24hHl
KZ33veTvcLwQ+GCycDzUEnLuSoJQQNdjV0O9jT6NqP13rrcCbjWlD219SNcJL9jKd52oZHtgEEGD
5kNM0mPOOX1h7InO+372ST140Gg4lM49iduzMkladRvxAi8jVIdBd4MMUeQWZf0E7inNLqO8Ag2U
6WAmcqgzGSho6/MCCwZCIpfr9Yggg9qd13m0jDJqpu90Vg8MjM3V6iXO2+0P/LEohp44p/nElBO4
0MS5aJXkmZP1eRU19icXgFfWvTlx5i8Aork/pjycYktyPjeu2yuLQtRP5z5PE7Q+Igd8ck0ZNNBN
rrM3rSmCUWESY5uHFLROQHcDeA0gpODAJIFEwWpMVbQsflpBjbl+rexnt+uCtu19yqzXbDi1o4Ga
hRE2TFIb2XosIqPgpEi4XwCeF2NEDsQdyjDI5araK6fZU1nyEDvjvrGV56levpUV9Yxh/FzMHYTd
u1Vy7Ww5K04VquCgM0OKIwTsZGHxmAAmGZVqrOy7vim/LJ2iSkoJG1Y4Iy1A2ngv4TIVTq9rJXma
N1kdzU1n7yZnnU9F2hJJ6rThqqiKIHnCy54PsQl72SlW49qjUUeD8TWnj9BWPsQqORJG9m5t+/YE
JMT4l6BJxCXA5IBqBMAUV57INNc2ldVCOamJiqx3fItUuj+Ohox2dONIwAC8A0w5KNa9KyBdxPJ8
TUqqKF0TgSDls5rvGB2PNp18Zv2WIg02rscrW8K9URup01SoDkTmgvbjatwl3XI23Uni+R8/Fpwe
atQcQYRCgQhqNMtCZV1TtpFq7Idh1o+G1hj7dk7PaVo/aqz91veqtredRDa6+TGThWWQ3vJUC7h+
EYKT4yAskCdro6U4VymeSO4jKkFKmgW6G6mxbOLn435yc0Ag8IFb1N752bj4du2oAXlmW21UWEE3
3inVI0Azkii2sZn4xQCvoSCBbpY4dt3CNnHzso/I1NwBAPfkdN8ydgcCyT1afN8qttOl6c3HM+1y
j0e9Dqh8JHtC5JjaSYMUQtpjy2pzv0yp5isDAJq3r5+N3cMUvs6HD1FlQanievdGqy1zkltD1No/
FTMszcor0q+3bWztHkZvIADC+ZdxZ1/bcKesYXZtDlGqk0BlChLVLDmPXe6foZDyltUUYCOZ5NBG
tRq4dNfgbC4oIOC/11ahN2R1Wdb3kVnoT1XvAq2on9yRemj+NIl5vzLmZVn6dciSwIpZMKaPad5J
AvNGHYP/Ci6Cylu9eN1c/4oCItFpPFR9BGWEwJp3uCi9Id91yz+G/kgU1auq0W8wE3B7y0XNNuRz
13b5N7k4FUrmNNM0N300vE1O4BhepkQ1SHvWwHxMXqF0k+xmdKd0zy19W/ZM2bh1r6yLCkUFXU1c
urCuMvV7O/6apgOlhjeTbocovnRHkGmBAycwcOneXvjHSM77SARsiAAZckHd63XPKG/a6djCcvnL
NE/adMpqdDQHb+263W1T7xXI68fYtS3t2hbIQLMMLwB4GOdkOtTxU2+8lhNoDCCCAWbopVG8+sc/
+vRUdhQVjfvC/YkmZDvtZombyVYtPKGNBX39jv4PaV+2HDmOLPtFNOO+vJLMTUypJFWVVF0vNNVG
guAKEuDy9depvueOEsmbsJozDz1j1mOKBBAMBCI83MXwbObi5ARgg4CMvPNWmf55tonC2MZbYV03
SuEIS9hP+REKEQYPJIfV8Ny6pfnLt0b9DvWiYIbGr87+8IWPLCJzOiw7CnIHHvppoRuQw2N1s7fF
yHdLWlTtYzegRZVVjv2jr4u2DMlUep+bqjZbEDPQ0dktrkme7IKZfQyKeqodDL1sq0PeOFw/Tb1b
WImv1fknYo21ijFe1vJ9/4BQikEtEEoqKMrol4fb84BOpjPjcEN91xymY/HJOnrH9E7fQcMRMhDh
yA9u8rn54WZQEo49RW16M359/AGSJxNmTcypl+F5+NYWezvMnsxdRZNp+rnox6LjoXdiXUwNRcJ6
/e7B4VomYCmYTcCwgOzU7VhQnmPdnPAyat00DblZV8fJS8WrV6XZs+IrWjfy6iv6YFD2XVo3LADN
0HMxdVD66Y4mcDieeaJeEw+oOlbTS2UvEeTEbxveuF/R4sDQAf6JCqtM3oTvFNJbhjk8k8q0IprR
MXTEku1vW9m4X1GgQCBCbQ8ps3y/as7ABt0r+XNXJQP5JzV/m5Yi09so4+GB8cGGdMd4aebpGbSM
nl3nmy6eu/JOsN24a7rzCMqCPgEQpv/qhjwx+3vWvWUAYN9e5Ga8//gLpNumNscl4yPlyNLv8ozf
s96KKfudU8xE74bEt4aEjfzLQFVcDVuHiPoP3HWdmQdP0uVX2ua9GWis48/a4uufmwLpCyYD0q+3
17dpBSUFVOLRJEK99NIKOGqyrjUZf3acRj+VJutODiaJFfDEjacyqnpIYEEAAUQm2iuXZlImirSl
Fn/G7N7efvMPbtREkGh/saLhobYV/m+uH5b84X00J+1dbomBt8TkzyPByK1DJgrW2Il/t0c3j5e2
4OeWacsnjBJiZN8y6sRyU9SBDJ9HIOwhu2XJhhg1Df0B49sFOtiVfyqnWuz1fBn3vYY5XNtMu5eO
BuVDoy+gV8+IaoToOsEC0H/Fq6N7AGTAFRf/jKeP3RNfPFdam/+yujKP6pEZj82YGeelb1PMYVsl
mA2g1QACnnYZ7gywyf687SFXnzl+BZ5Z76PSYNqTX1vc8kQ/F+UI+Lh1IuAlYXl2GgYVW9KVI65m
4Iao0UFUD/916SFaPgOoZfIRX7pTfsv8wZ3A6zJi1uH2cq4ugXc7KC+D73ktTkkx2dJqmo0zG587
dKHj0qr+1AKMgHY5Q6WKNPFta5ubB1K7/7G2rvpDrmoWvlNnSJie3aBOo8Attd1SguWdoVDyt+H4
fWFoM61TxhiZlTawph2b0q4fn9FyCDszvSsrEXtkUVze2+f0HzPSJdoB9FNY4M16zn3nC0bb0ztT
BLki7m9uGwgAQCRsrum+FJWIzseW5ALbVrBDDQlLt2N3o2/sbp/Opi/8x4wM0uKBTX2BsdLnwfw9
iLsRQsKi+NyZk8KOYjmysKFHl9bRHByNj0llD92MouehO5iKsLdGtYuohzoSviGUI4HuwfChFGTb
gJqEptP4rBdd/k/jpWA0zVkqwlF3xc4GRjxOiTnHkBZTVRE2Vgi6LHT3QEUB+JL8oi9bqBh4VTk9
c62P/BIPQZftDExN3z6wrRWCQBWRAuoWYFZbf8aHzyk3CHbNaCYUs3at/Wz2UKguJyNiOZbGfcDE
K9XkzoaPrNT5mOQEXANJs7SpZtuDQ9BcJqBGrCrsGIfcp178JnmD2YxpmI+3V6gyJ91cPrMsUbjj
9DyO4z7wlj4cwB8Qtmk1xU7qK+7ljY8ZA+5wGFRHMLN7BZ8aTFZbuT4912V1tHVxQHPrb+GjcMqP
JqRP2ebmCL44c3p2y1e7H+Neu6f2W5qq5HE2PfA/S3m/TD+4Rs04UNmmNT3T8hWiJDuDdtAhmRWB
SdowlFpMzMkgI0NJCTB+uQGY41VIPbszk7r16F53UrBi5MMS33aCbStomIAFeu2Xr07yYS067VPu
UWYmaIpOB5O4f9yaVIqLUK6j/LsWVMZWC2CnkT17osXCB5xP0kBvqg3ZUCyPtc7mR7tv+13eGHSf
Vs4ua30G/+vpWWvKMSymYtnlE9ibczC937X64oaQbJ6i21sgZ/7/99etKimrSAfwnZd74JMJ0wPm
aCZ5vmBixwzNPDhQNziNRh1XZZI64IkmPOnZk+4f6s4Ls+WFVQffRN3JU3wn60f+IbK+/xhgtVbu
G0iYo9h3+WM0TS8qDZ136ENEvH8LqiJkzSGd59ClClNbZ+8CM4CKGiaBr6pqOepLfWNqRtJrDj9S
+FpU0qlV+PG7tpe8IszJA2cIH0PrQ4qkZc3aSvAMLlaV5rFZTPs4prk4OhO2l/i1/rzYQxE3fvba
pDhnJx/1w2jxk53SL6Cx4yfuI+lkM8SbjKHr9hC4gwDEKKzIxl8OC5Zi4L5mWuwPpYkaL9hu+9Qo
d77faHFgLe5ROJA8qOvOiIdRe3EsWp1yYaTYVv1bzyd7DyBuvrvtVtIF8n6QwHgZmIwALPWKpLXz
GirGxTaTDtwzR+7raWK3Lf1p5/0/YyX8IzRE/XgqmfXnvzCMlzjEHIFxuJLpy2lgNUMWmMmiuXuW
tg91Xu/bnn3y9PloZfNdU6o467c8CfRxoFMF0BciBlKmqxHOptwurSRHGRdaXndTP6u6S/Lz+H1D
MXOGwRTAuNBDkNNBEMeh0G9B1rg+zP2+O+Qv/T/BEpI0HH+5P6hKGFCuHV0ZlFaFzo7BzRQGC2sK
s2pn/NBoWL65nykJrbfsMbNinoYqQshts6ilGFCMx3Ll7NpuqWcw6A8nY/oo8rj8RO/ds7D3Og+N
B1B3vPBHNiiuARnP9e9agf9A1PFA9StT/Pa1PU06pvCSnvMoW+4LEjfjztFf/QIl7iJsgtBqXgpd
C8vijxI1txmCwaUJnXPAxYEok+qEU5NCkntMzUTTfFBQFTbm9EGNukS2n1WnqgExuNDdZbf4Rv+T
ZVq37zKvuWsyG+D5oPtca0YWusYAkAWp2bln0+fbH5V05/+7P5iHAskJynmIY5dhmQQaWjIaaqVG
6y/PTdXznWkNzqGxRlUdaCtwrKNX/5pCwevSFJAqNeC0mZUs1s4lOSCap8BE/bBsTkgKzqbq4ShX
TKS1gf7x0uBIZ5eZFGvjdns3d+J+rvT9qHUPIEvaF6yJWjMxrHKvuXMEMGfE6rfbm7u5YjSp1vc4
5ApldW8UxwXar8RK7B6A86Hrv7W6Hpve8r11KZ4wS3aoCVUk+Fs+h3YdNhodXjTiZVCDq6eTlhW+
nhDrjk7+IXWyyJ7Nh2D5Nbxm0PewYmu6z7w2AXomXvBDOm88zOh9qT+/DffC945LGDkIpKxlVpk0
C9I6X0oj8apqT5wvaa8lHYhcyK4UDzPgZWar3+ntp8w9MoBq6/Qx87/raaa4OjaSD2Sd6NHiDECW
dvXo8bK+tOzRSNLmASeN8JPu5iUFjuk3DYgq5kgPkNXvYM3HXBTa2wEIOy/9DgJx3dimppH4GQsd
Y9pX9XzwW/o6uk6InpOVtjGBCl9p8nByEs/L4rrKnibWP5J62GmzqjC0dcWsNQCIKyAZRrtCeoGJ
2c2rRvOMhOndy2J+zW0MjJfV50CALX8G3euEgkeQTafBejVrFfp8a/fX6hfCIOpF8ITL/eDUdXkw
IR8Tmrav5jujp7t6LEPMqxsqXPSaRkpJGWpF/2MLBdlLWxZrch88NEZi9Hfzy1CHox0Gr+7ZHe6I
som8kR6sFEWYEsM/Vhz/pbECR++XLTUT24IcipijAOSy+a+ngn1p0OUb3ezeHeZoBhCNYUAhfZqh
kHI7xGz9BJAUruOFOqApMjw2cHlBbR7gA0O9L9ZqFyUyr1T1KeRq8LtLo9uFsiKKY0hTpNht2hPB
cAvBo02kByMDBtv5YrE+clmz86z8rgG3g0hjMdCT3tVhOiUdX/Zt2/7JZ+MQIAKVIwHzw68GgmDT
Up2MNgeCWD9BzFfx+V0H3TWJ8sBKCVgEngFS1C/tFqqRtDeTgfERr65dl30lw663Tnoak8z7ffsA
NswhFwWRE+q6mKKS5/ktt9AMNuGR1WYiiMYZfEbMOTKniYiATOnAZlzgo6oBuZFMIZqC1BhlXgen
LmemRpDXCHWGCTaEYFe7P6oU0PQgDpzingMm770Uy8+y+2VnO2MtutBBhYD8//yCVf8RszFQupX2
GYQogTZqs5lMZCww8NCcijY9cx0iyP6PyviTa8XnbHROntb/Rs0M93wdiUkcbm//9fe+7oOPBwlA
dKBmkWLLlJd1tjLWJO7XyvF2uQ0F6GrPAYfhgXPs6BOgDLctbgTTS5NSiKlZk1WiwgPI0TiPCbW6
vbcs1rM5FOPOn6E6Zhd2/au3MQTJSquMhor4ocZblVb6augy1l3+EOmeaQrfJQjqZhJohbafyrx7
nIOl3NtM6E+3F70RAGALrBhAKuLzx4lfhjpXK3rRAM2dsNzeFzYQ1a5NXiAjWAsn0vpPBPTkVthM
065NG5CwP5RauLwMbuSmn6pp708/gbKYDYA8UbalIeRbVMdyfete/kJpN7Isp+immmaSNekvOych
lITA1LibpzBNp7u2/Iy5tj3RX1P/VFVnpH+Z8UDwzuKqmrjcdUK0vPwp0nW7MFAwLtjMhAP3+BkC
tYYeCes0imPZRVUbs0JRIZTZ+/61CEA9ht6Q4oAx7/J4wL8UgHTWNxPd6sdwHD+5Y7iMZ9b6YeEY
J9P/1RXt0QBSAT3Qetgz48sMkpYhhwZkt5+zhNPIzxS/6l2VU3ZQ/BwUf9cqDKg0Ln9VZ7Zdo7V4
PkPeqfxizqTf1ZmYYn1e7llqaZ8WpyArCa/3XIge0/5Bre+ywXgyUg+sarb7j8eHMQ5S14+6Ji9j
EvjimAf9G/5PSYBn8yMkKL4Zg0fvBq+snxpqVg8cze54AqYtspdqPgneG/9F0FnFqtZUErhsuVC6
XvmuENp7CWQUIeqD81NjBNCsshstanz30QoykFI2uhGEYJvw//6KQ165Tt6vUqVXrWDbrwbTAldU
4go77hj6r27otwRKuKE2uyGkMVRdAxnNtDoY4DyASeMs0U9/jw8f6qmup3kpyJatpHI5dH6Fzj5P
wm9iTsr8J6jo5rNli7kISU/rI/rg4ONarHNGDQbEBpkB586Ct7EdDIC6u/J30EBpsi67/Kx1qYqv
YiMS4OpH1WbVyMPUmHQz0Skri84QVgKuxUNnmyLMO27GHPoMkUlSVWf+OgVDaxneDT1oUAYgy770
8noSRsEHYSfa8M20SdioyI827jgEDNAzAsWN2btACiegX2F2Vo52koI+omi6uEObxnKfID64cpcc
Sxr2r7fj/fonpS8X1L1gXfcw7YFJX2lNTdUIrx0KO1nQwj9Wll7cl5yB3TD3jUjnRbFrudvubxvd
ipu4ytHqQCoFiJFMC+MiiA12SZyELc03kBueOiv/kpLguHD+qRNJlkHUeyF3djooQtVGFod3KmC0
eCOi4CGXiaagDjpH+HYSMDM4DSAM30H+HYzakOrdEwpse4jph9+szpgilqwxUNrp9Vpd9VCQl+Kp
fOk9qedyH/yKTlKKIKRNBV99YbPi+t5w0XWEB4xTSIgxnS5lSUAyoRCFPkZCGTjRMvDShIHWqUa7
tjYR6Eq0XFbNDdDsXC5lqjQAumfHSfRBJKNtRV7+NqWnPMt37ZyiVKuUUlo3R948vClRV8PbEghi
aV0C6tl8aH0nmbI4e16bLIg7egjN+WFGIzNi3/9UqvLpxqeBDAhjmL6FISMEmstV4lboedtUbhKQ
r3W11+mBgM9izqqoppOix7BlC6VLkGhjciOwZNlrc+oyjiaSm3jcPBAXLbnOwICVdrDqKgzyb3//
/b3nd9CIQjEaWhKXS+NG32mDbXjJoN2DttkZdjU5NA2UWk36JLh/Duy4alTaj9duAx5V7CgmYNZp
qvcS7oerhXU+yZ059ZIqHXdZbYhIOHgvBC5EDKcxdq2qiAI2qWQ2r7+Jdz5vfBVwHQxxSR8eKDyW
Bu9VPzEZnfetURwZLVSCtBsdwksrUq191sCW0ti1n/Au/2ZlNFwMMJRoRZz6zd7q0xiSqo/jqwWQ
e5AnfaqFIv8lCrJrVUSu176EX4KYjsxBNzANsR7Dh232tK7QdJ75Sdvpu4rco+Tdzjw0gxxtSEVV
4voGvrQlNfvSoO+Ei7siqfPiEepZeIa7O6v81JaLKuhsXBqrLZRXkRBh1NOV1lVOo905jPmJsW6p
JsgbgWoh2PtaGvOM0QgIUvMuq1zgGwD4uHc7Or7e/nC2XOmd8AD20WmVqyMTbeZUjL2faDn4AvVh
GEOrte3DbSubKwWGAoA2uCsAh5Iv9WNm60vN/SQrPk9tG+aVE5bWpwpUq5NeHYq0Q+Tz44L8vG14
6zRR9EExDfUGSHmtnvXBc0xPTLzNsMNNV3WnZZymJyfT77180u8td9RPf28O1C0+bkNwjeFCuTRH
NcgvCrr47zeipn0a2XeS4/FiqIooW8f20ZAUAYLJauaum/1EgLsBT2aMXoW3l6KyIJ0YRBJnPlaw
oNuJGbzMucIltkLnqkaG+iNuoiuK9AlYelsbdD8Bw0yY/hJP/JO1HEDv5Kiqatc56DoXD74jjFLh
apd7KXVFnWrimp8EzT9pHSKT5llczruonsLR+bsZXjw2kIRhHBP5p62j0SyFD+IzbFrp+klFMZxu
NymLIHDqKILUdeYFsSQ070Esge4uRpwu/UwMLp8Y672k1r42kx7NfhOVs2IpKiOSM7cUSpU6Gbyk
MPOwF3rYGvf/ayOyI1u89lNQ9CV1mUVm+4ARtRjEs7d9eWMlSLXwAlyJ1TFvKWV3gYGnuznnejKT
7AgqxYR0NOpsFt82s+HSeEUh1KCAq4Mjdf2kPgQbZo6jQzCPn7iExEHWfGqzM7VBlmS/LiUon/tJ
gcbciG4WclawS+BOXCu5lwbneqkWRGw9ab2D63zxosZiYaCq0GztHnRQMN2IrBF4/PVXfFhWrWcT
n6tFT5A7i6NPyphqtbfPJ1WvZ8sQYC/++pgBZcbVNZ9puj6Y2D+g3b8zt4vqPHgUbFREnk0zaKkC
/YLAe1V3RcPTBY00zFgYU829+7z4zJ2vf+8KuHfe61nwBTm7z1uqt3bQ60nVDeHM9rUQO9H+FvUr
1OFU3en1Ert8SkB0fZXmBSnFqmy2LvjjAeFR5KMPqifZw5DeD10Td66LYt0dVzw1N+4ETM+gO7iG
HdRTJE+A2OGiF96gJ5r7w07/gCf69q6p/r50W/eGSe18xN9f5ge/efvv/j7yrLUghLT9PUv5sFHW
ZBSl2wnIk/pdj6AJ1gkasOPtRWy5F+pbkMYDVzn6G1Js7pwqZ21h6AltfpdWF4FjDMpsirxm88g/
GJFic+oYGuA8JlYiCKiDxSf4cebkb5b+HfMBilRgK8x8XJEUo80+y6gYdD0ZRH+wzLd64iF1aeyo
5F23AihCNDSR1jl8kAhfOrI1AysqcHQJuOqbMO1fpuUZ87OWu69UtYtNV0OUwa2A4i4oHC5NpUOG
h2sfIFavrEwLmORVYIatXXOAiIaWyTqpK8O+bWc0Fjzx9QQThW/mYD/rEFOwirDM6P62x21aQoTG
3QNwEmLA5VpyzVm8HI3PxLX2lR06HZ6j4DdSTaBunc4andGOBwc/GlOXZnwqxrxC5pM4PAj5w2Ds
NNSIDeFBVyhHs1qRS299R+iGA/uJtzWoe6Wo1hKaNxZKCImXQgsPnWr8f3aNSu5iA2nzDujFbYPU
EPgC6dKuCsCIHI+sHf7uvs6mhFBnDova3w/OnRvwcCBZaGBEamiy86SXcaqSPt/aV3DRgpwG5ODI
GaWAkZpZQJhBjWQehtDmL43/GFCYmg/MjZvy6bazqKxJzrK4rYvRoQoI0yoPmd3u+kwfIV4a+tl+
0eZdN1iNIlvdClYoyUBKYa3MAMp26Th6TUtmQKAoadODDWo5fxQHM/hdsDIS9vTj79cHNDse1PAH
YIikD1vvCiow2KEn4EABXDlIOGowfjbHRRcCgxk6pFSEx83lQeYRJIUYfcA783J5bpFZxtTAUU0A
g00wQogaCh/VEVVnJJkq1MTWZwHILiIkLmJks9L5+W6xoFXYG0kLPQj3zkzvnUJBxrXRJkY68cGG
9KVXC2kCh6JPBdmCEHgvfH52NPhfRsOIZxtiSPUR/TBBfg4qzoutvVxzP+QzDsZK5RsaNyo3e0y5
rWW8BeQBTfZzdLUIYiVINxVhc2snwUQBTVOk7OvD8PLcjFxYfM5gywWBekqdl7pro6GvFN6/bcZB
cRBkySv14aUZXEHgQzE4mn7Nk8UxrUfDsVRxim5dAXAGdCqBakZBcN3XD5kN6pCdhj6MkYxZF0H+
MdPmkPmPy6R4E25cmzbOBaqpKMZbeOle2qndttfs9S0wlXQJJ7TrjmbTq4QSNlazhom1WISKkS1X
bRbbmKemnvTE59W0yyy731mLEYpsijO/1RQRceOA8LZBcRFkWKuopeTtzdg4Vj4il7KLz4V3v/TP
SpWobRMrVQaCINoM0keb4sHEU44bGoQkAWSv3ft67gVEf3rF+agMSWuZ/J62HRabuO0f8PW2+dPs
KJL0TRPoxKwsqetAr3RhYh7KMMm6lnmpQ3++w/0V1irNpk0/A7vVypKKD0T2s0ojGsnH3EgsI4XQ
4xzYJ3RNX29fFZtuhmc6OgYIA6CZunTmEfMtDjVaIyntcYjb1KGRZjvpcVjy/hcJAK29bW8rrq7Z
JiirQSJ0PX+w9MHoNLw2En3p+Ak6d0tsO10RodSjo1ak5TuPVA60Wzs4uigwVmGYLbjLRhUCamvl
a71ZR2UMkjGyyw8BQc6jFUg5miLMzPs+SF9EHbsaf1YseU1epLcpng4+YB14dPlgOL/cYxPDhzPo
P41k2TNMLd8N1jEvwwP9gpRxUHjmxuUBLvoVUbZW+xDTL21hei0Q3ghbQH6FTntMZyQYUPf12nZv
219vr2wjj1oRBUAvgmofg5fSwlqMEU96j7NsqqSqE80HJNf9vvA29q0X7iti1LY1NLcQ3U1gA9d/
/yG+G2hZdznD0hhu4GoH8sc+sn91LDZUJHpbroFL6v9ZkiL8MBQI/hUsCYgVez/a6vvojJFbK85q
K4p8MCMnveUYEHDSImnq/VdwNUV6/gaZ79tHtP5U2fc+2pCibjaBexaSivCH0D807YF7u4dhifiv
sVSsZsvzkHKCjA9knfiopONZAr8TtJmQSlitGfv9Uu9sj7ATUlQe1VWbfYLEluqWvFoeMJLINoGd
BZYGbWTJ3XtwgnoFMBCJuSyhmWanMRPfBr6fguAk7DYky6+R5i+39/Tq3FBmWsMycgxA5gDSv3RE
nRFbMGFqiVY1n7TuVOjVc+D0qgz0KmysZoCFXZEj64NTfjKADkcL7FRLyqqLjeCL+wu6Oh3mpDB6
l+056U5TrSimbqwMVwEauRhYwliN/F6v6YKhBlvPzxQQpFUmTyxhMCpcUmVEunJmBH/RUTM/E/2U
kx00BCz/21+f0MU6pK1LIfhrVQ5M5G4P/bg/I75glfDC1fW8PpQ/7JXkeloX4FE3zvnZvav37K/v
DPx1gErwNaHkvE7rXfqYICX+vIeTGOsH1PRD5zXw/imnfTbdDc2fDArgvvh7t17r9qumExrNKEBd
muxcu4U03ZJDrxjo54CBcdiLJqEIE1exdV0Y6krrXAl+uC7F1jHL0Qoa3PyMHDvSdArMRx8a1d0s
/tz2gat4dGlIfkbpte9qPQThziBeweP3tSLn1D1g8DDSVQiva49GJWglAULhCWu6unRTzQKTpVOd
CT6bDh28MgvJX98W+MMfjUjHI3obBZIFRrQcPFUBLGj9vqr++uOEFUzDrmmtf82Mm85OIURhV+fF
fwOBW1SXd3WuOJlrVMW6lA9GpKUMIqcoF1rV2csAmKrGnai8mLX02+yL+6AAjfWYstDk9i6fgUK0
GEYM2+4MnGI0sRbDSKryxdYBuuv7117JeTDud+n6eT40k6gJOQf5uXU8tKkOnWqkXWFDViWyl9ku
ciMn5yn4zvQgWr/hjqvq1Cor0n1v0zxoeoaVMPer07chFLi4ycLbn5bKiBTBx7qfW7IagcYSgdiM
MQ+xQzLFO+6dhe0id1klYACVAMYHHxdqg5en0puENNAlr869KEPq58c5zUJqg9Y48jm913m7a0BG
AWaAs9G8gs7VKtle9BXw2jSi5W84z1Hv7ZNJ2nBhY3x7E64DGd7naDvjF6J+bsnnGej52ALH1Zxb
uwd02NPonhtuFRHIe+5mi5PDbXvX982lPelkocqSGdTLmzN0UWN76UH38b+0IB0rLXm+DCNtzhPN
Itf9TVTvhets7XIJ0rUs9HTOHQdLQD9TcBayAna034b7xBo3Rll0506Ki1S1a9ItDZJQPCnbsjlb
jRMbzr3wdMWubXwMF36w/vsPz5JgbFjD06I5c+MwLUGyOHcOVVFdbxrx8HwE4y9qT550NLND8qyc
2gaMj3iJoHH7TbSIIWnNfv+9l633P57o+ODQVb9cDSV6gwHXrjlXOWg+MTNP7AdMh6nAUBsfD9pB
SG5QCYLomDy3bPTAcWsYHT5X0BvzIv/b2GPWUkUmv2UFSQZoDlb1Pl9+4vdDGXCCrOZMtV3V6k+g
Zv4DNjRg1lVglA03w8lgbA7sP+hhyIOy9YhBZOHWzTlY6iZJ3dzcB6R/uX02G06wtjsN1BCQHAH4
cnk2EFnxW7uym3OhZ/1pgub6D20ai3BA+U4V4re27qMtyeFGn5ooDcMWWb7qHTs5zj8T7mS7VlFS
XsPi8GhExXYtwyArvOLiHMSMyolw8YV62r5ERhAtlB9axiLLKmOhQzK1yz6VuXvqh8fbG7oRjy5M
SxuKolK1MkPgq0JXPITvm3GJVDRvdkP5KyhY6GnlmZNZ1e3a3FzwMmNQHcki5B8uD9KgaW9Q1jTn
Ppz8p1IP8/zoidPtxW16y3+MyK9UEESAS0TgS9bBEZy2X3kBEeHaE6rO1pbro1SCsj5Gg1HflzYR
OFFomfAZXjnk9p3VNFM8l90U3l7NdTa/ltBAHrKOhkAGdv33H6Ks6TOH2mnWIntCX1CrksnjD6iE
/SQYaw0D21S8vjd3D8Mg8EdowoEh6NKe1XC7BuV/c/ZJU+/ovDQ7rWT+vtFzFWnZ1gaC33Btwqy8
XnIs7Cl3XGbR9hx06aE3e4y9pg4HRub2Dm6tCLAiBA9AUDEjITsdNyr8gqY99/7j7ELxEy+hvhK7
21Y2FoPiwQr9Ak4K8V06p4GUPkR+hvZs6wfwOMPCf5F3oTCClBCM8KB0ka/CfCi0MmeiO1PSPvpN
mTT58ts2899Obf311Q66CwzR4GUA0hN0by+dgJcVrY2AVOeieNOaV7wKbO/p9n5dn8qlCSnHXXXd
uGiK6oxm3yRIiCELo/5628Z1mIMNzDugUAugKVzgchlLDpkK5sJGKbpT6oIg/Ws33vvZs1UedPDT
6ApPW7flMm+/tCdtG1iF0TYzYS9AvUK/nyNafx39k66SbNzaO2RDUMVDTR2lmPXff4wJFP9BBb86
t1CyqTM3Kcm9DXKG27t3bQXpEIjvUA8DEwwMXVrxiyZztXqqztNk76b5Wdh1rCwmXR8RjPgWmtkW
siJkEZdGug7Bs3PxuB+7JWomL7RHzBqIPySfIgxbNoe+KRXrur6ELk1KcXuYzcHjAi/9wtEiY3zx
gNKDQ4yqsv3m/oFpFKVSlHsAR7hcGoBFxJ10E3ZGe1dhQioA04ASQ7uxGiAPVkbTd5oKmbZ8bnEJ
UderzmZbRl5q4FVWoWigf1Ye1XWEQ5T+YEmKo/NS6e3gwFLAX8l0H4wqrb5rA0BkQU0AyQH6cYBi
Xm6Y6WsGCkpzmnTVsab9fiYqeN71Zq3jSCv4E7kXwJ/S5QZee8to+yZINM52VHvJqgXD3fXdys5+
++O5ZrNZsVgAL4G7BQNJeP5dLmZejBaEjl0KGMWveogD/QUND3D2p6E5h9piHoV2h2FnzZ9/tKgk
tMM5YydrIDtHNUBz7YeoZ4HeGbCtFZouT+q1RcAXSyygO5v98dx6otwtI9oELNCro2LV6wZeRkAQ
y608WWgQA2oZSDEjZwWwr3RI0QsZDq3/e8iLnTU0x0kz76aqfHRrHZX8PhTlD5AWf23MQjF5trFY
bPraowgAUr1iNhxBtdbjlaMlrSVi0zqT7GudqWpN13EeD0QMiCM9wp2PLuDl2U4N+IPHARXWzk73
gTuFiI7ZHOzn/Du33m5v6caC4KhohKz4ARdPxktbvsM6qxUZOYOz8Ufpfa+NJ1o7L7eNbHx5CCC4
KnFHYpRTJjns+mqgnUOzM5k6Hi8gOwPnia3CqWxsG/h8cR+jiwnXkGO9WfJumVGcBtruHqwsD1b/
UNhPRiUguvrj9oLW7OHSD/HqRYcbkmoGph4tKbswK3D956mGQp0v4irvTyhOp1a/h0JwVLZ/OldR
3L8+JdjDUP16SvjCZEEUniNlXvKAQONyPtr5cnZaLQlApHF7WfIOrtVplCcwtb2Sc+F/XjoDsafF
I5SjyEkqkXS91qGFVNV7vdGQO4M3NCqwG3/5SWH0DoUXTBgA94N/ypKtVZGVNl6hxbmv7zTj69pS
Gv7cXpfsfzCBWdhVvXRlaLxqLPYp8WqTEnrOPYznNFP2OXMq1Zj29eY5eGyAawiObqKBuZ7hh6yJ
jH4B2cGBnlNA2HxgK1LP3M1i/NmAsbCAROrtNckusa4JgCLQhwEs5WFZkjmojuoOeNzOXo8SLZjk
C8y2/HPbhpw9vduAaGCAmtKqHij5g8d9UrBgomcoh0dzC0hO8+ZOj+AyCCf+pWKhYN//3iIme3GX
IO3E402qZC6VSarWpyVY9I2fjJPlEdK54ycfgT3uelac8tSdD1M39gfa9SpGLvmzXteLWwWMTihf
gDFEWq8+gaSW6UV5tgPwVxSDf2y5823wx5iP08Fa7pRJz9YOAyPornuMQV9PutAmNtgEginl2V8g
2IKJXytKx2Fv650XlhotIqe0ml3F9BQKU6JXfO9XWQQWjHc4sMkIY6jlyehZjWvcn5yyPi/cR7JK
OnZwjFJENuRiYq8f24M+tN2Omi0/Gu3/Ie07e+NGmm5/EQHm8LUZJmiUhpJl6QthWRLJZs7h19/T
2n3WMz18h9i9MGAIEOxidaiurj51Dmi+SThSa5ePY6eQXM8nF2rU/bFog/QmzurimEJAbaWYtLB5
0Z8PUTSkuAwTxsXaPtQgfKNI6QFKN4mbCmr9lmpCvVKXuOBt+h4KJigJAhNgKflOJNCI5aZUmVAt
fi7KL3oPvGOx0Z9AxBjcJrJdQjPgUxG215f7QsxgsHqAHpHOYItxm9hSIJ03S5j+Uvqq+8/oThb2
mU+fr1tZWNZnVri0VO2MIsN7T3pI8psQyVECRXXjCXxYlZYScY3mR+fOxr8G8o9P3BbWlNYIS6qk
hzbTRnuQ6xDcNZroBqkyu2HThs517xYCIbAioP/A1gXpC59c9GGSMP6f9DAVYGvEeb/P1JXjd2ma
4BaYnhhvCv6381irpUnXYAelh6IrIZ4qUusWl6Jon0up8VDI6UzKei3TXJo0gFQQDJFWM+77c5uo
IMVtkmE9dsHD5EJRlkjz76j6op/Xh28hAoFfH3Uf3FhU1K84O5MZVaJR4xre9AKaSqE4doSYX3Nb
BnnlToOg7VBuje6mQngHanbtaWzROmOCZXdmMIxwi0VI0J0OWpzsUI2JF6UD+OirV6MCPrt2e6H2
5yZ6y5OVFbO0QpFco/5ooVSGFpDzoR3UoQKOVUflIUgIe/sco8eg9k33+sguLUyc0HiLQTIPmk32
+5OEII+11higYHdI230DMholvC3XnvyXViZaJ78fctFxyPO8DYrWDZPIbMTE2AK8AMkCoybDmjzl
d6vKacbLdjVkowEFY/cSoKfPnYGYjzpYWZkfpvIhhghgHoo2KLhp86iIRMzBt1d4WQdMwVsdtEQo
7wvLCQTLrfWQDNCzjAIFIOvWQGN0fN8MP6VoC43XfTmv3YyXRv30Q9mInYx6V+Lze9rkBwUkuniw
hja6NyfZytxeLiFcZsD7xOQtUf/jm/HFrpqGKQFOTO6fk6OCO/cspVtQk68dS5fuoDjPSCyBcQXb
CR8G2qoDmrEU88OYFUQCZ5MgvVcdJeJc2IwTRBuAJ2qjZynxTVHAPT8BOnUmfad5kfBxfUEvpAvQ
TQHAFYckKsQXl8V8QDPYpAfA49Rel7vBXWpt2vkjzvZIELyoHbbZLIMzGxJz40epxY+VUtuT/jXE
3vUvuYAwYNuefQkXtWa9KgUZ4kkH3XDUyQXi6b5ze6/30l30YO77nXIsepL0pEm9sribE4L+i+vf
cPHAxn8Dd6yWCvAg4KZGidn5ObiRnbik+9nerW29b5DM+dY795WLkXHdCkLWWoiRbudKXn9od6or
PVlescdZt08e4/1809+0W8N9AHusJ2zAGrzB3tqE91/bzK8J2qK2/aZwchdsw56xEk4vTyp8H+47
2Avs/qZzca4aa1qBCDU/VElSe4kyY/+bRm1LaddtRI0qbhPpgZvn7doULOxCWGY1Ehl3BoO/cilz
SnWZ0vyQzAJpy03V2XVKmnZ3faaXzIC9CaB61veFgud5SMkEpAXiWOUHUUtT3HygGqEWtzVEs+K1
cszSWOq4fUAWCxdWiAmem7IQy02rRPQaa5D1aQCLdv1BCW7ApAY8TvWqJWsBhn08v7pY9sS4ctGr
wHdDzGY6AUIV5YcU+mxi5QnDpwHH6FuAJvZAQkN5CpbY8KBJ22Gl5fuiZ4HtoBPbfMUGzZBBC1Rs
fqjn31a0aSQUsMPXtGqhJkSq4rEbfxe9F3YrN4pVu1z0CKDTltACdi1T94zBcrLmoYh20t7COoJY
9tyB/3F6K6ANcn0lLUVzCOLgSZK95KFMfD69VC7mvJ9qbBWhpnaU5BQP8agZSU2x9sa2tJLwPMto
UJBaQc393FSkTgMaJtX8EGug+bWiSNh0YMkhRjDMXmG11KW60YGOMK9Wtst3ysgvqRPTFldTHLJq
ToFjzw+hrtlKoj5b+ls7eJJFvV5td1ILWUXVncGz6VuTg/vlMO5j+WWs09tArzdT+4BC/VZ+0Cvc
Mq9PwEVLLltyp9/GTb2hxooB3hFMvbWXDaeRtmGENhXG5eWF04Pljriz4PiyVk6L70ezy0FhnW2g
oYCgC2d40NvKqnIMSnZEIWV3Dw704Ide2J81kWxUVkhrp65MSvLyCrUTO3HQZmKXduyFHvs5cZBP
ucFKGsMWwcVHoXaEajoDRWtcZGvrVreEZEAAzTddXNjFdD9nXpHmm4hU1CL1vEYTd7kD0CnIJgFI
VZT8+NdyaLmMcgf2tgNNZ40YdXgTWGJIhKjaXp/py6B9aggl+/P1T2ulkdWkBayvN2+CxHgJQedV
q6ZdiyuDqF4MIrPEYMqM4BYNcOeWIFE0oIoCoIbVRe+oLnV2n2bRyiG7sHDPrXDrp+n0Lmr1Hsgu
w0IS2Npy+WlVlY0bnT0VM4k0yKJ1EDcQXMgqNKTU1JXa3OLUoerNuN3R2fX9hSeZtaYOszCyETWs
ZxRqa+lWlJ+vT9pl0IKT6D1GvFJQQeBP2rgymzwQh+IwPBrtvrJLjcyRHfxMopU4cHlvOjfE5vTE
F1OucmoAj39oLbTFO0K56XVPexLrlW2/aOd7v7MKNzw6tzMlilrRTsSYtRp204tEfavp7LjemyDC
vT54iyv+xBabvxOfoqCtzDKErRbsQIo7SZEdVu5qMeQyZmDoTsywzzgxQ7taUANzBLjLsEOdoHUa
+KfQHZywdUfZu+7T2vhxtzkzNOssm6TioMdfZkRRmDymqP8J+irRzZpb3NE8dUmWl6kMWFdXoJsr
v6XGWBNZHokMtHOfe8Ek3U9KuNIZtOYg+6yT0WwG6GWlOhysZ/U2DdQthNgdbdiiRkEMZQX5vewj
gq5hsBo7T1/bSGMI/LQGY+NXEH9ocku0jGAxSllsGw+jNKwsyWXv/hjkpi+fAfuYKgyqpL3TgDRm
ZTe7QL3Xj9eXyXJ0BL3q/zzjZk/vkVpFIK470PjQ/dAE82lq3YG+TXW/mYethbzdSrod7ulokVpZ
o99tKOenKNsRf4xzcwh+3lTCHbw8ALqek7hsEiJoCSr5NWCXJNSnn4Y04bECGEzDpYkFMkulil8C
XaeOntF8b7YCKD4FMHmvDAs7ei6+TAfzIm5JqCKo3F7NQqsXggFou+wuvqlswSDCc/LQ+XJG5of/
Yov1bDNJKQASuFCnKVljxROOh8jcxOpPpSBKMNq63wx2K77KJnKccvOfbFoo46E6xdojz3ePleIU
aTTEotabRM0NrJ995cvQgFaOwvAczp9jtXJCMS/4EQXLG8DVKB2ifYw7hktJaoI+Q5Cdy/whsqzb
Vprc614t7VK8fwHbwWrOF9wRg5iCwDA3sZaNbYswMGQ3UTfYg/iQBSmJ2rdK/XdPsIw4ANq+uNky
oDVqe9zusTpqGk1rQPw0bG2l/ZCa52Be2aLs9DkZuAsb3CYpu2gc8kIYj9CKAzlBYoM32+6DH9fH
jgs4f1kBZTRQMQynwQvV5kKZpEEdTcegnUU/QuXEQXmZbqtSylyhjuU7PZiGlcSIy1r+NopHX5C7
gUNQ4w7eymq7DoXT8RjVqs54+YUMerFRNU3eHKv1b1AAqS/A75beEAlBs7vuMl+H+jYPABgsg74K
Nz5uk1fCPAuZgJEdaHlnzltBOWjAPhf9rkeb6SDTY6dtreHfZTZ/W0URFJRaSGz4Irqu1flMBzod
1e6oCqnbRY7QvQ36foierjvIvp9fOTABGTZwg0CriRveOAECKrKi8WhYKLmYQe0FRaITPGqJthKo
a1fEpdnEDR3NaoCQg3KTO7OMLJmGHDix4xQqzdFqhjEmGq313rOiaU7x5m1CH3AKJzDxBHoRzv9h
YJFks5oW2v91jYswajonUt7L83Eua8AWY8fMrO3YZp+pML4qSr8mb3uxZaADgwcYUBuAEgdVLm54
UX+osr7qu2OEXGfSIJOBB+C6fxei3/ma8tvFVDJbeOXG9UFDoZAvb0nKXKeNYHZHPR68vJRB9Agc
Zh/uZHllFC93BUwxTmCEaDSUA/t5fjQUydAbjVL3eM3qXH24xXLdqMHodcFHapQk7ErSRfFTpwsr
OQ8Xvk1wLssIpziO2JDiWf3csJFBaTkZTKill6E9xu9mtI8jwIKgH/3aB9pmVVdlYVDBqAAEKI4K
9MroyrnBFBf1uchj8VgDnQkdqSAqH+WR4hrfr5zxy5bwoAX0G3AnvGtmFNd1UlDxKMcvpQyk3YaG
KFkIawC4hSFEIw50PCAiwkpX3BCGUjyO0WyJx6Q27kq5dZElHdDSWhk1aSk9lCN9L7KVR94l506N
yufDKIWRFnfAIBzDJrabaCeGH9j/k/L+L6MZKGEAr8J5C/8AJOTOWopEsasm+BZ9iJD4lOkPXa7s
SVk5FS6i2HfrJKMqYaQDOJnOvSnbsBmkpJGOZRS9ypOKZiYnU6U7NeoPgDN0ke5e94svqmLdo0bO
cIuoIrM8gnMs7KVQVEZVPWI3ejP03dAZuDFTy87llFCosowm6Me70q/EBOJYv1fMX04fKhLAXWFU
GYRNZmvq5CLV14FQaPpsHtumg4DPXV4km7zGu3nmFqJvxV/l+Ernx3xTKVsaJ66uvwloc1gZBRZV
zs4qVNJQvvgmvmF1fG4vWlOu5EGqB8dUqCOGkBFuBuSSGAtpDTd3GbeBngfuD0/LOKrQFHLucGxO
qZTqcuRnokqUgyXcVw2OpdIOkueVsWVfzXmFp3nkFwBaoD2OxwgMuJpkxtTFvtKk2j4Mq5/DEEt3
yZTLnpYL2YuVyuCOESHq1aTivKsk/b5Jhmaf5O2NogvySsJ1McoaBhjtwSgQoT8KJbVz17VSiY1S
wvf05n3TPw354CaG4q14fbGFYAV6K+xdi0FLeK8T9PVI0bfXoZN9Gfe98z5u6VdsD68FVHJL2ySp
azgWJePDKnHj5fn1bR1hHfgstC7w8P5SlgJozvexP5oJ6eYnI/Oj7rE1Y6CxvoqydmU8Bk9rGkHc
9Yahq9FmCRQNWm/x3sWvX1GGzC6AtLGfVKGrTWDm03JnZVxZ9D5bTZwN9g0nOxVe4Q0kYrP3E6mV
bFPHcuOC9F8lKZ+NlfrK8jieeMStFSFOc7kX29jv3GFwqWDrTueEttQ5BnXWIB9rw8ftSVUT0Bbd
wZgwUhIoH3FkrWQXPMfD3zMECkUAD/AM//0yfjJ6SmBlXThgXaDEu0tuwkfL7fcABPSu6NS3w1Z4
AmfAGqjiItawKVOQtOHZBoLI35rvJ0bjojX0RIZfFCexDcYoJzJSnMeteWzi5C2T18piF9GcM8jN
WppGqF+FWCNhHpLMCvdUfq/1n3rZr6yPpVCCPI3xDmGjg8X/fDE2cZ0msjbGfiypeIzToTSSImO0
B1Nco2hbM8WteyNKZRAbwdSU+pMAQQwrILhtrC2Qxe2FqwNaMlDhu8g/9SxMxlkOsL3Ez7CQNnrU
PjaZchuP+zQtd8qvQa52QircJcYaiy8PovxrcZ7Y5nKoNFBqdD9Zsa8a9pzasemUHliq6uC9Em4r
mRjJLuwh7ktwrbkeVRYWDFixQeiLuyhrmeXmMay1WJd6bAvRKHZJNR0tdbRIinYGpWvpyhgvzCSg
eYzSFxc1YFI5Y2nR4tEsxkzWEO62cVs8CgDRbnpTWfFqYd+xV3mIiRqg9cNpdL4688FM8SGYS+le
6/xKdWMF5Vo3+5ccKmzeWHUQ6HjkLGgw4HK3VAPHcw5aRB8Z+VawnpP0jprSSpXpIqtnRtBfjzAC
UQHA5M+dwatfHXV1Sn0wcM/0ELe1I0hHKm2geknGsnUUYSUJ5iuzf/l1YpILI4kSybing4S/+AIA
PyrIz9wxXz/lD8mwdSJbRN82a21mfC36b6MoHKDhAP1ZfEOUlM9IEaOM+rNiZ1/FXfamusNm3ul2
meyy3jZXYBTL4/rHHrcaG6pVwE/DXt/trZcyfYxEsCTZagVw9mYNA7ZmjJvEvJ6Eliol2EwjC5qm
uP2Fpm2MjiH4mbUbRhNXizXZpMurxffK+eMhN429VtMupfAwDAZAB54qkYyJUyqDnSqjmwSf4eDV
qNVow8rpsDqX3IGe6qkijhPWrPS76Oiul8yt8FyFk0/bQw91tR5ymmYf2Ra965o1pgE2llyihA3z
x20WHU5OXRVtxWIGvn9/UoXcTct+Rp5U5e71yLmUIeHChuCpMS16vFKem6mzcip6mlM/PyBGENnY
pMUulkkTubVAhvlm7VVocQ2dGOSiWgYoAtjxMZ26PW9pRCCMS9BSMr18XPeMB6L8tRNPDHHHURVA
w1GWYCj+MX2VvnFjfma/QA01uOm9lJHfKVH2rwe5IPNo50fJlp6vf8Dy8jn5AH5riupIpxbLp5hI
eITkrnI7eKI3ONVTuzF2zoo5tg8uFsyJOX5zAp859yPMjQ4Un9/kzwf1vnSVyB43B+vBoZ/aisW1
meQ2Zhm1Wgb+YerXwW2vAhrvDyg1SAxDEx2LJ0rXgJ9Lxzy0KBkBK5Q28K51vlYFqS/QAYIZHcq7
EZCi/Ct9qwvv+jguD+MfI9ymr5SQTmHRUD+oZIhmz/p7JNeSHU/jmhDWUsLEoCMGqxoC7M9XKfOE
5g1k2qjfahRNGfvJC3bKoWueNX0f0t9VvZ2eoL8HsnnRvu7k/7E5/pjmvDQaGcQOEDP1zfE+SD8b
/UZp7QZCzFVIJvGmkZ26+q0/db9oZ6vNj1CNSPA7BfF9Uz1q1otqehRApusftTy9f76Ji3hZNlTg
D8ZwhFQIHK1KOi+D6JYDvk5fmAf3urXVIeDSHtSIs7gwChxmTeTV39QAaU9S6z3U+oe2xZv4uNdT
uyz341dEpd1gbkfJowmEV4Eqjm15xkH7qCi7Ll3D+yzvrD8jwX5/EvtBSghmFjY7YnYj73V7zHY9
sZ7DB3GNVYIFhcug8Y8lnm9Nw7ufphdsELRaItNUx06j5mtM9f9HKPxjhgv6hWpFZjnAIct6lg03
OfQ1SRSSOeYL3Uef12eW12X+K/KDw5bV4YEx4JmAhKgT2rDtccRkrmjdga15U/RPTMJqkr3Kek53
tH4eGvum/DCbm6nzUmGHF3rp9fp3LK+wP9/Bn626lYydqCKU5Pq2mG0NsPmNOt+m+oTdfp/pd4AA
tGVDZM0ZodAxFg17DgHB7yFpHoVg2wm/9Iyox5XPWihtoVnkn+Hh7xW0n0slBWjC7/voVTC9vNlO
EVTY73FZa9LiUe0qG2oe+7rcJtZvmb5mPYmlIwr+k0LdvFPRz7EtJy+vnFSLd6l8G2aFM9fGjTKQ
1JwgpLn2rLIcKk++mTvMB3QJJzneNXz1uXhL/eSxus02ozs8qS/RY+ILa++Ai6fAiT3u7E6ZYhCk
zqlfBeHsTQ3kOtUKknto6lmVQ13a7Yj+UPSxcA5A++B8t6cZZDckA5sjVwD5LkB2mIU7sT8qllOK
2zaaUTh/UmZPb+3Z7EmQPU0QjpmImtkNkn2jJVm4snQX08LTb+JicYm+VKFsK4w3hHWb+VUV8Fk0
dgph9pT2d5KapOzf8IbhXV+cixN9apiLyoMiz2rVYs9E4U2R+wp4mZX43qigBHBfxB5eJwM04jql
cYDQ93XbS/ftU9Nc1C2HSjHoDNOlKEB8Fk3V4SErJRL9NOW1LrSluHti63v8TyK8XtYWbfHHrwuJ
qGJMxrUts3SanlrgQq6qUqnBYxP1M3nappO8y6pmOxeyLRrRCrJs8YoGsDkorkFQAAE8zlYY61Mp
i/CmyV2ciq7wy7DLTWmPt/3ttJIlLC/NE2NcKJhno62rfoAxEfK59tA5vVHelG4ARtak2wrzz0lf
00VerCWcesjFA0HH43WjIGbKfUam0tbabS3b9ZN1D6GKIowJKhlmZ6NtwRB+gCz1+spcikan1vnU
fmxSQ24Q/YLKLDYhakKONao4twak99dNLR7Vp7bYt5yszKjM67wA14ofFjf6bGfirSTW4BO+NTsi
jId+iO2wvi88cy0VWQyDJ/PKhUFpNMY5mWA4Mraj8lWhhGHZIwHhyyY2Poyn634uHYKnbnIBLhEs
rS5x8/Xj/K4Wc5cCZIX+xaBHpSickQ071+0te8dY4vBSzx6Bz4e1B0mNELYTgvxOY3rBaIawy2GT
tY7pK/VqLZbtOD6vAxjoH3Pceg2VBBxxJtyz0F5euuGtdDRsyI8hn4BeOarQa3ezxYCGCiKeCMFv
ilr6uX91nXdZHZgwGAkWUYZ4JrOGIsL1UVx6AJEYA97/zHDHgxznQAPGOJdpeh8p6Ir2jOoezezY
oERlqrufYM0BCl7PSTFFRJFtQ18rCy1G1pNv4M6JsbTQvUDxDQM0wzfKjSQR8bPI7bJ5qT+Uh9LR
k7tUejLLfSPkeHpfqzHy7bjf+e2fQUCv2PlYh1EfC2kn4XAW8ci6D5/7nGjmc5cALbSpIEmSbNvk
mAwH87F4ScqNJezjFG2AE7V7mW4yA4x48kNcvQ7mkWbT5v9rjiCsfv55OTr/UHzB52XiJkXXT3cX
tZuufZ8TL4fKgunNwaOQHFqx34kQqqFzT8xqjQF1cX//M0kXVJNzMKr9IOson22syMmg1/Lor4lz
LJ57EGmB7jhWJFNaP/c0leWuEkM59q2bhOLFQ55cNf7IjEPevtG6I10pObXpav3ryhCzaMFv71PD
3DaYhwSkr8MU+0Hyo4u+sqc7gOL3YkvC6UOgpHt/vG5wacmD3gYcPXiOYDRq546W7RRBUb1B3NAo
WrTuxey5CdGhRNfy7qUwcmqIcyxO51ZUzApvjeNAyniwNfPHdVeWFsapBW73Bn2lGW0DVxKttGVo
ds/DIUnvB/pe5Z7Wr0kPL5oDKhqEbahYQWvgfOQyKVYFjc1UK1V2VeZOkKQkayYQBGnUBiGq5Ci0
9q77yPdqf0cI1gcPw2C1wWvVuVUqCUYJDU1Yddrfgg/2WC1wHrKY9NvKST4U15Z7e/tvUeC8Wb4Z
KhnLWZwrmO1Qmyf1ffimHEVvfhNfhP+S3p54yDMgSXGWD/qAxzGaBrbe3yiG04aPurWSJixmm9As
RKWYgU1w6TsfSSBf1H5SWLk66UTcQITRieW4eEb390HW8/qxnpKJZFVlHUBT0z6oiUZ312eTLRF+
s59+AtucJxmZ1ZiKkHWU+obkqHVLom7X5xPJzRtBXUmul7YfEIzfsBd0tPEVyU5swYJUoRwUmpW5
z8paIyh9Cc51hxYLNAZuC1ia6HZGb9S5R0bTFzjIcTcxJr8P90P1A/tOmb+qzxyQTdC2dQmJP2bN
o++B6AzWNihd8EC9X/+MJWdPv4LbJMUkdULT4L4XhqK+0YsSqFQRIiPXrSwm1MChAqrFaAPRJX/u
7NzpfdBQJO9p5IKNG+IvsgsOQaF4QCMVzm27Mm/FQ99+jKvVve99zi+dU9vc0mnncTBqC2mgPt5D
iWMftMK+K7JdNj7L4r4X2asktcfmVS5/x31qT5KX9IdJwDvzrm/eJ83p6VaTdk3hYf07YfBLKOku
kehWjTOIbQg7OiZu3G/+05jhMgD0LjDf/JjpOhqj2gnZ8pCBP+i9EG/nWdsKRAXF5fwjSnYx6qF1
6RkrhwObi8vxQpO2ihZVCci687lqZwvS6siR/CZSAbFJLZBZKFG1mQRIRV/3cXH1gXbxf6bYEX+y
q/V0mNN+mPFcgw4CN2rLeYv+kqfrRtgSvuYPdw3ozQCYzVbEtbWUtsk+qidbDxMShYEfhL+CwXSN
cA0GtZgVgVb8H8+Y5yee9VUA4FKGyTOlcBdCFUDLqW0ouK52sRMqhRMBHanPh7EhIp2c6x4vzSCo
jBhOCXhokAqdG0c3Xd4PYOPzVdCUuXKh5Z6QRIKTUD3/D3GZUb2KyIhAyslzGAuQ+0IrvcVKVRlp
8f4e9w64qlyx190wX8nAFv0CAyTj2YA8Ch8yUWGt9IlGia8EEdS3IkBs46GJnS6f1y6Pa6a4uKjm
EwAtWZb4VZvqmwTXYTdJwtgTM3OtmLMYoBj96N9u6dxVRuwSIZCpnvpiWaeK25p1m5LQaozOq+N+
rm6DWRqyaS9oqGXZ4qBAfm6IhwAsQrOkuQmeCmO31OVY2So0SKRdNhthd9Na8ig7ckzxc6jkSmV3
gyFkj0ZYxPWXJEYV6oi6PG6mQKMF0fJan27MQQbldaiPTbWtxRL6M30vNi0BQUZh2thGaNpaOxwW
ogAT6mDQJVQFQCR+vlytKUvjSlYSZEyV+z6Tyvls7Jj8Rrc6oeABuL45lg5eZIW4kgF8Drg2L3ZR
zQmaEs029WvzQ9LrvYEzKVCDCIgK0ReKz6YEWZOA0nM6H7opvx1iV02e8iHwBuVzFPxA+4ACx8f1
r1pIkRWUYtBWB6QrGM+4oJtbQ9qOZZj5alQTWRBJLuaenoL3rPRAqEDK4fW6waUIBYvf/RLs3ZUX
aEbiWDaTEGd+67USySGEapNP5df83PnQLv8PxsB7y5T/wGwJQNf5FNMuMwrQOIGKZ9f72aarSP8j
3dvZPd1XK2CghZ0LDMcfU2y1nUTeIoItuWd+pTieI9P4jMrolyZla6FvcSGdWmJfcmJJG4IAYmSw
NO2HZIumabxEBNMzhCpA/LUthNvcheS7iq5MtBj/MMUXdDWjt5mWzyuju7R4EA0tMPEyllf+xM5M
6OmVWZX5Y307ym4y2qk4uhZIp57ln/Wxqtz8McyZRnsmTiSNj7lMonGjFcfrH7KQpDP4zD/fwZ07
tVHNtBKKzM+yloDYRKqgnsmgJeEaJdRSyDi1xK0nvcz1AV29mZ978WOx9gj/3YXFpQxnjnBryAjj
acoDDGg82Ubh0HpDkycKaqmb/LN6LyLSf86AJNjiy7TNn827ARO/ljMvvZyyjgN0FoI+jykbni+v
NlUjqNe0WF7BQ73Tzbuys0dHbIjVkfq17m1p+N3+gGxjXpNGgWDZQ9UTaWPUuGzmq5j1xW0FQB8k
IxmjjsXNbZbPfSpX+JpuP0JgfQ5ee+EmM/EQNZXbVrgBJiDSXlX9fuxaL+sbkLfGey36l2RN7Hat
YIWBsBsgShAXcnGynZNRkJQ+839I6i8oIhHThJhO76Ya6GEdud8Gkq8Kr4n6a1DWDqrFGYH6O7Iq
CKqwZszzGRmroKpNc8T6PqLl092pu/m92sSbbGc89u4zqOBs8d1yRDCgNTfdSlxbWvJ/jF8UPMWo
r/NSnTMf7MBAKjQ3mbgKrWeTyK97dhcFGy8wzBAFO3dQS6cG9Ncilty810s7Vb0Gjx3QOrW1H/Wz
BVFpw63XFK6+KyLXrHLlIQ1NiiAdZp45vTO4uRODQc9r71U7mMhIOid5EPaK+7pr77XD+LTJj/3d
eBdtta/CwQvwMX6/Hsa+6xnXPoi7mkdo7m/MAh+kEXnf/Cq998hubPpxW6HjoHc6V/OtLcTSPqvt
Y3Fj4RvrG+H4u3EMN9xYz6YDrMCu3Ya3KXlFPreR8O9mYmy6J0pS+/rH8kSA3zvidM64RdkWVRvK
PT4WBJjoM8seY91O/dYWHPnFlY6a222DO/Gl27X29rrpy2MHSGYk/wyZjUdPvsYtN5VBVXWq/VSA
wAeIJq3Iw5Nxh/CEKluAou91e8yT82lByxNWJxDFDCzGP6+USpL3VV22vvkMR/vdb0A06x+Zs1Z/
Xah3MTpRpmsDolcIuXNBRhtUM0OHHAzFuwgAg+5oyYdhUIkxlo6Q7KoObcIr2HC2tXjnDBBzsWol
qKhF7kRrrD6siqJofZVqNxJFx64VfdS94vVy+XV9HC8jCfTcRAhQSbCGri5ueQdjpsYmoFV+2IgH
0ErgJrUmKXmZCZyb4BalSYe81Keq9Y1h9NKmxBvftqqc2JSAkVk5E1bc4fuB8inROy2GrbFVj2Ga
eEqwhoJeM8EtCLHUaSF1zJ0JYoKhRmj4cn1OLvcSJh9XdbDl4u8LaZaoCYqq11LMSTlBwQTNWU1k
OnNcOFpauLQaviyxXun3XbPJHenA26hiEGStnwXUVvRqN5khybMHxBPS9cDaqNvrTi4NI8gSQGTA
BK5BwHN+vFCFGrmaYxi1edLdyaBghNLFn9eNLNQa2VD+scIdJ0NYq2klYXlXpHkGLZiTHF6Cjsx7
W4udcaUhfHkM/xhjvz+5A8RtXsyalbf+ZE8TiX9Zb+0E2rof1326TL7OXeK2U2bVYM8PYGX0oqfo
x9oJvLRb/4wYODTOnZAGzELYIvZojeoKs69ZPRI8H50anbpyXC2FuVNT3E4akhKAs5nF8OZ3CRIe
sNM+C/+WFhVnIhsvA7hHyKEgzHHBVFKrqIljWJlHwcnKTSwpXq3Q97YzyfWZWfbnjyW25E/m37Ii
OhZy2/pFbuUkkCFbLOU3wB39EKpiJQNcXAVoMkfyC+g3un/PbWltOyZUm7DWqtDJI6DxpPcZSdl1
j5b3DzJrcKIDkX2hAzAAQ19KM8xE9W3YAJQt165g5bvSBMN25MpGeAcua7sIlZ8gWnbHcHy9/gWL
frL0Gs3WoLDhFRnjMANJRy62fpq8FhbcTA9htAYvXjPCbVy9g656Fknw0hK8aIhuUmF4yIR4JcYu
XCWh1YR8GjwEjF1W4qJREFpCZ6gBFkj2GaCyJJpgBE1tMD5mNQRWk4yk86c8gKtZgazY6NI+c7sC
7xEFvdeSwpZxBa3ip3KOttdHeSFxPP8ybgSAVqnirjZw5OAS6Qi1ExxrAN2/gtnN7oztIAEV7BjP
xp3We/qH6ZtBQzTVX7vXXAYffAbe1HHHlcGDzzc0dK2am8HYo7kvsexIfhhl6SbN9lNGNH310Y0d
aedZFqtU4zYNUDR70OR8FgRBmxq17BgaeY7JlO3q5FdhudpbWP3CHZcA6Slkn2ATWtm7l0cfYEjg
1AHlC/IuiycZNssRJCEGWhgj403Tb+rk/f+RdmXLkeNI8oeGZjzA65VHntSZkkpVLzRVlQq8L/D+
+nWqd1uZEDdh3TM9Pd1jZZZBAIEAEOHhfn01V+6sMLDwExCU89CmvIz8LBA1HZnLjCT9qWVDbzh2
lcrKTZ+i0h/knWXHW/y7/VORrE7zSG7NkKJPa3OnSsBpede/5evWQgM9an3LmwDdoXwFXE5nmlph
NJ6QpFZiDywc8i6ZDLnyoOMn4pv4GoBhTIVeyfIoWFhnLsfdSblCwWU5nqQs25N8Ym6lIGaMyYi3
YyG6Oq8OTYMaEDhMNNQy+d08zmVnsWo8AeYiH8AEb9yOILzdq6acCG4Wq6aAXrMQNSByxAP4w9iQ
04L0GNgE6ir0pmY7VS81UFKj2fD6gq3O4SL7gsfO8vhYPuXcd6y4r6NQHU9JGTOHqrsoBe/oNI1+
p0+zf93YCox04ZVClhJQkKUbgptDVN4H3Kar6SSPkn1vU4P1TqlTMFuBUMieXWpOVXqPfZy5KaXN
xsxbsznEtZn9rLoebz6zDLMRgsNK/9QOeZa/XP/Ar1sV37cwsKINeFFr464oTdeBoxotgacQ4OFj
bpJi6exSBdPwdc4/NJ5kOK+10OFwh7k5U1OqNWk61WjoOqILfzoYkhTt25LFTzIZagFib2VUWF1w
4gCDgzZq7pV0fYa+uubCnfn5W9wMIUGkhgYl08l40H6me+Pb9Z9fKU1c/j4Xy0DpQiEth99XoSnw
Iz1Gp73NHDSBVc95tvxTYO/rEXRpj1sLPU+0Djy1E3CbkCo5ZmyrfEuMH2OzHYEVtcjjKPlK68j7
KolcFOmcYXxoot81EfXwryD/L7+Ei2ZzZei0GjV011Jf647Gm1HdqEjH1W/Jpi5cudBB+2p3d2+C
GVhu+Jfn4qVdLgLYKpFm1G6mU2e/VrXXpDs2b/Jwg1r1N/or2143t+b76Fxc8KvKkoDgnjNaD1ma
nBXzKU5VVN/LeAK2Oryz4zp0erUUURCv+pOGQxe3r4Xjm6e4iFm7UPyX86nTVM+I31Nw6z+F+++z
sut6C6zjsbW5PsK13WaARwZU54BQ4BFyGVEnW2GxNsgzngUG2yRyUm0msxUlqpZf4Vft3Ao3j3Vm
R+E49PPJakq3UcJtWW27G/T8O+HRshPBVXZtl0DDB5SceLrjfOd2ZdZmRQIJtPlkWzS/lfFOcLLW
rPeKxLQtI+WpT5Jy/y/m8cwmtzN7pRkGBGnYlPsEIKFq3OZ1ae3+jRWU4JEQA5L1S48a7tqt2cao
/qqkvYHO+OsArJLAyJrTL+SC9iJZaODCe+kSYwrp+U5GiVltR3pDFXOjhtpjZlqFN8U6EUzcWohG
hAbeCi84Hf21l9aQvpTKsMrl04wjzhmsrv2FaS5u9aKrBSfZytUThGbIJC50hmBQtDjHoD2ZCQut
+QTYo7YfxwISISkrXeg/TG6RyvSlb1F3NAfo0NQNBJrNwTYEt6XV2UXtXMPtBf/gb0tLY4piDshd
zMibHpIUIvex1k1eisyJG83W73/hMRZQuMstAda4xZxTNR/NELRqZj+yzZwrsmM1leT+cyvoIzCB
Ulh4TXmRVT2X1FofIvlUmsNDkaa109nd439ng48hdieZcQbfT3NJceK+pW5vi2qZK6VyYNhwy9ER
EZHh5vl1zdQsLC0fYQUZ/AO6bdnRtCZ7H45T+9jJSMylFoNWFgW1f0Ya4EvpZDhKSCe/BtDb12PJ
3gxsgFREPc1eJxnxE61I5kbZFAs6uda2DjhgUNNAOyJ0iLmzEKX0urBzVQb+Mwy9FMfTqW9B+NQl
WXq6PvnrpiB9CEATiE553lwpUQvKUls+MambXDWL+ueSWcTRJyBBrptaO5FQtQQ54SKqDPmNy4Aw
6nocZ0yDL8kdvZ2TZPaJ2sr/xpvOrHChoG1yiIsgYoOCuiObqKvKvZF1RHB/WJ02yEOD8xdPamSK
LsdiqdnYpwZVTmC2AANnD+xgNavJLVJShmALrjTbwHM/bfEE2xUBCCeRLPmUI6OACpDVFH2gQOxi
2FFtlrugn2INguNs7htPs+t82mmxLTMH8vQMJftM75Aiy4jhyLHOqNM2OlqfS5KgUeH6Cq/Pignq
VdlE1o5/m0JjoZNaJZTRIJdWB6U19ddJHthD2JW2oOSyTDB/8YAWKYB8eL8AIc1tEUDizKq1UwXo
RvV5nPWfTa0+RvqJKmgAwe15wZa0givV2vBANrWcMZCBgxDV5aI3EZnrkcHm0FQR6OUhdVVJUbQB
eIIKTK3ddEAGDn01rD3oLLVLUxOuA71SVsopSsBmf2wNbwx9aM82g+BOsLYpzw0tf3728A7DMFUT
q1wcubjPo9jNaC5IPK0cjDieANxAvgt0sjy58UCWp/biFZTRQ9GybQJ2D0cfcgBbnq874No9GxXa
Rbode8GEd1wOZ+qbyB57DEcG17mr0t4z2ohs4rEZby3SSG4bl0PQNgSVfd26MTpr+pZLWiWY1ZXO
D6RLUAPAXRW+ovAJ5CpD7zRkehXAJAyHltnNSNCbr740FkQQVMWtD6QFwQ9VvaHCC38yblnW+V3W
3+VluZcKOgq25sp+ufgg63Jiqqa0pUFd9kvkGiTeqFl5DDEL3TQ4KSQ/6ykgIhDwim/BJgjhTIQD
vLG4/WKNFYTFYgabNPdIci8Xol7x9VF9WuC2yYgnl902sECaKNxkqOjZ46kb4uemb5DMiB+qMQxq
exC8Q9YSSBcj49xsRlq3yppWOU3FbyP9Jt1C5MEp5+kpkcm2TGKnbL1qil1bq3101N6mpRPbAgLW
lSoJJhe61Sowz8Bo8STpxVzgTi0hRgCVpQGnUkmDm5q6WwwKwJpFjuRjeEiMdhMqo+EUiRZoo0ho
eHEbLgxffAPnVibDiWJPOAebIe3eZEnGy6/o++7b2OOmNIPsOxjSXvXmvBAJZ6+GlbPhc0ewMViF
Ei/DN9GNIFm/cHt1iflzzkTJ5PWg8mmJP4Drpk4oIMuIkacMMvLQeb9F8jp5qZ+GO/JTxJuycspg
SsGKhfKThssSt2uaMI6jPmmUk9EGRDtJbEMmQSZu5XS5MMFtm75Xs2waakQn4xdGBJZBNX+jg4Xj
bH89IK8v0udguI3S5oM+GAY2Sj67QAjtdCt3SqO8y0bBhWztfn8xJu5CgDvnBOElhIIO+dk63Tf5
xmDE1ci7ijqlFA2eorhSot1DiHYzWtuqx+LFXkOmzdQb30iuveux/Pv68Ffj09laLtNzdroqeJsp
uY6JtpTvUezJYeUQKNjHP5h0Vyh3WnS6bm/tIYy6M1KsBniZ0XPIGSy6JE6Qo8C9oXca+KoGloQ3
43euOhaQStUjE8Fg16PQmcXF186GmJezPI3LvLMo9Ksaikmzva0giDrRLZHeyjQYOnVblXLpsP5F
bwWhePWMOTPPBaAurycIm3YL5NKG4KqlJA6jdeIL5nV1U0L6AtkM0GeCUfJylGY5gjCvgBnDctXn
PcHun0HRFagOsjUg13BFz5jVLXpmkHNniBHFqJRh4xDoh0xZ43SW6kvK97yKvHZ+vT480eg4r6Fd
W8WzjTWsyuoH67LCtRJFcfIsS93rllY3xNmwOG8ZzMkcphGWZr31c/0htfxG2zEjsCe3qmYXySiB
xdUIdGaRcxA7H/JkMGHR7IutFe6m/pXlaJrrN9dHxm8EAObQW3gmGcQNTZtroiZ5CB2k7hUNnK7S
APJjKtVRRTpo0UlRY+YRu3SK+NFij9EUNt71T1iGcnYYf/kCfqi0jlv0OZcBHr6Q7ktTPXJSA2UL
Mz9CO9ybpe11g5zf/K9BgBSRpgBtJY9GJnILJFmIIZMMaezQjfJdaIlURLgF/DACNibgLcF5DcA1
d1iNc1FYY5+Uwaj/1sZjWFLQYjlUF4yFP+X/srMMBN3FyMLyiB25pxGIT6CdZdPMs9RX282U0lV0
R3Ftdav+7MtTG8WCazn/UPiwCntAOwNVjuYJ7hYjT6RqUPgoA/oiSYckABVu8iQbmxz4eW07KaNT
/w7jTV1v68kdiceEVE+LX/JeQ3TgMJGVWfJi3H1DnkkVapIJvcfDXe3YzvK3trGd19LZqMCHHKq3
+LX+dt1z1lyVmAARAeONlzR/TmndqA2KCbm2DBfGNruLQWeWVaWbx1tVu6moqMNtzR5uIZCORosb
nIlzonxgei9RrQqssX0um2dSxjdF9lrgHW9KkPZh7cP1Aa5tDRxL0KRDKhhZfW5WlUqvSruM6kBt
rP52UKdunw3mIWsmZXfd0ofIBL+ASOYvErLIiAC/eXk2KdBmMhozroNl3eiu3dMd3TX7ATrllDnh
FripvXWgx3af7vDs3TXRDc0C2QNvWxCJWtf5G8iHQ59/DTfTSjOnhZUldaCV30spcUPrNQlvktDc
MkPaVLV+gPwKFACfr8/C6kY6t8ud0IxYcwhajDoYx3FDcq/PLRcUOOH4jDVWUteqJc+mrzTbKI89
+m/LuwZCa51oO63sJjRAobz9oX+m8LIYvZGERTXgM1J78BLzJmlGRxk7R9OpS0pBnvgj/c4tvYLq
PWAgUJjWoJNxufQ2NVsiGVUdHM1l576AENkDonVT7nT8/x8/FWdBn1I/2vz1V+q+A1fpoi/KDx3q
6q7sKe7oTxA3lh1NUBBZOxE1pEghAQcYznIEX35dOvUAw4yYC9LNDiRXIQQTf5/18Z6Z815OJLQk
3AANtB/SyZ/0bNfWpmCCVlZDQ/ZsYQBHG9OXmkxKsiK3hpwF3QARHog/Os20j5S7BK/j6/63EmCw
zxFf0I0AkAjf8ByTSJ4HNB0Fg3Xbgp1Cy26Y3LrFfGhGkAf+s2fVsslgDaVQnFM6UmrcJkvMQa0g
LMcCljnqdsbz2slFehNfdzJ8GHz3FoQrTbiYyd0KdVZGKcN9M8joDzXrvXRnof8267xMNZ249vqq
ug1FdM3cBRFSCTAKzCcApjryyDp3HsZSWth6O0QB6pSpP/dqEUho/PXNvklvilwtXYY+XbfTGNRt
5liQqvziL2DgX6TJlQUltyR5Lz02ykJjLsc5CqYMalcDKn1uSvLQt6F6daADpHbTqcsF17YlMl1s
YrTcLorLS1UWTVUfvUBnL6gEaTIrK7QoKFXZrUPl+8jAy/oP3XOxATj9ghqDk/LnbUhYN6ombESR
X+g+OmVMexNuSPaDinKfK3N4YWr587PhaKllzVZlRAFc5RRrtWNM93r/KNXkXikerw9LZItbr1Lt
8k7TSRQUvUOrk/pKf4c9pFwFs7e2FRbxFSCxllZI6OZdjqnv5MnSCwV+kXxrOgMSyLdmvc2ONPWy
Y97Ou7F6vz4yHoezbIQLk9x5hoYqScv1xSuq8RGAqmOG4yoedc+YWtei0K+OWwjpjQ/ySB0w4M/k
PU/T7fWvWJ3fs3Fz50vP2sbUJYy7NL2SbdJdfmNKaIW7bmX5lS8bYMl0gekD7Ud80r5nyVxNKjyG
RegNRqYoNh/mdBYtoiowww1mStuiQIkYjsm2gPhs47l0bE3aKvFD7N2g36UoH5vZEbaef3nALCt5
NjwujpZqPkh2CLuR+h5Zsz+PxB1igK9bQfT6euB+WDIhBwpgE0qs3AjtGT0UxRzHQWoR6scVAb5Y
GZGGnsuTkiixm6fFdxRjfpUtGtNBm1G5U1Q8aUCiC87+tTEDBoHEP8HphDLp5YZJm2gsphpjTtXq
oMe+ZfXoBp8dSWBnLXZCJQvNFqj24NrFzW1n17HBSisK9LRi265Uv5kDqQUB+svZjmk9N8JFtCQv
lUSbdAymSd+NwS1/VSR1qYLu6xg0g1WXuNc3xOrsgfhpqedCwZK/0Xcs1eJRxahs+T6dvttmBf5E
t1VP1818ffJiYKqK2xnITHBLkrnD1tKpYSVo0g/KHmJSW6U13CQBHxGaC4GkAU23K92DyECwEdem
UwWi2AawGM963kspiYtCb0Z4qbyLxk1cuubPJnSRIBxKEbn/mn+c2+L8Y+iiMI1z2EIx1R1y/F0J
gpfIAuccNBzVaZxgAVSL4CpunKz7ZynOj5MAqHJTI8CZo/+aw01YuOypGZvjAB2tnihBvxZ7z398
CZpnp3XWTwlQMHABuW7c0fihg46vYD8EjrZsdz7Cn1vhzk9L0aPC6JchoCj0Lfb73S9rk/mGs7tu
SDSaZbHORiOrjS7JEhYjos/gT9/Wcu1Ymqjotb7knwvChdkstLNiIlMczKnuxN1DTv7LFee8NiRG
aSUlpgvdXG4RPTAlE+xB0RA4r9WaFljKCUPowOk9QT6xjQUAjbUYpuIqjyMAZzqu1ZdLISlKBGgt
lqKGzlMNSs4isXyb/agr//qar4aTJXsmL2RTwKpdGur1nkE9ucAWt8heT+IXW7tj2iPOJrzulwaU
SeBkq8esemZx+aIzL5tVUusVhcXoXkJWhWROdcqOk6ebjuKC8rYvBefBqlufGeTmcpDRqGogZRUo
5jNNc7+GyKAhMsJzS3zEGeQQAJJDQ/YCBrscVtoUrKmZHAfqgwHk21HOHPJMfWPb+ekx/6E/kE3m
DE/Jm3lIqLOvk40h8Bke6vTXJ6gEHPxLPgPdSpefwGopH1VmxEE2bYaH+VfuGfXRDg9z9aBnJJi0
F4Ys1p30i0aVY/5Dpbcv1rkJYFFGhwnosUBmbxpQ2XEru3J9Yw3v+fRvDiakzfHWRHehDUj45Ujt
qIz0IiTLFjdsZ1FB8cB8Iipdr21z3L6QY5UhwQ2UwKUVPVzonqDUGgDysbPt5DChRfj69lvb58C8
ovULKKwlS39pAnieDjAYC6EdvImk3NBXY3oZR0E6dfFw/gDRQRG1iMLroHrgDpDB0mK1pSGsoCW9
cHC93LSkc1sAwEGKME+9q0UiXovVV9+5UW5oqYZtTgwYzacfqNsMoew0W/2bobwbdNoYXbQP+5fr
s7k2Tsi+gqAWdUZk5bnjuAV3mhEmdhzg1iUhmUv9ObDu63zzrwYHOkykp3HxW/LUl+uW6qFVlixK
AnMc8RTaouhnTrFjIB8vRQ/RqDlJDJUuUX6Ur9N/bDIDdz9kyj7kT7hwXTJWG5AyjQMNp05MGIR1
c9CD66B/o25Nb6dvknIHmpuDGj5A+1b9CdGdetO8J8aTqekC5+U7UP/6mo/6FWhQDSjVX86CZNkZ
Qw9YHEz+eCIvxYP1c950j/RheDT2qKLtMDHo3u8fGvDt/0SB4vpyq8t68n4NyDjKTn/Z546S2EK1
XNJgPyud8Eb39F/jPaDHzvDQAvf3Q9nOR9uX/Hxw+vCWumB/2mc74/n6V6w63dlHcMeLysDDLNfw
c3V4rg00GmmW08xuk+9UcxOhhpCBrPK6ybVDeyExQmgC1RweAZfzXtEkBX08ZOSzWTsY0EI3u5u+
8OrI3tD7/Od1Y8sifp3kT2PcdcqOBzuiKYxNh3iXnDoVW0sUBlffUgbgwMCFLVPJX0NipeukEgqJ
Qb+AG3PwFRntHxpCH5pohyqt75drqWanNzT8HgOFe32I69sKBUTgRVGFxv9cTmhZ0SZkUCkLJhfx
MX0oE684Ja9z6wzb4b6hm/hOdu3v5Un6Ln0fbE9gfnmDfJlicPEA5AlyKiSlL82baqfMFF1sgfEw
7uPUC1/S1Klfw/vQqYvX3wJrq7sGe3cpLoD+h++PjFiVSiOIAYKmHXfy8DDcWL/izlFLy5GG57Zx
de9Z1CS+ukngqJCNQN0SxADcCJF2rgpw+Abdm7nrnlMXIKbYRROBYCpXd8aZHe61h86nouqTIQl0
/cWeUa2zvMIOCHmT9n0zCuLP6hG3vMH/b1TLTJ9dZQ0VThsXsNZ6f5CWegq9LphvUbAUplAXD/ji
IeaCQYV3LF5yaSmfWztMJcxfCRWAMdrU6DFw62gXW76x719GbZulTvnCzBsVZdJQlABfu6YASf23
eS7QF1CuC6sUA92MPzWwpFFBjFl3j8/f5wJ5atrhrMf4ffWGTI69CHwUN6b5hBcPOiqdWmDu/1m4
T3tczE5GC03tgEUEBdPek8TcFlW+b637sDSAbEZXyy3VQMYlemwJVpEv6fXKKKtGDrPaJg0Ohn99
Y68fh5+rxNNelUWchKzGLPabyQ/f2g1Bu82evUivtmdt6SHKnEx2pl/hd/MHURz5ZtqAdk+tt9e/
QzRKbleofV/NPcNnUPRpytKPvr9ralFOZLk9ftkQuDaj5KQge8lPpZRECJnL1ps9evhu7iZXP7bf
Yjc8Ng/xqfYTwaBWA8uZPS6wyKSULbBKJkFabnPyMC9saexRG2706a5Ep/v1KVw/D8/McXOoS02P
+hrMAfbuJD1Y4ch2rrw6MFNXr+4bISZ7eQJcm8/lz89CWdXZAF9TzOfg5v70gIvEgQW/0czvjD7b
/0Pk+V8Xx7PhLat7Zq3UjB5nxIe1KlBdAomk/o/u/rk+i6tR68zK4qhnVrTOpJPVjEmQ76z7ySNH
IXxTZGH58zMLIEMpikiDhe5tPOIufjMec7/yE4CP0g30YjyQMz9CGPj6uD50Ia4tFheOAQfHsziC
d5Ct0qPDnoD+l3mAqgGXkB5sn1Xoj568yPsmbeWd9j1y6225k49IRex0D93F7rT5h1DSL0vKhfB5
qI0is7CkIclhRzcBusw7EVBgbdvjzgJUxMc9iS9wsyoC8imSoL0OuokorJBhEGz01ckFqspWUUJY
lGK4gSDFg/pEbONpt+khHr0lh+FQb/vf2TYLxhM9FoGNTA5zmx0Lqm37p3xl2/wJNJF+t++86pb+
qrbC1M6y3/kVP/8o7sDSQjWm2YiPku6ajepXHnPRIOuDF9mtXLK57l+r1dMzazwBzKTGFcvwksZB
QtwYVN6186twcrcAeQFa5QR3Nm0t9pyb42LrrKJ8aeQYXAfu0GE3vv5WNhEcOrob3rQ72Yfq0rfG
zw/6VtmFdxWOreQG1x3VQQvftn22nHEnbXPAdq5Pwwf1zJVJ5wtJ6KrttFDGd3nyjXQn7YGH32ud
CwqLBoLbTzHECKYXbVe84dF3MI7Ax5gPkQ/VwHejchieoU/0l+bK93KQOOFtJHBUvo3mY8edTxsX
stmc61KZYpU0oJVe6uW/pvt9dhT38C4kXRc4IE/TY9Eqq0kCY/LBdmJH225eofnoJP6b6C24dn04
HxYXtXWdAoax7L+MvHfZvVb9yUWpyq9wNyTuzm1wcbuT5ISA4ggOjqgZ3UlO74AzfjNtqDeCsB7Z
m+3Ln+vetPrGPLfJBW0o90q6zWCTWtOm6io3LgA1C7NtS6ddFc4HqWO7eGgfxrS7s+zotgdjfZWB
2WuetppS+1SxnufuThJVM4SzwUW8ceoSm034MvuUAgA3+dqugyhcBll7ye19yZtei0Ml2PWrd/Dz
+eBCWjcMdTTMWGd5Gz/OO0AyHoiXb2qvFdwV1x4XZ4b4ajoYPkJD7jC8wdeD+Ugce5v4gxM9XF/g
Vb8FKRLq6QtlIV8OZimTJymnaZDGjdcoUKgr3UTUqPNx+nyJSZ9WPmb17MZBIMOjl1KUBkqzj5M/
yhjtTGtn49U0Tv39GFdOZNgQxqrcpOjcXht2keLm4eS2gLhlc/40SKZTdO1WC8sNeBxR5CO7tJZ8
mjR+a2p3C01pWGcnOwWXCxNxTSwbi/t8IO/Q8418OipOfB6gUgagevM2CgjaFaq2cQjEP1X6XAyC
1VhzL8iVIaeD7CCw9XyJIG9HiKekJqBwbb0rreyONZs49W15q6bP4FBjPUXDvij/sOIEuDqYkMcE
/xQA95xTM/Sa4IXH4oAC/Nb04FM2cHsuRSJlAjN8vmqiJGVd3iLx2R7Q7uZNSuS2cibYomtWAGFc
aOnACgLI5OXtFgsJfUaCxBuD//id/C4s1a64AxCSnxaWLzjz5lqyy5YwFFKzuTgOpX7IrXHTNNPL
3Mmb69tzCWKc51nYlxA3QKkT6MTlU85Mhc1cz5OKqrCa+Wkfe9akaH42gosi8UeDZds+sgSIoiWi
fzWpayoIQIBMNLmkVzz0CR6vmL9h9KH77TTpAIlWw8nsYge8g3t9gKurBQmS/7PG3aIUk42mUgKL
QAavNd7S8GcouhGJBsS9SoHltFgnqXHQmvO4DUH24Uk5uGb1fHzv9AhdnYSIkvyrNtHJufQ6oAVe
55xQiRomSRlKfQrI+aObTWdu6xmy7YI31cohgbrYpxnOE1lFKpWWqJ3WjfpYDKAloKErtdJunBW/
rqR4wfZIo0gveHUDECQwbPWj8Z5btEyF3qzOdIAhkuHXqM9bW428Ic1KN0Uby3UHWd0ByHADrYTo
CwGGyx0AzhZ1qFsMMVb2tasBLau5oLWvN2G1/e8scaOSiDFprEBdBi1UCn1uqKNqQeJP7bEQWFr1
jrMxcR6JtoS27BTUT5dmrcJn8cEq3DB9HsJ/EwvPDHGXbRC3NcRKF0OJvE3KA4Qs/LwWoKHWsBEW
1IP+XiLO2Ye6t6V0xhJFpNtCvn5TvkX91rACRfuR5dvCRDnNiBzKJpc1gqlcfvtLtDJAzgGG0w9y
R849SCIZeo0ihDa/z/RhFPWYiH6fcwpTC1nbo50woPEfXf4hPEvWfh9cBqCiNSF8oRqLq5wF+N5i
pj21OU6rClSwkTYfRtUW9Smu7ddzI9xVudXzrNSr5GMPAe+VogMoIfdW9+f6BlqL5WgJXMCFSEB8
KYeRqR1iQ0njoLFv0vS9UUXKo2v7BglEkFOhXm7ohBvHpFsMEseYLOSujGbaylRyEB0cJT9I0Mm5
Ppq1lypuQ5/WuFtRlJpdaKVA4CTRMKSghQLBwxRRtNFkrQ29e7X3czltn8qEPcwmlHGwr4fbrit0
kM/mzBuK4dlK50wQEFc95vOzeGYCa25KMxoW7FNMJXcgMtmkjSzSsV1dSySsQN0CQBeSSpd+2bB6
anujBmBTG12EQvFirp1daM/72wK3s/quGNu2gwVglk8lBBSkMXRidXAMiKwS4lQqObT/UCFiyT6A
K05D1V/7oDDkjCptpCyleZxcBnhh+vTIWHXfdbKrtEuvUER3151oZRov7HGR3rTysa5r2IMfOdDS
QTvSzVT/i/P4wgoX5qMowwNFgZXKviHjTdb9yeKbzhC8SFfHgiiLlkpQTAIudukSIK/QUhnsowGY
s3cZtHbRQPYPGSz/Wh/wkummCpo79Kde2Lg+92sJQRtUXX//GDf5HYBvRkpwLrGkSzYFjfdMiug9
a0t/SmLQzqVFuSnN8k/ap2mQGDVwZxr9NjXavGdjJ2rV/gCWcGcVvsdcdDbMhertcnD/MagekzzD
aUzt7FgY9UGmb1UafovjdGNHhmNUSMBraN2cnQRqX8i4OFa2KVN1a6bpMSPDdzkxfl6fpJWQinf5
olMNvDuoKLlF1ajd5pmGOZIkL559/Vj3T8hcRaJUnMgOF0yTsK7AxojLVVSVB2h67eS5d+pI3yul
cmyScnt9WCsn3vmw+Be7nBm5PnRAHEHnFzC7PvTC8FAzweNFZIVbUGZC/26KsKC5I4f3r6n5EmqC
ALJugkAxEY1xC971YkP8R0n0NhwbzJsKhqFhPAxepr1q/cO/ma5PK8vqnd1C6siM0j6Dldh0Rqhg
BnbqC6PUysGFNcGbcuHHwluWN8IISboZ6LPasjonGXXTndJRBO9aHPbLJjuzwjk0cDJWQVRpuYQc
TGtwCWhiw/meyYmjQxC3FfE2rjv256g4x9ZMliAfEKMor7fHxKie0+xHld3LBgOKW8QpfHVw4MDj
TuVcaUB5ukCoEk0F1R+kurPMkV+78i4FabUwHbUa8XW0zy8NkmjN5OYSySITqSGMbahcnJPs+5A8
X3c8smyRL8uFHjvcgKHPA7TGpef1xBpLcC0hi9vS2E9ys/aoFZXuVKeSM/VF8tQVsu6QLs38OqnT
DeTRX0eNDY4Nrm5HqRg06A0sLmnrP2AZoQ5EOzR3jvvcxd6xXehwv+kZ65xWKV6iaEo9M09C8IAq
lsMijVK0d4JIy57j6cXuqtDtFRrdzQNVvLJE12lVZ5ZT1H3jIykCdtnRGAMlAmUEkQvTV+ggOQVp
DFA1aNrm+uSsT//n3HDTH1l1OlcJTYIKTEZV1HsSFTzdVqMLGscAbkIn3hfqPEQdq0NaFtls/UGh
gTbtMrl3dNGtay2tifPl084y0rP4YnSZmZQy7BiH3PZBPyXpbkhwVz7Ev6S9VgombjXSnJnjgmY5
J6hEmHCq6N7pBDxaoinjHBY01a0aKvjtEohRctcc5u/XV11kgFt1o28bo5wwVzQJQZTz3AymSyFQ
krz8d3a4wFVkmla1NeyE2aFtthYQwexGVgUbXDAam4tYXdnJSq5husLn7ta6j59GQd/Makj8XGvu
xvgfU4KQQQ2kJ8qwSuwwGX2yu+jn0Pq2aMJWI/2ZJe46CeyCps45LCnZBm2kHWiMqIN2S1nUTb2+
7//eLTzNs0q1CaVzGILukTnGTh/dYPM415d/dTQoZegf7FZQh7nckoQNHVZ/Wf7m0QbASjI67ErL
Md8NEWXF6niW5zr+gzwHf4dhEi3KYiwA/JC3uP462pg7tQhHtjoeEwy0S84fsuZLTDgLMRnYDKRY
r5PAGjwNjX8FM53cjBw0/9WG4Lq06nNIfiJrDW5pPDAubdk19OvKEkkhlvtJ7I/9Bgi8MkdjrV+J
ME6rsezM1rLBzsaFdPyQSB1sQXEWyLRIcAKIfp4LZ+rc5yEZAGHuOmSFWEpMr6OhIAisOsDZGLiQ
BsWRvDFljKEYb1v9XS8PVRwJ7uKr6w/CEWio4HkKePnlPFGUGPBqRWIIGfdoRsthpjhNFjmlHAyZ
YP1XzzMVokcGATAYGkDcotCqk7oZ15ZARbHEn/r51hxqeUtZoXh06mIXzWk3xJqIN3Vj5YyWUgmi
99qULiVbNAwD7gP228vhQol3IS0oMaXz74Q+jf+iRxR6VZ+/z50OhhVVRdoAbl3T1itSwzGLn7Um
8Iu13i8ogGC1NCT20ZfMLZpWg6sl0lARrIZjJte1i2x10Lb3YwdJWbWG2k4MwmAgWLCgaf6QdNZm
0Ftn1O/NWKTHsjajuCmi9epDfk7mZhTqZ0Y4RvgWBdI5HnJCtVtm2V3PRE/hVUMLyQog+yAs5nmp
WGmHqgUC+aCf1fc5LGxfi6XOi7Hv/Osxflkk/nINonJNBXXM/5B2pb2N48r2FwnQvnylNm+Jk9hJ
Ov1F6CWtfaF26de/o8x9d2xaMDFzMY3BDBpwiWSRLFadOgeKDGxdNy7bMaqMDg1nZfraV92hmo6F
uI1m2W6abyVaGeecsw3XjkbMIIh/ocOFE5KZRW3s0rFuRrwk09DLNzXkCaPEnkIZqsohCXj0B2vh
xaU5xk2jvC3lWpKQX4uNrWTl56zKATKQKKnFePsvZvPvobGIDEjEgBGgx9DM8g3t+iQaalJYMxlf
FPlZiWZH5PUfrAFqQT6CxxGqX6CmYX2yaGmczDHaM4vR06R0X4ItKXsxIdhnWpDwS5xor8dHGg+c
4GDtVjDQ7qqBaVhbWAKuT5dCkvVeV5HYiGgc/kE+HsLOQyn9izPs0goTgoiJNeN2w+i0PtlUCp44
iTe3lXd/2dZc5NIKE7blmTWJXQYrhjx9lxuCIG4HWjI7Vnkwl7WNjW4cEF8h/kCaj7lLGzhHpIp4
LgdIF2zAOPkTjcqiHUfjv6gBgN8Kzzb0dyKwYXX9RmrmfbC8EfTZBKfmnEZO1lCe0M+qF/xthUUC
yBPEwhQVCRtB+VTxJgctDMfPVlOiQJ6AuAR4FxMcQteO1hZoflRaVKY06lpA+7de+SoKjzQk0Jyz
2s9u3E6/0Q2vTd+SsLCz2c7Lrdw83XeRtdjBRE8kek3RMguU7vVXKLPQtQat0AScbuMh9KJyS+PH
Xp88JeK156654yKEAWEoBfgUdukEo67bqgaiow9yv2/sjzwL7RjaifeHtHYOX5hh1y6SzLwyxAVX
8dqlRB+I+Vv8CJJjymvyWbtjLg0xm3jsFY32HW6z9E/9AVPpSF5mwdUDh9desLa9UGbGqaSLqAx8
NZJcRMImWOURCuGsP9YnEMj9c9iLdfnrTA2lBsYgCzT8eg6MyyweoGOR1qjXaB91sLm/NmsDAXmf
hrQ7glU0/V67Wy7kYFlbOrSLsX7RqfYSle1GEz7/hRVUGtAyp2kq+DavrUwRfrUFAdAhbxNQpxJ1
OBlTz3Gz1RoLar5AW4EmGVSmzH3fDanYjBnANWPtUhQtFNo5mnVOwZmcF1DVmTZW7uuRD5YTUig7
QTS8+8Nc20+Wqev4owCBwHJOpGKdyP2EyTTqpEOTuOVVwGY5aV7UJBTC6B+nf5B2RTf6Vw8/utqY
WZ07IcgrC0+ZdqR234LokQ6bJXGiVZxw43ZgsISLC05pypDSWrzowt3nzjJCWqPtCg/AGAwzoJkR
49qFqgVSZ/79Sbz1yGtbjEfOjdQ1VQJb+ZuekRnLKHMsrI8G4fXSfg6OVOagz02hKhoNz7N0ANoz
kZRkU5R5Q3o9tohppOb/aI/ZzjOI0rWm74ALEdDhYv1Rij/YYVzGk/WJQ3IcZFR4DhqM+7c1Dcte
nfA6F6ofwK4+FU32KIQZjz9pBWPzJYyNzwY8E3W65Qq78IagMHOzCDEeKSuIHEa2kYtEx9uEhgnC
+JboVrLJGrSWND+6attWhnvfRdYWEF1r//0AZqRCLg/6PONBmFivkvaQCg+KO/CgeisBL4aJVxHq
v+gphiTC9TDFolGFBo/qQxa7bV0RlECjIXFCmuNkQQuQGtm9VhCVuhoPe7u2lBem2ZgXKk6Qml56
yQr04mU+wBsSL9my8t5FWVtG1LaQ9kIfhdkFUMzLxWpsMYmd4Gr1xvyo0AePSgeIQZxo+jVODtV6
G7zdCla0S0E2BjmPXH6/v5YrqP7r72B2h55VA60bfEf69tnY+q52tMPP4CPyqjdrRz1hpz/lJ+Mc
Ohy7y+l4/SC9tsu89ymdpEkr4EQQ/y7cQrUXnEe1SJzKO7F10XNW8PKcK7ka2EQ+CKQXCymsyNgU
rbwcAogkHMKiRRe+ajfQaR5Td8HC6cGu6ylRukM0cx7CK/0J13YXf7vYsXrdQvxCwhyXRCjJsdf9
yFGf6CvQmIj22hdqEj0kUUqG9+knZ54XP7qZZ1BJIh+mg6GF7Xup4hRMHAJOW1XQiFj/srrIjaLR
l63R66LyIWmLpwyCQFKPgWfftWLihYXLeXTzBdC0RHC/YHtZqpG66gOaRCLyR9PwKNZo/7Kan4ix
3mkjPDS9+sEZ8apnIRkLGCJEQqF9ej3b3ZzT2Upn0AOIpQOk+y4WBog1VOaL9momdiO+1+NWA6cr
SUXObK+djPAtfeFBwD3AsuHUBkVRu5NRwjzCl4ujUrgZp8ixOpsXJhhfMhDHBIEh4fSPHDNPSVGD
f0onQtzZlAcWvH31wW8vbDGxQK7PSjgZKpLbnfmrtVQCUYqX+6u1LMaNc0DySgHiBOvF5uqnou6R
7IJzQCaUKK3govhU9uBVkz5j4cEUOlLybpa1013BCumQcAM5EpuxVfR5EqNZRzSlYfvr38HxJMkd
53xbXaYLI8vfX2z5pC4rMOsbeDDnVukmlh66vSWSuVlEpI02IjXNI47NVe9Dp8gXLwaSbsy9XCcm
7o9cSw6j/FaIETHTN2P8XgKEeH/N1sYGgmY8sSA0s7A5XI8tBnFcJdfYYCNG4gA32R+mQOsdde5j
Wx7S32B7kDg2V8/upTANHrQl9riJgYOon3ILd/Kg7+n7OD3p0PWp49BWCsses51Jn3ODs9fWJlQF
BhCk+nATeOf1QNMi6XvFxHaOQMck2EGCFLTwBEE7zgWxOqEXdhhnmVN91DIddvqx/imWpyaNfOsd
5JXeJAQWub966sqOA8ku0JZLOhgByPWg6FyVqdDG6cF4l0CvwOMNX5yM3dCXP884h1LJ8lgMeXqg
8/chDEgFBvxKOHXCTm4jexo/749mbTNfmmOWqEL0BPBrgXayQSPl8GyCqo1L8rl2SF0aYdansdqI
ZvUCDOwt8FQ9BUPmSOOzNjqW6aYhIF9cIP2SVr03jcxeLoR2HGso7h7C0i/qTRK+gVSX9MgxC/U7
RBQl7Vsyq8/3J3PV3y9cg7k5K1BbjnmbpUh8gI9LekFHDpGk44xczn1DqxEREjeGoULaFE91Jqvc
NXIatDPUoWLRr3XwjrUZCQcL4iNddJyE2I813R0HiIqn214MPCmf3fKkgSpsFsu9GHScHbjmRqCE
hMDT0mCFWu71philrNUErU4Pk/hgqK94InLbB9Ym9yuliFIaFD3ZIUOgSo3HTEsPyEkQqf+zMF2H
jU5kiTe7a+6KUhoSYFCzwduC2eGiXFgCnfX0UILCMdqGvbRvi3CfLX3fxU6Z03NfcwDBa4cK6gPI
TSCBC7pr5hXRG8okNoqaHmplJAnepFwA2goGf6G/XUIFgNBwHDMHS11bwRBTFAXN8IhuezsRHpYu
0cEZ8u/zXqrQXaWgNIEXqeg2g9fp/7g8DvuIG77UAZamv2sXoZEwVvnyKEw7s/CiSngtrOCfJzav
jTA7UI2gmwZ+PLwKg8JT6pTUxmjz+V/X3P1iLF+X7UV0EjbUak0FD6Gskbfh+Izc5Ibvh6tWALJc
CMnR0cLGdlVlDeaC+DkkMxo1CgkAXFpIPwSr49E7rV06SCWhWRYkyUuj3fXaVFaHwqeJyKcSMnvI
LB8ysNDaA+0wwSnkd00oQiAgOt4/xVZ3NJjWQeMJd9RExmoYayhRiUt4UG8nwdhTNH90WC76r4a3
iDeAjlIEY5B8PTwFy1UXy/AAut8kirEBh5aW4HETK15eTtAj4IVbq0t3YZHZzyLaZqNSQ4xM02mr
UL+bINmiccKr1VUz8MBAszlEN1iWDq2mStD28I9U/4bemcbTgq00vNEKl0/NqeusHlBLZUlBhtrE
sXg9hW2UQRnctJDSMYb2Kcxl4VjmtHPve8TqiExA5/HshDOyKWHIyhtAaSG26pBlXOofkNd97Bpw
6Ny3s7o8F3YYhxAbI40nE030svshEs5duOrWaCJZaEhxTbEwul4Lu5JGJvLaMros5dluR8iOC09l
zgk3lLWLCly/kAqH8MPCiHO9KCJ27QyddhzpzWB+tEKqOVMwWjawM9EuWJpVkzlE2iCcDwlNZBvE
GhFR1U7fV73gIveuO2KWqxs6Sq+RIEEEqZAzr7KSbCtNCnrlg2p2mjpp3uN21DzwVIjEjJEhLefs
pc/rgRhph1RMJFfHPsF3hGMnQbCkijdjNsR2qQNyJ5b65AL9k/p9mUf7EL9MlATgKCge8cTelxOD
jfoW7Sg8u0GRh7joekJA8kzNUpvTwyikp6lVT0hl6M9ZqmQOrcLoIxJqjbPaq/cqEM6AaeBxBeki
5sqpQ73SY2VEXDKRGiqpRLWtd+lsvKef4q/8t2Q4SW0DQXffg9dH+l+rbFEyzqVUVBJYrZzSanaj
8RHWn4ISbgft9b6ltZ0PkncLLZUoooBQ4XpOUw393k2JOVUpAIe1mJ7rgPImcS1cR9n4iwoAxBBs
/IgcVy11wpSiIUrejO17atVPIuBJ1uhTa5MXAxEzSrr4fH9sKzU33GsXdpnFi/GrQm8h7opKoSKD
mL7OUkyPlRaI+3wMi+ewCBO0vQyTM5iasA1k6VsRSoozTnm1BWQg4qzr6jv94otYXjsTKDgqoD0M
GkqkOhg/Q8mTf/U/RNKVjtlwrK0dVai/QXcTNWC80ZnhC00jtV0EY2GClr16m+Vo/s0hpM7rrl83
BMQPkgAoRbA1qzhSp9TCqXuA1I6I6oPUtsT4wdN+Xt0UwCyC7gPyV5CDvHbVZmrA/lnjHDLITxDK
2bvM5/jL6ma4sMBcHFNXd30BYBaqewo0aJ7bDVhMNor7OyKTIzgm+IP+R4vMGZ9pRpr0Qw8SZeNX
7SLJl6ndh1C0GynaADqN1OVkPmh9SRToAxgZ6Que8s/apbwgQf9/Vpc5uQh2s7DTpnGZVZBXOKBT
3aZ+fI54HvKVVr45uy/MLHf2hZlJoHmQNDAz4hQlGpQXoX3lxyT8jhQ/8ZoDGrZi5x15QBdlAIdu
w2Pvvn7OLg/qtzZeJN1QkEZAg7YNZry90oOwRA5wq9LZTsCaU4NNvKJvk+rmjY6XWcnZhWvRCEJg
JMnABI9XJxNbIU0Yq1KeZGhDhiKGJca/0WD5mKe8NNmqHQ1xArDdaI9nb8epBowAABPYaZ7Haqea
W9Cr3nfXFRMLrTBmTV/SAWyW0WjmLKPlAH1MV3vP9hGPcXdlh0uI4DUo2qIpHrfRtZOg5NVVcTlm
S95DBWpgQ3toRNpy8M+X5MoOsySN2huFbvXZIa/+AGMNOgQuGn3lSAScBD3xGAg6gVnB3DBOU1PQ
p+xQZQY01B+WttVG/OQirFeXRLcWcDOq3Trb5B6FliBmnZ4dBsnXmochcQHE+RerfmGCOXdDMzPH
OoEJIFeaYgcT4MC/b2Ktar9gvACLkRf6KLbJAjneVsg6YHACX9sHXuLhuiatPW1+v/LyP2tRwZUt
5pRHGr1Xoga2kuTVGHbKAFZwgEQtpSRi5BS6A+rqunSH7EXJfvFSGMqqY1yMlDnx47ArBLqMVIiI
9cvMyLQPH/uD+Dp7SNHa2f6ntGmdcd+6sdc53Smxsw11ytfOh+bxfvLUTe2ikBAvxK0nMM1xT+qV
YO1qepgDstDrSsmX6XmTHNEdybyVYc2wdVLbgfNePomgeXmzSOTe94FVT76YGGbzQ3RnTirEZ4ds
CPxacwdR9s3Zu29k9YS5MMLs/LGDfrVewYhWnRFe58KLOL5L9mRxHPoLTcXcd1ezuHzIxX03xmap
astoJKcj9LHbSZ651W0F74fSjuxkK23Sx8qbHWOvO9SWHr83u3obgZHPVxxQpzuio3qgcLO7E7S/
ZC97lqBNG20momPmFZI6scfnxFzWlv3qpdS4pJ5xP7JZxMoKJiovQFboiNebaXbuz/4aagVQPly6
SDNqoABmtl4UiJ2RCRBTqNDQr5A594IUncftW5O5ISVVRgw9P+YG595a23OXZpk9J+tCk2kxhmUk
hteOaHZJR/kg6d0PvY94iqUrAQbGCDXtJXu/ELpfr7wONw4VDWNMZX2bND6ybFIRetnG0rzG4ISs
a/6MtymSeogwIBbBnM1qHARatfSlNnVtJ2KxR27bbcrnWBzBY/3PM1JLv8J/jTGrl2dQbgh6wLaV
aHrUjOYh7D50o3fimhJRSr1B5YmJrS6cBd0qdN3CI03mTDBD5PyqAk1XSQNo31RRkC7r6FcqalUi
CXpDNvcddN0eErIaxCoA6Gd2rZWAiszq0a4UStvv2yRBvDZWvNfw4m3sJkMKA8UU1GmRSGLOIDEe
Q7lZOpIq6U2sKq9H2kaOTzL9FqnboduGckQytP4a6SdVN3n9fn+Ma+fspXlmjFMRT3MWVNBQCHTA
dktkr4L5FNL65b6d5XV5O0xUwJe0M7I9zKarwH0UAlmL1i/lQxW1vZK0mzo/yeYPKj1lSe72LY9m
Yn1of5tktl4ItDAAIEBNoV+icUCx9qm2wPjlOuWMbW3boRTx37ExfhkquTBLOZZwSmq/1S2nmvrn
1qwiW9EpEaAxcH8u187lS3uMy8yxEKApbPFLMBnF6ktn/r5vgDdzjFOIQ2dJwWKgOmtdZFflSdU4
hzDPH5Zz8+JGpAlaNHoKvys6yJNloIPtcMuJTyDeU9IMukp/FGC87g9rdZ0ktJhgK4tQC2XWaUJ2
U5AVgJCrpxFRTGinwyZVSFv9uG9ndfqQIEQ6GC+jGxbDgIppMC8QtqQxfk5Bn9qBFDyMI4+yc9UP
FLwnFhK3pSf5eg41mmlm0S5wtfFV7zaCdvoX4wC9hKia0FyA7Pb178dRVyIlBrzRAKqpXANyBbhS
sefRDqwVuNEZ9bedxVcufCEQp1TQB9Q2BAmmAi9PwTSJ5v0/SMP5gyEDNkNVO6vND3RXtaRonrQU
qG55PORYzBDdsffHvXbuyziMkVWWF9Q1M25FGOmUDkuFDLlCbYt0/pwSkycEtG4F0ScEzEDDx+oA
CdAUFrQZowYyuKl+tngSqsOTmnJiz1VnBLXc/5thDos81IcWtEooHIExEQLH6Yh+oIyHW1ym5OJ4
x+Pfwihwrn+1xeO/r5dQrWUJzthKJ7XOSXQaEl9sVRKqoAmJqSPlHWcrM6Ni7bGZ02BUk7TVGuk0
6tvGALNwUJBZ5PS28Iww4RSAHXEwxRiUPFhup9opECWB+Hrf2djH7s1Q5OupkwVoOww1rIjPzQ/o
evkvwe968yt5pDg3ODcV43OLLfTQIfkETC/kAdkO/HywFJDzidKprGvtYAWB9BKUmvgzwpPeAaZE
41QS1+0BV7G0l1sKm6RVE8UEHAj2esOftP1YSkSQCyC1jA1nFpl36n9G9rclZhYHSyzrAdfwKSxd
PdtSC2Fh8ZA4Kv1osiNCt2GQOT7IXGF/mUTQtoCF8T9sIV1FpW4slUk6VcU8bMW6Qp2sLgrPAtjW
bTtxftGSOptIrqrjJhxVZcsZ8+J/zKZDEUWGXgJ6GdFJtPjvxbmJdoakXUrgp/wt+U0bMp61x+Fb
DgmC9rEYOaNd2QxXxphzROizVi9h7dTE1T4XazdrU3uaWpczKJ4dJvbILaOslBJ2hl53tCg8dtQE
t9G8o9CGayU77aCGBTEEomfFsRqsrZmmOzFK/TSUHWnq/fvfs7rIF3PM3AVoswev0aBh2OF8DtWd
VM4PcUrtSVL2cQZUfCG6QtJwZmF131xYZY5TKP4V0GqH1SHrvFYPvSCInbSQvbafOKY4883CW0ah
TCxjgBO14IEZ1Pmb0TzOqsFLJLF5tr92y99D+koGXDhrD6E2wFEwJDH/kxvf+jrbdZJJZql041Im
NBM2Ea4MUZ+9UlAJOhNsPeVpcnFW8+ssvvgIrSn7MuzhXAJS/fGg7ZDLfFQTfa+1vaPRbptlIMZX
eHO8dsZj8yw0biBSQ0VhWYQLuyFNVcGIBRwVH2OLghjpyWzver94rtDIQPqP+07LZlb+M9l/22M2
K03AQYrMKhY1MjcVhGyrWHHLvLfHCq1OKpJHKCflYJIbwQzdWLHHsb/qVCDCMJZ+P4AkmdPYslKt
pb0pnYoOuIEpeRimBJCz/nFGUaW3Bl+bkMua9H0zA+KH8n0CZdp4owsz6RQO8mh1zS++hXl51qPU
juADlE5K5g0iehpAf+YYk4tS74y8afpvrjzwvmF2gZpHguR6qcGtSzP0yUunafwA5/YwexIUm3hC
918tTzdn/4UZZlTo6W2KwSjlU5FB6wCYMbA1VjWw8qqYQMmoq9D6aSdDY5GmSQI714DxatpqcBWz
tJzGnNOd3IyBH3XC6Pby9BEbI90b0CzZQchJdWcZ0A8jLWcHvT/9Y5hXyfa+kzCvly8fBaUhcmIi
5Jckth49hBaieTWUT2lAj21dnsLO5DXKr/kh6tAgiF4KLxAKvl6M2Ey6Hv0fmCV9mjaxEhpbs5HQ
kh9A//L+cFYPODxjEOVA9hIVVOamKIdJRZ68kk9GqnxPE93TM3+QH2UFDIrQWollJxN/RDS2s7Rx
tRE51aK03Psfwbxw8UwDjgbUKHje4g+23/V4jbGag9homjP6avFSy2ykBJ1A+VPpoRPKL/eN3cT8
kFhApy0iILzVNQALro0JsTCpktA35z6tTgKVn+MRmtZV25FKnLfCXMHvxUHkXMhsM+AyRhwqCxPA
klJFT+y12RBs0XOujM25mSfPbHu/yg51+oyNJjSz107fapTZxHPYur3U+0OznSHrpbXO/cGzOlZf
n4HyJ/hF8LSSgGi8/oy0Ab31ZFrNeY5f52Oh2IA/Zb1vdCRA07g7+aHgGgXAbeXST7WPdS+X3O65
qtxI27UTtFgJPUSSHysEdfCgBBu30417KSOdcGxOvNwHW3L/63tlBXyC6EJBzMicS5FBlSalQXOu
tsbP/DN2e5tC/W/eBE67F59qV8F91Gxqr/WGTXeABNdp2LfOfBQfp03C8VPp5lBe5DkuvoY5voRS
TQUzxuzJfuciR213bkgEG/E6LsaA/PqcnIT8CR3OM2Flf8jg6wUDCAiooOS6/P3FPZx3Mw2tQmzP
UuyMeml38vsipy2VODFxdt53kdsTASITUDlGagM0tHBaxkVoMw1B28JTk77aGEV9LtIPq678NGqh
AxUeylRyZgliBvrwpxU+O/N9yHjg1NvQY/kIdQGPIWOOf5hdmgSt3AuV3pxTaHeUeg2EavIcPmul
k6iyPbVOKYSEWr0b0GHp8pO+cWZh5ZhALgwkJcAKgHrVZOY8iItYNIu4PavJewCx3KH8TEJ5q+QF
6QyRGNWxSqPt+NbU26F6qLJwU0et3SiOFn6LJTCJyionImBhfMteUCRkvVXkRdDZZjDXgjDIWkdz
pT0rDdjOlENZ20Loj4hGx4SUluaM3Z949PXkiYojASWImyoyJ7mwzPvVBY5vQL8U8v4g+MO/mG/Q
h6IuAtxP57CkqF5YQEqag8zDUNxGgosZDV1ZizaSYtwIJdTRBGbhvjujBbwJ7Tx1U/MtVh4N6mXD
OSgd9H123W/Omi+HyfXgFhGmBcsO+kIcjsya9xYAomISaSdz3qCsNz1Oo62OoEjV9tZEEBGgbjmO
m5n7mrndcwA/gPzBxHMcOTXgwq53uAB+ZNmgsnlyhI23/Rm76Fgmkm3re85RcnsBMJaYjZXJWqtJ
NSxNfnWot4Uzks+CmM6Moq5qQ/PA9iTIzLWbHoXa3o1909EhOCe5sRPtck/ch978xGs3/GpRvpp5
5quWiOjihCs1pdM0nAOnzp7s0Ul+m7tiW0DbEXIPRNlLm8zLnNL+BMwK+A0HHSGoLeue4Mue4ctk
guhj6lV+xmkIuTnvmc9iHiRzpojN0mV3GmwQBNuGW5AKwC6eIhfboQ85ruvlZxxPAktcWSZfdso3
qLhj0IVzDsmv9x81CUhzCIhION7+xYp+M+fI9CNZDLwjMD7Xc26JwpBrhWaeZm/AnCsbbTNvYlva
JY+TkzsoxdqL6qCzw7z693faMh7G9CLIgBgEmB8wKzKmC5m28hj31ikqz6b8QKEXmNQfcfWQoUJ6
39TKEiLFiwZPGXfnkva6HuWg9HpUJ2hPjCdSUhuA8xANWRXiFuRjHJEnGbh8OTOyS3OsksYsRTNc
mQonAwVQmvzMm388dUv1GjoaIB5T8FBjpk6joyLVgPudlbYiitYQs/LADGAjgLClkNc0d7tQC6oa
NK6LGhMy5cwGUIWwSZAAgTXAiAMFRF0f8rva7CeeaO6qoS8hPOxyeMby9xcHQKZOfVm0SnyWTQpI
hZufK+TP6IbGnFv01h8wZ0CJg5hGtHDcMhdYh9ynZghxcjZOmQ4Yipq5ZdASKthZSWJRdsH0c98D
bx+96H3QF2IfCSBm7WbJkOkrqyQNk3MLzfPu4ae6m+w/AkmOuY2WSD+FfuWH6LR+hX8il1ewYeHa
OFxgHgyN6IsBHS8OmuupNdVWbEclS876K7VnB4Kdm8azu3fOKG8erYwZ5gobJJrUSZQn5xy4WA3o
2MmlJLJ/zkTe1m7oqyR67JwaANkMCKKP18oOHd49Ii/+eL39rsfK7I4MAYvRxPiI6lu4EQgEg+ye
dDi6ZwjCqs7oPs3QCAa/Oql8k+BwRZfVUSQFZ8nXvPlyypnrTE9yKdRFTLlBJumoGLYK6dZqn9an
+5N+E6RizhftFGTLDURj7GHQqJOuF2mbnDUkBs0iguSzKsrEkJ6HLdSH7xv7ehuyk3tpjRkV7boY
5CpNcm5+pG5m955F4E626cq2bBsewBCk8ypXIqMzOz9fADz3dUDcY788QGgScLCWNB866bYiqX1o
XPqd/acmyUZwEhtS9c7otI6wNTlrwYIVv/zfWHj+RHTw4a5jPjtKkr5OZTU5957i9PvtTMKNQbrn
GSLVMoDaky3uWqfaUj/xwueXzhs8nZRb0VMy3L0/cqfYjSM5xY7wxNNHXl0/3E44HQwVQFtma45D
i9siXj6tswAF2rTd7LRU2uiIMxKF5OLL/SVc2x7oXdFFEN+iF0tl7MlmauVCT1N04unbYs7sMtjq
gnEQeIm+2wAennlpiTkN6o7iUTfCkjgRxQupRzsvMPYZ9VVHQG7hm1hu/7exMVs/qq1KEYoKY+ug
qBM9deNjH4+k5eDH2LI/3Am9KMvlCxpmVCVZDd04TwsJ9ArJWTacutvn2TlEMDpv0aNCFMDwOxXx
6Lzvhc3gpycJXCCfDe9Mv11HfAM0VRbGHcRRLMRRnIdIk4Q4PevTpjaOQbwP6IMs/bw/o6tDhQjN
V6MK0BoWEzuN8oiXt5im59GzjsoHdfM/1VPiyNvUNXwAoVzIkZSEclLRHLM3CYgBLWwhNBHSc3vo
fPW5fG6czrPcedd5olftDAcnz1HmDPb2yEaAiF245OmQ32Wx7lkWDlkqj+k5ErzgQX1s0s0UIMUg
cVAarDry4j+IPLD7dB2ksTct02KMd28Vitl5PjTP3wxCCQJ9iKF44BYmL/7T4fDufz59fgbfhmN6
FCrS87ivV4aK3DJEAJC/BmHTV8/mRayVQ8YeBFq0OAffC0/4IblQ1HY4rnMbZqG+i0ZcwHsU0BOw
YfdUSTTo67E4Tzv1rfseHcPvwFf42kZ4mX637nAK3nGwPqQiKSsn4e3R5XS5vqlgfeFnQsMYCI3Z
BHo9KG1OI6U4V854QFVgH/oASEPZBTd99sADXH7lbu+ZY45VaYKcUqrpMLfNN/nzCDVrW9xaj/Ve
30INc6M49FV7bDzIVPitH5+KV+scuOKmezcSYj4KH9krdwF4U8AcwKIVJ0JlLd8EAHzl6Tb1Iw+A
dEd2Si945Imcrq73xYwzp29V9XEdl0ZxFoSWzOazkj1o01HtbKt+VQYb5NX3Hew22rxeYeZSr4Te
GMGDWpzF4FHuM0eh+1j9h5TIy1ZFhze6/jUUF5ENZdY11sNJMWoxOjfg7JHeK16aa2UQIE1A2AZJ
UzyCFWYQfWGBTlKWorNm/B7bJ6Hw44AHOVrZ7Ij6Uc0EPwPiRJayddRya1T1MjkfFUd1X2TScB5U
t2lJvC0uLTC3BNKShRBUsCCFL+h7ImbyJGUP4uSX2m9T9sqzGu7Vg/bDgkgTarj3/WAldXJp/eay
QEUql+UJ1tXvIbWHt/RT8+Z99nNwwgeibKbEVbdxta1eFaLz5KxXrmHMqgw6LjgJIGRMplwtCqVT
aoonT04GPHY29bPOg6gtG+fybEGIgVw8jIAiU4P4CLOPm3mIG70My3M4CSTVHk1kRDlTyO5d1gSz
d4suMNowh4niMPwRfmE4b/RN/pHvolOMt5K2SwMy/8ke86fhLHLykTeJ/r+Mo98PM4kxshmGvh7q
0pwSGD8r++o9sqOTfshc4QmbISK8m4Hdcay1ZbdcXH1pOdJqXKyBHsAZ20MWIa3Rv92fUDaqX4wg
9pWggYV80w1EEgxSM+1UscTRa+oefU1ze5zRIsUjsb552bOGFv+8GA0d2jyv6FyeFRJMdrgvX7O9
tKsezQ3viuOaYiZOn8XKlEHMdBb2wUO1zY6hHx6il4TwyA/XVuhy8pbJvRyTleLY1WHI0PBiD35T
9J+k/v0FWnU6lHZUVIERAEHU5dqIpAtKGkhSeR52KqgySf+zerdeQan7ajxpCck5RZOb1xAWCslO
CN4hEYnEncosVI2bplpCkrNylDMyvDTP5hGR5l75Ex95h9KK913ZYlaqBb19GAkZPaf7eNeSYEO9
7p1HsLj8CHMqXRlhVinSzRE8/zASbbMnZSMe5QPP5VbHAXQgpDDxlkTR63qNYgDQ5bSi9Dz/Gn4o
j9FPpSbye/Djvit8NWUyI8EVj6Iu9PDQE8wWxGUtzQBTL+k5+xbZ4/7F97xxTxApPgbk3X7eJKTb
3De5MnewaEoiTrulnsvc+mA4TLtQbOg5fwkpkY+tD7fjEJev7KJFBQMvGTjb0gd3PXlhIaS0FIT6
LEoPSWYREcD0MORcHGtGUJ4DehroDRH6kNdGQFmSS30VNedY2iZAh4HS0ASQ4P5s3d5/eC4t2XsU
A/FiYtH8WmbVtKIFsCFGhYJjBi2Psssy93+zwgxF7AT0zIOPGvXGkyCXpBwnzjhuACCYJgzEwhmA
0gceRMxFrpVmnDQBTHTSblZ/iILl6bKt60hHPVUTmbzW7kvbCneCAg6tbVFwXGJ1IlWoEMD38Cxi
ay5SqqeaEubNeewhaA7pzdzu6kniDXPdDDD1gBajlsriXLSoC6YpBLymRuetBkpvu5ztorehxQKI
pPxNTL/38/+Rdp1NkhrL9hcRUXj4imszPYbxu1+ItXhXBRTw699hdfVudzWvCelpFYorzY1JymVl
ZZ485yu6ZqBwKW8x3YgB2TLHQNksjh0t2AASXu7IWSoB7YuAz2gmutfJR2Rk/qS8QxF6Y5jXW//S
kBAyyYCwAf5uslew7rkl+viGBt0du9ub8qoqKg5n+Yqzu1DS5dpIaoAgdAd0IQG7H7/HvypQeB+q
PVBKqAmmXrPbm9wZA+qFinNMnN7RvSX7HiPR/tLjX29/09ryQlsKVCwLtf9VoTqZa70swcT3ysw0
eZZtYnvznLANF3lVMvkzciD6cYmAbdAWvbI5T3NiWVKHYoJ1lO/KZy8gbhXIdyYyT8CgFnvjDjVf
xXPtw8Zl/QcAdnkjYG3PbAu+s28HAjgsbIPD4+MexWi38ejBOA6PLEBGOKgP3+qg9N4JuFQK/+Xn
7Qn+08xwy7xyuejF0KhyH8f9KyCYgbVrHnWkiMiuOUSFgxx7oO/GvenyAEWMZ+U0PlTHrar3FUZA
nH3xGPFy5ETFDMSWW3ffzY+RHSPzs0sC8yPTXDnBI48FeesweVdJ867soGrmkernpIKatT6BTNQw
a4iCSV7NMvAQuIbklTb+6/zcx7t6/KVDm4SDDL/e2yS4PYEroSpSA4Bs41ICgzHqnpcTqPPMSNIe
2JG4cdPmxGLfkO6kPfuo7u3T1mW+dh5w84EOCumuxfdcGmt6mdBWIv0r6b8NWu7IPPVuj2fNpyEs
QeECuBu05gmxY5qlmjlmef+KntDiOHZ1dQBTIHVJb9sOIPDthr2VYBXQL+BvgP5Cr40sQu7YlKO9
vSh7PF905z570e/3L4C0/b49rD+1BnGfn5sRN5lZmJWUwcy0Q3vtUX/Rf8h3QXAve8YT3Uennf7V
2TnO8+A8H2w/++ZLhzAkTvI17IH3eGncyfm9MXR1OVu3vmlZ7TOHSyibdbvHNxmTk1t3mQlo2TNJ
AhtVDFQTkUkMyzdUtZrXWQ/6T8gXgN4IiGzTa/cTWOaY372p2Z38u5MPTPlue4ru0FM0eclW/uuq
0rmc0fPpE+4GWrKu6ljRvyr5HRvu1cYFrcLvOKhc23O5w+/wb5DTcDI/8+nOVZ69sJA3jtofNMOt
+RL2pjIORFKiun/l5W7KdwCm1+Q78Foxde29ZIdMP9plWPLHtpkdld8VzSEl3xujcAvTQb2kLF1V
+pwtN783qWcb3mQ/D8C7576GB7N25EpQcjC+/m4OlIOBwJGlHc0f69wfLReq9XL/kDQPY/SUMVBC
M6gOguCDOwWUZn7l5a4/WY0/G4F6SH9kcXpnxcA0O/G4ScVznUFRTNAK428U1ZYi++W+YTYbQDff
s9fPr4/fAZqRnO4APcsnyfkOlWKUnpfyM7L7EqhIYlBULX9qF/8b/1ECqOjh4egfiXP8VuzfVB+c
iLjaXyDiANDVhJT1X3/4vnJxBm4fw7XTDmkSdPxqCEvBSih4y57SshzNCWGheSgI+ZEa/b32kX0z
pb1hBxXtXq3+Pcvo1ta5PmkoCyhLRzM4NPAeupwxtU6LCFm77pXrw+ywuf2qZfYnyeJ7O53Jxrle
uxJAQgpWeZSOkM4VS8BqRtOqNxbcrlrcldMr05nXEM0zkZk2PjP1sRwc1m7lJtciiQuzwvFo1ZZQ
ZYEL24/gmmmetNYpXvJj/GZ4HLg11ZddxZEOxJORZpMODJw07T75p8UQeAqUc5YE84KvuZIH4Wba
aBK4L18Vckwd2wqULPa6t+kFJHejCoCCjwfio9ZsRK+LrxR8A6ppCsRvgB+C2KuwwuWUlRoliGMk
/b5WYocpW5ihK9Tkn5GdmRDmV0pa5KTGqHtt5V2DpQRLyaAkuyEOcunYuHWD8Jd/H3Yxf799alay
BpjTM8tCcsJoMsUuEwwOj5iAHkBHjZP8a3B+/AC+AcspuxSXVOzZ+LOFw7iqj4rDFmIORYuruU8S
gGPvteOAPk74lPiYwKcAD698ojcLlJTBtMXneQUYFO0Kj2RuRjS2JEw38ymgGolruDIgg/lJBwpe
LfEgiZw6qMLcswF8UTYKp1d1BsG8+CawyygeatAJIwXZnKQH88F+Hj/MB/N+3PXf7afkfitt93+s
MlK4gFujUUREIdNYGYx4xMmJRqd8z5+blySY97Zb/0gw+MQpoRnxRX19YT6JndKLHiz/9j5bSVQu
++y/XyAsNVGBKCg1LHWj+mbhRjsIjpX7HMyfmRMpTvRIWp/wnxtW164zNKmgdrp024GV7dI5WxKJ
KpUhDJJ/jAcD/axQvv9KfE0N0viA9m7yJE8nC4/LF6147RkQsYrb5RvrvfiHa//x348QYjHO9IIk
BibfKnruJzJ8NU/V2h2M5uP2eFc91aLOjLeCBY5qwZIdj7ZSNzraK+ZfSn1PaOfeNrCs0tVQzgwI
rtBWmx6kTaR7HU/Sp77X8RC6m9+MjQlbveX+qEz/ZxyCO5RnWpkql7vX/Lf6Q/rMf9lv1kl7aR+r
emNA6/vybESC/5unqplTFabm3lG+QkKwvC8StwVc+I6cxnsbvHdfbs+hvPxKcRLBNIQyGNTDkakV
vI9JQFYD/s3utQHF7xfglr6UR10H4+b4DsEddme+lh9xBZW8jYzH6i1zZliUitMYkRBW2OgEwSOc
noyd/WnfQVAIT4LfZZA+bSmGr7mdJYWFSxNxETalsI5ZhS7USsGLr2vv8ahODLrTszeqvdF23nej
X6OyBBmNAqDVyRnJXtNcWqkONHv7+kjLyK3yal9XQb1FTbQ2FRdfJix7z6kqRxMeHVq2V9o7Hd0n
w1OifKlyKAM9RFLQfunu52ORfb+9+FcOSUbfHEDIC00HYlWxEZlaCe96hFMh+tFsAP0NF5fgcz89
tRH1ZR6ho38LN36drwWmciEcxgpYYO4SuTrSmGkonDcsTKTHeAojW/JG7bHqgNihx+kjAQ+ecar7
QAXxs+1l0470v26P+joLhk8ALACdbwt7GMBel364bqwkSe2Ohb2JtmNHApck+VoonZ/UJJB1yTVM
vLUe0ulQtAcz8drySZF+z9OE1q320YaqzM9YAuuu20sbC3Ll0ZYvQwfSQgGDS0isSs9611P0jbJQ
ZYk3aKdW+t2xVz59doa9V3Fd3p6Jq7tgMWeAdBsRPMKAPyfm7F3e1aUEdhDOQiPOIYVwZ4MRxmBb
uLPlWrvwMIIVRZhu3SqLyRhZyMvfZjc4XQcG+KH1GEEGiTzneZAp+yoq3bbfV/MbVAA23Or6gp+N
c/nCs3GSPtH1GO3PYd+6WVLtTKnzs7aCJNV0YHPtyamr5Y0zo0SZf/kytict/9p1b6CU8aPEi+qj
ZjLHzp7QeybH1f5fLAKSsdiQBMy5YvxVKxVJjWyGAgYgCH28HyPmFsPhnxtBsgtNXwDLQ/hZeEn3
lpXSzoxYOFjSd8ZSus/Nudihpr5F7XCd5cRyQ1AEz/XlcAFCfTnZTO0TEKvJXTiQ7quRRn483s8p
UMraTomZCzaJpfNI3Velx9TnoX9Wx6Pe79On9i6L0D1Vdqe5eEmUABRIydfUzXyOftgyehzaQz3s
atPh4P1o3bbdQmys7pMlNFsAoNBWEClU6hGKy7NtdmEuyXfgfPIlPjhTMj2naG7Ras0trSeJ/V4E
VBOG0NT8jne4w9InngJZDJGgvAiUzx7vk67xCo140Dne2MvXIQKm14a2oIkmH1Ri/iSwzvayNk1Z
W+q8C1vuQbwkx410Qhd55A/UaV/Mn4BwTt7tzbNyTVyYFPxlJ2exblCYhG5sed8DbySNz+oUDnio
VN/4Zr/gshlFh7GggVGfRqlVE2tdKRwkMk5xH/a/uw7N8YZjP5fR8/TER+ogTt2n+kZD2oojBHsC
xFTQTrK0YQrvgVEFSrXS+RgimzN7ZcPRLxIrORQvzS352iXKEAa3eHfk0NF6jC4DISomtU0TeZrH
EJgrr1EgaGXHbt3u+3iDU291TGeGlp+fbRR5UGLadGQMh25nFo3TZcd+2mI9uorxEUCcj0aIqSzG
cMcyjIbnH3H2vYneb2+96zyaYEDYe1MkG2kWw4AuO7K5H3o3mQK0RaDsCW7c+WF4Hzbi/esFAo/B
4sGIgso4Bnc5b5rSF7kZJWNY12m9S/Qmv+s4mTxrnmog05Utnv/rOx/lDTTQIGGH3l+o617amyM9
AySDjmGcmvvusdBiJ4qYX069N+fY8HG21QV+vWgAMACbocAs0ndiD/aggaYKxbgxLCwbadMULd95
ZW5ZuX5ZgAnhz8MCsutwWuJFMBVgi7RSHRM5tOaBFqUVAMeguJw0udfTstmPkpTvC4q3BZuq34PV
T346moMTQ4DDB4tT7KDFZAgA0Yt9Kx+LnRrTrSTzMr2X5xFfCblRdcnkWWjOv5z+dNBTuwVpbWg3
3LHt1CVAHcrc8iweZPYWC8Da1J9bExab2TbTlQlx79DWXsz0vcaqDeDo2oAUBa2naGxfVAWE/QuF
Ua3nWj6FKsBe0VuqYxvdG+o7kZ9vn03lOrCDd8ZB0dDNj9hFVE3NiyjVtbKfwqSpg6T4SmgABXcn
69zxkT6ZMdobrI/E4h5UhnBsv6bZcxnvMvsOTAcNeo+HH/qXKjUda+HkGDdC6Wv3Bx6OP9V0HZlw
lBEu15VDJdyeWj6FbR6fUh1QELudnDaptljb15YUaHgLD0ukZHGELw0ZdW8qXOqmcLa6h1ije6VM
3m7P9KoJ9E9imlFPgKFLE6YEOlSNYyyJnODJUsngHm7Jptj2EoiLR2HBwuJSWhphRWjYVBtySw19
CusIUiIR/MIuNuXOo3rduUlvTR96yoZ9JSXULaeJ+RBfLY8dpcwtu0zxbg96bQHxPoOGPV7sOJjC
s6EoeN3QTJ5CnZmPOjZO0ZePoDfa3Taz4u4XQV7ZABsXKtsipKsoTOwNg0xhypPnCqwY+Vz5lH6b
ttjG1s6lATUlXC5LEV2M82edGUqr5nPIhuwXzW2vwj8c1Ik8ZbZf245tlWeuwza86c8MCieg65RY
tXgMg32343Lmys0PrXotCIDbjmL9UAf/9lSuxKawiOoTOFWAuofTv9ynMwgeyxJApbDMjnKveop8
jIwCjGadE+NZHWs/p14Lpjl+NEl2YFW88ZRaOydoRgSl4pI5Qpx8aZ9ncquCy3IOgaGcXarGzQ4U
v1tiBNcJe1xsJvBmcHy2iReVcBwnmkhlm5pIXpj5Xm68YfJo6iidF5WGk72o5g5Ny2Dh2jWSvWv6
1lNn5Q7MPgyl2TT/yo19VrZH2qkvG/N/HTjjw9CXAypP8KHjJF+Ov1RYRysdHzZKjwZgLIrqJpKv
tI/ym9oEqf6Vb+V41w4pJgKAIkCz0fkkvCsVDaXyXFNnnJ7YlyI1AKbiUBVbL5C1Q7p05IJEUwV/
vlj0UqDLOhZknsNxHAo0l2dgr7Ba6hgJCJR48vP2PK5EZAi+weWEDBU2siiu1yVNbo9dTEK57siu
TvM3q5B0l8RqdyqrrNyVVDb9QRu3GldWTiwMg0EUksnIxoqxCODOljaxBIZflCN95TuFu3N17H7L
/ZfbQ1xZtwtLQhxSklKVmwxDtMvq0Oqg/AC1ZDKZT7fNrA0IxY6FCG3ppxQdglYWs91V9RRa94WL
M9K+P9e6qyZuTZzbltbW7NyScFtMFYhvohqWaB7Yxi/ACF1Kwhz928R6ZUNw29rauIAawqYH8Pya
WS1OGsIzm06hSQrfTGIAsWRPtbzJgqI1ea4aFEij19s210aIR8kCxQQlzlXXFGTjQclbKhghOhK0
cEJLN5jjKhBUBkO2AdbbsiUkzIrYsqLCxt1LXPJQA8cPmgrlrt6wsuZI0SoALLVCQKUAjqBLf6V1
tVlarTaFkw0AYl8/1rzy9DELosw45MUpk3wKBAp/0lO+q+buXULGIfppGw9EB9W9S8PJ+tnPP25P
9Iqzufiq5ednD+dRkrkkpQiDxhgdz9ZwUDIQ44AfLAdx8G1Tq/N8NgHCMYwsHEJoeU5hrGiFwypU
fZQYwpF4iWDnZhxLvKWIuxKGoOQK8Xq0x8PJiPHOVMV5VswpPHZHwijeNRHx7eQwFN+hG357dGtO
ZiFahJgFbgb0xl5OZCTP+UDVeg4Bruv3PLKmQNLwFMzUuT3cNrVSVgB8FmNalFcX9yns2Hoy4Dfn
Zg7z4oUq72X+qzB/dI9W5qXzQ0ffC+mjau660gOmEkx22e62/bWhIvAAUhH9scBlCPcgsSTGk2LC
rGpjvisr9gNqqbE/M6gX3La05nr+aIfhirBwHwq7UwF1nz3JuHH56JbP6ks9Pap3s5KC4CCIk60N
ujquRansP9aEDUrHuYml2phDvUXtcQBI2Er9to833qzXsLslG4GLHS0VeFGig+Nyq3QTAvRYk+ZQ
GzyouxOk25vQtr9UtHFKBqBX42f6fpCoy7OflHkRsiP5U6Q6WX5s2aFVMgfc/0XjKvODPr6mjeXk
3Lw3qo1HydqBRfYViDS0rqIDRFjnaGy10dKjOQRimzgqVZ96UM+7Q05l107SwWMgw3Zrq/sXWSL0
GCBjg7woVFPEtG87sYaZ4M4LzU+oHWgK86wYEPFD2Y5e+XF7i60sOqIslLwRSwKLLvYO5uh0mvD4
I2ECIkFfTkrZabo69WlfNPvbpv5kI4Q3J8pcUOfGowhJN2OZ8DNnm2U254bJ5dAy41ejIKVXR4ic
i1FW3HmiEBME17g3UgmN/LMBhkp9loOeknIfw5E903SsIIKdUmfujfzOQvQbmMPAAzVNY4cWdn+f
KVrlWYVMIeBQW35Fe0hJzUYkf6rD2PvINqs+sBDlUzGR5HlMYguKs0PtFej32vBSKzcLuC2WBy1S
Tii8Cbu86bs2S/pKDev+VHb0vpyeLIaSgWVtbNM1d3huSfRHZZLW7TwUaliaAfALAJDOiISon1T1
Xk4fzALMYFCKyxOn1uIg+zpFd301OeYofbm9wBrWT1jfhYUWb0ICZW/Ugy7Xt0ftj9o2PoTIlcc0
JNi3AHHXuC0ci3MTy3Y+20KdVM6jXeVqmOt3Rv1gUjQYIJbgvbIzx9PIHkwgAZFULaZTZ0yuAnai
zFeB+sme/81Y8RzCjY5LT+ypknOWs85o1VAn0kmVBhda41tPvOUJfT2f/7UhbKGM9kTuukYNJ7dS
vcLYlW5duOaOHnPqt5FXfP6/xiRuJGVAe1VRYkwpUu86kFmAYN+2cI2vATYILSk4EqDrQSuaMCR1
pM1sVZIWsvEwGr+Z9tE52vSrh/TLj1bxpeC2vWvvBnNoGUP5ZfE6RLhAWafMNAFBX4idGaTV41ju
ScE2jFxveyi6EqhbGXCRKLwKoQ/k7ZiRg8Uz5Ala16eqAys3qkobx3yZmcvNAOoBOM+lloR/GEK+
RWKlGdeSoYddYLSgkZ9PkiulIdU/3+RsCx+5Mm9oq0QPCDqwke00hVCgyIeY5Wmsh0ZbnlpAxySv
Uod/jKqFWp2J5NEihI1bTtxvdDQJV02GIUUNDSBSTaGb0YEFFrJAp2pMUt/QZitocy7veWOC6q03
kwdT7epdq8T1nut5trGWy8DEWUbXHRJKuPRxJQpXFJ0zMBMNjR4y3zI/JeK02g8OuJm0u70xl413
aQf9ddgZBnJooNK7YpHqZgOU5EwO58TTierUP4wx0KetFofrddSAEMeba9EfQG+NMJxkoT+aSkPG
C7ItdqBTg4QkVW0f+TS6vz2ilQfeYms51yrqgIDaYMhnrtnGFUp0psuhPH+kzP5Qx8xXUFrPiceZ
P5ip25vMQctiZ82AXe1SQ9nnmlPXh1QCQOuVal4O/M3w8/Z3XbFboPCFNl5s5GWmEUYLPqA1QPue
onYVcpBodWAC7flT036ydv4+dLLbImdZDCCrjYmrZo9ZnaLw90jbj5rw1xZIEaNSfqqztfHwvD7O
wENpmCh4Q2T6RachD5xTEB0qoSwdzbJ2+FRD3sq1aBLU8/soOc204d1X4oTFJKwtm265Ri8XaORx
JWf4SVg+T0MJsH7kZXWROTHJXalD3EAyyxkeWtsxcvUx4T7RMzcazENM+41j9icZdLn/QWsEfuCl
6QvcxOL+t9o6H/iUaCGnke0rZl4GbSSP+2FqWVhrDXGaWoqAFtMGJ7JqYy8BsY0+VD783tgei3e+
+hIcd3nRawNwVXhM5pSVRiylWmjKo6Mnvil96dCBzazMkcEgXDx0LrlrIURs+rctX+8ATMGZYSFa
Il1uqkzDFOR2A07JqUbHS4mXrFvaRyl/YsnGu2slYw9eZlQ9FH2R7CZiKjuyJBkgKGqEyalOXvuJ
gwB8J4UZUpASd6qucnTuMFsNSLMBuVjxDTANdwfBh6WjWURD52oZSfHQG6Fqpk5aqo6tfeURQCxw
DiSBinEBmsmANr7KnPgH3ERN/QZKqVGzn7T7NDvEceHb1rjxXdfefvksOHswp0DwTcRnKFbaVZnG
jVDSlb3KDk0MSuxZ9qpaD6J/DoKVdVWGHAVa8TVsNZHXdkhkjav6ZIY9WmDbEwVP6pJNzKYgy14m
4H8fKb+vtUOSTXemvBVMXt84ugqYDUHmBOt/lZ7teYUSiT2YYaf6HDSXRvQyQIGufymGn0X7bL6P
oMuuxmw3L31gH0BuTeNG+/xy2whH7eIThECJoA+bjik3Q6NxZSlQ8ndgT5E8vbe6uwwc4bfP1/Xd
dzlg4WCrljxXkjSbIZ6/hssbSDaZzQQsiVVvPdivQb1YWhSIEAciykTiVgjOeNXNSVdqZjgmaKps
3hOU3ow7eQaWW6u7A7ITGYAXpldE93n/dHucqwt7ZluYVWj7ZGCnVc3QNndp81RHzzFU4Decx58T
KqwdkB0qjglIE9HZvcz22e0OCINesULNnjWJYIe0RaSlXmxGA3gQKpa1np3JKCR3rQpMR9qBr/e+
ZfL4kTZx0zoZOqGj/UhY+q2FYM2HZNtQlUGRpXrIyhFsDkM9QavIxv859ipSoC9jSJMq2nd5Riy3
mYvZglgGsLzeEHPzF1qT08YFW29duuko0zdL5+WnlkzSt3pesgE4BbO5y9QSt7vOZ9M4gjBE6gNN
a5AmlFNgAl2p0pZfCsF5l+dd8a2bGbSJwPgBslI1gkxSQQFEMpJ8/OCkj7hXpcaANk1VLt0qU9Gt
U3etWbm5UdafmTn2eJHptfRUgs4LHGEokOruBB1B62mkiN1/gaJcxSbgIzIYQIBP32nJWeWMZaRX
DzN83UfP+gIk8mjbOOVyUbRuQ6PSA/MYB71gbxUjKLI66TQTNYZ4FDJszDMwN7nH9Zl/N4yElS4r
BxRfekWp7Z0061r8rbQbeBzS63UbpLUGfs2prAf1bWJacZoiINQ2cv3CyQP6B9VBXOx/C08Krwdz
1KYqqaFvqRYol6aSEfZpNThWv3F3CzfoX3YW7nMLwjcA+Qt2wDkTzTPEYk91Gdl32WRbrlqOutfm
ZQqGE0531GbWoVZaT5LpP2QV+491qBzgDbNURIUzn09lHsWtmZ2Gk/0d1d7bp1rwlX9+OyQi8ERG
tLYkzC7PW5YoeaSWc3YqismnZndI9c7lKG6VzavCdrXxzxCEV/YEb2mPsdWaEuyZ2KOalKPzr3Y2
24SEC/fKihDz1A2TK0mW0axujFgh+35m9qPRdcfBbvZZvuEZl9925rP+soaXiIbsOWiLxRL5wok0
QV4jO1FtJm5dxqOrjvLs3V4pMafxlxmwpeDFCFgfYKWXS9XUddmh7Tc7tXodaGQvATqouNTiuxk5
6akoPHSheyzbSm4Ijv/K7vLzM5fcNIkqqQaWzCgf7GHXlSywm6e+2Rrg6jSejU84ZnqRy0rdLmLA
ozO98I1345qzQOPB/87echDORiHZuDyHZfYUhjyl9I3EBPi/LU6dVSsAQC6qUZDDIcJx4o2etaMu
4bDazY4rzDFKDWHOP4sn/1qRMyviIbL1BD1WMbo55XcjatxOgZsuiF9Pv5j6dnvbrR4l20K9BskT
YFgX53g+b4TBzYJZ+IQktO6oOggG1TwlnkLjbAdNcpDHN/mWcsLaNIIAc3G4oE7Ay/XSaFxFMrZZ
mp9k7VcHfXDkztFNEd4e2aoRcP8hbYe256tewgjDLRuryk+jJj8MOnmIO/1hBK3BbTNrEwitPsjQ
ATiNh6iwWENZDpOSt/nJnIKcfjO1UxV7II/08q2er/UB/deS4PX4gIYQSYGkNPbdAVR5eE3eHsqq
AUD5Fl0hRPjiVRRzdeybDgZaUvrWuCMTum7ijc295m5QjvpfI8IRMgpQtJC+zk8NOmVyv46PZrWb
t5KCq0PBlYrs4/JYJcKqqAAszznhWHzqkxbRYeUmuM1vz9faUBCkL41XeP0BzXq5jfO5jsAwrecn
mvgaWi0j18YzXPFvWxFfvX/cwbkZ4YgSBFjMVNPiRCgazJFk4i6d5S/yVKPmOUdGBLHzsvCQoUr8
MerRY9aZaLnXpN4hHdQY66lxVXOqdnijSn5HDRBvpGPsDeo8uPo4QGtuUufX21+9tgBnHy2+Uqnc
NEBqYm74cJLbnTr7srFxL6/FNgskXcdexXP4qgA8ZFk80A5FXOOu799aLX1U2ODgcQq5zF9cpRsL
sTok4BRtPF2QoxQ7PloS13Uv8+xU2l3mDZ1O7lQK4hmbZvru9uyt3ZWLzNzfpoQlp1TLxizrsxPz
TX+L/259HIDFAUFjgdFLuPDngvcyXeatQK886gFu0syuzTfc7+rhQInmbyvCdU/VKZ4LDVaYglpq
3hz1qXDt/hvIWV5uT9bqeLAN0HmBSwX32OUxZADrNxNoNU5d+k03wzkOefFvBgPw1lKbQYOCCEsx
ir6dig4hILp/J6455oz2ZjvcDJ/XniKLquDfdgS3pdksl5QZsVjZq77eoMdQQteaNLkMLDsQYnNt
GdSYycYEroaeQIkD02wCJ3LVYDShRAOpQQRPk964SfGInPIOlF3jwKF/kbpJ9EOJTddi6Hy9vXSr
+xzvEuAXARpAAvdy6ZpayUaVIxAossxto992vdU9sbo5ziwsPz+Lb5DF0mjC8Lgbozc+HpEcdnj/
fnsUq45oKeCiGVM3VJFPMkkNgxsZnnBWtSOpG6HRV/ZtFmQQUNtCDa2FG3+Kxf+xJcwY40MOoAVs
5Q3wwjX4BrVHQLJMjQaKvgUcWl2eJa0JPCYqHmI+KjHmFI0nCKGsmBAwl1ZPdV1sZPNEJc8/1xt+
9dJFh2gNpYzLFTLHpU+QZvkJdULbYg5yeSw9BqP1TVL8rn7XXkB0R4oP9JdnkP5jqgOGrXH0Gp47
uVIFt9dybX4XVlBAz5ZmGPHB3EvdPI1FmZ8GUvlVGSqAdUzgy7NKoKfsjQBibXOihR5qUEt3O5JF
l0OvI6R4U4LYsTjUpHRa+76ESsntAa25lOVgL0ra4O4VX6+TbDfRCA2PU99JxywrQQ9T+A0lTj7I
FMMCYX/ZObUubXWKr20egDiA4gDkFV01QqDXGXkntwTpG8Krlwprxsf8cHtsq4t1ZkJwl3mvGb0E
ZtETknuGqb3I+n2m0qBqe3c01Y3F2jImnLxyaa+VdH1JRwU5h2IjmHZoGsTaeBo0a8PYmks5nzzB
bUn9KEN1G8byZnrUi9kzUs0peOmb0QMrKr9QNsPM1c2oog8CodTCEiXEHOXSZao0LD+VDHkOp0J2
r3cZeFwh+J4owEIaFQXJuFVWoDvtZXSBZzKD+utUK9+1sjNbJ01aQFARhvY/Smqyp3LK08zX+ZQG
S+oVEkeU/4ptCkiIySLymoxmGjlGn0dPfSFbEQ43ko73Ul6MG6Hi+thsvGpQNgKdohDyyNaY5z2U
34D3Q35IduJuD3aWjZO2agS9VkB04i90SV6e5ihG7XdCOu8kRbmjzDv0MDpE+3Z7y6+eKhSA/oiE
w3eKu1AqKrw4cjwCObSGUtCz+vUIMP5tK8t8iCkv+HvMloW+GKgNXg4ls+aeWtBWOqFhoudoUgGI
7rgJ41kdC3DFpgnwLcEFcGklGVnFTBPuD2yFttu/3h7D6nIsvTYo0YAXVISFZBb465mF367bb3n2
YCbU6ZL32zZWR3BmQ3DgRIMOdZXixcwg4HmI6kpy2tRi3m0rIt/WX1ck3rIL2AlFfjE1OHdSBBDj
8maeg6lwPq37yRliAFf3yNEX+bO+J2Xmkn6nv922vObzAEtDmREPHrDWCSs0TmAyMAoDF1RaTj6L
e/BMmBW02Ye5vpM4OSl6tSVBv7Zu5zaXn59FbHJPqox1GvZexQOIHdyDCsRndNyY1PWhQehNR1oc
lQbRJaSMUc7N/JRoqgcdZa/NNE8h1ZPdE6ekG7UMEanwZwmBVNNxHWKzX0GhoGM/aE08YK9DUnZ4
SCBEdKQV2EyOvbHrPvf26+2VW5tFZJJRKV66ziCkfDmL5lih1t0hadDWT4WhICUKaoqs9m9bWZtE
qIQCGwdYOeIlwUqTqpVeDhLWSp889F5PDNxz9t1AylNTV//Cvy4dYyASBvIAxZLLIaEih6fkrELr
PgPXX7vrIDfebzUgrI7ozIgQtUiGESHboiBcqkc3GwD8TINZHd0osjy1D29P3+oiaYCHAaC9HGxh
D9ZTlQ1tgj04EOrUPFxKesMWOmHLyDLis/OU1XbOSQUjOcp32Rzt0L8OsFi6cZ62zAivcFstUMaU
cGy73hmTXS7db0l5blkQLqWhnCcW0yWlBEBRM4DRHpK+qbkBJ1xcmnj1QaLp7zURE1dTrI+x2mK6
LJ25Ayj16PwvamRLgIWkFaoI8D6XC6LzSK8jczk0meGY9vcsy70KxGn/Ym8ZUDhYuhIXttVLK3LV
drYqYRw6+V3R+zjtQVPwr47kmRFhSZq06COrsPJTysBKogOdDtbxrXLIWjCCtpW/R6IJ1YK8SXmb
LJ7ako/ttyK6kwt/C3qxasME19FCpL/ISF3OVgYYgsXKCMFv8qH2vyt1x/+HtOvajWRHll9UQHnz
Wq697Egz0kthjFTF8t59/Q3q4M50c3ibGF0scM5iF1A2WclMMjMyIjk2uuDLi6wwEUxZbJJg9hRB
WTmVPibVcZ2+G0dBVOFbwWwcZV6nk7aXa2lHvGDVNM2PnVFu1WSf9Q4EVDdO9f26h9GP+9dJgcT2
/9ph/Di2CaQraszcAePgqI4n1x2eKItrQ0qPaD/yUfaEFy7R2pg7djWg091nBWrhr6nzNNxY4CEB
+8n1hbEQt49kjYI+LgWAuVFg7eUOAoKDdIm9OJbr3Wqr21kDOXC3y3tP6/Fekd1Of6vXL80K6Jmm
B9et88IcBpeRt4HQppR3l8b1tcQr3ZkBR4AwMuhj25NFnq+b4Bb86MywipILSD/YKUozk5XOSdH1
q/Uo8VQ53+hkubFGcMjkD9pyO4BntASm0+j+cRqKbq2K1hLqAfS/4EJ7uTpIu2iYkkHwW6sXCXjV
xjXyfS97aG+/X18kx1UgeamgLgdTGLti3HMF8cUyzw1GQoG8RulPH5owz7alqCLHt4OV2JCi1S1W
AbZZpTptlDY/2rr0NOvd93GyduUS7ys8RwWeyfENrOmPLfpbznJ5LFcNRG/7/Gj1e4MEWFUyCmIU
5wJ0YYL5QGqTGUtlYTljgwRYELDvqVp61+bZPeh0tg7Eaq5/J07CBYAddOc67TsCq3K5pkLTmq7S
4Yty8nUFZNYWtTU5cerCALOi3M47be5xb1wlXBiDRl02cbGz7+IqCc222/wr3/Z/Pk6pHqB/g34B
S1Zct72h5JCzOk6x+Sapxh1kwwXXe67TUdUBDNyBTou9pczOaknzgjX1g1f+qvtD7GzjWnCl434Z
wPTA/ARBLuCHLr/M3MkRBDUQ4EsMvIy2ESbzv1+2kKL+WKC/4MyfVzl2oobkODuJ6aJ3gwmOz5yY
Mwv0RJ1ZQG1eK5YVFkz1vgF8J29/oZn6CSPoCoFwRkcLCm58acRILaWKc+SLwjrUPwZnFwlyAu9L
nBtgVmFO9aJnJQxolYsJ1ikTnEHeEUFfC1M66DzJ4DG8XIDcyqOONjEWII+1qxsxBimdba5argU6
V326Vxb50VCT7fWjz/Pic7PMyZyXPp/KusyPSXSSuzdJR/0bY5mxqM3Ey3d4N/5ZH5NTZ5SgUlPF
+tLcJseoVCWv76fcB5PXXW7c5otyuxDntZx0E830SERfTv88c1O6MM9ck2NlHHS1hvk2ul3zLxja
gAzFALqgxai8LhLUGvi7ioYCKjZo23xwcJ25PBm7JK81WIMITgKQrQqd93xfGiLaTq4dVaMWPvSl
Ga/HS1lJdAdfDxiLddgb1b7M95ACue4j1LX/2juQcQHC81GoYT6dZOlpG69I4zARTfdYibBVLTLB
fJ48sTowj8GErg/IP5n1FQjvW7sUjZ3yN+z3UliSysxyMCFtI7VmJYW+QE9lbULnU8EIQ3648eAd
i3I0c5ZrgAibdsyPvf1kx7aPcDTVjSBgcAMSrQgCN4sR7A/5njMfUxapjaQeW6ZJUukXDZohUmr8
I//VRyJFdsMt2MIJRanucilLX6qVUsNKp5g+Pj7o7hsFvNqjryoCN+MtCKkIPRzw6lI19ktTAFuX
VtEr+dGpK+jfWLnsof69CLaN52mU2gJ2oIHyFyxJWlVjBJQbcYgAha1FL5SFIXdkUdeb52l4veBY
otcBADeTueuxtysj1+DRwPtsssm1NY9YgncmdzEoDX90I+g1+3LLcqVq+1hVcTJxDRmfQUZmd4JQ
xruMgrvuf02w3AmLlptJr+KrFBDTbdPtMp7MeKPIFiSHRLVMngdoFHmBeTrMl8jscjSSNasxFseu
iUM8vGjZ+Xoo41pAnRTfXgUuzGaelbkq4c2c4C6iSZkrgV6w/AS4DvOgfywwT/+iHmdD+3ged9+7
rNiXw7ucP8VWLkjc3IR6boh5XCWxRcCRgKUA7BjFe0ycavfGE+rMyxjq4DabPnHDOrfHOHQ6aM7U
0msc3TqK42hBUyB4+fAODTgpMW8ASjScUObz2NmwDJmJx5UaaRupNd2sg8hI/xpVIkIdriXQcgDt
j/OJIcrLk9MUVWsNCkK0Jj9XzZ2DqgLR0AMrREIxvCOqA1qB15UGLBkLWUucPgJ7yvzxXuyItoMz
ZMK0xnPrcyPMwUEUyOq0R1CLTQNVgz0IDT7x9cGxrNC+Kl48Fl3mWbZJ9SEahxEWpqLDbBAAIsab
bAjeIty9OjPC5E0tViRTLbBXOil8Z3inBxRMI/71GCCywlx5J32Ms47ASl1iSjAfbcub7QZ6aaA1
ESQbuu/szQlUdIieDqYSUXS53LVm0UswcCI+j9/M9/yxXDN3K0Gfo/0qajbxwjSot0FRAvgT3qTM
98llSDKUa1ocnRYUy2vZTr+6GHw6SSJL90tZfh/NQUQjzT1D8Glo8gC3jiGoy9Up8QTt8jwrkEoj
tD5nr806VytH35zern8yniXDRKVeAcoU9ynmkxEpkZqqzIujYhy7uvTr5B7kwK7UCobjeK4BaBel
DYC0BjTRL1c0T209OnFZHIcgarwfrYjhRfT3mR2ry1Gy2wLrkK3DUB0Bu47Hu+tbxXO58yUwZwhz
WnNZQ5aW1nLm6ZB9r6YDMLreoL2hNYDpyf11e7zQA6IAACahTgT9eCbfKWgJlWB1LHBmFxD06O7w
CWwfboO0VApkDG4iTFJQu7abYwjzHbMmwpRfE5TmN/LSgrbYqrwiEwnVcRMrgD8UggOkPyLepRMU
K26edVHBXtTddUVyX6FFEMuYbE1NyZ3zH3H5PpFQiVbBp+N5+blhZivbMVKVooPhLmkx8QcZbDKG
UXGfi4DBPDcEHyEtblPGV5bepyeGUS4O3FwaNla1j4bNZ1qelPLwtwnG0wu5XucO81THj80i3jLs
x/j9uuuJlsG4Ojh70ngG8fcR0itTGuTkZM2b/58JJvCYeRI5Lehx6U5hTgI7pVeCA8RfBUXHoFJO
ObUu3U0zUhB2tX1xVLV4DfEMg1yeZr0bixIH1xfDCw14J6JcgEyB1idzS0jjslbKEZbsuQcnRKOM
eMgZQBQ77SxDViXuT0NkNtu16ZXXdVRFjX3uSv/YZ+FAdQ7FFANS60dTfsX3irKnz30vG2SCOL4I
GuzZ7WMpp31MHCG79uwKasurp4tGA7jn9MwIc04le0IKtuziSOJpE8ezP433xFbv6ukT9yFgs36v
hrni55Ejm0thIBKBMBQTaKi8WJ3gys27OIDnFfhv0IngMszayEBU1BhRcdQSGbzWp85u3VKW3EBw
6+IV4JAjaDtUxrP4r5JYCYmWTtI+1iKpLtQ/k0f7y5ichBmJt6JzS0wSN3qzK+1RRwaE6kNSPkXN
u56PYd9Fbj2KXmH0W7M3PItKAxoAnoPnlTm9ExDfUGmCsey9AkEdRi0Omn9nD94SufmrKVT55J2h
c3vM4saCjERJ4RLaOhyt0ZwhwFV5dmm6Zp8EC8YHgCieN5PzBl6zMJnUfT8Y3xx19prMFEQu7kaj
wkEZICGXy+peydEItjYoMx0HeT8lWjh0kWeVh954jCZ9dz12cWzhYUDnlSjF/V+gSwhSLDYmV8lR
qh3ztllk09ViaD5IEwayrK6ooLlW5YKAyYph0OqXRiHx9BoAWhmW28corJ5AvYIcMdziRc8gEwFX
+Oy4jXq71E3gaOROSU+5NIJ88HWeUFFWvirVEPTJu1aKqHY4YQc/hhZ6ZQs04Sz4ypwcaTDGmhxV
pw/L0OhA/QHypaYSPPX4dmg1CSkCKZy5/5SGkcilOhDMa6RNiKmbztV1MgeYx5q2GHNrBJGBuixz
hCCaJtP/4IKPaaXLBCiBhJXKN2GTB0yqr1lU+sNs/KMwwX+f8swKE7ShLEosLYUVDZPPZRsmJCzN
XOClnNOJeh8qi0AvYeqRbeKA2qxL9HYiRzC6byz1rqilXUQ+833OjNCjcvYUr4sSz3t7RBMFs6Hp
l0h7Ax+kJkgLXCegm4bXPsoxbHU5Az1jrVhYyahq+0wO3tYFlFaZoLj48Tr469ufmWHCJ1mMRV2j
mRzjLPEyZZ+Zt0SXNrWxeFOvP4LQzlXje6V8WuSd05me081+1HS+rt70eEy3gTMfrfQ7GEcse9tq
W5zlo5R1u2oCtaxya+yAng2GWgqi7mSLbm68mAQgKUb4NABFbHb6cVSnpkoUjRxBxtZKh2aXvYxv
9SdQZDj1v62wJcsCctFjr8MKrqC423kZqNaGXhdUKrhrQZ0C6E6MwshsmXcuFHSZqZVS8yI0eNbV
i++iHuxBX/49kCNdAEWNGjHgF9TxzrxXmS1p6Ae0AA3Aqe9yO/7V9kT116iQNka8oIJdI41ct8k7
luc2mROzJtKUdwMWh5ThmcX3WdmTQZAreAcG0/QYoULd0sCoz+W6jH4GV0xO0iOaP6D/OnXWj8ra
xOH1lei8YIl5JWQA1OFQKGWWoqR5rcYFzDSBvhmP0hZcC6Uf7UAX5IFtHRxwruUqbuXlbhEmYRa8
PH1tPW3/NAbGNr5rvU51p521AdmN23rZLvOfS7f00k2+G98EvxUrZs/2+U9lSqzjMiQRsZL0SErc
hbofiba5boAHEtPOLTAPGmkeu1yNsBmamW3QjwvNGXya8pdcbYIZ3GR2um8NSk5tWeDkEw24sxS2
HynlzPzH1PiZK0dTFpf6gAWq4HcGHdqwut0r4JdQnrgdv0ff+u/zDWTlk3uU/K6vnO8FICQGdIzD
Bgm9olFO8wocLw1UfvO8rP3EUgzBsWEJF/9bIND5NlIZBlEcJmeaUdkgYbcgF5NCI32NJhJYZrqt
BzcDtxFxobfioiFYLn4/5w/6tEUP0oT0FyY8YxA8LcKmBy9Koarw+wcxh8wpILMZx5hotqBu32Lu
ARJVs2p5eoTa0yxI5vzlU+oKnDTQzppMqDKSpJBB/Az36havjjJ/VRM3i74loCkfTtqp/DGrlauN
oTqm4XxSHuQljJW7ChUbqC1e/+LclZ/9FubcNynU1CrwRx2hQG6tPycJ3E/VtjLdOhN1r3mzLph6
NADZQVWXXgMvQ1kO8QfHmDBlH8n3JZgk+6R3M+UkNftoscIoJm7U+5YD7elgprR+UJmYRkEllnv1
Pv8RrO/VBN0ABSPleMFPhxFRy1u7U+ySyo2/9O/O7Cuvqbtg4OFL90U0+8dLGOfGGT9LgH/RCw3D
/0tc+LP5ipaVJ9SwotHpr/iI6jmlzsUms5dFh7RLM69YYbvLcfFV1X1X7qfih6wdx/E7oB2fyFCY
QwHWFPzJYP+gQeUsXBlrXTqQy8Th6fcNQWcSqE9Soe4jQibwKqgQYdSgaoSiLZ4F2qWlOK0jCRC8
9Fhmo1cmD41iebSbF4HqzRkxxIEojUfiw/UjwhvwARU9yGYoUzsKm4zfFlqWWkWCcde5dsJmzb01
D6P219S6yjFLnZOzPoHZbp8KrsosZ+B/YRI3GQCfcU9DN+RyuYqc1Fo+qenRUX+m6oxGYhUYBnGn
6lAmsd8mOrBci9tDjjZfV9ck3RZvLEElgnf/gBf9/hFMsJqjkqSdAQIB2foKxJ03gaYAI5+79B/Z
Tj9WCxcCTA1IUQXf+HK12lwYNvQ0M6zWt/tw/d7nbjx65KeNsyh4H/DyHFoKGAUBLs4x2b6PMpuF
BAEBPHWI8QZhuQnKWKklCK30B7Pn0MKsOYbsUMTAHNrlgrpsWgvkFLiNEUBeM2kC7XuVHAdQCoqa
wbwofm6KiSsAwKFPW8PU5FXPyjF/rIEadT9xDM6NMKdPr5I1yyYYsVT/dZggceyOXrq6KjiAAUe7
v26Ou3vQuJJBvaRCPZqxZqWVndoxrEWWvFt02n52oYo6K2DoAONvJ3BzXmS2HIBE0LTHUWdfQxaI
7SlGCEFz0ohXNtHJyfP3qI1EyZ/3qaBtAi1jdFURnxmvgJJx7GQy+EZ6rd0aCgROisPab6BFriQH
iBLETekS80Z1nqEv1E5hLpvbbvSS9UusiDBLvGNgg5MUYGP8C2I1lx46V5Pcgv0KnGdane1sq08D
EneK4LDx8hEOGRC0YHLG1AUTQcpq1ZZ61tPjOkabJJeCkgCun3Q+BObdvtx3zXifWrUg0fM+KIZ9
VDA+4F6Bf1yuDVQ4GP5AE+SYjLYHtgcLMrPCVMvbwHMjTOpTlEpXJmDoj2t7X6/PerIKDp3Kc5dz
C8wnilYUbIwKm5c4t5U5+BEG9Y2i2ssglSit1S1i+qwuBmmfFLdpdpJwY80MN20yqp0+YcRNd/HK
D6acAMZp3aRTEOdrqGubTnFLpd32amgR0by86FcznzxbWgnD0/STZ8elgua7DcGNV5J7oLQW7BD/
O0OgHXyigLKr1PvObh8giTCyykGSBBMA8ErElVBSzJXwejTifmiA5dE1wS0AAw2XVqARoY5ZBCtJ
awNoTjzwb1+3wF3HmQXmQ0udss5zjy2rFABVJ9OzQcJdiuBJfCsWMHCow1JVyMt1DLGeF0OHU2HN
lj+i9UNrWPOyub4WXuyGQMBvK8xaChI1CcgHwHW0ntTI8J3pDU2/sc1xGQV5b/xvGt0fNwcoxEPt
C4gYVPEZb6umZdYLB1whpLxBPa+Ys9MAlk0g9eLPOBtgVShfq5goNJiFkTbKyi6a/6OiXHBjcKYn
VRExu9Lfy14cMGzw2wqzHix1hRTeCmcb6iAfoJcI8Rgp3q+d6L3PC820xAh9CcwpA/N76Q6WmbW9
FeFD5SZBOKm8xvCM/BtGNWo9C5QxQIX0umtwI8OZReo6Z8eVlFYsJQQHqatGP1LVcHGa2LXHeFv1
ydc2ErVauK5oAFlGxTQw/cR+sSormmzFCrOydTC93Brb2ex2ZQndhiaPiT/BnyAwlYoeK/QP//UR
zwwzHzEBE+ZMSuR5k46YDydVf8Og1Wf8ERq3OiB0lKdQZXYToLlojcCWGznaBojQDFWUzhTcxLif
DMxh6OEi+pnsCEwcgTSa9IgZaIC6g5bu5q/OCCJvvdo42SC4NLMaFPQwQ4QD7RpKiEHnmy+XpJfR
2PUS4qBdEzdR1i34Kh28tEZ0xCH2WnnJSd4XbjDk+cYyA6t5uO6gnMNH1cuh44uGGPSmmcdeEmuS
YuR5htoUyu9gxP/WJKDZribLi+JKcEnhGkOxFRNYKFrLNpO8rKGd80wC5cskLyV0zfLRq/pCg9o8
yQJcSEXETVx7NuDJlPQD3XL2NGS2MRlTDwqEWcOA66jsi6XzZGhcqyT5eX0jOQcASGvICEDDB3mT
rSgXja3WMg4f2uWYHojzGWUlDMf7eh2lAqcRmWKCSrdUaSKBOueoRKgAkMFV5tRtIc5xfUW8wiw8
E7GEUuqCeZY501NM6gXtBczWmg9QqfAqP/uS7WQ3uq2OtTeGxl7yqp20u26Wc/4urDJBGteCVCpk
epPyEs9y36xN5l+3QM8UE6ugHIWmCaW5Q4eRsSDlUHsZLMxpttMI+hkZikrJ9HLdBifVIKVhOlh3
8M5y2NdwAm0ZqzYwOak3yQwZXusgx1mwVhD0UIKKFC9UTUx6v26U5xhAhuigfMDEPPrOl8FkmfK0
qjQb91DMZWXta446viT6PpwUg+YWJtBQpcHABAvGLczWSns8oI593HmZo4Zy/GDsE8uTpSch+y3P
GYD4RbAA8xHEJJjnY7EMJuQVYKwqnwvHCMmrlkbulBYeAH2f2DxMAQExT3lY/2J5q+tWBr0I1pVW
mhtHkrwBCKvw6nYRKXpzV3VminmsSStkEfQaB5gAFCD3r9P0sNi3LeokTS1KzDxnx+AJgi2qWmhe
MAF+GOshLyYsy4kfRuj4FpUuyMq8OiVSF2X7tFH+wUD8pdul2ZRYk4YcgiliN3Ya3HkX4GkWL4OK
DenWDSl+GSh+O/InZmIp1yKe8rqN4V7W4TXJzKY4xfBwDYH5l7Hx8KS/7hW8FAJlGgR0OB/kPuiR
O7vAoXefpKiogRdryb/kwwx5rmpPUicgojY47/CeW2Ki7ZiQZYAaFZjd+hZyMMSEBnI0q55t5LIg
AIpMMQEQ4l3pXFXgIWmS97p4H9tXWxeAmvj7hkCOo4vivMkc3NYsnLyysBpZT71KKjwAZMsqDskg
SBf8tQA0Rl/EmPhl/bup87WtsZZpDsZqSzVCBIVp/lL+WGCWYmt13OnwtKO9eD+AGYoOn5luASLp
jwnmYhutA2SFKX1SpL4ktduO31dR0hPtExNzQKVSJuAyBHdAvdNDA5J32+snhRfUQFBHScohZPxX
28Csl8RZCNg+oCrRDjUUnU5ZtJvs+1/X7fAC2rkd5nO0WgbV4RJ2RggJgF9VSovNv1sAKTYKLA6q
owhrl2fejgynsmYwZ7WKDzzMoj1f//sfIE32AnJugLnAOfUkqVFGaRWge651gRpUlYcGXby11seJ
vK/lLkX7vViDaay9+iuUyMwVwnyvS+G46T6Nd7UPfmFJRADC8xEQT2NsFPc9gMmYhS+L1Ledjd9l
2WCkld7m+F4IxuV9PnSz0EADyQhyLRPmpkabrdFykPsguVtj7EA3BOeV13DGzeuPCWYZUawWTiVB
9Kkv0m2snpZ08szZB1L/NkqBPtci2VUAepybL31ru81jVvmQIdtUSuZryYNBDm0twrXwbk0U0wK3
AgoAj61Ln1q0eszGAb8ptqqTaj4myy8lbQ5qqd20mr6DYIsIpk5X+ZeTAd5C3z101ozZ6Fxe1RGE
juCLqO4UpQlr69dAK9LFwSyerjs0D38GKTU6BwjcHryHuQHUEIeqahXsWfbJ3JdHeWufNL8PjcO4
VX3jPvOKwHwkp/52/QGaQl93IQrmS4D19J7uF6G1kV2xNDLX0/78KLb/PksFZNUz/KhIxSHS0y2u
3d7o6Fsi25ts6fweJJT6cJoX3bMJuS+7+c7u7a9A+obX94cHBTjfH7YLgs5IH3U6Uoh0W2ylbXZT
7KNQ+RptwTt5TDfDTiSVTD8u+/Hx1TGQial2sCUzQVKPslqdac4aMM2aTK46fx1r0IYLqgc8rz43
w+StAp6uSgm2eB4f1cYjVYAknG0Rn3qBJV5XWkdzA9TSqNvhnkRj1/lFrNVHLbXQwxwa/dEx2l9O
3B/03OjdlXyxIZWaBSVgDVFr+UprCnIbLzDiaY+HCF50CrLCpfFukAq1AcfvMdM20Wp5TZ+EcyVC
pfNOLKDZgDIACIkSJbObsbZoRpMC04dQ4ZppIwGNCRVSByMS9aj/TDpJ0KriGkS/FsTdH0qoTFBC
ZarvZxN7muzsnUHCwmvvS1EZgbt3Z0aYvVPUKQZRsw7UIHo1I2gIG+dVtQUnjHfWMWr4eyWMd6zJ
CAC2aZBj6Ao+/Qc1A3uUzv80E0eHurOymv7pJcj9ws0O2iatgVDT/f4ov3X35d16UL5pYbrTPbwW
78CGsFHmp57sbRH0RKMf5NpvYTKbI7d47Dj4LU7ix4fkV+IZ34wQqCl0wvMg2mtHJURiK8PpmPSH
eQNMUXanH4qXOahuo5/FbX+ThZk7PzkAG/jXgxz3VnO+UTRYnJ3QMVnlKInhTQhvAVhhEQ+CGKx2
wUK8AkXvff3i9K4Nh/aWHdnN0s30qw8I5GS3luBRIHJsJh9Z6qKSlTp2gRJV/kz8dJcIhop4EfbP
apFnL1cryXWfQIUKbu0PJzNsT4LtvO7R6MFd/n1i5JVsSPjUchDE3vVPdX17MC9w+bdLPZoqg34p
3Cp/Vv7qyb5onvX6qYdi96UJR8oiXPDw803zIBf7ydwq9t31VYh2iP7/Z/4mmesw5RSOLI17nFG3
U0SqEaJ9+iuqRAk6OHSfcnfUwAsK9YRfGdh7UN+4vhZe4xuE6/8bwBCrLhejIO3Fow1TflTdqN47
gLYvqZ/dqMGX+DA9kcZ9A0ejGmZ36mHBa3qTfRuf8q1oale0p0yASeVI1zNAQo6rfapm3NIS0eWc
+u3/HcJwebhc6KrIcdsMSAc68Naam/nKc79BB/MWksvWbbm5vq8iN2QCwQQ1Na3NkbjLYzh/HQT9
DG735uyrscUHDQKjbUwX0/9abiRvfsw2OSpRi6t69SMed2Tb1jdTdVpEVwVubf7cMhMe1KStFqXB
wiq39h3845iObrxVX7pds5s2zg1G2SYIxgn8lO7Xla/3ASU/O3P6mGA0NIKbruBGtt2KhJ3hjn65
vGv2YzIInEVkjQkijTVLEgifybH1MbX5bdxmu9hTvCT4fzkJi3aYE0mfiUoDieQ3SR1mWh40piBf
cNcC9RDMAKHRhzGKS7/PrcGpUXjDWpC6kz3QZFqQzF7xdTmIaNP4bnlmi3GONikTM06xb7IEJMqs
us6quvNsbUYHcJl2gUjKN6Vyk7y4J4MFIHS+MW1jY5vF6PaZCADOjSlnv4bJNvasJv1iIxVYZEy9
dbYe9FoToq3pX/nLM8+sML5i6csUydQzo1Pur6G1lUPtaB9x3SDhGIoG2rmZ4cwak3vsRZtNVIuR
/YlbYOZjZ01+bX3mUntmhEk/1ZQpzizTM14qwdI8LYUk8HzRp2GyzqAbfVM4sOCUr8V0qGQR4oL/
bDtbA5NQMIWUGNMAC5L2nA56EKW7JR3CIguAJSHTXklGv4Lkg42K4fVTLTpwTKKpcjOVO+oQxTvZ
F5s6UA7Sk47Kz+66nf/jtH1gHCm8lo2JLZnb2YkHoFHVDPy/5WCYqkeGbCBePRel4ttytRh40GXL
5EL8ebpPFRuCws1qrZCaqbR6O6hKSTZRWZiYhu0J0qFTaiIqNbrgv0/In9/JnJBkRJcXVQpEoCjU
Z9zH29oNYvVungQ7wr0ag8eEKpZgXIhtOZnKqpoanSdqs8jDhA3EvcNoavxRehNsPffQn1liAp08
Es2Olxho7S73UhNjMw6E5b/MDz0mGZ90CFSYiGgQ29KUx+umuWuEyLah46kOslTGr43OyaVSKyDZ
qBYuSTXFHW0nMCNtj+8suq9zv9yZMcaVtVWuxmHG1EpC1tdlirWdVc60vZbIXjNiVGqBvlloL62o
IMw9Q9DLhbYt2tiYwL9MWlA/bY2kAEy4j344qI6S6XZRj/EUtvFtCjQRQCnXt5W70jOD9Aed3S9y
Q5GiZITBpZs2YDsGXulmBhtOoqCLZBh+su6vG6Qx9K9DYWPMAmAfzFmx33FtoPwBaA8O73uqlftF
6Z5NBfNA161w0wV0VTUdHMeUlO9yWRWBsJ49d+kxtKCpN2+geZXqbiziMeR2YgHWoB8Mk/YQ+b60
MwEvuFgVVlOC0WDF5KL6syKbRcpdpb3DYKpbNYDSijCpHyxv7CZCegb+gcFXtOCY5ZEhqUYIptAJ
vvm4bM19splO8ev0YE3ucF/cmztk4R+q5K6HelveL2GF8u/w2Axu+4TS+0b0muKG5PMfxOxDP6V2
FtMftHhW6ARZYHnVpj2kYfakh9mt9pLer8JUR+PntV1gkmmSL9oURTAqY/3p3Y/IbwNps3rK8Wdx
J3rY8DzqfIVM/LHAdGO10seWl+EbhsvcMrjusx8CgdfWwxz+tdMNQiaYQLPpxoFK843TeUdUWg/q
XfvQbGtv2CIIhco+eol37X7YyV+v/wS+P585FhsOCijHmgN+Qr4zfH2T7Xu3dSO8ekVPAF44P9tO
9iEXtWpUZA4Mgcan7e/reg8ebAiGPV9fEC/anJth8hWAhSvUzhDeUCiXXc0TwU01gVuwd5ExXlvb
LLEO7bbZDsGMJkzk1S/63rVuqht9Fwfrft5oj4Y3hYtPNnnp6kH5Iw3Xm8Wfb5Lj9BX/3qtu9iPZ
lp4huBnwZrwAMvwdKdgxl3RNE9Qw8fuW8rkF8O+ke3XikhySSx65KX3Z+hE5BxPPlOsbz72Hnhtm
QtTcxWYBHi2EKG/yZDf1rIPu2n6xU11bcHB4OezcFBN81nJsiqKmvhQYu/YOZYGAVjwFCxK5EhNt
Yr3XoLUEK6f51122m93OHYMRPvUGmY2dc1sIah2iVTEBZ1T6pSEJ7PW+GTjh4NN1iVQhRMeQCTm6
XNvEGWFkVVzpZt1nsHF93z4ArVeiGgtWMsD7g2VgGhnjm6hK16BL96q9Gpi+8Vzfyrth9MZTeTM/
Vwjfw6/vkIC5/gu4a8RQJ23LArakMe7hrEROrRU52mnvMRPrzK+d9mQNgnIDNxCAPgXjhRiLBZPK
5U1gwaBTHBU9gOeG25SDB3m21PHX2BMqSvOTLQYEMEKPGwcglZemKjBJloWGKQHt0QL7vR1OmHyx
yfOsKOFoqx5asO6A2Qtr0MEzhOG5k1F8L8BAcn1fuU1WDOxhehMDdJBqpY+Fs7tjKhfmnEZYstJ7
U/0rNsOmDkaoSnwj8msLKiVznV0nLYLCOK7aXoSL5NEo6KD2phINmHVDlefSPoJ7bhszRafXujdk
P/VldnVwRZbTdnov0nCCFOm0U+b97PwSLJ37tcE9RgcHgTVlGZ9lOzH0OgGKXLVHF3F1rl4IKBMw
iyTp22qQw77YoAlNh/txbfR6/V7uG3ddapeqo4i0tGhW/uuIAXEAXTAwRINi43IjSiioGXVOZ9Gy
0nbzVnocKueR9NDTczBSGaR5mrgT0N+g2MpeBFtBU+g140yKzfq6baUaExcQIvOTVvmiay9jfMT0
yW5N9ZtuAGNaEQfVe/IJFQEdWF90cIE3N0CyeblsVDniqh8wlwPpl94+Efs41beziK2Rt7l0gMWm
XLg4cYyXlxVpzd50kF3a8RCTcq/WA1bWfGkSFa+l/vvaKt9AEPfz+r7yPOzcLFM8iLoV80UrzKqb
HoMJcV0EUlS6kdWc+mUQHGVebgNoH57sgK4WaPrLnVxMTar7FTuZ1e8QE6wwbytUjuLlM/AegWqV
nlmVfdp2ep4kEgpe8IzYq7QX3Pr0qvSzNFgGsANViiDscyv2IGRHrx31X0wKMGFSVpvqv9Gc2kBn
tPseNyD/bzq3bO+d7ZBLYZ2gy4SpadlBB4FsGxWF234N7Nr+XieyoHnG3WJM0oB4BaoHQIpcbvEg
ybkuJfiemt66kvKUaZjItUTzd9xrF9h8DBSCQIyI9/WlmWlJazWzJZwJ8Lpou6HPXDmzMBc5+mMa
gHRFrz1Seuj9XHdX7vLAt0LZdIFT/+hVn+WCaF2NIulTqOCNNtVbMGbTnyKBm3JXB8YJA5JC8CMg
7i9Xpyq9mmv1AHQ6IdXBLmXNy7QuCZxITnf9qvYh6p/aYanxP1X2izY15mFAtV1Qi+KRfAB9BaQt
he4BJ8/cBft2TB0JFcfjuNzFmd+SyYVqoqsZW8sKqjUwJO0Eoahm7fy4TF5UfRvpJwlFiIpqWffx
9t83//znMJ4ObWyjxcANoKZWuh1A+rLOT6Uk8i1eIAQPJkbYwdaAmXkm0ENKuJymBlmm6KzAcl6X
uT1UFoaDTZA4dvGNpTZuU4lYlBnHAsocRQ46woST7ICiiomDmPfuErVIyYMSm3fA6gRx9l2yZkFC
p6fvLIlRK6gW4e9T+lXKnHjpWOAqbZwsdtIHyLR/laL+BhNSopoUcw/9z4aN2S8Q94MJgJ1TjzRl
jPVZSh/wiPDG5FBMext0MO345bo3cO2A+8dBbRmyJKx8p6RFfQkYYvbQp7k/x0lok4MeNTuLCNBM
3E07M8ScxnmOSyWCNPqD3P+Iyqe1fbq+EMHfZ9U7AaY0zXWpsgfHyn444HZ1TFHDk73D/g9pX7bc
OK5s+0WM4Dy8AiQ127IkD+UXhssuc55nfv1d9Dl3lwRpC9Gnozu6HqpDSQCZiczEypX/cyh/16Ay
Bw/CvhwIyzQ+AGmwq8CDgH+kDaa7IWldDZgsRksVefn9hbFlliupTEzhlVoiKAJWpr8P7vjH26sr
IAe33uv0676kG9YDHfiPLrAkzb4udDpu3vgwmLUrJibaKsPWHSyR1/nHOIf/XRGAdDMbL/oCmH1E
dRSIy66KD1FC0UIRgVqJVClRt9mCX/i7vaq/wpjt6wItQ2EDwgrzMf3oHwSf1CWG4dgZwax5Ouwy
VDjt9p952aslMp7ID9VR7oUyPrRqsR0n1OOAUQSjFo/CgwmUfuRIuoVgDKwZM5D40hd5ZaEHhWeY
T4kn7yfkcV6h4S7X12Pz1KS/Qm4/+C07k0FhgTZKxEq41i4FhhGI7jBZ03pS+qNkrkdM1ryvhTcF
zPmJaoGY5Ir8RBa7WgcbpPVUW1vVfJx8Xop/a8sQfOBNAc4VrAOMJ2rBYphUhuc95Y1MPelxJqEP
69QFWAnYO7UUOck+GwD8nBFSbxnQ2P/pW7jcMqnANHG5DIQnDMZOR6Inqt2GL1X/UnTjKgVUo7Tb
9mjleCN6EUOSqynxLFcrCxrlHC95bQyA9eNhCMwEuMPATnn5KXnexXlZDMIT+ripUg1Oirl7VsTh
QGALiVgxRpSidROvHWjURi50KSYRSqP0ssg/bH6Ph+hN09fTQgPKcRV+qh6tC+6bwrVH0TG5DQtC
RotVsZVL4AsyNdCS8KA3KIHDl5TTItsn30EouX7mhrxS2A2nDPZthDYzghsTK9kYwBDEYUAOGx5y
RaN1kC5U69X61AJbk2grJevJCHYTGuzu28YtsSA1A2QcdQy0kLJtA5Gh5CBe6cJDjXTQ1k28IqVW
ZzieUvWHKC2zlWH1qKMUfbCKw1J6tpDku/c/4lqHkJOZKrrtkP/NwyMuD1foUoweq6fwUISjSTH7
G+bT5MKq0DweazKT10KPMHJjDrNkYHKsK6Z7oxv7ThKj7GAc/Zq4wzo61Nv7q7nWnEsRzGqUVvOS
rJtFSMQUnKYlBopymfk0Tckm8Zdoznf+uUS4TnBNovgyE3Jd7l/nh6kZikl2qMAt5pPJIpmy9S07
b2mnqkTnPQDeWuG5PMbfKVomKbEGeSoq6uJEgsKRNWeK1zNgMjnJh/vLYyuOP4d2Jo8lLfCSYgrj
EPIEiZrNh14Rrd0EaOtvimWa0w6og3DVlDn8j0qDpwb4Y95AP7aOPH8DJpLLuKMQoKPjZdbhswwz
rROxiw0vO+hlQ7RtNT50wofn76T2lOabtvisi99WSszvQXpqctPJconWYUKUIdzEeU4SP11Plcix
nBs3wfxZOHr4RzTjsW0SLUg3QvS14bNSW/C3urlNf0kfCg0MIv72j3VKqoW261e1K2OKMMd53NAD
CEf/AliDULphp4FFTQJIoh7lB6m1ULqwWzj/xVAgZECrabIzOIZ1nVlgrUhd5twbWJOf9PzsCLIW
j4OVImSHQM1O8UE2EQalz34RLzj6dsNJzF38IPhB6oelzQHFmaC6rpoxkpP80DcfqtoTy9v0Nuwq
dX59A7DzHQJzZp5qDVWOHHCTTcnJbH7YAi7yQbRXgw0ZcxZxqig0MB8wtooY6rWoHkqn2OYPyUp9
0p/kdbTy1+ZqerLeg0N/0hbA9dgVtVa8iSNsocPETXAhn1F2zcT48RSFz0MGTpSuPoZlCLJCG9Tm
+GOPCXpANz1aI9oUO97A4J889N7aZy042/yq8LMBHlw9yDRbAZwJLFezyZbNEm0Pm2EZLvyV7qLP
Dyzl8pOyj93clZfyIlnwhkhfX43zLqAeCd4tsLuJbBdXX4qgwPaxC7q0U4sPVV4jaSKKuNKEhZIf
Gs3tQfHG0T0Zy2OXj9Z9NLnPHFbolLlcfqkXxVCGpXbQiPwNflPMKN35WwwE2nskf+Thb65PGoEG
4kgEOIhyVMyQvBQnjqZet7KgH96SR/9dzWgbEf2x2CFVmyJb5IRxV4YFjBjiRJC2ArAyNz1dSovx
Vhz7SWwdZMtpu1UC9neVjkRQNN423pQEeoJ5YilWx1pQ3ZV11eaJdeiW3aZ7zY7lTv7loU/GXMaP
0aJ2gm32R605YnlSGbuJxwTPVR6kjsG39yT035jARZqFEVQ8vz//0oWazDt5tj7GStK28uuhxk4W
FToIXn0BPOWlTtpDJQIFTq3xRQ7e8UoEdV226GLKePXtq5wHqTYGi/w87aN1jc24vQKvmkDFeodW
A+xd2cTU9xcP+vN9c7ixzAsps7WcOQMp8Yq0n3rvkBL39R+XQZglMImn2eaCKAJGfGgfgNc0Hk/9
3mtJQVCGX9xfxnX6Mosy4Mo1MHXhumbWUSYguBV6xTuITyLq75+Wmx29X+IKih+F1Hu19rypaOz7
A0hZkUeA2Be8S+DdA5fK5dZ5o+irrSb5R2Hpb8LOHjYWiL/XqXtsl+Lvamc+5K+ardmclc4mzCim
Dn3AwCxw0oioT1+K1VCinQI1CI6p6iJbqSlGSijgz1cwdaJ0eWN2b2ghCKdR94fDnGftMgZXVqZV
9lkYHDFNZ2GkpEc3xqOXEpHTmXAVeuDkEGYh7wRoEI6LiXj1PM7CCUxWSBrQTveVd0f0zpOx4WF2
rxUFPMgmRBjzK8bMYnW5fVWOSWJ+HSRHPLqZC/1PJZLgNXgVcBtsQzf4o30N/wzoAQzwpUTmwAbZ
84Fy9pOj9JkVpHvFxJIaj6mk473RXDlHRhCjkGo/lL7oY2mhTwaiHQwMeFeW99Xvyl8wMtjASe6M
RMIVc+z2loNA9P6vc0+HUTcQWJplpODng1P+UNPINh5ifdm+2amtCYgECaAIHJHzF1/YE7MixtF3
YC/w6wkie+d3/5zIFMCVJ8ds1h79esK43/viriJ6Rtp8hmf+1hK7yajmBZZQv4R4e2D3Ee1NO2uv
8todbsmy4CnAySXjcYUFr0pya5VSLeOscgLwnYASy+fYUnM5d4bxMArX2wi4CoSAJQLYX4sdzBMM
Sjz1ftwfTSGIHtuor/EYa/CIdq5VHK4BTyt4hoQsAFMuty8QG6Hsg0w9xqndaY6GpHDT5PtJfbp/
TNdqDjlI93CbIGq7GriqamOSREKrHsHvIjV4ahVoaP66L+M6NATU/VwIo+xpOqll2Q/q8S3+gDqE
h8BNXrMX/bP7iF/vy7pOeH5kgS8arSM4IdaPZ4D4gGtvUo+NO8Tv6nvWESTWlvKZevs4XmnFQJJ4
02MMDWre0tNMfVq91NXKQp9FS+ptwiPWvHmSYNz9/x/EmF2vTVI0JpJ6LF/S0ckxnihSQd8C9jNl
xVn7rBSXFo59BoIIr8pzyZEtbSrF1NYi5gkeNz19s9DU9646E0bRBHZIB/qrPn18fI/k2BJeD9XV
5Tlv+png2UDPjN0v9SxuAgXzop5jHeDI6MNf8fj1WZQUrpdzIeB6vhQiqtlkGJMMIbviWKx+e6t4
YQGMZS3Axu3e38rrQhEjjLk98QKA8iyi3mNXLUUUhh6Ng+KTBWnW6Okl/r570D1b4O3jbUv5z0Ze
mX2ST9YkRtjI+EU5yVRFI7z0ZOyEHQqqzv0lXgUizAqZS9QqykSK4BWOdvm06l4ETonlOmpkfp+5
QA1paOPGg97LT2lJI9kO9mNqt+AqIoZTwypTGy0vn9PoqNzUdz4dxhBwGVigoET7CWpZjD4WitDj
TTfQjtUWVBgbb9s43iP0ZFFveBTOt47sXBb7bBFZeVrqmqcexcWwjWzyuddo5eTbYX//vFhyoln/
LwQxKlmjhUcVQgOu+lidXKUhzUb8pe6zTW23tgn8bvUMtEhBhH3t//Nw5VI2cx115aBgIIulHqvA
8Tfefk+mhfCuLaZvhfoB4Qq84VAu1sooJ1ix/TiusKkamVzR6ZbWokLHN2dHr6/yy1UxKpoW+ZiW
g6Aeexqtsn2580uC3gtsqEK752DdvtacqPLGZXCxLuYmBLS3ysD5rR3NRU62g8Ox6asFge0BKSHG
UqmojkgsYkKNmwFwWhUkUWA1kIpXsEZxtuzqipklGBIQSzNSFf9eOuHQStI5QzSOxZv4bbhRBGMW
ajK6CUJxJ7YDXqR8pQkYbY9hJ8jLUKfA7M3578+ulirMtTRUJP8EFiTphN51zJ2CcWOqjRG5ZgWk
gwYe8ENnBTxnfOUgZ8mI9YAMRqHYYFuvAiX0uykd/JORr0xkuiVC17794mzoVZb7IwWlYdCOIc1l
w0nP8wPMI8H6tDJwldCp0Hfc1AAeLNR6WulGbCcLqfEX98Xe2lW0euFFErUEcC0yx6gAWNNgErp/
AmCITvoOr2a0wPC6PFhI0aeSTOS+vCu9n/nm0eKF+ifcMUYTXZ5ioyhBpYxycBrXouOv/ZXk9JxS
93WRdZYB7Z+54UBhzr79pcIQWmGnBqdgpa6H7bDRV/VWdQHL5Bjx9dXGSGJ2z1PK0YhVLThVrgBS
LlBwr8tdtYxp4aDF6ClcSWsMvuNhA64DIEYss4kxpu+2/QSx/TrYh0uVZnvp6Vf0UK5Ml4tJv6GX
F7vJ+MYsaCdByPXgFD+cfEybO2KOtxvtymXO2815ty4ua2ZZjE8sZdH3Yg/LEpbmwnBBs/eFhGct
OeIy2AmcwO6mIp4pyWz0Z+6kT00lSDIsK3x4lF6zj9zlrWeOLa6XAy5EWBZweCxwNVOsRItFJTiJ
tHf0tb8clqD+ekQd5L5JXccD2De8lAFeM2e+V/qOon+ux3oVnnJncmU62YkN2ryNbseriSoUxmyH
Ltooly8cwdeqMU/+wQMamkPw4M+m24Dk64YHoPyP+oPCGS8pybexUDc8uvIbJn0piTktdZAqP+kg
qbG71UQ8t3BeFafe5Jx78xo9h36a8yXNanOmFkGfh940L0lB2vTw3u0/XdPWdqMbHPxfeBjjXaO8
LWRutWKMJgDVIW+EpxKo4bToi0JFlUsxcFMQOKYAodbR0cOC1cMkVUuQ+EcnlDXxvG5LD+aj5KAl
86ge7qsFS3dmAq4EUOhfUUzQnYeTkQByE51Kp9ombkkT+71zU5IuMaZw2Rdk3MuP5mO50n54u8bD
8PmFDhLerFned+jzlpydZZTiVi8bfEe/TlYSLKPZmk94/xLp6GSu7/iLcNW77Vu8Sl6iB2uh0Aa9
qMaKq1Szdl56gosNYZmMA7M0EWHiQwq7sWsy1VQ4NK+fv0C5v6sWoes5nhP9Y0DX3BmGKWozCljG
FArGZOJUzjsNs/BOnQt0g7IN6LSZPGra4mO5bT7WNHoqduWrxCPNuHasl3IZC0qTbC5mQa7/oa6l
jSzhPVnkqNi1a72UwVjNUAQhcFY/VoOOcPJbt71j6vKuiPm+YY8NbTjgwtcAykY0e6k/ghw2Y40B
Q6dM29bRftS+vJHnvFnKux9jORfCXK+FJxVVO0KIuFDX3kJc9z9v8rUbAmDRLrxFvaiW0npyjIXu
5nbu9kteueg6WcCcsZlueabF1GSV0ZTRanwFNPLJSQef7qB0JI7pfZcwnwe7k+cSGJ1I2igqI7lK
Th0a+cbiITUz2o2OEGNm60Fp8n9+I2IANJjqZ80HtTv7YhTJRoSZTWp8qpWnoaWNAKid4/cHQQFn
mORogCB4qbjKW3lRgfwQbFsYH2zn6KYstnoAKqzcvb8Bt1QJGQSGBOO78FjHqFIlpy1MUcYWe0Vr
o7462SlGpjhxV33cl3RdhoDdz4QiSMwwHBZ2cqm1/WSaud4X6an9rh+kTUq3/qr8lJ6jnbTniLql
OEC/oncCT4MgH5cvRRVx1BRNWKanKZlGmY65X/xR+zYUaIvGqD9G0+QGxiE30xYdVPXbKA+jThPf
63e61ORomxasCIlOLSSftaa35YLzffNSWbU7/z5mK0I9Gn2/bNJTnG+GbNxaYM4IJrSwi6EtJ185
7gRVyzC6trSV52AAEKN/uv8JN3dIB2kzIMIgnmWHJGpiKPTplKSnwtTWFihuhRqEmv9YBviS54F9
mGiE5JG55oo0bX3UgdOTKRYArUayT628szgafCsyAh+PMUOI4LQ0jfES6MtAQ8uUZqfK7uzJlhDO
mivdVgFRt9Z48F7qHGTH9dMYXC/GH2JUEx6dMVSDyQcyKVUFsBplJxC+zkSg6IHfOx/FYmnseQHm
jXOCKAN9ZgBI4cKc//4sVNCMriwaLwcGjO559dXbO3f248w6LG8wsrEqspNXt/2jJVTymzZG1ZNQ
tC0N5pMlktjpJiiWjQI6WdQSBjkDGKvQQUdNYNGYqZTQukhmLHhg1QHnbK/fSjSk5EAIK3g3g4ti
kYiNZ4x+YRrdSSyoCXxJgP4vkEs9lf6fBl3HgENZh75bRXJ4RMcfKVuMFK9PfhvQEVOmPFsRHEsB
zqHcVjyatB/1vTRifBuqWHgtBxYR7XiXRyNOYpnoQtWfhHJZ+pJbeL9bES46OvgBWsGn5ZjVTqyV
JDXcUAhXXgfcFiY1piURMKvkbbDeGmEL2EqeuLrmBOkyCb5bzAQ2H02wieH/bqsdqHTCDiDzqSBg
1NPHhuSFI6CiJeJRr3gTVJAU7sqitkXvMxNzJ3gI/6Tdoop/69Gb1ZMacPj7Vn19ZWogif7Bi2MU
qMz6VjjRJuokrT+lQCOQTO90R2wT0VWj8LtWS5Bky+ZX1wo8ruWf257ZbxRDFTQeoByEuh5zV0sh
CM8a0QQYcHj1tGE1iG7ur/LsMOYHMdwrBhiyX6zhJRQQLweksCSneFR+6ytZWKdb8RgZdmSaNHoA
vVThU016DGogOVfqRjVdTbel3RiCYHt4MkancMK9bLmYBkSKigy7XF90IS2VZ+uPbNn3N/Qabotw
AJhw2DgYE1B+YoLGTKt7w6uE/iTGAQC+YA5SH0HlXuvUUBfBtGvLAhOhbeNJo/pG84+6sSurgRjR
wnxIAxLEPKyrMrtMdqvPv4hR7aFSh3gMvP7UhRmR3L5043IfW7T2G1pY6WLUMfbcxqtIvtVXevDR
vXgBqYS9JtK0eRM6G/MHPXMJZdyNgTMZtpzuMnCSCLYE4LK3jJMSmkPHZuPbTcC7/a/eVgCvx4xm
jOvApG3gtph7J+7jYpjkIT5pxPZGZxyQuTrHkWh7HlHyVfTESGIePGLZCNUi6+NT5AnaasDMcVpN
g2n3Eni97mvJVWYxiwKuCu0nKNzABi69TemZXVJOE6aUEdsY3Y4CJgO2S16OfHXfzGI0+DMF16kO
MvpLMbXZRgkQ2BBjAVGPCKmlstnwbrWfmvGFgkEMXAeOaZ5IBfq3SzGSJRepIdf5qa4GYZn5ag5W
WTH04oVU6rlG89FAL0/SqNViStq2oomahCbt4zGuSFeKwD4JU2gWNMN8qJFm3ogxcR5GNQH7VYR1
tIjatvMfQkEIAjKgZUciiuLJx7JQLKgmxg51NNXHOiFFi+kxVAziHl628iwUpAK9/0gsIfLcdsoC
hU6Z0L2HOUjrqViNBo+o8voaxmYoQKWiTgX8Grq6LzdDVKusTy0pOQ1usyofFLteBG6IJ7ro4UNd
JgNpObp0HcAwEplT1ru2mzofUX/jFttdqKzTnoYrOLgJUysE2ztw8cVXEe98VaLbd6aiAxsHixZp
xyouFACikGc8NG5fu0AXY5Bb69ad02Qv6qb+CtDKgDj4vtlcF+ggGK3M6GZQcW2AoO5yc6XC9EYp
TNNT7RhEXe8Cqq8aZzxxnPh8+TAKfSGG2dHECMa0wTSyU0vT51/Hbx6gjLsO5varLVAo+AUEeAtj
05Dtg+JEhP5zSCOzXcxdJBrdVBT1vA6nJBHcjEkeAgAyKOdYbunD+bEwN4wWTl5tpTgWgGBcLMl1
faKuTOJTYx2Rf0qRhaHo0ALkOnj4A+4Eg+EvtaCrRLMKlVmc3TvNSv5T26R7qYj++nV/YVfRESOI
UbdgmKKxL8L09AYOmo1PIid1Oap2/coyy0DSBieNwjq0+nIxiJHwuDPmkOE+YttW23h7fOLWZW+e
0JkU+VJKZJYlesogBWUHibjSEv2dgJY8Pxf0m5OM3to0YAdm6mjQ/OBN4lLUIJlxIoV+dhIC8pYP
YICPfLJc3j+ZGxcoqntocRHxYGohbL8UkleWUqpKi0yKeO/KY7bqiNgsaM0h3bxpqOdy5n09y9ha
hL6CkEHO2+QRa0f8U5OQ9dHktYHf2rRzOYxK54kyKFYIOd6TTGuqP+JBxeGo2lUcCE07l8FoM+Z7
tm2hN9lp42kEfV1fA4/r8boqxIhg/JpQGygJtDW2K1nJC5EKjvCu0CPv6XXeDdY/n69k3s2zUxGn
RtFCCSuJVvrarbZzk+LKqA5qRo7BM694eus2OJfGKLQkdZI11lgUuhE+4pDQb87BzBt/Zzns/KcE
xUK90pG5NyvVjtacX78VH5yfO9sNVGQYSYnZgNlJX2OAuObo5KGiy6+RKqR8vW+WPAVgS6JGpftd
FZTZaaQIOMk81aS0062EXhluXXCO/O9tG2ObYBzvuryr5nNBIODKEYnd0BVsjrZxTJMt2kS9PgjV
BGVr7OGIge+LioY2bybNNQDw0nLY2kieDGM/xti48jty1dUfa7NCU6bmxMdxKW9kpFYv94+Ktywm
xukjQfOLEQLt8PAn3a6XvCVxzIYlLM69RPQUEQLeVCot1c+E8l4UeBIYN9AXpdBOIgzT3G0mdyBI
tnm2z7ln2MssUP0piTUcfg92jnJROWuk6IRzY96MAf56GHTQXfqzEaRaslF3syaPtNuCJvurd9dL
kwqrr/unznEGV4Q9lT+paaXAaOyARtbT1nkWRdIT9bUOSEZ5XS6c+/M6U1BqXxKF2bW5toYxHLT4
SO1kXVDeFt4KcM63kHEGvuxLnl/8OIN5zodJK3eytWW1Abd6Q2lCOfs4h2X/3fmgi+fyyPzaVPNK
mc0nJu/KJrJ1e/scP/KM6P6djbbeSzGNV0Z9M2L/UDZUVzVmmi85C7nvRVV2ng8mSQ9yWEH3kKg2
R3MfbKhDTV7jPVcRZls+u7Kzom56AfQfJ/GbkNqdKAXrI+Fddfc9gqEyHqHLFCkbdYRRPcUzp0mB
AH4MaEhV0n1kyE+N73YrLDKHl9DdljtjFVGpQhMA40xjvxp8VCfgvZ3K3tUEM9M57vq2I/orgdm/
VAt7UcyT7CQd84NAm7WCh1oeiz5vGcz2SaXWVyI4IBBVv6MU7y6V/X1t4wlgQilRH0JUTSAgnUhC
MmJ+Rs/3JfwXRfvPRrFwDKtFu8w4QsSuN22dTg+OkjlrOvIwyvNeXDuAv3JmB3Gm0CD/R1yVxRlq
BOJLZJuPz4nDsU3OmetMkjNPVVIxwHHWZosI6HAbnHWx4wj5LyHb34UwnjMqOm2sjAguxjUXKfDP
AokXtR09JEueec4ffG/PGKeZ9FWqpA1Sw2i7Aee0ayqko7+mXUaXvKrYbcf5d1WM45TKpusjLcSr
3votJPqRs5Rr1M9PvPb39xmLz6w6lKoWZyPVa4NIsi1pRHoQHvB2Q1K3Ik4C9NPhEP8JqTEQGdEV
xyHcVnQFxeOZgw9IXsYjyFqnFUE7PyZiiNewkoixBNgI7GGUd9fNGnB1bGeSGLeAbs82KTS8ycp/
Sp9WKOkExLI3w66gS06wfat8Oj/H/mdVjIcw0ixJww6rGtH2AhLo7Qd1kuX6+0VBlCJzdP9m4vVX
GEtZgNpYj3IwhAWr4EhL974ruunszn6d8RBmaeUeHER2enmfAnJIP4/3f/+me0ApdKZcmIvvzLGU
QAWDAQLhrz3Ydrocn6OUILK6L2T+kauzPxPCnEdRlFUhDYhzzAUu0sUzej7+nQSFCX4rAS1IgY8Q
O3ibCAaooIddXHLCw5sH/XcV7JRhUJ/+b9R7WDxxNPbmKZ/9NOOk5TEEjrPGBskv/ULDQAJ1yTln
ngTl8qYpmsKK0dwKVwZsXeMcvcO/XALjlj2g3ICRgYBk39Hedrgp9G1fdbZJjDcGQ1o/BgZUFUQ7
h9853fe2uK0oZx0cXWWfuxKrAtWUCinj09tv6wMR5te/MgbW5QaW0EitDAHBaVrGi23uVov7Em5e
W2cbxdj0ODZpruEJ6ZSs/GcRE+E499bt2/5MAGPPZl4IZTLnSeripbKVjRnMPgNzZzlWzVkI61oN
tZ+iuIRZlA+YrHvKKC8zv3HYgBtpGFEE0JMIROGlVaSlh4SiUXKELcjMMafHJZnP06hb23UhZV7m
WZRXoKXcwn/wtOko7m+JrDDAAk81Iy+8v2HjF3Lmvz+TI+VlNojzapD/r+YNG3m6e+NANICbAKEH
cY4usSj6WFUwa1HXcmTirpwAzjqUnCO/VcO6EMFsFlj6wbYiQIT33jr9y2Ph1s+FI9rSC42/AsKx
9hvX34U0ZsusIpemptDz05u3c8WSqmDQwEwBWv25b5I8OYxJVrLZN0k9ywHGHDOzH6j3wEu8eDIY
q8QdImh6h50bqb7wnlBptIGdr0h5ur+WG/fg+Z6xlea4MXojnuWAPZnkHbeYcKMqoklA+c7AUMDp
2Jm5VtNLkjBhr8KX3qmJienZREG8yDf/W4WsC1HMlnlCD/42GaI0dMEaSFrcAFPNoQGBMxLxlVfw
uXlCf1f2c8OdGWgdKW0czSvTiOUKtKOYT/7NuV5ue5szIUzEKKv+0LYDhMQkWm1GZ3pAneSZEwtx
pTARy6g1lhGIkFI66mIXb0rqP0vfz+MrRxBvy5i4ZSimGDCJny1rP6SlfnSy9+/7+nyNtgIJDJDX
Iho1wXaOgQWXfjPvpb7qDXVOkb1d/FCsxnX64C1Onh3uwh2gENtfw8u4zW3gIJz7sn9+mwmNL2Qz
N5APuLKIkX8oZgQ0+ars0K4xxsWugkXq+OqyBct7iU7+ql93NqDgmCPTKVR0RgrOkOFXns5cIeEG
bRrqd7o2nHKtuElOzIqkO3Mnr2PM3ftTxqSKSPq7UjChhURv/Tbzbd9btn5KlV2SYnDkUvzwzAUm
56mvZkyD4QOow7A6NdOiyzDBZNXopPM576I3Ll+wWmjorUTbAjA/TMzeZRkIwCsJ2a9kF5tJI8+h
zYlUeCIYW+gMpLaK1c81cZm6+vbjyGu8uBWVXqyCMQRFkPVRbsTslFfkrXRkqvgk07CPT7ze3lve
6kIUYwstJjeaeoXV1E60KhL6BjbEipYJnd9djFXKuRtv+PkLcYxZWIEMzvwU4jbiH0ChpF/3Vf+W
C7n4fUb1VVNNmgmI0dP0iFd+A4iugGZk+ZIv5cN9UTcCowtJTExRArmg+BIkjQuZ7uqF+bn8dwKY
MEKNtSpS9Gl+RBLpb31fcRZwwwteLIAJHwapzrMsgqmgNLxSnSohH8tvznHzbGX+hrPLqexDuW9j
KHKInjt3bJ1RWfLqTfcPAqjBSxmYkFvpuQEZ7fcuX6h28eJxkPj3dwrk3JcSYmVqTE/ESXjPOelO
vUVoblPOHctbBmPzXqljunCJZWw6FOqf+3/KSTazZvzHMV514CRSPSiliNeUnOxCEtkHzPTkdWLw
lsAYN1j0M3+oR9R9RDxKJjbmFXO6+m7kCherYMzbEzK9l5LZfYRr4IRdmQc75zgQnX11GuKwlj0P
EoSNuN7Nryag0hrcZ9/m9b7etw1dZOxbRI1+qg2cSFkSk1AfSIRyyfXvs/YzscDFjjFWXuSGpsQN
zuQNuZWMW96g5dZ4WXNCqvt+XWeJZtCCliuZisWcVg3hJSGcnWJDXGi1akUJflzsbHci6Z9w15Tc
YjJnp34048xX5Wmq1n0Af9hTxX2f+yp1Eu4jXrrLcSY/T+5nYjzVCDQvh4JpxHXFI/3KHY7TvSkB
g79A96FiRMNVrqOb4EfoFBiJATRVPhHtifRfnCjoFrYafRl/pTCuvc6UKfQtGYayNIhdJ8sS1QcX
Q3RtEGbnxMPjdrcQASrOEVjED/pi2aAVv339dj7ExzWvjnrT9fz9GlZFEIuHiiBizTHJ30v7F/DV
nF29qYRnEphLIJfz3C89SGgaYlFhv+lhrvdv/Jve7UwEcwWgGbLI5AwiXnBsOqTkHrkvgbcIJtqL
8DgkqA10PKlsNyTmNtBJQTmqwdG/n5eUMw1P2qCU+x5CNBJ0pEbmYT26aIvJT/cXw5PDXAZqa9Zh
2WC7RvpeTa6FpgjqaM/3hfB2jAnzqsEMax2nctpUWxfYRLt6qTjlKZ7uMhdB2PVDnPcQYTy63SZa
8jwbT63mJZ6dR60buVXWOA80GmOcMciFj/f3iCeAcQVWNuFdG/7/NB3ftEPrcnHVN13zX8P4SbbP
VqBGQxCnM0U9uPdXFnmLHwaCZ81k7bv3V8I5ip9GwTNB7aCgoVeAoOwzJ4+w9PCLY+M/03GvLuSz
tTBGXgttq7cSTrt0GltyRarhXQnz+/DQHKKntKuo8eRU5PjFA8NzNJkd6KepQTv3QM6bKNl1RF7X
PdG+7u8fxyRZjnDMUCrGooSMaNU75suntDAW059/519+XsDPDmkwW6vIDAjpqZaDdsuW6K/q4V8K
Yexe8coxAe0K7L58gQN7SFdouqI8eM6tV+XzW5TtNsQF24zdrHD2YC3QDtvRVXMq32JX/b1Rlzxx
12wLcxZwpnyMK4hqr+u7Gsr31m0l3Qm3uxO6EPfxgO7iYa28UDoMNtYpxc43ukf/j5WNsw9gXEXU
+okGIoBZCXf+0l+rR5McDdv8v2Rsf8WwT7dqN/RZMF/Wb+JiM/6AVNBJmP++r+236zRnYpiYYAqM
rCg9nN6AqwE4uK8Pj2YLjk3der04P7SfSOxM30U4i9EIsGfAkvYOxhd5GMgJJlOQ8si7iBTwHjzu
GO7KmEAh9EIDzXHYQLvJSB6RD9TRQneJ4Sf/cgvVy8sp6KNyVENsIbLS9DlcvH5k1NjzKmoc38e+
ySWi4BmppP1AfgfirzpHPPzLhTAOA+2UQ6oNELFLl64bfWW1S5O3+0JuLgONjDOyBlOh2RZeTHYv
hyo3ESmA1PlXDvI4fRn+XxzfmQzGQos41AUpgQxMPsLweCqt1bdxwyui3rwo/kq5utFLTcODtT7H
btEv5Qk4/Bnsa3DWcjubPxPDGKhugn3CQPx2skca7C2Cwd1EWjcPy/vn8oNoubrUz+QwlzomN5h+
k0NOXCwwSvXdIzPrGKEOODRX64f6tIlWgmuua2IgIypA1IuOak4KfruUe/YRjM3m4ArVi3BerJxv
/CcMENKPuENeAyIsUpt3l9x2EWfiGMv9f6Rd13LkOLL9ocsIevMKmiqWlSmZ7heG1JLovefX30Pt
3RUFcQtxe2JjdmKiZyoJIJGZSHPOFHgYeB2hKPujiGlZS+jmJhlxw1rWavC3kEOF+WGa92lea/PT
DpUJ8txZ/m76+Lh+goybRVO5VmmXhD4PIRhDKx/3Yk/wMsIwynUpsw24piZ0pD8YgQfwZrTkAGiI
9KCi+atYf7FZ8zoXvmLM0mAsu1kRVSJbGG5++2croKxDKDYYb+rx+wNmQU4Zs61hvihXdoh23BgC
H8dYwQ59lmmdV98OXfMlslloCGuTDYB5+I8ppRuvgl5EVozDQua+BtE8TwRdv6B7Y/b/MzSL9t7d
oHq552NFKQHws9mS4PaxxZAwdw5uCrfiNx2qwhjb0S7XT4phYenZd07vs7kMPb/CjXvu3F2AF+Co
gcVQ6dXlAWxs7vVDkzm9j5g/q2BfDRid9rHZx+5DbDGt+KoFWMigrOvYhzHX95CxVzfZgd8J1kBG
yXz5u3emjvld4FUCOopGPwBsVhz6ICLHWT0mFwAuP/okBGYKXNP1w1l9Zy4EUTZN7dK2LvloFqSB
zwXTgaw243UFX4ig4hEwOU9CMsVzG5KA6HS0a/N9MOHLrYCwssyruraQRdm1oRlGcGxh37rYPAHV
Dy+I0DJYMcO6x1mIoYybMelToUUQ8zxZ0+FGPbeH25yR5lvfN7B2Yoof2gy6gu8WtO6mEUQQ2dzq
0Dn5S/+CuNSsrTEnsiNaTJWbI5AfBu9LnDbr/sJg1xHowji+yPGYnZzxESiF5GYyvWfBZni49d1b
SKJiodLIjC5SIIkHI/Y5sGTwMqVYEEsZVnV7IYe6raBcbTkJ1JEXC9QLHPwcx6jxr65EQ4cGCEHm
EXW6yN/2chf3aQV1A5qkas5xx5xuZneyr/nrpSBqyzLPG9TUa+ZrGp9CMGZ1ldUcXgdSWuIfaER9
KC+N+TcHtZRKbSDPNZ48jdhAiUzPKd6VDUDmO+SEWILmH6J1bymIChgHoeOGMW3zi4a8YPJLNmty
l5HJrk7FjpEiXL1WS1lUtJhEvJ81Jc6scRDBjbYw3yqntgpYCxZpxZo5WsqirKsytlBCFcfWzWi5
W0xy5Bbg+q3rNlxgacf854urq9WSAWJviClQ75xRh4FregZTBVS+MxsbLGQ+zCATFo4lljK26JEV
tMaoZwM1OZULkENLfpFt9C43dnIafguPKpvffu1SL7eUMr1xgvblGHiGuAlTTtrH0dYczTGe+5fA
9FEo03STV+z0hjlqxFQcyh6HnTToSoXlVthlDLCZxR4QMsCOLTZMMIpZCf/7hfjBrCKliSom8qw4
jjgjpx8c4aCaqWKT8Z6lPWtBzdeOAmzpu/bgmR1xDcZkoKTJm2j75E9vta63v2Vo6fw719ZEWZO+
L/pGTSAHKESvqR04742dnUSQSDBjataSKHtiTHHh9zlETY6M8j8IhlDYztD1yAxu5l+6tijKmiic
LPJBiYPS9IgofedI0vso3xooPma8VSGuriy12/bNxmhfyqL7f8NWI48KwlT5E0cN4MaUUiZaGFZB
Pc5NlxpqQhKcqV3gxZ+Z109v/dr9R86nJ1yYGETcCue3n3Lq370j2NnmL/pHAZsJhCwAqOsYcKKW
wuky1yTaMOshZh/nM+OOygubxXBND8H5qqFWz4sYC6MsiN8bXO0D6xZoBbzpZNCOG2XzEDtv13ds
1V4s5VDrUYR6DDoNcoCj/wdUuyR0R8fYCCg++xar1//zAGhFXEijD2gIZTn1REgDqTB5HfZ/pscd
Cy3ps2pyTQhlKiavr8pgNks9KOpSIv3Bc85SRwIsI+t8N1kOXq83vivL9vARbXeGy2JrWS1TLJdJ
GZEk5MW04/EFU7dT8v3D/tY/tYQnp95F2KUztH7Nwy2lUXbEm9pY4yZIU4A6gERG+9y8XNeStXu1
lEDZj0EeBygpnIr/gt66LjA197qAn5zLsBBLCVQMookj3yg11lBZ4gxqM1kZ+sA1orgpeT76t6GZ
kN65kX1reLCtl11mfrCs5NrTfPkJVHzScpox+coccgFvIEYiVyQfLGx3lgwqGNHCFFwuc6jVPrqF
3dgvvsVaxmpec7kOynKUddaMuvKpDhrYTy/oIrY9q0O3yQO/N26uHxxrQZT5CBJeyNPZfEhnZxYz
mCMKH9dlzL9x5T7Tye/Gz716bOAnkQgSX2SSgroN3AqMCIOh43QtWxwnMRxCSOmhdgB3ngLz9PHP
FkKZhUweap3jsFlWiGCXxOZkxuiYYvUVrtoD4EXqKqALZYV+khtRIeR5x+eX35IzufGNvL2+DGF1
q74E0I/wggOZc1hOWEcW2I66U80BIBAREXNSwaufsspk0qXNJuaHEixkUkY9khI/0kr4XSDCmzlR
Maw9R7eq1Zm8Y5bnf7pG6qzEMi+qOMUmIn6XTQ6kiOJD4sSmeunMl8DmXH4ecO02DC1c95AA1xdF
3GFJopW96wsJYJsC0g6bzop+1WbAk/yyiwZm/WMt/AS07X8kUTvKyTBGowRJigiNbxyFHIfcmjat
yBwnYomiNrPX1HwQAnH2UE5kxcfDDhD67Crs/DM/deRrRZQjBJxvqKcSzqyOt0gXg/tZJvIfwTb7
yWHpB0sW5RIR0GZFlGBJk9MBcTwKACknmfX5NsSICitHtFrTXp4V5R7rXslSIGli1AcITJKdHowK
iYBmM79K0DK4z7col5nB5vpFXzW8Cw2hPCJQWYec7yBV0jd1/Vi0N3qzUR745IFvnZQn16WtVh+R
rgTfFzCXkRyntjQuNJ7jYwmvlLProN2uPx4GdI/9TcV2KYbaS1DgFYA2lOe3uUFamQj74rf6yrrH
8+35qYtfi6H2Lm4AHS/4WAx6+koSPM/DoAePaI9AN7y+b+un9CWJiilaUP5OtYFHD2+n9ntCDvMT
khVjMg9nDgQWT6vKKFq/nA/HSg7HzALCPjy9ZLOu1brv+loMHU94msypAcRkN5YzWK1dP5Qufz+8
9CQyK6tlpK/nr75ySnT9jEtAOZF7uMXPU0aKU4HuzoyJMfVps39IkcFhDrTTmWZ6No+LvRM4gI8G
JTRuhtITnOfQMh/b0Iy30jZwxAs6893uLrE9lhKuasZCLmXh0f4gq0UCuRUqGr/Lh5vy5va67q3u
30ICZdgLdDFGSg0Je++I4UMTdp1xQqw1UDZ9BOk9ymWQANaVdOufBg/wcOe+3vr930zvIkX+dU6U
AVKyyh9LHrIwwGcJdzzJNresacPZunzXBYB4y5gRF8B5pf2YuJNlv0lyQ24vlstys/PnXfvp78d9
/WB/hnjfP5M6WGVqx8CfpBaIKrWTHnvHZBVcWRtBHWwPCOjel7ERr3c3rL5U1m9TB6kOTaq2Gn47
NZk8YSvvq+9bQ/sP3+BagGm3F8m6qy3A9dgHH873/u3+8foZrMwMfJdE+ZAClpDr5i2KiQvU4p7s
YTDuVYs45v1dttn/tnDfbMvG6KHN6Aj8LERfUybKq3iYqIyrDgpwdH73D+GDbqfmO8Cnj1Z3vgss
0L275ja8t83Wut+eUsszfcdw367vAOscKacD1tiI7yp8hHOH3CjDb/50Nd93l3I1baeP/Kjjxwfy
zrrlK2m15Y//mLLTW0WpfV9pL4+xzZ3STfGaEGC4Rw8Wx2JQu37t6XG7f7Lh4Lv87qlEwZsqRZw3
/IZxlKyvpK57ydWeF5bQ5X/8y7PkhXftplYyvNlUATua1dh5XQFVGrZx5Pg07Ed8tUIIYWTFV/KU
33WEut5ZnDahMesI0O/vasMW84fb5K5xkFK2Dm+HFrih4/4gPTaKqR2D12Ag0SFiQfGL85H+94v+
Y66uF7xR0+c7BjJrUyIxWBedw5zXrkm2LZ3nh5FstvbHP1QH6maPmpZ1HI+NHYjJ+GmJpWrUxR4K
NH7GKn4bj7K4JPFtvtnZ58NI7kzrtiWH7Yv5dt/uzY01Y7vtpMgqWXEs4xOoPPf1O/mTbkn/pief
oflCwcNAwDjHhPXsf7cEFe7Ico6eWxGR2O9gAbguDTx71xXi07QtxPWiMWl9ArUsiWsZxB0s7jUm
bzFKpvWWI27lYKwwJXlJZNmKT0c0yCguZ7uBs3dHpLdFn0ivZ+X03GRmK+4vA0D9wZab2keF8D4p
bb+wt9O23TzXm7PO29If9VYAu9tGBoXvxjhI4NMjgU5CkE8OuxLIFkQ/CndABSF+gLbUxG0T0tyo
HwK6KF3AL+BfmKxwP4CpE9Rfm+Tw9CFFKNHrp8oS7uvMim46DxQed9mhaOz8UXNys8Hncn/0FyX6
7IiIMtJvJAfcorWZHzwkl9KNAL6P400+46W9H3m3cTaF824QBROuLipmJr8r7WMPoWG8HayoRU0b
KQ3llben/XAuSXd/1u3ARCIbTGSqGViFE+nk2S0JCKbhzXJzOKOH1+Ea4jrKBppqpCaeoyZggyXy
cthsgQVxp21C29ZsZKSPxq2/LzKUMW71XWoD2rN3CpTOk1cFDHoTGa1BMI13bS+6ckOUFBXf001g
5QNx1XDum1L3SNDdNqDX7D3rTcF0hk7K3jy88K/pZvdU7k+lpTyexc7uyD3o0zIrBd6T5HLWrbcr
HrSLUhAgrgLSGKRBNofQeAPAYQF1DfXU9da45W233T3kr2ltKpvAMvUWuDGho53g++zG1AogeWGu
DS0a0BGQCcQTsneeaxfb+55IwMTNPt56Szxv3x76J0UiJNhZ6m509TsMXOzQLbsl1bvak81OhfJP
HGmOJskQeZgyTNcfUDRdNIk4FagronfNNNzohFaXM7HvK5LYpRVbQPrqwHH81JkdeJx2sfXRCoCB
2lbE3UlHc7o9hQ5PhLvqIYAFvCDwxXl0p5OL/9jpSTFg05C56vAtlm9i97fq20lBZ5Cp40exE5z5
HFjZ67RxgM6e4R8Fe58SB1xLTxyK/W+enb/2gLhO0Jwrk94KC9tI7NP2yUze5c05359aEysFoISG
kvAmBD/KpdgYN4KwT0hrxQ/v8HIjNP/gHQAeWxzfMChK5IK88VuR1NtJc3abZJeTO+PNz0jwEVrj
s+c8aDegrC4eWtRcdzlGji1cNJ4MNvL1WyJtdi6XWZ4PrQzs1syOKHhvTOXtJTaBHivdzbA/u9aq
a5NsE4Kt/YNMKOeekoaM53qf2FVMyNa1S4DEGxZmpn1bvOEQ78TngmxH08PefMBWAY+UNPuHt+f0
/Jg6w21wjF6sbHCmLY/L0CbHnYr1Xzdoa25WAZCRrMmSjCFf2nyqQaRxXOh16MGVHFz9gfwOT3ND
RmI1KdHPqjPDwBsujmoXou+b4Y6Y8qmYSphqqUpkowN8pJCawj68XJwQePqtg96hm9wtEDlLNwbM
aHZkvCA+10Y5929rp6IuNQ0iPtMhuxzJ74sBFIPQ9AiylNvrm7zS3IMJhMUmzw5x4TR43tcwDs51
l2crtI9AvZFO5TMuiwI6X41d4/qZXfsujnqD+XqTTGqFMy0K8vRLeIzIXnBwAVjLWon/sCwJlCqS
KKmAqPu+LLHoArHz/P5iEFT7M96BhcQofX6DXvcIeFjlDRNBbqUCMK/tSya1lXEZtamvQyaQ3bMA
bhDcLqHz0TPWxgpRvi/t+vGzfov65EHKxagrEKFYd4yv/Jn++R77UAcd+LVQgc5tDsANEtvKSQFw
f09yhhiRJYeKxQFBlnN1AjnPDgDVCDmeOfP38eLbcHVkC7Klx73Nk/vHLQtfcUXDFvkg9bPWtrg4
flyXQjq/XlDMYr1eWJEwPQCl6UPRc/Pz5XHfOU5gXSL0kWTk6YIAxLkjW9tVNrvHgJiAin8bzZ1v
sdplPnvAKQv0bX1UMO7JYlI2A9b3bFnHu7fzeVuSXwgtnX1OUhtNlI4DPc/Nfbf3LFBNAf/NJ9aE
4qj5sbkdTPve3sn7e7gGchNadx9w1u7ufft+4uGhniRyPAYIwba6fV2jPydJr3w3XYfjjK4GYAOi
YME5e9bRPVo9PvW3o2xrPBswrJY6EjmAwTA/syr4jNv0+R5YqEQ0CSCjntM+qWmz1E3+WYr7dqE+
n4OLH1f7IBvK+TFhXXxydOed3pj26wUtMQFBmJZZrWW9hXgLjsjpzNGaYpkIrVSCpxMjt/sJ439t
k7/boP+RCjXhYhEfA94Fy32+e/JvZfd5c7Tc0tRvGmJvNya5x98xOYO2AtW28YHmZnsPkk3AZGxZ
2sq4jHQFigs0Xe3mQweiIssVz2uh12og/S+BLBUjEz9cSTD6aZOCNBcPlkpAGNQ/61uMiXJWvWed
8po1W8qi7LESoK8MkHYdrGZod9s/Hrmfz/L6FVkLLkBV/bUiyjaPXpjGg6oA4ck8xnevqZm8YJqB
iQC/AgEAb7iQQ9lmI9Hr3FAgR8ODr7d/S68VKEGAdpsBuJxDSz5YTon98FE51xfI2kUqBdrWESq8
yecu8rb/W4Pvudd6wmqKY4nRv8cYQWSMU1hgeVbiESkl3p8USpHgBl5fzmqmB4M64BAVjU+Wv++C
lECLc2/QEaMdBQxvwR9UWw4vzgDNQRVeEanlO/1Wc5P3GWGhZFz2tYrCUjp114VCKsawnKW3d3e1
m9lv15e3mnJdCqCUfkzqSqglCBBSJx2tXLNFz/zlu3xtG4+jZ+HoWMRF/0Um8CE1URPAdU6dHT95
MTcauNRHA/BE6i5CYryxJ9vMHv5qdV+SKD/Kga21lSKszvIeo8mqLTxeY6vd8jgwjpGZXE0BzbN+
/7cs2vkBQjyruhDLKiyF9OCcFIjn8phUAoS/BlQiwljcmlNayvteufqfWB4mPxWwuOTXtFVOG1NE
ITbY+ffX5aw9xWBJvtZFP8W8oPbkEM8hJFLyrWxJncPZxR6tFOI+BUFXcvQQV+Bdv4tQQ1dPpUZY
RmUtvP/2DdQ9CMD+UgfzQY5IGMV2s9UPgn1fvv7jTaXugxdxHKbTcYgjOHQwPwIqHedBP/3FJP9s
nr82lXIDkSiWRjd+LmhGsUsBtNA7YNfaMFc036afLvRLEuUIQlWXx2TAima+UAPQWR3G0zE9d5qn
5zzEShHyFCEGKpmSWQpKuYKM5yrDEOZ77gC68ka1uI0PicLNdQVddwVfC6TMSSQHGRf4ePqlmBmJ
Nwkwl19CZjeROKvYtX2kbEkr6QYol3Bi8m2PjCo4f00ACKPAWCCwNUzPCQE1uulgPXfJkXP9c71l
9fMxjpJuvEi4OhU9Gb51NOuHtgVmjOoXlhrYnffx/95T4Nuqsigi8ALILXV0aT8WVc5hsZ3zXAMk
rMLkwT3Lt67nPxZSqJNTW2OafLCBXx4NEpjxQAYgtvqktkQ0ySR26Pj34ytT6spBflsbdZBymkhy
KkMtO+czpsRbVbCRi3R2TOaNlQNbiPox61N7YuiX891LCY/ZWMUWrXtWC67EEkL5AUFVS98HyCOG
K4x99itDnqzZynZ5a9xNt4k+jzCj380sEKjk24/qVtweYL0zsntAjtSyMIJqAb3G4rcGs8l+LQr9
tgG078jTMcvmE8Ze87pZmgZ6eV69w817sX8q0AFI1O1IOHf0UEW7rsJrPkMR0AxqyBieAf07JTtT
eD+OItiF0cQsoHc4vBTM8PBzwp2yCt+EUI4p7aMe/aAQUtrpyTjJ5/bB36luuVHs8DbGTO/sE0+Z
vd0PSIV/tGjI+shuOaTQyYhBC1byYu158e17KP9lxMpQ1hq+p3KOos3LZDPY3alBgxZrvJy5v5QL
SzmtaNUaoixvrsPEwEB+uDd+sV5MK+b924oo/8Wj3zZRAog5vvq7Gx0q0xPVvq4rq1dooSqUuRPb
ki/lETKKG+9Q2bJzizc8I5RnrYMydrEqRD7fIPt6jG5C+w+3qfAE+xuf+223KOOGMR4xqnispLRr
O7dbG03YcO8pm1B5LYxfiqIb2hNfGBQ43v6CGWWi7aW9j5LbKXeah+LIWtda0uObMMrIGRN6oWUO
uyechWcehuToaqh+CpaDYcPf8m48+rvEUmFPrF+ta2YvyjY3OfNgSzKBafOIWbq74CihDoUimO05
p922+3Vdi9bSX98+krY4QScWybwj+oBhhadQQvELs85a7+TdNlA3rURyyQqrDTDjI+EcjmRSzGAy
K95MUtuLUDxC4/xY2FFgRdOuKm7rcsMX94zPnD/jis3SKJsVYSfVpkHZgTe9nfLk74fPyufG5vcA
CN5GxMQGvb6VAEQJnUeG8PWrpmoShixksNdQBzmo6qjkAQ5yNPuXZ9Qqe9KgYJ5Z4a4/Jjrqe5NZ
TMQOL/IZnqvFn8ak3xtWYTG+ZJb0YxvAAasizNHFH3SZvMhJPgdmSQTGUYdEuYAyOKq376V7M2xD
jDL9Qu3tPiLyHlNwFmuoad1SfxV/eMpSZ1LlGUGHZ5XUmvE7iEdTF5f0nrHKVauzkEIZaT8uVCHz
sd28Wb1xZvwLWXkWLu66J1gIoUx0AkgoUY8gBJHEo4ohnRCvwf7Ck9vrR7aSDVnWy2g065Yv+Uou
IAeYw3fivYQX4Pa6hHWjtlgKZaWnKtXTZlZPOLXu/P4r2eYWI7ZmbhdloyUFo71VBhkjmDOEbbHv
dvWbGW1YPAirV+1rLZ/fscha+0GHmtmnhkG7B5e7U50OOarrO7Zu9BRNklUkyGTkaHHNFlJCmQ+z
toh7pE2BLeI9GrEp7dErgrBad5Kt+Wt+j4nozpKRJVAeq80bQ8XXg8zFF1A6LgeJ30xS0F+eh4wA
StDfdXsDnQvzWF1E+H121E/AoQTzcrZhviZWjelCOKX7oyHJ3BBD+NBiSNvNiHewSWfbDKO91taK
/mdNVWQQnxqGTC0yjIJWCpSqxx2T0anQhThTgGmYQwYutmO4lXclUSareWojUl/AIrgvSpgtPgJY
pPoU3+P/twWra2zVuiw+ilo8Sj3apCYd4iZwNiWxKV8eAPhfP11XsfULowsSBlwEWRI+uWgWKgau
mSxMQCByGXcTKkm/zAdmoWHevh/OQIcb4HkV0wY01bkHUoQh8IZ5Jdmz+nsv3yZn1R3uhpRk4Or9
fctqpF3LJygYiZdwnMgDyRp1oDnm1xXOS/pL+BE/zryzc2Y5NA/O058Tqjg+0Y7C7YS+m/tgU0SE
saWzj6fXC1BR1CF0UVUkiYp4x5zPh4hPe5jSEfMV1SW2gVl54EHeOmzuWZPKwmwEromjzGqYC0Wo
x2UPuBlwQ5QnZwCEv4fuK5PbKCw4tM9a3w9pIngVFE3DdaGxe/ys6stMh75U1uBElyY1fc1UIS3Z
2ubh168JwWD+i8dE9BtjW9fUSFxIpqKbxpu8POzq/l+w+OioOsyZDVDgvomOSEpk+Bguce0GLgVS
Iac/Sl7OtVhq4JGjdEiIkhDeaVhGfs3KQVUNSdNmrVEpdeniaUoqAIijm00nEugAy8ys5du0AIcx
/zLojsoZJkbtTANYT/nJS36l3HbUXqJAJF2xywW0N2ZdR9R8KwQY5ucZH7gy66egxfrrAykFq8U8
lIr5NuEqaU6884l/fPcAmfHLN/ltUrJhP9eCkaVEyourUdZJuo+dl4B8V+6SGla5luYuRM57VlX3
NB0NFIQCs0OMDzwKJqrtWvwqwibyhqoaiqpRHxCEnKSNET5AAV7l4c7AUMFgnjhmHnfdUn0J0uc8
78L86n01Ts2sY49AdsdQ1HNMZNtwsnsB2OU7GZpgnV7EfWG2GYl2xk1zZOW41qpwON7/rJV+NUid
2MV8iU/Yz3jmndu/l8fiKdtPm9R9wRQp6O23dmRvo413YiWS1sIoUVZVTFcKmvgDEHdKPDFJihFP
6nLOmqHXj9nPsjIcDvVdyKDOUtYT9ODlkHFsbrLYnHMpOwQumwfkJQlaaDiLlfJYvzFfIulylSeU
RT/2U49CtLJP8Qqbm2XtGwC2B0fOEtzylVn4W3U6C5GUdfS8uBi9CE7WmmnN6lswdgNzDKPG0Bo2
GMyqNEUCSaqiyoasU3vKT0kHlhIZLt11Qt7MLMAfqef+0PyOdiMjubP6mkOu/N/CaJfjtSnwU2oI
e9SQa0FtWAB9kwhgooQVCa5mzZeiqF1UwyQGVq3YX7xN8wYAqeAkam6dO/hfaQcoxw0PymZC2rFv
GZWWtRIn2HO/Vkl5G6NNRrVPIbpxNHKORLtpCPokktsGPRnoCmcFSauR31LgfMYL05NmZRqDr2TO
MUUCUowwcIBZIxxaF//GcyvqTOgn6ZqoUqFsjDfZmBrKHAACygTtVPMbYjD/iNY2sNl9BasPTQQK
sog3GP5SKO2UYpXjgEADqzJIaATWW66bCF/F01lNwYFMujY3GqtINYCQdl4ZlqRJKqECEaLeqrbX
is2HxGnCn+vbIM1if4ROGLnVZ5ZkQ/xs+VtsOD/FXC708XBJ8GSTTaF9HsVdIpGh7YkR5I4OTJnk
Nw8AVgGTNfpdNP1pY1JKtwlKRMmz8mIk6GlXytdEuBUzIo5PSN3ZdXXMpY9ULM0EbZnia1yQmEdj
OIkzU602Y+0CqkFTGRX5VcMNgBxE2cCEMui15ErEa70UDRdQDkbqe3ef5YAlfYnvpYfru7Z+mF+S
6MJcqQl+JYqQFLkG4L8xieG/jsMuBhcWTu93GGwiZLV6lyF2pcCqoDr37wV+jiMuDmuO1nyAkw0Y
dRTQY4c6nWTuGmamfy3SmWmT0aphgJ9Vo2KraJAmnkMN+RKCyHQ61TesXNjna4PWuqUE6jLoEpfH
GJ8ZLlqOflXOI+poj3aVYRwk3E2HwSCdm50L2VSexcBNgo1XYK4F5CwhaYct4NlqU5QsXgK1aH/k
kU+LoK2TORau7m+4HUggO/WU6FZbbA3mU2otNoZNlHhJFtBRpdBGUer5OC3gSCsr/Th2nKm6BfhW
bLN4747ssG9Nq5fiKJM4ZXJfcXI/2+D55Xa8ZIAE0+ynuS6i2x/3SJoykxxrGrCUSeV4Rk8ZanSq
9+BNRx7xDDSwHPwuqpsCvOMQW7mF2G+rsCB5VgPPpVjqiZwVbRpOE8TmwLIGHsQZEAowRUTuEd3L
1hwZ8dseDY3lPt9XVnTMbVQ5GemlNYs4J13QA6ZqoA+ndDNXWi/Va35uL3hNLM2ezJdkw5q3WM1h
LaTQuboswiPOL6UeV7kkr2eOoIRigqqvIc19fIj2WskasVgNAJciqTgib8QEEFFY2GjL79PFcn5b
3UG2/JtuI2/jP4HNsFZr8dhSHnVPBi7j0ckJeccC/EphYb5PpxhE3yjIzO+zN1b6c+0trgDJSRBw
MXkQc3+PHRouLtKxQ0gmd15iBRpeqEPYJCY3Ab7x+trWdeRLFPU87kePF4VWR8p7Iz3XCik1S8OQ
FgcwX9GZZIa0VXejAOJQ1gAeraOF5vvK/EYNvUDGyiyEtvVdvvMsuJc7dR8x+wPXN/FLFGX7227k
hD5CWDSCbXNwx5J4FroLUELLbKu+51w0DbAUZe1hu1wedeP4chpCNDjPD1vebE++/ae1JrROZMzy
vTzrAO14FqLoR1BV9rXESRCVpNCLxhTkwEpUU0Af1rSLW6vIEjt5G9Jjnodm21qN3U/PkT6RHhhk
2U6Sj0Zv9R4yhLuwdhXfhyqbVet4rWn8bo1Lku891e6SP03wXBdHI3ibAGCSbcfYCYAx5ts5Xl6V
pxx6+czXp2jYegmDznT1bYlOS03QDEWWgBL0XVuQONb1BCjMl+f9b141c3R02uatYX0UGJ+zmE1K
n1EHvadLedTxebyU153kDcDmHtEFaQB75BGlPcu9c+8088Z++qWNxFTMZLtrNsAnAXWyf8Yswtv1
O/kZdP34DvR+oM1OlBRNpr4jj0F3m+n9eHl+Rs5iAoAqcP2mLVoVBoyNkAOxXyJ0E3Sb+8IsNh9g
Fkctcn97/Ssobw2Ed1EGECnAS3hVVUSNMnrohE7GuFeiQ6Eh/u1MnIQ5PWqDRNJ0MsXJMK/LoxT6
/+QBjkUAWYIEqd8Pe6wHvfHBMXAw4gcAyzpRtNORg2p1xroou/AvORJ2Vwfzq67ItAkKa8/XRyM6
cPJHwCGyQodrI3IMU7AqBfDrhqqjsMQr8vfV+HLcN12TxYe8To5K+w40O8ef3q9vGRXc/GspCyHz
Ryyi6LFMy7KdivggY9x3LD94jGzLN1NqZX3FsNzz9y5U8ocoyiVxXFoO9YD1AFoYFKYtnzMEUI7o
hwDqWLI6DltQPsQHtZeeBKDgAdLFHirZ1fDwCnjZ1b3BDiOtItf3cFXtFntI2RhvyI3Bz7Awv/be
Gi0mSji8TSq3n3ipZKg4nQD51yIVKB2vaXiq0zpeASFI88FsfOgaWw5u+cHk1ZssdfTunPkvuoA8
xHTUtIAU6tHnn/0Uw2lcbw4JizN4VT0XH0JFUEphiL3c40OKMDIF8UFUY1JMm+tbu6ozqElpqoY3
Oaz4d/U04iLv/Q7qKfggcAGlU5CoDK1ZPb2FCOr0xqkbVa6D1vh1cKpUxdKq2gk0+S2tVcbhrW7Z
QhRllL0yl/tuXk1Yf/AFoMOC90Kzr+/YugxFBt40mksF+jWuFLLQ830THyo+M3XuvdIxPc+qe7OE
UGefGE1atLhvB3265byY8N2xGzXGbq2aJpR8/70Synv06QjeOgNCxBREvcWm4C5AKTWnLjdz/9ff
7BoqkTpqoCJqSt/1TOS70W8qKMGcZSqrh0KTSRUzNG1113RRQW0TT2XQ7XwX0oVp3wVFGx+02utJ
BlT1rT7kntMUMatmwBI1//nCrPd5Ighejr3zssesBTdZeQvWJ4bdW72cOiB/dKQO0dBPCRkr9D54
Uh8f6kp76Cf9HYg9DB2g32n/MnfIXvG8Imi8QZMspVqgymk9xodU81sSB91JkNN9liaW37ROmDY3
Da6p2EVHjC6YZWermR/adRhYseQfetVjBJSrG7v4HuoMRSHuvEAd5jWPJO9va+W9iB+vK+OKRVJ4
jI/zOlrEgPpGGb0q67DOFnqSte124PVoo4oFMr8JQseeZ70U6bz2vMXfxFEGsBCNvPMHHGNa9E5W
wVz0r8LEP+h8/5RVABtO3BgTQyjvSWlqZwW61QTGMa8EigroZnidx4LRSSN9V1duQGN/NnYIdaKK
8HVKFK5FY+Bk/y9pV7bctq5sv4hVBMHxlYMky/QYO3H8wkqybc7gPH79XfS+90SCcYVKTvLoKjUB
NBo9rF6daAg1wPow//m7ciaQO8bcTNTFadc87DUK7ubGQhogYrZEisCCnUnhLkiHcRc6wyidcKne
7QxsLsTYT2bs1nlwWWP4oPjfMzzZQM5+wc8Ysr7CGS7DY2I+1ClGXdAb+PvGfY67omNcfHvTYybA
MEqMwP8jmgKfQ0Fa5tjc2elqYat5R/GomV9yvM5xvbNSV833OUkD21gwQji6scGTY2q38AAl4gX3
EVuMErBGKQWeg3P5GXAcC8u1PFzH0s97hK0Yh1Q8Xt5egWNpqNQyUAW1TGgn927bdWFTYg9ZmL6X
GFr4EOnXQGW7xRpq8PZK8+2yOL7p7N/T/C3voyP7xHo3XRW36jhmYVLuJnaVhPkheRgKf5juUCRx
C3DizK+d9rQAnUOqINbf2u4fYtxFhccMP95YZwJyp+xBAfNffhn38GuOQfrcwE6YhbtqLv0e7fGU
pYckdL7UTzEy0nv7gYDs2nHVrd7hGkmgqvcsKr0DsGnfnavLHyR4goDxg+LroBJBiM99z2xlvTMC
CBDW+vtsvla25CiEN1jHP8wABsaPB54p2QDlS9QsxKTq62T6mo6uBh4f4x2zPu4uL+Wj85OLjza8
om2ZuEU6XtRzI1hrMem1FNEyQbFP+TaVPtG/aj1omtoOpvcJw9T8QrdCu4rBRbRj811i7Jp28BW4
/6b5OssKnkKrjOgWHSS6SXSD+6AUH5rMDj5oUI/OuDdrcHeB43wXa68DeyyK68ZCbcL2Wb1P9WfN
r4fXVT8kRQZaqkJyz4UHbdjExkk4jmNsB3VyJSw1yVcwu2bhbFaeYXx3UsmjK7zjJwK4V3BtKWHO
DE2Kuq+DveynZr6i9tFofrW6/X2mXwsQaF8+caHtOhHJmRWSQQ/qESJZ8aynxxhA7LSg/mUhfBX5
X2OC4pVmOeCI0T48rJOdg82sSFbakFJnVVD0qxnkmM64w3wfvLVO3++ilK1urM65n6LLYD+SdJQ8
hMLN3WoIFCkTYM65a1qaUzMliQIDWv+g36BFAeJWpubADK2ebT1cXrJQb3GPHBTstsKadq4ro0qj
uIyw4kU37mCt/HlZ3G46GCM75vez2ksbNPCDn27uiUDuokRqlbR0Rj5o7G/iFQEEkam/cANR66SG
TU0beczzJeVpTYzcTvOQKrmbFT/KwSOdx36aeRAxUBoYMt9eLBDAqi2ZBpAr966CxwCBEsXdt4wE
dlwPs3kN9KwI4lLxMsPX1SDRY+/ywfFAkn91FeERMrVYKLivz5fZ9MjXZnGSh0k/FX5TktSz5tr0
B1Rr9uWAUiiwzquvFNa+NZzsoFlL+7g4cSrRV9HNROWEGA7IUfG8cO4hZU6f5gO+A5R4eLY87dvl
hfLDaz4Weipg+4CTSxlTZSJzhfM099Qvf8TBtCcv5cHaJb960NQ8VV4GEEsITrxHw6MUFIj5bXYF
5EB3V/zhsMdP38L5jpZadEWW4Fvg0ph7UqkBoe+jMe3K9qEdXkkUJoXE2AqdxtP1cwc9r6PCIpBU
hjdL4dYvN2vrL6iqgEwN8RzMAnDUsoKq6AUhqOMj9EYuCciB8y2fIqfXZ7VAziK33KR518zvlw+V
x/n+70b+lsBd0qpVqJlvGzl4CTC+KJhgJlBIU/SkpgcnoIcuctMllbwiErFU5a5qv6hDa3c5EnGj
m+nshzYFaCUexu+sGq/m/k4r3Hj+GrPnuOjcVUUvrikxuOLj1EwHSXcHJoPvhtObDk8M0hih2ddv
+chq11rIrsjQhdbPd4VV7NGqbSSpp8SHLtaOGtMOks3fnhDeBhP4aTalOAGNB+kuWTHXaARGTp4k
X1lWumYG27gqXmlqBw1NZqo2u+Br94ZM2c3639jLU/GcdhWjig2w8QQYDrDAUe01RgPgM0n0DQWj
tj61MsnLLjRSJyvm1I1kmdHM9faoDj9Yip5NJOJiVTY/V/QQgJsc5HKabemEdx9S1lfqQqIsjFdw
qKpALCZBO73Q+FWtwtJodlRvJTkWoctCVdxT5C+3idec+c1zdPImnQqLZHVwEV762fHz7CUtUepl
mN3b3kTT+lCOk+T9EZkICkdfN6FGGBjJybXQwtiAZxip4Nx07RlerSxc3Wwpr6W6BR5/FZQNqFFx
d3WcyNLlCoxQ7dxQAPnK9OswoyYXv1++Dpv9vCSHd7gSrU+UGMl5TJDyiz5KPVpQOM7agGcFLyzi
iVzWEy1yu07Xxrld/Vq3ql0jh7rmO7v5Ov9jV6+Dr7WTW4zdX5wU3ANqoXnRRtqI28e4xdCeKWth
aqt3JQI/rvF6eQNFlwtxD/7bCDjAanP+Wjjz3CrWijT6+iXrbpQ59tO+k1jujwL7p1NyUJS2YTRV
rORcCIg249gpkLzo0147pJG9+Eta9T7mSCtep1ByWKZYCWaWAtw2FgMIiXritUZjuJrd1q/FmD/k
ju1XcRR5iTVt3tLSBnPV2l7UKaXnFDGV7LxoY+AUwSfEVwPyxW1MjkasLFUVuEb97OXdlW275mhK
dkYoBGhzFH5wR4wPwNCJe6Sglj+meVOEa+rWJULdV72/v3zAoruOBwt3UFPhE/DwwXSIUDxP0iIs
kPEn4zurZCxdovuAKB6WBOADqCjv43RdrScqFoFckacg9ii72OvMG5jrQUOtbJKYTeGmncjjtEln
iF9tpITCWHtoS303VpMnzU2LFgXPH74OyjI6kv/nKpsYo8E0qyvCTENPUQ6TQtbAUOfAUdvdUGUH
vZMxbYpO6lQkZ8uMUemqbGyLsI5/IE/tq3Yl0Wmh/3IqglNqRy2Mvo2mIhya0dqj2U7zUjVB43XT
xHuGyM5rq37d16pVHZW0RvKFQl3KBDjfpnfQZvjnunn6OfR8k4u1UAbLwIoTRHu5jRZwGYJB9Kpj
vC7ZWP22h33TpZMLZtiT3lhVX4R99YDnJ/JJdmOGVagYXiSZCyJSS7iEGCLvoFcHDRDnonrTjopy
rIvQGK817YEMiaspz5c3TPSsWoA5o3aAtnricA93jt7QNiLb+VWONzJMfqJXA0HbvOyOCfcNjw7g
LBaKFbz1G1pQ0o1ML0JcEW+d172uvmbGa8KMY5RUfrtYQZLLgn+heuKZULc6zTbjj1seQD4g5iJW
EWoYMa1OxkPFJi8t0ApLn6ZxDejyrbRyz8pQJ00mP3IaWfAk8icwhgp4F4RPDnpwzw8Rz9AYkTXa
1p2s7lYucs2VZV4/28fFYoECzvzLRyowNCYGyZENvKiZms1Zs1WfqkqbS1RkFXQsFtdW7Y/63bJi
nmLxmsqee8H6TCwMVwIzME3zo8/75D5EbGiSqcC5Jlqo5d/Y/Kv9UVe3q6y0J5JjbYAosEyglfeD
6eNETs5yC2Vgswgndq1HYW4ad0vXPRsg4zc18uPyForSKXAsdLCH6iidoiP0/NRyJ7WtcZPWWSWI
P0ZS+3UHho28zRyUt4HQc8rxOBVW72HAlOmpiT7t86JV9pc/RHA9gR7WTQpGos3N4c6yqUmrkqEs
Q6VtvLH+tQ6+DW90kHUFCm4nuDVQCaAYto2CFKelPalyNs91GbY6kpxT73b2VXNFHY+srq6/MZBs
XV6Y8Dh/C+Tj3qnqWJOQTWDjp1WACvv6Te2PpAguyxHVBkxozTbd29pKpNwbiLsejW2EHeyyA8Mw
hHdw9eh+n3g28MOPMVIN39b9/I6pDYZ3KMDZLPGWhCd4Ip97IOssLefUgPzMROygflHq1CfO6PbZ
KtlS0b3HrEXceh0rRlntXGdpTCYMejGKsIoCRc12eYZOGsNMdlPlHFjWgEzM0WQXZXtQOUfcxCNo
I9cHuB3Yp8+FahuHnh31ZWgB73s7d+p3EpkATzhR4rhTUdWeXeflLips43aI13qv2TN7nnOW+E42
rQEmsCL4vnzmgnfTRBUJbAcqgIb043KfmAp9iphmR3kZsngsd2tZDF6awCBZoyaD84jUGE7qh/ED
lINHWbV53WYglS1Ca30z2+U4qsfJRzC3HxUZMEWEX8MbomNoHvrTMd+Q0+Sa0JSMKStD0rbT7ZhY
URCpKgH2MIkDcAakh4pVdpACEeAtZALmA69EME9DHRRT2wVkYiOgEOp0Pa+YA6F2TSXZeOFumLDQ
DoY/UNRNzpWhp6xUl6UtUX2tqn1e1XRvsMTZ5ZVZBKuhp/d6FLGry6ctumAAem54Ogv2mk89dH1K
1x5ozHC1APq26P2yvLSmWrlqJFvfpsy8suMtB5sG1TUdJdvz9ZEiTeOJQdnr9miYD0Ulu8KCtVgq
ShXbwEIUTfneA0YxbGGNccS18Timj+homghm1MiGSgvOCbzEcClVZB4taMH5Ovo0RiKFLDinBO+p
jRan1TVmxV20/qqZf10+H8GmWQDTqXAxdeCpVU5tCSud2EwIbiO7y/qbkslm2YoEgOIbgTWsOyzt
tqkn133uWF6QDKvpqtoOckowq6brrf3lZYiOBmQ16ETZYl5UWc6l5GjcN8YIUl6BpHPQRpa5haxD
Q3QupzK4lZis3ngft5UALYQUVx6U6JIHDkAG7hdYyI155z+L4S7qAjVeigGCBpQM6Lx6ZH5GAvPP
zcGZFO5BUrtxKaMKUpRhP9fHNnZ1+2qtvLSSFGJk+8Z5L5FmNsqkQ9C07FfVo+/167T4pux2ChUN
UBYDeRUTaYnt7yeKNi4NpQazMRBaR6W+RZAYoIqmSXZNpGgGLAA1Ua2nKAucS+nKeahQrq9CtYt+
ONF9lFi7KbcPcVFLVFqgBYDlIJuKMIFaGHl9LqmnbUoxngDnUzfWdat34ONL9PKQ6jEN/vj2AIEA
ERvqH3kpLi5vWnsG3a5ThraCRt/muS7faYcmilaSfBQFfCj2bgThDobIAFh1viajZLWV11oZbnnH
R0X/OphgsA/B6ulOyrXtrdSb+nul9y+vT5R4R7sIhfHGPGWskbNyyRxt3gUtQ7XqD0uSB/r46LDp
egKFiTnHN5XRIoN1bZmKRLJAXQCMRWRkwPyhL1w7X3A8OBFKWFDKLcLtderG1fcZ49m058srFMoB
LQ46VZHo1/j4q1Zac24ITjBu0DI6u1V3HNobJsPjiXRSwxZi/g/aXj49TXEHaHY9pCwstPdmunHm
V5JIrIVYBDAOjg4OIzQCnO/YsMJfVa2ShbPyyqzXBLiwqXi4vFsCU2FrDgJIdBtsKCtODZNytpPM
rD6WYaCM2JV/cxwnAjgLXtXq3JpZw8LWuQHCe13RANreSKsholPfKli4UwChYIz6+V7VMalZRmsW
NuQGmF1q+YjQIpkhEklBDkFH0Qq4AYDRzqUwdRlb8JyykIzXGCjp6vnPMX5Jq5fLhyIUgzQvcvDI
KgMrdi5GWTS1bYaBhUAP78ugA8Npo/We00gsON86t5WzbeO3oA9jcfJQLFaet0o1QsMGx6V2H0Dg
rsjTBziN3Xi9xT3p1LiF8ZQV4MpcYzO0O+e4glBzfFOdpz9eNuA8H+4xcExwxM6XbaykXvoElTPG
XvXxe2Q+KuZ9avz5Y3ImhXvs43qYKsJQyC6c6egERg6W0lrWMCsysw7CTXTMA7OK3lzuHUFnmZZa
OqpXQFxUi4VBktjLRgUjaXE0QF+SYlghZRJCCIHBgFDb3iwfUFE8IURW1qTJwCQUpuo+AT1eptyT
XvJwCXRzo49DloIYmAvLT8NBuRZTWocFLV764o8TCFWrapej4SpCr/NlfdjUnItizkRxt81pAU9v
bIha1BszG69TTBZs1SvkvDyFvSUdO8QkuCxyU7FLIrfVn1yIiDK1m3tg/+35ufFZdW1ZptuBd5As
sgnNstVx2p60KxhaLYiqjSD6ujTVfWZes+G1Ne+b/Hvk1JLdFKUKHSSYUemEZoAZj3uAcSmidiEA
xK/dQ6Zqbqsk4OJtglWn/pIkrp66U+VpFgKGsrH/vERwJpy7D4hRS6LVOEuNvU8acQl9MId/Lh+e
yKc6E6Kfn57VJ0Zi29sKkT/LfPOHQjwLzGyqayeuo7qLArLDfWNYEju6/S6vNac7yykqguR4mRgW
R8bKH+vBj81Gsn+bVbokglPMpV+jWI2Al+gSb9oDgGiClay7khX4ZSvhlNIiJnBiMcnD6bibJe6M
+Le3eYkYnIgUJ/eqoYOyqyIHu4QcrRbKHg/RW4bD/8/P8wxVVWeOJNoq7cXV8qzvy7fy6HjFFyBY
7trgWCneEjhXG1H8ZaWTrMrhHI+sHLp60pFJVPq2u+3iqAsiokgJJrdMx+fz/7067vKWTle0RYnV
AScOyuhtVmzl6RhgK5t2JjJLG37XIKhFIU3BaQBILHoS5wYyozco+CjXCUiVOx/lf2RfJFsnE8W9
xCjTUNYOEDVhBDF1Ji9ObJ+0SDtrL11/lQ+PbJFlxmQyOSVU1KVtuwYyK9Sy22kHUJvbZrtuGQ7M
uR7UN0e5+gsF+b2hfA4r1hIFRlnHKsk+7/do1L38+6J0K2DQcDQQiGwEstw2JnXVRSxCd45FPSd8
rK/zoxJYP6t95/6ioNV6VA86ptlelipyNU6Fcvtos0kZRgtCWz8OHmV8nKJnGFN5kbrUgTZEH/S5
IddSRM6K7gBsqH0n1Y2qqgezfEbwU2R/XvVAfPVbErd5kZUQkmTAuliNX6Wz+7OBbdXL3eXdEmrd
iRRutxBgjXgaou1hwrDoqfZm43rtruP8WWOYotVuOAtZUuuzYUIuc/PvEd8hFjW4lTEtTm3Qv6My
CMDDjpDpYWpVmRoInIpNCnKzqvaBs+HMn7kU4HcrigLlsdl0C2WXjV5Djb02EreLfy2gVWNzej1+
jQzJvfrsiEIy0ugfyVRA2Lk9hX9tDjYD9mYkGLOmoWJCMz+RAG4kQnj+FLOrU/jTQDbo2s1UFFvo
2tHnSJeIEfTAni2GL/4Vc6oWqwZgT9Gohyp+yYYawWUe5ICVtv03rXkmyJo4c7g8ZeV+ZBbwD6Q+
LEotaf8Sag0yeqjJq+i1+tQHp7TUbEss2CxvKYqPxvp8+SpIBPCNb7R02ropKuA4QPkUsddM1vcp
CL2wlxs5yAbx3Mri58Yjt+lQthb2UkvA89QZu7q7Z+rNyO6zBdPg2bGYVTdeZDxp2306f6EhdsOd
I+2Ol5M3w4vhbB7IDLFFgBCs/UdT7su0DHrV9qXYReEumkh4ADKyXT/u2s0ZYfk4b8ISy7WUewTT
Ep/2s4HHcrbiCxrVEFJ+cJedREJZZGjJmkBCnpjwoDGpAn2QVSVLQcjEbAs9EYMEGmCem5gSEKuN
MKFjN4sx/NViNuSqDaIzpCDPpWQt+qOHaEUNqey2lm60UyqxxL0VNFmDIg8qZ2zZTUA/uBAnK1D2
1NUcS7nVSxdND06HsPE2G/a69mp01Iuj3kuWHPwk4GyWpT2FJuRUPLeTOYDHaVTiYtmYnmZZt6X5
RUtTz1ZvlAKD/kZfqUGXMrzamRH0WnOwQBZZgkPMNaWUHp+fb+wEQcYeGSxzIyg6325MZrWjUscN
1PdN+ytOW7STv2XoLJdv+me/+FwU98rNcWEoWYNVZy3bRyAgj2+XNN9V0+KVqV/ZpUsmj/36cxt2
uj7OwtSR2Y/LUhZbYtbSn6tR9nZvP8DbEuAi0OUA7wdvOLeqplUrVV2BDlRVnKAVNOljHD/H+sHc
z8+KIrkdIstFNQ32Hoya4GHhllOsas30BdLSeEx2pAb7RrQoCwR3+ZU5WAXIWtGgb1mFf3kfJYJ5
bI3VUmaAYhw3Zqt3HOLJL8iv2dgb+ZcEKNDLwjb9/7Snv1fJm0y71erMzCFsSv+xy5tokfy+yFU4
2UUeTp4VAJJ25eaPVLZr6M+xEbsYDucSJnEmxYZGA1BvS/WZAEKdXy8L7DWWOo9FuCCLOPXvZdzf
1slN96tSjhr9pdC9RqNABQPhSI9gpL+8j8JDo5u3h9SxjqzRufQNtVcOAyw2RS9rfIVkCnns/N5r
prfLgoRW5EQQt8wxU/Q6N4D4bOe3UffMMGNBhyEkaEH/7wRtKz55g7JymYe1x4qy78kuWTBHIUUT
iiRMEz10AGMgbYpCJijbNvU8EaI1VlbTGquZy1e0safdDUveL69DqIEoWm6QejxAPE2DXSVz7ZQa
PH5MRSs94slcHOGJnAjg1jACLJPPGgTUVwQU4LGXeqrE//xoj/l0TU9kcE+1olrFXFHIqI6m+6y7
+RFA7eO9E9SHt9YtvAgjs7qg9f5hiG49z/Ze6K4J3vWDIvkS4YGdfAin5+qaFRld8CHUuMr6W3Xa
qc2XywfGs6JCGfB6ncjgVBzUV23WVZDRhhr6l6+b6/xH8ou+dxgVGoBwejd6RuvWj8oX+9D4g4SO
gB/u+Ek8p/hDbiclWSF+CKwd9N5b3fIIUoKy9tZr3VVcy6t2QMzFbva1DlpM0U391sdgtx3Zsx/r
V+1n+ZME5ErDXy7vjNDIAIKz0QAAwsBzAQxlTrNBoTDWP6hvAPIYkoN5ZaWH/04MtwFmpsYaWGnh
5BbHEtPzpvcWVDHsQJt/gKr9GwtwsibumV3n1l6jDVhuzLHbRxhxhFQulZRnhFqLYaDgsNcN8Clx
WqtHTqHYA4RYyTPa9lxT+dq14+7ytgkS7dDbEymc3pISbduZBrS6hbNJB3+IDlQPJ+P7aL2i9Nr0
tgdavByw1URWFBIaOUe10bAIgDWoBs7tKK0ilioRjiwlw7yPV6q7i90Sn5Rtw9zGpjIAsKD5FotF
CR7R8Md7y1k93Y77KWU2YnN99QeMPR8xCAvcqQa9mWoMPG0qr4WzbzzkMYo3OVAUukRzhLfh5As4
m0hAkhYrA75A9SbjW5vjPrJ9cQR4w8pkzqB4f3+vllMgx0wmRBIRTNIKjpLkbc6/KBE4QLKvl3VI
5OKC6AMDotDNi4iJvw2WAWxfn5Wh8ZJgWpHld9Y3li73Rnyn9X2gNcruskBBQz5mMuJVBHQcuB50
tp1rzqwZ4EkqEgBQnFY/dhMt3Z72WZCO4wQ6sbwEP5S57hDip1fDUiUBmveUg9N3w92U19QjFSb9
TH2kPFVO9INZ5YByOTLWRrOApwF9pS4DsUMwlgP6i9hgH/Ok1YFRmp0bm6TONWCs8dXlNYkOa6Pu
RokZ/P+fmCKLuFI6QEiLULG7HbKxbt2nXq/mQWv/OZMJdk83kG9ATIIoVzvfvRGDJHMTbK+hgcdJ
a4OYNa6iSs5ImLvZkJFblw8FIySnFVtTYNQlMCzzr+EVvfXVHgXKGR4mOGU7iakUbt5vWTyvVNVn
OmiYcauQmGfN0aiOBrlSDVlqTxShAiILnwzxHJrWuSWp+mpa8YarX2Mt8tZpif3aHr/rbE09p5p+
ZPlQ7EhbeLpegpByXILLOiJM0Z58wKd11mOPvhCgzGsfaRz0vzxpnvNt/BmPrjL5499kdEBtZGPo
KOrMn+a+aXajV7GK9ZaYLVl5y85wZCsSbikw1OBjQVstin7nupjqZt01kwIb1fpgdFuv+3JX6DcJ
fbC/5Riq8P3yDorc3g2y/X/iuNcum4sUeG6YRBTp/2mLZxKN+1irA7PM/L6XOGWbOvD+L7rc0NMD
RhbzE8nB3Pd161g4Lap4K9spv4puvs3sK8PO7oBS/TZXhuTSCZeHNlnU24Btgjd6vptLZDVjl4xl
mJe9HzfX5oD2MrSAoPqX5JKXTOSe6AAcodUI9BzqRxLrJApqh1xbSA4MfNW0u0apA7VyjhUGpfzF
iZ2I4RQEQxt1u8yGTQw6hKpkP4LnBMgiX4vWY7ravUSe8I5tiKWtaRBM3PwERzWJwPVpoUtIq77O
/SEDgWXL2oMeA6+OiRKs2qN4lTQvfadLRIt8g1PJnG+gFQlKqGZVhmPsd0aBOWy+Ec/7vlOOUDvP
mR4ub63oBMFhpqE6DIdI+0hOnJwgKZRMa3S0TpDugZmpx9KbtJJRIItU8lQI53KZs4pZFRHUpLAO
SUXcLKv8CZTz+X4oZZg+4YLwfOro1UOnAd+tQsy20ofEAOLXLHVvJAvzVgX0l5ahypYlFGWaH9wQ
WAFP/2atHbGGcYJa0hHDDMi6+JVqX2kA7Evu9KbgvBVBG8PWgYhIAIXa8ztd0cVclzoCyteuXWWY
/SH5qoKCLK+DP1cHKD3WAl2A1aLngjA/APT7FE0TS36sQKirXqV/s5QTCZwu9APr7YUCKJ10N1Ue
jK1XRldMlr0XXaPTdWxHd6LWWa5imBrBOlJjp6y5P42Pqu42z3bEAnsYny7vmvB4Tta0/f1EWgJG
+MHaAO0IBedgTSkaJQfLm2sr2ekWAqrL4gSLgx4QDfE02mgAoj8XZ2aTwTIdb0qXzO6yHifzJ0gu
tf7ImtsylxgIwdqQ9Ad+E9g9pK55EianGqp6GjaD1ByWLkQ/eGJG3iiboiG4S6jk4PUHvvLDGp2v
KUf7Q8yAKgtVdEMbttcMR0ORXViBHToTwm0ciguzQbdugJwFQ+st4w2otlkDyhWJFRcJQp0NQxg3
+j5wkpyvhi7Gujg57isqh0msB8r8aiqFO5ivQBtLtEF0QADZAvCN4h4A05yqa9pSKhlmt2x+b5QH
WXUEweM6SvxemRRu66zayEm3QkpJjgbGVquu1jxkMmdTAH7Z6iRo6sSQMGweXykZlAZcKW3OwlJD
UZc+2TYyVoOOV9+qQqfTQ9q9KwCcqahlx7r9nqv6HuO1UNJIyDVlsiKAKDMCLhngLUAutJEuaOcH
2bOlZzoaGFGPCpI5cW0bMFKlvSFVjKFp93rhUccfxpfYwSTtgrxdvugfdDKc3Yd44HKBA0Y/tsEZ
S13plznuAOhmebqvo+M0XTXKdZsoKPmND3h1dnG3ID/Tee08qJ7Bnie1wfSAm9kEqcK1obxF1m7I
99Nwy4DpnchxpG8MSQ1Fu061fdlf2TKeHwFFDugcNrABOiNVYIq5LWtLVRmStQN03/KLFLUTMz4U
GDOHBp/Ew9gkw63jJVDI6lnK6OKrRtWt0tt8uiEzJqOt1h7h6t3UySLeba8+7SUm4IIzQDdAFbVZ
1RMjrc7miJgXIG1Fq+JghpO8r/Wml5SNBTffVpGvRys73Ro9tr+fSIlnvU2cOgUgrTiqIDamPxAv
Oda9rAQu6C9HQwESZ1scs/Fvc4IGEnW60YJtwfmSTMcx+WWx7wzEOBXNvEL122m9nrv4zvmRtW99
+Zak45dBa128fZaaH9CaLgkFBAZiK4SgJRngIbR1cd8zQRUsQMk3Pv7c64vhfVi1/ZpZj1MtM+Mi
UWB4RD8sSmaYcMZZ1zFK16jZZhmUae7byZWGUZ4YD+45TIaaEEtCYIOGHRzpJ9IqfU1tvQbs/6V3
9lNzW5sviwz4JKoagLHztxDOuUMJV2HT0ADmr9l+ETmeUvxUbOYZsXFrzf90+8xANmEZdzbtvyRR
5yfRoafjLkY+GMcJJJgS9n8OpMOk9a2rFaWtrW2FO85Msc22XgEIXNsXEu3S6WjW32dZ+5rgTp5J
4e4kU2ujR48gWgL29UGikNsXcvfdRjs4fNht3jRoAs5vokHGbu0jQGz77ohG0PJoONetff1+2UQL
/BaYOXR/I0hEdy6fv15Ar4TaPgjoUAe019oFlsuNHv9CBp5DB7UlG0hrzik3WyD9Ma8GOXLtyVjD
MkYXsKydQKTpW3fp/8ngXppFLcqoaSEDyV0AJnUvy3e462C/dPzLqxGd+TZZCmR9eBwwvuP8XGAo
xtpMAAZNq1s9Bf94LGPfEfjHmAf7WwKnVZED/H5ZQsKyHtQZgCpnBxYotA2gMcIwJMsRbhzaskHX
gqZW9NGcL4fOLTZuBEwofTTSYNGRTMXM7ctbJlJlsAzg97dsNwh+z2UA1dNqSwQZ5MWyfzaP1vDc
xOj4lHitwn07EcOlNi2G0NMaNqTdqwK0p2tGYINXn1TrsZN5CYK0GHwEDD7acDfAfHLqVmkstlcG
3DYrujtL7744sXpbmKi/2Jn5RBR1j959NLCUs+S+Co7rTDDnLStgBinSGhZHi2e/0zXk9zsXHLSu
rrYSAyRa4zbrdptBACg3nymO9dWKlRH8pit8xpVcOdM/9R2GSpBnqnZeYWq7y1oicglQNfiPQD7q
QC5lyIseLkFUNeTesPp4l1GW38ZzXwZlO2S7ttB6d8gJuicizICiQJ14ztwuXgoiMHca03G3IGH/
VE5FaqJB0WDVTgNJ5A5Dx2ZJQV6UZDv7XP7mgHyV2jEIWO2ShonznDTpfRaBdTe6Th23Q+0mK2N/
mBfXNv48qHU20wOFBijr03iIHJ2JuZZgpwxEgj1Z3JH8tFWUV01FYru1zThzz9A2PQgukQ02VnT/
nt/diLHGqjU4K7QDxXAT2Fnvzobtgyz1QLtrWl7HmEWHmqDX2WyfJS6xdqz5xdJDHzm+Wu8dzECc
kT4GSfnSu5lTv9BBdvNFcc7JV35i5+yXLi6iakA/ShmM3XdkzNxluRvpsFNAkgsg+LcEkyRZe9WN
t3TI7y9rrsDwANOOyYOAH4HDmweOaWutNEkON6vYmMMezIh5Su2RcXHjCHOSLfJfyuM0r6inXFkn
nEmfhugxcumkX8XOVd1jACqKf8pfiQMaDwzpqOF/BL0nMUGqJPacW9hcUJS6iv2s0M41rclVMPRD
0Z6GuJO8SR/48k9K90F8srXn410/V7oaxowZC4bLGBOqvmOOlsQsdRPaH1vFxJRQzNTEUE/23Gbt
oZjUXRpZnt2sz+USXUXksVzDmlKQImd3fbWrnF1M7a+Xj1xkhzHndnumUaTAbK3zL7TNJrbaFG00
2jgCn6GgsV+z+l2tLYG50kXSbicyxdj6bfvhagODci4tqa1BqzAuIcyrKtAxH54Bh2Oip4zG9w0G
4Had9rYy83B5jQLfcDtzAJSRONtqCedS+56BjQkIYRAnPSkWc9f5YK0vl2UI9xFtu1t/F7DxfMKk
Uhv04zfwP63sR9+bW0fDRlWayiY0iOQgEAAl3IYTAVjwfC1RGbf/kshq2bF2FhfDyz027MxYls7a
fohX3VNBnL1UtI6y2IQj2iXDrmzip9l+wASTUe/3cxsFtIv3l3dQ4FyB0wrgKfSqbwB8TjcAbqnG
/gP9Gz3PsX7D9Bt19GrbOpaajO5OKAssrKiIg2gJ5GXnu1ip0xj3BO0YdqqD430aggp0pf9D2pXt
Nm4s7ScSQFJcb7tJitotS/bYviFm4jH3fefT/x998sdSm1HjzEkCzAABVKzu2rqWr3LjUEeBg81d
PLziWR+LJMQ/BBkRLN06HhIV/dRB8j4u7NiXn0ThFzY2mFlDe+80hrLpQs2BRvwHp6qiBDnBUWCJ
CfNmSWOjrfoGI1JyasZEXtLBNxPeU2KuddbA6wvJHMzcAa+UuTtAMStVKKPVs9QMz2kXU1t8VYym
NjYyykv6YpWqbrxNo8LbqmrRW6HennzRM85BISl7EdgIHNM7p/PYnTulY9FShcGR2xuutNY3irhD
r3yFGQvjQy9PvceLLGevFeW6KZmFPzDwdkulqDW1bZYiOojk7tBhIWHWa6bSJhvRU/FnvZICw6wW
8kZpTlE92vfvdv7YgaYzzV/AmrJDpem4TLW+0/BQ8GJsfnOl1iyGILaE3MfjsStaCtNXUzlKXTNs
eh0zT31KaxUP17bJFzthxGrh+980e+7oYUOOSUUOnH1VCkmfxYEy9ZE1MYlCjYzDW9TwUK7n9Bc3
q4sAHJyW/TH6qxtp1WTdBDpaFeaI5g9LCHODuEETroomOVTJ6T5bcwSR5IIcTTCu8OS3F22oACtu
W8zjVaG6T7pXUcDo814ey40aROv7tKaPZy3vNS1GqEZDdftxGrSq/GkxrOQuLG+QNY5TnJVd7IVE
LyPe/3g1T57mKhrKZD3uPAM6GxpFbgOwJrR8X3dtYMJhk+vQ9Y4iNIO17MXUUuPREEmauuVu0BN1
dZ/hOVczjURhfwCqTrjP2y9ZZuWgtpjD3sljDhzeFg2HHoCx7daLehov/RorDIxLF9Qtx0jMOVOE
gQDAwiyshlfILeHUK3w5dHHS7fKjRMLekPdVE5r6H/Q8I/9lgAxyE+q3TRC5FFW97IJBtAwhyNHl
yEGdoDDrweM96GdZQqZNRauhAJRIxt4PLZxAlcOzKUu095b1Plpi9W/0gec/x/rMaTqSpWhFmtZT
werfHp6cy25XTQMLSfmIIX0SYMuXlAx/YE+wuGkJ5F9IBnLNt1QwUg6g2BY11gxR+h7Phad66WvO
aHguuS+FcyeHGBG5bOmzJY9RcSnzDU/RUWANJ3NeEC079PFfis95bs8e2xUZRruHMW2DWAfEIyq4
UvDhdQoxeFX3WVamKgCKP1g0wE4eodE/qj/7F43y5Lu5Cdg9DXvl/OTn/SOb5eWLDvteRLEuLfUU
7i+oymmRtY/lH3nEsQ5z5hBPdpRxpxZJhUWpg2HKIzgSmENxCaikxHQhbPf5mD+vLxLT/78yhd2w
SBd1iibM3F2lrm7K0gMGCYU/aCLHw+CLDCPLOuK/UirBSYxOC/GpMdal+/s+J7zDYkxpX5ZN5mGi
bCf6OlkUBfUEjWM05y/9iwtG7110pizkYoLGFjVgOZa+qWPYDLjxf2JgDAQ3cLkqRh7ZHR/oPjc8
zQWhRo7spfRzGWE+Rv+4f2BzV4/yIPDNgOiItMd0oFdXn6l+6kUdWqKgjob2VikLgnEfsw9rjhhP
x8J69Ql1DI9fA53SrLkM1HxwRwMAgSoiw/gUtD8xX59h04i/+FH2niX2/3XIgj5woN6jcQ7/fetH
KCJ0eWgdlDPqMeIxPIx6RQQPvfxStO7K1//2GDG4hpmbT8hKJI8YuYv6AoAjKfoFqhSLLj+GbJd3
bx6wsu6T+R4pANIZqYoJX1jEbTHGcxFL4yiVSFBJq8CCcFu5JdKYo0PfbwpEEM5jDAI7bGQWWUTI
tMQwSnSMdMD3UAVTFxK7bHM4uAGwRyqFB8GW5cG5z9pMPDbBVQPJEbCsGrLHjF4py27oEh+peEDX
hsFKWX4sOzckaG6jC0DgRHJE+iCj0TjsBPe/1mnQRuIRWo2jxdT2rRYEsYAsUIxKDZzrOl8CJrrr
MTrK04HvynZLhrGzchbUsp5Pj9GiImFi18j5q+Kjqtv3z3IypLe6dkuHMbSqUojpiCHsnd4lVlSg
/bbbd8ua9sOlE3hrQr/bw4nYtO0QAoPYgYm4xGIMw0XnI+JKj3F8FKsaKAgcBDr2padP4HPKhH6w
xNQytjcxwYlSNXpmhG532Qq08Ehz8G3s07U9ipVip371cf/8PtdiXB3gN3KMntXCKKRqAXIdzTB4
Q/ZYWpyUtLQwrvEs7Czp9VAiPVsSutOo9RTYHx1J7Mjc8NIXbC3l25cwp5tlGTqAh0V32eua+ab/
jk6G3bvkUcu39Omj/jnsqI/Rxfv8c6kyXsGIm7pNclA1vUc7IZWjYIpPsnw0wX8QNHZILUlX/l7j
XDNbpPjGLaOHbayUhaDj3IcnhO31Yq1iaQ722NC+Jarwkj30BQ1e6+f6oxg8ip0FgW1cRvlHeFCx
wJqW4a/7B8GYwm/fwyisH2p+VFU4hwSJarISbN3JaU45IfHnc/2euDH6WqFqU7UlyLRmNNJ0LWy0
hniH55D8bC1ybohy7FCDeJRovx4xPam9BatkL70cBHv1avwsSblyCaXth2B35uFVsJf0xKsvszM0
f58FVrhMJRJk8xlJxCqeKEoFr79EBPaRou/NAibP2qP/LSjZN0qM9AVul2T5AEqjbfaXEHm76KGm
kc05dtbjfKPDSJsm93qAekR/aUry1q5zzKZWAdlEpsPbyMA9PEaQlkPV5EoMltR9dGgOzX48GKu8
IvGKp7ts39s3rhhhKlU1McISXOXmAvUWTcDSnZb00lrUSPpx7n0HI1b5JkkoqkCFTgp1HQa0xBJp
dCdwHBFbAPr7Y1B9UIBGPTUm3DpWI0U2QNIg2flur48U5fxH0SfR/kEbSGZ/6A4drWodbst953B8
+r/4jC/aTEymjg0e1QUOoi9N/WffbMuHUqZFSWtLvWQnxa7RFY2U4X2TMU8We4AQRqBOgeTrLct9
pC5bAFJ3lyjCxtKTVp/D98RbrpbAtG+xgwTQrX8t0Uil5GveEAUTHv7ntK9IMxzreRqU8jC5LeOw
aKgekn4wDWU75NjSxeFznpY6QY0je4TI/pZNxQP4Wd/iZmu72YzYFEmKdWK+3z9MHhHG7cuGW2Mt
IRiSNu7K2MbkVXxOOIzM6yZGA/+fE8bZR02WqeNkfaXuAt/Wo23wKA+rOtkMw07LnnSP414nZf9m
7q8IMpZ0NEp/mTXgqrDy9+VGpDy0eS5L8u3l1KMhldjd2V0UYhaPiDVhQ3urX0Uc/WbRgf6WuK+z
Y0yomy8rlDFBSF8pGNe3MOXSpPRVIpsQ49s/OqJbOr0vE+zg9N800QiC9UmYr9GZ+0owa4OEPmh2
VGuo+4FZcf81sh7in2m+TczYOt8nOCns9+v6osdc1+ALkdv6oFcr7yiXP+Vv2CTbPhl1wSH0L6bj
ixJzbT6GV6O09fvLyy8PhWj6IJuvsdM5lcPbysTjibk3Iw1CXw8NBHjKjyBDp6BLK04H8r8I4Rc3
rM8T5Eyup4BB+Iie/JqkRDCbrWcuOEZi3o8jSfL/AsFY3CQspXoccGzBxwuMrL3GYp/BlMj2jywF
Wmew+nASPBYFYRAEwAS42eRa0c3kHDX6I7mExLkvb/NO84oMw0+79OQ61EGmUYAwTJXYXpBspV5+
RO+1lbxUC6LuADdE2tVi84GRymLL27w4G/defQHjSNqxlLxSwReEeP7QnlRA5tDJT493oJP9/qZa
V3SYN38YenmtF/l0oD4NbfcBucf1a3zqHF6rDYcj1l2JehQu3QqUMss7+PTRdaI1wMU5tolHhfFX
YxaHYVOCyvLsX1QamoUp2OPHx30BmbeAX8fGWkCMhYb5GIGM+3t5zAiain8blm669uIUW/l+w4Nv
njdMVwQZE5gleeWpCQi2tkaO2b52vNVycxiIsd6K6/vc8c6QMYJCJHRi44GW4QC1BsKnWDv5hbc0
iUeFMYBKAAgsbVJlab9oiEE8Ipy1vU4yjohPv8NKOMbWsPwF6AZThuTWE3diXS3lIRoutdAugbvp
lmYbBNmqzTuDE1bMvtpR8cd4DurhwAybeL7K5abK2MYCVm9cNOJt24f8CLD30JSJthKtzCUuUW2f
bHUsfH77owfOFW122htLFWVZjkHbjo/+0fUfWqv5IRimbrmZdV9AZsX/mhajZYo6BJWRg1aTbeXx
LXZJHJhDs44t3TUj4UFFV2u0rkwJ2iev/kfiTPRRu6hMAzUbhuTD3W9NFbDpHp7kU3yFziDLOHHo
zQWL18wyqjcIYdzKCeiVJrLkL4G1oMJaOaXb2EU+6tWjH5lLeWBss3HdNGqCeRPgdeINdStKhT61
EsSTC3rc2wF2YNJHlQQtlczz+YO3wmc2UrimxkQKAVbKI20IatiNdMgjWq08JDQ248ALSabD+qaN
V2wxnrXMvDBS1bS/mMvRLC2JSMRxPlxLPfCe4Wwn62eUes0To/i5AHTQoAJPL+lOI9FB/rlMTJ20
Fk9AeDwxWh+pgQ8rA0Jb26ftD20brOs3x3QpetjpfWGcM5pXPLEgu9g5j30VA0h5z15Bqt3CNLnn
xqPBKPdQ+XEQd6Dx3NGXbXR4W5q2bwZPipXkhJ6RDHu+z9Rn7viOUMiMRo+ersZNC3OyPVY0sn79
Ksh6b78tfesim+FgNTvA0Z0906H9njopUmvrd97ebp7CyYyau2gCX7ridIv73I486q3Rb04dx7Pf
nZYHGjgbMV9fJONjy6Jcls0Ilgf6opH4qJoqmXD9NJPXGse7TsaQKG5cC0UBShExg4NsemudvC85
no+dT/2PsmkqMBCnqpXMIrfoXR7HRSlCr+Wf9TGWrOa1/YVR9B0eoI9LolqOea6OZ9ptkXwCJF1H
cK68dOKsq7/6CMa41H0pZsB9h+Sa+3LnP4i23fwsSLt+/IFkm8fr8JsNytQreoyFibK2rLQQ9HLz
+QWdb7T460DpicfX9DPf1APjjShEG8B+Y882GYZqmScKzhaBhdWtfUJ5JfV56b+iwRxdHoXBkGEq
/mImPxPNah3DUs2d+LRpyHafISfD6YSfzbijzfYfppizM2qj7IUABIW3N41Im8izPfL4+DgSVFU3
yeq4vvhmAUilTXH+cE7Zr5PjW/SJWv1Ha3n0yaHnE2wfT5AnPu+dNWPL40hHY0Ehw2kAkXc7rO9b
unmf9MX1px++ChBjP1O0JMfPYwDXW8nnzcY5nU6ciHdW46+IMAY8aTUR6w5BxEwKKpvAsKOQyvuc
TPaJPSdNAEw/gKAB2cJGukIpYvZEHSH6/uMyEs08kjiubi7swsZsdIBj0g2xOxOSeFmUy2GfDJe0
C23s9qJKgUUiKpqjeR6PhSb9NF4aFrpPEBpYEMvW24Hw1lQqinyX/a+lugqIVpPk9yMaI2zDkh9W
K2qdhR8f5Vv0Fy1XofWBpYrYyG69c+7tcyT826FefQdzcU3tt03Rokb8Yu4zUpBjtEGBTSb4lIVA
yYqW5IzVTvj3I953pG+tLedaxe+nrmJ4Fav2MBuP2JP1gh12hLeyW3cX7JBCV++m3QE9LyT5NtjV
loHwGh3FDuawOJf9XWRvyTLu0FXLduwUkFWIiwvQ1zuMGlk8V/i5w+z2gEEGmgGjjSS9ws5IiMAS
WLrN0F3UFdZxuhsvtQySnkcT5QCDGL9CbOgyZZrvUsNUgeX50/sr9UhZEbnYt88hb3HSjDm4/R7G
2izqscZ6iBBPmchQWjPTCmMtNkr3kQu5DMh8UeszUopFcTGGVgdU7VILiNA1UkBcOcMgSScnKc8E
sguXoA7TV6lop4dqT6vgoPtXRirRQskFsgFy8SQjCwNIvSUmZg/SsTIPHyl9avfncJ/9uG9Qvju5
W6JM+CUsgWHhaiJqAKviqbLd4xmhkHOfxpyUfa7NxkqdSemZiokh6d0CIzKTlA1WZPmmssKaO8IT
s5ngTv3Peu6/6TB6HCd1UBU56DS0toPn0S5/iIdknZOa8hJD8veY55YWc1liNGihkYFWt0l3F6yF
PhbomNBMYIgu1y8wH5utRxTgKzfYPVub6kZKzMHKHtcrzzfDn6Ml2yO1gp1hha6pnbrdQNB8bWIz
7t7k5ii+e43bj2UuuekjOR4g35CseF1Y+4tuapa0VskmX7mUY07nJOr6thmbUgqjEqNveLrtF2j4
/mdKuQxNp8salGsaTHDths1oLGSc/nTPABtFSb52NLrYLzY5/e9zm7enx3jEQhsKv+s+Ty8jx3rr
2hag4ThB9JwDuOaICQTdQs3QqggixV5cobOA18Uwr4NoIMIoEPro2Eav2OvqDjhFU0PH0ftt/fyo
ts9/ouVfFJhjaqp+MUQ9KGjQ8tDMHZ0kpmdyzeQkrN/v/osOc1JDo2rlYmqVUezjS0xfMmLrr+1z
YnOD88le3KPExMqe6ytlH39ydAxWoZnQlOAZ3DncR/C8gn7xxDikShDCpYFV5pfKCi8FQTDeEfms
ErTchCvPLLY8tImZzNMk1P9QZNOWQ5HkSmjgFJ+rU0F/j/SQHD2TE17MOtprKoxFDn05ag0VlTCF
jPYv3xRe3Z1I0TammRHHkXE5YixyoKa+4E63lZDGslGRfT8szMb5s5ObliEhXJtwGxljqgoLr1Kk
zzaTN+8E/5wTdFwj/Up4XWEzr0Nc0hUpxpR2aa8VkfhJCtkKO6P+D8xz2YuDt6bpKqlowfHU8y70
iiJjWCsV+O15iopiuO7NX9G+34xos/PsEy/4n7VHV4QYa6G5VVrJEbK7hfUChBASmUDyWt+3SJMl
+Ka/VzRYS7FoyyA0oh718pcY2hRvOMfFY4IxEEqGpn43R1Z1G69HpyXRGpUhHjDf52TvPTYY4yAu
R6VZNDiq9KW0B/rmn/cVRcMcog101WwEKq6xc9HMSI4eOeldftWoSmRbt61XtcFfKnN4iNYbZd3x
+jkm/u58GfusbkTVz4oC0rKXNyMe1tOiD95Sy88n7T0ijA0x+rqpExlEntuU7N9cGiNmUbA3Ya8/
uLLZU4H41mHzSAwrWAkXM/0dr7hKz7npT0N3FZuXWuDGkfFpyAwi7Peom2FCz3lN1ocnmgGjU33k
ReYzJKeNAxirnZDnvuM+xn2FdQpNd3kZbSS4a6cyszMn6pizMFPNDP9gxfWEgIUbvuJLA6hR4E5t
LNjrZCOdYLdb+AK6WMWWTz5c+n5fI1moremNA+w3EEOjPXbJfZv1jlJ5MaSQ5W2l0gRPzr2doasS
AakHwAtbpImZrvTHpCbC433Sn7izjBzdkGZYXUhpoKQyjGnxgSFlpLv6HbBgpi948fe5+YYGW7I4
FAR/8U2Ndrb0IJ97+jM69wd5S2m22xjrSfI8O15pD5zoaaaGeXsyjFuRlLYEqDlOBn3eVMTTARiB
B8XqQtLYZ/1gHdyDsuaVnGc6LiaqAGHB2CAGIj8rjlf3nyoVtjwEsGBLUMTWEtRr7BgbSNEOplEU
UDdn7JvcLExgBuLFxpOGmbDnhjrjbZQED+3SRY5cWEmrvWSJDqJ4q9/kRHtLV9mPjCfu0x2zMqBi
PA4Lk9Glh979W3GP3LxtXBnsKqTEyp1mhXcDUTaLzeTjeO8GafJh36gBTmXC5oYjVxjDXcZN30Ya
Sht4cmlb217a0kYj4bHcBjQ8LFa5ZTkntJMTi74OBPtFyH2Rn9XuCc/l7w9g2UVQmfn1VFup8fYU
ETkkK2yz3WcdOQCqFqgrBPW/P4j5MLGHdmkks7BLkZ2Y7kc18fOljjSotMEUsW0jsXd4QFXT++s+
ezPFD/WGEqPRFUZqwmDposTi9OgFieECR7vApqalRwLqXVK0T4/0IbCsxVtIPVPySEJC6mgX8YFb
m59Eh73sa7YZ/VUGYUjlthwuhtv3mxQIV29yVMgkL1p/W4ZaQF09wfCGkJQrOc9lx+3Q8s45Ed5H
MAEjJtiD1itw9stzaKxjjPy3BKu+WrtRzFix3VcNW+hIE9Mc3aQG2sttACEJMGrt+v6XzBr66+Ng
VLuRllrcNBoqJ4W52Mk9zZYrLXPkiKqm0G/2oU+H4aB566DexlRaCXT4pS1NzlfMRIA3EsJEmWUt
AYJANBCgQBJN1cRQwc7Fpq2WqltEECdeeWXOZ19zzUScaVLKoQ5oBihchojox2u7GgiPqZmo64Yp
JupMka/FqwBMLSUCJB1JzAEcZgXrSqNYkpkkEZHHB9H40RjvYWurwWNQXwTBLOpTojSc7QozufNb
HWRsXIRRdCVOJ20fM7JPyNjQt+AQrvfpOlyX756lWblmBmtt1ZgpecUiY9PSE2ry8hsz3f/4EOw4
ASgHwF+VbxOCbi24SuANl+f+5U3fv6F2bvyMVweTIBqeIuLA5CUB5zK2NzQZnc/dUGuFEDSFkwLD
Ip73gSNb2IPz4Ju10+F6MC3lUl66YC4kvqHLqPmiG/4Waw3Aq1rlLAxHO2vpGzBSZUDTlzY6J1s0
SdpJRIt4q6f2Uiel9LQUN4uQLJMfGCDyK9voiDButbwiRb2vo3VeUu98XwNnFXCCKcEImzHB5N46
3EpQUVkpguGytGW6oMbmwMvS8Cgw2jDmVbvoO3+4JE5oGjQ+UOP9Pg9zbhzFqX94YERcBBiGIZQT
D2T5i/YrnhjNGo1/fh9dR7dn5IZCJtUDODBHHFJ+rMkrdX/d5+EzkGPcE2AhptIhYD+A+cjY47hA
bQYPgeFSbaSVbCmg9AjoYvpbRXtce+KGHjPXckOPsbyjXCuytAA94zxl45Edr9AVqq69VWcbK0BM
2wLaIS73uZyxjIDhwuYmtHjgqcEO3UQicN/LAYW8RjqlCwwZGQe5FElTO6mH/HrOWXg0c3E35BjR
KyovM+oQ5JZQw4WuETk9NbpOQzEjRvLDNRqaB8/3WZxLqd0QZaTREwvVR8vHgOaH7LlZNfsET8O/
qt3yKUDP4X1ikx1hhebqPD9t7tXrYFjUiRFHKND6XnmJMt8sB9/530gwr3u5GSTshASJpMHuk/JX
GK//gAD2QmJ0D7IP2bjVLkPLKq+ZZEKPEIhqGdbXmPcpTKrz7ZSuKDBeQF8EWhC4w3Dx0Kzumx1H
dXk/P13S1SXES71Z9kswEAAVVopMA4420HgKO6ev4hUTjH2oFk3uadM9KDFwcJqUSC7GgVKDGoBC
qThRw8yYMZCUrqgx1iEWYy0YE3G4bLf7z5I7ct6X+K9LRsma/LVrrV20I68Y6aSptTmX+5Sm+3fk
jMn/dnOMd3IXUp+FAT5DGFtSLf/qsHi6LnjvwFktumKWMRNVrGCkOhaGC7qlURH0OrtXJY6QfK6L
uyeEjFkIjQAr9vAGQRvd3u4eA6xU9Ihx6El4fnxcVngP7VKyIecgJcnx/KE/fmyNy/t2WN0/0bks
/NXNfsMx1RZ11PYJpFU4+Q/9Onlsj6KTvHtIkvMwU2fPFasOpt43IEp+HsmVYshB0giShNtzy5To
y3e/4QZasw7ligSj2kqoB2oygARCKhTl98dxfUntS79F7m+1snadmaOTtsYT/mysP945tn5W86+o
M5rvA55ECTXcqVG+KMWPNLWSinNfswzi9JAARMcP1ineGpd+CJU+aIPxgi0mf0lhYDZGT72+em8K
obbECPsgXKx+vy8ks3xh17WK3IQ6AXDdEpULNHqNQTReymLvRoeyfhABrvu/0WAYa7JaDLIqHi+h
/itrWmJIm4XH29/MY4RROtmI3VgwQpiusqXL5brNRatA+H+fldnYDessAOYCrD8ge0m35zVq+diI
YzZ+VtG2+mpBRLKgrp2SxSozgXLIITiXuJpW3X7iw+ElxeKmIjExaHqfj4h49y3SOFhXuisv0vOv
Y3aySWHutJK8lo/JQ0mG9Tmlzuk+x3OZnZsPYPyDrPR1kcTVeNm+9AHxEMk9DNb+V27bCX0MaGFa
jZkXNP1pbSSzRIUqOKIoy8vpfBbFvxnVq3NgBLWSR09dAs7y8vy8z3dvFfk1ZNQjqwVdYajPezhI
GEWLTB9ttSGeBRz1n9XNK+qMCOvjYoGdMuV4afOT7J077EkS8idXyS2pRVDrihbn1KdTvccuI869
YLiDUIPdLVo3BuvtaNi/qn1P1r8DurJC5KBLmp3Pp4V54nni5awqfTHLIoopTdQkkjHR3r7oq7fw
/U1+GhFPrcnKaq3OfN38PG8652MjEPraWtZTSHjFkFl/8gkQjaWNAHxkzG0td56fDCnOW/qdLR5L
+XL/fHm/Px3Blb/ygk5e5C3UOEzeIv1J5YENzv2+JABveloCA8g0JpQuQ6kS+1odL5qavSz98sXI
+j+w3MCwmpDl0MwH1MZbFrqoHcfCF8aLWwTEGNaN8pwN5v1jmsuq4Py/iEx8Xp3TKBtVGCojtE6x
VSrEGMQsz5cfiWR6D7XV2ejGbBKiXThkJyvKSv8EiI2yvmwAh4lRdkELEylr4Ou7sF+EtDPQ/009
z6gzIKrKhUvGpApcmixhjLfqYBj7IBS1mNQ9OjdJE+SxXcQZljzf/y5p5rsAVIlt2dNSLox4M98V
qF2ZooVChPVfSNRHC5dd7JP9ZUQlYfGEkmtINsYGUCgbx2mcZ+c++bn3JpqAsewOWLr4CwtfttSD
JPHCUbyYL3uZBhusUrA2HyeOrZtrPLgmw64UKvSo1JURXBZWQtDTk7xhJfIrv9NmsmHMLd/QYZTE
VWJ/SDrQWTiI5/bHXz0ghei4smDcyPnk8HzInPNGqwjaOCaHhk0HjMosPa8Y2kIRL2gbzYh/XK9g
THeCbW04uvndXWiQDsxAoi8cu9IERm107LMoggYDl6ZdkeF1R0deuDMT3N+SYCyYqw9p35UxgvvN
uCXWbnM4DxxxnxGEWxqM6/eKYFwATh1zo6gMF3RNdoNpcY5qRqhviTA6JQUIL3wgc1+2CyK/HtBC
QE20uPC8GvfAGBe+ENCkiCgUSen9EnMq6SNvMp936YzLdoc6y5tyuvTqNLyc1UeOMeb8/ieDV7bY
wM62cczw+xWekimh9erMsS+T/N8q5M1VfMrDFYVg2aIjoAUFhUyT8AH1Hcd5590Ej4/JyF5R8fIx
KVoFFxH9NH4CtYw3+zFTar1lY2LzioAfYk3HiK5gvL8VJ1vhqDaQqoGceOg+M830t5QYPVfCDPlo
GZTG4/6loS8vbz51jhn9ddzbOYZ5ekxbHhGlcWJyns6wGWQh98pKmZRffHl7aAnZWVZInjia+d08
T8xhCgKAr9NSPUZh0lCtA7fMMBKCZgwYZjwwyPh6X+RmwNZuiTBKMxqFtKjE9NNSPj0eAbTVO4+P
3r6pzcfdKRpNIyceWleR1eVQ5rAnM6l+v53m4CVQ9nfNI3pedlVBfDtY1Y6OIxUfd+SHla0xnvuE
PlPt9cMbMWul0yVXH2bKZTdn8NktcyWv+QI4TqWAg37Wn5738Bj2mjxodFdaP6wD5QntvxjCf+6V
HTWt9Mrw/BTkigLVDZTitifzj0zVFwlGA3tZxWTblBg3CxJl9Adg8ULeWtmZsvbtsTHKZ9RYBtxh
Kellb9q2/Vt6WD3srGnMK6TPCadbhXtHjLvtNV/ThhyHhpzeaB9tEZe0Kp3U2aFmk6MDlI8x9P0Z
dssf431bIS67HDWUy7htbGpc7sv/v1jJrzti/K7SplgRm1Tg6CU67DF1fEFplvhOfjC5fSjfX7O3
rDCmJEJvXShlOD1z3wMNIrQx9ECJdQ7QYWaYPAcwUwi/JccYlSyUK1eQIRnbbULMPa5rvX5o6ep3
7TwiutxgwNjAgAfPsf1LvPTPkbLDNYNQYRZpATYTjypvG4iijkaxyuEI47wD/SLDxM0Zdq4qGNNG
JjQjwlo9mk7Ha2yQpt/4Hgp80WCc9JAMQWn4k7ybL3ZF0c2KXItqEsui53yFiU3eo4PHFGMylMHv
oqEohov6pOCVaa8T+ls2VxiCe8XIK+8IuVfFGI+lKtZapkBE0gzAZN6+etlguv504lzVTCvhjSiy
2w1Ef5l73kQHYgibgToAOmNXFrUcY41lybw8Fc+fKozRCLViNIQ4hy9J0KD76Usuv8lfyI/jTUUd
zzTfOXbke5/TLYeMHTF8WQ5UDxQjsje7fWXDpxxNDhGOs2Y3ZIUuUrFNDul4MdHDdiFr5Pwx0ovZ
4a1u8fR4Jud6yxJjP6qokjpRB0tbkHsDPd9+JL9de2Wl6A+EXn+c3t8FzlquWXMvSToWlAnYmfP5
eL2KAjBEVSG+h6RoDcleAKV6/wjnNfrq9xkPlndD6mI/69Q68YwJhre34xoJPZmgGUjHUToOT6Mn
jf1mQq4IMqLYAzVAROIfKobyF1DKpoc9tXWrfb3P2aSq9+gwAhgrWMvTNjg4xZHN7sf9H5/JgEEW
rrhgXFeulomGRZnTsQHAE6PQO3GzpBvHeOgINxScNYJXxBjBa7ShUrG4CeXrGGkDFAl5iYl5e/RF
gW0j8BpvkWkh2MmRQzrCrP+ezBGSB4AU4dm+WctwRYvxU+1yQBOki4sx7PCYO6h2+uT0zgsuOHrz
mbO70ps6/v/rX54B2L66f/0z1Y+b6/+0t1e/7lVC28RTsPy8/U9H61vk2JditV4hEb8baWdah0Ni
JraDVx6PtZl84y11xktp+lDXkoET3KJpeVzHIqbQSwy/2zWl1S/AJTrvzvlJ2HJHgiaduaNT7Ihi
EpfYWj49jsKGxu5rTUoswJRsf8kxehyB/7TEV8drpIs08oCzfNGO+lpB1pQjg/Nx+5UMMsahFMdF
VGfTCZqoZSDKPeJtVaOQ0Zl0Mzi8ugXPXHzK0xVDZQt0akBUTykzDeMM9n+MrGkpdGP+URbgijfG
WihGKmupPsFDYEpAo+LqlW5Op5pjXuffi19k2PHEEpsS8mg6wqAnAkShA2IhZuAljfMin8GSuZF2
Fl+/M4q/hW5rCpbiuJtj8fLUvmGMievhZ8PbK56Y8LYPxExMikksEvJckHpnKztEFRrSwQB4sqKX
DffZPf3kHZVik88DoHABH4rbQlaKmBXpt+XZwHbFabn0faM1/zK+4o4xG1UhNYkSQqvw+pkeP7+B
ZobgxaLOx/bEQxSYT4JdUWMCC0EPR0lxwZiJWsHeTiy0Dq0fK3P1urE2Azk7eJ5s3++zOB/nIisF
sBJZx057xrdIba/WuYjX6xK4icf8fFnjfSKtiYXrczAW/PHRfWb8OGTnnc0XWUZucn+5yHXpk+zL
yxHLiLGFwEJQT5XDFNTTD/Tx5ugzFxyUZXhFxZn6xaQgX9SZN1KAJv5YKmuUxWi9Cy9v+zXpKehf
DgceOte/hItftBgZCrG9ylNG0No+b2tz6gwLiP24qlFqgO20EHjfP9p/EdovgowYFZ5cCOX0eJ5e
nDCbgGFVzdX/kfZlvY0jSbe/iAD35TW5arVluWzZL0R54yqSElfx19+T+mbadBZLedEzjcFg0IBD
kYw8GesJ5L92+pYji2s9jGuqHK0aC2Toqy76B8z0bagzHHrPvrv97cIbdp2Aox39i3/e/m/tmHeo
M7s0Haj3jZecHGEyaN3wf599Lsv/X3yGb0mMw3o6ilg9JwDanpp3gyi4HQu/CEZ4+s/YEzLaqgfa
KI56f3lmv4UyT5ER1/9JptZu46xidKiYa+Jj1rW17Q9tsYucjydeRxjnOqDOjjOfvLVNE6udRX3Z
s+McRHtjBHfoo66dwW85+v3lWf+vfga7W1WOjePxSGOZV+sudBZERc7dvkbUvEYzhR7V3y3FEBmI
aZIeVAcxDT4dz7mjLvrD0feS1SuSnMjAQL/12g0k294HDnjWgsTZ5b94KbT57OA/UGOwk/WAdON4
NugDibvvPSYE+RgyLpE/4J7t/Fv8fbYM0nSCISjGmRosmAkwaFkECLDNLefF0HliGHwxlUjpzz3E
mBmxYkyfHS628n4kjZMn+H909BUDazVZFCZ+xuLd99cvyyXior3rkkXshc77+zMGWA7oh7V25dr+
CBE0L5cuwmfsoOeE6/MJqskHYCBK0MM6DWl22wGtXrXAlLMAt2HHgaX5EO377BlYSjCFOYQ06VBi
5NYWXkXP3gU8Ui+KOLcsmkEkQypKM6Ih9Lg4OSGhXKe31ZhP2EwOi4GfLpIbuR6gRkaQPNwd0KtC
ufMeMGVGGlzVrWsn96CW3O9WXJba+TTHP0fIlmXTSgstkUaIG0itbcsV3+1l1HB8Og6sY0P3T7DL
zDpLsYURtwSZRPhY8Fb9jqyRkD3be5BC8Eo4HEjHatifAsvLgMg3Rcpt9Xqio9hwsB7udTA4yeRr
id0K+9S//RV5Jn+NDyZ43lYD2pmutUB9GfZE2gEHtB7xhvM/CmIQp4nF6tLQsLr0wxc899huEOy5
hnHbVzTYIm0qDpmpDDCMp1UFDhRrK74k+9zeXX3D2xpd4/EbV+zKaTc5uk6Qo0QTqHU8bTYSnnws
1iF+ZhcBasN7O1BeDJ6BcN6p65M5EZlpZi9ZBQ5xFaOl166d6HHHg6fbXhOWvPy0wQhM9k12hFob
JwmQ+rg7Hr5Oz1iugZCCS397XYpz6xAZFIkbpS+kAhY/eM7rCnOTm7vHxUOy+XzM7x7Qm3RRyOcn
IXaNFnMwiVnr1T7bX4KAd7IcV9hgk3Rpjei0oFfv7KwOr3fe4z129uDR3++MRW5znGHetbtGApMP
eVGSMT9RtYXAq2ISBoprU25azsfkvAJsnk5LUuyTplVuUOF2jroxKzLmjsi72zwxTIyUtuF/Ci6e
pwUopFv2A7F/L1HDx93juaCcO3ANjSdHN0b/BZLVBpXu8B6EcbcvNs/xZBNxXYMsT63jll18Bwml
u0XqNat3oD4ddOD1enMQi83GDXmljeYAS0iWnxgV/+Dowvs0jLOhVUclOtEauoP2bfqcoH3cd+mX
QeXtiSOM/rEbl5lNxMVD3uO1hC5gInh9RN40XK+vZY7V8Y2XTvpL5uofH4Clgr1UVqJU1LbboyNq
pNCDVAvyYZ1be+UEWz+pftE8XDDwxls1zjlTNjlXdJkkdhLUXPVf8st5+8W5tTPzzdOcwx9LL9s2
ydOCus3H3xt0n2e2v/A2qu/BFB8iH+VnsnUxyNSTLzRYcayfK5zxQSoBvc/nGtqV7gHlisdXz1mp
G+nk9PZYuWG7M+/sy7OzC772+SYtAVur/xEd2bRd06b6aKJTgtZ/QMoMLxntHjn+4ej6lzTrPzZ0
ndObYMm5UKShVumXTH6jjcyw5QO61jhSeObCBEGI6tISC2zR+1PaVaCT8vHC6xnnYKLCBC6X2DAT
MUPbCqLyZGn4AQ+leHE/u9xOKqxUi2pIOGyOW9F+JRVyUiAE94UFB0Q4gMi2wLWK2rQ6JRLpbWy+
WEck8x/8++35AZV7jijqv9/Aq2taYPL5o6zN+h7PyaPj9DoZ0UNOfiOTGXOcbI4BqEzOJBdObZOM
0AjBZAlaWwQrKqemw8mugUT5p9emCGJl5hckSXsbxDbOHTa2RuQT8TTBFOk2vbYh1FjLxiOJnw9Z
FGxkszQM0ZlXw5mcoRxJoRFRGLaCJy9zH3XnE4kaF1V7mi3h9xTPuqcTecxtCgchrtMC30wjqyGw
fmVvt41iPuibCGDuUoPRiBwT5rB0TAF5r28I+lB1zAl52aJWtlv9OyucCGSe6EIxMrMN6QmSxcIP
PXRNkdC9PNzWa/ZaTaRQI518J7M6FkOZULd+dMATx4Ps2aTG5M+zfnyU57F1oldJ3yV+Tq4lAQ6Q
8myN9dGxUeI/wcJhBZYu2hz/iXB8bZ/tYI/MEE+n2SzDt06sk96Pihn3NDser9/waQzsgV7p4HKx
HOml5lXiZiF8Iox5djXRKmT5/4Q5m9wT3wOHp88s3E1EMG56rmeWlVyznKotPTwjy48AleeeX8Pe
P0B1IkX9aWht3tXHRMGp5c4r1vl8DqC/IqDnQQtPVLm3jZorjEGDU9RfLooJYc7hcF4fyaq3VXSG
euqLaN6dFkHdehyJ9OffUo+Fh1Mhg0YPEjMw5Zc+QXaYoGASaAuetfM+F4ML2PcFV5o29KKIjkEd
tET5GkrOaxRLEJZaix6Dr0+3teMZIQMSAppHirKht1g9EyHD7Am35MQ7PwYolMSqOosaYbFINsPK
sgf0D39R5y7FfzkmP5+j+TZG1lVvx0E/WRakPW2Q18cRgkPWeQABFv5B5YkyLGCtQEtElKRvH+V8
iXYimnmRMzkT0osFQzmDppQSlRrIk/a2ta/uInK5f++9bjkulU2UwYUOgtvS56cVJtJZOMlOZXek
/aqr1+Nn7Wmw0J3pPvFoM+YTGRM5DKao4yWSyxEHrJAQlPbbY4/lO8tgn/CSsfMJmokkBlcSubH6
VKW2uaHtgWCSz3AXlqirBTzel/mOrYksBlbUo3LUxBg+wNk5tC7KXHiYG4JVFBiTQwmI8604t+4P
772MsACWQr+D1se3CI7b4gGFELQOYOM8F585LzXryWu6FgrNBdJae3MikSv5WHDDuXfzpazJATJA
YkCh9kQz5+0yX2PtwZey0o4kwsK+LXbofHF9KJ5SDKoMbSiKiQF51+np3LFehfvbX4nnF7Je/Jgp
VCmI8O6OLpJcHXlHi69Jtkj17gLl8bY4jk2w/jx4ZAtTCalCm9yRtgXRH7gZFI5LyA6ltEl/kRt6
aOiyIw+fdBTBRbeyuztzHk2eIAYkSt2qDaOCoA022C4SDpsO768zwFCliqyYNGG90sFnWi9ufwge
kl43YUwc51y2qqKW8edbu186A114/j4uTwt7xXPR6aX407XQEUmpFl1wzWB2oqFD6pQihjM/W8cu
Hexy4G1cnM3QKd8imC8RCrpcmgVEeNJKvs+JzIUXnhLM16hHzPseQ3gtaHnebNrX1FFA2PB8IYWP
TWzohkK+iPOF5h2lb6UYtDbNrD8rF4iUX3OsEV7fuy9Lm/OgzsceKpZCgU0WxLnsnIk0mrHUVS31
+47kYm/gj6FfpiGYf8IcIJ4hjv8wCwATeYz7IPXKsaGjjo/je47BHWUJ3OScG08EY2/KuUtOndXR
TwU+AbSR3WFWYoFsI/JteFgzXjVi3hvDfh/FUiyQLbNcZFp9UcuR0oO29pEkNRkDSidCvbLX2DGT
Vfi+3GNGI/GKjZKudrwGtlnTnIhnjP+ih0XXxhB/F+3gonxFnId8PgkzEcDYvhDrZieFlJmUxOtN
bN95qdP+WpAH8QOdgIO/x/BV/ouXgpnPYk7EMvaPwzaiy6gPj4MzkuOvxEefbd3Aq+XoN2svEzn6
z8iusAZBPJrYnff0ZOCrmc7l7vTMscnZh3wigwl6aIthY5ygy8oJwViE9heUvbWXD44Y+iX+gNqJ
GGoqE1DHftZzrNK9g6eHBMtaHq49jChZ7S88hegluiWJHupEEspVfW4coVDagZOsqW3iZZ+RH2kL
Xmh1LRX9XZTM9mbJmhmf9BHmt0JTqP6ZyeC7VhP/HCF7XsYEm1soy3fsidsPZ2ekmM1eaRwTmXf8
/jlYmW3aKpKmri8SDtZx8ooQNPgVpHjY77nrdjhWL7M9WxW4WDIrxLrBVdWtUDk7AjsCY7HjWMqs
dzFRiAGNPs17IQMr2GOae1ERkbrLSQoa326hikSSlomj6KuwOfwSxvtG8XpzwfkBt031T14LpYnH
IqVfdSPa1UudbHPwj1wM5AhD16h4cet89XOiMIMmIwqGZ8nCuarJwhQLImV268vv56dWsUWVJCcy
+Ev5Y1iNrhYfdF6cN+uhTMQzIGP1Rqj3KgiVj19JRpL7ZcR7yucjyYkIBmMi7Ik26hQ2irli0Dxl
KzzlBEtsjOVvxd073KEsnkoM2GRaEYlGTr+g0//GjmGaHu+dwT2TwOYAm8yTxcBNF2FpjplA1pND
9zyULna/OOV289qOtrkn5WK9rtzW0++0M8gLMoeXeODIZzuzkrMOku0a1lM4zdvWxTN0+zrwFGR7
strjqeqtjD5Ch0O4XCQu8NuTFyjc0RSHUwarYKl7ge1wUx3U8m7AK9ucNYDsOinpxXA21cdiII/t
Z0S8KghVG9TagfZ4W9P5wOPbTNnWLDNL0WE0XOWVpHdj7MXI1rpXIE3GkXT7YZfZGk6VaNjbSjGO
+mUXGyto11XwnhPacbv9XWIBtsPxbufzRhPlGJQpS72s1ATXvHSf1K9mWeVkyZ3luu3wydfs8eTt
za2kbtURDh8m4IV31R6Wxw57oW+fHueBuOLpRMjQmWOV0tvtPXzd/svzLQ6TQ2KAo2r7/FTRdQZn
pzWcS2JnD4bqn0O3O5HqydqgKaoNSh4PHtfwGAwxT0JZdA2OLY7h5BEfcIXeLyT2eEMznBvF1nNa
5TwMGf0+2e90P/4Obh8fB4rY8o1S6IkiXvBhNqHvGd6RA7Uc42J7q0wjOyUqPSX0/WUo7L+AlO22
AhzLuoYbE8vSLoIUVSUUCBeY/qiXt/86JxoDAepPz1Tq2u5i9PR2HDb9knZjN+si8ercBqEkWk13
e9t2X7YPfqXxAGc2Yv82bLbDCmuIZEtrKOAsD+YOkVLVOx+8Wdj5kH0ihZrf5PzUqsP41xEKgmVZ
8l4pwYEPUmWUT7DvxuZ2ENLzuvE+XF+uiThQhyR9ktHzzJ1zQ2yZ4ByRLUZhkutm8w6QQQZJiDCH
JQAZ2jM5HMrjvgrSpzHcx7yYjwfUbJtVJujNuaXwdvbqTYhkx9nnE1Hcjvqw3fvnl5KlMowUui3l
gkVLz6fNqSP2ji+Gc2XZYcdiqGWzlRGL9cuNbpv3md2hfod5rouDk1sp99z+Vl48xHLXipki5kcV
Io0AGWOXYJohsCPvg9e2xXsr2J4pSxNTqaZXqtecEmt0t/sP7QMFNVon/B9jIrZtSusVcTw1sL4M
Ba3kqcNWvs7psErsAo63MzGbpSt6t9Hq6oPcuF1XAtXJ7cqSrIzCHDKVFuQhDzl5b0DVBOohzqvB
AV22GFO2iqwKKZYqWQ1JQlLzQP0v8RW6SLCpxbRUdsrnlHRdIVtYmgK2EKfwhIds82Jj79tyn3gO
l39xvmwBUs//imNQvjVKs8WGd1pIoBOFu2z1aC7U9wSrCi0nWKYk2Ac7ztP4l4/1LZTx7tpKlKwj
XUoy3q28hSfY4wOW2X9xEZ4G338axbccBuHry7FTOoGe5QrknHeL0EHLOGWkOmNbG3j0uALnsznf
AqnPMbHCBlSWVRxC4BntkHT+DQOalECTesp4V/CsYJze4Zj+vCPzLZQBexEzSa1iwiSfVhDpbfoe
uzbvw73siKDTt3enFW9z6F9Q/1sk4wKexFMT9yI+IAhmamLerynVHUi+OJrNP5n/iGGjxRiMeuOZ
Bh5P+XpzsUcP+aJyc0nommHuOCjHWK46T76dVQuKJqcCXQ7mea/Fo/o7y0jo/S5bl6MX79KxoWKU
iU2h0hVVmBuKVprnYfQ8WJAleg32v7btQoFnwGvvmXemv8+Sqj9RT6ikUDVLWMnRcEKsn44TjlY8
5GLDRCPE6mmjo1CCXasyOag+KrtPvenrHtLpDueV4dkGgyGllUU9im8A4hVG/ZLn26Z3fetvQAcb
G3ahEhWZdoUo5yAvsUUbS0bfKOXWgImTxG4wXr4+LtDbk4N+y8l9zH3e/gnc82TApGrUKskGaFit
j9u3wgGG1Ov18xrPQcBrq50N8Q3DxJZLE4tOWWf/hDWrclWl6A+twV+GTQoeKE2QAb6t0qyDNZHC
fLN86NVjL4MjU2jsXHNPpathCVi6SKvVseGY42yjuqYrBt12hC1rLEs/mAhOsX6h0/IOMKp7K23Q
lwH/re2n7tyjPTny2lXk6duPCISnpsv5fHP3bSqeeXsK7WSizgXx2KFaojMr/rx9lrPVpKkAxjyk
MLmAbBwVwNXGe/M+9UUT0IZelDYLGOPHk+DdFjibUZ8KZN4ZyTgWen9EPRA8RSvVrYLkPlg93RYy
ZyFTGczDMgyNaokJZBwOnjOAnyo9caLm2fTFRARLpZ815z5V6IdZbap9+nx6R39GVNsf3KXIc+/y
VBAN0iaI27VSZyaUrgFjCuEydO7RIJSTNfVJA93lHBw1JxavpsKoZzIRZg7toCQDhNUuxrVd3usx
G6gYiqaB+F9CfZvNlkhRK4F2WqRtDgYmsqWGmCBeO0OXnVARjF5w9JkzhKk8Rp9ORht3n0CekpD0
OSfxrgAv6m1jm71CUyHMmxhJ537oZAg5e4cVvLXWfS1eEld+qS2SLBoNSf8eun0FoWin/olLDHF9
RdivNv0B9JGbfLU+ahJdE0aARIb8yubt5BOEgZJPRjcIJE6LEvcbMvBb94KGwgbUhTB344DbXX+k
ybsLtOSg36yLb6gyasuSbiiyyYTsiiwJ46mn3w+KHaT/gGC6JZdnHmZcw/8/TnEii7loFwwYHMMa
sp5WBvFeq3sjSO8G1OKcM+janH3ooglwb+seeALxqHHzyPMHO/kBjLFmGSboegk/wDm8huBBRIQR
wBs2eD7P3CWfHipjr3p0LJVjBTkrcL9Uz9H+9n2YvXMTNRhrLDNhCIcz/nyOOElctI4bnLkcz3O5
nKkOjBG2cVmCTEPCWaHb63VBEr+zVWf9XGCa1m6JtOg5juJs6mMqkZ7q5JKNUVmewhISaTri4HmC
W3tkv+fOQPE0Yx7kIVF7GRtiKMUT5r0tSLGX6sPtTzT7ek2VYR5h1bgMUo68NfVqMLKJhfQqkZ85
wDjrek6lMM9wX0ljhAYCSKnQnTzCHI52sfLdX8sg8nhQQW/HH9cXPhqapkwTY0KMML0sMGelKRDW
0CUaroTCZwBA5JwcNawbYtgkohVaqSpKKsTQfqbD4BhblaC7HLW5f3V83xqxicR6yLXQHA2qkbcp
HNTCz/a9TWK41B/D/0df/jzaTgQyABTFciZrkUzHuzBCdnhTHNXJ0Xn6xVNttm3dmEhiIOiYi6mV
ZThFXCVkG+L7GqwGI1pIVvciKtfA12QvriD3Q3d5F5ljKGxesTSr2gxPOij2nfB+9Nf7ZfClLUyb
9/noe3HLUhiIAgO9lY0d5Kz6peVhJOB53En2TkPL4m2bnHdAJqfJQFOSyFl9snCaTxny9Giw8wbM
M1q27/tb3LWvXWDat0VyTYVBqUpvyuGUwVScs6NdG/sGT3HkRfEkO0veSc5C4kQ/Bq2UWI7MuMFF
cDrKY6Bsy4OgAeW5Dd68y81giDrqpyI1gfEikg7dQtjmq/p9+9Ujd3nibsnhfTaVcW46QarS44Az
PL0qz5j7UhXSuOSX61dw8BtQYQSm6u+QaAfUnLgZ4tln+vtQ2d7vakjVRDpD+lPtYqV4tPU2ra8c
CXZOjbsX8Xn3xOs8nn91JiIZfAlBCVqIWB9MW8cAmg8vQM0vrIF44n5Izh1XGXzJj5gVPdUajtal
9K5VQwRXfQ4+bt+CudBsgmKq+tMlQEukUIY97t1J8ZPGFzBPuRCfrWZzW8ysv4Z+bSwcwyZHTWSu
Nxxj0xxlE53H/rgN+KOh84f1/feZu5w1oqx3Ov7+yXXAH02XZbTexcEc6m095h3ciSLMPU5AQtGF
FgShyd12sodoGW1G0dZbct7sUPnfao8Dp23/L0D1rRxzpY3unKeSApkayLeJ6GKRM4rQ7yZZxify
8cFlFZi1CV2BGYsSzs1kDlPFIucupJZ3hmf6Vtwdf2mYq2iQim1+VXYEGmv+yCXV4Y+XRrdMEx39
yL1dCdImrqmMsYTGCrFfFGQK4P8WiBbEki0vhjMW5FxI5gW73JbFf/UGTMQy1zk+j52VyOkITxV3
TErt51920K4ChQvMGr2vtzRk7rPSYBePnEKUo7+WRPEKB8tHvAcMSTx/osB67z6/XDzJDsmv5XKJ
jtMDDW3gwqD69fEBLjd7+4JYageg4by98/Y1OQQGAyIk/DOzxC/bKIEGRNtigSLoMqQF5+7Qv3Pr
BBhvohVBsybSbwzVNuVGVki0sCv7S7kvV7rLETb7Dk6UYhCnVzv9JOdQCp7nAVuPkEzYSjjA3Oal
p2dJEbGy7R/bZe5LOMadqV+oKLDgmP5BwU6KKHPDdUCZfYLABrltQ/Qeg/4Y9ad+IRZLYbyjXSEe
5+anZqF28mtYhDLiSMtFLM09OK/jSmk9y74+//EvNSLciaWrq3nrozLg1AhGI8kKxNEq7ejE3uJh
Ed+ZhY2sWJI6AUAxtE05qMBKATPeL+nGqd0TzyOedQW+tWZzmWKvxFKWwLbwCXr3tcaGsHCt+Jiu
R32T7vH6+Hdh1EQkdZ4nkDXWqXnJL9A8zIh3WoopEeCD+G6CbR2B9tJyuwk4X9ZgwCoKY4zbCBC4
Un04H9IRNZeluEqwgQp8FR+8bNJ8umCiIINYaopNoWNH5aFNPt1f7oIAZJ4c9OEAv8GAT1YlQ6kZ
EIIC6hEUoijTcvPPHOg1GOBBql5O2yaia4pXnuVpou3iIQPvK48TgwelBoM6rYC3U6ihzRP8UexU
GUgEHn469M45tmua+ca9Y3djH3ujQ3dvSDsHejtdG5hLAuogYyttRVB314uvHUo5oa27XM+Ug+MG
gzBa2NaicMZxZljW4SQ75YHOXWL8xC4E8r/BuMHAS6rqES42lXUmq8NGLmzxo0KJHStMieb8u5jw
2+TZZG1VFI1RZPSRfq397Fe0AQHjHvRNPRHWvGzPvJv1z7NhMviRFPGx6ktA1gaY5b0ViHiLFThO
k32w+pce8kQzBjwwk3vJBLDr0CbG+G5ESI0T5A2O8ezfZCBjGCzZLCMKw062GwzURdAg6SBfwNs+
wZXE4Ebby6bcnmH/GLG6phnBf7RGsWDFxXl6Mjdumsmgh5FFmZKq8YiCEnpnQE1FSbjht/B6Znh4
azLgIRdVLqQKbH11qDcdKYKKgI9I5s4zz3ZdTBwW1sEP1bIojh3O7uLHJYEzlriCa1h2uC4aUl2c
6kx0Uq/hLX2s4mRrdfbtW31t5rt1pAyCCIZVhukFZoJkD0ZEdVtZYZNy7iQuaNQW4ckOQXbs9WgM
lRM3ss0AL2oEX4LGO3ymJK4tMSDTSvIx00+49Zel551s64JV8eBWFhaokGCr4m3l51PK3zeR3WCc
jdJYKiLsCQnKDRZGLcDwvHl4Ngl2l1mLD440ajTsUZsq1mDoiok93NeAduKlnFpZ60YjhzuoOOVG
waCgHyR3hf2Rbj4Q5nCkzd2VqTTGhEck8crOgjRM1ZDCSeznC7wTboQ6l5ecimE87jEvO3SlHK9O
g0Ay8EEGlzdejWnWLKZSGCst4iIpeu3q/6DBPwGHG8jpUc3iFshnG7CnkhgDvJxSKetC6HNGebAZ
sfINc+02bXRE/PCFmMXCulHet5qLkCZCrz9qYhm5VoSXWKPf6uB0IvRbx5QnEQHSB88IeaKYp04z
xwIUKxBFk7sHx0L6oif1QT1C2tNHfvjfrJCdODAkZC/O9MOFfrxXRqIfUdel1YaUx98x2x01PUTm
wTuDBT0ya2h28U8YIVt5mCw2sfkCvY4R0SznhC56W1xR8cbCQItxeE36cvllZv3B6Q9h3sMslru4
oTfP2ThNQyAda8rxny/kDJCA/XjiOKCzTTCmalqI7jQd3XTM7YiPgpYIVQ2nGhPUsNb/Mi1xviX9
3X/i17cY5mpEVtMKZlcAvzDbhYF70OX9ouUcnjfGkcPeBlUapcakVxBxSLSLsK4oAdkhwcHdVmj2
8Z2c2/VDTq6dEaMhIFKgEN5djzItDcEAHnhk8+ibg7TAipfjnZ3jnIqkqD0RWWnYY2XmEInGZlDZ
vG4U77jUNu1CRCUuwbvq3NZxtit2KpC5FUrXCWbfUx3zuxNolIPdxeeI4H0v+u8nOvUXdczbtoJO
h3GdnYi1S+Et0b5R54O3RUiaf0T/MUJ2DCdX9UwUO9j60wGQ5ejoCAC9UQDmBY5W1JpvWPt1cn2i
lWaKkS4nJxo/OqJ9F9vliZwD9dFYfu2NF7oX9v9jMyxPO+Y1FTRZB48ThI53T9jnQFPMqVOtsnX2
CF4VXuvjLGfU1DgY4IiaMilyiVrjwev2aejAzcPKLtSEnz++vrjE/fMuyfe3YwBErCNUoFWIo3wk
Bwe+ZmDY/SMXQGZ9ElORwYhuwd8SGYO81MdBP6smUslgL+t3mqst7VT2cp8bf89qNJHEBCStnKmR
CaVwgNpzigEqDE8JC/AUcKBqrtiloQNWUrHoRTKxqvLnHZPjY9GEjYprrPqP1Zv10L+cT2gbWkVv
t+1+ro74QxLjIAxnXRAKU4Ok1eHOe3tsnh8s9/OdINIHiX1u90TjesYzdw0zb5IomZZOiyvMBwvF
uDyVkTU+6sjVPAmktE+9bYJM1z05v/bVpvL/M8v5wQOvOX8PNTCQA8iGoopoJPx5sMnlcpQytRQB
yF64fKTrrcnLxdn+xhYQLrffdaKJAZUf0hj4j6rinF+GVrymaEusJMMN/215NXmLSOo9gMcmv+4c
fPl93poeRv4qG/wrwQqh1u3PPBf66DIUl8FCIRn61Qwm8JZ0WtUWfSyierbayO5JRSEcXrUIicGX
taCLmDgSKZgwuv+QyHzkRrwkw4DVHY/5PQrDhgG+VaSD0fN0ed7Br37iJ1pmfN0fEpnbeemENBrD
VKSlyI3ihI+U+QzpFu5y4zlP4ockiuuT0yzy4wiS3wxW1CE/ezeOjvzxHNhtYD1+4B2UKcGgjW5R
3iulzjwYuizJFqrDoHiCCf8UfC5lBWFeDoPSyOB1MOJxDTodF6vuDYIXMrVpdRRZGUwKnHzzxURX
wFv+bPl2Otj9KsCyG1Bi2/FT9WAf7/ZOx0sbzrW8//iFzEfo4mN/xkos/MJ2icIEVlVsYG/j2W9c
cAXiaGxim+ujSjS6a9N8AyNjx+t7n4PPHz+C+T6nTM2OsYhjAp21RjC8i5qEZ5KU627R8/7DyCff
g3nA0zSyyrNVQFtE3d1efjk+ur++Tm+88H6u0vVDI+bp7scRrl0Mjdql4wRWA+JxVGvD3WalEYXE
GGysvGxjYaoAHq2PFc4b7CmBQQhPRhbY3KrxXNDz4/cwb7uc4SXWO/qZHedNfRnfdAc8LGC7bEiH
kUeaM1qFFieBMxfzTaWyTS9CHcp1LlGpq81lm+zkE2gBY+deXfjRekCaAJu5YvdCsDgC7Xv16iNy
Lqv2jQdts0Dz/dXZ7pfUiOLBMvEzLigiIgvin4PQG7Bl1cLqNQ6MUof9hoWxjHt9VOaWnp9EvM+4
7mHqdA8BEhPcQbd5TJsoxUQOchurZ6G9CvKQFs8VIkVIiw+2gHEODHTYUC4quLvGrod1S0EG0jKQ
MYllV0HBklzcbFnaYxCRtzsvroiG1pttnpPSgZNa+fvl4NtbcDbZbQI6LIqwNKhHyd60s+d/U7z6
YW0MlFV1OVqxjjsHPD2geoUZL+zW479bHBC5gv7kNTHSLALLBE4+3F2kihzDiJjh19GJUi8uf/ch
iUZHSAnWaVjLi/rKMbAZn/aHlgyElZWldmKI80cySrSFxFM/1ARdomPp8e4N5/VSGRDDwGFeSAb9
1A5dHOpGmNZf03CuDWKfB5n0d/9hV4qii5YpyZrBNj4JrdDWvYFTzS+eRfJ+q4e/xZVhuP/m/CZy
mPMzBinE6UHOk+eEKUGWRETvMLVLjqBZJJgIYk6vV4beiuszPT36wGfL1nuJ8RrcFjPXXQv38Pvc
GGRHxrDRwhBiWrtxvMtWWYUgd1yT9wVeloIEzeaaucg33GTJrCV+S2ZHbVPVjLquheQBa9GeP0Mv
+kjJONg5AIi7hm320k2EMYFAq4MLQ7Io3MlubSd4t0LADJYn7bnV/Jn4dHqiV29lcr/zqouxXgV6
KWSzktDIrrkvZ5+XwOCdHoPfmhFqmlpBinAH7+oF09Dod0H7hX3bPuZSWj+0YfHaOoMBltq7btiO
/Bk64NNWK0wptwvBCT5oq0tyt9txpM4+uZPPxWCxKRenvE/oGXZ2fmeuW08+NFun+vUlOB+xz11f
PVeC+KEm40IezaN0rgwIBCmB5NSbtiX7r/YNWMVdOy7N4uJEOQZC6roQzaNGZWEp1euJeIuI5OB6
23Pzg3MEjD/UYkBEHFMMIRwhqnIaj245TU42BostotuZKzwck9Von3df469gX/hfBm0d4rwCVMIN
XL7a1+Q2YMtQbFnUfmgcWtr6+xOvA20uyJ8qef33ExEmWDiOpwYiWvu6ARjRtjBitP0rAH+m/cGj
upl3nZB3MhFZi5JkMlfimGlC3WNW5VFfnivSb8rPbHP89R4HyyZz9u0dYt4VLWhyTnKuJVaXJ3KZ
SzEYbSpVDeTG69Xh/IiElLJEIsPeo4mQcwFnUjY/RDHXQYyGc1ILEJWR/FHaoty//+Bc8VlEnmjD
3IIsjM6VaUJE5WzuumfDxajcPsh9Xr5wPkSdCGLugHkSc61VL/AMzgESk0eSfaEqhLk92kMou2eT
SA9nt3WyR9etMIPuCbseYT75xetpnrsKiqSLWJ+GAhJSM7gqEztNjFgMNX2kyagqs5UTcXhO0Gze
R5FlRGMS/kdlqfTrLItqsTHpbfMews4N0dR79u2vXY8mFIwAc77hnNM1FcccraKV6eVSQlxGnNfX
kdz5YJ/OyfZXwO0Ymg1Bp7IYR0W4CHjEa6oaYuDN4e7RA921HwYqGE6QPOf6X7Nf6/so2eAzR+LX
1PL/O0rdHo5whhBpP0b+4IJi9WMX83Ip19iOhcqJhmycmSvhiNjAwP1OiPKWjUtBchPsal+aq6Xr
Y7zvk6xDsl0SyjKk68udg1Teh/4AWrTfEdhJHM7XnQOB6e+hLsjEXmXzLJwkeuLi0T3XK99/iMHf
+/5iX9AK+WU3svevhnj1qUzGrREuSqrlNc5gdTjESBKT5+1SDsItx33iqcZAuKkIx/Mphxjc/lbC
aqtk2DXy70iwxbNvGevbJ8mzXZax31D0KEKHHW7+Y0ToIjTXSu2F7xO0gCPUK+z0Exh+4vL0zHka
ioyGFEmiyWCdOc0OtUjsDQkRrAhgViYHkM5h2rEcyHCyUZrhGcycTzoVx5zqscPrVNcQByeqWw+p
nQb2LsQY2+L2ec5fzW+1mIcwNMqyq6lhGg97NChiYvT23599aaeKMM+fHOYJCLcEKOIMsh3vJV8/
LNU37L0PojvucNesjz0VxzyFUSPrqUmhBktxc8ep1ODiRbZ78V5Oi2XzGnDHx+eYFnHNvk+QAe5j
2psYkYCCKFQXDtb/YAcRpYz07+nuAJtWx3tiui3RXd7ZzoVHU9EMjl/kLJLNPJYeny4+nmMsb8x6
ovNMn2MibJv6uTRrpaxwpM2+d0BOgQYDDoTMRs4TRQyq6AQeT3VfXUaseYEDQ6kqQXBu02HKB3MN
8gjs5vu9x6rmD+63m6v5T78d252udMllKM0IB+i0roAvh6ydz3Pb54rHP6Qw0FGMsnbuCljIk/Oa
pwR7mqN7kfwSCXonIodux+K5t/Qv/vn8/WOTbJlwMIdKOVs4z/b8/1j7juXIkZ7bJ2IEk57bpCkv
VyW1pA2j1d2i955Pfw81/4yobH6VMT13oZUiCgQSCSBhDiih3m5K514NVBBQc33nHN5qyUDG3gzU
VRR01rBQPdFUaeWgpuTSjpYtPpK5XnWT31mGy4PvW+s21ZakGGPSNY3UaWZCZpdmi/4uxNCk097u
R+JwW81WLfCCLcaSGFLSYH9GBt14tmOn2sqWDdwyzuNgNepbEGGMh9YPvVS3IGIbJRV/aNtz+o1j
gGdP8ZsuLEgwRqJTiimJKxxPD13Y+s6lpqVl7PRXYu0bjQv9sq7tn/RYc1EWolT1Bs4I9TT5QLbF
XZFaRVk4gmkH6WGYnK6nlWvGNoD1pQKTm3Lk5O3ddbY/wvMrbLMmJcuwM0NG0vRyqB2MuhcdrMo8
Md369MnbYMaBZm8PDygm25GrAl5Ku4TPmCHb7Z1yp+W03SHK5/bkrBrshWyYMFBLs6JVx4hcCoPG
/XaaLKSaRvqupRy3zrspOmNzzFLFVRFwCplkBybGSrfB/Xb/uC8LysXemzXomqiZWEVNWj0NR4h6
zoucTrsIYGcd3RyPL/s9F6VxrYdvaQPYwZhQmFKkckHtNIQUuy4jS3n2vvEg5FYzE7Kqy8hNANtC
Y9eda63fyG2U49pY/o1slxtvJz9k2+FBmZfuVnjUol6G+on8M6ba43XlXfeHC+LMnQ2jTvOUrCSI
YgBvfLrVrFtEuw8NcluVM1hzdX5rKw9/5DY+ybIgG0VCygbbsMhFLbbZ9sYafEs5oK1iXi7yRwXg
hYA/KpYLnz94pJE9AgGjkeXUuTnF+i2zs5H/P3DBz1Y1VFOQZAI+Hpp2GHmqMsAnvLGa/YYrOZqF
B+/DD4p1YvvzO4BSr5/eukP8pMaKMZS8ok3HmiC5NBfl/P3wNo+oxoWNPgIOrVUHsqDFRE5mahaT
KoOz0ynyba13FAlNtKX72LyeY6yF2fA81npeZEGRsWFR5WXqVIE7mXZuJlnHPeBtncGRTBRv7J/T
+TqHnKOTGUMWVYWXT3JPLm6/ybaKexY527W5x8WYrzCNJyHpQaES7PGuAb5sjA06uwNvanDdJi8k
x7y1siBS5DaD5Gyk6UIHRWKMQaJbng+OvhqyLygxcVJTA7tArQeCZNKzPb9UL4Reysfc2hnHzXfL
im+358Q5I/rk9dms280FaTZsatU+lvoGTB5eT6/uZSwpNilSK9kGVJx79e+3PLPFuwNMEDXFaeEp
DbiFXFViiSUNH7PDPP1/Hht6jvbtW/52XStXCw9AhfjborDb5QOiB3Jhgqa4wQsd7Wm9E57MyhI2
Vl3sE4ufRFuNRz8pskm0Vu4zPVChpk8A7wks9MtPm3JXvxm8Z+XHlfrNny8oMTYlqv6Wp5oDlQIV
Dne2zk/dC7qSTplrPqgPvx4u2CrZPg5bIUCDUL7TelSveO/bWU2vfQhjaqS8UaqBzLoEVIfqNnEz
QPo9fxzqDHGKXg7OqXLuDYtfovtVlScRbmiDzn33tdmZtEba/tAj0nD32huqdByKqy+1hawZ45NU
bWjKQzvfVHKLBdfjRwuacpkq7itb5omTsT9SHZiiMYFW6VTuvBTiOTuOlgFs5pxiiI5sAOL2MjjO
t40CSCHM1mAhLko/pm0feILmKTNjoFRJ0bTAx/XJjrOOvdWWdlvhwnJfjDNP11SIMUcELfCpZ4Jn
ANkrG8AmAnUt+lbAR2aO9V/1lTFEjUdIJusgFiXW6eC+lapVFBvjxkZXamSFf4KwrS2MkMKENfmM
3aiJUNcDokO860JqWvCQWw/Zput6+hHuXpEjuyGzqEdFzcPZozzZ+T64rSNMfe12t5ldWoJKm42F
IPGQWMEJiJvJ6Se3K/Zjw8a1L2Cskp96kaa1I9y0ezpg68vptrbeQhrvdzMovJNs9wWV3JfHM3fq
jBOCqIwZ8tPByDofZuhkox+3/sZzYGswK8tz/Pj/IhT2OoLVraTDOXbuCb1qslu4+WNvOqaDzim8
2s79W2ZZ3WaPFtDNj866e7hLNy06Uh8DYPgAoWMzbcTbm87BxvPE2j4N/WbgPKhXM6tYw6rNryE0
8rNdQWHd6EI5irOlErYYYE52g13Hthq6QkL7nfm0r7Bu/XDPyy+t1qSXhJkrPHSB2RD/g7B4r9Is
pBj4eD6JI8AX9u2LWJ4wWs9LSa5GhUuqzF0u/cQkJcCGLsgMPt+e0ofYt0iKbjqFc7VWw8IlJeYW
p2GjASlppmSiz12xssbqIMu97JCT/nL9Hq/2gS6IsZ1CwNVulTwGsQNGkPzSjV+DW+2SBna7s3Id
Pqd0tlgJlto3zo1s7TNni4ut6ZTn9+YCLXubl9/B3GYxwMM7r2amq8AWHpKRWsV+RjG6zu/qS3pJ
h7m7xM/KITUn8Isxstvb0nrA1quNbjl0D982z2dHFq90vGYvljSZJ0vb5F1QTuBtaK03N0IxAA3b
ey5GOk9FPxpxFmajVOL/U9FDc5Y3L4AcvDcsnqeeA5BrB8UEDWk0+RoOCwI0b0+nGLPY6NgNzLmt
9Se/ZjkfxzVqTFwQdXmpBR6oeRXFdP1+322+F/t7jvathXnLA2Isihl2Tdb4hFykeCc8oB49BZYn
8Ca+1waEtCUZxoSorSl1mTHr3hNak27RmrR7oHffHEArAVHowAek5p0VY0mmgUR1lMxndWhsWwXw
wyP6q29LN1DRf8vNqqzFrgv+2CaMoU8STICDHFCUTDc7YEQC+2bQHHH9Dq+WEDUNU0+aqkhEZWMP
MqkBkYFgeMmnrT6ncSNreusD+3GPEn6E2IObwVmLlJcUGevUkFwIciIjajxUaCIW0LCAxyQyYff3
AqegvaqLC+ZYA1UEU9v2s5JAikpmqRDi03UBrtqjBQnGHlVaJ2DbgEQuQkvLk/oNiDutFWLh7R95
sgWhWT8XBimbxCQKO/DSW3Zyl1tVRec52gMXlW0tql+eD2OUGj/QOy/E+Rw6jyLK3t9gu3N8e3+e
0YO4laBVPV+wxRglQRaaaBAU+Cr9R/FCsBAiJXYs2kiecHETeZrHmKYg6BpF/1CHg/t6O9ES6oAK
MuANuK8HHluMeSrF3ATAAYRY2EApmux8oz8Ke5gJXoFwvi2/GfWF/BizJAIgOjcadc4YnroLedhL
9uPsea9r+WrmaaEUGtMTlhdhZYQZyCChrGyeT6+vtzuMYWDV6dFBRfLROgSb6yR5lolFgOxiIevE
GJoBBMhThaes5ASVG90ciojiMfQfBakxtqI3qlY2RZB7ehaoskN3ATo2rrPEMUdsm0ugl0NDIpAI
Itr/EtE1YXUSTyPWPSMqxvo8U62rJmOR/BGLZGIg/uJF5W3gG3fu7tddaG3gGAG+ZGEhKT9/thpx
LmgyxgkbHJUm8DXcYox/vXbH8UYAxD8v9vsIun5X9k/WGNM0NIMUlPVMBqObgPWbaOFiuTZyVZ7F
a66ZjcE1WoxhSqu+M1K8Hi4A4ycPHt1zH33r6vDJDWOOQqlSSVDqs+nD2+T5VDqnIQCor3xSntPb
YvO+5Ucx68b9kyZjl7DjqAJ+PbhCuvG5kmgTUN1JvvsFPSNfzfGN6/b2kxhjmyap0YImAYMzsVO4
u36bVtPE2j9Kp4mMTRraPopiGbzo7htaqR8edtl2zoaj7y/HfjeLQ241fF6QY+KWwlB6b1JBTkA0
8dw7xTk5VE/AcrE5hNZMuo7i6AyOrKB5k9ELsQ+yZEQ3BsZ4be/lLrWR2MfcIofKmodaUmE0YcAU
QZy2oIJSgomkvkId2cE+PA43qz2FSzqMEkRJ2ctjCTofe2QANnLZoR8W877fv2OROq8ZdLU5dUGO
dVSxNAGGPwU5YO/Yro944uLe6rRFD8tpvEezgk5v51EG+lC/jHeFSu+c8VhhaSpGgrfZ6b78Bryj
66JeTbIsv4nRnBQrocugng90sE8XTNhTrINF0xAsMsBIf5pHzr1T1mzXkiDjy9RBj2XU2CVEH9Im
HqnyiuggfUeFoXdOtzQ8PeRW4l52Dw+A0x+s6Ak5PtUCQntqopHVIY6T0RsLtTMeSt+aRVh+GOOb
CnUQpCrHhz1VaAMx+XiDa/ZtSYBxRGPW5u1QzKJ2T7WViFTe/IVsSF543mg1/bGkxXijzhyyWpzv
KZpWMTiIDEhm7y4AvBVffkTfNJrvCozbP5UerwWNJ8X5/4ungNL0g9rNOi5j57x5kzjX9XU1G7lk
jDFAUpoE9fhxSofn1wDLnx905whtjbBpnpuWWPOCum6akoltdEAPYKSoN0QcB4Qsl6rdA89Jcpv5
0Iz4aOicIHY1olySYuTWiW0zZhiJuRyAMfj6mtlAtXHMTWpjcpljXnlcMSIE9HAwqBlIiZun05ty
iV2OXV1t1Vkyw9jvSW0wdp6AQnHuHEwWzIASHD1YdxGfR8OYbnMG6Nd9kLBnu4GFrTs06PB7YFcf
FwtW2K62YSoUOTK7WZ9ddzxdgttf9Mfc4YSZ1fdxu402vOP5Hyb5H9bYDrYJGECDOLXwSs8nF5iL
sIWbO4TI8+AeL+OxWt9Z8seYY08yOm0g4A/AGJf83qf+PgnQXE9RC9xg3aJ1Lkr6DuBz4W7uZv7J
0cXVXOaSPmN15ymfaJJAf9ygYwFGEc2qeAXwfO+sDmzEvCTD2F5dbXRvaqAumHupqX9q5noJRyf/
h9H9PDjGXCQG0CaiErwgDYKt2TRuASoZ0dS1i01j7d8xRnf/HmI7AOcurEV/S+YY21EgVq/aHHSh
LrDxxku3Fd/qNx4ZngwZuzEOf5veg23cP5v01H5vtkqDrrQIpwbk4c3cPcPhbe31tuSNMSUpGYJE
CsEblh6csOwvp8F3HmM8+TG2RNO8uChmZ5nT5E5BBeRjcI2nHeuBzz/awcI1q1UVt4YMFYSeq+7u
Ld5jamA6ItwzLVzv4OFmb7UH5SAdMCPBkSKHQxa+WctUARYfJuXgkoO/N63SDd0DoBY5dNa9/yeP
jDVBqVhqyQRJHlDJHBraC3MThY1cFiA039IG1XD+PsbVSYyFjrBAzpM5iKLZgrsZNQ29Rx9Ahdh9
hnGMH3eb44sTOB/DGDX3ocK5EuwYq1ioI0rTs1yHyXZ3aC0E6sZZuJv7+4FYza3G886RsTBxP416
LkO+aM3A/lh5iz3stYUu/5d5V4PvorMLO6ivHyrPH7FQz4mkF8hugEnMBgMGEr728msDyJyjg5F8
nkhXqRlENFRZIXjRagoTQJpRKnjxzOJpcpEiQrcBLe1v6mYPDtF2SzncrYl0Se83kTaGkswPICDh
7ZE8rOkFreH2KFPVuhHdvYVBRRONMLwczloUhulnXVLlObhUyVc+paQIuhE7naG0bvuqo0G94F37
Ne1ckmBuoxqVIZFrAu207du33j1zjPNqcLQkwDrvyfQlNQEB5LzmRwbaMvB+xvyTg5kT7DPi0Fuz
oEtyjGoIeVc2QgiRGRXtfPSa/+IQWO1xXVJglKFVgwHjH6CAqjEqd280nSMggAheVzouHcZjA46s
89oOdPCyfwZyZmBdNvo9Qh/gF3BIzZ/MRj5LlhivHYRjgjTXB0s2DGPikg1Q83CVeBm11afZkhLj
qtuqDLBXdpqNE7oFSQ2IdqWZLX9A90D2tflo92vBwZIi47gNvcsrJFVwXCVVLgjo+B6Nc03ZnE3e
FEGs9iDRzg16iB0RjSNj/Q09EvfvT9fPiqPfbFUhK0o50sMBAhydIHQNwl8IvW7t/rE6bCUhF9I6
Tz2ckdo4YvUURxt9oIFgVaFVEqBJ6okt2cVwuc4YxxCxxYW8Gs2sn4UItI4IsFT7rcXb5rCay1vo
Aus3kgzTyLhXc8bj+VmzFMBUwhQdnfByg63MXG1fLWUs6TGmQmnj2OhmY2Q/k2fxPafV7hadqulG
6a0J40XbfU7oYxnQ+/NP7lXjHSNjP9R6UqZ+nInbPXY3zYiNPLuxFsot+WPtxlCOiSRCUzA6UT/U
1rxWLb272WKVLLqcOZrPM4gaYzu60RulJJg15Pk0AJrRvRj2w4YOm8efnHBmNTmxZIwxGnWRYWut
jFsGdHd5W/9QX35e1/bVeHRBgc0ZTB1WJmC3NJg5we/K25BiOPj8ME+eoG0BnXubc49lqwdeZZdj
6tnEQaYO00QiCDHc3HObIXnmnZ2ZJXIXl2KLX3+y1R+HYId8NaqR3UVRrSQB3B3SPNyq2v+IBv+x
V+w4W5B4hir4Hz4FeTGsNAEQ7JvvvACz5btj1TueZ+aYYHaAVgb0+KBHc0RT3YV3Zx6eNM9KsUNs
MdGrBI06s57niC9iJ93W9ERDn8o+VTrgxbcxggDebebKkTEYRRwPMiAhZpXElutpG9jz4u7vWDa8
vUfnzn+8zuzCJ7EbUm0qcAMQ35xcYl9K7BtWsSl8B1P1k2eqOD6a3fHkqb1aRtLHfVPd02vw07+P
7+JLvoOt+v9wERgDUmiSn5bDTM5GkPh8ehI3z6YbEcvPqfeAgliIrZPXTQrv8rHJA73yJkDEflhj
ZF7c24eNctk4+/3HgB4X6Y3jXth0QWmE8pjp4LBHU83z6eShzJw7WzNy7nn7LzihgcG8Ucq0aSZF
/jg77y4/Ij3Aq+usVuYX5phND3RGjpaD+RkEtHg8loGo/oLa1hnlAp5vWc2mLkkxL5Q4LYtRyXDN
0NMFYDK8zZG+9bEE9c44Unp8wZ4UbOvBrp55MRAPSohnXNjlT+gmDnyJgFEAQriJXW03G8tBhxRe
MHNnBecR84GcfOVlweYFOjXq1HgEudZCohqpcWyIHihGLO829Nsx+4646zx+Oyf3xYzMz504WwVx
WAqbiVCSVNcGXQf9mGbowFFsL6TveARw+OQFDAYTmwB1JhQEebadqK2nToBee156mqujjE0ZNUHH
lqVZR/HEmLby5hGdIzbXifNCE3afE0GqMyQl6FTuM5pH8O68JKhEe/bDrqGKTVFctRxrGwsWLxnB
UxeTSXh0wBydYhmkn+c+HPdthyVo8ArDdt4suxnuPXej0QE7U47WDQYfaH0Qjj+TnvIyPozF0QkB
kJkJeC9RUSRsR2aOM/WSQYz8IDkq+Y00WdjvI3yPBCdPrfGi6PS64WZCst+IsecqVlNhED85FpH4
IJcmNZryJPU1J6jl8MS+UtPKyA0lB0+eSvOJTiIdsb0nsfyIVrmFEb3/xBX7UC07wUtFEVxpbUKT
+lSQe03nRNHM++NDcpjYNgwMyWmKyDr1FvMofTClyVGMtuL3+tVs0TAx/rrOCI8IczxNjdW7iQwi
qdxh6e0DSWNLU2JrNP/ggDRFJyaA63SgijKZshLsFF2SJ8c+rakW7waDqt2vnqh7XVDdIpWsJE05
NNeY01Rdxc4GdAcix/g1w0gqTR+mrkiOeoSWI29XGL4bdpFda5yF6WtKviTEGGJZ66VeSuvkiOVS
Vizu8/CnqMkcblaJaIDjQx8YVjixgYKpTqKuzkSkIICwfjXSxvT319VhhQYBtKCE1TW6jCYnxkTV
stFGYi2mR12J3KzcjyYqCpPKuT0r50IkohBQEAEp9mEoFy0SVR8mo2oq6THrhXttyG2jNixdfYmG
zXV2lK+pv/kKgZCOsS1TVxSF7bb0OqPNsL4wPTbtMLNT6gWHwnyyixDgLwoShikVUzGwY4G5P4bX
VFFfkPRI6vu4LyzDr6wkPJWm79YqB3Z77XCkv2nNovuqzsOoxV0k4nCyxHT6yGkUxS76f6/KWPgB
YYkmaBF5/ojF2fgA1eq8Qk6PtaY3x0zOE1eoOvGo1J3vXj+dVX7ghbCQDNl/hQW0izIxE6QuyY6h
uGma1G7NXYjG+X9PREVsMns6WTVZoYWGashNFmVHP7xvSgABzevWiGz9ARVFVyA5TdINFqtB8VMt
gGPLjrZQb99IvPuDn8cIiKkoRASKDnPyndlXbZHn2bEKHKKe9Gyj5H9w82GW/yHB3PxGj5QxjsBB
PznK9Jwle6N9/wMuNELQqq4aRBYZKxkDKk4sZJAIi8kSRFgWRbNElaPAa8ZF1YCDCEByYmpssBpl
BAFOByo10ew+lKkg3avqix6Ff3LmJvZHIVshadgP9PWmAAy80GufZMcxd0xlPpQu+35dYmvWRf0k
8ZHUWFxGvatLJYml7Gj6D6ryWMvqZgo1KmICVBAK5zqxNcHNUjMNxIXEZK1yohsVkjNmdhzCbBcp
kYX7SPLMDqaOc/HXzPKSEmNjWiIUk99q2ZHQl55z33lczP9fiCzU0kkJCj07qliTq5zqwKnT01Bx
ZLVyMNixBRXGWiQMmn8ADiyoRCQzzKAQkuOUvGJZ045k20kMt2mi0ohwnl8rHH2hxVwbcdQMIRBA
q98rY2g3olUfE8LT5jUq8C0qJs2A+muqjNwqqRZyocvSo4gdmbQUfKw2LX9gdkqydTH1OPJj03Gz
35xd2T/kGKamMQpiXctB7rUOalojwZ5WruJ7tKk2SnlRh59qReWRppFr+Edlowl23R9N2bdgRmxx
3Ao8Ccxax7jyL5/EPov8PEojExIIukObHaf+NtC216/YiuKDhI4YDp3vaMmQvirnlFSyORlFepRG
IEj7D6R6vE5gnYdPAkyUnSed2gczAV2vaSTvsuquN93/RmNmcqH7pV7JYy1U6bE1zp3/2BsexRW7
ToNNB/yffnwyMjO6IEJapcNiLoQhkqq1lkTC5mzUpmFrKqC5hrxsbuXCz91YI4EDlD9kPwSRuKHS
xLtmMBMU2STVarMufrj+YbwTZK6Jn/qGHs8CNoxzNv4Uurf/9vvMvQjFZlQAap4etWRyTLU+tEHM
mbtc1RFj3nxoACdTZVt2JqGOtVZERDQ0m+4skP39H7BgaGQGS8CQhMocXTfEui/E+H0SoJkx2A81
76auHsKCAnMInRxmujeGQFBpKysNMTbAezisygjRvPjXM4iNgmW4J18D3t5RiL6Hw17MXuuMYwvm
j/zN3CxIMEygAKdlYwUSLUbm0sJqJVc8j0bN8YdrspJFGZsisM7GJCxckyLWXVS2eKCE7Xexea3l
gUNgTVQLAiw60+i1PRFDPOZMpdgIfXtKNRGIbPH7da3ikWHi01qL/ajXQEbpdNroJ4KavW5fp8GR
Fbs3a+wVWRgmCaz4LSXGRTJ+XiewduYyAXANXgkGUhLM7c66VhW7WVZoPt8SU/qlCTeF7k/YIs7r
rlrlRcILHnkJDTedeTKQTNEDlJPxjiuehg7zDipvOnj2h6wCAw3lHwrMiQiFag56AGa8qXzP9DjG
ItVdXtYXXXke4tOkBzyKPJ6kr06hSrup1aWZpySmYvKYtDy3M3/z7zzJpiqpimlg1ehXCm0aAfqk
19Nj5yedXZHglylV9hTXMpWx7QS5WNGwo0l9zsVxJ3qGe10/5vP/nTwg6rC+VdbxJv5KPhuLaRwU
I0VYWSB9GQT7slP2evY09cqmEoeM84RZF+gnPcZU+1OB95MGL9upj1Hxq+s4rmBV37E19W9+GHHW
UjvlmoDfd6V35fmF8+urJgECR7YCo7TGx6DVIkZQ20aRkbFKj4Pgqgb2j4mHJOfp3OqRzNkJcd79
CsX4eiSyjwdXrvvZMR2jtzJBatkfHK3eJii38DK+LILwR9Qjq8Bdxcw4cvMsWieJW79vQmRE+qQL
Np4y+rQb/Wk7GWNnEVXwLDFWtTNGytFFIeeRG9XlfRFFL50hYL1jMSlW5/u+TczI3MZekxhWWYSh
ZbYD7w23KnwNsawhAaEJ45Bf5ZJqRdWWTYx3VqfS+lcktpDMv097SOgNxQgEttbDVTIR+ZDkil6l
GSIJ37PIZFo5aA3R0/VLt6qkCyrMOx4r6+VUUkCl8O0GQ07KzVQ9Gj+uE1kX11+sYBiWTUNFxCQj
tlBmR73ZN6Yb9ucm4pC4xsdMgrHHohb1sT9LK86codhnyqkoLG5KgscIex+QBxX8AFTK9m0sHrvq
pq02/01WzCNGjQRZxz56MCLdo5Zjkv00OX9AwjChXSgLYL6NkZWS5XlkBFV29AzvRh7VkOqCGFDk
v+zrhFYPxcRjD0uIRAUx99dr4ntyOQkZnpO9UrkEuM1ZQCjmLbA/gxPWz2rK+o756W7oBgb1kL//
SkmMGkkkDWyH3mSW4LtGbxveT2H80RvRNki/j7rH4W3NeywpMtczMcZ+Kuo0OxoiFpqaT16Zc2JL
Hk/M1TS6AouBBVAQ+mFbdXeAWKeNti8NidYVemudOHq5fl5r5v7D2qi6SfCEYaSY+JGYxSbu6SDi
/UJHjOIadvaqeJfrdNb0Akl2ZNgB6U1+U0C5zye9KKGAk7Etotvk0E5uHHOIrB2QCqUDuKWCEU7W
nYxpGqXtpMCy6b/kCC3j0R9cIyTADEOCk9dMFiq8bokW6QWc4xBk6YuelBUQ09LgGHXtxFEFtgnh
wzdqWAGvo2SkyKbO6IIuY7m9MMEqqNiwSvN7LMBz/Sh0ROlYiOR+Shpaqb9Sg/fYXDN4YA7Tr8i9
Y/PW/P9FlFFGuV7UQY97VY5OEQWWGf6Kpn+ffZdRkEflDSvfDI2N1vUg6oGeMcRHXU20c1X4gysP
8rAvms7jxbgrcTsCXE1U5ry1ghLPV4YAFtP2vjHGxzz03DIIb+UAa8Glxp7KzaDvvXxAqCH2tJEf
pUGzdLO717qWZifDLGkTk5RKJtr1cq+9/dd34suHzeq8kLTWd40Ym118JMR8CcyOhpi81MJoG+kc
W8kiD87K9IUUc6iYNAaicNvGx7gd3UykZbAPp8fWMKks3xJ56xVHbUhsLXSGOIL7Ce0/YdVU8DQz
cYE+ID8XrOZqJyYeMiXw1TUd/XcpFvFC20m85rIV5QWfn3QYE4164WjWmhof0370bps+TXdqOF7q
Dqi31zlapaRJWIMi4obqIkPJUCdB7YspPsp+ZqvqaxBUNB809zoVFlbkr4NbkGGsQFdqXlJIUnzU
JkvWzdBCtoFOmedOpHuLOwU2oHTipjp1vnIj5r2rm81GkQasSBYnx/BbS+z13fWPWmUdVxdm3ITL
YMFoK02bSr3HhQK6HpV2nhfTiFP6XXFLMHnA1AMMqSojbvl6NaZEyNFnRnBnRSPcVlllJ+rwqFXl
fSq2T9h6I3IUdJWgIc/B0VypM5m7OHh9GeDlFh994VuQq7Y40fwFcFZ2PLxfl96qOVpQYq6irCI2
1kpQGseLBPyWCHjQWGemGUj2Y41if7lObi2zLCOxhz8kRXRY3a+ijGIzCspIiI99JE6ATE8jRy2A
qZfIom81Q+Jhr1nc2CTwBswvJ90OCLjlVikydA0H8ZtXNIMdYOvkn9wfU4YgDFlRTTYra/TS0Kki
PqvO9qgz03KqqNSerzO/qqkLIqysx7YNyOSBCEU0qBx7Yl0nsBLWKAh0dRTGEBP8BliYGUlXRESP
j9FYmbYy3rdzJs0v7gPULJ3rtOaDYgJe0FJgydHggQCbCdUy7C4WhwK2Tc3k16pqtkFb310nwU5l
zOYGNHQEg4ii4DSZd0KUd52oZxBYM5W7zEip1+HRrVGzjq1MQq9P+ZTHT1MKKG8teZH6yPKHwdZR
gOhJbmUjylYN75tWDvHLN0lfFbiUVBTqDGBwmLH8PIXTNkHThJJifkmm/XBOJSAFk87umpuqqqHM
4vdIyl8V2MpYCTnBxIqZ+PItjF1qPHSdiz764NBOqOy0LtGpGI/FXm8LjyaTkLpDOvWb66eyevCS
AvQ0JAUAEMwcShYGRd/0OJRSjWqrCGq8Pog4/XurrqBt5B8qjJixvbYwWt9ESBZszOhWq3eZ93Sd
kbWY9gsNRnx9WJuJUUB8af8YIqaSEHuJ1bvhv3uiYVVjbQW6vBUAUnOd8Oo1lQxiqvPOG4mdz4lb
qcpadGEdFXGjpfug+948ijWHyJqlBXefVJhzKnJgAWNMKzkKoSqhDWNonCQJ421VNCSxw45MB10z
q29RH1W7oh2EG2S3sFFaKAE4LXiRZUR1S/PI8zjh37oCfX4Yc7RJnQdZn0fJsXa6O4Hjz1av54Jr
5ky1th49GEG0bYoZrdXSHodfIQ8th3eAjBPrlViuKwOK0/q+4/uA0Brfa2DdmkbA8Us8SozLELPG
DDIBjbXT4PrSadp207aS//3z54umzB+xCIebOu7byIc+Du2+9Atb83ZGEnP0cdVW4QEnE1VBadJg
Qse4LZHrnnt2m8iz1NaFuYzqNzPZZ/n369drVb8+KbHtWlLaTDh8+HKi9/upfYhC7U+M04ICc7U0
H3n7UYJxsjPxhnR3OW8R1yyM35zrggBzRfy0i6ImgrBIr8K67lPMcab6XSRe5sDEVyqKBTPXpbZ+
Pqqo6Sow9gmbaddy4kXBiP7WqUvrzVR7/n2dehvf9GgKY4Uovo0er5NcvatYoq2gRGEiYGHEmMMM
QiHwmiiVl9g81FpEVYHXgcgOyv4VRCyoMLKcNAMYWoMGT9IHR2Ww8sjus4QOikgLacjopNTYNV+f
WwSgQDoNaB/XNM7wZumQxzXT2pFVYDOo2ElWDbaMlqxGtbPWQ66lPesEox/XpbISkaPUMZfvZSxn
UNnkaDd0czcQvjcsAqrVo90HP2R5n4jPzUnTeU/h1TPQECuqMnIRAL//evfDJgIr7RyPG9VJhFva
NK1klUpvcvqoeITm/y+MTKcPYpPmiJvQOmCp+r3e4KXhjxzhrd79BTuMKQskBGeJBnZicYtW+pYT
+7AzP38pEw4FD20DpdeP+ZYFF0KNzrOoAhdltidlZpFsF2et1aQowVyyULP9xjnrGe89uM6WqaBt
BE20qLd9FV6epEWNuDM+StK9ovsnvTM5TnlV65Bk+5sCk0BIdH3ALAJ8QGvmdJB1KoXia+gfhKJM
qBEcB4UXSM+3+zcbt6DIOIQx88JinEdTkkDYFlqQ0q5z9DZDZO9TrAzaav0uIqI9Bcm3uuRlgK9L
VP2tIqRIiRjr4LfSsp3UpNu85HjVVdf9D38qWxCqohqh3wD+APJJ28m/M0LltlE0qkS82QQeM4yJ
a4N2MONZlCHqNSfes5X360xI1QqNOCUDRFXuh832urFbv1AYp8CiYhRPUCP5qtldKOT9FOPT87K1
qqjbdLlmB+O0yybyHOYyJkC95lyZ7TmogmPQ8rr6V5nDBmHkVBXsmGHz2kYv6AKZB2PqMamphHGV
h6yshrfrbK41XCJ/je4ICRAk4JKxfqYUpHISZf+PtO9abhzJtv0iRMCb14ShAyVRolQqvSDKwruE
x9ffBc2502QSzYyqGc1bd3MjM7c3a2c+Mp/2jGr5CCj3WUPUGMp2WR3QQtdOCVH36nCO29lNe9EL
smjbpgpBQ5c3SfWOJpI31rE/RPq3+5+3dgmXX8dozaot8iQe8XVik5GwMUmVvt2nsObQIJoXl03N
Jhw9RoEpnaGkVY1ZoDzbhbRxk7j2+mEi4hbeAeL5fluoiXOf5ppHc0mTUWmpbhalYCx3Hn5LetUO
U2CoVOcA15k2v+/TWuVjCbMuaIiwZJgJRkh6NaOJIcF9MpS3HA2EeW3tynD8mvaaPRf6Ue1diYbu
GGkfcVrynDd2PvvTLl2SX174wi6ZZRLlZjhlPubIVMNMNyjdY1yt3vS1eGzb51CInFFH4y491KgQ
FUPUE4rkgdNFTtRRD02cngXfaw5mWy14uybWbL+0DGaY5tJ4zBZxpKgdolzD5UiTV8YP+TltON7F
aiyPxRiygdOZ6BRhKr1pqiu0tBDtljUWmweR3TfPklbaeSg+NyagZYLANQEJJPQcj2OtmIEy7D+U
GQ0mZcAa7WURyneYSdxMJBoeivbXWP2qx1+KMhOxQIdZfRDgVkqB6jY85fIvZ8d0n2hgDgK17uvH
F+XQLHsAO/idWNlGfSrNYmnItftptmcZPetWvg/bA417jvZelTBkgFQsfEOfG5sXb3Nt6PtwwKUH
sp9rmItpFLsrKTHMZlPHvCHGVTa6IMcwORo4MgrsWHgM4XM61BshOlncuRLemRhNPcdUl0q1Q9pE
wT7b2jpS6ZuU77HvdieluXtfbawSwwwWRgqRd1ZZYCKzHGpMyYF3ZGrZ8eBSrJhJxI8Kibw55tgg
Hi3m9gBeZhZ0yQfFhZs0iOea75NAOkQ/ulpXHKlYc36ki4Mxt1ilI2zKQizKe08w9hi+9tDua2eQ
hftXuK55L0gxxkuJezEUBRmJBf17TstDKh8CTXDDpLQn4ztc1z5Br3ztV1XP8fBW+VEFQqyKLk/5
ZsB1FnSqWwWUrmRiL+rwm8a1PVQcIquWE9GZjLK0aqFeeS3cZmaVUtvhJqXI3JjhvklyJ+2hzAOv
7c9IJZJWEjm5mtXXu6C5sNKFNTHQXaYD6zHzLbrL5Y9CxZS1km8Ax/98//FWCeHq0FNgoBb+qdku
CGHoDRsO2xomOhunTTn1PdyganYaMbRI25WcmGP1wUxkB/9TfmaROKI2pHU7wA5lYU4k+bWPKdF5
ycFPX44NbCQ0r8KnVeHT3kymidgm1lbQioOVOa3ZdLvAQDlWqyQ770zS6NkrTcSSzD+SJttUaKfo
JS/K0+0cOuVk8kpbq3dswUDJGP3GHTOPSVsx6zoLXEq7h7rJZ2KWHVHV2VUSOAH333PtgmUJ8zWm
pIsIjxlmDbWg7AJZhReEjlOQ6vvXnivxi6Ji7/eSCHMgVRbbJh41TP9HlUOLfY6ervvHWFOVlxQY
z1EakkFuIx0vWGa23P2U+g120ZEWdV4Zw3/3ia29j6yaIpbSoO6IVtprYZssRNoh3Dc0n5R2XST7
apx2TfSgdJCG+6RWn0eTNEUxDXQ4f+JpXohbhRYSOAFm5qd6YlPZKRp0V/FGAHlEGE84N9opj3Rc
nma9Fj2Ww8Zulmf/40kYY6YG0mDEigFci35vCpKtF0eB8iRnldEurot5mSLFMFBFcV3iYJvbOuec
YeGiGz5Go7uOZ4ffpjFnmLsk0awZk4W9Xp+RXrXpnL52nbofZXHTlNWPMLI4JFcZG73aooZQW0SH
3TWv9XIvpApiUT+Oa1/T0Vqj7OIKlUN0OiPJeZ/bVq9PR/uwZKDoDXNyTaxS1KBu2hTD+WILWywa
w8ZMlIpjq1bZDQi2BoZBMe/E8nSfK0UkjDnmBlOrsBO5Vm1V7yTY46HY3D/QqqTqJubTYawwrc1k
rEYhsTQqYkTRGlSvUt9oFHpjlxIjebhPaP1M/yXELh5s0bFqBCXG3CrsAaH96FrDa9rpnPfhHIdF
m6jbBjHTXOe+ZgRkyM3v1HyKstrN9dC9f541TlDEBfMG+UXtZoA+ncqsUfUw98N2RseVDvDKH5hM
4DHcGnerMO1wyZBqEdlry3pF7Tod1meY+sMkwMRWYfUr6qRnlaIyngcv94+1doHQ2Iq1jLqjy5hh
cHPIwxDb7HK/ptQuzF+JjOyJ0HjFcLpPaLWWe0mJURW5gTGEQWxyPwHQji1PETqmrUY7Naqpe6Fo
YtXrRNudGqY95jCsX50ehHaniAKwdyw/EWrdbnIl/At5uPwqRpsIMZYujiPkoVLeDPOnJH5DOS/K
eQBqa9JganAm4GFjNENlDi8PRR6hORF6JK1cvd0v1mRoeZhCa9oYEBXo00Wf19LDfa2t9Mw0AcqJ
gUC5bEJidk7YlR9GW+8bWXCTDjnpWOKIxRr/QCYwLaCZaIX63Jl8YY6pFrYF6og5BilnhUT9k6yY
ttRhCcXY8dQkj5Z8fTw0lLWmtoyLodvmvYjdLkucEAmBIJid+8y6JoVI82EqHw07ssQ27cBzKkVh
0nJfkUc/0SQ/ALqV1LSbLNO9Kks5PTBr8RF6ybAZHE3Q6OhmlLIqUbXKWzRBTzmgtPROf2jGd6Wz
DpF2UNAChP9qb406R0Oze0M+E27oY5N1zD8ZgB1hZF+NMn0UIozZahGySlF7CuLmsUCSIDeVjaIh
YzsXdl4mR7EeDvockHho/kL9WBY6spFSk0SLVXfylMSTbGAO15rq/VAbX/JEsau03xo1rzq0yj3I
XKNpGU+Llq9r7gFPpqWkYbqhmCd/tIYHA82B/aQdTa7vvUIK1RjgBZlozkdYz7xn0RZA5Z/QaG4W
b1jIZ9NudOrCQL/A630+XSWESBCOECC+MMV2fSZZqrSiNvCCtXTUTO2pyH8X017QjT8POjURkwYA
EpEk5DmY7JzWmCnSYpiiUAVxF6KtMRcboF5zdPGKkryiwmQha3WMGrPH5ESFtFVinGINGNDlX7is
V1QYLaLMbYS9wXicvhcee/Rk6sKLLLRLgbBoYycwWvv+I63JGSgusD7Wpw1gXqmahkGLq2WCx9A7
kumZbaUnXXubdFj0yi2xK60Me1KLX0LAzGFAZ3f/A9buFcyBlD7y1pB3hvNLqxD6oRQh5+pIqvw3
Ao2/Af/RLmkw4WajozIid6CRqxVBaVwxVaLlnBrP6kFQ41eRBYDNYfs74ixDLbICmE0i/zYKpCLo
KbF4zRZrMiWLADAxURpHiZy5rW6uxb4us9KfY7XcdJNekSBXflVi/QhELcqxNKvUJFECygEqiCB3
LcFdoo6alZqYDQnnHZVbEtb1S6dETlHwNp8sH87EahqgQ6Bq0R2DCVGG8UUNoI2xGpZ+ZL1iM/ec
7xL9YAxbJeE45WvPJMOOIVuDFJLFjqLUolxVeiAUvl6XbhG0e+SHj2mvPP85W1+SYdTFmOgWCrJp
6TczIqUN1n9YA2eeZJHMmyu7OAlzZbLZjEA6T0p/6DMi9b+7uv6ruwJ6mYlOGUSAC39c+E9dE4ml
0eEQev0GArr1Kva/79/TinexzIL/lwTD0MbYmnOMSVhfwgAyiaeeEqud0Z7gpvF4MEbVEerqIOT6
2326ax4/cr6YEZJQWtGQGro+G0Diw7Y1NIBslFTZWFVebapY6UgctMDBF02oXjham3GUtbdBMTCC
XBl2WiSKayaGukPpM7HFagJo5f0PW5M5jGIb6PrGpCOazZnvokM0WMja+nI9bTTLQDAye5NyLGde
Xmyt+xu7aYCBt7h1MNGLqFw87yj1DQICiIKUaLvJrL053Sm16RqDZZutLaKUOsTWFkg/dvhktZoX
GIMzlfHTYI62TF90ldcstcbSACYwMAECeABkU6+/iE5AjwjjsvSLWquJSdXQjtSg59i8NRVwSYUR
HDoMctkr4LlxbCj0J9VsOQISpBlMlXf/NVfNK+wrhggVbMRGpub6REpZyrE0FyWSQb8NbOAY0GZW
xUuRchCBYHSopO0oH7AZ0q4sY6fX41+ocPTmmQvkGQZNPkfyL964CvNEzwtaonS5n+R9/tFUFeHI
8Np9Iq4zEIoo2OfE5jmmoQDKd1fj1RrBibPNTAMnGjlhCI8I82jamAM6wsBBSrS3wf8ysX9P5oHr
rRJBsgGmCLCdiEGuX8sSg0bJjBFEohNyAnZNj0U//MWToB8GTaCoNuG+GM1jDflcwuWpMJDflMTI
jlWf/JI1TCRmf+MuoENKVzHDqpgoGFyfp0kAQ9e2deUntNkkhfB9kn9IeXyA8N7n8xXzDQuhKhAr
VNGwv/Wa0JSIMXCX2hIoOW1ArErwhDbcmwZCi2RwtPzLfXIr73RFbtEjF1xttEGOPFhT+mY3kaD8
JqWoM5X1n+sJTOR+FppMOHZs+2ww5rUYBSL4Gj3BRdtswm2spRwrvtbeoJuYYVzeR8XE5HLWi7ME
YgSOHqvKbwRzM1jqUxS+Vl181DG+OjeVU5bf0EprFwklTYDtM4Vgp1nLka4VxYtyGlBkP1FE0eBx
/REYpCiyuGsq3yyrXUnpvuBB765wCAb8kBNHa+eijRjRQtWiy7okq3zaaKQOHiJ1E4YFUfKIBCPP
tK0cB8lquBWokymGyQ6AGHpYmEY2VUiNSMrsgPvrDy2KELLd58O1Q6GqruHtQOSmp3tQu2CeJxn6
wmqxGqiWi50+FInXF6pEggpzfuYcqRy2XDkcfHFUmHA6AGezsPw56n5DD5A2X8sqN5077ExJ5L8Y
fcfVqXiqZTxSYcOyVsJaFmu0KkxgWOamrYR0H0eWsFfLseFIwMolLq+ky8swjaGxOLkFFTskdVEv
ifEveNgurezVuouJPuuKVxSxRYyyVThJg7VLBEFk0QwUh4Cnes3wY2t1Qh4UtZ8F9JsQLS3qVrC5
zx0rWgpN9xh4R6YOk48sHGIcaCIdI7X2o+ZoAnqDWliUgPGPP6eCHJn52WCJLilGdFMtSIrSSKiv
AD3XmF9REqaC+7/RYIQ3CUe5UZKU+lmp2Jsa839SymnDWHsQdA4gqoW3ZOlsBqztJ7kxh5jCKiZb
c6a/8uRvhrgB1YSZMLTJ4U3YIFNpJY12SkUxyaxvQkNwpDp0uy7Y3r+thXeuAzMcQlyy3CpCCwAa
X/NWUdJmBpIngnQ99Kn6oUuUUOxG7WMe4CaP0iJaF7ajTaoM1j0qMXrxYiRf8wAzdvpjKny9f6Db
t8GBoAfwNAjWbt6mSQy9nZQe1v27NJGWF5Lzfp5JM1TAdQo7eES+kBqOZjhFqnNkhEeBcbnUWo/D
qMMBBrfBjqL7t3Mr5ghVgHcP9wpGB2i514+AhoWprXR8Pg02hlWQtn0zI46OXKWBXC2yBgoYi+3i
FusCieHQwAvQkxm/AbpYlF/vH2PtjqBD/kuCdbBl2oT1qINrzYkU/RsA6O4TuGVWoFBB4S5iAYPJ
igXW5kRTpkqlnzYjJZEudj6VKlTlqyqxR2GYOXby06W4lsNrgox0VOOAsSRA0fi0t81pU1VO89rX
Lg09YR8XR6nnMALvgAwfh0WhjiLqlb5eBoptqnWwG3PhayGiMVWhOeVozIVpb48HFAjMcBtw8ZcH
vRD+PBCiolNmHE9QBqdoMWqlwg+QBurK/c9aaZ1RKgUSTANHv90a7OVe0eAiwr3SMD5+TbgP5thQ
AkRJaNvJKy8vQgc7AYImsuP0dJ9n1s641A8WTHUMULFo5xgdS7pChoNlGdTPgX5nlPsAuxvM3JOD
hJSmQXSeU3crCJguBKQQrASMts6uiCvTUoGTIza+ovxqF4htTiv1yvVd/T5zfYWcGEOq4PeHMUbi
4SEgSfhYxiQ1OZe3wo8wdLg2eCDoFWOhIBaITkuZ5QZO/c8hewAvaJjJy7mJpNUDLWQArg0/h919
kueNZsxj0PiRrm0rA7go504o7bnu95nGqQsul8MwPUw4CMFRQKzEtqGXE6JnWYxb2NaYlIC1USNE
E1/vc90qEewhWfKeC9YL41LRUphDUwWREPdVJm9952XN230aK5xtmhc0GJdKwN77oguzFoAyom1m
yb5Gc+uINRFTLLpR9UsZUjK2csyJWFaZ2zTg8sLXgmQxzEd7NdCnKW+BPvJcFKdh4OWMV5kO0ayC
n0cmj92+lJklhunKpvXF+ikbA+RoRgcaaZRl9/4FrpwE9WEDZdklU6jcnKSoRWUaxs6PAeHgKkPd
75o2tnhGZLHeDMOhrwYxKyrf6IBirVYrtFFgdWrnT8VsZ1b2VkbmsZckb0hboufD89Tlz+pc7LV4
o6d7yXzT+4/7J71lFbRdob1nQaNF3McqethHVDZ1pQd2SlC4EToLvESQkRWWh4BQOc3cKERpHqtN
dto45bv71G8fFNSRONSw1AK5JFa62wpuYVubvY+BO7u3ZpKJG5h3UumckOxWjVwTYuyZ1JtFEAZG
76fJtsi8ofIGjPaER0Hnvekiv9dviko7DBeqjcAqhpN+bcCaOKBmo/eD3w5JnQLEO6v3olKYbgHg
XDuegWBpWXlgo/uckmoMJU8Qm3Jz/15vlQw+AtM0CHgRjaBueP0RsZTrSQsO9vM5cMYQCBLJSASq
cgR+5fmQl0V3DwQFRUM2AT0GQTFpA+AYzcFNnppwGZX0o6rgkLnl0SV2BwAotkYg+NGWz7hwRhrU
TjIjpUAV1GrxUCndfIwEzDopffatNYDKrU9is1Wz6QWN6ArHIWEXIyJRC5hWTOcAYg5N4QZ7yGru
Z3MsDcnXAFw0qViGNZ+r7Jj9HBInPVjz8yQnROztoPO0dN8+44c2U3DufxfqSxrsRD22eRhst/du
LmPMQFnEXCIy/8uFXVxILhcaJooj2Y/HpnInKlLjZBVJX9tapJUYzKtQ0eGoxJVBJYDrAchnGZjA
U7Pl4b6Ts77NZqwzMnqiYPQst7CI0jAJQE2JWltOmRnuNCcu1f9cHaNoi50hGD1EIgxTetfnDaUk
K5tMknwlF7AFL9U1v4nb+nxfaFZuFc1A6ORC+ABsUzZXVGe0R/97iFstYmkn9joVSIlxPNIpCLQH
QBFwlNKtlMKGwR9EE9mCPcrmwepkHk0Di259TFfKgOzTgaX1PaMazY/JWMYmh5NXYhZUv6xPvDBU
+G/KfyVFXSMpG8kXdSevbdXANjdSKQ7g87HgzXrIMYYz/rGGv6bJuCJiEmh0MEvpEwyjGp46p9Rq
Gxjk999uRUUAJRZciV48oJSY8jWHpDWCCmT6JN/I1Z7as9ZKuZ2VtEDckqV1aaNfF3tDzKqdnTCa
MYKWC4BuvP8Rt0YGvvd/hkeAAXGD64zFZaYwCj0+QpDkDXJMpjMC88yTEmrstDn2hk6NOWK5RnPx
wQHKhvwJqnHXBwdQ/jwCXk/yx8n0Jz06TqgAklKxKFZ9iH5oJZxDrt00ujVQ8DPQPgeIu2uCmaA0
agssQ78ohh9RhGFFoE3KOVosATu5LZLUFsqG1CnlcO+KsMAKQPxhXdEGw/brSjSSaTxC56FLUHDN
cWi/lXJu2W3S9BPHiK9oAgB4wIhj/gc9siw6upXncDSxzQAYT+Fz22OMPa3dTgcWEXyT+zxz62nC
qqF+irQL5ghuQHPTQahoD0A4bAJQo2+1TntPFqjIubx1KkgUo6kTcs/25YUa1j9L0EA++qpjkk9V
t02rgdcpvvZEiN7xQ2ALFAaXa70wS8PQlkNmJIpvZvnsi0r3W43C1q7RScnRKuuUllFhtN6iNLJI
xQWlCpKWJmmm+EGmfR8H7WXS2gehD37df5xVMrD6cD7gogMz7ZoMytEon2a5gkYbGQA+Y2htlmzJ
tqrFmZOEW0zYtduIPYvAAQaWC9aI3bD3HIma0IS6DEz4bI/GKFupv9RUtPP+SRGEDf7/x0dDRQ5a
Q8LUkqGyR6sNQ446NOL73fi1mDNiYbhN5sHG3LIdqtDgOHRgIndpsDulRTWLNQCE6wBRVjGiXk1f
E31MOQpplQg6rlBoWVYZmIxCKmMKfh5DEFGbTnTqukTZbzArM/4bQgAHh5BrqCaxIzFWl1ZlodX6
Aq5Z23KRw+8J56L9+acvg+dHvRSrTqDWMfd3zXTiTNUESz51LERtctFtLKOvt/0EF4h0RS0lz39O
DnwnohaHyggC62tyXRtQYLpFhp8ZtCO90b+okbnV/xyqA303/3E+lmlRhSEzd/UAEOrY8COh9hcq
AGH74/SNhV5PZNawrQdNCSy8j5XlepkJoeH3bfyKoCVAlc/4WWcmbxLv1jwshIBa+5mkhNK+vjI1
Qfk3MFMDRcWPJhXOJVYc5aoXS7wEwRohDfVsWAYV26bYDal06MSgigDhrJeWHQ5A6A0x1i4C2Zn3
PPcp3az6HNCiKXYingewWa7cfihm5Qwd0DBNnm29dVjgqPz3TFgAeX15UVtbCEhBSQmOUkkfgMVU
Cc2DFNYIUjnZ0PVTQSlg1R7gutlYfKghxnON+5OTOLKLUI48WsVPZV4Wh8JsOIK7oojQXIY+C3SZ
os2HPVkH4PYuFwd4DREq80SQwjcDnc4/7svrKpWlUobeEXhg7NR1nMpaUMi1DGSipKpJoch0I8H5
+2PTB5j4z7ZtXB98S4bH60pqwyoHQHxrZJmTWBjbyQRRsWtdGt2/OBFGQAC9gjkQ9Npfc0QZy1Ix
NC08OzXubWAE98D/MExORWP13j6XP0M9QIEv//zCZQDs7myaUQ+oiyS3njFhmXh6EZnO/bPccDeQ
e6G0McBmiEggsh2WwgAgvhCgR36Xh4QG6jMWxjmNAnNuqC9K2XCujsXHQxVh4QEYazRbYsKKbQNA
5T6lWS/J55Q4x2O/q8n33XlHaodU5OuDZttbwTlxzshmAm6ILmnNi6sUFKmy5BJEo13rOPGe/t5v
Dz/vXyQjujc0mOca0Z2SIBkjn52PLxxnmO2bvPltxq2TWiNOgwy/7R3H3WO4S8je3gYuhwybOLoh
w4hQL8hBY6HR/vx21EhJHkey2/x48on9sH3ZOpz7+rTTFw7kDTXGJW6DmVJjeZSD8y55H8fh+XH3
/GPjCpuH1gb0l81jg097eo/i4tJesMGEPExaL9foHCWP7mbnI7J3ux2pti4pSO8q9mtCXn5bO85R
2TzGzVEZhTGr4pSKdCEMqOYvM5h82HJPt9ihfz/djSQH+v8/3QG4V8TxzmTc7hLn+enHl8mzbeHr
T+c+x6+/ILp4lyX1yIbrjIuElvtuprogn99b5+g15PE5cp43P4hbEckOyP7kvAkeh+bqKS9oMqLc
ob82CJJAPhc7cd48TP5Xkzy4pdM87u2BvLyI5GX7dp8m2xr+n+e7oMmIdpwNo2Ih03Z2oh36U+2Z
qD+lffkTzLINndOJN/6xrq8uCDLyHgwdLn225PNghyqRHWcb2D8TTs5g+ZEbfrkgwkh7EirDUrWS
z6otPgXP/+ulMeJtlHqRIGiQz5UDbkxntz+P36fE32ab7atNX0+ZzSPJhKQ378TItzLkQtzCNThP
dpkhs//+w7aLo7E7bffoq/BOXG5kjOcNQUauU6tDkicOlbOj/9z+fpM4SQMW24X9fbabzZgnqoox
GO9wFEhjl/jbfJWdfUS2Do8dPueX7vDDzbhBGopaP0OasdvRPubk+Pj4eN4967tfT0/Edr99A9n9
QJyfvFTout35hxPZTrRIiBpFkED58D46x8j2drsn4pvka2jb9k8Ol7DgiDeXymgQqemaURPxaJF/
cD4+GjskI3nSz5t2Ivb29DP8zr1ajtJimygoxeRDL+o44MGDXe1fMqfZRA7KMNLviQyHbfoykdBJ
NlyjwBFytjuFmqWSoe1ePrfe2/EYPR3TreeFZPesOhvf2Pi2ZMsOtbc/T/d1Jkcy2GGpEAh5ZZpD
FL+fYxISXoc29xEZ7YJ2BJoVi+k5OqPjeTN53jwR13X3L7+5nsq6+3XBn4xeMcw8DosBHHP4aE5Y
TPjkhM6W4yP8ixDAS0T+ycLkM6Pz5ziREkVKFZzow8ucGUy5e4It3Seksk/b00kh95+IHfr6P0H4
hyJjADAkP0rTQvGQ7T76nVrYcLz640S2Jx6owr+4Cv/QYt6Lxl04SoAXPefkzfmQnLP3DM3yY0Ps
zH19OZ1+cq7zs0P2Vpv9Q5B5s0CVirDWE6hm53v3/DgDVtzBqnu7HslMdtjcQ3wyut/i9/32JYzI
74hkpyX02M5PKYGN4gT266bpn89hLIU1VKqUNji/k26ngeS7/MXh7X/6Fz79LxF29rutiyDvW5y5
TLfVF416ZPu637515H87zCcrX/jRptwZ7VziMNr39GwHdkc0jmvJzoGwvPnJTxckKpVi+3oeKec3
51FP3MHZ752BbPuBcBhl3TcHcMn/yR2LKplnRTRXmGQ8K0TD3/vgIsaSBsfh2B3u66jX0UdfFG0S
VSB0EF6il6BzA7INX06xSA4cUv9iyv85E6NLqhEw93GyMP/xHQvTyWTjWCX5EN2P/DU7hOdTBWfZ
trOHr/ZLwpme+UxM3BE9NhMzdGYeiE28iN679+Htzp+6bEOIi7D1FfYOfzx+Wbdz/5yY0S+9ETaz
sdDs7Dd936jOwx7uivB0+LnluitMw8wNbzKqpZy6Okkr8ObhMNlHTyCet9v0ZOMigNwjUL6vpjma
g93rONRDPSUWqDlRQKRT+7b9zTsRjzWV5cQX0oZGFiDOiMuJsHpgf1z6ws/VAQN4hcrTHVxai690
SatE/XeUFsk+ejowuG3oX08482Ionj1l8/dTG+iV/vlK75Otb44f38mZPH35+nVwviEA57wS91iM
VwkMEcDQpQvTS3DxTMSGduxktsPxqz4LhXeES2G0SGdFWSF+GpL3Y7X7+C4QxPhw6IjhbohJviXk
NYLDMBG4DBy1v+rTIamvAQFhmfBijqhhOk1R1FJBgNC488k5cH5/sYE3R7v4feZoOpZg5sBFh2Nu
IQJBKr8l4s9px3upVfG9IMMoRxU6ONCWY7zBGTaOD+4SXN+X2fXA7YIG41r1Zhw0qYWj5KT1oCSO
Xkz6gxk76Tk5RpvKGTmdOVyKjAIc0zAIi7xYHkfetM67RTDDPdqIaLY887LuOF6cjlGAcdca2KyX
K2fqUWd5qdGnmfP6sj395mVVP4dy7zEF4ziZc5gPqoqb7EDH8SJH912I74l3KA7zsVUKWRXVWdVx
pgSDEeeX3wMJv3OYgsN4n57IpearCmOocpB4O6p2/dqTDDPVpsfV5ouc3LmyT1V1QUdOa2yBDkFn
2hze9c1HvhdGUjxstzXv0tadp384ge1xsUyal4GG1zkeEzTBuvAqBlLD5HLzfrzLY5RDFgg14GxB
qXbfnUfPG8lzcfiRERcern14K7f3H2vdfFycjNES2EiEJaMVLlEhOXlHenP3/GzYTy158r9uM9u0
uc+2ZEvvPRujM9J6HtsAvRvn+E0XNqPtbrcn65x/QTsfJ/LjHo5RFmUWhglm+xdlAY/XIDjdbvOs
LlUY195DY3Cs1iewwr2zMRqjLoN4EnQQxAq6j8Px0du1ZH5oftjb36fTX9wkmh1QMEN/ylJGZeOg
PrDQw6e2cGcWmGPPIOopqp1e3mOgwPxyn1E+i33XR7smxvgzA4YIeimtIdWHd6SvkNjZbTbWCTUT
/I9jIVcy0dfEFh66EG1L6GuAji/EkOIks4/9UZGzI+5D0y0lIR65heXunY2x+HWj0n4eQA4L2Ftn
suV9TYAa7BhHH8M6Z21EDGNz7DOPJiPooVpMaRJT5YyOvbxwS8yOD+ILunU573brzVxfJSPgURHn
2SjhbM47IiOAvMRuM3n7wn3ZbmeB6/be6q9rcox0S4lgSUOHYx3ej6JOim+iD0G7f6ZbG3ZNgxHr
gvZxOGAK7lwPjvce2eqTiGVRtn2fyor5vybDCPNEx9IE+IiC6sRBBAqQW4Ykt6dHtbM7CQ4HjwsX
LrvHhYwLYJhJqwsN6DnK45GeU4HMR+TDuFqKw3lsFDTNaJGl8ucT5b/oK4/hlmu5cwy2TaqCizHr
NV4nncg7mAACDM/px3vvqG4ePRscehz+ZuMfwbLkuVpu7fgWf4u84angKXXOuyiMdujDtMHEKg40
nd4PyVkdHF3wsrcKiYUDh7NX3NsrnmPDHkGLjXw2Qevt6AjkSIJdbyPEehkIL2W+Uny7JsUoBiOS
W90McHHo3E9a0j1FoMPLBq3kJ6+pMPogyku1LU1QeTu+d28fk2uRudp3DtWXwPHFtXXyNSPkQfh6
OB6Ex+PBsetH1I1R+flf7SWLNqDHJeDNx4XxY510m18AvoJjteX3YfA4htEcqZiZ3TzBMA82aoJD
sjNsYHoVOnFsh8P+HF2oMEqjk5KwacMeOUpycKqeoNf8R/rCU00cIVMXrX9hj+cGAIjDsLClRo6O
ubHIx8fjmWw2WBsdkTeO4l04744GURlXo6BBlALXUDm/j6GrEeo7FgmBouFqpz468useKoce4200
cknlCOBgKEk8RvXeRzXVsB3pyXI6XgJvpUBwJQ/sYJ1Yy42YLTcJoxJ8wOUuife4Q1kn3MU7H71B
XGvJs2MsJKvRBW1YDzieA3X8eCT5cdjZXNeXxyKMOgmb2gzaGVQ6e9jnE0HSq80JEV61DTQlCg08
tczxNNim9maaLGCTg0vmxzfzVKNU1XFTQSuB3/VzMa4Gjco2GIZmcejfnRkZr9EJNsc0cu+zPO/y
GIUxYzljO1iLlszJfCg4v85T9TdjaVVExb7HKfK3UifmPq7sxtypmKX2rK8Wz4ZxHoZFUC6aZgKi
/+ed9Y74Znnyz04m8rbZ8grOPNZmQegSMwOMkQJSzhHOreR44rHx6q+wZLyk4Eq2/4oTWKTXbqIx
uulBSkfPwLsOxEr8PaLK1ZBduBdfaOGOmxri+5sbDvGUBtvgXhd6o0wV7ImCMsfRk130c8WIiPKj
4Vqbrie2TF7tzq6c4shRxhz7wq7TkIu0S/PFlGWtq872WbAz09FmXjTEfUlGfUgBXNKOgs60CFrk
IPzKPOQs4WJxTrSSart+ScYlkZp5ypWxUtCx83bECHX3rD3MH0i2hSi9cRNuKyW+a3KMCpF7TJ7V
/4+091puHVm2Rb8IEfDmtQqOXqRIidILQpqagvceX38GdG+cSULYxF7rdHR3tIlgokxmpR1jDMDQ
FLHLPlUyOnObxSr3+NUPHs3pCD6m/+OYlSCmpS9X5WDqvNHWBopRg2HYlUQfG6yZTMf9qiZ+R8Gn
fSiPIfOLxMG/3wwZYa2WAn3EwIQZJQGxbUVXl8SOT/+DVU6BfN1IjIEZNW4mWJYyh1KWhPq3ay55
x/MGGbh4mP9EHWDaLhymXVC0YQ/nuKZgDmCOYkmXnKr5tfyTMXFzGo2re3A4jsZr070aSHGQ76U6
yv+QtvknZOLb5GpcdIMDIdexC7Skq5ii6WiPjqN1Ytn/ZfzyT9wkVlLCFhgnPbyAze66i3e01Okz
0ogLWzcag9+34J+U0aG7cUdlORHkAQTA55eMJYC/WrIQ46Y8+v2JMWoqXg25Ar8fkpedoHP7PWIw
e7FDa15l/y1jYojytOmcrvu5AOWHZg6bnYk/0GRafWk02ec+abe0t/GaqSb9Di4LKjz/Tv8TPzFM
vRI7YlFDvHkw0QFtYAJ4wRWY6UQercQ/ERO/xk9y2ROlcYVXPNBoRD6cz2h6cy0DTfBoK11/a/r3
wuWYN7hAOhlxM34I/u5vBxOKLUCeB4REHgm24T56Y/+Kh3qVGOADdp4De7F/cWYnMcQCEpURwg5g
l5NldlKsuU4zsOfeKQfwcgnumxtWIJoPMhY1vsHnt6mq9bav8SCjwyjoHj7SfzhlhXI9OKEwIC+N
Q5Fgup9oOvrEOIlhePaclccgcomQGGr6+vjOzERKYwsJIFEwRDHyk95vreI7PZuWOX/uwrPMycQH
DuVjCT+jPxPdg4hxMOj/GxabLEOVMGHA5wUPtz4k12iFrP27W9BDhBqjuz+suM2JoVZib19l0uoZ
wUp5s96W271xaaznhcs0u2BgHINJboS9moLhhwBylpI6Q/Owh5SBkOtSuYTVMeePSCzgagBlARYn
AIPcb2oUY97ZrVx4dxW9ArfUI5pC2oyELUGido0e+i7Q5b2zsNMzRhTAbyN2ryAogEOfvOCuyrti
XfAQKwokbeymA0reooc+3ojJcQJGEEDRwG4Cie607QgzQ5GbpxoswCF/b16dLbNefwPfX3rSH1+c
ObW/kzR5FEKpdYfMg6TC3CgkOGtGyOmhbm9qotLCfCxtLhzAhIikgShhpCGZMpynUS7CQYBlC0lI
dnliNDwZXCRGBHTJnBoqYtKiHPbMrpNJY11Q4tIXruZckQQdK+wIUzHib00PsHe7rhAdBi7zmt9/
dnblE9+Gg66wVryivplQfTgswcDNNICokAqCF27E0gT4y/1tDSS2Gno2Fs9CsQo0u25lygLcjwan
zNLkbd3TWgHsAHm833OBOPYa01+4q5hNnM6isS1wIRSH085IjBvNhl/lK4/wr8clW/7TZzS5sOOY
7wgvBUQbzLHfry9mAjnpcgGC9L6nev7Bjv0FxUtEDvLKRVMlQ+KPBv8k7DiPvoIpOdeFNUvQTgpc
Ou5p6Q2d87TvPmhiHgJOS6qI4bVzabj7XWT665K+uzZDlH0UkWYfGKlHjkudieOvPtqGiXVwWs+R
XEypnyOfaKdwC0V6th+f6YyPfbMwoETf7zRXAzgxAjb1uW/0xAOG/KbbiCtfWvLmZtysOzmTG6vW
WllyLuRsglVt9BptWlPbi6Q8UyNKdAz0kzVojR8vbiZuvhM6ecaCSozdGiP+Z8gcDADyNKyeOh9V
hz5S6fxY1sIV+QVGmrihJOaZPN5Zft1+CHpbksCMqSST/VqghnxN9cU07eMbIrMTe+u1ERMMMbZV
L1aM0dF9Qt0Fmz6jjCAHwsA9MLMkIM1PpyiZsmSitHW0s6ALJLHA5dPpgzVQ98IcqlXzKlnlJUDk
KRFF2rkhCEvNMKQuCnSr4ZS9R6SoSBidXclaQqD4vXqAmrIgrQHyEYvFTy4VW3VujOl85zzkulxi
GDdepaIGRha0CUeRqSyB2f6+T5AHNgmgd4zQUvIkVugSFsQkeeicr6xxPnsUlYvr0mMtj0d2r/T3
Qia2T0bLp5YVEPJyPfw1zY1KN8h1mZzONSS2U2tn6psdxhAOK8y0urZ3eHpbrw1v/7Hf74V1/IRo
/Aj0c7Je+yZdr5/px1Ly5qec9+gTx3O5Cf1cf3BlR8In6uiw//zUkD1v9BTtzLucnK39Gk1Tw3rN
0cGw0SoAJpGlh2hU3F8fADQLDTgGaBGcvrqD70p8UTgOqoGDCS5hyR7s9i3rSWSnB+ZtqYdl9kj+
iZsmPGKAjIVDoTlnUc1oIF+lfAGcYcb9xKHfSJjcZDcXgA7TQEJhJiu/JO85YY18nVONenv3LSPd
S0H5Bdv/0xw93Ubgm4DUGrBlLDbz/hz9PFO7JE3EcSo2JTkR6cEn5olY6Dva4jpd0DGzdHlmpmng
Q8AXHQFJgH3yU329vTxl5ASl34pnBBWcjoZStOfkunPYf7QkNWpDgS/3/PHYOP+UbCcrvRM60VzM
sjucWEFooUNrSoKxJP+vo6/M3XXzpelfX6mtt42dp1CbdULpUQZtVEaO//kzeL/4iXKDz7lhqhzf
ISIRZKbrSPeP7tF5WpH+mhjyq/jJnB8vfcZG3q18oqs8q0p9kNfiOfHJeyYQeQUU5iUveEYf74RM
HBU34MsolSBE1w7v8t8TIHM6C0W04+O1/HZW7nZv2mvllYnSFXwjnlXLO5yehDXz9VjA0uWcTpv0
fqY4rAYJw4F9r5AIEnRMFKwsIurbbt1eI0Iv7YI1m5mgwLJkMD0AOAzQCNOJvbCPAXsb9dg9jIpj
hsE1zuXuTJhxWHBzshRqUYk+s5ue+An5PgqrhUXPbuuN/EmmjRE78GZL3agcMRoQxyqOmdMznJfd
KqRPr+OM9f7y7K09A1nzhTOdSY7er36imvDQEj8AH/m5ufof8hqa2dlouIRRN55et+lqD6AGb6kN
Yc703e35RBER6+N/j3s+DqDq5kGyzyuZwRzcSTEMNJWsv/vPccddXV+sYs1qy81+T1RS6EsZ6QzI
RjuGi1LgS/S8IsPRMOKnD3EbIAVNtf+mH+J+nyc6CubTRhlA64YQxkz0M4yfJaIF801Zus8zMTEk
IQUHolNkVACTdf+syJofJK7K4UShPp/cZmVFZAsgAgP1CF/vyVL30QzOx73AMf9x86SkvqtU3ACB
G333jlIg7tBJ1U+ybqHFlB99VooExGK1Z9a03qxzdBtuxaJdAc39EIv+kl1mcuIq2vPbL+W8OUbv
49DTUkFkzvG629mJpipDnCpaB4k13ehmaOdWY3evKdVOf9E9ZFWoNH1cLsUuxC5rq6N0UFaqERni
fsHgz6vPzdInSstXnsR5MT4kRMfLzmxWwJvGYIjlb7dbYZ2Rdaqjs4j9X9Rh51yluz2YaG4OVjVO
CiE6N17Qz4a5itQqeji8rH1cnL+a8fjvhE1UVXSEpmtKdlxn8NQk5zqlkkIK1gjlgxwuhKsz2bP7
ezxRUZ4RmDTLRmkDbRLYQfb5bV2izfE4VkX1x2Z/aSOnWOsAw2VccGRDa3YIL1TSoMKGiZ5xngeI
IQtmfqYN/G5tUyA6tQDjsVDA6Km7fA2UF0IsTBNhmA1jxzQxfF1ZeNZmGi7uJU7MUOqFoR9WkCih
gPRuWuHKXtjB2YfznxaoE7tTDlWsRi0kZLop2eDo3RvGfo1wB57PUrJz/p28ETaxNr4gFYKU4Lga
XV2XhKf6+cc/eFJ1i7EiOzYZndGXOI7mnZMbsROT42lxwHMhxMZks9thmAT+kLlSdUL+kG2rI9Rb
2675ZS8N4yyZGHViYiLQR0V9CsEv1w1cEtPkYGHSC2MQ68/WQFS5fmb0hEY0oEt3dTy3X9HCzZon
JiaoorIVW4hOifckU45gYgGPyRZtksaHQZ+R6juq/0UIeGtqpoQbca8GyGVDKDuOVOFszzE9rSzH
tPY8uqoWru7SEiemJvDCSBNrmJrNRm5pgQLxWIn+b8Yj7pRwyhpRSYUaegDWP3tv3jP/JaOGyry1
ZHNcuqg/7Y8PDm0KvdtpHCOzoYD74m2lQ7jHbPWufim2nP65GvkdyOmE93G75zGKv5cJ3PmtoVhv
wPH3R+SP8PP/bYenabPAbbmhHvWVNziC4yQhtbaY2vUM8fRY1Exr0v0mT+xQlUic3NXYZGgoQ9gP
c9URQnyK63rpLMxoHr+XVOR3tfVe5MQaNej3ithEQsySmdEB+LLsCv0MNmV0TW83z8DdcXXtjdmW
S0WIn07JR+c8MUhB4EpFVGGxYJ7UwZROK0Y/mUhO1lbuEPT3om95rAehSxZ6tNE3z/YzfXt7hWsy
0Lc9Wowe7/5Mu/j9VkwMFWjmCi9j8QrIu9z4ZBC5rDirMSiyJzX5eixsyQOcVkZUNiu9vsS+h99A
PDWQcDOBhbXyLS4m/J+3cVxR2SKZodv0A/lgGMrHHzDu7qPdnzhEshfWSR+IeFQ//4RLVAYzBab7
rZxYpVJIhdZtcbYB1JYAn83YfxiPF7AQLIAx4d5r74bK79gBlk9yN2ZOQtBqPHkUYyUMyoYMaWsL
QVh1CoiRazZLksuC6ow79GsHgX4osyiwA6GSu5fPOrXrByA+OW+SrfQp/gFq1IKEWbfkRsLE8Sl6
oUJPACSE3pGPt02t9wyVGPLyeCfnHcgbOROzA0RpxRMG3EWWov5oWE+vrxwdmy/hqy4F7PNX40bY
xODEFficx3DrXGmkyA7qdxNfQO9MusQoz/2mRkPtEvr4qLiPTmpiaTS1b5KSwz7639cS9DPMul4i
ipqPlW+WNTEehReUDherqOSS6wiDNeJXnC6XESRp4biW7t3EqWG7ypXLHhu48RN92Ij6oOr6ope6
dPcm9iHhwwBsOMroLl4xa9SxJPrsDMBj+Pp3a2sAM3pZ7Eecl6kgowIqQFGdolawgYanSPQkzGzp
0QGGEA/Rd7tBEGN/LRb8R+X5fSn+r7Dp4FYhNUzahoGEqELf6REIPnSVUGBXLEqafWLBI/D/L2s6
w5WrPce7ri8husAgkkbS6yKO43zEeSNjYir6AhTWEu/8pDDeG4+gecLiyRrgRJG1cP9mmhZg3G9k
TcxFOoDatncgS7N3uoC+LJNfdUb8tq+XRsWFec39t3UTY4GWEHBU8QwsIA5pLE29H3a1ka30kprn
0+lkaTQzttb2rd7ugWKx/v4GQuDinMl8BHqz4okB6TTHc50CF1Mzk3GK3FmZ9YrfLDURznT43e/s
xIiEvljXgeNCATaNDqRoBGgjSkeyQT4ItaM1fU7o8agvAW3Nez4365uYFK5tIkfosb6X6+6qmPVu
OO4v4/Whi9HRnPUa23zAlc2KwLOfnGhTN7ngtJF0Ltcoh6YgNUJ6hHnxV+IVjhacza+N/vh5G39x
quhg8ACFAo/cqDhFNnDZPCuKWJDOopyCS80n3VIbz+jNTCWA5hBdgqi/AWB+cj2kxHVShR3XRDKO
FIR+cH+X3rBZd+dWyORuNLUXMWqTSphPJ/p7+RHuWXrdxN+7K+idBaR69H77v4C/nTOTt2InV0MU
U9nJhlHsrtI9fxz8LzH17JwrUuoWwKCMiq5xKb8eH9psluRW7uT9EdN6YNo+Ho2mgvX+gCUBU3Jr
XIBrt+SUzF3KW2ETd5VN1aoq4kw6DzVV833srIcPL7I0fQmRYlbT/kn65bRWpdQ4IOPEdl7RCy28
htt1cwH64NKKZtN0t4Im3mkTh5JXj4JCVIKAIGwinw50X+sJUwy8KS1jGY0/+D8rAfr48P9vkuiB
qFZiPR5YSIBEiC5v+v21jEKxuIGTxwcE4E1UImCFmEK/qpaCcreCNq5s453cgOj60k7+DH0+WtjE
Yg2BW0sCuMjOyNVfdxJS1VfGZnMyaLr8h+r2y4hV26/xl3XEpO3lsjYG+ppEaMqmgLdZ+p7Zp/72
ZCfWRhDyrukFfA+qTmZspFZ3agxbaBfDgrkTBScucJtQAQLFyeREC+DB1V3cQhCTkJ125QEna7qo
DzwvKfuc43craXKoYsOoWlBD0vAM95mJqEI0s4GlQRsozOmYyCa4TAsmZk7rb6VODlbj+1jp8k46
BxrpQz222Aqps+EJ9Z4RDYtH9vdrqd4y/ub0MoHnQkVjsgRc92mnUwOq9KroJel8vXKAW0rR8Eg4
4pmSpmd2XugOMSRkYo+0tmMHeKG9tbDopQ+YHCrIS+Em8qJ0Rj+m8wHuYf7c2KxH3fhDZCn6a1NM
EvS5JfgLkmcfsNulTw45KDqG6SIsPSn1/AUVWvZNo9ttjdQzXA2iWK+URV+kdxyW2NFnA9xb0ZOT
RkLWlSMPorM/vNEVZ5FfyWh1rx30wbU6/6a+aRplnU2IbvFonWKmbGHX5y64MnYV49A5kCtO1s5q
CRY+eAoS0QD1Ouxe0pN79CJyubSvHuqaX4/lzQC+aYjN/smbLDiOMc9RK5C3CTL45x5HZb0hDgYB
s1e0MyP/3Ztb4DJrWwnIpanhWT1Gv2zhv5hs09ByyIsiDyrH0Qu7fxXclg0lgPcp5whzS6xIPOXY
mtK6Gmsrvd1+Ho/iQNC4s6RnM7p9J3fiPsSF4jmYblMQjgOXGqAZ1xwjrefPAbp2Elfi+U8C5N/1
8L6udjaz+lYWZ8WWvmDiU+Rgj+sTHl/g2tIrxpA/MdN6fLmK6+umXH+5Zm8vHPrcLR8nAxRw8oG/
CTM793vdZ8DViNEmdm7DJ//M6yjo9JvYHNM4x3LjWdLb41v2g9UxMWZ3AidL7KPEd6OGwS1DbzeY
CD166HTfZhuDucSrj/Wzs39eG8R7+akvoWkALQMVAKtDzBAsfMr46E0+RQRdJ2aGMJsJmpDJp5Rg
sOy0tmTOqmuGXUxE5ax+FoxV+E8S5pS4bN0Kb+mgEKn9jlMzrI9Bq/taR3w2Ixn/kWc7KShIABMY
AQnUDoNtCwq55NCotOlWTFRTXj0XzN4bjBywv3/jpX7RubD6dgk/dZEbB6rP0r7KwMZ55p7Lb6Fa
8ZoHyN9a2zmckR2ZVe7Qpj4/3rc5N/FO6MRN7AeZa9U4Z84Mqxfwnczgi+EMaTPAnTEpUQ+U27Hn
C4teluNSN+ZcWH0nfPIWRV6seJGGFSc1mo2fw4jV3SdZOPWZnuagDWZOfLKQ9p7p7oaK/LsoU8iI
XFBzsVMz5izxNC9NR6UcD1q4v83mE5DBwt+8WNV/HPJHkcggwibmAbf0GCzcVXFinIeIweQbjz0X
eBrw9O/pMJYmM6NjDIyRgo/CXjjkcR/vlANagbkkFYShYLH/BW2m1irLsEXnnF2Vmrt0nz2LRmAq
ColQL9wbtDHQ0UPjw4JS/tzYR3Inl6vI1EDyeMgtuVX1WmxAJAcQ+ZIKNhIp+nnHoqAWmcQqTeuc
6KblWgHc58BbPUeGJqN5M7EiKjw93o3fCeif3cC0DTYC4ExTMymxaSfLDu+c8xfNJ2oZkuYTxafP
PNYL7ZlhayJnC77P75s+kTkxT2pTOYknCmi0Vv4IG+0o0fVlCfLqd0npXsivjGYK7FBM3jlnJMli
G4+eQq6bTG88Q34KLQzbqE+KY0ggTgYskIkXGEW+b8BI8MN/fMPHL0FrPRilJYHDv9y/RFreNxGf
yFiu4KDgf/g8jIDSQaknDiZs1l63cNN+Z98nAif7y+ZS4cWN5Jy7wq4qNFs3X/VO2Q1Gsd/HZ5hs
00d2kLcX5P72s+7lTrk2kiZLHOy4c96E35truE9JbIAsNnx3zNfQH5vl0GUwRi/a0/E5Oj4fF+7y
rGb/22hlomFqlEacUKrOOZUIW5KKJZXBHOMneDUw2I+F/Z4fGReLeVXwuGoySIgnGajarbWKFT3m
vBEt5xg8JVvH6ElgoKeJimvAhKPPFKQYrjVgHugtbsb6PGa5nr8ff8dvP2fyHROfEty5appyjAM4
ASvMQV5t8Fsa6r7um9+BUeXkeyMbj2X+HqSdyJzcaNVjONAFu8xZB0GlbnZbM/pzNv2QnFc70r6L
AvmQTZvfrPvXo21HhvLx0esfF3i5S57teJWnRhWM92gvBvse4onJ66G5uVs6PTwdzI68uEgCDufm
4F3jvUjDtWq1u5Yj68goEUqKtrau3oN1Qdc5R/SlqbZZq3b7KZNMRC90BePU+JQysqXqtWOpJGza
Z5cjQYdpe2b1+BC4cWmTpWuA5kTsMq4dgw73ZiVT2wr0Q9By+Cn1HnbU6EB0gZqUhwLR12NhvyI2
DTRDeC0VRQbdIUg972XFrBKnmoxLJlW0Bz5dsmFUzELttfNjOb8TnT+CMCEJajsBpzoRVPlBXeRK
AIeE6PGpfm9CpFflg/T9weuR0VxspPyVRTCB31mke7HTpsEmVFKkPEHrmSFlhr0UA7LNTdmE075E
sTRnOEbabgRk+BsPB+R+L8Ou1dIghaxm7O04NrYp2O0lfD+P9oKgmQfUX8az+JoeUK9CW80n1Kbd
1HSpv3ju6b/7EOH+Q1I1V+o0wYfkMhH3gbaWHYOnnXqslT8VjWuStQu8Br+zh+M+36x9oq5h1rPd
EELky2bX6dmXab6/7zabjZ0Bza48JNBimR76v+cyJ/XFiM/cmBXI3/A8J8tJ2lkNQjlNlARwImNS
6X4DOC4NUYCRmHPkGnUG/KoN6x6yCqTmZq1ZakTlbu+/aR1tG6vUzIWrPhrJX/qLJwTpUjRNYP54
Ij3TRK+uWxhRhTi7BDNKPnUDvTV5YPp+pSMnyBLE+eyCcQQyppB5TvgxKTdBVRIwYZjWCthruUOD
rWXTZMkH+FXexc9LGpIcCD1BzSxP9zRz3K6va+/Cq3s0GdA4WAnhMWOusgjw28RkaGzIgANw3JdE
eFM3wkCxwX22lviNFBiD5ix4m7P6hnlyRcBkOSAJfkzOzaJBW1+kPno6LgNz9KpVlx/F9tJ1ryWy
exlVU8rnL3xfEaG8NrweDIrRDGR4CdoPRaENZpQVN9WFgWTRX6alvubTITVbeacIOljiC79a8hdH
z2F6MUZScFDEiyAVnbbSuErmgES7cS+CqTjgQoiuogKHsUrIUBMxpapgJIWVu7RHiBY/Re6CS/Hj
kE4/AIAKErjOeQBETHsOlaqNyyiXvEucoIb3pAKBX4cfl6zaj0rU248ByNN6+TJkOy5/qzIAZchA
llc+05SidSXIA10yY6AUmGpFa2HMbYpGynwMp/wSa5RzCSufRI34RtMbrGTEigmSWc5ytppKNbML
V/JrNtBh769qh2ACndP0dO3JpoMJ9S8HiYhztXMoKIeCmAgMqX3d+2jB/eV8PVbRWXOlCZqooqVp
vNUT38ora0diHdm7MAH1DjkJrjxV1x6NdBOI8BQKpBvoR0zI00HUIzvUjey0Ds0P5cNWVpJemZrd
uovpnZlHUkGtDCgmY8wGLJOJ4Y55T1TcXoSODTsuI/5As6daYYlUuHae75qdH1MmIumzmuoJY0vO
c9GR5lTJtBaXtOu3ScG38GAhhBuMLP7UDe5R5UqGPvAvFSaTs1XP6dEHTjj/KwVmH3YkC8+FS3lO
Z6T16Ae1pAwa0qOk4PoGH5nMSpNoEhpc89oyS97hb2OEBDP+gC7Bb0E1+t7ExlmQh2kb+xdvxVw9
M3WeysBmv0uE3nsnJxmGqlMSMn+Gv3H4HrA7LcCwAGvz/3ETtIbvEHGFMF4NWjJh4i+nXScXVVv4
l6h/0p6hPtI2vqDMUPdHpvaB4mMWf2Vk4AedVa38WWkW3t2ZyAxAM6iwcOMzB2a0yUb4TDwUnMcE
lxwNBg0tB5oqNP1bOq+pwfSbNgeiyLYhRb2Hu8oUpy41c9doVZJ+uodQ2jkM3D6zDA7BqSqotJCE
GJ26e3tz/3XjHbux0EXnlYMwfl2FcV2PBj4eJpjgYaelJ4clTaU/1uuZAFnBi4CKgAAm5RHZ5V5g
Xgx1Xw1efAn4bQY+jA/WMepAz9lNunMcEybGP7OFzQnEu6QBHXLiLnUw/E5wgmkblOEA5mFRAeOm
bqCTFAHbCGFyqa0EbDdPzhtavGBd9fa1XkUX1l14VmYU9U7e5ArEMki2nQDyEvZbw3OHzsnHu/rb
nxkXJMJ3hyclg0D8flO7OOEUV0uSC9ArXRACf7ef/4vptNErmtyVOymTu8I5mKqU3SK5NOqqPnYb
waw22hrJarewU13cMPWC7ox3YSpQ0FQFJAjoaOGnSQX0e1SMIHjpxSm+K8/sqpcm3T7euZnQEVii
NzLGRd8oQOqP3Lg5ZGSra8UTNtjIZ8ZiN0WPqtRjWXOnJCK4grlWREnRJvvnaLHLV02VXuBL1L2B
bFcC3PHS4F6YxUnCubO6lTVRs6zJg0gayvSi/GkL2B3CbjxvGwYvTHWQr2VNy8aMUuPxAmfyrHA8
4d/KmPzHq/SDRHGzmUGdC4nmK9nFA6f8AAdCuYbJqmFM0A57wrYp9Tg02CfhO48Ggnx2FZ7d2maO
rrZlpHefCwjPkdy1VbRjtUQKdD6mUWIryrViXupyNZSGWq4aH9mWdQ/PBCN6PfzEgKb1s7OUK/19
+5CjxOM1qhXc6Wk8nCVC4/ltm188X5ek9zTZifVCIPLb+kIEcgjIIMg8Iu7RHb3ZrygpHcbRhvwC
tG/Sdc8F2gz8E9tKdr9KjvLp8fH8LjloKgDeBBnoUvAbkLm4F4duOKFn2TK/IBna1EThaLPyCsur
9/Kq1IsTd5IwmK2FIfzNLzm3mCVlG+3QvULjA6DNGrJ38FemsBdBELcx53dYb4dmO0CiuUj/o3O4
Jc3OKan2VNuZuPDi/Mb0Gld9I3SSmlS6lkX3JoTuujN/+TQ/g+do0KMNB8SZdYXBDtOgigWQk2dp
RYPGfrzpc0esjdEE9B68Y1Olz8rGEbi2yi/SoGcOaTvVCjt0FWuannz4FZVKlj6W+IPE/GuXZR6L
BgAIB9zA+2OONKFy8roHR5MudGaKumKScITjDfU7f6kBVZQTzUgY6rB6lBicb9YpaUU6nNBnQ/xN
L9MElbePPEAOl+91eGYRRo0KkAZ5tIjo4NLyqfubZLRDy0i9yoB+69N62HWeXcS2/MmXtGHsPDMy
xCaLyFm/uQcQSI6gc1iYApC26SXiOt5Xh0YqLp5A2CqiUfEaxNTNzSLsqdC++6nFOi+aZ4ZvvXTq
RF1sn4W/KDJJEkD7aaIBwc0UVEOL7QDlnRIN18WqQRsVr7MIRVEKU2yt0z1lU3N6qpn4jxLy2Y8P
6Wf4bnJId6uY3EoujzKZleTigpF2X9MVNBwpOwGoXMO2/B4+0S2BEpBjJX/BBe6+DeoqCExOsZye
KqpdBjQc1jxr9Xov60Flt4mlDU8RuxUZI83MwqHeSRIO6ZPy7p+EzPCFV7cFoyQKy73hHsQ/lWMo
6RYcic5rx2wKS5DXsnZUENT9zQOriHXGfwk1qwwPIWcOjO2EJi/RYp8i5s72fZAZYZNT0SODhUEJ
D7/irRmJBDIVIH5b5gZbmFxD+/bJ+6w9Pdd4pHLw51OL3ldPWtjO37Odk0sxvoc3ltSvSkEuVLG4
8OtgtWOuh9qKcxIhl2axOsA7PSLDtSXD3wyUvYhejcQqLN9cKv9L47FNj1XG0AC8SwChcD/RwM13
5A3jAZhMLS7Cof1W/qT7fF+tPJMDCIR7jrdmAq6ZQ08HM9y7RNlJVrAHgyrS85eIvFKgXYKSiAUH
GWYNWfoCLt+LLVm86R+ChehxJgWpcrdfOgmM+iIVwpJRigurlDQpv8dxbfk5OUkWTjU0vSV5v72f
e3mT9HKedYJQuNgZ7lCYJeo1I2PtAFgQVfdMZ+WY3F48ROAurhcs8EyZ5k7ytBwpJKwcw2bgbhzD
F3fTSKfhTdy1Ki1LItdvQ7+C35HqQbhOJVwN/vmxqvMzr97tTgsTVW9D2cH1x05rNk99l3ZIOqMb
6OpCE4hvoianC6t0k1DpzaHlOjXSjbAam1Mef8f/cDdlgMliGAzAfJMTkFAJbeN4/I5N/iEfS9pt
Er0YTF5G9LmBurAj32O0yhJSf7Ov2VOX6zkSLfvqiw2o9kex4zgm0jq30sYIQuIQpiRaThkgG9Xm
eGvCQ3tmOKsdtg6t9Fhv9i5P6s/g2MCIrEPdURbWNOO+42wVAT0F6KbglZ9S9I2+cW0fabHil5e+
1b0OzuO3nGpUTSK75rcsm9MgZ/aF8h9HzZAKHwo5BVVD8mVyoirbxJIvObjLouFEpH7pOo8o797G
bZ7lJUTXmWrTKE1BmlpF0Kz82L6bNeYij5YcJigvHrI75V+v4k252hXpKxqDxMwegj9S45NKsHww
FtQ0ifgFj2JWdW8+YJKLC7zaa9k0LC9iuIrQJAq3e1WFK7XcdAtWYibtd7/WiVWSh6TwBBVrZdc7
5hCcB5P9OAA6SKaxXY2jbMj4VePYPn2tAeUTrxCrkYgmtDI+MpKb39HKBnMCnirqmktR1UxEcHcQ
EwXCxKDQx+L4ceGKy+w4EIncnR5r6W/AKLxkCtKLCAgwm/JLS+VERtqzcn9udFC+5dI5kmzpEIfA
X1Uucr/Ja4vJTAVIQgw6JnZ5hTytUXVvHXARe4v1D48/aCZjM36QgpgOn4OKzZjpu71+qhv1jYzT
V/CE196+M1v4ffCaKnCAMtsBFD4SS1UNTTyEcZ4iKn1F62SpgXPuDiK0BCqjDL0DsvL9V6BbWc5y
qcIdBGZ/nZuO9zKkf5wSDQZOtxCnzMnCHK2iKCNdsDjNXf4fzq5rx3Ek2X4RAZqke6WRRIkqK1VX
1wtRbYqeSZs0X38Pay92pRQhYgbTs7tAYxVMF/bEiapM077XovYMPHb7G46MgAw3koWoPyDzvbK9
8oLHYMzIVIBUdDi1XAwY6Q0b6FS1Z6U/GNK78SWAc1jXQf5jpeFWURvbCN2qSfdyupJeWYoHpUvR
3LuWtDIv46Jsz/Vv6VeqKLYyOkS1aWuAPCq2G6sjDn3V1O3w0JDYLoAyoPXBWAu0F0rAQIRdbAH3
6GnRUww1btozJgt7p+RVhZr7qW9fDSSLH3VHXnliiwr1Uh73jhkpw1KUIC8Q9xg2mMrHCjNmywQV
l+e294zOllJLlGyd7fSTyVa06aLnZUrKjLv/NiDciZvKFFCh7dpzl6OgUh5K4pLKDoZj2apubSZ2
I6ENoLIC7bRy1+Zf5r3TS8ncgY9Fp0kNWozOSdNbXQGnWM/tfHJDEZXAv2njTO1nUf3Ox9emO8im
F44/8tYeft7/jFsGmLkUCA9ZgU4RReXbYbrQKKkUDWqmYwNGOMFPYEEnjlzY1XFMLPNcfnwZD88q
ajjxRrLPqpcfDDdxO6vZqZ689gTmFd/sCMpsBJngmbVyfp0XnxKlcadUFCqdpR/jkVUu0ozGnBkZ
ewzTnD4FekiJp0d2/C49Gr1Dy939zfj2/m6+AKyjSBAYsO46dybyPHZdbvLmLL1TV33qkRBs5cwi
oivGB8QpgDg1W+CFm2EzHsAtsg0ylOSTvy2irX1dow4Wv2Pg7jEKbXWw9XgL+CDrn+9/5ZJGRE7v
vx/JvdAyqGQzUbFNNbXGyo5hXfNDVaJMG9rwGu8Lu22tmu+HKWPyAajscSyce6VKOeabNjVMoA2C
LM3yJvQLINB0xvf0NHqRi9TfSr1q8WVciOTuQacXKdirmubcpsgmInCNgocicRJ9JRhYKCBer20O
Fi4uXN0lFLPHv9dmgmqk9Du0xSkOsvYu+iI8MJf6CojOMrcApfT9fV08xBnR+93SDmLIa9FZkTG9
7FhzNvbSYx9mdj1BStI9ZvqKAZ2N8c2dvpDEHaA09aWZRZDUFiCS7wtB3YRN9eP+chbKOPNW/m89
3JmFSiIxAjK1M1JqZ+GX9pVUuwIYDsXXCkukXnRsgpVk4oIHCK56IkmaZKoy5nJcb2HXxyHRmQp6
6jZyE+jGtPypKit35Dsg5bbvSgqnErpgMGKQZDXnfj/axO3+VjMXdul0u8ptnewpPCi/BiTlJFvc
MDvGfyp27zFX9Ab0wQ4P6esaQn7h6uDWgNB3rpYZ6MG7XrdZq8jcJkJzzvofsY5R2+yZoS013iiI
oXs2/JttvhDH3Z8+jrJqEoLmXBV/O4rhKsavMo1XnsPiWRI0BM3HqWHOyvWa4IEnU4vRvOfOtNPg
K1fQTZGuAYKXhEiGAcsiSkjwq9xRltLQCWOSdOcwcEOCibktyM7X2soWLwxgP2jnQvlFNngbItQa
EeApdufaybzBkRzyNwIH6YS21Bptkq7hxXbuGY+ph5AxegHLOOgNbeUR0AqX7GSntr7uv80F5A8g
/sjzi0g1oMrL58HMPjDMitLuLBVWta3O0i+xc0LXtJtNixyXbiMpjYZjIoLGw1H9Axqv9A2xDwyN
YYNVHbI1Q790gy8/iDttPZ3MriBFd9all1izaXYQ+n2cxo6RWCEJLcDRkM7Y5IYlK/1+epe3GoZt
vGnjimpcMgAYYGSiLQ4FEO0mkBmkoTYYq7vzIUehHdxhHnucdvrL+DiiGxrJ9czNLeY75V461itm
fEEvX8meb+uF8QmUymCpiFMZUFSfpGM70BXbPd9nXnVhZNIMdMP0El3ndPI4kabMp647KzmAZsOx
LQ9Bt8uaJxJsVq7YrAQuRZkzDgc9jKhxAMWH/3G9mJhJht6RsD+HvdO+A84ESNYWwIoC5I9HNHKO
fgg2GsPunR0Ki/eF3+SdUH8g6NsAMgkoUkPnUavTQMlUZhU70cR7n/DE2l/BI8i+e5+uWAP+4n5L
0lAlxFAW5ID4KZ8s6wKaJXJ36jJL7vN92YvHKMEksah9TkYPyNmVjeUvyX8Egqxwhs2geY9TWVos
yklbG91JkJEPRt8gI82Kfl8UMePGUXoHJocH5WCUeFakZsxOWY5Krxyh+eUfKvfvRaD5EPAj1UQh
nAvxNDMSijyu2UmatI1gPlVKaoVhtbKOm7LDLAYQEhzN3Ocomsr1Hey0TmLTLKZ2tG3tG1tjb+z7
N2Mf7iSncARXd2PMtKk8yTa31CsfOi/ayVYPfbdyIXlDM38J0HJEJCiLgfWbW7A0Gc0EZ4mdUGiJ
d4ioDNARWLmAcUmHSNyJvky97hc9NKh+/HPRhom8DIZYIDGD7+A2QcwSozbT4aShkhC745FiOnzy
0L2k5FVtTqTzmHzU5Ce1cJMHMO2tyOdVDlZuAFuF9KgCI47ZRZx4s4yqhFbDKY4juxKAezTOqEY1
xGv0lchVmc/zWufMshQ0dgDHAXwod95GT4Q+DDvI0kULptVMngk7EhTrBPQ0Q5+j+qWz3EkQwWn6
NieRzdo/QeNqSm2N9Y+o2aflW98cMvS6K4dU2tLCDRKrbG1N2gOG+yq1e426Ugq0Y0XWbM+tyrz+
fO6k1DrohVrHVrW6J6MHVrJQ8QtfUvMrSy1TsTLTzj7+ze2QAKolAFPggnIXM45IkEYRG06p4bTN
rnGV7lAe2F4mbvmDSq8jeJJMj6UP6s8O6MB/Ix1TZhBcwxMxeccVvf6tLk7tcOrqFzJ0do3+4zGw
8JytALBHRbLkclcYNfIwnpC4ErVp/yYZw8p3zBt7fW9M9ELDJEJLwNsk3B3VgJhBYDmIJ7FMBbuU
SQ5fcyxWlMAcfVxJAYIDQGsw/ovoE0EV8volVFQWxgEt2afMSC0lO47jphefpMS9v6k3vbp4bZCD
Gvy3HGjxazm4RkEa469Pw6P5Smur2Q9eY6McfAp8Q7Dq0GL73Pd/9t54iPaxtKLbbyzit3gdhhdA
qjllei2e6QyT9SjEq344HOPeLeOfTEI5UZoBudPKam/Kh9+rJfBioV9VAgTntbix0wZEIxAnladK
2unVrincXMEcpsSKG91up3IXYYhyk5fHpOs+46r5xPwrOxm31ZqaXzxh4CY1DRcJgTy388qUFlSa
v2WoQV48ZNspOdbCU6qsrnreRP4uAR6paDL67KDeuU2e1IqgcBpLJ7VxyfhcnEhhG8JL/iLP9f0I
MUw9OmH3OAiSBRCTk6b5isu+dMxoRAJ2RkauAnQC1/uuGUGp92UmnbL+azK3bfYsdxApgn0+O6mV
uOL23GQl53PGvhpoCsGcAe3GjNGxSIdAF0E0CD4U6+2ACTYfj4/eyWOgpvZ/dA7A3tZrhCbK3fPb
/Se1dK6XsrndzpVGNsNofrnDQ9e81YcKoP922t6XcoPP+16ioQLWBudurjFdb2mX5HHf6oV0OmJt
YIckW8Q5GG9nbai9Bdn/dpuCIdo7SVbqThbY7M6Kiz+fc9f9aH2tUgjdBK7/+SD4UGD1wVHz6Cim
B0lWaYF4chgolal9+jh+vL8fU3uyu02/rZzsod4edq+vDw/PYNv6cX8/bgoPs3joMEwlNQ2MPrzp
mu0BRh7SRjrpjducc9A1ZFptK8i/J0WFcYeKJcODfGbTz1wv9ubTivilN6YDkQejCLK2Gw6ufGQh
XMtaOilIaWaAd9e7OsqAV3o22cfQ52hUPg+y6rYqhhWmjtKfqnyehHb/M2adwb/0mTtWhnZTCIAB
15dCR1tSGpFBOsnahmZu1aOq/Vm+yemG9ecYzsx9cd8leV4eoPhQYmihRDWP02F1pxpNmUrSSaMP
qYQpqNtpMGGNHzAfvu3RATCpOyVzhmBjBk5TnpM3gol3WrodtJOSW1roa6o9YPhQMrkiszEfLq9/
AduVeXQ4Tk1hjblbrg3+u6kZzVcFziUOCxoJ8bt8vUvj0ILZo8bTga8QvU+HGEUxspPAsPX6BSbE
+3u0cDF0VAKBS56n/94QqAD3lmYCZtKelHcg08FB/ff+7y8c+dXvc0cwaWFVKHELDvU/SH+o6NX1
2MFQt7v7Ym4887mG+r9l8P6IidJKwkYs4wMxiDM63cr7XdkmHliT62NYVQJ+X3ICxzxKP+9//k2h
Dmd+9f3cmbfqyESN4fdnfkgd//YPZM88K4ptuiJrwQBcieICC1PpS700ISo4/opd9Zg831/L2lbN
DupF5qeMA1UZ59+Xv6INavWrfTZrAua/vxAQj2nXqfOVSi30o1mTb6DdyOl89N1/zbwD66xwK5f4
m7L1QuIUREUP7BrB+KEGU95M61GyEIEBHPIbWDp33AwPu681ENWCU3J1TvOVvxCKFkWlznMsE8Mr
NFv43Bkvf+6f1JJRgo5BegnpQURMfIyZClqTDvPwrKN4LF4lm+6Z1T0lGCJ36FeqXgsP9EoUdyuS
OB50UowY5fYzPeguiS35sEa0uiaDuxgmQ7YiUiBDrOzGtqKHbm3DZgPFGRQD0RUCAnS+ICbn3k6U
6WIrZNJ89YCoswEa2IKidrTW5NxEz3ML2YUcbrcwCUImAszoKUTZmnx6oads0ydAaB/WWB7mX7q3
Im7PhLQM6iLGisDGH6yEoovncbEKzgdEgKTSNMFv540FbGzvr+aD1vaJeyOEqnXZzPOUTpjr+gLo
ONko6CsoXtYe44IGuDqQ+bFePEYNsPZ6iiDoEL5sfqW24vbOinO08N6vRMyfcCEiVNGtkAjg9tf2
x/AQOMztPXHFTC7o/ksZPMAqATuqloAK8RS/dNvszXTWxnIuCoCLDaoh+Ng67+bqSSgHAFbBnbAk
JwTw+b7GWvt5LkDGzKKSkhw/33wlT3Q7jRiNfl/CkvcF7Nn/VsBZYiOQ5DaAApgb9qmFW/UyWH/3
5vZ1l60c+NpiOGWij7RgAzKdJ0dF9qSz6WllKYuvAwNmUXlEP8hNkiZL84h1EvjsweFKrdj62zjy
6ly3BWs8J7//K4Q7krYYK5b1EBI5pWv+4zTirAgvfp07DVGv1Grs8OsUkbJsb0C3o2JI1ZoXfFPg
h/91JYc7izCJWdoU4Hd3MBX4+a3w1I20k/pVMuRFPXKxHk6x95PSQ2lhPbPvkmMi/KncOivHvqh2
L2RwKh3nIdI4wVre3pCWB/ID/gpmebehJfvPz89rUNUbbB+/d/M9v1Bcpha3wQDrfop33lF/sc+v
mJF0eH9w/PPX/aUtqsiLlXHqnk5l3cepCdfyOdsQz5/A4ba2nLXd4zQ9iVKaGC1Wk3iNFfv7r+f7
a1hy9a+uGqfnR7QlY4wujud4CB8K73R6acH3YK2IWb5oJsjPQA0pA4d/fShTahR1q6rzZNIC3ZF/
0Rhzpmsse0tCJBVlNRh5sMrx6DoGlpHEoBGIdW1jO7oSIiOwAFj1ih+xpCgvxfCPpkSH2dhhIoKx
jXeI1bfhCvB46V5dCuBeTNCEutBOEAAUzFd1lt9/J/tx7VkuaeNLIdwzCWjfjoMIIWKGeYyNpTxT
T3uU9qHT7Oi/sPOXsriHklTgOtIGyJK3kh/sqLfmzi8fCWqAOmphQF5wWh+8R2B1HjDfYzLRR2oR
L5ngE628lKXrBeILFRlEZHDM7/a8C8XSaixJ60BREAG9K079ozggG2OXNnKi0GIHjEV9+zcSkXMx
gD1H+p3P909iOLYUYxVOsUWPVrinw3bYswd7B+Ths+r8ETadPTyundbNDIxZg4Kp579iuasx0iAJ
hMRQMIvCUUUreS3Q+gZ2O+frGfxuX1/oPMQ/zc4ANlUFp9mad/udjeWjgMsP4O6LiJmoTKf4AOz0
tIEJfHtrnfSou9bT08uL9PD6FbmR+7X7c3+/5dl838idISromp27TriXXbCgz8Uymc0hJKO3Mj9r
4MwtQc28f7BdCccdnBLU64AhtlZXvRTNfYNU/l869+xVJsdJK0P62xukHzZSagee5oXbn3u0yb2C
8zZ2iu0awG3R17gUy502plpIrdZAbABaMONPscfA0nmCy/29XXw8F1vLHekQl0QMa0gRNedxZiEd
LISRUrTixC7mEC5Xw9lLvWk7IWOQ0+zBiUitY//SHdXMAbbq+c+KDiVLxvlSGGfV0jZtBTWDMHKc
E2V9Zim74Ml8+QWGsY/eTX4EDtz1ueN7wIrZIdeeqDRzMJd2XGKIU2sJT8VfUICGzuvX/vx5Rqlh
xfCqs6t4c6dRf0UZGAUeVeNUYxv0mpoa/X9cvPf3zNORpNItYzvzgQ67+ShOnkeeRgkQdNFOc9f6
/TsFWTnGANe70m0Bt2ycxDVw/fe7P19zQivcFPZXuf36+rOq85aVD5L/gDSoQHTwIBxFDjM65kgC
Na78XPoDhuGc6DbaRD9qb9NsGyv0gt/FVrH38SP4FR3qoGXbu39Zb3DY3xrw4iO4W5QMOU2nDB+h
PGa+gmbW7DU/pmfzWEFauIkO1dMateKsW27OCSAF1BzR7YYQ6dpDqnq9VspqQkq3ZKU9E0PZcKTK
lWe46O4pkiLCB8M4KtABXospe4Oiia/C5Kh3NL96k9cTwDMcgKvclZu36IhfiuIUi9wLipbrlJwA
UZs89UfhRbZUbc2PLz0BCFO2QLPzZWxCR1uhPlryny4Fc7qGGSBkVaaSnGo/dvH6bA0NA2sK7RYI
hwlcMFIywGmmCCwUF6PVTRIDe6RPp7KpLHX8kbSvY7KtiLr9MWSAJku1RYq1ktXC0tAuhPo3AHj4
bx66WwxkTFjLxNPBVN1mG/wGbRB9XGPoXrBEV1I4vZaRtmQy4rZTon6Fn0JnM0x5mTbZ8Gf804Ku
Qo9Wq0y3phevfe5FAWuxqso69+LSnGW6gnD0VGLcSJApG3N6ayLU2tFuFxZ2yepXgK0bYgfqOZI3
K+/9dsHX0rkFl23VDRWT+pPInAndD1WrbAIaWyXxypbYmr6rU/kASqYVubcGBHINFVRmCtgYRcI5
HH02dsZoUMCSxk3G9oLeWBOdgNosXZI+RONXbW6SEPRhw0FVMbPD1F8A5d221A7Yn7ZbsWcLrgA+
BySAc0cxcKzftuTCwyVhKOupWQ8n/XdDnqf6uZp2VPhgXxoD7cIrbGi3W6OHXFAT10K5PYgJ/F6J
AJoliK1rSI1bdxYb/ErHcMpkN47vQguaIM+g/S/qjMljL4GWUIitqfgcybEtzitnMhvEa0V8/T2c
hhQr1se4/cNpqpyxOOgpDCN1tQLNns+h9DRackKdVZzUt295KxYkNaBPQIqJb72csp5WEuuHk7iX
Q1snL3ozbENZ3TblR2L8VPRNpeUPSQZO/lcT/YgDPZaNl06ewo5KZufV0yD1VhudlHGrkUcjrlZc
q3nd9z6QOycWoaWtEYEATHrlvTSFaBt30UEo5GnlNd40AgMZi2v4v63gTkBPx0gAnedwCuu3NHjV
wfeMLCj68NNyI2gnHc2Do6MA9oQtyPd1ZcvBUWheEum5zl4leSOGP1fuxJJ20gHjQ8MEiuFoWLu2
mmo8lYYSSsPJzGJjcIu8TO2QpOTTHI1pU6jV3xbY8MdarQJXlIaDkAAliTL2Z58Z+UoSctZFF+eA
Ngfw5s8dFSCSw6i7b5TB5SONmqipad36WbZRq93HmG6DXYM+GOLG/zAn/C0L/YrAzQCIBEgxv24M
mhzGoO38VBSsTDJtszDtfEPCceVyzZeHWxT0HyAhICCdMzicMQ2GBk0pktz5bcfeQmPMN6YpKCtC
zIWtA+ethh3Ezs1tx9fH2M10AmHXTH6tUoHZmjJm6DooGPmVBVnZOmoiFMrDgCF/2SFB78qLqUSG
uU2ZlulHGlC0sRi1YkwWMTHaDdZo0P4obamWbqDq8YehJtKJBqIEmqHBbNGz33TkQen7tHMqQape
8rpAd2tbUvONDpHyRUda/VZbeXoEkDg9FalcP2ftKLhZGGC6CdGV8pXJA1OsTqEZdcqp61+Sscsf
0ZMERsdEN4XOZUpf/ZYLmv7KxyA+JUGUFZZalPQ5SCeS2eWkakelFKvIHRlIBuyqjqP3KJVF1NgY
Ksloo+/HjTw1zNwCEZeBSJXRND4RWkQUcEpzPNakFsgmimVhD1yO8ksLEhGcxbRVRPCxxtkzy4Wp
eChiAUNoJnEMWzdCUhEMBTnIhkMxTt8nndGPXm90LxGr8R16MAXFRtIV1FaK2vgskiyr3CanDLyd
QP7HboZZXa9hJTMRranoeXNyVaoSu20LmOYsapvcqjpZO4PIcejcpkgo8K1onPuMYqqmu24Y0S0Q
dKDgZWJS5eBsrVrqmA0CXjetEjOwwKbU/4yLkE5eh73TLJX1mPsyDmG+ht3kg8X5LaHLdZ67iWHV
IF+cdczFu43lJGrkfuh9ECUXgy2NjDbItGp9tBEns8+cAErjpasp2MHyzIxfW9rqMTZEwURc1lEc
hVSZDLM7Rin/DMoM2CE9BZmkjAEpwGRKIHfErqhEc+RSM5ibgW03tUstzgF0S/X2aKQ6EkfxCJoB
O1D0mcYIxugIVrvcrcup+t0FU105pjS1f4UyLFKnYEYMLtkeTIIzMjs6oL0RCjnOc2EndVnebdDE
Xw/b1qyBUFSybCgs4Df1l6HpRdERRjUEgfowjZgJrjbhVFogytPRUF/Xxrji9c+Pl1MhaCxCdnnu
jQGtHKdCkpGVUaGNvd9rpd32W02JNqz6K2RrYGM+xzCfJChQkJCTQJ9IFD5ENQQUyjoxHHwjCaWX
SdAGyzQbbQNyKBG2oQIYtxvaxKoKA0E2eJGcLtCFDdXHCu2MJjhOSZWsNQMsaFBwCajIe4OxD84b
58IOypBqLckHX0F22lZ0jPDLNO3rviHk/FWsHJEpthctoGg/AkvX9R0euq6hXUwmX9PVDUah2pHe
7rtGQ/Zj/IsRvSsKe0nc3FcBb1QzdZnHsE+TxgidQtGnQAY/dgHByJwSlzevR/ZE80m3FQygd++v
8fYewQTNZQpEImg+4o1EZjR63wzC5MdlYrpq1+U72NtuD3NOHYqGmJUgYLah1/d2locjQwyJwR46
d29ZM1AcaiT6URLrdhiS8mgygaEKy4SVwI6LHr+PDx0coggVjU4ZkXPh9B4JulpORF9Ug9FTteJT
bo1+O8SgXiDBND0UmtTamSRUm/t7uvBkZhp0dIPCws/Z8zkAu1B+ooA5ZVRWJn8YKtusZFc02K7v
zGd0hdsjAd/lcGIt0K+KF9MGM8EmjN4qgzUwGJ9Znndgpt5FpQlVf+R5ue+Az9mYrC0kH/T8os0o
3CtL7zWGcRkFKBAwORCk/LVmQ1WCIH6KkYlJGJoj4y7F/2UIrbxnf6tYJ3YntcUh70ThKIrTdG77
Bg3YUV47KEZkXlEP5q6oovIVBenWGosx2BR5Uj0YIW1f72/u7cvHmmYKKMWEU4P2Q25vy1guG7kT
fWUYH0q5+tGWCvnnl1TDNTWxbQhPUGi5llGOcY3RM9PgT2HbHmVMlHJwn+NfutyZu/vLuX0PQH4h
FyAB/4msCt9jkSssppFSyj5NK2KZajvumnzKbTK0w8p7WBKFPBiSaeDPgsXgd67QaDLAe/CRTNF6
uwm2gB7fX82ty4ktm6sp6Aie0dacWsa4vGiOdRS/FuPqILcN2jWZqr0UQL4f4BEA39tpIMMctNA2
pxFz4+/L52N63Pj5A9AaN/8BkxGXDKvNrFYVVK18adioaT9agYl5D+kvgRDHHN0GpDZkAv+L2G9Y
SO1i9P7NB4CmHUlNJDcx4vz66hi5oZi5Nu8AyZ1uCF2MtLUzsdrrZHqTxHMlVV6hK34iGI9i31gs
blY0+sIxw/VC+Ab5+jwg/PoLqg7yRyZB7dGcnWuJ0H2iZwYB1UWALN399S4c+OwdoFVufi7Kd7rj
QtP1ip60CWlFPxeVmsJFnzD1ixGy0dOmf+uFOHAbmaWbQkd9SZmQWrgv/9Z8oS1XUeBHzCNzgDK/
XqwRDUKA2ySCc1gyD+oYMxe3vIFPq2UfRSH8wy7d+X7J34Q+EkqUBtgbruUFkiBOlamKflwk2k6X
imIfBka2MUKZPWVpkD8IQY98BNWrtQTzvJRry4n9xT7LBInYmTP0WrScBUZvMCw1kyM7oObzmIxv
dKb67Hr0KJnPEY1OTYLecrKWubu1pLNow0A4ORs03pKCDCMaDLB/+ZVYzE4B8nE/aeITLbUAZ7bj
Znv/VPls87zNVwLnO35xrZQYM8tJB4Fm1VtC9TM10k2j5I+Yo2iBmG0fR/G+qECp3+vSiuyF5wMm
Gg3nC18MAYF8LXpKMyXShEr2tdzIHTkNJVSJWI5braYrom5NGSE60dB9PZfZkXW4FjWikRXQ+UL2
Nxh9suJM8mmleQsvf5y3YXGJfjZE/LI/UIog3CqGbm8U2nEKsj9i3Dy0aEsU0sorq/ilnyJX/tX3
7EdiNmCJEtwgRS+QCJh18iVXoJLttaf7R7zwcAlcd3hls9MJE3i9dmPU9DIZWtlXFfTOatSOq4+k
6O0UVEf3Jc0qn3s3V5K4u9RNYR4UPSTpkVsKoPpBGTLKDuf7UtbWw71OgL40DAXsZT9NmSOyY6u1
m0D1SnNtptSiIOQMoeFRkgHJ/PXGgR3PbIaglv2iMR/6+iNpy43Rq+iKXAGNLwmCAcVkD7CaoD+Q
cxfUZBjQHm3IfpZkTqF90lLbKUrvCqm+cleX3gFCS8RyqNwC180pVTPQwbVDQsVXk7bYhXp+hh+x
RtC94Bpg1A7WAzoCMJJhLtj1xkkA3Ethlkq+0gSh3Rtd7zWZFE5WrckdBqOrk6thbNKuNuYhKxht
7I5wQ8Efa7Znk+hsZXtvF42S1qzJUauG3eT92DYSCIvqVPSbRp4s1kzNFkWo1Ll/LW+1GUYTY7AC
ojtQwYNY8XrRaarDeuIg/Zwl3qQFx7btvFBb8Sxv7QMcWKhKBcMbkJXg2W/aMRdSMZokP5XBaoZx
x1WpIos3HTCL7BOcYs/KGoHo7eVE2Qzj8kBxjwEL0J/X68qJ2ZsM+WufFMX0LIF+3UmLQNsbWjf5
Qq+t8fssnBaq8wocO9RAsUru1QlI+Bh0quHWtXJxiKiGWS5ahJ7o+8d1K0ZDWQyx+DxSB8gczp1J
ahSQY3EgPs0JhhuRtNn2NPzn7w3AMbjpgLqisop7cb15mVCnLGogJSI58EwDMjq0y42VV3179SBl
5tWEjpppTbj3Nul5EQytQnxjCCofoSO4geC0PldNswZWu1XxuMaQNg/UQjsN75U1uTTFSZaovlC2
yVYtc1gssRB3eSYrW5SQx7dI6Nas99L65s492Flk2UGYdb2LaCEO8oK2qh/XBN2TUZckmHSLDDOx
SEND9R9fDbTAg9EZOh9KEsHNtThajF059ZXqT3ml2gabuk3XtGukMEuLmgelIBRFvuCGscUsUzZV
6C/w9bCw6PRopmA4SeQVrbR0XojeQa6BpyTLfKt9TsCAKbe55sdGjCECjGSelin9zghotDNbFANA
YBS699/WwtLQWDCTcaKipKITmNtAog3M7Ijqp1rJHCOKUGVO+9IaJbNdEbXgvwIlMdNNYnUzhQh3
WMqopjUJTNWvDD3b0nwUDmDC0XaaVHd+p9ehV2RRtxsFTbFJLyeHfBilVczG/MKuPR9MEhVBFUaQ
yAQ7GfcC44GFIgsKzTfFAlHBsG9J6JLip5aBOU+yqASGZQ2VC0vJX/XVoGFpv2HPQZoECgPkHea/
v/Dhy9oUw2ASVT9KdTTxNtHgkAhTyeB7lyv7vSgKsTZqhSCYRYxyLSocBF3oOkPzDQ3N9QdVaYb+
KRnjDJPWBTYoKzXJWy2NcS5IiBPQJmlE57EweZZFFcEgAl+gmMRcZ3rztxwCcSU6uF3ULAXegYpa
IXwWzqNsJk2AdhU1X66N+lNmprLJFJS7rDht1rAQiyuCnyeDOwUqlCc6pzqAfZkAfkizjXpwjSpN
jwGMmEdLVozCoiCQWqCYCyYvsDBcn5RUGWrRMJwUjHXxlgV6vsOo+HKFUoJnLkHwM1u3mZzsG91h
cDDAJkHBh2px4KuhSd/NMjctkI0Lj3Vfs33Xq+IhHCZpXwzC6Cbgnd+kiZhvmzzvXiop80iSZLaY
BhirnFTB1hAY+RABf/yRlGP5qEe95rC6Tf/oKC2uqPmFU8cUTbSF4ihAfMbPQ9T7GqF/3AS+noeB
TUOkU7VcfVWzVUj8bT4Bj/N7niDgksgrcF53pw+owKpy4LcwX5gbI0bRuwZbDUrSQoh/V1SrThif
WmG6jMYiTJpMe/rGUlVaWzKPP5xPCw4q3GHcCJTE+WIOzWTw5yWR4QdGkjhlIg6nWojM1jHCdFMl
erBjmL7tpDncuhrMRm47Bg9xbtaPfdSnxyw13kidKIcMin8lTF04Drgv8MfQo4sLy09cE6WOmW0X
Gr7RaeNJC1GWpHlYPk9Itqw8jVujiGgOUx4xvRdERmjiu34abTdnuYoyPfZmbmv5bwU9Q3WHXlfM
UPynQ6+w5SY6j0FRBOo+oCN5JslRCZtOpXp+pMaDZtaWNIHH6uOfGty55IDsILLo0FN8MhhLQXUt
BZ35VKAymw/SHwIWNVsLkbO6L+kmGkA7MOqTaIXAuwGPAqcqldQslCik2TGAMX3M0nhOvUa6nQVq
ssfTYZv78mbzfWVYZyAKCJZwYKgOQpddH1U0z+ruUF0/FrlIXkekWRxGOnTDR/3fKWhVoFPayZEi
xXyRxaFYkX4TbUE6HHckuqEfUJ3gVttVQavULaNHlobkmBSgQirlYdg2Ufs3FaL4kUZibUdmKr3e
X/bNDZ0Fw9GdkUGwFXztTulyJZxykx6BHjQnS1FCTPESgiAEjzlYR4ZNPrX136Qcxn/6CiH4/0i7
rh25cWD7RQKUw6tCR010e2bsF2HGQZmKFCl9/T2avfB2s3Vb8N5d2AvsAFMiWSxWOHUKBgqZZsR6
qPsIpirFUIyBKEl9RycCnAk8ygDqlLp2wfqVV/fadZtlgcUVMEVYYMCOLs82MwhI3TRwPBkNi3zS
1k7Yc7hpSqUoj1MiJ79tAO4PUc+BTrPiVH1UHE52t3dahAnCp8BXzNMYUEScJ+3NR3HmPDE7TgBl
qOu7SWnNL7oE2Ips8Bm9YGHar4opXBkbyUYGyeeX0qAGc1MQjT2NVV+4k5ObB0D1rU0fOR9qPJHN
5IAmwWwxCyzv6/fb33plIj8/FRUHFF6QaBOtd50OhlOnbX2XR5keFBhKTeBlb2tiax+3JV05D5AE
O4xqJnCDqLkL0THKPrliSsDBTY6S+o05gN9W5uWKHZ6vz+Xlnm/X3LsHqOpcBrzc+tTuoiY1Gw0V
0KjP/WYgKrK/rVk+9Z2cMc8kvcH3t1d2vYdggAAf1ezAzmkNwfYjFh8L3GozbPQpnr6QJsegGQJ8
UfNQ8wqzvP5WnI6ysAzNwn2+Jv0yqMamnhZ2mDMKoJWFqq19B1Zo2XBTOYm7v0ZrzPAz3Kh5Qh9e
MTHXVett10ijbYWxmmP2WSTb2bAhIO+MVzzz630Eac/MsgRGlxnTK1xeqMzU5iS1Qw6In4d2iyR1
ARXLv7AoMdaIpa/V8VKY8Aogg5cYBNROIQW+x0VEBY5Tntl/be0RugHEh5QQ0DcAB1+qo91VyVQO
khWmzaButanFaGdo0eCmOgDjjGGyg2n06GFtNTNfARldG3y4och4ofIDZwEu9aXsLsrGlhmJE042
9+shOqY8BTqgO02Dsm2k022tXNhPcIOBHg2E62jSFXOVcT9WLIOHGNKmGC13NORC8nrbzJ0Vd+FK
S8B+hRgHNKoAYc4po8tl6XajIAapq1A2811q4b1WqSIFjrpWN1sTJLzUZmNrETEqDOAzB4y++F2x
J6tOV96Kq23DahAhygb4JlEW+OyBOXsqomjskjTiFWBDfbbJqupEZFquZHgXhXzCrZA4R2Pz/PMz
IW0iFVJkY5QgHVIAGY2YpvdyTAhZMb6LcsBf+89AeMxev5RjOAVSRo5dhTxOoz0rMYoHdeU11mBR
r/GqQ6fhxgDUhT4EscaX9KU905MZR3P0ajQeUpq5URa01rjl8V+adsgCTA/Ea+rM2Q5s/+WKmDla
Rm1ExrGQH+2ee41v9b1/++ZcuQufQsy54OcgAQIYyaWQsRjnTIVjHuXMlIBhTbKXSbfIy4CQ6NCM
TvzWI1Y9TMDobWNtSj1b6/RXmZrxk8lbzOKTbOK2etwdSF20Hi/1H1XlaJibl+mxueIwiP7r/LHo
ukBw/knHL4a4iO+izJ6IeYxfrDrYGFslGO6Gb7e3ROysAwAEtSlkGjCRFQUJ5Gcvt6TWprG1y8I+
AtxXepFOKvRfOpKHmk+7RUWQ+2RsMWeBN7af2Wl+b3ZoQZB6k8RICdLoUKl2E0RWldxbXRfdWVJa
nVq56p+L0q59NjJpO01JlPltF8t+3ysOdc2RzjyaFvDdbqIA0btiuUTfBIsCg6EFaBkwn8ibCgYF
4Opy4pNpH/ViRGC4VdRuL9HvOfIbt7dvTZDgf9byCFxHZ9nHYToC2oB5q5pbpg/58PIf5OAZRYYQ
WW0UNS9PaVJJ36c65FjG6EqTGTgk/V7rTcAna3Nb1MKlR3j4ryjBtIwmreQyse1j79DHqDRfrGbT
j3e9Ibuqylbs5Zow4aAkCzRpKpgEjzmWFft3Uvu869fYMpYOycGDCLIBRApIU11unlrQVBuA+gbL
9EQ8ppVk31WtvbNHeq9bo7JyVqJtnpUP8A8L/fJzR6VIgi4PWhIpFcSx1uFubhLqt2pKVjRPbA1C
BIFRQHDgFAt9caC2EFQiR84rc6wmCZma1phBZMQRZuYk/fDaxYOFQTYWU9871s22dCwS7vEO7TOe
zNV+9PLKoSdqyyTx2xgU3i7y6lqsuWOV65qrxeP0MZhl8WQSDMkOSK6rEdynWFN+yHWLeRnySFtm
+yj6IJxN1bhZq4pdGT9TQUkM3b4wSTMyVLhYpabzycgM6QgIf/N1sFxzhwlkUobpTysbeRXJYiPh
4YIofe7/sJCuuFSPujMzYts0DkFl2W+a+8YlH3Pza/lQr70/V6oBMC8KlypSZQi+r+DYykjTyFJ4
HDoZMDmD/QRE/05vMWZVJpLbK9+HBtNdtAyVsfJ1wv/KcN11OgSjtIbdvLp5l59iCasuka5RqpTF
YS8dSswzVWmzLcB+yzDuSyLbv7Qpn8LQIYWx8YCgifVa1lejkfRjHKbFa6pJwTD+HpJTgakjA3+7
LUr0JXGaljwXriyc5tzUc3maUp9rgKNPcahkja9GB44+hzFZ4WK5sijoSEXWA88L4t/ZpbwU4hjV
oMqVlYZtad/R6CVS8i1LQCBMVyKLK3gSlgNJWAtab2G7bMFADo4TRQlG5IS6Ih0Nq2KBhjijb7Tq
C2vQ1JfzigeFYsQbM1byR57Y3WZMwHfOEnvYoh9HfZIZYOuVAte6gefyGMGtf6BEe64GNI4CoMxW
WeYXtgfD1uH/omlrPoI5L3jmBesRekdSlmZhgtYbfa/EITf2qPeWj85ByX3jvfsZRf4meiK/8M23
z3/+3edpCQiEbETQsL84HDGbapIo6RQUJkKKod2YH1yF0xPoFZxsyxkG6dwWdgWWuZR2RVk8poCw
NxqkNdnPJG72aT366qRvYWY2loNOpPE4gOifvMKWFta0stZF8SgOoxNgnsCFfMzlRjdo/2lH2chC
pRxcvakASotQvjQGF61KbiNzPAvGo2F8i9tX2ul+kgGhd3sLFuyIc/4JwlWolDw3csPEfo/vcfZi
jT34z/2hlz1tDWm18CbMXFFAZKDON4f5l6tNuKWDWwurjcYda37zCOSmw/cSXY5q/NXI6UqMda3F
YA3Czs4VAHgOn61bZ1rMiNYXrUqTUEnDwTa91gbTCjDhRvlxewsXXiBIUhH+ANoFqL4YlthRGqsZ
POhw2BggkGvuCrfxEhMjzroVhb22jsiazbMQAGnB2ypmbZlUy3alawkyWurccYGJKF/LNSEinQRc
E0iBFZ5zMUjSiSXZTOkmVBDjNGQBD6OD6T2behD7kt/6a3Pblw7pXJTgJ2QFQW9oAVFN9UuSvPiJ
OMe+XYnErhpV5gUBUAwaKRU+lybWnMxs7NKKdGmobptn7U0O0I3nttbmqfko+EzX8vW2Riwd07k8
wWPNm9FQMwp5ldJ5Re0XCUpP41p689pUXq5KuE+5MXaYYQcp6RSkwQYYJyVon5xfq3NWrt0e4OsR
ZsIiW0jgig64ZMWaFZlGil6UV0srH+W42lZW8my3+aaeHC8lndfqb04MLgG7bx+mUfrdoA9Vorvb
+7pgMBFBITBEaA1YApZ/aUIauNG1VZZZaD0oD+aL/dP0f1S+vMMAT/x7W9iSap7Lmg/5zH5MfKyd
GW4VduRQq2hosj7ahrqMr3FELWkL7jM8BAQcCHZnu3kmqEibpClsloWmlHkEI+2oAWahbMXnuSo/
z5cArRJI+GMq6xx5XIqZ4QAx6aYsRMH5KXs0D8CEls/lM0YChJjX61c5uOZ3dMViLe3iPNUE7QRI
+yPleSk10SspmXQ9C2OZupg25KLd2UWOZtBXXK1FqzXj/ebJB+DAEZ1UC3G8AjVNwzdjY47udGQY
3l0E3R4B0Io/vKiH57KEV7OeMq4UEmQxEF867vfOfYWXAFLC3mMrD/TS5TsXJTjEXQviNGSH07AL
jOA//XIAp1BRBgIHr9fl6cjKoCZxhB6HLuvBYlUyd3bM/L+/SMDk/hEirADRoWJOvIU7iUnYZt0/
1Frl5s5T3K6Rcy/uFbL4loMwDZk3QdlUEI44Tk6zMLNKsMxI2YMsgY/r9nIWn3uAr+BUYGgW0viC
FN5UddsWuK+jOvBtmyh4Jp3J8FsAhFGesH+MkiajZmoUQU+4E0TMWRvYd+21wUcGxA9UEbjKiGEu
zw3hPDdRP4QdTI3Elxz72KINPUhk7ffY1YbPdcQWt5e9ZKUcWA90CINHD0iaS5HRpLc8yueLnDlb
JGumHYLf3MvAaruywQsmA94NYA7A86EXWyyDm7VMG0biPFSM3xX2Dy6Blrfe3Ej710u6ECQcZJxQ
WuuZlIWGWgTAqB8iZoQgxAhui1l4p+dYE+0vYBmZWyAvdy5Gl/5QpnkepsxpgjoiMXPHyfkwMwyV
RDES46/BCO32xGYxuvzZKgRq4eguPkA4uklKWwQ3VR52ivymSvKWysZDMUq7SDaZy239PjO11yZu
duM8swwlTuAnswb8MxkoXXlRYqwpkMn+7W1Z+irk2GB2UOZG767wVaQCFg/sDnmYtBixwLOgmJ6t
2ljJUC4pE8ptqDojrYckkRDLNpmWUGDY5rV3d03znmgPipruHCRq/n45mIeGVBSQmTDYwpVMkYdK
ZafAcrQ2UHS0B1sfXfPXJR0Q8p9LEQ021SwWdWUe0sAEBiIhX5XuV4Ue66+3VzPr5GUYPg+zwUxA
B9ha4KeE1TBtcDLWTkUoqQ7x2qGuEJKy4LaQJQ04FyIsZjT6Wo8ruQiTAsSuKnH/w/22kK5DKgw9
4HB/Li9eGbeY52zUeA66N7V4ydRdm/2+vYQl9UIlCjEmOGRBoyDEL0pTRiCUaCAivi+jZ57vaeSb
5f62lKXTAAgWjw1ABZjaI2xUQyOj5QYsogZ66l9oXus8w0Cf84rhXYqTAIz9V47wUrddXUlMSfKw
fivgDUqJG2HgcTRErhz3XtvI26gsDkXduNMYFlZyTxR95b4uva4X3yAcWtUVtLZkfAOSYOQnqlbm
L/tbfWxtP6mC5On2xi68o/MEgbmNGXh55OcuNQRRYdoZLMvDSgrHtHzgBSZXdjuWg4q2XmvNWlB3
JFCRKsB0bjyiIjKftqkeW5mSY2T25Pbm7xjDnQrLWLlUCxqJFh6gZ1HzRwZNETRykJqERe2IM7Q/
ZEwnleINeGhwiGt41sXlIBmM7jAg1q4GX2WxTZuOq3imaeuqVexN02Eka5jHBdWfi6hz99PcR6kJ
y2ENSbvMsmBWbRPaGHty1/6HHcPRo2YN7I4OdP2lEhSsy+K+M/OwaX+k09MwgIkMrIB5++W2si2d
DBrz0DYNVYPjJjxFGIqBwXGGg6XAD9ZYAp6g2NOKLai6Vi7y0tHAUMzYTQR8oMe4XBEKPRgUSuMi
NDCQmOqvDph6rOzvI7vZVMw43pnoRMS450MzROXQQYiZurEdOPGDktw1xRq6ZMF9QilpRnLNxSQg
bIXFoKuEdyXkdHnkpmketG26z80G41fDoYoPCbUPaITY3j6spRAP8tDZArXAi37VPVbSdpyYgscp
VJ/QMUBdeUsebLCr+PTnkAOSt3Jo1+nRGT/xr0BBPWo5Q4NVPgs8qUHhS1+ngATaykuyJGRGpwEN
hyAJbYWXm5kbk1yWw1iEk/KYcwyuV2vg/TY/9fp1Zf9mD0HwIAy8isgfAuePfK9wqzKQ9gO6qBVo
VnHLwMa4nA2m8lov0y+MuBvXahZLd+tcmqDxRK4bCXlTKOMQA1X+ocfgm5Q7bz05Ov+mW+uaDdZZ
tmaqYiUxJB07SI+TVez4dzyNhAW96VW5N+THNNt0tU+bQ765vaWzqbsleb71Z5JrU9NK7qjoarqr
k5AH3c+OuvbH/0+IcNuGeJrS2MKx8W77PXvPv02gJX2+LWPJPKERGqEznH9AVkQZcptQZyzKsOuz
nxWab7oJ3Uxm5///xAhPh9TJPBmlsgzrztgRkuynYvxu6dma27S0HLiAn2B1RBmiIQTULdLIlJch
Qxe0S9Fes8lZPBcajLVs2tJriPcDIKeZVxGu+aUKADUCAJRCytDRMtNTIjTqmph5fXvfFu4SIPeI
yIAjRWJI9CB43DoOm2AjkFv2EgNEAp3qoTQKTNyKpM/QV1BpdALD6Cko3qNII1xby27sgtq8CDN6
oF3iGv29Wrw21ZbWQF78kIfDmH6U8TtKz41ieGO/5l4srnUm8UEyZ+bRETzrLGorjTOoeyXvLARt
dbphUerFa87Sp05frRQ1Fbh/AK6hZ/Ly5JIO3I74U4bgXtzo3uR/lAcMfXI15K1JYHg5yiu3j3F5
c89ECsoy5fGY6ywtUfUYNvKBBXKQuknvPiqHZs+3xDNWJC5cBFO20D3uIBgC5mPW3jMDpSiV4Qwy
TGNUlNsKfGCoTknJ4+1lLVhB8LPoM3ncfF4i8xA1a/R99FERYoAdWne3U6F4rfbURy9St5IyX3gs
4daCuUNH/wl4ngSD24OZuTFy3DYC8ht3KOMMlIBZuS1Hne9riniyRA/mXYoOzP+wk/P05rnnYE4o
CM80kjWqWuKf0NLDYfhFw2z4ewAJ2s2AV0eNH6YExGmXh6UNUVUncZKEtP+oAcOXDbRC0kOJ1lUH
hejbh7agGcjIAjgC/NvcXibcc3CYdaY0jWk4JbVHmkMX6xi4vRLMLdxleIdwoQHgRTgu5mVB8lmq
uaGjHqY/lRP1ZeO36aCm8ffokbnP6185glqkVgLHUEc5zDKezcjyqfSeVc8Ada9YxwVNh41H3W02
jdBBwSG0FYO3oK1NQ1CeBjYCBj81FJTmFTifZf59Gmpl5ZgWd/CPRGCGL3VC7xStRt9BGtZW4ekI
/9XsmYBj1cQ4of+gEGeSRHNY1BlRSISSYhcBSsVkLNB859RaCVIWFe9MjmADHdrwmTIwDcsGFTwt
840SYeQaMch8VwTjDkcG6Rkd0EEk6IS7hP61KDdsAhBFa/Cto+S7QWNrYeqyECAT0awDVKJ4ODnr
DJllyGahCjuZ8W8wav+8fSgL9g7L+FeCcChDHOe0UCAhl7ug0N/B4Ou1srWTlDvwFvgI7bzbApeW
hEgYVfnPEF8kSKBOhhZgEwJR6n0gYEaQx/bltohrBdDm1xZAphmigc27VGlw/kRcKWHDpdr2qiR3
+/6Dr9VGrjduFgJquJkNGNh0QcjQWflEkScPqzraFI5xn2lfU1M/Jpw/JGUPuhZrd3tZ1zcV0H48
EKjlwhjBpl4uq40k3QGGuwzRpO0OeIj4Y2yfhuyvDcKlGOH66NQpeolWZYgOAvArW/R+qu/NNZTc
2mKE1yGtoz5pSY131gyKwkjdtEOGsWwKt3V+3d63a5uKBc2FJVTvLJSJhQWpjlTYmcxKIIIeorR+
6cFtU/MOywKGNjH929KW9AJUA0igz+PL0JhweUqRTCUUCuBJJxkq+ymSYxJ/afTea9r+N/qd1pMy
V+o+316UzODNzk2KInueFFs9l6eahnqRtX4HiKYPpq5qp1G+xhW0IAq+A5gbgFuAAy+GCRawVdWY
KEOYpxFGJfHijWMy62ayDLq9vY1XZgJPOmARM8XH3MokCw9hG5mq1DTDEKKk6ktW7SfFSlpk/g0X
BvxSgoiNKKPC7Noaa8FtlVxKZRpAYruZSN7vAN7LPElu1Y1udI7Pc658vb3A62TTLB9PPOqmAL5i
WseloiR2pRA4oUM4/NDVJ93bKxZGIhFgPMGc6bVet7LeK8X8lIeECWIuFHfEPie7rMy8sbFe3nnV
rwRoKPDQU3+SVp75q+smyBHWNTRRgpZPFXL4JjYa11JPsd9q9+pqUX5RG61/VyRcNY3qmRo5WBE0
vnkBsew+/eVgzlUbpN7X37Kfb1bObG1p88/Pgp04ThMM04HAu+nHY+JjxuLK43hlFee9A/s3Mp+o
GuMJuxQAjz3uWIO9m35UqTd5leoHt9VuTYJgDKsaGcdy1oLOPBagNY06A9SmYEj+cVvOdSQqLEUw
8OjepmpjaLhe6XPW+Wn7qOtuvwujwa0LF7MhXjlmjxsYffj/FDxblrNDqo0mnooYgo0H1akxppZt
ksZ7ZRtN3hmHb+177a7s6aIenp3a/PMziVPf5Eqi4NR6+SXX7vT4pdBWaF/WRAiqXkWpPKaZjt3U
Hgf+wey7Svu+snFX2VvhxATtBm5xKstZ+fKk9EH75SSe/lZ3bu73zw7ZRuqKoVgy8WBEREM6/GfE
pMKawJKeaeBeHUI55a4c4THW1qakLW3buQhhSV2CduosTlmocpftzWO68tivLWG2uWcnj2EMBDKw
hD77rvYP2fC8ciZrAoRnMNEUqWv0hIURsg/1Ho0DTXKvvbPTcGffy8ev6UPmFU+3ha5smkjxXvQx
oLNWzMKCNH6lNF4FfCJZm+22KAV8GyA6nLMt9vzzs62rU3APFARHE3FPdQEEaFds6dJ7B5KpPwIE
9QKJDiu6Pmch+QnshpcZp67cDkPQplt9rRSxaO0QomEuiI1iH8hhLleTkCJSwSTEwlH5Ls805Btk
qNzExYhV29O/45BWVrfkvfwROPdICwKHnPetNQv0as2TU8/66MHSwjBaBhmyFTVf3sr/XR2EXT1L
NGd2VjEkMsffjuvy3+8rSM4FbQAREmJc9GPAPRZ9dJtaDM1s0Lm6fSLZqUjuxux0W60XFnEhQniQ
qqqurRxkp6GqfKuKn7iuTfXQof//UalWru2sWoJreSFqvtVnuq3SGl3HGPESlkWHRMe7Zn/jmCCi
rMWgy3JQ7EUp9nPGxaWc2bixQcMdggo4zPaIjUQeJsPozpoGLHg+WNG/kgRDNzNgKKOFy9RXmZdj
Xo9OpCDXPCnirrmyews2D6TRNlIqGKLpAMtzuapYHtXRrgsGjDt1iT65DNmv27qwuHGY3fMZRoPP
UDA+hqJNfV5DoZl8KJt4A8pEVzd3Oi93twUt7RsS1qgoowsGdXlBE+yGG0wvKEfTP3VTvi/qV5t8
m/NrCv17/x7pcZTn5/kRMw7kctuKKmNpqlUcOPnh1EkuUYK68YA3yf8amgQivXNJwqIwNi9mst7x
EBMPwESlZYlHW7IWSF+jgmYxgBrgDyqHcIwvFwS6p9gyUkwQ7DWvDuUgqraytOOmOxXbZl+tdecu
2YdzcYLaMRsjTiWOo0q0/Gj+lNTYT8dXNQ4UZQuU8V/SuSDeu1iccFoj8pIOz7E4Y8j8spLdElOb
/5L7ECA1FPTwKgEvDCAN2jkudzBzJE6ybuInILswT9Ag+t6OzbXChbBxV1KEt4/kSZFqBWbqGW8Z
24JKhSmgWXzGUD2Jvd2+TmJDgyhL7J4zs1YrpQ6ycimUym92CVKy7+Z3lYQpqmr94Cb5Lruv+Bd1
vEdku1btEtFy/8hHMRYkVojcr4qXSWo3Gjjf+An94WCW88shcMExZ+yzO3T92puX2+v9xCGdvSRX
8oSrRkxipThkftK3Rf/FmPwBgzQ3mNhMUMsjW7YbP/Bnl25G/C3ti61vBrc/4XMM4a1PEGzlMOec
OgNjfWz5W2E/9GjyqcgQVNmuQ8tqdrTQeMGU9IHmvd9W38z+fQRobyJ7FAw9uzrmya+qCUwMG+TH
vu7hnTxPZJt3xr0tYd6hzbxaeuz6Zt+byoHpzBtX6gHLSgPEko2sP/AHorWPetOkNLH4CdMlZC/a
zv+2ewyGxX8Tj7cbrm6Tg3973wTL/8/JAZL3yVKLko5gverRQY+lKvETB8xN9+uqQUEnHvXUZWBy
9iNrnMD5hqb122KXNeZMrmDGeBP3pp6b/NSpiO4HPyVsY8A/0KNHFHhyPd8w6VWpt/FwR509i0EA
5rip6prM8BPzrcyB+jWYl2ISJzlWK18nNuz8sysWKrlgxTQR9Alua2Fj+NY04ChaPXPN9GdR3yO/
V9ioOu3BUWQxyW0P0WrRQWRN/UfuzLwzpxIB2RUCwULS0YQa4zSMZNhkJthfwDRiRhjgbhM/ckY3
jguMvQuk6NgiZ6Dc1fUJWQsFHBATTd1y0o4WhqWbj2N1qMGsfPvQlrYFURBAZ0irgilEdHkGkxEz
qm16avl9idFFdfoMXeV66uUDwZzAU1y7bAzXxqMv6ChatDTwAaKtBbRB4q5YDcGUNGk4TfJLp1Tb
ydx2VbPhpAw09ncBy3wCkAXiMvCUoLQjAgUcp0Srg24PJ50/1HriDuwllzamiqz8Eb0y+vPKlgrZ
jH/kzfhRwFnAOyfSmw66RIxJ0YbTmNPqC+exGtSQixZv3ZPRJhRoBQbZpDjML2rMrENBML/y9jcs
PIwg6QUACEyaCGzEodC1XhRqmzrD6dlOVGSYdVdGE6X0s5har1jrqv0sOAp2GhBgYJJg42RQSQpP
RTE5VCKlyU65OZL7STek58LqJUwvzGMTFCp9deAUGq/V7ejHPdiWCer+ZHRokI6TGkqTjSGLpjZ6
YwSSLbjH9YZame3RvqFHmtpfMTdS8y11NL3JAuP3ENXEaxwYMwy57QMNoz9bpau3Ek2UjcQw91Mf
e92lYO/e6PKIVHBHNdgbQ2umFRO/pMiweaACQQ0EgF5BkXkiN3Fa5kiLFOQV/OtPuvRhsaehue+0
r7cPVczbfyoWAMNAHKC+iFFjgudW2D0DN0vFTnoUOPoes0r3joJ5W0nt1uz3ANJBoMFex455pSUB
VbxWRhdhRf/7AXCLMV4XxUARZVkPNJ4sqWGnRt9E3N7SJtnMI2Drygf54bGd9iQ9lKjkm/oPmX6p
KAiOGxN0MW8kix9v78aSipvgc8asSkx1QBh46WEaZDIG3ajZSYq+N/TH6DzktduarlXdrzroQsrj
n3Wj8IRaOIDbQFRfygLZWMkSQtlJ7bMPwDDd3DLhg6UP5o9Bqj1MAKbqChpo+bDPZAqvadxyta7U
gZ20SPqh2dss2lY1ntD4UBXdFvAWf6Rg01G4G5HJV/tVtNy8gVe3Gn0szlxqlsEifbnoqe7BZqn0
7FTqRz3bNzQ0irucPmBabx+k3KvQpdPWRyWDCZ18cjetMTEtnvDZBwhXq6Vlo4+ztmmJFBhF6XKD
bKJHHeThFNRiFtFXfPy1Fc8fdJY8wRNuZpmJY85G5Z4r3b4pndCga/nHxTcXF/jPzgphi8QwQs3J
sLOj1O2UvPFlROW1uU8l7mKMHbI187y3ZJMZbmlsb1+b/0Ov/ggXc6wRVy026lhkX2zuTNOrA2Tb
7bdg+vql2604XcsniMmIeOrnkQ2CDktRiyR7B1lW+a2Rd33+hQDfOT5r0YuzImp5U2fiQW2Whrjz
8vDSJOZqKrfsxMgvlt6ZYKqOEL0TH+1ryIVV0eZ31f/+L5uJTizwVc/k+FfeU9UTuR9wSSneLht0
OxsD4VKNWcue5LiDsbNpv6f9Lvl1W/AnVfHV5TwTLDwFmFdlF5XBcDknMPA9g6ry6yQDblLDBsIO
JvP84ipz5RTD7GKMydgzdlf39s6Bc8f6zMNY0n2mn5LmsZG/qBEF/fEWuS6OpBpVBzfXd/awElHO
9uLWJwteQtewntMKewVuoWJvI8MWs10vrfUsLm0N0mpguZw5NeHuCXYr4ayiE4ZVnDLnztgkAaGe
1tVu+RIZWzPGeGu/AC8AmIeLj+6r054kgsaHKXIrJ3pUpTtE8GZ1ByKzQwvsySOftkzbccT3t09w
4WoAvyOjCQgc64hGhK9EJ3Ki1NK8G9tyOvDoydD2GILuj/pDY6wxHC4Lw2AC0A3jtRT7MKJ04rlU
GriHBATIu1hjmEzgmvkPGT34ZMhWvM+Fk8ba/hUn2DdAxhVQuevs5LhtGG031vifNu+PABFAkXHD
wKxxmZ3qovMa2QxG8h4f4q0xoceNrRHTz4opKO75cj4tz9mz0Eg107sRyzka7rCyVZ+4lVu/XDCR
eq31ORnwy9XsSwQgnGp1yLfoexI3fqv3ftc/SL1r9XsbNyXiMoiadCB52oc2ag9q2t/l41qKWkx/
zu4OFow+O6Dz0IsktuOCf1mN0b8G3ZSrR8eK6vtkLOYJ8r1qeTYb82+DYvyCc28djKxriWtQ8pfA
63++AX2S+ACgXzEL6tKcD3pNnUSDytbNU6I+o5aO0eBmHHu6ur99E5dexJnc5Y8owc/IGl45rWbi
djTWQ0N2/VuDfOiYdqEsHdIfreFndxF4WKK1KfCLioXI4TM7gOKWYBG1PIraVpEgmFa2KzkMs4p5
1q+p2IJbM4e9f8TMPz/T346TOhvtiJ3kcWen42bojpXH69al32K6bekDPdqTC2qiYgT5JHlXVjb4
s3ntSsfPPkA4y75WsrYwEiSD93wznDB+I3XzgG47r398MDba5rvkTv5dJrujfz8Uu97j295DFFHt
nlbOej7Lq0/RdXSb23PqQaRtiaOxpKgmISFX3HPMKQcGRQaZaOsX7VuWbeH/uZ3+3Lz1Xe9qkxdN
9w597j0afbv9ISIh5z/6ffYhQkjR5FU1lWmFtNDDULlv2H/luSt3vYXhBNsSk0ULnMizlXkD4laV
hVP+rLSbfvK6nPp9swEDSP6QoEOV/CWd1D9fhuw9Arw50SwSeXdwgR07TflJG6q31Gl+jv0xKd9v
r3/xHNCPNVPKgzFaDC5srR8NJcM5EK5IyOqCPDmSU99sSVBFPRgv1/CDi3dtLiQCN40HV7xrBBUP
VtKMn0D2kR20bsrfxyQjK/3ki1ftTIpw1bijRYWlNNi7nOohhhbHx1pLkk1l9M6X2zv4OUroSpVR
WoGz42DEuUiRYlOZtGmPLYQ/NWz6zXhQt+oWTfNfpU2yrd+gLRv+w8/28qELxvGh2sbha74fN853
uon3dUA3ypZtyO/k3bC8ju7x9xB8STeFt+YQLDnnDgL1P98qWADwswJRUMMCZGriVqPLFWQFojvM
/MlV1bWbXRQ/93f/JRN3IVaw7BH4OFKzhypL9V0qf6+iL4O2t8mDARhY+VgrsDK3D2Xx/M/WKUSQ
VW4reWIX/GQN6XioOG+Dig7t3rTTta7rpWQMFocU1jydEfdUWFwLlucyTlt+qgJ26DfqljwqvvTD
/DKfLmjxQ3NDtt3u9gIX7+2ZUGGBg8TntgQC+ymx6IiJYKlXt5Uetl1iuEmlxS4AwNaKu7f8Qp9J
FRzKEmx6NkmwVJVVAd8Z/QRo80O7wzy1ltyB+UiNkNUNpHLNaiyf5589FoNKhcLTjFDZPslG/6Ai
bkCByZbYijH8P67Hv2LEx6DApDja1yh0OUjzP+aO7Q3yIY1c1foZfxtI4lrKF2nN91wqTSDtr85c
kmidNkTAeBmpuUJBo3dK5V1cOp6FnGmfYmJu6sMY7w0+eX20ATx525LYBwLJ15XHjnxzuvfG2kvv
sfRb5UdwrnmmvhayLJXOLj5OUG+llQaSa/9D2nXtSI4kyS8iQC1egyq1qEqW6BeiqquaWmt+/Rlr
73YyI7lJ9B4GmGlggPaMYIS7h7u5Ga5S4ppeaFfNuQ4vqmgM3TrBaIAO8fLMkKJt2KikBsWR9veF
3Rv71ElnAg361gw+fZ56emAm2S5SzDovdSVf6v/PvpcQdwVI1IGBiRaNY4S0bcUSUcMV3/hhJTfv
MgO2Hfvx1f0Pn/sfM1S66cpeOk7giUvIWCJoGtAKEdXnOjli1McsMKyElIcHVEQ1Ypw1CQdCBVwt
Q/6RKCs2O/ZMTuJgy0Wtzgfcwh1f2gMqcgaMWKh8W/cXcMTpYuTrqWtJTHZuFgkQ5x3n1XZTwah3
M6Xl2AZRIcqsMNhF2qEowvdcO2nhKvXy7ci+C+NTwm7CeuU2jQHeyw2j7gptCbA+t2jQFSBgTFKU
d2q+gerXvZQNcC9K0X+IQTvZEXujz2Vu1yaJtLTL06Glc4ZrgwL1FKg1MfQLgAi8QyWfBLYmIMJt
AivINgm/1C6YixVoLbIgdZ5YEmkGEnWoBb7PXNzgDy/7rPw1C7rwplDs7vPxyZ4zhB47ij28hpFg
eurKZaROnZjMLn1RGGMOJ8Y0Tl52qzELjqq45K1n+ntAOaGoCfm9SV+K8gxDhPe526I1OmaKHTVO
1ycQaWt1tdkI2lbLuY0Q/NHSv5xq/cnLr81SQdDjaiGSfGW4BGAIqTZB8RYtcT7MHY8rE3SPfJT6
IUsZaDK21VvXHsuyh96eFcQiUaNLGS1F17nvhqopBxQCEBngALg9jUzgFgKTMcOl9lHGifDsU858
s1K7ZuWjU/i3hwSD96B+g/9DsxtKe7fGPLXsQ9+HCqYIwEpptfyH8CvjiRItxI37O31rh75iahTG
gQc7jLaplV+j8pZjFvTp8WLuXzO3RihXXrcxBBhDIGOAdCh0XnTZDZMNrPXYyszDHWYgnjZ1f1BN
pcvbEDsc2BZQ+YvUc3qvfiL76Xlw0pojY3gVpEXadfbGB1/M8JJIW2X4GlBByH3GkIAaKMRw5de/
/eBbBLRh2KRqvuLFNZ8ZHiJN13RQmljYlvvze/t7qb0HWjyQlA6osyQ7DeO5XlVGKxOMssjeAmp4
yRL1ARIAVTAuA0ulsvbVdSQVZuS9Yi5PZ0MWaI0FzN4MtgYrQ4BAOQzzpZjSvj29WBTjR72GlUXx
Xmj9VZWbZfvcCz0puuY5BVuQanUVS7poJACVhCKrY8CWBK5ds+um1bn0I0zBR9ihpbTml4bU7/Nk
GW4e/Q9wgKloD1M/r2tBk9pX/IA+COeaalkMJMrBL9xG4ffCmZy5X1NIUYCEAzf0Ha+VkHFqBZgP
fxFLhOhe5zDrlZnK8KxJT5C6yYtjK/skYp5LT8IUJJGyc86ca8CMgj+htA398HeifimYe4Nmd/MG
EUqm8aysXjggCz+T1gnxuBwuzBX5SytGvAVKWrNWimCDgmt08od6aRzkh9PgNrIj/gHgMlGZTs02
6gkBCrY4iYBlvWwzgnJaQY6y/vn5Keqfp93r6+v7+/vh8LFxUGIjfzoS619//VlgH3UczPdNPDv0
KGjuy3IHmlbp4u+AsyCy3VuSBUakvWcHdr0VbNcSnhJ7XMlrzsyOssnaSkjiTegs0nbfx+dJhUyZ
+Nchu3E3uh5onirH0Dy7SAAmEKuG4JQHcivmvVotQRRnSuVoayKegIFkggrTyjOcHypB2Sjyhd34
75o1rkDqckhNGRzhjzeYm8I7/YEnuh3QS2Jm5a4sN7BCKAyNJl8ychx0MIPrb0ePfIukME67941P
OvLy2OQPduXOJMakwCEz5W80KZmC0YgcXOTyxdjuy9PlaP2y9kasD7oWkE9rfcToNLlYBG7lqTqt
Vit9tTFNm4RYvHHeLsTVmQchtvrq11D5jz+ibc5muXxRSGBmrVE5APIFl3Cl68Wu38SoJm2WoE1L
RgWqq4wTDSHaHluAB+eL/mv4LGJTeBV24wGKZu1LDSXpZ+95Yd+nMPVg32kAJxuEeIL7Bfbd2Bu/
9kfreEwN6+jrDPlVkM9p060EanMkW5cHA/v+HBL9gyfZcXWWTg1ZLRwEWlcGqee09SCGwStFm7jx
bqNPmcayN/SVfHH3zdPeKndxYO1eeUszbcz96Nz3GfjOP8NGWYInzh76K8OTl71qXUAFCOVhHoZH
zuD1bK89l61dRHj/W7Xw9njbZ6pMWCUIon7mokWMBN0a60HfkQVsjRuWkHHXak43grzj1Ht791UJ
9PDJh/DYwtbep8CABkPiCYxQGDOADtGtTRARM13Qe+olxxeVTCe3s9XCsu5j862JKZW52sM0gJJy
57rKhbXFDQC3ZmgFJqO35PUV3bSVuFqEYixZpG4qgAiNEHuMcumN1uh0b8Ucym3kcE+8kVk4oKt0
7y64x5+uBHVnQOQKoKcGiWFwLlBHVOaKgffiCqsER3679XXNLPRP3wBfuR4TtP+tzErJU2EXm8Ku
9kBDWNMeJLZHWOspNoJVaPTkJNklCc3wDJZsEpHp1zf4U24HRkwY/RXwRb3bSut4z6xr3bNc3V8X
4Ml/Zix1YUWzJ+NqQdRplJMyCRilVC5GbnlnJzsuzfH9NAioLQMiXQU9IwhCJ0Xa24OhoE1fJ62i
XGpD1IWte2Keciu0sGPmuIp++ca48jaVzb1WVknUbWb5W5/Udm1H+IjuE499ALn3yj10y3F1xgWi
V4PXC7CVM3QPodoGqRoH6gUqc2Zj/irXijXueJN4lzjQ3dfHd2SmNAZsxJU56o7AXBKPaaheGhPz
6YDmW4qJOhDRzI/MCKzQ9k3k1EQxHtulhzcnx3pjl7opnlv5YilgmbKtbup1dghIT1rQCLwW69Zu
D6752OCMP/1BW2sQrQArCT27OZYQ4g7jXr24dmgIq3qLD2uxq2LB5yyZoZJRAaJhqJrCDNLAVb/2
zpodrnJdeX+8mhnwBLRZAB7/v+VQz44YEs9K0XXq5S1dYwDHis5AxD55e3k32g0UMhSESBQ137kl
w9NfTF8dMM9BNx2jVOBrpRYoI5XPYmlQL/Wu2Mgf8iY2SlM0FHt4jn5Lp8fLnA4fbQzSC6heiMD8
KjT7Dhu6Bde1vnYRCjMQCTwUmmgexgOW9DnmsllUn/+xRO2nVws+xPBC7aL5ZqdLPnCtu0owouZZ
NjtO5xdSusmF3S9MhroF2IXgtqdjdBWZKoyu1GOSapd0Fz7Lz7yxJHk2v3P/NkB3+yEkyA3uZEDe
Mysgw5+8HWuJC4d9ftfw0IBWlgSWQLp8D1CKprRyoV3EPftRbPiv8g+IzEz+iV94U85aQpYwgXMw
pIoi1u2GNYkrNkrdaRfQZxRP4W8F8mkWmplgdx4/lIVjN+ucrq1RNY46kttAchsN5bkJLoYhmezs
nbl9uVUObKSXvyA9ySdk6YU/E/imVOjfi6QieYgBZpfnYFY7gtfgWfzivpsl9uM5B3VtgwquWpYr
XBC1GhJavyXdBybCjuWfzKoXyDNmeg0qYjhmf/AaxeARDTvgAhcqTEnqXoyoIvGpc9b8aTB0Sa92
nLkJjrHz2FfMFIpgEAAuDrUYDBnTLJIx26aMWsMgu1FIYft4kkrbBvHTR1cYPPOEtxJgAAQdgqV6
s+0+F1lQZvf26hdQewvtYQ9iVvgFpYGBrjNRTN8SPitbXr8eeAPkHu+xE9pL4or3vgQ4iKl5BkwJ
mJtE6qE2qGXCgQzKvSjsaLn8uii5zfiHqTvr8QbP2YFaOvYWTImTRMLtFSzloqqavGIurJZvkIf+
LkZPWYHyrTVzvmcXEoTpb7vxkCKKCxyqGHghgI2KHh4bhAgyH3nEX2IGTjjqytTIoM5g8kIjLOSb
4t13QxkelHVoR0E9a0LQ3q6M9wGPGUZBujDjgSs2bL5Vw3WuEQWTaC7z6rpfAZRMwj0LmIn3PPYn
KSMS7yBL0xXB7r9Y76NZKe5zHuujw6GDjf9+lx9ZttLU567UWcw8eduhh+KYa7me0VRGjeEFGdJJ
4P9LSPMaxaRuTblAYp6gB+b00VbwFhA6dyEBq0QIRV45CRvexRwR8ixJOr0oU191zaIaIHSqoIwY
gjjBjIOwWPl87plFM7gLJ2fOsipOzP/QoAHZ8XSyrqKdKPVgB2RK+SL3DOa6e/DLewKfr6semxxI
WmIrVZSeJW1YavTPfdppQgmFWaRKaLZQcaNjysKDgoIM+A1wEhxhXGhsRBspdQSO5PvEt5psA6J0
OdyP3iZUj6kW6QW3Zzud5VY+o48gS/7Uhu04WlVJPPnENUBj5r94bxWppgCq5spispf4T1Dsk9rF
DKfdxO9eorcSaSJd3fJv6UYSz6w6WkFI3M4q1Z2APz2+nPd5/M8JBquZhNIfhguphcoiOEvrEeU4
SNme8H4qgT0Gl2RT5N4qr+rBKNuYN6JSaNeFVJ3rWAZX11A8e3LSGDznqrqkuUaXpH+SaYXQi8n0
WkiUgPBCIpACfHikTZV+/fh33wNAJqydBmQa8lksgc4nBZ/v5NFTY0eo1HgNir/kwDPy2o+hbxAA
wN72UMwT3N7Sctw1pMS5JSXh34pbw10pkgSZYjwGp0oy7dzaDED5sBzdSx5CyqHmsnOIKyuWHQGF
CSnwJSO5PvnKS8AteJ/74gtMq3i5g2ocohgsnQuKriwUbMl6TpLZbqcLq46zWtbuaiNwunoDOKbk
fouLU1bTgbh1sDCLNUM2B+9giZZkkaNMYKMq9Zyw0VSTZdAu6lzWNYes9e0q4CDK21bVavRdccP7
TGthroQ04ZgbKoTbTa0r6qV08u5tIYJRhdckaLtCHwRZP+Un2hq862HlOWUkotIWVrrMRpI+iWVb
pZANVgNIoRHVhWprHjtCE61KrToIw7U68EsIhfsiAX4NyObRVodwDVwHFe+8kA1yUGx4Dves+noS
7Yc/LIi5Rh0DpSHeWaLRdWYamIJ75ESz8ixAczKxIGxyjLPf/I7H/He+SqC3FZMQ3bGvobWlcJNJ
psJtJcHQtBfF8URdYZb2cUpPqU87FSsxm4M4DWLrKd5d+dtEgjhDlnQ4US+uTHwP711hl5wb5VCI
Gqnqt6z7HrbhaCfyuOCHfiq0d7bx+kSHCv8Gk8it7UHoeGgb5J7Dqwc4D9fwngYG0Dji55tG1fl2
FYmnWrJY1+CN8iM+s0/di2gOvSGFW05XTJEnwkm6JKrRuUbLmBr495eczn3Ax6e9+pF0QGoKSfGL
zHNAl6gdmcruBVNQNt5eQt+wPnKmuIWu/JvgrZQzA69fGpzOSguf6acxRG0VmBFwCycQ64TfuN0q
AZOhXSOpnlN1kZmdh+IlLczes91Ml93vmtm1uV007+kYEkHc+cPvkjVkzlaAC+olwqU2agytCX1E
KGsTNjfj1hAZexwwmnCIYzN0TxDKEEuTiVaNRrjYlM7CFzqk7rP2VIfrElQSNYq7zLcon31QEDTc
vtmM9buikR4yr8E6eI4GyLGkm1pawnD+0J4/WjxVRxCZpBUTCDU58r6SLQw7kqp/Cry91urRJghf
i4KkqyR6xUgTgjaG89/TU5itIskY/Z1XW7L0yvfG8CV7a495EoEMzzbKYDTw2Fp1lN2YCOUTvA1J
ewdj6MM0PaIH3UmRLfDZK79cca20Thyti/QIlKE/aZDvZMUSx32ab2PgSgPSMmtP1XM0jrOXtDRy
xSz6bWkHyjl/w5DK40g4E8HRaJIB0EeKhtqKRBXEB6WqPZaRPaeOLLnQgY0vvDWY8FsDYK2Y8IGt
1vqwz2qMq5kYf6v0FPNcG1nV5WEvLol6zIWlm58zJXVXTiROIWbUVa7nDPtExNivVUVGhya6z5LM
f6kHXRRNkY0MlV+i05i5nTeWKffVxHw/JiLjOUxKkiQGz1Gua5VCJNkCs1KZJgQT5wu7f//kR26M
7B/OfuIQBj3V7XIx3i2IZen5Ts0eGESecOz3vqeSKgeeIp1oEs2oGgiYkzYckuZWxXX0h7WmLtLa
3b2z8EuEfw0iTfU1euQ6CXO+EBvBdzJV6kDSF2gHqeF7u2gVTu+GKt1VSqxeMq47eTVbb1PN640s
GUAK5nP8WyY3mj6wcWTwBZd95Yy7BPW+f9rjF0KYFCoDPEjwQL93u1eYR1KCpPIDp3GFVRmEhqaU
OqDslWLnleU3rVkx6zRsoST3FDIvcbnTSitSAFf+fHxn7puUaHaDeQtpIT6cqsiUI5dzURjkJIsc
2Y4AaeJeFWvYw1lFos67a15alYR/j46gCnIeW74HCE2WoeYrIMICwihRuUoLLAZfaX7syMUh1azS
AyfPKotOiusI8u9Q2ScVcTFuwR5q2azUykhd9i3nLz0YA/x0ktLIADR961ggq2NXV/NgA1PQAqx1
QfryVXDF+AsPwLvyEvWTp7Th6kZzYiwyyLsih5cTwenhhqywqyqgeGJIiJRhqot95i/E2pnTjCYc
MhHoa6CIS1cnmBQY34AtY6cEJGJXLZHbTEeNCiM3fz0VRgK+K4FTx1/PDQdleOm+FGGTH1pVXyrs
//SEbi2hCoF5HYCRUPtGjel295QycTPBj2JniMeNF+7FYcOVyt5tdoVTjKLZZe/5sGp15BYGI7qX
x+ftvgCK8g4QLuBygeggB2X2W/MJz4iN67u+U3ITDVbYkWjAxKfVxvu0DElS2uzS7Mr9ebk1SV2u
eABXFNdqvjOJiUR8Q2KBwwDW+zhK3wyKTI9XOC2A2l8UdxX0vEAWBEo96kL1SdaDqVIJHMHvYsNv
xoqwGasznRLpjy3dN/Wxl5CFBLJPE+A16Mw+Kyqv55QwdLJ0O8hnrx1B+4NZM/4bFR3pA3ylcWoW
FheSbierR622xj34eUhTkZTfRksd3HuAC34PeCNRQgf79CRcePttlToPQ56JQ6dm9t1EL8HrCfMk
nV2LGUmerpOjipbkQKqT4GjyqexXXo4yH2Tl0oWtue8rTT9FRPkAcNGJIJ26TznbJ2UGriynFL/y
/NKW54o5CQkkoXzTC4jsYqg/dKTeENArFjcu5PqQXvIND2VK8/Fnmjt+k8MA/hK9HwSb212JsqLv
OChxOI0gIB3SmtQuhbAGLjcbV6FSxAaShKX3y5xRkDOB0wffApGFMipFlc8lfhA5sa+qK7Gt2HXX
vHN1uwUKacQTL9QWXkwzFZAf/gR8eQiMT1wRt+scChfiHAN2dRR/i8N6UDhoMuC9IVYkee6RjFeB
yTWmugQLnrtwEnh7MILPTtUxKs3iuyYP8QgPHUVuxz0HhpMowaxLXY4LvmuKK/TNVkBAxaHAAhI/
ethGaDp2UFQ/QoED8kdCAOe1EGTmnDN/bWL6rFehzYVvxpR/GDl+xRFOjUgzIm//EgBdeGHT90Eg
0JSqol3Yk36hNTV3Yq5NU8mQ7Aka0qEictRcUkDN0jN6GHOAJOUKnrtKpoJ2Kknsv78bCl74mF2S
gXikM7DR97mR1arIqYcQA7MXVygMX/D0sM9xH5OlI3ofZSdxJBEJjwScECI5tb1ZG/ljhjViXJWz
sk7loaLeF5uRG58gej4pOSiR4SFXXXFNDmRYiFFd0W8Co2ZKUCGoY2pGwNhbTSV/KeEggNqKCbbJ
yC+OtE8O6u6wod2EQjfGu8Dgc/tTaxBj5MnI4XMk20ZC2RWjekQVDhX04MYNRlPZyo6W+Hpmzx+2
CLzqUDBD5YPy4GwmDYI4SJGjJZUBKm/onj8zo56kF9S6hdJq8ELv1W3FGpj5Zb2lLGi6qvSiMUM3
9UY1kGrQbDM16/L5yOexw2ZtsGcyFSPUahyfQtF3ItDYH9MRCm6S6ib6kHfvf30WUb9A3w0ITajL
/+ToV3dPErwo7/M6dkBNhGnbrSAZXWGKKShZfj22dD86jiN4bYpylWBWhQCUUMUOv8fM5fpNia3a
NV+bt0AHgYAZWxjC3OSRrkDqLzmG0O9aeUd5sRt9n9MC8avCmUGKchK0pq485HiFMQrixEF5ujIy
ngPjWASJ6b8PgDdmKAddqFmchF2UOMkYYkp5A64pn9+CPaZfqnXOvKNuVkQnt3zh+WyjwpTwzNtj
RpRX9R3iySpUYPTaRAkssPqOoPf1vPBF+fuTC6wyQIDIxCYlZSrfAI9/2JZBnjiAm5kouH8MTrUP
re/wWBErNFSASzqjOslbiL8OW8SPpeRrJjjd/IDpB16f3kEOAFNME6dkU40MshabXjSk1uN1zlRT
sMFX66TyCk/MgNzPs8TJDdk9NZ0B6jgear3gwrQYflVd+HIjp6sFqzOx6cYq5QxltSqheILFKcev
8ndC0JuKDPGt11EJXpe6sNHN4fP82OhMrIBNUGGDmg4Pvp9Cy9WGsh7vgcOgThwmwosS1KifCBpQ
smjaSA/agLGbju91Mc2WAKUzpefpOQ5MDYBlqKnSuu/o4HhoFDWxE4Od7xjWfc4hFHtio3s5wwGM
JRWj+jzV3l48Nhpq0sdZKe3yLKszPRii5MX3wvYrYrSq/cJ7rxpQim4bBpQcmlr6GB8pwCRbcmJe
GmwoK+Pek0bwiARllctoRnTabwbSwZLVR5mYoaSoSSYX9/6n0AdeYDR9WEZ7CHn3qZ6lMiKCKNVp
Zzze/tmrPJGAIUojAKKpdHug+ayVpCIvYgeVhJppDbUinAd6BPesaHq3k9CwVvUoABtUp2O+F5Ot
j38APxOMoNL2zw+grrQosmkIUSw8lMNVI7GAkDYBpKmjTQU1dkGPwDj7G+yUvaUCXorWiOVXRNoy
DRiW6z8l8+a/YJfj+qn2sOMB0ZLnQt6j2/Jf/ExAnUGPCuZ5VHAoJ95h8HXIwzEGe9h38MGuwh3j
iyDlLa2gMdrOkkvSqgSPJL3wGr2U3hj3kACJ3epaGes9kvNo7bom2pQRr5fRuu3XZYCITwqFsEs6
CvfUXoh8ItrnwPgCrYmX2e1XbVAgZ8aei51sWBXytikiEvkW6oMCZplD4bvpArNGbb8NOdJGbwMY
6N1NAAWWCOM/aGAWa1V40QZd7jDN9jqETwPgDYlRFgzplprucx4Abyg85PGen55ut7+V8cugG0It
dtDVbw2vkXOjSAaXaNhyE+1UmcRxkq3Kkllix5p50kxIQfAmTQM5ULi5tQxtJbeIZBG7JLPequqF
CkCDYTxISZEvBOe5HACNR0iPIPsGZxmVEudK4UnlGMChC5wIPutmMEMte0GbZ8NGxVK7ZDZ+IKmF
ijcw+viHulQM8sugAY+LwyYYc+I0K2xIDVqs+iIPFvoBwWs0GoO/FLYmZ0EllsK1WSo6uqofuGHR
JE4hE7k4KdK+YbeqhQvKRNu8t4dy4WFzj+LCQQd5LyrLaLoCQEZ9wl4qKs6HZJ8ztKhBAFkEtaxP
HmD1ijT8K5oh6slHNhSazGC0la5YLCIpQP0auKzHP9ywccWFnzTnz4CXAc2tAugMOtS3h4otOCZo
GAa5ka+1G/DQAjpSS888U0l7iFD7Wy4rPJ1lkkBvgNhdeF7OlQcEuCgNDy+0xsGVdWs+UlwfnOZR
6kCUiMjhmzKguyeuGGUjCHba13bsnUu1MoMlqbfZbBtGeXHSgUDtkfKQIpcARdTCcieRvjhXbGpo
EAZxQzNqE71kM72SX9t6h1l+4iWWJFdwjXgL5ibG7EcOjTwfIp3gFTv0wYsaG6yrg4XvsRufuYbQ
aUUKjtIgalb0NWSGWgq5hEsdKFXrjLD2qhacGHttCV8z0x8Cggkvbm0qT8oAidx+hqJoZDWPhNSJ
d+Uzs05IpUM8izw9cU+/S8IvcTnO1QRv7FGnrhvTti592MvI3rfEP9PQxtP3eDhFO5m85tAzdyqo
JS5G75kbf2OXCjRpylXqGPKp0/7GOyASt6n/kSq2lOWgzICKU6kSV9qDo4vtnytm6+Ln5EYcmT1G
h5ptlptZvIAknbl/N79oOgJXCSUzirKLZ2fqoEk+TQnkRssmOPU94fzvql8kC5m1B6gaC35KDHXS
7ELDEAdKlcPe0GN8coViK1lntv/c45sDWa+zRM/305SM2Ra6vuqI8ZVs3Yq8PD7ZP0gJyvdOucm/
fwd1/ZIWI8e+hhOwBQ0J0YiAhjABnSvO3XfzblfGLgWkNScb57n7PJ+Xyq9zpeAb+1QYr9JWKLhi
2ncCOCs4CMsdXi1ZaPebzMXyfTwKA+PsfT5e91yn49ouzTwUDA1YJgKsu9EHiWDIHo9sPXYhb2Eb
wvqxsZkH0o0tOqyKXRCrPtaoKtsWLLBhfXKHl977XgTGzJWIbkxRoTRRIzEbBCxLOCYYr0ElBpPB
7bbq8LQlpXgIf3WAKO7dpYr2vOf65xzRjRXJ85BU+LjRA7fKCtJkOrtnX9hxE30DmTNGBgPalcws
nnl5oV4z65yvLFM+DMen6+IRu8sKZ5kDlC60egjPLSbHsz5rKmWD5BXACZpNo+xkRpQ9YDolZjth
HiUr4TDsAAb8NQPdYWXq7URW+cG/slKjs6qlhQfUJxM0CbVyib18OjL31/afH0O5q7ThYr/n8J3D
fN/6Zo93DaNDdQFj8DFwO9vEYJbqYvOn+B+T0/+/8pDToxfkMthnQdpxoVWDF1V8A66YW6QSoS8n
OkJg+7/Sh6I+adn3nTYIdb/jywMgNbKOR2V7YJM9HnFMazILczK0E7qzR4WjzuXkrpMgEJWZLYbq
w2PmoHZhuKQmHKYPffKVGP5eWz12C1QI+F+rwISCvwfFBPrKlBwAdFVd9ruh2AZuCaJg1MKK97Ig
gvulxpbY+At5DPUJJ4sKpo/ANj8hQJFy337CsSijuEk76G4ZxT4nH5ulmcfpw1wdyzsDVDSpBLll
mKDvd52wzySflO7f79nNCqhwIaDozIoNViBHvdlFod7kBOwDkSSQmFcQL3IvNx5/Juq5R6/p57Be
nfseNCRRw8AkV0CLT9rjYQAxjoUvQzvuOytUjBi82NVyEaphQAFawptg1Z87aTO81aaLamT2+nhN
dNj/X3N4cECkEwV9WtWyBvVxInY48Z3unyDttYasJRGJZFeWZItGgCppZYNccXcYe0i0MZhFTTBc
/PX4Z8xddHzO//sZGv3sCDH0peYQM99F4bodPDIKsl5gXKFtZBKFBus1RBl1gZUX0p7pHN6f03/s
0rsds2XktVh+vM4vnem+N7v8iV04q3RMpDZZY6lgDIKVcEw0qOmpFSjyDa4hfBdMCu6/iuZNCDKT
BcIy0z7FSCIDykBoeHXRUglh/vj+s1TqSeGCqReE51jq5aQvkQguHCOUjW4dipulJViu8Zd7vEgY
aBeDjMWQ/X2NpYaMXiGPHxXDTZ4K3wTN0ZhaFbRUChIDqQxl78ZuCytr3bUY5fo42pheqLVDBc2N
x+ds3u+hioYG0iRORUVL4NPbodZwhRvWrgBjw9i1ht6i6XLm/88Q5WBLOVRLEKXhFlvQu1pvmtWS
sNN/OFT/rIVysUwPzZLIx5WpwdgQ4tZylkI4w/9oQWl4NqD5rT9e0/wlRa0EzTdo4wE/cvuRVc5r
RDdk+13AAaII9YWyLkncfjcAbCgYp3YPYW01wRJkgcrr/nV7rsxSrn4EJYaU+NjLnn3WvIzEr57o
EsZbuqWzF+Tfdu5KH74mq2wpwo6gfaixHZ+Y1h4cjBNOJ9h/b71flZG3AhlrHv8N9KWp4Jk0ADVM
FgkAilEAflGlFz6XvBBzMvASAYuZHcbs8j/Q4LBGENLzQWsxvcO464VvOt36Owd4ZZRygHHT1QBA
wSi0ms8qA5SgjxmtbAMsgyRtPZDt8S+iEq9Z3Fc/xasoW8i5aHjUvz4v3DuKVwrmH+gWOgdNqo4f
Obh+KUltob40QmTWbvWLKyyRbc1GGdZFV6C0avigrkshhRNxzy2GpXg/W0ce1JB+Kdq+id1N4i2E
B7ocdvfjpjNzFfO7Eopy4LmDX5MlS3ITo9ZObmMLveGW+w5b8sQN6xyC948/y3ST7r7KxAUHp4xM
jX6UpkmWuGM3mXU9ffTsWtDjxNuXjPYx9pKpqsxf1v3+tdAri9Q5EAafL8cGFqVnZnVxT9ym3/Cn
wtDWwULKMe+4rkzR0TAJYr/oYapKTM66uIZsSPbBhOirHR92S0wM817ryhwV99IiSEPAnvsdwxnD
qEPRU94xf5jEyM+pvlTOocHKd/tIBUJf1aIA4/b9Lk+l9Tg2K68AwpYn0k4GuYW/r0QO/+tFQDkz
RQXAgxgimjkjwlEp/Df56jT/CNIsDcrb1CeVoSCW5R6Pn9LYfLuX+EsuLByb+3MqY5IOojwqXsMY
ZKNcc1blveBl3LB7AzTChEdcSizufSIMoFOPGij+gH7r7f0bh0oIhhwGFC+9MKVegYQO9YxANIsi
g3L0O5+3C7no7JomrTP4YAyH0XMyLpgY6xF9nJ3w1gG/FeqQLTg1E7zj8R3/mS+7veRY0pUh6vvw
bA3JvAGGcLt5vf5EiVFYDS+CwZFgo5i9Gawr67s0IYFWYBDB0E7d5/OSRtb8ajGZh0YfgslPJ+jK
wWEgQO6lEhvMy7qnl7q4ZYwl0MN9AMdCoQw5zQLj76N5GzS3qFI5loddououFD/UwuRCo1okHJ5d
y5Ud6u5FkMYbS1EaduGFlUla2kxCyteSPTd8tpAL0d1/3PPbNVGBgeHiIK9ZZdj1VkRUs7bA7WND
LHej6sOBjKCY0qZ/9NIEO4oe2Tn82yYlm1Kf2G3cxQz8Pnm5/T1UZlv8D2nXtRu5ri2/SIByeFXo
4O52O6cXwWOPSYlJgYpff0tzHo7dNtw4uNh5D8YU0+JKVcUixSwR4nsQKvFylfstFPrOzPrnQUAx
CYcBJAunvaP12HOHDBjEd1caZd5pxi7qM2brB4O9TOW/o5z4zhFa/yrfwChu+SiDm2EtISwMH4g7
LwPJokAkzuidmdn3wADoQYg9g/IPVwH34KudcWk4QYsHYwZsVUZvQ7kO9GUVJRHAyL9f+x8OKcpr
C4nysoyo8HwdabKE61RtPe5zFjd3OagZd/mxuYiufh/mh60CxZq/0EIjrodW/NdhtBVOEWvZvK9K
E2vWHatoPxd19vsoP/hHSFqh92N5YzDI6QPQVVqPw1zO+0Ad1U2zrzArUW2cLkYb4AjCeBCcc/zX
mWG/b9fCLAACChxCy/9WDg/gMAZMYnbhwYiPcqtXZqayGUGQkf3tVg5NJtB+nEtqfd+6r6Muv/7J
VgL5Mw+Vh1Fb10tstZPoqRkTz7kjZZnoYnNmkotj8vV9+DrcyUlxF1iIpzHczFY5PbgN+Geau364
yG8YX3eBkblOZiwsyxRyhv2f/9/wpyeIMB/6iVrMe/0W3g/oOFKoAq+gGdSsyQqEEgUc8HPVgzP7
ekquqmtgP5SU814WVeKaT7X/OD2ZyAUNw8fv0/t5JMi7AnGN3pHwxF66bcfxWhg4Jt1tadyb+Qtt
Ppz8rzrHgPNDQg/buGiSo78Ah/WfqO+nUxNGfVdUE533ZRekdVlkrC5iPLgGEoltv6pVUuUc0OP9
ZBnX1Uuv2zOcxtb393f5AshS2d7So3zaET9zNOtOms97ulWZpqmiG/SqNVl+S2+iizy5Ba/xNf3L
Hn9f4u++2zLsgnlByz/4Fk6W2BamNiOC8zuhm8NHP8XamqGHEGvNkzq4sG9+H+6Hd+PreMuWf1po
W3RaNCFs0WQejPm2fVUJ8qcAMRdhXM1b5EvOPBo/LywWFOz06AP6xtsKigihgkqBw3IFwoLs0BzR
dLj8sXXjPH4vUbwlZ17HH23QpyFPjELYOWNLhmrem4m1AxHahbcN4nOZiNO2GJwVLOV/RzllY20C
wno6Y5Quk0c7uZtjmsyb482fPn4mQKcjTk/4Gox9qZOccb9/PKyfhj55iQNgSTUzYQL0XCeFixr0
3IAU5Aj065nz8v2J/DpJ++S8RL62PIWRXBB22iT1xZx684qZd4o/gVapoh6ov9e2SZKqsraIFJKp
3erujKFdvNJvZv7ThJdn4NOxbVoZtmOEQxTlz0X0h41n7sWPlu7Tz1/G//TzwxkoJkrrZS9FdRPm
D9w52nXK3HOx7w+ZHCBT0KKOv8BijLjz60iy8fKWNzg14wqULg/zZoyrjd7wNFgdZexcWAkMwQr8
NADHPJ4d/afn8vPoJ+s4kK7tjRKj+xfeCtWDRCSQVDg0myArkjHBByR50qTuoQSnqLtDij0+k8o6
7aL5d23QSrb4kQha/ejEAoF+zFKkxVLrVZsZR/ScZmTlpW1Wbe0JuVm0Q+ogRsrZ5ivogarkbLLj
J/MAvjrA6iByg9L0ySKg/DW1Pe3nvXrQXcJumjt5Zb8GfSovh0d7B7QvpMegTbobjudw2v6PG/Bp
7JODFng8lK7Zzfs6q+MJPcDNtrkat/kHmD6vkXZxU/QRrUny+lwlDx6ioC55B9lndr++vL8P4yKJ
khsev5LkeX3XxltQHcUG+p6y1z1Jxmx/2VzaKy/R69v7YeffnPMpf7I7n1dusRafrkk388BWAisH
VvW93ok9xDjOGJzl/J/edLSLol8dfJYIIE/8x6qVfOLtDNtN+MFTVIDyqA03hmlydB7OxkEMwHw6
su0T5YNgI1D1VjRdifIQcVa/f8xPVgfYOEQg6C4DuuTkcdZmb011Yc/7on4L6FHyM9b1u9XBJMG6
iiYJdK2apz4HR4Nf7lIv3Gs3QRNZt5cgDv99Cj9U69H4b4OgEccd2adTB6OwW5cHQ5nvw/v6wQT7
HVoEE74aE3Nlb6fUj8HCx7Ph8fdhfzBzGBbcf+h3t6yFs/3rSfEoqP9au8n3q4pm86Oo423/x72D
SwWR3HUVT1v3Ee3+oJwBlYpxNZ6J7H54nDG+D88KFxxm5pQ+2xDEGTqQf+13EU/8C/vBuGQv8n2M
7W30Eh2GVN3VVxpEsO3GS5wr8/IcbPe7kQETAaj43dBE17Vz2rKGDqY8r2w/3xMBQg5oIExXnnGF
BBkSmoN9JsT8l6b8emu+jnZyayxdWZHyghwVahUbx+LViBcaHXs9ZN6quAHb44qt/XSMkRaM7278
lMRXl4/oWry0EnE1bMfMTO1VvzbRFDBnEKJJfz8P328StJ6ROgPGGx27aNj8ehwiOrNAMZLvqaxj
F4Dlc2IrpxgLPCtfRzg5cCAm5LkejWjvro2V99Su1X2Vtff9Y3TfXKpbubau6Lns5A/e9NdBTx7z
XADkCsL0fN/e6N0MXuY5kwmLZXKureIHS4F0CCjZQIAFudDTRzMcKirGEPEPZOWhWnUpModduxaD
pf99o366uJEJ/U4Mhn2y/7nzn0x8rvSgoQZu7AVYiQ70qt86O36rDpUZu1tzm2/o5bT37t0dOeaX
xv4cc+bpRFFRXIDlgNBGoN0BgPjrQbGE34915Rh7Ayk6UrzLqo85NDobp01UfWayPw0GJwBZOswV
qeyTwXJzsn01l+Sg2628wuuyEWSOQwng7nyGSuHUHCzz+jzUyUnRU9MADMrIwcnzLVTtgNGvjVXd
IlFHoGlXIktgknMhymlweTroiaMzTqQCNQ/m19wdwzItDv6WwdriiP75/dR8c+r+M5K7mHvUKNGh
+3XbkIp0JKSWcB4gZrq3k2rF0zJtdkjpcjgt0FfNmlitxDG6OicC+u0Sno697PKnE+u3nVt2QAPs
I+gPdeTOn9fDsCGHYjtWH2QGp2Tx/vt0f1xXuO/oOkc9B+DrryNOys6D1sC6Wnpte2k9mrH5VCoS
B/nNtA2K/9Vl/jdDGE1UvGFD8ax8HU+xweYzw+GZC37LR5XWvYytliCttnXuqbi1i3uSL2jmWh1L
fs2DKmnB2L6QaAF/VP215yL+fQm++RUn33RKIsOtsYE8B9YgojESjMf8ojuw+2mAlWB7tQcg4rLb
LkK38dkGxJ/uErgnUK6Dg7TkVL8uB9WD7CirQA2HdspD+VY95s/VsVsHCYH0yuysWhobe+d+Whnb
cxosp5RgeL0w8qfBT/beGupuCisMXkMJQGTjTh/Fq5+ohB2KvUcTOOfTrs/M20vjqgeS6xzw/9QF
x/iujU6AhWYggn984oIrF+axg5Tzgci16I4tvR7zK9s6B9s6N8zJhXbkMFl1h2Haj/5iTs5Yw1N3
4N8kQH0LeP4C1v4XJX26sqZnFRIOEgxv2D/nRbMlHTuT0PuXfvnsEi1jOB6YTFFCAHvXKTyLQucE
cXZPD6CiXFer8GJOxUV78DYHI/Pf24MCovEiSudDdQ0O2GOOLM1mg3IDilT8EKGm/79fmC/fc/IC
cBkCrwIe10PbPPThC+qAsQJFHjjLnsP6fmpTHJ4GssHNe7tnXdyDa1Xce8jt/P4dP1yeL59x8iaE
UREYhY1l4aDdjdDaHjnXrgFW/QuHrUvvzGjf6rfYBQ8FFqj1LCpRCPu/3tVGUKDy1FgcqIJIFEus
Ry3jaYrB4Qv1gFmgabjK3OOYIeHwMe3MlNaxAnQj2fw+7W9FmP98CNK7oOBE+uWf3/PpyA0Bnxzq
D8UhGm9tL5bO5UAgn1uMMd2wI5KfB+9cCPAPjXVyBD24UGACX/rgkfP5OnlrBIJsjKYCxGP7YFWP
APGvmuCidFfF9Sg3TrRya2DPISLyTlYipuEe8ZAKz+zBt+T6MvXPn7Hcxk9TN6DFNhB/Lg4OeR2s
NqnQL5q3R3GVg+xs3HXVnV2lFXTCAMs2vMffF/6HtxLIz6WHGqzhqLGd2MuxoeCiIEF5YP5jCLra
HOSxVh6zFwXFtQL6fLI6y6Lzza9DXwJMCyC5NjK03+BCUDaqK8br8SBihQQJOGuTNvYTO+uv/GR+
wv9++XP1PKVgEE7m+LGJWQotGeRPKvQxzPBW/v5TJJqTOUFD8aaLo3RAYJSkJpz7HUkrJMpARAVN
nt/X6jTZilA5RKiOuicSUz5Isr9u1FxFrOvQAnvoq7vCIDH0nT165iJ8M73LGPDwF0Q+WJxOEYSc
0p7kqh8PXVDFA8gbGWCrv0/DOoUpBstEkNszI0BGHczjZNM7bQw8onQ6TMnLYdenm+SpSec30Els
kPW0kz9j/FjELwIr+ORm8XElUzDyo683Od4dwYsax9uXu+0bVFTSx0WA5vb62onTi32fPH+I+GJY
ubEfXyE1hACWJ5ulqebSWuNfm/SjT14/uoxB9o8nQ/LhH11Ashz853u/8vB7k2Z1G8ZjEsZsy+NL
JNm8I1L0672zfhzSZxnf73mcdcnva/LtGpysyIkLFzYmOlEnghVZz+2dZ6Tm2yhxNE1wlGwjeSYf
4CwL/MXyfB3utC5p9Gro3ADD7Q4vBzNJWfyg4u3h/WW7vjmkh+O2yfDnPru4eF3v/zbrp036+3z/
6Q7/9gUnsZUoxlIMFr7Af9Fps/eT7ctx9Xe1usrSDDY/vs36eO3H6zjbZJf75GGzz+L4Kr6I169p
mJw7kj9ZhE8H8lSx1J9clwQzvobFdfYUJGepWc/s7ynXe0/9oowGDKAhboF+BTxyH91f483vMqAw
JQ79ds7anXvkxTUQomYqnyBn/vuaf/fJT3b9xNC3YQiO8BofoaorE8256HW2FwBdDB8dOsr03ch3
CvwNAIkS9P6gdMwksMHnnLtzi33ioso+z4l08RmrB4lLfXg6qthMdiw+gM0luYtx+RKcgafV6kbj
/d+vs6uL9f720UmS3f01buD7ue3//hKDUh1U7ig3ILEM3Lj91bLmfR9NVQFiRmGjP2bbtvetkmn9
UshHsKqrtkyFuQchiJwOQ56YLbrtW4D5YwARovKcFPmpPOpiHiFiufCpo/MQ5LYndyMwgnLwjJkf
ngyouqV6S3YyNS75cUxlGHsQf4PgQWqtm024xQLpNRhtcxjLFLzXab36KA/6Xp5r+/9hjWxEFfDT
wLmLJuN/KdXPbkJtyNaStD0UUqGJGQj6Ax4jluZVbq4jO9eZ7ZF6bU2jzsBIp99caUdbcBKLSxZw
nvJJ0pUM7SKT0STWQ6uMgxn4JJsL8xxa5PtLiW91wZC/pFeRrTo56aPtzoGyy/ZQqefOgbCyuC3H
c4Dv70Z0GQQ7tRDZ+ghVvh6aOoho3UcYxF+ytncA2s8gpQlj/xxXGMgDlp/11VyivoAz4TtofF3O
x9exRmWr2mmM8Q5eDThPOFr0ZkiTQF3d7Yj1Sty+fJvpyM0Esj6ApBqG/jtNkJZdA5qUQ291EnLf
DOBLTQuIz7w0srYup8koPhRn/qI9O0QIjR1gH3kFd3yIVH6ckep7aORQgaNr8EBL0jc9uij7xujJ
xkFRZT0YNhnXVjfLOwrCNC8pfTpCeiLnaLTxIK24nmacpTgflWFtudfzx7ofQrBgO80IQPbg6vd6
LMOHRtXU2Vagnu0SUDeCoNgO+Pxg1m3bghysFmqq9l7VgpwoBqGdWX5QJ8gJMH5hDkErtJi2w7xS
rifVtugiMa0KFg42IM9dV/6ZOsODM+c4jU5Lr5/hSRQTyHZ8ouepiSfmFKCOqZgL4h2f+nXK26L0
Ll0VKrFtIwlAnFUVYMnLnQ5EUL7H5zyZ5hLdl6xvHTPrF82wxKlZKNb27HfFBp+C9huDKP2uCU4P
upRdxRNUd0HZzk20xIUBfjDYX3z9qMJ8xKX2dOHv3MEAn7kApcYWKOfxpuasAU5fedWecl/3aV9Z
7fUoTPI4l0L/aVxhm4kCqe7BLlmk0cUEyqQ6sKN6XZqmMmI+uXpIran3Uk8xcDqRqi1BoF+FDPSD
3dD8HUH2ZaVeoBqeQh+qxgPlTGW5mgqH5Yj9TG9baWH/rSE4YqylKw3Un6UBDhMVjvNKBst2j04X
eHHIhaagPjM0WUMEQtzlgQk8kl14BNRMJW2MVAOsPyNjywY30ZE0RbZAOg68XZi5h4ZVRykpv/U0
VzwmwJUXK9FUuY7niTfXKi+scjdDihBzqqheF0OVW4kyTHvaBHWkd8NoTosCvEX+Ml8VxtZRYJvc
Fo2225UC8qSMJ2V676VqAgiHDIpHmW043ImbEbDnxgFfRkJ7Lx83HeSSu7ipW9NKI5fRNyXC7i1y
egCSSqPVwGZ7I+A0Sob6wWitHpyB/oz9IkR3EDX37Qb0B+Hci4xXIMhNfbePkKl2WXPPmB2YUGmJ
wIFviLZw0ibyCQS+emQIwZllTck09eAIKalJPzzAJEFZ0kzeuiqpZSWOESgMaaIRKiywGytlAfGQ
dkWITnlntrrpYoDas3EIgI0ND60B3FpmyUIhg+HNrp2gEtO/jkMT3Y256V8PWMbrztTRmkv0Micg
Ax/fexAjQjetQIo8scwZtbhCaedhdovyXhigEyeeT/PYHiPksrqeYP4qxxGLg7HzH00xBNhRyB7+
BTZCIkZqQOhIygJXX+P1Y7GjgSVC975uob+Ug9ULrCVVxOOg5QqYoXFgD1bHNEuQq27+jHIct5Yh
pgLkJR7dyYBGdVaFPYmSBau2GVUEliesohrwBRPDATGFHXdhFTwZtSObjVV2vEcetszndM4Fzcy6
WV545RmHqbSQfAClan1fVZ7o9n1oc6wWK4xFTccW71wPNShjug4fWsw+DxPtCasAp0dhQ55WmaBz
0lCEu0NnR42CSA7wAIg2PcRqQLR7716TDyCkGGiESfu+QDNi3lj3AeCLU4oUhP+nCTT8vrlVEC2h
ZsHuZCHG12qoGQU6twygTkKXTeVRgZpkUFYgtRpAOrIcMhiEyNbNhZEDhRIz6cNgaZt7MpuD2XQ2
JXCafzoIOAUAfuWmlzlWTYo9GmBbECBNOWo3iAeHeDAdZkErYMJG9EM0+JlllZMHyaFoQJzszrpK
TBAqPvmWVi5o0TvVx1EzmVEmR2KDebBow+uulPAxS0a6rfRp+UBFHRjroJPiMZKO0WzDqFXr2Ry7
ag2aNmXF2BODrbgSUXigNCrKayi8EDs1WgEmaxRiht3YkXLJDwHKFTfc54d2rpW/nkdD30YVMy6R
Emb8dgDTD8jBzE5Z6BR0FxEihwBmB6v/hIL0MMWONes/bRdEOkOKoHgd0ZZ6O6mydWK7D71rsKPq
Ogll0NzNmqMq4lSj5yVAFTvALwXC7NchnMY541GHjHJBxk5sXTdvwbsTkkqujYL7fVySWt01DIX3
jeV3hr9uvSk/jhZemsRnPSZtuCL4M7ayZsfZq3udCA6Mwa3pNahWuE5eV4exrcJD5UPmCJYoUDR1
FLdZMoS17lJ78Mi0g3QchXywaUESqJ0cKTNJdIRieo6vTyyczyrx0cGEZSxLDjbDERLL8DQgrwXd
Wm/eCVpDjcBt3BAU5bYmVWLZyCIn1GnaZzRCBzeqGOgzYrahxANtgRLYi4qx2bdDXncbJozxmqFJ
s1zVhQkfiHuRQlVnnozMNDvIY4BzawANOg1t3HEWelub6ArSSXZpRg+AisxGHBLo0KSebLo+Dg09
vxDPxCLkWGjwsxmD++r0leEkEuh/KCFWwl5RiTxunFtmPm69uoESCcqDRQEPvZvILdLwEUtF14I3
r6fgIoJRUD6/IBMjwXVfRDhFlTADnfSV2YN4bOnOTmHPPTQ5mQGVQOvhcCd51FYPIfFNcKq3o4EW
aU50uXZ15crMJA35GD02VpkoveCIhqIlc+IEA0v5YHAdt/5Q44IW6BZLcyRDm9QYlN1B6DkwTAgz
Oxhl3ZEa/Q62AZdmbBqqL7AX5tHwyynftVYn6AaKEgZZj3nU++veUvouKEJZJn1eteaq9gWrd6Qo
jJ2Rk+pdlh6/mbweIj2acrQV+KTqiiwiegAXWK3cdhvNriv2ypgWdgQiwQoBGgCkPpVj99YKdOv9
NXd1T26Vw+rmGFYtJXee1va90CoExzVqZ+3O1/bU4zWfQPYElF1tFg9SjyayuW6OMhM8D5gbPdbT
AKUbeKnJpGeNxg5ddY8KZOEfc88rCdoY1x426IItSAzHPbJWua45fD34oOjkEU5PESUrv191zCqg
bgPqz0wFdVgBeqwHb0NsMKLezDKyaRpWtUSsxsDrcZuPuUVSc8pB1W4GakiJmXN3H/TBXKZz21Vk
PdNGoQMUJIjRFgENgmBrZL18NUgUkNscd0jEhoG2sHTowsGEh8XgP8FbCINhulVM9falxFeptA9G
51HjdLzYuW9Vq3zG3waqibhWBULMOEI775NjGSNNHABqblqDzG+eNkOaQc9NXAtUDi9UHyJW6QvO
bknulaD97IR544whisDLowu3ktvhOxIK9AWFrmm6ETkLyUoKUsN96BqPrkwq5yqhnUVBj18pUiaF
7GsaK3gMByhxjW8u78MwHoq2jqDPVeRotvMb7GGDR8yJocLn4ldtIt4pFAXqlVBd8yG4yu/roLfa
rIZp5IlTeCE0i0Pg9VBtakiR5SJwaNzPAmXeSfbgGGscs02KMiCXJbqN4LiYtX2FN8TnMQsn+awm
uDlxG/UIKqZiwD0a2QzqfEGwynE4FDRC/MH76a+lg/LaYvkMsJ8WbxGs2qKK2MMwQgsRdCZwNaJH
W3o+vA7Dlx2gBc50iIqWInYxnVlkdonXoNI0uu7GQDxUo5WvmbRR0TEib81mM3wkYOPe94bsryHx
lucJd3OIhTl9Y71E1ETmhnZ1ie3QoQtOUc9lG6irBdhQ1fl0HRCz1hmtu1Fe2J1Z9VnhQaQtHs0Z
DCSo87tu2rq6GS6xRPC/i7BBWp2DhQ3VproyLoiHwDjzRlY/5HaHJDgN4ebHM4cIQWzQEXi6Vtvh
mOmRRUHGGkUR3tXgnoIzkrtF6nXKVCmCmVnCdZ9RKEJCHSguHtCKJkYZRPXfaQiw5k5LKHgyy0KU
676MWg2zhefngPBLNeum9MTWI03BNo7Ru3Zqm03VXgfozRS4mHiz+NolRl+mwHuD6SXgDk+k2YHw
pXeRSjHJ4mnYDoePZo5QfEwgEB+EsbJCyGri7fSfOim9R0eXCDgqd4BmrxGWNfpjdD9cGl0TiXjw
GfNQA0CrHfr9+7FJJgXpwViRas48WGoIPTcouENIx5NIvw8Qioh92+l2xAPiWngCs4rcQe3trhAR
PCsrvKiLbkSnpI9G23gOjWqOmRmNKDYWwROxC7B2tXLq0Hg7TmD191wZHUdHuVXMa+KjMNV5zI/d
VjCIRfKFsROVkektJwE3wT4b8TKl2u8V0B6VvFaMGe9m2AXIsUW9AAWibrhMwE0H8uIe50klUVGA
q8xr3OuWDzrM3LYJ2rg2yEjiRtjBwaCRVySTi0JJDNA26iO1LuCJDmhj/2hQugEPhNu7uxq/BrG7
3uNHYMwQtguHib+9PbBLi1Eis7BqcCVLX4ZFwuE1kYQXzAnAAx94wFCUEt/kuf10ZZq0bFamDUMD
i1IHdzh59LYfaIhcnUmJkVoRB7czl3ZzHEdFmozPQCSDlgoLgJ+hhitBXLPMSM0KhFB9CGWd2WY8
Mf1KDok/dPKy81FcIFYJUlQ4bjNBGDv2oAnvBxMansAiPGqHlzeg1feRZyrgDpuKQctPLEIhkKcz
a8g74TZAtM61sFjCrtjfUjQWhLM9AjNI+zCassif6dvUtfONLgZ3Sp0cKQ78lrLcYWUbcNxavroU
HoJWrHpg3E42d18t5SgzM5vSB87SYo6f2ug5ILEFsbwHWOtRpIyUTG/ygE5+GiKyew557prQd/PF
URTz6GeRwenzhGgVaaHO015cV3CHwOTLwyOAuRKMBHyC1bUbo4huBq9z1NotGAX1ou+ZXTZ0XgF9
PZjgjUAlFZ31jeJWbLshebZct5cXCCaUBZewQ96yCA2Eq2isnCFmkPNaZcFkESsjjs821VBOQQZ6
L/pW815cKeSj6caumVNvatHW1W0VEY7HujNblQy9RBMJr4Ug0K2STbEK6azdNFRM9FttieYJnMkh
XsbWAzmzENWcLE9oELuzWSEMhhIwTYhwK2sz87Fma2gBa2dlUfi7YQFe3ESBNGbG4+FYUJg2LOvo
kxKWe5Rme2xsS8G5ZoaNew+1KLDZKcOme9VYTbfzmg4BIyCCqI+gQTaCr48E/gawYzqDJ8XqFktp
AyVbUReEyVQLp4p9HEGk2scyx3LZbtWnLR3dMGkKxAEpcsMP+HHjGmAbZJwo8brHOVRqTHTdKARj
BkqVR2GYLTIwGumoOBqB7rhwPGss4FHpJkwhpBEA04WTYCdW4xIL+hXAJcRBUELLgCB8rmGhWlvu
/NLOzVSZA790IhFVMYIjWLvZlK6TDA5xy8QJCPrdWUtUkOVqZuBYEbJGfyaERyyYvsLJBqtk860c
FHxJuYBa4snJjTppuY8aAjLsKNyHCE/+mrMynufa09bKh3et8Wgy14FQMtDtsfQ7HR0rSqIcyX4W
HKuGDBHShKMl4V0yTAMqSmAkUQ2xww13PPESWfX8YBv2BMRHb4wftphHxDJOZ4Gs3AVbdZhP+U1U
Gzjxg83w/gUOwTPeoaPg0SjDHvGFx5D+ipCyqnGT5bSqQphoBO/dYvVm4CxXiKcrNIdxt/UPHQi+
wIU+8QACIXYBG9tB8j3MeGlAIYROQdcmQzmaYVLm4P9I6OjrZ6eVoMmjJWncGOE1sj106ObXcOic
dzk5PtI30rNv+3pqQUzWwjcC3amLy6wCqhxQyyuGNzRyxFvP/Egm/uLhIznYCBjwljhLO4bqZKK1
BTQAjzjs2FAgeMrFZBiIu/oACB+bqWM+TOGcheZYkRTiIo5ztMZ81AmDOfjLKxaZce+a6qAa6SA1
WKj20bY8DrpYc9aHMKxVkU4KeZq4oGB1PUSM+XTjB31rrexpcOxVafSoB1MmJC6ZlTv9CrWeAVwk
3sL9xuzGJKnRW0656WHbryKv5EZqFz4STEglBUVSz54qjt5klMVucEpJ4taywKDSDFA3gnRVWLjJ
VHf6zaHaqlIPqZUwi2w0hCaVJYoQ3Jqu/ScE0BV7M7O6B0F749rZ7JC2SfrGHh7DPugvBeRq8QqA
Wr9LbFI3L0ZnRPBe284Di7fkEPSUtISs02BV/tPgLSnIEZ2QWxUZathWyqR1Uk2WozJDdt4mQjZn
SgVgAVYsibA2QYcAJIsiLoq1nIQIY5R+IthSYoSXtTYggFRTeFUq7keYhhT6gg7woRMebGNCfqYj
Db+pBeNIGQ/KD9alBqtnUsKxCuN+CscG6X7lAKAD6BM0Sko3zBNLEBPJZYHK6iqqG2SGa8RlFHKP
4CsEu7TBUjRzCuT0GuruWrcOmg0hS2hRsxFXLMcTgWZ3JDTRLxeIRidWPQZ12kl7fClxyhQ0yjmD
01uFBfJaEa3SobfLC6PzhYFmGcNBEgaLCNJ2hhcQbpZb7aACg1TOiGTpJYjVoWseIWrbNNCMbyFR
OZoDct9C7TXtTHyC16GhACQSoOeZVfEW0hA2kEzmA5I6bEotkGHCYZIAfcKVqRWELgG31JDtg9eG
TJEOP6wiAgm7ofrWXNtVgKe1nNDqn4LEw5QbOCJCJRbO6FuP7YJXMLk0WAcT8sJPndPkr/DIJprQ
ciyg7lnVld1u1GhByj2oTWFclJash9Xc4x8xKkmowYVOV9tg90FuauG7CZEWmropSNHdHzYrT7b+
LastdjEQ7gNmXLm1B3VKYGQf/o+i81h2Fuei6BNRRQ5T43hzThPqS02UAAGS4Ol7efiH6va1QTpn
x1Lbdnh2Ol167s5sbu3v0iaj+8W2CKhHa9cVymopKN0FVcnBV4Jo53a93vaqLYi0TYCIv9baMiH1
fWNeqOUuvqJqi/6MRbPJr1YyZj5NXCHRm8+lvV62ovWqJz6lpRvMnSKuNnLq/Fs3Kvzix/Rq4weT
43DnDUboXGZd2ee8X5pwsyAZqeshKeRbYZziYQhl+jaaFLtA4WrBcOLaQr6uQ2s41oQgZZfRaC1T
k3dzLwhPSKeYOMvCTcP+0YR26i+lP/ceQVd9PMrXbnU8fotBx/Vj2zSNs48Yc/mlVV+/dF1fo8Ji
W9J/O9nMKQA5ZAFrPiIPEd+pQFIVVFSbK45FUTlZzr1nSBdZdFQuN3PjJD4HtqycvcO0am6IB/He
Qcfn+zFhgTu1TBHUlSndRPfrZtTvskvViiFchvND0LmkJATVKkCw2RZZvbM+haXnnyQuotV6PM+x
td1+mRKrbzRsFcf0NV+Cyc1b7sWk1uFjWuOuBnnoY+y7IPA4P6chPHd2ccV51j365F2U2rk4Iext
vcPYFCk5foQlVDTUbPxci3bcb2bduNk1aeuS9JGKCD7IC7brZ6KBPTeDS8SK6A0fbxFxcgtgN00H
JtOIIHS5xNMu9BTqLscH8sjbWcfDi2JH6g51yjm6p5unGI9EZJfFCX9I8B4mTCl8bWnt7Ou5W38q
Gk2ZIZehKPRhQ0NGvazRXXOZsymUt9ZLl3hfNbTl7eN2FvWn2TgSL03BeFOA8a1e5e24JuboX+DG
Lqq6zYsvcxnO8S7rg/Qbl6/3JZxpWP/Wc5kUf0DqbPLM9RqwhKzyqkxUgiGp8iiUCvs+gbuqO6ZY
CVLDaF855ykMe4AuVfXkmxZAW7ACiBVXCzimwmw7c1IpN98yWkX+U7rfxK0TVcIcqyGRj5SZj8ji
nC1gSlPTRqJgpfwur8dBbi8tc8iH0zDg5Wscd2+Q6FA5JLb2q3OT1ZlOP4fOJwlp3JglNoKxusu6
8fPkQ+qKYV9Obp+cYmH66DEzXk2WyNBOv706iFHkrqZrdwNFXvE5Jdf4MTFTE+/WafYOcUPXcOHX
0j8MBSPfIejFdmt7V8W7ssiQR4Y0O/71q9ZN7nU/Li5YFEAYQ2ps45wDZ6rIgNdKvUS9b+E5euFi
sGxaht2yFSGQtE0FCOecVqwiPq4KLcV28ce0eauuIdeHzomRfy6auo1x6dcXzXRdX5A0AC9I7sZ4
Nww9G1FVuP4HX2b6xIZh79vZxD8648fa9WGlT0m9FekuicX0vUXZHOxE1DFyVWMclDwFyYhIf6hn
AFKj4mcPHFOAF8QJro9xTO0OEGCl1cDEzlsL5O7sUHEWHPeS8gGCF0vW52xY6auAxQgVn6bHjZJw
R/MWjf56SDit38w6yF8K+O6p0TNzmOOqPg8pq7zUHdjTYVjZ9HKvnflMddipkf5A7f4nhRfMu3AY
va+ucvpfpd86y27QVryEDFjhfmHptofJV+rZkD5Cnxd9eZ9LJxnVhlRGh61aR1obrwMm/EXcflTx
xlIu4gqqJ/ar4qPt6Aqo5RWon1m8DxbRQ80sOzZmX1ldm71uuzjjfQjVawYHDUY11ytKQoAUmU/V
kH2tFcrKS8fw/7BhInwtaw2HV3gj7UyF0etj5yggaG+t9K+ySBj3q7pDuOGBnN1Msmnjo/Fkcykm
Qz4wBqmNjAqgTH5HFnmeUSfMzlBAEQNNI+KnFQzgg8sh+IPOB2YohQ2HYyu28M1puN3ZmJbhI+CL
JAtecKfvHCUoZYhk7f+Klyl9mLpxgMHwxrHNnXTWHGKBrz7mzC2evZD8hXTesrc1LVoXakcTRu3V
CqC/WzoQO1t76hlbW9QcOB2ZSkRZRp+Lb6r6NCbEvldh5FLHAw91Z42kgMtpV0p0bTbDzvRho1Ue
MwFebBaKnrDLbP5bJnAgO8BP8R6XngQIAzR8IQpCmgPS/ynL2351ibXzqinIo44hmh1CF/zS1Rrc
JES+NbvR1vpP5Up8lFzKALVeZEZzZobUISA9VHaOW15Amg2hbY7DVLhPYzG6yc5YcK487S2/7xK6
Zj6pgboeWtjxBFnjC7hk3dn3VhfNf2bIRpmXck5gkZo5fpOO7AMi2oL+A7afTurMsAPncurS/sRf
7T+UVVhvu8nU2akJmBjgIAqMz6KuX9S4+dNlbGceqpCuo54lkdQ3XvK1Pw9jQ100FS3tazVOm6Bi
M7PyEC2EROVusKZ/tibAeLaIwrwgEGifBB/zcSkjwxMxXVkNluL5q3fm/g5goPy76mpidWRq+zWP
wXYvWh8IJ13jG+FdvSt6zqLXoKoiHBuyi/+TdvOzg26WWL7aAKqNZ3AdLsvMY6Xc0P9kt7hC5jpB
Y6ZL2d+OS9VNAG7+xDzk+peqW4vkMAXRihItbqtfWWfnZ5rp+FNntuX1CD5pi9yawP5yQinlcV3U
8IVKgqknLaM63jNWOmSHgwfcGH8lUtOYkox/6db057RiNcOxYeR9TapgG7+RnC402Kion8QpcNDQ
5iJxxqNjSzXeLlMG0xwH6/Upa0a9nWPjV+EZvsKvoMtdIS7LoGkas7GlyaOanc0/N10mPhtetRCk
VkXBb7DY2XvHVBuob2bLEnWFIcUH/juojr7T9F7Owe19A8DL+DTbqXYPXW9mvkBlY4c1in81YH6C
uGxZPJIbkEDP0ZOLLoBxsC6G8SbamGT3PozwdyyhxvcFZ5R7kF0bIpmA3kdKzvZRn9nLCpOn1hTZ
cdtmkpnCFnjqlDVeN+IvW0dAisT0/9IMAgrkrZk/EpaylKc95ovUCBfbnBdi/tOlqRCIwzfsTNli
HO9mZLZXx0AsgOA70YzyXZaQNH9S/ufkdqhdp87VQMvogca2dIGOKEWw3yiPc+rdCvWR7NXGP/CO
My3MbodiaigCAz/nPCmSp2iNw/+WcXWLw5x6g7cr1zr5Sam7AItwFxc2GCb+GEeNY85NhU8EOTQL
KWImlwjkdQo1vZpq7oEM6DJ1pkNkLIesdYAnj9iT4+nAYwcqAFcdoqPbVomhXju8qHJ1xFPQt3X9
OEU92GgMeoISIkRdc8PcGhIQVvcFga11iIKo4MoVeReFtcwD5a9MrmMavbpetlE+NaysktE0tvD2
IhkNy15WAaUFbtsdkcHgkl9DJEewnomEqltS7731vSvP0ZGxc7GrKZJdn+rY49zOojnvqozlZ2Gi
T3dOAkRqMjjeHDg+/c17bBGNDMsMI2nnqdyTUpKu736ruPFTYWbngHRqaG5U7TY8mFsFLaaRUcQH
HbO15hyoyYJLqlyDPbnpNV/Q2oh+3wo/sI+lmTwYXgU/tx0cf2q2wzKItXqyqoxJNZpgoJ6iAOFf
xXmqk+XJgKaZvYz6rbrpBy3aRxW7lXvSYeebS6YMcL2YGtd5QlJlq3Mdd1nCumnlfTr15cwQ7mS6
eQfAazWLzqD6l0CttbvC+IRD/eYVUZtd0j6BdFk6J4r4hoGZP8tq8MaT9AQYfba55i1gPYt3FSn7
1/Ddaur2ds3MesqKPgG/axzc570z2L9oxYDDKBBO9BGZHx14oJVBf2zbLZ2OxQrZ2oer+a0DZ1mO
nlPIfi/7dLW5symKN0zYI9Bb+VwQLGx3T6LSS3nWBLhyP0lT2FuEdzOVEinMbF5FGjjCBYICuRRG
ZvlyLV/MmT8MPiTh45MT8wYim85qGF5KUYHUc9Ga7eC1Eb6Jsc6uwiLXxOupHdP5my2nfE5sCR/i
J/Xk5xM6hhHkg/itw9xKfa/g+bejcMayJESBweKr0cmMQ68e0uLIj4wQTnawv/SmDeW8H8zQZ6gq
/C0D+pDFeJc19C7vqIcyzaG2PQ+TmAOLqEyNvf3qkCrSHKf8SX9s/JX981SgzDsskQiqF73Ann+V
qdOGiNAKArwjr++YuW0n9KPCNnA/UtA0f3r+pgfyluKRt01z+ebFWBMeW3oTUbZDSTZptisohqtf
hYChyYsQewEwMOQuoFa1Ffer7EPooiRpqx08RiwvaCVteCMnZLYHAOvaHoclwwuqh8x6RybUND4A
4kgsBvzkxWWtS/XoQGL15xU7S/O6ZIBZH246VP6N5Oqp/i4ySedbb8W2vGsSN7Ln1bTxndcnc3Uq
Cyu2XFarR0ppjBDlvrAdHm1UlWRVLdsGOlc56ca+DalQvztuEkw0NiR99jBnTrp8h0PQ8HSFpfFv
NuYcAl+LUKlc8ceK/TabBjoSwchCLlTncWu1RZLeka6UZKfFwi+eu27OWrDSmGkunyfenxNM8LTs
AuGH3pEYy2Y9jEFUZDxlc4IgI5rC6kamhqfSILKyp7F3Y/nPG92tRq8VIHSbhywTcGJTb533NGxF
dGgWp2hOqDRsu3ci7Q2PnMrd0yA8rsHeSwbz1PHnZWepbFd8SOoa9YtLvjsfneuquG9NwXhrhS7/
eA6+7DuvTTiZYzBq5xb2kJqCDryXkIah8pq/xsY+pQ9TH6hDafsQ9hQcvrg0NcAAio3NwkhxcNvu
sFnTefSPpdH85kDpzFfaBr6PeTNFkwhIXVSXhT7MPyARRjo7RDfBupdqLeKdhsPrLgtMAGxyJpR/
dGTmmGPkRkSwr36Tljex08/+KaJl+S2RRb2dnbXxq5PW8N+7SYXFnzYukecsuM47WBKu7X4HFgOw
i+SFZYP9eMFmlTjDsocZR43v6Dnm+si4rBGnKf8qJZmS+ez0i6Nuec0RMqSbCNvfsmMf263+6EUH
k2k/3od6iYCJPH+IiU2zsrmN+0TfZmPDCrjODrFMc7iFlirEhrYXl3r2+uisLYKRIOrDMPenCMUv
tyTXqjusrAWqYJYeW1jYU4/22O4EQ4/auTqdnb2QktDrpfArmG1AH2gMBFo4bDKoz0Mjx7j5bvvZ
/ZHhqEcwB4UOD91FpnbKJMk3DHFIc1Xae6/sR2QcrWMTcvQ101g/QJoIc7ISqufSyOD6Ls+u5d1v
hI2hrWLLNa3CeMzHVin6KTfXnVnccIDfOKXj8xBsEeC2H7XNthvC636lFj9Y0a1IL71IDADr2dn6
BkpWlAxkThgF1wliYhfFfh1le1kgm2AN7FLiiJatpH5ymKb/RE+TXRk3TXwQcCvPWx+D1mSLdLEB
F8n2wcmB02hkD30OMsjQ01hM9t04FQb/rJfTC4D+8JilY12wAk3ra02ghznVo1TbsWO531ATjsE/
ydMU7YB5mGxqL1hDKNMthlyMjYe6KEvn/yJnWsNzGS8efzyZHy3o0FqT25FEzi9IlLlGdTfEL9MK
05YvWaNEXsgZRZkqXX1PRoYmfYUJxTt7a5aRVTivK5WZdq4+3Trzv9nOhgct0HjvFpO5ba5RG3tn
Be321/HDZkA4HguVu7Rrl3t41wlPYdKM94QclxirqgaRzwpx8J4gBOzPyYpG6LcC7l6QBiY8tujH
RX0DTBGOJF8K7e4W26eoykqe+QOaMTMzAfo8cK0aXdCFKbb/Et1tFAvS7Ooc51KjqrBUy28nlGTu
nebtafcyiwwjLL8FzFMUMLyqqfZPBIBmSANkKvyDDMDW9guSXe6ZMFjrc+H2qgd+aGd5kn1N9h+v
K87qJJ4bIJ20ci9bkDrcm0nQaeIa0ujWdTN0imqgiIS7gEsLhYGtymO8NKmfa5+hgxdsksNhdn3k
iDaGwGXFuuoHY3+xWNN6dEuwCsZbae4oeMALvbLwMBu59jyJRj9UKMUlUBwTBGFYDUkYCmjZHBiN
m7OTZd5wD4WevWXw/90hCRcHnfwk4ihfnG4LLg1yVHsDc8Db4GzIqg+iNswCJhglOtYGWCiP63Kk
OHBI7Hsasx/loJx005q4g8Nvp0zVBxWL0MvdTbuwfGIZX1RDneYuSlL5beJoQFK76iI++0vKZ1Z2
egjmNv0X9Y3ziiQnedKFQmswTKj9bvgw4F+28bsuH2KjUZuPKVlOrAHrnzkZI/ll1eAOu0Su/rRr
46aMniArgoogPeEIH5qlDD3/0sHR8dhBLnuo8NEaH5Q7Rdt7lQLf7kCgaiKp54CU0zYclu44xVv0
4PHrZHkfqXq8u2ppfgGJiy4X21hPeSD78qVoFBO94Mm6gSjh2Q8idsqjrKfptaKkh9aXFTLxNM+l
A9o5ucUX5/2WHhlBt2IvigFoTk284Xmyyda9l0mwnoNtKtHarrNk1K5n4GX+8tb5SpJNsXm2NaYZ
bYKw+Jlhgs7XEokIoQaP8HqKXDGh8VetfXWccF5znQJ5/Mg5UOwrw0gAHzm2jkf6PicxUEa7Poti
lWi8YkX/RDLgKzkGnq/sjeCIe4OHSf+oCHXjpUun5WdEQ1Htxyjk7fLRF5tzrRKBRTqZVv3cU1NE
tVS1TtVnEprKHPluJcfgHDgfehqT+NCUnMP52M2RvTF9WagEbUcY3BncHBoxlgqwONZRku1AETZ9
TNoii4+6bvsrLNNmP8ngpb/l4tsBFbAM3hyhpq9wdGi3pIRpbQ4yLpY1X+otfZ6GtuG+5aRRxy5u
PAcDe0nGFAKOAXpWpm1QPCDIrKf9rFOiyhg7ovEVNiUmY69nEM0TExMp7w4DiPa8CvdnCXX11ExV
QH1WsAI1dh3r2oOfbdRKD2VtUcMYZyRdXM6pv786PUYQDKs+fCP9MUcfUrwZirEGBLB1XXIlcJAd
2IzFrUjmlEstLEGhmaswYAAnd5/SHea/zM+tve9bBWaTGL2kB0f5fXWp+RX+zdHQtj+hix0ETIqT
Z68XA1oRKMUVmg10D++nqKzmQ1xNZfuLH7BCms2GuuwtFnjSb7mNxT4OwvbXwPX46BrX/qDBbaM8
3SL0S6OnoynfJjf+tdhgjI4zJ2fNYhiPzrvXXl1yUM/c0rIvsvV3gIfhsR3Qmv1WqrHOZUIV7e7R
69XjbUOu4Pa6lVCZeR03oAqwvODBB0w0oruAJhfTX8ag0D3OaWz9m9ZaOTw6nlKca3YzwU4HBn4k
UirwUDp4RRvczms0FXsEgktMPs6sw5dosCGxHg2HwHnjXqB8ozQ1WrzB19VJbZNpj1U4jd05mkqR
3GiuaOcCRgwBSissPHzshbO353as3GPpR/DjJcsYmEdazi/1lLGtu1E4fphqiNfdEKcwvh6aqdc4
m2tvz2XYEZrqY2tHWlFBh84iHTnct3h4GFYq1hmnVKiPSLA9PnWxIounhcMisNsCDg3IcC1Po3L6
8I7HMSkPdmaPz0sPIHw34rQIT5yD25IL/LPOOXM9VHwzqjC+3nagOt01zg8hDuNrp2a1PGdTF4SH
3rjF73hCcVJ3UVfsjSyqv6UNi2BXzkFd39tkdQBksGRVdz6RyL9BNrLfuk9YgVvrRulLx7bvIjVB
0daeWugyJMYwhctrgf8JKUYlJsbPKLK8i1tSuMepntfqYiLkv5xTbmX2rgrG9diZKS3uXLfwublM
6g9P1KNU9K2r6arfa+JkSn9Ch12Bh7RbP00/t97J8xSC97QYMu9Oxxvsj5XbGtwXIQKYo5f4G4OG
5/k6GQ4Sk8W4oPDpELiBgkk7VKeoXqMBQUPvDeABYZSQ7thsK/8mB5GxFFno3HsesGzJ2+tF2JAh
ooc3AeUojwJAYMvHqfA5GzLR/q153tBTwp0mrD/evByEI1uHe+5awtS4jQl+JW0wYQbKAoN7jY73
ifyKqdrAn5nFjNHq9wAP9i9bQ4mJ0CfY8MWxqyyr3eCkHTDGsKq3tpndjCHc8Z3+dnbbliOqK4dP
hekN8ki7/fc2WP2m3HUJXjJbUgXVD4v88pVYwlyL2bi7iJrY+ItmgQHlaI2ad+dXVvAAbmYESmwY
pvzc2GhNj0FKEAZenWTrj3ad7K0fKtYfZGpb9WhAqjxW5hqEZiGFuP8TDhvA8Zz2M8XquDcCcZhM
un2sVZY+CcxKinnZb5J7F7hSUPZczOWd9qsmPaDiqtv70FWyfLaB3ALF+JTVAiUD49WKgLK36fOK
xFm/Q4x735MLQ3Qgw8PpDtWM1oVjukq4aMEXzK6UC7kh0ouqN9LmWn3WHipraB5rxWNQ+Fe/DZ47
wwJIV8ah6BxujaKrmj8Q6y7wHqKBJXuKFWFxr11KYGTOk8j9grw6/Z6nRry1CRwPThohgGXZX73j
1GYxT1NRzX6OEHa+g/ple536UDygf75aq+3km53vrdG3StxNPMF/Mj1ZgpbLfeJN4gfcKuAWg4tE
+7NEPc4JD+Bdxw2tyNFWx3gm5FXg7NaeSe/QI0C1dUsyoY5iCevysq3bjHt5gPsvIv7X/4B/y/IS
gyL1xzpGqsTUgdCeU2z2xj3GT0/cF/ReeoeaiRcRTNppRJGdGwjzWDIx1heTNNtycl2pfhrYa6JX
t2DV7P2erndJU43/bGTjn8odB44J6TV5o9P2qS9M+uVhBflJnEYhRCxxO++9JJ2ivVx67KHK69sf
ZRbHu60jD58EUvZaH/wymy6tmSP6itHKRXfBbOrlq1HRUux4hRM6PSBT1T6JaxTOS+ig/h2ygET+
RnYBXPho00/GagpEY0wJpDwVJb40FP/oIbNitfxCyVLYq2djrXZ89cxbup2jMcf+PbsM6RH9m8Mk
PPO9TAHwIK33tjyn4RDiGc2uzjvIJAb63IFCqvA/rvjLfETcz5HSwT1oxbyAsXbzH2nTBL9NBBIK
3ISNZvvHvGQ/LGTbciyHgXH0WCboZ+WOXcrs/bjqSHljv2P5Dlu75GldUD8xjb3090WlsFnIsBKv
fRZXA9IREat81s1IbL+nnR69RiGf8W3ysGW+dm8Y1It07zpj9UrDQejcbr7w1L6xS7E+THElmH3V
kIX7DJC/ZASLOat4KRB3KOXNn1RpTXG+JDB+BVE1GoYutZ9FvVTmc7MbYLTy43pB2nV9TE3Zhv+A
a/gdGvyXxdml4ZTZm9eaX8lugZ9DHkb8kqGmVSREmbVPxtAha8NcAY5iu45KYxng1J0yWE0E9bV7
u9YZ1nZf1OHbWI4j/Y2pjxAnLssJPK10nIVComV5g/iVaHI6PAjg/3VR7BNfmVvqYRpgUb7JR7bz
9jGeCyxFIFG9yKN+McuB6mxX75bp6pKOHBdKt8buGe6gNf1bsJHlR7eeNjurm/VesPTVXIBFYU9S
XyWbsNDus3X5Uh70DGNxgVbTAyGBk/yDeH5gTY8i+cAX2FhQOrSt0CB1oI5e1vbwDDr0MBgha8Qj
0W/qaXKWoduXXc/G72R8iEMUqvRXECzYDYBCUaGL0F8YxUvCZ2nu3PB88zqIEXXCVdppHMH66KbS
xb6LSDAH1sw+4ySLf0u36fnPoNqfc+e6d6yx9Zb3sE4fZcHInIdm67EOLEX7PGFi83YpqkVQXsC5
HXJy8BUuJTS/AzDzH07fsTyipMcyyE9ig6OtC+vtoqBbed/LjChwpqUlua83d34qa2d9qnxPunso
ajGeYpHZ/8SII2XXRDP8YcqK+g6PMbxjQeKaSoOujc7ehAr/VsFc/hFtgWthawMdHaq4al+IVdWs
/GOwPEQDNP1VDsA1bKdRvIZWdf6BlDSUk+Vmm5uCnjYcedIl1yUeooTl3wsKKTmC6yG75wx2EH8V
kZ+iJfCcevgJ0SORgIPLZ2p+1SgiESzyRIgbL3RGs1dRlGEcKelbeHZd9vCncJSpuuHs0v+ROhCO
dyxaS3UaRSQ/LS1oEfqupp/emiHsnWMtu/ShBp/kbq1dflj+EER12gUaIUogQIowNCGEHmvqHN56
eCJH7E6dDc1BSJDMj01E5ZOxEHt3QJ3uS+umnbptshhUew6GoH4wyRSp20IGV2H2knnVobNM7xiR
2u0PNmL4I/YcBhvWQIhniOLyO52Ynfh/FNF/QQKuy69b9dQi8q+B2p0RHZ7VZtIsl51fPBIuVS8H
bbPp2Ti0KF8i2GLvq1BF8BbOzfRrCz0zolNahmoXdgMrK4KFbE4QUIjWqXZLm9FDmCRFvF6U27nb
LW6YPn3GX72+BrJFEGGbEdv9dTCbb6YhqSw/Y4fND7cHbJrtmtTZN4MaEVDWJigOviu4LBBSFWeo
Av0++zL4BHpp6A1a5oZg9SlO07ysSvWzpWmAyFu7q7vD9FH/Uls2f2dMcryANsSOYhGf/vWZkKAR
J3CcHHm01Z/GaReovIVT8QjzE4R3k2fZi/EUzXcd5lcsclnJccQS3+6ztbfhrkwFkmkNENFzJ2xQ
hEsQurgmSMeMj6HLnP+cGZNlTwmuIVR+iSlfHFBD/WhjkxHOELDaSFB3B8Eths6CWCpHIqoRmFTn
3B17FZzDoEKJ1rJTJPsVYi/Lx7Cc3mQbafxzCzYhmN+kOOgwcMPLOPUDlE2VqO9BOdN00qLDy1ot
S7f3VB3HnN6FHFHn0yfIuOV+D3pz4aPl0AO4NoE4e+C9VxubEgeQiWji/bGbyHXjs8ctoV+dTcdh
cYMfvkDfXreO+WLaEcQuQXbVDy0Cmvkfa5wkRKMrCAfagZF2Cfd6tT4MuAg+jD8jnpUzs8Qu8H0z
vq5hFqLn29CU8nHTqPtgJl3qC9le+m9bYVDaIVgaOR+GJPiOpLM+tO7KQ9jX/dAe9bgM77ax4jWp
uw1Iwozrz8Jl/VcjU4mvRqnlSVa1M+zJ6F591P0uqt4ktdFrVKxoCCOVBp9dNVyPgjUpRI7pTnb8
Hox66ADRVu7qcSZJZw6Rhe0zPmeyWzmLPiKyJlBcqbr8mIuqrV8D9Fzw/5yr3evo2+q9Fald0SrO
yxPosBp4FDfMNEvppvoMIQQQH5WziI6uh113NwBA/ktW5sz9FGzNw7wWOHRxnE0oXrDGvXVk0BVo
dH2iW6gaXTHZrHX3M29DiuHSOMhVuRp/ubzeao+IVP4k4O+kT+FF1HvMHOQYSOMmORS1+SQhbg3x
IjbNI3n9GeV7qeu4p5kR8x5tRPWJGglFfTRsDfGqRHd8YvHS6khEcTmeClRPJULxqR1/bdzjzGBu
G7yyZ6ZVLgKJtt+tJ/WM9sTWN+iWSv7r2Fh5iQmX6e+2TizncVOKpwRKqebZDWOE0BADnyT38xMk
06wf2q0Pf5SP6HSX0H1MiK4yQN1OhqEHQVGMagpoeHoLWdL/4PQQ80kUyvuP3I7RP1i6n2gFgqOn
NVOX119j8WsU9oSabQsMn7tFmEWGAYJ3HPw+yJN2WIlP5w9wHhK19R8AZFA/ZWHkJ4eufLDMBG4O
TpsyLU31cq25r+o/nACLt8MUZrO7ldQKCGO/yW7Ai4PojBRWtC8hqQCaP7MHDVTLnDImZq25T0LU
WRx5Aymi9chItavbjgNHd9EUv2ty2apf2FbK6iRj3dwhnwoy8EWSjXho0WYMAJb2DLgyjuepWohV
iBpElHnsN3RqraGb+Pk2JAZvQCSzv1eF1b2GRXBP25SaiIF9XNXtFUv+VRNY0SJRSIL3NvIzsHNr
qv9JO6/e2JEkSv8iAvTmtUiWk8pJuq5fiGvpvS3++v2oWUyXqFpxp/tlpoFGKyqZmZFhzjlhnnKp
r8snulVwzFJzkjYQwliqjomSNbHbGpn2tYn8K6LDRGcnj84TsTzAp6+FdIXU0snZSNNcCK8ZI46v
pMhWF3d0AHI/yagcTdgNqvAcBK5CCcVR7CrifaO8SsesHv0Tyj3RYyvp8LBXOLgqfk6h7VlH3egz
iSitiWB+26IqCpJ4RISFNGKdR6XmmUB7W63+MabM46scqrfAZVepqRr9sGbeaye0F+D4UimdzWsL
v2ojBXKYwumBD5j6T9YVhYXywVRABpMpkm8pvqvDqNcMCCqww8Md0/xMgbnNmpQIxKlVUH7XC30U
yQBBPTlx2BUQ0zPd8Nahx/iczMkrWUaWNDKJvlGA6sTsT1H7JchMutZ9fxByS7WewaiPpivnfU/k
JYbIKCh5Y3irVpGuvxW0W/L96BFw0GJQi+ylD7202Ad4Qs1pmT7xl4V4k3iu6edPbG2cvPlL6NLe
P8vG1aJzY8qxhULlECbtLhZSY9xkSs/850lPhMJL76f+9/GqV+nuWvSBsm2oefoHq0f8c4/qHz5T
rscgdXoxMobnhjvNIOLM0HW4GSgifC5bORofajPWvAMMI/hWMgkqLC56ooAhJG5/I68A5EHLWmXc
Lo24FQqJS+WjEp4onkDdGWIauHsBic1hJaIBw+0Z0ShAxygBnOM31pU/Syu9W5F591Ohr2QeZp9m
QOIsSToj4huDrG8HaYRKbNEmAHcRfdK6Sv8uQ6LhvSh660kqxoyBxjIlzysNRshCSRoR2fDuZCTi
lqetYsO7nlVPU7sTDSreMG6k+qlWTEZw+tzxYyd0HYIHbLe1F7TK+jkEpf8j5gOMbgAwXKTQQGXH
bSu9/pkGPeFjr4YUQo2ULpKn9PzN0Bt7mHOqPH4rRl/wtnJcCNWWJt7wucuMfp3pulxvmtobumM2
VEivmKAKnjuLQh/gCZjA28ErYJ2i/tNzVowY9dOOE3gcc17Yh8AAAAR4Eu+AYFDkubS7q+2Yjk3p
5k2ZP12vr++dIg2fSoVWnFPJAb1MCDSZbgfYNeygt6SBSrkWwzUpW3XYenkcfEF0JCRraFPrETor
iie9muRuokqasQJvAVY11ACjryjgtvkW917gs9QO9Z8xCC4Uu6RqRdpOua4WycCmwpWkuDVMzGca
+TSolTIRTtcgoHBb+SnUda+z2j99rzekp1ygwo1AVZCqUy/OKRLCSzv6UEQ9hB9yqd0N1FAezLEB
Oj0wo50Bqmj4yA+tUpiArf0aBIVIg7bkQqVD5AZKUbM032vGR9mgGAo5vfI6u6+pTaMuIo0kJDXy
w+ekUoZwY9ZmMNG0ylJ8lDvYBTQQBOp2RTV0gyOmZFw2+a8IguIagcgy8hpCid8htEBfLlr5tazk
jhz7/W8A9OR+HrBTRDIDo1U3eW34EEl4rzc50qKjizqY9hSUaCY4KHd0F7E3aXS3nkfiBEqPc5aA
evvUeKVKy9iqa8dQqTgDoBOrCwIwIfUsiAvVo4HQ2Odr3g/eMWfq7BdTvFZOLMtt9+2q0Pimmn61
IuJeuvbcb7q10GURBAXlWHXWiuaOmNnIhCLwIkWUIl2QJyBdFSQGgF2QmkkwNivtSzGlPY6noRPM
L9aLdGepo/epEg1Yz7RvtWejEK8O1PLuVHZVsh6Bu/qg6fXmFyR+EDzwQ6jCo9NHsjFS/BVdsnjx
hNyMNfGV6ZauqEDGMNahcEuuAMsJ6Q7QyCAJQU5ALi1G2u1yWiVf4rRPvAczSYQBpHciOmmkIxdg
SSb/bBUaKme91o+HkqT9Zw7ZAKq60EdPwVhpMlQ6yDErcMitQrcShPE6kujzc86s+iEXJU9m8olV
ZU+F6lNHycSs/pNJXfEjpzTML6gykySdisH1R6elleGaVjmcUkpb/SrMPMX6rYsCjSSFDv3Gl2KL
8U1XqXlGREIvYI6bKVlRU2QpeIFS2Q9qRSelzrTA3+V6bY6ORSOqcM1WZq6OCfb+QZqEhtxrHnQn
HGsXu7SbwKJJuANhM01uU45F2l77B/gA0CZ6FEikXRnCELNIqkEDinX9QzcMa3iEN2LpZ+rXlgo7
FmKHMVgISnVCwpWDaxgI0VZPW6hgoWoE3+ENROCCa6tvToE/6PVBaYcJndZJ4UGFQxGc4jZN1YPY
eQNtEwgtYbwGzWBycPsYYqAEB/hnSA34uwXz4gx6CMw3AUVnIBNkwXjkn+X8YEBwEHZkLZ0MO7jJ
E7ekF5WjCAGRhqJECFJt5RFLCbbFjLF4XSUkTtyskN6gHVaKIDt64pneHi+HkqemCBOUCHE91Gi6
sW/PwPIRMufgFyaSJv4I7q+xtVBtlZNf0zMIVvCJw55HLYChUdkSzjp9ogY0wtBk9Ji27hvLz7eW
FkNPpOXWKusRbU714drTepsqwTKHl+fXITUdAztMpOZX35bKOVXRtU5sq6XKc7gyaBApqkwXPVym
f23KB6A2qfpVQlCCVrAmCP2FElVQfQYzGUCoNsASqE4E6AVMjEyTkNoguirZ59Do9J8JjgYMiEKP
whg7la5PryP+CLDNSJy+AowOJpz26zot4sbbJb3eGRu0eqp6Y/UELDyIIDksW4yquADxrFsoag5V
1O7zLIWTHHSVchgGX/QtqtSBpPwYM7V6lDOq+18NYF3SuQGAKNrVeG3Mp6hoSu/RgipJ9aIQBHTS
R8xsSmi3wldJrbuceb78tefEoN6/tcqKlj4cGBkQHiTxWE0d2fPLSyM0mbxrqS2YSDDJ8nMkhz5S
8KJMcF3GPfgeYSJEZjQjxD0xrx/tBp8buw3YlaemksgyrapBaiA1zOAvEsyh3iCb2Z472ShrN+z1
tgOs3Aj+DmaxL9pFl1/hdEFFkIQHk+I9ol2eFXgXLy7kn1Eh+OWuMMvCBJ9ukYVA8NX/wqU06As1
tOxQc/LNLqbYYCgmLbQaYEz5NR95AAtYdGkQ74MgEpu/TJF4m9oAPHg3D6+lctRQpwu2eQQeAWE0
1KNWGoU8BgQnkR9/Qail9yekriY+5WVd5CdmADNiolLUuj7XVgnobWTLxB1sIZ+YXRY0pXxR20Kn
Ud3WFD26HsU3J60DNT1TNh+GvaID/hE6RYcPYKi5B5mt7VQixUHrD4hOj79Us9NCwLlN9GNBBPe9
wLWMhCFYEk2UeX7lmbhq3KWSCf6pOYAebsNnOUndFCQeBoE4iatR8F/8MVm3ubQzt41ts1ML6svS
PXVSUwZkJDIchCkhs59Q6plRDBY/gal2V+SufRchEQd0yCHdMbDC9teL0wUmAdu5fijjkrVJ0luB
sjgTRBVYVpcYfnvok/LqdhUTUCqAWHSFe8YLwiYAWmHh1eKhbNeCbnzLIK7txC6QTz5EBW9Bivjd
+AhJtsCUMu/eEJFQnSuZay1qOkGetwfaH2533Ubpb8v/ikzXwma/lxqe7CD2zsdG+8ecfemxl1oZ
hlJ7MC9D85Lb12FnHDTBbWxDegmzQ+Uo/iZFjsHOmeZ4Spcms9zZ6Tf2Z7rCFEACGY0FGKjfyaiL
hommmgup7/pLO/RrAOZbOieBtA6shQ8s3V05RUyL6dgya5+v3AgZxSc2LfNXCntsjyOqGSQ7vrhB
gcDiodQKeAV/SDspO7vFBDxudlflj9wL6yKPF478++9AAU4Up+2eJk2/ToK/0Q6uGmieHcplB7o7
J79c00I7ROXTx7t914jE8AbOt6FL80NFj1YZEmgMB0lNLyD6HpT2KVKf/4ERUlXaAERm8nz0eJz5
SqOrXndAzPazpUu/4a5fzEBZEMmer4VrQQgCKdCwqCtq5uy+6oJVi6ZWoKUUfqmkJ9n4ZJYLJuYn
BBOSCMQENWGNmFGazVyTis5isrgcnUCjFo1bQSrVt1WyBWPx8SebX/a5odlRJITWGpOo7BQVlyZ+
ir0/svWjak8fW7nzxd4sZ3bVQmYWjEklRae6+iGHv0zrNC4N6Vr6YjPBZy2IE3qVfLFEtev2pPB4
XV1g4Hq14DeW1jLb/UIYvGAIlehkhJ887eipv9R8Yc7D0qZMP+HmRiLFNqhWx+fqvbPmH9kUMXq6
1v/jbZlv/Wy8S9ApUK1ErKAkaCcSYhnmV1W//Ludn7btZikhbAEVGGh0UiCgxMJvRAShXy4cr+mT
3z6g/1kJgaUiiTI3Z7YS8AGFUIh6dJq0yFY0zvZiAx3345Xc3RSTZrzGo6iDdXu7EhI5UM0MRDkF
xclEUTZCclQKf1V9sWDo3fMwLUfWcDCKQSFFUWa3xegySQyucXIKm0eqG2H9aLbIOYMiHItvV42q
HX0uVDLXo3zyjK8xAt9KatoDnZkABKaFGNjHS5+Lqc9/0OxuDc2oXgWPHxSMspsgghZqMq1e36mE
AmIdw1S+fGzw3re+/QKzO8YIDE+vKQqdOmsjf8/Ql0xN+pqLX3ras/nBubUzu2ijUVI0Lf3kFKNi
moJchm8HOgjRN2uDqJ4FATMe1gYMiI/X93oi54ZNxeDVUyTA3vMT25qxJMIOSU5WJpygT4KrOyOx
Bx8A+T7hOX4yfpApdo/pXn9MEW2iDL40Z+TeNzZVc5pmQLCn6rNvHCmB1l5B8J0KJ2jdQGCWCvx+
LVta6vSCvFuqJukyPAONyT6zb3yVTA/oYZOcyuaJku8KzbSEJE365q2Mi7pGVgtAX2IvfOD5TA9D
ZnIT4YwuEmDpsj5zCTEQr4oC0/UsI+chksfWaEMwoDnqnvT+RcofKAxGFGxaY2PKP4YyOU97AQDm
ikhYsaXqsda6dOFXvXujZj9q5gybMLwOCL9dzy30y+vwEiKHYCEw1lK9kPL1x5/gnVOcjBFbK8jr
WDKzM976qwINUC31+AKG/0TlZ1VVv/93Azp/fxoNhQzTPFOiZAnESCuu554unqIg1C18+9jCa5jz
5uywhlsTszUI3aCZpObXM/HQSjcfA/UXaz6qsdsj3k1bfIcQSFdaC/v0/7BLJmYYGgGYNbsb1HxR
QMy66znOjl3xDVFER5jIe9ZJMBFD+jG0iE4uTXd7dyFZLJ/RYEIgg04IYd9uWA2hpaSnP54FJKWb
FIIEdxLkykENFu7kPUuMxpbINhmRweCQt5bM0vOq3i/Fs+ojwI6wlBftUA8HKLUwwXrJ0Pw7WtkQ
q34inls0Bo6o/QqUK9HP5eImu+Zqmc7HB+auPUOmPv+azJizN/pKcYGMeBDPch2vkubZIn5CI79M
dx/befcgyvpUI1BlmfKoIcuzrdJ8sEngXkRo8Map0eJNU774ZYWwkkp7Rj53ufj8sUX5ve/ApEFs
Q1WCpGPu0FIY7rXaX8WzkaOumqjCj9rTzU/pSKsnRfXrQVOVfF/Tttur9Sj9otpXblWqoA6KsfUx
jWhpjRIs4ZXnR+nD0IB1R8NN26Mnsmqb4q8G3gsEba3ZdshTrBpaH7bQC8fU1KIdyp7BN4jmwcJN
u/chFbgwyGJx4mVtdhIB0+TQUGTxLPXP2bcoxg/aY+c01bFYOIp37jS5LUqR1Flwh9J8ECvtGCGv
C4vrhXZ4XEjrQtfdcNwr5mAXaOwMMHX6EXWn8ep+vHfvt25yI8w0N3GSBoHd2+uW17HM2I5hPBu6
sEYDAQ0QYd2l+wD8Wq389bGx12GIb33mW2uzTwrZX+Ll68Zz9RNgevNt/CU9i3trHa09R93Ju85H
B3FlfU8f/Zf2pdhX649/wOu4m3c/QCb9Jm/VNP11wNxNyK8KCPgARh3P/d5/op3wwLBI4ag96c64
KT4fw3PKbFdrV2+jA4isBePvog2Z1auKyUhxjf+RJw9xYzxGHAmEsDGe/RoJJxhWD4GubdUo/Sql
9H5Re0YhrvnBLIoNzDGnUcav/+QXWBRaOdeyQpHg7S8YZA00POoj57oWuFzVZ+q2O29w+kjbQVf/
C7I0WHzdjFctce3Hxu+dNCIeRm9r0qTNOvNLbeiPUU3X/6xk9Yu5rw3byrLndPxjFpt/Zen1FN58
54CuO/QV/fVM5ysV5jz9+H06Jjuhh+dkZp8/tvfes09lI2J1Cp0az+NsXzMF2JMV++KZFe5b3Vsj
BY0yRPFkdguW7joKyr+wfnmMefxnpig6B6MqpvikU6nnED9+RvULc+EiKG+CV6zKRHTL3FjyT3dX
eGN2dm5QGFTSuMKsYNTrqtuETQWBpTgkkffieTKYcjfw64NfVChFO2h9tUK/D63YLajOV0vjx6eo
fH6JeW2oUBoaEm367CQNct7lqLSK56xPwo3VDX8YN9RvhxiZgI939t6ZJQPSREtikJE2P0mpnGmg
WVm3Sv8tHpFp3gKcLPpPGhzmj029ljLnq7q1Nat2jdVQlGoSi+dea2F9MVnGpv28VYXsE6CKYy8r
gh2pw+NYVheaWg/pqD6nyfgYoWllozMduXUKGFpDZH9lWGh2ZZICpUs8+YhFB2Nz8UMJFUOhGp2c
CiIKFzRmPOlXYGobGXijXcqeq3c9oGy5XnD80vuAn1Yt2hemJcpUP63Z4owyCoGfVgQlsoausdIc
27j9ImpjZKdJVtjgJ38giLzLS/UveoOH0Az2SZXL8IiVLbjsceFtv/t7FF4AiqUMEbZmwRihJxVw
rxXPDbHEqtfkyAZbqy5YuXNdTQIEjek3Cuketcq3/rZoLeZtxYJ0zlfouu77Td670Qk8cFSukb77
+AS9v6Rvjc2S2Qomv6Aovnw2K/gThfyYGseREWsgt8Xtx6buL4zBATp9IUWUrZlDUJCCVAoIPWd4
Ib2+jhzjr+CIHBeE+U/DP1qYpliyLBI8W+JsYQCix7ClIs3NIB9FUzFAPxWgAVScj5f13rHwBQlh
8eQWHa95xIe0UDLqVwyNbY1qi1yOm4bpVhs/V/yFKP2uKV2kcW4hm6LLU/B580YJ0jUtWhKgc0X/
+w+UsdD2wz77qYf6z48X9d6HsagpHQDqJ1uiOd8qZKk1y8dSBiADyIaddHvgFClKWnmy0BqQpgDu
rRPDmIVWs6WbEonIzDXHiRrXjC2RAU0USAKDujM+MVxqqxovjfFXCoggDD/DgkRwdRvD81SChfHs
7y82bXOdLAR3bdIinJ2VLIBBWPYMCjGvQNkJcVK67an+Dw4KWZyhEspIYDdnVpA4k2hN9/KZoF4E
GaOCJ5QzW376eOvu3ehbM7PXXq0g5DO6WT7nCU5wL4QXVF3Bgn1sRXofl/LNphCGFXHu5z3eoh4L
wUOS7hwpv69gI4X4pUFQNUu3cfIbwNJKTZmuDsb78rHhe3fg1u7sK14L6u+KcZXPPg1cNVUfjH4r
Fc36YyuSfOdM3pqZfUVFL5R+TCX5nOUoG5ie4uTMInPriur/hAplokfT7ciCqiNi3uEeAcr0EBtx
+HhFomDh10zGZheEkfWWqvL28Czos9uoNhm0/943zleQO9QayHxR2Vn5laG4SBC37seLn+7bzJxl
kJtbPD/s7NycRxtFj1VEALvoLwVVcWpltj9c5IIT28Ds8duHoKwX7uB7o5YI4V5TTZ3yHmkGP+rG
t0Gl6aCxxcY5LKWtkK3G50Q591fpMY6eTH1v6Qv27uwwihWqRSiokMgytvWtQcWLBjCVvXWWpdYt
UQCpw0sZ7xByR5KuWpUdsJP2k6pItgHnF+ex8JXv5LWAlE0omZPnIy6djuDNii0oNGakXoNL2n7X
rBOU1ZUabSQgcfFgt8B7BlQY+eRMORDSC/jF8XowYE0hCFUiHtbqKYMpf1la6Xy8/fe+jGGSlVgK
g0TJeWdnP4c5DZRH8s4xlBugVGJN/LgHmN4BjA+YrEphCLLxV30dLo1rfodWmR4CRMGlKdMmnpoP
a+9GpQF56/uXvpU/F9WuiO2mXVNgRAX/YLSDayHQWgmIUFnjJk8PWniWhK0f1gtX7s6jBICDIJ7k
jJCFJPzt7sC+gSQlxf4FzqSjaJ/FkapK9Zz/lMFuHADwirlvo7Xj9MU3w194ft9Xkd4anz30RaY1
HdoZ/iXOzHV5ReYc0QVL/QvRd7sA9Sd5S1N/p9P+9s7zsRHbV3ifRBTHZ7chZJgJdDLFvyDhBPEw
BNWGnKS1RTRlqU9z56ZPwQXXDmShasz7NMzvGq/G1fAv+gFxSTXcZcPR6K1VosduXn4TzIWLtmRv
tjQ1YpYKo9r8S9FOzSjUZbLHlkF9sPkdpEQ/vjzvy5oKwBOwRhRryLeJct+eG7B8so4OSnQZr0d/
m6i7q39Qoz8dGxhHL61Klx1d/GJ91f1j0lNCtqXhZ+SgzSTYsrCxhIcaUWQPHdWyEOyy38AUDFA0
T6JwKdF4t+dvf6oyy2cYqYg+f9xGl/xz8I0NN8/l7/LT4La7ZA8a7ZMHVH3h87yLtGYmZ16+Z3gs
0wv76FL33xRGere/P/78717K2d+f+VTE5Yxa9/j7aofoiFnaEIXL8HvXfvvf7ZiyTpVX531U5iGr
2VVNdh2v0aXpv6hVfTQLXFKqXy+h3wsL+/QuFmdNpsp9IXDkXRZn25SVWt8IsceajDTbiEOeIEFa
kgOPRb6tr223g/e5EGW9z9UU4EBEG7gDvDEl+rfHWLySmCIgNx5am1kmbr/hdO7gPoSLsLV31xNL
FFeVKaGmQDMPi1MNomLY+eKBirUz7IRjaJtrcRsuvGrvT8ZbM7NH7WoZQRoJTLtu94MTbwGvykv5
7fvDPZmwaGqAqpjip7ffzAqNVBTUUDw0O6rTDuSlVe389M/2Hsmpx1//6wl8Y2zeGaJeydy8kc8W
bwPHsuVHafexgffH7q2B2VVNpvjoKr7uS+8GtvkIfGBhT+T3Huitjdl1LUULiaQ+EA/GM7yQFFIL
/Jun4ZHP98U7hbbHynonPFP0PvY/rYu36ndwUNbGY7twyd69uK+n8L97Zypv965h9G+Z9pF4qF2L
voJlW/vQMRbW+z5pmlmZTtBNyNfDrqkRGuWEOL2Lat3adNSfK3lFLWthPfdv1d/rmT16CJ+lbRex
HvhnD5Ej2MZF3grOkpm7fuLmzJuza4WEMWzjjB2sXdA8DgVB/ET2vdssHUdpaYdmHgldDLSEOyx5
F2vbutMlhl9yiT8VD9ZR3il2uZa/MPvLcpSFR2vpJsyiMQbYo6MmY1m2A7t4UFx/+TsurW7mO8ay
i0v4XOJhXFvrdNgqPwi/7exBXUk2cqW2frTOCLZareMvru/+saSiSUAGmJWo5e2xLLNIDbUgmY5l
63r7xJF3pQOOZM3spwWv8j65mK7Aja2ZW5Flj0GEDGw4TJt4deOtsfWcbBtsFTd3EvdjH3bXv9wY
m/mXTDOVcSJOHXZP26UXcvpv30TMs4XMPEZF0apUgAIcOk5i6Kac+94ZXJu83Am/fLyO+9dM1w3Q
IxQB6IS93SH0cFJByEoRDHm8RbHFLR7ic3Hw7GjBbyxamrkoVUCRPlCwNF2weuU56H/ts71nL92q
RUszFyUhdiyW05p6t9vVq9AlHnTUx2qTLwBc7/rCm48381EFs2kS/1pMPmpwVHt6Lo198+8/3dxD
Ze01NzUWhDribthFTrOS/tgIej39y9Mwc0jogVhSpLCgao2Ow6peWcfYlmymSy2chqUvN/NKLUPv
My9mRS2vYgJphBjQbi7iwoLuOr+/N2jeWPEKoVV0i/UMzvT4yjua+PaS57njxUEFErBLODl62bPd
AapPexSCM0YCO8LI9TH9B9f0jY3ZxoyRygAy8/VIozPkrJrVKt8Ju6VX9873emNmti2FxQAsiCbT
tjC51xZ5/JhJsbD379tvAO1uPpg+exV8NBDCMWSCd7mCvm83j8wZdSJ8dYj8OGSSxDaXTCrvfeob
k7PHgSFdKnJTLEw56ZfJrwp2hpL8qnVEZ/9nyS/ce/doB1tkN9Q8QI3NvqOENmCUd8b07g274lvx
MHCLjO+hw9S+haW9r/ZNX/NvW3O0dc/sUaNoXm2lxw7l5qceb1RTjmCW2KP87J0kO/8lr5K9+OA9
LTrbyW3PXqs35mdflhF9FdzIV/OTW08c4KOvt7lcM5vBDsjzFpzU9BffWQTsCFKT7ws0mH9/E+vK
ki4lSPTxccMV/PKHwlVXg83IdxuN4wUPf/eskq2CC6WAqKna7KFvasrvTR1LhzSFZB3Q1tcvGinY
17G/aP6+Ti8yCCXlhRG5qx7KtyHoS+u9k2BOCfN/f8J0tm/WKwVlGKM1K/GcyXbiWMfsBwTr/pu3
pa9qm0fh0bPzH6K4YPeVQjj/zrd2Zw/2OGgCkhjYrV3hhLJ45YSOaY+P/ZF39VH+HNopEtoMr3O8
U/MdTSqnXmrg3XkmaJxZOnkvrdB31RC0X/j2YD3JrTVm+zrBS/gUPk1elolL6/SR2W1MHguesmO1
ip0lR3X3at2Ynz8fQp1QcGP06CF41E6Nc6ge1X3zGG7Xa+m4YTjvd6a6/Rk5etlm4Yzfu1WapatQ
PCE38P+zPdf6XBavNXt+aV1tWx8C3nxvO7kReSU/LOcJrzW5d7t9Y3HmskS9u/pK2EgHtPWYU+z2
tvHcb6aQJtvW9tUlsaRgg2rVw7DrN1Mi621H20LQ/SeTFZNVuV7Oj+Q7oTBQl/9+Bm32UkRCCLl4
5DNYW+1kXujuX9r9uGYKDMEWY+qzH/VPRtFvCpu5FiT0JYnFwk7cifTf/ISZf+u9MEIbjZ8wOInD
bAInP3hneTfa0TY7MJjaFl6WAop7qcwbmzOnQ7pW6wLzsdmGoljFW+U10YYz7wBX6Z+t7cIap8/4
wd7PkQZGpWi9YlbS4S/lISAuHzhkhW05i4aW9nPmUhpmxaeJyMIUrlN+rG3BRhPWRhyld5ilvVtY
18It0maJQIUYizdO6+rdKa/3CDLSfcfy0rOHv/D/URL6ZudmGQF5llGl0bRzXJYpDR0ea9t4yrZX
B2z6UhS9eFBmoec0H0YVPA5n8Ng56ZGBRq+71ztoEe2LpQdh6XPOnNLQTKrxBi6i5SHqdtDUmMbm
NA5aVa6887YeTkC4aITYhW1weJgRTq1rcVfvPgo3TmHmqUwfGYNKZ1eZyPtaF0Jlyu5Ok7NSHaSv
7fo8+QHLERaLecr01n5wU+ahq87kQmY/sb/mxduXR1yhy6TNo/+lcYBJ89VPlPlOQN62FnNlV90+
+axXzmgzq75bGfvWSY7JkQGu/7AGeHv29JmnYky6aWkdhyF3P9duTY3zvNEu4mrpWbwb3YIatiQd
vgdh9eyQw7KPozbupYN+GH8arx6DacUuM0K2i4Xce8Hera3ZCa+Ettdr1E9ey4DS87DuN92Oabr4
/2zrn5uVsUmO07MYcaGRjFl97EKmI/1+v/9e6uzIox3eMukA8+0eHUybwjGPXrQEaF1a5OxER7ri
hUi946dsInc7O4WXyS0yxuD0jzKhmw86f1Lx9RJ689ii605dtXvxnG56Pdk+eaX+s2QPmCWUBSCy
gMtmpzJREgpMV+k/tzV6NA/IxuMv2Lxdx30w14H78ZbdjdoIGXX0GFQ0LfXZnqW94acZgx0PDE/8
MzjyZ6XZvZSOtCkfhauL3NK2OOTr4JCTaAobbSlmvbeZeCekIQwZYb75B26vyCClzFM7WNwMkxMK
7tVGK8shSl/KTu493Le2Zh+3bE0xadCeOlw3ZOwHyx6emlW2///Ig6Z7Nr8It5ZmIQmigEOtRqzK
OCEW/717MbYRD6r52PypvmfHcq3SBPDs69PHm/ketjGR8m6+5iz5wc8gmtuxQoaDXvJjR0yqPXhO
9cfY+7byW1w1KI0s2Ly7g+DoJlQUYz3nTt7zPCmutFbmnRNW3Snf+y67uIEnLT78Ewdj3dia7aCE
hExYjg2nZTs1Q8Pf9Q5A+0IQe+/FvDUy27xO0yopRpDw9c5PrpOwfqMR4H384ZbMzPZKq+p+mggz
fbeY2nu3Rw1+BYp74YLffX9ulzPFKTcJcXUtZBrWnUxjtzvVF+XBd3MqVd1G/RIu8OWXljSLIBu5
l42RId6vPWRGa9cO85I57Us7tLim2Zsa8saZtONl3tQp3vfdyS0PtreSDuWXj7fpXn0cjtXf53v2
psbMyswln0VVDmSbY+gGtBeCLcHbvzwQM0+cZyNKS9PhRq7/capJTX6fRS25wWkX3jmnmwXN3s88
l2p9mijJKz29afFW/X49TkkqYooOyvrOmG+sX//uKxqz3FTpPKmpA4xOLVeRwkxqj3sU/GxvwR+9
0sBmy0OqRVQoVZuMBZhjpo0UBeREvcq0CftjvAXM8Kg4PxtQAL0DN/z7Jy6aWz4/+87lsvRp7wRA
b2zPtrBGWDOFGCEfHr4WZ9mNH8YVmtx2Z2NYs1GvddN1sln6tpOn+GjFsw1tjFIp5IEVj4+0fdHL
pXjPGJzH9DwcdYJM5WVhM+/U2G6XOa/01AjbyVrCMo3VQXL8h2J92p3d4lifP21/LXzTOz7lja2Z
y49G8M9qxOJal5mxJGzxY7Rqt9rC5bsXB72xM/P61jCE6PGypq+Ih38TbQFYwLjb/Qbou/r2TV6j
tslwP47rElRNvbN70ivIRzdA+s9hnnUYN7I1lHxMtT2mZfUpTuLNwobdeaNlCfSSClsBtps6/Yab
NyAE9yMp13q68v9pu8SH4qE5Tl36RXDF/fX8bWv2CKDwrSCzPNmyX0uwwQrp6ymym0pP9GQdS1hM
su4dSLCqE1DaAu8nztbXhteqbaVKPkR6DQXSFcRvRvpHNxZFJ+4ZkkWgsaAmlUlW7e2HbNM2TqVI
lQ/qpiOTp4tJcW33BDrWldfUGh2RJ3xh8+45lVubs8VpscoEmASb0sm7pE/t52wnuorzwsAku3Kz
z8kxfWmOittvPzZ8byNv7c42klQkF5g0JB9QGWVgw7rWfn9s4F64Ci/o7685e8aZGOMbaowFAS3G
SQ/ZcLziQfQYzZK7WXesu01V/GgzYVdoX8zSqRgBvIQ/v+dfbn/D7HlHQFPKGhgGB9H29vHDj9j1
XfEwvU+Id+JGe4c2BmM3QZss3fx7WJo36589F53cMlSuU+QDA2Pd+NjtlEcJSnO36lbJCg3hq6Ov
FbeycXcvC59+6VDN3gxVKmRIBNNL9ePwA2Ha1cvTZnOmMTBsnvvVUhfqXnfkdqWv3vfGAaU5B4nZ
MqRetr4ZnR/l6vRX4uzQROFx1HmZqymffuhXv/7tR379aTemgwZlaunKR2aYE31aYTXuTi+b81QF
+c78JIq3l6WywcKZei3U35hUK9kYaJ9O7rbHZLRGWJRq+1IG8V7QCR1S1DYmDQCoRspc6dCohJA5
Udp0fpgkET1269P6FK5+/67cymVU03ff/rNwbqZncB5r3JqcPZNKgw566PM16dUCr8j3JWWeZl89
6dvCXuxo3XVBNwucuVsGojVtULLAIKAivT68+K9XQ/4q/tT2glM4H69uydz072/2TVYFI0xDzGlx
vhrFo5pHCxZeX/OPvt/MqVpdxNQJ7/+eRtVW3dDNbfZrugHJtrL/MIdowebdqw6L1WLcmgq5YObh
BEos6Abo8iH76jOXsHOKL8BuS8VlhPDH329mCWoUAGlNk6c2PixMbebPZBlRWCuTs09rRPE/SXjU
E5Pjth8bmUdq/7EyqczQ0ob4Ni+o9mJSSHGhZp8+A7uJTgE9dBTKGIhg79HVXDHAY9tvn+1+JWVL
ucUsjnpnevYpLcHw/cRQsk8Pzrr9HTgjcKlsPa7MbpehMm3b/4e079pxHFm2/SIC9OY16SRRpmRY
7oUoS+89v/4s1tx7RqJ4Rex9Bz1oYKqng5kZGREZZq3faJd+tpnuGmGpLpzjFADjTvpke8W6bcOk
wsKLr1LPfIzSxqS+qNwzujKUWi+MY0uOY6FmtSSZv731/0hG1xsK3BgA58TJrfc5ygNNtB/bEfcF
tqoO2PNi7pFg8NEnLMvPpQc0yQjgxmsAWhcjR/gSFN/fUO3Vxfn7BNg4IAuJLEq80zSTxEctwMSL
2O7A5yWbJciqAVqgs3oPjHS1/4lDoweHTGgO/Foxw11xKHJUmnlDBMn7lvkZYp1dlZUV+KtEeHqs
kpOo8J9vwwSmLAvAm1H4iVq0gduAPJGObYUBUziVyiymhRKIDjIVVINLNZ3RRtxtBUbTEcdjLp+e
Qvb0BcPnoiLEdtz1oGOIEsIXYM6RGfPxsv7AU6eCYDJwpSEL46WT+Izrw5RvxCqxRZSoPsFwl1JP
GN0Blg79DJy1nNA/ZQZM/BZ0S5twXXgGVRgD/MFX15kY65ECLXL0IQaw/sb1wRi1CV/YLX/CiC8I
6R0UTn/dWB9CzWuPjz99Ojf2dyTXnz45ErCthHAddWLLotZ2MSZ4wJpJonZHI5yyqGCd5CRdtYel
JPMfEMzdnknjOC6HgY07lBo/BCuUK8EGOqIqgSOAXEI0bzbaE0DwVOBu9WYF6nqSf/tmaY+MO+DA
rJAc+AIsdrn1+XUtLBzjtC/gn724+qSJz0HHn+c1HT6pMrRe5/X+x1iLT2YCX/qV/fIreO7YwHiT
iYmz0+Nz4OYsByba/nc7JirkMZXk5cyQ2MFaPIYfr/zvwT9JlriOt75aWG5gVvovEoXqJj77hrDe
Y8b1gB4R/HeD1ZYSlNPE4d9WwH4pmKXHGO8dwBZNpX3V53Fq8wDCzNeg+wJgP+gh49emYejnygdd
p8YBIh0vfdZPzvUQ08/AmY9fU06J3AV/Mmc3kKQSOMy64w0yjRN7Dz8DA0Nq15U3GHSZJiCmj7/K
ihbOTUEvDYuPOj9RTeAxA8WH55DOxJg9fn4V3iidBNrzUkptTJTza9lnWCOjc0aTKHA3cTk4HqMi
4he0b/rIGbccqOt4LaPjkwcM+ySBw/ZMyGR1ldpspIkCKQIdV7JIV9ypQJOOyfQnXst3hWhxzEpC
/0aB4shSQD6NlP/5CNS3eMC4ShxwjG6XzvVezwpZndrUSmR2LNiJeZJvc4Ax9gS7jsbGdcnrCSiU
agNwoNmXtH58EeY0D0YU00jAjURFcQrWxXsuK3lCntqfeGLmavyeXirMSvifC3JmdApyRiBZHkS/
d84hS1huoD2s1EGfCBZaDpfcAzM9tCkPwYUL0gyQ0zECgF4pUheuOgy68BwCdCYX/tPRxr9tRyca
AzCHEfbobtGg6oxcPsHZF0aVbuzNmdI2/NYjCFK+nxcyhXM2HxPCAKmhOVoEWt9oi670u2g8v3OF
PrVDgsAEIYBVgPQkUYU9KGRrIiVGRpGl0GhSVPxniTAngP0GBDnGpW+Fgn+BYmowgdotnbUalfcS
YWuGX2XgCyRUmvREakADFnnypVVcxxwaeqkEx85cbFwuHDZCD5m+Q9ZvmDxwcPPxDY5Dv3S+S30n
HadwWgLqReAkFCmw5hFAtRfwTKKkq6RyKe2dUFDAU+o0YaiFGM0FNV4XuaA77+s62GKwrQw1ug/Z
lyTj+BdQpWIenvbKFvPxks/AZ0gps3XbiFaIwrbes5OxwnORlA16DSWKt7kmyZaGiOd8GeY8wY8J
LEaMSU9b/SIQoRaOMtLFoq9R1MHnJjUARQoJGG5UKv9k3/A51IblSPrU5iA5YlTxs33NDdFRZUYF
WBoR6Wrh3TPtex2VAGAJ+B4MqCMMnALEsyC+LGqPce2Rg0dC31/IoulRlMwOHGIbFxMpLcjYok4f
uP3j+/73ers16pjXFIBNj6ZPwDr/Wb4rpc9rl5dD8Evb2ut7rydrdAxUa4q8p+QdG0EOJUbBcjVF
GVNew98Top613+NR3WCIT9tuYQZROovIm6qujvhn1ZPzOVHPmQpSdXQmbTYb9bz0nri3UbgwHHpi
0KOKb5/6PaBCxjmnOM6Fyd/AHUfKah16T1634Hrur8WtmEn2wHNSQa4BMH1Bmk13o30JCBEACGFi
1+JA5f74IKZDlNCBW2kT6+OmORxPCGluq/VqtpYIGm9+s+1utzPAQrH++eoV0m06lWyH3/BpqZNi
5mbcyp8YIqapihZ4Vc5FE030eu+Mz1IF8RBZ809PL7SREREBFdiOVGD+L8Qx9w+SW9GTIE9mQ1kK
R9GgLeSzXyY8hCBTfby/94HkrYzxsK/0HJQ2bgyz4ly8yM7rnPjVwk2apmb+OUCBG+F0kCoBusqt
BAqsZu3ApdQlXjlPP2a3aTZ7AFp+o5ptCVq/oC/3uRKsR0BkDHEjJ8Nkz+hcdBuuqKkLoLNIV61H
6rUeJKL5ZyW+tMJCZX72hGCbRjclgQaDvV2bwxb8QPUNpAmYOijNWHrm0A7++IhmYhyFBsQXjCAu
N42w9lZKP6D+LycUdUn1UI9NeSuTza+Lrt+lpO6cAcG+8OhzB4QFHlq3gkQ070ll51CXzo2NLtsE
JUfKcpdX/3nIjBVdCZrsG1fyKahhIUhJWrzd0ELB0+CRlYhPf0XRsLSBcxbrWtzEYpVlzZdOoVAX
CxySmExhj+gWJXhffzGqnujqRrQWHspz1wohKYB3EC8BYGyykwWXc9HAY4GR0ugiyPIEvNsfq8WM
7iEAZMbcICqcwPW+PawsKiuw6MauHYnFS+EXW7DW1sTzY/2xnJkbhToqyFOwHDw5/tp/ryyELAVt
0AylaydlugFwzsERwlcl8T+5vCd53BgMSy9cq5mslHIjc3JgHd95Hienrr0zDsDaB9gAfuuQgV8T
c03gbNXNytlHeNOeF6Ldv0mlieO/ET0xV0whiGXVQvTrK60+i/pzq4LvcSUQzTDWio5P+ES63CXI
NxTgf7N4TcQAl1qZyBKWKyvTtN+FzOyM9t580agIVwcgUZwSCFXu2r6vrMQBXOMCvc07RouLSi1L
dmHzZ8XByIyvKpBKiRO9CphMdtjYde0QpMqs7tcCMLlWYWVlabxwMeecK+rLDM9hVBnpzz/nf7U0
tgnLquNl1643uayWLjaUI4lMMF56qJ4STXDU0iEVRraJi1lQh/DOBfC1H21ekPTNKRe+Z9rKPvqq
m++ZeA+w9QJem2JdG5PizOsuQGuEAdq83wBdQ6qz4Bkn5aw7YRPXC4ZdIWxAa2+Xg5mfmi3NWB8C
EknCrv9Pgaf+kQWwUcxwoYaArOOtDlFdRcd5GHm2FZPdQBhG77+/recIuanvdsUtwVPORW0oJPwr
b5JTDxxPaGj0qdttsG4qC5CHoeU1hgTGZZr4zgr5AX8Aln2kRR6ncbzV+AeGfo2VNVtZ6GSiSUZt
pEQHQ7bWJdvQkRbinr8H5PSeX3/hJGvTe9Hg0E3g2ZiZBsehgaIHkGIJwstvd6PumXd2nHCu9J/L
4WCcthQ6vNXzUXvdWasz/+kffC1RV47+LWktaclqqT9u/mr8u4PTDt6Ek7KB90LPZgUrYEn1UoIA
FnPkohpIG2BTp5seIMdssWa16NiLu/xSMqT7qE5UovbSMfMWkvEzCSfcjasPmtgF5EZ8vy1xpALo
Dpw3hmJ0QVlxTqa1lWILqZECNZZD7okugNm9KTMN/LrKTyHvwFRPImepKjbzOsQHAaYAhCHISgBu
/1anAeLT5QCy9GxalTe8XprDC/vkq/Rrq8Wa42AQk164sXOu8FrixC31CavElZd6tlSsxFztS0yN
J/07UvPeUg5zfrtRiOBAaDGCFU5uUI0MbyP02O6cNzjAL8Qafy72HuYdFb3dRyTRJO9Q0igGmANo
o0mEObjLY88/bw4FceSBA/kdQsLbHa5H5nFwgOLIK3MQC/T/cJvA/WhdNWeR302CdSyHJutIYIsv
VWGpJDkX+KJKDSBDQLZxcEUTqyU0IiiqE8jvTYHkvyCoDwiYoxlVDY0Fvz9tmvmzkNhs5HpANgBw
wIl6NwOIcfOk92zM2hpu+QzG8NjxtIY+sr4ViCPfteqDz5N9yzPiUhotqYL0vLDhczHd9UdMVHrI
lBGobvDsWjrXsqrIKwbTCh2RU60/ht6x70uNSX0Auxn9msUTXyzYBR/417gxNYzo7wRlBcw34Nwm
3xBmAxMNFb4BpVAjjjSmIm8YLt0ne9u2YyPUMLZAfmHyjv/N4sdMMvCTQec5nSHvSkGuXFqExVNj
XQLEFIVBF7PR9Q9B/U4/hYXU8ayPQpDzv/ImJ+6XEp93AuTVGzSzFpfkKdSrrbRKd6LmfRQrbj9s
KHMP1gewZm08Un9ilkxdOvJxO6fbjQYCoNPgvSoAHPf2jhVuUbNxVPrgcD2D99o/SoUOcjfW3UjK
Pg637je14ZaYtGaj3GupE+/newJwAxtI9TjVeH3feV+1WaolMUY/+IqXebLuVQmdPaKvP4lEJL2P
Ytre3oPXixTEPvcvVr2geXPWVcZ8O/ggoHh32IIKiI2VWHI8289Mr7oUtZWwbxKGQbuULO36aKmn
uz4aFeT2JAbEE5OYGtST2RBxNNJ7re4Td9PvfCKDoXbPEgk8cf+N74RhGfliMc8BJNjbQ1YKNKBy
IeXbae3qAv/lSoRj9awDtoli1OITnao+BtzT3woYhds40EDgrYq8GhdmpCw9vkdhk7Vjd8GMx8uo
H94BuaEMlue+ywa2UplitGLoY+uYgbAQYM08IzA0jkwMBIxAoxMN67iA48CXHdhNtaE4teK0UO+9
J3n4fmw2xr9nshq0q0g8lAaRAOLb261l+VqWK4GK7LDONHQbA2WW8PXa3xXcymddgi7nhYf3zP5x
KCryGCUDAASeZrcSfaYRvbBTItipQ7XpjcVxoxnlvBEwscBFGfROUkNAuh+sRGN/Mgu9H4j30Fes
XNpPyni8hfMLQqYbkRRaQaagnnmCEKDiIY/vSVO+CNI+GTZB8vFYykw5BYlpkRNh24GjcMfSxcRx
wZZ5ENsYDE0LUmkSCS7VttkCjHWLN/VATg3J9KcEqDJJolfPDNLk59Xjrxif71N1uf6IycX30ODk
NjU+AozxOo9pqtT9fCxhZjdRI0T3II3YlIOFuVWPlq0lpi1zNGp1cNzD2gciapsf3QUtnFkInAaP
WAUwrCBsGT/j6ulcJE6U9SkWUjTxs0RXssEURaY/XstcBHYjZbIYIDHxHg/OcztSDk2z4baOH6lg
54mYXZ++coNZdmBgXIrF7ot/qPxcrW3iE+sCVMpD5sWI7EPpLAy/5XAM8n3iXpgS76F10C7EAjNG
BBEuDyMCiEs0l0wyrEXqK00ShrHdCqSuQhKEp757KyqjY9E46B2X3uN3OgKDCEEAJUbSGC+XyeE1
EgteQTFNbL8PgJAbZSgbm6BJ8tUoZBcU5c4QT2RNjpCXi7hjgjCxmVLSAhDzebQRowXcB8lRTX89
Vpg7rYQwBNFjWhIwVFjcrVamidSXko/+IHAlKW7z2RTl92MJ98++UcTY+IA5AeT6p6XKbMTdYZgG
fYporPBQE2peXxlAxQmG+8RaFrWkjHcxOeYecL3QYgE6OrDJTs6Ky0DUAhKHDOVvGCyMfVOAJHPJ
j4ip7wFwHwiGH6/w/uk/kTg5MdThxS6kuMy2ss76BD+E2aAb+CcwGgKyM/VYk++VGn5p6dJtnzm9
MekHpwZUQRodgZPT8x0/DFw/t/G60d4VC1BCjkFcVvuoTCXQFpvI764dFopmCiDEw5EKeGzcynP9
VJSdrs1t3kxR7NY9A1wcQ0iyn24hqXkXW04kjS73yloGsYI0owRJtf8didq5psm57xdu2tJyxu29
EiIEFJs0o5CY8L2a8CtRIbbsaAsPpSUxUxcmUiFbOExu5/rYeBwgEa3ooUeYN+Hi+8ZjZbzv/hh3
DljxKDLIMFh/Xv1qUYgTBZDfijnUX3yX3434XSn39RoYqOeWRM2SCt7FPhDHo95PY+iZB4PBZHFi
5ZVVhr5LG32vErH8jzw1Sl57EROC0UIxXpxxuk+0jBJH2maWRSAJw3J7arTDZyVwrQsb1bWeDHjt
gbMHhDoHCVkrDBnwF4wYpprkqE10rqhT9DMsRZT3iZbJN0w0p/HBxFaCQczGNEU9AodrWUwqTwVG
x2bTCQt6Ou7hTQw0kTbZ40ySGidXusIuDGC4W0uwpHMW+mZHJxaTLj2ZS8WysHN/jXtNtJ0h54Qu
37pQW3FP0mWRw3AMuR+taGIxMRwXsqlbF3ai7ATRbF4pFtoTxMfc2Sgl2mbJUipwUW0mMUogZUJY
cVAbLt0xlDbEaD994fUsNoKvDEM3GNkHCH/MolsajYGEoUKVe0OrjLB4Ze6iJRznOKE3MigiEypM
fG7VhuhApOLSZtxTDIAoOSESsxkctQJsYnsc9KUa+33HPLwg2Jr/+JNw9/9yaVc2ATF8X/uhU9pd
8RqiHc6OXgSkJOOxTT3Yy0TaJRZI04aNbHBIFD22SDPxDEiiYI9AP8cDn35yV2i64YJIUUo7q1+D
Wm00sTnHGZH5BTkzLgNUaGMrgYSIBkMeE7vg1bHMpHFlB8Fp4FaS7RY7KFJLvG4BrYMbL8REfUEL
w6Auo6A6A87TW1HIieRgB+Qqm9Zr5GA+0WckGe7Gty+7oMCE9ceGRfYF6DIAGzPdQ6Kq+ulc/FiY
qcX03NKA4lz8gc9BLgpMcIBMmfZQDHmvCE4rVnZUqx7YP40415Otb0ndL052BcBKc1CssFoLw4r1
SIt8O6Xxe/k3ei3CBYdwn46Erl1/zORqu4MfNG0hV3CqzTcGCQH7hzZXAiBphGGoeBASoi/N0yXS
ApHOWkrdjNo0PRqBhQ4g0AQLDj05GqbMxIbK+touRLA+OQo3qHEGQuvHOs3OuD0RnY54FY+dhgjw
bjWgaGPOqYG2ZhdDQcAQxD5HxXokciRlrAeA7Vx5gG6SiDvofGvmaKYuwf8ekOZDbl882Qp4q67V
1Ht7/F1/We/b5TNoaMa8//jExO8TV4HHfFBLMdvZBUPEkwM+aLMpdO4LMEcrsPUNrunxpM/UNt8O
rNamOsMdooDE9EpKtDa00Axemz2jZeW3o4FOmlfAy6k7w3fIDurjb53Zw9tvnexhHIVpyLh0Z5dk
B61EguEdVYOxc2CEC/D1S2Jle0E9Ryoiie8F4fdB2a3wiZoiy+jLaT50eLK+R+qu15GzDEH58Dkm
Ty87hby/+OTtQzAZ1Vb3Lx8L8u87sUfatZGZAY+j8fk1SUpRCt8lci50CNPAMhDqwypG+2FYaAkI
BVxNIC1m7B11Qey94bqVOrkdMadUMi8onV11+15AfBaVYNJcxcxSZxJ3fw9vJU2iNBZMlLxfYn1G
TIyD9t6rnVHrA0bFKrRf6OoWWepPQDKS2MT4NibGC6LSlgprTZby1PezKJO9Hr/1yv0pSdyJOeN0
dvycbLkXHjDiw+oUQZQHe5SrFRTO/VYCoh1RNgAqxoJnmmKnAEHtdjMmt3Jg0HbE1PgAN/9mKivx
SMVvw5onbPIWBtnY+AlIcLKg4vc2ClIZ5GVG4m/ACk+SJJTvAg6UobBswnwZ3vnpfU19VevAEEn2
8cFJ6IZ1Ds6eI5FJu2REpVz4gHuPjA8AUSrSkXD7sEi3+y64vsIOstvbEN9HZIeZ3Eu4ccnph/82
T+vobGJWEJPHn/z+e/ULKN6lovz95Na48WhNAtswZkvQenX7BRQVBbwTx739bL0edr71Cf6d/QGl
Kp+cMss0zb1+7slm81Gu9/Ym0j2Cpt/j6vnxRozHOzXK118xOX4mqtjUYSPsAxAQixepDAkQ4haO
e+7C4Thx4iO2BfrCb5eK1oNMKsqst/1Bd0pJjxhFf7yMueO8ljC50kXppKJX5L1dxoCcEyLCcbi4
oekykiaEeG72iyzJ97HjWL7/d1GT82P6oAPGctrbmfa826FYkBKrP76+7t499XDJdxe4eC1h1FNH
1gNZO2uXXDhrHasmIbpupwyxPUBaon31aXUOyEZP9hiOtX8T9Vt7vDlzlpUb2dkwkonx0GmGkKfG
Am2My9bGIxnvMRjeM0w1x/LCMc/KQYs13g5olwU/2u0xB84wBPF4pzLkwsfUp4zgihbRQFH9Pl7R
nNaOhXWM0KDRC4SPt5Iyh8uaXgl7G3+oJYKAgUGRbUmDDOj/l6A7GJ0WexeNl1SJ3xzWqmibY14f
i5jdtX/Xcsfd3OYlqGqDHjTUQH52tzEeBkz44mZLtbqFTZs2GDe14Crwpr1d8x0eWAnuYQI60jz0
1o9XNHfdr05HmVxGoUp7qpcgyGnxplJQ50+r/+JcwH+JEBemc5woulWAWmb5lI6K3m7CWmMiNI+6
eyFYSNdOIaT/fOO1lImTaCVw0OYJpCBVtI3Hx8nr7kDrB+MpWzXk1FmnE3CjGv3tg2fJB000zGc8
3sq/etnUPl9/wsR0oneicfgCCphpr1ZKJAVmZmcYhxNclTnsn7hjQrYfIIQ5r9BHEakLpmPuKP8G
ZzjMBaK/YXKlexaTg3/6X3doEk8TIofvj1c4p5XXEkbLfhUAlVkgukGHBZYhehY8TXSfM2apQ+//
cZKYZvk/65gaDCFmpTKCFD9YxeR5l47dCYf1SUBG3D61T188aRF7NAB5AMCKOu4lZjAW7OPCUv9C
saulSm0AYlcZH1GN9lH5EezINf7z3UQRD28/DFACTmJyL5imy2vJ7XEvML1dJoLh5PI6V5b6xWde
0igWoqcHaFVIa2BQ6PbUojDguZptBvS7APcaOtmtMXyurcMd0UF/5qrFRvrI1NXScNlMdvNG8LS6
BjK3RATl52BzpPBM8cMPrfKdfsob4mBQjl8pT+nn4y2dCy0QJIJxF+4TNb2JgtJMEVRcWg52jCam
PtF5NAUE9Qnv5PcwWMjejNs2ve2Qg1l+jKDSeCTfbmvSg+WnbNnBlvuE1NG5ZjIt4wj9SgVHhcs2
cb40szP72LsWOTnJoErSNC65AY89qwfGN9qFVHf1DvAqw7VJXKsJ+h6WeoZmXx3IugHLFhSqGKse
r8rVVWjZJAzkRh7sITSUyMg7mnRhqsXci0+Rlt7WtY5p1fXjk5ypPzAIGf6VOrriK6lurXSJkjuD
3YDkQSRJo6OJWOLVpv5lVCV+AkMuIADiV4ddPZY8e65XgidmtIianGYzCGaVJ3/DgLskfKPTN48z
i028hIA2F5her3KiRKnkCJKSjMLcYwtKeOEnS82oOy71lkyxw//c49jZR8MKSIghJ34+xGCtG3PC
YO92pWoZyCKtmktuU7qJKUbVN2jNZtSv3tA/jjFMRL3KzN9Ar63jgpOaXTCwiXnMMOOi/r20ro6V
yR3ObxVlsJGp52SjWnGeCg7opcrK7CFeiZnua5nWvNJDTJLtmkOfkxaGIAHCm6w8VyAweawysyko
EbDP6AxCQA00gFtlLWsGtMaZR9sMWa8p/eTql8Pnu4Ch0cPnen1aA1zFcKnFvuR7jy+hmQ0lM+To
UEad8qfldZ3UdUU1Nj2wNiVkqsAtWTnu3hGOMjBWClQFBIr0RHHSwvXyog5aGxENPLGoKp+MBU9M
ksP6J1l9vYDUHP1zm7Ii55XtEG/1sVkBOEfS3JeFXb6Pvm8/ZbLL6DDIpMgNW/uZI9wB4B+EMfCA
QwtRbI5EdfTafHnDjNy+PJyP+VKf6n0fE67i9U5M7KBMAfe3DyFetl/7X8z+qweGGKNwxHfi9uuF
PwDbcr+v1J5477+o1j9e//xp/3sSE4s4hHwphhVOIutf4uqQSwu18hktvl3gxPJVbRtJLo8FZhrw
2Y1Xg1eHcfqqcsmTnqDMs92oq9W3rC9Sc4xKdOtLbyVPrqtc061UpFGLwLIE9BSNF6mmuFqshGoE
IBepXCmR6TGHQniKEivOFqeNlz5g4lmHSqaHNsTecuQ13L+jGONpF261XhNeM3Xa2GSbMyziUpQ5
E5vdLHwaA0re0IXMKNdqEJoB5ysyLj+n4AWA+BvV01fU0wrDso/1aCa5fyt08lSKKSmI2RRCW1Wo
CYDn3nefzfkSHi/pZr02Bf0lQvI6IbTxhuCQ1MxYgm/JIj7cjFO6/ZDJg6kX2iT1/2xLro/XudXf
36uLQpoxQbMT1UugnczEIvF2+5YK+h42nJzHsRuA/i54/aXb/RePXDkmVqnzNE2g/NTq+RV4Fzli
K1E11sBxBpT+6UfSt7qEKX+WMPbmqGjHhdu9+AHj9b/6gLpr+jj2cCojGCCQyBDdwX9gE3wCYEcz
Wz1Rkvqi6xvsQLQ7eubCC/reM98exsS89b0sxA0F+R7GC53WkjObAbSJk6hBvvCOvMecuzWlf7Pj
V2sNZKXulNGU5nqMkt6O1w9rsLg86cxmr7JwJNqS0i9u78S4cWWW1XUGkehKEAxGW3tnlzRjXIB3
5QntTtttrMFwbzDR//J95L7F09Jc/0wa+XaLJ2ZOCh0KlLvjbQeogTU2KqBbgd4UWxz0CG7dWaEq
qU8vL6CmAISEzvVEB09gQpxDRtCijqNfrRaOfQrwjcjw9qMmpi9M4twtmvGjwFR0QK4Rvh3pz5P5
RWD4/CfYfGB7f3Prx1bo79nwwOb/6ciVDgyKR8XhKDck/C4mWrXdGRJmbR3tdOpOW0IdoQrossO7
dOGqLWj6n1G+kuwAWccJaUjm8nyNfJXRZ6nlV64ahIORNqz+eKUzbRM3OzxtdyuKMvXiDPIK7TX/
2HFbxIPEbA2U6J6wxLNraAuHOvNmuxU5jdoUj6XCCCIzzdk5pmD4G2fFHxyrX7KbC/Hhn3pdbWYU
/18PNs5q7XbNdkjJ4ZAA8NclztZ8QsotEQnwlM9Qo0UGi6WjnBitSunKVBlvlBibVWk6mLiPQcU4
rKlwMY8y3s5HCjuJv0LZybJCgaze1AKfvMJF5cRA+QkLXZ+eJPVLPr+lsGOa/XsEvIG1oLbc7AdI
ACQCkc3I7jk5VLmPyiBIECXxAMSvkdrMVeMU7k7yxW9VEFCtw+PaMyqLO6FqkeLq+IaaHEdntZKH
sWdvsZFzpmUEenb1SROnlbu+XFQBPqk/8iGAUHYw5WQtDegfdYwvskeK7qziLbCwFbPHfiV2cuwY
DYzzmMNRAJ5KE9VMfov9THVyM2bUx5f3r4vq7tSvRE1OPZUEJWoU+A3gHR+br/FxTCP4Z9XPBFOg
OHr8y1iXAlqwxq3e71kNxd8UFUBM6RrF8/aFQxsvDbCghvwUFTmx65faeAv2wkYHSJB2xJgAELu3
Yr+0SePeP/ryicdjI4/teD5u7dph93VI2xTDLdXnZ2riowKgmxctTPRYI72NWnInyX1FHsMmZKSk
MWJBNsrB7Zf0YY+ONEx16JhhWSUonlnu5ypfHB+71wWZZmlFlDjkUMeB1dsvGHK2bKQKBcuajrSg
qta1QxUq7cR7VpZIQkuR9lglmHFNtxt7I3FaaMqThmkDL+ltjWJJ+BMEYMPmrSOlQRkXRN1b11tR
k+3tgVMVDh4W16q0KRwsS1atHbCwELN4Wr5wq+7f1xCGIikszJj/mnbYMU1aFU2HdTme6ucE867a
wm2a6Z4cRYioA+G0AGM4yXn7Jab9+gGFWMBrjEP37+/uCrAEA3npD3JN9upxSIzHezhjo9A5DxAx
IONjvhDjlrcKoqBm1wWVO2APwSyKhrHPw2lYiVppoM83XRPVDvSW/AaL7MgzXhjd9DwGIwAThLGF
6RyzE+JFQdVCbwf1pm/1TBIBTbQvK7R0AfdVqr4A2ECSbCmpeO8nbsWOP79yyQ3LeqyfQywypzr+
dgpB5jZwVWohhLvHUhBuBU2uXpAXUuNhWt1+RpIt0Q7Ih4TWBTh5mPlTrFL9LM2DDzJABtnGkZv5
sN7qrAX6QRtww6adGuKqMTebxgSp0blS8WuTGmea0KTH7O1SI8ucegPiCOmyccoY4CO32yJWwRBl
gjfYTH9OrDy3Fd8IW29BxWceGtiUKzGjWb7afYYvc6VooW7spj7mPKY4viJi6vp+LFT9niNdXVXG
6rz6CLXIfKzqc6YQ+UCYYl5GuUeeaDqbZ3EWc8lgu46rVsrB4dCPFlgUF2McUl4QNvNwGAmCFRYY
zSiJS8Lk9a44AaqQKeoCyZayMoDkQQUoPB5OkvqJGt2LjFMEKeUO2ZPCXOqFGlVraoOvhU8Ok3XK
oqgjJHjdaCU+ZyKCHQlZXva3hNkqcgQg1SLwxJzdv5Y5OdlG8ZTGjbFgZtthhDdbSZLqU8A/LjjS
oxr6kkvHxwc6Z0EwgCSCzg9dGniKTAIdpk2ihouYxpZeYPIBaZwaOa/xyq6xnXgNn/5Y3syu3oib
BDt1AXYut6Mbm98EGmbigLnJxCpVPrme6VQLqBoz2nojbPz51UXho0GoohJr41WJMvpEy4vX/FC5
C3W62T1EZDB28qJki8HkWzlKU4lgCahau6Oj6EkUwp3cpjnxnF7Q67yg1m0QM4QHgnVce4op8P0S
FRkzasZEW3FRgOMPfLWxo3bixtGhCpppTmlsv9PowBSyEcmS2sQv7Cn9zD+5lsSfj09SnIkcbkRO
Vh37IpM1DkTytJkVb/UnxXzyvpr5Fp0QJtf8kPjM2uveaBxzpwnZLk+OGXBsE7NTdpHzHPeHCu2U
AjBvf0IFXKfJRgYtaL9LnROP/1uJdBFRCQ5POPbvgC4QO8MbtDhVS5BYyGaUmDWY4s/DhkNVsvoO
gJq7SWg1r1686EsUvpL2JNYq166FslRjZytmeiet/U0eNMA4qVQAu4r9Ej/NjBPAtsBYYagJs33C
xG40XY0aSYGSCZ9Zw7lkVMqo+UPYjyNVqbepOwA565wMbPanBCPYL91SL9qMc775gIkRQeKhj7jE
R9qj1fiexL+994sSddyYtbig+TPzBcBVABnoOByCoOtPR65uGEdnFVvBGdlsbggkA01zBvI2Izg0
RmEkZrS2ZE/1jMGKbccYIqQVOdUxYjxhz9L7HzM2cDCoBb8xFwPefNXEyERZR4FBBl8FeMtXwSE7
tM2O7bOU/koBqK/0rdoz1cxesKUz5gaYOrQsAq5cAN/FJFiJxUz8H9K+a0l6m0n2iRhBT/CWrj2n
x/S4G8ZYeu/x9Cc5OrvqRnObsf9KoU8KTcQUARSAQlVWJuiEk+GUURUuypsZBM4zpJRLtO1Fr7e3
38yGlwQN3bAoyk1kAUwIhgIsSfK+HE5aw4XPHV6nhqwO3oI3z5QPiCQQcPSB8BIsImyviqLngegR
wPQ1CNZAx8BJPEsfAgtUTUVnVNqJoryKKr2HCDe1QgmgiN5Mes2Ux0e12tY1uOsqbl0EtiA5t2fg
mv8T3G4adHCB+sMFBpDL5bEbEV8YY6oNpwhdUINTpXtZKYz7MvgRwYWBYiUYhfGWri2PM8ty5fPG
7Q+YeZpefgC71dMoxIEM6Hj6DIYv5723Xy3/Mzbuf9eorKzB61r6pvjW8UY67vB/lnJwMzsdLAAT
YHqS4kXP9+UEiGWHx1aF51QF7DqyRV5vQV7TuaMGf6fe9fvwWG+i7Xph1DNX+IVVxvOanoLPSQRw
adc4CRATRuyWhgQlo6eHdPXTGPve2X9pJmCt/WY7HE7mwgfMvY4vPoDZZ5gLhKfy9DrGPSA4oPTp
rOFD9AHRerRuD3ZuhlH4lkEagHZ6kGJezvCY85zqjzwiUPSfKShUDM8ZfaLpetQ3GlnabDM3qoRe
OwCJoYQBn2ZObhWhQlYPAj0FqSm9th8xYBRIvh0N1fp6eXE7G+2xoE78eaxijHRpWpesTz8/O8u1
gCtJr8F6Ux7AwYlzU0Ljj6F71Bgls0QoA2KXeK0FpvgUlO6SsPUMHgfMTMBQQ7JGA0UsC3FI4liN
i2YEtEpzykMgGMT/BRBgF+Alm3h7X7mj3dqHLCFv/68X+cIwO/Cq18DXNOA9Fa1FYeurhkj2mtwZ
uWgG+cLrbSY8QCcNtEYASkVnus7cTXpZtByp8KxopH33Keu/1fCkawsjUmauIlmc0gJEU0AZwr7T
SrwQhUbH7SAZzyNkHZXX6Fv9HfaCA7Z7U3FK4506ncWbdE9W/YcApa4VoA3ULD5wS5f7zt6/oc1h
a6/2e/tj3Ai2DNmmzQs192/b7e+SDuvMNpNlDWT8IsgdcJQxB6mWdXwf5eJ4Sop70FXqpaXH6LRp
IDiDoPn2as+UhSAlcmaM2WUVmlp5LYSx3eFO/Ugs0K2fDO2hWX+tVja6okEgyYFzXXzpFw/smaPz
wjTjaZ0utYBgCuNJXJUIi0Lj09l9Px9qdJElz/pq+8FtlIUTbO60vLDJOFxfF5nXKLCZGuWzZrxG
m4PgFs/RwvEx91iXgcDWVFCPIEXAOnYiNzVHO0xrjgRYZuWmijcHKKX5DR6wNeIvz2ls8ppa5R23
0Y7fyhNoL56W5HxmSmFY3bPPYO7Ezou8MejxGSCMF8Dj6zaYXHFLX235jjt1n+i1HNC8B87XzaOA
fkJlwb0m72EeYoCg428VLRagG2CWWPbqHLOAnTfmP3Xk1uThtvv+gWmvDeBxIaI7+xqBSiOKYupQ
DyfAOd6hQGnRvfxMtsDuq4ATJFCt91eVHW/KytJWp0eURnTrdxIJALkad+zQwNhAPQhalcbSLp4f
+r9fxtzLeAKXfDo0wynU+HoX+wpxFZI83h7/NH83hv+H7T67pZpebyShqGDEE99E0W+fywzRJbqW
ssNtS7PDQbsboO6gYb/KrfojGhfaEhMdRMFjSdBrLy1d+EsmpnPxbDCSUitd5LXD6bkdzRQCEFjS
u8L5wwTt0w3aD1XJfNs+okZ9e2yzu1U5Gxy7VuLAUeHP8qu4PTiToGi+eghXCNyt0rLfRPjH+lff
JKiqLGXWZpfwX9tsulzNJNKVbTecOlVZ9/wzr3/yKrVvj3Dunj0boMZEbnzDDeAngjP6+U/jWdrw
IoROFKTWf2AGLScTtQg6CFn646EGgU8nDcOpKHyTNJ++5HTFY42n9207c48dxAv/GmJcJaUxeFTE
cTgRobbTDN3ailcZ8KDcyNC4HQA4HIdIpkXirxRpZgHmva5DecpTZKfUho0vys/6kC548GT1ajee
fRXjRpICMLzOYykpiphPYk1iJ0gqACUb4E+CoIzvx07+rDgiLUAJ5wIcRUHVAz2E6NtUpp11tnNS
SIN4Coeu6Lpo7nsxtMvyfqTPSibueH0p4z4Di0d1B60GIl7AaA9lE9FDxuHVXyIv69UAy4SWWhmZ
DsS4UUNEj37LDVr7tslLAyYX0HUMv2pqUgnMhwv5zNm7HOkW9AL8KSqyO0dROh3CNUABl7+p/+oJ
spVIdt4dIulDk51ogIgOVHWo/rrgfFNan13micRsKqoRGfW7y9kOArGDyLPPA+zBmznSxAfOLYz0
6L0ECzmUuVwqaCyRN1MhcQAMAhOuZOPQ+ZmY0pMlvAggNflctSh2Z0b90i6cgTPBGG5QCPGgSKgg
TmYsSbFKKy9DLSPaNK05WDUQcNBwTh6WXjYgjr6eP6Cn0fGqgIVBRqL9cv7auJabuEDQr0Ox5KAP
1FPtukEy2AG9sUCMpGzEwCypJw9OImrcZznI3uuYDx234kk2qIY/PQyNOMCWMHMpUEAj26lc/jNI
QRM/tRmEDdEjQWTf4H2A303IgMfZg6b6NUBHVYk8RJjkRbInjRaqtlrIem7nKbK331Cv93gHanIc
QYKV5KFJZIUfrUru+OxuCFJlkhxDx7I9tZRmTtYCyWqIEBbmbB2iEJLhx+MYWkPvR+qmp71+L6Vd
It3lWj4kO3nMRf9QBWHFWWrAeZIB7e6CX9EcdZQdiBXE6C7NGqV61XKty49dFFb6ZmiAllxVdSIV
uNrVEBhR2ieyow+JJOzyYhyrrZiq3lRDED31IAp8ieaU3pMEJ0tq/wlnYDA8pmOY1IdAUQLNrMD5
DTU7pQThbF6FEV55ugzSc12Vw+YYp30RORSIsXaV5jqpLJkWI1ozxhTqd6HHxWDiERO+tRVPlIK1
UJEhBK1TycenXE667EtRUiDZjYAiS/aZioUILbPYy7nARX1ALu7VtNfltTaAmP9eK9sAPWVjJXGG
2Ihlbie1loyY+moIqUn6NE/fMzBWqXaIhEH91RDRr77kuk19sFfRmsvWbS7r/dbnOCV6BqNNENkB
umCTpzyOxLg0qhqddFA0SCPV7TpNCU+QX/DRxoYaEJro9XgoUO+pOh1Jed9vNeh612omPPh531Ir
wX+XjVEqLf4s9Cw7xTo0fO2+8Dt/V1dIjPwmvhAm/bbuEiVwubZVlTf8mgLwiFTru/dGapoG8nWZ
/pTQZByNAWKGol22aZJbXglCZlvETOOL9Egb3KbioBndjpGorvw8CaN9K+oBdMJE2YuVPRI0XLjz
Ko/PDlyChNgKBwjBL0WH+U6icssZadflgz2GeQZB+Nyry9Ssq1yJTVKiHxj0V3U2Vk8+1A2lCMop
ep89FkWh0X2mlRAcScQh4UyZQ3vUWspiEXLLGiZJMAokK3oL39L4mwb6qhnYurNMsFuuktJdmfMZ
Ji/oGwVqqYhqBLS+NTEZDDRL6pzR1X1abtK0F8ojGAgSDfDesRzHtRdyNf+okAGQGaqrFXn3e02L
PmleFcrKHzm1RuFDDTu78xJ9NEUx7AJHUP1YwlJJg+xSFSxJ2BttuRWCUQVpRQGB+lVSV0kGxpZS
0L+4LIUgAu+3vmJR6L396EjxBA5ULP3gLqiKgHOFKhNiO0n9srE5Eg65I4QiX1RGx3MJtXw0o5Df
Pss4G3Qt9GUAtY8P1aN++Fm4ZGaudNAlo+ILrjT0grDcTzLtYtzCOT2FDTS2I33XRSee32jhCTVK
Q1cOQ/bekacy/gQexyiD8HcYCkv3fsIUPK/678LnzNx5/zBfSWBwQ8GbuR6qlGYAmkylbt/hGgOi
dcIK6WRiCIpFytVta9MvYy5YVNWR/EPNCKNnm6QzXfA48K7yp0wlqSNx5FkhoZPxbWRF/Jg6t63N
PDtw5UHGClELGD0UJjaWqikA79DEOEZKaWVN6NvAzbzdNjJXkgSdFsoHAMSAquUPbHgWoklNSyI+
QPtiwqHBHM/xtnCFFtPXIDmvPCkUjRiNgYdXYyc+KDX0ysoJsdTF/lTmokc6CQx8Z3rqTOgct3mv
SyX01CXBSKmpKngjh6LFf7Xf4RIyhlnIK1tMQMyrVVWJGREPiMWj/UNfAFl9e16ZkJu1wMaAde1T
WQ0xmgJBC55pADd/Ex1sjUaxhL1bmDj2DaWEfqJogSYe1EOYIuijEE8ZDck3xzWy7beHxQZ+/4xr
KpoiA4iMJcuAIkEpss6VSDqkked0wV6qLFDnOh7NcfZ+66FL+MaSwIK3YHfKLZ5tvSu7U+x25qZq
3Wd6SmAXxQS6V1GjhwhFiNYUgr+FQ33XvywBfdm+5X9sAp6GohpI0K5qxArfJ4UQB9KhH+103asG
1G11s/7ClQXuAOGgvy2ZnF1KGeITeCqBD46l8quBpJLbKJYOyK2SxOBlK1OM8Ht8ik5DtLSU0/lx
NaV4FYLtFUGveMXVG9YkaSFCemh/QRy47tacK7nDc/wUO4Cj3V6/2YH9ty3wqF0uX9+1VOn1DFOp
GIAICE8qAtIn/zu3yOdtS8z99M+inVliTk3Oh1KM1sMSIabSOSB//C1KhA1LDsk8Fq7siJcjiuVK
FePJDmfwh/CdRJM4CVg7OzM+juvqVH9qm14z1NPt4S1NJJODryveI1RKpUOXmlGY2aX0k0KaFIQB
wZ6LEOe8/N/sMS/4AGCWwkswTDC2I5PBF45WGfExeqi23PH/ZorZ4nyoJ+UQwR+5x/gBvE62Byb4
p5E3lniOl+Zwuh3OzhKP63jBb/K/MZFn4QU0x2GIPhPBNwVpwfGv7wFoE4AK+0/1AdES4/hBT+ME
ZMv6YWgI+kp4I0kKWyzuEgBrOajV++WSY16flKDpRRIAbATTy/wvO3E2uriMCgIIr3dQAkgPV41d
emSTCeBHHFsrw74DgCeuOoOLYkgYH1to2YycvEQfdb09Lr+C2R4FF7V+TlPvoIk/Y7zKM/SpLkRj
SyaYrcCJIN/hxsQ7tLLoRMkG76xeXurVmjWC/BWIvxGLgYng0lcEXR8RX3beofZroyuOTblv9QWE
wLU/AoyGv8B0KSMBwR6OsjJykNyhgUvirfIq3BWSzUfftX6XoGOmrhaSgUxYiYPr0hpzQI45RO4A
EwpcX/J1s00zweBquTJvb2YW3QMzBPVxFQIFINRHKuzK8YM0KrQwchuabdL8MZRRHjbzxMCzyoqK
ZzzDDeho2Do1KrrpJQDxtMIA0/pd1BV2pHa2Ny4xyE2LdXnjXX4TM/RSLLgmRgLEjWR9W2aPUq9v
/OS+y5a8n62S/40eiqMgNwBrNpA/jNsk7UQeh0Zil4SNVWovRQapaASZfmDp97wRuGJoDD+6snCE
spw5k10I0QKaAIo+IOuv3gw0hLxL3iZuC6ZOFCtslEwzK3L8lW8LFmfXFrEA6DKqVYrKLcCyKxWK
To1zEr7JQhqURZ1dfQtzBFA9asAX0iVuIhpdcEQ/WNigoVjqjKzddcKnEGdm9i0pq4hoJoEiwdgY
XLIGCFDkXhsozb+HqUXaHcfZfWko0UuSPaaBJUSR4d9VpRWVd6NiJO9StYmRPuBf9EXl2Ou9Ao0B
RICQw4Qw+lWbQkTjUSwrNXHLJP8GGzACo+Hx9ka5PmAuTTA+GRQgW2kSLXF94DHzbjOoFrJmt23M
uePFOJilkLXOBzUnjKB5BEpPtDH4yB6ytXSgtq6YbWOIhT0uBX1LQ2MOaKkLlVEcYRUijjG/q0Nb
FBeeWWyufXIyyDhNPMUACyBpyxwzfO/7ilfXuctVpVNrR6F6lOPW7AFMzUYrUTY6GJT7Ol4F7YLp
60Dz0jKzcF4/tBLNm9xNyeO7lFc2SczJffslRbaZN9elJWb1al1Us8Jvc7eIHU2wfGKXEdAPRk9W
zWE0+mAhhJgdGbRfCUGLznSUXN55hZSmkd7kGJn8xjVIMWnIfxZvyBEaobgUIM2cySDT+NcYc1Ly
g5yGQlpgcG1nRtGd1H5o+aoCb9vCHphmiTn8YQiIXwg3oXTBHslaVNIqbrFeQV+atbBRgy2Cdg3t
AVx0ELzHQT0CsBVMm3DhJJxfQIIkiwh1WaBnmNSGTrNWyLkydz26qQLOgpwOb1Q5OlVPGn+svP0Q
LVwEbC1s2hdANoBTGtVVCM2weTFwghY9CdTCDT+okx0/ObM/ypAvtAnOfXFntuvkpC0riFyHu5dm
J9c6Cz75OiRIDmuFO7Yf8k/aAZrlJYgv7JpDQ/Ba7W3vS4xWMjn0d2OsnzpiDsObBo1s1bdvLzhb
PL+aAmbWm8FHQl+VCpdb86bkRE58EsGpPeyglpGYTQRNFWqCqMauQCfRGyOKMlAStfMXeVFX+DrC
u5yW6edn00LHAvDEAqsRbSgYY4ECQY7LzNZoCH3VD+U+Wv+iM5I7ElvY3J6F2QVB8XVi8EY/O89M
QiSWhNeyrHDzIjdHBa/T0TfjwYlEJIcgZAlqgf/AoDqp6oFQAN1AjMF+bPwAaePCrZVXEOubfH+I
PN9CfaPOATVaQvfOHB/gvMZbByroSEuzPfylRjlvbMXCTcfAjb1sxXmlkeNt3OpLEe10lTAHiCLj
QJxkFpCjuWowlfhUCKuwnGhhPCteITljnPw7cQHQMhfDndthI2dflQKBRrDTOclT80TB8i8Y0R1n
l1YHuXHORjB3QHXA8pzB/BgN/zGwyToFkB8KlY/6ZkldYyYIwvfoUEZVJKIBv3DpvLyaRTi80tKt
isjM88js64WpnbOAhw+Eh3BESlfKcGLRRoMiZaVbh6mwGzQS2JGGsuttz2QbQP8OBGA5J022ScmJ
1ZbR86ITqrIp3WIjmhMYOl7ztmwru8HY+6a6pnbyUJinfkJkJeZSbm9+kP9aZy66XOdQ9RdbWCd1
BWxIIRzFIBwXTr2/+gvrpeeDZFZLVvq0aisMUtxmT9xruMbzjjciC8Tz8p44IRR03xber7MjE0XM
rwYPAdL/0kGqrIOAKYqsbkzBGJXuULVcOFTYKsU/S3dmgglJFF8pSRMPpauvxW30BSI37021Krve
C7a3U6HMutQ4NXuDgtPxv0fFrBetBTnMa4wq2Chf0ism9Dmyqs9sF25Qm9a30QNxAntSZLztpnPR
AtK/gHAg/6tO2efL6Qz9KKwDHftfyXJDqk0kizyLhwLXKvMPAl4JJCoXNuD/YBM80wo6VonAhnxK
Bs2eGOlnt4Ecumg7xwSUqtslmqv5OVURpWN8uo4K2uXQkgE9+dLYlyCJV1fxOnE4G5FQ4Jn1XoK8
SbuTvifG/t9oSZB+7gWk4Nj+L8t/E3B2A1egbEsFCsvK3WBVIFJSHoB6uKPmh261O21hDSd3vNiE
MlgNoWIMXR5EYMj/XY5TKfK2qEGo46I3KDcrLWjXKsS87QovMeu2u7BsbVCwvbTFXLiBJ+hR5sel
mw5PafT9M74H0Oa2uGY36r5B5LsapZLi3gMVS2MozV30jn+Pn9Ww7U7+ph6dxBeX3Glp/Mw691Xr
CyXBN6nSK0iIBW0TCI9c8FbSwOQDI9508SoCMyB6SscV7U1NWDjrr9+FF7OC5N3lCki6NGiihC9o
+l9v7Xm/KRTZyjsq9VZNHSh35/RZKJco7ad1vVj3KeuCsig6TBGKACXPWC34JuzUtnWBDbEL9b4T
tqKWmQkUjBv/+/bCX80x1NE0XMsiDgnoMbCkj6EmtWWpqpVbpslrEftOVkD/om2fb5uZjjlmSCir
g9wDWr54DLL1/mxQeiWB+Ltbj76dS48hmlb7HCWxpZaLufGcG2LO27jG1KYtDAEr9BTlhUlS/UDl
fGHaZsaDho4pOTZxW0CS+XKJNLkuAAEKMZ7CLSBeSoKTVji5vlRinnEFOALiDAS5SB+zp7gQyuBb
7sfKHZ/lxJDN6ljKdqs7t1dnZtIurDCbv1D7juQyrVyNz8w6OoY2Rc74to3rvaTAp0FninQiD0F4
VgMJvD4F0AlR7Qoqh7bfrpTA9SlUnYV3jZVHimrGtRebRReXpi76pTHUXGx3TbxUBZ6bUxUbDP0y
0x8qc6zwaVf1hSKVLq91RqLIKz78iuXM9LQQvfBLSdzrkxXjxpUBXiM0OwGAyLhKlEW9mBC/cmnx
Rv2vvBRR47YkEYU21KClPl9zxTHJg9NQOPp73/irBtRxghvwa0XsTNQiVK0F1hOUS3f6AFqC2+vC
suchlzF9H9KTYA5GkYl15biKu4zvSem2lb5ussxUvwJpktF4F7ZRbcZPhWYE0prjt0kcOkTaFMOh
DrQV8exRPlRQgk2eb3+SfH1YoKMCqVIQX4CcioiXm6ttadwMREOMO5YvpR6aTSwvBJszHq+JAGWh
ViLpUEZjfADdVMGQ9WXjFgK1xHA7oBEsVhcOiRlHQ680AXkGxJSmPXw5jrCttZLGdePm8Vagv6Wu
W1Gkm2JADU1KFrKzMyfShTFmDye5L6iZWjWuUhFTbO+C4qsrfkL1/fbaTL+GOcixJriWJBn1HdxQ
l2NChWXoqiBvXbX55IBmIzpab3wIy4kHkT8pKMXctnf93MJjABwkSCNKqEjAIS4NSr1fSLLat25A
VlITof7gp5ZSvzaNaEi6W2+AFws1e/zKn/hdvMmfQFKgx1t4qqvuanl9+3Ou/UZG8g2BJ1ROBGBj
J9c9CwCTNBm5RA5bN82OjfpD0n2k5Qs7cs4G0ovQ4ULvIGp5jPsHcp5w4F1p3QqYzhBCfTnyTN3/
Nu+MIUz5Dizi1M3PNmAWGa/WUVu0LnUavA9AHgiuRvCRLj2Xr/3l0s402LMJQ7u5Ajw07JAR2TPe
JtEqSlcdhULMwpa+PjUmS9jTeJsDhvLnSGeWAqmXCxSLWreV1MBshOFOBB/swtrMDAepbIFHuAyG
MjB0Xw6nLn2fonGgczPLiU2kmg15Ic07+fPlBoPYxpkFZvVbtdQjgJg7FxAXUPJBcm5DnPulfDnb
zo5THxrNE5sAL05CgewBGGp6XrVS1LmJnB76J7VHBN9s9AqtiuEpDe5pW7zyQ7oZa2+bQPwTvI+D
7NSqbELx3n8KAA9G/39yyDNTKh/zMN+rNHHQ08R5D7e33My64ks1BKgiNH+u2lvJ2Ap4nJSd65Ga
2zRJF9pdPf7cNsK23Pz/+fjXCrOwRVUNVTHWnZvSQ+tDdtlMAtzP8kdwlNPBVO78Ht2pen4c+Oy5
+FUDJ6K2LyYL58vMYP8UlCDhAZSA8Ee2fObEXa56Bcnq0QU02tC7FhT+twfKkjxMA4UFnKmIKEEn
xuK1ukzq+SLtRiQk0OcuvcYP0VP7POybI2hTVqqVgEY0PJLACqhdb0TjW7Vvf8G04xkHV3gEzYD9
IgxEm9PlFuKCuI+5WhzdGvoSahqYQr5L6sa6beX6OsQw0ZYpo2MIV+9fVHY2kWqSpzkdvNEVsmGt
gjRCAU9Flr2ISwm5a4gCJlTEWCZYB8Sf5WlJzyz1TabyTV1RdzSpNWykXfHog314MHsrs8cdOoyP
vvkbrejj7RHOzeO53ennZ3bDNGwzniup+2odl17ek7eza3T+u6fZPfvdshg1IjpJqKsb8uqz2zXg
tlPM+9hZQp3ORMeXs8fESGOlcaBjgKXR/ExXkZUfyEbeZGu6ql9r66NejyvOUV1kpaE9WVmenS/s
uJkNgbAcDbaoNqDtCwfM5VgpoVpW9rnoDmMfm8D3Gx73EvGhIf8ovA0ZFBQvTc0DTfZDLj5XtZNX
gRNn/V3ogUseScpCpesu39PRFpd01a6vG2CwJp1AVCfwzPx7U52tQxWAeEn0BcD/Ac83c4omMCqq
wToZChCyyKnqcCrfogwvqavb3jVvGTEy2AtAx8bmIDSSI0OL5KVbAWPSA3uRkdTgh5W/yevXEArU
t81dn3sAuEgQqAPWB7E/eyoRjY84GkWyG1bqQeEKB0Q3CxHPTCQJlg0e6TQE5ERRJMbVhFFLUVPU
ZbcJ7OIYeajabigxyCr9Sdx0X7giZ8Si0e+r1JJkp4F4oHAUnNASzG4xk3h9Pl1+DON1kQf9z9gj
sjve8yAlUHcCqK8QhYVmOGzqdk0gl/xEnyHXNjZr0dHbze0Jv06iQsQJsCpUofipN4BNt+ek7Edw
SshuKXMAfJqScI+eGy07FZFoqO02CQ5iu43JVhEMjRKTJE6kfIJbqv+8/SXXlaq/L8HVCx0XpKvZ
rDGnlFqpUjRQal8kAerbkJuH2L/jzPCohHcpuEi4VVoeyp24DbayG92rd9U2eaA/gmeLhvgiaGtA
r/S1REzQANGFi+Q6HgPjkkJQBNdxKYP68/J4iKtazIsIXzc2Xy3oLxv9PpV+f2XoR5ccnuUvt2fj
ukaB2Ti3x7x3ODDH9WoKe0O30rb93tUhE3D6cB+/FwYmTRft5SEPS+ATwpwDgn+F8vLTZBJjihVX
uoPYL0GHxnGgjv+AVjfFQddrsuqJ0Q8PwPdVueHvymddcMRD90bfte7AOVS2xcah2r2irjNuMAvI
SpcOtwrlJUGN66vu8kuZkKGJq6bT1FQBSKYz1BKa8HSryEtgh+tLD1aQDQG0G8cEWl8vV1oMhMHX
6l5xvdGMK2roMl4RDyG6yYagMuTAkGW0sMSxsxQRXbcITGuOGBf8XsLUcsxY1tHYPaZcp7hh+aXs
uEk81MpqqwPR5rhuwrsRoPCWf6DhwpBn5/XMLhO6KKMntErdKDj5nqvwKcOKF//R2pGpJ0cjU9DJ
JAyqpufGOKeK24aNS7V43ZFmJSnDwutvOryvnPnMDBO/o1gYqPowKK6SKCulT1RTG4uvCknZRO9S
O0zaYuHKmrkhp4sKOXOsnYjE9qW7CGnpQc2WV9ykeIsrMP47daw8oFXd6LlwHQycfftkmBsh1JnQ
sjlxskK++NJersaaRH1VcfshM2T/RRH7VeQ9ZmibHKp0YXBz9/EEuEUKDsEzRGIvjaUhelNB16q4
4JlUDY6CtSjPMm3hCJqJ/gBq/SP7RrkQrzvmSg5aTkE7syi7KsjFMgIW5/ghTZ5lBT05sq3CUQZb
h0Cc3YP3XwM31WecOaU+9XCjZU6X3iKArRpwTrapvZhQmA0YVCKAbw6PZHTTMJOgtCFtxViV3SxK
tk1JDIg2WxzWFw0agSoa6Do2FfDNeZ6Xm/QD4gXoO51I4yXpydfXhfKiQ9X7ERLeXbtPwqXU2HWR
HscGGl8nqvKpv49FIlQjbaSe4AoH/6GhSKYIjd+qXnsWmDI/PAvQ6FZ5CI9QsrVG/lQvdXHNOuSZ
eWZ6BhkJO7g7gtMBTZlNAE7qMCpLq/bRQIbZBDZCH6WFXTDnmECeQ3ROA3gGuOhLxwQHpdZrIy4t
T6zrFRJcEXgvoSO4sNemb2ePE2hj4d7HKxKweuY40QoJDcG9hFjxCRG+bcvGg27uH3zDedcN52sV
GgfehK6zo7mcZdr2fvti/xgf+4/TY7sD1/R3AJb6RzBqva3X9+v169Pv/SN4A62d5buvu61n7u6X
IFNzy3H+ycwlWZC+a+oR3trQxhyikzbueq10OuFOAFzj9vzMRinnxpgby0t9WpNRll0JEPui2gLw
KGonOXOET650ZNlOT9KW7KNi54GI/bbxuVvr3DZza01613WUYW2k5E1G8rKvLHSx37bxp+15ywGY
0933+KJoBk12d+BaHJyJsQcEaqBhEkF0qk16TnZsDwaxoLDjo69/W+/xPIbkuLX0RJ4LQIkGDjOA
8ZERZnd5LLeSlMS4Z/zxPR/W3XRP+0ZD78J6xytOlaUL8zu3xVATAa8VTn8ERIzvlw0puYkzwS09
3lDQQhUs1BD+3hbs5CJJi7NLwAsDb5DLTQxEQQYYV6K6DvQNzc0TNX5USza+NFszfzzr5xiapaUa
dgQUx+Na2ySvz6kBxYyH76VGuLl9fv4lzBlGxkEWaTeNVdmNrif1eIG9Awix4E5/i3RrxMxFB36G
YMw0jDg1xi34O1916AZ81oZuVPvXT+dpQ6yfP40bSzePX/0rRJqMwkCCGax4zsdE4xU797scEprP
rblEGze3oUB4KUB8BGTSSLReLgctA5KFRQvuCDB2tOO2k9Z52i141exMnxlhZoBTmgoyQrXqDjgr
CBCWoEJpwSiaf9zeubPee2aHuSBqDdnipsFgWn+A+JZWo1GkjMeF+Gh+ytDrPl1E6BiYvuIsMcNX
JNNpN6gueITwUNh341oAv8ftocxFmDqWBLhrDXkRWbw0AmKQzg+yTHVHAsjkM3oSipM2oFMUyYn8
87at2eU5s8Uc6CIP7qgqSlXX13f0i4+soqxMoV4KmucOMxC2/pWccXv/aUCczZvQtX2lBqXqFiDz
jqRNXfPmGJTWMNwjmBpQTNT1h9sjm7kXsU543uIa14E/YLybgJXZLxJJdXVlHHdECEq7CYUVLdRD
jSwRmHjCBYszLgixWOhjy6BEmPDEl+umjzIEOTgcKlIFXqMIGZ6ufro9qJnlujDBZAm0MBdBGIHz
RIhlQwKsV0bahDppuqQZM+PoGvoN8Ajgp390xtETGvpNLMBQWX4DGRKgW34cFnoJl2xMPz9zCtrw
mq9VsNHE7xhLq62FYQEOPTtfSGbKChIdCoK3SxO6OnZJM8K9h0TNwO8xPqkqnvgyB46vGG0ct1dn
zuXQ7AXgngI+DDwdLq2JfpZCNrxXXU7MA7sLcnBWUxIbXh2gdSoNg1WbBwsb+E//nLlikCbWNNDG
oVcSy3VptC28oBVSHkMEQfRBA1fzc7R6rqwe0o8lhDRK8843IDy5ejge347EejBGaMbtBWjGmb0h
ggGwN5Zil9mJOPsmZiJSDqBCcD3Ae/T/R9p57siNJdv6iQjQm79k2jKZVaWSVKU/hCy993z681G4
t08mizeJ7ouemZ6ZBhTJbWKHWbFW/VoHvelEZoM0A40YBJXtVstV+/bSL52ly1WQr1chLGFBYRpO
Ry3qk1K+hPIxDlY6tIsmcCdQAXEv2ONrE13aJzAKSfpJHc+d92lkjKozV+73kgsBYPaPjZnTsjyI
1INaxU+O3c9eqn8KWbW9vVL6tBQfDsyFjdmdqBWxbKjkM1JxN9x9qbbk1E7N2SGb5q/ILt/Qh2ru
3hS73BEEv/7OHGE6WFC52gwvZM7L7+ML1+eoMxAUOGjTIDfp+nbPf51ISaGqIob52jpII4n2Qds8
/5fjpSsURKCfAIwyv9VtpQ79kBlstuapO9mLoZNKsrd80I9yIydnnZmpzcqqLSwaNVPEnwD+QYI2
WzTi9EjqjNg4acbnIT6SAWUodslZ9O8DDMb9jUldnbl+SM6vD1kyNENXSoFBGMMIg5gq2SZu6b53
ldmtXJmlS/q/pmiWXpuKU60sNE3gPFflp1Btv6i9/NUIpNqGDl1zfLRkd7cXca5qRBN6GgEBSQPC
62/N89qkF5vYDBLj9FYjGFySUH2hnLOJnZA8i2kvJz5XNnxau3pjbjvnTd6ija2XB5oBt3/J0l0m
uEJnnarvx8GmVNOKPlZL42QJd4L+LIq/LWKf2zYW1xdYis4IN5HcXCpCMCJtaL3MOBX+GDr0wJ7Q
k6c0o1FTVp7GcH/b3OInofJDz3vSpprzawNcGuXArY0TdHC2xjxaZn6vx8+3jchLDypdU+rkDMIA
IJx5dmPwVSEYGuNUourjd/cdrFm828Ofvn4SY7s1d5bJcKT4VOhU6NQ9jH2xe5+OlZ0eAuGlbyOb
PofdC549uN2j50OehKhX8ySuQY8/TiVMh41LBOwUwB9TY9eHrevrsirrwTi5fgJUXNn59X1Houcd
5XqjSY7OeIZTydZ/2AeDTVCnWS/6jTMXXnaKCWuHYpykDgVqw6ifBRja9i7FxpXO5t/OxNyTX5qa
TuBFAFV2zAkIIaYap931/KXRLB/g86dcwYgSKLKX9NgjA20RCZwJA3o7cjyI30dmF2P7ydv/9rb2
Q8Aq2L7l+HfPz41j/YcozwD2AaIT7JE4fzYpoKdaDIPIKRj1V4KgV700CsftZXHlvv0Nrz4sB8E+
siygR5EIvF4OH2E2qBwtfDQvVXyM7HYj7YZtZZ9pYx2kzTmwf7f2z9h+yI45JG+QRND1lbb4OpsP
v31T/uYXt37NLLOSJsrq3OPXxPpgq83Gguvzl9DttXrvpvd6cgr9ylF0anYW8zkIKwG/R36lOg7Z
Vu1kWGb7HSRLqCwByxbuLeUIbnmT6/dDdVDCezMknY6cuo4gCH6T/LukD+wmOlfNrhKgBib7dXTT
Fk8BqmZqUm06HbEH76jlg6O3ax/Lyt761imsuTiIQggj+NgbeIWWYUOIehndvL2cS36HVjH96imn
oz57baGKopw77pkno3+qRzg7g1dTgQGxWXmilio2DG1B6j6BhwBgzO4UTQsv8FO2reTeZPYbnEwb
g9iInpzNqwQthsXsn+5wmF4QrNj+/mnaP3+qtv5XUaHeOuLPKfwZbHP7HG2oRNib0FlroCxUCNCC
QUVjUuvRFX2WabaFXBuKH5onxfsuDt/TvoLR7HuRfre0Yquaycpr+ZGMA1d6aW8WlYRFXyh1jj3D
/CF6j66yKxDMq7qT4fNq54UtFk7S2Wq8se6DsHOsfuemR5+gUB+eazmCh6Z3YmmrDAoHEFF4UPdU
TZNPVbGJpfdBcka0BhPBzouXuP1itp8i19bG6BAJa5MVi8/CtG7TEAeYkDmUs2+6zCu0xDzFR7N/
d+HU82k2HdVDi3i6eupXeq1LJXPj0t7cKxmRbvkF9lqoUscs+apZX8XGd/Szljme9ZybeGrIEcZg
q0fP0Be62rgS6c0FE/7GXZe/Ye6LfIgKpmmEU++eRd9x00/QjNsBOjPSxrL2TH/I6jMRjKMYuzGB
6LTfGuJ3MShfSh9dJ9eWVqd2pyMzdxn0baFGol0EEHn2TNaiL5ZBxJHq2P+TUlAByn7muaPrd7F3
KMIV/7EwhjL12WmhEr0jgyjPjnCBRIaQebl5Qg1Cqbbakwb27OT174VTJ5U9wv+RHW/7rKVG4qXN
eQ+cKnvu6l7GsoOAhsJn5zv9QdhC3mM/mfbXFD8BHdoGgcsTg9ibZKU3/nFskWt78c3zesSgF5Vf
Tfa1fldX+n2b9yAvW9TyNnq194fKqaszRLlJeq/KmypbGwydfOXHPf5nzf8iUS6ehab3wlrrsF9Y
+Z0ivJmKY4hHUWF+0vdXzvjieSLyRSKM/iDdhesHIlR9bTDdkms9SDbsUY5VbWIi0tC4F/QnWSmc
aK1ZtOxKLmzOnj2Iq6FZBbh7UpStuu8M9KpZXBrBIB9svf6af5bcP7fP1FKUT++d9BBGIeYiZp9p
amEBc2xnngJN3NTpmwgaJ4tebxtZ3DdqtXAVw14JyOF6LYeykdSsNI1TGCZOIB/cLt4Y7rZWK0dY
E9b8mzl/OCScERjTqdCR9V4b04UWvHqFI2D6exMew6OILDoX0vZslS6RZ79avMM+LFB04caNYP+g
C3bQH56yh27zPmGkXDs5Pnzu7F+xkxLKQY5CF0Xeff51e1UWTxi5HIUHFuZDvuwLulylHY5c89OT
6XKCh+g+ajZkIbto6L9FZQGF+9tto0svPbIkoIyBg4LImIUjopQ19MMxalaKnUZEIw/JvrGgXsuI
SaSV9G7xdF1Ym+1FUZdRWGgcaB2XmMs/VPnXQLZ2+5MWc0jiCcYbUTPlHM/O8GAlUSoLPq5f+JI0
lR3rP9rq2HSvnvcW14e4thuAfWLAa/QYpqdEOvSaAflHBhbkR2g9DhNRQAMN1ZBvSyX/Wnv1vgz2
ubnPu8Pt37pwE4gQYP2BbRwOlL/F1wsPFqnK6HfQw5+8aoA5/111X5gctKPuqQzXCK8WZhGA4wEn
B5xHa8maZ0qRZQyZFU8ujECfuKQ4+P5+NA5DqdohUq+pYY91tIko0rV2P/J/ylACv2rdyvVf9GsT
NhDOMoki21wv2JPGusiF1jxJ3tbXtlm2T16a0tEoLPhAo6WXau15XjrmlxZn0YCRqF4Y+pNbC8jV
vVF499Jom7k1M14/y6h76whJbm/tmsnZzWrcrAnjAZNDFG1Hlbi+fu3jc8aUshd3W1XQVib11gxO
//ziLCV83li1/WTwzr1LquAhcn8V3gtiDZs0aA+3P2/JW00SiThW3sQPnUqtkZWqpIJzShAqEcp7
yTx0gq2DYoRA13xrhJUAa7G2xwT2xKI2De39jYMvPq8ruxT0BDg1GYiMedeTNXmH/EnZwRxof1O3
ha3fTT0JyX6NIE9q7dfKGQ1S320ar2ztdFpmT4pJicris5lvhbDleqUlrx0QHKc+zEHeGt4POa8O
tWHaWbfGzbTkHy4tzfY0FvIYrg0sxe63WiztKReSzGYTR1THhJUtXfwsFZ1Wpvd4/Ocr7LW+h6qx
b5xoPhFBhTtVRqZFzxxJXKsN/wU6fVjCvyMa4E9oaU4vxcVuRnk7ekURGBP6JAiPDAKMxlHPfo6b
VniP+m3k55voM4oM9Y9BegiqwYEHAjhMc1T610Hfy9FaR3LJK6GnCPSNWhJOeY7NKiKrTIWE4nHS
obU7fi6lF9Xc+vq3XEiORvakeNkXRfl6+xotbvCF0Vn2FtFb0PsUoy0+V+h/g1zc1NnvhjkR+pcr
L+MUV31YdB5EGq68+FSOrxddFBQ9DVDWOIlBIjtxDIJQiIs1zo/FY3RhZXY7mjGIxXbMKchJd0NC
J45uUMsUfIeW97AGmFjKu+CF4V2b5DdBes4e+06BDJCnmzLYWy1ufoyoeLuQ7oQP5ov3JV5BGC1+
GkvHHSHDRxPgegFHqQjjNKwo64fvZo0TV39U1VdZWAO1LG2UTkQGcGaahf4QIBtBrLTJYJx68zUY
T2a9EmounboJYfs3HkZxfvYdpdG6NdMRxgkuZlsr3ntIIKz0S4H0T6d9v33CJxc1P3TM2UzLxSjO
h5H4QunCMGTMjYnQ7SiXdiZ/ikd6MM8V5es1z7xUXgM6+o81fdZ0oh8Sy+CnjVNamUclexQzmKXC
91I4Sul3H1It1yk1PJsf34exv8lLCY6f8a6Pyy2C7PYYfe0r9OKro+l/MfrEdq2z2z37GQIqjgDb
fU+RO7iPUEsRj9MY8FjdwTtxhOvcbLm4L4wIww5ipwKTI+kDJNbNYAvJi+EFtjxsbq/swhN89a2z
miXUz24A+YVxqmT/pav3pi44QOKZpLpn5Kc71tJay2npXCLNyZwnpUv8yGx1O6JHJK/Yy8QInTAV
H00hP97+qKUrhnADA3Pcagop00dfPAyW2zQDNJXGKcpU1W5j2XIMBSIAMaGilHuesfLoKZOD+HA+
LRqvKA1A9DlHQxmiHyVN7RqnxzfN3oB1AYr5Zarwv317/BFufqDKbb/xn55NS9qZ6voqf+312Gk/
3/70hZFPAnRmpkjGaDzD63397b7fMW0u81PUfqs0dmJsEv0+8g96cxTHY9tHTneqK5i+70TAbqNP
3rIjdoclsV6j71gCgV8lC7PfYpmB4klmYZ6E4qDXwUEotjrJyfCSwe5q7al3pOEfV3FK8qvfkIkM
a53qperS1S+YvSOF1CPUNZCu+PG3zNhVVXNsA/jitJ2h2W33PM1+jL/zOLKT7NivoTGWskgm8U3m
IykfciBnEYrZxK2QtbUJGTbzzKW8a5Lxkwrupo4/hcpZdh9RiPfCn3XyR1New+44/BxhYdfoNobv
YjA4fW5LSmWXMlKxBIaS/Kt+Tz71azrNS2kdvS9a3rSmRB2w5fWpaVQBPa2iMk+u9UYe6yXupmXU
0EzLR21IHFONbCu8T2rHf1Ks1MndwzBumJ/ZSGtrtuAeLDgGDHrEhE80Dq5/SetJSZB3Eon3CBVJ
ehev6T0svfZY4E+GDMGCAXh2Kn1PyXK9QhS2NvcNqrQHoX6WtMeJT6Z4znXVLqr7YI0BYtrpmYe4
Mjo7iF0TVIWbqubJSl8168fU6KqV3crdX3BD1lQMg8gKNSVQmddrxylpczMTqASIISDlBOZ5NVEL
0AnZ5xT35LR+H+56QMf0fPvwAE1j+SiGjfmsG4JuS7n1H6qrOCPgu2yoAQfGLPeo5CJNpJrdrIVH
qdi7T4J2H1PCT15uf/pCgEAdEEijQTUAOqPZ8lZ1EapFxPJGFIVE4n45um+qAy0Lj2jOX6s+LO3m
pbnZZw1SNrgV6lWQ3z/W8vc8eNSg4/7/+6TZlbSEKG/GgU8KG6r/CH7lO6lUbLnYGg/hf4i3GTBn
myRl4lkSZyfHlOs4atTMOiWME0fSq9LQIBTeGnntQCzNE15ZmrlEFXqrLEpT2HHk/GvMDNCAkmmp
7it3Z3TVfWbZRvG9akjlNvUaaHnRzaE8ZOCOqeSAkbu+IFKmVFYTFNZJ3qvjPoqeYsQD3MZR5HMk
WXT2jlrzUlt3ufIqwOgbflYYtF7T+5z8y9wVTA6OurUsQiY621h1UJWg0irr1DLTX0PoMWq0yUvP
qcyVas5CiA7QALCnRtQMo+/MUprJQR2OgsVAUrrRvIchaew6PErBs9l9uX1al27E/5r6wEaYooTQ
W63nnhLxrnIhKGBkHGDAbSMLwQ1+TabqyLwms+FzUF3mBuEghByeIP5UaJs0drTmTapICIJHrzvG
IBGCY5d8MwQgO8XWghex2YN/q4WDsQIZ+biLlDgkoiz+xkMyL3TEAO3qVufGxLn4nknFGyAX1GiM
bhcr1VrSvVBXYMKb+V+KnZPO8N/C1kVEKxYSiMtOYiclzYFdKi+noqtGiG4GuTPEO9FW8+3t1f64
pdhk1IYMEn1j+S9G88JmF1Hr7+vQPdVEhl69a5CG7VbgQcsfdmFk9txXtTyIgem7pyr+E4Yv1i5N
bQgzdeSMfwqKuEnHtbz441OBlgKqNjBH0LQw50vJIP0gurRQTr4CBNd9zwL9VHrqvvV/xekDuJR/
v4rTrkH/BJzwAwVLq+Y+pA+hdRKZ0xzGu+IoFuFaE3XKma5dCt90YWTmVCsFFoRS8a2TqjVbSXnI
UGkwLEa/5H0aPvfWV939NQj5yp1fiKQwy3uho5BMMXPeJEl5j6to5A506SmTwzsXUTc0Mezy2Eww
IWPX+e2+9ILNKgZ5IbW4Nj17sKwkqy1TKK1TSRuzjz4/9+jVHfoNilBuuE835i+rhjig3RnZVtBe
b+/p/+PDKSMDDOC7537IUBEBiP1pvaW0sdPudwii6VGRD+nIazZS7HQUz/tcjerKaVogRqBKJQEJ
VWEG5KWeVV10La/LIOXxQD7m5RWCIrDOPw1HR/VGcHo6kojcbT3722jzPylh78uXzXBvbcBaoZYI
xH13eymWbtPl75nd37BIFHSy+T36Z62D/tNzZH3bUvyU5Hd1lQ9n+rr5OVdhrIajHkAGce71++0F
wM90s+YymegsBCREgbYvxLfOtXZl6SNbvHNVnJVkOqVLPwpdXuXR6EfSO61yEIcWm19iuTNiakfQ
XVZ7Y422YDp3H38hlMjM5SJKIU7PxoXTNCUl8nR/tE4oYT/5go+0cem93F7zj886Z0DB+8LVDzR4
rlCZSXFddQOPgQW1dAXTR9i/VBlStOS2q0THixtMZ3Hq0TANacxCJgb+MxMFGi5apTiRdCQj9ADU
mmZmV3Jqh8xzK8JZjPaB0NuC3Dumvs/ykZGpaFuZhq2arx6iy7dXYOHxZepMsaBFYhgUGOv1Kqtx
6atG4PIcAnPT7l0KaxLKF1W9ct3W7MzSikYuq7EQCaCERn2sgvTAmOCdSuoWrsxtrBmaJRRB6UM/
W2Jo6LeaZdfJ3vedNazN4tm8WLVZOBhIWZJbFW+t3kbfTT8C44M+y+2dWXzQL7ZGm5X3VFIWSPL5
ktF1XFB26t7j3Hz+aYQbr3kajN1tews0DVwGkyEE/kZIOMcPaUYoxtKQuKfIFj6JAB/9134zgTNe
oUCvqbIZex2GsAfj7tRCVHPb+tJNhLFummpSYUf5C666uO2x2qsTTs89GZpvp8R+TI0q6VexAqvc
royJLYVjl7Zmnpb5eUlok5RwrNsb6rcieS60FRNLd33ivzOI98ATzIHzQeXGLp0Q94RkvQEVcCjZ
TX/vKkdJudPXdm46bXNPybAKlui8INY9O416kTIMNVbAyhLxgeDEYXJlI/jCb51CeGnKD3L3s+xW
MqIVo3OK2BpJ71wfcvfUDCmoZcqi1n0pkvnBjl2PMRPQBhhz2V8LOhftInxIfRg6c+aBrh2Wy5XI
orJ0ARCpd3XOBbfHwXGlTXWnreWXiwflwtbskWzUNE9CkYX10j959GqqvwrhvwSc9Hf/+Z6ZA07c
yhPUkO/RdGC9d/Kx3KK91A/fwugR8snM01Y8/kLdgLTvwuLMFStKDS2ojEXd7c9t/aiCbRFNj27K
o5e95NSUodjVpYe+S3al7B9uX/SFQvJkHgYweMAnuMnstGaJno9DgnmTTpQt6dsh+ZFL3xXv2co/
ScnBqhVbVOw4uosGZZP+hxf/wvpfp3vhZ8ZxQoHktQsaSbILQEZabxyMbpOgAayvvHlLrwRs+/wL
sgrirNlRDUs1jSSPtI/WFgoG/v72Si7eBGbgmSBEYh7M0vVNGHAEWqPhxgKiOceoq00faIaTte6+
bbf9W505yDytGF0o/LB90x/NiAdLMg8Yqq6wzDyROD1B7WRwiYKPEg79uIkRjVKLt9rc5b4TeN8C
Jst2YeYUxddGWpUMXVzbi58xO8QiPeZI7/gZUaOg4WQ3+qcx33rbYaft+w1Mdy7YE6j+ClZFWDlD
S87dYLKNYoVqTpHc9cJXZuD1WYBzH8JDHb2jbQXG2M7j0q4kJ9PWmDoWb8xfFSJjioWp+V3bC30D
dnmRjQa64fR68rlVj4XlqK7uZOlDXQeOCEtvKUbbnF6MCLFm8x+es2nIXWb8EtLlObQ5zYdQFEac
PUOTjhTurHzPaIpbbGT5wcxXXpYlr3tpbBYnm3LbdJo0GRs/TxNc5SMyYf/FCV4aka/X1IzHwUsE
XDvhhluWm0j+FiuQcUtfAzdxpM47JAwY20037vJ0k/bx2j2aNm3+aHN4WE8RWRa4N69/gNsoVewn
hnsKqV3GqgMAZ8MMBKglCm7Jfd3umviHmT+mATJGwc4Qvvx773Fhf/5+wyXKpGSsu4hhbuOKZLOP
XwpnEHe51n4SSf6D1VmMpTsLvIGrA1YLzPZsYwcxDIVWtrg3nb5PopMm/xzLr6V7L2bx3lU7XJex
QW5Pqn8UXriFmvNRt1Yr15OV+cIT4xI6QE1BBWD24Mq1WOdwXgu4TSZBhk9+czQLSMcgHfRqqCX7
1jbgCyiU8JRl0qfbq74wmzH1BCDEQWwRoh999ibIZldU+HThFD5Maov9Di5tyi1sAHoYp2hvHoOt
kGzlbpc6xWEtb1nKKUxCDQrYjCOQ9862wG+6qoxkVZiOvR5HGz/YJepLu43OFgN0W1d+WvnehXoa
BiGXZRrQQnhv5it710jiKJaFU2WITl0IWyAuzYAifWWb7t7I/4hW5yirt2thk6/MzrJAKZHUnN0T
Tln8qZee5AZSY8MEGWnDcrGDxpK4tdqU/hpz/PICA1wDPyzBQzIvZkt+4Ctj3vDmw6grBTZzUsm4
rU3Q43Z936iwrq6x+E0HdnagkRBCdAV40iQ9MnNlAVetN0tMDgLc5Whj+eh6eNo97BPH27u58PCZ
xGyQIUAmr8PWfu2z6qzp9FDg0W0z82hSpTCD+yQxD6YeOJLy1YBJ9LbBxesyUePATcLAgDLveuZh
XxWDKuOmBdogNJagn2NAqdePgZkwRvaM3rqDWMNWyuDBM6BwBtemUsEhqt6E8lvqfZK9z8paBLAU
Q0PiORHqgmyfCOSuV8L3tEBW0lA4tTFKVcJWS/n3Q6jguMj5pNSuhmbvVXs56bZFtgYHmS7NfMcv
rc/2QZM8r6kaXzgZ7pjYVQW8SDvpuV20GkRpa1DMxV2HQUKlXwJafd7lD+JSRjgmxxpSoH7IsU6a
w6AEhBlMKMQ5ukjSah1+4a1ghA3iADoLU8FslnqldSM07KcA3gMFPVluNunZqneZe07d3GZMAipb
6mY+DKrZvVyc0+Q+61eeyMUP1ydyTJ0BEBStrjdZibq4EYJUOPX63izqnVEEG4OWMbe5VH4h1rVy
2hcCH4g4kLWEihORHnUWElQ6/N89FR+0m3VxY+U0cAJBSjetka0RqCz6KYnFRayce0yZ6frb6l50
vcirsEWtwuEsHwRf7I8t8KuNGWePnsXMfhRn2l2X+YPjS/raQ7y4uvQ6SF1o4NIgu/4FwuDHQ+OL
wsnl5FoxVQOfltV9A2NMWL/78dcVV7L0EmFNQmmI6Vbantf2RqsbejdhN6vk3g2jTfVH1R2t1s4o
PhhaZJN+i2vdxqWLemlztqMR9FGNImEzKW19zO182zDLEf9wndsft7SWSEVPBNY0jNX5t3Vl29aC
ZgmnUnff0yLb5TGUmVAfxd8Y3lBrb6Vlu2SPZjidd3JPHrtZ6plFktwkEXvXGE5YB3vhXO2lRnbE
4rVPDre/bckTXNqanZMoCEQ3m85J14920IC4X3OnSw/opYXZPS/S2kjrfBBOX/xa3upOFQhbAbDo
7e+Y9nrutAFL8FpQ4KRSN7txeqnXUmIReumF/tibB69/Nd1jXsA/LxU8IFv/+bbBxc8ChTbxv9Ng
+wu1vCh1aGoWVhNo4ZSOSFIJllO7CMEo4l5ck/9Zclw01Bm9oMyhoIB2fbWKRsrlNCHIy7Uvnf6Q
Gm/+2iTk4ot7aWN2lYqY01hSuD258Fe72+rLaB6MyGEJU9vYBMpv67e51pJb+S5jdsx7s47dscWm
Jf+Jmz+mdc7b99ubtOiIL75r7gZ1RaCQonO8FXyQGN9LECArJ9E9UC8uf3tfx3KNWXXpQjEyC3AY
PBkzpbOQ3Cq6OmhM0TsbcSduRkUb7DFN1xgxlvrKxL9g2jUKBmjFzl7wJHBlr8xzwDmbwvYdOozQ
kxnbfPv+OYfnUjysWVw675cGp39+cd6Lys1dSQHSUqQW/Mzb1vrRlhLs7tbKxVr8NPhewAVTdQcT
NFtBM/dr0wx0WrVWs4mYsgrG78UdUw9pB4g+v4vKR9/ajTwyg0QF3n3Qw/dkfFk5OUuPy+WvmN06
LfOtUfANIFjJ7waahrv6rbQ+k36Aee9t6NBFdEM2fXbqA8eVH/glQvMwRmuI16Vln0gQUfnRZQCK
s4sZi/CKd3LvnmARsvMIGGj4WIyW3Ub1igddKoRRhPrH1PzZ0b3RTGJzBOKCvqgJFRm4hLtUDw+M
sZ47q6Uc9RKlMImb0qOmvpTNCsZm6eYgEDFx/Uy6TfNktgrzSktT8p9KfBwEHyqJFW+wsKVczAll
NmHMeGCvj3CrG5lhjql3rizoxgIPh8CbF33zC1K6ajUIXNg6izSOYVc44AnsZ+biXKq8Ron9c/JH
vWPY+gxJxl2yjR77F4Yp3E8ehLUhk8G72yd3OhFXLyESp5POBsAhEaqseQfAG+JQKVrDP0MH3yub
CXWgVuiB2FrwkBu7oluJVlbs/XXBl45hGNOuzrAnBSlSlt98ObaF4WxVX1BA3JTpXRk+3f7CD/s4
ibhS3OP7LA24+uxqNlLtZZ2reue2irdFqh7Kbh9Hz4WlfnaFzW1bHzZxsgVuCFTUxAY2n05Kivz/
2AKFBVRmX0A7VhvCfhUzsmZo5tDNPmm8MDK9c+M+FZ0CzyVKxYlsF2uEBIuGSLc4kBMOeU4cbVKh
KskYvHPfKpuQGSFTfQpH65jJP24v3UeHMq0dV0DlfULmT5su/MXJiEMR6t3O988QNJUdspPhsKHI
sVGT7K5Xgvs4BtsGFwGjPJwRMfu2+q1LZ/PyF8wWdWIByJo+8s/gL3o3OgrtXaUjBqgmm6hCezBO
NpL3+/ZnL63vpDopkWLSvZg3jgwlr2LFSvyzSHIJq4TaQR7lHld7m8t2DMj1AexxF6Z/frG6bcXQ
tdbn/lmND6L3eyJegbzC/9fUv2wi6fk/ZmZeLCwYldVrzLTesM0D1PQimNGiyqkKeFjWDufHgG0y
N8GNgSpQyp7ft7xAE5osDHP14Ej4sPcw6GzXP3lmu9U+D8JbFEord/wjTG4yiooeuQMp7AcEaToM
RR0PeGrYwvbCoXsOH/yjX52Uvb7WWpt809w7m7pJiX4SBqFCfr1rRV63vS91PmzDDKk8eFyERzf4
LMh7f+0gWlPO88HWdDbgOJkgubOt8wTNbIe69c/3b98Mu9qez5J9tuxfu935uGP267w72y/bFyQY
7JeXcLP7/QrRoUM4uXn9vX16/fZ0+vobSkL7AUadu5Pzfto+jc7J3/768/zFOj7fD87BsBv7Dv7b
98On51+wzD87n56d7d3KBi05/KmO8n8/ZObw44zBP2P6EO+kPtV2eVDtca1gMi38rcWaXMnFdYqU
MVDarMeGFxL76I1OoOetBQV/g6iPZniaidsBiM9HeKFI1MsIOtKzpIW2nn1v1cD2I9B3w0/UoUc1
cOSk37f5lrpc0R3qsXRgEHXE6LXUX1IEeDohYyBM2YD52t92XJMzvPXTZkeTERjwVkKJ47pDOun7
ChRjcX3h7iRdVvGM83KfLvRxEEqjf44g7ItipvtXIvYlA4ytIio7BXi82Ncb2HSR2naZxc2KNVx7
gavyh7LY3F6kBa87SX4SCSC6Q4w6S1r1LALe7poEdS/2k+bIK0H40vm4+vPn9Rg3oJ5XT38+U6ej
n0DzL22N+kzDwDYOv3Pj1ZQ2evBFSGKovu1e3eSDHeVHUfrjxzFRw3+AitIxu/xk+Xph27rRCnNg
Yds2Uc9mrklHxe1Wps2XHD89CDoRfB8cAdbMit+mbUCTi6c68hkegiLwgHhsqDwjkB3ZZF1r0/Qf
IcrTd11YnJWMOkMxYsnF4vgTOLL9am5ef5yfIidyKudNYAaWNM+u774+vG97Z/vLdO7s7welX7l1
H2cvZz9jdu0gMqkjX3H9sxI9iCZaFYxgjhQyp35TEetgwx/VIdzERmMbjXkvKf6+R8pCuhfMX7WU
OdrwI5fffe+16xnU3LfhptGg6vIDBy+BB1oJvhcesKtVm12zMOm61tMFDmgB96C4CYESNrB1WPHX
LC6YIc+2t2/cgvO/MjiLc6LEq8REZX1o8T35lrupxHvL9TdCtnIEF4JFDKFHTscJZow5q53SVXLg
NxFSceJ70QLJTDeKBJ9ctUkUpNC0d218u/1pf/uVM5c7RRxM5pDyMvo08yaqXqZhmcXBWSnfJBPP
LtXoYfvyXhYgCnetI/RkW0voj3rwWRUEp6mfRhlgULfGzbTgPBnzkhj0mppCAI+u73gVlGKVeXx7
b0g+NJIDlJFJ/q8ZXqajfmFldnbqVBzSGmmrcxt+U/ehtm/8L3W6hTL79rou7SRUElhjjgXamlm8
EDTkJHUzhOd6ZMrrlHl3bptCnNn+SBPftpg3dch7bttcuheXNmfxg6u7gZAI2LSIHxl63apbr3nM
fM1BlOHfmwJhy2wegoCMQk835iJU0YshIEPMwrNUO+2kOb4FqVmoT279KKyWhRbdpCZTx4BFi66s
Pvuwtm0liApqrCXiVkDCsQ2n3mD3KuR715MegxbtVZR09WfB3xVgLEomo6zgtQ9Z8q47Fe3vTlB+
Jj/Uh6pyyv47Cr9F8LWh0dgT/ITV0dcPBrw39TGUv4XqGv3Okv8AJMh6EXWTOsz8R6CPzSiERXgO
xnpPIwwgm548JBJclWsd/KVbBKWOxJFjjh7k0fXGuHUQxYIVh2c5+EWBOVwr0y+da52WLQjBv2Wy
2Z9fFcGgWRFbYRGYCu14DMfHIn5Ae8gGk9jVSFDU/1p7kltEOYlhe/rTBDyzdzk0Kti9kHc6pzoj
Q0prh+EdhdGV27O4chdWZm+xSkZET6hj5fTQspPa/EWlfk3sb3H5LozMnByLluqS1YRnMfvTJ4+a
tZHSL6J58PXINrP3cG36eilWhPr4L5wD2P/f/OzinkqdMhDOsXSSt/Gjh1gMbUOF+Shd46RdOuKX
hmYfVvdahdAkhmTjk6hVW8ng/T8HRrVL1c1t37NoijYUcdNUQp1jFZkS7gNhrLhNdbmR2xerodEr
OFb5JRR+3za1lJbDBwZ4T5k0xSl/X18nERI/FDvJlWRPe0qG9GCWoj1pAbnRsI3ccaNoEBs7pvA5
CNZw3At7h22DHI2YYKIIvbatxmoXCzK2W+Ulzw8pQgO49DWF8IXVvLIy80261wsWlXz/3JhSZuf/
Q9qZ9bZtdlv4FxHgPNySFCXLluwkznhDpE3KeZ75689D9+KzKEFEegqkNWogm++8h7XXAnmqx08K
gtXjrH9M1IeNCV0+euVuQGQDqp9aNs1pa5GySY7UlMx69NzFsvjoJ2nliqkByX2Zd7tATNOdNgzz
fpQqyHRLw380mig+hbrhe7RW5ZQ5i+LLNBB5tkYXbeysG6cTkSSS/9zRS3y1umiQd5N8XGHcLyvY
NxBdkFb/1aqZPWa0giu+KzXtD+TUf96flFtz8kbVxOO9wMjXSyCgZ66OPKbDWL4mSfYphxBOUba8
2FvxDUToC+PcAu1S1mlyTW6CNjaS9BlynmkPtX5ld3OM5mhwFgARyG2Aw1fYqB51eJ7llvLtjWEi
e8gZ+pdqa/0K9oqsZFXWp881XPfJ6OjfZwSr70/ldRVZX7QV/2dk9T4ls2EIrdWlz8NkVxM076pg
wzla2fHPwoU7zAt39y3eOD8YpMOWXkvoGdfZlFjMI9+nH+a5rs1kx2YRT40pWUDm8vCbITXVS6Bm
W9yia6OkJ0EfLlTbgE94HFfXUqiLfhZBe/E8yD043r0RnDVAaJVu7GNlI2tylUNfjNG+AmETzfQL
tPTyHlKEUJ9bBWOB+L3s4L6WBFsuUbSH3cZ8tgy3l753CFRlou0bkpPoG0W59b5Z7Gsof+iQAqky
yZtL+6PuW2Ne++mz4qc22ewRmEii/RcjC/sKywiZ/Bq8kVH8sBIQ48+11ti69nWsW1vYFFy9OZR3
VlavZDAjZyEmUfY8Ub8ZmL9i4e6AuPv+nrwK6pYp4w/Q8yX4YPlWU6YOTTy0UvqcJJLXmIgNhvln
GpxU/yAdDWkvavmDlJmeKrQohTQw3iFFvXUU1+HI20fAegiucGEQXaPBJakW+s5kSkEwmm7ru7Bs
Oa0D+t0Wjp9+/fonex5Adtwf+q2TsSgp4J4ulBPrCjJl1SAzUzZL0YYfYZoj0cn+9D0p3RXiFuLn
5tFY1HOIm0ne85xdzrORyKGo1MsQZ5Q6SrfHvSLptxTJU5ISTTI+RNZoV8QkMxILZfhPBs/xfxix
TNi8MJcA1Vp9A2IsflWjifMs8oY45sCzGuAe7SaD3mO/bHw7LcbocN/oVZcQi4uaBoEfWX06i9dF
EpggZn8wsarBxiL4P4r5II/F91R2rAFuD1j/BxdGT8X6S9Qy155aVDMocSvaRsbkar2XMjrgp0US
0iTGWn7/zsEVu8JPQ7CqH0xFEHeiLzo6iqHOPM0BCSoNIswia/b3B7+c0vc+DGTOuGSgV3mtSdW8
9dm+sylooTAmihV9KNopdJtQlsDVy/PGw3K9uRYzcO/xXirQfqxhPGq9EHKpmIG4pR1+t2XlKJPk
5W3k6SU0BcPXqn0Mox52zHNUndu03bgTrzLBbwN99wXrmxdEmza0ZvRBT2GqSV1heuyTJ00tv1MN
63rJpryYjhl6Q3+PNDXQ13vsSsjOdLuVT4J/oL1G2fqmJQy7mPy3tAMvLf6ZATp7td3LGYL5rGPB
h0wqHqIiHvZJKklHxadBuwpqxZ7jRgLUKrXwemv6KSmL1m2bSPZElFFf1NBcenXbdjjOrTTbVuKn
jlAiiinyeLtl1n4JNfUvoUMdvrKieBeGJMPub6C1Z78Q1PD91Be5NDR5vbKIwVbppKftqZP8bper
ou72vED7eIyRjUBD9uG+vavT+mYQQBjXMK1I7JvLU6LNYSgIbdWeQspXefbRbD/KeEd9/bGvR9vo
f9SD9CDkw97/2jwM4WOn/cX1NYfGxsP0lhd6v3rLh8ADAhmHRC2Nu+PyQwKrz82haNoT0h4PgXRs
h6/I/qD8XYVOEEQ7tYLSz3+0erS5BfRV+pcg3PkvafdXoPVeGZxyVT8U9Xd6D0P+R0AfT988T190
QdoPW4SfVw3zb1+L9icfQ6QCl9Dl144RObs2HdsTKZ3jWNhWp0KdbNhTishi+xokHdq6v3WaTkgP
H5V83jWt5qK9kekPQ3nM6oVk/Rw2mpPDKqtZn7RpXDhNN+AvbxHvelbpVXgDaOHYrzVwxLpuYXxN
u1NqZOVs14NWfsilRZRXnsMODFUgRqqb1npq2V1ghI/ylEa+XY2IuosRlW6TllloC9Vajl6rEhi1
rXeqeYwrf8x3XVZL5zjp6PGs/DgHFSWY2d9zHABfL4Mu/ruqtCGAJ7suTyMBxY8wqUWSt3Idj66a
t+bs5UqigBCYsy0ytrWPsayQSr6L156eHHooL1dIVSNopzSyjg3spaUfuVr/Ty79aMMJMpEnc6tT
Yv3avJmDS0WlR5O+3Lcr+93NL81TpwcG5oBr+RU71fVs1vr+ab0aExznPIS054Hq5aJYOYm6NEJF
HRbCKYj8U5b67L76aGjzYyKc1KQldvKlr/dNXl1ImKSiKOF9QguBUNblNIZzoNRUdIWTHh+p9T4M
7WkkRIzUz/ftrF9O3mqFBVlGZoB0WIvpSV3Q9wk755w4trlxt1yPgXwQPWH4Y1yqRPCXY+hGqzL0
iUhImGs7NetDXR3Rhdr15bTh/Ky9+OVZfm9pVSDNyiGvm1QPzrM5O7Iwi7YwtL+E1tyoc13ttpWd
1fWTNlUfUCnCjto94Wi6ZR48akFGK3D8d1pvlQ+Wl/PiFuGCw4lcyP7w7mCrupzAqVQTIyiZwPIJ
Z+Y0+i7cKtpnYoNe8u7vg+stfmlq+f27c9QrhdKFHabC1D8OH5Vq53enJPuBh4f3sLG5t4ytPAZB
KgyVsiXTmEdHE7ERuPDtMtNoqgYL1sw2JKb3h3dj4d7P5DpDqQfdDBkbFtXsU5RQITF9d4b+gObb
MPjnvq0b2/7C1moz9nonqElpBWcRYEY0OGr/lBNpTPpGYHVj01/YWW3GMWqMXk2xMxffQQfAfC17
UrmxL67SNxytCyuriwhfeoRTASuD8DXSza+9n33JfflRfk0/VKorBNFHOacHTps7FBA3+tKvb6dL
46uLdy5KS6kln11pfLaG31P2h7HK2+AW4C+tfXiub5SN73a9Xvj+kM1CcE4tqBtGSYs+dbo8OIFU
l15flcW56satLPKtdYNUAFQDcEt4S1fXYp8J8zREbXgeUnGwY5Dtx8yYcp5kccvUrQuE9Mni3JFB
odp1eap1vY4ICprw3KpVLOzgpsCbLZoM3C/B1EvaZEENv2RVjPtqrrqdLwb9FofgjeOwREsIONP4
ptJ6f/kNWcrVEkxRcg6GIfqmRBZ4/c4fdtLYCs5U1s1GIfQqqcqiIs9rAd+j64faw2rQhZFa82i1
yXnskd2TfbgfSW2ijxjUwy6Zk33s+06nR2cZ0rX7R/+2bUB1dHngKYA6uhxs1UyqNmtScobfOP0S
W4W4n5QK9TdLSZwR9DdcEZKwqyzhWysNg1tVRbDxFt64XHHjyUaSNUfJZF2ba40yloVRSc6F1VeZ
N86z9qnpa3BAphUWlRfqqpg6Sl7lketHSbjVwXPLPs8kGiJ8Bp2Vq/VuDT8X9HyOz+KkoNkWV+le
65r+sygHNKEQnz+KodDuDT2Tt9psbmw1ml+o6S4eN4Raq5NVzeIkJV2XwREvBc8FDG57q619Ny9M
r68rdX9/tW+ZI+rlcMFtAAH5aqNNcSc3Rl3l52DOYSMjnC2yzqm4iukv2tJnXd0aSHnBWAHcnJiR
ZcVhu9xZJFuGxGp7BbJmuMl8PH1hiLzeCkr7/qjWWY5/LUGjTTCPSCv+26WlvJ6DNM4M+VTSPnfS
+vZH35bgeXK99LIieKHP33IrQRKc3uA+SSSoHEiYhPY8V89V1G4FfatH4O17ll57EjxUd8itX34P
3bk4wr6onMokt+vst+J/2Rjxrbk10QJZ2lQRh1+nKBG5r1GOkhRiFggzbAmiELqP/fhQqBOgF7GR
6y9RFQ3wEJtKFNqKVqey2zVp0C6di924G7p2FODeokPISdEmQB2xa7PvG9+57N93/uAyE3SQLRuO
mGBJ/V/OhFWNIe35OqyQJZ0pkDwY+y6p+8cigLt0shTF0eYa9VwFVmipMv+ioXvacKRWe/7tE7ja
yKyyImRKVq7boCVGN9QQCsbmT6U7BpUFT3nmZb68kVZaPV1vhgi5cHrJ6dHMtnr6J59HI+4a9dSV
U75T6eqw04XnvS7TYq+JZbwrUZj3hLQN9/2obLne64T9v/YJ9eiVAbYBadblXAdCGddSP6qnItIe
VXpzYjF+mdrmMIrRY0DLdq88qNHPCMKJCtR2oElkql56vKD7i35jb6oLVzPNXpLBbKyuU8PXxo5y
l3oyrNSj7TOzDSt6hOzk9b6dWwu7vM5LX5IGJGZ1mVli0taxXGonC0lKq5n3k5juQPWRjtiwdHNE
7yytPEo5qs0iMAvtBKecm7Zfoyw6NuJGBXeZlvVRoTzGzHB1EBquLg26IH0tAANBU1pDDmIYB4f4
+XNi9Cbuh647k0SF7P4U3hrYwp9AMxkqgyCjLreMmvsN32hqp3Go1MMwGXA5mqnqlW2VevdN3Vgt
7d/SG+A5XNfVa5CGig6XkaKegrJ80S14OULxSat/VcZW0Wj1nC/nQKOCSzZ/wUshUXA5qKmMQqsg
n3RKNf0oGMdSidxQzO1K+kupf+dbjWpvhbDVwpFowT1CgYxE9xr9CINPX3btpJ0ybRapFAXahOCD
JU10u89j7YxVaD0GhZV8M7McdpKWiuzeEPIYJnG1KprDIE3auZKsSKSJiNyGk2pKDWGGPwc5TLpt
+EuVszBx4UAfYAIKZggcDaPUbSU2or/uL9M6evp39mi4Y0hLr8UaXKH4EmwEkaydxMmRK5px/clO
hWRfBt9HU3RiqXZL8blLJFhWQBaXWx7RGi7z9gFLhpeMKVVUSVwdNlWppNqsde1kBAAKCv/jkNJe
2HxF3PzcfjXEY9YNdtt6abitlnDjuaJDfFGSgzv8ulwyVglh/mxoJ3n8Gc3g4mv/R9K8QHjmlBFJ
biV2dBmRGGOrHHTj7YBkGhAtMYeCyKZ6uWezpEEgRKPn3++Bw/tj0O/CDBr9vLfmAxFnsTNrU4Jz
tRwDO7VGZXd/2W9cBFTH6eiR6UUk6ll+/y6srJR5xr/q5VPX1YoLc13qarFVOlWkbBWW38ayOi+8
DcQ8kCkT96z7efxw1pQpxFuL53inCKobW9+ryH9OSsq6ijOFzS4BPTIEPUoqrwEtn0J/ADZVaucy
+J1OewtGJskfIdLjhQU0qEie0TpWrDzcn5R1bLRsRRCDKNTxni0qrKvr0TdofVH0VDmp0ncfXpeq
sX7VeeLCltpImduVvVePyqFJmo3Lcl1swTJ3F4RN1KA1+CDe3vp36+HPyMrEOE54tMFBVoK9TyVM
1b6ZJaxUqa2bTyK1YDXR9obSun53CKP24OejV2vhIQ31j/dn4vptWj4HT5NXnY9663V/9zkRkMoM
Jhb9FEe7Aerz81mevhZbCgg3rXCWFvEMooP1JqyNZNbCWtRP5CsLhypddEzgx9yBJRK9QJVVp+nM
P37aqb4uhf4FUsQdvnqWJiU2S9+PjFPRzJSuoAeAEUrO7KyHt/H+JF6fcdLVMr460ChVIX1zecZq
sSS70apUE2vLKVPlQw0j55AV53lUPDPonDrV8S7al/tmrx9ezEKwQGsg+spgDC7NlqEWLuRF+knI
X6f6JRz/ToNTwzVy38zN0b0zs3p1ZSFPJzEw9ZMSF17RlL+lWYKcuXuOB/Xs44mGge4Owka6bWtw
qxPKwc2zDhfgxLuaHEbjZBzNcKM0dmNbLuwoRDLUbNCrWN3NfdjVVAVS41TVg7GXQz14DEe0a9I0
hwZJKNudWTZbeZnrC3lZtf8ZXa1aG866QUOdcerJGriAtNGW6otvQeW3u/sLd+OWwxRQReJmALG4
oJcbBKWqSaPrTD/l1k9waB8NgGei6cipeMjlx6Q+9uEhLLf2y80BvrO68t6rsteycTkNXOawyOLr
Qq04b8R+y9JcPjXL0MgMkjAFtLhObpUQUoVBRgFfp0N6PtCOdX/ubg/if3//atPrpao3U8/fT4hn
p1RzpS+6H/8/jaz2uJzWTS50y8kaISIwdBQ3tKdyCxF9cyhUbmAgprIGuvByFwRWrAvo63D5WkGw
g1BPcros/wU7aO/dn7Sbi7Jg8Uz0iqngr8YT9OVYofWOkLuWJgddiiunTISt8tAtK+SsQVMuus5X
7ApmJdYJ/avGacjBeJiDVLpka/5QpHx5p3mqqOwTuC260susvnsYE33W9NBvzVMuZs2uzirRSS10
kQBEN0dY9GeY9qq/0tDYoqO6DnK4jBYwPg3YeAnrrEZGmXISxNE8+cM8AerOdE8CpuSiWjrvxthI
D1IrN3stybcgwGsd6GXM8IehXIZLgGu0xlIqypCTDx3Mk1a+ziJ0WKGXRcNhzmisiH6MVrxLpIOq
CbteO/ZLXgcksqnXdqxOttUUh9BsjtR295EYHY0Ggm013Uhq3/zEpd0Dlw3uBnKrl8sSZGlcGpHA
uW/T+PcQFOVrJ4g+jptfPauCCsatUhL64nR1X+rzUzXruKEmAJLelwTXDJXOq6RBo4+Dq6mOVfNz
bA26E+h65XaS8NeYzcnHSBSGjbNx4xVFDwCtFYIf4vJ1KrzsStVMJ25FY5boFdVcMXeL/msoPszF
3231Imnf//gw4pHgAoGMRRZgXWacoskqJz83TpMmoGWUGj/8NtPc+0beWhxW9zA4HcA6oP04J+bq
njSqvigQZNRP6VSdCmuXGY+RfGozGoOT2Q6s0Junv3T/dx6HNpQTQX+e/PYx0M+KX56lfPAic3hs
CIdq8FioFbx25qGSn4rGzS10x6OIwLne8JuMG0eMSQE9obGFwIeszraglk3jcyuexFkq2NtUyz9J
em29QsXVZg7wPXEvd0afuXGmcsBVObQC6Gvz6Z9OjfrOrhRdmj1JHKPMDsOq+O7XFnQ9huyLKN8b
af6gqwvDfAgGtHXlTKjOoZa1f4+zBi9APiSR4krJrP4dd5YWurIS5aLT4Ic3bg+sCD7qou1S9JaS
bHDLMO4yR6njRHTDfLJ+aFWDvr0mZNXJNy2gOXXgy5Utp1ra0Wknz6kbWhOCCCYisWaZSt/UMPFJ
QTQy+YtCS6SOu8wX4EZIpSR28iSz9qk5qF+DWakH2xq1+nMbZrQD1X2Tf02NllAtoP+SoEWzOjuV
gjJxy6FWPhe+LADxtCIexyabms6dhiENjnpvEF/WgI2SnYbWULSnvKeXD03bdD/EXpDkndBGhbqn
2aBCUdYwvusBqhzUiDQ/cIwun4dDUJgGUgCzrJW7VCnzT2Kn1MbGIyytvUAaTsjKwQEjUlzm5l55
70I9K4LAxXKuxxj8rZ4E9dKnbmolFbtYGu2kI5OqtAK0WoKgA+EKrfTFEGQzsREomh4LBEkdcTZl
T+mHGKHZXhp+WXUafMkocP6hzwoTLnT/sDDwopOyWFcgKLRb7dwIJPYisdyDY7QepHKMXQvi/8do
kNudH4p/6ij/a9QCH7gA/UHAX966Yi1FYtFH+mlKDt0Xs1DdudhJjddGf5quWCxZoI1E4MOsxvo+
qcUQbKBSEtNYUAyF+her6h7IC/1hdEG9m6uRuEmCT2xpp74cEMq4ailmIukgmthZUhkyfXPYK0qz
cUFeJb0WS1wxPCfEosi8r7zhNC/hEOxb7TTFv8ameVbiaj/0T1Ge2W2vPY+mshfzD21i/Uxgj7t/
O6/fnKWqT64eZiP2CiNd2dYqGOJmH8/Pn9p9KMderdR2nmtHg74eKeIPvKR/yMMHQ/Sl0dVeUbQA
9gx4Nk5K+DNMP9OJqUV/GkMtNt6gfbK6+IDqykZq6U0S8/Kduiq2wxauU6FxAnXcmL8rbwM7aA3C
wbDQgugQv11uk64LfQkyKvMkFbm5TxtTPA/0MjhCIEue3LWyG4D0gjy/ah7i0Jy/NXpTemZvfUsM
uXucskE6TT6eUlprpTdprXISdD22hTaJH9Q+qx99Ldc9XwrDjX23Rmcvy4AmI544OXMFh2nli0dz
VyhqE/unKA1sJaEqHApIRwSiJ/pPvrmv1EerNhzRaOzAF56Gqd6h82DnYueUmasJn4wh2NWBZNdh
6sTm1vddZaNJ/5ImRP+FTwNMclWah2RGJJ/unyTpd8gixpUnNR+SnVoFbi7Ou5ruLx1qjVpqngpg
yPdPxjqGWKyDLTAoqpG4odnwcmHllkZbFBhAUPaohBWRINqhr294YDfHCJEStYPlDAJPu7QiSKFR
1oGGnzFU/yhGubNi+eD/FnwHMGXkN69aMHhaIHlxnzlBLL7eH+Q68GOQwAEUqGzITCGWtHJzwkKm
+IMrezLV3A7EzBPD2EUAwPn/mVm5gIruh3BfTcIJrm671fZC+UuKtrDhV7mMZTAyBPcQYAANpQB0
OZcgKtUg8S3hRCPdXh56GC5tfQB+oH2v+zK3U3iszbJ1oMnaeHHfAuT3Pu5iWqHsRCBIcyI44kvT
WdyiW5GDS/WlPV2nrqAaB6xr+osPwcHk1zYsqn+lSv9JgP+iy9S/ATy3rYqLNh7lXCeB/RKljjl9
vD/xV87324fRMEsCn8mhl+vyw0JS5IleZcG5b3bKcDZgjFPAEkEAnWoPBkh0oXeD/GMml7aWeq0V
23LxUUWfve9NF60lqUY5J/4cFzvL+tjVnhznu3I8xHFPHrp2ovJoNuoGJOr6TSJcIMjkVVzIx9+8
sXdxddG3seLLJd8seJMIAEsH8m93UbErYsMxRaauNG3Br7fEBJZtuF5FeiXQr8GtoHy9nqwwBg5F
F+vZiuTzYAwolFVn2m13SbZFs3Bt6q3OCxkFfbTcb8vt826MqWQEUhr2ybnyTXrbjNhrVGneBfmP
qZ69+5vghi1GtHDGL+TfZCxWtshcSJk6p+cKWj+b+t4hyP0jtT5H1bbE4a/XDvz0O1urfKIhp2WF
UEB6nqeUJgDTH9ximlxLbUwvD81vsaDOXkgL40Mgxs3hPwzUwlmDU4TyzNrxrXy2E5mLlG7kJzHw
9OIprSPX6raqWDc8No0DxS1DcyJEXesqM9nsOrOyODsTmzkdRBZF/blU/yHxsJup9Ka9PYT7Khdc
rTA23NLrZ0mzCNoh+HtrgBFXz5JijotuYJCd+bL2U1qp0mOmJcqH+zO5Dn+XDntcXh4mOleg2Fyd
hGr2fdMYk+ys9X50HKnQOWFvlACKRlRLBrDknzPyiPBLIbS3sV1v2cYZJp5bOBOoha22q1+I+Sg0
2dmnIQzKTVGtEgdqDadH6jaRlQ+lUn778+HCeUJai72zkJ9cmqxgphesTsnOAbjaaGbPKnsj/sY8
ewlCp0n/5b69G/EkLfQmrfoElaDlV0M05anIlZHWnryPFZG0xxCiRlIW45C/1DTyy3srMef6ANoo
MX/dt31rA0FNRts3i4tqxeo2aCcorppmzs5zNgGCm1qqpwo8UX9uhboaR4NwH99iuSfe3W+ykBRg
ksTsTL9Jxt0mSs9WKU27+1ZuuE9gV2iDAzxLFxxvxaWZIBvELGn97Exl0UYY1EGwc0r7A6wfThiO
nqAFu1a3w8z8JNAhkJpbns0NJxqZKCj0cVIX8ZP1bhUNSgyWNmWIRcmFLepx61VGdhaN7KesdaB5
xzm0k8LgOhpb38nV+adRtYe4FifPbxp9T4PY68hRcxKCMXvBKDpBK3c7Q8lUL6L0+nB/zm69BubS
Dk+gTjONuJqyaq7zKEn44NYSPH2hy+KFb+oXWoA3DvKttwDOJY4xagZAM1d7oBKtxKrUZWpqT5eO
zT7YRcMxzvc5rdQb3vqtUYH3IUiA3weSpJUjCwm73Ilin53lzk++mB0ca0WqjS9DaqnsPE3e2Hm3
TjDRMmcY3Wkg66vYyegUK9czTpGY/rZQxgL7g15ZNRzzYAtKq9wcmw5InIQ7yf6rfi7U/Sp1FpjH
SCg/JH04PMqBJB60wMqeQiiq3L4tCkfMEGqzMoFbOu1yF/R8vI/1uvAUJbOe8PRjZ6CpFAGkqHfT
oBY+ZKgE2YnUmIfJag23aULtMdDoNad8+xwg6LNT47wEFK0ER1EZdKiZYMJSTZrjhLZInUKsK7sk
IfgwyQ2BLtTkHlk9/xDQtLLxtt96FUjBIc7CfYIru1rgPgXPSkoxP3fC/Bvn/zWkRVCSEo8z5Kio
o00imN4/PyrooCFrRKfewtV9ebtkgunL9Vjn58iSHmt49GbhSQ3zk9F+v2/oejdxg3EfE2tCMs3+
vTSUoNBI8yzvQYHTJLZeJqVuy+UBG8lz1s+v961dn0sedQmgEWk60hbm8kK8u5v9mZjS0sv8rOh/
98ahqpwE9Zl6+EcN0kcaCz+q6uf7FteNsIsmGEUjCdQyAm94ZqsBBmMbDSJdKqjK9QXr1k1tgSpo
ZP1qw4IqQCGxbRxfseoCHiYDFrChSYVnJRyLr2JSaJ9lA/5OGo3LGQrJQlfgSBAT5WFuc/l7AQ/b
JyvUqp8BKJLeFbMsGO1JK7UfjT76ngqAc2NAtxaMbg1QN294lfXz1gc0YAvJkJ+XHuO8RFBAq8Gp
Ta+JOThaF2+xDt5aMqI4an1MIf+srpsxDJqE0KsATKE/TKdaPwU5rHkoKYe+eKBbw+v4+f6iXZ+4
hS0eHRCgWm9ydZfbZOppLTKnID/rdACXlpfrPyqzOAJLaMJwZxFM37d3w6vGIFyAGu3SC3hzuQff
7UszkyMDhDYNz6LQUotAr+NbBkD/GAyl/1lHVaZ3MiUxP4WgzXV8tJR06NgXYeWGGnqr/2X8+oKa
YQboCFo5afOcWuT56ZdAGzBx1JgqYZjDNz/2Cbw1lVV8gJgnA4wmWBuWl7vsMg5lIqD/pQGJPsqr
OLSjSiKKCQfUhBt3oZZPkr0Sin8cZjPNOPoUopg63pXL6falsRsbf8rPg3QYRCAM8ceeUs9QzI4h
DnsQWTvSGn8IylguAtx66I5o1Vi28qVR2Ur6VERu4awMGlmSZ6LjDc/z1uTBFbPoTkFeT27z0kKV
B5YfWEV+rhNvKPD9klO6Wfq/df6VBa0NwIA68zqkDg10ZPDZ6KWp4OGkx6ISPo7+Jx8kUrAl43L9
/NNGw8PHvLGt8dkvB9QGY6VMo8KUKelu7lUc3I6GqHkn981Gg+GNFBrZM9IucMeSQeMcXtqCnLFu
Q7q8zolQPPrBJ7H8LKpQ+0Q2nlv+czJ/NFa9u3/ulwVZ73bQacvOWHhg3r7p3bHPerkBDVlgMxt8
r6FR3Y0HsfLuW7k9NEjwOFI6ltb53KkfGzqImuIshTR2AW7uX8K8cvzpNT8YYumWpmZD23zf6q3N
CB8jR5jmE57b1ZXWK21izLJZnFXjscxeU+0ISe3GvXnrnn5vY/U2kMfJ+7C3inMTT7YYPszlPp/s
oLdBMjjdVkbx1s5/b235mner1cx6bcBYVJ4tLd11iezkRmkr5ReUxA6aUvxxtoOlwldRJOhbeRtW
h1kcukURmPhO0wCLxBDvOmZgblXgbpwwydBpOaUtjlhynb1NR6lq5zwpz4GeQ+U7GwqCf34n76cx
iw55qiof72+LG1ueMREdy6QbyJatnxYrTss87cqzUJShF1D3tiPkQjc23w0rPFygoIgb4OtbH+YR
BaoY0eL6rI6y/9x3+gJWFLYIs24Ux3WKzLK4eOYU2tYUGgKg9qSoxvqcJ2Rlh9dyDJ8S8VWtBwLc
8iWl8twq08Py3zCed4q+FBrbfaDWyLL3Hql81w/VjY3zBiS7uFXIMpLNId/HRyFBuNqnxJ291jDm
c2904/d0SqLYKeOeetwwIXzTVkokOh1lgdhVokSAeUvT96pCC50rdVml2aPvGz8TsBE/28mXj31Q
tbLNLqwbZ4on9UM8RzU9CrUFv4w4FMZObcNhdKq6Aa45aVVLg4Qmq7+ETlYDT/DjFjHJQB9+x505
jh7C2kP3scj1djjUZZ0oNiRfTWMbgyVHu8Dol8xl7if8GEw6eIpys//0OnuyzBEpNtLdi4zOGtYg
J1Y5WGWo48VWyoOelQ++iBzx1AziQw6q0THm1pjsKAwb2W7qQKGBU5wdhDIjqFGqdEND/toB5NVe
upGA3ACsI21yebfEVUgsCurmzDK1dpEqD0XWuoq1l1LFNeTgmM6SN9PsFSTxh3nwNxyiq8v6zTzJ
LsJLELHaastEeSqZHYrn56EJvLzSoafqIif0i+hPb+zFEFkDtuZSeVvTUVdV3MX9XOrnwswBw2Tw
AdVEEJldt540tU+D796/b66eiEuDa8UHq7IUYF6FfqbTw+4kijnlyWhKF70j20h+C9aX+/ZuriR5
4yV0IMtEL/DlSkamEbaDyOkDGN7vCA+LRyVS/5nhb/FoJoArMCpm9bWp6FjocwU50mHQ94ImVv9h
TUFts6jU5rGz2lJZFqp9UkyAyWrJ7ay9Ku1I1m2s562NQ4KAZBrVaiIG+XK0OGiZ3o5MbwuwsaHC
SU2ce3/jOt+ysprTzCJlE/g5VppjS1LTyPfqFhve9UZh65MIp1BIvoMfL0eiGmkIXE9Vzj4to/QC
ytIByamypgM//SJF5sa+fKvIXN7SnDTaS6iiLKdhnfgIxTbKay1Wz7hQmQMOeC5pjNPEXRZ9kJOX
Sf0uyl9EUtSimjsteasasnh9Fk+BSvtQuvVi3hr+u89Zh0QtZMZK0PA5ivKk+pVb6E+t9YVW+TF+
HPKNGsu1RwpMCacDGAE7lFLHatuw95PY0ATjnLWi/jQmuWEHJXBIH2/OA21ao9sIpVnAk/Kh18rJ
qQw/9u6f1CsfgW+Azg2JXqqAUFKtEjOyEiYgQw3jjLKNQ6XLTbJvf26BCgBvMFg0larS5ZYyY9WI
rbkxz6WIQnvCYYewuRQ3juCNlaMCALyUfMyiF70aR1M0XTEz12fE2TxB+Q0A+EmITuqDHKUuYfof
XytkRKigANwA6qaYK5+7j4RE7oWEaTPFoyaTQs+1kYZFfUts6frQg5wlJuPfIGfB0F7OXi4npSSH
jQE9Rf+YNy1K50X0AcmXjZN45QIv1cR3dtYHX24oVIjYSYbZNtOQoPYLYORdOfz5I79YAnJC8YGf
3pySdwFExBY3e2lCCvX/SDvT3biVZFs/EQHOw1+yBpWGomRJtuw/hGVbnOeZT38+unFPq1iFInzu
7kbvDWy0ozIZGRkZsWItgsLObGvFFn0/sVuwyBsv8YRD10zQzEqhtum9Qdi1baYRfjJze90xlyKt
fDtauADZ+YbKnIQvHrti1ABw9T0dsVABObjGSdOvgbzNUvXFY9y03BvTpiwGN9Ky52IYXugPzoDX
JC5XfslZdW+eDOOynFMPguByKEL3SxCxyGodeaPQT5ay+lAmRn8zKlm8JfHuGD71pF3Z+MbBG2Xp
cH0jLplnEHwmQAEuT5nh1McCvSwiK8O80FvahlLjpjBIA7PIuEe+8jCJgq1ntixoK8s+e0r+xVUR
Ailszgi0Rfyrq1zUIkWzju1PNK5BoHh3g2qnKxWni6tjT/+flcW1GXL4Q3+2Ij6JTvfYvnaRQ5/k
T7nWp5mP4uIum0W7/9fQHGo/ObY0yPB/ThhScptS4dfkz/XPdL5dNAd4BlPAAGJ7pvAXcTEz7qG1
R3V0vfBNoygZTn/M7OBpK4+n8y2Dh4eoD4k9gCaYVU5X4o1CrLVTNRwnK3ckobVb2NYF7xsl1rJX
qX0Kji6ulbjPIxBGZ+QWSo3QLi+HWsZeCXrNl4ejpH0BL0b28WAkj5m+ppl1YRt5C8+2aO3MHM+n
i6tbsR7FwBiOJdOXTQmVq5kxpg80X3qWwnKlovY3iJx6hUpti0InBU/608t2uzUEXkyrYkTkmmj6
3SztwSSGO6Vqt6od6w68NPb+++tz+63aC7fJD1D4zT7cBYNd/Bn+FE/Fbeaszdmfuyo/CkeCFoU6
31lZpfDFtvb6aDwyoHTfg+gohHEPHefKpXxpq6ldMs+j0ik5e88NZgSDd5OPx7pmer1/DAKw+5nd
VE7x79QB81v2s7HFDdaaDGDoQzYejSnAPR0xrzaW6D8oSfqRqT+r+r4Tivu8uAnXKMMu7SZJx8yh
McP/lmPEoiCqnQdV1DHQD6EhHNAM0kEg/fPpB0vxXyOLYDllOTPEYjkeqd7uDUSHkn68a+9ht52E
te924SiCvua/1MPmue9FyjYw12gZcTUdlQjQa/hdqWVHFN8NZSXpuJABw5tBFoAuE2gtYCKnZ7Ey
OHeZ3k5HoWI8wtibbyJE8rR2yPE3TbLNkpW87ULJ49Ti4q6LezmGIwSLRjvtTDX/0j5OJVSi1KNy
aTPk94OJUspgy92K5b+PwEUgAJcA0xmThur5I5FZnDYU5X46vr09hPbu4ekut3+44axmClG0HdoP
w4YU3w6c0vG3h3gbz/9gB7v399KubclmVmr7+OXb/Uv+5iCWtP3u2a+BPdqyXe15QO+DLXVtO9zI
9tMNx21jbJ639pf9/f3tx9NdYH/8/rjukX/nG6+taHGzVpY5GDViK0fNzhFivbvrdvJ23AIgdqxd
/TDdAXNxrS3i9hvrR33f7DXNCd3mybnp7Vug7/aNYq9c9pe/76ddXlzCUVwNuu7Pv8n1snRbFfuU
UtaO2r4e/6yegOXV05e1FGP+QxcbgY4Qio8mx5//WVwpcST0Yykl4jGKqImHwjYu4pUr+e+ZW9qA
jYI55pkXgpnW06PCmKkYe1ouHiX0bd9T2+I/0SZ0Evvb68/AFu2j+mXl+14IA0wG/tfkHPc+JTQp
uk9TDyfgUVW+6058A3+709ip8/I2O+wPeDjsepe+KWzx0fkwj8oBvJ6tb1tb3ogIJqANa3O3yLvv
/ZpmwYUM5eSnLYK9NEZxaEj8NDFRtppQ8OxDizasmpo8JdzWY3hUanhTVHElDF/cE2DJCs8+xj6W
6CmJrr80KpV4NLr2sctvsvRQm++x2n6/vvnnC2TMltlyKLQIj9Bvnu49sMtqrCJfOordpm7uraKz
0+KoCJtR7pxMUrZG/fu6xQvBmFlmpKp0puZpeS8pKtJJTRop1qUj7GzqlKJqJzly9NEncHihd9ve
xl1/8MP0ccXuvJRTz55nqJnRoQrN430JhVa01uTdrEnH7F4wbyZVoiA/bofxV2dbTMA22XOpZ+iB
ba/bPU9OZrPkPwDGaM4tW3NR0hKrWxNm8pqXRww59o8GxczQDYWVCsh5beLU0iI8dIXcSBGilEex
iez2p+i/yOLXrIw3wa0HS/71ZV3+jBA8kg2BWmKC7dRzxM5oQi1iXfW4nVyLTAHOGE/r4XyW7CKD
tV367XPNXjd7aY3sFw1qWsdoxizWGFpwr2lqJh9Ng5lOaxc0j0j5wHPXhj8FcWVDL60RF6X3jrAP
TE1LSppKDCEBN3P5mDKBCS9pWNsqQ5WluUWoKSwfhC62k3GNavL87M/z/jNrEYVRpBcWO1s0gT5O
USIfS/EBnGkb19tsfPHbfiVtvrCX2JmXR0ZE13gR3EovUcJSr+TjUNSOmf8MJLTwwgL0HQHf0m4T
bcXgUr93rmKdWFx8vSQbukkzar5ejlIxwtY5Kl7dG8AaQXHKodx3wkatLUcODJtKny0EFrMim5x/
bIZftVbeeda+Se2+rB207e06NPaZr+/ROnA0hSGXNWjpRQ8A5Um4mIkl8bpTL88j6Fj1tpSPhbCL
PKoHUbXJdgDSpXLnj2j4Goz5eytOfqGtMRMvoN1CMWHuKiwu4WCUClAtHX4XaL89P3EGK9zOvOq8
kcXfPF5ti5HJ1mhumQ+4uX7CzpOMmXkBb6c9xoDDch5V0qp+aqtWJik3NSiE6nw3eUm8u27lwr2D
Kg0JKhxo8N0slSD6qpzMNPDwhCh79obpWE6Kk4ftBpJcqBFEPqdCNbxeCcaXdhYuJsbg5qFbPufi
e+pB1VcClfJj3v2CmrTHwihsEs1WyIpNJMps5U8tyJvrq71oduab+nvMQAzJp24UdKVc1JVA/4EZ
7bHa1cK4GXQUy5Erlt6KuHjVhZ0c3kM3uZKpXvqcny0vkuecEYrYiH3tmA8lKpRpT+bSiGuqmpc+
J9cATCHoTaCbsthWJQmVLPIC7Rh5dOBjBvebj7E8CLnqoKSw7Z/KyNiv7On8aFvc58BdZvZAtGoZ
p1o86sRJo0vMkT36tS1um/FZhne2jPZ9/opS466fYltaySHON5PHI8ncHMhmvtnFZo6wIAiTGU/H
RI6UbduG+qEWjOpwfWWXrIBFITWayR7PTuAYqJOSB8V0lCfy+zGUZF6Qur5yAi9aQauYsgmhjSNx
6pKVJ8ZZXJbTURemdGei9oI3KuFKNDm/y+YBov9aWTh+nlo6YBfeSV2XDPdG6EfbMfTI7mVTOFie
2q/s3QV73JuUnECJMCu5BMwO1iQnHmJyRy9S9B+5Zo07CVUDp9W8oLJBFUWb6x/rvChDHvuX2fQ/
Ge1iG2HmsSqeZSRdAM8YsvCagIFLeByFvGy6lYthPkanLm8QMFVGwHneM8+zuD+DbAApiq7UsULD
0Bh5tQ+8y6Mvmv9nMu+UaOWInW/mqbnFqR5KoUdscMIceE0tGR0OnFNrr9W/92pODc3h5dMLUKbz
pDa+aABfy38lRXIfhNFkt7ItG4EtGHeCoM3U0a2ret97ZY3JZ961s12d+yFQWfDUWhL5GGahWzF5
7jFlfv736B/070XyJ4Y08rqrnJ84Kmvz8Bfj18xiLX0zqcOgFLzYPE6V/54yH8NF56UrN9y5P2KE
Uc+/vOgzGut0K9EQGQYzT82jlaShA7CXNdFrZjSo6f8v6/lkauGNepqZegERFe1jM7MNtci24QAX
9f9h1z5ZWThh709Rl48syPTSXdNM9pSv0cRdcoDPe7Zwv6wy66zz+TCpscmEInNSkACt8WLqCbxM
0ev1BV06VZ+sLduBMx1Qrntsm6Ql9c5qvXbjT80zUr73cTWuqfNdaAzgEPSs4amgLHiuzjfVVdgp
pXkcx2wjw4+I/txDbUlbMTI3U3drNe0+7qqDKreOeBuPiR220l7K2x9W5L0VX+LO+IP2nK1Me0Xi
8UOrMIglN1V0e/Q2BpRneMF+ZBgnV+0u7khJv1zfsPPPM/sxkvQGiQU34uIOmaoQvnnQdHBYzoqq
AXe7vGmQ7PIOmWquxdgLpT3T4E6kR0leyoN94dYqehSWxtAHyfe3yLphAj3Nn2uak0EFOW7Yjo43
NB+K8Bikst2mwj8TQjBVPJMDk9SQatDQOT3BtTBDzoVCOXawzW7okSu2Golr2LALLxsmLhC4osTH
UBBp+KkZvxQEZvRC/VgqhZ3VG1XY8uYzvsq7unrp3SyoVl5/535PHww2ORMWE+jU/46ffQryVs7E
l+9VQKQ6SaQEU34rkFmrxfi7UFrdStp7jhYFls/TAtYJOu/s4iJsqG0MoVaogzmM5W2ZTXT25WwP
8Iv3rSW/A56cJVDRjNK75JB6nIumifcavTAvPChyoUCUklS3qtSNt2OlvV936QuAJKYGZplguOP4
zsvsy2wlhuq8wDj6pnTXC/p91XjPMCjYufVV5hmkm9NGr9sbr0528BSn6r2m3NaSuZU6V15Dj//N
W09vwPnXzIPCIOBnlNCpL/TC0FueB8xE/jqQWJhQIXy3IE93GDXV2vfwl9Q71qPR3lzfhbODDXUi
sCz2m9sViphF3G31WK7hErOOU5dtx+AtT+GzyR+N6QX66+umzt391NYy6pbAOGnHYEuBXO+r91G5
AzrbGyQzS9NeGzGanetkP2djjG3R7gd5AurjdD8ZolDTLGowpujbOn9GBcMWMki16a3kb2sF9LOD
tbC2uPIVqfMLord1zPQPNJptJjxhRPg+UYu7volnuQWGlJlPAsZ00LP6wk2kSh+FxAq8Y6IjWs41
LAc/rHaNBe3ScuaqFxbYOcycbp7e+xHaE6F3NORNbG2A4qfBnVmsJC8XHQJ0LKiqvxzYS8h/xfL6
xMDMBNrgabppKttPnYiWVpc4/vO/7xwVPYBPIMRBVSw8XYxaNSqEyONZUkGvs5GydyVdiSnz7i+c
jiF11gPGeh7pWryHZeY/dLHwhaOmp/Wm13LBVno5PVxfyZkCyDzOOXPUgfbHElNJp5+niRI1boNE
OHqv1aP0oko0vZz2D1J147i71b9o3ZaBYHjtV+yePfeRboKjF9b+Gc18JpvIcFQloAUmHMXqPqLD
P2oautU/9NTpkJpUvY1cAMCTVlz+PETxhjQJ1DywGaRYsrNXVimEWqH4LlPudjf9tpra7tp3Q3rT
kHa9vsTzqEH/hZovAYPNxVdOd7aMuigWsilw++zPEEovZvsgxu0GNB50juqmV1fC71/g56nHYItq
GP9vgPBMAJ4abKugrqa8DV2V+JTWP1snFt2ym4ewIFaZ7hvtVw8pZdt+YVrKTi2mR4TmDq6xfTi3
id6QXTJQH04tDkxFF2WNoOfC5gN7pMAzZ2O8dxeuhja27llhH7qmdx8XPgUybSfUfwrvTWiTlXhw
TrAGInnmFMTDZjqg5fhbp9Fi9pDxcLPuOcq+e/3rNN6PEEZ7er3tJTz6dynYIe8PBtKzX1nlytBx
qt+6QoFqCm1NBRGaZp6v8NcQ2ecnm2wQv5+peLkx1IVjiA0TV2OqRK4UApeuMyrnyeBZKyfsTDOB
nBMX53TT6QBivqx1T6NHoRcSFFeTOcxNs0nE+DC/IgvI+XzhscnLQ1uIG+Obh8YwlRQ5AIECzjb1
ad0l35iHdgTeF2OxHaNd8xfMPcCnpG3ScO1czgFz4bogx2fpDpgR4JxalF1AbXpGMIqx2wZOnT2r
ebUrZz0H/b2V+xsvRe5pJfBdcEbwtzxEaTzRj13ONgSZLCWTYcZuZd0G1YvUPob+bVPfA8pfiQPn
LxD6PvNfgBXNmf9ncVvAJl5C8uxlbpB3O2DTdhgjE8xKe1lDybhyKSLght4mHr9KXvZQDt0/L5a9
hfyAFhSobaZIFpEhjI2i90rtKAiWE46ALWrozOh6yMneXEGsnG8stL1zv4s5qvldsPiUvj7GlWyG
3FuZ1uzCVABsMmjyvZdLTHKpteqq7apAyGWjsG6SAczMhHMs/vQYmZJgSkMzFo5hISEHoga96WSW
L22nBOS/ONa10zDO9PVfIzwgOGqtQCs4zmcnTMr1TirkQaACZFaTkxWhpjs8382KCJ/Xnl2PnkX3
NBRrcQveK5VXzvgF16K7w8wTRURQwAgKna6b+lSqSv3EL/D8ILeHBAYYgL/BfUZrwOkyDmqXpNlG
gM7XztIY3li9uiGVlfdaAxva9f04TyhRhCSdpJ45U6gvH2l9EGYZopGJG4iDtM0EFCmxCSSgaNfy
hwumKJoyHgvogJr3cuYr66lwV4EVu/WgKJt4xpYOFaNu5TCuEQSec/WwJlitAFqjB0BQnZ3vk3Pl
AiDTsI1StzApBjNTZpY1DLKV093p5CrEDXl45RzfE0S6cZNVxk2TpPui3hlIxlbVsBvT8r1malhe
OWvnL71ZE4fcAtY7Ut+zHZeULgmCJk1d0bO2KI/aobTvxnTjFczB/JCq1jG0nYJyYbNvjLskFf75
i8N6Z87jqOhnEV8Wh53oqjZybqSuJ96qmcqZSzbpWmvo7HAzYAJZKhw2JtgZwLCn+++rLWcA8Svy
GvU2UGWnrZ8saGlazaUDvbvuw+cPiYW1xZI0VWhbf/RzdzK7g1n2tugdimHzGsF3CoGNdpSVtUzx
PAmfbZKGzw8kPqKxsEk6VnfWUOVuDVuNHUhdvo3k7Ik505+VOtY7LqvwLupCGObbdNwoYx3dQgAB
I7No5ZvCi4SfQSas9a0v7TtVdFi44L+DtmRxb/mdMjZjN+YunTO8KDQYEm86g5mH6EfQJ+V2Utcp
MWU+5kkmwFbwHIFElYIZSfrCaGVGet3Xeu5mPQJNWq3KB19lVrzsU59SVu3fmL7P7SUIwkaPU+9O
z4TvuWSUh75szI8VZ5hT0rNfQxllBm1B6bp8vIpm3zPwKOeu9mzcKHdRQVnJ7uzhQ4HL3Q4PeWMz
e7kGpD3vL8+bwOJ1ynm0Jv9Wwz5FnEKEKN4o1dwdpvymlHTbf6rGYlN3tW0hxRjrt62FmNkGwbrr
C774yef3EXwxIopbi/vECkeITSa/cMW2ea3bMdp6JSwYsjap+ygTDYhRp+z9us2zUM5iYV/khFMI
Nc/mZzUBzJwwTbkbUhlmCCtCYrRoBadiAmx73dRZ5j2bosEMDI/cj0fIaSTRp7Em15IK1/B+KPKr
br1e//PPnnyLP39xjiUh0PQsUgtXNjbe16hBx8KuSidL9jjKdVPzOVh4JtNx8wAQr0zabYsvlUzV
FHmJUbjxR3EoHuPYNjdl67Qvgfr/aWn+fp+csZfQB0sspXA1yzXMQ95tGlSe6y/js6BtpGYl/l7w
wJN1zSfyk7VQnvQ+mdelJs9auJW0p+Cnn76sFiAufKp58I8MiRt9/vupnRIhuVgzRz6Vvhnh3O0/
SjIm0X+GitSJh3Jz/XNd8LwTc/OyPy3LtISRJBBzE4qy0Uu7BmW45A6g9oDRQFtAEqac/vmWYJpZ
SOnfTeTKFuoXfbyNvQ+vPEilo2uT08HFcn1F57kHZQ2e87wwKe8ZSLCdmoSpsWv8GGdndHkqHkIk
eeBVuqfY/Nt7gUokNw8RDARrAz+XdhKEK4yblPrQcF2YlSlaMnCIg5jZXSD4WxUxu+srW7Mw//tP
36oORAjjTCwwUShs09iHc2ykiH/dyiUH/A8REHgKsrdFrCBbAtYCdbcL16T0kqgHpWZG8CYa9227
cqZmX17GClrhOoTt5E+UpE4XpEfJaMVhXrq+vgugnE+e5BQtb2MF5Hxp3z6bWXyZDta7vK5nMzhC
k90G8s31LbtkgNErJkvgUELHet7STx9maPSx4MFTuqZZO1L6kK3n+vNWLLaKEwQaw+QVCdpoERYS
xFY16lSVa7S3SKEwa6Uf+k1Miq8YOzF8lOSbbnSG7XBj1a9hoG5lO4rt3qnajSbtaKuka0NXFz7e
yS9aRo4sKtN6MGhwCM2NGIuzL9pZ8NGJ/9wPoE4G7QLLh1uCuc6F3/tCTqInGbU77CLzNenvi7We
4YXgfmJhcZVEadsgY4IFpR8dsfvQzbuQfFaKfKRrnq47y/xnLb4kw6k8y2lRwo24lJwaRD0pi7Ro
3BaBFYdaY8C7IUpukggMxb+bwimZ4oRsiHboIq3o9Y7MMagbd+olR5UfpIjCw7i/buSCH0BFMWfi
dP05xAvnx+5oTkbTuCnk2HEKG04c/zTy8bbsi5Us8LysMFdMrVnGiGoVddRFbIr6mhCLCoWLUNed
VO9HA+dXnxXj2WD0MFWjXQwNuCeoN7Wg74Nkjcv5fK3wC1CdZwgQUCccl6cHXYWaGjGRsnb5IeBx
/yTyiydsBgTrr+/puY/wbgaZ+5eSFZdf+CMqHGGE4nPtSgJSFFkOIbe8F/K1CuB5qAczx4Ko/s1K
60uy3walBjnrpsbN1MjupZc8OuiTMyroQ4wZI52H66u6YI4KGGOj4On5a9mHHRpFafpYaUio9a9C
uwOk19WO2L5UzlSKa63Y8zMNL99/rZ11YgfgvkEkNW754T9B6m8Eu9cuSdayjfmTnx7nUzMLl5Qg
oEYzZGxcPfs1RkzFGndV+V1C7NLbhCGphqfaTfT7+k5e8EMFmQ1qWfyNMzGv/dOF0+f1YAmp2rjq
HiahL+39GnjoPG1jVZ8MLA41jJ1WG0cYgDTM0R3J1jfKPt+Eu+vruODnJ2bmn/FpHV6cVGmFKrIb
IpKrdndzLcorVg7TBUeYMdi8lCFkYQp8sRYpSYtizL3GTQroMyCb6SmAehno/ifPKFai+4UvM4us
oDkJBoXyz8JY01HnNcO+dcco+z3BtxQBiqsmaaP1a2/iC4kuZGh/YbUgiObqxOnuNaOo96ovt25w
8I/Fofsl3qIxvW9u4/vmw3vrVvbxQgXq1N4iKompJwyRKLVus2sOZB4v6qHYMq92gN/2n/3iZGXz
Ln/yC6kXo6JRRCypr5Zfvk9W/GPw/x2PQvUInBc1cgpc1GoXZlpNT3LSmNbtowcvcjXFf660rSDc
6tWH3kPd49NytKSbaEohlc+/ZP7N9XX+nexZRA9KtzMFNPcnemyLXzCJHhzYbd66lplABGz3omIH
/p2c7zztcZo2U5I5lWGPASTYjw01uMK6X8Olzi557Tcsgoks5944DV3LLUCptrlvleTebOqbuiqZ
jpm+T+KavsyFYw8Tg04xDVQOF8EiZuatXPegtVtXHm+C8U9WBHaR71a29kJgPjGyeFx0Gfz5Zjy0
btLfdQYIS8kZNMhgxC/KsE/8Q6V/C5+v25y/1tlOArrFpwCEnSXpuRylegoPLW4bOgrqnIj7Zd88
ba29ctEOnLrwSFKNBOp7ejwm3QrSRFdaN4ysnz0SimYgvKfRt1FdY5C6GGMARPyvqUWMaScj6UFN
t26xIy1oNo1pF9Uuz3dtbwfJhvGgqtkM39ekTy5kehxNXZlHdgCqouiyWGIXSZNYsEQryu/D+KFp
s20JYQetnA14mm0/0Q7nN0idB9na8CpmtXv9Y84rO/uYn37Bwn+Eeqj0EPFUN+mqx0huXrVg7Tte
PAefTCy+YxuZVp8BqXLRWtjWUmBb3b2qr6zjbwJ+bSGLT5i25QgjJFaUm/BHDcP97/dAssOtDNF8
aacAke66m4TyMVXUN1ry9U3xJ3/PBkdnfgKNS3rAgxP9WcWhrG3w4jpRvCDM/RbXGuVs00lbo1/b
38veC20mI24AetFtOPUiCX5AA1E4hNtlW40ZMR+CTXX4JQ+7trOjn/FB/nLdaS6ezE8G53//6eIK
FdiOQn1e021yGHai0ysrb7rzrt98aX0ysQjXbR+KaCJb85WhviTlQ+hD+eIgOFg0t5TuD1qi32ah
ozIXxazUMTa1e1/3bW2oD2JBX1/tbFUYbQ3hR7NfqbRcSBtPftsi+0lK8rneZPnltmhKyhNP+pMU
vzI/aQ/641jJKy+Ki2ECtC8lF/SR4Vpe+HZQx22tCH7nts0XcQQYY4UPXjgjtOSHafiSUbifqAGm
Yr2vNPFmCIo10o9LX5z8AVgrcx0kLYsnoQ7326jLU+8KfWUr/r6We1upfqlryiyXYsUs1Yo8DANH
2hJHmNVQAMWW1JOlUGahtP4+leNK2nUpE0DMEeYXmJJmHr9T71XQUalkIxrcciq3kXhvyNuheRwG
b1MM2zUh5Uu+wlgwY6c80mipLeJrarWCJ+vp4Apx5/RBtNeYzyWil01210WGXcISL46b6+fz0lvg
s9FFxK0E2vBJGg+81v4E8c4wwFS96fmBh9t1Q3/7HIuoS1KJSNmMJgT6ufDMvoNRP9exZOS+U4W1
k5nVTSs2L4zPb7z4Xc2+Z41dhrUbMvqKKvdel74X4c9c6H7oobmfIHHTq2w7SIlTKN6uRGC3fW5K
hHXEdC2zv+DEYMQpBoDEMYyzl4SkBQGaPnyLVLxp843+hkSkP2ytMXHS5L3Zpr9CZuD/wFk3eL+C
0u5WCjvzZiw367P9RZyGA3uoAZ3hC5F8KA3h2RzytVR7dt4zG/CNiIRPGlTLCqpRhVKileXgTlwC
KJT+MJWjrjUPae4Gk2nXzHvl7Qdw+a0xaWsbPDvz0jik8HPDGrg21bjTk5W0WqsqXj+6SWv1jmyO
NyIKqkySK96LEHbvogJ5ld8I+7CUy20goofdGtFmmKR+ZR8unHENUifg4lTdqfMvbqhO4NXTpBG/
RBW/l/kf0WofUSZ2eoHJtx+itTYgcSFugXakS09vhLLP8vUNAbKm9k030nosHMkfbtRi2xm9MwSJ
PQUQo/q3QPvG4meqfqtKy61+tr53m0RrzGXnoxAsGbg38gZzV/JMc8TMajPx62l0m8yN4IJrA1tW
7oxubxrbsdl1hrUv4KCCgfwwz/SK4U6Em1b6k2n+irdfurUYHgU3Qg8d5SpxEfo6Uzb8VhxHt87v
2oLcqthYnT0BvDzK3dZ4mMw3w19j3LnkgvRt6B6QzwMZWJwxT5hGSCHTyS2QZR1QDg5atHJQeppo
FQCuNCkwynbsT3aBGLxnWGsFuQtfgAGMmacNkVa+wLKOr4f5UBmaMrll9A1e0/v6J1t0V0ZW6ZQ9
TFFe4QiiU4w24zKVcOO30ET5v7ss+x3E79fD83nAgXWQ+jGsp3wHRmZPz6OpjCicy+LktgNwWr2c
DjCLrHUEz6PqqZFFpibFmRYg/zC5SXObw9xU0OHarpJhX7ICVh3iCLhmuLQXV1rQ9ZpSNZXoapHv
5IZsQ3DzkXQv/75hjDrz3cAIc1/PYeVTYmtG6IdqQim6+jje9bIR2kpqPl23caHAxNg7tybvTea2
rOW5ECoglMxEim7Q3nrDDSJrofDQRMfEq+nkKhvF8p1AXRsLvuQL6OnRoQZIN9fDT5cmFxFCPR5W
kcEcbTgp460BUHwlb7/0mSCJheyCabGZr/HUShAbWkJkEt2cP7+KvT3wvWcEvX8WQbi9vo8XF/TJ
1GJBk5UlYpNooiup07YbH5AzWFnMmoX533/2BvSPlbJUsSCOQAvL3LaUZCW3P784qKH8BcrTucLn
Fol1EIWyUWmpOGNiYsT8xPIhl6aVhVxANM1W/jPGzDTkMisI8y5tC4PTk3VQ1Vm8iVpbuZU32W3z
kP0oVsyd7xslKZWSBpxUIH6WOB8jqDuJRcmujy5DU+0TVImvf/vzXeOPJs+gognaAhjq6ZexakGo
ozpRXHECq5dU254JvxR81nUz595MJsWDa254c4MtGxBDRYk2bybVHQsYdsRDw3TTpN2G8Rqe9oIh
YgHzRjN/BM+SRQw1hFTu+lhS3awpd5EePhae+aHUzJI06bfra7rwcXjEIQgHRSyDKstuKe+3LEU2
xXC5Ke1A/FEQSK9buOBtANjARNM+pPeLmMDp12lGVcumJjddA5xeet+U41PtSUTt3rLrqM0YAhF+
amEP4mJ4sNAPWvkB57sJOoUIxLjLHIuWHbiQMchhUkPLDeqHthVR93jQK0p44Qr+d8XOsvc2jJ1f
B11guUIQOV4Y2R1YX9k6dMn79R09z2bnBaH9yW7STl9ml8MoytXYxZZbWA+jfEuhwPYg3G2zn5Iv
HRhI/3Ld3vm87+we8wOcIQ1mxIzFF8x1LYsh2BFcLWjgu5VvaulWzPvHyhQZ0u4ciHDgC2Nm/MGa
noD/27Xwu+gVEhnYY4DQhv+e1p3+oPlTfArFltnIRiKagis/lYktvGmNffAax3/JbruH6kHYXd+A
CxsOmgsGHrrwaFwtN1yBX3xujgePRi5sJuFn3Co3lVBuQw9hlR4I3iqU+8yXMMREIykBqSP6q3Md
4dMCTa33PdkvZ7GPZ2tEQEXwKTl3hvDRo5x+fXWXbc0xjacRDiWf2mqqtkoDs9ePramNt2Fdv5o1
aoFVWRm7SFOSlc2cg9fJq3CmdGFIAKw8eTGvgVNzVYEmblNpsOF3m6JFUkDfd1X3rOreV72L16yd
FVzmWeF5JoTWJHBWcRFK/aJQmxqWmmNrvOnGt67077TKbowSanRKV6rpqO3ahp6vEJvkVpxQ+mt8
x9MVJpWXU46B8qLqJnhwy+aR3HJfdR6F52TUHM1iyOz6Nzw/ovM6ORTzgBm9pWUc7+NMKtq4MY9l
BQU0Nm9yQ6/3uS9KN2A77pTWi+6DWGj2cZ59zyk5ONDQFbYWTPpzbpXIQtaPoJE819OnZFN2q/Rg
Z5e0SquPu2z+7vAaLiEzRi9YIew75jESGqaBoSTz2xSagvR5ZSuUMwfDECzkZLaEK+gkTrc/FaQO
EVQfJv4H1vt1avbwVXco6javjMTY4bPyMR6oKarNWsXj7DJliTPvGg9cJoVhZDi1XFeWGnRtAQl/
lPQ7qWJwkak/cyVHPB9QwAxPadJD3g1s5yLd0Sy/8KpEtY6GWOk/Rr/lrpEC1Xoz5Kl+L5uUID32
vvU2wVBR2q0Xxr4tEGuK3TD2MJO0YWAkN8GUd/u0Mvs1HY9L24CADnLeaIVQDpz//efg5ddi2s7S
TtXkT/doX+V2II/9fuU7XzCjcwMylwBomEbHYhv0HB6KWvYYMjea4m4i+bdsqYrB1aAla+uTnu9j
YzS3atxrR0kBKp3phe80fdpuBTMytkUrJ4gtx2vcj2cxB2DnTIQ9VxdnvrZFhKvLoYjFKE7dVJaT
JzUMpL3vJc2T50u1E4TMOjIZBIenWY7MZcGMcX1jzg7aX/Oonc46k8CPl9sfwFHdFgFjSEZqbbJO
DLfx5IUUNct/hkPqRBuTzFGj+SsjDXP6pccyTKACM4NHxGH630lKgt+FUnUz1onI+EzQ/ry+tPPH
MgbnzZ3HBuZn6+JFHuuZ1iahHz7q9S91eOnRWIZgcxe+FjKCbUG58wRHUNd4yM5uSCSPCVk4GdMY
RNiFp/kBQm5lbIaPmaJWN3Ip+7tqatRtrNeFHY7ZmgrFWb6xsLe4kXsU5Qqe7azSuCv7L+iSxgyB
aNRonRRRtet7+vepf3IhY21W7kRIACUjeAdOP2LdNEFSU4l+7B3E4W6sbbLpNhD4bsxNsoEnFBJz
wdn1NEW/y7/Sx//h7LuaJMWBbn+RIvDmFSjXtmgz7oWYndnBCZAECPPrv6OOe+92Udwi5oudp+2I
SuRSqcyT5/R6aNfhsAWLVlYWX6GoMTWEs+jKhQj85VcQHeKTPRqkz5WNpFwNed5CgibFsv8Bl+o/
ZZZ6G3HIyqIipHNVZ49qJFweE6O3LMJ7Ss9m/qDPkOyez+9Tu0U4tLZjL8wsnIHOWwtKQxWFcEJ6
QFeYW6f3epofmnLXpElIUf3uTe/IdG/j2X3lhRDOfR7fIgqBMhgd3ZKUZw3i8vZ4X9BnPoJJ74wa
VABSfqdgu9s7aW0JP1tcbKSBlJ2Fw0nPYnoivoggJpo+ErYX0Jq/bWll7ZDRhpI8UvouHq+LSXUJ
VCCN3KjOlkBCXeaHKv9iVsPTbLTRbUsr64dLBtSiikgIMdaSpMIThd/NRtmcp8YFd5kdYh7zMYTE
V1EVR10Pa3QT2QWa4jYMqw1/eSCAYgZOCzULNLvB/VweiEE0uTG4Myh72u4HH8NpDlqk7f29ke26
6qRTHgjtoOf06Gyy6V3P76XtxUr6tAMbmKbD9viagSaQ1seqT8Pp68YYr+BK6PjBA1ZtVBsVwyXP
dV00nVeUvDkT/dzaIKlt08OYPBT+PTLGyImCKeFsk1+3rX48xK9n9j+r6uR8ik+mKR/dummas4SD
K9/Fq/1PGRfP8t6KwFIbNgegqh+avXaP1t3n6YE9FTt6mM/ai/EyHbq9fdo6qtf+/mIaPvbgpw+q
VOqg69vmrHckIuDlsUcrrMRJ1yC0MosQKqPfb8/BtXO4tLi40UQ2Fqk2Y+JlG6ca3Pz8WLd7nkf5
8AR9QrRaHG4bvApKEKUBi4JDpBL2oAG5nPOuYrVExNKcwQ0USp1EqWccq3pDqWfNCi4P/Ic7DZlA
9TT4NJF+yz2fNzM7m0mAKIv82MTvXGezVLiJ/QqRSKSzAGG8NJGkY43nesbPJAF7EooQMhogqBqY
ZmvuOo7/146lFjUjpFepOVZf0e9ThW3qstPtGV05o6hogsQCvd4fj6rLD6mnJEfUYrNzbg14rym1
0zv0koAifouwYmVWkR1A/RjE2aiTe4u1axgKtUjLsXPTT0GtjWcBHFqBxpHbA1IztziWeDspDU6k
WEFXsYjtfKsq7VlW/OzVVO55poGoup+3NMRXdj4aTlGUBW8dcoJLK20281LkEz+jbL23k+EOVBVx
cU/y6btOvJ8TnQ883Tht17VPBBmfjaqP+rQvsyGd+sZr+XkizaksvnCBrJi4q4gMajEGrt0DCH4a
WVgT8p6K/Hx7ZtcWEE222LKoKQDjvjgW0nDHrJI6Pyedve/HLpSy33Wk2bgrV82oHAtS40pBZbFP
khk5LZ9Z/JwRFHQ5cHak8/YTc37fHs6KuwRy+T87i9vJy3J7AN6Bn233ZHCBZvg3vQZl+0NDn9GX
vwHvUr+23JaeoppTzanod1usXdr3VZnZQpzHtu5iqymcL31T+iGqhpCjagy2K/Rii+Ruzc0ANIEH
h+oUvKaPcilSrdyqxNkusqPW4XDzwNZ/Ibdami9g58L7qp/rA6Fb3JUrkwu+b5RVAVBC5dNeTK4O
iILHwIp0nu0GOorem+ReE411GdtoaM07zw19gkro7SW9PvuqOGDAKN4hyKGorfXpgJQAIVSUtO15
cgUQEzrNvrSOU8S3rawEc0omFQGdjewEUrmLHVrzSiN5ZWFw1VQe22xy7mzu55FJ7BRUPFr70vBh
/FKQHv3bTk/2Jd6/x42PUHfr5YbCRyA/BOE6aACgMnY5Vqf0upLqfns2BTcCaJ8j5yb8nzrohE/z
BGSjKxV/SGJXYUP7ZkdT4SMbW/x1A6dKISE7idc0ajOAbF1+R9OCqh5Jk/bcIxOxA3ikO85FxTcu
/rWV/WxlEWlIT6BolSO5CAraYYc3C0jXprbb3Z7U60OqxoKLV2megahhYSVBN3ebV5hTvef3ZpcU
oHJyfhVGdkjT1A4zp9+A+Fz7OhgEIQZMArGN83I5eQbPK5P4MGhrE7TNM/2XoScNWtaFu+FV1S8t
tguYw/AGMABcUmiES0vIcLpoYRTduRW/5fjFhNBm9S6SDZ+6MoEXVtRr5NMBrJH5HU3edGek7qBQ
AobCIINUMVgOQcRbWyXaQmp3i7BmuTcQjqAojNIS7mMwyi8zeJNAx5/f2+IM3MwQMsYFEuSZtfEQ
vvKlSzOLsRkdq+eRewC0ey24oECGBF3s4d8EIqJGG7vZv9PUntDp0vzlHlnaXVy788BGilSxOPvO
l6E4dNP7WHy5ve+Vr/i8OT5MqDlEJIpSw9KhpRYqw7RN27Nb/jBaiM8DTgot9h3aWcDlje4ayw6g
27zhrT8UpZdm4TkAVlEcB0h5X+4WPleCsWSCu7b2xXP+bnx33vJHeZc81H/cML1rkDGCKn3Ynmh6
V4wbLmW5Vw00ZsBtoUKOZJEq61xan6A2mCQJyio5Dexf9ZCdCs+JuG5HjuVvhE5XyPOlsYW3ZjQz
sirVu7NPkUTaa2AKgJRfPaHtTEJsK5hJOd2NI7zT0apH19kRo26zsOsFOEJt107yQ6L7UnWvM4Me
E966XkjLHN1xTg7B7ojJVpuPhkOB8zGZ09KQz3L+c3ufLJ0IRgEAKFYKqEZURZasWXhXpk5HZ3k2
J1kcCMo/h3LK7tGEVByTSdRbd9zKEqmDjasWyTwgGBZHLmfNYFaUDmd0BhqPedWR93aq3JOTD9ku
IbKFe2EzEotaK0OzZCRizASPr1PIEM87I2xm41gwhlwjIcapgDGEXtVmx80yAYF5UYSMDrrsEWXB
lV9upZRM1gjq4uFc9IkfOEZzb/ui/U5nXTxQszCDEWnCHXea/ISmHf1OQKBkAxh5fYQV+kuV1wH/
wi278O/1UJusaYzhnA/WcIe0zxMBlcI3S7Bul5Oxee7z5N1NzSedyS0+9o9S5OVBViUkeH5k0/Gq
XYLfqTFR1NHN8VykBn8WNBn3tmFOKB9lc4gYRduXJloCe53IB3+G2K5TyewImDfbVSkbfha0qJ/K
zjTCYiCg56T2gAQGFN/MsXWDcoB8I804/CwT7h1E8jhYm2T5BPrDIex8KwnwIALJbJPYoaNNL04+
+3upyfRIpPMqGi5DNHzuCOLDYKg6qFDVdbPx7Fy5HlCNBX0vqJtVjL8E4NVpKWim5eM58//pGyNK
J4ixZl8go3X0SuM8JkBjGXsEgq/4wtvHcuWYXJhe3BAoEkOPZoKqbm3YT3aZvApH/zb65VMr70qC
lPttc1fxr9ruKL2rvndUxMFNf7ndWwbuu1Gj41kvCqiSWVEBUl8gZENqmEFDutDsmhNhgK2k1n7D
9vVlf2l7sc+tWvaucOvxLN0J6mIcjTmzEUl66MnPKnFDw0+iqQZ/h9WWhyHfu5oXAjJt0i3o49qk
f7xuwEaLzpJl6OYX2iz5KLDeRR+gC1VDHCDR0ze1f4C42Ag+1kaNKwofiwwAitKLGXcnvzVbOeOA
FQS1x8TWj7bwxd/vI9A8qhyNifcTemUu19Uzs8r3Cm88O5UdywzKuxYaBH9bPqhf3jfWcWX6UISz
AOqEv4LvVH//FCk2btqhiORM57zjxzyzA+F94dPJQmPONJBA9+c7u/Wfa2gIZqg7Y6yTnwWNe2zd
XzWA37Wgh9uftIzF4bvxUEXSAUUsJOaWczyNIrEZz+dzmlh4nfZjC9ZcwI/zCRfxbVPXy6nwkuin
wOBxeS9fxz7kPM16ruYzdFyHIEfwv0sas45uW1kJOnAVwR2B+wZAeSQBFnMs7ZqkudDPZSq7HaV5
d2Ka1QTMs4bDMBEjnlC4Byl0mu5TbroReuLdCOy6XmTLWR50mrgPpd/U+zSr+GPXUP3gaoMbZqKH
emSm92bsg8h3I+BdiQuRKIFrsZHqRZfFkltDMjp50ivM85RWETIW1i6Lev+P1QcO29ugX5vCIoDG
IGgw8ggEi/W3WZ07EbCtZOKKq7v8FLWSn7Yp6uIusSt8inPnhPU+i87iJ9Rl93wr1FGhzOUVCq0P
xNEAZSjN+yU9iukP5aCbtXnG9RdUO36nR8X+l3mX3Ndh+Xp7Y6zsdNjCiw+uFFS3y3aGuW+01NFh
q0N8X7MvEFQV/hZ86TpW/BAvUZBabD+Agy5nDhSpMmuLyjyL8h38fftiand0gKBktjV1yi1dTR3C
ORva4aoosLCUmyb3Oqcxz/S7Q47ujh+m4lCLPXJq5G5uwuFo60G1RTa9coaRBzXQkARMmEqHXo6v
GHJs0ny2z8J27iY+WaFtl/7ur1cKflipfyqUjrdkPDeNIbfGUnjnTpcicsuOBpMQD3OXb4nKr+wJ
7LsPRRtQHiGSvRyOZUhqjKnhnQub5JHt5l1k9VYV+Q1obW4PamXm0HGqAbAPqje0ky0uM81suyor
XO9MuOVAysTwoNY5bimjrQ5I+XJQUAJBt7Tiktbs2Ei8c9Wa4iQRhea4RfriawdJk/j2iK5sIe5V
2izAGyCNgvLG5eS5JGWU5dQ/t4bWxGWSNuaeGNBEDwSa8zapRK/NASyDmq4J+mK1KRYxUI72N4+5
LkGsTwMfcjl+8sM1B0j7Hoa+CsxyPk98b6FP2xE8SEVywP/aSYKyZLqBVr5aS+x/nDvcl+gIAop4
sZb64Nt5K2kaTw1oLyBk9aec0y2RgRUjYB0HKTFegOg3WKblPA5VdeJ7Wfy82/AdW7+82PUa8XVc
+/hlRBzh1jV25QEVDObTZyu/9enucLu+qdDXmMVT/hWe5GRbz+RbCf7sFpxydN6b1sku31j2VKdT
aIjH1NDuRycUnr8RNK99CFoNsF3wMgH6eLE9Nb1q2wLOOO6s4pjlFE00omNojXXroMy3uuxXrCEP
h394CKIcv2yqIolOKJgZipjLOcDBBKhQRloG2vbd7VO3aghSLYjCcYEAo3Y5v/C5rOxFUsSeR+7n
eTj61fxP4ZWhm26yIagpurhjzA+xG9QVTKAo8NK9tGVX1PLQZFvEeZGdR/a9mg+afO3pQY7/2AgU
NScodMg+oZVjRs4MaFGUCAIBVfjiX4fQ8+2RX5EzwNsgAYO1xC2OYri/GHpd9frUarKMJwR/h7wt
ajPw/YEFbMju/MKvX8YRKuOGj6x1oTfoPbbL7DRIe7jHVGZharebjdBX1zCuDR14ZdWeqLh/ldf6
vN19BlHk0SrjZKBvkPV8Lr1+N2kyMN4aYYZmc6hRVkb0KD0tA9f6HNCtZ9J1uKZY9JCg0lBzQulX
X0S8ECWgWQdVsLhx7vGEfSrKmJeHzDo17qk1sA0JcC5aGdxejhV/jDcgMlToT0Yu86Nu+2nkYOJK
PWRVyhjxc5ArpQD2p8+2cFErvgo3NMIN1EEQDCzHJrNUEzagknGue2PIaw3PTumR6PZYriDg2Fqu
oiwHtS3UnwF9vlxGVrhWYnsDjROjgsr3XthI32fdqbYPJqlBNjSFVIIxoxkDvcsj4d1L+htoy0gA
EGaRxyopN875Vd3745PAeYfYTmUdrcWqOpnN7KQDCJZm9NVPvJNsxC972Nu1/4szGU5JEpDpOJn/
QrCzK6f97SlZm3iEsYrIWpWkl51nhAy1I5usiusROGB9hIiSnYKD97aVFW8GfgoFD4OqIZKIiyNd
FFY96FVXxRXErUyen6b5ba6KV1L9r8YD7Ama2AGARebucoUlapcysxxMZ91A5vrUpePGJlo7EMhB
gm4DxTSMZXGt5vo8mEaeV7FA50DYDs6vZOzBO07qrZ69tRMP8CV63DB5uAmWcWtJAT/qOavj6aCB
yGVw9uV0HJ04yV9640ymN679/WkHHR5ALBge0EhLsmKAX+eqAjw+LqVhQ2xSksAn5kkz3m9viKuM
Lk45JLNxZUOGRDeWG4L5TTo1VlHHlvnWgUk41JBQ9N87MBaKF2HwjWGt3HAX5hZBZSIKd6ZTXcea
3YDdYzJl1LPu33wCKT6VvrgzvZT8/Z6HTSRBUIMxsYYLm45s9USfYbPQ/517urctFtpznP81FFpF
51DGw7lCsAAJqaVTS5KKWLSt4zQPu8Lf69NufEe7WY0sgoZH8O2V++BGWkQLMId/UK7Be95bvA2T
2isgV1M1cUHn9MHMrXyXdKU8G209RtrstYch1caoS1FFFMyw9lwYRugSB0ojaTnuLSSvw8aGXJog
ZruHdJWJRnvLD8eCOSc+jppSicgiY3DsoMiK5l6rWv3oJwMo71LofdVO1+8F/NU+98dpx9hUnkTB
ioeW53Yg0T3wTvXZDRNMCvCfA5x4mtUvJdfpQVTQGZc9io2Ed1FKjOwOqW12ZyC9/dzOAoIsbt8f
bk+ZcuHLGTNRdIfwi4Z0ga988KcrVBi4bfDHJp6sqjqYiV7vEfOPoe0ixTxWVN9L4Yp3n/Zb+/46
cY+9YWkoaSFARjy1jI6z2TfbysK7rQdtg6WHUjcO3nwa8ni0D6UoIq6p647t0e58uj3qFZ+PGwXN
LaC9xFPu6q4l3uzxrmjiwfPQPvVF5ix2lU/eOGdrruSzncUFati90UBdvYkTvjfL9/pZs0jgJt88
RRku/+m2WMPXfMlne4v936G/PQX4polF/sOTLwOI6v27kiLziN1zewpXrhqkfgCmVKIJCrJ5uXEa
t0yBJvLrmBu5dZJejsqLByXlgXb/3ra0OolgjEWOCVTaV+pziawaWlcYlCUfmtEOPRTKnSIDvd4v
pLm/AjXWbmVCjbXRIR2PDijEfKBJXywc8SUCT0ngILNIZ6c0zwJP/Mytt8HoA5sWu7Q6ena595qw
SbJoQMBdBPYRr9KgJHdpHyLKNvKo8x8mjd45ElpvNuAl3tvtqbni4lT+FWkWhP9YC1QCF468yzw/
K3w4PBapZt0QANJGhAi00512ar+hvwXKb5kI0Oj7etv02qp8tmxcrr/bz16e2GUT150XstnZt6yM
ZtR+iDfsWcJ3Gs++oA1u40St7XC0pCnmWBQx0O96adbjlZ6ZBWtiD20RrazCrP6T+78c+lb4L7dH
uOYaP5lahp89a2ohDMytLUyBqwH8dDodHj0HQE9zNsQO7BjQCKfVFpPsxhiXaZcRNaeatA188li/
zk4fTPoD4ywa82+0/H17kKvLaMLxq1ebEv+6nM/SrPvZkaKJsyQPGH9u0AFePmtesTP8/Gmgj5rY
Ss+smXSwdkDwAeAM7cpLk3hpGczpSxbP4McHdRo/1nZVBbrJrZBm43TvSzsNUKknh2ycx2OXZc2e
+1DBGMwZ7KRO/nse/D5qudUdPV3SY50weTRwxSd6VkW3J2jtqgAFE8o4ACngnjQvv1b6WoKEIm6p
ZPQlmvCq6uRR9AWnDUlBzSi2AM5rnkc9t8DxgwZMtMEu7HkzozOpWDzuT2P4t533yl98/vXFqZ0p
Hc08wa+bXrvXh9ey+k7tU5KAiAd8k4e++Sm9NGIeOlXi2/P40ZC1jDQgcAI5OyDvIaW9eGf1rPYn
HCIWdzPbJeU9yJpeO9MPrdzbcaN/7cvfoMtxxrtRvHDaB/55pveTTUM8lRHtD/eZdiAl1OCGO1Ci
g3L7Li2Cimxx3lydelSUAcdSSX8gQq56ELS5cJqsICx23Al0/Twck0dPPrSaduRN8Ybker1xk649
szEGpNtRR0ExZclPkFlj6/vaiJmRqTxkYsSjn6I1CbJlc1gIg95luPeC0Rj5sbPt6ckopuqQm70f
oRxobO0RtcOuFgrOAD1TKru+BNVYPdf7kjAWWyzdcf3Y8iBJT7V7V5NwfjHdCQqIT+Wvje2hlv/K
KtoyDFQgQWhiLnYmMmRTN3s1i7Vc3wNY34CkIv1NMxZ4qf2vYGMV8tH7Udb7sh4D4qWPwzCEA5tx
+5NvKWjZLJ4eGfnTmpBv2iSPWXNaaEYH5gKvXZCyLT6PQVnL0caexQMbfiBS9UPSgj7C8qruZDBQ
oZilB3iYJNaO9E27kQn5iDeWs4OVQO0GxF+K+/vSK3ReXxOv5gzMpDMoQ/lYIedYeGn/3cd752Hg
TqK6WWaoU+I8HaXkIEvzpdmeuqIwWDC5KbvXrDb9yuoeZX5sKPkwGhYbVPUM/OGVWX6/vaKr8f0H
CB3OE+0aSx4Fp9BSziwN+8iY7hp7PDk8CYoaYe+Q7qpX07nPknAWVgj6qo0oYS07gccFWLkQAYJu
fkn9pYM1rylHA/P1rbyngYf/TNSut1IS/58x/mdncX125Vi6hQ87TvXHTR4zTyl5vFD2fRZeCPzC
zncC3Wuf/K1I//qawClRNOyKGgfTu/CmnLa8disclxxwRHDuuNnvarOLYcvI4i7yRuojf43bwojT
uQnkW5s8poMXSMGiojhW9N387toPJeJNAMmiBkEo2YgWVDBwufHxOgTMB/gY9L9cLSS3eWJ104Dr
0KJ7s5JvUtsi7VrZLHgJQvcAOUBgAHC4Lw8XiMQ1OYqKx/qUhSX6XmhjBWglOeXVQ5aC4M+dQq59
aZKNsV3HeZd21d8/vb21rByAr4Rdx7mfxd2oHyz/ULihuQUcW1tHZAUViNREQ+oSIlc1pkfqtOZx
a/t4O2V9EhLb5OiHTTfR2td+HIPCNQ93iJQP5PQuByVG0oMiV/C4hohr3lmPDLLwrurmS3FdcXZk
Bbk3EtDX+vV5w+OoWGy5WUDZCZIj8CMqFNOlbZ7MEx/RHBb7gMuCWQCBhqtlDrCHReCjJ3PkUxO1
Doh6i7alu3rMRehNQ3tqWgF2Yoh4b1ztV8EE7jKo3ToWyiNA1SxTHAm8nT0NGo/N2ngFOvbFkTXm
3/3V2NOptuqjO255PnURLedAZfRgFDy+ODyXc2AbElwVQ8Nj2RY7N4MIhMNO0xAjjW7wKRoQWqMQ
E5Zg9K0nSIEm88aY1zYbWshUmlb1rFmLDzB79Iug+oTN5vSILKkDzn0HkQOEAbfGeh2bg0bikyn1
KZ8OUNFVzVzq0ESRzfxjHAuECn/Sgf5JmX43uyIU5vCQO36oWVMwltV9K60wzVzEL9phso8j20J+
rY0dhSIdtTBUXq5oGfuS+7x0KY9BnRJoVAtQiZVsK2BcGzY4YVX2FirdeJNcDru0KCQikOuJnUQe
WmYEreb/yyx2BFvBbuNIrRxn5OgAYVMLaqEp99KWxTUzH3tfxF5CdlxjoSa9mHYiGCtk52ZJ3pqG
gCial49Otr9tfMX3A3vuazg+6NEBYurSNqoOjQtiSAGs21vj/JrcjQhlZR6R40EjlwEwIK5Q9fdP
24cZWj1qcy9idFATA4iO+dGgj+kWYGllU1yYWXjEzOp7ZuswI76ZkXXu327P0urPAwMPJANScahP
X45CtJPZz/0sYoomHI3uJlCTQ+Drf2EEoSey+agwg9fw0kiruTllQN3GsyVCnkEiCCX44W9b2lQT
DOA1/8/KYrPxPvX0qYcVEVnBhltaXez/fntZ1dFy2UHjAKtQVHLvUhJq5h9u/PSy/82m+mRnGTOl
Ws7pADtzd/ISEDelIvCLAyu3/OwKFkHNFlB+kC+Ar1+m7kndF0PRGDiaFOgHkOeYEvWDKsgJIEiB
D6Zm8OrWB0Sf2buU3uH2jlifz/+sL7Ydzety4BBIjaHDE5omUowOSJAlmAFARH3blFr2xZWGFgvc
62gZQspo+fipRytPmpa22HyOtjc5oQdiSLByA25CB52BC9LQlG599egA0La7bX3tfJngYgICBdcp
RLkutz7wXo3eoCkonsQLem32VBbBPDUbVlaSAKrNEpCuD1klIAIvzRC9bnvDYW3Mcx3tj1zuG9PY
Q7fr3jb6vZ+SB1YdQZF08p0+KmZzb9vkeHukHy/7q4kG1ycUHtEojfrZ5TcYLuisdE+0MfjDvzPv
0QauXyPabvJpAHnJHgkXVpPIHozAcNs64Dp/ILN5zES6l/abnm0lY1bnHg8chKwgCgPw5vKDssTx
mhGc2jFaxWY7DyQaqLN5I+GhRnU16k9GFjOfNhN6QXXZxoTMh8nhgTc9meKnl77oGnhaNhZ6a0gq
hv106XhZYRAKzF5MOob2zL4MJieujGbr0KydT/U2/L9TtwzDqEYKxOJt3CWBVb/53hx0xrd60w2p
2+t69tDaCmkssMQu432pMSvr0Xod45UEdSNjl2YnUD4FrW7tJntj8tYH9Z+xxQbNq8au7BTGaueP
739PvXdUrU0kj28fhDWHo4rV4OcAVtZZbruRNwgaxqmLOd5HWv1L2t8koILDeNDKNyO9L5tvtw1e
n34FsMQ7E1gbJJq95XM+N+Vs2BCNRdTOw3yoo9bmAUfjBQD2vnYsH4qeH+wyD2wgbf62GRrMwQqQ
orr9gB4zli3K3pSmedkgt0X9dwR0heiCVhp/O6fIq4K4Hm12CCdBdLlYurSbbG12HCQs+pfxlJ56
Z+8mB53cm1RG2RZy9eqULawtIglakr6cNJsBpxfrSR8OVh5wYwtQfV1+U2bwAlE9E1g9f+Gf3NpP
isT3WMwJ8jDu4PCQuvxuTDUS4A1mnQezQBMFHprHyqubg0EMsvNob+7F1N3jtuQBUjxDlKlq++0t
tToDQJOpVz/weMuIzQchaJnJhMVZaJW/xfzmbDHPXZ18NfhPFhZzPNECKm8FLLQ53pOs3pvwl9QO
oDP7aKYbw7nOtF1aW8ZvPbdT0bewRhlaUEHfbRVdCDGysGy8R62RgUB2sSuyAN6Bu/rx9mxePUUW
1hcLTbphpt3sstgmCegwnTkJc5dtwQXUGbjwpbAC6BaKP3A9Noi1FncDghxPJhijVx1mdizsoyTo
nDxVKP25G+dxdUJxzUMAykHYcdUEbrKp6P2x5LENGg00nv92xSsf9B0rof8ZCVfftdPQqZrbDuQV
8e35vM65qaFCZgi3BphvAcO4HGo9gVisEpjQzIKmSfMHPQ9RY3Vvmd3EY0EepWvdgXfnxZm36D2v
7pAPy6rPCT3DSCwu4rm5aSrdLlMed1w7dKDNIj9F6x9ASHe6Pca1EwhQjQ6FLUi5gfL1cohFJsBG
JJAI0SgUzVPumWHmCcAkUE3cOB3X2xNnC80wYLpTYiXL6oTsJ2l5jc5jOtM5HF3uIKrotrSQt6ws
QpemJrbscofHoxElJOA8uj1hK1sS6ckPCkI8AVGnXOx/QqmD+83lcfbW9kXQjF4w0AOo36fMDJ1k
P/K9Vz1R8uW23Su1QdScIH+JmFuxgoGrY+HJxs5yC73N8ZYRBrAyGcJee0TAlGuMHED2YqAa7RRo
+y+HaAB9CXptoYaExghEB5K+A7gLSsZUsBfTysadqLW3GfTUxwkqqeGgDdW+InzPEw1RkaW9NFaa
PZaTa4JkiQ5girHkPhceqDpdIjY2hvryS4+iRoYDjoIrONWWfUzzzKVn0gwpFFPsCpHt0Nyyb0BF
fkb+r4eydWD0cnd7Oq+92GebzrLJEpJR0OCaUxGTr9V7+cP/0gcV3gwb/mttM6Ig7zsgdEXhdPlW
sdHkUHoVQ9oDeomh1MBG0M0a33gbXLGrqq0BFnd0GAFvgneR+oxP4TqpRQNio0bEhn2fZvTrOLUh
0NiKGh/Jo0PHisghPujUhkiDHnSazk/ZjCZJSFN5+S/TqbBX0ATXhAzZ3pI+swFMBChkM/7t9qxf
uzX1oWhvheIEYvHl/ViaFUNpvxJxVb7O4336nqAvT99otr++8mEEEYlimgWZ5rIBHXCFcfY9ZOSM
5My7+aHIZdhn1h0yzpGfbTArXPtPGFMsgKDO0R0Id1xOfZ344H0pBdJzLoBNJT9qRYLQaktfYtUM
yoRov1bFn2VxJOtwQI1WE3EHmqNobrwcBR9TO4JbYYvaeXX68I5FbR1YSyTsLkckTBBFjZYu4ta4
y30NtFzHDJ1kNP2adhuTt3bwUfEBawia11GIWbjSPOc8LcDGFfc5+V0pHQe8nIdAE4B26MiUa+yr
xrfApKtGUfxBExKQ0+gYuxxfMzcpWhyQE3L7Q5KAs1bmAcjdmtBEDFO5h7L/fXvTX3cs43jiZv0/
Fp3lu0mbtcYgtYMNedBPlERfzdDaT/sykkESNeEYQixgJw7mqxcmG25ubTE/m15sz2RwOlbNBItJ
EvJq+/xnpncRE7wK3GqoQbBhehsFrlWTkLFAlgiuCKHi5fwKl6d1ofIzvDxZOwoX3unoyTik1War
41XeHxMLjlFQOoP6Rm3WS1PQW9FRNkRSZBp/5Ai2w8LaG6UT6fYp8+w91158saWbc8WMr5wtdBcU
tyn8C0KaS6MsbZHxzLM2tvWo+cHfm/fpvXhOTiR0d2DQ/WaQyN1ix1y7RwCexOsXgTc0WRY2vczo
TL3hbQzUBcA2XaT/LVnrx6jgMsFQg9Q5GqQuR1WJtKktfWwR6r4U9Y+xPVL0RvjZDp3guyytQyvb
SjKtXcGgcASKCVYR2aiN9OnW8khZWJMwkTdL7Tv3W9H0B/2FgtMZRDRf8GTciDK2zKm/fzLXprR3
k8RqY62dggTKMZKDaqmsfwrzUTfuGfIYt8/9qkGUVlH+Q5PGFWKKpo1Leqa3qErZ8z71Sih8Qzj9
UNZ1dfSHsds1HepiCZQBN/zq2m2BCFElalBbxeP6cqieMAswGzqY2bZXAWnW7lO3qKIm7Wh0e5Br
O1M1XSnaEZRyl2y4MuPjJJK8i+nU8F03GHXgprg1bltZixs+W1Ff8WntTH3WS80vutihSZAX9s7K
XtL03eJiY81WDeGSVdgu0NAuq21OJ22/S/ouFhoPDZJFpnzP9a+dv2VoZd4gYeurhjFg4cEwdjmi
nPmi7NxMxkZVzDut7OsnN0nLDfDGykZAkIXXOoRCFRp54SAlTYYslZCFgJ9/BwYonjOob9rZ4fby
rJhBUk41wYH8B/30izdXRWtfmMztYpnXAcrqAWbN1LeIpFYuFmCA0doKETZshmULqdSsZPLzqo8z
B4LxpK+LkA3tHwl45b5CE+IDG5x2w2msjgyJM0RvKj217N0vi8rQOclgM/+ny57N6onkGw+7lS2H
SwS1XdBKgs3EW7hBUNe2owfAW9xqKITRwTYiwoAf7SFsGLWApG1s8ZWdZwLkgec+qrGguF3sCcCH
/MnI7D6uW5/vp86ZwZIEGtbbW2JtsXCGQH+Meinq1ostYSezmzjl0CNLBJKvRPwPae/VHDnOBIv+
IkbQm1fQtZVESZQ0emFoHL33+PUnqXvPt91oRjN2z87DTszEqAigABSqsjJPJVVM6VmoK0fPiuf7
xtbe5GgSw5GGjYTUMHuVtNXAR2GsjJ6RC9ND1OWKZXCN6KEbU9lxeM+aUW2AGbTmRCfjY/EwiOrg
NCmYuO5/ydqwUZNChzOCn4X76Xpb13KCOreWjJ7QqYUrc8DFN8JkqV3xKqrp4wz33vDQlaw8IHbI
xaHVGz1lINW9Nmm0VdsaMjd4Ko1xdwKhajVCHDtGlXaodVblQ98VvIXYgnvAfVMd89BAyoJH0wiv
cVtq6ivR9dXXMFcPh2TSNIzq4E0dX1lSGXT2oBqcCfKowppSKT70lYQ+vr7tD8IQbiGLVu5coIoQ
TACrvBB+MuaNuovLPM9Hr8BFqzX6p9aeu1w1afeX1nQXBfyWTP3qgC8sMgc5GjENiGzDYhZBCmv4
Uftp0OyWTioQ+2mnOXq/72ErxwXSrui+RlYQlV72wi3RcVAEajl5FHS+hTcaEwlm5H62BN1XTj4Z
OTq0NaNp/7bnTtIGRYEuxeQloEfvoYCHqtyhED7uj2bFCkq5MnqXFLQdgevz2nl14O6aTBxnr1G0
k8Sh1ziUM5vr2i2unJVTD7ct5HWBoURDMJtQ5ccupGCHo14yqNwBOhutVVdivRF43VpZgA4GvA+3
Lv7P7MVaHecaZLODx8UlAJoNkbfgZLcTBgvA0+LxitYU5DKuJ6yOQi4MA7hbO9e2UaMzQtMSE/rB
W8fK8jK8TsothhADAVaA2I5nDKUISwdh6kaPn8+cFJ3qEsSMNHleCn0iqeiPIvoTjL/6cYum+9bB
UaVa3iE6dMdwITJvHTnORDnI2smbfsWGPQD11FuCtHEJrk3j0k2kIvWNBVOYXSuFQySgrXbymrmG
QneHJubS7PS/9717xR0AxEeRBJJO4G9mpavagYMeOaTRPT58rKqE9PTnfQO3xx1cAZ0q+OmQqMEz
49obhGFIGrUIea/RytGuEl5GDkWdnoDus4p8ET+EEJg9jUq+ceOuGdaR1cTrDag7XDzXhrVWEbKU
xjyg/jppZkedIIbGmRNvxgOwCdkW9/bKeqH+i5VCPywynWwHWKwH6SgPEfXqqSf8uFPTgUyze382
l93JuDy6mZAzxEGx9JoxuzdFigpnQk69ct7l7c9Iks0Uutx4QSnlhqkVJ1/0pxD2gXsdhORMXmau
immUjIaiU0N3pmx4pqNqjRAL1Di6vz+qFSeUIYSJ9DMmEFzYTEiCfHCjx/zAe0OeGabW85HVNPWW
APPKAqE+hzZp7Fk86tkcfqBlEGYxJt4L89EsMo+GtaltsXYt7swsEBDwYPyFz4OEjFWuTuOG6wJO
4r06t2f6yKW6CSkoKJe7kgQW1zywRf7r/uytLBSIBsFfD1Iy8BWxCwUseJCmCsd7/aRAjqnNwSec
jJSkar3vUoPfWKwVF0RJFXxu4CaDHgpLWBEItSzXai14+UMDBbRa05xAOOrAM03FFtPHmi2Q8YgK
jkDkClhQTNmLRtUGquAhEx/Hk9VOsRmn0WMlHseX+7N4yxsDwg+QHUCMQDZQzGX58KRZ6JMma0Wv
4mQ3mM4RF4LvryEqiDor/ufcEnDogyBGcOSiPGdDYPNRYdOx2veR8FCFg8MHxvv9j1o5wy6/iaX0
7BU0z5ZTJXppFds0tqbA4dRDJ7u57vdyt3Wh3iYrl/QasmtIGmJ12R7NKdIpyrop73HqLgtzEkiv
cZNZ4GLT8oeU81HkRaemc3+MK5sf1wNExRbl1ltd7Lhs5LHTCsHr8jkiozZMaJkNpI3TbMWTrqws
m+giPaPl8qDRNhG8ZVylgs4toYPoDDVDcSZSssEqt2YNCXXMo4iXD3pFr63lSHlFaT0IXiuAjL4y
xeCMtuCps/J2w0NWNv/yrpKWZ9VC6rIcehfjEpW04oNQFry40WwlGVLoFSQDWNYBYS2yrXT2ij8i
dSLitDEWsDdbSqqVsRiVORA8Y2ytQA0fwNeRKK/C8Clw0LgbvfuusfJwRPyIniLQEqLmiojrenRj
o6VZkQE1ISKhVg+vtPwrFZ1ZCPNeUeyp5Bw9AFl1ejJS4zQEWwz7K2WRJX5FIheXLSJm9spItC5T
9bDG/st/z0n4PoPqEeIpe65TD5UmkRkwpLSRXEROTiLwX+00m6E67OvSA72hHzvRqXpGx/n9abnl
xcWxizlZ2LSgJYT1v56WPoM8VK0heVB2jSVlsCk/NbonjE6m/0iSyEbqX0ehKv3TGyRE60QDmHbm
D2C0bvk/IFg/JegxC4ytD1tBoywfBpAvoIUGCJqY9cqAbAgBGcN84fEyQ90pCWcriSuiab0d9jqZ
ZRC8ZLPbbiqrrRwjGkIV5HlRpAcohQlXhHrM5E4fRa/vIYA7cEMNZDq3VeVY225oyAIpFMhelibS
65kfR0UoAF8SPbl+m8bEUlqKVIbkBMUWW9rKEbL8fADDgQ27PYvbJJYiXcpFr6CSleahBbQLqH5C
EoN8p9Lt+y61bg1Rsi4iZMZj93pceThJ4DvBwuWJrjm1gmdNiFZYZwIBKZmQsvjLjVHx7yMJqMmC
yAuFqm/k/bXRWFXTSNNmEaCKN6XQLMCj7Z47j13vqsVW1mcFY4jbBU9ShM/Le4elIpGbqO+gYC96
AkftEjKSPThk1FCyKT9bIFIwA7XaqfFDGH8ZVXLox9+VsBslUJDM48YGXvMiJEZATYD3N5pPmdme
1FGoqUhFT5/3Rvs+Dq+J9jJvqU+sWpGRstDQhI8bhzklhGE2tKkDSTafZE/CMJ2lJi9dRe9+Boa6
BVa5xbzjTFo6m0C5h7rETcvWrCZ5meLE8vIWme/GNVIHiHBHadPDxLcvYfxcDL8qw+56mVCDt8Ws
s7Jcw+81S6u3OjVXxo4dCjZqNC4jNcDK29FinIqkyGSvzF1jGkESlBNlegWP1f19c9s8ApzYpSFm
ksNAkYpsSmFIPnIjECphas09pN2N6SQV6cusP4PXpBH2hQgxK5q95S23ocy28q5BizYCDdzLeN2w
D89EG2gFOgXZo0UQ2nFXDrsgaXizlNFOcH+4K4fspSkWHANZ8Zivk0n28pI/cVP2moJF8b6JtZVb
elOA9wN8E+9O5lAAgX6Vx7Ls8UWnPLciSrz5WHL7CZrtjrxdBVizhyVEJgmvQvSXMvYK6K0pI3aP
N8yF3SidpWp+pchW2G0Uutbm7tLQ8iEXkZrQ82mC8wBzV4MhpojJqHv3p27NEbDVgZXECYcmguUL
LizofZMNk9gqHopBNcTINcCmN4BLa9scBYB/bDDTBYmoSuPzRoGByZ4rM2r3BpcehaB1Zn5ficAS
0+rByKx+ejKU4dA3j1Xvj7zToOnl/nDXVu7yU5gJ5Rf68hzoCdyQmV2KrblMagxJFmPr1l+dWFxS
COShrgCc3PXEzko7482Iic0ycIEVIILyxWQjL7sW6yKRjagOleqFm4IxYqh1DQIATfGCvMsykgot
4sxKQWpTawarDKTwJArD8yDnWga0e7yXArSklL1WnXQ52mozWJ1cXMzojAVD8Q1Br2IUUlkMgeJN
vVv0x6E9Kf6mw24ZYe5BMNcFcw26Q68UIZNFj0H0lAWJ+d/W72IwTCow7oGx4wdD8Zq0InnyKYMx
ceA2oplVJ7kwwiSxkEnL4xQSHKCwcMUJkiDPUPi57/FrRwhKsP9bFGaDl31YhFGDcWCuWvnXqP/r
jmjcZlhxqJkZIBoR2KskMACx4Y1G9SLjVyNQwEF/UKnHq/Xv/YGsLDwKKd/HO4gzbyhNApBlDbFc
wE4E6qoWakY29B8bu0zj+ozWsa1xrSV3lmwpalFo9QSSj/EArWq7JuFj1Rv5H2ILcR3tQRuPRVs8
ZFFoqiDDTWf1KVbdRCW5ou30bj/4cgq+JLvYInleHTzyS0t0AvVdNkXYyyVNCnC+eQFeb3n5zDWB
pTUPxrzV67HiLlDv/ccQs736ptcrADzgLmpIUHkFnfe/Dz3gKEjaAEOETDtbQk9RwOdpsKyjOJEq
QVodmLPg+T84y4URxuuVBU8ahbXqNeJp1k5afgR1yvivu8tBJgxMDTK2qIoDkcJYAUNypwdVry7b
F2V6gv0L7vKNK2sFBQAryyuER8UFkO7lHXZxRQ9VFykzch1enSXzaVQCnwN/mTXUAHtpWcGDQ98A
zSBeS9VeGHTdTWkKsnFgslLn/qyuHFd4V4qAq+CqWYCm118iAa07l0OmeYLhawqEu1Wn3iyUrRpZ
5O9AOwPAHhtczfE4jbXWaUi578H3JInHoH26P4613YSGg/+ZYMfRh1UqlDBhSMiwRcJXX330GXpf
hA0I+5YhZukiIZrQTFNrntT8SCPdooMf9t7Qb5WBt+ywcQAXqLze97DT7umovOTh/FDF8Z+B3whI
txaHeboohZ4NTVBq8Hi0tk6kjXSI2/y9vzwbRtgXQzyOWSCUleYlPErNaD8e4kMeWPeNLFNyXXRB
7hMFYDyAUMKBO1/7stZ3gZrNBtKS0Fe1ce6JpprOkt2U1DBjdG1EcRjtIr3byod+V3ovLSMWRMUA
D0zU45AkZCtXGfRvy6kLqK880p4Ega1DsIdkL9lp2NEPrnbbN30PtO8x10313J4T2Z0mS1PABAdC
gUMHirXKfoucHDTIXr/7d9Py/XFAEiwQZw2ZQsaTwnLitSweeD+o1cYcB1TUSiFVSVVFHBGnoCIp
7XkST1xt37d8w7O2mAZeF9U2dAIhf8rctwbU5cEGP/J+lBDRo/rzBBKFr/mndmhS1xCcGCRCfyck
skwJIqEP8WsUb8RKrON9fwEQNkgIgpEEXTvXPiFDET1NY433MyUbsVnzmYi1oJlVMEQbkd8N3nqx
hYMUiUegGHGkMncHr9R9NLUl71sl+azJ50dvf7YfFTlU7v15vemwYi0xnt72aAyW+Jz3czJYCklJ
SZbf9TZQKTvVNQg6qcyaSJYTD+RQkCfF7WPSv87Wxr5eXeHLMTPzG2caOLoVfMlH+f0RZ4Hs3SdC
zdY6HRKz2FSjWY4jdqtdGmTO36oL666Q/j+DnaURaxiIVZvL+AY7NE0TPWVb1/WaE13aZHZQ0oai
FEJtzD+enZ8/jQf3EFomT152G0fxTRqJXVfmLI5Hre+Xdnn/ODgWPVaOvDdzazhbGymCVVdFSREQ
xKW3SWHJ/5Ukr/QBtVa/JKCS/4wau3mnz2lJ1ICYM4l663fy577TsqfzMraFrxTHAGrUSEde78Qs
CUCu0k687yicKTxz1Dx44haLy5YRZqVUccAuzGAk2xtkOoGebQDjADE2bpqbhwQ7GGahMshyTXiG
834tO+V79kPe628ALUePoBnQ7OxYlkSLTRBbd7odaUT+L46iQvkOpGBL/wp71Y0lYMz5PAq+lRM8
/1OZ1DKZM0f/ePDNdCsoXg4uds+BK1BDGRNgXBQGrpcOKQldR1/l7HOlAHK3o5Dzzn3nuGEIXyb0
0gRzotUatDopJ80+fQlS8pZ+fToCcfbNcSD0GaAnYpzBwlOQB3u3A0iJ/N6wv9xE94bInGNlyqGD
Fl0ePjgwGjsn1udrbJeubsVuOh5UWMbhsuNwtgS28nuL/X1rgpm9wQvTmGe6MvtVNj3oarnruXZL
zWEZwb0RMlsDxGaqiErq7IuhE7WdzfN7vaqdNqhf78/lqqHvfkaAoIANYfaG0kSKTKWE+kLkQzPa
6P6W1JG3uqe/GWzZ8aDSAPaLpaERCujXTgm18Ckv9WD23ySCe0D4mM2P5sP6eBTI60RyUwjJ8/gj
Nm27ImZE5uOL3z6ZW0f22tVw+RXMyoGeLk+ahJv9pfdeOXPqcdyinlibz0sTzMJlsZDXeYGFg7gD
SUGeKY0zafoTFbckz27epcsuXFh5ofghqwvf4fWcdrEkllMRUz/ZKx/5TjiCuyT5me/zimSQhPp5
31FWw+YLcywjnVKPepSmmLyhJ715PE+RNVlOYe1L09XMkz1atv8jeHz/hYDNtr9ePPBwbTjrTa2a
GTLLDj/mcZjLNKK+OJ9rbYAQu8froCOnZOwForRfyP1wabyFsVlZVNA14PrFcWos3XLXMw2K3zBN
BZ36+YP6BgSa4PQHrTmWTkL3kKR9SAgHdb1TCkHYcCOcuaEOx5ChcAZFHpBjgQiQxa1qGYgBkrrn
/SH8msSXMnsHsSj2KZHpVx53Lh2fItTrolR+6eJhn3CBWyPHqH30CmnzDp3Yuzqw8u6rjkpLCf8q
lBL+875vfD8NmO2NMAEFK+Qflz5CxhUpVTMxRX+0L5/PHwIC6iPuhenX5OC9kiFWKRureAhNkZgv
oeW93be+5hWX1r///iJBM4fgYmmLmfpTe+ifR43k2jvPOZOERjULu4/bWJObtP+yJrhcUejil1ck
m4cpSn0YBkGlfjCBXRpaMaFhB3EA+sEHkN8McgShBPXAv+aiLUpbBE03RfFv6wIq8IgIoQjFkrIl
Kh/3UcdRvz+09sfkWOXsZpwNimfzxRpGskXPtrq60oVB5tikM3rRdVBP+VOtkApwhm40y6EEMYQ1
/ezBqqVnZlOAH234FYbA1TxwwiO30NlboeqOstvEttEjW2GAgHRjay6mWcdD4htSCqBsRw87E4mo
4OXouLzDpwnkUwdT21ebbuRLV00Au7usuYbMK2Oi6YLEaAZswJyA7IDuDH96y/z7Lrz2RlRx+f7P
CHM/psBxdKoII9Akt0SzNJFxcXGwqqblUKc6FXvl5IwqkG8WHKpzcQTUL9GBPxbn2NnKQaz7N9rh
kH4HqBAdi9fnnSRUgxhqFe+Hmvwr6WNbbPfNmNpc9lcOXtXRSbg/PWTuhZEUinV/KtaeVUi1gkUe
UQmANGw/nlYWUyLRmvfHiSNT/xETvudNaF2m2aGfoO6ZjSQqBKeEzAxXvWXJRnJy7bmAJoiF9BAA
XeCTGHfvMwq+qghrESQvvfpRVZ7q9m96aEaRI7/KL9IE7vuWB8W524KkDOp//SN6TDYOmeXIZD0b
ve6LQhmO1RtqBhwClRpnKu9D1kbin+q3xrDifRtZcmM180aedCUwAgwZ+SbwjaOvl+3s1fSWymMW
Cr6go36CfSTJpG833kFrt+ilEeaSmOtanJIBRozWndS3pCFgxs6Hjw3/YQGxy/F4YYa9MNOhbkWZ
4+A/s2Zqxo9ueMuTYxR5unLOJnsYSyLs79tcnT6AEUBLjxBaYomCy0mD/CyNBF8SbeNhCDd+/I20
2/eQ/vn57JA6wFKnni9FXwpDMI22vBx7QARXohPyalZAYZlCIQbgGfoljE0Otm3kP0k4gPbcSvBU
nIhsDLiZ5DCODWecq8xOlGDKyGjg/W0XPZCYk1S2uMHABQT6iK7HiwYSNdAa5PUaOq9V0EFlIh+5
9DeE0frPCBVPIHQaihsBKSUwPqNZTf/q5plqoAOaU+jVt6NQuIIyjJ0JcAZSrJTDQ9gsqlx55AfE
JnYuZfJbKRS6bM0Arrco4wEK41YzBSZepUoGdema+2jGZpqc+0u2GjQsAJL/f80k5oxrhzI3cqDA
fasDHIJou9zNkZWiJgDNhXvf2NqDGUnGf4yJ1wcqP0pzzQ2J4DcnwXJac7CyPXXinf7HEc3ukT6L
pHuYT7rDW9Gxf01ItoFUuIGfsi7EVLp70ICrSr24KP+kczYHeu72UZFOdWZX9Cnk7ana6VDKzBqH
rz/QI2gNamHJgTdHTtoNdqE/GdkWT+fyGLo54y6mZXlpXwRuEdQG61LFiZC1Ng4enppZ8C6Send/
+tdu8MvZZ27wuYXqzlzBTDiTRDppkT0YroRMU95u7NTVaB19ZuAKRzgMSiJmmg3oSUG+BgutEGUw
Y2R1j/HbsO/dHAdqQuoTf5J3IH3bZYfEG39WZlYvGefNJOjivbcz+893MDObVlFR8kEu+PlgdU8d
9LOO+qmgxDb15v3+7K7GowvwYOn7FsBZztjio2zq57IQfH62VTfMdgJ0JAXL8MKPQ/Crfayomb9s
LOlqiHJplFnTgNb5PKul4Ed7RGUgpFKXKQZ6ubX0x8FvKgeK4/cHunp/AVGONoulkcZgYjQxjKBR
3FUCsl7ioQQVaWuL/5bc43ubXthgYo8wrNq8EmCDk0zeUwubL/zSKgHCnjfC2tU7C1g93FZ4r6E5
6HrvYc0KpUU7v69nbpD9VNQjX25EFcuFfuOEoA3j0ZOGlkh2wroSirwTnot+Wdro9EVZKQlPlUr4
JwjixMrG3tuyxkzdHIV9JpWw1gTupBHxMVjSIGlnvmw1pa2eJxfjWo61i2OLp10aigMs6ZnVIQSO
nurEHoafwFLc97i18xENaQtxDohW0WB8bUhs5jDqEDb58d80JI7axURIfpQ8VLDV/3IfXtpiBlUi
MzYWfSP69JFHMGHEhBN+SVBONyDz+Ngcqq2sypoDXhpc1vNiFtU+VrTZgMFUHiCNtJOUj+zP/flb
c4kLE2zKSqfCUIJ3TPR7U85tevocjsWbLljRRv5j9TS6NMQEE9U4DTM4WkVfqemeC3VIYL4FIjDE
XxRrVocPk/zSv9RRT6ZY3fD71Ujm0jgTXOhTCS6WshD9yDjQAMomAGfBQUjhFWZcbezpzaEyN1xg
TC0IkjHUFnTwnVlm+7B64tpDdYrLZ8pPZtY5cb9rt3orVq8ZVFGgSr20TaHr9Npf5FaucxG9fn4O
7Y0lu2PpGtr6d031OL1CxrnYT11o65UFkhPVoVv4/7UqHLqhgTOSwOQMRVZmg4htyQXYo0jEdWbT
vRSVOVvQCral8iAkLq+eWnk/yZbxZMQbD6e17PmVaWarcOLcdB0erL7yy0l3ikP32J7NiSPUyhyH
MwO0dIKF2Az2mifvyohkB/Eo8kTEL87lXPlEQVWItMH97bV2If4zI0ALXa9IorT5iOQ076NuQJB+
9bSNXMDa/l2AatBZR6cCYAHXBkKurqZgbAQfLZ2zW0FrtgJcyAxfkXTdCJBX0w6QTUI/BLIwaCBj
lnculS4L5QmxqCX8DKyHzjygguQF5pay2NqgcHmgOgdqFejpMRsIvFZZGo6C4AN5MqbA/RulBQS4
PQ7p0kFN4u4pqzbpXJapYu9ioMtBBAQkJVTCmeClCjR+mCsdj+9dDsEMIBft9kl5C0j+ZKcvx/K4
FduvlSegWQa6R0RMBio+jMUBvdN0Tg3BT8mxOZ1HN9NI7ZihJT/fd8PVkwHlSAVqORgcOg+v3QTS
LGkU1YHgx/PnyP3htP0Y/lbbfWFXbpOYIhhpeLtpzPhHMh5rYeOSXl3PC+vMODm5nY2gXKyrx750
5a86fE/1fRM+KsgKb6nurb0wtKWBEKEbHvHgV74e7BS3+Ks5Fv0ZOENTBJzfIDX9kAobXO+kTZEn
sptzke7yX21tv4D2pETCrKx2yl5Au3f4twgB9KA/7q/BinsBsrMAkVEMAQ8UcwG2FOJrpS7MPnTN
Ca1BEwQV0/sm1nbolQ3mnuvnfFBFtJH6YF5yRi53ZE4+qa0/9rupOSfheeKsCNKDVTk6Zf0oNP/P
X8Bs3aKZxZ6mqHuXsx23g9uA7TZrZXtCdAY2/y4Ij0MtEbATkXacHNnI93W7gZFanWlBRCYagAK8
RRh3Q1N2O/UTP/uzNHxOYGvmkmRjMW+If/EK0ZGB/Z8NJu7UNYD/aoqZnt3ZTU7RPtq39udjSPDL
7cj0jOTSXn5UyY/DCyTBrfsLvVZvgHnoiAG88L2vr1086RVhyiYU2D/Onz9DUpqcmbvdLjVdFPZ9
3LtkJO0ucr0tge1l7phD8tIwW+ebO+A0oDU0+z11W/VB67/G4iNTN15eW1aYvaKDKnYcGngRxOIg
UVf3T22u72iClBvfc85/mkwDGW2w6OEgZnZNFf3fyezNzjqfHwundcFLQJ4JZvOHTvp97bx4v7fa
itfcFA8/oJIMXN83WuXJxCsz9P+AK1APafgsqlvtAd8HHbtYFxbY4F6QJjTMybCQk3E29bPqouOG
PL7COTOSvBln4zyZHfmVmxP8NiaFJdrTPjJfUVb58064Q+cqpmAiu25yEhm38vffSd9738csM5d1
SljE+D6A7ZBfRNYvcxKndMtz8BTsc9O1H/zETp3GzR0ol5HCHAnnFCaCjvsusHYT4/X4v7Vg2T9y
fTQAe6DUB95QNgG5/oRe6Zk+zMl/cbZLS8wBqWqN0NYG6sA5htwuk44h6/sIlMQA5fwIUaN8QZSI
Lg43M++P8jsYvDffi0devCdTnCa5oX7b/nwFfz2pAbOM9mAkxu+w6BN5+tU7lT2Qbvfn9A7lLPKC
VK8J1TurPW6ihFavKxRwgG5G4R69Ocz3yHIrSUFEZ8xF81qmu9LTrbF5kKWXXBCs2CnQWp/Opra/
Pw9rz0Gwnv1jl4mGClXp9S6DXdGFsPxH+ycwiJk7u41TetPOcsxdzPcQj9IYQpEZ8V3n8AcL/Qim
P5LfG8NZOy1B4gAqPNQh8e5ihjMEUiyCAI2HGeXX4+Nr7e4hL5lY9K0scA/sgoeN19bqdrm0yAyM
hqgZCCMs1tVToXQA65ljhnTiXrGGU3Q2lAf0u22McqVoBaoKJKlR9FyaWpkbl+NlFarVgEKeBwup
v884dUOonZE+NbdoA1YX7tIW89KJkRfWxXTGs60n549RB1e4Rs+WrWz1l3/XUNgtuRBfgfICISGi
lWsX0aM5MOpRAMaa183erbUTaAWfhEO+d8kz2puI0zrm3+KshyRzvaP0+iY/vBlW2eIo3FrVZbvd
fgvykJAIACkJe7cnLaWFIGPU5+Qj9DRTOJidC+4a8hebf8Npvym97hljzv5RA0Nu2CzLeaTOz0/n
s3dHVz84cN3nZ8McSHZ8ev1jv9tftfneuJOfmbvMNqzwZfu9eUOIskRzSMDyaIJFq7TCYiTGSU8z
g0MtoBvk4jinudUYGRSbgNqxWyDrDxDZiyyDTuUjz4W4rIJZO6aFWr7FasHvFZTm3ISn2sNQxhn+
WTW6EpW1xxb/odkuNDZOsNX4bxHbxNsYys347Gu34WgcVRQ6tcgrWIGr8UQezYC3kp2Fu9HYe+XP
v5y1Oyr7nujmFtpl2Wns0oERHfxpS/x7A7aui0qPxhIZ+JbaVPgpCa8z50QETb0be37L0OKwF+en
noBcOECy3x80/1PuK1DceRUmtBI2DK2G85dDYuYzUaUSQ0IaRSuI9XFEPNKj9Gs3P9A8pNjIqSjo
SnjSj1D75sjv3dvG2ba285bO0aVmAhVudjnzZjDCLIf5qgkhEXZWpD9ykpI+jk2Z+xtA94XnTHmo
UXEkbXUQQjuV6ev9j1j1KeQH0DyHqjXAs8yh3hVVkOlpJ/hF6KZHSoyv99Zxu5A8ubYd/ng4HDzt
B04dKGretyysXGDGsvdQwAbNNHyKWeeckzTaADzYH1JyRtpltOmM+W6QYPKkp55shHtry20g6YK0
yzLpN+zcU6pnMsRQBP8oRdARIu/N3wI9HhV5ICiFFKZh1cfClPZvu939oS4jYbbOwqCNhwbgbWCD
YI77esL5IzUi7xejYxSfdfirG08Qgu6Br5cSaxC36iOL494zyGwhRSwUfUKizU9+CeVZExpL1bfA
fivbFA9tNMVCSU5WcSBdL18u8pxa1rCRD+d5sKkZU6votigatqww7imrZVtFMazQ1gwPj7GX7nhb
IsIv0QB/naXucCfu8vGNr+wNd1nLay+ZBKTowF2EVlrmrorVCIIXA05bHVQMof5iCKcyt/PUBrCk
nnqrgVDf9EeDqhZnZq1f/rzvNCtwKxwOwjdl0hK1stSzcSUL+UA7EdhR0dN+LVCM1HYF7YH/AP/a
DiiE1g5s+nTf7Aog4toss65UjrhCL2EWij7qHFpiAVDd2XD0cdcMREfXY6U5hoVPyKMv5ZlHnkOx
5NPwZqRW3WxEJ7dnBD5GXCgkQGWIlAezc4ZwbFO8ZUWEf/uYRMetos3y7683yvXPZzYKUujSmPUU
gwXLjart5TgykVo0FXosmhcZEvV8ezYSq573JT13w5aP3W7Ua/vMZCMJATKfZXwg7ivfp6dWeQ1S
K8if0+CLfqXqozaa2u+SzAT41fsLvRLuXttmtlalzYNUKxh7lpmoWQ1tRbjyaXqv210DnLQtt1ul
hCWAvplt0OGA2B8NplBWuT4yerGbU6VGrl1KuwxoTX4AZ5LWZ2ig1EZVfkkDkX/p23iwIOQF/vqx
iBSJZE2qqgSi84AWDrkizVDY0OMjzdOqInM0Tj9TOs5fJZ/T36UWgqv0/kTdHkGYp4uvZp4FdAZD
sqECIdRAlZBv1Z0E3HYaHZWphdbklkrLikegaWHB7S5Yzxu5G0HoKr1Es5QfK+9yvdeT17x37g/o
9jpCU/6iXQYsJ6gIWFxKn+mjVMzDgoHJgWbMzLlu91yUWlr1JmXWmOVmWW6lQG6DHaS7AF4FD4fy
Ldt8vfaa0Rt9D2Zyn6ZN4kZ59jUN0ZZW5kpMASuQtls4miEnwlIKF6Och0Ecib7aAt6fHdqGxPK5
B6NMmgXOMICbq22opfdOnH+AC7XPvbyoiZL82sJWrRRf8CkS+EBwhUB3hOWKDtu0B2tyLvrBuXqt
zdpS7H18qI6tZeuE2oVMpI1YbqUEDZPwHNzHUO5F2eF6jrlIn3teQalu9krSIjecm7IlPEzmQ2op
/yF+QxYaDdmoQKJhHQt7bQ2PJk2Lxwwgggw3EWCM1W/+SzRzMzZ1gQQR6T9U/OHz+L7FS7zyckM1
EjMLxJGIvkF2buNZhbwWgg8/KgnqWDOJd8G+O2oPHZK3x84+/Kn3gN37eDpuvMFWjrBLy9+358Xj
BG2ZeRaKleQLA5iJK5cfwegF6KZNMyuINk6erXGKTAjCiRRsYRzGyf+trPpBsvbhITfRDRo8NraM
9rAACcTOTSNSb9XTVrfSxRx/PxwuRtrpVM6DFLarp6kjIE6ywqOEnjuTj2wTCrT9EfNr5u//IeVz
tbhstNwhgocWCwxrlfV/yPuy5daRJMtfSct3VGNf2rrabCKwcSdFkZT0AhO1YN93fP0cKKu6KIgj
zNTrWD5kKnUvHBHwiPBwP35O+CrSaCd1a4myjwgwomAmwLh3CiKvBOZCpAbRLDYVBkoqJNdUrQNC
pVt1DW008u5KZqbpwEa33utQzkFi7m3wNwanjDn8wGmD1zQ4dgHg70nHEx5x7Bot7tKyXb86l2WE
O8jc7X3O6sSTkOjuqryD1S5eswkta6uW/62RgTYClB7Y5H8Q3DItX1dhIABvw58rRlxARkqvuIBI
/CkXiMosYlZ94ZLP0jEj3uQDm3Hsdk5B6M7hJoE7GFBTnKLgEBx/f+O2kRemGesnwqml3SK61gvX
xHzOxU48njKJZG6tTD9ilnYR+g9hRdzERHzpdGipveRP6QJl/LkE/p17K857XFzHNnewbE6v6H2F
YyaSv4akx7ZYISSn3YP6+Na+qW8nnmgckVf8Ztih4dczhYyID8ncbe/OvvftHSahW1cOUphKeIcQ
7TfgIfH3whKi1+3Vm5MtvnPv+j7cybniR2yg1ONwdwOR3y3XIhciLD9TQ7PLuWLUnWWBDhKApsap
HdOx372FKXon6EZbG8l4n/WS+0/HHQ6iqAAqfkEWbnyx5mU31YRUOBUm9IioGdsPvlXqrGmkz3AT
/fewjrtzmcFg/mVufJ0bc0WoQPlOHb8RKczys7UArMZxyO7q9bG2mznKwnvhBjbNEc8N/Awo1sZF
cmNPUrk8C5NaODlxQNplIxi8ugmu/gEULkTcN8UDO6zLJJ0b511f1JCtxkYDaIU48cU6QDKtDVv+
pD/xywFXlYBuPdKd2iMSR4c5vM4dkNmYo8IpAFIeED+JY2R7M8xKDeveqzIAS2IjY/VQo07t6xEb
oYcxNNxI1RMnwhyssww8mBmU4IUDpyAA81qj6U9ctPKGZZTytEztCiCQbB3yuuIdW46KBZVfBA/X
S51t3iPUUSJrxinuTdbIJAQGayQxQIn//e29DKjpVqr501kfeNLYi5A2NovNETe8HN2nD/xKLxXk
i0Go87vpO717mLgb05OFHLS5BK5nnDn9AUy66N+rdOfQ6BqRfCJc2MIwnpF7o6JPnp+tbbOxk9nG
9rs+iosAyJRGbXdcDb4Pv3PR1KXxON4FEiCLk1KHIxVFP+hhlt/93mq/NTWZadnxgRMeYOqs60/i
MndJyBBuwyJAs21xBu3yRfo7PYHATAAZNlAPou1kYg3ZN8UtQhyt0lP5yp6VVac3j8I2NB4Vaq05
UMiAae1QnI5H4XQqCDEuib0myOceD645syLvZGlAfP2vd5l8aKXrhURgVMCx0WgKSiZTEvG5xbmM
xT1XhhI7OvuBnWN/KN02Uq6EvToIp0p6CDQSJ5ZrdAgNE8MPT7/77r3IW7q1NTkYeqbjnT5lsXXr
aI7RjiIdrv6JMXpznbyqZLm0M/pJZ6zey719szrZURtUO8qg5YXTWALoCbd2lvKyeSSyvjfW64Lw
5uswUM+WaPn++4DvOS/4bJAVkEHFAjTv93XiO1Uy1KGMm4ZKm8Yl7TFon383cc9LhK/WVR7QF+nr
wnyzjxaDz/l8icFFPUC5UPgU6nUQL72ZiP5OT9l4bQGZxqjDgSzTxBv5ylWVmMFQWrST9Wf3gtbh
fQlChsYmJF6/wUFxJX5ryAdjXIWSeL3FzcymfG86b99hEoWWkui5nK8Kp1RKGbQ1hWUkWYkwaBct
9/JTFab9owvNjQ8Z9OW1ntYOusVFxlM2nTugF1DLmyqGvGufcOgQyXuBSCFCDCJnIXvlYxHAnLRB
UYnkOVNC6NFlPCz3wEnQd8sFEfJUrpS8RbIYR6bsxIpRMPV1QMvJtvfqrCFtMdTPwOPXi4Hrakhy
aYx0UvhSfkyzJNrzaQHJgbzis5wmPbicqJDIgmuUQDS5+G+vfw5SpUCulMsymxFjBGaVogFw7gXq
JpSEyM4iBfp/mey+8xJqvrQWpZRGSZVwZIibaqkmPLOIskTxScRlSkMzPqqhp5BEbGskBdowCagE
AJ1OvOKVhXYNS+S2rR2KRt3wGmOqSjKKbs6pnt49Mf716X6oh7d+g8ZOUP2fgsccAuFUOmo96NZS
wiy8lWNorul6Mwm5uyHvrc3pbqPKZZ+g5Hry1jL1jrtAdw+cxYEXIjIiS5pZiHdqflghqCCjgRqr
/UfHgNpCQDZIHHin4a31xtxsQjsHMCklT9IODGivaUbFXJcjSpnU0mdOi/ujlZHbRE1lpO+YLA5J
9J1e7mLxJDZ6wxyG9BCeRTQKFYRdwKcUAYRF5abutv0cNm588vTQhDDcPy1P+4XdlI+zQfLFk/bE
ZzQkQmHx6TptrLLZH37f7e7uAIgtwF2OPRViHt83VPSEQuO7S0RcuJ+0flM3AA3MVC/u73Q3NsTv
NuKs532JhY3C3KxALgLOIE9/+HBMd91QYizt46etLM7q7P337uAAmRQ5YKpxdxp/f7OVM8LA9Jw7
iKeVDzO/T9wYuPz4RjfPnkRstYweQ2F8dn8ylicPAMDfn39/gd8YmEROitQFspbBgBrYjuUBWPiU
NijpiSjnKRkZhENay0RL1201E7R9RZu/jW1yNOVKDAfMYTo1NpuXnQm0Fmlz4H3ANrhe54vtdskT
/agExNXnjsV70dMIc/3nN5usus4NssD1WHFsO9j0ny+4jxDRQIPQ4iFaWdnn5Tl+3C5PQJAcbOQQ
/q1F/y/zU1Qqw2Ws0AYYevPErXfjBcDRHxTa744V0I9WMONFdzcZXNgQ9+N6CpD9ZKq7IS05zseW
GgLtuOkpJIoro39cgmfn3Znjc7w3t7fGJnMLUY7AHXoJaQTRCJcKjR5s7nnGbcczYOo7+HbYUUZy
arAdfl9zSRO6UEqPRKQqzGzFmtQ+vNv13J3tXg4BV3rkKyAdB5r3aQSKdaFKCnZIv6DOp3nNSQJe
fnLVVrvFc2N4D2qhb6kQklNzCvXj72O8FyGO0vaQJIJEKN7g+xAjpY6FvOHFUyBf8/61Tx9j5rWf
k8q+A4jFHeLGzGSMjACVE7kUsHs9jbumR5t9AMRUTq6PLvGwHkRC1swBvNxrWoF8F+SVvtkTRtd0
cHfVqDj8Puy73gNsCNCp3KigM/GezONzlu8V8cS+MLuoteR6AaFsdFDIM7X9+4ZGfWEN10Z83u/z
q/A5p6WqJ50qXZVN4co6dpIYTWhn2ufvQxLu+hHqXqBkH3Ucp6hCiOYyWRzDVGqUhkKY42AOAo0W
LxsTgiFHNO1+uGNyCuoPh+jTSEj4CCrNeI+uZF8Htd/p9/e5V81AvRk8SKPOGJA44/venFhOzGic
68G19E1LN5BHJyjr0+ISreK1tPRkWtO5FcvfO8lubU6OZ1VyPKaCui62IAHZD9BvjYS63dGEmxHr
jayNKqeGPVKwHvTzzIDvfQA0HQG+ArQT4LOT7aKsxJHpAPstc8wizRSiJ9V7EEAT1CUGeM+CLqNq
biH8YuDdc0n4u2fsrfXJGSv6zZCKaj8OfaMXe+2iQBIefFgB/QT7nT0z1p8gYWwXSAeOOGHkx6cZ
ukF1Oo7xZfEUox2mWuSWW9DEU/QwaNAXrupdoFfe2+9G757lt0YnMVDt90mZIbxFzH5+cjaAcpHN
riSLj3a/31/S9VqgW2rb9Dy3XdxxK3AGAB+A+B08a/JkFYd54ARyGUsn/hMkJS3SvDq4ajrG+n2A
d2K8b2YmKyYV3SisugybhTRk1hComFPGD2jvoALxu6l72RZAuxHJgkYQ5LrTK7srh5k0NLl0Qi6S
jIypD9beogXxyBF41pmlMS67bwcpDjdYw7oYSdaRofy+FYQDC3k9yW1P4Ix3da/GwOrWq42ZMf3Y
bEczEOmABN14nE770Vpk4qXCVZtTtwu3nC7Y8QZp8Q/QdVk+lTaXyhD1Uteaw8zwvljof4zvxvBk
7Um+FCRgtGlPrrx1ihVzrBZCvPA9E6jWpnpV+Pe4px6V12i6Sc3QM6/aayQaMa7nGvRESgJlz4dc
9zf5qa8XoX8BP0XE02jtWYVDygbdGaVeImw23Md0l0a0WWsnLrioMfX02CVFtOsyS8pp6YMOzM6O
cr4vIFAK6dCeIYGdvObgQCk10+VxzxXtDG2+Sx8g0GAdc3rL6zENUaMkCRB+kmq0AuAofEXCbTd2
729yKSZoDEKxvWIuYDNBXkA0vI14DcrZ1vZxKf02leM3vjk1NMdHMVpVmpOEhv5zmVOhAh3ymgOZ
H15GOUiMUXqG+vC769z3HNSkOBTCIdU5PTdCr2+U8QNyprdTkKtyXDJHZTdnY7J7NSmK+0UGGyvR
QvdbtuLn1vSPTfnL//81iskB1HVZr+YulhnI6vVkVwGqcA7hIiRfOa+/T9hPrM3E1sTl2z5PpIYb
bRE0C0qpLUSGdNg6JCMczc12xdGjFs+0K96dQkBgcAdG8AbO/O/OEfdyXlZsCKNVWZu1A52rngs7
I20XRQzEUVd158Rj5xirfuJCx8GimDFK0Y/qK5OJjdMgVpIGny4IXtgB/Wo8umG2ic+NeOKSJQIY
JztLfvf5dfbB7gpVh6wAEeuZYHKMSn+sjZvXmMw5cJN9wiZBO1b7E5NBGbzAkB3DRz0n38WKYP7+
kb+qpb8ZnCzGQEoHsasw32JuVh6RNCgG+MGiEPXqLZUguQUBgRSUb1Teq74RL0LFTt+4j6bVPVyx
DfadA4owvfz+VrNfYxK8l55fp4ofja6XRnZYP0gc9a5u9qjROCXion5q/XWIKUlIKeshs/L7me3i
Z51tPF7AzoBQD8IdKK5+d8SEj8s6zqT2VMorX0aOeJ/sNYFWKbbcZ8lJSGdLCYkWuQRtBbSMBER7
4PxLJ5i9ip3d6ND8IiGX20I72hLajSwupFmczb2tdDwHRwJLBOHT7H+P6pjIJzJeEirky6DDB5QP
ibiQK8vtrMhfhtJLqe0l4Tjzge4d96BAGJkyBIXFzef77Ai4VZaMXHVQ71hz/kM5dHSAsrGQ+/tA
eOlkFpQ+y4I3OScwGOhKydpLUc8gX6dXATQ5Qp9ARa8eh8sXrrcT3w0ZRymlGk1WT6L1BA9RA6I+
42JppRYUmmoKpFpvQ2QUTZfOA5BVurxJACWRvv75fULG7eFmGf14lcl8MICUAc0/sCcWsHYhbEnI
bgHmduKZMU/vAFND3GR/FEDB0IQMDBVgOPS5987Zq3kGvXLekArJrGIar4S6AlnOS18nM7vFZHf6
YXwS5Ln+0IhpybKnKn1MX534OLBLv7F9TucqU2ZmkmuTo+CHtdH5b+IEjmXUiunxeUMUc+RHCAVB
NgdSc8UuDud6O2bndbLcnUhju1RCG2ayYA23NHPWTmragXAnQFu3kNgQE5+l1/j6WlO3Ad4CxAqc
DK6Urwv/7RD9olcg8wvqW2DRVQvyLGYAOm2oRQB9yV3nGG7ujnKkNMJWAeEdwDy/T2kdsCBFBRT/
FIiGFFGpsoOFJth5v0cQ6UWfpWYVOHE55+335THVgvn6ljheWaQNwUYD/O53w0OYK4HTo/1MqD3n
LNd9a3U8Kmpp4vJEiL3+pfeb+MyoQrDgWKW3Y6ZHG16UPsdD8RlycWuVipgeImDhdkPKA7fESq9Z
H6T27296byGjEI5OJoGXRYgvf3/RLma9NHLwon5pjjLhHmeluqDOykJNNtCvCRkjDSBI5BErNQlH
m8YpW5QzQAha6KgT0WAPls59fJCN4L21KtDcM4ZkrBXTX0hWq8cL1sxRKgO56SHUtQVECxCv+yYz
F2COS3jqkbfvNfWQlOMdQcB7KfyHHEd2Y1alb3RI67jui9LiGiMkVPrL6n+8df/pfqT7v55f/vd/
4ee3NOsLaGlVkx//+3/VEFh8jfzX5A9SFx+v9R/p5x/H6rXyy8p/K/9rfNj//OX//v4jnvUPW/pr
9frtByOp/Ko/1B9F//BR1lH19RZ4q/FP/t/+8o+Pr6c89tnH3/98S+ukGp/m+mny5z9+tXj/+5+g
yAGNNNQ3ZY2DTrogqXCe/7i1948/vH2N8ZxtWnymUfjHooxek/fZB328ltXf/8Tl928a6DX4UfVh
zFlj02w//uc3aD1AFnYkxoFO8Z9/JGlReX//k+FV/CVUJNGZi6ZEtMrB28q0/ut32t+gkIHUrYY8
AbYh9c9/vvG37/av7/hHUsf71E+qEkOeeg+yRXjSSGolQPNsqlAbqa4qtk7uXeplX4AYo3wa5koQ
kxsQuiq/m5ictBUnVNAdhQldPbmvzVO0axRYanXwjd58jn8M7nYwo6t/WwrfLU3RG5GipKGmwlJq
FPZ+DoD6c+8fH6+NtUykcpExmWyJblInoei13qWlBQS4tsPFMdnHbOvPHNpfme4f47gxhI9/e46K
XKcGGd95lwR0HKBVHkAPUnBEuyIr3wAEKi0rdFA4+xrZ8XrR68VWMEBLLOuqGUKZLjVjzeQU4/fJ
nd4u//qON2812WiioHPlIeq9SwE2moqGtpl+aEZtVpD2KF67c/PSiUSe607+eRBNZn304JsT1ysc
XswVmGWXnF48dothHUBQ41KemhW3RCZmXzY0kEiyXCqP/8aQ0dkxlgmgdwV4/HfbTM4EshhU3oV7
S9D0V5D0JaX1s+oR8bFA4+UuNH2EcQger79bHh889YBbw2OkdTNoDQSKBcuNrtYbCsijCjKc3+ZO
zp/BBab21spkZZZC40GUqvEuMuRJUY94ZnPCxQTXNBgU0QbuEZ+hzRwgeAol/fIkJIxQYOMlyFR8
vdfN6Bo/RczEad4FrJtFUlam6/aD0apaRjKJh+BdK7AU1/5DLAVoy+oWAvjASVzI6G0BkzqtfSUH
fXmNznCvSzcRJ261Kgz1sFOOAVO8oHMTORY1MGIHMpg+11lA2XymveLZSgoBWK5hfBBE8nqYlJeh
H0qDGzJX//0TTkuvP0Y52S4SzlP6juW9C28xu2oP/rEHn3JblzTn/so9A7o0E35Pkc8/LE72jSRw
e3RUDN5FOIoqhc4KKN2N2AD5+o7xqPqkzimKT2uIPyxO9gSnj4qmyDnvkhvxa26DIB5EHkZnRmuW
KuiR0YxmP5BIjw1w0uK2iRYp19CArQshpj2SKrXg6YoWpR1Z+DncMTrkZGc2rnGt/FhL6MtCwQ87
N//1nW68bVAb1ksqvGOxHlbaNtaDl9+/9BdV4dSCyo2lWhbamMCCf1+tfYUeLLHw/UtMeipb6A/e
hA/pQ/FeAUdBcgSGby3IvU/q87Dy9H5XXaBnxRj+S7Xq602lmvKi3/NHUFgQJIcvru4YXQA5UaIs
GJM7dvvcZhXifEBGHRwE0jtyPSFnHFg939fv4d4hwJ2vemT5Yp64+9d2tjT7xQHy2wgnvhx5OcdW
HuMBRFgb3qJBJhPsomYOfleQjLJG+8CCS3npHdUFwHi9OVCHIINtileZFNR7YYmDf0OSxEDdS58r
108LJ19uePsBJo7fQ1YgETnHu4x0dP2S9Wh5Du3aauwq1RUIslZWt+SW7NpbCnttPUuf+dWE/tv8
TNZB0mQt2zjwgJBka3HpPUf6YKe0WLX7kD4qdjASrOshyFyWKHbQ0SnyZU6rZbnxzGLVHZLr/vWt
O0SGjz6dgD7VAG0Kzyp4snSvI8EmvfAP5aplSbZpV3PEhVMk3F/zh+5dxKEjYnTaCuvxoQ+kr+df
KoDTk0XB67jYvkkmp48EXYqBPTkz5ONg1Dv/vaLVyZ3VHh096McMIqwFCQYiZbzK9zXEey7Tq3Lg
X/wzf+Y/mAfxXQYl7TKJjXDQAaRGC3Q7q5X04/KEExBSuv9jdRJcDKULlGYS+5fAzHaSzZB9uQbt
z7JdzZUrv+ppvw1wEksUmZJpDgNTSFJXJN5gR3BwV0wMZ4uNc67RbZom/uuT3oxsEkHkgpaG0Mrx
L6LlLDsd3fRbBwx/3bqDwCqz7a4AcT+zCwhg6QVpF+URfc+6f/l9Z7y/MG/eYhJhKH0cDUqMQWNR
guIoswcruno7D7qr7hKpGiPboCEn2DhbFnun9bv1acfYX3MgjX3AQDyMDDfffSqJko6LHcxBbYAJ
WQ92ke6vIt3TGTTnZp/tc67XOqojYEN29QL0hyqFGuXvL4FKxD3PlpH35IHngWDQJAHY15qboc7k
X54W1xi8c0/HzfVs+ltginR4HNQ+AL+5LjZXhaxKwE85VP4MHoBCK0Pld78Q0Uu84ylL42VMnmTr
pSSBGVuP2EM888EIqb32dHPEd0Fsb49y6kindz275jEmO2eBU5iaK/C6FCgqC2TjwkRJXg4bxVyl
1gsahdBghuVFTAVUnaLFkkOnR+vO3OwavTVKNNfSiFCr1/cf5v754c3od8jb8gYESlDqB0kEgSAV
WTW6vNwB+PXy6AFo+YmiBNmcX3Rw651BWkzeCr2nuw3g3aDcs1PyGBHYJ5wpkCfTWTBG/DUBnAnk
r46nlnjqQD52LyNe5JBCGvW47cn75mXAEPQVoxsPO1D0rcE4RaSFbh6WZ/ThkQ3G845ud/Nkv7um
ipeLaEZsMLw79P3JMc4vDhg0UrqXcHxF9IhiCdS0dpjL0Tu61RXfwwUXYYwxI6NDFhI5bCCbpm8W
FXm0OvLSWy8r+t7pAv4XOh57TC/6O3Wc5RrevLR2wJ9qiLk0NLpRa8AIw01FHmR81X4v4yljNzrW
nYnnVwTty6jpjv/xhuyRYamEdksBnTnGcjvWyBd7syPPNlqMjwK1GrooyR71ZPjt+rI9riK6JXuw
d/t0bS81EKHmurFcL42HNZozNP0pJyu7JsfCWCA1BSMUkRahDtzr8xXoYoqIdGT+sZ5FIsLj9q4B
SDrB9r6pyRZsqjY0zPFxeeCCtkee2IZH3gdTwoQKyzdPt1qTWQrLsSGDbE+9HgLSAyBZbMmYOOMB
/4Jgtjt+u4Ccwdyio5yN0mdG1h8QgYSwibMylhwd3+wjpabOjp3cVN5t1zCE96QZ3ex83fg09KX1
MQY6xvZ9U9NlbWjkhA2NJe3eSAzrY6CBnRubennoKTjyGrPRObPS7ZDYGwHvzy/PWN093Gqze2x0
s6e9Uein82YnkSdbwYpodNViLcMedajPm9UBbx7qiMgMcCIhd7eqjd051Emqfwrk+PQOTx6XkUI+
Y92wT2dq7Jcj8ezWesb0xeTzbD+1BLPb68H2FU0rKtmC4PIZtB3G0qgOvT7SHzQGg2ylR4KVQ3C2
4x+wriKIM21Mdrb0AIDFU8fn1eBlkkBwhhc6GSe8Hdr7HXo8PF3BStWBeQDTS7DyzJIUi8cziy8m
WyNwH3ya0YklaEXYFsuELkv79w1OvHty3+xvkxoDz6iyD+59/6Jge3liVk+Dft2U8JozvhQWLDhV
NyIdcbYpvT5aFWqSb0gb5IuLStZj7NoYuSnQ478XFWqqgCsuj77haYNkFjicxDCFj8zBV43Ap46V
LdwQRYnArJCAaneyraYkMaA6BYf7fV6mJdG/Tp8b85MTWPM0TxaTcowJ+cNLuu0WCvZBkOsKW8eW
d7KZLcPdHN/GvcsOEumggxDGFrHpmFkvROOG0PqXsvAzw5OcvcYHuGxw+WuCehxJhiylblcoc1m+
e14AvUkwe+E+L8nq5A4Ux2racgwMg75swX6qn+Jz+8Q/4UaSbZQ98/gPLub/zzLQI5zu/5xwRqnc
b/zX20zz+Bf+SiwzkvI3YFchODv2loKbZ7yc/5VZZmTtbyB0lsFKApIZFHzHDMs/U8v4FSQT0N2G
igaoAQCiuEkt839DJhoNf4iIUaEd/97/Q24Z1+vv8TWy3uhvYwUBjZmoOktQqvkegakgsuZb1KMN
JGs613DkIY1lGvBF3WwS1+fbR2akGl0qUYteLlRy5EEvUk7sr1JfiVfoHTnKS8VVAZquNIapKIQE
+hESLLpCTSEEF0qkSpnkoUo1zzfZLAuRtKoCTXJJN3Qor6eQJ+V2eaRWuHZ1WQuByEKQILTFApmZ
0VhQvPYx4TIJAXmbJ7bTFFIqAA0sDR26HSGvUxpVk/fhOUrzPFyIeVrgXlso7WcbZ9VLAFkXxVSr
JCJ+r8hG0oaB7mj+tmOF7rGo44Q6XqoYfpDumFosjTCuW/xRHzW1On0DW4Skl02Ba6rbX1n0yq2G
jlm6rOtQT2lY4qF+BhFJ1E8zP0tIFnMiUIjMCkwJ2SoMpZJCfLgyOTlzFn2jraRSinZCmLiy7ikC
uojEQ9kPvh4WGcBsfesaTVQ1W9DUg04ceFk9VbyDE7cyUKnFVqo7b1F5fXGsm0w21MZVF2AR5CnX
S5UpSNVHEnOdzuXKzpWlYpE3zBJETZ8c0x8ECYIDUuoyZtH5p6huQGrauIOpoOZ34CL+qgWBSMEt
KkI3LstPWewXRsjHiRGw4RVdeC9JlwoEfplaMju8CbLH7Fihzgzeh3SSWAy4xqi4LvCp3xxDrX7q
sQgesgxDLVSmJlHiOqeQ78MXHx5g+5mcGUwpg+W7UFtIiMcQU1OVtu4ekRL02Pd2yMMz37A+cjMt
uBaOOfi4F7IWO8KybJpKeHeaCCIyRQr2GVoKsdTy28CHTquZ+VJVWQEjs+uMR6+AoUVu7i2BolSO
TIfuvqgCH14TBTon5j7X6kLDgZVoowKPLO+VvtLU1FBLDgSFnxnrQhdx7QKgofF7T3SZ1kVirGI5
H8RNUgaZvUFpcguIPxQDRHeoH1w2S/uVmrKgNHSZgju2yJu+KoOiUqYaOrsOvPyATn7t0LRlYfvo
NaBcJ4NXsqkcYB79Sn6C2woQygHLdIoLHOqEbFzZXljkm8IJsk/BFSooNSZpTmUcdcsWqo3b2g2V
sjRSkGUy5blEAxt42YLQoWGT8Kg3tv6W64S9q6SCnstALFYq0/hEi0EiqIdOAC9WWzRermLsF+qS
56I+U6wyZ7rBLnsF7XZux6xaLmJtVasgS+lIAkhAmd7QPB63Id/Jy3WZ5W4BAaEiYIG/7BzgKtKw
164aND7sSGqymraeU0EB23Udu3YgvQpmr5NXpNIL00L9Ro0bECZlLdOafZ15ezGVe0thGM7QGE4z
UzVhTTGHWnqLmxtVHVUm6DWFQFnqPw2ZxED/MskXXCsxehHkAwlRoyBa4ocHHyzqy1KMVTEkrigE
6q70eX9VOFmyyNwCC1YqOqKyRWuqrlg8pXHPrNKqFfQ2rdSNOrTBq+v6aAPo4PZIimMyBBcJcWn8
I4MHRutWjCw1bFWrLDkPvfWF4q/UAlAENi1US+WZchFBH4lCJWEgpZ9BdnzQ1G2aiIKeagFrQxx0
pPRpmRVKkmhwkdiKlq5XkrIsAL8ZAojIdvmRxTohXybDqs+PYu+ohNW+3ko7u8j64rbVaL6s43PA
rl8VT19fEESVrJ12A+SX+PEJjNx+FF0BOAZ4EsOU8VddKzLLApSzC9dLuke1x5Rg73V2VSWUlFPA
xOYVGTIjTVWZpShjfHnbmi2bapY0ykkjkSIs/MIHsX/X8zsIvbeGGsF7/Az4rayTn1WnD16/7Keg
rLu0ihxZYYk/weautv2aw9RNu0e2i6uFCkK7buNGEkpMWHrvbimpm0TwhPcuqNhDGSnBa6lE4JmE
nsdrWAvFU5I4w7UDb5weK27NE7XpsfV1pfwccky3qFxGe1TKrjkWQ8Kc/QzIuyiEJlMA5R2SR4m6
brmxoYZX20+/ZdxNWKrKSuMGjXJFomXqBX2rGoRqMvCysOE4x+DmxFIf0qhZCp2cBR4N0UcDOmbE
vryHmDarqyW49IAryxQpXDBJGj6WviQsO5QhrKqVd07KHqs8fOjlxO7QhQ3dwBYhYmtBNmuRKLXJ
171dC8I1U9WUsoEr6qpbJktWGdX5MnXXCjkcXeX2qjtcGh/Kb0KYFzSTxdAcYq60Bqht62JTw5n6
oTf9oiqIBgo4U6ylzHBSVUA1Z1BBguS7hutrLIlVT1yV0Ja1kKTHlaXxBSonCkcUV3LtQoaLl60c
c1BTBmY753ja1civO21/BkWzj/lPH0PeeakL503KIZXEJcyRK9p8i7NEA6K9T2yO42MjqFt4t4Kt
uB48lCUGNbJRNJJPABF1Ou8N5dNIb2IojcKsCr9hrDL1PLRgo3okl96C04C5UXpR/ezY0hx6xWa5
hsR91OLI8oeHEl1pK6borNIRoLIuC3oGGOyODxllk0mdp6stOvxKxVdXfZSwNAxxEYplJFYz7+Qk
LkqarYMLZF4u8yq45NVgZTLfETlqZKtSBaSMufANqNKegGUPsgQpX3xWLHrfoTDE6hqYuknhc6is
c7091Mz/Zu7KtuNEtuyv3B/gLubhlSkhR2WmLMl6YUmWHBABQTBGwNf3xveuvmVXt736ratWlWVl
JiQQccZ99u6SyfGaRA8Uj0F+GGm29FNit7m9zGa8ULc+klo4HYqqKm659BNegwIA2lfaftZXFeo9
UO+tRneaWtxkMkQ+BputbstoJAt/o0ul4BRH6ypBprAjcsaQeNEFD40zdjdjcCVaeLUeY7zAv7e9
Z+4IX6yMNYVCY6quoP7eDFU8ANSJ4pxn82wGe+C1IFaOaNCncRVIM2e1DRRZCfLb8zo09SWojSaF
rZ5L9JM0/dr7Rf/cL6DHD/u5mnK/8oIYASkqVKSFG3EXc9x7QfGBtGg5F6YhTzof66hlthH7QjTX
Ssdc/9p1JDfgpJOi6YsaLs8FS4s9WbveY1iv9lyeC513aa/T/rERDChfqbVtPLnd+soDru28yelj
5fRDtK5E5vPcuPvFonNaqQ5w18aHQAAfjIPlUi+TsFcfamoFliTVLhREA1imhB2NoF8xWc+NfHbt
raevpIpEqQVNvELMJCrdwFpiMIiCLLmsPHMN6SiWmFSaVKHplsGxWj0CCktvQqzYilNbtX1MGavT
djG1kCu9v3NZsWixEDG6/kIiwbzldTZB/UprE8Bh0ntQZNEtGXvODIpGJctPwI5BBc4nuuu6snZB
7uNgUSzoE4/A3IJngYi4WOXyIKQZXEUxbCG0SgeXaWfZyuIbDsweAjnWmPaC/Z/1cf0yq2XnYo4m
dCuN5qsM9pZcwALHluWTmI374QtP32muB1YewuKKWXZW0WIInaIAHM2gEg7R9aq43CSVRAWf5NPi
e4CCc+ICDRLCJ78AKj2cjL5qrzbjAchU26eu6lkiSl3tec/KxwAhY4xWdZW7LWjcrREB6LhMAHYt
OJDv8e/w6LfVBB1sAVcWgpPpPAfTrdDBhCpNumATgfQt63t4kyIom6u9+IA6awpWrVPecx2MjxSh
/Z44wwcoQL/ptYvYy9GsmDMBaj9pwJkRc3VHmEsOElqTvruSolNG6JtXr/B+K2DUxtRdeuyxkEHK
LVycCZ5W2BC8s+E4ie+aocv0OtILHZWl0Ts1nJtH5CLNjquVRkqvyycA2wy0+sHwfyCg445aQUaE
ymYUIPpGxx/iWIrDjvbI7UKicZFWuvnm0xrXR3X+Nm4rAkH8fhHg2tDKNsgKuxJXxcHROxl1d2hK
xvGYzCLu62DeT7pCfVJf7gv33czuOj2sMKwMfWkJrsjaPoPx4c2vhy+U22aqe2xNlnGC9A5ztXTo
ChdyHmARSCEscNM8xJSALG0P9dPCVEpYde70QFqpEqigf8pBQ6Db9aDdEZyFADjwu1l603XWOHDg
ZuWCKUsD5wHodykW21RgmkVoIkaA5aYS0VK4iLXDtE9v7wKv7CNVB9/myWQRIK08skGcDuZUs8hn
uLqstrRH1lo5SH+6fWFLPRutyr3MrDtptrHutLIhe0y3gAyv5QGsSInSOwlQ+dF6TBJNw7qD2DrA
JLoBfTbgv0hOQAsBlbICo3rVqt+K0tKe5YhRhrlQ14VPb0Aq1CBQBz5jtMVt0Cz6SGzT3M12b31F
XjWkytc/OnQi9oElYQu97qIr7bLq7RkDEzvpI9LiGEuNhKA8Z26z5EZr9SEW7jtT1VHHfX0ugFsL
Ea7jORoQ06qrYM9cYDD6YjAiCBctsVMPdTKbNds5o2kCPV4L+yjtkd+k7Y8pkDMdZuQ2NInJ9HQO
Vgh01WuR2JwEh7kgCM+0V7CaTCcvmFFNb7T5s8B03ZNVGU3sNxCitzXpZLBfBM5SFE/Ar/FzXely
t7pOcUK1CS6s8PVYKgjtWhVingI309UleZCexeN1GZxL1ZZQvnRbEKQDISdPzgiaUA5lCegMmJjD
aabxTGGco1KzVLguTXeuzKXZ9UJh+MpAFh+V+vrB7WDFtGg5X9VSazu15aEIVsB6bo8OEu9uerdL
WyF8M5e4NtwFnZwGpApKG99LAF42OEsVLYD67dzKmY4tNrZkwvjqrLKJHJ8a+8rpbKz/BbHOaL8s
siZRRxULF9jsZ655/U52hfdYQ5X5SubRPtJAoLigpIbAPFijmSzkUHF2nbtVC8noWik362e/KlHl
tIUTi9nHTP7Yzbmc/SH0yw60k8StutRdgErH1VVJN7Rne+OUDidLOveV2l9718a4rMugTjsJO3jg
nK9JFZjDe+s2dsQp4FCI0AoI8ICbOp4mMAkX0p3CVULs2xk1/cBdWoBtGDkUoo3galv1fB98kyBn
p9SMRWstt7IlBojlCJSQuFMi/qPTESnqmIDM2svn0hjiqZfssQ2a9gbiZrgBG3b21Fn1mjX12B+g
7szOU+HPH4uCcpLVdGbmsZrcwZaNAvjq80S1tvYyWq7K2mDaOLW5uDQa64B8sgWm77RShIRRlRod
jMtoO+XTUNJrqbcnG8k/iCNea0cMX3yUsyJmenUqJGJXHhTdblXOl6qrnYQ5S/PSmXV3ZET4oWWg
KtoJrz6Cso/lhrG+9eYsEloXy27qnfVoO/xTD2bjQGS5HgtpytCwJ5VZTI2IJiYU9n1suYCSIbM5
BDAccA2FoiDfWmWB/Z4W73MHLtO6b0490q9hHdpL7yl+hRSk+71w/Tq0CJmOIyK+q9YX1c6rphXE
qzMRr5w79RG3roq92rd33mIGsa6Xw9VDMP4wIdlCkbzQDwJFhwhI2xpSrt3kxpqLzbLdoyIE9bNp
4Aut3MOGCIxYL10nXstuqcKFdvQmy0Flc8W9nUQ1LwocwMMD7mlR0HfaSyAKO9KdtYzbbptRkLWK
SEmApHDKbi8QDqWDQI0xpKYE8NBxTCxCSzmhwboZ+MjFnHetRQEuGYvuzOhUnFXAIKhWLk3MwT7z
2i74UsNMKMY69c7NwOjU3FaE1QkvDe2LOyI9KXs1xpPpsR3fqgQ6mfRUo/C2C9PzoNPHDN+rzAOF
YhJqDfXJnut+R+yx+l6vFSDDnjBSCUp3gMyaYTdDgf7rIGB8dBL0dQjDZ39zzc6CAOXqv/lOyxIq
+JStzuhnLggi0wVlm5dan5aEVjYB+G4ajY9g0vnT6AtM9BnVhJEl4euXbqX6Nx5gzsyZMbg7jp79
OaGcFBMGrQLA61Q4LZSnAXD7kVlgUQalEk8oQRXvE6ctJKrGMQLrb3skAuP3RHL5rQqmZ4vY7CxJ
1WXTOCCwcQLVvi5K2TdT6TK0FVVf/UqMMCG2/z5Xa3kQmj5nDI4bSnpycW+Do9H7PBQwwm0nItls
iTZftH2rwIQ7dCVI3QScUFsiaw5Jw3XQZLYGCLMY+OwFnap3zOPU/eZ2iBvOZkMfxn5FG2u2qAhB
aY4B3qH3zparseUg16ASu9K1oI3TuIlmjiy2hTdAHaOs4HSoMR8mLehyu4BuM/ZBF1y4ot4N1TZ2
MgQjb7XZgbOyBjgj7OXaR3Ppz8+NQfQYALfgW4+a26NN3OIAkjItrhcNtL0Bkfu2qkQ0gQcMsZ6m
fU6ibUJTrx6GjswPZuOpfVs0qJ+xttoVRgfbyNYT5gvIbka98Ug9Vlw1PDYEpUvwYCrM/TIMOkTL
VIuTKPRiD9vanEtmWEnjdOqC7TGG3kLGjwCBkGjJu2UG75qj320UV48a58+jUdwra0U8NOtzDBp0
FXtYJn6JeedmmiJoQL66E03qGtNO0LMkBxQX68cRJHKIgsxYZ94XV0LNHTwdXqQvJAUXP6A3tm7F
BnZDYi1m7CCQDTVRkqisTbQrFU038CGmnWeYeCERYC5iP7dkvPeaj2UzsNNcEhPmrl7TmXIZlRB0
23eWiSGKEex0fHppuwCIBmdKBj6nLbJRTLXo88kwUEEsiibDBodsn6GBSH4czXhFkfvg6dzLlFEL
3HiJcM3ySUyC0otMOtIcBPljtqgBMqX9Usd6wPZtX4wnpEnoiRnKfp89SuOSwPNXk3m12k5mXaCl
9mxVkVlZGHDuV/vT1UV/d9mgJSuzUZq1kEitS00jqzfcTJbKD7WRssgtMdSF3ApAAG9iJ8kD1F6b
Efq6ncORRVL6MunQ1/JKW3+gdNROVaeBGZquk53ApQQXAFnKJKjmx6aqMaM1eEWIsZom7MYRE7wg
lEs7tyiv84jqgS49LR6s4bSCYw+bBeXbaeohCze47YmjlpR6vUQeZSHJ7lvce193ot410LH/cWVY
Do+KL7eAI1SuZmaHiDsR9XVdH26ZlRmU6MyCZz+qHLUvJhNdZo+Ls6Rtbrb0WQzkNAvtQ8xUi7XK
nBN98aqzToarvgBHM3vjEhG98LIVWgixTnxEf47/7rtDj2yFv6DE00UzuNmQRPllvljEj0Sxxe2N
mbaYGw7XqUk0zHpeZ2FhAcgGJWkL2BCkExFdtS6qtVkLGciF/VBJ/1Jic0e2KapkpqzJ/cY7juOQ
Dmb7IhfdCZfaQxoMPjtmo0NKqzZB+lCELtpDaWevQ+owt0N3Y9VjNCdONm0flUPh33rUZLnlHnnA
QNjYo2PAS/DadpankrVRVUJ9kbq1jepeKdDoLpQZmj2zHj1t+AoAEHIPtKkjonkKHlM/FC2bIrr4
Mm5KfzjYPgZCl6BCcavV00boL9S3QBZosTlzp+CxdRFydaOlTgDpDSxCLroLLGHthTPdPFegO6Lq
+VyjMg6wg6uJJGhVBc37JQ3M+XUug7tToCRCW7qDpZ9iNpoFbK/w80kxUMoHK91VwbcV892o33EU
oPXgEXHkM6nUBYlGGxKIhN2riX8s6OecmeHp6aR7/GRrxodXeCg0iVivAHfpR7ELupVnEpNje8tX
O3hMoLgnLAnPqORu2dKAoOZpbYsP8DvmZQt1iK6w45bpt7Ww2z0lDT1iejwigUFjM+Bvrl+ivtUg
7zGqGa2twh5yZoFBdyngPgD45seV0j2yJLKXni52pmZ8A6PiI2HV21xVxp4IzciYpHXWBDU6SQhY
D2Qkzs5CqHbUXdYDgAx1n6EN5mRx1+CyWOaH1cz1nemmylutWyIHRMJXy+8wDMDLNiblVEZI3vsr
Wc1lx/n0tVJwI0dJZFyVjzDpMq8bKUKrnpad2aCxM7steRVKGPHUcixxfaAR4q58lBhrWAqNxoMz
7wBKzGu5fm0m4ziQCaxBSm1yS/uaTZd2wgKsnIKlRk2/Lq19xf3OlYURQb4tTwY3t3R6gqrrbmDV
XQ0FyF/Q+usmXjxUJd40T82h74Yl1gZxQ6cNnDh9OpllLhw/bkwTuKiuSKC8hG/YifFgFwCGTuXD
FBhPGsFWFypnzCrxKiDItQK+UDPehwZ6gNgNM5bGTk70JHQ/x7DTHcOUIMiwm70agPsDXzTmDsI1
YOaDoq0Ror8GXDAqlDGIKEESPQTIJzv3qez5i0NHhL9cfO2U9uCwMrKN4W53JbA8q5FLdCJLZIsJ
+rziRV/puSxUqDVjDBcVq1p80csJwzoiSEHdebYMAbD/spj5BBnDMynarB2rIur9yk6qZpsWWNDr
MrUqlkS9r5De2Gu9z/azJiGQPBYvzhZZOBoiKLfGkOvUylBMZEjqRX1tSpB2qrU4mUhbnHlTle8K
2AbsozrAyIJogwtBAyH1O29P/DI4dINRIcOzuPeMgpgTIi2EKG4xyguU7A/dijjORaqZNO5YpSg1
iBe7X8YH5dl0r9GqOgXaKlBJ8EAh0mCKo7bcHeosVV5i2DsdzXrGzvUm8WR3VL4DpdOFg0LdBYuc
12+V6yBbR1xtF7D5wlq0RB96Ab3yBqIe7MN1Z4APMRuIhow+xSpYyYz4Cz3dRh/Qz0PpqYT8SWLh
yWBwkiY8sOC9EZrYhRF7Q584YIIOCaoZ1ezdK19n2eypGZpK0zebMVQe0KRCzSKcpgrKUnAXDW9R
VJ943EGREEbDcfambG5G485oaUBpcVqe7ILvwYEMNQ5df3ChuJ6YnoAGR9E91eX0IGfzC1qhDAwA
6P9rGOCJO4P0OV/7Je4c/1tPOgOJuQ58OHXbx6mdvb1v09u4urlfBFY6dVYRWcpYwsler6ZYRQKV
wnbfzyvYQBdA3rnxdR596JB2gkYOivODrbOrgyfqecwNm8pB4Eq83YLGaOijQGuVAZRoaqhaKb84
gw/85nEULQZvRoe/3ERk12wuweJSkCJtJ5AA+MbrNKs62pSZk1mA16Kn4xNpp2+BPsZdEaCV4jrJ
bJMK69h6KCcp0rYe0Aqq9W8uq5pMcwEgtz305zxWeggdzGT2V4Be6/rQj3NMJunmrUe/ai2aEawG
H/s4nntNWjsbiP90HbqbXxhIuZ3b6Hr9hShPxX2h3GPf2oDOjihvzw28Msyntfe5BwEr0sboQZf7
ca7sdDW6NgsYwna0z1FML5CEem7bRKAEejICOpy5YM6pHKvDwIcp8TjJjEJdqI1lqG+OpkCC0VMG
Xp4hQeeyCmcGutLVRQeXmfQidQwuYcLdDKm3QCK7qlg6oWGflDYCBeabQBu2S5XXPorWIJHyYg1p
QVjU89Gp7fu8zm6iHHntLCBGdE9/Ggaqhw4RNv7Xlnk1m2+WQhmjbU4jARh9MXl90okNgL8V1JFh
I1HxFgvZTaN5HFVcJHbbaAtF3dN6mi2hagxnEmFYn6spii4uOnTvQ0zStXNutZPHDkqt7hKKbqit
E3qyRh8Zzsz6fPA1wzh2oi81gVJFh05UTzSNps4QSNDId3b/RkVZo04/Div4iQyprgNKSQJqTxJ1
MrwondOI/LNNat9dygf496K/9Fq7fF+Z8vsErXaBen0DsoasaZweA20FnzHirdAqaaOGdC3GUpxe
M45AfyAgdBev/NoJSazz6NieuJloiiGaxrpn1VE5VTvd5r4IELgSs6PxBIwS33NSBlMaoN2N4r0T
TG4kQHGo71pX79FrZmsLShCC2utylqrAxRVFi5IWCK6HMaY+RbYQBiBCrlTYj1LZL7yToDIIFmO1
ENYo2xgTxD2uf6kAnsA6lqC+Dg3NX2JpUIjKGI0fPABN4Z8hz/WuOufB78EGYs+zG0FUpNqNbJA3
TMIDC0JFlw1FARVnCfna14ZK8aAxbYaeBB9XYEl1+NJI54afA+hxW2fPeWwIeyG9l7q0RAHcKCKz
meaUMOvBl82HVUyxBgROE9Klt69onLd7ovkCKrtqntYnu5p8//vc9+Z2/tk9BHz4IsXowsCUqUaK
b6U9Gbum9naQat+JGTFwXx8XB0QOBQWpVENbiC645YomTIWqo2emaF5gsGrGi5yOa240bR33XQDY
jwdGnm51MtGr9lCMJpI3hL0H2YBouIEG0KFxyjL2tpvEoXWC0ne/6zWrzQcVLDtpiXeu+efSDBrk
SN1eCsR4yI4UDNzaKWxLp0w0AjvqmmIb0cMOkdAX+lIMHuyxMt1TDZH4GNXLBVAGCvD33NvPi5qA
U5TrsxjZR4ugIx5Vv4Muc5F5osM0+xhwiGs69JmL4MNcfJpP7XQG/zbbtbN8LFWlDjMqX9eugxyd
I70+pZX+Cq7tMqrKAV7G0lCP7jHql1IkaDwsZ9q+eT4S2mBdU1uhT67KIS/GUiUc2DUkVR0aEd2y
R9POyrwATjBYTJFAeGPZ1aR2ESV4L1NJkSnzQV2JUYB4xmlAvmOCWhoJLMHInxecfK+/2dwXj2Cv
YSGdVvcKTF+QyY54MZor3bdC1iyUVYDxuA4aTMQajAwkY+LQ9wNyCYpObdmbBMQWaFLAz2qYye84
hPEM1F19/1ABTPPRoXGA4v6aWFzK9eKbix5xFjhh4WhmKAv2lbnIP4cKrq016R3MgCpqfOUnaMPe
V9U0p4AVaOsGHaJBbxqBOW6oemptq0EwA4zUHg3vaQHSAvc+RFl0AeOQH6xvgIeZ73VQO+11DJAc
mqjqGymvDQW0wNLSIR31Ut87tBHv6xygHhjOuNCjXTcrcPa1/czAi48OYyu+ANnmHAB6nCLNQoNz
Wvv9upmscBwKdrJ9wdEO41COhehOp6PmIgIxxHILboxBWzPEHPSJMlEC81TKvTkUag8DhsDaL2oW
9QLrIOFFL8uonwxEXQOXAtPFIH2goTVOyv9A0scxmDE5QeKrgh97iG61dif3irT2TXPcYe9PjRmr
UnMfgkZh4s116HlcSn4rBf9m9sQ8YRPziDW1dm1ZczU9X+R9r9l3tEV2KB1/Oj1IGbWeHt3ZgSlc
bfsqJmOa48ootHh1CS2AASrX8eC75NWq2y/oPE7xUmEOq9O1nBZIkc2quimGRp69oDYFP5z5naV9
8g4YgzbwomFpd9TkbaS6VeawEKnjAEfkY5MkjUaXCYucQR7PKQx4ZpediKff5wC9Pb02duh8CQhz
yYOwRzM3LQ3jIHpgRnMl09VnuPdSDtWDp9szwnmOfuRYehgAbEDaA4DAF1OM3pm4jQc+w34Aexzt
MRjqm2NulGyBNozZf1kpe7J8iDnJqftAAjTeAMEDyqGV9xJmdwXuSqlPqH88okBUpRP6LejU3wiI
P6KiDzzE3/IRISgNGx12opuYTNkkntegCVCereW+GHQ8GmNET1y6fMsuZC91QHEWFYz0SBzHwaCz
9L5YzLVPtXTqFECGaqcCM6HAAS1BsyZbKR/nRn3Lpyvq4JPbJg3wtePRKztup6ahvU+67yaoE/m5
qSr97E+LjV2HFVZACedR9j6gaRbRw4E60M8EOkCG7riMkbEy47y24yt0QeVpYgbb1XRYknoi9gHN
yOFsqc4OZ51/cKzHWEwVO3Q9YKuQ/yCfblkBKdQlclQpKvrHxcROC7q7nFvA2dC0yJpuPnqaFxvB
XGaNBUCHNa4GgnFeRa2lV1jq5oD4JwA0w23TDo2GAcgftN73wWRkE1py5jJijnfAYGIPRMRAjXtA
xrPXiGMDImVUxto5FQ0BwNbuHUjU2d6UkDUQmNbvNcB3KKiugFSKe96hm0qkEbslpLO6yi+yobdF
NqHwhusF8KsKlqfGGMHE6JUo5+MusaGCtAKlmINQ9KYN2pM2sgX9LYyMB44qQmhErHD1zkPbzOxQ
cwc9LXTMq6IZDhqTPAUYNEOrTsWlgZC8bVGotJgOvQXmf61LnaKCon2zjOW+ismMRpTfE9bPRymp
lmqzA13HZUV6CB2mz634nMvV+zTouM1Zu/OYMIQKoTTWNee4WacCXBHIQH6Av/9PkPdT9a1vh/b7
+DOfyg+U9n/IVi7zZz+Ck+Ufpzcx/CNFVQasLC3/9TPbmf/7Q/8/KFk2roDfAOL7N3RS/oqH397/
bzw8OFMgggUd7o2KX4faAIYN/42H96x/YhAD8rU/CFO8YHvp33h455+bvg0kX8DpFKDP7mIuE532
H0wrlvVPcC6BiVUHQgpj3YH3f4HDbxOs/xkAdQBeskDZgmlEb1NeQBfsZyy8pRFOTdIvKAaPNeAf
5Tj2O3RLUe8iCGvG9C935uFfB/7fyVC204FwBh0NQAotGxC3X+ZNheYVExttzN2zYXE+FKiL1hq1
hQoeiNiAGX37/fl+HnP8cT7IoMHZewY2gbPdx79SVkBskKHIjviv03Tg8T3Lfewq90+apwgEf76N
HtDmuodeP4YTwCwDUcqfz4NfGUjhjOshv6SXLE7TEIOEpzSN4/QU4e+nGP+P4wiDX3EUnw5pHuZ4
z+mEv+7jGK9l8R6vQRdi+0ic5vklzvDqCR/O8dYoynG0dBfikDj89pYUPNmn/DG95DmOFuJwYbK9
nOZp9Iq34CuE0fYb/Iy/JJhdy6IM58V7ccSH3QWHP8QxDvWK3+RJmCQ44kt8CvP8McwTyFTgV0mU
QLBqe1uCz+N428GiI3444UrwjW7b6XdZtH/CDBnemuxzzPSdoxg/46ozzJLhg/h2aZIdoyjNT+n2
RfHddvjkLXrDUTO8dX++Z9l9u024UdunwX0KeQCc9h7h179fGL+MIju/PrEfTL1/IWBoaI/qCDWu
p/TymqePuKgkeouyPeTHfn+mX+jN/36mX7bYiKTIHLE20hhzcRcSXsLk6znS/6Ti8IPT9C9b+W9X
BCP017U+dIMove08eEQv+e2G5xzhfuORZIdTfIiiPzF7/DxH8/cL+2WSuTDGjq444Sl+fcRqwXP6
w52zMPXzV+v0t0vatt1fHtJgCq+YK5zhekgP24JOTz/+xZ+X1xR744K1eno9pa+nSxdi45xeX/Es
w+MOCwtE1flut0t2u2N4xgrbR4cMy/nr8fhjOR7D6JzheWPnYVvE0fUQhdifyf4aHQ5YffvsDzOJ
f1wIv7AJ2Dro2lA0uMYv8SP2De7Yn1a184s5/9sN227oX27YCksOnArsUPp6IQm2Jbb7ZdvwuG03
/JOHO/y07WoS4gr33yGVJsPvcZZl32V4vf9pifyQMPzdovzFADdAM1CUHq6wUo+XNPqeYdA53aXb
TT+lsHHx/bSZSTwYPIgkhA2Mtr/Gl/Qxfsxvp/ilhW3bhS+H9xQHwKVcduHu8WHG7YthRW75Dusu
2WOdizA5v9Fwf8ejjmNotVyxIF4xkpucYUnSOMzi5Ao7tD9tBub3S/UH8+DvrvOXuUpgkpVlYKXC
YJ8wOx6nc4jv/XWXhrd/WWZcHozoIYoPKb5EArv7+29g/UJr8Pft+IsPWr1FLnK71S8w7yfchdNm
1zAnfomjQ57DWmev2C0w1rD48BK7JOlgXtMU9xyuJ9u8QPyCh5O+xvnlAoONdXO5QQ/hGasoxTOB
l0j22IUvsNr78Icty3f5Jb995iT8vG0HfX+8vFbh4xq+kzCHsYMdutzw189PrEbY/Awj27Cx+POa
3ZN79j2Cyc/u4SO8iApD6E5gqz4fz+fn8z5LvuT77ON+haeIrnAHUZLc4/DtCEeUXQ/xHVsU8+H7
I2w21EXhoXBXf9xmXPl33G44V5wRviU7wS+fDlGWgPZ/c2WH+OmOX29G4R4fri8vWIjRxx+eyO+t
FzTff96MPho5mgcXAy95wH9Yu7tTDJeHrR9G8f5fTi76wzowfpDm/u9LEUzlP5+WzZ43tzgtzonb
cbpg/2OrbWfdvHcXYheF75uvh7nEvshDvBHWIb1tXhkPGg8eP93wgTw8IyBI8dP22TzfnfFndsdN
i/fR9Udgg9sKtRv8IobHxyX+CBey/R4bclvq6bYGL+lmTsswwxLC7Ye1TjGdHh22xxhnLydEOnF2
ifGZ3z+AzTv850ZsTKg25kYNFAggwwnS/e31vxjDeV0Dok8coEJTg9rgKOZt8nBMfn+Wn5/yv8+y
MQfbCPtM6Lj+fJa2GEThW80QFpwGSTFpkDTkqn4lCk0NwC60PwhV/f2qMEKj6zoE2mzfRoLw8/lq
Y/WAfwLtG6AZdlr5UqVlPRv/SuuQW/3PFIz/01kgyIJhXXBUYXD7l6syJr9CVaQA6MIuzWe9+i/O
zms5biRY009UEQUP3KLR3TQypETZG4QsPArePf1+0DmxywZ7u4NzoYmJ4GiSVSiTlfmburjtqmkJ
Xjt3EHE9jG95hJCeb9PmpqZchjch4uRoGDq7GFxXD3vMsnpfebOiPlOP8dPlmKdX5Pq9cAwGjeci
mMvbfuui5JVGXRUDupKqLvU7KVDeHtosfSt7eKevDsXLj3eOB9GYJ8JmEvWqoBDYA86AIFVRWiwX
OJp9tWvTIr9CdX+5CiFV87iCzYxgKC/D01VhVXbpirKgh5601KCT1L6h9te9MSEcvR8b5dxcHtqZ
9fE8nrM521AXW5Q9EI96z1LdFFpYiX062MmVOGe+lo08Gipm2Mfwet5MYVi4y5wo6sy03mMkFdMl
nUGh98t3Ixqu6RScm0TLgYgueZe7yAacTiL1ZdttV+ZENOtZ0A+N/i62bRhE2OUE9uSaVw6os4ND
CoIO30qK34rDDya44C6BNKPlPa09L9X3Sac7PgrZ1xR/zoVCBA48D1II5AqbS0ETlpWJCSnFuZF5
QA/eftemuBN4RdRc2WBrSnd67K6e6v8v1OYdMixO1bQao6I+9T6OnYh+ylx/djRjxeJn9Wcqjl9f
vxqfh9yciYOJUtiYaUxkLOnzgxg7oAd8TTzx3Jq30W1yUVw15Avz2tar4mYRMaAEQKkPmaLLLrB0
f/8fxrJ6JWEhZFrOVi82tEJwJCswQ7VAP41J2YdkUPbxcpRzS92mc0hRCndolBpOlzoVariqNQQ1
0XiGvXMRkb7L7SL8W1Qt5CPOq+4/7GSmjuMQ3xQEIDYRU0HLDc+/FZzt2Md86L+hFPJTr/VrmrDn
PhO1ffyDWOvoW61b4dm1jy9THI3W2poKId6MResGZk7H8fIEaqev3/UeoaiDxYiBUvN6kWxO3Fi4
SZ+v0KbaaAy6Nca4Ayye7iu4/ytY2/Ar2zqGYZYdaVLDh6iHEvoB9Kwrp8jL8dpsHeS/0bX4l46c
jhcmFQ9LWvO+Bgwe34bWpF0YG31xTVRnI+X5P0PGwoI7E+NUC/n300jApNxYmxTeT0mc3clcHw51
XRlPamjeRragodVWqBxngKcM4u+mGWQU3wB0vXfbz6K+kgq9PGk8Lld2JEIjprSMze8zzuRHYpjA
MEkXxusYwen39Q4YQDDKCG5+0gxAv/uumK58/ZdzTmTd5XZHteRlejTrxgQIjptiAuW5axQ428WA
i3V5jZ0d37MomyU2DxXgpppDm2fdAO0OpyfYNuJYgPedvW8KbZDgcsSz4+IDM3G2g9nX5uxGiKI0
yChroHog+IWH2sgAferK7L08fJg9POJpPBkaVfHNPVsqPYT43kEZhHf2QbkzAO6sTY+yz9OfXQLZ
9PKozs0jSxaYHrHkixMhzBQFfIsbyU5HswqG2hX3eigj4ORF+1YfZg8Nwogs8Mo4r8XdjNPuo6mu
6dD6eVE29+mo1G0V98vbtBfNfY838U7CBNhfHuy5yV2zTWlIEnhMEjabtHKLGgoRk5to1tdO9FOP
VOawYmw9MD5xKbovlyO+zC28tSFhGDyBuBa3uWBvRGNptVENHbAtAxuodmAU2PuJcnp92kkqTQaD
CwrueoByTgeXmcuSjbZZ+fPY53sgOv1hov356mQalSqNhIREUF+bNqdRyrlVysQixRdONR6NDF5T
ljqPskbYJ2/kldV5Zs+dRFtX0bP7aox0u51ApfgyyUNtZySA9Xah3izzlZWx5sqniRmOl5Yj19WB
583Wdpd9nORxvADbGmR7F7sCi5uykIDEsHKrHHt4grYn0GykjDS+fit4cu1WkV/zIDc2g3TAdS1Z
x+0PRdX7CIJFf69JHbUk3apvVWMvqAzHoXVlxGdWpkfdhRuCbi/rZnNB8CaxO5hupKJaCPUcbJxf
afR8EzmI15/ViEz8y65xbuB6PP2KbtXOrRkBeod9PNzbfd3fFkZn3SWI9990oYMrVg4d7sq0nvmk
lDioO5CIuBZeoqdRm7jWl64jqtHbeuTnSeIGY6LaO+Si+neTqeAEuIA8ayS9roR+sWzXS9c2DR0S
Ds5J/yq/z5atFY5lBW8aaiI0AxhGpQHawBmuOBW9+IJEofrgrW8y0q3t2QKs04D9xJpdkg7t8LZP
l4Anbo4NtlNeMY07NyJOF9JPF+8WT9tkqNAvzMSqkMfOoJ1Xft2L5fsg9Ny5slTOjslc9R5cKgN4
bZx+tGRJK3eUfcWqzGZkVGbzXuZ9cQuSvr1ytpwL5bD+pWGvF62zCdWNYalUURAK9IRP2UMEwBm/
xUrOV9L7c5NHLsQWQFzN07aeHTWaKcmkV5XfmDLZN4JcF1eKen/5qjkTZb1muBqZPMy6Ns/YNnJi
4DYJRxhKaEBnW1huqvhfGb//b/HrzKyRUK/1PGLgfLqJMmtRpactOJDRGkguOaj2CveLR1Cyy7fL
AzobiuPC5Mahh/yvr/BsFzl6UcciAs9k1n14gEHV7jJjSHeURK70Ys5NHfXQ/xtp/fmzSCUUo3CZ
AT179vAZ/QhYpnpYXVlv6814csV4JB28KDn/OHdp8Z8G0bqpLpQmUIWwlXwDU7z+WBijuvWQEFh8
FBGm4+X5Q/zvTERoeZ6BRgRRNyt8qfM0H2simpHHBCL7H0xwx3ahhw6Aj9ZkfFNOQ7SfE8s7lrLW
/wpYn62FhkRsjNmHy7/OuUnmQ6JUqFGfBVJxOv6ozIveBSYM+RhYvqgEvnVu+ef1QTDv1k0HmXDW
zeZWs0EZJ21lKX9KGh3+/piiC9PCdbKvHFTnvqaDjxeHvMf54a2L99mSCdEmkcbM4izTctoBOgOt
PiL+bw03JZ5qV6KdmzsXpATGzas29jZF6CdU8YpBVUCBrfA+G+b6tuIUDV4/eS4FD5MciDxyW9h2
cqcx5ogTMW2L5o3qY1wgLCO5kkGeGQvTxiOKE5EPtZ25rFQCaS14+/MIWiwfPXOnJVb82lIR+B/k
EKlFGbxt3H/t82ffx10GpK3WtZ8lRvG2mCdUC8LS3V+esZeVjjUM+CBEyyksm9o62GdhCvQxLYmm
FRDhMHmDIr6BEkF+p0bL8205vHNH6wN863Bfx054T737zvaq6sr9siaIm5OF/a3huGtRbYFodPpL
LLXsvQ5xKH+xB13bd2CiywdzsiSciX4cDWjeXp7cNgMe5FcW5pltwGsALBb+naCWt6mdULEl+wIU
4lykBpoc0gbAXyVvDDMyd30b8s/LM35u9awIKT6pAXJpe2v3ujMVi+QUMeMYBH1rNAenQLzucpSX
Vw+CIg4VMlaQhdnYmls++6zUnFfJXT4rSE3MLV1H3c7l4kBJ9+IrS+jlDBLKxS2Qt7cDYnn9+fNQ
+InJxmIGVWYlIphVXru+BDvyyWsN63c8FmN4ZXTruX+6XoDN6eZaaeT4wkrsNGScAViPagNJxbJA
/g1Y9+e6H5efde/kgaaVOix1Od1XsaFuikZvv1+e3JfLFWtEEgNeOmSSnGqn4YuyltEwYvor8wal
Hdv5nTfOd6ukQFV7MHJ681pW+XLRrBF5tNJNo8q6Cu8+n+N2hIekw2zyS6HzaK17RBzsobzyJV88
ODClw89wdaiAlE/j4zQKDHZQcGq1r8XTaNm5ZZJ8rRGoMYMGvYyHOhtQ8MjcmJqRk+fttTvizJrF
zIZ0lhyQ6tEWPwhNwslK2ttotYX1wUJYAt2OUIufVNtgsXn5G545+GiV8FRGu446Cm+C08HCqM9M
JE/Z+Hb7wLmYPWkhmPvBbODBm21sfcwwnRx9yEH4RemwcxxftG2NrKdZVlfeW2dmnn4sGE2X9HoF
jZ7+MnreojcBAdHPaiQOqJ93P0ebfL6Uk+fnMySEFvZaHcWvvsqYBNroVM7Aa9JlPI0rISZbNcwK
35rNHHcAaH3LER5F0l6Z7nPflocXGFSD56Rmrj9/dkigC5aGIE/hhrZ9+GmYU8PZz5oX3neJ2TtX
8sZzwbAq5MFOkYc/m9nsUKeKQWvjfktl/a7SIO2MSL8EEKHHp8vL6MzhZ68hMNsgraEOcTouLTSt
2SkZl5M64e+00+ZPbucMx6zM8xsamvGXy/HODI0aPahji4qAC1TgNF5uiqToZ8W5rhyoHDENzKZB
1Ujxd17/yVbDNK5Ehka1eLM2EruoorZLle/NZoP13NQjXGAtpXGr6fBMgssDO3OmIiHHwDjl5Fpw
PB1YOpV2HvUCBlNRpLtQxS36lDWNv13otvrvbm4g79XcNVdeTufiUm4kpPEPTLJZK32H9i9KCcQd
oYP6U5+Y7yAxwRctk/jTqEz1xh2Qhb482jOfEYACKYBD8sW/bLbD4MBM7wQiDSupIAhLdnmVoQrp
OK195Wg5s0JdzjkLYDZVY0DppxO7oDnnDEji+GG7LBC3F/0424N7g35pGqCxLK4UWs4NjWf12j6h
Xsxj8TQeutZRPbkejAeUdG91seDKFVnqw+Im1/wx1xW4SQNWQ2R6DQ5wei7I01BIcOoIg+KzLqMk
f2fCWw5SBJwOl7/V2Sjcu1gc/PNt3USRaG8WtsVpUsOa29ehdO/xJRtfXQvTaDpSkUDkBjcFZ30K
PzsgUUCmUDoje4Ge14SajIT2fWOm9NWC2XJlfeWIPLcqqFCt7xiSCtPdDkoudtMnnFui6z4O3fJY
oEQDf53sxakR0rs8heeiUeNbIVSUiXnXnQ6uKtvUNio2dzPX0V2ZNJiGZGisyWmq7pdx6a+M7swn
40SmEu1BIKJ1ujklM0evRuj2aHUOVUVfNpao/kQKp/krAzuz2AmxFsao0Zpya2M2VaYGk5x9PA2D
gzYz2AHc35Sb+EkSNh9fPYtMIq1JOu14MGyDhZM2lR0yNr7txRYa7dKrf5XNqoYWCgq5VP7N+PWn
Izc21VJyElLu7bW9KLeY4kkv/XRAsyITUWDqqDi1vSX2JtKk/jShb3x5mOfmlKQatwjdXOtM62J6
thPiLhVVIUxyzDa/0+km7vPCQHfc1K8V2K9FWu+GZ5HsClgYqCA8DvouGW45qhGLLVFQQNg7q/iU
lwd25qrxnLUxuuYm3CmbgRWYAuQxkml+Ny3dcZkt8bDYoYdCRFvvBUznO6dOwi//Iai9HitsB15L
m6BN4aEW4xolotZMYgIU5FMx259iG9FXadfGYWxj80rMM88zDn6yavCpwBa2ljCtu6g2NRCv5aWk
+Yjp3XmIEnyZwzj9pQqj+G4VsgksIZtbfZyKK3vyZS69doU4Qsmo4V1tN780lTMZOfJJvTNpj71e
zn4eN9EPEdb928UV4b5F1P+tqNorN9/LU2ddruwU8mgKCtvrqOxML+moT/qhDnCIlka0T41Uf7z8
QV+epbw6HeqQwMqoo23vVwiUfZLoiFGQUMffoyUe4qCDwFceTHSuvyNkG/24HPHlhK7vXEpqDmg9
2rLruJ9tk7grRCwbMoiiSwqUxZLSevAQQYn8hrbKATtDKNllJBFJRz3+GmrhXPR/WbxmmfDdrfXn
z6IPQslEQxfLl+iW54Ej2JjU7lHz33ljjkhJgjT+GCCeWmWw24X25/LoXx4SyLqzkLklqTVQKT2N
b9ORIE3mkNCnzLjlz4+sMlGwj1338OpIlEipDNHK+VdgP43E20H3lpxbsgw9p8Ss3B1n38vo6R/g
a8/xlePo5S41WEcAZle4GwfDZmLbVCA72rVcJwiH/uYCCdCqygItC6nAdaU6RsVcf6tGpzqms2F+
vjzYl5uF6JTSXZJvR6MgthlsD/O7h/HrgxxL77XKRgMlRTz6v0RxafTT7QFiukkE2CEuKG2k5Sht
e3fpbL4b3Enc/ocgLhZUALZRWdjialqwfgJUGhM5LtUDoHRU9RMph2tYsDM7n+K2TqnS8YAObttJ
9E8RMYXm60f4LAVeDdXR04roFrzfdOe6iPtdHteZlU8fbm12ODBJXyDC2kifVb1+IhRgjH0+uPk7
i7rXvogm8+FyqHNrEeSl/J+CJbj009VQIJvBews1EMcZ21uZ1uaOYsJKAR/z26ptJMKNnfWIfkH1
DR5cdWUrnDljSOOYUqpOAOK32GArzxBWlSTfiLkhW1FTUXwwEcynjjk5zZOuC2vw0cmun8wkmpsr
g3+ZF5BhQWGl2UMF3N4iphSCWrpF+cXXFiW/8TEQeS51NuOuj6O8BeqYZR8iMVn/4cAhMPiC1XfL
oJN8Outdkqy6oTwCZq1ud4Lf8Ba1pvirhpbkldx1s93ZeTh8gSrkAcAZTmZ3Gioc4rLwzDkJ5Nha
gYb6+lFTQ3rlBN0W9f43jMt5JhFw4FF/GqbkgpKJgf5kSo+i89BLww9K7JVMMaq0EWWgn1jeZYZ4
CKdwOtR0Ox/Dvnvlcn7xa2wON7OSY0dymwQJCv3+ZKGkTWI4HpVTGEHmLXtl43XEbqbwBphxf3kz
bfbtv+gA/ECsaFRSqeCcTkKDgHmSOn2Cl0rU31m1Pe+RFkbhNBmutRnOfdbnodZ9/exythfDma1i
SILe85J9Z+RuoE+tuvJZNwffvwF5a2HYJZvj4bP+/FkUrDcyK07SOAgTXNDuEL4xw107VyhWGXPq
yY9O1YWvzObWoCDp2Y1wzFEzd9dd+yyoMZs1vmxeFIxhHCHibtTBWrm6kqyeGZpDPU+HBgEf54Vj
ZA9ZJBQUmAJvmt3iHjsDI0PTv3D0G+j6LRwgp+LEv7xANgfOv6HRulyRWsTmMXI6NBU6YZzMyP4X
k0RrtExR91h2ztKOWoMRlDN52GjFw3iM+ppu++XgL5YM/XzWPmgFwPactZsrucEmwhRhae6suotu
ZBNiYA/w9UqUzYlu2lTRpU4aRZvWoBe8idLnCQQWpWu7KJmjYTejZfM+rSdvL+xJ7NuZ27ookfVB
7ie6cpy/2H6Edmk+g4fTaaeYm6POS5UMs7QwdppUsfagW9VQf04QEBYmXgxO213pRp2Lx77gzieX
A66+2YPxYuZ6KPDTmDM0cZDwdANkH/IdSohNcPnbnQlF7d6jhA/AiX24GVoFo6vJgNRgMIgKeliX
SzBxL3OkYcp0OdQmI1g/ICgIWuz8cVDL36zRFH0wbepHRtVKdR+HZXUU4YL+l8Aqphvo8YfIfe7S
YjLejIY1XvmIL/blGp7WCEkdyB1W6ukW0YXnkQPH+o5F6h7F0um+aTcUpiWukbWp5OPl4b7cFQYZ
FtPK4iFf/Mf/fXbaVNGEWV3IsYa/hYlvRYkQchJ3Vyb15ahOouibXYFssSfqDKlJOvrO6t+C4M0E
8k6LvcdhMKwr58y5cFRnV3A2RArGdzqJVkntNEFJKuAQkyWG90iJJih4WjnitOjZmkgbYr2SI9v4
+tk0YAICgwVASQHrNHBMqREMvy5Q51b2Nxxqv9aqfSUciI+E2gmgaCo6dIDY8adBcjXnse1Kczcz
nG+eVCV2HWV1pQL3cmFAgJA2FTjeS+TimzlMkRWI8OVBk1in62O5KEgLxIVvXzthRFlrRLREKUxt
S1OtMkbs1lACrkydzAzKKyY87bX18PL4sDkSeeJC0aTjaq8/f7bIKdWHs4EPTiCGWflxLLneEEu8
mUKa9ZcH9OKKWxFN5FQGjxfIQtsrDkdXvhrSnEENVezXkvXFk2VF9aFOEWRqXYXhKUXUK+v93PhA
Qhj0b4EFQH09HV+DmLUd4UMTpElc0zIGyt7qGFRMQhuv7ORzodhR3C+8V6iLbJaFlWPxAvWLDs5i
dO+rGIFTNbjaNxOA4as308reA4NERX0t623WuVzqZK56NwuwslVHr83/NoZ9DXrw8nuxHmhHgPtf
r83tedsaGspBMFtZgM78qVfLEizCjN/Ae23fyrjK35aLaK71xl5urtOom3MitGcFZStMAkMbUMOt
ku6o2kG/ubwWX+YiNDWpoHFtQkGnv3m6LKxpTrJa8CgRbp88FFm/+DNWKbvCrPR7LU7Dwk/G0Lgx
4y78cTn0uQFyifGy1cmBAFqfhp6WthJimngP2faEdrSevcmQRQz+QxSK2nT3qfZCWDuNYqU9cNvQ
ws5FH4aDUSlkwmvtWl335ZLnTcNBaKzKWfTiNo8q5cii1Lo4DWS/hP1RjVWrH5a0yYqbutC77sqR
uC7rZ81FhkE4CCkIaPGK4jV5OqghKs26XpByDpfaPEZZvTyWVpIHabPWqrx+8K4skzNbgKofEJy1
bk56vPlWcWeaYnDGNHAdso2u0+hZOUK5NzxUOiwsKvfN4LRtsb/88c5MK+cxoBui2tyZm4/XiTX5
qgfkvLl8EPBPl9sQ1X2UwXnMXyPNn5lUkn+cQ9fjn1fVZlLRa5wdL0Kkt+26SEE/I/XbgT5w7V1i
e218k5kKw7NXj5BnHGUsLjhkwtxNLmc6KEa2fY8xD83QHbWl8MkeO+NmMdTw63KoM/uNxhXbnEIx
7dwtgqrrHboAMS6t4Oid3aAN1i5fvN//JQiVaOocUMG2z2GpVRF4vq4IAEBjp1pKLC9Hb7lyg75Y
F5RPuMbo+1GzWYGup+t/4vFGczFVAdzy+jGn7B4g1T4e41mzv1we0IsDkvVurQ0xskToPFt0W9mU
zQquroNUWcZTCDIrvE2WGZJroMJGIgkb1aOLDv9Y1dn3dOw948oSoYX64tPxfgIqSYK8IkFguJ+O
l+dcBukzq/ezJfFX9sVi5Hr+MORLG2G0UphtsWAbWSw5ln1u06a4mbsF8qdovnozWpheIrUCTVvE
LuMfSQYWw7wdc7cSn2MHp6buSzhnaZneOGJoxe+ySEWIeXYiMWDwE1Tbs3SPkZwMsX+bywHvnm6g
3ZseOwSYjadhqjyhMHyJx/W/j5fa+FY7cdH91TpZjV8WvByNd03hNMXvOjM7fHf6OdH2qVBJjWA1
jvbFXV+lyZ10UjulOZYO89cpLjsa5GUfNalz0M0ER1xMZIfR8+mwuc1bma9qCakR5+5nyju6eW/D
pZS/vRbu06eMByFq2ApaFAaxzEzhBEMuUtT0u0FN4R1C6kWHP0pfjh9xT7WhS6ouDcOgoEme4UfS
ec2nyTSa9D1m2cK4yT0vpEDIWJT1rc7nHtNgox4nx7pp6iVaDFyGUizudrnMPdO5abAdGI9dAdQK
wfeJbjVmC4kLmbbwaq/w5xlXo0DFIX5vql+08ndelbaO+jZKgV/qlucsfkCNqsQ78LIqfNclHmYh
da+1CQ8VTKWCwgZZ8lXrIwmp1VjwovtY2dhJBV6EdMR+amXd7XrHylN879GhKQJhiN77YoWz036v
MCCK+x1FprL/2KqUoqs/lGnexDxlQ0+7iQ29mz7YydRlvCKipa/pV6ZSoAyc602/fLEnJ49wzXaH
WhxQEBiH/Hb1uo8fnbivhsGHNuMi8Y35Fb4/XR6Nc4pEKHkUaqSzPakvjQNjn3cXQs7d52U2Rgwr
EhRGxaPbGlH+C7eVTI92hRC4LwfL2KS6S8dfWv1HZcfS+qMvixllFKXx0pK7OMLECIVrd2i0FseE
WjWYX3gKCxIfxfrce0rDGWHnoq9sdznOkVWW31wrk2nmg5eIUXBWGEiMCGWbgy79rjez5aHuXWCQ
R9F6M34Xelo2FjaMUWf0jZ+4ix7+aZtSt1jKod1CWxDzrMmvLha1LZx1c1qaYRelWKZ8q2Jv0e5G
vTKXT2bZ9NFHw8NA/Ql265QHlheKcQctYnF8V3ZhGQwqmeXbAkknCP8U45fPuQA90gWqtwmOtbPz
Zsa/2PzcpW6/HNxQcQJhKNC3MYbwodIicVPPOZ1Xv6zNef5WmvjPx3hWzMg0+E4mFyAiZSrKRt4b
jV5U3m5tgXsyiDsRt5ibxC5lQH/RM3oBmIfB5MSYeyj65bcVC7pYQRi3oIB8Tc1SmQcgQqULY04T
y6z5qVzK8RsIS4EsPqxy5KN1fXVS9dH5AZbsz8qNsh9W3UzYbDmRxOfTjivEE2DtzKGX+ksHRKb3
OWCt/leRYguHbrqOi1y/W/EQbXvnYLRqdu8yJa28uW26PK76YzNBDUa1mkeBYweVYYfWm9JI7aJH
uwjXl/i247ROwUhrXoclDRo21k43BVYfu6Qf3Uq/XYyC4+sThnFz338oM6POPBw9PGfUPjWh4u1D
doeJQLr2JHG2nrplmu7xrV9afV9Fizn6ozf32r5tZ2SBAk+MafNQpPVc39ToeeBboxWdylJUe/XR
++0WOj2PQ5diU9hVyejcazJr5Xcn0Vv1VDgw8kH9AVYCeAiRVP3WkU8OfX0gW9iNUzIM99JGufBp
5oHcf5adavJjnke2ft+66FHtOL7kT6fDPQKHrxkB7nDJjyNi14hEIL6u+XY0Rm/tUI/fo+5eHPTc
y97TV6vo9xSO11pPbmIV2Z5yU4OnE01vFb+3q2GEvFsZOBl/1Q1q378YU2J87ey0pSzQC+Ed+bVo
OSBzjVw6OITcOAK3lvl9O5ehFeDu25u7LPX0+qvR666QmNYUdfVGWJmXf9CzBPtIjRs4fKjNZJrf
cN5VXxdTm2PM0rw6/OUsiVs8pplwnceulov3FSxQrQ6tEomDynE1zEdy1bnzBwx9Z3NfiyL8o7xW
ax6ArSbFYcLcyfvJklWsORSq6+SxsfWy/O2FZmpDLGyYB4x1hsb4k5gD1WlfqEZnVbNG5PRoGQXt
KVHOnf2xnJd6uYtFitUb4FR01j+HkdvJ8sYcW7t1DtJqokm7mXgoIDC/IKLd/MWSe5R/cB6rSzy+
saDrxa7tMPz6qTfT1Bsw6MvJXgIYGkOLhVSnomjyPS9OMH7Co3FFpTaxUeM8YM8onv9x+kLK3Fdu
3cKWxXCu837UZiqrz05iFrhT2YqFHuPP4i22vsvUbGACgeZ60ZUcpO7UHF13yOGg0/eo3ybCGg08
mWIkg1w1cZ4DPWj7b8iZ29gT2hOazzoC/NouAwcCxlJTmGhbk0qAFcksMd3PU0Tj9HM4iuJ3VFap
S7UyHzKqwZX2WRNUzHYGa9HYOXXUFL/afnE/APDixvaQN58e7XKcbiL2V/gmiw38ZDl96q+uRuN3
dTfOvrWAej7kCOz/xla2K24qHEEfq3G0HyGeRt2/a+Fb5GrYlep4st+VGEr0H8kUsOSyYssrjvWC
uMURQZMQSzknxMPWUF5j3Swt+vo+cN/is9IcPta8CPTrZ7laToSxxJQdxYMdQDzkCKw6z9NDii/v
G143M5L8Rb78SAT3923V6bWJ3XY7AsHuumLf4GR/wHlcMw+mLKMjjw9UQ6o5q3BsARcUBxU2QHKH
yx0+1HQv+uPI9fbNAIuZ7+qQO2ZnZQMfJZlzlIEGUK3dbm7GPrttMRqasfVwwY6hFudFKAhNI5L6
OI9MdxGyF7OfppgGZkXTTUjWjC5upYJrCIF6Qu16pWdgPrQeS9JGU7YIjEmfNEB2UfyB407/0hqq
HHx99tpPZupEn6xoCv/GdHYe8T4rJmZECHmIE0UfSTqNZD+o1Bt9z21JVhGOqew3VVhM2aNSS9ke
dbNNq9tJwdE59EanT58ymOZ1YNaOSPzUajE9yxRL0269wtyHsyvVLuXvvF+/A5XwGen1XReGOp7S
OvpjgbmQi4BLnAsukdQpMG0qe/2HN1oFxhJqwRLSYaJ8WDmdcUzEUsMqX5L0u+LTJLtkzMXBgPlt
8duWQIosqyqB/RWZvuOxUxxSM+dfKcOSg0cZTmi+kWrR5wap9vDGjDCw9R0yFSAYqeupnYc/4/ss
x8Lt4OhY3fte29vdwcC2h5a+t2Ser/DtmDGTAtnrC0uL8SJELsHaYwBYfRidtrA+FlmU4pRpC/zA
isnBziOL62l6azk4uwVVZHjRroxGRwsU37N6h4mffoOfVmHdKiNHIr6YhEl26WD54Bswgwa/czoO
s3ZJzPxQFoN4rwOtUj81hTWBcDkz/drGlQSDyJr/rZE5XrYfsKHJbzGdtyKQ4qVz7+WpYx7JcV08
zHKvzP5kmLWNf2yEV74WecV9ksZJgtV763nNoVsiyVg0rCHIlnBELkfgHnfh1FifdWtu3bsyhAew
i40h+rA4USn9CuT9/TSEJJfDOJLkDUvl6YGtzGjaITzlrV7OU/Iw17r+vTW9+E2Sq8L0O2lEHYeh
lya7Mhw4GMdFMz81upy/C5WFni+Q89I+6D1eTb4FxKH4mjU13pdB1nZ9+Y5tiUMreHhuPjtMpHiI
yWufll4g7SKVntwrzeq9nUL5m4Q/Uxnum1HsGjd8Kms4LH2Mw3RK/vBhgG6S7sMp6UI/okcd3ySj
qO1DBlQnw9PJxZ8q7ELKwYsIi3j1fNC+mqNYAVGwOdMDRch27xkDaNBwisPjog8Y/41WFBVHQT5d
4X9k4MXmOlmywzGPs4vOBqa0WD54VXHTwHd9oPam5wH9o0G7rZ1OgyEmeLOwv+xEDEfTklN6U5pu
U92Tq/Bqy/gsKfJ+Hv8fmfZYyrWTCR0eAkv8hbZ+8UfXluh3XKnxN/Iv8Y8xyvI3pQU272DwSn9Y
0j57KkOB46BkQX3FLVa2R5kZ5VOTCcmZWWBhdHAmOycpkKEnAouEwjja2qRlt0ZetE/02a1o2fHe
5/W2dKXxoYFjN+9hIFU4IaY2d4Hg1toB40UfK8xNNyEZLHmgDhjCPdCVR5xigczkHcDoy+YgnMaZ
PqWlhx91Z2akw90gnf2SD9xDfpuU+NdV6NUlvi1E/C2NYM77gNZk8ZTiKNwGQ1GHxpGjWL0FRBFC
8TUWG9pN79m+uaRoBQCk8P7KRp/+yk54f1vT4mU7YCA773rZWzQt3Zb7DIBdnvAOKfR9aPE8B/ey
CkZOWlH/GMcRpksUGwWWoN5i/KJZwhuo87C8WTrRfHJDR/0ssBY27gzY6UdN2i7mwrbb1GhxUAU+
wFzBgDm1QrAnMZZmnwcVDmwXtUTf7bIa39mLGf7wulk89obeP3rCGzP8lRoD+GSH26PvrB4f+yRN
68NoFm2y9zQc3HxMBee3Y51PEhvLcfrpIEmKEY+Yu1+pgU4CSi/4hQb4gDrHXDaDpHATLT9aiWk0
N6dbYoedtcbPcTSx9/bmWf2oODyWvdO76Vs91eVfvS/Gd4OgDn4w6tb+MUR5+hRj5JNDaczbu96O
SJEsmimDP4PxGW5yQLhY3I1J8XeqpfiJJVGqc77N88dEdciytGrJ4/dpUpu0TYuh/KPlbTPvxtnL
sv0szDwHuZn396KYKowky7n+G9lm+H02quix5wp/sPO4+xZ3FsZyA7P2y6m75n4qao1cv+Sb+2iw
TNouzwR5YJ7HK23XbIEtSHPO/w9nZ7IcN5I16ycKMwQQmLZAZnIWB1GkqA2MpCTMQCAQGJ/+flmr
LnVblf133a0CE4jhHHc/7mQRFMX0JTa04YR21ZauaivObULklw/SbVdyOpzSB5GXOBqd5nGbJwJp
Sz+8gLmUb4Gt/QB/klHcK+Oz3V3GLkOAKnr4w8pYu0lUuIZ0pSgJItgmscXHhejMkJ289tc7nK86
LYQ370d3sNCeVll7EVa86yS2LYFb/eSSQzWNIYssm5W6z4aoeEF50Twv7gQOROM3ESWl44GwPhwY
SPsLovWJnHn/F3krzR2BOIRckgxEHmccUcSczNpG5JYTcghcnsn8Sg5hY0/rGsfP3Ol9eZj9srup
mPC2V6Zvgh/97Im7tRK7f5JRURDDGu/TdZib+KkguJKEy7FmxgCMxc/SrRiGYyTXsL4cpOqIylJa
/SQGiCRO22XNjdoNGWPLpG1q/DHosDzaxJJsfJmLFipyOc1zsX/PchKwbjkt/JbY2Nol3iayC7HD
msQUR+c0dxk/nrezxdt3mm7v2a+9/GttGPRNSjv4REELaoCDW2/O76as2hvG/c5HOOhVcDJzqcOU
KRr7QDTwjHkv3g68gH0J0p2xrHt83bw1LfQedMkciWA45pTt/jkeilzReeFnxgxB4AXZLmGYsJ/V
Jwxf9s3RanxVyOl/QBNsN3kzVWtqiyZ+JcWr/wkS2DyYSbcflb97Vz0/06Sw5LS/KywRbhlo/tHB
LXF25XVjE/HcaWNFCZI4jwTMzm4iycjkzXJmgIO4/vjUYO5Bs++iiuD0DIcHspDrJcHIt5I3ehP+
j3kb/bswqMx7U9bq1Quh0AiKbOwHcTakw6wN+Gc6tn1A3KZfNW5ipjF6h2GmSJ6KOL/dCf02ycZL
vCPMwykZrVqnWz3lFCmOnORhy8KGNGacCQLCjPryTSDNIqA9UPzdpK8RHzrI/kLpKiNmdDYrLRBj
pTT/e9kPF1krljti0QkGCaBiiaEs3DBPx6KPpiNVE4mKatyr78j0swd3CpY5aemPdnIBz1XboOb+
sgvwJExmHYR9mnsM7F9HZjPv7rypZ1J0FWe32LvHvrPRq597cruK67x+1rbqPy0S6zvsI/rtVAZl
vCY9LhjfnRUgNXG5gRn+Lwf51MwdV0BWYJ3JERuEj2vnhK+Tp2nlUBGrl2ImKS1d+o2pn8DUa3Nt
ncq7aUaaZGpfr58OXifF9zLqsaajZ8hoSCOFmdNI1XLb7p0dE60acn3Z4sGHEEuTH4thwfyI8Cyu
qbyu7zuPfgIcCE75ohkyEop3jBIuMhHLq2isw195q7pr9OtUMc1MiSFttD6DLIdEbnZZtqRrJKLi
EPkaAX0DIIZdJnPzdyVk0+fS2JjIVtu7Jz+Yqeg7W+2kkBszvjnDEj8EiPvQ2ndYkiS13zYmjfF/
vIHK7EntNuT85m1tdapt5zaYss7UXuTmDl5ivbz9SrxSuKRkEXt7apVcb1WUbzFXoS2fIpx4w6TV
tgxPXjTJE99Y71RujDq37ijeEBcx7s7Quzse/MYfbxum45bLGpboORSLKa5xjuRyLCiri4SzSFzG
hbPOF06uw/Bg/IgpdT/nkFGAZdeZbPb70TZDfNzXor7Zus34NGD+5iWx2EZSHANutY6E8PLQTKa7
LEOIIkKm/OK7n+n9fYhXZzjwDevbabWuPMTLyOJu6qx9taLWH3HbKGL4qFA+IRm2uypcbHGgZ+6+
2HUTzYODFYPNn2INCHxYe8+SzJNNpXmTHvFlGANPavqiMjcPDlEXDdtHvQtnTLrasgtEZPkKDqU6
neHo1d7FWQDAiHNp4s/AL013HMy4L29LNsmvEcTh5TY7BRtnn0m6b5f4s536pjhFsuteME9Xr1Mv
KpMunmjfnJJbN3HouL/toooxXgri/iRNwCqNg2lpjmKc4ui4TpkuLw1Y95i4nZL7bd7E1Cxk0+uv
gRqBF+Xq4gzgAWA3h5KsqzXBrrRfj1FU9TUwh9d+rVeME7BP3zuRrKZY36yqKEPdUHbhsW34Yw79
PPDoNRrC8eDs23pH8TzQy27NNqQtiF55ZDq/JaceTuhdbHMQ5Z/NfoYUNmcYHqNKRNHRxa6HYmMZ
tiXdS78DmSJi0EnFthKvBTpndNrDaf92t9D5K4+4Ld1LP170jyGbcDrNwmk4B93ttDVb6E0gPaSV
6etRuaLBptPzQIcw1wMlNrpo027f/YepWurb2RFLd1jJ2C7TfEe2lxarwUi+MFYvJ9elxkABkyMD
bnVrSGhkuO+pMpPr8H+f+y/Sq6jbtmp3WjJt+02lZIYGj22DaiBZt0mDuNVt+AVbOi9MrA6mnwzE
r1MCGOLoQ8Bn1ofWiALASsf5w7xhjJMAlNTOxYxqdzn4Kw6d4NAxoawDSMRdk2XjE6RKS2+/9Z08
H99ENq9q4pjGw41/XlJNJyKT87O7q/het6tdL5DrVw9jl0v34OMR8WhjDBzx9CaYL+2CxYWuksVE
JeCMRNadphjI6KUtqhyNR5XPMu37rtzvalXTqvlcg20S2clfj3oXmHeKZl+am9JE8tJobedEw/8/
F6wqi7KmiQhRZ0o75zAu2VAlWpk8WZF70YgGfn4x5V60HzAn1lCZWWXzJMJ4PEuDKVvfVddY56Kg
S70CU/Xu+3AJfhdeTBJku+SWxG8WUJj4TbM7p3rP650wYnd+XnzRikTKchvxxlBNCAlThm2qW43g
e8Mba40QXXj7AsyLHrb+suCh5qfwtMtAtb9Ed5BE5luGRM6B8AcKwc922UH9pIUIKJdhJ8IuG9GP
ypK7qSH290MU5Q4oqeL6OYOhJyM6FPGWCvqDh3itqJyYLjJF4jgElSfB1tRXmecy12tXaJnEx5mh
O4RUriad4PhavuTe0wCsyjepX2n1NTaSvloydPkE5SOBMAY5UQhNU53YmshqdoHVD1NJyUug/VBf
tXVBjTHnYh4O81LMH262OQ313kIOH1GU8sq1mXg2BJs/ov3d28S3WQzC6nTGHFvYvru99wHAity3
3/4iGcjdjfUvdzLrvSCZ/EVk/dAcYzNUvwhy5zrV87p/LJsw997WFb+GHgsPmgMvu9dbF3AEZb37
MjcKz94Z9OkydHv3MyPp75WfyhqDF92nw7R25kfYCYD5fZ9x3JqiomEkGSsX/Noq/8g9p+5h0MYn
WlVCz73c374jkhY/OpgJLrK4WMekmaSo7nAshU/K7TB/1VtUbOj9d6IPtBuaX8bBs4VqPfglMHJ0
UprR6IvrLhVIr1nHb2JtqawLOzl3TXU+adaiyB47rk+bLlbON5AjTN8iZA5FkpWjDO5Wf1cB1Ezb
PK5yo97lkd29u4oAa8OZ+y4KZw4rEwbO0xB11XAzZqG7QjC1s3/IwwaYEhvtyL2cBoVVlo/Din+w
stt+84bOhxWlZp1q4NQXuRSApfVEt5X4Ctgjx5rEv+QSlODabQYR7u5t/1ifnQZOcedutxx7HkGk
eBBtSRCJ/ncmWqXSbi0GWuHZ65+qNR6XFL68HE+x6jB9Ib9SPhJ3XDlpgMrnYaT8NxwHUQH5xPjI
xGT86hiK7HzFAT5r9ZzUnHWMJ81luF0pJgJ/RX5VqaSVk2pTFsn2fZ4q8ZzLypRQwca8d3UGWjsT
JlcT7DjrhwB70k/DzXMP0iwf8Ozt3YcBLXwGZNfWxG+cGeK16qR5zUD+nIvK26aH1pFje5MFdt+T
ge0VnBhGhP+rxNn0+Ow3fGzHkVrei8q4RM0zCiIvZ6/46GqwWYYoDQ2tMHUNTaTr4sFlGnY6Gjub
Y56NUPwrUj7e7+ZSVJjGCR7J6KwHXnVOrdCjBv1waojpYzdyFKdbtbJio94Jf1vP2Z7IZp3HGx0F
XDkbMzcyDWd/fQcHD1U6IkK+CLC+JW1cIY8/X3N4Ymrde5R/fQ5uhw2Nm6XAuvv3ap3l21Y3kUxm
l9Bsht77XwF512uK0TOGq0S6Dq9TE85h0jgtHL6fh8NVOwr+y6TYD5S0Kmz8dKgj/ze8hw/bgYrg
TBa3zFx1aqTNwjje+QQ7ARbvONTmtIY+dG830zrfGqEGl4Dn3S8JyG6iM46cQcaHBfjvAS+5/qle
vO1jRcn1xg8ipYVmo+mOIdMhQaqGebQXC/7p1wA+zpL0LKGvVEtdc8i9TBBbG+3CuyCv1Xtz/K58
QaVa/JjAZt+w85TFBTx1+zJUpf/L7H2xJhQ9Dpg/3NyH7gd1t8bRsJijP8fyE+G43hM3qzABII1C
1VdO3SyvHfFd/rVbkAJ8sKhBWMgMdv5mP64D6OEAT1zOzUaJh/JmOAa1KPRxNKW6GXGbgG5aO/Ur
81qQANlH2aEwS7CcwnJHTVhOviPoGHox5nc5icf8ZpgBka6s1+3UT5PXpC3f7rqTvQOXzEDmr1ov
9lF3O0WtyMbMTzfgau/od/5apdppPOdmzxqTEV89+G/CXWGEupwg3VNFA/sU1kLqNPaF2K5KU7jP
yGFxBnBkQW0Q9ni49FaCzuTnOiDJs0zfN52nGw73pfsqDPQYtzSJH8kudfjojMGcnxZh2x+hpjpK
yw6wOmlE7nOfuY1+tsPq/2TmAnymq6c+TIztGL74rnAylHfetrn7bW0IiyBlNQNtmnM/vEerq+tD
xD28Q7VHA4eS8CfG62bcIU45AS7NRdYMYXXjcnyAPBeDlUeyKsvnqs434B5/EeWxR5ekgPNcYGVt
gz11twn1sKz3+oW5rqBNWvwscv652Q9B5+424YqE45i4aX6NmOiqA4yPvA6WNqvxsIyD66COxAqg
v6xfC17li953hozXKi5Jp645+9K5cAssh7t+0CcgofxhJOi5ZcIjkC/CKaZX5j3Yft2UIUDZWr2O
h0JFo0pzoZFiqCxyr8aK/feOToADUoUdRJfrcdjWlFlszs41OpElEAPmJogj8U0caWLLYLBkA7XS
u2gsvm/cBmF2VCtNRKLqLT51sxXVrb8thI9Hq7OWST7jTJQ2HYDqZbQF/i/tD8Vrx5FS8BLC6aqX
lESHCA2UetrrZrrdlNOXt1Rnwe2inbC78OduLlPfbxHVUDmA1kg5S3NoZ1cAwOw5i6fw/f5t3iZ+
yOCV+WNL0/W60hMw4iN6DA72SGff6ijXG9OUeximAP/QAFC95kZrypRTC6Zep43ezMT4rGe+yGnp
P0Uj/PKGpHj/kunr6TOYG//ouMU0fAG6h/OyDEVuHEpD8Due2/LnBrf6qwF9fVE6QDqRaRx9Uq/O
qd7sQGl+KGet7i1yDxRicLD4KM3bCuUwqzrdXGzIMd1czHtY9RyCUwFazk1iQ5NWdTnyKZaQpW/J
HldJV4zqJUZ69F6Qb/7iDGE0Ja3bre8dJtHyUBWzeKSe2FGoDPzxYdR+U2oyL/XaO3HCWS0rZqDQ
naAcU4aiZct1ieVR0O30bvtokxIDGKAGHOSBuXRookROq3r3pVXfPCecHpWgQU3GaB4/XSfvqEdo
gvQhg9a8avmBlHTZ5N2UlKRB2pTz2KNZwbcas08PY9pZI7Jg67f6gruw+AjV4lvspbfdw+dpKIOD
En5YHjJeoEyR5Ybs1Yx1kJauVyJbxjMM/lwj2ErOZzJDK3xglRhipW67CLgTRq7WLxhMNT/rdTY9
Kvy9ue8aKs/jRkg1tBb0bnuIq1mtp7WC1h7WoB3SLawVvyxjSvS4Z1wwcOPR+kPXTv1OQ8Acd9mK
/dmVm8PUihiWZ5Vv1ZO7zRLQSC6wcFwfvU7Ra8BMN5Ht72ebDV9a5XrfTEen/wjs5Kl0QHn1Y2Oy
7i3vt/brGNSU2CjAKzRhZea9FP7WM4G/ld4XAc1dXPZdPrwXc39WINKD1MmCjZu9mJyuFsk8xdwX
Ypsq6CTIxOcgQNRSFdhcJsvQ2V8zAxc/AlrQnHrDY396FAlUE3Bc8bEPltKmw7jn36SViIk0jM45
VaOArvD7hfdctthPJ9PkysfVW9bHlnAyDXSpqncUdTQhm51/riiL26QYz6t4HFXZX+667r73EMIs
6LhZy1QADDgJ3EFBDnoDDIfPZ13cFVZ3YWqUa7iHF/7RaSjUVBDvUQCON47YmkvVZgiHxny1j/mY
IbGozkL7RKml2NCjTeI7vXlz7/lA3bz5StxrY/MHxmkwz81kp65cacGAzVmixIbzfQwi636KDiGg
2gugon5z8sX1j6HTgMvOppRf0Ex2QcpcCcAV/VoAK13JcEs5ZxFvUHp1j9tERMxBDB4fvLBQyQe2
AFMeOYq976Lw9Hrwis25XAT0O2d4vr5H2s+efaoY3lMgpg/p7bD8OHiWxMxIf6NRF0vxIrPSz66x
ZF3uuwHHmBNbgYMNaR53Ze+ThQwDOw85lbtnwJtaHXBVbL25FYqzJQltbuuDbdSwk6y+ZffMW8xP
sxvZj1lZZS4lniE3XQMVT+XWZ9CSyn8Hx1s4/kKTX/YeE/ZgsWV/4SwDyp5VCX3DTx2RNoRuUaQb
I1e/StYPT8DD/TQ6bfBbq6IJjsLM3fv5eKBLg/PAy5tK4irM1hZbQ/jStyFaJPMOhZd33FAiAp4B
o/jSGIYLkMcE2Zc9bEj02wHi0CIUez8f4qzPNSWRKq93vwPB1hk6dQAM1B+nQWz1lzruuTzboV1c
lo/xrmsfzgnPG6dv6KGC+smxa/W59Hv4o0APjiCz8JzXcR9oivwG1x21FqhtctdhxjCfnIyyPJi9
V1ZhdYsU/3PNxmZIvU5T7YUl9Xm4Ry6OkF3jXFauRs+07pCcHNjVUByriJI9mQWdaFJB1yE2ihf3
ClFOER1xuiObKeiE994hhuO08riGq252LotxYEsA/McPo6u9Bw0C3R2yxVveBpdbk8Wnlg+3I24o
qeoquJlHtF9JF/fly7JBl4FJLf4dM9gLKxxxZXGcEPYZvKG0opsPa1iMwEjnmg9n0GrUq3iu4zVH
yHYWIPY+iUMX8zCXHLhZ92YYIv2+eGP/pXPK1busGu2cOrFadcHhOtRpaHtbKFQTQILEAYEnNPN1
3cF/yjOTiKYuSkImSufLNfZb+Ia2DEZOIBewl6AUBh3wyofenr2a/cRHyAw6JusHEB9zdEfIPYlm
owc8fsdQGehBt9ZBSLaMQZ8LLAFawb1R2OOsw8Y7kRQEpF1NnvneV+7ya+m4g3DkgnE+VHYbvoax
FM0tQt/ypuK0aNNwOXdVcMz8EchlyjwJqb2+40MqbphahMYO96V6V4VafsHx8VRTj3V8ALdqonuj
WgBhEg53+gH8b2Fdu8g3r8zBaf+m8PvyG6IDaym4Zj0hmSkFmpGVUZY6NRoF1mUOpDbeMk473s0I
zac0Au7aL0lI1GVxD9e6us8oLPYPCq8ZPfwaqmx8sXnNKMjRYMEVXgmo/Hdcvpfva+6t0wWcfNQf
YrpiNBaTwB2S/hpwOw938RZjiYZtVxTEX4qpjgvUYEVEcd33X0dofIRVTul8COQR3WEvaz87Ig6J
kUbRmrYHNaIRguk+bwA1bZgVul00D2nEnRJQYYcozWD64mfbD9HjPnmLA1m58zOZUB4uUNoud/s8
7sBvOyfDAWJkesoRTU/wQ7IewDSj+qXEHsE7TH1vcP1BBUiRWbcbWPHoc+QYWdP0RwhDJJIxay26
FFHUUAyCZQN/i41jrfcwuxzAlktMiihw095xoQyh4LrghO2YxpsJK7XoBHJfczd5LtScQkaOZ5zZ
aZc7M7uQVp7Iv1I8LvOxwEH1GjMZCcLidELQHI8s32V1cFUYqnbLknrjeIdHBPC5whWcZhrBSYi2
a6/ku1+7NfPDHTaauK3O9XpovVn9LPaOM1CUpNEkwmvBaOMKDXAycVg/mWZoviFM9PSRrn59mfOi
La4EhTfcRqm9xzB3cdhapWZF2qCzEtZQyruF4uZ9qOboK3bBMeIj0oqyYxPvjHTunmu/mKh0fxS9
G/qHqlqdq93Pe31v4t48LlvnO2g3IhTs/bm0bzOvNqlyJlRhVOSCyesuGF+7oqHPrbAF5ZBHxJkd
QMbVI8cBHBIzZkhyva4RAvGbmB44pvY59aoajaOucDRahr/uAWXjOemd3t5xNMIToyPKvjOJ0Vxu
OKuuBwQP0IPIfIa3jfm48TAgeBuuyU1xfudrF3kXjgDjS4EJJFeJE5AgyeEioqNcPNpP3M/tzzZ3
x4WCus5f8NidH7fCzNwwOsjfB7ttv/MQmd2pNnH9EXNJm2PAxoKJGKpowIKmCtGFbpScKSseslsV
gn3DFAOFH613/QlG3733OiyXRGIN/wKLC0azjHa76/slfsf7BTUPjLE/wALsFZJlT0Q/m6rdP0p6
K36VbNC0TW04q7QqK9+e6Tx/Tp0ybH6UeLsS3CN3xu0VSB2sZ3me6RjnGLFo1+8t4hPH4ePn0HbX
47K5NnFCd/HZB0oUqIyq3BwjHSO75m4hUinK1Z6nELLDF5LHnO0QOoFz6+cdYQOlXJr+gvqxfh16
TmWKOKRHk6s5+hE8tp/ITasH5lotOsPSbcURRXj2YDmfipQyX9Kmlf301UUr/k3D3Tz7ATyC4na8
bfvGe6oaT3WPQ7VMWO3E5bxdutG8fh2LccQGdTceNkC6sdnF1nvV06S9EeRp2Rha2ZwdtJHaBdPU
3Y3q6EiXJIJjqXraxXUcAnNwLbvmmNty5XyMF9NddWp1J8ZxFxXFYKs+54PvWf7ngnGeT13uWqR4
rfU4GlRyqz6iHuHEBRYZc3Y30+Mg6CKp/mlFN/dL0RrwqeXZzKXLwdozVSAn21DAIG+wTvOxmDV7
zqj0f2IKdYZZt3VRHATUgEdGcbw35kFQerSMB70N5cpFbqyML4ZmqWFZmRBqL1f0nU/0Kppg48od
kc/7DActch9kOjZMIia16zYNChNAkkOWMSZDHRmGD2DTVJs+UwE3lUF+dyiJmIwgDyauJ8Q13ou7
DeXHGqHsTZsmpMpl+s8M6eBE2UNXKXRGVP4UudCuRX3qvTb4KloXIc+EacjDKKTd0yHKpiVh/A01
kw6d/rkOy+1HNAXyawCh5RxltjviUMQx5ATZUHmZ1qalNG2E1z3KyEZPpDf2b44YfQRLfZ+7Kech
8CHpcN0tI2miY67ZeO/4ySP4RI7bXhkGr+ajxPfdpvw9znPGzPP1vi89GhEA1J9jXeZvLmgaitph
bUuYWJZY4nqt2FAKzmfdJQI3xAFI4F+zbivUAUXSDg0fRvoChT3/0kNb13Pvwb5RHCPJTyYPn7Rj
bmz4xVa+WDmqG+mD/VXVd6Pr8jnO6vgB2hDEZcmyXZwBrrVPokAw2rKWinJ/42R7p2ig1XBRWSa2
Z9ghYbAq+wgKoIrTGA+VOmxoIWJ0Xna7VnvQ4nXhnG+Yyhma8qjmAli2QdHhHWUbhffnvtPnUJn2
q7Efc5Nm0wy2h3+TezvOu/qW15xiCQaXJQlEtCWnyGjKGcybze+Fgb/bcmite5iNA19eRkwV8KZZ
kKlvh7xJ5n0T3xlA5BuvG5boUbnLZ28NsWoZ0F26QGOUaMlS9y6DN3UXP9o62/2EZr2gaMikZEM4
rvi2lN7+LSvnSSIIP+PMmMFN76oavSHdF3CYdCeBIjv7Cm4QbmBGD+2mc4F8lrY62bxQ3jEuZr5E
cY7gOJQtlX2uQktYVKyXlZMeeh7SGap3X+slOyEUVfllI8f4UXQFLhpxDGN/480LbAZ0+HjIOPZH
Riy466/cSsUiGS1ZyrYzgl7UQrsfaVa7ijHEqu8f3U0iC0AzNjJEkznwXczITcdhLTZ9MM4qVRrt
jECnqzNN77O3iOW4TEZWp7iIa/ZUEQdUWghQd+RzeV4dJJBg+XPNAWaO0y7knLY9A/AUZluN5CIe
3PIa/7G4vVvmMnrwy7oZDt68N4xp9Wjs7hn5gdSemFPgZQxe+1PWnRxPW7Fn62FbgaxOeUFhfJC8
RXPYOcSpLSpYKl5so4UEFXKzp3IIqSUGoi8EQs+ZImRjr/5qupVA9ZK5j6febji8nGMA7ghEsN/R
zCpIyH4M7gYf3jn19k0jLY50hRejyiTKW06uRECkfJGZRPKygqSixFuQZR8a5od+9pnevvWNrO4V
qnTnLBgEOwaNDWlEe/07ymaaP3BdsELQQyquyoewsWHj/KDiW2xKi9JRgs4mupfaG+RFpqL9Ry4W
544R09m5YZjM+7n40juDMw3yTLKE8iuA4WKHH3W6e4YLPImG35sKaHYCDlJEQOyocK2cx4LQgzrt
lcMHmx3Hf55GA608TAH0bu2M8dUmcrtcLHzvrzs3+HqpQDOuKtCTR+vNYEh4nE23CCK4JXvUJ1+o
DrguGmfs52QfATEuonIwAFgu0wRfwSQbSpB+dtFLdXX0GLQ9Ylium/x+aFASJzNv+RWF+nx/bvSQ
4jgN82BC9OMDc5LZZ61BkNPZW+kw1Bo1yESIVHmLi43NnOtiC9FnNcAVbYWx7hE3PPXZALbhDOvq
4rlQnaXzdeLhDZ+hoAFk65rPXA4GFURWAykxzd1oNOmdfpY9CgAOWfQXysfzOClHQskP7OLtR7wF
+0wd76EFWYBqfVQ4lI3opFXzpEpmGVJYqODDj0z4yB00eqc+y+G5Wbrm6NjcUOIb7en0fDpvJ7cC
3DlWqwXG9qMdYWQRtfdnDep2KNZhvaNy6cbgMofR3o6FktGAtdwg7saZW/Oy7nvvKgITcZMIg3la
+H7V8n5kGPCnyZz9PmBa1CYLworp0u7gbw/MnmV4m4qw590Uyu+PpHjZ8Ha3QaNf6AvEi4gBRqGB
tIM+P6iocu2i5VvT7cqhBqQ9+ozzahYJ7RcaxUwyNHWhB1TjryGpoTGUS9z5HBIe0Bg62xwQHgFQ
uX1DXTqTtxEzunTyNLM8ST9tZNH+88T12UvgP80NCA/A+hO7BgeTM1DIP4a7G7n58YDwB0JYuT/E
1GfJVA/TRVgv64MQDWavIsv5dHY6NPUkL/758X8OfJ8fT1Yr4/gRNrawYH+ftWaG1VhkK23C6BXt
UIOUebp0UAl6THfqeziKONl9ld+YtUEW/M8P/zNVjIA5nu46DqyjF5z9U/7+dHLCAh/qrkvqjCv3
aGTGRmqJBTzWdBUlsiZQtJzJbPjzko6KGdFj3aE2oYgB8B4C+/1f/qI/Z8///Iv+sFhB8JwNpuVz
5L3iHIbCPFR57KaUSi8DpTAHD1y4YRrt2NjFx98r2i66DgTAXXKk4RuQA3qS+F/e1J8WAH/9WYQY
nl1vpfdfzmLDygk9KVrirs2BW5mdyxF2NKCR9dgH/eGf38Kf3hDnp50dPsKzuymamD9sUvSiOmLe
UYIgB44+VBl6yOMYl6IsXP31g6Bf919MdP7XMsRyTwb+eQ1K/w/rCwSSY1+P8PCMA7oPATITylyJ
Ftc66xXqufhCd8xu917wf4t/OEccBiiNg/MK5PnyjxUY9Uwgon+B7sMIj5Er4N9Sf2sVd8EVSBDU
9j+/2v/+oX9/3h/rawsEgylaM3jYOQsd7bLdbTz3Bj2Gh1Z8sIchGoan2G/y0z8/+b9XNk/GfMbH
1Dgkj+r8l/2H5dO4+b0sFSubhCTnOkfbysWr+/+jV8tf75OQQJYNExmAOH9/Co8uvXhgR3uLtNf+
WfoWtfIaUn75GqK3/pd189/7Avdtjg/YYwhBvubfHxepOItbwUo1ltvMAg2nII6vDNfIy39+ff+9
JxQ+GyFp5NA9+PueX+9/vD5GuYxZS+6GbHCHKyoYZrEYHy5TBJ5MJRvg3H+JXf+fT/QwYmICntGE
P90LJR320E7seV2I5TPbALpiW52RRFPUD7g1Rv/iM/K/VgjRCRGDEBH2T3+6iy8kQiiYW05jM9Gv
xLse9UGH49z9fyxFIojwhJdK8dX+eJclYnIqCt7lPoQDWmcbozlah395yv96f9iVS8RTpKCgif/7
F1tCdLp1wVMsCoGA0cJ4v6wK1xxXMFYYfLCwf14i/2sxxk6MeoCyjNPsjx0W9MbPt+i8ROQcPy7/
j7PzWrLbyNL1qyh0jx54c2K6L2C2YzkWjUjeICiyCO89nv582FLP1EbtKEx1SNEdEkVmZSJz5cq1
fpMjDOKMQWAIXpeS1GxEkrVI0XLSLMUQWUUV1Yi1TUlhdSk5MMzjWgqy7xENPfChCdCVubwxm3yx
JBba/vPrU7wSvrgYECGTiJUYv8mXazr75qxogERtNAVgdEqGv28m6q1KFu+q1DepQijqXlUAPG5M
98rXRASWbjOaTAQXdZWo9HJUhGbFSW/8zvwqQ7yOuYul/oBZWbcL4Ed7r0/1ymlYEjKsWRSJK2kd
WprBasHYpfSygIe6GsqWu05QtlzJr3xFQ0bRTZdQKUL6eTUt5GqCOF/OnC8n0gjqPWnivdI0kriT
chE0chSL070E/jfcCGhXR+YigMKGWSB66Zef0gf3P7a4gdmx2fGOhgzju37D2aBI0kh/EtsBuw5Q
Of2Nga8cE8YTyS4QuwbftvxgzyJpDeXdgGHKwibleGpysfdQghXeW1RQNiLalTki/6dgYMJRWezC
L4eqUlGeBy2DnQ/3zxVqoGWjVkO8jWggvS+BKX9JJGtLr/jKBK1FGx7/II0Kirj6phCm0WDuOSSR
hICOWANHgtri7wMRlsKbN6kF5sPCZQPbG0QwLycYQzqnnsQEfQSBXKsFxzRU2pbe28ujsDguiJis
aii+6WtJQLE3cfGo8IEREBC4T4YEPF8Y9xup2JVRFm08/iJ6IqG/Cp8dfJUs1yya0QYY0VLKNdA6
of7mY00WzZGT0VCURdTPLldsFMN+JH0HZAFoJLuvEdcp3KIW2q3zdWU6BGYJNXuRS46dcDkQHSU1
yKmf2vOAMmmUybUDYHFDcfhlVDxbiqKXhUU86c9qNjIJyzDmFDmZbnIieEaTFzXgP8oR1r8Hw7qc
vr51yyHGi1kjEHVtsVZZxY0IWDf1AzJmRSl5soVmuSuncXRfH+XKxAyTuKiKXG4677zL1RvQbw3q
pOIpblW0DNPQuMFMptmZRhc65RhsmfNcH48nAEam5HdrVfxeFjvDoK4DBEFo6P9hJ0p31Q9g2sRi
XLzvxlr58foUr2wQpogjLLcMmv8vnt7o48NaYSGnMI9g7hZ0F4p2fvt+R5OHwpimLFHXWgkNW40O
xx3Sgd2lov9gjhCemjiZNtwrX+YFlKI0rhKDuxJK/Ors+nqI3NQin6lgbQdSG1UWWDPDByD71t4a
TDi4STDSwmvabP/6Ml75cqRb6AVqeBVK1FIud0ofiVFVYVhiF7oafIECpH2Bmqc2u7RAtsPWEyBF
u9eHfHmtYEzBUi6dHG7P9aUdDnJuDbho276Sz3sNVNa3VKAjeSPIPM8ffBi8kl1UIfXc1we+smVM
ZD1NDqDJ+VtrzeJ7SQKL3qDdo1Z1F2tqZjdlObw5j2V6FrqXMoQrJL9X91dRjnD5TYBfVmrme3iN
PiJvQm5wFNI00zY26LWtw9VMNXBZUUBzl9+vU7DEAqfKu9Qcoz3aXmDr0khAld434lv0CKdbjaLd
XiG5/vj25TRYRtxGTLaPtmytZ5mIEVG7DnQN9D9gpgcJzSevQFNx4416bYMaMm9ickiNp+oqZ0bz
qVRQnAeZrCeG3QBY+KaMqHqCv60O8ESaw38wK57SCN3y7CFUX85qRk6lgCLI7lSLMnJhuZc6MC9E
sjZ249WJ8cpfkg/+11y99VGmAhaKQgMKLj4cApyBaZg0hTWmhyTTxOZxhvmzVQm7MuhiksK7h8Xk
Cl9dDLMMTLmc4dlMOLbRo4LCNYGDL9C1CbLMfX0pX2ZybA5eqBrvVG4FZRVbsiGBZYusDpSoFnKR
E81jlX6B+2VUIwzxaZC3XnVnX5TLevBimcLLymRdyR5WX2/MrDDQaU3YFscu86K+FW+HEQUxK2rz
g2/SOpKiqtmHICPxABRoT9nBZNAQzNDI29i6V+KNhfAJIV3Rie3r9DIcQGbiDlWArakDDyNdIHwB
SvGvr/L1OT8bZvkMz85hrLdpL/q43/jzPOp23S3iWlhFqpqTKVZ7r2WhcBQH+mtmimJtmdKKRrjc
xJUnFjd8qq7tL774X8YKRIbVaS0Qk/MNlSkHYMcdFbTqk1JXCZAwMTj1DW+01yd/bYkpfnOXcHMu
pm6Xc1f1GW8KZBltQ1MqdNdgEBlTNmzM6tpGNjASlxDHV/iWy6yfrTDIYDUdO94JSOhVX/04oI9Y
ycF3jLe3UoGrE+LNtSiUg+0VVwuIOjIAAYmEo8ZE3PVrEIE0asKNhOPqKJBKCDzUPojflxOC1+SX
Mrap2AQHkblDpkjtXF5aMKBf/z7XVg77Hq5WCu8UH1ZpfE1yb0JqZSChFXcCyHTXKHrjfQlj+MN/
MhTCz9aSWOMBfjmnrBmb1hL4SOXYlvem34Z0OE1gvKCJhvjTfzAYbleU4EixpfUrHDmbEHVoEt6e
Bsyu61qML0GIu32bZrvXh7r2rUjRuACRY+aGX80LDJOqNxmlG0XRsvdIWZh3utmbG7Fq+VPWgROR
ZGMpD3FDrLWY87TXp2hm3+UNuEm7Ayt6JDgOn0MqVLuyg+3z+rSu7QyKfUAUQSvRw1pdf0oLaTzT
aZ2hp5U78Qw9ro4xCSOvDzc+1su5US1R2RRcfFQy1nMbVMlKGzDVC5u63od+9b4w6xNQOf0g1lG/
MbEro5noLmOfgOfLAje73IdDpwi4jdNe1wZBPwWZJXzE2gnqjtTND0j0+Rv55sv9QWVdwjiHPEKG
6bo6y5GoA9gXCkjt9Ni/ltI8UXOTh8fXP9fVUXA55BhTyqDneTkrQej1cUadCUQbCqxqH9R3QDi3
PJWurN2SC9Fo4XFA0Xn59WeBlnI97CgTXH3eT/2DJPkLZALW70nNBv0PufLTX2+eFluQIpOMWj0d
ntW0FD2toyDkSYDCGMl6Jv+McuONHtUUFngPqIQlAjqXxzqllAXEJvK553lXKKjoNmjHUF1Wcwco
BgQ1kW+2cZpffi3iuob9Jm9KUsx1Q7DqSxg4vQWeL626G2OO/VuxG5ThzdEdSoVo4FxuEN1lcxXd
zQy8DwCQBGWMtvCyJHuaF6hZrcdbNlgvJqQrEi9wQ+SJLONevjpUKP3WQidCRJSqKfqaFULpJW34
5vo8o/A0JZ1YzBKY0OX2AwgK2ttAbriGhlvZSW4ihTNMQ6Lc9l0JbC9uLEB08OQ5/ChdVpt9smvz
XMIGL3IiCB3Hy58g5aWzEH5BL9UpWJmoVsIbNdKyt97/XCeLxxYXMzczofFyGBF5+E5dynjQwkzX
UoanHJDx4fWzteTaF1cKFc/FLmTphVvL35eD1FHe1G2jf+vgCJeF8F6PDplo7ApJtnG8IcGB9IVf
w8aefFFdWEaFbERZV10Eg1bfECwhar2j/m3sTlZo3mS9Jxe+k+qxO89fXp/geihqxyLdB0xyqLjC
gF4FjwhdiRloKKxgfQzuUDvxnW7I+ncCeuueqMNTo7IXeq8Put4h50Hp8dPTlEkx1qW9GNUhbSjG
0Ea/I3kPPyD1ZnMy3ddHWd/Of41ikvMqymKstzpvNKED5ICZWgjNaQBUIiylWFSUHHjlW4CJK4Mt
ZiHw0Oh4Y5Gxivp1UWBTpi1oxNBnrKE0H7nQuDHH1n/jxmdeF0OtNr6m+74xVwwFN3GAxJD5e8RV
3pqyLaNQ+cEbg7oakWQVF7tOCkHeo85IkNH2A11jmm2zsXv9G73cCXRnYUEQp6g2UR+5PF8wDuZY
0yEn+lFZ8optQhQW07dGXjo/F6OsTjEPEjQBRh6PCIL6NrpZX8VE+vr6TF5uAMoRSLNizrF0m4zV
VxlToZWDGSk1TIv0n9KInkMKQXfRlTC2rJLOW/d5WCLBYDBKBHRL6C+tHeoGNBLUqaeLRRcdFRly
RgGyttHc1EJW3QG+LXat3nUHxF9lZ4xi+YhKbroRG198O97IeJ5IoLfMhcO5mnFWobCehcYXK4IB
UCGz6Ix6spVNXR0EhAdrSsdGF9eDIPuCjHDwNZmqzPKUStFOOV511v5NX29BxKg8hGihMBD+J6tY
0aXpaIX6ONiY4YUgl0vzE7opUEjVONx4461m9NdQZLlYtdLDxs7wcssrvhElOcmtrWeQvxsm6Hap
IL0tSJxHofVzngwWmGskwlwUyEjlIUybUEaBDUb0jSLOWw27NXzvr2HoLizmezxXtdW6oZvT0z8T
gNH3Wn2Ix2q6QUWuu9O6QNuHPJhhdo0aREz4W0OCiQpE6S44aui2OHzSrYO+OoTnH0enFbAcQRLi
F/VIM5eR0EMqopjG1G7UJH03Imewi+C2bRhyn3Fhz87geSxgcjIbh+Y9ufHld1TVDOnnie8YxvXH
DnIP0lnKfvaTA5LFB62ov3XR8K2TsM9R/Q+51n0Z6UBPZH1VmxzRpd+qUyyxcvUDcZGbXOjW4pW7
RgtBsYCVayKRL0q1pTxl6L8mp7yhy/mAdmae7JJozuRHNOGiH3OEGvUGWunK4i82tiJQJQATiO9d
Lohfz3KH/GdvAw1Dw1cvChf8cOlWYZy6rx/XK2foYqjlR3n2xqqkSQ6nZduFrS4cEzbEDclo9/aT
yigWZxQk23IXXo5SQ2v185Qz1M1BuJOtUdiVMlpT/8FceFZJtABpQuirfWThspAivcY+KuL4G6zo
5k7oBf3x9VGubQ6gHhwJ6iP0bldRB8BFUPYZrOokkuI9lq2hASNECrxADdobsUTVQe7K8qT0cf/p
7UNzR4EqA+vx8qBArc6lIYNaqFCcux0lbfiOL4JwhOqtPWSoyiGdpusPxP4tbODLbQJwnvcWcCWS
aULC5QcUBlo7Qh2j32Gq1W2c5MUhtJqtbsvLpTXpAPLpRFPkgbeu14di1etimU02tLxHUde+96r5
0Z/1U4+CC5qt7cFQ67fBWgg+VCRl1AIos8pAdFfXIvyjgWd3PsE8Razgi1UiDH4oJSXSHSRmyxDN
xiagCYNEZ/z59c+57JTLMGNK3FvgGWi/AKlZDQ14BjJZwtCmDiBbGf3YK8qw8vA6guzQ1luVh+XP
ezmeSisETDLg1dXOnaTZVwMZPZxmQO5AHrP4jzQI/B046xhyo1Ee0CLe8v97GcuWdiAQJWCl7Jx1
tTzEaxBiNPqKCBoJTiIWgpuojbUr0dfaiGVXh+LNDgkULUNu7MtNilDbjF8jIjMoBw4yF4iYiJ5v
RXm2k+JZ0t+WteEyY3JXA6hgyy69+tWNLYxwp00NBoY2ot0h1OhblQnGaW/cJAtSnSGInqAUeVle
TsryAZzNaFAhlJeZjTcNYZy7qR5qP+GGmWihlfGWz/CLdVwNuV7HFAKgiaOBA9WzdCU1eYoNqXWz
Ku03JvcirJxh+EAcyK7oW+ureyGcp1BEEgkt0anqjmiVZA7coHxjX7wchboGXXganVypaLdfLiGq
on1sVLCUraTRvCrsZxSb9Hn/+odany5yF04V54pdLpsokV6OAjNLwvMJpEvn++LjaPWYJgXdcVKM
3saAaHzsi6320IshWTEeLgtse0Ftr998qWQoo9JApIiaWnJH9Ms1xypa4UFCWeneMttFr25qvdcn
unz+52GEophMmrbADhkUsOXlRNNx6HoxwQiq3UV25wxesVduZXertLHuZBI0LsdZ3Tlki51epYxT
ut8+5y7eG/bP08P31ydzfo+8Nhvlcjaj3oQw/xhF3gMosPHy8KQ7ZF5c/E8czaP1Zr+r7RPy+fb0
x+tjrx+fL2a4bNxnyRfP51StF0st4aA6gwMI3v5h3Bqnt96r65VcDvyzccY0Rw8iZxz1vb+voNV/
BtB88jf2xfr2Xo+yul6g48epsMxm3uEN4iAc6OROuXGWX7yT1qMsZ+LZXJSoltR4+V63lfdn4nx8
0vbfP3/Ycs48m/u+ti1WYRcgczpJEcNUHrBTB/0B+zNim/ezY3xCv/O4sROWvfzacKuQa+FYSfhg
uMH5E9FX+0dun345HzYSDulKwHh+dNeP86zJGwMp0GVWKGA5FIscPIMc09Xd7/uvjfsJraCtD7YR
LtYEqNZUSitcxuxdHnYcsMj7Y7Z/fLoL7YfG/c6bwEZsc+Ni2fp+a3C9gkiHnC7fb3L+nHfiHkcs
r9mFd9HRt9N9Z298v+Wuf+X7yasokqhwKKEXLpMMnYy/VBvFTwdxto3lXN/Nq+2/huyoAlZEIZ1L
e0G0270PFaKou1OfGFtz2torq6BhGnFj5stBM7UvnX+I0EouZczO8gQpkq2G87nO9toCroJHbAqy
huDYXwuY3uPT4Bo7POCcT5Ebub8g3ROIRfvX1izP+edrA6/iyRBkeAlUDKx8kE/N5+KuOil/+g+U
G5HdLr9PH/NTdK88aB83dszW8q4CTNCOkV4sO0Zhz6C8wP7sD2R5jm8bTunlXuCajulsQbZfFFvW
G2gVaSY5T9JmORg0IHfRQXI/Zs5sP/l2yfIWO9nevMevBQAagoD4F7YcOO7LiN0kZpaLy5bFhNiT
OB+Ka5E5qI71LnOw8HvfPKBova/36o113Fjla3H1+dirVUZPZkppkJCruIOnf0534W7YTW6ya47y
Yatmdu2T0k+gaQGojqb46kEQI1QdT3XZ2DXq76IE+xZ5KnV66vLajef3r09tHQhI+6l7UuxQFED+
gBYuV1VvI9kPU3V2BKVVdugjoaos1REea9O8EXPUVXBjKJCdNPrhIJkGuliXQ6WmrI9yj3OWD0v9
XWHlOXhgJd2IoevVW0ZR6WDxGljYsuu6iopLNX6QyB21sHLvEZ00TnWfNo44ydl9XGbZJ6hM0sOb
V5EKDs8qknaaoPqyf55lEwVCCXVT4tWI4WTpoctKTFXb7D1y9enWXlxC2PNIwwR5w1G4AYivQb9a
nQPceOrZMoTJMfI+txy0L5pPiL+hoVRrhZJ8TKW+RfA1M8rBprLdCDbaiNlDGk/+Z63N2wIBgb7v
j1Wmy+9Bk1R4DNVRadqliG/S6+vyIvmm50pvTJcoNYELo3d1uTAqJhp5axiYWEp9j+eIkAYT0RDN
2tAdG3xekYHW+jHe4XDaf6/pPP4IGiswXYnu4LyLS0XfYriv88vlR1LYH7S3kHrFx+jyRxIQaYpw
iR8dLBYShIYV2caMIvtK4R8xgqHszdNUyly7UT9upLYvD5vCRwOeRj2YCr2yup1QchWGCXaIU7fm
twrwxqcW8aF7FDe3UKJXRlqYNDpteKoKYHkuJxk0i+WdJc/I6cU6UAq4Tm4xxaiF0qd6ev0jvzzX
lDCpeSEbAFdDXLfkA0McswIpK8dACsdr6xGDpyrYaJ+8eOTw2WBVKkAyaSBzBSwzfnbEApoTSjx3
veMLoW+POIracRYoNhsqO0XdXHhG6qeeLMbqLd389EnLJmkjgr08evwM4G4WthIws3WlbZr7ISgq
TpeJlrPuBYUvfFATEUyg1aKFc0S+GCmXN6/uEscg+AD1kajUX84708JMKVIfon1ToIAzqckuywzl
8PZRADcvzQIwBzBlL0cJhp7e1BT3yLzg54kSEirDmGm/ef1UUWEiEpU1epXnb/zsGyaTkhgtwBAn
Gsr8NlUbyY0E1GcG1EPdrBv93VtntWA2QFTSAWHnqKs9I09ik+JFiz78HAWnuBDmo48ny8Yj4WVA
MWUNziaTouX2AnQI65eW3mQ2Dv6wuSuK6N+kiLQfRFMTPDPTBpRhx6Y/+kLzNyTrv36M/y94Kh7+
CvvNv/6bf/5RIPa0wMZW//iv2+hHzbf/1f738tv+5z+7/E3/uu+f6rarn367/V42v+26/Of3Niry
9e+5+CMY6e+fxP3efr/4By9vo3Z63z3V0+NT06XteTh+5uW//L/+4m9P5z/l41Q+/fP3H0WXt8uf
FvBj/f73Lx1//vP3pcvzX8//+L9/7e57xm+DZ1Zkf0aUa/76w/79O56+N+0/fxd0/R+UOxfQBM1Q
c2kl//7b8HT+JVP6B+wreQH0LLS58y/lRd2G//xd0v4Bp1JBs4dq3zli//4bp2v5JUH9B1V+fonK
3NLGAFny+79/uIvv9b/f77e8yx6KCM8yJnMZqKnYA+UwuZEg7UEZJX+4PHhaL9eThVjbDsGt9gZv
58f2RvsSPEq7eefvEatyED66kyJ7vKmPqOQcZ7fcdXfVt/qRZnX/K/lYyXbmnHpvcHtv4untfrgp
Hdm19rwaeRI3R14DLhHTFgs7m3eYOe6Sn8+W/O9ZPZ/FuUL4vznJv2ehLtRDZgH+5HIWA3gwoxiY
Rfql8xD9OkKGMO1RtOUHuXPGz6jO8hAJj9k7dSvDuIzJfw9Nl06F+q6DNF5FriayJnSAKqzi9/Nu
/BorTvrFvM0+m9I+eZc42XE2ndRw5/wu37iSrowMAYVxyZ/pZYmrx3pkjkNqdk22g0S1y83kZhiN
vRSOd2kvbczyxVA6sdmEfrIoeLArV+vrN4rSiYkW7QyT5zPmr1bqBWJ8KGrTe/1TLst18SVXIy0/
ybMQrQ8ionw1I/XK46B+SMdPr//5q9oR34ta84L3tTh4C4xvNYDZxREE6TrZ4cIdVn9MgHPkXZuz
e/4wkwUsQ+5baDtNoNvzKyvNUf+gN5pVHpMmbcbPZYrkOIZSczHh4JIhp3AoRniijjrhQ/IZoSJF
QQ6w9t+mJHH+uYkgNJ7I3+Cur/EbvDyFUpvQVIj6T1P2AAbGzssNSsjLxef80KsHCm1xP647z+mo
RFnfMEbXc2q0k8aLc2P5l3hy+X3ZSBwVmpUmHfj1I6zDYlseZz/a+Vr7E0K3pyDagLXYafD7TzTe
kemVbLz9XCHf2MPL8+7lyACwl5EVLubLnSXWuhFAKYp2+m3wON2iiXqKHsb98MfGDF+elWWGiwLH
AlwnobkcR2tQoS1kC5de+xsF+BvFpu7q9JThcTfcBx+tfU1BeWNQ+drkwJgvT2mAtmvNotwyfGwD
Ut4x+/RY3GmH9uDv5lN8px+Eo7TxBDzXOtdLCYhyEdlBYoCu3uUUBQERUsVQoh2eZnv1JNwXd/VR
dUb7qfUwj/V6b3ZGDwkQp6YOk25M9syieDk8MAwAvzzo11xbw08MHm5ytAuP+qlisuM7/6gfTbc9
9AfBS26NR+0Ru6cOw2ubyoLpxE/xk/BTeYBlcmccrWPgWq74zjhuFsCXQPjKj7a+TocyEIeZl9xu
xC809AL2d3NoJfzgHQxS+tpGu81f3HPt7AO+xM1WwVi5dr4QSiDZBFnBO3PZKM/ip5GjP6lgk7FD
ruyg7NCy25kn2RkOppfcCV/wPH3X3mP4yt/qg3+v7uR38Ojc4ab4WDzUJ/UAamHjzL+MKqTcS9ii
nwh0ef25uhLxZSvuwh2F0TxEKd6sH3FsiMcNCMTLcRYWKMkW5R0ii7i6pAoh9UNZT4iQRTem7pTK
1HqJd9HbntFLKCYQgXXg/Y40BbD6yzUeGhkrg6FioED9oWed6fScFeQ+5y28yotYgh4K701Se2gc
MM1WtRZqTEJuYh7sBZWwtzLdk61THiU4HWzd8Oeq3sXOXYZaVLr4P566a+pSKGWN3zYdetF28jjd
tffCn+0H7V19n5wsz7xPHrAwvZ8/jQjSfBP/3Cycv/h49H55JCHrgM6HTE5zuaYluSlq6Kngtbvy
WB/9U+iErkX6JO/Ku8wtnZ+vR8z1ePRkYciASOBRuyC6VnmvpEczsqackzyqvTpC5VZwXx9h/e0Y
AeyoogG+A9cOVuVyRmEXynkXTtFucmhNPaSH4k1vZnYh2BDwW2ClwcIsWo2XAwQw6ypjWvSPRywu
Q222bBWhyzcmZKDcyDGpjZIqEVLWCEohQR68mzK8pTF52ikVpVNkx9s3zgVFAb487xCuTpV3DW+u
52ErFpRh4dxQP6mEEnNeyX8MMoTOX/8k64/OxYh0GgPAM2CHr2n3Vjo0uNQXmWctFpwgMekdmrW/
8eGvjYJG1FlAAEPW9dYqKawhJ5Nn3uhj9OvWDefbkVtYQBsX4fqyWaaDKhtqaVTaZD7T5aK1g2UF
vlxnHg4Shi3JGKjNcMoQlkFd5vWVoxa/Hk0HYcZBITFcAN7gJi5HM5I+alKg3UiaB+kd+lS4zdzr
Td6ib4ZW92KtCkgdm1UK0exHlJTnxh3PVqxCGw8f07NBa5rVImatmjjjRxiETY/5jxJMTmng7dou
Lq+kqNJRO1u/BpCr/1RC3Io8cQrEh1hffGJDWP2mi49nuQPQhJtbrGp9gEwkT1kbYilus20n4zyL
jw26oOBCtY96DVMRV2xsaoNscazFwRX3WuvsZKufXW2TtsNWUo8jcX5nZIoou/nZBVdGyXf8HFeK
rztZoljjB0UPZgkt8LNvbqyEyJGjUoufrpZlePyqi80uWnI47iLXFz+kid6Ne2mx5EUvefhoJtPS
kzt79oZwlLEUXax8qy6oEVs203rAW8tvHrGF0G4RtG4bLzUy1UC+35B6V+/SRtqzmJT9Ij3177su
i9CVP3sKp0ovlW4LEx4ZfbHsfypnB2JLHIw7vez63OsHNcY2ZbEr7ssYavl8djHWQglH43AxN875
oTAP5B34h18pNXpjZydkHLhwRY7Qhh120V9uyWfnZKnFC8iZUVDO3X4xVy4Wm2WzNIfcCad2ruyZ
szja7dmVWc2qvDxhSM1owxwEOCx3Yqk4eqnjaaxbi7kzhtsYPUtn12fsLo1fshY2pQPjjxJCd/aI
BklZIPGLGwce5pJKNyKJayEgmgv+Q3J2mg6N2o+iI86XiP3u6wEn6lieEEXOzwbVOKFhVj3JtPUx
o8PD2sINp0Eqy2obuzNRpHexmS0MrznbX1t1P34Nz6bYWHJgkB0vXtnG2TY7OFtoh2c7bflsrV3m
A/bEMZrpvi1nWf0JrG1U2rLaKfNNP4EltIezWbehj77paUM/pl6YswPtqkrKnSYV8n7K8sHE9oba
g52qeYejvYXjmC20s/IHnqj5ZwnI+U+ZEt93A2/R0i3aLlOcFlVPvvBiMj4okfSBMz1rh1pXYsmL
+a+/Z3qGybAAze1Hd7YpDxqj/8XemivqFIuH+YzDDd4iSTv0diM3IoCiUQuNY5ureF4FGK9gTTKm
CIp0bKfJneh4sV4DQgKWVoxsb6uEtu6EZmN+qmRML+2q1XCZqvBzyQ9yhfK2M3REN1uc/MJ0Q7m3
3pWpP+HQovdi56CQUs+32LOX96iLG6YtYhE67gMBS/LjGPBUtnNeKD+aOIsCDxF+4YOotHjyNaia
4FZeGNpo63BE8bScQ1NxKkBYWGdb6NXsI2RJSscvJoTycSeXIi+OTfFrghOxzLqMxid5iPqvJa7L
gRsIqugJQpagAh8o6T4X0u7ONCZR47Bm2o2WaTHVca1tP3WK3D9ibd9LrKOO8naViWOzB9rfvmsE
UN02EpHikzx21eAMRmPcxSWPfRdx4KbDGLIasZscUaXWXQmB5/CI54AZOfEUxb8S0l7Rk1Fn8F32
G7dWJeNZ6EpIloFR6rRJxn8IyXq7jnzkqqa6UGPXErsKVeQsgxkujx+0XBLey00/ZG4ftYLs9YWg
PQVCrlrHEsfZGoJQqyt2EDRR6/akHTmaxnI64puJo6Dt15lMWa+apTvMlsrQsXILm4ExB4prJ0qF
TUrYjrSOUQ7JNWgsNTtd8E2/xs6zrmY8cMss2FMxC2QXPjnGpo2AB6Rdhz6pJ/7FMfjJ0EdCMigT
yW3lKMWuPrSibzUMhcSzVGHO7gJoWx9SThSdpaGaZscc6m5wYmzpCaZFFtWO2ZcSUWluxoBGW9F8
D7pO1bwxU1PlXTfhrnNQK2kky8TF62lYCP22GTd1h+VOpceOiQMlZgtKVQe7PtLnP6ymxANNmFCy
dQzk3G/SupQlp8vMlJHNNK1tiMP+gCWAHyW4D0hliH2LiXmAmnW94HYgiHC3TqyoYeqy+iVAjk1z
gPtGv6pYQNWOk+6bdtdKQXLEddlEZ9qsCe3D3AmI+gdmg+FCLzZP5VQhG1gJcyHgVjQqD5i34fwz
+ConEoRvpNsx2e3PzsTQy+Et09dOqA4aAKkwMGWUVU1QN3nUoRyTqLk2c5gNnIJoWAghfLUU7grV
56pwmswqvupG3GKyo0hjby/ilNgadpqMa2QqG+8IKD0bo8xalX9vLrbjAbeE1X8NOvxNvBjHUC4C
LUasvFwYKU5T1NGXok0MnsL0s376sClyrrWslE4h/roYuFaxaBzQPcBqlkcBvkUUpD7OVt9iks0D
8Gds5d07gKEYhgj01AObuqUgcxNkw31vlhl6cPKg/MTrcC73A4/TCkegyepdKap9hC2zLvpY9SI2
PUINONQ1lQafGGUI1O+ZlhtPk2H5I0OHnUE6E4yKbfU1CYQRjtMeFS/+9dBpxZ8WPnM6jeslLaHn
LwJ/b4eJ6KWXE1srayTJSwuO7mHEZkoAM6L3wtfWAMJul42UKLvQKvNvQmHAeJQRBMTHvKrjLzgB
EnkRQSDnUMc6/taPBfGnqmYyK2ZSPvV6iVMYOoLtfMBOsBidqq9m1YMoIP7Se7mB2ziotew0FEGB
4Ytz+7XOEARyBaHJFo9GufucynM0OhkOvKqrxVL9IeailTxdjPsP/thZwM5VdZxpXxHnDAoh39XI
Xw6H0cATdoQ0mn7G4oiTUyOIGDbZFo3J8g75idHcc/sWza6jTvO9xkN9dhSO1LGr405b7Oy1P1Is
AzsnbdvwFt+oyXKM2pofJyPI8fgcJP1n3obDj0gbkEnUkrbOHTxe/MciHX32tz8YHyNdm1wxwMV7
F0mJ1u7UJsrlw+zXwDygAlDrvamssPuGe0xTYdqOATd+EEroNYqeyW46tFm3b/pekrCBwElvD++m
ULxiUADxVBX5oFyLaGeiPBDNnkhZ4ZOF6eu8x3lM+5J0Lc9hsWjQvS1q3dfsTk/hmikB5GVbbYzx
IYX6gVVqplY/4LLO2KAKY5lijqjIvyrMH9iLNUgUTx98DWBYHPc3naTFOC1NGfVXXMsJcRWCR+9S
Bn7HZu8jV9LjCoDHXFrKbgiS1sLjSYl/+WZZ67uwy32sjFqMa1KVZEjsfZKYSZqyz7pidtJDNOGZ
Exz8aairX20VCdMnqtjKFDskRuKpswor8zKhMptdpJRa8jgrtJXdmeR/2AuyPneHqgA78ZV3Tqnf
oTxSDrd9LprlHQ5pfvK+bzu9PTRhKw/7RB96xW4qf0Aii5K815gC7YO2qPNpj4Gm0rpxwgl04rQS
yRcQeUycJMKz6L0p1OSOU4p5Fu0GabLot+Nn68pKEP6glGs+jePMzRSMRSjtBezg1c+tkfulkxmq
+FXlxw2OuYSH9q2Ckap0onwfqY0zWUEKg0NuZHZA1/rgTyI/GS2Epbi0b2YKSyLKc3HWW57Rozqn
u7GkJRL+aqZvWl6iR9OfvQxZwpvbbv7W1oH6eWk3l/uEhw4o+SjB4CKOibcHqx382iGAaxK+8BK3
PaJkZitTZImELtqjORJEN2UJKuMoNIQRTGSBy3zghhUoXqVYyuxxY8yCeyAzynAQcAYjxOelkXl1
p+nzThujfjgZCCH3GC/mVX5Sm6rO90bpB4Qg1bdSYquP6Z/ZzdGXPMinL8LCIdr7Q27MpzEXxB/W
tBhyZrE4DAfd7zG1b1Kt7rGaDcNB28dzIEbHitYNskAoORVe046T9J6qV2/cAcWrLA/jDWKJ2Naq
YBtmH6SuARZYfYxhE+CPgj4IsjhWpjZPMn5E476uyXZOuS/76SmWZily85wr+h7Ty0zeVzG6WB8q
zajvRi0dzfeCVHao2TaClgx2mSSJdjTJE/WvESqnpFuDouu2T0ra3jZiRyCulE4R3XoYu8g1RkFM
9lY1tLJHdQAJkUTPK32XyrkaPNRIAow8peb/z955bDeOpG36itAHPoAtCZDyUmZK6TY4aeE9Aiau
fh5k1UyLkEY8+c92FtWbqlYwAmE+8xo5hUWm55ipyGLOQx1/yhbEm6mhcyZRQd/DF144UThu4iDj
Gl3Pys44CHlFg+UyvLJlDAeWKv5q6RIxDRM7FiTvPBvjLMcbUu9K71Rp7N1Sq+3AtSrxAfirej/6
0nuYJe4rx9LVux9OKZS8crDdLN7VmTV9amPpa0cuCX/aDX5XF7ulLwfjVur1qIetmBFI1Jwhnr6Y
04K7Uj6a9RRWpWzxeMf1x8CwLK2+lrWZGkfTi/zfBsZqxRXCill312MExSLxffUrkZule5i6Ljbu
R9Hl6nIsO1zKON89UoW0BuelDLQmYbEGDHcHDHEkhpYTkdq8J3QpfhtINdZXbRMlNjV4TKSm61rh
uhIMqd0QIOojr2+8UCO5c60OSzS0hdh9Q53EMXZRXuLc10VqxNc9BrMzwo/UYPe2TFPDo3Zer5GP
HhlgEmGvyujKMgvP/ogbEC9m0UTjdztyiU1Sy/sYaZg1B2nrjk9674jxA7ZHFc5dy6T9aiIS6YPy
WxyzNQ8PhKRa1FXhpVp+tGKpPmCT1LR76N7xr0G3pw5hvRLXohKLoOhjN2XlZ/xJkhQFjrS59VNU
CIGs5BT1824igbGpKvz0FoxtL0u9Sn+b2Nlq+yppnPqzWeuWDBwvFtV1XXbaF40Qy7+c2xqRFEc1
5UiKgiT+dSXnmCNuyPwJByDf26NcOnUPFISSpwI/iPrKyEWRX1blkOEchSrzpxaN+U9jAxToQOba
RrvB0dsogAOW5rvR0UzweLoNsd0dJ+JR18Xo9GK9ssr7YXR5es2umYx9CUaPvG4255ui5D6B1Fw4
9LZ5dJgbjm2C2L82nhIAQljL8sc/5HpMCJDkTj/c2sbsVh8QL6vSB93vKvMqU2rob0aNHKXD8rL1
45tGs+vvAFqEwhewGd2wrMgkgrhssGUbTKGqQ226ybuSNGJAB71erIMNzgmPZZ7HbA/DXNPCtp28
lkrQuPDQ1K1t3uZAiYzrNCaH/UHYlvsXS+t5WGuPzTjc4BZWPcgi8cY9qk8uCZ5yJSr5cumqH30X
Qzx1TSQ0smH2WmIS0/hNOQaTH17EAXSvlyUA/cED6IGSyPeFFq8vNqcSrD4m5pZD0x/xg+S2buXY
hIkVtdrFQCSKv5RLGIOoxTRmgSciHfAhCenDYtadukFnQO8cbIlLN/kioKw9LomlZRdjrJFzLRxV
9EEXNDSvRDwgKQJxHI5wYS7usCeIH8ed18ScwdmMmjYQEIjr3dq5/toP3pjjmES4gReutD7CvVNf
XDBCn6exaONLMPKY6jj6wgHT4kybLrI4wcaiGXJVPCxzZXMCrF4Go6PsmlpE4uL7l2OCs2fRlyKI
NNdUOxDKo34Zk1xZOzTjvR+1b3F+47aMb81UoqjUR5WxhLI1h+wCk1XnIcLH6Wukkug96kpRdI15
J9arEb2Vo8Lhgh6VzDl5Of7D3o4UB23PjpT+CtmaebjqUUt6QLA1yXfOWKkrHB0bnA1dXOV25B5k
0Q1rbeOo1jtzOEvVPaZjXhOatRVqKbrb91/jqnc+2KNQH6Iyx+1+hnTZ702/R9XRy6bxW2M383cL
8dIuSChdjruxTPtLoy3wWYOMOU4YKtbtU4Plxxcr4tuFvYlf2K7B7JD/WGj8oXQZB/fQWSzQDd7T
2J3OTYsvvOktxoMlqtYLtKzlmeyXtvkwtbX3rsNM9h7Ba1QLukHPP/sLFrPs77lqqShjxrnTk0g8
NFZWzQj1i/h91wqRBXWiLT8BB/Y4ccJ2vs2lThIgHLWKSFaue5cW0eAcRxf9zEOfSQ3FiRLAxd53
u+5hckYe97nVaU2qWfudxiUpFoaUsRbW3mKaAdC9AqGZXF/xjx4NjsuoA2gWYmZXkfYn1A3IkmIK
Nn2zglxJr/zpiuODght/nJulr2yR7qlB2TeO7EUc5HqBi6feLQ2GiG4q8KGu/IT0oo0z72gSRmRc
U34CPiOZvhqlZST7tqrjC9wbMe7rO9P+UEeu+CpHUEDBnGHkxR+a2t+rT1SOd7eqoH2aEbUIcxji
X9lo9z/8ru2asJRJ+tu16oXiNZz0p6Hx5y9topf3flvMzUGbnOF+NqsxWd+n/lfVWdqXUU5tHuQ1
oHxq2K6D8p5nPDnNgOmdhmSw3HWmVA0vtYbguuVOjr6ziylZrl2EWD4PFGJ1jFwLHcfiqMUpu4hI
x80o8n60kz1SZE1Tde22LWAbP238q8LqHW2HiD8h1FCpxQ55sIk+lCV95K2RCdh5fl98dXs7XVPa
ypiJTzrP39u5zI19EXf1j36Bo70nGMPuzZtXKnMKxDLfCddtDb7lMjY7gePp92Kq/Uu038Zs73pc
13urmIsoVEtVvUMKtUTKYaiJnTsScMQh44mgmnAHmZTJ4F698uux/GAKyhoyc3nwUSYSj1lsT49S
mrDiuzhzQkmwCddTrTbA1gDYehdhTv4zSTygH9geEg3W8bckhb65I+rLPhhlZIaF1dpXLpqeh9bC
/AlnExpH+HL5EUDcyJ0+CUI6mCdTlt2Xnud/GShM/G6iqb8wTc2SIQXnAYtSHXmcNeUMzeQQu67E
JxGzyvuaRO1RJWNxT/ktuhkc3JZ3bVKMX02bUtJB8EpeqXgWP/HhLkQIVsmqrxHu4JJRdaYeO2/Q
r+PKM27xOmyGPWZtCqdZj0NE5bb/HKtZfqnl5FEzg2Txzc9hu5JjCsTzUpiHN2T5BSgrCs/xzrGK
CegCvtDfkHS2ObTwZH9DRdb5a5mcn+YxtwDM0PFCwUrp/nd7GDl4nLuu2c9ckQob5b7+iplUofbG
FFm4OROzGFyAk/hgSXJbXrVG3pYaTtfsUYKJnT4KtyC49jA1kziFX6LcXhFbj13509Nb8RG6uA9K
YFzKRwSkqycAroYBv3ou+0Ass1gIvjJsR3FeKpOgsgd92Gd5Gt0NS4fFtd2kFurJReV/9ZOkEhSN
IsocljLa95ZImu8x8RMKiV22Vi/A7/9SVjc/icXvPjs4G3Ay7eQX5UuuuIjua43RqN3dZHhu/ihp
66LXX5fRvLMrw7rMjDFrQ7+t0qcs6aW+17HVfm/HGelxqiLICNBOOI2xjifjwREa+nSdO4nVRn3C
2LtpsYemUkaMsJeNbf9cYhOTXdH45U9FFYSzOgll7vMmwxDSxZc923ddYnGUorz/gY/BjIkrzh+3
okCQbGdS3dcClasYNWMTZuahjVJgO1rO4oR4nVZEODlvueZmJmfONUe0WgyionwwkJAcutJ/J8jQ
n5TetDb2s0b0fZa0G3eowxdwECldkbYBS75frMr5YptrUMZzJl3QJsbk7Cbar70576YEOFs9a96A
k11nt2vrLPnjosmZtWxKfKFhyEiFk1lnZTDLCQnVmvICc45Q7wsKFhHOdiWzZaWkmxaWP9HoBrO7
IF4QIdeYhrQio9W5MTL7vWeTjtxy+7vmGYTJH1PA5+CFFd+JpgAVcAcDKW+rPBXT9HIMiP0hbsHh
nB+zzLlU7b1tZFe9/eQicGIuw4F2f1jbXhD7/l5z+lAa19Tp7vDcDVr7zqIaSHs6cGJ5cMbLkZJn
Z8+XpXertHNqCK+1iBGgA2uHVwCyRBsQ4lgUVECQNw0T02mfNDpgd0UFM+ntpu3LUSC/0KoFfu4L
cFobnErrDaPhywEtvbqNPgMmEXe20LTD26NscQ6Cgtnqs0Y51oH6tIXdZP1Kh1JOFjpDoR71qRtv
qU6IS48AM/RyZ/pLmM+f8ci0oVcxN2urhSgG6jbEWVnYQBsKqiUjdAUQd2ZLvTor8JarTpwHp2Tz
hST9XhBAdhZWgw6kzNSaC9shbLWp0lw04GGDt1dxBWs838H08bGqcFfBBTYGahyn3fUFyUNMdC0v
KNd7bbbtO31yCeBJHEi6tfsqKeIzU9w29BkSCgmzgwyHCo++mWKWmkUi6esFdZ1GF7VWUt8ecCey
9OqcdMXLodiHfyhjAG5wq9igbSAeLK47SyfQTL/a2y32xV1MrWsei3MfbrvpEU5a1a7QhsM41WaP
nC4kAYe7DEwXE1f8iHZJ57lB1xokSW9/sNfGwRjPZTtyANDLOB2nWKw69iO02lBVtS4cQVhRz8I8
g4t5uS3Qw1h9N7i9wROJzRFulp6+ODgjzHQX6z3XuiB4w1LkkCdJ/lUWFd0SS876ma3xcnKrfhvI
pVVKUCDvczq5rPCMaFqoUVVu3Ryo0RiXrYMm+N8uIRA60OQCmAZI0i1rMc2k2wiV20GCovmVk+Im
xfXxt/fFH0DbegXCw6G9am2gRc6cJ2bh4+A+gtkhn9fHfZF18xlo0fa+YBTQhxCzYHvAzDCt0xVL
B1InOTRWADtypmESGQeYAdWOarUTIP/dPvz12kF0sOFtwJYy0fU7Hc+ZWmei8mkFRmHIQ6f543tR
z/Ovt0d5uf2gC65oQB+4GS/sZh+oGjA4FU6LWq5r3qdw5I5I0faPUSW0B5XTgUo8j+Dw7VFf3hYr
cpWIFn0yAHTeZi19qdBAKxKLu9BQOz+mOhvZQ4p+drP8M9T/JzA9oyOt0rP/dwJT+EN++1l3z/lL
6//hX/6ScP6zXj/rK7jy5v4wi//lL/nmf3hA1pCLq4m673p8/zd/6T88YzAswPSB8Ucp77/0Jec/
ukEzBB+I1bPI+Rvu0pb1A6kXyxcP5KAFsJg/tjkD2lzLJDeVFqq8PkiRP9J83Xfl78qxL5DvvKyr
oyy+gZMpxI0nxpCUeDfM9WWryePcmscE4099Xs6g4zc3Ab+KiwA2O+q1sHMwbTk9mUUNoqf1NT8E
3tLsxxkjgKmnR9eDRgtTl0z32ed6+CdGeE5++uNr8Sx0gJBKhidWXS2Yk3yKzQUXIU02cp7cMFUF
bOvWrZzybnDxwkF7OG9Ac1g2hPCp0gRMRB224I4OjPahR01MB2iCmetujtviTqolBaEeR6SFunT6
jFyh197huDd8avM56sIqz6hJYF1ikKCRYX5uZjqmu3hM1CeImw5m5WKOj5G/LM16307Zh6r3lRGW
pqO6XVanbXRYZwLYoZC9sQNc4yQ0NvSO2qnf0SGx2vVrFlmVj5TCzeF91GM8uq+XQh2a2RidY6q8
+Ki5GFEHWGwVNm2cRB6SMtbdXQ1h+6pFbHw6pkhlOXiBVNmn2CnRqDftxHBx564yapXjJL+0tqvF
u6xvk0MTZUAIUfEu+iBpBPbZaY6mERij2af65Ec8734cI2wPUFrpQE3qinYzfhnO3o4W9cOjj5js
/Khv/as8bpwGFCYX6i6jWZQHVTwt9z3t1yZ0AVmQBFsZWZbSitrdjZ4ohzDu/AnSd6I5yV5qmuPu
0Kp2nqRqu2U/1577cdbaCn2lYjKGi1hvsjtDM8dz7pFrQLHZTKuzKaRt9J5dnpbT3avRMi/mcoHD
lFr9pasX/p1La7bZ1Rowu31EUexy0DJwJkWBvOFeJxH/91I+IZWe7OgXv8HAlGZlOa30eFhnp7+h
N+OGbNw1wroT7bIv1lR/r0bPzK6UQPdj12hT6dDtA5i5mwWlr8PbR2oju4MwsolSPXhkBLohaMLe
PP0Fql+0Tipk96Z0stBybfsHygdTsMiyuwGLUl36RVwdIiP195CZvBttoqMiohIEbpHANByHc2Df
bUgmVhw2/hGIViKPbTrrtfOc2KG5TbrgYR0kRlTcUvGQ95SCuqe3Z/7qKJBOwQQSVBAmn44Sz7GZ
ZTI16LLP1fWSVkVYRMoK3x5lQ6ZnfRECxDMYFQkLmisRxukwwHuGqI6YDA1v78EfPec9NQz7l2GD
IqRfeucv/meuZjto7LjfD22enLml11v42T5/8Qs2E4Xjh5f2TOd4mo3fwsaTvO4h1mepwjSwBd4T
R6iEtkt1xtF0c75ejLt5s6Ilq+00BU4/0kG9Uo2rXWWt/bVNgP/uhqbFOTOLl58LlpooMOn1ciZu
3LxOf8YHnI6UO7YQiExuVl6rgJDEtqYHbOr4ENlltE8SRz5gpFlcicVyv5/51Ovrs11oaFo+nTC8
fngdTz91Sl4ZmcrVAxOduFDzEhH0emM+JYWr701Be9Qpch8ssjbeKcOZf+H7Jz7Q25yHMw/ly729
CjfApUEJmZBmq35R61zOC+ixIEKKZMcZM9/b7ZK/e3vC25CZrc0JRZ4B9xAgmVsO5eTVhkXr2Aho
Q2SPg7+oyyqfxaOTwM9Yanb4Lk6K6Iz49Mu5Ydm0ykJAfQJ1saUkScDMOXqXRkAXgnc2kXmoxvSc
zuW6OU+/JeUdVgh/UsRQof6dfsu6jp2Fz6kHtuiTw1zO7ZFaf3dTGlnx5e1lfLlPKUj4JG08RLDZ
tm4Dip4TCiZgYynHT7d4a9YfNfxrd5RPbeRl4+wM9fW1qQlQnnA2KYhAsT+dmjbPGK6Nnh7Uad0e
nVGjapZPWSDnMjkz1Eary+Fa5tLDkAqkyRpYb0mCiXC7Rs9jNxzaflRhbFQuaH2AAd+tJWrHfe2a
+Yo2ascxmDJ7ujB1mHPBErfNcoOujj6AMmnnh4k+sAzzBnjC7ZwiPb6LJ403+e0vsVkZfi2RtUst
xaPKsXr8nq6MjAdbdHVmhnQO58CCP0MtOpsPulWdq0iZ67v6bIP9M9YqR7D2ELikNhvMUFLJKl/M
ULpS/zqpOVtRrU7/1OGf3e3xzQS9qvIE78N0nkHk5LFnX8ElnJY9uiJ00XowoaCVU+V/KzMel4Od
R1S4y9myH/u+0KudW/f4YivhwMOMjIXSxl+vF2ETNS7EAPw1Fzhdrzz3UbSuUis0Fsu7MQvLu1Jm
t1yLMZfv3x5qc9esy8VtRmwPEQyNna0XQtUmfd65PM/2AAROGbZ656ioJ7DMuj5EWi96dNpMnrnh
/pS2Nl8J+wUatxQguAvcTcJRS09nK5YWeI20f5+1bQTEseu0g9FFtQqHzhjBSAuK50M+GxOdNtNY
AbhAwwGJ00yiIdAZYmetmtipm6n6KIH3HJ2uLOV+7JE6vjIms3Cu57gQ1RGqFRaPVLO9YpcbmTcF
by/j5vL8s4wuvEM+GZw52g+nX6zyhqmfdLIUs4uHW182PogxlZwZZfPy/zMKBTVqvDZp81Z8hkbk
VDazByB4qIobd5Tuz9rN3DhMBy+5AjrQQoua1E0lbf9R8jCdeSJeGR/JeseAYwl11fY2kQcwPLOv
8QcO67i66TrrujHtq0S0d62b/iqlLWl5iY/AGH+8vbqbm3ydN+VzCm/AAAQ91815aCvNTCtqVWHZ
WGOYq66/1FFR2Ltjm4YDLJS/XmdqpSv7GQG2lbG22Z1AbV0/1mqczumL3fgovH2wy6S6zEmjy50N
KSyEaqodbX+Z9iK13eRMnLERHVvvd1J/zoZN9oBoxrYWCOvITk3RMuNkij4IUXrdfpmoSpPiDvBq
akOMVCFcY8IcJoeXQ1cylf7Ohe7y1AJqns5c4S83+Kp5xJajCsDibBnY9COBx3eWHfJvAU+11W9L
wUh/+zv/mdZ/r4XVy5EB8KiFvYk8Ft2R02MkHG3oK4i8oZ5nkdrReHR+NH1izMhUV8I+lFzuD2ll
YK5cDLhdBX0OkO046VXy2wUV/QXPLZCNQs4Kt/WSTt8OVlN/nfgq7Q8WbCqTEk5toEqaqOJTn+eq
vIhzDz4CvQQwH6kwzna3/pS6N7OiYcFnRFify87ebCcYlnVTpTZUGUww+9gkkM3caWfI0v2hZjXr
O2UU2teUxjcMkLGVx6HO5pVTBu+8V425t9PKeWd7Wv709oKfPsysN2KU0FgxduPH2S/s43yNj73k
nQBKlrbBOHiQ7ExKOO+82HA+/uVYqHLrLlaa1NkEUdJmFaSc2p4eiAgEL3PQYTkMdFq1+xnxtTPH
58W01mQB2clVSBEq+rax4if2sKhFegH1JOsmnycRUrkZj44oxJlkaJPns4TrWFQwXT6tw82/3l3P
kurCij1dNYylQ1tQ/CouJGg/sjTED9+i4OVZ1JDqUcmDLn3zKnEzIDltru8smTUHqC72mfzw5ewJ
33nUeVnXrGlrYmtCc7CMXjB7zV4OPeRKCnoT4hbdMv71Qp8OtQl5hd3pZlUwVJrUXbhQ1diLvuCi
HFR85m44DVTWdaZASX9zbSZgDLY1zTa9rPQjSSdOVfr4MIL1+lgDznqv5sV7hzGFEeRFZZ158F4e
3XVUXlx2Lkw1np/Tr9st1ZL4aOYTOQN3yXUgsv5sZ5cgasyLuIg8WMco3FjJUodu2ic33On1Q+Km
3U8kNMHoj74zvldFa/79RyatQRxxLRPTZ9ucJlWNWI/kgwgmb8ZCoh1UMENgO8Dc08O/PbjY66J0
p1uraq3Y5vtTHdf2hCVtUKpav7Di3r2lf5rf6bUont4e6vSV+fORGWqt96/vDMWj0+VWRtPWnGyG
6l240AU3sg7M+8yuPS3c/DsKxaM14EVWYTuKqzldY+OZRUdUAJwx4WZ8sfq4usYHxFG70fTlvVtX
6tobo/7MNt687P8MjnENi2kDs3K2jkZ9nCswMhI5L9eSV1TS5SHOW/veLaMmKMrEP8ae43ykrFEc
StEWl0T+6bdYTG17ZhlOo7l/fwkdYVQ8EWcEi3C62HoVR0AVK0GdeilusSbJf/RuO9+VwFcvrEpf
DqI2mycx6fKx6WV1BoTxyoFG24gzxZ3/58k/HR7jKD0bcs0NfEebr0tNtz7CZI8OmRweifxB0OQy
+fz2/np1yg4oAtPgAXrxEruVu2jeXIpgroGz5b5JzY7k9xICp/ad53W5VrZRfpz6ZT5mpTs/vj38
uqIngcCqgoHH3qq4QRHW3eSm4CjzzJ9bEUSe0R6gFMuHucyj28E05c+3h/qj0vPWWJurWW/qqfMK
JUBcA7ckBXeu6qy3oD/L9npx4emKXFhU49X4zhFTdKfHc/6lsmr3VuZL8j+4Q6iLcLZ1yIL0BU4/
9mIvMboF7DV9aadggKzKwa5/Ewz9nbLOv7v62Ujbi1GLqyrXGKkq/GUfUWgLKwNToQKuZnBmjde/
9XKN/zsr83RWBcg5cFi9CIzGne6VW8Yh1BbzPoHH2rhtFnow8/ZFK6Ji36fWeNtN06HAsubMD3l1
X60ZA7VJ6vp/sG3PYhBJodLmORCBNS5dgEcO/NcJLezZSL3/wVAWtsYEcmsJeIsmSaJ+MYqe68tC
4uFYdINzMNvZCgrKOxdvL+9p1vfPl2S/oC65qi/TtzhdXb9oPM2dCU4nVKJ3MAaqr77eyWvbt8uD
SsVwRgzRfuVr8vZwIQIJw0hms3PiRZIgyJqv2aK2IulK7SHzn5Nafe0KQmyYS4DaHc5Jm1FQ4SjN
1mAUpYz+qp2Udmcl1Oo0vQMtWOXxHiFe67a0rerOmqZz6nmv3brPh99s2dnqhejG9dJ3qNsXfeId
EBcpj3D0MIYgXt5TKMqOb3/JV1cWkCJ9fuzfX4gCIq2C2RXHgC+JoABCFMUlSPL8zCivnYKVJEnY
S+BPxfd0v4BQLhtbMLWs0L2jV83OUQcjKwSs2rfn8+rlypmiQEC1nOLmZqi8Iz7JyXOC3C/YIVpL
HcRNh/miyGVQRekSzuZYH5R9MeSy+dw6Qn2jma4vYUM990xI8eo5EfioM2lmvT39jd2JoetZXUgJ
Zgj8qb21S8u/7TOrDeQ0yMu3Z//q13w23ibj0ZOlmmn2M3mY5/t2iG0ESqAq/v0olAYR5PYAafLg
n37NqITnZencrT1WOu+NDjEVbUr0/8Fcno+y7qlnN+dQTeVKY+TMuyo5yrgWh75R6ZnX77UzT6Bu
rc1otI9exHzQUY0Khn6QFm13BT091XZ5m01fxoX22a62Uqw2InLmnQBnaBwLc5RnfsIrh2PVWRQg
DbkfvW1SCHrNisay8oJ5iuW1TCTavLCe9hAN7I9vf7lXrhjwp+B5EKin/r7tvbs6dJ5ZQ5FlNuPq
y1h0iAxQM+r7uvna8YRhmRDph7fHfGVPMqaDUhbIV5LD9Tc9+479vMCTWBgzTlsVJFlmXOE8cK55
9eoouBbgQ0q4/OJFEqOrFAb0XiB78K2eWf/GPPgv3R/+ZD+U/Wkw8kDQu9rcLUVvycU1+FKpVYqI
d8HLQ1TixBclpHlPfTl/N2XGOZunV6dG6W2FOlomid7pAhKJW24yMmpLbeKWeqt9nSdnO7nr67IJ
mIAB6iTTRClk1puro0csQpaawdUxAbHPpeg+4f5SH7ykVHA5h+ExU5Y6wq1DXEjHuTBvzOWyNwuI
i1gPnCtJvbpTkWJcgbHrHbNZ6hH+VA3slnQzqeCjTGk1H6zJbI8FtASu7nK6XWx0Gs5cba9cBysY
8v8Mu67Ss82apInQCJpE4CxTH5rNGP1SWiNCZBjQkI9xatkJq/N3k+fgATJ76ZnxX6lZgcakPIQK
Gw1STurpD0hRtBmKGouKrprzjzxwstwbnQNdofB68c0bnemn6l34dvGgG481HPdv0JASLJlLVdZh
o5xYp8Ql6Ma8fY637kf/7H4qG5R4EFWkl3r60wZ3SKwZ/baA+BXgiFyZSuZQaPC8pQfzUDM+z9I+
Zv1Q7KG3qLB1JHww6S6ParLtX30XfRHYKOy1LLUvoQhnBz31svvUTacUqGk0nikRvXZwaNHRl+Dq
WiEKpz94cQrNKwH0BqBd0CCLRXKpr2Skt9fltZ3qo/ROzxehd5yLTkdpk6ql45nxxQrEMJp00uYd
gr3TwbDi+ehXC9TxGHMA58y4L58N0LuAkoFQrQBya539s61aVXGWCZ8swjOaeJ8A7gk7kRSHbEDW
6u0pvqzKMBTOMxbAJDKM7ZefskaTPoC3ANGE8qGfpAHvElWzGbiSZ5VhbunZjRx0UX5FSHA+hxj7
A+I+vZvYctglgyVHLvXF5T41SFSWXhwFuYwkJlRpm//KNUkMBdrQvssK00eVSOrujQNhVoXuMH3Q
9JJWaW/1DS5OVaLcELUslAXtTmXTztRKAeHWxRVhj1Z1Fh/1drS/pVjBQ21TUTQceCHNO2+J82xn
irSbwljo3XtCc/PdWpj81sejBu9OFXV9wHy7s3d12c731YB43ZkI4eVGXkUtKfWtyrQrM+b0U/t0
mc0qI91CpH0K+1pk7zuqnH9dt2SUFZfBWeHR2sYhjcRcOPZzam+dpKtTKf/gqPEXkhHzGYzEa/vJ
ZDZcb2tfdlu69YAZIonGSGBWm0uRWeaTLpV1sJqOIp+GgNpvGF3hpDnWuZ7Aq0uJgz1EFQg+RCSn
S2kOuV0i6cbQemfUuwk5s5B3NT1a+iI+o1jVHoXbNLsYFSSkwXgKO3rV11xqyOtBb0VdJ3rnwDl9
9/YReyVvWdNbsoQVubXac53+MKg5vHHFSAFq6R2LtlNvfnCBgz7SB7KRSWlQhlG5UfxYYksboY17
gCeVxyHcz7MWt3Cu5fLXdUB+E0rnpMIUx+gtn/4m1KAS3/UXEbAr67siG6KdlKP6adiYvc+tUgUa
ePE5BM1rFxtG7H8gkWhHbiHWnZlwCKEPBCiATPvYdGBNduKnMSMUcmbR1wmcXCwOoYXpshUIikGF
bibYRUbv+1Q6gxaG6JUHXnnXIC3wnutG3qQeHJadlkzm12LAiAHBSHmsK8+mFtxm701VNj882Ko/
m9nUH1wNgY9dAUf7zOX7IiRZfyMbAzgUZwVPkNOPEMWxliBWwm9EKudBoorxI+qi6Fufu6ij9lWa
6MfGTebfkp/2eTFVf3x7lV4cmc0P2IRi3VQh2mJXaNzJArh54j+pEfXztwd5cSWsg5CAEVij4A9e
43SW2SDQkOOdQRRPu6GVd5UXVrWfNeumc8brwXbeO313Jj549euDgiXnoq5El/V0zKlFsMZdpWs8
9BIqpJlK7AwrtyObbY9pFWuf357jBhhL2WydJDwkomyyMLh5pwM6GghGoQlcI3UZBTEKsEHW+4hA
QHPsfs9j2X6vat8B3If+zdKCI3TLc8n7i9O1/gYChhWvYWKotfmaM/ssiR0MzlNQsggsIjmKypBz
JxvZfHh7vq9unGdDbeIvepwxgBk2TlXN9lUmkvfIIxUXbw/y2kf06PHyzx+A32aQRdjjHGsZoqAQ
HqOwUo1C67H19GNU9vqnGaT777dHfBHwkc2ySj5fE7gkdIbTr6j1ywIKq/WpJkX9teEVyy1in8W7
Yo5hjCuZFYdKwaD+fxt1c1Xl0QBraul8+OZ+DYVZur/NdpVK6BE+hLzb3GhLH515Ll9+QV4XQIEr
QcgBI7FZ3DZXyp0TMwrsLBXXto6CmoEI1JlKz8uzzyhgUwhxUIdnnNMFXTWhPGWOUVD4BtqyyQju
PrHp2KaTctHZWBAVLfMF7b06K9Iz++dlxuWso7tA76mdv7ReydEgmIvaiYLFN7O7fk2z9mM1tI+u
1d/gBWDsq6JtLpc+ER9Em/vfSNH0g0sv/wpbLuvSbr3iry9DEqyV2U0LhP6xtz4Jz0L7JnXSrurQ
dcpQ4QDpV+cXMzTtj1FnDNHeNmuUoysXmdfKVNnu7X0GMIK/vn0UYYk43BJAWV9AQiejXKBojFhc
WIgSxiuqbY8Mn5JhJhpdJ/sn+qlF49xnsTFjJOogCrvX06nQOXimmxE8aV23y53WdY4oG6cWRBm9
+ATcJflEA/ahjizkcxuaP3aY9Am6SEluVdXeR2uHtnKNsFeIvqT9OZHST46zVQuAGXXfPaANhihG
pRnTO3RP9XuJgnWKTkLZSXQYNW405ESKPGh7b3R3tM3AS6OaDCipgWyp7xC+sn4Kehe/K9D3N77K
ezT/RJd9mgenQjWVLi919lnZH6xmqT92QGCYD5KsH51c6LfRKOZq1xYo4+7gkPO/VaRoZi2VKIp9
BeD9hxpmM4G0PmjDDh6QiyoBYr3zldDHcdgNUYd2qFFPzUwxHKV9vyxaiKsKMdddgnZMfKM5Jt6C
iMa03/EJi+PAbZV+CVRFfpoBSWchRFSEz9zGq5N32oT2QullufeYI8GZj2E7Iei1p5bkjUjcetqF
3sY+GIxKdgb2XqrshPlk0CsiMRLMr2wDD7gAmsVO2URPaWzR4kj/F3tntls3km3bXzm472Gwb4Bz
zgO5W3VWL9kvhGzJbIM9GSS//g7uclbZyiz75n0uIJFIw3ZSm5uMiDXXXGN6WnWvg5P19D2pPoWk
MajaKijNBEKuFUlVbPUk981Qi9zc2djOAEIxLhI6JaLR3Jd+YoK5HWl+hRms2QLMDKxRhmg8m1M3
3CfQ4PZE3Q8bMO9C3U2ntxHk801NQ/otUUT5wWuQWhEWAl7xxmOCYXkEyRyrHXS/KD90jgWCaVk0
YienicbQptaFk4bt4HFsa4h+utO7EilHLxCzNnVnU7UaeQOBqABMt5DoOHQQEkUM7AiRG/BRfYIg
+ScgUhrruIH6lZM0r8Sk6QRPYmClvUZpAakEMC8C9H1CLWUn7FJpjs6Vd4IxFScwU1LZAJ5qejjV
idlEttb8SjsAktO8Qp3InITvpK+opxE7IwHAJwJUdKJBCVvmz/OJETW2RvGR46V3068IKUwJ0KSW
pqqRO41Sv55PvCmwH61an0o4VE1UdYD+TnwqHTMBoG9IpnnANwfDyrcn7ZOxgq1QemBc2QaKTrjE
TntMW00bAwg1Vgs2AzgWDefxxTwRs+gGMmMIKxuSFkMQy50dxdodjU/js31ibmUn/tY8LO19eaJy
IaKCD86B6zsbY0ihAQ31DCoNuSR9681oPoPqDOCrK9LkOrJW7Jepg7POTzCwjl3fCyo7mdqNdgKG
cTDLaJPHmMAbuoTxhddZ061YOWPLShyzO7dPDk6WMMBYRDmz2ZFnrIxVIGWWyFbeYOm6X9Xgk+0p
uVHaUZzoZngDoaB4QIS9UNLPXNDFE2hog2ZCRptL03prTrw0kESw02KIzLA0T0y1gprODFxjqtJj
0ublp8aoy08ghszH7kRl05oWQpu7wtq8E7dtPjHc/BPPTUqisYI+zcs+RGmE+Vb1Nmey1kz2KjPV
vTPlxqGzE8EYJ8S1oF7OhrxIv0wzZjJQXUX2nMArmgMI9S0LsG23X+QIXy7GKq+Hvef0z3pfOPrB
sd3ZXRcGgEiAo5IHiH7Og5ENebeDezd1m1mlcvqEamZOm3Gy7Hw7p4lxM6XROIFNFAAz/dTUhq9p
2xQAmWcc1XBF086FxzeL/hhZhIDuAPplJFZ0E81un9yZCvQ0YRlhLTAobee4yAmASwYwm1o/aWcg
GLQicJDPBbpzrn2urRwM7WxV4M7HQoCh8nSqHLB8ozZv3M4CSjcRPESiQGowRVEyKu/Ax+tdSMpd
/GjZIMGDpYM0HtbjwIjZPGkCyE7mFNqxAlwZQ5DGUnUgzFntvYy4NdiLWT4c9MIxHw0xDtG+rpxW
Hjt3BJ2tYXfyA4xDEf9WcezuBi2S6bnhTGKfJJ32zWjXgUJr0vLhorClAnaWcaIOhw6k+0Pei668
BuEzV3s4Kv3I8xI7/C4zpllQjzTuNoWXq+fBtb0ymO0090MdsK1+KGvG4x5MhmDla59nSm1IrUvL
QDpdfa4PUHtjJ3UetMZfni1OoOaWFdRagtSM0icInEz0ZiSgalcghsxqC0uwzL5EwC6bQCdd5BuO
BJ/GqDYUaLWmPmsBVO0BXLObiJdRdOCClUCa2BTARKfNYiTpZ/x+09UiiYO45dFWhHbEtX7I9FR8
bS1rGI7mEFUvGr2SPGTSGGhT70Qxa4ff+4tJnm7BJlCVotdZeH1l7RQGH3uLCRM3AbMGfb61Z2d+
SmWvPwozgvobpznrhOAc8uKl0CXhKLVGUELuAy5n9dZ97ETiuemskZLdnKgHRDeaRAKgkgKoavPk
CSCrHodVDtRKYiMyNk016t9EM/ZvylzmT8xLK148eP7nbgS0iwPKDJDDXyygV4nQ6vOlRUnelUQL
xPvCTYujbXfODCC/tK4RUorPhpsYV61dGkRrzlXVP5htll4CdTPbjV8tzVXHn4oCmrO1s9WMJP+S
wLtLwjQrpR0CmOU453jZ+GbA0lvgVkXORVZr9eehagdB5KWe99tx7hlAht1mn/el3/VHeHJNv7fq
nCw0vSgNfCYDfuXQGuE38PMvdrtj8Ma6sZJyuotK6Pd7t05BOo+LpcDGK2RQjnGD79JV4LkOGAGp
GnZSbO0BVVCZbOBq6lHoED3ykvclIFMzk6ILR+7LpYBN4Qduxcw4o+ZFBco8m87IriEGwZRv5phM
4CYbS1wWZpLlm4W2ja0cpptTHiF2GzSkcZ/0VX5eeHXj7TRfZZ8q3sc+HIHjwwFq62EBJm6JZxIz
eAntPule2nme7HCkgre3jqi9s7IyyQ1phcZ0pY597qWEVK6ZBVkiIz9vIKVh7LOq1bovcnJjDYBV
YaSh5cmIvsXkrxOpaNCwooGDp2z+EJTNTFUanGChzlsxJFd4x8p8o/WudVuAH0RmXKoQghKfWuYZ
x2OSathKlFEXTASOFdV9FS1VjweWeG7Gmuuy2UKXmc49UikAkQqMA1tXxQDoWfmnfAOTzN02kijo
0EnS5tUiduabB5sNSmrsyEufURs7iNsRG34xZw6xMj2I25CyqSWTz1ha8lgnBrCDKEKoC/QG6FXI
qCapGJx8Wc58mvfMt9t22W2JZSbhhiLL+J1qfWoL/FxIMAhDA4Z/ryLie3cq6Ft7pS+LDTMpCSNC
1DFE07VVfQ4a3Q8iZzbPzDHK6JSY+UfP7dW1vXjNZirS6C51KgE0210O/hC7t3LxbYTpNDov29EO
bHjZ+4rkYGBgFgF4JbRVmAOY1xcFSzTvYMzWzcOvS6O/0G+YL2WomfkaDTjF+/F5kOiLinot2qy+
/b0OWPZoAbcO69qyL0kEycJCj7IrDtgJeYmMbl11g5P8xgv1ZwGH4XkKeuqz9ea+F4rdyVctgTL+
xjIKYla0bLhlreE4Xs7N3y/Mf7rUuzpUiL5pqgyloytFckhyvbsTMSS9kiJiX8wMSix1c29xPH76
9Z3+C92BAR9mqcDDELJ1KlF/KIChh4Jg7nOfuqKFC5nnzVaA2vhNmf2XdxI7MxU27kfvvbK6aGXu
FVnmb5gQk0/SdL0Ozh4UWlS3307p/PXFKKdRAF3YB+9EDqK1mOonOQMpZSI2rKJJysnz1p+pm359
8/5cv/OAIGb8caX193+4eSCnE9znfGs0xKZD4kbVwZtXWqTt4tyNaxUCVknuf33R9cd/964ja+Ie
YIaUl/3U3vjhovagoqQuBn8zM/y3mQ0336TaVVJf6BGRHL++1vrY/elajCDRxgEFxif9+QO2ZVz1
nSv9TdQY1pvyO1ttTLuHEzv12obkmPI+Kc3iGUyrvp8q23j89fX/4ulEOrXXhgF8Jno1P19fORHH
bgPd2DSU+9gUjDWSQzn+ox33H3jRD/CiVer79/CiXftWfk3+az+kL+XLjwij9a99RxjZ+od1cIlU
cEhZ9ElWpsV3hJFtfcDMgn6JtIijw7R5jr4jjOwPNBsgXzkOjueVVsQj9D2C3fiA9QLGF1MOdFzQ
BfW/QzH6B7njXw8rhEG8KyjTa9I7Jwda6D8/LE2vozmUikGfOBrz4yCg3oSz5dUZtVFOdTwTQgKT
urCnIlRpoz6ZbWINe9XnFaN1bPKQ5yjMNgxkVVpYV5qEum3G8d6GL23t6NfnuzTre7nt7UUdqt5o
COJoZ88P0twRKkRTcl5gpnN+7tsk/th2oiK/2LMoM+OakagwMmrKK1PH97oZ5kUcMah333yvk49j
LdOKPJa6tw+LG1lTOLYcTbY0yCJtb80EXwHthqYSdlESTXcDDpEz1Y0dmDTHbz/1aZ/0IWO9zg25
IuaNE+ejPMi5yl5zMTe3OXkNn3w9HgH9jknzHBs9hOVuGjNx5ZZqOiiNzByYB838JiHrk9uHWvV1
qIzkuQcmcgtHV84bWcFpvSALQZghkNglCqvOth4Q6sYcTLLIOAcrIV91I3Lkoxb3jveIoKQ30M2Z
Ed16+mjej6XkPBm7LsqdttgDE+RyLKihnSkdIMgLCFMes9pA72UcEzPhY0MKZmkOfIvJSI4QypNo
LvMuIYiuJ16h3Q9lm/po2nFzRuhi84q/S0tDbTazZte6swezKqPTFeRRa6wW1KW6ksOqtOlZ1w1n
zHhByhgIF5NnKdS+mNSzoSEmQjIqA4nJzj+W9djxdRqOrAlqLLMkXMiae038yYBmk1O1H/GAts+z
JryX0lDWq5OUnQwou+dHKxPxU6FR+wa5V8pma9SWM4CAZvgN4Ks/kC5Uq458PpRf49JyG+ttjSGR
H6HmWPouSQWmBajpU/bQY7awNv1U2mxtcoXDG8M6fwvsJL/UGa4rA/LoLHNHAtXg3Lpu3VJZC0c7
Mtm8CpQT8unGQQSFPus2cXIPmIBiKEj1WU1BU/OekQqAabctNWlxAo6nL0aFcYhz9kTuFube9hkP
BuTppsX/1ErHu6kSTr47c1wKeaNjjUEP9isljlZhqW9tH/kp0TFA/1/6du49XoLIdM/pHLVxIGfk
9g2xl7CylqJ0ol0pic4J2m6siQFYJth4YFFRG/Ui6X1w8GXUh03XFDV+7ZhcwiWu0me6Jslbg+6E
pdNxaz3Axkj925qmknxXZnWY7Li8YWrewuNGr4GnKed536SutWYKVTQwt/VUeoRd4LpJNgIk8jdS
frAp6Fm/julkntExdJ6UL64O8CpQltnega4krSUxW6ARlihgSYJZsJrLIan6aWsg9uobEWsETY6V
MZypdqoIrpZOvNONWksPkyjlfsrsGjZ+oY03J85sncStCNui966k1kUIc77e3xetTOTGN8z8PsZC
QhSFMblPsdT827ovjGsN4tJlZi5ETMTOUBG2AZx0gx22gnePBOaEpG5V5Ox1jfOZFTJ9Iqdxeons
2fOOHgVAEbJSN2DcpxRgVpRH5Uc0gzHZOkSTDEFcZuqa2Em8lxKqsYU0lefwJltGyZHVbB9YmlSe
jjE0H6a13HYPQJ9z6vpZdNNZEQ3TuPFIbeSpHz2guqRcUfWfdq//7Og/7Oinccd/v6Xvh/ndXn76
C39s5s4HwFxwdeiNY9EBSPjPzdzRP2ByopyE9Yns++Nm7n2gDbsiiFb3DC68FcrzfTPXP/AXDKzH
eAo4MDJx+3c2c2AxP5082cwZgdc5T6wcX1aq9+PiNku4kxMXECY063WWM+IdaARUJKq2k4MugSlv
+TzC6nhY6kQnpcHzszS0FyB7eI368U5BNiH3inC4zwx4sJMYLV0ETITifkZXf1VL7TM7H5dntLrq
W1XEaxdCTAq4OwmS52YN+IP9f4xvKwRzNxTlkt8MQ29f6FbkItBOrf045SThIRWXlVrjixQNJmu2
yDOghOMHJvDpTsWaTyZglMXPnTb0V2mS0lTqVKT3O43BARJZYZw/E/UYqY1VmuveMNHYaa0hviH+
B4p5QurHW9wlCPptFaNN4xxu6RIq5AnRdgg0WsKhZm5lDO3P6TxrL8rSPW+MyI430hB9vKkL6SDZ
WFxsqxsVr6ij9PhT38XD5dgjFQekcs1WMMZyvkl0ZvX3TqK6M6l5YthIRhE+kh1pFTsUDViFRrMm
VubuAFpUkt+COEy+AeS9OJP2sV40RoNjFuErFSeIpLE9uZ90u4/I0HNj3CdRl/vJUSggi8HgjpnN
vVeQcOJ0TGn5NIRz7HtayQd0IkKqTGXf5SQG3YrMijmzYRCH0F/0+q2QCSFZDbXgpcXPF2OadW1S
QInDeYjbyLUCR0u8o8ZsqQgyt/EyJMZongNhJeQicg/rMiik8L847WSSeOjY/Rd9sjkNmLlej1CD
pH1n9ynECU8U473KycINdKubd3U8kAw0JajaxmCfpWUO5l2lIM+qwa8vWQlt4IqkvyYYbFz9mydM
EpKieW1tDo3eddxtuico3b5Ydz7Dagjnax20d2SXGlqj0D5mgzW/ml1VvY3wv77RH9Y+Ou28NPuo
NEziMTSGGjg7FEmzzfPC5zRgCVIiZTOnXxJH9YocjWVGwvK6Ed0+qj+7JSFR4Tys/Y+SSJxD4aAE
BIutLhfGFtIteQRsPgrhrIeF0LafM0VnP3AU5+fKGNOdbuW9tW0gKpyR2IpG4tJ4oJcTJ8waykbS
MXGMqm6/zCIqrlC+i2G7JG53HNLY5UZCgbC2M1N89t41RhJdNWcwyC/q7HM9g3+/Zc+t7y1Nml6I
8aonKshwCOYmpa3UyPDM5bKv2my8aTEtZEcIv/SGiV0y9dATi/elLgmVCVsr1Q0yJ/XKuZqEMZB0
kS3qo643qJfMRRWvve517Xnru8lF7RSQHyxtmlbFqaYz3psLCeD1wnexCoz1N02WCTbNInpOu2p5
IYQpIVlTOM6nkj4k351m1Z+KRNQiqOKMsFJNcRikCWfLLGgWP5XhHCXTvWeMdhaq3BivwPsngDcW
ffhsT5n5onJrJnwnAwMaSFVy6lwW8eIOFDwbfHn+q9vFwiUmI+ruse25/dFk+Uvo7vfNXYmJ4oZn
zOy4+3VthwtSb7aNOpp/RLH6gjwL00kfPTKTiIGUPLjI8JoRg30F/LktmXUe8IDVvn42aLWarkYr
ndygVy75udE0Dv2ZU/ncDquhMRVKe9XUB0MUkhTLpXXusRXkJiEvNSloNgpMxiIH+5g2IkF96lxp
WpVf2XWXutuWbg65JwSYzpeZSkBA6LBHv4gMhTOIsBh5+6IguSFcUk3PEKhIifzY4I/MDo0J+Oui
stsV5+XUNjlUYu5vqqXTltDCqRdh7oSlc2vpIjHOWsgE2plo0ik6awdpQ3RdUkcfjMAam9mZAhcC
E1CDVk+7bTcP2oO7KNxp8DMEWWMW09/YvgXPd5KY5XBlePHcPsLc7Iu3vMhXYCnoE9rlfK/0CxrP
m/d5PNALhotlPTHY4V13PIvEPxv8/Y2cDP3Lag37QmALoTNtxHdF8zZVcGQ92d8r7s3CjGBT+rus
6dxpRzKYM226OUmubC1XZx1uiOeUJMcBSLafXS5QyPV9hBOBGnL2RBMqVdVf4z5evhKj1H6smjz7
XDNwcZ4kjv4U8UJ/1WuVLKHqfQoqFh169ypf3FdXqeHBpLWnBbxusg/NMhoykkogwQc1HeV203YR
Eh4pyt6TOU5+de7QGQYwuUgOvA2TeFtKsEWyS7DkDIqzNyJ0xWqDD8ckJndeKj0cfY1QVKZEs4vU
TYc79H5rPqiuth8rhSE3zKZhfkDe59kb8yImHrWJrTEwlSIgOe2ZaNnlspXLpgIRTN3fLhR/eoq0
T/EW5clOHwmDDXIQB0hxUTM8otNZJtHUlhUFtj6Q8lMsuPqDQZnZQ+qqzgsJ/oAy0ENnIJmJ+C/I
tn6UXyw+Ux+EhWnOVtjxwmOWVsZn6i7MHRULCjz5Ii/GHR07+7MT25LUJB+gF36Eut1hoc8+lVU1
PdoG5tagjjTnCwmo/T2YITK/pDUV4HyMzmcXn3oSTyrhk53hd69eOufXfjNULBjWSMZGa6+tQqJU
i5u5TLNq2rPb+qV2XlJoPA4ZkURhF/cNySi98L/llZy/jVpMVqFVa6xO0rpKzYVQBJm33Ue7FPJQ
k6d02cmpfy69pkg2pt5X92lnN3mwzJnWBIOlG3S/9No9UAwwyFZGXntR9LToyckuzX7raqUxbDDp
94cockE06wvFcJh4M/105lm0V0dNy7yZarr9h9mm8bcxMxxu2jT6sJAzw7iHBWDdlxWBaDsDwOfK
Tc4ibFBwgC/0KfPue5LPnJAAa8wvbs00YUhlp6113/jsa2VvbnFWYFMqO9NMA0ZklysYBPqw6Yah
OzL+4llBWhfZ1WDFxXglaayCeqQr9sCOouXHzM/1R9dtDBWaUxftks5ZUySE1lubOfGMeGu6A+l5
xlQWYluWrfPQA4kg75aT0/M6FALZj0nm+yXT6mv4RmkcjprQOrp1eXHBok7161vjq0QueOU0O38p
hqz67JFkwypEiCop3UQg8lO6fNUh77wLwbCGPIHIE/XXqRslD91UeFEYDxzHAkWAuhZGIs/vVTZE
OXMauvNpHrLlvIxTu9nZpvL9s9rtdSdo6anoxy6NMLVoWMoeGzlW1+T7VfJQ1cWEaEPy2MZk7zjX
o0Elm5b0nzVjgko2IKHWPfZDNhpBrzNbqJYlKzZmlzlnSxnLJRxSk2QkQtWQMniGczZNY9RMuAt1
tPfMkbVxQerdLmCv4h12N9J24mrSnzkjSKLmwGIyDdH43VPS0/9E5xqwcyAkEJjZ9T5qnJmmJPlB
h04zshIjOEplu/i3M1lecWB5rrq3siZ5qkihogMny6il+W0kT6WY1RvxfEW8KXOOTgH0LDrveSXS
c8YUkpuh6ZAbYqXce1lnmNvY4+OrtPVaQtq0mlBfn3lfUu6Lib/t1Yl/tbg6FoCM16w0B/FsggU3
D5kgfymsBlWeCZVj4Brt2T7mjWM9ZGNGfa9opYLGtbvo42ga/AyEo/qEEM8kuQfKVGYe+gQYfp+2
+09B/ENBbOtrp9BfK1Y0YIe5BbTmf18gw7uu67e2r8r/Onbg619/1L3/8v/1vXZmJwXm7zs6Vl14
cCdg/3chfP0tcC74z0HHrhZ7yuo/WP7aByBFLl0bl7IW4gx28D9qZ+0DVjsGgsDcrZQheLD/+98/
Ub67d7/+kfpN3f1z7fz+NnjvujZ+3KVDOgBoGuT56npx9Tc5guwrqXlw3+vzFQNBBhTuJpyXB/DF
Wrn12w1pcl4S2tFZwbteBZYbcsLHEOt+xfNjoR06t01z7UQAvvYknlrFwV2evOEic1/TsQrLmTK9
/9pYN7p1EcX3Y3SE4B27IdYU3X5JkzsvvxLDlVufNcZ551xX3oWVXY/dec6/z0V0vqQfu2lPEEZY
ROe63oZGekW6U+DOCwfZK9fCkIajLf/iluwxt8p/tNOPlXjLKTYG66pd5qDjXSrHXV1cyuzaGo+O
vhujcxsuVXk/rUes0GjIiDwY7TFRL8aIxFjxhkM4orkr57vEvMcBKvInHXEhP7rJZdQdZH905vNY
7Vv+P5zy6kNW7G3/wtE5RxaPtMuNPEQFrfKP07x3Uvr9HxP/QlfbrDjv6sMElpIh2vEay08XbZLk
bBk/CeD8HcLZCJHv2iW2zzy446Fdnjd2fBDT2frPCk94SqabIb+vlRaI7FzKy9K+aq27prsDX54l
B2ETCrdNvC1OpbLBUrTps/3snLXi4KI65Je1vjPqfZP8fzTN7ivJP/+9rkJfK5wraZz0//vzL3ly
vy9Sm5f+5adfEPkE0/5meGvn27cOB8EfD/n6J/9ff/P7+38/12//83++VkOJeHz7FqdV+ePrTNv5
V0vB3cAZ5UW+/emv/KGWmR9oXcGTIyyLlhWTjv9Uy2zvA3ZmDhFsiswiniSx72+8Q0QH1nL+9Dqt
qrFa/OuN//CP6UqaxwzNMvD1d1548wQT+KnzxZAL7VkmB8jmIcrj3QsfG0brZHjvMQms4c61sWA6
AfNftaQLEKa38/SihualRVUoh0k9Saeczu04UkbQ5VkWHaxMjx8TGhMMcqZduQQ5IYYG1h5d7qSU
63+u5fc2QwfZZSNpxQy0FGKHd14nhNRW2edMLA2qduEO5t4j0m9kBZHamkJry/MZTuWLRYgE8hQF
+xCYi0vuZG60ACG6KDKM0JzRd0IfvC1us3SoP/oz1uhwriGvbTnlthjchWJDT7s4Qw1Y+mbTO+gk
yM7SdcPCa60v1D9Tv1HVkui7wXHy+hh3Ln4u7IwF5Xm5SnhWBNU46GN7llvP6zAPmVXmI9+ZzpIH
VZFgW/W85LEUSi07re0lKaDJ5N9Y8RR9w3QXP0S2gqVsVnwc34vNp3aIk1tjMiby0vtBbgfToGwa
T7o5Y4zlx6z0UNO7lpZe4FF3Ew+N19M71rE7vbR+lj3Re3A+p2lZQ+7NkskJhe+QP1zp4Hg2KJUj
uOhV1tdXgd9flHFdFTGL4Cr/VygZeG+zvLinHKI/oLED3HMuXc/YTPteNadegtl7/nO6NhgKWpf4
5OJR7uta09NDuTYjYjDRlEJri6IlPpPqzcf/v4nyZpg4tOkOTBVP0N1IT52Ozo/pelBPtXfeqRfS
iLF8iU4dEuPULYmLtXMSK5oo2amf0px6K82pz5Kdei7ruWt1mgp6MbiZ6cvMa4uG5lB1GPkyZYgB
iB5ONhLfCBpo7e14Zp2+4ZtLn4tT72eeU8nR0okFkaSn/pBz6hVFRUksSHfqIS10aBrcpWtvifeI
PhMjHoyGlaf+09Jj2ThPWpDMnNR1TumlPoj0jHVm+iY9axLHWrgx3VFvKeVNXNS12I1O4d/Mp/4X
NRz9XEu0z1PRF/GZbhVadnSYHrzrxwGpZoNfdTIe6ATbzZfOB1h8zvwgvvlakTVeWjY+YDd1nJit
UtTToWlFdDfIPO7DQSCs4rws3CoAnVLUt8JB96E4EhRroQajWx0S24ivxqhB6wN5gFfY6go32Zdo
admFMpS61AnsHDboLzSnqQ7JGDWGSs+3mKOX/jrSRE3MM/Z0il6tW+etLWqPGcp3YuVh2mVZuYNY
huhIUqA+nI2xTTtNExWaci5Li3Bm3cbtO+bxeNFVBUpTJJqhIamdWF187yc1yqFxyQ/oaDd6lTR3
ma/lybbJLbs/Cnvq7p2TttXL3n8tFdjHDQWZeClWGcxPIeUx+M13wc1EKLPcbPys/qGeTbG6QkZE
U5tWea0+KW1aU6G6MTWxCIqIVY1L6Lvx30ZTf8KAC3bV8DrnU3RS8Rrbnl+KVdrTyBp7a5i8/VZM
zgBoAB6iFRonRbDqK6Xtm5NS2K2ioV3UbXvumVH+CmC85O6dBEa83vR28RA6V81Jg4SkiB7prtKk
fVIpzdj15rDsiiI7xhS+N43v5Mvez3SphaadonXKk+5Z9a3hhaJCDiUliABhqFjneb+6VsfRzRfm
JVYVtVvSwtr2J3V1XoVW/6S5Mrogr+yTElucVFkMgZRgfowJMEjAQsltY+XumcqH1t0mSTWKLYtb
mJ70Xn2VfqlK+LOe1TYinE/q8IxOnJ8U46yLtQOBhKuO7EVoysMqL+er0DxU5aShw7TTGBSrFB2N
PrZBtFAU6uqkVk8e51Iqq1XFngkJafZe2xKlTDe6eYKyjeLtlMtruargpjTprnYncXw+CeXaRKot
xeUqoAMqQ0xngBphHdE+RtFPO/2brWzilIeTDB/xdd3gvrQ/A+Cf0afMM6DoXgjqhQ5Owsj5Ts2T
QwE7zuM9OWno/QOjL3fGqQugnToCvVYNX9LBMZJ1CMr/kp66B9Gpk+CngHFI4bV5N8Hg0W2Y08Y7
Mm5HKjzSff44njoT5qlLUa8NC8peeheqlYhfwjTcIDp1N+Byymcn4vMdu7UFkutzn+wF43p0Rk5d
kv7UMWGkJLkX86g9jY7g7ZAlxwBcGU7i3VjZwIlRzvVtXEqo4RFSLZ380bHZ4ypZM9LOTNb3mdf/
1Jk/1JnQnH51mLx+a4efD5L88e8HScf7sCKSqRpxtgJqWovA76WjR9uVZ4660iaBgCl5bI3fD5JC
+6BZFtRuGMtgI611x/vnUVLo3gcTQyDRbSg7sFGgyfxxkOYIMMdV+avq8c+OO43xbItGAvI1pqx3
JqqEQSMRwxnbNhrNxrqylz2zBb+LWfm5u/uP8ewVuoNXDIoUH+lnq1Zbk4WM7yXezi3bGen0tZ++
oNJeWlXig2Idr4VZffvhW/j+SX+si9dD8L8Oyd9Hwsnt4RAP3kR/n0xSejV6XdKJjYpmJiBEJG5j
b4gumJp4mejwXE4lp9BfX5Ov5U/XBBjDt23SbGfK9OfPibMsnit2000t0ifdT3ocMDFRjFipdr++
0l/dUQ6oDnw0YObY7X6+kl7Zqct4ndjMU6ceq1LDMxlrBd3XUQ/mMtIPpqb63SzBDv76yn/6jFzP
wBYA3cGEbqi9+y79JTPt3DKa7Zh5I7kvVq/fyQoA1iaPmKX5zR390/O5Ki6gGXSSr1BRVoHlR8ut
TWM47nSr3SKz2GGdduMOyHjym1Hlv7wKV3LxJ1L1ae98p/3szuzLTrsdaGlfeiWSOH2kevvrO/f+
KhjLDQb51jQJuh4Mxf78WcyyxsaVQkcnyWK+9kdD7EjkLX9zx95/P+tVKFvxSwCSYuF5d5WaZb8r
i5iY7n6dJpS6uqsYEzwjkj3a/+0PBAly1b1Ah0K4XB/SH6zJuWn3Nqorow6z75DzRz69kqP7G1Py
X9w2GClAJ7lvZDW+D5Vr56kYvBSaTK2AqAltwPAxL/Hf/3JATWnMVFIhgSFYb+sPn6VoyRs06qZj
JovGN/mtGJ4G73eTG+8/CwsDa/2qFrKwr2lxP19ltjOLU1lGz6zxswPmz4kmXi8a6zfLw/pa/Lj4
4YJnDHldHAwNHfw9cJUvoR0Hv9Fo03TTlrK8OxhCyz/Flsf4jces2vWvH4U/Ib5XtCt4NWQTnllQ
Zu83ElmVwzh6TP50GbQWyF2bQRc54/xadmY59UtsSX+/ELiznRO7OzesIr1gOGf+zSfHOLQ+4T9+
ePg2PC/sjmgwGo3Ydze5s9xldAF9bFVsoGpWXTWuERNkIB7rTNZ1vrFr3Tc3VsqEy07lrS8fo7qI
GQKOhnjei0LFb7NGSXVmFM3UXTYTysAzp2qrv67YS+UZs/AJTRVTtizvA22EFGOJ0d4yS5GlG+QZ
FYeyspb2UGSqvu70XI27UtXthVaNkvYQJGGMs0ad3+OFsuQhcciJ2KdxP6ThNKdeshklJIRt1g9w
4TTKHmhKzCHpGIkUo87/l70z6Y1bybb1X3m4cxZIRrAbvMFldmqtVOduQtiyxGBPBnv++vdRPoWS
ZJeFU8AD7uCiUGdi2MxkkhGx917rW5FOl93QEWL6ObaadqqxuGObJGBIZjejA0rjvM2wQoHWGXFW
el0xbPAKjSgOyUyfP1jZUmXGObrCzr9AwoSjFxxOf0GMF+UTLnxKzdYxq3vfDxLKA7Otd0HpkJuV
Qqw4T8tZp9sMJ+zdmHhIbMYoni+iTpj1j9IvCi/0+/WVdbPEw7szRNrcLL1VtXsnJ3yJrgvhRmE3
uYa9E2PvfWo9LeutbXfa32GlMmF+WUr4oSNb50hzyq02njbkuWSnQ0u69Fm6NXEm7CujpQwpY3yc
2yJoqAREYjNxbaVROdvSshcUme3k3ZiFR7nWTuu/YmaTr3eMhecnY9GB2pqEjXjh0EbtQ4ofn5ZH
ofp455hT/FVZbXBDD0J8hVjk0U9PZyRak8zyPiRlzBwPZmYzU05Sa5yu27oev7QMu54WWbIzM3n8
3DdSf0uQQkTbIhkjAOR0cFrmXZP7WTK9j8MmCiRSJNl6F64OmI/ahm9cMVyoH7KhFuokxTa17Dt0
QPmmQiKFZixN27MY2TnDa8BaVRhVPNahlylCX+aK0mGwaaQYwNU+6MbVH9sSZeABJz2aMbTTtbmZ
0ig4IEhxRWjaNR7kiJ3CCetpSDKEGqo4GFnqfe3ipP5MaeF+GkXN3PoIASL1q+uAZMDlsg+squ93
nWeXhyRKRgoSZQc3/GTEhQlnRF2UcSwawzKYgo8uaOBxh8Fx9SiOk52e+0Y35AftuUu5z3TWu0wV
iNrZ2FAuaEZBHfVJlXS8KxLJJLBGdBVGKGfaKRexilPrctB4N6Mvmb/oqzieRgpxGbs/Fjungu4m
hxYn5AgM3ME4GWEJ2+CrMfYO89za8q7Ry2MNxZWayDAaxvJWjVWTM/yM6quqshEi1Z3FfM5WSGE3
lqWGO69PXcbgfhrcZXRFndNJ9NkHpQs5bCKq9QbceQlQVIy+/GIsA5Ixq5ss8zww1MQgU7u22EVG
l7qbnkk+IfWlci7torAevQTIDp0lLzobySzON4Hy5nnvWLpDnkXMD33CTNM2uWxSyzI2fkL0G/MM
yxv3aPyirZHYqOJdMvlypvCGasGHOOLcy1ivdi3Aw2YX4HhHXmX4sxMWJt62TY9h+GmUQDc3M4tM
ujNLJxjOlOMNF8Ogm/kMkWjFQzkacG0r/OQ/5sAHW7GztCkvnbpW3yu2sjksyeSacFlPzmMvh+Kj
0LKND7q35ZfZl+prhkb/42J14ku+kAlwiOLasZB3FW66RQA93WIrsEAtpAZCgaWtrIM/p5wtzIRs
4p0zx4YTziAlvuSjmL+Pc1Pd+IqO9hYDedfQZpiQ6sVqcRLU4gMNElHZ0Z0pgsS+QGExD5satgaw
NYwvD5Vsm2bXxwUvT85bMYZR7CBPJNPEfaJAy5E96KHJTyKJCQGqQew1p87Qi5MBRSDLRaGaT5Dw
CYb2vJGu8VzL6lEnvXG+ZLlvhWIOrC8OXtfPhc6mgMENbbEwM0C7bvo4GWlzkhGAZV1kUp36sNkO
PMueRCnTTN8wTbfWJre7sg2duWdw1oPSu/Hx1j0FJWJ2lmJOAZtcJYuxhWFUf3dYA34YaWaQziIN
99puML4iI1klWnGwag4H9qAd7cuWTO1qUMcAqzpujMlb6LRn9MXDcRDqe9+1xmrfTYKEd6Pvxx3Z
xZbeVRi0biOe+ZjWBW7+Q6Lp+Ya9qJg91ogErzIkOM6hE26FtEblfb6LlG6eLJWIYevIuNp7nZdE
YTYlDfJ1Jq7XwqnHDznOg4duGpBRGKu13qtnf0aNovU3PKga5UOfGnerpOTzpHpipZsIF1pY2LX4
EbMHzae5ORNTmEYFOqx6LmZnP8uaqWIpTAIwrR58JBHTi9QILxQjyLzMzA1aNeuaLCO4FrhqjAb3
jk0aOneivqFP2CB6MpUjNxEoo6cASd8Mia6SJUIXY75oezF48Czn6trukCyh+g0sxajEnZ0TV6r6
k59MKIUnbaFmaAAufMwRKDDz9ypGGGoW85NstXC2fYkR/UKWQDBPDBrNMRpjpj9bV5tMVlwwPc15
S+Vy4+eKV3vWrndmTYQbhx5o8iurwzuOraLIrwPRO+6m6HLhXja5WEeNhI5EKDSs4RzlLk1zVGUR
7IkC6XTS9ealxmklwyaL2nvWHHQcbOzBhxSDkLkxvcF9RDI4wgfW7aMrFkau+Zyn8yGuov526Mnb
CFXeqezSC9TUhhVphhi029H4qmWxfO5Nb6kxZvXtTSQSeSWbCSTBMml2Fl9BxV8G9qnStWyDd8zS
XwEUmP0W5RZURDvq5CeUpfbDwjTrhNhy4pbqzLY/VmvW72bRiXFVV7NLnzkR6lFyhL/iGGB+lyKz
m7Dg31Yh45nZ2daRNL9bmGuOddI1j5ztJP712Onu4W/kzJQjs70kRLvVu873o2ULwAANWLNIgcEl
Mu6Mwiqs08Ae64tee0u+QTIzfF8Kf4Q5b4+8ZC1TrVPa8n66nbyOg1/mM5DvOlCInImt/rSMBzti
t42yGwrMZQndtJa3yExccKm42dETaxP9i+8a6EYkkv1yW9dDkYeQlbEnuWOQnrZamQzf0eyq0J9S
nlfoP/4x91jhNpyy3Hq3yCC7I+OHD5kxnfgOjL3owolQ+KMam8XYIImP/FDpcZGYq1KUcbaYS3Jj
8STdd03hX2qZ06FtjCbKd7JoreauXyKYSGlhRv2Jwbkh2fFTtXNIGvLgMjdqwbVERMAqDrJ1Oe3k
EIA86JSPBy7O2qTYOhWx9jspjd7Z6d4ly91Zpclh0GnZcPAwyBydVDt9RM5dd/YUulFT0Hu1M7h9
VTC6MfiY0vnS+Z151S1VgK94TDmIzeRgc/SbM+O7aUJEgHU6Fve9LgKGX5ZVhFNjle3WdO3h6BWx
Fe0ggXCMG8qs2usVrLPTUUIwUqkmVe3NbCFFQTQZynXqJvhWYzBUlz5DEnuLpkM/NKQDsmaAMUs5
KM8IFdIRpxy7e5BQYdVB8aOBcLJshlrKH1WCKWbTNBAIwsrnGLVr3dHzsIoZCDjlRM95LzvRm2hQ
W7AuIk7reZ81jXfDea5H8dWUyf1AddDsqmc2WlVECL/jaUYGsGTlA9YpDeDKDCqEHZ7OsQVU6hEN
Xnk1VLr9bAo93XPXiscmqRt7E5M1WDOyVfX3BVDYDeJFAM6RUpyDk7wMvlYVTbuwnXXroBkXwQeq
H7PbBIREqe2YpIDmMT8zMrLlxHQpEp1JeDNC8vthmIs7k3gdkHPAFT5GhZ//mCK7cFfNV3MKCohF
OBOdk58ylXVZNvOR75GwNl3avTYdgk8y77ZulLIIrW9QmTkkXSxo5aLyq6XliFi2nxrcVxpLS9ha
efAdWpDoN0E+oKar0n665/2Co50a5fSkAEg7hyxY2m+uyEd/I6jeWGIzxp77phnTCwGWhJUym2aF
6DOdv9X96A/huKT9l6Xx9WcPAhHqyMWef8STWXcbRYrAZWll5jmd/PnOSetRhvBy7Oq86xA178oh
9n/4WVOcCbksLbuR3X/tnbl0WNXi6MJos/wqnh1xJ4N6vFKuCz6ITN7mqOKODU4wIuBcTR16oiT6
0iA2JiBRQ1uhZdXV9ElVQSTCpAQ1guetZL5eD6146HkSqEYS8t1CD633tyTOjCujyocfWnEICLu+
5EA7FCk/GLN18ja7pODsNurxbi57725I1zezSA315FOu3k5Wn6uzljgjxVF8lJQugQ88aO6qwgZg
Uqx8N2Mur1ME/NHOg6CCIjAex3RTjFVwClWs/J7581CzrrnMdaFgMfbJzFnPqB0rC2NJGZXzRhle
+UAEVmYxf9M+Jya3Myc0DDHnEDCl87fIY7zI0CUOPgsj0S0b5zLLnXaKFSuT4YQIo6QOzubR4xCR
AnA5d/1ySAjNjfyHMQf+BsDK0tTrgPDPsOBhbPeQw3528lHN52kNpB0jo9EThDqs1Bw9WDwIbt2V
iKGhtt3XS+5eo1adc75Hq7NtpYXxpUZM/Bg0oucwWGX9FTvKVO9ZqIsr1ej5y4KI994T1cyYvZiS
p0g3ut4NU9k9iK6LH/thylpuw1J2W3C5CVg+d2yeZm6pCofB9Sr2L5ctU9vydsSvoja6rOITRLeW
2vjePHz13EB96pkcw9XTMV32tgyUtTH9zrVZdYIo2bs9Yk2C3ANx0aFzT0iTtajY8AuvYiohgvGs
q6162viKeWWoEoczQlC6tCxQ1sl657K5zzvCc1B4w+dewW/PEDj7GQinVzYcfc4VE/eMjBuf8XGi
qdsqJFfO4UV+RszpZ9yc94yey54xdEzQQNLFz3i6aiXVeVQ41+ZKrzOMOm032LiB2uGzWlqe+dhE
7PQMvhuSAmdC8wzEc0CQf40azFQybRtcC24PBKK1AVFtGYQD1YtrjMe76hm2h90XO/DwDOHDNRzP
9UUStOISv290L9NoLMVdZzWRa997ZAIs27EfAt0zJpx85d8tHTDJa3oQSuAThU6+8/jTT97KFAQD
AV4QEnbzfckkvll0Rm18wdRyZQA9gwmTlVFoPuMKJ8JekY7OPq3N+hlpKNMVb+g+ow5LJri8jVh4
H1w7BYZISBuj5GRJgSQmquS/wbAOQoNkAhlUQVQ0zBWsZ6+cRST38jZtC9g7nbu+qOYEvmrKlA7o
C0JqHIBPPdlE+/7o0pKNzp6hbCGunVod1s+wR5JFAD9O3urbzq0xHTY2MtgALnY2Hjuhjp1hIdOv
C6WP+SzcLIz7lS5Z+JYkuMCAdmYSOhjzwNAt3uBrg0uZQ2tEbjhn8CoF3KryNPZyt/lspcRkg48s
HfCOsphZAVumV7vZs/ilQlsj6cAsjp+btUPaZmLu6ZqMLC05M1FBTRj56UWRltEArYmBs38KBGzQ
JMU/w4j8Xk0T0hxnzG2cWbH/VObsepvqmXDUpMo/G+sx0HdTgnH2Q0o4nL+FD53T1TTBrHVn0eI7
/Z1WEM4hx0HEKrZLRgdwTSmW/XU5BUt0Xk+e6i7UXAw62ZqIpJwPQb7wUIbw/dwoCoNa1sZH3XlL
ey2wpI1f0Sa4+Ye4Hrsh2o82bukDvLyAI4EZ2yaSbqfuG5BYZLcbvAEqAC3l5uWSXNdgivAw5Z0X
7HtPWBSW3RwEzKE65BFskAZOgKa4sLA2IUsCVI+1Z4ujr61QfOA6oLNhtzS08rDukW7FG8ekr/AA
OTGAyMqoSXOzTNyBYg8BrQa01YsJppWTGVrtg9wzUW2aef5oTH57OZRxW1pUXKPhPCg7lcth7nGL
76YqqrB3g66Cn5lIj4qbL1DSoUmaZO7MDVCnzLlnDUyRlBuLnLvsQJiUGqAv1SygFvc7c4of/jhA
zSUls6RD2DlVgeB1WWGW9M5KHGWlF+Tnpt2kXYH4pWJelLbcg4fEay2xIUsVmxgPdDI1F5MfN+Od
M1QO7vwIBYk49iUp1TTKIEdAOwDLK6wQF5LRZ2hwZJncslm12UfUjpiVCIwh8lyWBMbfz2Coq0Mk
Gr85z7TjJDdTOiGTtdyJqChB0KN/PlXzMlFEYlAoMtxh9P6hOJuVDSTOlpUrgMsEVRmFTdNZ3gnR
hIY4zRit2FBEg8L+XKAyumHEUwl7N7UiyJND7Og0m05nq50scuQHd4r9Q9JbnTHgoYE7Sq84E7qP
6CFTJXkwQ822w+Yxj2S7J+FU17m+GD1EMpyIDadxs13M498S+OAVTKF/jqj+VzXwQjVgS2Yy/16N
fo9EsP82vxQOPP+NfylQTcZdBFeRFGq7LzXnKFAl7mdoQKbNXzEDZkz/FA4IlAM+bQESxBh7E7vF
ULyt+k793/8yhPwHf4eh0D//Uffv6AbeTBkRM6wBvOBfLHMd+bxN9UQGNkg50r1fitL80uZOu+9x
Y91xXFP6nYnmm1n3z2shrRV8Y84wwZvRHIaXhLCwTOzIuYM1GYEJGYio29M16w89U4vbLAVx4Gi1
/L3R488rc01M7gCB/bfpev4kcMzY2D6ymAiCysG1UhfvpVD99lYSNQwsH0OD/XaUX8i+E1nFRRLH
v239CfDxcImu+8Xjdfw5/noph3g7oPv5XV5c5s2w1hqqdkZ2IWgwDMmHvoz9cGy0cVdLAwdVHbVE
MExMROjl9FXo5NmnZMEYPvXxO2kozzETL+Zzf30SKYG9Scnk+M2ocOQMofyR33PcIH3btpvq0tgk
B/aEg8V/adkR8bOxQ73JNxyGr8cN6NjvlNlnuMBO34uqeDOS/eXTrH/+YvDL2pu4UDPEbhjjiigI
58KA8ffOg/T2N6bOIvzScwJ+YJwiq6Lo5UWknMcx6kuxw2rl7GkA5x/QMggYIlP197QM0nPRnjD8
ZByLogE+w5tLEepc2B0rPo1/5MkZG4vqiPv68+MknmH8L39FruN5qBh4ZtcAk+DNlNWEt1RjZmVn
0cyRQmnMajmxq35uqd5VVB7k0Ct1gFEuv4PzChboLJGomSYx66e/S1kynKIvoY3hjCNFDofqqD5A
f52y62xosH7SezXlFWFTBIQm8BlAUAcKDTYlsQXU07a99lznyYS6FwkqM5mydqtrrJckejIhgn1b
pXRlkWHmtn9ZzNyZ0zTDJp0l1fzBV9415s0LpOUIzPPGpG9jQLGmuI0naz+W3iC3o48l1Ru7CnP5
0Ejy/fDa5yfJ+t9DnSVtcKL0VKe3wi5rxgVj09FPA+4XbI26DD5iQo0iYOpUsAcmZY4NF8UZDOZ7
ONseCmp3qs2xtr7gpEVBqHJ6FrsY8V6HmI8Dok8sFhTYoJ22Oi7b9NBJmdDTJrSp3cMfVfYGRLs8
tKBCOY2mCgJoTZdyj5/RV+AvIkG/3IJyJfykO50KmGoAWgyIoQt1Ko3uzv8hq6m2roIcugEg2biz
w2mIKoZguZX0O6c3jcuEsXdzGBF6zrvRzf0fgZlOwj94wQTJ3pj5voFHTMLeED6yg2zq8m8CpVC/
0xzN5n2ZTMg5s7xtAC1rnAWAYkvAxVFsHW1tMxBw3dk/NiU0324U3jWDEPe7wztSbXI01jfBoDic
jCoAgZFkKMI3OL6XYSsIZ3hSE6ebLQcuigk9YWAIa6nGuwy8CdMod1yYdCkPZKuyGg36uLbzB/ZP
Ok+jNTRfEll2xaalzLorYsMvw1Va8WBEcfIB1YJBHqGdM2ZVtZq9Xe3FMbM1CBpfZFDm1noUNhiy
GH79lDGfvWyiJHqIaSMfCfhbGhL2phhvk9cPV+Ncl5/m3GSBjes4vsJASePQY6Jz3WJAW0JRtrgm
vcQYbqeha35gjk5ISIjGiVZcYxCFRZWjPi3NFKVbMEEVNuQE93goLZ1/6OhrZ3Q6/e6CwUSSbwa3
Ha7tXuQMd8Q8fhAxmJ+NHDBfazujg0Nh0d5jZA5O6cbiVbBzjxYrqnGHfcE0mNHOBXpwIxnM61kV
vRMuqa6jTRKXNDogFcBfACleXtmGThY6Kx5UfCPXTShxhzKFzyxSAagOzfMqKKhOpb98ZWTTWAce
M/9qbAbaKnS7RoTvXm5+dYOSRAKzTzAzVWUtb4Jo4L2MmKw9Vcw7vnXLjIIlQDJshtz99KqM6vme
Ryr/oWLICFskJTCt1JzWTZiyUH7A+MptSkGY3bSsIVYoF36GTYMN1t0s0NwvI6eQnIld0X2eB7+4
rDtAwNuEJ+amKCdyy5ZMF48Q+v061KnIeG6ZZgKXmM2afaskmuFENmlx7lhIPja0/HMI2DYvd+hU
dQN41gbzskN3vQDB0DAxYSiQ+cP0JW8UJuo56zc2LcmvYE8Y2CjLGY4TQq4JdrXfPJqmgbwcfVwS
05y0pgsq8dy5SLKma8NcjQmp9Ym3ZHv88oHcjQ7i+V3jRg6BDgOylRC3hTNd12ldZiFpzzMdxaIm
BcOuWsc/i9qaUInFgaaOax/txUEueOsvLDz+H4Ol6EEygGm5VS29qANea1NtomQQzaaxhJPvUPzr
5XKV3B8XZHM2jkOLPCO7bK/g46b1zrFAGpwUESS23VK3DkL8qG/SE3OeCUcQOp/EiST3gh/M7OAl
xK6sWyK4LFp4U6CC24FeULESJeCllGZpugcXjCnLoHYN0BuFNQ0HkuoYRNFEj4i2Qv9QEDtkq243
+T1w3ILR3RK2Xm2a6/AM0k/X10W99zNGt7ssMfvmBCkMhuLM8RheqXy8cXWdAIKIHFucoyZQ49bN
kVuyEajcPyllzyENGJtznOxRw3HzJuHslAm6brOUSdNsrYoPvy+cyjbOrd52ND3VamCu5LGippau
7zlgxhIb5jB8wFxmuDtC8XJ/hw4SNUyFfNhELLgq3jIrCdSGvrDVbFwzde0LJ6vQsOChzoEOmIrg
yJo48u7OZVoxbtk4xSdngv9wIqdxCjCRRNwwKEHNtFe2qcENKsLWQt4vpwK7bzGqQGUUDRBbEmHs
+soQZuj0TE1CK+jSS5ZVpsO+rt1TCdL4xMRIcmt5dQINY4ic2zzNGKfpyC45NGKT2cKTCwiZmZTj
8E/YsOsvSM4Yn2ryHfKtLlL69wX7OcX1UrbdwUsQC5zlyGbldl12QNjx3ShSS8/+RLJSfjVntvu5
68p6vjCU0VasZAaSF0T04qIRrWIZJCE92+sok1+fzzv/W7K+KFlXQeq/r1j/u0C68PCt/D+334rq
28vCdf17f9WtKJ//gbyR0cJPYNjK+fqnV9qzKE7JB5e26xGCuB5M/1m3WvwR5uo1hs1EIcnU/191
qyWhkPkujkuO0BJd39+qW18LI7GII6df5fYOVyKA5xfCLWmzA/k23q290AKKZygJDiz2XYb+4DRK
u/b0xT36TdklxCsxIt/TBZUK69kWguR0aKmvj+PMcKDrLdVw5wWziLbJ0OVohyzajAtJjZDxJK8y
2vi92UhxUgUyPrQzxrqtJWN1lkYDU9s+cdJQEPhxSjzN/Ihn8Av9XBItcKrKG01qw9fYENkhjiwG
PamHp0fQaD6FQJ5+Q6hGbq2FRHyrXEbFjpTlGUPxvRV99Hof2o/ZLDYYxKb48ufv/rro+fnVHY4K
ZG8j/w6eK9IXlRVE0CKiAdrdZTaalsRHoQdM4/OiLeedauS11n+9EvQ6jDYW1Rwr29r2eFleBZ2Z
a0F7+670EoBreWydeo1CPeZ1mHNkXFfnPbvBu1LTX35bCLQwmU1HEOeIeOr1ZQX2qYl5cXGnG4Hr
Ouk94F8466VgiogInNEQA40N8b4XBBg9IFKY7v58i+21mvtXFfbzmwNKpnuwSn6B9L3+CCY9UC2R
jt2JhlDVuNHJYfIhZjIQ+1B5fOVYZOOuZmC2V+ZybTJMPg1GHkQzy7Jd1jr2jpTG8eDmOvuSSRzE
M2Oh09QOljM3+AJUx963alwu6Nfb71Sqb58PJN14CZAMCzyK0MJXrsGL5yNeeiHyIDFuUxOJBwES
xhmiv3cejbcv/HoRLARcwFmNC29f+CHm2LwOQG9d5Iwu2TgFWN0uAL/58fmn+P+xQ9SP5W2nHx+7
y2/1a/v8/0g3/Sqw/vf7wm2VV4i7/4JqtC83hvUv/twY6BLA0EBcz2q4EjR4FH5uC5bj/AO5tpCr
y+kvMOU/dwWH/QKAhsnfkJhpvBfNTMv+hzDxn/APCntNdBN/p5lpvV6k154oLRkHoxd4TALCIVO/
ehJ1ie1j9orkWPTSPmtrs9i72pq3aerGW9gtw5kFnGbL9hDtcm9xSC1Ppj1dR0wCbt8fPLRj7yTE
Pudy/uvN/vmZOOGSF0dsOe829/Ll24FIZepkMKTHrKvJz5UVEi2CvfI7UeXR4zjn7bgd0uLSwSG7
rjZefE1nCKXN5IwLCl9CaQ41o4s7BtWM/WqZNFQPdAhAd+Tl+PDiN//NPmf/7hauDBT6l7ZYW9Cv
P67ANO7Sa0qOudkxs6oQGt7poWrQjlMUHv1Z1X7Y0IE8LZNiuJlmp4o3IqbGRzH4wZws+34gf+fO
mQTVOmugfsxVFR0M6J/Xsx1kTzaV4IMj1XI/t1l9m9nTDYM94+dr/Aqv8rJPKvmcb2877oz1GaVd
7r1tNluqQ9JKHMbRtcf01I+JWaNRb72zdbxe+p5/XB5a26ajvfIgvPVTvFj6ENb5SdNNPHDaQGot
LWDiU9OcE2rzHtP/9QL416WIYXWtgKMP+RavLzVkSVD7Ll/ISPqnfHAQZEX2ZWvQYdKBc//nx+B3
38vCeMFezCGOVufri42Ng8hFyeSoak9cmHnXQc1K/UuraN+Luv7ND4X5EfM4qzrGQvnm/eDMldBe
0ekxLVWyH6UYdwvl5Dvbx2+vwsrA2dPFhvb82L/4oebCMZOJguuYx8Uap2JqCkrjvRHAr1fh7LIu
QCZH53V48/q24agZo2mx0iPuJ8wAfdPvmWLb73yXZ4PZ62fbYamzOIVyLBO/NN47IluZG2c8CoBF
ibgswMmwpoXoBkIvLriBDdU77HTwD8wpQ5FX0zvJwBzk37xe2F0Zp0gJQtelFnj9TVOH0a47QAAa
lf3U16k+CHvoSPqKYeEuCTCMdWDeVd57b9xvbrFP9jr7DbfYZ8N5fWE/z6OBLnB61GUfb3uGHGFW
ATD58/P/68u2Nt1JJpC4FiXVxpurdOs4z07So9kgNnEG55s9l5+MvNw28fThz9f63a3kZGOvPX5H
cP59fS3sl2puZZ0eO51bOz10iGpxx4QNuLIt4/nmYpHIMsAAV+89SK/P2+uaAkWP7HJWE9ux+SXf
XFr1fjlGbX70p69ZO1zKmWEOzSk/NYFQGXcpPQk7RnNckujjmbtiuaUh9w0VdDjNyMXhUWX9jz/f
jl9/YIoAsm04TCBX5qT3+jO5xB3id1nUMciN5CNa9+AmdSJ9+PNV3ozR1q/ueuwKmBGJZme+8uY5
QuZo+1WPfpwdjSQWEWSbcXS7kzFgPEELwjvxJiP94uq+2kkgPicpGOo97ctp8+dP8uvPz3CY7A1q
PNZaiESvv+9oSU2IRZoeEUlmJ3UNkzFj+rrLi7U9Z5YS3caS3NieVu9c+deHfI3qWsc+GCeo6N/c
aQRnjCaYeRwnNChIeBL6NW417AKmKVcQKs137vn6TV4vW9Q2nC0EOYqk9L29nm21I94LvinFc3K3
AM0jkmoy6hWYKxzMQEBW0002N8UpkWZ7VUbx8s5X/t3Pzll0xbax2Ut2g9d3GzqwmGUHZIyYgeBc
dITbupxZ0Mu0RCcMWXnaR7q7TRGVhBVSzo0/JPPGQWf6zrnwuSp6fTfok6w9FobvrJ+wpF4dHfoa
OAQCW9iQScdmoaoaWRSdv6rf9QNujl1KBGG/moXic8PQO5eWdhM2GjzsZhVUtZumMIajhJYT4eco
UB0Sfbsa7mKGkyd+uzIx5lZgI8JW5V+gq7a/oPlVdEviwA8LJIufGY1NN3gn/H7T2np+RGWWPDU+
mvOxb2ciI+NaP6Elws3156f+12ePM/H6DvI/Xva3fvCE8ZQsVNYeK2OwN8CczC2xddFGOQuegyYR
t3++3q8HGrZ+2lYEL62G6rcKAOENvpviAT0K3dQnjhJgZ2cP5WdlOvs/X+rXBYxLsXD5dHpxB79d
wKy+btBAWe0xYSs+M8h23Xqp6f4nV8EZy6oREAr+dh9s5j7xJ5qnR4zKPCtT/cmQ2fCfXMRDq0G9
t/ba3uzyqhmUO5AYeOzpFO/zBdblHCzJ9m/fsLWnJhx6iji23+oIZqOpbSftuqOMbVLahuh7tmry
//5FOLFYnNGFEKz5r183HxJLxxCuP+Z23+4wKD0OeA3euciv+6kvOPdRhXJwpvZ4c5bt2N2Dzpv7
YxroZ028PjECMz+l/Ix3yyJIMxnd9zaQ3zxvzA9MCxkGv1Gw1uQvaxA8pI7wZsFFza7aZBjbdgj1
30095195s1xx5l85HGTdr97611cpSksDANL6mCXDDHwnxVDBDaBKxdny55/qN2U8mqe1kUyxIwSP
3+triaL1BwYy+pgC0seznHu7PmWUX/dedBnZXXBhSzVtjJQJVJWAsBjjRtzmJPHtXBS09/bYiXcy
BX9zk10OStTFNLkCVqzXH8l1hmwqSA06gnUPDl7sPUaEAO/e+eK/WaWoH3z2YzYo8AXrqvmiSukI
z85N7XRHfGvxR4O0clTPMf7jTabHg4LMxIlgKUccOabVrHqLudhESP9tCEFjTDbQ0HY4FPzyE+5F
mzUuqIq/Fwq4npzosXAGp9XCD+Q/R4C8+JDItOkJ0Ls+dgFo82oZmWehO8Zl2M7/wZPw6lpvngTP
q+2C9kF/tLTy984s4iupDL2vALqfmpNUexJqnYvaCYwrzySbpqA9scmzCCiDFU8bj+yCd36kN63a
5+8fSIpVYBaMOqiOX/9IZTeraLac8VhXRn2RFmiBha5XSBu+4wfXgt4cKiZhOIQbGBT7QJb6SAcI
o3Y7MCLHVhtjtJl9Vccb5SnEp4ruLxjhoO+At7p5FTD17du9cgx7RGmfg2KlQ1IfVxRk8s6R6M1k
4+f34QzoStJjKAWeZV4vfk+/XKY4roL+mDB72yEoT/fDjB4AkpsPYR9PH67ex9Sj+RQB5TuLOqhj
h64HQpnmsFZmKCX7pUfSp2uf8I3Zpm2U5zYIUnv4MSJx2cL7dzZAue1N4jhPquvl0ZdDvK+wH12U
0VSejukYHPzE97ejattTA8THbvLSeYtSf3xnV/v1LWO5hMuEqtxmT3tb3NWm11M+m+ORyGtjQy6V
/uS6OAgyU6TXf36jf102CHflnpKFQ4nFgeD1s9JM/SDdxRuPhp7FQbX5Y5MN1sl/cBF0VgBG+T/y
l9cXMUTTaZam6UiPbdxWhvI29Pbsd/a2de35f5yd147bSJSGn4gAc7gVqdDdbpsah7Z9Qzgy51xP
vx97sUCLEkR4gbkYwOMpVbHCCX+4fACodFEA5Wqi5UEl93IUINylIE6Y/CFp/0Dtf0zgqstdjbdZ
V2sbm/LWJ1qabSRn6LBSH74cLBixVs/LYPLVGQoctrLzIU9lqp9SnW2c59dLdT0xXhsqnstoPKWX
YznxnKAslc5+E+IajcJe/FDHqXpQcXD3hkKqH505bX8oMToeLp/PfLJHG5qG0UKCJHXJnQ6/rAaS
ry6A7B07Kx3/Jpotb+Fnb2wmBW0WTSFd5K+vc5extdhgPMI+EKDKlaFmuGYT5htLfyNFWsRoiSp1
ZansrGuaNbZDgMVZD3TigWfhQgFTS0l1+OWj2XR0PS25OSVhOfQ7vW2VHyGi+OFhCkK0jdFdUTYe
gRsbj3ocHBNKTTy+6wIh6pRao6Gn4I8iVn4ISYRsbyvxCwvaWDaBLLh/nG6U15yLAVc7HcFKqc5r
BsToIfgwo8d4pDcXg18zw8c5pko/9lXwtZBn+WOXZdphmKZsY9I3DgBBFjUunV4gNsarygysLbNN
8kn4taXWR5FBNytGqcOsCTjl/fneHIoNRb0SrClX4+X+hwwcp3E+Cj9AR5d8s4ZW2Q/jQR/bdmOo
V9Dq6qwR0Tm4+9IRWeoAl2NlMRLr5mgICk62dhwQ1vP0UA+f0rSxTwglonCZI3cexfCFhIMM7qAt
FD+0VT+h+5psbPXrggQf2ibioi6Mup+sXf4aqWrsAsiW8Gduh12rDMbnMsejOrYLJAZQw1xo6/Oe
Gf1qmkHaCClvrTuaQCAiwKVzqlfBntKnRpfQzPVVkX3tQuSBprz80mpJs7GXXmPz9aq/HWm16lhy
0FQeJcXPzTl7DmQkIA6K2laJ5yhd90HoJgYxWZBBSxo1mOVD2KhUIarcROjJnqC8UID7FHaZbu9m
2VBRTx6azqNw75QHqVCbXzbAwv5kQY2X33FCVXMH3yB5V9RYOrg1iiD1xpyub+1XrAD6vEh8cS+s
1cQMK5owg5A0H5GJ+gBXVDo6UZv7kR4qEnCMagbJCjEVxuikonFDM/AFpWoZflttB+lB75FItGLH
+hukjSTzko3Sx1QalC/3T5fOHnq79ui3odsFVgWBSF6XtR5ZHNvmLJKy9cF0IPmuaOKIH3O8cbCu
R7EoBSAluejFoX+3urJGM4eG3TW9r5tdfGpQAMDUaB6+3Z/L+iambEaGqaP9yHHR9HV7tXCqoRrb
ZvSnsZvfheSzUP1T57OE6NLDnMrJx/vjvXYR3i6ehtHhEj8RbyC6yaVxeUCrDIUZgibZD2rN+tXh
2QSfSrFCadfnwxC6Gb5w4EsJsyEdUOFGBiLTwNgg4RT+brUUF7CmxUwO4m0Uv1h13yp4WxXOiCoV
ZHOwkn2ckTMssGHEREycrGIwtlVtxt9b/jZyFhr6Pujw9O3PplHC57avEJweJSRYysiQQXMKPHpw
MIN76MVK08YYEDcANpM2BuFcqWkLGrgBB5r3VTN50ajPcN0ok8ZuZ0QGmHBDq55jyW6gOVPG+XV/
CV9F0i6XEMVS+ng2PV2a4us7ru8VOS2KtvedGO0WVNhVcXJGW36v17+kSJM+G6mA1awn5oMN2HHx
c8tKj3ZFgua8njiPcinQAlNozmFS0Eu5lycxwtYNJiwv84CbKuwzS36M4AzjZW5p4iEOlva16PTu
ZwTUtj5aVuec+Lx8mXx0Il9uzOYT2Eu6C2FmL+pJTSrvkr6rtOcesPm0C9CSfswh1KAFgYoIhcgZ
w8Zd50ghSj/aoH9Bzh2QS9gm0jFPDUgwlQPIcG8m6vgciRq4eQQ+9kslEgV/6IYiiUv5HRXytuj7
agcfwDjTAKycPdyo6HGG/1tz3QdiL8YOIf3YmUXn6p3ViCcJaQr1UR307rOaFlitDn3b227YQDN9
spEMfpZCMZzL0ga5moXyd3ZYn0O07BUI9XDVcb4DxwQQ34oQLUihCfVHQ0Vrja0Wlg8FKvGf4jSt
0YwbJxtqpVOlyP2FBcyPSa+OeZHP0QkwNQjxBnecLyqwbIROSkgIu1xoXwNTmcRyNzf28f4GWt8s
RJuoD8FooGoqw1JbXrE32WE757HaV2rvy73Z7ZWCYiPYW+3wz6MsmD54YQsGDOja5Sh4XAJvLlDT
bHSwwhrQ7H2WGluJ31Vkx2QYxmRCSOzQ+lIvhwnKDlNuqZ/9DMPmk2x2sF6oProY745HRKh/GKUy
7dpZk/dlT6bdOmm7kawtydjqPC6uEkvnkp4LJc/LnxCpeHZJcIhonCo4OgPgaIYW0REZAdEsNPJT
nVgHMIZ/7i/wFQxlmTo3AbkDQTSR5WrcshssTbJrGgZtjzp9NEntS84yIMIpOc7foqsGlClMDkhi
CfN9ZeIgkVLr8kFm6+6YZ1+UYiwQ+yc23M/K3CAtPoImB/SvZhu9keW3XK0RDSnuLXJA8BWXa9QW
g4xehw52fhjoaBeqDJAtQb0G+bfTBD2b3MuqNoLBGxudS5KmMu817UDkmC82umwUIMwzc/D7UcFn
HtV6N6Z4uzHKOuTkM1BFlOl6gKBVCYQvRymUsrNqWRp9zJnjkzwI5AIRfxvABBFOfeuKPLKRaamj
vx1mQDV6McG8VfG5sbycMRqOgJFgQK/rHwlST002S2Tyoy1OyuTAPJ7V+GwUELmyJviUIwL4aWP/
adff1CTQpcRPrwKv4fXympkZDKEy+7HsnPQMEfupeE/i+AndCRo+ssvb9wOlNy+1O7/iVs8U1c20
xNv4HTc+M7+DPjtCi6895ssP0OH7wJ0bku1M3fRgR6r+hLyr/pg3mbWQazR3UiP0qlDP2JMWwE0w
ZoteEXJbmF+3+7xQsSoFnbzf+GFLLLPa9OS4bLzlbiLfXS1Q1hixUqJrhipjP6E9gmYLApp+ncTl
qVW5FWujQ6F3CNMfSBzbB5xEkYIoCF3v/5Abu4NTALpj+VDc5KuLwimDGns1st9w7BELmIr+wzRE
sifDQsCdt5wQxZ6rh/uDvoIcVrNfIkpCZSr/yxG5/CymkSWVVs0kQ6CBjoGJdIJZpe1xFFLwADwM
uU49/Fgr2NHqEly7JslYDPoEnh519pn8yjr2RaHQuk9r/KkMFP1RYX0CWCQdml5YD0Nqdr9mJx4x
Xg0WZpydeeqg6I+DrH+ZhYYVK5EoAh8wEXiP0VTtYKAMYhyxaCpyypyYF3KcaK506Z5WYuYp6Ck9
6zjbvru/Gus4m0uCbtjSRmJFEPNcZeQI3wbJkCnCX1Sb9njuQpSqmtyLcmdyE3XWN96kdSa6jKfL
NDdMdKtowa0upbqjLZ/2AVtP7Uc/NTEUzVIoNwnOKsf7U7tx/AhEqTaDJ2ejv7Z+3oQTUqjz/opU
9lPgZycMRvXjgFzfxim/NQr1bNrKINJN2AaXuykGNJmUxiD7rUEwqxaDdRqQntxYtqtqxrJui0T8
AoalzfpaSXszmUJoROxtpPhBxvsKSmaJ9zTi6TP+F4g0T9PwYjgR8vEBM/2vhI6au3VmWPVBSnW5
drOykbZ6kLfm/loGph2IaNbiefU2YKsCeO5K5Mi+42ALR3KLxAx37UbCeSOeWHqOhDDU5cB8rwtU
pWEnWszT7KeGSPbl4ISzF8p5jCKMk6VfsGaKXijezr0XhGHtJ4PWk50hI0zsLdr4O81DPT4ZfV78
xOmqfa9NmYX2H97mjouuXGhvXGvXy8LvdWhaLUksnPXVtZYMDuW02aC4IaOUGgSG7Snz0G0879cn
l3o/iDwIDAaI+HW0TIpvCxMnJt8yuTx6mAXkWVr3TrQZ2iWjGPON73BzQGrCy0sOhmR9nnjqQjG3
QsXfD61pOw5wU4EbCXcQG/IpxuD7/vl9DYMuL2pm+GbA1faiOqAUda+pfqHNu9CKE8/WxCMiMO8o
FuMvPpb2aZC6YI81V3DIW+zoKdWkXt+X9X9UQgovLMb5sWzrH1NqJ/uaTsVDYQrpMBkbH+P6WuOn
YgQAVo9yhbWO9nFnSkC28FNbqY89nldUmQBLunHQpRtD3fwMb4Zaop83N4FDxCMmGgS+o+edR6uA
2lKmKztznKODhELbxni3djOn24SnRZRMYfxyvFCfE/KyXPUR4gwfwlhmVnM5boxyHQq8nmy+AFYE
smmurlEIueWE2TmbCykZON615Rdmmrgoh5eHieR/D4LMebm/w64TJEc2OD0yRKuFX7YatJAV1Cbt
VPOxPTDdscv+ypVhf6LHbb5rZQT7aKWKH0EsWRs3xK1vaMHvQt/htWO3enU1U505YegGTUYVn7i1
Z4/Ws3iv5+gkObPa/z/Gs7mQOLtLGXpdGewrw+gRftR8JAgovKKMiPAq/NM80mevpBa8kVXdOA5s
F3IOmDQgu9cQKKrd8Tz1ufBJcgjiklk92r32J6nCdGOkG7sTLCPoZGRtGG9dJ4RTjMQbGm5+otXy
sYisZ7CvWwC6G9MBAIxDBmTDBYK8+lyFNi2mdgRJELDrEzFZ5AmV3kxQNuHGfG7sDLow4KxJG+hK
aqvT5iBY1UiVJPhStvqhm0rtOUU675D1s3KkCphtnLub4wEJJfklgLGuphahzUc1V/aR5dAPFgnb
S5313yXNSt+LFFvS+yfuRlnEIYhhC1rQ+2DqrI4cVjdKZcSm7JuVLI4tqmlnLcLOrA4C+cBpjQ6h
XaPgmdnDweia4rEdU2kjA7jxOfkNEHew0dXAZq7WuFC6fs55wn2MLaoDxrQ93cZEO2LuOGws743t
SeSGtwVJgU0KvnrC4irsTBO0rT/EavA0T2FCKa+RN+6xqw4FviBL+45cELUYutjLRffmTSjrEtW6
JeJAia36pUk9D7KG0pJRBHCT5Cx6krtwfFQRE3A1fMtcc+ykg1aZ6rE0y/wh0+I/UqUpp0Vt4lCk
2HpvfPclpVy95dQ7Fv7Vgk24CpPtJrHnVs5lf3b65BRaI754yAKe4jb+NqFHdQQIFj9mWf6ihkXx
zpor44i2b+6hDGm8SDNo8a6xgVAMYMPrEX1AqWgarytSqkobgc6t/cFXg3SsUcGiaXa5mjZC/DMl
ftm3Ors5SlWf/zdY+pKeB1vUoRsv0NKjpEy3UF+uKFCq0AMTZXTFh/ZC/5u2w/OEXOH7zkS+crFy
XfhaMi+E2v2+/0VuTZIXwVw6owtOWruc5BirbZQMQoHYgWY2evDfW2M08B5Rhv39ka66/Mvu5Jld
WgMq0HN5dd7soBMoubaqL+zqfUkT4KiEefeTp6H4mGmZibBjhl49LZjvylSqn402m0+aFW/cPTdC
DO45Ul1ZVZbLdTXjKYoxKmkG1Q/VZtxx3b0vRtv0eiolnkhsIEeh8vH+1Fe2u/SdYVAtBCqQMoDL
UMa7XOUKXnU6BYbmoyLSLDyLKHunT1CrdjQuMWTldnvMYxOem12mg4oyS2NYB6wPC8RrzTn1i9r4
S2exiRDeiNW9M8vOC6Lz5k+JQFM6RFaIyQJWRwCheistFhPVaXRzu61SNxjQC9yhyKEle9vClRWV
IUf9qvT5/B6/hfEo5k4yn3WjjR6tmiIFwqaoZaSYsTwF6WjSjBVJjeC7Y1StF5eBjt6DNA5PUJIG
OlWineGgyVGWI+gbimpnKDi1IsatmB+wJxyGZ8Wa0bYfSZTwLShhFLum0beTm83BJJ0wyVCPCNoV
TzIiE78gppvYKBFufWhVE5CaXFflUVAzLF3k0csXTRpl1SsQ0xRuH1XDSyWQ7IA/n/wOUDeuHroe
ZXaqfY2DekdY0Y3pnDI5WkEQboHKb21qwEI4ti2VE+ikqysXKdHWUZNW80HmfLBEpbxr0VP5LIqp
/6vPMqK4EBc9/GPyb4UcSBMg+Kp9r4gyO93fYzeeGBIhEGY83wrMntXpwqlBktRg1CixFuEDLUTY
h+hxHv95lOUI4+K2MGhREbzcyKjoqUEiBZqf1bF9CFTkHtFp+/GPgyy0eAUwkIxkA3Z8q6lMiPZP
cteZftyN9b5GHs0Tcbz1Jl/dfIxiaQ6oPAsZFtg/l1PpF5EcGfsTf0pQc7KSEBI8Sc6ptvStq+/q
eqePtUj08Q9hNxHk5VDjmOpaF6eSX1qYg/UY8yJg3aFIXEiPHTYdnoz9gWfr5Ray6sbAhFg4jmMf
zlO1BpoZiRBKOWqSj/1nfLaaanTxdsXAQ6CEijvFLklF58Vjv7Ub/7cMcPHSg3wnCSZXlNUFirC6
8mqAp2g8xenZxp7KX6o60aEtRfbct1IsPPpfEr1hpRmeaQMmJ6M1qn2FQTFuqZBM9VCmcGFinPpB
7xznV14m1hcca+oPA/IDuusEeL5+orCCdFSV4lp4UMLRbA+EP+W+LkQekDziwbFvNDwzrLadysca
W5wadxAANx7Xq/UhVayu3zm9WdauhBtL7jZpNJwaUWFMEmL/5GOpGsYeQnDx2ZQc3LBzDqA7l0Ph
K3XuvEdYLfuRlErGxd06LTrFOXj/VDLTlySaUR2DjzH+MZvFasfsWvWPYi2idfNY57tudJ4i/K0x
joCLpRyxSZhfOmMMNdcB5xAe2tbALIUIYPqNb672G8cw+W8J7ZesNGlVRG4AkzqIMMRwnSP03B5m
nAkMD5Zp+yfNswc0ZROu/zCAxaN1bIaTlKbjO2xx9I+dISQmGWfmCdMqM4x25myJfe+k4d7KwSfs
2siYI6/ptP73EE1Gg9HvEO7DQdUGTA4cvPuomccnBYW80BNlTzHFrmnZWwWV9KBUi4McSt9REEtf
8kVngm9TOtLrrJJHqnu6T6EwedHtuo1cKYiwZO6HqP3avXrrOMRbvt2L5IDEffhQO2n6LWuwsdkN
Va+9jwwYL6gTZjgkTWnRhhsB+1WQsOxeqhB0jfjG1AVWJxZZUovQID7LeITtJkeW9krcll6vV92+
rRZLEBO9zfv33nV1lw6IBf+QG1bn7luTI2UUfQuzt9OzlNCIM8a6+gJjcHZrdMxP6jwmR+ytsmNa
0oOPEqGeNJq5QqTKk9Wa8b+moPCgSVkoxNDBJX5Z7s83yURi8nmdNMjP/I5or+oBHtvTqO/aARZs
OOP/tTH7JX2+vDEAVtGnpAnBmHAfLgfss8zRk7Qtz0qSouyNA/YxSeGZp2XefhCDPWO+Zsqsfq4c
4zyb/1NQdfp2/0dcvaLo0ULRW3AZlJlJ9S9/g2xLkW0XiXq2wqB8sudseDJxgNn40FdZEMITpD9E
Cwtxm+7E5Shqbzcx0i66L5DekXQU+oIIW/ishAiKlOB7G5U+9LIcfAhnJBvvT/H63WNwnjtKqnBe
1DX5lwtNtcCq6b6hN+GzhbjdLitCyQvQFLg/0vXrg7XjwvIFRvX6US+naUTTIOQmZZotPJGIbsiM
JfyxQJNjPw6lRSW217inTecfqeKLsAdhBxWhhTJOxnE5cDFHoEvjVvcb1WlcU7LaH+GEU6YzOvNj
ao6jV8xBubdQIdzaxMsGudzEFMAXrDuFYPja1urUtOqMWHydG36Qz1/mtDPxfMOhDBOR6FFJo2NX
1vMDd07kmXrpvJ+U5MExs2MnRT//ffEpbpDYcX1ZVx09s0IS3ukNw0eDpP9gCPJpTD4a9SRn0jcW
HwIqpJKcCCAVn+8PfWt7U9Zc6IiUd4DYXC4/b2ZS5bFmAA0UwsXOMX8XW1P4kM/Z+KFsbKwyMtjG
CTcrpnsb2/u6tMTHJ4uG7bsAIAEPXo6uYUPjJBPR4xCXyIMUcXUawrn9UIyW/R3hUn0X6S3WSvys
+gxgJ0Nc3mg2lIqv6mmrH7HaBk6AZqcoIpMmyYBbItpch3AkwTY6xCag2cf7+0v++jRc7jvkq0yI
hjDMCcbWWJIJJsHYI4riN3IuATnDd+GrZib5D4OH4j+jArLqdrKdhW5XddpX4gkF550ubcCcqHPU
oeAX4DwaWlKRHXp0JoudCV71KwEFcLk4m81uV4NgrXBGaVP0FzucMmcyIrgSXSx9bZMGE66Wpu4p
U5SxdVPQrb+mhpjn/kxvPJJE0XSNYTsyNEDNy+9bl1h/Oo1t+vNEe7xsJenBaRtMx/KgP4AXhtU0
T8CbAP/teDCeUGzB3qaLmkOrqNi83f851x+aX0Nkv9Rp0YVbowhatRwHbB9NH6Bcc8ZR4w8HfDxZ
UW4/jeq01Xy7fp8Yjp1NBZ+nmfzlcvIxGME6NibTV5RYe4d9wUjNZoge7k9Kub65YawDq0ZuA8Yd
pPXLYYwFn83lZfl6LRk/AcOT2c/RWYlV54Na4scRSp30VZul9tOAsOUzVhZPXeJIv6GLEVKreWjs
QzWwU09W88B3AifEykJLY7dQhnkDu7CcpfXWV0FwLBRYLp111IT2a1z19mz6oxUKwJChum8BK+5A
0m3ptt1YFy6WJSV9BRWtT1lqVqMZV5rlp2MpjvgiKsfRmp2ncMJOSQlSePvl6HjNgJvx/U9yHZBa
BuHoEpPBjb4qmBeZ1onEisKzggnEaR6k8KHHqvuhR2LNDeUk39P43jIEv77IqSET/tFa5i4HI3O5
DUJRSCZSFtEZUYjsKR/q+pGMr/LiWtV3kxjFbmjw9APp7zyA8N8Snr8+W8vwhmrzhFOtQ6nrIgLF
NcxQ5ZLh8UE1TzSTFpsNs/d6CcwzSKktmunN8Qi+gaZwt9ANuRwvlXMrnDM7Oid93R6tMWtOyEUh
U5xJ0eexL7Za99eHeUHbwKwyeZ4NMOer8RA1V0BpxOeBNgslDlANRYBm9P2dc42bIIuh1gm5ZwGn
wEC8HKYHzUw7WonPajBNHzESL1vUvfNMfw4xn+sxqMTuFs4kcN5U7bBPCYcS05YIHCAUoBA7qJ2u
DuOIDUk8nTthan/yaAxlDwe//EOioYG28ZNvvGb8ZIIXAINcRDRNLn+yrcz0v7QqOSObLXlFHPF8
pjiYiCySjnIhhV7V2cqpUhp+rR1UD6mG+nrTatJH0mh7H6SJdjLt1D7FSm/t5x6dEyWo+rPVFvFj
p83zHta2L4dtihFSorWPVmu3J1MJq0c1t3CjW6xlCnLff06qCPnpHSL9CCLJXF+s2OcYcWmnyTmn
ONA1FJ7QqNZJu/V4Z1bq9/uf/vpmZDRwhyAOEB/hnbpcxsbAzrazw+RsZLiPArVKPNVoZdehprwR
+N7YywwF2hfRuSVfXm2yjJJ6rgg7Podqmb6gKpy7+Da2G8t3cxQWzln4XBz+5X5+k5MOaS2FDaL9
Z03U4RECBz5Fuv6vumdL2r8Axv5vlOVafDOKpOSNMBJGibTGcns5Ax7oYOQt12j7O+3/45ojDQQd
vqDH6A6ulk6exsGyBzk5W7Ohf6z7CufHebZcK5KcR3xCt2pz108JkHTTxNEF4VMacatrNWpkW8fV
MDmrgP0O8Eg7D1/w6Diiee0a0xx4c1yb3v2teONupaRmyQDhmSQVhcs1teY87OE6JOeFKHPKaily
0c0w91EU/yq1ZCsLuPFykfqBPwdyr2tshMvh0HyWIr0b03OiSMXO0oqnbpI+5rX+Vx20szMl7/Tc
eD/Vxb+KfrB3aO+Q0i8GE4ARVqlnRHXEUPBVPgc9cPY4tLR9lc/DxmreCNB4jRdhSxJrogJ1tUU7
bKSCCOv5MzImcDggUXUvBdwZ3EZTrq2dyCTjQSYY8+g8U/XsYXJivIxw91OM3jB6dKMu/+kn2GtC
jCUusKI19hii4hQ/OKLfIfmQbtW3buwBeB2cWijwi2bn6jqa0sAQAf6EZyyvl95+Vx9jM42PqcDP
fIakufGM3Lj+CAoX0j2dTQ0k+OUmgCGYzXaQUE5rhm8xdfCHpB3+QIXZ0ni6cS2BMoeKvuCHGHKZ
+JsLA0sFB+toKz+H+N27cpnobqda08ZHv3FuMYmkhQgjjrKNsQoXzHxW9LLX8zMqP7TX0Hz3MMTp
3NJ00n2BaJPXIFK6v39urzEFC+QFnITK2QW4v17EfGoINvuwOI9KY7uAKfODkxv1kw2o4NhE5XjO
Jx18fYkyW5I5xo9KFYVH5m/AoKKmO8TSeOix8Xzf9Hb9XhebhcMbn9kmKF46X1RroQperv7Y4wgZ
mjMeolmfPtmyoK4uY+RQTXa38QlufGi+MoVBGlQUKNc4jq5DwMmCiX/GxnDCRVPCcCJr88P9Nb9i
z3KJQKsEdcCD8BouXM4IA1wFpaW0PMNf0gGJa8ZjgCzzV1EPrwea9gl91nciCYcjkU95wL60fkZ9
lFKHYdSHSnQweqTqT1OV8QHAVIFFcTYdBpHGD+aQfVMTA2I3LtK/Qlh1biZBObs/h1srBS6BjihS
c8Qgq9RBGhcFyMEuiaVlhQu4NZG9iLZ4Ja8Issvcj2DdsclVF9oOCLDLlQph/AHsc6pz0ekp2zEZ
4iPmDEi7SX2uZV6P3cvPKIUZ7NVqp30Rc1hZu1HXgx+0I5TzMKnT5wDn7o+FMM2fOMm27cGxmuRc
GmrwCwadWlBAXFDWTdIp1S61g3zjiN1aqqXyvZScX2URL+cgnFqr4zKtzppeZq6CdBr+KG3ufLv/
Ra40jpZdRTdw0UuGFEnqcTlO6JjVNHVOfMbQFjGF8Us50kJJMXLoW6r67V7vlX1S21z+Ruv20/jQ
jvJzKazT/R9y422m/EwzlM4KNVJ5WY83t6WGsgAftEjOZlnB8yqr6SExtMHVEqc9OmL8i23DoQ+6
5rM2FdkG+uPGKhCeksTb4BFNJIdXkYGS4m8KA684N9pgQRlVpi9aJJCbgChyTDQFg6lKkxPXkMvo
eUR1dF+Zg32Eo5q4Jvaj+0LXyg09zhvPOdfXQhOEIwUMyFm9jNDjQuSFqEda2hT+aNp0hsILcuvb
bA5SvpNqtbR38ox38W7W46ekbrA90SDP7fpQkYN9zH/1M7MU8qIpTqCUdPX0d5wWvip2pjhkEajI
W12M15jt8vABOKcSQlObjgJKLZcfMsFvK4NMSk7Y6s1/Wh2ZnylJUDkM6T6gFYWwZOmRdTiBa0Gb
fuCLVEfUp2PJHePKHt3aCPr0UBe9/rMMZOW5Y3IHtZgaztkkYQzfm30C9y+QSsltuQuXsl6vAtef
1dQfJB1GjlVJ7TclzvkzaIH2iDbrEOxxzk0+2HM8216l1WO1V6BBp17nJPOz0RMeehRnJ/g8oQ1d
oHWKwh2CSjIPWg0kd49bVRy6faNllScwIqfKBkLpQcLGWn6URNQe08hS8x3xRXE2lUYHI9yI5rcN
RRhr8RmpMnI/t0us94gYCb8aAWYIQ5i/SkRh6l2gS82nvlP71FUxR/0hNxZeSSA+NZyiWzzZg2Ao
v3WZMMc9wXRx6mzEV9y0xVEGwm6oZa4uDbgZiWmS5Md4TE0ckxi7cRXud8R5AwusSZ0XxrlLjcW0
ndLG7xTOUe3OTkvXNEE1ydylGYqTu75t7b+zXtGI3TjqV3fbctQWTBuFWpOy1Wpja5JuxPBixNms
U2BD3AeIQ9ZlhcGaEtsZhGNhEfv1wimOkpON8ucEcOthwAEp9kCHKOkTfcCpwqWt0f6o0xR8MoYO
QXXyl9BtRGlyOtA+7F2CPfV7NYigc2HOjU/Q7GX4rXyC/+KefG7fh7r6Lba7KN/NooEYrmuN6SWz
Mj2pUycg4UZYQR3432i7GbDej7hQxZdSzjg49VBXmhdkcuYrCGrRSermNNtD2M3weS3josK3rMp/
6uiqqh4m1J3qjZx47Ogd/PvcPrPJ6qyh0r7JXTo/6PUUYtnd1/ZwdJRSw4Vd1ylUTFmnNi4QrPBg
4bmYuqU2OMbB7qtB2UmwJDp46jPUGisq5H1RzrkHTdXBgapWil0dGtHvoArLGJBkGGVunilm9Aif
D2u3INGiv7LowheUPJOPStRjv1Y3JnqB1cJO0LFDk3c0ZZz9mAswaWOWzlDatFzgSKvbxZ4HUv+G
fm3AZdmH4Y+gDuHcjyqE2Wa0IsjgEpByV5Lq4DlK87R8H3apOuJEYsjD0Z7Bmh1EU5Yf7++xq5os
3b4FZMLtsSB65FWkEcVBksV9157HxM5co6qsR11tzq0cNrvBQJEUe/afLTa6G2Xn5Xa7uP3gKEAo
o1dNt2URhr68/eaEGCwRc3Ou0kxzyx7p5DJUEV0M9PrYDZsMsxvzXJjqFI54xElmVvNssdiebD1g
vCx46jPqU32g2QB886e+KY7srXLfqto/J7SEDcyRSJNaHK3N1bCqGSq2UIf2HC0s6EUQfp+ZCPDf
/4hXMTwNDWuBn4JRogKyjuNarMJCXc6Hs1Jb56mPfmSy7rwb9Ubd2C03BiL0WdRRgEmzb5Y/fxN8
BB0iOKHa9+cSAWyPpAVeJs2MQ1o3W2H8jaEAtyOzzAVoUhBY3X2jAlKB+HE6FwgMu9wJYg+d0n6C
t5ZuzOq66Um1+u1Yq1Q30UowSv00ncd08T2vaQGGAvEwLVWRueAhPOJdYX0xDF7kKkqwQdeNcn//
G17f9bhwoCPJJqUCgsDR5dJaaQ5mxLams4q+nme2pvNYzGJLm+sacclUyWOXUJmtQkHhchizSdLa
aKTpPKlKeZRyc3hqpJn+hz7OTwAfbLcOx+Q/OwM2lC3iw+DQek+qDftfywv8kFcNbUpMZB/rHzLN
CTq4dTeSj+vNbhprYw+oo/RSB/+g+0ur3NpLC3pQ5iwu01+tLYIvAHWyZjq3hnZMs/D7aNvxt7qu
d3YQHLU+8lItPM5T/QCy4QkM9aeO3berLE16tppZhjhsboTxN34SHwBcI51Pyh7rdCLutdgWvTOd
0eTMjshEjh+SEUBjo1JK+vfrYVGsIh3GC4qy3mr6Tp0Ns07V49wYHUC0NLE/JqOFTKSGStT9pb7u
PVAqMml64nsBBw3symp/AXmSolBXziOAXdI+2Srkg07IVewGx4HWF49JJbkOrnbFLl/0Cz/LkiK9
i9sJMdyEJVN3wjJKv+a9HHdzH+hPIWF0ssimwmToglzbA/gzfwo4oR+ymDfXbabx7yTK9BePTT8/
5aMkHqD68iJbEzC0ZxGMxT+Xx5gov25JCl/FRZcP/OYqBHY0aOFszmdDKzWYIZXYRRSy/qOTUG9k
Xbf2Co3k/0VVUbdcnVlp6AdpTqX57MzD7BXpkLlRnkPun6NNAdcrGNkyLbhTS6eUatliCPd2Wgi+
laowGcvoYsstu7qCv28ia16gWo5p6jNkGMlLIdGf+B7vRtUpNy6GZYTLyADADUVu5AXILwEhrX6B
IxkTMfd8bjMQ/gh8yYRmIaqmkuBfEYT/lslY7hJe5lvv6HVQAgAEcriBgt+i0b16c2jWYezbZ+Js
kM7s9DxHjsoca5IinYEn5d/PJf1hyM1w0YH5rgXlary/Bsua5bMDkceK1fqzlmt4BY+wzu8fyxvX
PiythdZE0EXWqa3ikD5vW1FlmXEWYD8+B1gO7xLH5ujUNSyu3YBc70MpAZzYFWaGHqkjnAmbvioF
gVS31pf7P+f6rVsA8BR9+b6UA9fMxgLJ2qZUFkTw5HwDPqejnGvXGzfs9ceEEASOjArXUrBZ7+RC
dbACVWvj3OhRehiHhimrevKgdHa9T4dO2ShD3JiUTUnEWKIwRAL/h73zaI4bS9P1X+moPWrgTcT0
LGAyk96VkpI2CMrBe49fPw9YNXeYSF7ian8X3R1qSjzAwTGfec0a3UABHrGNoFYfRJR77CGn9FUX
Vrv7eOreeStuS4BpFrf40ms/3R1d2dRUyBv9Ia+1/DKB9nLoAiXckz2MABtE8XehWBwHS+Ea+Pvy
odY62n5TpfOkTvoDrRTJyYhmvU4cKEwHqXVoq2mLmH2++6H5gMWiO4PCJf97+n5ZHqD+IOEQLlnA
kHz45zBfWuEiqCizSXONPW1uGnv8bn98PLGv3+f03OE2fsUeoiurcgaejqyHLYIhNTOLD9bwS1UJ
pQMclbHhFj4xxc1jSb/fjRoTfL2YQr8pY92lpbvYyDbTrRRqqWPFyreG4NBGczp/MBEt3vmtodqR
oeUby/sVG7V+XlDOKFpwYtEUX52TTYKR19gpxkOVCrmnQwxyjK6Jv/gF2mzigEKk5WM/TpI1XRdN
XpITB5EntaXgNoZe2iF8eycZQBV9PJHn+wD4B3CMpV5BS2eNA/F7pkMLxuDRx3jXmYJWdmJEKbdu
ifOLCrI5BxJyK4yBo8vp5wJPNmgx3etHgXrkg1VVAvn32FkIz5Tt8FKMvvpgVBQNnJluirmLAwSE
nCiSpAJ9v3pIbNKX4i7ltoNzFUbmNwynOvnSxBLpkMfYxodxDPbN9KFh22MZBQP1LmzU3Umz2oep
0vAO03PSa1vU4hrHaU3LjmiJz1e6nmPpncyhBe8ByDn4ZFGdPSOMk0NsWX32BdTTjKhFV1WJjfN3
6lGqKZ6tDtZ+X4fJI7dz9sMIIrXF1XvIP1W1agFvKSP50Z8NY0cyk72IVRHWiHP4Y+bqvMxPsAXi
bHMKzV9kJcGcq2knVCWUoa4vx7KrfW+QKukC8Er8IyoljLyTIk0Cx8zUukKnTi+vmq6Of1WEpMiY
y8H8XBWyfhdXXYal5pwot5mMuuDeMHC4Qfh77AO7Q1uPZo5fhuk+HfLeScNUZ11VlFfBeY2tJ6el
di0EgLRBn6sDziUxXskb6+GsLE4tgfie1QDIi7KZcroc2gkxVCNto8e4RXPe0gfZVTKj/dyoAuIt
St9e1oageEVFk2tGNG4jRDs/thj+tVpHX4tO5ipyiGb8Z1Qf2588UT5nYwhNJUx0xxgindKr0d3T
LpntoUfD9OPdtvzik1MAMVViJIDipDCoLa/eW8ewue1ADTzSzKlvxsLo3TrUpcuYYthO8+Pghphf
2Nji5+GERmTO7c3WA5NAtno620LKvmQ/yY9tlxXXvkYtdciE0c3ouV9UxG1XWpH4uxLDMZoEc+6Z
SZJfQ8+tNq6n18Bl9f7gIlD0BdeJSMK69NHWsjTwLOrjHOog6sbO1AQvlrXhbjQn6VaKMeh2/EIs
FVtXgw7QUq99URq8DyCLVj2q+XXRXPVkR8Ouz3P1trYG5JvybMbMuyRQQlmyxEbD6S0/3w1x0AAE
Rp/HRl2vCzzApGrsqoVqXSRkNoSlMxL7riTlJZpk1MRzJ65B1IOXrtAnDIyWG+zjFXAWEfAROAr5
LzzBEMpZZQd6G9dDTZzzaFGnBX1mZQ4kyXlX1kPu4fsRuR+Pd7bUlwraax2N9ip4jeV53iQ+AVrb
OELGymOj18kNZkYKtGPfTD9VYvFXUovyl6oYtC+4HjYbxISzm2UZGYXBpU/NDb1uPtWK0DSyMCmP
Qz2qdqoIqQPoZuv+emdx092iRLKEpkvlfTWhmZWNg1xWymM0BcVlZKWYY2pZfMiS1OAqmwP0/uT4
VuLjftWm5LPZqtEFytRbwm5naR+vC04BPgcYHIUG7elEp6XaxVHQKY/wJaa/xCEvDlZJky9sheD4
8Td9b2bfDrWKuojtMlXl5HzMTIqTYylkDhHS4H08ytkZDagIyA3UVGwcqFQuT/Fm5USGJKKw1OmP
4YRtcyJG2QWIdwUvzik/dGUpXQaygqeW2M03UyJJG0fleZkPQBO1bvAHYP2Zz1XIEKkD177uq4+l
OppebGb7KIxTW22rK9C4X/pcvG3m/qJQ67veiLZGX+bw9KQCuUPoTlKt6bTVV3PcD4YgtnmoPc7z
ON90iaQ8oKIb3vRJO7t1BE4Umm39M1HE7Gudpp/yIlqEa+t4K3BcroTVgxDnLiQxPgNF/9WV0Vid
MRt1JjyKNYmELRkDnWxEWdq7mp/d6xl2sHaVj6XimEjb/RqC7tByyEIjHZrJmdsyktxqtuJvHy+P
s42nLpVJmF1cKzK4s/X3aZIA8DjQsAe5m4L9KGrXZjApB0MtlAK/nGy6RLq3udcSsDNVnGG2LiT5
SxMo0dZ2WG896E9w6SgCUJ0jylwDxCSjjkKdavNDXspV6GIMXyaeHBLEW0mV5A4kGXoVGvon87VV
CoDIy6xCuC1Qrfazyb/13RE59gn0Wicp7qyY6dIAG9TIq2cUmWxRbXSOTdDNyInmc37tG+lg2HWR
CIc6VbXvFSSCazoLQw0RNGq+mNylnQ3/pRxsNMr7b2o3q8+WWEbXVSHSW1BInCynyKH7OVm91M7i
IBmPpjK1YJTj7AqnQA1RrTiXbaK3UnZrUhkB6ZJyHp12TvOYOgvtXlsas2jLjeoMCLUkVIQMUDRB
t56r/4hBm0tDWSVPgZrU8sU4g7mx2zBA2THqzUa2Oe+Tn30ip3/5gtxQuZuT9kluO+VA/J1+i6RY
BWFNsZiyYWwFoYMAL1UMCbedXxvrcDkH3m4QnhVjEZAEENzBK61Ti3TWiiaLeVZYuQhZJmbaOn1f
SftMEbu9KofFRSgV2V6O6+RpWgQrAV/0rjQkiUP9c0tJRVpvWLxb6LoAPVkYJdx/q2gLZd1oqitB
fhIwD0Ek/UBx2pP0r6FJSaPRd4uGS6G/ZFJ8q83MXNEf1DH5zQCbh4BCgbcq6jhwRV5FOt4c3sir
aJ3my+JTWnS6o+O46YjzpO97Iu/LrBEruyzD4euAJjTKnRsxxxlSiQCX+qe18OK4lTlBT6+Otms1
39Az42mW76P0ppHuCrqyptK56FO6i4+aiiRvHD/qrYVx2+cJopqilk6g3WREpLXpqblkW/JznMd7
Mas3brazq+X1+QBL/vN8awe00RxGIZFS4wlo7D7zzIveM+3RC+2Hj9fm+gpdxkGdgkYGq5N63moe
1KEc8QtiHhJbdpBCcXp7cNlCG/N9dhSvx1kFeZHil/2g8z6iI9mNE7qoQLpebIMN+Xtd/ceJ8Xfz
X//Jn78XJSorAb59p3/8r5voO1F28av9z+Wf/Z+/tvpbd+XP/Kmtf/5sb17K9d88+Yf8/n/Gd1/a
l5M/eHkbtdND97OeHn82XGqvgwQ/i+Vv/r/+8F8/X3/LX1P5899/fC/griy/LYiK/I9/fnTx499/
LH2W/3j76//52e1Lxj+7Leo2/Fnn/7p5qaOX/OVfF036kv9o1r/h50vT/vsPmkR/ErTAXQJPCrFj
8Ywafv79E/VP/i/wzAt4kzIQnypffve//5DFPyHi0Hum80U5n1b0H/9CBWr5kaT++UrRh0CzJHLI
r/zxP096//dR+Pc3YmL++fNb7/ZVEsrvJxOgJUxvYiGAr5tZEtcw9RZtRLuhVlz6OV+NpFKdOBdR
Ys7z2QnrZqukvQpZGROGy5J6QgUBHLNuapWNaeQKd8r93Hf9LhLz2Q2rLLt4803eebP1xl6GoWBO
e3hp1Fn85/Tgkco4HTJZ6u9rKcyvwzg7zGE8uumsym4sjL0dNnJwQxntYszNJ5226VbceDa5QBao
Y9MrBQm6JNynT1AgLz3NICXuTTRrD2qZWLsBKUJqQD0FqEZD+yhD0ccPg8jB6k++QKaCEldhpYdE
qjUUkOrpqguV5EZqpeAq6Mvgm4KiycZMvdrOvbk1wZAs16ZMhs9NocN4O31OEWngGPBvjohgHu70
HBMqDWb8HkM57TDLc4/S6dwgPqJUt5Ewhq44l1+kMIydTJ1/tJwb33NAprexWFeXGYDbm9CPrUMq
G92O8FPZl4EZ77gfy4MqdveDPg2fJaVBO0SDnhM2Ug9rVsy/6vH49LuLgKXN9L9GpwSDa5tQzByE
qVfU9F6zEvWyAkqCUaEWXYsD5QCcQ0WnU+vhVuXu98J8Enc5SePGkbxc8qfTC0ob7iThCIQFyr6n
01s0NBgw5Ejuh7yVr2jlPKO5k3vKoHe7ybiz5kByFL0Ot5bfqs6K7DNleARmRHCvlJrWvZpWtBrE
kbMAfugUOrMpPaeAn5xwobX6cWMdojZ8MvzFKgTKkgtZQNiIPNYGjjzCIvrHGQN5FBn+tdlELllF
Hus5ClGQ7/a4yahuVc3GY5BHAPyInPfS9KQGMYpXEy1jzECaqEbTppNnt4iq4gqUd7hDlnt6SLCt
Qt5gL+dC7qat9BkBIadV7dqYrd/rBy1PTSOc5AFTVDKttWpZ0qolQQGU3xrTIoiDQ++1U+VvRR6r
tHJplSBpzfzQVkAjf03Yl8eiCArDnO+iOLsYg07Yj3i/XZpZg927BlWlrccXpVS/RZ3BsaVPdtaZ
hvPxDlnHZ8tTMDQgX74PiduZpWGCoWFfzPJdrvjirVb21+I8pl/61jLvW78E4VEpiXQtZ7Gq453R
fwNor4duVxomC6dKii+adhM2FmSaNhGtzjM1soRcqxvbN2K1P4Rttdwlav117sAyfvz4a5Ln8viL
0YEFW5eLDIDY6eYKChp6dWKJd2GmXdcI0X/Bh3vwYmLyyanRnQ7svrPim7hqihsqvQa6OWPvXxg9
Cg47+ovkL1MofdVQUbqhiOW3dq9MAc1y9Dk3nnV5lpODgB6Vtohz0PogGF+DWWRrTDIcN9o7Jc6q
RxlQ0n6ofKOBMSjtBCFAoLzPjat8KsdPWVEygZlUTEuWxVFbxT3iAip6kHaZxe0dsnYVxu251f//
sI64cQnrlvTr/x7WwfiL3oZwy9/+O4QTgFP8KS/18tf05Z/ozVD/pKaxNC/od3LNEDP+E70Jkvwn
RwdHr8rVisqrxUr4J3wTZOlPEmkK3mDwaHiIkGB+I35bqUKAsVNFVhNlRkpzr7fL6fqvzBTzK7lR
jxMI7stAGJrPfagK3/Km1u5CJZ/vkM+dXN8wu1sh6pULRG1HZ6jk9H5qB2Sr3kzZe1HX6aH2+jzI
QwN5JuTSKYAuMdGbZFOIgxAJM8E4Im6mXLRq0dpNGhdX6mwAVrBwrRWEIt/NsWx6QIACcCKl7ADE
zTb6C6dR5uuDgE2Fewndk37mOvzzZ1nxc6uTjn5ep14YhI0Lu2DLY2iFmlqGwQgUVAahM5g8dS25
M6W64Ldy7x8FH40R5AMT18zE2cENmS6a35r7UW+vEMmcHbmZh59jiZYl+CfjQo/R91aSOt1lUtXt
RzyoXD2fgwtzgKeS9xb+pk2UuihJjld6Koy7pETLRxLD5lPWloCwKHVYZMd15QWKvBW9yktC+r+n
1d9vhgIB2cGSGSBcevoltamVs55i/hFxyquyE6hA1bcoNV1XILJqIz8QMdr6oghWIFAJxUmB7ql2
nFdjdQgD3ENEfydTlZJzg0C32MWxcQB79QRzyS4FtNvkCYrRb3Ua/uepSZkw5yPiXqOFZT8AVd62
5jGEb3AQzATmSFk1G0f5+eIinSOS43JBTJJK7OncZCN6DGaUm8eJ0gokDxkQeGOMu43N9M4nANu9
CCUs6L8z1eAAilsop3L4TAAUPXQSrqj7uhx74uUgbR7qRq3EnWLG0XGqy67AUWWob0ITVoWjc1VU
Hk22YfYq2CpIwcx6VngZZmvxxnO+MxvUeEDrqBQfwPyu8pxk0a9VjMw/xmUpeJaA8bY8NVuwvfe2
GusQMia4Paq86x09lLVIhULwjws089AXUXlVySK801xrsXvUJKdEHxCIYdns0SE1namt5CeLqu8X
TY4mV8g10RlquutTkf+IiFkOw5gjnd7qia2HOFRMna5QFW6EXTf3kA1LXdpN+GaAl27FhwwFkks5
losNQP3rg692GgkK8QuIJ0pE6/nL8ReQO6QbjyKF5st64k3I/L7R20n2pg5FpyvSftdR1repbdY3
uVFUdlGk6qMAnPKyQ2/QQQFx6yw/zVvYSga7n4L+ogrAGbrmkmtjoJpdDHEikPGNHSMphDApKlcm
tkVXU43vH8dafdNkTbeRMZ0GSv+MjAwBGuXUJTC6ON1erTJ3Og2e4Dkzs2uSCP3JEGIqMr5w0cb6
Vht2uZJOpp/3BA1KvZgSJXfzajNrQ5EoSs8uw02ldqzCmN1uUAJ6z3jHl1U52jJ+7YeP9/aS9K0G
XSLXJedeYoe10OISt5pWYZlHn+zpNoxKw8kVNXdkNS8+G6GFeIeaPyvdPO+1fug3duzZwYLACOcJ
YFGgB4ue0ukEY9SYNC1UtOMU9BrJZ/o1BJmJLnGyJUigvjO76O7JIKVhQy2I6dOhKipjWqpF1lHo
MYdCXaXR9wHVn2991YWHShmujcE0DtJQfTMt/HzQDzjM9ai5VmD86sWscoEqFbhvyF+70UfKs1K/
EFcZu1mQUeKSk96d0lxAASv5lahWdItIfOVIeYIFLLUv0ki/vtI65XkWJ9Errbi1p0lWPakTjCuk
LSNvMuvyCoSq74Eo8lQgH1Vq1RdFJkz2UETZy1RoFtgBrb0o6gH77QYglkUHzpHUWXENCbTyx4vj
nTkD7UkrG4bN0nhdrf/G0EalL0fjSBpl7eQ+rbws8xPM27L5ctZRk+6z7PfaBK+bjro05WkRkgiD
E8++jdxiLQBqUerWUVEK/XrsdcWVjFw4ZJylFwUsJpgVVemShxl3fjV0GxvinSUJkQkJfyiqS8Vm
tQtbTZyUNk1YJyFip10mt/elguxTVhQbkeGqMvj6pgBpCRDwYVg8fJeD702MWoOj160ptI56NOf3
Zid2rhIpoktjr7DpFQ67xKgHZzCxqEt6VIP0Fh+djz/xqk7/90MoFCgJlSF0GNoqvBqzZhgErRCO
aZGpyM0axXVWStU+qTNMWQ2lvsSsWrmW4XIeAujLuy4swgPdmnCj2vHOYbv0JBZEKnBbKF2nsxEl
vTpqRWkcR3x69yqhqW3FRXEbT9pjO4uS9/GLv7O2ccrCBJ3IkiaduQoW4mlQQeso5rGORh3KMRLG
sVmI14JCSyqNJ/l2sPQfH495FqDwWipZ2NI0Xygbq7U1pEM9q9JgHhsx1L0pyl9qHJE2Lq1Vs2/5
onR3Fmb3wvhkWa12bWsA4EH9L3ouhLK3i7mibJQo08Uw6Pqjb9TNAej6eBlkFfcZ9sX7UJKFyzKy
2tus6lSvF4Zya6mfpWPLFQqmE9QEeSpJ4unHhQpKzbFoCC2w7AOrOPXXcT/MrpT46aHVJnEfKsrk
+VEVuSibD5fNIA37qg2njc/+znqn3M8lsEh/EbutQ+YCsegsgDL6TPE/5MgO24NVlP0daav/FaXy
3otGI98XEG4OWpgll3kP97PKw3b/8WI4D2vAYPO16BPzLCTpp1MSj1TBRr+KnjUhrgp3ahPpr0oK
SIVxDkOSdgn4WrvOgvC5NbtC2Sq4nd/8ACQs4F44EjENryIYb04f6CcVUK++f/aTCr/kUkYUlkqg
Y6pN5RCdDodB8PvnKkpNPOXmfF/5VvVkSrn5HPvqeN2NffMVlE55l6hy8NRNYm+bbVpfNjN3YZ/j
zA7UuXFzPcS8W/cNu0cx8lCBl0VjXJP2sdWBdqNWh25J3bsUHbfcAc6PFDrenCjE6pAFAGOcTrFU
pOFUSGIGCBVGXFmn+B/Fsu4WldXvm1EeN+b0fH+TWBOoAjEBW6aepap1Ojelge+4lvURcNi52UN4
2fJuXJHRlg1OUAZck/29ZJZr63e9SvN0tpTiedJxFg8qDc00C9nNYh49JZ4UoDVj54lUqO8ybQj2
VdT8GCJZ/B5DUrww2yzd5RDsj2Bg/d++PRc9f1h+YP25Q9dRVpGlQpvJefIsR4Hi5rhiuEVdKA9i
KWy5957vH5AgxMnECYxG5fX049ZKV44yMufP85Tn9wPGE9+6KYaQl5XDPmyQQpMAf+wiaza2Ttjz
0wyBQkouYAhpjIJFOR16gFaBAV+TPkfAtZ4CjQNCMUbBE1t9gs86FN9iX0JGPjCKH63v665hCrUT
NNIWZvl8gS/J2qL9sPA5AKadPggGPCGoBS1/hgCXOFLvo9mvF9hd4LzRiOWWHuV5LYYDEIElIjN1
qTWu1bU0GeA3fnr5c6TMI2L5c7xvMrG9apWGXp1p9A+VBAipz2rRC+WY2sqYVbYYV/K1MabzQcQg
xLFCsuM8zIRLcLFENvGgwBGPghvQROgIYEq31zJzchGUFXFh68YrRS+hXVfDFlDzPAbgFGfqgPSB
iQF8cTp9QZFiQJE14XMzDulfTWwAlVID0+2r2tr3clO76NCZWxHXaT9s2b5UDXDyw2uXAiyf7XTU
rIA6Gvpp/MxlmWAkKhmXBSrF+1j7aurfajGvvUyIp6t4zvrbODeqjaj+/JSiE0yR8NVum9rvavU2
rSwOWGOmz9yPratOFPiHsPw9e4/XtySfZVtSjaFfsc6dp0zEVLwykmdVbFLqcmN/lcSlsafZtYWd
WcKm0xyWFyJyhbNAexEqy+mEglY3Riw00ue0KDK7MfzKVWIFJQvd2IoelhvjdCiAhfRsUIXS4G2u
ZfSsSNAFELvZ8xAExk6iNrATECs9GIMy2CbGE/uu6T4LRmnupnZq77tknFBrGEIPQF3kWbm15XB/
/jUXxtHCq4IHSNFrlURECLXUapzxRMiogC/DQXG2hK1E/XynoJdiwKkEzbzAyFZTbEi+NJXSkD33
aGdf90aPOSQ6XDiKhNnBUjvNFUYAgx9HSGffFWgJfQtrkUoERGmsBkWTRUnn0Jye6TH97LQ63PVN
IntId7SPH490nooxFBANgmaQGjRbV7MoioHZigjTPXdZGnmjjvQ/1VTK30GVXwZ0xuGOttieKWN3
nXdzQGVG3UKKnH1J9CA5yWnI0ANFG2n1DPISl5q+Kj8Phhy7udGPdkLXeiNGOfuSdGpAAVI0xngc
8adV2EkZqMpFQSmfe7mOLoRG0q7FcRpcJOjmHVqzPpy8Mt7YN6f3FBEmjSbmFdT/Uj+mu3u6QxMJ
4HRnWs2nQNOvpS5+aIZ4sLNQOkZ59uvjb/mq4fq/e/TvwQCP4NQMrYNYbHmYN4EtXMM2k8qg+5TN
Wo2zUItougDTYI9Sv+G0hTXtU7PV3QqYlGfVknoX0A71EgPJRi6Z/mrWG+SyYx9hnrydHCns0RvK
IL5nZpR4dTf1j5KRWujdRjiC5JO5rzQo9xUuNxt3hXp6V/AucG7hEHA/UYXhv1cRbMSWE2Z/7o4T
iPpLlOUFD71d9cbHRggbsVcrsgHpLigVXhFQJVFkpTn0ES0RVUuNY2vIkQf9vPRyEyUnU+cOTbI8
OYpGmu+7aqixYe7My3TUTK/FBu1JIID1zKoyXEzxkK8yIuGKHsavMbbGfQVX41lGS8qhNh5/Ny0Q
O3Y7VgWFLiO5VNXWvzIDeLJzqEkeCkDlbqwGw9Ul6ooff+bT3fL3zIDFX5bWEgWvm9hpO0hTZRrd
cWji0It1RDdRedoM9U7PoGUYojwWLfm0SCNnjZ2SfSRDWtUXj1Nvyrz/ZKEIkKtu1xf953lKejub
I21X1YJ28FFUIgVC7EMYYQAhj5FeNxm6JnWnt+6kGKX7u3OAZAtdV9YF+5aa2elKN32hnjJ94OGs
PLFVCX45DS9rY/OeIa+XOaDlbLyKP3Czr87hPAYaFXWaeDQB8rsTZ5irQivASEtN74h2eFfJD01P
UdrSYV6qr6IsmPYsTJ2TouNmzxqAX780pdTutOSWNsOwMROnyezymSifLSUGoHyUsdfEHhURfjEy
BemYxJrmkpmZjhANYCokrXe0Lh8PfqWF+04IfpgN2+Tj73C+SChtsBLBfNOkoJZ9+h1KvwiFQg/k
Y2qO8WVnjJj1BdQos3BuNz7G2UlKvYqYFfFLaqOghVfHt49KRF2muXIkmch2aif5LmFs7iglIEJM
P7bEkVeN/deZJYUmiENsBX3ENS5Zoes7ctMrlOh99cuUqcqFiDT4nSU1ma1RRUDCK5uXxr5yIQiz
6sh15u/mLknuk6TeIu2+9/rUFNBfgoOD3OTqbA/FRIiYHOUYDeXkUgDX7JEEyFYAS7l5Z2zZS7zz
ZelKUP426CmSLCyn0Ju7RAa3GySVoRw54P0r4kLWUDFKt6C2so0lfCZCyBpG74RzhgNHWbigp2Oh
xYd7bMca7prCuJspDLv9IDzoQ6B7szoYt6FYis8iUn47JU2lQ2XVskOWOlGoqf+SC75C/E3ZN+A9
PUFDASIcf5ul+vqM7DFwusA9gJ2cPqOeZmGJwJZ0HHpZfVSVfLwZmiL1prILdia93l0WF4Zb9HN8
//EeW2b65FZfZgfBOeh7eI7QMTodWSBjgrlhSZx1srzDo3zY1eZcX/z2KBQwRIJBBL4oLCzr4c33
1nDmTeZIUI/o1EkIN1FAbcI02fjU77wLy3cBa9BHXhRgTkcxxjC2wiDVjg21Sk8t8r9qtd+qA7+z
dKEgokhAaAuUUFtdDpKAQIY5TNoRDTr9IhCF4KB2RX6lA6p++P1ZWxR72JYcTMCdT98HGzBqYjND
wU7zvTKnVZkrWbdx4y8PvFoB1Gz5Lqw+mpXrTgWpV6h39ageIwKd/RwYxh5bQu1hmIbkakLG9LoQ
6VQrtSVufC+cAc7HRi3IJCqnoAjmYrXu4wKSbK/o6lHqRiv0cBKdfC/O2uAlTVn1gIdzQXEEwN5X
OGXGn+pWMB+pXFUQziLzOyFxdVOmuvUshUGdO3Mv+S9C3ggPgaKVdy0+240tILvaqiI99bgyIt/J
03j+lk3gZB3Ua5OXuZ1yydOnKDMdOdGpC9CtLa8trKV2StXHXAKDlGAQVJr1C1QcSpBCpJlXeW8i
LW6ga8BpTzqKIhJaee0MKdm26lb77ke+8c2q+lqxGxQqYzvQoP1fIw0vO0pOKdNNta4sPAmXu+qq
xiYtdSKzFl9UJFx/CGpbat44j8MBAKnQOolUVKkbhEnzNGFy/aSoXanSwyv8e5i+N2GBZoCDB0Qu
XtStanwHBEsDJiqbwSNgHKJ9PAeUjGMJ8w838Yv4ytKSwbJ9K+pnBBOk9jqp/HLRWwxxZxvF3Pgy
DSxLu6tlEyxiJAH+mRRiZT/tm9lr0lFp3KpQ0tuKSGwPr5kQpmrUGdaiodXPbWJSg6rogIe7ocL1
19FGP3+ZM9BBLe2x4CJHpii3fWVSfvRjS7GLsI7Dt8n124oWXrRLyy6vnS4boE0VVhwrFLIKNBy0
ORSjgyx2/lPP9Ke2nuT9MegF/ZfVpcIhUuLibklRLjhVpeyiD/L6B669ELOUrCwSBx1WJOQa3e8+
yWk85i55SfuprOYh2bdS2302R1M7xPKoSbABa+NHEqbztTI2FV3m0miJzYoYm+AZj27C9mgKbysJ
JI7dCVqVOiWaAxdqP5e0o1WYV3XW7o1pVOXDFJNs2yoihxmmufX0uYdAZjhiFkiXKRIRo41vVwso
IQ4gMaSyX32RWY/kyFJr2XMmaZVjCDUKTBlImF8IOVBPkyLsVm1RnJVns6yTRx/5ewtp50i9bgNR
TNx+ivFiUfXRvJPb0ndgV4SfpQxVI3s0e30HCzDuHMrXjXZRzHPx6+OT7DQ7fo12uOmBAtA9A7e+
ro0Jcy/0lDGB0XG3fBoR+MxtqxoxhRlZ/Piz+IHX5ajkfjzsOyG2RqedWj4dMvp366w8NZpyDFFB
OOrmoN1UkV89W7mAFnKv1b+qWvNBgXSxh6Cn4pZDV7l9qvqHIJPVB1OLck82S0AIFbkfW9K8TAol
2rgZ1zNDL5FTHIUA4KfcvutcA+0PWSmweT8mWh/dJkGTemYfG446Y/4JqUFCPQDBoo/n5b1BEYrg
PIY0oVLdO71YkGYChNVlPdEu+m0xOhYOGp+zJ4beZO2MPv/x8XjrY355SaqC9CiXjwDy+nS8voQ3
PApVf/Tnal+bZPZjPCFEjE/uASjQxtu98u/f3mgMtyRuSy+SsieFxdPhFrfRSem1/jjM/bBDs791
U9Csd2GBOFrMzeA0WpN5ihXVbpvF/iEkx3P8WkEQp4wrt6V1jU1Jank8eOXltBodochiL4zi5gYT
vMmdu2nauA3f+SiAFpbo5bWptoYtIPrcWKEWDcdEnvRdn6nmvRTKEps9lw5y1fleOOBw8dtfBmVL
ZCqWrq0FBvp0qqi8DPhV5MPRqurqMJmCcOhB+NmgTgc3bvsto7d3VsKCISTiJPldDOZOx8NyuG2U
sBmPWBs8RrGM1k4SoHZUWpeBOtX2x2+3PP1qIZgW3BQK2As9b01Fy9o5HKhQjcemFjo8WUIc2q16
K8N4550WOQoYaVRMVHrfq3dSgGUnYzUe87YanF6bsst20B+5DtorUvStzfvucJhfU7vik6Feezoc
4ZqIAJE8Hue4zhxwJqOnAYK+gAr/g8JTsbGb3plDimTgaYjSKPyt0Yu4HQyDP+fTcTDVcAdEudgV
RiB9+vhLvfNS3A7wiJnIRWFgFbrnumD60NGmo9hqL1ra3Vty/zOYxp/G2G/5oa0AmXAyaWksCnck
gzqMrTVWIQhNYyzBjBwzY+pcOYkzu0eO2+vjRt1PRhkeBiIuWzD76KLvI9/2c2V00aYOnCaNsHYV
8TnNiRE+noN1ZkHBDRFNElTK86zV12PtTZJkRfhV5JPUHYWg73elGStuK4jmAa+4auOjnpUflrEQ
6aJpJsGxUdf7kJacFkW+2R07QnAbqLbwVwWr73oo9dJTGpzDa2UEAWr1gSNa0nQ5qk2595EqvGiJ
xPcfv/n7j8O5QKWeNhA90NM1nUoFAEU17KkHCNXFLHP1AtAYbrNQHZE1p/bU9IUC9B6kHnZvqpt1
c+V2Ut4coi4fNiBTZ6Xu19mBobus+CV4WJ1SZV9kCAIJlIfBV1+JCFy42kgoawFDcHV5jmw1zPK9
iKsebJ2ovx0j7F8qE5khfxpEpy5rXHjbbG/RwXVMIZHvmjk1PQ0Hj9uuwf3hv5k7syW3kSzb/kr/
ANowD68gSAZjYoSkiJD0AkulJMzzjK/vhcjqW0EnL3HV/XJryCyzLNOhw92Pn2GfvedUzXYpU08b
gH+j14Vh4rZpMawAhMTcblkIjp2SAuQ8tHqEh7dzsh6G0qB/VdM5htHd0R4TnRQrDFvZtUMUDFJa
CHd6rL9e39F3MrlT16sB8OXbaYzbUX4RMn6512pe6KJ/xXWUHnnd/AVQKuHxaMmftR4xh6bWjd1g
VNO+UcdkD9vltyj21eduLsu3woitrURIuNEDOdpTC5YQvlSMbT3Q6rY1SWIWAXINydAbr6tDfWdW
PZz1ppG5sxMWL3ba2W7GZaPrFNWuEtbdnQLi0NWgdEf7Qh82zI6nT5KqNvuqmaaVuO7cbeoAslQa
+vS/NNg0T090ErbAZYdoejXsKd7NWjGQeEbGyv6euwyoJ8iP6XyDxSGFPrUy1YU8wDQ5v0LD2m0Y
8bSgY3HyA/TNa9RiFxakLl3thZ1mCeGFVw5SFjLmVpZfO3Cce+h4ql1qZ753/dxcWhCUWeoC1sY9
LzPzHwtFAU1ZMvFEeQXwYrsGU0/uXDpPdqZ02+uWzl8c8NGgb5myJw4hNj21lGhWTf+jovreKzdy
olQbU8mey8m4hQdTX/G35/eQ1jaazfTsYU4nGjk15lDZVWq/0V4TM7FcKZjkTTaZ9YOsUN/z21i+
mQq5eEvlea3GcmGZwPHAUAOPpLEuftBZqjty+FB7dYbA+tIE+l9KKMs/pcjpPFg9hhVPfmH/CEoA
GtNpXSTDhOCk0XO7LeEGepUzWfHkOrL2kQ3FgApV8cv1DeRE8NVOfQwUd4RBFI+gs6SNfvpVFXMM
6in2rVf4Vu6aqsztbVS3wX1bUKxiHkS3voxx2yACkUj256IFNeINSp/Ym3kw81tH9cGUFxNBaNfq
BL3kQIZGfcBmbtwZixwGoEiOv1GuDV5qiwGNm0ZXasXTdPLXTeyUJbXxLIOep7b70m3zMdQ2kFEM
KEub+RBD0ExYwSOqa8hU1p1+aw2J9Qn4I2+XWjpuQ6fxtW0jYIowmlHtJVQFki7dlI1VfLJ8GAQZ
TggNRlWq/lM5pIW5CQY+vKtSl2o8cw7Vr2ahaOPBGifla6hXnwZjTGrXUFsItPpMSr/FehJ3e5tR
g9YNeEpTr2gmMPRlxG8LxkY6IPqu1UjBtJFnlRbpcCe3z0YMFJ+ay9SrNzpP2BcEBoyftKOlp2HM
5m5jW6X/Mk2J45C/yz2MxQC2buG+JJwKw94nFEZ51jVqFKbcGnC/swmpaSk8OWmro5bilHQZIgNJ
Y+aibfRozWGEvlOmMGfAg7TUcIIESYhWAc5YJN9gEJd+4B0owDEGVuJPU/NGSWb8vlqaA6xNRQL/
n6PG2XfwQdRilrqnsSmmWfqWAwH9Uld6wlCbGak5LHWQem2RxGxeKN8OIN+BTn2W5TG4g8Yt3dcQ
pH5uZHv+rljSUO+bMEcnK0z1mqKbPszm3gbqGSPFMrXj1mwYy3xB3aXyj8bgzAjRBGP4KMW9ucbY
dMGXMDsDnsIB7US/QIiVFGrPJRM082seQXkIYexNniT2rg01aTdxz1waV4pnyfHK1T5/ABADp0tA
RZqYkUz+9Lahz12kI9qdr9UI3nRCg5wYcXU24txfLeOuFF7pD9F+FN1yiZCe1Bet9Ep41t7qjtns
1QGZJNuowm1m6GuR8LnDwh7xL2OeSwKnCw/OUPihBWuX9Fra4Jb9IhrdvtEeG4YMd2v+6sxdYYp2
FwNPzvIUCKYUn+HQEbLT16ixwrsQYemtQkXTk62W1k6F6GsAfxY8qVF7bPU2/x2UQeY5xqB5sVlK
a2Npp2jLJQtafo4FnRaPwzJ+eLqfdPo6wgRVeoX4bPLasIqemtqfbpkJYKBf86sdVx/JNj0wbmuz
pMjJ6YaPLFqrCVw6WAA/eYXJMunbCEGMgtxghMJM8DZIUuJ1+kyh0u/W9KIvbDRvMEkPCCAmIcQx
MKrUdTRYrfmqhiHzPVoabptJVfdm2Y4313f6woJM09IX7gImL84G/nzDnKTC75xXlBv1gxrkCeIk
gM6vWxHAVe8baC5lFJgdIJ6ihnO6gZkzJDaMXg6z2KHvyl3U3CHe0OxwwdNWdWhcmDnUvnMwwBRV
zIZnhpO00j4UcP/vPwIsDQwTgMGJ2ERKNiTbEiQ66vDND3uw/I2V+/dkOVO2yyK9CAAvLM+kivgE
XZGufJkZpC1vuQX2i+pIjIhc/yiLEzoNCZZBF8ZOGNBHQFYMuytk8OAzLhhqtOpZ3TBfFVQ7dS6N
wgslP0K1Nu1a+bapAif4Y9M06XjLbUqJZD7iaHyg2uOY4zdfJQUx94ieFUqas7Npkuxb0mi/xkKX
ttdXu1RFTlcL0QCUq4wZAlhmkPj0BMRSJ5uIGPm45En7lQIFXiYbmuo11FMJBINf9RotBAcWNtOI
VHS3clBiK7Ht+WlnfBnsIshXAIwANk5/hFl0ThS1KuPBCNl5ehs3t7rE9MH1pV4o2pyaESpEswnw
JIbg9rVySjpVplW6Fq7jzqpU5cmSsvSYjHb9ksHyu1V7mDvJWCw3TaLwsaxNBv+6qTpOVWyvpGDC
XNByA/CkPI00nVXeK3ETusZX5i6SpVdJNYsd/7cUGnq6L1kYlvepOTvbhJEkL4qyepMHXUpBdx6/
S2o1Moscx54SDMFK8nnpY1H2XvwcKE/Il4WDUVeOPwf9uIy4aMM+YSRl6y9xrpRO8aaZelouudLv
W3v4BYLYOZb6AGV+EuPzR13b6HaTuq1jD3/sGMnf3rtAvLkOzuv0qBR+oJp0mGgD9dqADn2VeSWj
eCu3QiSNWXaEzHEJVkgMAJkID0qYMd04RiVzBFIWf5GqWfqtRmo5baNKSdGXC5UY4rOW97bT5tyN
/bzba3LcBW4ZQhjpqnrjPCEJVj9LoEUsrykjw1XiUUaAzh+tlWrTpZ8L0QAfhvkWqtWiALISQqCY
J3b8pk2J/TjPtOdQlQke8e4wKcwAZDRLaj41oR/dGhMBQzj12S2sjImbmHqzKyq53MsmM8wGpLQo
hER9544AFVYu+qVTRc0Z1g+6aaidi0Rik0WpK1RH+7VEadCV0gwK9VRF/JiR+h/B6Pc/w7HWvxVB
2nqN0hK7G80IAJRpx4Urg2Fdo6COQ73oz6Dqyx3E4QKkom1FuQvRqtODpc9xJ+nx6Ly2CaOURj7k
XqBL/qYsnHDlDAvDGv/YIoh7r9SaaKELz24kwVnldLP/Wsp2dkjUOqDb26D6CaX8turabBMXme/W
4TTvm8DI9l3qB0dwAwMTy6a916x82IxKLblyz5Rgg5bXLfTs9aeqUyc3JYJ56Su73RvOIIOIkPmT
4VfbOlYnbYIgS1+vO9Zz902rDBUWE3pfQBhi5b3sw0KGPiV5SwBP3CB4aN8qRfHXdSPLNzl9qBag
F7EmkiXMV4nfTNd9ZZQGOXkLR9VxwyAzPOqenVcr9rQWZp8/ioB/aItwDHACgHBPz4IaR/mEqEHy
Viqh6VYdFHxSnNf3dVa0W5m7cSMRU90jKlp7kjbKt5Y/9pQUO8UNcV/bYM7MI6OWytbOzMazgjjY
Nprj7w3aY58DeV6doV8Cf+HrUO8HnuYAvAWUL/grSrdpUOZz/EbYaAJ4Rn4TqYKxUl1n6NHDAG5S
HcFWlG9Gx1Psyk6SHvq6QTAz1KeO4R693ME/Gt4P/oSS6GAhtZwbcfYJPzJSATXm5LVHBOt5yMrk
QRrxQy7EhQDaEMtGqMMqkacIk0oCXdtp/n3s+FW2UYoWzpugaaK/qG9mIeDLiGPSUnRX+Mam52QR
fHv8Ebd2kmct6Xaffa51u0IFtZ2UemO2Y5dSNVeZm+LyKhKIB/ixciXtvslVkAO1SVuEQK4ftkuf
kxBsER5AfoRA/PQANIYhpTyL8ZuRK+HOMbLaK6lK/RiSItxi+09R+At4DlA8bFBUXhZY+ak9yVfp
h+lSzOCPaXpaVUaeDTPSRtdrZ6tO47iSiF8I/GlpLg1AJivwQCJ6vRgla0YlpIW5o1Ep3Ey28xZ2
1vSlH/qw2lo0/B8Y6GfwN0tTCciPHMHd0+epv8YAeKbNAw0WxW1ITWjr02FwBGfIn4jmSiX1bxRW
6kOuy/qXwh6cXTmUtybDQ7fEH8YTYwOyW9jB31UIdjuCHHsnd3V9mBUj2MoTV80ZlYGYGRZByqLx
Nh7m72Q92Qp70JkbAuDI8wAagdxMgQbwdKdsgOVjGrdwIGREjxHlrQTtj+xfEfEfMede5cQ94dL9
v3Ls/n/InLuM81+hWPv181f9V/vr5398bvlb8x/F7/94X13+Cx/xkXxt+XP+xZ9rav9J0ZCBDALC
BXDPnv2LgU2z/pOXaWFsoY/C1aLQ9S8GNkX+zyXjpcNEUZv/sfQT/5s/l38Coa7jEPtxOwC4/An/
mpBO8gcQpXJowegwGwxZ5OmBWVBkmVPmyYPcRBvFbrdBIrm9TPUwU93A+fLhaz394/E/svUKT/E/
1mBAWrjleA9EyZQ5mhRpivvkoZD6m7rToNhaKfqcWaB9sxDnm9AR0wMXpdDGvqoA1GX6A2SQKlqF
Q7ah7eyvOOCzr8bLS5tjwTPjFeGCOP1qmW1JvQE3+0NppEied4a+RYa22w+ICW+rmdKtXSn6Whi9
vJIfXtF32mH+Qgy4WD4DNbVRHpUFw1APDZHSveLnv0trSr0EFp5DnQ8TwYYeHJjsjb1phg+bYN8e
N3lvdiuFgDPCXSIPuPE4l1TWaJQ5woPgqNog0fmtH9o8sncFqkZAHGvlq5RYwY0/tMHWSVV9p0Pm
7TFUSM8us8L9YPeFV8m9chjHJNlOqYZIOOTqbh8RleRTVUIU0n8tcr3wOgQfvLzq7L2SgRtzI1Pv
70xaTJ98KYxD2tNFSxxhm/cyVGbP14+p6PT/+dLEc8usLRdDRPOldkyAxRT+A4FwvdOM4a0A2ORy
g6ljBm2wi+Gyeu4Kpugz3wofGTsG4NhTGket2/AQS5+2FsopIPOLr9TkpycfZg3PHE2aCEXfrmTD
QjzAzyVjIevk2C+EJGeyMfkE5wMe5oFhV3M/WJ21G3nWqF4PztaoaTFe/z7nl4xxPNJOXBPPNI3Z
0+NvpEwNzQhxPshRhChe5MLv4l03IQ41sKZTG8IV01pzmEpDix6abfY4Iwa+azaAg7fShnPhQji8
Ve/r28KDamdldedfcyGRwa/SPOE/YnRVypIZjHAsP0TtzprD+yinx2NPdxNUstcX+d7JOL3RmKKz
hzsntCLjPP2QahsmdTKp0UO7M/cIiH1xjvm9ect5V77G95kr7/P78ajurV25Ywbyl/PgPD+Wj8VB
PbYTENuN8XvoXf+4RsIvZBjvH//j7xLudwLAMKqYZ3jQhrtJSUDmm1upbvf+MO/iyHJDkORxuBK7
nJ0qiAEYSnMgjqI9woje6cfQZ6lS/S4aH4Dr/daTaW8wHrXyxc/29t0GGQhgNu6MKEaqdE0p5xoE
32YVu4pdb4wO96M/jcmv61srlo0pgy6r+bcl9XQ1cRyCt66xpLlQQd+CtPb+Njb1pjmuZQNnm4Ul
AlSmDHnJmWMXSgMBE/OpuZCWx/SONH8Aic7s6fRXP79FTb9NYxDq1kpNcDmYJwf33SZzTUtRFLCZ
EDbo6az5PeMaDw7qyjFwY8a4UBl8sJ3PTapsjGrlWV+zJ8S1s9RqTq9gL/RpBKTFQz/nu0D5bbb+
IXDKBzVZMXjpMBKYQf1NaLT87XT7ZLW3xsosxgcFrcHDwG5vrNSeV47j2dZBq0576h3oSKHFERxp
gKBJOhhN9Wj1FS1lZg0i23MYCGE63g06OHWK8ABdzkr4cvY1380S+b2Dh2VxPh7BHU0f46p6lJzo
WZaSXYtA3Gw120otvkMi6Aat+ucrBfULYdbSzgGQJ1yHypIUmLlYacUoCtWjA627XWPAgifXG1/N
njs0ZRvncP0Wnl13smCwNotyG7hsjJ/uYhbVTgvgb3pEIdFjvnvr13srVgBB539ftyQC8bl/y3wP
jAoKjyz/FrbSLlLEfrVZe9AfpKN+Ozwmt1Q61C8+j1W4UfYMUm91y+3kjbYmsi5Go/+YXoyiE8HE
peCtx0KbVKcxtIcZVDfPpmdQ4p1I/poMenksXl/qRXNLJQeOZLpBIrYe7YdIGwNJewhseRMPTzAO
Ib853dF7QlmJLOn/5Ff/DxnD+9o+GBN20Iwg24vKd2N3tvRd8T/96Z+/zNIt/+KSg+YRtk21ylaL
ZFh8q8Hvtl0xm7ArMoN83criDj+6S2YfmINVmdRYOK7P5vYWTE2kZkXwmEMgtcur5jvqp+lNPEXa
7rol0W9hCSsE4CSP+BVLeEQLkADZHM7RI7NG0UMIWsnrQ22toCfeK7w+uGIN3hB1SUDfC/4fgLyB
Mi14xSk/hpIG6V1oa1/mvlR+oE4JSlROv19flOivMMcoB9ObhLbMuYoRmV73cThDaXmkAA6KJTwO
meZSVfGmRv08lApKsCvX+cICSVPft4u8nAjt1HGUVThXcdU3R01LC7dVhoMRoG8FaPau6q2VM3h2
OlgecSbdXBSvGVcRznhTFDm9hbo5trhjXRsmN9ZhnHaMu+uf8exs8NgA5YIrdsEF8nSfLspPSgCa
WtMcu7S4i7q7THb2/zsLwm2Cii5ORh8LlQUETT7a+ZpI94Vvtcw6cIxVylt8rdM1lEVvqX3QNkeL
4E2Sb9XmIEVr9Ahix3MpsHy0IpI3ZEoz+06CFf2lPFqyO78lxUZCReY5ggvNTX8NvlestZnP/Kpg
dEn/P1wqeK6mggp+cwTNy/SdpGx9OmEg3dbeiwvXibsLtRL4U/4ivoqNI1UN2tLNsRhLctLiCSEz
NPuSEOn4eiu1SuUO/c/rJ0OMdJYvShvMwV0TdajvnbcPiwsDJYVmaK6P9rRBfs961OKbBuYNVJzD
TdOteMGzBH4xB0QC8g3QKYA3hHDDnH1ge4ZRs4HGTfkUzK6z0+7mu+Qh2M/75KDdOrfzd+nnALz9
V/F2fa2X7tlH44Lz0OuM0Yse4zKjnlrxBBmrd93CpR0EHwcQY6EkRn3r9KhkfjH0fYYF3hMPbcht
AgWrFhgRnmN+9Kf8e5FHK074wqVgkJ5GGtR5sDqc5U4U9Gy11yTkjRUFOZf+CdDVfaM0nlLom14d
KB3quzr5PsoJmvCOOwwGcyUrEd35/TeoxlOVgeoIVilxnIv5kX5CInM+onO8sWrfa8eD4awc1ktL
5cVhdBDQGESXZ9FqbY8Rn346Kqrr099RNrrmqn/bX8fHwa1+9K/1S77WaTh/cljZB5vCqWmUBJKc
IWBlTOHU8CFkjM/mFD6Mp+uHZ6kdn0YjC3EwyCHebTI4gAqnp6eaIyqapTIfMxxN75qVm9me+tP6
3qeoT3vNvfYyrxGgnd+JU5vLvn64/z4EKEEiTzOSHqCmx7eyXaN/fs9zT4IsYVnC86Yp9O5TgClH
jVKRdlc9jK607Tfki3fSQfKiw+hGe1SaosJFNHmf/Q73zhc7X7maawsVnsCmKQOShHE+OmF0q443
wFdXUtP3APtsoUuJZAGkMRUhPBSzaiUdc9rzcbqVmQvfF6/hz74+hAUQbHfYp5/tz4/KVnqW//Y7
V3qWnuPH+jX5UnnO1nT9u24lrDgrddC6oKCCggIcj8CDxB7CTBXWqoxMPiavVB0ozZXbhbDnsya5
1re1lO7i3fxoTdjmpIRZGxIVrP3ufxrawaj2TgP8z9WRJE1c4BfTTRHt/JVERCBPBYAorFLYWC20
9U4bsJv9jj4Zu3Cne8nBfLLuws/RfXg3V678Nq5c1XM/v3xZ5GthZqYgJhZ2QZeHUyBhU/6tW/dJ
f5MdUu0zj7W2YkiE6LyvDqw4mE5O1TLDcXo/u8ooeLXM6Th+bXfRX9aX+W/nrviUBG50J79MtceI
A5xoJqj4r2vM6ZeuzDLERcuGSQ7IX09tG5LvONHkT8dZNd1R2qjzWtR4IR4gKfpgQtg8S09LC8ja
dJRvDQ/K4N30u7zP79V9c5sf4oO+T24qfas95vEhKt01ApK1BQrP9TSEmZrV4XxM51Ryy1HaVV26
xs930Qj8uUtwTNVDlESwU3hKcxQKjpLOdRiSTVOtxDWX3t6Fb/q/LQjLkDKIHMoUv9PUr3OU3KWT
dVNl8s315+nCO0ilCC4eohuqjCLjdxR18JUsbrxzHp1p1w1vdb5lMOG6lWXDBR+6AJh5BkmHwKsL
5322q7iIJ39+DAL9cQp2XfwCU/fzhKi2pG+v2zqPfZdoCeQWvcJFyVA43/YcT0rs5MajGjtw7YYv
o3OQozvH92lQjm7d5t7cr5UcLvhJMEKAuRZOZY1WlrBb1ZS0dVx1HdQlyk05z4cJzQnfln530mGy
2m3Wmts0z3d9/aNXbQ8OGzKdNfrP882khQZ0FxUI0KhnQ5JmqAEyTOTxkVHc6U6drB21/2oTVc2X
xpbW2hbnkQ3ytHTTKb6DiuR9FF7GEuoYaRjV4OiTirpjq2/Raj60aX6wU38fUq+a/BiSufBgB5/6
ukNOYw0kfXZJ6OiAywTuuFCjn3He+X1MOzTQnceosrmDeknnxKiCnZ4E0UpD+KIpUDL28jiRDgs7
rOXVOEQE64++MRvbNIUZU25820WqMvnTI0ym/T7kiRgcaaPYY0jHVo66QJ6Owzy7Mp2gMfwVjS+w
HN/LWY9O4TFsV1oMZ7dmMbnk+QsGiA6Z4LL1SlNrgATTsalg2zHym9FRvEjXnqigbCa1PUzNvJ+H
Neme5aOdOIal6r/MMi6VLYb1hcwRUSYrHZ2hPvZqpW4mqe/vnNSft2MYqqh8y49QZyiH3pyK3XUv
ceHwYpmyAyMGixCVCI6g4wUMMq0aLCf7IrJuDHTKJIW0PDDCHzR2tkEs73oYRg113/u24prAnK//
iAur55vyfDicG4geBLeYNvU4hVZVH5NZkiHnyfRkmzZOCZzTaX6ashHgrkrlqVfqtarEmZAnSj7U
Bri+uC1SO3GU2+hDuUvSrj7WhhSFrmNK6b6wEudoWEX+oIAdvbOccEa5aco2JUBgd2hnZhUdhaKF
5SAKOIUADIEPzzXCJ2gQ6Jt3ctqoiIPNzIDeIanN0bXKrNpf/2xnb+/y0xcXB7+5upTFTyMY2CPm
sE79+hgNCIiCt4q8UTKdlRshwuLk5QtRuCPtpcmAFWF39Kqcx9yhQhTHDmFSq5Rb0+i+Jkms3PX2
EHn6PD8HeVpvhlizt7FdV3/Yo33/BQCkgb/QxTl7yuYoh9fUl5uj2ZfdYa7TfDcOdrryOc+vPgXR
5RIwWr4UKsV1Mk1c2VB+HZvG1LdMKGZ/DX7ubMxpGj4nadLBXdNFN8jqDo9Fpaefru/mpUvAPQTy
iNtZmgKnu1nrQ9V2IGOPQ6zrezOvGE8relSgacYp5RDvzB4cqaRL0+a64eUPFnwP7nyZMsE0uy0c
I1vy4XJKBvMxaengdI5W7dVm6DY+534jxbJ2g1Ls339ok9kJmE/ApvJgmty/08VmdLWU0Ao0bt0P
SXqIBn/DcKSnpK9D8Ge83LxSgi1hfSN63FJX+urRibJNYut3qHLfFdZak//sM76bWTqN0CTBWy7E
W8Uc2EqHtshRN1zzV0C1cXKVh+7t+oc7e30FK8Ipgem7beWYqKmvxpuisDZRfxsG80pyfXYWseLg
EcGHQJtCCfV0e8iNEoR8odcY6p0530za7Vhz87dK8dSuqZCcBWsULcHIk3Iy8KPz+p3aktoplVNr
ZEVfGXww0i0kRtpK/e7sai824CqnIQuCEUjkqQ0FPr6m5cMdQx3pdL9JXpJ2dm0wJbPebHylgLJu
Qn65Drzr23X+vJ5aFuElFIc6ZXYqmfyIOZiuiG6IkzbS/HedRZ8K2YLxofFUU9q2IHM72WMOZYWU
e/l+J9d7+QVApEHWLGStYkTD624nwVgqR8dKd5YUbEPnbWKIvsue20BbecnP4//F2uKlF3IUhnKF
3awJTlGUqZRjOireYJn7Mk63Tah6Qxu/6uNXP1W/hsVng8HwQUrcuYNgqUhXgppLR4oADkIN2k7K
u47wx7JfnilFEsPxdTRmyWua71oWuVbzU27WyDsunStwGkRQOCyGNYWwbU4cO67rWjlqn2OkJuvv
VXRX/Ez9T5V+BOJz/SxdWhVQWYV8hleY1uTpIY5kZWqSRNGOMGR+smb5DvLGh7bOvtaJtXJfLngZ
CN7+bUrYxTGOxsgZVY1ejfoJ8pBd145347hGg33paC5JCyBlIhm+4emKqgzuBkQV8cyQKWyY0v7q
99AWtHr3qiXDTYXQ3Mo3PC/JkJsS5cl8vmVkXMxP0f/toEGp2qMML+nXdFIQLq+RB9TUcNoEWVYf
cIe/UjmxtlaiF9sh77Z92N9DMVS4vsxT5UeZNxdR9TCh9vBQJs3fEIxG+8ho+rfrG35e/INcDXCH
zKPyDksUdhwaUVXx27TlleyX6cH8W+W05bZoUZ8MmHnf6ISidz0Dv24ot/I2tcp+O1VzB1sNLBsd
xHZu1kG5VaSOurv+4873buEB5JmApoqowRRa/jXPw1BmKdFSbzOO0cb3MXRBXm+M81YzJeRO43Il
HXwHwJ66Mqppi84hM3JA2sU5AydU0Ylb8K7M41jfA7sLfw5Jm36eBpjSXSrxw/cx05xiM89Z9q3o
Is1021hKKAvTv/k8Vnb0aEt63rgFaNLanaDmeknSWPpeVrKSkfZY4IKlyYm+a5Eyl+7AIXHcwFfV
5zhsZaCRoTrfDnFrPOulKjWbGkFhG2qMFKl5xof8LzacKPzBozrDymoazWMulZQzFSVKvlE9n2I3
sSXrux6rw3OiTAn0VGU3/Jgak85un8XZF5myNnjd1OxfAY9kP4ahq3s3r7LgOA60M1ZuhOhVaMkC
qOABXgS5mRcQoiO5DBqQI2Z1xHV7wbidVLicwnaDnt31AyP6FNGQcNkHSR4arcJQZ8sQsDEalh4d
f1xZzvJzPx4R0YpwZXLqPEWfY8WQwdDCbVE0xcqbLn4xCgTU7njjGFCCYlQsFULaorS5EvfHNIsf
gxAS3MiJoSZG+yRLqK5d/2zigmi1gnTklqFMAImbyEYQ50DYyrTvj1FIZWeSy2bT2OD9r1s5e8go
r1JgIb9ijhDyFuGz9aY59ooUAdII+23dDKHbt9anthogJdTcqZ9pR9r5BgqpPzwV5FkYhgIfrtZl
/FVIBOzBHNuiykguddMt6ty1qsjt7ZXliWfv3QrdecobfE6ez9OHhnwOEJuWU+SQek/tjrYSuQUI
nusf8XyrWMsHK8IJjyOf6TyzIE2NU4j2HP+N3sOagJI4LUx7GCtLioglUiixhtwZ8yCHdkye2Ppe
GlvHqpjdtv1FH3eTzCXaIvpN6Qz4rjnkxZpcTRtH/slwU0prV+H82BD70D2m/cbvol10+l2nLEVe
QPfDp1FKN7ljwuRbenMCREptN76h76r2mSnFlStx9vQw/IJcLhTZTAPA56ieWtWR9JhoHUVPCJAb
zi4abw0Yl/RD9van+8nTRvFjQYUvBV5hP/WsbhQ1l6KnVGmlnYwQvJsZ6lrp76y+QoZF+rPoVVHD
XQCOp8sJzNSKUkYOj0zDjq6eqAoon2Ha9ctI6gCHMO+WTnmn+auZyFiiolwD1okHl1/w3vgg4pOp
gIlCr/kQVeicKu2xB3oNr1M2wL+dFStB5ZoVwccg+Qe+uZDb4+gwt50B8LeYyFk5G5eMGAhSLN+U
mrGo/DUOjGaO1HCPWmDybCZyXr5IqFTvrh8N8Q1YvhiPJRSEkAozsi8cQYugxy5gLeYSWvmOEfUa
9RSp9pjij3ZVU1UrDuxsWYRYkKQR8kCIsXR1Ts+IVuqxkWtKdQzMHtf8uzJeri9oOcvCu4kB0Moc
hIVuRrjJxOZmIffMQ6dW4DoRcQwtovD1f2dEOOljnXMCIFo/Rozqx9XbMH+urDU6hcuf6t8rEbYG
BfMaaksiAKX4DrObG83Tip8XvR4xxsm3Et6srApN6M+16gid63jIGlfnosZ0qV2/3f6h6DyFGMHa
st4PGBakYO0UkFV1zLQvi15CMdxRwFi5NqJLFY0Irk4p0TeIl+0v/2Y986HSYZAnQ18xs7Y3ggtY
BGNaRpIgjOl/aAAOo7UUYe0YL+v88LG0iPlVpP2qI5qVrpQ9WcYXxf79vzvFwl1k9DuL4hQbwQQe
2P5Ly16NbqXivbaO5Qh+WEdUmLM19xyxOGPUTAGahVzkajt6ZTtEwOkwN3FTOqyktyPG6kO30tdI
488c5enpFUef0oZFlJVaHS0lvqmsgbGE46DChVz+uL4rF08wr+ci88p8qAj1lFuIsoyaa09qsbXp
1RjDd2vStpbzyf9Deth/ruQHW8JtsSPGL/NiSWVqZ9NZ90r/Ymahd31BF4/AByPCXaklOUoHdfFj
cGCm2o1sSxvlf5L+MRvw788mXJh2SJy6ebeihpsSQuxGUl1Mb7r8z480AEraGxQiaZZrwnpMSa2d
RpJx/ma50dF/IF92EWS6/tUu+GaKSaCJSGgXpmDhHau6JvbLuqmOmkPHmOQaImmk7dxBo6u6sdfS
zQubhDkicjBxFCXOWnDw+dGPHzje1TfYqtxES9Bo2V1f01lR9T2p/WBFPG+jkaYUg6ojsolL5vJY
PiXP8eTKyCb3bvX3/BA+q2uJ58WlwRm0RFJ0NMRp5KSNVEkNO/bLST3fH36ZXe/pab5Snr5o5kP9
QXiuLZsKOZ0IAo/4rxGsVyo9Jt3P6x/wghM6qXEID7aqK0lrSNiI/RTJ5OdaeWla2K+zdCUyuLxT
H1YjXCd0pYe+bXB3A8QGKu08d7bHh3pQvxZp4GmFTRev29OQ/mSgPZM68W1vafteDVYe2rUVC2+U
VSSUVYfFQ8UtyqGqp7VMr8vq3l5V2T5LSN9P54c1C2+VYieFwohKdWxCiAG93HfbL80n6yZ58dON
lnn0wYpsU+z8PyS4XNzwx20VlakTRUoT2JfxkHHqtanv9tPz9YNznpsJJsSItUOkhLpFdYTswPna
za7yI6ncpGXmzHOCXWasHKCVfRNV4gNFKSYHKMRRGw0vmR7UKAFemu9a6X/kuf69ayL0MjISvGeE
pUittnp0WyX9Tkler3+/lcvtLAHIhzAmy7qgbt53CElLo7tDouQgr2mtXHj5T46B4B19qVH1QmOP
5GzYK33tzmawVbvBlZLHWgn215d08YH58N2WHfywJKWsI8lYvlsPtfmY+GCA9+VceI7+gnoVKgo+
sKG1nGbtWAhupZ//2yg4dtzKMRxe7PFtblaGLcS27z8Xip7Zwjy09GNP14Y8bp53LeF5mxe7xJBd
StGuCcjZclDGbYvHbn67/jUvW0Twjzya/4rnvaBPV2XpzPtZOp4fx/dlPm3yHJZJw/4EBfamatfA
RmfA8X9W+W+bwmvQBpEzmCG5dK5Lm0H7CnewZ2s95OXRriggXlAPioNYx622OsR6to9Me4JMhCqX
zhOlJeGxCwvLTBtVMh7b8puWoojEVC7kfR7Y+u0ffljBkrBIx4ltfcgC87GWn/6Lum/bsRTXtvyV
rX6nBJir1KelBtYtLiuuGRmZL1ZEZhRgMAZsMPD1Pciq3hWLFTtQ7f1yjkolVWZWhjFMT8/LmGPQ
xjwQiQ0ypKoq/6KgtoH2wvbzFZe08fDFp5tbHHYyetqzKJZ0dol9IZ/sKUbPbACLiowAJIn8fbrh
MToyT+7F6N0HGBu6zJO1fsZZh+/XYwDAgxEaCAeBPezUiBujmsp+wmPkT/JF/94m7UHetw/pnX9f
b8qX7tA9iFssjhZastr+/vADv1t8cV+Mg56oZ2Nx71qjZA7+ECsiLIZaSX8pE3477MovooqGtzX6
kHOrnt/+jL2dZUBtIJhOt10QTgIIXXnHoU36PgqzZFRJa2xytaEqchP72lsxsTO/u1hxce+b5QjR
QoEVmzG8s6tHa4IUfdonLX2aILvyuXWd3SSniy3bjWZYZU0mZ3vGFBh4LgO/SYbQXHHua6ssPl9p
TBVtC2xJSIjLg4sTrTth/fh8K2c+b7GVhRPQQCYT7s0GmvGdDQ7hrgr3pB02EDNMvKaNoOW3guH7
0CyBOIdhgPQFvdNT4wiaqUVfjLrHMqARL4fYLRKjvMjWhrw+fn9/rbNwAXlZ2v00Be4xTzH2RI61
ubOblYRhbS/zM7y7gLUoJ0uKED5UPJa8S0DiGgUYsKrcFYd2Htj++lB/7WZ+kncrTdQkQqJfdoTw
g3kX/lAPlRnlV/ahfO1+aAhMRgGPurWodu0dLu566EwMZos++LGSm6zVEYQYIPPx5XMbXFtk4S1I
Y6UMdOLu0THCTZDnW8bfJLM3n6/yL5zSX29w4SIMEzAcyIG4R1lteufGqOPwJfiJzMf7aphJl2+9
euUEf24dtrnw/kICwY1UwD02YkfCyxLaLBg4AB3h5ztbW2bhKKaxdrIyxUdy0zoGTyVQwM/VkNjh
GgPvWbh5YoNnvS4TY1iMjPhQYL/M0wj+aB4M34GzxDTiTMT/2bYWfkKZhimKAG9POT+o51zUzSuy
/1i3JPl8ofNEGSimAPEeWGsxN3Q2mc2dyq+kHNzjgPk91sf8fgBHWZT/DPvEix7K3dok3ex6Thoc
84Lz/D7mQdDoXo57OSNg5C16w8eQQBAGJME4u5/v6YMzhRXmPiFuYFAuLow9BFYc+llYwcwaiopd
KbejACmfX7hrV+/KUssYx+Be72QYMjpyj8VVs2F2G5P89/9oP0ucQwC5nrwBhuVo2iIqoIbryTrm
/pqFr+1lcR3aDLgm0mMvvq9jB40HM38R/dqAzMcGB6ALWrrzoOGynOWFEwcxuukerQd+nJn9wRSB
bN5JXKgv11HbRFD6BVXOv/MO/1p14WfFNJoCXMjuUczQpEflPntrNHwfxd2wu7/WWNjdPAA1+dCh
OAKpduVCA3lTPfjHLGkfym2QyKT/nb24OxLzrf1qqij8Jl7F/j/a5hLl6lDAK6xmdI+j1SE/DROk
pqX48vkiH5/gf+5zKcomrIYWFcU+tfE0ZtAX//b3fr6LoxsgBwXkeab3X5JpQ+KCqjxtulvJpjLB
sOCbMZhrc4Zn8yazc5hxh+CCAwzxDIoSADBoldLqbwujMockGKjxPQja/rkYp+6bY1cNg550135l
JUc5tMucHIkD5X1SdOnwlGsL0PKxtPV3y6vdIQYEIy2jGtOsX0mdQzhpQLF6jDgItqqIG1IZmLZv
1EoMu4z9510A6Wv7OE4AfizJPMKO1CqF3tRtBgXEx75q+oi1DUcl08/iCsLgM43nyllaxs2/1gRx
CO6LWVdnebWTsuOiCYm6hS/v3yzNdAwEbB5VGqSTLrSbvhVm/2Ug7uFzu/hgrzMR9ayvAKEbEHOe
hoEstBS6/aa+BSHQnc7yaptxBnBzh54CKMyync39t7+/JN4srBDsjMjoFuHFWAJTqSdX39IArKMZ
7d8MHCroOz0qMl3Truz/5sWPdzt/yn8uuHDCzAURb0N8fYv+SbbRpfEYck9H9ohxLCnp30xHsBo2
BY7TWSvJBOHR6Ru1gtpjqTno25BmdlyMLbv3qH4SpU9/yrZf4y1ZBmvzcuA4AkIb6wFFsXDCuGBs
r0wrfev6YAYiY6eSFERwMRcFTQzRBCsx6FnYizE6QOmAVAWqDe2hJdwsdV1ZZ0ZAbkv/95yk9y44
PIva2RcmYjdqJ4MbXNqaX7OmvnKgJ/S58ZydE6Do0PgCiwgwKuB+ni/cd2lL2AauwTBpd0tG9n1w
ZHoYzVTFulJPYU0gFVpnfsTqNRams1EH7Ppk3fkzvFtXU0+X40Cwa2Z9HUZnm7nkUhs2ZlLraBIq
koDjtpIemLYAgx0IhnGqFR+xvCOg/wXaB+BYIJ4EDtUlTqYtA9PIJ9+7dQszSARxq0jLca019uEq
MBqULB2Er7/exLudWvi67Tymdgs1oGZXcQLxmQIzHJ9/xzNyv5lYF10/TIOCd9uFlubpC/UDQTrR
GfndMEDl0eZBwGKqqXkDHbxKRA2vvJeKSQw3lLmAQl9ZKsj91X5VP6ZgybyDTOSwY6M6pFIU2yk1
m4uJGeyPq+BvsbL/S671E0b2T7nb/zuysuPk/JM1MHlRL/94qyASNx5f+Nt//a9t+1b9yP7xIDqV
vbXVP16qn//4v5V6aX+o/Mc/rvBLeULNjh/2BzW77/8G5+DMTCoQWMHEH7z7H9TsJPxtZpCa2arg
HUFcBcP7k5rdsKzfZs4ATMEhfADD+Fwq/5Ob3XDC30KU/sCKDGVjIIT/z//Ge0/fxO0fCZBc/Po9
V/rissPwLYYx8JNm5xVgTnWRP7N8RJ1/SjPwRWbyEWquxQ1mDLyX3nTotiRzd0UV5oql/xohfZec
ITicCb3BSj9DW0H1sHAdxiDBJOuEUH2EeEnTHS33qvRf2/BqYvezg+xbwEjvG8U2XLQgiC8Tiz02
1YOTF0mvv3WujoRvHnj72toNgJNGBNYSmx4wV3bgWX/wurtK9tueslg7aZyzKzt8bKxgU0nIgDAg
3opp48ghHrtq12dWVJtIquqdDXFN5a8RMC9Zps+2uzjYpG2gRwIludh/CK7zI1xyBHnlxNiKuL0B
NuaufELoh05PtMZjs7gbzlZeXIV6wIA1HbAy9bouIoO+oe1zarFNU+W/d4N7cORKFrn0YmdLLtIT
4XpQzyNYsj7IzbbZbNGQjsBmt3V3dC8OXsS3D+/O4Z82/akNn1rTEtaEpFuDRx4rZod8U95AKXar
VwYkz47JvAQY/8EZYoLjZTk1b3X9ZCnbQLTt/5iCHAPRt2nTQAn8ibOVtGSZ3/3xAt+ttbCW0m39
poffjkHkWUX1z2DXfGn3w6XY6efqmL6lF5g5hXT6ZXWX7VIVEajzRvrr5+90GdPMT4GMBQkSaO0w
dL7Mn51SYvadlSCXMDYg0wogfBNNYLEeN7UH5aEotyJMjny+6CJwO1tzYa3caj1T2QXWJMWmz7td
pSYJ2vcZTlBM288X+8BQZ60ZjKOhPQdgOYHDfh+/gBnEgK7vTPAmDCdO7XK4S8OAbosx85JKELLv
Rqm21VTzayesZYLwK3gZm7bby4Y0lzWX3Q24FuwbIw+KtxEiYn/P6uAe0TpEZArbm5VhfvmV93GH
a1jwf7kROW6Wxy2YARJwGEHHDPIWcUDBbELTdi39WQQ7oEYAHR0qZsQHy7cPgpPT14K5qLC0bIzm
dpkrwdmWtlvLDPL9529/9gLvbgDQwWFPoGMDeeJ8MwaLG6Acdc+gaD3uvQDU77EtvE5FzKvcx9Y0
65tBjP5ly63RjMCm4Ocx0PhrpLzLEhFw7xhlQCkSFD0YfUSCf7pTqw57ArIca28HdbBxrTLERIqu
906eoxXucAHNz/p75rUVqGTC9pJleb0tcmuMQ0PRi77zihWulYWbmVFymAiYKxKYN0L2uXj3kwhV
lcq03iriTdCrmppLSFY3B6cN3kju673CJMjKZbyM4+dFcQ9j6AtjR6DpXMpsCCKYMqoMi44Df6h5
Z27zLiy++DYr9hkhLQB1EGFLnBQUbGB9Hsnc65HtCCXbvnYAVy2qlfewxOHgmcDnDCiaAw0yzOos
RUB728yEbqZmm4FdMM75WFxSHzORTdHSrUmDn4UuL0KRC0AkocmkwmZVnWNOgd9ZKHjQ4BbAegNZ
WODhvCUrmjvRBtp/zbD1YCJZ7OjKglWUvSmizBfZfeVhpm8bQCJ03M1znc80a5sXcMYJbxtWELaO
sqGhr58fm+WIKJ4K8ykwEgdzKvjHW1wOTqql0Td2vzVyoofthDrnPQPh7r5yJb/3XZU3kemAJRlE
nePwQ/HcDZLSJ6MVTVAQvw1A+Ah0pO0bYuM30/QFoijpKkPSwpHP1yRUApAxIUXEeMGyPoiOpPK1
X3l7+AB6NZQYWrY0sDMDEAqx0Y/WtiCWjAIfelYus4xDM2qxkYEK43y0u9ihDph9lXuLE1fshlR1
K03FM6OfnxAKNwC+IIgGPIOcnv1iJJC3ASXQvsJoaRk5lWdtrEZOsdXWdqStQV8IixJw/LU9Pm/L
Nwx8D1BeB/MR6m1rU17zwX5vbPPjzE0EuF7wMCAHPH2cGk0sBXEvbw9OZmByScY3Ba01zpYVrFyy
Hyw11yHh3GcVQah4nS5lKijFc5X6+3BK38x2Uokmrb/hkIRcWWnpYGEGoPoDwTXIZMyZGn9xn1uY
ixkat6B7VHx+YMqW7RS3ssQmVQHFusp5BENQ89IRII48VbRJgeH62IW27Fzoy2JfN+Lu8/Pza67l
9EUD5oaaHrJrcK6cyVdrAifmZy7dU6XYz6Ekzl3YuQczLY2YAd6wg5MXl2UG+cvKaO0vFmaNI80m
BQYaDILX1OguJRiRssjvoWPValVdFJPkOyUYu29wHW8swLcOnz/2+TfDU4OhA8ke8iaMiJ9+sxLX
V2DLnO673p+u8jwEpKRrzH2Jeb/k86WWgd/80cBXB34ozKhB8WMJcXaLNITqqxvuRe10j0HLUrbN
AAjbF7yxXPDFqPS7G3D5llFCtjazir2AEFS1bSvmBvHnT7MMhn89zVw8hCcGmQf83unO0R3H7/c2
3auubR6EpsWdM7jyrs4GUiQldbI+yl2U+GLl9sbPCkcrj2qndjYTSkNyqyamvghM8weHXhuy2bEm
G+o4I2VYbHvVk6uub9kLd5kr9j53IQHLWwspYFuz6e/eavOrDXESLIyQIbVfpr0qQ908LbAZqjJ/
y7vRn+s7as+6ptu4HDRHvPbZRvqTt1EtmhKp7Xe7z9/oB6aEhBt9S/AeoRq77Hp4kvlTAO3gfTj4
/RbqvtOO9qV3ye2CrHy8+XgvzhqiO8yuwrWhPrmc9WVm7wXgszf2GRr0SUf6LEGpQW7YOATJ4JgZ
uoyg+lICAIHPN7mILmermenx5gIKpufQAD61mjKAThmDDue+GqGyifGGFwFC15g0E7w8COoTg1fm
hjeqvoF+qVjxex+84jl6A2MBhlUxgryw2bytywJ0jOmhFql7RbvRvK1ge6AbCNfOxzJgnDf6fqn5
Ud5lCIPKuAm6l/SAIxvsGzNzD53plWhEEwFuBtolIKsoVlzEh/tD7yCw0D8HufMiduekx/XRFaA8
TCF9qqTx1cfRP5o+SF4+/44fbg/kw2h3QgMEaejp9qCSbKtAWNgespLEdcCybPr5N4xK0QvCqfPg
mtMKJvZ8c3B9GItFFxUsa8Rb3MQOQ1E7xSs9FCVAsD5oI7bS7NKtNnm4kgOdn495KZxBkCDBXpd0
KAbRrSYKdiIZ9BEj0wNSsM6nEsT4Lqk2QQtyCh5MyEqMbGWX5y8WPU/0xVF3RHkRa5++2GEqWQh3
nh5AOFwdjCDHIIbdD8fWnyPHvKZgz574WtA1H7tTh4ADAQbeOazH+TwrNrKgtKwxSA8iqwfUr227
VQhLp5FHzaT5wecpChtBnbb9IbCpdVGOodGg9lel38SQrVUAlsJocBMous766UAjw08sG0Vw0UMF
Tp9w3wSeSLQj+T5rEX56WSNjBx4kllULKGVpuIdQsvGiyJCbeanR7ahvNlHfl/SOF4UZq8wSe13L
7qLBKPcz91m7kZUJVbmBeJc5uFFuSyfoDmhIFYeyGoekRNZ1UGPKb62Bkms1kvLCBAsJNFv75mIY
gzLOA7VG9HP+3eEOQZU0p1QQtnAXrkk7uWgn2wz3QwfAgH2cWjsCSKFqjnm/Jsb0wVpzsIKgFnkA
eriLoGVgwm95W6WHPIdmV9OFz76VmpdWjUZjWJePcirXaC3O8sY534CU+CwfgLYQLtpTu85LW02p
CtNDyujP2iLp3lPolMyO6mYyO7nvfBpCHDwsoC1M/CsqRroSq53nPngEeH4kanP3cRn0gimIqckG
IWwRiD5Cle3F6Jo08cbJ3ni6WNPzOPdXEBHBywVlAYg1QBt0umNg5ytSpym4ZquxuwCnRwOBJru/
Alr3b3Kl4rjM3YKZZQuxM0R/FrfqqMYOJNMVtMIC7yIVtI2Yz/3EcWS5k3ibiN8pffBM7SWNAwLD
z++CDwLTuSwFtwUmJ+RsS8TzjIQ2+snIca2KIK7GPDg0KQHjS0jaGPY+7eXIjVfZl5AcF3S6qYTx
Nfd6P1y5388NewbpgcgQvVaC4uj85+8u3aBkLh+yMD9UdouKQDMkFjembxBZI9dtRsw+ZmO/suZ8
ME9d57wmhCIhdwH9huW1RFum5YRC2MEjZb6hFnQREbLqFds9Nyag5kDvFELmD9QmS1aALgw6owJr
0kFXJrh+wU0LoPJEomwy1Upt8zxEw1IwWlBH+5gZXgZJIN/UjvZLdiiF7C966j6WpldcCkrNvYU0
KnZ6aFyz2gRNTOWMK2Oj54d0Xt2ZhbIQVqDhevoJa0t0BQ1qdqjkAAZC2ohtQ90mgsrZYep9uQKA
+EW6t/x8iEZRFYH7Rc1x4ZccpXQ3DoIdQK+ZJdrzB+Bjx3Qz0izdsyowjtCklBdm2rItbqtiFknO
9plSGPfsINOhzI5GrMvzV7Nrx0gVwt+PyqUJQlq6odpll9YEJtquZh3+Z5buDIpZWzoZQUxRf31x
e3VHPKm+rBzKuT94tjH4WfQp58LUsk2QFlYmu0qyA9qeLOoCj28CuxmBYanSHfPbS6D4zQs9qA7Q
J/zhkI/mSpD44cudhVThEiBLC1qV048JMu7OCkBVdBio1WwGVLeT2h5IEAlpPQGbxW4MYNUgfTgI
Z+/6hrqyKzd4tqx+3Jl9kO1t0XzrNJ9AXOjlkfQ8HXsAdewDg4RXhpPWiY/4+qKykGz2jYsGpGE4
FQIV/ULwc7lPqp30pjWV6Y/8DMQ9EePD2yDcXhhpw+ucZdnAIAzpsC0IkavN1IzZxihTktiSYnQA
41Mvn3/Rj1wAppXg1UIQVKPbdfoyHYtBdBq1kUPjdW5kikGgzKtJErbu30Qfz/cJqu9ABIWo8gKO
tMgj8lR2FgN9/ME2IO2cUzO9BPt3ubVBYLQrEIivZIUf+FDwl+Pw4dKFesEsnv7eb4eiddBnga1a
0vIS4rR5lLnNGvroPKrHriDKCn+NXj88zOkqxgSxPyOd2IFqr9+jJJLFKpc6liXybWVW4dGwtYDA
nKQr8fWH+0P93ofJQKV1SZenUtbXzA7YQVpBd21ZhnjSImxvPzeQD1wnnCauCQQAsy9bhHVj2mUo
bhhwZaBK34jUpNfj2Bt7wzeKO4/KNQ2Fj9cDTADZypzTL25bzIrzVnd4n33ONm4gxdb2oFmKxpgT
BWqtBfnR10OQgYYnQip0vxaOugDTbxr6WM2XFr/MdFckyq2m/VBM4J8foeg7PKdGKjb/xktFFwyn
HHgMc8nKB5Vzr6WVyw5ZbWc7xvwGurMleB3paFz7uene/RvrAbk+L2ehIrU4etA+dkLeZ8XBrSGi
Y0Or9YqCGyQCby5AnUKvUXh9cNv/Eov00ELHqVheE6QqRQCt5+KAOieGMK2O7QeJsFFBrfZgmCDe
DEdLoMYaZnttGtlKsPGBU0M8DtLDmesIhbfFV2W08nD9esWhxt4i2rnDcWDt96Hz1P7zF/vxSjAd
x0fBC32s09OfoXMdFk1WHqye0Q1GT9t9m6NX7vu8WDnuHyQ7cFcosCMWn1VtlvfDyPrBkqg7H0AG
mr0WZGoO49j422ZizSH3uvqQDlVwrcVEYwRD8tnt5WrGNbuzRQAwq5sATDpXaJ1fD/kuGK5B9FxR
a2SYT3FpbHoSdyox6IbwcELduLfAUsqtPWw/jVmFCZbUIyA492m9D7nR7z5//YDLnT3PTNSIEjkS
XRSnlgVjxyAYB2kmY5+zxrIi5Wfid64c68YHBfi0A6xpdPaqLpyfJbj0m53nUH01NNr9JhUwdA50
Fx68amiv1dCOmP/vBvsrM/z+wtU9eRodXZjRWKvyFkQPGNAxi2zMIohFomJRfOtVdY+iRnfT1VMX
bNHg5G8U5FfDxq4H99uQEhnAjbAEiSOYcerp3u6s8lipUm4ogop77jj1rUEyxgBz5lBfx1T2WIKn
B4Fp0lAPMg15qq0iIlOlkt6rAG1ysjQYwN1EJGrwaM+WILwu5a5jIOLBBVdwgC+ZDLCoq8ofgkzB
E+c5blw+gIk0qMfyOjDL7KtjTB44YXiGprOnCebaOx+t+awT3E7SqvGuzNaqr4cG5K8JYQN/tiW8
Ydumg7dDsxHPNg5pV0Sjk8mNFdDwpRmFfOKT4fqJ5fLexWiwMh4UHjuLZJFyK5lybn3jZpU+dIPI
g8hQXuFHjanyB8MVtbFDsw0sLlOXiqi0mHulg/pN5+wp9Q3f3QxlZT03KgfdgD2i53pEgV2/NmZQ
bgqTeiRCcRjY7ZT5ZD+/b/+GD7kcI52l3WWAuk4V8w4xWJwPDpSpSZuPX4OiL179zO7VxsNN880R
vk4TCNmM3wAN9/wLNLydMun63D/WEyYT3CKn4aE1fOtgtC2BVDl4r46TEjKMQg46ekyb5C3dVa4I
fuSCD/h8pQDAx/A6eh0OXvsAPn70VlrAHqzNYNApiPKu8nHVGVD1SYw8nB64k6Nl2lERFJtC+f0U
l1lffeGkHjD65oZq72RC3GPc1DtMmYsKE/PMawwn1PdQMUWRm3YNGg5+3/d3dQXh2biVUB+Nyqmz
Hk0Kb7Jvy45dQSrbvPXw0Z2ooAOGCjzDKIYI095mtqtzM913XkPGmPKxCxJLetdi9IYf0IiEYopy
fNpHKaQNmkTYZslhwNz8mU0UwH3oRgCka3dp/Wzrun9NZQEBgtr0GxbJ1sSIvJuLtxBjBg/EnbqX
ycytAcY8kMRRY40nSTW7YSod3ViOrvvqKt2aMR0aE0N5wPNomGEG6N/gtg9dU2DoO6CIQeOqc70X
KTOwRI1wQS/QjwUhOth/w2e78NkuR/GRRCTIax6n+fxzSlZ28QRwkHMwtbBeXRRLix3VQ3CL5lJq
R1UhHBYXSGmSUGXOUw5s8kXVjBhSKHOro7GRVj1G4W2n+h5q1FYj8Ae6Heq7Y5pviF2SiwzXh0CH
twGtWNsUxN04uJWf/ZFnmAEIa5wkJ0eLKu7MrIV2VNWN46bM8o5EesTMe5Qzr7zloDm9hfTIWEVk
8NMEbqD9IeTAvxqEgSNThDYDjTEwnVFFe3kI9UCepqLqf2qUgIHjytM+jUFXTEE0W1ggBpuoYQBQ
lpXdt1aDtAmTZkR+Txmp2sjW0LTaWqFJf2jWqSc9lh6kVlEMdaKUlCAlwnNnPMkANoVWaO6MzSEE
J82TrDJ+LHUDUpigAZV1lHLl3jNzIki663DOc6t2uM0cXT/mstb4oB1MFxzr3H7L2sn9aVIkP9FU
p+NtC+ppAzgCBk0rzA+4MPW8zm/hwFOwHrhk6mFrY/qiUW6bYphejz5Ir4qrHsLBrz2tsld/tLQd
mT0wJhFtTUwhkmIK70eJ4ZJECjSQLpEdkcey88FoMOoUFXLtSdPa4OQN0LAduyJGs7684yambdya
Xaop/2pOrtNt6wIoHiQ0HUhKIctam0lt6CbhQJ3qhALlpqOyH+o2gS2I7LbOHHPLrcav9sKe+vRC
GpnvJ+hYGXfdRDy2ydnU3su8y+7DoA9fNV7mY8rlFXfDr0gdGUu8DpdNjGmRAFDYqrsC+cY0bhgM
+Fvd9XUewWeFz2aZGhNyW3vENETFITgUFJ2db7oizx8ZaAe/gSs9e8KPb30goEJ8p6kY6cWU9iGY
SA0cFgxSBuJ34VC7i0CTyr9w4CG/dBKSQthUOXiRNQ5GnYSGUaVQZkUsEmXSHcEyPRH3Phg7sSuH
2r4qm8KBbQ+GyyOwkBiY8ddhm0aNSymMKSvKHDahZqplNEe0yopiM7ZVDXIDH/HVxGXvR0OTKRCf
A7SEkcVQpxkeD7pnSgrrW9+ncgd5EYieeVbNrVikhr6EMRM070nt90nV6RraxEINPuY3hTqqLgRA
eKw88Y030EiqESBiwA08rRAwzVBwxmR2AYY+XacAgdpNbz0bmRtcB/UU/sm1+7dw9v/TEPTWzE78
ryH0l3mbv76o/D1O/tdf+QMoj1lZ8zcL6etMTQ1Y/DukPDL235C5AyWN4hlqBXP980+kvPMbcPD4
mzNJN+rCVoDg/v8D5QGiR6I//zakptDOAc/1Ahv/GVb+Vy39r1gXS3hIIWYimV8dfNwcp8G9mxfo
P6Sqv0UYaG9SAT7ioh9/9mWufzYNVBkgNOAmwgNtQGE6MmEW9Cx1B1yoDXm8lZRxMVk4Pw04e0Av
g5lCjBXgP0+fxhrykmd0Km51WU9Ra5ALy+Tl0+BCQgyHr91zq6owdG/xbR1OalNnFmbKrXAP1ovv
hGkws8iAJw0P5ONAynbXt05zQORnIvalw1XVh89DDpLbd5/89o/X9R6tbZ2Wtf54biTXMygAZUPo
Y58+98Co6vzeYLfgNkcvzNxVlcIkgCXNBLJwxZ1o+/QQTIG6UHYf3laBlW6pXZQ7Xbv6spNp+6Pj
vXyqS3p0hwtuWW+fP+GvxuvpdwZhIUCpGNaYwVjLAj8Kz44zFHhCbpXmvcPr/vecVk6ctZ67QWPE
vYRaFGaczAaF2k4aSTP5xdazsggt1zLJJPgIHe7ouyoV8uhXk9gVYY5r29BQNjM55KzyvtyLIDVv
GtWlV+FgjmgOzfDKIaRrye9pSoRbCm0hoIdQIkX/BNfBnJy/S9HyDnXYwqght0Y8zaPebIkTjR3o
uoOA0yTNs0HHbjbdSwgBQV9Cma8N4vCbXFq1guDQiOtDpeXOL2uWpBgxPbqqgPIhFV0bN1Nt/ODM
CGjMvRDmXho7Y3Cr2wnqWW/VKBF+ZIhlH2v3gfRhhIwguGqaXO2myYErbVRrgTt8IkUM2U9xOYwE
ndWgJuVXsFEF8P5GDxn3yf46scF5xDXjVbEgmHiLMJZVfafo9CSWrd7wvRorKhWyckzRBuERGCe7
QnSW18+OGvSGpj3tLhCdtSv2clp3Q8EZSEI08RHl4PijG7dwC2bhNjKVuXiYLMAsK4RaWxXUzhp6
aPEZz5ZZlBYcgogpEBDTQaBR7ww2ZbtyakNkUiKlEdDj17WVAZoFFS/Eg/ypomb1GJLukY/G8+cn
5Bf+9t0J8VF2QOl2BtABoW6eayL4egBNhVffTxyQmo54wxET6X7iBSK4AmgRvE9+2O70gDjN7bX1
+xgK4wq5V3lZtBB3rAD5uHCaEAJQiMSiCk3vJIdeKFghVQW9pIb8HDAot7MdveepxllpPXlp8cLa
e44CWp8Ewo2qdtqXmE/6mpn9cJ0OY33TBsgW/YyJvVtL8zYstXWPfwFhbljzhHArWCn4LNqS+Pro
OaAlAxAFYHMoiy5KacPoEcC5BnpfEzsCEu6a4T1IVoJvAGhW7V14dR+nim1zLR4a4Oo//xQL1pp5
fXwH8JOj/jLPQi71tGo7V55yCueeTk5z4VLDx9vVF14J+vqGjiXqaTR/yI2q3+jcC0A4PziRC9xJ
gt+Hhp9VlFdFMeqVltfZoZgfCyViCFqjlYgW38LpKNcGsHMg98Iav3rKto5unjmHzzc/XxUnZjgv
grn0eZzABmQcV/97zzZm0N/IEVfeI2sjO8/W0eCJ9tC1auXwnRah55fsQh0U4yJo7M+wp8VCNiTY
pAN46P3EeBobQmQyasAclUhgOZ64sIeVW3L+gac7g6PGdAK2BwA6YHSnO2uzpu9Ki6j71JEbs4di
trRixb2fPUbgWiBR0SnmK2t+YMqoIqLxg1AJOB0UME8XRbO1QAG+r++HENnO1D5kI2DYbbfjg3z1
UUeZQn/TQajQZNnvts1XinfnewZHHoqJQJQhADwTnsw97kgkgMO9NrI0garLeFegDIKShdI3Utmv
eCT7AjCafv+5GS3PEPj80b0EFNwCWBnG6i48uFN1Euk2aW+A8p+OZp3H3LDEhfZtl0VoE/KolPm0
qakQ26ng9Ctqbv3WHYtm33RB94LrSNwy2tgrb2RBbgfKBeBHgE6HLSCwRVFz0dos+hwnGxHxjaem
8a4LeveCN9qOOZf0YdIy8gbwoCpakG1Zh5e+HDBrN+ifqGEhk/KrfN8haNlmIB2EP/J1wk3YEVhe
cD3U9RqgalGRxuMCVI5IFE+LIXigcBbHxLAxCm5A1BXQix4o9ioy+u7Kcq9DMiY2OCZT9f+4O6/d
uLUsDb/KvAAbzOGWZAVJVnBVybJ9Q1gOzNzM6ennozzBxTJUOD1300A3TjfQ2sUdV/iDuh0kyQ2y
+coSrvYO2BdHh6RGJZoYHVzTEnT+EeMEYVEkgLGnx6loaQtN5l6lgeNmA0KqZaYYW0FVfO8gA/P+
1lndQG/jQtqh12dR0uCono+rZDTc9AjTdW2IY79pRINLLHL9SGi02/eHWsXNGL/iVAyaCtIUxW02
w/lQYG+U1orN9AkDRenBGqQPxSxBzgN664mgc6NJH7+8P+SabkKK4eATtcDLeV4WCZPzMXNSrngK
6vmAifHsarmwqZM0M9ZZWq3srWzON5SP8hut6iysks3vgUypSliFcivPteKOg9QjBJzYO0lGRd99
/+e93e//e0sucAqHCB3VL4XG7tIJOf95xhglBe/XdEDr51kokHrDro7ha0wOuG7ENtVwil2ZAtpn
mM7DhyCMm4e466AaILZ+Z8Gj38yjnvjxgIO2bU6ZZ9I8rd2oaKIvet+kN4uxl53EILVjs3zI1WS+
r1O9cttR/9zZ88Jk6cZb5DaTa7fx8uPXHwfKCFwXkhJstNWlFDcWRZywnw8UI03P0eLuTqOitSnn
Ece3KtKlbZYrzW1iv3YoW+tgKj3HweaRTfSsTkGjYfw+d9/fn/Pzg8aUL/kvBFi2oaqxLVYHDbxD
n3bBpBySNtV+GHZX7IG1Wx6eTsUmiqXxi01rdqsE8rVI52I+GBmsDmEWYhbwn1Z7UbZGXRiFUA5x
gLMlFcDQGydHufLSnx/o5fvQJ7FRYoD8Sii//r6gDc1Bqez6wBXX72rNeMHexfKhzktXdu/5ef49
0jKZCMQuAOe1zgwd3wVCIOqDAQb4syEUOACFc6cqtJWGkfph5HTX9DJWL90yKDSjBZZJyEjsvuY8
2lU59rwG3QFggtiaUqQ+mRUGeaqQ2mPC5bOJsD/+1GGKtpGbvvXsCFspDLVyABNjuKeZlYDzs5pr
N82ShJ7t9rcftpxhwLg4/q2O8jyMhdaUQXcAUk8AEqvKV4rn3V0QaPONmMrgLkhxd+FNo18tl8Ut
T0tC6QBh7oJiRUQWts10I9wZc6LeZk37KkL7p15IqdcW0zXx2zfFtfXPXdAdeA4h/caOPL951AIa
l6SV9aFWB2M7V8OYu8KUw51V9Vu7LoHwzl2+061a34KqGw99b6dU1dU5+mqiFePxN5sbRZmjD1hQ
hw9kWe2rUbX5zlgYvnlYip9qEee3YKERTqnC+M4pKRL0eouCTmk4HyLVLjZ6F5cPtZC/ymlafeJi
ABSBtIT1oOFQCMNrqB+iIXAOfVva2yiBTd0pRoPOn15Roy9ML+7y6EpQvgpa3vYY1wPv1XI3s8VW
BzUcJS1Prag6WHJyciYB32Wq9NtB2PVeEmX7GGaRtO+H7skQ8/wS4Ln4JZhQxIJmt+XiRW3dhBei
GlBMJyedHiZJj26L1nAOdjn+Q3zJciJ4RYDAk8ADn10DnpKuyLs5kspDNunt3pmykoaHiu/OmBl+
Oxvz5v0L9PLYMx79OCaI6B5yzPnOSdrMAFwW0JVTVfkz5BAXAGvq1bFDKWZqzRvHAJT9/piXlxqp
GHc1LQvgQcjhnY+ZWzYFmzqsDmKkD1SrsepHrT55HOlraLzzTOlt8cGnovQIg5lNcFHdk/reRIOo
Oti5LdDaSMIHQbvNi6O0uM264BoZ5XI8bAQ1DBMV6om0JFavpJWbUUQcIg6oIUunoQS6EgbR5E4y
3qiKlJRXkKMX798CMaSViW88rF6y2/OpbPCVruM+pvIx1OZ+hi6Kr3TUb824Md3SRA4+KbFSq+W+
uxJqrukKPH5UGlC5Bq66ZL3rpwlRILNMTD41dqThy1jF42uplPOntjAe1MrQdpRuZQjqsvogVbGB
ontp3GRoym5KRepcqVCFb9Mc+pyqCEuMZqO5ujSM2H/tTP6sP45fJYWHJ7Cbel/omuRVOsJ0qI+F
Lx0ac1mBxgbnOd5qVVvQ3OynYZ8NbXcnZvHhH+7Y5VsX094l2sBaenW/lnWAK13PNgqjDKJwFcTb
nCuUIDeb9u8PdXEgV0OtQnj4WcUcKFwAdimPnpQ1n2mPo7E0OC9tVH1Wp1a5Etq9FT/OXg8yJTAz
FGTJHCwOzfkm0nslESYUjwNbVb4dsRjtvCxzxGdTVIvSXKx5mhUV0EvVp6qee58rQjxALY+8us4j
vLxt3kLJnuUb6OcbKS+znSS19dZJ5nhbDpp5EE0M+FYbC3cy4BHNUvtzSS02Zi/hfj7WcykQ6ZqT
u8qe/Wq0xW2bF9c+dJUQ8mGLtygvwKIsoP6ljCFNC1i/Sw/SDFOM2/AD3cHJ6wEZbItcGn1n1I9R
r7U0wnFHcfXx0/uLe3E9LD9Ap0PEz+A1elMi+iMvzIae+nxapwdQFRGVaMnUf+aDPmwJ2Nvnaciv
GZyuiii/P9nG+IimDM0i0uHztZULmkDAdrODFlfmrd0HW41s11jgisWg1PtQEvpD0WM9X+qIBMSV
PrtGNF4rjV1Genw5zrV00pCKIi9fXVRYVVmUS8LsUCdTvOscJ9qluiUSMBHB7HbNT6wrgD6Ho70B
FxD4MQXVpuxZpiA1PvZBbX+LkmvLcfEQUTHmrl4aVlRZAB+eT07XqAU4DaM4KOgSvEDOyvx5MOON
kUrKx/dXftUfe1sIKvIkhwsDyea2Ph8LTjr1LHKGQ9moqSvsCDHliU6LGxpNqG36OA9vO00vtgo6
Fn4lJHULUrm7heMClEMpE88ATUY1oUjSnaLQ0Qe1AyqqUanEQc+9sZaAz+tSkOJB4IjoyqN9ke/Q
ZQRIuLzXJkTENd9FV6QA1WlqjrqNr1AxFvGWWqd95S5ak/SXI/oGrl0UAbiS1qQ8bgPDVodeHHop
/Bn31n6I7RexIHyM2ADsY0itK6I4+KjBLXKloFN2QCyn55RCj5fJUGDeX7e/HSDU/LD0AhQOXHRd
+gT8hJ+jU4iDVJB25/AwN+mkJrdxaZ6wy5zvi+kRIzvpDv2Kk5oP3b6/lowshc4/7mcKOWxTk3LO
8tAu3p/nWyeU0HaWWjF8VKgdbLp27nw9lX/lBuzs3GrqXQimdqsVfbfJKWfleX+ler7KhvgB4GM0
VKuo69PAW4Th/ixnaUmY0tGT60PZ9qZXzkO2EU3yqUjkb2FTSh6qnbqfmBXlWU25Jg662ni/B1/Q
/0izLU7vq/hdzlojMc2yOYRj/EOVJv0DBfH89P4yGxdzvMS+yxzzkeA012h806j7uRzM7kB51d5p
+hBuZzrTLsuB5tuEaC+RlCnuFDUU2zYGE6XHw7CRoig4meWcHlJhz9/MRKQPhZ2MO01Jg8+TU4Zf
wkaOd3jGRls1GrttgQLo1m5bYxt16ryN8wZUGkWbfTuQkORF+IjbGbXTrm/uxshKd5YSfe7NLN8B
qHI28hTVD2Y6NeSZg7SZksm5m+dR3EdjlblWaCWnfsQ0W27UbBupYP6CqtfdKBJfq2orprt+iptd
b+nVh3D7/hyqq9CFcwvSH5A6S0VlhNfmfJvkvZI22qjNh8qJv2uTPXiqI8m3We7EBiZcs7rk9Yhu
JrE67IJwKr+GUfMl7agZ11kav5Yib+/7si4/2lELXDmKmq1URsLtE9u8KwsAfkYuhkcjmhzP6Y0C
4GqAqWMnJvVe65E2beow28/VfM1w92IPIrdGLZdiABRKWjurVoSWS1Y+2JF8IHdASTQZpY+ARoOn
fz6BtFkQ90FNkfrqWnfFjOXBGYNaOXTZ6Isx3oSTtQF4CgW43tpKe4xsc4/B6C7m2kuHwu2L4knJ
d0X4KWweiwItTm26twfF7ZxiE7b7rG5PaTy49hB7k9W5HDa31IZPBi/+lYvyL6tPZRa3eA2Pc47R
Wi90AJWG/k9rHzpLYLsmUmxDbUFor6sjACmtjVnlqQnpYAgDkDKtQrcOE3GvV40OvIvqTj9BTymT
YfaqfridI/s7QK9yZ3SGc1vR0v7YyzQZbEnOfmAcGW15hcAdAnf2jdCg1amqw14kTnbl7X7rp51d
wPQ86H0ghkOBRaWgf76xlUQfsihSpMOYatM2AJtFezh8yuZ+fJrnvryvpcj51Jh43mhDZ7mDhRj5
UAGKFUDbwljHlVmWpwpeuRpqLldKQgdpNH1AoZn//iZaxTQcQvj7PNRLp4bi4Vs55I8Q04KLB2qw
Uw8CNwCKzQIscDnHXiqp0pVU5a9DUTMk+0NLmbNxPi0hEOcsBOdxUPMkIP+qsp0DIGKTsr0O73/V
On78/Vl8F+g2/nXBZBiNVhnmttQOgC+6faqHip9P2P1EmnxH/utGtYhvMpQSdpPifGqdSd0DC8Xj
Kg5nX1U4HXIi/lk0//abYGvaVGbBiXEvnH+/LhwaeHOtHeJo+EUsXRbqrjeDj5k2WFdWdZU4/B6K
R5gFpTBEW+t8KHD34P3AIRxGJX+WHBkofhGbvinJWHKIsL9G5lii0fMdzw0E1Q8sgUV/Z90vD3XB
jp8L54DWung1JbzQFHQo/CLW+wzjmVT5PCLb1fhxVOznwJZ+2EZvzy7Q9zlFPikBRwqhVAfO9SLJ
VnAzx3F5o1AApfUmkunKCb18eah90FmiU7w0qtf1z6Efc2qKc3KctQg5lVkdvmu4Su/BCWk03NTu
pi7iaz6869CQReGVAzFGzZWonl7x+aL0ZT87Sp9Xx6ZTzZtE0H5CFLncwvueHusWJEjRjdo3ruXS
T6G+Pc5gqTc66Lffy/WPwJn/P0WQofX9cVFcqCA//Bz+w/uW/fwhivjbGY5z+f/9xnEqlvqvpR8L
7swkpUBn6L8Fj9nd/yKVAUCJ8C9l/kUK+X8Ej+1/UZ7iMaMWuwAsl8Lof+M4VfVfFjEmudBiL60v
bYt/gONc36I6NVBSUJCTlCeRJVtijz8ubGFbeBmEZXDIy1e6Gab8El0rX62Px9sQfCe/mKoD5N3z
IaS6y6ZIBxSkxTLCwp9bJ2YbflPCU0ts+McCPP2+I84AlUza2dWxDAY8YJF0ogMOxu98sAB/w0XD
UDoM8K696cGBBF3tbEhn4Bj0fbFTr9mc/O3z1IVRt8jVLe/f+Yhy0iqlLnTp0P0SX8UzJRzK9dcG
Wd/Ay2ctoj+wueSlTrYaBEj9YGuFAbAqsd3eCt08rD3dSFA2j69M4V++B/wQnSVI1lSK1sCXAJGe
kEZdcICf60n6c5l9NsvSpUXjmrFyZbB1aMt3EXICFaDph+yPvKpLWLB8SgFnidiy35j1o1ZfI1av
N/hvjC3BM8kr/7GGpA1tGhVjNIXHMpA/2OqDHBq+1A2b9/fd+sVaj7K6jPVKtfspnMNj0G8CyTW1
l+DR3PZ0z61rFgfrKVuGQjIITVBO7lLLO99vShN2ge2E0ZECVe2l6bYy1NR7/3PeZuXPF/htkAXh
vSiSG7Kpng8yDppWULuPjjXwGX9CHLxE0+5mfBU36msEi0F40eiqLwMkAwggzvb98dfb/W146sKw
OTWM+6zVraSWGjhoVUTHPnue9OoYDWIPpOH7UJVXFm5dlaUDvHS9/neo1YWBF3ZiKUMVHZ3epbtr
HaCfPFZb9cN4n18BH/915f4YarVyCzvHymOGUsz+po5mkJDXmlvrw8vXALlGxZn2DxCgN9T+H9e5
bHZK52Q1X0NoZk/GHUDDTWLnXqsoYBOuXUuXh2tZnwULwwUIEGGVczeNoZVUJ8LjGKmb1OFybX04
Q+9vhr8NwrmlS7iA0ugln+/FLppB59XcESJKf0nqfjaSZ6ofV7b85eJQREIA1WbiFij+apTELuhQ
RGp0hLaQnHQlgu1pBdI/LGSy3RgGrS0iApqCF4+hPE61VtpGdLRJl6eZopViiX8GxEJxYBkESQlC
C/ge5lrWtHGyhM5jyK061Jsue4iy+KmPkt376/KXGUNNkEoB+DZUOdaeRHk1m7NhDPFRyTylTxWv
1qXpyqq8yUCeX0QAqv8YZLUsLcIfo0MB4ejfP560vaq7zkv/CAnSC/evh6fZm3zZF355q9/VoyuO
6t3kfvw3vpNIiyjbBNzwFoj/cabQ3BZRJDXxUUPsYJGbeQiL9so19Ne5/GOM1X0bNRktb7lixfRs
b0/4oQ5XkqprI6xyOEp1Uhu1ZXwcWixkI6PzWzSQ/X9nqkjb6OrTobVWN9zQIClg5118LNJ6n0Cf
JD/7v42wemhblNTyceoZgQuuoeUQFVcmasV4eTs9i7jW/3zEOiaxOicZ4jE+1lt1h+T1bvZj95R7
th//DEpeiPj56bu1G/wHOuuvg+wGB9u7xnD463KheU95Y8F1r7FJRjT0bS3P8bFLu5twTuGaXJPm
vDLEWq0gjGnzRPEUH51H2453TSFdecXXkMTlHlpgW0hH01ZeiGnnN7deoeAaDBqH9xWO+C7fl9tm
J+7Te+MhOFmb719u95bPOpqH7D7dqnuxrXfRZnJ//Bt75o+fsdqVOJY1YZwq8dE2j6CbCWONK/t+
3V+7+NLVtkTKcR6K1IqPcMF3we30s0k3lYlstxtuLM90J7/YZJtyl3X+Yk2HHNNjuL0mf/fXBcXA
nhLcW+S2+s65TaR4HIz4GJrVbuiq/JukVsHP9ydz+SMXFzICzIhsAE+70JRooTQTx5uwKMRDgL13
Jt1NneaJ8Zr6zF+/5o+BVptHKSRnED1TipyVp9klEg3XhvjrBoVFibAz/wbfuLoUx6jIZqR4k+P9
a36bbZU75QXz5n5vbSp/9rCN9Asv8+xNdxf6mdfhVfNx2Ee38t3+33hjCOjp9VF959esPrYrYmKC
OU+OOiQ5LckfRuWarM4b2uh85Wjf4XNHYVYDxbwmiJiii+fESpsjbHzrZzNL/VFJxrZ2sfdAk8mA
bfClr4z5VzkO2edpNtpvTaplz6XeJ/emNqqHOEzj21qbQph7kwSkXSR98N0eq4rbcV5UEvKkre67
IJF/jaEyfe/NXI5ds8yi+0FGgZeIR9EQD7K5Fyia9hKodLVZmGyqwBYnk4qP2F7I96oZ8N8N5PYc
r8lHAZA/K+0ULQxw3QB7G5A5TqwUD0E9oqsA1Vs/zFUe3duNZKLuP9qjthlbIxWundVW69LUhW0f
A1CM6V5GNKucbjRgC+gBAG6we+LzZMuj4B+p9CFagauIa4+N/ev903OZbixoN8S+oCfRyjTWRiuA
CzLkXhPnlFKv3yIK32yqTqZOKFWOdN/Vlv7ImZXucgCK9/SzhFs2ufPy/q9YbqOznUCfhIIUODgO
MU3N1UWRF3pZxHHSH3EkeJjKg9CNX062KIE88CJdARFfnGOEkRfY/NIUICJYE0gpvabRMIYyg8mu
pbSudJVzuERHZ98D64Ozw+4mP9CZ3fN3Ri51NcyFHp/sTGOXTG1WfjHtQfuBomnbeLZeyAdA+lLv
GiNYfXQqDeu2TqLkVx6n4VPnVAR2apvSv6dEnNXPXdg3yZsOyqegDch3ZdUWPwJbzZ+kcSx/tZ0p
/1Cbufs65epAlzPoNXihxoiNVt7ZZbWR564o4fIZ6cGsHITxFKEpk9soY3gXGmr+0U6d8dmObA1t
/6SKC3AvKENtkCpUC7dGl/s+rNHCcYG1p8ZuRI4jAm6RxfKVCsyKyE24w/1HH4GtCEhnqSueT54l
VaBMqz4+Scjf3MuQNV1ZgcyKtarAlHrI2q+m1Ui3diDQ9g1CCGZF+B1Zk2ETOabYvb8137qM52tJ
RoEhDumRAXjy4ueUwumqSqSnVE7LbZUroT8Ggb2XADFuRKuEd2hoQjWG5Xusy9Jyu0kTz5q8EF5H
vWs2TWX3D7URjLfor8neLDLpSCc8AnqcFhQDB+sYBNlWGiZxr6HcsJXHStlmkzHdci8Kv0Fg7b7P
LMePBh3xjKTVNu9/40W7n4oGNjOEmLRuKN2v9T6HFm1Lp1Xkk2Nly1Uk9PZXbyOH75ZCUe9iPJi+
QLSebzSllrB3y1r944CjJao0cls8hqTcp8Ke6m+dOU9PCJhEn3jdlFMzlVruTqGCDskkhvKpzXPe
5onAROs99L6UE6Is1UfI+0STVt6l9yY6RrE7V0iNep0DShyw0vg5qpvacinCxD97gc6zZ9pRJ3uR
VFXZo2SmfeXFsjSCPm8wzoAK5rxI6Nc8oX+JDoCc9Grr9rmVflb7uPqOBkYwuEpZyp9AZsrHQUra
ezXtOt3tTUfygyy10Lp+f5Iv+iNs6KUrAteXmdbpJ53v68ky4yroB+fUNU7o+C3oiOa+cQII3E3W
9aduSqfYR5KzTJBUokrodVVj6zuwrGnnBVPQfXr/F11chKDPoEYg3UDFCb+BVYw4pzqQfr1PT02X
OOAEciDVhWU9vT/KRa/SWBxG1DesF6WMixxMDpVYMuK8OAVBqbgVkgvI2Um9j6XKPuWp8XJnQ/PS
3AWwZXm22/FxyANsnfAKRQRyMJ4azuD2/V/1l28HP7RoMUIqXPL588UQbRgZuTYUp2Kw7W3dCmMz
Q5e+suaX8RxdE0QuuMkorfDsrKoFedooEfom4oR/dHMXmXLwYEuhubeXpL2c0mMrqvyDElr64vPL
uuMctMlDI/c6RA42WGeMboWcmDei9+tiN5rvFVnS/DlPwVTD3u/gNuxNMzD2HSo++17qy7vWwP3O
TtLGm2lNbIg0Yq8J8EV9fwqXEPDsYly+jRdbeQNDXXQZQzs0KqupxGmowtBvTLQDG12mwJwa0ZVL
eI244hDiikOh31IXiz979SQA8dJ7vZrFyaaXeucEibmxStlx4blT1M4KkGh9lp4cBYvIspyuObxc
bJZleOCaMErhTdBUOd8spgm0cDLb8kRgKnmjOQYPMlJPV1DV6kXUwDC0N5bIBGoZ3bnzYUr0uxrU
lqpTOXeRh6gObinp3M6btDIXY+u43eokfocwD0xeeOW+1hLF6xVd2qtZNt3iWZK75Zgizd+OKuJA
MY7HErDwdK5GFxNaiuMZ6nKeLYfqdiyLa7zoizCOzJqNTo0PpUgEHFYXCpZ9BbDAvjo5Y4dZk1Ej
Aio7oWc0xrEtF5QL8r7vb8KLPsfbkLC+l2FtpB7O5yzSgoh3e65OqWQAJYmVYG+3s7bBJIo5kkCf
cL+S7qaZcmX7/+1jLYYkKpAXjtFqtVrV6dWwmuuTk2LaZQetHbjNPGcbHR0kH4mZ7ihs9Zp5yl+2
InNL0Y/mG1+7DtflOtchCWv1KWlE601jHHj6FBlX7q3Lo006TfoJggC0AyCC81lV0MYCXJIop3BE
vsoao9cWfxyvwybMf3/9LmcRPh9rCI6I83XhedCFTV+akaFhkszRchx0OXnr590kIcaAtofqG5IW
Xtk0a1gtX8UWpRBE9xuIFhDH8+9TQ7uTzUFIpyQexUbHQaLpUWJ0gsY32+G2dew7JepOi39tG9iI
oPXGoQ300g3SaxqdlwtKdr2IIC1HhyhzuRT+KObWWqPHKHRIp6ilsaUk1q8x7v5LrurMWPjPLvSy
F8+v6gUqy55BPBfA8rp9lWly3rRREj7XVuVsTFV0rlBxltOEnW/QQg1376/qZQxPrPMGCSCvgx+7
hsjaE6wJ2WitUxObX8Er78KgTt1Ejz6OwdEYUgQmCxD3HQiZVEEHU91CkbtyQC8/enF2XozHgRJw
XJaZ/2NmKUuRcmqmddLgA3qFOs23E+EJXQEx7fC/kG+ufPRyKs5nGXdICE9kfIAg1LVub17wfPFa
2qcolhGGjGZV/VKApXhq1Dnp3ZqWzkGfZqdDz2w0Zk9SxRBtgzjTf7S8+/+4nAqWA344WP7fQKnV
Js+rbOwto3ROyKM7rhxK0iKa+Ov9j35TXzj/aGDCi0IDGHjV4G0+n+WplussDvT8OQ7Knoy9z9lX
dtLuy3pWZs/I+vYGlK6i71q90wfYktaUuvCRBb1URBLdOrf7V7kERunB1R9D39YHJ/PKWKXXRer6
KGfC2JItp5/n3LKEa3QlNe5IMULJDc3AfiI5K15wgYctRW+kdvxBHRt/Msb0KSEpeYQlXst+m00d
CbAU9zdqlyARkqWB9IkUWi28JG6cLzGEAsxPFKtEw8gwy9yXcKk66HiyPAtnRo6xdgpZchvk8/ll
QdmFPjA6o9k2SaxNbolZzeOElM3ocQYl04tKccjkSv7x/pT/JZGwUOdiMyEbBQBzzT2ItN5s+qot
n0PH6LaVg8CmM2tS5i7EYk9HOdIzggzHtCS5NXrotWFSps9V0F5r613eXajqgApa+pRoECwgoz9P
mKjK3ILkljzLVhbeTWZYuqA46muXyfJnzrfYIt4DnIWYYiFmrl5a2WhkpU6D5HkAz72vYtm+Cy0E
dCwFEyB8p9J9YMfNJu6k6KB0g+Wy0Rr//Um/vEyQ7wHqDF2JqoSzZkCLIDP1WZjxs+zUzj3N7PF5
GGv5AQnPkzaN9TX88F/Go2YOFRWoNQ/DOuQswbOmYh7jZ7CFko/kSr+f1eUlMuRxa4TRtW7cJcCC
d3ghJBHo0g0mNTpfS1J8jN9j1hJD53Y/NYu0aaOHG8DtJk5LVUWpdODwOcKEnehkWxHYmi8Fverq
CF95oxUXR6wkmpsIwxs/IWm40ge7DPWWX8g9TiZF3raekkJHs4zKWPJsKyyBgbiWNzE8IkkjotHp
PHpj31XPRXy1LP+XfU6XFVTjkiyDnFtvwArbS8g9yTMlKyTQCTK3VBavNfz/8mhCqlzYaWQAxF3r
7pQZyaPe2yZgAosylim3ypYu6bQ1KBXsQniH27K3NDdNzfrDZHTprYF0sl9EsuYPIDeu7PhlwVen
jmoF4A3K/2BurNXFXiljVUtQ+J/j3Hkc0+kX8mEnMwi/BFby0Ij+9f0DdhlyEgciCg7bhJL2RfPe
pvxsxUKkz8NslHemFBoHKJSfKWEqVz7sMpkE/kjqumhYkpWvdUnaMDBQ6FGLZ2N2vqah3D45eN08
JAOc61pphg3WssNN3irAee3YvFZru5xWMgZqARAuMXkzV3vJ7pAaTul0PluzJd/mNSXAUjarDfaW
17CH2pug/fkawhFaTOIXH91FH+v8UJsl4OLZCernkiNa7uU+Rh7KRg4YyH2Tb0pdSktPFNrwdTaQ
9tsFEiVJt+oS8a0QWdLdWUEG1WbAfwx7VbzWU4gKwjgqdhU+TYo0hxtTm9WtZgoor2o81KcBv5BN
L3eRtsGGJXuAxaGjK12b8jelH/RfCXaT+14pa/3WxK3i25gGbenGgKJNCoD0IBBI64qAs0xE4Ie1
HX9xRDd1OzR19OeBrPjVVjudZkgX609jN+mvRYiAozdxQDe5qeFS22bW8EErC2dYAo3pEMA0mtye
FP/gFAm6waQZneugMP/chIDHC44jwpDg2G4Rr4BSh3wEagyVbvSdqxlla3r9kFnHRhjVvQX/YpFr
aPCbGTsVezg0OnLJRUI9208ly+AuLQYqV/RNbqyuU29DKp0nUUnBLxLghW4/drLlElz0n2elo+c0
G2m26UQnz+DnrDH34kLwv8hAZgY0uBdogYwOgrxLlRL15VC0UefJuN+ic9lOEQGmGKydI9FsYhVo
D2D8Os2PdZhKXyq7lVuv0BU475FVaY5Lo2my/UEkKp0WQ6sMn34buqREjLrsU4JKN2YRlC+zEZjq
ZupJML2RdTOfpErQLykbqCVu4cgdwtkOesp+o0Vm4KeRmSEJ3tfFCzd1K/wOqovl2r0itRtBLcp2
26Ga7nAfcl5jCrqvQa/nGJSEkcwfqoW5MVDmrlwZux8Ezgs1iP1ON+Kb2OkkYKaorD/zRqjIZGY2
ZFnH6rUHh+CycK1MkJuyMYovaKZjyCOoVsvj2Gy4AgyEOqT4BDy99UIjHn11RozEGxFoBX8/jA9v
3rKPZpPWmgsBQC8g3Fpp7c15HR8cWnpHVY6S1i/MObyFCJDfA3WaviWUUE1Pncfc3idGN8tuI1la
4oYdJtqNUuQ/bSMPEnekvn6qncBhGe0w+thy8L7gcWUh/2xXT1I7ZT+7Lss+1LoZAxOGb3A3ypXq
+JLZhK9V24QvtCwl07fLQn6aATULt2niZ33QYb9mlcj8WgPK55F35Z8sgTRLZU7RDkWZqHN1FdIs
tQk5zr2qKadPYiKbZ4rS2fTqSEdVOVQL83ZyUDdHFWqsX5KmRI8iVeWvVVM7MP7muD5UdW01bt0Q
pLtz0Bv3yHfWrZfYc7QtdVMqNkmrb+qpTZ8nVe8fSiUeJJQNQpxcY2XGgsoAWsYI5hB/LSTbfAzn
InyFudFx9iXM027hvS0L7Tz2hW1+DuiG14Q8EqYMljSPX+mikrNj7oAZihlqiV9nmelQylJE5QdS
2ptuiEz/j8p22rt+TNS93QxMw1RFXoqngT/0sfwhHWTzR1TbkLEi0WkvsjYPjywHOy+k6IZxgYQX
hytCoX2C1Ds0viML3GHjzOxO80iYf0qHWcE1qHXmH6OSKo8d0rI/QhUdTTczy/LohJmFbn8zv1rG
qNNxQyILqZs+202hFW5CXSso0Vbl/Ks3TLfJpYc+cW4cOZ8g8wTND5O+ha/nkKJV0AAvoZ6alcfG
VoWrwdS/l0IyG/DjQXWbp3ork94h7+y2tjIJdwzh7HuqPcm/1L4KnojWhmMYSNMndMynW6cgWnel
ITAJJ6nPUUaKqulnYjsw3sOqw8h1NLj1S4QTJc9Ch5clC7IY3W9RVbJL/JKEvj6z97jjYjV0uSeT
j4Wdxh/kIRGKz9oVmCTYrf5SK0YwXSnfXAaCMJ4IFRzKbm+MhPNXrU1aSanSqXoOzAYNnsZQPWHb
SPs6NNCTTHL8buinfRca16LytcoHhaOFIE/OTofSxJ5ilfHUo6ml4ZR1/8neeWzHjWTt9l16jlrw
ZnAnADKTSSOKYlIqaYIlUiq4gA34p78brK6/RZDNXJr3sLskRSIQOHHMZx5yiussiLh2LxKzjHco
tVtjqFaOW9Ca7UTuT/PMlVaP2TwGaO7UgSilvJWRmt/oZqaj4YhDwqWaO8t37jp5nB2JBxUqBLHp
01ttUWIvrO7WI0w7IRvSAysY2/RBxEgmBbpO/ik1B+V7mt4iOSQ4uCmcbynyQJ/oIiM8qMV3PVKj
5yjIrwFp7DrtaSoiAL0UoJtawTTzTPd6rX3Q9RrOfTbbd2Nnfi/wevxgeY26q9qqDIymTA+ZMXZh
WxRTMBaO2JGP8B3YTsdsqzOuzXHg+hTooNYSJ0h4BPoHODDDoQY4f0BDSt+N5uIeuymuP9G3iS9N
+stn8sHXmefaqwEEy6tF33KrwJxxyyFVZrUPw8Ju5nOFMmyC5kdf2NaZltTrQuLXpV4luZ5eIVGu
OO3D3CfxzkhHK/SW5ZwF5hsPBPcYxoROv49xwvorfml8TaqZzFhElg+RUn8fB6+/jV23CQxFsf56
P2l/43n4IGAxMONb3S83B6EGFt/HqV09tKtK/0R717ewXzn89ipksGtBRDK76jm/fB4Met3GHuL6
IZm44jqBYkpua79LY4CZacNrhda/chj5wl+uMqtKxLR6aD7n3BRB1ZtpUHcAMN5/lq1oIygbaki2
jIYZEyXmBi+XWarO6mY9Gj5X/rew8aW/+FXgBLX/V7Irg7Ngiu1Z2C632TuUAtJosllODSwfs5VQ
BulO2RHLWSvbXap+un//CdcC5teaY12Rhj6gCRTwidOb2QGJALgaMx4/27V32xlk5kadPYq8/6nI
6kzLdXv+tmtt6psIcrPUTWX4PBTXpvWUZqf3n+V5Jv/ew2zGS7o20kWc2L4rz298z+/CfjeEx0cz
gPbpa8GnJDgQ2kJ9n/h5qPpnCBrblgDV2+o+vootsZ+ogWxOC1QQDAt0Y3rIm1LVcEupZtp8M05q
QZ3r8lLLayBldZl16i6vUEYDTDY7SN1PqjB31AzWrVDlUp4pYrcU8OffRXwhF2ZQibjqpopVW+j+
StXMD1GRTn/2WtfjJUQp6yjJcuwbMwrKyog+ORViSbCtMNOu9MhHnn5EA7a2973XtrdNM9yNmhTX
3dx24dyocYiibv7p/Xe4OSPPPxXXvnXCpK2aTpstXKgvyers6cFbHCXs5wZ0yURp+f4qm1PPp6zR
mCQYPosBo03y8rOW5mAoxdA7qBYl7l1aKCpCgLIPctpuF5E9/lsY738c139pKzvkv9uUoAD78yW1
lT/+j0UJRiQ0kFyU++Ai00sj2o0/Zff//qWAx/uDG37VNQKBwhp0hX4ht3p4usGKXd+gxkXwH3Kr
5v1BMw7YCs0VhoZ0xH6H3LqBZZOyUhfSdlqVkB0+HmvtTf1yNS+WcGLhKfWDqqzNlCFR22Q3Gcal
WKgG/Ghxmg8ddhYU4/pMK6YfbMzmWl07MAtYRn9OpwyoU7HE12PrxQPlQTH+mNGOsv0k44ZUm7EF
zlrLGxT2k0cwLfnfGnv/O3mcPGLHfz95n7+X/feuf3n4+Bv/8KpV2NP0MJC6JlwDGfzn7KFe8gdK
SejIrq1URs4cr/87esYfdOWAIMHvWnmF66D0/3jV/IOrKhqYPOb864j4d47eVviTjwJyF6kaiB0U
KuDRvjx62ag7eV247f1gTfYXN6Lb2WDueVBmODGdSxMuSZGAkzLXj2nbZ1ct8q3facnpwURjdqco
ssHW3FluY9OrQyM2lluST+cARg2h5mzpHn/Z3Y9/37LvDa3XHwzWBlwAM2TD3lKMY/oVYEaAhwN9
W0IxLctuqLDrqpDx2WtIqIbvr/csUPHrZf+84EoMWbEk6xxks0PSQjOa6/J+SD31s9l4t3axzP5U
KOOun9wvuTAR4isF2q1OCm+iZ+BYIgBB28Nx/VoZbvIulkEmxiiwHa+/HsZY7tpONPTqXImUaObs
zdl0DplpeUcj0c+pJW4rY6aBnCQghmi8m+D61mzw1/CiYWeUzwViwRadHK/oiRhZnKJPLcVupoOp
Zq08KrK/f3/rXo0kWfi52GC8DeyHUcnLhZUpG4qlnLp7gFKItCl6etDjOr0q+q6/9DqzRQRG6Y94
oYwX9awoIcZkMnTd9pyX7Vu/hPUZSwLV4irYFj9C0406Ek1/b5WWvMhEZVyjkjxcpxScF7Nlyo+0
3LR9J9X26FgZkCqZY9BS0VA9sydvvAymVasgKe3j1Zji5Z7UAPg0tayXe0rKnlGVmANv7MeHhhN0
cGYxndpJYtw2qXAuyYo+8DXluyKliIpo2xx77M/vxnwUX8CP6DdC9sNnVxECxrhnnCmxXo3/1isT
yJkB+p5g8+oFGoWjCQHg/N5txvQGfeD6Kalx07DKVN4kBhpExtTaB8TFy3uUv9pLeyg5YvNSanu1
yqe9UdnLnv+cHkog3rdKSgb0/oauh/fl5wlVhO+SiAipGEGWl/up9HFjxrTv781UGoesnjEc1Mkv
My8/x1p+azsQOOATcoiV4Pc3HxIDgsRjGqffD43pYSZfpOXiQ7uErdEVItWDDLDbaUD2WPW1WFU/
0f2ZnH3az5nYeXXbwkjXUl2iK4FJ7d6JG8u+wilU+zIY2Oe8vzFr5H65MesvhGSN2QSZxRZsI63W
WrpEM+5FsaSHdojw9jWH+qB2c4N0VKZfNWKZj3RWy5CW4Vkg3KuDTkuM0vx5TG3BzV//+y9RpzdF
3Qssl+8NbbC+ihl85CUwEInjTmmq90D0Z8OX5ZTnwORwuPEbQTcmdPA0RP1Mlda3ArJHGXa15h21
qLaEPylT9GCYwnny1AQht0laV8DsHBkg9jbgwGm7E9L/yAA9pa1tQoTCZzfeyQJvdZY3IPZ4YyaP
LQCRGmpNA2NnXHINnYppGJewQ2xuCWRVFkWgR5N5GrzGqv0YSGuHLlef/2DS4f1w9FhGPmq3cR64
bi5PDjzIBZiatvzErwsyTDzaehPW5oyfKaC5XD0AaF+Yk9e1GPZeV6Pq2o1FfYgHFMsCF1k9GFz6
isJcBMj2nTasPe65abGOmXsNjbd4abMrxssKaIqoNYRfAB3LbzKUmiFBOJhYh2mUAtYuZX3K7Bbn
Bq+P89DUWoOJcavr0WHo2mwKm3zJlGNtjdlxVLu22jd6kdzWsnS7YNRHSw1KOYpzpdArShFnGjwI
QQ8lqDWobAJfXJpyzLLeubeLydsxJFR9fHzT/aDU5rcKrslHteWZl8qy7pGRSn5MiTDPBItNPeby
GwCkrBA/xF4Jbpu7XMMEqEiqzrlXiiY/6Av2CyWzGX+Iy+qicPTxTPLwKjixHkkfvgOeZ1Onb4KT
U2fL3OmJe68oKbrLichDq4qdPU31cyTBNx4NeWtQmVgTIPO09cMhxmaKNS7efVslcCISK94j0Eqe
IvV4X+hAM94PL288GtcYiSN5EWnjVhMd3HAfR5Pr3ecLQ7OlMW0+2vxnqQr9918a2S6sR7YSsYAt
IbAxgYlFhRrdjwx0jqj/xWFcK9HFwIUQjm00nWuvbJFFnBJ6UWtzhYQPYMmmN1DUueqgZqrcm0Kv
LnLZrsqzIme+zVdaoru9T7FD9JupXHaNaMwLL8/qMydn2+NZjyowRRDmtAWZ0W9RVJGnDbKtFOt+
hieBnbgC3viYN43ahiDr3Ci0psIklEUmM2lg/N4YdBxC9ARLx3hYOgu9Nwe/xXMc4tepFBBOJJ9W
tCzlMRI8L+O6YRS4IjSRd2+lvR3gfXisI688ao2t3RuQi68qXLZ9z4iGUFUcpv7VPH4Y7MQ+cwBf
J+bkc6vUAceeYoi6/uUPIfo1Nv7j+Ul0hfIUYeeHI4dn3jaJ0f3o2Yw51OYOJlqTiem7XhHmArVP
EcVDvlfR/vTw0v6cdKLzM8OKP2do5cKUd/BTvMmhZD0YOg+IdpvjICusqvSX1blgm2thGnGQwig4
Z/Xx+hvmjKPQBBERcyJ4OC+fqG/rbqI9FN0rCYa3KKkafr/YDI2Tst9DCTz3Db+1HvvGOYdhgHXm
Jp/pDWGrxWJH957eXohqVZSm0Ya/O8Jsbn/mRL/xvlZIINGQc4MlzLaVTtdU6glS0vela4r7Cq3L
Wz2KoTREdo3f9xwfk0YqcAP0NkzabgyNibrA6PUnSWS+iTuQnzgbDQehW+LCy2ycJhPMf4MiQh4a
mXnpHh1Q4jtRNwu4w7T5E3jWOWj6W3vGcePc0/cB5rgNDqQOaq+kMWleXPqpHX0bsuWHHPRHYBK7
342x7JgBthD4F42AZyDPLykU9t16M+LweW+A5ArKwviWjDVETMv4+v5Cb3zUrERDmaPAkIjp3cuT
N/ayK2bLi09V0nTfmrlavhsWYqV+ZU6jEsyNlSlBmUUypdAehsWPtc7+hkkjFlMFQI76DBv3jWyB
H0SSsCYKFJHm5uM2y05Li7qMT8JunQtHqcaPHVzvYGwBe6qZ7HZdo4prkB31zvUi95aypD4zUV6z
gRcZNHu/wuNJ+cldqNY2m5JkmSvRND0xtx+PNfChnZXOvyuHwN1moRpEUUGHCIjb5qMvZSvtvJkA
ouRdEiYkYGEK7ODM1/fGscVta6VRU8kRNI2Xz1K0lcNUmlFIJ5cGvLO8B9pF/70ZQq2ff75/nJ55
ci93jtqTK5Su1yr6aa07+8vBxY1bV3DUyU7c2GEZqyWNyanHBRYgS6sd2qSzPphiYIQdCazG7sDE
K1nQ1tr8caRVqe4Wr5sfhF57HwdXqR71sjaPdhQ0TnMwChubLKGD2Q7gErQX7//29fvd/HSAlnzg
z7NL6BEvf7qtDYoHiiM7SRWfLpvZL3S2B+yFr1RLPCGSWvjvL/g6kWIey3yZcwaK9dU1ZmVJviTS
yE6ji219MylYJwskzOto8M4cgreWoudIsxl2y1rWv3w2UVpxYfRajufK7PnJhHkx9gaWP2s46Pz+
U62K7KscoA0JYBMmWz2zLUtyOZP/ZuHSVPHBxtH4mOjacGYDn3Witq+MNegIasRjYzs8nRIQ34bZ
VafcbPo71271P+PFdR4x9da+9tps/DCGXrnJyqTSAgufI4jDCjCVIkdtBeJAqjwMFdueZy1DsrGN
q6c8X8w8iJUMiALqMK3OiMhqyAOXsbuOagxxQ46ksexGmcqPZW5VJt+RmUElEF371VZq+7FtIxvq
gzENZTC0HRixDEOczFdUbbxVusY5ZslciOvYHqZrVcagQ5bYHqns5tY2QhxyjBguYzIGxbLo+D55
kz5fqUztnYDL072D2gA0cNCjstu3mZotvmnXzVelMOGb61GSfFPryYDSkFWt2DWOXg0+ykTI8I6x
wbXV9PtMoWPqD5VnS1/paxEHxTxXH1qlltCOYE2Q2scDOtiFnStNmGaevDaaTllQL5imD7nWPHRK
FGU74czzlehq9dv75+jZe2PzcgEIwMWlD0vesFUY0g1hNrnW1qciLpLUx65ZjJglD9kEHslyolBT
lwxxo9m1IdNMbv4Y2e2MYaZo27tqaEcihtE4XxZydua0ZafuQcxniT9EkzwyMjWO5RzXn0U8WIEK
kORD3iYVVPLe6D4M8JLFaoIy3KV25j1JFCJkgIHBCMrTdPKfjaWmKbLtQneDMem0aeeMXfZnOnXK
uTLomX622QnKSfaCKREtzFeuV9DgOhBi7cnMde/JKjuu4RaSdoFYeF0P/AoMmxAHRBFhtVKq1YOt
jF3n4xuve4GpFdW+wLerC4RXoC6BjEj0pDiMIsOqbXRsTQz1azcJxHLAApc3PBIuyGZNDu9jUYO7
F/YR9LA7EWu4EBVW+aHjBfhojtv28f23/joIQ0mj/lnFaBGH2xaXdV9lTtR79UmddGWveWV0mWjD
U4d92y5xZ+fKySHevL/m6+BIaxznBmRZaXUyEHkZHJG9aTtvkNVJo2sdNtgZ7fXCdHZqO8737y+1
xtmXb5Kqbu0iwsViAL0lLrcDwieVljWnWIM5aGuy33nTtJwJwWuK9GqVtV2prZvIOi8fiAay1VlJ
05wmpGRCqbq3Sa80uzgCopZ086eyociwhnzavf90b5SuzKUM6mfErOhzb+PxrJl1CidLniRpx3fV
WdQbp1KTm9lBqKJaFO1jnXdiZxP8wtzO3Q/0Sr2fGPA4F2lbRGcu9Dd/Dp8Mg9p1lvbqRu+GjuxR
2N0JQOh0MNPipOPI5EdWPz7OdcIZV935zq20ct9ajnGYlnm4K6JcvdTrtDyT2L7x6qH9I+aEuNGq
f7DJ9uwMHrA5qRJ6PCQVjIGTUC2Hc1ivN2LFClrCgZiDjOr3ttZqYhfKUzqMJ/RztBssSecnFAFJ
mj1hdrvVyQo9JSVGAKYy5WXBb513aDIladCofQ8hXBVcRLaag9hzlb51j7D5u8JPonR56oWUfWjZ
EOMCO24SO1xmHSMOVZmL0AU9rYd6MtT5RVu01lOUdlqgd0rhBcvcZudIrFvQCSAzBFigu6lYm8Le
sDeZba+5gxmn83QCzxod9EFya2Kx0RybZMGExCsPuFTKa97Iw1IO2UNR6vWhgvHkJ0zF9kWczbQs
mupyisphj0u4djnGURWCB57OFBRviF5wgBDVoF0GCVPfkk+9WbNTKO/TKVad+bNopiEANiqEn66W
Oa3MFNwO1IslA66pcVbw4JqUo3Tr6rJxYu9WT7zuK5jycz7F29i37uH6bfDJgqXDuPZlqKiHPpGW
Xc6npkxiv27S4arXVw37fk7270eHt5biPMJzAQi2+uS+XCpWcDpDNHc+9WmDLINqNcFoRMWhN5L2
TADc3iLrUzH3QJ6QL26VDn+5lNoB3rMgj5zWmzEYnESe5jFygzhrhptS5O4NDrHNmRx7W2iti8LC
RJiCkQcEm82imtf0qe0MLNqYAgT9ZPitOSm7IaYfpTbJuRbzq/DGgiushaodhSTgKJsqFY1I0cm+
U0+F9Oa9QXIyBVacJtf10JqhnkfNQV2HCctk0Q8ZtIehrfoHFHi8m7GM2zNH/I09XylMqxr8uu1b
TnlfewrflqmeaFfmwZBio1rRc/DHsdD2TatPO2sa5zN7/lYMWMXrwU+CpYBnvUbdX+pNtzWNXK/d
5WRFinK1eFbp52baYA8TdwcJs2yHrFZ1qttS7NUlV0+4XVohvaT6qh+7G4Vxx5XVmupdXyvdUVHr
5ZpMvwobW/ltEQUSCU49o0oGnvRbNoALVJAYLTvVcmqTtPicVb2+Zlfevh1kfeZTW4/arwkAJ4Ms
g9zZ4GjQTt6cjEqbCMCm0E6m0y9HphTzUcxofFgCQks8Dyo1RjXtpijvzuRv21uORJ0RC9IsCGMx
+ts+JFASld6zt5zsYVYvu1afPyLu8/39SPL68eCYE7dcchwGSs8tpF9e+oykHiWuUE9lnRfhwP/8
Uqpm4Xtmle8NWU+XbVMMH4q4G85kOMb6kl7uLIxfavU1W0QuYqsvMuNyCcQReat6MeewcxXzUwFg
HOYIpjJIQJpp3obLsqjfSxmTOXdVP41hh4AHkk1q4eyYYapqULsDxKtlSuoHXSbWxcTovw0qLIIw
BMq8D4ZTQVFfynn5a9JhkgU15EfkQdP+HpmKr5a1iI9uC3JhzzGIYcpDpvzLXKzqygNLslx2qRNP
+0jm6bc+VtJjm4JtCExGjJ+7GQNDCHb1dCs8B4KKAWSlOZNSPzdLXuzTakAPkw94Hf6BlC6b71IM
6yTOzh8yqTZXULfUPsysarp25lTECLOhqHirMLUo4PeZxV3hYJcWVFGBLouB0lMfTEuByaHZAJD3
o04p8T8ym+9K0Wfr0BbuGNoqqeJPZVmGWTlMHsZ3Y1FdKV0HbGKe4gzQXNEMnxbkU+K9p3cWjKYo
7nwNl7w0oN8jL5ikIMZmlk329f0j+lrpCU6/tiIE0Vugi7hVwa+UYqxGo2seHCNJruq66C80K6vS
IIvtMiYCVVXqF0nffKCsyS5iZOxGmJZ2NQdmoyiNX0E3wUF0TozcNxYxXMQwjXZiaLzER99Cs0II
DNhZNWjj+o6XV3XoKmPyaDKX6nZum2f7YaF3EkSl097mo0aPsbAXs9trqmaeKdZffRZ8iqDkVywG
Fx/f/8vXzfyiHvLYrR6GoWn36O8RZ3hzySV+F+aBU1LtCsuVF2qcmJ0PCLE5E3de9bGJrSivwxam
k7Laa2xuXxMZYtm76fDgWfl4kVdFs6ucLr+A7GiFS2z1R2XMEfd1dS5jYVTBWNnZXeIU8+H9N/9a
TAbtn78HVEAwVvjVy70Y1ClFmK6aHjDF7b462uiCmOsSK4fL6WYiiGuL+dGk1/qfi7pQGMVOHt+W
OCgNqPyJ7q4wBidQ81n8/ZL+h9T8F3PJX17Sax+c733bv8Bprn/+3zhN0JjMP0A4oeSBC/bqXvY3
RnjFafL/Al9jGMx9sh6pf3Ca6h/MZCizmKuCRnShN/CW/wFq8h/hha1dZJP5uPX88f+GA84GJAw+
mG9qLXQAUZDhkGO9PFDQU0QCQzz6yG1IXpegHSPlIxCR+aJ29QsSIMVHSnaVrY1h3f5sleakqNik
dg6yzh1+pFKZnM+aG0RJOh3Tqs8Dhpq4oQ5PmEE9Pm/t/04Zp4yS5b/jgVe3pW8/v4vv5Y+XZ42/
9Q8g3bGBjz8rda3YcfhF/zls1h8u7w/NJ8baDCE4hv8cNt0DSQwXjYIXtybCG3/rn7Nm6X8AKSTZ
WrvgTK8ZIv3GUduUFKu4CEUT+TT/1jOkZHPUdFqD8wB75KtwJhddkXj+MpJlwijBx1SxO/1PW3Y4
T9tCDDdRlDqfwFMk38fO4hKyvLz/+ssOfvw7YfgV88tT/5Jurb+H5AGRDzJJ5FYgbbw8+umSRAyP
U/OrVgzu1ZimzSVWiSKYcv0cvGF9tP9kLCyFMIKzZiwWkB3W21xhtAtm8rMp+1ZHB7c4Lmigu7ZF
IYzSCakyvj8iPSeZ+Oaa4OQwyuFQALZ8+Xid5c0lUtDZNwnxqzqAAQuyXRye07nfXI7/frZf1tmU
3pYzDGMfz9m3bj+F5T6+jHfN8bvqK+G56c8GKfl6qU1B1gCFFwaz0m+OjzSSb8Nli3w1TIOnJrwY
fcOH1B++f0g2YyBEM3g09hBEvb6SorZkG0FnI2qzTH/sGYYAuC5d/RhnrVmHNvNI++CobR2HTjFY
u0irlToAPlLF4QC11Av0mMQkQHEtXoLaqKDVtgwdo2CwWjshOaVeDjyp5kYQ62Ohk1SPALizBF8y
HMrz/NZwyogie6zcR7cbgQZQgEyWb8xaUYZLGpPLtbVlf42Kwb5A5GMomcV49eJPUOYOMl0GI+j5
gBpfRHq+AMCXvb4Tk6M91ZUUQCIN2f2QVWrjKcJoqN1NbhblyKVFjFkntYoQ4hPz5Eviy2maba1G
BrScMRNb0txFwNwuat9Ad987pJGxeEFRM8jCsLenMxdzG3ioLYDzD7WuzOSV0Wg1s4NCy66l17Vx
0Ckm3rJDoTZTAEG/tpgJpWAaF4mx7Jh5Kxpiyki9lyLSZQCqqRVh3HfFpxmM1e9NzZ9f9hohVwYo
IVHdQle8xMMvt2iXx0RbukOrlVTs/aycyeK2gYe+Efk1bSraSMBWts2q2SB3rNVIfaydugjg5aR+
inlo4LWNPFMrvfo6n9cixrlrwkBRuQm6hZNkbSqF9qiOxEAWq8GrDoNWAmCSqmAMZTfFfTol6cnu
vOinqBlL+j1y0d96J9LM3fuf0xuPboN9cAmDoIfhPbwMSrJtY0LyzKOXsb1H+mTcR1pXX7Szs5yR
cHoZ/1Z+FZcgr9EDagfobgtzSdwoi/W+LL4SHcU+T6US9JmbB/OcxoHJdDFw7AluKnIL1zDli4ff
edJ1+XVhEj+TSxnEySbk05TupaYVxlcE0UofXz5a4xM24RaKtWc6Mpu+yLoUitpkEIA0IZRs+wbu
iHdvRqL5tUl74+PIkHnvDs05jgGJwC932PMD0cNlR5kuUYNssTMyNvTZ6Wr7a9UkyMM7dnujow8f
REs6X3mojHx5fwMZMG9X5L0927uSgdD33BpsdbUrCgyLje9DmuWPhYYf/EGx8Abw064dymt6CwAp
IsXuXb+EHJ7vkOUp9SB209rzyyUxmkNhN4JRquYU7X4YHUAfFMBAc118UneVhdPVsde7hbsri8rH
CTGlPBxrWrm4OTDip6k120hdlG18Y2KIdRylyeUda0TMA3lU9mOhadMHmRk36bF0kA48JLOlzUjZ
dN23KM2M+MK1uBl2dDWVyV+McfoMaSRrDqmXOKNvt0r0AZelKD9kTZK7+8V0hHcqBse80RHJAd6d
xyiELKU9Zig9GMpY70wUEX4gE1bWpBOFMxxLY6g6f66m7hatnToPZDta9WFUZ0vde0jEeOEKYP48
mbX7gKg5fzjrdVEFecEYJ4hxqQD5uqD2zA2rTReWE6dZMLuRZ95UkaQBksaxjYtapTvLTc84Jrsw
SoDDH5N6ifMLoRWqjbykNdxyFAcRRLYm8ovGbJNLiPRQ26F1ZMkBNkVh8Q1IoCGulgg1MGq1jcJJ
rUfrUIOA93wPPwNemS5K7aNXpqvwD8jQ9uDImia0Ykxg2xdUSkAV8F5maAbjSNfHceO/5Op9TcNC
5dY1G63deQkEFj50W+NaVRmMrQ4F6og4sN7hJG3lyLjHIxEgj8z482LH7qc8LwpIDaXuxqA4EH6h
3W57J/DI4+eiUmcR0POw7tAVagtmXl4h/Gq0ECPqIsf8MiwIN4WG9LJwzhYGgqrosyZ0YAHjotL2
zd5ohlbcaTVEBWC/kSOPIvGyIVwcUWIXbsCkOmR2kXzuG6/50i5L/JTPXmxcNkbWXI2MXaNdLmTl
7oZ+VH4M07TKaBm0gHdqWnkPS6snf00FBg+7qEFBJPAmaXCcn+3cl8xIPtddYmq+BdTaQQZLzz8q
jtmhQYEm3b4vEgSUmKLYh9iQy2fb7LrKh3NdETS1CXXwWtXTfd8ZqAFDL0Pts0psW+7zQU7DUfBT
78ZI6pcTc0pai06F/7mCDlsdyHlkRluCx9+hcxUF0oZNAZdnabKTSKhNv5FKuemPnMzH/QAgILmN
+1J5sKTUuLPUOR+vS13PsmsVD5TuKrVGSHGuhAbjl7OnXsVKW6LUOOlTvi88Zxx2SxfVGcSDbDzF
tlCznddN5k0xqu4D+rve1xooDu6emp3/WbXAVf3cAKXo60ukfGoytyJ56VRxm86aJpHUKd27DJb+
TwzhvL+MrNO+SCSXJt+y2lg/tsrCX7Cm2l5bbtTVYY4g9qclFyCtW8c07zT+yYJObDntepo4Y2CI
BkEkfvzU7JikxZXvjWZ9a8WtvDGnuMzZwKYnOxSi+YHm0mjtMtcSVOC9N/uGHGyoksBIjLaPEN+K
CgfYaqvfMXhNPw9N0Z/mxaggwTjx8EmRbvYt6UaLR0k85O5R/sNkkpcFAla4KHu6amSHlpVrAHF6
Z7gBJAeTXlFGBbu+IWeretzrWz8eTPk0jKg3+p47qLav5pbzWOcQy3yI+grWBnJh/jhHUv7lOMMY
Nl0+RxDxFHHD9KO7T9FYx29ezOPHSGN2AdhEIKqIfXn5MekTpIfyzOFNlEKTd0Y1J+BTjTydfPYS
SblSGeIfswUEiYBYOl6Q4LPbYCkZqw3nWBgfG4u4Fo64dP8Zq3i9+ziOwD8tcpvub66aIhAofMwf
YEtpdE+xwYx8cKcImIP71S+skbzv2ismSYqqa9kYopXmjZeELN0IwcJX7Q7Ah5iCqMnqejeIqbf8
cqrsL/YEQMJn2KvcNiQB6a4wir4OlFwsKEmlpfia57r5wAgCE0yptAITU6HNS4gPive1Q6JX7jyJ
Z3AgMw+V2260exr3ses1ASO/hdCI38tts6y6MVJO8cjoESaDnzYxlimTKJMhHHCZmMJYi2aiXCEl
omVL7dDLx30BeaopUdGRAJB4mRlzXe7GWs8eYG8W1Q5hYeWH0CpudqmMRQdkqUAEbYnHnnNUYZkQ
mnqnteyfnQJBq+xeBsniFZWvFmVhBYPd98YurYWKLF7XfJ1KBWKra83FcezndoZW0Lb6XiRO7R6N
qhgImlDgOqBDGoe6pAXQ+WDNEms/MQyswyh2aTNNfetlfqbYHoTXYbY/oScYPxUlODhk15PuSs/q
9FOZA3ldLdsRrkuj9pqmRm0Fc9+vORgKa/iOkRpNvtnKZsChL5eoXilZdNcPlrw1ckHj3EDq6C+a
FYuKA3DkfNNzxER2sJyW7wO0q2U/FvME6zUeHtxpqMGWK+3ch7XexLdOato/StII6RsAmtyQYZF2
lyfSfpJLtPxVGPG8d5WIGCjspkFCo3PtItSBoSMIhq7SSS3GWDvAP6TosqQ3YPQ3zrXc6XoLXDhu
lBlx1sH9NlcZtZip5uNJpOjU7ngKGvJEEarUNhLLR3OszacYdYDIb1A3K/1ZjPIx62d525UVmrYK
/JNkh89Y9Dg108yWWVOjBqZTDmFZzk2HLUYb/1Ac0f3oCv6sT7Gc/0UGO1/FIjN3XXVXMioTQdVE
brmHnG19kaPScr8uTmYdOt2ZRLAMCrrboEOcG4uRebKz0KVDNpDIdN27yAf4ysIgiRiB96Nv5Jb9
WJXVrCHq1TsQZeyogc5sSs4Gcqvf8v/P2Xksx41safiFBhHwZouydCJFUZRYm4wSWw3vE0ACTz8f
eCPmqooMVmi23ZKykEicPOY3oOm+j4xjsnXhTd1jh8pOA+5Or+SaGzM+oDeXvaRN53IiM7c4kiyl
rwWwYAIXEzOEaWSfPjhThJ9ugwpstq0QbTbZ/iH4YaRodFqFUvGGWzG10U+01FURd+MtBNDnwGmq
+6qMkmeIbYYdjpWc2y0DNW9GG8uyD01eZsOqiaog3pb62D9Ope/Fa0XWKRgtaWPJn/OJBBHfSRwa
hlJoyjWtlCsrTZM7s3eCglGfMRabRmVNRFAjTCVGgsAXsEJELgfI8dd215jTBm0GRadF1anccGqV
3Meabu6LKe1XnERxB88Di2I+DfnNbErSSEc5RMHEHsNIxGU4Mzc6DNXQc0kbhbLXdTEonMFyV/2w
+U6zlWXSHebbJAKb6ZTewgnSYWdJw19HLhjAFRTKRIIwjiZ97SoZNddpG+VbAWcCvKTMC3GPv1lx
rPXKRXpRDZbPQDP3zVCfBVsQj6JRaPaUEX2HYjRVVcIxTMp+JwyrGDZm76UWGYNWE/2HPvgRl031
ANNJ3gG0hcHAlK3DRyjTBvMQRR3Aw6Rz3dvSxqqjRxMb2XNljuMT8NraXGlVhfeJ4bd4+djkFyEd
iHS/xJWclLgGwunIaix3ArTMUzo0S0clg8+4682G8KGPs9ut8rp1RjrexjhvwSd5v8ppyh9kb8GP
TLnar7TEH4gkwHW+ujPGWNd6O/jfhXBkdDU1RVev+7lM7BtzQalMm6hOa5Gua69vuq9Yj2ddGNW2
HW01DRDtLisq4pQx1uI1yaCJrCjMrXt0KzOk95BP6Pam9Lr7vM1MeWWbhE34oTqtk7JBmHRl2JM5
byatjWECzK4qQ1NO3QOtqUHfeojE3bTdZPwsqiJ41WvCwcqIKr3YQPHM2rDXyUFWEZpp82rMC2if
nl0iBtol2XCHsw3XAgQO9A1Nd07um8DLQk3M5bhVTD7J1Nu2ntYuA+UudIpKu5dSn9W2WbRRuEn8
4R8/HaHdGlgDlIvaqNbvMV4ZQ5TmcIougQwjhkSXsQzryS4PRouQq4j0+sqhhnO3zdCkj37Uz8ip
zQnhUlK/PDSwSVAFHCYrWXnB5P0O3iwV8rJMf1D5iXvSmAxKuVm3ezstmXz0LVp4ORGLOBxZ+q+g
iiYkVtvsseFTA1+CaDgsIt995FD4v9zMu52TBWb3aCtOWZj6rv+dKhbmvRjbYbzhMu6PZmn2eeiA
Cbn3W7QQQlfEWrLO67x6Nglp4m6SIkuSlY0dIFz8eMTextRl9Bx1RtLeDnWRIN42LA+m3LyLr4u+
N+99EXvVzeQ4A8JheNm9aLTbcGKjQtbZBie+jlDzrNcEoOqfvi0I/ji+YMSmDWOChhNt+IG+WhSI
sI2d4UdMH+OXmSpwDh41LKPxvneukySefnAQsP7JrMSyd4NZYWJk0D1ax/ECYo+R3iaUZZ34WgS4
8wAUr8UaiWfvBt8plB+FbIuvc6LDzMJR/aDbI2K0ws01QBUl36GMsvaZ4jx+1qq6PDiN3WMqm4/P
g5BWG0L+127rPKurh8HvByDI4APbhu6q2d9bhjs/2cNQgLf0UJ8gKXBehskDxxaI2G15/VIl4eIX
3/2KVFe+TsILxDW4FqHf6JoJ0FCC/AH4HaTZT35E+6PQBvdbqmr16EQTgcjD7us2szQMGUtvCtCj
jV2a9p6Yqq8FDoW8lSL227WJkZh7FXtJvCuqCHMiV+I84DOlVyBH5ukV+uIvPeLzh5tipTc9vWZy
g9Kf131KNAlLP6GYmaTV2eHUzc73tu7ppiZVFGylAXMUNVcvDsB5mF65ruOi5pxWkz6HZTZG1Pix
1f3saNHQ5R+jyr5zE8ygdqgsxPLW9iOv3mRpRudrVIH6kXpWr4EO8YsSSdzay9fdNHfFTWy6tbtB
HMvxNn7fDo+eYvoeok44dlcDs2PzRzRDjAitNonQUfXH0t0YWTn8m5SDZW9TvSqTbax5iYvQZzen
gFFsd7xyBCpdtqC5ijOFXn23fSZBDxGbtneism6vguXzWk21H/wa57b30C8YewN7lra8dqq6N/Z6
WWHlwc07ZNu4ccseTrcSNZmSX3srimYuP8tMR2dbmamTbI3ZVvI6UtacbsbGskpSGqWX1wg7BNlh
1sqmXaWFPTno3kYtsr9+ozAbLoyiAeciRPaNBkRpPyeTQ1ecDfHmPe/FG7e5trxxgVkS91tqxg9S
WvhfKYwUjZXSi+GpBt/zk/pItSGWovlzDO2PJE9HqnMrakqcICXxWQ0FHcJ1BvTsLle6Lfg3u6bY
ebGCJx9EE0ODnKxvySyq6lsWy/THwLFKV73rpYw/UEHjU6iTqtujZUadLdqRxMpoertBvTmZvpeo
fOBcRVvmawrYrwyRgmp+GLndRyuRcyhuAFov9aWVFc6NmYsa8YSsdH76AIrH1Tg41VORT7qzoZ8P
l+p/6LmbDngT66V33ep3HSRoxCV6YjG2/L/p5gezuXctTQ8nWNBey3h8aeMuzcg/UFjzrJpJzhNG
Gbk7bsCX+ZsqNy4s8q6j+bYIfVr0SODTv4Et/lgky10aNHRUXxRKB+vBt8S+cjBSh9JCvtqnlyDs
Z9CyZdBOo4kNWmAswHTPBo64FkiJm7t4mYMOJUbyc4q7RL+D7FZucRd4jv1k2mpqTi9MAd4/qIlh
Ci13sln28lxhpB2lnbgyKw+BJ8sdbNf2RiPHWLXFDOM76+XXv3x73HWoE0C0YGwG4/isy+80htEj
MpYegjGedyqDWqRnXfNXswQa0ier4Gd2eka8yhmnyLLoaRRadWNW3HduLFucXbT6Ann/3XFkfM4J
IR3RwV0BxD1dShskSbcXlQekvgOS1Ly5n5yyf/p8206HI8sD4R8EsA1SLquANTpdhf6PFGrOy4OO
egqgeOhgNhL0PW3YCxjmj57nz5XOPi+lcGUN9LI8aH4kryyadmsrqP/9/HHenboFcwCOhRkMEBfA
y6eP04y6r0MWKA/5GGXbtvIx74zM5mVqOuvL6M/a1efrnePgl/1jUgvrkXkLY3bn7C2hqJ5DiGu6
w7TgGCOtLosV7EDnG8rq+Rpji3pfquhJ4Fj3ADNObbXWwoEUqIT7dXalGzpibH4qW+oXRlEfvNjF
YIUfh77BAp093Qljitqh5oM7OETNXWcwduohYF/Ndf/6+R588GJRyOTLQ4yX0s49O0ItQwuuS9Uc
5NgWK68yMzT2LXEhnnz0PHgw8YUDiqMjvfyKPwJnLrEzHe1CHtI8MGn+FP/MuVasYibDF1Y6A428
fRPMXIiVnCEb0aHzmEnJ5o1R1x1ybRCboq/MPb318p5iw9hrDVR+9Ibiuw499me4eaBH5FjfzUZn
/naGKLoQB84NepcjRlm/AAII5kQ28/TJVW3PvV9O4wEhbvwQhTdQtARx6u5ykgPEtCl/zI0wG0hH
DVOItdt1dQAh0o8exqGyf7pCNkiI28jJ4l8VKDhalPyCmUUwXZUmRJ5V5pYGLoJ5H+3rxiruNK+M
/smtQrv3nbGe1zNWyd8xIK/8MGhpla4mHMC/DoT/ey0T+GD95ZFabkncaJZ3AN3rPPaJIqvSZnb9
l6RIjNsqVcYPi87E9vNV3t2Ny8Yu9EM+FKLFm1/lH0eqDmQfiNFjZFZDF3LpTa56MsetZO11jD/8
TxaVRwZl84WVPzjMPuI2WKfyzSxawqev1KsaYOCx0R8sGgsHstvmbnCNYms3ziVjpw+WQkceQCF6
M4h/vp2uPx4SCg8qJ7OQhxw/WBi7ZMlgk3+kTVteeKh3o1PQBcsRNWDls+I76o3mRNDDy/kwtt5m
1lx/Q96rNpkx/nbTJMUL95Ll8LtngxSAerBFOgWM7B1hKukRT698Sx4iSdHo5MY3smodfau4+/b5
UfloJT5Bf3k4UBRviJ0/dnHwTa3Mm2g4+D0NJZFk4xZnFmPlm/B2P1/qffjhqZY01CMNJX77Z5HO
m+gVitrvD7aIZ+jVACWNzlErSALzqpqHeFM3UElBPr8oytqfWt73ey2JnbWeKPf5wq+xOIr/hZER
DPk1qMZDSIHmFAACPz2qU17UupbUwyGlsAwHsMJ7NQRIf5lMjuhQ+I8inQS2cq376A21vqHMd57b
otDptwS71Oz0l89/0kfvYsHJYG24ZJf62f5oXjcyJbCGQ9/ryS0mEvom7p3mmob2pQN2blm7PD12
7dwCSJ8ue3F2i5ZuPQ6j2auD5rlTFDLYxzGH/hYY9rnzpnswsxRcfm+qZx+Rsjy0cifYtU4FAAAx
n/ELYvhqDjtzYpDgDTkILN3ryn/t+K2BSQ/hml4exW3LRv1yaZI8G6OmPedprD99vm3Ltpy9SM6V
hyqPjp41OcvpizQVunl5YqnDOJclKm4Dniq+KC/cVuf67287xrvRgTNRZr+LAjmTWWMqyulQGnG7
0RrP/TLXM8byVl08xlD2Vk0hvTAuGuOLlybtA97H7Nik5AbZm2jryaK/AeRm76n51P7zPVgO6/ke
wFqkGjEZ46CcdroHhtlmMpnT6aAMpw/JkIpN3EQvjeAbi4ex+ttrjNMDYcL02Qn4I2/c1j+iRsAo
Y4ERTAfmFcw7hUo3daQukaM+eCjgMTS4uMtgCpzH3daSQk/Mej5orr60XBNYAVNihZU+a3dmZ/w/
nmqhPMKNIPByf5xFBLPXAJgE1XQYXV27xuSTWT1ufpvPX9UHxxUAO4SkhfCFQPBZ1lPUESLjUTsh
4TPzcvJB+1VU1SUpgnPVYI6rCw4drCp4DNZaFLX/TCuVY45+E6TGQaRee903MFph+QhaujZjpIKu
3U62fbGIgoE66GxxqOiahgi35LeJUzZ0u8gYJppld5aPWKfmJyT7gXHTZ4w7yzEtLxzh9/tCEozC
DSkLqpggBk9/sFs4dSk0wzjUWZRs66bAqaq34wuf8fsYyypsjr1o+kDwPktQWs23ehcL7kNaBmKX
DnqxnlrRrAM5Whce6P3xBTRHlLWXa4ZPcvkpf3wkqW7JAKcu5+A7dPhh1psQXFv3LrAbdc083lp/
frDepSmcWZbSXT4YQsG5gO6E8TFwJj048NzGDjN32MFovLjYn86NQVM+mXaozdU/P1/2nEbDZiKI
TjVBa4nLBE2o0+dE6YtWdiu1A3Asc09UkNqXukHM86bidH/R4BvdVVNWo/sCTLZjeh07P4VZNOlq
drXg0NlMw1eY4dB//fynvT9Syy9bGjUO1SLI/NNfFo9uUGFaKA4SwMo3Pu34e+El2YVVPth3pBRo
Zrjwmbh+zj5oAT9IaDLVDtkInw1xxWbtRkbDUDBumy+JmyQ7CxrvhRD8waocLd4k1zcwxXPcq9FY
Asc1xjdUMNpVhGn27wx3n5c0l/HO6EtnkwV5doE6/P5IA4pELEinqoDEtZBz/jzS3dTMAZzR4tiS
/F4FqQLLnLd06Lsq3qX61D//9QsMFmIW5B7A/rzI0/UaU9PRwFHlkTNGisi9dpcA6bsQE94fE5T1
wLVySGAAQgY8XYVxY2O20q2PrjP/Ay2zW+tdcekyOw881PcuRS4fJw3ShV58ughTK7MGR+Uca+Hd
EZjcGy+erTB2Kmf3d5tmGTBWqB9I6kmyEUg7Xam0qCpr8tRjIf3mBvUPe6WiSNx/vsq5ViACe2+n
j0KPMEeH8iy8eYYGKK3nLMzJWIDIHAMTBTZzSJPbxtOcW1yF0ztmE8EQjjlOMuvaBzqDIdbgtKHG
BAAkvjS36FBbeDDmRmkBt4mDnQqMtN6Vid7JMBmBzq+1yhi+BrMfPLe6ZpBoFm1uUq6j0X3hozo/
32/PxLnma8G89z3Ae8iqntqarRuNDZTzagM1sLmWs30PNuGSnM35uTtb7VwnH0hmIMqA1Xpp5GtL
wn+sPJFdeKZ3B295T8s1RM4B6fNcfINcQxqI5BTHJs20VZ5b8JsDuJ/5OPz+/Ei8X4nMc8GHLxwn
+vJngTDu+miecew7RjnvbtRcCrqasnyGbLD+66VsaKQW5r6kYLyu0zNelA2I2Fwlx1JX5k1ejUyw
GnjDRHf3Qnh/V7aSCMJhgLnCTU7oOw8PY0rVPZR2dixRqYEhYst1BaYfcDFaWmvHhttMNlProT2V
4vdglWpttdZ4G08xal4p06QLicX7c3P6g84eXotQI+w8PTuC7GEcaBTaPsrR6bzw4B8tA5cSZiXQ
CsyClhvoj/ylNfxiaGsrOyZtpK/boNAffGusfn3+Jpfs4M/Khd11UdEl9i7JA7Xv2SpVAkhtlIgQ
DTqqGLne39IVUTdA4oMfsrCoMRG92cxTPW96EacXpivvv3jSY5oABEodtYfzGsOzwegCDKyOzN68
28qskHxb7OP6JK0AQcRkT58/7we7erLgWbYkzLgB9udXR5n1xc6NED/r/WG4cETeJWVsKz1VCIc8
E/HMPdtWx1Wg6kVVH+Osjn9WCMCBi2sw8pyMflPnwLBiw2agzxntd5GL6T1qgEEVAiWZVzMxn46a
E2w+f/YPNtuDEIQb/Bs78lztIkW2PcJ4tz3agL5vc81znv3FW8xiHHnXy+iSa98H6yGnQDNSXzJT
JE9Oz1aW916CZnB3BAU53ysYAg9N46kw8kv9rraR9Pj8+c4JwNyJ8JJtpk3cioAOvLMFrbqpPAsY
6lF4reFs06JwzDDpkHQK5eDHr6iz+c/BrGv/yAxhoQS49j7uOrx2cfUsvrSKk7puuDOvHNJj9N7c
MdDXDTwtPeyrzCn4x3Jv29Ylju628r1/XQkg5MKN8cERZfhDQ5CvH5bl+ZjAxrc1N2TXHYO8N0DA
+N1NZQhxYbPer0JtCsjOJFNhZOyctW36ZGTEEc/y6BSd2qB9oe9xKf1Lc0DeCKughI1+skWD6FzH
LclHV9pg+Y7u3OUrw8+yNRhn628/ahjCJsxXn0mfvXhFnR405MdhvFrZfCwo9bZ6MosNgNnkwufz
LlRafMncdwTMpcpbOMl/BuSFydHqyJccGd9o3SaObTgsVp4aG8Qy2rvUUvoVEL0x38ATwNLYC/IL
mfK7D4pfAAIUdtSSH3HAT38BpjrUOZY+HGWs2TfTME7AnwdAVoUC0LEg2z//oE6LHO5c5kMW4mgm
xTFH8vwkGmXfdxjozgwh6x+APKs6dPtZ4RXrWHu0VdJNnCweLZ+v+iZL89876T/LEjNow8IofN9N
Awoj+9ox5oOcrOqx8CqJGM84gMrN8FY1VrPnJdeeF+GUYlvxoF+5kLDJ4FJsjy98Jac51dtPcRCO
gpy9SGyiFne642YCsKy06YHJ2S/AapfzykhohNUq6P9qsPq2FM9KGQ+bVWegcbaUBKibl60LcwQG
za6C6QISKBZ74KWXCvOzQPm2FtUBp5lqEg3pc/VhS2hFjju3fgjqJPJWzjxlD1UqQNKSlg/JZjSj
9mnAOaNek+sFDjDjIbJWU5Y3t7g+C3uNdle/Bz0IX8WKat1CTqZs7ksnENpDEGUouTqJ9qQZDP3D
ktP15NtN9/3zg3L6Qf7nKYgrsPAtuobv9B6mxG2RTNY5nghEIqjvS+PeNjq5ahDQepzVqN/CmWl+
FVY53E2pV16owT44HAs0ZOmPEn2Yt50ejmTqtNy15vkwGG637jTgbQnJEswPLEM+f9QPl+JyM2hc
8trOc/tBlVIiiKsf7AS2du9rqFWJHKxZBzPk86V8fvXZ18clugyHl162e66iYeXmZJVYhBwKYKXr
BJTV705k5gp5zBbRMJoastGC6xhj979qb/znfS5ydAHtRwKseRZgqzr1hgpCyUHlTfuacnNs+NP2
0gWNr+a8Sy9N5D/aVboa1lJW0OB+N7qoytjJUds86PAr11CU/Gtsz/117Bjtha/7NHQvz7bQdrnU
faQaGPucn5XBwOw7aayDXRBSV2ivpVsraJqfkM6hTSVxGf/4/D2e0aX/syTKGTRWyPDZ17Ml4ZhK
MSSzfvDTdvC2g2/XzQauVfw4Bt14KFUNqjrJkuzrYFv1LTG3vPWcKF01/IsXbpL3hwoDBcQbkFsj
IeaDPf1UwHIO5HtL3xcIR0IvAtGpBBXRfGVifw4JM82fklYB7Cxr8/XzjTjNdN72YWmXcXcuKhnv
AE+zViEaLS3rgNPRgGGkyNd6AB7581XenyWQOgz0aETymSJ6c/qEiG/MMdTG4GBqjb/SVWBi0TAc
o0lmF47S+5UA3nBmid6k80wRT1cyVTdKYl16ZMprrI3ULrZOq/WoWiXyUh3zfu9IeXU8GAGK2Aur
9nStmKl80wcyO9ZRUL5kipEaUE1zE0VAjdshqu4MOG8bKLz2sza6NmFfoqRVlIBKobWsvB7gcaI1
lzKhD/bABpGF6wEs7sUx6fR3zVpTI7rq5cfRT9N10CX9qpq6aGcmTEU/f7EfbQETBGzBsYtC3mj5
/3/W4U2pYgdZeITqVLHT57LaVLFtXH2+yvtUCyVOZJIQQaJnCOTpdBUpOsQNMKY6otJn3bb0eJjr
6iN8HCeBeKC8F2AOcv35oh88mkeBRpGGaDaSJMtX+8ej1dLMFayfmrwZqV1p2+XVVKZ/n0PR5ETK
dcGlEI7OQ58X65pSU9pQA+QCi3h0JXVNM7dlJtILCfLboPX08kKiCtMlxvckycS+0ydyAXL17dzT
sda9CJJVIN1XP9LiG0tk6p6T3jBsdx0JZctwEFDIQeIkIXrZnrsa/djdUwa7GUSPXEMQZBwsxu31
DN+U7Bd2TunlRjhac/dkqrjNtnrqGtdOoqMIjpI4fkIG3BUsaZTHqaQRrP9bQrDwQ6Vy57ui5VCH
DbEHlthSD4XSs6BwADz+iaBf/1LUDr8ROES/atHgegJiO/zT9xm9WitLy3odmIwdrgCHar9mvajt
sKhre6vriC2uaCcMcJRxw31tK53HTMAAFSEY83EOMYsxbzoPvjpTA5H+4w0NnldaaamHcSzpnVWi
rdTa7wwomRI1RXTX0tbRbvAYifRVUWV6DFFIRzYrhcusrcxMmq8RvblHGcXq38qBWs3sRUCuV17e
HJ3ZR7yglbr/q7SQ710Bdq/u3NJXRljIrKAn7sm0XA95CuO1nK0CSp+aHXdlQo2AcwcqRG4Kf1H4
gPDnPw8odV7qYn6QBnPoPQIbg1p6eucJXK7MgWNRtkccayrshEBa3GTW9DvBKeWhDhZSc6KpfWL0
YDFMnHcaYddPre30WzQw4nVjyGw79U51ZRP/r+Yu9jddSc8h0qW6pgCEnFnn5hXKC/aFS+CDT5d2
so7NG9rOKKWelYIxrENlYhVyLMe2piBrAX27lbH5PEB8EGYp4YFb45oGuOFctQK9y9GdVJcfmx6a
K9aAwXqaB5gB0eT8P5biBrW8NxsDxuanX25kWyP8dIuIjt/4vnAjd23kMrhCgWi6UGB+EGuR7lpU
GBlAL/HvdClhQRccnLw4arEJt5XRBrdH1JY3gzY3cdhKETzKWk2Pf7+Zb9UWOBk6IufRFp0M5Ig8
UR57B7cMrHvxBh6FtZoTP76QjLzPNmnokm5yPJhEg+I4fULDKtNAuUF5rCx8EL0ZalUcx9l+tHt0
TMc23X7+aB+U7Lh/G7Q7AW8ADD6XMdUwshztPF+07G1INw3d8CzF9LMzB5pmuid+aDlC/i1JwTXK
+MnGZgp94aJ+Vw7SLsAHiWOK2jOKumd5kdVPStDH4rWmsJYkE607y5HiS6EZyT1qw2Jb8BNDaB7Z
ppksdeEyfXeqKNvZAcoz1OkYRp+lJLaXRuiHFAaddKP7ySH+bdh2hdx0ml7VwLn2wdhVF97z+0fm
rkPLi3Ej+TXdvNP3XM5lkHIPmseomxFAh1jchLWOaQBujd1Dlo8w6bu+uPOattv4c3cJ6fouCvHM
5A5sPKsv6KzT9Uc3j6ETWObRFq1cT46tbtPZuZSFviG9/7zVyXGBCTLU4jDDJzj/ckaa5ADDCudI
J7YzwqjEkhVmYxfcVHWU94tuhpavbSByP+0OghsCIREyKjrlebWKq0x+iTXffZEBBi6rCmsPY11Y
U2XCJhocPFHGUX9EdcS/6SurvxtKITYSmgk+Jjn004pp6cIkEv96U1a9ihK3htrtinRtcNqsVddM
abxGqMfYQ8muXWxaB+gwkTXML5o5mjHccgHvWyG3/2qhVwNcNjfnZuUiBvbdFy0kCYH95B7lKv/K
mIZO3xnugJRNyYUchTqq5QOWppXhhA70pwa8EKzzjbRj59ZKomEMQUnW91VVmHbYlqX+Resdfr1K
lXUdOXbxqrLERoGMg7sqyhiW64zuqwwh2gyHDv7ZDowJcn5CFdp0KTQsseb05cETIswuqpxctecO
nyqCXtwoZR/nVogJQaOhQOC1sl0SMcO9IhMBvGiMVfKADHMwXEEbhWaKxbrlrWQbF8kaRe7kq6Vp
3nNt0oMNR+XZjxPmDV8M9qS/LvNAu/BhgTA+/9k2/BUafw6GmjqzlrMLFskAY8xqaK8WnGrovj3M
VJzd2yD0UKdFSZn2CAzYRdrAtJoAh1lh6E/xnFZHO1W5HzJQq8Ta9SJh77D96W7xOJe/MBPSvgW9
5rTXqjTRiDCsHn+pJGjVjdSUnFdlpSfebugHRExy4aevsMHdOewb6CBhubAKBzmav9wcOm3YIrYh
wll4SmxVPmYAYMYB3jeKNsixVWYJGSxAiMjZorWdJisj7+pXVH20dp1VODG746CmHRBo29iMAW5M
K0+rHZSjdZEF31DpKidaPj4CXAIfyG9oiylnlbRjdU/JFd2lgMD70Oiq+SUQarox/aQQq7juors+
kyiVBJMGQURvs/kr1u+Zto6yWtv3o4uqOiIs6V2k90qsY/ToKzQSEBZZG1kf/HSr3viWyC7PNomc
/F95VM13BYREc4tcltZhyDQyfW5t/V45cnqhP4m8wKA7RDyMjr3fdtZDfCMAi69lVvgD2K8qC25k
XkWHqkOoKUxxMsZuLRDk2Fk8InBitWno2rJ9dKqiDlY67qLg9fLeec3GuRFsfuXUG8ilGiJF2IY8
YW1a6XeFRD9hnQamSnd1gN/femzKyljj2zZqz5MGrHgd60bUrNNGqukub/CxWyHBPxxVXdXTF5SY
tfQr5GSRHtxaOBrosaYfYcwaidY9WrrIfTQN0qhK9/08qAFh63Jy87sx1kFFgMzU3L3HmFhbVW1U
fU8h/XVhjRmRvU6jTO+YmtOVCDFh6ncM7NHaoB4Q6BBNbv3bc6X8gb8yf8Vw4mkELmJ2T8JCB8nF
xsvazkJ0t4WmxTr83NRcJJnj5ppizsjCLuoFMofTQIZRNGaQfplwhcYWo+6McVfJDAcLr0/7/Wh1
NebJWVsPG6H58WI0qk3ZTeHr+W/aDO7tZKdYf8XCdBC4GQ33ji5a+2pbnd2sGAi4N8irpbAMlUBd
UNXojSAKhMQW6JREIeyj47reT72vdgvqk/8CoCPe4HljzVdM7Ur9urfTSdvQpjFvvU7F9rrQGtRb
7R785xWqSM1jpAatvEIKuM5uMWQNkvt2tDzQ/zQ0roy+q65hrpYN4uTanL/GsfC++MLHGay2sJ2G
/mJFbWjUhXfHc1rzVptK4pUY3OYLipnav72swWTjV2uh1KQKge5Cnoq70UaG5FpVRhTtgREHeyMm
R1px6PNupUurMteZNfbmVo0Kvx27dvNk1RmiK7ZGNaCKwBQSlYG08gsPU5e4t/bA0pAiE3oE8XYe
+YZA+HdILlT88LDyVf3qoeAANtFk8rc1edE/AyjFOG1H+YDsm5lEj4MuiyZsaJC+MFYWzsbQVDZt
sliIK4m4iBciKZO/DkYDPN+M41lfY8xG2Bozs9yYAb9jXQdRcuMk/D7UzowsCWOviV+tLnGs3VI/
4vde1O7XKEPP7Bp1zOqGYQK6Aa2fwUZaTHsdbkttQvTTnr0lUJr5d09Qc4cdUlVPM9fsv02ftTJE
VzACfI0mToB+2ZQcROejcAaDOKjhus8q2fm9Ef1QcwuswBz8ziU+ScNcWSKn/seXzr7rddQrw7ad
E3vd0KqoF2Gw2KEgx7Bm6/YTMzCJCCo+hF1G9SBQ4YooVM35CYBPAApdNPJ5sqv6X78rrQOxHM2q
yorsH1k6Nb/qRpKeuVqSsrOWF1e7qa29Iy93rle19BSXXhVnT1qdGMWa/KLHAwm59n/sPPOMdcxD
ksVLw9hYSYsUqp3Eqg6dOMGXj0ZBPoRcLUayLoeRFquBzMIKr5xKx0y90qbQ64McXdSCCfN6Hn1r
V0XUZKum1cV3s3K7ktmJln6H/e18n1zZVPQougQrdiSLXui6Rf7aVEF2P6qCjXCCxrhtLU3eotxm
fkvL0j16AgnuEIGR/tbHxiZaGZWW/CJw2MWqC9AaCC307glxYra/IP6PAoKYJsSeyCRprki/RtIQ
jHNABwNVIRobovL27sRYYm0LPeXOs/RYQ03LlX449om9zfKaKr2sCLLhVBf6i53kwTMj4SKGfdX0
DglY6u0llt/cDrVh/hunnZuvWj1LXiuc6Ap0BtL8xpb53KOTVOkon6hqNNcIWKmXthvikTy6atJt
VU4ZOpsZ+lMIXPRoe5VZYn0ltUNQrMam4eesJXl/nTENR3miaiIznNogt8N61oZ6Q6SZ4hUpDh9W
V84okulW3B+aUitemwTL9z3SYPounRIkHSGrT9fWUCRuiN4gZF2zyOWzY0fyUKNe8hCMRtzse7u3
I64fz3yyS79+BBpVP5Q4AWYQ9msywpyye1sKs9JDaP3Zvetrr25jyZIpREFEHZXW49+cJwNvO1W+
sVFGoKG4VRmBuqITjTVOidjuzf+yd17LcaNbln6VinMPBbyJmJ4LAOkNmXQSdYOgRAreezz9fGCp
+5BJNXOqrzu6S6dUNEi43+y91rdYmYiUz8IufAbXl0Lgomzqr7xWziK4hoWq3DN6qxH0rkmGREEb
gc1no2TXBjVrBdjAOKmreoxpePRJ2zNc6KHykhF1Jl8lvuIdwkbsaQyoA5C8GkvZPaM6s8xQRypQ
wSaWbkYztUL0i5F2T+VDNHahaWbxSoJbkth0tTzzNmOo7R3QJP342LPub21lGI121dawgpYUc+uW
fgs9QXLMVKb8foSy0YOubFYsOHibcogm49aKJtH7rlKBmjZxIBX5j0zUIfCJUzm1y9b09afKFKLR
1ocpuFHUUoZe1NcEL7fsAL/SeQU4PKBwF7Y6mNGHgBQRqm3kgdpiMHa6q5pD/t0KpQTEGbiyfgHg
QsZBk5v8RMBGyKFfFKWnQRqD/ph4VaH94v614mPsoWICsRmK4rZkmPEXjVXJyT5g0ADa3MjKTVpW
fboWtCittkoyBP6yJ1JOfyjgtu6Bl+t3oaS2ypLmv/QLIMRYuTo5MLHb8CjWbtrjL1rWrdLG7pDk
akETqS0nHGpKu0OkZMmLqGGp0TEqfwfEUrSuSEUqdHHwNTli91ylqGYJ5WMnTfKA2lHshoMsJZNx
Paok6q3ySa4G1wjN3ndMXmDRpVs1RAxcMqEmShP3L200GoKDdiz/nkqeUGzGtGIRUelIN216PQoW
BTVNfyqNPjJXjGUcL9Uxif09RI6QNFOqma7ksZODDgCNaWl01FUdr83xDVHMFK8R6vas1E2jfuia
oC83bGNA+XDG6XNRiMaxGDtBWApY80e7rhqjd7pMCmVHYyC61rSC8RuMXWcsar/RFXuMq/qFnbJ4
B7mneWKIFvJlLmKosNQ+9dEW6fImlgR1dDqSX74KnjDVXHI2E8sqbMV9xGaVEWMMiDc2u8qobX5j
fRrEqGTPkZZCsQJ0Ux31qhSH5SCxY3OVVB5rm4wi0dsVsVTsU/QZUAp6n+D2tCc5eCFFSXpIUhT4
tljq8o8hKJm9OwNAkeN1pbTwawEVew6ie6n6k6jaTduF2SMrsGhhDnXuYCMDOlxoGDigJQH9ciy/
ZE6Tx5E5N6om36k7lHt2IMe165dpXqGUsJTS6aCqsa3QYz8mgTydQtCMwCFWGNz6aiXWsrgyElg/
+yJn0InDShL38STJ16nVlpqjVj75ne3c4WS3Iwq6m5Do+X3QxOGbKI1xBtN1QL+bV7VVuXktGARo
mYLmOVpniAZMqandtzp/sfOQjhIvldr/jGtZ/WWZk3Uzar0UbRJBB44nkGfNbi71vollO12lkaCG
dt+I2lMHlFKF9SqY+ZLhdkCQGaVScyQDU6uOcjFMPzWvzKttNfawvr1uJjQDzGU/zoTzq1cqvVt0
o1WITpPORD/ZHNXbJBsiws94TPtFX48jqHNtnHRbhgVs7U0IW5PbtWXfuz3pYMekxR2LB75n4pOQ
Hw1OmJGUs9aNLPgmsGD/YXj+1DhgPkUc7ICteOsVgSZhJKfBC3TcVLlrBtoH+Izq/oBqduzWnkVX
Y0UpdPhVwnpjYZoN2o85EbVwc7DTmlvovgUGfWZsRXaC1PUuAYIWOHlBc4pRi4wDri07Tk42rJ7y
KDYDtitymNF+iIdnCwI5/K4IiP+iFVr1ig2jMbJBpjbBvKMadzjgTbwMsuyDGKI62jg0HsH/5Pgs
QOYKXnSECGoIG3AHKdRF4JTStpLSEQ6t0lFwV4SgvQ/7mdmo6qmBDdmL06US0XOeezJ0WfD/4bvy
tbByNBVgzlqQukxZyD2tWpzLKdBGiHrhdV1U8zWoNOlhGEJ6J0yI7dMQ9OOR/nF/FUbp6G1UuAQl
C65COEI88ckiUvLuEecPibPBMOQHYmlS8GvosRGmDIryswvC2tta04TycjRqfV2mRvkyebBVFzK2
TcFuJzVIXYtspjvQi9UuUChM2bkOJcxOCOu9Bdjb4ohtmpFSpmCJ9TrRolq7AvZhwPrs85S9OHqC
dScPLHzp5qo7jGdwUD0F1L6TViMUR7UVo8M4SerTUBlGZ8uxxNQJmCpQHTlgF2kbg1b3dqt3zeM0
5XAIcsNI2UoGobkbgIZ4O1lRqXu0rKhEewj0+m6OirifILTvLaXog0WdEyvgapFhXHmBqh+jsJie
01poVIffVf4Kklh/7kuWzbbF9foOyrCGfxsa8hM20ljmkMEQ2V6eKN8o4/m3cQf3id15KHd2x8K/
Bj1nFdclZFncXAR1xmx4yQJg6AHpvWhEdSDvj9dJhWsMgZKCRusxjhRMyKwH6myvI2kGY0gkQL1S
9Kr5Vg1R+OtCXXyuOb8rfqG7kKlNov1H10LXlq+/7bDGjHSZ32TPjEh26/8iXngJ83Uy77KcbWzG
eJxt8uhHHN5IsOouHP28PIt+593Rz2pYUlZYomG02TObqAPrzuJnfqsemm/6ieGxkJywXRWG26w+
P+x5Ufr8qGfNh0wxC18VOGqi4LKZtJ+wMLeCUNlDBV1XW+ij6rR1d6GB/qHMeHau86d6c6VjHVKW
1/ScK0Q3w+D6PgDRSbjsDUxYT73QbJhv3H9/Y6kQvj8cQFVRjD1OUh9kN0lSZxR/ERUNfDG40Bj7
/MRoUb8/Ui+0vSd3XfY8CN0VLQSOpDi62bGpganVLGXr7vP79/lTw8P7/oBFBvi9Jr3muYjpgXM1
s/D68yOctxXfPyEf1EBaVvgCuNPsmbqaPfvXhJ/9cOEYH+q38/OAGgepLMIV1IHvz4JmvEaTT8qe
s029Ul1jJWz+WcIGzIuzQ5xdqGGqtcYc5OwZHfmiSp8D6ZJA7cxH8PEQZw0eLIQSHCXOgn0vs2wm
24TVP5RutZi21sm/npzgf/L2vrlu89Px5j3ScMvWMP6z58BsiYJelS01x5WaZ6vEX2fCV1xbF16l
Pz5vb4541jiTq7GujJgj6tiIPFLx6ksN3z++rG+OcDYKUztmPUDl8lkUxKUqqBsdCrTnbeP6gv7k
Qx/0/JE4G3E9XL+h0Y7ZM26KDYpQZzQqVjSJ21YHgN2OKNXLKHuppIvAqD8OEyi0YM7MCmLt7Hmn
UD8VNIOzZ+MWIcc2fQi3OakOdrxSbynIxG50AH5/O+5H+1Js0h8H/DeHPnsPaMqMeiib2XNnPbXD
Pfs/v69cU3kW/aOQBCtV+f4/GD/eHPDsrUDYnCljZWTPKW+c1Txg6ndE8OKfH+XPN/PNYc5ehYlm
rpGCL2MIkZY319dgt12QRhcO88fH/81Rzh5/PBqB0lIqe04NEiRY0Ybh8vMTufRonD3+8qgKSOi5
XAXM3GZBYUia+RTOQJrWJX/VH4fdN2dz9gIIakysksSxctMxltp34zvI5PTCJZM+HIU4Z5rBPOeS
RbiYfnZnyin3VXkapGdZH/prRF+Aajvdx9AeTe4YzNrasvEPNCMVYpayxGFdHv+ISAZw20FFsx7V
6WCnlq66VS50DhG2KsrQwrz0Qecn8cMyYRZhzMSp2c3wfjQ1Shq/6TzTmdEa8LmW2/pT/ejfWydq
qJsgPxLccmnS+HBxzlZC8vtjplHahJLCgiE1I1b03yfvajR/IRWjZX4pUuzV6fnhBN8scM9eRSTb
cIVS1kHpU3gMt/HJ3OjXyNwMChB7MsJ8ANMv6YVh9vP1AzSJ92foSV2toaZgSTTeTtbXonBgj33+
zvxxTHtzXmdv5ZjXUUrLlUkJEZotSCcBBZzQXMdV96hSVM/aJyv4+fkx5Q9PiwU0TFNn/QpiCkz3
789LkdtiZkt6P9AXo5GhEDHEjkEUWkAksRGGblMq3Mm5wGQXbQQgBccKqTqdUhsnabAUkMfalO2s
0Zt+xPhIUOH0St/YrI6bYosmyCDMx7RosrQCMfbpLFixO3kycYorMKQ9GVPk60n9b8zlv9Bfv7m/
H8JUr0m4bN8FXM7f/ztMVVG/IIfFc4BaiRjheVz4HaaqSF+YwEnhAfUAMkPn7f2db2l+YSMPehHi
j4kaZtZi13nbBP/xL/kLyuEZbQDbawaWYbP7B+GW76cLTFevC2Zj5tdgDEb+9/4p7GSSu3MKNHsr
TBv05RQhA0AC9iCB2+6KEXC0Mi7UUEkXb67P9d+jxn8fYjkfGG0PcFINwyCneX5gkRghC7AFSRfB
FNudHumOIsjZWiJz0Pn8UO8n3d+HoiwCTuNvyfXZOSZlMEJ4rPY5aHYnbjp9OWj6JcfgK0Lg36Pj
62HY/VPqR2s4+2DPBqrQpz8uJq+tMDQLYmUGy1rUaGCOekf2uNgvtTiRaK9Vg7lo5Kik16FTDGLS
svon9ECoMtRa191JLqsVGbQeGSZSXsyxPoZ8VZC2OePx9fC5sOIjz1vbEjoyjvdSN9Zf467sn7sw
EB7hoIMbn3ByzQmE3bGjLu1TlwrGmyiV5Xu17cvHxpeMHWreH1odiSd0RMSqdAQrEX0jlgSTYFD7
bk0S8qp/fC+YIMEjUJDSoXCeLRlkqU5lqRebfdwbCGspY7leO6QX7vg8057dCoW3h8eLf1QAnO/v
uB6Jql/3Zr3XpoA4IVdpj0HZF5R+vEu6YuMPT5dCPiyTPrAyOJu892/3UIAYwFQXqCboQi/LUSQ7
M3VLT1lGo5O0P/1oWcgaKQ+1U8ShM2rVsu0aGmNESjT4OKpruX2KxWhDJ/XFF9RF0Jur1LpSKJH1
8pEkFScGzR/0iqulD6aWum2ZEgnTOb2yl6rrLtyKjVPUN7RL7WD2jH2Nui2VgyRzaDE6gSEufNCe
kVI5tHWWAmXdaFpJQcHT97X2rqJ8PMVoVCwPOR8V0Og06i8ebe0pIlv2hkFpmUhbDyFXIR0JLnF6
famY/kLu4GzTAlaSK7OQ11l7U0WV+/nT8soz+nAjsWMg2cIJh9P7/cUlTSPr8lqq93kQEi4TZksd
P/kyirOXMEYrPEIL3xP+nJCb5eeroOmCOymOjyE696VGZIGLq1Lf5VXa26knUh5uvyGkXXbqSyfN
WUCROrlpl1WniBbktRflBXEm046ePwmTgaI4Uj3QxOil56TQmk1saN3OyjvjoM/yy0wA9lQRnXKr
xHqxIcOn5y5l44qw1OBCzesMI/g6vlBWBCGDE0bmeswLijebddQ4YhG1erPXalNxab2HS8aicQsZ
j0I4QXq/rJ5VfmBQO4hg3n/z60wmYG8QMdRautN5emmHUiS5Gg0OIGOqYktihyJfI3UFfkG+Hrya
39zG6UJV40s382yL9fcJwMyjWAbVmxnsbH0stIEWNIbU7NOxVx1aiqVT+6SENAWF2xok/yoxUQn1
JqijQmq/GpF8KYd+fhnPnyceJ2TgAJVm79b7a9hnaifGctzuBZM0EXqW0U4gdmJF0qF+YQz646GY
VpHL0gcVz6eDTA3Ksp7adg8ABvGpOkoLIuvEx6DtgguvyRkv8e8ry47DwMSJctZ4HaPePBqi1Jg1
bvh6j22jOaZmamJISZVTj3pwx8VAZBFM7NH6Kt4Hkkh8kFzVS03Ix7WB7uVqbHN9KTdRfawAhF6Q
V0ofR2MYyLOPHt21hsf7rHzqG/nU16ZU7v3Kkxd1oPe2potEp0R1YTpQOFvX8IkVsBrlm1eGiqv0
kbfWsr5f0tXVV3rST2tBSHo7mTrx6GvjJYLfx1UQAnombTZTs6nvXHOsen6g44Qt9uRQYkLPqnwR
kLCI7q3KVgYN2k1UT/pemnUUn49wH2YPXJKEr6AOZ8kA0uBs/1b6otQaQZbtEEqYCzTHheuTUvlP
Z12VBR4LSv6PTjkC1/ePfdFZRVcOkbpLRTr9IpFYNg7pS6WhD/cZ7BHstxlGrM7D9dnLpfsiOsGx
m3bpKK2UoqooJqLSYSFbugL5Fq9X7n/3Gv9CgaEjRma7YLK6Z+2vc7/+K4Tiw97jPgubl+e/bpun
5qX+6xCyg/jrqm2SkWbTX6gdn7Ln+u3W5I+//u+tChSYL4zOLMrxMPPIvBogf+9VdP2LLmLZscCm
s1GY96u/9yqy+UXGb8tGFusQYCGRL/3erAjiF6juoHFEEdc+5CEmsH+yXTkrQfD4UgWazS7YXKCY
swN6/yTL6Hr8LtTBrQKmtztCgG6kOjoW9bQTyvKlL9JFPk233ojSOUYAgBJtAZqNTB0CMBdVdinv
43395ffngYoFvIXGg3iO/uyrRhXGsfMf07go0Y4ggnr9I5aC0BViw6TpKH59c3v/sHU6m0hf1wAM
G+xoAE+a4FzOJtJakZFoCaFyN+rCTiMtFsFL9eCPZKggok8WVTmoTlamqVNmwYNeSxcGrff1khls
hnP1FRSI2dyE1P3+JqSoDbikg3kzaSMWm84OSmVcqgg+dWEjqojhslA5jrI4XVgDfTywxgg9z9/c
fuhnZ7uHqvYDuj+KciPrguQqRgzvLqSmpnjdLTb3Za3qt5pUrMtcfbxwzV89AP9eOvAEc4Px9HOf
GeQIIzk7dtSpGsqdID3FNiQY/jkcvm82uJ4df9XZ3l47Wgvt2KxNV9/om3Clb6qdvjGOwiJwTddy
rIXgzP99/j5yw9fZurGvq3XDv1oLeSNfNzayVr7xZ+f8vNbdbC0+VjtrQTuLL0c/+sfxOtmRSnIi
4+ngb8AAHqejv7fuh1MP0MMer+UNilCnsQ2ns41Ftfh5zS/9+bPhXwendblOTuieNLd1zIWwJAHb
6fk3HCprfVG54kpc5Qtx1S2rZfor2pSLxu0da22tNTda5WvKxwbBe8/iUdqMN8PVcCXs0p2+MPby
QViLq3HbOzAHnJzfJm2q199vLrSNsFRsaz1dq0dlM/8m+j7Or/UO3ajNksSdP4bllutyh8TBuU3t
yDEdZROsEPVs9GOwsu7qdW9fmniN9+uz3/cTI5UFtREz07mpMrTaxiuhL52W7tVdaEu70slX/qn7
EQ4o0uyAkIJiQbTZsJvW/oLo7oVkS3aynNbhIl/xrQuSmZcvq+N2tPEROrej3a99N3NGm/+wiBax
iyfZSbjk2fzPYZSc3j4FNulhVOmye+s6U9Em2oLbr/FKLDNn/tn1+vMH99WNd/bcQriEsQG/jzH4
HFFZqGmP2E5BWphYvqNovbkdQLlsLLp8fRjUbj6ia/R980cjNuX+7z/SYBtAa9u8/o3848fM7+pV
mYbUg4y8XYTZSCF9KFTH7HIU18RUixtPAhNADOL29Q8pan4GMs2aVywAniEkXUDUbF4jFatxf+Vl
kbgl+lPcknP2+w/iPQscLr5BjNR//rfX7yPjyrwwir2ues6ujKYxjqLyY/zWz1fNZP0NaG+r6ARl
bCuowl7NgpuoCfZm+oKh4FbyNDSL8VERpIOsTbdI4ZZTuel8azHVpSNP20h89gOFxMb+zogwYObW
qQRXRHbVrk2br21OzG7dk9TyI1T7x7pJ1/kQuNpYLcOqPVq5vgqlB1OazIWkWNc4tlYl6jLi8IKV
DjmDysgeI/kyUqH0qB4ogitCj7CrFVCo1EWOjr3Ru3XiWQvQrq6qNjtIPFcKnHCpTG6ULLuF9rft
qQd9/lCdzUCvLw8LPADqdCBBGHzAjURmC7cmDU4imAingeViA8C3e/GXiIZ8FzYrSbseGwptvtVd
OPj7xfp8x7hhQKXZ8LAUgYnxfvYxvV4D9C55C03LBqe0yA+LJjx4aqVMC61umptCDRZKHRkXHpj3
s8/rsom5D6wISzMwmOdvktZXZj302nQVEdISp1aFjL1Ml5MvX3l+rdlRo2j2BGXJtqJaWl245O+P
jrYBqPLM8uM1BoTB+vD9aRdqC4S41cS7Uorl9aj6VPPMeIdRRUTvJCRLaNGd3Wj5gZ38BhNGe4i1
fNlJpONBKqVgkWGpnDLXb3CFQJD/SXZnfZcaVXTBrv7nTwrCc96YWuY5SSwjPSlHlCretVL4SPtC
c1JRhAyiGLusDh/bWENBWGZuMiWXbMGvoO9/v9PAu2YfH7hSRnVqchBo3l8l0mcrUyb0/ZRkrZuA
tF0U3bRZuqFRpKuATAXcCr66SeOpPpLpW9jkmNyPWdLuIDyj/wSAsme/uvYrkpk7Vfpmjll/woNX
rSAk1c7rX4kfJ/ZchciWjUa4asTxvvXT5IgD/cos1ehkNIV3rzbHKe3HfeRvLSPobnOyDLDLoXqM
VCJng0GLnLrPui1RCig9s7q5wT94FPVOc/1RuX99fv7RdukuT/n//zP/zE+8ZkQdBs1r7+Dff7sq
XrLbpnp5aQ5Pxfl3vvvB+v++ftl/yecdybu/LLIGk9GpfanGm5e6Tf4+yO/v/P/94l8vr7/lbixe
/uNfP/M2a+bfBjkie7uZIS/rzXv0YW90eKrq4ClJ/rQPev3R3y0aQ/rCgwqRGp8ZdNJ5Rfuf2x7x
i0Voy7x5RkHMzuO/tj2S+gXTKqA4almqjt2Lger3tkf9ovGmkiyCqAc3KU3rf7Lpeb+v5l0HRcP+
aiYrzg3w8xSuXkqTtBfD9KYaRITWpWRPonnb9WjQgwFvwJsL9Ifdxfvh9e+jsYljSOD1YVI821zo
kd8PiUDOhhFiIU9P8uRf9UqErak55EoQ2mTBhRcWKX84JlUyHQqgCA0HOuz7tzaNvIBm5BDfdKNx
NYQWlchmWBV1uBC73FiFcrwLrUu7mD9cVuy+c+8VsgZNqLNyRad3FrbRJLmRJ21ad425aQYwuIK5
S0L9ElyDMhzn8GZkEmnWsVPSOeB8XSkJvj9HeiIZ4CtRv7GutG5pai4TvBk/i4MtkcZaR88hgvos
+9b6t1J0FbVHs7lSsrUW25XniHAfsZFKT9ZkR57bBs+m/2zm90P5NWivxW7TdL8UdWNGi7Zxm2CZ
RHdqfaUHuwSTmrYIO8cI8EWszPpxanzSSKn+V45811abOnDVPY7UYDEqz2N+p3a3QXZMgqvJeNSF
1VSsTHPlaTeK4RbySVRvTJybs1W9lGW7L0h9FlZx4JJ4Hq4GeS34gSuQm6jcmN5GWRlbpfCx/dm5
cWU9TE964KZa41BbCx9xFPyQCycWrtGNksN2CHVscZjt8uu+Jlk4fTHFx9G81Ux42p49kpqTFSe5
/IH5zkV0bBfyS0fgAClkmWX77bJWNh27QaQftlJ+86aTl7l1QPQ1LN6244w1Rxi/GUhCJOwY4a4a
tjpua7QgmOp3YrEtMLleZ6GDVUvHX+sTYm4teRb8wq3iHUGnRv/Yso1TV8S+h/nGuLQrOVtY8fbx
lLyGJQFTVSWK5e+fkjLyK9xBln7ThynQAB0tq0rasjuKKpsMz1OXZh2y4uyZrEahvMsbtbuwzPnw
XvAyzCscNgw6tTnr7GUcjaaJ41FXbxrzqRmbwGn6enL0oseTRobWhdr1n44mMUDy2kNpIaTl/Qlr
wjxbY9K8SVrr3guKwDZ0wA1ZF+0H5uALR/sw0LAaAfEJNgq3GgPq2eDm9UYntMqQ3A3UGJCGl67a
GPdGgce1Zy9rhfdjhb/t8xH1TMHETeWoYCOhI1NQg3R6tigZWbiJamzEd9WoPTbGOkjJVCfYG2CH
GZcYdkhVrQJ9WNRxvyaZlGe5CO7CtDvpfWbadWsqG0BK+QKEhQtI4ubzz2fM1/jd0ITUQJ1TRWjI
SjOU7P09CGUNuaLsW7dZccA7x902FKcx15rsWnTAQlsV12O8lpbDRuwXBGXjrwmKhfBCxWfE4Ya5
nH3dbYMgmi1xeqh20rbcaFtjNY12W7nIz6wD1rwqcPhGUAr8nNS7ZWdLjo5HlJrZVl/i0lchZtnC
s7CvtznRTbZ+JAD7NtjKu+p7svWXFAUW5UI2nEywgXVIkevdaI+fX43Xgfjj1YCCRxlbwzJ+9oz4
hWhq2MsgItyzwlN+0qbCXYv+WmfBrzqQQXb5PW4rmXIMF2JAXSq6RUVSGdxou3oAHiCUTnlbHPpd
9JL/4DyMwqbt+vnnfE1U+exznhWkAMX3tIED6xbkzF6l+mA6AWWXfJevhXXGMPpL4tp+i4/T0jt1
36SrbD9u2wUx5t4xllde4HiHYGOtfc+RbxTA4A4N7DBfWy2Rxa5QuklAXrc7xfuIbT5Sz8AlN6KH
bQJMhJWw5namHdOvto21sfM2/bVEaWoUcBHbBS3q0h1QIADOaleJbivTFaT5SVvW3sHKr0fvScwf
2atlpaNUtvotOXp2vlTXxSo6FYf8So6d/BbQ8upSl+K1DXF+3SiqI65HD0Jozdm8H1NBTGFCmbfh
g7iVrqQNG7o9u4GjZWtr4av6UNvpiaz0CpN1zEbJ1hpy2pzOWhKTHcE1+J4OC7rrZu7Uw6bqr6tq
lQhOJjlV7fBzSQVlfmGES/qK7BNAuZk97gt3jGgzOhinWozX6kIKnHof7bTYzYhhIpJ8IQTbsuCl
Wybfy1th227MrzAivkqH7pguhWsmHgWU3SnC3IMZmsHjthVtTb2dOSqay/tQ5mtFJcJjKUSrfnKt
bgFSQ8QXGNjR4fOn73Wz+/EqsmqBlQyW7DzvZ4xY46TMZrfeASvvQ7ulZHeP0cRN9mXgiMNCADSX
L4Pa0QkaTe30oG/aZbLLdsjMXeuUb4aFvARol9nyV2RGySFff/4R6U2cjWt0emm/0lxDX4XA7lxi
V6j5UE5QW06JuQrTFTYywkvNaqnzPpLiwPi/iwvPrq1F6m98f1uEm8Q46WSOZxvR2ur9ri4eVeve
bLZ1vTD8gzY6ouKO3hq6SvmzMJc+O+582/warwLPxfWinLLGrkRbxrP6HJe29eRfF79kfdHm9/74
zayupGHB1xFjJKMdBc5IBbZd4OCc3V8SYcNuKN9OuVuX7thv8+iI8KpK8KavkmAZ+uuGEqzCBZZ4
7SzlKsm3nXhvYM8eo+MUH4pyFUTzIMvqL4wMe8qOsyO2NSxXzu515WhZLi9m177w4ctmhTgkujFr
u/0BaknRb+N2F8nLPD51wkoff4ysFfVsneFbbXU4KIayiFvWIZqF0ZxT5MOoObg8Gtx9BAkU1CHX
QHN4RLMgtsVoWjemb2ukyfp2H0hUAPfpcGME1117qM0QTu1DiCMwQ58LI8Hq/+FSBojdLK7kVVdA
RYKEfT+xealc69MUiDcZpBe879EG6o2yKAlJcabSuDBznC9l0H1h+jKRD5MFRBnibOIQ00jV8zCu
bmhmP9cVSzeFmChMuOAaguJiW/1969hEPMpWVaMhMW8PySKbv/6m6Y+iTK8pbPu3kQ5goJXIm0Uu
8xPZ1bzO3waRKjqhscm6Ttn7ZenGve+qk0+7oTC2Va78Qwfa/IEoMaE740NRnqNi+f4DCTCnQjEY
xBvJ9L5WfaAtWTiiR9H3PlhIO/C9VaMwqQrpCczRMSyNk6bnKbsR8WSMavIPN7J8HJY1GuV9YjDY
jJ+tLBmbBj8V5enGq/qVCuwhUKm762W5nIVt7pTmnj33LC/My+/7CvNVoG1rsHwggIpUh3My3RAq
jWHmrXjThojAkfiKTiehjB4KnrzPR7jz1SxiChYprFKownLhz9Usgp+oEMbS9qYpGwGsJ+QO9Jto
3ug4xd9JmNfdWFKXnx+UpfL5sIoGn0xZHnKu6oxefX+fh0oulKoo5Js43qL8T6NNoD5bieLE+XFK
HBVwkXU0/Kcs7WwFkkUEU0IRj6Z40LAWF/mjVt6pzY1XPGTi9TDssuF2LB7G+kc5k0GG2yDZ982P
UIfRsWe1HGe7eFqb4zorsbKuMTRL+DwVatxKDT4idb6l+BrTzok2RrmOwXSoNTs882qqFuG0Bvow
FACpeOuvs/ag6WugISJYn1IVjuW0VsdDLPzK2XNMsubUcmh7wtJg6iXz2r9prRsjfygNdkJrgw9i
Xgn+UlZ+JvmDNi7y4Vj7bq+vmeM645SIG0vbVakrZb8sXLpVTb7OlWlw0uBdkhWp8naXbBn5J2Fh
CV/N6F6ejnJwww7bmI275HtyFYWtrL547QpmlJQfM+UUlncJ21u92UbSKuiBIY2biGslMNFWriHs
Q5SERWouyGJ1Fe0w4lv/GeSCY2ZPksQ11b7XhFNDWSnI+5acoIYqd8pGNjvrKnRybVOY+JI37J91
465r74IZyAK5vFJu8WcN5kNrLSX808qaGkXosXGex+q6WChoBLUL5eMPszbLMmrHKrp4lCq8T+8f
rzLMet/QPPUmCP2EDbuO8rAw6ZjlgJRGaGagsgrjwlv7YTWtwdfmnVUJv6NB/UGOH0w+yYiZqNxM
+nPW2Wk1xyQvZraume/i8lctHMWYHBgmU/+kNFtf2XrZSvIOavnQgGYS3Hp4FMxlYoAuO8jpMZTh
z2gnk62AdhrJBvUdFTIM9QQWjdWW5BBszJW+HaPrWp0BwlzZcVtSsbfcbisb+8xOlXtWddO15zm6
dbK6diEG9iwE9ZcdNA8PtLJTm9upy+xC3AK9GuoXH6gDDBxySZ49fQUagK9Ypy4+HCfoA/1VEH3L
R9iCSQXWLLWldk8GOz0926geDAiCJOVUV4myJLonCy9YOeS5OPtupzlfZciVr05lQinOm+hmXaL7
zhT5JlS2qGFZLXT7ZKNde4vE6X91oAUOE4zGb6rhSmgS576kHY263XkncQKaVdoIPRV4woci2Cfq
j/kvPnbJMH1AwJd2bkKHugBMYtN6s1ix347HnD6dcQiywxVwJglbXpuxalY3KnMz/N+haxax8q01
uQQ5/4MGbJNKxRIWgZWAbHkao4NFzcdCIrkaw9sgXMjDWvhRXEv1wRBcyd8Ry5DpD95437Xd/6Pu
PHfjxto8fyt9AcsGc/i4RbKiQqlKKkn+Qli2xZwzr35/VL/vjFTyqNYLDLDTMLobbbcO03nOE/4B
Ta1yIY/fffVOKToKpWt1Wgn6baEsUIBaiFIKeZ+AUN2O43cTdCBKPY1xEMKWOvqqc/JZAO0gCvTs
cltA79CUFyX6PNqim5xKXwXKIvXvay13vfZFAm8aCfFCqyDlj/MjG6kH23gtcgxU1zLFdUQNDy7D
t8t4WOiGM56kq1a+LpWV3C908UYND9X33vGlfZ/YxcRMXrhOdGSPylvNu/Gi3gm7lVb9VIhtwbXc
opDcdDYzuKus2tfaSfK9dexTjhe3ZeN+1+LA1tqXfNCu2ibcwHZbmAM6pcMLuNPU+CWi/1imxaKe
AuTMVllVL6ZyaTQ/pNA2Uo+4vlQMtHKDrVetxkl29YqYGcNjVO/TYuuNmyF2ipa+XtvufWVcpPpL
kfzUlHt5UXWOMKy0GJwwOfM6GtHp5CwgzV/m5uKBl7nKvp3kF6FYBtMq9RDTdqKD8NCKjvQTnLZJ
8VIuld61YOvHbjVcxwEi84vurrkZJkrgZccudzhoklWwGaOlZ6zQb0Rqzy3j7Zg4xUMT72irLtFY
mFy0ENEXUvyN6FwVyaq3NR/ZMdRXrsPWDYylvrac2iU+BM+xv8i/+Ttrmd/E34U9usSptOgOg9tu
+jWg/Pq2pZcKmoS+yyH4hpXDgBHeujyGEVcHxb5E6mRT7KJH9Bc9e7xDj0F9zC7UfGdAzjm1Md6Q
nAoSnwxf54HH+4wzJ5dPYyuTD1EVmW4XIqw4lB0SGxxc4HZCp5UsNxIRAx8QNXRRa3Uwhd0lOo2d
sATLoUoPaLZc1WJ84cz4lAvTPwQQBj4a7BqT4bPUE4htGgqMyw9RkLS2r8m5E2dd+KcZpU6GSxVh
gM8De3UO9Vea0CvNaBQPWI7TfdbakxiIe1XsKPKn74047fvIuhAzEeA+j5n0Kmlawl1heWLn/Pvv
8nyQSAKywqN0SBNsNGzRcFJxTSMqnIgES+ao9L8HxdWldSbfRMIq4DudTgkxli58sTF/oRD3QvhB
TYmWRZvsDOngR7k9QBVBcm3obkKNmLEbg1+tvp/6X1L6xAxfTF66dl9GQItOWfc6mUtgxF1kg5o3
JiRbUQRx4shpNZucU6ILvzDKJd9AFCyz0a5GdBvdnEwq2obVJjOcAYZJa6NlyI7pQyLvgslDkGxN
2spLzVbX8o6GxppE5K52KSZt+oUOrauVtBzBFXXL2vVvzDu8s1+9h/i1eMpdPDx3zFH4c0yNlqWr
u91z/Ji+SM/lTtrI38Y7gX9q+x4nAugWImOURZ87/Mr89SQt4+nQCesx2yjG1dDfZStTWRfpSxf/
GNNrvC7FDrrEtRjdNv1GqDN0eDhpinWnHSOskfKn1MnKKzb4JC/DEtTHzqKJ42+ScJ0pSytegWPn
wM4QWEXe12dDM7x/jpk5P4+0uXPboN8pEdkIgYtkWBjP4cvXuTqF7uePB6YA4Oa5A/K5GhkbSF9m
0k6HALxcuR70dRRdYbMjDUtQIySV/HdVd+RwwwhugZwjH7b6zUJ0QHW74j4zXtr8hl68Oc2McrqM
qrTqQhQW3WBaIt7pU75FC7+w60PyLDwV6NDe1DbJNR2CZKEfG8/tkSRKXTASx/EJIb54XMJl1O7U
p+4kvQaH7IS0rXLnXxXg4PxteR0sY36A9S3pnaFa5Ffebbs0XK5xk52K79oJv6xlnCF9aMdHwv2r
Vi1gpdBVlnQnlJy2WIRc4Dq4NdZJsRCx8nDQFNwUFeJL9/qtviy2wbcMggxqeW69aV7pBHJwSov6
WbtGD1K7Vq4117IFN13FK92pl/6VvuAwscVl5VLBCN8jGjRsqMhWvtFrEY/elXcv9vQ76PqIP+WN
j0HzAp8IM1qU1wBwbpR1t9Z/1kRrN1/KL/JjtBtDHkJG6/O+hJvyxJ7KChdGM7K+/bjV6KFK7gQI
kJlV97Mw7sZuMypHSJwrbbiygmWEWiiqcSrs20WQLYyD+Jw9xtf6c4ucD6/kOn1AtYhfRuHyC4FQ
HZxfvhwkW2oWtW4HsV3myHe6fb+26l0n7MzuOu9FunVPNWA+epjE95dubaywQ2smuvZuH6zA53d3
8IWkh/6n9qu7lrEONhcVPwmsKzPK2KWDJHTrSkfTFKb2sohXtbaSm5s4uRbNpTHTsO08tkG/Bb8C
dZGVCz1Cv9oxR0dsl5629SwUt5CAXWrS0lNQa12a+Tbo72JarP5ab1/VkHzqqDAi7tZhuapVdMFs
pb7tKU3QA2oc/mNrIEy7ynOn6Ql1CzgysWfT2GaI2DO1YHzHJPJCFXEGT+aE1Gd/RZluE/L0uIXN
tc27WK1qVWoaXjod0tZoF0bPDvfCAXPTjnlHEBvbJj5I1ZUut3usZWBzyY7AXwBkNFq8SnzhxP7U
keJyODYUnUki87XzUV6lVChbtoF0kJ6szBpdUYM+XeSMNQbzwjn1DxH7fUd4Zj7KZAYWxoyYHpx3
IzAEUToU6abD4KTrctveDFf9CeLZ0nL7PVsjLBcTkuTBth3uixikoCvRIn6Q9+r9iKTkni551O2j
2MaIzhSoR6iEl6GFdKYtoyCHDvKP6QHanK19B9kM1AqTFtw8k9yhl1nzbe9lw02bWwjbfeca6D81
Thu5Q46+7JJ5jbiPXueNfjs+t91aie599WbsXIXwvB/3xU5+rtb+Jr1qkFvxV+HKOsQrwW124151
4hW91Uf+3C3h/ZR976+KG3nZE5eUG2hUZXRj8El6Th25Gvi9ajsCC4qvp2Y/xNfIabWRo+6HyKbj
qyINnboe3qOdKxh3EkcO4poG78bu98LDHBuvxT2Xj3Y1afiDuGe+Jj4prwIxMtnRJzb8hYdYl8Mc
hoKIGKPvlYPu6E5uSwvEv6/Ib5eA8RzZwfP7tUoWorUQHrIXK7KL2uZ644eefWcuyl886DnUrKet
/hQckBAJ7/N7SiFhW9zNer2/umw+Na2f1r4XbFWCroM+2aJ+QYg+ZZSEVJy8aF9zN7sub8Mn2iZb
86bdWmv9EP3yOZ/7bXWV3Gs/xq18Hb9YCo3jhbGnKcw/hWEbPSgKY2WEyiihF42005R5q0K2Sbq7
2tuZ9Q0+JMIyzrdJtx7BQ3Z3bbNH4d5XAVEuW90REB6WlmAz0Xao0IgTVla9shRHaNdTuAqDZW/Y
dDHUwta/0bDWEXCOnLS2tYivZRE/WvAICAro5Lljsy/aaxl4XbuUx4OsXse1HejIL9tCdiW010lz
KzSeHWvXVngq/K1XL4wLdKnf7FkmFYCQQDYaOsSJjyHEbKFgeGjDH5AkKW4xUMOqJJUGhKUH1cV3
e/zjGAFpFVChQe8DBtL5cDrK9THqeyE+eDSU7SY0iZhVuc3F+Odo4lX8dUby5ij4MUrMHFnIVlBM
cLs2z1ryqHorXRuY8SGqvcKZxvRFk7N2D5a/ssfmB3whD3toF+Ra7iJt4CANB4g6yzhSdY6rJkXt
m9NKR2x+1cB3tjHyaZaghX98faHnr4EnTzdo7q6LkBwAr358DeCNxaiJ0vBQTFbOaKflM9X1xqHY
sadebjdfL/fGd3//XOb1kNhnJjnDIPBj/LhejJj8VNRJeDDDqd8l5Xg1RJ65jGsQ2mE4/Sh1Kqox
QiliNCcGLYFpLGkNZ3auJtWuq6gZuZ8KdLnqrXXML2jrFcZVEV6SsHmjaX64Ukgnkg6KglOFZ6Od
PZkaIXUvBmt7lL+1rAcmvlsk98KtutKO3go1Ije/Y14aHP1t/kt5JNQzFA2/JbEtYA+DSCa81WiP
Wwrgeto1CQCI9ial4RIuhXCJaTApiTZbaPsLKeT8P7bqjdqtrUMa7Xxpl8ELKHdkeWViR4gVjwyc
lmhxd4B/TagoyUZqlm1FErFk9Gn15NdOmV5nMs3bO8E79KT7kRuWLj0BEpFxx78qwiJ8yd3xDmp1
iVYqyAPEWEErKLRIbEDvNbkc59FjQ/QDY2XYSJwHkVORBGp20V9KI+bRxPkjhiPPWIe/6LafxQBk
dcCd64l4nIrqKmtTjJTRabSTgIMS+WsZ9Xf9O+K0KIPEZFepiBWq9xpZcb5hKLL/+tM879lhw6Jo
nOs4/eBo+Y95xruchlI40Nmy2VGWQ4kpTnKrqn238sIfktyStT6MXb6OepQ1v173vA/8ti6iFAQn
zK+st9Lm3bqZUqDZU4fZsbOEJd5k6FYOETwMHSFHOZRpZun1hYHKp03PrQLwJnOjk4Dc0FkbQVCx
4paUMj3ihtu5lbEbUQygyCObj9JLfjq/WWzeSOhmw8vEyvisz42WpYZuncZzjconPEFJsBXzVy61
D2MSXspMzxsk/HiaCEAbSAfnY+WsdaOUikhz2++P3hTTcstqcm2Zkc3Xr+ztsPj44QLPp4/OaEgE
FvsGb3v3ziIVtU2p1LujeU3TjdbrYrgP4LugBTmx/Un6bJOiN1ybyV5DOlicVZI0AK3ZQxtu8mwX
BQfBQutiV2hu5OGMrCEau0w0V06donHbwemxV6jui9pJfEeqUWR2LHVdo2UdQviHWOIaFIrWDn4E
rPJqWluea2mMqB3plXKSqfVAqoSyBtpb9+m9dDIGW9RdHBiKG3Ivfj85xTjw5IsycKXS9sk+O7tt
7JyRYXKTK24Trof0JjKW/VsRj8aCKdgd0JtyWSqub6yiXZOuRW8V96vuOltdssw+n/rxKme8HDJT
hAfIlWfxVxUF9N4TsT2K8WRbenfLjA/agTzYXVM9tVp+G9DO//rFfsIl4s5jacyZ+Yzmj/VchSkz
gj5LYG0fmUlGlIGDMyIA6yqaBrarq1VHVERaQh3S/EIDNSovLo2XP9+2QVmlANGGnQq1YN5O7z4t
0Z/8oNeG7JgI6ikJU3S+1cCzozKDqBbJshPlr62RX6K6fN6lhGDZgMgPA0PH8uvjsnWLzHfYFdVx
1Kt625grASwefmZ2KvnChf7ib56ySQ4AdxryBFjo8waj0Iit11c5i/XmsRSldZ0lESOB1wCGn5DN
2lRtgpsMI6SkyC8kgr9ZHeQpnnykH6RmBsJCH54w4sNykGEzeBQy0WJmgR515l8rrVY6Whhej1d9
GUUMAf0Tk7mnrz+wz4/ZssAeKvKsD0C9era2rIaFj+l7dazTelfWMnWNaBEvWn0xWPXFOPXpfGU1
2mKwaGZU/3kj2+rFCoifVh+BVjRrGll9s0Ha3V+0sn5ScDexEfCY7ZoQRf36Pj9hQYGAc5e8Yhq5
oFKUszwv4G5wXWIClqYjILcKGynw0Fl7bBthl1UKu1hmJD00hoBojGLaIERNBJg2Ok7ra6lIxGUz
iUujV/VjzZz9wuV9OuwhzSD8wWnPYB/K0VkDIyoSYXZMEQ9j2Zi2P4yvcJwwB8qLGvFopvskAwbQ
dUaZFgoJ1NUU0WXw2IRoNeM+pi4bs83dVCfdK+DpakmLWiqItyK6cKmfvhjgqkio6bPBNB7m51fa
ZVOvD5leHK0C/PZUMzGxilKyPTn+EZQgyr5+Mp8OUGIAIoTsDnDRpGZnccCq21rKkLI4jsagACkH
t5J4bXJhD2pzZvfhAJXRCSO1xsEbJ05excc92GuVktdIwh9LwGohqoXysyINhzqYNkEZ5le6ClrN
HyeGwGpZ7HTcqxaWkCjXQ6vf4gBk7RG5ipfeBLxnMLRtp8f9TaGFyi5G33KhT0+qiRpiVkX6rRXg
E9VOrbSc5B8mQF4h8F4s/Fo2XAbdUprCeAbfWKVGtzuzVDupRtAGIokKrPetEHv5wUozJ1IaXsCE
3UdhiPUdWnWO15jd3WS4CV53B2AFo9bke6NsxpsmvJCefq6ceGTAEOHHcDxxOJ29mTqEI9/WSXSc
mjTCco6RcCeWuYN9b46BBy2/MGq8Ld66e4L5PeSfftGI1i+xEa9j2XOVQe0eVdmyp4o+QCVb1RJt
KfVCaiSfd+IhFgFDkoHTkIeZn2iLpZz5rWVm4VHrhXCl9J1yKzW54PpdgwlEw+fUejloAmQNGJAD
PW3adV0GfNBqk9sVjYC9n2EbnKTbyQqvUqNDjkhtV2FS11eq4O8aT5LXX3/0n85cPkGYAEjQAcfQ
2Gsfv0alzSoh0PpuRnRZK4WP4orZGo63QNdNxLsWiTm0zp+vSYCc8w1MsgmSH9fsZQ2ELnYYBzlq
fkxJ/SsNksfEizep6XEIMvdCnXH59ZrSG9nn474j32exGUtnzRHl46pY+FSyjuHAIQsdJYMseTQs
BPaHU4avAZr8vvSkpdfwkJpym+pgdsBm4iWNJRmmyXZflm4Y+ngF/RRH3M7gZIRm7ShUajUmSNgf
LfwJKIb8YjTAf1/0IYdPtato+MH9kbvbTo5piK0jjJHTgzzcYI9Eabf2xn2TOOg4ZjG1JoXQqU4w
2SgeUumlL92a8V2rbVRraQWvwH6TgM6gvvLoqKfqg56vzcdMd/rsSVF2PUQb7Jg7u95rptuOTMIA
/DAm1V29tS28MNrhVSgOMd3xtHSyAa0rXNlujerBo3+nP6qJ6prxrc8FV4eRnlm+hNxdQZbXbsbC
Gc2F8EzUZeAVahvPWCL6wnZKSzfOIFdwnAOEXOFG9/Wb+3wKIEbBtpLR0AF9eZ4M4zaCo48uEyEV
7Eewo1PoH934wGrzvosvfJr/yCGefybzTrA4DWYZjLPPJNTSVJw9RQ6tuuzlu1yHq31bY3GUiKWt
ofma0CjQngzzu1Vce7zE3DsGzVPQbmvlWVF/SeqvoafFVez94lciXAcelmuuGj9O7QrMW5vvPJEZ
zINkPsxeK2r06M9m7a21wK9xifmUL0R2g5XcAKiiAzPSxxuvPfTBdS6vfPOphYs/Fj/lurInhf4F
b6hucYLEYL4pcSwfHi1vOwbVQoPN0+uaPeJKYNJJGepm0wWCq/SIENg9ADq1b2md9DTlaCzHGL52
wCOYpVk4ZhgR7lGYQniYx+jM/9rUXwjKL0n7GQrFIpP21tNAMYVaxkIAyI/7kuc/lXm66rj0kX52
xe/KM9/WE+mvnkDFLMQQl5Ca0yRmwI29xjeoA9iCT9UiOnWAlRJbNu+q4hDFP1WGx7Fs0Q/YmMhI
Wf695d+F1XOuH0QQM8FTDnZHx7qIShdCEUC3NDp4XIxqIXuwaotn4FPAmAcMRUBP8MW2K0FzTHDp
dKLLjSkvplPOmYcR5sKybPoszNHaB/lVOsLfZwIuqYC74isZpsJscoHKnNsWd8IdU8HuRdkhaEh/
Plzlma1Wbk9EaBYqMA76NaDXMLwAycchKTqx+dLLJ8Fyc3zlZH6M0/VOG7s+Nm2Bo7crI1on2cqi
Nva2ITDG/ptV05LcyHj/jcuoWvYzG2/Eb0FAvm/+z8N421SA0OHH1cMj7lPM457b/HlgjgsKtw8c
49T/nAzcd9zWXEEuZEBbyfdWvPWwbpe3fvPkm5tk+mZ03ye+TBPyikm6Mc+q28CNiWN8J0xFrRVK
EJiMmMMOPDyhkF9Zd1UJxxhkVLyhJhvkbZwAHLhKWzcqbnSAIln9Es/z5GER15tMulO5eKH42Ul3
XXL0hmPEsLHWXMgiZrXROdHz+CELrjPvRpFWsr8K0q2KD1l0FbfbKNmW7VzeK9MadGQ23UrZDguc
TF2mGq6xjxD5lO6hRR5w0+YoI68GdVmE91UMNfAgtfuWwb/3KLM9pmGjIaNgXgFkT7U1SqRI5gXA
oLY6A8n8QqPpTafoLJAgIiNT4yG3RLp3lmd3Wd7kcKi7w8QAMARbmkTotiDnuRwl8RhFSb+ZSr2/
VZtSXaB5dJXhAO94lhesApEuStnK9IXjwWIjgJgrY9Jfo1Pw0tFTcAwYs2It1FrdvRll9403z2/l
3E0MEfTDDATLAGs1aTCsysGnA9Mhl9jVHFOJJca2FjyixSYh9ZGWoGU7eCemq5eNHSY6eM8pX8Ud
0KyvI/nn8pOcCMbhXAeiVqG9oY/eFfhY0daRFAjJUfbEfq8HnVMqmSOrXrfAhp7DuIPMYvovQ1sj
ryr67aXqey69PrwTLmDmB87cx7n6Puu6aq3U4WCiJUeKN/XKL/Z0A8Zl0aiv+AEOi6ZBcDWpaA5X
49DbWTz9hDTOzKngQ//6Wcxv/9OVoCcqM/6xDEA/H7ORfkoCK0HD8Tgl4rOvYcAVj1Rcs6fVSkcU
1CKuf73i5/R0vnldERkYI9f1qfjPUiWpJ1ml9Vn3jWPmWW83sfFDwc18n6o+xIlW3uhVloKHrT3X
U6vbapDvFQ7DbWmOIPr09MGXK/43c6xIgbLObqoY0epfBi6TNuzn4cJTekN1fXxMsAxmgWSSfjBp
50og4eSF8RiWMTA4vo9OyoJVN4iy3Xtt50gYobpFgkeT7FMu6aB1Iyv199hsxT7jxjZLOvzPLGk1
imK7klt1oZXopsatLy19r9aX2BRbK9OYOTBpBBijbupVLRX6esxBXQVB+GPEcvlqlNJVj9jVhbtT
P30DmJnQqgUErULjMM5SjXosML9Vp/goQ6pYIGZ7P4rR+sJbn3/I+RN8v8hZ28XzNWwIYw8gTS0y
6JiMdBlKVQGOhr+pJow/w5eRGU1oxSZIJuu19VS2t9mQFMvIEKtlQsUt9fLtgKnBou+AfDF1skWg
DM4UjbNPEyfDAHcp1VXIfYK5LlQfWkIhGEvL4e0ql1L5z7t4bqbLdLFMpOe0twr7XRgpQlNHZ3QS
DnoDsAlrqcktxY7mAIZem6CgaNHJC1r/Shvm9q7vI47F/wNAqzcvvMIzXU6TzTRPLnTAkvMIgyr1
4z5uLNUbKZOEQ1smK61RulXZ8BSFSd3kmgxJQS7G5QQqD09gW5ZG5dYKG5IEeBKur5GEaSmTlgiN
ka/f+28vDCk9sINsd+VNzO99MzUr+ixKqko4lBbOa43fH5RZ2QhfTYfYBvk3a5671nMGj3eYBsJO
pI9gGyMoqU4YaqS6g2OeDk9fX9ZvghBVPFGPt6dBbDlXkKzwIYxGv/CPeKFnN/gCrnWlXeGI3e+m
zNtgMlk5GBX59qAOoq3yp2y9LvSdpkluJOBXdqUwJVXFTFj7qC2RK+ivmRWMy3LMRHuAF/F2wX8k
qnId/qjyOn9tztVSPqis/E/TVaESfvfuPumqHL+HWfPX+lfyK/v+v/763/WPXyj35NlfaE3+dV+F
dfM9++vn97/sNgu+v5drefux/9KaVP9GupDZF+UUECX0t9jJ/4iuCEirIKBC+U+3ROQLnTGv/xKb
FIy/mYdCQIJGT/dUZuj+H7Irgir+jbIw9pCM0Gkka3+iunKWj4BlMjV5ngIicIXsCmCuj5t3GtIh
TPNgK8ZBlyxrI2dg5mTwSbN1lUld+sBkr8hf/FgdIJEGGGmR+kvYBJNwGwE4/XcPeP9PUH4vmC99
DGxMe+AVsi+4aUgqcx/p4/Vg3jrGpgW/NAlmcoZZtuTuXVSkFRZhypiHP4SuNhH/yLW0A65QT5pV
r4d6UgRaYEbuZYI76JNMzVpZl1ArZw0UnYEFjneiiBSOLNIwehNmehd2fSvF8rYD7p8zjAEtX+Co
QfLfGEGyGkl0BSA2ARMbkL0zEIWgoyVmuY+yZLCWeCnOUChE6MQLaJqz7iDwhFnZAEQa/Wxx7hDM
T/XddclMPjNBD7dVpmH0605iqw5XQmy1DI/LPkGqBBKOPFHItmKclSein9ptYskKDdOWusjTUSPs
MTMGZWllyH2r+lhH96mUGI9kpMnQOXEVheCxqw43rUXhSaOY/JOd/TfEmf8Liaf/MmD9fyjvxCT+
3S75FIbu8/jXmfHG2//xrwjDHOtvCd7vnCPC6GLo8p8RxpD/RhJZA9AAlP8tVvxHhDH/Zo8p9B6Z
0cBD0+ed/289W+tvhpAEJkoEBlAiMJ0/Md/4mOPBpmAYRIrP1E0kmqnnTEoZIgMWsIV4lKU7pbzN
fMfDMexulHe5vOv9jSIeCgyOkV3wIP3rN6jb1tFy2qrWonq0YnuCBGVt22yVF1ufD9obFv4ruFbA
bfe0BnKH7KyLcOS+gYDaJo6v3mLlOki7Rp8Z2Fa/8kd3UK5KS13A/9Mn1Jojao0FuzXyHoLqWQzt
FJfpFXSqpjPvBb1wGriTUrTVsn0YfhOkZz27HcRra6JbfYu3dwa7UATkburXUnzyVXpgiBaN6noE
vugfuwG1TDhAt3W5JYj/WZD81xPllOGVM6RB3PPjdu9FHKnNIBURa9SetM4PncFXjZ0yGd+MoWVw
YTFOFZb9ozA02rWhjJ0T9YCJ3n2Fv4vVn1/sPKdmjAlWitPrTXz0XdTJstoslFqdjnEgn6RWMg+a
L4Y7er5aGD31Zv5dL9SHVBwEulrVShYLbKaVZDzmETCDTnr4+no+pvk8FUpIPi8mSmjfcHjOXdR3
l5PnpoyinNkfK7kSl20RWst6Up8aZVylkb6VFSzqgOr9S/TqvyFs/Y9Lj2bVkP9akvs+z/yPec/8
5/8jKil/M69C6ewNL04y8y4qEV9oGoD+JPYwJuJF/jvvkbS/QViD0GRA8eYxQ9Pg31FJVv9G131W
NDL/HbH+ICydodiJk1QquPPMMM0ZfHY+WjXiMNKCcNAeBjO3rhg/1RsrSgUni2BEaxx5a4wMsntc
gZB1yGPk2tRMHjZjBTeXWqty2mZCICyQqulCk2j+UP+zXuXKmItip4CuB3UVGmtn2zsdcHL3Q6F5
8MSgYsrIhKHUS2kP5CheVoKaLN+9tt9s5PN9/LbefHhIioLKyXlLKOhAuk2j3z3gpdG6SQ+jM0Xb
81K4+Dj1/ee2wGaRNaHwB5F/7ge925+Bh5W7lwXdQ2FA/8gEK4fUFJgCIj1WfzBbvBuCyMQ4Q9YV
pzHqzhbKqr0wSJ2f3Ydni9iXTswEdoJ4Jp/nx4sI40itPcvMT4ImjOtaloWnsYTViJtE+zhWYgNi
Mm33cpmL8AsBsH/9qM/ybR4CQ3WaXZyu86FMF+rj+oKq1ZOUzyO3BnK5lwPyb+XB3CtiI93kmtHB
NYvknVLWw000qE8tedeFF/HpdaMBSd2JgCiCEeBQ5t9/9x6yJhamOvGbUyXLqFIjHwIW2tAvrDLf
yMcHzSoajCxY7uwwypQPqwxD1JdSMDSnUleqjRzGMIeCVltV+AlfWOqtU/hxLRRrEaFgF0NIAej9
ca2p6HopV8fxNEo1sqJDGy1JhySwY6a17WQtCBZ5EUAPaYQnvYdfnIDfWodCFj56viendqgk+gWy
5sfu5vyiQSFynBiUC3RqtLOuiEpXGb+9qj/pivCtBZMEOSlbR4OGRLWwCMLiEtzn8wOnggO+RiON
+Ah/8+NDkM1J7fQiGU/5EIEhRNnC8eWehD4NjQtf8aelqIGoGCmGTJCr/5Bk3n1BTamNNYVGd0pa
WM5pCJF9sroAMnD9Z6YlPEaWwvDYVFhvdvc4O9SzooyKwOvbUytk6XIwLGHrtXple5WmHfJRF13J
qIyFkKeXdEd+d5N05khsZkgpIMSPzzNq2qBQ42o44eWlrvFUEhD4yZOlqo2XDLE/BXxuEuAB2gyU
l7PW1MelBh9EmjXJw8lTvSujjp+kzk8WgxGifVorL1+HoE8f5lzAUg6wTzhqeagfFzMKGe+kzmtP
8VBAmievyuwYS7x1MabF1RQK6a7N4Ef88ap44dEpJPZyxshn77Gappg+ciCepjj1XuIeCZ+wAiES
ysJaaGdDplFQXr9ec35sH8ICCQZNZVD8EjeLPs7HO+Uq1K6zSvHU+Sg+WL1HLcEPWP/xKjRoKKGw
rAJF+aa58W4zZF1P86fxJiwoAssNtLpZmMrgLb9e5W0wdHYzPDeNYmwGxpK5fLwZb8yVrtA6/RQV
5nUK97Hwofo2xT4JUVSoXElBdBELtmgdJKdB9KGojwjMjqgikD4Mp68v5zebY84UaD/PMkjkcB+v
plSCQkjyVD+ZsANq6BdTPjjylP2/3PWMsqbhohhwac7ueowN1P8Yzp9Q+wGphcq8sguvzWOvugoY
rIW8KX8gv+j/hN/kXcLm/+4m3y9+tlNyyUistKr1U2Zdq+2VYdz4wQVC4ecl6O1Rx1G5ICgFA+fj
c+xQrxcTIWoeMTBLVslUpcs0Rmc+SrT4j79TPlI2PnklHBn+7eNSQp+qahC31qns9d6NZdprcI2K
CyO2OeU/23QU9G++YzN4m3rs4zKSEVUh00frZGKaEMNUyZtffp9AaPEiEBWOl4PbWOgYzKMOk6Sr
ommC1zJLAA/40oCcfV6q6rPYphaTA08PYgc4FGa8WoZobtZI0II8XMfojpsxCvyBlhge1PI4QWNO
acadWpTdHkQtlBkTJhNIXxUyfCvk4toPS76VWp01SRU0JV/NnN7nhUD3Oehw/wpJJkR0JptvZce7
cKBJcckkrjdOWZ3kbpF6CrPTune/3n+f0liwOcRu6gQgvjNW/ONTzvD5rWSztk7jbGYX426PO0uT
G/JWtkImQKU6Nldtj1hD5MWz+mqdpH8ETZ1PZib6b91pLgMw7VmVMtFUxDVQ8E9aL1ubgYG1I4tx
vBb6PHPjAETE17f8+cEiKkvrFVdAKFm0iT/eMlPCMpWqJj6JlR87xoTwm55CpPp6lc8PllXmlhkd
sXlsdLYh5UHyhkiu41PASQ3WTSk0PC5L5F/6TttjEFKhoc+URikHAI2+X1wICL9dfy5LQSPONlBn
d4l2rppMRhaf8KcKb4qmexZKWF1hTpKjpwLChsOAwo6SC0/AJi8NyM8a3PNL5fYhIOjMy1D5O5fh
GJLeFIJAj04JnPUe0WuO12pn+GJJB20s7qPAR2dnBJgCgzOz9XJK1uUoqRe+rd+8ayAjNCbp5tBz
fwOWvNtEsleoWiHwFuAQYgYUNuCy27xeff2uf7sKk2eJHGd2+Dj7gvvJt8rS4IvKy4aeYzIM20KM
LkkY/nYV4q3FqY03zVtF+O5ekh7zBc2M45PeQCPs+6CAGm3UF+LuG1XzY34w53IYmoniPyOKj9uj
9ToMcDoxOo1CbCI+nNfXglah9+DXmv1/2DuPJcmRa9v+y5uDBi2mQOhIEakzawLLUpAOOJRDfNud
3R97C9Xku53ZtC7jG98BaWySVREB4X58n33WHjJxWWgLm2Ew28FLPTbpdSkC8eTC3P+mB4DI6zie
tlYF+Neb1E9PH7BNT6OH1U5bqvmnUWjm3p4sYoydvp23ZVbAW4uBFcTKwHT393fm37wF/BjGUdZf
sx7XP/4Yk0AV34qH/Fks9JQHj3d9ihFbOs3AnjWbdqTF9VdRmXdSzb/z5n7qQf16CRgDBKlI4chd
+3x0qwUTqpJz93NVts6Wa4evUJOkPekMXRbSyPezNXmHsRn0XeOMzk2tYrKiYj3bJUWc/n+8C8Di
1j42nTH787VwUX6CUVT5c1Dq3pEA15qZLLv6zbuwXtG/PD7UBr8+B4ntU62sAm9qe7Vkz4s/FlFc
TIBYg0QcMyGW41I7028+799cZEYNGHEi8wUePErIx1tMz77lcW2752BUb9KDb1KnphOOhjsfl8ly
X41evSob8qCqx/xoDDqcDl11Z6uti9/spn9RZVY3EBUYZaa/muzNT78+zQTWtLnqUfJNo4Eu1Xcn
DkpimwRduuep7164cOTyJjYmUJmuw0GN/puH/i+K5Pot2MvpyaLOcN799NQ3Gve5sLx+lQx8OhlN
/0J5mhxHHQviqDNgLCrGsexWVLuZmO2v/WDNj7Fm/qgCcann/p7g5eA3gtkv+8afngz2glXLoLu4
AgupNz4XdPXoV7jS1avHbn+VDDJ/dbsOs3PMRC08Ms+HgNm1DI6E2JQJbfPL5tVtZrsHXb5AQptL
q7xpqiH+khr9ymzzSufa9VKrC9XIVB10s9JltiJRxqOwJ+zV2pzWtz05m7jK8eq9Qm0fpnDpx+qx
CWqMqprllJdu7Iw75DbckxmzOo9mJ62JOekGYGBbJ82XJCvTb3AA7cdS1DkAi6XDxjtxTMOEKxe8
iKYTN/dq1KovpN4Zz7MfQPN2BnKYQ9uKaePiKU7fTb1fcDynBF7Vk1tdM7uWfCN7uGJXAsL11VpI
lCD4xvrOPBOkh7wQ5ldL+RmUNHeyvxpB0tzZiw6dV1a0SEIpdYrZhWcJqKWVfpOBJ0AMjRTnljOs
TscgaB+1rsZ9LHIZLJgVFziYdSrzN70S8R9Hg/9tYfwfaog/7Tx/ba0O6r0cPng31j/w/3oYwT/W
jipOwdWO8KtR8c/AHM/9h+6S8MyuznDqr57rv1oYDtYNWvAB3goSmuirUhD8q4Vh6P8gLWetA0z+
GBXkf9JY/SWh/unNpGgh0Y+Vc8XwcHi0Px0COs+WvSOdHusvpmbBiMB5sjAXO2KwD9nQ+ceqm8Te
Tdr6YipLnmwZy105u8ulsyZ1HoqiZNy+2icJw4B+3RRXQdA3j4YxVVdeRc3nktpysFtyRzNj0WH/
OV0M+Rz+LHkk7W9KmI9n4fWIT70L5hdhHHmefeHjjqDbrUMSiGU/EP+WbBJR+dvc978RbKId/3ST
L39coj+7TFZ14n8u3D8/aXVK0ARAcfs85jaILshHOTgPpmDoOk0nny0HkF7lSIGhPnWv5SBZh4LS
WH6zyP+bH8kncm6iuCbi7TOsKPVlPflCjx+cDHI9zPHkXMY2RlzHnX+zq/3lo3jIyFmB8xpwHmfc
5+P1zHluVKBE86iNbr9LZ/dduKkeaZPh/ObOWeup6MMFpVdFSBSPIQYeTMWfdi5cQ24i3Ll5LDx9
J5LuiG6885f+qmr0bTOJHflRoWMdq6SIlP3CCn1n1GaUw7qI3wFmoq0x/NUd0rE/zeKit4wIKALM
bOSQ8sEZ0qfJgYYkVthZdwZYcm4VJtcUbuVgGr/Z8dYv+/HHYFew1sITkzQHsU+ViT/NuZuaZfFo
FCNoPx277BRXZihmRtQyW/udyPWXp5FZ6BVyjgBEt4Qn4+N9kiMcyRyZ4hFzj7tf4olxfm0CgiTi
6iinMbgrNA/nZPvbJ+Tj0YT3gE9ee6C8ebg4Edk/frKX5xMDt2ydg4cklMgKtpMZi9+8bZ99mHwM
pzgw5TTcGLPTvfVr/OkEZEiDhj9Aj8chNoBoaGlxsOlB7QvhQaTzyw3TcF0YJ4w4JC3O0S5OidG0
OyJJRMsheKisrTZjXm7e/8N1ANhkQJ68gYdmZad/WkDl1JRDncfJUxYndRSX/XDrGQzfxZJZHIPB
tq0yQDV42Lb+/oM/nda48uuB0KXa4190a1YD0IdL0i+unrpO+9TbDP8wcESPCtDCWN013fzSWuox
L+c58pJAX+unrz3ZWKMFAlLYMSDC4ZKOlE84Vd/rXu6LwfyRGFYfotV+rRlpt9dTs+TMDtzx77/5
p1KZb756FX2eWAQumjOfrWYaVnk7QZN9ahzzOia4fizlpvaDmy4gCaayI6cnBVGzX4x/0oP+t0qh
SmHt/hujxX//V1tk84+PdQp/5I86xV49pvQzEXX1NbtvrRP+KFNMapHVhIGzE6MQjxxLyz/LFNv8
h8Hqtmr4BDp8sH9ZzupZpRlFSh22Qp7V/6RK+biargRdEu9WoCzhvEyyf6b8MGDa4QKy7Kigdh3S
8UqVwVmgGIhp/M3rTGAhr83/LN1/fBjLDaUQOvfqNfj4WhVDZ/ZV4zCUUWtieaB2NuSpq4wshZPH
PENoysk0rlMnyH+2vHf+XqQMKSOPDv5BB/okaJciaoe+McSMumE/dY5FkuQdjgDHJyQkq/GeOktR
acemE+50Npu4bw6uN3rXVlY29W2R9uaV02V9clOleTZvxqCdmnPqzEmzW2yTwCEl/GTemP3idADh
dMFik+MiKRo6KOBAy/UPOebEIYQzVrHvhx4YXI+VBiJ6UVmnQYqmgBfWCHGwycyFac147ZwM/E39
RKpY5Eoh34LCdxusK3hjo6bzmLFqVcqlyOm3XfI6wQUni9EBa9wS6Bo2/AXRaJYq2QX1ohsb1CSd
6BdfT7VrZEf9SCRIPWzafiS3LcJNWjT7yq0NcaVk5lT2phwolUlCcOP+aAZVHq9FKTEqo8yGIvI7
I2j36cJIGMFYmj5FXcJNZGg2X6uDbkieGXNdKuQGaoQcxldoq0T7mkASNAwNqcdxN2hGzF4u2hSl
ptK2YxYbodmtaFlbA4I9rn9TQSKe1PhE5ROrOA5b9mwjKo0OVGLKZK/bE08uvfvERYsz4v45YJIj
nPWk3iwMFWqpySyr9wgy7l7DLbFtNfOWZ9y87qTpE6RX3Q0ecPoYVUroXQDXUGdO0XeOgYBSnCUQ
N7uFGOqC70BOX3PKXGCBMy5DNZk75jkKNpd+X4tGRJpDsK+n3appPCi1ACIf7UPZVS2I1PHOtNJz
ZqbZJs21nd/T40CpHDc0B3xwXy2t9/h7PDJ22YIRMQxaKrqawynuDmIR5rU5OfeYlvhtZvKeduZp
Jt5H+izYRecyebbEYm9U3c5unIuvyk0+DYiThnajjIGJjfZ+NpKbYmm1g+z6kzLyMPYBdeteh8kw
b6+1GHqt6Vx3aP7hVM17b5wPy1zdGgvfQNbuVe2qi2OmP4hZjpK0bR+ZfniwBohI1XwzrxnOYoif
rF6ddYhump0vOBfQFrolPmLjJhJQ61/9ktkg08s2C+bwUHeX9buhWPaEIpu/OpxTdUy8yac/tDC2
CtAvtAtR0XhhyLus0he7Bd6uBcOt8meIxD0hRnTJNwF7Lj6k7wZepDAJJviWTU5LqfvRTQyuJDMT
Vn6cb3Hob9oSTPMColAy9ykN8egWdcowVXAezeWqWrJLjf0wpDMEpE2/oWJMqBgdAoz0gkHNKmfO
ltof1BswCwgKz6YMcKz7PaS/pduDLw4dt3/li16R6eKHQa9/C7SCsZ60vixZCuGyu4+Fv4RGoPZt
457J8311renQW0BH7QpbTeZ0X9OWab0htpj9sjM7mutY28ytda0F5tmb+dEmwm8YN91X3OhpyDjk
kUSb7qqXROvMMOssWdv7QMoLAWL9TZuT6aZIEKGD5odW6v3A07cTNXkRc5HcS6PnTZyoHilsl9Bu
CEoa2taP6mq5shMSoIRJqJxlFT+TrAAxx3Q/ToCIPl519phRjgPFnF3lRG0pf9Tkn4aJqXnQPpyd
Y5MZNeVaqEQ2ha0fbMoMYabzzFu1oPS0fXbuUl3uM83dWeQcR7MHQJWIxVu7M07pbB2TuDjruajC
Iui3OvkKXcEEHI0kh+dJ3OVxDgEkc8ZIOWUfFZbznPhGwf+mQC5q+O7q2EwZ8ne/GI46U6b6l5iR
jm0vK5ivtfc4Na53zJvx0DjFsWtGDMRJc8jTduuPzXFe+DSLuj0yCwKqtNRY7gu26bC2QW9XDfSs
gQCVuvAOtD6ZA/a+j20KuHucITDpjFl7SbH10sGKUKO0DYsFsAhjI9e8BDuYSJAshn6bNGSM8Y9X
etfAGLdVTh6Sdpr8mW+a9l0XJU2hP6cEwh0g9u7iRG5tC83fzuO70ktuXNF+axye71phZM5SwNB+
sxUd6GvPZ3hdn6GI6aRrdfiJ3JG0zNZpEb+65KZjaHaeW9DVzNlu2SSqG571emvoY2tcT+XCYPnY
abe6JZiqH2A3WGXehJaEra6wM5YuSivHHdxRMeHigTrXDfPO+Ioj5jd+WmPBamAUBftiYpbbzDd6
f7PojK9X2qnJK/3s+DC7MzsuDiTRp8w0Z3dJ2b5hKLiuhfHYW4KjG/m6La2skYl176UKGutHh9fz
psKGGi5jee2V9XWVYpGuLcCspTOTQNp8DQioNMfa/jGLUt84bnNLbOd8V2AYRBTOdmx+XxePhD9Z
k+slGgJrNP0Qw5MBVw+ce+DUmFfEzrRjfaxcwuJiL/46o6mMjfNT1akVmUr6h9xO5UWJfDwbriR9
jJMaW2QlHhNmwdb2h40aXFpcKG5SpU9PlZfTB8FxFXTjFKKe3pvObG3szLgGBfNToCvsgkGSfztb
NxnHR1AZ3RA5GUGE2gIQNqscttl2uB2CLoF1QiDoqri8gBqyIyk7nxe/oF4IhmfGsWn0FV7JaIuj
haiP88lr5XlIgvaoU7hiIcwIVOvGNeNKJworf6v6ajhK3SFYXAZbvV6+JFLcaSxPMcOu4dgGLekx
JG9aWWFf6RaMN3MaCKGwG20jyFZa0uJEd/7Oqdtr36seHD+ztsbMUCV737h1UtO+XyCnhpZgDiVB
m3rw3eXNmQa6ssrex3VJGq+lZ0T1EvLIINPAyUrmZ9vUrmUngw0a1FvCGxFmBpEkbpDPrOaut0WD
176PVvltmIAJGFN272R9wY2j5Al8zXhmcmJXjU62tyXhQ/Xivi0VYE/Oet4ORaIODfpSRAcw52i1
PTmjEIyrpRi3So+PRW9tfZEebXO4hcz4Ptrkb/SjfeUqcl3cuNwNZQJPwgluBjHznszMTRY9m4NY
wSaT54V9gThmL2eDkIqwrtT3Wi+3nG0JdKaJYgXFu1tYxEIFt3mfPUplbwy9vG5T4NSJLL8VQRNq
MfaypHb1Tbbo8IOdC7TIu34Re1prr9NS8nOpLlb1Pur9xg+nUn/v/Qyey+A882trcBpA00fzSfdQ
tTNvPKOfPwY8iMLU25M9uGTElKO2GdokuxUCm+AUtCqqu+ZN5toEkSk2b3BVN9Mxb1fcii3nctj7
7STTu8zPBduKr4EtVKTD/shGE9RCmjZwQoq5FPeJbhYTGUTuaER0IkFKtAy1n2UmkFA0bMYkheXI
LYeVQFe9Fy2MhzEfatWEM/KsipiJtq67wdYpCQkcALLa8ZeQ9Vd1t3prAXn404nt8scZ5M+S49pB
+ngyIX4WkixHNGyanFQ+nkySyuTylchvtcDeEOaK8I6ah+6qUimhSXM2E1WdO3F3+/ef+0kkXo9E
uCYARoFQXBtL1ieNR9LVGzwL+o1t1FrGAUizIZLkfSOj0vcLixjXNcWL/CEDQc4V3PeKmlHnOgfA
fXSveEB7VnutKYlZXbfD0TYqPfREnxCb2iPf+DPuGgrCxTmnOlu1sAovp4mzEp701tEfB9oxMko0
Nf1GqvvrVeVkuypXOjY0LN2rLvknZanBUeiVyhsgJrflc+cE5bPSy4MmTHZhbdY8GlGFr2///pp+
ckms1xTMPC48WnW4YOmQffxYtKveSnRCBNxcldnGrqT1ZDWG3e3aaRJx2JoKhm3tZLxJQkycMiYo
03SWXI9oiKAJtN88XR8lxF9fCO2VA/sv9CmR1h+/kEI6UxpTL9HA03zGcOCfp6LTrnMOoBdNSu26
qb0YQ/2o/c5N/pfz/S/RASUBC9s6kPqpdQrLwh8Ci9iV0huTryrxJctFtbRJZJk5d731Fvd3I+cI
Gh9eJiivuPfxl9MWX+GGnz5zNKfW82I72QzlckIUruKB7NHXv7/Lv775n19Z/BreGqRN55MuImar
jxfVGWn7Cq8m6O4h2JWb5Xgr3M2+C79+UadqV7/aoXHHpmE0QGajyD+w6O/+/iusWI7PPxWRg4YI
zm4cZYBGP32JAq079hKCH/q0OYM+fkxjyi9ZcDIhQiqG1DO20OCd05QWt1IQctez9Ao/6w5zKZeQ
Mm/dl8nOaHqWudoLuhMGop+uNhzjZABgKPqcAqq2ijuzXeD+AJmjZgV2yJgGy7wt97YLnitIowVc
RIdo4Mz1Q12SfJ25F0l2lmu0xG7UN31rHnoE+tDV2mPdWDUM+j6KKzGHjNWxX1tWFuaUiFe+W5hb
DvEgH8R4Gaz4tdVXgq14YAj922IJUjrgMnB4uSnd8aV1ppNTcpWdWb3Ew/hmEkOnK/kSW+Ypt6qz
xuq6gWROBghHSpAHRwXAG1xQ8JiMEIcS7lGs74rM3dc2+d5GcxsoJuY6+ku5qe2WviWaLUGVgn9B
GQJnz0jFjbTd3ZyN+84D+A0DyCXeh5mdL2PcALxy37MmvhqL5DCP1n1WBxGT/UCn3O5NwPSurPaF
q/JYK4gqkL3ogRj7fM5OQnNeqdA4NSc3qZg3s8n/WUugGcnhRQHvL3J66ZzHdomt7Z1U+4YL9mwa
BNnZUv2o7fqRdRomTr/sx2yEAU6qAm8nmcjxU+UnFpEgIKUIJS4y7z61zNc1r2wcxDOQ99MgGFZ0
9YIu9NTtvDWZS7rMQRbHujU3SgZv1eQcsTCeCau9Mef8ZUyytTY+FGrcZbF6F2OgwsGq761sfChz
4F547/XO+KK53gFPIvUrN1aVKzOsfEwT4yTsptz0ijhae01UsHwyk5Ol4iyTV29uhpiT5CgPLmVa
5OnpAwXl09iTDowi10QljPqIEXrjbtBQFMb+treqx2SYx13TTKRjxm35jdxEb4dB5yrO6/1iAkgC
xlTr45ovqItNrGVX9uKdpoDueiy4xwy+wsxAp1hScLctALuq6PeyXK5mQJLRYHV32mD1N9WkUfn2
ZBT73ZmD8K3WdDzysyCKIbVPuSvPHE1PwcJ7NsxevpMBUCpDLd5+aEsaF4mZHVJRzLdFLa9UXuzj
eABbZOcKjtwI+Upxwhw6ij58BEe71Z5s1LGj3Qw0yaruZw7dBeix9tKXPWEZvRctDGpHuhD9ceBt
22Z19tYH/aMrICBNszsR2+PtdG/Zsx700TzXTpiyaFSivtIq0g/i4pbruqnqugtTxjsjl+5naM4A
xRoMDmQjUvfp5gwQbG63dplde118KOvFfJ4nnBBA2x4DyQ7XEF0gHFW/+JLNkKjR6qodAwJoKBND
R0L1K/vRt0KGJ87d1PyMTedUDUQHVlqdbhsDM5nX2tdBGtyP3fCidSOQtzZKAIFGXky0kAemHG2z
mziI2692qzcnjfbz4sPvs8ATmyK4lvmM+d1/pKe3LbE+b7x60UhV1ENXObe6q26cKXnrChI8jGbf
EmtoCGcvYyrpzpEkTtgvSz3fZINxGwfOzuRJaevsvZb9qWy1rakNEILJJ2qmnfSNqJqL22HOMJ8Z
2xRTcVaSeQI/v/WXczeTYGiU5U4HwNb4xtuwvBup8TIsMj8FeW+3e1uUWvrStbra96NHsIbF8QAa
8obRO21bj+2aXWMmfDmI/SRa7w3h/nC1ETe0HcCvKo3ZC7M8W46xU1kdWEOpvXuViTTXJiNZkzns
aC9z7ocxb5GEuegBa2NiyrOhKdpLfSZvdC2b9nOwkI2ExxKebcfDPxfPAQDsUHYTwdammT8aQdFc
EJG/Y1w8LkqLkVGMDWTPn9rgOmiBaiL02soIDluKmAystr94soYoMFn6z2lBJDmlPWS+PC7R3yYf
6l/BScEvAlQGh8jsRPkh1pblWmb6k2Mq417XicxA1/RApWvg1Dq7i8pyNC9VbpQBTdBkBJlWU85i
lFqxFM0pz+WMFKl7WVjiv4sqbzYJRexvxxmqXFN2UIWzc6V0XIN9TJyMvyzREnO6mkf3OlOq2YJI
uPJH/9KPWAtjjkcb5mdId4jZ35MhP1WJgU3Jqw3UD0rbtGif+856bSZSj+A/4Yn0mHxq3UY7WX5z
003j3az6K3uumDH3vL7+Zs79d0v0I2GqLuPqjYYILJoYdcvI4v4t0AnCnLyq1L7ivPUFrFQ0T7UQ
SAWH6U0fpTypzGZ0HQeB7O6FsWRIHaLMbtGqQC7Sddh1BijVbd7YBoYst3JQFIu0Wc5YsXJr0y3z
UG9wDJTPZhbfthwatCNLa0p+sQwMselK3ylDVcXEvyaxPcEmtL8NCaFNh8AbjZs+EMNu8tMKPC65
komGYLHJFdkdu0yfOrIkCpleo5+4Ycm/h0tm3c1ybHdYSzl3taOsuy3vcrat1YJ2WvomtLqlG16T
pmxuxEDK5qbxtW6T455BK6/9r90gvG2hSnk/YaU/Jll+5cQUM5Y+3fipyrSjcizVQOicgntFffHY
a0l7as1ygffZZ+KuGGYeZHI5J3SrjS/jggF9rQ9lO+3sLr3MaiL6S6ufFYL25BOS4S+Ezpp6lW3z
aXYiNUtymbQiqjNtfEmd9t4IhjpKRxbATI3uXdOIMuqUF7xqfYpn3Mpi+2dFL/xxEa09b2driewp
vxXrtGXubZlQ0LegifkbG/+ZEQzS8XgcI6+tgBC0U34IzAowdtvX5QOlSEnm4OIf4cKX95CI0yd9
Hub5MajtRIW+So44MqbrEWLnSzWkkOptPd6Z4My2xGHRoSExY+NYMMt8M54uuTE6+2IJxoMdDEV/
cOzZ2nN8aHLkQMWCbtgky1m8zwcFanob92ikU6KuQJuNr/TF3M20DA84npZz22tIEHpMQFJcBP4j
6/5t643NCRoOSMqaAi9qi2a0d5TY+d6v0fss/Vw48p1L8zalwU0+mAAel2O7yH2+THtCxL1N4435
rhkKrHKW0XqHjO7mD+Wk1VWcLCC5YMSvXkoihqHD7KGyDOvuqRZ7Z5mqPE8mi2ilkTe60BE70yMi
46mLuV25qjc2w86rP+UuLsg/0ZbSjRrPkZfam/d+nBEZ7UCzXIRx8BTIyqyUR1oiOiTZsj4P43LN
G0LuozG0W60ZkbTb4p3dXxwGfdzOaePvsrp47xk5C/ugdDaNOV46ITepj4FZsHon4/AjcZ1718Tx
UhGjZVb51WiOZKfaw4WR1W9NHkBMzIdwRpvZKAc4G12YmdaSccibNZEF6VcreAC1ZLzWK8Kv8jE4
5ZqEUJr2143vX5JCA3XWYbVgBI78ywkqZKa2U0JLj14Gu2FGEliV4e8eluXJN+InmGVmRNsOcmk1
PpYQdok+qNl3q7IyaDtQQ6xo6rDrBvPLSBHG2BcVpTXmy6F2ExqEeWaMW9nYC9c6cLLLMNJzhc0D
40syu1U4/qUlQe3aGzR7rylHf0Wu7AmYIlC9ImlLmkG57RvqV8JfEo7QTVkNNAOmhjjO1vGOXIUq
DOxmjroKB/bkLxG5j/q3tk1TBdk+6L9neVfuNeSK255U8bK0p5ui8q0HnfgnBuH8CwFEGJKEXX1x
x+5aTdhX5yDdj5a23JGzAEDEKZ6aIH/uHWitTpwPaKb2rRfrbVQZ5BgW1nxKWvTfZGy/+G7fbYXe
M0o5MRFzWw+z+lkVDbBgNb3lufJOuc90Tqer16qIOSwsBWDrhPco1pv54KAH7Jp2llHcUbKSCp5h
wsmIUotrfycswmcEXqc5xgWKIHZT63X5vZNiuoNpR4A0qYfWL7Uhro+L0+wL1jyqbNrQot9Vufa8
VN5drVout4RmOpAJAt8sg90R5aMh77NuiSqStDt9As8dx2lP2sjgf+0hYaFiMlRX12tRkszuMS1V
nm0cdr0sIj45ebAscKaz7TDlrPpK7vESxcNFuTWTX7KvNNLbypiAR8r5YUYrdMGro6Sz0NMnZbM0
x/jGGMkaUoC3/Y6ENiu7o30ZpnV36y7N7UTSYQGwebDpVSPr7PWazhbT6mRhdsHPtvDlEMJxe7FH
gtFwUkXIePq5nYi3n41MRnkttQgQNGyrnBk0s4Y8noL1lMko9kmvZQc3X+211bsySK4sdBPIsH02
hvqEsvSNVoa9ZUHcZokHGdplvx4RJ0PXkyrUxmYJ06m9ANo5Dx1PQK3yh7IC0EanU/jmEgY1Mdit
Q7yKpI/mJe1N05vtZbKDc+C1xb1dwr8zyRJuY688qma8lG7SYfptbhpaEfB4i2kATqO/ZHPPKplY
x0npZhrG1cqzNd+b0nxytNi5p/NOQWX345tnzGboZcTX91WRcJfFSyxWa/3cv9VEaoU0KOwjcVuP
2hzUd7DwKfTxcG1Hh0y8fq7iHa/P0elIiM7MhMyqHEnAjdOG3uukb9AZjRuPxZ2gv/RVrykXA1XR
KnLyK2uOxXZwqLHH4ZqND8awQ2iXW8Xu2XTXPHd64WGQmXdJF9zHGpe98X62ptFFXh7ceZObbLPG
oRaqB6LkNY7oTnUTVLO5L31a8aUOWrnqL+kSnB23Zj6B2gZmFQei3EqWUykzUMAqgdyTsVK4bR/8
sDLtIqjEh8VpI8eo3q0ObLLI20tRow0o77lnC+ZIYTHhYcfHsrNORkV7ybASn5e3fW5mU4Y9vZt7
288vBX2ma5UIHxF5rCNrZP5Wg2yQFKDjR2RUMxqCxTs3Y4vencrT7LJB2rNc2JXnLuraqjwkgzkf
YpU80N3QQpu0iwNFyC6Wbp/s9FyD9OwcB02JV5hKpOrmtYqYkOb3YtJrUzqZknzhXlcPfdPirUi6
m7Ls/EflQCkmw4JUQkNkoEF1g71hIejH7p6nbpgOgz+4p6BIOVN1M5Q3RzlRWsUHs86+2ks1fa9H
uw7HyglOU7F81ZkzPAX1jFE4f2saGxnIk2/Cai+LLqttn7ja0RNjuS3GtNuIQj7iuvkBszQNF9bY
LczVdycryMbweyOaaI136eht/XyipYfFb5HZKe0aM2Toh1nmCqM9IXlOr2k7ZvRuvHlS0ao8MMv9
AIf/liuUbZQrDpMiOmCg35M67pk4kznCzF/sG5ZjhOfbXMU1FbYMbhFqv+jz0mK495/mwfhJvxHq
d10fddO+pIYilbnIXkt0wD3nX0Lph7ahG+ZW0eSYGNzG8jInOV2XcvEPgUjZpzIaoZbefJUdqnkP
USOk1L/pbPuCUt1ElSxAP0kR5oQshI7mfHW8nI/w7PS4uIQpNRIIvSL4BMtQSaS9fq6E2hdlOoQp
FSA5sEb1vSwrc9/zR5Sbvw4mL2cyelc1r+p1KSeoS2jtjc+pfegI6pxsvsmSTZvUlE9Noz/NgXdJ
iMGYMkAruW1Om9iBXcMU8qPhZLeD5IXW9PKOtvcXp6cWCpz8LK0JMrrVzGE7ZGdj6ifS4QrC9xph
Eno/GbeOLL4nNm9O5mikvVqSp4cSUTQ65qPMQmRWwRTO7XrM8R0tmkcFNm6Kt/PCjjK3Qb+x+e8I
Fpmv4L8+pU35sHjYI5pce+xU+VLb6YGrSOSww3+Yy8skq1eK32PQcMLl7IGc2E7FZsbGwTMSTJvG
GkSEjEaPo9e2TiMf1Ng+lTMyj9Y1d3lGAl8t23PekPSjEzafq/YQl/DdU324xLFxhnRx7QMdBxgK
+bhznu2OmN9WS0WU6+Kl0h2U1vI2X9Inz6Z9JTOwuvV8nOLy3fan/8vdmezIjWVp+lUctaluoJnF
eVhUAWGTz4N8kkIbwtzdxHmeWehlP0mvatG7foN8sf5oLotwuntIChmRGWglEEhJrkvy8vLec/7z
n/+/833xULcgZXlK9EnPQ/9epHsWrVhx5TIxZ1QLCiC9CF1WTu2ZU/pnbUWLsgTMyBtX/WM6Xh+z
Frdlt/RXSonuWGVw3fqTRoBa+DD1iwiHNidI5nKmJ3NBVsHQQJRaDcnf+lJ34D9UBfQZLAUJetZ1
nhx1Qk3k4ae0jIVWzW8BZxOU2OrUvc/cfsPHrZ6qCfZLVKHwo7QxMigSG4TM/BCE9Y3ByrUkas2N
IdUrsy6PpMq/1FsiSpoL7ZnWCuSB1BSIv6jnk9iv3Ny7IjH0yIh6hYjFvOrUKANiCpMVFVPcSPXg
k+VjT5IpuNo2bEFqR4kxLH0MynSsFDqB/kVIBOvQKc4g79WHpLmrVBbdRRSj7B63NVJImBiGhXYB
hHDdYEaQWXD5QjXA/MVZlLG16PVoFbbgewnKwgvfAqJDI4LQWbeOkhDGRaPm+WetzR+RodYOybB6
dkWkytTeAZIJFdmWF26slScNW/FCVtqAUF+8Mkm9Z4qNnZtg25edFp51Yn1GyevcyYCnlHywCRBb
89rQurumbfKlEla/RoEYUCdTDkXdPoHT52MVx0GYSAT0dmXMxMh0L9y+tiDn6WuzkjqODi4b2am9
NKvmAyKj8qw0YF9p9IXN4SucBFZzLybObVKQtFpZdEZTr7fwxOBW7VSbBREfhZGOTpVva3Oqr8Ci
zTmdvBdpY16ktnIqJrjKuqEXQsqrH8uCLcCtwhs3Fg9DlTpgX5sETFl93Kj9SRYUxFAuNeDapmcr
THAx6BPxvlQHmwFTJmKXvXLedBlQORqideMhy2IGwsJJySigGSpkwc6sBaGh4fSoFeCawAL5ICMd
sQypIJ2LSnzTZY3GYemYR45EQoAxbM9UydrSNlu+qXCOS9LaNLTyk5gBnKkJbQGqcuVY9Ct3RSxe
FyonHXrxnnDStfZTnUN+kLM+emgjSTg3yjScV6K1lHDRhomHwApKAdeS3QNjW9Vpkls6dCdkEdCK
tk7dJFQO41RI503uXRa+CDxma+COHvtMZ1S3hQ2UEIZow0g2/rxCjsu1IaWXNqt1pnq6vugKoybk
xPVrUbhCeg9TtrjV7aS46kLRvmoECZWAPK7aM1uHQiFJQaUQZ1XNDHeswD11RA5Lds7DEkCUvLym
L9Nj7yGMS7IHTa/UOZ3Y5pniWtYqTxR1Rsm1jxZGnednXe5eey2uhFmkrkPf7I7q3rSPCPlI88VP
cWs/FkKiH2eadtdnEE5hY2UzKPlPQeR4czcHcAr05tc+gPnRu/pV0IrdAkfMe2gNHz1LR6mCAILe
veGTSVNvScnsKXJwdZeq7DLVCUZE1ZePKMg7h5LQGouyaIECO/lz6OCFjBhjstTL8gizvetc8JRj
JLvkpa7IGyuQfGzCJDJsNzwV6p7924R2JcIUmRlS9jHD250af7IUHRMPS7k/SQXnTiWHX0E5XGZB
Hy+pFMKOlIjYUdnyD7MtxQVcDFveWWQbaDNQJY37sFn1ek0SWsONCS3pOHJ5U4HB5qj4OEiA6MDS
I57L6VxaVCJuGrGhPVSufaGqjYNRKhpLcKa0i1Iq03NachomBs+HQnOZM+kkNTP3QgAGWyhODsKN
JCOszCAO5Dmtr5wNkPHm+P/iMSil2WXWxDjbaJiooJEh+AvuLUT6rc8K8FYHh2Bd96jvSKUkR4da
7UXxMi/gKc+kfCgk6aTlEeGOpp8UmiHNHSmD9TUg2K5UkLEG6VEmpxdxT2ezZuvJss9yyHshdY9S
V66ylIoVG85xHRur1CUAV2q7X1mo8Vr4sWDirqTEQBKICnL09cwgIVxUQod9ZXNC+fFjLegPUYo8
C28nw4rdupOzgmVl3Qig56FzB/5waVVReNFBsl1UnYUDAx3lUDTVo3ZwfO2xj5rLrpoMDxO4+Qz/
B1SKJMS6e0GGg5sdl1YKmhH9qmHaBBQO3KSF5zGyybPQM7SZIZTHUQ9LDZ9pCN/NYZ5Yt7lCnhL0
8q9CU9N4HJ/XOkmFTpoEYNFV9rxjvhAi6ZyPtkv7cdOTxgG9t5EprqTeujOU4qZh3Rpp1S2A3kFv
rWUb83W6hJNO8Tlya5EyV6wu7caIFyWNTb5qdvPMTu4hqyzLOj7ufPu8qsXHVpGv81Y6SxVbBmIo
7IXVlc48VOqLGH6RZfSLRlWWVZpjXpEE12FU5MughF3JHX+BLHsh+m5xGNr1h6Bp5HmsB+Kij1os
g9VwmVnKkdObp3YOOU3zic6CoF4rUc9uVEvYNsXHdqZQcMPmQUvrK8X9HCmZOwebORFia2kiqMyd
faTefGsXm6Yj4SVncjE4VfNHxy85tSy5mwuee5QY6qcmca8TA8dh0cGIIItOHcDTQi5OSCiPqjb/
LPX9Min6ZdpXQEglRVcTyXiftpeyPA90EWane9mCDLBqjklZDrXU+2z0RTqT4ZIch7Tcl5oES7M9
diWaw5CfPrRc46Zv4T0VcnJa2l28yqBfkT320DI8fxPazpdUi74IWX9la+ol8fjHwAtPpdQZYGzl
3hFDeKUGJndzRyVq7wVIK0YgNWdI+EHe1Qj2VLm586PuA/EXLcOutCLZOEUKGhcdUE7RSBJ95Tc6
li4qqO88EPtLrB6rc6nsgNeiuv41k3USgqrKUEhN7Rv2KKrTQeMF806VToI0pzJfQq/2lDRaqL4A
zN9i5hoLRhUuQ6HUvxSh7NxZTu6sgj4bDNzKwU9RjJpjGwefXsOyVe7iO9nre/iyEjQ5yr15BS+i
EY10QZN0vYiRO1jIAQ2fCMWJiyF790zcRW3beLSdJrtJYgBS7G90e66EWgPgJBnVsu61JX0DPK6P
aJ2OSV+Z1xC+Nc3w4jnsmJY+JQCZQTjyUFHFzwCldPMTvGOX0F32hsIWkYrSITHdYxEa1qWppJ96
lWqOiI1V6RZoNwllATXN9FdiWeGLrorXniNrC6XTkSTTr2BBLDuqPqVqwLFO8/TGy3R88NyIL09t
0OKF/qykwpOceuYi1iGmWwU0tRbx8gs3lXRCEesQavSh2Pb10pB7F0qt9piTLF3Ujnpr2O4H2yCI
y/tHQExtKSWZsOxV1+CJHYC/If1RDOepgsa+EArDOe5c2gJ8597o1OPQSm+KVDtp0moeaMmwTYrR
OkaHGCfiU3kr7sT+NINL781SNe8XVmg9EpvQAFJ4gEWi+eSEgv3g9+zlVixnqzRTTADLTPCg0ukR
3V5KDNZnFh/UsOMWnDI+bQL3KBSFYEGh6ozmhwzXuvRQSGDYoukdHLklHSYJyeC88s1PgiDc9Xp6
KXYG3lpY6cYRbfVNjkOWlrR4BmvG0ugpwKo+5hFpE+QLTSbD6K0PRAkLKivVzHOVG0TQYUyjCe4I
8UcnLh4x5iFcSygNGmdRr9LKp9E6jyVaqJZXVVLJSyM0hFWBTWbYc6oDvGM25+v5zNQodRKHnvop
XR6K0xlz2Yw40tX8pBeapYukmFSiTFLKlHxxqe9XRVYdd6YSLXnvJ0jzZMd5AkDu28JFXvsngqp8
RCZBXxSCJa68wrnqlao+Fzr/19wr75LG6I7LwrTBI3xnjiJlN0u18toI4pUVusk8LNwWxf+AL0VU
V3kaGEuMKlBzDlSOVBu+QVVnp6JUfer9nqXGMMnM5vEWphTm80aNcAtH6urUL4UVrYv6DNqqfUP/
YTX02XyCTFPNibmv/FBaNYFuw+pR2yf0Vj52BYIiHt7GRIGVPutsBfXG3HMPmQ1UQE3T/9Sq4sbN
lfJGxVxpbsQFmzLeSJTkYYd0LbF9zPyKtDFrPtRmBcWgeRf0V57rKNcyPQAlhlQapw3l63kOZ3/e
5p41K530Hub5mdYPUUhB3J2Y90WEJWCak64GVkAVHamcWQaCQc0JzRXgzuMQyQ7IXrhHCb1+3HlE
KlUV3BqN/CGI9GjhWaF8WJUibJYGv8M53KKB744pDcl94do5wG+KJYuOV4J8CBsTe1WXZ3JOefe9
tfJSA0azKeWFcam4GY0sDZJL9qzJpK47rVXDAV3FNUc7Dd0B7RKroFooMN67eRBEuXwph6IWnHd6
wqXivqVrRnCwLUxRbvFuWxmActkGdJ+cUO23jKWkxdg/1TSy8tEo1MgD2qHcBeFQtzZko0uWZSKl
+lLSyZqWWEb6rIZOr5a96STBZR0I0aauiG2ELGX7zkoGPfM0oyuWhkZwR6NNwAdZWIQZpFG+v9G9
1o/v45avHAcSuEULPOCrahOFBYe+BCPsCHWlPv+YA7eGFATvAUeZfacqh/86JcTLWOmCDvwZ6aEZ
2v2CctRGlpDMwf6e1EqRqeL4ROZJQfnXrlGcPWtds85PKAzxYiSns351MA4oVq1e9wwK1/0hk0q/
e2zkujYfW8gn9y4mdt5S5UvgtlB7PuodgtTrrfDqQu6j4FzBWKpDMz1MDmk7tbtzsbJCdWESrseH
euMo2RJGsAIhx8mgbJjkS8FcysNAvNGkujyUbaPKV3Xlmv4RpycWdGkvNvYqyPXOuKLr1LJOg140
q1+J+rxkXsDvHJp22TpnSDA2wie/8FJEYnRqi3yuJdqgUekCwglFnyhEz9SE8fzRaX6ANxbA2Eht
orNc6RGID6H020Uj3aqGbXlLGjyk/rAedGKxICwq7zzVDcE9tqqmgDtEG2D0BCaDtZgLNgPLyNcr
Qly3qVIFNDaIa/uE0nrgz5HUyvJLjb6p6KYQdJ3ginpx+yGJqEyfFCqs+0WYoZBz4qi2J583Bn1y
YCMUPOzUBxgJckWga78TW23ZSk39CIoVN4RcZiqeu7VBVC+KgQ9uLQayeI1+jvapdPKmWypZBWNB
KSgAf5BzIYwh0/nNynT0nIKoW0jQKTJJXlQDd/RErAo3hw8TdjYpXpUm1cxUa9mgz4NcQ76UYLTX
13rY6zjROx5vhnIxZNcqNRPjzCCdO+5h4+ZzplIm9W9TZOcFGHAmNa7QFy69mNj9DOFBnbFyoztN
xLiXjzVBT4yLHi/l6IhtHXK0JSV1cxSgjZDOxboAXBVc2AAzL0ESag6N0L1Rgx4YRgz09C7OHVej
ZBb2yXkmpuapD7/nSejSinNTc5IjCgvNGYz9c1+mADnjFIR1Ugt1+SFKowJVlRYb7HmhdeVdLyQq
4UIAoQ2oD/em0il6WjHArk/qNKppjLMdfxXhWE4ZdChbmi3+lF4I8jxr3ZLaLPyImIBIc3yvZi1K
0QOMEenB8zlYZkq9pWMSWwkLVSk19T7VEEFCU1bHSlMOfK+l2aYOc6j6zM5VxFY2wJDpF8Rm+vgw
9uB5zxuxharmQ+hVjs1Clz8KGp0MM4yt6PFwmxaijlOYlX8Mq5QE3kflAmafX9baUWp6dDZUutBe
a7p7G3gt5NxWxvqjmcl2I6cnMZJgXxyuG1zEwCbAbW5I3oKKYm2TFlOuojtTvS3AOzCWKgKtXMpp
J/Q0R3g5yIWmuo9Gm5n6LPY5WapYMtdREKZXbW0VV5oqgOq4sk9VDgwLjKl1ujvDb/mUrSIo5cvW
53bmFLrCY81vTH3h+2r5mMgynPO8rUL5vIbqd6SGEY06PRZ3NMBpUXlC2BBQkSlENk+xdYKTys1x
c1IMBQIXwbNQzOHJU39VPZn5hUDC1inBq6LPYct61z3I+F2EupdZxDa1j3wgtXc23r+AUtkFvc1s
kZRW7sqyoOtFkQt9WSCakh15ncRrsdLWg2trlsKtRtOQs/AVRTmylcg9KwF9rxKRFiiVNMGYS5AQ
slVpRNKt3FlVzc3iuLqQhPC4sJvupnIT6QpIA8A8zUAr5zmqPwsTWTLnOJEUPs0aFFAFqQJmO9Sr
mJ0ti5z6EmJW8gmyLVsIyBKWrVavFt2RIvZuuegbh/2RPMpO5xizKxu6TxR3oeT0CZZeIOESYXdI
DCoOdO7Ko5wH7hPnq1TUk7Pc600UUawuOY4kvf6k1yY0dnSsOIfyFnA5SRIO3MTkPbWJ3nzO9cSP
5roaoSWMyo7WzOjKK87RIREf4DkR/adCAoahus4l/Br+mcouQbdLK+KbGhMfY6Bh1+KXCN7x3PJo
LZ/bDW71uHd4porXMJjmku2lzVdeTPvYrKOt0h/6/2p9mcZEIyeiGQlQSPgaZoFbCOuw9+tfC7+F
yms27RWtzqa5INIPkQhGcGHZSAVsT1GALkqd11EvgkpnD5fEVrUXaZGYX8QiLS9qi5YxAuAUTlTB
walIHaIHjR+Zv9ZJm95CgarOPYPe5TxjIczpUGAtRXJIs6rnFPpNEesQPiEA0sanduba7j31Eww7
fjaWiSCuTPItd4GrSkDlxRbcaytPE8gIhRHe2m6BXUFYlEtycaL1omxv8dR0P1lFBtolohEB0yRw
w3hdiHL8oRVE8UELYR2EdRU9eLqUAdtptG0L2KVTTOlT0B+kvK+pnsC2E4VUWcBsEpNZkGITVFS5
/sVLUwKpTiQqoQNZXoHChfdQU136kDTX4c30UHOw0RSVRSO12g3yZYVwpFJquQCFqZdyk2L2Kipu
c02+e1uGmsxmpTYQmUut82875NE3VY0RDhopSx0krl/29TVhv3Mlcxp9MKkbBqe+kUMOb9Gmm+mu
RSNujhh4RmUUhsnQqWtk7lXmJtWZkiTWIggNH+ujUigvei+soJu7kvvoOZYNb0Qtkjsv9Egwe7g9
c0p9AQ3ANR22otTnH6BJmE88tvMBKTAIRqWTCGdaWoh3eWV4jwmME4G2usoyVzVlYcp8oNLqgv7e
6thDTIlQFhBr5Tpgu9AJRZa2H6ocabIy9ORiM6/jAUunxIVPWpEvUd5u28MQeIMPats00ZtVXR0q
Cqb1qhRJV7Lesy6J9lj3UtvFOgRRxM8UM6Tk0BWWI58IZax9oUAvXEoO3pqPFIiBv7f/rvYsirc0
hGQL2BT9Kewu63PlldKj2NOStgCeS69dt7JQ5y2VHBAFztFxIIjsGV4bscOEscIytmGJHiq2At2m
MCD0F37G4ZNwQsM50vgxcfieQidO4GPKnXYsi1T3m6IGPITvCO8qI5lx7JaA2y2citHBCmC9J5IG
FcX3g4ccUs1Ck3ztVMx0dt1aDZFscwHGTuJMMIlaYWw9tl2NQW9ZaWE8j+gZ2JBe2OcJnccLw2u7
legYwcJHwmFO2EAp0OiBHNEQDEy6coR2SMSJmTNw0tg/jCy5LmYFzbnxkr7M8KGJyd4X1BXoK0Jk
11hJCb3oSwvQ+wtEZVmfKY6k3zd8yGxlUpg1hzG6y+mcRMFtbwpUginhKTFS9UJGj4jViLX8VG4n
qyx7t0fIGyomH7AGGZFUxEHrrmwBX22asuJeqjg7iZ/13MS9Gk/aktQAcIv/a9rncMWFhdiY3jy2
rPYqF70Oc3N40XQhcG/IDARRQl9Z5DuxdaebjnNIl7l6IycUTtuq1e5dXSG4jIi6xJlPRvdJRfWL
xkbVhLmkl+4Ht2j7CxhW8oemR0JsIZbxwFine9T7oMOTtWdIxWTq0hIcQqS8c90PRoVNw4lSRv2q
yvL0U0jN6N61DNoKvPwuT2Ap52YWPEk9+s0WXcUPILz6OTUAInZPhLNK11gu8691WnUz+unDVYym
AliZiELlMu5Cvp/eJrebJQkVwVnSJ9W1FHX5SZqr3gVVzkcJ5Y9qLjr4ty2dGtWN+0QOOn1J0wYv
NIwCzpEgL2X1SLRcIV8+n/6NV8G1piWTT8uD4L5I1a696ivXTeemnbPCa3CW+lR1WKUzZALJKJGs
53uwhqPmPC6EQllFrJR8huIAMPN2AJBwvoiE7lwoB35StFd65hByKdaQuemVxiHVyAl/orZIKCP6
YLEuaZyXUDzVE1co5/CyxIdgWCuw7Glx1ESxWyGO6MuIKFpqcF52JnLzPdJqp1pVWjqtMjUTFNgZ
g9D2yQHVlF0bHCl5mFlLFEQ0aBl9RWYsl00dHKVuy88/7wIUZWz9xERJANt7M8hw5MrVgH7P7QZG
m4HRaSBRtWfO7bKBMVe5qg1EEnoyF4MiCyEmSbgkbgdB3/DRUcKp5mZcJap4BIcTPj18BaGEhNaA
rAUnvRaQS9TQ60Q6EvWoU3H8CkD35+Y2ICzYfMS7qOyD9BSIQImu4KdZGMRXMBLn9MfKwcrRDNU6
QritzA8lfeBDNnyoaGnFbF5dz3cB0zkM7oXIy4o52K9OMRd2D6sanubGyjlPEYaUZBRC6lI35lVJ
IDVD97kX57FLXjX3dI832YlpGJ+lXSv5R1XItWe5EMTuQhCS/CNrSAfYTFrNWbZhW4FM2TksFEUH
SprLquXclEVuE8yUpXOSejH+DpJeiPRZewHdHJksdyElI3jRs76PNeHQlTx60WcQA+XyTiMDMZeE
RTQRVpkOU8oQhvDdN+rw/vkd5gDxxSosnKA6quNA1GYZP53MyVetR6qUtXIIEkRNWFQKJG08LazY
VczSnIuuKEJiqVoag0LX1syVr1jaohHpX/9AvmAbh3rriTQnNFH0qOiAnOz5XRfN5b4DctWaUrx1
4lzNblrYOfYJmT3LT81b6jCQooL7QrFY8h7IS7yIjMCGNeTjqQvPwg7JE12EOQAXQ8xoCtRnj1D8
jK2jopWUz0T55qcgs5EDFOBQebTXDGxewXGuhZS11zjxvePJeK0n4UXdYHIoKaQ9QBHIHUfOteNT
xabTDDNwp/wi59avtA+yI2oah/WqFNuP27a9PyVUtY9F4chT9XCTXKyjTfHaeHW4m8ck7XLPAdD6
j+1fO5tkkLgc/WYZl1isf6g2eXe9Kaqw/PbfMhIDfx3oKvHi8jZ5M8QP/dC3BzrYbO/rtks3//4v
j0kVIxp9vXEglb5UuTJpkx7pYm3vaPsw3xogXPPM1RMjq/rfBp0yClH0iIYYln39c/lvuOQoho7q
29dfL1/xMIl/9OzffqzdFH9rDr9158+zcvz07/9i7fvomvQ33MPoNUeCdPtrPANIkcJvMKGFAhkM
vxC/Y6q/LvK/wgzgb7jn25dljCxlPFM0dK23v0aLwMCHbnCHNrAj2/6it/mvNQWDwexe61/R/6bR
Km3Ay39vBiQRlz6NoiRKtH+xR5cGL5R9nx2pNngKGIy+8/YlxfgbTdXPrqh/rdcuq/s+u6b8bXAf
g3j+9dFRDHix/Qn4wuLOpqt0yTz/er7gD339P/BDvx0Qc3CKp+354W2KF4fQd39gt82+HeDr9jns
kWRjaDOMfnQ4UJ4H//2A+Y/R+bLd4l785W7L217p6z//+ohvLz661u65dn945G3ydf7odtu/6L7e
6HB6//u/zNZujp34y8NNYkP+/T7enIK/rf1vDTvv0rwqduMMc6LhpbDvqIfrfn1wU+ZeuhtrGFkS
WST7Dn2cr8eTMGhV7D1oka834W6c7b1OMbncazYaVOaM3PdeT5L86dUUDJYO+w5L59naK3fjbKdA
mWDYs83DOh7HZBgt7i7zbvT2Q+v2EvLDbpTtzeqEO/vOwQfCtnw3zHZUa4JP7GZdPXkHv+TrBw89
0ud7HAaXB+/OfW/5hvh9POpw7O076l3slZun7T0fLCMvX5eb0R6B4Ov+F/m4KcqD2ToOdkNtJ0Wb
YFJ+3USb0erAIm13kZ9fchfJAYvuX4uDcB0/7YYb7lmbYl87TBj24KZ6ePIKNs7H0aeoslYm+Ghu
q/jh4LgY7n/0OiWRYxBfgd1D/fwc/fJQHZxXxWhFfh19gmX5n9fLm+X1/XLxPw+GxbPJmbDX6x9w
X1Q1hS4pFKYp6qNb+L3Heu+w/i2ReXuEj1O0P//3L7aAQW2ZmwTUVKHfE2Gz+nfBwMtwgmzw9096
0mjkvWd/EWaNbmY5ZNzjMOyP//7FU+oKqt8o1KsamgqkUjq76ugffg2a/sxTfuNnn5GOF/P1jwnQ
fok2fLbDN7yOklcfwPdW4HO2/604bbbJo+ppNKyM1NPvT/lz4R8yS0mUxO9tCoOk/L7Dz5PHpDj4
b6ebDY13zn9/7zIqicW+l7lI8tIddoPzNadhvH7vOoO0277XoVM5eHfsCZ5hBcV/d4fDoTLYBe97
v6vNEwnFcJLflMMRfpB8OTj3HvMk3hTjqGHwqNj7avkmfnQPrpBAezv+BLO/eh7/JqmeXzan2MEv
MRHbY+k9Hpy9PtTMCQKJw2od7SZmeClThINHm3X+9HUVHQzPcP64SOJ1uPuzVyfzBE9x6uXeA4jm
yyfZ6jju+8bp3yFYidbF18cZX2CCO7/YNAfzdbh5SuLxesUVfXexnw9WkGTa7EYZ3i4mHrvf/vyg
9+u4WpfVbqDncSeIli/WVT4edYpvdpjgz5v164gWfeDdA/z8TOAo8Lj22JXfizjNCXLLq3VarQ+G
RzisvHgzOhzBKyd4AiZmPOeWtv+oHFKFuw7Dd+dl8BDd97O8AScqD4424SZe/4+DX4rHTVxQF9lu
NrfDF0uQ8rQ+gITujuZMBgvb++K3SbB5NWvyFKHELbWX8d0qU9ztH/i3/XFt6YfQiY+8Xq/YTviK
Sm88vnFtgrX/JsiUp0gQ6RtI0w26ULuPdrcehm1MY9MdSh34XFrkdMhRTwCOfEUavsYn5x7uMgeX
VRl2xIvvfSBclCuLpHgmoqYkFPp3P5j3Upx/THoHu97cH17+66U6c2LscS4yBaR3mG828euTaKgr
7bsfnm9a6HS7cbYn8mBktO+wz9vsFZh9vnkO5Lys2lAk2Q09XAnF7t1vf/4kHX0ku+G2o6sTnHJz
JiJfhwdfE9jR+FjxfStyJ1b9of1wTl728LB5BdkiqIlj7rcCuefx/3kfMJrgBJo/glVwYMTM45va
0PjjTR6Zg+/8zKjW9M/CMr4MUMbLlWAMFcXxF/P1kX9wCfyWqY2GBf16s3//yXFfZbIyrl373ekS
Nfl0sxtju13QdPAm2Phzt7mFKN79xLZnxH5TW4EYr8NxhiTz6e45EdtM+717VijhvNnW/tx8XA5f
wviO34MJ95qXK8o5zuvMUSd8wARdGYzQTYOQRvtWFPOjGxxrZv1qIeomShzYcsqqRGBt6so3yz0/
eqHZOhzQjud46eUafQ9KfjV71e8cqR+93PmmSNKkXEfjVwXIjtuoKWu6KBmGgvjmm8/jZy62pvV5
8zB6KoX+Gv4HCckyLIwtBpbReBv6iQv9dhyRPA5Y0puCiKlyMmHZjEcAK0SWcFb97mX/eafU8KnL
P3RKvZirN6fQy/sfQhVIEC//aMn3/Rv4PzoRd3+z+8Nvw9ih14/21ikqifOEnPbg+tWRpU0QGy1D
4PywXj8l+W4BDAeC8eYwfDGzP3gggi2WmwiE4eXAb0/DPz/wURI/DdvRy3HJ13a//fkw9IIJztdO
Nbpj6ZsB4g/OxRUJRTQedvCF3QxrrvujG35vdX5jzU5YtpO28cBuvf9soW4cGv4lwr4QssZ4p59g
2fwS8/Xko7c7QW3jlyHoGd+rNMEHP9uEjleNQP8pSDtIYTKx2yzxaJP3Gyepvdeo0PfW+48UCcP1
KzbX22D4z28oMyzDhsLa7gaHHVCZAAhdbOJonY/oH1PwNI5zAMgxQ0OfYMEtC2Cx8SRMUYSY95tH
99WwE8wtHauvJ2EKuG61zpPNe7jcNwPAHzwFVlD7HkfBwUDf//Yh8P2P4tB7IDl6ReyyvoU6/ODt
HtISERebbneLw2fx/VPrB26YUv86Hg87xTwAr41nd3C33nd2MRelsjjaGiRxgnGPKuD+fDQJkvgm
n/3ze9nx45vNQRos6vedh+NyHY7vVppgFk42+asFhmLL/jd7QgHofN2NOXJb2/d9p+FsXdavVoM6
weyeeaVbvQ5NpLeYzJ9fDzdhUq+D17c8wRyfeezrJZW3cvOKtT30ZOw9z1W7iR4SzC93Y21xKvVb
WMYPbmvnyP8zJ6NxpyDPnENyeIXCaxN8IufD3j66WX2Ct/cHuIBkTBAPAwU26/FeMcXRDO/mVdQj
TcHovIJbVTnrMTl+iqrMdcIpN/7wZHGCvWL4ojevB5a+m01+/1y+2e6aOSXKl8tNniLruElftXYA
O+0u8kfp7w/ccL0mocufdiMNW4Q8CWuwgVg2LnNNkSTdNF7ZP6Nx41ue4IO+C4bumVFwCTC7u8zP
z/HX0twp5eqnZJw2vq2Y/Pnj6Z7gauCUzsFBdje7fY3fBCR/eKePOaA2Tj5e0FNkNTeb/OHVtz0F
uQom0WZLYnxVSdSkKVpgnms05+vHd/hmlj5FPHeK+2g9mm2oFCg2TRDY/v1/Ddv/e6mZoeJvTBsf
3s3YZsmK+v3L/fOgtffKM/sCbS+fZvjSv41sv/zp5UvQe0IAcaim7vtU7P+/R5HjnoB/VtU4dKDA
j4KxCfLWX2KHyObl5jfB1zJLyqIBdH45rDTFuEQe44NxghB3BvMzfvJe3qsywbBzdz0KDaY4Dq83
afUQUqCEaU5l7WAOa2+036kTnOWLTZQ8wmvnMt+/3gQrcE4Dbo7s08sX8P2uou/HZ3NaL/KkeDms
NkEA/BufZ0viiH+bo9F1JshB5+t0c3C/yZ9GUdU3y+k/GJgsfI/cdkxY1yeI4JdOl5Yvp0GfIMpe
ZhTyEva98B0a8vfZid9fJktkpfMxu3mKWGpZ4rWSjrdrY4Kv85bP/nCNDOBoc52C7324fhh/hOYE
r+/QfXUMfD86+v4re4ePPkVqO//7/y03B0//elwnXj766hAW263rn89lTjdxN3pp71Cp/nwKc+Y9
vI4KEOPe/27PoKZgirEb6Bn/mgCe4X5fzcIULWrnEGaddUEBfXzDE7w2kNykLMfLYZL0EG5CM4o6
pCmY6wB2rwad4Cs+5yB9fI0uTjK3FbuvN1bIkPQJTulz+nk8OjHG26Q0xTF3nvTD/gsZebTWpiiC
XniE+KNRpzgytqO+mghD213m5ze0521YmHlF8bqPZ4KN4vrv/1WhezcKC5HL2v+2r8lMxvR65P32
H/Zm0z26mzB8JeUwRbXuK1P0DWtYnqJkdzNgVGMAWp6iZHczMPfXB2cb2mF3s7vF1gbZsN9T659t
rIbaNV7S8hRKNTc0gY9WHOTE/e/2NhlnabIywQF98/f/nRwgY/j3/9ryXq7yv/+f+NEbM6tlZYK5
RtbCe0W+BeWaYFbWcf96g0YPa/+B75w3H/gUVVJwggBW0cFqXYzCInmKiiMqVN6rmF6ehGEJDkPv
xCgkkKc4YD+/yUHkKSqDn73oYf3QjHeMKcSHnvfQt9/3FCXHmZcf3BLMjap4CHHsv5R/eeg2o3dn
yDJAs2ipKGMiwgIZ5LsfzHuI6z+GyGm8Qy/fF5d9+TR/DbR522Sz72P9BeHmnfbDKGfVvs90fvmG
dgj/P2a9bZuT/j98E18cUJRtY/luRxkCqQmO9l+oBz+sPX8c80yQGvySIxE2js8mSENRM3PC9dOm
cF/OwxSUrfMOs78xeDAoEu8bpuLHTA66G2f70iYInLB2j8engjLBvQLDPyRP43c2Rdh0k3sHZ8jQ
jbaRKRAqGgPGFaYp4jC6O5yD0+E/N79cv3xx2AftfvvzGfMxXP034j3SFLoQjDx+dVt15n3X78k6
HS/frervvqOedrnT9YNOxm5Gt+jiFDIWzxwDbMDHgD568rtL/fzLe44g3xl7goVxiqIrDkdvpmSC
7/psPa6BQVPYfy5gcayTN5+INsEsw2OkIP1qLU+RCQGMPnn1GJ2R9AnOOgZed68SZGmK0tfFJh3j
MtIUqmVXNJnB0n6PyiKZEyyNK/i+bxbyFA0BV2hVo58CzazYLeAtnvTNntUfLIneQDBbp2wbo5Gl
CVbHrbv2XjNH5Slii9u1772dadLD3SP8/E53u/bASHfjbCd5igjjFgBlCAtfrw55ih3prn/YvDMd
U1C2771NSQPlaD6m2OouabFL6oPjEgJKevBvB7jTYoVcff0yX15O0mRxgqPg6wVPUUwqXDCLf/t/
3F3NjtMwEH6VHuGwgqZLy16QaFp2BSxaaLd3tylbKylB+UHKnngNHoF34LZvwpPwOY5Zj5smq2ZE
V9yqtopje2yP5/vmm575KOsaHZ1yRHRmX8EliYq6/QbqrBy+z6UMAhAXpyLN7EHT6vP7fXjsIg9S
V6lGbbaRIVL1v2DU/n7U0mt2oxDcQMZ+a0ymHeMuTxWBCUpk9Pv7jzQUheidJwWATrzBBbD6rTCz
RvZDZKsPB6cMsae5BH/mBDgwBT9VtYbBc4bLJ4CHUITG3NNnEylQGjlDrz6CjyVIjPVshCoRHFjY
JA6DGAM4FyGukZJmRaPcBNQrWifveAEOlCnVmj5dgxx2F9qjaNpafbtWhHmBJjWC10m+JLc+BvcQ
OjcSKfIl5DEWydIV7TVr8fDDD4TIXEaUEsnhCKi3hdABWascpGdFCEL1CiT4k0dz6NT7okASSd3O
zXGs+o51cLAfJvEWYAfVVuI4xMxz6+l+HLcIyLO5qm8c+UWQwQggmpZTXHBXXii/F6954LF4gXoW
BJpAsaLuq+8t7NiZvz6HhglUQRUM5pI2OAihuLFmqcK6ifeBukbdR+MKOdBZrKRXyGnocVRE0Pp6
7ySqYZe76Yf1N0l3EA6XU7fyPl/RG73HsvMhWUwGIihffx4voUZlhry8s3gMM6DuLHp8fNgl1NZr
1HY9DhUIPVALiRR9qMuqXBNF8Na7ws6Vl4Myh6KVmUw3vYVMbmTtJo9SD2Y8Dz9Or2eNLTAQIcbI
fHX4mije2/3Nfaj8IMplHlSaFIcLOhPUK/JGDAFEBDCy3hSiLUD7c7qMOahe2jrhwmSbu5/RelvY
o/KChy6EDlwKtEBTH4F1c8TSdAf0KdB7oqUwntqdGECJrPXSZLvN0yp56R9Bm6XeoPG6S1e88tsb
kOMdEbKG/x4rqUnpDLlULo50YiABn+PI1JOwZ3qIdEYIo54Nh0gOfAm95Xae+/HmXWtB/ofzntwo
GIkCeBzBoDHAA0cjgyN5dZyIW8rv4eDwqXVMQs4ccRtfFZ1xuGQc4crpCncJKtTHofNc1R0BmdjJ
FOFgZr0RUbg3cbc10NMepTvPQRygMQ4WOAJRP0SciWn0OTSgFPiD8Ak5vvscpVyu1m75DIZ49XWS
uy/rcayQBSjPt9ASJxMHOVJzSuzzdo93DNSp3XY9FOzeVL6E/ZXxb8pyZaQt84v5sikGiPLouF6Q
geYAGT/lqYO4ehzRh/ndL3B8C7LuoGX8eO2iTinYTMuhTqJtBO12Yf/bGEZpMoz5/HV6wY+sly3D
UGkirCJUp3r1BwAA//8=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Reversed" id="26">
  <a:schemeClr val="accent6"/>
</cs:colorStyle>
</file>

<file path=xl/charts/colors13.xml><?xml version="1.0" encoding="utf-8"?>
<cs:colorStyle xmlns:cs="http://schemas.microsoft.com/office/drawing/2012/chartStyle" xmlns:a="http://schemas.openxmlformats.org/drawingml/2006/main" meth="withinLinearReversed" id="26">
  <a:schemeClr val="accent6"/>
</cs:colorStyle>
</file>

<file path=xl/charts/colors14.xml><?xml version="1.0" encoding="utf-8"?>
<cs:colorStyle xmlns:cs="http://schemas.microsoft.com/office/drawing/2012/chartStyle" xmlns:a="http://schemas.openxmlformats.org/drawingml/2006/main" meth="withinLinearReversed" id="26">
  <a:schemeClr val="accent6"/>
</cs:colorStyle>
</file>

<file path=xl/charts/colors15.xml><?xml version="1.0" encoding="utf-8"?>
<cs:colorStyle xmlns:cs="http://schemas.microsoft.com/office/drawing/2012/chartStyle" xmlns:a="http://schemas.openxmlformats.org/drawingml/2006/main" meth="withinLinearReversed" id="26">
  <a:schemeClr val="accent6"/>
</cs:colorStyle>
</file>

<file path=xl/charts/colors16.xml><?xml version="1.0" encoding="utf-8"?>
<cs:colorStyle xmlns:cs="http://schemas.microsoft.com/office/drawing/2012/chartStyle" xmlns:a="http://schemas.openxmlformats.org/drawingml/2006/main" meth="withinLinearReversed" id="26">
  <a:schemeClr val="accent6"/>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Reversed" id="21">
  <a:schemeClr val="accent1"/>
</cs:colorStyle>
</file>

<file path=xl/charts/colors19.xml><?xml version="1.0" encoding="utf-8"?>
<cs:colorStyle xmlns:cs="http://schemas.microsoft.com/office/drawing/2012/chartStyle" xmlns:a="http://schemas.openxmlformats.org/drawingml/2006/main" meth="withinLinearReversed" id="22">
  <a:schemeClr val="accent2"/>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withinLinearReversed" id="26">
  <a:schemeClr val="accent6"/>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8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8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9.xml"/><Relationship Id="rId7"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microsoft.com/office/2014/relationships/chartEx" Target="../charts/chartEx3.xml"/></Relationships>
</file>

<file path=xl/drawings/_rels/drawing3.xml.rels><?xml version="1.0" encoding="UTF-8" standalone="yes"?>
<Relationships xmlns="http://schemas.openxmlformats.org/package/2006/relationships"><Relationship Id="rId13" Type="http://schemas.openxmlformats.org/officeDocument/2006/relationships/customXml" Target="../ink/ink7.xml"/><Relationship Id="rId18" Type="http://schemas.openxmlformats.org/officeDocument/2006/relationships/image" Target="../media/image9.png"/><Relationship Id="rId26" Type="http://schemas.openxmlformats.org/officeDocument/2006/relationships/image" Target="../media/image13.png"/><Relationship Id="rId39" Type="http://schemas.openxmlformats.org/officeDocument/2006/relationships/customXml" Target="../ink/ink20.xml"/><Relationship Id="rId21" Type="http://schemas.openxmlformats.org/officeDocument/2006/relationships/customXml" Target="../ink/ink11.xml"/><Relationship Id="rId34" Type="http://schemas.openxmlformats.org/officeDocument/2006/relationships/image" Target="../media/image17.png"/><Relationship Id="rId7" Type="http://schemas.openxmlformats.org/officeDocument/2006/relationships/customXml" Target="../ink/ink4.xml"/><Relationship Id="rId12" Type="http://schemas.openxmlformats.org/officeDocument/2006/relationships/image" Target="../media/image6.png"/><Relationship Id="rId17" Type="http://schemas.openxmlformats.org/officeDocument/2006/relationships/customXml" Target="../ink/ink9.xml"/><Relationship Id="rId25" Type="http://schemas.openxmlformats.org/officeDocument/2006/relationships/customXml" Target="../ink/ink13.xml"/><Relationship Id="rId33" Type="http://schemas.openxmlformats.org/officeDocument/2006/relationships/customXml" Target="../ink/ink17.xml"/><Relationship Id="rId38" Type="http://schemas.openxmlformats.org/officeDocument/2006/relationships/image" Target="../media/image19.png"/><Relationship Id="rId2" Type="http://schemas.openxmlformats.org/officeDocument/2006/relationships/image" Target="../media/image1.pn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customXml" Target="../ink/ink15.xml"/><Relationship Id="rId1" Type="http://schemas.openxmlformats.org/officeDocument/2006/relationships/customXml" Target="../ink/ink1.xml"/><Relationship Id="rId6" Type="http://schemas.openxmlformats.org/officeDocument/2006/relationships/image" Target="../media/image3.png"/><Relationship Id="rId11" Type="http://schemas.openxmlformats.org/officeDocument/2006/relationships/customXml" Target="../ink/ink6.xml"/><Relationship Id="rId24" Type="http://schemas.openxmlformats.org/officeDocument/2006/relationships/image" Target="../media/image12.png"/><Relationship Id="rId32" Type="http://schemas.openxmlformats.org/officeDocument/2006/relationships/image" Target="../media/image16.png"/><Relationship Id="rId37" Type="http://schemas.openxmlformats.org/officeDocument/2006/relationships/customXml" Target="../ink/ink19.xml"/><Relationship Id="rId40" Type="http://schemas.openxmlformats.org/officeDocument/2006/relationships/image" Target="../media/image20.png"/><Relationship Id="rId5" Type="http://schemas.openxmlformats.org/officeDocument/2006/relationships/customXml" Target="../ink/ink3.xml"/><Relationship Id="rId15" Type="http://schemas.openxmlformats.org/officeDocument/2006/relationships/customXml" Target="../ink/ink8.xml"/><Relationship Id="rId23" Type="http://schemas.openxmlformats.org/officeDocument/2006/relationships/customXml" Target="../ink/ink12.xml"/><Relationship Id="rId28" Type="http://schemas.openxmlformats.org/officeDocument/2006/relationships/image" Target="../media/image14.png"/><Relationship Id="rId36" Type="http://schemas.openxmlformats.org/officeDocument/2006/relationships/image" Target="../media/image18.png"/><Relationship Id="rId10" Type="http://schemas.openxmlformats.org/officeDocument/2006/relationships/image" Target="../media/image5.png"/><Relationship Id="rId19" Type="http://schemas.openxmlformats.org/officeDocument/2006/relationships/customXml" Target="../ink/ink10.xml"/><Relationship Id="rId31" Type="http://schemas.openxmlformats.org/officeDocument/2006/relationships/customXml" Target="../ink/ink16.xml"/><Relationship Id="rId4" Type="http://schemas.openxmlformats.org/officeDocument/2006/relationships/image" Target="../media/image2.png"/><Relationship Id="rId9" Type="http://schemas.openxmlformats.org/officeDocument/2006/relationships/customXml" Target="../ink/ink5.xm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customXml" Target="../ink/ink14.xml"/><Relationship Id="rId30" Type="http://schemas.openxmlformats.org/officeDocument/2006/relationships/image" Target="../media/image15.png"/><Relationship Id="rId35" Type="http://schemas.openxmlformats.org/officeDocument/2006/relationships/customXml" Target="../ink/ink18.xml"/><Relationship Id="rId8" Type="http://schemas.openxmlformats.org/officeDocument/2006/relationships/image" Target="../media/image4.png"/><Relationship Id="rId3" Type="http://schemas.openxmlformats.org/officeDocument/2006/relationships/customXml" Target="../ink/ink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1.xml"/><Relationship Id="rId13" Type="http://schemas.openxmlformats.org/officeDocument/2006/relationships/chart" Target="../charts/chart25.xml"/><Relationship Id="rId18" Type="http://schemas.openxmlformats.org/officeDocument/2006/relationships/chart" Target="../charts/chart27.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17" Type="http://schemas.microsoft.com/office/2014/relationships/chartEx" Target="../charts/chartEx8.xml"/><Relationship Id="rId2" Type="http://schemas.openxmlformats.org/officeDocument/2006/relationships/chart" Target="../charts/chart15.xml"/><Relationship Id="rId16" Type="http://schemas.microsoft.com/office/2014/relationships/chartEx" Target="../charts/chartEx7.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5" Type="http://schemas.microsoft.com/office/2014/relationships/chartEx" Target="../charts/chartEx6.xml"/><Relationship Id="rId10" Type="http://schemas.openxmlformats.org/officeDocument/2006/relationships/chart" Target="../charts/chart22.xml"/><Relationship Id="rId4" Type="http://schemas.openxmlformats.org/officeDocument/2006/relationships/chart" Target="../charts/chart17.xml"/><Relationship Id="rId9" Type="http://schemas.microsoft.com/office/2014/relationships/chartEx" Target="../charts/chartEx5.xml"/><Relationship Id="rId14" Type="http://schemas.openxmlformats.org/officeDocument/2006/relationships/chart" Target="../charts/chart2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customXml" Target="../ink/ink22.xml"/><Relationship Id="rId2" Type="http://schemas.openxmlformats.org/officeDocument/2006/relationships/image" Target="NULL"/><Relationship Id="rId1" Type="http://schemas.openxmlformats.org/officeDocument/2006/relationships/customXml" Target="../ink/ink21.xml"/><Relationship Id="rId6" Type="http://schemas.openxmlformats.org/officeDocument/2006/relationships/image" Target="NULL"/><Relationship Id="rId5" Type="http://schemas.openxmlformats.org/officeDocument/2006/relationships/customXml" Target="../ink/ink24.xml"/><Relationship Id="rId4" Type="http://schemas.openxmlformats.org/officeDocument/2006/relationships/customXml" Target="../ink/ink23.xml"/></Relationships>
</file>

<file path=xl/drawings/drawing1.xml><?xml version="1.0" encoding="utf-8"?>
<xdr:wsDr xmlns:xdr="http://schemas.openxmlformats.org/drawingml/2006/spreadsheetDrawing" xmlns:a="http://schemas.openxmlformats.org/drawingml/2006/main">
  <xdr:twoCellAnchor editAs="oneCell">
    <xdr:from>
      <xdr:col>14</xdr:col>
      <xdr:colOff>775468</xdr:colOff>
      <xdr:row>57</xdr:row>
      <xdr:rowOff>54759</xdr:rowOff>
    </xdr:from>
    <xdr:to>
      <xdr:col>15</xdr:col>
      <xdr:colOff>894635</xdr:colOff>
      <xdr:row>67</xdr:row>
      <xdr:rowOff>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E119AB0C-36F2-8521-81FC-CB71235A2C3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9096468" y="10913259"/>
              <a:ext cx="1865417" cy="18502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413783</xdr:colOff>
      <xdr:row>65</xdr:row>
      <xdr:rowOff>56352</xdr:rowOff>
    </xdr:from>
    <xdr:to>
      <xdr:col>26</xdr:col>
      <xdr:colOff>408469</xdr:colOff>
      <xdr:row>78</xdr:row>
      <xdr:rowOff>104420</xdr:rowOff>
    </xdr:to>
    <mc:AlternateContent xmlns:mc="http://schemas.openxmlformats.org/markup-compatibility/2006" xmlns:a14="http://schemas.microsoft.com/office/drawing/2010/main">
      <mc:Choice Requires="a14">
        <xdr:graphicFrame macro="">
          <xdr:nvGraphicFramePr>
            <xdr:cNvPr id="5" name="City">
              <a:extLst>
                <a:ext uri="{FF2B5EF4-FFF2-40B4-BE49-F238E27FC236}">
                  <a16:creationId xmlns:a16="http://schemas.microsoft.com/office/drawing/2014/main" id="{CF65EA28-A9E9-921C-92EE-8BA8E100596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6799283" y="12438852"/>
              <a:ext cx="1804436" cy="25245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333143</xdr:colOff>
      <xdr:row>61</xdr:row>
      <xdr:rowOff>99758</xdr:rowOff>
    </xdr:from>
    <xdr:to>
      <xdr:col>32</xdr:col>
      <xdr:colOff>327826</xdr:colOff>
      <xdr:row>67</xdr:row>
      <xdr:rowOff>1535</xdr:rowOff>
    </xdr:to>
    <mc:AlternateContent xmlns:mc="http://schemas.openxmlformats.org/markup-compatibility/2006" xmlns:a14="http://schemas.microsoft.com/office/drawing/2010/main">
      <mc:Choice Requires="a14">
        <xdr:graphicFrame macro="">
          <xdr:nvGraphicFramePr>
            <xdr:cNvPr id="6" name="Sales Channel">
              <a:extLst>
                <a:ext uri="{FF2B5EF4-FFF2-40B4-BE49-F238E27FC236}">
                  <a16:creationId xmlns:a16="http://schemas.microsoft.com/office/drawing/2014/main" id="{9819F985-6615-224D-C9F9-2F9DC7BEFEFF}"/>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40338143" y="11720258"/>
              <a:ext cx="1804433" cy="10447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106858</xdr:colOff>
      <xdr:row>64</xdr:row>
      <xdr:rowOff>112705</xdr:rowOff>
    </xdr:from>
    <xdr:to>
      <xdr:col>23</xdr:col>
      <xdr:colOff>101540</xdr:colOff>
      <xdr:row>77</xdr:row>
      <xdr:rowOff>160773</xdr:rowOff>
    </xdr:to>
    <mc:AlternateContent xmlns:mc="http://schemas.openxmlformats.org/markup-compatibility/2006" xmlns:a14="http://schemas.microsoft.com/office/drawing/2010/main">
      <mc:Choice Requires="a14">
        <xdr:graphicFrame macro="">
          <xdr:nvGraphicFramePr>
            <xdr:cNvPr id="7" name="Product Category">
              <a:extLst>
                <a:ext uri="{FF2B5EF4-FFF2-40B4-BE49-F238E27FC236}">
                  <a16:creationId xmlns:a16="http://schemas.microsoft.com/office/drawing/2014/main" id="{2FEB7380-63E4-5BDE-E596-3485D2E1568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34682608" y="12304705"/>
              <a:ext cx="1804432" cy="25245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498313</xdr:colOff>
      <xdr:row>64</xdr:row>
      <xdr:rowOff>105439</xdr:rowOff>
    </xdr:from>
    <xdr:to>
      <xdr:col>19</xdr:col>
      <xdr:colOff>492993</xdr:colOff>
      <xdr:row>77</xdr:row>
      <xdr:rowOff>153507</xdr:rowOff>
    </xdr:to>
    <mc:AlternateContent xmlns:mc="http://schemas.openxmlformats.org/markup-compatibility/2006" xmlns:a14="http://schemas.microsoft.com/office/drawing/2010/main">
      <mc:Choice Requires="a14">
        <xdr:graphicFrame macro="">
          <xdr:nvGraphicFramePr>
            <xdr:cNvPr id="8" name="Product Sub-Category">
              <a:extLst>
                <a:ext uri="{FF2B5EF4-FFF2-40B4-BE49-F238E27FC236}">
                  <a16:creationId xmlns:a16="http://schemas.microsoft.com/office/drawing/2014/main" id="{F47AF9B4-F16A-F56C-5A76-9D2B12BBAA91}"/>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32661063" y="12297439"/>
              <a:ext cx="1804430" cy="25245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488557</xdr:colOff>
      <xdr:row>67</xdr:row>
      <xdr:rowOff>60242</xdr:rowOff>
    </xdr:from>
    <xdr:to>
      <xdr:col>29</xdr:col>
      <xdr:colOff>483238</xdr:colOff>
      <xdr:row>75</xdr:row>
      <xdr:rowOff>4985</xdr:rowOff>
    </xdr:to>
    <mc:AlternateContent xmlns:mc="http://schemas.openxmlformats.org/markup-compatibility/2006" xmlns:a14="http://schemas.microsoft.com/office/drawing/2010/main">
      <mc:Choice Requires="a14">
        <xdr:graphicFrame macro="">
          <xdr:nvGraphicFramePr>
            <xdr:cNvPr id="9" name="Payment Mode">
              <a:extLst>
                <a:ext uri="{FF2B5EF4-FFF2-40B4-BE49-F238E27FC236}">
                  <a16:creationId xmlns:a16="http://schemas.microsoft.com/office/drawing/2014/main" id="{1988A0F8-D48B-67E2-A2B8-37CECDB78D85}"/>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38683807" y="12823742"/>
              <a:ext cx="1804431" cy="14687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206616</xdr:colOff>
      <xdr:row>69</xdr:row>
      <xdr:rowOff>16980</xdr:rowOff>
    </xdr:from>
    <xdr:to>
      <xdr:col>15</xdr:col>
      <xdr:colOff>2054838</xdr:colOff>
      <xdr:row>78</xdr:row>
      <xdr:rowOff>115092</xdr:rowOff>
    </xdr:to>
    <mc:AlternateContent xmlns:mc="http://schemas.openxmlformats.org/markup-compatibility/2006" xmlns:a14="http://schemas.microsoft.com/office/drawing/2010/main">
      <mc:Choice Requires="a14">
        <xdr:graphicFrame macro="">
          <xdr:nvGraphicFramePr>
            <xdr:cNvPr id="10" name="Delivery Status">
              <a:extLst>
                <a:ext uri="{FF2B5EF4-FFF2-40B4-BE49-F238E27FC236}">
                  <a16:creationId xmlns:a16="http://schemas.microsoft.com/office/drawing/2014/main" id="{C876C226-FAC2-6F9B-2970-7DC3699BA189}"/>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30273866" y="13161480"/>
              <a:ext cx="1848222" cy="18126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129540</xdr:colOff>
      <xdr:row>86</xdr:row>
      <xdr:rowOff>137160</xdr:rowOff>
    </xdr:from>
    <xdr:to>
      <xdr:col>6</xdr:col>
      <xdr:colOff>1051039</xdr:colOff>
      <xdr:row>94</xdr:row>
      <xdr:rowOff>86360</xdr:rowOff>
    </xdr:to>
    <mc:AlternateContent xmlns:mc="http://schemas.openxmlformats.org/markup-compatibility/2006" xmlns:tsle="http://schemas.microsoft.com/office/drawing/2012/timeslicer">
      <mc:Choice Requires="tsle">
        <xdr:graphicFrame macro="">
          <xdr:nvGraphicFramePr>
            <xdr:cNvPr id="11" name="Date 1">
              <a:extLst>
                <a:ext uri="{FF2B5EF4-FFF2-40B4-BE49-F238E27FC236}">
                  <a16:creationId xmlns:a16="http://schemas.microsoft.com/office/drawing/2014/main" id="{08B0D7BA-8FE1-D829-D3EC-E2C916F01273}"/>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8765540" y="16520160"/>
              <a:ext cx="3366249" cy="14732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127000</xdr:colOff>
      <xdr:row>5</xdr:row>
      <xdr:rowOff>25400</xdr:rowOff>
    </xdr:from>
    <xdr:to>
      <xdr:col>0</xdr:col>
      <xdr:colOff>1422400</xdr:colOff>
      <xdr:row>7</xdr:row>
      <xdr:rowOff>63500</xdr:rowOff>
    </xdr:to>
    <xdr:sp macro="" textlink="$B$4">
      <xdr:nvSpPr>
        <xdr:cNvPr id="12" name="TextBox 11">
          <a:extLst>
            <a:ext uri="{FF2B5EF4-FFF2-40B4-BE49-F238E27FC236}">
              <a16:creationId xmlns:a16="http://schemas.microsoft.com/office/drawing/2014/main" id="{E8726B2D-74BB-B6D0-1854-01B0D4CAFFC0}"/>
            </a:ext>
          </a:extLst>
        </xdr:cNvPr>
        <xdr:cNvSpPr txBox="1"/>
      </xdr:nvSpPr>
      <xdr:spPr>
        <a:xfrm>
          <a:off x="127000" y="914400"/>
          <a:ext cx="1295400" cy="393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70F951-BF6B-49D6-924B-7F9AC63BB5FC}" type="TxLink">
            <a:rPr lang="en-US" sz="1100" b="0" i="0" u="none" strike="noStrike">
              <a:solidFill>
                <a:srgbClr val="000000"/>
              </a:solidFill>
              <a:latin typeface="Calibri"/>
              <a:ea typeface="Calibri"/>
              <a:cs typeface="Calibri"/>
            </a:rPr>
            <a:pPr/>
            <a:t>30592560.5</a:t>
          </a:fld>
          <a:endParaRPr lang="en-IN" sz="1100"/>
        </a:p>
      </xdr:txBody>
    </xdr:sp>
    <xdr:clientData/>
  </xdr:twoCellAnchor>
  <xdr:twoCellAnchor>
    <xdr:from>
      <xdr:col>5</xdr:col>
      <xdr:colOff>508000</xdr:colOff>
      <xdr:row>5</xdr:row>
      <xdr:rowOff>0</xdr:rowOff>
    </xdr:from>
    <xdr:to>
      <xdr:col>5</xdr:col>
      <xdr:colOff>1803400</xdr:colOff>
      <xdr:row>7</xdr:row>
      <xdr:rowOff>38100</xdr:rowOff>
    </xdr:to>
    <xdr:sp macro="" textlink="$G$4">
      <xdr:nvSpPr>
        <xdr:cNvPr id="13" name="TextBox 12">
          <a:extLst>
            <a:ext uri="{FF2B5EF4-FFF2-40B4-BE49-F238E27FC236}">
              <a16:creationId xmlns:a16="http://schemas.microsoft.com/office/drawing/2014/main" id="{5A4C0E64-F111-6E83-FCB5-FAAA5DEE8302}"/>
            </a:ext>
          </a:extLst>
        </xdr:cNvPr>
        <xdr:cNvSpPr txBox="1"/>
      </xdr:nvSpPr>
      <xdr:spPr>
        <a:xfrm>
          <a:off x="5448300" y="889000"/>
          <a:ext cx="1295400" cy="393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9377398-9E12-45A8-AC18-E7DA7019725E}" type="TxLink">
            <a:rPr lang="en-US" sz="1100" b="0" i="0" u="none" strike="noStrike">
              <a:solidFill>
                <a:srgbClr val="000000"/>
              </a:solidFill>
              <a:latin typeface="Calibri"/>
              <a:ea typeface="Calibri"/>
              <a:cs typeface="Calibri"/>
            </a:rPr>
            <a:pPr/>
            <a:t>2703334.27</a:t>
          </a:fld>
          <a:endParaRPr lang="en-IN" sz="1100"/>
        </a:p>
      </xdr:txBody>
    </xdr:sp>
    <xdr:clientData/>
  </xdr:twoCellAnchor>
  <xdr:twoCellAnchor>
    <xdr:from>
      <xdr:col>10</xdr:col>
      <xdr:colOff>139700</xdr:colOff>
      <xdr:row>4</xdr:row>
      <xdr:rowOff>76200</xdr:rowOff>
    </xdr:from>
    <xdr:to>
      <xdr:col>10</xdr:col>
      <xdr:colOff>1435100</xdr:colOff>
      <xdr:row>6</xdr:row>
      <xdr:rowOff>114300</xdr:rowOff>
    </xdr:to>
    <xdr:sp macro="" textlink="$L$4">
      <xdr:nvSpPr>
        <xdr:cNvPr id="14" name="TextBox 13">
          <a:extLst>
            <a:ext uri="{FF2B5EF4-FFF2-40B4-BE49-F238E27FC236}">
              <a16:creationId xmlns:a16="http://schemas.microsoft.com/office/drawing/2014/main" id="{9A747037-289A-BA40-4140-2570D1829C3C}"/>
            </a:ext>
          </a:extLst>
        </xdr:cNvPr>
        <xdr:cNvSpPr txBox="1"/>
      </xdr:nvSpPr>
      <xdr:spPr>
        <a:xfrm>
          <a:off x="12915900" y="787400"/>
          <a:ext cx="1295400" cy="393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9410E4-996B-4C47-A2E3-02CA2B788613}" type="TxLink">
            <a:rPr lang="en-US" sz="1100" b="0" i="0" u="none" strike="noStrike">
              <a:solidFill>
                <a:srgbClr val="000000"/>
              </a:solidFill>
              <a:latin typeface="Calibri"/>
              <a:ea typeface="Calibri"/>
              <a:cs typeface="Calibri"/>
            </a:rPr>
            <a:pPr/>
            <a:t>27889226.23</a:t>
          </a:fld>
          <a:endParaRPr lang="en-IN" sz="1100"/>
        </a:p>
      </xdr:txBody>
    </xdr:sp>
    <xdr:clientData/>
  </xdr:twoCellAnchor>
  <xdr:twoCellAnchor>
    <xdr:from>
      <xdr:col>12</xdr:col>
      <xdr:colOff>355600</xdr:colOff>
      <xdr:row>4</xdr:row>
      <xdr:rowOff>127000</xdr:rowOff>
    </xdr:from>
    <xdr:to>
      <xdr:col>12</xdr:col>
      <xdr:colOff>1651000</xdr:colOff>
      <xdr:row>6</xdr:row>
      <xdr:rowOff>165100</xdr:rowOff>
    </xdr:to>
    <xdr:sp macro="" textlink="$M$2">
      <xdr:nvSpPr>
        <xdr:cNvPr id="15" name="TextBox 14">
          <a:extLst>
            <a:ext uri="{FF2B5EF4-FFF2-40B4-BE49-F238E27FC236}">
              <a16:creationId xmlns:a16="http://schemas.microsoft.com/office/drawing/2014/main" id="{B9124ACC-AAAA-C835-8445-806A4A5C6B58}"/>
            </a:ext>
          </a:extLst>
        </xdr:cNvPr>
        <xdr:cNvSpPr txBox="1"/>
      </xdr:nvSpPr>
      <xdr:spPr>
        <a:xfrm>
          <a:off x="16446500" y="838200"/>
          <a:ext cx="1295400" cy="393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611280-9857-461C-9054-7A5C71F414B7}" type="TxLink">
            <a:rPr lang="en-US" sz="1100" b="0" i="0" u="none" strike="noStrike">
              <a:solidFill>
                <a:srgbClr val="000000"/>
              </a:solidFill>
              <a:latin typeface="Calibri"/>
              <a:ea typeface="Calibri"/>
              <a:cs typeface="Calibri"/>
            </a:rPr>
            <a:pPr/>
            <a:t>6546998.49</a:t>
          </a:fld>
          <a:endParaRPr lang="en-IN" sz="1100"/>
        </a:p>
      </xdr:txBody>
    </xdr:sp>
    <xdr:clientData/>
  </xdr:twoCellAnchor>
  <xdr:twoCellAnchor>
    <xdr:from>
      <xdr:col>5</xdr:col>
      <xdr:colOff>589817</xdr:colOff>
      <xdr:row>12</xdr:row>
      <xdr:rowOff>42496</xdr:rowOff>
    </xdr:from>
    <xdr:to>
      <xdr:col>7</xdr:col>
      <xdr:colOff>956163</xdr:colOff>
      <xdr:row>27</xdr:row>
      <xdr:rowOff>38100</xdr:rowOff>
    </xdr:to>
    <xdr:graphicFrame macro="">
      <xdr:nvGraphicFramePr>
        <xdr:cNvPr id="17" name="Chart 16">
          <a:extLst>
            <a:ext uri="{FF2B5EF4-FFF2-40B4-BE49-F238E27FC236}">
              <a16:creationId xmlns:a16="http://schemas.microsoft.com/office/drawing/2014/main" id="{38050D93-5A6C-9A50-D85B-F35A080776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84259</xdr:colOff>
      <xdr:row>10</xdr:row>
      <xdr:rowOff>5862</xdr:rowOff>
    </xdr:from>
    <xdr:to>
      <xdr:col>27</xdr:col>
      <xdr:colOff>503904</xdr:colOff>
      <xdr:row>26</xdr:row>
      <xdr:rowOff>49161</xdr:rowOff>
    </xdr:to>
    <xdr:graphicFrame macro="">
      <xdr:nvGraphicFramePr>
        <xdr:cNvPr id="18" name="Chart 17">
          <a:extLst>
            <a:ext uri="{FF2B5EF4-FFF2-40B4-BE49-F238E27FC236}">
              <a16:creationId xmlns:a16="http://schemas.microsoft.com/office/drawing/2014/main" id="{7D162085-951B-E88E-1EF0-B2311C9FDB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399435</xdr:colOff>
      <xdr:row>35</xdr:row>
      <xdr:rowOff>11061</xdr:rowOff>
    </xdr:from>
    <xdr:to>
      <xdr:col>4</xdr:col>
      <xdr:colOff>982579</xdr:colOff>
      <xdr:row>44</xdr:row>
      <xdr:rowOff>159774</xdr:rowOff>
    </xdr:to>
    <xdr:graphicFrame macro="">
      <xdr:nvGraphicFramePr>
        <xdr:cNvPr id="19" name="Chart 18">
          <a:extLst>
            <a:ext uri="{FF2B5EF4-FFF2-40B4-BE49-F238E27FC236}">
              <a16:creationId xmlns:a16="http://schemas.microsoft.com/office/drawing/2014/main" id="{17D1627F-9D2F-563B-4FAB-C599725A38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1649015</xdr:colOff>
      <xdr:row>28</xdr:row>
      <xdr:rowOff>171961</xdr:rowOff>
    </xdr:from>
    <xdr:to>
      <xdr:col>8</xdr:col>
      <xdr:colOff>2006203</xdr:colOff>
      <xdr:row>44</xdr:row>
      <xdr:rowOff>54826</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9EDC91FB-4A6A-6AD0-A3B1-4D4EA352AE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797075" y="5292601"/>
              <a:ext cx="4563428" cy="28089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208359</xdr:colOff>
      <xdr:row>35</xdr:row>
      <xdr:rowOff>110728</xdr:rowOff>
    </xdr:from>
    <xdr:to>
      <xdr:col>23</xdr:col>
      <xdr:colOff>529828</xdr:colOff>
      <xdr:row>50</xdr:row>
      <xdr:rowOff>175021</xdr:rowOff>
    </xdr:to>
    <xdr:graphicFrame macro="">
      <xdr:nvGraphicFramePr>
        <xdr:cNvPr id="21" name="Chart 20">
          <a:extLst>
            <a:ext uri="{FF2B5EF4-FFF2-40B4-BE49-F238E27FC236}">
              <a16:creationId xmlns:a16="http://schemas.microsoft.com/office/drawing/2014/main" id="{CC90BBF4-853E-D7D6-E59A-30AB5C0B87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1121043</xdr:colOff>
      <xdr:row>47</xdr:row>
      <xdr:rowOff>2138</xdr:rowOff>
    </xdr:from>
    <xdr:to>
      <xdr:col>8</xdr:col>
      <xdr:colOff>1947520</xdr:colOff>
      <xdr:row>58</xdr:row>
      <xdr:rowOff>8001</xdr:rowOff>
    </xdr:to>
    <xdr:graphicFrame macro="">
      <xdr:nvGraphicFramePr>
        <xdr:cNvPr id="22" name="Chart 21">
          <a:extLst>
            <a:ext uri="{FF2B5EF4-FFF2-40B4-BE49-F238E27FC236}">
              <a16:creationId xmlns:a16="http://schemas.microsoft.com/office/drawing/2014/main" id="{0791369F-78A6-C05B-64E7-D24139584D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422125</xdr:colOff>
      <xdr:row>67</xdr:row>
      <xdr:rowOff>124581</xdr:rowOff>
    </xdr:from>
    <xdr:to>
      <xdr:col>6</xdr:col>
      <xdr:colOff>1836058</xdr:colOff>
      <xdr:row>79</xdr:row>
      <xdr:rowOff>101600</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EAC38ABC-5661-A45E-6335-76B2A3A557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116545" y="12377541"/>
              <a:ext cx="3867573" cy="217157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75</xdr:row>
      <xdr:rowOff>110531</xdr:rowOff>
    </xdr:from>
    <xdr:to>
      <xdr:col>4</xdr:col>
      <xdr:colOff>746606</xdr:colOff>
      <xdr:row>90</xdr:row>
      <xdr:rowOff>61575</xdr:rowOff>
    </xdr:to>
    <xdr:graphicFrame macro="">
      <xdr:nvGraphicFramePr>
        <xdr:cNvPr id="24" name="Chart 23">
          <a:extLst>
            <a:ext uri="{FF2B5EF4-FFF2-40B4-BE49-F238E27FC236}">
              <a16:creationId xmlns:a16="http://schemas.microsoft.com/office/drawing/2014/main" id="{B6FC3F35-D6EE-3064-E714-EB14116AF2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12026</xdr:colOff>
      <xdr:row>0</xdr:row>
      <xdr:rowOff>13586</xdr:rowOff>
    </xdr:from>
    <xdr:to>
      <xdr:col>4</xdr:col>
      <xdr:colOff>347306</xdr:colOff>
      <xdr:row>3</xdr:row>
      <xdr:rowOff>137159</xdr:rowOff>
    </xdr:to>
    <xdr:sp macro="" textlink="">
      <xdr:nvSpPr>
        <xdr:cNvPr id="2" name="TextBox 1">
          <a:extLst>
            <a:ext uri="{FF2B5EF4-FFF2-40B4-BE49-F238E27FC236}">
              <a16:creationId xmlns:a16="http://schemas.microsoft.com/office/drawing/2014/main" id="{821A0487-E960-AF04-07CD-1F5A49D3A3CE}"/>
            </a:ext>
          </a:extLst>
        </xdr:cNvPr>
        <xdr:cNvSpPr txBox="1"/>
      </xdr:nvSpPr>
      <xdr:spPr>
        <a:xfrm>
          <a:off x="12026" y="13586"/>
          <a:ext cx="2773680" cy="672213"/>
        </a:xfrm>
        <a:prstGeom prst="rect">
          <a:avLst/>
        </a:prstGeom>
        <a:solidFill>
          <a:schemeClr val="accent6">
            <a:lumMod val="75000"/>
          </a:schemeClr>
        </a:solidFill>
        <a:ln w="9525" cmpd="sng">
          <a:solidFill>
            <a:schemeClr val="accent6">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chemeClr val="bg1"/>
              </a:solidFill>
            </a:rPr>
            <a:t>SALES</a:t>
          </a:r>
          <a:r>
            <a:rPr lang="en-IN" sz="2400" b="1" baseline="0">
              <a:solidFill>
                <a:schemeClr val="bg1"/>
              </a:solidFill>
            </a:rPr>
            <a:t> DASHBOARD</a:t>
          </a:r>
          <a:endParaRPr lang="en-IN" sz="2400" b="1">
            <a:solidFill>
              <a:schemeClr val="bg1"/>
            </a:solidFill>
          </a:endParaRPr>
        </a:p>
      </xdr:txBody>
    </xdr:sp>
    <xdr:clientData/>
  </xdr:twoCellAnchor>
  <xdr:twoCellAnchor editAs="oneCell">
    <xdr:from>
      <xdr:col>4</xdr:col>
      <xdr:colOff>358140</xdr:colOff>
      <xdr:row>0</xdr:row>
      <xdr:rowOff>0</xdr:rowOff>
    </xdr:from>
    <xdr:to>
      <xdr:col>9</xdr:col>
      <xdr:colOff>462166</xdr:colOff>
      <xdr:row>3</xdr:row>
      <xdr:rowOff>137159</xdr:rowOff>
    </xdr:to>
    <mc:AlternateContent xmlns:mc="http://schemas.openxmlformats.org/markup-compatibility/2006" xmlns:a14="http://schemas.microsoft.com/office/drawing/2010/main">
      <mc:Choice Requires="a14">
        <xdr:graphicFrame macro="">
          <xdr:nvGraphicFramePr>
            <xdr:cNvPr id="3" name="Sales Channel 1">
              <a:extLst>
                <a:ext uri="{FF2B5EF4-FFF2-40B4-BE49-F238E27FC236}">
                  <a16:creationId xmlns:a16="http://schemas.microsoft.com/office/drawing/2014/main" id="{41ED7EEF-F0F9-4706-970A-E94112B5EF31}"/>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2796540" y="0"/>
              <a:ext cx="3152026" cy="685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464820</xdr:colOff>
      <xdr:row>0</xdr:row>
      <xdr:rowOff>1</xdr:rowOff>
    </xdr:from>
    <xdr:to>
      <xdr:col>16</xdr:col>
      <xdr:colOff>312420</xdr:colOff>
      <xdr:row>3</xdr:row>
      <xdr:rowOff>137160</xdr:rowOff>
    </xdr:to>
    <mc:AlternateContent xmlns:mc="http://schemas.openxmlformats.org/markup-compatibility/2006" xmlns:a14="http://schemas.microsoft.com/office/drawing/2010/main">
      <mc:Choice Requires="a14">
        <xdr:graphicFrame macro="">
          <xdr:nvGraphicFramePr>
            <xdr:cNvPr id="4" name="Delivery Status 1">
              <a:extLst>
                <a:ext uri="{FF2B5EF4-FFF2-40B4-BE49-F238E27FC236}">
                  <a16:creationId xmlns:a16="http://schemas.microsoft.com/office/drawing/2014/main" id="{7C86C530-C318-4B20-A441-D0F523BAED2C}"/>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5951220" y="1"/>
              <a:ext cx="4114800" cy="685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2920</xdr:colOff>
      <xdr:row>3</xdr:row>
      <xdr:rowOff>137160</xdr:rowOff>
    </xdr:from>
    <xdr:to>
      <xdr:col>4</xdr:col>
      <xdr:colOff>376620</xdr:colOff>
      <xdr:row>9</xdr:row>
      <xdr:rowOff>137160</xdr:rowOff>
    </xdr:to>
    <mc:AlternateContent xmlns:mc="http://schemas.openxmlformats.org/markup-compatibility/2006" xmlns:tsle="http://schemas.microsoft.com/office/drawing/2012/timeslicer">
      <mc:Choice Requires="tsle">
        <xdr:graphicFrame macro="">
          <xdr:nvGraphicFramePr>
            <xdr:cNvPr id="5" name="Date 2">
              <a:extLst>
                <a:ext uri="{FF2B5EF4-FFF2-40B4-BE49-F238E27FC236}">
                  <a16:creationId xmlns:a16="http://schemas.microsoft.com/office/drawing/2014/main" id="{9FB34DFA-F9DB-40C2-86C9-A20BBD2664E2}"/>
                </a:ext>
              </a:extLst>
            </xdr:cNvPr>
            <xdr:cNvGraphicFramePr/>
          </xdr:nvGraphicFramePr>
          <xdr:xfrm>
            <a:off x="0" y="0"/>
            <a:ext cx="0" cy="0"/>
          </xdr:xfrm>
          <a:graphic>
            <a:graphicData uri="http://schemas.microsoft.com/office/drawing/2012/timeslicer">
              <tsle:timeslicer name="Date 2"/>
            </a:graphicData>
          </a:graphic>
        </xdr:graphicFrame>
      </mc:Choice>
      <mc:Fallback xmlns="">
        <xdr:sp macro="" textlink="">
          <xdr:nvSpPr>
            <xdr:cNvPr id="0" name=""/>
            <xdr:cNvSpPr>
              <a:spLocks noTextEdit="1"/>
            </xdr:cNvSpPr>
          </xdr:nvSpPr>
          <xdr:spPr>
            <a:xfrm>
              <a:off x="2920" y="685800"/>
              <a:ext cx="2812100" cy="10972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16</xdr:col>
      <xdr:colOff>289560</xdr:colOff>
      <xdr:row>0</xdr:row>
      <xdr:rowOff>0</xdr:rowOff>
    </xdr:from>
    <xdr:to>
      <xdr:col>23</xdr:col>
      <xdr:colOff>388620</xdr:colOff>
      <xdr:row>3</xdr:row>
      <xdr:rowOff>129540</xdr:rowOff>
    </xdr:to>
    <mc:AlternateContent xmlns:mc="http://schemas.openxmlformats.org/markup-compatibility/2006" xmlns:a14="http://schemas.microsoft.com/office/drawing/2010/main">
      <mc:Choice Requires="a14">
        <xdr:graphicFrame macro="">
          <xdr:nvGraphicFramePr>
            <xdr:cNvPr id="6" name="Payment Mode 1">
              <a:extLst>
                <a:ext uri="{FF2B5EF4-FFF2-40B4-BE49-F238E27FC236}">
                  <a16:creationId xmlns:a16="http://schemas.microsoft.com/office/drawing/2014/main" id="{FCC65C5E-55E2-4C48-8C9F-42C6C97C3926}"/>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10043160" y="0"/>
              <a:ext cx="4366260" cy="678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289560</xdr:colOff>
      <xdr:row>27</xdr:row>
      <xdr:rowOff>91441</xdr:rowOff>
    </xdr:from>
    <xdr:to>
      <xdr:col>4</xdr:col>
      <xdr:colOff>381000</xdr:colOff>
      <xdr:row>36</xdr:row>
      <xdr:rowOff>137160</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7DF2D077-1A4E-4A43-8195-115EAE0030B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08760" y="5029201"/>
              <a:ext cx="1310640" cy="1691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5342</xdr:colOff>
      <xdr:row>27</xdr:row>
      <xdr:rowOff>96199</xdr:rowOff>
    </xdr:from>
    <xdr:to>
      <xdr:col>2</xdr:col>
      <xdr:colOff>287282</xdr:colOff>
      <xdr:row>36</xdr:row>
      <xdr:rowOff>129540</xdr:rowOff>
    </xdr:to>
    <mc:AlternateContent xmlns:mc="http://schemas.openxmlformats.org/markup-compatibility/2006" xmlns:a14="http://schemas.microsoft.com/office/drawing/2010/main">
      <mc:Choice Requires="a14">
        <xdr:graphicFrame macro="">
          <xdr:nvGraphicFramePr>
            <xdr:cNvPr id="8" name="Product Category 1">
              <a:extLst>
                <a:ext uri="{FF2B5EF4-FFF2-40B4-BE49-F238E27FC236}">
                  <a16:creationId xmlns:a16="http://schemas.microsoft.com/office/drawing/2014/main" id="{99A7FB60-9410-4ED3-A93E-B8D0164D579A}"/>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5342" y="5033959"/>
              <a:ext cx="1501140" cy="16792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5839</xdr:colOff>
      <xdr:row>9</xdr:row>
      <xdr:rowOff>147700</xdr:rowOff>
    </xdr:from>
    <xdr:to>
      <xdr:col>4</xdr:col>
      <xdr:colOff>381500</xdr:colOff>
      <xdr:row>17</xdr:row>
      <xdr:rowOff>175260</xdr:rowOff>
    </xdr:to>
    <mc:AlternateContent xmlns:mc="http://schemas.openxmlformats.org/markup-compatibility/2006" xmlns:a14="http://schemas.microsoft.com/office/drawing/2010/main">
      <mc:Choice Requires="a14">
        <xdr:graphicFrame macro="">
          <xdr:nvGraphicFramePr>
            <xdr:cNvPr id="9" name="Product Sub-Category 1">
              <a:extLst>
                <a:ext uri="{FF2B5EF4-FFF2-40B4-BE49-F238E27FC236}">
                  <a16:creationId xmlns:a16="http://schemas.microsoft.com/office/drawing/2014/main" id="{9ED746E9-8CE7-4623-906E-529E5E304D9F}"/>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5839" y="1793620"/>
              <a:ext cx="2814061" cy="14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175260</xdr:rowOff>
    </xdr:from>
    <xdr:to>
      <xdr:col>4</xdr:col>
      <xdr:colOff>381000</xdr:colOff>
      <xdr:row>27</xdr:row>
      <xdr:rowOff>83820</xdr:rowOff>
    </xdr:to>
    <mc:AlternateContent xmlns:mc="http://schemas.openxmlformats.org/markup-compatibility/2006" xmlns:a14="http://schemas.microsoft.com/office/drawing/2010/main">
      <mc:Choice Requires="a14">
        <xdr:graphicFrame macro="">
          <xdr:nvGraphicFramePr>
            <xdr:cNvPr id="10" name="City 1">
              <a:extLst>
                <a:ext uri="{FF2B5EF4-FFF2-40B4-BE49-F238E27FC236}">
                  <a16:creationId xmlns:a16="http://schemas.microsoft.com/office/drawing/2014/main" id="{97D895FC-6D23-44F9-B3B5-9C0061CDB33A}"/>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0" y="3284220"/>
              <a:ext cx="2819400" cy="1737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365760</xdr:colOff>
      <xdr:row>23</xdr:row>
      <xdr:rowOff>110116</xdr:rowOff>
    </xdr:from>
    <xdr:to>
      <xdr:col>15</xdr:col>
      <xdr:colOff>117230</xdr:colOff>
      <xdr:row>36</xdr:row>
      <xdr:rowOff>121920</xdr:rowOff>
    </xdr:to>
    <xdr:graphicFrame macro="">
      <xdr:nvGraphicFramePr>
        <xdr:cNvPr id="11" name="Chart 10">
          <a:extLst>
            <a:ext uri="{FF2B5EF4-FFF2-40B4-BE49-F238E27FC236}">
              <a16:creationId xmlns:a16="http://schemas.microsoft.com/office/drawing/2014/main" id="{42243604-30D4-458B-ABCD-9E70628529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399738</xdr:colOff>
      <xdr:row>3</xdr:row>
      <xdr:rowOff>137410</xdr:rowOff>
    </xdr:from>
    <xdr:to>
      <xdr:col>7</xdr:col>
      <xdr:colOff>287311</xdr:colOff>
      <xdr:row>7</xdr:row>
      <xdr:rowOff>18738</xdr:rowOff>
    </xdr:to>
    <xdr:sp macro="" textlink="">
      <xdr:nvSpPr>
        <xdr:cNvPr id="17" name="Rectangle 16">
          <a:extLst>
            <a:ext uri="{FF2B5EF4-FFF2-40B4-BE49-F238E27FC236}">
              <a16:creationId xmlns:a16="http://schemas.microsoft.com/office/drawing/2014/main" id="{27E195D5-D8B3-203A-16E6-34C3394F3715}"/>
            </a:ext>
          </a:extLst>
        </xdr:cNvPr>
        <xdr:cNvSpPr/>
      </xdr:nvSpPr>
      <xdr:spPr>
        <a:xfrm>
          <a:off x="2848131" y="680803"/>
          <a:ext cx="1723869" cy="605853"/>
        </a:xfrm>
        <a:prstGeom prst="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bg1"/>
              </a:solidFill>
            </a:rPr>
            <a:t>TOTAL SALES</a:t>
          </a:r>
        </a:p>
      </xdr:txBody>
    </xdr:sp>
    <xdr:clientData/>
  </xdr:twoCellAnchor>
  <xdr:twoCellAnchor>
    <xdr:from>
      <xdr:col>7</xdr:col>
      <xdr:colOff>293557</xdr:colOff>
      <xdr:row>3</xdr:row>
      <xdr:rowOff>137411</xdr:rowOff>
    </xdr:from>
    <xdr:to>
      <xdr:col>10</xdr:col>
      <xdr:colOff>181131</xdr:colOff>
      <xdr:row>7</xdr:row>
      <xdr:rowOff>18739</xdr:rowOff>
    </xdr:to>
    <xdr:sp macro="" textlink="">
      <xdr:nvSpPr>
        <xdr:cNvPr id="19" name="Rectangle 18">
          <a:extLst>
            <a:ext uri="{FF2B5EF4-FFF2-40B4-BE49-F238E27FC236}">
              <a16:creationId xmlns:a16="http://schemas.microsoft.com/office/drawing/2014/main" id="{F0260D46-DFED-40D2-982A-E32F573AE067}"/>
            </a:ext>
          </a:extLst>
        </xdr:cNvPr>
        <xdr:cNvSpPr/>
      </xdr:nvSpPr>
      <xdr:spPr>
        <a:xfrm>
          <a:off x="4578246" y="680804"/>
          <a:ext cx="1723869" cy="605853"/>
        </a:xfrm>
        <a:prstGeom prst="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t>TOTAL PROFIT AMOUNT</a:t>
          </a:r>
        </a:p>
      </xdr:txBody>
    </xdr:sp>
    <xdr:clientData/>
  </xdr:twoCellAnchor>
  <xdr:twoCellAnchor>
    <xdr:from>
      <xdr:col>4</xdr:col>
      <xdr:colOff>568378</xdr:colOff>
      <xdr:row>5</xdr:row>
      <xdr:rowOff>56213</xdr:rowOff>
    </xdr:from>
    <xdr:to>
      <xdr:col>7</xdr:col>
      <xdr:colOff>112426</xdr:colOff>
      <xdr:row>6</xdr:row>
      <xdr:rowOff>155989</xdr:rowOff>
    </xdr:to>
    <xdr:sp macro="" textlink="KPI!L4">
      <xdr:nvSpPr>
        <xdr:cNvPr id="14" name="TextBox 13">
          <a:extLst>
            <a:ext uri="{FF2B5EF4-FFF2-40B4-BE49-F238E27FC236}">
              <a16:creationId xmlns:a16="http://schemas.microsoft.com/office/drawing/2014/main" id="{B807C632-85AE-49C2-B76A-8EAB61936779}"/>
            </a:ext>
          </a:extLst>
        </xdr:cNvPr>
        <xdr:cNvSpPr txBox="1"/>
      </xdr:nvSpPr>
      <xdr:spPr>
        <a:xfrm>
          <a:off x="3016771" y="961869"/>
          <a:ext cx="1380344" cy="280907"/>
        </a:xfrm>
        <a:prstGeom prst="rect">
          <a:avLst/>
        </a:prstGeom>
        <a:solidFill>
          <a:schemeClr val="accent6">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03C2BC6-048D-40E0-82EF-68374D047060}" type="TxLink">
            <a:rPr lang="en-US" sz="1600" b="1" i="0" u="none" strike="noStrike">
              <a:solidFill>
                <a:schemeClr val="bg1"/>
              </a:solidFill>
              <a:latin typeface="Calibri"/>
              <a:ea typeface="Calibri"/>
              <a:cs typeface="Calibri"/>
            </a:rPr>
            <a:pPr algn="ctr"/>
            <a:t>27889226.23</a:t>
          </a:fld>
          <a:endParaRPr lang="en-US" sz="2400" b="1">
            <a:solidFill>
              <a:schemeClr val="bg1"/>
            </a:solidFill>
          </a:endParaRPr>
        </a:p>
      </xdr:txBody>
    </xdr:sp>
    <xdr:clientData/>
  </xdr:twoCellAnchor>
  <xdr:twoCellAnchor>
    <xdr:from>
      <xdr:col>7</xdr:col>
      <xdr:colOff>519644</xdr:colOff>
      <xdr:row>5</xdr:row>
      <xdr:rowOff>43720</xdr:rowOff>
    </xdr:from>
    <xdr:to>
      <xdr:col>9</xdr:col>
      <xdr:colOff>595845</xdr:colOff>
      <xdr:row>6</xdr:row>
      <xdr:rowOff>149344</xdr:rowOff>
    </xdr:to>
    <xdr:sp macro="" textlink="KPI!M2">
      <xdr:nvSpPr>
        <xdr:cNvPr id="15" name="TextBox 14">
          <a:extLst>
            <a:ext uri="{FF2B5EF4-FFF2-40B4-BE49-F238E27FC236}">
              <a16:creationId xmlns:a16="http://schemas.microsoft.com/office/drawing/2014/main" id="{10B32DB8-B20F-4CE2-8BF3-BA5D42BA29B2}"/>
            </a:ext>
          </a:extLst>
        </xdr:cNvPr>
        <xdr:cNvSpPr txBox="1"/>
      </xdr:nvSpPr>
      <xdr:spPr>
        <a:xfrm>
          <a:off x="4804333" y="949376"/>
          <a:ext cx="1300397" cy="286755"/>
        </a:xfrm>
        <a:prstGeom prst="rect">
          <a:avLst/>
        </a:prstGeom>
        <a:solidFill>
          <a:schemeClr val="accent6">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D805797-BA3A-49B8-9D01-76AFAD2FB41A}" type="TxLink">
            <a:rPr lang="en-US" sz="1800" b="1" i="0" u="none" strike="noStrike">
              <a:solidFill>
                <a:schemeClr val="bg1"/>
              </a:solidFill>
              <a:latin typeface="Calibri"/>
              <a:ea typeface="Calibri"/>
              <a:cs typeface="Calibri"/>
            </a:rPr>
            <a:pPr algn="ctr"/>
            <a:t>6546998.49</a:t>
          </a:fld>
          <a:endParaRPr lang="en-IN" sz="2800" b="1">
            <a:solidFill>
              <a:schemeClr val="bg1"/>
            </a:solidFill>
          </a:endParaRPr>
        </a:p>
      </xdr:txBody>
    </xdr:sp>
    <xdr:clientData/>
  </xdr:twoCellAnchor>
  <xdr:twoCellAnchor>
    <xdr:from>
      <xdr:col>4</xdr:col>
      <xdr:colOff>365753</xdr:colOff>
      <xdr:row>7</xdr:row>
      <xdr:rowOff>9558</xdr:rowOff>
    </xdr:from>
    <xdr:to>
      <xdr:col>10</xdr:col>
      <xdr:colOff>190499</xdr:colOff>
      <xdr:row>14</xdr:row>
      <xdr:rowOff>34636</xdr:rowOff>
    </xdr:to>
    <xdr:graphicFrame macro="">
      <xdr:nvGraphicFramePr>
        <xdr:cNvPr id="20" name="Chart 19">
          <a:extLst>
            <a:ext uri="{FF2B5EF4-FFF2-40B4-BE49-F238E27FC236}">
              <a16:creationId xmlns:a16="http://schemas.microsoft.com/office/drawing/2014/main" id="{001EDEDE-C342-40CF-8E95-C032E5406A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84830</xdr:colOff>
      <xdr:row>3</xdr:row>
      <xdr:rowOff>132060</xdr:rowOff>
    </xdr:from>
    <xdr:to>
      <xdr:col>19</xdr:col>
      <xdr:colOff>493059</xdr:colOff>
      <xdr:row>14</xdr:row>
      <xdr:rowOff>26894</xdr:rowOff>
    </xdr:to>
    <xdr:graphicFrame macro="">
      <xdr:nvGraphicFramePr>
        <xdr:cNvPr id="21" name="Chart 20">
          <a:extLst>
            <a:ext uri="{FF2B5EF4-FFF2-40B4-BE49-F238E27FC236}">
              <a16:creationId xmlns:a16="http://schemas.microsoft.com/office/drawing/2014/main" id="{6EE7281D-0AEA-40EB-ACB5-D92A068D91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367449</xdr:colOff>
      <xdr:row>14</xdr:row>
      <xdr:rowOff>17319</xdr:rowOff>
    </xdr:from>
    <xdr:to>
      <xdr:col>10</xdr:col>
      <xdr:colOff>195385</xdr:colOff>
      <xdr:row>23</xdr:row>
      <xdr:rowOff>120901</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1AFF1127-8634-4FD1-9008-DA3BEA707E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805849" y="2577639"/>
              <a:ext cx="3485536" cy="17495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117231</xdr:colOff>
      <xdr:row>23</xdr:row>
      <xdr:rowOff>76200</xdr:rowOff>
    </xdr:from>
    <xdr:to>
      <xdr:col>23</xdr:col>
      <xdr:colOff>470171</xdr:colOff>
      <xdr:row>36</xdr:row>
      <xdr:rowOff>121920</xdr:rowOff>
    </xdr:to>
    <xdr:graphicFrame macro="">
      <xdr:nvGraphicFramePr>
        <xdr:cNvPr id="23" name="Chart 22">
          <a:extLst>
            <a:ext uri="{FF2B5EF4-FFF2-40B4-BE49-F238E27FC236}">
              <a16:creationId xmlns:a16="http://schemas.microsoft.com/office/drawing/2014/main" id="{45E98151-F008-467B-8A85-DBD0CDDCB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59377</xdr:colOff>
      <xdr:row>13</xdr:row>
      <xdr:rowOff>174171</xdr:rowOff>
    </xdr:from>
    <xdr:to>
      <xdr:col>19</xdr:col>
      <xdr:colOff>510068</xdr:colOff>
      <xdr:row>23</xdr:row>
      <xdr:rowOff>113490</xdr:rowOff>
    </xdr:to>
    <xdr:graphicFrame macro="">
      <xdr:nvGraphicFramePr>
        <xdr:cNvPr id="24" name="Chart 23">
          <a:extLst>
            <a:ext uri="{FF2B5EF4-FFF2-40B4-BE49-F238E27FC236}">
              <a16:creationId xmlns:a16="http://schemas.microsoft.com/office/drawing/2014/main" id="{7077D044-6922-4E29-AB1D-A5DC3F9BD1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189419</xdr:colOff>
      <xdr:row>3</xdr:row>
      <xdr:rowOff>143437</xdr:rowOff>
    </xdr:from>
    <xdr:to>
      <xdr:col>16</xdr:col>
      <xdr:colOff>94167</xdr:colOff>
      <xdr:row>23</xdr:row>
      <xdr:rowOff>107576</xdr:rowOff>
    </xdr:to>
    <xdr:graphicFrame macro="">
      <xdr:nvGraphicFramePr>
        <xdr:cNvPr id="25" name="Chart 24">
          <a:extLst>
            <a:ext uri="{FF2B5EF4-FFF2-40B4-BE49-F238E27FC236}">
              <a16:creationId xmlns:a16="http://schemas.microsoft.com/office/drawing/2014/main" id="{1D624DC0-06FB-4D3C-874E-9FDE2CCBB4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486383</xdr:colOff>
      <xdr:row>3</xdr:row>
      <xdr:rowOff>113490</xdr:rowOff>
    </xdr:from>
    <xdr:to>
      <xdr:col>23</xdr:col>
      <xdr:colOff>453958</xdr:colOff>
      <xdr:row>23</xdr:row>
      <xdr:rowOff>113489</xdr:rowOff>
    </xdr:to>
    <mc:AlternateContent xmlns:mc="http://schemas.openxmlformats.org/markup-compatibility/2006">
      <mc:Choice xmlns:cx1="http://schemas.microsoft.com/office/drawing/2015/9/8/chartex" Requires="cx1">
        <xdr:graphicFrame macro="">
          <xdr:nvGraphicFramePr>
            <xdr:cNvPr id="26" name="Chart 25">
              <a:extLst>
                <a:ext uri="{FF2B5EF4-FFF2-40B4-BE49-F238E27FC236}">
                  <a16:creationId xmlns:a16="http://schemas.microsoft.com/office/drawing/2014/main" id="{A2F6AEB1-908B-4176-9EDE-EAC72CB4CF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2068783" y="662130"/>
              <a:ext cx="2405975" cy="36575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25080</xdr:colOff>
      <xdr:row>3</xdr:row>
      <xdr:rowOff>58960</xdr:rowOff>
    </xdr:from>
    <xdr:to>
      <xdr:col>2</xdr:col>
      <xdr:colOff>16280</xdr:colOff>
      <xdr:row>3</xdr:row>
      <xdr:rowOff>127360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0F5F09EC-D08E-0B1A-CDFD-5931858FD287}"/>
                </a:ext>
              </a:extLst>
            </xdr14:cNvPr>
            <xdr14:cNvContentPartPr/>
          </xdr14:nvContentPartPr>
          <xdr14:nvPr macro=""/>
          <xdr14:xfrm>
            <a:off x="634680" y="617760"/>
            <a:ext cx="651600" cy="68400"/>
          </xdr14:xfrm>
        </xdr:contentPart>
      </mc:Choice>
      <mc:Fallback xmlns="">
        <xdr:pic>
          <xdr:nvPicPr>
            <xdr:cNvPr id="2" name="Ink 1">
              <a:extLst>
                <a:ext uri="{FF2B5EF4-FFF2-40B4-BE49-F238E27FC236}">
                  <a16:creationId xmlns:a16="http://schemas.microsoft.com/office/drawing/2014/main" id="{0F5F09EC-D08E-0B1A-CDFD-5931858FD287}"/>
                </a:ext>
              </a:extLst>
            </xdr:cNvPr>
            <xdr:cNvPicPr/>
          </xdr:nvPicPr>
          <xdr:blipFill>
            <a:blip xmlns:r="http://schemas.openxmlformats.org/officeDocument/2006/relationships" r:embed="rId2"/>
            <a:stretch>
              <a:fillRect/>
            </a:stretch>
          </xdr:blipFill>
          <xdr:spPr>
            <a:xfrm>
              <a:off x="581040" y="509760"/>
              <a:ext cx="759240" cy="284040"/>
            </a:xfrm>
            <a:prstGeom prst="rect">
              <a:avLst/>
            </a:prstGeom>
          </xdr:spPr>
        </xdr:pic>
      </mc:Fallback>
    </mc:AlternateContent>
    <xdr:clientData/>
  </xdr:twoCellAnchor>
  <xdr:twoCellAnchor editAs="oneCell">
    <xdr:from>
      <xdr:col>3</xdr:col>
      <xdr:colOff>84480</xdr:colOff>
      <xdr:row>3</xdr:row>
      <xdr:rowOff>77320</xdr:rowOff>
    </xdr:from>
    <xdr:to>
      <xdr:col>4</xdr:col>
      <xdr:colOff>25160</xdr:colOff>
      <xdr:row>3</xdr:row>
      <xdr:rowOff>111160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12DB7E77-751B-BB14-FC34-BEDBB77C937A}"/>
                </a:ext>
              </a:extLst>
            </xdr14:cNvPr>
            <xdr14:cNvContentPartPr/>
          </xdr14:nvContentPartPr>
          <xdr14:nvPr macro=""/>
          <xdr14:xfrm>
            <a:off x="2065680" y="636120"/>
            <a:ext cx="982080" cy="33840"/>
          </xdr14:xfrm>
        </xdr:contentPart>
      </mc:Choice>
      <mc:Fallback xmlns="">
        <xdr:pic>
          <xdr:nvPicPr>
            <xdr:cNvPr id="3" name="Ink 2">
              <a:extLst>
                <a:ext uri="{FF2B5EF4-FFF2-40B4-BE49-F238E27FC236}">
                  <a16:creationId xmlns:a16="http://schemas.microsoft.com/office/drawing/2014/main" id="{12DB7E77-751B-BB14-FC34-BEDBB77C937A}"/>
                </a:ext>
              </a:extLst>
            </xdr:cNvPr>
            <xdr:cNvPicPr/>
          </xdr:nvPicPr>
          <xdr:blipFill>
            <a:blip xmlns:r="http://schemas.openxmlformats.org/officeDocument/2006/relationships" r:embed="rId4"/>
            <a:stretch>
              <a:fillRect/>
            </a:stretch>
          </xdr:blipFill>
          <xdr:spPr>
            <a:xfrm>
              <a:off x="2011680" y="528480"/>
              <a:ext cx="1089720" cy="249480"/>
            </a:xfrm>
            <a:prstGeom prst="rect">
              <a:avLst/>
            </a:prstGeom>
          </xdr:spPr>
        </xdr:pic>
      </mc:Fallback>
    </mc:AlternateContent>
    <xdr:clientData/>
  </xdr:twoCellAnchor>
  <xdr:twoCellAnchor editAs="oneCell">
    <xdr:from>
      <xdr:col>4</xdr:col>
      <xdr:colOff>219920</xdr:colOff>
      <xdr:row>3</xdr:row>
      <xdr:rowOff>25120</xdr:rowOff>
    </xdr:from>
    <xdr:to>
      <xdr:col>4</xdr:col>
      <xdr:colOff>1010120</xdr:colOff>
      <xdr:row>3</xdr:row>
      <xdr:rowOff>161920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k 3">
              <a:extLst>
                <a:ext uri="{FF2B5EF4-FFF2-40B4-BE49-F238E27FC236}">
                  <a16:creationId xmlns:a16="http://schemas.microsoft.com/office/drawing/2014/main" id="{8F69B8B3-280A-5135-DC5A-B8F36D199058}"/>
                </a:ext>
              </a:extLst>
            </xdr14:cNvPr>
            <xdr14:cNvContentPartPr/>
          </xdr14:nvContentPartPr>
          <xdr14:nvPr macro=""/>
          <xdr14:xfrm>
            <a:off x="3242520" y="583920"/>
            <a:ext cx="790200" cy="136800"/>
          </xdr14:xfrm>
        </xdr:contentPart>
      </mc:Choice>
      <mc:Fallback xmlns="">
        <xdr:pic>
          <xdr:nvPicPr>
            <xdr:cNvPr id="4" name="Ink 3">
              <a:extLst>
                <a:ext uri="{FF2B5EF4-FFF2-40B4-BE49-F238E27FC236}">
                  <a16:creationId xmlns:a16="http://schemas.microsoft.com/office/drawing/2014/main" id="{8F69B8B3-280A-5135-DC5A-B8F36D199058}"/>
                </a:ext>
              </a:extLst>
            </xdr:cNvPr>
            <xdr:cNvPicPr/>
          </xdr:nvPicPr>
          <xdr:blipFill>
            <a:blip xmlns:r="http://schemas.openxmlformats.org/officeDocument/2006/relationships" r:embed="rId6"/>
            <a:stretch>
              <a:fillRect/>
            </a:stretch>
          </xdr:blipFill>
          <xdr:spPr>
            <a:xfrm>
              <a:off x="3188520" y="476280"/>
              <a:ext cx="897840" cy="352440"/>
            </a:xfrm>
            <a:prstGeom prst="rect">
              <a:avLst/>
            </a:prstGeom>
          </xdr:spPr>
        </xdr:pic>
      </mc:Fallback>
    </mc:AlternateContent>
    <xdr:clientData/>
  </xdr:twoCellAnchor>
  <xdr:twoCellAnchor editAs="oneCell">
    <xdr:from>
      <xdr:col>10</xdr:col>
      <xdr:colOff>84440</xdr:colOff>
      <xdr:row>3</xdr:row>
      <xdr:rowOff>109360</xdr:rowOff>
    </xdr:from>
    <xdr:to>
      <xdr:col>10</xdr:col>
      <xdr:colOff>905240</xdr:colOff>
      <xdr:row>3</xdr:row>
      <xdr:rowOff>135640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4">
              <a:extLst>
                <a:ext uri="{FF2B5EF4-FFF2-40B4-BE49-F238E27FC236}">
                  <a16:creationId xmlns:a16="http://schemas.microsoft.com/office/drawing/2014/main" id="{9A7EDAEE-06C2-8D8E-6C1F-BEF23DE5C836}"/>
                </a:ext>
              </a:extLst>
            </xdr14:cNvPr>
            <xdr14:cNvContentPartPr/>
          </xdr14:nvContentPartPr>
          <xdr14:nvPr macro=""/>
          <xdr14:xfrm>
            <a:off x="9431640" y="668160"/>
            <a:ext cx="820800" cy="26280"/>
          </xdr14:xfrm>
        </xdr:contentPart>
      </mc:Choice>
      <mc:Fallback xmlns="">
        <xdr:pic>
          <xdr:nvPicPr>
            <xdr:cNvPr id="5" name="Ink 4">
              <a:extLst>
                <a:ext uri="{FF2B5EF4-FFF2-40B4-BE49-F238E27FC236}">
                  <a16:creationId xmlns:a16="http://schemas.microsoft.com/office/drawing/2014/main" id="{9A7EDAEE-06C2-8D8E-6C1F-BEF23DE5C836}"/>
                </a:ext>
              </a:extLst>
            </xdr:cNvPr>
            <xdr:cNvPicPr/>
          </xdr:nvPicPr>
          <xdr:blipFill>
            <a:blip xmlns:r="http://schemas.openxmlformats.org/officeDocument/2006/relationships" r:embed="rId8"/>
            <a:stretch>
              <a:fillRect/>
            </a:stretch>
          </xdr:blipFill>
          <xdr:spPr>
            <a:xfrm>
              <a:off x="9377640" y="560160"/>
              <a:ext cx="928440" cy="241920"/>
            </a:xfrm>
            <a:prstGeom prst="rect">
              <a:avLst/>
            </a:prstGeom>
          </xdr:spPr>
        </xdr:pic>
      </mc:Fallback>
    </mc:AlternateContent>
    <xdr:clientData/>
  </xdr:twoCellAnchor>
  <xdr:twoCellAnchor editAs="oneCell">
    <xdr:from>
      <xdr:col>10</xdr:col>
      <xdr:colOff>948080</xdr:colOff>
      <xdr:row>3</xdr:row>
      <xdr:rowOff>84160</xdr:rowOff>
    </xdr:from>
    <xdr:to>
      <xdr:col>11</xdr:col>
      <xdr:colOff>659507</xdr:colOff>
      <xdr:row>3</xdr:row>
      <xdr:rowOff>135640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8" name="Ink 7">
              <a:extLst>
                <a:ext uri="{FF2B5EF4-FFF2-40B4-BE49-F238E27FC236}">
                  <a16:creationId xmlns:a16="http://schemas.microsoft.com/office/drawing/2014/main" id="{BE67F3B2-E2FF-9ED1-681D-D14845ACF7F1}"/>
                </a:ext>
              </a:extLst>
            </xdr14:cNvPr>
            <xdr14:cNvContentPartPr/>
          </xdr14:nvContentPartPr>
          <xdr14:nvPr macro=""/>
          <xdr14:xfrm>
            <a:off x="10295280" y="642960"/>
            <a:ext cx="668160" cy="51480"/>
          </xdr14:xfrm>
        </xdr:contentPart>
      </mc:Choice>
      <mc:Fallback xmlns="">
        <xdr:pic>
          <xdr:nvPicPr>
            <xdr:cNvPr id="8" name="Ink 7">
              <a:extLst>
                <a:ext uri="{FF2B5EF4-FFF2-40B4-BE49-F238E27FC236}">
                  <a16:creationId xmlns:a16="http://schemas.microsoft.com/office/drawing/2014/main" id="{BE67F3B2-E2FF-9ED1-681D-D14845ACF7F1}"/>
                </a:ext>
              </a:extLst>
            </xdr:cNvPr>
            <xdr:cNvPicPr/>
          </xdr:nvPicPr>
          <xdr:blipFill>
            <a:blip xmlns:r="http://schemas.openxmlformats.org/officeDocument/2006/relationships" r:embed="rId10"/>
            <a:stretch>
              <a:fillRect/>
            </a:stretch>
          </xdr:blipFill>
          <xdr:spPr>
            <a:xfrm>
              <a:off x="10241309" y="534960"/>
              <a:ext cx="775742" cy="267120"/>
            </a:xfrm>
            <a:prstGeom prst="rect">
              <a:avLst/>
            </a:prstGeom>
          </xdr:spPr>
        </xdr:pic>
      </mc:Fallback>
    </mc:AlternateContent>
    <xdr:clientData/>
  </xdr:twoCellAnchor>
  <xdr:twoCellAnchor editAs="oneCell">
    <xdr:from>
      <xdr:col>2</xdr:col>
      <xdr:colOff>67760</xdr:colOff>
      <xdr:row>6</xdr:row>
      <xdr:rowOff>66800</xdr:rowOff>
    </xdr:from>
    <xdr:to>
      <xdr:col>2</xdr:col>
      <xdr:colOff>676880</xdr:colOff>
      <xdr:row>6</xdr:row>
      <xdr:rowOff>77960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 name="Ink 9">
              <a:extLst>
                <a:ext uri="{FF2B5EF4-FFF2-40B4-BE49-F238E27FC236}">
                  <a16:creationId xmlns:a16="http://schemas.microsoft.com/office/drawing/2014/main" id="{FE886263-6BB9-0185-8137-79CE4145860C}"/>
                </a:ext>
              </a:extLst>
            </xdr14:cNvPr>
            <xdr14:cNvContentPartPr/>
          </xdr14:nvContentPartPr>
          <xdr14:nvPr macro=""/>
          <xdr14:xfrm>
            <a:off x="1337760" y="1184400"/>
            <a:ext cx="609120" cy="11160"/>
          </xdr14:xfrm>
        </xdr:contentPart>
      </mc:Choice>
      <mc:Fallback xmlns="">
        <xdr:pic>
          <xdr:nvPicPr>
            <xdr:cNvPr id="10" name="Ink 9">
              <a:extLst>
                <a:ext uri="{FF2B5EF4-FFF2-40B4-BE49-F238E27FC236}">
                  <a16:creationId xmlns:a16="http://schemas.microsoft.com/office/drawing/2014/main" id="{FE886263-6BB9-0185-8137-79CE4145860C}"/>
                </a:ext>
              </a:extLst>
            </xdr:cNvPr>
            <xdr:cNvPicPr/>
          </xdr:nvPicPr>
          <xdr:blipFill>
            <a:blip xmlns:r="http://schemas.openxmlformats.org/officeDocument/2006/relationships" r:embed="rId12"/>
            <a:stretch>
              <a:fillRect/>
            </a:stretch>
          </xdr:blipFill>
          <xdr:spPr>
            <a:xfrm>
              <a:off x="1283760" y="1076760"/>
              <a:ext cx="716760" cy="226800"/>
            </a:xfrm>
            <a:prstGeom prst="rect">
              <a:avLst/>
            </a:prstGeom>
          </xdr:spPr>
        </xdr:pic>
      </mc:Fallback>
    </mc:AlternateContent>
    <xdr:clientData/>
  </xdr:twoCellAnchor>
  <xdr:twoCellAnchor editAs="oneCell">
    <xdr:from>
      <xdr:col>5</xdr:col>
      <xdr:colOff>67653</xdr:colOff>
      <xdr:row>6</xdr:row>
      <xdr:rowOff>57440</xdr:rowOff>
    </xdr:from>
    <xdr:to>
      <xdr:col>5</xdr:col>
      <xdr:colOff>605493</xdr:colOff>
      <xdr:row>6</xdr:row>
      <xdr:rowOff>101720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1" name="Ink 10">
              <a:extLst>
                <a:ext uri="{FF2B5EF4-FFF2-40B4-BE49-F238E27FC236}">
                  <a16:creationId xmlns:a16="http://schemas.microsoft.com/office/drawing/2014/main" id="{B14DC12D-C2FF-D987-4486-8612849D20EF}"/>
                </a:ext>
              </a:extLst>
            </xdr14:cNvPr>
            <xdr14:cNvContentPartPr/>
          </xdr14:nvContentPartPr>
          <xdr14:nvPr macro=""/>
          <xdr14:xfrm>
            <a:off x="4216320" y="1175040"/>
            <a:ext cx="537840" cy="44280"/>
          </xdr14:xfrm>
        </xdr:contentPart>
      </mc:Choice>
      <mc:Fallback xmlns="">
        <xdr:pic>
          <xdr:nvPicPr>
            <xdr:cNvPr id="11" name="Ink 10">
              <a:extLst>
                <a:ext uri="{FF2B5EF4-FFF2-40B4-BE49-F238E27FC236}">
                  <a16:creationId xmlns:a16="http://schemas.microsoft.com/office/drawing/2014/main" id="{B14DC12D-C2FF-D987-4486-8612849D20EF}"/>
                </a:ext>
              </a:extLst>
            </xdr:cNvPr>
            <xdr:cNvPicPr/>
          </xdr:nvPicPr>
          <xdr:blipFill>
            <a:blip xmlns:r="http://schemas.openxmlformats.org/officeDocument/2006/relationships" r:embed="rId14"/>
            <a:stretch>
              <a:fillRect/>
            </a:stretch>
          </xdr:blipFill>
          <xdr:spPr>
            <a:xfrm>
              <a:off x="4162680" y="1067040"/>
              <a:ext cx="645480" cy="259920"/>
            </a:xfrm>
            <a:prstGeom prst="rect">
              <a:avLst/>
            </a:prstGeom>
          </xdr:spPr>
        </xdr:pic>
      </mc:Fallback>
    </mc:AlternateContent>
    <xdr:clientData/>
  </xdr:twoCellAnchor>
  <xdr:twoCellAnchor editAs="oneCell">
    <xdr:from>
      <xdr:col>4</xdr:col>
      <xdr:colOff>84560</xdr:colOff>
      <xdr:row>6</xdr:row>
      <xdr:rowOff>23600</xdr:rowOff>
    </xdr:from>
    <xdr:to>
      <xdr:col>5</xdr:col>
      <xdr:colOff>57573</xdr:colOff>
      <xdr:row>6</xdr:row>
      <xdr:rowOff>137720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2" name="Ink 11">
              <a:extLst>
                <a:ext uri="{FF2B5EF4-FFF2-40B4-BE49-F238E27FC236}">
                  <a16:creationId xmlns:a16="http://schemas.microsoft.com/office/drawing/2014/main" id="{2807B879-EE4D-BF5F-1F69-AE407C41A8F8}"/>
                </a:ext>
              </a:extLst>
            </xdr14:cNvPr>
            <xdr14:cNvContentPartPr/>
          </xdr14:nvContentPartPr>
          <xdr14:nvPr macro=""/>
          <xdr14:xfrm>
            <a:off x="3107160" y="1141200"/>
            <a:ext cx="1099080" cy="114120"/>
          </xdr14:xfrm>
        </xdr:contentPart>
      </mc:Choice>
      <mc:Fallback xmlns="">
        <xdr:pic>
          <xdr:nvPicPr>
            <xdr:cNvPr id="12" name="Ink 11">
              <a:extLst>
                <a:ext uri="{FF2B5EF4-FFF2-40B4-BE49-F238E27FC236}">
                  <a16:creationId xmlns:a16="http://schemas.microsoft.com/office/drawing/2014/main" id="{2807B879-EE4D-BF5F-1F69-AE407C41A8F8}"/>
                </a:ext>
              </a:extLst>
            </xdr:cNvPr>
            <xdr:cNvPicPr/>
          </xdr:nvPicPr>
          <xdr:blipFill>
            <a:blip xmlns:r="http://schemas.openxmlformats.org/officeDocument/2006/relationships" r:embed="rId16"/>
            <a:stretch>
              <a:fillRect/>
            </a:stretch>
          </xdr:blipFill>
          <xdr:spPr>
            <a:xfrm>
              <a:off x="3053520" y="1033200"/>
              <a:ext cx="1206720" cy="329760"/>
            </a:xfrm>
            <a:prstGeom prst="rect">
              <a:avLst/>
            </a:prstGeom>
          </xdr:spPr>
        </xdr:pic>
      </mc:Fallback>
    </mc:AlternateContent>
    <xdr:clientData/>
  </xdr:twoCellAnchor>
  <xdr:twoCellAnchor editAs="oneCell">
    <xdr:from>
      <xdr:col>9</xdr:col>
      <xdr:colOff>253867</xdr:colOff>
      <xdr:row>6</xdr:row>
      <xdr:rowOff>5600</xdr:rowOff>
    </xdr:from>
    <xdr:to>
      <xdr:col>9</xdr:col>
      <xdr:colOff>1196707</xdr:colOff>
      <xdr:row>7</xdr:row>
      <xdr:rowOff>34253</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3" name="Ink 12">
              <a:extLst>
                <a:ext uri="{FF2B5EF4-FFF2-40B4-BE49-F238E27FC236}">
                  <a16:creationId xmlns:a16="http://schemas.microsoft.com/office/drawing/2014/main" id="{3BD20DD3-92B2-74C9-0E89-09DF5264B874}"/>
                </a:ext>
              </a:extLst>
            </xdr14:cNvPr>
            <xdr14:cNvContentPartPr/>
          </xdr14:nvContentPartPr>
          <xdr14:nvPr macro=""/>
          <xdr14:xfrm>
            <a:off x="8170200" y="1123200"/>
            <a:ext cx="942840" cy="214920"/>
          </xdr14:xfrm>
        </xdr:contentPart>
      </mc:Choice>
      <mc:Fallback xmlns="">
        <xdr:pic>
          <xdr:nvPicPr>
            <xdr:cNvPr id="13" name="Ink 12">
              <a:extLst>
                <a:ext uri="{FF2B5EF4-FFF2-40B4-BE49-F238E27FC236}">
                  <a16:creationId xmlns:a16="http://schemas.microsoft.com/office/drawing/2014/main" id="{3BD20DD3-92B2-74C9-0E89-09DF5264B874}"/>
                </a:ext>
              </a:extLst>
            </xdr:cNvPr>
            <xdr:cNvPicPr/>
          </xdr:nvPicPr>
          <xdr:blipFill>
            <a:blip xmlns:r="http://schemas.openxmlformats.org/officeDocument/2006/relationships" r:embed="rId18"/>
            <a:stretch>
              <a:fillRect/>
            </a:stretch>
          </xdr:blipFill>
          <xdr:spPr>
            <a:xfrm>
              <a:off x="8116200" y="1015200"/>
              <a:ext cx="1050480" cy="430560"/>
            </a:xfrm>
            <a:prstGeom prst="rect">
              <a:avLst/>
            </a:prstGeom>
          </xdr:spPr>
        </xdr:pic>
      </mc:Fallback>
    </mc:AlternateContent>
    <xdr:clientData/>
  </xdr:twoCellAnchor>
  <xdr:twoCellAnchor editAs="oneCell">
    <xdr:from>
      <xdr:col>8</xdr:col>
      <xdr:colOff>126787</xdr:colOff>
      <xdr:row>6</xdr:row>
      <xdr:rowOff>99920</xdr:rowOff>
    </xdr:from>
    <xdr:to>
      <xdr:col>8</xdr:col>
      <xdr:colOff>1055587</xdr:colOff>
      <xdr:row>7</xdr:row>
      <xdr:rowOff>9413</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4" name="Ink 13">
              <a:extLst>
                <a:ext uri="{FF2B5EF4-FFF2-40B4-BE49-F238E27FC236}">
                  <a16:creationId xmlns:a16="http://schemas.microsoft.com/office/drawing/2014/main" id="{53EA59DE-D538-65E5-AC6B-FC8895B58F18}"/>
                </a:ext>
              </a:extLst>
            </xdr14:cNvPr>
            <xdr14:cNvContentPartPr/>
          </xdr14:nvContentPartPr>
          <xdr14:nvPr macro=""/>
          <xdr14:xfrm>
            <a:off x="6900120" y="1217520"/>
            <a:ext cx="928800" cy="95760"/>
          </xdr14:xfrm>
        </xdr:contentPart>
      </mc:Choice>
      <mc:Fallback xmlns="">
        <xdr:pic>
          <xdr:nvPicPr>
            <xdr:cNvPr id="14" name="Ink 13">
              <a:extLst>
                <a:ext uri="{FF2B5EF4-FFF2-40B4-BE49-F238E27FC236}">
                  <a16:creationId xmlns:a16="http://schemas.microsoft.com/office/drawing/2014/main" id="{53EA59DE-D538-65E5-AC6B-FC8895B58F18}"/>
                </a:ext>
              </a:extLst>
            </xdr:cNvPr>
            <xdr:cNvPicPr/>
          </xdr:nvPicPr>
          <xdr:blipFill>
            <a:blip xmlns:r="http://schemas.openxmlformats.org/officeDocument/2006/relationships" r:embed="rId20"/>
            <a:stretch>
              <a:fillRect/>
            </a:stretch>
          </xdr:blipFill>
          <xdr:spPr>
            <a:xfrm>
              <a:off x="6846120" y="1109880"/>
              <a:ext cx="1036440" cy="311400"/>
            </a:xfrm>
            <a:prstGeom prst="rect">
              <a:avLst/>
            </a:prstGeom>
          </xdr:spPr>
        </xdr:pic>
      </mc:Fallback>
    </mc:AlternateContent>
    <xdr:clientData/>
  </xdr:twoCellAnchor>
  <xdr:twoCellAnchor editAs="oneCell">
    <xdr:from>
      <xdr:col>3</xdr:col>
      <xdr:colOff>135240</xdr:colOff>
      <xdr:row>6</xdr:row>
      <xdr:rowOff>101000</xdr:rowOff>
    </xdr:from>
    <xdr:to>
      <xdr:col>3</xdr:col>
      <xdr:colOff>914640</xdr:colOff>
      <xdr:row>6</xdr:row>
      <xdr:rowOff>161840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5" name="Ink 14">
              <a:extLst>
                <a:ext uri="{FF2B5EF4-FFF2-40B4-BE49-F238E27FC236}">
                  <a16:creationId xmlns:a16="http://schemas.microsoft.com/office/drawing/2014/main" id="{057A636D-85E5-4631-FAFC-6BD6843AC6C9}"/>
                </a:ext>
              </a:extLst>
            </xdr14:cNvPr>
            <xdr14:cNvContentPartPr/>
          </xdr14:nvContentPartPr>
          <xdr14:nvPr macro=""/>
          <xdr14:xfrm>
            <a:off x="2116440" y="1218600"/>
            <a:ext cx="779400" cy="60840"/>
          </xdr14:xfrm>
        </xdr:contentPart>
      </mc:Choice>
      <mc:Fallback xmlns="">
        <xdr:pic>
          <xdr:nvPicPr>
            <xdr:cNvPr id="15" name="Ink 14">
              <a:extLst>
                <a:ext uri="{FF2B5EF4-FFF2-40B4-BE49-F238E27FC236}">
                  <a16:creationId xmlns:a16="http://schemas.microsoft.com/office/drawing/2014/main" id="{057A636D-85E5-4631-FAFC-6BD6843AC6C9}"/>
                </a:ext>
              </a:extLst>
            </xdr:cNvPr>
            <xdr:cNvPicPr/>
          </xdr:nvPicPr>
          <xdr:blipFill>
            <a:blip xmlns:r="http://schemas.openxmlformats.org/officeDocument/2006/relationships" r:embed="rId22"/>
            <a:stretch>
              <a:fillRect/>
            </a:stretch>
          </xdr:blipFill>
          <xdr:spPr>
            <a:xfrm>
              <a:off x="2062440" y="1110600"/>
              <a:ext cx="887040" cy="276480"/>
            </a:xfrm>
            <a:prstGeom prst="rect">
              <a:avLst/>
            </a:prstGeom>
          </xdr:spPr>
        </xdr:pic>
      </mc:Fallback>
    </mc:AlternateContent>
    <xdr:clientData/>
  </xdr:twoCellAnchor>
  <xdr:twoCellAnchor editAs="oneCell">
    <xdr:from>
      <xdr:col>2</xdr:col>
      <xdr:colOff>203120</xdr:colOff>
      <xdr:row>3</xdr:row>
      <xdr:rowOff>49960</xdr:rowOff>
    </xdr:from>
    <xdr:to>
      <xdr:col>2</xdr:col>
      <xdr:colOff>668960</xdr:colOff>
      <xdr:row>3</xdr:row>
      <xdr:rowOff>67240</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6" name="Ink 15">
              <a:extLst>
                <a:ext uri="{FF2B5EF4-FFF2-40B4-BE49-F238E27FC236}">
                  <a16:creationId xmlns:a16="http://schemas.microsoft.com/office/drawing/2014/main" id="{2A16B0C6-BF7A-0B79-8E83-50D93137A42F}"/>
                </a:ext>
              </a:extLst>
            </xdr14:cNvPr>
            <xdr14:cNvContentPartPr/>
          </xdr14:nvContentPartPr>
          <xdr14:nvPr macro=""/>
          <xdr14:xfrm>
            <a:off x="1473120" y="608760"/>
            <a:ext cx="465840" cy="17280"/>
          </xdr14:xfrm>
        </xdr:contentPart>
      </mc:Choice>
      <mc:Fallback xmlns="">
        <xdr:pic>
          <xdr:nvPicPr>
            <xdr:cNvPr id="16" name="Ink 15">
              <a:extLst>
                <a:ext uri="{FF2B5EF4-FFF2-40B4-BE49-F238E27FC236}">
                  <a16:creationId xmlns:a16="http://schemas.microsoft.com/office/drawing/2014/main" id="{2A16B0C6-BF7A-0B79-8E83-50D93137A42F}"/>
                </a:ext>
              </a:extLst>
            </xdr:cNvPr>
            <xdr:cNvPicPr/>
          </xdr:nvPicPr>
          <xdr:blipFill>
            <a:blip xmlns:r="http://schemas.openxmlformats.org/officeDocument/2006/relationships" r:embed="rId24"/>
            <a:stretch>
              <a:fillRect/>
            </a:stretch>
          </xdr:blipFill>
          <xdr:spPr>
            <a:xfrm>
              <a:off x="1419480" y="501120"/>
              <a:ext cx="573480" cy="232920"/>
            </a:xfrm>
            <a:prstGeom prst="rect">
              <a:avLst/>
            </a:prstGeom>
          </xdr:spPr>
        </xdr:pic>
      </mc:Fallback>
    </mc:AlternateContent>
    <xdr:clientData/>
  </xdr:twoCellAnchor>
  <xdr:twoCellAnchor editAs="oneCell">
    <xdr:from>
      <xdr:col>5</xdr:col>
      <xdr:colOff>177813</xdr:colOff>
      <xdr:row>3</xdr:row>
      <xdr:rowOff>22960</xdr:rowOff>
    </xdr:from>
    <xdr:to>
      <xdr:col>9</xdr:col>
      <xdr:colOff>1362307</xdr:colOff>
      <xdr:row>3</xdr:row>
      <xdr:rowOff>155800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3" name="Ink 22">
              <a:extLst>
                <a:ext uri="{FF2B5EF4-FFF2-40B4-BE49-F238E27FC236}">
                  <a16:creationId xmlns:a16="http://schemas.microsoft.com/office/drawing/2014/main" id="{DE52FCF5-5EEA-91FB-D16E-F3D78A65B72F}"/>
                </a:ext>
              </a:extLst>
            </xdr14:cNvPr>
            <xdr14:cNvContentPartPr/>
          </xdr14:nvContentPartPr>
          <xdr14:nvPr macro=""/>
          <xdr14:xfrm>
            <a:off x="4326480" y="581760"/>
            <a:ext cx="4952160" cy="132840"/>
          </xdr14:xfrm>
        </xdr:contentPart>
      </mc:Choice>
      <mc:Fallback xmlns="">
        <xdr:pic>
          <xdr:nvPicPr>
            <xdr:cNvPr id="23" name="Ink 22">
              <a:extLst>
                <a:ext uri="{FF2B5EF4-FFF2-40B4-BE49-F238E27FC236}">
                  <a16:creationId xmlns:a16="http://schemas.microsoft.com/office/drawing/2014/main" id="{DE52FCF5-5EEA-91FB-D16E-F3D78A65B72F}"/>
                </a:ext>
              </a:extLst>
            </xdr:cNvPr>
            <xdr:cNvPicPr/>
          </xdr:nvPicPr>
          <xdr:blipFill>
            <a:blip xmlns:r="http://schemas.openxmlformats.org/officeDocument/2006/relationships" r:embed="rId26"/>
            <a:stretch>
              <a:fillRect/>
            </a:stretch>
          </xdr:blipFill>
          <xdr:spPr>
            <a:xfrm>
              <a:off x="4272480" y="473760"/>
              <a:ext cx="5059800" cy="348480"/>
            </a:xfrm>
            <a:prstGeom prst="rect">
              <a:avLst/>
            </a:prstGeom>
          </xdr:spPr>
        </xdr:pic>
      </mc:Fallback>
    </mc:AlternateContent>
    <xdr:clientData/>
  </xdr:twoCellAnchor>
  <xdr:twoCellAnchor editAs="oneCell">
    <xdr:from>
      <xdr:col>6</xdr:col>
      <xdr:colOff>118453</xdr:colOff>
      <xdr:row>6</xdr:row>
      <xdr:rowOff>23960</xdr:rowOff>
    </xdr:from>
    <xdr:to>
      <xdr:col>7</xdr:col>
      <xdr:colOff>944760</xdr:colOff>
      <xdr:row>7</xdr:row>
      <xdr:rowOff>68093</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4" name="Ink 23">
              <a:extLst>
                <a:ext uri="{FF2B5EF4-FFF2-40B4-BE49-F238E27FC236}">
                  <a16:creationId xmlns:a16="http://schemas.microsoft.com/office/drawing/2014/main" id="{ECD2E310-4B4D-861E-E9CD-C04D88C96AC3}"/>
                </a:ext>
              </a:extLst>
            </xdr14:cNvPr>
            <xdr14:cNvContentPartPr/>
          </xdr14:nvContentPartPr>
          <xdr14:nvPr macro=""/>
          <xdr14:xfrm>
            <a:off x="4902120" y="1141560"/>
            <a:ext cx="1833840" cy="230400"/>
          </xdr14:xfrm>
        </xdr:contentPart>
      </mc:Choice>
      <mc:Fallback xmlns="">
        <xdr:pic>
          <xdr:nvPicPr>
            <xdr:cNvPr id="24" name="Ink 23">
              <a:extLst>
                <a:ext uri="{FF2B5EF4-FFF2-40B4-BE49-F238E27FC236}">
                  <a16:creationId xmlns:a16="http://schemas.microsoft.com/office/drawing/2014/main" id="{ECD2E310-4B4D-861E-E9CD-C04D88C96AC3}"/>
                </a:ext>
              </a:extLst>
            </xdr:cNvPr>
            <xdr:cNvPicPr/>
          </xdr:nvPicPr>
          <xdr:blipFill>
            <a:blip xmlns:r="http://schemas.openxmlformats.org/officeDocument/2006/relationships" r:embed="rId28"/>
            <a:stretch>
              <a:fillRect/>
            </a:stretch>
          </xdr:blipFill>
          <xdr:spPr>
            <a:xfrm>
              <a:off x="4848120" y="1033560"/>
              <a:ext cx="1941480" cy="446040"/>
            </a:xfrm>
            <a:prstGeom prst="rect">
              <a:avLst/>
            </a:prstGeom>
          </xdr:spPr>
        </xdr:pic>
      </mc:Fallback>
    </mc:AlternateContent>
    <xdr:clientData/>
  </xdr:twoCellAnchor>
  <xdr:twoCellAnchor editAs="oneCell">
    <xdr:from>
      <xdr:col>12</xdr:col>
      <xdr:colOff>92840</xdr:colOff>
      <xdr:row>3</xdr:row>
      <xdr:rowOff>15400</xdr:rowOff>
    </xdr:from>
    <xdr:to>
      <xdr:col>13</xdr:col>
      <xdr:colOff>38480</xdr:colOff>
      <xdr:row>3</xdr:row>
      <xdr:rowOff>67960</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25" name="Ink 24">
              <a:extLst>
                <a:ext uri="{FF2B5EF4-FFF2-40B4-BE49-F238E27FC236}">
                  <a16:creationId xmlns:a16="http://schemas.microsoft.com/office/drawing/2014/main" id="{362A8506-3DED-04F4-BF42-1821A5DAA8CD}"/>
                </a:ext>
              </a:extLst>
            </xdr14:cNvPr>
            <xdr14:cNvContentPartPr/>
          </xdr14:nvContentPartPr>
          <xdr14:nvPr macro=""/>
          <xdr14:xfrm>
            <a:off x="11116440" y="574200"/>
            <a:ext cx="860040" cy="52560"/>
          </xdr14:xfrm>
        </xdr:contentPart>
      </mc:Choice>
      <mc:Fallback xmlns="">
        <xdr:pic>
          <xdr:nvPicPr>
            <xdr:cNvPr id="25" name="Ink 24">
              <a:extLst>
                <a:ext uri="{FF2B5EF4-FFF2-40B4-BE49-F238E27FC236}">
                  <a16:creationId xmlns:a16="http://schemas.microsoft.com/office/drawing/2014/main" id="{362A8506-3DED-04F4-BF42-1821A5DAA8CD}"/>
                </a:ext>
              </a:extLst>
            </xdr:cNvPr>
            <xdr:cNvPicPr/>
          </xdr:nvPicPr>
          <xdr:blipFill>
            <a:blip xmlns:r="http://schemas.openxmlformats.org/officeDocument/2006/relationships" r:embed="rId30"/>
            <a:stretch>
              <a:fillRect/>
            </a:stretch>
          </xdr:blipFill>
          <xdr:spPr>
            <a:xfrm>
              <a:off x="11062440" y="466200"/>
              <a:ext cx="967680" cy="268200"/>
            </a:xfrm>
            <a:prstGeom prst="rect">
              <a:avLst/>
            </a:prstGeom>
          </xdr:spPr>
        </xdr:pic>
      </mc:Fallback>
    </mc:AlternateContent>
    <xdr:clientData/>
  </xdr:twoCellAnchor>
  <xdr:twoCellAnchor editAs="oneCell">
    <xdr:from>
      <xdr:col>1</xdr:col>
      <xdr:colOff>42000</xdr:colOff>
      <xdr:row>6</xdr:row>
      <xdr:rowOff>39800</xdr:rowOff>
    </xdr:from>
    <xdr:to>
      <xdr:col>2</xdr:col>
      <xdr:colOff>13760</xdr:colOff>
      <xdr:row>7</xdr:row>
      <xdr:rowOff>9053</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26" name="Ink 25">
              <a:extLst>
                <a:ext uri="{FF2B5EF4-FFF2-40B4-BE49-F238E27FC236}">
                  <a16:creationId xmlns:a16="http://schemas.microsoft.com/office/drawing/2014/main" id="{0312F9D1-76D0-A76B-71E4-88DCEA2DAF15}"/>
                </a:ext>
              </a:extLst>
            </xdr14:cNvPr>
            <xdr14:cNvContentPartPr/>
          </xdr14:nvContentPartPr>
          <xdr14:nvPr macro=""/>
          <xdr14:xfrm>
            <a:off x="651600" y="1157400"/>
            <a:ext cx="632160" cy="155520"/>
          </xdr14:xfrm>
        </xdr:contentPart>
      </mc:Choice>
      <mc:Fallback xmlns="">
        <xdr:pic>
          <xdr:nvPicPr>
            <xdr:cNvPr id="26" name="Ink 25">
              <a:extLst>
                <a:ext uri="{FF2B5EF4-FFF2-40B4-BE49-F238E27FC236}">
                  <a16:creationId xmlns:a16="http://schemas.microsoft.com/office/drawing/2014/main" id="{0312F9D1-76D0-A76B-71E4-88DCEA2DAF15}"/>
                </a:ext>
              </a:extLst>
            </xdr:cNvPr>
            <xdr:cNvPicPr/>
          </xdr:nvPicPr>
          <xdr:blipFill>
            <a:blip xmlns:r="http://schemas.openxmlformats.org/officeDocument/2006/relationships" r:embed="rId32"/>
            <a:stretch>
              <a:fillRect/>
            </a:stretch>
          </xdr:blipFill>
          <xdr:spPr>
            <a:xfrm>
              <a:off x="597960" y="1049760"/>
              <a:ext cx="739800" cy="371160"/>
            </a:xfrm>
            <a:prstGeom prst="rect">
              <a:avLst/>
            </a:prstGeom>
          </xdr:spPr>
        </xdr:pic>
      </mc:Fallback>
    </mc:AlternateContent>
    <xdr:clientData/>
  </xdr:twoCellAnchor>
  <xdr:twoCellAnchor editAs="oneCell">
    <xdr:from>
      <xdr:col>1</xdr:col>
      <xdr:colOff>194280</xdr:colOff>
      <xdr:row>15</xdr:row>
      <xdr:rowOff>83840</xdr:rowOff>
    </xdr:from>
    <xdr:to>
      <xdr:col>2</xdr:col>
      <xdr:colOff>24200</xdr:colOff>
      <xdr:row>15</xdr:row>
      <xdr:rowOff>110840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29" name="Ink 28">
              <a:extLst>
                <a:ext uri="{FF2B5EF4-FFF2-40B4-BE49-F238E27FC236}">
                  <a16:creationId xmlns:a16="http://schemas.microsoft.com/office/drawing/2014/main" id="{B34537B7-DF94-137B-0195-751F0933D2F1}"/>
                </a:ext>
              </a:extLst>
            </xdr14:cNvPr>
            <xdr14:cNvContentPartPr/>
          </xdr14:nvContentPartPr>
          <xdr14:nvPr macro=""/>
          <xdr14:xfrm>
            <a:off x="803880" y="2877840"/>
            <a:ext cx="490320" cy="27000"/>
          </xdr14:xfrm>
        </xdr:contentPart>
      </mc:Choice>
      <mc:Fallback xmlns="">
        <xdr:pic>
          <xdr:nvPicPr>
            <xdr:cNvPr id="29" name="Ink 28">
              <a:extLst>
                <a:ext uri="{FF2B5EF4-FFF2-40B4-BE49-F238E27FC236}">
                  <a16:creationId xmlns:a16="http://schemas.microsoft.com/office/drawing/2014/main" id="{B34537B7-DF94-137B-0195-751F0933D2F1}"/>
                </a:ext>
              </a:extLst>
            </xdr:cNvPr>
            <xdr:cNvPicPr/>
          </xdr:nvPicPr>
          <xdr:blipFill>
            <a:blip xmlns:r="http://schemas.openxmlformats.org/officeDocument/2006/relationships" r:embed="rId34"/>
            <a:stretch>
              <a:fillRect/>
            </a:stretch>
          </xdr:blipFill>
          <xdr:spPr>
            <a:xfrm>
              <a:off x="750240" y="2769840"/>
              <a:ext cx="597960" cy="242640"/>
            </a:xfrm>
            <a:prstGeom prst="rect">
              <a:avLst/>
            </a:prstGeom>
          </xdr:spPr>
        </xdr:pic>
      </mc:Fallback>
    </mc:AlternateContent>
    <xdr:clientData/>
  </xdr:twoCellAnchor>
  <xdr:twoCellAnchor editAs="oneCell">
    <xdr:from>
      <xdr:col>1</xdr:col>
      <xdr:colOff>135240</xdr:colOff>
      <xdr:row>17</xdr:row>
      <xdr:rowOff>65907</xdr:rowOff>
    </xdr:from>
    <xdr:to>
      <xdr:col>2</xdr:col>
      <xdr:colOff>75320</xdr:colOff>
      <xdr:row>17</xdr:row>
      <xdr:rowOff>118467</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30" name="Ink 29">
              <a:extLst>
                <a:ext uri="{FF2B5EF4-FFF2-40B4-BE49-F238E27FC236}">
                  <a16:creationId xmlns:a16="http://schemas.microsoft.com/office/drawing/2014/main" id="{24D978AC-DFFF-975D-1948-DB7171FFC957}"/>
                </a:ext>
              </a:extLst>
            </xdr14:cNvPr>
            <xdr14:cNvContentPartPr/>
          </xdr14:nvContentPartPr>
          <xdr14:nvPr macro=""/>
          <xdr14:xfrm>
            <a:off x="744840" y="3232440"/>
            <a:ext cx="600480" cy="52560"/>
          </xdr14:xfrm>
        </xdr:contentPart>
      </mc:Choice>
      <mc:Fallback xmlns="">
        <xdr:pic>
          <xdr:nvPicPr>
            <xdr:cNvPr id="30" name="Ink 29">
              <a:extLst>
                <a:ext uri="{FF2B5EF4-FFF2-40B4-BE49-F238E27FC236}">
                  <a16:creationId xmlns:a16="http://schemas.microsoft.com/office/drawing/2014/main" id="{24D978AC-DFFF-975D-1948-DB7171FFC957}"/>
                </a:ext>
              </a:extLst>
            </xdr:cNvPr>
            <xdr:cNvPicPr/>
          </xdr:nvPicPr>
          <xdr:blipFill>
            <a:blip xmlns:r="http://schemas.openxmlformats.org/officeDocument/2006/relationships" r:embed="rId36"/>
            <a:stretch>
              <a:fillRect/>
            </a:stretch>
          </xdr:blipFill>
          <xdr:spPr>
            <a:xfrm>
              <a:off x="690840" y="3124800"/>
              <a:ext cx="708120" cy="268200"/>
            </a:xfrm>
            <a:prstGeom prst="rect">
              <a:avLst/>
            </a:prstGeom>
          </xdr:spPr>
        </xdr:pic>
      </mc:Fallback>
    </mc:AlternateContent>
    <xdr:clientData/>
  </xdr:twoCellAnchor>
  <xdr:twoCellAnchor editAs="oneCell">
    <xdr:from>
      <xdr:col>1</xdr:col>
      <xdr:colOff>186000</xdr:colOff>
      <xdr:row>19</xdr:row>
      <xdr:rowOff>109533</xdr:rowOff>
    </xdr:from>
    <xdr:to>
      <xdr:col>2</xdr:col>
      <xdr:colOff>92240</xdr:colOff>
      <xdr:row>19</xdr:row>
      <xdr:rowOff>144813</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31" name="Ink 30">
              <a:extLst>
                <a:ext uri="{FF2B5EF4-FFF2-40B4-BE49-F238E27FC236}">
                  <a16:creationId xmlns:a16="http://schemas.microsoft.com/office/drawing/2014/main" id="{71A4A550-2FB1-6A68-448E-29ECBB20C07B}"/>
                </a:ext>
              </a:extLst>
            </xdr14:cNvPr>
            <xdr14:cNvContentPartPr/>
          </xdr14:nvContentPartPr>
          <xdr14:nvPr macro=""/>
          <xdr14:xfrm>
            <a:off x="795600" y="3648600"/>
            <a:ext cx="566640" cy="35280"/>
          </xdr14:xfrm>
        </xdr:contentPart>
      </mc:Choice>
      <mc:Fallback xmlns="">
        <xdr:pic>
          <xdr:nvPicPr>
            <xdr:cNvPr id="31" name="Ink 30">
              <a:extLst>
                <a:ext uri="{FF2B5EF4-FFF2-40B4-BE49-F238E27FC236}">
                  <a16:creationId xmlns:a16="http://schemas.microsoft.com/office/drawing/2014/main" id="{71A4A550-2FB1-6A68-448E-29ECBB20C07B}"/>
                </a:ext>
              </a:extLst>
            </xdr:cNvPr>
            <xdr:cNvPicPr/>
          </xdr:nvPicPr>
          <xdr:blipFill>
            <a:blip xmlns:r="http://schemas.openxmlformats.org/officeDocument/2006/relationships" r:embed="rId38"/>
            <a:stretch>
              <a:fillRect/>
            </a:stretch>
          </xdr:blipFill>
          <xdr:spPr>
            <a:xfrm>
              <a:off x="741960" y="3540960"/>
              <a:ext cx="674280" cy="250920"/>
            </a:xfrm>
            <a:prstGeom prst="rect">
              <a:avLst/>
            </a:prstGeom>
          </xdr:spPr>
        </xdr:pic>
      </mc:Fallback>
    </mc:AlternateContent>
    <xdr:clientData/>
  </xdr:twoCellAnchor>
  <xdr:twoCellAnchor editAs="oneCell">
    <xdr:from>
      <xdr:col>1</xdr:col>
      <xdr:colOff>254040</xdr:colOff>
      <xdr:row>22</xdr:row>
      <xdr:rowOff>7933</xdr:rowOff>
    </xdr:from>
    <xdr:to>
      <xdr:col>2</xdr:col>
      <xdr:colOff>168560</xdr:colOff>
      <xdr:row>22</xdr:row>
      <xdr:rowOff>93973</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32" name="Ink 31">
              <a:extLst>
                <a:ext uri="{FF2B5EF4-FFF2-40B4-BE49-F238E27FC236}">
                  <a16:creationId xmlns:a16="http://schemas.microsoft.com/office/drawing/2014/main" id="{F5334D8B-4F68-AC68-703A-FCB78FE80661}"/>
                </a:ext>
              </a:extLst>
            </xdr14:cNvPr>
            <xdr14:cNvContentPartPr/>
          </xdr14:nvContentPartPr>
          <xdr14:nvPr macro=""/>
          <xdr14:xfrm>
            <a:off x="863640" y="4105800"/>
            <a:ext cx="574920" cy="86040"/>
          </xdr14:xfrm>
        </xdr:contentPart>
      </mc:Choice>
      <mc:Fallback xmlns="">
        <xdr:pic>
          <xdr:nvPicPr>
            <xdr:cNvPr id="32" name="Ink 31">
              <a:extLst>
                <a:ext uri="{FF2B5EF4-FFF2-40B4-BE49-F238E27FC236}">
                  <a16:creationId xmlns:a16="http://schemas.microsoft.com/office/drawing/2014/main" id="{F5334D8B-4F68-AC68-703A-FCB78FE80661}"/>
                </a:ext>
              </a:extLst>
            </xdr:cNvPr>
            <xdr:cNvPicPr/>
          </xdr:nvPicPr>
          <xdr:blipFill>
            <a:blip xmlns:r="http://schemas.openxmlformats.org/officeDocument/2006/relationships" r:embed="rId40"/>
            <a:stretch>
              <a:fillRect/>
            </a:stretch>
          </xdr:blipFill>
          <xdr:spPr>
            <a:xfrm>
              <a:off x="809640" y="3997800"/>
              <a:ext cx="682560" cy="301680"/>
            </a:xfrm>
            <a:prstGeom prst="rect">
              <a:avLst/>
            </a:prstGeom>
          </xdr:spPr>
        </xdr:pic>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205740</xdr:colOff>
      <xdr:row>1</xdr:row>
      <xdr:rowOff>34290</xdr:rowOff>
    </xdr:from>
    <xdr:to>
      <xdr:col>7</xdr:col>
      <xdr:colOff>502920</xdr:colOff>
      <xdr:row>16</xdr:row>
      <xdr:rowOff>34290</xdr:rowOff>
    </xdr:to>
    <xdr:graphicFrame macro="">
      <xdr:nvGraphicFramePr>
        <xdr:cNvPr id="3" name="Chart 2">
          <a:extLst>
            <a:ext uri="{FF2B5EF4-FFF2-40B4-BE49-F238E27FC236}">
              <a16:creationId xmlns:a16="http://schemas.microsoft.com/office/drawing/2014/main" id="{4F8A8D4D-B377-AFB6-E7C3-C285827691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586740</xdr:colOff>
      <xdr:row>1</xdr:row>
      <xdr:rowOff>38100</xdr:rowOff>
    </xdr:from>
    <xdr:to>
      <xdr:col>10</xdr:col>
      <xdr:colOff>38100</xdr:colOff>
      <xdr:row>14</xdr:row>
      <xdr:rowOff>127635</xdr:rowOff>
    </xdr:to>
    <mc:AlternateContent xmlns:mc="http://schemas.openxmlformats.org/markup-compatibility/2006" xmlns:a14="http://schemas.microsoft.com/office/drawing/2010/main">
      <mc:Choice Requires="a14">
        <xdr:graphicFrame macro="">
          <xdr:nvGraphicFramePr>
            <xdr:cNvPr id="4" name="State 1">
              <a:extLst>
                <a:ext uri="{FF2B5EF4-FFF2-40B4-BE49-F238E27FC236}">
                  <a16:creationId xmlns:a16="http://schemas.microsoft.com/office/drawing/2014/main" id="{60E67439-B0E4-5B77-4189-2FFDEFBC262B}"/>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6751320" y="220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91440</xdr:colOff>
      <xdr:row>1</xdr:row>
      <xdr:rowOff>19050</xdr:rowOff>
    </xdr:from>
    <xdr:to>
      <xdr:col>10</xdr:col>
      <xdr:colOff>396240</xdr:colOff>
      <xdr:row>16</xdr:row>
      <xdr:rowOff>19050</xdr:rowOff>
    </xdr:to>
    <xdr:graphicFrame macro="">
      <xdr:nvGraphicFramePr>
        <xdr:cNvPr id="2" name="Chart 1">
          <a:extLst>
            <a:ext uri="{FF2B5EF4-FFF2-40B4-BE49-F238E27FC236}">
              <a16:creationId xmlns:a16="http://schemas.microsoft.com/office/drawing/2014/main" id="{D72E9A5F-1EEA-F8CF-7C5F-5D6076FEB8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487680</xdr:colOff>
      <xdr:row>1</xdr:row>
      <xdr:rowOff>76200</xdr:rowOff>
    </xdr:from>
    <xdr:to>
      <xdr:col>17</xdr:col>
      <xdr:colOff>320040</xdr:colOff>
      <xdr:row>14</xdr:row>
      <xdr:rowOff>179070</xdr:rowOff>
    </xdr:to>
    <xdr:graphicFrame macro="">
      <xdr:nvGraphicFramePr>
        <xdr:cNvPr id="3" name="Chart 2">
          <a:extLst>
            <a:ext uri="{FF2B5EF4-FFF2-40B4-BE49-F238E27FC236}">
              <a16:creationId xmlns:a16="http://schemas.microsoft.com/office/drawing/2014/main" id="{691B5611-37B5-98F7-0C78-0EDEF997C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350520</xdr:colOff>
      <xdr:row>22</xdr:row>
      <xdr:rowOff>171446</xdr:rowOff>
    </xdr:from>
    <xdr:to>
      <xdr:col>7</xdr:col>
      <xdr:colOff>541020</xdr:colOff>
      <xdr:row>39</xdr:row>
      <xdr:rowOff>25142</xdr:rowOff>
    </xdr:to>
    <xdr:graphicFrame macro="">
      <xdr:nvGraphicFramePr>
        <xdr:cNvPr id="5" name="Chart 4">
          <a:extLst>
            <a:ext uri="{FF2B5EF4-FFF2-40B4-BE49-F238E27FC236}">
              <a16:creationId xmlns:a16="http://schemas.microsoft.com/office/drawing/2014/main" id="{B6E31D7C-C33C-FDAA-B74E-7DC20755DAD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53340</xdr:colOff>
      <xdr:row>30</xdr:row>
      <xdr:rowOff>102870</xdr:rowOff>
    </xdr:from>
    <xdr:to>
      <xdr:col>12</xdr:col>
      <xdr:colOff>106680</xdr:colOff>
      <xdr:row>44</xdr:row>
      <xdr:rowOff>121920</xdr:rowOff>
    </xdr:to>
    <xdr:graphicFrame macro="">
      <xdr:nvGraphicFramePr>
        <xdr:cNvPr id="6" name="Chart 5">
          <a:extLst>
            <a:ext uri="{FF2B5EF4-FFF2-40B4-BE49-F238E27FC236}">
              <a16:creationId xmlns:a16="http://schemas.microsoft.com/office/drawing/2014/main" id="{93255B23-0960-A6BD-548E-7F58B46EB2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137160</xdr:colOff>
      <xdr:row>39</xdr:row>
      <xdr:rowOff>133350</xdr:rowOff>
    </xdr:from>
    <xdr:to>
      <xdr:col>5</xdr:col>
      <xdr:colOff>144780</xdr:colOff>
      <xdr:row>52</xdr:row>
      <xdr:rowOff>137160</xdr:rowOff>
    </xdr:to>
    <xdr:graphicFrame macro="">
      <xdr:nvGraphicFramePr>
        <xdr:cNvPr id="7" name="Chart 6">
          <a:extLst>
            <a:ext uri="{FF2B5EF4-FFF2-40B4-BE49-F238E27FC236}">
              <a16:creationId xmlns:a16="http://schemas.microsoft.com/office/drawing/2014/main" id="{A7880EFA-83EF-FC76-4812-6BB7B34448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441960</xdr:colOff>
      <xdr:row>15</xdr:row>
      <xdr:rowOff>19050</xdr:rowOff>
    </xdr:from>
    <xdr:to>
      <xdr:col>17</xdr:col>
      <xdr:colOff>281940</xdr:colOff>
      <xdr:row>28</xdr:row>
      <xdr:rowOff>22860</xdr:rowOff>
    </xdr:to>
    <xdr:graphicFrame macro="">
      <xdr:nvGraphicFramePr>
        <xdr:cNvPr id="8" name="Chart 7">
          <a:extLst>
            <a:ext uri="{FF2B5EF4-FFF2-40B4-BE49-F238E27FC236}">
              <a16:creationId xmlns:a16="http://schemas.microsoft.com/office/drawing/2014/main" id="{32F5992C-8D89-1591-4C3D-BF7CFE9853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152400</xdr:colOff>
      <xdr:row>62</xdr:row>
      <xdr:rowOff>72390</xdr:rowOff>
    </xdr:from>
    <xdr:to>
      <xdr:col>6</xdr:col>
      <xdr:colOff>396240</xdr:colOff>
      <xdr:row>71</xdr:row>
      <xdr:rowOff>99060</xdr:rowOff>
    </xdr:to>
    <xdr:graphicFrame macro="">
      <xdr:nvGraphicFramePr>
        <xdr:cNvPr id="9" name="Chart 8">
          <a:extLst>
            <a:ext uri="{FF2B5EF4-FFF2-40B4-BE49-F238E27FC236}">
              <a16:creationId xmlns:a16="http://schemas.microsoft.com/office/drawing/2014/main" id="{01FE1DC4-ADAD-9714-0FD6-A3CBF179F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281940</xdr:colOff>
      <xdr:row>73</xdr:row>
      <xdr:rowOff>140970</xdr:rowOff>
    </xdr:from>
    <xdr:to>
      <xdr:col>10</xdr:col>
      <xdr:colOff>586740</xdr:colOff>
      <xdr:row>88</xdr:row>
      <xdr:rowOff>140970</xdr:rowOff>
    </xdr:to>
    <xdr:graphicFrame macro="">
      <xdr:nvGraphicFramePr>
        <xdr:cNvPr id="10" name="Chart 9">
          <a:extLst>
            <a:ext uri="{FF2B5EF4-FFF2-40B4-BE49-F238E27FC236}">
              <a16:creationId xmlns:a16="http://schemas.microsoft.com/office/drawing/2014/main" id="{FB4A0D1C-8972-D85D-619E-A840BFDE15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60960</xdr:colOff>
      <xdr:row>89</xdr:row>
      <xdr:rowOff>160020</xdr:rowOff>
    </xdr:from>
    <xdr:to>
      <xdr:col>10</xdr:col>
      <xdr:colOff>137160</xdr:colOff>
      <xdr:row>109</xdr:row>
      <xdr:rowOff>45720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6F62ACCB-1C5C-19EA-E342-781CCAF5B9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489960" y="16436340"/>
              <a:ext cx="4953000" cy="3543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449580</xdr:colOff>
      <xdr:row>112</xdr:row>
      <xdr:rowOff>156210</xdr:rowOff>
    </xdr:from>
    <xdr:to>
      <xdr:col>11</xdr:col>
      <xdr:colOff>144780</xdr:colOff>
      <xdr:row>125</xdr:row>
      <xdr:rowOff>156210</xdr:rowOff>
    </xdr:to>
    <xdr:graphicFrame macro="">
      <xdr:nvGraphicFramePr>
        <xdr:cNvPr id="12" name="Chart 11">
          <a:extLst>
            <a:ext uri="{FF2B5EF4-FFF2-40B4-BE49-F238E27FC236}">
              <a16:creationId xmlns:a16="http://schemas.microsoft.com/office/drawing/2014/main" id="{5CE22DBD-4A0C-DBFD-3AFD-4AB744E33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236220</xdr:colOff>
      <xdr:row>128</xdr:row>
      <xdr:rowOff>133350</xdr:rowOff>
    </xdr:from>
    <xdr:to>
      <xdr:col>14</xdr:col>
      <xdr:colOff>68580</xdr:colOff>
      <xdr:row>141</xdr:row>
      <xdr:rowOff>133350</xdr:rowOff>
    </xdr:to>
    <xdr:graphicFrame macro="">
      <xdr:nvGraphicFramePr>
        <xdr:cNvPr id="13" name="Chart 12">
          <a:extLst>
            <a:ext uri="{FF2B5EF4-FFF2-40B4-BE49-F238E27FC236}">
              <a16:creationId xmlns:a16="http://schemas.microsoft.com/office/drawing/2014/main" id="{BD28D62E-174F-1672-80B4-5A8DC65041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320040</xdr:colOff>
      <xdr:row>137</xdr:row>
      <xdr:rowOff>95250</xdr:rowOff>
    </xdr:from>
    <xdr:to>
      <xdr:col>4</xdr:col>
      <xdr:colOff>243840</xdr:colOff>
      <xdr:row>152</xdr:row>
      <xdr:rowOff>95250</xdr:rowOff>
    </xdr:to>
    <xdr:graphicFrame macro="">
      <xdr:nvGraphicFramePr>
        <xdr:cNvPr id="14" name="Chart 13">
          <a:extLst>
            <a:ext uri="{FF2B5EF4-FFF2-40B4-BE49-F238E27FC236}">
              <a16:creationId xmlns:a16="http://schemas.microsoft.com/office/drawing/2014/main" id="{25CA3E97-3EA1-D0D6-4C30-C653E0708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502920</xdr:colOff>
      <xdr:row>157</xdr:row>
      <xdr:rowOff>49530</xdr:rowOff>
    </xdr:from>
    <xdr:to>
      <xdr:col>10</xdr:col>
      <xdr:colOff>198120</xdr:colOff>
      <xdr:row>172</xdr:row>
      <xdr:rowOff>49530</xdr:rowOff>
    </xdr:to>
    <xdr:graphicFrame macro="">
      <xdr:nvGraphicFramePr>
        <xdr:cNvPr id="15" name="Chart 14">
          <a:extLst>
            <a:ext uri="{FF2B5EF4-FFF2-40B4-BE49-F238E27FC236}">
              <a16:creationId xmlns:a16="http://schemas.microsoft.com/office/drawing/2014/main" id="{4EF7DF2C-31D0-A8FE-C045-D7BF0E112C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0</xdr:colOff>
      <xdr:row>175</xdr:row>
      <xdr:rowOff>102158</xdr:rowOff>
    </xdr:from>
    <xdr:to>
      <xdr:col>10</xdr:col>
      <xdr:colOff>293077</xdr:colOff>
      <xdr:row>190</xdr:row>
      <xdr:rowOff>82062</xdr:rowOff>
    </xdr:to>
    <xdr:graphicFrame macro="">
      <xdr:nvGraphicFramePr>
        <xdr:cNvPr id="16" name="Chart 15">
          <a:extLst>
            <a:ext uri="{FF2B5EF4-FFF2-40B4-BE49-F238E27FC236}">
              <a16:creationId xmlns:a16="http://schemas.microsoft.com/office/drawing/2014/main" id="{817394A7-9F86-DF3C-215A-09F75083DE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318198</xdr:colOff>
      <xdr:row>193</xdr:row>
      <xdr:rowOff>68663</xdr:rowOff>
    </xdr:from>
    <xdr:to>
      <xdr:col>11</xdr:col>
      <xdr:colOff>0</xdr:colOff>
      <xdr:row>208</xdr:row>
      <xdr:rowOff>48567</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F5E3A1AC-21A8-A598-28BD-935174BDE5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4356798" y="36096023"/>
              <a:ext cx="4558602" cy="272310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92111</xdr:colOff>
      <xdr:row>211</xdr:row>
      <xdr:rowOff>144025</xdr:rowOff>
    </xdr:from>
    <xdr:to>
      <xdr:col>12</xdr:col>
      <xdr:colOff>50242</xdr:colOff>
      <xdr:row>230</xdr:row>
      <xdr:rowOff>142351</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9FFAFB50-5373-3663-0F5E-3EB42A1DF9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4130711" y="39463225"/>
              <a:ext cx="5695991" cy="347304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393560</xdr:colOff>
      <xdr:row>234</xdr:row>
      <xdr:rowOff>125604</xdr:rowOff>
    </xdr:from>
    <xdr:to>
      <xdr:col>10</xdr:col>
      <xdr:colOff>83736</xdr:colOff>
      <xdr:row>250</xdr:row>
      <xdr:rowOff>108857</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19790930-699A-2B30-633F-A3CE99A539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3822560" y="43651044"/>
              <a:ext cx="4566976" cy="29093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175846</xdr:colOff>
      <xdr:row>250</xdr:row>
      <xdr:rowOff>60291</xdr:rowOff>
    </xdr:from>
    <xdr:to>
      <xdr:col>4</xdr:col>
      <xdr:colOff>100483</xdr:colOff>
      <xdr:row>265</xdr:row>
      <xdr:rowOff>40194</xdr:rowOff>
    </xdr:to>
    <xdr:graphicFrame macro="">
      <xdr:nvGraphicFramePr>
        <xdr:cNvPr id="20" name="Chart 19">
          <a:extLst>
            <a:ext uri="{FF2B5EF4-FFF2-40B4-BE49-F238E27FC236}">
              <a16:creationId xmlns:a16="http://schemas.microsoft.com/office/drawing/2014/main" id="{B068F140-A71E-8539-9493-93A7DAC480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16</xdr:col>
      <xdr:colOff>15240</xdr:colOff>
      <xdr:row>47</xdr:row>
      <xdr:rowOff>7621</xdr:rowOff>
    </xdr:from>
    <xdr:to>
      <xdr:col>18</xdr:col>
      <xdr:colOff>327661</xdr:colOff>
      <xdr:row>58</xdr:row>
      <xdr:rowOff>7620</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867663DB-D6DC-146A-DD30-D26C3B31F36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6729544" y="8571838"/>
              <a:ext cx="1836421" cy="2004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525780</xdr:colOff>
      <xdr:row>61</xdr:row>
      <xdr:rowOff>30480</xdr:rowOff>
    </xdr:from>
    <xdr:to>
      <xdr:col>20</xdr:col>
      <xdr:colOff>718599</xdr:colOff>
      <xdr:row>68</xdr:row>
      <xdr:rowOff>121920</xdr:rowOff>
    </xdr:to>
    <mc:AlternateContent xmlns:mc="http://schemas.openxmlformats.org/markup-compatibility/2006" xmlns:tsle="http://schemas.microsoft.com/office/drawing/2012/timeslicer">
      <mc:Choice Requires="tsle">
        <xdr:graphicFrame macro="">
          <xdr:nvGraphicFramePr>
            <xdr:cNvPr id="5" name="date">
              <a:extLst>
                <a:ext uri="{FF2B5EF4-FFF2-40B4-BE49-F238E27FC236}">
                  <a16:creationId xmlns:a16="http://schemas.microsoft.com/office/drawing/2014/main" id="{25C0D259-02BA-8570-494F-AFF650B68183}"/>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8764084" y="11145741"/>
              <a:ext cx="2147515" cy="136696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12</xdr:col>
      <xdr:colOff>640080</xdr:colOff>
      <xdr:row>71</xdr:row>
      <xdr:rowOff>49530</xdr:rowOff>
    </xdr:from>
    <xdr:to>
      <xdr:col>16</xdr:col>
      <xdr:colOff>495300</xdr:colOff>
      <xdr:row>84</xdr:row>
      <xdr:rowOff>15240</xdr:rowOff>
    </xdr:to>
    <xdr:graphicFrame macro="">
      <xdr:nvGraphicFramePr>
        <xdr:cNvPr id="6" name="Categorywiseprofitablechart">
          <a:extLst>
            <a:ext uri="{FF2B5EF4-FFF2-40B4-BE49-F238E27FC236}">
              <a16:creationId xmlns:a16="http://schemas.microsoft.com/office/drawing/2014/main" id="{FAECCBA6-293D-8F29-2E80-D1897B09F5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616980</xdr:colOff>
      <xdr:row>680</xdr:row>
      <xdr:rowOff>0</xdr:rowOff>
    </xdr:from>
    <xdr:to>
      <xdr:col>10</xdr:col>
      <xdr:colOff>635700</xdr:colOff>
      <xdr:row>680</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4F6B91C2-DB14-44C3-8B37-357193B7C876}"/>
                </a:ext>
              </a:extLst>
            </xdr14:cNvPr>
            <xdr14:cNvContentPartPr/>
          </xdr14:nvContentPartPr>
          <xdr14:nvPr macro=""/>
          <xdr14:xfrm>
            <a:off x="11003040" y="65737800"/>
            <a:ext cx="18720" cy="360"/>
          </xdr14:xfrm>
        </xdr:contentPart>
      </mc:Choice>
      <mc:Fallback xmlns="">
        <xdr:pic>
          <xdr:nvPicPr>
            <xdr:cNvPr id="2" name="Ink 1">
              <a:extLst>
                <a:ext uri="{FF2B5EF4-FFF2-40B4-BE49-F238E27FC236}">
                  <a16:creationId xmlns:a16="http://schemas.microsoft.com/office/drawing/2014/main" id="{D9E7F7C3-B0AA-94AA-1784-6C060F9CCC6C}"/>
                </a:ext>
              </a:extLst>
            </xdr:cNvPr>
            <xdr:cNvPicPr/>
          </xdr:nvPicPr>
          <xdr:blipFill>
            <a:blip xmlns:r="http://schemas.openxmlformats.org/officeDocument/2006/relationships" r:embed="rId2"/>
            <a:stretch>
              <a:fillRect/>
            </a:stretch>
          </xdr:blipFill>
          <xdr:spPr>
            <a:xfrm>
              <a:off x="10996920" y="65731680"/>
              <a:ext cx="30960" cy="12600"/>
            </a:xfrm>
            <a:prstGeom prst="rect">
              <a:avLst/>
            </a:prstGeom>
          </xdr:spPr>
        </xdr:pic>
      </mc:Fallback>
    </mc:AlternateContent>
    <xdr:clientData/>
  </xdr:twoCellAnchor>
  <xdr:oneCellAnchor>
    <xdr:from>
      <xdr:col>10</xdr:col>
      <xdr:colOff>616980</xdr:colOff>
      <xdr:row>827</xdr:row>
      <xdr:rowOff>0</xdr:rowOff>
    </xdr:from>
    <xdr:ext cx="18720" cy="360"/>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3D1CBAA0-811C-461D-8ECF-99D27AEF2740}"/>
                </a:ext>
              </a:extLst>
            </xdr14:cNvPr>
            <xdr14:cNvContentPartPr/>
          </xdr14:nvContentPartPr>
          <xdr14:nvPr macro=""/>
          <xdr14:xfrm>
            <a:off x="11003040" y="65737800"/>
            <a:ext cx="18720" cy="360"/>
          </xdr14:xfrm>
        </xdr:contentPart>
      </mc:Choice>
      <mc:Fallback xmlns="">
        <xdr:pic>
          <xdr:nvPicPr>
            <xdr:cNvPr id="2" name="Ink 1">
              <a:extLst>
                <a:ext uri="{FF2B5EF4-FFF2-40B4-BE49-F238E27FC236}">
                  <a16:creationId xmlns:a16="http://schemas.microsoft.com/office/drawing/2014/main" id="{D9E7F7C3-B0AA-94AA-1784-6C060F9CCC6C}"/>
                </a:ext>
              </a:extLst>
            </xdr:cNvPr>
            <xdr:cNvPicPr/>
          </xdr:nvPicPr>
          <xdr:blipFill>
            <a:blip xmlns:r="http://schemas.openxmlformats.org/officeDocument/2006/relationships" r:embed="rId2"/>
            <a:stretch>
              <a:fillRect/>
            </a:stretch>
          </xdr:blipFill>
          <xdr:spPr>
            <a:xfrm>
              <a:off x="10996920" y="65731680"/>
              <a:ext cx="30960" cy="12600"/>
            </a:xfrm>
            <a:prstGeom prst="rect">
              <a:avLst/>
            </a:prstGeom>
          </xdr:spPr>
        </xdr:pic>
      </mc:Fallback>
    </mc:AlternateContent>
    <xdr:clientData/>
  </xdr:oneCellAnchor>
  <xdr:oneCellAnchor>
    <xdr:from>
      <xdr:col>10</xdr:col>
      <xdr:colOff>616980</xdr:colOff>
      <xdr:row>993</xdr:row>
      <xdr:rowOff>0</xdr:rowOff>
    </xdr:from>
    <xdr:ext cx="18720" cy="360"/>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4" name="Ink 3">
              <a:extLst>
                <a:ext uri="{FF2B5EF4-FFF2-40B4-BE49-F238E27FC236}">
                  <a16:creationId xmlns:a16="http://schemas.microsoft.com/office/drawing/2014/main" id="{D889454A-E93F-4622-8F8F-0972AAA129A6}"/>
                </a:ext>
              </a:extLst>
            </xdr14:cNvPr>
            <xdr14:cNvContentPartPr/>
          </xdr14:nvContentPartPr>
          <xdr14:nvPr macro=""/>
          <xdr14:xfrm>
            <a:off x="11003040" y="65737800"/>
            <a:ext cx="18720" cy="360"/>
          </xdr14:xfrm>
        </xdr:contentPart>
      </mc:Choice>
      <mc:Fallback xmlns="">
        <xdr:pic>
          <xdr:nvPicPr>
            <xdr:cNvPr id="2" name="Ink 1">
              <a:extLst>
                <a:ext uri="{FF2B5EF4-FFF2-40B4-BE49-F238E27FC236}">
                  <a16:creationId xmlns:a16="http://schemas.microsoft.com/office/drawing/2014/main" id="{D9E7F7C3-B0AA-94AA-1784-6C060F9CCC6C}"/>
                </a:ext>
              </a:extLst>
            </xdr:cNvPr>
            <xdr:cNvPicPr/>
          </xdr:nvPicPr>
          <xdr:blipFill>
            <a:blip xmlns:r="http://schemas.openxmlformats.org/officeDocument/2006/relationships" r:embed="rId2"/>
            <a:stretch>
              <a:fillRect/>
            </a:stretch>
          </xdr:blipFill>
          <xdr:spPr>
            <a:xfrm>
              <a:off x="10996920" y="65731680"/>
              <a:ext cx="30960" cy="12600"/>
            </a:xfrm>
            <a:prstGeom prst="rect">
              <a:avLst/>
            </a:prstGeom>
          </xdr:spPr>
        </xdr:pic>
      </mc:Fallback>
    </mc:AlternateContent>
    <xdr:clientData/>
  </xdr:oneCellAnchor>
  <xdr:twoCellAnchor editAs="oneCell">
    <xdr:from>
      <xdr:col>0</xdr:col>
      <xdr:colOff>895320</xdr:colOff>
      <xdr:row>0</xdr:row>
      <xdr:rowOff>120600</xdr:rowOff>
    </xdr:from>
    <xdr:to>
      <xdr:col>0</xdr:col>
      <xdr:colOff>895680</xdr:colOff>
      <xdr:row>0</xdr:row>
      <xdr:rowOff>120960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5" name="Ink 4">
              <a:extLst>
                <a:ext uri="{FF2B5EF4-FFF2-40B4-BE49-F238E27FC236}">
                  <a16:creationId xmlns:a16="http://schemas.microsoft.com/office/drawing/2014/main" id="{B70FA234-1B44-4AE7-9DE2-150F3CA3C549}"/>
                </a:ext>
              </a:extLst>
            </xdr14:cNvPr>
            <xdr14:cNvContentPartPr/>
          </xdr14:nvContentPartPr>
          <xdr14:nvPr macro=""/>
          <xdr14:xfrm>
            <a:off x="895320" y="120600"/>
            <a:ext cx="360" cy="360"/>
          </xdr14:xfrm>
        </xdr:contentPart>
      </mc:Choice>
      <mc:Fallback xmlns="">
        <xdr:pic>
          <xdr:nvPicPr>
            <xdr:cNvPr id="5" name="Ink 4">
              <a:extLst>
                <a:ext uri="{FF2B5EF4-FFF2-40B4-BE49-F238E27FC236}">
                  <a16:creationId xmlns:a16="http://schemas.microsoft.com/office/drawing/2014/main" id="{77FFE4CA-6049-5394-6F66-992D8FC59BA0}"/>
                </a:ext>
              </a:extLst>
            </xdr:cNvPr>
            <xdr:cNvPicPr/>
          </xdr:nvPicPr>
          <xdr:blipFill>
            <a:blip xmlns:r="http://schemas.openxmlformats.org/officeDocument/2006/relationships" r:embed="rId6"/>
            <a:stretch>
              <a:fillRect/>
            </a:stretch>
          </xdr:blipFill>
          <xdr:spPr>
            <a:xfrm>
              <a:off x="889200" y="114480"/>
              <a:ext cx="12600" cy="12600"/>
            </a:xfrm>
            <a:prstGeom prst="rect">
              <a:avLst/>
            </a:prstGeom>
          </xdr:spPr>
        </xdr:pic>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449580</xdr:colOff>
      <xdr:row>9</xdr:row>
      <xdr:rowOff>106680</xdr:rowOff>
    </xdr:from>
    <xdr:to>
      <xdr:col>10</xdr:col>
      <xdr:colOff>182880</xdr:colOff>
      <xdr:row>15</xdr:row>
      <xdr:rowOff>30479</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F3DC68C9-1DEA-ECD9-332F-3C839346068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454140" y="1752600"/>
              <a:ext cx="1828800" cy="1021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53340</xdr:colOff>
      <xdr:row>1</xdr:row>
      <xdr:rowOff>1</xdr:rowOff>
    </xdr:from>
    <xdr:to>
      <xdr:col>8</xdr:col>
      <xdr:colOff>304800</xdr:colOff>
      <xdr:row>7</xdr:row>
      <xdr:rowOff>160021</xdr:rowOff>
    </xdr:to>
    <mc:AlternateContent xmlns:mc="http://schemas.openxmlformats.org/markup-compatibility/2006" xmlns:a14="http://schemas.microsoft.com/office/drawing/2010/main">
      <mc:Choice Requires="a14">
        <xdr:graphicFrame macro="">
          <xdr:nvGraphicFramePr>
            <xdr:cNvPr id="3" name="Product Name">
              <a:extLst>
                <a:ext uri="{FF2B5EF4-FFF2-40B4-BE49-F238E27FC236}">
                  <a16:creationId xmlns:a16="http://schemas.microsoft.com/office/drawing/2014/main" id="{00E97E17-AC84-AFE0-CF3F-81F4D0A6FCD3}"/>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5067300" y="182881"/>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8-24T04:56:06.134"/>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1 1,'68'-1,"76"3,-134 0,-1 0,1 0,-1 1,0 0,12 6,27 9,-8-8,-19-4,2-1,-1-1,39 3,-26-5,0 2,53 13,-54-9,2-2,51 3,7-9,-39-2,106 13,-69-3,17 4,-40 7,-59-14,1-1,0-1,0 0,0-1,1 0,-1 0,1-1,-1-1,1 0,16-2,-1-3,1 0,-1-2,0-1,-1-1,0-2,25-13,-44 21,0-1,-1 1,1 0,1 1,7-2,2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8-24T04:56:16.729"/>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0 92,'125'-11,"-37"3,579 0,-397 10,-169-4,109 5,-133 8,-48-6,43 3,476-7,-264-2,-268-1,0 0,-1-1,0 0,0-1,0-1,0 0,-1-2,24-12,37-15,-53 27</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8-24T04:56:23.216"/>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0 237,'540'-129,"3"36,-504 87,66-2,-91 8,0 1,0 0,0 1,0 1,-1 0,1 1,-1 0,15 8,17 6,0-1,1-2,1-2,77 11,-84-15,0 2,-1 2,72 34,-97-40,1-1,-1 0,1-1,0-1,0 0,0-1,1 0,-1-2,20 1,88-5,-213 8,1 4,-145 34,20-3,187-36,-288 35,-38-35,187-6,-164 2,288-5,27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8-24T04:56:39.642"/>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0 73,'3'-3,"0"2,1-1,-1 0,0 1,0-1,1 1,-1 0,1 0,5-1,4-1,29-10,1 1,1 3,0 1,86-4,1328 15,-1434-2,0 1,25 6,33 3,101-9,-99-3,-64 1</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8-24T04:56:53.165"/>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636 143,'57'-18,"0"2,2 4,-1 1,1 4,1 1,65 4,386 4,-297-2,-194 0</inkml:trace>
  <inkml:trace contextRef="#ctx0" brushRef="#br0" timeOffset="2144.29">0 119,'33'-2,"0"-2,-1-1,0-1,36-13,-13 4,36-6,1 3,1 5,1 3,138 4,205 8,-246-3,-171 1</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8-24T04:58:15.460"/>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0 26,'251'-12,"-9"0,-210 12,23-1,0 2,90 14,-92-8,1-2,-1-3,59-5,-9 1,413 2,-496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8-24T04:58:19.099"/>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1 122,'45'-2,"0"-3,62-13,-17 2,217-47,-282 57,1 1,-1 2,45-1,75 10,-116-2,0 1,44 14,-5-1,-45-13,2 1,1-1,0-1,36 1,11-7,66 3,-120 3,-4 1</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8-24T04:58:26.060"/>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1 170,'664'-67,"-421"38,-58 6,10-2,231-1,-369 29,1 2,68 14,108 39,-204-52,1-1,0-1,0-2,53-3,-47 0,0 1,63 9,-48 1,-2 0,1-2,76 3,-106-11,0 1,-1 1,25 5,-36-5,-1 0,0 1,0-1,0 2,0-1,-1 1,1 1,-1-1,0 1,9 9,-16-14,1 0,-1 0,0 1,0-1,0 0,0 0,0 1,0-1,0 0,1 0,-1 1,0-1,0 0,0 0,0 1,0-1,0 0,0 0,-1 1,1-1,0 0,0 1,0-1,0 0,0 0,0 0,0 1,0-1,-1 0,1 0,0 1,0-1,0 0,0 0,-1 0,1 0,0 1,0-1,-1 0,1 0,0 0,0 0,-1 0,1 0,0 0,0 1,-1-1,1 0,0 0,0 0,-1 0,1 0,0 0,-1 0,1 0,0-1,0 1,-1 0,1 0,-22 2,21-2,-444 2,215-5,174 3,1 2,-67 11,-38 3,46-7,22-3,-112-5,-15 1,99 9,-50 1,136-12,5 0,0 0,0 2,-49 9,41-4,0-3,-1-1,1-2,-46-4,-4 1,-171 2,238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8-24T04:58:30.409"/>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0 455,'125'-50,"387"-165,-433 179,256-103,-321 135,0 1,0 0,1 1,-1 0,1 1,20 2,90 14,-46-4,13-4,71 10,-45 4,1-6,184 1,92-17,-394 1,34 3,-34-3,0 0,0 1,-1-1,1 0,0 0,-1 0,1 0,0 1,-1-1,1 0,0 1,-1-1,1 1,-1-1,1 0,-1 1,1-1,-1 1,1-1,-1 1,1 0,-1-1,0 1,1-1,-1 1,0 0,1-1,-1 1,0 0,0 0,0-1,0 1,0 0,0-1,0 1,0 0,0-1,0 1,0 0,0 0,0-1,0 1,-1 0,1-1,-1 2,0 0,-1 0,1 0,-1 0,1 0,-1-1,0 1,0 0,0-1,0 1,0-1,0 0,0 0,-1 0,1 0,-4 1,-42 10,37-10,-89 18,-245 54,-776 211,1055-270,-2-3,-82 3,-135-9,272-6,7 0,-1 0,1-1,-1 0,1 0,0 0,-1-1,1 0,0 0,0-1,0 1,0-1,-8-6,2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8-24T04:59:05.358"/>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0 29,'225'9,"-72"0,-57-7,-1 5,176 34,-200-22,0-1,100 14,-2-24,-15-2,-99-2,-7 0,1 1,75 19,-111-20,21 7,0-2,1-1,0-2,63 4,4-9,103-5,-194 3,-1-1,1 0,-1-1,0 0,0-1,-1 0,1-1,-1 1,0-2,15-10,5-8,43-44,-44 40,-26 26,-1 1,1 0,-1-1,1 1,-1-1,0 0,0 1,0-1,0 0,0 0,0 0,0 1,0-1,-1 0,1 0,-1 0,0 0,1 0,-1-4,-1 4,1 0,-1 1,0-1,0 0,0 1,0-1,0 1,0-1,0 1,-1-1,1 1,0 0,-1 0,1-1,-1 1,1 0,-1 0,0 1,1-1,-1 0,-3 0,-10-5,0 2,-1 0,1 1,-1 1,-17-1,-83 2,63 2,-37-2,-417 19,358-7,-166-10,142-3,-202 2,355 1,0 1,-29 7,27-5,0-1,-21 2,-109-6,129 1</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8-24T04:59:10.027"/>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0 119,'1041'0,"-1017"2,0 0,-1 2,0 0,24 8,-23-5,0-1,0-1,41 2,374-8,-414-1,0-1,0-1,0-1,25-8,43-9,-78 19,-1-1,0 0,0 0,0-2,-1 0,0 0,0-1,-1-1,0 0,12-10,-24 18,1-1,-1 1,1 0,-1 0,0-1,1 1,-1 0,0 0,0-1,1 1,-1 0,0-1,0 1,1 0,-1-1,0 1,0 0,0-1,0 1,1-1,-1 1,0 0,0-1,0 1,0-1,0 1,0-1,0 1,0 0,0-1,-1 0,-11-5,-27 4,34 2,-95 0,-141-8,-304-8,399 17,106 1,1 2,-1 2,-76 20,83-19,-47 4,19-4,-11 1,0-4,-125-8,170 2,1-1,-1-1,1-2,0 0,0-2,-41-18,52 19</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8-24T04:59:16.150"/>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1 26,'241'-12,"-40"0,-129 11,253 3,-232 9,-52-5,50 1,-60-7,-1 0,-1 1,0 1,45 8,-55-5,-2-2</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8-24T04:59:18.224"/>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0 148,'499'-14,"-294"5,68 8,-143 2,-110-1</inkml:trace>
  <inkml:trace contextRef="#ctx0" brushRef="#br0" timeOffset="1781.2">2140 148,'206'5,"-1"10,345 68,-413-45,-92-24,26 5,-47-14,0 1,0 1,26 12,-35-10</inkml:trace>
  <inkml:trace contextRef="#ctx0" brushRef="#br0" timeOffset="3697.75">4398 218,'871'-37,"266"-130,-1087 160,0 3,1 1,75 7,-8-1,-44-4,85 3,-158-2,1 0,-1 0,1 0,-1 0,1 0,-1 1,1-1,-1 0,1 1,-1 0,0-1,1 1,-1 0,2 1,-3-2,0 0,0 1,0-1,0 0,0 1,0-1,0 1,0-1,0 0,0 1,0-1,0 0,0 1,0-1,0 1,0-1,-1 0,1 1,0-1,0 0,0 1,0-1,-1 0,1 1,0-1,0 0,-1 0,1 1,0-1,-1 0,1 0,-1 1,-41 22,34-19,-31 14,-1-1,-63 18,83-29,5 1</inkml:trace>
  <inkml:trace contextRef="#ctx0" brushRef="#br0" timeOffset="6348.12">7220 218,'983'0,"-816"13,-3 0,1140-13,-577-1,-635-4,156-27,-158 17,171-7,973 24,-995-13,18-1,446 12,-699 0,-1 0,1-1,0 2,-1-1,1 0,-1 1,1 0,-1-1,1 2,-1-1,1 0,-1 1,0-1,4 3,3 7</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8-24T04:59:33.531"/>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0 215,'229'-1,"356"7,-499 2,0 3,0 4,-1 3,-1 5,117 47,183 49,7-37,-133-47,-106-17,7-4,213-7,-231-8,-109-1,0-2,1-1,44-12,2-1,115-30,-161 38,129-26,24-8,24-8,-156 38,109-13,-152 25,43-2,-37 3,1-1,-1 0,0-1,25-7,18-13,-35 12,0 2,1 0,0 2,1 0,42-3,-56 9,-1 0,0-1,0-1,16-4,-26 6,0 0,0 1,-1-1,1 0,0 0,0 0,0-1,-1 1,1 0,0-1,-1 1,1-1,-1 1,2-3,-3 3,1-1,-1 1,0 0,0 0,0 0,0-1,0 1,0 0,0 0,0 0,0 0,-1-1,1 1,0 0,-1 0,1 0,-1 0,1 0,-1 0,1 0,-1 0,0 0,0 0,0 0,1 0,-1 0,-2-1,-5-5,-1 0,0 1,0 0,0 0,0 1,-1 0,0 1,0 0,-11-2,-17-4,-44-5,62 12,-219-32,-87-15,246 38,-119-3,-82 17,112 0,61 0,-165 24,145-6,-224 29,264-40,-91 4,171-13,-81-2,0 4,1 4,-94 19,121-16,0-3,-1-2,-84-6,38 0,42 2,11 1,0-2,-94-13,95 6,0 4,-1 2,-56 4,10 0,82-2</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8-24T04:59:42.682"/>
    </inkml:context>
    <inkml:brush xml:id="br0">
      <inkml:brushProperty name="width" value="0.3" units="cm"/>
      <inkml:brushProperty name="height" value="0.6" units="cm"/>
      <inkml:brushProperty name="color" value="#FFACD5"/>
      <inkml:brushProperty name="tip" value="rectangle"/>
      <inkml:brushProperty name="rasterOp" value="maskPen"/>
      <inkml:brushProperty name="ignorePressure" value="1"/>
    </inkml:brush>
  </inkml:definitions>
  <inkml:trace contextRef="#ctx0" brushRef="#br0">0 146,'48'-2,"68"-11,-49 3,139-15,313-37,9 28,-467 36,75 11,50 1,279-15,-423 5,-28 1</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8-24T04:59:47.353"/>
    </inkml:context>
    <inkml:brush xml:id="br0">
      <inkml:brushProperty name="width" value="0.3" units="cm"/>
      <inkml:brushProperty name="height" value="0.6" units="cm"/>
      <inkml:brushProperty name="color" value="#FFACD5"/>
      <inkml:brushProperty name="tip" value="rectangle"/>
      <inkml:brushProperty name="rasterOp" value="maskPen"/>
      <inkml:brushProperty name="ignorePressure" value="1"/>
    </inkml:brush>
  </inkml:definitions>
  <inkml:trace contextRef="#ctx0" brushRef="#br0">1 266,'92'2,"155"23,-94-8,-85-11,91 20,-51-6,22 7,-84-15,1-2,0-2,1-2,88 0,-57-5,67-4,-134 2,-1-2,0 0,0 0,0-1,13-7,14-4,-20 8,35-17,-48 22,0-1,0 0,0-1,0 1,-1-1,1 0,-1 0,0 0,0-1,5-7,-8 10,-1 1,1-1,-1 0,1 1,-1-1,1 1,-1-1,0 0,0 1,0-1,0 0,0 1,0-1,0 0,-1 1,1-1,-1 1,1-1,-1 0,1 1,-1-1,0 1,0 0,0-1,0 1,0 0,0-1,0 1,0 0,0 0,-1 0,1 0,0 0,-1 0,1 0,-1 0,-2 0,-7-4,1 0,-1 1,-22-6,33 10,-25-5,-1 2,0 0,-32 1,29 2,1-2,-35-6,29 3,1 2,-56 0,-11 0,79-1,1 0,-1-2,1 0,0-1,1-2,-19-9,-23-10,-152-44,150 52,32 14,1 0,-1 2,-1 1,1 2,-56 4,10 0,-51-3,108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8-24T04:59:49.346"/>
    </inkml:context>
    <inkml:brush xml:id="br0">
      <inkml:brushProperty name="width" value="0.3" units="cm"/>
      <inkml:brushProperty name="height" value="0.6" units="cm"/>
      <inkml:brushProperty name="color" value="#FFACD5"/>
      <inkml:brushProperty name="tip" value="rectangle"/>
      <inkml:brushProperty name="rasterOp" value="maskPen"/>
      <inkml:brushProperty name="ignorePressure" value="1"/>
    </inkml:brush>
  </inkml:definitions>
  <inkml:trace contextRef="#ctx0" brushRef="#br0">1 26,'0'0</inkml:trace>
  <inkml:trace contextRef="#ctx0" brushRef="#br0" timeOffset="1280.09">1 26,'155'-12,"-13"0,-76 10,209 5,-190 8,-47-5,50 1,6-9,70 3,-139 3,0 1,34 10,-38-9,-1 0,1-2,42 4,-44-7</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8-24T04:59:57.060"/>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0 146,'62'-3,"0"-3,114-26,-99 17,74-22,-78 18,86-11,-110 27,82 4,-40 2,-32 1,114 21,-148-20,85 23,-85-20,0-1,1 0,0-3,0 0,27 1,16-7,-49 2</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8-24T05:00:03.544"/>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 1,'120'0,"141"1,-207 4,1 2,-2 2,88 27,-103-24,-21-6,1-1,-1 0,1-1,0-1,21 1,400-5,-174 0,-245 1</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8-24T05:00:09.507"/>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0 1,'162'-1,"180"3,-264 4,120 25,-183-28,24 6,73 30,-87-30,6 4,-16-7,0 0,0-1,0-1,23 4,150 18,-161-22,0 2,51 19,-57-17,0-1,0-1,0-1,1-1,29 3,-31-7</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8-23T14:48:10.924"/>
    </inkml:context>
    <inkml:brush xml:id="br0">
      <inkml:brushProperty name="width" value="0.035" units="cm"/>
      <inkml:brushProperty name="height" value="0.035" units="cm"/>
      <inkml:brushProperty name="color" value="#004F8B"/>
    </inkml:brush>
  </inkml:definitions>
  <inkml:trace contextRef="#ctx0" brushRef="#br0">1 0 24575,'3'0'0,"9"0"0,6 0 0,0 0-8191</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8-23T14:48:10.925"/>
    </inkml:context>
    <inkml:brush xml:id="br0">
      <inkml:brushProperty name="width" value="0.035" units="cm"/>
      <inkml:brushProperty name="height" value="0.035" units="cm"/>
      <inkml:brushProperty name="color" value="#004F8B"/>
    </inkml:brush>
  </inkml:definitions>
  <inkml:trace contextRef="#ctx0" brushRef="#br0">1 0 24575,'3'0'0,"9"0"0,6 0 0,0 0-8191</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8-23T14:48:10.926"/>
    </inkml:context>
    <inkml:brush xml:id="br0">
      <inkml:brushProperty name="width" value="0.035" units="cm"/>
      <inkml:brushProperty name="height" value="0.035" units="cm"/>
      <inkml:brushProperty name="color" value="#004F8B"/>
    </inkml:brush>
  </inkml:definitions>
  <inkml:trace contextRef="#ctx0" brushRef="#br0">1 0 24575,'3'0'0,"9"0"0,6 0 0,0 0-8191</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8-23T14:48:10.927"/>
    </inkml:context>
    <inkml:brush xml:id="br0">
      <inkml:brushProperty name="width" value="0.035" units="cm"/>
      <inkml:brushProperty name="height" value="0.035" units="cm"/>
      <inkml:brushProperty name="color" value="#008C3A"/>
    </inkml:brush>
  </inkml:definitions>
  <inkml:trace contextRef="#ctx0" brushRef="#br0">0 0 24575,'0'0'-8191</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ttama Mondal" refreshedDate="45892.822247569442" createdVersion="8" refreshedVersion="8" minRefreshableVersion="3" recordCount="51" xr:uid="{116E3B43-5A35-4020-8A96-21A25C558662}">
  <cacheSource type="worksheet">
    <worksheetSource ref="D1:H52" sheet="Main Short Data"/>
  </cacheSource>
  <cacheFields count="5">
    <cacheField name="Party Name" numFmtId="0">
      <sharedItems count="12">
        <s v="Reliance Enterprises"/>
        <s v="Tata Solutions"/>
        <s v="Infosys Technologies"/>
        <s v="Wipro Digital"/>
        <s v="Adani Industries"/>
        <s v="Mahindra Innovations"/>
        <s v="HDFC Finance"/>
        <s v="Flipkart Retail"/>
        <s v="Byju’s EdTech"/>
        <s v="Zomato Services"/>
        <s v="Accounts Expert"/>
        <s v="Pts Cad Expert"/>
      </sharedItems>
    </cacheField>
    <cacheField name="Product Name" numFmtId="0">
      <sharedItems count="3">
        <s v="Computer"/>
        <s v="Laptop"/>
        <s v="Speakers"/>
      </sharedItems>
    </cacheField>
    <cacheField name="City" numFmtId="0">
      <sharedItems count="5">
        <s v="Delhi"/>
        <s v="Mumbai"/>
        <s v="Chennai"/>
        <s v="Banglore"/>
        <s v="Haryana"/>
      </sharedItems>
    </cacheField>
    <cacheField name="Gender" numFmtId="0">
      <sharedItems count="2">
        <s v="Female"/>
        <s v="Male"/>
      </sharedItems>
    </cacheField>
    <cacheField name="Amount" numFmtId="0">
      <sharedItems containsSemiMixedTypes="0" containsString="0" containsNumber="1" containsInteger="1" minValue="50194" maxValue="856945"/>
    </cacheField>
  </cacheFields>
  <extLst>
    <ext xmlns:x14="http://schemas.microsoft.com/office/spreadsheetml/2009/9/main" uri="{725AE2AE-9491-48be-B2B4-4EB974FC3084}">
      <x14:pivotCacheDefinition pivotCacheId="122256550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ttama Mondal" refreshedDate="45892.980573958332" createdVersion="8" refreshedVersion="8" minRefreshableVersion="3" recordCount="5" xr:uid="{4D83DD96-7338-4C18-A765-EAEA30A0E110}">
  <cacheSource type="worksheet">
    <worksheetSource ref="A1:B6" sheet="Pivot chart practice"/>
  </cacheSource>
  <cacheFields count="2">
    <cacheField name="Year" numFmtId="1">
      <sharedItems containsSemiMixedTypes="0" containsString="0" containsNumber="1" containsInteger="1" minValue="2021" maxValue="2025" count="5">
        <n v="2021"/>
        <n v="2022"/>
        <n v="2023"/>
        <n v="2024"/>
        <n v="2025"/>
      </sharedItems>
    </cacheField>
    <cacheField name=" Sales" numFmtId="1">
      <sharedItems containsSemiMixedTypes="0" containsString="0" containsNumber="1" containsInteger="1" minValue="90000" maxValue="250000" count="5">
        <n v="100000"/>
        <n v="150000"/>
        <n v="90000"/>
        <n v="125000"/>
        <n v="25000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ttama Mondal" refreshedDate="45893.44015185185" createdVersion="8" refreshedVersion="8" minRefreshableVersion="3" recordCount="10000" xr:uid="{57FA68E2-7DB1-4131-9667-ABF113F51681}">
  <cacheSource type="worksheet">
    <worksheetSource ref="A1:U10001" sheet="Dashboard Data "/>
  </cacheSource>
  <cacheFields count="24">
    <cacheField name="Order ID" numFmtId="0">
      <sharedItems/>
    </cacheField>
    <cacheField name="Date" numFmtId="14">
      <sharedItems containsSemiMixedTypes="0" containsNonDate="0" containsDate="1" containsString="0" minDate="2023-01-01T00:00:00" maxDate="2024-03-27T00:00:00" count="451">
        <d v="2024-01-07T00:00:00"/>
        <d v="2023-02-11T00:00:00"/>
        <d v="2023-01-06T00:00:00"/>
        <d v="2024-03-11T00:00:00"/>
        <d v="2023-03-27T00:00:00"/>
        <d v="2023-01-21T00:00:00"/>
        <d v="2023-11-09T00:00:00"/>
        <d v="2023-04-11T00:00:00"/>
        <d v="2024-01-10T00:00:00"/>
        <d v="2023-01-20T00:00:00"/>
        <d v="2023-11-06T00:00:00"/>
        <d v="2023-08-09T00:00:00"/>
        <d v="2023-04-08T00:00:00"/>
        <d v="2023-03-24T00:00:00"/>
        <d v="2023-12-26T00:00:00"/>
        <d v="2023-10-10T00:00:00"/>
        <d v="2023-07-04T00:00:00"/>
        <d v="2023-09-17T00:00:00"/>
        <d v="2024-01-04T00:00:00"/>
        <d v="2023-03-05T00:00:00"/>
        <d v="2023-08-03T00:00:00"/>
        <d v="2023-11-29T00:00:00"/>
        <d v="2023-06-06T00:00:00"/>
        <d v="2023-05-26T00:00:00"/>
        <d v="2023-05-23T00:00:00"/>
        <d v="2023-04-10T00:00:00"/>
        <d v="2023-10-04T00:00:00"/>
        <d v="2023-11-12T00:00:00"/>
        <d v="2023-02-23T00:00:00"/>
        <d v="2023-01-04T00:00:00"/>
        <d v="2023-05-10T00:00:00"/>
        <d v="2023-11-19T00:00:00"/>
        <d v="2023-11-18T00:00:00"/>
        <d v="2023-08-22T00:00:00"/>
        <d v="2023-11-30T00:00:00"/>
        <d v="2023-07-21T00:00:00"/>
        <d v="2024-03-13T00:00:00"/>
        <d v="2024-03-15T00:00:00"/>
        <d v="2023-02-12T00:00:00"/>
        <d v="2023-12-12T00:00:00"/>
        <d v="2023-10-21T00:00:00"/>
        <d v="2023-06-16T00:00:00"/>
        <d v="2023-09-22T00:00:00"/>
        <d v="2024-03-12T00:00:00"/>
        <d v="2023-02-19T00:00:00"/>
        <d v="2023-12-15T00:00:00"/>
        <d v="2023-12-20T00:00:00"/>
        <d v="2023-07-01T00:00:00"/>
        <d v="2023-09-13T00:00:00"/>
        <d v="2023-05-07T00:00:00"/>
        <d v="2023-09-08T00:00:00"/>
        <d v="2023-01-19T00:00:00"/>
        <d v="2023-04-07T00:00:00"/>
        <d v="2023-07-20T00:00:00"/>
        <d v="2024-03-22T00:00:00"/>
        <d v="2023-08-29T00:00:00"/>
        <d v="2023-09-21T00:00:00"/>
        <d v="2023-08-31T00:00:00"/>
        <d v="2024-01-19T00:00:00"/>
        <d v="2023-08-13T00:00:00"/>
        <d v="2023-03-08T00:00:00"/>
        <d v="2023-08-26T00:00:00"/>
        <d v="2023-07-14T00:00:00"/>
        <d v="2024-01-31T00:00:00"/>
        <d v="2023-12-28T00:00:00"/>
        <d v="2023-07-05T00:00:00"/>
        <d v="2023-08-07T00:00:00"/>
        <d v="2024-02-05T00:00:00"/>
        <d v="2023-08-14T00:00:00"/>
        <d v="2023-10-20T00:00:00"/>
        <d v="2023-11-16T00:00:00"/>
        <d v="2023-09-19T00:00:00"/>
        <d v="2023-06-27T00:00:00"/>
        <d v="2023-05-02T00:00:00"/>
        <d v="2024-02-01T00:00:00"/>
        <d v="2024-01-17T00:00:00"/>
        <d v="2023-03-03T00:00:00"/>
        <d v="2023-05-17T00:00:00"/>
        <d v="2023-04-15T00:00:00"/>
        <d v="2023-05-19T00:00:00"/>
        <d v="2023-09-20T00:00:00"/>
        <d v="2023-06-18T00:00:00"/>
        <d v="2023-01-18T00:00:00"/>
        <d v="2023-04-18T00:00:00"/>
        <d v="2023-01-12T00:00:00"/>
        <d v="2023-12-13T00:00:00"/>
        <d v="2024-03-09T00:00:00"/>
        <d v="2023-10-12T00:00:00"/>
        <d v="2023-04-26T00:00:00"/>
        <d v="2024-01-24T00:00:00"/>
        <d v="2023-02-08T00:00:00"/>
        <d v="2023-08-12T00:00:00"/>
        <d v="2024-02-28T00:00:00"/>
        <d v="2023-09-12T00:00:00"/>
        <d v="2023-12-30T00:00:00"/>
        <d v="2023-09-03T00:00:00"/>
        <d v="2023-04-25T00:00:00"/>
        <d v="2023-06-12T00:00:00"/>
        <d v="2023-08-24T00:00:00"/>
        <d v="2024-02-27T00:00:00"/>
        <d v="2024-03-04T00:00:00"/>
        <d v="2024-02-03T00:00:00"/>
        <d v="2023-06-02T00:00:00"/>
        <d v="2023-04-03T00:00:00"/>
        <d v="2023-11-20T00:00:00"/>
        <d v="2023-08-27T00:00:00"/>
        <d v="2023-10-15T00:00:00"/>
        <d v="2023-10-16T00:00:00"/>
        <d v="2023-05-09T00:00:00"/>
        <d v="2023-09-27T00:00:00"/>
        <d v="2024-03-23T00:00:00"/>
        <d v="2024-01-08T00:00:00"/>
        <d v="2024-01-16T00:00:00"/>
        <d v="2023-05-15T00:00:00"/>
        <d v="2023-11-28T00:00:00"/>
        <d v="2023-04-17T00:00:00"/>
        <d v="2023-08-04T00:00:00"/>
        <d v="2023-09-14T00:00:00"/>
        <d v="2023-10-01T00:00:00"/>
        <d v="2023-09-29T00:00:00"/>
        <d v="2024-01-12T00:00:00"/>
        <d v="2023-05-21T00:00:00"/>
        <d v="2023-08-01T00:00:00"/>
        <d v="2023-06-15T00:00:00"/>
        <d v="2023-01-17T00:00:00"/>
        <d v="2024-03-19T00:00:00"/>
        <d v="2023-03-20T00:00:00"/>
        <d v="2023-03-01T00:00:00"/>
        <d v="2023-02-02T00:00:00"/>
        <d v="2024-01-15T00:00:00"/>
        <d v="2023-02-14T00:00:00"/>
        <d v="2023-10-19T00:00:00"/>
        <d v="2023-04-13T00:00:00"/>
        <d v="2024-01-01T00:00:00"/>
        <d v="2023-05-14T00:00:00"/>
        <d v="2023-10-22T00:00:00"/>
        <d v="2023-07-28T00:00:00"/>
        <d v="2023-11-26T00:00:00"/>
        <d v="2023-07-12T00:00:00"/>
        <d v="2024-01-27T00:00:00"/>
        <d v="2024-01-13T00:00:00"/>
        <d v="2023-12-18T00:00:00"/>
        <d v="2023-09-07T00:00:00"/>
        <d v="2023-08-18T00:00:00"/>
        <d v="2024-01-06T00:00:00"/>
        <d v="2023-07-03T00:00:00"/>
        <d v="2023-07-15T00:00:00"/>
        <d v="2023-07-22T00:00:00"/>
        <d v="2023-04-06T00:00:00"/>
        <d v="2023-11-15T00:00:00"/>
        <d v="2024-03-02T00:00:00"/>
        <d v="2023-01-31T00:00:00"/>
        <d v="2024-01-11T00:00:00"/>
        <d v="2024-02-19T00:00:00"/>
        <d v="2023-12-04T00:00:00"/>
        <d v="2023-08-11T00:00:00"/>
        <d v="2023-06-17T00:00:00"/>
        <d v="2023-08-06T00:00:00"/>
        <d v="2024-01-05T00:00:00"/>
        <d v="2024-03-25T00:00:00"/>
        <d v="2023-03-29T00:00:00"/>
        <d v="2024-02-04T00:00:00"/>
        <d v="2023-04-20T00:00:00"/>
        <d v="2024-01-25T00:00:00"/>
        <d v="2023-11-22T00:00:00"/>
        <d v="2023-09-26T00:00:00"/>
        <d v="2023-12-06T00:00:00"/>
        <d v="2023-10-13T00:00:00"/>
        <d v="2023-10-07T00:00:00"/>
        <d v="2023-08-10T00:00:00"/>
        <d v="2023-08-19T00:00:00"/>
        <d v="2023-07-17T00:00:00"/>
        <d v="2024-03-18T00:00:00"/>
        <d v="2023-08-21T00:00:00"/>
        <d v="2023-02-22T00:00:00"/>
        <d v="2024-02-12T00:00:00"/>
        <d v="2023-05-30T00:00:00"/>
        <d v="2023-02-28T00:00:00"/>
        <d v="2024-01-26T00:00:00"/>
        <d v="2024-02-21T00:00:00"/>
        <d v="2023-12-21T00:00:00"/>
        <d v="2024-03-26T00:00:00"/>
        <d v="2023-07-11T00:00:00"/>
        <d v="2024-02-14T00:00:00"/>
        <d v="2023-01-03T00:00:00"/>
        <d v="2023-02-04T00:00:00"/>
        <d v="2023-03-22T00:00:00"/>
        <d v="2023-09-23T00:00:00"/>
        <d v="2024-02-09T00:00:00"/>
        <d v="2024-02-26T00:00:00"/>
        <d v="2023-12-02T00:00:00"/>
        <d v="2023-06-03T00:00:00"/>
        <d v="2023-04-30T00:00:00"/>
        <d v="2024-02-23T00:00:00"/>
        <d v="2023-07-19T00:00:00"/>
        <d v="2023-03-26T00:00:00"/>
        <d v="2024-02-13T00:00:00"/>
        <d v="2023-11-01T00:00:00"/>
        <d v="2023-01-29T00:00:00"/>
        <d v="2024-01-02T00:00:00"/>
        <d v="2024-03-21T00:00:00"/>
        <d v="2023-10-06T00:00:00"/>
        <d v="2023-12-01T00:00:00"/>
        <d v="2023-04-22T00:00:00"/>
        <d v="2024-02-24T00:00:00"/>
        <d v="2023-01-25T00:00:00"/>
        <d v="2023-02-16T00:00:00"/>
        <d v="2023-05-18T00:00:00"/>
        <d v="2023-03-17T00:00:00"/>
        <d v="2023-07-23T00:00:00"/>
        <d v="2023-09-28T00:00:00"/>
        <d v="2023-11-14T00:00:00"/>
        <d v="2023-06-19T00:00:00"/>
        <d v="2023-12-11T00:00:00"/>
        <d v="2023-07-07T00:00:00"/>
        <d v="2023-01-24T00:00:00"/>
        <d v="2023-03-11T00:00:00"/>
        <d v="2023-09-10T00:00:00"/>
        <d v="2023-02-01T00:00:00"/>
        <d v="2023-03-25T00:00:00"/>
        <d v="2024-03-20T00:00:00"/>
        <d v="2023-11-25T00:00:00"/>
        <d v="2024-02-25T00:00:00"/>
        <d v="2023-02-15T00:00:00"/>
        <d v="2023-03-16T00:00:00"/>
        <d v="2024-01-09T00:00:00"/>
        <d v="2023-10-09T00:00:00"/>
        <d v="2023-06-14T00:00:00"/>
        <d v="2024-03-10T00:00:00"/>
        <d v="2023-05-08T00:00:00"/>
        <d v="2023-07-13T00:00:00"/>
        <d v="2023-03-04T00:00:00"/>
        <d v="2023-07-18T00:00:00"/>
        <d v="2023-06-10T00:00:00"/>
        <d v="2023-07-30T00:00:00"/>
        <d v="2023-11-27T00:00:00"/>
        <d v="2024-02-11T00:00:00"/>
        <d v="2023-12-09T00:00:00"/>
        <d v="2023-08-15T00:00:00"/>
        <d v="2023-09-09T00:00:00"/>
        <d v="2023-07-09T00:00:00"/>
        <d v="2023-01-02T00:00:00"/>
        <d v="2024-01-30T00:00:00"/>
        <d v="2024-02-22T00:00:00"/>
        <d v="2024-01-18T00:00:00"/>
        <d v="2023-02-21T00:00:00"/>
        <d v="2023-07-26T00:00:00"/>
        <d v="2023-07-08T00:00:00"/>
        <d v="2023-05-12T00:00:00"/>
        <d v="2023-01-07T00:00:00"/>
        <d v="2024-01-22T00:00:00"/>
        <d v="2023-03-21T00:00:00"/>
        <d v="2024-02-07T00:00:00"/>
        <d v="2023-03-15T00:00:00"/>
        <d v="2023-12-17T00:00:00"/>
        <d v="2023-10-11T00:00:00"/>
        <d v="2023-10-02T00:00:00"/>
        <d v="2023-06-25T00:00:00"/>
        <d v="2023-12-27T00:00:00"/>
        <d v="2023-01-22T00:00:00"/>
        <d v="2023-06-04T00:00:00"/>
        <d v="2023-03-14T00:00:00"/>
        <d v="2023-03-23T00:00:00"/>
        <d v="2023-11-05T00:00:00"/>
        <d v="2023-04-01T00:00:00"/>
        <d v="2023-04-27T00:00:00"/>
        <d v="2023-01-08T00:00:00"/>
        <d v="2023-06-13T00:00:00"/>
        <d v="2023-12-22T00:00:00"/>
        <d v="2023-08-17T00:00:00"/>
        <d v="2023-12-25T00:00:00"/>
        <d v="2024-01-21T00:00:00"/>
        <d v="2023-10-27T00:00:00"/>
        <d v="2023-09-30T00:00:00"/>
        <d v="2023-11-24T00:00:00"/>
        <d v="2023-12-31T00:00:00"/>
        <d v="2023-11-04T00:00:00"/>
        <d v="2023-02-06T00:00:00"/>
        <d v="2023-06-20T00:00:00"/>
        <d v="2023-05-20T00:00:00"/>
        <d v="2023-02-05T00:00:00"/>
        <d v="2023-08-25T00:00:00"/>
        <d v="2023-03-19T00:00:00"/>
        <d v="2023-07-25T00:00:00"/>
        <d v="2023-06-09T00:00:00"/>
        <d v="2023-03-13T00:00:00"/>
        <d v="2023-04-02T00:00:00"/>
        <d v="2023-01-28T00:00:00"/>
        <d v="2024-02-18T00:00:00"/>
        <d v="2023-01-23T00:00:00"/>
        <d v="2023-11-17T00:00:00"/>
        <d v="2023-09-06T00:00:00"/>
        <d v="2023-05-31T00:00:00"/>
        <d v="2023-08-16T00:00:00"/>
        <d v="2023-04-19T00:00:00"/>
        <d v="2023-04-16T00:00:00"/>
        <d v="2024-03-17T00:00:00"/>
        <d v="2023-03-18T00:00:00"/>
        <d v="2023-11-10T00:00:00"/>
        <d v="2023-12-24T00:00:00"/>
        <d v="2023-04-21T00:00:00"/>
        <d v="2023-12-14T00:00:00"/>
        <d v="2023-06-22T00:00:00"/>
        <d v="2023-06-30T00:00:00"/>
        <d v="2023-12-03T00:00:00"/>
        <d v="2023-11-23T00:00:00"/>
        <d v="2023-03-10T00:00:00"/>
        <d v="2023-04-05T00:00:00"/>
        <d v="2023-02-25T00:00:00"/>
        <d v="2023-09-18T00:00:00"/>
        <d v="2024-01-28T00:00:00"/>
        <d v="2024-02-06T00:00:00"/>
        <d v="2023-01-27T00:00:00"/>
        <d v="2024-01-20T00:00:00"/>
        <d v="2023-07-10T00:00:00"/>
        <d v="2023-04-09T00:00:00"/>
        <d v="2023-02-03T00:00:00"/>
        <d v="2023-10-28T00:00:00"/>
        <d v="2024-03-14T00:00:00"/>
        <d v="2024-03-05T00:00:00"/>
        <d v="2023-06-26T00:00:00"/>
        <d v="2023-06-07T00:00:00"/>
        <d v="2023-06-23T00:00:00"/>
        <d v="2023-10-18T00:00:00"/>
        <d v="2023-02-20T00:00:00"/>
        <d v="2023-01-14T00:00:00"/>
        <d v="2023-08-28T00:00:00"/>
        <d v="2023-10-14T00:00:00"/>
        <d v="2024-03-06T00:00:00"/>
        <d v="2023-09-11T00:00:00"/>
        <d v="2024-02-08T00:00:00"/>
        <d v="2023-10-30T00:00:00"/>
        <d v="2023-07-31T00:00:00"/>
        <d v="2023-10-08T00:00:00"/>
        <d v="2023-05-03T00:00:00"/>
        <d v="2023-04-23T00:00:00"/>
        <d v="2024-02-02T00:00:00"/>
        <d v="2023-04-14T00:00:00"/>
        <d v="2023-06-29T00:00:00"/>
        <d v="2023-05-16T00:00:00"/>
        <d v="2023-01-09T00:00:00"/>
        <d v="2023-12-10T00:00:00"/>
        <d v="2023-10-17T00:00:00"/>
        <d v="2023-08-23T00:00:00"/>
        <d v="2023-09-24T00:00:00"/>
        <d v="2023-01-10T00:00:00"/>
        <d v="2023-01-05T00:00:00"/>
        <d v="2023-03-09T00:00:00"/>
        <d v="2024-03-08T00:00:00"/>
        <d v="2023-09-01T00:00:00"/>
        <d v="2023-07-16T00:00:00"/>
        <d v="2024-03-01T00:00:00"/>
        <d v="2023-05-27T00:00:00"/>
        <d v="2023-02-09T00:00:00"/>
        <d v="2023-02-10T00:00:00"/>
        <d v="2023-06-24T00:00:00"/>
        <d v="2023-07-24T00:00:00"/>
        <d v="2024-02-16T00:00:00"/>
        <d v="2023-09-02T00:00:00"/>
        <d v="2023-06-01T00:00:00"/>
        <d v="2023-03-06T00:00:00"/>
        <d v="2024-01-29T00:00:00"/>
        <d v="2023-12-23T00:00:00"/>
        <d v="2023-05-01T00:00:00"/>
        <d v="2024-03-16T00:00:00"/>
        <d v="2023-05-29T00:00:00"/>
        <d v="2023-11-03T00:00:00"/>
        <d v="2023-06-05T00:00:00"/>
        <d v="2023-02-07T00:00:00"/>
        <d v="2023-11-08T00:00:00"/>
        <d v="2023-11-07T00:00:00"/>
        <d v="2023-07-29T00:00:00"/>
        <d v="2023-04-12T00:00:00"/>
        <d v="2023-03-12T00:00:00"/>
        <d v="2023-09-05T00:00:00"/>
        <d v="2024-02-29T00:00:00"/>
        <d v="2023-12-05T00:00:00"/>
        <d v="2023-03-28T00:00:00"/>
        <d v="2023-07-06T00:00:00"/>
        <d v="2023-09-16T00:00:00"/>
        <d v="2023-10-25T00:00:00"/>
        <d v="2023-05-25T00:00:00"/>
        <d v="2023-06-28T00:00:00"/>
        <d v="2023-02-24T00:00:00"/>
        <d v="2023-07-27T00:00:00"/>
        <d v="2023-04-28T00:00:00"/>
        <d v="2024-02-10T00:00:00"/>
        <d v="2023-03-31T00:00:00"/>
        <d v="2023-05-06T00:00:00"/>
        <d v="2023-05-22T00:00:00"/>
        <d v="2023-10-03T00:00:00"/>
        <d v="2023-08-08T00:00:00"/>
        <d v="2023-12-16T00:00:00"/>
        <d v="2023-03-07T00:00:00"/>
        <d v="2024-03-03T00:00:00"/>
        <d v="2023-05-04T00:00:00"/>
        <d v="2023-04-04T00:00:00"/>
        <d v="2023-05-11T00:00:00"/>
        <d v="2023-12-19T00:00:00"/>
        <d v="2023-09-15T00:00:00"/>
        <d v="2023-01-01T00:00:00"/>
        <d v="2023-05-05T00:00:00"/>
        <d v="2023-01-16T00:00:00"/>
        <d v="2023-10-31T00:00:00"/>
        <d v="2023-10-05T00:00:00"/>
        <d v="2023-10-23T00:00:00"/>
        <d v="2023-10-26T00:00:00"/>
        <d v="2023-01-11T00:00:00"/>
        <d v="2023-01-26T00:00:00"/>
        <d v="2023-02-27T00:00:00"/>
        <d v="2024-01-23T00:00:00"/>
        <d v="2023-03-02T00:00:00"/>
        <d v="2023-05-24T00:00:00"/>
        <d v="2023-01-13T00:00:00"/>
        <d v="2023-07-02T00:00:00"/>
        <d v="2023-12-29T00:00:00"/>
        <d v="2023-08-20T00:00:00"/>
        <d v="2023-06-11T00:00:00"/>
        <d v="2023-01-30T00:00:00"/>
        <d v="2023-11-21T00:00:00"/>
        <d v="2024-03-07T00:00:00"/>
        <d v="2023-08-05T00:00:00"/>
        <d v="2023-04-24T00:00:00"/>
        <d v="2023-03-30T00:00:00"/>
        <d v="2023-11-02T00:00:00"/>
        <d v="2024-02-20T00:00:00"/>
        <d v="2023-02-13T00:00:00"/>
        <d v="2023-08-30T00:00:00"/>
        <d v="2023-01-15T00:00:00"/>
        <d v="2023-12-08T00:00:00"/>
        <d v="2024-03-24T00:00:00"/>
        <d v="2023-09-25T00:00:00"/>
        <d v="2023-05-13T00:00:00"/>
        <d v="2023-09-04T00:00:00"/>
        <d v="2023-02-18T00:00:00"/>
        <d v="2023-08-02T00:00:00"/>
        <d v="2024-01-14T00:00:00"/>
        <d v="2024-01-03T00:00:00"/>
        <d v="2024-02-15T00:00:00"/>
        <d v="2023-11-11T00:00:00"/>
        <d v="2023-10-24T00:00:00"/>
        <d v="2023-11-13T00:00:00"/>
        <d v="2023-04-29T00:00:00"/>
        <d v="2023-06-08T00:00:00"/>
        <d v="2023-05-28T00:00:00"/>
        <d v="2023-02-26T00:00:00"/>
        <d v="2023-06-21T00:00:00"/>
        <d v="2023-12-07T00:00:00"/>
        <d v="2023-10-29T00:00:00"/>
        <d v="2023-02-17T00:00:00"/>
        <d v="2024-02-17T00:00:00"/>
      </sharedItems>
      <fieldGroup par="23"/>
    </cacheField>
    <cacheField name="Customer Name" numFmtId="0">
      <sharedItems/>
    </cacheField>
    <cacheField name="Customer ID" numFmtId="0">
      <sharedItems/>
    </cacheField>
    <cacheField name="Region" numFmtId="0">
      <sharedItems count="5">
        <s v="West"/>
        <s v="North"/>
        <s v="East"/>
        <s v="Central"/>
        <s v="South"/>
      </sharedItems>
    </cacheField>
    <cacheField name="City" numFmtId="0">
      <sharedItems count="15">
        <s v="Pune"/>
        <s v="Lucknow"/>
        <s v="Kolkata"/>
        <s v="Nagpur"/>
        <s v="Chandigarh"/>
        <s v="Raipur"/>
        <s v="Ahmedabad"/>
        <s v="Chennai"/>
        <s v="Bhopal"/>
        <s v="Bangalore"/>
        <s v="Delhi"/>
        <s v="Hyderabad"/>
        <s v="Bhubaneswar"/>
        <s v="Mumbai"/>
        <s v="Patna"/>
      </sharedItems>
    </cacheField>
    <cacheField name="Sales Channel" numFmtId="0">
      <sharedItems count="2">
        <s v="Online"/>
        <s v="Offline"/>
      </sharedItems>
    </cacheField>
    <cacheField name="Product Category" numFmtId="0">
      <sharedItems count="4">
        <s v="Home Decor"/>
        <s v="Clothing"/>
        <s v="Electronics"/>
        <s v="Beauty"/>
      </sharedItems>
    </cacheField>
    <cacheField name="Product Sub-Category" numFmtId="0">
      <sharedItems count="12">
        <s v="Curtain"/>
        <s v="Jeans"/>
        <s v="Lamp"/>
        <s v="Sofa"/>
        <s v="Laptop"/>
        <s v="Shirt"/>
        <s v="Face Cream"/>
        <s v="Jacket"/>
        <s v="Tablet"/>
        <s v="Lipstick"/>
        <s v="Perfume"/>
        <s v="Mobile"/>
      </sharedItems>
    </cacheField>
    <cacheField name="Product Name" numFmtId="0">
      <sharedItems/>
    </cacheField>
    <cacheField name="Product ID" numFmtId="0">
      <sharedItems/>
    </cacheField>
    <cacheField name="Quantity Sold" numFmtId="0">
      <sharedItems containsSemiMixedTypes="0" containsString="0" containsNumber="1" containsInteger="1" minValue="1" maxValue="10"/>
    </cacheField>
    <cacheField name="Unit Price" numFmtId="0">
      <sharedItems containsSemiMixedTypes="0" containsString="0" containsNumber="1" minValue="100.17" maxValue="999.9"/>
    </cacheField>
    <cacheField name="Total Sales" numFmtId="0">
      <sharedItems containsSemiMixedTypes="0" containsString="0" containsNumber="1" minValue="102.07" maxValue="9994.2999999999993"/>
    </cacheField>
    <cacheField name="Discount %" numFmtId="9">
      <sharedItems containsSemiMixedTypes="0" containsString="0" containsNumber="1" minValue="0" maxValue="0.2"/>
    </cacheField>
    <cacheField name="Discount Amount" numFmtId="0">
      <sharedItems containsSemiMixedTypes="0" containsString="0" containsNumber="1" minValue="0" maxValue="1984.32"/>
    </cacheField>
    <cacheField name="Net Sales" numFmtId="0">
      <sharedItems containsSemiMixedTypes="0" containsString="0" containsNumber="1" minValue="82.14" maxValue="9994.2999999999993"/>
    </cacheField>
    <cacheField name="Payment Mode" numFmtId="0">
      <sharedItems count="4">
        <s v="COD"/>
        <s v="Card"/>
        <s v="UPI"/>
        <s v="Wallet"/>
      </sharedItems>
    </cacheField>
    <cacheField name="Delivery Status" numFmtId="0">
      <sharedItems count="4">
        <s v="Delivered"/>
        <s v="Cancelled"/>
        <s v="Returned"/>
        <s v="In-Transit"/>
      </sharedItems>
    </cacheField>
    <cacheField name="Profit Margin %" numFmtId="9">
      <sharedItems containsSemiMixedTypes="0" containsString="0" containsNumber="1" minValue="0.15" maxValue="0.3"/>
    </cacheField>
    <cacheField name="Profit Amount" numFmtId="0">
      <sharedItems containsSemiMixedTypes="0" containsString="0" containsNumber="1" minValue="13.38" maxValue="2986.38"/>
    </cacheField>
    <cacheField name="Months (Date)" numFmtId="0" databaseField="0">
      <fieldGroup base="1">
        <rangePr groupBy="months" startDate="2023-01-01T00:00:00" endDate="2024-03-27T00:00:00"/>
        <groupItems count="14">
          <s v="&lt;01-01-2023"/>
          <s v="Jan"/>
          <s v="Feb"/>
          <s v="Mar"/>
          <s v="Apr"/>
          <s v="May"/>
          <s v="Jun"/>
          <s v="Jul"/>
          <s v="Aug"/>
          <s v="Sep"/>
          <s v="Oct"/>
          <s v="Nov"/>
          <s v="Dec"/>
          <s v="&gt;27-03-2024"/>
        </groupItems>
      </fieldGroup>
    </cacheField>
    <cacheField name="Quarters (Date)" numFmtId="0" databaseField="0">
      <fieldGroup base="1">
        <rangePr groupBy="quarters" startDate="2023-01-01T00:00:00" endDate="2024-03-27T00:00:00"/>
        <groupItems count="6">
          <s v="&lt;01-01-2023"/>
          <s v="Qtr1"/>
          <s v="Qtr2"/>
          <s v="Qtr3"/>
          <s v="Qtr4"/>
          <s v="&gt;27-03-2024"/>
        </groupItems>
      </fieldGroup>
    </cacheField>
    <cacheField name="Years (Date)" numFmtId="0" databaseField="0">
      <fieldGroup base="1">
        <rangePr groupBy="years" startDate="2023-01-01T00:00:00" endDate="2024-03-27T00:00:00"/>
        <groupItems count="4">
          <s v="&lt;01-01-2023"/>
          <s v="2023"/>
          <s v="2024"/>
          <s v="&gt;27-03-2024"/>
        </groupItems>
      </fieldGroup>
    </cacheField>
  </cacheFields>
  <extLst>
    <ext xmlns:x14="http://schemas.microsoft.com/office/spreadsheetml/2009/9/main" uri="{725AE2AE-9491-48be-B2B4-4EB974FC3084}">
      <x14:pivotCacheDefinition pivotCacheId="110184989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nuttama Mondal" refreshedDate="45896.959582870368" createdVersion="8" refreshedVersion="8" minRefreshableVersion="3" recordCount="992" xr:uid="{8273A167-045C-4C19-B767-5C5B9D6127B8}">
  <cacheSource type="worksheet">
    <worksheetSource ref="A1:N993" sheet="Main Data"/>
  </cacheSource>
  <cacheFields count="19">
    <cacheField name="date" numFmtId="164">
      <sharedItems containsSemiMixedTypes="0" containsNonDate="0" containsDate="1" containsString="0" minDate="2024-04-01T00:00:00" maxDate="2025-02-26T00:00:00" count="331">
        <d v="2024-06-11T00:00:00"/>
        <d v="2024-06-12T00:00:00"/>
        <d v="2024-06-13T00:00:00"/>
        <d v="2024-06-14T00:00:00"/>
        <d v="2024-06-16T00:00:00"/>
        <d v="2024-06-17T00:00:00"/>
        <d v="2024-04-07T00:00:00"/>
        <d v="2024-06-29T00:00:00"/>
        <d v="2024-06-30T00:00:00"/>
        <d v="2024-07-01T00:00:00"/>
        <d v="2024-07-03T00:00:00"/>
        <d v="2024-07-04T00:00:00"/>
        <d v="2024-04-13T00:00:00"/>
        <d v="2024-07-05T00:00:00"/>
        <d v="2024-07-06T00:00:00"/>
        <d v="2024-07-07T00:00:00"/>
        <d v="2024-07-08T00:00:00"/>
        <d v="2024-07-09T00:00:00"/>
        <d v="2024-07-10T00:00:00"/>
        <d v="2024-08-06T00:00:00"/>
        <d v="2024-08-07T00:00:00"/>
        <d v="2024-08-09T00:00:00"/>
        <d v="2024-04-23T00:00:00"/>
        <d v="2024-08-10T00:00:00"/>
        <d v="2024-04-25T00:00:00"/>
        <d v="2024-08-11T00:00:00"/>
        <d v="2024-08-12T00:00:00"/>
        <d v="2024-09-08T00:00:00"/>
        <d v="2024-09-09T00:00:00"/>
        <d v="2024-09-10T00:00:00"/>
        <d v="2024-09-11T00:00:00"/>
        <d v="2024-09-12T00:00:00"/>
        <d v="2024-09-13T00:00:00"/>
        <d v="2024-09-15T00:00:00"/>
        <d v="2024-09-16T00:00:00"/>
        <d v="2024-09-17T00:00:00"/>
        <d v="2024-09-18T00:00:00"/>
        <d v="2024-09-27T00:00:00"/>
        <d v="2024-09-29T00:00:00"/>
        <d v="2024-10-01T00:00:00"/>
        <d v="2024-10-02T00:00:00"/>
        <d v="2024-10-03T00:00:00"/>
        <d v="2024-10-15T00:00:00"/>
        <d v="2024-10-16T00:00:00"/>
        <d v="2024-10-17T00:00:00"/>
        <d v="2024-10-19T00:00:00"/>
        <d v="2024-10-20T00:00:00"/>
        <d v="2024-10-22T00:00:00"/>
        <d v="2025-01-02T00:00:00"/>
        <d v="2024-05-20T00:00:00"/>
        <d v="2025-01-04T00:00:00"/>
        <d v="2025-01-06T00:00:00"/>
        <d v="2025-01-08T00:00:00"/>
        <d v="2025-01-21T00:00:00"/>
        <d v="2025-01-22T00:00:00"/>
        <d v="2025-01-23T00:00:00"/>
        <d v="2025-01-24T00:00:00"/>
        <d v="2025-01-25T00:00:00"/>
        <d v="2024-05-29T00:00:00"/>
        <d v="2025-01-27T00:00:00"/>
        <d v="2025-01-28T00:00:00"/>
        <d v="2025-01-29T00:00:00"/>
        <d v="2025-01-31T00:00:00"/>
        <d v="2024-06-15T00:00:00"/>
        <d v="2024-06-21T00:00:00"/>
        <d v="2024-07-02T00:00:00"/>
        <d v="2024-07-15T00:00:00"/>
        <d v="2024-08-03T00:00:00"/>
        <d v="2024-08-08T00:00:00"/>
        <d v="2024-08-16T00:00:00"/>
        <d v="2024-08-22T00:00:00"/>
        <d v="2024-08-31T00:00:00"/>
        <d v="2024-09-05T00:00:00"/>
        <d v="2024-09-14T00:00:00"/>
        <d v="2024-09-19T00:00:00"/>
        <d v="2024-09-28T00:00:00"/>
        <d v="2024-09-30T00:00:00"/>
        <d v="2024-10-06T00:00:00"/>
        <d v="2024-04-01T00:00:00"/>
        <d v="2024-04-02T00:00:00"/>
        <d v="2024-04-03T00:00:00"/>
        <d v="2024-10-13T00:00:00"/>
        <d v="2024-04-04T00:00:00"/>
        <d v="2024-04-09T00:00:00"/>
        <d v="2024-04-10T00:00:00"/>
        <d v="2024-04-11T00:00:00"/>
        <d v="2024-10-18T00:00:00"/>
        <d v="2024-04-12T00:00:00"/>
        <d v="2024-04-14T00:00:00"/>
        <d v="2024-10-21T00:00:00"/>
        <d v="2024-04-22T00:00:00"/>
        <d v="2024-10-23T00:00:00"/>
        <d v="2024-04-24T00:00:00"/>
        <d v="2024-10-25T00:00:00"/>
        <d v="2024-04-26T00:00:00"/>
        <d v="2024-04-27T00:00:00"/>
        <d v="2024-04-28T00:00:00"/>
        <d v="2024-04-29T00:00:00"/>
        <d v="2024-04-30T00:00:00"/>
        <d v="2024-05-01T00:00:00"/>
        <d v="2024-05-02T00:00:00"/>
        <d v="2024-05-03T00:00:00"/>
        <d v="2024-05-04T00:00:00"/>
        <d v="2024-05-05T00:00:00"/>
        <d v="2024-05-06T00:00:00"/>
        <d v="2024-11-06T00:00:00"/>
        <d v="2024-05-07T00:00:00"/>
        <d v="2024-05-08T00:00:00"/>
        <d v="2024-11-09T00:00:00"/>
        <d v="2024-05-09T00:00:00"/>
        <d v="2024-05-10T00:00:00"/>
        <d v="2024-05-11T00:00:00"/>
        <d v="2024-05-12T00:00:00"/>
        <d v="2024-11-14T00:00:00"/>
        <d v="2024-05-13T00:00:00"/>
        <d v="2024-05-14T00:00:00"/>
        <d v="2024-05-15T00:00:00"/>
        <d v="2024-11-18T00:00:00"/>
        <d v="2024-05-16T00:00:00"/>
        <d v="2024-11-20T00:00:00"/>
        <d v="2024-05-17T00:00:00"/>
        <d v="2024-05-18T00:00:00"/>
        <d v="2024-07-11T00:00:00"/>
        <d v="2024-07-12T00:00:00"/>
        <d v="2024-07-13T00:00:00"/>
        <d v="2024-07-14T00:00:00"/>
        <d v="2024-07-16T00:00:00"/>
        <d v="2024-07-17T00:00:00"/>
        <d v="2024-07-18T00:00:00"/>
        <d v="2024-11-30T00:00:00"/>
        <d v="2024-07-19T00:00:00"/>
        <d v="2024-07-20T00:00:00"/>
        <d v="2024-12-03T00:00:00"/>
        <d v="2024-07-21T00:00:00"/>
        <d v="2024-08-13T00:00:00"/>
        <d v="2024-08-14T00:00:00"/>
        <d v="2024-08-15T00:00:00"/>
        <d v="2024-12-08T00:00:00"/>
        <d v="2024-08-17T00:00:00"/>
        <d v="2024-08-18T00:00:00"/>
        <d v="2024-12-11T00:00:00"/>
        <d v="2024-08-19T00:00:00"/>
        <d v="2024-08-20T00:00:00"/>
        <d v="2024-08-21T00:00:00"/>
        <d v="2024-08-23T00:00:00"/>
        <d v="2024-12-16T00:00:00"/>
        <d v="2024-10-24T00:00:00"/>
        <d v="2024-10-26T00:00:00"/>
        <d v="2024-10-31T00:00:00"/>
        <d v="2024-12-20T00:00:00"/>
        <d v="2024-11-01T00:00:00"/>
        <d v="2024-12-22T00:00:00"/>
        <d v="2024-11-02T00:00:00"/>
        <d v="2024-11-03T00:00:00"/>
        <d v="2024-11-04T00:00:00"/>
        <d v="2024-11-05T00:00:00"/>
        <d v="2024-12-27T00:00:00"/>
        <d v="2024-11-13T00:00:00"/>
        <d v="2024-11-15T00:00:00"/>
        <d v="2024-11-16T00:00:00"/>
        <d v="2024-11-17T00:00:00"/>
        <d v="2024-11-19T00:00:00"/>
        <d v="2024-11-21T00:00:00"/>
        <d v="2025-01-03T00:00:00"/>
        <d v="2024-11-22T00:00:00"/>
        <d v="2025-01-05T00:00:00"/>
        <d v="2024-11-23T00:00:00"/>
        <d v="2025-01-07T00:00:00"/>
        <d v="2024-11-24T00:00:00"/>
        <d v="2024-11-25T00:00:00"/>
        <d v="2024-11-26T00:00:00"/>
        <d v="2024-11-27T00:00:00"/>
        <d v="2024-11-28T00:00:00"/>
        <d v="2024-11-29T00:00:00"/>
        <d v="2025-01-14T00:00:00"/>
        <d v="2024-12-01T00:00:00"/>
        <d v="2024-12-02T00:00:00"/>
        <d v="2024-12-04T00:00:00"/>
        <d v="2024-12-05T00:00:00"/>
        <d v="2024-12-06T00:00:00"/>
        <d v="2025-01-20T00:00:00"/>
        <d v="2024-12-07T00:00:00"/>
        <d v="2024-12-09T00:00:00"/>
        <d v="2025-02-01T00:00:00"/>
        <d v="2025-02-02T00:00:00"/>
        <d v="2025-02-03T00:00:00"/>
        <d v="2025-01-26T00:00:00"/>
        <d v="2025-02-04T00:00:00"/>
        <d v="2025-02-05T00:00:00"/>
        <d v="2025-02-06T00:00:00"/>
        <d v="2025-01-30T00:00:00"/>
        <d v="2025-02-07T00:00:00"/>
        <d v="2025-02-08T00:00:00"/>
        <d v="2025-02-09T00:00:00"/>
        <d v="2025-02-11T00:00:00"/>
        <d v="2025-02-10T00:00:00"/>
        <d v="2025-02-14T00:00:00"/>
        <d v="2025-02-21T00:00:00"/>
        <d v="2024-04-05T00:00:00"/>
        <d v="2024-04-06T00:00:00"/>
        <d v="2024-04-08T00:00:00"/>
        <d v="2024-04-15T00:00:00"/>
        <d v="2024-04-16T00:00:00"/>
        <d v="2024-04-17T00:00:00"/>
        <d v="2024-04-18T00:00:00"/>
        <d v="2024-04-19T00:00:00"/>
        <d v="2024-04-20T00:00:00"/>
        <d v="2024-04-21T00:00:00"/>
        <d v="2024-05-19T00:00:00"/>
        <d v="2024-05-21T00:00:00"/>
        <d v="2024-05-22T00:00:00"/>
        <d v="2024-05-23T00:00:00"/>
        <d v="2024-05-24T00:00:00"/>
        <d v="2024-05-25T00:00:00"/>
        <d v="2024-05-26T00:00:00"/>
        <d v="2024-05-27T00:00:00"/>
        <d v="2024-05-28T00:00:00"/>
        <d v="2024-05-30T00:00:00"/>
        <d v="2024-05-31T00:00:00"/>
        <d v="2024-06-01T00:00:00"/>
        <d v="2024-06-02T00:00:00"/>
        <d v="2024-06-03T00:00:00"/>
        <d v="2024-06-04T00:00:00"/>
        <d v="2024-06-05T00:00:00"/>
        <d v="2024-06-06T00:00:00"/>
        <d v="2024-06-07T00:00:00"/>
        <d v="2024-06-08T00:00:00"/>
        <d v="2024-06-09T00:00:00"/>
        <d v="2024-06-10T00:00:00"/>
        <d v="2024-06-18T00:00:00"/>
        <d v="2024-06-19T00:00:00"/>
        <d v="2024-06-20T00:00:00"/>
        <d v="2024-06-22T00:00:00"/>
        <d v="2024-06-23T00:00:00"/>
        <d v="2024-06-24T00:00:00"/>
        <d v="2024-06-25T00:00:00"/>
        <d v="2024-06-26T00:00:00"/>
        <d v="2024-06-27T00:00:00"/>
        <d v="2024-06-28T00:00:00"/>
        <d v="2024-07-22T00:00:00"/>
        <d v="2024-07-23T00:00:00"/>
        <d v="2024-07-24T00:00:00"/>
        <d v="2024-07-25T00:00:00"/>
        <d v="2024-07-26T00:00:00"/>
        <d v="2024-07-27T00:00:00"/>
        <d v="2024-07-28T00:00:00"/>
        <d v="2024-07-29T00:00:00"/>
        <d v="2024-07-30T00:00:00"/>
        <d v="2024-07-31T00:00:00"/>
        <d v="2024-08-01T00:00:00"/>
        <d v="2024-08-02T00:00:00"/>
        <d v="2024-08-04T00:00:00"/>
        <d v="2024-08-05T00:00:00"/>
        <d v="2024-08-24T00:00:00"/>
        <d v="2024-08-25T00:00:00"/>
        <d v="2024-08-26T00:00:00"/>
        <d v="2024-08-27T00:00:00"/>
        <d v="2024-08-28T00:00:00"/>
        <d v="2024-08-29T00:00:00"/>
        <d v="2024-08-30T00:00:00"/>
        <d v="2024-09-01T00:00:00"/>
        <d v="2024-09-02T00:00:00"/>
        <d v="2024-09-03T00:00:00"/>
        <d v="2024-09-04T00:00:00"/>
        <d v="2024-09-06T00:00:00"/>
        <d v="2024-09-07T00:00:00"/>
        <d v="2024-09-20T00:00:00"/>
        <d v="2024-09-21T00:00:00"/>
        <d v="2024-09-22T00:00:00"/>
        <d v="2024-09-23T00:00:00"/>
        <d v="2024-09-24T00:00:00"/>
        <d v="2024-09-25T00:00:00"/>
        <d v="2024-09-26T00:00:00"/>
        <d v="2024-10-04T00:00:00"/>
        <d v="2024-10-05T00:00:00"/>
        <d v="2024-10-07T00:00:00"/>
        <d v="2024-10-08T00:00:00"/>
        <d v="2024-10-09T00:00:00"/>
        <d v="2024-10-10T00:00:00"/>
        <d v="2024-10-11T00:00:00"/>
        <d v="2024-10-12T00:00:00"/>
        <d v="2024-10-14T00:00:00"/>
        <d v="2024-10-27T00:00:00"/>
        <d v="2024-10-28T00:00:00"/>
        <d v="2024-10-29T00:00:00"/>
        <d v="2024-10-30T00:00:00"/>
        <d v="2024-11-07T00:00:00"/>
        <d v="2024-11-08T00:00:00"/>
        <d v="2024-11-10T00:00:00"/>
        <d v="2024-11-11T00:00:00"/>
        <d v="2024-11-12T00:00:00"/>
        <d v="2024-12-10T00:00:00"/>
        <d v="2024-12-12T00:00:00"/>
        <d v="2024-12-13T00:00:00"/>
        <d v="2024-12-14T00:00:00"/>
        <d v="2024-12-15T00:00:00"/>
        <d v="2024-12-17T00:00:00"/>
        <d v="2024-12-18T00:00:00"/>
        <d v="2024-12-19T00:00:00"/>
        <d v="2024-12-21T00:00:00"/>
        <d v="2024-12-23T00:00:00"/>
        <d v="2024-12-24T00:00:00"/>
        <d v="2024-12-25T00:00:00"/>
        <d v="2024-12-26T00:00:00"/>
        <d v="2024-12-28T00:00:00"/>
        <d v="2024-12-29T00:00:00"/>
        <d v="2024-12-30T00:00:00"/>
        <d v="2024-12-31T00:00:00"/>
        <d v="2025-01-01T00:00:00"/>
        <d v="2025-01-09T00:00:00"/>
        <d v="2025-01-10T00:00:00"/>
        <d v="2025-01-11T00:00:00"/>
        <d v="2025-01-12T00:00:00"/>
        <d v="2025-01-13T00:00:00"/>
        <d v="2025-01-15T00:00:00"/>
        <d v="2025-01-16T00:00:00"/>
        <d v="2025-01-17T00:00:00"/>
        <d v="2025-01-18T00:00:00"/>
        <d v="2025-01-19T00:00:00"/>
        <d v="2025-02-12T00:00:00"/>
        <d v="2025-02-13T00:00:00"/>
        <d v="2025-02-15T00:00:00"/>
        <d v="2025-02-16T00:00:00"/>
        <d v="2025-02-17T00:00:00"/>
        <d v="2025-02-18T00:00:00"/>
        <d v="2025-02-19T00:00:00"/>
        <d v="2025-02-20T00:00:00"/>
        <d v="2025-02-22T00:00:00"/>
        <d v="2025-02-23T00:00:00"/>
        <d v="2025-02-24T00:00:00"/>
        <d v="2025-02-25T00:00:00"/>
      </sharedItems>
      <fieldGroup par="16"/>
    </cacheField>
    <cacheField name="Month" numFmtId="164">
      <sharedItems/>
    </cacheField>
    <cacheField name="Name" numFmtId="0">
      <sharedItems count="327">
        <s v="Horizon Wellness"/>
        <s v="True Value Electronics"/>
        <s v="Harmony Homes Realty"/>
        <s v="Stellar Advertising"/>
        <s v="Modern Trends Retail"/>
        <s v="Global Spectrum Consulting"/>
        <s v="Apex Solutions"/>
        <s v="Radiant Vision Studios"/>
        <s v="Noble Travel Services"/>
        <s v="Bright Future Academy"/>
        <s v="Visionary Health Systems"/>
        <s v="Apex Retailers"/>
        <s v="Metro Tech Solutions"/>
        <s v="Prestige Property Developers"/>
        <s v="Classic Trends Fashion"/>
        <s v="Harmony Ventures"/>
        <s v="Stellar Realty"/>
        <s v="Future Path Technologies"/>
        <s v="Elite Edge Services"/>
        <s v="Modern Harmony Products"/>
        <s v="Horizon Builders &amp; Developers"/>
        <s v="Legacy Apparel"/>
        <s v="Elite Marketing Solutions"/>
        <s v="Pinnacle Education Group"/>
        <s v="Crystal Clear Solutions"/>
        <s v="Noble Innovations"/>
        <s v="Crystal Clear Realty"/>
        <s v="Apex Publishing House"/>
        <s v="True Value Consulting"/>
        <s v="Future Path Ventures"/>
        <s v="Stellar Tech Services"/>
        <s v="Legacy Travel Agency"/>
        <s v="Harmony Innovations"/>
        <s v="Elite Media Group"/>
        <s v="Radiant Construction"/>
        <s v="Pinnacle Finance"/>
        <s v="Horizon Tech Ventures"/>
        <s v="Elite Edge Consulting"/>
        <s v="Harmony Tech Ventures"/>
        <s v="Radiant Fitness Studio"/>
        <s v="Zenith Finance Co."/>
        <s v="Apex Events Management"/>
        <s v="Stellar Media Group"/>
        <s v="Harmony Finance Co."/>
        <s v="Pure Vision Ventures"/>
        <s v="Legacy Travel Services"/>
        <s v="Elite Spectrum Media"/>
        <s v="Pinnacle Design Studio"/>
        <s v="Legacy Travel Ventures"/>
        <s v="Absolute Solutions"/>
        <s v="Stellar Design Group"/>
        <s v="Horizon Ventures Co."/>
        <s v="Zenith Wellness Services"/>
        <s v="Legacy Travel Co."/>
        <s v="Pinnacle Innovations Group"/>
        <s v="Stellar Health Services"/>
        <s v="Radiance Design Co."/>
        <s v="Harmony Consulting Group"/>
        <s v="Synergy Tech Solutions"/>
        <s v="Apex Educational Group"/>
        <s v="Modern Wellness Co."/>
        <s v="Pure Spectrum Innovations"/>
        <s v="Pinnacle Travel Co."/>
        <s v="Radiant Enterprise Solutions"/>
        <s v="Infinite Solutions"/>
        <s v="Synergy Solutions Group"/>
        <s v="Horizon Tech Solutions"/>
        <s v="Apex Wellness Solutions"/>
        <s v="Radiance Tech Solutions"/>
        <s v="Apex Enterprise Solutions"/>
        <s v="Prestige Solutions"/>
        <s v="Urban Wave Solutions"/>
        <s v="Visionary Realty Solutions"/>
        <s v="Pure Essence Solutions"/>
        <s v="Crystal Health Solutions"/>
        <s v="Stellar Travel Solutions"/>
        <s v="Pure Harmony Solutions"/>
        <s v="Modern Spectrum Solutions"/>
        <s v="Bharat Innovations"/>
        <s v="Green Leaf Enterprises"/>
        <s v="Urban Pulse Technologies"/>
        <s v="Apex Creative Solutions"/>
        <s v="Mystic India Exports"/>
        <s v="Pure Essence Skincare"/>
        <s v="Zenith Construction Co."/>
        <s v="Radiant Health Systems"/>
        <s v="Radiance Solutions Group"/>
        <s v="Divine Creations"/>
        <s v="True Path Logistics"/>
        <s v="Modern Edge Solutions"/>
        <s v="Prestige Automobiles"/>
        <s v="Horizon Health Solutions"/>
        <s v="Natural Bliss Beverages"/>
        <s v="Apex Marketing Solutions"/>
        <s v="Modern Trends Fashion"/>
        <s v="Heritage Crafts"/>
        <s v="Future Insights Analytics"/>
        <s v="Emerald Estate Developers"/>
        <s v="Starlight Media Group"/>
        <s v="Supreme Electronics"/>
        <s v="Optimum Wellness"/>
        <s v="Zenith Books Publishing"/>
        <s v="Pinnacle Innovations"/>
        <s v="Apex Travel Services"/>
        <s v="Golden Era Realty"/>
        <s v="Radiance Solutions Co."/>
        <s v="Radiant Jewelry"/>
        <s v="Infinity Ventures"/>
        <s v="Horizon Creative Solutions"/>
        <s v="Royal Taste Foods"/>
        <s v="Harmony Homes"/>
        <s v="Urban Edge Consulting"/>
        <s v="Prime Tech Innovations"/>
        <s v="Urban Spectrum Solutions"/>
        <s v="Legacy Designs"/>
        <s v="Virtue Enterprises"/>
        <s v="Radiant Health Club"/>
        <s v="Legacy Wellness Solutions"/>
        <s v="Bright Horizon Ventures"/>
        <s v="Horizon Media Solutions"/>
        <s v="Modern Lifestyle Products"/>
        <s v="Nexus Trading Co."/>
        <s v="Radiance Health and Wellness"/>
        <s v="Legacy Auto Works"/>
        <s v="Prime Essence Creations"/>
        <s v="Quantum Ventures"/>
        <s v="Urban Legends Apparel"/>
        <s v="Pure Bliss Beverages"/>
        <s v="Noble Heights Builders"/>
        <s v="Urban Vision Solutions"/>
        <s v="Radiant Foods"/>
        <s v="Zenith Financial Services"/>
        <s v="Pinnacle Travel Solutions"/>
        <s v="Apex Travel Ventures"/>
        <s v="Future Vision Realty"/>
        <s v="Urban Pulse Media"/>
        <s v="True Essence Health"/>
        <s v="Harmony Health Solutions"/>
        <s v="Radiant Vision Realty"/>
        <s v="Modern Vision Solutions"/>
        <s v="Zenith Tech Ventures"/>
        <s v="Pure Path Foods"/>
        <s v="Bright Horizon Realty"/>
        <s v="Radiant Educational Solutions"/>
        <s v="Crystal Clear Consulting"/>
        <s v="Zenith Innovations"/>
        <s v="True Essence Innovations"/>
        <s v="Zenith Creative Solutions"/>
        <s v="Pinnacle Media Group"/>
        <s v="Pure Vision Solutions"/>
        <s v="Legacy Design Co."/>
        <s v="Apex Health Products"/>
        <s v="Zenith Travel Ventures"/>
        <s v="Pure Path Consulting"/>
        <s v="Harmony Edge Solutions"/>
        <s v="Harmony Educational Group"/>
        <s v="Radiant Design Studio"/>
        <s v="Zenith Health Innovations"/>
        <s v="Apex Realty Ventures"/>
        <s v="True Value Ventures"/>
        <s v="Crystal Clear Designs"/>
        <s v="Pinnacle Media Solutions"/>
        <s v="Pinnacle Innovations Co."/>
        <s v="Radiant Tech Solutions"/>
        <s v="Modern Pathways"/>
        <s v="Elite Creative Solutions"/>
        <s v="Stellar Finance Co."/>
        <s v="Radiant Spectrum Group"/>
        <s v="Harmony Design Ventures"/>
        <s v="Elite Edge Products"/>
        <s v="Zenith Consulting Co."/>
        <s v="Apex Wellness Products"/>
        <s v="Pinnacle Design Solutions"/>
        <s v="Pure Harmony Innovations"/>
        <s v="Legacy Media Group"/>
        <s v="Horizon Tech Innovations"/>
        <s v="Crystal Spectrum Consulting"/>
        <s v="Stellar Creative Co."/>
        <s v="Radiance Media Ventures"/>
        <s v="Zenith Edge Services"/>
        <s v="Stellar Consulting Services"/>
        <s v="Radiant Ventures"/>
        <s v="Harmony Tech Co."/>
        <s v="Zenith Path Solutions"/>
        <s v="Zenith Creative Ventures"/>
        <s v="Apex Health Services"/>
        <s v="Pure Vision Media"/>
        <s v="Legacy Media Solutions"/>
        <s v="Legacy Innovations Group"/>
        <s v="Pinnacle Consulting Co."/>
        <s v="Stellar Finance Group"/>
        <s v="Harmony Ventures Group"/>
        <s v="Radiant Solutions Co."/>
        <s v="Modern Travel Solutions"/>
        <s v="Zenith Tech Solutions"/>
        <s v="Golden Horizon Ventures"/>
        <s v="Eternal Traditions"/>
        <s v="Harmony Foods"/>
        <s v="Sacred Roots Apparel"/>
        <s v="Quantum Finance Services"/>
        <s v="Brilliant Minds Academy"/>
        <s v="Visionary Holdings"/>
        <s v="Stellar Design Studio"/>
        <s v="Classic Cuisines"/>
        <s v="Bold Ventures"/>
        <s v="Radiance Spa"/>
        <s v="Verve Fitness Studio"/>
        <s v="Sparkle Cleaners"/>
        <s v="Global Reach Logistics"/>
        <s v="Noble Path Finance"/>
        <s v="Dynamic Events Management"/>
        <s v="Crystal Waters Resort"/>
        <s v="Excellence Tutors"/>
        <s v="Horizon Builders"/>
        <s v="Classic Heritage Crafts"/>
        <s v="Prime Focus Media"/>
        <s v="Noble Nutraceuticals"/>
        <s v="Supreme Travel Agency"/>
        <s v="Future Vision Tech"/>
        <s v="Urban Groove Apparel"/>
        <s v="Echo Real Estate"/>
        <s v="Pinnacle Health Products"/>
        <s v="Apex Auto Care"/>
        <s v="Royal Glow Cosmetics"/>
        <s v="Zenith Culinary Arts"/>
        <s v="Visionary Tours"/>
        <s v="Elite Essence Products"/>
        <s v="Dynamic Creations"/>
        <s v="Quantum Design Studio"/>
        <s v="Apex Construction"/>
        <s v="Legacy Innovations"/>
        <s v="Pure Harmony Foods"/>
        <s v="Zenith Security Systems"/>
        <s v="Crystal Clear Beverages"/>
        <s v="Metro Line Tech"/>
        <s v="Urban Pulse Consulting"/>
        <s v="Legacy Design Group"/>
        <s v="Supreme Wellness"/>
        <s v="Harmony Tech Innovations"/>
        <s v="Stellar Education Services"/>
        <s v="Visionary Health Products"/>
        <s v="Crystal Innovations"/>
        <s v="Future Trends Retail"/>
        <s v="Radiant Horizon Ventures"/>
        <s v="Urban Edge Realty"/>
        <s v="Prime Focus Innovations"/>
        <s v="Elite Spectrum Consulting"/>
        <s v="Dynamic Design Studio"/>
        <s v="Royal Crest Foods"/>
        <s v="Zenith Travels"/>
        <s v="Quantum Media Group"/>
        <s v="Legacy Builders"/>
        <s v="Apex Spa &amp; Wellness"/>
        <s v="Radiant Travel Services"/>
        <s v="Modern Trends Consulting"/>
        <s v="Global Horizon Ventures"/>
        <s v="Elite Enterprises"/>
        <s v="Pinnacle Health Innovations"/>
        <s v="Horizon Fashion"/>
        <s v="Crystal Essence Beverages"/>
        <s v="Dynamic Pathways"/>
        <s v="Radiance Apparel"/>
        <s v="Zenith Design Group"/>
        <s v="Modern Horizons Consulting"/>
        <s v="Apex Realty Services"/>
        <s v="Zenith Educational Group"/>
        <s v="True Path Ventures"/>
        <s v="Radiance Media"/>
        <s v="Legacy Health Systems"/>
        <s v="Urban Focus Products"/>
        <s v="Visionary Innovations"/>
        <s v="Horizon Design Studio"/>
        <s v="Legacy Tech Products"/>
        <s v="Pinnacle Wellness Services"/>
        <s v="Urban Insight Consulting"/>
        <s v="Crystal Horizons"/>
        <s v="Radiant Apparel"/>
        <s v="True Value Products"/>
        <s v="Zenith Health Products"/>
        <s v="Stellar Wellness Products"/>
        <s v="Radiant Consulting Group"/>
        <s v="Harmony Ventures Co."/>
        <s v="Urban Path Technologies"/>
        <s v="Modern Vision Ventures"/>
        <s v="Elite Travel Services"/>
        <s v="Crystal Innovations Group"/>
        <s v="Pinnacle Fitness Studio"/>
        <s v="Stellar Travel Agency"/>
        <s v="True Path Consulting"/>
        <s v="Legacy Finance Group"/>
        <s v="Pinnacle Design Ventures"/>
        <s v="Stellar Innovations Co."/>
        <s v="Harmony Marketing Co."/>
        <s v="Urban Tech Innovations"/>
        <s v="Crystal Wellness Group"/>
        <s v="Apex Media Co."/>
        <s v="Legacy Health Ventures"/>
        <s v="Pinnacle Spectrum Co."/>
        <s v="Stellar Travel Products"/>
        <s v="Radiance Finance Services"/>
        <s v="Modern Travel Agency"/>
        <s v="Crystal Path Consulting"/>
        <s v="Zenith Educational Services"/>
        <s v="Apex Innovations Co."/>
        <s v="Pure Harmony Health"/>
        <s v="Apex Travel Innovations"/>
        <s v="Modern Health Products"/>
        <s v="Harmony Finance Group"/>
        <s v="Pure Vision Consulting"/>
        <s v="Legacy Spectrum Co."/>
        <s v="Stellar Media Services"/>
        <s v="Radiant Innovations Group"/>
        <s v="Horizon Path Ventures"/>
        <s v="Zenith Tech Co."/>
        <s v="Apex Finance Ventures"/>
        <s v="Zenith Wellness Co."/>
        <s v="Apex Design Services"/>
        <s v="Pure Health Ventures"/>
        <s v="Legacy Spectrum Group"/>
        <s v="Pinnacle Media Ventures"/>
        <s v="Stellar Innovations Group"/>
        <s v="Radiant Educational Co."/>
        <s v="Harmony Edge Ventures"/>
        <s v="Apex Finance Group"/>
        <s v="Pure Harmony Media"/>
        <s v="Legacy Health Co."/>
        <s v="ACCOUNTS EXPERT"/>
      </sharedItems>
    </cacheField>
    <cacheField name="Category" numFmtId="0">
      <sharedItems count="3">
        <s v="Decor"/>
        <s v="Fashion "/>
        <s v="Electronic"/>
      </sharedItems>
    </cacheField>
    <cacheField name="Product Name" numFmtId="0">
      <sharedItems count="11">
        <s v="Car accessories"/>
        <s v="Women dress"/>
        <s v="Home décor"/>
        <s v="Speaker"/>
        <s v="TV"/>
        <s v="Saree"/>
        <s v="Laptop"/>
        <s v="Suit"/>
        <s v="Earbuds"/>
        <s v="Male dress"/>
        <s v="CHAIR"/>
      </sharedItems>
    </cacheField>
    <cacheField name="State" numFmtId="0">
      <sharedItems count="20">
        <s v="Assam"/>
        <s v="Punjab"/>
        <s v="Chhattisgarh"/>
        <s v="West Bengal"/>
        <s v="Madhya Pradesh"/>
        <s v="Jharkhand"/>
        <s v="Gujarat"/>
        <s v="Uttar Pradesh"/>
        <s v="Maharashtra"/>
        <s v="Chandigarh"/>
        <s v="Andhra Pradesh"/>
        <s v="Bihar"/>
        <s v="Rajasthan"/>
        <s v="Tamil Nadu"/>
        <s v="Delhi"/>
        <s v="Karnataka"/>
        <s v="Telangana"/>
        <s v="Kerala"/>
        <s v="Himachal Pradesh"/>
        <s v="Uttarakhand"/>
      </sharedItems>
    </cacheField>
    <cacheField name="Gender" numFmtId="0">
      <sharedItems count="2">
        <s v="Female"/>
        <s v="Male"/>
      </sharedItems>
    </cacheField>
    <cacheField name="Quantity" numFmtId="0">
      <sharedItems containsSemiMixedTypes="0" containsString="0" containsNumber="1" containsInteger="1" minValue="10" maxValue="100"/>
    </cacheField>
    <cacheField name="Cost" numFmtId="0">
      <sharedItems containsSemiMixedTypes="0" containsString="0" containsNumber="1" containsInteger="1" minValue="500" maxValue="1000"/>
    </cacheField>
    <cacheField name="Price" numFmtId="0">
      <sharedItems containsSemiMixedTypes="0" containsString="0" containsNumber="1" containsInteger="1" minValue="750" maxValue="1500" count="539">
        <n v="938"/>
        <n v="1360"/>
        <n v="1186"/>
        <n v="793"/>
        <n v="1327"/>
        <n v="1400"/>
        <n v="1143"/>
        <n v="1350"/>
        <n v="911"/>
        <n v="1315"/>
        <n v="1462"/>
        <n v="1181"/>
        <n v="1268"/>
        <n v="1170"/>
        <n v="877"/>
        <n v="1138"/>
        <n v="1405"/>
        <n v="775"/>
        <n v="765"/>
        <n v="982"/>
        <n v="1341"/>
        <n v="930"/>
        <n v="942"/>
        <n v="1433"/>
        <n v="1486"/>
        <n v="1344"/>
        <n v="924"/>
        <n v="1044"/>
        <n v="1362"/>
        <n v="882"/>
        <n v="1384"/>
        <n v="1402"/>
        <n v="1419"/>
        <n v="1136"/>
        <n v="1226"/>
        <n v="1488"/>
        <n v="1311"/>
        <n v="780"/>
        <n v="1080"/>
        <n v="857"/>
        <n v="1324"/>
        <n v="980"/>
        <n v="1095"/>
        <n v="817"/>
        <n v="922"/>
        <n v="1434"/>
        <n v="974"/>
        <n v="944"/>
        <n v="1058"/>
        <n v="1014"/>
        <n v="1025"/>
        <n v="753"/>
        <n v="1024"/>
        <n v="1246"/>
        <n v="853"/>
        <n v="789"/>
        <n v="1424"/>
        <n v="895"/>
        <n v="1277"/>
        <n v="1253"/>
        <n v="1323"/>
        <n v="983"/>
        <n v="1363"/>
        <n v="1073"/>
        <n v="1445"/>
        <n v="1053"/>
        <n v="762"/>
        <n v="862"/>
        <n v="913"/>
        <n v="1427"/>
        <n v="1415"/>
        <n v="816"/>
        <n v="1255"/>
        <n v="939"/>
        <n v="1391"/>
        <n v="773"/>
        <n v="1266"/>
        <n v="1386"/>
        <n v="876"/>
        <n v="1295"/>
        <n v="988"/>
        <n v="788"/>
        <n v="1162"/>
        <n v="1428"/>
        <n v="1326"/>
        <n v="1030"/>
        <n v="916"/>
        <n v="1203"/>
        <n v="850"/>
        <n v="1276"/>
        <n v="1401"/>
        <n v="945"/>
        <n v="1281"/>
        <n v="1107"/>
        <n v="875"/>
        <n v="885"/>
        <n v="1366"/>
        <n v="1193"/>
        <n v="1416"/>
        <n v="826"/>
        <n v="1069"/>
        <n v="1183"/>
        <n v="1375"/>
        <n v="1192"/>
        <n v="835"/>
        <n v="1472"/>
        <n v="1228"/>
        <n v="1175"/>
        <n v="1392"/>
        <n v="905"/>
        <n v="1314"/>
        <n v="1010"/>
        <n v="1147"/>
        <n v="1460"/>
        <n v="1432"/>
        <n v="1211"/>
        <n v="1457"/>
        <n v="864"/>
        <n v="1108"/>
        <n v="1182"/>
        <n v="1015"/>
        <n v="1299"/>
        <n v="1285"/>
        <n v="1042"/>
        <n v="1212"/>
        <n v="840"/>
        <n v="1330"/>
        <n v="1233"/>
        <n v="927"/>
        <n v="897"/>
        <n v="803"/>
        <n v="865"/>
        <n v="1377"/>
        <n v="1154"/>
        <n v="767"/>
        <n v="906"/>
        <n v="1261"/>
        <n v="1029"/>
        <n v="1130"/>
        <n v="1210"/>
        <n v="1365"/>
        <n v="1064"/>
        <n v="1125"/>
        <n v="1455"/>
        <n v="833"/>
        <n v="1490"/>
        <n v="955"/>
        <n v="808"/>
        <n v="1485"/>
        <n v="783"/>
        <n v="1230"/>
        <n v="1190"/>
        <n v="966"/>
        <n v="1032"/>
        <n v="907"/>
        <n v="931"/>
        <n v="1347"/>
        <n v="1431"/>
        <n v="947"/>
        <n v="965"/>
        <n v="1178"/>
        <n v="1036"/>
        <n v="1471"/>
        <n v="1296"/>
        <n v="1151"/>
        <n v="1101"/>
        <n v="1334"/>
        <n v="987"/>
        <n v="1477"/>
        <n v="800"/>
        <n v="1480"/>
        <n v="1338"/>
        <n v="950"/>
        <n v="1278"/>
        <n v="1002"/>
        <n v="1106"/>
        <n v="1100"/>
        <n v="1033"/>
        <n v="806"/>
        <n v="1153"/>
        <n v="1337"/>
        <n v="953"/>
        <n v="900"/>
        <n v="970"/>
        <n v="1158"/>
        <n v="1452"/>
        <n v="1102"/>
        <n v="1168"/>
        <n v="819"/>
        <n v="1096"/>
        <n v="914"/>
        <n v="1497"/>
        <n v="1395"/>
        <n v="1389"/>
        <n v="1086"/>
        <n v="823"/>
        <n v="1019"/>
        <n v="782"/>
        <n v="1275"/>
        <n v="1379"/>
        <n v="797"/>
        <n v="1172"/>
        <n v="1123"/>
        <n v="964"/>
        <n v="820"/>
        <n v="1333"/>
        <n v="908"/>
        <n v="1075"/>
        <n v="1257"/>
        <n v="772"/>
        <n v="1113"/>
        <n v="1309"/>
        <n v="1436"/>
        <n v="1430"/>
        <n v="1087"/>
        <n v="809"/>
        <n v="1112"/>
        <n v="1387"/>
        <n v="1316"/>
        <n v="1191"/>
        <n v="1364"/>
        <n v="1148"/>
        <n v="1335"/>
        <n v="1269"/>
        <n v="1131"/>
        <n v="1258"/>
        <n v="847"/>
        <n v="1374"/>
        <n v="1140"/>
        <n v="878"/>
        <n v="770"/>
        <n v="1165"/>
        <n v="868"/>
        <n v="1404"/>
        <n v="1156"/>
        <n v="1284"/>
        <n v="1139"/>
        <n v="1355"/>
        <n v="1498"/>
        <n v="771"/>
        <n v="1264"/>
        <n v="812"/>
        <n v="886"/>
        <n v="941"/>
        <n v="943"/>
        <n v="1201"/>
        <n v="1185"/>
        <n v="1116"/>
        <n v="1097"/>
        <n v="901"/>
        <n v="1322"/>
        <n v="1090"/>
        <n v="1358"/>
        <n v="929"/>
        <n v="1259"/>
        <n v="1292"/>
        <n v="872"/>
        <n v="769"/>
        <n v="1028"/>
        <n v="822"/>
        <n v="756"/>
        <n v="1270"/>
        <n v="1343"/>
        <n v="973"/>
        <n v="1370"/>
        <n v="1304"/>
        <n v="1280"/>
        <n v="1049"/>
        <n v="962"/>
        <n v="1283"/>
        <n v="1407"/>
        <n v="1247"/>
        <n v="1120"/>
        <n v="880"/>
        <n v="958"/>
        <n v="1453"/>
        <n v="1273"/>
        <n v="1216"/>
        <n v="1293"/>
        <n v="1500"/>
        <n v="1197"/>
        <n v="1388"/>
        <n v="1195"/>
        <n v="1256"/>
        <n v="1329"/>
        <n v="1442"/>
        <n v="1473"/>
        <n v="843"/>
        <n v="1263"/>
        <n v="1301"/>
        <n v="1189"/>
        <n v="1313"/>
        <n v="861"/>
        <n v="999"/>
        <n v="860"/>
        <n v="828"/>
        <n v="1410"/>
        <n v="1466"/>
        <n v="1206"/>
        <n v="858"/>
        <n v="1373"/>
        <n v="866"/>
        <n v="1320"/>
        <n v="784"/>
        <n v="932"/>
        <n v="1062"/>
        <n v="1467"/>
        <n v="1092"/>
        <n v="1245"/>
        <n v="1072"/>
        <n v="949"/>
        <n v="1423"/>
        <n v="956"/>
        <n v="1122"/>
        <n v="1089"/>
        <n v="1463"/>
        <n v="935"/>
        <n v="996"/>
        <n v="1104"/>
        <n v="923"/>
        <n v="1079"/>
        <n v="919"/>
        <n v="1459"/>
        <n v="1132"/>
        <n v="926"/>
        <n v="1251"/>
        <n v="1135"/>
        <n v="1328"/>
        <n v="1234"/>
        <n v="975"/>
        <n v="1008"/>
        <n v="1260"/>
        <n v="1248"/>
        <n v="1071"/>
        <n v="977"/>
        <n v="1429"/>
        <n v="830"/>
        <n v="1142"/>
        <n v="888"/>
        <n v="804"/>
        <n v="1209"/>
        <n v="836"/>
        <n v="1218"/>
        <n v="1351"/>
        <n v="1119"/>
        <n v="910"/>
        <n v="1339"/>
        <n v="838"/>
        <n v="1290"/>
        <n v="1241"/>
        <n v="1127"/>
        <n v="1126"/>
        <n v="761"/>
        <n v="1164"/>
        <n v="1340"/>
        <n v="1298"/>
        <n v="1055"/>
        <n v="1406"/>
        <n v="1023"/>
        <n v="917"/>
        <n v="1479"/>
        <n v="1348"/>
        <n v="854"/>
        <n v="794"/>
        <n v="1109"/>
        <n v="801"/>
        <n v="1265"/>
        <n v="1074"/>
        <n v="972"/>
        <n v="1482"/>
        <n v="1085"/>
        <n v="1242"/>
        <n v="752"/>
        <n v="1021"/>
        <n v="1254"/>
        <n v="1465"/>
        <n v="963"/>
        <n v="1091"/>
        <n v="985"/>
        <n v="1422"/>
        <n v="844"/>
        <n v="1475"/>
        <n v="1303"/>
        <n v="814"/>
        <n v="1061"/>
        <n v="1155"/>
        <n v="1494"/>
        <n v="1456"/>
        <n v="1356"/>
        <n v="1093"/>
        <n v="1068"/>
        <n v="867"/>
        <n v="892"/>
        <n v="859"/>
        <n v="1046"/>
        <n v="824"/>
        <n v="1208"/>
        <n v="1394"/>
        <n v="1031"/>
        <n v="1110"/>
        <n v="1318"/>
        <n v="912"/>
        <n v="1199"/>
        <n v="881"/>
        <n v="904"/>
        <n v="1082"/>
        <n v="1050"/>
        <n v="1059"/>
        <n v="869"/>
        <n v="1369"/>
        <n v="1353"/>
        <n v="1331"/>
        <n v="1240"/>
        <n v="940"/>
        <n v="957"/>
        <n v="1413"/>
        <n v="1495"/>
        <n v="1065"/>
        <n v="918"/>
        <n v="951"/>
        <n v="1357"/>
        <n v="1238"/>
        <n v="1220"/>
        <n v="792"/>
        <n v="925"/>
        <n v="1297"/>
        <n v="1361"/>
        <n v="1026"/>
        <n v="1345"/>
        <n v="1380"/>
        <n v="790"/>
        <n v="1243"/>
        <n v="1179"/>
        <n v="796"/>
        <n v="1163"/>
        <n v="852"/>
        <n v="839"/>
        <n v="855"/>
        <n v="1336"/>
        <n v="989"/>
        <n v="879"/>
        <n v="1435"/>
        <n v="1081"/>
        <n v="856"/>
        <n v="1489"/>
        <n v="1354"/>
        <n v="1006"/>
        <n v="1060"/>
        <n v="871"/>
        <n v="1161"/>
        <n v="902"/>
        <n v="1114"/>
        <n v="1390"/>
        <n v="1469"/>
        <n v="899"/>
        <n v="1174"/>
        <n v="1274"/>
        <n v="1249"/>
        <n v="992"/>
        <n v="995"/>
        <n v="893"/>
        <n v="1306"/>
        <n v="777"/>
        <n v="954"/>
        <n v="946"/>
        <n v="1047"/>
        <n v="1027"/>
        <n v="795"/>
        <n v="967"/>
        <n v="1483"/>
        <n v="1458"/>
        <n v="1017"/>
        <n v="1397"/>
        <n v="1145"/>
        <n v="1286"/>
        <n v="1224"/>
        <n v="778"/>
        <n v="1231"/>
        <n v="994"/>
        <n v="1177"/>
        <n v="759"/>
        <n v="887"/>
        <n v="1368"/>
        <n v="1229"/>
        <n v="1171"/>
        <n v="990"/>
        <n v="1262"/>
        <n v="750"/>
        <n v="1496"/>
        <n v="787"/>
        <n v="802"/>
        <n v="936"/>
        <n v="884"/>
        <n v="1492"/>
        <n v="1414"/>
        <n v="1425"/>
        <n v="1470"/>
        <n v="1271"/>
        <n v="894"/>
        <n v="1444"/>
        <n v="1252"/>
        <n v="1045"/>
        <n v="1016"/>
        <n v="1319"/>
        <n v="1133"/>
        <n v="1447"/>
        <n v="1403"/>
        <n v="1464"/>
        <n v="1232"/>
        <n v="1157"/>
        <n v="1215"/>
        <n v="1150"/>
        <n v="807"/>
        <n v="1342"/>
        <n v="768"/>
        <n v="928"/>
        <n v="903"/>
        <n v="818"/>
        <n v="1200"/>
        <n v="1493"/>
        <n v="1180"/>
        <n v="979"/>
        <n v="1417"/>
        <n v="948"/>
        <n v="1034"/>
        <n v="764"/>
        <n v="1204"/>
        <n v="1040"/>
        <n v="978"/>
        <n v="891"/>
        <n v="846"/>
        <n v="1420"/>
        <n v="1372"/>
        <n v="832"/>
        <n v="1491"/>
        <n v="1426"/>
        <n v="1461"/>
        <n v="993"/>
        <n v="915"/>
      </sharedItems>
    </cacheField>
    <cacheField name="Purchase Cost" numFmtId="0">
      <sharedItems containsSemiMixedTypes="0" containsString="0" containsNumber="1" containsInteger="1" minValue="5190" maxValue="95254"/>
    </cacheField>
    <cacheField name="Sale Price" numFmtId="0">
      <sharedItems containsSemiMixedTypes="0" containsString="0" containsNumber="1" containsInteger="1" minValue="8010" maxValue="146600"/>
    </cacheField>
    <cacheField name="Profit" numFmtId="0">
      <sharedItems containsSemiMixedTypes="0" containsString="0" containsNumber="1" containsInteger="1" minValue="-14996" maxValue="88949" count="967">
        <n v="0"/>
        <n v="7920"/>
        <n v="9100"/>
        <n v="731"/>
        <n v="5894"/>
        <n v="14020"/>
        <n v="27830"/>
        <n v="13821"/>
        <n v="720"/>
        <n v="5174"/>
        <n v="5784"/>
        <n v="5364"/>
        <n v="9193"/>
        <n v="3084"/>
        <n v="880"/>
        <n v="6630"/>
        <n v="17760"/>
        <n v="1818"/>
        <n v="2108"/>
        <n v="2280"/>
        <n v="7364"/>
        <n v="4068"/>
        <n v="-400"/>
        <n v="13091"/>
        <n v="25116"/>
        <n v="6750"/>
        <n v="-840"/>
        <n v="3330"/>
        <n v="7080"/>
        <n v="4788"/>
        <n v="6830"/>
        <n v="14231"/>
        <n v="6314"/>
        <n v="18500"/>
        <n v="7164"/>
        <n v="4950"/>
        <n v="13005"/>
        <n v="3568"/>
        <n v="7137"/>
        <n v="-1806"/>
        <n v="2442"/>
        <n v="4092"/>
        <n v="10140"/>
        <n v="7701"/>
        <n v="3978"/>
        <n v="5446"/>
        <n v="16264"/>
        <n v="6342"/>
        <n v="25912"/>
        <n v="4536"/>
        <n v="3540"/>
        <n v="4488"/>
        <n v="80"/>
        <n v="1500"/>
        <n v="11610"/>
        <n v="14212"/>
        <n v="4043"/>
        <n v="7500"/>
        <n v="15751"/>
        <n v="5134"/>
        <n v="10840"/>
        <n v="8551"/>
        <n v="7942"/>
        <n v="2520"/>
        <n v="6479"/>
        <n v="1131"/>
        <n v="5376"/>
        <n v="2240"/>
        <n v="10146"/>
        <n v="2849"/>
        <n v="1430"/>
        <n v="-420"/>
        <n v="7350"/>
        <n v="8151"/>
        <n v="-220"/>
        <n v="13180"/>
        <n v="5000"/>
        <n v="6817"/>
        <n v="3680"/>
        <n v="8381"/>
        <n v="47025"/>
        <n v="6116"/>
        <n v="-594"/>
        <n v="12179"/>
        <n v="1608"/>
        <n v="-682"/>
        <n v="7212"/>
        <n v="6588"/>
        <n v="10439"/>
        <n v="400"/>
        <n v="90"/>
        <n v="5952"/>
        <n v="7540"/>
        <n v="2148"/>
        <n v="9312"/>
        <n v="14382"/>
        <n v="5688"/>
        <n v="12172"/>
        <n v="1900"/>
        <n v="144"/>
        <n v="1280"/>
        <n v="12564"/>
        <n v="6220"/>
        <n v="20514"/>
        <n v="1479"/>
        <n v="7590"/>
        <n v="7815"/>
        <n v="8464"/>
        <n v="5810"/>
        <n v="3248"/>
        <n v="6380"/>
        <n v="6980"/>
        <n v="2662"/>
        <n v="6864"/>
        <n v="11560"/>
        <n v="13536"/>
        <n v="12631"/>
        <n v="5724"/>
        <n v="8265"/>
        <n v="6498"/>
        <n v="5135"/>
        <n v="5377"/>
        <n v="79120"/>
        <n v="10257"/>
        <n v="5808"/>
        <n v="9025"/>
        <n v="-1026"/>
        <n v="5230"/>
        <n v="5457"/>
        <n v="9555"/>
        <n v="4389"/>
        <n v="6208"/>
        <n v="8911"/>
        <n v="5584"/>
        <n v="3458"/>
        <n v="3250"/>
        <n v="4200"/>
        <n v="9536"/>
        <n v="8960"/>
        <n v="742"/>
        <n v="7429"/>
        <n v="-598"/>
        <n v="-2068"/>
        <n v="210"/>
        <n v="11480"/>
        <n v="6576"/>
        <n v="1595"/>
        <n v="3995"/>
        <n v="6936"/>
        <n v="-231"/>
        <n v="31239"/>
        <n v="3750"/>
        <n v="8764"/>
        <n v="4164"/>
        <n v="6560"/>
        <n v="35459"/>
        <n v="1834"/>
        <n v="6765"/>
        <n v="18520"/>
        <n v="2088"/>
        <n v="1326"/>
        <n v="14256"/>
        <n v="1536"/>
        <n v="-2108"/>
        <n v="-1260"/>
        <n v="1243"/>
        <n v="5795"/>
        <n v="8685"/>
        <n v="60"/>
        <n v="10010"/>
        <n v="7531"/>
        <n v="3285"/>
        <n v="3320"/>
        <n v="4970"/>
        <n v="8056"/>
        <n v="4592"/>
        <n v="4335"/>
        <n v="1560"/>
        <n v="10455"/>
        <n v="10620"/>
        <n v="1830"/>
        <n v="3306"/>
        <n v="3870"/>
        <n v="5187"/>
        <n v="12844"/>
        <n v="9040"/>
        <n v="20976"/>
        <n v="2820"/>
        <n v="8411"/>
        <n v="-2608"/>
        <n v="5133"/>
        <n v="15510"/>
        <n v="5382"/>
        <n v="31350"/>
        <n v="-234"/>
        <n v="14444"/>
        <n v="10440"/>
        <n v="2541"/>
        <n v="11104"/>
        <n v="8900"/>
        <n v="9160"/>
        <n v="9709"/>
        <n v="5226"/>
        <n v="4920"/>
        <n v="4000"/>
        <n v="9840"/>
        <n v="7282"/>
        <n v="21632"/>
        <n v="12903"/>
        <n v="9828"/>
        <n v="3300"/>
        <n v="6909"/>
        <n v="1525"/>
        <n v="13776"/>
        <n v="18620"/>
        <n v="7682"/>
        <n v="13432"/>
        <n v="15846"/>
        <n v="6360"/>
        <n v="8294"/>
        <n v="-630"/>
        <n v="20925"/>
        <n v="10325"/>
        <n v="10175"/>
        <n v="6900"/>
        <n v="1000"/>
        <n v="6188"/>
        <n v="3562"/>
        <n v="-4370"/>
        <n v="8487"/>
        <n v="11370"/>
        <n v="10848"/>
        <n v="-2000"/>
        <n v="14040"/>
        <n v="10426"/>
        <n v="7140"/>
        <n v="-1189"/>
        <n v="-4920"/>
        <n v="24570"/>
        <n v="6552"/>
        <n v="6608"/>
        <n v="5992"/>
        <n v="2438"/>
        <n v="17922"/>
        <n v="3066"/>
        <n v="10348"/>
        <n v="18846"/>
        <n v="25868"/>
        <n v="15157"/>
        <n v="14970"/>
        <n v="8932"/>
        <n v="-5214"/>
        <n v="13216"/>
        <n v="2938"/>
        <n v="6540"/>
        <n v="13486"/>
        <n v="44800"/>
        <n v="3840"/>
        <n v="21431"/>
        <n v="24750"/>
        <n v="14820"/>
        <n v="15834"/>
        <n v="26000"/>
        <n v="18009"/>
        <n v="13662"/>
        <n v="-2156"/>
        <n v="18148"/>
        <n v="35400"/>
        <n v="12788"/>
        <n v="7875"/>
        <n v="17970"/>
        <n v="4944"/>
        <n v="7250"/>
        <n v="7868"/>
        <n v="2618"/>
        <n v="-3050"/>
        <n v="6180"/>
        <n v="13904"/>
        <n v="4708"/>
        <n v="-390"/>
        <n v="9774"/>
        <n v="3381"/>
        <n v="12600"/>
        <n v="15687"/>
        <n v="19266"/>
        <n v="4816"/>
        <n v="13839"/>
        <n v="8420"/>
        <n v="2990"/>
        <n v="5712"/>
        <n v="9870"/>
        <n v="2760"/>
        <n v="17640"/>
        <n v="7560"/>
        <n v="8602"/>
        <n v="8234"/>
        <n v="15180"/>
        <n v="3895"/>
        <n v="7077"/>
        <n v="-144"/>
        <n v="13980"/>
        <n v="1860"/>
        <n v="3220"/>
        <n v="14283"/>
        <n v="13725"/>
        <n v="18200"/>
        <n v="2884"/>
        <n v="7725"/>
        <n v="11154"/>
        <n v="2940"/>
        <n v="-1820"/>
        <n v="14066"/>
        <n v="-1386"/>
        <n v="5488"/>
        <n v="4400"/>
        <n v="-5500"/>
        <n v="11270"/>
        <n v="14628"/>
        <n v="13804"/>
        <n v="7462"/>
        <n v="14812"/>
        <n v="3588"/>
        <n v="64680"/>
        <n v="16152"/>
        <n v="10728"/>
        <n v="7749"/>
        <n v="6785"/>
        <n v="18696"/>
        <n v="10972"/>
        <n v="-999"/>
        <n v="11025"/>
        <n v="15886"/>
        <n v="-1430"/>
        <n v="1484"/>
        <n v="12914"/>
        <n v="10511"/>
        <n v="14340"/>
        <n v="15360"/>
        <n v="27510"/>
        <n v="-6110"/>
        <n v="7668"/>
        <n v="18937"/>
        <n v="6670"/>
        <n v="7810"/>
        <n v="11067"/>
        <n v="5967"/>
        <n v="-812"/>
        <n v="2726"/>
        <n v="14736"/>
        <n v="-450"/>
        <n v="13948"/>
        <n v="11484"/>
        <n v="10557"/>
        <n v="6994"/>
        <n v="8904"/>
        <n v="2200"/>
        <n v="2100"/>
        <n v="12870"/>
        <n v="11250"/>
        <n v="8175"/>
        <n v="2840"/>
        <n v="12604"/>
        <n v="8148"/>
        <n v="15272"/>
        <n v="-377"/>
        <n v="19188"/>
        <n v="13640"/>
        <n v="3886"/>
        <n v="4800"/>
        <n v="16610"/>
        <n v="13076"/>
        <n v="-3360"/>
        <n v="8208"/>
        <n v="24633"/>
        <n v="2266"/>
        <n v="4977"/>
        <n v="3900"/>
        <n v="3450"/>
        <n v="22456"/>
        <n v="6072"/>
        <n v="13650"/>
        <n v="18780"/>
        <n v="36917"/>
        <n v="12443"/>
        <n v="10740"/>
        <n v="25056"/>
        <n v="17940"/>
        <n v="2540"/>
        <n v="14124"/>
        <n v="2040"/>
        <n v="7722"/>
        <n v="-1420"/>
        <n v="8040"/>
        <n v="1173"/>
        <n v="19136"/>
        <n v="4290"/>
        <n v="17248"/>
        <n v="-1000"/>
        <n v="8496"/>
        <n v="7014"/>
        <n v="9425"/>
        <n v="7200"/>
        <n v="8584"/>
        <n v="19026"/>
        <n v="16093"/>
        <n v="13290"/>
        <n v="-1350"/>
        <n v="13574"/>
        <n v="21930"/>
        <n v="8502"/>
        <n v="18952"/>
        <n v="-3080"/>
        <n v="-3132"/>
        <n v="5200"/>
        <n v="13442"/>
        <n v="7106"/>
        <n v="3576"/>
        <n v="-2760"/>
        <n v="3128"/>
        <n v="4860"/>
        <n v="10052"/>
        <n v="17108"/>
        <n v="2997"/>
        <n v="8720"/>
        <n v="4440"/>
        <n v="6831"/>
        <n v="11100"/>
        <n v="4320"/>
        <n v="14500"/>
        <n v="12501"/>
        <n v="2970"/>
        <n v="735"/>
        <n v="10550"/>
        <n v="3744"/>
        <n v="7613"/>
        <n v="-1659"/>
        <n v="8555"/>
        <n v="5640"/>
        <n v="15000"/>
        <n v="-736"/>
        <n v="1820"/>
        <n v="9039"/>
        <n v="12000"/>
        <n v="5346"/>
        <n v="18492"/>
        <n v="17430"/>
        <n v="51300"/>
        <n v="3068"/>
        <n v="9850"/>
        <n v="21775"/>
        <n v="7803"/>
        <n v="11940"/>
        <n v="14145"/>
        <n v="2222"/>
        <n v="14016"/>
        <n v="13891"/>
        <n v="12015"/>
        <n v="21492"/>
        <n v="-399"/>
        <n v="11684"/>
        <n v="-1792"/>
        <n v="16758"/>
        <n v="11946"/>
        <n v="5082"/>
        <n v="11400"/>
        <n v="-4260"/>
        <n v="20650"/>
        <n v="12412"/>
        <n v="7532"/>
        <n v="16704"/>
        <n v="16925"/>
        <n v="8100"/>
        <n v="-3036"/>
        <n v="17400"/>
        <n v="37376"/>
        <n v="13639"/>
        <n v="17498"/>
        <n v="6486"/>
        <n v="8424"/>
        <n v="16080"/>
        <n v="8480"/>
        <n v="13706"/>
        <n v="13743"/>
        <n v="2457"/>
        <n v="18711"/>
        <n v="9324"/>
        <n v="12425"/>
        <n v="7790"/>
        <n v="377"/>
        <n v="9471"/>
        <n v="6768"/>
        <n v="11136"/>
        <n v="11203"/>
        <n v="4202"/>
        <n v="4890"/>
        <n v="5496"/>
        <n v="14180"/>
        <n v="12096"/>
        <n v="17496"/>
        <n v="8169"/>
        <n v="2290"/>
        <n v="10200"/>
        <n v="7092"/>
        <n v="6032"/>
        <n v="39330"/>
        <n v="15204"/>
        <n v="6375"/>
        <n v="48672"/>
        <n v="37468"/>
        <n v="45356"/>
        <n v="24727"/>
        <n v="-11895"/>
        <n v="20592"/>
        <n v="51380"/>
        <n v="62608"/>
        <n v="42600"/>
        <n v="86177"/>
        <n v="13440"/>
        <n v="4899"/>
        <n v="10720"/>
        <n v="30415"/>
        <n v="22010"/>
        <n v="8113"/>
        <n v="2288"/>
        <n v="4758"/>
        <n v="1512"/>
        <n v="551"/>
        <n v="28673"/>
        <n v="58168"/>
        <n v="37224"/>
        <n v="37400"/>
        <n v="27864"/>
        <n v="45880"/>
        <n v="63661"/>
        <n v="75834"/>
        <n v="-7081"/>
        <n v="-1824"/>
        <n v="45696"/>
        <n v="32116"/>
        <n v="43320"/>
        <n v="59985"/>
        <n v="-10439"/>
        <n v="27880"/>
        <n v="54782"/>
        <n v="38556"/>
        <n v="64152"/>
        <n v="9864"/>
        <n v="54868"/>
        <n v="58528"/>
        <n v="3570"/>
        <n v="6534"/>
        <n v="57304"/>
        <n v="1350"/>
        <n v="18480"/>
        <n v="518"/>
        <n v="46376"/>
        <n v="9860"/>
        <n v="-6308"/>
        <n v="21335"/>
        <n v="4275"/>
        <n v="45766"/>
        <n v="53900"/>
        <n v="-8064"/>
        <n v="19838"/>
        <n v="6578"/>
        <n v="45936"/>
        <n v="61864"/>
        <n v="31752"/>
        <n v="5628"/>
        <n v="51000"/>
        <n v="22770"/>
        <n v="42276"/>
        <n v="41391"/>
        <n v="46355"/>
        <n v="8658"/>
        <n v="77196"/>
        <n v="28080"/>
        <n v="38016"/>
        <n v="43836"/>
        <n v="49784"/>
        <n v="52460"/>
        <n v="10366"/>
        <n v="-4731"/>
        <n v="38223"/>
        <n v="34188"/>
        <n v="41225"/>
        <n v="76539"/>
        <n v="29109"/>
        <n v="37352"/>
        <n v="5880"/>
        <n v="-3564"/>
        <n v="25520"/>
        <n v="12232"/>
        <n v="28560"/>
        <n v="4114"/>
        <n v="59410"/>
        <n v="11856"/>
        <n v="28014"/>
        <n v="2752"/>
        <n v="39467"/>
        <n v="14136"/>
        <n v="24168"/>
        <n v="28728"/>
        <n v="67150"/>
        <n v="35224"/>
        <n v="34740"/>
        <n v="8190"/>
        <n v="26125"/>
        <n v="41925"/>
        <n v="24415"/>
        <n v="-2150"/>
        <n v="8789"/>
        <n v="21243"/>
        <n v="27370"/>
        <n v="49513"/>
        <n v="48565"/>
        <n v="47970"/>
        <n v="2790"/>
        <n v="43594"/>
        <n v="23121"/>
        <n v="64449"/>
        <n v="6710"/>
        <n v="3552"/>
        <n v="25776"/>
        <n v="6903"/>
        <n v="-996"/>
        <n v="25088"/>
        <n v="43601"/>
        <n v="14025"/>
        <n v="57996"/>
        <n v="20880"/>
        <n v="28073"/>
        <n v="1943"/>
        <n v="14706"/>
        <n v="1729"/>
        <n v="21566"/>
        <n v="22892"/>
        <n v="24192"/>
        <n v="14384"/>
        <n v="48776"/>
        <n v="34047"/>
        <n v="5084"/>
        <n v="31590"/>
        <n v="63500"/>
        <n v="17864"/>
        <n v="5238"/>
        <n v="37388"/>
        <n v="63909"/>
        <n v="43272"/>
        <n v="-6588"/>
        <n v="15048"/>
        <n v="17850"/>
        <n v="49840"/>
        <n v="39950"/>
        <n v="10530"/>
        <n v="23400"/>
        <n v="25317"/>
        <n v="11904"/>
        <n v="29121"/>
        <n v="14630"/>
        <n v="5302"/>
        <n v="39150"/>
        <n v="49815"/>
        <n v="19038"/>
        <n v="22196"/>
        <n v="38628"/>
        <n v="21414"/>
        <n v="-2380"/>
        <n v="6555"/>
        <n v="5244"/>
        <n v="31750"/>
        <n v="9154"/>
        <n v="-2211"/>
        <n v="5976"/>
        <n v="17316"/>
        <n v="34276"/>
        <n v="79050"/>
        <n v="41000"/>
        <n v="34272"/>
        <n v="-13940"/>
        <n v="28196"/>
        <n v="9918"/>
        <n v="61880"/>
        <n v="56400"/>
        <n v="43680"/>
        <n v="61512"/>
        <n v="16482"/>
        <n v="29175"/>
        <n v="15861"/>
        <n v="25850"/>
        <n v="-8236"/>
        <n v="16588"/>
        <n v="27566"/>
        <n v="35448"/>
        <n v="5183"/>
        <n v="21889"/>
        <n v="57150"/>
        <n v="2464"/>
        <n v="3600"/>
        <n v="41829"/>
        <n v="58092"/>
        <n v="42768"/>
        <n v="41080"/>
        <n v="42978"/>
        <n v="20900"/>
        <n v="31919"/>
        <n v="79794"/>
        <n v="32214"/>
        <n v="43968"/>
        <n v="22015"/>
        <n v="12331"/>
        <n v="30225"/>
        <n v="32886"/>
        <n v="64400"/>
        <n v="416"/>
        <n v="41710"/>
        <n v="27492"/>
        <n v="25461"/>
        <n v="32643"/>
        <n v="17177"/>
        <n v="6494"/>
        <n v="-2058"/>
        <n v="59568"/>
        <n v="348"/>
        <n v="-9039"/>
        <n v="10230"/>
        <n v="15438"/>
        <n v="20727"/>
        <n v="25488"/>
        <n v="25080"/>
        <n v="19250"/>
        <n v="33152"/>
        <n v="13824"/>
        <n v="8188"/>
        <n v="14399"/>
        <n v="22896"/>
        <n v="38766"/>
        <n v="11186"/>
        <n v="46494"/>
        <n v="3894"/>
        <n v="15120"/>
        <n v="62561"/>
        <n v="30476"/>
        <n v="1974"/>
        <n v="51798"/>
        <n v="37037"/>
        <n v="30836"/>
        <n v="19360"/>
        <n v="34587"/>
        <n v="1953"/>
        <n v="20631"/>
        <n v="22264"/>
        <n v="28044"/>
        <n v="51920"/>
        <n v="36400"/>
        <n v="17664"/>
        <n v="1800"/>
        <n v="43362"/>
        <n v="76560"/>
        <n v="-3900"/>
        <n v="42624"/>
        <n v="19584"/>
        <n v="8908"/>
        <n v="28623"/>
        <n v="27489"/>
        <n v="43416"/>
        <n v="12312"/>
        <n v="27742"/>
        <n v="25536"/>
        <n v="49170"/>
        <n v="40480"/>
        <n v="25440"/>
        <n v="53379"/>
        <n v="43776"/>
        <n v="3000"/>
        <n v="9384"/>
        <n v="3828"/>
        <n v="31042"/>
        <n v="-780"/>
        <n v="54468"/>
        <n v="50596"/>
        <n v="21840"/>
        <n v="8712"/>
        <n v="-1080"/>
        <n v="36936"/>
        <n v="-8925"/>
        <n v="31976"/>
        <n v="7728"/>
        <n v="5249"/>
        <n v="39675"/>
        <n v="69264"/>
        <n v="-2904"/>
        <n v="6450"/>
        <n v="17472"/>
        <n v="67116"/>
        <n v="-11560"/>
        <n v="17460"/>
        <n v="19964"/>
        <n v="9050"/>
        <n v="47586"/>
        <n v="54290"/>
        <n v="44608"/>
        <n v="66846"/>
        <n v="52320"/>
        <n v="41076"/>
        <n v="82156"/>
        <n v="49660"/>
        <n v="67375"/>
        <n v="17112"/>
        <n v="34515"/>
        <n v="11495"/>
        <n v="56700"/>
        <n v="50481"/>
        <n v="33744"/>
        <n v="46123"/>
        <n v="6064"/>
        <n v="1769"/>
        <n v="17328"/>
        <n v="43206"/>
        <n v="29868"/>
        <n v="-3975"/>
        <n v="39060"/>
        <n v="7182"/>
        <n v="-12024"/>
        <n v="1248"/>
        <n v="15249"/>
        <n v="12720"/>
        <n v="9525"/>
        <n v="34100"/>
        <n v="26350"/>
        <n v="60119"/>
        <n v="19176"/>
        <n v="13860"/>
        <n v="27040"/>
        <n v="59356"/>
        <n v="61101"/>
        <n v="38123"/>
        <n v="1938"/>
        <n v="37048"/>
        <n v="15624"/>
        <n v="7645"/>
        <n v="-1960"/>
        <n v="25960"/>
        <n v="3388"/>
        <n v="72297"/>
        <n v="6969"/>
        <n v="40356"/>
        <n v="15876"/>
        <n v="68680"/>
        <n v="9639"/>
        <n v="66908"/>
        <n v="16640"/>
        <n v="41890"/>
        <n v="43992"/>
        <n v="-14996"/>
        <n v="20448"/>
        <n v="41317"/>
        <n v="26536"/>
        <n v="24486"/>
        <n v="23606"/>
        <n v="40544"/>
        <n v="19341"/>
        <n v="55029"/>
        <n v="12191"/>
        <n v="10653"/>
        <n v="13320"/>
        <n v="16192"/>
        <n v="12696"/>
        <n v="37989"/>
        <n v="46851"/>
        <n v="36624"/>
        <n v="15964"/>
        <n v="17182"/>
        <n v="19875"/>
        <n v="74790"/>
        <n v="36888"/>
        <n v="5520"/>
        <n v="10920"/>
        <n v="45243"/>
        <n v="8760"/>
        <n v="26078"/>
        <n v="26180"/>
        <n v="18766"/>
        <n v="36960"/>
        <n v="10452"/>
        <n v="24416"/>
        <n v="30305"/>
        <n v="81873"/>
        <n v="4692"/>
        <n v="17298"/>
        <n v="-4437"/>
        <n v="5073"/>
        <n v="25620"/>
        <n v="38060"/>
        <n v="28704"/>
        <n v="66048"/>
        <n v="2340"/>
        <n v="46942"/>
        <n v="54896"/>
        <n v="20460"/>
        <n v="45017"/>
        <n v="38710"/>
        <n v="15745"/>
        <n v="41251"/>
        <n v="24336"/>
        <n v="57684"/>
        <n v="38151"/>
        <n v="31293"/>
        <n v="13965"/>
        <n v="88949"/>
        <n v="660"/>
        <n v="18247"/>
        <n v="13260"/>
        <n v="33198"/>
        <n v="17945"/>
        <n v="13041"/>
        <n v="1068"/>
        <n v="17094"/>
        <n v="2418"/>
        <n v="71552"/>
        <n v="55"/>
        <n v="16836"/>
        <n v="48384"/>
        <n v="4680"/>
        <n v="44073"/>
        <n v="38537"/>
        <n v="46400"/>
        <n v="51086"/>
        <n v="-476"/>
        <n v="19096"/>
        <n v="7552"/>
        <n v="3645"/>
        <n v="11248"/>
        <n v="9010"/>
        <n v="35438"/>
        <n v="25250"/>
        <n v="38340"/>
        <n v="46268"/>
        <n v="-391"/>
        <n v="6018"/>
        <n v="49200"/>
        <n v="-704"/>
        <n v="8316"/>
        <n v="-4366"/>
        <n v="44200"/>
        <n v="26700"/>
        <n v="1674"/>
        <n v="79464"/>
        <n v="6102"/>
        <n v="46648"/>
        <n v="44690"/>
        <n v="21384"/>
        <n v="36806"/>
        <n v="8976"/>
        <n v="9858"/>
        <n v="61230"/>
        <n v="18444"/>
        <n v="-5310"/>
        <n v="21450"/>
        <n v="19314"/>
        <n v="44462"/>
        <n v="35475"/>
        <n v="43624"/>
        <n v="75670"/>
        <n v="55784"/>
        <n v="22570"/>
        <n v="-11880"/>
      </sharedItems>
    </cacheField>
    <cacheField name="Status" numFmtId="0">
      <sharedItems/>
    </cacheField>
    <cacheField name="Months (date)" numFmtId="0" databaseField="0">
      <fieldGroup base="0">
        <rangePr groupBy="months" startDate="2024-04-01T00:00:00" endDate="2025-02-26T00:00:00"/>
        <groupItems count="14">
          <s v="&lt;01-04-2024"/>
          <s v="Jan"/>
          <s v="Feb"/>
          <s v="Mar"/>
          <s v="Apr"/>
          <s v="May"/>
          <s v="Jun"/>
          <s v="Jul"/>
          <s v="Aug"/>
          <s v="Sep"/>
          <s v="Oct"/>
          <s v="Nov"/>
          <s v="Dec"/>
          <s v="&gt;26-02-2025"/>
        </groupItems>
      </fieldGroup>
    </cacheField>
    <cacheField name="Quarters (date)" numFmtId="0" databaseField="0">
      <fieldGroup base="0">
        <rangePr groupBy="quarters" startDate="2024-04-01T00:00:00" endDate="2025-02-26T00:00:00"/>
        <groupItems count="6">
          <s v="&lt;01-04-2024"/>
          <s v="Qtr1"/>
          <s v="Qtr2"/>
          <s v="Qtr3"/>
          <s v="Qtr4"/>
          <s v="&gt;26-02-2025"/>
        </groupItems>
      </fieldGroup>
    </cacheField>
    <cacheField name="Years (date)" numFmtId="0" databaseField="0">
      <fieldGroup base="0">
        <rangePr groupBy="years" startDate="2024-04-01T00:00:00" endDate="2025-02-26T00:00:00"/>
        <groupItems count="4">
          <s v="&lt;01-04-2024"/>
          <s v="2024"/>
          <s v="2025"/>
          <s v="&gt;26-02-2025"/>
        </groupItems>
      </fieldGroup>
    </cacheField>
    <cacheField name="Profit New" numFmtId="0" formula="'Sale Price'-'Purchase Cost'" databaseField="0"/>
    <cacheField name="Rate" numFmtId="0" formula="'Sale Price'/Quantity" databaseField="0"/>
  </cacheFields>
  <extLst>
    <ext xmlns:x14="http://schemas.microsoft.com/office/spreadsheetml/2009/9/main" uri="{725AE2AE-9491-48be-B2B4-4EB974FC3084}">
      <x14:pivotCacheDefinition pivotCacheId="10833749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
  <r>
    <x v="0"/>
    <x v="0"/>
    <x v="0"/>
    <x v="0"/>
    <n v="122444"/>
  </r>
  <r>
    <x v="1"/>
    <x v="1"/>
    <x v="1"/>
    <x v="1"/>
    <n v="94138"/>
  </r>
  <r>
    <x v="2"/>
    <x v="0"/>
    <x v="0"/>
    <x v="0"/>
    <n v="72679"/>
  </r>
  <r>
    <x v="3"/>
    <x v="0"/>
    <x v="0"/>
    <x v="0"/>
    <n v="130238"/>
  </r>
  <r>
    <x v="4"/>
    <x v="1"/>
    <x v="1"/>
    <x v="0"/>
    <n v="108636"/>
  </r>
  <r>
    <x v="5"/>
    <x v="2"/>
    <x v="2"/>
    <x v="1"/>
    <n v="108005"/>
  </r>
  <r>
    <x v="6"/>
    <x v="2"/>
    <x v="0"/>
    <x v="1"/>
    <n v="141259"/>
  </r>
  <r>
    <x v="7"/>
    <x v="2"/>
    <x v="0"/>
    <x v="1"/>
    <n v="86739"/>
  </r>
  <r>
    <x v="8"/>
    <x v="0"/>
    <x v="2"/>
    <x v="0"/>
    <n v="95170"/>
  </r>
  <r>
    <x v="9"/>
    <x v="1"/>
    <x v="1"/>
    <x v="1"/>
    <n v="50655"/>
  </r>
  <r>
    <x v="0"/>
    <x v="1"/>
    <x v="1"/>
    <x v="0"/>
    <n v="76361"/>
  </r>
  <r>
    <x v="1"/>
    <x v="1"/>
    <x v="3"/>
    <x v="0"/>
    <n v="59986"/>
  </r>
  <r>
    <x v="2"/>
    <x v="0"/>
    <x v="3"/>
    <x v="1"/>
    <n v="96489"/>
  </r>
  <r>
    <x v="3"/>
    <x v="0"/>
    <x v="3"/>
    <x v="1"/>
    <n v="96845"/>
  </r>
  <r>
    <x v="4"/>
    <x v="2"/>
    <x v="0"/>
    <x v="0"/>
    <n v="147430"/>
  </r>
  <r>
    <x v="5"/>
    <x v="2"/>
    <x v="0"/>
    <x v="0"/>
    <n v="116547"/>
  </r>
  <r>
    <x v="6"/>
    <x v="0"/>
    <x v="1"/>
    <x v="0"/>
    <n v="50478"/>
  </r>
  <r>
    <x v="7"/>
    <x v="1"/>
    <x v="2"/>
    <x v="1"/>
    <n v="131028"/>
  </r>
  <r>
    <x v="8"/>
    <x v="0"/>
    <x v="2"/>
    <x v="1"/>
    <n v="136265"/>
  </r>
  <r>
    <x v="9"/>
    <x v="0"/>
    <x v="0"/>
    <x v="1"/>
    <n v="143860"/>
  </r>
  <r>
    <x v="0"/>
    <x v="1"/>
    <x v="1"/>
    <x v="0"/>
    <n v="57757"/>
  </r>
  <r>
    <x v="1"/>
    <x v="2"/>
    <x v="3"/>
    <x v="0"/>
    <n v="122231"/>
  </r>
  <r>
    <x v="2"/>
    <x v="2"/>
    <x v="3"/>
    <x v="1"/>
    <n v="127292"/>
  </r>
  <r>
    <x v="3"/>
    <x v="2"/>
    <x v="2"/>
    <x v="1"/>
    <n v="50194"/>
  </r>
  <r>
    <x v="4"/>
    <x v="0"/>
    <x v="1"/>
    <x v="0"/>
    <n v="76180"/>
  </r>
  <r>
    <x v="5"/>
    <x v="1"/>
    <x v="1"/>
    <x v="0"/>
    <n v="112323"/>
  </r>
  <r>
    <x v="6"/>
    <x v="1"/>
    <x v="3"/>
    <x v="1"/>
    <n v="61988"/>
  </r>
  <r>
    <x v="7"/>
    <x v="1"/>
    <x v="3"/>
    <x v="1"/>
    <n v="142292"/>
  </r>
  <r>
    <x v="8"/>
    <x v="0"/>
    <x v="0"/>
    <x v="0"/>
    <n v="135328"/>
  </r>
  <r>
    <x v="9"/>
    <x v="0"/>
    <x v="0"/>
    <x v="0"/>
    <n v="85819"/>
  </r>
  <r>
    <x v="10"/>
    <x v="0"/>
    <x v="4"/>
    <x v="0"/>
    <n v="856945"/>
  </r>
  <r>
    <x v="1"/>
    <x v="2"/>
    <x v="0"/>
    <x v="1"/>
    <n v="103228"/>
  </r>
  <r>
    <x v="2"/>
    <x v="0"/>
    <x v="1"/>
    <x v="0"/>
    <n v="56765"/>
  </r>
  <r>
    <x v="3"/>
    <x v="1"/>
    <x v="2"/>
    <x v="0"/>
    <n v="122853"/>
  </r>
  <r>
    <x v="4"/>
    <x v="0"/>
    <x v="2"/>
    <x v="1"/>
    <n v="59918"/>
  </r>
  <r>
    <x v="5"/>
    <x v="0"/>
    <x v="0"/>
    <x v="1"/>
    <n v="59303"/>
  </r>
  <r>
    <x v="6"/>
    <x v="1"/>
    <x v="1"/>
    <x v="0"/>
    <n v="105850"/>
  </r>
  <r>
    <x v="7"/>
    <x v="2"/>
    <x v="3"/>
    <x v="1"/>
    <n v="146177"/>
  </r>
  <r>
    <x v="8"/>
    <x v="2"/>
    <x v="2"/>
    <x v="0"/>
    <n v="56078"/>
  </r>
  <r>
    <x v="9"/>
    <x v="2"/>
    <x v="2"/>
    <x v="1"/>
    <n v="109136"/>
  </r>
  <r>
    <x v="0"/>
    <x v="0"/>
    <x v="0"/>
    <x v="1"/>
    <n v="76997"/>
  </r>
  <r>
    <x v="1"/>
    <x v="1"/>
    <x v="0"/>
    <x v="1"/>
    <n v="148442"/>
  </r>
  <r>
    <x v="2"/>
    <x v="1"/>
    <x v="1"/>
    <x v="1"/>
    <n v="129500"/>
  </r>
  <r>
    <x v="3"/>
    <x v="1"/>
    <x v="3"/>
    <x v="0"/>
    <n v="133884"/>
  </r>
  <r>
    <x v="4"/>
    <x v="0"/>
    <x v="3"/>
    <x v="0"/>
    <n v="106065"/>
  </r>
  <r>
    <x v="5"/>
    <x v="0"/>
    <x v="3"/>
    <x v="0"/>
    <n v="82337"/>
  </r>
  <r>
    <x v="6"/>
    <x v="2"/>
    <x v="1"/>
    <x v="1"/>
    <n v="73197"/>
  </r>
  <r>
    <x v="7"/>
    <x v="2"/>
    <x v="0"/>
    <x v="1"/>
    <n v="119829"/>
  </r>
  <r>
    <x v="8"/>
    <x v="2"/>
    <x v="0"/>
    <x v="1"/>
    <n v="92926"/>
  </r>
  <r>
    <x v="9"/>
    <x v="0"/>
    <x v="2"/>
    <x v="0"/>
    <n v="88313"/>
  </r>
  <r>
    <x v="11"/>
    <x v="1"/>
    <x v="4"/>
    <x v="1"/>
    <n v="45986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x v="0"/>
  </r>
  <r>
    <x v="1"/>
    <x v="1"/>
  </r>
  <r>
    <x v="2"/>
    <x v="2"/>
  </r>
  <r>
    <x v="3"/>
    <x v="3"/>
  </r>
  <r>
    <x v="4"/>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ORD2025000001"/>
    <x v="0"/>
    <s v="Customer 2503"/>
    <s v="CUST6023"/>
    <x v="0"/>
    <x v="0"/>
    <x v="0"/>
    <x v="0"/>
    <x v="0"/>
    <s v="Curtain Model-840"/>
    <s v="PROD2084"/>
    <n v="6"/>
    <n v="680.05"/>
    <n v="4080.3"/>
    <n v="0.2"/>
    <n v="816.06"/>
    <n v="3264.24"/>
    <x v="0"/>
    <x v="0"/>
    <n v="0.15"/>
    <n v="489.64"/>
  </r>
  <r>
    <s v="ORD2025000002"/>
    <x v="1"/>
    <s v="Customer 4738"/>
    <s v="CUST6030"/>
    <x v="1"/>
    <x v="1"/>
    <x v="1"/>
    <x v="1"/>
    <x v="1"/>
    <s v="Jeans Model-743"/>
    <s v="PROD9030"/>
    <n v="5"/>
    <n v="460.97"/>
    <n v="2304.85"/>
    <n v="0.2"/>
    <n v="460.97"/>
    <n v="1843.88"/>
    <x v="0"/>
    <x v="1"/>
    <n v="0.3"/>
    <n v="553.16"/>
  </r>
  <r>
    <s v="ORD2025000003"/>
    <x v="2"/>
    <s v="Customer 1007"/>
    <s v="CUST9556"/>
    <x v="2"/>
    <x v="2"/>
    <x v="0"/>
    <x v="0"/>
    <x v="2"/>
    <s v="Lamp Model-843"/>
    <s v="PROD1012"/>
    <n v="9"/>
    <n v="933.57"/>
    <n v="8402.1299999999992"/>
    <n v="0.1"/>
    <n v="840.21"/>
    <n v="7561.92"/>
    <x v="1"/>
    <x v="2"/>
    <n v="0.15"/>
    <n v="1134.29"/>
  </r>
  <r>
    <s v="ORD2025000004"/>
    <x v="3"/>
    <s v="Customer 1773"/>
    <s v="CUST6265"/>
    <x v="3"/>
    <x v="3"/>
    <x v="1"/>
    <x v="0"/>
    <x v="3"/>
    <s v="Sofa Model-873"/>
    <s v="PROD1458"/>
    <n v="7"/>
    <n v="152.28"/>
    <n v="1065.96"/>
    <n v="0"/>
    <n v="0"/>
    <n v="1065.96"/>
    <x v="2"/>
    <x v="3"/>
    <n v="0.3"/>
    <n v="319.79000000000002"/>
  </r>
  <r>
    <s v="ORD2025000005"/>
    <x v="4"/>
    <s v="Customer 4929"/>
    <s v="CUST8647"/>
    <x v="1"/>
    <x v="4"/>
    <x v="1"/>
    <x v="2"/>
    <x v="4"/>
    <s v="Laptop Model-755"/>
    <s v="PROD2196"/>
    <n v="2"/>
    <n v="169.74"/>
    <n v="339.48"/>
    <n v="0.1"/>
    <n v="33.950000000000003"/>
    <n v="305.52999999999997"/>
    <x v="1"/>
    <x v="2"/>
    <n v="0.25"/>
    <n v="76.38"/>
  </r>
  <r>
    <s v="ORD2025000006"/>
    <x v="5"/>
    <s v="Customer 4826"/>
    <s v="CUST4388"/>
    <x v="3"/>
    <x v="5"/>
    <x v="0"/>
    <x v="1"/>
    <x v="5"/>
    <s v="Shirt Model-948"/>
    <s v="PROD6382"/>
    <n v="4"/>
    <n v="206.17"/>
    <n v="824.68"/>
    <n v="0.2"/>
    <n v="164.94"/>
    <n v="659.74"/>
    <x v="2"/>
    <x v="3"/>
    <n v="0.25"/>
    <n v="164.94"/>
  </r>
  <r>
    <s v="ORD2025000007"/>
    <x v="6"/>
    <s v="Customer 3651"/>
    <s v="CUST2887"/>
    <x v="0"/>
    <x v="6"/>
    <x v="1"/>
    <x v="1"/>
    <x v="5"/>
    <s v="Shirt Model-936"/>
    <s v="PROD2519"/>
    <n v="1"/>
    <n v="636.34"/>
    <n v="636.34"/>
    <n v="0.1"/>
    <n v="63.63"/>
    <n v="572.71"/>
    <x v="3"/>
    <x v="1"/>
    <n v="0.15"/>
    <n v="85.91"/>
  </r>
  <r>
    <s v="ORD2025000008"/>
    <x v="7"/>
    <s v="Customer 4708"/>
    <s v="CUST9100"/>
    <x v="4"/>
    <x v="7"/>
    <x v="0"/>
    <x v="3"/>
    <x v="6"/>
    <s v="Face Cream Model-726"/>
    <s v="PROD7106"/>
    <n v="10"/>
    <n v="833.97"/>
    <n v="8339.7000000000007"/>
    <n v="0"/>
    <n v="0"/>
    <n v="8339.7000000000007"/>
    <x v="2"/>
    <x v="2"/>
    <n v="0.25"/>
    <n v="2084.9299999999998"/>
  </r>
  <r>
    <s v="ORD2025000009"/>
    <x v="8"/>
    <s v="Customer 284"/>
    <s v="CUST2535"/>
    <x v="3"/>
    <x v="8"/>
    <x v="0"/>
    <x v="0"/>
    <x v="2"/>
    <s v="Lamp Model-724"/>
    <s v="PROD3724"/>
    <n v="1"/>
    <n v="800.76"/>
    <n v="800.76"/>
    <n v="0.2"/>
    <n v="160.15"/>
    <n v="640.61"/>
    <x v="0"/>
    <x v="3"/>
    <n v="0.3"/>
    <n v="192.18"/>
  </r>
  <r>
    <s v="ORD2025000010"/>
    <x v="9"/>
    <s v="Customer 3148"/>
    <s v="CUST4930"/>
    <x v="4"/>
    <x v="9"/>
    <x v="0"/>
    <x v="1"/>
    <x v="7"/>
    <s v="Jacket Model-619"/>
    <s v="PROD5874"/>
    <n v="6"/>
    <n v="251.86"/>
    <n v="1511.16"/>
    <n v="0.05"/>
    <n v="75.56"/>
    <n v="1435.6"/>
    <x v="0"/>
    <x v="0"/>
    <n v="0.25"/>
    <n v="358.9"/>
  </r>
  <r>
    <s v="ORD2025000011"/>
    <x v="10"/>
    <s v="Customer 4659"/>
    <s v="CUST4875"/>
    <x v="4"/>
    <x v="9"/>
    <x v="1"/>
    <x v="2"/>
    <x v="8"/>
    <s v="Tablet Model-671"/>
    <s v="PROD1066"/>
    <n v="6"/>
    <n v="783.62"/>
    <n v="4701.72"/>
    <n v="0"/>
    <n v="0"/>
    <n v="4701.72"/>
    <x v="0"/>
    <x v="2"/>
    <n v="0.3"/>
    <n v="1410.52"/>
  </r>
  <r>
    <s v="ORD2025000012"/>
    <x v="11"/>
    <s v="Customer 676"/>
    <s v="CUST2661"/>
    <x v="0"/>
    <x v="6"/>
    <x v="0"/>
    <x v="2"/>
    <x v="4"/>
    <s v="Laptop Model-635"/>
    <s v="PROD5242"/>
    <n v="4"/>
    <n v="183.12"/>
    <n v="732.48"/>
    <n v="0.1"/>
    <n v="73.25"/>
    <n v="659.23"/>
    <x v="0"/>
    <x v="0"/>
    <n v="0.15"/>
    <n v="98.88"/>
  </r>
  <r>
    <s v="ORD2025000013"/>
    <x v="12"/>
    <s v="Customer 3161"/>
    <s v="CUST9844"/>
    <x v="1"/>
    <x v="10"/>
    <x v="0"/>
    <x v="1"/>
    <x v="1"/>
    <s v="Jeans Model-400"/>
    <s v="PROD6400"/>
    <n v="2"/>
    <n v="635.07000000000005"/>
    <n v="1270.1400000000001"/>
    <n v="0.05"/>
    <n v="63.51"/>
    <n v="1206.6300000000001"/>
    <x v="3"/>
    <x v="3"/>
    <n v="0.25"/>
    <n v="301.66000000000003"/>
  </r>
  <r>
    <s v="ORD2025000014"/>
    <x v="13"/>
    <s v="Customer 1378"/>
    <s v="CUST8280"/>
    <x v="0"/>
    <x v="0"/>
    <x v="0"/>
    <x v="0"/>
    <x v="3"/>
    <s v="Sofa Model-430"/>
    <s v="PROD1639"/>
    <n v="8"/>
    <n v="267.35000000000002"/>
    <n v="2138.8000000000002"/>
    <n v="0.2"/>
    <n v="427.76"/>
    <n v="1711.04"/>
    <x v="1"/>
    <x v="1"/>
    <n v="0.25"/>
    <n v="427.76"/>
  </r>
  <r>
    <s v="ORD2025000015"/>
    <x v="14"/>
    <s v="Customer 3452"/>
    <s v="CUST5993"/>
    <x v="0"/>
    <x v="6"/>
    <x v="0"/>
    <x v="3"/>
    <x v="9"/>
    <s v="Lipstick Model-344"/>
    <s v="PROD5226"/>
    <n v="2"/>
    <n v="306.97000000000003"/>
    <n v="613.94000000000005"/>
    <n v="0.05"/>
    <n v="30.7"/>
    <n v="583.24"/>
    <x v="3"/>
    <x v="2"/>
    <n v="0.3"/>
    <n v="174.97"/>
  </r>
  <r>
    <s v="ORD2025000016"/>
    <x v="3"/>
    <s v="Customer 4987"/>
    <s v="CUST8616"/>
    <x v="1"/>
    <x v="4"/>
    <x v="1"/>
    <x v="0"/>
    <x v="0"/>
    <s v="Curtain Model-233"/>
    <s v="PROD2258"/>
    <n v="3"/>
    <n v="906.48"/>
    <n v="2719.44"/>
    <n v="0.2"/>
    <n v="543.89"/>
    <n v="2175.5500000000002"/>
    <x v="3"/>
    <x v="1"/>
    <n v="0.15"/>
    <n v="326.33"/>
  </r>
  <r>
    <s v="ORD2025000017"/>
    <x v="15"/>
    <s v="Customer 1638"/>
    <s v="CUST9104"/>
    <x v="2"/>
    <x v="2"/>
    <x v="0"/>
    <x v="0"/>
    <x v="2"/>
    <s v="Lamp Model-280"/>
    <s v="PROD6618"/>
    <n v="4"/>
    <n v="958.42"/>
    <n v="3833.68"/>
    <n v="0.05"/>
    <n v="191.68"/>
    <n v="3642"/>
    <x v="0"/>
    <x v="1"/>
    <n v="0.3"/>
    <n v="1092.5999999999999"/>
  </r>
  <r>
    <s v="ORD2025000018"/>
    <x v="16"/>
    <s v="Customer 2126"/>
    <s v="CUST5190"/>
    <x v="4"/>
    <x v="7"/>
    <x v="0"/>
    <x v="3"/>
    <x v="6"/>
    <s v="Face Cream Model-141"/>
    <s v="PROD9216"/>
    <n v="8"/>
    <n v="723.33"/>
    <n v="5786.64"/>
    <n v="0.1"/>
    <n v="578.66"/>
    <n v="5207.9799999999996"/>
    <x v="1"/>
    <x v="1"/>
    <n v="0.25"/>
    <n v="1301.99"/>
  </r>
  <r>
    <s v="ORD2025000019"/>
    <x v="17"/>
    <s v="Customer 3190"/>
    <s v="CUST1686"/>
    <x v="4"/>
    <x v="11"/>
    <x v="0"/>
    <x v="2"/>
    <x v="8"/>
    <s v="Tablet Model-545"/>
    <s v="PROD6155"/>
    <n v="2"/>
    <n v="797.82"/>
    <n v="1595.64"/>
    <n v="0.1"/>
    <n v="159.56"/>
    <n v="1436.08"/>
    <x v="0"/>
    <x v="0"/>
    <n v="0.15"/>
    <n v="215.41"/>
  </r>
  <r>
    <s v="ORD2025000020"/>
    <x v="18"/>
    <s v="Customer 4578"/>
    <s v="CUST2462"/>
    <x v="0"/>
    <x v="0"/>
    <x v="1"/>
    <x v="3"/>
    <x v="9"/>
    <s v="Lipstick Model-618"/>
    <s v="PROD9881"/>
    <n v="10"/>
    <n v="733.79"/>
    <n v="7337.9"/>
    <n v="0.05"/>
    <n v="366.89"/>
    <n v="6971.01"/>
    <x v="1"/>
    <x v="0"/>
    <n v="0.25"/>
    <n v="1742.75"/>
  </r>
  <r>
    <s v="ORD2025000021"/>
    <x v="19"/>
    <s v="Customer 4338"/>
    <s v="CUST7872"/>
    <x v="0"/>
    <x v="0"/>
    <x v="0"/>
    <x v="3"/>
    <x v="6"/>
    <s v="Face Cream Model-792"/>
    <s v="PROD5111"/>
    <n v="8"/>
    <n v="657.14"/>
    <n v="5257.12"/>
    <n v="0.05"/>
    <n v="262.86"/>
    <n v="4994.26"/>
    <x v="3"/>
    <x v="0"/>
    <n v="0.25"/>
    <n v="1248.57"/>
  </r>
  <r>
    <s v="ORD2025000022"/>
    <x v="20"/>
    <s v="Customer 4130"/>
    <s v="CUST1012"/>
    <x v="4"/>
    <x v="7"/>
    <x v="0"/>
    <x v="0"/>
    <x v="2"/>
    <s v="Lamp Model-446"/>
    <s v="PROD8213"/>
    <n v="2"/>
    <n v="193.87"/>
    <n v="387.74"/>
    <n v="0.05"/>
    <n v="19.39"/>
    <n v="368.35"/>
    <x v="0"/>
    <x v="0"/>
    <n v="0.15"/>
    <n v="55.25"/>
  </r>
  <r>
    <s v="ORD2025000023"/>
    <x v="21"/>
    <s v="Customer 3357"/>
    <s v="CUST8565"/>
    <x v="3"/>
    <x v="3"/>
    <x v="1"/>
    <x v="3"/>
    <x v="10"/>
    <s v="Perfume Model-865"/>
    <s v="PROD7216"/>
    <n v="8"/>
    <n v="421.86"/>
    <n v="3374.88"/>
    <n v="0"/>
    <n v="0"/>
    <n v="3374.88"/>
    <x v="3"/>
    <x v="3"/>
    <n v="0.15"/>
    <n v="506.23"/>
  </r>
  <r>
    <s v="ORD2025000024"/>
    <x v="22"/>
    <s v="Customer 1579"/>
    <s v="CUST9104"/>
    <x v="3"/>
    <x v="5"/>
    <x v="1"/>
    <x v="1"/>
    <x v="1"/>
    <s v="Jeans Model-425"/>
    <s v="PROD3504"/>
    <n v="6"/>
    <n v="598.63"/>
    <n v="3591.78"/>
    <n v="0.2"/>
    <n v="718.36"/>
    <n v="2873.42"/>
    <x v="1"/>
    <x v="2"/>
    <n v="0.25"/>
    <n v="718.36"/>
  </r>
  <r>
    <s v="ORD2025000025"/>
    <x v="23"/>
    <s v="Customer 4250"/>
    <s v="CUST2352"/>
    <x v="3"/>
    <x v="5"/>
    <x v="1"/>
    <x v="3"/>
    <x v="10"/>
    <s v="Perfume Model-602"/>
    <s v="PROD6067"/>
    <n v="6"/>
    <n v="458.65"/>
    <n v="2751.9"/>
    <n v="0.2"/>
    <n v="550.38"/>
    <n v="2201.52"/>
    <x v="1"/>
    <x v="3"/>
    <n v="0.15"/>
    <n v="330.23"/>
  </r>
  <r>
    <s v="ORD2025000026"/>
    <x v="24"/>
    <s v="Customer 334"/>
    <s v="CUST7671"/>
    <x v="1"/>
    <x v="1"/>
    <x v="1"/>
    <x v="2"/>
    <x v="4"/>
    <s v="Laptop Model-382"/>
    <s v="PROD3483"/>
    <n v="1"/>
    <n v="306"/>
    <n v="306"/>
    <n v="0.2"/>
    <n v="61.2"/>
    <n v="244.8"/>
    <x v="0"/>
    <x v="2"/>
    <n v="0.3"/>
    <n v="73.44"/>
  </r>
  <r>
    <s v="ORD2025000027"/>
    <x v="25"/>
    <s v="Customer 1084"/>
    <s v="CUST7797"/>
    <x v="1"/>
    <x v="10"/>
    <x v="0"/>
    <x v="2"/>
    <x v="8"/>
    <s v="Tablet Model-228"/>
    <s v="PROD8665"/>
    <n v="4"/>
    <n v="825.44"/>
    <n v="3301.76"/>
    <n v="0.05"/>
    <n v="165.09"/>
    <n v="3136.67"/>
    <x v="1"/>
    <x v="0"/>
    <n v="0.25"/>
    <n v="784.17"/>
  </r>
  <r>
    <s v="ORD2025000028"/>
    <x v="26"/>
    <s v="Customer 290"/>
    <s v="CUST3547"/>
    <x v="0"/>
    <x v="0"/>
    <x v="1"/>
    <x v="0"/>
    <x v="0"/>
    <s v="Curtain Model-726"/>
    <s v="PROD2766"/>
    <n v="2"/>
    <n v="102.65"/>
    <n v="205.3"/>
    <n v="0.2"/>
    <n v="41.06"/>
    <n v="164.24"/>
    <x v="0"/>
    <x v="1"/>
    <n v="0.3"/>
    <n v="49.27"/>
  </r>
  <r>
    <s v="ORD2025000029"/>
    <x v="3"/>
    <s v="Customer 874"/>
    <s v="CUST2347"/>
    <x v="1"/>
    <x v="10"/>
    <x v="1"/>
    <x v="1"/>
    <x v="5"/>
    <s v="Shirt Model-505"/>
    <s v="PROD3602"/>
    <n v="10"/>
    <n v="682.41"/>
    <n v="6824.1"/>
    <n v="0.2"/>
    <n v="1364.82"/>
    <n v="5459.28"/>
    <x v="3"/>
    <x v="1"/>
    <n v="0.3"/>
    <n v="1637.78"/>
  </r>
  <r>
    <s v="ORD2025000030"/>
    <x v="0"/>
    <s v="Customer 4153"/>
    <s v="CUST8586"/>
    <x v="2"/>
    <x v="2"/>
    <x v="1"/>
    <x v="3"/>
    <x v="9"/>
    <s v="Lipstick Model-168"/>
    <s v="PROD1714"/>
    <n v="3"/>
    <n v="806.39"/>
    <n v="2419.17"/>
    <n v="0.05"/>
    <n v="120.96"/>
    <n v="2298.21"/>
    <x v="2"/>
    <x v="1"/>
    <n v="0.15"/>
    <n v="344.73"/>
  </r>
  <r>
    <s v="ORD2025000031"/>
    <x v="27"/>
    <s v="Customer 4386"/>
    <s v="CUST1056"/>
    <x v="4"/>
    <x v="7"/>
    <x v="1"/>
    <x v="0"/>
    <x v="2"/>
    <s v="Lamp Model-161"/>
    <s v="PROD5779"/>
    <n v="3"/>
    <n v="305.58999999999997"/>
    <n v="916.77"/>
    <n v="0"/>
    <n v="0"/>
    <n v="916.77"/>
    <x v="0"/>
    <x v="2"/>
    <n v="0.3"/>
    <n v="275.02999999999997"/>
  </r>
  <r>
    <s v="ORD2025000032"/>
    <x v="28"/>
    <s v="Customer 870"/>
    <s v="CUST1801"/>
    <x v="3"/>
    <x v="3"/>
    <x v="0"/>
    <x v="1"/>
    <x v="1"/>
    <s v="Jeans Model-794"/>
    <s v="PROD9958"/>
    <n v="3"/>
    <n v="356.77"/>
    <n v="1070.31"/>
    <n v="0.1"/>
    <n v="107.03"/>
    <n v="963.28"/>
    <x v="0"/>
    <x v="2"/>
    <n v="0.3"/>
    <n v="288.98"/>
  </r>
  <r>
    <s v="ORD2025000033"/>
    <x v="29"/>
    <s v="Customer 3496"/>
    <s v="CUST9087"/>
    <x v="4"/>
    <x v="11"/>
    <x v="1"/>
    <x v="0"/>
    <x v="2"/>
    <s v="Lamp Model-773"/>
    <s v="PROD1784"/>
    <n v="4"/>
    <n v="141.84"/>
    <n v="567.36"/>
    <n v="0.2"/>
    <n v="113.47"/>
    <n v="453.89"/>
    <x v="2"/>
    <x v="3"/>
    <n v="0.15"/>
    <n v="68.08"/>
  </r>
  <r>
    <s v="ORD2025000034"/>
    <x v="30"/>
    <s v="Customer 2187"/>
    <s v="CUST8928"/>
    <x v="4"/>
    <x v="7"/>
    <x v="1"/>
    <x v="1"/>
    <x v="5"/>
    <s v="Shirt Model-555"/>
    <s v="PROD4336"/>
    <n v="9"/>
    <n v="673.23"/>
    <n v="6059.07"/>
    <n v="0"/>
    <n v="0"/>
    <n v="6059.07"/>
    <x v="3"/>
    <x v="2"/>
    <n v="0.3"/>
    <n v="1817.72"/>
  </r>
  <r>
    <s v="ORD2025000035"/>
    <x v="31"/>
    <s v="Customer 1784"/>
    <s v="CUST4900"/>
    <x v="2"/>
    <x v="12"/>
    <x v="1"/>
    <x v="3"/>
    <x v="10"/>
    <s v="Perfume Model-707"/>
    <s v="PROD9788"/>
    <n v="9"/>
    <n v="745.14"/>
    <n v="6706.26"/>
    <n v="0.05"/>
    <n v="335.31"/>
    <n v="6370.95"/>
    <x v="0"/>
    <x v="3"/>
    <n v="0.25"/>
    <n v="1592.74"/>
  </r>
  <r>
    <s v="ORD2025000036"/>
    <x v="32"/>
    <s v="Customer 2375"/>
    <s v="CUST8421"/>
    <x v="1"/>
    <x v="1"/>
    <x v="0"/>
    <x v="1"/>
    <x v="5"/>
    <s v="Shirt Model-192"/>
    <s v="PROD7348"/>
    <n v="2"/>
    <n v="863.77"/>
    <n v="1727.54"/>
    <n v="0"/>
    <n v="0"/>
    <n v="1727.54"/>
    <x v="0"/>
    <x v="0"/>
    <n v="0.25"/>
    <n v="431.88"/>
  </r>
  <r>
    <s v="ORD2025000037"/>
    <x v="33"/>
    <s v="Customer 1380"/>
    <s v="CUST1840"/>
    <x v="4"/>
    <x v="7"/>
    <x v="1"/>
    <x v="0"/>
    <x v="3"/>
    <s v="Sofa Model-187"/>
    <s v="PROD9077"/>
    <n v="5"/>
    <n v="556.77"/>
    <n v="2783.85"/>
    <n v="0"/>
    <n v="0"/>
    <n v="2783.85"/>
    <x v="2"/>
    <x v="2"/>
    <n v="0.15"/>
    <n v="417.58"/>
  </r>
  <r>
    <s v="ORD2025000038"/>
    <x v="34"/>
    <s v="Customer 4191"/>
    <s v="CUST8882"/>
    <x v="0"/>
    <x v="13"/>
    <x v="0"/>
    <x v="1"/>
    <x v="7"/>
    <s v="Jacket Model-195"/>
    <s v="PROD8457"/>
    <n v="2"/>
    <n v="313.58999999999997"/>
    <n v="627.17999999999995"/>
    <n v="0"/>
    <n v="0"/>
    <n v="627.17999999999995"/>
    <x v="3"/>
    <x v="3"/>
    <n v="0.15"/>
    <n v="94.08"/>
  </r>
  <r>
    <s v="ORD2025000039"/>
    <x v="35"/>
    <s v="Customer 3278"/>
    <s v="CUST4928"/>
    <x v="0"/>
    <x v="13"/>
    <x v="1"/>
    <x v="3"/>
    <x v="6"/>
    <s v="Face Cream Model-659"/>
    <s v="PROD7046"/>
    <n v="4"/>
    <n v="573.11"/>
    <n v="2292.44"/>
    <n v="0.2"/>
    <n v="458.49"/>
    <n v="1833.95"/>
    <x v="3"/>
    <x v="2"/>
    <n v="0.15"/>
    <n v="275.08999999999997"/>
  </r>
  <r>
    <s v="ORD2025000040"/>
    <x v="36"/>
    <s v="Customer 4627"/>
    <s v="CUST3904"/>
    <x v="4"/>
    <x v="11"/>
    <x v="1"/>
    <x v="3"/>
    <x v="10"/>
    <s v="Perfume Model-413"/>
    <s v="PROD7375"/>
    <n v="9"/>
    <n v="423.79"/>
    <n v="3814.11"/>
    <n v="0.05"/>
    <n v="190.71"/>
    <n v="3623.4"/>
    <x v="1"/>
    <x v="1"/>
    <n v="0.25"/>
    <n v="905.85"/>
  </r>
  <r>
    <s v="ORD2025000041"/>
    <x v="37"/>
    <s v="Customer 440"/>
    <s v="CUST2324"/>
    <x v="4"/>
    <x v="7"/>
    <x v="0"/>
    <x v="3"/>
    <x v="10"/>
    <s v="Perfume Model-102"/>
    <s v="PROD8897"/>
    <n v="6"/>
    <n v="221.19"/>
    <n v="1327.14"/>
    <n v="0"/>
    <n v="0"/>
    <n v="1327.14"/>
    <x v="1"/>
    <x v="2"/>
    <n v="0.3"/>
    <n v="398.14"/>
  </r>
  <r>
    <s v="ORD2025000042"/>
    <x v="38"/>
    <s v="Customer 643"/>
    <s v="CUST6333"/>
    <x v="0"/>
    <x v="0"/>
    <x v="0"/>
    <x v="3"/>
    <x v="6"/>
    <s v="Face Cream Model-775"/>
    <s v="PROD5622"/>
    <n v="7"/>
    <n v="942.07"/>
    <n v="6594.49"/>
    <n v="0.05"/>
    <n v="329.72"/>
    <n v="6264.77"/>
    <x v="0"/>
    <x v="1"/>
    <n v="0.15"/>
    <n v="939.72"/>
  </r>
  <r>
    <s v="ORD2025000043"/>
    <x v="39"/>
    <s v="Customer 1754"/>
    <s v="CUST6046"/>
    <x v="2"/>
    <x v="12"/>
    <x v="0"/>
    <x v="0"/>
    <x v="0"/>
    <s v="Curtain Model-930"/>
    <s v="PROD4892"/>
    <n v="4"/>
    <n v="958.74"/>
    <n v="3834.96"/>
    <n v="0.05"/>
    <n v="191.75"/>
    <n v="3643.21"/>
    <x v="1"/>
    <x v="1"/>
    <n v="0.15"/>
    <n v="546.48"/>
  </r>
  <r>
    <s v="ORD2025000044"/>
    <x v="40"/>
    <s v="Customer 1644"/>
    <s v="CUST4209"/>
    <x v="4"/>
    <x v="7"/>
    <x v="1"/>
    <x v="0"/>
    <x v="2"/>
    <s v="Lamp Model-957"/>
    <s v="PROD8731"/>
    <n v="6"/>
    <n v="589.08000000000004"/>
    <n v="3534.48"/>
    <n v="0.2"/>
    <n v="706.9"/>
    <n v="2827.58"/>
    <x v="2"/>
    <x v="3"/>
    <n v="0.25"/>
    <n v="706.89"/>
  </r>
  <r>
    <s v="ORD2025000045"/>
    <x v="41"/>
    <s v="Customer 3959"/>
    <s v="CUST6794"/>
    <x v="0"/>
    <x v="0"/>
    <x v="1"/>
    <x v="0"/>
    <x v="0"/>
    <s v="Curtain Model-401"/>
    <s v="PROD3573"/>
    <n v="10"/>
    <n v="803.65"/>
    <n v="8036.5"/>
    <n v="0.2"/>
    <n v="1607.3"/>
    <n v="6429.2"/>
    <x v="0"/>
    <x v="0"/>
    <n v="0.3"/>
    <n v="1928.76"/>
  </r>
  <r>
    <s v="ORD2025000046"/>
    <x v="42"/>
    <s v="Customer 918"/>
    <s v="CUST8200"/>
    <x v="2"/>
    <x v="12"/>
    <x v="1"/>
    <x v="1"/>
    <x v="1"/>
    <s v="Jeans Model-828"/>
    <s v="PROD1116"/>
    <n v="8"/>
    <n v="467.22"/>
    <n v="3737.76"/>
    <n v="0"/>
    <n v="0"/>
    <n v="3737.76"/>
    <x v="3"/>
    <x v="3"/>
    <n v="0.3"/>
    <n v="1121.33"/>
  </r>
  <r>
    <s v="ORD2025000047"/>
    <x v="43"/>
    <s v="Customer 987"/>
    <s v="CUST4741"/>
    <x v="3"/>
    <x v="3"/>
    <x v="0"/>
    <x v="3"/>
    <x v="10"/>
    <s v="Perfume Model-473"/>
    <s v="PROD8842"/>
    <n v="6"/>
    <n v="153.38999999999999"/>
    <n v="920.34"/>
    <n v="0.05"/>
    <n v="46.02"/>
    <n v="874.32"/>
    <x v="1"/>
    <x v="3"/>
    <n v="0.25"/>
    <n v="218.58"/>
  </r>
  <r>
    <s v="ORD2025000048"/>
    <x v="44"/>
    <s v="Customer 428"/>
    <s v="CUST4784"/>
    <x v="4"/>
    <x v="11"/>
    <x v="1"/>
    <x v="0"/>
    <x v="0"/>
    <s v="Curtain Model-124"/>
    <s v="PROD4326"/>
    <n v="6"/>
    <n v="545.86"/>
    <n v="3275.16"/>
    <n v="0.1"/>
    <n v="327.52"/>
    <n v="2947.64"/>
    <x v="3"/>
    <x v="3"/>
    <n v="0.25"/>
    <n v="736.91"/>
  </r>
  <r>
    <s v="ORD2025000049"/>
    <x v="45"/>
    <s v="Customer 1927"/>
    <s v="CUST7772"/>
    <x v="2"/>
    <x v="14"/>
    <x v="0"/>
    <x v="2"/>
    <x v="11"/>
    <s v="Mobile Model-281"/>
    <s v="PROD5601"/>
    <n v="5"/>
    <n v="743.76"/>
    <n v="3718.8"/>
    <n v="0.05"/>
    <n v="185.94"/>
    <n v="3532.86"/>
    <x v="0"/>
    <x v="0"/>
    <n v="0.25"/>
    <n v="883.22"/>
  </r>
  <r>
    <s v="ORD2025000050"/>
    <x v="46"/>
    <s v="Customer 4700"/>
    <s v="CUST1297"/>
    <x v="4"/>
    <x v="11"/>
    <x v="1"/>
    <x v="0"/>
    <x v="3"/>
    <s v="Sofa Model-288"/>
    <s v="PROD8959"/>
    <n v="3"/>
    <n v="581.59"/>
    <n v="1744.77"/>
    <n v="0.05"/>
    <n v="87.24"/>
    <n v="1657.53"/>
    <x v="3"/>
    <x v="2"/>
    <n v="0.15"/>
    <n v="248.63"/>
  </r>
  <r>
    <s v="ORD2025000051"/>
    <x v="47"/>
    <s v="Customer 2115"/>
    <s v="CUST1348"/>
    <x v="3"/>
    <x v="5"/>
    <x v="0"/>
    <x v="1"/>
    <x v="5"/>
    <s v="Shirt Model-220"/>
    <s v="PROD4517"/>
    <n v="1"/>
    <n v="429.29"/>
    <n v="429.29"/>
    <n v="0"/>
    <n v="0"/>
    <n v="429.29"/>
    <x v="2"/>
    <x v="2"/>
    <n v="0.15"/>
    <n v="64.39"/>
  </r>
  <r>
    <s v="ORD2025000052"/>
    <x v="48"/>
    <s v="Customer 380"/>
    <s v="CUST9527"/>
    <x v="1"/>
    <x v="10"/>
    <x v="0"/>
    <x v="1"/>
    <x v="1"/>
    <s v="Jeans Model-911"/>
    <s v="PROD6735"/>
    <n v="5"/>
    <n v="846.07"/>
    <n v="4230.3500000000004"/>
    <n v="0.2"/>
    <n v="846.07"/>
    <n v="3384.28"/>
    <x v="2"/>
    <x v="1"/>
    <n v="0.3"/>
    <n v="1015.28"/>
  </r>
  <r>
    <s v="ORD2025000053"/>
    <x v="49"/>
    <s v="Customer 1886"/>
    <s v="CUST6017"/>
    <x v="2"/>
    <x v="2"/>
    <x v="1"/>
    <x v="2"/>
    <x v="4"/>
    <s v="Laptop Model-567"/>
    <s v="PROD6359"/>
    <n v="1"/>
    <n v="911.66"/>
    <n v="911.66"/>
    <n v="0"/>
    <n v="0"/>
    <n v="911.66"/>
    <x v="3"/>
    <x v="3"/>
    <n v="0.25"/>
    <n v="227.91"/>
  </r>
  <r>
    <s v="ORD2025000054"/>
    <x v="26"/>
    <s v="Customer 1997"/>
    <s v="CUST3924"/>
    <x v="2"/>
    <x v="12"/>
    <x v="1"/>
    <x v="1"/>
    <x v="7"/>
    <s v="Jacket Model-133"/>
    <s v="PROD5794"/>
    <n v="10"/>
    <n v="837.08"/>
    <n v="8370.7999999999993"/>
    <n v="0.1"/>
    <n v="837.08"/>
    <n v="7533.72"/>
    <x v="1"/>
    <x v="2"/>
    <n v="0.25"/>
    <n v="1883.43"/>
  </r>
  <r>
    <s v="ORD2025000055"/>
    <x v="50"/>
    <s v="Customer 3165"/>
    <s v="CUST2951"/>
    <x v="2"/>
    <x v="12"/>
    <x v="0"/>
    <x v="0"/>
    <x v="2"/>
    <s v="Lamp Model-270"/>
    <s v="PROD1876"/>
    <n v="6"/>
    <n v="625.48"/>
    <n v="3752.88"/>
    <n v="0.05"/>
    <n v="187.64"/>
    <n v="3565.24"/>
    <x v="2"/>
    <x v="2"/>
    <n v="0.25"/>
    <n v="891.31"/>
  </r>
  <r>
    <s v="ORD2025000056"/>
    <x v="51"/>
    <s v="Customer 4197"/>
    <s v="CUST8473"/>
    <x v="2"/>
    <x v="2"/>
    <x v="1"/>
    <x v="3"/>
    <x v="9"/>
    <s v="Lipstick Model-127"/>
    <s v="PROD1507"/>
    <n v="4"/>
    <n v="944.69"/>
    <n v="3778.76"/>
    <n v="0"/>
    <n v="0"/>
    <n v="3778.76"/>
    <x v="0"/>
    <x v="0"/>
    <n v="0.25"/>
    <n v="944.69"/>
  </r>
  <r>
    <s v="ORD2025000057"/>
    <x v="52"/>
    <s v="Customer 1226"/>
    <s v="CUST9025"/>
    <x v="1"/>
    <x v="10"/>
    <x v="1"/>
    <x v="2"/>
    <x v="11"/>
    <s v="Mobile Model-484"/>
    <s v="PROD5754"/>
    <n v="7"/>
    <n v="323.7"/>
    <n v="2265.9"/>
    <n v="0.1"/>
    <n v="226.59"/>
    <n v="2039.31"/>
    <x v="1"/>
    <x v="1"/>
    <n v="0.3"/>
    <n v="611.79"/>
  </r>
  <r>
    <s v="ORD2025000058"/>
    <x v="53"/>
    <s v="Customer 3285"/>
    <s v="CUST4063"/>
    <x v="4"/>
    <x v="7"/>
    <x v="0"/>
    <x v="2"/>
    <x v="8"/>
    <s v="Tablet Model-682"/>
    <s v="PROD2413"/>
    <n v="5"/>
    <n v="833.55"/>
    <n v="4167.75"/>
    <n v="0.1"/>
    <n v="416.78"/>
    <n v="3750.97"/>
    <x v="3"/>
    <x v="2"/>
    <n v="0.25"/>
    <n v="937.74"/>
  </r>
  <r>
    <s v="ORD2025000059"/>
    <x v="54"/>
    <s v="Customer 92"/>
    <s v="CUST6317"/>
    <x v="0"/>
    <x v="13"/>
    <x v="1"/>
    <x v="1"/>
    <x v="1"/>
    <s v="Jeans Model-258"/>
    <s v="PROD3077"/>
    <n v="1"/>
    <n v="595.39"/>
    <n v="595.39"/>
    <n v="0.1"/>
    <n v="59.54"/>
    <n v="535.85"/>
    <x v="1"/>
    <x v="0"/>
    <n v="0.15"/>
    <n v="80.38"/>
  </r>
  <r>
    <s v="ORD2025000060"/>
    <x v="55"/>
    <s v="Customer 2645"/>
    <s v="CUST1994"/>
    <x v="1"/>
    <x v="10"/>
    <x v="1"/>
    <x v="1"/>
    <x v="1"/>
    <s v="Jeans Model-486"/>
    <s v="PROD6071"/>
    <n v="8"/>
    <n v="374.81"/>
    <n v="2998.48"/>
    <n v="0.1"/>
    <n v="299.85000000000002"/>
    <n v="2698.63"/>
    <x v="1"/>
    <x v="1"/>
    <n v="0.3"/>
    <n v="809.59"/>
  </r>
  <r>
    <s v="ORD2025000061"/>
    <x v="56"/>
    <s v="Customer 2489"/>
    <s v="CUST4053"/>
    <x v="0"/>
    <x v="0"/>
    <x v="0"/>
    <x v="0"/>
    <x v="2"/>
    <s v="Lamp Model-387"/>
    <s v="PROD8188"/>
    <n v="3"/>
    <n v="201.06"/>
    <n v="603.17999999999995"/>
    <n v="0.2"/>
    <n v="120.64"/>
    <n v="482.54"/>
    <x v="2"/>
    <x v="3"/>
    <n v="0.15"/>
    <n v="72.38"/>
  </r>
  <r>
    <s v="ORD2025000062"/>
    <x v="57"/>
    <s v="Customer 4393"/>
    <s v="CUST9612"/>
    <x v="2"/>
    <x v="2"/>
    <x v="1"/>
    <x v="1"/>
    <x v="1"/>
    <s v="Jeans Model-236"/>
    <s v="PROD7925"/>
    <n v="10"/>
    <n v="442.72"/>
    <n v="4427.2"/>
    <n v="0"/>
    <n v="0"/>
    <n v="4427.2"/>
    <x v="3"/>
    <x v="3"/>
    <n v="0.25"/>
    <n v="1106.8"/>
  </r>
  <r>
    <s v="ORD2025000063"/>
    <x v="58"/>
    <s v="Customer 2516"/>
    <s v="CUST3181"/>
    <x v="3"/>
    <x v="3"/>
    <x v="1"/>
    <x v="0"/>
    <x v="0"/>
    <s v="Curtain Model-943"/>
    <s v="PROD9080"/>
    <n v="5"/>
    <n v="918.87"/>
    <n v="4594.3500000000004"/>
    <n v="0"/>
    <n v="0"/>
    <n v="4594.3500000000004"/>
    <x v="0"/>
    <x v="0"/>
    <n v="0.25"/>
    <n v="1148.5899999999999"/>
  </r>
  <r>
    <s v="ORD2025000064"/>
    <x v="35"/>
    <s v="Customer 4056"/>
    <s v="CUST1377"/>
    <x v="4"/>
    <x v="7"/>
    <x v="1"/>
    <x v="0"/>
    <x v="2"/>
    <s v="Lamp Model-972"/>
    <s v="PROD7815"/>
    <n v="3"/>
    <n v="628.59"/>
    <n v="1885.77"/>
    <n v="0.2"/>
    <n v="377.15"/>
    <n v="1508.62"/>
    <x v="0"/>
    <x v="3"/>
    <n v="0.3"/>
    <n v="452.59"/>
  </r>
  <r>
    <s v="ORD2025000065"/>
    <x v="59"/>
    <s v="Customer 2428"/>
    <s v="CUST7285"/>
    <x v="3"/>
    <x v="5"/>
    <x v="0"/>
    <x v="1"/>
    <x v="5"/>
    <s v="Shirt Model-706"/>
    <s v="PROD2482"/>
    <n v="10"/>
    <n v="757.32"/>
    <n v="7573.2"/>
    <n v="0.1"/>
    <n v="757.32"/>
    <n v="6815.88"/>
    <x v="3"/>
    <x v="3"/>
    <n v="0.3"/>
    <n v="2044.76"/>
  </r>
  <r>
    <s v="ORD2025000066"/>
    <x v="60"/>
    <s v="Customer 4615"/>
    <s v="CUST3540"/>
    <x v="2"/>
    <x v="2"/>
    <x v="0"/>
    <x v="2"/>
    <x v="11"/>
    <s v="Mobile Model-420"/>
    <s v="PROD5262"/>
    <n v="10"/>
    <n v="130.4"/>
    <n v="1304"/>
    <n v="0.05"/>
    <n v="65.2"/>
    <n v="1238.8"/>
    <x v="3"/>
    <x v="0"/>
    <n v="0.25"/>
    <n v="309.7"/>
  </r>
  <r>
    <s v="ORD2025000067"/>
    <x v="48"/>
    <s v="Customer 1281"/>
    <s v="CUST1092"/>
    <x v="2"/>
    <x v="2"/>
    <x v="1"/>
    <x v="0"/>
    <x v="2"/>
    <s v="Lamp Model-148"/>
    <s v="PROD2325"/>
    <n v="8"/>
    <n v="641.38"/>
    <n v="5131.04"/>
    <n v="0.1"/>
    <n v="513.1"/>
    <n v="4617.9399999999996"/>
    <x v="3"/>
    <x v="2"/>
    <n v="0.3"/>
    <n v="1385.38"/>
  </r>
  <r>
    <s v="ORD2025000068"/>
    <x v="61"/>
    <s v="Customer 1218"/>
    <s v="CUST3034"/>
    <x v="4"/>
    <x v="11"/>
    <x v="1"/>
    <x v="1"/>
    <x v="1"/>
    <s v="Jeans Model-457"/>
    <s v="PROD9377"/>
    <n v="4"/>
    <n v="950.75"/>
    <n v="3803"/>
    <n v="0.05"/>
    <n v="190.15"/>
    <n v="3612.85"/>
    <x v="3"/>
    <x v="1"/>
    <n v="0.15"/>
    <n v="541.92999999999995"/>
  </r>
  <r>
    <s v="ORD2025000069"/>
    <x v="62"/>
    <s v="Customer 1550"/>
    <s v="CUST5805"/>
    <x v="3"/>
    <x v="3"/>
    <x v="0"/>
    <x v="0"/>
    <x v="2"/>
    <s v="Lamp Model-288"/>
    <s v="PROD8601"/>
    <n v="4"/>
    <n v="944.32"/>
    <n v="3777.28"/>
    <n v="0.1"/>
    <n v="377.73"/>
    <n v="3399.55"/>
    <x v="0"/>
    <x v="2"/>
    <n v="0.15"/>
    <n v="509.93"/>
  </r>
  <r>
    <s v="ORD2025000070"/>
    <x v="63"/>
    <s v="Customer 2151"/>
    <s v="CUST3380"/>
    <x v="4"/>
    <x v="11"/>
    <x v="1"/>
    <x v="0"/>
    <x v="2"/>
    <s v="Lamp Model-168"/>
    <s v="PROD9953"/>
    <n v="8"/>
    <n v="658.74"/>
    <n v="5269.92"/>
    <n v="0.05"/>
    <n v="263.5"/>
    <n v="5006.42"/>
    <x v="1"/>
    <x v="3"/>
    <n v="0.3"/>
    <n v="1501.93"/>
  </r>
  <r>
    <s v="ORD2025000071"/>
    <x v="64"/>
    <s v="Customer 320"/>
    <s v="CUST1119"/>
    <x v="1"/>
    <x v="1"/>
    <x v="0"/>
    <x v="0"/>
    <x v="0"/>
    <s v="Curtain Model-816"/>
    <s v="PROD8617"/>
    <n v="2"/>
    <n v="133.91"/>
    <n v="267.82"/>
    <n v="0.1"/>
    <n v="26.78"/>
    <n v="241.04"/>
    <x v="2"/>
    <x v="1"/>
    <n v="0.15"/>
    <n v="36.159999999999997"/>
  </r>
  <r>
    <s v="ORD2025000072"/>
    <x v="65"/>
    <s v="Customer 1517"/>
    <s v="CUST5602"/>
    <x v="4"/>
    <x v="11"/>
    <x v="1"/>
    <x v="3"/>
    <x v="6"/>
    <s v="Face Cream Model-938"/>
    <s v="PROD9017"/>
    <n v="5"/>
    <n v="362.97"/>
    <n v="1814.85"/>
    <n v="0"/>
    <n v="0"/>
    <n v="1814.85"/>
    <x v="2"/>
    <x v="1"/>
    <n v="0.3"/>
    <n v="544.45000000000005"/>
  </r>
  <r>
    <s v="ORD2025000073"/>
    <x v="66"/>
    <s v="Customer 3684"/>
    <s v="CUST8624"/>
    <x v="3"/>
    <x v="3"/>
    <x v="1"/>
    <x v="3"/>
    <x v="10"/>
    <s v="Perfume Model-666"/>
    <s v="PROD4772"/>
    <n v="6"/>
    <n v="658.88"/>
    <n v="3953.28"/>
    <n v="0"/>
    <n v="0"/>
    <n v="3953.28"/>
    <x v="2"/>
    <x v="3"/>
    <n v="0.25"/>
    <n v="988.32"/>
  </r>
  <r>
    <s v="ORD2025000074"/>
    <x v="67"/>
    <s v="Customer 179"/>
    <s v="CUST9628"/>
    <x v="0"/>
    <x v="13"/>
    <x v="1"/>
    <x v="0"/>
    <x v="0"/>
    <s v="Curtain Model-686"/>
    <s v="PROD6638"/>
    <n v="1"/>
    <n v="934.63"/>
    <n v="934.63"/>
    <n v="0.2"/>
    <n v="186.93"/>
    <n v="747.7"/>
    <x v="0"/>
    <x v="0"/>
    <n v="0.25"/>
    <n v="186.93"/>
  </r>
  <r>
    <s v="ORD2025000075"/>
    <x v="68"/>
    <s v="Customer 3717"/>
    <s v="CUST6167"/>
    <x v="1"/>
    <x v="1"/>
    <x v="0"/>
    <x v="1"/>
    <x v="5"/>
    <s v="Shirt Model-603"/>
    <s v="PROD5708"/>
    <n v="10"/>
    <n v="885.9"/>
    <n v="8859"/>
    <n v="0"/>
    <n v="0"/>
    <n v="8859"/>
    <x v="2"/>
    <x v="0"/>
    <n v="0.3"/>
    <n v="2657.7"/>
  </r>
  <r>
    <s v="ORD2025000076"/>
    <x v="69"/>
    <s v="Customer 843"/>
    <s v="CUST3426"/>
    <x v="3"/>
    <x v="3"/>
    <x v="1"/>
    <x v="0"/>
    <x v="0"/>
    <s v="Curtain Model-796"/>
    <s v="PROD8882"/>
    <n v="7"/>
    <n v="173.31"/>
    <n v="1213.17"/>
    <n v="0.1"/>
    <n v="121.32"/>
    <n v="1091.8499999999999"/>
    <x v="0"/>
    <x v="2"/>
    <n v="0.3"/>
    <n v="327.55"/>
  </r>
  <r>
    <s v="ORD2025000077"/>
    <x v="70"/>
    <s v="Customer 1743"/>
    <s v="CUST1130"/>
    <x v="4"/>
    <x v="11"/>
    <x v="1"/>
    <x v="0"/>
    <x v="2"/>
    <s v="Lamp Model-978"/>
    <s v="PROD1742"/>
    <n v="5"/>
    <n v="887.25"/>
    <n v="4436.25"/>
    <n v="0.05"/>
    <n v="221.81"/>
    <n v="4214.4399999999996"/>
    <x v="2"/>
    <x v="1"/>
    <n v="0.25"/>
    <n v="1053.6099999999999"/>
  </r>
  <r>
    <s v="ORD2025000078"/>
    <x v="47"/>
    <s v="Customer 130"/>
    <s v="CUST6569"/>
    <x v="2"/>
    <x v="2"/>
    <x v="1"/>
    <x v="0"/>
    <x v="2"/>
    <s v="Lamp Model-968"/>
    <s v="PROD5894"/>
    <n v="6"/>
    <n v="766.16"/>
    <n v="4596.96"/>
    <n v="0.05"/>
    <n v="229.85"/>
    <n v="4367.1099999999997"/>
    <x v="1"/>
    <x v="2"/>
    <n v="0.15"/>
    <n v="655.07000000000005"/>
  </r>
  <r>
    <s v="ORD2025000079"/>
    <x v="71"/>
    <s v="Customer 1851"/>
    <s v="CUST2100"/>
    <x v="2"/>
    <x v="2"/>
    <x v="1"/>
    <x v="2"/>
    <x v="11"/>
    <s v="Mobile Model-584"/>
    <s v="PROD5129"/>
    <n v="2"/>
    <n v="651.52"/>
    <n v="1303.04"/>
    <n v="0.1"/>
    <n v="130.30000000000001"/>
    <n v="1172.74"/>
    <x v="0"/>
    <x v="1"/>
    <n v="0.3"/>
    <n v="351.82"/>
  </r>
  <r>
    <s v="ORD2025000080"/>
    <x v="72"/>
    <s v="Customer 4402"/>
    <s v="CUST4147"/>
    <x v="4"/>
    <x v="11"/>
    <x v="1"/>
    <x v="3"/>
    <x v="9"/>
    <s v="Lipstick Model-195"/>
    <s v="PROD3137"/>
    <n v="8"/>
    <n v="815.36"/>
    <n v="6522.88"/>
    <n v="0"/>
    <n v="0"/>
    <n v="6522.88"/>
    <x v="0"/>
    <x v="0"/>
    <n v="0.3"/>
    <n v="1956.86"/>
  </r>
  <r>
    <s v="ORD2025000081"/>
    <x v="73"/>
    <s v="Customer 4524"/>
    <s v="CUST2677"/>
    <x v="2"/>
    <x v="12"/>
    <x v="1"/>
    <x v="1"/>
    <x v="5"/>
    <s v="Shirt Model-765"/>
    <s v="PROD8194"/>
    <n v="2"/>
    <n v="476.09"/>
    <n v="952.18"/>
    <n v="0.05"/>
    <n v="47.61"/>
    <n v="904.57"/>
    <x v="0"/>
    <x v="1"/>
    <n v="0.3"/>
    <n v="271.37"/>
  </r>
  <r>
    <s v="ORD2025000082"/>
    <x v="74"/>
    <s v="Customer 545"/>
    <s v="CUST5714"/>
    <x v="2"/>
    <x v="14"/>
    <x v="0"/>
    <x v="2"/>
    <x v="11"/>
    <s v="Mobile Model-755"/>
    <s v="PROD4106"/>
    <n v="7"/>
    <n v="504.77"/>
    <n v="3533.39"/>
    <n v="0.1"/>
    <n v="353.34"/>
    <n v="3180.05"/>
    <x v="3"/>
    <x v="0"/>
    <n v="0.3"/>
    <n v="954.01"/>
  </r>
  <r>
    <s v="ORD2025000083"/>
    <x v="75"/>
    <s v="Customer 3013"/>
    <s v="CUST7287"/>
    <x v="1"/>
    <x v="10"/>
    <x v="0"/>
    <x v="0"/>
    <x v="3"/>
    <s v="Sofa Model-483"/>
    <s v="PROD1871"/>
    <n v="2"/>
    <n v="130.66"/>
    <n v="261.32"/>
    <n v="0.1"/>
    <n v="26.13"/>
    <n v="235.19"/>
    <x v="1"/>
    <x v="1"/>
    <n v="0.3"/>
    <n v="70.56"/>
  </r>
  <r>
    <s v="ORD2025000084"/>
    <x v="76"/>
    <s v="Customer 1811"/>
    <s v="CUST7325"/>
    <x v="1"/>
    <x v="1"/>
    <x v="1"/>
    <x v="1"/>
    <x v="1"/>
    <s v="Jeans Model-190"/>
    <s v="PROD3998"/>
    <n v="5"/>
    <n v="574.47"/>
    <n v="2872.35"/>
    <n v="0.1"/>
    <n v="287.24"/>
    <n v="2585.11"/>
    <x v="1"/>
    <x v="0"/>
    <n v="0.3"/>
    <n v="775.53"/>
  </r>
  <r>
    <s v="ORD2025000085"/>
    <x v="77"/>
    <s v="Customer 4696"/>
    <s v="CUST4041"/>
    <x v="1"/>
    <x v="4"/>
    <x v="0"/>
    <x v="3"/>
    <x v="10"/>
    <s v="Perfume Model-436"/>
    <s v="PROD8546"/>
    <n v="10"/>
    <n v="417.65"/>
    <n v="4176.5"/>
    <n v="0.1"/>
    <n v="417.65"/>
    <n v="3758.85"/>
    <x v="2"/>
    <x v="3"/>
    <n v="0.15"/>
    <n v="563.83000000000004"/>
  </r>
  <r>
    <s v="ORD2025000086"/>
    <x v="78"/>
    <s v="Customer 3936"/>
    <s v="CUST3726"/>
    <x v="3"/>
    <x v="3"/>
    <x v="1"/>
    <x v="3"/>
    <x v="10"/>
    <s v="Perfume Model-196"/>
    <s v="PROD3975"/>
    <n v="9"/>
    <n v="441.01"/>
    <n v="3969.09"/>
    <n v="0.05"/>
    <n v="198.45"/>
    <n v="3770.64"/>
    <x v="1"/>
    <x v="3"/>
    <n v="0.3"/>
    <n v="1131.19"/>
  </r>
  <r>
    <s v="ORD2025000087"/>
    <x v="28"/>
    <s v="Customer 4918"/>
    <s v="CUST2881"/>
    <x v="3"/>
    <x v="8"/>
    <x v="0"/>
    <x v="3"/>
    <x v="9"/>
    <s v="Lipstick Model-876"/>
    <s v="PROD9736"/>
    <n v="1"/>
    <n v="705.61"/>
    <n v="705.61"/>
    <n v="0.05"/>
    <n v="35.28"/>
    <n v="670.33"/>
    <x v="0"/>
    <x v="2"/>
    <n v="0.3"/>
    <n v="201.1"/>
  </r>
  <r>
    <s v="ORD2025000088"/>
    <x v="79"/>
    <s v="Customer 4163"/>
    <s v="CUST2654"/>
    <x v="3"/>
    <x v="8"/>
    <x v="0"/>
    <x v="0"/>
    <x v="0"/>
    <s v="Curtain Model-130"/>
    <s v="PROD7417"/>
    <n v="1"/>
    <n v="634.30999999999995"/>
    <n v="634.30999999999995"/>
    <n v="0"/>
    <n v="0"/>
    <n v="634.30999999999995"/>
    <x v="0"/>
    <x v="1"/>
    <n v="0.25"/>
    <n v="158.58000000000001"/>
  </r>
  <r>
    <s v="ORD2025000089"/>
    <x v="9"/>
    <s v="Customer 762"/>
    <s v="CUST4274"/>
    <x v="2"/>
    <x v="12"/>
    <x v="0"/>
    <x v="1"/>
    <x v="7"/>
    <s v="Jacket Model-564"/>
    <s v="PROD9337"/>
    <n v="10"/>
    <n v="951.07"/>
    <n v="9510.7000000000007"/>
    <n v="0.2"/>
    <n v="1902.14"/>
    <n v="7608.56"/>
    <x v="2"/>
    <x v="0"/>
    <n v="0.15"/>
    <n v="1141.28"/>
  </r>
  <r>
    <s v="ORD2025000090"/>
    <x v="80"/>
    <s v="Customer 4035"/>
    <s v="CUST5414"/>
    <x v="2"/>
    <x v="2"/>
    <x v="0"/>
    <x v="3"/>
    <x v="9"/>
    <s v="Lipstick Model-654"/>
    <s v="PROD7183"/>
    <n v="1"/>
    <n v="260.76"/>
    <n v="260.76"/>
    <n v="0.2"/>
    <n v="52.15"/>
    <n v="208.61"/>
    <x v="2"/>
    <x v="3"/>
    <n v="0.3"/>
    <n v="62.58"/>
  </r>
  <r>
    <s v="ORD2025000091"/>
    <x v="81"/>
    <s v="Customer 918"/>
    <s v="CUST5510"/>
    <x v="0"/>
    <x v="6"/>
    <x v="0"/>
    <x v="3"/>
    <x v="6"/>
    <s v="Face Cream Model-883"/>
    <s v="PROD3059"/>
    <n v="1"/>
    <n v="392.11"/>
    <n v="392.11"/>
    <n v="0"/>
    <n v="0"/>
    <n v="392.11"/>
    <x v="3"/>
    <x v="2"/>
    <n v="0.25"/>
    <n v="98.03"/>
  </r>
  <r>
    <s v="ORD2025000092"/>
    <x v="82"/>
    <s v="Customer 3365"/>
    <s v="CUST3506"/>
    <x v="2"/>
    <x v="12"/>
    <x v="1"/>
    <x v="2"/>
    <x v="8"/>
    <s v="Tablet Model-568"/>
    <s v="PROD6033"/>
    <n v="2"/>
    <n v="296.77999999999997"/>
    <n v="593.55999999999995"/>
    <n v="0"/>
    <n v="0"/>
    <n v="593.55999999999995"/>
    <x v="2"/>
    <x v="3"/>
    <n v="0.15"/>
    <n v="89.03"/>
  </r>
  <r>
    <s v="ORD2025000093"/>
    <x v="83"/>
    <s v="Customer 411"/>
    <s v="CUST6411"/>
    <x v="1"/>
    <x v="4"/>
    <x v="0"/>
    <x v="2"/>
    <x v="11"/>
    <s v="Mobile Model-408"/>
    <s v="PROD8757"/>
    <n v="3"/>
    <n v="467.87"/>
    <n v="1403.61"/>
    <n v="0.05"/>
    <n v="70.180000000000007"/>
    <n v="1333.43"/>
    <x v="0"/>
    <x v="1"/>
    <n v="0.15"/>
    <n v="200.01"/>
  </r>
  <r>
    <s v="ORD2025000094"/>
    <x v="40"/>
    <s v="Customer 3380"/>
    <s v="CUST2678"/>
    <x v="1"/>
    <x v="10"/>
    <x v="0"/>
    <x v="1"/>
    <x v="1"/>
    <s v="Jeans Model-314"/>
    <s v="PROD3682"/>
    <n v="6"/>
    <n v="601.71"/>
    <n v="3610.26"/>
    <n v="0"/>
    <n v="0"/>
    <n v="3610.26"/>
    <x v="0"/>
    <x v="3"/>
    <n v="0.3"/>
    <n v="1083.08"/>
  </r>
  <r>
    <s v="ORD2025000095"/>
    <x v="84"/>
    <s v="Customer 1261"/>
    <s v="CUST5995"/>
    <x v="1"/>
    <x v="1"/>
    <x v="1"/>
    <x v="2"/>
    <x v="8"/>
    <s v="Tablet Model-652"/>
    <s v="PROD9081"/>
    <n v="8"/>
    <n v="649.70000000000005"/>
    <n v="5197.6000000000004"/>
    <n v="0"/>
    <n v="0"/>
    <n v="5197.6000000000004"/>
    <x v="1"/>
    <x v="3"/>
    <n v="0.15"/>
    <n v="779.64"/>
  </r>
  <r>
    <s v="ORD2025000096"/>
    <x v="71"/>
    <s v="Customer 4352"/>
    <s v="CUST9862"/>
    <x v="2"/>
    <x v="14"/>
    <x v="1"/>
    <x v="1"/>
    <x v="5"/>
    <s v="Shirt Model-217"/>
    <s v="PROD3787"/>
    <n v="1"/>
    <n v="152.13"/>
    <n v="152.13"/>
    <n v="0.05"/>
    <n v="7.61"/>
    <n v="144.52000000000001"/>
    <x v="1"/>
    <x v="1"/>
    <n v="0.15"/>
    <n v="21.68"/>
  </r>
  <r>
    <s v="ORD2025000097"/>
    <x v="85"/>
    <s v="Customer 4942"/>
    <s v="CUST4972"/>
    <x v="2"/>
    <x v="2"/>
    <x v="0"/>
    <x v="2"/>
    <x v="4"/>
    <s v="Laptop Model-332"/>
    <s v="PROD2384"/>
    <n v="2"/>
    <n v="733.93"/>
    <n v="1467.86"/>
    <n v="0.2"/>
    <n v="293.57"/>
    <n v="1174.29"/>
    <x v="2"/>
    <x v="0"/>
    <n v="0.15"/>
    <n v="176.14"/>
  </r>
  <r>
    <s v="ORD2025000098"/>
    <x v="86"/>
    <s v="Customer 3174"/>
    <s v="CUST8930"/>
    <x v="0"/>
    <x v="13"/>
    <x v="1"/>
    <x v="1"/>
    <x v="5"/>
    <s v="Shirt Model-530"/>
    <s v="PROD2092"/>
    <n v="3"/>
    <n v="299.81"/>
    <n v="899.43"/>
    <n v="0.2"/>
    <n v="179.89"/>
    <n v="719.54"/>
    <x v="2"/>
    <x v="1"/>
    <n v="0.25"/>
    <n v="179.88"/>
  </r>
  <r>
    <s v="ORD2025000099"/>
    <x v="87"/>
    <s v="Customer 1959"/>
    <s v="CUST4049"/>
    <x v="4"/>
    <x v="9"/>
    <x v="1"/>
    <x v="2"/>
    <x v="4"/>
    <s v="Laptop Model-336"/>
    <s v="PROD8515"/>
    <n v="6"/>
    <n v="177.05"/>
    <n v="1062.3"/>
    <n v="0"/>
    <n v="0"/>
    <n v="1062.3"/>
    <x v="3"/>
    <x v="1"/>
    <n v="0.15"/>
    <n v="159.34"/>
  </r>
  <r>
    <s v="ORD2025000100"/>
    <x v="88"/>
    <s v="Customer 2080"/>
    <s v="CUST6656"/>
    <x v="2"/>
    <x v="2"/>
    <x v="0"/>
    <x v="3"/>
    <x v="9"/>
    <s v="Lipstick Model-631"/>
    <s v="PROD7064"/>
    <n v="2"/>
    <n v="614.27"/>
    <n v="1228.54"/>
    <n v="0.1"/>
    <n v="122.85"/>
    <n v="1105.69"/>
    <x v="0"/>
    <x v="1"/>
    <n v="0.3"/>
    <n v="331.71"/>
  </r>
  <r>
    <s v="ORD2025000101"/>
    <x v="89"/>
    <s v="Customer 2231"/>
    <s v="CUST1469"/>
    <x v="4"/>
    <x v="11"/>
    <x v="0"/>
    <x v="0"/>
    <x v="0"/>
    <s v="Curtain Model-844"/>
    <s v="PROD9677"/>
    <n v="10"/>
    <n v="740.11"/>
    <n v="7401.1"/>
    <n v="0.1"/>
    <n v="740.11"/>
    <n v="6660.99"/>
    <x v="3"/>
    <x v="3"/>
    <n v="0.25"/>
    <n v="1665.25"/>
  </r>
  <r>
    <s v="ORD2025000102"/>
    <x v="90"/>
    <s v="Customer 2197"/>
    <s v="CUST1838"/>
    <x v="4"/>
    <x v="11"/>
    <x v="0"/>
    <x v="1"/>
    <x v="5"/>
    <s v="Shirt Model-513"/>
    <s v="PROD7863"/>
    <n v="5"/>
    <n v="967.94"/>
    <n v="4839.7"/>
    <n v="0.2"/>
    <n v="967.94"/>
    <n v="3871.76"/>
    <x v="0"/>
    <x v="2"/>
    <n v="0.15"/>
    <n v="580.76"/>
  </r>
  <r>
    <s v="ORD2025000103"/>
    <x v="91"/>
    <s v="Customer 4765"/>
    <s v="CUST4173"/>
    <x v="2"/>
    <x v="2"/>
    <x v="1"/>
    <x v="3"/>
    <x v="10"/>
    <s v="Perfume Model-285"/>
    <s v="PROD7167"/>
    <n v="4"/>
    <n v="754.39"/>
    <n v="3017.56"/>
    <n v="0.05"/>
    <n v="150.88"/>
    <n v="2866.68"/>
    <x v="2"/>
    <x v="3"/>
    <n v="0.3"/>
    <n v="860"/>
  </r>
  <r>
    <s v="ORD2025000104"/>
    <x v="25"/>
    <s v="Customer 3144"/>
    <s v="CUST8896"/>
    <x v="0"/>
    <x v="0"/>
    <x v="1"/>
    <x v="1"/>
    <x v="5"/>
    <s v="Shirt Model-908"/>
    <s v="PROD1479"/>
    <n v="2"/>
    <n v="318.64999999999998"/>
    <n v="637.29999999999995"/>
    <n v="0.2"/>
    <n v="127.46"/>
    <n v="509.84"/>
    <x v="0"/>
    <x v="0"/>
    <n v="0.25"/>
    <n v="127.46"/>
  </r>
  <r>
    <s v="ORD2025000105"/>
    <x v="8"/>
    <s v="Customer 4325"/>
    <s v="CUST9293"/>
    <x v="0"/>
    <x v="6"/>
    <x v="1"/>
    <x v="0"/>
    <x v="2"/>
    <s v="Lamp Model-646"/>
    <s v="PROD4563"/>
    <n v="5"/>
    <n v="980.43"/>
    <n v="4902.1499999999996"/>
    <n v="0"/>
    <n v="0"/>
    <n v="4902.1499999999996"/>
    <x v="0"/>
    <x v="2"/>
    <n v="0.25"/>
    <n v="1225.54"/>
  </r>
  <r>
    <s v="ORD2025000106"/>
    <x v="92"/>
    <s v="Customer 3337"/>
    <s v="CUST3659"/>
    <x v="4"/>
    <x v="7"/>
    <x v="0"/>
    <x v="3"/>
    <x v="6"/>
    <s v="Face Cream Model-113"/>
    <s v="PROD9323"/>
    <n v="8"/>
    <n v="730.38"/>
    <n v="5843.04"/>
    <n v="0"/>
    <n v="0"/>
    <n v="5843.04"/>
    <x v="3"/>
    <x v="3"/>
    <n v="0.15"/>
    <n v="876.46"/>
  </r>
  <r>
    <s v="ORD2025000107"/>
    <x v="93"/>
    <s v="Customer 3612"/>
    <s v="CUST3750"/>
    <x v="1"/>
    <x v="1"/>
    <x v="1"/>
    <x v="2"/>
    <x v="8"/>
    <s v="Tablet Model-956"/>
    <s v="PROD6728"/>
    <n v="5"/>
    <n v="629.39"/>
    <n v="3146.95"/>
    <n v="0.05"/>
    <n v="157.35"/>
    <n v="2989.6"/>
    <x v="2"/>
    <x v="3"/>
    <n v="0.25"/>
    <n v="747.4"/>
  </r>
  <r>
    <s v="ORD2025000108"/>
    <x v="94"/>
    <s v="Customer 4167"/>
    <s v="CUST8752"/>
    <x v="2"/>
    <x v="2"/>
    <x v="0"/>
    <x v="3"/>
    <x v="10"/>
    <s v="Perfume Model-596"/>
    <s v="PROD1225"/>
    <n v="7"/>
    <n v="163.6"/>
    <n v="1145.2"/>
    <n v="0.1"/>
    <n v="114.52"/>
    <n v="1030.68"/>
    <x v="1"/>
    <x v="1"/>
    <n v="0.15"/>
    <n v="154.6"/>
  </r>
  <r>
    <s v="ORD2025000109"/>
    <x v="95"/>
    <s v="Customer 3658"/>
    <s v="CUST3090"/>
    <x v="4"/>
    <x v="7"/>
    <x v="1"/>
    <x v="3"/>
    <x v="6"/>
    <s v="Face Cream Model-179"/>
    <s v="PROD6482"/>
    <n v="1"/>
    <n v="723.47"/>
    <n v="723.47"/>
    <n v="0.2"/>
    <n v="144.69"/>
    <n v="578.78"/>
    <x v="2"/>
    <x v="0"/>
    <n v="0.3"/>
    <n v="173.63"/>
  </r>
  <r>
    <s v="ORD2025000110"/>
    <x v="96"/>
    <s v="Customer 437"/>
    <s v="CUST2443"/>
    <x v="1"/>
    <x v="10"/>
    <x v="0"/>
    <x v="1"/>
    <x v="5"/>
    <s v="Shirt Model-839"/>
    <s v="PROD3978"/>
    <n v="8"/>
    <n v="686.84"/>
    <n v="5494.72"/>
    <n v="0.05"/>
    <n v="274.74"/>
    <n v="5219.9799999999996"/>
    <x v="1"/>
    <x v="3"/>
    <n v="0.25"/>
    <n v="1304.99"/>
  </r>
  <r>
    <s v="ORD2025000111"/>
    <x v="97"/>
    <s v="Customer 3628"/>
    <s v="CUST2719"/>
    <x v="2"/>
    <x v="14"/>
    <x v="0"/>
    <x v="3"/>
    <x v="10"/>
    <s v="Perfume Model-631"/>
    <s v="PROD2230"/>
    <n v="6"/>
    <n v="558.51"/>
    <n v="3351.06"/>
    <n v="0"/>
    <n v="0"/>
    <n v="3351.06"/>
    <x v="0"/>
    <x v="3"/>
    <n v="0.3"/>
    <n v="1005.32"/>
  </r>
  <r>
    <s v="ORD2025000112"/>
    <x v="98"/>
    <s v="Customer 2053"/>
    <s v="CUST4694"/>
    <x v="1"/>
    <x v="4"/>
    <x v="1"/>
    <x v="0"/>
    <x v="2"/>
    <s v="Lamp Model-441"/>
    <s v="PROD2190"/>
    <n v="6"/>
    <n v="856.04"/>
    <n v="5136.24"/>
    <n v="0.05"/>
    <n v="256.81"/>
    <n v="4879.43"/>
    <x v="2"/>
    <x v="2"/>
    <n v="0.3"/>
    <n v="1463.83"/>
  </r>
  <r>
    <s v="ORD2025000113"/>
    <x v="99"/>
    <s v="Customer 2233"/>
    <s v="CUST1176"/>
    <x v="4"/>
    <x v="7"/>
    <x v="1"/>
    <x v="3"/>
    <x v="9"/>
    <s v="Lipstick Model-146"/>
    <s v="PROD2716"/>
    <n v="4"/>
    <n v="401.85"/>
    <n v="1607.4"/>
    <n v="0.05"/>
    <n v="80.37"/>
    <n v="1527.03"/>
    <x v="2"/>
    <x v="0"/>
    <n v="0.15"/>
    <n v="229.05"/>
  </r>
  <r>
    <s v="ORD2025000114"/>
    <x v="100"/>
    <s v="Customer 3358"/>
    <s v="CUST4616"/>
    <x v="0"/>
    <x v="13"/>
    <x v="0"/>
    <x v="3"/>
    <x v="10"/>
    <s v="Perfume Model-189"/>
    <s v="PROD3303"/>
    <n v="9"/>
    <n v="704.29"/>
    <n v="6338.61"/>
    <n v="0.2"/>
    <n v="1267.72"/>
    <n v="5070.8900000000003"/>
    <x v="2"/>
    <x v="2"/>
    <n v="0.3"/>
    <n v="1521.27"/>
  </r>
  <r>
    <s v="ORD2025000115"/>
    <x v="101"/>
    <s v="Customer 1131"/>
    <s v="CUST9846"/>
    <x v="3"/>
    <x v="8"/>
    <x v="1"/>
    <x v="0"/>
    <x v="0"/>
    <s v="Curtain Model-165"/>
    <s v="PROD3199"/>
    <n v="7"/>
    <n v="794.19"/>
    <n v="5559.33"/>
    <n v="0.2"/>
    <n v="1111.8699999999999"/>
    <n v="4447.46"/>
    <x v="1"/>
    <x v="2"/>
    <n v="0.3"/>
    <n v="1334.24"/>
  </r>
  <r>
    <s v="ORD2025000116"/>
    <x v="102"/>
    <s v="Customer 4865"/>
    <s v="CUST9227"/>
    <x v="4"/>
    <x v="9"/>
    <x v="1"/>
    <x v="1"/>
    <x v="1"/>
    <s v="Jeans Model-528"/>
    <s v="PROD5603"/>
    <n v="4"/>
    <n v="675.13"/>
    <n v="2700.52"/>
    <n v="0.1"/>
    <n v="270.05"/>
    <n v="2430.4699999999998"/>
    <x v="1"/>
    <x v="2"/>
    <n v="0.15"/>
    <n v="364.57"/>
  </r>
  <r>
    <s v="ORD2025000117"/>
    <x v="103"/>
    <s v="Customer 12"/>
    <s v="CUST4733"/>
    <x v="2"/>
    <x v="2"/>
    <x v="1"/>
    <x v="3"/>
    <x v="6"/>
    <s v="Face Cream Model-216"/>
    <s v="PROD5680"/>
    <n v="8"/>
    <n v="125.13"/>
    <n v="1001.04"/>
    <n v="0.2"/>
    <n v="200.21"/>
    <n v="800.83"/>
    <x v="2"/>
    <x v="3"/>
    <n v="0.15"/>
    <n v="120.12"/>
  </r>
  <r>
    <s v="ORD2025000118"/>
    <x v="28"/>
    <s v="Customer 2519"/>
    <s v="CUST6849"/>
    <x v="0"/>
    <x v="0"/>
    <x v="1"/>
    <x v="3"/>
    <x v="6"/>
    <s v="Face Cream Model-903"/>
    <s v="PROD6473"/>
    <n v="5"/>
    <n v="872.84"/>
    <n v="4364.2"/>
    <n v="0.2"/>
    <n v="872.84"/>
    <n v="3491.36"/>
    <x v="1"/>
    <x v="0"/>
    <n v="0.25"/>
    <n v="872.84"/>
  </r>
  <r>
    <s v="ORD2025000119"/>
    <x v="104"/>
    <s v="Customer 3352"/>
    <s v="CUST5565"/>
    <x v="4"/>
    <x v="7"/>
    <x v="0"/>
    <x v="3"/>
    <x v="9"/>
    <s v="Lipstick Model-780"/>
    <s v="PROD9821"/>
    <n v="9"/>
    <n v="239.79"/>
    <n v="2158.11"/>
    <n v="0"/>
    <n v="0"/>
    <n v="2158.11"/>
    <x v="0"/>
    <x v="0"/>
    <n v="0.3"/>
    <n v="647.42999999999995"/>
  </r>
  <r>
    <s v="ORD2025000120"/>
    <x v="105"/>
    <s v="Customer 2931"/>
    <s v="CUST4051"/>
    <x v="0"/>
    <x v="13"/>
    <x v="0"/>
    <x v="0"/>
    <x v="2"/>
    <s v="Lamp Model-914"/>
    <s v="PROD1578"/>
    <n v="8"/>
    <n v="330.62"/>
    <n v="2644.96"/>
    <n v="0.1"/>
    <n v="264.5"/>
    <n v="2380.46"/>
    <x v="3"/>
    <x v="1"/>
    <n v="0.15"/>
    <n v="357.07"/>
  </r>
  <r>
    <s v="ORD2025000121"/>
    <x v="106"/>
    <s v="Customer 757"/>
    <s v="CUST7447"/>
    <x v="3"/>
    <x v="8"/>
    <x v="1"/>
    <x v="0"/>
    <x v="3"/>
    <s v="Sofa Model-758"/>
    <s v="PROD3090"/>
    <n v="4"/>
    <n v="611.89"/>
    <n v="2447.56"/>
    <n v="0"/>
    <n v="0"/>
    <n v="2447.56"/>
    <x v="3"/>
    <x v="0"/>
    <n v="0.3"/>
    <n v="734.27"/>
  </r>
  <r>
    <s v="ORD2025000122"/>
    <x v="11"/>
    <s v="Customer 1939"/>
    <s v="CUST4491"/>
    <x v="3"/>
    <x v="8"/>
    <x v="0"/>
    <x v="3"/>
    <x v="9"/>
    <s v="Lipstick Model-759"/>
    <s v="PROD1596"/>
    <n v="6"/>
    <n v="926.62"/>
    <n v="5559.72"/>
    <n v="0.05"/>
    <n v="277.99"/>
    <n v="5281.73"/>
    <x v="3"/>
    <x v="1"/>
    <n v="0.3"/>
    <n v="1584.52"/>
  </r>
  <r>
    <s v="ORD2025000123"/>
    <x v="107"/>
    <s v="Customer 4736"/>
    <s v="CUST7455"/>
    <x v="0"/>
    <x v="13"/>
    <x v="1"/>
    <x v="3"/>
    <x v="6"/>
    <s v="Face Cream Model-677"/>
    <s v="PROD6285"/>
    <n v="1"/>
    <n v="824.14"/>
    <n v="824.14"/>
    <n v="0.2"/>
    <n v="164.83"/>
    <n v="659.31"/>
    <x v="0"/>
    <x v="2"/>
    <n v="0.15"/>
    <n v="98.9"/>
  </r>
  <r>
    <s v="ORD2025000124"/>
    <x v="16"/>
    <s v="Customer 874"/>
    <s v="CUST2779"/>
    <x v="1"/>
    <x v="1"/>
    <x v="1"/>
    <x v="2"/>
    <x v="11"/>
    <s v="Mobile Model-979"/>
    <s v="PROD1990"/>
    <n v="10"/>
    <n v="676.11"/>
    <n v="6761.1"/>
    <n v="0.2"/>
    <n v="1352.22"/>
    <n v="5408.88"/>
    <x v="3"/>
    <x v="0"/>
    <n v="0.25"/>
    <n v="1352.22"/>
  </r>
  <r>
    <s v="ORD2025000125"/>
    <x v="108"/>
    <s v="Customer 2116"/>
    <s v="CUST6132"/>
    <x v="2"/>
    <x v="12"/>
    <x v="0"/>
    <x v="0"/>
    <x v="2"/>
    <s v="Lamp Model-351"/>
    <s v="PROD3976"/>
    <n v="1"/>
    <n v="968.19"/>
    <n v="968.19"/>
    <n v="0.1"/>
    <n v="96.82"/>
    <n v="871.37"/>
    <x v="1"/>
    <x v="1"/>
    <n v="0.15"/>
    <n v="130.71"/>
  </r>
  <r>
    <s v="ORD2025000126"/>
    <x v="109"/>
    <s v="Customer 4532"/>
    <s v="CUST9150"/>
    <x v="0"/>
    <x v="0"/>
    <x v="0"/>
    <x v="2"/>
    <x v="8"/>
    <s v="Tablet Model-855"/>
    <s v="PROD4483"/>
    <n v="4"/>
    <n v="530.13"/>
    <n v="2120.52"/>
    <n v="0.05"/>
    <n v="106.03"/>
    <n v="2014.49"/>
    <x v="2"/>
    <x v="1"/>
    <n v="0.15"/>
    <n v="302.17"/>
  </r>
  <r>
    <s v="ORD2025000127"/>
    <x v="110"/>
    <s v="Customer 4040"/>
    <s v="CUST7614"/>
    <x v="3"/>
    <x v="8"/>
    <x v="0"/>
    <x v="1"/>
    <x v="1"/>
    <s v="Jeans Model-751"/>
    <s v="PROD9156"/>
    <n v="6"/>
    <n v="359.95"/>
    <n v="2159.6999999999998"/>
    <n v="0.1"/>
    <n v="215.97"/>
    <n v="1943.73"/>
    <x v="0"/>
    <x v="1"/>
    <n v="0.25"/>
    <n v="485.93"/>
  </r>
  <r>
    <s v="ORD2025000128"/>
    <x v="111"/>
    <s v="Customer 3259"/>
    <s v="CUST1966"/>
    <x v="3"/>
    <x v="8"/>
    <x v="0"/>
    <x v="2"/>
    <x v="11"/>
    <s v="Mobile Model-185"/>
    <s v="PROD2814"/>
    <n v="7"/>
    <n v="236.41"/>
    <n v="1654.87"/>
    <n v="0.1"/>
    <n v="165.49"/>
    <n v="1489.38"/>
    <x v="3"/>
    <x v="3"/>
    <n v="0.3"/>
    <n v="446.81"/>
  </r>
  <r>
    <s v="ORD2025000129"/>
    <x v="112"/>
    <s v="Customer 4557"/>
    <s v="CUST4727"/>
    <x v="2"/>
    <x v="2"/>
    <x v="1"/>
    <x v="3"/>
    <x v="6"/>
    <s v="Face Cream Model-252"/>
    <s v="PROD1564"/>
    <n v="6"/>
    <n v="344.53"/>
    <n v="2067.1799999999998"/>
    <n v="0"/>
    <n v="0"/>
    <n v="2067.1799999999998"/>
    <x v="0"/>
    <x v="3"/>
    <n v="0.15"/>
    <n v="310.08"/>
  </r>
  <r>
    <s v="ORD2025000130"/>
    <x v="113"/>
    <s v="Customer 786"/>
    <s v="CUST1375"/>
    <x v="0"/>
    <x v="13"/>
    <x v="1"/>
    <x v="3"/>
    <x v="6"/>
    <s v="Face Cream Model-824"/>
    <s v="PROD3044"/>
    <n v="2"/>
    <n v="537.24"/>
    <n v="1074.48"/>
    <n v="0.1"/>
    <n v="107.45"/>
    <n v="967.03"/>
    <x v="3"/>
    <x v="0"/>
    <n v="0.3"/>
    <n v="290.11"/>
  </r>
  <r>
    <s v="ORD2025000131"/>
    <x v="114"/>
    <s v="Customer 2619"/>
    <s v="CUST7161"/>
    <x v="2"/>
    <x v="14"/>
    <x v="1"/>
    <x v="0"/>
    <x v="0"/>
    <s v="Curtain Model-939"/>
    <s v="PROD3132"/>
    <n v="1"/>
    <n v="264.32"/>
    <n v="264.32"/>
    <n v="0"/>
    <n v="0"/>
    <n v="264.32"/>
    <x v="1"/>
    <x v="3"/>
    <n v="0.3"/>
    <n v="79.3"/>
  </r>
  <r>
    <s v="ORD2025000132"/>
    <x v="115"/>
    <s v="Customer 4316"/>
    <s v="CUST1073"/>
    <x v="1"/>
    <x v="1"/>
    <x v="0"/>
    <x v="2"/>
    <x v="4"/>
    <s v="Laptop Model-337"/>
    <s v="PROD2249"/>
    <n v="8"/>
    <n v="522.54999999999995"/>
    <n v="4180.3999999999996"/>
    <n v="0.05"/>
    <n v="209.02"/>
    <n v="3971.38"/>
    <x v="0"/>
    <x v="2"/>
    <n v="0.15"/>
    <n v="595.71"/>
  </r>
  <r>
    <s v="ORD2025000133"/>
    <x v="116"/>
    <s v="Customer 4125"/>
    <s v="CUST4616"/>
    <x v="1"/>
    <x v="1"/>
    <x v="1"/>
    <x v="1"/>
    <x v="1"/>
    <s v="Jeans Model-337"/>
    <s v="PROD7132"/>
    <n v="8"/>
    <n v="235.84"/>
    <n v="1886.72"/>
    <n v="0"/>
    <n v="0"/>
    <n v="1886.72"/>
    <x v="2"/>
    <x v="0"/>
    <n v="0.3"/>
    <n v="566.02"/>
  </r>
  <r>
    <s v="ORD2025000134"/>
    <x v="117"/>
    <s v="Customer 4403"/>
    <s v="CUST8380"/>
    <x v="0"/>
    <x v="13"/>
    <x v="1"/>
    <x v="0"/>
    <x v="3"/>
    <s v="Sofa Model-902"/>
    <s v="PROD1617"/>
    <n v="6"/>
    <n v="453.58"/>
    <n v="2721.48"/>
    <n v="0.05"/>
    <n v="136.07"/>
    <n v="2585.41"/>
    <x v="1"/>
    <x v="1"/>
    <n v="0.3"/>
    <n v="775.62"/>
  </r>
  <r>
    <s v="ORD2025000135"/>
    <x v="118"/>
    <s v="Customer 3177"/>
    <s v="CUST6918"/>
    <x v="1"/>
    <x v="1"/>
    <x v="0"/>
    <x v="0"/>
    <x v="2"/>
    <s v="Lamp Model-169"/>
    <s v="PROD8692"/>
    <n v="5"/>
    <n v="518.72"/>
    <n v="2593.6"/>
    <n v="0"/>
    <n v="0"/>
    <n v="2593.6"/>
    <x v="0"/>
    <x v="2"/>
    <n v="0.25"/>
    <n v="648.4"/>
  </r>
  <r>
    <s v="ORD2025000136"/>
    <x v="24"/>
    <s v="Customer 4588"/>
    <s v="CUST2398"/>
    <x v="0"/>
    <x v="0"/>
    <x v="0"/>
    <x v="3"/>
    <x v="10"/>
    <s v="Perfume Model-495"/>
    <s v="PROD6824"/>
    <n v="7"/>
    <n v="789.95"/>
    <n v="5529.65"/>
    <n v="0"/>
    <n v="0"/>
    <n v="5529.65"/>
    <x v="0"/>
    <x v="1"/>
    <n v="0.15"/>
    <n v="829.45"/>
  </r>
  <r>
    <s v="ORD2025000137"/>
    <x v="119"/>
    <s v="Customer 684"/>
    <s v="CUST6369"/>
    <x v="1"/>
    <x v="4"/>
    <x v="0"/>
    <x v="2"/>
    <x v="4"/>
    <s v="Laptop Model-536"/>
    <s v="PROD1893"/>
    <n v="1"/>
    <n v="287.36"/>
    <n v="287.36"/>
    <n v="0.05"/>
    <n v="14.37"/>
    <n v="272.99"/>
    <x v="0"/>
    <x v="2"/>
    <n v="0.3"/>
    <n v="81.900000000000006"/>
  </r>
  <r>
    <s v="ORD2025000138"/>
    <x v="120"/>
    <s v="Customer 2316"/>
    <s v="CUST8120"/>
    <x v="0"/>
    <x v="6"/>
    <x v="0"/>
    <x v="3"/>
    <x v="6"/>
    <s v="Face Cream Model-495"/>
    <s v="PROD9080"/>
    <n v="8"/>
    <n v="651.99"/>
    <n v="5215.92"/>
    <n v="0.2"/>
    <n v="1043.18"/>
    <n v="4172.74"/>
    <x v="1"/>
    <x v="3"/>
    <n v="0.15"/>
    <n v="625.91"/>
  </r>
  <r>
    <s v="ORD2025000139"/>
    <x v="5"/>
    <s v="Customer 1604"/>
    <s v="CUST7914"/>
    <x v="2"/>
    <x v="12"/>
    <x v="1"/>
    <x v="3"/>
    <x v="10"/>
    <s v="Perfume Model-401"/>
    <s v="PROD1516"/>
    <n v="7"/>
    <n v="155.47999999999999"/>
    <n v="1088.3599999999999"/>
    <n v="0"/>
    <n v="0"/>
    <n v="1088.3599999999999"/>
    <x v="0"/>
    <x v="3"/>
    <n v="0.25"/>
    <n v="272.08999999999997"/>
  </r>
  <r>
    <s v="ORD2025000140"/>
    <x v="121"/>
    <s v="Customer 3275"/>
    <s v="CUST7076"/>
    <x v="3"/>
    <x v="5"/>
    <x v="1"/>
    <x v="3"/>
    <x v="9"/>
    <s v="Lipstick Model-523"/>
    <s v="PROD2871"/>
    <n v="8"/>
    <n v="884.03"/>
    <n v="7072.24"/>
    <n v="0.2"/>
    <n v="1414.45"/>
    <n v="5657.79"/>
    <x v="3"/>
    <x v="2"/>
    <n v="0.15"/>
    <n v="848.67"/>
  </r>
  <r>
    <s v="ORD2025000141"/>
    <x v="122"/>
    <s v="Customer 4945"/>
    <s v="CUST3765"/>
    <x v="4"/>
    <x v="11"/>
    <x v="1"/>
    <x v="3"/>
    <x v="9"/>
    <s v="Lipstick Model-248"/>
    <s v="PROD6766"/>
    <n v="5"/>
    <n v="180.33"/>
    <n v="901.65"/>
    <n v="0"/>
    <n v="0"/>
    <n v="901.65"/>
    <x v="0"/>
    <x v="1"/>
    <n v="0.25"/>
    <n v="225.41"/>
  </r>
  <r>
    <s v="ORD2025000142"/>
    <x v="123"/>
    <s v="Customer 2309"/>
    <s v="CUST4163"/>
    <x v="2"/>
    <x v="12"/>
    <x v="1"/>
    <x v="0"/>
    <x v="3"/>
    <s v="Sofa Model-306"/>
    <s v="PROD4750"/>
    <n v="7"/>
    <n v="609.01"/>
    <n v="4263.07"/>
    <n v="0.1"/>
    <n v="426.31"/>
    <n v="3836.76"/>
    <x v="2"/>
    <x v="3"/>
    <n v="0.25"/>
    <n v="959.19"/>
  </r>
  <r>
    <s v="ORD2025000143"/>
    <x v="43"/>
    <s v="Customer 2231"/>
    <s v="CUST3246"/>
    <x v="0"/>
    <x v="0"/>
    <x v="1"/>
    <x v="3"/>
    <x v="6"/>
    <s v="Face Cream Model-294"/>
    <s v="PROD9228"/>
    <n v="1"/>
    <n v="468.06"/>
    <n v="468.06"/>
    <n v="0.05"/>
    <n v="23.4"/>
    <n v="444.66"/>
    <x v="1"/>
    <x v="3"/>
    <n v="0.3"/>
    <n v="133.4"/>
  </r>
  <r>
    <s v="ORD2025000144"/>
    <x v="118"/>
    <s v="Customer 1808"/>
    <s v="CUST6895"/>
    <x v="2"/>
    <x v="2"/>
    <x v="1"/>
    <x v="3"/>
    <x v="6"/>
    <s v="Face Cream Model-998"/>
    <s v="PROD6595"/>
    <n v="5"/>
    <n v="260.52999999999997"/>
    <n v="1302.6500000000001"/>
    <n v="0.05"/>
    <n v="65.13"/>
    <n v="1237.52"/>
    <x v="2"/>
    <x v="0"/>
    <n v="0.25"/>
    <n v="309.38"/>
  </r>
  <r>
    <s v="ORD2025000145"/>
    <x v="96"/>
    <s v="Customer 4572"/>
    <s v="CUST6510"/>
    <x v="0"/>
    <x v="6"/>
    <x v="1"/>
    <x v="0"/>
    <x v="2"/>
    <s v="Lamp Model-335"/>
    <s v="PROD8131"/>
    <n v="1"/>
    <n v="579.94000000000005"/>
    <n v="579.94000000000005"/>
    <n v="0"/>
    <n v="0"/>
    <n v="579.94000000000005"/>
    <x v="1"/>
    <x v="3"/>
    <n v="0.15"/>
    <n v="86.99"/>
  </r>
  <r>
    <s v="ORD2025000146"/>
    <x v="124"/>
    <s v="Customer 2400"/>
    <s v="CUST7681"/>
    <x v="2"/>
    <x v="14"/>
    <x v="1"/>
    <x v="0"/>
    <x v="3"/>
    <s v="Sofa Model-367"/>
    <s v="PROD1559"/>
    <n v="10"/>
    <n v="927.72"/>
    <n v="9277.2000000000007"/>
    <n v="0.05"/>
    <n v="463.86"/>
    <n v="8813.34"/>
    <x v="1"/>
    <x v="3"/>
    <n v="0.25"/>
    <n v="2203.34"/>
  </r>
  <r>
    <s v="ORD2025000147"/>
    <x v="125"/>
    <s v="Customer 2069"/>
    <s v="CUST3473"/>
    <x v="1"/>
    <x v="1"/>
    <x v="0"/>
    <x v="2"/>
    <x v="11"/>
    <s v="Mobile Model-477"/>
    <s v="PROD8296"/>
    <n v="3"/>
    <n v="882.56"/>
    <n v="2647.68"/>
    <n v="0.05"/>
    <n v="132.38"/>
    <n v="2515.3000000000002"/>
    <x v="2"/>
    <x v="3"/>
    <n v="0.15"/>
    <n v="377.3"/>
  </r>
  <r>
    <s v="ORD2025000148"/>
    <x v="126"/>
    <s v="Customer 2960"/>
    <s v="CUST9753"/>
    <x v="1"/>
    <x v="4"/>
    <x v="1"/>
    <x v="2"/>
    <x v="8"/>
    <s v="Tablet Model-151"/>
    <s v="PROD6799"/>
    <n v="6"/>
    <n v="604.30999999999995"/>
    <n v="3625.86"/>
    <n v="0.1"/>
    <n v="362.59"/>
    <n v="3263.27"/>
    <x v="3"/>
    <x v="3"/>
    <n v="0.15"/>
    <n v="489.49"/>
  </r>
  <r>
    <s v="ORD2025000149"/>
    <x v="127"/>
    <s v="Customer 470"/>
    <s v="CUST3075"/>
    <x v="2"/>
    <x v="12"/>
    <x v="1"/>
    <x v="1"/>
    <x v="7"/>
    <s v="Jacket Model-575"/>
    <s v="PROD7247"/>
    <n v="8"/>
    <n v="309.93"/>
    <n v="2479.44"/>
    <n v="0.05"/>
    <n v="123.97"/>
    <n v="2355.4699999999998"/>
    <x v="2"/>
    <x v="0"/>
    <n v="0.3"/>
    <n v="706.64"/>
  </r>
  <r>
    <s v="ORD2025000150"/>
    <x v="128"/>
    <s v="Customer 598"/>
    <s v="CUST9098"/>
    <x v="3"/>
    <x v="3"/>
    <x v="0"/>
    <x v="1"/>
    <x v="1"/>
    <s v="Jeans Model-774"/>
    <s v="PROD2106"/>
    <n v="6"/>
    <n v="976.98"/>
    <n v="5861.88"/>
    <n v="0.2"/>
    <n v="1172.3800000000001"/>
    <n v="4689.5"/>
    <x v="1"/>
    <x v="0"/>
    <n v="0.3"/>
    <n v="1406.85"/>
  </r>
  <r>
    <s v="ORD2025000151"/>
    <x v="129"/>
    <s v="Customer 3511"/>
    <s v="CUST3373"/>
    <x v="0"/>
    <x v="0"/>
    <x v="0"/>
    <x v="3"/>
    <x v="10"/>
    <s v="Perfume Model-436"/>
    <s v="PROD6227"/>
    <n v="1"/>
    <n v="514.16999999999996"/>
    <n v="514.16999999999996"/>
    <n v="0.1"/>
    <n v="51.42"/>
    <n v="462.75"/>
    <x v="3"/>
    <x v="2"/>
    <n v="0.25"/>
    <n v="115.69"/>
  </r>
  <r>
    <s v="ORD2025000152"/>
    <x v="130"/>
    <s v="Customer 306"/>
    <s v="CUST2933"/>
    <x v="0"/>
    <x v="13"/>
    <x v="0"/>
    <x v="2"/>
    <x v="8"/>
    <s v="Tablet Model-701"/>
    <s v="PROD2741"/>
    <n v="3"/>
    <n v="691.49"/>
    <n v="2074.4699999999998"/>
    <n v="0"/>
    <n v="0"/>
    <n v="2074.4699999999998"/>
    <x v="3"/>
    <x v="2"/>
    <n v="0.15"/>
    <n v="311.17"/>
  </r>
  <r>
    <s v="ORD2025000153"/>
    <x v="131"/>
    <s v="Customer 374"/>
    <s v="CUST9166"/>
    <x v="4"/>
    <x v="7"/>
    <x v="1"/>
    <x v="3"/>
    <x v="9"/>
    <s v="Lipstick Model-558"/>
    <s v="PROD1448"/>
    <n v="6"/>
    <n v="631.34"/>
    <n v="3788.04"/>
    <n v="0"/>
    <n v="0"/>
    <n v="3788.04"/>
    <x v="3"/>
    <x v="0"/>
    <n v="0.3"/>
    <n v="1136.4100000000001"/>
  </r>
  <r>
    <s v="ORD2025000154"/>
    <x v="132"/>
    <s v="Customer 792"/>
    <s v="CUST3319"/>
    <x v="3"/>
    <x v="3"/>
    <x v="1"/>
    <x v="2"/>
    <x v="11"/>
    <s v="Mobile Model-495"/>
    <s v="PROD9696"/>
    <n v="4"/>
    <n v="208.44"/>
    <n v="833.76"/>
    <n v="0.05"/>
    <n v="41.69"/>
    <n v="792.07"/>
    <x v="3"/>
    <x v="0"/>
    <n v="0.25"/>
    <n v="198.02"/>
  </r>
  <r>
    <s v="ORD2025000155"/>
    <x v="133"/>
    <s v="Customer 605"/>
    <s v="CUST4425"/>
    <x v="2"/>
    <x v="14"/>
    <x v="1"/>
    <x v="2"/>
    <x v="11"/>
    <s v="Mobile Model-332"/>
    <s v="PROD1933"/>
    <n v="2"/>
    <n v="821.7"/>
    <n v="1643.4"/>
    <n v="0.05"/>
    <n v="82.17"/>
    <n v="1561.23"/>
    <x v="1"/>
    <x v="2"/>
    <n v="0.25"/>
    <n v="390.31"/>
  </r>
  <r>
    <s v="ORD2025000156"/>
    <x v="24"/>
    <s v="Customer 390"/>
    <s v="CUST4318"/>
    <x v="2"/>
    <x v="12"/>
    <x v="0"/>
    <x v="2"/>
    <x v="8"/>
    <s v="Tablet Model-867"/>
    <s v="PROD1786"/>
    <n v="1"/>
    <n v="432.57"/>
    <n v="432.57"/>
    <n v="0"/>
    <n v="0"/>
    <n v="432.57"/>
    <x v="3"/>
    <x v="2"/>
    <n v="0.15"/>
    <n v="64.89"/>
  </r>
  <r>
    <s v="ORD2025000157"/>
    <x v="134"/>
    <s v="Customer 3007"/>
    <s v="CUST1338"/>
    <x v="3"/>
    <x v="8"/>
    <x v="1"/>
    <x v="0"/>
    <x v="2"/>
    <s v="Lamp Model-492"/>
    <s v="PROD4617"/>
    <n v="9"/>
    <n v="868.44"/>
    <n v="7815.96"/>
    <n v="0.2"/>
    <n v="1563.19"/>
    <n v="6252.77"/>
    <x v="3"/>
    <x v="3"/>
    <n v="0.3"/>
    <n v="1875.83"/>
  </r>
  <r>
    <s v="ORD2025000158"/>
    <x v="76"/>
    <s v="Customer 283"/>
    <s v="CUST7417"/>
    <x v="4"/>
    <x v="9"/>
    <x v="0"/>
    <x v="1"/>
    <x v="1"/>
    <s v="Jeans Model-292"/>
    <s v="PROD1117"/>
    <n v="10"/>
    <n v="548.57000000000005"/>
    <n v="5485.7"/>
    <n v="0.1"/>
    <n v="548.57000000000005"/>
    <n v="4937.13"/>
    <x v="3"/>
    <x v="3"/>
    <n v="0.25"/>
    <n v="1234.28"/>
  </r>
  <r>
    <s v="ORD2025000159"/>
    <x v="15"/>
    <s v="Customer 2021"/>
    <s v="CUST2632"/>
    <x v="2"/>
    <x v="2"/>
    <x v="1"/>
    <x v="2"/>
    <x v="4"/>
    <s v="Laptop Model-922"/>
    <s v="PROD5381"/>
    <n v="10"/>
    <n v="929.77"/>
    <n v="9297.7000000000007"/>
    <n v="0.1"/>
    <n v="929.77"/>
    <n v="8367.93"/>
    <x v="1"/>
    <x v="0"/>
    <n v="0.25"/>
    <n v="2091.98"/>
  </r>
  <r>
    <s v="ORD2025000160"/>
    <x v="135"/>
    <s v="Customer 2875"/>
    <s v="CUST5399"/>
    <x v="1"/>
    <x v="10"/>
    <x v="0"/>
    <x v="0"/>
    <x v="0"/>
    <s v="Curtain Model-366"/>
    <s v="PROD2363"/>
    <n v="10"/>
    <n v="922.67"/>
    <n v="9226.7000000000007"/>
    <n v="0.1"/>
    <n v="922.67"/>
    <n v="8304.0300000000007"/>
    <x v="0"/>
    <x v="2"/>
    <n v="0.25"/>
    <n v="2076.0100000000002"/>
  </r>
  <r>
    <s v="ORD2025000161"/>
    <x v="1"/>
    <s v="Customer 190"/>
    <s v="CUST2793"/>
    <x v="1"/>
    <x v="4"/>
    <x v="0"/>
    <x v="0"/>
    <x v="3"/>
    <s v="Sofa Model-797"/>
    <s v="PROD5372"/>
    <n v="7"/>
    <n v="714.39"/>
    <n v="5000.7299999999996"/>
    <n v="0"/>
    <n v="0"/>
    <n v="5000.7299999999996"/>
    <x v="3"/>
    <x v="3"/>
    <n v="0.3"/>
    <n v="1500.22"/>
  </r>
  <r>
    <s v="ORD2025000162"/>
    <x v="136"/>
    <s v="Customer 23"/>
    <s v="CUST3818"/>
    <x v="3"/>
    <x v="3"/>
    <x v="1"/>
    <x v="2"/>
    <x v="4"/>
    <s v="Laptop Model-551"/>
    <s v="PROD6663"/>
    <n v="5"/>
    <n v="800.28"/>
    <n v="4001.4"/>
    <n v="0.2"/>
    <n v="800.28"/>
    <n v="3201.12"/>
    <x v="0"/>
    <x v="1"/>
    <n v="0.15"/>
    <n v="480.17"/>
  </r>
  <r>
    <s v="ORD2025000163"/>
    <x v="137"/>
    <s v="Customer 588"/>
    <s v="CUST2678"/>
    <x v="3"/>
    <x v="8"/>
    <x v="0"/>
    <x v="1"/>
    <x v="7"/>
    <s v="Jacket Model-419"/>
    <s v="PROD7555"/>
    <n v="8"/>
    <n v="519.6"/>
    <n v="4156.8"/>
    <n v="0.1"/>
    <n v="415.68"/>
    <n v="3741.12"/>
    <x v="0"/>
    <x v="1"/>
    <n v="0.3"/>
    <n v="1122.3399999999999"/>
  </r>
  <r>
    <s v="ORD2025000164"/>
    <x v="138"/>
    <s v="Customer 4499"/>
    <s v="CUST4479"/>
    <x v="4"/>
    <x v="11"/>
    <x v="0"/>
    <x v="0"/>
    <x v="2"/>
    <s v="Lamp Model-251"/>
    <s v="PROD7212"/>
    <n v="4"/>
    <n v="986.73"/>
    <n v="3946.92"/>
    <n v="0.1"/>
    <n v="394.69"/>
    <n v="3552.23"/>
    <x v="2"/>
    <x v="0"/>
    <n v="0.15"/>
    <n v="532.83000000000004"/>
  </r>
  <r>
    <s v="ORD2025000165"/>
    <x v="139"/>
    <s v="Customer 3091"/>
    <s v="CUST9907"/>
    <x v="2"/>
    <x v="14"/>
    <x v="0"/>
    <x v="2"/>
    <x v="4"/>
    <s v="Laptop Model-846"/>
    <s v="PROD4801"/>
    <n v="5"/>
    <n v="511.47"/>
    <n v="2557.35"/>
    <n v="0.1"/>
    <n v="255.74"/>
    <n v="2301.61"/>
    <x v="1"/>
    <x v="1"/>
    <n v="0.15"/>
    <n v="345.24"/>
  </r>
  <r>
    <s v="ORD2025000166"/>
    <x v="140"/>
    <s v="Customer 3083"/>
    <s v="CUST9156"/>
    <x v="2"/>
    <x v="14"/>
    <x v="1"/>
    <x v="3"/>
    <x v="10"/>
    <s v="Perfume Model-433"/>
    <s v="PROD8215"/>
    <n v="1"/>
    <n v="446.95"/>
    <n v="446.95"/>
    <n v="0"/>
    <n v="0"/>
    <n v="446.95"/>
    <x v="2"/>
    <x v="2"/>
    <n v="0.15"/>
    <n v="67.040000000000006"/>
  </r>
  <r>
    <s v="ORD2025000167"/>
    <x v="141"/>
    <s v="Customer 147"/>
    <s v="CUST5182"/>
    <x v="0"/>
    <x v="13"/>
    <x v="0"/>
    <x v="0"/>
    <x v="0"/>
    <s v="Curtain Model-489"/>
    <s v="PROD1166"/>
    <n v="7"/>
    <n v="865.98"/>
    <n v="6061.86"/>
    <n v="0.1"/>
    <n v="606.19000000000005"/>
    <n v="5455.67"/>
    <x v="2"/>
    <x v="3"/>
    <n v="0.3"/>
    <n v="1636.7"/>
  </r>
  <r>
    <s v="ORD2025000168"/>
    <x v="142"/>
    <s v="Customer 309"/>
    <s v="CUST9324"/>
    <x v="4"/>
    <x v="7"/>
    <x v="0"/>
    <x v="2"/>
    <x v="8"/>
    <s v="Tablet Model-342"/>
    <s v="PROD1875"/>
    <n v="4"/>
    <n v="710.19"/>
    <n v="2840.76"/>
    <n v="0.2"/>
    <n v="568.15"/>
    <n v="2272.61"/>
    <x v="3"/>
    <x v="3"/>
    <n v="0.15"/>
    <n v="340.89"/>
  </r>
  <r>
    <s v="ORD2025000169"/>
    <x v="143"/>
    <s v="Customer 362"/>
    <s v="CUST2569"/>
    <x v="0"/>
    <x v="6"/>
    <x v="1"/>
    <x v="0"/>
    <x v="2"/>
    <s v="Lamp Model-116"/>
    <s v="PROD4417"/>
    <n v="6"/>
    <n v="765.21"/>
    <n v="4591.26"/>
    <n v="0.1"/>
    <n v="459.13"/>
    <n v="4132.13"/>
    <x v="2"/>
    <x v="2"/>
    <n v="0.3"/>
    <n v="1239.6400000000001"/>
  </r>
  <r>
    <s v="ORD2025000170"/>
    <x v="144"/>
    <s v="Customer 88"/>
    <s v="CUST6385"/>
    <x v="1"/>
    <x v="1"/>
    <x v="1"/>
    <x v="2"/>
    <x v="11"/>
    <s v="Mobile Model-115"/>
    <s v="PROD8332"/>
    <n v="7"/>
    <n v="396.77"/>
    <n v="2777.39"/>
    <n v="0.05"/>
    <n v="138.87"/>
    <n v="2638.52"/>
    <x v="3"/>
    <x v="0"/>
    <n v="0.25"/>
    <n v="659.63"/>
  </r>
  <r>
    <s v="ORD2025000171"/>
    <x v="145"/>
    <s v="Customer 3260"/>
    <s v="CUST7158"/>
    <x v="3"/>
    <x v="8"/>
    <x v="0"/>
    <x v="2"/>
    <x v="8"/>
    <s v="Tablet Model-688"/>
    <s v="PROD1088"/>
    <n v="6"/>
    <n v="861.84"/>
    <n v="5171.04"/>
    <n v="0"/>
    <n v="0"/>
    <n v="5171.04"/>
    <x v="3"/>
    <x v="1"/>
    <n v="0.15"/>
    <n v="775.66"/>
  </r>
  <r>
    <s v="ORD2025000172"/>
    <x v="33"/>
    <s v="Customer 4189"/>
    <s v="CUST5238"/>
    <x v="1"/>
    <x v="4"/>
    <x v="0"/>
    <x v="2"/>
    <x v="8"/>
    <s v="Tablet Model-510"/>
    <s v="PROD6224"/>
    <n v="5"/>
    <n v="530.71"/>
    <n v="2653.55"/>
    <n v="0"/>
    <n v="0"/>
    <n v="2653.55"/>
    <x v="2"/>
    <x v="0"/>
    <n v="0.15"/>
    <n v="398.03"/>
  </r>
  <r>
    <s v="ORD2025000173"/>
    <x v="146"/>
    <s v="Customer 2630"/>
    <s v="CUST3279"/>
    <x v="1"/>
    <x v="10"/>
    <x v="0"/>
    <x v="0"/>
    <x v="2"/>
    <s v="Lamp Model-117"/>
    <s v="PROD5750"/>
    <n v="2"/>
    <n v="964.83"/>
    <n v="1929.66"/>
    <n v="0.05"/>
    <n v="96.48"/>
    <n v="1833.18"/>
    <x v="3"/>
    <x v="2"/>
    <n v="0.3"/>
    <n v="549.95000000000005"/>
  </r>
  <r>
    <s v="ORD2025000174"/>
    <x v="33"/>
    <s v="Customer 118"/>
    <s v="CUST4480"/>
    <x v="0"/>
    <x v="13"/>
    <x v="0"/>
    <x v="2"/>
    <x v="4"/>
    <s v="Laptop Model-819"/>
    <s v="PROD6224"/>
    <n v="2"/>
    <n v="137.94"/>
    <n v="275.88"/>
    <n v="0.1"/>
    <n v="27.59"/>
    <n v="248.29"/>
    <x v="2"/>
    <x v="3"/>
    <n v="0.3"/>
    <n v="74.489999999999995"/>
  </r>
  <r>
    <s v="ORD2025000175"/>
    <x v="93"/>
    <s v="Customer 3784"/>
    <s v="CUST9563"/>
    <x v="3"/>
    <x v="3"/>
    <x v="1"/>
    <x v="1"/>
    <x v="7"/>
    <s v="Jacket Model-592"/>
    <s v="PROD7613"/>
    <n v="6"/>
    <n v="827.75"/>
    <n v="4966.5"/>
    <n v="0.1"/>
    <n v="496.65"/>
    <n v="4469.8500000000004"/>
    <x v="3"/>
    <x v="2"/>
    <n v="0.25"/>
    <n v="1117.46"/>
  </r>
  <r>
    <s v="ORD2025000176"/>
    <x v="147"/>
    <s v="Customer 2771"/>
    <s v="CUST7500"/>
    <x v="2"/>
    <x v="12"/>
    <x v="1"/>
    <x v="0"/>
    <x v="2"/>
    <s v="Lamp Model-116"/>
    <s v="PROD1586"/>
    <n v="5"/>
    <n v="717.34"/>
    <n v="3586.7"/>
    <n v="0"/>
    <n v="0"/>
    <n v="3586.7"/>
    <x v="0"/>
    <x v="1"/>
    <n v="0.3"/>
    <n v="1076.01"/>
  </r>
  <r>
    <s v="ORD2025000177"/>
    <x v="148"/>
    <s v="Customer 2958"/>
    <s v="CUST8044"/>
    <x v="4"/>
    <x v="9"/>
    <x v="1"/>
    <x v="3"/>
    <x v="9"/>
    <s v="Lipstick Model-821"/>
    <s v="PROD6740"/>
    <n v="5"/>
    <n v="605.12"/>
    <n v="3025.6"/>
    <n v="0.05"/>
    <n v="151.28"/>
    <n v="2874.32"/>
    <x v="2"/>
    <x v="1"/>
    <n v="0.25"/>
    <n v="718.58"/>
  </r>
  <r>
    <s v="ORD2025000178"/>
    <x v="63"/>
    <s v="Customer 1708"/>
    <s v="CUST4654"/>
    <x v="0"/>
    <x v="13"/>
    <x v="0"/>
    <x v="2"/>
    <x v="8"/>
    <s v="Tablet Model-882"/>
    <s v="PROD9901"/>
    <n v="5"/>
    <n v="320.74"/>
    <n v="1603.7"/>
    <n v="0.1"/>
    <n v="160.37"/>
    <n v="1443.33"/>
    <x v="2"/>
    <x v="2"/>
    <n v="0.25"/>
    <n v="360.83"/>
  </r>
  <r>
    <s v="ORD2025000179"/>
    <x v="149"/>
    <s v="Customer 1851"/>
    <s v="CUST7089"/>
    <x v="2"/>
    <x v="12"/>
    <x v="1"/>
    <x v="2"/>
    <x v="11"/>
    <s v="Mobile Model-240"/>
    <s v="PROD4717"/>
    <n v="4"/>
    <n v="813.23"/>
    <n v="3252.92"/>
    <n v="0.05"/>
    <n v="162.65"/>
    <n v="3090.27"/>
    <x v="1"/>
    <x v="3"/>
    <n v="0.3"/>
    <n v="927.08"/>
  </r>
  <r>
    <s v="ORD2025000180"/>
    <x v="85"/>
    <s v="Customer 4541"/>
    <s v="CUST8971"/>
    <x v="2"/>
    <x v="12"/>
    <x v="1"/>
    <x v="1"/>
    <x v="5"/>
    <s v="Shirt Model-416"/>
    <s v="PROD2183"/>
    <n v="7"/>
    <n v="583.07000000000005"/>
    <n v="4081.49"/>
    <n v="0.05"/>
    <n v="204.07"/>
    <n v="3877.42"/>
    <x v="2"/>
    <x v="3"/>
    <n v="0.3"/>
    <n v="1163.23"/>
  </r>
  <r>
    <s v="ORD2025000181"/>
    <x v="14"/>
    <s v="Customer 1686"/>
    <s v="CUST9074"/>
    <x v="4"/>
    <x v="9"/>
    <x v="0"/>
    <x v="2"/>
    <x v="4"/>
    <s v="Laptop Model-678"/>
    <s v="PROD1760"/>
    <n v="5"/>
    <n v="818.98"/>
    <n v="4094.9"/>
    <n v="0.1"/>
    <n v="409.49"/>
    <n v="3685.41"/>
    <x v="3"/>
    <x v="0"/>
    <n v="0.25"/>
    <n v="921.35"/>
  </r>
  <r>
    <s v="ORD2025000182"/>
    <x v="150"/>
    <s v="Customer 4635"/>
    <s v="CUST4942"/>
    <x v="0"/>
    <x v="0"/>
    <x v="0"/>
    <x v="2"/>
    <x v="8"/>
    <s v="Tablet Model-590"/>
    <s v="PROD8817"/>
    <n v="3"/>
    <n v="746.45"/>
    <n v="2239.35"/>
    <n v="0.05"/>
    <n v="111.97"/>
    <n v="2127.38"/>
    <x v="3"/>
    <x v="1"/>
    <n v="0.15"/>
    <n v="319.11"/>
  </r>
  <r>
    <s v="ORD2025000183"/>
    <x v="151"/>
    <s v="Customer 4112"/>
    <s v="CUST2815"/>
    <x v="2"/>
    <x v="12"/>
    <x v="1"/>
    <x v="3"/>
    <x v="6"/>
    <s v="Face Cream Model-852"/>
    <s v="PROD9794"/>
    <n v="6"/>
    <n v="109.15"/>
    <n v="654.9"/>
    <n v="0"/>
    <n v="0"/>
    <n v="654.9"/>
    <x v="3"/>
    <x v="2"/>
    <n v="0.15"/>
    <n v="98.23"/>
  </r>
  <r>
    <s v="ORD2025000184"/>
    <x v="152"/>
    <s v="Customer 4768"/>
    <s v="CUST8452"/>
    <x v="4"/>
    <x v="7"/>
    <x v="1"/>
    <x v="2"/>
    <x v="4"/>
    <s v="Laptop Model-311"/>
    <s v="PROD4676"/>
    <n v="8"/>
    <n v="115.36"/>
    <n v="922.88"/>
    <n v="0.05"/>
    <n v="46.14"/>
    <n v="876.74"/>
    <x v="3"/>
    <x v="2"/>
    <n v="0.3"/>
    <n v="263.02"/>
  </r>
  <r>
    <s v="ORD2025000185"/>
    <x v="153"/>
    <s v="Customer 4980"/>
    <s v="CUST3096"/>
    <x v="0"/>
    <x v="13"/>
    <x v="1"/>
    <x v="3"/>
    <x v="6"/>
    <s v="Face Cream Model-450"/>
    <s v="PROD9028"/>
    <n v="5"/>
    <n v="111.93"/>
    <n v="559.65"/>
    <n v="0.2"/>
    <n v="111.93"/>
    <n v="447.72"/>
    <x v="1"/>
    <x v="3"/>
    <n v="0.25"/>
    <n v="111.93"/>
  </r>
  <r>
    <s v="ORD2025000186"/>
    <x v="154"/>
    <s v="Customer 801"/>
    <s v="CUST3379"/>
    <x v="3"/>
    <x v="8"/>
    <x v="1"/>
    <x v="2"/>
    <x v="8"/>
    <s v="Tablet Model-196"/>
    <s v="PROD8384"/>
    <n v="3"/>
    <n v="327.67"/>
    <n v="983.01"/>
    <n v="0.1"/>
    <n v="98.3"/>
    <n v="884.71"/>
    <x v="1"/>
    <x v="2"/>
    <n v="0.15"/>
    <n v="132.71"/>
  </r>
  <r>
    <s v="ORD2025000187"/>
    <x v="155"/>
    <s v="Customer 4609"/>
    <s v="CUST8801"/>
    <x v="2"/>
    <x v="14"/>
    <x v="0"/>
    <x v="2"/>
    <x v="8"/>
    <s v="Tablet Model-887"/>
    <s v="PROD4758"/>
    <n v="9"/>
    <n v="282.92"/>
    <n v="2546.2800000000002"/>
    <n v="0.2"/>
    <n v="509.26"/>
    <n v="2037.02"/>
    <x v="0"/>
    <x v="1"/>
    <n v="0.15"/>
    <n v="305.55"/>
  </r>
  <r>
    <s v="ORD2025000188"/>
    <x v="156"/>
    <s v="Customer 3996"/>
    <s v="CUST9654"/>
    <x v="0"/>
    <x v="0"/>
    <x v="0"/>
    <x v="1"/>
    <x v="5"/>
    <s v="Shirt Model-735"/>
    <s v="PROD1880"/>
    <n v="5"/>
    <n v="918.68"/>
    <n v="4593.3999999999996"/>
    <n v="0.2"/>
    <n v="918.68"/>
    <n v="3674.72"/>
    <x v="3"/>
    <x v="3"/>
    <n v="0.25"/>
    <n v="918.68"/>
  </r>
  <r>
    <s v="ORD2025000189"/>
    <x v="157"/>
    <s v="Customer 1019"/>
    <s v="CUST4107"/>
    <x v="1"/>
    <x v="4"/>
    <x v="1"/>
    <x v="1"/>
    <x v="7"/>
    <s v="Jacket Model-811"/>
    <s v="PROD7016"/>
    <n v="1"/>
    <n v="700.76"/>
    <n v="700.76"/>
    <n v="0.2"/>
    <n v="140.15"/>
    <n v="560.61"/>
    <x v="2"/>
    <x v="3"/>
    <n v="0.15"/>
    <n v="84.09"/>
  </r>
  <r>
    <s v="ORD2025000190"/>
    <x v="158"/>
    <s v="Customer 610"/>
    <s v="CUST8291"/>
    <x v="3"/>
    <x v="5"/>
    <x v="1"/>
    <x v="1"/>
    <x v="1"/>
    <s v="Jeans Model-112"/>
    <s v="PROD5130"/>
    <n v="2"/>
    <n v="616.26"/>
    <n v="1232.52"/>
    <n v="0"/>
    <n v="0"/>
    <n v="1232.52"/>
    <x v="2"/>
    <x v="2"/>
    <n v="0.3"/>
    <n v="369.76"/>
  </r>
  <r>
    <s v="ORD2025000191"/>
    <x v="106"/>
    <s v="Customer 2163"/>
    <s v="CUST9481"/>
    <x v="4"/>
    <x v="11"/>
    <x v="1"/>
    <x v="2"/>
    <x v="11"/>
    <s v="Mobile Model-729"/>
    <s v="PROD6170"/>
    <n v="10"/>
    <n v="428.51"/>
    <n v="4285.1000000000004"/>
    <n v="0.2"/>
    <n v="857.02"/>
    <n v="3428.08"/>
    <x v="1"/>
    <x v="3"/>
    <n v="0.15"/>
    <n v="514.21"/>
  </r>
  <r>
    <s v="ORD2025000192"/>
    <x v="69"/>
    <s v="Customer 4797"/>
    <s v="CUST4768"/>
    <x v="1"/>
    <x v="4"/>
    <x v="1"/>
    <x v="1"/>
    <x v="1"/>
    <s v="Jeans Model-962"/>
    <s v="PROD4018"/>
    <n v="9"/>
    <n v="409.66"/>
    <n v="3686.94"/>
    <n v="0.2"/>
    <n v="737.39"/>
    <n v="2949.55"/>
    <x v="1"/>
    <x v="1"/>
    <n v="0.3"/>
    <n v="884.87"/>
  </r>
  <r>
    <s v="ORD2025000193"/>
    <x v="159"/>
    <s v="Customer 2483"/>
    <s v="CUST4715"/>
    <x v="4"/>
    <x v="11"/>
    <x v="0"/>
    <x v="3"/>
    <x v="9"/>
    <s v="Lipstick Model-978"/>
    <s v="PROD3372"/>
    <n v="6"/>
    <n v="275.44"/>
    <n v="1652.64"/>
    <n v="0.05"/>
    <n v="82.63"/>
    <n v="1570.01"/>
    <x v="0"/>
    <x v="2"/>
    <n v="0.3"/>
    <n v="471"/>
  </r>
  <r>
    <s v="ORD2025000194"/>
    <x v="160"/>
    <s v="Customer 3659"/>
    <s v="CUST6065"/>
    <x v="0"/>
    <x v="6"/>
    <x v="0"/>
    <x v="0"/>
    <x v="3"/>
    <s v="Sofa Model-667"/>
    <s v="PROD4412"/>
    <n v="6"/>
    <n v="221.97"/>
    <n v="1331.82"/>
    <n v="0.2"/>
    <n v="266.36"/>
    <n v="1065.46"/>
    <x v="3"/>
    <x v="1"/>
    <n v="0.3"/>
    <n v="319.64"/>
  </r>
  <r>
    <s v="ORD2025000195"/>
    <x v="161"/>
    <s v="Customer 34"/>
    <s v="CUST2889"/>
    <x v="0"/>
    <x v="13"/>
    <x v="0"/>
    <x v="3"/>
    <x v="9"/>
    <s v="Lipstick Model-466"/>
    <s v="PROD3701"/>
    <n v="1"/>
    <n v="410.84"/>
    <n v="410.84"/>
    <n v="0.1"/>
    <n v="41.08"/>
    <n v="369.76"/>
    <x v="2"/>
    <x v="1"/>
    <n v="0.25"/>
    <n v="92.44"/>
  </r>
  <r>
    <s v="ORD2025000196"/>
    <x v="162"/>
    <s v="Customer 2871"/>
    <s v="CUST2758"/>
    <x v="3"/>
    <x v="5"/>
    <x v="0"/>
    <x v="3"/>
    <x v="6"/>
    <s v="Face Cream Model-497"/>
    <s v="PROD4083"/>
    <n v="4"/>
    <n v="163.37"/>
    <n v="653.48"/>
    <n v="0.1"/>
    <n v="65.349999999999994"/>
    <n v="588.13"/>
    <x v="1"/>
    <x v="1"/>
    <n v="0.25"/>
    <n v="147.03"/>
  </r>
  <r>
    <s v="ORD2025000197"/>
    <x v="163"/>
    <s v="Customer 2460"/>
    <s v="CUST5913"/>
    <x v="0"/>
    <x v="0"/>
    <x v="0"/>
    <x v="1"/>
    <x v="5"/>
    <s v="Shirt Model-138"/>
    <s v="PROD4090"/>
    <n v="9"/>
    <n v="752.42"/>
    <n v="6771.78"/>
    <n v="0.05"/>
    <n v="338.59"/>
    <n v="6433.19"/>
    <x v="2"/>
    <x v="1"/>
    <n v="0.3"/>
    <n v="1929.96"/>
  </r>
  <r>
    <s v="ORD2025000198"/>
    <x v="164"/>
    <s v="Customer 4515"/>
    <s v="CUST5025"/>
    <x v="4"/>
    <x v="11"/>
    <x v="1"/>
    <x v="2"/>
    <x v="8"/>
    <s v="Tablet Model-199"/>
    <s v="PROD5177"/>
    <n v="10"/>
    <n v="167.77"/>
    <n v="1677.7"/>
    <n v="0.05"/>
    <n v="83.89"/>
    <n v="1593.81"/>
    <x v="2"/>
    <x v="1"/>
    <n v="0.3"/>
    <n v="478.14"/>
  </r>
  <r>
    <s v="ORD2025000199"/>
    <x v="165"/>
    <s v="Customer 4500"/>
    <s v="CUST1181"/>
    <x v="0"/>
    <x v="13"/>
    <x v="1"/>
    <x v="3"/>
    <x v="9"/>
    <s v="Lipstick Model-570"/>
    <s v="PROD9958"/>
    <n v="7"/>
    <n v="637.39"/>
    <n v="4461.7299999999996"/>
    <n v="0.05"/>
    <n v="223.09"/>
    <n v="4238.6400000000003"/>
    <x v="0"/>
    <x v="1"/>
    <n v="0.15"/>
    <n v="635.79999999999995"/>
  </r>
  <r>
    <s v="ORD2025000200"/>
    <x v="49"/>
    <s v="Customer 2231"/>
    <s v="CUST2687"/>
    <x v="4"/>
    <x v="11"/>
    <x v="1"/>
    <x v="3"/>
    <x v="10"/>
    <s v="Perfume Model-200"/>
    <s v="PROD5373"/>
    <n v="4"/>
    <n v="750.83"/>
    <n v="3003.32"/>
    <n v="0"/>
    <n v="0"/>
    <n v="3003.32"/>
    <x v="2"/>
    <x v="0"/>
    <n v="0.25"/>
    <n v="750.83"/>
  </r>
  <r>
    <s v="ORD2025000201"/>
    <x v="166"/>
    <s v="Customer 2506"/>
    <s v="CUST5632"/>
    <x v="4"/>
    <x v="9"/>
    <x v="1"/>
    <x v="1"/>
    <x v="5"/>
    <s v="Shirt Model-800"/>
    <s v="PROD3789"/>
    <n v="2"/>
    <n v="731.83"/>
    <n v="1463.66"/>
    <n v="0.2"/>
    <n v="292.73"/>
    <n v="1170.93"/>
    <x v="1"/>
    <x v="3"/>
    <n v="0.25"/>
    <n v="292.73"/>
  </r>
  <r>
    <s v="ORD2025000202"/>
    <x v="167"/>
    <s v="Customer 2877"/>
    <s v="CUST2097"/>
    <x v="2"/>
    <x v="12"/>
    <x v="1"/>
    <x v="3"/>
    <x v="9"/>
    <s v="Lipstick Model-760"/>
    <s v="PROD4552"/>
    <n v="8"/>
    <n v="868.24"/>
    <n v="6945.92"/>
    <n v="0"/>
    <n v="0"/>
    <n v="6945.92"/>
    <x v="3"/>
    <x v="2"/>
    <n v="0.15"/>
    <n v="1041.8900000000001"/>
  </r>
  <r>
    <s v="ORD2025000203"/>
    <x v="168"/>
    <s v="Customer 3474"/>
    <s v="CUST7731"/>
    <x v="2"/>
    <x v="12"/>
    <x v="0"/>
    <x v="3"/>
    <x v="9"/>
    <s v="Lipstick Model-734"/>
    <s v="PROD6559"/>
    <n v="6"/>
    <n v="283.91000000000003"/>
    <n v="1703.46"/>
    <n v="0.2"/>
    <n v="340.69"/>
    <n v="1362.77"/>
    <x v="2"/>
    <x v="1"/>
    <n v="0.3"/>
    <n v="408.83"/>
  </r>
  <r>
    <s v="ORD2025000204"/>
    <x v="88"/>
    <s v="Customer 1301"/>
    <s v="CUST2784"/>
    <x v="3"/>
    <x v="3"/>
    <x v="1"/>
    <x v="0"/>
    <x v="2"/>
    <s v="Lamp Model-964"/>
    <s v="PROD5317"/>
    <n v="6"/>
    <n v="352.75"/>
    <n v="2116.5"/>
    <n v="0.2"/>
    <n v="423.3"/>
    <n v="1693.2"/>
    <x v="2"/>
    <x v="1"/>
    <n v="0.25"/>
    <n v="423.3"/>
  </r>
  <r>
    <s v="ORD2025000205"/>
    <x v="161"/>
    <s v="Customer 960"/>
    <s v="CUST6585"/>
    <x v="2"/>
    <x v="2"/>
    <x v="1"/>
    <x v="3"/>
    <x v="6"/>
    <s v="Face Cream Model-899"/>
    <s v="PROD5353"/>
    <n v="9"/>
    <n v="881.74"/>
    <n v="7935.66"/>
    <n v="0.1"/>
    <n v="793.57"/>
    <n v="7142.09"/>
    <x v="2"/>
    <x v="2"/>
    <n v="0.3"/>
    <n v="2142.63"/>
  </r>
  <r>
    <s v="ORD2025000206"/>
    <x v="169"/>
    <s v="Customer 3392"/>
    <s v="CUST1753"/>
    <x v="2"/>
    <x v="14"/>
    <x v="0"/>
    <x v="3"/>
    <x v="10"/>
    <s v="Perfume Model-499"/>
    <s v="PROD4298"/>
    <n v="3"/>
    <n v="317.18"/>
    <n v="951.54"/>
    <n v="0"/>
    <n v="0"/>
    <n v="951.54"/>
    <x v="3"/>
    <x v="2"/>
    <n v="0.15"/>
    <n v="142.72999999999999"/>
  </r>
  <r>
    <s v="ORD2025000207"/>
    <x v="81"/>
    <s v="Customer 1572"/>
    <s v="CUST4745"/>
    <x v="3"/>
    <x v="3"/>
    <x v="0"/>
    <x v="1"/>
    <x v="5"/>
    <s v="Shirt Model-148"/>
    <s v="PROD8798"/>
    <n v="4"/>
    <n v="170.26"/>
    <n v="681.04"/>
    <n v="0.1"/>
    <n v="68.099999999999994"/>
    <n v="612.94000000000005"/>
    <x v="2"/>
    <x v="2"/>
    <n v="0.3"/>
    <n v="183.88"/>
  </r>
  <r>
    <s v="ORD2025000208"/>
    <x v="170"/>
    <s v="Customer 424"/>
    <s v="CUST4936"/>
    <x v="3"/>
    <x v="5"/>
    <x v="0"/>
    <x v="3"/>
    <x v="9"/>
    <s v="Lipstick Model-974"/>
    <s v="PROD2736"/>
    <n v="8"/>
    <n v="539.6"/>
    <n v="4316.8"/>
    <n v="0.1"/>
    <n v="431.68"/>
    <n v="3885.12"/>
    <x v="3"/>
    <x v="0"/>
    <n v="0.25"/>
    <n v="971.28"/>
  </r>
  <r>
    <s v="ORD2025000209"/>
    <x v="171"/>
    <s v="Customer 336"/>
    <s v="CUST2300"/>
    <x v="4"/>
    <x v="11"/>
    <x v="0"/>
    <x v="2"/>
    <x v="11"/>
    <s v="Mobile Model-545"/>
    <s v="PROD5951"/>
    <n v="1"/>
    <n v="255.38"/>
    <n v="255.38"/>
    <n v="0"/>
    <n v="0"/>
    <n v="255.38"/>
    <x v="0"/>
    <x v="3"/>
    <n v="0.3"/>
    <n v="76.61"/>
  </r>
  <r>
    <s v="ORD2025000210"/>
    <x v="172"/>
    <s v="Customer 1330"/>
    <s v="CUST6262"/>
    <x v="0"/>
    <x v="0"/>
    <x v="0"/>
    <x v="0"/>
    <x v="2"/>
    <s v="Lamp Model-390"/>
    <s v="PROD4011"/>
    <n v="10"/>
    <n v="462.23"/>
    <n v="4622.3"/>
    <n v="0.1"/>
    <n v="462.23"/>
    <n v="4160.07"/>
    <x v="2"/>
    <x v="3"/>
    <n v="0.3"/>
    <n v="1248.02"/>
  </r>
  <r>
    <s v="ORD2025000211"/>
    <x v="173"/>
    <s v="Customer 4511"/>
    <s v="CUST3900"/>
    <x v="3"/>
    <x v="8"/>
    <x v="1"/>
    <x v="0"/>
    <x v="0"/>
    <s v="Curtain Model-639"/>
    <s v="PROD2901"/>
    <n v="9"/>
    <n v="892.03"/>
    <n v="8028.27"/>
    <n v="0.1"/>
    <n v="802.83"/>
    <n v="7225.44"/>
    <x v="2"/>
    <x v="3"/>
    <n v="0.25"/>
    <n v="1806.36"/>
  </r>
  <r>
    <s v="ORD2025000212"/>
    <x v="174"/>
    <s v="Customer 695"/>
    <s v="CUST9002"/>
    <x v="0"/>
    <x v="0"/>
    <x v="1"/>
    <x v="0"/>
    <x v="2"/>
    <s v="Lamp Model-204"/>
    <s v="PROD8865"/>
    <n v="10"/>
    <n v="900.02"/>
    <n v="9000.2000000000007"/>
    <n v="0.2"/>
    <n v="1800.04"/>
    <n v="7200.16"/>
    <x v="0"/>
    <x v="1"/>
    <n v="0.15"/>
    <n v="1080.02"/>
  </r>
  <r>
    <s v="ORD2025000213"/>
    <x v="148"/>
    <s v="Customer 1686"/>
    <s v="CUST8128"/>
    <x v="0"/>
    <x v="13"/>
    <x v="1"/>
    <x v="3"/>
    <x v="9"/>
    <s v="Lipstick Model-878"/>
    <s v="PROD1201"/>
    <n v="6"/>
    <n v="106.13"/>
    <n v="636.78"/>
    <n v="0.2"/>
    <n v="127.36"/>
    <n v="509.42"/>
    <x v="3"/>
    <x v="1"/>
    <n v="0.25"/>
    <n v="127.36"/>
  </r>
  <r>
    <s v="ORD2025000214"/>
    <x v="147"/>
    <s v="Customer 4081"/>
    <s v="CUST9895"/>
    <x v="2"/>
    <x v="2"/>
    <x v="0"/>
    <x v="0"/>
    <x v="0"/>
    <s v="Curtain Model-407"/>
    <s v="PROD3314"/>
    <n v="3"/>
    <n v="317.67"/>
    <n v="953.01"/>
    <n v="0.1"/>
    <n v="95.3"/>
    <n v="857.71"/>
    <x v="3"/>
    <x v="1"/>
    <n v="0.15"/>
    <n v="128.66"/>
  </r>
  <r>
    <s v="ORD2025000215"/>
    <x v="175"/>
    <s v="Customer 3159"/>
    <s v="CUST2785"/>
    <x v="0"/>
    <x v="6"/>
    <x v="1"/>
    <x v="3"/>
    <x v="9"/>
    <s v="Lipstick Model-263"/>
    <s v="PROD2149"/>
    <n v="3"/>
    <n v="552.25"/>
    <n v="1656.75"/>
    <n v="0.05"/>
    <n v="82.84"/>
    <n v="1573.91"/>
    <x v="1"/>
    <x v="0"/>
    <n v="0.25"/>
    <n v="393.48"/>
  </r>
  <r>
    <s v="ORD2025000216"/>
    <x v="176"/>
    <s v="Customer 503"/>
    <s v="CUST8460"/>
    <x v="2"/>
    <x v="14"/>
    <x v="0"/>
    <x v="3"/>
    <x v="10"/>
    <s v="Perfume Model-418"/>
    <s v="PROD1582"/>
    <n v="3"/>
    <n v="600.72"/>
    <n v="1802.16"/>
    <n v="0.05"/>
    <n v="90.11"/>
    <n v="1712.05"/>
    <x v="1"/>
    <x v="2"/>
    <n v="0.25"/>
    <n v="428.01"/>
  </r>
  <r>
    <s v="ORD2025000217"/>
    <x v="177"/>
    <s v="Customer 4106"/>
    <s v="CUST3285"/>
    <x v="2"/>
    <x v="12"/>
    <x v="0"/>
    <x v="3"/>
    <x v="6"/>
    <s v="Face Cream Model-464"/>
    <s v="PROD1767"/>
    <n v="10"/>
    <n v="160.69"/>
    <n v="1606.9"/>
    <n v="0.2"/>
    <n v="321.38"/>
    <n v="1285.52"/>
    <x v="0"/>
    <x v="3"/>
    <n v="0.25"/>
    <n v="321.38"/>
  </r>
  <r>
    <s v="ORD2025000218"/>
    <x v="178"/>
    <s v="Customer 2690"/>
    <s v="CUST6800"/>
    <x v="3"/>
    <x v="8"/>
    <x v="1"/>
    <x v="1"/>
    <x v="7"/>
    <s v="Jacket Model-324"/>
    <s v="PROD4268"/>
    <n v="1"/>
    <n v="401.87"/>
    <n v="401.87"/>
    <n v="0.05"/>
    <n v="20.09"/>
    <n v="381.78"/>
    <x v="2"/>
    <x v="2"/>
    <n v="0.3"/>
    <n v="114.53"/>
  </r>
  <r>
    <s v="ORD2025000219"/>
    <x v="21"/>
    <s v="Customer 3259"/>
    <s v="CUST4627"/>
    <x v="4"/>
    <x v="11"/>
    <x v="0"/>
    <x v="2"/>
    <x v="4"/>
    <s v="Laptop Model-194"/>
    <s v="PROD8673"/>
    <n v="9"/>
    <n v="317.57"/>
    <n v="2858.13"/>
    <n v="0.1"/>
    <n v="285.81"/>
    <n v="2572.3200000000002"/>
    <x v="3"/>
    <x v="0"/>
    <n v="0.15"/>
    <n v="385.85"/>
  </r>
  <r>
    <s v="ORD2025000220"/>
    <x v="107"/>
    <s v="Customer 2994"/>
    <s v="CUST3798"/>
    <x v="4"/>
    <x v="9"/>
    <x v="1"/>
    <x v="2"/>
    <x v="11"/>
    <s v="Mobile Model-240"/>
    <s v="PROD5355"/>
    <n v="2"/>
    <n v="638.15"/>
    <n v="1276.3"/>
    <n v="0.2"/>
    <n v="255.26"/>
    <n v="1021.04"/>
    <x v="3"/>
    <x v="3"/>
    <n v="0.25"/>
    <n v="255.26"/>
  </r>
  <r>
    <s v="ORD2025000221"/>
    <x v="179"/>
    <s v="Customer 1604"/>
    <s v="CUST4235"/>
    <x v="1"/>
    <x v="4"/>
    <x v="0"/>
    <x v="2"/>
    <x v="4"/>
    <s v="Laptop Model-489"/>
    <s v="PROD7948"/>
    <n v="3"/>
    <n v="888.36"/>
    <n v="2665.08"/>
    <n v="0.05"/>
    <n v="133.25"/>
    <n v="2531.83"/>
    <x v="3"/>
    <x v="1"/>
    <n v="0.3"/>
    <n v="759.55"/>
  </r>
  <r>
    <s v="ORD2025000222"/>
    <x v="180"/>
    <s v="Customer 2587"/>
    <s v="CUST5711"/>
    <x v="0"/>
    <x v="6"/>
    <x v="1"/>
    <x v="1"/>
    <x v="7"/>
    <s v="Jacket Model-225"/>
    <s v="PROD9031"/>
    <n v="4"/>
    <n v="162.59"/>
    <n v="650.36"/>
    <n v="0.05"/>
    <n v="32.520000000000003"/>
    <n v="617.84"/>
    <x v="2"/>
    <x v="2"/>
    <n v="0.3"/>
    <n v="185.35"/>
  </r>
  <r>
    <s v="ORD2025000223"/>
    <x v="181"/>
    <s v="Customer 2968"/>
    <s v="CUST7383"/>
    <x v="4"/>
    <x v="7"/>
    <x v="0"/>
    <x v="2"/>
    <x v="4"/>
    <s v="Laptop Model-541"/>
    <s v="PROD8650"/>
    <n v="3"/>
    <n v="877.59"/>
    <n v="2632.77"/>
    <n v="0.1"/>
    <n v="263.27999999999997"/>
    <n v="2369.4899999999998"/>
    <x v="1"/>
    <x v="1"/>
    <n v="0.15"/>
    <n v="355.42"/>
  </r>
  <r>
    <s v="ORD2025000224"/>
    <x v="182"/>
    <s v="Customer 1601"/>
    <s v="CUST7426"/>
    <x v="4"/>
    <x v="9"/>
    <x v="0"/>
    <x v="3"/>
    <x v="10"/>
    <s v="Perfume Model-829"/>
    <s v="PROD8706"/>
    <n v="1"/>
    <n v="765.74"/>
    <n v="765.74"/>
    <n v="0.2"/>
    <n v="153.15"/>
    <n v="612.59"/>
    <x v="3"/>
    <x v="3"/>
    <n v="0.15"/>
    <n v="91.89"/>
  </r>
  <r>
    <s v="ORD2025000225"/>
    <x v="183"/>
    <s v="Customer 3979"/>
    <s v="CUST4256"/>
    <x v="0"/>
    <x v="0"/>
    <x v="0"/>
    <x v="0"/>
    <x v="3"/>
    <s v="Sofa Model-260"/>
    <s v="PROD3528"/>
    <n v="6"/>
    <n v="766.75"/>
    <n v="4600.5"/>
    <n v="0.1"/>
    <n v="460.05"/>
    <n v="4140.45"/>
    <x v="3"/>
    <x v="0"/>
    <n v="0.3"/>
    <n v="1242.1300000000001"/>
  </r>
  <r>
    <s v="ORD2025000226"/>
    <x v="184"/>
    <s v="Customer 3059"/>
    <s v="CUST4947"/>
    <x v="2"/>
    <x v="12"/>
    <x v="1"/>
    <x v="1"/>
    <x v="7"/>
    <s v="Jacket Model-442"/>
    <s v="PROD9521"/>
    <n v="8"/>
    <n v="715.16"/>
    <n v="5721.28"/>
    <n v="0.2"/>
    <n v="1144.26"/>
    <n v="4577.0200000000004"/>
    <x v="1"/>
    <x v="1"/>
    <n v="0.25"/>
    <n v="1144.26"/>
  </r>
  <r>
    <s v="ORD2025000227"/>
    <x v="185"/>
    <s v="Customer 3781"/>
    <s v="CUST5583"/>
    <x v="2"/>
    <x v="2"/>
    <x v="0"/>
    <x v="3"/>
    <x v="9"/>
    <s v="Lipstick Model-110"/>
    <s v="PROD7066"/>
    <n v="2"/>
    <n v="791.28"/>
    <n v="1582.56"/>
    <n v="0.05"/>
    <n v="79.13"/>
    <n v="1503.43"/>
    <x v="1"/>
    <x v="0"/>
    <n v="0.3"/>
    <n v="451.03"/>
  </r>
  <r>
    <s v="ORD2025000228"/>
    <x v="59"/>
    <s v="Customer 306"/>
    <s v="CUST1306"/>
    <x v="2"/>
    <x v="12"/>
    <x v="1"/>
    <x v="1"/>
    <x v="5"/>
    <s v="Shirt Model-259"/>
    <s v="PROD7066"/>
    <n v="7"/>
    <n v="648.26"/>
    <n v="4537.82"/>
    <n v="0"/>
    <n v="0"/>
    <n v="4537.82"/>
    <x v="0"/>
    <x v="3"/>
    <n v="0.25"/>
    <n v="1134.45"/>
  </r>
  <r>
    <s v="ORD2025000229"/>
    <x v="135"/>
    <s v="Customer 4663"/>
    <s v="CUST3094"/>
    <x v="0"/>
    <x v="0"/>
    <x v="1"/>
    <x v="3"/>
    <x v="6"/>
    <s v="Face Cream Model-865"/>
    <s v="PROD8074"/>
    <n v="5"/>
    <n v="163.1"/>
    <n v="815.5"/>
    <n v="0.1"/>
    <n v="81.55"/>
    <n v="733.95"/>
    <x v="2"/>
    <x v="1"/>
    <n v="0.3"/>
    <n v="220.19"/>
  </r>
  <r>
    <s v="ORD2025000230"/>
    <x v="119"/>
    <s v="Customer 1083"/>
    <s v="CUST3387"/>
    <x v="1"/>
    <x v="10"/>
    <x v="1"/>
    <x v="1"/>
    <x v="7"/>
    <s v="Jacket Model-568"/>
    <s v="PROD3656"/>
    <n v="9"/>
    <n v="328.06"/>
    <n v="2952.54"/>
    <n v="0.2"/>
    <n v="590.51"/>
    <n v="2362.0300000000002"/>
    <x v="1"/>
    <x v="0"/>
    <n v="0.3"/>
    <n v="708.61"/>
  </r>
  <r>
    <s v="ORD2025000231"/>
    <x v="186"/>
    <s v="Customer 1956"/>
    <s v="CUST9925"/>
    <x v="0"/>
    <x v="0"/>
    <x v="1"/>
    <x v="0"/>
    <x v="3"/>
    <s v="Sofa Model-801"/>
    <s v="PROD6698"/>
    <n v="9"/>
    <n v="391.94"/>
    <n v="3527.46"/>
    <n v="0.1"/>
    <n v="352.75"/>
    <n v="3174.71"/>
    <x v="1"/>
    <x v="3"/>
    <n v="0.3"/>
    <n v="952.41"/>
  </r>
  <r>
    <s v="ORD2025000232"/>
    <x v="187"/>
    <s v="Customer 3717"/>
    <s v="CUST1008"/>
    <x v="0"/>
    <x v="0"/>
    <x v="1"/>
    <x v="1"/>
    <x v="5"/>
    <s v="Shirt Model-713"/>
    <s v="PROD5851"/>
    <n v="3"/>
    <n v="813.2"/>
    <n v="2439.6"/>
    <n v="0.05"/>
    <n v="121.98"/>
    <n v="2317.62"/>
    <x v="2"/>
    <x v="0"/>
    <n v="0.15"/>
    <n v="347.64"/>
  </r>
  <r>
    <s v="ORD2025000233"/>
    <x v="23"/>
    <s v="Customer 1825"/>
    <s v="CUST3469"/>
    <x v="2"/>
    <x v="12"/>
    <x v="1"/>
    <x v="0"/>
    <x v="3"/>
    <s v="Sofa Model-531"/>
    <s v="PROD4577"/>
    <n v="10"/>
    <n v="695.55"/>
    <n v="6955.5"/>
    <n v="0.1"/>
    <n v="695.55"/>
    <n v="6259.95"/>
    <x v="1"/>
    <x v="0"/>
    <n v="0.3"/>
    <n v="1877.98"/>
  </r>
  <r>
    <s v="ORD2025000234"/>
    <x v="79"/>
    <s v="Customer 3618"/>
    <s v="CUST2690"/>
    <x v="4"/>
    <x v="7"/>
    <x v="1"/>
    <x v="1"/>
    <x v="5"/>
    <s v="Shirt Model-604"/>
    <s v="PROD1842"/>
    <n v="5"/>
    <n v="204.04"/>
    <n v="1020.2"/>
    <n v="0.2"/>
    <n v="204.04"/>
    <n v="816.16"/>
    <x v="3"/>
    <x v="0"/>
    <n v="0.15"/>
    <n v="122.42"/>
  </r>
  <r>
    <s v="ORD2025000235"/>
    <x v="188"/>
    <s v="Customer 339"/>
    <s v="CUST5924"/>
    <x v="2"/>
    <x v="14"/>
    <x v="0"/>
    <x v="2"/>
    <x v="11"/>
    <s v="Mobile Model-981"/>
    <s v="PROD5062"/>
    <n v="4"/>
    <n v="830.82"/>
    <n v="3323.28"/>
    <n v="0.05"/>
    <n v="166.16"/>
    <n v="3157.12"/>
    <x v="3"/>
    <x v="3"/>
    <n v="0.25"/>
    <n v="789.28"/>
  </r>
  <r>
    <s v="ORD2025000236"/>
    <x v="182"/>
    <s v="Customer 796"/>
    <s v="CUST7810"/>
    <x v="2"/>
    <x v="12"/>
    <x v="1"/>
    <x v="0"/>
    <x v="2"/>
    <s v="Lamp Model-522"/>
    <s v="PROD4775"/>
    <n v="9"/>
    <n v="937.01"/>
    <n v="8433.09"/>
    <n v="0.05"/>
    <n v="421.65"/>
    <n v="8011.44"/>
    <x v="3"/>
    <x v="1"/>
    <n v="0.3"/>
    <n v="2403.4299999999998"/>
  </r>
  <r>
    <s v="ORD2025000237"/>
    <x v="64"/>
    <s v="Customer 4499"/>
    <s v="CUST5701"/>
    <x v="4"/>
    <x v="11"/>
    <x v="1"/>
    <x v="1"/>
    <x v="5"/>
    <s v="Shirt Model-757"/>
    <s v="PROD8550"/>
    <n v="5"/>
    <n v="588.49"/>
    <n v="2942.45"/>
    <n v="0.05"/>
    <n v="147.12"/>
    <n v="2795.33"/>
    <x v="1"/>
    <x v="2"/>
    <n v="0.25"/>
    <n v="698.83"/>
  </r>
  <r>
    <s v="ORD2025000238"/>
    <x v="189"/>
    <s v="Customer 4573"/>
    <s v="CUST6681"/>
    <x v="1"/>
    <x v="1"/>
    <x v="0"/>
    <x v="2"/>
    <x v="4"/>
    <s v="Laptop Model-304"/>
    <s v="PROD7787"/>
    <n v="4"/>
    <n v="325.75"/>
    <n v="1303"/>
    <n v="0.05"/>
    <n v="65.150000000000006"/>
    <n v="1237.8499999999999"/>
    <x v="3"/>
    <x v="0"/>
    <n v="0.25"/>
    <n v="309.45999999999998"/>
  </r>
  <r>
    <s v="ORD2025000239"/>
    <x v="173"/>
    <s v="Customer 1521"/>
    <s v="CUST3670"/>
    <x v="0"/>
    <x v="13"/>
    <x v="1"/>
    <x v="2"/>
    <x v="8"/>
    <s v="Tablet Model-600"/>
    <s v="PROD4228"/>
    <n v="8"/>
    <n v="454.13"/>
    <n v="3633.04"/>
    <n v="0.1"/>
    <n v="363.3"/>
    <n v="3269.74"/>
    <x v="2"/>
    <x v="2"/>
    <n v="0.3"/>
    <n v="980.92"/>
  </r>
  <r>
    <s v="ORD2025000240"/>
    <x v="16"/>
    <s v="Customer 1857"/>
    <s v="CUST4614"/>
    <x v="4"/>
    <x v="7"/>
    <x v="0"/>
    <x v="2"/>
    <x v="4"/>
    <s v="Laptop Model-475"/>
    <s v="PROD1630"/>
    <n v="1"/>
    <n v="247.77"/>
    <n v="247.77"/>
    <n v="0.2"/>
    <n v="49.55"/>
    <n v="198.22"/>
    <x v="1"/>
    <x v="0"/>
    <n v="0.15"/>
    <n v="29.73"/>
  </r>
  <r>
    <s v="ORD2025000241"/>
    <x v="106"/>
    <s v="Customer 2773"/>
    <s v="CUST6732"/>
    <x v="0"/>
    <x v="0"/>
    <x v="0"/>
    <x v="3"/>
    <x v="10"/>
    <s v="Perfume Model-551"/>
    <s v="PROD3765"/>
    <n v="5"/>
    <n v="699.4"/>
    <n v="3497"/>
    <n v="0"/>
    <n v="0"/>
    <n v="3497"/>
    <x v="1"/>
    <x v="1"/>
    <n v="0.3"/>
    <n v="1049.0999999999999"/>
  </r>
  <r>
    <s v="ORD2025000242"/>
    <x v="96"/>
    <s v="Customer 2968"/>
    <s v="CUST2422"/>
    <x v="4"/>
    <x v="7"/>
    <x v="0"/>
    <x v="0"/>
    <x v="0"/>
    <s v="Curtain Model-467"/>
    <s v="PROD2691"/>
    <n v="8"/>
    <n v="958.34"/>
    <n v="7666.72"/>
    <n v="0.1"/>
    <n v="766.67"/>
    <n v="6900.05"/>
    <x v="2"/>
    <x v="0"/>
    <n v="0.25"/>
    <n v="1725.01"/>
  </r>
  <r>
    <s v="ORD2025000243"/>
    <x v="190"/>
    <s v="Customer 4812"/>
    <s v="CUST2616"/>
    <x v="0"/>
    <x v="13"/>
    <x v="0"/>
    <x v="3"/>
    <x v="10"/>
    <s v="Perfume Model-829"/>
    <s v="PROD9323"/>
    <n v="9"/>
    <n v="422.15"/>
    <n v="3799.35"/>
    <n v="0"/>
    <n v="0"/>
    <n v="3799.35"/>
    <x v="2"/>
    <x v="1"/>
    <n v="0.25"/>
    <n v="949.84"/>
  </r>
  <r>
    <s v="ORD2025000244"/>
    <x v="169"/>
    <s v="Customer 1323"/>
    <s v="CUST9000"/>
    <x v="1"/>
    <x v="10"/>
    <x v="0"/>
    <x v="3"/>
    <x v="10"/>
    <s v="Perfume Model-864"/>
    <s v="PROD3938"/>
    <n v="2"/>
    <n v="616.66999999999996"/>
    <n v="1233.3399999999999"/>
    <n v="0"/>
    <n v="0"/>
    <n v="1233.3399999999999"/>
    <x v="1"/>
    <x v="2"/>
    <n v="0.15"/>
    <n v="185"/>
  </r>
  <r>
    <s v="ORD2025000245"/>
    <x v="48"/>
    <s v="Customer 2848"/>
    <s v="CUST3460"/>
    <x v="3"/>
    <x v="8"/>
    <x v="0"/>
    <x v="2"/>
    <x v="11"/>
    <s v="Mobile Model-965"/>
    <s v="PROD8809"/>
    <n v="1"/>
    <n v="491.3"/>
    <n v="491.3"/>
    <n v="0"/>
    <n v="0"/>
    <n v="491.3"/>
    <x v="0"/>
    <x v="1"/>
    <n v="0.3"/>
    <n v="147.38999999999999"/>
  </r>
  <r>
    <s v="ORD2025000246"/>
    <x v="43"/>
    <s v="Customer 2212"/>
    <s v="CUST8036"/>
    <x v="3"/>
    <x v="8"/>
    <x v="0"/>
    <x v="2"/>
    <x v="4"/>
    <s v="Laptop Model-782"/>
    <s v="PROD7270"/>
    <n v="3"/>
    <n v="338.29"/>
    <n v="1014.87"/>
    <n v="0.1"/>
    <n v="101.49"/>
    <n v="913.38"/>
    <x v="2"/>
    <x v="0"/>
    <n v="0.25"/>
    <n v="228.34"/>
  </r>
  <r>
    <s v="ORD2025000247"/>
    <x v="191"/>
    <s v="Customer 4890"/>
    <s v="CUST1276"/>
    <x v="2"/>
    <x v="12"/>
    <x v="0"/>
    <x v="1"/>
    <x v="1"/>
    <s v="Jeans Model-165"/>
    <s v="PROD1734"/>
    <n v="1"/>
    <n v="776.11"/>
    <n v="776.11"/>
    <n v="0.1"/>
    <n v="77.61"/>
    <n v="698.5"/>
    <x v="2"/>
    <x v="1"/>
    <n v="0.3"/>
    <n v="209.55"/>
  </r>
  <r>
    <s v="ORD2025000248"/>
    <x v="29"/>
    <s v="Customer 3960"/>
    <s v="CUST7220"/>
    <x v="0"/>
    <x v="0"/>
    <x v="0"/>
    <x v="0"/>
    <x v="3"/>
    <s v="Sofa Model-221"/>
    <s v="PROD8927"/>
    <n v="7"/>
    <n v="557.85"/>
    <n v="3904.95"/>
    <n v="0.1"/>
    <n v="390.5"/>
    <n v="3514.45"/>
    <x v="0"/>
    <x v="2"/>
    <n v="0.15"/>
    <n v="527.16999999999996"/>
  </r>
  <r>
    <s v="ORD2025000249"/>
    <x v="192"/>
    <s v="Customer 3120"/>
    <s v="CUST5624"/>
    <x v="2"/>
    <x v="14"/>
    <x v="0"/>
    <x v="3"/>
    <x v="6"/>
    <s v="Face Cream Model-259"/>
    <s v="PROD8318"/>
    <n v="9"/>
    <n v="628.35"/>
    <n v="5655.15"/>
    <n v="0.1"/>
    <n v="565.51"/>
    <n v="5089.6400000000003"/>
    <x v="0"/>
    <x v="3"/>
    <n v="0.3"/>
    <n v="1526.89"/>
  </r>
  <r>
    <s v="ORD2025000250"/>
    <x v="193"/>
    <s v="Customer 1283"/>
    <s v="CUST7816"/>
    <x v="1"/>
    <x v="10"/>
    <x v="1"/>
    <x v="3"/>
    <x v="9"/>
    <s v="Lipstick Model-625"/>
    <s v="PROD8427"/>
    <n v="3"/>
    <n v="343.42"/>
    <n v="1030.26"/>
    <n v="0.05"/>
    <n v="51.51"/>
    <n v="978.75"/>
    <x v="2"/>
    <x v="2"/>
    <n v="0.25"/>
    <n v="244.69"/>
  </r>
  <r>
    <s v="ORD2025000251"/>
    <x v="14"/>
    <s v="Customer 2285"/>
    <s v="CUST9008"/>
    <x v="1"/>
    <x v="1"/>
    <x v="0"/>
    <x v="1"/>
    <x v="1"/>
    <s v="Jeans Model-101"/>
    <s v="PROD5032"/>
    <n v="5"/>
    <n v="513.79999999999995"/>
    <n v="2569"/>
    <n v="0.1"/>
    <n v="256.89999999999998"/>
    <n v="2312.1"/>
    <x v="0"/>
    <x v="2"/>
    <n v="0.3"/>
    <n v="693.63"/>
  </r>
  <r>
    <s v="ORD2025000252"/>
    <x v="194"/>
    <s v="Customer 880"/>
    <s v="CUST8401"/>
    <x v="2"/>
    <x v="14"/>
    <x v="0"/>
    <x v="3"/>
    <x v="6"/>
    <s v="Face Cream Model-436"/>
    <s v="PROD6241"/>
    <n v="8"/>
    <n v="140"/>
    <n v="1120"/>
    <n v="0.1"/>
    <n v="112"/>
    <n v="1008"/>
    <x v="2"/>
    <x v="2"/>
    <n v="0.3"/>
    <n v="302.39999999999998"/>
  </r>
  <r>
    <s v="ORD2025000253"/>
    <x v="29"/>
    <s v="Customer 1626"/>
    <s v="CUST7327"/>
    <x v="1"/>
    <x v="4"/>
    <x v="1"/>
    <x v="1"/>
    <x v="1"/>
    <s v="Jeans Model-527"/>
    <s v="PROD2140"/>
    <n v="3"/>
    <n v="238.61"/>
    <n v="715.83"/>
    <n v="0"/>
    <n v="0"/>
    <n v="715.83"/>
    <x v="1"/>
    <x v="2"/>
    <n v="0.25"/>
    <n v="178.96"/>
  </r>
  <r>
    <s v="ORD2025000254"/>
    <x v="195"/>
    <s v="Customer 2629"/>
    <s v="CUST1751"/>
    <x v="2"/>
    <x v="2"/>
    <x v="1"/>
    <x v="3"/>
    <x v="6"/>
    <s v="Face Cream Model-762"/>
    <s v="PROD7798"/>
    <n v="6"/>
    <n v="323.35000000000002"/>
    <n v="1940.1"/>
    <n v="0.1"/>
    <n v="194.01"/>
    <n v="1746.09"/>
    <x v="2"/>
    <x v="3"/>
    <n v="0.15"/>
    <n v="261.91000000000003"/>
  </r>
  <r>
    <s v="ORD2025000255"/>
    <x v="160"/>
    <s v="Customer 3642"/>
    <s v="CUST1775"/>
    <x v="0"/>
    <x v="0"/>
    <x v="0"/>
    <x v="2"/>
    <x v="4"/>
    <s v="Laptop Model-868"/>
    <s v="PROD4178"/>
    <n v="8"/>
    <n v="152.34"/>
    <n v="1218.72"/>
    <n v="0.1"/>
    <n v="121.87"/>
    <n v="1096.8499999999999"/>
    <x v="3"/>
    <x v="0"/>
    <n v="0.15"/>
    <n v="164.53"/>
  </r>
  <r>
    <s v="ORD2025000256"/>
    <x v="129"/>
    <s v="Customer 4869"/>
    <s v="CUST2705"/>
    <x v="0"/>
    <x v="6"/>
    <x v="1"/>
    <x v="0"/>
    <x v="2"/>
    <s v="Lamp Model-208"/>
    <s v="PROD8979"/>
    <n v="3"/>
    <n v="701"/>
    <n v="2103"/>
    <n v="0.05"/>
    <n v="105.15"/>
    <n v="1997.85"/>
    <x v="1"/>
    <x v="1"/>
    <n v="0.15"/>
    <n v="299.68"/>
  </r>
  <r>
    <s v="ORD2025000257"/>
    <x v="189"/>
    <s v="Customer 601"/>
    <s v="CUST9836"/>
    <x v="3"/>
    <x v="8"/>
    <x v="1"/>
    <x v="2"/>
    <x v="8"/>
    <s v="Tablet Model-492"/>
    <s v="PROD4494"/>
    <n v="6"/>
    <n v="582.42999999999995"/>
    <n v="3494.58"/>
    <n v="0.05"/>
    <n v="174.73"/>
    <n v="3319.85"/>
    <x v="0"/>
    <x v="1"/>
    <n v="0.25"/>
    <n v="829.96"/>
  </r>
  <r>
    <s v="ORD2025000258"/>
    <x v="196"/>
    <s v="Customer 4325"/>
    <s v="CUST5934"/>
    <x v="2"/>
    <x v="14"/>
    <x v="0"/>
    <x v="2"/>
    <x v="11"/>
    <s v="Mobile Model-746"/>
    <s v="PROD2636"/>
    <n v="9"/>
    <n v="651.21"/>
    <n v="5860.89"/>
    <n v="0"/>
    <n v="0"/>
    <n v="5860.89"/>
    <x v="2"/>
    <x v="0"/>
    <n v="0.3"/>
    <n v="1758.27"/>
  </r>
  <r>
    <s v="ORD2025000259"/>
    <x v="0"/>
    <s v="Customer 4042"/>
    <s v="CUST4132"/>
    <x v="2"/>
    <x v="2"/>
    <x v="0"/>
    <x v="2"/>
    <x v="11"/>
    <s v="Mobile Model-833"/>
    <s v="PROD5898"/>
    <n v="4"/>
    <n v="124.29"/>
    <n v="497.16"/>
    <n v="0.05"/>
    <n v="24.86"/>
    <n v="472.3"/>
    <x v="0"/>
    <x v="2"/>
    <n v="0.15"/>
    <n v="70.84"/>
  </r>
  <r>
    <s v="ORD2025000260"/>
    <x v="197"/>
    <s v="Customer 1083"/>
    <s v="CUST4390"/>
    <x v="2"/>
    <x v="12"/>
    <x v="1"/>
    <x v="2"/>
    <x v="8"/>
    <s v="Tablet Model-202"/>
    <s v="PROD1159"/>
    <n v="10"/>
    <n v="174.17"/>
    <n v="1741.7"/>
    <n v="0.1"/>
    <n v="174.17"/>
    <n v="1567.53"/>
    <x v="3"/>
    <x v="0"/>
    <n v="0.25"/>
    <n v="391.88"/>
  </r>
  <r>
    <s v="ORD2025000261"/>
    <x v="198"/>
    <s v="Customer 4018"/>
    <s v="CUST7417"/>
    <x v="2"/>
    <x v="2"/>
    <x v="1"/>
    <x v="1"/>
    <x v="5"/>
    <s v="Shirt Model-207"/>
    <s v="PROD4221"/>
    <n v="3"/>
    <n v="543.42999999999995"/>
    <n v="1630.29"/>
    <n v="0.1"/>
    <n v="163.03"/>
    <n v="1467.26"/>
    <x v="0"/>
    <x v="1"/>
    <n v="0.25"/>
    <n v="366.81"/>
  </r>
  <r>
    <s v="ORD2025000262"/>
    <x v="199"/>
    <s v="Customer 1898"/>
    <s v="CUST9524"/>
    <x v="2"/>
    <x v="14"/>
    <x v="0"/>
    <x v="3"/>
    <x v="9"/>
    <s v="Lipstick Model-316"/>
    <s v="PROD4179"/>
    <n v="6"/>
    <n v="925.79"/>
    <n v="5554.74"/>
    <n v="0.05"/>
    <n v="277.74"/>
    <n v="5277"/>
    <x v="3"/>
    <x v="2"/>
    <n v="0.3"/>
    <n v="1583.1"/>
  </r>
  <r>
    <s v="ORD2025000263"/>
    <x v="200"/>
    <s v="Customer 4368"/>
    <s v="CUST7813"/>
    <x v="0"/>
    <x v="0"/>
    <x v="1"/>
    <x v="3"/>
    <x v="9"/>
    <s v="Lipstick Model-962"/>
    <s v="PROD6275"/>
    <n v="3"/>
    <n v="717.44"/>
    <n v="2152.3200000000002"/>
    <n v="0.2"/>
    <n v="430.46"/>
    <n v="1721.86"/>
    <x v="3"/>
    <x v="3"/>
    <n v="0.3"/>
    <n v="516.55999999999995"/>
  </r>
  <r>
    <s v="ORD2025000264"/>
    <x v="180"/>
    <s v="Customer 2549"/>
    <s v="CUST1983"/>
    <x v="1"/>
    <x v="4"/>
    <x v="1"/>
    <x v="3"/>
    <x v="6"/>
    <s v="Face Cream Model-749"/>
    <s v="PROD6812"/>
    <n v="4"/>
    <n v="228.86"/>
    <n v="915.44"/>
    <n v="0.05"/>
    <n v="45.77"/>
    <n v="869.67"/>
    <x v="3"/>
    <x v="0"/>
    <n v="0.3"/>
    <n v="260.89999999999998"/>
  </r>
  <r>
    <s v="ORD2025000265"/>
    <x v="132"/>
    <s v="Customer 3676"/>
    <s v="CUST5016"/>
    <x v="0"/>
    <x v="13"/>
    <x v="0"/>
    <x v="2"/>
    <x v="4"/>
    <s v="Laptop Model-567"/>
    <s v="PROD3603"/>
    <n v="1"/>
    <n v="237.13"/>
    <n v="237.13"/>
    <n v="0.2"/>
    <n v="47.43"/>
    <n v="189.7"/>
    <x v="2"/>
    <x v="3"/>
    <n v="0.3"/>
    <n v="56.91"/>
  </r>
  <r>
    <s v="ORD2025000266"/>
    <x v="201"/>
    <s v="Customer 1928"/>
    <s v="CUST7305"/>
    <x v="1"/>
    <x v="1"/>
    <x v="1"/>
    <x v="2"/>
    <x v="8"/>
    <s v="Tablet Model-676"/>
    <s v="PROD9101"/>
    <n v="7"/>
    <n v="945.38"/>
    <n v="6617.66"/>
    <n v="0.2"/>
    <n v="1323.53"/>
    <n v="5294.13"/>
    <x v="1"/>
    <x v="2"/>
    <n v="0.15"/>
    <n v="794.12"/>
  </r>
  <r>
    <s v="ORD2025000267"/>
    <x v="202"/>
    <s v="Customer 1261"/>
    <s v="CUST8416"/>
    <x v="1"/>
    <x v="1"/>
    <x v="1"/>
    <x v="2"/>
    <x v="4"/>
    <s v="Laptop Model-390"/>
    <s v="PROD3438"/>
    <n v="4"/>
    <n v="795.43"/>
    <n v="3181.72"/>
    <n v="0"/>
    <n v="0"/>
    <n v="3181.72"/>
    <x v="0"/>
    <x v="3"/>
    <n v="0.3"/>
    <n v="954.52"/>
  </r>
  <r>
    <s v="ORD2025000268"/>
    <x v="86"/>
    <s v="Customer 1504"/>
    <s v="CUST4708"/>
    <x v="3"/>
    <x v="5"/>
    <x v="1"/>
    <x v="3"/>
    <x v="9"/>
    <s v="Lipstick Model-638"/>
    <s v="PROD9146"/>
    <n v="4"/>
    <n v="636.95000000000005"/>
    <n v="2547.8000000000002"/>
    <n v="0.05"/>
    <n v="127.39"/>
    <n v="2420.41"/>
    <x v="1"/>
    <x v="2"/>
    <n v="0.15"/>
    <n v="363.06"/>
  </r>
  <r>
    <s v="ORD2025000269"/>
    <x v="203"/>
    <s v="Customer 2282"/>
    <s v="CUST2886"/>
    <x v="4"/>
    <x v="11"/>
    <x v="1"/>
    <x v="2"/>
    <x v="4"/>
    <s v="Laptop Model-873"/>
    <s v="PROD6341"/>
    <n v="10"/>
    <n v="798.32"/>
    <n v="7983.2"/>
    <n v="0.2"/>
    <n v="1596.64"/>
    <n v="6386.56"/>
    <x v="2"/>
    <x v="2"/>
    <n v="0.15"/>
    <n v="957.98"/>
  </r>
  <r>
    <s v="ORD2025000270"/>
    <x v="173"/>
    <s v="Customer 2517"/>
    <s v="CUST4528"/>
    <x v="4"/>
    <x v="11"/>
    <x v="1"/>
    <x v="3"/>
    <x v="6"/>
    <s v="Face Cream Model-799"/>
    <s v="PROD5180"/>
    <n v="9"/>
    <n v="997.28"/>
    <n v="8975.52"/>
    <n v="0.1"/>
    <n v="897.55"/>
    <n v="8077.97"/>
    <x v="2"/>
    <x v="0"/>
    <n v="0.15"/>
    <n v="1211.7"/>
  </r>
  <r>
    <s v="ORD2025000271"/>
    <x v="204"/>
    <s v="Customer 2746"/>
    <s v="CUST2289"/>
    <x v="3"/>
    <x v="5"/>
    <x v="1"/>
    <x v="2"/>
    <x v="8"/>
    <s v="Tablet Model-457"/>
    <s v="PROD9703"/>
    <n v="4"/>
    <n v="936.02"/>
    <n v="3744.08"/>
    <n v="0.2"/>
    <n v="748.82"/>
    <n v="2995.26"/>
    <x v="0"/>
    <x v="3"/>
    <n v="0.15"/>
    <n v="449.29"/>
  </r>
  <r>
    <s v="ORD2025000272"/>
    <x v="205"/>
    <s v="Customer 1852"/>
    <s v="CUST8048"/>
    <x v="3"/>
    <x v="3"/>
    <x v="0"/>
    <x v="0"/>
    <x v="3"/>
    <s v="Sofa Model-252"/>
    <s v="PROD4938"/>
    <n v="7"/>
    <n v="977.81"/>
    <n v="6844.67"/>
    <n v="0.2"/>
    <n v="1368.93"/>
    <n v="5475.74"/>
    <x v="2"/>
    <x v="0"/>
    <n v="0.3"/>
    <n v="1642.72"/>
  </r>
  <r>
    <s v="ORD2025000273"/>
    <x v="59"/>
    <s v="Customer 3994"/>
    <s v="CUST5670"/>
    <x v="0"/>
    <x v="13"/>
    <x v="1"/>
    <x v="2"/>
    <x v="4"/>
    <s v="Laptop Model-344"/>
    <s v="PROD3168"/>
    <n v="9"/>
    <n v="652.27"/>
    <n v="5870.43"/>
    <n v="0.2"/>
    <n v="1174.0899999999999"/>
    <n v="4696.34"/>
    <x v="3"/>
    <x v="2"/>
    <n v="0.15"/>
    <n v="704.45"/>
  </r>
  <r>
    <s v="ORD2025000274"/>
    <x v="82"/>
    <s v="Customer 2585"/>
    <s v="CUST8052"/>
    <x v="4"/>
    <x v="11"/>
    <x v="1"/>
    <x v="2"/>
    <x v="8"/>
    <s v="Tablet Model-928"/>
    <s v="PROD6460"/>
    <n v="2"/>
    <n v="117.19"/>
    <n v="234.38"/>
    <n v="0.1"/>
    <n v="23.44"/>
    <n v="210.94"/>
    <x v="1"/>
    <x v="3"/>
    <n v="0.3"/>
    <n v="63.28"/>
  </r>
  <r>
    <s v="ORD2025000275"/>
    <x v="40"/>
    <s v="Customer 2887"/>
    <s v="CUST7945"/>
    <x v="0"/>
    <x v="0"/>
    <x v="0"/>
    <x v="0"/>
    <x v="2"/>
    <s v="Lamp Model-898"/>
    <s v="PROD6920"/>
    <n v="2"/>
    <n v="709.13"/>
    <n v="1418.26"/>
    <n v="0.05"/>
    <n v="70.91"/>
    <n v="1347.35"/>
    <x v="2"/>
    <x v="2"/>
    <n v="0.15"/>
    <n v="202.1"/>
  </r>
  <r>
    <s v="ORD2025000276"/>
    <x v="75"/>
    <s v="Customer 1330"/>
    <s v="CUST9448"/>
    <x v="2"/>
    <x v="14"/>
    <x v="0"/>
    <x v="3"/>
    <x v="10"/>
    <s v="Perfume Model-778"/>
    <s v="PROD3875"/>
    <n v="9"/>
    <n v="581.41"/>
    <n v="5232.6899999999996"/>
    <n v="0.2"/>
    <n v="1046.54"/>
    <n v="4186.1499999999996"/>
    <x v="2"/>
    <x v="1"/>
    <n v="0.3"/>
    <n v="1255.8399999999999"/>
  </r>
  <r>
    <s v="ORD2025000277"/>
    <x v="206"/>
    <s v="Customer 3858"/>
    <s v="CUST2696"/>
    <x v="4"/>
    <x v="9"/>
    <x v="1"/>
    <x v="1"/>
    <x v="7"/>
    <s v="Jacket Model-624"/>
    <s v="PROD8347"/>
    <n v="5"/>
    <n v="420.56"/>
    <n v="2102.8000000000002"/>
    <n v="0"/>
    <n v="0"/>
    <n v="2102.8000000000002"/>
    <x v="3"/>
    <x v="1"/>
    <n v="0.3"/>
    <n v="630.84"/>
  </r>
  <r>
    <s v="ORD2025000278"/>
    <x v="207"/>
    <s v="Customer 3457"/>
    <s v="CUST7425"/>
    <x v="3"/>
    <x v="5"/>
    <x v="0"/>
    <x v="1"/>
    <x v="5"/>
    <s v="Shirt Model-510"/>
    <s v="PROD7521"/>
    <n v="5"/>
    <n v="775.68"/>
    <n v="3878.4"/>
    <n v="0.2"/>
    <n v="775.68"/>
    <n v="3102.72"/>
    <x v="3"/>
    <x v="1"/>
    <n v="0.3"/>
    <n v="930.82"/>
  </r>
  <r>
    <s v="ORD2025000279"/>
    <x v="208"/>
    <s v="Customer 2337"/>
    <s v="CUST9175"/>
    <x v="4"/>
    <x v="11"/>
    <x v="1"/>
    <x v="3"/>
    <x v="10"/>
    <s v="Perfume Model-461"/>
    <s v="PROD5229"/>
    <n v="10"/>
    <n v="583.86"/>
    <n v="5838.6"/>
    <n v="0.1"/>
    <n v="583.86"/>
    <n v="5254.74"/>
    <x v="1"/>
    <x v="0"/>
    <n v="0.3"/>
    <n v="1576.42"/>
  </r>
  <r>
    <s v="ORD2025000280"/>
    <x v="164"/>
    <s v="Customer 4305"/>
    <s v="CUST6293"/>
    <x v="1"/>
    <x v="10"/>
    <x v="1"/>
    <x v="2"/>
    <x v="11"/>
    <s v="Mobile Model-638"/>
    <s v="PROD6526"/>
    <n v="3"/>
    <n v="946.48"/>
    <n v="2839.44"/>
    <n v="0.2"/>
    <n v="567.89"/>
    <n v="2271.5500000000002"/>
    <x v="2"/>
    <x v="3"/>
    <n v="0.15"/>
    <n v="340.73"/>
  </r>
  <r>
    <s v="ORD2025000281"/>
    <x v="84"/>
    <s v="Customer 2819"/>
    <s v="CUST8948"/>
    <x v="2"/>
    <x v="12"/>
    <x v="0"/>
    <x v="2"/>
    <x v="8"/>
    <s v="Tablet Model-425"/>
    <s v="PROD1344"/>
    <n v="3"/>
    <n v="852.67"/>
    <n v="2558.0100000000002"/>
    <n v="0.2"/>
    <n v="511.6"/>
    <n v="2046.41"/>
    <x v="1"/>
    <x v="3"/>
    <n v="0.25"/>
    <n v="511.6"/>
  </r>
  <r>
    <s v="ORD2025000282"/>
    <x v="123"/>
    <s v="Customer 675"/>
    <s v="CUST1666"/>
    <x v="4"/>
    <x v="7"/>
    <x v="0"/>
    <x v="3"/>
    <x v="6"/>
    <s v="Face Cream Model-984"/>
    <s v="PROD8957"/>
    <n v="5"/>
    <n v="444.4"/>
    <n v="2222"/>
    <n v="0.1"/>
    <n v="222.2"/>
    <n v="1999.8"/>
    <x v="3"/>
    <x v="0"/>
    <n v="0.15"/>
    <n v="299.97000000000003"/>
  </r>
  <r>
    <s v="ORD2025000283"/>
    <x v="200"/>
    <s v="Customer 4901"/>
    <s v="CUST4870"/>
    <x v="4"/>
    <x v="9"/>
    <x v="0"/>
    <x v="1"/>
    <x v="5"/>
    <s v="Shirt Model-205"/>
    <s v="PROD5690"/>
    <n v="7"/>
    <n v="674.87"/>
    <n v="4724.09"/>
    <n v="0.1"/>
    <n v="472.41"/>
    <n v="4251.68"/>
    <x v="3"/>
    <x v="0"/>
    <n v="0.25"/>
    <n v="1062.92"/>
  </r>
  <r>
    <s v="ORD2025000284"/>
    <x v="64"/>
    <s v="Customer 3184"/>
    <s v="CUST1381"/>
    <x v="1"/>
    <x v="4"/>
    <x v="1"/>
    <x v="3"/>
    <x v="10"/>
    <s v="Perfume Model-963"/>
    <s v="PROD5791"/>
    <n v="2"/>
    <n v="794.16"/>
    <n v="1588.32"/>
    <n v="0"/>
    <n v="0"/>
    <n v="1588.32"/>
    <x v="3"/>
    <x v="2"/>
    <n v="0.25"/>
    <n v="397.08"/>
  </r>
  <r>
    <s v="ORD2025000285"/>
    <x v="209"/>
    <s v="Customer 2968"/>
    <s v="CUST6226"/>
    <x v="0"/>
    <x v="0"/>
    <x v="1"/>
    <x v="3"/>
    <x v="6"/>
    <s v="Face Cream Model-454"/>
    <s v="PROD7160"/>
    <n v="10"/>
    <n v="991.37"/>
    <n v="9913.7000000000007"/>
    <n v="0"/>
    <n v="0"/>
    <n v="9913.7000000000007"/>
    <x v="2"/>
    <x v="0"/>
    <n v="0.3"/>
    <n v="2974.11"/>
  </r>
  <r>
    <s v="ORD2025000286"/>
    <x v="210"/>
    <s v="Customer 547"/>
    <s v="CUST3002"/>
    <x v="4"/>
    <x v="11"/>
    <x v="1"/>
    <x v="1"/>
    <x v="5"/>
    <s v="Shirt Model-488"/>
    <s v="PROD5671"/>
    <n v="9"/>
    <n v="785.08"/>
    <n v="7065.72"/>
    <n v="0.2"/>
    <n v="1413.14"/>
    <n v="5652.58"/>
    <x v="2"/>
    <x v="1"/>
    <n v="0.25"/>
    <n v="1413.14"/>
  </r>
  <r>
    <s v="ORD2025000287"/>
    <x v="211"/>
    <s v="Customer 896"/>
    <s v="CUST3246"/>
    <x v="3"/>
    <x v="5"/>
    <x v="1"/>
    <x v="0"/>
    <x v="0"/>
    <s v="Curtain Model-436"/>
    <s v="PROD7845"/>
    <n v="8"/>
    <n v="251.14"/>
    <n v="2009.12"/>
    <n v="0.05"/>
    <n v="100.46"/>
    <n v="1908.66"/>
    <x v="1"/>
    <x v="1"/>
    <n v="0.25"/>
    <n v="477.17"/>
  </r>
  <r>
    <s v="ORD2025000288"/>
    <x v="212"/>
    <s v="Customer 1736"/>
    <s v="CUST1031"/>
    <x v="3"/>
    <x v="5"/>
    <x v="1"/>
    <x v="1"/>
    <x v="7"/>
    <s v="Jacket Model-979"/>
    <s v="PROD3676"/>
    <n v="6"/>
    <n v="549.48"/>
    <n v="3296.88"/>
    <n v="0"/>
    <n v="0"/>
    <n v="3296.88"/>
    <x v="3"/>
    <x v="2"/>
    <n v="0.25"/>
    <n v="824.22"/>
  </r>
  <r>
    <s v="ORD2025000289"/>
    <x v="213"/>
    <s v="Customer 3200"/>
    <s v="CUST1669"/>
    <x v="3"/>
    <x v="5"/>
    <x v="0"/>
    <x v="1"/>
    <x v="7"/>
    <s v="Jacket Model-976"/>
    <s v="PROD9995"/>
    <n v="7"/>
    <n v="427.12"/>
    <n v="2989.84"/>
    <n v="0.05"/>
    <n v="149.49"/>
    <n v="2840.35"/>
    <x v="2"/>
    <x v="1"/>
    <n v="0.25"/>
    <n v="710.09"/>
  </r>
  <r>
    <s v="ORD2025000290"/>
    <x v="26"/>
    <s v="Customer 4158"/>
    <s v="CUST5141"/>
    <x v="1"/>
    <x v="1"/>
    <x v="1"/>
    <x v="0"/>
    <x v="0"/>
    <s v="Curtain Model-164"/>
    <s v="PROD5825"/>
    <n v="3"/>
    <n v="566.36"/>
    <n v="1699.08"/>
    <n v="0.1"/>
    <n v="169.91"/>
    <n v="1529.17"/>
    <x v="2"/>
    <x v="0"/>
    <n v="0.25"/>
    <n v="382.29"/>
  </r>
  <r>
    <s v="ORD2025000291"/>
    <x v="214"/>
    <s v="Customer 3922"/>
    <s v="CUST5404"/>
    <x v="2"/>
    <x v="12"/>
    <x v="1"/>
    <x v="2"/>
    <x v="4"/>
    <s v="Laptop Model-900"/>
    <s v="PROD6381"/>
    <n v="6"/>
    <n v="237.46"/>
    <n v="1424.76"/>
    <n v="0"/>
    <n v="0"/>
    <n v="1424.76"/>
    <x v="2"/>
    <x v="1"/>
    <n v="0.15"/>
    <n v="213.71"/>
  </r>
  <r>
    <s v="ORD2025000292"/>
    <x v="43"/>
    <s v="Customer 690"/>
    <s v="CUST5992"/>
    <x v="4"/>
    <x v="11"/>
    <x v="0"/>
    <x v="1"/>
    <x v="1"/>
    <s v="Jeans Model-137"/>
    <s v="PROD6861"/>
    <n v="3"/>
    <n v="385.05"/>
    <n v="1155.1500000000001"/>
    <n v="0.05"/>
    <n v="57.76"/>
    <n v="1097.3900000000001"/>
    <x v="0"/>
    <x v="0"/>
    <n v="0.3"/>
    <n v="329.22"/>
  </r>
  <r>
    <s v="ORD2025000293"/>
    <x v="215"/>
    <s v="Customer 1587"/>
    <s v="CUST1278"/>
    <x v="3"/>
    <x v="3"/>
    <x v="0"/>
    <x v="3"/>
    <x v="9"/>
    <s v="Lipstick Model-366"/>
    <s v="PROD6572"/>
    <n v="7"/>
    <n v="614.53"/>
    <n v="4301.71"/>
    <n v="0.05"/>
    <n v="215.09"/>
    <n v="4086.62"/>
    <x v="3"/>
    <x v="0"/>
    <n v="0.3"/>
    <n v="1225.99"/>
  </r>
  <r>
    <s v="ORD2025000294"/>
    <x v="216"/>
    <s v="Customer 789"/>
    <s v="CUST7897"/>
    <x v="4"/>
    <x v="9"/>
    <x v="1"/>
    <x v="1"/>
    <x v="1"/>
    <s v="Jeans Model-142"/>
    <s v="PROD4099"/>
    <n v="7"/>
    <n v="830.07"/>
    <n v="5810.49"/>
    <n v="0.05"/>
    <n v="290.52"/>
    <n v="5519.97"/>
    <x v="0"/>
    <x v="0"/>
    <n v="0.15"/>
    <n v="828"/>
  </r>
  <r>
    <s v="ORD2025000295"/>
    <x v="217"/>
    <s v="Customer 4450"/>
    <s v="CUST8853"/>
    <x v="0"/>
    <x v="13"/>
    <x v="1"/>
    <x v="3"/>
    <x v="10"/>
    <s v="Perfume Model-121"/>
    <s v="PROD7542"/>
    <n v="3"/>
    <n v="486.62"/>
    <n v="1459.86"/>
    <n v="0.1"/>
    <n v="145.99"/>
    <n v="1313.87"/>
    <x v="0"/>
    <x v="2"/>
    <n v="0.15"/>
    <n v="197.08"/>
  </r>
  <r>
    <s v="ORD2025000296"/>
    <x v="218"/>
    <s v="Customer 3643"/>
    <s v="CUST6079"/>
    <x v="0"/>
    <x v="6"/>
    <x v="0"/>
    <x v="0"/>
    <x v="0"/>
    <s v="Curtain Model-506"/>
    <s v="PROD5221"/>
    <n v="2"/>
    <n v="645.79"/>
    <n v="1291.58"/>
    <n v="0"/>
    <n v="0"/>
    <n v="1291.58"/>
    <x v="0"/>
    <x v="1"/>
    <n v="0.3"/>
    <n v="387.47"/>
  </r>
  <r>
    <s v="ORD2025000297"/>
    <x v="173"/>
    <s v="Customer 3927"/>
    <s v="CUST6651"/>
    <x v="3"/>
    <x v="5"/>
    <x v="1"/>
    <x v="2"/>
    <x v="8"/>
    <s v="Tablet Model-428"/>
    <s v="PROD7356"/>
    <n v="1"/>
    <n v="437.11"/>
    <n v="437.11"/>
    <n v="0.2"/>
    <n v="87.42"/>
    <n v="349.69"/>
    <x v="0"/>
    <x v="3"/>
    <n v="0.3"/>
    <n v="104.91"/>
  </r>
  <r>
    <s v="ORD2025000298"/>
    <x v="158"/>
    <s v="Customer 159"/>
    <s v="CUST9586"/>
    <x v="4"/>
    <x v="7"/>
    <x v="1"/>
    <x v="3"/>
    <x v="10"/>
    <s v="Perfume Model-425"/>
    <s v="PROD2327"/>
    <n v="4"/>
    <n v="410.73"/>
    <n v="1642.92"/>
    <n v="0"/>
    <n v="0"/>
    <n v="1642.92"/>
    <x v="2"/>
    <x v="1"/>
    <n v="0.3"/>
    <n v="492.88"/>
  </r>
  <r>
    <s v="ORD2025000299"/>
    <x v="219"/>
    <s v="Customer 3471"/>
    <s v="CUST8269"/>
    <x v="0"/>
    <x v="13"/>
    <x v="1"/>
    <x v="1"/>
    <x v="7"/>
    <s v="Jacket Model-426"/>
    <s v="PROD9443"/>
    <n v="5"/>
    <n v="236.05"/>
    <n v="1180.25"/>
    <n v="0.05"/>
    <n v="59.01"/>
    <n v="1121.24"/>
    <x v="1"/>
    <x v="2"/>
    <n v="0.3"/>
    <n v="336.37"/>
  </r>
  <r>
    <s v="ORD2025000300"/>
    <x v="220"/>
    <s v="Customer 582"/>
    <s v="CUST7385"/>
    <x v="3"/>
    <x v="5"/>
    <x v="0"/>
    <x v="2"/>
    <x v="8"/>
    <s v="Tablet Model-333"/>
    <s v="PROD9457"/>
    <n v="1"/>
    <n v="666.48"/>
    <n v="666.48"/>
    <n v="0.2"/>
    <n v="133.30000000000001"/>
    <n v="533.17999999999995"/>
    <x v="3"/>
    <x v="0"/>
    <n v="0.3"/>
    <n v="159.94999999999999"/>
  </r>
  <r>
    <s v="ORD2025000301"/>
    <x v="179"/>
    <s v="Customer 1622"/>
    <s v="CUST7682"/>
    <x v="4"/>
    <x v="11"/>
    <x v="1"/>
    <x v="2"/>
    <x v="4"/>
    <s v="Laptop Model-726"/>
    <s v="PROD3029"/>
    <n v="4"/>
    <n v="124.15"/>
    <n v="496.6"/>
    <n v="0"/>
    <n v="0"/>
    <n v="496.6"/>
    <x v="2"/>
    <x v="3"/>
    <n v="0.3"/>
    <n v="148.97999999999999"/>
  </r>
  <r>
    <s v="ORD2025000302"/>
    <x v="221"/>
    <s v="Customer 3984"/>
    <s v="CUST3317"/>
    <x v="4"/>
    <x v="11"/>
    <x v="0"/>
    <x v="2"/>
    <x v="8"/>
    <s v="Tablet Model-286"/>
    <s v="PROD2074"/>
    <n v="4"/>
    <n v="608.63"/>
    <n v="2434.52"/>
    <n v="0.1"/>
    <n v="243.45"/>
    <n v="2191.0700000000002"/>
    <x v="1"/>
    <x v="2"/>
    <n v="0.3"/>
    <n v="657.32"/>
  </r>
  <r>
    <s v="ORD2025000303"/>
    <x v="222"/>
    <s v="Customer 4692"/>
    <s v="CUST2332"/>
    <x v="2"/>
    <x v="2"/>
    <x v="1"/>
    <x v="1"/>
    <x v="7"/>
    <s v="Jacket Model-803"/>
    <s v="PROD2680"/>
    <n v="10"/>
    <n v="707.89"/>
    <n v="7078.9"/>
    <n v="0.05"/>
    <n v="353.94"/>
    <n v="6724.96"/>
    <x v="0"/>
    <x v="1"/>
    <n v="0.25"/>
    <n v="1681.24"/>
  </r>
  <r>
    <s v="ORD2025000304"/>
    <x v="131"/>
    <s v="Customer 3015"/>
    <s v="CUST8775"/>
    <x v="3"/>
    <x v="5"/>
    <x v="0"/>
    <x v="2"/>
    <x v="8"/>
    <s v="Tablet Model-513"/>
    <s v="PROD3528"/>
    <n v="7"/>
    <n v="751.87"/>
    <n v="5263.09"/>
    <n v="0"/>
    <n v="0"/>
    <n v="5263.09"/>
    <x v="2"/>
    <x v="2"/>
    <n v="0.25"/>
    <n v="1315.77"/>
  </r>
  <r>
    <s v="ORD2025000305"/>
    <x v="223"/>
    <s v="Customer 4143"/>
    <s v="CUST3465"/>
    <x v="3"/>
    <x v="5"/>
    <x v="1"/>
    <x v="3"/>
    <x v="6"/>
    <s v="Face Cream Model-374"/>
    <s v="PROD2748"/>
    <n v="3"/>
    <n v="724.77"/>
    <n v="2174.31"/>
    <n v="0.1"/>
    <n v="217.43"/>
    <n v="1956.88"/>
    <x v="2"/>
    <x v="2"/>
    <n v="0.25"/>
    <n v="489.22"/>
  </r>
  <r>
    <s v="ORD2025000306"/>
    <x v="224"/>
    <s v="Customer 1909"/>
    <s v="CUST1786"/>
    <x v="0"/>
    <x v="0"/>
    <x v="1"/>
    <x v="1"/>
    <x v="7"/>
    <s v="Jacket Model-562"/>
    <s v="PROD4298"/>
    <n v="4"/>
    <n v="454.29"/>
    <n v="1817.16"/>
    <n v="0.1"/>
    <n v="181.72"/>
    <n v="1635.44"/>
    <x v="0"/>
    <x v="2"/>
    <n v="0.3"/>
    <n v="490.63"/>
  </r>
  <r>
    <s v="ORD2025000307"/>
    <x v="225"/>
    <s v="Customer 4886"/>
    <s v="CUST6687"/>
    <x v="3"/>
    <x v="5"/>
    <x v="1"/>
    <x v="1"/>
    <x v="7"/>
    <s v="Jacket Model-893"/>
    <s v="PROD5539"/>
    <n v="3"/>
    <n v="937.78"/>
    <n v="2813.34"/>
    <n v="0.2"/>
    <n v="562.66999999999996"/>
    <n v="2250.67"/>
    <x v="2"/>
    <x v="1"/>
    <n v="0.15"/>
    <n v="337.6"/>
  </r>
  <r>
    <s v="ORD2025000308"/>
    <x v="43"/>
    <s v="Customer 381"/>
    <s v="CUST1546"/>
    <x v="1"/>
    <x v="10"/>
    <x v="0"/>
    <x v="1"/>
    <x v="7"/>
    <s v="Jacket Model-616"/>
    <s v="PROD5221"/>
    <n v="2"/>
    <n v="341.08"/>
    <n v="682.16"/>
    <n v="0"/>
    <n v="0"/>
    <n v="682.16"/>
    <x v="0"/>
    <x v="1"/>
    <n v="0.25"/>
    <n v="170.54"/>
  </r>
  <r>
    <s v="ORD2025000309"/>
    <x v="178"/>
    <s v="Customer 2105"/>
    <s v="CUST9756"/>
    <x v="2"/>
    <x v="14"/>
    <x v="0"/>
    <x v="3"/>
    <x v="9"/>
    <s v="Lipstick Model-339"/>
    <s v="PROD3571"/>
    <n v="1"/>
    <n v="505.73"/>
    <n v="505.73"/>
    <n v="0.1"/>
    <n v="50.57"/>
    <n v="455.16"/>
    <x v="3"/>
    <x v="3"/>
    <n v="0.3"/>
    <n v="136.55000000000001"/>
  </r>
  <r>
    <s v="ORD2025000310"/>
    <x v="45"/>
    <s v="Customer 678"/>
    <s v="CUST7566"/>
    <x v="3"/>
    <x v="5"/>
    <x v="1"/>
    <x v="2"/>
    <x v="4"/>
    <s v="Laptop Model-253"/>
    <s v="PROD3103"/>
    <n v="4"/>
    <n v="292.08"/>
    <n v="1168.32"/>
    <n v="0.05"/>
    <n v="58.42"/>
    <n v="1109.9000000000001"/>
    <x v="2"/>
    <x v="3"/>
    <n v="0.25"/>
    <n v="277.48"/>
  </r>
  <r>
    <s v="ORD2025000311"/>
    <x v="151"/>
    <s v="Customer 1671"/>
    <s v="CUST1898"/>
    <x v="3"/>
    <x v="3"/>
    <x v="0"/>
    <x v="2"/>
    <x v="11"/>
    <s v="Mobile Model-627"/>
    <s v="PROD2679"/>
    <n v="5"/>
    <n v="280.42"/>
    <n v="1402.1"/>
    <n v="0.1"/>
    <n v="140.21"/>
    <n v="1261.8900000000001"/>
    <x v="0"/>
    <x v="0"/>
    <n v="0.3"/>
    <n v="378.57"/>
  </r>
  <r>
    <s v="ORD2025000312"/>
    <x v="53"/>
    <s v="Customer 1225"/>
    <s v="CUST2714"/>
    <x v="2"/>
    <x v="2"/>
    <x v="1"/>
    <x v="2"/>
    <x v="4"/>
    <s v="Laptop Model-738"/>
    <s v="PROD2734"/>
    <n v="2"/>
    <n v="307.89999999999998"/>
    <n v="615.79999999999995"/>
    <n v="0.2"/>
    <n v="123.16"/>
    <n v="492.64"/>
    <x v="0"/>
    <x v="0"/>
    <n v="0.3"/>
    <n v="147.79"/>
  </r>
  <r>
    <s v="ORD2025000313"/>
    <x v="149"/>
    <s v="Customer 1931"/>
    <s v="CUST5524"/>
    <x v="4"/>
    <x v="9"/>
    <x v="0"/>
    <x v="2"/>
    <x v="11"/>
    <s v="Mobile Model-417"/>
    <s v="PROD3162"/>
    <n v="1"/>
    <n v="392.4"/>
    <n v="392.4"/>
    <n v="0.05"/>
    <n v="19.62"/>
    <n v="372.78"/>
    <x v="2"/>
    <x v="1"/>
    <n v="0.25"/>
    <n v="93.19"/>
  </r>
  <r>
    <s v="ORD2025000314"/>
    <x v="226"/>
    <s v="Customer 67"/>
    <s v="CUST1143"/>
    <x v="1"/>
    <x v="1"/>
    <x v="0"/>
    <x v="2"/>
    <x v="8"/>
    <s v="Tablet Model-978"/>
    <s v="PROD5450"/>
    <n v="5"/>
    <n v="964.94"/>
    <n v="4824.7"/>
    <n v="0.1"/>
    <n v="482.47"/>
    <n v="4342.2299999999996"/>
    <x v="2"/>
    <x v="2"/>
    <n v="0.25"/>
    <n v="1085.56"/>
  </r>
  <r>
    <s v="ORD2025000315"/>
    <x v="227"/>
    <s v="Customer 2986"/>
    <s v="CUST3615"/>
    <x v="1"/>
    <x v="1"/>
    <x v="1"/>
    <x v="1"/>
    <x v="1"/>
    <s v="Jeans Model-104"/>
    <s v="PROD7697"/>
    <n v="1"/>
    <n v="475.87"/>
    <n v="475.87"/>
    <n v="0.2"/>
    <n v="95.17"/>
    <n v="380.7"/>
    <x v="0"/>
    <x v="1"/>
    <n v="0.15"/>
    <n v="57.1"/>
  </r>
  <r>
    <s v="ORD2025000316"/>
    <x v="66"/>
    <s v="Customer 3160"/>
    <s v="CUST9505"/>
    <x v="1"/>
    <x v="4"/>
    <x v="0"/>
    <x v="0"/>
    <x v="3"/>
    <s v="Sofa Model-576"/>
    <s v="PROD7178"/>
    <n v="5"/>
    <n v="225.95"/>
    <n v="1129.75"/>
    <n v="0"/>
    <n v="0"/>
    <n v="1129.75"/>
    <x v="2"/>
    <x v="0"/>
    <n v="0.3"/>
    <n v="338.93"/>
  </r>
  <r>
    <s v="ORD2025000317"/>
    <x v="194"/>
    <s v="Customer 502"/>
    <s v="CUST5034"/>
    <x v="4"/>
    <x v="9"/>
    <x v="0"/>
    <x v="1"/>
    <x v="5"/>
    <s v="Shirt Model-780"/>
    <s v="PROD1857"/>
    <n v="9"/>
    <n v="667.66"/>
    <n v="6008.94"/>
    <n v="0.05"/>
    <n v="300.45"/>
    <n v="5708.49"/>
    <x v="3"/>
    <x v="0"/>
    <n v="0.25"/>
    <n v="1427.12"/>
  </r>
  <r>
    <s v="ORD2025000318"/>
    <x v="103"/>
    <s v="Customer 902"/>
    <s v="CUST5885"/>
    <x v="3"/>
    <x v="5"/>
    <x v="0"/>
    <x v="1"/>
    <x v="1"/>
    <s v="Jeans Model-554"/>
    <s v="PROD6311"/>
    <n v="4"/>
    <n v="425.68"/>
    <n v="1702.72"/>
    <n v="0.1"/>
    <n v="170.27"/>
    <n v="1532.45"/>
    <x v="0"/>
    <x v="0"/>
    <n v="0.15"/>
    <n v="229.87"/>
  </r>
  <r>
    <s v="ORD2025000319"/>
    <x v="228"/>
    <s v="Customer 2818"/>
    <s v="CUST3683"/>
    <x v="0"/>
    <x v="6"/>
    <x v="0"/>
    <x v="2"/>
    <x v="11"/>
    <s v="Mobile Model-250"/>
    <s v="PROD5413"/>
    <n v="8"/>
    <n v="891.45"/>
    <n v="7131.6"/>
    <n v="0.2"/>
    <n v="1426.32"/>
    <n v="5705.28"/>
    <x v="3"/>
    <x v="3"/>
    <n v="0.15"/>
    <n v="855.79"/>
  </r>
  <r>
    <s v="ORD2025000320"/>
    <x v="79"/>
    <s v="Customer 2180"/>
    <s v="CUST5558"/>
    <x v="4"/>
    <x v="9"/>
    <x v="0"/>
    <x v="2"/>
    <x v="4"/>
    <s v="Laptop Model-222"/>
    <s v="PROD9626"/>
    <n v="3"/>
    <n v="204.12"/>
    <n v="612.36"/>
    <n v="0.1"/>
    <n v="61.24"/>
    <n v="551.12"/>
    <x v="2"/>
    <x v="3"/>
    <n v="0.3"/>
    <n v="165.34"/>
  </r>
  <r>
    <s v="ORD2025000321"/>
    <x v="229"/>
    <s v="Customer 3709"/>
    <s v="CUST2191"/>
    <x v="0"/>
    <x v="13"/>
    <x v="1"/>
    <x v="1"/>
    <x v="5"/>
    <s v="Shirt Model-381"/>
    <s v="PROD6336"/>
    <n v="1"/>
    <n v="491.19"/>
    <n v="491.19"/>
    <n v="0.2"/>
    <n v="98.24"/>
    <n v="392.95"/>
    <x v="3"/>
    <x v="1"/>
    <n v="0.3"/>
    <n v="117.88"/>
  </r>
  <r>
    <s v="ORD2025000322"/>
    <x v="230"/>
    <s v="Customer 3955"/>
    <s v="CUST9034"/>
    <x v="4"/>
    <x v="9"/>
    <x v="1"/>
    <x v="2"/>
    <x v="8"/>
    <s v="Tablet Model-253"/>
    <s v="PROD4905"/>
    <n v="3"/>
    <n v="731.85"/>
    <n v="2195.5500000000002"/>
    <n v="0.2"/>
    <n v="439.11"/>
    <n v="1756.44"/>
    <x v="1"/>
    <x v="3"/>
    <n v="0.3"/>
    <n v="526.92999999999995"/>
  </r>
  <r>
    <s v="ORD2025000323"/>
    <x v="231"/>
    <s v="Customer 4517"/>
    <s v="CUST6988"/>
    <x v="0"/>
    <x v="6"/>
    <x v="1"/>
    <x v="1"/>
    <x v="5"/>
    <s v="Shirt Model-968"/>
    <s v="PROD9670"/>
    <n v="2"/>
    <n v="552.29"/>
    <n v="1104.58"/>
    <n v="0.05"/>
    <n v="55.23"/>
    <n v="1049.3499999999999"/>
    <x v="2"/>
    <x v="3"/>
    <n v="0.3"/>
    <n v="314.8"/>
  </r>
  <r>
    <s v="ORD2025000324"/>
    <x v="211"/>
    <s v="Customer 3496"/>
    <s v="CUST3109"/>
    <x v="2"/>
    <x v="14"/>
    <x v="0"/>
    <x v="2"/>
    <x v="4"/>
    <s v="Laptop Model-510"/>
    <s v="PROD8141"/>
    <n v="10"/>
    <n v="654.25"/>
    <n v="6542.5"/>
    <n v="0.1"/>
    <n v="654.25"/>
    <n v="5888.25"/>
    <x v="1"/>
    <x v="2"/>
    <n v="0.15"/>
    <n v="883.24"/>
  </r>
  <r>
    <s v="ORD2025000325"/>
    <x v="52"/>
    <s v="Customer 2"/>
    <s v="CUST2714"/>
    <x v="3"/>
    <x v="8"/>
    <x v="1"/>
    <x v="1"/>
    <x v="1"/>
    <s v="Jeans Model-534"/>
    <s v="PROD1537"/>
    <n v="2"/>
    <n v="218.5"/>
    <n v="437"/>
    <n v="0.05"/>
    <n v="21.85"/>
    <n v="415.15"/>
    <x v="2"/>
    <x v="3"/>
    <n v="0.25"/>
    <n v="103.79"/>
  </r>
  <r>
    <s v="ORD2025000326"/>
    <x v="232"/>
    <s v="Customer 1183"/>
    <s v="CUST7094"/>
    <x v="1"/>
    <x v="10"/>
    <x v="1"/>
    <x v="2"/>
    <x v="11"/>
    <s v="Mobile Model-779"/>
    <s v="PROD2073"/>
    <n v="7"/>
    <n v="302.52999999999997"/>
    <n v="2117.71"/>
    <n v="0.05"/>
    <n v="105.89"/>
    <n v="2011.82"/>
    <x v="2"/>
    <x v="3"/>
    <n v="0.25"/>
    <n v="502.95"/>
  </r>
  <r>
    <s v="ORD2025000327"/>
    <x v="135"/>
    <s v="Customer 3855"/>
    <s v="CUST4309"/>
    <x v="4"/>
    <x v="9"/>
    <x v="1"/>
    <x v="2"/>
    <x v="8"/>
    <s v="Tablet Model-172"/>
    <s v="PROD2920"/>
    <n v="9"/>
    <n v="264.12"/>
    <n v="2377.08"/>
    <n v="0.2"/>
    <n v="475.42"/>
    <n v="1901.66"/>
    <x v="0"/>
    <x v="1"/>
    <n v="0.25"/>
    <n v="475.42"/>
  </r>
  <r>
    <s v="ORD2025000328"/>
    <x v="233"/>
    <s v="Customer 2903"/>
    <s v="CUST7689"/>
    <x v="0"/>
    <x v="6"/>
    <x v="0"/>
    <x v="3"/>
    <x v="9"/>
    <s v="Lipstick Model-217"/>
    <s v="PROD4809"/>
    <n v="8"/>
    <n v="942.41"/>
    <n v="7539.28"/>
    <n v="0.05"/>
    <n v="376.96"/>
    <n v="7162.32"/>
    <x v="3"/>
    <x v="1"/>
    <n v="0.25"/>
    <n v="1790.58"/>
  </r>
  <r>
    <s v="ORD2025000329"/>
    <x v="219"/>
    <s v="Customer 2773"/>
    <s v="CUST2306"/>
    <x v="3"/>
    <x v="3"/>
    <x v="1"/>
    <x v="0"/>
    <x v="2"/>
    <s v="Lamp Model-985"/>
    <s v="PROD5164"/>
    <n v="3"/>
    <n v="330.29"/>
    <n v="990.87"/>
    <n v="0.2"/>
    <n v="198.17"/>
    <n v="792.7"/>
    <x v="2"/>
    <x v="3"/>
    <n v="0.15"/>
    <n v="118.91"/>
  </r>
  <r>
    <s v="ORD2025000330"/>
    <x v="234"/>
    <s v="Customer 1774"/>
    <s v="CUST2477"/>
    <x v="1"/>
    <x v="4"/>
    <x v="1"/>
    <x v="2"/>
    <x v="11"/>
    <s v="Mobile Model-727"/>
    <s v="PROD4026"/>
    <n v="5"/>
    <n v="333.08"/>
    <n v="1665.4"/>
    <n v="0.2"/>
    <n v="333.08"/>
    <n v="1332.32"/>
    <x v="0"/>
    <x v="3"/>
    <n v="0.25"/>
    <n v="333.08"/>
  </r>
  <r>
    <s v="ORD2025000331"/>
    <x v="32"/>
    <s v="Customer 1196"/>
    <s v="CUST5058"/>
    <x v="1"/>
    <x v="10"/>
    <x v="1"/>
    <x v="1"/>
    <x v="7"/>
    <s v="Jacket Model-568"/>
    <s v="PROD5537"/>
    <n v="9"/>
    <n v="797.88"/>
    <n v="7180.92"/>
    <n v="0.05"/>
    <n v="359.05"/>
    <n v="6821.87"/>
    <x v="1"/>
    <x v="1"/>
    <n v="0.15"/>
    <n v="1023.28"/>
  </r>
  <r>
    <s v="ORD2025000332"/>
    <x v="219"/>
    <s v="Customer 809"/>
    <s v="CUST1492"/>
    <x v="1"/>
    <x v="4"/>
    <x v="0"/>
    <x v="2"/>
    <x v="11"/>
    <s v="Mobile Model-392"/>
    <s v="PROD5840"/>
    <n v="8"/>
    <n v="328.06"/>
    <n v="2624.48"/>
    <n v="0.05"/>
    <n v="131.22"/>
    <n v="2493.2600000000002"/>
    <x v="3"/>
    <x v="1"/>
    <n v="0.25"/>
    <n v="623.32000000000005"/>
  </r>
  <r>
    <s v="ORD2025000333"/>
    <x v="235"/>
    <s v="Customer 4588"/>
    <s v="CUST7453"/>
    <x v="3"/>
    <x v="5"/>
    <x v="0"/>
    <x v="3"/>
    <x v="10"/>
    <s v="Perfume Model-300"/>
    <s v="PROD6955"/>
    <n v="8"/>
    <n v="598.79999999999995"/>
    <n v="4790.3999999999996"/>
    <n v="0.05"/>
    <n v="239.52"/>
    <n v="4550.88"/>
    <x v="1"/>
    <x v="2"/>
    <n v="0.25"/>
    <n v="1137.72"/>
  </r>
  <r>
    <s v="ORD2025000334"/>
    <x v="236"/>
    <s v="Customer 683"/>
    <s v="CUST3011"/>
    <x v="0"/>
    <x v="6"/>
    <x v="0"/>
    <x v="2"/>
    <x v="4"/>
    <s v="Laptop Model-537"/>
    <s v="PROD2662"/>
    <n v="8"/>
    <n v="876.76"/>
    <n v="7014.08"/>
    <n v="0.1"/>
    <n v="701.41"/>
    <n v="6312.67"/>
    <x v="3"/>
    <x v="1"/>
    <n v="0.3"/>
    <n v="1893.8"/>
  </r>
  <r>
    <s v="ORD2025000335"/>
    <x v="237"/>
    <s v="Customer 1507"/>
    <s v="CUST9665"/>
    <x v="0"/>
    <x v="0"/>
    <x v="0"/>
    <x v="2"/>
    <x v="8"/>
    <s v="Tablet Model-945"/>
    <s v="PROD9519"/>
    <n v="1"/>
    <n v="824.53"/>
    <n v="824.53"/>
    <n v="0"/>
    <n v="0"/>
    <n v="824.53"/>
    <x v="1"/>
    <x v="2"/>
    <n v="0.3"/>
    <n v="247.36"/>
  </r>
  <r>
    <s v="ORD2025000336"/>
    <x v="52"/>
    <s v="Customer 852"/>
    <s v="CUST9613"/>
    <x v="1"/>
    <x v="1"/>
    <x v="0"/>
    <x v="0"/>
    <x v="0"/>
    <s v="Curtain Model-131"/>
    <s v="PROD2675"/>
    <n v="9"/>
    <n v="684.72"/>
    <n v="6162.48"/>
    <n v="0.05"/>
    <n v="308.12"/>
    <n v="5854.36"/>
    <x v="1"/>
    <x v="3"/>
    <n v="0.15"/>
    <n v="878.15"/>
  </r>
  <r>
    <s v="ORD2025000337"/>
    <x v="104"/>
    <s v="Customer 3916"/>
    <s v="CUST3872"/>
    <x v="3"/>
    <x v="5"/>
    <x v="1"/>
    <x v="1"/>
    <x v="7"/>
    <s v="Jacket Model-816"/>
    <s v="PROD3997"/>
    <n v="7"/>
    <n v="970.34"/>
    <n v="6792.38"/>
    <n v="0.2"/>
    <n v="1358.48"/>
    <n v="5433.9"/>
    <x v="2"/>
    <x v="0"/>
    <n v="0.25"/>
    <n v="1358.47"/>
  </r>
  <r>
    <s v="ORD2025000338"/>
    <x v="203"/>
    <s v="Customer 1983"/>
    <s v="CUST1340"/>
    <x v="3"/>
    <x v="5"/>
    <x v="0"/>
    <x v="0"/>
    <x v="3"/>
    <s v="Sofa Model-674"/>
    <s v="PROD4103"/>
    <n v="3"/>
    <n v="974.82"/>
    <n v="2924.46"/>
    <n v="0"/>
    <n v="0"/>
    <n v="2924.46"/>
    <x v="0"/>
    <x v="0"/>
    <n v="0.25"/>
    <n v="731.12"/>
  </r>
  <r>
    <s v="ORD2025000339"/>
    <x v="112"/>
    <s v="Customer 3099"/>
    <s v="CUST2047"/>
    <x v="0"/>
    <x v="13"/>
    <x v="1"/>
    <x v="3"/>
    <x v="6"/>
    <s v="Face Cream Model-349"/>
    <s v="PROD9465"/>
    <n v="10"/>
    <n v="614.64"/>
    <n v="6146.4"/>
    <n v="0.2"/>
    <n v="1229.28"/>
    <n v="4917.12"/>
    <x v="0"/>
    <x v="1"/>
    <n v="0.15"/>
    <n v="737.57"/>
  </r>
  <r>
    <s v="ORD2025000340"/>
    <x v="238"/>
    <s v="Customer 2480"/>
    <s v="CUST8784"/>
    <x v="3"/>
    <x v="3"/>
    <x v="0"/>
    <x v="3"/>
    <x v="9"/>
    <s v="Lipstick Model-883"/>
    <s v="PROD7127"/>
    <n v="4"/>
    <n v="467.62"/>
    <n v="1870.48"/>
    <n v="0.05"/>
    <n v="93.52"/>
    <n v="1776.96"/>
    <x v="0"/>
    <x v="1"/>
    <n v="0.25"/>
    <n v="444.24"/>
  </r>
  <r>
    <s v="ORD2025000341"/>
    <x v="239"/>
    <s v="Customer 1326"/>
    <s v="CUST9823"/>
    <x v="3"/>
    <x v="5"/>
    <x v="1"/>
    <x v="3"/>
    <x v="10"/>
    <s v="Perfume Model-595"/>
    <s v="PROD8893"/>
    <n v="7"/>
    <n v="299.27"/>
    <n v="2094.89"/>
    <n v="0.1"/>
    <n v="209.49"/>
    <n v="1885.4"/>
    <x v="1"/>
    <x v="0"/>
    <n v="0.3"/>
    <n v="565.62"/>
  </r>
  <r>
    <s v="ORD2025000342"/>
    <x v="240"/>
    <s v="Customer 80"/>
    <s v="CUST3556"/>
    <x v="2"/>
    <x v="2"/>
    <x v="1"/>
    <x v="0"/>
    <x v="0"/>
    <s v="Curtain Model-820"/>
    <s v="PROD3846"/>
    <n v="2"/>
    <n v="822.55"/>
    <n v="1645.1"/>
    <n v="0.2"/>
    <n v="329.02"/>
    <n v="1316.08"/>
    <x v="0"/>
    <x v="0"/>
    <n v="0.3"/>
    <n v="394.82"/>
  </r>
  <r>
    <s v="ORD2025000343"/>
    <x v="241"/>
    <s v="Customer 2550"/>
    <s v="CUST9897"/>
    <x v="3"/>
    <x v="5"/>
    <x v="0"/>
    <x v="0"/>
    <x v="2"/>
    <s v="Lamp Model-945"/>
    <s v="PROD8450"/>
    <n v="3"/>
    <n v="779.25"/>
    <n v="2337.75"/>
    <n v="0.05"/>
    <n v="116.89"/>
    <n v="2220.86"/>
    <x v="1"/>
    <x v="2"/>
    <n v="0.3"/>
    <n v="666.26"/>
  </r>
  <r>
    <s v="ORD2025000344"/>
    <x v="165"/>
    <s v="Customer 4946"/>
    <s v="CUST5573"/>
    <x v="0"/>
    <x v="0"/>
    <x v="1"/>
    <x v="3"/>
    <x v="6"/>
    <s v="Face Cream Model-687"/>
    <s v="PROD5182"/>
    <n v="8"/>
    <n v="143.74"/>
    <n v="1149.92"/>
    <n v="0.2"/>
    <n v="229.98"/>
    <n v="919.94"/>
    <x v="3"/>
    <x v="3"/>
    <n v="0.3"/>
    <n v="275.98"/>
  </r>
  <r>
    <s v="ORD2025000345"/>
    <x v="37"/>
    <s v="Customer 4588"/>
    <s v="CUST3790"/>
    <x v="2"/>
    <x v="14"/>
    <x v="1"/>
    <x v="3"/>
    <x v="10"/>
    <s v="Perfume Model-287"/>
    <s v="PROD9846"/>
    <n v="7"/>
    <n v="666.13"/>
    <n v="4662.91"/>
    <n v="0"/>
    <n v="0"/>
    <n v="4662.91"/>
    <x v="3"/>
    <x v="3"/>
    <n v="0.25"/>
    <n v="1165.73"/>
  </r>
  <r>
    <s v="ORD2025000346"/>
    <x v="242"/>
    <s v="Customer 3474"/>
    <s v="CUST1162"/>
    <x v="4"/>
    <x v="7"/>
    <x v="0"/>
    <x v="1"/>
    <x v="5"/>
    <s v="Shirt Model-466"/>
    <s v="PROD6412"/>
    <n v="2"/>
    <n v="991.23"/>
    <n v="1982.46"/>
    <n v="0"/>
    <n v="0"/>
    <n v="1982.46"/>
    <x v="3"/>
    <x v="1"/>
    <n v="0.3"/>
    <n v="594.74"/>
  </r>
  <r>
    <s v="ORD2025000347"/>
    <x v="243"/>
    <s v="Customer 4456"/>
    <s v="CUST8716"/>
    <x v="3"/>
    <x v="8"/>
    <x v="0"/>
    <x v="1"/>
    <x v="7"/>
    <s v="Jacket Model-174"/>
    <s v="PROD6493"/>
    <n v="4"/>
    <n v="155.16"/>
    <n v="620.64"/>
    <n v="0.05"/>
    <n v="31.03"/>
    <n v="589.61"/>
    <x v="1"/>
    <x v="0"/>
    <n v="0.25"/>
    <n v="147.4"/>
  </r>
  <r>
    <s v="ORD2025000348"/>
    <x v="44"/>
    <s v="Customer 3692"/>
    <s v="CUST8151"/>
    <x v="3"/>
    <x v="3"/>
    <x v="0"/>
    <x v="0"/>
    <x v="3"/>
    <s v="Sofa Model-940"/>
    <s v="PROD5205"/>
    <n v="6"/>
    <n v="738.48"/>
    <n v="4430.88"/>
    <n v="0"/>
    <n v="0"/>
    <n v="4430.88"/>
    <x v="3"/>
    <x v="3"/>
    <n v="0.3"/>
    <n v="1329.26"/>
  </r>
  <r>
    <s v="ORD2025000349"/>
    <x v="244"/>
    <s v="Customer 4347"/>
    <s v="CUST6259"/>
    <x v="0"/>
    <x v="13"/>
    <x v="0"/>
    <x v="1"/>
    <x v="5"/>
    <s v="Shirt Model-946"/>
    <s v="PROD1780"/>
    <n v="6"/>
    <n v="389.06"/>
    <n v="2334.36"/>
    <n v="0.05"/>
    <n v="116.72"/>
    <n v="2217.64"/>
    <x v="3"/>
    <x v="2"/>
    <n v="0.3"/>
    <n v="665.29"/>
  </r>
  <r>
    <s v="ORD2025000350"/>
    <x v="245"/>
    <s v="Customer 3076"/>
    <s v="CUST3894"/>
    <x v="0"/>
    <x v="0"/>
    <x v="1"/>
    <x v="1"/>
    <x v="1"/>
    <s v="Jeans Model-835"/>
    <s v="PROD1426"/>
    <n v="2"/>
    <n v="328.71"/>
    <n v="657.42"/>
    <n v="0"/>
    <n v="0"/>
    <n v="657.42"/>
    <x v="1"/>
    <x v="1"/>
    <n v="0.15"/>
    <n v="98.61"/>
  </r>
  <r>
    <s v="ORD2025000351"/>
    <x v="246"/>
    <s v="Customer 1717"/>
    <s v="CUST8548"/>
    <x v="3"/>
    <x v="8"/>
    <x v="1"/>
    <x v="0"/>
    <x v="2"/>
    <s v="Lamp Model-401"/>
    <s v="PROD8393"/>
    <n v="7"/>
    <n v="362.02"/>
    <n v="2534.14"/>
    <n v="0.1"/>
    <n v="253.41"/>
    <n v="2280.73"/>
    <x v="2"/>
    <x v="2"/>
    <n v="0.25"/>
    <n v="570.17999999999995"/>
  </r>
  <r>
    <s v="ORD2025000352"/>
    <x v="78"/>
    <s v="Customer 3139"/>
    <s v="CUST3635"/>
    <x v="3"/>
    <x v="8"/>
    <x v="1"/>
    <x v="0"/>
    <x v="2"/>
    <s v="Lamp Model-564"/>
    <s v="PROD4836"/>
    <n v="9"/>
    <n v="539.64"/>
    <n v="4856.76"/>
    <n v="0.2"/>
    <n v="971.35"/>
    <n v="3885.41"/>
    <x v="1"/>
    <x v="3"/>
    <n v="0.3"/>
    <n v="1165.6199999999999"/>
  </r>
  <r>
    <s v="ORD2025000353"/>
    <x v="247"/>
    <s v="Customer 2721"/>
    <s v="CUST7537"/>
    <x v="3"/>
    <x v="3"/>
    <x v="1"/>
    <x v="3"/>
    <x v="9"/>
    <s v="Lipstick Model-543"/>
    <s v="PROD8917"/>
    <n v="1"/>
    <n v="590.80999999999995"/>
    <n v="590.80999999999995"/>
    <n v="0.1"/>
    <n v="59.08"/>
    <n v="531.73"/>
    <x v="2"/>
    <x v="0"/>
    <n v="0.15"/>
    <n v="79.760000000000005"/>
  </r>
  <r>
    <s v="ORD2025000354"/>
    <x v="75"/>
    <s v="Customer 320"/>
    <s v="CUST8462"/>
    <x v="1"/>
    <x v="4"/>
    <x v="1"/>
    <x v="0"/>
    <x v="0"/>
    <s v="Curtain Model-522"/>
    <s v="PROD7712"/>
    <n v="9"/>
    <n v="693.26"/>
    <n v="6239.34"/>
    <n v="0"/>
    <n v="0"/>
    <n v="6239.34"/>
    <x v="0"/>
    <x v="2"/>
    <n v="0.3"/>
    <n v="1871.8"/>
  </r>
  <r>
    <s v="ORD2025000355"/>
    <x v="169"/>
    <s v="Customer 4251"/>
    <s v="CUST5270"/>
    <x v="2"/>
    <x v="14"/>
    <x v="0"/>
    <x v="2"/>
    <x v="11"/>
    <s v="Mobile Model-154"/>
    <s v="PROD9661"/>
    <n v="9"/>
    <n v="468.13"/>
    <n v="4213.17"/>
    <n v="0.2"/>
    <n v="842.63"/>
    <n v="3370.54"/>
    <x v="3"/>
    <x v="3"/>
    <n v="0.3"/>
    <n v="1011.16"/>
  </r>
  <r>
    <s v="ORD2025000356"/>
    <x v="113"/>
    <s v="Customer 5"/>
    <s v="CUST7726"/>
    <x v="0"/>
    <x v="13"/>
    <x v="0"/>
    <x v="0"/>
    <x v="2"/>
    <s v="Lamp Model-514"/>
    <s v="PROD3653"/>
    <n v="3"/>
    <n v="754.53"/>
    <n v="2263.59"/>
    <n v="0.1"/>
    <n v="226.36"/>
    <n v="2037.23"/>
    <x v="3"/>
    <x v="1"/>
    <n v="0.3"/>
    <n v="611.16999999999996"/>
  </r>
  <r>
    <s v="ORD2025000357"/>
    <x v="248"/>
    <s v="Customer 3132"/>
    <s v="CUST4830"/>
    <x v="2"/>
    <x v="12"/>
    <x v="1"/>
    <x v="3"/>
    <x v="10"/>
    <s v="Perfume Model-774"/>
    <s v="PROD6359"/>
    <n v="8"/>
    <n v="410.01"/>
    <n v="3280.08"/>
    <n v="0.2"/>
    <n v="656.02"/>
    <n v="2624.06"/>
    <x v="0"/>
    <x v="0"/>
    <n v="0.25"/>
    <n v="656.01"/>
  </r>
  <r>
    <s v="ORD2025000358"/>
    <x v="76"/>
    <s v="Customer 1950"/>
    <s v="CUST4460"/>
    <x v="0"/>
    <x v="0"/>
    <x v="1"/>
    <x v="0"/>
    <x v="0"/>
    <s v="Curtain Model-903"/>
    <s v="PROD7681"/>
    <n v="8"/>
    <n v="612.14"/>
    <n v="4897.12"/>
    <n v="0.05"/>
    <n v="244.86"/>
    <n v="4652.26"/>
    <x v="3"/>
    <x v="1"/>
    <n v="0.15"/>
    <n v="697.84"/>
  </r>
  <r>
    <s v="ORD2025000359"/>
    <x v="238"/>
    <s v="Customer 288"/>
    <s v="CUST5672"/>
    <x v="1"/>
    <x v="10"/>
    <x v="1"/>
    <x v="0"/>
    <x v="3"/>
    <s v="Sofa Model-524"/>
    <s v="PROD9395"/>
    <n v="1"/>
    <n v="126.78"/>
    <n v="126.78"/>
    <n v="0.05"/>
    <n v="6.34"/>
    <n v="120.44"/>
    <x v="0"/>
    <x v="3"/>
    <n v="0.3"/>
    <n v="36.130000000000003"/>
  </r>
  <r>
    <s v="ORD2025000360"/>
    <x v="249"/>
    <s v="Customer 221"/>
    <s v="CUST1815"/>
    <x v="1"/>
    <x v="10"/>
    <x v="0"/>
    <x v="2"/>
    <x v="4"/>
    <s v="Laptop Model-224"/>
    <s v="PROD9988"/>
    <n v="1"/>
    <n v="571.57000000000005"/>
    <n v="571.57000000000005"/>
    <n v="0.05"/>
    <n v="28.58"/>
    <n v="542.99"/>
    <x v="1"/>
    <x v="1"/>
    <n v="0.15"/>
    <n v="81.45"/>
  </r>
  <r>
    <s v="ORD2025000361"/>
    <x v="250"/>
    <s v="Customer 1872"/>
    <s v="CUST6578"/>
    <x v="4"/>
    <x v="7"/>
    <x v="1"/>
    <x v="0"/>
    <x v="3"/>
    <s v="Sofa Model-508"/>
    <s v="PROD6252"/>
    <n v="2"/>
    <n v="348.88"/>
    <n v="697.76"/>
    <n v="0"/>
    <n v="0"/>
    <n v="697.76"/>
    <x v="2"/>
    <x v="3"/>
    <n v="0.3"/>
    <n v="209.33"/>
  </r>
  <r>
    <s v="ORD2025000362"/>
    <x v="251"/>
    <s v="Customer 2026"/>
    <s v="CUST4390"/>
    <x v="4"/>
    <x v="9"/>
    <x v="0"/>
    <x v="1"/>
    <x v="7"/>
    <s v="Jacket Model-779"/>
    <s v="PROD3271"/>
    <n v="9"/>
    <n v="911.61"/>
    <n v="8204.49"/>
    <n v="0.1"/>
    <n v="820.45"/>
    <n v="7384.04"/>
    <x v="1"/>
    <x v="2"/>
    <n v="0.15"/>
    <n v="1107.6099999999999"/>
  </r>
  <r>
    <s v="ORD2025000363"/>
    <x v="29"/>
    <s v="Customer 694"/>
    <s v="CUST7749"/>
    <x v="0"/>
    <x v="6"/>
    <x v="0"/>
    <x v="3"/>
    <x v="9"/>
    <s v="Lipstick Model-336"/>
    <s v="PROD7691"/>
    <n v="1"/>
    <n v="307.58999999999997"/>
    <n v="307.58999999999997"/>
    <n v="0.2"/>
    <n v="61.52"/>
    <n v="246.07"/>
    <x v="2"/>
    <x v="0"/>
    <n v="0.15"/>
    <n v="36.909999999999997"/>
  </r>
  <r>
    <s v="ORD2025000364"/>
    <x v="252"/>
    <s v="Customer 2902"/>
    <s v="CUST1216"/>
    <x v="0"/>
    <x v="13"/>
    <x v="0"/>
    <x v="2"/>
    <x v="11"/>
    <s v="Mobile Model-475"/>
    <s v="PROD1089"/>
    <n v="5"/>
    <n v="451.05"/>
    <n v="2255.25"/>
    <n v="0.2"/>
    <n v="451.05"/>
    <n v="1804.2"/>
    <x v="3"/>
    <x v="1"/>
    <n v="0.3"/>
    <n v="541.26"/>
  </r>
  <r>
    <s v="ORD2025000365"/>
    <x v="178"/>
    <s v="Customer 2498"/>
    <s v="CUST1402"/>
    <x v="3"/>
    <x v="3"/>
    <x v="0"/>
    <x v="3"/>
    <x v="6"/>
    <s v="Face Cream Model-145"/>
    <s v="PROD1036"/>
    <n v="4"/>
    <n v="683.1"/>
    <n v="2732.4"/>
    <n v="0"/>
    <n v="0"/>
    <n v="2732.4"/>
    <x v="2"/>
    <x v="1"/>
    <n v="0.15"/>
    <n v="409.86"/>
  </r>
  <r>
    <s v="ORD2025000366"/>
    <x v="251"/>
    <s v="Customer 1001"/>
    <s v="CUST5307"/>
    <x v="1"/>
    <x v="1"/>
    <x v="0"/>
    <x v="1"/>
    <x v="1"/>
    <s v="Jeans Model-261"/>
    <s v="PROD4681"/>
    <n v="3"/>
    <n v="953.48"/>
    <n v="2860.44"/>
    <n v="0.2"/>
    <n v="572.09"/>
    <n v="2288.35"/>
    <x v="0"/>
    <x v="1"/>
    <n v="0.3"/>
    <n v="686.5"/>
  </r>
  <r>
    <s v="ORD2025000367"/>
    <x v="28"/>
    <s v="Customer 1279"/>
    <s v="CUST9032"/>
    <x v="1"/>
    <x v="4"/>
    <x v="0"/>
    <x v="3"/>
    <x v="9"/>
    <s v="Lipstick Model-478"/>
    <s v="PROD5663"/>
    <n v="9"/>
    <n v="169.99"/>
    <n v="1529.91"/>
    <n v="0.05"/>
    <n v="76.5"/>
    <n v="1453.41"/>
    <x v="3"/>
    <x v="1"/>
    <n v="0.25"/>
    <n v="363.35"/>
  </r>
  <r>
    <s v="ORD2025000368"/>
    <x v="253"/>
    <s v="Customer 67"/>
    <s v="CUST7141"/>
    <x v="3"/>
    <x v="5"/>
    <x v="0"/>
    <x v="3"/>
    <x v="9"/>
    <s v="Lipstick Model-356"/>
    <s v="PROD1525"/>
    <n v="8"/>
    <n v="164.19"/>
    <n v="1313.52"/>
    <n v="0.05"/>
    <n v="65.680000000000007"/>
    <n v="1247.8399999999999"/>
    <x v="1"/>
    <x v="2"/>
    <n v="0.3"/>
    <n v="374.35"/>
  </r>
  <r>
    <s v="ORD2025000369"/>
    <x v="254"/>
    <s v="Customer 723"/>
    <s v="CUST3090"/>
    <x v="0"/>
    <x v="0"/>
    <x v="1"/>
    <x v="0"/>
    <x v="0"/>
    <s v="Curtain Model-713"/>
    <s v="PROD7287"/>
    <n v="5"/>
    <n v="109.39"/>
    <n v="546.95000000000005"/>
    <n v="0.1"/>
    <n v="54.7"/>
    <n v="492.25"/>
    <x v="0"/>
    <x v="2"/>
    <n v="0.3"/>
    <n v="147.66999999999999"/>
  </r>
  <r>
    <s v="ORD2025000370"/>
    <x v="255"/>
    <s v="Customer 820"/>
    <s v="CUST9851"/>
    <x v="3"/>
    <x v="3"/>
    <x v="0"/>
    <x v="2"/>
    <x v="8"/>
    <s v="Tablet Model-195"/>
    <s v="PROD4708"/>
    <n v="5"/>
    <n v="479.56"/>
    <n v="2397.8000000000002"/>
    <n v="0.2"/>
    <n v="479.56"/>
    <n v="1918.24"/>
    <x v="1"/>
    <x v="3"/>
    <n v="0.25"/>
    <n v="479.56"/>
  </r>
  <r>
    <s v="ORD2025000371"/>
    <x v="19"/>
    <s v="Customer 3181"/>
    <s v="CUST2712"/>
    <x v="1"/>
    <x v="10"/>
    <x v="0"/>
    <x v="0"/>
    <x v="2"/>
    <s v="Lamp Model-306"/>
    <s v="PROD3078"/>
    <n v="10"/>
    <n v="157.49"/>
    <n v="1574.9"/>
    <n v="0.05"/>
    <n v="78.75"/>
    <n v="1496.15"/>
    <x v="0"/>
    <x v="2"/>
    <n v="0.25"/>
    <n v="374.04"/>
  </r>
  <r>
    <s v="ORD2025000372"/>
    <x v="256"/>
    <s v="Customer 2100"/>
    <s v="CUST8813"/>
    <x v="4"/>
    <x v="9"/>
    <x v="0"/>
    <x v="1"/>
    <x v="7"/>
    <s v="Jacket Model-539"/>
    <s v="PROD1483"/>
    <n v="9"/>
    <n v="360.45"/>
    <n v="3244.05"/>
    <n v="0.1"/>
    <n v="324.41000000000003"/>
    <n v="2919.64"/>
    <x v="0"/>
    <x v="2"/>
    <n v="0.3"/>
    <n v="875.89"/>
  </r>
  <r>
    <s v="ORD2025000373"/>
    <x v="244"/>
    <s v="Customer 3877"/>
    <s v="CUST4082"/>
    <x v="3"/>
    <x v="8"/>
    <x v="0"/>
    <x v="2"/>
    <x v="4"/>
    <s v="Laptop Model-465"/>
    <s v="PROD2155"/>
    <n v="1"/>
    <n v="833.09"/>
    <n v="833.09"/>
    <n v="0"/>
    <n v="0"/>
    <n v="833.09"/>
    <x v="3"/>
    <x v="1"/>
    <n v="0.15"/>
    <n v="124.96"/>
  </r>
  <r>
    <s v="ORD2025000374"/>
    <x v="257"/>
    <s v="Customer 1736"/>
    <s v="CUST5549"/>
    <x v="4"/>
    <x v="7"/>
    <x v="0"/>
    <x v="0"/>
    <x v="3"/>
    <s v="Sofa Model-193"/>
    <s v="PROD9539"/>
    <n v="3"/>
    <n v="748.26"/>
    <n v="2244.7800000000002"/>
    <n v="0.2"/>
    <n v="448.96"/>
    <n v="1795.82"/>
    <x v="1"/>
    <x v="3"/>
    <n v="0.25"/>
    <n v="448.95"/>
  </r>
  <r>
    <s v="ORD2025000375"/>
    <x v="117"/>
    <s v="Customer 1758"/>
    <s v="CUST4175"/>
    <x v="4"/>
    <x v="9"/>
    <x v="1"/>
    <x v="0"/>
    <x v="3"/>
    <s v="Sofa Model-283"/>
    <s v="PROD9227"/>
    <n v="3"/>
    <n v="268.16000000000003"/>
    <n v="804.48"/>
    <n v="0"/>
    <n v="0"/>
    <n v="804.48"/>
    <x v="0"/>
    <x v="2"/>
    <n v="0.3"/>
    <n v="241.34"/>
  </r>
  <r>
    <s v="ORD2025000376"/>
    <x v="258"/>
    <s v="Customer 1148"/>
    <s v="CUST8581"/>
    <x v="0"/>
    <x v="13"/>
    <x v="1"/>
    <x v="0"/>
    <x v="3"/>
    <s v="Sofa Model-500"/>
    <s v="PROD9785"/>
    <n v="8"/>
    <n v="364.81"/>
    <n v="2918.48"/>
    <n v="0.1"/>
    <n v="291.85000000000002"/>
    <n v="2626.63"/>
    <x v="2"/>
    <x v="2"/>
    <n v="0.25"/>
    <n v="656.66"/>
  </r>
  <r>
    <s v="ORD2025000377"/>
    <x v="47"/>
    <s v="Customer 2447"/>
    <s v="CUST6546"/>
    <x v="4"/>
    <x v="11"/>
    <x v="0"/>
    <x v="2"/>
    <x v="8"/>
    <s v="Tablet Model-973"/>
    <s v="PROD9121"/>
    <n v="7"/>
    <n v="908.13"/>
    <n v="6356.91"/>
    <n v="0"/>
    <n v="0"/>
    <n v="6356.91"/>
    <x v="2"/>
    <x v="2"/>
    <n v="0.25"/>
    <n v="1589.23"/>
  </r>
  <r>
    <s v="ORD2025000378"/>
    <x v="259"/>
    <s v="Customer 4174"/>
    <s v="CUST9307"/>
    <x v="2"/>
    <x v="14"/>
    <x v="0"/>
    <x v="3"/>
    <x v="6"/>
    <s v="Face Cream Model-350"/>
    <s v="PROD3155"/>
    <n v="1"/>
    <n v="203.18"/>
    <n v="203.18"/>
    <n v="0.05"/>
    <n v="10.16"/>
    <n v="193.02"/>
    <x v="2"/>
    <x v="1"/>
    <n v="0.15"/>
    <n v="28.95"/>
  </r>
  <r>
    <s v="ORD2025000379"/>
    <x v="31"/>
    <s v="Customer 2756"/>
    <s v="CUST4147"/>
    <x v="2"/>
    <x v="2"/>
    <x v="0"/>
    <x v="2"/>
    <x v="8"/>
    <s v="Tablet Model-896"/>
    <s v="PROD1560"/>
    <n v="10"/>
    <n v="512.39"/>
    <n v="5123.8999999999996"/>
    <n v="0.05"/>
    <n v="256.19"/>
    <n v="4867.71"/>
    <x v="2"/>
    <x v="1"/>
    <n v="0.15"/>
    <n v="730.16"/>
  </r>
  <r>
    <s v="ORD2025000380"/>
    <x v="209"/>
    <s v="Customer 2239"/>
    <s v="CUST6486"/>
    <x v="4"/>
    <x v="7"/>
    <x v="1"/>
    <x v="2"/>
    <x v="11"/>
    <s v="Mobile Model-442"/>
    <s v="PROD6175"/>
    <n v="3"/>
    <n v="203.75"/>
    <n v="611.25"/>
    <n v="0.1"/>
    <n v="61.12"/>
    <n v="550.13"/>
    <x v="2"/>
    <x v="1"/>
    <n v="0.15"/>
    <n v="82.52"/>
  </r>
  <r>
    <s v="ORD2025000381"/>
    <x v="117"/>
    <s v="Customer 680"/>
    <s v="CUST2489"/>
    <x v="1"/>
    <x v="1"/>
    <x v="0"/>
    <x v="2"/>
    <x v="8"/>
    <s v="Tablet Model-748"/>
    <s v="PROD9202"/>
    <n v="6"/>
    <n v="784.84"/>
    <n v="4709.04"/>
    <n v="0.05"/>
    <n v="235.45"/>
    <n v="4473.59"/>
    <x v="3"/>
    <x v="1"/>
    <n v="0.3"/>
    <n v="1342.08"/>
  </r>
  <r>
    <s v="ORD2025000382"/>
    <x v="20"/>
    <s v="Customer 3562"/>
    <s v="CUST2372"/>
    <x v="2"/>
    <x v="2"/>
    <x v="0"/>
    <x v="2"/>
    <x v="4"/>
    <s v="Laptop Model-743"/>
    <s v="PROD9334"/>
    <n v="2"/>
    <n v="705.37"/>
    <n v="1410.74"/>
    <n v="0.05"/>
    <n v="70.540000000000006"/>
    <n v="1340.2"/>
    <x v="0"/>
    <x v="0"/>
    <n v="0.3"/>
    <n v="402.06"/>
  </r>
  <r>
    <s v="ORD2025000383"/>
    <x v="84"/>
    <s v="Customer 1358"/>
    <s v="CUST9153"/>
    <x v="2"/>
    <x v="14"/>
    <x v="1"/>
    <x v="0"/>
    <x v="0"/>
    <s v="Curtain Model-595"/>
    <s v="PROD5909"/>
    <n v="4"/>
    <n v="632.61"/>
    <n v="2530.44"/>
    <n v="0.1"/>
    <n v="253.04"/>
    <n v="2277.4"/>
    <x v="0"/>
    <x v="3"/>
    <n v="0.25"/>
    <n v="569.35"/>
  </r>
  <r>
    <s v="ORD2025000384"/>
    <x v="125"/>
    <s v="Customer 4929"/>
    <s v="CUST8935"/>
    <x v="3"/>
    <x v="3"/>
    <x v="1"/>
    <x v="0"/>
    <x v="2"/>
    <s v="Lamp Model-321"/>
    <s v="PROD7240"/>
    <n v="8"/>
    <n v="636.83000000000004"/>
    <n v="5094.6400000000003"/>
    <n v="0.05"/>
    <n v="254.73"/>
    <n v="4839.91"/>
    <x v="3"/>
    <x v="1"/>
    <n v="0.3"/>
    <n v="1451.97"/>
  </r>
  <r>
    <s v="ORD2025000385"/>
    <x v="157"/>
    <s v="Customer 4321"/>
    <s v="CUST5317"/>
    <x v="3"/>
    <x v="3"/>
    <x v="0"/>
    <x v="0"/>
    <x v="0"/>
    <s v="Curtain Model-491"/>
    <s v="PROD3812"/>
    <n v="10"/>
    <n v="122.1"/>
    <n v="1221"/>
    <n v="0"/>
    <n v="0"/>
    <n v="1221"/>
    <x v="2"/>
    <x v="3"/>
    <n v="0.25"/>
    <n v="305.25"/>
  </r>
  <r>
    <s v="ORD2025000386"/>
    <x v="260"/>
    <s v="Customer 3695"/>
    <s v="CUST5514"/>
    <x v="0"/>
    <x v="0"/>
    <x v="1"/>
    <x v="2"/>
    <x v="4"/>
    <s v="Laptop Model-827"/>
    <s v="PROD8306"/>
    <n v="10"/>
    <n v="758.51"/>
    <n v="7585.1"/>
    <n v="0"/>
    <n v="0"/>
    <n v="7585.1"/>
    <x v="1"/>
    <x v="0"/>
    <n v="0.3"/>
    <n v="2275.5300000000002"/>
  </r>
  <r>
    <s v="ORD2025000387"/>
    <x v="133"/>
    <s v="Customer 831"/>
    <s v="CUST8050"/>
    <x v="2"/>
    <x v="12"/>
    <x v="1"/>
    <x v="2"/>
    <x v="4"/>
    <s v="Laptop Model-316"/>
    <s v="PROD3515"/>
    <n v="5"/>
    <n v="558.37"/>
    <n v="2791.85"/>
    <n v="0.05"/>
    <n v="139.59"/>
    <n v="2652.26"/>
    <x v="3"/>
    <x v="0"/>
    <n v="0.25"/>
    <n v="663.07"/>
  </r>
  <r>
    <s v="ORD2025000388"/>
    <x v="261"/>
    <s v="Customer 3882"/>
    <s v="CUST6756"/>
    <x v="1"/>
    <x v="4"/>
    <x v="1"/>
    <x v="1"/>
    <x v="1"/>
    <s v="Jeans Model-693"/>
    <s v="PROD9026"/>
    <n v="9"/>
    <n v="147.59"/>
    <n v="1328.31"/>
    <n v="0"/>
    <n v="0"/>
    <n v="1328.31"/>
    <x v="3"/>
    <x v="2"/>
    <n v="0.3"/>
    <n v="398.49"/>
  </r>
  <r>
    <s v="ORD2025000389"/>
    <x v="145"/>
    <s v="Customer 4620"/>
    <s v="CUST4420"/>
    <x v="4"/>
    <x v="11"/>
    <x v="0"/>
    <x v="0"/>
    <x v="0"/>
    <s v="Curtain Model-838"/>
    <s v="PROD5700"/>
    <n v="5"/>
    <n v="907.43"/>
    <n v="4537.1499999999996"/>
    <n v="0.05"/>
    <n v="226.86"/>
    <n v="4310.29"/>
    <x v="0"/>
    <x v="1"/>
    <n v="0.3"/>
    <n v="1293.0899999999999"/>
  </r>
  <r>
    <s v="ORD2025000390"/>
    <x v="262"/>
    <s v="Customer 2553"/>
    <s v="CUST8427"/>
    <x v="0"/>
    <x v="6"/>
    <x v="0"/>
    <x v="0"/>
    <x v="0"/>
    <s v="Curtain Model-725"/>
    <s v="PROD9559"/>
    <n v="6"/>
    <n v="937.83"/>
    <n v="5626.98"/>
    <n v="0.1"/>
    <n v="562.70000000000005"/>
    <n v="5064.28"/>
    <x v="3"/>
    <x v="3"/>
    <n v="0.25"/>
    <n v="1266.07"/>
  </r>
  <r>
    <s v="ORD2025000391"/>
    <x v="263"/>
    <s v="Customer 2843"/>
    <s v="CUST7361"/>
    <x v="2"/>
    <x v="14"/>
    <x v="0"/>
    <x v="0"/>
    <x v="0"/>
    <s v="Curtain Model-555"/>
    <s v="PROD6235"/>
    <n v="6"/>
    <n v="152.47999999999999"/>
    <n v="914.88"/>
    <n v="0.1"/>
    <n v="91.49"/>
    <n v="823.39"/>
    <x v="3"/>
    <x v="3"/>
    <n v="0.15"/>
    <n v="123.51"/>
  </r>
  <r>
    <s v="ORD2025000392"/>
    <x v="205"/>
    <s v="Customer 747"/>
    <s v="CUST4357"/>
    <x v="3"/>
    <x v="5"/>
    <x v="0"/>
    <x v="0"/>
    <x v="0"/>
    <s v="Curtain Model-302"/>
    <s v="PROD6040"/>
    <n v="2"/>
    <n v="946.99"/>
    <n v="1893.98"/>
    <n v="0.1"/>
    <n v="189.4"/>
    <n v="1704.58"/>
    <x v="3"/>
    <x v="0"/>
    <n v="0.15"/>
    <n v="255.69"/>
  </r>
  <r>
    <s v="ORD2025000393"/>
    <x v="247"/>
    <s v="Customer 856"/>
    <s v="CUST8982"/>
    <x v="3"/>
    <x v="5"/>
    <x v="1"/>
    <x v="2"/>
    <x v="8"/>
    <s v="Tablet Model-515"/>
    <s v="PROD5685"/>
    <n v="9"/>
    <n v="987.86"/>
    <n v="8890.74"/>
    <n v="0"/>
    <n v="0"/>
    <n v="8890.74"/>
    <x v="3"/>
    <x v="3"/>
    <n v="0.25"/>
    <n v="2222.6799999999998"/>
  </r>
  <r>
    <s v="ORD2025000394"/>
    <x v="20"/>
    <s v="Customer 550"/>
    <s v="CUST9507"/>
    <x v="0"/>
    <x v="0"/>
    <x v="1"/>
    <x v="2"/>
    <x v="11"/>
    <s v="Mobile Model-962"/>
    <s v="PROD3205"/>
    <n v="7"/>
    <n v="914.72"/>
    <n v="6403.04"/>
    <n v="0.1"/>
    <n v="640.29999999999995"/>
    <n v="5762.74"/>
    <x v="2"/>
    <x v="0"/>
    <n v="0.25"/>
    <n v="1440.68"/>
  </r>
  <r>
    <s v="ORD2025000395"/>
    <x v="68"/>
    <s v="Customer 1244"/>
    <s v="CUST6009"/>
    <x v="4"/>
    <x v="7"/>
    <x v="0"/>
    <x v="1"/>
    <x v="7"/>
    <s v="Jacket Model-912"/>
    <s v="PROD2505"/>
    <n v="9"/>
    <n v="783.28"/>
    <n v="7049.52"/>
    <n v="0.1"/>
    <n v="704.95"/>
    <n v="6344.57"/>
    <x v="2"/>
    <x v="0"/>
    <n v="0.25"/>
    <n v="1586.14"/>
  </r>
  <r>
    <s v="ORD2025000396"/>
    <x v="9"/>
    <s v="Customer 1814"/>
    <s v="CUST7591"/>
    <x v="3"/>
    <x v="3"/>
    <x v="0"/>
    <x v="3"/>
    <x v="10"/>
    <s v="Perfume Model-183"/>
    <s v="PROD1983"/>
    <n v="6"/>
    <n v="951.6"/>
    <n v="5709.6"/>
    <n v="0.1"/>
    <n v="570.96"/>
    <n v="5138.6400000000003"/>
    <x v="0"/>
    <x v="1"/>
    <n v="0.3"/>
    <n v="1541.59"/>
  </r>
  <r>
    <s v="ORD2025000397"/>
    <x v="264"/>
    <s v="Customer 1236"/>
    <s v="CUST7656"/>
    <x v="1"/>
    <x v="1"/>
    <x v="0"/>
    <x v="1"/>
    <x v="5"/>
    <s v="Shirt Model-955"/>
    <s v="PROD7162"/>
    <n v="10"/>
    <n v="723.13"/>
    <n v="7231.3"/>
    <n v="0.2"/>
    <n v="1446.26"/>
    <n v="5785.04"/>
    <x v="1"/>
    <x v="0"/>
    <n v="0.25"/>
    <n v="1446.26"/>
  </r>
  <r>
    <s v="ORD2025000398"/>
    <x v="101"/>
    <s v="Customer 3907"/>
    <s v="CUST6108"/>
    <x v="4"/>
    <x v="7"/>
    <x v="1"/>
    <x v="2"/>
    <x v="4"/>
    <s v="Laptop Model-819"/>
    <s v="PROD2818"/>
    <n v="4"/>
    <n v="220.07"/>
    <n v="880.28"/>
    <n v="0.1"/>
    <n v="88.03"/>
    <n v="792.25"/>
    <x v="0"/>
    <x v="3"/>
    <n v="0.25"/>
    <n v="198.06"/>
  </r>
  <r>
    <s v="ORD2025000399"/>
    <x v="265"/>
    <s v="Customer 3447"/>
    <s v="CUST2775"/>
    <x v="0"/>
    <x v="0"/>
    <x v="1"/>
    <x v="0"/>
    <x v="0"/>
    <s v="Curtain Model-680"/>
    <s v="PROD4325"/>
    <n v="10"/>
    <n v="513.71"/>
    <n v="5137.1000000000004"/>
    <n v="0.1"/>
    <n v="513.71"/>
    <n v="4623.3900000000003"/>
    <x v="2"/>
    <x v="3"/>
    <n v="0.15"/>
    <n v="693.51"/>
  </r>
  <r>
    <s v="ORD2025000400"/>
    <x v="79"/>
    <s v="Customer 3725"/>
    <s v="CUST3983"/>
    <x v="0"/>
    <x v="0"/>
    <x v="0"/>
    <x v="2"/>
    <x v="8"/>
    <s v="Tablet Model-327"/>
    <s v="PROD3750"/>
    <n v="9"/>
    <n v="539.66"/>
    <n v="4856.9399999999996"/>
    <n v="0.1"/>
    <n v="485.69"/>
    <n v="4371.25"/>
    <x v="3"/>
    <x v="3"/>
    <n v="0.25"/>
    <n v="1092.81"/>
  </r>
  <r>
    <s v="ORD2025000401"/>
    <x v="247"/>
    <s v="Customer 2838"/>
    <s v="CUST1834"/>
    <x v="4"/>
    <x v="9"/>
    <x v="0"/>
    <x v="0"/>
    <x v="2"/>
    <s v="Lamp Model-345"/>
    <s v="PROD5662"/>
    <n v="3"/>
    <n v="588.34"/>
    <n v="1765.02"/>
    <n v="0"/>
    <n v="0"/>
    <n v="1765.02"/>
    <x v="0"/>
    <x v="2"/>
    <n v="0.25"/>
    <n v="441.25"/>
  </r>
  <r>
    <s v="ORD2025000402"/>
    <x v="92"/>
    <s v="Customer 577"/>
    <s v="CUST5604"/>
    <x v="0"/>
    <x v="0"/>
    <x v="0"/>
    <x v="1"/>
    <x v="7"/>
    <s v="Jacket Model-717"/>
    <s v="PROD4808"/>
    <n v="6"/>
    <n v="107.19"/>
    <n v="643.14"/>
    <n v="0.05"/>
    <n v="32.159999999999997"/>
    <n v="610.98"/>
    <x v="1"/>
    <x v="2"/>
    <n v="0.15"/>
    <n v="91.65"/>
  </r>
  <r>
    <s v="ORD2025000403"/>
    <x v="208"/>
    <s v="Customer 1387"/>
    <s v="CUST1044"/>
    <x v="1"/>
    <x v="10"/>
    <x v="1"/>
    <x v="0"/>
    <x v="2"/>
    <s v="Lamp Model-509"/>
    <s v="PROD9015"/>
    <n v="3"/>
    <n v="669.84"/>
    <n v="2009.52"/>
    <n v="0"/>
    <n v="0"/>
    <n v="2009.52"/>
    <x v="2"/>
    <x v="3"/>
    <n v="0.3"/>
    <n v="602.86"/>
  </r>
  <r>
    <s v="ORD2025000404"/>
    <x v="113"/>
    <s v="Customer 4409"/>
    <s v="CUST8561"/>
    <x v="1"/>
    <x v="10"/>
    <x v="0"/>
    <x v="2"/>
    <x v="8"/>
    <s v="Tablet Model-489"/>
    <s v="PROD5941"/>
    <n v="2"/>
    <n v="949.29"/>
    <n v="1898.58"/>
    <n v="0.05"/>
    <n v="94.93"/>
    <n v="1803.65"/>
    <x v="1"/>
    <x v="2"/>
    <n v="0.15"/>
    <n v="270.55"/>
  </r>
  <r>
    <s v="ORD2025000405"/>
    <x v="151"/>
    <s v="Customer 3787"/>
    <s v="CUST7345"/>
    <x v="0"/>
    <x v="6"/>
    <x v="1"/>
    <x v="0"/>
    <x v="0"/>
    <s v="Curtain Model-187"/>
    <s v="PROD3429"/>
    <n v="10"/>
    <n v="306.45"/>
    <n v="3064.5"/>
    <n v="0"/>
    <n v="0"/>
    <n v="3064.5"/>
    <x v="0"/>
    <x v="1"/>
    <n v="0.25"/>
    <n v="766.12"/>
  </r>
  <r>
    <s v="ORD2025000406"/>
    <x v="263"/>
    <s v="Customer 4971"/>
    <s v="CUST8448"/>
    <x v="1"/>
    <x v="10"/>
    <x v="1"/>
    <x v="3"/>
    <x v="10"/>
    <s v="Perfume Model-302"/>
    <s v="PROD2967"/>
    <n v="6"/>
    <n v="851.29"/>
    <n v="5107.74"/>
    <n v="0.2"/>
    <n v="1021.55"/>
    <n v="4086.19"/>
    <x v="1"/>
    <x v="3"/>
    <n v="0.15"/>
    <n v="612.92999999999995"/>
  </r>
  <r>
    <s v="ORD2025000407"/>
    <x v="266"/>
    <s v="Customer 608"/>
    <s v="CUST4903"/>
    <x v="2"/>
    <x v="14"/>
    <x v="0"/>
    <x v="1"/>
    <x v="7"/>
    <s v="Jacket Model-869"/>
    <s v="PROD1493"/>
    <n v="3"/>
    <n v="694.8"/>
    <n v="2084.4"/>
    <n v="0.1"/>
    <n v="208.44"/>
    <n v="1875.96"/>
    <x v="3"/>
    <x v="1"/>
    <n v="0.3"/>
    <n v="562.79"/>
  </r>
  <r>
    <s v="ORD2025000408"/>
    <x v="248"/>
    <s v="Customer 3455"/>
    <s v="CUST7304"/>
    <x v="1"/>
    <x v="1"/>
    <x v="0"/>
    <x v="1"/>
    <x v="7"/>
    <s v="Jacket Model-821"/>
    <s v="PROD7178"/>
    <n v="10"/>
    <n v="714.29"/>
    <n v="7142.9"/>
    <n v="0.05"/>
    <n v="357.14"/>
    <n v="6785.76"/>
    <x v="2"/>
    <x v="0"/>
    <n v="0.15"/>
    <n v="1017.86"/>
  </r>
  <r>
    <s v="ORD2025000409"/>
    <x v="267"/>
    <s v="Customer 265"/>
    <s v="CUST4317"/>
    <x v="3"/>
    <x v="8"/>
    <x v="0"/>
    <x v="3"/>
    <x v="6"/>
    <s v="Face Cream Model-923"/>
    <s v="PROD4218"/>
    <n v="10"/>
    <n v="549.57000000000005"/>
    <n v="5495.7"/>
    <n v="0"/>
    <n v="0"/>
    <n v="5495.7"/>
    <x v="3"/>
    <x v="2"/>
    <n v="0.15"/>
    <n v="824.35"/>
  </r>
  <r>
    <s v="ORD2025000410"/>
    <x v="175"/>
    <s v="Customer 1650"/>
    <s v="CUST7157"/>
    <x v="1"/>
    <x v="10"/>
    <x v="0"/>
    <x v="3"/>
    <x v="10"/>
    <s v="Perfume Model-938"/>
    <s v="PROD3391"/>
    <n v="10"/>
    <n v="614.67999999999995"/>
    <n v="6146.8"/>
    <n v="0.2"/>
    <n v="1229.3599999999999"/>
    <n v="4917.4399999999996"/>
    <x v="1"/>
    <x v="1"/>
    <n v="0.3"/>
    <n v="1475.23"/>
  </r>
  <r>
    <s v="ORD2025000411"/>
    <x v="268"/>
    <s v="Customer 3599"/>
    <s v="CUST8499"/>
    <x v="2"/>
    <x v="2"/>
    <x v="1"/>
    <x v="1"/>
    <x v="5"/>
    <s v="Shirt Model-730"/>
    <s v="PROD9032"/>
    <n v="6"/>
    <n v="519.98"/>
    <n v="3119.88"/>
    <n v="0.1"/>
    <n v="311.99"/>
    <n v="2807.89"/>
    <x v="0"/>
    <x v="3"/>
    <n v="0.15"/>
    <n v="421.18"/>
  </r>
  <r>
    <s v="ORD2025000412"/>
    <x v="1"/>
    <s v="Customer 3572"/>
    <s v="CUST9360"/>
    <x v="2"/>
    <x v="2"/>
    <x v="1"/>
    <x v="0"/>
    <x v="2"/>
    <s v="Lamp Model-639"/>
    <s v="PROD3838"/>
    <n v="4"/>
    <n v="972.16"/>
    <n v="3888.64"/>
    <n v="0.1"/>
    <n v="388.86"/>
    <n v="3499.78"/>
    <x v="2"/>
    <x v="0"/>
    <n v="0.15"/>
    <n v="524.97"/>
  </r>
  <r>
    <s v="ORD2025000413"/>
    <x v="35"/>
    <s v="Customer 1044"/>
    <s v="CUST4236"/>
    <x v="4"/>
    <x v="11"/>
    <x v="1"/>
    <x v="1"/>
    <x v="5"/>
    <s v="Shirt Model-385"/>
    <s v="PROD1843"/>
    <n v="10"/>
    <n v="271.95999999999998"/>
    <n v="2719.6"/>
    <n v="0.1"/>
    <n v="271.95999999999998"/>
    <n v="2447.64"/>
    <x v="1"/>
    <x v="3"/>
    <n v="0.3"/>
    <n v="734.29"/>
  </r>
  <r>
    <s v="ORD2025000414"/>
    <x v="257"/>
    <s v="Customer 1945"/>
    <s v="CUST9111"/>
    <x v="4"/>
    <x v="9"/>
    <x v="1"/>
    <x v="0"/>
    <x v="0"/>
    <s v="Curtain Model-720"/>
    <s v="PROD6609"/>
    <n v="6"/>
    <n v="988.27"/>
    <n v="5929.62"/>
    <n v="0.1"/>
    <n v="592.96"/>
    <n v="5336.66"/>
    <x v="2"/>
    <x v="0"/>
    <n v="0.3"/>
    <n v="1601"/>
  </r>
  <r>
    <s v="ORD2025000415"/>
    <x v="129"/>
    <s v="Customer 4736"/>
    <s v="CUST8285"/>
    <x v="1"/>
    <x v="4"/>
    <x v="0"/>
    <x v="2"/>
    <x v="8"/>
    <s v="Tablet Model-662"/>
    <s v="PROD3941"/>
    <n v="9"/>
    <n v="471.48"/>
    <n v="4243.32"/>
    <n v="0.1"/>
    <n v="424.33"/>
    <n v="3818.99"/>
    <x v="2"/>
    <x v="0"/>
    <n v="0.3"/>
    <n v="1145.7"/>
  </r>
  <r>
    <s v="ORD2025000416"/>
    <x v="269"/>
    <s v="Customer 2917"/>
    <s v="CUST4445"/>
    <x v="3"/>
    <x v="3"/>
    <x v="1"/>
    <x v="1"/>
    <x v="7"/>
    <s v="Jacket Model-970"/>
    <s v="PROD4593"/>
    <n v="6"/>
    <n v="862.98"/>
    <n v="5177.88"/>
    <n v="0"/>
    <n v="0"/>
    <n v="5177.88"/>
    <x v="1"/>
    <x v="2"/>
    <n v="0.15"/>
    <n v="776.68"/>
  </r>
  <r>
    <s v="ORD2025000417"/>
    <x v="89"/>
    <s v="Customer 4223"/>
    <s v="CUST2538"/>
    <x v="2"/>
    <x v="12"/>
    <x v="0"/>
    <x v="1"/>
    <x v="5"/>
    <s v="Shirt Model-266"/>
    <s v="PROD4650"/>
    <n v="1"/>
    <n v="487"/>
    <n v="487"/>
    <n v="0"/>
    <n v="0"/>
    <n v="487"/>
    <x v="0"/>
    <x v="1"/>
    <n v="0.3"/>
    <n v="146.1"/>
  </r>
  <r>
    <s v="ORD2025000418"/>
    <x v="168"/>
    <s v="Customer 1420"/>
    <s v="CUST6353"/>
    <x v="2"/>
    <x v="12"/>
    <x v="1"/>
    <x v="1"/>
    <x v="5"/>
    <s v="Shirt Model-875"/>
    <s v="PROD4874"/>
    <n v="6"/>
    <n v="306.58999999999997"/>
    <n v="1839.54"/>
    <n v="0.2"/>
    <n v="367.91"/>
    <n v="1471.63"/>
    <x v="1"/>
    <x v="0"/>
    <n v="0.25"/>
    <n v="367.91"/>
  </r>
  <r>
    <s v="ORD2025000419"/>
    <x v="202"/>
    <s v="Customer 2594"/>
    <s v="CUST6122"/>
    <x v="3"/>
    <x v="3"/>
    <x v="0"/>
    <x v="2"/>
    <x v="11"/>
    <s v="Mobile Model-644"/>
    <s v="PROD3678"/>
    <n v="5"/>
    <n v="853.23"/>
    <n v="4266.1499999999996"/>
    <n v="0.1"/>
    <n v="426.62"/>
    <n v="3839.53"/>
    <x v="0"/>
    <x v="3"/>
    <n v="0.25"/>
    <n v="959.88"/>
  </r>
  <r>
    <s v="ORD2025000420"/>
    <x v="152"/>
    <s v="Customer 808"/>
    <s v="CUST8528"/>
    <x v="3"/>
    <x v="5"/>
    <x v="0"/>
    <x v="3"/>
    <x v="10"/>
    <s v="Perfume Model-213"/>
    <s v="PROD2739"/>
    <n v="6"/>
    <n v="820.25"/>
    <n v="4921.5"/>
    <n v="0.05"/>
    <n v="246.08"/>
    <n v="4675.42"/>
    <x v="3"/>
    <x v="3"/>
    <n v="0.25"/>
    <n v="1168.8599999999999"/>
  </r>
  <r>
    <s v="ORD2025000421"/>
    <x v="270"/>
    <s v="Customer 853"/>
    <s v="CUST6155"/>
    <x v="2"/>
    <x v="2"/>
    <x v="0"/>
    <x v="3"/>
    <x v="6"/>
    <s v="Face Cream Model-714"/>
    <s v="PROD1730"/>
    <n v="1"/>
    <n v="326.22000000000003"/>
    <n v="326.22000000000003"/>
    <n v="0.05"/>
    <n v="16.309999999999999"/>
    <n v="309.91000000000003"/>
    <x v="1"/>
    <x v="2"/>
    <n v="0.25"/>
    <n v="77.48"/>
  </r>
  <r>
    <s v="ORD2025000422"/>
    <x v="271"/>
    <s v="Customer 1332"/>
    <s v="CUST6779"/>
    <x v="0"/>
    <x v="6"/>
    <x v="0"/>
    <x v="0"/>
    <x v="0"/>
    <s v="Curtain Model-328"/>
    <s v="PROD5744"/>
    <n v="9"/>
    <n v="923.24"/>
    <n v="8309.16"/>
    <n v="0.2"/>
    <n v="1661.83"/>
    <n v="6647.33"/>
    <x v="1"/>
    <x v="0"/>
    <n v="0.15"/>
    <n v="997.1"/>
  </r>
  <r>
    <s v="ORD2025000423"/>
    <x v="247"/>
    <s v="Customer 4482"/>
    <s v="CUST4363"/>
    <x v="4"/>
    <x v="7"/>
    <x v="1"/>
    <x v="0"/>
    <x v="0"/>
    <s v="Curtain Model-415"/>
    <s v="PROD6581"/>
    <n v="2"/>
    <n v="557.73"/>
    <n v="1115.46"/>
    <n v="0"/>
    <n v="0"/>
    <n v="1115.46"/>
    <x v="3"/>
    <x v="2"/>
    <n v="0.15"/>
    <n v="167.32"/>
  </r>
  <r>
    <s v="ORD2025000424"/>
    <x v="272"/>
    <s v="Customer 1590"/>
    <s v="CUST5196"/>
    <x v="2"/>
    <x v="14"/>
    <x v="0"/>
    <x v="0"/>
    <x v="2"/>
    <s v="Lamp Model-485"/>
    <s v="PROD7488"/>
    <n v="5"/>
    <n v="910.43"/>
    <n v="4552.1499999999996"/>
    <n v="0.1"/>
    <n v="455.21"/>
    <n v="4096.9399999999996"/>
    <x v="2"/>
    <x v="3"/>
    <n v="0.25"/>
    <n v="1024.23"/>
  </r>
  <r>
    <s v="ORD2025000425"/>
    <x v="137"/>
    <s v="Customer 3303"/>
    <s v="CUST8953"/>
    <x v="2"/>
    <x v="2"/>
    <x v="0"/>
    <x v="2"/>
    <x v="11"/>
    <s v="Mobile Model-253"/>
    <s v="PROD9684"/>
    <n v="10"/>
    <n v="591.04999999999995"/>
    <n v="5910.5"/>
    <n v="0.1"/>
    <n v="591.04999999999995"/>
    <n v="5319.45"/>
    <x v="1"/>
    <x v="1"/>
    <n v="0.15"/>
    <n v="797.92"/>
  </r>
  <r>
    <s v="ORD2025000426"/>
    <x v="0"/>
    <s v="Customer 2812"/>
    <s v="CUST9388"/>
    <x v="0"/>
    <x v="13"/>
    <x v="1"/>
    <x v="1"/>
    <x v="5"/>
    <s v="Shirt Model-800"/>
    <s v="PROD9122"/>
    <n v="4"/>
    <n v="691.81"/>
    <n v="2767.24"/>
    <n v="0"/>
    <n v="0"/>
    <n v="2767.24"/>
    <x v="0"/>
    <x v="3"/>
    <n v="0.3"/>
    <n v="830.17"/>
  </r>
  <r>
    <s v="ORD2025000427"/>
    <x v="219"/>
    <s v="Customer 256"/>
    <s v="CUST7028"/>
    <x v="4"/>
    <x v="11"/>
    <x v="1"/>
    <x v="3"/>
    <x v="6"/>
    <s v="Face Cream Model-154"/>
    <s v="PROD4724"/>
    <n v="10"/>
    <n v="960.32"/>
    <n v="9603.2000000000007"/>
    <n v="0"/>
    <n v="0"/>
    <n v="9603.2000000000007"/>
    <x v="2"/>
    <x v="0"/>
    <n v="0.15"/>
    <n v="1440.48"/>
  </r>
  <r>
    <s v="ORD2025000428"/>
    <x v="273"/>
    <s v="Customer 1452"/>
    <s v="CUST8996"/>
    <x v="3"/>
    <x v="3"/>
    <x v="1"/>
    <x v="2"/>
    <x v="11"/>
    <s v="Mobile Model-827"/>
    <s v="PROD5118"/>
    <n v="7"/>
    <n v="521.47"/>
    <n v="3650.29"/>
    <n v="0.1"/>
    <n v="365.03"/>
    <n v="3285.26"/>
    <x v="3"/>
    <x v="2"/>
    <n v="0.25"/>
    <n v="821.32"/>
  </r>
  <r>
    <s v="ORD2025000429"/>
    <x v="40"/>
    <s v="Customer 35"/>
    <s v="CUST4445"/>
    <x v="3"/>
    <x v="8"/>
    <x v="1"/>
    <x v="2"/>
    <x v="4"/>
    <s v="Laptop Model-154"/>
    <s v="PROD3236"/>
    <n v="2"/>
    <n v="529.14"/>
    <n v="1058.28"/>
    <n v="0.05"/>
    <n v="52.91"/>
    <n v="1005.37"/>
    <x v="1"/>
    <x v="2"/>
    <n v="0.15"/>
    <n v="150.81"/>
  </r>
  <r>
    <s v="ORD2025000430"/>
    <x v="274"/>
    <s v="Customer 1051"/>
    <s v="CUST1970"/>
    <x v="3"/>
    <x v="8"/>
    <x v="1"/>
    <x v="2"/>
    <x v="4"/>
    <s v="Laptop Model-209"/>
    <s v="PROD7146"/>
    <n v="3"/>
    <n v="780.56"/>
    <n v="2341.6799999999998"/>
    <n v="0"/>
    <n v="0"/>
    <n v="2341.6799999999998"/>
    <x v="3"/>
    <x v="2"/>
    <n v="0.25"/>
    <n v="585.41999999999996"/>
  </r>
  <r>
    <s v="ORD2025000431"/>
    <x v="127"/>
    <s v="Customer 2494"/>
    <s v="CUST4092"/>
    <x v="0"/>
    <x v="0"/>
    <x v="1"/>
    <x v="1"/>
    <x v="5"/>
    <s v="Shirt Model-168"/>
    <s v="PROD8507"/>
    <n v="5"/>
    <n v="260.07"/>
    <n v="1300.3499999999999"/>
    <n v="0.2"/>
    <n v="260.07"/>
    <n v="1040.28"/>
    <x v="1"/>
    <x v="2"/>
    <n v="0.15"/>
    <n v="156.04"/>
  </r>
  <r>
    <s v="ORD2025000432"/>
    <x v="275"/>
    <s v="Customer 219"/>
    <s v="CUST6881"/>
    <x v="2"/>
    <x v="2"/>
    <x v="0"/>
    <x v="2"/>
    <x v="8"/>
    <s v="Tablet Model-770"/>
    <s v="PROD9320"/>
    <n v="8"/>
    <n v="285.33"/>
    <n v="2282.64"/>
    <n v="0.05"/>
    <n v="114.13"/>
    <n v="2168.5100000000002"/>
    <x v="0"/>
    <x v="2"/>
    <n v="0.25"/>
    <n v="542.13"/>
  </r>
  <r>
    <s v="ORD2025000433"/>
    <x v="276"/>
    <s v="Customer 4261"/>
    <s v="CUST2920"/>
    <x v="4"/>
    <x v="9"/>
    <x v="0"/>
    <x v="0"/>
    <x v="0"/>
    <s v="Curtain Model-133"/>
    <s v="PROD3206"/>
    <n v="1"/>
    <n v="165.88"/>
    <n v="165.88"/>
    <n v="0.1"/>
    <n v="16.59"/>
    <n v="149.29"/>
    <x v="0"/>
    <x v="2"/>
    <n v="0.25"/>
    <n v="37.32"/>
  </r>
  <r>
    <s v="ORD2025000434"/>
    <x v="221"/>
    <s v="Customer 69"/>
    <s v="CUST1912"/>
    <x v="4"/>
    <x v="11"/>
    <x v="1"/>
    <x v="3"/>
    <x v="9"/>
    <s v="Lipstick Model-330"/>
    <s v="PROD5590"/>
    <n v="4"/>
    <n v="770.76"/>
    <n v="3083.04"/>
    <n v="0.05"/>
    <n v="154.15"/>
    <n v="2928.89"/>
    <x v="3"/>
    <x v="1"/>
    <n v="0.25"/>
    <n v="732.22"/>
  </r>
  <r>
    <s v="ORD2025000435"/>
    <x v="277"/>
    <s v="Customer 3935"/>
    <s v="CUST1673"/>
    <x v="0"/>
    <x v="13"/>
    <x v="1"/>
    <x v="2"/>
    <x v="4"/>
    <s v="Laptop Model-902"/>
    <s v="PROD2384"/>
    <n v="7"/>
    <n v="668.62"/>
    <n v="4680.34"/>
    <n v="0.1"/>
    <n v="468.03"/>
    <n v="4212.3100000000004"/>
    <x v="1"/>
    <x v="2"/>
    <n v="0.3"/>
    <n v="1263.69"/>
  </r>
  <r>
    <s v="ORD2025000436"/>
    <x v="41"/>
    <s v="Customer 4099"/>
    <s v="CUST6167"/>
    <x v="0"/>
    <x v="13"/>
    <x v="1"/>
    <x v="1"/>
    <x v="7"/>
    <s v="Jacket Model-730"/>
    <s v="PROD4482"/>
    <n v="7"/>
    <n v="583.84"/>
    <n v="4086.88"/>
    <n v="0"/>
    <n v="0"/>
    <n v="4086.88"/>
    <x v="0"/>
    <x v="3"/>
    <n v="0.3"/>
    <n v="1226.06"/>
  </r>
  <r>
    <s v="ORD2025000437"/>
    <x v="70"/>
    <s v="Customer 564"/>
    <s v="CUST5296"/>
    <x v="2"/>
    <x v="14"/>
    <x v="1"/>
    <x v="0"/>
    <x v="0"/>
    <s v="Curtain Model-169"/>
    <s v="PROD7344"/>
    <n v="1"/>
    <n v="818.89"/>
    <n v="818.89"/>
    <n v="0"/>
    <n v="0"/>
    <n v="818.89"/>
    <x v="3"/>
    <x v="0"/>
    <n v="0.3"/>
    <n v="245.67"/>
  </r>
  <r>
    <s v="ORD2025000438"/>
    <x v="278"/>
    <s v="Customer 434"/>
    <s v="CUST2271"/>
    <x v="2"/>
    <x v="12"/>
    <x v="1"/>
    <x v="1"/>
    <x v="7"/>
    <s v="Jacket Model-497"/>
    <s v="PROD6515"/>
    <n v="10"/>
    <n v="243.15"/>
    <n v="2431.5"/>
    <n v="0.1"/>
    <n v="243.15"/>
    <n v="2188.35"/>
    <x v="0"/>
    <x v="3"/>
    <n v="0.25"/>
    <n v="547.09"/>
  </r>
  <r>
    <s v="ORD2025000439"/>
    <x v="172"/>
    <s v="Customer 2630"/>
    <s v="CUST7160"/>
    <x v="1"/>
    <x v="4"/>
    <x v="0"/>
    <x v="0"/>
    <x v="0"/>
    <s v="Curtain Model-536"/>
    <s v="PROD3938"/>
    <n v="10"/>
    <n v="298.89"/>
    <n v="2988.9"/>
    <n v="0.1"/>
    <n v="298.89"/>
    <n v="2690.01"/>
    <x v="0"/>
    <x v="3"/>
    <n v="0.25"/>
    <n v="672.5"/>
  </r>
  <r>
    <s v="ORD2025000440"/>
    <x v="104"/>
    <s v="Customer 1439"/>
    <s v="CUST7609"/>
    <x v="0"/>
    <x v="13"/>
    <x v="1"/>
    <x v="3"/>
    <x v="10"/>
    <s v="Perfume Model-817"/>
    <s v="PROD4054"/>
    <n v="6"/>
    <n v="572.86"/>
    <n v="3437.16"/>
    <n v="0"/>
    <n v="0"/>
    <n v="3437.16"/>
    <x v="2"/>
    <x v="1"/>
    <n v="0.25"/>
    <n v="859.29"/>
  </r>
  <r>
    <s v="ORD2025000441"/>
    <x v="230"/>
    <s v="Customer 2789"/>
    <s v="CUST6762"/>
    <x v="4"/>
    <x v="7"/>
    <x v="1"/>
    <x v="0"/>
    <x v="0"/>
    <s v="Curtain Model-822"/>
    <s v="PROD9771"/>
    <n v="10"/>
    <n v="353.86"/>
    <n v="3538.6"/>
    <n v="0.1"/>
    <n v="353.86"/>
    <n v="3184.74"/>
    <x v="3"/>
    <x v="3"/>
    <n v="0.3"/>
    <n v="955.42"/>
  </r>
  <r>
    <s v="ORD2025000442"/>
    <x v="279"/>
    <s v="Customer 2664"/>
    <s v="CUST9341"/>
    <x v="0"/>
    <x v="6"/>
    <x v="1"/>
    <x v="0"/>
    <x v="3"/>
    <s v="Sofa Model-648"/>
    <s v="PROD6369"/>
    <n v="8"/>
    <n v="725.78"/>
    <n v="5806.24"/>
    <n v="0.2"/>
    <n v="1161.25"/>
    <n v="4644.99"/>
    <x v="1"/>
    <x v="3"/>
    <n v="0.25"/>
    <n v="1161.25"/>
  </r>
  <r>
    <s v="ORD2025000443"/>
    <x v="161"/>
    <s v="Customer 420"/>
    <s v="CUST6580"/>
    <x v="2"/>
    <x v="12"/>
    <x v="0"/>
    <x v="2"/>
    <x v="11"/>
    <s v="Mobile Model-577"/>
    <s v="PROD5074"/>
    <n v="4"/>
    <n v="172.99"/>
    <n v="691.96"/>
    <n v="0.05"/>
    <n v="34.6"/>
    <n v="657.36"/>
    <x v="1"/>
    <x v="3"/>
    <n v="0.3"/>
    <n v="197.21"/>
  </r>
  <r>
    <s v="ORD2025000444"/>
    <x v="118"/>
    <s v="Customer 358"/>
    <s v="CUST4015"/>
    <x v="0"/>
    <x v="6"/>
    <x v="0"/>
    <x v="3"/>
    <x v="9"/>
    <s v="Lipstick Model-851"/>
    <s v="PROD8134"/>
    <n v="3"/>
    <n v="778.58"/>
    <n v="2335.7399999999998"/>
    <n v="0.2"/>
    <n v="467.15"/>
    <n v="1868.59"/>
    <x v="3"/>
    <x v="3"/>
    <n v="0.25"/>
    <n v="467.15"/>
  </r>
  <r>
    <s v="ORD2025000445"/>
    <x v="280"/>
    <s v="Customer 42"/>
    <s v="CUST8552"/>
    <x v="0"/>
    <x v="13"/>
    <x v="1"/>
    <x v="0"/>
    <x v="0"/>
    <s v="Curtain Model-847"/>
    <s v="PROD4054"/>
    <n v="1"/>
    <n v="483.62"/>
    <n v="483.62"/>
    <n v="0.1"/>
    <n v="48.36"/>
    <n v="435.26"/>
    <x v="0"/>
    <x v="3"/>
    <n v="0.15"/>
    <n v="65.290000000000006"/>
  </r>
  <r>
    <s v="ORD2025000446"/>
    <x v="281"/>
    <s v="Customer 3117"/>
    <s v="CUST9121"/>
    <x v="3"/>
    <x v="5"/>
    <x v="1"/>
    <x v="1"/>
    <x v="5"/>
    <s v="Shirt Model-692"/>
    <s v="PROD3617"/>
    <n v="6"/>
    <n v="237.96"/>
    <n v="1427.76"/>
    <n v="0.05"/>
    <n v="71.39"/>
    <n v="1356.37"/>
    <x v="2"/>
    <x v="2"/>
    <n v="0.15"/>
    <n v="203.46"/>
  </r>
  <r>
    <s v="ORD2025000447"/>
    <x v="223"/>
    <s v="Customer 814"/>
    <s v="CUST8247"/>
    <x v="2"/>
    <x v="12"/>
    <x v="1"/>
    <x v="2"/>
    <x v="4"/>
    <s v="Laptop Model-608"/>
    <s v="PROD2554"/>
    <n v="4"/>
    <n v="540.80999999999995"/>
    <n v="2163.2399999999998"/>
    <n v="0.1"/>
    <n v="216.32"/>
    <n v="1946.92"/>
    <x v="3"/>
    <x v="3"/>
    <n v="0.3"/>
    <n v="584.08000000000004"/>
  </r>
  <r>
    <s v="ORD2025000448"/>
    <x v="11"/>
    <s v="Customer 2600"/>
    <s v="CUST9799"/>
    <x v="1"/>
    <x v="1"/>
    <x v="1"/>
    <x v="1"/>
    <x v="7"/>
    <s v="Jacket Model-538"/>
    <s v="PROD3845"/>
    <n v="6"/>
    <n v="517.91999999999996"/>
    <n v="3107.52"/>
    <n v="0.1"/>
    <n v="310.75"/>
    <n v="2796.77"/>
    <x v="1"/>
    <x v="1"/>
    <n v="0.3"/>
    <n v="839.03"/>
  </r>
  <r>
    <s v="ORD2025000449"/>
    <x v="97"/>
    <s v="Customer 733"/>
    <s v="CUST3049"/>
    <x v="1"/>
    <x v="1"/>
    <x v="1"/>
    <x v="0"/>
    <x v="3"/>
    <s v="Sofa Model-737"/>
    <s v="PROD9407"/>
    <n v="10"/>
    <n v="640.45000000000005"/>
    <n v="6404.5"/>
    <n v="0.05"/>
    <n v="320.23"/>
    <n v="6084.27"/>
    <x v="1"/>
    <x v="1"/>
    <n v="0.25"/>
    <n v="1521.07"/>
  </r>
  <r>
    <s v="ORD2025000450"/>
    <x v="282"/>
    <s v="Customer 914"/>
    <s v="CUST7414"/>
    <x v="0"/>
    <x v="0"/>
    <x v="0"/>
    <x v="1"/>
    <x v="5"/>
    <s v="Shirt Model-147"/>
    <s v="PROD9987"/>
    <n v="2"/>
    <n v="639.34"/>
    <n v="1278.68"/>
    <n v="0.2"/>
    <n v="255.74"/>
    <n v="1022.94"/>
    <x v="3"/>
    <x v="0"/>
    <n v="0.15"/>
    <n v="153.44"/>
  </r>
  <r>
    <s v="ORD2025000451"/>
    <x v="68"/>
    <s v="Customer 3798"/>
    <s v="CUST8681"/>
    <x v="4"/>
    <x v="11"/>
    <x v="1"/>
    <x v="0"/>
    <x v="2"/>
    <s v="Lamp Model-256"/>
    <s v="PROD9114"/>
    <n v="4"/>
    <n v="569.37"/>
    <n v="2277.48"/>
    <n v="0.05"/>
    <n v="113.87"/>
    <n v="2163.61"/>
    <x v="0"/>
    <x v="2"/>
    <n v="0.3"/>
    <n v="649.08000000000004"/>
  </r>
  <r>
    <s v="ORD2025000452"/>
    <x v="221"/>
    <s v="Customer 2476"/>
    <s v="CUST3644"/>
    <x v="1"/>
    <x v="1"/>
    <x v="1"/>
    <x v="0"/>
    <x v="0"/>
    <s v="Curtain Model-894"/>
    <s v="PROD1739"/>
    <n v="1"/>
    <n v="599.4"/>
    <n v="599.4"/>
    <n v="0.1"/>
    <n v="59.94"/>
    <n v="539.46"/>
    <x v="3"/>
    <x v="0"/>
    <n v="0.3"/>
    <n v="161.84"/>
  </r>
  <r>
    <s v="ORD2025000453"/>
    <x v="41"/>
    <s v="Customer 4858"/>
    <s v="CUST2534"/>
    <x v="3"/>
    <x v="3"/>
    <x v="0"/>
    <x v="2"/>
    <x v="8"/>
    <s v="Tablet Model-803"/>
    <s v="PROD8250"/>
    <n v="9"/>
    <n v="144.41999999999999"/>
    <n v="1299.78"/>
    <n v="0.1"/>
    <n v="129.97999999999999"/>
    <n v="1169.8"/>
    <x v="3"/>
    <x v="1"/>
    <n v="0.3"/>
    <n v="350.94"/>
  </r>
  <r>
    <s v="ORD2025000454"/>
    <x v="47"/>
    <s v="Customer 2058"/>
    <s v="CUST2986"/>
    <x v="4"/>
    <x v="9"/>
    <x v="0"/>
    <x v="3"/>
    <x v="9"/>
    <s v="Lipstick Model-825"/>
    <s v="PROD4102"/>
    <n v="10"/>
    <n v="765.34"/>
    <n v="7653.4"/>
    <n v="0.1"/>
    <n v="765.34"/>
    <n v="6888.06"/>
    <x v="0"/>
    <x v="2"/>
    <n v="0.15"/>
    <n v="1033.21"/>
  </r>
  <r>
    <s v="ORD2025000455"/>
    <x v="167"/>
    <s v="Customer 3808"/>
    <s v="CUST3222"/>
    <x v="3"/>
    <x v="3"/>
    <x v="0"/>
    <x v="1"/>
    <x v="5"/>
    <s v="Shirt Model-566"/>
    <s v="PROD3672"/>
    <n v="9"/>
    <n v="802.83"/>
    <n v="7225.47"/>
    <n v="0.05"/>
    <n v="361.27"/>
    <n v="6864.2"/>
    <x v="0"/>
    <x v="3"/>
    <n v="0.15"/>
    <n v="1029.6300000000001"/>
  </r>
  <r>
    <s v="ORD2025000456"/>
    <x v="142"/>
    <s v="Customer 3939"/>
    <s v="CUST2544"/>
    <x v="2"/>
    <x v="12"/>
    <x v="1"/>
    <x v="1"/>
    <x v="5"/>
    <s v="Shirt Model-237"/>
    <s v="PROD1352"/>
    <n v="8"/>
    <n v="660.65"/>
    <n v="5285.2"/>
    <n v="0"/>
    <n v="0"/>
    <n v="5285.2"/>
    <x v="1"/>
    <x v="2"/>
    <n v="0.15"/>
    <n v="792.78"/>
  </r>
  <r>
    <s v="ORD2025000457"/>
    <x v="71"/>
    <s v="Customer 1174"/>
    <s v="CUST8509"/>
    <x v="3"/>
    <x v="8"/>
    <x v="0"/>
    <x v="3"/>
    <x v="10"/>
    <s v="Perfume Model-153"/>
    <s v="PROD7141"/>
    <n v="2"/>
    <n v="611.47"/>
    <n v="1222.94"/>
    <n v="0.1"/>
    <n v="122.29"/>
    <n v="1100.6500000000001"/>
    <x v="3"/>
    <x v="3"/>
    <n v="0.15"/>
    <n v="165.1"/>
  </r>
  <r>
    <s v="ORD2025000458"/>
    <x v="237"/>
    <s v="Customer 1989"/>
    <s v="CUST4221"/>
    <x v="0"/>
    <x v="6"/>
    <x v="0"/>
    <x v="3"/>
    <x v="9"/>
    <s v="Lipstick Model-403"/>
    <s v="PROD3858"/>
    <n v="9"/>
    <n v="872.69"/>
    <n v="7854.21"/>
    <n v="0"/>
    <n v="0"/>
    <n v="7854.21"/>
    <x v="0"/>
    <x v="0"/>
    <n v="0.25"/>
    <n v="1963.55"/>
  </r>
  <r>
    <s v="ORD2025000459"/>
    <x v="283"/>
    <s v="Customer 1919"/>
    <s v="CUST8601"/>
    <x v="4"/>
    <x v="11"/>
    <x v="0"/>
    <x v="1"/>
    <x v="5"/>
    <s v="Shirt Model-530"/>
    <s v="PROD7440"/>
    <n v="7"/>
    <n v="950.2"/>
    <n v="6651.4"/>
    <n v="0.1"/>
    <n v="665.14"/>
    <n v="5986.26"/>
    <x v="0"/>
    <x v="3"/>
    <n v="0.15"/>
    <n v="897.94"/>
  </r>
  <r>
    <s v="ORD2025000460"/>
    <x v="284"/>
    <s v="Customer 2959"/>
    <s v="CUST7560"/>
    <x v="2"/>
    <x v="14"/>
    <x v="0"/>
    <x v="0"/>
    <x v="2"/>
    <s v="Lamp Model-196"/>
    <s v="PROD4139"/>
    <n v="7"/>
    <n v="867.94"/>
    <n v="6075.58"/>
    <n v="0.2"/>
    <n v="1215.1199999999999"/>
    <n v="4860.46"/>
    <x v="3"/>
    <x v="2"/>
    <n v="0.3"/>
    <n v="1458.14"/>
  </r>
  <r>
    <s v="ORD2025000461"/>
    <x v="285"/>
    <s v="Customer 68"/>
    <s v="CUST3655"/>
    <x v="1"/>
    <x v="1"/>
    <x v="1"/>
    <x v="1"/>
    <x v="7"/>
    <s v="Jacket Model-236"/>
    <s v="PROD4351"/>
    <n v="2"/>
    <n v="917.67"/>
    <n v="1835.34"/>
    <n v="0"/>
    <n v="0"/>
    <n v="1835.34"/>
    <x v="3"/>
    <x v="2"/>
    <n v="0.25"/>
    <n v="458.83"/>
  </r>
  <r>
    <s v="ORD2025000462"/>
    <x v="181"/>
    <s v="Customer 4553"/>
    <s v="CUST3377"/>
    <x v="1"/>
    <x v="1"/>
    <x v="1"/>
    <x v="3"/>
    <x v="10"/>
    <s v="Perfume Model-241"/>
    <s v="PROD9903"/>
    <n v="8"/>
    <n v="812.81"/>
    <n v="6502.48"/>
    <n v="0.1"/>
    <n v="650.25"/>
    <n v="5852.23"/>
    <x v="2"/>
    <x v="3"/>
    <n v="0.15"/>
    <n v="877.83"/>
  </r>
  <r>
    <s v="ORD2025000463"/>
    <x v="53"/>
    <s v="Customer 4776"/>
    <s v="CUST4508"/>
    <x v="0"/>
    <x v="0"/>
    <x v="1"/>
    <x v="1"/>
    <x v="5"/>
    <s v="Shirt Model-752"/>
    <s v="PROD5999"/>
    <n v="1"/>
    <n v="916.23"/>
    <n v="916.23"/>
    <n v="0.1"/>
    <n v="91.62"/>
    <n v="824.61"/>
    <x v="2"/>
    <x v="1"/>
    <n v="0.3"/>
    <n v="247.38"/>
  </r>
  <r>
    <s v="ORD2025000464"/>
    <x v="286"/>
    <s v="Customer 3772"/>
    <s v="CUST5940"/>
    <x v="2"/>
    <x v="14"/>
    <x v="1"/>
    <x v="2"/>
    <x v="11"/>
    <s v="Mobile Model-416"/>
    <s v="PROD4563"/>
    <n v="2"/>
    <n v="562.02"/>
    <n v="1124.04"/>
    <n v="0.05"/>
    <n v="56.2"/>
    <n v="1067.8399999999999"/>
    <x v="3"/>
    <x v="0"/>
    <n v="0.3"/>
    <n v="320.35000000000002"/>
  </r>
  <r>
    <s v="ORD2025000465"/>
    <x v="287"/>
    <s v="Customer 1071"/>
    <s v="CUST8872"/>
    <x v="3"/>
    <x v="5"/>
    <x v="1"/>
    <x v="0"/>
    <x v="3"/>
    <s v="Sofa Model-680"/>
    <s v="PROD2410"/>
    <n v="3"/>
    <n v="185.4"/>
    <n v="556.20000000000005"/>
    <n v="0.05"/>
    <n v="27.81"/>
    <n v="528.39"/>
    <x v="2"/>
    <x v="2"/>
    <n v="0.3"/>
    <n v="158.52000000000001"/>
  </r>
  <r>
    <s v="ORD2025000466"/>
    <x v="288"/>
    <s v="Customer 4666"/>
    <s v="CUST2696"/>
    <x v="0"/>
    <x v="6"/>
    <x v="0"/>
    <x v="1"/>
    <x v="5"/>
    <s v="Shirt Model-252"/>
    <s v="PROD3029"/>
    <n v="1"/>
    <n v="595.13"/>
    <n v="595.13"/>
    <n v="0.2"/>
    <n v="119.03"/>
    <n v="476.1"/>
    <x v="3"/>
    <x v="0"/>
    <n v="0.25"/>
    <n v="119.03"/>
  </r>
  <r>
    <s v="ORD2025000467"/>
    <x v="219"/>
    <s v="Customer 1470"/>
    <s v="CUST2563"/>
    <x v="2"/>
    <x v="12"/>
    <x v="1"/>
    <x v="3"/>
    <x v="9"/>
    <s v="Lipstick Model-935"/>
    <s v="PROD3315"/>
    <n v="9"/>
    <n v="623.67999999999995"/>
    <n v="5613.12"/>
    <n v="0"/>
    <n v="0"/>
    <n v="5613.12"/>
    <x v="0"/>
    <x v="2"/>
    <n v="0.25"/>
    <n v="1403.28"/>
  </r>
  <r>
    <s v="ORD2025000468"/>
    <x v="289"/>
    <s v="Customer 1166"/>
    <s v="CUST8312"/>
    <x v="0"/>
    <x v="13"/>
    <x v="1"/>
    <x v="1"/>
    <x v="1"/>
    <s v="Jeans Model-487"/>
    <s v="PROD4378"/>
    <n v="1"/>
    <n v="357.52"/>
    <n v="357.52"/>
    <n v="0"/>
    <n v="0"/>
    <n v="357.52"/>
    <x v="1"/>
    <x v="1"/>
    <n v="0.15"/>
    <n v="53.63"/>
  </r>
  <r>
    <s v="ORD2025000469"/>
    <x v="3"/>
    <s v="Customer 2237"/>
    <s v="CUST4247"/>
    <x v="4"/>
    <x v="11"/>
    <x v="1"/>
    <x v="3"/>
    <x v="9"/>
    <s v="Lipstick Model-630"/>
    <s v="PROD4016"/>
    <n v="2"/>
    <n v="427.56"/>
    <n v="855.12"/>
    <n v="0.1"/>
    <n v="85.51"/>
    <n v="769.61"/>
    <x v="1"/>
    <x v="3"/>
    <n v="0.25"/>
    <n v="192.4"/>
  </r>
  <r>
    <s v="ORD2025000470"/>
    <x v="148"/>
    <s v="Customer 1262"/>
    <s v="CUST1108"/>
    <x v="4"/>
    <x v="9"/>
    <x v="1"/>
    <x v="3"/>
    <x v="10"/>
    <s v="Perfume Model-681"/>
    <s v="PROD8576"/>
    <n v="9"/>
    <n v="529.07000000000005"/>
    <n v="4761.63"/>
    <n v="0.2"/>
    <n v="952.33"/>
    <n v="3809.3"/>
    <x v="1"/>
    <x v="0"/>
    <n v="0.25"/>
    <n v="952.33"/>
  </r>
  <r>
    <s v="ORD2025000471"/>
    <x v="15"/>
    <s v="Customer 1380"/>
    <s v="CUST4827"/>
    <x v="1"/>
    <x v="4"/>
    <x v="1"/>
    <x v="1"/>
    <x v="7"/>
    <s v="Jacket Model-358"/>
    <s v="PROD6578"/>
    <n v="6"/>
    <n v="422.34"/>
    <n v="2534.04"/>
    <n v="0.2"/>
    <n v="506.81"/>
    <n v="2027.23"/>
    <x v="1"/>
    <x v="0"/>
    <n v="0.25"/>
    <n v="506.81"/>
  </r>
  <r>
    <s v="ORD2025000472"/>
    <x v="159"/>
    <s v="Customer 2417"/>
    <s v="CUST6619"/>
    <x v="0"/>
    <x v="13"/>
    <x v="1"/>
    <x v="0"/>
    <x v="0"/>
    <s v="Curtain Model-946"/>
    <s v="PROD1413"/>
    <n v="10"/>
    <n v="500.65"/>
    <n v="5006.5"/>
    <n v="0"/>
    <n v="0"/>
    <n v="5006.5"/>
    <x v="1"/>
    <x v="0"/>
    <n v="0.15"/>
    <n v="750.98"/>
  </r>
  <r>
    <s v="ORD2025000473"/>
    <x v="47"/>
    <s v="Customer 1305"/>
    <s v="CUST1307"/>
    <x v="0"/>
    <x v="13"/>
    <x v="1"/>
    <x v="2"/>
    <x v="4"/>
    <s v="Laptop Model-333"/>
    <s v="PROD8480"/>
    <n v="8"/>
    <n v="374.36"/>
    <n v="2994.88"/>
    <n v="0.05"/>
    <n v="149.74"/>
    <n v="2845.14"/>
    <x v="0"/>
    <x v="3"/>
    <n v="0.15"/>
    <n v="426.77"/>
  </r>
  <r>
    <s v="ORD2025000474"/>
    <x v="290"/>
    <s v="Customer 1452"/>
    <s v="CUST5223"/>
    <x v="4"/>
    <x v="7"/>
    <x v="0"/>
    <x v="2"/>
    <x v="4"/>
    <s v="Laptop Model-700"/>
    <s v="PROD1810"/>
    <n v="7"/>
    <n v="805.38"/>
    <n v="5637.66"/>
    <n v="0.1"/>
    <n v="563.77"/>
    <n v="5073.8900000000003"/>
    <x v="2"/>
    <x v="3"/>
    <n v="0.25"/>
    <n v="1268.47"/>
  </r>
  <r>
    <s v="ORD2025000475"/>
    <x v="129"/>
    <s v="Customer 2192"/>
    <s v="CUST3982"/>
    <x v="0"/>
    <x v="6"/>
    <x v="0"/>
    <x v="1"/>
    <x v="7"/>
    <s v="Jacket Model-805"/>
    <s v="PROD4070"/>
    <n v="2"/>
    <n v="450.08"/>
    <n v="900.16"/>
    <n v="0.1"/>
    <n v="90.02"/>
    <n v="810.14"/>
    <x v="0"/>
    <x v="0"/>
    <n v="0.3"/>
    <n v="243.04"/>
  </r>
  <r>
    <s v="ORD2025000476"/>
    <x v="291"/>
    <s v="Customer 465"/>
    <s v="CUST1870"/>
    <x v="1"/>
    <x v="10"/>
    <x v="0"/>
    <x v="0"/>
    <x v="0"/>
    <s v="Curtain Model-370"/>
    <s v="PROD8859"/>
    <n v="2"/>
    <n v="607.87"/>
    <n v="1215.74"/>
    <n v="0.2"/>
    <n v="243.15"/>
    <n v="972.59"/>
    <x v="1"/>
    <x v="1"/>
    <n v="0.3"/>
    <n v="291.77999999999997"/>
  </r>
  <r>
    <s v="ORD2025000477"/>
    <x v="36"/>
    <s v="Customer 2157"/>
    <s v="CUST5468"/>
    <x v="0"/>
    <x v="13"/>
    <x v="1"/>
    <x v="2"/>
    <x v="4"/>
    <s v="Laptop Model-788"/>
    <s v="PROD7028"/>
    <n v="7"/>
    <n v="605.82000000000005"/>
    <n v="4240.74"/>
    <n v="0.1"/>
    <n v="424.07"/>
    <n v="3816.67"/>
    <x v="0"/>
    <x v="3"/>
    <n v="0.25"/>
    <n v="954.17"/>
  </r>
  <r>
    <s v="ORD2025000478"/>
    <x v="292"/>
    <s v="Customer 432"/>
    <s v="CUST7754"/>
    <x v="4"/>
    <x v="7"/>
    <x v="1"/>
    <x v="0"/>
    <x v="0"/>
    <s v="Curtain Model-517"/>
    <s v="PROD7763"/>
    <n v="2"/>
    <n v="584.03"/>
    <n v="1168.06"/>
    <n v="0.2"/>
    <n v="233.61"/>
    <n v="934.45"/>
    <x v="0"/>
    <x v="3"/>
    <n v="0.3"/>
    <n v="280.33"/>
  </r>
  <r>
    <s v="ORD2025000479"/>
    <x v="225"/>
    <s v="Customer 4346"/>
    <s v="CUST3907"/>
    <x v="0"/>
    <x v="6"/>
    <x v="0"/>
    <x v="1"/>
    <x v="7"/>
    <s v="Jacket Model-768"/>
    <s v="PROD3438"/>
    <n v="9"/>
    <n v="815.38"/>
    <n v="7338.42"/>
    <n v="0"/>
    <n v="0"/>
    <n v="7338.42"/>
    <x v="3"/>
    <x v="2"/>
    <n v="0.3"/>
    <n v="2201.5300000000002"/>
  </r>
  <r>
    <s v="ORD2025000480"/>
    <x v="293"/>
    <s v="Customer 3639"/>
    <s v="CUST1215"/>
    <x v="1"/>
    <x v="1"/>
    <x v="1"/>
    <x v="1"/>
    <x v="1"/>
    <s v="Jeans Model-160"/>
    <s v="PROD1223"/>
    <n v="5"/>
    <n v="804.74"/>
    <n v="4023.7"/>
    <n v="0.2"/>
    <n v="804.74"/>
    <n v="3218.96"/>
    <x v="0"/>
    <x v="1"/>
    <n v="0.15"/>
    <n v="482.84"/>
  </r>
  <r>
    <s v="ORD2025000481"/>
    <x v="56"/>
    <s v="Customer 2457"/>
    <s v="CUST7157"/>
    <x v="2"/>
    <x v="14"/>
    <x v="0"/>
    <x v="1"/>
    <x v="1"/>
    <s v="Jeans Model-520"/>
    <s v="PROD6756"/>
    <n v="7"/>
    <n v="771.51"/>
    <n v="5400.57"/>
    <n v="0.2"/>
    <n v="1080.1099999999999"/>
    <n v="4320.46"/>
    <x v="3"/>
    <x v="1"/>
    <n v="0.25"/>
    <n v="1080.1199999999999"/>
  </r>
  <r>
    <s v="ORD2025000482"/>
    <x v="17"/>
    <s v="Customer 2823"/>
    <s v="CUST3534"/>
    <x v="0"/>
    <x v="0"/>
    <x v="1"/>
    <x v="2"/>
    <x v="4"/>
    <s v="Laptop Model-265"/>
    <s v="PROD1331"/>
    <n v="10"/>
    <n v="987.99"/>
    <n v="9879.9"/>
    <n v="0.2"/>
    <n v="1975.98"/>
    <n v="7903.92"/>
    <x v="2"/>
    <x v="0"/>
    <n v="0.15"/>
    <n v="1185.5899999999999"/>
  </r>
  <r>
    <s v="ORD2025000483"/>
    <x v="153"/>
    <s v="Customer 4353"/>
    <s v="CUST1987"/>
    <x v="4"/>
    <x v="11"/>
    <x v="1"/>
    <x v="1"/>
    <x v="5"/>
    <s v="Shirt Model-528"/>
    <s v="PROD7877"/>
    <n v="4"/>
    <n v="378.28"/>
    <n v="1513.12"/>
    <n v="0.1"/>
    <n v="151.31"/>
    <n v="1361.81"/>
    <x v="2"/>
    <x v="0"/>
    <n v="0.25"/>
    <n v="340.45"/>
  </r>
  <r>
    <s v="ORD2025000484"/>
    <x v="271"/>
    <s v="Customer 2409"/>
    <s v="CUST9414"/>
    <x v="0"/>
    <x v="13"/>
    <x v="1"/>
    <x v="2"/>
    <x v="4"/>
    <s v="Laptop Model-348"/>
    <s v="PROD3952"/>
    <n v="6"/>
    <n v="756.2"/>
    <n v="4537.2"/>
    <n v="0"/>
    <n v="0"/>
    <n v="4537.2"/>
    <x v="2"/>
    <x v="1"/>
    <n v="0.3"/>
    <n v="1361.16"/>
  </r>
  <r>
    <s v="ORD2025000485"/>
    <x v="210"/>
    <s v="Customer 3269"/>
    <s v="CUST6395"/>
    <x v="4"/>
    <x v="7"/>
    <x v="0"/>
    <x v="1"/>
    <x v="5"/>
    <s v="Shirt Model-200"/>
    <s v="PROD9651"/>
    <n v="3"/>
    <n v="647.78"/>
    <n v="1943.34"/>
    <n v="0.2"/>
    <n v="388.67"/>
    <n v="1554.67"/>
    <x v="1"/>
    <x v="1"/>
    <n v="0.3"/>
    <n v="466.4"/>
  </r>
  <r>
    <s v="ORD2025000486"/>
    <x v="272"/>
    <s v="Customer 4966"/>
    <s v="CUST2679"/>
    <x v="2"/>
    <x v="12"/>
    <x v="0"/>
    <x v="2"/>
    <x v="4"/>
    <s v="Laptop Model-504"/>
    <s v="PROD3557"/>
    <n v="3"/>
    <n v="807.53"/>
    <n v="2422.59"/>
    <n v="0.05"/>
    <n v="121.13"/>
    <n v="2301.46"/>
    <x v="2"/>
    <x v="2"/>
    <n v="0.25"/>
    <n v="575.37"/>
  </r>
  <r>
    <s v="ORD2025000487"/>
    <x v="37"/>
    <s v="Customer 4423"/>
    <s v="CUST2289"/>
    <x v="0"/>
    <x v="6"/>
    <x v="0"/>
    <x v="1"/>
    <x v="7"/>
    <s v="Jacket Model-801"/>
    <s v="PROD6986"/>
    <n v="8"/>
    <n v="988.02"/>
    <n v="7904.16"/>
    <n v="0.2"/>
    <n v="1580.83"/>
    <n v="6323.33"/>
    <x v="2"/>
    <x v="2"/>
    <n v="0.3"/>
    <n v="1897"/>
  </r>
  <r>
    <s v="ORD2025000488"/>
    <x v="294"/>
    <s v="Customer 495"/>
    <s v="CUST3867"/>
    <x v="4"/>
    <x v="9"/>
    <x v="0"/>
    <x v="1"/>
    <x v="1"/>
    <s v="Jeans Model-786"/>
    <s v="PROD2114"/>
    <n v="7"/>
    <n v="234.27"/>
    <n v="1639.89"/>
    <n v="0.05"/>
    <n v="81.99"/>
    <n v="1557.9"/>
    <x v="0"/>
    <x v="1"/>
    <n v="0.15"/>
    <n v="233.69"/>
  </r>
  <r>
    <s v="ORD2025000489"/>
    <x v="295"/>
    <s v="Customer 327"/>
    <s v="CUST3005"/>
    <x v="3"/>
    <x v="3"/>
    <x v="1"/>
    <x v="2"/>
    <x v="4"/>
    <s v="Laptop Model-181"/>
    <s v="PROD6223"/>
    <n v="6"/>
    <n v="756.95"/>
    <n v="4541.7"/>
    <n v="0.2"/>
    <n v="908.34"/>
    <n v="3633.36"/>
    <x v="2"/>
    <x v="2"/>
    <n v="0.15"/>
    <n v="545"/>
  </r>
  <r>
    <s v="ORD2025000490"/>
    <x v="296"/>
    <s v="Customer 4338"/>
    <s v="CUST3546"/>
    <x v="1"/>
    <x v="10"/>
    <x v="1"/>
    <x v="0"/>
    <x v="3"/>
    <s v="Sofa Model-610"/>
    <s v="PROD4264"/>
    <n v="3"/>
    <n v="515.19000000000005"/>
    <n v="1545.57"/>
    <n v="0"/>
    <n v="0"/>
    <n v="1545.57"/>
    <x v="1"/>
    <x v="0"/>
    <n v="0.15"/>
    <n v="231.84"/>
  </r>
  <r>
    <s v="ORD2025000491"/>
    <x v="297"/>
    <s v="Customer 1138"/>
    <s v="CUST7478"/>
    <x v="2"/>
    <x v="14"/>
    <x v="1"/>
    <x v="0"/>
    <x v="2"/>
    <s v="Lamp Model-962"/>
    <s v="PROD3179"/>
    <n v="5"/>
    <n v="549.97"/>
    <n v="2749.85"/>
    <n v="0"/>
    <n v="0"/>
    <n v="2749.85"/>
    <x v="1"/>
    <x v="0"/>
    <n v="0.3"/>
    <n v="824.95"/>
  </r>
  <r>
    <s v="ORD2025000492"/>
    <x v="16"/>
    <s v="Customer 3555"/>
    <s v="CUST7210"/>
    <x v="1"/>
    <x v="1"/>
    <x v="0"/>
    <x v="0"/>
    <x v="0"/>
    <s v="Curtain Model-405"/>
    <s v="PROD1439"/>
    <n v="7"/>
    <n v="517.71"/>
    <n v="3623.97"/>
    <n v="0.1"/>
    <n v="362.4"/>
    <n v="3261.57"/>
    <x v="2"/>
    <x v="1"/>
    <n v="0.25"/>
    <n v="815.39"/>
  </r>
  <r>
    <s v="ORD2025000493"/>
    <x v="46"/>
    <s v="Customer 2"/>
    <s v="CUST1878"/>
    <x v="3"/>
    <x v="5"/>
    <x v="0"/>
    <x v="1"/>
    <x v="7"/>
    <s v="Jacket Model-166"/>
    <s v="PROD7825"/>
    <n v="1"/>
    <n v="142.11000000000001"/>
    <n v="142.11000000000001"/>
    <n v="0.1"/>
    <n v="14.21"/>
    <n v="127.9"/>
    <x v="0"/>
    <x v="1"/>
    <n v="0.15"/>
    <n v="19.18"/>
  </r>
  <r>
    <s v="ORD2025000494"/>
    <x v="137"/>
    <s v="Customer 2060"/>
    <s v="CUST4572"/>
    <x v="0"/>
    <x v="13"/>
    <x v="1"/>
    <x v="2"/>
    <x v="8"/>
    <s v="Tablet Model-990"/>
    <s v="PROD4079"/>
    <n v="9"/>
    <n v="408.86"/>
    <n v="3679.74"/>
    <n v="0.1"/>
    <n v="367.97"/>
    <n v="3311.77"/>
    <x v="0"/>
    <x v="2"/>
    <n v="0.25"/>
    <n v="827.94"/>
  </r>
  <r>
    <s v="ORD2025000495"/>
    <x v="298"/>
    <s v="Customer 3530"/>
    <s v="CUST5287"/>
    <x v="3"/>
    <x v="5"/>
    <x v="0"/>
    <x v="2"/>
    <x v="4"/>
    <s v="Laptop Model-455"/>
    <s v="PROD3256"/>
    <n v="3"/>
    <n v="902.04"/>
    <n v="2706.12"/>
    <n v="0"/>
    <n v="0"/>
    <n v="2706.12"/>
    <x v="1"/>
    <x v="1"/>
    <n v="0.25"/>
    <n v="676.53"/>
  </r>
  <r>
    <s v="ORD2025000496"/>
    <x v="166"/>
    <s v="Customer 1614"/>
    <s v="CUST2721"/>
    <x v="0"/>
    <x v="6"/>
    <x v="0"/>
    <x v="2"/>
    <x v="4"/>
    <s v="Laptop Model-164"/>
    <s v="PROD3596"/>
    <n v="7"/>
    <n v="646"/>
    <n v="4522"/>
    <n v="0.2"/>
    <n v="904.4"/>
    <n v="3617.6"/>
    <x v="0"/>
    <x v="1"/>
    <n v="0.25"/>
    <n v="904.4"/>
  </r>
  <r>
    <s v="ORD2025000497"/>
    <x v="253"/>
    <s v="Customer 2466"/>
    <s v="CUST4668"/>
    <x v="0"/>
    <x v="13"/>
    <x v="0"/>
    <x v="3"/>
    <x v="6"/>
    <s v="Face Cream Model-983"/>
    <s v="PROD3469"/>
    <n v="4"/>
    <n v="969.62"/>
    <n v="3878.48"/>
    <n v="0.05"/>
    <n v="193.92"/>
    <n v="3684.56"/>
    <x v="1"/>
    <x v="3"/>
    <n v="0.15"/>
    <n v="552.67999999999995"/>
  </r>
  <r>
    <s v="ORD2025000498"/>
    <x v="17"/>
    <s v="Customer 1922"/>
    <s v="CUST6529"/>
    <x v="1"/>
    <x v="4"/>
    <x v="0"/>
    <x v="2"/>
    <x v="8"/>
    <s v="Tablet Model-742"/>
    <s v="PROD3904"/>
    <n v="1"/>
    <n v="381.65"/>
    <n v="381.65"/>
    <n v="0.1"/>
    <n v="38.159999999999997"/>
    <n v="343.49"/>
    <x v="3"/>
    <x v="3"/>
    <n v="0.3"/>
    <n v="103.05"/>
  </r>
  <r>
    <s v="ORD2025000499"/>
    <x v="226"/>
    <s v="Customer 1711"/>
    <s v="CUST8758"/>
    <x v="4"/>
    <x v="11"/>
    <x v="1"/>
    <x v="1"/>
    <x v="5"/>
    <s v="Shirt Model-592"/>
    <s v="PROD7107"/>
    <n v="5"/>
    <n v="145.47999999999999"/>
    <n v="727.4"/>
    <n v="0.1"/>
    <n v="72.739999999999995"/>
    <n v="654.66"/>
    <x v="2"/>
    <x v="0"/>
    <n v="0.3"/>
    <n v="196.4"/>
  </r>
  <r>
    <s v="ORD2025000500"/>
    <x v="262"/>
    <s v="Customer 2771"/>
    <s v="CUST5792"/>
    <x v="0"/>
    <x v="0"/>
    <x v="1"/>
    <x v="2"/>
    <x v="11"/>
    <s v="Mobile Model-948"/>
    <s v="PROD2664"/>
    <n v="9"/>
    <n v="509.07"/>
    <n v="4581.63"/>
    <n v="0.2"/>
    <n v="916.33"/>
    <n v="3665.3"/>
    <x v="1"/>
    <x v="2"/>
    <n v="0.15"/>
    <n v="549.79"/>
  </r>
  <r>
    <s v="ORD2025000501"/>
    <x v="239"/>
    <s v="Customer 2203"/>
    <s v="CUST4835"/>
    <x v="2"/>
    <x v="14"/>
    <x v="0"/>
    <x v="2"/>
    <x v="4"/>
    <s v="Laptop Model-411"/>
    <s v="PROD7826"/>
    <n v="2"/>
    <n v="134.91999999999999"/>
    <n v="269.83999999999997"/>
    <n v="0.2"/>
    <n v="53.97"/>
    <n v="215.87"/>
    <x v="3"/>
    <x v="1"/>
    <n v="0.15"/>
    <n v="32.380000000000003"/>
  </r>
  <r>
    <s v="ORD2025000502"/>
    <x v="43"/>
    <s v="Customer 2585"/>
    <s v="CUST3858"/>
    <x v="4"/>
    <x v="11"/>
    <x v="1"/>
    <x v="0"/>
    <x v="2"/>
    <s v="Lamp Model-539"/>
    <s v="PROD8054"/>
    <n v="7"/>
    <n v="920.97"/>
    <n v="6446.79"/>
    <n v="0.05"/>
    <n v="322.33999999999997"/>
    <n v="6124.45"/>
    <x v="1"/>
    <x v="2"/>
    <n v="0.25"/>
    <n v="1531.11"/>
  </r>
  <r>
    <s v="ORD2025000503"/>
    <x v="4"/>
    <s v="Customer 1410"/>
    <s v="CUST6768"/>
    <x v="4"/>
    <x v="11"/>
    <x v="1"/>
    <x v="2"/>
    <x v="11"/>
    <s v="Mobile Model-276"/>
    <s v="PROD3563"/>
    <n v="8"/>
    <n v="852.56"/>
    <n v="6820.48"/>
    <n v="0.2"/>
    <n v="1364.1"/>
    <n v="5456.38"/>
    <x v="0"/>
    <x v="2"/>
    <n v="0.3"/>
    <n v="1636.91"/>
  </r>
  <r>
    <s v="ORD2025000504"/>
    <x v="299"/>
    <s v="Customer 823"/>
    <s v="CUST2737"/>
    <x v="3"/>
    <x v="5"/>
    <x v="0"/>
    <x v="1"/>
    <x v="1"/>
    <s v="Jeans Model-668"/>
    <s v="PROD7122"/>
    <n v="1"/>
    <n v="586.66"/>
    <n v="586.66"/>
    <n v="0"/>
    <n v="0"/>
    <n v="586.66"/>
    <x v="3"/>
    <x v="2"/>
    <n v="0.15"/>
    <n v="88"/>
  </r>
  <r>
    <s v="ORD2025000505"/>
    <x v="76"/>
    <s v="Customer 4013"/>
    <s v="CUST3784"/>
    <x v="3"/>
    <x v="8"/>
    <x v="0"/>
    <x v="1"/>
    <x v="7"/>
    <s v="Jacket Model-916"/>
    <s v="PROD6221"/>
    <n v="4"/>
    <n v="633.57000000000005"/>
    <n v="2534.2800000000002"/>
    <n v="0.1"/>
    <n v="253.43"/>
    <n v="2280.85"/>
    <x v="1"/>
    <x v="2"/>
    <n v="0.15"/>
    <n v="342.13"/>
  </r>
  <r>
    <s v="ORD2025000506"/>
    <x v="115"/>
    <s v="Customer 3905"/>
    <s v="CUST4538"/>
    <x v="0"/>
    <x v="13"/>
    <x v="1"/>
    <x v="0"/>
    <x v="2"/>
    <s v="Lamp Model-382"/>
    <s v="PROD9486"/>
    <n v="1"/>
    <n v="452.87"/>
    <n v="452.87"/>
    <n v="0.05"/>
    <n v="22.64"/>
    <n v="430.23"/>
    <x v="2"/>
    <x v="2"/>
    <n v="0.3"/>
    <n v="129.07"/>
  </r>
  <r>
    <s v="ORD2025000507"/>
    <x v="124"/>
    <s v="Customer 575"/>
    <s v="CUST5171"/>
    <x v="3"/>
    <x v="3"/>
    <x v="1"/>
    <x v="1"/>
    <x v="5"/>
    <s v="Shirt Model-692"/>
    <s v="PROD6802"/>
    <n v="7"/>
    <n v="217.99"/>
    <n v="1525.93"/>
    <n v="0.2"/>
    <n v="305.19"/>
    <n v="1220.74"/>
    <x v="2"/>
    <x v="3"/>
    <n v="0.15"/>
    <n v="183.11"/>
  </r>
  <r>
    <s v="ORD2025000508"/>
    <x v="174"/>
    <s v="Customer 2558"/>
    <s v="CUST1725"/>
    <x v="4"/>
    <x v="11"/>
    <x v="0"/>
    <x v="3"/>
    <x v="10"/>
    <s v="Perfume Model-597"/>
    <s v="PROD1311"/>
    <n v="3"/>
    <n v="197.51"/>
    <n v="592.53"/>
    <n v="0.1"/>
    <n v="59.25"/>
    <n v="533.28"/>
    <x v="2"/>
    <x v="3"/>
    <n v="0.15"/>
    <n v="79.989999999999995"/>
  </r>
  <r>
    <s v="ORD2025000509"/>
    <x v="180"/>
    <s v="Customer 1071"/>
    <s v="CUST3999"/>
    <x v="0"/>
    <x v="13"/>
    <x v="1"/>
    <x v="3"/>
    <x v="6"/>
    <s v="Face Cream Model-311"/>
    <s v="PROD3980"/>
    <n v="1"/>
    <n v="972.73"/>
    <n v="972.73"/>
    <n v="0.2"/>
    <n v="194.55"/>
    <n v="778.18"/>
    <x v="0"/>
    <x v="3"/>
    <n v="0.3"/>
    <n v="233.45"/>
  </r>
  <r>
    <s v="ORD2025000510"/>
    <x v="300"/>
    <s v="Customer 3747"/>
    <s v="CUST1323"/>
    <x v="3"/>
    <x v="3"/>
    <x v="0"/>
    <x v="2"/>
    <x v="11"/>
    <s v="Mobile Model-199"/>
    <s v="PROD1693"/>
    <n v="6"/>
    <n v="552.13"/>
    <n v="3312.78"/>
    <n v="0.1"/>
    <n v="331.28"/>
    <n v="2981.5"/>
    <x v="1"/>
    <x v="1"/>
    <n v="0.25"/>
    <n v="745.38"/>
  </r>
  <r>
    <s v="ORD2025000511"/>
    <x v="122"/>
    <s v="Customer 319"/>
    <s v="CUST5657"/>
    <x v="0"/>
    <x v="13"/>
    <x v="1"/>
    <x v="3"/>
    <x v="6"/>
    <s v="Face Cream Model-896"/>
    <s v="PROD7504"/>
    <n v="4"/>
    <n v="349.07"/>
    <n v="1396.28"/>
    <n v="0"/>
    <n v="0"/>
    <n v="1396.28"/>
    <x v="1"/>
    <x v="0"/>
    <n v="0.3"/>
    <n v="418.88"/>
  </r>
  <r>
    <s v="ORD2025000512"/>
    <x v="140"/>
    <s v="Customer 3039"/>
    <s v="CUST5255"/>
    <x v="1"/>
    <x v="4"/>
    <x v="0"/>
    <x v="3"/>
    <x v="10"/>
    <s v="Perfume Model-839"/>
    <s v="PROD1748"/>
    <n v="5"/>
    <n v="342.99"/>
    <n v="1714.95"/>
    <n v="0"/>
    <n v="0"/>
    <n v="1714.95"/>
    <x v="0"/>
    <x v="2"/>
    <n v="0.3"/>
    <n v="514.49"/>
  </r>
  <r>
    <s v="ORD2025000513"/>
    <x v="293"/>
    <s v="Customer 2637"/>
    <s v="CUST8598"/>
    <x v="1"/>
    <x v="1"/>
    <x v="0"/>
    <x v="3"/>
    <x v="9"/>
    <s v="Lipstick Model-342"/>
    <s v="PROD3344"/>
    <n v="3"/>
    <n v="527.28"/>
    <n v="1581.84"/>
    <n v="0"/>
    <n v="0"/>
    <n v="1581.84"/>
    <x v="2"/>
    <x v="1"/>
    <n v="0.15"/>
    <n v="237.28"/>
  </r>
  <r>
    <s v="ORD2025000514"/>
    <x v="301"/>
    <s v="Customer 1475"/>
    <s v="CUST6476"/>
    <x v="4"/>
    <x v="11"/>
    <x v="1"/>
    <x v="1"/>
    <x v="5"/>
    <s v="Shirt Model-466"/>
    <s v="PROD7328"/>
    <n v="8"/>
    <n v="764.8"/>
    <n v="6118.4"/>
    <n v="0.05"/>
    <n v="305.92"/>
    <n v="5812.48"/>
    <x v="2"/>
    <x v="2"/>
    <n v="0.25"/>
    <n v="1453.12"/>
  </r>
  <r>
    <s v="ORD2025000515"/>
    <x v="113"/>
    <s v="Customer 2725"/>
    <s v="CUST9074"/>
    <x v="3"/>
    <x v="5"/>
    <x v="0"/>
    <x v="2"/>
    <x v="4"/>
    <s v="Laptop Model-472"/>
    <s v="PROD6728"/>
    <n v="4"/>
    <n v="916.34"/>
    <n v="3665.36"/>
    <n v="0.1"/>
    <n v="366.54"/>
    <n v="3298.82"/>
    <x v="2"/>
    <x v="2"/>
    <n v="0.15"/>
    <n v="494.82"/>
  </r>
  <r>
    <s v="ORD2025000516"/>
    <x v="278"/>
    <s v="Customer 1828"/>
    <s v="CUST2661"/>
    <x v="3"/>
    <x v="5"/>
    <x v="1"/>
    <x v="1"/>
    <x v="5"/>
    <s v="Shirt Model-798"/>
    <s v="PROD9022"/>
    <n v="10"/>
    <n v="506.8"/>
    <n v="5068"/>
    <n v="0.1"/>
    <n v="506.8"/>
    <n v="4561.2"/>
    <x v="0"/>
    <x v="1"/>
    <n v="0.15"/>
    <n v="684.18"/>
  </r>
  <r>
    <s v="ORD2025000517"/>
    <x v="302"/>
    <s v="Customer 1287"/>
    <s v="CUST5478"/>
    <x v="4"/>
    <x v="11"/>
    <x v="0"/>
    <x v="1"/>
    <x v="1"/>
    <s v="Jeans Model-475"/>
    <s v="PROD4945"/>
    <n v="6"/>
    <n v="686.55"/>
    <n v="4119.3"/>
    <n v="0"/>
    <n v="0"/>
    <n v="4119.3"/>
    <x v="2"/>
    <x v="0"/>
    <n v="0.25"/>
    <n v="1029.83"/>
  </r>
  <r>
    <s v="ORD2025000518"/>
    <x v="78"/>
    <s v="Customer 4277"/>
    <s v="CUST6615"/>
    <x v="1"/>
    <x v="10"/>
    <x v="1"/>
    <x v="0"/>
    <x v="3"/>
    <s v="Sofa Model-645"/>
    <s v="PROD8317"/>
    <n v="9"/>
    <n v="517.79"/>
    <n v="4660.1099999999997"/>
    <n v="0.2"/>
    <n v="932.02"/>
    <n v="3728.09"/>
    <x v="0"/>
    <x v="1"/>
    <n v="0.3"/>
    <n v="1118.43"/>
  </r>
  <r>
    <s v="ORD2025000519"/>
    <x v="303"/>
    <s v="Customer 3757"/>
    <s v="CUST8028"/>
    <x v="1"/>
    <x v="1"/>
    <x v="0"/>
    <x v="3"/>
    <x v="6"/>
    <s v="Face Cream Model-980"/>
    <s v="PROD7894"/>
    <n v="6"/>
    <n v="797.91"/>
    <n v="4787.46"/>
    <n v="0"/>
    <n v="0"/>
    <n v="4787.46"/>
    <x v="1"/>
    <x v="3"/>
    <n v="0.25"/>
    <n v="1196.8699999999999"/>
  </r>
  <r>
    <s v="ORD2025000520"/>
    <x v="202"/>
    <s v="Customer 1083"/>
    <s v="CUST4685"/>
    <x v="1"/>
    <x v="1"/>
    <x v="0"/>
    <x v="2"/>
    <x v="4"/>
    <s v="Laptop Model-417"/>
    <s v="PROD5312"/>
    <n v="3"/>
    <n v="739.52"/>
    <n v="2218.56"/>
    <n v="0.05"/>
    <n v="110.93"/>
    <n v="2107.63"/>
    <x v="1"/>
    <x v="3"/>
    <n v="0.25"/>
    <n v="526.91"/>
  </r>
  <r>
    <s v="ORD2025000521"/>
    <x v="196"/>
    <s v="Customer 2427"/>
    <s v="CUST9497"/>
    <x v="4"/>
    <x v="11"/>
    <x v="0"/>
    <x v="0"/>
    <x v="2"/>
    <s v="Lamp Model-188"/>
    <s v="PROD5798"/>
    <n v="3"/>
    <n v="433.74"/>
    <n v="1301.22"/>
    <n v="0.2"/>
    <n v="260.24"/>
    <n v="1040.98"/>
    <x v="3"/>
    <x v="2"/>
    <n v="0.25"/>
    <n v="260.25"/>
  </r>
  <r>
    <s v="ORD2025000522"/>
    <x v="273"/>
    <s v="Customer 1475"/>
    <s v="CUST5608"/>
    <x v="3"/>
    <x v="8"/>
    <x v="0"/>
    <x v="0"/>
    <x v="0"/>
    <s v="Curtain Model-360"/>
    <s v="PROD5791"/>
    <n v="7"/>
    <n v="855.97"/>
    <n v="5991.79"/>
    <n v="0.05"/>
    <n v="299.58999999999997"/>
    <n v="5692.2"/>
    <x v="0"/>
    <x v="1"/>
    <n v="0.15"/>
    <n v="853.83"/>
  </r>
  <r>
    <s v="ORD2025000523"/>
    <x v="304"/>
    <s v="Customer 4727"/>
    <s v="CUST3969"/>
    <x v="2"/>
    <x v="14"/>
    <x v="1"/>
    <x v="1"/>
    <x v="7"/>
    <s v="Jacket Model-950"/>
    <s v="PROD2814"/>
    <n v="8"/>
    <n v="768.43"/>
    <n v="6147.44"/>
    <n v="0.05"/>
    <n v="307.37"/>
    <n v="5840.07"/>
    <x v="0"/>
    <x v="0"/>
    <n v="0.15"/>
    <n v="876.01"/>
  </r>
  <r>
    <s v="ORD2025000524"/>
    <x v="305"/>
    <s v="Customer 3077"/>
    <s v="CUST6761"/>
    <x v="2"/>
    <x v="12"/>
    <x v="1"/>
    <x v="1"/>
    <x v="7"/>
    <s v="Jacket Model-130"/>
    <s v="PROD1445"/>
    <n v="5"/>
    <n v="989.16"/>
    <n v="4945.8"/>
    <n v="0.2"/>
    <n v="989.16"/>
    <n v="3956.64"/>
    <x v="1"/>
    <x v="0"/>
    <n v="0.3"/>
    <n v="1186.99"/>
  </r>
  <r>
    <s v="ORD2025000525"/>
    <x v="306"/>
    <s v="Customer 4997"/>
    <s v="CUST7337"/>
    <x v="3"/>
    <x v="3"/>
    <x v="1"/>
    <x v="1"/>
    <x v="7"/>
    <s v="Jacket Model-577"/>
    <s v="PROD7815"/>
    <n v="4"/>
    <n v="449.76"/>
    <n v="1799.04"/>
    <n v="0.1"/>
    <n v="179.9"/>
    <n v="1619.14"/>
    <x v="1"/>
    <x v="2"/>
    <n v="0.3"/>
    <n v="485.74"/>
  </r>
  <r>
    <s v="ORD2025000526"/>
    <x v="239"/>
    <s v="Customer 3756"/>
    <s v="CUST9827"/>
    <x v="1"/>
    <x v="10"/>
    <x v="1"/>
    <x v="2"/>
    <x v="4"/>
    <s v="Laptop Model-354"/>
    <s v="PROD4147"/>
    <n v="3"/>
    <n v="129.06"/>
    <n v="387.18"/>
    <n v="0.1"/>
    <n v="38.72"/>
    <n v="348.46"/>
    <x v="1"/>
    <x v="1"/>
    <n v="0.15"/>
    <n v="52.27"/>
  </r>
  <r>
    <s v="ORD2025000527"/>
    <x v="108"/>
    <s v="Customer 1425"/>
    <s v="CUST8910"/>
    <x v="1"/>
    <x v="1"/>
    <x v="1"/>
    <x v="1"/>
    <x v="5"/>
    <s v="Shirt Model-751"/>
    <s v="PROD9831"/>
    <n v="6"/>
    <n v="928.58"/>
    <n v="5571.48"/>
    <n v="0.05"/>
    <n v="278.57"/>
    <n v="5292.91"/>
    <x v="2"/>
    <x v="0"/>
    <n v="0.3"/>
    <n v="1587.87"/>
  </r>
  <r>
    <s v="ORD2025000528"/>
    <x v="86"/>
    <s v="Customer 69"/>
    <s v="CUST6209"/>
    <x v="0"/>
    <x v="0"/>
    <x v="0"/>
    <x v="1"/>
    <x v="5"/>
    <s v="Shirt Model-160"/>
    <s v="PROD4713"/>
    <n v="8"/>
    <n v="141.52000000000001"/>
    <n v="1132.1600000000001"/>
    <n v="0"/>
    <n v="0"/>
    <n v="1132.1600000000001"/>
    <x v="3"/>
    <x v="0"/>
    <n v="0.25"/>
    <n v="283.04000000000002"/>
  </r>
  <r>
    <s v="ORD2025000529"/>
    <x v="52"/>
    <s v="Customer 2895"/>
    <s v="CUST6138"/>
    <x v="3"/>
    <x v="5"/>
    <x v="1"/>
    <x v="2"/>
    <x v="11"/>
    <s v="Mobile Model-237"/>
    <s v="PROD8786"/>
    <n v="4"/>
    <n v="301.67"/>
    <n v="1206.68"/>
    <n v="0"/>
    <n v="0"/>
    <n v="1206.68"/>
    <x v="1"/>
    <x v="1"/>
    <n v="0.15"/>
    <n v="181"/>
  </r>
  <r>
    <s v="ORD2025000530"/>
    <x v="73"/>
    <s v="Customer 2196"/>
    <s v="CUST6703"/>
    <x v="2"/>
    <x v="12"/>
    <x v="1"/>
    <x v="1"/>
    <x v="1"/>
    <s v="Jeans Model-553"/>
    <s v="PROD9839"/>
    <n v="6"/>
    <n v="932.65"/>
    <n v="5595.9"/>
    <n v="0"/>
    <n v="0"/>
    <n v="5595.9"/>
    <x v="0"/>
    <x v="0"/>
    <n v="0.25"/>
    <n v="1398.97"/>
  </r>
  <r>
    <s v="ORD2025000531"/>
    <x v="307"/>
    <s v="Customer 1449"/>
    <s v="CUST8427"/>
    <x v="1"/>
    <x v="4"/>
    <x v="1"/>
    <x v="0"/>
    <x v="0"/>
    <s v="Curtain Model-229"/>
    <s v="PROD7288"/>
    <n v="8"/>
    <n v="851.95"/>
    <n v="6815.6"/>
    <n v="0.05"/>
    <n v="340.78"/>
    <n v="6474.82"/>
    <x v="0"/>
    <x v="0"/>
    <n v="0.15"/>
    <n v="971.22"/>
  </r>
  <r>
    <s v="ORD2025000532"/>
    <x v="308"/>
    <s v="Customer 2960"/>
    <s v="CUST6308"/>
    <x v="3"/>
    <x v="8"/>
    <x v="0"/>
    <x v="2"/>
    <x v="11"/>
    <s v="Mobile Model-369"/>
    <s v="PROD1472"/>
    <n v="2"/>
    <n v="751.23"/>
    <n v="1502.46"/>
    <n v="0"/>
    <n v="0"/>
    <n v="1502.46"/>
    <x v="2"/>
    <x v="0"/>
    <n v="0.15"/>
    <n v="225.37"/>
  </r>
  <r>
    <s v="ORD2025000533"/>
    <x v="195"/>
    <s v="Customer 3126"/>
    <s v="CUST7514"/>
    <x v="2"/>
    <x v="14"/>
    <x v="0"/>
    <x v="1"/>
    <x v="5"/>
    <s v="Shirt Model-237"/>
    <s v="PROD6469"/>
    <n v="3"/>
    <n v="498.11"/>
    <n v="1494.33"/>
    <n v="0.2"/>
    <n v="298.87"/>
    <n v="1195.46"/>
    <x v="2"/>
    <x v="3"/>
    <n v="0.25"/>
    <n v="298.87"/>
  </r>
  <r>
    <s v="ORD2025000534"/>
    <x v="54"/>
    <s v="Customer 482"/>
    <s v="CUST6440"/>
    <x v="4"/>
    <x v="9"/>
    <x v="1"/>
    <x v="3"/>
    <x v="6"/>
    <s v="Face Cream Model-910"/>
    <s v="PROD6573"/>
    <n v="3"/>
    <n v="589.89"/>
    <n v="1769.67"/>
    <n v="0"/>
    <n v="0"/>
    <n v="1769.67"/>
    <x v="3"/>
    <x v="3"/>
    <n v="0.15"/>
    <n v="265.45"/>
  </r>
  <r>
    <s v="ORD2025000535"/>
    <x v="290"/>
    <s v="Customer 548"/>
    <s v="CUST1166"/>
    <x v="0"/>
    <x v="13"/>
    <x v="1"/>
    <x v="2"/>
    <x v="11"/>
    <s v="Mobile Model-194"/>
    <s v="PROD3078"/>
    <n v="8"/>
    <n v="557.94000000000005"/>
    <n v="4463.5200000000004"/>
    <n v="0.2"/>
    <n v="892.7"/>
    <n v="3570.82"/>
    <x v="3"/>
    <x v="2"/>
    <n v="0.3"/>
    <n v="1071.25"/>
  </r>
  <r>
    <s v="ORD2025000536"/>
    <x v="309"/>
    <s v="Customer 1585"/>
    <s v="CUST8046"/>
    <x v="2"/>
    <x v="14"/>
    <x v="0"/>
    <x v="3"/>
    <x v="9"/>
    <s v="Lipstick Model-504"/>
    <s v="PROD8183"/>
    <n v="2"/>
    <n v="617.30999999999995"/>
    <n v="1234.6199999999999"/>
    <n v="0"/>
    <n v="0"/>
    <n v="1234.6199999999999"/>
    <x v="0"/>
    <x v="2"/>
    <n v="0.25"/>
    <n v="308.64999999999998"/>
  </r>
  <r>
    <s v="ORD2025000537"/>
    <x v="65"/>
    <s v="Customer 801"/>
    <s v="CUST9750"/>
    <x v="3"/>
    <x v="3"/>
    <x v="0"/>
    <x v="3"/>
    <x v="6"/>
    <s v="Face Cream Model-316"/>
    <s v="PROD2431"/>
    <n v="9"/>
    <n v="972.39"/>
    <n v="8751.51"/>
    <n v="0.2"/>
    <n v="1750.3"/>
    <n v="7001.21"/>
    <x v="1"/>
    <x v="3"/>
    <n v="0.3"/>
    <n v="2100.36"/>
  </r>
  <r>
    <s v="ORD2025000538"/>
    <x v="116"/>
    <s v="Customer 340"/>
    <s v="CUST7696"/>
    <x v="4"/>
    <x v="11"/>
    <x v="0"/>
    <x v="0"/>
    <x v="0"/>
    <s v="Curtain Model-996"/>
    <s v="PROD8339"/>
    <n v="3"/>
    <n v="437.22"/>
    <n v="1311.66"/>
    <n v="0.2"/>
    <n v="262.33"/>
    <n v="1049.33"/>
    <x v="1"/>
    <x v="1"/>
    <n v="0.15"/>
    <n v="157.4"/>
  </r>
  <r>
    <s v="ORD2025000539"/>
    <x v="75"/>
    <s v="Customer 4728"/>
    <s v="CUST5296"/>
    <x v="1"/>
    <x v="10"/>
    <x v="1"/>
    <x v="0"/>
    <x v="2"/>
    <s v="Lamp Model-431"/>
    <s v="PROD8602"/>
    <n v="6"/>
    <n v="320.04000000000002"/>
    <n v="1920.24"/>
    <n v="0.2"/>
    <n v="384.05"/>
    <n v="1536.19"/>
    <x v="1"/>
    <x v="0"/>
    <n v="0.25"/>
    <n v="384.05"/>
  </r>
  <r>
    <s v="ORD2025000540"/>
    <x v="310"/>
    <s v="Customer 3108"/>
    <s v="CUST9512"/>
    <x v="0"/>
    <x v="6"/>
    <x v="0"/>
    <x v="0"/>
    <x v="0"/>
    <s v="Curtain Model-299"/>
    <s v="PROD4829"/>
    <n v="4"/>
    <n v="971.15"/>
    <n v="3884.6"/>
    <n v="0.1"/>
    <n v="388.46"/>
    <n v="3496.14"/>
    <x v="2"/>
    <x v="1"/>
    <n v="0.15"/>
    <n v="524.41999999999996"/>
  </r>
  <r>
    <s v="ORD2025000541"/>
    <x v="43"/>
    <s v="Customer 4079"/>
    <s v="CUST3830"/>
    <x v="2"/>
    <x v="14"/>
    <x v="1"/>
    <x v="1"/>
    <x v="7"/>
    <s v="Jacket Model-732"/>
    <s v="PROD2989"/>
    <n v="5"/>
    <n v="413.31"/>
    <n v="2066.5500000000002"/>
    <n v="0.1"/>
    <n v="206.66"/>
    <n v="1859.89"/>
    <x v="0"/>
    <x v="1"/>
    <n v="0.3"/>
    <n v="557.97"/>
  </r>
  <r>
    <s v="ORD2025000542"/>
    <x v="46"/>
    <s v="Customer 1652"/>
    <s v="CUST4089"/>
    <x v="1"/>
    <x v="10"/>
    <x v="1"/>
    <x v="0"/>
    <x v="2"/>
    <s v="Lamp Model-940"/>
    <s v="PROD9556"/>
    <n v="5"/>
    <n v="696.98"/>
    <n v="3484.9"/>
    <n v="0.2"/>
    <n v="696.98"/>
    <n v="2787.92"/>
    <x v="2"/>
    <x v="0"/>
    <n v="0.25"/>
    <n v="696.98"/>
  </r>
  <r>
    <s v="ORD2025000543"/>
    <x v="75"/>
    <s v="Customer 2141"/>
    <s v="CUST7677"/>
    <x v="3"/>
    <x v="8"/>
    <x v="0"/>
    <x v="2"/>
    <x v="4"/>
    <s v="Laptop Model-337"/>
    <s v="PROD7630"/>
    <n v="3"/>
    <n v="258.52999999999997"/>
    <n v="775.59"/>
    <n v="0.1"/>
    <n v="77.56"/>
    <n v="698.03"/>
    <x v="0"/>
    <x v="3"/>
    <n v="0.3"/>
    <n v="209.41"/>
  </r>
  <r>
    <s v="ORD2025000544"/>
    <x v="266"/>
    <s v="Customer 4944"/>
    <s v="CUST3627"/>
    <x v="0"/>
    <x v="0"/>
    <x v="1"/>
    <x v="2"/>
    <x v="8"/>
    <s v="Tablet Model-503"/>
    <s v="PROD8620"/>
    <n v="5"/>
    <n v="225.22"/>
    <n v="1126.0999999999999"/>
    <n v="0"/>
    <n v="0"/>
    <n v="1126.0999999999999"/>
    <x v="1"/>
    <x v="2"/>
    <n v="0.15"/>
    <n v="168.91"/>
  </r>
  <r>
    <s v="ORD2025000545"/>
    <x v="183"/>
    <s v="Customer 3201"/>
    <s v="CUST6175"/>
    <x v="2"/>
    <x v="14"/>
    <x v="1"/>
    <x v="1"/>
    <x v="7"/>
    <s v="Jacket Model-689"/>
    <s v="PROD7107"/>
    <n v="9"/>
    <n v="482.73"/>
    <n v="4344.57"/>
    <n v="0.05"/>
    <n v="217.23"/>
    <n v="4127.34"/>
    <x v="0"/>
    <x v="1"/>
    <n v="0.15"/>
    <n v="619.1"/>
  </r>
  <r>
    <s v="ORD2025000546"/>
    <x v="126"/>
    <s v="Customer 4289"/>
    <s v="CUST5124"/>
    <x v="1"/>
    <x v="1"/>
    <x v="1"/>
    <x v="1"/>
    <x v="5"/>
    <s v="Shirt Model-123"/>
    <s v="PROD4343"/>
    <n v="10"/>
    <n v="876.77"/>
    <n v="8767.7000000000007"/>
    <n v="0.1"/>
    <n v="876.77"/>
    <n v="7890.93"/>
    <x v="2"/>
    <x v="2"/>
    <n v="0.3"/>
    <n v="2367.2800000000002"/>
  </r>
  <r>
    <s v="ORD2025000547"/>
    <x v="181"/>
    <s v="Customer 3103"/>
    <s v="CUST7078"/>
    <x v="2"/>
    <x v="12"/>
    <x v="0"/>
    <x v="0"/>
    <x v="0"/>
    <s v="Curtain Model-595"/>
    <s v="PROD6087"/>
    <n v="2"/>
    <n v="977.62"/>
    <n v="1955.24"/>
    <n v="0.1"/>
    <n v="195.52"/>
    <n v="1759.72"/>
    <x v="2"/>
    <x v="3"/>
    <n v="0.3"/>
    <n v="527.91999999999996"/>
  </r>
  <r>
    <s v="ORD2025000548"/>
    <x v="116"/>
    <s v="Customer 4172"/>
    <s v="CUST3209"/>
    <x v="4"/>
    <x v="11"/>
    <x v="0"/>
    <x v="0"/>
    <x v="3"/>
    <s v="Sofa Model-234"/>
    <s v="PROD1686"/>
    <n v="10"/>
    <n v="444.14"/>
    <n v="4441.3999999999996"/>
    <n v="0.05"/>
    <n v="222.07"/>
    <n v="4219.33"/>
    <x v="3"/>
    <x v="0"/>
    <n v="0.25"/>
    <n v="1054.83"/>
  </r>
  <r>
    <s v="ORD2025000549"/>
    <x v="43"/>
    <s v="Customer 1099"/>
    <s v="CUST6350"/>
    <x v="3"/>
    <x v="5"/>
    <x v="0"/>
    <x v="3"/>
    <x v="10"/>
    <s v="Perfume Model-682"/>
    <s v="PROD2840"/>
    <n v="4"/>
    <n v="920.02"/>
    <n v="3680.08"/>
    <n v="0.1"/>
    <n v="368.01"/>
    <n v="3312.07"/>
    <x v="1"/>
    <x v="0"/>
    <n v="0.3"/>
    <n v="993.62"/>
  </r>
  <r>
    <s v="ORD2025000550"/>
    <x v="266"/>
    <s v="Customer 3518"/>
    <s v="CUST1969"/>
    <x v="3"/>
    <x v="3"/>
    <x v="1"/>
    <x v="1"/>
    <x v="7"/>
    <s v="Jacket Model-936"/>
    <s v="PROD7577"/>
    <n v="8"/>
    <n v="776.25"/>
    <n v="6210"/>
    <n v="0"/>
    <n v="0"/>
    <n v="6210"/>
    <x v="1"/>
    <x v="0"/>
    <n v="0.15"/>
    <n v="931.5"/>
  </r>
  <r>
    <s v="ORD2025000551"/>
    <x v="311"/>
    <s v="Customer 4089"/>
    <s v="CUST5360"/>
    <x v="4"/>
    <x v="7"/>
    <x v="1"/>
    <x v="2"/>
    <x v="11"/>
    <s v="Mobile Model-621"/>
    <s v="PROD8284"/>
    <n v="7"/>
    <n v="761.97"/>
    <n v="5333.79"/>
    <n v="0.1"/>
    <n v="533.38"/>
    <n v="4800.41"/>
    <x v="2"/>
    <x v="3"/>
    <n v="0.25"/>
    <n v="1200.0999999999999"/>
  </r>
  <r>
    <s v="ORD2025000552"/>
    <x v="179"/>
    <s v="Customer 229"/>
    <s v="CUST9920"/>
    <x v="4"/>
    <x v="11"/>
    <x v="0"/>
    <x v="3"/>
    <x v="10"/>
    <s v="Perfume Model-216"/>
    <s v="PROD8955"/>
    <n v="7"/>
    <n v="541"/>
    <n v="3787"/>
    <n v="0"/>
    <n v="0"/>
    <n v="3787"/>
    <x v="2"/>
    <x v="0"/>
    <n v="0.3"/>
    <n v="1136.0999999999999"/>
  </r>
  <r>
    <s v="ORD2025000553"/>
    <x v="312"/>
    <s v="Customer 452"/>
    <s v="CUST9109"/>
    <x v="1"/>
    <x v="10"/>
    <x v="1"/>
    <x v="3"/>
    <x v="6"/>
    <s v="Face Cream Model-446"/>
    <s v="PROD2964"/>
    <n v="4"/>
    <n v="247.02"/>
    <n v="988.08"/>
    <n v="0"/>
    <n v="0"/>
    <n v="988.08"/>
    <x v="1"/>
    <x v="0"/>
    <n v="0.3"/>
    <n v="296.42"/>
  </r>
  <r>
    <s v="ORD2025000554"/>
    <x v="41"/>
    <s v="Customer 2773"/>
    <s v="CUST7780"/>
    <x v="2"/>
    <x v="12"/>
    <x v="0"/>
    <x v="0"/>
    <x v="3"/>
    <s v="Sofa Model-806"/>
    <s v="PROD2798"/>
    <n v="8"/>
    <n v="427.99"/>
    <n v="3423.92"/>
    <n v="0.1"/>
    <n v="342.39"/>
    <n v="3081.53"/>
    <x v="0"/>
    <x v="0"/>
    <n v="0.3"/>
    <n v="924.46"/>
  </r>
  <r>
    <s v="ORD2025000555"/>
    <x v="62"/>
    <s v="Customer 4946"/>
    <s v="CUST8216"/>
    <x v="4"/>
    <x v="11"/>
    <x v="1"/>
    <x v="0"/>
    <x v="3"/>
    <s v="Sofa Model-679"/>
    <s v="PROD9220"/>
    <n v="10"/>
    <n v="838.92"/>
    <n v="8389.2000000000007"/>
    <n v="0.2"/>
    <n v="1677.84"/>
    <n v="6711.36"/>
    <x v="2"/>
    <x v="1"/>
    <n v="0.3"/>
    <n v="2013.41"/>
  </r>
  <r>
    <s v="ORD2025000556"/>
    <x v="313"/>
    <s v="Customer 2340"/>
    <s v="CUST5304"/>
    <x v="4"/>
    <x v="9"/>
    <x v="1"/>
    <x v="2"/>
    <x v="4"/>
    <s v="Laptop Model-580"/>
    <s v="PROD2826"/>
    <n v="9"/>
    <n v="115.4"/>
    <n v="1038.5999999999999"/>
    <n v="0"/>
    <n v="0"/>
    <n v="1038.5999999999999"/>
    <x v="0"/>
    <x v="1"/>
    <n v="0.25"/>
    <n v="259.64999999999998"/>
  </r>
  <r>
    <s v="ORD2025000557"/>
    <x v="61"/>
    <s v="Customer 4345"/>
    <s v="CUST8943"/>
    <x v="2"/>
    <x v="12"/>
    <x v="0"/>
    <x v="0"/>
    <x v="3"/>
    <s v="Sofa Model-804"/>
    <s v="PROD2757"/>
    <n v="6"/>
    <n v="496.14"/>
    <n v="2976.84"/>
    <n v="0.05"/>
    <n v="148.84"/>
    <n v="2828"/>
    <x v="2"/>
    <x v="1"/>
    <n v="0.25"/>
    <n v="707"/>
  </r>
  <r>
    <s v="ORD2025000558"/>
    <x v="183"/>
    <s v="Customer 3289"/>
    <s v="CUST7292"/>
    <x v="3"/>
    <x v="8"/>
    <x v="1"/>
    <x v="0"/>
    <x v="2"/>
    <s v="Lamp Model-178"/>
    <s v="PROD9745"/>
    <n v="8"/>
    <n v="311.23"/>
    <n v="2489.84"/>
    <n v="0.05"/>
    <n v="124.49"/>
    <n v="2365.35"/>
    <x v="0"/>
    <x v="0"/>
    <n v="0.3"/>
    <n v="709.6"/>
  </r>
  <r>
    <s v="ORD2025000559"/>
    <x v="314"/>
    <s v="Customer 3432"/>
    <s v="CUST3850"/>
    <x v="1"/>
    <x v="1"/>
    <x v="1"/>
    <x v="0"/>
    <x v="2"/>
    <s v="Lamp Model-274"/>
    <s v="PROD5497"/>
    <n v="10"/>
    <n v="190.66"/>
    <n v="1906.6"/>
    <n v="0"/>
    <n v="0"/>
    <n v="1906.6"/>
    <x v="1"/>
    <x v="1"/>
    <n v="0.25"/>
    <n v="476.65"/>
  </r>
  <r>
    <s v="ORD2025000560"/>
    <x v="206"/>
    <s v="Customer 858"/>
    <s v="CUST6886"/>
    <x v="3"/>
    <x v="3"/>
    <x v="1"/>
    <x v="0"/>
    <x v="0"/>
    <s v="Curtain Model-847"/>
    <s v="PROD2758"/>
    <n v="7"/>
    <n v="693.14"/>
    <n v="4851.9799999999996"/>
    <n v="0.05"/>
    <n v="242.6"/>
    <n v="4609.38"/>
    <x v="2"/>
    <x v="2"/>
    <n v="0.3"/>
    <n v="1382.81"/>
  </r>
  <r>
    <s v="ORD2025000561"/>
    <x v="315"/>
    <s v="Customer 2167"/>
    <s v="CUST7608"/>
    <x v="4"/>
    <x v="9"/>
    <x v="1"/>
    <x v="3"/>
    <x v="9"/>
    <s v="Lipstick Model-411"/>
    <s v="PROD6600"/>
    <n v="9"/>
    <n v="938.37"/>
    <n v="8445.33"/>
    <n v="0.2"/>
    <n v="1689.07"/>
    <n v="6756.26"/>
    <x v="2"/>
    <x v="0"/>
    <n v="0.3"/>
    <n v="2026.88"/>
  </r>
  <r>
    <s v="ORD2025000562"/>
    <x v="116"/>
    <s v="Customer 2684"/>
    <s v="CUST8572"/>
    <x v="4"/>
    <x v="9"/>
    <x v="0"/>
    <x v="0"/>
    <x v="3"/>
    <s v="Sofa Model-262"/>
    <s v="PROD7511"/>
    <n v="1"/>
    <n v="876"/>
    <n v="876"/>
    <n v="0.05"/>
    <n v="43.8"/>
    <n v="832.2"/>
    <x v="1"/>
    <x v="1"/>
    <n v="0.25"/>
    <n v="208.05"/>
  </r>
  <r>
    <s v="ORD2025000563"/>
    <x v="175"/>
    <s v="Customer 925"/>
    <s v="CUST1806"/>
    <x v="0"/>
    <x v="13"/>
    <x v="1"/>
    <x v="0"/>
    <x v="0"/>
    <s v="Curtain Model-956"/>
    <s v="PROD8097"/>
    <n v="6"/>
    <n v="929.03"/>
    <n v="5574.18"/>
    <n v="0.2"/>
    <n v="1114.8399999999999"/>
    <n v="4459.34"/>
    <x v="3"/>
    <x v="1"/>
    <n v="0.25"/>
    <n v="1114.8399999999999"/>
  </r>
  <r>
    <s v="ORD2025000564"/>
    <x v="316"/>
    <s v="Customer 179"/>
    <s v="CUST7751"/>
    <x v="3"/>
    <x v="3"/>
    <x v="0"/>
    <x v="3"/>
    <x v="9"/>
    <s v="Lipstick Model-603"/>
    <s v="PROD4286"/>
    <n v="10"/>
    <n v="315.92"/>
    <n v="3159.2"/>
    <n v="0.05"/>
    <n v="157.96"/>
    <n v="3001.24"/>
    <x v="1"/>
    <x v="3"/>
    <n v="0.3"/>
    <n v="900.37"/>
  </r>
  <r>
    <s v="ORD2025000565"/>
    <x v="121"/>
    <s v="Customer 627"/>
    <s v="CUST6926"/>
    <x v="4"/>
    <x v="9"/>
    <x v="0"/>
    <x v="1"/>
    <x v="1"/>
    <s v="Jeans Model-575"/>
    <s v="PROD6726"/>
    <n v="6"/>
    <n v="307.18"/>
    <n v="1843.08"/>
    <n v="0.2"/>
    <n v="368.62"/>
    <n v="1474.46"/>
    <x v="1"/>
    <x v="0"/>
    <n v="0.15"/>
    <n v="221.17"/>
  </r>
  <r>
    <s v="ORD2025000566"/>
    <x v="249"/>
    <s v="Customer 62"/>
    <s v="CUST4905"/>
    <x v="1"/>
    <x v="4"/>
    <x v="0"/>
    <x v="2"/>
    <x v="8"/>
    <s v="Tablet Model-143"/>
    <s v="PROD4438"/>
    <n v="2"/>
    <n v="513.24"/>
    <n v="1026.48"/>
    <n v="0.1"/>
    <n v="102.65"/>
    <n v="923.83"/>
    <x v="1"/>
    <x v="2"/>
    <n v="0.15"/>
    <n v="138.57"/>
  </r>
  <r>
    <s v="ORD2025000567"/>
    <x v="58"/>
    <s v="Customer 2273"/>
    <s v="CUST8898"/>
    <x v="2"/>
    <x v="2"/>
    <x v="1"/>
    <x v="0"/>
    <x v="3"/>
    <s v="Sofa Model-802"/>
    <s v="PROD2587"/>
    <n v="4"/>
    <n v="940"/>
    <n v="3760"/>
    <n v="0.2"/>
    <n v="752"/>
    <n v="3008"/>
    <x v="1"/>
    <x v="1"/>
    <n v="0.15"/>
    <n v="451.2"/>
  </r>
  <r>
    <s v="ORD2025000568"/>
    <x v="268"/>
    <s v="Customer 1938"/>
    <s v="CUST6424"/>
    <x v="1"/>
    <x v="10"/>
    <x v="1"/>
    <x v="1"/>
    <x v="1"/>
    <s v="Jeans Model-740"/>
    <s v="PROD1248"/>
    <n v="2"/>
    <n v="657.89"/>
    <n v="1315.78"/>
    <n v="0"/>
    <n v="0"/>
    <n v="1315.78"/>
    <x v="1"/>
    <x v="1"/>
    <n v="0.25"/>
    <n v="328.94"/>
  </r>
  <r>
    <s v="ORD2025000569"/>
    <x v="317"/>
    <s v="Customer 2743"/>
    <s v="CUST4723"/>
    <x v="2"/>
    <x v="2"/>
    <x v="1"/>
    <x v="2"/>
    <x v="4"/>
    <s v="Laptop Model-229"/>
    <s v="PROD4720"/>
    <n v="10"/>
    <n v="771.9"/>
    <n v="7719"/>
    <n v="0.2"/>
    <n v="1543.8"/>
    <n v="6175.2"/>
    <x v="2"/>
    <x v="3"/>
    <n v="0.3"/>
    <n v="1852.56"/>
  </r>
  <r>
    <s v="ORD2025000570"/>
    <x v="205"/>
    <s v="Customer 33"/>
    <s v="CUST9325"/>
    <x v="0"/>
    <x v="6"/>
    <x v="1"/>
    <x v="1"/>
    <x v="7"/>
    <s v="Jacket Model-907"/>
    <s v="PROD3042"/>
    <n v="7"/>
    <n v="307.85000000000002"/>
    <n v="2154.9499999999998"/>
    <n v="0.05"/>
    <n v="107.75"/>
    <n v="2047.2"/>
    <x v="1"/>
    <x v="3"/>
    <n v="0.3"/>
    <n v="614.16"/>
  </r>
  <r>
    <s v="ORD2025000571"/>
    <x v="94"/>
    <s v="Customer 3895"/>
    <s v="CUST8845"/>
    <x v="3"/>
    <x v="8"/>
    <x v="0"/>
    <x v="3"/>
    <x v="10"/>
    <s v="Perfume Model-647"/>
    <s v="PROD8264"/>
    <n v="7"/>
    <n v="336.69"/>
    <n v="2356.83"/>
    <n v="0.1"/>
    <n v="235.68"/>
    <n v="2121.15"/>
    <x v="2"/>
    <x v="3"/>
    <n v="0.15"/>
    <n v="318.17"/>
  </r>
  <r>
    <s v="ORD2025000572"/>
    <x v="112"/>
    <s v="Customer 3621"/>
    <s v="CUST9255"/>
    <x v="1"/>
    <x v="10"/>
    <x v="0"/>
    <x v="0"/>
    <x v="2"/>
    <s v="Lamp Model-814"/>
    <s v="PROD5144"/>
    <n v="3"/>
    <n v="711.84"/>
    <n v="2135.52"/>
    <n v="0.05"/>
    <n v="106.78"/>
    <n v="2028.74"/>
    <x v="0"/>
    <x v="0"/>
    <n v="0.3"/>
    <n v="608.62"/>
  </r>
  <r>
    <s v="ORD2025000573"/>
    <x v="183"/>
    <s v="Customer 3290"/>
    <s v="CUST2574"/>
    <x v="4"/>
    <x v="9"/>
    <x v="0"/>
    <x v="3"/>
    <x v="6"/>
    <s v="Face Cream Model-575"/>
    <s v="PROD7194"/>
    <n v="6"/>
    <n v="168.66"/>
    <n v="1011.96"/>
    <n v="0.2"/>
    <n v="202.39"/>
    <n v="809.57"/>
    <x v="1"/>
    <x v="3"/>
    <n v="0.15"/>
    <n v="121.44"/>
  </r>
  <r>
    <s v="ORD2025000574"/>
    <x v="231"/>
    <s v="Customer 2701"/>
    <s v="CUST2973"/>
    <x v="0"/>
    <x v="0"/>
    <x v="0"/>
    <x v="3"/>
    <x v="10"/>
    <s v="Perfume Model-906"/>
    <s v="PROD9751"/>
    <n v="7"/>
    <n v="648.17999999999995"/>
    <n v="4537.26"/>
    <n v="0.05"/>
    <n v="226.86"/>
    <n v="4310.3999999999996"/>
    <x v="0"/>
    <x v="0"/>
    <n v="0.25"/>
    <n v="1077.5999999999999"/>
  </r>
  <r>
    <s v="ORD2025000575"/>
    <x v="140"/>
    <s v="Customer 193"/>
    <s v="CUST4696"/>
    <x v="1"/>
    <x v="1"/>
    <x v="1"/>
    <x v="1"/>
    <x v="1"/>
    <s v="Jeans Model-445"/>
    <s v="PROD6981"/>
    <n v="3"/>
    <n v="847.45"/>
    <n v="2542.35"/>
    <n v="0.05"/>
    <n v="127.12"/>
    <n v="2415.23"/>
    <x v="2"/>
    <x v="0"/>
    <n v="0.25"/>
    <n v="603.80999999999995"/>
  </r>
  <r>
    <s v="ORD2025000576"/>
    <x v="232"/>
    <s v="Customer 3970"/>
    <s v="CUST2818"/>
    <x v="2"/>
    <x v="14"/>
    <x v="1"/>
    <x v="3"/>
    <x v="10"/>
    <s v="Perfume Model-312"/>
    <s v="PROD3489"/>
    <n v="10"/>
    <n v="825.03"/>
    <n v="8250.2999999999993"/>
    <n v="0.05"/>
    <n v="412.51"/>
    <n v="7837.79"/>
    <x v="1"/>
    <x v="0"/>
    <n v="0.25"/>
    <n v="1959.45"/>
  </r>
  <r>
    <s v="ORD2025000577"/>
    <x v="318"/>
    <s v="Customer 1746"/>
    <s v="CUST1849"/>
    <x v="2"/>
    <x v="14"/>
    <x v="0"/>
    <x v="2"/>
    <x v="11"/>
    <s v="Mobile Model-730"/>
    <s v="PROD7473"/>
    <n v="8"/>
    <n v="230.75"/>
    <n v="1846"/>
    <n v="0"/>
    <n v="0"/>
    <n v="1846"/>
    <x v="2"/>
    <x v="3"/>
    <n v="0.25"/>
    <n v="461.5"/>
  </r>
  <r>
    <s v="ORD2025000578"/>
    <x v="319"/>
    <s v="Customer 1166"/>
    <s v="CUST2853"/>
    <x v="1"/>
    <x v="4"/>
    <x v="1"/>
    <x v="2"/>
    <x v="8"/>
    <s v="Tablet Model-487"/>
    <s v="PROD9828"/>
    <n v="8"/>
    <n v="829.09"/>
    <n v="6632.72"/>
    <n v="0.2"/>
    <n v="1326.54"/>
    <n v="5306.18"/>
    <x v="1"/>
    <x v="2"/>
    <n v="0.25"/>
    <n v="1326.55"/>
  </r>
  <r>
    <s v="ORD2025000579"/>
    <x v="320"/>
    <s v="Customer 2005"/>
    <s v="CUST3279"/>
    <x v="1"/>
    <x v="4"/>
    <x v="0"/>
    <x v="3"/>
    <x v="10"/>
    <s v="Perfume Model-216"/>
    <s v="PROD3110"/>
    <n v="9"/>
    <n v="296.69"/>
    <n v="2670.21"/>
    <n v="0.1"/>
    <n v="267.02"/>
    <n v="2403.19"/>
    <x v="0"/>
    <x v="0"/>
    <n v="0.25"/>
    <n v="600.79999999999995"/>
  </r>
  <r>
    <s v="ORD2025000580"/>
    <x v="247"/>
    <s v="Customer 2480"/>
    <s v="CUST2083"/>
    <x v="3"/>
    <x v="3"/>
    <x v="0"/>
    <x v="0"/>
    <x v="3"/>
    <s v="Sofa Model-446"/>
    <s v="PROD3428"/>
    <n v="2"/>
    <n v="121"/>
    <n v="242"/>
    <n v="0.05"/>
    <n v="12.1"/>
    <n v="229.9"/>
    <x v="2"/>
    <x v="1"/>
    <n v="0.3"/>
    <n v="68.97"/>
  </r>
  <r>
    <s v="ORD2025000581"/>
    <x v="301"/>
    <s v="Customer 258"/>
    <s v="CUST1692"/>
    <x v="2"/>
    <x v="2"/>
    <x v="0"/>
    <x v="2"/>
    <x v="8"/>
    <s v="Tablet Model-334"/>
    <s v="PROD1832"/>
    <n v="3"/>
    <n v="664.85"/>
    <n v="1994.55"/>
    <n v="0.1"/>
    <n v="199.46"/>
    <n v="1795.09"/>
    <x v="1"/>
    <x v="1"/>
    <n v="0.15"/>
    <n v="269.26"/>
  </r>
  <r>
    <s v="ORD2025000582"/>
    <x v="321"/>
    <s v="Customer 408"/>
    <s v="CUST8314"/>
    <x v="0"/>
    <x v="6"/>
    <x v="1"/>
    <x v="2"/>
    <x v="4"/>
    <s v="Laptop Model-404"/>
    <s v="PROD8255"/>
    <n v="3"/>
    <n v="356.62"/>
    <n v="1069.8599999999999"/>
    <n v="0"/>
    <n v="0"/>
    <n v="1069.8599999999999"/>
    <x v="2"/>
    <x v="3"/>
    <n v="0.3"/>
    <n v="320.95999999999998"/>
  </r>
  <r>
    <s v="ORD2025000583"/>
    <x v="322"/>
    <s v="Customer 3224"/>
    <s v="CUST8572"/>
    <x v="4"/>
    <x v="9"/>
    <x v="1"/>
    <x v="2"/>
    <x v="4"/>
    <s v="Laptop Model-279"/>
    <s v="PROD9876"/>
    <n v="6"/>
    <n v="721.58"/>
    <n v="4329.4799999999996"/>
    <n v="0"/>
    <n v="0"/>
    <n v="4329.4799999999996"/>
    <x v="3"/>
    <x v="3"/>
    <n v="0.25"/>
    <n v="1082.3699999999999"/>
  </r>
  <r>
    <s v="ORD2025000584"/>
    <x v="36"/>
    <s v="Customer 1251"/>
    <s v="CUST4425"/>
    <x v="3"/>
    <x v="8"/>
    <x v="1"/>
    <x v="3"/>
    <x v="6"/>
    <s v="Face Cream Model-320"/>
    <s v="PROD2031"/>
    <n v="7"/>
    <n v="827.66"/>
    <n v="5793.62"/>
    <n v="0.1"/>
    <n v="579.36"/>
    <n v="5214.26"/>
    <x v="2"/>
    <x v="0"/>
    <n v="0.15"/>
    <n v="782.14"/>
  </r>
  <r>
    <s v="ORD2025000585"/>
    <x v="323"/>
    <s v="Customer 3901"/>
    <s v="CUST3584"/>
    <x v="3"/>
    <x v="5"/>
    <x v="0"/>
    <x v="3"/>
    <x v="6"/>
    <s v="Face Cream Model-608"/>
    <s v="PROD1550"/>
    <n v="9"/>
    <n v="585.99"/>
    <n v="5273.91"/>
    <n v="0"/>
    <n v="0"/>
    <n v="5273.91"/>
    <x v="3"/>
    <x v="1"/>
    <n v="0.25"/>
    <n v="1318.48"/>
  </r>
  <r>
    <s v="ORD2025000586"/>
    <x v="284"/>
    <s v="Customer 2477"/>
    <s v="CUST5211"/>
    <x v="1"/>
    <x v="1"/>
    <x v="0"/>
    <x v="2"/>
    <x v="4"/>
    <s v="Laptop Model-289"/>
    <s v="PROD7518"/>
    <n v="1"/>
    <n v="858.34"/>
    <n v="858.34"/>
    <n v="0.2"/>
    <n v="171.67"/>
    <n v="686.67"/>
    <x v="3"/>
    <x v="0"/>
    <n v="0.25"/>
    <n v="171.67"/>
  </r>
  <r>
    <s v="ORD2025000587"/>
    <x v="324"/>
    <s v="Customer 2997"/>
    <s v="CUST2794"/>
    <x v="4"/>
    <x v="11"/>
    <x v="0"/>
    <x v="0"/>
    <x v="3"/>
    <s v="Sofa Model-869"/>
    <s v="PROD4119"/>
    <n v="10"/>
    <n v="997.84"/>
    <n v="9978.4"/>
    <n v="0.05"/>
    <n v="498.92"/>
    <n v="9479.48"/>
    <x v="2"/>
    <x v="0"/>
    <n v="0.15"/>
    <n v="1421.92"/>
  </r>
  <r>
    <s v="ORD2025000588"/>
    <x v="92"/>
    <s v="Customer 4733"/>
    <s v="CUST6482"/>
    <x v="3"/>
    <x v="3"/>
    <x v="0"/>
    <x v="0"/>
    <x v="2"/>
    <s v="Lamp Model-536"/>
    <s v="PROD8256"/>
    <n v="8"/>
    <n v="390.18"/>
    <n v="3121.44"/>
    <n v="0"/>
    <n v="0"/>
    <n v="3121.44"/>
    <x v="1"/>
    <x v="1"/>
    <n v="0.15"/>
    <n v="468.22"/>
  </r>
  <r>
    <s v="ORD2025000589"/>
    <x v="189"/>
    <s v="Customer 2819"/>
    <s v="CUST3141"/>
    <x v="0"/>
    <x v="0"/>
    <x v="0"/>
    <x v="0"/>
    <x v="3"/>
    <s v="Sofa Model-203"/>
    <s v="PROD9910"/>
    <n v="7"/>
    <n v="308.38"/>
    <n v="2158.66"/>
    <n v="0.1"/>
    <n v="215.87"/>
    <n v="1942.79"/>
    <x v="0"/>
    <x v="3"/>
    <n v="0.15"/>
    <n v="291.42"/>
  </r>
  <r>
    <s v="ORD2025000590"/>
    <x v="96"/>
    <s v="Customer 2136"/>
    <s v="CUST2202"/>
    <x v="4"/>
    <x v="7"/>
    <x v="0"/>
    <x v="1"/>
    <x v="5"/>
    <s v="Shirt Model-207"/>
    <s v="PROD2847"/>
    <n v="9"/>
    <n v="550.78"/>
    <n v="4957.0200000000004"/>
    <n v="0.05"/>
    <n v="247.85"/>
    <n v="4709.17"/>
    <x v="3"/>
    <x v="2"/>
    <n v="0.15"/>
    <n v="706.38"/>
  </r>
  <r>
    <s v="ORD2025000591"/>
    <x v="105"/>
    <s v="Customer 4386"/>
    <s v="CUST3339"/>
    <x v="0"/>
    <x v="6"/>
    <x v="1"/>
    <x v="2"/>
    <x v="11"/>
    <s v="Mobile Model-627"/>
    <s v="PROD2750"/>
    <n v="3"/>
    <n v="273.56"/>
    <n v="820.68"/>
    <n v="0"/>
    <n v="0"/>
    <n v="820.68"/>
    <x v="2"/>
    <x v="3"/>
    <n v="0.15"/>
    <n v="123.1"/>
  </r>
  <r>
    <s v="ORD2025000592"/>
    <x v="106"/>
    <s v="Customer 2939"/>
    <s v="CUST1820"/>
    <x v="1"/>
    <x v="10"/>
    <x v="1"/>
    <x v="3"/>
    <x v="6"/>
    <s v="Face Cream Model-884"/>
    <s v="PROD7206"/>
    <n v="3"/>
    <n v="193.41"/>
    <n v="580.23"/>
    <n v="0.1"/>
    <n v="58.02"/>
    <n v="522.21"/>
    <x v="3"/>
    <x v="3"/>
    <n v="0.3"/>
    <n v="156.66"/>
  </r>
  <r>
    <s v="ORD2025000593"/>
    <x v="247"/>
    <s v="Customer 3578"/>
    <s v="CUST1374"/>
    <x v="3"/>
    <x v="5"/>
    <x v="1"/>
    <x v="0"/>
    <x v="0"/>
    <s v="Curtain Model-953"/>
    <s v="PROD4048"/>
    <n v="9"/>
    <n v="514.36"/>
    <n v="4629.24"/>
    <n v="0.05"/>
    <n v="231.46"/>
    <n v="4397.78"/>
    <x v="0"/>
    <x v="3"/>
    <n v="0.15"/>
    <n v="659.67"/>
  </r>
  <r>
    <s v="ORD2025000594"/>
    <x v="212"/>
    <s v="Customer 3824"/>
    <s v="CUST9797"/>
    <x v="0"/>
    <x v="6"/>
    <x v="0"/>
    <x v="3"/>
    <x v="9"/>
    <s v="Lipstick Model-236"/>
    <s v="PROD1671"/>
    <n v="5"/>
    <n v="760.2"/>
    <n v="3801"/>
    <n v="0"/>
    <n v="0"/>
    <n v="3801"/>
    <x v="1"/>
    <x v="0"/>
    <n v="0.25"/>
    <n v="950.25"/>
  </r>
  <r>
    <s v="ORD2025000595"/>
    <x v="325"/>
    <s v="Customer 4915"/>
    <s v="CUST4750"/>
    <x v="4"/>
    <x v="7"/>
    <x v="1"/>
    <x v="1"/>
    <x v="1"/>
    <s v="Jeans Model-183"/>
    <s v="PROD7498"/>
    <n v="9"/>
    <n v="406.25"/>
    <n v="3656.25"/>
    <n v="0"/>
    <n v="0"/>
    <n v="3656.25"/>
    <x v="3"/>
    <x v="0"/>
    <n v="0.25"/>
    <n v="914.06"/>
  </r>
  <r>
    <s v="ORD2025000596"/>
    <x v="207"/>
    <s v="Customer 3620"/>
    <s v="CUST5332"/>
    <x v="1"/>
    <x v="1"/>
    <x v="1"/>
    <x v="1"/>
    <x v="5"/>
    <s v="Shirt Model-516"/>
    <s v="PROD3734"/>
    <n v="4"/>
    <n v="187.57"/>
    <n v="750.28"/>
    <n v="0"/>
    <n v="0"/>
    <n v="750.28"/>
    <x v="1"/>
    <x v="0"/>
    <n v="0.15"/>
    <n v="112.54"/>
  </r>
  <r>
    <s v="ORD2025000597"/>
    <x v="326"/>
    <s v="Customer 3257"/>
    <s v="CUST6706"/>
    <x v="2"/>
    <x v="2"/>
    <x v="0"/>
    <x v="1"/>
    <x v="1"/>
    <s v="Jeans Model-280"/>
    <s v="PROD8227"/>
    <n v="5"/>
    <n v="421.63"/>
    <n v="2108.15"/>
    <n v="0.2"/>
    <n v="421.63"/>
    <n v="1686.52"/>
    <x v="2"/>
    <x v="3"/>
    <n v="0.25"/>
    <n v="421.63"/>
  </r>
  <r>
    <s v="ORD2025000598"/>
    <x v="327"/>
    <s v="Customer 2091"/>
    <s v="CUST8249"/>
    <x v="2"/>
    <x v="14"/>
    <x v="0"/>
    <x v="0"/>
    <x v="2"/>
    <s v="Lamp Model-317"/>
    <s v="PROD2826"/>
    <n v="5"/>
    <n v="735.62"/>
    <n v="3678.1"/>
    <n v="0.2"/>
    <n v="735.62"/>
    <n v="2942.48"/>
    <x v="0"/>
    <x v="0"/>
    <n v="0.3"/>
    <n v="882.74"/>
  </r>
  <r>
    <s v="ORD2025000599"/>
    <x v="3"/>
    <s v="Customer 3565"/>
    <s v="CUST9344"/>
    <x v="4"/>
    <x v="11"/>
    <x v="0"/>
    <x v="1"/>
    <x v="5"/>
    <s v="Shirt Model-831"/>
    <s v="PROD6127"/>
    <n v="5"/>
    <n v="203.61"/>
    <n v="1018.05"/>
    <n v="0.2"/>
    <n v="203.61"/>
    <n v="814.44"/>
    <x v="1"/>
    <x v="1"/>
    <n v="0.25"/>
    <n v="203.61"/>
  </r>
  <r>
    <s v="ORD2025000600"/>
    <x v="99"/>
    <s v="Customer 538"/>
    <s v="CUST9122"/>
    <x v="1"/>
    <x v="1"/>
    <x v="0"/>
    <x v="1"/>
    <x v="7"/>
    <s v="Jacket Model-429"/>
    <s v="PROD5029"/>
    <n v="9"/>
    <n v="785.72"/>
    <n v="7071.48"/>
    <n v="0.05"/>
    <n v="353.57"/>
    <n v="6717.91"/>
    <x v="2"/>
    <x v="1"/>
    <n v="0.25"/>
    <n v="1679.48"/>
  </r>
  <r>
    <s v="ORD2025000601"/>
    <x v="328"/>
    <s v="Customer 2947"/>
    <s v="CUST5738"/>
    <x v="2"/>
    <x v="14"/>
    <x v="1"/>
    <x v="0"/>
    <x v="2"/>
    <s v="Lamp Model-112"/>
    <s v="PROD4528"/>
    <n v="3"/>
    <n v="853.16"/>
    <n v="2559.48"/>
    <n v="0.1"/>
    <n v="255.95"/>
    <n v="2303.5300000000002"/>
    <x v="2"/>
    <x v="3"/>
    <n v="0.3"/>
    <n v="691.06"/>
  </r>
  <r>
    <s v="ORD2025000602"/>
    <x v="148"/>
    <s v="Customer 3392"/>
    <s v="CUST3684"/>
    <x v="0"/>
    <x v="6"/>
    <x v="1"/>
    <x v="2"/>
    <x v="8"/>
    <s v="Tablet Model-572"/>
    <s v="PROD3193"/>
    <n v="4"/>
    <n v="897.61"/>
    <n v="3590.44"/>
    <n v="0.2"/>
    <n v="718.09"/>
    <n v="2872.35"/>
    <x v="1"/>
    <x v="3"/>
    <n v="0.3"/>
    <n v="861.7"/>
  </r>
  <r>
    <s v="ORD2025000603"/>
    <x v="329"/>
    <s v="Customer 1544"/>
    <s v="CUST3552"/>
    <x v="3"/>
    <x v="3"/>
    <x v="1"/>
    <x v="1"/>
    <x v="1"/>
    <s v="Jeans Model-657"/>
    <s v="PROD6711"/>
    <n v="8"/>
    <n v="785.17"/>
    <n v="6281.36"/>
    <n v="0.05"/>
    <n v="314.07"/>
    <n v="5967.29"/>
    <x v="1"/>
    <x v="0"/>
    <n v="0.3"/>
    <n v="1790.19"/>
  </r>
  <r>
    <s v="ORD2025000604"/>
    <x v="330"/>
    <s v="Customer 4808"/>
    <s v="CUST4242"/>
    <x v="2"/>
    <x v="12"/>
    <x v="1"/>
    <x v="0"/>
    <x v="0"/>
    <s v="Curtain Model-695"/>
    <s v="PROD2546"/>
    <n v="3"/>
    <n v="367.13"/>
    <n v="1101.3900000000001"/>
    <n v="0.2"/>
    <n v="220.28"/>
    <n v="881.11"/>
    <x v="1"/>
    <x v="1"/>
    <n v="0.3"/>
    <n v="264.33"/>
  </r>
  <r>
    <s v="ORD2025000605"/>
    <x v="331"/>
    <s v="Customer 1805"/>
    <s v="CUST1067"/>
    <x v="1"/>
    <x v="10"/>
    <x v="1"/>
    <x v="3"/>
    <x v="10"/>
    <s v="Perfume Model-586"/>
    <s v="PROD2870"/>
    <n v="3"/>
    <n v="332.35"/>
    <n v="997.05"/>
    <n v="0.2"/>
    <n v="199.41"/>
    <n v="797.64"/>
    <x v="0"/>
    <x v="2"/>
    <n v="0.25"/>
    <n v="199.41"/>
  </r>
  <r>
    <s v="ORD2025000606"/>
    <x v="78"/>
    <s v="Customer 3157"/>
    <s v="CUST4550"/>
    <x v="2"/>
    <x v="2"/>
    <x v="0"/>
    <x v="3"/>
    <x v="10"/>
    <s v="Perfume Model-774"/>
    <s v="PROD5624"/>
    <n v="4"/>
    <n v="131.28"/>
    <n v="525.12"/>
    <n v="0.05"/>
    <n v="26.26"/>
    <n v="498.86"/>
    <x v="2"/>
    <x v="3"/>
    <n v="0.15"/>
    <n v="74.83"/>
  </r>
  <r>
    <s v="ORD2025000607"/>
    <x v="99"/>
    <s v="Customer 995"/>
    <s v="CUST3079"/>
    <x v="4"/>
    <x v="7"/>
    <x v="0"/>
    <x v="3"/>
    <x v="9"/>
    <s v="Lipstick Model-352"/>
    <s v="PROD2621"/>
    <n v="2"/>
    <n v="951.61"/>
    <n v="1903.22"/>
    <n v="0.1"/>
    <n v="190.32"/>
    <n v="1712.9"/>
    <x v="2"/>
    <x v="0"/>
    <n v="0.25"/>
    <n v="428.23"/>
  </r>
  <r>
    <s v="ORD2025000608"/>
    <x v="315"/>
    <s v="Customer 1234"/>
    <s v="CUST4720"/>
    <x v="2"/>
    <x v="14"/>
    <x v="1"/>
    <x v="3"/>
    <x v="9"/>
    <s v="Lipstick Model-733"/>
    <s v="PROD3366"/>
    <n v="8"/>
    <n v="189.4"/>
    <n v="1515.2"/>
    <n v="0.1"/>
    <n v="151.52000000000001"/>
    <n v="1363.68"/>
    <x v="2"/>
    <x v="0"/>
    <n v="0.15"/>
    <n v="204.55"/>
  </r>
  <r>
    <s v="ORD2025000609"/>
    <x v="332"/>
    <s v="Customer 4673"/>
    <s v="CUST1408"/>
    <x v="2"/>
    <x v="2"/>
    <x v="1"/>
    <x v="0"/>
    <x v="3"/>
    <s v="Sofa Model-232"/>
    <s v="PROD3593"/>
    <n v="1"/>
    <n v="632.84"/>
    <n v="632.84"/>
    <n v="0"/>
    <n v="0"/>
    <n v="632.84"/>
    <x v="0"/>
    <x v="1"/>
    <n v="0.15"/>
    <n v="94.93"/>
  </r>
  <r>
    <s v="ORD2025000610"/>
    <x v="95"/>
    <s v="Customer 4077"/>
    <s v="CUST4106"/>
    <x v="4"/>
    <x v="9"/>
    <x v="0"/>
    <x v="2"/>
    <x v="4"/>
    <s v="Laptop Model-724"/>
    <s v="PROD9575"/>
    <n v="1"/>
    <n v="230.13"/>
    <n v="230.13"/>
    <n v="0.2"/>
    <n v="46.03"/>
    <n v="184.1"/>
    <x v="2"/>
    <x v="1"/>
    <n v="0.3"/>
    <n v="55.23"/>
  </r>
  <r>
    <s v="ORD2025000611"/>
    <x v="77"/>
    <s v="Customer 3480"/>
    <s v="CUST3048"/>
    <x v="1"/>
    <x v="10"/>
    <x v="0"/>
    <x v="0"/>
    <x v="3"/>
    <s v="Sofa Model-547"/>
    <s v="PROD9125"/>
    <n v="4"/>
    <n v="277.16000000000003"/>
    <n v="1108.6400000000001"/>
    <n v="0.2"/>
    <n v="221.73"/>
    <n v="886.91"/>
    <x v="3"/>
    <x v="2"/>
    <n v="0.15"/>
    <n v="133.04"/>
  </r>
  <r>
    <s v="ORD2025000612"/>
    <x v="132"/>
    <s v="Customer 2196"/>
    <s v="CUST7824"/>
    <x v="0"/>
    <x v="0"/>
    <x v="1"/>
    <x v="3"/>
    <x v="10"/>
    <s v="Perfume Model-158"/>
    <s v="PROD4308"/>
    <n v="5"/>
    <n v="163.31"/>
    <n v="816.55"/>
    <n v="0.1"/>
    <n v="81.66"/>
    <n v="734.89"/>
    <x v="0"/>
    <x v="1"/>
    <n v="0.25"/>
    <n v="183.72"/>
  </r>
  <r>
    <s v="ORD2025000613"/>
    <x v="333"/>
    <s v="Customer 900"/>
    <s v="CUST3103"/>
    <x v="4"/>
    <x v="11"/>
    <x v="1"/>
    <x v="2"/>
    <x v="4"/>
    <s v="Laptop Model-801"/>
    <s v="PROD9958"/>
    <n v="5"/>
    <n v="572.36"/>
    <n v="2861.8"/>
    <n v="0.2"/>
    <n v="572.36"/>
    <n v="2289.44"/>
    <x v="1"/>
    <x v="0"/>
    <n v="0.25"/>
    <n v="572.36"/>
  </r>
  <r>
    <s v="ORD2025000614"/>
    <x v="138"/>
    <s v="Customer 4966"/>
    <s v="CUST9040"/>
    <x v="0"/>
    <x v="0"/>
    <x v="1"/>
    <x v="1"/>
    <x v="7"/>
    <s v="Jacket Model-434"/>
    <s v="PROD7206"/>
    <n v="6"/>
    <n v="534"/>
    <n v="3204"/>
    <n v="0.2"/>
    <n v="640.79999999999995"/>
    <n v="2563.1999999999998"/>
    <x v="3"/>
    <x v="1"/>
    <n v="0.3"/>
    <n v="768.96"/>
  </r>
  <r>
    <s v="ORD2025000615"/>
    <x v="1"/>
    <s v="Customer 1218"/>
    <s v="CUST5469"/>
    <x v="4"/>
    <x v="7"/>
    <x v="0"/>
    <x v="0"/>
    <x v="0"/>
    <s v="Curtain Model-980"/>
    <s v="PROD6818"/>
    <n v="1"/>
    <n v="232.72"/>
    <n v="232.72"/>
    <n v="0.1"/>
    <n v="23.27"/>
    <n v="209.45"/>
    <x v="1"/>
    <x v="2"/>
    <n v="0.3"/>
    <n v="62.83"/>
  </r>
  <r>
    <s v="ORD2025000616"/>
    <x v="334"/>
    <s v="Customer 1734"/>
    <s v="CUST3632"/>
    <x v="1"/>
    <x v="10"/>
    <x v="0"/>
    <x v="3"/>
    <x v="9"/>
    <s v="Lipstick Model-229"/>
    <s v="PROD3262"/>
    <n v="9"/>
    <n v="165.81"/>
    <n v="1492.29"/>
    <n v="0.1"/>
    <n v="149.22999999999999"/>
    <n v="1343.06"/>
    <x v="1"/>
    <x v="2"/>
    <n v="0.3"/>
    <n v="402.92"/>
  </r>
  <r>
    <s v="ORD2025000617"/>
    <x v="335"/>
    <s v="Customer 4472"/>
    <s v="CUST1275"/>
    <x v="0"/>
    <x v="0"/>
    <x v="0"/>
    <x v="2"/>
    <x v="8"/>
    <s v="Tablet Model-827"/>
    <s v="PROD6051"/>
    <n v="7"/>
    <n v="641.42999999999995"/>
    <n v="4490.01"/>
    <n v="0.05"/>
    <n v="224.5"/>
    <n v="4265.51"/>
    <x v="2"/>
    <x v="1"/>
    <n v="0.15"/>
    <n v="639.83000000000004"/>
  </r>
  <r>
    <s v="ORD2025000618"/>
    <x v="32"/>
    <s v="Customer 4381"/>
    <s v="CUST1748"/>
    <x v="1"/>
    <x v="4"/>
    <x v="0"/>
    <x v="1"/>
    <x v="7"/>
    <s v="Jacket Model-985"/>
    <s v="PROD3211"/>
    <n v="10"/>
    <n v="366.08"/>
    <n v="3660.8"/>
    <n v="0"/>
    <n v="0"/>
    <n v="3660.8"/>
    <x v="0"/>
    <x v="3"/>
    <n v="0.15"/>
    <n v="549.12"/>
  </r>
  <r>
    <s v="ORD2025000619"/>
    <x v="336"/>
    <s v="Customer 1876"/>
    <s v="CUST5824"/>
    <x v="3"/>
    <x v="5"/>
    <x v="1"/>
    <x v="2"/>
    <x v="8"/>
    <s v="Tablet Model-352"/>
    <s v="PROD8131"/>
    <n v="1"/>
    <n v="852.92"/>
    <n v="852.92"/>
    <n v="0.05"/>
    <n v="42.65"/>
    <n v="810.27"/>
    <x v="0"/>
    <x v="0"/>
    <n v="0.15"/>
    <n v="121.54"/>
  </r>
  <r>
    <s v="ORD2025000620"/>
    <x v="314"/>
    <s v="Customer 4113"/>
    <s v="CUST7667"/>
    <x v="1"/>
    <x v="10"/>
    <x v="1"/>
    <x v="2"/>
    <x v="4"/>
    <s v="Laptop Model-534"/>
    <s v="PROD1198"/>
    <n v="4"/>
    <n v="292.92"/>
    <n v="1171.68"/>
    <n v="0.2"/>
    <n v="234.34"/>
    <n v="937.34"/>
    <x v="3"/>
    <x v="0"/>
    <n v="0.15"/>
    <n v="140.6"/>
  </r>
  <r>
    <s v="ORD2025000621"/>
    <x v="136"/>
    <s v="Customer 1773"/>
    <s v="CUST2281"/>
    <x v="3"/>
    <x v="3"/>
    <x v="1"/>
    <x v="0"/>
    <x v="2"/>
    <s v="Lamp Model-498"/>
    <s v="PROD6302"/>
    <n v="5"/>
    <n v="693.36"/>
    <n v="3466.8"/>
    <n v="0.2"/>
    <n v="693.36"/>
    <n v="2773.44"/>
    <x v="1"/>
    <x v="2"/>
    <n v="0.15"/>
    <n v="416.02"/>
  </r>
  <r>
    <s v="ORD2025000622"/>
    <x v="289"/>
    <s v="Customer 2580"/>
    <s v="CUST1170"/>
    <x v="4"/>
    <x v="7"/>
    <x v="0"/>
    <x v="0"/>
    <x v="3"/>
    <s v="Sofa Model-136"/>
    <s v="PROD9189"/>
    <n v="3"/>
    <n v="333.85"/>
    <n v="1001.55"/>
    <n v="0.2"/>
    <n v="200.31"/>
    <n v="801.24"/>
    <x v="0"/>
    <x v="2"/>
    <n v="0.25"/>
    <n v="200.31"/>
  </r>
  <r>
    <s v="ORD2025000623"/>
    <x v="299"/>
    <s v="Customer 4258"/>
    <s v="CUST4416"/>
    <x v="0"/>
    <x v="6"/>
    <x v="0"/>
    <x v="3"/>
    <x v="9"/>
    <s v="Lipstick Model-551"/>
    <s v="PROD8237"/>
    <n v="5"/>
    <n v="718.65"/>
    <n v="3593.25"/>
    <n v="0.2"/>
    <n v="718.65"/>
    <n v="2874.6"/>
    <x v="0"/>
    <x v="0"/>
    <n v="0.25"/>
    <n v="718.65"/>
  </r>
  <r>
    <s v="ORD2025000624"/>
    <x v="337"/>
    <s v="Customer 927"/>
    <s v="CUST7587"/>
    <x v="4"/>
    <x v="11"/>
    <x v="1"/>
    <x v="1"/>
    <x v="1"/>
    <s v="Jeans Model-998"/>
    <s v="PROD8312"/>
    <n v="3"/>
    <n v="319.39999999999998"/>
    <n v="958.2"/>
    <n v="0.2"/>
    <n v="191.64"/>
    <n v="766.56"/>
    <x v="3"/>
    <x v="3"/>
    <n v="0.25"/>
    <n v="191.64"/>
  </r>
  <r>
    <s v="ORD2025000625"/>
    <x v="55"/>
    <s v="Customer 2377"/>
    <s v="CUST2817"/>
    <x v="2"/>
    <x v="12"/>
    <x v="0"/>
    <x v="3"/>
    <x v="6"/>
    <s v="Face Cream Model-747"/>
    <s v="PROD4054"/>
    <n v="4"/>
    <n v="633.66999999999996"/>
    <n v="2534.6799999999998"/>
    <n v="0"/>
    <n v="0"/>
    <n v="2534.6799999999998"/>
    <x v="1"/>
    <x v="1"/>
    <n v="0.15"/>
    <n v="380.2"/>
  </r>
  <r>
    <s v="ORD2025000626"/>
    <x v="312"/>
    <s v="Customer 1334"/>
    <s v="CUST5268"/>
    <x v="0"/>
    <x v="0"/>
    <x v="1"/>
    <x v="1"/>
    <x v="1"/>
    <s v="Jeans Model-795"/>
    <s v="PROD4075"/>
    <n v="2"/>
    <n v="998.14"/>
    <n v="1996.28"/>
    <n v="0"/>
    <n v="0"/>
    <n v="1996.28"/>
    <x v="2"/>
    <x v="1"/>
    <n v="0.3"/>
    <n v="598.88"/>
  </r>
  <r>
    <s v="ORD2025000627"/>
    <x v="140"/>
    <s v="Customer 3152"/>
    <s v="CUST8742"/>
    <x v="0"/>
    <x v="13"/>
    <x v="0"/>
    <x v="1"/>
    <x v="7"/>
    <s v="Jacket Model-142"/>
    <s v="PROD6516"/>
    <n v="9"/>
    <n v="553.82000000000005"/>
    <n v="4984.38"/>
    <n v="0.2"/>
    <n v="996.88"/>
    <n v="3987.5"/>
    <x v="1"/>
    <x v="3"/>
    <n v="0.25"/>
    <n v="996.88"/>
  </r>
  <r>
    <s v="ORD2025000628"/>
    <x v="89"/>
    <s v="Customer 4190"/>
    <s v="CUST8381"/>
    <x v="3"/>
    <x v="8"/>
    <x v="1"/>
    <x v="0"/>
    <x v="3"/>
    <s v="Sofa Model-115"/>
    <s v="PROD9668"/>
    <n v="4"/>
    <n v="273.2"/>
    <n v="1092.8"/>
    <n v="0.05"/>
    <n v="54.64"/>
    <n v="1038.1600000000001"/>
    <x v="2"/>
    <x v="0"/>
    <n v="0.15"/>
    <n v="155.72"/>
  </r>
  <r>
    <s v="ORD2025000629"/>
    <x v="267"/>
    <s v="Customer 15"/>
    <s v="CUST7978"/>
    <x v="4"/>
    <x v="11"/>
    <x v="0"/>
    <x v="0"/>
    <x v="3"/>
    <s v="Sofa Model-177"/>
    <s v="PROD9789"/>
    <n v="8"/>
    <n v="945.89"/>
    <n v="7567.12"/>
    <n v="0.2"/>
    <n v="1513.42"/>
    <n v="6053.7"/>
    <x v="1"/>
    <x v="3"/>
    <n v="0.25"/>
    <n v="1513.42"/>
  </r>
  <r>
    <s v="ORD2025000630"/>
    <x v="31"/>
    <s v="Customer 764"/>
    <s v="CUST6083"/>
    <x v="3"/>
    <x v="3"/>
    <x v="0"/>
    <x v="3"/>
    <x v="6"/>
    <s v="Face Cream Model-907"/>
    <s v="PROD4288"/>
    <n v="8"/>
    <n v="325.31"/>
    <n v="2602.48"/>
    <n v="0"/>
    <n v="0"/>
    <n v="2602.48"/>
    <x v="2"/>
    <x v="3"/>
    <n v="0.3"/>
    <n v="780.74"/>
  </r>
  <r>
    <s v="ORD2025000631"/>
    <x v="222"/>
    <s v="Customer 1995"/>
    <s v="CUST3331"/>
    <x v="0"/>
    <x v="0"/>
    <x v="0"/>
    <x v="1"/>
    <x v="5"/>
    <s v="Shirt Model-403"/>
    <s v="PROD1382"/>
    <n v="10"/>
    <n v="365.79"/>
    <n v="3657.9"/>
    <n v="0"/>
    <n v="0"/>
    <n v="3657.9"/>
    <x v="0"/>
    <x v="2"/>
    <n v="0.3"/>
    <n v="1097.3699999999999"/>
  </r>
  <r>
    <s v="ORD2025000632"/>
    <x v="307"/>
    <s v="Customer 4937"/>
    <s v="CUST8582"/>
    <x v="4"/>
    <x v="11"/>
    <x v="0"/>
    <x v="0"/>
    <x v="2"/>
    <s v="Lamp Model-168"/>
    <s v="PROD7649"/>
    <n v="4"/>
    <n v="608.73"/>
    <n v="2434.92"/>
    <n v="0.05"/>
    <n v="121.75"/>
    <n v="2313.17"/>
    <x v="3"/>
    <x v="2"/>
    <n v="0.25"/>
    <n v="578.29"/>
  </r>
  <r>
    <s v="ORD2025000633"/>
    <x v="338"/>
    <s v="Customer 4749"/>
    <s v="CUST4859"/>
    <x v="2"/>
    <x v="12"/>
    <x v="0"/>
    <x v="3"/>
    <x v="9"/>
    <s v="Lipstick Model-774"/>
    <s v="PROD9494"/>
    <n v="4"/>
    <n v="805.28"/>
    <n v="3221.12"/>
    <n v="0.1"/>
    <n v="322.11"/>
    <n v="2899.01"/>
    <x v="3"/>
    <x v="0"/>
    <n v="0.3"/>
    <n v="869.7"/>
  </r>
  <r>
    <s v="ORD2025000634"/>
    <x v="71"/>
    <s v="Customer 3421"/>
    <s v="CUST3487"/>
    <x v="4"/>
    <x v="7"/>
    <x v="1"/>
    <x v="2"/>
    <x v="11"/>
    <s v="Mobile Model-839"/>
    <s v="PROD5835"/>
    <n v="1"/>
    <n v="705.92"/>
    <n v="705.92"/>
    <n v="0.05"/>
    <n v="35.299999999999997"/>
    <n v="670.62"/>
    <x v="1"/>
    <x v="3"/>
    <n v="0.3"/>
    <n v="201.19"/>
  </r>
  <r>
    <s v="ORD2025000635"/>
    <x v="269"/>
    <s v="Customer 2447"/>
    <s v="CUST3692"/>
    <x v="0"/>
    <x v="0"/>
    <x v="1"/>
    <x v="3"/>
    <x v="9"/>
    <s v="Lipstick Model-736"/>
    <s v="PROD6692"/>
    <n v="9"/>
    <n v="809.2"/>
    <n v="7282.8"/>
    <n v="0.05"/>
    <n v="364.14"/>
    <n v="6918.66"/>
    <x v="3"/>
    <x v="2"/>
    <n v="0.15"/>
    <n v="1037.8"/>
  </r>
  <r>
    <s v="ORD2025000636"/>
    <x v="339"/>
    <s v="Customer 4697"/>
    <s v="CUST2299"/>
    <x v="0"/>
    <x v="0"/>
    <x v="0"/>
    <x v="3"/>
    <x v="6"/>
    <s v="Face Cream Model-873"/>
    <s v="PROD7825"/>
    <n v="4"/>
    <n v="123.27"/>
    <n v="493.08"/>
    <n v="0.2"/>
    <n v="98.62"/>
    <n v="394.46"/>
    <x v="0"/>
    <x v="3"/>
    <n v="0.25"/>
    <n v="98.61"/>
  </r>
  <r>
    <s v="ORD2025000637"/>
    <x v="239"/>
    <s v="Customer 3472"/>
    <s v="CUST5962"/>
    <x v="2"/>
    <x v="14"/>
    <x v="0"/>
    <x v="2"/>
    <x v="4"/>
    <s v="Laptop Model-192"/>
    <s v="PROD4184"/>
    <n v="5"/>
    <n v="179.48"/>
    <n v="897.4"/>
    <n v="0.05"/>
    <n v="44.87"/>
    <n v="852.53"/>
    <x v="1"/>
    <x v="1"/>
    <n v="0.3"/>
    <n v="255.76"/>
  </r>
  <r>
    <s v="ORD2025000638"/>
    <x v="75"/>
    <s v="Customer 65"/>
    <s v="CUST4888"/>
    <x v="4"/>
    <x v="11"/>
    <x v="1"/>
    <x v="3"/>
    <x v="10"/>
    <s v="Perfume Model-747"/>
    <s v="PROD5082"/>
    <n v="4"/>
    <n v="368.73"/>
    <n v="1474.92"/>
    <n v="0.2"/>
    <n v="294.98"/>
    <n v="1179.94"/>
    <x v="2"/>
    <x v="0"/>
    <n v="0.25"/>
    <n v="294.99"/>
  </r>
  <r>
    <s v="ORD2025000639"/>
    <x v="340"/>
    <s v="Customer 159"/>
    <s v="CUST1086"/>
    <x v="4"/>
    <x v="7"/>
    <x v="0"/>
    <x v="2"/>
    <x v="11"/>
    <s v="Mobile Model-326"/>
    <s v="PROD1119"/>
    <n v="7"/>
    <n v="334.04"/>
    <n v="2338.2800000000002"/>
    <n v="0.1"/>
    <n v="233.83"/>
    <n v="2104.4499999999998"/>
    <x v="0"/>
    <x v="3"/>
    <n v="0.15"/>
    <n v="315.67"/>
  </r>
  <r>
    <s v="ORD2025000640"/>
    <x v="258"/>
    <s v="Customer 527"/>
    <s v="CUST1676"/>
    <x v="4"/>
    <x v="7"/>
    <x v="0"/>
    <x v="0"/>
    <x v="3"/>
    <s v="Sofa Model-271"/>
    <s v="PROD3751"/>
    <n v="6"/>
    <n v="315.88"/>
    <n v="1895.28"/>
    <n v="0.2"/>
    <n v="379.06"/>
    <n v="1516.22"/>
    <x v="2"/>
    <x v="0"/>
    <n v="0.3"/>
    <n v="454.87"/>
  </r>
  <r>
    <s v="ORD2025000641"/>
    <x v="267"/>
    <s v="Customer 2608"/>
    <s v="CUST1249"/>
    <x v="3"/>
    <x v="3"/>
    <x v="0"/>
    <x v="3"/>
    <x v="6"/>
    <s v="Face Cream Model-376"/>
    <s v="PROD9462"/>
    <n v="4"/>
    <n v="770.94"/>
    <n v="3083.76"/>
    <n v="0.2"/>
    <n v="616.75"/>
    <n v="2467.0100000000002"/>
    <x v="3"/>
    <x v="1"/>
    <n v="0.15"/>
    <n v="370.05"/>
  </r>
  <r>
    <s v="ORD2025000642"/>
    <x v="5"/>
    <s v="Customer 1853"/>
    <s v="CUST3499"/>
    <x v="1"/>
    <x v="10"/>
    <x v="1"/>
    <x v="2"/>
    <x v="11"/>
    <s v="Mobile Model-315"/>
    <s v="PROD1624"/>
    <n v="9"/>
    <n v="742.98"/>
    <n v="6686.82"/>
    <n v="0.2"/>
    <n v="1337.36"/>
    <n v="5349.46"/>
    <x v="1"/>
    <x v="0"/>
    <n v="0.25"/>
    <n v="1337.37"/>
  </r>
  <r>
    <s v="ORD2025000643"/>
    <x v="221"/>
    <s v="Customer 1403"/>
    <s v="CUST8526"/>
    <x v="4"/>
    <x v="9"/>
    <x v="1"/>
    <x v="3"/>
    <x v="6"/>
    <s v="Face Cream Model-992"/>
    <s v="PROD2619"/>
    <n v="7"/>
    <n v="851.28"/>
    <n v="5958.96"/>
    <n v="0"/>
    <n v="0"/>
    <n v="5958.96"/>
    <x v="1"/>
    <x v="2"/>
    <n v="0.3"/>
    <n v="1787.69"/>
  </r>
  <r>
    <s v="ORD2025000644"/>
    <x v="316"/>
    <s v="Customer 4901"/>
    <s v="CUST4995"/>
    <x v="1"/>
    <x v="1"/>
    <x v="1"/>
    <x v="1"/>
    <x v="1"/>
    <s v="Jeans Model-313"/>
    <s v="PROD4958"/>
    <n v="1"/>
    <n v="854.44"/>
    <n v="854.44"/>
    <n v="0.05"/>
    <n v="42.72"/>
    <n v="811.72"/>
    <x v="1"/>
    <x v="2"/>
    <n v="0.25"/>
    <n v="202.93"/>
  </r>
  <r>
    <s v="ORD2025000645"/>
    <x v="75"/>
    <s v="Customer 2078"/>
    <s v="CUST5249"/>
    <x v="0"/>
    <x v="0"/>
    <x v="1"/>
    <x v="0"/>
    <x v="2"/>
    <s v="Lamp Model-984"/>
    <s v="PROD5485"/>
    <n v="3"/>
    <n v="188.72"/>
    <n v="566.16"/>
    <n v="0.1"/>
    <n v="56.62"/>
    <n v="509.54"/>
    <x v="0"/>
    <x v="1"/>
    <n v="0.3"/>
    <n v="152.86000000000001"/>
  </r>
  <r>
    <s v="ORD2025000646"/>
    <x v="196"/>
    <s v="Customer 1262"/>
    <s v="CUST6405"/>
    <x v="2"/>
    <x v="12"/>
    <x v="0"/>
    <x v="2"/>
    <x v="8"/>
    <s v="Tablet Model-570"/>
    <s v="PROD9534"/>
    <n v="1"/>
    <n v="907.07"/>
    <n v="907.07"/>
    <n v="0.1"/>
    <n v="90.71"/>
    <n v="816.36"/>
    <x v="3"/>
    <x v="2"/>
    <n v="0.15"/>
    <n v="122.45"/>
  </r>
  <r>
    <s v="ORD2025000647"/>
    <x v="247"/>
    <s v="Customer 1778"/>
    <s v="CUST7525"/>
    <x v="4"/>
    <x v="9"/>
    <x v="0"/>
    <x v="0"/>
    <x v="3"/>
    <s v="Sofa Model-668"/>
    <s v="PROD8408"/>
    <n v="3"/>
    <n v="255.76"/>
    <n v="767.28"/>
    <n v="0.2"/>
    <n v="153.46"/>
    <n v="613.82000000000005"/>
    <x v="2"/>
    <x v="3"/>
    <n v="0.15"/>
    <n v="92.07"/>
  </r>
  <r>
    <s v="ORD2025000648"/>
    <x v="287"/>
    <s v="Customer 3546"/>
    <s v="CUST3915"/>
    <x v="4"/>
    <x v="9"/>
    <x v="0"/>
    <x v="3"/>
    <x v="6"/>
    <s v="Face Cream Model-509"/>
    <s v="PROD7433"/>
    <n v="5"/>
    <n v="233.11"/>
    <n v="1165.55"/>
    <n v="0"/>
    <n v="0"/>
    <n v="1165.55"/>
    <x v="2"/>
    <x v="2"/>
    <n v="0.3"/>
    <n v="349.66"/>
  </r>
  <r>
    <s v="ORD2025000649"/>
    <x v="278"/>
    <s v="Customer 1018"/>
    <s v="CUST9943"/>
    <x v="2"/>
    <x v="14"/>
    <x v="0"/>
    <x v="1"/>
    <x v="5"/>
    <s v="Shirt Model-567"/>
    <s v="PROD1200"/>
    <n v="4"/>
    <n v="261.45"/>
    <n v="1045.8"/>
    <n v="0.1"/>
    <n v="104.58"/>
    <n v="941.22"/>
    <x v="2"/>
    <x v="3"/>
    <n v="0.15"/>
    <n v="141.18"/>
  </r>
  <r>
    <s v="ORD2025000650"/>
    <x v="200"/>
    <s v="Customer 3081"/>
    <s v="CUST8666"/>
    <x v="0"/>
    <x v="13"/>
    <x v="1"/>
    <x v="3"/>
    <x v="9"/>
    <s v="Lipstick Model-318"/>
    <s v="PROD4475"/>
    <n v="3"/>
    <n v="527.41999999999996"/>
    <n v="1582.26"/>
    <n v="0.1"/>
    <n v="158.22999999999999"/>
    <n v="1424.03"/>
    <x v="0"/>
    <x v="0"/>
    <n v="0.15"/>
    <n v="213.6"/>
  </r>
  <r>
    <s v="ORD2025000651"/>
    <x v="27"/>
    <s v="Customer 2414"/>
    <s v="CUST6041"/>
    <x v="3"/>
    <x v="8"/>
    <x v="0"/>
    <x v="2"/>
    <x v="11"/>
    <s v="Mobile Model-739"/>
    <s v="PROD9405"/>
    <n v="4"/>
    <n v="240.13"/>
    <n v="960.52"/>
    <n v="0.1"/>
    <n v="96.05"/>
    <n v="864.47"/>
    <x v="1"/>
    <x v="1"/>
    <n v="0.25"/>
    <n v="216.12"/>
  </r>
  <r>
    <s v="ORD2025000652"/>
    <x v="236"/>
    <s v="Customer 2411"/>
    <s v="CUST8849"/>
    <x v="1"/>
    <x v="4"/>
    <x v="1"/>
    <x v="0"/>
    <x v="2"/>
    <s v="Lamp Model-189"/>
    <s v="PROD6601"/>
    <n v="4"/>
    <n v="991.18"/>
    <n v="3964.72"/>
    <n v="0.2"/>
    <n v="792.94"/>
    <n v="3171.78"/>
    <x v="2"/>
    <x v="2"/>
    <n v="0.25"/>
    <n v="792.95"/>
  </r>
  <r>
    <s v="ORD2025000653"/>
    <x v="4"/>
    <s v="Customer 4636"/>
    <s v="CUST6812"/>
    <x v="0"/>
    <x v="13"/>
    <x v="0"/>
    <x v="1"/>
    <x v="7"/>
    <s v="Jacket Model-916"/>
    <s v="PROD5451"/>
    <n v="1"/>
    <n v="670.94"/>
    <n v="670.94"/>
    <n v="0.2"/>
    <n v="134.19"/>
    <n v="536.75"/>
    <x v="1"/>
    <x v="0"/>
    <n v="0.25"/>
    <n v="134.19"/>
  </r>
  <r>
    <s v="ORD2025000654"/>
    <x v="136"/>
    <s v="Customer 1168"/>
    <s v="CUST7019"/>
    <x v="1"/>
    <x v="10"/>
    <x v="0"/>
    <x v="0"/>
    <x v="0"/>
    <s v="Curtain Model-111"/>
    <s v="PROD4915"/>
    <n v="7"/>
    <n v="570.58000000000004"/>
    <n v="3994.06"/>
    <n v="0.1"/>
    <n v="399.41"/>
    <n v="3594.65"/>
    <x v="3"/>
    <x v="3"/>
    <n v="0.25"/>
    <n v="898.66"/>
  </r>
  <r>
    <s v="ORD2025000655"/>
    <x v="40"/>
    <s v="Customer 4551"/>
    <s v="CUST1015"/>
    <x v="2"/>
    <x v="12"/>
    <x v="1"/>
    <x v="1"/>
    <x v="5"/>
    <s v="Shirt Model-135"/>
    <s v="PROD2550"/>
    <n v="1"/>
    <n v="403.89"/>
    <n v="403.89"/>
    <n v="0.1"/>
    <n v="40.39"/>
    <n v="363.5"/>
    <x v="2"/>
    <x v="2"/>
    <n v="0.25"/>
    <n v="90.88"/>
  </r>
  <r>
    <s v="ORD2025000656"/>
    <x v="166"/>
    <s v="Customer 4683"/>
    <s v="CUST9480"/>
    <x v="1"/>
    <x v="4"/>
    <x v="0"/>
    <x v="0"/>
    <x v="3"/>
    <s v="Sofa Model-172"/>
    <s v="PROD9532"/>
    <n v="7"/>
    <n v="910.13"/>
    <n v="6370.91"/>
    <n v="0.2"/>
    <n v="1274.18"/>
    <n v="5096.7299999999996"/>
    <x v="3"/>
    <x v="3"/>
    <n v="0.15"/>
    <n v="764.51"/>
  </r>
  <r>
    <s v="ORD2025000657"/>
    <x v="72"/>
    <s v="Customer 3919"/>
    <s v="CUST3483"/>
    <x v="2"/>
    <x v="2"/>
    <x v="0"/>
    <x v="1"/>
    <x v="7"/>
    <s v="Jacket Model-567"/>
    <s v="PROD7303"/>
    <n v="3"/>
    <n v="600.5"/>
    <n v="1801.5"/>
    <n v="0"/>
    <n v="0"/>
    <n v="1801.5"/>
    <x v="2"/>
    <x v="2"/>
    <n v="0.25"/>
    <n v="450.38"/>
  </r>
  <r>
    <s v="ORD2025000658"/>
    <x v="331"/>
    <s v="Customer 3384"/>
    <s v="CUST3358"/>
    <x v="0"/>
    <x v="13"/>
    <x v="1"/>
    <x v="1"/>
    <x v="1"/>
    <s v="Jeans Model-455"/>
    <s v="PROD2411"/>
    <n v="1"/>
    <n v="651.47"/>
    <n v="651.47"/>
    <n v="0.1"/>
    <n v="65.150000000000006"/>
    <n v="586.32000000000005"/>
    <x v="3"/>
    <x v="2"/>
    <n v="0.15"/>
    <n v="87.95"/>
  </r>
  <r>
    <s v="ORD2025000659"/>
    <x v="14"/>
    <s v="Customer 457"/>
    <s v="CUST2547"/>
    <x v="0"/>
    <x v="0"/>
    <x v="1"/>
    <x v="1"/>
    <x v="7"/>
    <s v="Jacket Model-473"/>
    <s v="PROD6402"/>
    <n v="4"/>
    <n v="699.66"/>
    <n v="2798.64"/>
    <n v="0.05"/>
    <n v="139.93"/>
    <n v="2658.71"/>
    <x v="2"/>
    <x v="0"/>
    <n v="0.15"/>
    <n v="398.81"/>
  </r>
  <r>
    <s v="ORD2025000660"/>
    <x v="330"/>
    <s v="Customer 3588"/>
    <s v="CUST9852"/>
    <x v="1"/>
    <x v="1"/>
    <x v="0"/>
    <x v="3"/>
    <x v="10"/>
    <s v="Perfume Model-815"/>
    <s v="PROD6940"/>
    <n v="3"/>
    <n v="865.22"/>
    <n v="2595.66"/>
    <n v="0.05"/>
    <n v="129.78"/>
    <n v="2465.88"/>
    <x v="2"/>
    <x v="0"/>
    <n v="0.3"/>
    <n v="739.76"/>
  </r>
  <r>
    <s v="ORD2025000661"/>
    <x v="146"/>
    <s v="Customer 3926"/>
    <s v="CUST2258"/>
    <x v="1"/>
    <x v="10"/>
    <x v="1"/>
    <x v="3"/>
    <x v="10"/>
    <s v="Perfume Model-778"/>
    <s v="PROD3423"/>
    <n v="3"/>
    <n v="236.62"/>
    <n v="709.86"/>
    <n v="0.05"/>
    <n v="35.49"/>
    <n v="674.37"/>
    <x v="2"/>
    <x v="2"/>
    <n v="0.25"/>
    <n v="168.59"/>
  </r>
  <r>
    <s v="ORD2025000662"/>
    <x v="49"/>
    <s v="Customer 565"/>
    <s v="CUST8810"/>
    <x v="3"/>
    <x v="5"/>
    <x v="0"/>
    <x v="2"/>
    <x v="11"/>
    <s v="Mobile Model-225"/>
    <s v="PROD7981"/>
    <n v="6"/>
    <n v="363.49"/>
    <n v="2180.94"/>
    <n v="0"/>
    <n v="0"/>
    <n v="2180.94"/>
    <x v="1"/>
    <x v="0"/>
    <n v="0.25"/>
    <n v="545.24"/>
  </r>
  <r>
    <s v="ORD2025000663"/>
    <x v="313"/>
    <s v="Customer 3061"/>
    <s v="CUST2501"/>
    <x v="0"/>
    <x v="13"/>
    <x v="0"/>
    <x v="0"/>
    <x v="0"/>
    <s v="Curtain Model-896"/>
    <s v="PROD5513"/>
    <n v="5"/>
    <n v="470.35"/>
    <n v="2351.75"/>
    <n v="0.2"/>
    <n v="470.35"/>
    <n v="1881.4"/>
    <x v="3"/>
    <x v="1"/>
    <n v="0.3"/>
    <n v="564.41999999999996"/>
  </r>
  <r>
    <s v="ORD2025000664"/>
    <x v="258"/>
    <s v="Customer 1021"/>
    <s v="CUST1620"/>
    <x v="2"/>
    <x v="2"/>
    <x v="0"/>
    <x v="2"/>
    <x v="4"/>
    <s v="Laptop Model-352"/>
    <s v="PROD5698"/>
    <n v="4"/>
    <n v="442.94"/>
    <n v="1771.76"/>
    <n v="0.2"/>
    <n v="354.35"/>
    <n v="1417.41"/>
    <x v="1"/>
    <x v="1"/>
    <n v="0.25"/>
    <n v="354.35"/>
  </r>
  <r>
    <s v="ORD2025000665"/>
    <x v="93"/>
    <s v="Customer 4702"/>
    <s v="CUST1759"/>
    <x v="4"/>
    <x v="9"/>
    <x v="0"/>
    <x v="1"/>
    <x v="1"/>
    <s v="Jeans Model-438"/>
    <s v="PROD7562"/>
    <n v="4"/>
    <n v="144.99"/>
    <n v="579.96"/>
    <n v="0.2"/>
    <n v="115.99"/>
    <n v="463.97"/>
    <x v="0"/>
    <x v="0"/>
    <n v="0.15"/>
    <n v="69.599999999999994"/>
  </r>
  <r>
    <s v="ORD2025000666"/>
    <x v="162"/>
    <s v="Customer 3261"/>
    <s v="CUST4860"/>
    <x v="3"/>
    <x v="5"/>
    <x v="0"/>
    <x v="0"/>
    <x v="2"/>
    <s v="Lamp Model-201"/>
    <s v="PROD7399"/>
    <n v="6"/>
    <n v="234.59"/>
    <n v="1407.54"/>
    <n v="0.1"/>
    <n v="140.75"/>
    <n v="1266.79"/>
    <x v="2"/>
    <x v="0"/>
    <n v="0.25"/>
    <n v="316.7"/>
  </r>
  <r>
    <s v="ORD2025000667"/>
    <x v="139"/>
    <s v="Customer 4836"/>
    <s v="CUST3952"/>
    <x v="2"/>
    <x v="12"/>
    <x v="1"/>
    <x v="0"/>
    <x v="0"/>
    <s v="Curtain Model-636"/>
    <s v="PROD5399"/>
    <n v="8"/>
    <n v="497.82"/>
    <n v="3982.56"/>
    <n v="0.2"/>
    <n v="796.51"/>
    <n v="3186.05"/>
    <x v="3"/>
    <x v="3"/>
    <n v="0.15"/>
    <n v="477.91"/>
  </r>
  <r>
    <s v="ORD2025000668"/>
    <x v="230"/>
    <s v="Customer 4277"/>
    <s v="CUST2858"/>
    <x v="3"/>
    <x v="5"/>
    <x v="0"/>
    <x v="2"/>
    <x v="4"/>
    <s v="Laptop Model-446"/>
    <s v="PROD8781"/>
    <n v="4"/>
    <n v="385.47"/>
    <n v="1541.88"/>
    <n v="0"/>
    <n v="0"/>
    <n v="1541.88"/>
    <x v="0"/>
    <x v="3"/>
    <n v="0.25"/>
    <n v="385.47"/>
  </r>
  <r>
    <s v="ORD2025000669"/>
    <x v="253"/>
    <s v="Customer 572"/>
    <s v="CUST9258"/>
    <x v="1"/>
    <x v="4"/>
    <x v="1"/>
    <x v="0"/>
    <x v="3"/>
    <s v="Sofa Model-226"/>
    <s v="PROD7080"/>
    <n v="7"/>
    <n v="611.25"/>
    <n v="4278.75"/>
    <n v="0"/>
    <n v="0"/>
    <n v="4278.75"/>
    <x v="2"/>
    <x v="3"/>
    <n v="0.15"/>
    <n v="641.80999999999995"/>
  </r>
  <r>
    <s v="ORD2025000670"/>
    <x v="71"/>
    <s v="Customer 1212"/>
    <s v="CUST4173"/>
    <x v="4"/>
    <x v="7"/>
    <x v="1"/>
    <x v="2"/>
    <x v="8"/>
    <s v="Tablet Model-392"/>
    <s v="PROD7790"/>
    <n v="5"/>
    <n v="833.67"/>
    <n v="4168.3500000000004"/>
    <n v="0.1"/>
    <n v="416.84"/>
    <n v="3751.51"/>
    <x v="0"/>
    <x v="3"/>
    <n v="0.3"/>
    <n v="1125.45"/>
  </r>
  <r>
    <s v="ORD2025000671"/>
    <x v="341"/>
    <s v="Customer 3285"/>
    <s v="CUST5485"/>
    <x v="2"/>
    <x v="14"/>
    <x v="1"/>
    <x v="0"/>
    <x v="2"/>
    <s v="Lamp Model-847"/>
    <s v="PROD7346"/>
    <n v="1"/>
    <n v="936.76"/>
    <n v="936.76"/>
    <n v="0.2"/>
    <n v="187.35"/>
    <n v="749.41"/>
    <x v="3"/>
    <x v="1"/>
    <n v="0.25"/>
    <n v="187.35"/>
  </r>
  <r>
    <s v="ORD2025000672"/>
    <x v="96"/>
    <s v="Customer 1450"/>
    <s v="CUST8449"/>
    <x v="3"/>
    <x v="8"/>
    <x v="1"/>
    <x v="1"/>
    <x v="1"/>
    <s v="Jeans Model-829"/>
    <s v="PROD8812"/>
    <n v="4"/>
    <n v="650.51"/>
    <n v="2602.04"/>
    <n v="0"/>
    <n v="0"/>
    <n v="2602.04"/>
    <x v="1"/>
    <x v="3"/>
    <n v="0.25"/>
    <n v="650.51"/>
  </r>
  <r>
    <s v="ORD2025000673"/>
    <x v="342"/>
    <s v="Customer 3844"/>
    <s v="CUST2132"/>
    <x v="0"/>
    <x v="0"/>
    <x v="1"/>
    <x v="2"/>
    <x v="11"/>
    <s v="Mobile Model-432"/>
    <s v="PROD8005"/>
    <n v="10"/>
    <n v="605.6"/>
    <n v="6056"/>
    <n v="0.1"/>
    <n v="605.6"/>
    <n v="5450.4"/>
    <x v="3"/>
    <x v="2"/>
    <n v="0.15"/>
    <n v="817.56"/>
  </r>
  <r>
    <s v="ORD2025000674"/>
    <x v="39"/>
    <s v="Customer 4995"/>
    <s v="CUST4460"/>
    <x v="2"/>
    <x v="12"/>
    <x v="0"/>
    <x v="0"/>
    <x v="0"/>
    <s v="Curtain Model-677"/>
    <s v="PROD8157"/>
    <n v="8"/>
    <n v="896.23"/>
    <n v="7169.84"/>
    <n v="0.1"/>
    <n v="716.98"/>
    <n v="6452.86"/>
    <x v="0"/>
    <x v="0"/>
    <n v="0.3"/>
    <n v="1935.86"/>
  </r>
  <r>
    <s v="ORD2025000675"/>
    <x v="53"/>
    <s v="Customer 720"/>
    <s v="CUST9060"/>
    <x v="4"/>
    <x v="7"/>
    <x v="1"/>
    <x v="1"/>
    <x v="5"/>
    <s v="Shirt Model-696"/>
    <s v="PROD5039"/>
    <n v="8"/>
    <n v="472.8"/>
    <n v="3782.4"/>
    <n v="0.2"/>
    <n v="756.48"/>
    <n v="3025.92"/>
    <x v="3"/>
    <x v="3"/>
    <n v="0.15"/>
    <n v="453.89"/>
  </r>
  <r>
    <s v="ORD2025000676"/>
    <x v="280"/>
    <s v="Customer 2892"/>
    <s v="CUST9266"/>
    <x v="0"/>
    <x v="13"/>
    <x v="0"/>
    <x v="1"/>
    <x v="1"/>
    <s v="Jeans Model-594"/>
    <s v="PROD6749"/>
    <n v="8"/>
    <n v="770.46"/>
    <n v="6163.68"/>
    <n v="0"/>
    <n v="0"/>
    <n v="6163.68"/>
    <x v="3"/>
    <x v="1"/>
    <n v="0.15"/>
    <n v="924.55"/>
  </r>
  <r>
    <s v="ORD2025000677"/>
    <x v="343"/>
    <s v="Customer 3432"/>
    <s v="CUST6630"/>
    <x v="1"/>
    <x v="10"/>
    <x v="1"/>
    <x v="0"/>
    <x v="0"/>
    <s v="Curtain Model-817"/>
    <s v="PROD3138"/>
    <n v="6"/>
    <n v="426.8"/>
    <n v="2560.8000000000002"/>
    <n v="0"/>
    <n v="0"/>
    <n v="2560.8000000000002"/>
    <x v="0"/>
    <x v="1"/>
    <n v="0.25"/>
    <n v="640.20000000000005"/>
  </r>
  <r>
    <s v="ORD2025000678"/>
    <x v="147"/>
    <s v="Customer 3488"/>
    <s v="CUST7092"/>
    <x v="2"/>
    <x v="14"/>
    <x v="0"/>
    <x v="0"/>
    <x v="2"/>
    <s v="Lamp Model-477"/>
    <s v="PROD6820"/>
    <n v="10"/>
    <n v="916.71"/>
    <n v="9167.1"/>
    <n v="0.05"/>
    <n v="458.36"/>
    <n v="8708.74"/>
    <x v="3"/>
    <x v="2"/>
    <n v="0.25"/>
    <n v="2177.1799999999998"/>
  </r>
  <r>
    <s v="ORD2025000679"/>
    <x v="240"/>
    <s v="Customer 3785"/>
    <s v="CUST6606"/>
    <x v="4"/>
    <x v="11"/>
    <x v="0"/>
    <x v="1"/>
    <x v="7"/>
    <s v="Jacket Model-140"/>
    <s v="PROD7826"/>
    <n v="9"/>
    <n v="848.75"/>
    <n v="7638.75"/>
    <n v="0.1"/>
    <n v="763.88"/>
    <n v="6874.87"/>
    <x v="0"/>
    <x v="3"/>
    <n v="0.15"/>
    <n v="1031.23"/>
  </r>
  <r>
    <s v="ORD2025000680"/>
    <x v="344"/>
    <s v="Customer 419"/>
    <s v="CUST2725"/>
    <x v="1"/>
    <x v="1"/>
    <x v="1"/>
    <x v="1"/>
    <x v="1"/>
    <s v="Jeans Model-281"/>
    <s v="PROD4226"/>
    <n v="2"/>
    <n v="759.17"/>
    <n v="1518.34"/>
    <n v="0.1"/>
    <n v="151.83000000000001"/>
    <n v="1366.51"/>
    <x v="0"/>
    <x v="3"/>
    <n v="0.25"/>
    <n v="341.63"/>
  </r>
  <r>
    <s v="ORD2025000681"/>
    <x v="345"/>
    <s v="Customer 4596"/>
    <s v="CUST1800"/>
    <x v="3"/>
    <x v="3"/>
    <x v="0"/>
    <x v="3"/>
    <x v="10"/>
    <s v="Perfume Model-842"/>
    <s v="PROD1037"/>
    <n v="6"/>
    <n v="128.59"/>
    <n v="771.54"/>
    <n v="0"/>
    <n v="0"/>
    <n v="771.54"/>
    <x v="1"/>
    <x v="1"/>
    <n v="0.25"/>
    <n v="192.88"/>
  </r>
  <r>
    <s v="ORD2025000682"/>
    <x v="346"/>
    <s v="Customer 2082"/>
    <s v="CUST9728"/>
    <x v="4"/>
    <x v="7"/>
    <x v="0"/>
    <x v="0"/>
    <x v="0"/>
    <s v="Curtain Model-753"/>
    <s v="PROD9651"/>
    <n v="9"/>
    <n v="962.93"/>
    <n v="8666.3700000000008"/>
    <n v="0.1"/>
    <n v="866.64"/>
    <n v="7799.73"/>
    <x v="2"/>
    <x v="0"/>
    <n v="0.15"/>
    <n v="1169.96"/>
  </r>
  <r>
    <s v="ORD2025000683"/>
    <x v="67"/>
    <s v="Customer 753"/>
    <s v="CUST3696"/>
    <x v="2"/>
    <x v="14"/>
    <x v="0"/>
    <x v="3"/>
    <x v="9"/>
    <s v="Lipstick Model-492"/>
    <s v="PROD3827"/>
    <n v="10"/>
    <n v="850.1"/>
    <n v="8501"/>
    <n v="0"/>
    <n v="0"/>
    <n v="8501"/>
    <x v="0"/>
    <x v="1"/>
    <n v="0.3"/>
    <n v="2550.3000000000002"/>
  </r>
  <r>
    <s v="ORD2025000684"/>
    <x v="301"/>
    <s v="Customer 1427"/>
    <s v="CUST1477"/>
    <x v="2"/>
    <x v="12"/>
    <x v="1"/>
    <x v="2"/>
    <x v="8"/>
    <s v="Tablet Model-222"/>
    <s v="PROD7297"/>
    <n v="5"/>
    <n v="478.75"/>
    <n v="2393.75"/>
    <n v="0.2"/>
    <n v="478.75"/>
    <n v="1915"/>
    <x v="2"/>
    <x v="0"/>
    <n v="0.3"/>
    <n v="574.5"/>
  </r>
  <r>
    <s v="ORD2025000685"/>
    <x v="343"/>
    <s v="Customer 3769"/>
    <s v="CUST3509"/>
    <x v="4"/>
    <x v="7"/>
    <x v="0"/>
    <x v="2"/>
    <x v="8"/>
    <s v="Tablet Model-349"/>
    <s v="PROD7419"/>
    <n v="7"/>
    <n v="719.05"/>
    <n v="5033.3500000000004"/>
    <n v="0.05"/>
    <n v="251.67"/>
    <n v="4781.68"/>
    <x v="0"/>
    <x v="2"/>
    <n v="0.25"/>
    <n v="1195.42"/>
  </r>
  <r>
    <s v="ORD2025000686"/>
    <x v="127"/>
    <s v="Customer 636"/>
    <s v="CUST3627"/>
    <x v="3"/>
    <x v="5"/>
    <x v="0"/>
    <x v="1"/>
    <x v="1"/>
    <s v="Jeans Model-234"/>
    <s v="PROD2002"/>
    <n v="10"/>
    <n v="819.02"/>
    <n v="8190.2"/>
    <n v="0"/>
    <n v="0"/>
    <n v="8190.2"/>
    <x v="2"/>
    <x v="0"/>
    <n v="0.15"/>
    <n v="1228.53"/>
  </r>
  <r>
    <s v="ORD2025000687"/>
    <x v="224"/>
    <s v="Customer 2138"/>
    <s v="CUST3921"/>
    <x v="2"/>
    <x v="12"/>
    <x v="0"/>
    <x v="2"/>
    <x v="11"/>
    <s v="Mobile Model-590"/>
    <s v="PROD1432"/>
    <n v="2"/>
    <n v="944.32"/>
    <n v="1888.64"/>
    <n v="0.2"/>
    <n v="377.73"/>
    <n v="1510.91"/>
    <x v="3"/>
    <x v="1"/>
    <n v="0.3"/>
    <n v="453.27"/>
  </r>
  <r>
    <s v="ORD2025000688"/>
    <x v="130"/>
    <s v="Customer 3665"/>
    <s v="CUST5990"/>
    <x v="3"/>
    <x v="5"/>
    <x v="1"/>
    <x v="2"/>
    <x v="8"/>
    <s v="Tablet Model-356"/>
    <s v="PROD8284"/>
    <n v="7"/>
    <n v="454.25"/>
    <n v="3179.75"/>
    <n v="0.1"/>
    <n v="317.98"/>
    <n v="2861.77"/>
    <x v="0"/>
    <x v="1"/>
    <n v="0.3"/>
    <n v="858.53"/>
  </r>
  <r>
    <s v="ORD2025000689"/>
    <x v="337"/>
    <s v="Customer 4599"/>
    <s v="CUST7664"/>
    <x v="4"/>
    <x v="9"/>
    <x v="0"/>
    <x v="0"/>
    <x v="0"/>
    <s v="Curtain Model-250"/>
    <s v="PROD6884"/>
    <n v="2"/>
    <n v="884.76"/>
    <n v="1769.52"/>
    <n v="0.05"/>
    <n v="88.48"/>
    <n v="1681.04"/>
    <x v="0"/>
    <x v="0"/>
    <n v="0.25"/>
    <n v="420.26"/>
  </r>
  <r>
    <s v="ORD2025000690"/>
    <x v="138"/>
    <s v="Customer 1100"/>
    <s v="CUST5668"/>
    <x v="4"/>
    <x v="9"/>
    <x v="1"/>
    <x v="2"/>
    <x v="8"/>
    <s v="Tablet Model-396"/>
    <s v="PROD8346"/>
    <n v="6"/>
    <n v="677.79"/>
    <n v="4066.74"/>
    <n v="0.1"/>
    <n v="406.67"/>
    <n v="3660.07"/>
    <x v="1"/>
    <x v="3"/>
    <n v="0.15"/>
    <n v="549.01"/>
  </r>
  <r>
    <s v="ORD2025000691"/>
    <x v="277"/>
    <s v="Customer 3286"/>
    <s v="CUST1670"/>
    <x v="3"/>
    <x v="3"/>
    <x v="1"/>
    <x v="1"/>
    <x v="7"/>
    <s v="Jacket Model-454"/>
    <s v="PROD5508"/>
    <n v="7"/>
    <n v="420.55"/>
    <n v="2943.85"/>
    <n v="0.05"/>
    <n v="147.19"/>
    <n v="2796.66"/>
    <x v="1"/>
    <x v="1"/>
    <n v="0.15"/>
    <n v="419.5"/>
  </r>
  <r>
    <s v="ORD2025000692"/>
    <x v="347"/>
    <s v="Customer 3996"/>
    <s v="CUST9922"/>
    <x v="1"/>
    <x v="1"/>
    <x v="0"/>
    <x v="2"/>
    <x v="4"/>
    <s v="Laptop Model-583"/>
    <s v="PROD6752"/>
    <n v="7"/>
    <n v="201.05"/>
    <n v="1407.35"/>
    <n v="0.1"/>
    <n v="140.72999999999999"/>
    <n v="1266.6199999999999"/>
    <x v="0"/>
    <x v="0"/>
    <n v="0.15"/>
    <n v="189.99"/>
  </r>
  <r>
    <s v="ORD2025000693"/>
    <x v="217"/>
    <s v="Customer 4767"/>
    <s v="CUST7755"/>
    <x v="4"/>
    <x v="9"/>
    <x v="1"/>
    <x v="1"/>
    <x v="5"/>
    <s v="Shirt Model-426"/>
    <s v="PROD7477"/>
    <n v="3"/>
    <n v="140.27000000000001"/>
    <n v="420.81"/>
    <n v="0.05"/>
    <n v="21.04"/>
    <n v="399.77"/>
    <x v="2"/>
    <x v="3"/>
    <n v="0.3"/>
    <n v="119.93"/>
  </r>
  <r>
    <s v="ORD2025000694"/>
    <x v="285"/>
    <s v="Customer 2130"/>
    <s v="CUST3850"/>
    <x v="1"/>
    <x v="10"/>
    <x v="0"/>
    <x v="2"/>
    <x v="4"/>
    <s v="Laptop Model-596"/>
    <s v="PROD4713"/>
    <n v="7"/>
    <n v="932.38"/>
    <n v="6526.66"/>
    <n v="0"/>
    <n v="0"/>
    <n v="6526.66"/>
    <x v="1"/>
    <x v="0"/>
    <n v="0.25"/>
    <n v="1631.66"/>
  </r>
  <r>
    <s v="ORD2025000695"/>
    <x v="348"/>
    <s v="Customer 2788"/>
    <s v="CUST8716"/>
    <x v="4"/>
    <x v="9"/>
    <x v="1"/>
    <x v="2"/>
    <x v="11"/>
    <s v="Mobile Model-834"/>
    <s v="PROD6611"/>
    <n v="2"/>
    <n v="712.24"/>
    <n v="1424.48"/>
    <n v="0"/>
    <n v="0"/>
    <n v="1424.48"/>
    <x v="2"/>
    <x v="3"/>
    <n v="0.25"/>
    <n v="356.12"/>
  </r>
  <r>
    <s v="ORD2025000696"/>
    <x v="349"/>
    <s v="Customer 2836"/>
    <s v="CUST8510"/>
    <x v="0"/>
    <x v="13"/>
    <x v="0"/>
    <x v="3"/>
    <x v="9"/>
    <s v="Lipstick Model-541"/>
    <s v="PROD2517"/>
    <n v="7"/>
    <n v="682.59"/>
    <n v="4778.13"/>
    <n v="0.2"/>
    <n v="955.63"/>
    <n v="3822.5"/>
    <x v="0"/>
    <x v="1"/>
    <n v="0.3"/>
    <n v="1146.75"/>
  </r>
  <r>
    <s v="ORD2025000697"/>
    <x v="211"/>
    <s v="Customer 4437"/>
    <s v="CUST8637"/>
    <x v="2"/>
    <x v="2"/>
    <x v="1"/>
    <x v="0"/>
    <x v="0"/>
    <s v="Curtain Model-985"/>
    <s v="PROD8591"/>
    <n v="6"/>
    <n v="190.3"/>
    <n v="1141.8"/>
    <n v="0.05"/>
    <n v="57.09"/>
    <n v="1084.71"/>
    <x v="3"/>
    <x v="0"/>
    <n v="0.3"/>
    <n v="325.41000000000003"/>
  </r>
  <r>
    <s v="ORD2025000698"/>
    <x v="93"/>
    <s v="Customer 718"/>
    <s v="CUST5775"/>
    <x v="2"/>
    <x v="2"/>
    <x v="0"/>
    <x v="0"/>
    <x v="0"/>
    <s v="Curtain Model-875"/>
    <s v="PROD3604"/>
    <n v="6"/>
    <n v="272.07"/>
    <n v="1632.42"/>
    <n v="0.05"/>
    <n v="81.62"/>
    <n v="1550.8"/>
    <x v="0"/>
    <x v="0"/>
    <n v="0.25"/>
    <n v="387.7"/>
  </r>
  <r>
    <s v="ORD2025000699"/>
    <x v="350"/>
    <s v="Customer 2608"/>
    <s v="CUST8398"/>
    <x v="1"/>
    <x v="4"/>
    <x v="0"/>
    <x v="0"/>
    <x v="2"/>
    <s v="Lamp Model-618"/>
    <s v="PROD6998"/>
    <n v="4"/>
    <n v="557.64"/>
    <n v="2230.56"/>
    <n v="0.05"/>
    <n v="111.53"/>
    <n v="2119.0300000000002"/>
    <x v="1"/>
    <x v="3"/>
    <n v="0.25"/>
    <n v="529.76"/>
  </r>
  <r>
    <s v="ORD2025000700"/>
    <x v="136"/>
    <s v="Customer 3871"/>
    <s v="CUST6721"/>
    <x v="1"/>
    <x v="4"/>
    <x v="0"/>
    <x v="1"/>
    <x v="7"/>
    <s v="Jacket Model-226"/>
    <s v="PROD5754"/>
    <n v="10"/>
    <n v="312.60000000000002"/>
    <n v="3126"/>
    <n v="0.2"/>
    <n v="625.20000000000005"/>
    <n v="2500.8000000000002"/>
    <x v="3"/>
    <x v="0"/>
    <n v="0.15"/>
    <n v="375.12"/>
  </r>
  <r>
    <s v="ORD2025000701"/>
    <x v="351"/>
    <s v="Customer 2418"/>
    <s v="CUST3395"/>
    <x v="3"/>
    <x v="3"/>
    <x v="1"/>
    <x v="1"/>
    <x v="1"/>
    <s v="Jeans Model-320"/>
    <s v="PROD2888"/>
    <n v="5"/>
    <n v="445.68"/>
    <n v="2228.4"/>
    <n v="0.2"/>
    <n v="445.68"/>
    <n v="1782.72"/>
    <x v="0"/>
    <x v="1"/>
    <n v="0.3"/>
    <n v="534.82000000000005"/>
  </r>
  <r>
    <s v="ORD2025000702"/>
    <x v="322"/>
    <s v="Customer 2886"/>
    <s v="CUST6011"/>
    <x v="0"/>
    <x v="13"/>
    <x v="0"/>
    <x v="0"/>
    <x v="2"/>
    <s v="Lamp Model-695"/>
    <s v="PROD6263"/>
    <n v="4"/>
    <n v="758.72"/>
    <n v="3034.88"/>
    <n v="0.05"/>
    <n v="151.74"/>
    <n v="2883.14"/>
    <x v="0"/>
    <x v="0"/>
    <n v="0.25"/>
    <n v="720.78"/>
  </r>
  <r>
    <s v="ORD2025000703"/>
    <x v="150"/>
    <s v="Customer 4488"/>
    <s v="CUST8873"/>
    <x v="3"/>
    <x v="3"/>
    <x v="0"/>
    <x v="2"/>
    <x v="4"/>
    <s v="Laptop Model-597"/>
    <s v="PROD4928"/>
    <n v="6"/>
    <n v="285.36"/>
    <n v="1712.16"/>
    <n v="0"/>
    <n v="0"/>
    <n v="1712.16"/>
    <x v="1"/>
    <x v="3"/>
    <n v="0.3"/>
    <n v="513.65"/>
  </r>
  <r>
    <s v="ORD2025000704"/>
    <x v="352"/>
    <s v="Customer 3329"/>
    <s v="CUST9748"/>
    <x v="0"/>
    <x v="13"/>
    <x v="0"/>
    <x v="0"/>
    <x v="3"/>
    <s v="Sofa Model-880"/>
    <s v="PROD4693"/>
    <n v="5"/>
    <n v="635.03"/>
    <n v="3175.15"/>
    <n v="0.2"/>
    <n v="635.03"/>
    <n v="2540.12"/>
    <x v="1"/>
    <x v="0"/>
    <n v="0.25"/>
    <n v="635.03"/>
  </r>
  <r>
    <s v="ORD2025000705"/>
    <x v="353"/>
    <s v="Customer 4938"/>
    <s v="CUST8992"/>
    <x v="3"/>
    <x v="8"/>
    <x v="0"/>
    <x v="1"/>
    <x v="1"/>
    <s v="Jeans Model-923"/>
    <s v="PROD6339"/>
    <n v="5"/>
    <n v="247.68"/>
    <n v="1238.4000000000001"/>
    <n v="0.2"/>
    <n v="247.68"/>
    <n v="990.72"/>
    <x v="3"/>
    <x v="1"/>
    <n v="0.25"/>
    <n v="247.68"/>
  </r>
  <r>
    <s v="ORD2025000706"/>
    <x v="84"/>
    <s v="Customer 387"/>
    <s v="CUST4335"/>
    <x v="4"/>
    <x v="7"/>
    <x v="1"/>
    <x v="2"/>
    <x v="11"/>
    <s v="Mobile Model-657"/>
    <s v="PROD3436"/>
    <n v="1"/>
    <n v="543.6"/>
    <n v="543.6"/>
    <n v="0.2"/>
    <n v="108.72"/>
    <n v="434.88"/>
    <x v="0"/>
    <x v="3"/>
    <n v="0.25"/>
    <n v="108.72"/>
  </r>
  <r>
    <s v="ORD2025000707"/>
    <x v="272"/>
    <s v="Customer 2253"/>
    <s v="CUST3801"/>
    <x v="3"/>
    <x v="3"/>
    <x v="1"/>
    <x v="2"/>
    <x v="8"/>
    <s v="Tablet Model-461"/>
    <s v="PROD1580"/>
    <n v="8"/>
    <n v="998.31"/>
    <n v="7986.48"/>
    <n v="0"/>
    <n v="0"/>
    <n v="7986.48"/>
    <x v="0"/>
    <x v="2"/>
    <n v="0.15"/>
    <n v="1197.97"/>
  </r>
  <r>
    <s v="ORD2025000708"/>
    <x v="278"/>
    <s v="Customer 277"/>
    <s v="CUST8215"/>
    <x v="2"/>
    <x v="14"/>
    <x v="1"/>
    <x v="1"/>
    <x v="7"/>
    <s v="Jacket Model-661"/>
    <s v="PROD7045"/>
    <n v="2"/>
    <n v="846.6"/>
    <n v="1693.2"/>
    <n v="0.1"/>
    <n v="169.32"/>
    <n v="1523.88"/>
    <x v="3"/>
    <x v="0"/>
    <n v="0.15"/>
    <n v="228.58"/>
  </r>
  <r>
    <s v="ORD2025000709"/>
    <x v="354"/>
    <s v="Customer 4484"/>
    <s v="CUST1888"/>
    <x v="4"/>
    <x v="7"/>
    <x v="0"/>
    <x v="0"/>
    <x v="0"/>
    <s v="Curtain Model-654"/>
    <s v="PROD4299"/>
    <n v="9"/>
    <n v="932.34"/>
    <n v="8391.06"/>
    <n v="0"/>
    <n v="0"/>
    <n v="8391.06"/>
    <x v="2"/>
    <x v="1"/>
    <n v="0.3"/>
    <n v="2517.3200000000002"/>
  </r>
  <r>
    <s v="ORD2025000710"/>
    <x v="355"/>
    <s v="Customer 1524"/>
    <s v="CUST2837"/>
    <x v="4"/>
    <x v="11"/>
    <x v="1"/>
    <x v="0"/>
    <x v="3"/>
    <s v="Sofa Model-753"/>
    <s v="PROD8674"/>
    <n v="5"/>
    <n v="156.11000000000001"/>
    <n v="780.55"/>
    <n v="0.1"/>
    <n v="78.06"/>
    <n v="702.49"/>
    <x v="2"/>
    <x v="0"/>
    <n v="0.3"/>
    <n v="210.75"/>
  </r>
  <r>
    <s v="ORD2025000711"/>
    <x v="255"/>
    <s v="Customer 4279"/>
    <s v="CUST4274"/>
    <x v="3"/>
    <x v="5"/>
    <x v="0"/>
    <x v="0"/>
    <x v="3"/>
    <s v="Sofa Model-978"/>
    <s v="PROD3126"/>
    <n v="7"/>
    <n v="153.15"/>
    <n v="1072.05"/>
    <n v="0.1"/>
    <n v="107.2"/>
    <n v="964.85"/>
    <x v="0"/>
    <x v="0"/>
    <n v="0.15"/>
    <n v="144.72999999999999"/>
  </r>
  <r>
    <s v="ORD2025000712"/>
    <x v="173"/>
    <s v="Customer 2775"/>
    <s v="CUST6792"/>
    <x v="1"/>
    <x v="1"/>
    <x v="0"/>
    <x v="3"/>
    <x v="9"/>
    <s v="Lipstick Model-901"/>
    <s v="PROD6648"/>
    <n v="3"/>
    <n v="858.72"/>
    <n v="2576.16"/>
    <n v="0.05"/>
    <n v="128.81"/>
    <n v="2447.35"/>
    <x v="2"/>
    <x v="1"/>
    <n v="0.3"/>
    <n v="734.2"/>
  </r>
  <r>
    <s v="ORD2025000713"/>
    <x v="159"/>
    <s v="Customer 4470"/>
    <s v="CUST4452"/>
    <x v="3"/>
    <x v="3"/>
    <x v="1"/>
    <x v="0"/>
    <x v="3"/>
    <s v="Sofa Model-689"/>
    <s v="PROD4908"/>
    <n v="9"/>
    <n v="884.78"/>
    <n v="7963.02"/>
    <n v="0.2"/>
    <n v="1592.6"/>
    <n v="6370.42"/>
    <x v="2"/>
    <x v="0"/>
    <n v="0.15"/>
    <n v="955.56"/>
  </r>
  <r>
    <s v="ORD2025000714"/>
    <x v="12"/>
    <s v="Customer 2822"/>
    <s v="CUST9834"/>
    <x v="2"/>
    <x v="2"/>
    <x v="1"/>
    <x v="2"/>
    <x v="11"/>
    <s v="Mobile Model-662"/>
    <s v="PROD5550"/>
    <n v="8"/>
    <n v="829.82"/>
    <n v="6638.56"/>
    <n v="0.05"/>
    <n v="331.93"/>
    <n v="6306.63"/>
    <x v="2"/>
    <x v="1"/>
    <n v="0.3"/>
    <n v="1891.99"/>
  </r>
  <r>
    <s v="ORD2025000715"/>
    <x v="337"/>
    <s v="Customer 168"/>
    <s v="CUST1908"/>
    <x v="2"/>
    <x v="12"/>
    <x v="1"/>
    <x v="1"/>
    <x v="7"/>
    <s v="Jacket Model-840"/>
    <s v="PROD8975"/>
    <n v="1"/>
    <n v="846.52"/>
    <n v="846.52"/>
    <n v="0.05"/>
    <n v="42.33"/>
    <n v="804.19"/>
    <x v="0"/>
    <x v="0"/>
    <n v="0.15"/>
    <n v="120.63"/>
  </r>
  <r>
    <s v="ORD2025000716"/>
    <x v="164"/>
    <s v="Customer 4466"/>
    <s v="CUST2884"/>
    <x v="1"/>
    <x v="4"/>
    <x v="0"/>
    <x v="0"/>
    <x v="0"/>
    <s v="Curtain Model-620"/>
    <s v="PROD2058"/>
    <n v="1"/>
    <n v="903.52"/>
    <n v="903.52"/>
    <n v="0.2"/>
    <n v="180.7"/>
    <n v="722.82"/>
    <x v="1"/>
    <x v="3"/>
    <n v="0.15"/>
    <n v="108.42"/>
  </r>
  <r>
    <s v="ORD2025000717"/>
    <x v="2"/>
    <s v="Customer 3324"/>
    <s v="CUST1635"/>
    <x v="4"/>
    <x v="7"/>
    <x v="0"/>
    <x v="3"/>
    <x v="9"/>
    <s v="Lipstick Model-805"/>
    <s v="PROD4592"/>
    <n v="9"/>
    <n v="110.92"/>
    <n v="998.28"/>
    <n v="0.2"/>
    <n v="199.66"/>
    <n v="798.62"/>
    <x v="1"/>
    <x v="2"/>
    <n v="0.25"/>
    <n v="199.66"/>
  </r>
  <r>
    <s v="ORD2025000718"/>
    <x v="99"/>
    <s v="Customer 1621"/>
    <s v="CUST7910"/>
    <x v="0"/>
    <x v="0"/>
    <x v="0"/>
    <x v="0"/>
    <x v="2"/>
    <s v="Lamp Model-679"/>
    <s v="PROD5119"/>
    <n v="9"/>
    <n v="129.22999999999999"/>
    <n v="1163.07"/>
    <n v="0.2"/>
    <n v="232.61"/>
    <n v="930.46"/>
    <x v="3"/>
    <x v="2"/>
    <n v="0.3"/>
    <n v="279.14"/>
  </r>
  <r>
    <s v="ORD2025000719"/>
    <x v="2"/>
    <s v="Customer 3138"/>
    <s v="CUST2036"/>
    <x v="2"/>
    <x v="14"/>
    <x v="0"/>
    <x v="3"/>
    <x v="10"/>
    <s v="Perfume Model-803"/>
    <s v="PROD5164"/>
    <n v="6"/>
    <n v="286.57"/>
    <n v="1719.42"/>
    <n v="0.1"/>
    <n v="171.94"/>
    <n v="1547.48"/>
    <x v="2"/>
    <x v="2"/>
    <n v="0.3"/>
    <n v="464.24"/>
  </r>
  <r>
    <s v="ORD2025000720"/>
    <x v="356"/>
    <s v="Customer 4784"/>
    <s v="CUST8636"/>
    <x v="4"/>
    <x v="9"/>
    <x v="0"/>
    <x v="3"/>
    <x v="10"/>
    <s v="Perfume Model-830"/>
    <s v="PROD8978"/>
    <n v="10"/>
    <n v="515.97"/>
    <n v="5159.7"/>
    <n v="0"/>
    <n v="0"/>
    <n v="5159.7"/>
    <x v="2"/>
    <x v="0"/>
    <n v="0.15"/>
    <n v="773.95"/>
  </r>
  <r>
    <s v="ORD2025000721"/>
    <x v="93"/>
    <s v="Customer 2421"/>
    <s v="CUST5457"/>
    <x v="3"/>
    <x v="3"/>
    <x v="0"/>
    <x v="0"/>
    <x v="2"/>
    <s v="Lamp Model-616"/>
    <s v="PROD4360"/>
    <n v="1"/>
    <n v="771.11"/>
    <n v="771.11"/>
    <n v="0"/>
    <n v="0"/>
    <n v="771.11"/>
    <x v="1"/>
    <x v="0"/>
    <n v="0.3"/>
    <n v="231.33"/>
  </r>
  <r>
    <s v="ORD2025000722"/>
    <x v="327"/>
    <s v="Customer 505"/>
    <s v="CUST7565"/>
    <x v="0"/>
    <x v="13"/>
    <x v="1"/>
    <x v="0"/>
    <x v="2"/>
    <s v="Lamp Model-803"/>
    <s v="PROD7919"/>
    <n v="3"/>
    <n v="366.06"/>
    <n v="1098.18"/>
    <n v="0.05"/>
    <n v="54.91"/>
    <n v="1043.27"/>
    <x v="2"/>
    <x v="1"/>
    <n v="0.15"/>
    <n v="156.49"/>
  </r>
  <r>
    <s v="ORD2025000723"/>
    <x v="39"/>
    <s v="Customer 4660"/>
    <s v="CUST2800"/>
    <x v="0"/>
    <x v="6"/>
    <x v="0"/>
    <x v="0"/>
    <x v="0"/>
    <s v="Curtain Model-968"/>
    <s v="PROD5104"/>
    <n v="3"/>
    <n v="152.79"/>
    <n v="458.37"/>
    <n v="0.1"/>
    <n v="45.84"/>
    <n v="412.53"/>
    <x v="3"/>
    <x v="3"/>
    <n v="0.25"/>
    <n v="103.13"/>
  </r>
  <r>
    <s v="ORD2025000724"/>
    <x v="146"/>
    <s v="Customer 2792"/>
    <s v="CUST5642"/>
    <x v="3"/>
    <x v="5"/>
    <x v="1"/>
    <x v="1"/>
    <x v="5"/>
    <s v="Shirt Model-166"/>
    <s v="PROD1869"/>
    <n v="6"/>
    <n v="519.59"/>
    <n v="3117.54"/>
    <n v="0.1"/>
    <n v="311.75"/>
    <n v="2805.79"/>
    <x v="1"/>
    <x v="2"/>
    <n v="0.15"/>
    <n v="420.87"/>
  </r>
  <r>
    <s v="ORD2025000725"/>
    <x v="37"/>
    <s v="Customer 4085"/>
    <s v="CUST9380"/>
    <x v="4"/>
    <x v="11"/>
    <x v="0"/>
    <x v="2"/>
    <x v="4"/>
    <s v="Laptop Model-761"/>
    <s v="PROD5064"/>
    <n v="1"/>
    <n v="584.33000000000004"/>
    <n v="584.33000000000004"/>
    <n v="0.1"/>
    <n v="58.43"/>
    <n v="525.9"/>
    <x v="1"/>
    <x v="2"/>
    <n v="0.15"/>
    <n v="78.88"/>
  </r>
  <r>
    <s v="ORD2025000726"/>
    <x v="357"/>
    <s v="Customer 2170"/>
    <s v="CUST9106"/>
    <x v="2"/>
    <x v="14"/>
    <x v="1"/>
    <x v="3"/>
    <x v="9"/>
    <s v="Lipstick Model-785"/>
    <s v="PROD3429"/>
    <n v="1"/>
    <n v="682.29"/>
    <n v="682.29"/>
    <n v="0.05"/>
    <n v="34.11"/>
    <n v="648.17999999999995"/>
    <x v="2"/>
    <x v="0"/>
    <n v="0.3"/>
    <n v="194.45"/>
  </r>
  <r>
    <s v="ORD2025000727"/>
    <x v="358"/>
    <s v="Customer 1722"/>
    <s v="CUST6318"/>
    <x v="3"/>
    <x v="3"/>
    <x v="0"/>
    <x v="1"/>
    <x v="7"/>
    <s v="Jacket Model-547"/>
    <s v="PROD3276"/>
    <n v="9"/>
    <n v="740.41"/>
    <n v="6663.69"/>
    <n v="0.05"/>
    <n v="333.18"/>
    <n v="6330.51"/>
    <x v="1"/>
    <x v="1"/>
    <n v="0.3"/>
    <n v="1899.15"/>
  </r>
  <r>
    <s v="ORD2025000728"/>
    <x v="303"/>
    <s v="Customer 890"/>
    <s v="CUST3171"/>
    <x v="0"/>
    <x v="6"/>
    <x v="1"/>
    <x v="0"/>
    <x v="0"/>
    <s v="Curtain Model-249"/>
    <s v="PROD8764"/>
    <n v="3"/>
    <n v="175.43"/>
    <n v="526.29"/>
    <n v="0.1"/>
    <n v="52.63"/>
    <n v="473.66"/>
    <x v="2"/>
    <x v="2"/>
    <n v="0.15"/>
    <n v="71.05"/>
  </r>
  <r>
    <s v="ORD2025000729"/>
    <x v="236"/>
    <s v="Customer 2875"/>
    <s v="CUST5374"/>
    <x v="3"/>
    <x v="5"/>
    <x v="0"/>
    <x v="0"/>
    <x v="2"/>
    <s v="Lamp Model-301"/>
    <s v="PROD1620"/>
    <n v="10"/>
    <n v="787.22"/>
    <n v="7872.2"/>
    <n v="0.1"/>
    <n v="787.22"/>
    <n v="7084.98"/>
    <x v="0"/>
    <x v="1"/>
    <n v="0.3"/>
    <n v="2125.4899999999998"/>
  </r>
  <r>
    <s v="ORD2025000730"/>
    <x v="58"/>
    <s v="Customer 3011"/>
    <s v="CUST2724"/>
    <x v="2"/>
    <x v="2"/>
    <x v="1"/>
    <x v="1"/>
    <x v="5"/>
    <s v="Shirt Model-959"/>
    <s v="PROD8854"/>
    <n v="4"/>
    <n v="260.27"/>
    <n v="1041.08"/>
    <n v="0.05"/>
    <n v="52.05"/>
    <n v="989.03"/>
    <x v="2"/>
    <x v="2"/>
    <n v="0.3"/>
    <n v="296.70999999999998"/>
  </r>
  <r>
    <s v="ORD2025000731"/>
    <x v="181"/>
    <s v="Customer 3749"/>
    <s v="CUST3559"/>
    <x v="1"/>
    <x v="10"/>
    <x v="1"/>
    <x v="3"/>
    <x v="9"/>
    <s v="Lipstick Model-343"/>
    <s v="PROD1469"/>
    <n v="9"/>
    <n v="161.4"/>
    <n v="1452.6"/>
    <n v="0.2"/>
    <n v="290.52"/>
    <n v="1162.08"/>
    <x v="1"/>
    <x v="0"/>
    <n v="0.15"/>
    <n v="174.31"/>
  </r>
  <r>
    <s v="ORD2025000732"/>
    <x v="310"/>
    <s v="Customer 1310"/>
    <s v="CUST2000"/>
    <x v="2"/>
    <x v="12"/>
    <x v="1"/>
    <x v="0"/>
    <x v="2"/>
    <s v="Lamp Model-357"/>
    <s v="PROD2888"/>
    <n v="5"/>
    <n v="917.65"/>
    <n v="4588.25"/>
    <n v="0.05"/>
    <n v="229.41"/>
    <n v="4358.84"/>
    <x v="1"/>
    <x v="2"/>
    <n v="0.15"/>
    <n v="653.83000000000004"/>
  </r>
  <r>
    <s v="ORD2025000733"/>
    <x v="231"/>
    <s v="Customer 1340"/>
    <s v="CUST3807"/>
    <x v="2"/>
    <x v="14"/>
    <x v="1"/>
    <x v="3"/>
    <x v="10"/>
    <s v="Perfume Model-930"/>
    <s v="PROD3133"/>
    <n v="7"/>
    <n v="272.56"/>
    <n v="1907.92"/>
    <n v="0.05"/>
    <n v="95.4"/>
    <n v="1812.52"/>
    <x v="1"/>
    <x v="2"/>
    <n v="0.25"/>
    <n v="453.13"/>
  </r>
  <r>
    <s v="ORD2025000734"/>
    <x v="357"/>
    <s v="Customer 1419"/>
    <s v="CUST7472"/>
    <x v="3"/>
    <x v="8"/>
    <x v="0"/>
    <x v="3"/>
    <x v="6"/>
    <s v="Face Cream Model-732"/>
    <s v="PROD3424"/>
    <n v="6"/>
    <n v="332.47"/>
    <n v="1994.82"/>
    <n v="0.05"/>
    <n v="99.74"/>
    <n v="1895.08"/>
    <x v="3"/>
    <x v="1"/>
    <n v="0.25"/>
    <n v="473.77"/>
  </r>
  <r>
    <s v="ORD2025000735"/>
    <x v="73"/>
    <s v="Customer 692"/>
    <s v="CUST5946"/>
    <x v="0"/>
    <x v="6"/>
    <x v="1"/>
    <x v="1"/>
    <x v="5"/>
    <s v="Shirt Model-916"/>
    <s v="PROD4541"/>
    <n v="4"/>
    <n v="190.22"/>
    <n v="760.88"/>
    <n v="0.05"/>
    <n v="38.04"/>
    <n v="722.84"/>
    <x v="3"/>
    <x v="0"/>
    <n v="0.25"/>
    <n v="180.71"/>
  </r>
  <r>
    <s v="ORD2025000736"/>
    <x v="351"/>
    <s v="Customer 3216"/>
    <s v="CUST7578"/>
    <x v="1"/>
    <x v="1"/>
    <x v="0"/>
    <x v="0"/>
    <x v="0"/>
    <s v="Curtain Model-728"/>
    <s v="PROD5995"/>
    <n v="6"/>
    <n v="696.59"/>
    <n v="4179.54"/>
    <n v="0.2"/>
    <n v="835.91"/>
    <n v="3343.63"/>
    <x v="0"/>
    <x v="3"/>
    <n v="0.3"/>
    <n v="1003.09"/>
  </r>
  <r>
    <s v="ORD2025000737"/>
    <x v="322"/>
    <s v="Customer 984"/>
    <s v="CUST8443"/>
    <x v="0"/>
    <x v="13"/>
    <x v="1"/>
    <x v="1"/>
    <x v="5"/>
    <s v="Shirt Model-320"/>
    <s v="PROD1221"/>
    <n v="4"/>
    <n v="271.14"/>
    <n v="1084.56"/>
    <n v="0.2"/>
    <n v="216.91"/>
    <n v="867.65"/>
    <x v="2"/>
    <x v="0"/>
    <n v="0.3"/>
    <n v="260.29000000000002"/>
  </r>
  <r>
    <s v="ORD2025000738"/>
    <x v="265"/>
    <s v="Customer 1450"/>
    <s v="CUST7160"/>
    <x v="3"/>
    <x v="3"/>
    <x v="1"/>
    <x v="2"/>
    <x v="4"/>
    <s v="Laptop Model-375"/>
    <s v="PROD3694"/>
    <n v="9"/>
    <n v="119.55"/>
    <n v="1075.95"/>
    <n v="0"/>
    <n v="0"/>
    <n v="1075.95"/>
    <x v="0"/>
    <x v="2"/>
    <n v="0.3"/>
    <n v="322.79000000000002"/>
  </r>
  <r>
    <s v="ORD2025000739"/>
    <x v="71"/>
    <s v="Customer 1124"/>
    <s v="CUST7965"/>
    <x v="2"/>
    <x v="14"/>
    <x v="1"/>
    <x v="3"/>
    <x v="6"/>
    <s v="Face Cream Model-919"/>
    <s v="PROD5693"/>
    <n v="1"/>
    <n v="498.89"/>
    <n v="498.89"/>
    <n v="0"/>
    <n v="0"/>
    <n v="498.89"/>
    <x v="3"/>
    <x v="2"/>
    <n v="0.25"/>
    <n v="124.72"/>
  </r>
  <r>
    <s v="ORD2025000740"/>
    <x v="347"/>
    <s v="Customer 2914"/>
    <s v="CUST3818"/>
    <x v="3"/>
    <x v="3"/>
    <x v="1"/>
    <x v="3"/>
    <x v="9"/>
    <s v="Lipstick Model-440"/>
    <s v="PROD4031"/>
    <n v="9"/>
    <n v="381.83"/>
    <n v="3436.47"/>
    <n v="0.1"/>
    <n v="343.65"/>
    <n v="3092.82"/>
    <x v="2"/>
    <x v="1"/>
    <n v="0.3"/>
    <n v="927.85"/>
  </r>
  <r>
    <s v="ORD2025000741"/>
    <x v="359"/>
    <s v="Customer 2035"/>
    <s v="CUST9417"/>
    <x v="1"/>
    <x v="4"/>
    <x v="1"/>
    <x v="0"/>
    <x v="2"/>
    <s v="Lamp Model-573"/>
    <s v="PROD7849"/>
    <n v="3"/>
    <n v="272.99"/>
    <n v="818.97"/>
    <n v="0"/>
    <n v="0"/>
    <n v="818.97"/>
    <x v="1"/>
    <x v="3"/>
    <n v="0.25"/>
    <n v="204.74"/>
  </r>
  <r>
    <s v="ORD2025000742"/>
    <x v="183"/>
    <s v="Customer 2270"/>
    <s v="CUST3398"/>
    <x v="3"/>
    <x v="8"/>
    <x v="1"/>
    <x v="1"/>
    <x v="5"/>
    <s v="Shirt Model-975"/>
    <s v="PROD4351"/>
    <n v="6"/>
    <n v="747.98"/>
    <n v="4487.88"/>
    <n v="0.2"/>
    <n v="897.58"/>
    <n v="3590.3"/>
    <x v="2"/>
    <x v="0"/>
    <n v="0.15"/>
    <n v="538.54"/>
  </r>
  <r>
    <s v="ORD2025000743"/>
    <x v="8"/>
    <s v="Customer 504"/>
    <s v="CUST1358"/>
    <x v="1"/>
    <x v="4"/>
    <x v="1"/>
    <x v="1"/>
    <x v="5"/>
    <s v="Shirt Model-567"/>
    <s v="PROD6023"/>
    <n v="5"/>
    <n v="411.68"/>
    <n v="2058.4"/>
    <n v="0"/>
    <n v="0"/>
    <n v="2058.4"/>
    <x v="0"/>
    <x v="0"/>
    <n v="0.25"/>
    <n v="514.6"/>
  </r>
  <r>
    <s v="ORD2025000744"/>
    <x v="219"/>
    <s v="Customer 461"/>
    <s v="CUST5109"/>
    <x v="0"/>
    <x v="13"/>
    <x v="0"/>
    <x v="0"/>
    <x v="2"/>
    <s v="Lamp Model-600"/>
    <s v="PROD3359"/>
    <n v="10"/>
    <n v="593.29"/>
    <n v="5932.9"/>
    <n v="0.1"/>
    <n v="593.29"/>
    <n v="5339.61"/>
    <x v="3"/>
    <x v="3"/>
    <n v="0.25"/>
    <n v="1334.9"/>
  </r>
  <r>
    <s v="ORD2025000745"/>
    <x v="43"/>
    <s v="Customer 467"/>
    <s v="CUST1995"/>
    <x v="3"/>
    <x v="3"/>
    <x v="0"/>
    <x v="3"/>
    <x v="10"/>
    <s v="Perfume Model-729"/>
    <s v="PROD4018"/>
    <n v="10"/>
    <n v="170.16"/>
    <n v="1701.6"/>
    <n v="0.05"/>
    <n v="85.08"/>
    <n v="1616.52"/>
    <x v="0"/>
    <x v="3"/>
    <n v="0.15"/>
    <n v="242.48"/>
  </r>
  <r>
    <s v="ORD2025000746"/>
    <x v="312"/>
    <s v="Customer 2344"/>
    <s v="CUST7332"/>
    <x v="3"/>
    <x v="8"/>
    <x v="0"/>
    <x v="1"/>
    <x v="7"/>
    <s v="Jacket Model-190"/>
    <s v="PROD9986"/>
    <n v="9"/>
    <n v="473.54"/>
    <n v="4261.8599999999997"/>
    <n v="0.2"/>
    <n v="852.37"/>
    <n v="3409.49"/>
    <x v="3"/>
    <x v="1"/>
    <n v="0.3"/>
    <n v="1022.85"/>
  </r>
  <r>
    <s v="ORD2025000747"/>
    <x v="352"/>
    <s v="Customer 4159"/>
    <s v="CUST9921"/>
    <x v="0"/>
    <x v="6"/>
    <x v="0"/>
    <x v="0"/>
    <x v="2"/>
    <s v="Lamp Model-206"/>
    <s v="PROD6218"/>
    <n v="6"/>
    <n v="436.6"/>
    <n v="2619.6"/>
    <n v="0"/>
    <n v="0"/>
    <n v="2619.6"/>
    <x v="2"/>
    <x v="1"/>
    <n v="0.25"/>
    <n v="654.9"/>
  </r>
  <r>
    <s v="ORD2025000748"/>
    <x v="285"/>
    <s v="Customer 446"/>
    <s v="CUST5958"/>
    <x v="0"/>
    <x v="6"/>
    <x v="0"/>
    <x v="1"/>
    <x v="7"/>
    <s v="Jacket Model-364"/>
    <s v="PROD3947"/>
    <n v="2"/>
    <n v="415.74"/>
    <n v="831.48"/>
    <n v="0.2"/>
    <n v="166.3"/>
    <n v="665.18"/>
    <x v="0"/>
    <x v="3"/>
    <n v="0.25"/>
    <n v="166.29"/>
  </r>
  <r>
    <s v="ORD2025000749"/>
    <x v="27"/>
    <s v="Customer 4198"/>
    <s v="CUST2753"/>
    <x v="2"/>
    <x v="2"/>
    <x v="0"/>
    <x v="1"/>
    <x v="7"/>
    <s v="Jacket Model-416"/>
    <s v="PROD6515"/>
    <n v="3"/>
    <n v="337.4"/>
    <n v="1012.2"/>
    <n v="0.1"/>
    <n v="101.22"/>
    <n v="910.98"/>
    <x v="1"/>
    <x v="2"/>
    <n v="0.15"/>
    <n v="136.65"/>
  </r>
  <r>
    <s v="ORD2025000750"/>
    <x v="102"/>
    <s v="Customer 2914"/>
    <s v="CUST5102"/>
    <x v="1"/>
    <x v="1"/>
    <x v="1"/>
    <x v="3"/>
    <x v="10"/>
    <s v="Perfume Model-850"/>
    <s v="PROD5672"/>
    <n v="7"/>
    <n v="625.74"/>
    <n v="4380.18"/>
    <n v="0.2"/>
    <n v="876.04"/>
    <n v="3504.14"/>
    <x v="1"/>
    <x v="3"/>
    <n v="0.25"/>
    <n v="876.03"/>
  </r>
  <r>
    <s v="ORD2025000751"/>
    <x v="221"/>
    <s v="Customer 7"/>
    <s v="CUST5465"/>
    <x v="2"/>
    <x v="12"/>
    <x v="0"/>
    <x v="2"/>
    <x v="11"/>
    <s v="Mobile Model-863"/>
    <s v="PROD5300"/>
    <n v="9"/>
    <n v="105.48"/>
    <n v="949.32"/>
    <n v="0.1"/>
    <n v="94.93"/>
    <n v="854.39"/>
    <x v="1"/>
    <x v="1"/>
    <n v="0.3"/>
    <n v="256.32"/>
  </r>
  <r>
    <s v="ORD2025000752"/>
    <x v="159"/>
    <s v="Customer 1701"/>
    <s v="CUST1618"/>
    <x v="3"/>
    <x v="3"/>
    <x v="0"/>
    <x v="1"/>
    <x v="1"/>
    <s v="Jeans Model-264"/>
    <s v="PROD6348"/>
    <n v="8"/>
    <n v="952.81"/>
    <n v="7622.48"/>
    <n v="0.2"/>
    <n v="1524.5"/>
    <n v="6097.98"/>
    <x v="1"/>
    <x v="2"/>
    <n v="0.15"/>
    <n v="914.7"/>
  </r>
  <r>
    <s v="ORD2025000753"/>
    <x v="285"/>
    <s v="Customer 2464"/>
    <s v="CUST2751"/>
    <x v="3"/>
    <x v="5"/>
    <x v="1"/>
    <x v="1"/>
    <x v="7"/>
    <s v="Jacket Model-142"/>
    <s v="PROD6930"/>
    <n v="7"/>
    <n v="868.79"/>
    <n v="6081.53"/>
    <n v="0"/>
    <n v="0"/>
    <n v="6081.53"/>
    <x v="1"/>
    <x v="2"/>
    <n v="0.25"/>
    <n v="1520.38"/>
  </r>
  <r>
    <s v="ORD2025000754"/>
    <x v="302"/>
    <s v="Customer 4319"/>
    <s v="CUST1508"/>
    <x v="1"/>
    <x v="10"/>
    <x v="1"/>
    <x v="3"/>
    <x v="6"/>
    <s v="Face Cream Model-454"/>
    <s v="PROD1938"/>
    <n v="5"/>
    <n v="236.31"/>
    <n v="1181.55"/>
    <n v="0.2"/>
    <n v="236.31"/>
    <n v="945.24"/>
    <x v="1"/>
    <x v="3"/>
    <n v="0.25"/>
    <n v="236.31"/>
  </r>
  <r>
    <s v="ORD2025000755"/>
    <x v="254"/>
    <s v="Customer 2317"/>
    <s v="CUST1881"/>
    <x v="4"/>
    <x v="11"/>
    <x v="1"/>
    <x v="2"/>
    <x v="4"/>
    <s v="Laptop Model-995"/>
    <s v="PROD4740"/>
    <n v="6"/>
    <n v="280.31"/>
    <n v="1681.86"/>
    <n v="0.1"/>
    <n v="168.19"/>
    <n v="1513.67"/>
    <x v="0"/>
    <x v="3"/>
    <n v="0.3"/>
    <n v="454.1"/>
  </r>
  <r>
    <s v="ORD2025000756"/>
    <x v="125"/>
    <s v="Customer 2090"/>
    <s v="CUST9042"/>
    <x v="3"/>
    <x v="5"/>
    <x v="0"/>
    <x v="3"/>
    <x v="10"/>
    <s v="Perfume Model-858"/>
    <s v="PROD5065"/>
    <n v="4"/>
    <n v="362.37"/>
    <n v="1449.48"/>
    <n v="0.1"/>
    <n v="144.94999999999999"/>
    <n v="1304.53"/>
    <x v="1"/>
    <x v="1"/>
    <n v="0.15"/>
    <n v="195.68"/>
  </r>
  <r>
    <s v="ORD2025000757"/>
    <x v="193"/>
    <s v="Customer 857"/>
    <s v="CUST6034"/>
    <x v="0"/>
    <x v="6"/>
    <x v="1"/>
    <x v="3"/>
    <x v="10"/>
    <s v="Perfume Model-364"/>
    <s v="PROD2861"/>
    <n v="9"/>
    <n v="391.72"/>
    <n v="3525.48"/>
    <n v="0.05"/>
    <n v="176.27"/>
    <n v="3349.21"/>
    <x v="0"/>
    <x v="2"/>
    <n v="0.25"/>
    <n v="837.3"/>
  </r>
  <r>
    <s v="ORD2025000758"/>
    <x v="322"/>
    <s v="Customer 4789"/>
    <s v="CUST1463"/>
    <x v="1"/>
    <x v="4"/>
    <x v="1"/>
    <x v="0"/>
    <x v="2"/>
    <s v="Lamp Model-793"/>
    <s v="PROD6258"/>
    <n v="4"/>
    <n v="816.27"/>
    <n v="3265.08"/>
    <n v="0.2"/>
    <n v="653.02"/>
    <n v="2612.06"/>
    <x v="0"/>
    <x v="1"/>
    <n v="0.15"/>
    <n v="391.81"/>
  </r>
  <r>
    <s v="ORD2025000759"/>
    <x v="156"/>
    <s v="Customer 3071"/>
    <s v="CUST3559"/>
    <x v="1"/>
    <x v="10"/>
    <x v="1"/>
    <x v="1"/>
    <x v="7"/>
    <s v="Jacket Model-320"/>
    <s v="PROD8419"/>
    <n v="8"/>
    <n v="185.06"/>
    <n v="1480.48"/>
    <n v="0"/>
    <n v="0"/>
    <n v="1480.48"/>
    <x v="3"/>
    <x v="3"/>
    <n v="0.15"/>
    <n v="222.07"/>
  </r>
  <r>
    <s v="ORD2025000760"/>
    <x v="287"/>
    <s v="Customer 4644"/>
    <s v="CUST8424"/>
    <x v="2"/>
    <x v="2"/>
    <x v="1"/>
    <x v="0"/>
    <x v="0"/>
    <s v="Curtain Model-786"/>
    <s v="PROD4355"/>
    <n v="5"/>
    <n v="577.20000000000005"/>
    <n v="2886"/>
    <n v="0.2"/>
    <n v="577.20000000000005"/>
    <n v="2308.8000000000002"/>
    <x v="1"/>
    <x v="3"/>
    <n v="0.15"/>
    <n v="346.32"/>
  </r>
  <r>
    <s v="ORD2025000761"/>
    <x v="360"/>
    <s v="Customer 1763"/>
    <s v="CUST7138"/>
    <x v="0"/>
    <x v="13"/>
    <x v="0"/>
    <x v="0"/>
    <x v="3"/>
    <s v="Sofa Model-563"/>
    <s v="PROD1933"/>
    <n v="5"/>
    <n v="550.22"/>
    <n v="2751.1"/>
    <n v="0.05"/>
    <n v="137.56"/>
    <n v="2613.54"/>
    <x v="0"/>
    <x v="3"/>
    <n v="0.15"/>
    <n v="392.03"/>
  </r>
  <r>
    <s v="ORD2025000762"/>
    <x v="131"/>
    <s v="Customer 3602"/>
    <s v="CUST9286"/>
    <x v="4"/>
    <x v="11"/>
    <x v="1"/>
    <x v="0"/>
    <x v="2"/>
    <s v="Lamp Model-863"/>
    <s v="PROD6014"/>
    <n v="1"/>
    <n v="291.2"/>
    <n v="291.2"/>
    <n v="0.05"/>
    <n v="14.56"/>
    <n v="276.64"/>
    <x v="3"/>
    <x v="0"/>
    <n v="0.25"/>
    <n v="69.16"/>
  </r>
  <r>
    <s v="ORD2025000763"/>
    <x v="125"/>
    <s v="Customer 1535"/>
    <s v="CUST4405"/>
    <x v="4"/>
    <x v="7"/>
    <x v="0"/>
    <x v="1"/>
    <x v="5"/>
    <s v="Shirt Model-235"/>
    <s v="PROD9315"/>
    <n v="1"/>
    <n v="337.67"/>
    <n v="337.67"/>
    <n v="0.1"/>
    <n v="33.770000000000003"/>
    <n v="303.89999999999998"/>
    <x v="2"/>
    <x v="3"/>
    <n v="0.15"/>
    <n v="45.58"/>
  </r>
  <r>
    <s v="ORD2025000764"/>
    <x v="206"/>
    <s v="Customer 3812"/>
    <s v="CUST8535"/>
    <x v="0"/>
    <x v="13"/>
    <x v="0"/>
    <x v="2"/>
    <x v="11"/>
    <s v="Mobile Model-805"/>
    <s v="PROD2683"/>
    <n v="7"/>
    <n v="635.47"/>
    <n v="4448.29"/>
    <n v="0.1"/>
    <n v="444.83"/>
    <n v="4003.46"/>
    <x v="1"/>
    <x v="2"/>
    <n v="0.3"/>
    <n v="1201.04"/>
  </r>
  <r>
    <s v="ORD2025000765"/>
    <x v="280"/>
    <s v="Customer 3273"/>
    <s v="CUST3416"/>
    <x v="1"/>
    <x v="4"/>
    <x v="1"/>
    <x v="0"/>
    <x v="0"/>
    <s v="Curtain Model-526"/>
    <s v="PROD5340"/>
    <n v="3"/>
    <n v="386.73"/>
    <n v="1160.19"/>
    <n v="0.2"/>
    <n v="232.04"/>
    <n v="928.15"/>
    <x v="1"/>
    <x v="1"/>
    <n v="0.3"/>
    <n v="278.44"/>
  </r>
  <r>
    <s v="ORD2025000766"/>
    <x v="361"/>
    <s v="Customer 940"/>
    <s v="CUST9716"/>
    <x v="3"/>
    <x v="5"/>
    <x v="1"/>
    <x v="0"/>
    <x v="3"/>
    <s v="Sofa Model-310"/>
    <s v="PROD3104"/>
    <n v="2"/>
    <n v="564.32000000000005"/>
    <n v="1128.6400000000001"/>
    <n v="0.2"/>
    <n v="225.73"/>
    <n v="902.91"/>
    <x v="0"/>
    <x v="0"/>
    <n v="0.25"/>
    <n v="225.73"/>
  </r>
  <r>
    <s v="ORD2025000767"/>
    <x v="110"/>
    <s v="Customer 4186"/>
    <s v="CUST8298"/>
    <x v="4"/>
    <x v="11"/>
    <x v="1"/>
    <x v="2"/>
    <x v="4"/>
    <s v="Laptop Model-962"/>
    <s v="PROD9113"/>
    <n v="1"/>
    <n v="400.51"/>
    <n v="400.51"/>
    <n v="0"/>
    <n v="0"/>
    <n v="400.51"/>
    <x v="3"/>
    <x v="0"/>
    <n v="0.3"/>
    <n v="120.15"/>
  </r>
  <r>
    <s v="ORD2025000768"/>
    <x v="204"/>
    <s v="Customer 1261"/>
    <s v="CUST5215"/>
    <x v="1"/>
    <x v="1"/>
    <x v="1"/>
    <x v="0"/>
    <x v="3"/>
    <s v="Sofa Model-216"/>
    <s v="PROD3373"/>
    <n v="7"/>
    <n v="760.74"/>
    <n v="5325.18"/>
    <n v="0.2"/>
    <n v="1065.04"/>
    <n v="4260.1400000000003"/>
    <x v="1"/>
    <x v="1"/>
    <n v="0.25"/>
    <n v="1065.04"/>
  </r>
  <r>
    <s v="ORD2025000769"/>
    <x v="110"/>
    <s v="Customer 4544"/>
    <s v="CUST4266"/>
    <x v="2"/>
    <x v="12"/>
    <x v="0"/>
    <x v="3"/>
    <x v="6"/>
    <s v="Face Cream Model-387"/>
    <s v="PROD8581"/>
    <n v="4"/>
    <n v="431.08"/>
    <n v="1724.32"/>
    <n v="0.2"/>
    <n v="344.86"/>
    <n v="1379.46"/>
    <x v="2"/>
    <x v="3"/>
    <n v="0.3"/>
    <n v="413.84"/>
  </r>
  <r>
    <s v="ORD2025000770"/>
    <x v="24"/>
    <s v="Customer 3398"/>
    <s v="CUST5238"/>
    <x v="1"/>
    <x v="1"/>
    <x v="1"/>
    <x v="1"/>
    <x v="1"/>
    <s v="Jeans Model-280"/>
    <s v="PROD1155"/>
    <n v="9"/>
    <n v="393.29"/>
    <n v="3539.61"/>
    <n v="0.2"/>
    <n v="707.92"/>
    <n v="2831.69"/>
    <x v="0"/>
    <x v="2"/>
    <n v="0.3"/>
    <n v="849.51"/>
  </r>
  <r>
    <s v="ORD2025000771"/>
    <x v="303"/>
    <s v="Customer 2391"/>
    <s v="CUST6758"/>
    <x v="2"/>
    <x v="12"/>
    <x v="1"/>
    <x v="2"/>
    <x v="4"/>
    <s v="Laptop Model-500"/>
    <s v="PROD8922"/>
    <n v="4"/>
    <n v="335.11"/>
    <n v="1340.44"/>
    <n v="0.05"/>
    <n v="67.02"/>
    <n v="1273.42"/>
    <x v="1"/>
    <x v="1"/>
    <n v="0.25"/>
    <n v="318.36"/>
  </r>
  <r>
    <s v="ORD2025000772"/>
    <x v="362"/>
    <s v="Customer 2826"/>
    <s v="CUST3565"/>
    <x v="3"/>
    <x v="5"/>
    <x v="1"/>
    <x v="2"/>
    <x v="8"/>
    <s v="Tablet Model-642"/>
    <s v="PROD4746"/>
    <n v="8"/>
    <n v="102.25"/>
    <n v="818"/>
    <n v="0"/>
    <n v="0"/>
    <n v="818"/>
    <x v="2"/>
    <x v="3"/>
    <n v="0.25"/>
    <n v="204.5"/>
  </r>
  <r>
    <s v="ORD2025000773"/>
    <x v="3"/>
    <s v="Customer 4187"/>
    <s v="CUST1219"/>
    <x v="4"/>
    <x v="11"/>
    <x v="0"/>
    <x v="2"/>
    <x v="8"/>
    <s v="Tablet Model-410"/>
    <s v="PROD3231"/>
    <n v="2"/>
    <n v="620.79999999999995"/>
    <n v="1241.5999999999999"/>
    <n v="0"/>
    <n v="0"/>
    <n v="1241.5999999999999"/>
    <x v="1"/>
    <x v="1"/>
    <n v="0.25"/>
    <n v="310.39999999999998"/>
  </r>
  <r>
    <s v="ORD2025000774"/>
    <x v="192"/>
    <s v="Customer 975"/>
    <s v="CUST7150"/>
    <x v="4"/>
    <x v="11"/>
    <x v="1"/>
    <x v="3"/>
    <x v="10"/>
    <s v="Perfume Model-732"/>
    <s v="PROD5984"/>
    <n v="3"/>
    <n v="502.29"/>
    <n v="1506.87"/>
    <n v="0.05"/>
    <n v="75.34"/>
    <n v="1431.53"/>
    <x v="1"/>
    <x v="1"/>
    <n v="0.3"/>
    <n v="429.46"/>
  </r>
  <r>
    <s v="ORD2025000775"/>
    <x v="133"/>
    <s v="Customer 3412"/>
    <s v="CUST2818"/>
    <x v="1"/>
    <x v="10"/>
    <x v="0"/>
    <x v="2"/>
    <x v="4"/>
    <s v="Laptop Model-901"/>
    <s v="PROD9119"/>
    <n v="8"/>
    <n v="535.99"/>
    <n v="4287.92"/>
    <n v="0.1"/>
    <n v="428.79"/>
    <n v="3859.13"/>
    <x v="0"/>
    <x v="2"/>
    <n v="0.15"/>
    <n v="578.87"/>
  </r>
  <r>
    <s v="ORD2025000776"/>
    <x v="238"/>
    <s v="Customer 3604"/>
    <s v="CUST4887"/>
    <x v="1"/>
    <x v="4"/>
    <x v="0"/>
    <x v="3"/>
    <x v="9"/>
    <s v="Lipstick Model-744"/>
    <s v="PROD1590"/>
    <n v="3"/>
    <n v="737.57"/>
    <n v="2212.71"/>
    <n v="0.1"/>
    <n v="221.27"/>
    <n v="1991.44"/>
    <x v="1"/>
    <x v="0"/>
    <n v="0.3"/>
    <n v="597.42999999999995"/>
  </r>
  <r>
    <s v="ORD2025000777"/>
    <x v="44"/>
    <s v="Customer 1890"/>
    <s v="CUST2524"/>
    <x v="0"/>
    <x v="6"/>
    <x v="0"/>
    <x v="0"/>
    <x v="0"/>
    <s v="Curtain Model-166"/>
    <s v="PROD9054"/>
    <n v="2"/>
    <n v="795.24"/>
    <n v="1590.48"/>
    <n v="0.1"/>
    <n v="159.05000000000001"/>
    <n v="1431.43"/>
    <x v="3"/>
    <x v="0"/>
    <n v="0.3"/>
    <n v="429.43"/>
  </r>
  <r>
    <s v="ORD2025000778"/>
    <x v="317"/>
    <s v="Customer 3041"/>
    <s v="CUST7619"/>
    <x v="0"/>
    <x v="6"/>
    <x v="1"/>
    <x v="2"/>
    <x v="4"/>
    <s v="Laptop Model-343"/>
    <s v="PROD2700"/>
    <n v="8"/>
    <n v="211.94"/>
    <n v="1695.52"/>
    <n v="0.2"/>
    <n v="339.1"/>
    <n v="1356.42"/>
    <x v="2"/>
    <x v="0"/>
    <n v="0.15"/>
    <n v="203.46"/>
  </r>
  <r>
    <s v="ORD2025000779"/>
    <x v="4"/>
    <s v="Customer 1733"/>
    <s v="CUST1960"/>
    <x v="4"/>
    <x v="7"/>
    <x v="0"/>
    <x v="2"/>
    <x v="8"/>
    <s v="Tablet Model-777"/>
    <s v="PROD4154"/>
    <n v="9"/>
    <n v="619.36"/>
    <n v="5574.24"/>
    <n v="0.05"/>
    <n v="278.70999999999998"/>
    <n v="5295.53"/>
    <x v="1"/>
    <x v="3"/>
    <n v="0.3"/>
    <n v="1588.66"/>
  </r>
  <r>
    <s v="ORD2025000780"/>
    <x v="176"/>
    <s v="Customer 2763"/>
    <s v="CUST9994"/>
    <x v="0"/>
    <x v="0"/>
    <x v="1"/>
    <x v="3"/>
    <x v="9"/>
    <s v="Lipstick Model-346"/>
    <s v="PROD8575"/>
    <n v="8"/>
    <n v="805.18"/>
    <n v="6441.44"/>
    <n v="0"/>
    <n v="0"/>
    <n v="6441.44"/>
    <x v="2"/>
    <x v="0"/>
    <n v="0.3"/>
    <n v="1932.43"/>
  </r>
  <r>
    <s v="ORD2025000781"/>
    <x v="223"/>
    <s v="Customer 4993"/>
    <s v="CUST9138"/>
    <x v="3"/>
    <x v="3"/>
    <x v="0"/>
    <x v="1"/>
    <x v="7"/>
    <s v="Jacket Model-283"/>
    <s v="PROD7891"/>
    <n v="10"/>
    <n v="715.22"/>
    <n v="7152.2"/>
    <n v="0"/>
    <n v="0"/>
    <n v="7152.2"/>
    <x v="3"/>
    <x v="0"/>
    <n v="0.3"/>
    <n v="2145.66"/>
  </r>
  <r>
    <s v="ORD2025000782"/>
    <x v="173"/>
    <s v="Customer 3766"/>
    <s v="CUST8612"/>
    <x v="4"/>
    <x v="11"/>
    <x v="0"/>
    <x v="2"/>
    <x v="8"/>
    <s v="Tablet Model-427"/>
    <s v="PROD2705"/>
    <n v="7"/>
    <n v="896.6"/>
    <n v="6276.2"/>
    <n v="0.2"/>
    <n v="1255.24"/>
    <n v="5020.96"/>
    <x v="3"/>
    <x v="2"/>
    <n v="0.15"/>
    <n v="753.14"/>
  </r>
  <r>
    <s v="ORD2025000783"/>
    <x v="356"/>
    <s v="Customer 3641"/>
    <s v="CUST8759"/>
    <x v="1"/>
    <x v="1"/>
    <x v="1"/>
    <x v="2"/>
    <x v="4"/>
    <s v="Laptop Model-630"/>
    <s v="PROD3405"/>
    <n v="5"/>
    <n v="528.41999999999996"/>
    <n v="2642.1"/>
    <n v="0.05"/>
    <n v="132.1"/>
    <n v="2510"/>
    <x v="3"/>
    <x v="2"/>
    <n v="0.25"/>
    <n v="627.5"/>
  </r>
  <r>
    <s v="ORD2025000784"/>
    <x v="363"/>
    <s v="Customer 2628"/>
    <s v="CUST4434"/>
    <x v="1"/>
    <x v="4"/>
    <x v="0"/>
    <x v="0"/>
    <x v="0"/>
    <s v="Curtain Model-737"/>
    <s v="PROD5573"/>
    <n v="2"/>
    <n v="444.79"/>
    <n v="889.58"/>
    <n v="0"/>
    <n v="0"/>
    <n v="889.58"/>
    <x v="0"/>
    <x v="0"/>
    <n v="0.25"/>
    <n v="222.4"/>
  </r>
  <r>
    <s v="ORD2025000785"/>
    <x v="364"/>
    <s v="Customer 1598"/>
    <s v="CUST4525"/>
    <x v="3"/>
    <x v="3"/>
    <x v="0"/>
    <x v="1"/>
    <x v="5"/>
    <s v="Shirt Model-664"/>
    <s v="PROD7711"/>
    <n v="2"/>
    <n v="864.12"/>
    <n v="1728.24"/>
    <n v="0.05"/>
    <n v="86.41"/>
    <n v="1641.83"/>
    <x v="2"/>
    <x v="2"/>
    <n v="0.25"/>
    <n v="410.46"/>
  </r>
  <r>
    <s v="ORD2025000786"/>
    <x v="202"/>
    <s v="Customer 4758"/>
    <s v="CUST9702"/>
    <x v="4"/>
    <x v="9"/>
    <x v="0"/>
    <x v="0"/>
    <x v="0"/>
    <s v="Curtain Model-814"/>
    <s v="PROD9747"/>
    <n v="6"/>
    <n v="944.39"/>
    <n v="5666.34"/>
    <n v="0.1"/>
    <n v="566.63"/>
    <n v="5099.71"/>
    <x v="2"/>
    <x v="2"/>
    <n v="0.15"/>
    <n v="764.96"/>
  </r>
  <r>
    <s v="ORD2025000787"/>
    <x v="341"/>
    <s v="Customer 3641"/>
    <s v="CUST2192"/>
    <x v="0"/>
    <x v="6"/>
    <x v="1"/>
    <x v="1"/>
    <x v="1"/>
    <s v="Jeans Model-693"/>
    <s v="PROD6427"/>
    <n v="3"/>
    <n v="104.07"/>
    <n v="312.20999999999998"/>
    <n v="0.2"/>
    <n v="62.44"/>
    <n v="249.77"/>
    <x v="0"/>
    <x v="3"/>
    <n v="0.3"/>
    <n v="74.930000000000007"/>
  </r>
  <r>
    <s v="ORD2025000788"/>
    <x v="202"/>
    <s v="Customer 1072"/>
    <s v="CUST6240"/>
    <x v="2"/>
    <x v="12"/>
    <x v="0"/>
    <x v="1"/>
    <x v="7"/>
    <s v="Jacket Model-707"/>
    <s v="PROD4663"/>
    <n v="7"/>
    <n v="510.32"/>
    <n v="3572.24"/>
    <n v="0.05"/>
    <n v="178.61"/>
    <n v="3393.63"/>
    <x v="1"/>
    <x v="3"/>
    <n v="0.25"/>
    <n v="848.41"/>
  </r>
  <r>
    <s v="ORD2025000789"/>
    <x v="365"/>
    <s v="Customer 1690"/>
    <s v="CUST4936"/>
    <x v="0"/>
    <x v="0"/>
    <x v="0"/>
    <x v="2"/>
    <x v="11"/>
    <s v="Mobile Model-601"/>
    <s v="PROD5412"/>
    <n v="8"/>
    <n v="723.95"/>
    <n v="5791.6"/>
    <n v="0.2"/>
    <n v="1158.32"/>
    <n v="4633.28"/>
    <x v="0"/>
    <x v="2"/>
    <n v="0.3"/>
    <n v="1389.98"/>
  </r>
  <r>
    <s v="ORD2025000790"/>
    <x v="168"/>
    <s v="Customer 3735"/>
    <s v="CUST4324"/>
    <x v="1"/>
    <x v="1"/>
    <x v="1"/>
    <x v="3"/>
    <x v="10"/>
    <s v="Perfume Model-870"/>
    <s v="PROD2066"/>
    <n v="6"/>
    <n v="379.09"/>
    <n v="2274.54"/>
    <n v="0"/>
    <n v="0"/>
    <n v="2274.54"/>
    <x v="0"/>
    <x v="1"/>
    <n v="0.3"/>
    <n v="682.36"/>
  </r>
  <r>
    <s v="ORD2025000791"/>
    <x v="366"/>
    <s v="Customer 3919"/>
    <s v="CUST1809"/>
    <x v="4"/>
    <x v="11"/>
    <x v="0"/>
    <x v="2"/>
    <x v="11"/>
    <s v="Mobile Model-815"/>
    <s v="PROD7441"/>
    <n v="2"/>
    <n v="946.22"/>
    <n v="1892.44"/>
    <n v="0.05"/>
    <n v="94.62"/>
    <n v="1797.82"/>
    <x v="3"/>
    <x v="0"/>
    <n v="0.3"/>
    <n v="539.35"/>
  </r>
  <r>
    <s v="ORD2025000792"/>
    <x v="206"/>
    <s v="Customer 4068"/>
    <s v="CUST5361"/>
    <x v="1"/>
    <x v="10"/>
    <x v="1"/>
    <x v="2"/>
    <x v="11"/>
    <s v="Mobile Model-518"/>
    <s v="PROD5988"/>
    <n v="3"/>
    <n v="655.49"/>
    <n v="1966.47"/>
    <n v="0.2"/>
    <n v="393.29"/>
    <n v="1573.18"/>
    <x v="0"/>
    <x v="3"/>
    <n v="0.15"/>
    <n v="235.98"/>
  </r>
  <r>
    <s v="ORD2025000793"/>
    <x v="367"/>
    <s v="Customer 3458"/>
    <s v="CUST9253"/>
    <x v="4"/>
    <x v="9"/>
    <x v="0"/>
    <x v="1"/>
    <x v="7"/>
    <s v="Jacket Model-395"/>
    <s v="PROD2894"/>
    <n v="2"/>
    <n v="530.54999999999995"/>
    <n v="1061.0999999999999"/>
    <n v="0.05"/>
    <n v="53.05"/>
    <n v="1008.05"/>
    <x v="1"/>
    <x v="2"/>
    <n v="0.15"/>
    <n v="151.21"/>
  </r>
  <r>
    <s v="ORD2025000794"/>
    <x v="284"/>
    <s v="Customer 4289"/>
    <s v="CUST8056"/>
    <x v="0"/>
    <x v="0"/>
    <x v="1"/>
    <x v="2"/>
    <x v="11"/>
    <s v="Mobile Model-827"/>
    <s v="PROD9018"/>
    <n v="4"/>
    <n v="704.37"/>
    <n v="2817.48"/>
    <n v="0"/>
    <n v="0"/>
    <n v="2817.48"/>
    <x v="3"/>
    <x v="3"/>
    <n v="0.15"/>
    <n v="422.62"/>
  </r>
  <r>
    <s v="ORD2025000795"/>
    <x v="368"/>
    <s v="Customer 2867"/>
    <s v="CUST8153"/>
    <x v="3"/>
    <x v="8"/>
    <x v="0"/>
    <x v="0"/>
    <x v="0"/>
    <s v="Curtain Model-486"/>
    <s v="PROD8360"/>
    <n v="3"/>
    <n v="856.47"/>
    <n v="2569.41"/>
    <n v="0.2"/>
    <n v="513.88"/>
    <n v="2055.5300000000002"/>
    <x v="0"/>
    <x v="1"/>
    <n v="0.25"/>
    <n v="513.88"/>
  </r>
  <r>
    <s v="ORD2025000796"/>
    <x v="12"/>
    <s v="Customer 1821"/>
    <s v="CUST9005"/>
    <x v="4"/>
    <x v="7"/>
    <x v="1"/>
    <x v="3"/>
    <x v="6"/>
    <s v="Face Cream Model-835"/>
    <s v="PROD4261"/>
    <n v="3"/>
    <n v="512.92999999999995"/>
    <n v="1538.79"/>
    <n v="0.05"/>
    <n v="76.94"/>
    <n v="1461.85"/>
    <x v="0"/>
    <x v="0"/>
    <n v="0.15"/>
    <n v="219.28"/>
  </r>
  <r>
    <s v="ORD2025000797"/>
    <x v="341"/>
    <s v="Customer 2711"/>
    <s v="CUST5698"/>
    <x v="3"/>
    <x v="5"/>
    <x v="1"/>
    <x v="2"/>
    <x v="11"/>
    <s v="Mobile Model-679"/>
    <s v="PROD1147"/>
    <n v="5"/>
    <n v="277.11"/>
    <n v="1385.55"/>
    <n v="0"/>
    <n v="0"/>
    <n v="1385.55"/>
    <x v="2"/>
    <x v="1"/>
    <n v="0.25"/>
    <n v="346.39"/>
  </r>
  <r>
    <s v="ORD2025000798"/>
    <x v="229"/>
    <s v="Customer 1212"/>
    <s v="CUST2255"/>
    <x v="3"/>
    <x v="5"/>
    <x v="0"/>
    <x v="0"/>
    <x v="0"/>
    <s v="Curtain Model-647"/>
    <s v="PROD2779"/>
    <n v="9"/>
    <n v="861.05"/>
    <n v="7749.45"/>
    <n v="0.05"/>
    <n v="387.47"/>
    <n v="7361.98"/>
    <x v="1"/>
    <x v="3"/>
    <n v="0.25"/>
    <n v="1840.49"/>
  </r>
  <r>
    <s v="ORD2025000799"/>
    <x v="275"/>
    <s v="Customer 1640"/>
    <s v="CUST9590"/>
    <x v="0"/>
    <x v="13"/>
    <x v="0"/>
    <x v="3"/>
    <x v="9"/>
    <s v="Lipstick Model-472"/>
    <s v="PROD1864"/>
    <n v="3"/>
    <n v="176.45"/>
    <n v="529.35"/>
    <n v="0.05"/>
    <n v="26.47"/>
    <n v="502.88"/>
    <x v="0"/>
    <x v="3"/>
    <n v="0.15"/>
    <n v="75.430000000000007"/>
  </r>
  <r>
    <s v="ORD2025000800"/>
    <x v="369"/>
    <s v="Customer 2202"/>
    <s v="CUST8066"/>
    <x v="2"/>
    <x v="14"/>
    <x v="1"/>
    <x v="0"/>
    <x v="3"/>
    <s v="Sofa Model-903"/>
    <s v="PROD9421"/>
    <n v="5"/>
    <n v="417.35"/>
    <n v="2086.75"/>
    <n v="0.1"/>
    <n v="208.68"/>
    <n v="1878.07"/>
    <x v="0"/>
    <x v="0"/>
    <n v="0.15"/>
    <n v="281.70999999999998"/>
  </r>
  <r>
    <s v="ORD2025000801"/>
    <x v="246"/>
    <s v="Customer 2477"/>
    <s v="CUST1668"/>
    <x v="0"/>
    <x v="6"/>
    <x v="0"/>
    <x v="2"/>
    <x v="8"/>
    <s v="Tablet Model-959"/>
    <s v="PROD1809"/>
    <n v="8"/>
    <n v="406.81"/>
    <n v="3254.48"/>
    <n v="0"/>
    <n v="0"/>
    <n v="3254.48"/>
    <x v="3"/>
    <x v="1"/>
    <n v="0.3"/>
    <n v="976.34"/>
  </r>
  <r>
    <s v="ORD2025000802"/>
    <x v="370"/>
    <s v="Customer 3068"/>
    <s v="CUST3967"/>
    <x v="2"/>
    <x v="14"/>
    <x v="1"/>
    <x v="2"/>
    <x v="11"/>
    <s v="Mobile Model-488"/>
    <s v="PROD9200"/>
    <n v="2"/>
    <n v="869.05"/>
    <n v="1738.1"/>
    <n v="0.2"/>
    <n v="347.62"/>
    <n v="1390.48"/>
    <x v="0"/>
    <x v="1"/>
    <n v="0.15"/>
    <n v="208.57"/>
  </r>
  <r>
    <s v="ORD2025000803"/>
    <x v="371"/>
    <s v="Customer 4379"/>
    <s v="CUST1833"/>
    <x v="2"/>
    <x v="2"/>
    <x v="1"/>
    <x v="2"/>
    <x v="8"/>
    <s v="Tablet Model-572"/>
    <s v="PROD1271"/>
    <n v="5"/>
    <n v="546.4"/>
    <n v="2732"/>
    <n v="0.2"/>
    <n v="546.4"/>
    <n v="2185.6"/>
    <x v="1"/>
    <x v="1"/>
    <n v="0.3"/>
    <n v="655.68"/>
  </r>
  <r>
    <s v="ORD2025000804"/>
    <x v="265"/>
    <s v="Customer 3627"/>
    <s v="CUST7288"/>
    <x v="3"/>
    <x v="5"/>
    <x v="0"/>
    <x v="0"/>
    <x v="0"/>
    <s v="Curtain Model-167"/>
    <s v="PROD1926"/>
    <n v="6"/>
    <n v="454.68"/>
    <n v="2728.08"/>
    <n v="0"/>
    <n v="0"/>
    <n v="2728.08"/>
    <x v="1"/>
    <x v="0"/>
    <n v="0.3"/>
    <n v="818.42"/>
  </r>
  <r>
    <s v="ORD2025000805"/>
    <x v="276"/>
    <s v="Customer 775"/>
    <s v="CUST3447"/>
    <x v="3"/>
    <x v="3"/>
    <x v="1"/>
    <x v="0"/>
    <x v="0"/>
    <s v="Curtain Model-361"/>
    <s v="PROD7378"/>
    <n v="6"/>
    <n v="855.02"/>
    <n v="5130.12"/>
    <n v="0"/>
    <n v="0"/>
    <n v="5130.12"/>
    <x v="1"/>
    <x v="1"/>
    <n v="0.3"/>
    <n v="1539.04"/>
  </r>
  <r>
    <s v="ORD2025000806"/>
    <x v="198"/>
    <s v="Customer 3141"/>
    <s v="CUST5135"/>
    <x v="2"/>
    <x v="12"/>
    <x v="0"/>
    <x v="1"/>
    <x v="1"/>
    <s v="Jeans Model-744"/>
    <s v="PROD3999"/>
    <n v="7"/>
    <n v="866.54"/>
    <n v="6065.78"/>
    <n v="0.05"/>
    <n v="303.29000000000002"/>
    <n v="5762.49"/>
    <x v="2"/>
    <x v="3"/>
    <n v="0.3"/>
    <n v="1728.75"/>
  </r>
  <r>
    <s v="ORD2025000807"/>
    <x v="359"/>
    <s v="Customer 2589"/>
    <s v="CUST4698"/>
    <x v="2"/>
    <x v="2"/>
    <x v="1"/>
    <x v="1"/>
    <x v="7"/>
    <s v="Jacket Model-896"/>
    <s v="PROD7878"/>
    <n v="3"/>
    <n v="465.43"/>
    <n v="1396.29"/>
    <n v="0.1"/>
    <n v="139.63"/>
    <n v="1256.6600000000001"/>
    <x v="2"/>
    <x v="2"/>
    <n v="0.15"/>
    <n v="188.5"/>
  </r>
  <r>
    <s v="ORD2025000808"/>
    <x v="31"/>
    <s v="Customer 4755"/>
    <s v="CUST5430"/>
    <x v="1"/>
    <x v="4"/>
    <x v="0"/>
    <x v="0"/>
    <x v="3"/>
    <s v="Sofa Model-554"/>
    <s v="PROD1141"/>
    <n v="3"/>
    <n v="984.08"/>
    <n v="2952.24"/>
    <n v="0.2"/>
    <n v="590.45000000000005"/>
    <n v="2361.79"/>
    <x v="2"/>
    <x v="3"/>
    <n v="0.15"/>
    <n v="354.27"/>
  </r>
  <r>
    <s v="ORD2025000809"/>
    <x v="278"/>
    <s v="Customer 3743"/>
    <s v="CUST8339"/>
    <x v="3"/>
    <x v="5"/>
    <x v="0"/>
    <x v="2"/>
    <x v="8"/>
    <s v="Tablet Model-187"/>
    <s v="PROD3791"/>
    <n v="2"/>
    <n v="737.33"/>
    <n v="1474.66"/>
    <n v="0.2"/>
    <n v="294.93"/>
    <n v="1179.73"/>
    <x v="0"/>
    <x v="3"/>
    <n v="0.3"/>
    <n v="353.92"/>
  </r>
  <r>
    <s v="ORD2025000810"/>
    <x v="312"/>
    <s v="Customer 843"/>
    <s v="CUST8561"/>
    <x v="0"/>
    <x v="6"/>
    <x v="0"/>
    <x v="0"/>
    <x v="0"/>
    <s v="Curtain Model-511"/>
    <s v="PROD2894"/>
    <n v="10"/>
    <n v="516.78"/>
    <n v="5167.8"/>
    <n v="0.05"/>
    <n v="258.39"/>
    <n v="4909.41"/>
    <x v="1"/>
    <x v="2"/>
    <n v="0.25"/>
    <n v="1227.3499999999999"/>
  </r>
  <r>
    <s v="ORD2025000811"/>
    <x v="84"/>
    <s v="Customer 4055"/>
    <s v="CUST6143"/>
    <x v="3"/>
    <x v="8"/>
    <x v="0"/>
    <x v="3"/>
    <x v="10"/>
    <s v="Perfume Model-119"/>
    <s v="PROD3361"/>
    <n v="10"/>
    <n v="643.5"/>
    <n v="6435"/>
    <n v="0.2"/>
    <n v="1287"/>
    <n v="5148"/>
    <x v="3"/>
    <x v="1"/>
    <n v="0.25"/>
    <n v="1287"/>
  </r>
  <r>
    <s v="ORD2025000812"/>
    <x v="290"/>
    <s v="Customer 423"/>
    <s v="CUST1014"/>
    <x v="1"/>
    <x v="10"/>
    <x v="1"/>
    <x v="0"/>
    <x v="2"/>
    <s v="Lamp Model-270"/>
    <s v="PROD8342"/>
    <n v="4"/>
    <n v="152.16999999999999"/>
    <n v="608.67999999999995"/>
    <n v="0"/>
    <n v="0"/>
    <n v="608.67999999999995"/>
    <x v="0"/>
    <x v="1"/>
    <n v="0.3"/>
    <n v="182.6"/>
  </r>
  <r>
    <s v="ORD2025000813"/>
    <x v="157"/>
    <s v="Customer 3765"/>
    <s v="CUST1142"/>
    <x v="1"/>
    <x v="4"/>
    <x v="1"/>
    <x v="3"/>
    <x v="10"/>
    <s v="Perfume Model-516"/>
    <s v="PROD3656"/>
    <n v="7"/>
    <n v="706.89"/>
    <n v="4948.2299999999996"/>
    <n v="0.05"/>
    <n v="247.41"/>
    <n v="4700.82"/>
    <x v="3"/>
    <x v="1"/>
    <n v="0.25"/>
    <n v="1175.2"/>
  </r>
  <r>
    <s v="ORD2025000814"/>
    <x v="342"/>
    <s v="Customer 732"/>
    <s v="CUST9916"/>
    <x v="1"/>
    <x v="1"/>
    <x v="1"/>
    <x v="1"/>
    <x v="1"/>
    <s v="Jeans Model-843"/>
    <s v="PROD9724"/>
    <n v="1"/>
    <n v="676.91"/>
    <n v="676.91"/>
    <n v="0"/>
    <n v="0"/>
    <n v="676.91"/>
    <x v="2"/>
    <x v="0"/>
    <n v="0.25"/>
    <n v="169.23"/>
  </r>
  <r>
    <s v="ORD2025000815"/>
    <x v="188"/>
    <s v="Customer 2692"/>
    <s v="CUST7513"/>
    <x v="4"/>
    <x v="11"/>
    <x v="0"/>
    <x v="2"/>
    <x v="4"/>
    <s v="Laptop Model-544"/>
    <s v="PROD9493"/>
    <n v="6"/>
    <n v="797.85"/>
    <n v="4787.1000000000004"/>
    <n v="0.1"/>
    <n v="478.71"/>
    <n v="4308.3900000000003"/>
    <x v="3"/>
    <x v="1"/>
    <n v="0.25"/>
    <n v="1077.0999999999999"/>
  </r>
  <r>
    <s v="ORD2025000816"/>
    <x v="251"/>
    <s v="Customer 2660"/>
    <s v="CUST5887"/>
    <x v="1"/>
    <x v="10"/>
    <x v="0"/>
    <x v="0"/>
    <x v="0"/>
    <s v="Curtain Model-572"/>
    <s v="PROD9813"/>
    <n v="4"/>
    <n v="986.77"/>
    <n v="3947.08"/>
    <n v="0.2"/>
    <n v="789.42"/>
    <n v="3157.66"/>
    <x v="3"/>
    <x v="2"/>
    <n v="0.25"/>
    <n v="789.41"/>
  </r>
  <r>
    <s v="ORD2025000817"/>
    <x v="96"/>
    <s v="Customer 2357"/>
    <s v="CUST9783"/>
    <x v="0"/>
    <x v="0"/>
    <x v="1"/>
    <x v="2"/>
    <x v="4"/>
    <s v="Laptop Model-285"/>
    <s v="PROD7930"/>
    <n v="2"/>
    <n v="757.44"/>
    <n v="1514.88"/>
    <n v="0"/>
    <n v="0"/>
    <n v="1514.88"/>
    <x v="1"/>
    <x v="3"/>
    <n v="0.3"/>
    <n v="454.46"/>
  </r>
  <r>
    <s v="ORD2025000818"/>
    <x v="277"/>
    <s v="Customer 2470"/>
    <s v="CUST2430"/>
    <x v="1"/>
    <x v="10"/>
    <x v="0"/>
    <x v="1"/>
    <x v="7"/>
    <s v="Jacket Model-805"/>
    <s v="PROD6621"/>
    <n v="8"/>
    <n v="740.07"/>
    <n v="5920.56"/>
    <n v="0.05"/>
    <n v="296.02999999999997"/>
    <n v="5624.53"/>
    <x v="2"/>
    <x v="0"/>
    <n v="0.25"/>
    <n v="1406.13"/>
  </r>
  <r>
    <s v="ORD2025000819"/>
    <x v="96"/>
    <s v="Customer 826"/>
    <s v="CUST4460"/>
    <x v="2"/>
    <x v="12"/>
    <x v="0"/>
    <x v="0"/>
    <x v="3"/>
    <s v="Sofa Model-459"/>
    <s v="PROD3401"/>
    <n v="10"/>
    <n v="418.46"/>
    <n v="4184.6000000000004"/>
    <n v="0"/>
    <n v="0"/>
    <n v="4184.6000000000004"/>
    <x v="2"/>
    <x v="1"/>
    <n v="0.25"/>
    <n v="1046.1500000000001"/>
  </r>
  <r>
    <s v="ORD2025000820"/>
    <x v="248"/>
    <s v="Customer 1476"/>
    <s v="CUST7714"/>
    <x v="0"/>
    <x v="0"/>
    <x v="1"/>
    <x v="3"/>
    <x v="10"/>
    <s v="Perfume Model-983"/>
    <s v="PROD5943"/>
    <n v="7"/>
    <n v="203.68"/>
    <n v="1425.76"/>
    <n v="0"/>
    <n v="0"/>
    <n v="1425.76"/>
    <x v="1"/>
    <x v="0"/>
    <n v="0.3"/>
    <n v="427.73"/>
  </r>
  <r>
    <s v="ORD2025000821"/>
    <x v="372"/>
    <s v="Customer 529"/>
    <s v="CUST4803"/>
    <x v="1"/>
    <x v="10"/>
    <x v="0"/>
    <x v="1"/>
    <x v="5"/>
    <s v="Shirt Model-264"/>
    <s v="PROD5544"/>
    <n v="10"/>
    <n v="932.3"/>
    <n v="9323"/>
    <n v="0.2"/>
    <n v="1864.6"/>
    <n v="7458.4"/>
    <x v="0"/>
    <x v="2"/>
    <n v="0.15"/>
    <n v="1118.76"/>
  </r>
  <r>
    <s v="ORD2025000822"/>
    <x v="23"/>
    <s v="Customer 3017"/>
    <s v="CUST7813"/>
    <x v="3"/>
    <x v="8"/>
    <x v="0"/>
    <x v="2"/>
    <x v="8"/>
    <s v="Tablet Model-162"/>
    <s v="PROD1380"/>
    <n v="1"/>
    <n v="854.77"/>
    <n v="854.77"/>
    <n v="0"/>
    <n v="0"/>
    <n v="854.77"/>
    <x v="1"/>
    <x v="3"/>
    <n v="0.15"/>
    <n v="128.22"/>
  </r>
  <r>
    <s v="ORD2025000823"/>
    <x v="373"/>
    <s v="Customer 4014"/>
    <s v="CUST9833"/>
    <x v="0"/>
    <x v="13"/>
    <x v="1"/>
    <x v="3"/>
    <x v="9"/>
    <s v="Lipstick Model-889"/>
    <s v="PROD5550"/>
    <n v="2"/>
    <n v="145.16999999999999"/>
    <n v="290.33999999999997"/>
    <n v="0.1"/>
    <n v="29.03"/>
    <n v="261.31"/>
    <x v="3"/>
    <x v="3"/>
    <n v="0.25"/>
    <n v="65.33"/>
  </r>
  <r>
    <s v="ORD2025000824"/>
    <x v="206"/>
    <s v="Customer 1696"/>
    <s v="CUST4241"/>
    <x v="0"/>
    <x v="6"/>
    <x v="0"/>
    <x v="3"/>
    <x v="9"/>
    <s v="Lipstick Model-340"/>
    <s v="PROD1771"/>
    <n v="6"/>
    <n v="455.84"/>
    <n v="2735.04"/>
    <n v="0.05"/>
    <n v="136.75"/>
    <n v="2598.29"/>
    <x v="0"/>
    <x v="2"/>
    <n v="0.3"/>
    <n v="779.49"/>
  </r>
  <r>
    <s v="ORD2025000825"/>
    <x v="182"/>
    <s v="Customer 2809"/>
    <s v="CUST3766"/>
    <x v="3"/>
    <x v="8"/>
    <x v="1"/>
    <x v="2"/>
    <x v="8"/>
    <s v="Tablet Model-443"/>
    <s v="PROD9677"/>
    <n v="1"/>
    <n v="456.25"/>
    <n v="456.25"/>
    <n v="0.05"/>
    <n v="22.81"/>
    <n v="433.44"/>
    <x v="2"/>
    <x v="3"/>
    <n v="0.3"/>
    <n v="130.03"/>
  </r>
  <r>
    <s v="ORD2025000826"/>
    <x v="370"/>
    <s v="Customer 972"/>
    <s v="CUST8613"/>
    <x v="3"/>
    <x v="8"/>
    <x v="0"/>
    <x v="0"/>
    <x v="0"/>
    <s v="Curtain Model-615"/>
    <s v="PROD6876"/>
    <n v="9"/>
    <n v="921.63"/>
    <n v="8294.67"/>
    <n v="0.05"/>
    <n v="414.73"/>
    <n v="7879.94"/>
    <x v="3"/>
    <x v="3"/>
    <n v="0.15"/>
    <n v="1181.99"/>
  </r>
  <r>
    <s v="ORD2025000827"/>
    <x v="362"/>
    <s v="Customer 3893"/>
    <s v="CUST4470"/>
    <x v="4"/>
    <x v="9"/>
    <x v="1"/>
    <x v="0"/>
    <x v="0"/>
    <s v="Curtain Model-641"/>
    <s v="PROD6402"/>
    <n v="8"/>
    <n v="935.08"/>
    <n v="7480.64"/>
    <n v="0"/>
    <n v="0"/>
    <n v="7480.64"/>
    <x v="1"/>
    <x v="3"/>
    <n v="0.15"/>
    <n v="1122.0999999999999"/>
  </r>
  <r>
    <s v="ORD2025000828"/>
    <x v="219"/>
    <s v="Customer 3084"/>
    <s v="CUST8013"/>
    <x v="1"/>
    <x v="1"/>
    <x v="0"/>
    <x v="3"/>
    <x v="10"/>
    <s v="Perfume Model-260"/>
    <s v="PROD1180"/>
    <n v="6"/>
    <n v="518.23"/>
    <n v="3109.38"/>
    <n v="0.1"/>
    <n v="310.94"/>
    <n v="2798.44"/>
    <x v="3"/>
    <x v="1"/>
    <n v="0.3"/>
    <n v="839.53"/>
  </r>
  <r>
    <s v="ORD2025000829"/>
    <x v="374"/>
    <s v="Customer 2493"/>
    <s v="CUST4353"/>
    <x v="4"/>
    <x v="7"/>
    <x v="1"/>
    <x v="3"/>
    <x v="10"/>
    <s v="Perfume Model-464"/>
    <s v="PROD9033"/>
    <n v="8"/>
    <n v="684.49"/>
    <n v="5475.92"/>
    <n v="0.1"/>
    <n v="547.59"/>
    <n v="4928.33"/>
    <x v="0"/>
    <x v="2"/>
    <n v="0.25"/>
    <n v="1232.08"/>
  </r>
  <r>
    <s v="ORD2025000830"/>
    <x v="308"/>
    <s v="Customer 672"/>
    <s v="CUST3834"/>
    <x v="2"/>
    <x v="12"/>
    <x v="1"/>
    <x v="0"/>
    <x v="2"/>
    <s v="Lamp Model-573"/>
    <s v="PROD3447"/>
    <n v="3"/>
    <n v="705.41"/>
    <n v="2116.23"/>
    <n v="0.2"/>
    <n v="423.25"/>
    <n v="1692.98"/>
    <x v="1"/>
    <x v="0"/>
    <n v="0.3"/>
    <n v="507.89"/>
  </r>
  <r>
    <s v="ORD2025000831"/>
    <x v="355"/>
    <s v="Customer 1441"/>
    <s v="CUST3787"/>
    <x v="4"/>
    <x v="11"/>
    <x v="0"/>
    <x v="0"/>
    <x v="3"/>
    <s v="Sofa Model-398"/>
    <s v="PROD6756"/>
    <n v="3"/>
    <n v="439.77"/>
    <n v="1319.31"/>
    <n v="0"/>
    <n v="0"/>
    <n v="1319.31"/>
    <x v="0"/>
    <x v="0"/>
    <n v="0.3"/>
    <n v="395.79"/>
  </r>
  <r>
    <s v="ORD2025000832"/>
    <x v="14"/>
    <s v="Customer 349"/>
    <s v="CUST8781"/>
    <x v="1"/>
    <x v="4"/>
    <x v="0"/>
    <x v="1"/>
    <x v="1"/>
    <s v="Jeans Model-963"/>
    <s v="PROD1712"/>
    <n v="3"/>
    <n v="484.09"/>
    <n v="1452.27"/>
    <n v="0.1"/>
    <n v="145.22999999999999"/>
    <n v="1307.04"/>
    <x v="1"/>
    <x v="1"/>
    <n v="0.3"/>
    <n v="392.11"/>
  </r>
  <r>
    <s v="ORD2025000833"/>
    <x v="332"/>
    <s v="Customer 55"/>
    <s v="CUST5670"/>
    <x v="2"/>
    <x v="14"/>
    <x v="1"/>
    <x v="0"/>
    <x v="0"/>
    <s v="Curtain Model-942"/>
    <s v="PROD7912"/>
    <n v="6"/>
    <n v="283.60000000000002"/>
    <n v="1701.6"/>
    <n v="0.05"/>
    <n v="85.08"/>
    <n v="1616.52"/>
    <x v="3"/>
    <x v="1"/>
    <n v="0.15"/>
    <n v="242.48"/>
  </r>
  <r>
    <s v="ORD2025000834"/>
    <x v="252"/>
    <s v="Customer 4243"/>
    <s v="CUST7240"/>
    <x v="0"/>
    <x v="13"/>
    <x v="0"/>
    <x v="2"/>
    <x v="4"/>
    <s v="Laptop Model-888"/>
    <s v="PROD2755"/>
    <n v="3"/>
    <n v="790.78"/>
    <n v="2372.34"/>
    <n v="0.05"/>
    <n v="118.62"/>
    <n v="2253.7199999999998"/>
    <x v="0"/>
    <x v="0"/>
    <n v="0.25"/>
    <n v="563.42999999999995"/>
  </r>
  <r>
    <s v="ORD2025000835"/>
    <x v="54"/>
    <s v="Customer 3691"/>
    <s v="CUST9315"/>
    <x v="4"/>
    <x v="11"/>
    <x v="0"/>
    <x v="1"/>
    <x v="7"/>
    <s v="Jacket Model-631"/>
    <s v="PROD7439"/>
    <n v="10"/>
    <n v="950.27"/>
    <n v="9502.7000000000007"/>
    <n v="0"/>
    <n v="0"/>
    <n v="9502.7000000000007"/>
    <x v="1"/>
    <x v="2"/>
    <n v="0.15"/>
    <n v="1425.4"/>
  </r>
  <r>
    <s v="ORD2025000836"/>
    <x v="375"/>
    <s v="Customer 3659"/>
    <s v="CUST8193"/>
    <x v="3"/>
    <x v="3"/>
    <x v="1"/>
    <x v="0"/>
    <x v="3"/>
    <s v="Sofa Model-251"/>
    <s v="PROD3069"/>
    <n v="7"/>
    <n v="891.3"/>
    <n v="6239.1"/>
    <n v="0.1"/>
    <n v="623.91"/>
    <n v="5615.19"/>
    <x v="1"/>
    <x v="3"/>
    <n v="0.3"/>
    <n v="1684.56"/>
  </r>
  <r>
    <s v="ORD2025000837"/>
    <x v="30"/>
    <s v="Customer 2581"/>
    <s v="CUST8170"/>
    <x v="0"/>
    <x v="6"/>
    <x v="1"/>
    <x v="2"/>
    <x v="8"/>
    <s v="Tablet Model-975"/>
    <s v="PROD3147"/>
    <n v="10"/>
    <n v="470.54"/>
    <n v="4705.3999999999996"/>
    <n v="0.05"/>
    <n v="235.27"/>
    <n v="4470.13"/>
    <x v="1"/>
    <x v="0"/>
    <n v="0.3"/>
    <n v="1341.04"/>
  </r>
  <r>
    <s v="ORD2025000838"/>
    <x v="185"/>
    <s v="Customer 225"/>
    <s v="CUST4800"/>
    <x v="3"/>
    <x v="8"/>
    <x v="0"/>
    <x v="0"/>
    <x v="3"/>
    <s v="Sofa Model-729"/>
    <s v="PROD8982"/>
    <n v="7"/>
    <n v="152.41999999999999"/>
    <n v="1066.94"/>
    <n v="0.05"/>
    <n v="53.35"/>
    <n v="1013.59"/>
    <x v="2"/>
    <x v="1"/>
    <n v="0.15"/>
    <n v="152.04"/>
  </r>
  <r>
    <s v="ORD2025000839"/>
    <x v="199"/>
    <s v="Customer 4361"/>
    <s v="CUST5320"/>
    <x v="4"/>
    <x v="9"/>
    <x v="0"/>
    <x v="1"/>
    <x v="1"/>
    <s v="Jeans Model-482"/>
    <s v="PROD2544"/>
    <n v="9"/>
    <n v="237.76"/>
    <n v="2139.84"/>
    <n v="0.2"/>
    <n v="427.97"/>
    <n v="1711.87"/>
    <x v="1"/>
    <x v="3"/>
    <n v="0.15"/>
    <n v="256.77999999999997"/>
  </r>
  <r>
    <s v="ORD2025000840"/>
    <x v="135"/>
    <s v="Customer 2133"/>
    <s v="CUST3771"/>
    <x v="4"/>
    <x v="9"/>
    <x v="1"/>
    <x v="1"/>
    <x v="5"/>
    <s v="Shirt Model-438"/>
    <s v="PROD9776"/>
    <n v="1"/>
    <n v="281.97000000000003"/>
    <n v="281.97000000000003"/>
    <n v="0"/>
    <n v="0"/>
    <n v="281.97000000000003"/>
    <x v="1"/>
    <x v="0"/>
    <n v="0.15"/>
    <n v="42.3"/>
  </r>
  <r>
    <s v="ORD2025000841"/>
    <x v="118"/>
    <s v="Customer 45"/>
    <s v="CUST6663"/>
    <x v="3"/>
    <x v="8"/>
    <x v="1"/>
    <x v="0"/>
    <x v="3"/>
    <s v="Sofa Model-840"/>
    <s v="PROD3414"/>
    <n v="4"/>
    <n v="293.88"/>
    <n v="1175.52"/>
    <n v="0.05"/>
    <n v="58.78"/>
    <n v="1116.74"/>
    <x v="0"/>
    <x v="0"/>
    <n v="0.3"/>
    <n v="335.02"/>
  </r>
  <r>
    <s v="ORD2025000842"/>
    <x v="135"/>
    <s v="Customer 1285"/>
    <s v="CUST2486"/>
    <x v="2"/>
    <x v="12"/>
    <x v="0"/>
    <x v="3"/>
    <x v="10"/>
    <s v="Perfume Model-715"/>
    <s v="PROD8981"/>
    <n v="9"/>
    <n v="722.8"/>
    <n v="6505.2"/>
    <n v="0"/>
    <n v="0"/>
    <n v="6505.2"/>
    <x v="3"/>
    <x v="3"/>
    <n v="0.3"/>
    <n v="1951.56"/>
  </r>
  <r>
    <s v="ORD2025000843"/>
    <x v="322"/>
    <s v="Customer 2364"/>
    <s v="CUST2175"/>
    <x v="4"/>
    <x v="9"/>
    <x v="1"/>
    <x v="1"/>
    <x v="1"/>
    <s v="Jeans Model-397"/>
    <s v="PROD1699"/>
    <n v="4"/>
    <n v="912.9"/>
    <n v="3651.6"/>
    <n v="0.1"/>
    <n v="365.16"/>
    <n v="3286.44"/>
    <x v="2"/>
    <x v="1"/>
    <n v="0.25"/>
    <n v="821.61"/>
  </r>
  <r>
    <s v="ORD2025000844"/>
    <x v="227"/>
    <s v="Customer 1512"/>
    <s v="CUST9978"/>
    <x v="0"/>
    <x v="0"/>
    <x v="0"/>
    <x v="2"/>
    <x v="11"/>
    <s v="Mobile Model-398"/>
    <s v="PROD3596"/>
    <n v="1"/>
    <n v="699.76"/>
    <n v="699.76"/>
    <n v="0.1"/>
    <n v="69.98"/>
    <n v="629.78"/>
    <x v="2"/>
    <x v="3"/>
    <n v="0.3"/>
    <n v="188.93"/>
  </r>
  <r>
    <s v="ORD2025000845"/>
    <x v="38"/>
    <s v="Customer 4241"/>
    <s v="CUST4486"/>
    <x v="4"/>
    <x v="11"/>
    <x v="1"/>
    <x v="3"/>
    <x v="9"/>
    <s v="Lipstick Model-254"/>
    <s v="PROD6111"/>
    <n v="4"/>
    <n v="998.54"/>
    <n v="3994.16"/>
    <n v="0.2"/>
    <n v="798.83"/>
    <n v="3195.33"/>
    <x v="2"/>
    <x v="0"/>
    <n v="0.15"/>
    <n v="479.3"/>
  </r>
  <r>
    <s v="ORD2025000846"/>
    <x v="376"/>
    <s v="Customer 3850"/>
    <s v="CUST2490"/>
    <x v="2"/>
    <x v="2"/>
    <x v="1"/>
    <x v="0"/>
    <x v="2"/>
    <s v="Lamp Model-323"/>
    <s v="PROD5149"/>
    <n v="10"/>
    <n v="180.17"/>
    <n v="1801.7"/>
    <n v="0.1"/>
    <n v="180.17"/>
    <n v="1621.53"/>
    <x v="0"/>
    <x v="0"/>
    <n v="0.3"/>
    <n v="486.46"/>
  </r>
  <r>
    <s v="ORD2025000847"/>
    <x v="281"/>
    <s v="Customer 3571"/>
    <s v="CUST3032"/>
    <x v="1"/>
    <x v="1"/>
    <x v="1"/>
    <x v="3"/>
    <x v="9"/>
    <s v="Lipstick Model-691"/>
    <s v="PROD2471"/>
    <n v="1"/>
    <n v="800.35"/>
    <n v="800.35"/>
    <n v="0"/>
    <n v="0"/>
    <n v="800.35"/>
    <x v="0"/>
    <x v="3"/>
    <n v="0.15"/>
    <n v="120.05"/>
  </r>
  <r>
    <s v="ORD2025000848"/>
    <x v="298"/>
    <s v="Customer 4950"/>
    <s v="CUST1887"/>
    <x v="0"/>
    <x v="13"/>
    <x v="1"/>
    <x v="3"/>
    <x v="10"/>
    <s v="Perfume Model-247"/>
    <s v="PROD5739"/>
    <n v="10"/>
    <n v="688.16"/>
    <n v="6881.6"/>
    <n v="0.1"/>
    <n v="688.16"/>
    <n v="6193.44"/>
    <x v="2"/>
    <x v="2"/>
    <n v="0.3"/>
    <n v="1858.03"/>
  </r>
  <r>
    <s v="ORD2025000849"/>
    <x v="42"/>
    <s v="Customer 3072"/>
    <s v="CUST4036"/>
    <x v="0"/>
    <x v="0"/>
    <x v="1"/>
    <x v="0"/>
    <x v="3"/>
    <s v="Sofa Model-326"/>
    <s v="PROD5384"/>
    <n v="10"/>
    <n v="208.39"/>
    <n v="2083.9"/>
    <n v="0"/>
    <n v="0"/>
    <n v="2083.9"/>
    <x v="1"/>
    <x v="2"/>
    <n v="0.25"/>
    <n v="520.98"/>
  </r>
  <r>
    <s v="ORD2025000850"/>
    <x v="202"/>
    <s v="Customer 1574"/>
    <s v="CUST5680"/>
    <x v="3"/>
    <x v="5"/>
    <x v="1"/>
    <x v="1"/>
    <x v="5"/>
    <s v="Shirt Model-291"/>
    <s v="PROD8793"/>
    <n v="8"/>
    <n v="129.22999999999999"/>
    <n v="1033.8399999999999"/>
    <n v="0"/>
    <n v="0"/>
    <n v="1033.8399999999999"/>
    <x v="3"/>
    <x v="3"/>
    <n v="0.3"/>
    <n v="310.14999999999998"/>
  </r>
  <r>
    <s v="ORD2025000851"/>
    <x v="8"/>
    <s v="Customer 985"/>
    <s v="CUST8322"/>
    <x v="2"/>
    <x v="12"/>
    <x v="1"/>
    <x v="0"/>
    <x v="3"/>
    <s v="Sofa Model-120"/>
    <s v="PROD3688"/>
    <n v="10"/>
    <n v="107.63"/>
    <n v="1076.3"/>
    <n v="0"/>
    <n v="0"/>
    <n v="1076.3"/>
    <x v="3"/>
    <x v="0"/>
    <n v="0.3"/>
    <n v="322.89"/>
  </r>
  <r>
    <s v="ORD2025000852"/>
    <x v="377"/>
    <s v="Customer 694"/>
    <s v="CUST4127"/>
    <x v="0"/>
    <x v="0"/>
    <x v="1"/>
    <x v="1"/>
    <x v="5"/>
    <s v="Shirt Model-335"/>
    <s v="PROD1134"/>
    <n v="3"/>
    <n v="432.49"/>
    <n v="1297.47"/>
    <n v="0.2"/>
    <n v="259.49"/>
    <n v="1037.98"/>
    <x v="2"/>
    <x v="1"/>
    <n v="0.3"/>
    <n v="311.39"/>
  </r>
  <r>
    <s v="ORD2025000853"/>
    <x v="172"/>
    <s v="Customer 592"/>
    <s v="CUST4088"/>
    <x v="4"/>
    <x v="7"/>
    <x v="1"/>
    <x v="2"/>
    <x v="11"/>
    <s v="Mobile Model-375"/>
    <s v="PROD3942"/>
    <n v="6"/>
    <n v="809.67"/>
    <n v="4858.0200000000004"/>
    <n v="0.05"/>
    <n v="242.9"/>
    <n v="4615.12"/>
    <x v="0"/>
    <x v="1"/>
    <n v="0.3"/>
    <n v="1384.54"/>
  </r>
  <r>
    <s v="ORD2025000854"/>
    <x v="287"/>
    <s v="Customer 4576"/>
    <s v="CUST3552"/>
    <x v="2"/>
    <x v="14"/>
    <x v="1"/>
    <x v="0"/>
    <x v="3"/>
    <s v="Sofa Model-186"/>
    <s v="PROD4763"/>
    <n v="2"/>
    <n v="894.42"/>
    <n v="1788.84"/>
    <n v="0"/>
    <n v="0"/>
    <n v="1788.84"/>
    <x v="3"/>
    <x v="1"/>
    <n v="0.15"/>
    <n v="268.33"/>
  </r>
  <r>
    <s v="ORD2025000855"/>
    <x v="365"/>
    <s v="Customer 3601"/>
    <s v="CUST8679"/>
    <x v="2"/>
    <x v="12"/>
    <x v="1"/>
    <x v="1"/>
    <x v="7"/>
    <s v="Jacket Model-943"/>
    <s v="PROD6176"/>
    <n v="2"/>
    <n v="646.1"/>
    <n v="1292.2"/>
    <n v="0.05"/>
    <n v="64.61"/>
    <n v="1227.5899999999999"/>
    <x v="2"/>
    <x v="2"/>
    <n v="0.3"/>
    <n v="368.28"/>
  </r>
  <r>
    <s v="ORD2025000856"/>
    <x v="378"/>
    <s v="Customer 4221"/>
    <s v="CUST4093"/>
    <x v="1"/>
    <x v="10"/>
    <x v="0"/>
    <x v="2"/>
    <x v="4"/>
    <s v="Laptop Model-460"/>
    <s v="PROD1426"/>
    <n v="5"/>
    <n v="295.64999999999998"/>
    <n v="1478.25"/>
    <n v="0.2"/>
    <n v="295.64999999999998"/>
    <n v="1182.5999999999999"/>
    <x v="1"/>
    <x v="2"/>
    <n v="0.25"/>
    <n v="295.64999999999998"/>
  </r>
  <r>
    <s v="ORD2025000857"/>
    <x v="285"/>
    <s v="Customer 4485"/>
    <s v="CUST5706"/>
    <x v="0"/>
    <x v="13"/>
    <x v="1"/>
    <x v="1"/>
    <x v="5"/>
    <s v="Shirt Model-413"/>
    <s v="PROD6792"/>
    <n v="3"/>
    <n v="670.44"/>
    <n v="2011.32"/>
    <n v="0.05"/>
    <n v="100.57"/>
    <n v="1910.75"/>
    <x v="3"/>
    <x v="3"/>
    <n v="0.3"/>
    <n v="573.23"/>
  </r>
  <r>
    <s v="ORD2025000858"/>
    <x v="72"/>
    <s v="Customer 1618"/>
    <s v="CUST3217"/>
    <x v="3"/>
    <x v="5"/>
    <x v="0"/>
    <x v="0"/>
    <x v="2"/>
    <s v="Lamp Model-786"/>
    <s v="PROD7272"/>
    <n v="9"/>
    <n v="579.74"/>
    <n v="5217.66"/>
    <n v="0.2"/>
    <n v="1043.53"/>
    <n v="4174.13"/>
    <x v="2"/>
    <x v="0"/>
    <n v="0.25"/>
    <n v="1043.53"/>
  </r>
  <r>
    <s v="ORD2025000859"/>
    <x v="359"/>
    <s v="Customer 3663"/>
    <s v="CUST3113"/>
    <x v="2"/>
    <x v="14"/>
    <x v="0"/>
    <x v="3"/>
    <x v="6"/>
    <s v="Face Cream Model-175"/>
    <s v="PROD5261"/>
    <n v="5"/>
    <n v="667.1"/>
    <n v="3335.5"/>
    <n v="0.05"/>
    <n v="166.78"/>
    <n v="3168.72"/>
    <x v="0"/>
    <x v="1"/>
    <n v="0.25"/>
    <n v="792.18"/>
  </r>
  <r>
    <s v="ORD2025000860"/>
    <x v="379"/>
    <s v="Customer 600"/>
    <s v="CUST3129"/>
    <x v="2"/>
    <x v="14"/>
    <x v="1"/>
    <x v="1"/>
    <x v="7"/>
    <s v="Jacket Model-565"/>
    <s v="PROD3961"/>
    <n v="2"/>
    <n v="928.39"/>
    <n v="1856.78"/>
    <n v="0.05"/>
    <n v="92.84"/>
    <n v="1763.94"/>
    <x v="1"/>
    <x v="0"/>
    <n v="0.15"/>
    <n v="264.58999999999997"/>
  </r>
  <r>
    <s v="ORD2025000861"/>
    <x v="328"/>
    <s v="Customer 2762"/>
    <s v="CUST7510"/>
    <x v="3"/>
    <x v="5"/>
    <x v="0"/>
    <x v="3"/>
    <x v="10"/>
    <s v="Perfume Model-532"/>
    <s v="PROD8437"/>
    <n v="9"/>
    <n v="291.7"/>
    <n v="2625.3"/>
    <n v="0"/>
    <n v="0"/>
    <n v="2625.3"/>
    <x v="1"/>
    <x v="0"/>
    <n v="0.15"/>
    <n v="393.8"/>
  </r>
  <r>
    <s v="ORD2025000862"/>
    <x v="1"/>
    <s v="Customer 998"/>
    <s v="CUST8058"/>
    <x v="0"/>
    <x v="6"/>
    <x v="1"/>
    <x v="2"/>
    <x v="4"/>
    <s v="Laptop Model-816"/>
    <s v="PROD1790"/>
    <n v="9"/>
    <n v="828.97"/>
    <n v="7460.73"/>
    <n v="0.1"/>
    <n v="746.07"/>
    <n v="6714.66"/>
    <x v="1"/>
    <x v="1"/>
    <n v="0.25"/>
    <n v="1678.66"/>
  </r>
  <r>
    <s v="ORD2025000863"/>
    <x v="380"/>
    <s v="Customer 4290"/>
    <s v="CUST8551"/>
    <x v="2"/>
    <x v="12"/>
    <x v="0"/>
    <x v="1"/>
    <x v="1"/>
    <s v="Jeans Model-542"/>
    <s v="PROD1617"/>
    <n v="4"/>
    <n v="769.4"/>
    <n v="3077.6"/>
    <n v="0.05"/>
    <n v="153.88"/>
    <n v="2923.72"/>
    <x v="3"/>
    <x v="2"/>
    <n v="0.25"/>
    <n v="730.93"/>
  </r>
  <r>
    <s v="ORD2025000864"/>
    <x v="244"/>
    <s v="Customer 3433"/>
    <s v="CUST7399"/>
    <x v="3"/>
    <x v="3"/>
    <x v="0"/>
    <x v="3"/>
    <x v="6"/>
    <s v="Face Cream Model-982"/>
    <s v="PROD1519"/>
    <n v="1"/>
    <n v="290.2"/>
    <n v="290.2"/>
    <n v="0.05"/>
    <n v="14.51"/>
    <n v="275.69"/>
    <x v="0"/>
    <x v="2"/>
    <n v="0.25"/>
    <n v="68.92"/>
  </r>
  <r>
    <s v="ORD2025000865"/>
    <x v="381"/>
    <s v="Customer 1985"/>
    <s v="CUST8994"/>
    <x v="3"/>
    <x v="3"/>
    <x v="1"/>
    <x v="0"/>
    <x v="3"/>
    <s v="Sofa Model-338"/>
    <s v="PROD5251"/>
    <n v="8"/>
    <n v="853.46"/>
    <n v="6827.68"/>
    <n v="0.2"/>
    <n v="1365.54"/>
    <n v="5462.14"/>
    <x v="0"/>
    <x v="0"/>
    <n v="0.3"/>
    <n v="1638.64"/>
  </r>
  <r>
    <s v="ORD2025000866"/>
    <x v="97"/>
    <s v="Customer 1995"/>
    <s v="CUST6135"/>
    <x v="2"/>
    <x v="14"/>
    <x v="0"/>
    <x v="2"/>
    <x v="4"/>
    <s v="Laptop Model-491"/>
    <s v="PROD2030"/>
    <n v="8"/>
    <n v="123.78"/>
    <n v="990.24"/>
    <n v="0.2"/>
    <n v="198.05"/>
    <n v="792.19"/>
    <x v="2"/>
    <x v="0"/>
    <n v="0.25"/>
    <n v="198.05"/>
  </r>
  <r>
    <s v="ORD2025000867"/>
    <x v="298"/>
    <s v="Customer 3931"/>
    <s v="CUST2732"/>
    <x v="0"/>
    <x v="13"/>
    <x v="0"/>
    <x v="3"/>
    <x v="10"/>
    <s v="Perfume Model-512"/>
    <s v="PROD5760"/>
    <n v="7"/>
    <n v="391.2"/>
    <n v="2738.4"/>
    <n v="0.2"/>
    <n v="547.67999999999995"/>
    <n v="2190.7199999999998"/>
    <x v="2"/>
    <x v="2"/>
    <n v="0.25"/>
    <n v="547.67999999999995"/>
  </r>
  <r>
    <s v="ORD2025000868"/>
    <x v="84"/>
    <s v="Customer 2332"/>
    <s v="CUST1920"/>
    <x v="0"/>
    <x v="13"/>
    <x v="1"/>
    <x v="2"/>
    <x v="8"/>
    <s v="Tablet Model-408"/>
    <s v="PROD9993"/>
    <n v="4"/>
    <n v="811.99"/>
    <n v="3247.96"/>
    <n v="0.2"/>
    <n v="649.59"/>
    <n v="2598.37"/>
    <x v="2"/>
    <x v="0"/>
    <n v="0.3"/>
    <n v="779.51"/>
  </r>
  <r>
    <s v="ORD2025000869"/>
    <x v="66"/>
    <s v="Customer 2789"/>
    <s v="CUST4191"/>
    <x v="1"/>
    <x v="4"/>
    <x v="0"/>
    <x v="2"/>
    <x v="8"/>
    <s v="Tablet Model-181"/>
    <s v="PROD7428"/>
    <n v="7"/>
    <n v="771.92"/>
    <n v="5403.44"/>
    <n v="0"/>
    <n v="0"/>
    <n v="5403.44"/>
    <x v="0"/>
    <x v="3"/>
    <n v="0.15"/>
    <n v="810.52"/>
  </r>
  <r>
    <s v="ORD2025000870"/>
    <x v="155"/>
    <s v="Customer 4349"/>
    <s v="CUST4493"/>
    <x v="1"/>
    <x v="1"/>
    <x v="0"/>
    <x v="0"/>
    <x v="3"/>
    <s v="Sofa Model-685"/>
    <s v="PROD1254"/>
    <n v="10"/>
    <n v="654.07000000000005"/>
    <n v="6540.7"/>
    <n v="0.2"/>
    <n v="1308.1400000000001"/>
    <n v="5232.5600000000004"/>
    <x v="2"/>
    <x v="0"/>
    <n v="0.3"/>
    <n v="1569.77"/>
  </r>
  <r>
    <s v="ORD2025000871"/>
    <x v="382"/>
    <s v="Customer 4584"/>
    <s v="CUST5311"/>
    <x v="2"/>
    <x v="14"/>
    <x v="0"/>
    <x v="3"/>
    <x v="9"/>
    <s v="Lipstick Model-626"/>
    <s v="PROD1528"/>
    <n v="2"/>
    <n v="894.2"/>
    <n v="1788.4"/>
    <n v="0.05"/>
    <n v="89.42"/>
    <n v="1698.98"/>
    <x v="2"/>
    <x v="1"/>
    <n v="0.25"/>
    <n v="424.75"/>
  </r>
  <r>
    <s v="ORD2025000872"/>
    <x v="139"/>
    <s v="Customer 784"/>
    <s v="CUST1199"/>
    <x v="0"/>
    <x v="0"/>
    <x v="1"/>
    <x v="3"/>
    <x v="6"/>
    <s v="Face Cream Model-254"/>
    <s v="PROD3169"/>
    <n v="7"/>
    <n v="642.73"/>
    <n v="4499.1099999999997"/>
    <n v="0.1"/>
    <n v="449.91"/>
    <n v="4049.2"/>
    <x v="2"/>
    <x v="1"/>
    <n v="0.25"/>
    <n v="1012.3"/>
  </r>
  <r>
    <s v="ORD2025000873"/>
    <x v="203"/>
    <s v="Customer 2795"/>
    <s v="CUST2811"/>
    <x v="4"/>
    <x v="7"/>
    <x v="0"/>
    <x v="0"/>
    <x v="2"/>
    <s v="Lamp Model-635"/>
    <s v="PROD7366"/>
    <n v="2"/>
    <n v="851.82"/>
    <n v="1703.64"/>
    <n v="0.05"/>
    <n v="85.18"/>
    <n v="1618.46"/>
    <x v="3"/>
    <x v="3"/>
    <n v="0.3"/>
    <n v="485.54"/>
  </r>
  <r>
    <s v="ORD2025000874"/>
    <x v="119"/>
    <s v="Customer 514"/>
    <s v="CUST3895"/>
    <x v="0"/>
    <x v="0"/>
    <x v="1"/>
    <x v="2"/>
    <x v="11"/>
    <s v="Mobile Model-721"/>
    <s v="PROD1348"/>
    <n v="2"/>
    <n v="200.18"/>
    <n v="400.36"/>
    <n v="0"/>
    <n v="0"/>
    <n v="400.36"/>
    <x v="1"/>
    <x v="3"/>
    <n v="0.25"/>
    <n v="100.09"/>
  </r>
  <r>
    <s v="ORD2025000875"/>
    <x v="171"/>
    <s v="Customer 4323"/>
    <s v="CUST4448"/>
    <x v="0"/>
    <x v="13"/>
    <x v="1"/>
    <x v="2"/>
    <x v="4"/>
    <s v="Laptop Model-405"/>
    <s v="PROD3408"/>
    <n v="5"/>
    <n v="726.89"/>
    <n v="3634.45"/>
    <n v="0.1"/>
    <n v="363.44"/>
    <n v="3271.01"/>
    <x v="0"/>
    <x v="2"/>
    <n v="0.3"/>
    <n v="981.3"/>
  </r>
  <r>
    <s v="ORD2025000876"/>
    <x v="88"/>
    <s v="Customer 1163"/>
    <s v="CUST3658"/>
    <x v="1"/>
    <x v="10"/>
    <x v="1"/>
    <x v="3"/>
    <x v="10"/>
    <s v="Perfume Model-627"/>
    <s v="PROD5233"/>
    <n v="1"/>
    <n v="300.83999999999997"/>
    <n v="300.83999999999997"/>
    <n v="0.1"/>
    <n v="30.08"/>
    <n v="270.76"/>
    <x v="0"/>
    <x v="1"/>
    <n v="0.3"/>
    <n v="81.23"/>
  </r>
  <r>
    <s v="ORD2025000877"/>
    <x v="211"/>
    <s v="Customer 651"/>
    <s v="CUST2886"/>
    <x v="2"/>
    <x v="14"/>
    <x v="1"/>
    <x v="1"/>
    <x v="5"/>
    <s v="Shirt Model-642"/>
    <s v="PROD3177"/>
    <n v="4"/>
    <n v="115.29"/>
    <n v="461.16"/>
    <n v="0.2"/>
    <n v="92.23"/>
    <n v="368.93"/>
    <x v="0"/>
    <x v="1"/>
    <n v="0.15"/>
    <n v="55.34"/>
  </r>
  <r>
    <s v="ORD2025000878"/>
    <x v="383"/>
    <s v="Customer 2101"/>
    <s v="CUST2026"/>
    <x v="0"/>
    <x v="0"/>
    <x v="0"/>
    <x v="1"/>
    <x v="1"/>
    <s v="Jeans Model-409"/>
    <s v="PROD6049"/>
    <n v="3"/>
    <n v="513.02"/>
    <n v="1539.06"/>
    <n v="0"/>
    <n v="0"/>
    <n v="1539.06"/>
    <x v="2"/>
    <x v="3"/>
    <n v="0.3"/>
    <n v="461.72"/>
  </r>
  <r>
    <s v="ORD2025000879"/>
    <x v="53"/>
    <s v="Customer 3689"/>
    <s v="CUST7724"/>
    <x v="1"/>
    <x v="10"/>
    <x v="0"/>
    <x v="2"/>
    <x v="8"/>
    <s v="Tablet Model-838"/>
    <s v="PROD6687"/>
    <n v="6"/>
    <n v="511.36"/>
    <n v="3068.16"/>
    <n v="0.1"/>
    <n v="306.82"/>
    <n v="2761.34"/>
    <x v="0"/>
    <x v="1"/>
    <n v="0.15"/>
    <n v="414.2"/>
  </r>
  <r>
    <s v="ORD2025000880"/>
    <x v="119"/>
    <s v="Customer 208"/>
    <s v="CUST9664"/>
    <x v="3"/>
    <x v="8"/>
    <x v="0"/>
    <x v="3"/>
    <x v="6"/>
    <s v="Face Cream Model-876"/>
    <s v="PROD9455"/>
    <n v="10"/>
    <n v="909.66"/>
    <n v="9096.6"/>
    <n v="0"/>
    <n v="0"/>
    <n v="9096.6"/>
    <x v="1"/>
    <x v="2"/>
    <n v="0.3"/>
    <n v="2728.98"/>
  </r>
  <r>
    <s v="ORD2025000881"/>
    <x v="67"/>
    <s v="Customer 3797"/>
    <s v="CUST5395"/>
    <x v="3"/>
    <x v="8"/>
    <x v="0"/>
    <x v="2"/>
    <x v="11"/>
    <s v="Mobile Model-443"/>
    <s v="PROD8862"/>
    <n v="3"/>
    <n v="736.21"/>
    <n v="2208.63"/>
    <n v="0.1"/>
    <n v="220.86"/>
    <n v="1987.77"/>
    <x v="1"/>
    <x v="0"/>
    <n v="0.3"/>
    <n v="596.33000000000004"/>
  </r>
  <r>
    <s v="ORD2025000882"/>
    <x v="384"/>
    <s v="Customer 3751"/>
    <s v="CUST3167"/>
    <x v="3"/>
    <x v="5"/>
    <x v="0"/>
    <x v="3"/>
    <x v="10"/>
    <s v="Perfume Model-487"/>
    <s v="PROD6101"/>
    <n v="4"/>
    <n v="973.15"/>
    <n v="3892.6"/>
    <n v="0.2"/>
    <n v="778.52"/>
    <n v="3114.08"/>
    <x v="2"/>
    <x v="1"/>
    <n v="0.15"/>
    <n v="467.11"/>
  </r>
  <r>
    <s v="ORD2025000883"/>
    <x v="385"/>
    <s v="Customer 2276"/>
    <s v="CUST4900"/>
    <x v="2"/>
    <x v="2"/>
    <x v="1"/>
    <x v="3"/>
    <x v="9"/>
    <s v="Lipstick Model-508"/>
    <s v="PROD9684"/>
    <n v="1"/>
    <n v="876.21"/>
    <n v="876.21"/>
    <n v="0"/>
    <n v="0"/>
    <n v="876.21"/>
    <x v="0"/>
    <x v="2"/>
    <n v="0.3"/>
    <n v="262.86"/>
  </r>
  <r>
    <s v="ORD2025000884"/>
    <x v="249"/>
    <s v="Customer 4844"/>
    <s v="CUST6777"/>
    <x v="0"/>
    <x v="13"/>
    <x v="1"/>
    <x v="0"/>
    <x v="0"/>
    <s v="Curtain Model-313"/>
    <s v="PROD4649"/>
    <n v="9"/>
    <n v="279.32"/>
    <n v="2513.88"/>
    <n v="0.05"/>
    <n v="125.69"/>
    <n v="2388.19"/>
    <x v="1"/>
    <x v="3"/>
    <n v="0.15"/>
    <n v="358.23"/>
  </r>
  <r>
    <s v="ORD2025000885"/>
    <x v="269"/>
    <s v="Customer 4976"/>
    <s v="CUST2264"/>
    <x v="2"/>
    <x v="2"/>
    <x v="1"/>
    <x v="1"/>
    <x v="7"/>
    <s v="Jacket Model-899"/>
    <s v="PROD7349"/>
    <n v="2"/>
    <n v="112.86"/>
    <n v="225.72"/>
    <n v="0.1"/>
    <n v="22.57"/>
    <n v="203.15"/>
    <x v="2"/>
    <x v="2"/>
    <n v="0.15"/>
    <n v="30.47"/>
  </r>
  <r>
    <s v="ORD2025000886"/>
    <x v="256"/>
    <s v="Customer 3161"/>
    <s v="CUST2640"/>
    <x v="4"/>
    <x v="11"/>
    <x v="1"/>
    <x v="0"/>
    <x v="2"/>
    <s v="Lamp Model-532"/>
    <s v="PROD2941"/>
    <n v="7"/>
    <n v="317.88"/>
    <n v="2225.16"/>
    <n v="0.05"/>
    <n v="111.26"/>
    <n v="2113.9"/>
    <x v="0"/>
    <x v="3"/>
    <n v="0.15"/>
    <n v="317.08"/>
  </r>
  <r>
    <s v="ORD2025000887"/>
    <x v="138"/>
    <s v="Customer 443"/>
    <s v="CUST1595"/>
    <x v="3"/>
    <x v="5"/>
    <x v="1"/>
    <x v="3"/>
    <x v="9"/>
    <s v="Lipstick Model-743"/>
    <s v="PROD7230"/>
    <n v="2"/>
    <n v="214.67"/>
    <n v="429.34"/>
    <n v="0.05"/>
    <n v="21.47"/>
    <n v="407.87"/>
    <x v="1"/>
    <x v="3"/>
    <n v="0.3"/>
    <n v="122.36"/>
  </r>
  <r>
    <s v="ORD2025000888"/>
    <x v="95"/>
    <s v="Customer 2223"/>
    <s v="CUST6541"/>
    <x v="3"/>
    <x v="5"/>
    <x v="0"/>
    <x v="1"/>
    <x v="5"/>
    <s v="Shirt Model-779"/>
    <s v="PROD2997"/>
    <n v="4"/>
    <n v="420.2"/>
    <n v="1680.8"/>
    <n v="0.2"/>
    <n v="336.16"/>
    <n v="1344.64"/>
    <x v="3"/>
    <x v="2"/>
    <n v="0.25"/>
    <n v="336.16"/>
  </r>
  <r>
    <s v="ORD2025000889"/>
    <x v="207"/>
    <s v="Customer 296"/>
    <s v="CUST6627"/>
    <x v="3"/>
    <x v="3"/>
    <x v="1"/>
    <x v="2"/>
    <x v="4"/>
    <s v="Laptop Model-757"/>
    <s v="PROD7582"/>
    <n v="5"/>
    <n v="997.64"/>
    <n v="4988.2"/>
    <n v="0.2"/>
    <n v="997.64"/>
    <n v="3990.56"/>
    <x v="0"/>
    <x v="3"/>
    <n v="0.3"/>
    <n v="1197.17"/>
  </r>
  <r>
    <s v="ORD2025000890"/>
    <x v="378"/>
    <s v="Customer 638"/>
    <s v="CUST9671"/>
    <x v="3"/>
    <x v="8"/>
    <x v="1"/>
    <x v="1"/>
    <x v="1"/>
    <s v="Jeans Model-260"/>
    <s v="PROD4609"/>
    <n v="2"/>
    <n v="105.62"/>
    <n v="211.24"/>
    <n v="0.1"/>
    <n v="21.12"/>
    <n v="190.12"/>
    <x v="0"/>
    <x v="3"/>
    <n v="0.25"/>
    <n v="47.53"/>
  </r>
  <r>
    <s v="ORD2025000891"/>
    <x v="141"/>
    <s v="Customer 3860"/>
    <s v="CUST3572"/>
    <x v="0"/>
    <x v="0"/>
    <x v="0"/>
    <x v="3"/>
    <x v="6"/>
    <s v="Face Cream Model-394"/>
    <s v="PROD2795"/>
    <n v="4"/>
    <n v="417.32"/>
    <n v="1669.28"/>
    <n v="0.05"/>
    <n v="83.46"/>
    <n v="1585.82"/>
    <x v="3"/>
    <x v="2"/>
    <n v="0.15"/>
    <n v="237.87"/>
  </r>
  <r>
    <s v="ORD2025000892"/>
    <x v="197"/>
    <s v="Customer 2992"/>
    <s v="CUST4965"/>
    <x v="4"/>
    <x v="11"/>
    <x v="1"/>
    <x v="3"/>
    <x v="9"/>
    <s v="Lipstick Model-543"/>
    <s v="PROD1745"/>
    <n v="5"/>
    <n v="753.12"/>
    <n v="3765.6"/>
    <n v="0.05"/>
    <n v="188.28"/>
    <n v="3577.32"/>
    <x v="2"/>
    <x v="3"/>
    <n v="0.25"/>
    <n v="894.33"/>
  </r>
  <r>
    <s v="ORD2025000893"/>
    <x v="12"/>
    <s v="Customer 922"/>
    <s v="CUST7241"/>
    <x v="2"/>
    <x v="2"/>
    <x v="1"/>
    <x v="1"/>
    <x v="7"/>
    <s v="Jacket Model-436"/>
    <s v="PROD3221"/>
    <n v="6"/>
    <n v="200.93"/>
    <n v="1205.58"/>
    <n v="0.2"/>
    <n v="241.12"/>
    <n v="964.46"/>
    <x v="2"/>
    <x v="1"/>
    <n v="0.15"/>
    <n v="144.66999999999999"/>
  </r>
  <r>
    <s v="ORD2025000894"/>
    <x v="56"/>
    <s v="Customer 4168"/>
    <s v="CUST5051"/>
    <x v="4"/>
    <x v="7"/>
    <x v="0"/>
    <x v="2"/>
    <x v="11"/>
    <s v="Mobile Model-142"/>
    <s v="PROD7323"/>
    <n v="10"/>
    <n v="170.79"/>
    <n v="1707.9"/>
    <n v="0.05"/>
    <n v="85.4"/>
    <n v="1622.5"/>
    <x v="3"/>
    <x v="0"/>
    <n v="0.3"/>
    <n v="486.75"/>
  </r>
  <r>
    <s v="ORD2025000895"/>
    <x v="1"/>
    <s v="Customer 1206"/>
    <s v="CUST3875"/>
    <x v="0"/>
    <x v="0"/>
    <x v="1"/>
    <x v="0"/>
    <x v="0"/>
    <s v="Curtain Model-910"/>
    <s v="PROD2295"/>
    <n v="6"/>
    <n v="592.48"/>
    <n v="3554.88"/>
    <n v="0.05"/>
    <n v="177.74"/>
    <n v="3377.14"/>
    <x v="1"/>
    <x v="3"/>
    <n v="0.25"/>
    <n v="844.28"/>
  </r>
  <r>
    <s v="ORD2025000896"/>
    <x v="105"/>
    <s v="Customer 855"/>
    <s v="CUST9414"/>
    <x v="0"/>
    <x v="6"/>
    <x v="0"/>
    <x v="2"/>
    <x v="8"/>
    <s v="Tablet Model-809"/>
    <s v="PROD4352"/>
    <n v="10"/>
    <n v="955.91"/>
    <n v="9559.1"/>
    <n v="0.2"/>
    <n v="1911.82"/>
    <n v="7647.28"/>
    <x v="2"/>
    <x v="2"/>
    <n v="0.25"/>
    <n v="1911.82"/>
  </r>
  <r>
    <s v="ORD2025000897"/>
    <x v="189"/>
    <s v="Customer 3923"/>
    <s v="CUST3648"/>
    <x v="1"/>
    <x v="1"/>
    <x v="1"/>
    <x v="2"/>
    <x v="11"/>
    <s v="Mobile Model-411"/>
    <s v="PROD4221"/>
    <n v="7"/>
    <n v="590.85"/>
    <n v="4135.95"/>
    <n v="0"/>
    <n v="0"/>
    <n v="4135.95"/>
    <x v="0"/>
    <x v="1"/>
    <n v="0.25"/>
    <n v="1033.99"/>
  </r>
  <r>
    <s v="ORD2025000898"/>
    <x v="253"/>
    <s v="Customer 3165"/>
    <s v="CUST6185"/>
    <x v="2"/>
    <x v="12"/>
    <x v="0"/>
    <x v="0"/>
    <x v="3"/>
    <s v="Sofa Model-760"/>
    <s v="PROD1934"/>
    <n v="8"/>
    <n v="896.52"/>
    <n v="7172.16"/>
    <n v="0.05"/>
    <n v="358.61"/>
    <n v="6813.55"/>
    <x v="1"/>
    <x v="1"/>
    <n v="0.25"/>
    <n v="1703.39"/>
  </r>
  <r>
    <s v="ORD2025000899"/>
    <x v="99"/>
    <s v="Customer 3620"/>
    <s v="CUST2339"/>
    <x v="4"/>
    <x v="7"/>
    <x v="1"/>
    <x v="0"/>
    <x v="0"/>
    <s v="Curtain Model-925"/>
    <s v="PROD9914"/>
    <n v="4"/>
    <n v="479.81"/>
    <n v="1919.24"/>
    <n v="0"/>
    <n v="0"/>
    <n v="1919.24"/>
    <x v="1"/>
    <x v="3"/>
    <n v="0.25"/>
    <n v="479.81"/>
  </r>
  <r>
    <s v="ORD2025000900"/>
    <x v="148"/>
    <s v="Customer 4583"/>
    <s v="CUST8435"/>
    <x v="0"/>
    <x v="6"/>
    <x v="1"/>
    <x v="2"/>
    <x v="11"/>
    <s v="Mobile Model-634"/>
    <s v="PROD8325"/>
    <n v="5"/>
    <n v="575.39"/>
    <n v="2876.95"/>
    <n v="0.1"/>
    <n v="287.69"/>
    <n v="2589.2600000000002"/>
    <x v="0"/>
    <x v="3"/>
    <n v="0.3"/>
    <n v="776.78"/>
  </r>
  <r>
    <s v="ORD2025000901"/>
    <x v="386"/>
    <s v="Customer 3291"/>
    <s v="CUST9595"/>
    <x v="4"/>
    <x v="7"/>
    <x v="1"/>
    <x v="1"/>
    <x v="5"/>
    <s v="Shirt Model-920"/>
    <s v="PROD8453"/>
    <n v="1"/>
    <n v="760.82"/>
    <n v="760.82"/>
    <n v="0"/>
    <n v="0"/>
    <n v="760.82"/>
    <x v="2"/>
    <x v="0"/>
    <n v="0.25"/>
    <n v="190.21"/>
  </r>
  <r>
    <s v="ORD2025000902"/>
    <x v="134"/>
    <s v="Customer 4978"/>
    <s v="CUST7088"/>
    <x v="0"/>
    <x v="6"/>
    <x v="0"/>
    <x v="2"/>
    <x v="11"/>
    <s v="Mobile Model-387"/>
    <s v="PROD1822"/>
    <n v="6"/>
    <n v="363.14"/>
    <n v="2178.84"/>
    <n v="0.05"/>
    <n v="108.94"/>
    <n v="2069.9"/>
    <x v="0"/>
    <x v="3"/>
    <n v="0.3"/>
    <n v="620.97"/>
  </r>
  <r>
    <s v="ORD2025000903"/>
    <x v="48"/>
    <s v="Customer 3025"/>
    <s v="CUST1253"/>
    <x v="3"/>
    <x v="8"/>
    <x v="1"/>
    <x v="2"/>
    <x v="4"/>
    <s v="Laptop Model-300"/>
    <s v="PROD3107"/>
    <n v="2"/>
    <n v="881.43"/>
    <n v="1762.86"/>
    <n v="0.05"/>
    <n v="88.14"/>
    <n v="1674.72"/>
    <x v="0"/>
    <x v="3"/>
    <n v="0.15"/>
    <n v="251.21"/>
  </r>
  <r>
    <s v="ORD2025000904"/>
    <x v="276"/>
    <s v="Customer 4090"/>
    <s v="CUST1968"/>
    <x v="0"/>
    <x v="13"/>
    <x v="0"/>
    <x v="3"/>
    <x v="9"/>
    <s v="Lipstick Model-958"/>
    <s v="PROD5097"/>
    <n v="10"/>
    <n v="394.23"/>
    <n v="3942.3"/>
    <n v="0.1"/>
    <n v="394.23"/>
    <n v="3548.07"/>
    <x v="3"/>
    <x v="0"/>
    <n v="0.15"/>
    <n v="532.21"/>
  </r>
  <r>
    <s v="ORD2025000905"/>
    <x v="75"/>
    <s v="Customer 3963"/>
    <s v="CUST6981"/>
    <x v="1"/>
    <x v="10"/>
    <x v="0"/>
    <x v="1"/>
    <x v="5"/>
    <s v="Shirt Model-957"/>
    <s v="PROD9147"/>
    <n v="3"/>
    <n v="644.99"/>
    <n v="1934.97"/>
    <n v="0.2"/>
    <n v="386.99"/>
    <n v="1547.98"/>
    <x v="1"/>
    <x v="1"/>
    <n v="0.15"/>
    <n v="232.2"/>
  </r>
  <r>
    <s v="ORD2025000906"/>
    <x v="250"/>
    <s v="Customer 4008"/>
    <s v="CUST5671"/>
    <x v="3"/>
    <x v="5"/>
    <x v="1"/>
    <x v="0"/>
    <x v="0"/>
    <s v="Curtain Model-372"/>
    <s v="PROD5392"/>
    <n v="5"/>
    <n v="800"/>
    <n v="4000"/>
    <n v="0.2"/>
    <n v="800"/>
    <n v="3200"/>
    <x v="2"/>
    <x v="2"/>
    <n v="0.3"/>
    <n v="960"/>
  </r>
  <r>
    <s v="ORD2025000907"/>
    <x v="323"/>
    <s v="Customer 763"/>
    <s v="CUST4659"/>
    <x v="4"/>
    <x v="11"/>
    <x v="0"/>
    <x v="2"/>
    <x v="4"/>
    <s v="Laptop Model-720"/>
    <s v="PROD4991"/>
    <n v="4"/>
    <n v="413.21"/>
    <n v="1652.84"/>
    <n v="0.2"/>
    <n v="330.57"/>
    <n v="1322.27"/>
    <x v="3"/>
    <x v="1"/>
    <n v="0.25"/>
    <n v="330.57"/>
  </r>
  <r>
    <s v="ORD2025000908"/>
    <x v="313"/>
    <s v="Customer 1180"/>
    <s v="CUST1606"/>
    <x v="2"/>
    <x v="14"/>
    <x v="1"/>
    <x v="0"/>
    <x v="2"/>
    <s v="Lamp Model-175"/>
    <s v="PROD4303"/>
    <n v="8"/>
    <n v="712.18"/>
    <n v="5697.44"/>
    <n v="0.2"/>
    <n v="1139.49"/>
    <n v="4557.95"/>
    <x v="0"/>
    <x v="2"/>
    <n v="0.15"/>
    <n v="683.69"/>
  </r>
  <r>
    <s v="ORD2025000909"/>
    <x v="378"/>
    <s v="Customer 4079"/>
    <s v="CUST3657"/>
    <x v="3"/>
    <x v="5"/>
    <x v="0"/>
    <x v="1"/>
    <x v="7"/>
    <s v="Jacket Model-965"/>
    <s v="PROD7783"/>
    <n v="6"/>
    <n v="398.99"/>
    <n v="2393.94"/>
    <n v="0"/>
    <n v="0"/>
    <n v="2393.94"/>
    <x v="0"/>
    <x v="0"/>
    <n v="0.25"/>
    <n v="598.49"/>
  </r>
  <r>
    <s v="ORD2025000910"/>
    <x v="228"/>
    <s v="Customer 3910"/>
    <s v="CUST5550"/>
    <x v="2"/>
    <x v="12"/>
    <x v="1"/>
    <x v="1"/>
    <x v="7"/>
    <s v="Jacket Model-114"/>
    <s v="PROD3469"/>
    <n v="10"/>
    <n v="297.64999999999998"/>
    <n v="2976.5"/>
    <n v="0"/>
    <n v="0"/>
    <n v="2976.5"/>
    <x v="3"/>
    <x v="1"/>
    <n v="0.25"/>
    <n v="744.12"/>
  </r>
  <r>
    <s v="ORD2025000911"/>
    <x v="387"/>
    <s v="Customer 1801"/>
    <s v="CUST3058"/>
    <x v="0"/>
    <x v="13"/>
    <x v="0"/>
    <x v="2"/>
    <x v="8"/>
    <s v="Tablet Model-292"/>
    <s v="PROD5113"/>
    <n v="7"/>
    <n v="651.04999999999995"/>
    <n v="4557.3500000000004"/>
    <n v="0.1"/>
    <n v="455.74"/>
    <n v="4101.6099999999997"/>
    <x v="0"/>
    <x v="0"/>
    <n v="0.15"/>
    <n v="615.24"/>
  </r>
  <r>
    <s v="ORD2025000912"/>
    <x v="92"/>
    <s v="Customer 1943"/>
    <s v="CUST7997"/>
    <x v="3"/>
    <x v="5"/>
    <x v="1"/>
    <x v="0"/>
    <x v="2"/>
    <s v="Lamp Model-786"/>
    <s v="PROD8103"/>
    <n v="7"/>
    <n v="332.22"/>
    <n v="2325.54"/>
    <n v="0.05"/>
    <n v="116.28"/>
    <n v="2209.2600000000002"/>
    <x v="1"/>
    <x v="2"/>
    <n v="0.15"/>
    <n v="331.39"/>
  </r>
  <r>
    <s v="ORD2025000913"/>
    <x v="110"/>
    <s v="Customer 4321"/>
    <s v="CUST3355"/>
    <x v="4"/>
    <x v="9"/>
    <x v="0"/>
    <x v="3"/>
    <x v="10"/>
    <s v="Perfume Model-777"/>
    <s v="PROD9095"/>
    <n v="2"/>
    <n v="178.06"/>
    <n v="356.12"/>
    <n v="0.2"/>
    <n v="71.22"/>
    <n v="284.89999999999998"/>
    <x v="3"/>
    <x v="1"/>
    <n v="0.15"/>
    <n v="42.73"/>
  </r>
  <r>
    <s v="ORD2025000914"/>
    <x v="387"/>
    <s v="Customer 4950"/>
    <s v="CUST2270"/>
    <x v="4"/>
    <x v="11"/>
    <x v="0"/>
    <x v="1"/>
    <x v="5"/>
    <s v="Shirt Model-558"/>
    <s v="PROD4078"/>
    <n v="5"/>
    <n v="241.59"/>
    <n v="1207.95"/>
    <n v="0.1"/>
    <n v="120.8"/>
    <n v="1087.1500000000001"/>
    <x v="1"/>
    <x v="1"/>
    <n v="0.3"/>
    <n v="326.14999999999998"/>
  </r>
  <r>
    <s v="ORD2025000915"/>
    <x v="112"/>
    <s v="Customer 3834"/>
    <s v="CUST5594"/>
    <x v="4"/>
    <x v="9"/>
    <x v="1"/>
    <x v="2"/>
    <x v="11"/>
    <s v="Mobile Model-705"/>
    <s v="PROD2452"/>
    <n v="1"/>
    <n v="322.72000000000003"/>
    <n v="322.72000000000003"/>
    <n v="0"/>
    <n v="0"/>
    <n v="322.72000000000003"/>
    <x v="3"/>
    <x v="1"/>
    <n v="0.25"/>
    <n v="80.680000000000007"/>
  </r>
  <r>
    <s v="ORD2025000916"/>
    <x v="186"/>
    <s v="Customer 4446"/>
    <s v="CUST2620"/>
    <x v="4"/>
    <x v="11"/>
    <x v="0"/>
    <x v="0"/>
    <x v="0"/>
    <s v="Curtain Model-680"/>
    <s v="PROD1899"/>
    <n v="6"/>
    <n v="431.99"/>
    <n v="2591.94"/>
    <n v="0"/>
    <n v="0"/>
    <n v="2591.94"/>
    <x v="0"/>
    <x v="0"/>
    <n v="0.3"/>
    <n v="777.58"/>
  </r>
  <r>
    <s v="ORD2025000917"/>
    <x v="213"/>
    <s v="Customer 1606"/>
    <s v="CUST9119"/>
    <x v="3"/>
    <x v="8"/>
    <x v="1"/>
    <x v="3"/>
    <x v="9"/>
    <s v="Lipstick Model-499"/>
    <s v="PROD8907"/>
    <n v="4"/>
    <n v="426.47"/>
    <n v="1705.88"/>
    <n v="0.2"/>
    <n v="341.18"/>
    <n v="1364.7"/>
    <x v="1"/>
    <x v="2"/>
    <n v="0.15"/>
    <n v="204.71"/>
  </r>
  <r>
    <s v="ORD2025000918"/>
    <x v="162"/>
    <s v="Customer 3332"/>
    <s v="CUST6743"/>
    <x v="0"/>
    <x v="0"/>
    <x v="1"/>
    <x v="1"/>
    <x v="5"/>
    <s v="Shirt Model-428"/>
    <s v="PROD5725"/>
    <n v="10"/>
    <n v="974.77"/>
    <n v="9747.7000000000007"/>
    <n v="0.1"/>
    <n v="974.77"/>
    <n v="8772.93"/>
    <x v="2"/>
    <x v="0"/>
    <n v="0.25"/>
    <n v="2193.23"/>
  </r>
  <r>
    <s v="ORD2025000919"/>
    <x v="340"/>
    <s v="Customer 1811"/>
    <s v="CUST7279"/>
    <x v="2"/>
    <x v="2"/>
    <x v="0"/>
    <x v="2"/>
    <x v="4"/>
    <s v="Laptop Model-144"/>
    <s v="PROD5121"/>
    <n v="7"/>
    <n v="561.1"/>
    <n v="3927.7"/>
    <n v="0"/>
    <n v="0"/>
    <n v="3927.7"/>
    <x v="3"/>
    <x v="2"/>
    <n v="0.15"/>
    <n v="589.15"/>
  </r>
  <r>
    <s v="ORD2025000920"/>
    <x v="131"/>
    <s v="Customer 3773"/>
    <s v="CUST7355"/>
    <x v="0"/>
    <x v="13"/>
    <x v="1"/>
    <x v="3"/>
    <x v="6"/>
    <s v="Face Cream Model-938"/>
    <s v="PROD8628"/>
    <n v="8"/>
    <n v="724.69"/>
    <n v="5797.52"/>
    <n v="0.2"/>
    <n v="1159.5"/>
    <n v="4638.0200000000004"/>
    <x v="2"/>
    <x v="2"/>
    <n v="0.15"/>
    <n v="695.7"/>
  </r>
  <r>
    <s v="ORD2025000921"/>
    <x v="99"/>
    <s v="Customer 331"/>
    <s v="CUST6700"/>
    <x v="3"/>
    <x v="3"/>
    <x v="1"/>
    <x v="3"/>
    <x v="10"/>
    <s v="Perfume Model-367"/>
    <s v="PROD6632"/>
    <n v="7"/>
    <n v="231.74"/>
    <n v="1622.18"/>
    <n v="0"/>
    <n v="0"/>
    <n v="1622.18"/>
    <x v="3"/>
    <x v="2"/>
    <n v="0.25"/>
    <n v="405.55"/>
  </r>
  <r>
    <s v="ORD2025000922"/>
    <x v="388"/>
    <s v="Customer 3737"/>
    <s v="CUST9042"/>
    <x v="1"/>
    <x v="10"/>
    <x v="1"/>
    <x v="2"/>
    <x v="4"/>
    <s v="Laptop Model-919"/>
    <s v="PROD2061"/>
    <n v="6"/>
    <n v="849.33"/>
    <n v="5095.9799999999996"/>
    <n v="0.1"/>
    <n v="509.6"/>
    <n v="4586.38"/>
    <x v="2"/>
    <x v="2"/>
    <n v="0.25"/>
    <n v="1146.5999999999999"/>
  </r>
  <r>
    <s v="ORD2025000923"/>
    <x v="377"/>
    <s v="Customer 2842"/>
    <s v="CUST4057"/>
    <x v="4"/>
    <x v="11"/>
    <x v="0"/>
    <x v="2"/>
    <x v="4"/>
    <s v="Laptop Model-405"/>
    <s v="PROD7149"/>
    <n v="1"/>
    <n v="704.12"/>
    <n v="704.12"/>
    <n v="0.1"/>
    <n v="70.41"/>
    <n v="633.71"/>
    <x v="2"/>
    <x v="3"/>
    <n v="0.3"/>
    <n v="190.11"/>
  </r>
  <r>
    <s v="ORD2025000924"/>
    <x v="369"/>
    <s v="Customer 4680"/>
    <s v="CUST9757"/>
    <x v="4"/>
    <x v="7"/>
    <x v="1"/>
    <x v="1"/>
    <x v="5"/>
    <s v="Shirt Model-763"/>
    <s v="PROD9295"/>
    <n v="4"/>
    <n v="871.89"/>
    <n v="3487.56"/>
    <n v="0"/>
    <n v="0"/>
    <n v="3487.56"/>
    <x v="0"/>
    <x v="3"/>
    <n v="0.15"/>
    <n v="523.13"/>
  </r>
  <r>
    <s v="ORD2025000925"/>
    <x v="316"/>
    <s v="Customer 3754"/>
    <s v="CUST2246"/>
    <x v="3"/>
    <x v="3"/>
    <x v="0"/>
    <x v="0"/>
    <x v="2"/>
    <s v="Lamp Model-550"/>
    <s v="PROD7616"/>
    <n v="3"/>
    <n v="180.91"/>
    <n v="542.73"/>
    <n v="0.2"/>
    <n v="108.55"/>
    <n v="434.18"/>
    <x v="0"/>
    <x v="3"/>
    <n v="0.15"/>
    <n v="65.13"/>
  </r>
  <r>
    <s v="ORD2025000926"/>
    <x v="5"/>
    <s v="Customer 4646"/>
    <s v="CUST8874"/>
    <x v="3"/>
    <x v="8"/>
    <x v="1"/>
    <x v="1"/>
    <x v="5"/>
    <s v="Shirt Model-749"/>
    <s v="PROD7044"/>
    <n v="7"/>
    <n v="179.99"/>
    <n v="1259.93"/>
    <n v="0.2"/>
    <n v="251.99"/>
    <n v="1007.94"/>
    <x v="3"/>
    <x v="1"/>
    <n v="0.25"/>
    <n v="251.99"/>
  </r>
  <r>
    <s v="ORD2025000927"/>
    <x v="222"/>
    <s v="Customer 3883"/>
    <s v="CUST1585"/>
    <x v="1"/>
    <x v="1"/>
    <x v="1"/>
    <x v="3"/>
    <x v="9"/>
    <s v="Lipstick Model-903"/>
    <s v="PROD3581"/>
    <n v="4"/>
    <n v="823.32"/>
    <n v="3293.28"/>
    <n v="0.1"/>
    <n v="329.33"/>
    <n v="2963.95"/>
    <x v="1"/>
    <x v="3"/>
    <n v="0.3"/>
    <n v="889.18"/>
  </r>
  <r>
    <s v="ORD2025000928"/>
    <x v="282"/>
    <s v="Customer 2482"/>
    <s v="CUST6887"/>
    <x v="0"/>
    <x v="13"/>
    <x v="1"/>
    <x v="0"/>
    <x v="0"/>
    <s v="Curtain Model-555"/>
    <s v="PROD7096"/>
    <n v="4"/>
    <n v="675.52"/>
    <n v="2702.08"/>
    <n v="0.05"/>
    <n v="135.1"/>
    <n v="2566.98"/>
    <x v="2"/>
    <x v="3"/>
    <n v="0.25"/>
    <n v="641.75"/>
  </r>
  <r>
    <s v="ORD2025000929"/>
    <x v="201"/>
    <s v="Customer 4129"/>
    <s v="CUST4094"/>
    <x v="2"/>
    <x v="12"/>
    <x v="0"/>
    <x v="1"/>
    <x v="5"/>
    <s v="Shirt Model-861"/>
    <s v="PROD7268"/>
    <n v="8"/>
    <n v="675.31"/>
    <n v="5402.48"/>
    <n v="0"/>
    <n v="0"/>
    <n v="5402.48"/>
    <x v="3"/>
    <x v="1"/>
    <n v="0.15"/>
    <n v="810.37"/>
  </r>
  <r>
    <s v="ORD2025000930"/>
    <x v="197"/>
    <s v="Customer 3724"/>
    <s v="CUST9456"/>
    <x v="2"/>
    <x v="2"/>
    <x v="1"/>
    <x v="0"/>
    <x v="2"/>
    <s v="Lamp Model-194"/>
    <s v="PROD8982"/>
    <n v="2"/>
    <n v="656.52"/>
    <n v="1313.04"/>
    <n v="0.05"/>
    <n v="65.650000000000006"/>
    <n v="1247.3900000000001"/>
    <x v="3"/>
    <x v="1"/>
    <n v="0.15"/>
    <n v="187.11"/>
  </r>
  <r>
    <s v="ORD2025000931"/>
    <x v="16"/>
    <s v="Customer 1861"/>
    <s v="CUST1648"/>
    <x v="0"/>
    <x v="0"/>
    <x v="0"/>
    <x v="1"/>
    <x v="7"/>
    <s v="Jacket Model-720"/>
    <s v="PROD6014"/>
    <n v="6"/>
    <n v="722.94"/>
    <n v="4337.6400000000003"/>
    <n v="0.1"/>
    <n v="433.76"/>
    <n v="3903.88"/>
    <x v="1"/>
    <x v="0"/>
    <n v="0.3"/>
    <n v="1171.1600000000001"/>
  </r>
  <r>
    <s v="ORD2025000932"/>
    <x v="325"/>
    <s v="Customer 3199"/>
    <s v="CUST2014"/>
    <x v="3"/>
    <x v="8"/>
    <x v="0"/>
    <x v="3"/>
    <x v="10"/>
    <s v="Perfume Model-579"/>
    <s v="PROD8145"/>
    <n v="6"/>
    <n v="411.65"/>
    <n v="2469.9"/>
    <n v="0"/>
    <n v="0"/>
    <n v="2469.9"/>
    <x v="0"/>
    <x v="1"/>
    <n v="0.25"/>
    <n v="617.48"/>
  </r>
  <r>
    <s v="ORD2025000933"/>
    <x v="120"/>
    <s v="Customer 739"/>
    <s v="CUST1143"/>
    <x v="0"/>
    <x v="6"/>
    <x v="1"/>
    <x v="3"/>
    <x v="10"/>
    <s v="Perfume Model-574"/>
    <s v="PROD9412"/>
    <n v="6"/>
    <n v="905.71"/>
    <n v="5434.26"/>
    <n v="0.1"/>
    <n v="543.42999999999995"/>
    <n v="4890.83"/>
    <x v="0"/>
    <x v="1"/>
    <n v="0.3"/>
    <n v="1467.25"/>
  </r>
  <r>
    <s v="ORD2025000934"/>
    <x v="243"/>
    <s v="Customer 1263"/>
    <s v="CUST5985"/>
    <x v="3"/>
    <x v="3"/>
    <x v="0"/>
    <x v="0"/>
    <x v="3"/>
    <s v="Sofa Model-556"/>
    <s v="PROD7064"/>
    <n v="1"/>
    <n v="303.64999999999998"/>
    <n v="303.64999999999998"/>
    <n v="0"/>
    <n v="0"/>
    <n v="303.64999999999998"/>
    <x v="2"/>
    <x v="3"/>
    <n v="0.15"/>
    <n v="45.55"/>
  </r>
  <r>
    <s v="ORD2025000935"/>
    <x v="149"/>
    <s v="Customer 2338"/>
    <s v="CUST1065"/>
    <x v="3"/>
    <x v="8"/>
    <x v="1"/>
    <x v="0"/>
    <x v="3"/>
    <s v="Sofa Model-456"/>
    <s v="PROD8588"/>
    <n v="3"/>
    <n v="410.46"/>
    <n v="1231.3800000000001"/>
    <n v="0.05"/>
    <n v="61.57"/>
    <n v="1169.81"/>
    <x v="0"/>
    <x v="3"/>
    <n v="0.25"/>
    <n v="292.45"/>
  </r>
  <r>
    <s v="ORD2025000936"/>
    <x v="292"/>
    <s v="Customer 2951"/>
    <s v="CUST7538"/>
    <x v="3"/>
    <x v="8"/>
    <x v="1"/>
    <x v="2"/>
    <x v="4"/>
    <s v="Laptop Model-624"/>
    <s v="PROD1498"/>
    <n v="4"/>
    <n v="106.41"/>
    <n v="425.64"/>
    <n v="0.1"/>
    <n v="42.56"/>
    <n v="383.08"/>
    <x v="2"/>
    <x v="1"/>
    <n v="0.25"/>
    <n v="95.77"/>
  </r>
  <r>
    <s v="ORD2025000937"/>
    <x v="389"/>
    <s v="Customer 294"/>
    <s v="CUST9751"/>
    <x v="0"/>
    <x v="0"/>
    <x v="1"/>
    <x v="2"/>
    <x v="11"/>
    <s v="Mobile Model-682"/>
    <s v="PROD1139"/>
    <n v="2"/>
    <n v="559.91999999999996"/>
    <n v="1119.8399999999999"/>
    <n v="0.1"/>
    <n v="111.98"/>
    <n v="1007.86"/>
    <x v="2"/>
    <x v="0"/>
    <n v="0.15"/>
    <n v="151.18"/>
  </r>
  <r>
    <s v="ORD2025000938"/>
    <x v="54"/>
    <s v="Customer 2281"/>
    <s v="CUST2469"/>
    <x v="0"/>
    <x v="6"/>
    <x v="1"/>
    <x v="0"/>
    <x v="2"/>
    <s v="Lamp Model-509"/>
    <s v="PROD7077"/>
    <n v="6"/>
    <n v="663.41"/>
    <n v="3980.46"/>
    <n v="0"/>
    <n v="0"/>
    <n v="3980.46"/>
    <x v="1"/>
    <x v="3"/>
    <n v="0.25"/>
    <n v="995.12"/>
  </r>
  <r>
    <s v="ORD2025000939"/>
    <x v="251"/>
    <s v="Customer 3552"/>
    <s v="CUST7504"/>
    <x v="3"/>
    <x v="3"/>
    <x v="1"/>
    <x v="2"/>
    <x v="8"/>
    <s v="Tablet Model-657"/>
    <s v="PROD1113"/>
    <n v="9"/>
    <n v="690.84"/>
    <n v="6217.56"/>
    <n v="0.2"/>
    <n v="1243.51"/>
    <n v="4974.05"/>
    <x v="2"/>
    <x v="0"/>
    <n v="0.15"/>
    <n v="746.11"/>
  </r>
  <r>
    <s v="ORD2025000940"/>
    <x v="13"/>
    <s v="Customer 2445"/>
    <s v="CUST8444"/>
    <x v="0"/>
    <x v="13"/>
    <x v="1"/>
    <x v="0"/>
    <x v="2"/>
    <s v="Lamp Model-542"/>
    <s v="PROD2019"/>
    <n v="10"/>
    <n v="782.87"/>
    <n v="7828.7"/>
    <n v="0.2"/>
    <n v="1565.74"/>
    <n v="6262.96"/>
    <x v="0"/>
    <x v="2"/>
    <n v="0.25"/>
    <n v="1565.74"/>
  </r>
  <r>
    <s v="ORD2025000941"/>
    <x v="386"/>
    <s v="Customer 4757"/>
    <s v="CUST1687"/>
    <x v="1"/>
    <x v="1"/>
    <x v="1"/>
    <x v="1"/>
    <x v="5"/>
    <s v="Shirt Model-232"/>
    <s v="PROD7025"/>
    <n v="7"/>
    <n v="285.75"/>
    <n v="2000.25"/>
    <n v="0.2"/>
    <n v="400.05"/>
    <n v="1600.2"/>
    <x v="3"/>
    <x v="2"/>
    <n v="0.3"/>
    <n v="480.06"/>
  </r>
  <r>
    <s v="ORD2025000942"/>
    <x v="273"/>
    <s v="Customer 4879"/>
    <s v="CUST9123"/>
    <x v="2"/>
    <x v="14"/>
    <x v="0"/>
    <x v="3"/>
    <x v="9"/>
    <s v="Lipstick Model-532"/>
    <s v="PROD8758"/>
    <n v="5"/>
    <n v="423.36"/>
    <n v="2116.8000000000002"/>
    <n v="0.2"/>
    <n v="423.36"/>
    <n v="1693.44"/>
    <x v="0"/>
    <x v="2"/>
    <n v="0.15"/>
    <n v="254.02"/>
  </r>
  <r>
    <s v="ORD2025000943"/>
    <x v="142"/>
    <s v="Customer 4589"/>
    <s v="CUST4198"/>
    <x v="0"/>
    <x v="6"/>
    <x v="0"/>
    <x v="1"/>
    <x v="1"/>
    <s v="Jeans Model-989"/>
    <s v="PROD9627"/>
    <n v="7"/>
    <n v="914.6"/>
    <n v="6402.2"/>
    <n v="0.2"/>
    <n v="1280.44"/>
    <n v="5121.76"/>
    <x v="2"/>
    <x v="2"/>
    <n v="0.15"/>
    <n v="768.26"/>
  </r>
  <r>
    <s v="ORD2025000944"/>
    <x v="118"/>
    <s v="Customer 4231"/>
    <s v="CUST3499"/>
    <x v="4"/>
    <x v="11"/>
    <x v="1"/>
    <x v="3"/>
    <x v="6"/>
    <s v="Face Cream Model-526"/>
    <s v="PROD1677"/>
    <n v="8"/>
    <n v="622.41"/>
    <n v="4979.28"/>
    <n v="0.1"/>
    <n v="497.93"/>
    <n v="4481.3500000000004"/>
    <x v="0"/>
    <x v="0"/>
    <n v="0.25"/>
    <n v="1120.3399999999999"/>
  </r>
  <r>
    <s v="ORD2025000945"/>
    <x v="194"/>
    <s v="Customer 3260"/>
    <s v="CUST1688"/>
    <x v="2"/>
    <x v="12"/>
    <x v="1"/>
    <x v="0"/>
    <x v="2"/>
    <s v="Lamp Model-604"/>
    <s v="PROD4416"/>
    <n v="10"/>
    <n v="138.37"/>
    <n v="1383.7"/>
    <n v="0"/>
    <n v="0"/>
    <n v="1383.7"/>
    <x v="3"/>
    <x v="0"/>
    <n v="0.3"/>
    <n v="415.11"/>
  </r>
  <r>
    <s v="ORD2025000946"/>
    <x v="156"/>
    <s v="Customer 2644"/>
    <s v="CUST4686"/>
    <x v="4"/>
    <x v="9"/>
    <x v="0"/>
    <x v="3"/>
    <x v="10"/>
    <s v="Perfume Model-655"/>
    <s v="PROD6591"/>
    <n v="5"/>
    <n v="138.97"/>
    <n v="694.85"/>
    <n v="0"/>
    <n v="0"/>
    <n v="694.85"/>
    <x v="3"/>
    <x v="3"/>
    <n v="0.3"/>
    <n v="208.46"/>
  </r>
  <r>
    <s v="ORD2025000947"/>
    <x v="42"/>
    <s v="Customer 2118"/>
    <s v="CUST1108"/>
    <x v="4"/>
    <x v="7"/>
    <x v="1"/>
    <x v="1"/>
    <x v="7"/>
    <s v="Jacket Model-959"/>
    <s v="PROD9658"/>
    <n v="6"/>
    <n v="191.27"/>
    <n v="1147.6199999999999"/>
    <n v="0.1"/>
    <n v="114.76"/>
    <n v="1032.8599999999999"/>
    <x v="3"/>
    <x v="3"/>
    <n v="0.25"/>
    <n v="258.20999999999998"/>
  </r>
  <r>
    <s v="ORD2025000948"/>
    <x v="242"/>
    <s v="Customer 1104"/>
    <s v="CUST6308"/>
    <x v="0"/>
    <x v="13"/>
    <x v="0"/>
    <x v="0"/>
    <x v="3"/>
    <s v="Sofa Model-413"/>
    <s v="PROD8733"/>
    <n v="3"/>
    <n v="725.67"/>
    <n v="2177.0100000000002"/>
    <n v="0.05"/>
    <n v="108.85"/>
    <n v="2068.16"/>
    <x v="1"/>
    <x v="3"/>
    <n v="0.15"/>
    <n v="310.22000000000003"/>
  </r>
  <r>
    <s v="ORD2025000949"/>
    <x v="362"/>
    <s v="Customer 1014"/>
    <s v="CUST3463"/>
    <x v="0"/>
    <x v="6"/>
    <x v="1"/>
    <x v="3"/>
    <x v="9"/>
    <s v="Lipstick Model-509"/>
    <s v="PROD3039"/>
    <n v="1"/>
    <n v="707.61"/>
    <n v="707.61"/>
    <n v="0.05"/>
    <n v="35.380000000000003"/>
    <n v="672.23"/>
    <x v="2"/>
    <x v="0"/>
    <n v="0.15"/>
    <n v="100.83"/>
  </r>
  <r>
    <s v="ORD2025000950"/>
    <x v="2"/>
    <s v="Customer 2931"/>
    <s v="CUST7806"/>
    <x v="1"/>
    <x v="10"/>
    <x v="1"/>
    <x v="1"/>
    <x v="1"/>
    <s v="Jeans Model-638"/>
    <s v="PROD6795"/>
    <n v="6"/>
    <n v="963.96"/>
    <n v="5783.76"/>
    <n v="0.2"/>
    <n v="1156.75"/>
    <n v="4627.01"/>
    <x v="3"/>
    <x v="3"/>
    <n v="0.3"/>
    <n v="1388.1"/>
  </r>
  <r>
    <s v="ORD2025000951"/>
    <x v="15"/>
    <s v="Customer 1671"/>
    <s v="CUST6906"/>
    <x v="0"/>
    <x v="13"/>
    <x v="1"/>
    <x v="0"/>
    <x v="3"/>
    <s v="Sofa Model-559"/>
    <s v="PROD1147"/>
    <n v="1"/>
    <n v="800.28"/>
    <n v="800.28"/>
    <n v="0.1"/>
    <n v="80.03"/>
    <n v="720.25"/>
    <x v="0"/>
    <x v="1"/>
    <n v="0.25"/>
    <n v="180.06"/>
  </r>
  <r>
    <s v="ORD2025000952"/>
    <x v="260"/>
    <s v="Customer 3"/>
    <s v="CUST8626"/>
    <x v="3"/>
    <x v="8"/>
    <x v="0"/>
    <x v="1"/>
    <x v="5"/>
    <s v="Shirt Model-128"/>
    <s v="PROD4526"/>
    <n v="1"/>
    <n v="562.83000000000004"/>
    <n v="562.83000000000004"/>
    <n v="0.2"/>
    <n v="112.57"/>
    <n v="450.26"/>
    <x v="1"/>
    <x v="0"/>
    <n v="0.25"/>
    <n v="112.56"/>
  </r>
  <r>
    <s v="ORD2025000953"/>
    <x v="238"/>
    <s v="Customer 1426"/>
    <s v="CUST1649"/>
    <x v="2"/>
    <x v="14"/>
    <x v="0"/>
    <x v="3"/>
    <x v="9"/>
    <s v="Lipstick Model-971"/>
    <s v="PROD8110"/>
    <n v="8"/>
    <n v="940.09"/>
    <n v="7520.72"/>
    <n v="0"/>
    <n v="0"/>
    <n v="7520.72"/>
    <x v="2"/>
    <x v="3"/>
    <n v="0.25"/>
    <n v="1880.18"/>
  </r>
  <r>
    <s v="ORD2025000954"/>
    <x v="390"/>
    <s v="Customer 3828"/>
    <s v="CUST7524"/>
    <x v="0"/>
    <x v="6"/>
    <x v="0"/>
    <x v="2"/>
    <x v="8"/>
    <s v="Tablet Model-474"/>
    <s v="PROD5473"/>
    <n v="8"/>
    <n v="813.97"/>
    <n v="6511.76"/>
    <n v="0"/>
    <n v="0"/>
    <n v="6511.76"/>
    <x v="1"/>
    <x v="3"/>
    <n v="0.25"/>
    <n v="1627.94"/>
  </r>
  <r>
    <s v="ORD2025000955"/>
    <x v="391"/>
    <s v="Customer 3323"/>
    <s v="CUST5057"/>
    <x v="1"/>
    <x v="10"/>
    <x v="0"/>
    <x v="0"/>
    <x v="3"/>
    <s v="Sofa Model-574"/>
    <s v="PROD3526"/>
    <n v="9"/>
    <n v="876.8"/>
    <n v="7891.2"/>
    <n v="0.05"/>
    <n v="394.56"/>
    <n v="7496.64"/>
    <x v="1"/>
    <x v="1"/>
    <n v="0.3"/>
    <n v="2248.9899999999998"/>
  </r>
  <r>
    <s v="ORD2025000956"/>
    <x v="220"/>
    <s v="Customer 1822"/>
    <s v="CUST1840"/>
    <x v="4"/>
    <x v="7"/>
    <x v="1"/>
    <x v="2"/>
    <x v="8"/>
    <s v="Tablet Model-143"/>
    <s v="PROD6977"/>
    <n v="8"/>
    <n v="596.73"/>
    <n v="4773.84"/>
    <n v="0.05"/>
    <n v="238.69"/>
    <n v="4535.1499999999996"/>
    <x v="0"/>
    <x v="1"/>
    <n v="0.3"/>
    <n v="1360.54"/>
  </r>
  <r>
    <s v="ORD2025000957"/>
    <x v="204"/>
    <s v="Customer 4966"/>
    <s v="CUST6934"/>
    <x v="4"/>
    <x v="9"/>
    <x v="1"/>
    <x v="3"/>
    <x v="6"/>
    <s v="Face Cream Model-197"/>
    <s v="PROD6703"/>
    <n v="3"/>
    <n v="100.82"/>
    <n v="302.45999999999998"/>
    <n v="0"/>
    <n v="0"/>
    <n v="302.45999999999998"/>
    <x v="3"/>
    <x v="1"/>
    <n v="0.15"/>
    <n v="45.37"/>
  </r>
  <r>
    <s v="ORD2025000958"/>
    <x v="209"/>
    <s v="Customer 4204"/>
    <s v="CUST3188"/>
    <x v="4"/>
    <x v="9"/>
    <x v="0"/>
    <x v="1"/>
    <x v="7"/>
    <s v="Jacket Model-902"/>
    <s v="PROD9906"/>
    <n v="6"/>
    <n v="549.5"/>
    <n v="3297"/>
    <n v="0"/>
    <n v="0"/>
    <n v="3297"/>
    <x v="2"/>
    <x v="3"/>
    <n v="0.25"/>
    <n v="824.25"/>
  </r>
  <r>
    <s v="ORD2025000959"/>
    <x v="382"/>
    <s v="Customer 1946"/>
    <s v="CUST1642"/>
    <x v="1"/>
    <x v="4"/>
    <x v="1"/>
    <x v="2"/>
    <x v="11"/>
    <s v="Mobile Model-755"/>
    <s v="PROD1806"/>
    <n v="8"/>
    <n v="580.72"/>
    <n v="4645.76"/>
    <n v="0.05"/>
    <n v="232.29"/>
    <n v="4413.47"/>
    <x v="2"/>
    <x v="2"/>
    <n v="0.15"/>
    <n v="662.02"/>
  </r>
  <r>
    <s v="ORD2025000960"/>
    <x v="201"/>
    <s v="Customer 3760"/>
    <s v="CUST3009"/>
    <x v="4"/>
    <x v="11"/>
    <x v="0"/>
    <x v="0"/>
    <x v="3"/>
    <s v="Sofa Model-424"/>
    <s v="PROD6668"/>
    <n v="7"/>
    <n v="657.63"/>
    <n v="4603.41"/>
    <n v="0"/>
    <n v="0"/>
    <n v="4603.41"/>
    <x v="1"/>
    <x v="2"/>
    <n v="0.15"/>
    <n v="690.51"/>
  </r>
  <r>
    <s v="ORD2025000961"/>
    <x v="63"/>
    <s v="Customer 3965"/>
    <s v="CUST2271"/>
    <x v="0"/>
    <x v="6"/>
    <x v="1"/>
    <x v="0"/>
    <x v="3"/>
    <s v="Sofa Model-333"/>
    <s v="PROD8880"/>
    <n v="1"/>
    <n v="889.43"/>
    <n v="889.43"/>
    <n v="0.1"/>
    <n v="88.94"/>
    <n v="800.49"/>
    <x v="0"/>
    <x v="2"/>
    <n v="0.25"/>
    <n v="200.12"/>
  </r>
  <r>
    <s v="ORD2025000962"/>
    <x v="331"/>
    <s v="Customer 2164"/>
    <s v="CUST3813"/>
    <x v="3"/>
    <x v="3"/>
    <x v="1"/>
    <x v="0"/>
    <x v="3"/>
    <s v="Sofa Model-864"/>
    <s v="PROD2627"/>
    <n v="8"/>
    <n v="291.74"/>
    <n v="2333.92"/>
    <n v="0.05"/>
    <n v="116.7"/>
    <n v="2217.2199999999998"/>
    <x v="2"/>
    <x v="2"/>
    <n v="0.15"/>
    <n v="332.58"/>
  </r>
  <r>
    <s v="ORD2025000963"/>
    <x v="228"/>
    <s v="Customer 2076"/>
    <s v="CUST1768"/>
    <x v="2"/>
    <x v="14"/>
    <x v="1"/>
    <x v="3"/>
    <x v="10"/>
    <s v="Perfume Model-896"/>
    <s v="PROD4453"/>
    <n v="8"/>
    <n v="898.3"/>
    <n v="7186.4"/>
    <n v="0.1"/>
    <n v="718.64"/>
    <n v="6467.76"/>
    <x v="1"/>
    <x v="0"/>
    <n v="0.15"/>
    <n v="970.16"/>
  </r>
  <r>
    <s v="ORD2025000964"/>
    <x v="252"/>
    <s v="Customer 3022"/>
    <s v="CUST5244"/>
    <x v="1"/>
    <x v="4"/>
    <x v="0"/>
    <x v="2"/>
    <x v="4"/>
    <s v="Laptop Model-777"/>
    <s v="PROD7171"/>
    <n v="5"/>
    <n v="273.58"/>
    <n v="1367.9"/>
    <n v="0"/>
    <n v="0"/>
    <n v="1367.9"/>
    <x v="1"/>
    <x v="1"/>
    <n v="0.15"/>
    <n v="205.19"/>
  </r>
  <r>
    <s v="ORD2025000965"/>
    <x v="345"/>
    <s v="Customer 4032"/>
    <s v="CUST6097"/>
    <x v="3"/>
    <x v="5"/>
    <x v="1"/>
    <x v="0"/>
    <x v="3"/>
    <s v="Sofa Model-912"/>
    <s v="PROD3487"/>
    <n v="4"/>
    <n v="963.85"/>
    <n v="3855.4"/>
    <n v="0.05"/>
    <n v="192.77"/>
    <n v="3662.63"/>
    <x v="2"/>
    <x v="3"/>
    <n v="0.15"/>
    <n v="549.39"/>
  </r>
  <r>
    <s v="ORD2025000966"/>
    <x v="25"/>
    <s v="Customer 4536"/>
    <s v="CUST6784"/>
    <x v="2"/>
    <x v="14"/>
    <x v="0"/>
    <x v="1"/>
    <x v="5"/>
    <s v="Shirt Model-176"/>
    <s v="PROD3331"/>
    <n v="6"/>
    <n v="225.69"/>
    <n v="1354.14"/>
    <n v="0.1"/>
    <n v="135.41"/>
    <n v="1218.73"/>
    <x v="1"/>
    <x v="0"/>
    <n v="0.25"/>
    <n v="304.68"/>
  </r>
  <r>
    <s v="ORD2025000967"/>
    <x v="18"/>
    <s v="Customer 3893"/>
    <s v="CUST6369"/>
    <x v="1"/>
    <x v="1"/>
    <x v="0"/>
    <x v="3"/>
    <x v="9"/>
    <s v="Lipstick Model-887"/>
    <s v="PROD6909"/>
    <n v="1"/>
    <n v="389.66"/>
    <n v="389.66"/>
    <n v="0.2"/>
    <n v="77.930000000000007"/>
    <n v="311.73"/>
    <x v="3"/>
    <x v="3"/>
    <n v="0.15"/>
    <n v="46.76"/>
  </r>
  <r>
    <s v="ORD2025000968"/>
    <x v="306"/>
    <s v="Customer 3926"/>
    <s v="CUST3135"/>
    <x v="3"/>
    <x v="3"/>
    <x v="0"/>
    <x v="3"/>
    <x v="6"/>
    <s v="Face Cream Model-940"/>
    <s v="PROD4049"/>
    <n v="10"/>
    <n v="997.35"/>
    <n v="9973.5"/>
    <n v="0"/>
    <n v="0"/>
    <n v="9973.5"/>
    <x v="1"/>
    <x v="2"/>
    <n v="0.25"/>
    <n v="2493.38"/>
  </r>
  <r>
    <s v="ORD2025000969"/>
    <x v="351"/>
    <s v="Customer 1709"/>
    <s v="CUST6221"/>
    <x v="4"/>
    <x v="7"/>
    <x v="0"/>
    <x v="3"/>
    <x v="6"/>
    <s v="Face Cream Model-481"/>
    <s v="PROD9383"/>
    <n v="10"/>
    <n v="538.49"/>
    <n v="5384.9"/>
    <n v="0.2"/>
    <n v="1076.98"/>
    <n v="4307.92"/>
    <x v="3"/>
    <x v="2"/>
    <n v="0.25"/>
    <n v="1076.98"/>
  </r>
  <r>
    <s v="ORD2025000970"/>
    <x v="167"/>
    <s v="Customer 2016"/>
    <s v="CUST4545"/>
    <x v="4"/>
    <x v="11"/>
    <x v="0"/>
    <x v="1"/>
    <x v="5"/>
    <s v="Shirt Model-823"/>
    <s v="PROD6532"/>
    <n v="8"/>
    <n v="800.64"/>
    <n v="6405.12"/>
    <n v="0.05"/>
    <n v="320.26"/>
    <n v="6084.86"/>
    <x v="1"/>
    <x v="0"/>
    <n v="0.15"/>
    <n v="912.73"/>
  </r>
  <r>
    <s v="ORD2025000971"/>
    <x v="197"/>
    <s v="Customer 3465"/>
    <s v="CUST2372"/>
    <x v="3"/>
    <x v="5"/>
    <x v="0"/>
    <x v="0"/>
    <x v="3"/>
    <s v="Sofa Model-664"/>
    <s v="PROD8376"/>
    <n v="10"/>
    <n v="577.15"/>
    <n v="5771.5"/>
    <n v="0.2"/>
    <n v="1154.3"/>
    <n v="4617.2"/>
    <x v="1"/>
    <x v="0"/>
    <n v="0.15"/>
    <n v="692.58"/>
  </r>
  <r>
    <s v="ORD2025000972"/>
    <x v="392"/>
    <s v="Customer 1422"/>
    <s v="CUST1647"/>
    <x v="2"/>
    <x v="2"/>
    <x v="0"/>
    <x v="2"/>
    <x v="4"/>
    <s v="Laptop Model-329"/>
    <s v="PROD1891"/>
    <n v="4"/>
    <n v="530.25"/>
    <n v="2121"/>
    <n v="0.05"/>
    <n v="106.05"/>
    <n v="2014.95"/>
    <x v="0"/>
    <x v="1"/>
    <n v="0.3"/>
    <n v="604.49"/>
  </r>
  <r>
    <s v="ORD2025000973"/>
    <x v="53"/>
    <s v="Customer 4186"/>
    <s v="CUST3312"/>
    <x v="2"/>
    <x v="2"/>
    <x v="0"/>
    <x v="2"/>
    <x v="8"/>
    <s v="Tablet Model-827"/>
    <s v="PROD7860"/>
    <n v="4"/>
    <n v="227.44"/>
    <n v="909.76"/>
    <n v="0.2"/>
    <n v="181.95"/>
    <n v="727.81"/>
    <x v="0"/>
    <x v="3"/>
    <n v="0.15"/>
    <n v="109.17"/>
  </r>
  <r>
    <s v="ORD2025000974"/>
    <x v="393"/>
    <s v="Customer 3159"/>
    <s v="CUST7569"/>
    <x v="1"/>
    <x v="4"/>
    <x v="1"/>
    <x v="3"/>
    <x v="6"/>
    <s v="Face Cream Model-461"/>
    <s v="PROD4819"/>
    <n v="3"/>
    <n v="805.53"/>
    <n v="2416.59"/>
    <n v="0.1"/>
    <n v="241.66"/>
    <n v="2174.9299999999998"/>
    <x v="0"/>
    <x v="0"/>
    <n v="0.15"/>
    <n v="326.24"/>
  </r>
  <r>
    <s v="ORD2025000975"/>
    <x v="331"/>
    <s v="Customer 1861"/>
    <s v="CUST5068"/>
    <x v="4"/>
    <x v="9"/>
    <x v="1"/>
    <x v="3"/>
    <x v="6"/>
    <s v="Face Cream Model-450"/>
    <s v="PROD6115"/>
    <n v="7"/>
    <n v="792.62"/>
    <n v="5548.34"/>
    <n v="0"/>
    <n v="0"/>
    <n v="5548.34"/>
    <x v="0"/>
    <x v="3"/>
    <n v="0.25"/>
    <n v="1387.09"/>
  </r>
  <r>
    <s v="ORD2025000976"/>
    <x v="277"/>
    <s v="Customer 1953"/>
    <s v="CUST7326"/>
    <x v="2"/>
    <x v="12"/>
    <x v="1"/>
    <x v="3"/>
    <x v="6"/>
    <s v="Face Cream Model-966"/>
    <s v="PROD4545"/>
    <n v="8"/>
    <n v="474.64"/>
    <n v="3797.12"/>
    <n v="0.1"/>
    <n v="379.71"/>
    <n v="3417.41"/>
    <x v="1"/>
    <x v="0"/>
    <n v="0.25"/>
    <n v="854.35"/>
  </r>
  <r>
    <s v="ORD2025000977"/>
    <x v="255"/>
    <s v="Customer 4606"/>
    <s v="CUST3133"/>
    <x v="2"/>
    <x v="12"/>
    <x v="0"/>
    <x v="2"/>
    <x v="8"/>
    <s v="Tablet Model-823"/>
    <s v="PROD8873"/>
    <n v="6"/>
    <n v="690.53"/>
    <n v="4143.18"/>
    <n v="0.05"/>
    <n v="207.16"/>
    <n v="3936.02"/>
    <x v="1"/>
    <x v="3"/>
    <n v="0.25"/>
    <n v="984"/>
  </r>
  <r>
    <s v="ORD2025000978"/>
    <x v="178"/>
    <s v="Customer 1839"/>
    <s v="CUST8236"/>
    <x v="0"/>
    <x v="0"/>
    <x v="0"/>
    <x v="3"/>
    <x v="6"/>
    <s v="Face Cream Model-668"/>
    <s v="PROD9864"/>
    <n v="7"/>
    <n v="150.63999999999999"/>
    <n v="1054.48"/>
    <n v="0.2"/>
    <n v="210.9"/>
    <n v="843.58"/>
    <x v="1"/>
    <x v="0"/>
    <n v="0.15"/>
    <n v="126.54"/>
  </r>
  <r>
    <s v="ORD2025000979"/>
    <x v="347"/>
    <s v="Customer 3736"/>
    <s v="CUST6748"/>
    <x v="0"/>
    <x v="13"/>
    <x v="0"/>
    <x v="3"/>
    <x v="6"/>
    <s v="Face Cream Model-958"/>
    <s v="PROD3381"/>
    <n v="1"/>
    <n v="767.47"/>
    <n v="767.47"/>
    <n v="0.1"/>
    <n v="76.75"/>
    <n v="690.72"/>
    <x v="3"/>
    <x v="0"/>
    <n v="0.3"/>
    <n v="207.22"/>
  </r>
  <r>
    <s v="ORD2025000980"/>
    <x v="394"/>
    <s v="Customer 3819"/>
    <s v="CUST4398"/>
    <x v="3"/>
    <x v="8"/>
    <x v="0"/>
    <x v="3"/>
    <x v="6"/>
    <s v="Face Cream Model-545"/>
    <s v="PROD7756"/>
    <n v="2"/>
    <n v="920.48"/>
    <n v="1840.96"/>
    <n v="0"/>
    <n v="0"/>
    <n v="1840.96"/>
    <x v="0"/>
    <x v="1"/>
    <n v="0.15"/>
    <n v="276.14"/>
  </r>
  <r>
    <s v="ORD2025000981"/>
    <x v="59"/>
    <s v="Customer 1033"/>
    <s v="CUST1976"/>
    <x v="0"/>
    <x v="0"/>
    <x v="1"/>
    <x v="0"/>
    <x v="0"/>
    <s v="Curtain Model-598"/>
    <s v="PROD9834"/>
    <n v="10"/>
    <n v="882.8"/>
    <n v="8828"/>
    <n v="0.1"/>
    <n v="882.8"/>
    <n v="7945.2"/>
    <x v="3"/>
    <x v="0"/>
    <n v="0.15"/>
    <n v="1191.78"/>
  </r>
  <r>
    <s v="ORD2025000982"/>
    <x v="370"/>
    <s v="Customer 3977"/>
    <s v="CUST3960"/>
    <x v="2"/>
    <x v="14"/>
    <x v="0"/>
    <x v="2"/>
    <x v="11"/>
    <s v="Mobile Model-887"/>
    <s v="PROD9721"/>
    <n v="4"/>
    <n v="921.61"/>
    <n v="3686.44"/>
    <n v="0.2"/>
    <n v="737.29"/>
    <n v="2949.15"/>
    <x v="3"/>
    <x v="3"/>
    <n v="0.3"/>
    <n v="884.75"/>
  </r>
  <r>
    <s v="ORD2025000983"/>
    <x v="113"/>
    <s v="Customer 2298"/>
    <s v="CUST7669"/>
    <x v="0"/>
    <x v="13"/>
    <x v="0"/>
    <x v="2"/>
    <x v="4"/>
    <s v="Laptop Model-841"/>
    <s v="PROD1205"/>
    <n v="6"/>
    <n v="934.17"/>
    <n v="5605.02"/>
    <n v="0.05"/>
    <n v="280.25"/>
    <n v="5324.77"/>
    <x v="0"/>
    <x v="0"/>
    <n v="0.25"/>
    <n v="1331.19"/>
  </r>
  <r>
    <s v="ORD2025000984"/>
    <x v="395"/>
    <s v="Customer 3560"/>
    <s v="CUST7973"/>
    <x v="0"/>
    <x v="0"/>
    <x v="0"/>
    <x v="2"/>
    <x v="8"/>
    <s v="Tablet Model-547"/>
    <s v="PROD5274"/>
    <n v="1"/>
    <n v="891.18"/>
    <n v="891.18"/>
    <n v="0.2"/>
    <n v="178.24"/>
    <n v="712.94"/>
    <x v="0"/>
    <x v="0"/>
    <n v="0.15"/>
    <n v="106.94"/>
  </r>
  <r>
    <s v="ORD2025000985"/>
    <x v="332"/>
    <s v="Customer 2377"/>
    <s v="CUST1965"/>
    <x v="4"/>
    <x v="11"/>
    <x v="1"/>
    <x v="2"/>
    <x v="11"/>
    <s v="Mobile Model-760"/>
    <s v="PROD9325"/>
    <n v="6"/>
    <n v="870.71"/>
    <n v="5224.26"/>
    <n v="0.1"/>
    <n v="522.42999999999995"/>
    <n v="4701.83"/>
    <x v="3"/>
    <x v="1"/>
    <n v="0.15"/>
    <n v="705.27"/>
  </r>
  <r>
    <s v="ORD2025000986"/>
    <x v="59"/>
    <s v="Customer 630"/>
    <s v="CUST5154"/>
    <x v="1"/>
    <x v="1"/>
    <x v="0"/>
    <x v="2"/>
    <x v="4"/>
    <s v="Laptop Model-366"/>
    <s v="PROD3146"/>
    <n v="2"/>
    <n v="337.45"/>
    <n v="674.9"/>
    <n v="0"/>
    <n v="0"/>
    <n v="674.9"/>
    <x v="0"/>
    <x v="2"/>
    <n v="0.3"/>
    <n v="202.47"/>
  </r>
  <r>
    <s v="ORD2025000987"/>
    <x v="266"/>
    <s v="Customer 3056"/>
    <s v="CUST9533"/>
    <x v="0"/>
    <x v="13"/>
    <x v="1"/>
    <x v="1"/>
    <x v="7"/>
    <s v="Jacket Model-845"/>
    <s v="PROD6442"/>
    <n v="1"/>
    <n v="712.29"/>
    <n v="712.29"/>
    <n v="0.2"/>
    <n v="142.46"/>
    <n v="569.83000000000004"/>
    <x v="3"/>
    <x v="0"/>
    <n v="0.3"/>
    <n v="170.95"/>
  </r>
  <r>
    <s v="ORD2025000988"/>
    <x v="59"/>
    <s v="Customer 2006"/>
    <s v="CUST7247"/>
    <x v="0"/>
    <x v="0"/>
    <x v="1"/>
    <x v="0"/>
    <x v="0"/>
    <s v="Curtain Model-189"/>
    <s v="PROD5293"/>
    <n v="1"/>
    <n v="687.09"/>
    <n v="687.09"/>
    <n v="0.05"/>
    <n v="34.35"/>
    <n v="652.74"/>
    <x v="0"/>
    <x v="1"/>
    <n v="0.3"/>
    <n v="195.82"/>
  </r>
  <r>
    <s v="ORD2025000989"/>
    <x v="201"/>
    <s v="Customer 2721"/>
    <s v="CUST7387"/>
    <x v="2"/>
    <x v="2"/>
    <x v="1"/>
    <x v="1"/>
    <x v="1"/>
    <s v="Jeans Model-643"/>
    <s v="PROD1286"/>
    <n v="8"/>
    <n v="551.98"/>
    <n v="4415.84"/>
    <n v="0"/>
    <n v="0"/>
    <n v="4415.84"/>
    <x v="3"/>
    <x v="0"/>
    <n v="0.15"/>
    <n v="662.38"/>
  </r>
  <r>
    <s v="ORD2025000990"/>
    <x v="396"/>
    <s v="Customer 1715"/>
    <s v="CUST8150"/>
    <x v="2"/>
    <x v="2"/>
    <x v="0"/>
    <x v="1"/>
    <x v="1"/>
    <s v="Jeans Model-287"/>
    <s v="PROD5612"/>
    <n v="6"/>
    <n v="424.1"/>
    <n v="2544.6"/>
    <n v="0.05"/>
    <n v="127.23"/>
    <n v="2417.37"/>
    <x v="0"/>
    <x v="3"/>
    <n v="0.15"/>
    <n v="362.61"/>
  </r>
  <r>
    <s v="ORD2025000991"/>
    <x v="232"/>
    <s v="Customer 3128"/>
    <s v="CUST6227"/>
    <x v="3"/>
    <x v="5"/>
    <x v="1"/>
    <x v="0"/>
    <x v="3"/>
    <s v="Sofa Model-530"/>
    <s v="PROD3498"/>
    <n v="5"/>
    <n v="185.42"/>
    <n v="927.1"/>
    <n v="0.2"/>
    <n v="185.42"/>
    <n v="741.68"/>
    <x v="0"/>
    <x v="3"/>
    <n v="0.25"/>
    <n v="185.42"/>
  </r>
  <r>
    <s v="ORD2025000992"/>
    <x v="397"/>
    <s v="Customer 1738"/>
    <s v="CUST9632"/>
    <x v="1"/>
    <x v="10"/>
    <x v="1"/>
    <x v="2"/>
    <x v="11"/>
    <s v="Mobile Model-496"/>
    <s v="PROD5758"/>
    <n v="2"/>
    <n v="840.41"/>
    <n v="1680.82"/>
    <n v="0"/>
    <n v="0"/>
    <n v="1680.82"/>
    <x v="0"/>
    <x v="0"/>
    <n v="0.15"/>
    <n v="252.12"/>
  </r>
  <r>
    <s v="ORD2025000993"/>
    <x v="95"/>
    <s v="Customer 2918"/>
    <s v="CUST3637"/>
    <x v="0"/>
    <x v="6"/>
    <x v="0"/>
    <x v="3"/>
    <x v="6"/>
    <s v="Face Cream Model-711"/>
    <s v="PROD9331"/>
    <n v="6"/>
    <n v="596.84"/>
    <n v="3581.04"/>
    <n v="0.1"/>
    <n v="358.1"/>
    <n v="3222.94"/>
    <x v="3"/>
    <x v="1"/>
    <n v="0.25"/>
    <n v="805.74"/>
  </r>
  <r>
    <s v="ORD2025000994"/>
    <x v="339"/>
    <s v="Customer 2476"/>
    <s v="CUST5372"/>
    <x v="0"/>
    <x v="13"/>
    <x v="0"/>
    <x v="1"/>
    <x v="1"/>
    <s v="Jeans Model-652"/>
    <s v="PROD7995"/>
    <n v="2"/>
    <n v="265.99"/>
    <n v="531.98"/>
    <n v="0"/>
    <n v="0"/>
    <n v="531.98"/>
    <x v="0"/>
    <x v="2"/>
    <n v="0.25"/>
    <n v="133"/>
  </r>
  <r>
    <s v="ORD2025000995"/>
    <x v="398"/>
    <s v="Customer 4382"/>
    <s v="CUST8676"/>
    <x v="2"/>
    <x v="2"/>
    <x v="1"/>
    <x v="2"/>
    <x v="11"/>
    <s v="Mobile Model-111"/>
    <s v="PROD8394"/>
    <n v="8"/>
    <n v="504.23"/>
    <n v="4033.84"/>
    <n v="0.1"/>
    <n v="403.38"/>
    <n v="3630.46"/>
    <x v="0"/>
    <x v="2"/>
    <n v="0.25"/>
    <n v="907.62"/>
  </r>
  <r>
    <s v="ORD2025000996"/>
    <x v="357"/>
    <s v="Customer 4829"/>
    <s v="CUST9125"/>
    <x v="0"/>
    <x v="6"/>
    <x v="1"/>
    <x v="3"/>
    <x v="6"/>
    <s v="Face Cream Model-327"/>
    <s v="PROD3867"/>
    <n v="2"/>
    <n v="350.51"/>
    <n v="701.02"/>
    <n v="0.1"/>
    <n v="70.099999999999994"/>
    <n v="630.91999999999996"/>
    <x v="1"/>
    <x v="1"/>
    <n v="0.15"/>
    <n v="94.64"/>
  </r>
  <r>
    <s v="ORD2025000997"/>
    <x v="189"/>
    <s v="Customer 2645"/>
    <s v="CUST8340"/>
    <x v="3"/>
    <x v="5"/>
    <x v="0"/>
    <x v="3"/>
    <x v="10"/>
    <s v="Perfume Model-663"/>
    <s v="PROD1401"/>
    <n v="8"/>
    <n v="968.02"/>
    <n v="7744.16"/>
    <n v="0"/>
    <n v="0"/>
    <n v="7744.16"/>
    <x v="2"/>
    <x v="0"/>
    <n v="0.25"/>
    <n v="1936.04"/>
  </r>
  <r>
    <s v="ORD2025000998"/>
    <x v="216"/>
    <s v="Customer 1283"/>
    <s v="CUST6702"/>
    <x v="0"/>
    <x v="6"/>
    <x v="1"/>
    <x v="3"/>
    <x v="10"/>
    <s v="Perfume Model-378"/>
    <s v="PROD5657"/>
    <n v="1"/>
    <n v="997.87"/>
    <n v="997.87"/>
    <n v="0.1"/>
    <n v="99.79"/>
    <n v="898.08"/>
    <x v="3"/>
    <x v="0"/>
    <n v="0.3"/>
    <n v="269.42"/>
  </r>
  <r>
    <s v="ORD2025000999"/>
    <x v="62"/>
    <s v="Customer 3036"/>
    <s v="CUST7478"/>
    <x v="2"/>
    <x v="2"/>
    <x v="0"/>
    <x v="0"/>
    <x v="2"/>
    <s v="Lamp Model-800"/>
    <s v="PROD8578"/>
    <n v="6"/>
    <n v="778.94"/>
    <n v="4673.6400000000003"/>
    <n v="0"/>
    <n v="0"/>
    <n v="4673.6400000000003"/>
    <x v="3"/>
    <x v="2"/>
    <n v="0.3"/>
    <n v="1402.09"/>
  </r>
  <r>
    <s v="ORD2025001000"/>
    <x v="26"/>
    <s v="Customer 646"/>
    <s v="CUST9654"/>
    <x v="1"/>
    <x v="10"/>
    <x v="0"/>
    <x v="2"/>
    <x v="8"/>
    <s v="Tablet Model-559"/>
    <s v="PROD7351"/>
    <n v="3"/>
    <n v="777.87"/>
    <n v="2333.61"/>
    <n v="0.1"/>
    <n v="233.36"/>
    <n v="2100.25"/>
    <x v="1"/>
    <x v="1"/>
    <n v="0.25"/>
    <n v="525.05999999999995"/>
  </r>
  <r>
    <s v="ORD2025001001"/>
    <x v="121"/>
    <s v="Customer 4467"/>
    <s v="CUST6390"/>
    <x v="1"/>
    <x v="4"/>
    <x v="0"/>
    <x v="0"/>
    <x v="3"/>
    <s v="Sofa Model-116"/>
    <s v="PROD7307"/>
    <n v="4"/>
    <n v="209.08"/>
    <n v="836.32"/>
    <n v="0.1"/>
    <n v="83.63"/>
    <n v="752.69"/>
    <x v="1"/>
    <x v="1"/>
    <n v="0.3"/>
    <n v="225.81"/>
  </r>
  <r>
    <s v="ORD2025001002"/>
    <x v="38"/>
    <s v="Customer 3734"/>
    <s v="CUST9301"/>
    <x v="4"/>
    <x v="9"/>
    <x v="1"/>
    <x v="2"/>
    <x v="8"/>
    <s v="Tablet Model-750"/>
    <s v="PROD6621"/>
    <n v="6"/>
    <n v="233.23"/>
    <n v="1399.38"/>
    <n v="0.2"/>
    <n v="279.88"/>
    <n v="1119.5"/>
    <x v="1"/>
    <x v="2"/>
    <n v="0.25"/>
    <n v="279.88"/>
  </r>
  <r>
    <s v="ORD2025001003"/>
    <x v="353"/>
    <s v="Customer 1617"/>
    <s v="CUST9215"/>
    <x v="1"/>
    <x v="10"/>
    <x v="1"/>
    <x v="3"/>
    <x v="6"/>
    <s v="Face Cream Model-622"/>
    <s v="PROD3677"/>
    <n v="8"/>
    <n v="955.45"/>
    <n v="7643.6"/>
    <n v="0.1"/>
    <n v="764.36"/>
    <n v="6879.24"/>
    <x v="2"/>
    <x v="3"/>
    <n v="0.25"/>
    <n v="1719.81"/>
  </r>
  <r>
    <s v="ORD2025001004"/>
    <x v="89"/>
    <s v="Customer 4199"/>
    <s v="CUST9473"/>
    <x v="2"/>
    <x v="2"/>
    <x v="0"/>
    <x v="0"/>
    <x v="3"/>
    <s v="Sofa Model-294"/>
    <s v="PROD1371"/>
    <n v="10"/>
    <n v="439.74"/>
    <n v="4397.3999999999996"/>
    <n v="0.2"/>
    <n v="879.48"/>
    <n v="3517.92"/>
    <x v="1"/>
    <x v="1"/>
    <n v="0.15"/>
    <n v="527.69000000000005"/>
  </r>
  <r>
    <s v="ORD2025001005"/>
    <x v="227"/>
    <s v="Customer 1322"/>
    <s v="CUST6622"/>
    <x v="1"/>
    <x v="10"/>
    <x v="0"/>
    <x v="3"/>
    <x v="6"/>
    <s v="Face Cream Model-868"/>
    <s v="PROD8478"/>
    <n v="1"/>
    <n v="296.26"/>
    <n v="296.26"/>
    <n v="0"/>
    <n v="0"/>
    <n v="296.26"/>
    <x v="0"/>
    <x v="0"/>
    <n v="0.3"/>
    <n v="88.88"/>
  </r>
  <r>
    <s v="ORD2025001006"/>
    <x v="117"/>
    <s v="Customer 2172"/>
    <s v="CUST9363"/>
    <x v="0"/>
    <x v="0"/>
    <x v="0"/>
    <x v="3"/>
    <x v="6"/>
    <s v="Face Cream Model-103"/>
    <s v="PROD5729"/>
    <n v="6"/>
    <n v="589.87"/>
    <n v="3539.22"/>
    <n v="0"/>
    <n v="0"/>
    <n v="3539.22"/>
    <x v="2"/>
    <x v="2"/>
    <n v="0.25"/>
    <n v="884.8"/>
  </r>
  <r>
    <s v="ORD2025001007"/>
    <x v="106"/>
    <s v="Customer 1938"/>
    <s v="CUST1140"/>
    <x v="2"/>
    <x v="2"/>
    <x v="0"/>
    <x v="3"/>
    <x v="10"/>
    <s v="Perfume Model-836"/>
    <s v="PROD7705"/>
    <n v="5"/>
    <n v="230.35"/>
    <n v="1151.75"/>
    <n v="0"/>
    <n v="0"/>
    <n v="1151.75"/>
    <x v="1"/>
    <x v="3"/>
    <n v="0.3"/>
    <n v="345.52"/>
  </r>
  <r>
    <s v="ORD2025001008"/>
    <x v="57"/>
    <s v="Customer 1979"/>
    <s v="CUST1576"/>
    <x v="0"/>
    <x v="6"/>
    <x v="1"/>
    <x v="1"/>
    <x v="5"/>
    <s v="Shirt Model-179"/>
    <s v="PROD5038"/>
    <n v="1"/>
    <n v="677.6"/>
    <n v="677.6"/>
    <n v="0.05"/>
    <n v="33.880000000000003"/>
    <n v="643.72"/>
    <x v="1"/>
    <x v="3"/>
    <n v="0.15"/>
    <n v="96.56"/>
  </r>
  <r>
    <s v="ORD2025001009"/>
    <x v="117"/>
    <s v="Customer 149"/>
    <s v="CUST4389"/>
    <x v="2"/>
    <x v="14"/>
    <x v="1"/>
    <x v="1"/>
    <x v="5"/>
    <s v="Shirt Model-833"/>
    <s v="PROD5543"/>
    <n v="7"/>
    <n v="386.68"/>
    <n v="2706.76"/>
    <n v="0.1"/>
    <n v="270.68"/>
    <n v="2436.08"/>
    <x v="0"/>
    <x v="3"/>
    <n v="0.3"/>
    <n v="730.82"/>
  </r>
  <r>
    <s v="ORD2025001010"/>
    <x v="189"/>
    <s v="Customer 433"/>
    <s v="CUST4414"/>
    <x v="0"/>
    <x v="6"/>
    <x v="1"/>
    <x v="1"/>
    <x v="7"/>
    <s v="Jacket Model-189"/>
    <s v="PROD7640"/>
    <n v="4"/>
    <n v="300.87"/>
    <n v="1203.48"/>
    <n v="0.05"/>
    <n v="60.17"/>
    <n v="1143.31"/>
    <x v="3"/>
    <x v="0"/>
    <n v="0.15"/>
    <n v="171.5"/>
  </r>
  <r>
    <s v="ORD2025001011"/>
    <x v="138"/>
    <s v="Customer 1718"/>
    <s v="CUST4628"/>
    <x v="4"/>
    <x v="9"/>
    <x v="0"/>
    <x v="3"/>
    <x v="10"/>
    <s v="Perfume Model-764"/>
    <s v="PROD5905"/>
    <n v="1"/>
    <n v="201.39"/>
    <n v="201.39"/>
    <n v="0.2"/>
    <n v="40.28"/>
    <n v="161.11000000000001"/>
    <x v="3"/>
    <x v="2"/>
    <n v="0.3"/>
    <n v="48.33"/>
  </r>
  <r>
    <s v="ORD2025001012"/>
    <x v="132"/>
    <s v="Customer 1889"/>
    <s v="CUST4427"/>
    <x v="1"/>
    <x v="10"/>
    <x v="1"/>
    <x v="2"/>
    <x v="4"/>
    <s v="Laptop Model-751"/>
    <s v="PROD3194"/>
    <n v="9"/>
    <n v="111.83"/>
    <n v="1006.47"/>
    <n v="0.05"/>
    <n v="50.32"/>
    <n v="956.15"/>
    <x v="2"/>
    <x v="0"/>
    <n v="0.15"/>
    <n v="143.41999999999999"/>
  </r>
  <r>
    <s v="ORD2025001013"/>
    <x v="60"/>
    <s v="Customer 2520"/>
    <s v="CUST1397"/>
    <x v="0"/>
    <x v="6"/>
    <x v="1"/>
    <x v="3"/>
    <x v="10"/>
    <s v="Perfume Model-433"/>
    <s v="PROD2076"/>
    <n v="1"/>
    <n v="240.15"/>
    <n v="240.15"/>
    <n v="0"/>
    <n v="0"/>
    <n v="240.15"/>
    <x v="0"/>
    <x v="2"/>
    <n v="0.15"/>
    <n v="36.020000000000003"/>
  </r>
  <r>
    <s v="ORD2025001014"/>
    <x v="327"/>
    <s v="Customer 2302"/>
    <s v="CUST1007"/>
    <x v="0"/>
    <x v="0"/>
    <x v="1"/>
    <x v="2"/>
    <x v="4"/>
    <s v="Laptop Model-343"/>
    <s v="PROD1396"/>
    <n v="3"/>
    <n v="839.09"/>
    <n v="2517.27"/>
    <n v="0.05"/>
    <n v="125.86"/>
    <n v="2391.41"/>
    <x v="0"/>
    <x v="1"/>
    <n v="0.15"/>
    <n v="358.71"/>
  </r>
  <r>
    <s v="ORD2025001015"/>
    <x v="277"/>
    <s v="Customer 3050"/>
    <s v="CUST6378"/>
    <x v="2"/>
    <x v="14"/>
    <x v="0"/>
    <x v="0"/>
    <x v="0"/>
    <s v="Curtain Model-453"/>
    <s v="PROD5707"/>
    <n v="5"/>
    <n v="733.05"/>
    <n v="3665.25"/>
    <n v="0.2"/>
    <n v="733.05"/>
    <n v="2932.2"/>
    <x v="3"/>
    <x v="3"/>
    <n v="0.25"/>
    <n v="733.05"/>
  </r>
  <r>
    <s v="ORD2025001016"/>
    <x v="313"/>
    <s v="Customer 1217"/>
    <s v="CUST2290"/>
    <x v="2"/>
    <x v="2"/>
    <x v="1"/>
    <x v="0"/>
    <x v="0"/>
    <s v="Curtain Model-374"/>
    <s v="PROD5965"/>
    <n v="10"/>
    <n v="280.94"/>
    <n v="2809.4"/>
    <n v="0"/>
    <n v="0"/>
    <n v="2809.4"/>
    <x v="3"/>
    <x v="3"/>
    <n v="0.15"/>
    <n v="421.41"/>
  </r>
  <r>
    <s v="ORD2025001017"/>
    <x v="127"/>
    <s v="Customer 1395"/>
    <s v="CUST4019"/>
    <x v="4"/>
    <x v="7"/>
    <x v="0"/>
    <x v="1"/>
    <x v="5"/>
    <s v="Shirt Model-164"/>
    <s v="PROD3868"/>
    <n v="3"/>
    <n v="266.16000000000003"/>
    <n v="798.48"/>
    <n v="0"/>
    <n v="0"/>
    <n v="798.48"/>
    <x v="0"/>
    <x v="0"/>
    <n v="0.25"/>
    <n v="199.62"/>
  </r>
  <r>
    <s v="ORD2025001018"/>
    <x v="114"/>
    <s v="Customer 3175"/>
    <s v="CUST6756"/>
    <x v="0"/>
    <x v="6"/>
    <x v="1"/>
    <x v="0"/>
    <x v="3"/>
    <s v="Sofa Model-745"/>
    <s v="PROD5601"/>
    <n v="1"/>
    <n v="793.08"/>
    <n v="793.08"/>
    <n v="0.2"/>
    <n v="158.62"/>
    <n v="634.46"/>
    <x v="2"/>
    <x v="2"/>
    <n v="0.15"/>
    <n v="95.17"/>
  </r>
  <r>
    <s v="ORD2025001019"/>
    <x v="151"/>
    <s v="Customer 2366"/>
    <s v="CUST3175"/>
    <x v="0"/>
    <x v="0"/>
    <x v="1"/>
    <x v="3"/>
    <x v="9"/>
    <s v="Lipstick Model-790"/>
    <s v="PROD7117"/>
    <n v="9"/>
    <n v="563.98"/>
    <n v="5075.82"/>
    <n v="0"/>
    <n v="0"/>
    <n v="5075.82"/>
    <x v="1"/>
    <x v="3"/>
    <n v="0.3"/>
    <n v="1522.75"/>
  </r>
  <r>
    <s v="ORD2025001020"/>
    <x v="166"/>
    <s v="Customer 3234"/>
    <s v="CUST9765"/>
    <x v="1"/>
    <x v="4"/>
    <x v="1"/>
    <x v="0"/>
    <x v="2"/>
    <s v="Lamp Model-165"/>
    <s v="PROD7742"/>
    <n v="10"/>
    <n v="892.4"/>
    <n v="8924"/>
    <n v="0"/>
    <n v="0"/>
    <n v="8924"/>
    <x v="2"/>
    <x v="3"/>
    <n v="0.3"/>
    <n v="2677.2"/>
  </r>
  <r>
    <s v="ORD2025001021"/>
    <x v="129"/>
    <s v="Customer 3135"/>
    <s v="CUST6085"/>
    <x v="1"/>
    <x v="10"/>
    <x v="0"/>
    <x v="1"/>
    <x v="7"/>
    <s v="Jacket Model-138"/>
    <s v="PROD8051"/>
    <n v="6"/>
    <n v="740.5"/>
    <n v="4443"/>
    <n v="0.1"/>
    <n v="444.3"/>
    <n v="3998.7"/>
    <x v="0"/>
    <x v="1"/>
    <n v="0.15"/>
    <n v="599.79999999999995"/>
  </r>
  <r>
    <s v="ORD2025001022"/>
    <x v="25"/>
    <s v="Customer 2937"/>
    <s v="CUST4080"/>
    <x v="4"/>
    <x v="11"/>
    <x v="0"/>
    <x v="3"/>
    <x v="10"/>
    <s v="Perfume Model-797"/>
    <s v="PROD5295"/>
    <n v="5"/>
    <n v="168.72"/>
    <n v="843.6"/>
    <n v="0.1"/>
    <n v="84.36"/>
    <n v="759.24"/>
    <x v="3"/>
    <x v="1"/>
    <n v="0.3"/>
    <n v="227.77"/>
  </r>
  <r>
    <s v="ORD2025001023"/>
    <x v="339"/>
    <s v="Customer 4151"/>
    <s v="CUST2714"/>
    <x v="2"/>
    <x v="2"/>
    <x v="1"/>
    <x v="0"/>
    <x v="3"/>
    <s v="Sofa Model-429"/>
    <s v="PROD9118"/>
    <n v="4"/>
    <n v="310.79000000000002"/>
    <n v="1243.1600000000001"/>
    <n v="0.2"/>
    <n v="248.63"/>
    <n v="994.53"/>
    <x v="0"/>
    <x v="2"/>
    <n v="0.25"/>
    <n v="248.63"/>
  </r>
  <r>
    <s v="ORD2025001024"/>
    <x v="320"/>
    <s v="Customer 4927"/>
    <s v="CUST5973"/>
    <x v="3"/>
    <x v="3"/>
    <x v="0"/>
    <x v="2"/>
    <x v="8"/>
    <s v="Tablet Model-190"/>
    <s v="PROD6709"/>
    <n v="1"/>
    <n v="543"/>
    <n v="543"/>
    <n v="0.1"/>
    <n v="54.3"/>
    <n v="488.7"/>
    <x v="1"/>
    <x v="0"/>
    <n v="0.15"/>
    <n v="73.3"/>
  </r>
  <r>
    <s v="ORD2025001025"/>
    <x v="188"/>
    <s v="Customer 2633"/>
    <s v="CUST5597"/>
    <x v="4"/>
    <x v="9"/>
    <x v="1"/>
    <x v="1"/>
    <x v="1"/>
    <s v="Jeans Model-296"/>
    <s v="PROD1834"/>
    <n v="2"/>
    <n v="988.87"/>
    <n v="1977.74"/>
    <n v="0.1"/>
    <n v="197.77"/>
    <n v="1779.97"/>
    <x v="0"/>
    <x v="0"/>
    <n v="0.15"/>
    <n v="267"/>
  </r>
  <r>
    <s v="ORD2025001026"/>
    <x v="187"/>
    <s v="Customer 4348"/>
    <s v="CUST3426"/>
    <x v="2"/>
    <x v="12"/>
    <x v="1"/>
    <x v="1"/>
    <x v="7"/>
    <s v="Jacket Model-950"/>
    <s v="PROD6394"/>
    <n v="5"/>
    <n v="260.31"/>
    <n v="1301.55"/>
    <n v="0.1"/>
    <n v="130.16"/>
    <n v="1171.3900000000001"/>
    <x v="1"/>
    <x v="3"/>
    <n v="0.3"/>
    <n v="351.42"/>
  </r>
  <r>
    <s v="ORD2025001027"/>
    <x v="279"/>
    <s v="Customer 1835"/>
    <s v="CUST6051"/>
    <x v="1"/>
    <x v="10"/>
    <x v="0"/>
    <x v="3"/>
    <x v="9"/>
    <s v="Lipstick Model-556"/>
    <s v="PROD8225"/>
    <n v="4"/>
    <n v="794.3"/>
    <n v="3177.2"/>
    <n v="0"/>
    <n v="0"/>
    <n v="3177.2"/>
    <x v="3"/>
    <x v="1"/>
    <n v="0.25"/>
    <n v="794.3"/>
  </r>
  <r>
    <s v="ORD2025001028"/>
    <x v="139"/>
    <s v="Customer 182"/>
    <s v="CUST5250"/>
    <x v="1"/>
    <x v="1"/>
    <x v="0"/>
    <x v="2"/>
    <x v="4"/>
    <s v="Laptop Model-582"/>
    <s v="PROD9272"/>
    <n v="1"/>
    <n v="569.91999999999996"/>
    <n v="569.91999999999996"/>
    <n v="0.1"/>
    <n v="56.99"/>
    <n v="512.92999999999995"/>
    <x v="0"/>
    <x v="3"/>
    <n v="0.3"/>
    <n v="153.88"/>
  </r>
  <r>
    <s v="ORD2025001029"/>
    <x v="151"/>
    <s v="Customer 4968"/>
    <s v="CUST5980"/>
    <x v="1"/>
    <x v="4"/>
    <x v="1"/>
    <x v="1"/>
    <x v="5"/>
    <s v="Shirt Model-585"/>
    <s v="PROD3862"/>
    <n v="4"/>
    <n v="332.2"/>
    <n v="1328.8"/>
    <n v="0.1"/>
    <n v="132.88"/>
    <n v="1195.92"/>
    <x v="0"/>
    <x v="0"/>
    <n v="0.15"/>
    <n v="179.39"/>
  </r>
  <r>
    <s v="ORD2025001030"/>
    <x v="241"/>
    <s v="Customer 1806"/>
    <s v="CUST9219"/>
    <x v="2"/>
    <x v="14"/>
    <x v="0"/>
    <x v="1"/>
    <x v="1"/>
    <s v="Jeans Model-665"/>
    <s v="PROD3287"/>
    <n v="5"/>
    <n v="942.64"/>
    <n v="4713.2"/>
    <n v="0"/>
    <n v="0"/>
    <n v="4713.2"/>
    <x v="3"/>
    <x v="1"/>
    <n v="0.25"/>
    <n v="1178.3"/>
  </r>
  <r>
    <s v="ORD2025001031"/>
    <x v="179"/>
    <s v="Customer 2811"/>
    <s v="CUST2145"/>
    <x v="1"/>
    <x v="10"/>
    <x v="1"/>
    <x v="3"/>
    <x v="6"/>
    <s v="Face Cream Model-661"/>
    <s v="PROD4740"/>
    <n v="10"/>
    <n v="108.36"/>
    <n v="1083.5999999999999"/>
    <n v="0"/>
    <n v="0"/>
    <n v="1083.5999999999999"/>
    <x v="1"/>
    <x v="1"/>
    <n v="0.3"/>
    <n v="325.08"/>
  </r>
  <r>
    <s v="ORD2025001032"/>
    <x v="165"/>
    <s v="Customer 3960"/>
    <s v="CUST1717"/>
    <x v="1"/>
    <x v="1"/>
    <x v="0"/>
    <x v="0"/>
    <x v="2"/>
    <s v="Lamp Model-644"/>
    <s v="PROD2328"/>
    <n v="3"/>
    <n v="672.99"/>
    <n v="2018.97"/>
    <n v="0"/>
    <n v="0"/>
    <n v="2018.97"/>
    <x v="2"/>
    <x v="2"/>
    <n v="0.15"/>
    <n v="302.85000000000002"/>
  </r>
  <r>
    <s v="ORD2025001033"/>
    <x v="183"/>
    <s v="Customer 3810"/>
    <s v="CUST5914"/>
    <x v="3"/>
    <x v="8"/>
    <x v="0"/>
    <x v="2"/>
    <x v="8"/>
    <s v="Tablet Model-227"/>
    <s v="PROD3430"/>
    <n v="4"/>
    <n v="146.47999999999999"/>
    <n v="585.91999999999996"/>
    <n v="0.05"/>
    <n v="29.3"/>
    <n v="556.62"/>
    <x v="3"/>
    <x v="2"/>
    <n v="0.15"/>
    <n v="83.49"/>
  </r>
  <r>
    <s v="ORD2025001034"/>
    <x v="265"/>
    <s v="Customer 3378"/>
    <s v="CUST9482"/>
    <x v="2"/>
    <x v="14"/>
    <x v="1"/>
    <x v="1"/>
    <x v="7"/>
    <s v="Jacket Model-246"/>
    <s v="PROD9996"/>
    <n v="2"/>
    <n v="348.23"/>
    <n v="696.46"/>
    <n v="0"/>
    <n v="0"/>
    <n v="696.46"/>
    <x v="0"/>
    <x v="3"/>
    <n v="0.3"/>
    <n v="208.94"/>
  </r>
  <r>
    <s v="ORD2025001035"/>
    <x v="173"/>
    <s v="Customer 3204"/>
    <s v="CUST8147"/>
    <x v="4"/>
    <x v="7"/>
    <x v="1"/>
    <x v="1"/>
    <x v="5"/>
    <s v="Shirt Model-683"/>
    <s v="PROD4966"/>
    <n v="9"/>
    <n v="930.02"/>
    <n v="8370.18"/>
    <n v="0.1"/>
    <n v="837.02"/>
    <n v="7533.16"/>
    <x v="0"/>
    <x v="3"/>
    <n v="0.25"/>
    <n v="1883.29"/>
  </r>
  <r>
    <s v="ORD2025001036"/>
    <x v="134"/>
    <s v="Customer 3165"/>
    <s v="CUST6814"/>
    <x v="0"/>
    <x v="13"/>
    <x v="1"/>
    <x v="1"/>
    <x v="5"/>
    <s v="Shirt Model-364"/>
    <s v="PROD3845"/>
    <n v="8"/>
    <n v="648.46"/>
    <n v="5187.68"/>
    <n v="0.05"/>
    <n v="259.38"/>
    <n v="4928.3"/>
    <x v="0"/>
    <x v="1"/>
    <n v="0.15"/>
    <n v="739.25"/>
  </r>
  <r>
    <s v="ORD2025001037"/>
    <x v="399"/>
    <s v="Customer 3573"/>
    <s v="CUST6361"/>
    <x v="4"/>
    <x v="9"/>
    <x v="0"/>
    <x v="1"/>
    <x v="1"/>
    <s v="Jeans Model-147"/>
    <s v="PROD7903"/>
    <n v="2"/>
    <n v="784.73"/>
    <n v="1569.46"/>
    <n v="0.2"/>
    <n v="313.89"/>
    <n v="1255.57"/>
    <x v="3"/>
    <x v="0"/>
    <n v="0.3"/>
    <n v="376.67"/>
  </r>
  <r>
    <s v="ORD2025001038"/>
    <x v="190"/>
    <s v="Customer 2989"/>
    <s v="CUST2357"/>
    <x v="3"/>
    <x v="5"/>
    <x v="1"/>
    <x v="1"/>
    <x v="1"/>
    <s v="Jeans Model-203"/>
    <s v="PROD5038"/>
    <n v="4"/>
    <n v="594.89"/>
    <n v="2379.56"/>
    <n v="0.1"/>
    <n v="237.96"/>
    <n v="2141.6"/>
    <x v="2"/>
    <x v="3"/>
    <n v="0.25"/>
    <n v="535.4"/>
  </r>
  <r>
    <s v="ORD2025001039"/>
    <x v="200"/>
    <s v="Customer 4753"/>
    <s v="CUST6580"/>
    <x v="4"/>
    <x v="11"/>
    <x v="0"/>
    <x v="1"/>
    <x v="5"/>
    <s v="Shirt Model-720"/>
    <s v="PROD1751"/>
    <n v="6"/>
    <n v="687.75"/>
    <n v="4126.5"/>
    <n v="0"/>
    <n v="0"/>
    <n v="4126.5"/>
    <x v="2"/>
    <x v="2"/>
    <n v="0.25"/>
    <n v="1031.6199999999999"/>
  </r>
  <r>
    <s v="ORD2025001040"/>
    <x v="374"/>
    <s v="Customer 3024"/>
    <s v="CUST9399"/>
    <x v="4"/>
    <x v="9"/>
    <x v="1"/>
    <x v="0"/>
    <x v="3"/>
    <s v="Sofa Model-440"/>
    <s v="PROD6107"/>
    <n v="8"/>
    <n v="611.05999999999995"/>
    <n v="4888.4799999999996"/>
    <n v="0.2"/>
    <n v="977.7"/>
    <n v="3910.78"/>
    <x v="1"/>
    <x v="1"/>
    <n v="0.3"/>
    <n v="1173.23"/>
  </r>
  <r>
    <s v="ORD2025001041"/>
    <x v="360"/>
    <s v="Customer 68"/>
    <s v="CUST9724"/>
    <x v="0"/>
    <x v="0"/>
    <x v="0"/>
    <x v="0"/>
    <x v="0"/>
    <s v="Curtain Model-219"/>
    <s v="PROD9488"/>
    <n v="8"/>
    <n v="645.28"/>
    <n v="5162.24"/>
    <n v="0.2"/>
    <n v="1032.45"/>
    <n v="4129.79"/>
    <x v="3"/>
    <x v="1"/>
    <n v="0.3"/>
    <n v="1238.94"/>
  </r>
  <r>
    <s v="ORD2025001042"/>
    <x v="19"/>
    <s v="Customer 4801"/>
    <s v="CUST3951"/>
    <x v="4"/>
    <x v="9"/>
    <x v="1"/>
    <x v="0"/>
    <x v="0"/>
    <s v="Curtain Model-672"/>
    <s v="PROD1708"/>
    <n v="4"/>
    <n v="606.04999999999995"/>
    <n v="2424.1999999999998"/>
    <n v="0.2"/>
    <n v="484.84"/>
    <n v="1939.36"/>
    <x v="2"/>
    <x v="3"/>
    <n v="0.15"/>
    <n v="290.89999999999998"/>
  </r>
  <r>
    <s v="ORD2025001043"/>
    <x v="42"/>
    <s v="Customer 2687"/>
    <s v="CUST2099"/>
    <x v="0"/>
    <x v="13"/>
    <x v="1"/>
    <x v="1"/>
    <x v="5"/>
    <s v="Shirt Model-992"/>
    <s v="PROD2614"/>
    <n v="6"/>
    <n v="610.52"/>
    <n v="3663.12"/>
    <n v="0.1"/>
    <n v="366.31"/>
    <n v="3296.81"/>
    <x v="2"/>
    <x v="2"/>
    <n v="0.25"/>
    <n v="824.2"/>
  </r>
  <r>
    <s v="ORD2025001044"/>
    <x v="93"/>
    <s v="Customer 2369"/>
    <s v="CUST4228"/>
    <x v="0"/>
    <x v="13"/>
    <x v="0"/>
    <x v="3"/>
    <x v="9"/>
    <s v="Lipstick Model-264"/>
    <s v="PROD9007"/>
    <n v="7"/>
    <n v="529.24"/>
    <n v="3704.68"/>
    <n v="0.05"/>
    <n v="185.23"/>
    <n v="3519.45"/>
    <x v="0"/>
    <x v="1"/>
    <n v="0.15"/>
    <n v="527.91999999999996"/>
  </r>
  <r>
    <s v="ORD2025001045"/>
    <x v="247"/>
    <s v="Customer 4724"/>
    <s v="CUST8790"/>
    <x v="3"/>
    <x v="5"/>
    <x v="0"/>
    <x v="2"/>
    <x v="8"/>
    <s v="Tablet Model-208"/>
    <s v="PROD6702"/>
    <n v="8"/>
    <n v="675.53"/>
    <n v="5404.24"/>
    <n v="0.1"/>
    <n v="540.41999999999996"/>
    <n v="4863.82"/>
    <x v="1"/>
    <x v="2"/>
    <n v="0.25"/>
    <n v="1215.95"/>
  </r>
  <r>
    <s v="ORD2025001046"/>
    <x v="233"/>
    <s v="Customer 3732"/>
    <s v="CUST9734"/>
    <x v="0"/>
    <x v="6"/>
    <x v="1"/>
    <x v="0"/>
    <x v="3"/>
    <s v="Sofa Model-796"/>
    <s v="PROD7729"/>
    <n v="5"/>
    <n v="631.97"/>
    <n v="3159.85"/>
    <n v="0.05"/>
    <n v="157.99"/>
    <n v="3001.86"/>
    <x v="1"/>
    <x v="3"/>
    <n v="0.15"/>
    <n v="450.28"/>
  </r>
  <r>
    <s v="ORD2025001047"/>
    <x v="307"/>
    <s v="Customer 1165"/>
    <s v="CUST2480"/>
    <x v="1"/>
    <x v="10"/>
    <x v="0"/>
    <x v="1"/>
    <x v="5"/>
    <s v="Shirt Model-617"/>
    <s v="PROD1705"/>
    <n v="7"/>
    <n v="560.46"/>
    <n v="3923.22"/>
    <n v="0.2"/>
    <n v="784.64"/>
    <n v="3138.58"/>
    <x v="1"/>
    <x v="1"/>
    <n v="0.3"/>
    <n v="941.57"/>
  </r>
  <r>
    <s v="ORD2025001048"/>
    <x v="17"/>
    <s v="Customer 385"/>
    <s v="CUST4194"/>
    <x v="1"/>
    <x v="10"/>
    <x v="1"/>
    <x v="2"/>
    <x v="11"/>
    <s v="Mobile Model-377"/>
    <s v="PROD5298"/>
    <n v="1"/>
    <n v="371.41"/>
    <n v="371.41"/>
    <n v="0.2"/>
    <n v="74.28"/>
    <n v="297.13"/>
    <x v="0"/>
    <x v="3"/>
    <n v="0.25"/>
    <n v="74.28"/>
  </r>
  <r>
    <s v="ORD2025001049"/>
    <x v="10"/>
    <s v="Customer 1955"/>
    <s v="CUST4024"/>
    <x v="1"/>
    <x v="4"/>
    <x v="0"/>
    <x v="3"/>
    <x v="10"/>
    <s v="Perfume Model-879"/>
    <s v="PROD9215"/>
    <n v="8"/>
    <n v="445.35"/>
    <n v="3562.8"/>
    <n v="0.1"/>
    <n v="356.28"/>
    <n v="3206.52"/>
    <x v="3"/>
    <x v="2"/>
    <n v="0.15"/>
    <n v="480.98"/>
  </r>
  <r>
    <s v="ORD2025001050"/>
    <x v="133"/>
    <s v="Customer 2506"/>
    <s v="CUST9073"/>
    <x v="1"/>
    <x v="10"/>
    <x v="1"/>
    <x v="0"/>
    <x v="2"/>
    <s v="Lamp Model-704"/>
    <s v="PROD2407"/>
    <n v="8"/>
    <n v="167.48"/>
    <n v="1339.84"/>
    <n v="0.2"/>
    <n v="267.97000000000003"/>
    <n v="1071.8699999999999"/>
    <x v="1"/>
    <x v="2"/>
    <n v="0.15"/>
    <n v="160.78"/>
  </r>
  <r>
    <s v="ORD2025001051"/>
    <x v="114"/>
    <s v="Customer 4378"/>
    <s v="CUST8374"/>
    <x v="0"/>
    <x v="0"/>
    <x v="1"/>
    <x v="3"/>
    <x v="9"/>
    <s v="Lipstick Model-727"/>
    <s v="PROD8007"/>
    <n v="4"/>
    <n v="863.02"/>
    <n v="3452.08"/>
    <n v="0.05"/>
    <n v="172.6"/>
    <n v="3279.48"/>
    <x v="3"/>
    <x v="1"/>
    <n v="0.25"/>
    <n v="819.87"/>
  </r>
  <r>
    <s v="ORD2025001052"/>
    <x v="281"/>
    <s v="Customer 2247"/>
    <s v="CUST5434"/>
    <x v="1"/>
    <x v="4"/>
    <x v="0"/>
    <x v="1"/>
    <x v="1"/>
    <s v="Jeans Model-355"/>
    <s v="PROD3539"/>
    <n v="10"/>
    <n v="397.99"/>
    <n v="3979.9"/>
    <n v="0.2"/>
    <n v="795.98"/>
    <n v="3183.92"/>
    <x v="2"/>
    <x v="2"/>
    <n v="0.3"/>
    <n v="955.18"/>
  </r>
  <r>
    <s v="ORD2025001053"/>
    <x v="252"/>
    <s v="Customer 4768"/>
    <s v="CUST9870"/>
    <x v="2"/>
    <x v="12"/>
    <x v="1"/>
    <x v="1"/>
    <x v="1"/>
    <s v="Jeans Model-354"/>
    <s v="PROD1229"/>
    <n v="1"/>
    <n v="183.32"/>
    <n v="183.32"/>
    <n v="0.05"/>
    <n v="9.17"/>
    <n v="174.15"/>
    <x v="0"/>
    <x v="1"/>
    <n v="0.15"/>
    <n v="26.12"/>
  </r>
  <r>
    <s v="ORD2025001054"/>
    <x v="335"/>
    <s v="Customer 1141"/>
    <s v="CUST2163"/>
    <x v="3"/>
    <x v="5"/>
    <x v="1"/>
    <x v="1"/>
    <x v="1"/>
    <s v="Jeans Model-401"/>
    <s v="PROD4970"/>
    <n v="7"/>
    <n v="812.08"/>
    <n v="5684.56"/>
    <n v="0.05"/>
    <n v="284.23"/>
    <n v="5400.33"/>
    <x v="1"/>
    <x v="1"/>
    <n v="0.15"/>
    <n v="810.05"/>
  </r>
  <r>
    <s v="ORD2025001055"/>
    <x v="282"/>
    <s v="Customer 2988"/>
    <s v="CUST1828"/>
    <x v="0"/>
    <x v="6"/>
    <x v="0"/>
    <x v="0"/>
    <x v="2"/>
    <s v="Lamp Model-432"/>
    <s v="PROD3147"/>
    <n v="5"/>
    <n v="295.52999999999997"/>
    <n v="1477.65"/>
    <n v="0.05"/>
    <n v="73.88"/>
    <n v="1403.77"/>
    <x v="1"/>
    <x v="3"/>
    <n v="0.25"/>
    <n v="350.94"/>
  </r>
  <r>
    <s v="ORD2025001056"/>
    <x v="247"/>
    <s v="Customer 3367"/>
    <s v="CUST2407"/>
    <x v="3"/>
    <x v="8"/>
    <x v="0"/>
    <x v="0"/>
    <x v="2"/>
    <s v="Lamp Model-623"/>
    <s v="PROD8482"/>
    <n v="8"/>
    <n v="206.47"/>
    <n v="1651.76"/>
    <n v="0.2"/>
    <n v="330.35"/>
    <n v="1321.41"/>
    <x v="1"/>
    <x v="3"/>
    <n v="0.3"/>
    <n v="396.42"/>
  </r>
  <r>
    <s v="ORD2025001057"/>
    <x v="345"/>
    <s v="Customer 21"/>
    <s v="CUST7604"/>
    <x v="4"/>
    <x v="7"/>
    <x v="0"/>
    <x v="1"/>
    <x v="1"/>
    <s v="Jeans Model-686"/>
    <s v="PROD7320"/>
    <n v="8"/>
    <n v="923.35"/>
    <n v="7386.8"/>
    <n v="0.2"/>
    <n v="1477.36"/>
    <n v="5909.44"/>
    <x v="0"/>
    <x v="3"/>
    <n v="0.15"/>
    <n v="886.42"/>
  </r>
  <r>
    <s v="ORD2025001058"/>
    <x v="196"/>
    <s v="Customer 3593"/>
    <s v="CUST8807"/>
    <x v="0"/>
    <x v="6"/>
    <x v="0"/>
    <x v="3"/>
    <x v="10"/>
    <s v="Perfume Model-779"/>
    <s v="PROD7728"/>
    <n v="5"/>
    <n v="937.06"/>
    <n v="4685.3"/>
    <n v="0.2"/>
    <n v="937.06"/>
    <n v="3748.24"/>
    <x v="3"/>
    <x v="3"/>
    <n v="0.3"/>
    <n v="1124.47"/>
  </r>
  <r>
    <s v="ORD2025001059"/>
    <x v="249"/>
    <s v="Customer 2704"/>
    <s v="CUST4813"/>
    <x v="3"/>
    <x v="5"/>
    <x v="0"/>
    <x v="1"/>
    <x v="1"/>
    <s v="Jeans Model-787"/>
    <s v="PROD7837"/>
    <n v="3"/>
    <n v="543.33000000000004"/>
    <n v="1629.99"/>
    <n v="0.1"/>
    <n v="163"/>
    <n v="1466.99"/>
    <x v="0"/>
    <x v="0"/>
    <n v="0.3"/>
    <n v="440.1"/>
  </r>
  <r>
    <s v="ORD2025001060"/>
    <x v="195"/>
    <s v="Customer 532"/>
    <s v="CUST6474"/>
    <x v="3"/>
    <x v="5"/>
    <x v="0"/>
    <x v="1"/>
    <x v="5"/>
    <s v="Shirt Model-209"/>
    <s v="PROD6597"/>
    <n v="6"/>
    <n v="474.64"/>
    <n v="2847.84"/>
    <n v="0"/>
    <n v="0"/>
    <n v="2847.84"/>
    <x v="1"/>
    <x v="3"/>
    <n v="0.25"/>
    <n v="711.96"/>
  </r>
  <r>
    <s v="ORD2025001061"/>
    <x v="328"/>
    <s v="Customer 1983"/>
    <s v="CUST2479"/>
    <x v="4"/>
    <x v="7"/>
    <x v="1"/>
    <x v="3"/>
    <x v="9"/>
    <s v="Lipstick Model-242"/>
    <s v="PROD7597"/>
    <n v="2"/>
    <n v="430.03"/>
    <n v="860.06"/>
    <n v="0"/>
    <n v="0"/>
    <n v="860.06"/>
    <x v="2"/>
    <x v="3"/>
    <n v="0.3"/>
    <n v="258.02"/>
  </r>
  <r>
    <s v="ORD2025001062"/>
    <x v="199"/>
    <s v="Customer 948"/>
    <s v="CUST3818"/>
    <x v="1"/>
    <x v="4"/>
    <x v="0"/>
    <x v="1"/>
    <x v="7"/>
    <s v="Jacket Model-322"/>
    <s v="PROD9173"/>
    <n v="5"/>
    <n v="691.87"/>
    <n v="3459.35"/>
    <n v="0.1"/>
    <n v="345.94"/>
    <n v="3113.41"/>
    <x v="3"/>
    <x v="3"/>
    <n v="0.25"/>
    <n v="778.35"/>
  </r>
  <r>
    <s v="ORD2025001063"/>
    <x v="292"/>
    <s v="Customer 1015"/>
    <s v="CUST9635"/>
    <x v="1"/>
    <x v="4"/>
    <x v="0"/>
    <x v="2"/>
    <x v="4"/>
    <s v="Laptop Model-991"/>
    <s v="PROD6603"/>
    <n v="6"/>
    <n v="511.46"/>
    <n v="3068.76"/>
    <n v="0"/>
    <n v="0"/>
    <n v="3068.76"/>
    <x v="3"/>
    <x v="2"/>
    <n v="0.15"/>
    <n v="460.31"/>
  </r>
  <r>
    <s v="ORD2025001064"/>
    <x v="125"/>
    <s v="Customer 3352"/>
    <s v="CUST8763"/>
    <x v="0"/>
    <x v="0"/>
    <x v="0"/>
    <x v="2"/>
    <x v="11"/>
    <s v="Mobile Model-811"/>
    <s v="PROD5217"/>
    <n v="8"/>
    <n v="111.27"/>
    <n v="890.16"/>
    <n v="0.1"/>
    <n v="89.02"/>
    <n v="801.14"/>
    <x v="2"/>
    <x v="3"/>
    <n v="0.15"/>
    <n v="120.17"/>
  </r>
  <r>
    <s v="ORD2025001065"/>
    <x v="61"/>
    <s v="Customer 732"/>
    <s v="CUST3506"/>
    <x v="4"/>
    <x v="7"/>
    <x v="0"/>
    <x v="2"/>
    <x v="4"/>
    <s v="Laptop Model-969"/>
    <s v="PROD9215"/>
    <n v="6"/>
    <n v="858.59"/>
    <n v="5151.54"/>
    <n v="0.1"/>
    <n v="515.15"/>
    <n v="4636.3900000000003"/>
    <x v="0"/>
    <x v="3"/>
    <n v="0.25"/>
    <n v="1159.0999999999999"/>
  </r>
  <r>
    <s v="ORD2025001066"/>
    <x v="39"/>
    <s v="Customer 3646"/>
    <s v="CUST6527"/>
    <x v="0"/>
    <x v="13"/>
    <x v="0"/>
    <x v="0"/>
    <x v="0"/>
    <s v="Curtain Model-178"/>
    <s v="PROD6750"/>
    <n v="1"/>
    <n v="708.68"/>
    <n v="708.68"/>
    <n v="0.2"/>
    <n v="141.74"/>
    <n v="566.94000000000005"/>
    <x v="3"/>
    <x v="2"/>
    <n v="0.15"/>
    <n v="85.04"/>
  </r>
  <r>
    <s v="ORD2025001067"/>
    <x v="96"/>
    <s v="Customer 1564"/>
    <s v="CUST9296"/>
    <x v="2"/>
    <x v="12"/>
    <x v="0"/>
    <x v="3"/>
    <x v="10"/>
    <s v="Perfume Model-423"/>
    <s v="PROD8300"/>
    <n v="1"/>
    <n v="981.87"/>
    <n v="981.87"/>
    <n v="0"/>
    <n v="0"/>
    <n v="981.87"/>
    <x v="2"/>
    <x v="0"/>
    <n v="0.25"/>
    <n v="245.47"/>
  </r>
  <r>
    <s v="ORD2025001068"/>
    <x v="240"/>
    <s v="Customer 2545"/>
    <s v="CUST5179"/>
    <x v="0"/>
    <x v="0"/>
    <x v="0"/>
    <x v="1"/>
    <x v="5"/>
    <s v="Shirt Model-621"/>
    <s v="PROD9285"/>
    <n v="10"/>
    <n v="158.69999999999999"/>
    <n v="1587"/>
    <n v="0.1"/>
    <n v="158.69999999999999"/>
    <n v="1428.3"/>
    <x v="1"/>
    <x v="0"/>
    <n v="0.3"/>
    <n v="428.49"/>
  </r>
  <r>
    <s v="ORD2025001069"/>
    <x v="167"/>
    <s v="Customer 695"/>
    <s v="CUST2411"/>
    <x v="2"/>
    <x v="12"/>
    <x v="1"/>
    <x v="1"/>
    <x v="7"/>
    <s v="Jacket Model-979"/>
    <s v="PROD9244"/>
    <n v="6"/>
    <n v="716.54"/>
    <n v="4299.24"/>
    <n v="0.05"/>
    <n v="214.96"/>
    <n v="4084.28"/>
    <x v="2"/>
    <x v="3"/>
    <n v="0.15"/>
    <n v="612.64"/>
  </r>
  <r>
    <s v="ORD2025001070"/>
    <x v="53"/>
    <s v="Customer 1005"/>
    <s v="CUST3555"/>
    <x v="2"/>
    <x v="14"/>
    <x v="0"/>
    <x v="0"/>
    <x v="0"/>
    <s v="Curtain Model-553"/>
    <s v="PROD7009"/>
    <n v="1"/>
    <n v="981.34"/>
    <n v="981.34"/>
    <n v="0.2"/>
    <n v="196.27"/>
    <n v="785.07"/>
    <x v="2"/>
    <x v="2"/>
    <n v="0.15"/>
    <n v="117.76"/>
  </r>
  <r>
    <s v="ORD2025001071"/>
    <x v="99"/>
    <s v="Customer 2492"/>
    <s v="CUST4122"/>
    <x v="3"/>
    <x v="5"/>
    <x v="0"/>
    <x v="3"/>
    <x v="10"/>
    <s v="Perfume Model-634"/>
    <s v="PROD4132"/>
    <n v="1"/>
    <n v="260.67"/>
    <n v="260.67"/>
    <n v="0.1"/>
    <n v="26.07"/>
    <n v="234.6"/>
    <x v="0"/>
    <x v="3"/>
    <n v="0.3"/>
    <n v="70.38"/>
  </r>
  <r>
    <s v="ORD2025001072"/>
    <x v="153"/>
    <s v="Customer 3784"/>
    <s v="CUST6854"/>
    <x v="4"/>
    <x v="9"/>
    <x v="1"/>
    <x v="3"/>
    <x v="6"/>
    <s v="Face Cream Model-616"/>
    <s v="PROD7208"/>
    <n v="4"/>
    <n v="546.91999999999996"/>
    <n v="2187.6799999999998"/>
    <n v="0"/>
    <n v="0"/>
    <n v="2187.6799999999998"/>
    <x v="3"/>
    <x v="1"/>
    <n v="0.15"/>
    <n v="328.15"/>
  </r>
  <r>
    <s v="ORD2025001073"/>
    <x v="400"/>
    <s v="Customer 55"/>
    <s v="CUST4322"/>
    <x v="1"/>
    <x v="4"/>
    <x v="0"/>
    <x v="3"/>
    <x v="10"/>
    <s v="Perfume Model-713"/>
    <s v="PROD4247"/>
    <n v="7"/>
    <n v="880.39"/>
    <n v="6162.73"/>
    <n v="0"/>
    <n v="0"/>
    <n v="6162.73"/>
    <x v="2"/>
    <x v="0"/>
    <n v="0.3"/>
    <n v="1848.82"/>
  </r>
  <r>
    <s v="ORD2025001074"/>
    <x v="356"/>
    <s v="Customer 3339"/>
    <s v="CUST7396"/>
    <x v="2"/>
    <x v="14"/>
    <x v="0"/>
    <x v="0"/>
    <x v="0"/>
    <s v="Curtain Model-980"/>
    <s v="PROD4826"/>
    <n v="2"/>
    <n v="979.11"/>
    <n v="1958.22"/>
    <n v="0"/>
    <n v="0"/>
    <n v="1958.22"/>
    <x v="3"/>
    <x v="0"/>
    <n v="0.15"/>
    <n v="293.73"/>
  </r>
  <r>
    <s v="ORD2025001075"/>
    <x v="115"/>
    <s v="Customer 284"/>
    <s v="CUST9146"/>
    <x v="3"/>
    <x v="5"/>
    <x v="0"/>
    <x v="2"/>
    <x v="4"/>
    <s v="Laptop Model-355"/>
    <s v="PROD2186"/>
    <n v="4"/>
    <n v="990.39"/>
    <n v="3961.56"/>
    <n v="0.05"/>
    <n v="198.08"/>
    <n v="3763.48"/>
    <x v="2"/>
    <x v="1"/>
    <n v="0.15"/>
    <n v="564.52"/>
  </r>
  <r>
    <s v="ORD2025001076"/>
    <x v="101"/>
    <s v="Customer 447"/>
    <s v="CUST3765"/>
    <x v="2"/>
    <x v="2"/>
    <x v="1"/>
    <x v="0"/>
    <x v="0"/>
    <s v="Curtain Model-718"/>
    <s v="PROD7618"/>
    <n v="2"/>
    <n v="739.84"/>
    <n v="1479.68"/>
    <n v="0"/>
    <n v="0"/>
    <n v="1479.68"/>
    <x v="0"/>
    <x v="3"/>
    <n v="0.3"/>
    <n v="443.9"/>
  </r>
  <r>
    <s v="ORD2025001077"/>
    <x v="137"/>
    <s v="Customer 4634"/>
    <s v="CUST3723"/>
    <x v="4"/>
    <x v="9"/>
    <x v="1"/>
    <x v="2"/>
    <x v="4"/>
    <s v="Laptop Model-448"/>
    <s v="PROD5031"/>
    <n v="10"/>
    <n v="227.8"/>
    <n v="2278"/>
    <n v="0"/>
    <n v="0"/>
    <n v="2278"/>
    <x v="0"/>
    <x v="3"/>
    <n v="0.25"/>
    <n v="569.5"/>
  </r>
  <r>
    <s v="ORD2025001078"/>
    <x v="391"/>
    <s v="Customer 3145"/>
    <s v="CUST5306"/>
    <x v="2"/>
    <x v="2"/>
    <x v="1"/>
    <x v="3"/>
    <x v="10"/>
    <s v="Perfume Model-749"/>
    <s v="PROD6992"/>
    <n v="6"/>
    <n v="762.66"/>
    <n v="4575.96"/>
    <n v="0"/>
    <n v="0"/>
    <n v="4575.96"/>
    <x v="0"/>
    <x v="3"/>
    <n v="0.3"/>
    <n v="1372.79"/>
  </r>
  <r>
    <s v="ORD2025001079"/>
    <x v="229"/>
    <s v="Customer 2288"/>
    <s v="CUST8376"/>
    <x v="3"/>
    <x v="5"/>
    <x v="1"/>
    <x v="3"/>
    <x v="10"/>
    <s v="Perfume Model-458"/>
    <s v="PROD2756"/>
    <n v="3"/>
    <n v="329.62"/>
    <n v="988.86"/>
    <n v="0.1"/>
    <n v="98.89"/>
    <n v="889.97"/>
    <x v="1"/>
    <x v="3"/>
    <n v="0.15"/>
    <n v="133.5"/>
  </r>
  <r>
    <s v="ORD2025001080"/>
    <x v="12"/>
    <s v="Customer 2965"/>
    <s v="CUST2730"/>
    <x v="1"/>
    <x v="4"/>
    <x v="1"/>
    <x v="0"/>
    <x v="0"/>
    <s v="Curtain Model-186"/>
    <s v="PROD9520"/>
    <n v="2"/>
    <n v="300.16000000000003"/>
    <n v="600.32000000000005"/>
    <n v="0.2"/>
    <n v="120.06"/>
    <n v="480.26"/>
    <x v="1"/>
    <x v="3"/>
    <n v="0.25"/>
    <n v="120.06"/>
  </r>
  <r>
    <s v="ORD2025001081"/>
    <x v="195"/>
    <s v="Customer 4459"/>
    <s v="CUST1198"/>
    <x v="1"/>
    <x v="10"/>
    <x v="0"/>
    <x v="1"/>
    <x v="7"/>
    <s v="Jacket Model-848"/>
    <s v="PROD3888"/>
    <n v="2"/>
    <n v="498.96"/>
    <n v="997.92"/>
    <n v="0"/>
    <n v="0"/>
    <n v="997.92"/>
    <x v="2"/>
    <x v="2"/>
    <n v="0.25"/>
    <n v="249.48"/>
  </r>
  <r>
    <s v="ORD2025001082"/>
    <x v="173"/>
    <s v="Customer 4147"/>
    <s v="CUST9305"/>
    <x v="3"/>
    <x v="8"/>
    <x v="1"/>
    <x v="0"/>
    <x v="3"/>
    <s v="Sofa Model-606"/>
    <s v="PROD4850"/>
    <n v="4"/>
    <n v="140.71"/>
    <n v="562.84"/>
    <n v="0"/>
    <n v="0"/>
    <n v="562.84"/>
    <x v="3"/>
    <x v="0"/>
    <n v="0.3"/>
    <n v="168.85"/>
  </r>
  <r>
    <s v="ORD2025001083"/>
    <x v="279"/>
    <s v="Customer 3837"/>
    <s v="CUST7194"/>
    <x v="0"/>
    <x v="0"/>
    <x v="0"/>
    <x v="1"/>
    <x v="7"/>
    <s v="Jacket Model-937"/>
    <s v="PROD6225"/>
    <n v="8"/>
    <n v="892.86"/>
    <n v="7142.88"/>
    <n v="0.2"/>
    <n v="1428.58"/>
    <n v="5714.3"/>
    <x v="1"/>
    <x v="2"/>
    <n v="0.3"/>
    <n v="1714.29"/>
  </r>
  <r>
    <s v="ORD2025001084"/>
    <x v="401"/>
    <s v="Customer 1496"/>
    <s v="CUST6161"/>
    <x v="4"/>
    <x v="9"/>
    <x v="1"/>
    <x v="3"/>
    <x v="6"/>
    <s v="Face Cream Model-457"/>
    <s v="PROD3499"/>
    <n v="10"/>
    <n v="968.98"/>
    <n v="9689.7999999999993"/>
    <n v="0.05"/>
    <n v="484.49"/>
    <n v="9205.31"/>
    <x v="2"/>
    <x v="3"/>
    <n v="0.25"/>
    <n v="2301.33"/>
  </r>
  <r>
    <s v="ORD2025001085"/>
    <x v="211"/>
    <s v="Customer 178"/>
    <s v="CUST2573"/>
    <x v="3"/>
    <x v="5"/>
    <x v="1"/>
    <x v="2"/>
    <x v="4"/>
    <s v="Laptop Model-863"/>
    <s v="PROD4953"/>
    <n v="9"/>
    <n v="559.4"/>
    <n v="5034.6000000000004"/>
    <n v="0.1"/>
    <n v="503.46"/>
    <n v="4531.1400000000003"/>
    <x v="1"/>
    <x v="3"/>
    <n v="0.15"/>
    <n v="679.67"/>
  </r>
  <r>
    <s v="ORD2025001086"/>
    <x v="165"/>
    <s v="Customer 2706"/>
    <s v="CUST8691"/>
    <x v="4"/>
    <x v="9"/>
    <x v="0"/>
    <x v="3"/>
    <x v="6"/>
    <s v="Face Cream Model-484"/>
    <s v="PROD2117"/>
    <n v="9"/>
    <n v="394.9"/>
    <n v="3554.1"/>
    <n v="0.1"/>
    <n v="355.41"/>
    <n v="3198.69"/>
    <x v="3"/>
    <x v="3"/>
    <n v="0.25"/>
    <n v="799.67"/>
  </r>
  <r>
    <s v="ORD2025001087"/>
    <x v="48"/>
    <s v="Customer 2304"/>
    <s v="CUST4237"/>
    <x v="3"/>
    <x v="3"/>
    <x v="0"/>
    <x v="2"/>
    <x v="11"/>
    <s v="Mobile Model-826"/>
    <s v="PROD9184"/>
    <n v="3"/>
    <n v="712.17"/>
    <n v="2136.5100000000002"/>
    <n v="0.05"/>
    <n v="106.83"/>
    <n v="2029.68"/>
    <x v="1"/>
    <x v="2"/>
    <n v="0.15"/>
    <n v="304.45"/>
  </r>
  <r>
    <s v="ORD2025001088"/>
    <x v="154"/>
    <s v="Customer 949"/>
    <s v="CUST7145"/>
    <x v="4"/>
    <x v="11"/>
    <x v="0"/>
    <x v="1"/>
    <x v="1"/>
    <s v="Jeans Model-100"/>
    <s v="PROD9092"/>
    <n v="7"/>
    <n v="923.73"/>
    <n v="6466.11"/>
    <n v="0.05"/>
    <n v="323.31"/>
    <n v="6142.8"/>
    <x v="2"/>
    <x v="2"/>
    <n v="0.25"/>
    <n v="1535.7"/>
  </r>
  <r>
    <s v="ORD2025001089"/>
    <x v="26"/>
    <s v="Customer 2720"/>
    <s v="CUST9247"/>
    <x v="2"/>
    <x v="14"/>
    <x v="1"/>
    <x v="0"/>
    <x v="2"/>
    <s v="Lamp Model-411"/>
    <s v="PROD8059"/>
    <n v="8"/>
    <n v="210.92"/>
    <n v="1687.36"/>
    <n v="0"/>
    <n v="0"/>
    <n v="1687.36"/>
    <x v="1"/>
    <x v="2"/>
    <n v="0.3"/>
    <n v="506.21"/>
  </r>
  <r>
    <s v="ORD2025001090"/>
    <x v="122"/>
    <s v="Customer 64"/>
    <s v="CUST4502"/>
    <x v="0"/>
    <x v="0"/>
    <x v="0"/>
    <x v="1"/>
    <x v="1"/>
    <s v="Jeans Model-157"/>
    <s v="PROD5132"/>
    <n v="8"/>
    <n v="641.38"/>
    <n v="5131.04"/>
    <n v="0.05"/>
    <n v="256.55"/>
    <n v="4874.49"/>
    <x v="0"/>
    <x v="0"/>
    <n v="0.25"/>
    <n v="1218.6199999999999"/>
  </r>
  <r>
    <s v="ORD2025001091"/>
    <x v="382"/>
    <s v="Customer 2363"/>
    <s v="CUST8533"/>
    <x v="1"/>
    <x v="10"/>
    <x v="1"/>
    <x v="0"/>
    <x v="2"/>
    <s v="Lamp Model-972"/>
    <s v="PROD5553"/>
    <n v="7"/>
    <n v="831.57"/>
    <n v="5820.99"/>
    <n v="0.2"/>
    <n v="1164.2"/>
    <n v="4656.79"/>
    <x v="3"/>
    <x v="2"/>
    <n v="0.25"/>
    <n v="1164.2"/>
  </r>
  <r>
    <s v="ORD2025001092"/>
    <x v="180"/>
    <s v="Customer 873"/>
    <s v="CUST7962"/>
    <x v="1"/>
    <x v="4"/>
    <x v="0"/>
    <x v="3"/>
    <x v="10"/>
    <s v="Perfume Model-168"/>
    <s v="PROD8563"/>
    <n v="2"/>
    <n v="875.24"/>
    <n v="1750.48"/>
    <n v="0.2"/>
    <n v="350.1"/>
    <n v="1400.38"/>
    <x v="2"/>
    <x v="0"/>
    <n v="0.15"/>
    <n v="210.06"/>
  </r>
  <r>
    <s v="ORD2025001093"/>
    <x v="5"/>
    <s v="Customer 3990"/>
    <s v="CUST5135"/>
    <x v="1"/>
    <x v="1"/>
    <x v="1"/>
    <x v="3"/>
    <x v="9"/>
    <s v="Lipstick Model-778"/>
    <s v="PROD6623"/>
    <n v="1"/>
    <n v="654.49"/>
    <n v="654.49"/>
    <n v="0.05"/>
    <n v="32.72"/>
    <n v="621.77"/>
    <x v="1"/>
    <x v="3"/>
    <n v="0.3"/>
    <n v="186.53"/>
  </r>
  <r>
    <s v="ORD2025001094"/>
    <x v="238"/>
    <s v="Customer 3115"/>
    <s v="CUST4829"/>
    <x v="0"/>
    <x v="0"/>
    <x v="1"/>
    <x v="0"/>
    <x v="2"/>
    <s v="Lamp Model-181"/>
    <s v="PROD4187"/>
    <n v="4"/>
    <n v="565.42999999999995"/>
    <n v="2261.7199999999998"/>
    <n v="0.05"/>
    <n v="113.09"/>
    <n v="2148.63"/>
    <x v="3"/>
    <x v="0"/>
    <n v="0.3"/>
    <n v="644.59"/>
  </r>
  <r>
    <s v="ORD2025001095"/>
    <x v="160"/>
    <s v="Customer 4852"/>
    <s v="CUST1888"/>
    <x v="3"/>
    <x v="5"/>
    <x v="0"/>
    <x v="1"/>
    <x v="5"/>
    <s v="Shirt Model-887"/>
    <s v="PROD7561"/>
    <n v="1"/>
    <n v="740.97"/>
    <n v="740.97"/>
    <n v="0.2"/>
    <n v="148.19"/>
    <n v="592.78"/>
    <x v="3"/>
    <x v="2"/>
    <n v="0.15"/>
    <n v="88.92"/>
  </r>
  <r>
    <s v="ORD2025001096"/>
    <x v="274"/>
    <s v="Customer 1760"/>
    <s v="CUST7689"/>
    <x v="4"/>
    <x v="7"/>
    <x v="1"/>
    <x v="1"/>
    <x v="7"/>
    <s v="Jacket Model-378"/>
    <s v="PROD3362"/>
    <n v="3"/>
    <n v="844.53"/>
    <n v="2533.59"/>
    <n v="0.1"/>
    <n v="253.36"/>
    <n v="2280.23"/>
    <x v="2"/>
    <x v="0"/>
    <n v="0.15"/>
    <n v="342.03"/>
  </r>
  <r>
    <s v="ORD2025001097"/>
    <x v="364"/>
    <s v="Customer 1986"/>
    <s v="CUST9826"/>
    <x v="4"/>
    <x v="11"/>
    <x v="1"/>
    <x v="0"/>
    <x v="2"/>
    <s v="Lamp Model-405"/>
    <s v="PROD3623"/>
    <n v="9"/>
    <n v="771.75"/>
    <n v="6945.75"/>
    <n v="0.05"/>
    <n v="347.29"/>
    <n v="6598.46"/>
    <x v="3"/>
    <x v="3"/>
    <n v="0.3"/>
    <n v="1979.54"/>
  </r>
  <r>
    <s v="ORD2025001098"/>
    <x v="167"/>
    <s v="Customer 2484"/>
    <s v="CUST3886"/>
    <x v="2"/>
    <x v="14"/>
    <x v="1"/>
    <x v="2"/>
    <x v="8"/>
    <s v="Tablet Model-750"/>
    <s v="PROD3272"/>
    <n v="6"/>
    <n v="461.64"/>
    <n v="2769.84"/>
    <n v="0.2"/>
    <n v="553.97"/>
    <n v="2215.87"/>
    <x v="0"/>
    <x v="3"/>
    <n v="0.25"/>
    <n v="553.97"/>
  </r>
  <r>
    <s v="ORD2025001099"/>
    <x v="56"/>
    <s v="Customer 2148"/>
    <s v="CUST2156"/>
    <x v="4"/>
    <x v="11"/>
    <x v="1"/>
    <x v="3"/>
    <x v="9"/>
    <s v="Lipstick Model-770"/>
    <s v="PROD4051"/>
    <n v="10"/>
    <n v="109.34"/>
    <n v="1093.4000000000001"/>
    <n v="0"/>
    <n v="0"/>
    <n v="1093.4000000000001"/>
    <x v="0"/>
    <x v="0"/>
    <n v="0.25"/>
    <n v="273.35000000000002"/>
  </r>
  <r>
    <s v="ORD2025001100"/>
    <x v="164"/>
    <s v="Customer 2831"/>
    <s v="CUST1974"/>
    <x v="3"/>
    <x v="3"/>
    <x v="0"/>
    <x v="2"/>
    <x v="4"/>
    <s v="Laptop Model-937"/>
    <s v="PROD1743"/>
    <n v="7"/>
    <n v="574.49"/>
    <n v="4021.43"/>
    <n v="0"/>
    <n v="0"/>
    <n v="4021.43"/>
    <x v="2"/>
    <x v="3"/>
    <n v="0.25"/>
    <n v="1005.36"/>
  </r>
  <r>
    <s v="ORD2025001101"/>
    <x v="298"/>
    <s v="Customer 206"/>
    <s v="CUST3461"/>
    <x v="0"/>
    <x v="6"/>
    <x v="0"/>
    <x v="1"/>
    <x v="1"/>
    <s v="Jeans Model-503"/>
    <s v="PROD7438"/>
    <n v="9"/>
    <n v="980.83"/>
    <n v="8827.4699999999993"/>
    <n v="0.05"/>
    <n v="441.37"/>
    <n v="8386.1"/>
    <x v="1"/>
    <x v="1"/>
    <n v="0.3"/>
    <n v="2515.83"/>
  </r>
  <r>
    <s v="ORD2025001102"/>
    <x v="147"/>
    <s v="Customer 1882"/>
    <s v="CUST2961"/>
    <x v="1"/>
    <x v="1"/>
    <x v="0"/>
    <x v="2"/>
    <x v="4"/>
    <s v="Laptop Model-906"/>
    <s v="PROD3969"/>
    <n v="4"/>
    <n v="422.97"/>
    <n v="1691.88"/>
    <n v="0.1"/>
    <n v="169.19"/>
    <n v="1522.69"/>
    <x v="3"/>
    <x v="0"/>
    <n v="0.15"/>
    <n v="228.4"/>
  </r>
  <r>
    <s v="ORD2025001103"/>
    <x v="72"/>
    <s v="Customer 528"/>
    <s v="CUST3190"/>
    <x v="0"/>
    <x v="6"/>
    <x v="1"/>
    <x v="2"/>
    <x v="4"/>
    <s v="Laptop Model-867"/>
    <s v="PROD2455"/>
    <n v="9"/>
    <n v="515.04999999999995"/>
    <n v="4635.45"/>
    <n v="0.2"/>
    <n v="927.09"/>
    <n v="3708.36"/>
    <x v="1"/>
    <x v="1"/>
    <n v="0.25"/>
    <n v="927.09"/>
  </r>
  <r>
    <s v="ORD2025001104"/>
    <x v="158"/>
    <s v="Customer 1635"/>
    <s v="CUST4942"/>
    <x v="1"/>
    <x v="4"/>
    <x v="0"/>
    <x v="3"/>
    <x v="9"/>
    <s v="Lipstick Model-111"/>
    <s v="PROD9093"/>
    <n v="1"/>
    <n v="623.1"/>
    <n v="623.1"/>
    <n v="0"/>
    <n v="0"/>
    <n v="623.1"/>
    <x v="3"/>
    <x v="0"/>
    <n v="0.3"/>
    <n v="186.93"/>
  </r>
  <r>
    <s v="ORD2025001105"/>
    <x v="402"/>
    <s v="Customer 638"/>
    <s v="CUST9013"/>
    <x v="2"/>
    <x v="12"/>
    <x v="0"/>
    <x v="2"/>
    <x v="11"/>
    <s v="Mobile Model-230"/>
    <s v="PROD5549"/>
    <n v="2"/>
    <n v="244.72"/>
    <n v="489.44"/>
    <n v="0.2"/>
    <n v="97.89"/>
    <n v="391.55"/>
    <x v="1"/>
    <x v="3"/>
    <n v="0.15"/>
    <n v="58.73"/>
  </r>
  <r>
    <s v="ORD2025001106"/>
    <x v="103"/>
    <s v="Customer 4613"/>
    <s v="CUST2384"/>
    <x v="1"/>
    <x v="1"/>
    <x v="0"/>
    <x v="0"/>
    <x v="3"/>
    <s v="Sofa Model-140"/>
    <s v="PROD6239"/>
    <n v="4"/>
    <n v="445.7"/>
    <n v="1782.8"/>
    <n v="0"/>
    <n v="0"/>
    <n v="1782.8"/>
    <x v="3"/>
    <x v="2"/>
    <n v="0.25"/>
    <n v="445.7"/>
  </r>
  <r>
    <s v="ORD2025001107"/>
    <x v="109"/>
    <s v="Customer 3840"/>
    <s v="CUST4443"/>
    <x v="2"/>
    <x v="12"/>
    <x v="1"/>
    <x v="2"/>
    <x v="4"/>
    <s v="Laptop Model-122"/>
    <s v="PROD4417"/>
    <n v="3"/>
    <n v="521.37"/>
    <n v="1564.11"/>
    <n v="0.1"/>
    <n v="156.41"/>
    <n v="1407.7"/>
    <x v="3"/>
    <x v="1"/>
    <n v="0.15"/>
    <n v="211.16"/>
  </r>
  <r>
    <s v="ORD2025001108"/>
    <x v="195"/>
    <s v="Customer 1127"/>
    <s v="CUST8620"/>
    <x v="1"/>
    <x v="4"/>
    <x v="0"/>
    <x v="3"/>
    <x v="6"/>
    <s v="Face Cream Model-757"/>
    <s v="PROD1128"/>
    <n v="7"/>
    <n v="352.61"/>
    <n v="2468.27"/>
    <n v="0"/>
    <n v="0"/>
    <n v="2468.27"/>
    <x v="3"/>
    <x v="1"/>
    <n v="0.3"/>
    <n v="740.48"/>
  </r>
  <r>
    <s v="ORD2025001109"/>
    <x v="69"/>
    <s v="Customer 2279"/>
    <s v="CUST2874"/>
    <x v="3"/>
    <x v="3"/>
    <x v="1"/>
    <x v="0"/>
    <x v="0"/>
    <s v="Curtain Model-839"/>
    <s v="PROD3718"/>
    <n v="9"/>
    <n v="107.81"/>
    <n v="970.29"/>
    <n v="0.1"/>
    <n v="97.03"/>
    <n v="873.26"/>
    <x v="3"/>
    <x v="1"/>
    <n v="0.15"/>
    <n v="130.99"/>
  </r>
  <r>
    <s v="ORD2025001110"/>
    <x v="403"/>
    <s v="Customer 3584"/>
    <s v="CUST2967"/>
    <x v="0"/>
    <x v="0"/>
    <x v="0"/>
    <x v="0"/>
    <x v="2"/>
    <s v="Lamp Model-369"/>
    <s v="PROD2374"/>
    <n v="1"/>
    <n v="709.41"/>
    <n v="709.41"/>
    <n v="0.2"/>
    <n v="141.88"/>
    <n v="567.53"/>
    <x v="2"/>
    <x v="2"/>
    <n v="0.3"/>
    <n v="170.26"/>
  </r>
  <r>
    <s v="ORD2025001111"/>
    <x v="325"/>
    <s v="Customer 2006"/>
    <s v="CUST2060"/>
    <x v="0"/>
    <x v="6"/>
    <x v="1"/>
    <x v="1"/>
    <x v="1"/>
    <s v="Jeans Model-449"/>
    <s v="PROD1071"/>
    <n v="2"/>
    <n v="409.14"/>
    <n v="818.28"/>
    <n v="0.05"/>
    <n v="40.909999999999997"/>
    <n v="777.37"/>
    <x v="3"/>
    <x v="0"/>
    <n v="0.3"/>
    <n v="233.21"/>
  </r>
  <r>
    <s v="ORD2025001112"/>
    <x v="117"/>
    <s v="Customer 808"/>
    <s v="CUST6371"/>
    <x v="2"/>
    <x v="14"/>
    <x v="0"/>
    <x v="3"/>
    <x v="10"/>
    <s v="Perfume Model-138"/>
    <s v="PROD9824"/>
    <n v="5"/>
    <n v="196.8"/>
    <n v="984"/>
    <n v="0.1"/>
    <n v="98.4"/>
    <n v="885.6"/>
    <x v="0"/>
    <x v="2"/>
    <n v="0.3"/>
    <n v="265.68"/>
  </r>
  <r>
    <s v="ORD2025001113"/>
    <x v="404"/>
    <s v="Customer 571"/>
    <s v="CUST5176"/>
    <x v="0"/>
    <x v="0"/>
    <x v="0"/>
    <x v="0"/>
    <x v="0"/>
    <s v="Curtain Model-849"/>
    <s v="PROD2611"/>
    <n v="3"/>
    <n v="193.96"/>
    <n v="581.88"/>
    <n v="0.05"/>
    <n v="29.09"/>
    <n v="552.79"/>
    <x v="1"/>
    <x v="2"/>
    <n v="0.25"/>
    <n v="138.19999999999999"/>
  </r>
  <r>
    <s v="ORD2025001114"/>
    <x v="301"/>
    <s v="Customer 3392"/>
    <s v="CUST7737"/>
    <x v="4"/>
    <x v="9"/>
    <x v="0"/>
    <x v="0"/>
    <x v="0"/>
    <s v="Curtain Model-849"/>
    <s v="PROD1863"/>
    <n v="7"/>
    <n v="503.43"/>
    <n v="3524.01"/>
    <n v="0"/>
    <n v="0"/>
    <n v="3524.01"/>
    <x v="3"/>
    <x v="3"/>
    <n v="0.15"/>
    <n v="528.6"/>
  </r>
  <r>
    <s v="ORD2025001115"/>
    <x v="395"/>
    <s v="Customer 2102"/>
    <s v="CUST5125"/>
    <x v="3"/>
    <x v="8"/>
    <x v="0"/>
    <x v="2"/>
    <x v="4"/>
    <s v="Laptop Model-264"/>
    <s v="PROD3117"/>
    <n v="4"/>
    <n v="188.78"/>
    <n v="755.12"/>
    <n v="0.05"/>
    <n v="37.76"/>
    <n v="717.36"/>
    <x v="1"/>
    <x v="3"/>
    <n v="0.15"/>
    <n v="107.6"/>
  </r>
  <r>
    <s v="ORD2025001116"/>
    <x v="211"/>
    <s v="Customer 2847"/>
    <s v="CUST8360"/>
    <x v="1"/>
    <x v="10"/>
    <x v="0"/>
    <x v="0"/>
    <x v="2"/>
    <s v="Lamp Model-371"/>
    <s v="PROD9070"/>
    <n v="3"/>
    <n v="224.41"/>
    <n v="673.23"/>
    <n v="0"/>
    <n v="0"/>
    <n v="673.23"/>
    <x v="3"/>
    <x v="2"/>
    <n v="0.25"/>
    <n v="168.31"/>
  </r>
  <r>
    <s v="ORD2025001117"/>
    <x v="57"/>
    <s v="Customer 50"/>
    <s v="CUST2952"/>
    <x v="2"/>
    <x v="12"/>
    <x v="0"/>
    <x v="0"/>
    <x v="2"/>
    <s v="Lamp Model-809"/>
    <s v="PROD2564"/>
    <n v="1"/>
    <n v="730.35"/>
    <n v="730.35"/>
    <n v="0.1"/>
    <n v="73.040000000000006"/>
    <n v="657.31"/>
    <x v="3"/>
    <x v="3"/>
    <n v="0.3"/>
    <n v="197.19"/>
  </r>
  <r>
    <s v="ORD2025001118"/>
    <x v="87"/>
    <s v="Customer 1185"/>
    <s v="CUST7009"/>
    <x v="1"/>
    <x v="4"/>
    <x v="1"/>
    <x v="2"/>
    <x v="11"/>
    <s v="Mobile Model-862"/>
    <s v="PROD1233"/>
    <n v="5"/>
    <n v="643.25"/>
    <n v="3216.25"/>
    <n v="0"/>
    <n v="0"/>
    <n v="3216.25"/>
    <x v="2"/>
    <x v="1"/>
    <n v="0.25"/>
    <n v="804.06"/>
  </r>
  <r>
    <s v="ORD2025001119"/>
    <x v="220"/>
    <s v="Customer 2687"/>
    <s v="CUST6129"/>
    <x v="1"/>
    <x v="4"/>
    <x v="1"/>
    <x v="2"/>
    <x v="8"/>
    <s v="Tablet Model-143"/>
    <s v="PROD4776"/>
    <n v="6"/>
    <n v="235.31"/>
    <n v="1411.86"/>
    <n v="0"/>
    <n v="0"/>
    <n v="1411.86"/>
    <x v="3"/>
    <x v="1"/>
    <n v="0.25"/>
    <n v="352.96"/>
  </r>
  <r>
    <s v="ORD2025001120"/>
    <x v="161"/>
    <s v="Customer 2853"/>
    <s v="CUST5443"/>
    <x v="0"/>
    <x v="13"/>
    <x v="0"/>
    <x v="1"/>
    <x v="5"/>
    <s v="Shirt Model-331"/>
    <s v="PROD3871"/>
    <n v="8"/>
    <n v="652.66999999999996"/>
    <n v="5221.3599999999997"/>
    <n v="0.2"/>
    <n v="1044.27"/>
    <n v="4177.09"/>
    <x v="1"/>
    <x v="0"/>
    <n v="0.3"/>
    <n v="1253.1300000000001"/>
  </r>
  <r>
    <s v="ORD2025001121"/>
    <x v="338"/>
    <s v="Customer 4244"/>
    <s v="CUST5904"/>
    <x v="3"/>
    <x v="3"/>
    <x v="1"/>
    <x v="0"/>
    <x v="3"/>
    <s v="Sofa Model-390"/>
    <s v="PROD3955"/>
    <n v="5"/>
    <n v="752.22"/>
    <n v="3761.1"/>
    <n v="0.1"/>
    <n v="376.11"/>
    <n v="3384.99"/>
    <x v="1"/>
    <x v="3"/>
    <n v="0.3"/>
    <n v="1015.5"/>
  </r>
  <r>
    <s v="ORD2025001122"/>
    <x v="324"/>
    <s v="Customer 4737"/>
    <s v="CUST2149"/>
    <x v="2"/>
    <x v="14"/>
    <x v="1"/>
    <x v="0"/>
    <x v="2"/>
    <s v="Lamp Model-165"/>
    <s v="PROD5149"/>
    <n v="8"/>
    <n v="578.16"/>
    <n v="4625.28"/>
    <n v="0"/>
    <n v="0"/>
    <n v="4625.28"/>
    <x v="0"/>
    <x v="2"/>
    <n v="0.15"/>
    <n v="693.79"/>
  </r>
  <r>
    <s v="ORD2025001123"/>
    <x v="405"/>
    <s v="Customer 4790"/>
    <s v="CUST5928"/>
    <x v="3"/>
    <x v="8"/>
    <x v="0"/>
    <x v="3"/>
    <x v="9"/>
    <s v="Lipstick Model-391"/>
    <s v="PROD8867"/>
    <n v="5"/>
    <n v="334.73"/>
    <n v="1673.65"/>
    <n v="0.1"/>
    <n v="167.37"/>
    <n v="1506.28"/>
    <x v="0"/>
    <x v="3"/>
    <n v="0.3"/>
    <n v="451.88"/>
  </r>
  <r>
    <s v="ORD2025001124"/>
    <x v="323"/>
    <s v="Customer 1940"/>
    <s v="CUST7291"/>
    <x v="3"/>
    <x v="3"/>
    <x v="0"/>
    <x v="0"/>
    <x v="3"/>
    <s v="Sofa Model-856"/>
    <s v="PROD2581"/>
    <n v="1"/>
    <n v="686.38"/>
    <n v="686.38"/>
    <n v="0.05"/>
    <n v="34.32"/>
    <n v="652.05999999999995"/>
    <x v="2"/>
    <x v="1"/>
    <n v="0.3"/>
    <n v="195.62"/>
  </r>
  <r>
    <s v="ORD2025001125"/>
    <x v="138"/>
    <s v="Customer 199"/>
    <s v="CUST1080"/>
    <x v="4"/>
    <x v="7"/>
    <x v="0"/>
    <x v="2"/>
    <x v="8"/>
    <s v="Tablet Model-575"/>
    <s v="PROD9304"/>
    <n v="7"/>
    <n v="548.08000000000004"/>
    <n v="3836.56"/>
    <n v="0.2"/>
    <n v="767.31"/>
    <n v="3069.25"/>
    <x v="1"/>
    <x v="1"/>
    <n v="0.3"/>
    <n v="920.77"/>
  </r>
  <r>
    <s v="ORD2025001126"/>
    <x v="322"/>
    <s v="Customer 1533"/>
    <s v="CUST9823"/>
    <x v="0"/>
    <x v="6"/>
    <x v="0"/>
    <x v="1"/>
    <x v="5"/>
    <s v="Shirt Model-424"/>
    <s v="PROD2659"/>
    <n v="1"/>
    <n v="430.46"/>
    <n v="430.46"/>
    <n v="0.05"/>
    <n v="21.52"/>
    <n v="408.94"/>
    <x v="2"/>
    <x v="3"/>
    <n v="0.25"/>
    <n v="102.23"/>
  </r>
  <r>
    <s v="ORD2025001127"/>
    <x v="242"/>
    <s v="Customer 1924"/>
    <s v="CUST5031"/>
    <x v="3"/>
    <x v="3"/>
    <x v="0"/>
    <x v="2"/>
    <x v="11"/>
    <s v="Mobile Model-348"/>
    <s v="PROD4190"/>
    <n v="9"/>
    <n v="338.21"/>
    <n v="3043.89"/>
    <n v="0.05"/>
    <n v="152.19"/>
    <n v="2891.7"/>
    <x v="2"/>
    <x v="0"/>
    <n v="0.15"/>
    <n v="433.75"/>
  </r>
  <r>
    <s v="ORD2025001128"/>
    <x v="157"/>
    <s v="Customer 4321"/>
    <s v="CUST3075"/>
    <x v="0"/>
    <x v="13"/>
    <x v="0"/>
    <x v="0"/>
    <x v="3"/>
    <s v="Sofa Model-236"/>
    <s v="PROD5422"/>
    <n v="7"/>
    <n v="154.49"/>
    <n v="1081.43"/>
    <n v="0.1"/>
    <n v="108.14"/>
    <n v="973.29"/>
    <x v="3"/>
    <x v="1"/>
    <n v="0.25"/>
    <n v="243.32"/>
  </r>
  <r>
    <s v="ORD2025001129"/>
    <x v="61"/>
    <s v="Customer 1593"/>
    <s v="CUST2918"/>
    <x v="0"/>
    <x v="13"/>
    <x v="0"/>
    <x v="2"/>
    <x v="11"/>
    <s v="Mobile Model-800"/>
    <s v="PROD5658"/>
    <n v="6"/>
    <n v="403.36"/>
    <n v="2420.16"/>
    <n v="0.1"/>
    <n v="242.02"/>
    <n v="2178.14"/>
    <x v="1"/>
    <x v="2"/>
    <n v="0.25"/>
    <n v="544.53"/>
  </r>
  <r>
    <s v="ORD2025001130"/>
    <x v="358"/>
    <s v="Customer 3276"/>
    <s v="CUST6200"/>
    <x v="1"/>
    <x v="1"/>
    <x v="1"/>
    <x v="3"/>
    <x v="6"/>
    <s v="Face Cream Model-481"/>
    <s v="PROD4173"/>
    <n v="6"/>
    <n v="664.87"/>
    <n v="3989.22"/>
    <n v="0.05"/>
    <n v="199.46"/>
    <n v="3789.76"/>
    <x v="3"/>
    <x v="1"/>
    <n v="0.3"/>
    <n v="1136.93"/>
  </r>
  <r>
    <s v="ORD2025001131"/>
    <x v="264"/>
    <s v="Customer 4823"/>
    <s v="CUST6829"/>
    <x v="0"/>
    <x v="0"/>
    <x v="1"/>
    <x v="2"/>
    <x v="4"/>
    <s v="Laptop Model-760"/>
    <s v="PROD4764"/>
    <n v="7"/>
    <n v="488.34"/>
    <n v="3418.38"/>
    <n v="0.1"/>
    <n v="341.84"/>
    <n v="3076.54"/>
    <x v="1"/>
    <x v="3"/>
    <n v="0.25"/>
    <n v="769.13"/>
  </r>
  <r>
    <s v="ORD2025001132"/>
    <x v="237"/>
    <s v="Customer 4922"/>
    <s v="CUST6581"/>
    <x v="0"/>
    <x v="13"/>
    <x v="1"/>
    <x v="1"/>
    <x v="1"/>
    <s v="Jeans Model-991"/>
    <s v="PROD2488"/>
    <n v="1"/>
    <n v="607.84"/>
    <n v="607.84"/>
    <n v="0.2"/>
    <n v="121.57"/>
    <n v="486.27"/>
    <x v="1"/>
    <x v="1"/>
    <n v="0.25"/>
    <n v="121.57"/>
  </r>
  <r>
    <s v="ORD2025001133"/>
    <x v="217"/>
    <s v="Customer 1212"/>
    <s v="CUST4817"/>
    <x v="4"/>
    <x v="11"/>
    <x v="0"/>
    <x v="0"/>
    <x v="0"/>
    <s v="Curtain Model-634"/>
    <s v="PROD5458"/>
    <n v="7"/>
    <n v="255.72"/>
    <n v="1790.04"/>
    <n v="0.05"/>
    <n v="89.5"/>
    <n v="1700.54"/>
    <x v="2"/>
    <x v="0"/>
    <n v="0.15"/>
    <n v="255.08"/>
  </r>
  <r>
    <s v="ORD2025001134"/>
    <x v="73"/>
    <s v="Customer 1552"/>
    <s v="CUST2707"/>
    <x v="3"/>
    <x v="8"/>
    <x v="0"/>
    <x v="0"/>
    <x v="2"/>
    <s v="Lamp Model-666"/>
    <s v="PROD7338"/>
    <n v="1"/>
    <n v="511.65"/>
    <n v="511.65"/>
    <n v="0.2"/>
    <n v="102.33"/>
    <n v="409.32"/>
    <x v="1"/>
    <x v="3"/>
    <n v="0.25"/>
    <n v="102.33"/>
  </r>
  <r>
    <s v="ORD2025001135"/>
    <x v="155"/>
    <s v="Customer 1993"/>
    <s v="CUST3521"/>
    <x v="1"/>
    <x v="10"/>
    <x v="0"/>
    <x v="0"/>
    <x v="2"/>
    <s v="Lamp Model-409"/>
    <s v="PROD9736"/>
    <n v="5"/>
    <n v="270.33"/>
    <n v="1351.65"/>
    <n v="0.05"/>
    <n v="67.58"/>
    <n v="1284.07"/>
    <x v="1"/>
    <x v="0"/>
    <n v="0.15"/>
    <n v="192.61"/>
  </r>
  <r>
    <s v="ORD2025001136"/>
    <x v="312"/>
    <s v="Customer 3202"/>
    <s v="CUST9977"/>
    <x v="0"/>
    <x v="0"/>
    <x v="1"/>
    <x v="2"/>
    <x v="8"/>
    <s v="Tablet Model-755"/>
    <s v="PROD9110"/>
    <n v="10"/>
    <n v="235.99"/>
    <n v="2359.9"/>
    <n v="0"/>
    <n v="0"/>
    <n v="2359.9"/>
    <x v="2"/>
    <x v="0"/>
    <n v="0.3"/>
    <n v="707.97"/>
  </r>
  <r>
    <s v="ORD2025001137"/>
    <x v="173"/>
    <s v="Customer 166"/>
    <s v="CUST6777"/>
    <x v="0"/>
    <x v="6"/>
    <x v="1"/>
    <x v="3"/>
    <x v="9"/>
    <s v="Lipstick Model-484"/>
    <s v="PROD5425"/>
    <n v="8"/>
    <n v="271.52999999999997"/>
    <n v="2172.2399999999998"/>
    <n v="0.2"/>
    <n v="434.45"/>
    <n v="1737.79"/>
    <x v="0"/>
    <x v="2"/>
    <n v="0.3"/>
    <n v="521.34"/>
  </r>
  <r>
    <s v="ORD2025001138"/>
    <x v="404"/>
    <s v="Customer 4837"/>
    <s v="CUST9819"/>
    <x v="3"/>
    <x v="5"/>
    <x v="0"/>
    <x v="3"/>
    <x v="6"/>
    <s v="Face Cream Model-927"/>
    <s v="PROD7032"/>
    <n v="3"/>
    <n v="765.42"/>
    <n v="2296.2600000000002"/>
    <n v="0.1"/>
    <n v="229.63"/>
    <n v="2066.63"/>
    <x v="0"/>
    <x v="3"/>
    <n v="0.3"/>
    <n v="619.99"/>
  </r>
  <r>
    <s v="ORD2025001139"/>
    <x v="359"/>
    <s v="Customer 931"/>
    <s v="CUST2545"/>
    <x v="1"/>
    <x v="10"/>
    <x v="1"/>
    <x v="1"/>
    <x v="7"/>
    <s v="Jacket Model-606"/>
    <s v="PROD7225"/>
    <n v="7"/>
    <n v="584.46"/>
    <n v="4091.22"/>
    <n v="0.05"/>
    <n v="204.56"/>
    <n v="3886.66"/>
    <x v="2"/>
    <x v="0"/>
    <n v="0.3"/>
    <n v="1166"/>
  </r>
  <r>
    <s v="ORD2025001140"/>
    <x v="129"/>
    <s v="Customer 4241"/>
    <s v="CUST8424"/>
    <x v="1"/>
    <x v="1"/>
    <x v="1"/>
    <x v="2"/>
    <x v="8"/>
    <s v="Tablet Model-967"/>
    <s v="PROD7527"/>
    <n v="10"/>
    <n v="546.34"/>
    <n v="5463.4"/>
    <n v="0"/>
    <n v="0"/>
    <n v="5463.4"/>
    <x v="1"/>
    <x v="1"/>
    <n v="0.3"/>
    <n v="1639.02"/>
  </r>
  <r>
    <s v="ORD2025001141"/>
    <x v="217"/>
    <s v="Customer 4861"/>
    <s v="CUST4252"/>
    <x v="4"/>
    <x v="11"/>
    <x v="0"/>
    <x v="0"/>
    <x v="0"/>
    <s v="Curtain Model-948"/>
    <s v="PROD2965"/>
    <n v="6"/>
    <n v="346.82"/>
    <n v="2080.92"/>
    <n v="0"/>
    <n v="0"/>
    <n v="2080.92"/>
    <x v="2"/>
    <x v="3"/>
    <n v="0.15"/>
    <n v="312.14"/>
  </r>
  <r>
    <s v="ORD2025001142"/>
    <x v="88"/>
    <s v="Customer 1424"/>
    <s v="CUST6805"/>
    <x v="1"/>
    <x v="4"/>
    <x v="1"/>
    <x v="0"/>
    <x v="0"/>
    <s v="Curtain Model-775"/>
    <s v="PROD8720"/>
    <n v="2"/>
    <n v="160.96"/>
    <n v="321.92"/>
    <n v="0"/>
    <n v="0"/>
    <n v="321.92"/>
    <x v="3"/>
    <x v="1"/>
    <n v="0.3"/>
    <n v="96.58"/>
  </r>
  <r>
    <s v="ORD2025001143"/>
    <x v="108"/>
    <s v="Customer 3539"/>
    <s v="CUST8980"/>
    <x v="4"/>
    <x v="7"/>
    <x v="0"/>
    <x v="1"/>
    <x v="1"/>
    <s v="Jeans Model-836"/>
    <s v="PROD2233"/>
    <n v="5"/>
    <n v="887.18"/>
    <n v="4435.8999999999996"/>
    <n v="0.2"/>
    <n v="887.18"/>
    <n v="3548.72"/>
    <x v="3"/>
    <x v="2"/>
    <n v="0.3"/>
    <n v="1064.6199999999999"/>
  </r>
  <r>
    <s v="ORD2025001144"/>
    <x v="55"/>
    <s v="Customer 3011"/>
    <s v="CUST9445"/>
    <x v="4"/>
    <x v="9"/>
    <x v="0"/>
    <x v="1"/>
    <x v="1"/>
    <s v="Jeans Model-351"/>
    <s v="PROD1975"/>
    <n v="4"/>
    <n v="435.06"/>
    <n v="1740.24"/>
    <n v="0"/>
    <n v="0"/>
    <n v="1740.24"/>
    <x v="0"/>
    <x v="3"/>
    <n v="0.25"/>
    <n v="435.06"/>
  </r>
  <r>
    <s v="ORD2025001145"/>
    <x v="70"/>
    <s v="Customer 3656"/>
    <s v="CUST2658"/>
    <x v="4"/>
    <x v="9"/>
    <x v="0"/>
    <x v="2"/>
    <x v="11"/>
    <s v="Mobile Model-200"/>
    <s v="PROD3945"/>
    <n v="3"/>
    <n v="371.36"/>
    <n v="1114.08"/>
    <n v="0.1"/>
    <n v="111.41"/>
    <n v="1002.67"/>
    <x v="0"/>
    <x v="0"/>
    <n v="0.15"/>
    <n v="150.4"/>
  </r>
  <r>
    <s v="ORD2025001146"/>
    <x v="81"/>
    <s v="Customer 4319"/>
    <s v="CUST6507"/>
    <x v="3"/>
    <x v="8"/>
    <x v="1"/>
    <x v="1"/>
    <x v="5"/>
    <s v="Shirt Model-181"/>
    <s v="PROD5615"/>
    <n v="2"/>
    <n v="140.32"/>
    <n v="280.64"/>
    <n v="0.05"/>
    <n v="14.03"/>
    <n v="266.61"/>
    <x v="1"/>
    <x v="1"/>
    <n v="0.15"/>
    <n v="39.99"/>
  </r>
  <r>
    <s v="ORD2025001147"/>
    <x v="179"/>
    <s v="Customer 2195"/>
    <s v="CUST9780"/>
    <x v="4"/>
    <x v="7"/>
    <x v="1"/>
    <x v="0"/>
    <x v="2"/>
    <s v="Lamp Model-580"/>
    <s v="PROD3813"/>
    <n v="9"/>
    <n v="583.66"/>
    <n v="5252.94"/>
    <n v="0.05"/>
    <n v="262.64999999999998"/>
    <n v="4990.29"/>
    <x v="2"/>
    <x v="3"/>
    <n v="0.3"/>
    <n v="1497.09"/>
  </r>
  <r>
    <s v="ORD2025001148"/>
    <x v="53"/>
    <s v="Customer 2853"/>
    <s v="CUST6387"/>
    <x v="4"/>
    <x v="9"/>
    <x v="1"/>
    <x v="0"/>
    <x v="0"/>
    <s v="Curtain Model-228"/>
    <s v="PROD4403"/>
    <n v="5"/>
    <n v="539.55999999999995"/>
    <n v="2697.8"/>
    <n v="0.2"/>
    <n v="539.55999999999995"/>
    <n v="2158.2399999999998"/>
    <x v="3"/>
    <x v="0"/>
    <n v="0.15"/>
    <n v="323.74"/>
  </r>
  <r>
    <s v="ORD2025001149"/>
    <x v="404"/>
    <s v="Customer 3472"/>
    <s v="CUST1537"/>
    <x v="0"/>
    <x v="13"/>
    <x v="1"/>
    <x v="2"/>
    <x v="4"/>
    <s v="Laptop Model-968"/>
    <s v="PROD7182"/>
    <n v="3"/>
    <n v="171.04"/>
    <n v="513.12"/>
    <n v="0.05"/>
    <n v="25.66"/>
    <n v="487.46"/>
    <x v="2"/>
    <x v="1"/>
    <n v="0.25"/>
    <n v="121.86"/>
  </r>
  <r>
    <s v="ORD2025001150"/>
    <x v="48"/>
    <s v="Customer 1137"/>
    <s v="CUST9925"/>
    <x v="1"/>
    <x v="1"/>
    <x v="1"/>
    <x v="0"/>
    <x v="3"/>
    <s v="Sofa Model-250"/>
    <s v="PROD7448"/>
    <n v="6"/>
    <n v="811.62"/>
    <n v="4869.72"/>
    <n v="0.05"/>
    <n v="243.49"/>
    <n v="4626.2299999999996"/>
    <x v="0"/>
    <x v="0"/>
    <n v="0.15"/>
    <n v="693.93"/>
  </r>
  <r>
    <s v="ORD2025001151"/>
    <x v="249"/>
    <s v="Customer 412"/>
    <s v="CUST5998"/>
    <x v="1"/>
    <x v="1"/>
    <x v="0"/>
    <x v="3"/>
    <x v="9"/>
    <s v="Lipstick Model-156"/>
    <s v="PROD8743"/>
    <n v="10"/>
    <n v="497.24"/>
    <n v="4972.3999999999996"/>
    <n v="0.05"/>
    <n v="248.62"/>
    <n v="4723.78"/>
    <x v="0"/>
    <x v="0"/>
    <n v="0.15"/>
    <n v="708.57"/>
  </r>
  <r>
    <s v="ORD2025001152"/>
    <x v="90"/>
    <s v="Customer 1517"/>
    <s v="CUST7768"/>
    <x v="4"/>
    <x v="9"/>
    <x v="1"/>
    <x v="0"/>
    <x v="2"/>
    <s v="Lamp Model-960"/>
    <s v="PROD5326"/>
    <n v="6"/>
    <n v="434.74"/>
    <n v="2608.44"/>
    <n v="0.05"/>
    <n v="130.41999999999999"/>
    <n v="2478.02"/>
    <x v="3"/>
    <x v="3"/>
    <n v="0.15"/>
    <n v="371.7"/>
  </r>
  <r>
    <s v="ORD2025001153"/>
    <x v="406"/>
    <s v="Customer 4193"/>
    <s v="CUST3079"/>
    <x v="3"/>
    <x v="3"/>
    <x v="1"/>
    <x v="3"/>
    <x v="10"/>
    <s v="Perfume Model-730"/>
    <s v="PROD9229"/>
    <n v="5"/>
    <n v="450.93"/>
    <n v="2254.65"/>
    <n v="0.05"/>
    <n v="112.73"/>
    <n v="2141.92"/>
    <x v="2"/>
    <x v="1"/>
    <n v="0.3"/>
    <n v="642.58000000000004"/>
  </r>
  <r>
    <s v="ORD2025001154"/>
    <x v="199"/>
    <s v="Customer 4771"/>
    <s v="CUST8577"/>
    <x v="4"/>
    <x v="7"/>
    <x v="0"/>
    <x v="2"/>
    <x v="4"/>
    <s v="Laptop Model-588"/>
    <s v="PROD5304"/>
    <n v="3"/>
    <n v="575.47"/>
    <n v="1726.41"/>
    <n v="0.2"/>
    <n v="345.28"/>
    <n v="1381.13"/>
    <x v="3"/>
    <x v="1"/>
    <n v="0.25"/>
    <n v="345.28"/>
  </r>
  <r>
    <s v="ORD2025001155"/>
    <x v="126"/>
    <s v="Customer 4678"/>
    <s v="CUST7972"/>
    <x v="3"/>
    <x v="5"/>
    <x v="1"/>
    <x v="0"/>
    <x v="0"/>
    <s v="Curtain Model-677"/>
    <s v="PROD1723"/>
    <n v="1"/>
    <n v="817.37"/>
    <n v="817.37"/>
    <n v="0.2"/>
    <n v="163.47"/>
    <n v="653.9"/>
    <x v="0"/>
    <x v="3"/>
    <n v="0.25"/>
    <n v="163.47"/>
  </r>
  <r>
    <s v="ORD2025001156"/>
    <x v="407"/>
    <s v="Customer 1362"/>
    <s v="CUST1291"/>
    <x v="1"/>
    <x v="4"/>
    <x v="1"/>
    <x v="3"/>
    <x v="10"/>
    <s v="Perfume Model-457"/>
    <s v="PROD5369"/>
    <n v="10"/>
    <n v="695.51"/>
    <n v="6955.1"/>
    <n v="0"/>
    <n v="0"/>
    <n v="6955.1"/>
    <x v="3"/>
    <x v="2"/>
    <n v="0.3"/>
    <n v="2086.5300000000002"/>
  </r>
  <r>
    <s v="ORD2025001157"/>
    <x v="17"/>
    <s v="Customer 3081"/>
    <s v="CUST5064"/>
    <x v="1"/>
    <x v="1"/>
    <x v="1"/>
    <x v="3"/>
    <x v="6"/>
    <s v="Face Cream Model-763"/>
    <s v="PROD8995"/>
    <n v="9"/>
    <n v="620.45000000000005"/>
    <n v="5584.05"/>
    <n v="0"/>
    <n v="0"/>
    <n v="5584.05"/>
    <x v="0"/>
    <x v="2"/>
    <n v="0.15"/>
    <n v="837.61"/>
  </r>
  <r>
    <s v="ORD2025001158"/>
    <x v="220"/>
    <s v="Customer 466"/>
    <s v="CUST6539"/>
    <x v="4"/>
    <x v="9"/>
    <x v="0"/>
    <x v="2"/>
    <x v="8"/>
    <s v="Tablet Model-415"/>
    <s v="PROD3953"/>
    <n v="9"/>
    <n v="119.28"/>
    <n v="1073.52"/>
    <n v="0.05"/>
    <n v="53.68"/>
    <n v="1019.84"/>
    <x v="3"/>
    <x v="0"/>
    <n v="0.15"/>
    <n v="152.97999999999999"/>
  </r>
  <r>
    <s v="ORD2025001159"/>
    <x v="212"/>
    <s v="Customer 4776"/>
    <s v="CUST6553"/>
    <x v="4"/>
    <x v="9"/>
    <x v="1"/>
    <x v="2"/>
    <x v="11"/>
    <s v="Mobile Model-514"/>
    <s v="PROD6174"/>
    <n v="1"/>
    <n v="488.48"/>
    <n v="488.48"/>
    <n v="0.2"/>
    <n v="97.7"/>
    <n v="390.78"/>
    <x v="3"/>
    <x v="2"/>
    <n v="0.25"/>
    <n v="97.69"/>
  </r>
  <r>
    <s v="ORD2025001160"/>
    <x v="174"/>
    <s v="Customer 1092"/>
    <s v="CUST4523"/>
    <x v="1"/>
    <x v="4"/>
    <x v="0"/>
    <x v="0"/>
    <x v="3"/>
    <s v="Sofa Model-203"/>
    <s v="PROD9073"/>
    <n v="10"/>
    <n v="771.33"/>
    <n v="7713.3"/>
    <n v="0"/>
    <n v="0"/>
    <n v="7713.3"/>
    <x v="1"/>
    <x v="2"/>
    <n v="0.15"/>
    <n v="1156.99"/>
  </r>
  <r>
    <s v="ORD2025001161"/>
    <x v="408"/>
    <s v="Customer 2018"/>
    <s v="CUST9210"/>
    <x v="3"/>
    <x v="8"/>
    <x v="0"/>
    <x v="2"/>
    <x v="11"/>
    <s v="Mobile Model-614"/>
    <s v="PROD8674"/>
    <n v="1"/>
    <n v="883.23"/>
    <n v="883.23"/>
    <n v="0.2"/>
    <n v="176.65"/>
    <n v="706.58"/>
    <x v="0"/>
    <x v="2"/>
    <n v="0.25"/>
    <n v="176.65"/>
  </r>
  <r>
    <s v="ORD2025001162"/>
    <x v="143"/>
    <s v="Customer 2811"/>
    <s v="CUST8566"/>
    <x v="4"/>
    <x v="9"/>
    <x v="1"/>
    <x v="1"/>
    <x v="1"/>
    <s v="Jeans Model-550"/>
    <s v="PROD5359"/>
    <n v="7"/>
    <n v="215.45"/>
    <n v="1508.15"/>
    <n v="0.1"/>
    <n v="150.82"/>
    <n v="1357.33"/>
    <x v="3"/>
    <x v="2"/>
    <n v="0.15"/>
    <n v="203.6"/>
  </r>
  <r>
    <s v="ORD2025001163"/>
    <x v="294"/>
    <s v="Customer 1808"/>
    <s v="CUST2093"/>
    <x v="1"/>
    <x v="10"/>
    <x v="1"/>
    <x v="1"/>
    <x v="7"/>
    <s v="Jacket Model-254"/>
    <s v="PROD9442"/>
    <n v="1"/>
    <n v="835.99"/>
    <n v="835.99"/>
    <n v="0.1"/>
    <n v="83.6"/>
    <n v="752.39"/>
    <x v="1"/>
    <x v="1"/>
    <n v="0.15"/>
    <n v="112.86"/>
  </r>
  <r>
    <s v="ORD2025001164"/>
    <x v="317"/>
    <s v="Customer 3147"/>
    <s v="CUST7170"/>
    <x v="1"/>
    <x v="4"/>
    <x v="1"/>
    <x v="3"/>
    <x v="9"/>
    <s v="Lipstick Model-314"/>
    <s v="PROD1210"/>
    <n v="5"/>
    <n v="511.2"/>
    <n v="2556"/>
    <n v="0.2"/>
    <n v="511.2"/>
    <n v="2044.8"/>
    <x v="2"/>
    <x v="2"/>
    <n v="0.15"/>
    <n v="306.72000000000003"/>
  </r>
  <r>
    <s v="ORD2025001165"/>
    <x v="270"/>
    <s v="Customer 2543"/>
    <s v="CUST4586"/>
    <x v="1"/>
    <x v="1"/>
    <x v="0"/>
    <x v="0"/>
    <x v="0"/>
    <s v="Curtain Model-400"/>
    <s v="PROD8724"/>
    <n v="7"/>
    <n v="353.52"/>
    <n v="2474.64"/>
    <n v="0.1"/>
    <n v="247.46"/>
    <n v="2227.1799999999998"/>
    <x v="1"/>
    <x v="1"/>
    <n v="0.3"/>
    <n v="668.15"/>
  </r>
  <r>
    <s v="ORD2025001166"/>
    <x v="113"/>
    <s v="Customer 3049"/>
    <s v="CUST2408"/>
    <x v="3"/>
    <x v="8"/>
    <x v="0"/>
    <x v="2"/>
    <x v="4"/>
    <s v="Laptop Model-843"/>
    <s v="PROD8880"/>
    <n v="1"/>
    <n v="526.76"/>
    <n v="526.76"/>
    <n v="0.2"/>
    <n v="105.35"/>
    <n v="421.41"/>
    <x v="1"/>
    <x v="1"/>
    <n v="0.25"/>
    <n v="105.35"/>
  </r>
  <r>
    <s v="ORD2025001167"/>
    <x v="177"/>
    <s v="Customer 1518"/>
    <s v="CUST7744"/>
    <x v="1"/>
    <x v="4"/>
    <x v="0"/>
    <x v="3"/>
    <x v="9"/>
    <s v="Lipstick Model-668"/>
    <s v="PROD7870"/>
    <n v="5"/>
    <n v="764.09"/>
    <n v="3820.45"/>
    <n v="0.05"/>
    <n v="191.02"/>
    <n v="3629.43"/>
    <x v="2"/>
    <x v="1"/>
    <n v="0.3"/>
    <n v="1088.83"/>
  </r>
  <r>
    <s v="ORD2025001168"/>
    <x v="102"/>
    <s v="Customer 306"/>
    <s v="CUST6691"/>
    <x v="1"/>
    <x v="1"/>
    <x v="0"/>
    <x v="2"/>
    <x v="8"/>
    <s v="Tablet Model-117"/>
    <s v="PROD2269"/>
    <n v="5"/>
    <n v="729.83"/>
    <n v="3649.15"/>
    <n v="0.1"/>
    <n v="364.92"/>
    <n v="3284.23"/>
    <x v="2"/>
    <x v="1"/>
    <n v="0.15"/>
    <n v="492.63"/>
  </r>
  <r>
    <s v="ORD2025001169"/>
    <x v="395"/>
    <s v="Customer 3427"/>
    <s v="CUST3044"/>
    <x v="4"/>
    <x v="7"/>
    <x v="0"/>
    <x v="2"/>
    <x v="4"/>
    <s v="Laptop Model-593"/>
    <s v="PROD8442"/>
    <n v="4"/>
    <n v="469.93"/>
    <n v="1879.72"/>
    <n v="0.05"/>
    <n v="93.99"/>
    <n v="1785.73"/>
    <x v="3"/>
    <x v="2"/>
    <n v="0.15"/>
    <n v="267.86"/>
  </r>
  <r>
    <s v="ORD2025001170"/>
    <x v="28"/>
    <s v="Customer 341"/>
    <s v="CUST8470"/>
    <x v="0"/>
    <x v="13"/>
    <x v="0"/>
    <x v="0"/>
    <x v="0"/>
    <s v="Curtain Model-429"/>
    <s v="PROD3914"/>
    <n v="9"/>
    <n v="724.76"/>
    <n v="6522.84"/>
    <n v="0.2"/>
    <n v="1304.57"/>
    <n v="5218.2700000000004"/>
    <x v="3"/>
    <x v="3"/>
    <n v="0.25"/>
    <n v="1304.57"/>
  </r>
  <r>
    <s v="ORD2025001171"/>
    <x v="234"/>
    <s v="Customer 4681"/>
    <s v="CUST2921"/>
    <x v="1"/>
    <x v="1"/>
    <x v="1"/>
    <x v="0"/>
    <x v="0"/>
    <s v="Curtain Model-662"/>
    <s v="PROD7079"/>
    <n v="1"/>
    <n v="935.19"/>
    <n v="935.19"/>
    <n v="0.2"/>
    <n v="187.04"/>
    <n v="748.15"/>
    <x v="1"/>
    <x v="0"/>
    <n v="0.25"/>
    <n v="187.04"/>
  </r>
  <r>
    <s v="ORD2025001172"/>
    <x v="19"/>
    <s v="Customer 557"/>
    <s v="CUST1797"/>
    <x v="2"/>
    <x v="12"/>
    <x v="1"/>
    <x v="2"/>
    <x v="4"/>
    <s v="Laptop Model-567"/>
    <s v="PROD2119"/>
    <n v="5"/>
    <n v="822.33"/>
    <n v="4111.6499999999996"/>
    <n v="0.2"/>
    <n v="822.33"/>
    <n v="3289.32"/>
    <x v="3"/>
    <x v="3"/>
    <n v="0.3"/>
    <n v="986.8"/>
  </r>
  <r>
    <s v="ORD2025001173"/>
    <x v="360"/>
    <s v="Customer 4551"/>
    <s v="CUST8757"/>
    <x v="2"/>
    <x v="14"/>
    <x v="0"/>
    <x v="2"/>
    <x v="4"/>
    <s v="Laptop Model-690"/>
    <s v="PROD3650"/>
    <n v="4"/>
    <n v="606.80999999999995"/>
    <n v="2427.2399999999998"/>
    <n v="0.1"/>
    <n v="242.72"/>
    <n v="2184.52"/>
    <x v="0"/>
    <x v="3"/>
    <n v="0.3"/>
    <n v="655.36"/>
  </r>
  <r>
    <s v="ORD2025001174"/>
    <x v="331"/>
    <s v="Customer 4978"/>
    <s v="CUST5695"/>
    <x v="4"/>
    <x v="7"/>
    <x v="1"/>
    <x v="0"/>
    <x v="2"/>
    <s v="Lamp Model-359"/>
    <s v="PROD1257"/>
    <n v="1"/>
    <n v="381.65"/>
    <n v="381.65"/>
    <n v="0.1"/>
    <n v="38.159999999999997"/>
    <n v="343.49"/>
    <x v="0"/>
    <x v="0"/>
    <n v="0.25"/>
    <n v="85.87"/>
  </r>
  <r>
    <s v="ORD2025001175"/>
    <x v="205"/>
    <s v="Customer 4297"/>
    <s v="CUST5567"/>
    <x v="2"/>
    <x v="2"/>
    <x v="1"/>
    <x v="1"/>
    <x v="7"/>
    <s v="Jacket Model-420"/>
    <s v="PROD2975"/>
    <n v="8"/>
    <n v="226.94"/>
    <n v="1815.52"/>
    <n v="0.2"/>
    <n v="363.1"/>
    <n v="1452.42"/>
    <x v="2"/>
    <x v="2"/>
    <n v="0.3"/>
    <n v="435.73"/>
  </r>
  <r>
    <s v="ORD2025001176"/>
    <x v="386"/>
    <s v="Customer 759"/>
    <s v="CUST3009"/>
    <x v="0"/>
    <x v="6"/>
    <x v="1"/>
    <x v="3"/>
    <x v="10"/>
    <s v="Perfume Model-308"/>
    <s v="PROD2951"/>
    <n v="8"/>
    <n v="829.95"/>
    <n v="6639.6"/>
    <n v="0"/>
    <n v="0"/>
    <n v="6639.6"/>
    <x v="3"/>
    <x v="2"/>
    <n v="0.3"/>
    <n v="1991.88"/>
  </r>
  <r>
    <s v="ORD2025001177"/>
    <x v="392"/>
    <s v="Customer 1973"/>
    <s v="CUST3383"/>
    <x v="3"/>
    <x v="3"/>
    <x v="0"/>
    <x v="3"/>
    <x v="9"/>
    <s v="Lipstick Model-534"/>
    <s v="PROD6911"/>
    <n v="1"/>
    <n v="138.52000000000001"/>
    <n v="138.52000000000001"/>
    <n v="0.2"/>
    <n v="27.7"/>
    <n v="110.82"/>
    <x v="0"/>
    <x v="1"/>
    <n v="0.25"/>
    <n v="27.7"/>
  </r>
  <r>
    <s v="ORD2025001178"/>
    <x v="168"/>
    <s v="Customer 1139"/>
    <s v="CUST3481"/>
    <x v="4"/>
    <x v="9"/>
    <x v="1"/>
    <x v="3"/>
    <x v="10"/>
    <s v="Perfume Model-439"/>
    <s v="PROD7704"/>
    <n v="10"/>
    <n v="723.25"/>
    <n v="7232.5"/>
    <n v="0.1"/>
    <n v="723.25"/>
    <n v="6509.25"/>
    <x v="2"/>
    <x v="2"/>
    <n v="0.25"/>
    <n v="1627.31"/>
  </r>
  <r>
    <s v="ORD2025001179"/>
    <x v="324"/>
    <s v="Customer 3681"/>
    <s v="CUST9265"/>
    <x v="0"/>
    <x v="0"/>
    <x v="0"/>
    <x v="0"/>
    <x v="2"/>
    <s v="Lamp Model-423"/>
    <s v="PROD8160"/>
    <n v="6"/>
    <n v="881.48"/>
    <n v="5288.88"/>
    <n v="0.05"/>
    <n v="264.44"/>
    <n v="5024.4399999999996"/>
    <x v="2"/>
    <x v="0"/>
    <n v="0.15"/>
    <n v="753.67"/>
  </r>
  <r>
    <s v="ORD2025001180"/>
    <x v="349"/>
    <s v="Customer 1295"/>
    <s v="CUST5557"/>
    <x v="1"/>
    <x v="4"/>
    <x v="0"/>
    <x v="2"/>
    <x v="11"/>
    <s v="Mobile Model-877"/>
    <s v="PROD2637"/>
    <n v="2"/>
    <n v="920.7"/>
    <n v="1841.4"/>
    <n v="0.2"/>
    <n v="368.28"/>
    <n v="1473.12"/>
    <x v="2"/>
    <x v="1"/>
    <n v="0.3"/>
    <n v="441.94"/>
  </r>
  <r>
    <s v="ORD2025001181"/>
    <x v="265"/>
    <s v="Customer 4531"/>
    <s v="CUST9895"/>
    <x v="0"/>
    <x v="0"/>
    <x v="0"/>
    <x v="0"/>
    <x v="3"/>
    <s v="Sofa Model-430"/>
    <s v="PROD9853"/>
    <n v="2"/>
    <n v="736.01"/>
    <n v="1472.02"/>
    <n v="0"/>
    <n v="0"/>
    <n v="1472.02"/>
    <x v="3"/>
    <x v="1"/>
    <n v="0.25"/>
    <n v="368"/>
  </r>
  <r>
    <s v="ORD2025001182"/>
    <x v="286"/>
    <s v="Customer 122"/>
    <s v="CUST3872"/>
    <x v="1"/>
    <x v="4"/>
    <x v="1"/>
    <x v="3"/>
    <x v="6"/>
    <s v="Face Cream Model-853"/>
    <s v="PROD1169"/>
    <n v="10"/>
    <n v="123.62"/>
    <n v="1236.2"/>
    <n v="0.1"/>
    <n v="123.62"/>
    <n v="1112.58"/>
    <x v="2"/>
    <x v="1"/>
    <n v="0.15"/>
    <n v="166.89"/>
  </r>
  <r>
    <s v="ORD2025001183"/>
    <x v="409"/>
    <s v="Customer 1543"/>
    <s v="CUST9899"/>
    <x v="0"/>
    <x v="6"/>
    <x v="1"/>
    <x v="3"/>
    <x v="9"/>
    <s v="Lipstick Model-467"/>
    <s v="PROD7044"/>
    <n v="5"/>
    <n v="640.24"/>
    <n v="3201.2"/>
    <n v="0.1"/>
    <n v="320.12"/>
    <n v="2881.08"/>
    <x v="0"/>
    <x v="0"/>
    <n v="0.3"/>
    <n v="864.32"/>
  </r>
  <r>
    <s v="ORD2025001184"/>
    <x v="27"/>
    <s v="Customer 3633"/>
    <s v="CUST5245"/>
    <x v="4"/>
    <x v="9"/>
    <x v="0"/>
    <x v="0"/>
    <x v="2"/>
    <s v="Lamp Model-989"/>
    <s v="PROD1483"/>
    <n v="1"/>
    <n v="894.45"/>
    <n v="894.45"/>
    <n v="0.05"/>
    <n v="44.72"/>
    <n v="849.73"/>
    <x v="3"/>
    <x v="0"/>
    <n v="0.25"/>
    <n v="212.43"/>
  </r>
  <r>
    <s v="ORD2025001185"/>
    <x v="253"/>
    <s v="Customer 323"/>
    <s v="CUST2011"/>
    <x v="0"/>
    <x v="6"/>
    <x v="0"/>
    <x v="1"/>
    <x v="5"/>
    <s v="Shirt Model-532"/>
    <s v="PROD5676"/>
    <n v="4"/>
    <n v="877.98"/>
    <n v="3511.92"/>
    <n v="0.05"/>
    <n v="175.6"/>
    <n v="3336.32"/>
    <x v="3"/>
    <x v="0"/>
    <n v="0.3"/>
    <n v="1000.9"/>
  </r>
  <r>
    <s v="ORD2025001186"/>
    <x v="104"/>
    <s v="Customer 3657"/>
    <s v="CUST9846"/>
    <x v="0"/>
    <x v="13"/>
    <x v="1"/>
    <x v="3"/>
    <x v="9"/>
    <s v="Lipstick Model-143"/>
    <s v="PROD4017"/>
    <n v="10"/>
    <n v="988.65"/>
    <n v="9886.5"/>
    <n v="0"/>
    <n v="0"/>
    <n v="9886.5"/>
    <x v="2"/>
    <x v="0"/>
    <n v="0.25"/>
    <n v="2471.62"/>
  </r>
  <r>
    <s v="ORD2025001187"/>
    <x v="203"/>
    <s v="Customer 1120"/>
    <s v="CUST7958"/>
    <x v="0"/>
    <x v="6"/>
    <x v="1"/>
    <x v="1"/>
    <x v="5"/>
    <s v="Shirt Model-353"/>
    <s v="PROD6751"/>
    <n v="6"/>
    <n v="694.87"/>
    <n v="4169.22"/>
    <n v="0"/>
    <n v="0"/>
    <n v="4169.22"/>
    <x v="1"/>
    <x v="3"/>
    <n v="0.3"/>
    <n v="1250.77"/>
  </r>
  <r>
    <s v="ORD2025001188"/>
    <x v="201"/>
    <s v="Customer 3949"/>
    <s v="CUST6531"/>
    <x v="1"/>
    <x v="1"/>
    <x v="1"/>
    <x v="3"/>
    <x v="10"/>
    <s v="Perfume Model-609"/>
    <s v="PROD7987"/>
    <n v="9"/>
    <n v="449.83"/>
    <n v="4048.47"/>
    <n v="0.2"/>
    <n v="809.69"/>
    <n v="3238.78"/>
    <x v="2"/>
    <x v="0"/>
    <n v="0.3"/>
    <n v="971.63"/>
  </r>
  <r>
    <s v="ORD2025001189"/>
    <x v="175"/>
    <s v="Customer 2490"/>
    <s v="CUST2741"/>
    <x v="4"/>
    <x v="11"/>
    <x v="1"/>
    <x v="2"/>
    <x v="4"/>
    <s v="Laptop Model-987"/>
    <s v="PROD2594"/>
    <n v="8"/>
    <n v="824.28"/>
    <n v="6594.24"/>
    <n v="0"/>
    <n v="0"/>
    <n v="6594.24"/>
    <x v="1"/>
    <x v="1"/>
    <n v="0.3"/>
    <n v="1978.27"/>
  </r>
  <r>
    <s v="ORD2025001190"/>
    <x v="333"/>
    <s v="Customer 2594"/>
    <s v="CUST7797"/>
    <x v="0"/>
    <x v="6"/>
    <x v="1"/>
    <x v="1"/>
    <x v="7"/>
    <s v="Jacket Model-931"/>
    <s v="PROD9044"/>
    <n v="10"/>
    <n v="163.16999999999999"/>
    <n v="1631.7"/>
    <n v="0"/>
    <n v="0"/>
    <n v="1631.7"/>
    <x v="2"/>
    <x v="3"/>
    <n v="0.3"/>
    <n v="489.51"/>
  </r>
  <r>
    <s v="ORD2025001191"/>
    <x v="175"/>
    <s v="Customer 2299"/>
    <s v="CUST7335"/>
    <x v="3"/>
    <x v="5"/>
    <x v="1"/>
    <x v="2"/>
    <x v="11"/>
    <s v="Mobile Model-790"/>
    <s v="PROD4904"/>
    <n v="2"/>
    <n v="353.24"/>
    <n v="706.48"/>
    <n v="0.05"/>
    <n v="35.32"/>
    <n v="671.16"/>
    <x v="1"/>
    <x v="0"/>
    <n v="0.3"/>
    <n v="201.35"/>
  </r>
  <r>
    <s v="ORD2025001192"/>
    <x v="116"/>
    <s v="Customer 4818"/>
    <s v="CUST1611"/>
    <x v="2"/>
    <x v="2"/>
    <x v="1"/>
    <x v="3"/>
    <x v="6"/>
    <s v="Face Cream Model-555"/>
    <s v="PROD6125"/>
    <n v="7"/>
    <n v="675.08"/>
    <n v="4725.5600000000004"/>
    <n v="0"/>
    <n v="0"/>
    <n v="4725.5600000000004"/>
    <x v="1"/>
    <x v="1"/>
    <n v="0.3"/>
    <n v="1417.67"/>
  </r>
  <r>
    <s v="ORD2025001193"/>
    <x v="72"/>
    <s v="Customer 849"/>
    <s v="CUST7240"/>
    <x v="2"/>
    <x v="2"/>
    <x v="1"/>
    <x v="0"/>
    <x v="3"/>
    <s v="Sofa Model-725"/>
    <s v="PROD8193"/>
    <n v="4"/>
    <n v="356.63"/>
    <n v="1426.52"/>
    <n v="0.1"/>
    <n v="142.65"/>
    <n v="1283.8699999999999"/>
    <x v="2"/>
    <x v="0"/>
    <n v="0.3"/>
    <n v="385.16"/>
  </r>
  <r>
    <s v="ORD2025001194"/>
    <x v="133"/>
    <s v="Customer 2510"/>
    <s v="CUST9887"/>
    <x v="0"/>
    <x v="0"/>
    <x v="0"/>
    <x v="1"/>
    <x v="5"/>
    <s v="Shirt Model-268"/>
    <s v="PROD2993"/>
    <n v="3"/>
    <n v="168.59"/>
    <n v="505.77"/>
    <n v="0"/>
    <n v="0"/>
    <n v="505.77"/>
    <x v="1"/>
    <x v="1"/>
    <n v="0.15"/>
    <n v="75.87"/>
  </r>
  <r>
    <s v="ORD2025001195"/>
    <x v="109"/>
    <s v="Customer 2379"/>
    <s v="CUST6155"/>
    <x v="4"/>
    <x v="7"/>
    <x v="1"/>
    <x v="2"/>
    <x v="8"/>
    <s v="Tablet Model-362"/>
    <s v="PROD7900"/>
    <n v="7"/>
    <n v="749.21"/>
    <n v="5244.47"/>
    <n v="0.05"/>
    <n v="262.22000000000003"/>
    <n v="4982.25"/>
    <x v="0"/>
    <x v="1"/>
    <n v="0.25"/>
    <n v="1245.56"/>
  </r>
  <r>
    <s v="ORD2025001196"/>
    <x v="230"/>
    <s v="Customer 4484"/>
    <s v="CUST1929"/>
    <x v="0"/>
    <x v="13"/>
    <x v="0"/>
    <x v="0"/>
    <x v="3"/>
    <s v="Sofa Model-243"/>
    <s v="PROD7401"/>
    <n v="4"/>
    <n v="884.06"/>
    <n v="3536.24"/>
    <n v="0.05"/>
    <n v="176.81"/>
    <n v="3359.43"/>
    <x v="2"/>
    <x v="1"/>
    <n v="0.15"/>
    <n v="503.91"/>
  </r>
  <r>
    <s v="ORD2025001197"/>
    <x v="38"/>
    <s v="Customer 2431"/>
    <s v="CUST3288"/>
    <x v="0"/>
    <x v="6"/>
    <x v="1"/>
    <x v="3"/>
    <x v="10"/>
    <s v="Perfume Model-483"/>
    <s v="PROD1934"/>
    <n v="1"/>
    <n v="832.43"/>
    <n v="832.43"/>
    <n v="0.05"/>
    <n v="41.62"/>
    <n v="790.81"/>
    <x v="2"/>
    <x v="0"/>
    <n v="0.15"/>
    <n v="118.62"/>
  </r>
  <r>
    <s v="ORD2025001198"/>
    <x v="256"/>
    <s v="Customer 4165"/>
    <s v="CUST1176"/>
    <x v="0"/>
    <x v="0"/>
    <x v="0"/>
    <x v="3"/>
    <x v="6"/>
    <s v="Face Cream Model-534"/>
    <s v="PROD2605"/>
    <n v="1"/>
    <n v="740.73"/>
    <n v="740.73"/>
    <n v="0.1"/>
    <n v="74.069999999999993"/>
    <n v="666.66"/>
    <x v="2"/>
    <x v="0"/>
    <n v="0.3"/>
    <n v="200"/>
  </r>
  <r>
    <s v="ORD2025001199"/>
    <x v="51"/>
    <s v="Customer 4654"/>
    <s v="CUST3787"/>
    <x v="4"/>
    <x v="7"/>
    <x v="1"/>
    <x v="1"/>
    <x v="1"/>
    <s v="Jeans Model-541"/>
    <s v="PROD5423"/>
    <n v="7"/>
    <n v="929.31"/>
    <n v="6505.17"/>
    <n v="0"/>
    <n v="0"/>
    <n v="6505.17"/>
    <x v="0"/>
    <x v="3"/>
    <n v="0.3"/>
    <n v="1951.55"/>
  </r>
  <r>
    <s v="ORD2025001200"/>
    <x v="288"/>
    <s v="Customer 2298"/>
    <s v="CUST1362"/>
    <x v="0"/>
    <x v="0"/>
    <x v="1"/>
    <x v="0"/>
    <x v="3"/>
    <s v="Sofa Model-602"/>
    <s v="PROD7310"/>
    <n v="9"/>
    <n v="188.08"/>
    <n v="1692.72"/>
    <n v="0.05"/>
    <n v="84.64"/>
    <n v="1608.08"/>
    <x v="1"/>
    <x v="3"/>
    <n v="0.3"/>
    <n v="482.42"/>
  </r>
  <r>
    <s v="ORD2025001201"/>
    <x v="58"/>
    <s v="Customer 2174"/>
    <s v="CUST8117"/>
    <x v="0"/>
    <x v="6"/>
    <x v="0"/>
    <x v="1"/>
    <x v="5"/>
    <s v="Shirt Model-873"/>
    <s v="PROD3085"/>
    <n v="2"/>
    <n v="703.68"/>
    <n v="1407.36"/>
    <n v="0.2"/>
    <n v="281.47000000000003"/>
    <n v="1125.8900000000001"/>
    <x v="3"/>
    <x v="2"/>
    <n v="0.15"/>
    <n v="168.88"/>
  </r>
  <r>
    <s v="ORD2025001202"/>
    <x v="223"/>
    <s v="Customer 909"/>
    <s v="CUST6306"/>
    <x v="3"/>
    <x v="3"/>
    <x v="0"/>
    <x v="1"/>
    <x v="5"/>
    <s v="Shirt Model-983"/>
    <s v="PROD6573"/>
    <n v="1"/>
    <n v="546.27"/>
    <n v="546.27"/>
    <n v="0.2"/>
    <n v="109.25"/>
    <n v="437.02"/>
    <x v="0"/>
    <x v="3"/>
    <n v="0.15"/>
    <n v="65.55"/>
  </r>
  <r>
    <s v="ORD2025001203"/>
    <x v="268"/>
    <s v="Customer 2431"/>
    <s v="CUST4845"/>
    <x v="1"/>
    <x v="10"/>
    <x v="0"/>
    <x v="1"/>
    <x v="7"/>
    <s v="Jacket Model-820"/>
    <s v="PROD7593"/>
    <n v="8"/>
    <n v="988.32"/>
    <n v="7906.56"/>
    <n v="0.2"/>
    <n v="1581.31"/>
    <n v="6325.25"/>
    <x v="1"/>
    <x v="1"/>
    <n v="0.15"/>
    <n v="948.79"/>
  </r>
  <r>
    <s v="ORD2025001204"/>
    <x v="410"/>
    <s v="Customer 3518"/>
    <s v="CUST8665"/>
    <x v="0"/>
    <x v="13"/>
    <x v="1"/>
    <x v="1"/>
    <x v="7"/>
    <s v="Jacket Model-798"/>
    <s v="PROD9578"/>
    <n v="7"/>
    <n v="934.84"/>
    <n v="6543.88"/>
    <n v="0"/>
    <n v="0"/>
    <n v="6543.88"/>
    <x v="0"/>
    <x v="1"/>
    <n v="0.25"/>
    <n v="1635.97"/>
  </r>
  <r>
    <s v="ORD2025001205"/>
    <x v="53"/>
    <s v="Customer 2971"/>
    <s v="CUST9203"/>
    <x v="0"/>
    <x v="0"/>
    <x v="0"/>
    <x v="0"/>
    <x v="0"/>
    <s v="Curtain Model-121"/>
    <s v="PROD4595"/>
    <n v="9"/>
    <n v="414.62"/>
    <n v="3731.58"/>
    <n v="0.2"/>
    <n v="746.32"/>
    <n v="2985.26"/>
    <x v="2"/>
    <x v="1"/>
    <n v="0.3"/>
    <n v="895.58"/>
  </r>
  <r>
    <s v="ORD2025001206"/>
    <x v="168"/>
    <s v="Customer 2489"/>
    <s v="CUST8397"/>
    <x v="4"/>
    <x v="9"/>
    <x v="1"/>
    <x v="0"/>
    <x v="2"/>
    <s v="Lamp Model-947"/>
    <s v="PROD7057"/>
    <n v="7"/>
    <n v="492.62"/>
    <n v="3448.34"/>
    <n v="0.05"/>
    <n v="172.42"/>
    <n v="3275.92"/>
    <x v="1"/>
    <x v="3"/>
    <n v="0.15"/>
    <n v="491.39"/>
  </r>
  <r>
    <s v="ORD2025001207"/>
    <x v="131"/>
    <s v="Customer 646"/>
    <s v="CUST2894"/>
    <x v="4"/>
    <x v="11"/>
    <x v="1"/>
    <x v="0"/>
    <x v="3"/>
    <s v="Sofa Model-894"/>
    <s v="PROD9506"/>
    <n v="7"/>
    <n v="503.66"/>
    <n v="3525.62"/>
    <n v="0.2"/>
    <n v="705.12"/>
    <n v="2820.5"/>
    <x v="2"/>
    <x v="2"/>
    <n v="0.3"/>
    <n v="846.15"/>
  </r>
  <r>
    <s v="ORD2025001208"/>
    <x v="394"/>
    <s v="Customer 3805"/>
    <s v="CUST5115"/>
    <x v="1"/>
    <x v="1"/>
    <x v="0"/>
    <x v="0"/>
    <x v="0"/>
    <s v="Curtain Model-236"/>
    <s v="PROD3354"/>
    <n v="6"/>
    <n v="490.68"/>
    <n v="2944.08"/>
    <n v="0"/>
    <n v="0"/>
    <n v="2944.08"/>
    <x v="3"/>
    <x v="0"/>
    <n v="0.15"/>
    <n v="441.61"/>
  </r>
  <r>
    <s v="ORD2025001209"/>
    <x v="411"/>
    <s v="Customer 1665"/>
    <s v="CUST9585"/>
    <x v="3"/>
    <x v="8"/>
    <x v="1"/>
    <x v="3"/>
    <x v="9"/>
    <s v="Lipstick Model-225"/>
    <s v="PROD8284"/>
    <n v="8"/>
    <n v="728.89"/>
    <n v="5831.12"/>
    <n v="0"/>
    <n v="0"/>
    <n v="5831.12"/>
    <x v="0"/>
    <x v="2"/>
    <n v="0.15"/>
    <n v="874.67"/>
  </r>
  <r>
    <s v="ORD2025001210"/>
    <x v="269"/>
    <s v="Customer 4318"/>
    <s v="CUST9178"/>
    <x v="2"/>
    <x v="2"/>
    <x v="0"/>
    <x v="2"/>
    <x v="4"/>
    <s v="Laptop Model-430"/>
    <s v="PROD1143"/>
    <n v="8"/>
    <n v="632.63"/>
    <n v="5061.04"/>
    <n v="0.1"/>
    <n v="506.1"/>
    <n v="4554.9399999999996"/>
    <x v="2"/>
    <x v="1"/>
    <n v="0.25"/>
    <n v="1138.73"/>
  </r>
  <r>
    <s v="ORD2025001211"/>
    <x v="76"/>
    <s v="Customer 4846"/>
    <s v="CUST6092"/>
    <x v="2"/>
    <x v="2"/>
    <x v="0"/>
    <x v="1"/>
    <x v="7"/>
    <s v="Jacket Model-502"/>
    <s v="PROD4586"/>
    <n v="4"/>
    <n v="273.94"/>
    <n v="1095.76"/>
    <n v="0.1"/>
    <n v="109.58"/>
    <n v="986.18"/>
    <x v="3"/>
    <x v="3"/>
    <n v="0.25"/>
    <n v="246.54"/>
  </r>
  <r>
    <s v="ORD2025001212"/>
    <x v="329"/>
    <s v="Customer 578"/>
    <s v="CUST1388"/>
    <x v="4"/>
    <x v="7"/>
    <x v="1"/>
    <x v="1"/>
    <x v="7"/>
    <s v="Jacket Model-158"/>
    <s v="PROD4027"/>
    <n v="5"/>
    <n v="660.03"/>
    <n v="3300.15"/>
    <n v="0.05"/>
    <n v="165.01"/>
    <n v="3135.14"/>
    <x v="0"/>
    <x v="3"/>
    <n v="0.3"/>
    <n v="940.54"/>
  </r>
  <r>
    <s v="ORD2025001213"/>
    <x v="83"/>
    <s v="Customer 3734"/>
    <s v="CUST9067"/>
    <x v="4"/>
    <x v="9"/>
    <x v="1"/>
    <x v="3"/>
    <x v="6"/>
    <s v="Face Cream Model-877"/>
    <s v="PROD7454"/>
    <n v="1"/>
    <n v="700.17"/>
    <n v="700.17"/>
    <n v="0.1"/>
    <n v="70.02"/>
    <n v="630.15"/>
    <x v="3"/>
    <x v="0"/>
    <n v="0.15"/>
    <n v="94.52"/>
  </r>
  <r>
    <s v="ORD2025001214"/>
    <x v="135"/>
    <s v="Customer 244"/>
    <s v="CUST4633"/>
    <x v="2"/>
    <x v="14"/>
    <x v="0"/>
    <x v="2"/>
    <x v="4"/>
    <s v="Laptop Model-164"/>
    <s v="PROD5280"/>
    <n v="10"/>
    <n v="214.52"/>
    <n v="2145.1999999999998"/>
    <n v="0"/>
    <n v="0"/>
    <n v="2145.1999999999998"/>
    <x v="3"/>
    <x v="3"/>
    <n v="0.15"/>
    <n v="321.77999999999997"/>
  </r>
  <r>
    <s v="ORD2025001215"/>
    <x v="27"/>
    <s v="Customer 3421"/>
    <s v="CUST3775"/>
    <x v="0"/>
    <x v="6"/>
    <x v="0"/>
    <x v="1"/>
    <x v="5"/>
    <s v="Shirt Model-357"/>
    <s v="PROD6967"/>
    <n v="4"/>
    <n v="458.15"/>
    <n v="1832.6"/>
    <n v="0"/>
    <n v="0"/>
    <n v="1832.6"/>
    <x v="1"/>
    <x v="2"/>
    <n v="0.15"/>
    <n v="274.89"/>
  </r>
  <r>
    <s v="ORD2025001216"/>
    <x v="354"/>
    <s v="Customer 1494"/>
    <s v="CUST5129"/>
    <x v="4"/>
    <x v="7"/>
    <x v="1"/>
    <x v="1"/>
    <x v="1"/>
    <s v="Jeans Model-909"/>
    <s v="PROD6766"/>
    <n v="6"/>
    <n v="450.01"/>
    <n v="2700.06"/>
    <n v="0.05"/>
    <n v="135"/>
    <n v="2565.06"/>
    <x v="2"/>
    <x v="1"/>
    <n v="0.3"/>
    <n v="769.52"/>
  </r>
  <r>
    <s v="ORD2025001217"/>
    <x v="139"/>
    <s v="Customer 2168"/>
    <s v="CUST7951"/>
    <x v="3"/>
    <x v="3"/>
    <x v="0"/>
    <x v="2"/>
    <x v="4"/>
    <s v="Laptop Model-638"/>
    <s v="PROD1738"/>
    <n v="10"/>
    <n v="563.30999999999995"/>
    <n v="5633.1"/>
    <n v="0.1"/>
    <n v="563.30999999999995"/>
    <n v="5069.79"/>
    <x v="0"/>
    <x v="3"/>
    <n v="0.15"/>
    <n v="760.47"/>
  </r>
  <r>
    <s v="ORD2025001218"/>
    <x v="314"/>
    <s v="Customer 1601"/>
    <s v="CUST5853"/>
    <x v="0"/>
    <x v="13"/>
    <x v="1"/>
    <x v="0"/>
    <x v="0"/>
    <s v="Curtain Model-257"/>
    <s v="PROD3876"/>
    <n v="1"/>
    <n v="301.70999999999998"/>
    <n v="301.70999999999998"/>
    <n v="0"/>
    <n v="0"/>
    <n v="301.70999999999998"/>
    <x v="3"/>
    <x v="2"/>
    <n v="0.3"/>
    <n v="90.51"/>
  </r>
  <r>
    <s v="ORD2025001219"/>
    <x v="137"/>
    <s v="Customer 3334"/>
    <s v="CUST8390"/>
    <x v="0"/>
    <x v="6"/>
    <x v="1"/>
    <x v="2"/>
    <x v="4"/>
    <s v="Laptop Model-218"/>
    <s v="PROD1773"/>
    <n v="1"/>
    <n v="917.31"/>
    <n v="917.31"/>
    <n v="0.1"/>
    <n v="91.73"/>
    <n v="825.58"/>
    <x v="2"/>
    <x v="2"/>
    <n v="0.3"/>
    <n v="247.67"/>
  </r>
  <r>
    <s v="ORD2025001220"/>
    <x v="135"/>
    <s v="Customer 3799"/>
    <s v="CUST5099"/>
    <x v="3"/>
    <x v="5"/>
    <x v="1"/>
    <x v="2"/>
    <x v="8"/>
    <s v="Tablet Model-440"/>
    <s v="PROD2130"/>
    <n v="7"/>
    <n v="254.56"/>
    <n v="1781.92"/>
    <n v="0.1"/>
    <n v="178.19"/>
    <n v="1603.73"/>
    <x v="2"/>
    <x v="0"/>
    <n v="0.3"/>
    <n v="481.12"/>
  </r>
  <r>
    <s v="ORD2025001221"/>
    <x v="375"/>
    <s v="Customer 213"/>
    <s v="CUST4288"/>
    <x v="3"/>
    <x v="3"/>
    <x v="0"/>
    <x v="0"/>
    <x v="3"/>
    <s v="Sofa Model-346"/>
    <s v="PROD7338"/>
    <n v="3"/>
    <n v="522.54999999999995"/>
    <n v="1567.65"/>
    <n v="0"/>
    <n v="0"/>
    <n v="1567.65"/>
    <x v="1"/>
    <x v="1"/>
    <n v="0.25"/>
    <n v="391.91"/>
  </r>
  <r>
    <s v="ORD2025001222"/>
    <x v="58"/>
    <s v="Customer 3806"/>
    <s v="CUST6501"/>
    <x v="0"/>
    <x v="6"/>
    <x v="0"/>
    <x v="1"/>
    <x v="1"/>
    <s v="Jeans Model-915"/>
    <s v="PROD7205"/>
    <n v="2"/>
    <n v="995.03"/>
    <n v="1990.06"/>
    <n v="0.05"/>
    <n v="99.5"/>
    <n v="1890.56"/>
    <x v="0"/>
    <x v="3"/>
    <n v="0.15"/>
    <n v="283.58"/>
  </r>
  <r>
    <s v="ORD2025001223"/>
    <x v="301"/>
    <s v="Customer 4133"/>
    <s v="CUST3835"/>
    <x v="3"/>
    <x v="5"/>
    <x v="0"/>
    <x v="0"/>
    <x v="3"/>
    <s v="Sofa Model-318"/>
    <s v="PROD7573"/>
    <n v="6"/>
    <n v="602.84"/>
    <n v="3617.04"/>
    <n v="0.05"/>
    <n v="180.85"/>
    <n v="3436.19"/>
    <x v="2"/>
    <x v="1"/>
    <n v="0.3"/>
    <n v="1030.8599999999999"/>
  </r>
  <r>
    <s v="ORD2025001224"/>
    <x v="411"/>
    <s v="Customer 315"/>
    <s v="CUST9309"/>
    <x v="4"/>
    <x v="9"/>
    <x v="1"/>
    <x v="3"/>
    <x v="9"/>
    <s v="Lipstick Model-578"/>
    <s v="PROD2209"/>
    <n v="8"/>
    <n v="260.99"/>
    <n v="2087.92"/>
    <n v="0.2"/>
    <n v="417.58"/>
    <n v="1670.34"/>
    <x v="1"/>
    <x v="2"/>
    <n v="0.15"/>
    <n v="250.55"/>
  </r>
  <r>
    <s v="ORD2025001225"/>
    <x v="300"/>
    <s v="Customer 2722"/>
    <s v="CUST5429"/>
    <x v="2"/>
    <x v="14"/>
    <x v="1"/>
    <x v="2"/>
    <x v="4"/>
    <s v="Laptop Model-526"/>
    <s v="PROD9438"/>
    <n v="6"/>
    <n v="922.62"/>
    <n v="5535.72"/>
    <n v="0.1"/>
    <n v="553.57000000000005"/>
    <n v="4982.1499999999996"/>
    <x v="1"/>
    <x v="1"/>
    <n v="0.15"/>
    <n v="747.32"/>
  </r>
  <r>
    <s v="ORD2025001226"/>
    <x v="347"/>
    <s v="Customer 1438"/>
    <s v="CUST9405"/>
    <x v="4"/>
    <x v="11"/>
    <x v="0"/>
    <x v="3"/>
    <x v="6"/>
    <s v="Face Cream Model-249"/>
    <s v="PROD6451"/>
    <n v="3"/>
    <n v="232.88"/>
    <n v="698.64"/>
    <n v="0.05"/>
    <n v="34.93"/>
    <n v="663.71"/>
    <x v="0"/>
    <x v="3"/>
    <n v="0.15"/>
    <n v="99.56"/>
  </r>
  <r>
    <s v="ORD2025001227"/>
    <x v="279"/>
    <s v="Customer 836"/>
    <s v="CUST6577"/>
    <x v="0"/>
    <x v="13"/>
    <x v="0"/>
    <x v="2"/>
    <x v="4"/>
    <s v="Laptop Model-214"/>
    <s v="PROD6759"/>
    <n v="1"/>
    <n v="421.33"/>
    <n v="421.33"/>
    <n v="0.1"/>
    <n v="42.13"/>
    <n v="379.2"/>
    <x v="0"/>
    <x v="2"/>
    <n v="0.15"/>
    <n v="56.88"/>
  </r>
  <r>
    <s v="ORD2025001228"/>
    <x v="412"/>
    <s v="Customer 1450"/>
    <s v="CUST9982"/>
    <x v="3"/>
    <x v="3"/>
    <x v="1"/>
    <x v="3"/>
    <x v="10"/>
    <s v="Perfume Model-885"/>
    <s v="PROD2749"/>
    <n v="6"/>
    <n v="881.88"/>
    <n v="5291.28"/>
    <n v="0.1"/>
    <n v="529.13"/>
    <n v="4762.1499999999996"/>
    <x v="3"/>
    <x v="3"/>
    <n v="0.15"/>
    <n v="714.32"/>
  </r>
  <r>
    <s v="ORD2025001229"/>
    <x v="85"/>
    <s v="Customer 4818"/>
    <s v="CUST7857"/>
    <x v="4"/>
    <x v="11"/>
    <x v="0"/>
    <x v="3"/>
    <x v="6"/>
    <s v="Face Cream Model-160"/>
    <s v="PROD7086"/>
    <n v="4"/>
    <n v="829.7"/>
    <n v="3318.8"/>
    <n v="0.1"/>
    <n v="331.88"/>
    <n v="2986.92"/>
    <x v="3"/>
    <x v="1"/>
    <n v="0.25"/>
    <n v="746.73"/>
  </r>
  <r>
    <s v="ORD2025001230"/>
    <x v="300"/>
    <s v="Customer 4179"/>
    <s v="CUST5969"/>
    <x v="2"/>
    <x v="14"/>
    <x v="0"/>
    <x v="0"/>
    <x v="3"/>
    <s v="Sofa Model-928"/>
    <s v="PROD4268"/>
    <n v="5"/>
    <n v="766.87"/>
    <n v="3834.35"/>
    <n v="0.1"/>
    <n v="383.44"/>
    <n v="3450.91"/>
    <x v="2"/>
    <x v="0"/>
    <n v="0.25"/>
    <n v="862.73"/>
  </r>
  <r>
    <s v="ORD2025001231"/>
    <x v="150"/>
    <s v="Customer 2930"/>
    <s v="CUST7530"/>
    <x v="1"/>
    <x v="1"/>
    <x v="1"/>
    <x v="1"/>
    <x v="1"/>
    <s v="Jeans Model-389"/>
    <s v="PROD2816"/>
    <n v="8"/>
    <n v="117.8"/>
    <n v="942.4"/>
    <n v="0.2"/>
    <n v="188.48"/>
    <n v="753.92"/>
    <x v="1"/>
    <x v="2"/>
    <n v="0.25"/>
    <n v="188.48"/>
  </r>
  <r>
    <s v="ORD2025001232"/>
    <x v="238"/>
    <s v="Customer 2099"/>
    <s v="CUST4830"/>
    <x v="0"/>
    <x v="0"/>
    <x v="1"/>
    <x v="3"/>
    <x v="10"/>
    <s v="Perfume Model-538"/>
    <s v="PROD6017"/>
    <n v="5"/>
    <n v="309.95999999999998"/>
    <n v="1549.8"/>
    <n v="0.1"/>
    <n v="154.97999999999999"/>
    <n v="1394.82"/>
    <x v="2"/>
    <x v="0"/>
    <n v="0.15"/>
    <n v="209.22"/>
  </r>
  <r>
    <s v="ORD2025001233"/>
    <x v="76"/>
    <s v="Customer 3744"/>
    <s v="CUST2155"/>
    <x v="1"/>
    <x v="4"/>
    <x v="1"/>
    <x v="1"/>
    <x v="7"/>
    <s v="Jacket Model-609"/>
    <s v="PROD6831"/>
    <n v="4"/>
    <n v="788.38"/>
    <n v="3153.52"/>
    <n v="0.1"/>
    <n v="315.35000000000002"/>
    <n v="2838.17"/>
    <x v="2"/>
    <x v="0"/>
    <n v="0.3"/>
    <n v="851.45"/>
  </r>
  <r>
    <s v="ORD2025001234"/>
    <x v="398"/>
    <s v="Customer 3803"/>
    <s v="CUST4318"/>
    <x v="4"/>
    <x v="7"/>
    <x v="1"/>
    <x v="2"/>
    <x v="8"/>
    <s v="Tablet Model-841"/>
    <s v="PROD6046"/>
    <n v="2"/>
    <n v="254.46"/>
    <n v="508.92"/>
    <n v="0"/>
    <n v="0"/>
    <n v="508.92"/>
    <x v="0"/>
    <x v="0"/>
    <n v="0.3"/>
    <n v="152.68"/>
  </r>
  <r>
    <s v="ORD2025001235"/>
    <x v="171"/>
    <s v="Customer 4621"/>
    <s v="CUST4613"/>
    <x v="0"/>
    <x v="0"/>
    <x v="0"/>
    <x v="2"/>
    <x v="4"/>
    <s v="Laptop Model-627"/>
    <s v="PROD6931"/>
    <n v="4"/>
    <n v="680.74"/>
    <n v="2722.96"/>
    <n v="0.1"/>
    <n v="272.3"/>
    <n v="2450.66"/>
    <x v="0"/>
    <x v="0"/>
    <n v="0.3"/>
    <n v="735.2"/>
  </r>
  <r>
    <s v="ORD2025001236"/>
    <x v="296"/>
    <s v="Customer 1200"/>
    <s v="CUST5133"/>
    <x v="4"/>
    <x v="7"/>
    <x v="0"/>
    <x v="3"/>
    <x v="6"/>
    <s v="Face Cream Model-149"/>
    <s v="PROD4639"/>
    <n v="1"/>
    <n v="550.26"/>
    <n v="550.26"/>
    <n v="0"/>
    <n v="0"/>
    <n v="550.26"/>
    <x v="3"/>
    <x v="3"/>
    <n v="0.25"/>
    <n v="137.56"/>
  </r>
  <r>
    <s v="ORD2025001237"/>
    <x v="413"/>
    <s v="Customer 1226"/>
    <s v="CUST6523"/>
    <x v="3"/>
    <x v="5"/>
    <x v="0"/>
    <x v="0"/>
    <x v="0"/>
    <s v="Curtain Model-965"/>
    <s v="PROD3561"/>
    <n v="1"/>
    <n v="617.97"/>
    <n v="617.97"/>
    <n v="0.05"/>
    <n v="30.9"/>
    <n v="587.07000000000005"/>
    <x v="3"/>
    <x v="3"/>
    <n v="0.15"/>
    <n v="88.06"/>
  </r>
  <r>
    <s v="ORD2025001238"/>
    <x v="121"/>
    <s v="Customer 3011"/>
    <s v="CUST2521"/>
    <x v="2"/>
    <x v="12"/>
    <x v="1"/>
    <x v="0"/>
    <x v="2"/>
    <s v="Lamp Model-808"/>
    <s v="PROD3323"/>
    <n v="1"/>
    <n v="818.97"/>
    <n v="818.97"/>
    <n v="0.1"/>
    <n v="81.900000000000006"/>
    <n v="737.07"/>
    <x v="2"/>
    <x v="0"/>
    <n v="0.3"/>
    <n v="221.12"/>
  </r>
  <r>
    <s v="ORD2025001239"/>
    <x v="355"/>
    <s v="Customer 2538"/>
    <s v="CUST1095"/>
    <x v="2"/>
    <x v="12"/>
    <x v="1"/>
    <x v="0"/>
    <x v="3"/>
    <s v="Sofa Model-600"/>
    <s v="PROD9183"/>
    <n v="1"/>
    <n v="823.66"/>
    <n v="823.66"/>
    <n v="0.2"/>
    <n v="164.73"/>
    <n v="658.93"/>
    <x v="1"/>
    <x v="2"/>
    <n v="0.25"/>
    <n v="164.73"/>
  </r>
  <r>
    <s v="ORD2025001240"/>
    <x v="35"/>
    <s v="Customer 1447"/>
    <s v="CUST2519"/>
    <x v="3"/>
    <x v="5"/>
    <x v="0"/>
    <x v="3"/>
    <x v="10"/>
    <s v="Perfume Model-815"/>
    <s v="PROD9660"/>
    <n v="5"/>
    <n v="440.93"/>
    <n v="2204.65"/>
    <n v="0"/>
    <n v="0"/>
    <n v="2204.65"/>
    <x v="2"/>
    <x v="3"/>
    <n v="0.25"/>
    <n v="551.16"/>
  </r>
  <r>
    <s v="ORD2025001241"/>
    <x v="371"/>
    <s v="Customer 1546"/>
    <s v="CUST7193"/>
    <x v="2"/>
    <x v="14"/>
    <x v="0"/>
    <x v="3"/>
    <x v="9"/>
    <s v="Lipstick Model-942"/>
    <s v="PROD5479"/>
    <n v="6"/>
    <n v="975.18"/>
    <n v="5851.08"/>
    <n v="0.05"/>
    <n v="292.55"/>
    <n v="5558.53"/>
    <x v="2"/>
    <x v="1"/>
    <n v="0.15"/>
    <n v="833.78"/>
  </r>
  <r>
    <s v="ORD2025001242"/>
    <x v="240"/>
    <s v="Customer 3845"/>
    <s v="CUST4557"/>
    <x v="1"/>
    <x v="10"/>
    <x v="0"/>
    <x v="2"/>
    <x v="8"/>
    <s v="Tablet Model-374"/>
    <s v="PROD3646"/>
    <n v="9"/>
    <n v="420.54"/>
    <n v="3784.86"/>
    <n v="0.1"/>
    <n v="378.49"/>
    <n v="3406.37"/>
    <x v="0"/>
    <x v="1"/>
    <n v="0.15"/>
    <n v="510.96"/>
  </r>
  <r>
    <s v="ORD2025001243"/>
    <x v="53"/>
    <s v="Customer 2749"/>
    <s v="CUST3437"/>
    <x v="0"/>
    <x v="0"/>
    <x v="0"/>
    <x v="3"/>
    <x v="10"/>
    <s v="Perfume Model-650"/>
    <s v="PROD3471"/>
    <n v="8"/>
    <n v="913.82"/>
    <n v="7310.56"/>
    <n v="0"/>
    <n v="0"/>
    <n v="7310.56"/>
    <x v="0"/>
    <x v="3"/>
    <n v="0.25"/>
    <n v="1827.64"/>
  </r>
  <r>
    <s v="ORD2025001244"/>
    <x v="375"/>
    <s v="Customer 153"/>
    <s v="CUST3888"/>
    <x v="1"/>
    <x v="1"/>
    <x v="0"/>
    <x v="1"/>
    <x v="7"/>
    <s v="Jacket Model-842"/>
    <s v="PROD9282"/>
    <n v="4"/>
    <n v="837.35"/>
    <n v="3349.4"/>
    <n v="0.1"/>
    <n v="334.94"/>
    <n v="3014.46"/>
    <x v="2"/>
    <x v="3"/>
    <n v="0.3"/>
    <n v="904.34"/>
  </r>
  <r>
    <s v="ORD2025001245"/>
    <x v="139"/>
    <s v="Customer 2123"/>
    <s v="CUST6460"/>
    <x v="1"/>
    <x v="4"/>
    <x v="1"/>
    <x v="3"/>
    <x v="10"/>
    <s v="Perfume Model-906"/>
    <s v="PROD2273"/>
    <n v="4"/>
    <n v="632.74"/>
    <n v="2530.96"/>
    <n v="0.05"/>
    <n v="126.55"/>
    <n v="2404.41"/>
    <x v="1"/>
    <x v="1"/>
    <n v="0.3"/>
    <n v="721.32"/>
  </r>
  <r>
    <s v="ORD2025001246"/>
    <x v="103"/>
    <s v="Customer 2227"/>
    <s v="CUST7261"/>
    <x v="2"/>
    <x v="2"/>
    <x v="0"/>
    <x v="0"/>
    <x v="3"/>
    <s v="Sofa Model-831"/>
    <s v="PROD8176"/>
    <n v="8"/>
    <n v="515.73"/>
    <n v="4125.84"/>
    <n v="0.2"/>
    <n v="825.17"/>
    <n v="3300.67"/>
    <x v="2"/>
    <x v="2"/>
    <n v="0.25"/>
    <n v="825.17"/>
  </r>
  <r>
    <s v="ORD2025001247"/>
    <x v="297"/>
    <s v="Customer 503"/>
    <s v="CUST6589"/>
    <x v="0"/>
    <x v="0"/>
    <x v="1"/>
    <x v="2"/>
    <x v="11"/>
    <s v="Mobile Model-492"/>
    <s v="PROD4700"/>
    <n v="2"/>
    <n v="223.17"/>
    <n v="446.34"/>
    <n v="0.2"/>
    <n v="89.27"/>
    <n v="357.07"/>
    <x v="0"/>
    <x v="0"/>
    <n v="0.3"/>
    <n v="107.12"/>
  </r>
  <r>
    <s v="ORD2025001248"/>
    <x v="94"/>
    <s v="Customer 4109"/>
    <s v="CUST2942"/>
    <x v="1"/>
    <x v="4"/>
    <x v="0"/>
    <x v="0"/>
    <x v="0"/>
    <s v="Curtain Model-366"/>
    <s v="PROD1853"/>
    <n v="6"/>
    <n v="144.85"/>
    <n v="869.1"/>
    <n v="0.1"/>
    <n v="86.91"/>
    <n v="782.19"/>
    <x v="3"/>
    <x v="1"/>
    <n v="0.15"/>
    <n v="117.33"/>
  </r>
  <r>
    <s v="ORD2025001249"/>
    <x v="274"/>
    <s v="Customer 1068"/>
    <s v="CUST6186"/>
    <x v="1"/>
    <x v="10"/>
    <x v="0"/>
    <x v="0"/>
    <x v="0"/>
    <s v="Curtain Model-211"/>
    <s v="PROD2306"/>
    <n v="6"/>
    <n v="934.94"/>
    <n v="5609.64"/>
    <n v="0.05"/>
    <n v="280.48"/>
    <n v="5329.16"/>
    <x v="2"/>
    <x v="3"/>
    <n v="0.25"/>
    <n v="1332.29"/>
  </r>
  <r>
    <s v="ORD2025001250"/>
    <x v="251"/>
    <s v="Customer 4932"/>
    <s v="CUST1837"/>
    <x v="2"/>
    <x v="2"/>
    <x v="1"/>
    <x v="1"/>
    <x v="1"/>
    <s v="Jeans Model-834"/>
    <s v="PROD5205"/>
    <n v="4"/>
    <n v="836.74"/>
    <n v="3346.96"/>
    <n v="0.2"/>
    <n v="669.39"/>
    <n v="2677.57"/>
    <x v="0"/>
    <x v="3"/>
    <n v="0.15"/>
    <n v="401.64"/>
  </r>
  <r>
    <s v="ORD2025001251"/>
    <x v="42"/>
    <s v="Customer 4855"/>
    <s v="CUST8016"/>
    <x v="1"/>
    <x v="10"/>
    <x v="0"/>
    <x v="2"/>
    <x v="8"/>
    <s v="Tablet Model-591"/>
    <s v="PROD6630"/>
    <n v="2"/>
    <n v="385.4"/>
    <n v="770.8"/>
    <n v="0.2"/>
    <n v="154.16"/>
    <n v="616.64"/>
    <x v="3"/>
    <x v="1"/>
    <n v="0.3"/>
    <n v="184.99"/>
  </r>
  <r>
    <s v="ORD2025001252"/>
    <x v="371"/>
    <s v="Customer 281"/>
    <s v="CUST5698"/>
    <x v="2"/>
    <x v="14"/>
    <x v="1"/>
    <x v="2"/>
    <x v="8"/>
    <s v="Tablet Model-514"/>
    <s v="PROD8343"/>
    <n v="5"/>
    <n v="101.41"/>
    <n v="507.05"/>
    <n v="0.05"/>
    <n v="25.35"/>
    <n v="481.7"/>
    <x v="0"/>
    <x v="1"/>
    <n v="0.15"/>
    <n v="72.25"/>
  </r>
  <r>
    <s v="ORD2025001253"/>
    <x v="385"/>
    <s v="Customer 1077"/>
    <s v="CUST2790"/>
    <x v="1"/>
    <x v="4"/>
    <x v="0"/>
    <x v="0"/>
    <x v="2"/>
    <s v="Lamp Model-943"/>
    <s v="PROD9999"/>
    <n v="3"/>
    <n v="582.36"/>
    <n v="1747.08"/>
    <n v="0.05"/>
    <n v="87.35"/>
    <n v="1659.73"/>
    <x v="2"/>
    <x v="2"/>
    <n v="0.3"/>
    <n v="497.92"/>
  </r>
  <r>
    <s v="ORD2025001254"/>
    <x v="166"/>
    <s v="Customer 4907"/>
    <s v="CUST5179"/>
    <x v="1"/>
    <x v="1"/>
    <x v="1"/>
    <x v="1"/>
    <x v="1"/>
    <s v="Jeans Model-134"/>
    <s v="PROD2299"/>
    <n v="4"/>
    <n v="899.46"/>
    <n v="3597.84"/>
    <n v="0.05"/>
    <n v="179.89"/>
    <n v="3417.95"/>
    <x v="2"/>
    <x v="2"/>
    <n v="0.25"/>
    <n v="854.49"/>
  </r>
  <r>
    <s v="ORD2025001255"/>
    <x v="374"/>
    <s v="Customer 2947"/>
    <s v="CUST1940"/>
    <x v="2"/>
    <x v="14"/>
    <x v="0"/>
    <x v="0"/>
    <x v="0"/>
    <s v="Curtain Model-315"/>
    <s v="PROD5033"/>
    <n v="8"/>
    <n v="347.48"/>
    <n v="2779.84"/>
    <n v="0.05"/>
    <n v="138.99"/>
    <n v="2640.85"/>
    <x v="2"/>
    <x v="0"/>
    <n v="0.25"/>
    <n v="660.21"/>
  </r>
  <r>
    <s v="ORD2025001256"/>
    <x v="346"/>
    <s v="Customer 891"/>
    <s v="CUST6507"/>
    <x v="2"/>
    <x v="12"/>
    <x v="1"/>
    <x v="3"/>
    <x v="6"/>
    <s v="Face Cream Model-206"/>
    <s v="PROD9696"/>
    <n v="10"/>
    <n v="667.56"/>
    <n v="6675.6"/>
    <n v="0.2"/>
    <n v="1335.12"/>
    <n v="5340.48"/>
    <x v="2"/>
    <x v="2"/>
    <n v="0.25"/>
    <n v="1335.12"/>
  </r>
  <r>
    <s v="ORD2025001257"/>
    <x v="183"/>
    <s v="Customer 2072"/>
    <s v="CUST8902"/>
    <x v="3"/>
    <x v="5"/>
    <x v="1"/>
    <x v="2"/>
    <x v="4"/>
    <s v="Laptop Model-953"/>
    <s v="PROD2819"/>
    <n v="10"/>
    <n v="427.82"/>
    <n v="4278.2"/>
    <n v="0"/>
    <n v="0"/>
    <n v="4278.2"/>
    <x v="3"/>
    <x v="1"/>
    <n v="0.3"/>
    <n v="1283.46"/>
  </r>
  <r>
    <s v="ORD2025001258"/>
    <x v="89"/>
    <s v="Customer 3683"/>
    <s v="CUST7472"/>
    <x v="0"/>
    <x v="0"/>
    <x v="1"/>
    <x v="0"/>
    <x v="2"/>
    <s v="Lamp Model-589"/>
    <s v="PROD5065"/>
    <n v="4"/>
    <n v="705.98"/>
    <n v="2823.92"/>
    <n v="0.05"/>
    <n v="141.19999999999999"/>
    <n v="2682.72"/>
    <x v="3"/>
    <x v="0"/>
    <n v="0.3"/>
    <n v="804.82"/>
  </r>
  <r>
    <s v="ORD2025001259"/>
    <x v="199"/>
    <s v="Customer 4962"/>
    <s v="CUST9751"/>
    <x v="4"/>
    <x v="7"/>
    <x v="0"/>
    <x v="0"/>
    <x v="0"/>
    <s v="Curtain Model-820"/>
    <s v="PROD2237"/>
    <n v="1"/>
    <n v="362.69"/>
    <n v="362.69"/>
    <n v="0.05"/>
    <n v="18.13"/>
    <n v="344.56"/>
    <x v="2"/>
    <x v="0"/>
    <n v="0.25"/>
    <n v="86.14"/>
  </r>
  <r>
    <s v="ORD2025001260"/>
    <x v="53"/>
    <s v="Customer 4500"/>
    <s v="CUST3907"/>
    <x v="2"/>
    <x v="2"/>
    <x v="0"/>
    <x v="0"/>
    <x v="3"/>
    <s v="Sofa Model-109"/>
    <s v="PROD2736"/>
    <n v="9"/>
    <n v="977.71"/>
    <n v="8799.39"/>
    <n v="0.1"/>
    <n v="879.94"/>
    <n v="7919.45"/>
    <x v="1"/>
    <x v="0"/>
    <n v="0.15"/>
    <n v="1187.92"/>
  </r>
  <r>
    <s v="ORD2025001261"/>
    <x v="377"/>
    <s v="Customer 1025"/>
    <s v="CUST4372"/>
    <x v="4"/>
    <x v="7"/>
    <x v="1"/>
    <x v="2"/>
    <x v="4"/>
    <s v="Laptop Model-952"/>
    <s v="PROD4819"/>
    <n v="4"/>
    <n v="869.93"/>
    <n v="3479.72"/>
    <n v="0.2"/>
    <n v="695.94"/>
    <n v="2783.78"/>
    <x v="2"/>
    <x v="2"/>
    <n v="0.25"/>
    <n v="695.95"/>
  </r>
  <r>
    <s v="ORD2025001262"/>
    <x v="396"/>
    <s v="Customer 2679"/>
    <s v="CUST1745"/>
    <x v="4"/>
    <x v="9"/>
    <x v="0"/>
    <x v="3"/>
    <x v="9"/>
    <s v="Lipstick Model-868"/>
    <s v="PROD6938"/>
    <n v="2"/>
    <n v="478.54"/>
    <n v="957.08"/>
    <n v="0.05"/>
    <n v="47.85"/>
    <n v="909.23"/>
    <x v="1"/>
    <x v="0"/>
    <n v="0.15"/>
    <n v="136.38"/>
  </r>
  <r>
    <s v="ORD2025001263"/>
    <x v="269"/>
    <s v="Customer 876"/>
    <s v="CUST3784"/>
    <x v="1"/>
    <x v="4"/>
    <x v="0"/>
    <x v="3"/>
    <x v="10"/>
    <s v="Perfume Model-795"/>
    <s v="PROD5767"/>
    <n v="4"/>
    <n v="656.6"/>
    <n v="2626.4"/>
    <n v="0.1"/>
    <n v="262.64"/>
    <n v="2363.7600000000002"/>
    <x v="2"/>
    <x v="3"/>
    <n v="0.3"/>
    <n v="709.13"/>
  </r>
  <r>
    <s v="ORD2025001264"/>
    <x v="303"/>
    <s v="Customer 3086"/>
    <s v="CUST7258"/>
    <x v="4"/>
    <x v="9"/>
    <x v="1"/>
    <x v="1"/>
    <x v="1"/>
    <s v="Jeans Model-894"/>
    <s v="PROD1092"/>
    <n v="1"/>
    <n v="584.03"/>
    <n v="584.03"/>
    <n v="0"/>
    <n v="0"/>
    <n v="584.03"/>
    <x v="0"/>
    <x v="1"/>
    <n v="0.15"/>
    <n v="87.6"/>
  </r>
  <r>
    <s v="ORD2025001265"/>
    <x v="139"/>
    <s v="Customer 1945"/>
    <s v="CUST6612"/>
    <x v="2"/>
    <x v="2"/>
    <x v="0"/>
    <x v="1"/>
    <x v="5"/>
    <s v="Shirt Model-449"/>
    <s v="PROD1790"/>
    <n v="6"/>
    <n v="279.87"/>
    <n v="1679.22"/>
    <n v="0.2"/>
    <n v="335.84"/>
    <n v="1343.38"/>
    <x v="1"/>
    <x v="1"/>
    <n v="0.15"/>
    <n v="201.51"/>
  </r>
  <r>
    <s v="ORD2025001266"/>
    <x v="97"/>
    <s v="Customer 4527"/>
    <s v="CUST6114"/>
    <x v="1"/>
    <x v="1"/>
    <x v="0"/>
    <x v="0"/>
    <x v="2"/>
    <s v="Lamp Model-999"/>
    <s v="PROD7386"/>
    <n v="7"/>
    <n v="683.86"/>
    <n v="4787.0200000000004"/>
    <n v="0"/>
    <n v="0"/>
    <n v="4787.0200000000004"/>
    <x v="1"/>
    <x v="2"/>
    <n v="0.15"/>
    <n v="718.05"/>
  </r>
  <r>
    <s v="ORD2025001267"/>
    <x v="148"/>
    <s v="Customer 3208"/>
    <s v="CUST7838"/>
    <x v="3"/>
    <x v="5"/>
    <x v="1"/>
    <x v="1"/>
    <x v="5"/>
    <s v="Shirt Model-247"/>
    <s v="PROD7719"/>
    <n v="1"/>
    <n v="763.14"/>
    <n v="763.14"/>
    <n v="0.2"/>
    <n v="152.63"/>
    <n v="610.51"/>
    <x v="0"/>
    <x v="2"/>
    <n v="0.25"/>
    <n v="152.63"/>
  </r>
  <r>
    <s v="ORD2025001268"/>
    <x v="248"/>
    <s v="Customer 3856"/>
    <s v="CUST1721"/>
    <x v="2"/>
    <x v="2"/>
    <x v="0"/>
    <x v="1"/>
    <x v="5"/>
    <s v="Shirt Model-330"/>
    <s v="PROD7917"/>
    <n v="3"/>
    <n v="510.34"/>
    <n v="1531.02"/>
    <n v="0.05"/>
    <n v="76.55"/>
    <n v="1454.47"/>
    <x v="0"/>
    <x v="1"/>
    <n v="0.15"/>
    <n v="218.17"/>
  </r>
  <r>
    <s v="ORD2025001269"/>
    <x v="341"/>
    <s v="Customer 2956"/>
    <s v="CUST9837"/>
    <x v="0"/>
    <x v="13"/>
    <x v="0"/>
    <x v="1"/>
    <x v="7"/>
    <s v="Jacket Model-325"/>
    <s v="PROD8690"/>
    <n v="5"/>
    <n v="514.58000000000004"/>
    <n v="2572.9"/>
    <n v="0"/>
    <n v="0"/>
    <n v="2572.9"/>
    <x v="3"/>
    <x v="3"/>
    <n v="0.15"/>
    <n v="385.94"/>
  </r>
  <r>
    <s v="ORD2025001270"/>
    <x v="258"/>
    <s v="Customer 4040"/>
    <s v="CUST3404"/>
    <x v="1"/>
    <x v="4"/>
    <x v="1"/>
    <x v="3"/>
    <x v="6"/>
    <s v="Face Cream Model-277"/>
    <s v="PROD6559"/>
    <n v="10"/>
    <n v="608.45000000000005"/>
    <n v="6084.5"/>
    <n v="0.2"/>
    <n v="1216.9000000000001"/>
    <n v="4867.6000000000004"/>
    <x v="3"/>
    <x v="3"/>
    <n v="0.15"/>
    <n v="730.14"/>
  </r>
  <r>
    <s v="ORD2025001271"/>
    <x v="348"/>
    <s v="Customer 2358"/>
    <s v="CUST2637"/>
    <x v="2"/>
    <x v="2"/>
    <x v="1"/>
    <x v="2"/>
    <x v="8"/>
    <s v="Tablet Model-715"/>
    <s v="PROD7321"/>
    <n v="9"/>
    <n v="459.53"/>
    <n v="4135.7700000000004"/>
    <n v="0.1"/>
    <n v="413.58"/>
    <n v="3722.19"/>
    <x v="1"/>
    <x v="2"/>
    <n v="0.3"/>
    <n v="1116.6600000000001"/>
  </r>
  <r>
    <s v="ORD2025001272"/>
    <x v="130"/>
    <s v="Customer 1538"/>
    <s v="CUST8794"/>
    <x v="0"/>
    <x v="0"/>
    <x v="0"/>
    <x v="1"/>
    <x v="7"/>
    <s v="Jacket Model-107"/>
    <s v="PROD3017"/>
    <n v="10"/>
    <n v="961.01"/>
    <n v="9610.1"/>
    <n v="0.1"/>
    <n v="961.01"/>
    <n v="8649.09"/>
    <x v="3"/>
    <x v="3"/>
    <n v="0.25"/>
    <n v="2162.27"/>
  </r>
  <r>
    <s v="ORD2025001273"/>
    <x v="233"/>
    <s v="Customer 4866"/>
    <s v="CUST1750"/>
    <x v="3"/>
    <x v="8"/>
    <x v="1"/>
    <x v="0"/>
    <x v="0"/>
    <s v="Curtain Model-640"/>
    <s v="PROD2096"/>
    <n v="6"/>
    <n v="651.59"/>
    <n v="3909.54"/>
    <n v="0.2"/>
    <n v="781.91"/>
    <n v="3127.63"/>
    <x v="1"/>
    <x v="1"/>
    <n v="0.3"/>
    <n v="938.29"/>
  </r>
  <r>
    <s v="ORD2025001274"/>
    <x v="219"/>
    <s v="Customer 1184"/>
    <s v="CUST9019"/>
    <x v="2"/>
    <x v="12"/>
    <x v="1"/>
    <x v="1"/>
    <x v="7"/>
    <s v="Jacket Model-115"/>
    <s v="PROD9959"/>
    <n v="7"/>
    <n v="946.42"/>
    <n v="6624.94"/>
    <n v="0"/>
    <n v="0"/>
    <n v="6624.94"/>
    <x v="3"/>
    <x v="3"/>
    <n v="0.25"/>
    <n v="1656.23"/>
  </r>
  <r>
    <s v="ORD2025001275"/>
    <x v="30"/>
    <s v="Customer 2948"/>
    <s v="CUST4958"/>
    <x v="3"/>
    <x v="3"/>
    <x v="0"/>
    <x v="3"/>
    <x v="6"/>
    <s v="Face Cream Model-969"/>
    <s v="PROD2773"/>
    <n v="6"/>
    <n v="763.95"/>
    <n v="4583.7"/>
    <n v="0"/>
    <n v="0"/>
    <n v="4583.7"/>
    <x v="2"/>
    <x v="0"/>
    <n v="0.3"/>
    <n v="1375.11"/>
  </r>
  <r>
    <s v="ORD2025001276"/>
    <x v="243"/>
    <s v="Customer 3355"/>
    <s v="CUST1145"/>
    <x v="2"/>
    <x v="2"/>
    <x v="1"/>
    <x v="0"/>
    <x v="3"/>
    <s v="Sofa Model-660"/>
    <s v="PROD8487"/>
    <n v="4"/>
    <n v="358.08"/>
    <n v="1432.32"/>
    <n v="0.05"/>
    <n v="71.62"/>
    <n v="1360.7"/>
    <x v="2"/>
    <x v="0"/>
    <n v="0.25"/>
    <n v="340.18"/>
  </r>
  <r>
    <s v="ORD2025001277"/>
    <x v="165"/>
    <s v="Customer 2047"/>
    <s v="CUST2891"/>
    <x v="2"/>
    <x v="12"/>
    <x v="0"/>
    <x v="3"/>
    <x v="10"/>
    <s v="Perfume Model-387"/>
    <s v="PROD6961"/>
    <n v="8"/>
    <n v="959.44"/>
    <n v="7675.52"/>
    <n v="0.2"/>
    <n v="1535.1"/>
    <n v="6140.42"/>
    <x v="3"/>
    <x v="3"/>
    <n v="0.15"/>
    <n v="921.06"/>
  </r>
  <r>
    <s v="ORD2025001278"/>
    <x v="148"/>
    <s v="Customer 2474"/>
    <s v="CUST3428"/>
    <x v="3"/>
    <x v="3"/>
    <x v="1"/>
    <x v="3"/>
    <x v="9"/>
    <s v="Lipstick Model-225"/>
    <s v="PROD1427"/>
    <n v="5"/>
    <n v="310.20999999999998"/>
    <n v="1551.05"/>
    <n v="0"/>
    <n v="0"/>
    <n v="1551.05"/>
    <x v="1"/>
    <x v="1"/>
    <n v="0.25"/>
    <n v="387.76"/>
  </r>
  <r>
    <s v="ORD2025001279"/>
    <x v="50"/>
    <s v="Customer 4599"/>
    <s v="CUST6603"/>
    <x v="0"/>
    <x v="6"/>
    <x v="0"/>
    <x v="1"/>
    <x v="1"/>
    <s v="Jeans Model-494"/>
    <s v="PROD2444"/>
    <n v="7"/>
    <n v="282.02"/>
    <n v="1974.14"/>
    <n v="0.2"/>
    <n v="394.83"/>
    <n v="1579.31"/>
    <x v="3"/>
    <x v="3"/>
    <n v="0.3"/>
    <n v="473.79"/>
  </r>
  <r>
    <s v="ORD2025001280"/>
    <x v="155"/>
    <s v="Customer 396"/>
    <s v="CUST5400"/>
    <x v="0"/>
    <x v="0"/>
    <x v="1"/>
    <x v="3"/>
    <x v="6"/>
    <s v="Face Cream Model-501"/>
    <s v="PROD9313"/>
    <n v="7"/>
    <n v="872.2"/>
    <n v="6105.4"/>
    <n v="0.2"/>
    <n v="1221.08"/>
    <n v="4884.32"/>
    <x v="2"/>
    <x v="1"/>
    <n v="0.15"/>
    <n v="732.65"/>
  </r>
  <r>
    <s v="ORD2025001281"/>
    <x v="194"/>
    <s v="Customer 4178"/>
    <s v="CUST7423"/>
    <x v="1"/>
    <x v="4"/>
    <x v="1"/>
    <x v="2"/>
    <x v="11"/>
    <s v="Mobile Model-212"/>
    <s v="PROD2710"/>
    <n v="3"/>
    <n v="365.42"/>
    <n v="1096.26"/>
    <n v="0"/>
    <n v="0"/>
    <n v="1096.26"/>
    <x v="0"/>
    <x v="0"/>
    <n v="0.3"/>
    <n v="328.88"/>
  </r>
  <r>
    <s v="ORD2025001282"/>
    <x v="99"/>
    <s v="Customer 4139"/>
    <s v="CUST5292"/>
    <x v="1"/>
    <x v="10"/>
    <x v="0"/>
    <x v="3"/>
    <x v="10"/>
    <s v="Perfume Model-532"/>
    <s v="PROD3639"/>
    <n v="8"/>
    <n v="480.29"/>
    <n v="3842.32"/>
    <n v="0.1"/>
    <n v="384.23"/>
    <n v="3458.09"/>
    <x v="3"/>
    <x v="2"/>
    <n v="0.15"/>
    <n v="518.71"/>
  </r>
  <r>
    <s v="ORD2025001283"/>
    <x v="375"/>
    <s v="Customer 2815"/>
    <s v="CUST3556"/>
    <x v="2"/>
    <x v="2"/>
    <x v="0"/>
    <x v="3"/>
    <x v="6"/>
    <s v="Face Cream Model-803"/>
    <s v="PROD5728"/>
    <n v="10"/>
    <n v="436.77"/>
    <n v="4367.7"/>
    <n v="0.1"/>
    <n v="436.77"/>
    <n v="3930.93"/>
    <x v="1"/>
    <x v="1"/>
    <n v="0.25"/>
    <n v="982.73"/>
  </r>
  <r>
    <s v="ORD2025001284"/>
    <x v="190"/>
    <s v="Customer 3183"/>
    <s v="CUST2523"/>
    <x v="0"/>
    <x v="0"/>
    <x v="0"/>
    <x v="3"/>
    <x v="10"/>
    <s v="Perfume Model-827"/>
    <s v="PROD3521"/>
    <n v="2"/>
    <n v="190.85"/>
    <n v="381.7"/>
    <n v="0.1"/>
    <n v="38.17"/>
    <n v="343.53"/>
    <x v="3"/>
    <x v="2"/>
    <n v="0.25"/>
    <n v="85.88"/>
  </r>
  <r>
    <s v="ORD2025001285"/>
    <x v="350"/>
    <s v="Customer 3930"/>
    <s v="CUST9765"/>
    <x v="2"/>
    <x v="14"/>
    <x v="0"/>
    <x v="0"/>
    <x v="0"/>
    <s v="Curtain Model-186"/>
    <s v="PROD5414"/>
    <n v="10"/>
    <n v="529.54999999999995"/>
    <n v="5295.5"/>
    <n v="0.1"/>
    <n v="529.54999999999995"/>
    <n v="4765.95"/>
    <x v="2"/>
    <x v="3"/>
    <n v="0.3"/>
    <n v="1429.78"/>
  </r>
  <r>
    <s v="ORD2025001286"/>
    <x v="65"/>
    <s v="Customer 629"/>
    <s v="CUST2767"/>
    <x v="3"/>
    <x v="3"/>
    <x v="1"/>
    <x v="0"/>
    <x v="2"/>
    <s v="Lamp Model-194"/>
    <s v="PROD9561"/>
    <n v="7"/>
    <n v="205.73"/>
    <n v="1440.11"/>
    <n v="0.1"/>
    <n v="144.01"/>
    <n v="1296.0999999999999"/>
    <x v="2"/>
    <x v="2"/>
    <n v="0.3"/>
    <n v="388.83"/>
  </r>
  <r>
    <s v="ORD2025001287"/>
    <x v="414"/>
    <s v="Customer 2491"/>
    <s v="CUST5860"/>
    <x v="4"/>
    <x v="11"/>
    <x v="0"/>
    <x v="0"/>
    <x v="0"/>
    <s v="Curtain Model-576"/>
    <s v="PROD6415"/>
    <n v="8"/>
    <n v="492.73"/>
    <n v="3941.84"/>
    <n v="0.05"/>
    <n v="197.09"/>
    <n v="3744.75"/>
    <x v="1"/>
    <x v="3"/>
    <n v="0.3"/>
    <n v="1123.42"/>
  </r>
  <r>
    <s v="ORD2025001288"/>
    <x v="415"/>
    <s v="Customer 369"/>
    <s v="CUST9908"/>
    <x v="3"/>
    <x v="3"/>
    <x v="0"/>
    <x v="0"/>
    <x v="2"/>
    <s v="Lamp Model-947"/>
    <s v="PROD1840"/>
    <n v="7"/>
    <n v="919.92"/>
    <n v="6439.44"/>
    <n v="0.2"/>
    <n v="1287.8900000000001"/>
    <n v="5151.55"/>
    <x v="3"/>
    <x v="2"/>
    <n v="0.25"/>
    <n v="1287.8900000000001"/>
  </r>
  <r>
    <s v="ORD2025001289"/>
    <x v="98"/>
    <s v="Customer 4439"/>
    <s v="CUST6317"/>
    <x v="1"/>
    <x v="10"/>
    <x v="0"/>
    <x v="1"/>
    <x v="5"/>
    <s v="Shirt Model-754"/>
    <s v="PROD1598"/>
    <n v="4"/>
    <n v="630.99"/>
    <n v="2523.96"/>
    <n v="0.05"/>
    <n v="126.2"/>
    <n v="2397.7600000000002"/>
    <x v="2"/>
    <x v="0"/>
    <n v="0.15"/>
    <n v="359.66"/>
  </r>
  <r>
    <s v="ORD2025001290"/>
    <x v="19"/>
    <s v="Customer 3637"/>
    <s v="CUST4577"/>
    <x v="4"/>
    <x v="9"/>
    <x v="0"/>
    <x v="3"/>
    <x v="6"/>
    <s v="Face Cream Model-877"/>
    <s v="PROD8195"/>
    <n v="3"/>
    <n v="655.89"/>
    <n v="1967.67"/>
    <n v="0.05"/>
    <n v="98.38"/>
    <n v="1869.29"/>
    <x v="1"/>
    <x v="1"/>
    <n v="0.3"/>
    <n v="560.79"/>
  </r>
  <r>
    <s v="ORD2025001291"/>
    <x v="122"/>
    <s v="Customer 2188"/>
    <s v="CUST4562"/>
    <x v="0"/>
    <x v="6"/>
    <x v="1"/>
    <x v="1"/>
    <x v="7"/>
    <s v="Jacket Model-740"/>
    <s v="PROD2722"/>
    <n v="1"/>
    <n v="840.4"/>
    <n v="840.4"/>
    <n v="0.05"/>
    <n v="42.02"/>
    <n v="798.38"/>
    <x v="0"/>
    <x v="3"/>
    <n v="0.25"/>
    <n v="199.59"/>
  </r>
  <r>
    <s v="ORD2025001292"/>
    <x v="253"/>
    <s v="Customer 2986"/>
    <s v="CUST1342"/>
    <x v="4"/>
    <x v="9"/>
    <x v="0"/>
    <x v="0"/>
    <x v="3"/>
    <s v="Sofa Model-235"/>
    <s v="PROD9105"/>
    <n v="6"/>
    <n v="370.04"/>
    <n v="2220.2399999999998"/>
    <n v="0.2"/>
    <n v="444.05"/>
    <n v="1776.19"/>
    <x v="0"/>
    <x v="2"/>
    <n v="0.15"/>
    <n v="266.43"/>
  </r>
  <r>
    <s v="ORD2025001293"/>
    <x v="135"/>
    <s v="Customer 831"/>
    <s v="CUST3481"/>
    <x v="2"/>
    <x v="12"/>
    <x v="1"/>
    <x v="0"/>
    <x v="3"/>
    <s v="Sofa Model-759"/>
    <s v="PROD3583"/>
    <n v="3"/>
    <n v="371.96"/>
    <n v="1115.8800000000001"/>
    <n v="0.1"/>
    <n v="111.59"/>
    <n v="1004.29"/>
    <x v="1"/>
    <x v="2"/>
    <n v="0.15"/>
    <n v="150.63999999999999"/>
  </r>
  <r>
    <s v="ORD2025001294"/>
    <x v="356"/>
    <s v="Customer 1212"/>
    <s v="CUST2806"/>
    <x v="1"/>
    <x v="10"/>
    <x v="0"/>
    <x v="3"/>
    <x v="6"/>
    <s v="Face Cream Model-509"/>
    <s v="PROD2594"/>
    <n v="10"/>
    <n v="322.17"/>
    <n v="3221.7"/>
    <n v="0.1"/>
    <n v="322.17"/>
    <n v="2899.53"/>
    <x v="3"/>
    <x v="1"/>
    <n v="0.3"/>
    <n v="869.86"/>
  </r>
  <r>
    <s v="ORD2025001295"/>
    <x v="247"/>
    <s v="Customer 1782"/>
    <s v="CUST5292"/>
    <x v="0"/>
    <x v="13"/>
    <x v="1"/>
    <x v="1"/>
    <x v="1"/>
    <s v="Jeans Model-356"/>
    <s v="PROD5282"/>
    <n v="2"/>
    <n v="133.06"/>
    <n v="266.12"/>
    <n v="0"/>
    <n v="0"/>
    <n v="266.12"/>
    <x v="2"/>
    <x v="0"/>
    <n v="0.3"/>
    <n v="79.84"/>
  </r>
  <r>
    <s v="ORD2025001296"/>
    <x v="304"/>
    <s v="Customer 1416"/>
    <s v="CUST4978"/>
    <x v="0"/>
    <x v="0"/>
    <x v="0"/>
    <x v="2"/>
    <x v="11"/>
    <s v="Mobile Model-389"/>
    <s v="PROD3301"/>
    <n v="3"/>
    <n v="456.93"/>
    <n v="1370.79"/>
    <n v="0.1"/>
    <n v="137.08000000000001"/>
    <n v="1233.71"/>
    <x v="1"/>
    <x v="0"/>
    <n v="0.3"/>
    <n v="370.11"/>
  </r>
  <r>
    <s v="ORD2025001297"/>
    <x v="39"/>
    <s v="Customer 3213"/>
    <s v="CUST7827"/>
    <x v="1"/>
    <x v="10"/>
    <x v="1"/>
    <x v="1"/>
    <x v="5"/>
    <s v="Shirt Model-944"/>
    <s v="PROD7632"/>
    <n v="10"/>
    <n v="637.05999999999995"/>
    <n v="6370.6"/>
    <n v="0.1"/>
    <n v="637.05999999999995"/>
    <n v="5733.54"/>
    <x v="2"/>
    <x v="1"/>
    <n v="0.25"/>
    <n v="1433.38"/>
  </r>
  <r>
    <s v="ORD2025001298"/>
    <x v="416"/>
    <s v="Customer 408"/>
    <s v="CUST8009"/>
    <x v="1"/>
    <x v="10"/>
    <x v="1"/>
    <x v="0"/>
    <x v="3"/>
    <s v="Sofa Model-935"/>
    <s v="PROD4238"/>
    <n v="5"/>
    <n v="767.92"/>
    <n v="3839.6"/>
    <n v="0.1"/>
    <n v="383.96"/>
    <n v="3455.64"/>
    <x v="1"/>
    <x v="0"/>
    <n v="0.15"/>
    <n v="518.35"/>
  </r>
  <r>
    <s v="ORD2025001299"/>
    <x v="54"/>
    <s v="Customer 1599"/>
    <s v="CUST9494"/>
    <x v="0"/>
    <x v="0"/>
    <x v="0"/>
    <x v="1"/>
    <x v="1"/>
    <s v="Jeans Model-859"/>
    <s v="PROD6549"/>
    <n v="7"/>
    <n v="126.43"/>
    <n v="885.01"/>
    <n v="0.2"/>
    <n v="177"/>
    <n v="708.01"/>
    <x v="3"/>
    <x v="1"/>
    <n v="0.25"/>
    <n v="177"/>
  </r>
  <r>
    <s v="ORD2025001300"/>
    <x v="220"/>
    <s v="Customer 241"/>
    <s v="CUST8328"/>
    <x v="2"/>
    <x v="12"/>
    <x v="1"/>
    <x v="2"/>
    <x v="11"/>
    <s v="Mobile Model-499"/>
    <s v="PROD4501"/>
    <n v="4"/>
    <n v="468.55"/>
    <n v="1874.2"/>
    <n v="0.05"/>
    <n v="93.71"/>
    <n v="1780.49"/>
    <x v="3"/>
    <x v="1"/>
    <n v="0.3"/>
    <n v="534.15"/>
  </r>
  <r>
    <s v="ORD2025001301"/>
    <x v="342"/>
    <s v="Customer 1261"/>
    <s v="CUST7434"/>
    <x v="1"/>
    <x v="4"/>
    <x v="0"/>
    <x v="2"/>
    <x v="11"/>
    <s v="Mobile Model-162"/>
    <s v="PROD7716"/>
    <n v="3"/>
    <n v="172.14"/>
    <n v="516.41999999999996"/>
    <n v="0.1"/>
    <n v="51.64"/>
    <n v="464.78"/>
    <x v="3"/>
    <x v="0"/>
    <n v="0.15"/>
    <n v="69.72"/>
  </r>
  <r>
    <s v="ORD2025001302"/>
    <x v="391"/>
    <s v="Customer 2753"/>
    <s v="CUST8766"/>
    <x v="3"/>
    <x v="5"/>
    <x v="1"/>
    <x v="1"/>
    <x v="5"/>
    <s v="Shirt Model-680"/>
    <s v="PROD6931"/>
    <n v="5"/>
    <n v="551.5"/>
    <n v="2757.5"/>
    <n v="0.05"/>
    <n v="137.88"/>
    <n v="2619.62"/>
    <x v="1"/>
    <x v="1"/>
    <n v="0.25"/>
    <n v="654.9"/>
  </r>
  <r>
    <s v="ORD2025001303"/>
    <x v="194"/>
    <s v="Customer 452"/>
    <s v="CUST8278"/>
    <x v="2"/>
    <x v="14"/>
    <x v="1"/>
    <x v="1"/>
    <x v="1"/>
    <s v="Jeans Model-294"/>
    <s v="PROD8618"/>
    <n v="4"/>
    <n v="628.33000000000004"/>
    <n v="2513.3200000000002"/>
    <n v="0.05"/>
    <n v="125.67"/>
    <n v="2387.65"/>
    <x v="1"/>
    <x v="2"/>
    <n v="0.25"/>
    <n v="596.91"/>
  </r>
  <r>
    <s v="ORD2025001304"/>
    <x v="47"/>
    <s v="Customer 1701"/>
    <s v="CUST7397"/>
    <x v="4"/>
    <x v="7"/>
    <x v="1"/>
    <x v="2"/>
    <x v="4"/>
    <s v="Laptop Model-815"/>
    <s v="PROD2372"/>
    <n v="2"/>
    <n v="637.53"/>
    <n v="1275.06"/>
    <n v="0.2"/>
    <n v="255.01"/>
    <n v="1020.05"/>
    <x v="2"/>
    <x v="2"/>
    <n v="0.3"/>
    <n v="306.01"/>
  </r>
  <r>
    <s v="ORD2025001305"/>
    <x v="397"/>
    <s v="Customer 659"/>
    <s v="CUST9017"/>
    <x v="0"/>
    <x v="6"/>
    <x v="1"/>
    <x v="1"/>
    <x v="5"/>
    <s v="Shirt Model-173"/>
    <s v="PROD9821"/>
    <n v="9"/>
    <n v="597.72"/>
    <n v="5379.48"/>
    <n v="0.1"/>
    <n v="537.95000000000005"/>
    <n v="4841.53"/>
    <x v="2"/>
    <x v="1"/>
    <n v="0.25"/>
    <n v="1210.3800000000001"/>
  </r>
  <r>
    <s v="ORD2025001306"/>
    <x v="216"/>
    <s v="Customer 2872"/>
    <s v="CUST6900"/>
    <x v="4"/>
    <x v="7"/>
    <x v="0"/>
    <x v="2"/>
    <x v="11"/>
    <s v="Mobile Model-601"/>
    <s v="PROD5983"/>
    <n v="1"/>
    <n v="821.1"/>
    <n v="821.1"/>
    <n v="0"/>
    <n v="0"/>
    <n v="821.1"/>
    <x v="3"/>
    <x v="1"/>
    <n v="0.15"/>
    <n v="123.16"/>
  </r>
  <r>
    <s v="ORD2025001307"/>
    <x v="320"/>
    <s v="Customer 1794"/>
    <s v="CUST1048"/>
    <x v="3"/>
    <x v="5"/>
    <x v="1"/>
    <x v="1"/>
    <x v="7"/>
    <s v="Jacket Model-768"/>
    <s v="PROD9813"/>
    <n v="5"/>
    <n v="165.36"/>
    <n v="826.8"/>
    <n v="0.1"/>
    <n v="82.68"/>
    <n v="744.12"/>
    <x v="0"/>
    <x v="3"/>
    <n v="0.3"/>
    <n v="223.24"/>
  </r>
  <r>
    <s v="ORD2025001308"/>
    <x v="417"/>
    <s v="Customer 2693"/>
    <s v="CUST3271"/>
    <x v="0"/>
    <x v="13"/>
    <x v="0"/>
    <x v="3"/>
    <x v="6"/>
    <s v="Face Cream Model-917"/>
    <s v="PROD9097"/>
    <n v="4"/>
    <n v="514.28"/>
    <n v="2057.12"/>
    <n v="0.1"/>
    <n v="205.71"/>
    <n v="1851.41"/>
    <x v="3"/>
    <x v="3"/>
    <n v="0.25"/>
    <n v="462.85"/>
  </r>
  <r>
    <s v="ORD2025001309"/>
    <x v="176"/>
    <s v="Customer 4765"/>
    <s v="CUST8051"/>
    <x v="0"/>
    <x v="6"/>
    <x v="0"/>
    <x v="2"/>
    <x v="11"/>
    <s v="Mobile Model-218"/>
    <s v="PROD6963"/>
    <n v="5"/>
    <n v="691.99"/>
    <n v="3459.95"/>
    <n v="0.2"/>
    <n v="691.99"/>
    <n v="2767.96"/>
    <x v="2"/>
    <x v="1"/>
    <n v="0.3"/>
    <n v="830.39"/>
  </r>
  <r>
    <s v="ORD2025001310"/>
    <x v="375"/>
    <s v="Customer 3443"/>
    <s v="CUST6947"/>
    <x v="4"/>
    <x v="7"/>
    <x v="0"/>
    <x v="1"/>
    <x v="7"/>
    <s v="Jacket Model-840"/>
    <s v="PROD6615"/>
    <n v="8"/>
    <n v="976.38"/>
    <n v="7811.04"/>
    <n v="0.1"/>
    <n v="781.1"/>
    <n v="7029.94"/>
    <x v="3"/>
    <x v="1"/>
    <n v="0.3"/>
    <n v="2108.98"/>
  </r>
  <r>
    <s v="ORD2025001311"/>
    <x v="308"/>
    <s v="Customer 4785"/>
    <s v="CUST5829"/>
    <x v="4"/>
    <x v="7"/>
    <x v="1"/>
    <x v="0"/>
    <x v="0"/>
    <s v="Curtain Model-928"/>
    <s v="PROD4059"/>
    <n v="6"/>
    <n v="585.17999999999995"/>
    <n v="3511.08"/>
    <n v="0.1"/>
    <n v="351.11"/>
    <n v="3159.97"/>
    <x v="0"/>
    <x v="3"/>
    <n v="0.25"/>
    <n v="789.99"/>
  </r>
  <r>
    <s v="ORD2025001312"/>
    <x v="155"/>
    <s v="Customer 3861"/>
    <s v="CUST2508"/>
    <x v="3"/>
    <x v="5"/>
    <x v="0"/>
    <x v="0"/>
    <x v="2"/>
    <s v="Lamp Model-409"/>
    <s v="PROD4548"/>
    <n v="8"/>
    <n v="787.46"/>
    <n v="6299.68"/>
    <n v="0.1"/>
    <n v="629.97"/>
    <n v="5669.71"/>
    <x v="2"/>
    <x v="3"/>
    <n v="0.15"/>
    <n v="850.46"/>
  </r>
  <r>
    <s v="ORD2025001313"/>
    <x v="358"/>
    <s v="Customer 731"/>
    <s v="CUST7169"/>
    <x v="0"/>
    <x v="6"/>
    <x v="1"/>
    <x v="0"/>
    <x v="2"/>
    <s v="Lamp Model-125"/>
    <s v="PROD3924"/>
    <n v="2"/>
    <n v="301.24"/>
    <n v="602.48"/>
    <n v="0.2"/>
    <n v="120.5"/>
    <n v="481.98"/>
    <x v="1"/>
    <x v="2"/>
    <n v="0.3"/>
    <n v="144.59"/>
  </r>
  <r>
    <s v="ORD2025001314"/>
    <x v="16"/>
    <s v="Customer 2046"/>
    <s v="CUST7250"/>
    <x v="0"/>
    <x v="0"/>
    <x v="0"/>
    <x v="1"/>
    <x v="5"/>
    <s v="Shirt Model-559"/>
    <s v="PROD5179"/>
    <n v="1"/>
    <n v="938.9"/>
    <n v="938.9"/>
    <n v="0.1"/>
    <n v="93.89"/>
    <n v="845.01"/>
    <x v="1"/>
    <x v="1"/>
    <n v="0.25"/>
    <n v="211.25"/>
  </r>
  <r>
    <s v="ORD2025001315"/>
    <x v="10"/>
    <s v="Customer 4907"/>
    <s v="CUST6010"/>
    <x v="4"/>
    <x v="7"/>
    <x v="1"/>
    <x v="3"/>
    <x v="9"/>
    <s v="Lipstick Model-186"/>
    <s v="PROD9250"/>
    <n v="2"/>
    <n v="150.27000000000001"/>
    <n v="300.54000000000002"/>
    <n v="0.1"/>
    <n v="30.05"/>
    <n v="270.49"/>
    <x v="3"/>
    <x v="0"/>
    <n v="0.25"/>
    <n v="67.62"/>
  </r>
  <r>
    <s v="ORD2025001316"/>
    <x v="172"/>
    <s v="Customer 271"/>
    <s v="CUST9869"/>
    <x v="1"/>
    <x v="1"/>
    <x v="0"/>
    <x v="2"/>
    <x v="8"/>
    <s v="Tablet Model-400"/>
    <s v="PROD8265"/>
    <n v="10"/>
    <n v="942.22"/>
    <n v="9422.2000000000007"/>
    <n v="0.1"/>
    <n v="942.22"/>
    <n v="8479.98"/>
    <x v="3"/>
    <x v="0"/>
    <n v="0.3"/>
    <n v="2543.9899999999998"/>
  </r>
  <r>
    <s v="ORD2025001317"/>
    <x v="124"/>
    <s v="Customer 3435"/>
    <s v="CUST3077"/>
    <x v="1"/>
    <x v="4"/>
    <x v="0"/>
    <x v="1"/>
    <x v="7"/>
    <s v="Jacket Model-829"/>
    <s v="PROD1804"/>
    <n v="8"/>
    <n v="208.9"/>
    <n v="1671.2"/>
    <n v="0.2"/>
    <n v="334.24"/>
    <n v="1336.96"/>
    <x v="3"/>
    <x v="0"/>
    <n v="0.3"/>
    <n v="401.09"/>
  </r>
  <r>
    <s v="ORD2025001318"/>
    <x v="276"/>
    <s v="Customer 3499"/>
    <s v="CUST6186"/>
    <x v="4"/>
    <x v="7"/>
    <x v="0"/>
    <x v="3"/>
    <x v="10"/>
    <s v="Perfume Model-700"/>
    <s v="PROD5969"/>
    <n v="4"/>
    <n v="912.05"/>
    <n v="3648.2"/>
    <n v="0.1"/>
    <n v="364.82"/>
    <n v="3283.38"/>
    <x v="3"/>
    <x v="1"/>
    <n v="0.15"/>
    <n v="492.51"/>
  </r>
  <r>
    <s v="ORD2025001319"/>
    <x v="399"/>
    <s v="Customer 279"/>
    <s v="CUST6002"/>
    <x v="2"/>
    <x v="2"/>
    <x v="0"/>
    <x v="0"/>
    <x v="3"/>
    <s v="Sofa Model-641"/>
    <s v="PROD4876"/>
    <n v="4"/>
    <n v="490.56"/>
    <n v="1962.24"/>
    <n v="0"/>
    <n v="0"/>
    <n v="1962.24"/>
    <x v="1"/>
    <x v="1"/>
    <n v="0.15"/>
    <n v="294.33999999999997"/>
  </r>
  <r>
    <s v="ORD2025001320"/>
    <x v="363"/>
    <s v="Customer 290"/>
    <s v="CUST8928"/>
    <x v="2"/>
    <x v="14"/>
    <x v="1"/>
    <x v="1"/>
    <x v="1"/>
    <s v="Jeans Model-814"/>
    <s v="PROD2027"/>
    <n v="2"/>
    <n v="771.01"/>
    <n v="1542.02"/>
    <n v="0.2"/>
    <n v="308.39999999999998"/>
    <n v="1233.6199999999999"/>
    <x v="1"/>
    <x v="3"/>
    <n v="0.15"/>
    <n v="185.04"/>
  </r>
  <r>
    <s v="ORD2025001321"/>
    <x v="150"/>
    <s v="Customer 4596"/>
    <s v="CUST3812"/>
    <x v="3"/>
    <x v="5"/>
    <x v="0"/>
    <x v="0"/>
    <x v="3"/>
    <s v="Sofa Model-505"/>
    <s v="PROD7555"/>
    <n v="5"/>
    <n v="995.9"/>
    <n v="4979.5"/>
    <n v="0.1"/>
    <n v="497.95"/>
    <n v="4481.55"/>
    <x v="0"/>
    <x v="2"/>
    <n v="0.25"/>
    <n v="1120.3900000000001"/>
  </r>
  <r>
    <s v="ORD2025001322"/>
    <x v="265"/>
    <s v="Customer 2325"/>
    <s v="CUST9804"/>
    <x v="1"/>
    <x v="4"/>
    <x v="1"/>
    <x v="2"/>
    <x v="8"/>
    <s v="Tablet Model-170"/>
    <s v="PROD1266"/>
    <n v="7"/>
    <n v="689.16"/>
    <n v="4824.12"/>
    <n v="0.05"/>
    <n v="241.21"/>
    <n v="4582.91"/>
    <x v="3"/>
    <x v="0"/>
    <n v="0.15"/>
    <n v="687.44"/>
  </r>
  <r>
    <s v="ORD2025001323"/>
    <x v="329"/>
    <s v="Customer 4632"/>
    <s v="CUST9027"/>
    <x v="3"/>
    <x v="8"/>
    <x v="0"/>
    <x v="3"/>
    <x v="9"/>
    <s v="Lipstick Model-130"/>
    <s v="PROD6902"/>
    <n v="10"/>
    <n v="241.1"/>
    <n v="2411"/>
    <n v="0"/>
    <n v="0"/>
    <n v="2411"/>
    <x v="1"/>
    <x v="0"/>
    <n v="0.25"/>
    <n v="602.75"/>
  </r>
  <r>
    <s v="ORD2025001324"/>
    <x v="302"/>
    <s v="Customer 4846"/>
    <s v="CUST6021"/>
    <x v="2"/>
    <x v="12"/>
    <x v="1"/>
    <x v="3"/>
    <x v="9"/>
    <s v="Lipstick Model-124"/>
    <s v="PROD3057"/>
    <n v="7"/>
    <n v="900.03"/>
    <n v="6300.21"/>
    <n v="0.2"/>
    <n v="1260.04"/>
    <n v="5040.17"/>
    <x v="3"/>
    <x v="3"/>
    <n v="0.25"/>
    <n v="1260.04"/>
  </r>
  <r>
    <s v="ORD2025001325"/>
    <x v="116"/>
    <s v="Customer 1491"/>
    <s v="CUST8256"/>
    <x v="1"/>
    <x v="1"/>
    <x v="0"/>
    <x v="3"/>
    <x v="10"/>
    <s v="Perfume Model-842"/>
    <s v="PROD9714"/>
    <n v="6"/>
    <n v="710.16"/>
    <n v="4260.96"/>
    <n v="0.1"/>
    <n v="426.1"/>
    <n v="3834.86"/>
    <x v="0"/>
    <x v="0"/>
    <n v="0.25"/>
    <n v="958.72"/>
  </r>
  <r>
    <s v="ORD2025001326"/>
    <x v="374"/>
    <s v="Customer 1450"/>
    <s v="CUST1502"/>
    <x v="1"/>
    <x v="4"/>
    <x v="1"/>
    <x v="2"/>
    <x v="11"/>
    <s v="Mobile Model-751"/>
    <s v="PROD8905"/>
    <n v="7"/>
    <n v="546.32000000000005"/>
    <n v="3824.24"/>
    <n v="0.2"/>
    <n v="764.85"/>
    <n v="3059.39"/>
    <x v="3"/>
    <x v="2"/>
    <n v="0.25"/>
    <n v="764.85"/>
  </r>
  <r>
    <s v="ORD2025001327"/>
    <x v="368"/>
    <s v="Customer 3047"/>
    <s v="CUST6253"/>
    <x v="2"/>
    <x v="12"/>
    <x v="0"/>
    <x v="0"/>
    <x v="2"/>
    <s v="Lamp Model-624"/>
    <s v="PROD5400"/>
    <n v="1"/>
    <n v="403.7"/>
    <n v="403.7"/>
    <n v="0.2"/>
    <n v="80.739999999999995"/>
    <n v="322.95999999999998"/>
    <x v="2"/>
    <x v="3"/>
    <n v="0.3"/>
    <n v="96.89"/>
  </r>
  <r>
    <s v="ORD2025001328"/>
    <x v="141"/>
    <s v="Customer 3382"/>
    <s v="CUST6366"/>
    <x v="3"/>
    <x v="5"/>
    <x v="0"/>
    <x v="2"/>
    <x v="8"/>
    <s v="Tablet Model-598"/>
    <s v="PROD5738"/>
    <n v="10"/>
    <n v="315.36"/>
    <n v="3153.6"/>
    <n v="0.1"/>
    <n v="315.36"/>
    <n v="2838.24"/>
    <x v="1"/>
    <x v="3"/>
    <n v="0.3"/>
    <n v="851.47"/>
  </r>
  <r>
    <s v="ORD2025001329"/>
    <x v="381"/>
    <s v="Customer 3003"/>
    <s v="CUST6545"/>
    <x v="3"/>
    <x v="8"/>
    <x v="1"/>
    <x v="2"/>
    <x v="4"/>
    <s v="Laptop Model-435"/>
    <s v="PROD2360"/>
    <n v="7"/>
    <n v="721.86"/>
    <n v="5053.0200000000004"/>
    <n v="0.2"/>
    <n v="1010.6"/>
    <n v="4042.42"/>
    <x v="3"/>
    <x v="2"/>
    <n v="0.15"/>
    <n v="606.36"/>
  </r>
  <r>
    <s v="ORD2025001330"/>
    <x v="155"/>
    <s v="Customer 3779"/>
    <s v="CUST4918"/>
    <x v="0"/>
    <x v="0"/>
    <x v="1"/>
    <x v="1"/>
    <x v="7"/>
    <s v="Jacket Model-211"/>
    <s v="PROD8131"/>
    <n v="8"/>
    <n v="728.21"/>
    <n v="5825.68"/>
    <n v="0.05"/>
    <n v="291.27999999999997"/>
    <n v="5534.4"/>
    <x v="3"/>
    <x v="2"/>
    <n v="0.3"/>
    <n v="1660.32"/>
  </r>
  <r>
    <s v="ORD2025001331"/>
    <x v="8"/>
    <s v="Customer 852"/>
    <s v="CUST6969"/>
    <x v="2"/>
    <x v="2"/>
    <x v="0"/>
    <x v="0"/>
    <x v="0"/>
    <s v="Curtain Model-146"/>
    <s v="PROD5224"/>
    <n v="6"/>
    <n v="369.38"/>
    <n v="2216.2800000000002"/>
    <n v="0"/>
    <n v="0"/>
    <n v="2216.2800000000002"/>
    <x v="1"/>
    <x v="3"/>
    <n v="0.25"/>
    <n v="554.07000000000005"/>
  </r>
  <r>
    <s v="ORD2025001332"/>
    <x v="374"/>
    <s v="Customer 2942"/>
    <s v="CUST6786"/>
    <x v="4"/>
    <x v="11"/>
    <x v="0"/>
    <x v="1"/>
    <x v="5"/>
    <s v="Shirt Model-677"/>
    <s v="PROD5360"/>
    <n v="9"/>
    <n v="200.48"/>
    <n v="1804.32"/>
    <n v="0.05"/>
    <n v="90.22"/>
    <n v="1714.1"/>
    <x v="1"/>
    <x v="0"/>
    <n v="0.25"/>
    <n v="428.52"/>
  </r>
  <r>
    <s v="ORD2025001333"/>
    <x v="188"/>
    <s v="Customer 2510"/>
    <s v="CUST8247"/>
    <x v="4"/>
    <x v="7"/>
    <x v="1"/>
    <x v="1"/>
    <x v="7"/>
    <s v="Jacket Model-332"/>
    <s v="PROD7620"/>
    <n v="10"/>
    <n v="847.72"/>
    <n v="8477.2000000000007"/>
    <n v="0.05"/>
    <n v="423.86"/>
    <n v="8053.34"/>
    <x v="2"/>
    <x v="2"/>
    <n v="0.25"/>
    <n v="2013.34"/>
  </r>
  <r>
    <s v="ORD2025001334"/>
    <x v="180"/>
    <s v="Customer 826"/>
    <s v="CUST9419"/>
    <x v="1"/>
    <x v="4"/>
    <x v="0"/>
    <x v="3"/>
    <x v="6"/>
    <s v="Face Cream Model-261"/>
    <s v="PROD2928"/>
    <n v="4"/>
    <n v="825.34"/>
    <n v="3301.36"/>
    <n v="0"/>
    <n v="0"/>
    <n v="3301.36"/>
    <x v="3"/>
    <x v="0"/>
    <n v="0.3"/>
    <n v="990.41"/>
  </r>
  <r>
    <s v="ORD2025001335"/>
    <x v="178"/>
    <s v="Customer 4432"/>
    <s v="CUST9281"/>
    <x v="2"/>
    <x v="12"/>
    <x v="1"/>
    <x v="0"/>
    <x v="3"/>
    <s v="Sofa Model-749"/>
    <s v="PROD8198"/>
    <n v="3"/>
    <n v="337.86"/>
    <n v="1013.58"/>
    <n v="0.2"/>
    <n v="202.72"/>
    <n v="810.86"/>
    <x v="2"/>
    <x v="0"/>
    <n v="0.25"/>
    <n v="202.72"/>
  </r>
  <r>
    <s v="ORD2025001336"/>
    <x v="281"/>
    <s v="Customer 1431"/>
    <s v="CUST4102"/>
    <x v="1"/>
    <x v="10"/>
    <x v="0"/>
    <x v="2"/>
    <x v="4"/>
    <s v="Laptop Model-606"/>
    <s v="PROD9266"/>
    <n v="8"/>
    <n v="496.85"/>
    <n v="3974.8"/>
    <n v="0"/>
    <n v="0"/>
    <n v="3974.8"/>
    <x v="1"/>
    <x v="1"/>
    <n v="0.3"/>
    <n v="1192.44"/>
  </r>
  <r>
    <s v="ORD2025001337"/>
    <x v="27"/>
    <s v="Customer 2551"/>
    <s v="CUST5799"/>
    <x v="3"/>
    <x v="3"/>
    <x v="0"/>
    <x v="0"/>
    <x v="2"/>
    <s v="Lamp Model-175"/>
    <s v="PROD8100"/>
    <n v="1"/>
    <n v="102.67"/>
    <n v="102.67"/>
    <n v="0.2"/>
    <n v="20.53"/>
    <n v="82.14"/>
    <x v="1"/>
    <x v="2"/>
    <n v="0.3"/>
    <n v="24.64"/>
  </r>
  <r>
    <s v="ORD2025001338"/>
    <x v="163"/>
    <s v="Customer 2115"/>
    <s v="CUST7113"/>
    <x v="3"/>
    <x v="3"/>
    <x v="0"/>
    <x v="2"/>
    <x v="11"/>
    <s v="Mobile Model-870"/>
    <s v="PROD4627"/>
    <n v="10"/>
    <n v="749.3"/>
    <n v="7493"/>
    <n v="0.2"/>
    <n v="1498.6"/>
    <n v="5994.4"/>
    <x v="0"/>
    <x v="1"/>
    <n v="0.25"/>
    <n v="1498.6"/>
  </r>
  <r>
    <s v="ORD2025001339"/>
    <x v="415"/>
    <s v="Customer 2984"/>
    <s v="CUST6082"/>
    <x v="4"/>
    <x v="11"/>
    <x v="1"/>
    <x v="3"/>
    <x v="6"/>
    <s v="Face Cream Model-685"/>
    <s v="PROD7184"/>
    <n v="2"/>
    <n v="313.72000000000003"/>
    <n v="627.44000000000005"/>
    <n v="0"/>
    <n v="0"/>
    <n v="627.44000000000005"/>
    <x v="2"/>
    <x v="3"/>
    <n v="0.25"/>
    <n v="156.86000000000001"/>
  </r>
  <r>
    <s v="ORD2025001340"/>
    <x v="33"/>
    <s v="Customer 2040"/>
    <s v="CUST8229"/>
    <x v="3"/>
    <x v="5"/>
    <x v="0"/>
    <x v="2"/>
    <x v="8"/>
    <s v="Tablet Model-149"/>
    <s v="PROD5281"/>
    <n v="6"/>
    <n v="394.42"/>
    <n v="2366.52"/>
    <n v="0.1"/>
    <n v="236.65"/>
    <n v="2129.87"/>
    <x v="2"/>
    <x v="0"/>
    <n v="0.15"/>
    <n v="319.48"/>
  </r>
  <r>
    <s v="ORD2025001341"/>
    <x v="110"/>
    <s v="Customer 1727"/>
    <s v="CUST6307"/>
    <x v="3"/>
    <x v="3"/>
    <x v="1"/>
    <x v="1"/>
    <x v="1"/>
    <s v="Jeans Model-681"/>
    <s v="PROD6328"/>
    <n v="1"/>
    <n v="776.53"/>
    <n v="776.53"/>
    <n v="0.2"/>
    <n v="155.31"/>
    <n v="621.22"/>
    <x v="2"/>
    <x v="1"/>
    <n v="0.25"/>
    <n v="155.31"/>
  </r>
  <r>
    <s v="ORD2025001342"/>
    <x v="27"/>
    <s v="Customer 1563"/>
    <s v="CUST4351"/>
    <x v="2"/>
    <x v="14"/>
    <x v="0"/>
    <x v="2"/>
    <x v="4"/>
    <s v="Laptop Model-568"/>
    <s v="PROD8745"/>
    <n v="4"/>
    <n v="439.73"/>
    <n v="1758.92"/>
    <n v="0"/>
    <n v="0"/>
    <n v="1758.92"/>
    <x v="0"/>
    <x v="2"/>
    <n v="0.15"/>
    <n v="263.83999999999997"/>
  </r>
  <r>
    <s v="ORD2025001343"/>
    <x v="61"/>
    <s v="Customer 2731"/>
    <s v="CUST2344"/>
    <x v="2"/>
    <x v="14"/>
    <x v="1"/>
    <x v="3"/>
    <x v="9"/>
    <s v="Lipstick Model-372"/>
    <s v="PROD1586"/>
    <n v="3"/>
    <n v="543.37"/>
    <n v="1630.11"/>
    <n v="0.2"/>
    <n v="326.02"/>
    <n v="1304.0899999999999"/>
    <x v="1"/>
    <x v="3"/>
    <n v="0.3"/>
    <n v="391.23"/>
  </r>
  <r>
    <s v="ORD2025001344"/>
    <x v="329"/>
    <s v="Customer 2859"/>
    <s v="CUST1689"/>
    <x v="1"/>
    <x v="10"/>
    <x v="1"/>
    <x v="1"/>
    <x v="7"/>
    <s v="Jacket Model-899"/>
    <s v="PROD9450"/>
    <n v="7"/>
    <n v="273.81"/>
    <n v="1916.67"/>
    <n v="0.05"/>
    <n v="95.83"/>
    <n v="1820.84"/>
    <x v="0"/>
    <x v="0"/>
    <n v="0.25"/>
    <n v="455.21"/>
  </r>
  <r>
    <s v="ORD2025001345"/>
    <x v="360"/>
    <s v="Customer 2054"/>
    <s v="CUST6650"/>
    <x v="0"/>
    <x v="0"/>
    <x v="1"/>
    <x v="3"/>
    <x v="10"/>
    <s v="Perfume Model-564"/>
    <s v="PROD7600"/>
    <n v="9"/>
    <n v="661.83"/>
    <n v="5956.47"/>
    <n v="0"/>
    <n v="0"/>
    <n v="5956.47"/>
    <x v="2"/>
    <x v="1"/>
    <n v="0.3"/>
    <n v="1786.94"/>
  </r>
  <r>
    <s v="ORD2025001346"/>
    <x v="328"/>
    <s v="Customer 557"/>
    <s v="CUST7280"/>
    <x v="0"/>
    <x v="13"/>
    <x v="0"/>
    <x v="2"/>
    <x v="11"/>
    <s v="Mobile Model-697"/>
    <s v="PROD5723"/>
    <n v="4"/>
    <n v="597.54"/>
    <n v="2390.16"/>
    <n v="0.2"/>
    <n v="478.03"/>
    <n v="1912.13"/>
    <x v="1"/>
    <x v="1"/>
    <n v="0.15"/>
    <n v="286.82"/>
  </r>
  <r>
    <s v="ORD2025001347"/>
    <x v="341"/>
    <s v="Customer 3718"/>
    <s v="CUST5423"/>
    <x v="0"/>
    <x v="0"/>
    <x v="0"/>
    <x v="2"/>
    <x v="8"/>
    <s v="Tablet Model-258"/>
    <s v="PROD4266"/>
    <n v="9"/>
    <n v="753.43"/>
    <n v="6780.87"/>
    <n v="0"/>
    <n v="0"/>
    <n v="6780.87"/>
    <x v="3"/>
    <x v="1"/>
    <n v="0.25"/>
    <n v="1695.22"/>
  </r>
  <r>
    <s v="ORD2025001348"/>
    <x v="418"/>
    <s v="Customer 401"/>
    <s v="CUST6473"/>
    <x v="1"/>
    <x v="1"/>
    <x v="0"/>
    <x v="3"/>
    <x v="10"/>
    <s v="Perfume Model-552"/>
    <s v="PROD6809"/>
    <n v="1"/>
    <n v="165.57"/>
    <n v="165.57"/>
    <n v="0.2"/>
    <n v="33.11"/>
    <n v="132.46"/>
    <x v="1"/>
    <x v="2"/>
    <n v="0.25"/>
    <n v="33.119999999999997"/>
  </r>
  <r>
    <s v="ORD2025001349"/>
    <x v="419"/>
    <s v="Customer 1137"/>
    <s v="CUST1404"/>
    <x v="4"/>
    <x v="7"/>
    <x v="1"/>
    <x v="0"/>
    <x v="3"/>
    <s v="Sofa Model-489"/>
    <s v="PROD5951"/>
    <n v="10"/>
    <n v="830.45"/>
    <n v="8304.5"/>
    <n v="0.05"/>
    <n v="415.23"/>
    <n v="7889.27"/>
    <x v="3"/>
    <x v="2"/>
    <n v="0.3"/>
    <n v="2366.7800000000002"/>
  </r>
  <r>
    <s v="ORD2025001350"/>
    <x v="90"/>
    <s v="Customer 723"/>
    <s v="CUST4771"/>
    <x v="1"/>
    <x v="1"/>
    <x v="0"/>
    <x v="0"/>
    <x v="0"/>
    <s v="Curtain Model-709"/>
    <s v="PROD9876"/>
    <n v="8"/>
    <n v="428.53"/>
    <n v="3428.24"/>
    <n v="0.2"/>
    <n v="685.65"/>
    <n v="2742.59"/>
    <x v="2"/>
    <x v="0"/>
    <n v="0.25"/>
    <n v="685.65"/>
  </r>
  <r>
    <s v="ORD2025001351"/>
    <x v="234"/>
    <s v="Customer 153"/>
    <s v="CUST8611"/>
    <x v="4"/>
    <x v="9"/>
    <x v="1"/>
    <x v="1"/>
    <x v="7"/>
    <s v="Jacket Model-608"/>
    <s v="PROD2550"/>
    <n v="1"/>
    <n v="286.02999999999997"/>
    <n v="286.02999999999997"/>
    <n v="0"/>
    <n v="0"/>
    <n v="286.02999999999997"/>
    <x v="0"/>
    <x v="1"/>
    <n v="0.15"/>
    <n v="42.9"/>
  </r>
  <r>
    <s v="ORD2025001352"/>
    <x v="333"/>
    <s v="Customer 2384"/>
    <s v="CUST9815"/>
    <x v="1"/>
    <x v="10"/>
    <x v="1"/>
    <x v="2"/>
    <x v="4"/>
    <s v="Laptop Model-891"/>
    <s v="PROD4611"/>
    <n v="3"/>
    <n v="648.41"/>
    <n v="1945.23"/>
    <n v="0.05"/>
    <n v="97.26"/>
    <n v="1847.97"/>
    <x v="3"/>
    <x v="1"/>
    <n v="0.15"/>
    <n v="277.2"/>
  </r>
  <r>
    <s v="ORD2025001353"/>
    <x v="241"/>
    <s v="Customer 4380"/>
    <s v="CUST3228"/>
    <x v="4"/>
    <x v="9"/>
    <x v="0"/>
    <x v="1"/>
    <x v="7"/>
    <s v="Jacket Model-853"/>
    <s v="PROD2358"/>
    <n v="10"/>
    <n v="354.39"/>
    <n v="3543.9"/>
    <n v="0"/>
    <n v="0"/>
    <n v="3543.9"/>
    <x v="1"/>
    <x v="3"/>
    <n v="0.15"/>
    <n v="531.59"/>
  </r>
  <r>
    <s v="ORD2025001354"/>
    <x v="100"/>
    <s v="Customer 2414"/>
    <s v="CUST5684"/>
    <x v="1"/>
    <x v="4"/>
    <x v="1"/>
    <x v="0"/>
    <x v="2"/>
    <s v="Lamp Model-885"/>
    <s v="PROD5496"/>
    <n v="8"/>
    <n v="698.5"/>
    <n v="5588"/>
    <n v="0.2"/>
    <n v="1117.5999999999999"/>
    <n v="4470.3999999999996"/>
    <x v="0"/>
    <x v="3"/>
    <n v="0.15"/>
    <n v="670.56"/>
  </r>
  <r>
    <s v="ORD2025001355"/>
    <x v="71"/>
    <s v="Customer 1223"/>
    <s v="CUST4710"/>
    <x v="2"/>
    <x v="14"/>
    <x v="0"/>
    <x v="1"/>
    <x v="1"/>
    <s v="Jeans Model-440"/>
    <s v="PROD7940"/>
    <n v="1"/>
    <n v="661.64"/>
    <n v="661.64"/>
    <n v="0.2"/>
    <n v="132.33000000000001"/>
    <n v="529.30999999999995"/>
    <x v="2"/>
    <x v="1"/>
    <n v="0.25"/>
    <n v="132.33000000000001"/>
  </r>
  <r>
    <s v="ORD2025001356"/>
    <x v="409"/>
    <s v="Customer 1821"/>
    <s v="CUST5807"/>
    <x v="1"/>
    <x v="4"/>
    <x v="0"/>
    <x v="2"/>
    <x v="8"/>
    <s v="Tablet Model-518"/>
    <s v="PROD4580"/>
    <n v="2"/>
    <n v="981.46"/>
    <n v="1962.92"/>
    <n v="0.2"/>
    <n v="392.58"/>
    <n v="1570.34"/>
    <x v="1"/>
    <x v="3"/>
    <n v="0.3"/>
    <n v="471.1"/>
  </r>
  <r>
    <s v="ORD2025001357"/>
    <x v="26"/>
    <s v="Customer 4533"/>
    <s v="CUST4464"/>
    <x v="0"/>
    <x v="6"/>
    <x v="1"/>
    <x v="0"/>
    <x v="2"/>
    <s v="Lamp Model-481"/>
    <s v="PROD5594"/>
    <n v="7"/>
    <n v="964.85"/>
    <n v="6753.95"/>
    <n v="0.05"/>
    <n v="337.7"/>
    <n v="6416.25"/>
    <x v="1"/>
    <x v="0"/>
    <n v="0.15"/>
    <n v="962.44"/>
  </r>
  <r>
    <s v="ORD2025001358"/>
    <x v="420"/>
    <s v="Customer 2897"/>
    <s v="CUST1041"/>
    <x v="0"/>
    <x v="13"/>
    <x v="0"/>
    <x v="2"/>
    <x v="11"/>
    <s v="Mobile Model-226"/>
    <s v="PROD8111"/>
    <n v="7"/>
    <n v="763.19"/>
    <n v="5342.33"/>
    <n v="0"/>
    <n v="0"/>
    <n v="5342.33"/>
    <x v="2"/>
    <x v="0"/>
    <n v="0.15"/>
    <n v="801.35"/>
  </r>
  <r>
    <s v="ORD2025001359"/>
    <x v="207"/>
    <s v="Customer 437"/>
    <s v="CUST2555"/>
    <x v="1"/>
    <x v="4"/>
    <x v="0"/>
    <x v="1"/>
    <x v="1"/>
    <s v="Jeans Model-734"/>
    <s v="PROD4369"/>
    <n v="10"/>
    <n v="910.6"/>
    <n v="9106"/>
    <n v="0"/>
    <n v="0"/>
    <n v="9106"/>
    <x v="0"/>
    <x v="1"/>
    <n v="0.15"/>
    <n v="1365.9"/>
  </r>
  <r>
    <s v="ORD2025001360"/>
    <x v="310"/>
    <s v="Customer 4033"/>
    <s v="CUST3923"/>
    <x v="1"/>
    <x v="10"/>
    <x v="1"/>
    <x v="1"/>
    <x v="1"/>
    <s v="Jeans Model-673"/>
    <s v="PROD2173"/>
    <n v="4"/>
    <n v="775.76"/>
    <n v="3103.04"/>
    <n v="0.05"/>
    <n v="155.15"/>
    <n v="2947.89"/>
    <x v="2"/>
    <x v="0"/>
    <n v="0.25"/>
    <n v="736.97"/>
  </r>
  <r>
    <s v="ORD2025001361"/>
    <x v="160"/>
    <s v="Customer 238"/>
    <s v="CUST6901"/>
    <x v="1"/>
    <x v="10"/>
    <x v="0"/>
    <x v="2"/>
    <x v="4"/>
    <s v="Laptop Model-881"/>
    <s v="PROD1847"/>
    <n v="3"/>
    <n v="644"/>
    <n v="1932"/>
    <n v="0.2"/>
    <n v="386.4"/>
    <n v="1545.6"/>
    <x v="2"/>
    <x v="1"/>
    <n v="0.25"/>
    <n v="386.4"/>
  </r>
  <r>
    <s v="ORD2025001362"/>
    <x v="421"/>
    <s v="Customer 653"/>
    <s v="CUST3969"/>
    <x v="0"/>
    <x v="0"/>
    <x v="0"/>
    <x v="2"/>
    <x v="11"/>
    <s v="Mobile Model-366"/>
    <s v="PROD1120"/>
    <n v="3"/>
    <n v="403.81"/>
    <n v="1211.43"/>
    <n v="0.2"/>
    <n v="242.29"/>
    <n v="969.14"/>
    <x v="1"/>
    <x v="0"/>
    <n v="0.3"/>
    <n v="290.74"/>
  </r>
  <r>
    <s v="ORD2025001363"/>
    <x v="176"/>
    <s v="Customer 1564"/>
    <s v="CUST2653"/>
    <x v="3"/>
    <x v="3"/>
    <x v="1"/>
    <x v="0"/>
    <x v="2"/>
    <s v="Lamp Model-479"/>
    <s v="PROD7589"/>
    <n v="3"/>
    <n v="367.2"/>
    <n v="1101.5999999999999"/>
    <n v="0.2"/>
    <n v="220.32"/>
    <n v="881.28"/>
    <x v="3"/>
    <x v="0"/>
    <n v="0.3"/>
    <n v="264.38"/>
  </r>
  <r>
    <s v="ORD2025001364"/>
    <x v="142"/>
    <s v="Customer 460"/>
    <s v="CUST5555"/>
    <x v="1"/>
    <x v="10"/>
    <x v="1"/>
    <x v="2"/>
    <x v="4"/>
    <s v="Laptop Model-417"/>
    <s v="PROD2513"/>
    <n v="6"/>
    <n v="431.16"/>
    <n v="2586.96"/>
    <n v="0.2"/>
    <n v="517.39"/>
    <n v="2069.5700000000002"/>
    <x v="2"/>
    <x v="0"/>
    <n v="0.25"/>
    <n v="517.39"/>
  </r>
  <r>
    <s v="ORD2025001365"/>
    <x v="208"/>
    <s v="Customer 1809"/>
    <s v="CUST4919"/>
    <x v="2"/>
    <x v="2"/>
    <x v="1"/>
    <x v="1"/>
    <x v="5"/>
    <s v="Shirt Model-100"/>
    <s v="PROD1998"/>
    <n v="7"/>
    <n v="885.13"/>
    <n v="6195.91"/>
    <n v="0.1"/>
    <n v="619.59"/>
    <n v="5576.32"/>
    <x v="3"/>
    <x v="0"/>
    <n v="0.3"/>
    <n v="1672.9"/>
  </r>
  <r>
    <s v="ORD2025001366"/>
    <x v="176"/>
    <s v="Customer 657"/>
    <s v="CUST7758"/>
    <x v="0"/>
    <x v="13"/>
    <x v="0"/>
    <x v="3"/>
    <x v="9"/>
    <s v="Lipstick Model-433"/>
    <s v="PROD9957"/>
    <n v="6"/>
    <n v="961.5"/>
    <n v="5769"/>
    <n v="0.1"/>
    <n v="576.9"/>
    <n v="5192.1000000000004"/>
    <x v="2"/>
    <x v="1"/>
    <n v="0.3"/>
    <n v="1557.63"/>
  </r>
  <r>
    <s v="ORD2025001367"/>
    <x v="88"/>
    <s v="Customer 1396"/>
    <s v="CUST3645"/>
    <x v="2"/>
    <x v="2"/>
    <x v="1"/>
    <x v="1"/>
    <x v="5"/>
    <s v="Shirt Model-580"/>
    <s v="PROD4941"/>
    <n v="4"/>
    <n v="716.24"/>
    <n v="2864.96"/>
    <n v="0"/>
    <n v="0"/>
    <n v="2864.96"/>
    <x v="3"/>
    <x v="3"/>
    <n v="0.15"/>
    <n v="429.74"/>
  </r>
  <r>
    <s v="ORD2025001368"/>
    <x v="221"/>
    <s v="Customer 4465"/>
    <s v="CUST4882"/>
    <x v="4"/>
    <x v="9"/>
    <x v="1"/>
    <x v="1"/>
    <x v="1"/>
    <s v="Jeans Model-110"/>
    <s v="PROD3834"/>
    <n v="4"/>
    <n v="563.72"/>
    <n v="2254.88"/>
    <n v="0.2"/>
    <n v="450.98"/>
    <n v="1803.9"/>
    <x v="3"/>
    <x v="1"/>
    <n v="0.3"/>
    <n v="541.16999999999996"/>
  </r>
  <r>
    <s v="ORD2025001369"/>
    <x v="374"/>
    <s v="Customer 3042"/>
    <s v="CUST6176"/>
    <x v="3"/>
    <x v="5"/>
    <x v="0"/>
    <x v="2"/>
    <x v="8"/>
    <s v="Tablet Model-725"/>
    <s v="PROD2033"/>
    <n v="4"/>
    <n v="707.97"/>
    <n v="2831.88"/>
    <n v="0.1"/>
    <n v="283.19"/>
    <n v="2548.69"/>
    <x v="3"/>
    <x v="1"/>
    <n v="0.25"/>
    <n v="637.16999999999996"/>
  </r>
  <r>
    <s v="ORD2025001370"/>
    <x v="391"/>
    <s v="Customer 3933"/>
    <s v="CUST3106"/>
    <x v="0"/>
    <x v="6"/>
    <x v="0"/>
    <x v="1"/>
    <x v="1"/>
    <s v="Jeans Model-358"/>
    <s v="PROD5661"/>
    <n v="6"/>
    <n v="886.24"/>
    <n v="5317.44"/>
    <n v="0.1"/>
    <n v="531.74"/>
    <n v="4785.7"/>
    <x v="2"/>
    <x v="2"/>
    <n v="0.25"/>
    <n v="1196.42"/>
  </r>
  <r>
    <s v="ORD2025001371"/>
    <x v="326"/>
    <s v="Customer 1847"/>
    <s v="CUST3327"/>
    <x v="3"/>
    <x v="8"/>
    <x v="1"/>
    <x v="3"/>
    <x v="10"/>
    <s v="Perfume Model-374"/>
    <s v="PROD1301"/>
    <n v="2"/>
    <n v="949.61"/>
    <n v="1899.22"/>
    <n v="0.2"/>
    <n v="379.84"/>
    <n v="1519.38"/>
    <x v="2"/>
    <x v="3"/>
    <n v="0.25"/>
    <n v="379.85"/>
  </r>
  <r>
    <s v="ORD2025001372"/>
    <x v="369"/>
    <s v="Customer 884"/>
    <s v="CUST4243"/>
    <x v="0"/>
    <x v="6"/>
    <x v="0"/>
    <x v="3"/>
    <x v="6"/>
    <s v="Face Cream Model-617"/>
    <s v="PROD8540"/>
    <n v="8"/>
    <n v="440.21"/>
    <n v="3521.68"/>
    <n v="0.1"/>
    <n v="352.17"/>
    <n v="3169.51"/>
    <x v="0"/>
    <x v="1"/>
    <n v="0.3"/>
    <n v="950.85"/>
  </r>
  <r>
    <s v="ORD2025001373"/>
    <x v="217"/>
    <s v="Customer 4148"/>
    <s v="CUST1597"/>
    <x v="2"/>
    <x v="2"/>
    <x v="0"/>
    <x v="1"/>
    <x v="5"/>
    <s v="Shirt Model-837"/>
    <s v="PROD4836"/>
    <n v="4"/>
    <n v="622.9"/>
    <n v="2491.6"/>
    <n v="0"/>
    <n v="0"/>
    <n v="2491.6"/>
    <x v="2"/>
    <x v="0"/>
    <n v="0.25"/>
    <n v="622.9"/>
  </r>
  <r>
    <s v="ORD2025001374"/>
    <x v="191"/>
    <s v="Customer 1965"/>
    <s v="CUST2782"/>
    <x v="1"/>
    <x v="4"/>
    <x v="0"/>
    <x v="0"/>
    <x v="3"/>
    <s v="Sofa Model-884"/>
    <s v="PROD1870"/>
    <n v="9"/>
    <n v="318.52"/>
    <n v="2866.68"/>
    <n v="0.2"/>
    <n v="573.34"/>
    <n v="2293.34"/>
    <x v="3"/>
    <x v="1"/>
    <n v="0.15"/>
    <n v="344"/>
  </r>
  <r>
    <s v="ORD2025001375"/>
    <x v="216"/>
    <s v="Customer 2909"/>
    <s v="CUST1962"/>
    <x v="3"/>
    <x v="5"/>
    <x v="0"/>
    <x v="1"/>
    <x v="5"/>
    <s v="Shirt Model-668"/>
    <s v="PROD7845"/>
    <n v="4"/>
    <n v="494.04"/>
    <n v="1976.16"/>
    <n v="0.05"/>
    <n v="98.81"/>
    <n v="1877.35"/>
    <x v="1"/>
    <x v="0"/>
    <n v="0.3"/>
    <n v="563.20000000000005"/>
  </r>
  <r>
    <s v="ORD2025001376"/>
    <x v="54"/>
    <s v="Customer 301"/>
    <s v="CUST1944"/>
    <x v="0"/>
    <x v="0"/>
    <x v="0"/>
    <x v="3"/>
    <x v="10"/>
    <s v="Perfume Model-941"/>
    <s v="PROD8569"/>
    <n v="2"/>
    <n v="825.52"/>
    <n v="1651.04"/>
    <n v="0"/>
    <n v="0"/>
    <n v="1651.04"/>
    <x v="1"/>
    <x v="2"/>
    <n v="0.25"/>
    <n v="412.76"/>
  </r>
  <r>
    <s v="ORD2025001377"/>
    <x v="209"/>
    <s v="Customer 1536"/>
    <s v="CUST6293"/>
    <x v="1"/>
    <x v="4"/>
    <x v="1"/>
    <x v="2"/>
    <x v="8"/>
    <s v="Tablet Model-145"/>
    <s v="PROD1333"/>
    <n v="9"/>
    <n v="808.94"/>
    <n v="7280.46"/>
    <n v="0"/>
    <n v="0"/>
    <n v="7280.46"/>
    <x v="3"/>
    <x v="2"/>
    <n v="0.3"/>
    <n v="2184.14"/>
  </r>
  <r>
    <s v="ORD2025001378"/>
    <x v="278"/>
    <s v="Customer 1083"/>
    <s v="CUST8197"/>
    <x v="0"/>
    <x v="0"/>
    <x v="0"/>
    <x v="0"/>
    <x v="2"/>
    <s v="Lamp Model-272"/>
    <s v="PROD9929"/>
    <n v="1"/>
    <n v="801.95"/>
    <n v="801.95"/>
    <n v="0"/>
    <n v="0"/>
    <n v="801.95"/>
    <x v="0"/>
    <x v="2"/>
    <n v="0.25"/>
    <n v="200.49"/>
  </r>
  <r>
    <s v="ORD2025001379"/>
    <x v="66"/>
    <s v="Customer 3980"/>
    <s v="CUST3104"/>
    <x v="1"/>
    <x v="4"/>
    <x v="0"/>
    <x v="2"/>
    <x v="4"/>
    <s v="Laptop Model-154"/>
    <s v="PROD4928"/>
    <n v="1"/>
    <n v="163.16"/>
    <n v="163.16"/>
    <n v="0"/>
    <n v="0"/>
    <n v="163.16"/>
    <x v="2"/>
    <x v="0"/>
    <n v="0.15"/>
    <n v="24.47"/>
  </r>
  <r>
    <s v="ORD2025001380"/>
    <x v="14"/>
    <s v="Customer 51"/>
    <s v="CUST1189"/>
    <x v="3"/>
    <x v="3"/>
    <x v="1"/>
    <x v="3"/>
    <x v="6"/>
    <s v="Face Cream Model-328"/>
    <s v="PROD2252"/>
    <n v="5"/>
    <n v="470.72"/>
    <n v="2353.6"/>
    <n v="0.2"/>
    <n v="470.72"/>
    <n v="1882.88"/>
    <x v="0"/>
    <x v="2"/>
    <n v="0.25"/>
    <n v="470.72"/>
  </r>
  <r>
    <s v="ORD2025001381"/>
    <x v="302"/>
    <s v="Customer 1245"/>
    <s v="CUST8146"/>
    <x v="3"/>
    <x v="8"/>
    <x v="1"/>
    <x v="3"/>
    <x v="10"/>
    <s v="Perfume Model-359"/>
    <s v="PROD1999"/>
    <n v="3"/>
    <n v="249.16"/>
    <n v="747.48"/>
    <n v="0"/>
    <n v="0"/>
    <n v="747.48"/>
    <x v="0"/>
    <x v="0"/>
    <n v="0.15"/>
    <n v="112.12"/>
  </r>
  <r>
    <s v="ORD2025001382"/>
    <x v="14"/>
    <s v="Customer 372"/>
    <s v="CUST3871"/>
    <x v="2"/>
    <x v="2"/>
    <x v="0"/>
    <x v="2"/>
    <x v="4"/>
    <s v="Laptop Model-498"/>
    <s v="PROD8182"/>
    <n v="10"/>
    <n v="246.65"/>
    <n v="2466.5"/>
    <n v="0"/>
    <n v="0"/>
    <n v="2466.5"/>
    <x v="0"/>
    <x v="0"/>
    <n v="0.15"/>
    <n v="369.97"/>
  </r>
  <r>
    <s v="ORD2025001383"/>
    <x v="132"/>
    <s v="Customer 203"/>
    <s v="CUST6776"/>
    <x v="4"/>
    <x v="11"/>
    <x v="0"/>
    <x v="3"/>
    <x v="10"/>
    <s v="Perfume Model-822"/>
    <s v="PROD4012"/>
    <n v="9"/>
    <n v="115.87"/>
    <n v="1042.83"/>
    <n v="0.05"/>
    <n v="52.14"/>
    <n v="990.69"/>
    <x v="1"/>
    <x v="0"/>
    <n v="0.3"/>
    <n v="297.20999999999998"/>
  </r>
  <r>
    <s v="ORD2025001384"/>
    <x v="374"/>
    <s v="Customer 4721"/>
    <s v="CUST6645"/>
    <x v="2"/>
    <x v="14"/>
    <x v="1"/>
    <x v="0"/>
    <x v="2"/>
    <s v="Lamp Model-365"/>
    <s v="PROD4234"/>
    <n v="8"/>
    <n v="472.47"/>
    <n v="3779.76"/>
    <n v="0"/>
    <n v="0"/>
    <n v="3779.76"/>
    <x v="3"/>
    <x v="1"/>
    <n v="0.3"/>
    <n v="1133.93"/>
  </r>
  <r>
    <s v="ORD2025001385"/>
    <x v="269"/>
    <s v="Customer 2088"/>
    <s v="CUST8098"/>
    <x v="1"/>
    <x v="1"/>
    <x v="1"/>
    <x v="1"/>
    <x v="5"/>
    <s v="Shirt Model-490"/>
    <s v="PROD2356"/>
    <n v="5"/>
    <n v="309.45999999999998"/>
    <n v="1547.3"/>
    <n v="0.1"/>
    <n v="154.72999999999999"/>
    <n v="1392.57"/>
    <x v="0"/>
    <x v="0"/>
    <n v="0.3"/>
    <n v="417.77"/>
  </r>
  <r>
    <s v="ORD2025001386"/>
    <x v="357"/>
    <s v="Customer 4903"/>
    <s v="CUST9347"/>
    <x v="1"/>
    <x v="1"/>
    <x v="0"/>
    <x v="0"/>
    <x v="2"/>
    <s v="Lamp Model-756"/>
    <s v="PROD3244"/>
    <n v="4"/>
    <n v="858.8"/>
    <n v="3435.2"/>
    <n v="0.05"/>
    <n v="171.76"/>
    <n v="3263.44"/>
    <x v="0"/>
    <x v="2"/>
    <n v="0.3"/>
    <n v="979.03"/>
  </r>
  <r>
    <s v="ORD2025001387"/>
    <x v="155"/>
    <s v="Customer 4205"/>
    <s v="CUST6773"/>
    <x v="0"/>
    <x v="13"/>
    <x v="1"/>
    <x v="2"/>
    <x v="11"/>
    <s v="Mobile Model-917"/>
    <s v="PROD6287"/>
    <n v="8"/>
    <n v="139.53"/>
    <n v="1116.24"/>
    <n v="0.2"/>
    <n v="223.25"/>
    <n v="892.99"/>
    <x v="2"/>
    <x v="1"/>
    <n v="0.3"/>
    <n v="267.89999999999998"/>
  </r>
  <r>
    <s v="ORD2025001388"/>
    <x v="420"/>
    <s v="Customer 544"/>
    <s v="CUST9847"/>
    <x v="0"/>
    <x v="6"/>
    <x v="0"/>
    <x v="2"/>
    <x v="8"/>
    <s v="Tablet Model-307"/>
    <s v="PROD1143"/>
    <n v="1"/>
    <n v="318.74"/>
    <n v="318.74"/>
    <n v="0.05"/>
    <n v="15.94"/>
    <n v="302.8"/>
    <x v="2"/>
    <x v="3"/>
    <n v="0.3"/>
    <n v="90.84"/>
  </r>
  <r>
    <s v="ORD2025001389"/>
    <x v="357"/>
    <s v="Customer 4352"/>
    <s v="CUST1049"/>
    <x v="0"/>
    <x v="13"/>
    <x v="0"/>
    <x v="3"/>
    <x v="10"/>
    <s v="Perfume Model-335"/>
    <s v="PROD9971"/>
    <n v="7"/>
    <n v="914.97"/>
    <n v="6404.79"/>
    <n v="0.1"/>
    <n v="640.48"/>
    <n v="5764.31"/>
    <x v="2"/>
    <x v="3"/>
    <n v="0.25"/>
    <n v="1441.08"/>
  </r>
  <r>
    <s v="ORD2025001390"/>
    <x v="152"/>
    <s v="Customer 147"/>
    <s v="CUST3723"/>
    <x v="3"/>
    <x v="8"/>
    <x v="0"/>
    <x v="3"/>
    <x v="10"/>
    <s v="Perfume Model-461"/>
    <s v="PROD2423"/>
    <n v="10"/>
    <n v="525.11"/>
    <n v="5251.1"/>
    <n v="0.1"/>
    <n v="525.11"/>
    <n v="4725.99"/>
    <x v="1"/>
    <x v="0"/>
    <n v="0.15"/>
    <n v="708.9"/>
  </r>
  <r>
    <s v="ORD2025001391"/>
    <x v="100"/>
    <s v="Customer 1718"/>
    <s v="CUST7074"/>
    <x v="4"/>
    <x v="11"/>
    <x v="1"/>
    <x v="1"/>
    <x v="1"/>
    <s v="Jeans Model-501"/>
    <s v="PROD3560"/>
    <n v="4"/>
    <n v="759.99"/>
    <n v="3039.96"/>
    <n v="0.05"/>
    <n v="152"/>
    <n v="2887.96"/>
    <x v="3"/>
    <x v="2"/>
    <n v="0.15"/>
    <n v="433.19"/>
  </r>
  <r>
    <s v="ORD2025001392"/>
    <x v="166"/>
    <s v="Customer 889"/>
    <s v="CUST3348"/>
    <x v="0"/>
    <x v="0"/>
    <x v="0"/>
    <x v="0"/>
    <x v="0"/>
    <s v="Curtain Model-479"/>
    <s v="PROD2057"/>
    <n v="2"/>
    <n v="505.35"/>
    <n v="1010.7"/>
    <n v="0.05"/>
    <n v="50.54"/>
    <n v="960.16"/>
    <x v="1"/>
    <x v="1"/>
    <n v="0.15"/>
    <n v="144.02000000000001"/>
  </r>
  <r>
    <s v="ORD2025001393"/>
    <x v="74"/>
    <s v="Customer 4270"/>
    <s v="CUST1157"/>
    <x v="4"/>
    <x v="9"/>
    <x v="0"/>
    <x v="1"/>
    <x v="7"/>
    <s v="Jacket Model-493"/>
    <s v="PROD3623"/>
    <n v="3"/>
    <n v="564.66"/>
    <n v="1693.98"/>
    <n v="0"/>
    <n v="0"/>
    <n v="1693.98"/>
    <x v="3"/>
    <x v="0"/>
    <n v="0.3"/>
    <n v="508.19"/>
  </r>
  <r>
    <s v="ORD2025001394"/>
    <x v="282"/>
    <s v="Customer 901"/>
    <s v="CUST7650"/>
    <x v="0"/>
    <x v="13"/>
    <x v="0"/>
    <x v="1"/>
    <x v="5"/>
    <s v="Shirt Model-254"/>
    <s v="PROD3029"/>
    <n v="5"/>
    <n v="950.31"/>
    <n v="4751.55"/>
    <n v="0.05"/>
    <n v="237.58"/>
    <n v="4513.97"/>
    <x v="1"/>
    <x v="0"/>
    <n v="0.25"/>
    <n v="1128.49"/>
  </r>
  <r>
    <s v="ORD2025001395"/>
    <x v="312"/>
    <s v="Customer 4553"/>
    <s v="CUST7563"/>
    <x v="1"/>
    <x v="4"/>
    <x v="1"/>
    <x v="2"/>
    <x v="8"/>
    <s v="Tablet Model-936"/>
    <s v="PROD7863"/>
    <n v="8"/>
    <n v="556.78"/>
    <n v="4454.24"/>
    <n v="0"/>
    <n v="0"/>
    <n v="4454.24"/>
    <x v="3"/>
    <x v="0"/>
    <n v="0.25"/>
    <n v="1113.56"/>
  </r>
  <r>
    <s v="ORD2025001396"/>
    <x v="298"/>
    <s v="Customer 286"/>
    <s v="CUST4031"/>
    <x v="4"/>
    <x v="11"/>
    <x v="1"/>
    <x v="1"/>
    <x v="1"/>
    <s v="Jeans Model-422"/>
    <s v="PROD3437"/>
    <n v="1"/>
    <n v="323.73"/>
    <n v="323.73"/>
    <n v="0.05"/>
    <n v="16.190000000000001"/>
    <n v="307.54000000000002"/>
    <x v="1"/>
    <x v="2"/>
    <n v="0.15"/>
    <n v="46.13"/>
  </r>
  <r>
    <s v="ORD2025001397"/>
    <x v="243"/>
    <s v="Customer 2625"/>
    <s v="CUST1788"/>
    <x v="4"/>
    <x v="11"/>
    <x v="1"/>
    <x v="2"/>
    <x v="8"/>
    <s v="Tablet Model-470"/>
    <s v="PROD5375"/>
    <n v="6"/>
    <n v="198.03"/>
    <n v="1188.18"/>
    <n v="0"/>
    <n v="0"/>
    <n v="1188.18"/>
    <x v="2"/>
    <x v="3"/>
    <n v="0.3"/>
    <n v="356.45"/>
  </r>
  <r>
    <s v="ORD2025001398"/>
    <x v="35"/>
    <s v="Customer 2924"/>
    <s v="CUST6199"/>
    <x v="0"/>
    <x v="0"/>
    <x v="0"/>
    <x v="1"/>
    <x v="7"/>
    <s v="Jacket Model-847"/>
    <s v="PROD7798"/>
    <n v="2"/>
    <n v="677.28"/>
    <n v="1354.56"/>
    <n v="0.2"/>
    <n v="270.91000000000003"/>
    <n v="1083.6500000000001"/>
    <x v="1"/>
    <x v="1"/>
    <n v="0.25"/>
    <n v="270.91000000000003"/>
  </r>
  <r>
    <s v="ORD2025001399"/>
    <x v="422"/>
    <s v="Customer 4796"/>
    <s v="CUST6424"/>
    <x v="0"/>
    <x v="6"/>
    <x v="0"/>
    <x v="1"/>
    <x v="1"/>
    <s v="Jeans Model-879"/>
    <s v="PROD7873"/>
    <n v="1"/>
    <n v="806.44"/>
    <n v="806.44"/>
    <n v="0.05"/>
    <n v="40.32"/>
    <n v="766.12"/>
    <x v="3"/>
    <x v="3"/>
    <n v="0.15"/>
    <n v="114.92"/>
  </r>
  <r>
    <s v="ORD2025001400"/>
    <x v="216"/>
    <s v="Customer 4418"/>
    <s v="CUST2047"/>
    <x v="0"/>
    <x v="0"/>
    <x v="0"/>
    <x v="0"/>
    <x v="2"/>
    <s v="Lamp Model-938"/>
    <s v="PROD1963"/>
    <n v="4"/>
    <n v="148.6"/>
    <n v="594.4"/>
    <n v="0.2"/>
    <n v="118.88"/>
    <n v="475.52"/>
    <x v="3"/>
    <x v="3"/>
    <n v="0.25"/>
    <n v="118.88"/>
  </r>
  <r>
    <s v="ORD2025001401"/>
    <x v="423"/>
    <s v="Customer 1964"/>
    <s v="CUST9872"/>
    <x v="3"/>
    <x v="8"/>
    <x v="0"/>
    <x v="1"/>
    <x v="5"/>
    <s v="Shirt Model-428"/>
    <s v="PROD1770"/>
    <n v="6"/>
    <n v="583.12"/>
    <n v="3498.72"/>
    <n v="0.2"/>
    <n v="699.74"/>
    <n v="2798.98"/>
    <x v="2"/>
    <x v="2"/>
    <n v="0.15"/>
    <n v="419.85"/>
  </r>
  <r>
    <s v="ORD2025001402"/>
    <x v="403"/>
    <s v="Customer 537"/>
    <s v="CUST8131"/>
    <x v="2"/>
    <x v="12"/>
    <x v="0"/>
    <x v="3"/>
    <x v="6"/>
    <s v="Face Cream Model-673"/>
    <s v="PROD6209"/>
    <n v="6"/>
    <n v="841.67"/>
    <n v="5050.0200000000004"/>
    <n v="0.1"/>
    <n v="505"/>
    <n v="4545.0200000000004"/>
    <x v="1"/>
    <x v="1"/>
    <n v="0.15"/>
    <n v="681.75"/>
  </r>
  <r>
    <s v="ORD2025001403"/>
    <x v="209"/>
    <s v="Customer 4080"/>
    <s v="CUST2518"/>
    <x v="3"/>
    <x v="8"/>
    <x v="1"/>
    <x v="2"/>
    <x v="11"/>
    <s v="Mobile Model-564"/>
    <s v="PROD9428"/>
    <n v="8"/>
    <n v="294.55"/>
    <n v="2356.4"/>
    <n v="0.2"/>
    <n v="471.28"/>
    <n v="1885.12"/>
    <x v="3"/>
    <x v="0"/>
    <n v="0.25"/>
    <n v="471.28"/>
  </r>
  <r>
    <s v="ORD2025001404"/>
    <x v="253"/>
    <s v="Customer 4796"/>
    <s v="CUST7945"/>
    <x v="2"/>
    <x v="14"/>
    <x v="0"/>
    <x v="3"/>
    <x v="9"/>
    <s v="Lipstick Model-681"/>
    <s v="PROD6020"/>
    <n v="5"/>
    <n v="296.66000000000003"/>
    <n v="1483.3"/>
    <n v="0"/>
    <n v="0"/>
    <n v="1483.3"/>
    <x v="1"/>
    <x v="0"/>
    <n v="0.25"/>
    <n v="370.82"/>
  </r>
  <r>
    <s v="ORD2025001405"/>
    <x v="226"/>
    <s v="Customer 1885"/>
    <s v="CUST5852"/>
    <x v="1"/>
    <x v="10"/>
    <x v="1"/>
    <x v="1"/>
    <x v="1"/>
    <s v="Jeans Model-872"/>
    <s v="PROD4203"/>
    <n v="3"/>
    <n v="315.29000000000002"/>
    <n v="945.87"/>
    <n v="0.2"/>
    <n v="189.17"/>
    <n v="756.7"/>
    <x v="3"/>
    <x v="0"/>
    <n v="0.25"/>
    <n v="189.18"/>
  </r>
  <r>
    <s v="ORD2025001406"/>
    <x v="303"/>
    <s v="Customer 739"/>
    <s v="CUST7421"/>
    <x v="2"/>
    <x v="12"/>
    <x v="1"/>
    <x v="1"/>
    <x v="1"/>
    <s v="Jeans Model-151"/>
    <s v="PROD1211"/>
    <n v="10"/>
    <n v="375.25"/>
    <n v="3752.5"/>
    <n v="0"/>
    <n v="0"/>
    <n v="3752.5"/>
    <x v="1"/>
    <x v="0"/>
    <n v="0.25"/>
    <n v="938.12"/>
  </r>
  <r>
    <s v="ORD2025001407"/>
    <x v="304"/>
    <s v="Customer 3329"/>
    <s v="CUST7975"/>
    <x v="4"/>
    <x v="9"/>
    <x v="1"/>
    <x v="2"/>
    <x v="4"/>
    <s v="Laptop Model-151"/>
    <s v="PROD6524"/>
    <n v="2"/>
    <n v="623.82000000000005"/>
    <n v="1247.6400000000001"/>
    <n v="0"/>
    <n v="0"/>
    <n v="1247.6400000000001"/>
    <x v="0"/>
    <x v="2"/>
    <n v="0.15"/>
    <n v="187.15"/>
  </r>
  <r>
    <s v="ORD2025001408"/>
    <x v="166"/>
    <s v="Customer 368"/>
    <s v="CUST8148"/>
    <x v="1"/>
    <x v="4"/>
    <x v="1"/>
    <x v="3"/>
    <x v="10"/>
    <s v="Perfume Model-789"/>
    <s v="PROD2991"/>
    <n v="8"/>
    <n v="674.38"/>
    <n v="5395.04"/>
    <n v="0.05"/>
    <n v="269.75"/>
    <n v="5125.29"/>
    <x v="0"/>
    <x v="1"/>
    <n v="0.15"/>
    <n v="768.79"/>
  </r>
  <r>
    <s v="ORD2025001409"/>
    <x v="320"/>
    <s v="Customer 3719"/>
    <s v="CUST1500"/>
    <x v="4"/>
    <x v="7"/>
    <x v="1"/>
    <x v="3"/>
    <x v="10"/>
    <s v="Perfume Model-977"/>
    <s v="PROD1675"/>
    <n v="10"/>
    <n v="756.98"/>
    <n v="7569.8"/>
    <n v="0.05"/>
    <n v="378.49"/>
    <n v="7191.31"/>
    <x v="1"/>
    <x v="2"/>
    <n v="0.15"/>
    <n v="1078.7"/>
  </r>
  <r>
    <s v="ORD2025001410"/>
    <x v="139"/>
    <s v="Customer 2807"/>
    <s v="CUST3869"/>
    <x v="3"/>
    <x v="5"/>
    <x v="1"/>
    <x v="0"/>
    <x v="0"/>
    <s v="Curtain Model-165"/>
    <s v="PROD3090"/>
    <n v="9"/>
    <n v="889.61"/>
    <n v="8006.49"/>
    <n v="0.2"/>
    <n v="1601.3"/>
    <n v="6405.19"/>
    <x v="0"/>
    <x v="0"/>
    <n v="0.3"/>
    <n v="1921.56"/>
  </r>
  <r>
    <s v="ORD2025001411"/>
    <x v="238"/>
    <s v="Customer 3856"/>
    <s v="CUST2083"/>
    <x v="4"/>
    <x v="9"/>
    <x v="0"/>
    <x v="0"/>
    <x v="0"/>
    <s v="Curtain Model-760"/>
    <s v="PROD3197"/>
    <n v="4"/>
    <n v="763.21"/>
    <n v="3052.84"/>
    <n v="0.2"/>
    <n v="610.57000000000005"/>
    <n v="2442.27"/>
    <x v="2"/>
    <x v="2"/>
    <n v="0.25"/>
    <n v="610.57000000000005"/>
  </r>
  <r>
    <s v="ORD2025001412"/>
    <x v="365"/>
    <s v="Customer 2365"/>
    <s v="CUST2812"/>
    <x v="3"/>
    <x v="8"/>
    <x v="1"/>
    <x v="1"/>
    <x v="1"/>
    <s v="Jeans Model-837"/>
    <s v="PROD1173"/>
    <n v="5"/>
    <n v="285.33"/>
    <n v="1426.65"/>
    <n v="0"/>
    <n v="0"/>
    <n v="1426.65"/>
    <x v="1"/>
    <x v="2"/>
    <n v="0.15"/>
    <n v="214"/>
  </r>
  <r>
    <s v="ORD2025001413"/>
    <x v="172"/>
    <s v="Customer 1318"/>
    <s v="CUST1213"/>
    <x v="1"/>
    <x v="10"/>
    <x v="0"/>
    <x v="0"/>
    <x v="2"/>
    <s v="Lamp Model-445"/>
    <s v="PROD8750"/>
    <n v="8"/>
    <n v="978.65"/>
    <n v="7829.2"/>
    <n v="0.2"/>
    <n v="1565.84"/>
    <n v="6263.36"/>
    <x v="3"/>
    <x v="0"/>
    <n v="0.15"/>
    <n v="939.5"/>
  </r>
  <r>
    <s v="ORD2025001414"/>
    <x v="83"/>
    <s v="Customer 1265"/>
    <s v="CUST4741"/>
    <x v="1"/>
    <x v="1"/>
    <x v="0"/>
    <x v="2"/>
    <x v="11"/>
    <s v="Mobile Model-412"/>
    <s v="PROD9515"/>
    <n v="10"/>
    <n v="936.29"/>
    <n v="9362.9"/>
    <n v="0.05"/>
    <n v="468.14"/>
    <n v="8894.76"/>
    <x v="3"/>
    <x v="1"/>
    <n v="0.3"/>
    <n v="2668.43"/>
  </r>
  <r>
    <s v="ORD2025001415"/>
    <x v="270"/>
    <s v="Customer 4154"/>
    <s v="CUST1083"/>
    <x v="0"/>
    <x v="0"/>
    <x v="0"/>
    <x v="0"/>
    <x v="2"/>
    <s v="Lamp Model-315"/>
    <s v="PROD7781"/>
    <n v="1"/>
    <n v="897.66"/>
    <n v="897.66"/>
    <n v="0"/>
    <n v="0"/>
    <n v="897.66"/>
    <x v="3"/>
    <x v="0"/>
    <n v="0.3"/>
    <n v="269.3"/>
  </r>
  <r>
    <s v="ORD2025001416"/>
    <x v="279"/>
    <s v="Customer 324"/>
    <s v="CUST1893"/>
    <x v="0"/>
    <x v="0"/>
    <x v="1"/>
    <x v="0"/>
    <x v="0"/>
    <s v="Curtain Model-311"/>
    <s v="PROD8720"/>
    <n v="3"/>
    <n v="223.75"/>
    <n v="671.25"/>
    <n v="0.1"/>
    <n v="67.12"/>
    <n v="604.13"/>
    <x v="3"/>
    <x v="1"/>
    <n v="0.25"/>
    <n v="151.03"/>
  </r>
  <r>
    <s v="ORD2025001417"/>
    <x v="371"/>
    <s v="Customer 4385"/>
    <s v="CUST1289"/>
    <x v="1"/>
    <x v="10"/>
    <x v="1"/>
    <x v="0"/>
    <x v="2"/>
    <s v="Lamp Model-695"/>
    <s v="PROD3230"/>
    <n v="9"/>
    <n v="620.37"/>
    <n v="5583.33"/>
    <n v="0.05"/>
    <n v="279.17"/>
    <n v="5304.16"/>
    <x v="1"/>
    <x v="3"/>
    <n v="0.3"/>
    <n v="1591.25"/>
  </r>
  <r>
    <s v="ORD2025001418"/>
    <x v="78"/>
    <s v="Customer 3036"/>
    <s v="CUST2136"/>
    <x v="3"/>
    <x v="5"/>
    <x v="1"/>
    <x v="2"/>
    <x v="11"/>
    <s v="Mobile Model-860"/>
    <s v="PROD5346"/>
    <n v="2"/>
    <n v="581.03"/>
    <n v="1162.06"/>
    <n v="0.2"/>
    <n v="232.41"/>
    <n v="929.65"/>
    <x v="0"/>
    <x v="3"/>
    <n v="0.15"/>
    <n v="139.44999999999999"/>
  </r>
  <r>
    <s v="ORD2025001419"/>
    <x v="154"/>
    <s v="Customer 2233"/>
    <s v="CUST1999"/>
    <x v="1"/>
    <x v="4"/>
    <x v="1"/>
    <x v="2"/>
    <x v="8"/>
    <s v="Tablet Model-250"/>
    <s v="PROD5627"/>
    <n v="3"/>
    <n v="195.7"/>
    <n v="587.1"/>
    <n v="0.2"/>
    <n v="117.42"/>
    <n v="469.68"/>
    <x v="1"/>
    <x v="3"/>
    <n v="0.25"/>
    <n v="117.42"/>
  </r>
  <r>
    <s v="ORD2025001420"/>
    <x v="8"/>
    <s v="Customer 3606"/>
    <s v="CUST7108"/>
    <x v="3"/>
    <x v="5"/>
    <x v="1"/>
    <x v="1"/>
    <x v="7"/>
    <s v="Jacket Model-143"/>
    <s v="PROD5347"/>
    <n v="9"/>
    <n v="269.91000000000003"/>
    <n v="2429.19"/>
    <n v="0.05"/>
    <n v="121.46"/>
    <n v="2307.73"/>
    <x v="3"/>
    <x v="3"/>
    <n v="0.25"/>
    <n v="576.92999999999995"/>
  </r>
  <r>
    <s v="ORD2025001421"/>
    <x v="210"/>
    <s v="Customer 992"/>
    <s v="CUST7016"/>
    <x v="0"/>
    <x v="6"/>
    <x v="0"/>
    <x v="1"/>
    <x v="1"/>
    <s v="Jeans Model-872"/>
    <s v="PROD9621"/>
    <n v="6"/>
    <n v="953.33"/>
    <n v="5719.98"/>
    <n v="0.05"/>
    <n v="286"/>
    <n v="5433.98"/>
    <x v="1"/>
    <x v="3"/>
    <n v="0.25"/>
    <n v="1358.49"/>
  </r>
  <r>
    <s v="ORD2025001422"/>
    <x v="153"/>
    <s v="Customer 2103"/>
    <s v="CUST5147"/>
    <x v="2"/>
    <x v="14"/>
    <x v="1"/>
    <x v="0"/>
    <x v="3"/>
    <s v="Sofa Model-332"/>
    <s v="PROD9187"/>
    <n v="7"/>
    <n v="196.11"/>
    <n v="1372.77"/>
    <n v="0.2"/>
    <n v="274.55"/>
    <n v="1098.22"/>
    <x v="2"/>
    <x v="0"/>
    <n v="0.3"/>
    <n v="329.47"/>
  </r>
  <r>
    <s v="ORD2025001423"/>
    <x v="424"/>
    <s v="Customer 4373"/>
    <s v="CUST8689"/>
    <x v="0"/>
    <x v="6"/>
    <x v="0"/>
    <x v="3"/>
    <x v="10"/>
    <s v="Perfume Model-419"/>
    <s v="PROD4876"/>
    <n v="3"/>
    <n v="595.30999999999995"/>
    <n v="1785.93"/>
    <n v="0.05"/>
    <n v="89.3"/>
    <n v="1696.63"/>
    <x v="1"/>
    <x v="2"/>
    <n v="0.15"/>
    <n v="254.49"/>
  </r>
  <r>
    <s v="ORD2025001424"/>
    <x v="210"/>
    <s v="Customer 4016"/>
    <s v="CUST6332"/>
    <x v="1"/>
    <x v="10"/>
    <x v="0"/>
    <x v="1"/>
    <x v="1"/>
    <s v="Jeans Model-582"/>
    <s v="PROD2114"/>
    <n v="10"/>
    <n v="738.64"/>
    <n v="7386.4"/>
    <n v="0.1"/>
    <n v="738.64"/>
    <n v="6647.76"/>
    <x v="1"/>
    <x v="1"/>
    <n v="0.15"/>
    <n v="997.16"/>
  </r>
  <r>
    <s v="ORD2025001425"/>
    <x v="407"/>
    <s v="Customer 3111"/>
    <s v="CUST9964"/>
    <x v="1"/>
    <x v="10"/>
    <x v="1"/>
    <x v="3"/>
    <x v="6"/>
    <s v="Face Cream Model-532"/>
    <s v="PROD4294"/>
    <n v="5"/>
    <n v="307.49"/>
    <n v="1537.45"/>
    <n v="0.2"/>
    <n v="307.49"/>
    <n v="1229.96"/>
    <x v="0"/>
    <x v="3"/>
    <n v="0.3"/>
    <n v="368.99"/>
  </r>
  <r>
    <s v="ORD2025001426"/>
    <x v="187"/>
    <s v="Customer 3050"/>
    <s v="CUST5289"/>
    <x v="0"/>
    <x v="13"/>
    <x v="0"/>
    <x v="1"/>
    <x v="1"/>
    <s v="Jeans Model-919"/>
    <s v="PROD4065"/>
    <n v="4"/>
    <n v="459.05"/>
    <n v="1836.2"/>
    <n v="0.05"/>
    <n v="91.81"/>
    <n v="1744.39"/>
    <x v="0"/>
    <x v="0"/>
    <n v="0.3"/>
    <n v="523.32000000000005"/>
  </r>
  <r>
    <s v="ORD2025001427"/>
    <x v="156"/>
    <s v="Customer 3027"/>
    <s v="CUST4086"/>
    <x v="3"/>
    <x v="5"/>
    <x v="1"/>
    <x v="1"/>
    <x v="7"/>
    <s v="Jacket Model-146"/>
    <s v="PROD1571"/>
    <n v="6"/>
    <n v="178.16"/>
    <n v="1068.96"/>
    <n v="0.2"/>
    <n v="213.79"/>
    <n v="855.17"/>
    <x v="3"/>
    <x v="3"/>
    <n v="0.3"/>
    <n v="256.55"/>
  </r>
  <r>
    <s v="ORD2025001428"/>
    <x v="107"/>
    <s v="Customer 1733"/>
    <s v="CUST2045"/>
    <x v="0"/>
    <x v="13"/>
    <x v="1"/>
    <x v="1"/>
    <x v="1"/>
    <s v="Jeans Model-332"/>
    <s v="PROD3257"/>
    <n v="7"/>
    <n v="712.86"/>
    <n v="4990.0200000000004"/>
    <n v="0.05"/>
    <n v="249.5"/>
    <n v="4740.5200000000004"/>
    <x v="0"/>
    <x v="3"/>
    <n v="0.3"/>
    <n v="1422.16"/>
  </r>
  <r>
    <s v="ORD2025001429"/>
    <x v="348"/>
    <s v="Customer 332"/>
    <s v="CUST4884"/>
    <x v="0"/>
    <x v="6"/>
    <x v="0"/>
    <x v="3"/>
    <x v="6"/>
    <s v="Face Cream Model-601"/>
    <s v="PROD8510"/>
    <n v="3"/>
    <n v="210.48"/>
    <n v="631.44000000000005"/>
    <n v="0.05"/>
    <n v="31.57"/>
    <n v="599.87"/>
    <x v="0"/>
    <x v="1"/>
    <n v="0.3"/>
    <n v="179.96"/>
  </r>
  <r>
    <s v="ORD2025001430"/>
    <x v="320"/>
    <s v="Customer 2161"/>
    <s v="CUST1539"/>
    <x v="2"/>
    <x v="12"/>
    <x v="0"/>
    <x v="2"/>
    <x v="8"/>
    <s v="Tablet Model-194"/>
    <s v="PROD6272"/>
    <n v="2"/>
    <n v="391.67"/>
    <n v="783.34"/>
    <n v="0.2"/>
    <n v="156.66999999999999"/>
    <n v="626.66999999999996"/>
    <x v="2"/>
    <x v="1"/>
    <n v="0.25"/>
    <n v="156.66999999999999"/>
  </r>
  <r>
    <s v="ORD2025001431"/>
    <x v="4"/>
    <s v="Customer 1135"/>
    <s v="CUST9119"/>
    <x v="4"/>
    <x v="7"/>
    <x v="1"/>
    <x v="0"/>
    <x v="0"/>
    <s v="Curtain Model-750"/>
    <s v="PROD7732"/>
    <n v="5"/>
    <n v="721.44"/>
    <n v="3607.2"/>
    <n v="0.05"/>
    <n v="180.36"/>
    <n v="3426.84"/>
    <x v="3"/>
    <x v="2"/>
    <n v="0.3"/>
    <n v="1028.05"/>
  </r>
  <r>
    <s v="ORD2025001432"/>
    <x v="283"/>
    <s v="Customer 678"/>
    <s v="CUST2192"/>
    <x v="0"/>
    <x v="6"/>
    <x v="1"/>
    <x v="3"/>
    <x v="10"/>
    <s v="Perfume Model-391"/>
    <s v="PROD7425"/>
    <n v="3"/>
    <n v="436.15"/>
    <n v="1308.45"/>
    <n v="0.1"/>
    <n v="130.84"/>
    <n v="1177.6099999999999"/>
    <x v="3"/>
    <x v="0"/>
    <n v="0.3"/>
    <n v="353.28"/>
  </r>
  <r>
    <s v="ORD2025001433"/>
    <x v="394"/>
    <s v="Customer 210"/>
    <s v="CUST9642"/>
    <x v="0"/>
    <x v="13"/>
    <x v="0"/>
    <x v="1"/>
    <x v="5"/>
    <s v="Shirt Model-818"/>
    <s v="PROD9816"/>
    <n v="5"/>
    <n v="361.15"/>
    <n v="1805.75"/>
    <n v="0.1"/>
    <n v="180.58"/>
    <n v="1625.17"/>
    <x v="2"/>
    <x v="0"/>
    <n v="0.25"/>
    <n v="406.29"/>
  </r>
  <r>
    <s v="ORD2025001434"/>
    <x v="143"/>
    <s v="Customer 4647"/>
    <s v="CUST5616"/>
    <x v="0"/>
    <x v="0"/>
    <x v="1"/>
    <x v="0"/>
    <x v="2"/>
    <s v="Lamp Model-933"/>
    <s v="PROD3967"/>
    <n v="6"/>
    <n v="937.6"/>
    <n v="5625.6"/>
    <n v="0.05"/>
    <n v="281.27999999999997"/>
    <n v="5344.32"/>
    <x v="0"/>
    <x v="2"/>
    <n v="0.3"/>
    <n v="1603.3"/>
  </r>
  <r>
    <s v="ORD2025001435"/>
    <x v="83"/>
    <s v="Customer 4374"/>
    <s v="CUST2661"/>
    <x v="2"/>
    <x v="12"/>
    <x v="0"/>
    <x v="1"/>
    <x v="1"/>
    <s v="Jeans Model-622"/>
    <s v="PROD8632"/>
    <n v="9"/>
    <n v="894.35"/>
    <n v="8049.15"/>
    <n v="0.2"/>
    <n v="1609.83"/>
    <n v="6439.32"/>
    <x v="2"/>
    <x v="1"/>
    <n v="0.15"/>
    <n v="965.9"/>
  </r>
  <r>
    <s v="ORD2025001436"/>
    <x v="169"/>
    <s v="Customer 2002"/>
    <s v="CUST5147"/>
    <x v="3"/>
    <x v="5"/>
    <x v="0"/>
    <x v="3"/>
    <x v="9"/>
    <s v="Lipstick Model-576"/>
    <s v="PROD1432"/>
    <n v="7"/>
    <n v="401.49"/>
    <n v="2810.43"/>
    <n v="0.05"/>
    <n v="140.52000000000001"/>
    <n v="2669.91"/>
    <x v="0"/>
    <x v="1"/>
    <n v="0.25"/>
    <n v="667.48"/>
  </r>
  <r>
    <s v="ORD2025001437"/>
    <x v="329"/>
    <s v="Customer 3194"/>
    <s v="CUST4998"/>
    <x v="2"/>
    <x v="12"/>
    <x v="1"/>
    <x v="2"/>
    <x v="11"/>
    <s v="Mobile Model-166"/>
    <s v="PROD1613"/>
    <n v="8"/>
    <n v="726.25"/>
    <n v="5810"/>
    <n v="0.05"/>
    <n v="290.5"/>
    <n v="5519.5"/>
    <x v="1"/>
    <x v="3"/>
    <n v="0.3"/>
    <n v="1655.85"/>
  </r>
  <r>
    <s v="ORD2025001438"/>
    <x v="266"/>
    <s v="Customer 952"/>
    <s v="CUST6474"/>
    <x v="3"/>
    <x v="5"/>
    <x v="0"/>
    <x v="3"/>
    <x v="6"/>
    <s v="Face Cream Model-356"/>
    <s v="PROD9384"/>
    <n v="5"/>
    <n v="806.74"/>
    <n v="4033.7"/>
    <n v="0.2"/>
    <n v="806.74"/>
    <n v="3226.96"/>
    <x v="0"/>
    <x v="0"/>
    <n v="0.25"/>
    <n v="806.74"/>
  </r>
  <r>
    <s v="ORD2025001439"/>
    <x v="216"/>
    <s v="Customer 598"/>
    <s v="CUST2505"/>
    <x v="2"/>
    <x v="12"/>
    <x v="1"/>
    <x v="0"/>
    <x v="2"/>
    <s v="Lamp Model-642"/>
    <s v="PROD2723"/>
    <n v="6"/>
    <n v="651.25"/>
    <n v="3907.5"/>
    <n v="0.2"/>
    <n v="781.5"/>
    <n v="3126"/>
    <x v="1"/>
    <x v="0"/>
    <n v="0.3"/>
    <n v="937.8"/>
  </r>
  <r>
    <s v="ORD2025001440"/>
    <x v="425"/>
    <s v="Customer 3245"/>
    <s v="CUST3787"/>
    <x v="4"/>
    <x v="7"/>
    <x v="1"/>
    <x v="2"/>
    <x v="4"/>
    <s v="Laptop Model-685"/>
    <s v="PROD9408"/>
    <n v="9"/>
    <n v="900.4"/>
    <n v="8103.6"/>
    <n v="0.2"/>
    <n v="1620.72"/>
    <n v="6482.88"/>
    <x v="1"/>
    <x v="1"/>
    <n v="0.15"/>
    <n v="972.43"/>
  </r>
  <r>
    <s v="ORD2025001441"/>
    <x v="375"/>
    <s v="Customer 3594"/>
    <s v="CUST3626"/>
    <x v="3"/>
    <x v="5"/>
    <x v="1"/>
    <x v="2"/>
    <x v="4"/>
    <s v="Laptop Model-366"/>
    <s v="PROD4019"/>
    <n v="2"/>
    <n v="727.43"/>
    <n v="1454.86"/>
    <n v="0.2"/>
    <n v="290.97000000000003"/>
    <n v="1163.8900000000001"/>
    <x v="0"/>
    <x v="0"/>
    <n v="0.15"/>
    <n v="174.58"/>
  </r>
  <r>
    <s v="ORD2025001442"/>
    <x v="214"/>
    <s v="Customer 941"/>
    <s v="CUST6293"/>
    <x v="2"/>
    <x v="12"/>
    <x v="1"/>
    <x v="1"/>
    <x v="1"/>
    <s v="Jeans Model-514"/>
    <s v="PROD4033"/>
    <n v="4"/>
    <n v="736.78"/>
    <n v="2947.12"/>
    <n v="0.1"/>
    <n v="294.70999999999998"/>
    <n v="2652.41"/>
    <x v="0"/>
    <x v="3"/>
    <n v="0.15"/>
    <n v="397.86"/>
  </r>
  <r>
    <s v="ORD2025001443"/>
    <x v="144"/>
    <s v="Customer 2392"/>
    <s v="CUST2575"/>
    <x v="4"/>
    <x v="9"/>
    <x v="0"/>
    <x v="0"/>
    <x v="2"/>
    <s v="Lamp Model-632"/>
    <s v="PROD8770"/>
    <n v="1"/>
    <n v="565.74"/>
    <n v="565.74"/>
    <n v="0.05"/>
    <n v="28.29"/>
    <n v="537.45000000000005"/>
    <x v="0"/>
    <x v="2"/>
    <n v="0.15"/>
    <n v="80.62"/>
  </r>
  <r>
    <s v="ORD2025001444"/>
    <x v="113"/>
    <s v="Customer 814"/>
    <s v="CUST7956"/>
    <x v="3"/>
    <x v="8"/>
    <x v="1"/>
    <x v="2"/>
    <x v="11"/>
    <s v="Mobile Model-627"/>
    <s v="PROD9527"/>
    <n v="7"/>
    <n v="534.89"/>
    <n v="3744.23"/>
    <n v="0.05"/>
    <n v="187.21"/>
    <n v="3557.02"/>
    <x v="2"/>
    <x v="2"/>
    <n v="0.15"/>
    <n v="533.54999999999995"/>
  </r>
  <r>
    <s v="ORD2025001445"/>
    <x v="323"/>
    <s v="Customer 4955"/>
    <s v="CUST7495"/>
    <x v="4"/>
    <x v="7"/>
    <x v="1"/>
    <x v="3"/>
    <x v="6"/>
    <s v="Face Cream Model-662"/>
    <s v="PROD5029"/>
    <n v="2"/>
    <n v="354.52"/>
    <n v="709.04"/>
    <n v="0.2"/>
    <n v="141.81"/>
    <n v="567.23"/>
    <x v="0"/>
    <x v="2"/>
    <n v="0.25"/>
    <n v="141.81"/>
  </r>
  <r>
    <s v="ORD2025001446"/>
    <x v="401"/>
    <s v="Customer 1063"/>
    <s v="CUST3484"/>
    <x v="2"/>
    <x v="14"/>
    <x v="0"/>
    <x v="1"/>
    <x v="7"/>
    <s v="Jacket Model-630"/>
    <s v="PROD2574"/>
    <n v="7"/>
    <n v="479.61"/>
    <n v="3357.27"/>
    <n v="0.1"/>
    <n v="335.73"/>
    <n v="3021.54"/>
    <x v="1"/>
    <x v="0"/>
    <n v="0.15"/>
    <n v="453.23"/>
  </r>
  <r>
    <s v="ORD2025001447"/>
    <x v="423"/>
    <s v="Customer 413"/>
    <s v="CUST5876"/>
    <x v="4"/>
    <x v="11"/>
    <x v="1"/>
    <x v="2"/>
    <x v="8"/>
    <s v="Tablet Model-357"/>
    <s v="PROD3088"/>
    <n v="9"/>
    <n v="329.73"/>
    <n v="2967.57"/>
    <n v="0.2"/>
    <n v="593.51"/>
    <n v="2374.06"/>
    <x v="0"/>
    <x v="0"/>
    <n v="0.25"/>
    <n v="593.51"/>
  </r>
  <r>
    <s v="ORD2025001448"/>
    <x v="277"/>
    <s v="Customer 3649"/>
    <s v="CUST4475"/>
    <x v="3"/>
    <x v="5"/>
    <x v="1"/>
    <x v="1"/>
    <x v="7"/>
    <s v="Jacket Model-863"/>
    <s v="PROD2476"/>
    <n v="3"/>
    <n v="655.29999999999995"/>
    <n v="1965.9"/>
    <n v="0.05"/>
    <n v="98.3"/>
    <n v="1867.6"/>
    <x v="0"/>
    <x v="0"/>
    <n v="0.25"/>
    <n v="466.9"/>
  </r>
  <r>
    <s v="ORD2025001449"/>
    <x v="256"/>
    <s v="Customer 4138"/>
    <s v="CUST4463"/>
    <x v="2"/>
    <x v="14"/>
    <x v="0"/>
    <x v="1"/>
    <x v="1"/>
    <s v="Jeans Model-585"/>
    <s v="PROD5386"/>
    <n v="9"/>
    <n v="660.46"/>
    <n v="5944.14"/>
    <n v="0.1"/>
    <n v="594.41"/>
    <n v="5349.73"/>
    <x v="0"/>
    <x v="1"/>
    <n v="0.3"/>
    <n v="1604.92"/>
  </r>
  <r>
    <s v="ORD2025001450"/>
    <x v="120"/>
    <s v="Customer 2028"/>
    <s v="CUST4388"/>
    <x v="4"/>
    <x v="9"/>
    <x v="1"/>
    <x v="1"/>
    <x v="7"/>
    <s v="Jacket Model-625"/>
    <s v="PROD7174"/>
    <n v="6"/>
    <n v="190.96"/>
    <n v="1145.76"/>
    <n v="0"/>
    <n v="0"/>
    <n v="1145.76"/>
    <x v="1"/>
    <x v="2"/>
    <n v="0.3"/>
    <n v="343.73"/>
  </r>
  <r>
    <s v="ORD2025001451"/>
    <x v="179"/>
    <s v="Customer 2397"/>
    <s v="CUST8515"/>
    <x v="1"/>
    <x v="1"/>
    <x v="0"/>
    <x v="1"/>
    <x v="7"/>
    <s v="Jacket Model-708"/>
    <s v="PROD4356"/>
    <n v="10"/>
    <n v="544.09"/>
    <n v="5440.9"/>
    <n v="0.1"/>
    <n v="544.09"/>
    <n v="4896.8100000000004"/>
    <x v="2"/>
    <x v="3"/>
    <n v="0.3"/>
    <n v="1469.04"/>
  </r>
  <r>
    <s v="ORD2025001452"/>
    <x v="298"/>
    <s v="Customer 446"/>
    <s v="CUST1168"/>
    <x v="1"/>
    <x v="4"/>
    <x v="1"/>
    <x v="1"/>
    <x v="5"/>
    <s v="Shirt Model-631"/>
    <s v="PROD1821"/>
    <n v="5"/>
    <n v="593.02"/>
    <n v="2965.1"/>
    <n v="0.05"/>
    <n v="148.25"/>
    <n v="2816.85"/>
    <x v="2"/>
    <x v="2"/>
    <n v="0.3"/>
    <n v="845.05"/>
  </r>
  <r>
    <s v="ORD2025001453"/>
    <x v="181"/>
    <s v="Customer 4784"/>
    <s v="CUST8630"/>
    <x v="2"/>
    <x v="12"/>
    <x v="1"/>
    <x v="1"/>
    <x v="5"/>
    <s v="Shirt Model-792"/>
    <s v="PROD7197"/>
    <n v="3"/>
    <n v="371.52"/>
    <n v="1114.56"/>
    <n v="0.1"/>
    <n v="111.46"/>
    <n v="1003.1"/>
    <x v="0"/>
    <x v="1"/>
    <n v="0.25"/>
    <n v="250.78"/>
  </r>
  <r>
    <s v="ORD2025001454"/>
    <x v="305"/>
    <s v="Customer 437"/>
    <s v="CUST1980"/>
    <x v="3"/>
    <x v="8"/>
    <x v="1"/>
    <x v="0"/>
    <x v="3"/>
    <s v="Sofa Model-110"/>
    <s v="PROD4799"/>
    <n v="9"/>
    <n v="126.97"/>
    <n v="1142.73"/>
    <n v="0.05"/>
    <n v="57.14"/>
    <n v="1085.5899999999999"/>
    <x v="2"/>
    <x v="1"/>
    <n v="0.3"/>
    <n v="325.68"/>
  </r>
  <r>
    <s v="ORD2025001455"/>
    <x v="389"/>
    <s v="Customer 1079"/>
    <s v="CUST4469"/>
    <x v="1"/>
    <x v="4"/>
    <x v="0"/>
    <x v="1"/>
    <x v="7"/>
    <s v="Jacket Model-381"/>
    <s v="PROD9998"/>
    <n v="1"/>
    <n v="494.65"/>
    <n v="494.65"/>
    <n v="0.2"/>
    <n v="98.93"/>
    <n v="395.72"/>
    <x v="0"/>
    <x v="0"/>
    <n v="0.3"/>
    <n v="118.72"/>
  </r>
  <r>
    <s v="ORD2025001456"/>
    <x v="19"/>
    <s v="Customer 4943"/>
    <s v="CUST4883"/>
    <x v="0"/>
    <x v="0"/>
    <x v="0"/>
    <x v="3"/>
    <x v="10"/>
    <s v="Perfume Model-977"/>
    <s v="PROD8896"/>
    <n v="10"/>
    <n v="958.09"/>
    <n v="9580.9"/>
    <n v="0"/>
    <n v="0"/>
    <n v="9580.9"/>
    <x v="1"/>
    <x v="1"/>
    <n v="0.15"/>
    <n v="1437.13"/>
  </r>
  <r>
    <s v="ORD2025001457"/>
    <x v="348"/>
    <s v="Customer 2473"/>
    <s v="CUST4593"/>
    <x v="3"/>
    <x v="3"/>
    <x v="0"/>
    <x v="1"/>
    <x v="1"/>
    <s v="Jeans Model-404"/>
    <s v="PROD2192"/>
    <n v="4"/>
    <n v="933.39"/>
    <n v="3733.56"/>
    <n v="0.1"/>
    <n v="373.36"/>
    <n v="3360.2"/>
    <x v="1"/>
    <x v="1"/>
    <n v="0.3"/>
    <n v="1008.06"/>
  </r>
  <r>
    <s v="ORD2025001458"/>
    <x v="290"/>
    <s v="Customer 39"/>
    <s v="CUST6211"/>
    <x v="1"/>
    <x v="4"/>
    <x v="0"/>
    <x v="0"/>
    <x v="0"/>
    <s v="Curtain Model-901"/>
    <s v="PROD8515"/>
    <n v="10"/>
    <n v="291.39999999999998"/>
    <n v="2914"/>
    <n v="0"/>
    <n v="0"/>
    <n v="2914"/>
    <x v="0"/>
    <x v="2"/>
    <n v="0.25"/>
    <n v="728.5"/>
  </r>
  <r>
    <s v="ORD2025001459"/>
    <x v="45"/>
    <s v="Customer 1644"/>
    <s v="CUST4288"/>
    <x v="4"/>
    <x v="11"/>
    <x v="1"/>
    <x v="3"/>
    <x v="9"/>
    <s v="Lipstick Model-638"/>
    <s v="PROD4579"/>
    <n v="5"/>
    <n v="816.87"/>
    <n v="4084.35"/>
    <n v="0.1"/>
    <n v="408.44"/>
    <n v="3675.91"/>
    <x v="3"/>
    <x v="3"/>
    <n v="0.25"/>
    <n v="918.98"/>
  </r>
  <r>
    <s v="ORD2025001460"/>
    <x v="364"/>
    <s v="Customer 3261"/>
    <s v="CUST5126"/>
    <x v="0"/>
    <x v="13"/>
    <x v="0"/>
    <x v="0"/>
    <x v="0"/>
    <s v="Curtain Model-594"/>
    <s v="PROD8315"/>
    <n v="8"/>
    <n v="983.01"/>
    <n v="7864.08"/>
    <n v="0.1"/>
    <n v="786.41"/>
    <n v="7077.67"/>
    <x v="3"/>
    <x v="0"/>
    <n v="0.3"/>
    <n v="2123.3000000000002"/>
  </r>
  <r>
    <s v="ORD2025001461"/>
    <x v="391"/>
    <s v="Customer 1470"/>
    <s v="CUST2720"/>
    <x v="0"/>
    <x v="0"/>
    <x v="1"/>
    <x v="3"/>
    <x v="6"/>
    <s v="Face Cream Model-361"/>
    <s v="PROD1841"/>
    <n v="3"/>
    <n v="190.22"/>
    <n v="570.66"/>
    <n v="0.2"/>
    <n v="114.13"/>
    <n v="456.53"/>
    <x v="1"/>
    <x v="2"/>
    <n v="0.15"/>
    <n v="68.48"/>
  </r>
  <r>
    <s v="ORD2025001462"/>
    <x v="395"/>
    <s v="Customer 3929"/>
    <s v="CUST6897"/>
    <x v="4"/>
    <x v="7"/>
    <x v="0"/>
    <x v="2"/>
    <x v="11"/>
    <s v="Mobile Model-916"/>
    <s v="PROD8420"/>
    <n v="4"/>
    <n v="865.44"/>
    <n v="3461.76"/>
    <n v="0.05"/>
    <n v="173.09"/>
    <n v="3288.67"/>
    <x v="2"/>
    <x v="3"/>
    <n v="0.25"/>
    <n v="822.17"/>
  </r>
  <r>
    <s v="ORD2025001463"/>
    <x v="121"/>
    <s v="Customer 3765"/>
    <s v="CUST6494"/>
    <x v="0"/>
    <x v="0"/>
    <x v="1"/>
    <x v="0"/>
    <x v="2"/>
    <s v="Lamp Model-434"/>
    <s v="PROD4272"/>
    <n v="2"/>
    <n v="587.75"/>
    <n v="1175.5"/>
    <n v="0.2"/>
    <n v="235.1"/>
    <n v="940.4"/>
    <x v="2"/>
    <x v="1"/>
    <n v="0.15"/>
    <n v="141.06"/>
  </r>
  <r>
    <s v="ORD2025001464"/>
    <x v="271"/>
    <s v="Customer 2859"/>
    <s v="CUST7449"/>
    <x v="1"/>
    <x v="4"/>
    <x v="1"/>
    <x v="1"/>
    <x v="1"/>
    <s v="Jeans Model-518"/>
    <s v="PROD9014"/>
    <n v="7"/>
    <n v="967.89"/>
    <n v="6775.23"/>
    <n v="0.2"/>
    <n v="1355.05"/>
    <n v="5420.18"/>
    <x v="2"/>
    <x v="1"/>
    <n v="0.15"/>
    <n v="813.03"/>
  </r>
  <r>
    <s v="ORD2025001465"/>
    <x v="214"/>
    <s v="Customer 1121"/>
    <s v="CUST6101"/>
    <x v="4"/>
    <x v="7"/>
    <x v="0"/>
    <x v="0"/>
    <x v="2"/>
    <s v="Lamp Model-194"/>
    <s v="PROD5044"/>
    <n v="2"/>
    <n v="492.27"/>
    <n v="984.54"/>
    <n v="0.05"/>
    <n v="49.23"/>
    <n v="935.31"/>
    <x v="0"/>
    <x v="3"/>
    <n v="0.15"/>
    <n v="140.30000000000001"/>
  </r>
  <r>
    <s v="ORD2025001466"/>
    <x v="205"/>
    <s v="Customer 2763"/>
    <s v="CUST7641"/>
    <x v="2"/>
    <x v="14"/>
    <x v="1"/>
    <x v="3"/>
    <x v="6"/>
    <s v="Face Cream Model-239"/>
    <s v="PROD2311"/>
    <n v="9"/>
    <n v="374.55"/>
    <n v="3370.95"/>
    <n v="0.1"/>
    <n v="337.1"/>
    <n v="3033.85"/>
    <x v="0"/>
    <x v="3"/>
    <n v="0.3"/>
    <n v="910.15"/>
  </r>
  <r>
    <s v="ORD2025001467"/>
    <x v="176"/>
    <s v="Customer 4313"/>
    <s v="CUST3714"/>
    <x v="2"/>
    <x v="12"/>
    <x v="0"/>
    <x v="2"/>
    <x v="8"/>
    <s v="Tablet Model-381"/>
    <s v="PROD7487"/>
    <n v="7"/>
    <n v="784.89"/>
    <n v="5494.23"/>
    <n v="0.1"/>
    <n v="549.41999999999996"/>
    <n v="4944.8100000000004"/>
    <x v="2"/>
    <x v="1"/>
    <n v="0.15"/>
    <n v="741.72"/>
  </r>
  <r>
    <s v="ORD2025001468"/>
    <x v="426"/>
    <s v="Customer 1216"/>
    <s v="CUST9174"/>
    <x v="1"/>
    <x v="10"/>
    <x v="1"/>
    <x v="0"/>
    <x v="3"/>
    <s v="Sofa Model-711"/>
    <s v="PROD7593"/>
    <n v="9"/>
    <n v="837.11"/>
    <n v="7533.99"/>
    <n v="0.1"/>
    <n v="753.4"/>
    <n v="6780.59"/>
    <x v="1"/>
    <x v="2"/>
    <n v="0.25"/>
    <n v="1695.15"/>
  </r>
  <r>
    <s v="ORD2025001469"/>
    <x v="65"/>
    <s v="Customer 2272"/>
    <s v="CUST5069"/>
    <x v="3"/>
    <x v="3"/>
    <x v="0"/>
    <x v="0"/>
    <x v="3"/>
    <s v="Sofa Model-332"/>
    <s v="PROD4157"/>
    <n v="6"/>
    <n v="328.39"/>
    <n v="1970.34"/>
    <n v="0.1"/>
    <n v="197.03"/>
    <n v="1773.31"/>
    <x v="0"/>
    <x v="1"/>
    <n v="0.3"/>
    <n v="531.99"/>
  </r>
  <r>
    <s v="ORD2025001470"/>
    <x v="293"/>
    <s v="Customer 3231"/>
    <s v="CUST7439"/>
    <x v="4"/>
    <x v="11"/>
    <x v="0"/>
    <x v="1"/>
    <x v="7"/>
    <s v="Jacket Model-578"/>
    <s v="PROD8727"/>
    <n v="1"/>
    <n v="525.86"/>
    <n v="525.86"/>
    <n v="0.1"/>
    <n v="52.59"/>
    <n v="473.27"/>
    <x v="0"/>
    <x v="0"/>
    <n v="0.3"/>
    <n v="141.97999999999999"/>
  </r>
  <r>
    <s v="ORD2025001471"/>
    <x v="372"/>
    <s v="Customer 4558"/>
    <s v="CUST8402"/>
    <x v="4"/>
    <x v="7"/>
    <x v="1"/>
    <x v="1"/>
    <x v="7"/>
    <s v="Jacket Model-904"/>
    <s v="PROD1190"/>
    <n v="9"/>
    <n v="880.34"/>
    <n v="7923.06"/>
    <n v="0.2"/>
    <n v="1584.61"/>
    <n v="6338.45"/>
    <x v="2"/>
    <x v="1"/>
    <n v="0.15"/>
    <n v="950.77"/>
  </r>
  <r>
    <s v="ORD2025001472"/>
    <x v="122"/>
    <s v="Customer 751"/>
    <s v="CUST8219"/>
    <x v="4"/>
    <x v="7"/>
    <x v="1"/>
    <x v="0"/>
    <x v="0"/>
    <s v="Curtain Model-408"/>
    <s v="PROD2587"/>
    <n v="7"/>
    <n v="254.55"/>
    <n v="1781.85"/>
    <n v="0.05"/>
    <n v="89.09"/>
    <n v="1692.76"/>
    <x v="2"/>
    <x v="1"/>
    <n v="0.3"/>
    <n v="507.83"/>
  </r>
  <r>
    <s v="ORD2025001473"/>
    <x v="203"/>
    <s v="Customer 2598"/>
    <s v="CUST4771"/>
    <x v="0"/>
    <x v="13"/>
    <x v="0"/>
    <x v="1"/>
    <x v="5"/>
    <s v="Shirt Model-107"/>
    <s v="PROD9235"/>
    <n v="5"/>
    <n v="166.05"/>
    <n v="830.25"/>
    <n v="0.05"/>
    <n v="41.51"/>
    <n v="788.74"/>
    <x v="1"/>
    <x v="3"/>
    <n v="0.3"/>
    <n v="236.62"/>
  </r>
  <r>
    <s v="ORD2025001474"/>
    <x v="184"/>
    <s v="Customer 4634"/>
    <s v="CUST2034"/>
    <x v="4"/>
    <x v="7"/>
    <x v="0"/>
    <x v="1"/>
    <x v="5"/>
    <s v="Shirt Model-287"/>
    <s v="PROD7332"/>
    <n v="2"/>
    <n v="736.95"/>
    <n v="1473.9"/>
    <n v="0.1"/>
    <n v="147.38999999999999"/>
    <n v="1326.51"/>
    <x v="3"/>
    <x v="0"/>
    <n v="0.25"/>
    <n v="331.63"/>
  </r>
  <r>
    <s v="ORD2025001475"/>
    <x v="81"/>
    <s v="Customer 3748"/>
    <s v="CUST7756"/>
    <x v="1"/>
    <x v="4"/>
    <x v="0"/>
    <x v="0"/>
    <x v="0"/>
    <s v="Curtain Model-200"/>
    <s v="PROD3983"/>
    <n v="8"/>
    <n v="466.73"/>
    <n v="3733.84"/>
    <n v="0"/>
    <n v="0"/>
    <n v="3733.84"/>
    <x v="3"/>
    <x v="0"/>
    <n v="0.15"/>
    <n v="560.08000000000004"/>
  </r>
  <r>
    <s v="ORD2025001476"/>
    <x v="407"/>
    <s v="Customer 3086"/>
    <s v="CUST1723"/>
    <x v="2"/>
    <x v="14"/>
    <x v="1"/>
    <x v="2"/>
    <x v="11"/>
    <s v="Mobile Model-405"/>
    <s v="PROD9072"/>
    <n v="10"/>
    <n v="108.12"/>
    <n v="1081.2"/>
    <n v="0.1"/>
    <n v="108.12"/>
    <n v="973.08"/>
    <x v="1"/>
    <x v="1"/>
    <n v="0.15"/>
    <n v="145.96"/>
  </r>
  <r>
    <s v="ORD2025001477"/>
    <x v="427"/>
    <s v="Customer 850"/>
    <s v="CUST9952"/>
    <x v="4"/>
    <x v="11"/>
    <x v="0"/>
    <x v="1"/>
    <x v="7"/>
    <s v="Jacket Model-729"/>
    <s v="PROD8869"/>
    <n v="9"/>
    <n v="375.64"/>
    <n v="3380.76"/>
    <n v="0.1"/>
    <n v="338.08"/>
    <n v="3042.68"/>
    <x v="2"/>
    <x v="1"/>
    <n v="0.3"/>
    <n v="912.8"/>
  </r>
  <r>
    <s v="ORD2025001478"/>
    <x v="143"/>
    <s v="Customer 2706"/>
    <s v="CUST2740"/>
    <x v="3"/>
    <x v="3"/>
    <x v="1"/>
    <x v="3"/>
    <x v="6"/>
    <s v="Face Cream Model-864"/>
    <s v="PROD8016"/>
    <n v="7"/>
    <n v="654.32000000000005"/>
    <n v="4580.24"/>
    <n v="0.2"/>
    <n v="916.05"/>
    <n v="3664.19"/>
    <x v="1"/>
    <x v="3"/>
    <n v="0.25"/>
    <n v="916.05"/>
  </r>
  <r>
    <s v="ORD2025001479"/>
    <x v="374"/>
    <s v="Customer 1749"/>
    <s v="CUST6239"/>
    <x v="0"/>
    <x v="0"/>
    <x v="0"/>
    <x v="0"/>
    <x v="0"/>
    <s v="Curtain Model-349"/>
    <s v="PROD3348"/>
    <n v="9"/>
    <n v="170.19"/>
    <n v="1531.71"/>
    <n v="0"/>
    <n v="0"/>
    <n v="1531.71"/>
    <x v="2"/>
    <x v="1"/>
    <n v="0.3"/>
    <n v="459.51"/>
  </r>
  <r>
    <s v="ORD2025001480"/>
    <x v="215"/>
    <s v="Customer 59"/>
    <s v="CUST3719"/>
    <x v="2"/>
    <x v="2"/>
    <x v="0"/>
    <x v="0"/>
    <x v="3"/>
    <s v="Sofa Model-984"/>
    <s v="PROD2881"/>
    <n v="10"/>
    <n v="318.13"/>
    <n v="3181.3"/>
    <n v="0"/>
    <n v="0"/>
    <n v="3181.3"/>
    <x v="2"/>
    <x v="2"/>
    <n v="0.25"/>
    <n v="795.33"/>
  </r>
  <r>
    <s v="ORD2025001481"/>
    <x v="164"/>
    <s v="Customer 604"/>
    <s v="CUST9204"/>
    <x v="4"/>
    <x v="11"/>
    <x v="1"/>
    <x v="3"/>
    <x v="9"/>
    <s v="Lipstick Model-318"/>
    <s v="PROD6984"/>
    <n v="4"/>
    <n v="556.25"/>
    <n v="2225"/>
    <n v="0"/>
    <n v="0"/>
    <n v="2225"/>
    <x v="2"/>
    <x v="2"/>
    <n v="0.25"/>
    <n v="556.25"/>
  </r>
  <r>
    <s v="ORD2025001482"/>
    <x v="197"/>
    <s v="Customer 2209"/>
    <s v="CUST5866"/>
    <x v="2"/>
    <x v="12"/>
    <x v="0"/>
    <x v="2"/>
    <x v="8"/>
    <s v="Tablet Model-162"/>
    <s v="PROD3703"/>
    <n v="9"/>
    <n v="431.47"/>
    <n v="3883.23"/>
    <n v="0"/>
    <n v="0"/>
    <n v="3883.23"/>
    <x v="0"/>
    <x v="1"/>
    <n v="0.3"/>
    <n v="1164.97"/>
  </r>
  <r>
    <s v="ORD2025001483"/>
    <x v="294"/>
    <s v="Customer 2184"/>
    <s v="CUST2340"/>
    <x v="0"/>
    <x v="6"/>
    <x v="1"/>
    <x v="2"/>
    <x v="8"/>
    <s v="Tablet Model-707"/>
    <s v="PROD7294"/>
    <n v="2"/>
    <n v="755.85"/>
    <n v="1511.7"/>
    <n v="0.1"/>
    <n v="151.16999999999999"/>
    <n v="1360.53"/>
    <x v="0"/>
    <x v="0"/>
    <n v="0.25"/>
    <n v="340.13"/>
  </r>
  <r>
    <s v="ORD2025001484"/>
    <x v="289"/>
    <s v="Customer 1403"/>
    <s v="CUST9068"/>
    <x v="3"/>
    <x v="3"/>
    <x v="0"/>
    <x v="0"/>
    <x v="0"/>
    <s v="Curtain Model-693"/>
    <s v="PROD9811"/>
    <n v="8"/>
    <n v="850.01"/>
    <n v="6800.08"/>
    <n v="0"/>
    <n v="0"/>
    <n v="6800.08"/>
    <x v="3"/>
    <x v="1"/>
    <n v="0.3"/>
    <n v="2040.02"/>
  </r>
  <r>
    <s v="ORD2025001485"/>
    <x v="365"/>
    <s v="Customer 937"/>
    <s v="CUST9795"/>
    <x v="4"/>
    <x v="9"/>
    <x v="0"/>
    <x v="2"/>
    <x v="4"/>
    <s v="Laptop Model-641"/>
    <s v="PROD4826"/>
    <n v="8"/>
    <n v="283.83999999999997"/>
    <n v="2270.7199999999998"/>
    <n v="0.1"/>
    <n v="227.07"/>
    <n v="2043.65"/>
    <x v="3"/>
    <x v="2"/>
    <n v="0.25"/>
    <n v="510.91"/>
  </r>
  <r>
    <s v="ORD2025001486"/>
    <x v="411"/>
    <s v="Customer 4046"/>
    <s v="CUST8996"/>
    <x v="2"/>
    <x v="14"/>
    <x v="0"/>
    <x v="2"/>
    <x v="8"/>
    <s v="Tablet Model-213"/>
    <s v="PROD2370"/>
    <n v="7"/>
    <n v="786.2"/>
    <n v="5503.4"/>
    <n v="0.05"/>
    <n v="275.17"/>
    <n v="5228.2299999999996"/>
    <x v="0"/>
    <x v="2"/>
    <n v="0.15"/>
    <n v="784.23"/>
  </r>
  <r>
    <s v="ORD2025001487"/>
    <x v="403"/>
    <s v="Customer 1986"/>
    <s v="CUST3971"/>
    <x v="3"/>
    <x v="8"/>
    <x v="0"/>
    <x v="1"/>
    <x v="5"/>
    <s v="Shirt Model-938"/>
    <s v="PROD7673"/>
    <n v="6"/>
    <n v="991.04"/>
    <n v="5946.24"/>
    <n v="0.2"/>
    <n v="1189.25"/>
    <n v="4756.99"/>
    <x v="1"/>
    <x v="0"/>
    <n v="0.3"/>
    <n v="1427.1"/>
  </r>
  <r>
    <s v="ORD2025001488"/>
    <x v="300"/>
    <s v="Customer 2020"/>
    <s v="CUST2472"/>
    <x v="0"/>
    <x v="6"/>
    <x v="0"/>
    <x v="0"/>
    <x v="2"/>
    <s v="Lamp Model-727"/>
    <s v="PROD6925"/>
    <n v="3"/>
    <n v="963.39"/>
    <n v="2890.17"/>
    <n v="0.2"/>
    <n v="578.03"/>
    <n v="2312.14"/>
    <x v="2"/>
    <x v="1"/>
    <n v="0.3"/>
    <n v="693.64"/>
  </r>
  <r>
    <s v="ORD2025001489"/>
    <x v="195"/>
    <s v="Customer 1765"/>
    <s v="CUST8950"/>
    <x v="0"/>
    <x v="0"/>
    <x v="0"/>
    <x v="2"/>
    <x v="8"/>
    <s v="Tablet Model-886"/>
    <s v="PROD1421"/>
    <n v="9"/>
    <n v="164.41"/>
    <n v="1479.69"/>
    <n v="0"/>
    <n v="0"/>
    <n v="1479.69"/>
    <x v="1"/>
    <x v="2"/>
    <n v="0.25"/>
    <n v="369.92"/>
  </r>
  <r>
    <s v="ORD2025001490"/>
    <x v="100"/>
    <s v="Customer 2587"/>
    <s v="CUST3934"/>
    <x v="2"/>
    <x v="12"/>
    <x v="1"/>
    <x v="3"/>
    <x v="10"/>
    <s v="Perfume Model-510"/>
    <s v="PROD6774"/>
    <n v="7"/>
    <n v="859.24"/>
    <n v="6014.68"/>
    <n v="0.05"/>
    <n v="300.73"/>
    <n v="5713.95"/>
    <x v="2"/>
    <x v="1"/>
    <n v="0.25"/>
    <n v="1428.49"/>
  </r>
  <r>
    <s v="ORD2025001491"/>
    <x v="76"/>
    <s v="Customer 2765"/>
    <s v="CUST8820"/>
    <x v="0"/>
    <x v="0"/>
    <x v="1"/>
    <x v="0"/>
    <x v="0"/>
    <s v="Curtain Model-640"/>
    <s v="PROD6123"/>
    <n v="5"/>
    <n v="632.76"/>
    <n v="3163.8"/>
    <n v="0.1"/>
    <n v="316.38"/>
    <n v="2847.42"/>
    <x v="3"/>
    <x v="2"/>
    <n v="0.3"/>
    <n v="854.23"/>
  </r>
  <r>
    <s v="ORD2025001492"/>
    <x v="340"/>
    <s v="Customer 415"/>
    <s v="CUST2072"/>
    <x v="2"/>
    <x v="2"/>
    <x v="1"/>
    <x v="0"/>
    <x v="0"/>
    <s v="Curtain Model-588"/>
    <s v="PROD2498"/>
    <n v="1"/>
    <n v="342.7"/>
    <n v="342.7"/>
    <n v="0.1"/>
    <n v="34.270000000000003"/>
    <n v="308.43"/>
    <x v="3"/>
    <x v="2"/>
    <n v="0.25"/>
    <n v="77.11"/>
  </r>
  <r>
    <s v="ORD2025001493"/>
    <x v="283"/>
    <s v="Customer 1568"/>
    <s v="CUST9983"/>
    <x v="2"/>
    <x v="14"/>
    <x v="0"/>
    <x v="2"/>
    <x v="8"/>
    <s v="Tablet Model-382"/>
    <s v="PROD5246"/>
    <n v="6"/>
    <n v="946.19"/>
    <n v="5677.14"/>
    <n v="0"/>
    <n v="0"/>
    <n v="5677.14"/>
    <x v="1"/>
    <x v="3"/>
    <n v="0.3"/>
    <n v="1703.14"/>
  </r>
  <r>
    <s v="ORD2025001494"/>
    <x v="128"/>
    <s v="Customer 1030"/>
    <s v="CUST4929"/>
    <x v="3"/>
    <x v="3"/>
    <x v="1"/>
    <x v="1"/>
    <x v="7"/>
    <s v="Jacket Model-738"/>
    <s v="PROD2899"/>
    <n v="1"/>
    <n v="644.13"/>
    <n v="644.13"/>
    <n v="0"/>
    <n v="0"/>
    <n v="644.13"/>
    <x v="0"/>
    <x v="3"/>
    <n v="0.25"/>
    <n v="161.03"/>
  </r>
  <r>
    <s v="ORD2025001495"/>
    <x v="428"/>
    <s v="Customer 4263"/>
    <s v="CUST6596"/>
    <x v="1"/>
    <x v="10"/>
    <x v="1"/>
    <x v="3"/>
    <x v="9"/>
    <s v="Lipstick Model-120"/>
    <s v="PROD1835"/>
    <n v="2"/>
    <n v="288.41000000000003"/>
    <n v="576.82000000000005"/>
    <n v="0"/>
    <n v="0"/>
    <n v="576.82000000000005"/>
    <x v="0"/>
    <x v="3"/>
    <n v="0.3"/>
    <n v="173.05"/>
  </r>
  <r>
    <s v="ORD2025001496"/>
    <x v="265"/>
    <s v="Customer 1956"/>
    <s v="CUST7196"/>
    <x v="2"/>
    <x v="12"/>
    <x v="0"/>
    <x v="2"/>
    <x v="4"/>
    <s v="Laptop Model-944"/>
    <s v="PROD6565"/>
    <n v="7"/>
    <n v="465.21"/>
    <n v="3256.47"/>
    <n v="0"/>
    <n v="0"/>
    <n v="3256.47"/>
    <x v="3"/>
    <x v="3"/>
    <n v="0.3"/>
    <n v="976.94"/>
  </r>
  <r>
    <s v="ORD2025001497"/>
    <x v="74"/>
    <s v="Customer 3824"/>
    <s v="CUST9359"/>
    <x v="2"/>
    <x v="2"/>
    <x v="1"/>
    <x v="3"/>
    <x v="10"/>
    <s v="Perfume Model-686"/>
    <s v="PROD1066"/>
    <n v="1"/>
    <n v="938.14"/>
    <n v="938.14"/>
    <n v="0"/>
    <n v="0"/>
    <n v="938.14"/>
    <x v="3"/>
    <x v="0"/>
    <n v="0.3"/>
    <n v="281.44"/>
  </r>
  <r>
    <s v="ORD2025001498"/>
    <x v="184"/>
    <s v="Customer 526"/>
    <s v="CUST3826"/>
    <x v="2"/>
    <x v="14"/>
    <x v="1"/>
    <x v="3"/>
    <x v="9"/>
    <s v="Lipstick Model-352"/>
    <s v="PROD4903"/>
    <n v="4"/>
    <n v="682.3"/>
    <n v="2729.2"/>
    <n v="0.05"/>
    <n v="136.46"/>
    <n v="2592.7399999999998"/>
    <x v="0"/>
    <x v="3"/>
    <n v="0.25"/>
    <n v="648.17999999999995"/>
  </r>
  <r>
    <s v="ORD2025001499"/>
    <x v="160"/>
    <s v="Customer 1916"/>
    <s v="CUST5244"/>
    <x v="1"/>
    <x v="1"/>
    <x v="1"/>
    <x v="2"/>
    <x v="11"/>
    <s v="Mobile Model-658"/>
    <s v="PROD1076"/>
    <n v="8"/>
    <n v="592.75"/>
    <n v="4742"/>
    <n v="0"/>
    <n v="0"/>
    <n v="4742"/>
    <x v="1"/>
    <x v="3"/>
    <n v="0.15"/>
    <n v="711.3"/>
  </r>
  <r>
    <s v="ORD2025001500"/>
    <x v="423"/>
    <s v="Customer 864"/>
    <s v="CUST1266"/>
    <x v="3"/>
    <x v="3"/>
    <x v="1"/>
    <x v="0"/>
    <x v="2"/>
    <s v="Lamp Model-793"/>
    <s v="PROD4728"/>
    <n v="3"/>
    <n v="664.9"/>
    <n v="1994.7"/>
    <n v="0.1"/>
    <n v="199.47"/>
    <n v="1795.23"/>
    <x v="3"/>
    <x v="3"/>
    <n v="0.3"/>
    <n v="538.57000000000005"/>
  </r>
  <r>
    <s v="ORD2025001501"/>
    <x v="224"/>
    <s v="Customer 2166"/>
    <s v="CUST1638"/>
    <x v="1"/>
    <x v="10"/>
    <x v="0"/>
    <x v="2"/>
    <x v="8"/>
    <s v="Tablet Model-127"/>
    <s v="PROD1407"/>
    <n v="5"/>
    <n v="530.24"/>
    <n v="2651.2"/>
    <n v="0"/>
    <n v="0"/>
    <n v="2651.2"/>
    <x v="1"/>
    <x v="3"/>
    <n v="0.25"/>
    <n v="662.8"/>
  </r>
  <r>
    <s v="ORD2025001502"/>
    <x v="281"/>
    <s v="Customer 3397"/>
    <s v="CUST7643"/>
    <x v="3"/>
    <x v="3"/>
    <x v="0"/>
    <x v="2"/>
    <x v="8"/>
    <s v="Tablet Model-400"/>
    <s v="PROD7571"/>
    <n v="5"/>
    <n v="315.44"/>
    <n v="1577.2"/>
    <n v="0.2"/>
    <n v="315.44"/>
    <n v="1261.76"/>
    <x v="3"/>
    <x v="2"/>
    <n v="0.15"/>
    <n v="189.26"/>
  </r>
  <r>
    <s v="ORD2025001503"/>
    <x v="260"/>
    <s v="Customer 4475"/>
    <s v="CUST6431"/>
    <x v="1"/>
    <x v="10"/>
    <x v="1"/>
    <x v="1"/>
    <x v="1"/>
    <s v="Jeans Model-167"/>
    <s v="PROD9310"/>
    <n v="2"/>
    <n v="829.49"/>
    <n v="1658.98"/>
    <n v="0.1"/>
    <n v="165.9"/>
    <n v="1493.08"/>
    <x v="0"/>
    <x v="0"/>
    <n v="0.3"/>
    <n v="447.92"/>
  </r>
  <r>
    <s v="ORD2025001504"/>
    <x v="429"/>
    <s v="Customer 160"/>
    <s v="CUST6766"/>
    <x v="4"/>
    <x v="7"/>
    <x v="0"/>
    <x v="0"/>
    <x v="2"/>
    <s v="Lamp Model-496"/>
    <s v="PROD2715"/>
    <n v="7"/>
    <n v="607.65"/>
    <n v="4253.55"/>
    <n v="0.2"/>
    <n v="850.71"/>
    <n v="3402.84"/>
    <x v="0"/>
    <x v="0"/>
    <n v="0.15"/>
    <n v="510.43"/>
  </r>
  <r>
    <s v="ORD2025001505"/>
    <x v="326"/>
    <s v="Customer 3126"/>
    <s v="CUST5245"/>
    <x v="0"/>
    <x v="6"/>
    <x v="1"/>
    <x v="2"/>
    <x v="4"/>
    <s v="Laptop Model-350"/>
    <s v="PROD2884"/>
    <n v="9"/>
    <n v="701.38"/>
    <n v="6312.42"/>
    <n v="0"/>
    <n v="0"/>
    <n v="6312.42"/>
    <x v="0"/>
    <x v="1"/>
    <n v="0.3"/>
    <n v="1893.73"/>
  </r>
  <r>
    <s v="ORD2025001506"/>
    <x v="204"/>
    <s v="Customer 1700"/>
    <s v="CUST2448"/>
    <x v="4"/>
    <x v="7"/>
    <x v="0"/>
    <x v="1"/>
    <x v="7"/>
    <s v="Jacket Model-188"/>
    <s v="PROD2440"/>
    <n v="6"/>
    <n v="252.34"/>
    <n v="1514.04"/>
    <n v="0.05"/>
    <n v="75.7"/>
    <n v="1438.34"/>
    <x v="1"/>
    <x v="3"/>
    <n v="0.15"/>
    <n v="215.75"/>
  </r>
  <r>
    <s v="ORD2025001507"/>
    <x v="129"/>
    <s v="Customer 3959"/>
    <s v="CUST2857"/>
    <x v="4"/>
    <x v="11"/>
    <x v="0"/>
    <x v="3"/>
    <x v="9"/>
    <s v="Lipstick Model-711"/>
    <s v="PROD3634"/>
    <n v="10"/>
    <n v="572.64"/>
    <n v="5726.4"/>
    <n v="0.05"/>
    <n v="286.32"/>
    <n v="5440.08"/>
    <x v="2"/>
    <x v="0"/>
    <n v="0.3"/>
    <n v="1632.02"/>
  </r>
  <r>
    <s v="ORD2025001508"/>
    <x v="320"/>
    <s v="Customer 2964"/>
    <s v="CUST6822"/>
    <x v="2"/>
    <x v="2"/>
    <x v="1"/>
    <x v="1"/>
    <x v="5"/>
    <s v="Shirt Model-460"/>
    <s v="PROD5136"/>
    <n v="7"/>
    <n v="992.9"/>
    <n v="6950.3"/>
    <n v="0.2"/>
    <n v="1390.06"/>
    <n v="5560.24"/>
    <x v="0"/>
    <x v="0"/>
    <n v="0.15"/>
    <n v="834.04"/>
  </r>
  <r>
    <s v="ORD2025001509"/>
    <x v="410"/>
    <s v="Customer 3673"/>
    <s v="CUST3043"/>
    <x v="4"/>
    <x v="9"/>
    <x v="0"/>
    <x v="2"/>
    <x v="4"/>
    <s v="Laptop Model-991"/>
    <s v="PROD4343"/>
    <n v="10"/>
    <n v="577.02"/>
    <n v="5770.2"/>
    <n v="0"/>
    <n v="0"/>
    <n v="5770.2"/>
    <x v="3"/>
    <x v="1"/>
    <n v="0.3"/>
    <n v="1731.06"/>
  </r>
  <r>
    <s v="ORD2025001510"/>
    <x v="37"/>
    <s v="Customer 1973"/>
    <s v="CUST3292"/>
    <x v="1"/>
    <x v="4"/>
    <x v="1"/>
    <x v="2"/>
    <x v="8"/>
    <s v="Tablet Model-513"/>
    <s v="PROD9037"/>
    <n v="7"/>
    <n v="131.96"/>
    <n v="923.72"/>
    <n v="0.05"/>
    <n v="46.19"/>
    <n v="877.53"/>
    <x v="3"/>
    <x v="3"/>
    <n v="0.3"/>
    <n v="263.26"/>
  </r>
  <r>
    <s v="ORD2025001511"/>
    <x v="310"/>
    <s v="Customer 1902"/>
    <s v="CUST8246"/>
    <x v="3"/>
    <x v="3"/>
    <x v="1"/>
    <x v="0"/>
    <x v="3"/>
    <s v="Sofa Model-312"/>
    <s v="PROD4165"/>
    <n v="10"/>
    <n v="383.76"/>
    <n v="3837.6"/>
    <n v="0.2"/>
    <n v="767.52"/>
    <n v="3070.08"/>
    <x v="1"/>
    <x v="0"/>
    <n v="0.3"/>
    <n v="921.02"/>
  </r>
  <r>
    <s v="ORD2025001512"/>
    <x v="236"/>
    <s v="Customer 920"/>
    <s v="CUST9685"/>
    <x v="2"/>
    <x v="12"/>
    <x v="0"/>
    <x v="0"/>
    <x v="3"/>
    <s v="Sofa Model-289"/>
    <s v="PROD8430"/>
    <n v="5"/>
    <n v="723.7"/>
    <n v="3618.5"/>
    <n v="0.05"/>
    <n v="180.93"/>
    <n v="3437.57"/>
    <x v="3"/>
    <x v="0"/>
    <n v="0.25"/>
    <n v="859.39"/>
  </r>
  <r>
    <s v="ORD2025001513"/>
    <x v="360"/>
    <s v="Customer 1813"/>
    <s v="CUST8871"/>
    <x v="1"/>
    <x v="1"/>
    <x v="1"/>
    <x v="2"/>
    <x v="4"/>
    <s v="Laptop Model-986"/>
    <s v="PROD9273"/>
    <n v="1"/>
    <n v="641.29999999999995"/>
    <n v="641.29999999999995"/>
    <n v="0.1"/>
    <n v="64.13"/>
    <n v="577.16999999999996"/>
    <x v="1"/>
    <x v="1"/>
    <n v="0.25"/>
    <n v="144.29"/>
  </r>
  <r>
    <s v="ORD2025001514"/>
    <x v="367"/>
    <s v="Customer 803"/>
    <s v="CUST5829"/>
    <x v="0"/>
    <x v="13"/>
    <x v="0"/>
    <x v="2"/>
    <x v="11"/>
    <s v="Mobile Model-456"/>
    <s v="PROD5251"/>
    <n v="1"/>
    <n v="238.23"/>
    <n v="238.23"/>
    <n v="0.1"/>
    <n v="23.82"/>
    <n v="214.41"/>
    <x v="2"/>
    <x v="3"/>
    <n v="0.15"/>
    <n v="32.159999999999997"/>
  </r>
  <r>
    <s v="ORD2025001515"/>
    <x v="111"/>
    <s v="Customer 3437"/>
    <s v="CUST1932"/>
    <x v="0"/>
    <x v="13"/>
    <x v="0"/>
    <x v="1"/>
    <x v="5"/>
    <s v="Shirt Model-573"/>
    <s v="PROD9158"/>
    <n v="3"/>
    <n v="278.61"/>
    <n v="835.83"/>
    <n v="0.05"/>
    <n v="41.79"/>
    <n v="794.04"/>
    <x v="3"/>
    <x v="2"/>
    <n v="0.15"/>
    <n v="119.11"/>
  </r>
  <r>
    <s v="ORD2025001516"/>
    <x v="378"/>
    <s v="Customer 1482"/>
    <s v="CUST3779"/>
    <x v="2"/>
    <x v="2"/>
    <x v="0"/>
    <x v="2"/>
    <x v="4"/>
    <s v="Laptop Model-919"/>
    <s v="PROD9425"/>
    <n v="2"/>
    <n v="636.88"/>
    <n v="1273.76"/>
    <n v="0.1"/>
    <n v="127.38"/>
    <n v="1146.3800000000001"/>
    <x v="1"/>
    <x v="0"/>
    <n v="0.25"/>
    <n v="286.60000000000002"/>
  </r>
  <r>
    <s v="ORD2025001517"/>
    <x v="236"/>
    <s v="Customer 980"/>
    <s v="CUST6531"/>
    <x v="2"/>
    <x v="12"/>
    <x v="0"/>
    <x v="2"/>
    <x v="4"/>
    <s v="Laptop Model-205"/>
    <s v="PROD8758"/>
    <n v="4"/>
    <n v="406.48"/>
    <n v="1625.92"/>
    <n v="0"/>
    <n v="0"/>
    <n v="1625.92"/>
    <x v="0"/>
    <x v="0"/>
    <n v="0.15"/>
    <n v="243.89"/>
  </r>
  <r>
    <s v="ORD2025001518"/>
    <x v="247"/>
    <s v="Customer 1798"/>
    <s v="CUST7445"/>
    <x v="0"/>
    <x v="6"/>
    <x v="0"/>
    <x v="1"/>
    <x v="5"/>
    <s v="Shirt Model-715"/>
    <s v="PROD6779"/>
    <n v="9"/>
    <n v="305.60000000000002"/>
    <n v="2750.4"/>
    <n v="0.2"/>
    <n v="550.08000000000004"/>
    <n v="2200.3200000000002"/>
    <x v="2"/>
    <x v="0"/>
    <n v="0.25"/>
    <n v="550.08000000000004"/>
  </r>
  <r>
    <s v="ORD2025001519"/>
    <x v="139"/>
    <s v="Customer 2332"/>
    <s v="CUST2548"/>
    <x v="4"/>
    <x v="9"/>
    <x v="0"/>
    <x v="2"/>
    <x v="8"/>
    <s v="Tablet Model-431"/>
    <s v="PROD7393"/>
    <n v="5"/>
    <n v="174.27"/>
    <n v="871.35"/>
    <n v="0.05"/>
    <n v="43.57"/>
    <n v="827.78"/>
    <x v="0"/>
    <x v="0"/>
    <n v="0.25"/>
    <n v="206.94"/>
  </r>
  <r>
    <s v="ORD2025001520"/>
    <x v="430"/>
    <s v="Customer 3315"/>
    <s v="CUST6938"/>
    <x v="1"/>
    <x v="10"/>
    <x v="1"/>
    <x v="1"/>
    <x v="7"/>
    <s v="Jacket Model-297"/>
    <s v="PROD8125"/>
    <n v="9"/>
    <n v="785.23"/>
    <n v="7067.07"/>
    <n v="0.2"/>
    <n v="1413.41"/>
    <n v="5653.66"/>
    <x v="2"/>
    <x v="0"/>
    <n v="0.15"/>
    <n v="848.05"/>
  </r>
  <r>
    <s v="ORD2025001521"/>
    <x v="235"/>
    <s v="Customer 2314"/>
    <s v="CUST1816"/>
    <x v="3"/>
    <x v="3"/>
    <x v="1"/>
    <x v="0"/>
    <x v="0"/>
    <s v="Curtain Model-865"/>
    <s v="PROD5863"/>
    <n v="7"/>
    <n v="968.88"/>
    <n v="6782.16"/>
    <n v="0.1"/>
    <n v="678.22"/>
    <n v="6103.94"/>
    <x v="2"/>
    <x v="2"/>
    <n v="0.25"/>
    <n v="1525.98"/>
  </r>
  <r>
    <s v="ORD2025001522"/>
    <x v="129"/>
    <s v="Customer 4087"/>
    <s v="CUST2803"/>
    <x v="0"/>
    <x v="13"/>
    <x v="1"/>
    <x v="3"/>
    <x v="9"/>
    <s v="Lipstick Model-926"/>
    <s v="PROD2055"/>
    <n v="4"/>
    <n v="297.42"/>
    <n v="1189.68"/>
    <n v="0"/>
    <n v="0"/>
    <n v="1189.68"/>
    <x v="0"/>
    <x v="2"/>
    <n v="0.3"/>
    <n v="356.9"/>
  </r>
  <r>
    <s v="ORD2025001523"/>
    <x v="377"/>
    <s v="Customer 1315"/>
    <s v="CUST9220"/>
    <x v="4"/>
    <x v="11"/>
    <x v="1"/>
    <x v="1"/>
    <x v="7"/>
    <s v="Jacket Model-498"/>
    <s v="PROD3393"/>
    <n v="3"/>
    <n v="226.33"/>
    <n v="678.99"/>
    <n v="0.1"/>
    <n v="67.900000000000006"/>
    <n v="611.09"/>
    <x v="1"/>
    <x v="0"/>
    <n v="0.25"/>
    <n v="152.77000000000001"/>
  </r>
  <r>
    <s v="ORD2025001524"/>
    <x v="361"/>
    <s v="Customer 3055"/>
    <s v="CUST7177"/>
    <x v="3"/>
    <x v="3"/>
    <x v="0"/>
    <x v="1"/>
    <x v="7"/>
    <s v="Jacket Model-285"/>
    <s v="PROD3982"/>
    <n v="8"/>
    <n v="726.38"/>
    <n v="5811.04"/>
    <n v="0"/>
    <n v="0"/>
    <n v="5811.04"/>
    <x v="1"/>
    <x v="0"/>
    <n v="0.25"/>
    <n v="1452.76"/>
  </r>
  <r>
    <s v="ORD2025001525"/>
    <x v="360"/>
    <s v="Customer 294"/>
    <s v="CUST8619"/>
    <x v="2"/>
    <x v="12"/>
    <x v="0"/>
    <x v="2"/>
    <x v="4"/>
    <s v="Laptop Model-227"/>
    <s v="PROD8646"/>
    <n v="5"/>
    <n v="825.36"/>
    <n v="4126.8"/>
    <n v="0.05"/>
    <n v="206.34"/>
    <n v="3920.46"/>
    <x v="3"/>
    <x v="0"/>
    <n v="0.25"/>
    <n v="980.12"/>
  </r>
  <r>
    <s v="ORD2025001526"/>
    <x v="255"/>
    <s v="Customer 4638"/>
    <s v="CUST8938"/>
    <x v="1"/>
    <x v="10"/>
    <x v="0"/>
    <x v="2"/>
    <x v="4"/>
    <s v="Laptop Model-350"/>
    <s v="PROD8908"/>
    <n v="6"/>
    <n v="599.42999999999995"/>
    <n v="3596.58"/>
    <n v="0.05"/>
    <n v="179.83"/>
    <n v="3416.75"/>
    <x v="0"/>
    <x v="1"/>
    <n v="0.15"/>
    <n v="512.51"/>
  </r>
  <r>
    <s v="ORD2025001527"/>
    <x v="356"/>
    <s v="Customer 4593"/>
    <s v="CUST7156"/>
    <x v="1"/>
    <x v="1"/>
    <x v="0"/>
    <x v="3"/>
    <x v="6"/>
    <s v="Face Cream Model-123"/>
    <s v="PROD3290"/>
    <n v="10"/>
    <n v="463.5"/>
    <n v="4635"/>
    <n v="0.05"/>
    <n v="231.75"/>
    <n v="4403.25"/>
    <x v="3"/>
    <x v="2"/>
    <n v="0.15"/>
    <n v="660.49"/>
  </r>
  <r>
    <s v="ORD2025001528"/>
    <x v="55"/>
    <s v="Customer 3657"/>
    <s v="CUST5312"/>
    <x v="3"/>
    <x v="8"/>
    <x v="0"/>
    <x v="3"/>
    <x v="10"/>
    <s v="Perfume Model-567"/>
    <s v="PROD5950"/>
    <n v="1"/>
    <n v="930.43"/>
    <n v="930.43"/>
    <n v="0"/>
    <n v="0"/>
    <n v="930.43"/>
    <x v="1"/>
    <x v="0"/>
    <n v="0.3"/>
    <n v="279.13"/>
  </r>
  <r>
    <s v="ORD2025001529"/>
    <x v="307"/>
    <s v="Customer 3740"/>
    <s v="CUST9923"/>
    <x v="1"/>
    <x v="1"/>
    <x v="1"/>
    <x v="3"/>
    <x v="6"/>
    <s v="Face Cream Model-991"/>
    <s v="PROD8914"/>
    <n v="5"/>
    <n v="508.79"/>
    <n v="2543.9499999999998"/>
    <n v="0"/>
    <n v="0"/>
    <n v="2543.9499999999998"/>
    <x v="1"/>
    <x v="3"/>
    <n v="0.15"/>
    <n v="381.59"/>
  </r>
  <r>
    <s v="ORD2025001530"/>
    <x v="404"/>
    <s v="Customer 4514"/>
    <s v="CUST6233"/>
    <x v="3"/>
    <x v="5"/>
    <x v="1"/>
    <x v="3"/>
    <x v="9"/>
    <s v="Lipstick Model-924"/>
    <s v="PROD5443"/>
    <n v="5"/>
    <n v="336.15"/>
    <n v="1680.75"/>
    <n v="0.05"/>
    <n v="84.04"/>
    <n v="1596.71"/>
    <x v="1"/>
    <x v="0"/>
    <n v="0.3"/>
    <n v="479.01"/>
  </r>
  <r>
    <s v="ORD2025001531"/>
    <x v="312"/>
    <s v="Customer 2765"/>
    <s v="CUST5837"/>
    <x v="3"/>
    <x v="5"/>
    <x v="1"/>
    <x v="2"/>
    <x v="11"/>
    <s v="Mobile Model-800"/>
    <s v="PROD4414"/>
    <n v="8"/>
    <n v="489.4"/>
    <n v="3915.2"/>
    <n v="0.1"/>
    <n v="391.52"/>
    <n v="3523.68"/>
    <x v="0"/>
    <x v="2"/>
    <n v="0.15"/>
    <n v="528.54999999999995"/>
  </r>
  <r>
    <s v="ORD2025001532"/>
    <x v="336"/>
    <s v="Customer 1667"/>
    <s v="CUST9119"/>
    <x v="0"/>
    <x v="0"/>
    <x v="1"/>
    <x v="1"/>
    <x v="1"/>
    <s v="Jeans Model-745"/>
    <s v="PROD8410"/>
    <n v="7"/>
    <n v="690.74"/>
    <n v="4835.18"/>
    <n v="0.05"/>
    <n v="241.76"/>
    <n v="4593.42"/>
    <x v="3"/>
    <x v="0"/>
    <n v="0.25"/>
    <n v="1148.3599999999999"/>
  </r>
  <r>
    <s v="ORD2025001533"/>
    <x v="78"/>
    <s v="Customer 625"/>
    <s v="CUST6199"/>
    <x v="1"/>
    <x v="4"/>
    <x v="0"/>
    <x v="2"/>
    <x v="4"/>
    <s v="Laptop Model-644"/>
    <s v="PROD8845"/>
    <n v="8"/>
    <n v="453.99"/>
    <n v="3631.92"/>
    <n v="0.1"/>
    <n v="363.19"/>
    <n v="3268.73"/>
    <x v="1"/>
    <x v="1"/>
    <n v="0.3"/>
    <n v="980.62"/>
  </r>
  <r>
    <s v="ORD2025001534"/>
    <x v="204"/>
    <s v="Customer 1694"/>
    <s v="CUST2475"/>
    <x v="4"/>
    <x v="7"/>
    <x v="1"/>
    <x v="1"/>
    <x v="1"/>
    <s v="Jeans Model-982"/>
    <s v="PROD7262"/>
    <n v="8"/>
    <n v="667.68"/>
    <n v="5341.44"/>
    <n v="0.1"/>
    <n v="534.14"/>
    <n v="4807.3"/>
    <x v="3"/>
    <x v="1"/>
    <n v="0.3"/>
    <n v="1442.19"/>
  </r>
  <r>
    <s v="ORD2025001535"/>
    <x v="148"/>
    <s v="Customer 423"/>
    <s v="CUST4083"/>
    <x v="3"/>
    <x v="8"/>
    <x v="1"/>
    <x v="2"/>
    <x v="8"/>
    <s v="Tablet Model-950"/>
    <s v="PROD1130"/>
    <n v="4"/>
    <n v="558.54"/>
    <n v="2234.16"/>
    <n v="0.1"/>
    <n v="223.42"/>
    <n v="2010.74"/>
    <x v="3"/>
    <x v="2"/>
    <n v="0.25"/>
    <n v="502.69"/>
  </r>
  <r>
    <s v="ORD2025001536"/>
    <x v="332"/>
    <s v="Customer 4790"/>
    <s v="CUST3313"/>
    <x v="1"/>
    <x v="1"/>
    <x v="0"/>
    <x v="1"/>
    <x v="5"/>
    <s v="Shirt Model-885"/>
    <s v="PROD9335"/>
    <n v="2"/>
    <n v="969.39"/>
    <n v="1938.78"/>
    <n v="0.2"/>
    <n v="387.76"/>
    <n v="1551.02"/>
    <x v="2"/>
    <x v="2"/>
    <n v="0.25"/>
    <n v="387.75"/>
  </r>
  <r>
    <s v="ORD2025001537"/>
    <x v="263"/>
    <s v="Customer 3893"/>
    <s v="CUST3636"/>
    <x v="0"/>
    <x v="13"/>
    <x v="1"/>
    <x v="0"/>
    <x v="0"/>
    <s v="Curtain Model-975"/>
    <s v="PROD7561"/>
    <n v="6"/>
    <n v="632.24"/>
    <n v="3793.44"/>
    <n v="0.05"/>
    <n v="189.67"/>
    <n v="3603.77"/>
    <x v="3"/>
    <x v="0"/>
    <n v="0.25"/>
    <n v="900.94"/>
  </r>
  <r>
    <s v="ORD2025001538"/>
    <x v="330"/>
    <s v="Customer 1685"/>
    <s v="CUST5672"/>
    <x v="1"/>
    <x v="10"/>
    <x v="1"/>
    <x v="0"/>
    <x v="3"/>
    <s v="Sofa Model-271"/>
    <s v="PROD8762"/>
    <n v="4"/>
    <n v="898.55"/>
    <n v="3594.2"/>
    <n v="0.1"/>
    <n v="359.42"/>
    <n v="3234.78"/>
    <x v="2"/>
    <x v="1"/>
    <n v="0.3"/>
    <n v="970.43"/>
  </r>
  <r>
    <s v="ORD2025001539"/>
    <x v="196"/>
    <s v="Customer 2751"/>
    <s v="CUST1401"/>
    <x v="0"/>
    <x v="13"/>
    <x v="0"/>
    <x v="2"/>
    <x v="11"/>
    <s v="Mobile Model-186"/>
    <s v="PROD3422"/>
    <n v="3"/>
    <n v="921.62"/>
    <n v="2764.86"/>
    <n v="0.1"/>
    <n v="276.49"/>
    <n v="2488.37"/>
    <x v="1"/>
    <x v="3"/>
    <n v="0.3"/>
    <n v="746.51"/>
  </r>
  <r>
    <s v="ORD2025001540"/>
    <x v="318"/>
    <s v="Customer 3843"/>
    <s v="CUST3235"/>
    <x v="0"/>
    <x v="0"/>
    <x v="0"/>
    <x v="3"/>
    <x v="9"/>
    <s v="Lipstick Model-440"/>
    <s v="PROD8231"/>
    <n v="8"/>
    <n v="721.49"/>
    <n v="5771.92"/>
    <n v="0.1"/>
    <n v="577.19000000000005"/>
    <n v="5194.7299999999996"/>
    <x v="3"/>
    <x v="1"/>
    <n v="0.25"/>
    <n v="1298.68"/>
  </r>
  <r>
    <s v="ORD2025001541"/>
    <x v="348"/>
    <s v="Customer 1178"/>
    <s v="CUST4003"/>
    <x v="3"/>
    <x v="3"/>
    <x v="0"/>
    <x v="0"/>
    <x v="2"/>
    <s v="Lamp Model-496"/>
    <s v="PROD3105"/>
    <n v="5"/>
    <n v="644.01"/>
    <n v="3220.05"/>
    <n v="0.1"/>
    <n v="322.01"/>
    <n v="2898.04"/>
    <x v="3"/>
    <x v="1"/>
    <n v="0.25"/>
    <n v="724.51"/>
  </r>
  <r>
    <s v="ORD2025001542"/>
    <x v="373"/>
    <s v="Customer 1113"/>
    <s v="CUST2765"/>
    <x v="2"/>
    <x v="12"/>
    <x v="1"/>
    <x v="2"/>
    <x v="4"/>
    <s v="Laptop Model-587"/>
    <s v="PROD1931"/>
    <n v="7"/>
    <n v="326.17"/>
    <n v="2283.19"/>
    <n v="0.2"/>
    <n v="456.64"/>
    <n v="1826.55"/>
    <x v="0"/>
    <x v="1"/>
    <n v="0.25"/>
    <n v="456.64"/>
  </r>
  <r>
    <s v="ORD2025001543"/>
    <x v="178"/>
    <s v="Customer 4940"/>
    <s v="CUST1086"/>
    <x v="2"/>
    <x v="2"/>
    <x v="0"/>
    <x v="3"/>
    <x v="10"/>
    <s v="Perfume Model-120"/>
    <s v="PROD4146"/>
    <n v="9"/>
    <n v="662.42"/>
    <n v="5961.78"/>
    <n v="0.05"/>
    <n v="298.08999999999997"/>
    <n v="5663.69"/>
    <x v="0"/>
    <x v="3"/>
    <n v="0.15"/>
    <n v="849.55"/>
  </r>
  <r>
    <s v="ORD2025001544"/>
    <x v="290"/>
    <s v="Customer 2765"/>
    <s v="CUST2104"/>
    <x v="3"/>
    <x v="3"/>
    <x v="0"/>
    <x v="1"/>
    <x v="7"/>
    <s v="Jacket Model-250"/>
    <s v="PROD2993"/>
    <n v="5"/>
    <n v="261.3"/>
    <n v="1306.5"/>
    <n v="0"/>
    <n v="0"/>
    <n v="1306.5"/>
    <x v="0"/>
    <x v="1"/>
    <n v="0.25"/>
    <n v="326.62"/>
  </r>
  <r>
    <s v="ORD2025001545"/>
    <x v="20"/>
    <s v="Customer 4378"/>
    <s v="CUST4591"/>
    <x v="0"/>
    <x v="13"/>
    <x v="1"/>
    <x v="2"/>
    <x v="8"/>
    <s v="Tablet Model-892"/>
    <s v="PROD1516"/>
    <n v="1"/>
    <n v="524.15"/>
    <n v="524.15"/>
    <n v="0.05"/>
    <n v="26.21"/>
    <n v="497.94"/>
    <x v="0"/>
    <x v="0"/>
    <n v="0.25"/>
    <n v="124.48"/>
  </r>
  <r>
    <s v="ORD2025001546"/>
    <x v="24"/>
    <s v="Customer 1892"/>
    <s v="CUST3103"/>
    <x v="0"/>
    <x v="0"/>
    <x v="1"/>
    <x v="2"/>
    <x v="11"/>
    <s v="Mobile Model-690"/>
    <s v="PROD8886"/>
    <n v="3"/>
    <n v="882.35"/>
    <n v="2647.05"/>
    <n v="0"/>
    <n v="0"/>
    <n v="2647.05"/>
    <x v="2"/>
    <x v="0"/>
    <n v="0.15"/>
    <n v="397.06"/>
  </r>
  <r>
    <s v="ORD2025001547"/>
    <x v="194"/>
    <s v="Customer 1251"/>
    <s v="CUST8650"/>
    <x v="3"/>
    <x v="8"/>
    <x v="0"/>
    <x v="3"/>
    <x v="9"/>
    <s v="Lipstick Model-713"/>
    <s v="PROD9184"/>
    <n v="1"/>
    <n v="166.17"/>
    <n v="166.17"/>
    <n v="0.1"/>
    <n v="16.62"/>
    <n v="149.55000000000001"/>
    <x v="0"/>
    <x v="1"/>
    <n v="0.3"/>
    <n v="44.87"/>
  </r>
  <r>
    <s v="ORD2025001548"/>
    <x v="155"/>
    <s v="Customer 2427"/>
    <s v="CUST2911"/>
    <x v="4"/>
    <x v="9"/>
    <x v="1"/>
    <x v="3"/>
    <x v="6"/>
    <s v="Face Cream Model-662"/>
    <s v="PROD1265"/>
    <n v="10"/>
    <n v="783.87"/>
    <n v="7838.7"/>
    <n v="0.05"/>
    <n v="391.94"/>
    <n v="7446.76"/>
    <x v="2"/>
    <x v="2"/>
    <n v="0.15"/>
    <n v="1117.01"/>
  </r>
  <r>
    <s v="ORD2025001549"/>
    <x v="431"/>
    <s v="Customer 696"/>
    <s v="CUST9610"/>
    <x v="2"/>
    <x v="14"/>
    <x v="0"/>
    <x v="3"/>
    <x v="10"/>
    <s v="Perfume Model-622"/>
    <s v="PROD2743"/>
    <n v="4"/>
    <n v="555.02"/>
    <n v="2220.08"/>
    <n v="0.1"/>
    <n v="222.01"/>
    <n v="1998.07"/>
    <x v="1"/>
    <x v="3"/>
    <n v="0.3"/>
    <n v="599.41999999999996"/>
  </r>
  <r>
    <s v="ORD2025001550"/>
    <x v="426"/>
    <s v="Customer 3420"/>
    <s v="CUST5516"/>
    <x v="3"/>
    <x v="8"/>
    <x v="1"/>
    <x v="1"/>
    <x v="1"/>
    <s v="Jeans Model-480"/>
    <s v="PROD5406"/>
    <n v="1"/>
    <n v="921.51"/>
    <n v="921.51"/>
    <n v="0.2"/>
    <n v="184.3"/>
    <n v="737.21"/>
    <x v="2"/>
    <x v="2"/>
    <n v="0.15"/>
    <n v="110.58"/>
  </r>
  <r>
    <s v="ORD2025001551"/>
    <x v="432"/>
    <s v="Customer 3290"/>
    <s v="CUST5254"/>
    <x v="2"/>
    <x v="14"/>
    <x v="1"/>
    <x v="1"/>
    <x v="5"/>
    <s v="Shirt Model-739"/>
    <s v="PROD2422"/>
    <n v="8"/>
    <n v="137.02000000000001"/>
    <n v="1096.1600000000001"/>
    <n v="0.05"/>
    <n v="54.81"/>
    <n v="1041.3499999999999"/>
    <x v="3"/>
    <x v="3"/>
    <n v="0.3"/>
    <n v="312.39999999999998"/>
  </r>
  <r>
    <s v="ORD2025001552"/>
    <x v="433"/>
    <s v="Customer 4269"/>
    <s v="CUST5489"/>
    <x v="4"/>
    <x v="9"/>
    <x v="1"/>
    <x v="3"/>
    <x v="9"/>
    <s v="Lipstick Model-349"/>
    <s v="PROD5291"/>
    <n v="5"/>
    <n v="159.21"/>
    <n v="796.05"/>
    <n v="0"/>
    <n v="0"/>
    <n v="796.05"/>
    <x v="1"/>
    <x v="3"/>
    <n v="0.3"/>
    <n v="238.81"/>
  </r>
  <r>
    <s v="ORD2025001553"/>
    <x v="335"/>
    <s v="Customer 1866"/>
    <s v="CUST8204"/>
    <x v="3"/>
    <x v="8"/>
    <x v="0"/>
    <x v="1"/>
    <x v="5"/>
    <s v="Shirt Model-246"/>
    <s v="PROD6044"/>
    <n v="1"/>
    <n v="588.55999999999995"/>
    <n v="588.55999999999995"/>
    <n v="0"/>
    <n v="0"/>
    <n v="588.55999999999995"/>
    <x v="1"/>
    <x v="0"/>
    <n v="0.3"/>
    <n v="176.57"/>
  </r>
  <r>
    <s v="ORD2025001554"/>
    <x v="179"/>
    <s v="Customer 2987"/>
    <s v="CUST6502"/>
    <x v="2"/>
    <x v="2"/>
    <x v="1"/>
    <x v="3"/>
    <x v="6"/>
    <s v="Face Cream Model-305"/>
    <s v="PROD5595"/>
    <n v="3"/>
    <n v="530.36"/>
    <n v="1591.08"/>
    <n v="0.05"/>
    <n v="79.55"/>
    <n v="1511.53"/>
    <x v="2"/>
    <x v="3"/>
    <n v="0.3"/>
    <n v="453.46"/>
  </r>
  <r>
    <s v="ORD2025001555"/>
    <x v="80"/>
    <s v="Customer 3556"/>
    <s v="CUST2442"/>
    <x v="4"/>
    <x v="9"/>
    <x v="0"/>
    <x v="0"/>
    <x v="2"/>
    <s v="Lamp Model-191"/>
    <s v="PROD8495"/>
    <n v="3"/>
    <n v="543.54"/>
    <n v="1630.62"/>
    <n v="0"/>
    <n v="0"/>
    <n v="1630.62"/>
    <x v="1"/>
    <x v="1"/>
    <n v="0.15"/>
    <n v="244.59"/>
  </r>
  <r>
    <s v="ORD2025001556"/>
    <x v="159"/>
    <s v="Customer 4850"/>
    <s v="CUST3607"/>
    <x v="4"/>
    <x v="9"/>
    <x v="1"/>
    <x v="0"/>
    <x v="2"/>
    <s v="Lamp Model-945"/>
    <s v="PROD9931"/>
    <n v="7"/>
    <n v="883.92"/>
    <n v="6187.44"/>
    <n v="0.2"/>
    <n v="1237.49"/>
    <n v="4949.95"/>
    <x v="3"/>
    <x v="3"/>
    <n v="0.25"/>
    <n v="1237.49"/>
  </r>
  <r>
    <s v="ORD2025001557"/>
    <x v="107"/>
    <s v="Customer 232"/>
    <s v="CUST2890"/>
    <x v="0"/>
    <x v="0"/>
    <x v="0"/>
    <x v="1"/>
    <x v="7"/>
    <s v="Jacket Model-618"/>
    <s v="PROD7392"/>
    <n v="10"/>
    <n v="310"/>
    <n v="3100"/>
    <n v="0"/>
    <n v="0"/>
    <n v="3100"/>
    <x v="0"/>
    <x v="2"/>
    <n v="0.25"/>
    <n v="775"/>
  </r>
  <r>
    <s v="ORD2025001558"/>
    <x v="247"/>
    <s v="Customer 2307"/>
    <s v="CUST6983"/>
    <x v="4"/>
    <x v="11"/>
    <x v="0"/>
    <x v="0"/>
    <x v="3"/>
    <s v="Sofa Model-487"/>
    <s v="PROD4970"/>
    <n v="10"/>
    <n v="754.43"/>
    <n v="7544.3"/>
    <n v="0.05"/>
    <n v="377.22"/>
    <n v="7167.08"/>
    <x v="3"/>
    <x v="0"/>
    <n v="0.15"/>
    <n v="1075.06"/>
  </r>
  <r>
    <s v="ORD2025001559"/>
    <x v="5"/>
    <s v="Customer 3379"/>
    <s v="CUST5366"/>
    <x v="2"/>
    <x v="2"/>
    <x v="1"/>
    <x v="1"/>
    <x v="1"/>
    <s v="Jeans Model-781"/>
    <s v="PROD8385"/>
    <n v="6"/>
    <n v="774.87"/>
    <n v="4649.22"/>
    <n v="0.05"/>
    <n v="232.46"/>
    <n v="4416.76"/>
    <x v="0"/>
    <x v="3"/>
    <n v="0.25"/>
    <n v="1104.19"/>
  </r>
  <r>
    <s v="ORD2025001560"/>
    <x v="79"/>
    <s v="Customer 4099"/>
    <s v="CUST3763"/>
    <x v="0"/>
    <x v="13"/>
    <x v="1"/>
    <x v="0"/>
    <x v="3"/>
    <s v="Sofa Model-534"/>
    <s v="PROD3629"/>
    <n v="1"/>
    <n v="858.51"/>
    <n v="858.51"/>
    <n v="0"/>
    <n v="0"/>
    <n v="858.51"/>
    <x v="1"/>
    <x v="2"/>
    <n v="0.15"/>
    <n v="128.78"/>
  </r>
  <r>
    <s v="ORD2025001561"/>
    <x v="259"/>
    <s v="Customer 3202"/>
    <s v="CUST6146"/>
    <x v="3"/>
    <x v="5"/>
    <x v="0"/>
    <x v="2"/>
    <x v="8"/>
    <s v="Tablet Model-287"/>
    <s v="PROD1400"/>
    <n v="1"/>
    <n v="217.26"/>
    <n v="217.26"/>
    <n v="0.1"/>
    <n v="21.73"/>
    <n v="195.53"/>
    <x v="0"/>
    <x v="3"/>
    <n v="0.15"/>
    <n v="29.33"/>
  </r>
  <r>
    <s v="ORD2025001562"/>
    <x v="349"/>
    <s v="Customer 810"/>
    <s v="CUST5478"/>
    <x v="2"/>
    <x v="14"/>
    <x v="1"/>
    <x v="2"/>
    <x v="8"/>
    <s v="Tablet Model-648"/>
    <s v="PROD1589"/>
    <n v="4"/>
    <n v="258.64"/>
    <n v="1034.56"/>
    <n v="0.05"/>
    <n v="51.73"/>
    <n v="982.83"/>
    <x v="3"/>
    <x v="3"/>
    <n v="0.25"/>
    <n v="245.71"/>
  </r>
  <r>
    <s v="ORD2025001563"/>
    <x v="325"/>
    <s v="Customer 2777"/>
    <s v="CUST4995"/>
    <x v="0"/>
    <x v="6"/>
    <x v="0"/>
    <x v="1"/>
    <x v="5"/>
    <s v="Shirt Model-856"/>
    <s v="PROD4858"/>
    <n v="5"/>
    <n v="432.19"/>
    <n v="2160.9499999999998"/>
    <n v="0.1"/>
    <n v="216.09"/>
    <n v="1944.86"/>
    <x v="3"/>
    <x v="3"/>
    <n v="0.3"/>
    <n v="583.46"/>
  </r>
  <r>
    <s v="ORD2025001564"/>
    <x v="142"/>
    <s v="Customer 3369"/>
    <s v="CUST7332"/>
    <x v="2"/>
    <x v="2"/>
    <x v="1"/>
    <x v="2"/>
    <x v="4"/>
    <s v="Laptop Model-162"/>
    <s v="PROD7387"/>
    <n v="1"/>
    <n v="103.72"/>
    <n v="103.72"/>
    <n v="0.1"/>
    <n v="10.37"/>
    <n v="93.35"/>
    <x v="3"/>
    <x v="0"/>
    <n v="0.3"/>
    <n v="28"/>
  </r>
  <r>
    <s v="ORD2025001565"/>
    <x v="50"/>
    <s v="Customer 4918"/>
    <s v="CUST3118"/>
    <x v="4"/>
    <x v="7"/>
    <x v="0"/>
    <x v="3"/>
    <x v="10"/>
    <s v="Perfume Model-963"/>
    <s v="PROD9860"/>
    <n v="3"/>
    <n v="312.99"/>
    <n v="938.97"/>
    <n v="0"/>
    <n v="0"/>
    <n v="938.97"/>
    <x v="2"/>
    <x v="1"/>
    <n v="0.3"/>
    <n v="281.69"/>
  </r>
  <r>
    <s v="ORD2025001566"/>
    <x v="413"/>
    <s v="Customer 2058"/>
    <s v="CUST6952"/>
    <x v="3"/>
    <x v="8"/>
    <x v="0"/>
    <x v="2"/>
    <x v="4"/>
    <s v="Laptop Model-860"/>
    <s v="PROD5888"/>
    <n v="5"/>
    <n v="160.83000000000001"/>
    <n v="804.15"/>
    <n v="0.05"/>
    <n v="40.21"/>
    <n v="763.94"/>
    <x v="1"/>
    <x v="3"/>
    <n v="0.3"/>
    <n v="229.18"/>
  </r>
  <r>
    <s v="ORD2025001567"/>
    <x v="30"/>
    <s v="Customer 1292"/>
    <s v="CUST8120"/>
    <x v="0"/>
    <x v="6"/>
    <x v="1"/>
    <x v="0"/>
    <x v="2"/>
    <s v="Lamp Model-303"/>
    <s v="PROD6654"/>
    <n v="5"/>
    <n v="933.79"/>
    <n v="4668.95"/>
    <n v="0.05"/>
    <n v="233.45"/>
    <n v="4435.5"/>
    <x v="3"/>
    <x v="0"/>
    <n v="0.3"/>
    <n v="1330.65"/>
  </r>
  <r>
    <s v="ORD2025001568"/>
    <x v="24"/>
    <s v="Customer 2103"/>
    <s v="CUST6000"/>
    <x v="0"/>
    <x v="13"/>
    <x v="1"/>
    <x v="2"/>
    <x v="4"/>
    <s v="Laptop Model-629"/>
    <s v="PROD7853"/>
    <n v="3"/>
    <n v="905.55"/>
    <n v="2716.65"/>
    <n v="0.1"/>
    <n v="271.67"/>
    <n v="2444.98"/>
    <x v="3"/>
    <x v="1"/>
    <n v="0.15"/>
    <n v="366.75"/>
  </r>
  <r>
    <s v="ORD2025001569"/>
    <x v="142"/>
    <s v="Customer 2814"/>
    <s v="CUST4550"/>
    <x v="2"/>
    <x v="12"/>
    <x v="0"/>
    <x v="0"/>
    <x v="3"/>
    <s v="Sofa Model-710"/>
    <s v="PROD2735"/>
    <n v="3"/>
    <n v="746.29"/>
    <n v="2238.87"/>
    <n v="0.05"/>
    <n v="111.94"/>
    <n v="2126.9299999999998"/>
    <x v="2"/>
    <x v="1"/>
    <n v="0.25"/>
    <n v="531.73"/>
  </r>
  <r>
    <s v="ORD2025001570"/>
    <x v="53"/>
    <s v="Customer 4856"/>
    <s v="CUST3222"/>
    <x v="0"/>
    <x v="6"/>
    <x v="1"/>
    <x v="3"/>
    <x v="6"/>
    <s v="Face Cream Model-577"/>
    <s v="PROD7271"/>
    <n v="2"/>
    <n v="281.68"/>
    <n v="563.36"/>
    <n v="0.2"/>
    <n v="112.67"/>
    <n v="450.69"/>
    <x v="1"/>
    <x v="3"/>
    <n v="0.15"/>
    <n v="67.599999999999994"/>
  </r>
  <r>
    <s v="ORD2025001571"/>
    <x v="238"/>
    <s v="Customer 2219"/>
    <s v="CUST6534"/>
    <x v="1"/>
    <x v="4"/>
    <x v="0"/>
    <x v="0"/>
    <x v="3"/>
    <s v="Sofa Model-718"/>
    <s v="PROD2401"/>
    <n v="10"/>
    <n v="150.43"/>
    <n v="1504.3"/>
    <n v="0.1"/>
    <n v="150.43"/>
    <n v="1353.87"/>
    <x v="1"/>
    <x v="2"/>
    <n v="0.15"/>
    <n v="203.08"/>
  </r>
  <r>
    <s v="ORD2025001572"/>
    <x v="78"/>
    <s v="Customer 2694"/>
    <s v="CUST5808"/>
    <x v="3"/>
    <x v="5"/>
    <x v="1"/>
    <x v="2"/>
    <x v="4"/>
    <s v="Laptop Model-816"/>
    <s v="PROD5922"/>
    <n v="1"/>
    <n v="391.9"/>
    <n v="391.9"/>
    <n v="0.2"/>
    <n v="78.38"/>
    <n v="313.52"/>
    <x v="2"/>
    <x v="3"/>
    <n v="0.25"/>
    <n v="78.38"/>
  </r>
  <r>
    <s v="ORD2025001573"/>
    <x v="6"/>
    <s v="Customer 2132"/>
    <s v="CUST5863"/>
    <x v="2"/>
    <x v="14"/>
    <x v="1"/>
    <x v="1"/>
    <x v="7"/>
    <s v="Jacket Model-785"/>
    <s v="PROD5036"/>
    <n v="8"/>
    <n v="257.02"/>
    <n v="2056.16"/>
    <n v="0.05"/>
    <n v="102.81"/>
    <n v="1953.35"/>
    <x v="2"/>
    <x v="0"/>
    <n v="0.15"/>
    <n v="293"/>
  </r>
  <r>
    <s v="ORD2025001574"/>
    <x v="332"/>
    <s v="Customer 125"/>
    <s v="CUST7411"/>
    <x v="3"/>
    <x v="8"/>
    <x v="0"/>
    <x v="2"/>
    <x v="11"/>
    <s v="Mobile Model-517"/>
    <s v="PROD6705"/>
    <n v="2"/>
    <n v="655.94"/>
    <n v="1311.88"/>
    <n v="0.05"/>
    <n v="65.59"/>
    <n v="1246.29"/>
    <x v="2"/>
    <x v="1"/>
    <n v="0.15"/>
    <n v="186.94"/>
  </r>
  <r>
    <s v="ORD2025001575"/>
    <x v="228"/>
    <s v="Customer 4530"/>
    <s v="CUST3131"/>
    <x v="2"/>
    <x v="2"/>
    <x v="1"/>
    <x v="0"/>
    <x v="2"/>
    <s v="Lamp Model-362"/>
    <s v="PROD2355"/>
    <n v="3"/>
    <n v="952.28"/>
    <n v="2856.84"/>
    <n v="0.05"/>
    <n v="142.84"/>
    <n v="2714"/>
    <x v="2"/>
    <x v="0"/>
    <n v="0.15"/>
    <n v="407.1"/>
  </r>
  <r>
    <s v="ORD2025001576"/>
    <x v="55"/>
    <s v="Customer 4448"/>
    <s v="CUST8438"/>
    <x v="2"/>
    <x v="12"/>
    <x v="1"/>
    <x v="1"/>
    <x v="5"/>
    <s v="Shirt Model-518"/>
    <s v="PROD8540"/>
    <n v="6"/>
    <n v="328.35"/>
    <n v="1970.1"/>
    <n v="0.1"/>
    <n v="197.01"/>
    <n v="1773.09"/>
    <x v="3"/>
    <x v="0"/>
    <n v="0.3"/>
    <n v="531.92999999999995"/>
  </r>
  <r>
    <s v="ORD2025001577"/>
    <x v="325"/>
    <s v="Customer 2223"/>
    <s v="CUST2949"/>
    <x v="2"/>
    <x v="2"/>
    <x v="0"/>
    <x v="3"/>
    <x v="6"/>
    <s v="Face Cream Model-228"/>
    <s v="PROD2417"/>
    <n v="8"/>
    <n v="956.18"/>
    <n v="7649.44"/>
    <n v="0.1"/>
    <n v="764.94"/>
    <n v="6884.5"/>
    <x v="0"/>
    <x v="0"/>
    <n v="0.3"/>
    <n v="2065.35"/>
  </r>
  <r>
    <s v="ORD2025001578"/>
    <x v="369"/>
    <s v="Customer 1836"/>
    <s v="CUST3219"/>
    <x v="4"/>
    <x v="11"/>
    <x v="1"/>
    <x v="0"/>
    <x v="2"/>
    <s v="Lamp Model-313"/>
    <s v="PROD6189"/>
    <n v="4"/>
    <n v="880.48"/>
    <n v="3521.92"/>
    <n v="0.1"/>
    <n v="352.19"/>
    <n v="3169.73"/>
    <x v="2"/>
    <x v="1"/>
    <n v="0.15"/>
    <n v="475.46"/>
  </r>
  <r>
    <s v="ORD2025001579"/>
    <x v="184"/>
    <s v="Customer 4766"/>
    <s v="CUST6191"/>
    <x v="0"/>
    <x v="13"/>
    <x v="0"/>
    <x v="0"/>
    <x v="0"/>
    <s v="Curtain Model-826"/>
    <s v="PROD8489"/>
    <n v="9"/>
    <n v="112.35"/>
    <n v="1011.15"/>
    <n v="0"/>
    <n v="0"/>
    <n v="1011.15"/>
    <x v="3"/>
    <x v="1"/>
    <n v="0.3"/>
    <n v="303.33999999999997"/>
  </r>
  <r>
    <s v="ORD2025001580"/>
    <x v="137"/>
    <s v="Customer 4000"/>
    <s v="CUST5471"/>
    <x v="2"/>
    <x v="12"/>
    <x v="0"/>
    <x v="3"/>
    <x v="9"/>
    <s v="Lipstick Model-543"/>
    <s v="PROD6716"/>
    <n v="9"/>
    <n v="429.81"/>
    <n v="3868.29"/>
    <n v="0"/>
    <n v="0"/>
    <n v="3868.29"/>
    <x v="0"/>
    <x v="0"/>
    <n v="0.3"/>
    <n v="1160.49"/>
  </r>
  <r>
    <s v="ORD2025001581"/>
    <x v="148"/>
    <s v="Customer 2386"/>
    <s v="CUST4952"/>
    <x v="1"/>
    <x v="4"/>
    <x v="1"/>
    <x v="0"/>
    <x v="3"/>
    <s v="Sofa Model-979"/>
    <s v="PROD6055"/>
    <n v="10"/>
    <n v="192.24"/>
    <n v="1922.4"/>
    <n v="0.05"/>
    <n v="96.12"/>
    <n v="1826.28"/>
    <x v="2"/>
    <x v="2"/>
    <n v="0.15"/>
    <n v="273.94"/>
  </r>
  <r>
    <s v="ORD2025001582"/>
    <x v="222"/>
    <s v="Customer 186"/>
    <s v="CUST5114"/>
    <x v="4"/>
    <x v="7"/>
    <x v="0"/>
    <x v="2"/>
    <x v="11"/>
    <s v="Mobile Model-170"/>
    <s v="PROD2536"/>
    <n v="6"/>
    <n v="132.19"/>
    <n v="793.14"/>
    <n v="0.2"/>
    <n v="158.63"/>
    <n v="634.51"/>
    <x v="3"/>
    <x v="2"/>
    <n v="0.3"/>
    <n v="190.35"/>
  </r>
  <r>
    <s v="ORD2025001583"/>
    <x v="409"/>
    <s v="Customer 3354"/>
    <s v="CUST5402"/>
    <x v="2"/>
    <x v="2"/>
    <x v="1"/>
    <x v="2"/>
    <x v="11"/>
    <s v="Mobile Model-294"/>
    <s v="PROD1428"/>
    <n v="10"/>
    <n v="256.83999999999997"/>
    <n v="2568.4"/>
    <n v="0.2"/>
    <n v="513.67999999999995"/>
    <n v="2054.7199999999998"/>
    <x v="0"/>
    <x v="3"/>
    <n v="0.25"/>
    <n v="513.67999999999995"/>
  </r>
  <r>
    <s v="ORD2025001584"/>
    <x v="181"/>
    <s v="Customer 2772"/>
    <s v="CUST6179"/>
    <x v="1"/>
    <x v="4"/>
    <x v="1"/>
    <x v="3"/>
    <x v="6"/>
    <s v="Face Cream Model-342"/>
    <s v="PROD9914"/>
    <n v="5"/>
    <n v="740.61"/>
    <n v="3703.05"/>
    <n v="0.2"/>
    <n v="740.61"/>
    <n v="2962.44"/>
    <x v="2"/>
    <x v="3"/>
    <n v="0.3"/>
    <n v="888.73"/>
  </r>
  <r>
    <s v="ORD2025001585"/>
    <x v="341"/>
    <s v="Customer 1712"/>
    <s v="CUST9290"/>
    <x v="1"/>
    <x v="1"/>
    <x v="0"/>
    <x v="0"/>
    <x v="3"/>
    <s v="Sofa Model-945"/>
    <s v="PROD6305"/>
    <n v="4"/>
    <n v="829.46"/>
    <n v="3317.84"/>
    <n v="0"/>
    <n v="0"/>
    <n v="3317.84"/>
    <x v="1"/>
    <x v="2"/>
    <n v="0.15"/>
    <n v="497.68"/>
  </r>
  <r>
    <s v="ORD2025001586"/>
    <x v="248"/>
    <s v="Customer 4476"/>
    <s v="CUST4210"/>
    <x v="2"/>
    <x v="14"/>
    <x v="1"/>
    <x v="1"/>
    <x v="1"/>
    <s v="Jeans Model-875"/>
    <s v="PROD4370"/>
    <n v="5"/>
    <n v="962.8"/>
    <n v="4814"/>
    <n v="0.05"/>
    <n v="240.7"/>
    <n v="4573.3"/>
    <x v="1"/>
    <x v="0"/>
    <n v="0.25"/>
    <n v="1143.33"/>
  </r>
  <r>
    <s v="ORD2025001587"/>
    <x v="257"/>
    <s v="Customer 921"/>
    <s v="CUST1987"/>
    <x v="3"/>
    <x v="8"/>
    <x v="1"/>
    <x v="1"/>
    <x v="5"/>
    <s v="Shirt Model-167"/>
    <s v="PROD8289"/>
    <n v="10"/>
    <n v="344.17"/>
    <n v="3441.7"/>
    <n v="0.05"/>
    <n v="172.09"/>
    <n v="3269.61"/>
    <x v="3"/>
    <x v="3"/>
    <n v="0.15"/>
    <n v="490.44"/>
  </r>
  <r>
    <s v="ORD2025001588"/>
    <x v="424"/>
    <s v="Customer 1563"/>
    <s v="CUST1168"/>
    <x v="4"/>
    <x v="11"/>
    <x v="1"/>
    <x v="0"/>
    <x v="3"/>
    <s v="Sofa Model-377"/>
    <s v="PROD9841"/>
    <n v="1"/>
    <n v="230.32"/>
    <n v="230.32"/>
    <n v="0.2"/>
    <n v="46.06"/>
    <n v="184.26"/>
    <x v="2"/>
    <x v="3"/>
    <n v="0.25"/>
    <n v="46.06"/>
  </r>
  <r>
    <s v="ORD2025001589"/>
    <x v="91"/>
    <s v="Customer 2589"/>
    <s v="CUST3171"/>
    <x v="0"/>
    <x v="0"/>
    <x v="1"/>
    <x v="2"/>
    <x v="4"/>
    <s v="Laptop Model-815"/>
    <s v="PROD5173"/>
    <n v="10"/>
    <n v="565.48"/>
    <n v="5654.8"/>
    <n v="0.2"/>
    <n v="1130.96"/>
    <n v="4523.84"/>
    <x v="3"/>
    <x v="2"/>
    <n v="0.25"/>
    <n v="1130.96"/>
  </r>
  <r>
    <s v="ORD2025001590"/>
    <x v="123"/>
    <s v="Customer 2689"/>
    <s v="CUST2200"/>
    <x v="2"/>
    <x v="14"/>
    <x v="1"/>
    <x v="2"/>
    <x v="4"/>
    <s v="Laptop Model-951"/>
    <s v="PROD7662"/>
    <n v="5"/>
    <n v="442.86"/>
    <n v="2214.3000000000002"/>
    <n v="0.05"/>
    <n v="110.72"/>
    <n v="2103.58"/>
    <x v="1"/>
    <x v="0"/>
    <n v="0.25"/>
    <n v="525.89"/>
  </r>
  <r>
    <s v="ORD2025001591"/>
    <x v="34"/>
    <s v="Customer 2629"/>
    <s v="CUST5442"/>
    <x v="3"/>
    <x v="5"/>
    <x v="1"/>
    <x v="3"/>
    <x v="9"/>
    <s v="Lipstick Model-211"/>
    <s v="PROD3391"/>
    <n v="2"/>
    <n v="132.16999999999999"/>
    <n v="264.33999999999997"/>
    <n v="0"/>
    <n v="0"/>
    <n v="264.33999999999997"/>
    <x v="1"/>
    <x v="0"/>
    <n v="0.15"/>
    <n v="39.65"/>
  </r>
  <r>
    <s v="ORD2025001592"/>
    <x v="149"/>
    <s v="Customer 3349"/>
    <s v="CUST1573"/>
    <x v="3"/>
    <x v="5"/>
    <x v="1"/>
    <x v="2"/>
    <x v="11"/>
    <s v="Mobile Model-399"/>
    <s v="PROD1121"/>
    <n v="10"/>
    <n v="474.57"/>
    <n v="4745.7"/>
    <n v="0.2"/>
    <n v="949.14"/>
    <n v="3796.56"/>
    <x v="3"/>
    <x v="2"/>
    <n v="0.25"/>
    <n v="949.14"/>
  </r>
  <r>
    <s v="ORD2025001593"/>
    <x v="33"/>
    <s v="Customer 852"/>
    <s v="CUST9780"/>
    <x v="3"/>
    <x v="8"/>
    <x v="0"/>
    <x v="1"/>
    <x v="5"/>
    <s v="Shirt Model-271"/>
    <s v="PROD8557"/>
    <n v="8"/>
    <n v="420.53"/>
    <n v="3364.24"/>
    <n v="0.2"/>
    <n v="672.85"/>
    <n v="2691.39"/>
    <x v="2"/>
    <x v="3"/>
    <n v="0.3"/>
    <n v="807.42"/>
  </r>
  <r>
    <s v="ORD2025001594"/>
    <x v="170"/>
    <s v="Customer 541"/>
    <s v="CUST5057"/>
    <x v="0"/>
    <x v="6"/>
    <x v="0"/>
    <x v="0"/>
    <x v="2"/>
    <s v="Lamp Model-739"/>
    <s v="PROD7355"/>
    <n v="1"/>
    <n v="818.21"/>
    <n v="818.21"/>
    <n v="0.2"/>
    <n v="163.63999999999999"/>
    <n v="654.57000000000005"/>
    <x v="2"/>
    <x v="1"/>
    <n v="0.15"/>
    <n v="98.19"/>
  </r>
  <r>
    <s v="ORD2025001595"/>
    <x v="127"/>
    <s v="Customer 4696"/>
    <s v="CUST9855"/>
    <x v="4"/>
    <x v="7"/>
    <x v="0"/>
    <x v="1"/>
    <x v="1"/>
    <s v="Jeans Model-221"/>
    <s v="PROD1741"/>
    <n v="1"/>
    <n v="485.6"/>
    <n v="485.6"/>
    <n v="0"/>
    <n v="0"/>
    <n v="485.6"/>
    <x v="2"/>
    <x v="3"/>
    <n v="0.25"/>
    <n v="121.4"/>
  </r>
  <r>
    <s v="ORD2025001596"/>
    <x v="181"/>
    <s v="Customer 1753"/>
    <s v="CUST6462"/>
    <x v="2"/>
    <x v="14"/>
    <x v="1"/>
    <x v="1"/>
    <x v="7"/>
    <s v="Jacket Model-806"/>
    <s v="PROD4196"/>
    <n v="1"/>
    <n v="177.9"/>
    <n v="177.9"/>
    <n v="0.05"/>
    <n v="8.9"/>
    <n v="169"/>
    <x v="3"/>
    <x v="3"/>
    <n v="0.15"/>
    <n v="25.35"/>
  </r>
  <r>
    <s v="ORD2025001597"/>
    <x v="68"/>
    <s v="Customer 2810"/>
    <s v="CUST5270"/>
    <x v="3"/>
    <x v="5"/>
    <x v="1"/>
    <x v="3"/>
    <x v="6"/>
    <s v="Face Cream Model-515"/>
    <s v="PROD7602"/>
    <n v="2"/>
    <n v="721.44"/>
    <n v="1442.88"/>
    <n v="0.05"/>
    <n v="72.14"/>
    <n v="1370.74"/>
    <x v="0"/>
    <x v="2"/>
    <n v="0.25"/>
    <n v="342.69"/>
  </r>
  <r>
    <s v="ORD2025001598"/>
    <x v="233"/>
    <s v="Customer 4389"/>
    <s v="CUST6509"/>
    <x v="1"/>
    <x v="10"/>
    <x v="0"/>
    <x v="2"/>
    <x v="11"/>
    <s v="Mobile Model-922"/>
    <s v="PROD6918"/>
    <n v="4"/>
    <n v="842.58"/>
    <n v="3370.32"/>
    <n v="0"/>
    <n v="0"/>
    <n v="3370.32"/>
    <x v="1"/>
    <x v="0"/>
    <n v="0.3"/>
    <n v="1011.1"/>
  </r>
  <r>
    <s v="ORD2025001599"/>
    <x v="112"/>
    <s v="Customer 931"/>
    <s v="CUST6026"/>
    <x v="1"/>
    <x v="10"/>
    <x v="1"/>
    <x v="1"/>
    <x v="5"/>
    <s v="Shirt Model-849"/>
    <s v="PROD3314"/>
    <n v="8"/>
    <n v="455.57"/>
    <n v="3644.56"/>
    <n v="0.05"/>
    <n v="182.23"/>
    <n v="3462.33"/>
    <x v="1"/>
    <x v="0"/>
    <n v="0.25"/>
    <n v="865.58"/>
  </r>
  <r>
    <s v="ORD2025001600"/>
    <x v="434"/>
    <s v="Customer 4343"/>
    <s v="CUST1349"/>
    <x v="3"/>
    <x v="3"/>
    <x v="1"/>
    <x v="2"/>
    <x v="11"/>
    <s v="Mobile Model-557"/>
    <s v="PROD7623"/>
    <n v="5"/>
    <n v="472.11"/>
    <n v="2360.5500000000002"/>
    <n v="0.05"/>
    <n v="118.03"/>
    <n v="2242.52"/>
    <x v="0"/>
    <x v="0"/>
    <n v="0.15"/>
    <n v="336.38"/>
  </r>
  <r>
    <s v="ORD2025001601"/>
    <x v="255"/>
    <s v="Customer 389"/>
    <s v="CUST7016"/>
    <x v="1"/>
    <x v="4"/>
    <x v="0"/>
    <x v="3"/>
    <x v="9"/>
    <s v="Lipstick Model-437"/>
    <s v="PROD5585"/>
    <n v="1"/>
    <n v="113.14"/>
    <n v="113.14"/>
    <n v="0.05"/>
    <n v="5.66"/>
    <n v="107.48"/>
    <x v="3"/>
    <x v="1"/>
    <n v="0.3"/>
    <n v="32.24"/>
  </r>
  <r>
    <s v="ORD2025001602"/>
    <x v="259"/>
    <s v="Customer 3783"/>
    <s v="CUST8666"/>
    <x v="1"/>
    <x v="1"/>
    <x v="0"/>
    <x v="1"/>
    <x v="1"/>
    <s v="Jeans Model-357"/>
    <s v="PROD5872"/>
    <n v="6"/>
    <n v="783.92"/>
    <n v="4703.5200000000004"/>
    <n v="0.05"/>
    <n v="235.18"/>
    <n v="4468.34"/>
    <x v="3"/>
    <x v="1"/>
    <n v="0.25"/>
    <n v="1117.0899999999999"/>
  </r>
  <r>
    <s v="ORD2025001603"/>
    <x v="136"/>
    <s v="Customer 4222"/>
    <s v="CUST3512"/>
    <x v="3"/>
    <x v="3"/>
    <x v="0"/>
    <x v="2"/>
    <x v="4"/>
    <s v="Laptop Model-369"/>
    <s v="PROD2310"/>
    <n v="3"/>
    <n v="995.81"/>
    <n v="2987.43"/>
    <n v="0.2"/>
    <n v="597.49"/>
    <n v="2389.94"/>
    <x v="3"/>
    <x v="1"/>
    <n v="0.15"/>
    <n v="358.49"/>
  </r>
  <r>
    <s v="ORD2025001604"/>
    <x v="418"/>
    <s v="Customer 4417"/>
    <s v="CUST8053"/>
    <x v="4"/>
    <x v="7"/>
    <x v="0"/>
    <x v="1"/>
    <x v="5"/>
    <s v="Shirt Model-347"/>
    <s v="PROD6886"/>
    <n v="1"/>
    <n v="326.92"/>
    <n v="326.92"/>
    <n v="0.2"/>
    <n v="65.38"/>
    <n v="261.54000000000002"/>
    <x v="2"/>
    <x v="1"/>
    <n v="0.25"/>
    <n v="65.39"/>
  </r>
  <r>
    <s v="ORD2025001605"/>
    <x v="414"/>
    <s v="Customer 4082"/>
    <s v="CUST7144"/>
    <x v="4"/>
    <x v="9"/>
    <x v="0"/>
    <x v="2"/>
    <x v="8"/>
    <s v="Tablet Model-488"/>
    <s v="PROD8742"/>
    <n v="5"/>
    <n v="991.4"/>
    <n v="4957"/>
    <n v="0.1"/>
    <n v="495.7"/>
    <n v="4461.3"/>
    <x v="2"/>
    <x v="2"/>
    <n v="0.3"/>
    <n v="1338.39"/>
  </r>
  <r>
    <s v="ORD2025001606"/>
    <x v="107"/>
    <s v="Customer 4925"/>
    <s v="CUST6079"/>
    <x v="4"/>
    <x v="9"/>
    <x v="0"/>
    <x v="0"/>
    <x v="2"/>
    <s v="Lamp Model-898"/>
    <s v="PROD4844"/>
    <n v="4"/>
    <n v="521.32000000000005"/>
    <n v="2085.2800000000002"/>
    <n v="0.05"/>
    <n v="104.26"/>
    <n v="1981.02"/>
    <x v="0"/>
    <x v="2"/>
    <n v="0.25"/>
    <n v="495.25"/>
  </r>
  <r>
    <s v="ORD2025001607"/>
    <x v="173"/>
    <s v="Customer 829"/>
    <s v="CUST1787"/>
    <x v="4"/>
    <x v="7"/>
    <x v="0"/>
    <x v="3"/>
    <x v="10"/>
    <s v="Perfume Model-575"/>
    <s v="PROD6105"/>
    <n v="6"/>
    <n v="135.80000000000001"/>
    <n v="814.8"/>
    <n v="0.1"/>
    <n v="81.48"/>
    <n v="733.32"/>
    <x v="0"/>
    <x v="1"/>
    <n v="0.3"/>
    <n v="220"/>
  </r>
  <r>
    <s v="ORD2025001608"/>
    <x v="433"/>
    <s v="Customer 667"/>
    <s v="CUST9443"/>
    <x v="3"/>
    <x v="8"/>
    <x v="1"/>
    <x v="2"/>
    <x v="4"/>
    <s v="Laptop Model-963"/>
    <s v="PROD5339"/>
    <n v="9"/>
    <n v="420.77"/>
    <n v="3786.93"/>
    <n v="0.05"/>
    <n v="189.35"/>
    <n v="3597.58"/>
    <x v="1"/>
    <x v="0"/>
    <n v="0.3"/>
    <n v="1079.27"/>
  </r>
  <r>
    <s v="ORD2025001609"/>
    <x v="33"/>
    <s v="Customer 47"/>
    <s v="CUST6478"/>
    <x v="2"/>
    <x v="12"/>
    <x v="1"/>
    <x v="3"/>
    <x v="9"/>
    <s v="Lipstick Model-180"/>
    <s v="PROD7913"/>
    <n v="5"/>
    <n v="848.23"/>
    <n v="4241.1499999999996"/>
    <n v="0.05"/>
    <n v="212.06"/>
    <n v="4029.09"/>
    <x v="1"/>
    <x v="1"/>
    <n v="0.3"/>
    <n v="1208.73"/>
  </r>
  <r>
    <s v="ORD2025001610"/>
    <x v="429"/>
    <s v="Customer 2978"/>
    <s v="CUST4105"/>
    <x v="0"/>
    <x v="13"/>
    <x v="0"/>
    <x v="1"/>
    <x v="7"/>
    <s v="Jacket Model-974"/>
    <s v="PROD2287"/>
    <n v="3"/>
    <n v="799.47"/>
    <n v="2398.41"/>
    <n v="0.05"/>
    <n v="119.92"/>
    <n v="2278.4899999999998"/>
    <x v="0"/>
    <x v="1"/>
    <n v="0.15"/>
    <n v="341.77"/>
  </r>
  <r>
    <s v="ORD2025001611"/>
    <x v="435"/>
    <s v="Customer 3672"/>
    <s v="CUST6836"/>
    <x v="4"/>
    <x v="9"/>
    <x v="0"/>
    <x v="2"/>
    <x v="11"/>
    <s v="Mobile Model-772"/>
    <s v="PROD8775"/>
    <n v="9"/>
    <n v="907.8"/>
    <n v="8170.2"/>
    <n v="0.2"/>
    <n v="1634.04"/>
    <n v="6536.16"/>
    <x v="0"/>
    <x v="2"/>
    <n v="0.25"/>
    <n v="1634.04"/>
  </r>
  <r>
    <s v="ORD2025001612"/>
    <x v="204"/>
    <s v="Customer 907"/>
    <s v="CUST8863"/>
    <x v="0"/>
    <x v="0"/>
    <x v="1"/>
    <x v="1"/>
    <x v="5"/>
    <s v="Shirt Model-498"/>
    <s v="PROD5190"/>
    <n v="1"/>
    <n v="541.48"/>
    <n v="541.48"/>
    <n v="0"/>
    <n v="0"/>
    <n v="541.48"/>
    <x v="0"/>
    <x v="1"/>
    <n v="0.25"/>
    <n v="135.37"/>
  </r>
  <r>
    <s v="ORD2025001613"/>
    <x v="412"/>
    <s v="Customer 147"/>
    <s v="CUST1444"/>
    <x v="4"/>
    <x v="9"/>
    <x v="1"/>
    <x v="3"/>
    <x v="6"/>
    <s v="Face Cream Model-441"/>
    <s v="PROD6965"/>
    <n v="10"/>
    <n v="175.22"/>
    <n v="1752.2"/>
    <n v="0"/>
    <n v="0"/>
    <n v="1752.2"/>
    <x v="3"/>
    <x v="3"/>
    <n v="0.3"/>
    <n v="525.66"/>
  </r>
  <r>
    <s v="ORD2025001614"/>
    <x v="298"/>
    <s v="Customer 2350"/>
    <s v="CUST3886"/>
    <x v="3"/>
    <x v="3"/>
    <x v="1"/>
    <x v="2"/>
    <x v="11"/>
    <s v="Mobile Model-367"/>
    <s v="PROD1985"/>
    <n v="8"/>
    <n v="136.32"/>
    <n v="1090.56"/>
    <n v="0.05"/>
    <n v="54.53"/>
    <n v="1036.03"/>
    <x v="3"/>
    <x v="1"/>
    <n v="0.25"/>
    <n v="259.01"/>
  </r>
  <r>
    <s v="ORD2025001615"/>
    <x v="436"/>
    <s v="Customer 1278"/>
    <s v="CUST6021"/>
    <x v="4"/>
    <x v="7"/>
    <x v="1"/>
    <x v="2"/>
    <x v="4"/>
    <s v="Laptop Model-344"/>
    <s v="PROD9063"/>
    <n v="6"/>
    <n v="547.32000000000005"/>
    <n v="3283.92"/>
    <n v="0.1"/>
    <n v="328.39"/>
    <n v="2955.53"/>
    <x v="1"/>
    <x v="0"/>
    <n v="0.3"/>
    <n v="886.66"/>
  </r>
  <r>
    <s v="ORD2025001616"/>
    <x v="437"/>
    <s v="Customer 1850"/>
    <s v="CUST4857"/>
    <x v="2"/>
    <x v="14"/>
    <x v="0"/>
    <x v="1"/>
    <x v="1"/>
    <s v="Jeans Model-960"/>
    <s v="PROD2449"/>
    <n v="3"/>
    <n v="797.9"/>
    <n v="2393.6999999999998"/>
    <n v="0.2"/>
    <n v="478.74"/>
    <n v="1914.96"/>
    <x v="1"/>
    <x v="1"/>
    <n v="0.25"/>
    <n v="478.74"/>
  </r>
  <r>
    <s v="ORD2025001617"/>
    <x v="81"/>
    <s v="Customer 1299"/>
    <s v="CUST1575"/>
    <x v="1"/>
    <x v="1"/>
    <x v="0"/>
    <x v="3"/>
    <x v="9"/>
    <s v="Lipstick Model-808"/>
    <s v="PROD2369"/>
    <n v="10"/>
    <n v="482.19"/>
    <n v="4821.8999999999996"/>
    <n v="0"/>
    <n v="0"/>
    <n v="4821.8999999999996"/>
    <x v="2"/>
    <x v="0"/>
    <n v="0.15"/>
    <n v="723.28"/>
  </r>
  <r>
    <s v="ORD2025001618"/>
    <x v="240"/>
    <s v="Customer 4124"/>
    <s v="CUST8564"/>
    <x v="4"/>
    <x v="11"/>
    <x v="1"/>
    <x v="0"/>
    <x v="0"/>
    <s v="Curtain Model-948"/>
    <s v="PROD6860"/>
    <n v="2"/>
    <n v="964.65"/>
    <n v="1929.3"/>
    <n v="0.1"/>
    <n v="192.93"/>
    <n v="1736.37"/>
    <x v="1"/>
    <x v="3"/>
    <n v="0.25"/>
    <n v="434.09"/>
  </r>
  <r>
    <s v="ORD2025001619"/>
    <x v="363"/>
    <s v="Customer 386"/>
    <s v="CUST9816"/>
    <x v="2"/>
    <x v="2"/>
    <x v="0"/>
    <x v="1"/>
    <x v="1"/>
    <s v="Jeans Model-379"/>
    <s v="PROD2298"/>
    <n v="10"/>
    <n v="828.63"/>
    <n v="8286.2999999999993"/>
    <n v="0.1"/>
    <n v="828.63"/>
    <n v="7457.67"/>
    <x v="3"/>
    <x v="0"/>
    <n v="0.25"/>
    <n v="1864.42"/>
  </r>
  <r>
    <s v="ORD2025001620"/>
    <x v="216"/>
    <s v="Customer 675"/>
    <s v="CUST7564"/>
    <x v="0"/>
    <x v="6"/>
    <x v="1"/>
    <x v="2"/>
    <x v="4"/>
    <s v="Laptop Model-764"/>
    <s v="PROD8280"/>
    <n v="10"/>
    <n v="116.43"/>
    <n v="1164.3"/>
    <n v="0"/>
    <n v="0"/>
    <n v="1164.3"/>
    <x v="3"/>
    <x v="3"/>
    <n v="0.25"/>
    <n v="291.07"/>
  </r>
  <r>
    <s v="ORD2025001621"/>
    <x v="185"/>
    <s v="Customer 3235"/>
    <s v="CUST2839"/>
    <x v="2"/>
    <x v="12"/>
    <x v="0"/>
    <x v="2"/>
    <x v="11"/>
    <s v="Mobile Model-664"/>
    <s v="PROD9946"/>
    <n v="7"/>
    <n v="439.73"/>
    <n v="3078.11"/>
    <n v="0.05"/>
    <n v="153.91"/>
    <n v="2924.2"/>
    <x v="1"/>
    <x v="2"/>
    <n v="0.3"/>
    <n v="877.26"/>
  </r>
  <r>
    <s v="ORD2025001622"/>
    <x v="335"/>
    <s v="Customer 2999"/>
    <s v="CUST6133"/>
    <x v="2"/>
    <x v="2"/>
    <x v="0"/>
    <x v="2"/>
    <x v="8"/>
    <s v="Tablet Model-796"/>
    <s v="PROD1339"/>
    <n v="10"/>
    <n v="245.74"/>
    <n v="2457.4"/>
    <n v="0.05"/>
    <n v="122.87"/>
    <n v="2334.5300000000002"/>
    <x v="3"/>
    <x v="3"/>
    <n v="0.25"/>
    <n v="583.63"/>
  </r>
  <r>
    <s v="ORD2025001623"/>
    <x v="299"/>
    <s v="Customer 1888"/>
    <s v="CUST8594"/>
    <x v="1"/>
    <x v="4"/>
    <x v="1"/>
    <x v="2"/>
    <x v="4"/>
    <s v="Laptop Model-506"/>
    <s v="PROD7251"/>
    <n v="8"/>
    <n v="142.6"/>
    <n v="1140.8"/>
    <n v="0.2"/>
    <n v="228.16"/>
    <n v="912.64"/>
    <x v="2"/>
    <x v="1"/>
    <n v="0.3"/>
    <n v="273.79000000000002"/>
  </r>
  <r>
    <s v="ORD2025001624"/>
    <x v="78"/>
    <s v="Customer 2749"/>
    <s v="CUST9911"/>
    <x v="2"/>
    <x v="14"/>
    <x v="1"/>
    <x v="3"/>
    <x v="6"/>
    <s v="Face Cream Model-390"/>
    <s v="PROD7148"/>
    <n v="7"/>
    <n v="823.73"/>
    <n v="5766.11"/>
    <n v="0.05"/>
    <n v="288.31"/>
    <n v="5477.8"/>
    <x v="0"/>
    <x v="0"/>
    <n v="0.3"/>
    <n v="1643.34"/>
  </r>
  <r>
    <s v="ORD2025001625"/>
    <x v="139"/>
    <s v="Customer 2115"/>
    <s v="CUST7455"/>
    <x v="3"/>
    <x v="3"/>
    <x v="1"/>
    <x v="2"/>
    <x v="8"/>
    <s v="Tablet Model-724"/>
    <s v="PROD7563"/>
    <n v="2"/>
    <n v="314.67"/>
    <n v="629.34"/>
    <n v="0.1"/>
    <n v="62.93"/>
    <n v="566.41"/>
    <x v="3"/>
    <x v="1"/>
    <n v="0.25"/>
    <n v="141.6"/>
  </r>
  <r>
    <s v="ORD2025001626"/>
    <x v="378"/>
    <s v="Customer 47"/>
    <s v="CUST2855"/>
    <x v="2"/>
    <x v="14"/>
    <x v="1"/>
    <x v="2"/>
    <x v="11"/>
    <s v="Mobile Model-598"/>
    <s v="PROD1599"/>
    <n v="9"/>
    <n v="406.73"/>
    <n v="3660.57"/>
    <n v="0"/>
    <n v="0"/>
    <n v="3660.57"/>
    <x v="3"/>
    <x v="1"/>
    <n v="0.25"/>
    <n v="915.14"/>
  </r>
  <r>
    <s v="ORD2025001627"/>
    <x v="319"/>
    <s v="Customer 4780"/>
    <s v="CUST2892"/>
    <x v="1"/>
    <x v="1"/>
    <x v="0"/>
    <x v="2"/>
    <x v="4"/>
    <s v="Laptop Model-999"/>
    <s v="PROD1237"/>
    <n v="9"/>
    <n v="882.95"/>
    <n v="7946.55"/>
    <n v="0"/>
    <n v="0"/>
    <n v="7946.55"/>
    <x v="3"/>
    <x v="1"/>
    <n v="0.15"/>
    <n v="1191.98"/>
  </r>
  <r>
    <s v="ORD2025001628"/>
    <x v="139"/>
    <s v="Customer 527"/>
    <s v="CUST6717"/>
    <x v="1"/>
    <x v="10"/>
    <x v="0"/>
    <x v="3"/>
    <x v="10"/>
    <s v="Perfume Model-892"/>
    <s v="PROD9189"/>
    <n v="5"/>
    <n v="863.31"/>
    <n v="4316.55"/>
    <n v="0.1"/>
    <n v="431.66"/>
    <n v="3884.89"/>
    <x v="2"/>
    <x v="0"/>
    <n v="0.3"/>
    <n v="1165.47"/>
  </r>
  <r>
    <s v="ORD2025001629"/>
    <x v="50"/>
    <s v="Customer 1282"/>
    <s v="CUST5240"/>
    <x v="0"/>
    <x v="0"/>
    <x v="0"/>
    <x v="2"/>
    <x v="4"/>
    <s v="Laptop Model-576"/>
    <s v="PROD3109"/>
    <n v="9"/>
    <n v="658.69"/>
    <n v="5928.21"/>
    <n v="0"/>
    <n v="0"/>
    <n v="5928.21"/>
    <x v="3"/>
    <x v="1"/>
    <n v="0.15"/>
    <n v="889.23"/>
  </r>
  <r>
    <s v="ORD2025001630"/>
    <x v="165"/>
    <s v="Customer 3582"/>
    <s v="CUST2080"/>
    <x v="1"/>
    <x v="4"/>
    <x v="0"/>
    <x v="1"/>
    <x v="7"/>
    <s v="Jacket Model-530"/>
    <s v="PROD9279"/>
    <n v="8"/>
    <n v="791.57"/>
    <n v="6332.56"/>
    <n v="0.05"/>
    <n v="316.63"/>
    <n v="6015.93"/>
    <x v="2"/>
    <x v="1"/>
    <n v="0.25"/>
    <n v="1503.98"/>
  </r>
  <r>
    <s v="ORD2025001631"/>
    <x v="42"/>
    <s v="Customer 1957"/>
    <s v="CUST8394"/>
    <x v="2"/>
    <x v="14"/>
    <x v="0"/>
    <x v="0"/>
    <x v="2"/>
    <s v="Lamp Model-767"/>
    <s v="PROD4704"/>
    <n v="5"/>
    <n v="690.2"/>
    <n v="3451"/>
    <n v="0.05"/>
    <n v="172.55"/>
    <n v="3278.45"/>
    <x v="3"/>
    <x v="0"/>
    <n v="0.15"/>
    <n v="491.77"/>
  </r>
  <r>
    <s v="ORD2025001632"/>
    <x v="87"/>
    <s v="Customer 2838"/>
    <s v="CUST5499"/>
    <x v="4"/>
    <x v="7"/>
    <x v="0"/>
    <x v="1"/>
    <x v="1"/>
    <s v="Jeans Model-888"/>
    <s v="PROD3639"/>
    <n v="6"/>
    <n v="974.82"/>
    <n v="5848.92"/>
    <n v="0"/>
    <n v="0"/>
    <n v="5848.92"/>
    <x v="0"/>
    <x v="2"/>
    <n v="0.25"/>
    <n v="1462.23"/>
  </r>
  <r>
    <s v="ORD2025001633"/>
    <x v="275"/>
    <s v="Customer 2573"/>
    <s v="CUST3435"/>
    <x v="3"/>
    <x v="3"/>
    <x v="1"/>
    <x v="1"/>
    <x v="7"/>
    <s v="Jacket Model-786"/>
    <s v="PROD8170"/>
    <n v="7"/>
    <n v="316.95"/>
    <n v="2218.65"/>
    <n v="0.05"/>
    <n v="110.93"/>
    <n v="2107.7199999999998"/>
    <x v="0"/>
    <x v="1"/>
    <n v="0.3"/>
    <n v="632.32000000000005"/>
  </r>
  <r>
    <s v="ORD2025001634"/>
    <x v="323"/>
    <s v="Customer 983"/>
    <s v="CUST4209"/>
    <x v="0"/>
    <x v="6"/>
    <x v="0"/>
    <x v="0"/>
    <x v="0"/>
    <s v="Curtain Model-829"/>
    <s v="PROD2432"/>
    <n v="5"/>
    <n v="927.04"/>
    <n v="4635.2"/>
    <n v="0"/>
    <n v="0"/>
    <n v="4635.2"/>
    <x v="3"/>
    <x v="0"/>
    <n v="0.15"/>
    <n v="695.28"/>
  </r>
  <r>
    <s v="ORD2025001635"/>
    <x v="126"/>
    <s v="Customer 2868"/>
    <s v="CUST8180"/>
    <x v="3"/>
    <x v="3"/>
    <x v="0"/>
    <x v="3"/>
    <x v="9"/>
    <s v="Lipstick Model-189"/>
    <s v="PROD9535"/>
    <n v="10"/>
    <n v="226.73"/>
    <n v="2267.3000000000002"/>
    <n v="0.05"/>
    <n v="113.37"/>
    <n v="2153.9299999999998"/>
    <x v="2"/>
    <x v="0"/>
    <n v="0.15"/>
    <n v="323.08999999999997"/>
  </r>
  <r>
    <s v="ORD2025001636"/>
    <x v="292"/>
    <s v="Customer 1691"/>
    <s v="CUST7142"/>
    <x v="2"/>
    <x v="2"/>
    <x v="0"/>
    <x v="3"/>
    <x v="9"/>
    <s v="Lipstick Model-123"/>
    <s v="PROD6721"/>
    <n v="9"/>
    <n v="676.83"/>
    <n v="6091.47"/>
    <n v="0"/>
    <n v="0"/>
    <n v="6091.47"/>
    <x v="2"/>
    <x v="2"/>
    <n v="0.15"/>
    <n v="913.72"/>
  </r>
  <r>
    <s v="ORD2025001637"/>
    <x v="174"/>
    <s v="Customer 1238"/>
    <s v="CUST4386"/>
    <x v="3"/>
    <x v="8"/>
    <x v="1"/>
    <x v="3"/>
    <x v="9"/>
    <s v="Lipstick Model-100"/>
    <s v="PROD9831"/>
    <n v="2"/>
    <n v="625.76"/>
    <n v="1251.52"/>
    <n v="0"/>
    <n v="0"/>
    <n v="1251.52"/>
    <x v="1"/>
    <x v="3"/>
    <n v="0.15"/>
    <n v="187.73"/>
  </r>
  <r>
    <s v="ORD2025001638"/>
    <x v="378"/>
    <s v="Customer 2532"/>
    <s v="CUST6933"/>
    <x v="2"/>
    <x v="2"/>
    <x v="1"/>
    <x v="1"/>
    <x v="7"/>
    <s v="Jacket Model-890"/>
    <s v="PROD9444"/>
    <n v="2"/>
    <n v="715.42"/>
    <n v="1430.84"/>
    <n v="0.2"/>
    <n v="286.17"/>
    <n v="1144.67"/>
    <x v="2"/>
    <x v="1"/>
    <n v="0.3"/>
    <n v="343.4"/>
  </r>
  <r>
    <s v="ORD2025001639"/>
    <x v="430"/>
    <s v="Customer 1340"/>
    <s v="CUST5267"/>
    <x v="0"/>
    <x v="13"/>
    <x v="1"/>
    <x v="2"/>
    <x v="8"/>
    <s v="Tablet Model-864"/>
    <s v="PROD9034"/>
    <n v="9"/>
    <n v="972.07"/>
    <n v="8748.6299999999992"/>
    <n v="0.2"/>
    <n v="1749.73"/>
    <n v="6998.9"/>
    <x v="2"/>
    <x v="1"/>
    <n v="0.15"/>
    <n v="1049.83"/>
  </r>
  <r>
    <s v="ORD2025001640"/>
    <x v="216"/>
    <s v="Customer 4472"/>
    <s v="CUST8400"/>
    <x v="0"/>
    <x v="0"/>
    <x v="1"/>
    <x v="0"/>
    <x v="2"/>
    <s v="Lamp Model-756"/>
    <s v="PROD4978"/>
    <n v="1"/>
    <n v="805.59"/>
    <n v="805.59"/>
    <n v="0.05"/>
    <n v="40.28"/>
    <n v="765.31"/>
    <x v="1"/>
    <x v="1"/>
    <n v="0.25"/>
    <n v="191.33"/>
  </r>
  <r>
    <s v="ORD2025001641"/>
    <x v="82"/>
    <s v="Customer 281"/>
    <s v="CUST8679"/>
    <x v="3"/>
    <x v="5"/>
    <x v="0"/>
    <x v="1"/>
    <x v="7"/>
    <s v="Jacket Model-234"/>
    <s v="PROD4637"/>
    <n v="8"/>
    <n v="824.95"/>
    <n v="6599.6"/>
    <n v="0.05"/>
    <n v="329.98"/>
    <n v="6269.62"/>
    <x v="3"/>
    <x v="0"/>
    <n v="0.25"/>
    <n v="1567.4"/>
  </r>
  <r>
    <s v="ORD2025001642"/>
    <x v="104"/>
    <s v="Customer 4481"/>
    <s v="CUST7138"/>
    <x v="4"/>
    <x v="11"/>
    <x v="1"/>
    <x v="3"/>
    <x v="10"/>
    <s v="Perfume Model-842"/>
    <s v="PROD9661"/>
    <n v="7"/>
    <n v="959.45"/>
    <n v="6716.15"/>
    <n v="0.2"/>
    <n v="1343.23"/>
    <n v="5372.92"/>
    <x v="1"/>
    <x v="2"/>
    <n v="0.15"/>
    <n v="805.94"/>
  </r>
  <r>
    <s v="ORD2025001643"/>
    <x v="204"/>
    <s v="Customer 1768"/>
    <s v="CUST2327"/>
    <x v="3"/>
    <x v="5"/>
    <x v="1"/>
    <x v="1"/>
    <x v="5"/>
    <s v="Shirt Model-698"/>
    <s v="PROD5274"/>
    <n v="5"/>
    <n v="454.21"/>
    <n v="2271.0500000000002"/>
    <n v="0.2"/>
    <n v="454.21"/>
    <n v="1816.84"/>
    <x v="1"/>
    <x v="3"/>
    <n v="0.15"/>
    <n v="272.52999999999997"/>
  </r>
  <r>
    <s v="ORD2025001644"/>
    <x v="327"/>
    <s v="Customer 3153"/>
    <s v="CUST8706"/>
    <x v="0"/>
    <x v="6"/>
    <x v="1"/>
    <x v="2"/>
    <x v="8"/>
    <s v="Tablet Model-662"/>
    <s v="PROD7037"/>
    <n v="7"/>
    <n v="984.46"/>
    <n v="6891.22"/>
    <n v="0.05"/>
    <n v="344.56"/>
    <n v="6546.66"/>
    <x v="1"/>
    <x v="3"/>
    <n v="0.25"/>
    <n v="1636.66"/>
  </r>
  <r>
    <s v="ORD2025001645"/>
    <x v="274"/>
    <s v="Customer 562"/>
    <s v="CUST7823"/>
    <x v="0"/>
    <x v="13"/>
    <x v="1"/>
    <x v="2"/>
    <x v="4"/>
    <s v="Laptop Model-844"/>
    <s v="PROD3348"/>
    <n v="5"/>
    <n v="398.87"/>
    <n v="1994.35"/>
    <n v="0.2"/>
    <n v="398.87"/>
    <n v="1595.48"/>
    <x v="2"/>
    <x v="3"/>
    <n v="0.25"/>
    <n v="398.87"/>
  </r>
  <r>
    <s v="ORD2025001646"/>
    <x v="155"/>
    <s v="Customer 2100"/>
    <s v="CUST8012"/>
    <x v="0"/>
    <x v="6"/>
    <x v="1"/>
    <x v="2"/>
    <x v="8"/>
    <s v="Tablet Model-259"/>
    <s v="PROD6969"/>
    <n v="10"/>
    <n v="492.1"/>
    <n v="4921"/>
    <n v="0"/>
    <n v="0"/>
    <n v="4921"/>
    <x v="3"/>
    <x v="0"/>
    <n v="0.3"/>
    <n v="1476.3"/>
  </r>
  <r>
    <s v="ORD2025001647"/>
    <x v="66"/>
    <s v="Customer 3649"/>
    <s v="CUST5997"/>
    <x v="3"/>
    <x v="5"/>
    <x v="1"/>
    <x v="3"/>
    <x v="10"/>
    <s v="Perfume Model-381"/>
    <s v="PROD6594"/>
    <n v="4"/>
    <n v="837.36"/>
    <n v="3349.44"/>
    <n v="0.1"/>
    <n v="334.94"/>
    <n v="3014.5"/>
    <x v="2"/>
    <x v="3"/>
    <n v="0.3"/>
    <n v="904.35"/>
  </r>
  <r>
    <s v="ORD2025001648"/>
    <x v="279"/>
    <s v="Customer 2491"/>
    <s v="CUST4938"/>
    <x v="2"/>
    <x v="14"/>
    <x v="1"/>
    <x v="3"/>
    <x v="10"/>
    <s v="Perfume Model-773"/>
    <s v="PROD7770"/>
    <n v="7"/>
    <n v="675"/>
    <n v="4725"/>
    <n v="0.05"/>
    <n v="236.25"/>
    <n v="4488.75"/>
    <x v="1"/>
    <x v="0"/>
    <n v="0.25"/>
    <n v="1122.19"/>
  </r>
  <r>
    <s v="ORD2025001649"/>
    <x v="381"/>
    <s v="Customer 3497"/>
    <s v="CUST9935"/>
    <x v="3"/>
    <x v="3"/>
    <x v="0"/>
    <x v="1"/>
    <x v="5"/>
    <s v="Shirt Model-238"/>
    <s v="PROD8935"/>
    <n v="5"/>
    <n v="750.41"/>
    <n v="3752.05"/>
    <n v="0"/>
    <n v="0"/>
    <n v="3752.05"/>
    <x v="3"/>
    <x v="1"/>
    <n v="0.15"/>
    <n v="562.80999999999995"/>
  </r>
  <r>
    <s v="ORD2025001650"/>
    <x v="354"/>
    <s v="Customer 3564"/>
    <s v="CUST7596"/>
    <x v="0"/>
    <x v="6"/>
    <x v="0"/>
    <x v="1"/>
    <x v="7"/>
    <s v="Jacket Model-537"/>
    <s v="PROD3740"/>
    <n v="7"/>
    <n v="971.32"/>
    <n v="6799.24"/>
    <n v="0.2"/>
    <n v="1359.85"/>
    <n v="5439.39"/>
    <x v="3"/>
    <x v="3"/>
    <n v="0.3"/>
    <n v="1631.82"/>
  </r>
  <r>
    <s v="ORD2025001651"/>
    <x v="412"/>
    <s v="Customer 375"/>
    <s v="CUST8085"/>
    <x v="0"/>
    <x v="6"/>
    <x v="0"/>
    <x v="2"/>
    <x v="4"/>
    <s v="Laptop Model-967"/>
    <s v="PROD3438"/>
    <n v="6"/>
    <n v="335.95"/>
    <n v="2015.7"/>
    <n v="0.05"/>
    <n v="100.79"/>
    <n v="1914.91"/>
    <x v="1"/>
    <x v="3"/>
    <n v="0.3"/>
    <n v="574.47"/>
  </r>
  <r>
    <s v="ORD2025001652"/>
    <x v="147"/>
    <s v="Customer 873"/>
    <s v="CUST9870"/>
    <x v="2"/>
    <x v="14"/>
    <x v="0"/>
    <x v="3"/>
    <x v="10"/>
    <s v="Perfume Model-228"/>
    <s v="PROD3062"/>
    <n v="5"/>
    <n v="477.24"/>
    <n v="2386.1999999999998"/>
    <n v="0.2"/>
    <n v="477.24"/>
    <n v="1908.96"/>
    <x v="0"/>
    <x v="1"/>
    <n v="0.25"/>
    <n v="477.24"/>
  </r>
  <r>
    <s v="ORD2025001653"/>
    <x v="313"/>
    <s v="Customer 431"/>
    <s v="CUST9080"/>
    <x v="3"/>
    <x v="8"/>
    <x v="1"/>
    <x v="1"/>
    <x v="1"/>
    <s v="Jeans Model-877"/>
    <s v="PROD2034"/>
    <n v="3"/>
    <n v="651.36"/>
    <n v="1954.08"/>
    <n v="0.2"/>
    <n v="390.82"/>
    <n v="1563.26"/>
    <x v="3"/>
    <x v="3"/>
    <n v="0.25"/>
    <n v="390.81"/>
  </r>
  <r>
    <s v="ORD2025001654"/>
    <x v="229"/>
    <s v="Customer 3631"/>
    <s v="CUST3787"/>
    <x v="0"/>
    <x v="0"/>
    <x v="0"/>
    <x v="0"/>
    <x v="3"/>
    <s v="Sofa Model-308"/>
    <s v="PROD3018"/>
    <n v="5"/>
    <n v="514.14"/>
    <n v="2570.6999999999998"/>
    <n v="0"/>
    <n v="0"/>
    <n v="2570.6999999999998"/>
    <x v="1"/>
    <x v="2"/>
    <n v="0.25"/>
    <n v="642.66999999999996"/>
  </r>
  <r>
    <s v="ORD2025001655"/>
    <x v="3"/>
    <s v="Customer 2639"/>
    <s v="CUST9422"/>
    <x v="1"/>
    <x v="4"/>
    <x v="1"/>
    <x v="3"/>
    <x v="9"/>
    <s v="Lipstick Model-538"/>
    <s v="PROD7846"/>
    <n v="7"/>
    <n v="221.18"/>
    <n v="1548.26"/>
    <n v="0"/>
    <n v="0"/>
    <n v="1548.26"/>
    <x v="1"/>
    <x v="2"/>
    <n v="0.25"/>
    <n v="387.06"/>
  </r>
  <r>
    <s v="ORD2025001656"/>
    <x v="250"/>
    <s v="Customer 686"/>
    <s v="CUST2401"/>
    <x v="2"/>
    <x v="2"/>
    <x v="0"/>
    <x v="1"/>
    <x v="7"/>
    <s v="Jacket Model-235"/>
    <s v="PROD8854"/>
    <n v="9"/>
    <n v="462.8"/>
    <n v="4165.2"/>
    <n v="0.2"/>
    <n v="833.04"/>
    <n v="3332.16"/>
    <x v="2"/>
    <x v="1"/>
    <n v="0.3"/>
    <n v="999.65"/>
  </r>
  <r>
    <s v="ORD2025001657"/>
    <x v="74"/>
    <s v="Customer 1437"/>
    <s v="CUST8367"/>
    <x v="4"/>
    <x v="11"/>
    <x v="0"/>
    <x v="0"/>
    <x v="3"/>
    <s v="Sofa Model-711"/>
    <s v="PROD9207"/>
    <n v="1"/>
    <n v="763.46"/>
    <n v="763.46"/>
    <n v="0"/>
    <n v="0"/>
    <n v="763.46"/>
    <x v="2"/>
    <x v="3"/>
    <n v="0.25"/>
    <n v="190.87"/>
  </r>
  <r>
    <s v="ORD2025001658"/>
    <x v="186"/>
    <s v="Customer 1097"/>
    <s v="CUST3166"/>
    <x v="1"/>
    <x v="4"/>
    <x v="0"/>
    <x v="3"/>
    <x v="10"/>
    <s v="Perfume Model-435"/>
    <s v="PROD7428"/>
    <n v="5"/>
    <n v="631.05999999999995"/>
    <n v="3155.3"/>
    <n v="0"/>
    <n v="0"/>
    <n v="3155.3"/>
    <x v="0"/>
    <x v="2"/>
    <n v="0.3"/>
    <n v="946.59"/>
  </r>
  <r>
    <s v="ORD2025001659"/>
    <x v="425"/>
    <s v="Customer 2079"/>
    <s v="CUST1694"/>
    <x v="2"/>
    <x v="2"/>
    <x v="1"/>
    <x v="2"/>
    <x v="4"/>
    <s v="Laptop Model-171"/>
    <s v="PROD1407"/>
    <n v="1"/>
    <n v="371.3"/>
    <n v="371.3"/>
    <n v="0"/>
    <n v="0"/>
    <n v="371.3"/>
    <x v="3"/>
    <x v="2"/>
    <n v="0.15"/>
    <n v="55.7"/>
  </r>
  <r>
    <s v="ORD2025001660"/>
    <x v="90"/>
    <s v="Customer 1211"/>
    <s v="CUST4658"/>
    <x v="0"/>
    <x v="13"/>
    <x v="1"/>
    <x v="0"/>
    <x v="3"/>
    <s v="Sofa Model-324"/>
    <s v="PROD3579"/>
    <n v="6"/>
    <n v="615.52"/>
    <n v="3693.12"/>
    <n v="0"/>
    <n v="0"/>
    <n v="3693.12"/>
    <x v="0"/>
    <x v="2"/>
    <n v="0.15"/>
    <n v="553.97"/>
  </r>
  <r>
    <s v="ORD2025001661"/>
    <x v="385"/>
    <s v="Customer 3070"/>
    <s v="CUST2472"/>
    <x v="4"/>
    <x v="7"/>
    <x v="1"/>
    <x v="3"/>
    <x v="6"/>
    <s v="Face Cream Model-377"/>
    <s v="PROD5415"/>
    <n v="2"/>
    <n v="524.80999999999995"/>
    <n v="1049.6199999999999"/>
    <n v="0"/>
    <n v="0"/>
    <n v="1049.6199999999999"/>
    <x v="1"/>
    <x v="3"/>
    <n v="0.3"/>
    <n v="314.89"/>
  </r>
  <r>
    <s v="ORD2025001662"/>
    <x v="258"/>
    <s v="Customer 2198"/>
    <s v="CUST9879"/>
    <x v="1"/>
    <x v="1"/>
    <x v="1"/>
    <x v="3"/>
    <x v="6"/>
    <s v="Face Cream Model-881"/>
    <s v="PROD1609"/>
    <n v="8"/>
    <n v="708.85"/>
    <n v="5670.8"/>
    <n v="0.2"/>
    <n v="1134.1600000000001"/>
    <n v="4536.6400000000003"/>
    <x v="1"/>
    <x v="1"/>
    <n v="0.25"/>
    <n v="1134.1600000000001"/>
  </r>
  <r>
    <s v="ORD2025001663"/>
    <x v="79"/>
    <s v="Customer 1998"/>
    <s v="CUST5610"/>
    <x v="2"/>
    <x v="2"/>
    <x v="1"/>
    <x v="1"/>
    <x v="5"/>
    <s v="Shirt Model-990"/>
    <s v="PROD3203"/>
    <n v="1"/>
    <n v="597.15"/>
    <n v="597.15"/>
    <n v="0.05"/>
    <n v="29.86"/>
    <n v="567.29"/>
    <x v="2"/>
    <x v="0"/>
    <n v="0.3"/>
    <n v="170.19"/>
  </r>
  <r>
    <s v="ORD2025001664"/>
    <x v="303"/>
    <s v="Customer 1089"/>
    <s v="CUST5699"/>
    <x v="1"/>
    <x v="1"/>
    <x v="1"/>
    <x v="3"/>
    <x v="6"/>
    <s v="Face Cream Model-877"/>
    <s v="PROD5867"/>
    <n v="8"/>
    <n v="869.25"/>
    <n v="6954"/>
    <n v="0.1"/>
    <n v="695.4"/>
    <n v="6258.6"/>
    <x v="1"/>
    <x v="1"/>
    <n v="0.3"/>
    <n v="1877.58"/>
  </r>
  <r>
    <s v="ORD2025001665"/>
    <x v="325"/>
    <s v="Customer 2173"/>
    <s v="CUST3810"/>
    <x v="4"/>
    <x v="9"/>
    <x v="1"/>
    <x v="0"/>
    <x v="3"/>
    <s v="Sofa Model-712"/>
    <s v="PROD9882"/>
    <n v="7"/>
    <n v="275.86"/>
    <n v="1931.02"/>
    <n v="0"/>
    <n v="0"/>
    <n v="1931.02"/>
    <x v="2"/>
    <x v="2"/>
    <n v="0.15"/>
    <n v="289.64999999999998"/>
  </r>
  <r>
    <s v="ORD2025001666"/>
    <x v="396"/>
    <s v="Customer 43"/>
    <s v="CUST1171"/>
    <x v="4"/>
    <x v="7"/>
    <x v="1"/>
    <x v="2"/>
    <x v="4"/>
    <s v="Laptop Model-656"/>
    <s v="PROD6909"/>
    <n v="10"/>
    <n v="806.78"/>
    <n v="8067.8"/>
    <n v="0.05"/>
    <n v="403.39"/>
    <n v="7664.41"/>
    <x v="0"/>
    <x v="0"/>
    <n v="0.3"/>
    <n v="2299.3200000000002"/>
  </r>
  <r>
    <s v="ORD2025001667"/>
    <x v="420"/>
    <s v="Customer 1980"/>
    <s v="CUST5484"/>
    <x v="1"/>
    <x v="4"/>
    <x v="1"/>
    <x v="2"/>
    <x v="11"/>
    <s v="Mobile Model-200"/>
    <s v="PROD1602"/>
    <n v="5"/>
    <n v="869.9"/>
    <n v="4349.5"/>
    <n v="0"/>
    <n v="0"/>
    <n v="4349.5"/>
    <x v="3"/>
    <x v="0"/>
    <n v="0.25"/>
    <n v="1087.3800000000001"/>
  </r>
  <r>
    <s v="ORD2025001668"/>
    <x v="104"/>
    <s v="Customer 4591"/>
    <s v="CUST8629"/>
    <x v="3"/>
    <x v="5"/>
    <x v="1"/>
    <x v="0"/>
    <x v="2"/>
    <s v="Lamp Model-295"/>
    <s v="PROD8069"/>
    <n v="1"/>
    <n v="795.33"/>
    <n v="795.33"/>
    <n v="0.2"/>
    <n v="159.07"/>
    <n v="636.26"/>
    <x v="0"/>
    <x v="2"/>
    <n v="0.15"/>
    <n v="95.44"/>
  </r>
  <r>
    <s v="ORD2025001669"/>
    <x v="24"/>
    <s v="Customer 2923"/>
    <s v="CUST2224"/>
    <x v="3"/>
    <x v="8"/>
    <x v="0"/>
    <x v="2"/>
    <x v="4"/>
    <s v="Laptop Model-912"/>
    <s v="PROD2762"/>
    <n v="3"/>
    <n v="517.91999999999996"/>
    <n v="1553.76"/>
    <n v="0"/>
    <n v="0"/>
    <n v="1553.76"/>
    <x v="0"/>
    <x v="3"/>
    <n v="0.3"/>
    <n v="466.13"/>
  </r>
  <r>
    <s v="ORD2025001670"/>
    <x v="437"/>
    <s v="Customer 3468"/>
    <s v="CUST5958"/>
    <x v="2"/>
    <x v="14"/>
    <x v="0"/>
    <x v="3"/>
    <x v="10"/>
    <s v="Perfume Model-902"/>
    <s v="PROD1719"/>
    <n v="1"/>
    <n v="726.05"/>
    <n v="726.05"/>
    <n v="0.2"/>
    <n v="145.21"/>
    <n v="580.84"/>
    <x v="0"/>
    <x v="3"/>
    <n v="0.3"/>
    <n v="174.25"/>
  </r>
  <r>
    <s v="ORD2025001671"/>
    <x v="159"/>
    <s v="Customer 1472"/>
    <s v="CUST2365"/>
    <x v="3"/>
    <x v="8"/>
    <x v="1"/>
    <x v="1"/>
    <x v="5"/>
    <s v="Shirt Model-803"/>
    <s v="PROD1820"/>
    <n v="5"/>
    <n v="310.67"/>
    <n v="1553.35"/>
    <n v="0"/>
    <n v="0"/>
    <n v="1553.35"/>
    <x v="3"/>
    <x v="1"/>
    <n v="0.15"/>
    <n v="233"/>
  </r>
  <r>
    <s v="ORD2025001672"/>
    <x v="193"/>
    <s v="Customer 2795"/>
    <s v="CUST2385"/>
    <x v="0"/>
    <x v="6"/>
    <x v="0"/>
    <x v="0"/>
    <x v="0"/>
    <s v="Curtain Model-470"/>
    <s v="PROD9777"/>
    <n v="9"/>
    <n v="690.68"/>
    <n v="6216.12"/>
    <n v="0.2"/>
    <n v="1243.22"/>
    <n v="4972.8999999999996"/>
    <x v="0"/>
    <x v="2"/>
    <n v="0.3"/>
    <n v="1491.87"/>
  </r>
  <r>
    <s v="ORD2025001673"/>
    <x v="182"/>
    <s v="Customer 209"/>
    <s v="CUST5789"/>
    <x v="2"/>
    <x v="12"/>
    <x v="1"/>
    <x v="0"/>
    <x v="3"/>
    <s v="Sofa Model-865"/>
    <s v="PROD2599"/>
    <n v="1"/>
    <n v="760.91"/>
    <n v="760.91"/>
    <n v="0.1"/>
    <n v="76.09"/>
    <n v="684.82"/>
    <x v="1"/>
    <x v="1"/>
    <n v="0.25"/>
    <n v="171.21"/>
  </r>
  <r>
    <s v="ORD2025001674"/>
    <x v="191"/>
    <s v="Customer 2324"/>
    <s v="CUST3296"/>
    <x v="4"/>
    <x v="9"/>
    <x v="0"/>
    <x v="3"/>
    <x v="9"/>
    <s v="Lipstick Model-201"/>
    <s v="PROD8833"/>
    <n v="7"/>
    <n v="402.41"/>
    <n v="2816.87"/>
    <n v="0.05"/>
    <n v="140.84"/>
    <n v="2676.03"/>
    <x v="0"/>
    <x v="0"/>
    <n v="0.25"/>
    <n v="669.01"/>
  </r>
  <r>
    <s v="ORD2025001675"/>
    <x v="176"/>
    <s v="Customer 4033"/>
    <s v="CUST7720"/>
    <x v="3"/>
    <x v="8"/>
    <x v="0"/>
    <x v="0"/>
    <x v="3"/>
    <s v="Sofa Model-103"/>
    <s v="PROD7336"/>
    <n v="2"/>
    <n v="143.94"/>
    <n v="287.88"/>
    <n v="0.05"/>
    <n v="14.39"/>
    <n v="273.49"/>
    <x v="1"/>
    <x v="2"/>
    <n v="0.3"/>
    <n v="82.05"/>
  </r>
  <r>
    <s v="ORD2025001676"/>
    <x v="255"/>
    <s v="Customer 3123"/>
    <s v="CUST3971"/>
    <x v="3"/>
    <x v="8"/>
    <x v="1"/>
    <x v="2"/>
    <x v="11"/>
    <s v="Mobile Model-825"/>
    <s v="PROD1075"/>
    <n v="3"/>
    <n v="659.96"/>
    <n v="1979.88"/>
    <n v="0.2"/>
    <n v="395.98"/>
    <n v="1583.9"/>
    <x v="2"/>
    <x v="0"/>
    <n v="0.25"/>
    <n v="395.98"/>
  </r>
  <r>
    <s v="ORD2025001677"/>
    <x v="158"/>
    <s v="Customer 1017"/>
    <s v="CUST5215"/>
    <x v="1"/>
    <x v="10"/>
    <x v="1"/>
    <x v="0"/>
    <x v="3"/>
    <s v="Sofa Model-961"/>
    <s v="PROD2547"/>
    <n v="3"/>
    <n v="256.54000000000002"/>
    <n v="769.62"/>
    <n v="0.2"/>
    <n v="153.91999999999999"/>
    <n v="615.70000000000005"/>
    <x v="3"/>
    <x v="1"/>
    <n v="0.15"/>
    <n v="92.36"/>
  </r>
  <r>
    <s v="ORD2025001678"/>
    <x v="180"/>
    <s v="Customer 4460"/>
    <s v="CUST8549"/>
    <x v="1"/>
    <x v="10"/>
    <x v="1"/>
    <x v="1"/>
    <x v="1"/>
    <s v="Jeans Model-672"/>
    <s v="PROD9104"/>
    <n v="6"/>
    <n v="472.55"/>
    <n v="2835.3"/>
    <n v="0.2"/>
    <n v="567.05999999999995"/>
    <n v="2268.2399999999998"/>
    <x v="1"/>
    <x v="1"/>
    <n v="0.25"/>
    <n v="567.05999999999995"/>
  </r>
  <r>
    <s v="ORD2025001679"/>
    <x v="279"/>
    <s v="Customer 2664"/>
    <s v="CUST8902"/>
    <x v="0"/>
    <x v="13"/>
    <x v="1"/>
    <x v="1"/>
    <x v="5"/>
    <s v="Shirt Model-336"/>
    <s v="PROD9585"/>
    <n v="2"/>
    <n v="285.57"/>
    <n v="571.14"/>
    <n v="0.05"/>
    <n v="28.56"/>
    <n v="542.58000000000004"/>
    <x v="0"/>
    <x v="1"/>
    <n v="0.15"/>
    <n v="81.39"/>
  </r>
  <r>
    <s v="ORD2025001680"/>
    <x v="325"/>
    <s v="Customer 368"/>
    <s v="CUST9737"/>
    <x v="3"/>
    <x v="5"/>
    <x v="1"/>
    <x v="1"/>
    <x v="5"/>
    <s v="Shirt Model-688"/>
    <s v="PROD8505"/>
    <n v="10"/>
    <n v="486.6"/>
    <n v="4866"/>
    <n v="0"/>
    <n v="0"/>
    <n v="4866"/>
    <x v="3"/>
    <x v="1"/>
    <n v="0.3"/>
    <n v="1459.8"/>
  </r>
  <r>
    <s v="ORD2025001681"/>
    <x v="25"/>
    <s v="Customer 963"/>
    <s v="CUST6825"/>
    <x v="0"/>
    <x v="13"/>
    <x v="0"/>
    <x v="0"/>
    <x v="0"/>
    <s v="Curtain Model-302"/>
    <s v="PROD2566"/>
    <n v="3"/>
    <n v="145.78"/>
    <n v="437.34"/>
    <n v="0.2"/>
    <n v="87.47"/>
    <n v="349.87"/>
    <x v="2"/>
    <x v="3"/>
    <n v="0.3"/>
    <n v="104.96"/>
  </r>
  <r>
    <s v="ORD2025001682"/>
    <x v="319"/>
    <s v="Customer 2493"/>
    <s v="CUST6907"/>
    <x v="3"/>
    <x v="3"/>
    <x v="1"/>
    <x v="2"/>
    <x v="8"/>
    <s v="Tablet Model-745"/>
    <s v="PROD6639"/>
    <n v="4"/>
    <n v="164.28"/>
    <n v="657.12"/>
    <n v="0.2"/>
    <n v="131.41999999999999"/>
    <n v="525.70000000000005"/>
    <x v="3"/>
    <x v="1"/>
    <n v="0.15"/>
    <n v="78.86"/>
  </r>
  <r>
    <s v="ORD2025001683"/>
    <x v="415"/>
    <s v="Customer 3895"/>
    <s v="CUST6589"/>
    <x v="4"/>
    <x v="9"/>
    <x v="0"/>
    <x v="1"/>
    <x v="5"/>
    <s v="Shirt Model-488"/>
    <s v="PROD9234"/>
    <n v="3"/>
    <n v="421.27"/>
    <n v="1263.81"/>
    <n v="0.2"/>
    <n v="252.76"/>
    <n v="1011.05"/>
    <x v="3"/>
    <x v="3"/>
    <n v="0.25"/>
    <n v="252.76"/>
  </r>
  <r>
    <s v="ORD2025001684"/>
    <x v="254"/>
    <s v="Customer 2202"/>
    <s v="CUST6900"/>
    <x v="3"/>
    <x v="5"/>
    <x v="0"/>
    <x v="3"/>
    <x v="6"/>
    <s v="Face Cream Model-595"/>
    <s v="PROD7300"/>
    <n v="6"/>
    <n v="211.2"/>
    <n v="1267.2"/>
    <n v="0"/>
    <n v="0"/>
    <n v="1267.2"/>
    <x v="1"/>
    <x v="3"/>
    <n v="0.15"/>
    <n v="190.08"/>
  </r>
  <r>
    <s v="ORD2025001685"/>
    <x v="49"/>
    <s v="Customer 3740"/>
    <s v="CUST7196"/>
    <x v="4"/>
    <x v="11"/>
    <x v="1"/>
    <x v="3"/>
    <x v="10"/>
    <s v="Perfume Model-488"/>
    <s v="PROD6911"/>
    <n v="5"/>
    <n v="489.24"/>
    <n v="2446.1999999999998"/>
    <n v="0.05"/>
    <n v="122.31"/>
    <n v="2323.89"/>
    <x v="0"/>
    <x v="0"/>
    <n v="0.15"/>
    <n v="348.58"/>
  </r>
  <r>
    <s v="ORD2025001686"/>
    <x v="146"/>
    <s v="Customer 1679"/>
    <s v="CUST6651"/>
    <x v="3"/>
    <x v="8"/>
    <x v="0"/>
    <x v="2"/>
    <x v="8"/>
    <s v="Tablet Model-461"/>
    <s v="PROD8073"/>
    <n v="10"/>
    <n v="799.71"/>
    <n v="7997.1"/>
    <n v="0.2"/>
    <n v="1599.42"/>
    <n v="6397.68"/>
    <x v="0"/>
    <x v="2"/>
    <n v="0.3"/>
    <n v="1919.3"/>
  </r>
  <r>
    <s v="ORD2025001687"/>
    <x v="319"/>
    <s v="Customer 4235"/>
    <s v="CUST3200"/>
    <x v="4"/>
    <x v="7"/>
    <x v="0"/>
    <x v="1"/>
    <x v="5"/>
    <s v="Shirt Model-454"/>
    <s v="PROD9512"/>
    <n v="7"/>
    <n v="647.84"/>
    <n v="4534.88"/>
    <n v="0.1"/>
    <n v="453.49"/>
    <n v="4081.39"/>
    <x v="0"/>
    <x v="2"/>
    <n v="0.15"/>
    <n v="612.21"/>
  </r>
  <r>
    <s v="ORD2025001688"/>
    <x v="35"/>
    <s v="Customer 3394"/>
    <s v="CUST6766"/>
    <x v="1"/>
    <x v="1"/>
    <x v="0"/>
    <x v="1"/>
    <x v="7"/>
    <s v="Jacket Model-667"/>
    <s v="PROD4091"/>
    <n v="8"/>
    <n v="182.39"/>
    <n v="1459.12"/>
    <n v="0"/>
    <n v="0"/>
    <n v="1459.12"/>
    <x v="3"/>
    <x v="1"/>
    <n v="0.3"/>
    <n v="437.74"/>
  </r>
  <r>
    <s v="ORD2025001689"/>
    <x v="100"/>
    <s v="Customer 3619"/>
    <s v="CUST2956"/>
    <x v="3"/>
    <x v="5"/>
    <x v="0"/>
    <x v="0"/>
    <x v="2"/>
    <s v="Lamp Model-709"/>
    <s v="PROD5087"/>
    <n v="10"/>
    <n v="547.16"/>
    <n v="5471.6"/>
    <n v="0.05"/>
    <n v="273.58"/>
    <n v="5198.0200000000004"/>
    <x v="0"/>
    <x v="1"/>
    <n v="0.15"/>
    <n v="779.7"/>
  </r>
  <r>
    <s v="ORD2025001690"/>
    <x v="371"/>
    <s v="Customer 2862"/>
    <s v="CUST5243"/>
    <x v="3"/>
    <x v="8"/>
    <x v="0"/>
    <x v="0"/>
    <x v="2"/>
    <s v="Lamp Model-164"/>
    <s v="PROD1404"/>
    <n v="8"/>
    <n v="446.66"/>
    <n v="3573.28"/>
    <n v="0.05"/>
    <n v="178.66"/>
    <n v="3394.62"/>
    <x v="3"/>
    <x v="1"/>
    <n v="0.15"/>
    <n v="509.19"/>
  </r>
  <r>
    <s v="ORD2025001691"/>
    <x v="10"/>
    <s v="Customer 3138"/>
    <s v="CUST9258"/>
    <x v="1"/>
    <x v="1"/>
    <x v="0"/>
    <x v="1"/>
    <x v="7"/>
    <s v="Jacket Model-489"/>
    <s v="PROD8135"/>
    <n v="4"/>
    <n v="849.27"/>
    <n v="3397.08"/>
    <n v="0.1"/>
    <n v="339.71"/>
    <n v="3057.37"/>
    <x v="2"/>
    <x v="2"/>
    <n v="0.15"/>
    <n v="458.61"/>
  </r>
  <r>
    <s v="ORD2025001692"/>
    <x v="6"/>
    <s v="Customer 1334"/>
    <s v="CUST7288"/>
    <x v="0"/>
    <x v="6"/>
    <x v="0"/>
    <x v="2"/>
    <x v="8"/>
    <s v="Tablet Model-268"/>
    <s v="PROD6217"/>
    <n v="1"/>
    <n v="573.25"/>
    <n v="573.25"/>
    <n v="0.2"/>
    <n v="114.65"/>
    <n v="458.6"/>
    <x v="0"/>
    <x v="0"/>
    <n v="0.15"/>
    <n v="68.790000000000006"/>
  </r>
  <r>
    <s v="ORD2025001693"/>
    <x v="60"/>
    <s v="Customer 2589"/>
    <s v="CUST9736"/>
    <x v="4"/>
    <x v="7"/>
    <x v="0"/>
    <x v="0"/>
    <x v="3"/>
    <s v="Sofa Model-147"/>
    <s v="PROD8488"/>
    <n v="4"/>
    <n v="674.73"/>
    <n v="2698.92"/>
    <n v="0"/>
    <n v="0"/>
    <n v="2698.92"/>
    <x v="1"/>
    <x v="2"/>
    <n v="0.3"/>
    <n v="809.68"/>
  </r>
  <r>
    <s v="ORD2025001694"/>
    <x v="350"/>
    <s v="Customer 4056"/>
    <s v="CUST8150"/>
    <x v="1"/>
    <x v="4"/>
    <x v="0"/>
    <x v="1"/>
    <x v="5"/>
    <s v="Shirt Model-442"/>
    <s v="PROD2260"/>
    <n v="1"/>
    <n v="847.77"/>
    <n v="847.77"/>
    <n v="0.1"/>
    <n v="84.78"/>
    <n v="762.99"/>
    <x v="0"/>
    <x v="3"/>
    <n v="0.25"/>
    <n v="190.75"/>
  </r>
  <r>
    <s v="ORD2025001695"/>
    <x v="277"/>
    <s v="Customer 470"/>
    <s v="CUST9621"/>
    <x v="3"/>
    <x v="8"/>
    <x v="1"/>
    <x v="0"/>
    <x v="0"/>
    <s v="Curtain Model-862"/>
    <s v="PROD6578"/>
    <n v="7"/>
    <n v="360.19"/>
    <n v="2521.33"/>
    <n v="0.05"/>
    <n v="126.07"/>
    <n v="2395.2600000000002"/>
    <x v="2"/>
    <x v="2"/>
    <n v="0.25"/>
    <n v="598.82000000000005"/>
  </r>
  <r>
    <s v="ORD2025001696"/>
    <x v="40"/>
    <s v="Customer 3840"/>
    <s v="CUST4706"/>
    <x v="2"/>
    <x v="12"/>
    <x v="0"/>
    <x v="0"/>
    <x v="2"/>
    <s v="Lamp Model-126"/>
    <s v="PROD9732"/>
    <n v="4"/>
    <n v="806.82"/>
    <n v="3227.28"/>
    <n v="0"/>
    <n v="0"/>
    <n v="3227.28"/>
    <x v="1"/>
    <x v="1"/>
    <n v="0.15"/>
    <n v="484.09"/>
  </r>
  <r>
    <s v="ORD2025001697"/>
    <x v="307"/>
    <s v="Customer 2364"/>
    <s v="CUST9761"/>
    <x v="0"/>
    <x v="13"/>
    <x v="0"/>
    <x v="1"/>
    <x v="1"/>
    <s v="Jeans Model-851"/>
    <s v="PROD3494"/>
    <n v="1"/>
    <n v="675.47"/>
    <n v="675.47"/>
    <n v="0.05"/>
    <n v="33.770000000000003"/>
    <n v="641.70000000000005"/>
    <x v="0"/>
    <x v="0"/>
    <n v="0.25"/>
    <n v="160.43"/>
  </r>
  <r>
    <s v="ORD2025001698"/>
    <x v="299"/>
    <s v="Customer 3362"/>
    <s v="CUST6617"/>
    <x v="3"/>
    <x v="5"/>
    <x v="1"/>
    <x v="3"/>
    <x v="10"/>
    <s v="Perfume Model-829"/>
    <s v="PROD7806"/>
    <n v="4"/>
    <n v="208.04"/>
    <n v="832.16"/>
    <n v="0.2"/>
    <n v="166.43"/>
    <n v="665.73"/>
    <x v="3"/>
    <x v="1"/>
    <n v="0.15"/>
    <n v="99.86"/>
  </r>
  <r>
    <s v="ORD2025001699"/>
    <x v="24"/>
    <s v="Customer 73"/>
    <s v="CUST7169"/>
    <x v="1"/>
    <x v="1"/>
    <x v="1"/>
    <x v="0"/>
    <x v="2"/>
    <s v="Lamp Model-509"/>
    <s v="PROD7984"/>
    <n v="2"/>
    <n v="142.38"/>
    <n v="284.76"/>
    <n v="0.2"/>
    <n v="56.95"/>
    <n v="227.81"/>
    <x v="1"/>
    <x v="0"/>
    <n v="0.15"/>
    <n v="34.17"/>
  </r>
  <r>
    <s v="ORD2025001700"/>
    <x v="241"/>
    <s v="Customer 3441"/>
    <s v="CUST1215"/>
    <x v="4"/>
    <x v="11"/>
    <x v="0"/>
    <x v="0"/>
    <x v="0"/>
    <s v="Curtain Model-381"/>
    <s v="PROD3784"/>
    <n v="9"/>
    <n v="645.32000000000005"/>
    <n v="5807.88"/>
    <n v="0"/>
    <n v="0"/>
    <n v="5807.88"/>
    <x v="3"/>
    <x v="2"/>
    <n v="0.3"/>
    <n v="1742.36"/>
  </r>
  <r>
    <s v="ORD2025001701"/>
    <x v="29"/>
    <s v="Customer 1494"/>
    <s v="CUST1115"/>
    <x v="2"/>
    <x v="12"/>
    <x v="0"/>
    <x v="0"/>
    <x v="0"/>
    <s v="Curtain Model-339"/>
    <s v="PROD1723"/>
    <n v="8"/>
    <n v="579.70000000000005"/>
    <n v="4637.6000000000004"/>
    <n v="0"/>
    <n v="0"/>
    <n v="4637.6000000000004"/>
    <x v="0"/>
    <x v="2"/>
    <n v="0.25"/>
    <n v="1159.4000000000001"/>
  </r>
  <r>
    <s v="ORD2025001702"/>
    <x v="89"/>
    <s v="Customer 244"/>
    <s v="CUST9226"/>
    <x v="2"/>
    <x v="2"/>
    <x v="0"/>
    <x v="2"/>
    <x v="8"/>
    <s v="Tablet Model-940"/>
    <s v="PROD7288"/>
    <n v="1"/>
    <n v="486.96"/>
    <n v="486.96"/>
    <n v="0.2"/>
    <n v="97.39"/>
    <n v="389.57"/>
    <x v="3"/>
    <x v="3"/>
    <n v="0.15"/>
    <n v="58.44"/>
  </r>
  <r>
    <s v="ORD2025001703"/>
    <x v="221"/>
    <s v="Customer 3253"/>
    <s v="CUST1271"/>
    <x v="3"/>
    <x v="8"/>
    <x v="0"/>
    <x v="3"/>
    <x v="10"/>
    <s v="Perfume Model-728"/>
    <s v="PROD4267"/>
    <n v="6"/>
    <n v="838.66"/>
    <n v="5031.96"/>
    <n v="0.2"/>
    <n v="1006.39"/>
    <n v="4025.57"/>
    <x v="3"/>
    <x v="3"/>
    <n v="0.25"/>
    <n v="1006.39"/>
  </r>
  <r>
    <s v="ORD2025001704"/>
    <x v="353"/>
    <s v="Customer 920"/>
    <s v="CUST1353"/>
    <x v="0"/>
    <x v="6"/>
    <x v="0"/>
    <x v="2"/>
    <x v="4"/>
    <s v="Laptop Model-217"/>
    <s v="PROD7021"/>
    <n v="4"/>
    <n v="223.87"/>
    <n v="895.48"/>
    <n v="0.1"/>
    <n v="89.55"/>
    <n v="805.93"/>
    <x v="3"/>
    <x v="3"/>
    <n v="0.15"/>
    <n v="120.89"/>
  </r>
  <r>
    <s v="ORD2025001705"/>
    <x v="417"/>
    <s v="Customer 357"/>
    <s v="CUST1269"/>
    <x v="3"/>
    <x v="3"/>
    <x v="1"/>
    <x v="0"/>
    <x v="3"/>
    <s v="Sofa Model-660"/>
    <s v="PROD8977"/>
    <n v="7"/>
    <n v="732.14"/>
    <n v="5124.9799999999996"/>
    <n v="0.2"/>
    <n v="1025"/>
    <n v="4099.9799999999996"/>
    <x v="3"/>
    <x v="3"/>
    <n v="0.15"/>
    <n v="615"/>
  </r>
  <r>
    <s v="ORD2025001706"/>
    <x v="211"/>
    <s v="Customer 2152"/>
    <s v="CUST9920"/>
    <x v="3"/>
    <x v="5"/>
    <x v="0"/>
    <x v="2"/>
    <x v="4"/>
    <s v="Laptop Model-855"/>
    <s v="PROD1758"/>
    <n v="10"/>
    <n v="234.25"/>
    <n v="2342.5"/>
    <n v="0.1"/>
    <n v="234.25"/>
    <n v="2108.25"/>
    <x v="2"/>
    <x v="3"/>
    <n v="0.25"/>
    <n v="527.05999999999995"/>
  </r>
  <r>
    <s v="ORD2025001707"/>
    <x v="150"/>
    <s v="Customer 4123"/>
    <s v="CUST7715"/>
    <x v="4"/>
    <x v="7"/>
    <x v="0"/>
    <x v="3"/>
    <x v="6"/>
    <s v="Face Cream Model-894"/>
    <s v="PROD4904"/>
    <n v="3"/>
    <n v="560.27"/>
    <n v="1680.81"/>
    <n v="0.2"/>
    <n v="336.16"/>
    <n v="1344.65"/>
    <x v="1"/>
    <x v="3"/>
    <n v="0.3"/>
    <n v="403.4"/>
  </r>
  <r>
    <s v="ORD2025001708"/>
    <x v="176"/>
    <s v="Customer 4362"/>
    <s v="CUST9599"/>
    <x v="3"/>
    <x v="5"/>
    <x v="0"/>
    <x v="3"/>
    <x v="10"/>
    <s v="Perfume Model-256"/>
    <s v="PROD8155"/>
    <n v="9"/>
    <n v="207.41"/>
    <n v="1866.69"/>
    <n v="0"/>
    <n v="0"/>
    <n v="1866.69"/>
    <x v="0"/>
    <x v="1"/>
    <n v="0.15"/>
    <n v="280"/>
  </r>
  <r>
    <s v="ORD2025001709"/>
    <x v="139"/>
    <s v="Customer 251"/>
    <s v="CUST5567"/>
    <x v="3"/>
    <x v="8"/>
    <x v="1"/>
    <x v="2"/>
    <x v="11"/>
    <s v="Mobile Model-600"/>
    <s v="PROD5317"/>
    <n v="2"/>
    <n v="552.28"/>
    <n v="1104.56"/>
    <n v="0.2"/>
    <n v="220.91"/>
    <n v="883.65"/>
    <x v="0"/>
    <x v="1"/>
    <n v="0.15"/>
    <n v="132.55000000000001"/>
  </r>
  <r>
    <s v="ORD2025001710"/>
    <x v="91"/>
    <s v="Customer 2521"/>
    <s v="CUST8985"/>
    <x v="2"/>
    <x v="2"/>
    <x v="1"/>
    <x v="1"/>
    <x v="1"/>
    <s v="Jeans Model-579"/>
    <s v="PROD3214"/>
    <n v="2"/>
    <n v="877.32"/>
    <n v="1754.64"/>
    <n v="0"/>
    <n v="0"/>
    <n v="1754.64"/>
    <x v="2"/>
    <x v="3"/>
    <n v="0.15"/>
    <n v="263.2"/>
  </r>
  <r>
    <s v="ORD2025001711"/>
    <x v="93"/>
    <s v="Customer 2920"/>
    <s v="CUST3764"/>
    <x v="1"/>
    <x v="10"/>
    <x v="1"/>
    <x v="0"/>
    <x v="3"/>
    <s v="Sofa Model-300"/>
    <s v="PROD3927"/>
    <n v="10"/>
    <n v="988.97"/>
    <n v="9889.7000000000007"/>
    <n v="0.2"/>
    <n v="1977.94"/>
    <n v="7911.76"/>
    <x v="1"/>
    <x v="2"/>
    <n v="0.15"/>
    <n v="1186.76"/>
  </r>
  <r>
    <s v="ORD2025001712"/>
    <x v="428"/>
    <s v="Customer 95"/>
    <s v="CUST4548"/>
    <x v="3"/>
    <x v="8"/>
    <x v="1"/>
    <x v="1"/>
    <x v="5"/>
    <s v="Shirt Model-451"/>
    <s v="PROD1070"/>
    <n v="4"/>
    <n v="975.01"/>
    <n v="3900.04"/>
    <n v="0.1"/>
    <n v="390"/>
    <n v="3510.04"/>
    <x v="1"/>
    <x v="2"/>
    <n v="0.15"/>
    <n v="526.51"/>
  </r>
  <r>
    <s v="ORD2025001713"/>
    <x v="412"/>
    <s v="Customer 3511"/>
    <s v="CUST3938"/>
    <x v="2"/>
    <x v="2"/>
    <x v="1"/>
    <x v="1"/>
    <x v="1"/>
    <s v="Jeans Model-195"/>
    <s v="PROD9247"/>
    <n v="8"/>
    <n v="298.02999999999997"/>
    <n v="2384.2399999999998"/>
    <n v="0"/>
    <n v="0"/>
    <n v="2384.2399999999998"/>
    <x v="2"/>
    <x v="1"/>
    <n v="0.25"/>
    <n v="596.05999999999995"/>
  </r>
  <r>
    <s v="ORD2025001714"/>
    <x v="361"/>
    <s v="Customer 2961"/>
    <s v="CUST6218"/>
    <x v="2"/>
    <x v="14"/>
    <x v="1"/>
    <x v="2"/>
    <x v="8"/>
    <s v="Tablet Model-941"/>
    <s v="PROD5590"/>
    <n v="7"/>
    <n v="896.72"/>
    <n v="6277.04"/>
    <n v="0.05"/>
    <n v="313.85000000000002"/>
    <n v="5963.19"/>
    <x v="2"/>
    <x v="0"/>
    <n v="0.15"/>
    <n v="894.48"/>
  </r>
  <r>
    <s v="ORD2025001715"/>
    <x v="17"/>
    <s v="Customer 666"/>
    <s v="CUST1526"/>
    <x v="0"/>
    <x v="6"/>
    <x v="0"/>
    <x v="2"/>
    <x v="4"/>
    <s v="Laptop Model-698"/>
    <s v="PROD3292"/>
    <n v="4"/>
    <n v="519.85"/>
    <n v="2079.4"/>
    <n v="0.2"/>
    <n v="415.88"/>
    <n v="1663.52"/>
    <x v="2"/>
    <x v="2"/>
    <n v="0.25"/>
    <n v="415.88"/>
  </r>
  <r>
    <s v="ORD2025001716"/>
    <x v="317"/>
    <s v="Customer 3091"/>
    <s v="CUST7214"/>
    <x v="4"/>
    <x v="7"/>
    <x v="1"/>
    <x v="1"/>
    <x v="5"/>
    <s v="Shirt Model-452"/>
    <s v="PROD4257"/>
    <n v="3"/>
    <n v="156.15"/>
    <n v="468.45"/>
    <n v="0.05"/>
    <n v="23.42"/>
    <n v="445.03"/>
    <x v="0"/>
    <x v="1"/>
    <n v="0.25"/>
    <n v="111.26"/>
  </r>
  <r>
    <s v="ORD2025001717"/>
    <x v="321"/>
    <s v="Customer 3784"/>
    <s v="CUST6744"/>
    <x v="4"/>
    <x v="9"/>
    <x v="1"/>
    <x v="2"/>
    <x v="8"/>
    <s v="Tablet Model-371"/>
    <s v="PROD9411"/>
    <n v="3"/>
    <n v="249.39"/>
    <n v="748.17"/>
    <n v="0.05"/>
    <n v="37.409999999999997"/>
    <n v="710.76"/>
    <x v="3"/>
    <x v="1"/>
    <n v="0.25"/>
    <n v="177.69"/>
  </r>
  <r>
    <s v="ORD2025001718"/>
    <x v="43"/>
    <s v="Customer 1177"/>
    <s v="CUST9967"/>
    <x v="2"/>
    <x v="14"/>
    <x v="0"/>
    <x v="2"/>
    <x v="11"/>
    <s v="Mobile Model-873"/>
    <s v="PROD9166"/>
    <n v="7"/>
    <n v="925.79"/>
    <n v="6480.53"/>
    <n v="0.2"/>
    <n v="1296.1099999999999"/>
    <n v="5184.42"/>
    <x v="2"/>
    <x v="0"/>
    <n v="0.15"/>
    <n v="777.66"/>
  </r>
  <r>
    <s v="ORD2025001719"/>
    <x v="129"/>
    <s v="Customer 4551"/>
    <s v="CUST1392"/>
    <x v="3"/>
    <x v="5"/>
    <x v="0"/>
    <x v="0"/>
    <x v="0"/>
    <s v="Curtain Model-951"/>
    <s v="PROD3348"/>
    <n v="1"/>
    <n v="618.29"/>
    <n v="618.29"/>
    <n v="0"/>
    <n v="0"/>
    <n v="618.29"/>
    <x v="1"/>
    <x v="2"/>
    <n v="0.3"/>
    <n v="185.49"/>
  </r>
  <r>
    <s v="ORD2025001720"/>
    <x v="150"/>
    <s v="Customer 3567"/>
    <s v="CUST9097"/>
    <x v="4"/>
    <x v="11"/>
    <x v="1"/>
    <x v="1"/>
    <x v="7"/>
    <s v="Jacket Model-511"/>
    <s v="PROD2268"/>
    <n v="6"/>
    <n v="984.42"/>
    <n v="5906.52"/>
    <n v="0.05"/>
    <n v="295.33"/>
    <n v="5611.19"/>
    <x v="0"/>
    <x v="1"/>
    <n v="0.3"/>
    <n v="1683.36"/>
  </r>
  <r>
    <s v="ORD2025001721"/>
    <x v="66"/>
    <s v="Customer 1622"/>
    <s v="CUST5133"/>
    <x v="0"/>
    <x v="13"/>
    <x v="1"/>
    <x v="0"/>
    <x v="0"/>
    <s v="Curtain Model-588"/>
    <s v="PROD7161"/>
    <n v="4"/>
    <n v="975.08"/>
    <n v="3900.32"/>
    <n v="0.1"/>
    <n v="390.03"/>
    <n v="3510.29"/>
    <x v="3"/>
    <x v="3"/>
    <n v="0.3"/>
    <n v="1053.0899999999999"/>
  </r>
  <r>
    <s v="ORD2025001722"/>
    <x v="48"/>
    <s v="Customer 298"/>
    <s v="CUST2584"/>
    <x v="0"/>
    <x v="6"/>
    <x v="1"/>
    <x v="0"/>
    <x v="0"/>
    <s v="Curtain Model-911"/>
    <s v="PROD3093"/>
    <n v="10"/>
    <n v="989.8"/>
    <n v="9898"/>
    <n v="0.1"/>
    <n v="989.8"/>
    <n v="8908.2000000000007"/>
    <x v="1"/>
    <x v="2"/>
    <n v="0.15"/>
    <n v="1336.23"/>
  </r>
  <r>
    <s v="ORD2025001723"/>
    <x v="124"/>
    <s v="Customer 3681"/>
    <s v="CUST3661"/>
    <x v="3"/>
    <x v="8"/>
    <x v="1"/>
    <x v="1"/>
    <x v="5"/>
    <s v="Shirt Model-314"/>
    <s v="PROD5239"/>
    <n v="5"/>
    <n v="925.02"/>
    <n v="4625.1000000000004"/>
    <n v="0.2"/>
    <n v="925.02"/>
    <n v="3700.08"/>
    <x v="1"/>
    <x v="3"/>
    <n v="0.3"/>
    <n v="1110.02"/>
  </r>
  <r>
    <s v="ORD2025001724"/>
    <x v="384"/>
    <s v="Customer 109"/>
    <s v="CUST2246"/>
    <x v="3"/>
    <x v="5"/>
    <x v="0"/>
    <x v="3"/>
    <x v="10"/>
    <s v="Perfume Model-665"/>
    <s v="PROD1106"/>
    <n v="6"/>
    <n v="160.27000000000001"/>
    <n v="961.62"/>
    <n v="0.05"/>
    <n v="48.08"/>
    <n v="913.54"/>
    <x v="1"/>
    <x v="1"/>
    <n v="0.3"/>
    <n v="274.06"/>
  </r>
  <r>
    <s v="ORD2025001725"/>
    <x v="408"/>
    <s v="Customer 4474"/>
    <s v="CUST2082"/>
    <x v="1"/>
    <x v="1"/>
    <x v="1"/>
    <x v="0"/>
    <x v="0"/>
    <s v="Curtain Model-977"/>
    <s v="PROD6323"/>
    <n v="2"/>
    <n v="262.7"/>
    <n v="525.4"/>
    <n v="0"/>
    <n v="0"/>
    <n v="525.4"/>
    <x v="2"/>
    <x v="3"/>
    <n v="0.25"/>
    <n v="131.35"/>
  </r>
  <r>
    <s v="ORD2025001726"/>
    <x v="150"/>
    <s v="Customer 2254"/>
    <s v="CUST3898"/>
    <x v="2"/>
    <x v="12"/>
    <x v="0"/>
    <x v="1"/>
    <x v="7"/>
    <s v="Jacket Model-452"/>
    <s v="PROD3801"/>
    <n v="10"/>
    <n v="314.79000000000002"/>
    <n v="3147.9"/>
    <n v="0"/>
    <n v="0"/>
    <n v="3147.9"/>
    <x v="1"/>
    <x v="0"/>
    <n v="0.3"/>
    <n v="944.37"/>
  </r>
  <r>
    <s v="ORD2025001727"/>
    <x v="438"/>
    <s v="Customer 4041"/>
    <s v="CUST6637"/>
    <x v="0"/>
    <x v="6"/>
    <x v="0"/>
    <x v="3"/>
    <x v="9"/>
    <s v="Lipstick Model-842"/>
    <s v="PROD1499"/>
    <n v="1"/>
    <n v="235.29"/>
    <n v="235.29"/>
    <n v="0.05"/>
    <n v="11.76"/>
    <n v="223.53"/>
    <x v="3"/>
    <x v="2"/>
    <n v="0.3"/>
    <n v="67.06"/>
  </r>
  <r>
    <s v="ORD2025001728"/>
    <x v="322"/>
    <s v="Customer 4804"/>
    <s v="CUST2544"/>
    <x v="2"/>
    <x v="14"/>
    <x v="0"/>
    <x v="1"/>
    <x v="7"/>
    <s v="Jacket Model-770"/>
    <s v="PROD3769"/>
    <n v="9"/>
    <n v="933.32"/>
    <n v="8399.8799999999992"/>
    <n v="0"/>
    <n v="0"/>
    <n v="8399.8799999999992"/>
    <x v="1"/>
    <x v="1"/>
    <n v="0.15"/>
    <n v="1259.98"/>
  </r>
  <r>
    <s v="ORD2025001729"/>
    <x v="102"/>
    <s v="Customer 1491"/>
    <s v="CUST5585"/>
    <x v="1"/>
    <x v="1"/>
    <x v="0"/>
    <x v="3"/>
    <x v="6"/>
    <s v="Face Cream Model-613"/>
    <s v="PROD2980"/>
    <n v="2"/>
    <n v="445.51"/>
    <n v="891.02"/>
    <n v="0.1"/>
    <n v="89.1"/>
    <n v="801.92"/>
    <x v="0"/>
    <x v="3"/>
    <n v="0.3"/>
    <n v="240.58"/>
  </r>
  <r>
    <s v="ORD2025001730"/>
    <x v="89"/>
    <s v="Customer 811"/>
    <s v="CUST1804"/>
    <x v="3"/>
    <x v="3"/>
    <x v="1"/>
    <x v="1"/>
    <x v="1"/>
    <s v="Jeans Model-495"/>
    <s v="PROD8539"/>
    <n v="5"/>
    <n v="583.16"/>
    <n v="2915.8"/>
    <n v="0.1"/>
    <n v="291.58"/>
    <n v="2624.22"/>
    <x v="0"/>
    <x v="1"/>
    <n v="0.15"/>
    <n v="393.63"/>
  </r>
  <r>
    <s v="ORD2025001731"/>
    <x v="16"/>
    <s v="Customer 4264"/>
    <s v="CUST6197"/>
    <x v="4"/>
    <x v="11"/>
    <x v="1"/>
    <x v="0"/>
    <x v="0"/>
    <s v="Curtain Model-888"/>
    <s v="PROD3977"/>
    <n v="10"/>
    <n v="822.71"/>
    <n v="8227.1"/>
    <n v="0"/>
    <n v="0"/>
    <n v="8227.1"/>
    <x v="1"/>
    <x v="0"/>
    <n v="0.15"/>
    <n v="1234.07"/>
  </r>
  <r>
    <s v="ORD2025001732"/>
    <x v="42"/>
    <s v="Customer 553"/>
    <s v="CUST9476"/>
    <x v="0"/>
    <x v="13"/>
    <x v="1"/>
    <x v="2"/>
    <x v="4"/>
    <s v="Laptop Model-433"/>
    <s v="PROD2967"/>
    <n v="7"/>
    <n v="517.27"/>
    <n v="3620.89"/>
    <n v="0.1"/>
    <n v="362.09"/>
    <n v="3258.8"/>
    <x v="0"/>
    <x v="0"/>
    <n v="0.15"/>
    <n v="488.82"/>
  </r>
  <r>
    <s v="ORD2025001733"/>
    <x v="17"/>
    <s v="Customer 1342"/>
    <s v="CUST2989"/>
    <x v="2"/>
    <x v="12"/>
    <x v="0"/>
    <x v="1"/>
    <x v="1"/>
    <s v="Jeans Model-627"/>
    <s v="PROD3183"/>
    <n v="5"/>
    <n v="466.35"/>
    <n v="2331.75"/>
    <n v="0.05"/>
    <n v="116.59"/>
    <n v="2215.16"/>
    <x v="2"/>
    <x v="2"/>
    <n v="0.3"/>
    <n v="664.55"/>
  </r>
  <r>
    <s v="ORD2025001734"/>
    <x v="38"/>
    <s v="Customer 2050"/>
    <s v="CUST2765"/>
    <x v="0"/>
    <x v="0"/>
    <x v="0"/>
    <x v="2"/>
    <x v="4"/>
    <s v="Laptop Model-998"/>
    <s v="PROD5153"/>
    <n v="4"/>
    <n v="910.36"/>
    <n v="3641.44"/>
    <n v="0.2"/>
    <n v="728.29"/>
    <n v="2913.15"/>
    <x v="3"/>
    <x v="2"/>
    <n v="0.3"/>
    <n v="873.95"/>
  </r>
  <r>
    <s v="ORD2025001735"/>
    <x v="47"/>
    <s v="Customer 1046"/>
    <s v="CUST8813"/>
    <x v="3"/>
    <x v="8"/>
    <x v="1"/>
    <x v="0"/>
    <x v="2"/>
    <s v="Lamp Model-458"/>
    <s v="PROD2452"/>
    <n v="8"/>
    <n v="528.05999999999995"/>
    <n v="4224.4799999999996"/>
    <n v="0.05"/>
    <n v="211.22"/>
    <n v="4013.26"/>
    <x v="3"/>
    <x v="1"/>
    <n v="0.15"/>
    <n v="601.99"/>
  </r>
  <r>
    <s v="ORD2025001736"/>
    <x v="214"/>
    <s v="Customer 1898"/>
    <s v="CUST7205"/>
    <x v="0"/>
    <x v="0"/>
    <x v="0"/>
    <x v="0"/>
    <x v="2"/>
    <s v="Lamp Model-519"/>
    <s v="PROD3125"/>
    <n v="9"/>
    <n v="748.26"/>
    <n v="6734.34"/>
    <n v="0.2"/>
    <n v="1346.87"/>
    <n v="5387.47"/>
    <x v="1"/>
    <x v="1"/>
    <n v="0.25"/>
    <n v="1346.87"/>
  </r>
  <r>
    <s v="ORD2025001737"/>
    <x v="117"/>
    <s v="Customer 4234"/>
    <s v="CUST8198"/>
    <x v="1"/>
    <x v="10"/>
    <x v="0"/>
    <x v="1"/>
    <x v="7"/>
    <s v="Jacket Model-465"/>
    <s v="PROD8001"/>
    <n v="9"/>
    <n v="678.38"/>
    <n v="6105.42"/>
    <n v="0.05"/>
    <n v="305.27"/>
    <n v="5800.15"/>
    <x v="0"/>
    <x v="1"/>
    <n v="0.25"/>
    <n v="1450.04"/>
  </r>
  <r>
    <s v="ORD2025001738"/>
    <x v="17"/>
    <s v="Customer 1293"/>
    <s v="CUST2199"/>
    <x v="0"/>
    <x v="6"/>
    <x v="1"/>
    <x v="0"/>
    <x v="0"/>
    <s v="Curtain Model-361"/>
    <s v="PROD8966"/>
    <n v="2"/>
    <n v="421.61"/>
    <n v="843.22"/>
    <n v="0"/>
    <n v="0"/>
    <n v="843.22"/>
    <x v="3"/>
    <x v="1"/>
    <n v="0.3"/>
    <n v="252.97"/>
  </r>
  <r>
    <s v="ORD2025001739"/>
    <x v="327"/>
    <s v="Customer 1625"/>
    <s v="CUST5326"/>
    <x v="0"/>
    <x v="13"/>
    <x v="0"/>
    <x v="2"/>
    <x v="4"/>
    <s v="Laptop Model-275"/>
    <s v="PROD4632"/>
    <n v="9"/>
    <n v="786.09"/>
    <n v="7074.81"/>
    <n v="0.2"/>
    <n v="1414.96"/>
    <n v="5659.85"/>
    <x v="0"/>
    <x v="3"/>
    <n v="0.25"/>
    <n v="1414.96"/>
  </r>
  <r>
    <s v="ORD2025001740"/>
    <x v="433"/>
    <s v="Customer 2382"/>
    <s v="CUST5971"/>
    <x v="0"/>
    <x v="6"/>
    <x v="1"/>
    <x v="2"/>
    <x v="8"/>
    <s v="Tablet Model-996"/>
    <s v="PROD7078"/>
    <n v="4"/>
    <n v="200.89"/>
    <n v="803.56"/>
    <n v="0"/>
    <n v="0"/>
    <n v="803.56"/>
    <x v="0"/>
    <x v="2"/>
    <n v="0.25"/>
    <n v="200.89"/>
  </r>
  <r>
    <s v="ORD2025001741"/>
    <x v="323"/>
    <s v="Customer 1300"/>
    <s v="CUST3225"/>
    <x v="1"/>
    <x v="10"/>
    <x v="1"/>
    <x v="3"/>
    <x v="9"/>
    <s v="Lipstick Model-771"/>
    <s v="PROD6336"/>
    <n v="6"/>
    <n v="458.07"/>
    <n v="2748.42"/>
    <n v="0"/>
    <n v="0"/>
    <n v="2748.42"/>
    <x v="2"/>
    <x v="1"/>
    <n v="0.25"/>
    <n v="687.11"/>
  </r>
  <r>
    <s v="ORD2025001742"/>
    <x v="209"/>
    <s v="Customer 4606"/>
    <s v="CUST5940"/>
    <x v="1"/>
    <x v="10"/>
    <x v="0"/>
    <x v="2"/>
    <x v="4"/>
    <s v="Laptop Model-456"/>
    <s v="PROD9579"/>
    <n v="5"/>
    <n v="582.62"/>
    <n v="2913.1"/>
    <n v="0.1"/>
    <n v="291.31"/>
    <n v="2621.79"/>
    <x v="0"/>
    <x v="0"/>
    <n v="0.3"/>
    <n v="786.54"/>
  </r>
  <r>
    <s v="ORD2025001743"/>
    <x v="252"/>
    <s v="Customer 2215"/>
    <s v="CUST7537"/>
    <x v="1"/>
    <x v="10"/>
    <x v="1"/>
    <x v="2"/>
    <x v="8"/>
    <s v="Tablet Model-153"/>
    <s v="PROD8478"/>
    <n v="10"/>
    <n v="484.69"/>
    <n v="4846.8999999999996"/>
    <n v="0.1"/>
    <n v="484.69"/>
    <n v="4362.21"/>
    <x v="1"/>
    <x v="3"/>
    <n v="0.3"/>
    <n v="1308.6600000000001"/>
  </r>
  <r>
    <s v="ORD2025001744"/>
    <x v="397"/>
    <s v="Customer 4938"/>
    <s v="CUST6547"/>
    <x v="3"/>
    <x v="8"/>
    <x v="1"/>
    <x v="3"/>
    <x v="9"/>
    <s v="Lipstick Model-456"/>
    <s v="PROD1494"/>
    <n v="10"/>
    <n v="371.28"/>
    <n v="3712.8"/>
    <n v="0.05"/>
    <n v="185.64"/>
    <n v="3527.16"/>
    <x v="0"/>
    <x v="0"/>
    <n v="0.15"/>
    <n v="529.07000000000005"/>
  </r>
  <r>
    <s v="ORD2025001745"/>
    <x v="98"/>
    <s v="Customer 3090"/>
    <s v="CUST6565"/>
    <x v="2"/>
    <x v="2"/>
    <x v="0"/>
    <x v="1"/>
    <x v="5"/>
    <s v="Shirt Model-602"/>
    <s v="PROD3153"/>
    <n v="7"/>
    <n v="403.3"/>
    <n v="2823.1"/>
    <n v="0.05"/>
    <n v="141.16"/>
    <n v="2681.94"/>
    <x v="3"/>
    <x v="0"/>
    <n v="0.15"/>
    <n v="402.29"/>
  </r>
  <r>
    <s v="ORD2025001746"/>
    <x v="230"/>
    <s v="Customer 3659"/>
    <s v="CUST7378"/>
    <x v="4"/>
    <x v="11"/>
    <x v="1"/>
    <x v="1"/>
    <x v="1"/>
    <s v="Jeans Model-824"/>
    <s v="PROD8127"/>
    <n v="2"/>
    <n v="759.86"/>
    <n v="1519.72"/>
    <n v="0.2"/>
    <n v="303.94"/>
    <n v="1215.78"/>
    <x v="2"/>
    <x v="3"/>
    <n v="0.3"/>
    <n v="364.73"/>
  </r>
  <r>
    <s v="ORD2025001747"/>
    <x v="150"/>
    <s v="Customer 4528"/>
    <s v="CUST1134"/>
    <x v="1"/>
    <x v="4"/>
    <x v="0"/>
    <x v="2"/>
    <x v="11"/>
    <s v="Mobile Model-470"/>
    <s v="PROD9528"/>
    <n v="1"/>
    <n v="501.39"/>
    <n v="501.39"/>
    <n v="0.2"/>
    <n v="100.28"/>
    <n v="401.11"/>
    <x v="1"/>
    <x v="3"/>
    <n v="0.3"/>
    <n v="120.33"/>
  </r>
  <r>
    <s v="ORD2025001748"/>
    <x v="135"/>
    <s v="Customer 4888"/>
    <s v="CUST3128"/>
    <x v="4"/>
    <x v="7"/>
    <x v="1"/>
    <x v="2"/>
    <x v="11"/>
    <s v="Mobile Model-918"/>
    <s v="PROD8488"/>
    <n v="8"/>
    <n v="385.21"/>
    <n v="3081.68"/>
    <n v="0.2"/>
    <n v="616.34"/>
    <n v="2465.34"/>
    <x v="0"/>
    <x v="0"/>
    <n v="0.3"/>
    <n v="739.6"/>
  </r>
  <r>
    <s v="ORD2025001749"/>
    <x v="130"/>
    <s v="Customer 3304"/>
    <s v="CUST4300"/>
    <x v="3"/>
    <x v="8"/>
    <x v="0"/>
    <x v="2"/>
    <x v="4"/>
    <s v="Laptop Model-963"/>
    <s v="PROD6316"/>
    <n v="3"/>
    <n v="671.78"/>
    <n v="2015.34"/>
    <n v="0.2"/>
    <n v="403.07"/>
    <n v="1612.27"/>
    <x v="0"/>
    <x v="2"/>
    <n v="0.15"/>
    <n v="241.84"/>
  </r>
  <r>
    <s v="ORD2025001750"/>
    <x v="6"/>
    <s v="Customer 143"/>
    <s v="CUST7044"/>
    <x v="2"/>
    <x v="2"/>
    <x v="0"/>
    <x v="3"/>
    <x v="9"/>
    <s v="Lipstick Model-138"/>
    <s v="PROD7964"/>
    <n v="5"/>
    <n v="188.05"/>
    <n v="940.25"/>
    <n v="0.05"/>
    <n v="47.01"/>
    <n v="893.24"/>
    <x v="1"/>
    <x v="2"/>
    <n v="0.3"/>
    <n v="267.97000000000003"/>
  </r>
  <r>
    <s v="ORD2025001751"/>
    <x v="37"/>
    <s v="Customer 277"/>
    <s v="CUST2969"/>
    <x v="2"/>
    <x v="12"/>
    <x v="0"/>
    <x v="1"/>
    <x v="1"/>
    <s v="Jeans Model-583"/>
    <s v="PROD8712"/>
    <n v="6"/>
    <n v="162.38999999999999"/>
    <n v="974.34"/>
    <n v="0"/>
    <n v="0"/>
    <n v="974.34"/>
    <x v="0"/>
    <x v="0"/>
    <n v="0.15"/>
    <n v="146.15"/>
  </r>
  <r>
    <s v="ORD2025001752"/>
    <x v="245"/>
    <s v="Customer 4122"/>
    <s v="CUST5436"/>
    <x v="4"/>
    <x v="11"/>
    <x v="1"/>
    <x v="3"/>
    <x v="6"/>
    <s v="Face Cream Model-712"/>
    <s v="PROD3158"/>
    <n v="3"/>
    <n v="944"/>
    <n v="2832"/>
    <n v="0.05"/>
    <n v="141.6"/>
    <n v="2690.4"/>
    <x v="0"/>
    <x v="3"/>
    <n v="0.25"/>
    <n v="672.6"/>
  </r>
  <r>
    <s v="ORD2025001753"/>
    <x v="346"/>
    <s v="Customer 1655"/>
    <s v="CUST2091"/>
    <x v="2"/>
    <x v="14"/>
    <x v="0"/>
    <x v="2"/>
    <x v="4"/>
    <s v="Laptop Model-280"/>
    <s v="PROD8595"/>
    <n v="3"/>
    <n v="495.47"/>
    <n v="1486.41"/>
    <n v="0.05"/>
    <n v="74.319999999999993"/>
    <n v="1412.09"/>
    <x v="3"/>
    <x v="1"/>
    <n v="0.3"/>
    <n v="423.63"/>
  </r>
  <r>
    <s v="ORD2025001754"/>
    <x v="369"/>
    <s v="Customer 4188"/>
    <s v="CUST1611"/>
    <x v="3"/>
    <x v="8"/>
    <x v="1"/>
    <x v="3"/>
    <x v="6"/>
    <s v="Face Cream Model-282"/>
    <s v="PROD1003"/>
    <n v="4"/>
    <n v="113.09"/>
    <n v="452.36"/>
    <n v="0.2"/>
    <n v="90.47"/>
    <n v="361.89"/>
    <x v="0"/>
    <x v="0"/>
    <n v="0.3"/>
    <n v="108.57"/>
  </r>
  <r>
    <s v="ORD2025001755"/>
    <x v="42"/>
    <s v="Customer 1378"/>
    <s v="CUST7215"/>
    <x v="0"/>
    <x v="13"/>
    <x v="0"/>
    <x v="1"/>
    <x v="7"/>
    <s v="Jacket Model-478"/>
    <s v="PROD3108"/>
    <n v="7"/>
    <n v="869.09"/>
    <n v="6083.63"/>
    <n v="0.05"/>
    <n v="304.18"/>
    <n v="5779.45"/>
    <x v="2"/>
    <x v="2"/>
    <n v="0.15"/>
    <n v="866.92"/>
  </r>
  <r>
    <s v="ORD2025001756"/>
    <x v="269"/>
    <s v="Customer 4466"/>
    <s v="CUST2432"/>
    <x v="3"/>
    <x v="3"/>
    <x v="1"/>
    <x v="3"/>
    <x v="6"/>
    <s v="Face Cream Model-601"/>
    <s v="PROD3937"/>
    <n v="1"/>
    <n v="391.49"/>
    <n v="391.49"/>
    <n v="0.05"/>
    <n v="19.57"/>
    <n v="371.92"/>
    <x v="2"/>
    <x v="0"/>
    <n v="0.15"/>
    <n v="55.79"/>
  </r>
  <r>
    <s v="ORD2025001757"/>
    <x v="12"/>
    <s v="Customer 4317"/>
    <s v="CUST4325"/>
    <x v="0"/>
    <x v="0"/>
    <x v="0"/>
    <x v="2"/>
    <x v="8"/>
    <s v="Tablet Model-112"/>
    <s v="PROD7856"/>
    <n v="7"/>
    <n v="979.06"/>
    <n v="6853.42"/>
    <n v="0.1"/>
    <n v="685.34"/>
    <n v="6168.08"/>
    <x v="1"/>
    <x v="1"/>
    <n v="0.25"/>
    <n v="1542.02"/>
  </r>
  <r>
    <s v="ORD2025001758"/>
    <x v="262"/>
    <s v="Customer 936"/>
    <s v="CUST8851"/>
    <x v="1"/>
    <x v="1"/>
    <x v="0"/>
    <x v="2"/>
    <x v="4"/>
    <s v="Laptop Model-980"/>
    <s v="PROD6524"/>
    <n v="4"/>
    <n v="964.53"/>
    <n v="3858.12"/>
    <n v="0.1"/>
    <n v="385.81"/>
    <n v="3472.31"/>
    <x v="1"/>
    <x v="0"/>
    <n v="0.15"/>
    <n v="520.85"/>
  </r>
  <r>
    <s v="ORD2025001759"/>
    <x v="60"/>
    <s v="Customer 3356"/>
    <s v="CUST4528"/>
    <x v="0"/>
    <x v="0"/>
    <x v="0"/>
    <x v="1"/>
    <x v="1"/>
    <s v="Jeans Model-555"/>
    <s v="PROD6030"/>
    <n v="3"/>
    <n v="186.02"/>
    <n v="558.05999999999995"/>
    <n v="0.05"/>
    <n v="27.9"/>
    <n v="530.16"/>
    <x v="2"/>
    <x v="3"/>
    <n v="0.3"/>
    <n v="159.05000000000001"/>
  </r>
  <r>
    <s v="ORD2025001760"/>
    <x v="283"/>
    <s v="Customer 4720"/>
    <s v="CUST2954"/>
    <x v="3"/>
    <x v="3"/>
    <x v="1"/>
    <x v="3"/>
    <x v="10"/>
    <s v="Perfume Model-680"/>
    <s v="PROD5983"/>
    <n v="9"/>
    <n v="757.21"/>
    <n v="6814.89"/>
    <n v="0.05"/>
    <n v="340.74"/>
    <n v="6474.15"/>
    <x v="3"/>
    <x v="3"/>
    <n v="0.15"/>
    <n v="971.12"/>
  </r>
  <r>
    <s v="ORD2025001761"/>
    <x v="246"/>
    <s v="Customer 3664"/>
    <s v="CUST1461"/>
    <x v="3"/>
    <x v="3"/>
    <x v="0"/>
    <x v="1"/>
    <x v="5"/>
    <s v="Shirt Model-648"/>
    <s v="PROD9449"/>
    <n v="7"/>
    <n v="723.27"/>
    <n v="5062.8900000000003"/>
    <n v="0"/>
    <n v="0"/>
    <n v="5062.8900000000003"/>
    <x v="3"/>
    <x v="3"/>
    <n v="0.3"/>
    <n v="1518.87"/>
  </r>
  <r>
    <s v="ORD2025001762"/>
    <x v="199"/>
    <s v="Customer 4186"/>
    <s v="CUST6815"/>
    <x v="2"/>
    <x v="2"/>
    <x v="1"/>
    <x v="1"/>
    <x v="5"/>
    <s v="Shirt Model-763"/>
    <s v="PROD7740"/>
    <n v="7"/>
    <n v="350.96"/>
    <n v="2456.7199999999998"/>
    <n v="0.2"/>
    <n v="491.34"/>
    <n v="1965.38"/>
    <x v="0"/>
    <x v="3"/>
    <n v="0.25"/>
    <n v="491.35"/>
  </r>
  <r>
    <s v="ORD2025001763"/>
    <x v="126"/>
    <s v="Customer 213"/>
    <s v="CUST9458"/>
    <x v="0"/>
    <x v="6"/>
    <x v="0"/>
    <x v="2"/>
    <x v="4"/>
    <s v="Laptop Model-637"/>
    <s v="PROD6388"/>
    <n v="2"/>
    <n v="978.8"/>
    <n v="1957.6"/>
    <n v="0.2"/>
    <n v="391.52"/>
    <n v="1566.08"/>
    <x v="0"/>
    <x v="3"/>
    <n v="0.15"/>
    <n v="234.91"/>
  </r>
  <r>
    <s v="ORD2025001764"/>
    <x v="115"/>
    <s v="Customer 3052"/>
    <s v="CUST2553"/>
    <x v="1"/>
    <x v="4"/>
    <x v="1"/>
    <x v="1"/>
    <x v="1"/>
    <s v="Jeans Model-823"/>
    <s v="PROD3039"/>
    <n v="6"/>
    <n v="977.4"/>
    <n v="5864.4"/>
    <n v="0.1"/>
    <n v="586.44000000000005"/>
    <n v="5277.96"/>
    <x v="2"/>
    <x v="0"/>
    <n v="0.25"/>
    <n v="1319.49"/>
  </r>
  <r>
    <s v="ORD2025001765"/>
    <x v="439"/>
    <s v="Customer 3782"/>
    <s v="CUST7472"/>
    <x v="1"/>
    <x v="10"/>
    <x v="1"/>
    <x v="2"/>
    <x v="4"/>
    <s v="Laptop Model-470"/>
    <s v="PROD1560"/>
    <n v="4"/>
    <n v="668.4"/>
    <n v="2673.6"/>
    <n v="0.05"/>
    <n v="133.68"/>
    <n v="2539.92"/>
    <x v="2"/>
    <x v="2"/>
    <n v="0.3"/>
    <n v="761.98"/>
  </r>
  <r>
    <s v="ORD2025001766"/>
    <x v="317"/>
    <s v="Customer 1639"/>
    <s v="CUST3606"/>
    <x v="3"/>
    <x v="8"/>
    <x v="1"/>
    <x v="1"/>
    <x v="7"/>
    <s v="Jacket Model-382"/>
    <s v="PROD1026"/>
    <n v="9"/>
    <n v="305.45"/>
    <n v="2749.05"/>
    <n v="0.1"/>
    <n v="274.91000000000003"/>
    <n v="2474.14"/>
    <x v="0"/>
    <x v="2"/>
    <n v="0.3"/>
    <n v="742.24"/>
  </r>
  <r>
    <s v="ORD2025001767"/>
    <x v="385"/>
    <s v="Customer 367"/>
    <s v="CUST7008"/>
    <x v="1"/>
    <x v="10"/>
    <x v="1"/>
    <x v="2"/>
    <x v="11"/>
    <s v="Mobile Model-146"/>
    <s v="PROD3602"/>
    <n v="6"/>
    <n v="722.15"/>
    <n v="4332.8999999999996"/>
    <n v="0.1"/>
    <n v="433.29"/>
    <n v="3899.61"/>
    <x v="1"/>
    <x v="3"/>
    <n v="0.15"/>
    <n v="584.94000000000005"/>
  </r>
  <r>
    <s v="ORD2025001768"/>
    <x v="34"/>
    <s v="Customer 1512"/>
    <s v="CUST5583"/>
    <x v="1"/>
    <x v="4"/>
    <x v="0"/>
    <x v="1"/>
    <x v="1"/>
    <s v="Jeans Model-448"/>
    <s v="PROD7430"/>
    <n v="5"/>
    <n v="701.79"/>
    <n v="3508.95"/>
    <n v="0"/>
    <n v="0"/>
    <n v="3508.95"/>
    <x v="0"/>
    <x v="1"/>
    <n v="0.25"/>
    <n v="877.24"/>
  </r>
  <r>
    <s v="ORD2025001769"/>
    <x v="175"/>
    <s v="Customer 1787"/>
    <s v="CUST7405"/>
    <x v="4"/>
    <x v="7"/>
    <x v="0"/>
    <x v="2"/>
    <x v="8"/>
    <s v="Tablet Model-725"/>
    <s v="PROD4715"/>
    <n v="5"/>
    <n v="696.05"/>
    <n v="3480.25"/>
    <n v="0"/>
    <n v="0"/>
    <n v="3480.25"/>
    <x v="1"/>
    <x v="2"/>
    <n v="0.3"/>
    <n v="1044.08"/>
  </r>
  <r>
    <s v="ORD2025001770"/>
    <x v="314"/>
    <s v="Customer 2432"/>
    <s v="CUST4267"/>
    <x v="3"/>
    <x v="5"/>
    <x v="0"/>
    <x v="0"/>
    <x v="2"/>
    <s v="Lamp Model-495"/>
    <s v="PROD7151"/>
    <n v="3"/>
    <n v="473.71"/>
    <n v="1421.13"/>
    <n v="0.05"/>
    <n v="71.06"/>
    <n v="1350.07"/>
    <x v="1"/>
    <x v="1"/>
    <n v="0.3"/>
    <n v="405.02"/>
  </r>
  <r>
    <s v="ORD2025001771"/>
    <x v="127"/>
    <s v="Customer 4308"/>
    <s v="CUST8203"/>
    <x v="1"/>
    <x v="1"/>
    <x v="1"/>
    <x v="1"/>
    <x v="7"/>
    <s v="Jacket Model-861"/>
    <s v="PROD1356"/>
    <n v="2"/>
    <n v="973.68"/>
    <n v="1947.36"/>
    <n v="0.05"/>
    <n v="97.37"/>
    <n v="1849.99"/>
    <x v="1"/>
    <x v="3"/>
    <n v="0.25"/>
    <n v="462.5"/>
  </r>
  <r>
    <s v="ORD2025001772"/>
    <x v="416"/>
    <s v="Customer 4682"/>
    <s v="CUST6172"/>
    <x v="4"/>
    <x v="9"/>
    <x v="1"/>
    <x v="0"/>
    <x v="0"/>
    <s v="Curtain Model-903"/>
    <s v="PROD4831"/>
    <n v="4"/>
    <n v="520.94000000000005"/>
    <n v="2083.7600000000002"/>
    <n v="0.1"/>
    <n v="208.38"/>
    <n v="1875.38"/>
    <x v="0"/>
    <x v="2"/>
    <n v="0.25"/>
    <n v="468.85"/>
  </r>
  <r>
    <s v="ORD2025001773"/>
    <x v="21"/>
    <s v="Customer 3614"/>
    <s v="CUST7578"/>
    <x v="2"/>
    <x v="14"/>
    <x v="1"/>
    <x v="3"/>
    <x v="9"/>
    <s v="Lipstick Model-414"/>
    <s v="PROD5969"/>
    <n v="5"/>
    <n v="489.01"/>
    <n v="2445.0500000000002"/>
    <n v="0.05"/>
    <n v="122.25"/>
    <n v="2322.8000000000002"/>
    <x v="2"/>
    <x v="1"/>
    <n v="0.3"/>
    <n v="696.84"/>
  </r>
  <r>
    <s v="ORD2025001774"/>
    <x v="21"/>
    <s v="Customer 4356"/>
    <s v="CUST4308"/>
    <x v="0"/>
    <x v="0"/>
    <x v="1"/>
    <x v="3"/>
    <x v="6"/>
    <s v="Face Cream Model-521"/>
    <s v="PROD7650"/>
    <n v="5"/>
    <n v="677.45"/>
    <n v="3387.25"/>
    <n v="0"/>
    <n v="0"/>
    <n v="3387.25"/>
    <x v="2"/>
    <x v="0"/>
    <n v="0.25"/>
    <n v="846.81"/>
  </r>
  <r>
    <s v="ORD2025001775"/>
    <x v="138"/>
    <s v="Customer 1867"/>
    <s v="CUST8105"/>
    <x v="4"/>
    <x v="7"/>
    <x v="1"/>
    <x v="0"/>
    <x v="3"/>
    <s v="Sofa Model-865"/>
    <s v="PROD1469"/>
    <n v="8"/>
    <n v="451.66"/>
    <n v="3613.28"/>
    <n v="0.05"/>
    <n v="180.66"/>
    <n v="3432.62"/>
    <x v="3"/>
    <x v="3"/>
    <n v="0.3"/>
    <n v="1029.79"/>
  </r>
  <r>
    <s v="ORD2025001776"/>
    <x v="440"/>
    <s v="Customer 4222"/>
    <s v="CUST7000"/>
    <x v="1"/>
    <x v="10"/>
    <x v="0"/>
    <x v="2"/>
    <x v="11"/>
    <s v="Mobile Model-699"/>
    <s v="PROD9465"/>
    <n v="3"/>
    <n v="182.29"/>
    <n v="546.87"/>
    <n v="0.05"/>
    <n v="27.34"/>
    <n v="519.53"/>
    <x v="1"/>
    <x v="1"/>
    <n v="0.3"/>
    <n v="155.86000000000001"/>
  </r>
  <r>
    <s v="ORD2025001777"/>
    <x v="123"/>
    <s v="Customer 658"/>
    <s v="CUST4078"/>
    <x v="3"/>
    <x v="3"/>
    <x v="1"/>
    <x v="0"/>
    <x v="3"/>
    <s v="Sofa Model-467"/>
    <s v="PROD9624"/>
    <n v="3"/>
    <n v="110.15"/>
    <n v="330.45"/>
    <n v="0.1"/>
    <n v="33.049999999999997"/>
    <n v="297.39999999999998"/>
    <x v="2"/>
    <x v="1"/>
    <n v="0.25"/>
    <n v="74.349999999999994"/>
  </r>
  <r>
    <s v="ORD2025001778"/>
    <x v="51"/>
    <s v="Customer 3052"/>
    <s v="CUST8472"/>
    <x v="0"/>
    <x v="13"/>
    <x v="1"/>
    <x v="0"/>
    <x v="2"/>
    <s v="Lamp Model-691"/>
    <s v="PROD2236"/>
    <n v="8"/>
    <n v="912.89"/>
    <n v="7303.12"/>
    <n v="0"/>
    <n v="0"/>
    <n v="7303.12"/>
    <x v="3"/>
    <x v="0"/>
    <n v="0.25"/>
    <n v="1825.78"/>
  </r>
  <r>
    <s v="ORD2025001779"/>
    <x v="373"/>
    <s v="Customer 2733"/>
    <s v="CUST3990"/>
    <x v="4"/>
    <x v="7"/>
    <x v="0"/>
    <x v="0"/>
    <x v="2"/>
    <s v="Lamp Model-199"/>
    <s v="PROD2854"/>
    <n v="4"/>
    <n v="706.62"/>
    <n v="2826.48"/>
    <n v="0.2"/>
    <n v="565.29999999999995"/>
    <n v="2261.1799999999998"/>
    <x v="3"/>
    <x v="1"/>
    <n v="0.3"/>
    <n v="678.35"/>
  </r>
  <r>
    <s v="ORD2025001780"/>
    <x v="12"/>
    <s v="Customer 4050"/>
    <s v="CUST8857"/>
    <x v="1"/>
    <x v="1"/>
    <x v="0"/>
    <x v="0"/>
    <x v="2"/>
    <s v="Lamp Model-447"/>
    <s v="PROD6827"/>
    <n v="5"/>
    <n v="515.59"/>
    <n v="2577.9499999999998"/>
    <n v="0.2"/>
    <n v="515.59"/>
    <n v="2062.36"/>
    <x v="0"/>
    <x v="1"/>
    <n v="0.3"/>
    <n v="618.71"/>
  </r>
  <r>
    <s v="ORD2025001781"/>
    <x v="254"/>
    <s v="Customer 693"/>
    <s v="CUST3368"/>
    <x v="3"/>
    <x v="3"/>
    <x v="0"/>
    <x v="2"/>
    <x v="8"/>
    <s v="Tablet Model-292"/>
    <s v="PROD4838"/>
    <n v="2"/>
    <n v="193.08"/>
    <n v="386.16"/>
    <n v="0.05"/>
    <n v="19.309999999999999"/>
    <n v="366.85"/>
    <x v="3"/>
    <x v="2"/>
    <n v="0.25"/>
    <n v="91.71"/>
  </r>
  <r>
    <s v="ORD2025001782"/>
    <x v="421"/>
    <s v="Customer 3951"/>
    <s v="CUST4574"/>
    <x v="4"/>
    <x v="9"/>
    <x v="0"/>
    <x v="0"/>
    <x v="0"/>
    <s v="Curtain Model-547"/>
    <s v="PROD2240"/>
    <n v="1"/>
    <n v="543.58000000000004"/>
    <n v="543.58000000000004"/>
    <n v="0.05"/>
    <n v="27.18"/>
    <n v="516.4"/>
    <x v="2"/>
    <x v="2"/>
    <n v="0.25"/>
    <n v="129.1"/>
  </r>
  <r>
    <s v="ORD2025001783"/>
    <x v="279"/>
    <s v="Customer 1055"/>
    <s v="CUST1806"/>
    <x v="0"/>
    <x v="13"/>
    <x v="1"/>
    <x v="2"/>
    <x v="11"/>
    <s v="Mobile Model-343"/>
    <s v="PROD3604"/>
    <n v="4"/>
    <n v="848.46"/>
    <n v="3393.84"/>
    <n v="0.1"/>
    <n v="339.38"/>
    <n v="3054.46"/>
    <x v="3"/>
    <x v="1"/>
    <n v="0.3"/>
    <n v="916.34"/>
  </r>
  <r>
    <s v="ORD2025001784"/>
    <x v="310"/>
    <s v="Customer 3314"/>
    <s v="CUST7683"/>
    <x v="1"/>
    <x v="10"/>
    <x v="1"/>
    <x v="0"/>
    <x v="3"/>
    <s v="Sofa Model-103"/>
    <s v="PROD5200"/>
    <n v="6"/>
    <n v="427.21"/>
    <n v="2563.2600000000002"/>
    <n v="0.05"/>
    <n v="128.16"/>
    <n v="2435.1"/>
    <x v="3"/>
    <x v="2"/>
    <n v="0.3"/>
    <n v="730.53"/>
  </r>
  <r>
    <s v="ORD2025001785"/>
    <x v="375"/>
    <s v="Customer 618"/>
    <s v="CUST3982"/>
    <x v="3"/>
    <x v="8"/>
    <x v="1"/>
    <x v="2"/>
    <x v="4"/>
    <s v="Laptop Model-506"/>
    <s v="PROD2444"/>
    <n v="1"/>
    <n v="424.86"/>
    <n v="424.86"/>
    <n v="0.2"/>
    <n v="84.97"/>
    <n v="339.89"/>
    <x v="3"/>
    <x v="0"/>
    <n v="0.25"/>
    <n v="84.97"/>
  </r>
  <r>
    <s v="ORD2025001786"/>
    <x v="136"/>
    <s v="Customer 4947"/>
    <s v="CUST5997"/>
    <x v="3"/>
    <x v="8"/>
    <x v="1"/>
    <x v="0"/>
    <x v="0"/>
    <s v="Curtain Model-346"/>
    <s v="PROD1070"/>
    <n v="1"/>
    <n v="831.6"/>
    <n v="831.6"/>
    <n v="0.05"/>
    <n v="41.58"/>
    <n v="790.02"/>
    <x v="3"/>
    <x v="0"/>
    <n v="0.15"/>
    <n v="118.5"/>
  </r>
  <r>
    <s v="ORD2025001787"/>
    <x v="265"/>
    <s v="Customer 2736"/>
    <s v="CUST2436"/>
    <x v="1"/>
    <x v="1"/>
    <x v="0"/>
    <x v="3"/>
    <x v="6"/>
    <s v="Face Cream Model-773"/>
    <s v="PROD2905"/>
    <n v="3"/>
    <n v="188.25"/>
    <n v="564.75"/>
    <n v="0.2"/>
    <n v="112.95"/>
    <n v="451.8"/>
    <x v="2"/>
    <x v="2"/>
    <n v="0.25"/>
    <n v="112.95"/>
  </r>
  <r>
    <s v="ORD2025001788"/>
    <x v="332"/>
    <s v="Customer 4956"/>
    <s v="CUST1252"/>
    <x v="0"/>
    <x v="6"/>
    <x v="0"/>
    <x v="2"/>
    <x v="8"/>
    <s v="Tablet Model-293"/>
    <s v="PROD3575"/>
    <n v="4"/>
    <n v="141.46"/>
    <n v="565.84"/>
    <n v="0"/>
    <n v="0"/>
    <n v="565.84"/>
    <x v="1"/>
    <x v="0"/>
    <n v="0.25"/>
    <n v="141.46"/>
  </r>
  <r>
    <s v="ORD2025001789"/>
    <x v="415"/>
    <s v="Customer 3038"/>
    <s v="CUST6368"/>
    <x v="3"/>
    <x v="3"/>
    <x v="0"/>
    <x v="0"/>
    <x v="2"/>
    <s v="Lamp Model-899"/>
    <s v="PROD6714"/>
    <n v="4"/>
    <n v="821.85"/>
    <n v="3287.4"/>
    <n v="0.05"/>
    <n v="164.37"/>
    <n v="3123.03"/>
    <x v="0"/>
    <x v="3"/>
    <n v="0.3"/>
    <n v="936.91"/>
  </r>
  <r>
    <s v="ORD2025001790"/>
    <x v="271"/>
    <s v="Customer 3309"/>
    <s v="CUST2878"/>
    <x v="3"/>
    <x v="3"/>
    <x v="0"/>
    <x v="1"/>
    <x v="1"/>
    <s v="Jeans Model-280"/>
    <s v="PROD8705"/>
    <n v="5"/>
    <n v="291.60000000000002"/>
    <n v="1458"/>
    <n v="0.05"/>
    <n v="72.900000000000006"/>
    <n v="1385.1"/>
    <x v="2"/>
    <x v="3"/>
    <n v="0.3"/>
    <n v="415.53"/>
  </r>
  <r>
    <s v="ORD2025001791"/>
    <x v="138"/>
    <s v="Customer 2738"/>
    <s v="CUST1087"/>
    <x v="2"/>
    <x v="12"/>
    <x v="0"/>
    <x v="0"/>
    <x v="0"/>
    <s v="Curtain Model-746"/>
    <s v="PROD9691"/>
    <n v="1"/>
    <n v="323.83999999999997"/>
    <n v="323.83999999999997"/>
    <n v="0"/>
    <n v="0"/>
    <n v="323.83999999999997"/>
    <x v="3"/>
    <x v="0"/>
    <n v="0.15"/>
    <n v="48.58"/>
  </r>
  <r>
    <s v="ORD2025001792"/>
    <x v="195"/>
    <s v="Customer 2137"/>
    <s v="CUST6050"/>
    <x v="2"/>
    <x v="2"/>
    <x v="0"/>
    <x v="3"/>
    <x v="6"/>
    <s v="Face Cream Model-998"/>
    <s v="PROD3559"/>
    <n v="6"/>
    <n v="747.02"/>
    <n v="4482.12"/>
    <n v="0"/>
    <n v="0"/>
    <n v="4482.12"/>
    <x v="2"/>
    <x v="2"/>
    <n v="0.3"/>
    <n v="1344.64"/>
  </r>
  <r>
    <s v="ORD2025001793"/>
    <x v="179"/>
    <s v="Customer 4131"/>
    <s v="CUST4250"/>
    <x v="3"/>
    <x v="3"/>
    <x v="1"/>
    <x v="2"/>
    <x v="4"/>
    <s v="Laptop Model-502"/>
    <s v="PROD8222"/>
    <n v="9"/>
    <n v="498.92"/>
    <n v="4490.28"/>
    <n v="0.1"/>
    <n v="449.03"/>
    <n v="4041.25"/>
    <x v="3"/>
    <x v="2"/>
    <n v="0.25"/>
    <n v="1010.31"/>
  </r>
  <r>
    <s v="ORD2025001794"/>
    <x v="25"/>
    <s v="Customer 3450"/>
    <s v="CUST6012"/>
    <x v="3"/>
    <x v="8"/>
    <x v="1"/>
    <x v="2"/>
    <x v="8"/>
    <s v="Tablet Model-262"/>
    <s v="PROD5940"/>
    <n v="1"/>
    <n v="339.13"/>
    <n v="339.13"/>
    <n v="0.1"/>
    <n v="33.909999999999997"/>
    <n v="305.22000000000003"/>
    <x v="3"/>
    <x v="1"/>
    <n v="0.3"/>
    <n v="91.57"/>
  </r>
  <r>
    <s v="ORD2025001795"/>
    <x v="441"/>
    <s v="Customer 4850"/>
    <s v="CUST8404"/>
    <x v="4"/>
    <x v="7"/>
    <x v="1"/>
    <x v="1"/>
    <x v="7"/>
    <s v="Jacket Model-945"/>
    <s v="PROD5656"/>
    <n v="4"/>
    <n v="552.99"/>
    <n v="2211.96"/>
    <n v="0.1"/>
    <n v="221.2"/>
    <n v="1990.76"/>
    <x v="2"/>
    <x v="2"/>
    <n v="0.15"/>
    <n v="298.61"/>
  </r>
  <r>
    <s v="ORD2025001796"/>
    <x v="56"/>
    <s v="Customer 505"/>
    <s v="CUST7287"/>
    <x v="4"/>
    <x v="9"/>
    <x v="0"/>
    <x v="2"/>
    <x v="11"/>
    <s v="Mobile Model-737"/>
    <s v="PROD1381"/>
    <n v="8"/>
    <n v="504.81"/>
    <n v="4038.48"/>
    <n v="0.2"/>
    <n v="807.7"/>
    <n v="3230.78"/>
    <x v="3"/>
    <x v="1"/>
    <n v="0.15"/>
    <n v="484.62"/>
  </r>
  <r>
    <s v="ORD2025001797"/>
    <x v="241"/>
    <s v="Customer 4615"/>
    <s v="CUST3275"/>
    <x v="0"/>
    <x v="6"/>
    <x v="0"/>
    <x v="1"/>
    <x v="1"/>
    <s v="Jeans Model-437"/>
    <s v="PROD1435"/>
    <n v="7"/>
    <n v="851.74"/>
    <n v="5962.18"/>
    <n v="0.1"/>
    <n v="596.22"/>
    <n v="5365.96"/>
    <x v="0"/>
    <x v="2"/>
    <n v="0.15"/>
    <n v="804.89"/>
  </r>
  <r>
    <s v="ORD2025001798"/>
    <x v="227"/>
    <s v="Customer 1961"/>
    <s v="CUST4235"/>
    <x v="4"/>
    <x v="9"/>
    <x v="1"/>
    <x v="2"/>
    <x v="11"/>
    <s v="Mobile Model-244"/>
    <s v="PROD6193"/>
    <n v="5"/>
    <n v="621.94000000000005"/>
    <n v="3109.7"/>
    <n v="0.1"/>
    <n v="310.97000000000003"/>
    <n v="2798.73"/>
    <x v="0"/>
    <x v="0"/>
    <n v="0.3"/>
    <n v="839.62"/>
  </r>
  <r>
    <s v="ORD2025001799"/>
    <x v="321"/>
    <s v="Customer 2442"/>
    <s v="CUST6685"/>
    <x v="2"/>
    <x v="14"/>
    <x v="0"/>
    <x v="1"/>
    <x v="7"/>
    <s v="Jacket Model-577"/>
    <s v="PROD8592"/>
    <n v="4"/>
    <n v="839.61"/>
    <n v="3358.44"/>
    <n v="0.2"/>
    <n v="671.69"/>
    <n v="2686.75"/>
    <x v="3"/>
    <x v="0"/>
    <n v="0.3"/>
    <n v="806.02"/>
  </r>
  <r>
    <s v="ORD2025001800"/>
    <x v="308"/>
    <s v="Customer 3474"/>
    <s v="CUST3015"/>
    <x v="1"/>
    <x v="1"/>
    <x v="1"/>
    <x v="2"/>
    <x v="4"/>
    <s v="Laptop Model-708"/>
    <s v="PROD5217"/>
    <n v="7"/>
    <n v="625.12"/>
    <n v="4375.84"/>
    <n v="0.2"/>
    <n v="875.17"/>
    <n v="3500.67"/>
    <x v="2"/>
    <x v="3"/>
    <n v="0.3"/>
    <n v="1050.2"/>
  </r>
  <r>
    <s v="ORD2025001801"/>
    <x v="173"/>
    <s v="Customer 1936"/>
    <s v="CUST6371"/>
    <x v="4"/>
    <x v="9"/>
    <x v="1"/>
    <x v="1"/>
    <x v="1"/>
    <s v="Jeans Model-250"/>
    <s v="PROD4742"/>
    <n v="4"/>
    <n v="132.12"/>
    <n v="528.48"/>
    <n v="0.05"/>
    <n v="26.42"/>
    <n v="502.06"/>
    <x v="1"/>
    <x v="3"/>
    <n v="0.3"/>
    <n v="150.62"/>
  </r>
  <r>
    <s v="ORD2025001802"/>
    <x v="266"/>
    <s v="Customer 3511"/>
    <s v="CUST1310"/>
    <x v="1"/>
    <x v="1"/>
    <x v="1"/>
    <x v="3"/>
    <x v="9"/>
    <s v="Lipstick Model-170"/>
    <s v="PROD5337"/>
    <n v="1"/>
    <n v="214.53"/>
    <n v="214.53"/>
    <n v="0"/>
    <n v="0"/>
    <n v="214.53"/>
    <x v="0"/>
    <x v="3"/>
    <n v="0.3"/>
    <n v="64.36"/>
  </r>
  <r>
    <s v="ORD2025001803"/>
    <x v="155"/>
    <s v="Customer 1536"/>
    <s v="CUST7635"/>
    <x v="2"/>
    <x v="14"/>
    <x v="1"/>
    <x v="3"/>
    <x v="9"/>
    <s v="Lipstick Model-143"/>
    <s v="PROD1122"/>
    <n v="1"/>
    <n v="126.34"/>
    <n v="126.34"/>
    <n v="0.2"/>
    <n v="25.27"/>
    <n v="101.07"/>
    <x v="1"/>
    <x v="2"/>
    <n v="0.25"/>
    <n v="25.27"/>
  </r>
  <r>
    <s v="ORD2025001804"/>
    <x v="422"/>
    <s v="Customer 160"/>
    <s v="CUST4201"/>
    <x v="1"/>
    <x v="1"/>
    <x v="1"/>
    <x v="2"/>
    <x v="11"/>
    <s v="Mobile Model-995"/>
    <s v="PROD8301"/>
    <n v="7"/>
    <n v="316.16000000000003"/>
    <n v="2213.12"/>
    <n v="0.2"/>
    <n v="442.62"/>
    <n v="1770.5"/>
    <x v="1"/>
    <x v="0"/>
    <n v="0.25"/>
    <n v="442.62"/>
  </r>
  <r>
    <s v="ORD2025001805"/>
    <x v="305"/>
    <s v="Customer 678"/>
    <s v="CUST4300"/>
    <x v="1"/>
    <x v="1"/>
    <x v="0"/>
    <x v="3"/>
    <x v="10"/>
    <s v="Perfume Model-585"/>
    <s v="PROD1402"/>
    <n v="9"/>
    <n v="552.55999999999995"/>
    <n v="4973.04"/>
    <n v="0.2"/>
    <n v="994.61"/>
    <n v="3978.43"/>
    <x v="0"/>
    <x v="2"/>
    <n v="0.25"/>
    <n v="994.61"/>
  </r>
  <r>
    <s v="ORD2025001806"/>
    <x v="442"/>
    <s v="Customer 2306"/>
    <s v="CUST1860"/>
    <x v="1"/>
    <x v="10"/>
    <x v="0"/>
    <x v="0"/>
    <x v="0"/>
    <s v="Curtain Model-472"/>
    <s v="PROD3958"/>
    <n v="5"/>
    <n v="234.74"/>
    <n v="1173.7"/>
    <n v="0.1"/>
    <n v="117.37"/>
    <n v="1056.33"/>
    <x v="0"/>
    <x v="2"/>
    <n v="0.3"/>
    <n v="316.89999999999998"/>
  </r>
  <r>
    <s v="ORD2025001807"/>
    <x v="306"/>
    <s v="Customer 370"/>
    <s v="CUST3475"/>
    <x v="2"/>
    <x v="12"/>
    <x v="1"/>
    <x v="2"/>
    <x v="11"/>
    <s v="Mobile Model-591"/>
    <s v="PROD8167"/>
    <n v="9"/>
    <n v="589.33000000000004"/>
    <n v="5303.97"/>
    <n v="0.1"/>
    <n v="530.4"/>
    <n v="4773.57"/>
    <x v="3"/>
    <x v="2"/>
    <n v="0.25"/>
    <n v="1193.3900000000001"/>
  </r>
  <r>
    <s v="ORD2025001808"/>
    <x v="24"/>
    <s v="Customer 4868"/>
    <s v="CUST4094"/>
    <x v="0"/>
    <x v="0"/>
    <x v="1"/>
    <x v="0"/>
    <x v="2"/>
    <s v="Lamp Model-334"/>
    <s v="PROD7788"/>
    <n v="4"/>
    <n v="289.05"/>
    <n v="1156.2"/>
    <n v="0"/>
    <n v="0"/>
    <n v="1156.2"/>
    <x v="2"/>
    <x v="0"/>
    <n v="0.3"/>
    <n v="346.86"/>
  </r>
  <r>
    <s v="ORD2025001809"/>
    <x v="22"/>
    <s v="Customer 3838"/>
    <s v="CUST5051"/>
    <x v="3"/>
    <x v="8"/>
    <x v="0"/>
    <x v="2"/>
    <x v="4"/>
    <s v="Laptop Model-691"/>
    <s v="PROD8933"/>
    <n v="5"/>
    <n v="324.13"/>
    <n v="1620.65"/>
    <n v="0.2"/>
    <n v="324.13"/>
    <n v="1296.52"/>
    <x v="0"/>
    <x v="2"/>
    <n v="0.15"/>
    <n v="194.48"/>
  </r>
  <r>
    <s v="ORD2025001810"/>
    <x v="126"/>
    <s v="Customer 4066"/>
    <s v="CUST9239"/>
    <x v="3"/>
    <x v="8"/>
    <x v="1"/>
    <x v="3"/>
    <x v="9"/>
    <s v="Lipstick Model-592"/>
    <s v="PROD2475"/>
    <n v="3"/>
    <n v="499.93"/>
    <n v="1499.79"/>
    <n v="0"/>
    <n v="0"/>
    <n v="1499.79"/>
    <x v="2"/>
    <x v="3"/>
    <n v="0.3"/>
    <n v="449.94"/>
  </r>
  <r>
    <s v="ORD2025001811"/>
    <x v="369"/>
    <s v="Customer 2437"/>
    <s v="CUST9467"/>
    <x v="3"/>
    <x v="8"/>
    <x v="0"/>
    <x v="3"/>
    <x v="10"/>
    <s v="Perfume Model-399"/>
    <s v="PROD4398"/>
    <n v="7"/>
    <n v="480"/>
    <n v="3360"/>
    <n v="0.05"/>
    <n v="168"/>
    <n v="3192"/>
    <x v="1"/>
    <x v="2"/>
    <n v="0.3"/>
    <n v="957.6"/>
  </r>
  <r>
    <s v="ORD2025001812"/>
    <x v="90"/>
    <s v="Customer 1498"/>
    <s v="CUST6576"/>
    <x v="2"/>
    <x v="2"/>
    <x v="1"/>
    <x v="0"/>
    <x v="2"/>
    <s v="Lamp Model-421"/>
    <s v="PROD6807"/>
    <n v="8"/>
    <n v="109.86"/>
    <n v="878.88"/>
    <n v="0.2"/>
    <n v="175.78"/>
    <n v="703.1"/>
    <x v="1"/>
    <x v="2"/>
    <n v="0.15"/>
    <n v="105.47"/>
  </r>
  <r>
    <s v="ORD2025001813"/>
    <x v="71"/>
    <s v="Customer 4214"/>
    <s v="CUST3711"/>
    <x v="1"/>
    <x v="1"/>
    <x v="0"/>
    <x v="0"/>
    <x v="0"/>
    <s v="Curtain Model-493"/>
    <s v="PROD9467"/>
    <n v="4"/>
    <n v="153.12"/>
    <n v="612.48"/>
    <n v="0.05"/>
    <n v="30.62"/>
    <n v="581.86"/>
    <x v="1"/>
    <x v="0"/>
    <n v="0.25"/>
    <n v="145.47"/>
  </r>
  <r>
    <s v="ORD2025001814"/>
    <x v="37"/>
    <s v="Customer 3597"/>
    <s v="CUST1843"/>
    <x v="3"/>
    <x v="5"/>
    <x v="0"/>
    <x v="3"/>
    <x v="6"/>
    <s v="Face Cream Model-222"/>
    <s v="PROD9408"/>
    <n v="3"/>
    <n v="284.75"/>
    <n v="854.25"/>
    <n v="0.1"/>
    <n v="85.43"/>
    <n v="768.82"/>
    <x v="2"/>
    <x v="1"/>
    <n v="0.15"/>
    <n v="115.32"/>
  </r>
  <r>
    <s v="ORD2025001815"/>
    <x v="63"/>
    <s v="Customer 1559"/>
    <s v="CUST3029"/>
    <x v="0"/>
    <x v="6"/>
    <x v="0"/>
    <x v="2"/>
    <x v="11"/>
    <s v="Mobile Model-793"/>
    <s v="PROD5370"/>
    <n v="5"/>
    <n v="309.35000000000002"/>
    <n v="1546.75"/>
    <n v="0.05"/>
    <n v="77.34"/>
    <n v="1469.41"/>
    <x v="3"/>
    <x v="0"/>
    <n v="0.25"/>
    <n v="367.35"/>
  </r>
  <r>
    <s v="ORD2025001816"/>
    <x v="298"/>
    <s v="Customer 1913"/>
    <s v="CUST7785"/>
    <x v="2"/>
    <x v="2"/>
    <x v="1"/>
    <x v="0"/>
    <x v="0"/>
    <s v="Curtain Model-342"/>
    <s v="PROD3118"/>
    <n v="1"/>
    <n v="495.47"/>
    <n v="495.47"/>
    <n v="0.05"/>
    <n v="24.77"/>
    <n v="470.7"/>
    <x v="0"/>
    <x v="1"/>
    <n v="0.15"/>
    <n v="70.599999999999994"/>
  </r>
  <r>
    <s v="ORD2025001817"/>
    <x v="360"/>
    <s v="Customer 4735"/>
    <s v="CUST8496"/>
    <x v="1"/>
    <x v="10"/>
    <x v="0"/>
    <x v="0"/>
    <x v="2"/>
    <s v="Lamp Model-161"/>
    <s v="PROD4046"/>
    <n v="4"/>
    <n v="942.62"/>
    <n v="3770.48"/>
    <n v="0.05"/>
    <n v="188.52"/>
    <n v="3581.96"/>
    <x v="2"/>
    <x v="2"/>
    <n v="0.15"/>
    <n v="537.29"/>
  </r>
  <r>
    <s v="ORD2025001818"/>
    <x v="204"/>
    <s v="Customer 2767"/>
    <s v="CUST1996"/>
    <x v="0"/>
    <x v="6"/>
    <x v="1"/>
    <x v="0"/>
    <x v="0"/>
    <s v="Curtain Model-517"/>
    <s v="PROD8496"/>
    <n v="10"/>
    <n v="646.65"/>
    <n v="6466.5"/>
    <n v="0"/>
    <n v="0"/>
    <n v="6466.5"/>
    <x v="1"/>
    <x v="3"/>
    <n v="0.3"/>
    <n v="1939.95"/>
  </r>
  <r>
    <s v="ORD2025001819"/>
    <x v="141"/>
    <s v="Customer 1771"/>
    <s v="CUST8502"/>
    <x v="4"/>
    <x v="11"/>
    <x v="1"/>
    <x v="2"/>
    <x v="4"/>
    <s v="Laptop Model-340"/>
    <s v="PROD2160"/>
    <n v="6"/>
    <n v="128.61000000000001"/>
    <n v="771.66"/>
    <n v="0.1"/>
    <n v="77.17"/>
    <n v="694.49"/>
    <x v="1"/>
    <x v="2"/>
    <n v="0.3"/>
    <n v="208.35"/>
  </r>
  <r>
    <s v="ORD2025001820"/>
    <x v="17"/>
    <s v="Customer 2104"/>
    <s v="CUST6198"/>
    <x v="1"/>
    <x v="4"/>
    <x v="0"/>
    <x v="2"/>
    <x v="4"/>
    <s v="Laptop Model-101"/>
    <s v="PROD1860"/>
    <n v="2"/>
    <n v="469.35"/>
    <n v="938.7"/>
    <n v="0.05"/>
    <n v="46.94"/>
    <n v="891.76"/>
    <x v="1"/>
    <x v="2"/>
    <n v="0.25"/>
    <n v="222.94"/>
  </r>
  <r>
    <s v="ORD2025001821"/>
    <x v="114"/>
    <s v="Customer 4400"/>
    <s v="CUST4221"/>
    <x v="1"/>
    <x v="10"/>
    <x v="1"/>
    <x v="2"/>
    <x v="8"/>
    <s v="Tablet Model-644"/>
    <s v="PROD6841"/>
    <n v="5"/>
    <n v="379.02"/>
    <n v="1895.1"/>
    <n v="0.05"/>
    <n v="94.75"/>
    <n v="1800.35"/>
    <x v="0"/>
    <x v="2"/>
    <n v="0.3"/>
    <n v="540.1"/>
  </r>
  <r>
    <s v="ORD2025001822"/>
    <x v="23"/>
    <s v="Customer 3411"/>
    <s v="CUST5778"/>
    <x v="4"/>
    <x v="7"/>
    <x v="1"/>
    <x v="1"/>
    <x v="5"/>
    <s v="Shirt Model-214"/>
    <s v="PROD5037"/>
    <n v="6"/>
    <n v="453.14"/>
    <n v="2718.84"/>
    <n v="0"/>
    <n v="0"/>
    <n v="2718.84"/>
    <x v="1"/>
    <x v="2"/>
    <n v="0.25"/>
    <n v="679.71"/>
  </r>
  <r>
    <s v="ORD2025001823"/>
    <x v="373"/>
    <s v="Customer 1063"/>
    <s v="CUST7291"/>
    <x v="4"/>
    <x v="7"/>
    <x v="0"/>
    <x v="0"/>
    <x v="2"/>
    <s v="Lamp Model-411"/>
    <s v="PROD2672"/>
    <n v="5"/>
    <n v="765.54"/>
    <n v="3827.7"/>
    <n v="0.05"/>
    <n v="191.38"/>
    <n v="3636.32"/>
    <x v="0"/>
    <x v="2"/>
    <n v="0.25"/>
    <n v="909.08"/>
  </r>
  <r>
    <s v="ORD2025001824"/>
    <x v="58"/>
    <s v="Customer 2366"/>
    <s v="CUST2283"/>
    <x v="4"/>
    <x v="11"/>
    <x v="0"/>
    <x v="3"/>
    <x v="6"/>
    <s v="Face Cream Model-485"/>
    <s v="PROD1354"/>
    <n v="2"/>
    <n v="735.09"/>
    <n v="1470.18"/>
    <n v="0"/>
    <n v="0"/>
    <n v="1470.18"/>
    <x v="1"/>
    <x v="3"/>
    <n v="0.3"/>
    <n v="441.05"/>
  </r>
  <r>
    <s v="ORD2025001825"/>
    <x v="44"/>
    <s v="Customer 1806"/>
    <s v="CUST1486"/>
    <x v="4"/>
    <x v="9"/>
    <x v="1"/>
    <x v="1"/>
    <x v="7"/>
    <s v="Jacket Model-292"/>
    <s v="PROD7115"/>
    <n v="3"/>
    <n v="797.57"/>
    <n v="2392.71"/>
    <n v="0.05"/>
    <n v="119.64"/>
    <n v="2273.0700000000002"/>
    <x v="0"/>
    <x v="1"/>
    <n v="0.3"/>
    <n v="681.92"/>
  </r>
  <r>
    <s v="ORD2025001826"/>
    <x v="56"/>
    <s v="Customer 4435"/>
    <s v="CUST3776"/>
    <x v="4"/>
    <x v="7"/>
    <x v="0"/>
    <x v="2"/>
    <x v="8"/>
    <s v="Tablet Model-317"/>
    <s v="PROD9778"/>
    <n v="8"/>
    <n v="345.65"/>
    <n v="2765.2"/>
    <n v="0"/>
    <n v="0"/>
    <n v="2765.2"/>
    <x v="2"/>
    <x v="3"/>
    <n v="0.3"/>
    <n v="829.56"/>
  </r>
  <r>
    <s v="ORD2025001827"/>
    <x v="415"/>
    <s v="Customer 4888"/>
    <s v="CUST7134"/>
    <x v="3"/>
    <x v="3"/>
    <x v="0"/>
    <x v="0"/>
    <x v="2"/>
    <s v="Lamp Model-744"/>
    <s v="PROD6755"/>
    <n v="7"/>
    <n v="834.16"/>
    <n v="5839.12"/>
    <n v="0"/>
    <n v="0"/>
    <n v="5839.12"/>
    <x v="1"/>
    <x v="1"/>
    <n v="0.25"/>
    <n v="1459.78"/>
  </r>
  <r>
    <s v="ORD2025001828"/>
    <x v="268"/>
    <s v="Customer 1046"/>
    <s v="CUST3613"/>
    <x v="3"/>
    <x v="8"/>
    <x v="0"/>
    <x v="1"/>
    <x v="7"/>
    <s v="Jacket Model-255"/>
    <s v="PROD3579"/>
    <n v="6"/>
    <n v="364.54"/>
    <n v="2187.2399999999998"/>
    <n v="0.1"/>
    <n v="218.72"/>
    <n v="1968.52"/>
    <x v="1"/>
    <x v="0"/>
    <n v="0.3"/>
    <n v="590.55999999999995"/>
  </r>
  <r>
    <s v="ORD2025001829"/>
    <x v="55"/>
    <s v="Customer 881"/>
    <s v="CUST8526"/>
    <x v="4"/>
    <x v="9"/>
    <x v="1"/>
    <x v="3"/>
    <x v="10"/>
    <s v="Perfume Model-642"/>
    <s v="PROD4833"/>
    <n v="4"/>
    <n v="280.74"/>
    <n v="1122.96"/>
    <n v="0"/>
    <n v="0"/>
    <n v="1122.96"/>
    <x v="0"/>
    <x v="0"/>
    <n v="0.25"/>
    <n v="280.74"/>
  </r>
  <r>
    <s v="ORD2025001830"/>
    <x v="173"/>
    <s v="Customer 986"/>
    <s v="CUST2028"/>
    <x v="0"/>
    <x v="6"/>
    <x v="0"/>
    <x v="2"/>
    <x v="4"/>
    <s v="Laptop Model-342"/>
    <s v="PROD6836"/>
    <n v="7"/>
    <n v="394.41"/>
    <n v="2760.87"/>
    <n v="0.1"/>
    <n v="276.08999999999997"/>
    <n v="2484.7800000000002"/>
    <x v="3"/>
    <x v="3"/>
    <n v="0.3"/>
    <n v="745.43"/>
  </r>
  <r>
    <s v="ORD2025001831"/>
    <x v="193"/>
    <s v="Customer 18"/>
    <s v="CUST1396"/>
    <x v="4"/>
    <x v="7"/>
    <x v="0"/>
    <x v="3"/>
    <x v="9"/>
    <s v="Lipstick Model-973"/>
    <s v="PROD5621"/>
    <n v="3"/>
    <n v="343.55"/>
    <n v="1030.6500000000001"/>
    <n v="0.1"/>
    <n v="103.07"/>
    <n v="927.58"/>
    <x v="1"/>
    <x v="0"/>
    <n v="0.15"/>
    <n v="139.13999999999999"/>
  </r>
  <r>
    <s v="ORD2025001832"/>
    <x v="102"/>
    <s v="Customer 792"/>
    <s v="CUST5091"/>
    <x v="4"/>
    <x v="7"/>
    <x v="1"/>
    <x v="3"/>
    <x v="10"/>
    <s v="Perfume Model-307"/>
    <s v="PROD8502"/>
    <n v="1"/>
    <n v="422.19"/>
    <n v="422.19"/>
    <n v="0.1"/>
    <n v="42.22"/>
    <n v="379.97"/>
    <x v="1"/>
    <x v="2"/>
    <n v="0.15"/>
    <n v="57"/>
  </r>
  <r>
    <s v="ORD2025001833"/>
    <x v="129"/>
    <s v="Customer 3572"/>
    <s v="CUST6691"/>
    <x v="4"/>
    <x v="7"/>
    <x v="1"/>
    <x v="1"/>
    <x v="7"/>
    <s v="Jacket Model-699"/>
    <s v="PROD8005"/>
    <n v="1"/>
    <n v="307.60000000000002"/>
    <n v="307.60000000000002"/>
    <n v="0.1"/>
    <n v="30.76"/>
    <n v="276.83999999999997"/>
    <x v="0"/>
    <x v="1"/>
    <n v="0.15"/>
    <n v="41.53"/>
  </r>
  <r>
    <s v="ORD2025001834"/>
    <x v="3"/>
    <s v="Customer 502"/>
    <s v="CUST4226"/>
    <x v="1"/>
    <x v="1"/>
    <x v="0"/>
    <x v="0"/>
    <x v="3"/>
    <s v="Sofa Model-887"/>
    <s v="PROD3257"/>
    <n v="3"/>
    <n v="111.51"/>
    <n v="334.53"/>
    <n v="0"/>
    <n v="0"/>
    <n v="334.53"/>
    <x v="2"/>
    <x v="0"/>
    <n v="0.3"/>
    <n v="100.36"/>
  </r>
  <r>
    <s v="ORD2025001835"/>
    <x v="187"/>
    <s v="Customer 310"/>
    <s v="CUST5141"/>
    <x v="1"/>
    <x v="10"/>
    <x v="1"/>
    <x v="2"/>
    <x v="4"/>
    <s v="Laptop Model-580"/>
    <s v="PROD2847"/>
    <n v="4"/>
    <n v="578.62"/>
    <n v="2314.48"/>
    <n v="0.05"/>
    <n v="115.72"/>
    <n v="2198.7600000000002"/>
    <x v="0"/>
    <x v="3"/>
    <n v="0.15"/>
    <n v="329.81"/>
  </r>
  <r>
    <s v="ORD2025001836"/>
    <x v="117"/>
    <s v="Customer 898"/>
    <s v="CUST7051"/>
    <x v="0"/>
    <x v="0"/>
    <x v="0"/>
    <x v="3"/>
    <x v="10"/>
    <s v="Perfume Model-215"/>
    <s v="PROD2458"/>
    <n v="3"/>
    <n v="340.51"/>
    <n v="1021.53"/>
    <n v="0.1"/>
    <n v="102.15"/>
    <n v="919.38"/>
    <x v="0"/>
    <x v="0"/>
    <n v="0.25"/>
    <n v="229.84"/>
  </r>
  <r>
    <s v="ORD2025001837"/>
    <x v="212"/>
    <s v="Customer 4211"/>
    <s v="CUST8159"/>
    <x v="4"/>
    <x v="9"/>
    <x v="0"/>
    <x v="3"/>
    <x v="6"/>
    <s v="Face Cream Model-375"/>
    <s v="PROD9408"/>
    <n v="3"/>
    <n v="532.25"/>
    <n v="1596.75"/>
    <n v="0.2"/>
    <n v="319.35000000000002"/>
    <n v="1277.4000000000001"/>
    <x v="0"/>
    <x v="0"/>
    <n v="0.15"/>
    <n v="191.61"/>
  </r>
  <r>
    <s v="ORD2025001838"/>
    <x v="355"/>
    <s v="Customer 3019"/>
    <s v="CUST1611"/>
    <x v="4"/>
    <x v="11"/>
    <x v="1"/>
    <x v="0"/>
    <x v="0"/>
    <s v="Curtain Model-201"/>
    <s v="PROD9296"/>
    <n v="7"/>
    <n v="611.01"/>
    <n v="4277.07"/>
    <n v="0.05"/>
    <n v="213.85"/>
    <n v="4063.22"/>
    <x v="0"/>
    <x v="2"/>
    <n v="0.25"/>
    <n v="1015.8"/>
  </r>
  <r>
    <s v="ORD2025001839"/>
    <x v="321"/>
    <s v="Customer 3071"/>
    <s v="CUST7299"/>
    <x v="3"/>
    <x v="3"/>
    <x v="0"/>
    <x v="1"/>
    <x v="7"/>
    <s v="Jacket Model-879"/>
    <s v="PROD6066"/>
    <n v="3"/>
    <n v="174.21"/>
    <n v="522.63"/>
    <n v="0"/>
    <n v="0"/>
    <n v="522.63"/>
    <x v="0"/>
    <x v="3"/>
    <n v="0.15"/>
    <n v="78.39"/>
  </r>
  <r>
    <s v="ORD2025001840"/>
    <x v="442"/>
    <s v="Customer 799"/>
    <s v="CUST6229"/>
    <x v="1"/>
    <x v="1"/>
    <x v="0"/>
    <x v="0"/>
    <x v="3"/>
    <s v="Sofa Model-253"/>
    <s v="PROD9687"/>
    <n v="9"/>
    <n v="298.11"/>
    <n v="2682.99"/>
    <n v="0.1"/>
    <n v="268.3"/>
    <n v="2414.69"/>
    <x v="0"/>
    <x v="1"/>
    <n v="0.15"/>
    <n v="362.2"/>
  </r>
  <r>
    <s v="ORD2025001841"/>
    <x v="398"/>
    <s v="Customer 4939"/>
    <s v="CUST4583"/>
    <x v="2"/>
    <x v="2"/>
    <x v="0"/>
    <x v="3"/>
    <x v="6"/>
    <s v="Face Cream Model-502"/>
    <s v="PROD8030"/>
    <n v="2"/>
    <n v="625.32000000000005"/>
    <n v="1250.6400000000001"/>
    <n v="0.05"/>
    <n v="62.53"/>
    <n v="1188.1099999999999"/>
    <x v="2"/>
    <x v="1"/>
    <n v="0.25"/>
    <n v="297.02999999999997"/>
  </r>
  <r>
    <s v="ORD2025001842"/>
    <x v="325"/>
    <s v="Customer 4306"/>
    <s v="CUST1819"/>
    <x v="3"/>
    <x v="3"/>
    <x v="0"/>
    <x v="1"/>
    <x v="1"/>
    <s v="Jeans Model-708"/>
    <s v="PROD5727"/>
    <n v="2"/>
    <n v="244.35"/>
    <n v="488.7"/>
    <n v="0.1"/>
    <n v="48.87"/>
    <n v="439.83"/>
    <x v="3"/>
    <x v="1"/>
    <n v="0.25"/>
    <n v="109.96"/>
  </r>
  <r>
    <s v="ORD2025001843"/>
    <x v="310"/>
    <s v="Customer 2690"/>
    <s v="CUST9676"/>
    <x v="4"/>
    <x v="7"/>
    <x v="1"/>
    <x v="2"/>
    <x v="8"/>
    <s v="Tablet Model-341"/>
    <s v="PROD3954"/>
    <n v="2"/>
    <n v="873.98"/>
    <n v="1747.96"/>
    <n v="0"/>
    <n v="0"/>
    <n v="1747.96"/>
    <x v="3"/>
    <x v="3"/>
    <n v="0.25"/>
    <n v="436.99"/>
  </r>
  <r>
    <s v="ORD2025001844"/>
    <x v="91"/>
    <s v="Customer 1961"/>
    <s v="CUST8312"/>
    <x v="4"/>
    <x v="11"/>
    <x v="1"/>
    <x v="3"/>
    <x v="10"/>
    <s v="Perfume Model-460"/>
    <s v="PROD3071"/>
    <n v="8"/>
    <n v="316.49"/>
    <n v="2531.92"/>
    <n v="0.05"/>
    <n v="126.6"/>
    <n v="2405.3200000000002"/>
    <x v="1"/>
    <x v="0"/>
    <n v="0.15"/>
    <n v="360.8"/>
  </r>
  <r>
    <s v="ORD2025001845"/>
    <x v="85"/>
    <s v="Customer 2578"/>
    <s v="CUST4071"/>
    <x v="3"/>
    <x v="3"/>
    <x v="1"/>
    <x v="0"/>
    <x v="2"/>
    <s v="Lamp Model-119"/>
    <s v="PROD7211"/>
    <n v="6"/>
    <n v="963.62"/>
    <n v="5781.72"/>
    <n v="0.2"/>
    <n v="1156.3399999999999"/>
    <n v="4625.38"/>
    <x v="0"/>
    <x v="2"/>
    <n v="0.25"/>
    <n v="1156.3499999999999"/>
  </r>
  <r>
    <s v="ORD2025001846"/>
    <x v="10"/>
    <s v="Customer 433"/>
    <s v="CUST4180"/>
    <x v="4"/>
    <x v="11"/>
    <x v="0"/>
    <x v="1"/>
    <x v="1"/>
    <s v="Jeans Model-561"/>
    <s v="PROD1881"/>
    <n v="8"/>
    <n v="783.37"/>
    <n v="6266.96"/>
    <n v="0"/>
    <n v="0"/>
    <n v="6266.96"/>
    <x v="1"/>
    <x v="2"/>
    <n v="0.25"/>
    <n v="1566.74"/>
  </r>
  <r>
    <s v="ORD2025001847"/>
    <x v="11"/>
    <s v="Customer 3500"/>
    <s v="CUST5383"/>
    <x v="1"/>
    <x v="4"/>
    <x v="0"/>
    <x v="2"/>
    <x v="4"/>
    <s v="Laptop Model-481"/>
    <s v="PROD5442"/>
    <n v="8"/>
    <n v="956.45"/>
    <n v="7651.6"/>
    <n v="0"/>
    <n v="0"/>
    <n v="7651.6"/>
    <x v="1"/>
    <x v="0"/>
    <n v="0.15"/>
    <n v="1147.74"/>
  </r>
  <r>
    <s v="ORD2025001848"/>
    <x v="24"/>
    <s v="Customer 3893"/>
    <s v="CUST2078"/>
    <x v="0"/>
    <x v="13"/>
    <x v="0"/>
    <x v="0"/>
    <x v="3"/>
    <s v="Sofa Model-278"/>
    <s v="PROD5607"/>
    <n v="3"/>
    <n v="150.1"/>
    <n v="450.3"/>
    <n v="0.05"/>
    <n v="22.52"/>
    <n v="427.78"/>
    <x v="3"/>
    <x v="3"/>
    <n v="0.15"/>
    <n v="64.17"/>
  </r>
  <r>
    <s v="ORD2025001849"/>
    <x v="3"/>
    <s v="Customer 3096"/>
    <s v="CUST8746"/>
    <x v="1"/>
    <x v="4"/>
    <x v="1"/>
    <x v="3"/>
    <x v="10"/>
    <s v="Perfume Model-403"/>
    <s v="PROD9923"/>
    <n v="7"/>
    <n v="826.49"/>
    <n v="5785.43"/>
    <n v="0.2"/>
    <n v="1157.0899999999999"/>
    <n v="4628.34"/>
    <x v="2"/>
    <x v="3"/>
    <n v="0.25"/>
    <n v="1157.0899999999999"/>
  </r>
  <r>
    <s v="ORD2025001850"/>
    <x v="175"/>
    <s v="Customer 3882"/>
    <s v="CUST5257"/>
    <x v="3"/>
    <x v="5"/>
    <x v="1"/>
    <x v="2"/>
    <x v="11"/>
    <s v="Mobile Model-606"/>
    <s v="PROD2860"/>
    <n v="4"/>
    <n v="597.70000000000005"/>
    <n v="2390.8000000000002"/>
    <n v="0.2"/>
    <n v="478.16"/>
    <n v="1912.64"/>
    <x v="1"/>
    <x v="2"/>
    <n v="0.25"/>
    <n v="478.16"/>
  </r>
  <r>
    <s v="ORD2025001851"/>
    <x v="251"/>
    <s v="Customer 4881"/>
    <s v="CUST3260"/>
    <x v="0"/>
    <x v="0"/>
    <x v="1"/>
    <x v="1"/>
    <x v="7"/>
    <s v="Jacket Model-789"/>
    <s v="PROD9430"/>
    <n v="3"/>
    <n v="142.16999999999999"/>
    <n v="426.51"/>
    <n v="0"/>
    <n v="0"/>
    <n v="426.51"/>
    <x v="3"/>
    <x v="0"/>
    <n v="0.3"/>
    <n v="127.95"/>
  </r>
  <r>
    <s v="ORD2025001852"/>
    <x v="154"/>
    <s v="Customer 4296"/>
    <s v="CUST4197"/>
    <x v="1"/>
    <x v="10"/>
    <x v="0"/>
    <x v="0"/>
    <x v="3"/>
    <s v="Sofa Model-204"/>
    <s v="PROD3319"/>
    <n v="3"/>
    <n v="903.85"/>
    <n v="2711.55"/>
    <n v="0.2"/>
    <n v="542.30999999999995"/>
    <n v="2169.2399999999998"/>
    <x v="0"/>
    <x v="2"/>
    <n v="0.25"/>
    <n v="542.30999999999995"/>
  </r>
  <r>
    <s v="ORD2025001853"/>
    <x v="124"/>
    <s v="Customer 4363"/>
    <s v="CUST9936"/>
    <x v="0"/>
    <x v="13"/>
    <x v="1"/>
    <x v="1"/>
    <x v="7"/>
    <s v="Jacket Model-293"/>
    <s v="PROD9818"/>
    <n v="3"/>
    <n v="826.81"/>
    <n v="2480.4299999999998"/>
    <n v="0.1"/>
    <n v="248.04"/>
    <n v="2232.39"/>
    <x v="3"/>
    <x v="0"/>
    <n v="0.3"/>
    <n v="669.72"/>
  </r>
  <r>
    <s v="ORD2025001854"/>
    <x v="166"/>
    <s v="Customer 2785"/>
    <s v="CUST3273"/>
    <x v="3"/>
    <x v="8"/>
    <x v="1"/>
    <x v="0"/>
    <x v="2"/>
    <s v="Lamp Model-920"/>
    <s v="PROD6809"/>
    <n v="7"/>
    <n v="400.59"/>
    <n v="2804.13"/>
    <n v="0.2"/>
    <n v="560.83000000000004"/>
    <n v="2243.3000000000002"/>
    <x v="2"/>
    <x v="1"/>
    <n v="0.3"/>
    <n v="672.99"/>
  </r>
  <r>
    <s v="ORD2025001855"/>
    <x v="121"/>
    <s v="Customer 2163"/>
    <s v="CUST6026"/>
    <x v="3"/>
    <x v="8"/>
    <x v="1"/>
    <x v="3"/>
    <x v="6"/>
    <s v="Face Cream Model-364"/>
    <s v="PROD2973"/>
    <n v="4"/>
    <n v="864.02"/>
    <n v="3456.08"/>
    <n v="0"/>
    <n v="0"/>
    <n v="3456.08"/>
    <x v="3"/>
    <x v="2"/>
    <n v="0.15"/>
    <n v="518.41"/>
  </r>
  <r>
    <s v="ORD2025001856"/>
    <x v="443"/>
    <s v="Customer 4844"/>
    <s v="CUST3757"/>
    <x v="0"/>
    <x v="0"/>
    <x v="1"/>
    <x v="3"/>
    <x v="10"/>
    <s v="Perfume Model-854"/>
    <s v="PROD5324"/>
    <n v="10"/>
    <n v="835.09"/>
    <n v="8350.9"/>
    <n v="0.1"/>
    <n v="835.09"/>
    <n v="7515.81"/>
    <x v="1"/>
    <x v="3"/>
    <n v="0.15"/>
    <n v="1127.3699999999999"/>
  </r>
  <r>
    <s v="ORD2025001857"/>
    <x v="422"/>
    <s v="Customer 1962"/>
    <s v="CUST8088"/>
    <x v="1"/>
    <x v="1"/>
    <x v="1"/>
    <x v="1"/>
    <x v="5"/>
    <s v="Shirt Model-434"/>
    <s v="PROD9209"/>
    <n v="4"/>
    <n v="162.33000000000001"/>
    <n v="649.32000000000005"/>
    <n v="0.05"/>
    <n v="32.47"/>
    <n v="616.85"/>
    <x v="1"/>
    <x v="2"/>
    <n v="0.25"/>
    <n v="154.21"/>
  </r>
  <r>
    <s v="ORD2025001858"/>
    <x v="350"/>
    <s v="Customer 4416"/>
    <s v="CUST7159"/>
    <x v="3"/>
    <x v="5"/>
    <x v="0"/>
    <x v="1"/>
    <x v="5"/>
    <s v="Shirt Model-579"/>
    <s v="PROD1234"/>
    <n v="7"/>
    <n v="394.82"/>
    <n v="2763.74"/>
    <n v="0"/>
    <n v="0"/>
    <n v="2763.74"/>
    <x v="2"/>
    <x v="0"/>
    <n v="0.15"/>
    <n v="414.56"/>
  </r>
  <r>
    <s v="ORD2025001859"/>
    <x v="432"/>
    <s v="Customer 2792"/>
    <s v="CUST3340"/>
    <x v="1"/>
    <x v="10"/>
    <x v="1"/>
    <x v="3"/>
    <x v="9"/>
    <s v="Lipstick Model-669"/>
    <s v="PROD3431"/>
    <n v="7"/>
    <n v="670.82"/>
    <n v="4695.74"/>
    <n v="0.2"/>
    <n v="939.15"/>
    <n v="3756.59"/>
    <x v="0"/>
    <x v="1"/>
    <n v="0.25"/>
    <n v="939.15"/>
  </r>
  <r>
    <s v="ORD2025001860"/>
    <x v="444"/>
    <s v="Customer 4366"/>
    <s v="CUST1111"/>
    <x v="3"/>
    <x v="5"/>
    <x v="1"/>
    <x v="3"/>
    <x v="6"/>
    <s v="Face Cream Model-444"/>
    <s v="PROD2412"/>
    <n v="8"/>
    <n v="532.34"/>
    <n v="4258.72"/>
    <n v="0.05"/>
    <n v="212.94"/>
    <n v="4045.78"/>
    <x v="0"/>
    <x v="2"/>
    <n v="0.3"/>
    <n v="1213.73"/>
  </r>
  <r>
    <s v="ORD2025001861"/>
    <x v="279"/>
    <s v="Customer 4379"/>
    <s v="CUST1039"/>
    <x v="2"/>
    <x v="2"/>
    <x v="0"/>
    <x v="0"/>
    <x v="3"/>
    <s v="Sofa Model-554"/>
    <s v="PROD1509"/>
    <n v="8"/>
    <n v="449.38"/>
    <n v="3595.04"/>
    <n v="0.2"/>
    <n v="719.01"/>
    <n v="2876.03"/>
    <x v="1"/>
    <x v="2"/>
    <n v="0.3"/>
    <n v="862.81"/>
  </r>
  <r>
    <s v="ORD2025001862"/>
    <x v="23"/>
    <s v="Customer 1897"/>
    <s v="CUST4670"/>
    <x v="4"/>
    <x v="11"/>
    <x v="0"/>
    <x v="1"/>
    <x v="1"/>
    <s v="Jeans Model-537"/>
    <s v="PROD9723"/>
    <n v="3"/>
    <n v="419.27"/>
    <n v="1257.81"/>
    <n v="0.2"/>
    <n v="251.56"/>
    <n v="1006.25"/>
    <x v="2"/>
    <x v="1"/>
    <n v="0.3"/>
    <n v="301.88"/>
  </r>
  <r>
    <s v="ORD2025001863"/>
    <x v="18"/>
    <s v="Customer 2554"/>
    <s v="CUST4210"/>
    <x v="2"/>
    <x v="2"/>
    <x v="0"/>
    <x v="2"/>
    <x v="11"/>
    <s v="Mobile Model-571"/>
    <s v="PROD6048"/>
    <n v="8"/>
    <n v="761.53"/>
    <n v="6092.24"/>
    <n v="0"/>
    <n v="0"/>
    <n v="6092.24"/>
    <x v="1"/>
    <x v="3"/>
    <n v="0.25"/>
    <n v="1523.06"/>
  </r>
  <r>
    <s v="ORD2025001864"/>
    <x v="393"/>
    <s v="Customer 1210"/>
    <s v="CUST6239"/>
    <x v="4"/>
    <x v="11"/>
    <x v="1"/>
    <x v="3"/>
    <x v="6"/>
    <s v="Face Cream Model-661"/>
    <s v="PROD5037"/>
    <n v="2"/>
    <n v="895.1"/>
    <n v="1790.2"/>
    <n v="0.1"/>
    <n v="179.02"/>
    <n v="1611.18"/>
    <x v="0"/>
    <x v="1"/>
    <n v="0.25"/>
    <n v="402.8"/>
  </r>
  <r>
    <s v="ORD2025001865"/>
    <x v="283"/>
    <s v="Customer 1845"/>
    <s v="CUST6034"/>
    <x v="3"/>
    <x v="8"/>
    <x v="0"/>
    <x v="3"/>
    <x v="10"/>
    <s v="Perfume Model-502"/>
    <s v="PROD9130"/>
    <n v="1"/>
    <n v="999.9"/>
    <n v="999.9"/>
    <n v="0"/>
    <n v="0"/>
    <n v="999.9"/>
    <x v="2"/>
    <x v="1"/>
    <n v="0.3"/>
    <n v="299.97000000000003"/>
  </r>
  <r>
    <s v="ORD2025001866"/>
    <x v="412"/>
    <s v="Customer 359"/>
    <s v="CUST4989"/>
    <x v="2"/>
    <x v="12"/>
    <x v="0"/>
    <x v="3"/>
    <x v="9"/>
    <s v="Lipstick Model-217"/>
    <s v="PROD1609"/>
    <n v="1"/>
    <n v="909.88"/>
    <n v="909.88"/>
    <n v="0"/>
    <n v="0"/>
    <n v="909.88"/>
    <x v="1"/>
    <x v="1"/>
    <n v="0.25"/>
    <n v="227.47"/>
  </r>
  <r>
    <s v="ORD2025001867"/>
    <x v="79"/>
    <s v="Customer 2463"/>
    <s v="CUST6063"/>
    <x v="0"/>
    <x v="13"/>
    <x v="0"/>
    <x v="2"/>
    <x v="11"/>
    <s v="Mobile Model-670"/>
    <s v="PROD5548"/>
    <n v="6"/>
    <n v="866.65"/>
    <n v="5199.8999999999996"/>
    <n v="0.05"/>
    <n v="260"/>
    <n v="4939.8999999999996"/>
    <x v="0"/>
    <x v="0"/>
    <n v="0.25"/>
    <n v="1234.97"/>
  </r>
  <r>
    <s v="ORD2025001868"/>
    <x v="336"/>
    <s v="Customer 4184"/>
    <s v="CUST6462"/>
    <x v="3"/>
    <x v="5"/>
    <x v="1"/>
    <x v="0"/>
    <x v="2"/>
    <s v="Lamp Model-818"/>
    <s v="PROD9063"/>
    <n v="2"/>
    <n v="628.92999999999995"/>
    <n v="1257.8599999999999"/>
    <n v="0.2"/>
    <n v="251.57"/>
    <n v="1006.29"/>
    <x v="1"/>
    <x v="2"/>
    <n v="0.3"/>
    <n v="301.89"/>
  </r>
  <r>
    <s v="ORD2025001869"/>
    <x v="1"/>
    <s v="Customer 1760"/>
    <s v="CUST8354"/>
    <x v="0"/>
    <x v="6"/>
    <x v="0"/>
    <x v="3"/>
    <x v="10"/>
    <s v="Perfume Model-659"/>
    <s v="PROD9710"/>
    <n v="10"/>
    <n v="664.64"/>
    <n v="6646.4"/>
    <n v="0.1"/>
    <n v="664.64"/>
    <n v="5981.76"/>
    <x v="2"/>
    <x v="2"/>
    <n v="0.15"/>
    <n v="897.26"/>
  </r>
  <r>
    <s v="ORD2025001870"/>
    <x v="300"/>
    <s v="Customer 533"/>
    <s v="CUST9001"/>
    <x v="4"/>
    <x v="7"/>
    <x v="0"/>
    <x v="1"/>
    <x v="5"/>
    <s v="Shirt Model-273"/>
    <s v="PROD1479"/>
    <n v="6"/>
    <n v="771.51"/>
    <n v="4629.0600000000004"/>
    <n v="0"/>
    <n v="0"/>
    <n v="4629.0600000000004"/>
    <x v="0"/>
    <x v="3"/>
    <n v="0.3"/>
    <n v="1388.72"/>
  </r>
  <r>
    <s v="ORD2025001871"/>
    <x v="91"/>
    <s v="Customer 1833"/>
    <s v="CUST4700"/>
    <x v="1"/>
    <x v="4"/>
    <x v="0"/>
    <x v="0"/>
    <x v="2"/>
    <s v="Lamp Model-493"/>
    <s v="PROD1976"/>
    <n v="4"/>
    <n v="844.13"/>
    <n v="3376.52"/>
    <n v="0.05"/>
    <n v="168.83"/>
    <n v="3207.69"/>
    <x v="0"/>
    <x v="0"/>
    <n v="0.3"/>
    <n v="962.31"/>
  </r>
  <r>
    <s v="ORD2025001872"/>
    <x v="430"/>
    <s v="Customer 152"/>
    <s v="CUST5412"/>
    <x v="3"/>
    <x v="8"/>
    <x v="0"/>
    <x v="0"/>
    <x v="2"/>
    <s v="Lamp Model-942"/>
    <s v="PROD8791"/>
    <n v="7"/>
    <n v="816.34"/>
    <n v="5714.38"/>
    <n v="0.1"/>
    <n v="571.44000000000005"/>
    <n v="5142.9399999999996"/>
    <x v="2"/>
    <x v="0"/>
    <n v="0.3"/>
    <n v="1542.88"/>
  </r>
  <r>
    <s v="ORD2025001873"/>
    <x v="90"/>
    <s v="Customer 269"/>
    <s v="CUST3489"/>
    <x v="4"/>
    <x v="7"/>
    <x v="0"/>
    <x v="3"/>
    <x v="9"/>
    <s v="Lipstick Model-982"/>
    <s v="PROD2397"/>
    <n v="6"/>
    <n v="602.65"/>
    <n v="3615.9"/>
    <n v="0.2"/>
    <n v="723.18"/>
    <n v="2892.72"/>
    <x v="2"/>
    <x v="1"/>
    <n v="0.3"/>
    <n v="867.82"/>
  </r>
  <r>
    <s v="ORD2025001874"/>
    <x v="246"/>
    <s v="Customer 2022"/>
    <s v="CUST7886"/>
    <x v="0"/>
    <x v="0"/>
    <x v="0"/>
    <x v="2"/>
    <x v="4"/>
    <s v="Laptop Model-916"/>
    <s v="PROD6631"/>
    <n v="4"/>
    <n v="974.14"/>
    <n v="3896.56"/>
    <n v="0.2"/>
    <n v="779.31"/>
    <n v="3117.25"/>
    <x v="1"/>
    <x v="3"/>
    <n v="0.3"/>
    <n v="935.17"/>
  </r>
  <r>
    <s v="ORD2025001875"/>
    <x v="337"/>
    <s v="Customer 2123"/>
    <s v="CUST3258"/>
    <x v="2"/>
    <x v="2"/>
    <x v="0"/>
    <x v="1"/>
    <x v="5"/>
    <s v="Shirt Model-988"/>
    <s v="PROD8457"/>
    <n v="1"/>
    <n v="502.5"/>
    <n v="502.5"/>
    <n v="0.2"/>
    <n v="100.5"/>
    <n v="402"/>
    <x v="1"/>
    <x v="2"/>
    <n v="0.15"/>
    <n v="60.3"/>
  </r>
  <r>
    <s v="ORD2025001876"/>
    <x v="138"/>
    <s v="Customer 2500"/>
    <s v="CUST2031"/>
    <x v="4"/>
    <x v="11"/>
    <x v="1"/>
    <x v="0"/>
    <x v="2"/>
    <s v="Lamp Model-639"/>
    <s v="PROD5417"/>
    <n v="1"/>
    <n v="998.36"/>
    <n v="998.36"/>
    <n v="0.05"/>
    <n v="49.92"/>
    <n v="948.44"/>
    <x v="3"/>
    <x v="3"/>
    <n v="0.3"/>
    <n v="284.52999999999997"/>
  </r>
  <r>
    <s v="ORD2025001877"/>
    <x v="373"/>
    <s v="Customer 107"/>
    <s v="CUST2318"/>
    <x v="2"/>
    <x v="2"/>
    <x v="1"/>
    <x v="3"/>
    <x v="9"/>
    <s v="Lipstick Model-705"/>
    <s v="PROD1418"/>
    <n v="2"/>
    <n v="324.67"/>
    <n v="649.34"/>
    <n v="0"/>
    <n v="0"/>
    <n v="649.34"/>
    <x v="1"/>
    <x v="2"/>
    <n v="0.25"/>
    <n v="162.34"/>
  </r>
  <r>
    <s v="ORD2025001878"/>
    <x v="356"/>
    <s v="Customer 213"/>
    <s v="CUST3065"/>
    <x v="3"/>
    <x v="5"/>
    <x v="1"/>
    <x v="3"/>
    <x v="6"/>
    <s v="Face Cream Model-699"/>
    <s v="PROD9074"/>
    <n v="8"/>
    <n v="149.12"/>
    <n v="1192.96"/>
    <n v="0.05"/>
    <n v="59.65"/>
    <n v="1133.31"/>
    <x v="3"/>
    <x v="3"/>
    <n v="0.3"/>
    <n v="339.99"/>
  </r>
  <r>
    <s v="ORD2025001879"/>
    <x v="9"/>
    <s v="Customer 3096"/>
    <s v="CUST2966"/>
    <x v="2"/>
    <x v="14"/>
    <x v="1"/>
    <x v="0"/>
    <x v="0"/>
    <s v="Curtain Model-512"/>
    <s v="PROD8473"/>
    <n v="10"/>
    <n v="745.35"/>
    <n v="7453.5"/>
    <n v="0"/>
    <n v="0"/>
    <n v="7453.5"/>
    <x v="0"/>
    <x v="3"/>
    <n v="0.25"/>
    <n v="1863.38"/>
  </r>
  <r>
    <s v="ORD2025001880"/>
    <x v="326"/>
    <s v="Customer 2968"/>
    <s v="CUST5320"/>
    <x v="2"/>
    <x v="2"/>
    <x v="1"/>
    <x v="3"/>
    <x v="6"/>
    <s v="Face Cream Model-742"/>
    <s v="PROD7751"/>
    <n v="5"/>
    <n v="978.08"/>
    <n v="4890.3999999999996"/>
    <n v="0"/>
    <n v="0"/>
    <n v="4890.3999999999996"/>
    <x v="1"/>
    <x v="2"/>
    <n v="0.25"/>
    <n v="1222.5999999999999"/>
  </r>
  <r>
    <s v="ORD2025001881"/>
    <x v="149"/>
    <s v="Customer 2782"/>
    <s v="CUST4521"/>
    <x v="3"/>
    <x v="3"/>
    <x v="0"/>
    <x v="3"/>
    <x v="10"/>
    <s v="Perfume Model-662"/>
    <s v="PROD7497"/>
    <n v="4"/>
    <n v="831.96"/>
    <n v="3327.84"/>
    <n v="0"/>
    <n v="0"/>
    <n v="3327.84"/>
    <x v="2"/>
    <x v="2"/>
    <n v="0.3"/>
    <n v="998.35"/>
  </r>
  <r>
    <s v="ORD2025001882"/>
    <x v="315"/>
    <s v="Customer 2881"/>
    <s v="CUST9023"/>
    <x v="2"/>
    <x v="14"/>
    <x v="1"/>
    <x v="0"/>
    <x v="2"/>
    <s v="Lamp Model-334"/>
    <s v="PROD3287"/>
    <n v="5"/>
    <n v="790.97"/>
    <n v="3954.85"/>
    <n v="0.1"/>
    <n v="395.49"/>
    <n v="3559.36"/>
    <x v="2"/>
    <x v="3"/>
    <n v="0.3"/>
    <n v="1067.81"/>
  </r>
  <r>
    <s v="ORD2025001883"/>
    <x v="109"/>
    <s v="Customer 2638"/>
    <s v="CUST7376"/>
    <x v="1"/>
    <x v="4"/>
    <x v="1"/>
    <x v="2"/>
    <x v="8"/>
    <s v="Tablet Model-864"/>
    <s v="PROD4828"/>
    <n v="7"/>
    <n v="269.48"/>
    <n v="1886.36"/>
    <n v="0.05"/>
    <n v="94.32"/>
    <n v="1792.04"/>
    <x v="3"/>
    <x v="2"/>
    <n v="0.3"/>
    <n v="537.61"/>
  </r>
  <r>
    <s v="ORD2025001884"/>
    <x v="177"/>
    <s v="Customer 3868"/>
    <s v="CUST1402"/>
    <x v="2"/>
    <x v="2"/>
    <x v="1"/>
    <x v="2"/>
    <x v="4"/>
    <s v="Laptop Model-281"/>
    <s v="PROD7493"/>
    <n v="8"/>
    <n v="802.96"/>
    <n v="6423.68"/>
    <n v="0.1"/>
    <n v="642.37"/>
    <n v="5781.31"/>
    <x v="0"/>
    <x v="1"/>
    <n v="0.25"/>
    <n v="1445.33"/>
  </r>
  <r>
    <s v="ORD2025001885"/>
    <x v="358"/>
    <s v="Customer 1428"/>
    <s v="CUST2998"/>
    <x v="2"/>
    <x v="12"/>
    <x v="0"/>
    <x v="0"/>
    <x v="3"/>
    <s v="Sofa Model-636"/>
    <s v="PROD3415"/>
    <n v="6"/>
    <n v="357.92"/>
    <n v="2147.52"/>
    <n v="0.1"/>
    <n v="214.75"/>
    <n v="1932.77"/>
    <x v="2"/>
    <x v="0"/>
    <n v="0.3"/>
    <n v="579.83000000000004"/>
  </r>
  <r>
    <s v="ORD2025001886"/>
    <x v="154"/>
    <s v="Customer 3416"/>
    <s v="CUST7547"/>
    <x v="1"/>
    <x v="4"/>
    <x v="1"/>
    <x v="2"/>
    <x v="8"/>
    <s v="Tablet Model-926"/>
    <s v="PROD6380"/>
    <n v="2"/>
    <n v="224.76"/>
    <n v="449.52"/>
    <n v="0.2"/>
    <n v="89.9"/>
    <n v="359.62"/>
    <x v="0"/>
    <x v="0"/>
    <n v="0.25"/>
    <n v="89.91"/>
  </r>
  <r>
    <s v="ORD2025001887"/>
    <x v="194"/>
    <s v="Customer 252"/>
    <s v="CUST9816"/>
    <x v="0"/>
    <x v="0"/>
    <x v="0"/>
    <x v="1"/>
    <x v="7"/>
    <s v="Jacket Model-604"/>
    <s v="PROD5704"/>
    <n v="4"/>
    <n v="158.54"/>
    <n v="634.16"/>
    <n v="0.2"/>
    <n v="126.83"/>
    <n v="507.33"/>
    <x v="1"/>
    <x v="1"/>
    <n v="0.15"/>
    <n v="76.099999999999994"/>
  </r>
  <r>
    <s v="ORD2025001888"/>
    <x v="133"/>
    <s v="Customer 4573"/>
    <s v="CUST2643"/>
    <x v="4"/>
    <x v="9"/>
    <x v="1"/>
    <x v="3"/>
    <x v="10"/>
    <s v="Perfume Model-758"/>
    <s v="PROD6387"/>
    <n v="9"/>
    <n v="310.83999999999997"/>
    <n v="2797.56"/>
    <n v="0.2"/>
    <n v="559.51"/>
    <n v="2238.0500000000002"/>
    <x v="3"/>
    <x v="0"/>
    <n v="0.15"/>
    <n v="335.71"/>
  </r>
  <r>
    <s v="ORD2025001889"/>
    <x v="24"/>
    <s v="Customer 454"/>
    <s v="CUST9292"/>
    <x v="0"/>
    <x v="0"/>
    <x v="1"/>
    <x v="0"/>
    <x v="2"/>
    <s v="Lamp Model-842"/>
    <s v="PROD2316"/>
    <n v="3"/>
    <n v="995.88"/>
    <n v="2987.64"/>
    <n v="0.2"/>
    <n v="597.53"/>
    <n v="2390.11"/>
    <x v="0"/>
    <x v="1"/>
    <n v="0.3"/>
    <n v="717.03"/>
  </r>
  <r>
    <s v="ORD2025001890"/>
    <x v="207"/>
    <s v="Customer 2343"/>
    <s v="CUST7868"/>
    <x v="1"/>
    <x v="4"/>
    <x v="1"/>
    <x v="2"/>
    <x v="11"/>
    <s v="Mobile Model-744"/>
    <s v="PROD1783"/>
    <n v="1"/>
    <n v="874.79"/>
    <n v="874.79"/>
    <n v="0.1"/>
    <n v="87.48"/>
    <n v="787.31"/>
    <x v="0"/>
    <x v="2"/>
    <n v="0.25"/>
    <n v="196.83"/>
  </r>
  <r>
    <s v="ORD2025001891"/>
    <x v="138"/>
    <s v="Customer 3749"/>
    <s v="CUST4958"/>
    <x v="2"/>
    <x v="2"/>
    <x v="0"/>
    <x v="1"/>
    <x v="7"/>
    <s v="Jacket Model-825"/>
    <s v="PROD9817"/>
    <n v="5"/>
    <n v="751.62"/>
    <n v="3758.1"/>
    <n v="0"/>
    <n v="0"/>
    <n v="3758.1"/>
    <x v="2"/>
    <x v="0"/>
    <n v="0.15"/>
    <n v="563.71"/>
  </r>
  <r>
    <s v="ORD2025001892"/>
    <x v="98"/>
    <s v="Customer 2390"/>
    <s v="CUST3848"/>
    <x v="2"/>
    <x v="14"/>
    <x v="1"/>
    <x v="3"/>
    <x v="10"/>
    <s v="Perfume Model-583"/>
    <s v="PROD7119"/>
    <n v="1"/>
    <n v="577.4"/>
    <n v="577.4"/>
    <n v="0"/>
    <n v="0"/>
    <n v="577.4"/>
    <x v="2"/>
    <x v="0"/>
    <n v="0.3"/>
    <n v="173.22"/>
  </r>
  <r>
    <s v="ORD2025001893"/>
    <x v="161"/>
    <s v="Customer 2299"/>
    <s v="CUST7409"/>
    <x v="3"/>
    <x v="3"/>
    <x v="0"/>
    <x v="1"/>
    <x v="5"/>
    <s v="Shirt Model-580"/>
    <s v="PROD8127"/>
    <n v="6"/>
    <n v="838"/>
    <n v="5028"/>
    <n v="0.05"/>
    <n v="251.4"/>
    <n v="4776.6000000000004"/>
    <x v="0"/>
    <x v="0"/>
    <n v="0.3"/>
    <n v="1432.98"/>
  </r>
  <r>
    <s v="ORD2025001894"/>
    <x v="290"/>
    <s v="Customer 233"/>
    <s v="CUST4623"/>
    <x v="0"/>
    <x v="13"/>
    <x v="0"/>
    <x v="2"/>
    <x v="8"/>
    <s v="Tablet Model-486"/>
    <s v="PROD8874"/>
    <n v="6"/>
    <n v="679.92"/>
    <n v="4079.52"/>
    <n v="0.1"/>
    <n v="407.95"/>
    <n v="3671.57"/>
    <x v="2"/>
    <x v="1"/>
    <n v="0.3"/>
    <n v="1101.47"/>
  </r>
  <r>
    <s v="ORD2025001895"/>
    <x v="313"/>
    <s v="Customer 2438"/>
    <s v="CUST4421"/>
    <x v="4"/>
    <x v="7"/>
    <x v="0"/>
    <x v="2"/>
    <x v="11"/>
    <s v="Mobile Model-625"/>
    <s v="PROD7450"/>
    <n v="8"/>
    <n v="311.55"/>
    <n v="2492.4"/>
    <n v="0.1"/>
    <n v="249.24"/>
    <n v="2243.16"/>
    <x v="2"/>
    <x v="2"/>
    <n v="0.25"/>
    <n v="560.79"/>
  </r>
  <r>
    <s v="ORD2025001896"/>
    <x v="73"/>
    <s v="Customer 2491"/>
    <s v="CUST6064"/>
    <x v="0"/>
    <x v="13"/>
    <x v="1"/>
    <x v="1"/>
    <x v="5"/>
    <s v="Shirt Model-506"/>
    <s v="PROD7984"/>
    <n v="1"/>
    <n v="307.07"/>
    <n v="307.07"/>
    <n v="0.2"/>
    <n v="61.41"/>
    <n v="245.66"/>
    <x v="0"/>
    <x v="3"/>
    <n v="0.15"/>
    <n v="36.85"/>
  </r>
  <r>
    <s v="ORD2025001897"/>
    <x v="116"/>
    <s v="Customer 24"/>
    <s v="CUST4953"/>
    <x v="3"/>
    <x v="5"/>
    <x v="0"/>
    <x v="3"/>
    <x v="9"/>
    <s v="Lipstick Model-343"/>
    <s v="PROD3987"/>
    <n v="8"/>
    <n v="613.53"/>
    <n v="4908.24"/>
    <n v="0.2"/>
    <n v="981.65"/>
    <n v="3926.59"/>
    <x v="1"/>
    <x v="1"/>
    <n v="0.15"/>
    <n v="588.99"/>
  </r>
  <r>
    <s v="ORD2025001898"/>
    <x v="102"/>
    <s v="Customer 2616"/>
    <s v="CUST8637"/>
    <x v="4"/>
    <x v="7"/>
    <x v="0"/>
    <x v="2"/>
    <x v="8"/>
    <s v="Tablet Model-183"/>
    <s v="PROD3272"/>
    <n v="10"/>
    <n v="989.77"/>
    <n v="9897.7000000000007"/>
    <n v="0.1"/>
    <n v="989.77"/>
    <n v="8907.93"/>
    <x v="3"/>
    <x v="0"/>
    <n v="0.15"/>
    <n v="1336.19"/>
  </r>
  <r>
    <s v="ORD2025001899"/>
    <x v="376"/>
    <s v="Customer 1242"/>
    <s v="CUST7073"/>
    <x v="4"/>
    <x v="9"/>
    <x v="1"/>
    <x v="3"/>
    <x v="10"/>
    <s v="Perfume Model-605"/>
    <s v="PROD1089"/>
    <n v="6"/>
    <n v="149.41999999999999"/>
    <n v="896.52"/>
    <n v="0"/>
    <n v="0"/>
    <n v="896.52"/>
    <x v="1"/>
    <x v="3"/>
    <n v="0.15"/>
    <n v="134.47999999999999"/>
  </r>
  <r>
    <s v="ORD2025001900"/>
    <x v="275"/>
    <s v="Customer 2333"/>
    <s v="CUST4814"/>
    <x v="2"/>
    <x v="12"/>
    <x v="0"/>
    <x v="2"/>
    <x v="11"/>
    <s v="Mobile Model-822"/>
    <s v="PROD3875"/>
    <n v="3"/>
    <n v="437.49"/>
    <n v="1312.47"/>
    <n v="0"/>
    <n v="0"/>
    <n v="1312.47"/>
    <x v="2"/>
    <x v="2"/>
    <n v="0.15"/>
    <n v="196.87"/>
  </r>
  <r>
    <s v="ORD2025001901"/>
    <x v="215"/>
    <s v="Customer 2148"/>
    <s v="CUST5063"/>
    <x v="3"/>
    <x v="5"/>
    <x v="1"/>
    <x v="2"/>
    <x v="11"/>
    <s v="Mobile Model-906"/>
    <s v="PROD9733"/>
    <n v="9"/>
    <n v="785.39"/>
    <n v="7068.51"/>
    <n v="0"/>
    <n v="0"/>
    <n v="7068.51"/>
    <x v="1"/>
    <x v="1"/>
    <n v="0.3"/>
    <n v="2120.5500000000002"/>
  </r>
  <r>
    <s v="ORD2025001902"/>
    <x v="270"/>
    <s v="Customer 3747"/>
    <s v="CUST4229"/>
    <x v="2"/>
    <x v="14"/>
    <x v="0"/>
    <x v="3"/>
    <x v="10"/>
    <s v="Perfume Model-921"/>
    <s v="PROD3143"/>
    <n v="1"/>
    <n v="806.38"/>
    <n v="806.38"/>
    <n v="0.1"/>
    <n v="80.64"/>
    <n v="725.74"/>
    <x v="0"/>
    <x v="0"/>
    <n v="0.25"/>
    <n v="181.44"/>
  </r>
  <r>
    <s v="ORD2025001903"/>
    <x v="326"/>
    <s v="Customer 4633"/>
    <s v="CUST3955"/>
    <x v="3"/>
    <x v="3"/>
    <x v="0"/>
    <x v="3"/>
    <x v="9"/>
    <s v="Lipstick Model-679"/>
    <s v="PROD4178"/>
    <n v="9"/>
    <n v="580.04999999999995"/>
    <n v="5220.45"/>
    <n v="0"/>
    <n v="0"/>
    <n v="5220.45"/>
    <x v="2"/>
    <x v="1"/>
    <n v="0.15"/>
    <n v="783.07"/>
  </r>
  <r>
    <s v="ORD2025001904"/>
    <x v="97"/>
    <s v="Customer 1877"/>
    <s v="CUST7062"/>
    <x v="0"/>
    <x v="0"/>
    <x v="0"/>
    <x v="1"/>
    <x v="7"/>
    <s v="Jacket Model-138"/>
    <s v="PROD5785"/>
    <n v="9"/>
    <n v="199.8"/>
    <n v="1798.2"/>
    <n v="0.1"/>
    <n v="179.82"/>
    <n v="1618.38"/>
    <x v="0"/>
    <x v="1"/>
    <n v="0.25"/>
    <n v="404.6"/>
  </r>
  <r>
    <s v="ORD2025001905"/>
    <x v="372"/>
    <s v="Customer 561"/>
    <s v="CUST3747"/>
    <x v="3"/>
    <x v="5"/>
    <x v="1"/>
    <x v="1"/>
    <x v="1"/>
    <s v="Jeans Model-164"/>
    <s v="PROD8331"/>
    <n v="4"/>
    <n v="965.59"/>
    <n v="3862.36"/>
    <n v="0.1"/>
    <n v="386.24"/>
    <n v="3476.12"/>
    <x v="2"/>
    <x v="1"/>
    <n v="0.25"/>
    <n v="869.03"/>
  </r>
  <r>
    <s v="ORD2025001906"/>
    <x v="326"/>
    <s v="Customer 387"/>
    <s v="CUST9766"/>
    <x v="2"/>
    <x v="14"/>
    <x v="0"/>
    <x v="2"/>
    <x v="8"/>
    <s v="Tablet Model-871"/>
    <s v="PROD5280"/>
    <n v="10"/>
    <n v="145.5"/>
    <n v="1455"/>
    <n v="0.1"/>
    <n v="145.5"/>
    <n v="1309.5"/>
    <x v="1"/>
    <x v="3"/>
    <n v="0.15"/>
    <n v="196.42"/>
  </r>
  <r>
    <s v="ORD2025001907"/>
    <x v="64"/>
    <s v="Customer 3381"/>
    <s v="CUST9397"/>
    <x v="3"/>
    <x v="5"/>
    <x v="1"/>
    <x v="1"/>
    <x v="1"/>
    <s v="Jeans Model-142"/>
    <s v="PROD6702"/>
    <n v="9"/>
    <n v="646.85"/>
    <n v="5821.65"/>
    <n v="0.05"/>
    <n v="291.08"/>
    <n v="5530.57"/>
    <x v="3"/>
    <x v="0"/>
    <n v="0.3"/>
    <n v="1659.17"/>
  </r>
  <r>
    <s v="ORD2025001908"/>
    <x v="52"/>
    <s v="Customer 3047"/>
    <s v="CUST8647"/>
    <x v="0"/>
    <x v="13"/>
    <x v="0"/>
    <x v="1"/>
    <x v="1"/>
    <s v="Jeans Model-831"/>
    <s v="PROD2357"/>
    <n v="8"/>
    <n v="894.11"/>
    <n v="7152.88"/>
    <n v="0"/>
    <n v="0"/>
    <n v="7152.88"/>
    <x v="3"/>
    <x v="2"/>
    <n v="0.15"/>
    <n v="1072.93"/>
  </r>
  <r>
    <s v="ORD2025001909"/>
    <x v="249"/>
    <s v="Customer 4515"/>
    <s v="CUST5503"/>
    <x v="4"/>
    <x v="7"/>
    <x v="0"/>
    <x v="0"/>
    <x v="2"/>
    <s v="Lamp Model-181"/>
    <s v="PROD7009"/>
    <n v="7"/>
    <n v="738.09"/>
    <n v="5166.63"/>
    <n v="0"/>
    <n v="0"/>
    <n v="5166.63"/>
    <x v="3"/>
    <x v="3"/>
    <n v="0.25"/>
    <n v="1291.6600000000001"/>
  </r>
  <r>
    <s v="ORD2025001910"/>
    <x v="410"/>
    <s v="Customer 1005"/>
    <s v="CUST6884"/>
    <x v="0"/>
    <x v="13"/>
    <x v="1"/>
    <x v="2"/>
    <x v="11"/>
    <s v="Mobile Model-233"/>
    <s v="PROD1158"/>
    <n v="7"/>
    <n v="620.65"/>
    <n v="4344.55"/>
    <n v="0.1"/>
    <n v="434.46"/>
    <n v="3910.09"/>
    <x v="2"/>
    <x v="2"/>
    <n v="0.3"/>
    <n v="1173.03"/>
  </r>
  <r>
    <s v="ORD2025001911"/>
    <x v="180"/>
    <s v="Customer 1313"/>
    <s v="CUST3831"/>
    <x v="3"/>
    <x v="3"/>
    <x v="0"/>
    <x v="3"/>
    <x v="6"/>
    <s v="Face Cream Model-109"/>
    <s v="PROD5446"/>
    <n v="8"/>
    <n v="557.76"/>
    <n v="4462.08"/>
    <n v="0.2"/>
    <n v="892.42"/>
    <n v="3569.66"/>
    <x v="3"/>
    <x v="2"/>
    <n v="0.3"/>
    <n v="1070.9000000000001"/>
  </r>
  <r>
    <s v="ORD2025001912"/>
    <x v="128"/>
    <s v="Customer 3109"/>
    <s v="CUST7967"/>
    <x v="2"/>
    <x v="14"/>
    <x v="0"/>
    <x v="2"/>
    <x v="11"/>
    <s v="Mobile Model-689"/>
    <s v="PROD5651"/>
    <n v="10"/>
    <n v="843.83"/>
    <n v="8438.2999999999993"/>
    <n v="0"/>
    <n v="0"/>
    <n v="8438.2999999999993"/>
    <x v="1"/>
    <x v="0"/>
    <n v="0.15"/>
    <n v="1265.74"/>
  </r>
  <r>
    <s v="ORD2025001913"/>
    <x v="327"/>
    <s v="Customer 1142"/>
    <s v="CUST1510"/>
    <x v="4"/>
    <x v="9"/>
    <x v="1"/>
    <x v="2"/>
    <x v="4"/>
    <s v="Laptop Model-340"/>
    <s v="PROD5676"/>
    <n v="8"/>
    <n v="839.87"/>
    <n v="6718.96"/>
    <n v="0"/>
    <n v="0"/>
    <n v="6718.96"/>
    <x v="0"/>
    <x v="0"/>
    <n v="0.3"/>
    <n v="2015.69"/>
  </r>
  <r>
    <s v="ORD2025001914"/>
    <x v="235"/>
    <s v="Customer 1604"/>
    <s v="CUST2065"/>
    <x v="0"/>
    <x v="6"/>
    <x v="0"/>
    <x v="1"/>
    <x v="5"/>
    <s v="Shirt Model-208"/>
    <s v="PROD1567"/>
    <n v="9"/>
    <n v="947.59"/>
    <n v="8528.31"/>
    <n v="0.05"/>
    <n v="426.42"/>
    <n v="8101.89"/>
    <x v="1"/>
    <x v="3"/>
    <n v="0.15"/>
    <n v="1215.28"/>
  </r>
  <r>
    <s v="ORD2025001915"/>
    <x v="153"/>
    <s v="Customer 4039"/>
    <s v="CUST5421"/>
    <x v="2"/>
    <x v="2"/>
    <x v="1"/>
    <x v="0"/>
    <x v="2"/>
    <s v="Lamp Model-674"/>
    <s v="PROD6978"/>
    <n v="8"/>
    <n v="742.51"/>
    <n v="5940.08"/>
    <n v="0.1"/>
    <n v="594.01"/>
    <n v="5346.07"/>
    <x v="3"/>
    <x v="3"/>
    <n v="0.25"/>
    <n v="1336.52"/>
  </r>
  <r>
    <s v="ORD2025001916"/>
    <x v="96"/>
    <s v="Customer 3283"/>
    <s v="CUST5154"/>
    <x v="3"/>
    <x v="8"/>
    <x v="1"/>
    <x v="1"/>
    <x v="1"/>
    <s v="Jeans Model-866"/>
    <s v="PROD8833"/>
    <n v="2"/>
    <n v="509.05"/>
    <n v="1018.1"/>
    <n v="0.1"/>
    <n v="101.81"/>
    <n v="916.29"/>
    <x v="1"/>
    <x v="2"/>
    <n v="0.15"/>
    <n v="137.44"/>
  </r>
  <r>
    <s v="ORD2025001917"/>
    <x v="11"/>
    <s v="Customer 1454"/>
    <s v="CUST6181"/>
    <x v="4"/>
    <x v="11"/>
    <x v="0"/>
    <x v="2"/>
    <x v="11"/>
    <s v="Mobile Model-555"/>
    <s v="PROD6973"/>
    <n v="8"/>
    <n v="915.59"/>
    <n v="7324.72"/>
    <n v="0"/>
    <n v="0"/>
    <n v="7324.72"/>
    <x v="1"/>
    <x v="3"/>
    <n v="0.15"/>
    <n v="1098.71"/>
  </r>
  <r>
    <s v="ORD2025001918"/>
    <x v="233"/>
    <s v="Customer 508"/>
    <s v="CUST4784"/>
    <x v="4"/>
    <x v="9"/>
    <x v="0"/>
    <x v="3"/>
    <x v="10"/>
    <s v="Perfume Model-870"/>
    <s v="PROD4915"/>
    <n v="2"/>
    <n v="938.14"/>
    <n v="1876.28"/>
    <n v="0.05"/>
    <n v="93.81"/>
    <n v="1782.47"/>
    <x v="2"/>
    <x v="0"/>
    <n v="0.25"/>
    <n v="445.62"/>
  </r>
  <r>
    <s v="ORD2025001919"/>
    <x v="444"/>
    <s v="Customer 4458"/>
    <s v="CUST2286"/>
    <x v="4"/>
    <x v="7"/>
    <x v="0"/>
    <x v="1"/>
    <x v="7"/>
    <s v="Jacket Model-938"/>
    <s v="PROD1398"/>
    <n v="1"/>
    <n v="240.08"/>
    <n v="240.08"/>
    <n v="0.05"/>
    <n v="12"/>
    <n v="228.08"/>
    <x v="3"/>
    <x v="3"/>
    <n v="0.25"/>
    <n v="57.02"/>
  </r>
  <r>
    <s v="ORD2025001920"/>
    <x v="300"/>
    <s v="Customer 2147"/>
    <s v="CUST3603"/>
    <x v="1"/>
    <x v="1"/>
    <x v="1"/>
    <x v="3"/>
    <x v="9"/>
    <s v="Lipstick Model-383"/>
    <s v="PROD5306"/>
    <n v="4"/>
    <n v="989.92"/>
    <n v="3959.68"/>
    <n v="0.1"/>
    <n v="395.97"/>
    <n v="3563.71"/>
    <x v="1"/>
    <x v="1"/>
    <n v="0.25"/>
    <n v="890.93"/>
  </r>
  <r>
    <s v="ORD2025001921"/>
    <x v="334"/>
    <s v="Customer 41"/>
    <s v="CUST5907"/>
    <x v="0"/>
    <x v="13"/>
    <x v="1"/>
    <x v="1"/>
    <x v="5"/>
    <s v="Shirt Model-779"/>
    <s v="PROD7706"/>
    <n v="4"/>
    <n v="300.12"/>
    <n v="1200.48"/>
    <n v="0.1"/>
    <n v="120.05"/>
    <n v="1080.43"/>
    <x v="3"/>
    <x v="1"/>
    <n v="0.15"/>
    <n v="162.06"/>
  </r>
  <r>
    <s v="ORD2025001922"/>
    <x v="286"/>
    <s v="Customer 2984"/>
    <s v="CUST8840"/>
    <x v="4"/>
    <x v="7"/>
    <x v="0"/>
    <x v="1"/>
    <x v="1"/>
    <s v="Jeans Model-522"/>
    <s v="PROD2118"/>
    <n v="3"/>
    <n v="335.47"/>
    <n v="1006.41"/>
    <n v="0.2"/>
    <n v="201.28"/>
    <n v="805.13"/>
    <x v="2"/>
    <x v="1"/>
    <n v="0.15"/>
    <n v="120.77"/>
  </r>
  <r>
    <s v="ORD2025001923"/>
    <x v="170"/>
    <s v="Customer 3490"/>
    <s v="CUST5310"/>
    <x v="1"/>
    <x v="4"/>
    <x v="0"/>
    <x v="2"/>
    <x v="8"/>
    <s v="Tablet Model-672"/>
    <s v="PROD6577"/>
    <n v="8"/>
    <n v="844.01"/>
    <n v="6752.08"/>
    <n v="0.05"/>
    <n v="337.6"/>
    <n v="6414.48"/>
    <x v="0"/>
    <x v="1"/>
    <n v="0.25"/>
    <n v="1603.62"/>
  </r>
  <r>
    <s v="ORD2025001924"/>
    <x v="370"/>
    <s v="Customer 3390"/>
    <s v="CUST7206"/>
    <x v="1"/>
    <x v="1"/>
    <x v="0"/>
    <x v="3"/>
    <x v="6"/>
    <s v="Face Cream Model-724"/>
    <s v="PROD3440"/>
    <n v="2"/>
    <n v="597.52"/>
    <n v="1195.04"/>
    <n v="0"/>
    <n v="0"/>
    <n v="1195.04"/>
    <x v="2"/>
    <x v="1"/>
    <n v="0.15"/>
    <n v="179.26"/>
  </r>
  <r>
    <s v="ORD2025001925"/>
    <x v="347"/>
    <s v="Customer 1656"/>
    <s v="CUST3511"/>
    <x v="3"/>
    <x v="8"/>
    <x v="0"/>
    <x v="3"/>
    <x v="6"/>
    <s v="Face Cream Model-400"/>
    <s v="PROD3538"/>
    <n v="6"/>
    <n v="604.08000000000004"/>
    <n v="3624.48"/>
    <n v="0.05"/>
    <n v="181.22"/>
    <n v="3443.26"/>
    <x v="0"/>
    <x v="2"/>
    <n v="0.3"/>
    <n v="1032.98"/>
  </r>
  <r>
    <s v="ORD2025001926"/>
    <x v="63"/>
    <s v="Customer 3329"/>
    <s v="CUST3497"/>
    <x v="4"/>
    <x v="11"/>
    <x v="1"/>
    <x v="2"/>
    <x v="4"/>
    <s v="Laptop Model-310"/>
    <s v="PROD1230"/>
    <n v="8"/>
    <n v="240.04"/>
    <n v="1920.32"/>
    <n v="0.2"/>
    <n v="384.06"/>
    <n v="1536.26"/>
    <x v="2"/>
    <x v="2"/>
    <n v="0.15"/>
    <n v="230.44"/>
  </r>
  <r>
    <s v="ORD2025001927"/>
    <x v="53"/>
    <s v="Customer 231"/>
    <s v="CUST3773"/>
    <x v="2"/>
    <x v="2"/>
    <x v="1"/>
    <x v="3"/>
    <x v="9"/>
    <s v="Lipstick Model-312"/>
    <s v="PROD1405"/>
    <n v="2"/>
    <n v="960.33"/>
    <n v="1920.66"/>
    <n v="0.1"/>
    <n v="192.07"/>
    <n v="1728.59"/>
    <x v="3"/>
    <x v="2"/>
    <n v="0.25"/>
    <n v="432.15"/>
  </r>
  <r>
    <s v="ORD2025001928"/>
    <x v="280"/>
    <s v="Customer 4853"/>
    <s v="CUST5013"/>
    <x v="2"/>
    <x v="2"/>
    <x v="0"/>
    <x v="1"/>
    <x v="5"/>
    <s v="Shirt Model-720"/>
    <s v="PROD7669"/>
    <n v="2"/>
    <n v="643.41999999999996"/>
    <n v="1286.8399999999999"/>
    <n v="0"/>
    <n v="0"/>
    <n v="1286.8399999999999"/>
    <x v="0"/>
    <x v="3"/>
    <n v="0.15"/>
    <n v="193.03"/>
  </r>
  <r>
    <s v="ORD2025001929"/>
    <x v="173"/>
    <s v="Customer 3019"/>
    <s v="CUST5864"/>
    <x v="3"/>
    <x v="5"/>
    <x v="1"/>
    <x v="3"/>
    <x v="10"/>
    <s v="Perfume Model-792"/>
    <s v="PROD9930"/>
    <n v="9"/>
    <n v="842.77"/>
    <n v="7584.93"/>
    <n v="0"/>
    <n v="0"/>
    <n v="7584.93"/>
    <x v="1"/>
    <x v="3"/>
    <n v="0.15"/>
    <n v="1137.74"/>
  </r>
  <r>
    <s v="ORD2025001930"/>
    <x v="141"/>
    <s v="Customer 685"/>
    <s v="CUST7355"/>
    <x v="0"/>
    <x v="0"/>
    <x v="1"/>
    <x v="0"/>
    <x v="2"/>
    <s v="Lamp Model-418"/>
    <s v="PROD2740"/>
    <n v="10"/>
    <n v="329.31"/>
    <n v="3293.1"/>
    <n v="0"/>
    <n v="0"/>
    <n v="3293.1"/>
    <x v="2"/>
    <x v="1"/>
    <n v="0.25"/>
    <n v="823.27"/>
  </r>
  <r>
    <s v="ORD2025001931"/>
    <x v="159"/>
    <s v="Customer 3355"/>
    <s v="CUST3158"/>
    <x v="3"/>
    <x v="8"/>
    <x v="1"/>
    <x v="0"/>
    <x v="2"/>
    <s v="Lamp Model-801"/>
    <s v="PROD2146"/>
    <n v="7"/>
    <n v="791.54"/>
    <n v="5540.78"/>
    <n v="0"/>
    <n v="0"/>
    <n v="5540.78"/>
    <x v="1"/>
    <x v="0"/>
    <n v="0.15"/>
    <n v="831.12"/>
  </r>
  <r>
    <s v="ORD2025001932"/>
    <x v="43"/>
    <s v="Customer 1688"/>
    <s v="CUST3547"/>
    <x v="4"/>
    <x v="9"/>
    <x v="0"/>
    <x v="3"/>
    <x v="10"/>
    <s v="Perfume Model-909"/>
    <s v="PROD9706"/>
    <n v="3"/>
    <n v="246.49"/>
    <n v="739.47"/>
    <n v="0.1"/>
    <n v="73.95"/>
    <n v="665.52"/>
    <x v="1"/>
    <x v="3"/>
    <n v="0.15"/>
    <n v="99.83"/>
  </r>
  <r>
    <s v="ORD2025001933"/>
    <x v="397"/>
    <s v="Customer 3499"/>
    <s v="CUST3718"/>
    <x v="3"/>
    <x v="8"/>
    <x v="1"/>
    <x v="0"/>
    <x v="0"/>
    <s v="Curtain Model-475"/>
    <s v="PROD7264"/>
    <n v="1"/>
    <n v="114.23"/>
    <n v="114.23"/>
    <n v="0.05"/>
    <n v="5.71"/>
    <n v="108.52"/>
    <x v="3"/>
    <x v="0"/>
    <n v="0.25"/>
    <n v="27.13"/>
  </r>
  <r>
    <s v="ORD2025001934"/>
    <x v="262"/>
    <s v="Customer 2469"/>
    <s v="CUST9558"/>
    <x v="3"/>
    <x v="8"/>
    <x v="0"/>
    <x v="2"/>
    <x v="8"/>
    <s v="Tablet Model-164"/>
    <s v="PROD3783"/>
    <n v="9"/>
    <n v="715.66"/>
    <n v="6440.94"/>
    <n v="0.2"/>
    <n v="1288.19"/>
    <n v="5152.75"/>
    <x v="3"/>
    <x v="1"/>
    <n v="0.15"/>
    <n v="772.91"/>
  </r>
  <r>
    <s v="ORD2025001935"/>
    <x v="54"/>
    <s v="Customer 207"/>
    <s v="CUST7866"/>
    <x v="4"/>
    <x v="11"/>
    <x v="1"/>
    <x v="3"/>
    <x v="6"/>
    <s v="Face Cream Model-634"/>
    <s v="PROD5460"/>
    <n v="9"/>
    <n v="630.5"/>
    <n v="5674.5"/>
    <n v="0"/>
    <n v="0"/>
    <n v="5674.5"/>
    <x v="3"/>
    <x v="3"/>
    <n v="0.15"/>
    <n v="851.17"/>
  </r>
  <r>
    <s v="ORD2025001936"/>
    <x v="186"/>
    <s v="Customer 697"/>
    <s v="CUST8268"/>
    <x v="0"/>
    <x v="6"/>
    <x v="0"/>
    <x v="1"/>
    <x v="7"/>
    <s v="Jacket Model-639"/>
    <s v="PROD4660"/>
    <n v="8"/>
    <n v="182.07"/>
    <n v="1456.56"/>
    <n v="0.2"/>
    <n v="291.31"/>
    <n v="1165.25"/>
    <x v="3"/>
    <x v="0"/>
    <n v="0.15"/>
    <n v="174.79"/>
  </r>
  <r>
    <s v="ORD2025001937"/>
    <x v="132"/>
    <s v="Customer 4012"/>
    <s v="CUST8886"/>
    <x v="2"/>
    <x v="14"/>
    <x v="1"/>
    <x v="1"/>
    <x v="1"/>
    <s v="Jeans Model-385"/>
    <s v="PROD2763"/>
    <n v="2"/>
    <n v="846.2"/>
    <n v="1692.4"/>
    <n v="0.1"/>
    <n v="169.24"/>
    <n v="1523.16"/>
    <x v="0"/>
    <x v="2"/>
    <n v="0.15"/>
    <n v="228.47"/>
  </r>
  <r>
    <s v="ORD2025001938"/>
    <x v="190"/>
    <s v="Customer 3476"/>
    <s v="CUST4449"/>
    <x v="4"/>
    <x v="11"/>
    <x v="0"/>
    <x v="0"/>
    <x v="3"/>
    <s v="Sofa Model-481"/>
    <s v="PROD3983"/>
    <n v="6"/>
    <n v="981.31"/>
    <n v="5887.86"/>
    <n v="0.1"/>
    <n v="588.79"/>
    <n v="5299.07"/>
    <x v="1"/>
    <x v="0"/>
    <n v="0.3"/>
    <n v="1589.72"/>
  </r>
  <r>
    <s v="ORD2025001939"/>
    <x v="281"/>
    <s v="Customer 1408"/>
    <s v="CUST9224"/>
    <x v="4"/>
    <x v="11"/>
    <x v="1"/>
    <x v="1"/>
    <x v="1"/>
    <s v="Jeans Model-297"/>
    <s v="PROD9563"/>
    <n v="1"/>
    <n v="280.70999999999998"/>
    <n v="280.70999999999998"/>
    <n v="0.2"/>
    <n v="56.14"/>
    <n v="224.57"/>
    <x v="3"/>
    <x v="3"/>
    <n v="0.15"/>
    <n v="33.69"/>
  </r>
  <r>
    <s v="ORD2025001940"/>
    <x v="391"/>
    <s v="Customer 4357"/>
    <s v="CUST6194"/>
    <x v="4"/>
    <x v="7"/>
    <x v="0"/>
    <x v="1"/>
    <x v="7"/>
    <s v="Jacket Model-300"/>
    <s v="PROD9110"/>
    <n v="4"/>
    <n v="468.86"/>
    <n v="1875.44"/>
    <n v="0"/>
    <n v="0"/>
    <n v="1875.44"/>
    <x v="0"/>
    <x v="2"/>
    <n v="0.3"/>
    <n v="562.63"/>
  </r>
  <r>
    <s v="ORD2025001941"/>
    <x v="416"/>
    <s v="Customer 298"/>
    <s v="CUST9584"/>
    <x v="4"/>
    <x v="9"/>
    <x v="0"/>
    <x v="3"/>
    <x v="9"/>
    <s v="Lipstick Model-383"/>
    <s v="PROD7149"/>
    <n v="2"/>
    <n v="714.45"/>
    <n v="1428.9"/>
    <n v="0.2"/>
    <n v="285.77999999999997"/>
    <n v="1143.1199999999999"/>
    <x v="0"/>
    <x v="2"/>
    <n v="0.25"/>
    <n v="285.77999999999997"/>
  </r>
  <r>
    <s v="ORD2025001942"/>
    <x v="224"/>
    <s v="Customer 2738"/>
    <s v="CUST4593"/>
    <x v="2"/>
    <x v="14"/>
    <x v="1"/>
    <x v="3"/>
    <x v="9"/>
    <s v="Lipstick Model-919"/>
    <s v="PROD4478"/>
    <n v="8"/>
    <n v="507.3"/>
    <n v="4058.4"/>
    <n v="0.1"/>
    <n v="405.84"/>
    <n v="3652.56"/>
    <x v="0"/>
    <x v="2"/>
    <n v="0.15"/>
    <n v="547.88"/>
  </r>
  <r>
    <s v="ORD2025001943"/>
    <x v="50"/>
    <s v="Customer 368"/>
    <s v="CUST1698"/>
    <x v="0"/>
    <x v="6"/>
    <x v="1"/>
    <x v="1"/>
    <x v="7"/>
    <s v="Jacket Model-317"/>
    <s v="PROD4388"/>
    <n v="5"/>
    <n v="973.98"/>
    <n v="4869.8999999999996"/>
    <n v="0"/>
    <n v="0"/>
    <n v="4869.8999999999996"/>
    <x v="3"/>
    <x v="3"/>
    <n v="0.3"/>
    <n v="1460.97"/>
  </r>
  <r>
    <s v="ORD2025001944"/>
    <x v="111"/>
    <s v="Customer 4489"/>
    <s v="CUST6554"/>
    <x v="2"/>
    <x v="2"/>
    <x v="1"/>
    <x v="0"/>
    <x v="3"/>
    <s v="Sofa Model-490"/>
    <s v="PROD4208"/>
    <n v="1"/>
    <n v="528.86"/>
    <n v="528.86"/>
    <n v="0.2"/>
    <n v="105.77"/>
    <n v="423.09"/>
    <x v="0"/>
    <x v="1"/>
    <n v="0.25"/>
    <n v="105.77"/>
  </r>
  <r>
    <s v="ORD2025001945"/>
    <x v="392"/>
    <s v="Customer 284"/>
    <s v="CUST4414"/>
    <x v="3"/>
    <x v="8"/>
    <x v="0"/>
    <x v="1"/>
    <x v="5"/>
    <s v="Shirt Model-254"/>
    <s v="PROD9628"/>
    <n v="6"/>
    <n v="498.61"/>
    <n v="2991.66"/>
    <n v="0.05"/>
    <n v="149.58000000000001"/>
    <n v="2842.08"/>
    <x v="1"/>
    <x v="1"/>
    <n v="0.15"/>
    <n v="426.31"/>
  </r>
  <r>
    <s v="ORD2025001946"/>
    <x v="216"/>
    <s v="Customer 3930"/>
    <s v="CUST8081"/>
    <x v="2"/>
    <x v="14"/>
    <x v="0"/>
    <x v="2"/>
    <x v="4"/>
    <s v="Laptop Model-171"/>
    <s v="PROD2906"/>
    <n v="9"/>
    <n v="866.4"/>
    <n v="7797.6"/>
    <n v="0.05"/>
    <n v="389.88"/>
    <n v="7407.72"/>
    <x v="0"/>
    <x v="1"/>
    <n v="0.3"/>
    <n v="2222.3200000000002"/>
  </r>
  <r>
    <s v="ORD2025001947"/>
    <x v="355"/>
    <s v="Customer 1039"/>
    <s v="CUST1228"/>
    <x v="3"/>
    <x v="5"/>
    <x v="1"/>
    <x v="2"/>
    <x v="8"/>
    <s v="Tablet Model-709"/>
    <s v="PROD1518"/>
    <n v="5"/>
    <n v="771.43"/>
    <n v="3857.15"/>
    <n v="0.1"/>
    <n v="385.72"/>
    <n v="3471.43"/>
    <x v="1"/>
    <x v="2"/>
    <n v="0.3"/>
    <n v="1041.43"/>
  </r>
  <r>
    <s v="ORD2025001948"/>
    <x v="217"/>
    <s v="Customer 4938"/>
    <s v="CUST2828"/>
    <x v="2"/>
    <x v="2"/>
    <x v="0"/>
    <x v="1"/>
    <x v="7"/>
    <s v="Jacket Model-285"/>
    <s v="PROD8163"/>
    <n v="8"/>
    <n v="458.64"/>
    <n v="3669.12"/>
    <n v="0"/>
    <n v="0"/>
    <n v="3669.12"/>
    <x v="3"/>
    <x v="1"/>
    <n v="0.15"/>
    <n v="550.37"/>
  </r>
  <r>
    <s v="ORD2025001949"/>
    <x v="367"/>
    <s v="Customer 4714"/>
    <s v="CUST5511"/>
    <x v="1"/>
    <x v="4"/>
    <x v="0"/>
    <x v="1"/>
    <x v="7"/>
    <s v="Jacket Model-453"/>
    <s v="PROD2613"/>
    <n v="5"/>
    <n v="440.08"/>
    <n v="2200.4"/>
    <n v="0"/>
    <n v="0"/>
    <n v="2200.4"/>
    <x v="2"/>
    <x v="0"/>
    <n v="0.15"/>
    <n v="330.06"/>
  </r>
  <r>
    <s v="ORD2025001950"/>
    <x v="108"/>
    <s v="Customer 827"/>
    <s v="CUST5993"/>
    <x v="1"/>
    <x v="4"/>
    <x v="0"/>
    <x v="0"/>
    <x v="0"/>
    <s v="Curtain Model-706"/>
    <s v="PROD6341"/>
    <n v="4"/>
    <n v="325.62"/>
    <n v="1302.48"/>
    <n v="0.05"/>
    <n v="65.12"/>
    <n v="1237.3599999999999"/>
    <x v="0"/>
    <x v="2"/>
    <n v="0.25"/>
    <n v="309.33999999999997"/>
  </r>
  <r>
    <s v="ORD2025001951"/>
    <x v="337"/>
    <s v="Customer 3956"/>
    <s v="CUST4613"/>
    <x v="3"/>
    <x v="8"/>
    <x v="0"/>
    <x v="1"/>
    <x v="7"/>
    <s v="Jacket Model-392"/>
    <s v="PROD1178"/>
    <n v="2"/>
    <n v="415.39"/>
    <n v="830.78"/>
    <n v="0.2"/>
    <n v="166.16"/>
    <n v="664.62"/>
    <x v="0"/>
    <x v="0"/>
    <n v="0.3"/>
    <n v="199.39"/>
  </r>
  <r>
    <s v="ORD2025001952"/>
    <x v="408"/>
    <s v="Customer 461"/>
    <s v="CUST6524"/>
    <x v="4"/>
    <x v="9"/>
    <x v="0"/>
    <x v="3"/>
    <x v="9"/>
    <s v="Lipstick Model-228"/>
    <s v="PROD2951"/>
    <n v="6"/>
    <n v="294.02"/>
    <n v="1764.12"/>
    <n v="0.1"/>
    <n v="176.41"/>
    <n v="1587.71"/>
    <x v="1"/>
    <x v="2"/>
    <n v="0.3"/>
    <n v="476.31"/>
  </r>
  <r>
    <s v="ORD2025001953"/>
    <x v="103"/>
    <s v="Customer 193"/>
    <s v="CUST8840"/>
    <x v="3"/>
    <x v="5"/>
    <x v="0"/>
    <x v="1"/>
    <x v="5"/>
    <s v="Shirt Model-371"/>
    <s v="PROD9867"/>
    <n v="10"/>
    <n v="779.28"/>
    <n v="7792.8"/>
    <n v="0.1"/>
    <n v="779.28"/>
    <n v="7013.52"/>
    <x v="3"/>
    <x v="1"/>
    <n v="0.25"/>
    <n v="1753.38"/>
  </r>
  <r>
    <s v="ORD2025001954"/>
    <x v="26"/>
    <s v="Customer 3428"/>
    <s v="CUST4171"/>
    <x v="4"/>
    <x v="7"/>
    <x v="1"/>
    <x v="1"/>
    <x v="5"/>
    <s v="Shirt Model-685"/>
    <s v="PROD4088"/>
    <n v="10"/>
    <n v="140.79"/>
    <n v="1407.9"/>
    <n v="0.1"/>
    <n v="140.79"/>
    <n v="1267.1099999999999"/>
    <x v="3"/>
    <x v="2"/>
    <n v="0.3"/>
    <n v="380.13"/>
  </r>
  <r>
    <s v="ORD2025001955"/>
    <x v="167"/>
    <s v="Customer 3067"/>
    <s v="CUST2965"/>
    <x v="3"/>
    <x v="8"/>
    <x v="1"/>
    <x v="2"/>
    <x v="11"/>
    <s v="Mobile Model-880"/>
    <s v="PROD5702"/>
    <n v="1"/>
    <n v="591.69000000000005"/>
    <n v="591.69000000000005"/>
    <n v="0.05"/>
    <n v="29.58"/>
    <n v="562.11"/>
    <x v="3"/>
    <x v="0"/>
    <n v="0.25"/>
    <n v="140.53"/>
  </r>
  <r>
    <s v="ORD2025001956"/>
    <x v="45"/>
    <s v="Customer 1285"/>
    <s v="CUST4219"/>
    <x v="0"/>
    <x v="13"/>
    <x v="0"/>
    <x v="3"/>
    <x v="9"/>
    <s v="Lipstick Model-374"/>
    <s v="PROD9834"/>
    <n v="9"/>
    <n v="616.26"/>
    <n v="5546.34"/>
    <n v="0.05"/>
    <n v="277.32"/>
    <n v="5269.02"/>
    <x v="0"/>
    <x v="1"/>
    <n v="0.3"/>
    <n v="1580.71"/>
  </r>
  <r>
    <s v="ORD2025001957"/>
    <x v="60"/>
    <s v="Customer 3789"/>
    <s v="CUST7374"/>
    <x v="2"/>
    <x v="2"/>
    <x v="1"/>
    <x v="2"/>
    <x v="8"/>
    <s v="Tablet Model-355"/>
    <s v="PROD7942"/>
    <n v="9"/>
    <n v="270.91000000000003"/>
    <n v="2438.19"/>
    <n v="0.05"/>
    <n v="121.91"/>
    <n v="2316.2800000000002"/>
    <x v="3"/>
    <x v="2"/>
    <n v="0.3"/>
    <n v="694.88"/>
  </r>
  <r>
    <s v="ORD2025001958"/>
    <x v="153"/>
    <s v="Customer 4022"/>
    <s v="CUST2185"/>
    <x v="1"/>
    <x v="1"/>
    <x v="1"/>
    <x v="1"/>
    <x v="7"/>
    <s v="Jacket Model-842"/>
    <s v="PROD1753"/>
    <n v="4"/>
    <n v="500.66"/>
    <n v="2002.64"/>
    <n v="0.05"/>
    <n v="100.13"/>
    <n v="1902.51"/>
    <x v="2"/>
    <x v="0"/>
    <n v="0.15"/>
    <n v="285.38"/>
  </r>
  <r>
    <s v="ORD2025001959"/>
    <x v="161"/>
    <s v="Customer 1176"/>
    <s v="CUST1147"/>
    <x v="2"/>
    <x v="12"/>
    <x v="1"/>
    <x v="1"/>
    <x v="1"/>
    <s v="Jeans Model-650"/>
    <s v="PROD9632"/>
    <n v="1"/>
    <n v="276.27"/>
    <n v="276.27"/>
    <n v="0.2"/>
    <n v="55.25"/>
    <n v="221.02"/>
    <x v="0"/>
    <x v="1"/>
    <n v="0.3"/>
    <n v="66.31"/>
  </r>
  <r>
    <s v="ORD2025001960"/>
    <x v="324"/>
    <s v="Customer 1335"/>
    <s v="CUST2288"/>
    <x v="4"/>
    <x v="11"/>
    <x v="0"/>
    <x v="3"/>
    <x v="9"/>
    <s v="Lipstick Model-560"/>
    <s v="PROD4569"/>
    <n v="3"/>
    <n v="130.33000000000001"/>
    <n v="390.99"/>
    <n v="0.1"/>
    <n v="39.1"/>
    <n v="351.89"/>
    <x v="3"/>
    <x v="3"/>
    <n v="0.3"/>
    <n v="105.57"/>
  </r>
  <r>
    <s v="ORD2025001961"/>
    <x v="244"/>
    <s v="Customer 4567"/>
    <s v="CUST3820"/>
    <x v="2"/>
    <x v="2"/>
    <x v="0"/>
    <x v="1"/>
    <x v="7"/>
    <s v="Jacket Model-807"/>
    <s v="PROD1758"/>
    <n v="3"/>
    <n v="189.28"/>
    <n v="567.84"/>
    <n v="0"/>
    <n v="0"/>
    <n v="567.84"/>
    <x v="2"/>
    <x v="2"/>
    <n v="0.25"/>
    <n v="141.96"/>
  </r>
  <r>
    <s v="ORD2025001962"/>
    <x v="302"/>
    <s v="Customer 1921"/>
    <s v="CUST7410"/>
    <x v="2"/>
    <x v="2"/>
    <x v="1"/>
    <x v="3"/>
    <x v="10"/>
    <s v="Perfume Model-874"/>
    <s v="PROD1196"/>
    <n v="10"/>
    <n v="511.23"/>
    <n v="5112.3"/>
    <n v="0.1"/>
    <n v="511.23"/>
    <n v="4601.07"/>
    <x v="2"/>
    <x v="0"/>
    <n v="0.3"/>
    <n v="1380.32"/>
  </r>
  <r>
    <s v="ORD2025001963"/>
    <x v="102"/>
    <s v="Customer 2604"/>
    <s v="CUST6375"/>
    <x v="0"/>
    <x v="6"/>
    <x v="0"/>
    <x v="2"/>
    <x v="4"/>
    <s v="Laptop Model-921"/>
    <s v="PROD5903"/>
    <n v="2"/>
    <n v="675.7"/>
    <n v="1351.4"/>
    <n v="0.1"/>
    <n v="135.13999999999999"/>
    <n v="1216.26"/>
    <x v="0"/>
    <x v="0"/>
    <n v="0.3"/>
    <n v="364.88"/>
  </r>
  <r>
    <s v="ORD2025001964"/>
    <x v="384"/>
    <s v="Customer 1995"/>
    <s v="CUST4478"/>
    <x v="1"/>
    <x v="4"/>
    <x v="1"/>
    <x v="1"/>
    <x v="1"/>
    <s v="Jeans Model-511"/>
    <s v="PROD3461"/>
    <n v="9"/>
    <n v="190.24"/>
    <n v="1712.16"/>
    <n v="0.2"/>
    <n v="342.43"/>
    <n v="1369.73"/>
    <x v="3"/>
    <x v="1"/>
    <n v="0.3"/>
    <n v="410.92"/>
  </r>
  <r>
    <s v="ORD2025001965"/>
    <x v="356"/>
    <s v="Customer 170"/>
    <s v="CUST4488"/>
    <x v="2"/>
    <x v="14"/>
    <x v="0"/>
    <x v="3"/>
    <x v="6"/>
    <s v="Face Cream Model-355"/>
    <s v="PROD2527"/>
    <n v="7"/>
    <n v="329.78"/>
    <n v="2308.46"/>
    <n v="0.2"/>
    <n v="461.69"/>
    <n v="1846.77"/>
    <x v="0"/>
    <x v="3"/>
    <n v="0.15"/>
    <n v="277.02"/>
  </r>
  <r>
    <s v="ORD2025001966"/>
    <x v="45"/>
    <s v="Customer 4726"/>
    <s v="CUST5220"/>
    <x v="4"/>
    <x v="7"/>
    <x v="1"/>
    <x v="1"/>
    <x v="1"/>
    <s v="Jeans Model-525"/>
    <s v="PROD5290"/>
    <n v="1"/>
    <n v="258.82"/>
    <n v="258.82"/>
    <n v="0"/>
    <n v="0"/>
    <n v="258.82"/>
    <x v="0"/>
    <x v="2"/>
    <n v="0.3"/>
    <n v="77.650000000000006"/>
  </r>
  <r>
    <s v="ORD2025001967"/>
    <x v="3"/>
    <s v="Customer 2184"/>
    <s v="CUST7194"/>
    <x v="0"/>
    <x v="0"/>
    <x v="0"/>
    <x v="1"/>
    <x v="1"/>
    <s v="Jeans Model-376"/>
    <s v="PROD8882"/>
    <n v="6"/>
    <n v="727.73"/>
    <n v="4366.38"/>
    <n v="0.05"/>
    <n v="218.32"/>
    <n v="4148.0600000000004"/>
    <x v="0"/>
    <x v="3"/>
    <n v="0.15"/>
    <n v="622.21"/>
  </r>
  <r>
    <s v="ORD2025001968"/>
    <x v="351"/>
    <s v="Customer 4657"/>
    <s v="CUST4501"/>
    <x v="0"/>
    <x v="6"/>
    <x v="1"/>
    <x v="3"/>
    <x v="6"/>
    <s v="Face Cream Model-552"/>
    <s v="PROD4937"/>
    <n v="5"/>
    <n v="665.11"/>
    <n v="3325.55"/>
    <n v="0.05"/>
    <n v="166.28"/>
    <n v="3159.27"/>
    <x v="2"/>
    <x v="1"/>
    <n v="0.15"/>
    <n v="473.89"/>
  </r>
  <r>
    <s v="ORD2025001969"/>
    <x v="215"/>
    <s v="Customer 4271"/>
    <s v="CUST6521"/>
    <x v="2"/>
    <x v="2"/>
    <x v="1"/>
    <x v="2"/>
    <x v="11"/>
    <s v="Mobile Model-954"/>
    <s v="PROD8815"/>
    <n v="10"/>
    <n v="704.24"/>
    <n v="7042.4"/>
    <n v="0.1"/>
    <n v="704.24"/>
    <n v="6338.16"/>
    <x v="2"/>
    <x v="1"/>
    <n v="0.3"/>
    <n v="1901.45"/>
  </r>
  <r>
    <s v="ORD2025001970"/>
    <x v="309"/>
    <s v="Customer 1914"/>
    <s v="CUST6797"/>
    <x v="0"/>
    <x v="13"/>
    <x v="0"/>
    <x v="2"/>
    <x v="8"/>
    <s v="Tablet Model-437"/>
    <s v="PROD3698"/>
    <n v="3"/>
    <n v="519.21"/>
    <n v="1557.63"/>
    <n v="0.1"/>
    <n v="155.76"/>
    <n v="1401.87"/>
    <x v="1"/>
    <x v="2"/>
    <n v="0.3"/>
    <n v="420.56"/>
  </r>
  <r>
    <s v="ORD2025001971"/>
    <x v="230"/>
    <s v="Customer 2738"/>
    <s v="CUST6368"/>
    <x v="1"/>
    <x v="1"/>
    <x v="0"/>
    <x v="3"/>
    <x v="10"/>
    <s v="Perfume Model-411"/>
    <s v="PROD7193"/>
    <n v="8"/>
    <n v="110.77"/>
    <n v="886.16"/>
    <n v="0"/>
    <n v="0"/>
    <n v="886.16"/>
    <x v="3"/>
    <x v="0"/>
    <n v="0.15"/>
    <n v="132.91999999999999"/>
  </r>
  <r>
    <s v="ORD2025001972"/>
    <x v="380"/>
    <s v="Customer 1263"/>
    <s v="CUST9411"/>
    <x v="2"/>
    <x v="14"/>
    <x v="0"/>
    <x v="2"/>
    <x v="8"/>
    <s v="Tablet Model-172"/>
    <s v="PROD4650"/>
    <n v="4"/>
    <n v="304.31"/>
    <n v="1217.24"/>
    <n v="0.2"/>
    <n v="243.45"/>
    <n v="973.79"/>
    <x v="0"/>
    <x v="2"/>
    <n v="0.15"/>
    <n v="146.07"/>
  </r>
  <r>
    <s v="ORD2025001973"/>
    <x v="347"/>
    <s v="Customer 249"/>
    <s v="CUST7519"/>
    <x v="0"/>
    <x v="0"/>
    <x v="1"/>
    <x v="3"/>
    <x v="9"/>
    <s v="Lipstick Model-404"/>
    <s v="PROD2823"/>
    <n v="7"/>
    <n v="870.5"/>
    <n v="6093.5"/>
    <n v="0.1"/>
    <n v="609.35"/>
    <n v="5484.15"/>
    <x v="2"/>
    <x v="2"/>
    <n v="0.15"/>
    <n v="822.62"/>
  </r>
  <r>
    <s v="ORD2025001974"/>
    <x v="89"/>
    <s v="Customer 2489"/>
    <s v="CUST1666"/>
    <x v="1"/>
    <x v="10"/>
    <x v="0"/>
    <x v="2"/>
    <x v="11"/>
    <s v="Mobile Model-420"/>
    <s v="PROD5599"/>
    <n v="9"/>
    <n v="718.48"/>
    <n v="6466.32"/>
    <n v="0.2"/>
    <n v="1293.26"/>
    <n v="5173.0600000000004"/>
    <x v="3"/>
    <x v="2"/>
    <n v="0.25"/>
    <n v="1293.27"/>
  </r>
  <r>
    <s v="ORD2025001975"/>
    <x v="84"/>
    <s v="Customer 4274"/>
    <s v="CUST7250"/>
    <x v="2"/>
    <x v="2"/>
    <x v="0"/>
    <x v="2"/>
    <x v="4"/>
    <s v="Laptop Model-802"/>
    <s v="PROD1170"/>
    <n v="2"/>
    <n v="884.67"/>
    <n v="1769.34"/>
    <n v="0.05"/>
    <n v="88.47"/>
    <n v="1680.87"/>
    <x v="1"/>
    <x v="2"/>
    <n v="0.15"/>
    <n v="252.13"/>
  </r>
  <r>
    <s v="ORD2025001976"/>
    <x v="303"/>
    <s v="Customer 4359"/>
    <s v="CUST2903"/>
    <x v="1"/>
    <x v="4"/>
    <x v="1"/>
    <x v="3"/>
    <x v="9"/>
    <s v="Lipstick Model-592"/>
    <s v="PROD1576"/>
    <n v="7"/>
    <n v="652.69000000000005"/>
    <n v="4568.83"/>
    <n v="0.05"/>
    <n v="228.44"/>
    <n v="4340.3900000000003"/>
    <x v="3"/>
    <x v="3"/>
    <n v="0.25"/>
    <n v="1085.0999999999999"/>
  </r>
  <r>
    <s v="ORD2025001977"/>
    <x v="218"/>
    <s v="Customer 4567"/>
    <s v="CUST1852"/>
    <x v="0"/>
    <x v="0"/>
    <x v="1"/>
    <x v="1"/>
    <x v="1"/>
    <s v="Jeans Model-940"/>
    <s v="PROD4144"/>
    <n v="1"/>
    <n v="287.33999999999997"/>
    <n v="287.33999999999997"/>
    <n v="0"/>
    <n v="0"/>
    <n v="287.33999999999997"/>
    <x v="2"/>
    <x v="3"/>
    <n v="0.15"/>
    <n v="43.1"/>
  </r>
  <r>
    <s v="ORD2025001978"/>
    <x v="62"/>
    <s v="Customer 4754"/>
    <s v="CUST2694"/>
    <x v="4"/>
    <x v="7"/>
    <x v="1"/>
    <x v="0"/>
    <x v="0"/>
    <s v="Curtain Model-604"/>
    <s v="PROD3503"/>
    <n v="5"/>
    <n v="762.14"/>
    <n v="3810.7"/>
    <n v="0.1"/>
    <n v="381.07"/>
    <n v="3429.63"/>
    <x v="3"/>
    <x v="0"/>
    <n v="0.25"/>
    <n v="857.41"/>
  </r>
  <r>
    <s v="ORD2025001979"/>
    <x v="27"/>
    <s v="Customer 3685"/>
    <s v="CUST9847"/>
    <x v="3"/>
    <x v="5"/>
    <x v="0"/>
    <x v="2"/>
    <x v="11"/>
    <s v="Mobile Model-105"/>
    <s v="PROD4509"/>
    <n v="5"/>
    <n v="354.42"/>
    <n v="1772.1"/>
    <n v="0.05"/>
    <n v="88.61"/>
    <n v="1683.49"/>
    <x v="3"/>
    <x v="2"/>
    <n v="0.25"/>
    <n v="420.87"/>
  </r>
  <r>
    <s v="ORD2025001980"/>
    <x v="330"/>
    <s v="Customer 4434"/>
    <s v="CUST2251"/>
    <x v="4"/>
    <x v="7"/>
    <x v="0"/>
    <x v="2"/>
    <x v="8"/>
    <s v="Tablet Model-884"/>
    <s v="PROD3359"/>
    <n v="8"/>
    <n v="651.09"/>
    <n v="5208.72"/>
    <n v="0.1"/>
    <n v="520.87"/>
    <n v="4687.8500000000004"/>
    <x v="0"/>
    <x v="2"/>
    <n v="0.3"/>
    <n v="1406.36"/>
  </r>
  <r>
    <s v="ORD2025001981"/>
    <x v="147"/>
    <s v="Customer 2221"/>
    <s v="CUST3666"/>
    <x v="2"/>
    <x v="12"/>
    <x v="0"/>
    <x v="0"/>
    <x v="0"/>
    <s v="Curtain Model-939"/>
    <s v="PROD3758"/>
    <n v="10"/>
    <n v="124.97"/>
    <n v="1249.7"/>
    <n v="0.05"/>
    <n v="62.49"/>
    <n v="1187.21"/>
    <x v="0"/>
    <x v="3"/>
    <n v="0.3"/>
    <n v="356.16"/>
  </r>
  <r>
    <s v="ORD2025001982"/>
    <x v="176"/>
    <s v="Customer 4464"/>
    <s v="CUST2145"/>
    <x v="2"/>
    <x v="12"/>
    <x v="0"/>
    <x v="1"/>
    <x v="1"/>
    <s v="Jeans Model-764"/>
    <s v="PROD6196"/>
    <n v="1"/>
    <n v="257.17"/>
    <n v="257.17"/>
    <n v="0.1"/>
    <n v="25.72"/>
    <n v="231.45"/>
    <x v="1"/>
    <x v="1"/>
    <n v="0.15"/>
    <n v="34.72"/>
  </r>
  <r>
    <s v="ORD2025001983"/>
    <x v="217"/>
    <s v="Customer 1393"/>
    <s v="CUST5858"/>
    <x v="3"/>
    <x v="3"/>
    <x v="0"/>
    <x v="0"/>
    <x v="0"/>
    <s v="Curtain Model-201"/>
    <s v="PROD9158"/>
    <n v="9"/>
    <n v="164.15"/>
    <n v="1477.35"/>
    <n v="0.1"/>
    <n v="147.72999999999999"/>
    <n v="1329.62"/>
    <x v="1"/>
    <x v="3"/>
    <n v="0.3"/>
    <n v="398.89"/>
  </r>
  <r>
    <s v="ORD2025001984"/>
    <x v="420"/>
    <s v="Customer 3203"/>
    <s v="CUST3464"/>
    <x v="4"/>
    <x v="9"/>
    <x v="0"/>
    <x v="3"/>
    <x v="10"/>
    <s v="Perfume Model-583"/>
    <s v="PROD3549"/>
    <n v="7"/>
    <n v="575.33000000000004"/>
    <n v="4027.31"/>
    <n v="0.2"/>
    <n v="805.46"/>
    <n v="3221.85"/>
    <x v="2"/>
    <x v="3"/>
    <n v="0.25"/>
    <n v="805.46"/>
  </r>
  <r>
    <s v="ORD2025001985"/>
    <x v="101"/>
    <s v="Customer 4424"/>
    <s v="CUST4333"/>
    <x v="2"/>
    <x v="2"/>
    <x v="0"/>
    <x v="2"/>
    <x v="11"/>
    <s v="Mobile Model-467"/>
    <s v="PROD5629"/>
    <n v="3"/>
    <n v="391.03"/>
    <n v="1173.0899999999999"/>
    <n v="0.05"/>
    <n v="58.65"/>
    <n v="1114.44"/>
    <x v="0"/>
    <x v="3"/>
    <n v="0.25"/>
    <n v="278.61"/>
  </r>
  <r>
    <s v="ORD2025001986"/>
    <x v="409"/>
    <s v="Customer 1695"/>
    <s v="CUST1454"/>
    <x v="1"/>
    <x v="4"/>
    <x v="1"/>
    <x v="2"/>
    <x v="11"/>
    <s v="Mobile Model-719"/>
    <s v="PROD5543"/>
    <n v="6"/>
    <n v="882.53"/>
    <n v="5295.18"/>
    <n v="0.1"/>
    <n v="529.52"/>
    <n v="4765.66"/>
    <x v="2"/>
    <x v="1"/>
    <n v="0.25"/>
    <n v="1191.4100000000001"/>
  </r>
  <r>
    <s v="ORD2025001987"/>
    <x v="295"/>
    <s v="Customer 3047"/>
    <s v="CUST7073"/>
    <x v="0"/>
    <x v="0"/>
    <x v="1"/>
    <x v="0"/>
    <x v="0"/>
    <s v="Curtain Model-477"/>
    <s v="PROD2854"/>
    <n v="5"/>
    <n v="847.75"/>
    <n v="4238.75"/>
    <n v="0.1"/>
    <n v="423.88"/>
    <n v="3814.87"/>
    <x v="2"/>
    <x v="3"/>
    <n v="0.3"/>
    <n v="1144.46"/>
  </r>
  <r>
    <s v="ORD2025001988"/>
    <x v="286"/>
    <s v="Customer 4358"/>
    <s v="CUST1931"/>
    <x v="4"/>
    <x v="7"/>
    <x v="0"/>
    <x v="0"/>
    <x v="2"/>
    <s v="Lamp Model-743"/>
    <s v="PROD9717"/>
    <n v="8"/>
    <n v="624.46"/>
    <n v="4995.68"/>
    <n v="0.1"/>
    <n v="499.57"/>
    <n v="4496.1099999999997"/>
    <x v="1"/>
    <x v="1"/>
    <n v="0.15"/>
    <n v="674.42"/>
  </r>
  <r>
    <s v="ORD2025001989"/>
    <x v="419"/>
    <s v="Customer 3828"/>
    <s v="CUST7274"/>
    <x v="2"/>
    <x v="2"/>
    <x v="1"/>
    <x v="1"/>
    <x v="1"/>
    <s v="Jeans Model-313"/>
    <s v="PROD3375"/>
    <n v="6"/>
    <n v="649.58000000000004"/>
    <n v="3897.48"/>
    <n v="0.05"/>
    <n v="194.87"/>
    <n v="3702.61"/>
    <x v="1"/>
    <x v="0"/>
    <n v="0.3"/>
    <n v="1110.78"/>
  </r>
  <r>
    <s v="ORD2025001990"/>
    <x v="165"/>
    <s v="Customer 1046"/>
    <s v="CUST1546"/>
    <x v="2"/>
    <x v="12"/>
    <x v="0"/>
    <x v="3"/>
    <x v="6"/>
    <s v="Face Cream Model-902"/>
    <s v="PROD9802"/>
    <n v="1"/>
    <n v="821.04"/>
    <n v="821.04"/>
    <n v="0.05"/>
    <n v="41.05"/>
    <n v="779.99"/>
    <x v="3"/>
    <x v="3"/>
    <n v="0.25"/>
    <n v="195"/>
  </r>
  <r>
    <s v="ORD2025001991"/>
    <x v="383"/>
    <s v="Customer 876"/>
    <s v="CUST2595"/>
    <x v="4"/>
    <x v="7"/>
    <x v="1"/>
    <x v="3"/>
    <x v="9"/>
    <s v="Lipstick Model-865"/>
    <s v="PROD1814"/>
    <n v="2"/>
    <n v="228.76"/>
    <n v="457.52"/>
    <n v="0"/>
    <n v="0"/>
    <n v="457.52"/>
    <x v="3"/>
    <x v="2"/>
    <n v="0.25"/>
    <n v="114.38"/>
  </r>
  <r>
    <s v="ORD2025001992"/>
    <x v="306"/>
    <s v="Customer 990"/>
    <s v="CUST1536"/>
    <x v="0"/>
    <x v="0"/>
    <x v="0"/>
    <x v="3"/>
    <x v="9"/>
    <s v="Lipstick Model-781"/>
    <s v="PROD2652"/>
    <n v="1"/>
    <n v="638.57000000000005"/>
    <n v="638.57000000000005"/>
    <n v="0"/>
    <n v="0"/>
    <n v="638.57000000000005"/>
    <x v="2"/>
    <x v="3"/>
    <n v="0.3"/>
    <n v="191.57"/>
  </r>
  <r>
    <s v="ORD2025001993"/>
    <x v="423"/>
    <s v="Customer 3608"/>
    <s v="CUST3193"/>
    <x v="3"/>
    <x v="5"/>
    <x v="0"/>
    <x v="2"/>
    <x v="4"/>
    <s v="Laptop Model-182"/>
    <s v="PROD1897"/>
    <n v="4"/>
    <n v="698.02"/>
    <n v="2792.08"/>
    <n v="0.1"/>
    <n v="279.20999999999998"/>
    <n v="2512.87"/>
    <x v="0"/>
    <x v="2"/>
    <n v="0.15"/>
    <n v="376.93"/>
  </r>
  <r>
    <s v="ORD2025001994"/>
    <x v="0"/>
    <s v="Customer 3276"/>
    <s v="CUST9504"/>
    <x v="2"/>
    <x v="2"/>
    <x v="0"/>
    <x v="2"/>
    <x v="8"/>
    <s v="Tablet Model-328"/>
    <s v="PROD9092"/>
    <n v="9"/>
    <n v="390.38"/>
    <n v="3513.42"/>
    <n v="0.05"/>
    <n v="175.67"/>
    <n v="3337.75"/>
    <x v="3"/>
    <x v="2"/>
    <n v="0.15"/>
    <n v="500.66"/>
  </r>
  <r>
    <s v="ORD2025001995"/>
    <x v="122"/>
    <s v="Customer 4864"/>
    <s v="CUST5231"/>
    <x v="3"/>
    <x v="3"/>
    <x v="1"/>
    <x v="3"/>
    <x v="9"/>
    <s v="Lipstick Model-134"/>
    <s v="PROD1690"/>
    <n v="7"/>
    <n v="335.12"/>
    <n v="2345.84"/>
    <n v="0.05"/>
    <n v="117.29"/>
    <n v="2228.5500000000002"/>
    <x v="3"/>
    <x v="2"/>
    <n v="0.3"/>
    <n v="668.57"/>
  </r>
  <r>
    <s v="ORD2025001996"/>
    <x v="158"/>
    <s v="Customer 3115"/>
    <s v="CUST1857"/>
    <x v="1"/>
    <x v="10"/>
    <x v="1"/>
    <x v="0"/>
    <x v="2"/>
    <s v="Lamp Model-185"/>
    <s v="PROD1502"/>
    <n v="9"/>
    <n v="673.62"/>
    <n v="6062.58"/>
    <n v="0.1"/>
    <n v="606.26"/>
    <n v="5456.32"/>
    <x v="1"/>
    <x v="0"/>
    <n v="0.15"/>
    <n v="818.45"/>
  </r>
  <r>
    <s v="ORD2025001997"/>
    <x v="386"/>
    <s v="Customer 3361"/>
    <s v="CUST9409"/>
    <x v="1"/>
    <x v="10"/>
    <x v="1"/>
    <x v="3"/>
    <x v="10"/>
    <s v="Perfume Model-931"/>
    <s v="PROD7797"/>
    <n v="6"/>
    <n v="530.79"/>
    <n v="3184.74"/>
    <n v="0"/>
    <n v="0"/>
    <n v="3184.74"/>
    <x v="0"/>
    <x v="3"/>
    <n v="0.15"/>
    <n v="477.71"/>
  </r>
  <r>
    <s v="ORD2025001998"/>
    <x v="410"/>
    <s v="Customer 4250"/>
    <s v="CUST2840"/>
    <x v="0"/>
    <x v="13"/>
    <x v="1"/>
    <x v="3"/>
    <x v="10"/>
    <s v="Perfume Model-876"/>
    <s v="PROD8839"/>
    <n v="6"/>
    <n v="227.41"/>
    <n v="1364.46"/>
    <n v="0.05"/>
    <n v="68.22"/>
    <n v="1296.24"/>
    <x v="1"/>
    <x v="1"/>
    <n v="0.3"/>
    <n v="388.87"/>
  </r>
  <r>
    <s v="ORD2025001999"/>
    <x v="3"/>
    <s v="Customer 3966"/>
    <s v="CUST2923"/>
    <x v="3"/>
    <x v="3"/>
    <x v="1"/>
    <x v="2"/>
    <x v="8"/>
    <s v="Tablet Model-830"/>
    <s v="PROD1357"/>
    <n v="8"/>
    <n v="631.80999999999995"/>
    <n v="5054.4799999999996"/>
    <n v="0.05"/>
    <n v="252.72"/>
    <n v="4801.76"/>
    <x v="1"/>
    <x v="1"/>
    <n v="0.15"/>
    <n v="720.26"/>
  </r>
  <r>
    <s v="ORD2025002000"/>
    <x v="257"/>
    <s v="Customer 828"/>
    <s v="CUST4169"/>
    <x v="4"/>
    <x v="7"/>
    <x v="0"/>
    <x v="3"/>
    <x v="6"/>
    <s v="Face Cream Model-728"/>
    <s v="PROD8734"/>
    <n v="6"/>
    <n v="802.1"/>
    <n v="4812.6000000000004"/>
    <n v="0.05"/>
    <n v="240.63"/>
    <n v="4571.97"/>
    <x v="3"/>
    <x v="1"/>
    <n v="0.15"/>
    <n v="685.8"/>
  </r>
  <r>
    <s v="ORD2025002001"/>
    <x v="282"/>
    <s v="Customer 1591"/>
    <s v="CUST9113"/>
    <x v="2"/>
    <x v="2"/>
    <x v="0"/>
    <x v="0"/>
    <x v="3"/>
    <s v="Sofa Model-784"/>
    <s v="PROD7438"/>
    <n v="10"/>
    <n v="605.33000000000004"/>
    <n v="6053.3"/>
    <n v="0.1"/>
    <n v="605.33000000000004"/>
    <n v="5447.97"/>
    <x v="0"/>
    <x v="0"/>
    <n v="0.15"/>
    <n v="817.2"/>
  </r>
  <r>
    <s v="ORD2025002002"/>
    <x v="309"/>
    <s v="Customer 4579"/>
    <s v="CUST1633"/>
    <x v="2"/>
    <x v="2"/>
    <x v="1"/>
    <x v="0"/>
    <x v="3"/>
    <s v="Sofa Model-231"/>
    <s v="PROD9943"/>
    <n v="8"/>
    <n v="266.81"/>
    <n v="2134.48"/>
    <n v="0"/>
    <n v="0"/>
    <n v="2134.48"/>
    <x v="0"/>
    <x v="1"/>
    <n v="0.15"/>
    <n v="320.17"/>
  </r>
  <r>
    <s v="ORD2025002003"/>
    <x v="104"/>
    <s v="Customer 3608"/>
    <s v="CUST1736"/>
    <x v="2"/>
    <x v="2"/>
    <x v="0"/>
    <x v="0"/>
    <x v="0"/>
    <s v="Curtain Model-957"/>
    <s v="PROD6710"/>
    <n v="5"/>
    <n v="177"/>
    <n v="885"/>
    <n v="0"/>
    <n v="0"/>
    <n v="885"/>
    <x v="1"/>
    <x v="1"/>
    <n v="0.15"/>
    <n v="132.75"/>
  </r>
  <r>
    <s v="ORD2025002004"/>
    <x v="194"/>
    <s v="Customer 4991"/>
    <s v="CUST4545"/>
    <x v="2"/>
    <x v="12"/>
    <x v="0"/>
    <x v="3"/>
    <x v="6"/>
    <s v="Face Cream Model-777"/>
    <s v="PROD9921"/>
    <n v="2"/>
    <n v="834.67"/>
    <n v="1669.34"/>
    <n v="0"/>
    <n v="0"/>
    <n v="1669.34"/>
    <x v="0"/>
    <x v="3"/>
    <n v="0.3"/>
    <n v="500.8"/>
  </r>
  <r>
    <s v="ORD2025002005"/>
    <x v="417"/>
    <s v="Customer 2717"/>
    <s v="CUST6006"/>
    <x v="3"/>
    <x v="8"/>
    <x v="1"/>
    <x v="1"/>
    <x v="1"/>
    <s v="Jeans Model-220"/>
    <s v="PROD6333"/>
    <n v="6"/>
    <n v="109.46"/>
    <n v="656.76"/>
    <n v="0.2"/>
    <n v="131.35"/>
    <n v="525.41"/>
    <x v="0"/>
    <x v="3"/>
    <n v="0.3"/>
    <n v="157.62"/>
  </r>
  <r>
    <s v="ORD2025002006"/>
    <x v="31"/>
    <s v="Customer 134"/>
    <s v="CUST6920"/>
    <x v="0"/>
    <x v="0"/>
    <x v="1"/>
    <x v="0"/>
    <x v="3"/>
    <s v="Sofa Model-112"/>
    <s v="PROD2077"/>
    <n v="3"/>
    <n v="249.3"/>
    <n v="747.9"/>
    <n v="0"/>
    <n v="0"/>
    <n v="747.9"/>
    <x v="0"/>
    <x v="0"/>
    <n v="0.15"/>
    <n v="112.18"/>
  </r>
  <r>
    <s v="ORD2025002007"/>
    <x v="3"/>
    <s v="Customer 747"/>
    <s v="CUST2713"/>
    <x v="4"/>
    <x v="7"/>
    <x v="0"/>
    <x v="2"/>
    <x v="4"/>
    <s v="Laptop Model-653"/>
    <s v="PROD9246"/>
    <n v="2"/>
    <n v="414.32"/>
    <n v="828.64"/>
    <n v="0.05"/>
    <n v="41.43"/>
    <n v="787.21"/>
    <x v="0"/>
    <x v="1"/>
    <n v="0.25"/>
    <n v="196.8"/>
  </r>
  <r>
    <s v="ORD2025002008"/>
    <x v="225"/>
    <s v="Customer 4995"/>
    <s v="CUST8600"/>
    <x v="2"/>
    <x v="14"/>
    <x v="0"/>
    <x v="3"/>
    <x v="10"/>
    <s v="Perfume Model-549"/>
    <s v="PROD7064"/>
    <n v="3"/>
    <n v="864.05"/>
    <n v="2592.15"/>
    <n v="0.1"/>
    <n v="259.22000000000003"/>
    <n v="2332.9299999999998"/>
    <x v="2"/>
    <x v="2"/>
    <n v="0.15"/>
    <n v="349.94"/>
  </r>
  <r>
    <s v="ORD2025002009"/>
    <x v="64"/>
    <s v="Customer 4419"/>
    <s v="CUST9430"/>
    <x v="2"/>
    <x v="14"/>
    <x v="0"/>
    <x v="3"/>
    <x v="10"/>
    <s v="Perfume Model-520"/>
    <s v="PROD8101"/>
    <n v="7"/>
    <n v="883.18"/>
    <n v="6182.26"/>
    <n v="0"/>
    <n v="0"/>
    <n v="6182.26"/>
    <x v="2"/>
    <x v="3"/>
    <n v="0.3"/>
    <n v="1854.68"/>
  </r>
  <r>
    <s v="ORD2025002010"/>
    <x v="358"/>
    <s v="Customer 1941"/>
    <s v="CUST7813"/>
    <x v="1"/>
    <x v="1"/>
    <x v="0"/>
    <x v="0"/>
    <x v="0"/>
    <s v="Curtain Model-784"/>
    <s v="PROD9071"/>
    <n v="6"/>
    <n v="655.9"/>
    <n v="3935.4"/>
    <n v="0.2"/>
    <n v="787.08"/>
    <n v="3148.32"/>
    <x v="2"/>
    <x v="0"/>
    <n v="0.3"/>
    <n v="944.5"/>
  </r>
  <r>
    <s v="ORD2025002011"/>
    <x v="440"/>
    <s v="Customer 1821"/>
    <s v="CUST7806"/>
    <x v="0"/>
    <x v="6"/>
    <x v="0"/>
    <x v="2"/>
    <x v="11"/>
    <s v="Mobile Model-857"/>
    <s v="PROD1921"/>
    <n v="1"/>
    <n v="703.25"/>
    <n v="703.25"/>
    <n v="0.2"/>
    <n v="140.65"/>
    <n v="562.6"/>
    <x v="3"/>
    <x v="1"/>
    <n v="0.3"/>
    <n v="168.78"/>
  </r>
  <r>
    <s v="ORD2025002012"/>
    <x v="344"/>
    <s v="Customer 3898"/>
    <s v="CUST1629"/>
    <x v="0"/>
    <x v="6"/>
    <x v="1"/>
    <x v="0"/>
    <x v="3"/>
    <s v="Sofa Model-676"/>
    <s v="PROD4769"/>
    <n v="8"/>
    <n v="461.94"/>
    <n v="3695.52"/>
    <n v="0"/>
    <n v="0"/>
    <n v="3695.52"/>
    <x v="1"/>
    <x v="3"/>
    <n v="0.25"/>
    <n v="923.88"/>
  </r>
  <r>
    <s v="ORD2025002013"/>
    <x v="426"/>
    <s v="Customer 668"/>
    <s v="CUST6321"/>
    <x v="0"/>
    <x v="0"/>
    <x v="0"/>
    <x v="2"/>
    <x v="8"/>
    <s v="Tablet Model-157"/>
    <s v="PROD2470"/>
    <n v="10"/>
    <n v="814.69"/>
    <n v="8146.9"/>
    <n v="0.2"/>
    <n v="1629.38"/>
    <n v="6517.52"/>
    <x v="2"/>
    <x v="1"/>
    <n v="0.25"/>
    <n v="1629.38"/>
  </r>
  <r>
    <s v="ORD2025002014"/>
    <x v="238"/>
    <s v="Customer 1715"/>
    <s v="CUST6349"/>
    <x v="2"/>
    <x v="2"/>
    <x v="1"/>
    <x v="0"/>
    <x v="2"/>
    <s v="Lamp Model-619"/>
    <s v="PROD7124"/>
    <n v="3"/>
    <n v="312.43"/>
    <n v="937.29"/>
    <n v="0.1"/>
    <n v="93.73"/>
    <n v="843.56"/>
    <x v="3"/>
    <x v="2"/>
    <n v="0.25"/>
    <n v="210.89"/>
  </r>
  <r>
    <s v="ORD2025002015"/>
    <x v="278"/>
    <s v="Customer 4884"/>
    <s v="CUST4874"/>
    <x v="4"/>
    <x v="9"/>
    <x v="1"/>
    <x v="1"/>
    <x v="1"/>
    <s v="Jeans Model-930"/>
    <s v="PROD9070"/>
    <n v="4"/>
    <n v="432.39"/>
    <n v="1729.56"/>
    <n v="0.1"/>
    <n v="172.96"/>
    <n v="1556.6"/>
    <x v="0"/>
    <x v="0"/>
    <n v="0.15"/>
    <n v="233.49"/>
  </r>
  <r>
    <s v="ORD2025002016"/>
    <x v="266"/>
    <s v="Customer 2113"/>
    <s v="CUST6457"/>
    <x v="3"/>
    <x v="8"/>
    <x v="1"/>
    <x v="3"/>
    <x v="10"/>
    <s v="Perfume Model-684"/>
    <s v="PROD5703"/>
    <n v="5"/>
    <n v="518.65"/>
    <n v="2593.25"/>
    <n v="0.2"/>
    <n v="518.65"/>
    <n v="2074.6"/>
    <x v="1"/>
    <x v="0"/>
    <n v="0.25"/>
    <n v="518.65"/>
  </r>
  <r>
    <s v="ORD2025002017"/>
    <x v="109"/>
    <s v="Customer 2193"/>
    <s v="CUST7377"/>
    <x v="3"/>
    <x v="3"/>
    <x v="1"/>
    <x v="2"/>
    <x v="11"/>
    <s v="Mobile Model-862"/>
    <s v="PROD5061"/>
    <n v="9"/>
    <n v="140.22999999999999"/>
    <n v="1262.07"/>
    <n v="0.1"/>
    <n v="126.21"/>
    <n v="1135.8599999999999"/>
    <x v="0"/>
    <x v="1"/>
    <n v="0.3"/>
    <n v="340.76"/>
  </r>
  <r>
    <s v="ORD2025002018"/>
    <x v="410"/>
    <s v="Customer 4140"/>
    <s v="CUST6715"/>
    <x v="3"/>
    <x v="5"/>
    <x v="1"/>
    <x v="3"/>
    <x v="9"/>
    <s v="Lipstick Model-124"/>
    <s v="PROD9699"/>
    <n v="9"/>
    <n v="458.29"/>
    <n v="4124.6099999999997"/>
    <n v="0.1"/>
    <n v="412.46"/>
    <n v="3712.15"/>
    <x v="0"/>
    <x v="1"/>
    <n v="0.3"/>
    <n v="1113.6400000000001"/>
  </r>
  <r>
    <s v="ORD2025002019"/>
    <x v="3"/>
    <s v="Customer 2027"/>
    <s v="CUST6958"/>
    <x v="2"/>
    <x v="12"/>
    <x v="0"/>
    <x v="0"/>
    <x v="2"/>
    <s v="Lamp Model-281"/>
    <s v="PROD5883"/>
    <n v="3"/>
    <n v="882.82"/>
    <n v="2648.46"/>
    <n v="0.2"/>
    <n v="529.69000000000005"/>
    <n v="2118.77"/>
    <x v="3"/>
    <x v="3"/>
    <n v="0.3"/>
    <n v="635.63"/>
  </r>
  <r>
    <s v="ORD2025002020"/>
    <x v="139"/>
    <s v="Customer 2771"/>
    <s v="CUST9560"/>
    <x v="3"/>
    <x v="5"/>
    <x v="1"/>
    <x v="1"/>
    <x v="5"/>
    <s v="Shirt Model-548"/>
    <s v="PROD6798"/>
    <n v="7"/>
    <n v="240.56"/>
    <n v="1683.92"/>
    <n v="0.05"/>
    <n v="84.2"/>
    <n v="1599.72"/>
    <x v="1"/>
    <x v="3"/>
    <n v="0.15"/>
    <n v="239.96"/>
  </r>
  <r>
    <s v="ORD2025002021"/>
    <x v="17"/>
    <s v="Customer 3799"/>
    <s v="CUST6091"/>
    <x v="2"/>
    <x v="14"/>
    <x v="0"/>
    <x v="3"/>
    <x v="6"/>
    <s v="Face Cream Model-631"/>
    <s v="PROD8652"/>
    <n v="2"/>
    <n v="873.71"/>
    <n v="1747.42"/>
    <n v="0.2"/>
    <n v="349.48"/>
    <n v="1397.94"/>
    <x v="0"/>
    <x v="1"/>
    <n v="0.15"/>
    <n v="209.69"/>
  </r>
  <r>
    <s v="ORD2025002022"/>
    <x v="367"/>
    <s v="Customer 388"/>
    <s v="CUST8180"/>
    <x v="4"/>
    <x v="9"/>
    <x v="0"/>
    <x v="3"/>
    <x v="10"/>
    <s v="Perfume Model-254"/>
    <s v="PROD8178"/>
    <n v="10"/>
    <n v="655.16"/>
    <n v="6551.6"/>
    <n v="0"/>
    <n v="0"/>
    <n v="6551.6"/>
    <x v="0"/>
    <x v="1"/>
    <n v="0.25"/>
    <n v="1637.9"/>
  </r>
  <r>
    <s v="ORD2025002023"/>
    <x v="282"/>
    <s v="Customer 882"/>
    <s v="CUST7881"/>
    <x v="1"/>
    <x v="4"/>
    <x v="0"/>
    <x v="2"/>
    <x v="8"/>
    <s v="Tablet Model-374"/>
    <s v="PROD9068"/>
    <n v="9"/>
    <n v="941.25"/>
    <n v="8471.25"/>
    <n v="0.1"/>
    <n v="847.12"/>
    <n v="7624.13"/>
    <x v="0"/>
    <x v="2"/>
    <n v="0.3"/>
    <n v="2287.2399999999998"/>
  </r>
  <r>
    <s v="ORD2025002024"/>
    <x v="435"/>
    <s v="Customer 4615"/>
    <s v="CUST2793"/>
    <x v="4"/>
    <x v="11"/>
    <x v="1"/>
    <x v="0"/>
    <x v="3"/>
    <s v="Sofa Model-555"/>
    <s v="PROD5286"/>
    <n v="7"/>
    <n v="515.95000000000005"/>
    <n v="3611.65"/>
    <n v="0.1"/>
    <n v="361.17"/>
    <n v="3250.48"/>
    <x v="0"/>
    <x v="1"/>
    <n v="0.15"/>
    <n v="487.57"/>
  </r>
  <r>
    <s v="ORD2025002025"/>
    <x v="334"/>
    <s v="Customer 4106"/>
    <s v="CUST9298"/>
    <x v="1"/>
    <x v="10"/>
    <x v="0"/>
    <x v="1"/>
    <x v="1"/>
    <s v="Jeans Model-567"/>
    <s v="PROD5943"/>
    <n v="1"/>
    <n v="174.38"/>
    <n v="174.38"/>
    <n v="0"/>
    <n v="0"/>
    <n v="174.38"/>
    <x v="1"/>
    <x v="1"/>
    <n v="0.3"/>
    <n v="52.31"/>
  </r>
  <r>
    <s v="ORD2025002026"/>
    <x v="425"/>
    <s v="Customer 3273"/>
    <s v="CUST2402"/>
    <x v="0"/>
    <x v="13"/>
    <x v="0"/>
    <x v="2"/>
    <x v="8"/>
    <s v="Tablet Model-277"/>
    <s v="PROD9697"/>
    <n v="6"/>
    <n v="746.13"/>
    <n v="4476.78"/>
    <n v="0"/>
    <n v="0"/>
    <n v="4476.78"/>
    <x v="2"/>
    <x v="3"/>
    <n v="0.15"/>
    <n v="671.52"/>
  </r>
  <r>
    <s v="ORD2025002027"/>
    <x v="305"/>
    <s v="Customer 1164"/>
    <s v="CUST2244"/>
    <x v="4"/>
    <x v="9"/>
    <x v="0"/>
    <x v="1"/>
    <x v="5"/>
    <s v="Shirt Model-712"/>
    <s v="PROD3559"/>
    <n v="1"/>
    <n v="432.62"/>
    <n v="432.62"/>
    <n v="0.2"/>
    <n v="86.52"/>
    <n v="346.1"/>
    <x v="2"/>
    <x v="1"/>
    <n v="0.25"/>
    <n v="86.53"/>
  </r>
  <r>
    <s v="ORD2025002028"/>
    <x v="266"/>
    <s v="Customer 3064"/>
    <s v="CUST3391"/>
    <x v="2"/>
    <x v="2"/>
    <x v="0"/>
    <x v="3"/>
    <x v="10"/>
    <s v="Perfume Model-916"/>
    <s v="PROD8254"/>
    <n v="6"/>
    <n v="318.18"/>
    <n v="1909.08"/>
    <n v="0"/>
    <n v="0"/>
    <n v="1909.08"/>
    <x v="0"/>
    <x v="0"/>
    <n v="0.15"/>
    <n v="286.36"/>
  </r>
  <r>
    <s v="ORD2025002029"/>
    <x v="231"/>
    <s v="Customer 4713"/>
    <s v="CUST9636"/>
    <x v="1"/>
    <x v="4"/>
    <x v="1"/>
    <x v="3"/>
    <x v="9"/>
    <s v="Lipstick Model-482"/>
    <s v="PROD9584"/>
    <n v="7"/>
    <n v="160.1"/>
    <n v="1120.7"/>
    <n v="0"/>
    <n v="0"/>
    <n v="1120.7"/>
    <x v="0"/>
    <x v="2"/>
    <n v="0.15"/>
    <n v="168.1"/>
  </r>
  <r>
    <s v="ORD2025002030"/>
    <x v="129"/>
    <s v="Customer 4968"/>
    <s v="CUST7464"/>
    <x v="3"/>
    <x v="3"/>
    <x v="1"/>
    <x v="0"/>
    <x v="0"/>
    <s v="Curtain Model-331"/>
    <s v="PROD6318"/>
    <n v="4"/>
    <n v="678.23"/>
    <n v="2712.92"/>
    <n v="0"/>
    <n v="0"/>
    <n v="2712.92"/>
    <x v="1"/>
    <x v="2"/>
    <n v="0.25"/>
    <n v="678.23"/>
  </r>
  <r>
    <s v="ORD2025002031"/>
    <x v="312"/>
    <s v="Customer 388"/>
    <s v="CUST2078"/>
    <x v="2"/>
    <x v="12"/>
    <x v="1"/>
    <x v="3"/>
    <x v="10"/>
    <s v="Perfume Model-497"/>
    <s v="PROD2783"/>
    <n v="1"/>
    <n v="700.93"/>
    <n v="700.93"/>
    <n v="0.2"/>
    <n v="140.19"/>
    <n v="560.74"/>
    <x v="0"/>
    <x v="2"/>
    <n v="0.25"/>
    <n v="140.19"/>
  </r>
  <r>
    <s v="ORD2025002032"/>
    <x v="278"/>
    <s v="Customer 566"/>
    <s v="CUST2272"/>
    <x v="1"/>
    <x v="4"/>
    <x v="1"/>
    <x v="0"/>
    <x v="2"/>
    <s v="Lamp Model-800"/>
    <s v="PROD5929"/>
    <n v="7"/>
    <n v="992.6"/>
    <n v="6948.2"/>
    <n v="0.05"/>
    <n v="347.41"/>
    <n v="6600.79"/>
    <x v="1"/>
    <x v="1"/>
    <n v="0.15"/>
    <n v="990.12"/>
  </r>
  <r>
    <s v="ORD2025002033"/>
    <x v="255"/>
    <s v="Customer 2442"/>
    <s v="CUST4773"/>
    <x v="2"/>
    <x v="2"/>
    <x v="1"/>
    <x v="2"/>
    <x v="11"/>
    <s v="Mobile Model-946"/>
    <s v="PROD4356"/>
    <n v="2"/>
    <n v="230.23"/>
    <n v="460.46"/>
    <n v="0.2"/>
    <n v="92.09"/>
    <n v="368.37"/>
    <x v="3"/>
    <x v="3"/>
    <n v="0.3"/>
    <n v="110.51"/>
  </r>
  <r>
    <s v="ORD2025002034"/>
    <x v="308"/>
    <s v="Customer 790"/>
    <s v="CUST6375"/>
    <x v="4"/>
    <x v="9"/>
    <x v="0"/>
    <x v="3"/>
    <x v="6"/>
    <s v="Face Cream Model-778"/>
    <s v="PROD9814"/>
    <n v="6"/>
    <n v="953.93"/>
    <n v="5723.58"/>
    <n v="0"/>
    <n v="0"/>
    <n v="5723.58"/>
    <x v="0"/>
    <x v="3"/>
    <n v="0.3"/>
    <n v="1717.07"/>
  </r>
  <r>
    <s v="ORD2025002035"/>
    <x v="38"/>
    <s v="Customer 4866"/>
    <s v="CUST3831"/>
    <x v="2"/>
    <x v="2"/>
    <x v="0"/>
    <x v="0"/>
    <x v="3"/>
    <s v="Sofa Model-314"/>
    <s v="PROD6300"/>
    <n v="10"/>
    <n v="824.9"/>
    <n v="8249"/>
    <n v="0.2"/>
    <n v="1649.8"/>
    <n v="6599.2"/>
    <x v="1"/>
    <x v="3"/>
    <n v="0.15"/>
    <n v="989.88"/>
  </r>
  <r>
    <s v="ORD2025002036"/>
    <x v="251"/>
    <s v="Customer 3581"/>
    <s v="CUST4363"/>
    <x v="1"/>
    <x v="4"/>
    <x v="1"/>
    <x v="2"/>
    <x v="8"/>
    <s v="Tablet Model-221"/>
    <s v="PROD4415"/>
    <n v="3"/>
    <n v="353.31"/>
    <n v="1059.93"/>
    <n v="0"/>
    <n v="0"/>
    <n v="1059.93"/>
    <x v="1"/>
    <x v="3"/>
    <n v="0.3"/>
    <n v="317.98"/>
  </r>
  <r>
    <s v="ORD2025002037"/>
    <x v="355"/>
    <s v="Customer 3114"/>
    <s v="CUST2798"/>
    <x v="4"/>
    <x v="7"/>
    <x v="0"/>
    <x v="0"/>
    <x v="3"/>
    <s v="Sofa Model-964"/>
    <s v="PROD6628"/>
    <n v="10"/>
    <n v="557.70000000000005"/>
    <n v="5577"/>
    <n v="0.05"/>
    <n v="278.85000000000002"/>
    <n v="5298.15"/>
    <x v="1"/>
    <x v="2"/>
    <n v="0.3"/>
    <n v="1589.44"/>
  </r>
  <r>
    <s v="ORD2025002038"/>
    <x v="437"/>
    <s v="Customer 2049"/>
    <s v="CUST8405"/>
    <x v="3"/>
    <x v="5"/>
    <x v="1"/>
    <x v="2"/>
    <x v="4"/>
    <s v="Laptop Model-574"/>
    <s v="PROD9546"/>
    <n v="7"/>
    <n v="153.4"/>
    <n v="1073.8"/>
    <n v="0.2"/>
    <n v="214.76"/>
    <n v="859.04"/>
    <x v="2"/>
    <x v="3"/>
    <n v="0.3"/>
    <n v="257.70999999999998"/>
  </r>
  <r>
    <s v="ORD2025002039"/>
    <x v="131"/>
    <s v="Customer 3963"/>
    <s v="CUST4003"/>
    <x v="1"/>
    <x v="1"/>
    <x v="1"/>
    <x v="3"/>
    <x v="9"/>
    <s v="Lipstick Model-709"/>
    <s v="PROD9368"/>
    <n v="1"/>
    <n v="563.85"/>
    <n v="563.85"/>
    <n v="0.1"/>
    <n v="56.39"/>
    <n v="507.46"/>
    <x v="3"/>
    <x v="3"/>
    <n v="0.3"/>
    <n v="152.24"/>
  </r>
  <r>
    <s v="ORD2025002040"/>
    <x v="301"/>
    <s v="Customer 4635"/>
    <s v="CUST9172"/>
    <x v="0"/>
    <x v="13"/>
    <x v="1"/>
    <x v="2"/>
    <x v="4"/>
    <s v="Laptop Model-833"/>
    <s v="PROD7309"/>
    <n v="5"/>
    <n v="159.13999999999999"/>
    <n v="795.7"/>
    <n v="0.05"/>
    <n v="39.79"/>
    <n v="755.91"/>
    <x v="1"/>
    <x v="1"/>
    <n v="0.25"/>
    <n v="188.98"/>
  </r>
  <r>
    <s v="ORD2025002041"/>
    <x v="445"/>
    <s v="Customer 3965"/>
    <s v="CUST9292"/>
    <x v="1"/>
    <x v="10"/>
    <x v="1"/>
    <x v="1"/>
    <x v="7"/>
    <s v="Jacket Model-513"/>
    <s v="PROD5327"/>
    <n v="5"/>
    <n v="141.66"/>
    <n v="708.3"/>
    <n v="0.05"/>
    <n v="35.409999999999997"/>
    <n v="672.89"/>
    <x v="1"/>
    <x v="1"/>
    <n v="0.15"/>
    <n v="100.93"/>
  </r>
  <r>
    <s v="ORD2025002042"/>
    <x v="399"/>
    <s v="Customer 2912"/>
    <s v="CUST2813"/>
    <x v="0"/>
    <x v="6"/>
    <x v="1"/>
    <x v="1"/>
    <x v="1"/>
    <s v="Jeans Model-623"/>
    <s v="PROD9151"/>
    <n v="10"/>
    <n v="122.31"/>
    <n v="1223.0999999999999"/>
    <n v="0.05"/>
    <n v="61.16"/>
    <n v="1161.94"/>
    <x v="3"/>
    <x v="2"/>
    <n v="0.15"/>
    <n v="174.29"/>
  </r>
  <r>
    <s v="ORD2025002043"/>
    <x v="128"/>
    <s v="Customer 1148"/>
    <s v="CUST7191"/>
    <x v="3"/>
    <x v="3"/>
    <x v="0"/>
    <x v="1"/>
    <x v="5"/>
    <s v="Shirt Model-175"/>
    <s v="PROD4704"/>
    <n v="2"/>
    <n v="816.96"/>
    <n v="1633.92"/>
    <n v="0.2"/>
    <n v="326.77999999999997"/>
    <n v="1307.1400000000001"/>
    <x v="2"/>
    <x v="2"/>
    <n v="0.15"/>
    <n v="196.07"/>
  </r>
  <r>
    <s v="ORD2025002044"/>
    <x v="419"/>
    <s v="Customer 269"/>
    <s v="CUST2866"/>
    <x v="4"/>
    <x v="9"/>
    <x v="0"/>
    <x v="2"/>
    <x v="8"/>
    <s v="Tablet Model-312"/>
    <s v="PROD2866"/>
    <n v="10"/>
    <n v="354.07"/>
    <n v="3540.7"/>
    <n v="0"/>
    <n v="0"/>
    <n v="3540.7"/>
    <x v="0"/>
    <x v="0"/>
    <n v="0.3"/>
    <n v="1062.21"/>
  </r>
  <r>
    <s v="ORD2025002045"/>
    <x v="186"/>
    <s v="Customer 634"/>
    <s v="CUST4296"/>
    <x v="1"/>
    <x v="4"/>
    <x v="0"/>
    <x v="1"/>
    <x v="1"/>
    <s v="Jeans Model-489"/>
    <s v="PROD3642"/>
    <n v="10"/>
    <n v="763.34"/>
    <n v="7633.4"/>
    <n v="0"/>
    <n v="0"/>
    <n v="7633.4"/>
    <x v="3"/>
    <x v="3"/>
    <n v="0.25"/>
    <n v="1908.35"/>
  </r>
  <r>
    <s v="ORD2025002046"/>
    <x v="352"/>
    <s v="Customer 2584"/>
    <s v="CUST8396"/>
    <x v="2"/>
    <x v="12"/>
    <x v="1"/>
    <x v="0"/>
    <x v="3"/>
    <s v="Sofa Model-742"/>
    <s v="PROD8800"/>
    <n v="4"/>
    <n v="377.17"/>
    <n v="1508.68"/>
    <n v="0"/>
    <n v="0"/>
    <n v="1508.68"/>
    <x v="0"/>
    <x v="1"/>
    <n v="0.15"/>
    <n v="226.3"/>
  </r>
  <r>
    <s v="ORD2025002047"/>
    <x v="350"/>
    <s v="Customer 4334"/>
    <s v="CUST7039"/>
    <x v="1"/>
    <x v="10"/>
    <x v="0"/>
    <x v="0"/>
    <x v="2"/>
    <s v="Lamp Model-990"/>
    <s v="PROD6816"/>
    <n v="8"/>
    <n v="106.58"/>
    <n v="852.64"/>
    <n v="0.05"/>
    <n v="42.63"/>
    <n v="810.01"/>
    <x v="2"/>
    <x v="3"/>
    <n v="0.15"/>
    <n v="121.5"/>
  </r>
  <r>
    <s v="ORD2025002048"/>
    <x v="301"/>
    <s v="Customer 4737"/>
    <s v="CUST9306"/>
    <x v="3"/>
    <x v="5"/>
    <x v="1"/>
    <x v="2"/>
    <x v="8"/>
    <s v="Tablet Model-905"/>
    <s v="PROD8089"/>
    <n v="6"/>
    <n v="273.88"/>
    <n v="1643.28"/>
    <n v="0"/>
    <n v="0"/>
    <n v="1643.28"/>
    <x v="0"/>
    <x v="1"/>
    <n v="0.15"/>
    <n v="246.49"/>
  </r>
  <r>
    <s v="ORD2025002049"/>
    <x v="445"/>
    <s v="Customer 3974"/>
    <s v="CUST4854"/>
    <x v="3"/>
    <x v="3"/>
    <x v="1"/>
    <x v="1"/>
    <x v="7"/>
    <s v="Jacket Model-278"/>
    <s v="PROD3762"/>
    <n v="2"/>
    <n v="396.6"/>
    <n v="793.2"/>
    <n v="0.1"/>
    <n v="79.319999999999993"/>
    <n v="713.88"/>
    <x v="2"/>
    <x v="3"/>
    <n v="0.25"/>
    <n v="178.47"/>
  </r>
  <r>
    <s v="ORD2025002050"/>
    <x v="420"/>
    <s v="Customer 2099"/>
    <s v="CUST5492"/>
    <x v="3"/>
    <x v="5"/>
    <x v="1"/>
    <x v="3"/>
    <x v="9"/>
    <s v="Lipstick Model-484"/>
    <s v="PROD9713"/>
    <n v="5"/>
    <n v="205.51"/>
    <n v="1027.55"/>
    <n v="0.05"/>
    <n v="51.38"/>
    <n v="976.17"/>
    <x v="1"/>
    <x v="1"/>
    <n v="0.25"/>
    <n v="244.04"/>
  </r>
  <r>
    <s v="ORD2025002051"/>
    <x v="354"/>
    <s v="Customer 982"/>
    <s v="CUST7278"/>
    <x v="3"/>
    <x v="8"/>
    <x v="0"/>
    <x v="3"/>
    <x v="9"/>
    <s v="Lipstick Model-321"/>
    <s v="PROD1753"/>
    <n v="6"/>
    <n v="989.08"/>
    <n v="5934.48"/>
    <n v="0.05"/>
    <n v="296.72000000000003"/>
    <n v="5637.76"/>
    <x v="1"/>
    <x v="3"/>
    <n v="0.3"/>
    <n v="1691.33"/>
  </r>
  <r>
    <s v="ORD2025002052"/>
    <x v="184"/>
    <s v="Customer 882"/>
    <s v="CUST3029"/>
    <x v="1"/>
    <x v="10"/>
    <x v="1"/>
    <x v="2"/>
    <x v="8"/>
    <s v="Tablet Model-427"/>
    <s v="PROD4333"/>
    <n v="5"/>
    <n v="378.79"/>
    <n v="1893.95"/>
    <n v="0.2"/>
    <n v="378.79"/>
    <n v="1515.16"/>
    <x v="2"/>
    <x v="3"/>
    <n v="0.3"/>
    <n v="454.55"/>
  </r>
  <r>
    <s v="ORD2025002053"/>
    <x v="234"/>
    <s v="Customer 2992"/>
    <s v="CUST1873"/>
    <x v="1"/>
    <x v="10"/>
    <x v="0"/>
    <x v="2"/>
    <x v="11"/>
    <s v="Mobile Model-115"/>
    <s v="PROD4572"/>
    <n v="4"/>
    <n v="184.18"/>
    <n v="736.72"/>
    <n v="0.1"/>
    <n v="73.67"/>
    <n v="663.05"/>
    <x v="2"/>
    <x v="3"/>
    <n v="0.25"/>
    <n v="165.76"/>
  </r>
  <r>
    <s v="ORD2025002054"/>
    <x v="110"/>
    <s v="Customer 1956"/>
    <s v="CUST8364"/>
    <x v="2"/>
    <x v="12"/>
    <x v="1"/>
    <x v="2"/>
    <x v="11"/>
    <s v="Mobile Model-281"/>
    <s v="PROD1707"/>
    <n v="8"/>
    <n v="159.13"/>
    <n v="1273.04"/>
    <n v="0.05"/>
    <n v="63.65"/>
    <n v="1209.3900000000001"/>
    <x v="2"/>
    <x v="3"/>
    <n v="0.25"/>
    <n v="302.35000000000002"/>
  </r>
  <r>
    <s v="ORD2025002055"/>
    <x v="378"/>
    <s v="Customer 1138"/>
    <s v="CUST8987"/>
    <x v="0"/>
    <x v="0"/>
    <x v="1"/>
    <x v="3"/>
    <x v="9"/>
    <s v="Lipstick Model-455"/>
    <s v="PROD9920"/>
    <n v="9"/>
    <n v="328.47"/>
    <n v="2956.23"/>
    <n v="0.2"/>
    <n v="591.25"/>
    <n v="2364.98"/>
    <x v="3"/>
    <x v="3"/>
    <n v="0.25"/>
    <n v="591.25"/>
  </r>
  <r>
    <s v="ORD2025002056"/>
    <x v="282"/>
    <s v="Customer 3768"/>
    <s v="CUST7902"/>
    <x v="1"/>
    <x v="10"/>
    <x v="1"/>
    <x v="2"/>
    <x v="8"/>
    <s v="Tablet Model-173"/>
    <s v="PROD5040"/>
    <n v="3"/>
    <n v="610.19000000000005"/>
    <n v="1830.57"/>
    <n v="0"/>
    <n v="0"/>
    <n v="1830.57"/>
    <x v="1"/>
    <x v="0"/>
    <n v="0.25"/>
    <n v="457.64"/>
  </r>
  <r>
    <s v="ORD2025002057"/>
    <x v="416"/>
    <s v="Customer 431"/>
    <s v="CUST7021"/>
    <x v="2"/>
    <x v="14"/>
    <x v="1"/>
    <x v="2"/>
    <x v="11"/>
    <s v="Mobile Model-779"/>
    <s v="PROD4684"/>
    <n v="5"/>
    <n v="123.39"/>
    <n v="616.95000000000005"/>
    <n v="0.05"/>
    <n v="30.85"/>
    <n v="586.1"/>
    <x v="0"/>
    <x v="0"/>
    <n v="0.25"/>
    <n v="146.53"/>
  </r>
  <r>
    <s v="ORD2025002058"/>
    <x v="114"/>
    <s v="Customer 3045"/>
    <s v="CUST6355"/>
    <x v="1"/>
    <x v="4"/>
    <x v="0"/>
    <x v="3"/>
    <x v="6"/>
    <s v="Face Cream Model-387"/>
    <s v="PROD9690"/>
    <n v="6"/>
    <n v="354.53"/>
    <n v="2127.1799999999998"/>
    <n v="0.1"/>
    <n v="212.72"/>
    <n v="1914.46"/>
    <x v="1"/>
    <x v="3"/>
    <n v="0.3"/>
    <n v="574.34"/>
  </r>
  <r>
    <s v="ORD2025002059"/>
    <x v="163"/>
    <s v="Customer 4873"/>
    <s v="CUST5195"/>
    <x v="0"/>
    <x v="6"/>
    <x v="0"/>
    <x v="1"/>
    <x v="1"/>
    <s v="Jeans Model-526"/>
    <s v="PROD1768"/>
    <n v="8"/>
    <n v="593.26"/>
    <n v="4746.08"/>
    <n v="0"/>
    <n v="0"/>
    <n v="4746.08"/>
    <x v="2"/>
    <x v="3"/>
    <n v="0.15"/>
    <n v="711.91"/>
  </r>
  <r>
    <s v="ORD2025002060"/>
    <x v="318"/>
    <s v="Customer 4183"/>
    <s v="CUST1460"/>
    <x v="1"/>
    <x v="4"/>
    <x v="1"/>
    <x v="0"/>
    <x v="2"/>
    <s v="Lamp Model-355"/>
    <s v="PROD2524"/>
    <n v="9"/>
    <n v="531.24"/>
    <n v="4781.16"/>
    <n v="0.1"/>
    <n v="478.12"/>
    <n v="4303.04"/>
    <x v="2"/>
    <x v="1"/>
    <n v="0.15"/>
    <n v="645.46"/>
  </r>
  <r>
    <s v="ORD2025002061"/>
    <x v="39"/>
    <s v="Customer 4564"/>
    <s v="CUST8669"/>
    <x v="3"/>
    <x v="8"/>
    <x v="0"/>
    <x v="1"/>
    <x v="7"/>
    <s v="Jacket Model-710"/>
    <s v="PROD4145"/>
    <n v="7"/>
    <n v="697.01"/>
    <n v="4879.07"/>
    <n v="0.2"/>
    <n v="975.81"/>
    <n v="3903.26"/>
    <x v="2"/>
    <x v="0"/>
    <n v="0.25"/>
    <n v="975.82"/>
  </r>
  <r>
    <s v="ORD2025002062"/>
    <x v="391"/>
    <s v="Customer 1498"/>
    <s v="CUST9812"/>
    <x v="0"/>
    <x v="0"/>
    <x v="0"/>
    <x v="2"/>
    <x v="11"/>
    <s v="Mobile Model-382"/>
    <s v="PROD8325"/>
    <n v="5"/>
    <n v="667.37"/>
    <n v="3336.85"/>
    <n v="0.1"/>
    <n v="333.69"/>
    <n v="3003.16"/>
    <x v="2"/>
    <x v="1"/>
    <n v="0.3"/>
    <n v="900.95"/>
  </r>
  <r>
    <s v="ORD2025002063"/>
    <x v="417"/>
    <s v="Customer 2597"/>
    <s v="CUST7296"/>
    <x v="3"/>
    <x v="3"/>
    <x v="1"/>
    <x v="2"/>
    <x v="8"/>
    <s v="Tablet Model-754"/>
    <s v="PROD3490"/>
    <n v="3"/>
    <n v="886.63"/>
    <n v="2659.89"/>
    <n v="0.2"/>
    <n v="531.98"/>
    <n v="2127.91"/>
    <x v="1"/>
    <x v="2"/>
    <n v="0.3"/>
    <n v="638.37"/>
  </r>
  <r>
    <s v="ORD2025002064"/>
    <x v="171"/>
    <s v="Customer 3792"/>
    <s v="CUST2263"/>
    <x v="2"/>
    <x v="12"/>
    <x v="1"/>
    <x v="0"/>
    <x v="2"/>
    <s v="Lamp Model-400"/>
    <s v="PROD4722"/>
    <n v="2"/>
    <n v="864.58"/>
    <n v="1729.16"/>
    <n v="0.1"/>
    <n v="172.92"/>
    <n v="1556.24"/>
    <x v="1"/>
    <x v="0"/>
    <n v="0.25"/>
    <n v="389.06"/>
  </r>
  <r>
    <s v="ORD2025002065"/>
    <x v="373"/>
    <s v="Customer 3463"/>
    <s v="CUST2192"/>
    <x v="4"/>
    <x v="11"/>
    <x v="1"/>
    <x v="0"/>
    <x v="0"/>
    <s v="Curtain Model-324"/>
    <s v="PROD7835"/>
    <n v="2"/>
    <n v="219.18"/>
    <n v="438.36"/>
    <n v="0"/>
    <n v="0"/>
    <n v="438.36"/>
    <x v="3"/>
    <x v="3"/>
    <n v="0.25"/>
    <n v="109.59"/>
  </r>
  <r>
    <s v="ORD2025002066"/>
    <x v="123"/>
    <s v="Customer 775"/>
    <s v="CUST6052"/>
    <x v="3"/>
    <x v="8"/>
    <x v="1"/>
    <x v="1"/>
    <x v="5"/>
    <s v="Shirt Model-555"/>
    <s v="PROD7683"/>
    <n v="2"/>
    <n v="592.07000000000005"/>
    <n v="1184.1400000000001"/>
    <n v="0.05"/>
    <n v="59.21"/>
    <n v="1124.93"/>
    <x v="2"/>
    <x v="1"/>
    <n v="0.15"/>
    <n v="168.74"/>
  </r>
  <r>
    <s v="ORD2025002067"/>
    <x v="133"/>
    <s v="Customer 739"/>
    <s v="CUST6548"/>
    <x v="2"/>
    <x v="14"/>
    <x v="1"/>
    <x v="0"/>
    <x v="2"/>
    <s v="Lamp Model-552"/>
    <s v="PROD8516"/>
    <n v="3"/>
    <n v="130.66"/>
    <n v="391.98"/>
    <n v="0.2"/>
    <n v="78.400000000000006"/>
    <n v="313.58"/>
    <x v="0"/>
    <x v="2"/>
    <n v="0.15"/>
    <n v="47.04"/>
  </r>
  <r>
    <s v="ORD2025002068"/>
    <x v="61"/>
    <s v="Customer 2061"/>
    <s v="CUST3632"/>
    <x v="4"/>
    <x v="7"/>
    <x v="1"/>
    <x v="0"/>
    <x v="0"/>
    <s v="Curtain Model-372"/>
    <s v="PROD7918"/>
    <n v="2"/>
    <n v="262.81"/>
    <n v="525.62"/>
    <n v="0"/>
    <n v="0"/>
    <n v="525.62"/>
    <x v="1"/>
    <x v="0"/>
    <n v="0.15"/>
    <n v="78.84"/>
  </r>
  <r>
    <s v="ORD2025002069"/>
    <x v="30"/>
    <s v="Customer 1315"/>
    <s v="CUST7470"/>
    <x v="2"/>
    <x v="12"/>
    <x v="0"/>
    <x v="3"/>
    <x v="10"/>
    <s v="Perfume Model-978"/>
    <s v="PROD2981"/>
    <n v="3"/>
    <n v="225.23"/>
    <n v="675.69"/>
    <n v="0.05"/>
    <n v="33.78"/>
    <n v="641.91"/>
    <x v="0"/>
    <x v="3"/>
    <n v="0.25"/>
    <n v="160.47999999999999"/>
  </r>
  <r>
    <s v="ORD2025002070"/>
    <x v="145"/>
    <s v="Customer 1415"/>
    <s v="CUST1588"/>
    <x v="3"/>
    <x v="5"/>
    <x v="1"/>
    <x v="3"/>
    <x v="10"/>
    <s v="Perfume Model-468"/>
    <s v="PROD7389"/>
    <n v="8"/>
    <n v="655.67"/>
    <n v="5245.36"/>
    <n v="0.2"/>
    <n v="1049.07"/>
    <n v="4196.29"/>
    <x v="3"/>
    <x v="2"/>
    <n v="0.15"/>
    <n v="629.44000000000005"/>
  </r>
  <r>
    <s v="ORD2025002071"/>
    <x v="446"/>
    <s v="Customer 4605"/>
    <s v="CUST2732"/>
    <x v="1"/>
    <x v="4"/>
    <x v="0"/>
    <x v="1"/>
    <x v="5"/>
    <s v="Shirt Model-889"/>
    <s v="PROD9585"/>
    <n v="3"/>
    <n v="975.65"/>
    <n v="2926.95"/>
    <n v="0"/>
    <n v="0"/>
    <n v="2926.95"/>
    <x v="2"/>
    <x v="0"/>
    <n v="0.25"/>
    <n v="731.74"/>
  </r>
  <r>
    <s v="ORD2025002072"/>
    <x v="87"/>
    <s v="Customer 3419"/>
    <s v="CUST8991"/>
    <x v="2"/>
    <x v="14"/>
    <x v="0"/>
    <x v="2"/>
    <x v="11"/>
    <s v="Mobile Model-195"/>
    <s v="PROD4243"/>
    <n v="2"/>
    <n v="958.78"/>
    <n v="1917.56"/>
    <n v="0.1"/>
    <n v="191.76"/>
    <n v="1725.8"/>
    <x v="3"/>
    <x v="1"/>
    <n v="0.15"/>
    <n v="258.87"/>
  </r>
  <r>
    <s v="ORD2025002073"/>
    <x v="48"/>
    <s v="Customer 3313"/>
    <s v="CUST4949"/>
    <x v="3"/>
    <x v="8"/>
    <x v="1"/>
    <x v="1"/>
    <x v="1"/>
    <s v="Jeans Model-568"/>
    <s v="PROD4857"/>
    <n v="9"/>
    <n v="970.71"/>
    <n v="8736.39"/>
    <n v="0.1"/>
    <n v="873.64"/>
    <n v="7862.75"/>
    <x v="0"/>
    <x v="0"/>
    <n v="0.25"/>
    <n v="1965.69"/>
  </r>
  <r>
    <s v="ORD2025002074"/>
    <x v="233"/>
    <s v="Customer 1089"/>
    <s v="CUST7157"/>
    <x v="4"/>
    <x v="9"/>
    <x v="0"/>
    <x v="2"/>
    <x v="11"/>
    <s v="Mobile Model-115"/>
    <s v="PROD7722"/>
    <n v="9"/>
    <n v="850.02"/>
    <n v="7650.18"/>
    <n v="0.2"/>
    <n v="1530.04"/>
    <n v="6120.14"/>
    <x v="2"/>
    <x v="2"/>
    <n v="0.15"/>
    <n v="918.02"/>
  </r>
  <r>
    <s v="ORD2025002075"/>
    <x v="10"/>
    <s v="Customer 4013"/>
    <s v="CUST6624"/>
    <x v="3"/>
    <x v="3"/>
    <x v="0"/>
    <x v="1"/>
    <x v="7"/>
    <s v="Jacket Model-190"/>
    <s v="PROD5784"/>
    <n v="4"/>
    <n v="892.13"/>
    <n v="3568.52"/>
    <n v="0.2"/>
    <n v="713.7"/>
    <n v="2854.82"/>
    <x v="3"/>
    <x v="0"/>
    <n v="0.3"/>
    <n v="856.45"/>
  </r>
  <r>
    <s v="ORD2025002076"/>
    <x v="385"/>
    <s v="Customer 2192"/>
    <s v="CUST1270"/>
    <x v="2"/>
    <x v="14"/>
    <x v="1"/>
    <x v="2"/>
    <x v="8"/>
    <s v="Tablet Model-764"/>
    <s v="PROD2840"/>
    <n v="5"/>
    <n v="557.61"/>
    <n v="2788.05"/>
    <n v="0.05"/>
    <n v="139.4"/>
    <n v="2648.65"/>
    <x v="1"/>
    <x v="2"/>
    <n v="0.3"/>
    <n v="794.6"/>
  </r>
  <r>
    <s v="ORD2025002077"/>
    <x v="170"/>
    <s v="Customer 4687"/>
    <s v="CUST7630"/>
    <x v="1"/>
    <x v="1"/>
    <x v="0"/>
    <x v="0"/>
    <x v="3"/>
    <s v="Sofa Model-625"/>
    <s v="PROD3213"/>
    <n v="6"/>
    <n v="504.86"/>
    <n v="3029.16"/>
    <n v="0"/>
    <n v="0"/>
    <n v="3029.16"/>
    <x v="1"/>
    <x v="3"/>
    <n v="0.3"/>
    <n v="908.75"/>
  </r>
  <r>
    <s v="ORD2025002078"/>
    <x v="155"/>
    <s v="Customer 2618"/>
    <s v="CUST8135"/>
    <x v="0"/>
    <x v="6"/>
    <x v="1"/>
    <x v="3"/>
    <x v="10"/>
    <s v="Perfume Model-964"/>
    <s v="PROD9539"/>
    <n v="6"/>
    <n v="132.88999999999999"/>
    <n v="797.34"/>
    <n v="0"/>
    <n v="0"/>
    <n v="797.34"/>
    <x v="3"/>
    <x v="3"/>
    <n v="0.3"/>
    <n v="239.2"/>
  </r>
  <r>
    <s v="ORD2025002079"/>
    <x v="292"/>
    <s v="Customer 4588"/>
    <s v="CUST8869"/>
    <x v="3"/>
    <x v="3"/>
    <x v="0"/>
    <x v="1"/>
    <x v="1"/>
    <s v="Jeans Model-574"/>
    <s v="PROD9586"/>
    <n v="6"/>
    <n v="211.77"/>
    <n v="1270.6199999999999"/>
    <n v="0"/>
    <n v="0"/>
    <n v="1270.6199999999999"/>
    <x v="3"/>
    <x v="3"/>
    <n v="0.3"/>
    <n v="381.19"/>
  </r>
  <r>
    <s v="ORD2025002080"/>
    <x v="216"/>
    <s v="Customer 1955"/>
    <s v="CUST9803"/>
    <x v="2"/>
    <x v="2"/>
    <x v="1"/>
    <x v="2"/>
    <x v="8"/>
    <s v="Tablet Model-164"/>
    <s v="PROD8302"/>
    <n v="3"/>
    <n v="463.05"/>
    <n v="1389.15"/>
    <n v="0.05"/>
    <n v="69.459999999999994"/>
    <n v="1319.69"/>
    <x v="2"/>
    <x v="2"/>
    <n v="0.3"/>
    <n v="395.91"/>
  </r>
  <r>
    <s v="ORD2025002081"/>
    <x v="152"/>
    <s v="Customer 1692"/>
    <s v="CUST8868"/>
    <x v="3"/>
    <x v="8"/>
    <x v="0"/>
    <x v="1"/>
    <x v="7"/>
    <s v="Jacket Model-630"/>
    <s v="PROD2886"/>
    <n v="10"/>
    <n v="454.5"/>
    <n v="4545"/>
    <n v="0.2"/>
    <n v="909"/>
    <n v="3636"/>
    <x v="1"/>
    <x v="2"/>
    <n v="0.3"/>
    <n v="1090.8"/>
  </r>
  <r>
    <s v="ORD2025002082"/>
    <x v="22"/>
    <s v="Customer 1795"/>
    <s v="CUST9965"/>
    <x v="2"/>
    <x v="14"/>
    <x v="0"/>
    <x v="2"/>
    <x v="8"/>
    <s v="Tablet Model-805"/>
    <s v="PROD6183"/>
    <n v="9"/>
    <n v="743.75"/>
    <n v="6693.75"/>
    <n v="0.1"/>
    <n v="669.38"/>
    <n v="6024.37"/>
    <x v="3"/>
    <x v="2"/>
    <n v="0.15"/>
    <n v="903.66"/>
  </r>
  <r>
    <s v="ORD2025002083"/>
    <x v="363"/>
    <s v="Customer 381"/>
    <s v="CUST7577"/>
    <x v="1"/>
    <x v="4"/>
    <x v="0"/>
    <x v="0"/>
    <x v="0"/>
    <s v="Curtain Model-110"/>
    <s v="PROD1859"/>
    <n v="8"/>
    <n v="224.02"/>
    <n v="1792.16"/>
    <n v="0.05"/>
    <n v="89.61"/>
    <n v="1702.55"/>
    <x v="1"/>
    <x v="2"/>
    <n v="0.3"/>
    <n v="510.76"/>
  </r>
  <r>
    <s v="ORD2025002084"/>
    <x v="193"/>
    <s v="Customer 3730"/>
    <s v="CUST4091"/>
    <x v="0"/>
    <x v="13"/>
    <x v="0"/>
    <x v="2"/>
    <x v="4"/>
    <s v="Laptop Model-511"/>
    <s v="PROD2340"/>
    <n v="8"/>
    <n v="869.96"/>
    <n v="6959.68"/>
    <n v="0"/>
    <n v="0"/>
    <n v="6959.68"/>
    <x v="2"/>
    <x v="1"/>
    <n v="0.15"/>
    <n v="1043.95"/>
  </r>
  <r>
    <s v="ORD2025002085"/>
    <x v="136"/>
    <s v="Customer 2455"/>
    <s v="CUST9176"/>
    <x v="2"/>
    <x v="14"/>
    <x v="1"/>
    <x v="0"/>
    <x v="2"/>
    <s v="Lamp Model-928"/>
    <s v="PROD3506"/>
    <n v="10"/>
    <n v="775.17"/>
    <n v="7751.7"/>
    <n v="0.2"/>
    <n v="1550.34"/>
    <n v="6201.36"/>
    <x v="3"/>
    <x v="1"/>
    <n v="0.15"/>
    <n v="930.2"/>
  </r>
  <r>
    <s v="ORD2025002086"/>
    <x v="279"/>
    <s v="Customer 1"/>
    <s v="CUST7866"/>
    <x v="4"/>
    <x v="7"/>
    <x v="1"/>
    <x v="3"/>
    <x v="10"/>
    <s v="Perfume Model-435"/>
    <s v="PROD3749"/>
    <n v="9"/>
    <n v="284.37"/>
    <n v="2559.33"/>
    <n v="0.1"/>
    <n v="255.93"/>
    <n v="2303.4"/>
    <x v="3"/>
    <x v="0"/>
    <n v="0.25"/>
    <n v="575.85"/>
  </r>
  <r>
    <s v="ORD2025002087"/>
    <x v="89"/>
    <s v="Customer 4541"/>
    <s v="CUST7337"/>
    <x v="3"/>
    <x v="8"/>
    <x v="1"/>
    <x v="1"/>
    <x v="5"/>
    <s v="Shirt Model-282"/>
    <s v="PROD4109"/>
    <n v="9"/>
    <n v="815.93"/>
    <n v="7343.37"/>
    <n v="0.2"/>
    <n v="1468.67"/>
    <n v="5874.7"/>
    <x v="2"/>
    <x v="2"/>
    <n v="0.25"/>
    <n v="1468.67"/>
  </r>
  <r>
    <s v="ORD2025002088"/>
    <x v="8"/>
    <s v="Customer 258"/>
    <s v="CUST1746"/>
    <x v="1"/>
    <x v="1"/>
    <x v="0"/>
    <x v="0"/>
    <x v="2"/>
    <s v="Lamp Model-995"/>
    <s v="PROD3134"/>
    <n v="8"/>
    <n v="599.82000000000005"/>
    <n v="4798.5600000000004"/>
    <n v="0.2"/>
    <n v="959.71"/>
    <n v="3838.85"/>
    <x v="2"/>
    <x v="3"/>
    <n v="0.25"/>
    <n v="959.71"/>
  </r>
  <r>
    <s v="ORD2025002089"/>
    <x v="84"/>
    <s v="Customer 1767"/>
    <s v="CUST9720"/>
    <x v="4"/>
    <x v="7"/>
    <x v="0"/>
    <x v="3"/>
    <x v="10"/>
    <s v="Perfume Model-926"/>
    <s v="PROD9136"/>
    <n v="6"/>
    <n v="544.87"/>
    <n v="3269.22"/>
    <n v="0.1"/>
    <n v="326.92"/>
    <n v="2942.3"/>
    <x v="3"/>
    <x v="3"/>
    <n v="0.25"/>
    <n v="735.58"/>
  </r>
  <r>
    <s v="ORD2025002090"/>
    <x v="146"/>
    <s v="Customer 1735"/>
    <s v="CUST1529"/>
    <x v="2"/>
    <x v="12"/>
    <x v="0"/>
    <x v="2"/>
    <x v="8"/>
    <s v="Tablet Model-660"/>
    <s v="PROD5943"/>
    <n v="9"/>
    <n v="778.13"/>
    <n v="7003.17"/>
    <n v="0.05"/>
    <n v="350.16"/>
    <n v="6653.01"/>
    <x v="0"/>
    <x v="0"/>
    <n v="0.25"/>
    <n v="1663.25"/>
  </r>
  <r>
    <s v="ORD2025002091"/>
    <x v="268"/>
    <s v="Customer 46"/>
    <s v="CUST7878"/>
    <x v="0"/>
    <x v="13"/>
    <x v="0"/>
    <x v="2"/>
    <x v="8"/>
    <s v="Tablet Model-137"/>
    <s v="PROD1351"/>
    <n v="10"/>
    <n v="495.24"/>
    <n v="4952.3999999999996"/>
    <n v="0.1"/>
    <n v="495.24"/>
    <n v="4457.16"/>
    <x v="2"/>
    <x v="1"/>
    <n v="0.25"/>
    <n v="1114.29"/>
  </r>
  <r>
    <s v="ORD2025002092"/>
    <x v="263"/>
    <s v="Customer 4663"/>
    <s v="CUST7738"/>
    <x v="1"/>
    <x v="4"/>
    <x v="1"/>
    <x v="3"/>
    <x v="9"/>
    <s v="Lipstick Model-139"/>
    <s v="PROD1847"/>
    <n v="10"/>
    <n v="161.94"/>
    <n v="1619.4"/>
    <n v="0"/>
    <n v="0"/>
    <n v="1619.4"/>
    <x v="1"/>
    <x v="0"/>
    <n v="0.3"/>
    <n v="485.82"/>
  </r>
  <r>
    <s v="ORD2025002093"/>
    <x v="242"/>
    <s v="Customer 1467"/>
    <s v="CUST1099"/>
    <x v="2"/>
    <x v="14"/>
    <x v="1"/>
    <x v="1"/>
    <x v="7"/>
    <s v="Jacket Model-775"/>
    <s v="PROD5834"/>
    <n v="2"/>
    <n v="990.99"/>
    <n v="1981.98"/>
    <n v="0.1"/>
    <n v="198.2"/>
    <n v="1783.78"/>
    <x v="0"/>
    <x v="1"/>
    <n v="0.15"/>
    <n v="267.57"/>
  </r>
  <r>
    <s v="ORD2025002094"/>
    <x v="316"/>
    <s v="Customer 387"/>
    <s v="CUST8951"/>
    <x v="0"/>
    <x v="0"/>
    <x v="0"/>
    <x v="0"/>
    <x v="0"/>
    <s v="Curtain Model-465"/>
    <s v="PROD3051"/>
    <n v="8"/>
    <n v="401.59"/>
    <n v="3212.72"/>
    <n v="0.1"/>
    <n v="321.27"/>
    <n v="2891.45"/>
    <x v="1"/>
    <x v="1"/>
    <n v="0.3"/>
    <n v="867.43"/>
  </r>
  <r>
    <s v="ORD2025002095"/>
    <x v="429"/>
    <s v="Customer 1719"/>
    <s v="CUST4247"/>
    <x v="3"/>
    <x v="3"/>
    <x v="1"/>
    <x v="0"/>
    <x v="3"/>
    <s v="Sofa Model-594"/>
    <s v="PROD9974"/>
    <n v="3"/>
    <n v="254.18"/>
    <n v="762.54"/>
    <n v="0.05"/>
    <n v="38.130000000000003"/>
    <n v="724.41"/>
    <x v="3"/>
    <x v="2"/>
    <n v="0.25"/>
    <n v="181.1"/>
  </r>
  <r>
    <s v="ORD2025002096"/>
    <x v="79"/>
    <s v="Customer 3259"/>
    <s v="CUST1084"/>
    <x v="1"/>
    <x v="1"/>
    <x v="1"/>
    <x v="1"/>
    <x v="7"/>
    <s v="Jacket Model-660"/>
    <s v="PROD4319"/>
    <n v="2"/>
    <n v="557.69000000000005"/>
    <n v="1115.3800000000001"/>
    <n v="0.1"/>
    <n v="111.54"/>
    <n v="1003.84"/>
    <x v="2"/>
    <x v="0"/>
    <n v="0.15"/>
    <n v="150.58000000000001"/>
  </r>
  <r>
    <s v="ORD2025002097"/>
    <x v="152"/>
    <s v="Customer 2237"/>
    <s v="CUST6717"/>
    <x v="3"/>
    <x v="8"/>
    <x v="0"/>
    <x v="1"/>
    <x v="1"/>
    <s v="Jeans Model-765"/>
    <s v="PROD3856"/>
    <n v="1"/>
    <n v="621.67999999999995"/>
    <n v="621.67999999999995"/>
    <n v="0.1"/>
    <n v="62.17"/>
    <n v="559.51"/>
    <x v="1"/>
    <x v="2"/>
    <n v="0.15"/>
    <n v="83.93"/>
  </r>
  <r>
    <s v="ORD2025002098"/>
    <x v="380"/>
    <s v="Customer 4201"/>
    <s v="CUST8665"/>
    <x v="1"/>
    <x v="1"/>
    <x v="0"/>
    <x v="0"/>
    <x v="2"/>
    <s v="Lamp Model-717"/>
    <s v="PROD3867"/>
    <n v="4"/>
    <n v="415.76"/>
    <n v="1663.04"/>
    <n v="0.1"/>
    <n v="166.3"/>
    <n v="1496.74"/>
    <x v="1"/>
    <x v="0"/>
    <n v="0.15"/>
    <n v="224.51"/>
  </r>
  <r>
    <s v="ORD2025002099"/>
    <x v="360"/>
    <s v="Customer 1342"/>
    <s v="CUST5945"/>
    <x v="4"/>
    <x v="7"/>
    <x v="1"/>
    <x v="0"/>
    <x v="3"/>
    <s v="Sofa Model-957"/>
    <s v="PROD8368"/>
    <n v="8"/>
    <n v="410.28"/>
    <n v="3282.24"/>
    <n v="0.05"/>
    <n v="164.11"/>
    <n v="3118.13"/>
    <x v="3"/>
    <x v="0"/>
    <n v="0.3"/>
    <n v="935.44"/>
  </r>
  <r>
    <s v="ORD2025002100"/>
    <x v="106"/>
    <s v="Customer 911"/>
    <s v="CUST5323"/>
    <x v="4"/>
    <x v="7"/>
    <x v="0"/>
    <x v="3"/>
    <x v="9"/>
    <s v="Lipstick Model-166"/>
    <s v="PROD5508"/>
    <n v="5"/>
    <n v="526.36"/>
    <n v="2631.8"/>
    <n v="0"/>
    <n v="0"/>
    <n v="2631.8"/>
    <x v="1"/>
    <x v="0"/>
    <n v="0.3"/>
    <n v="789.54"/>
  </r>
  <r>
    <s v="ORD2025002101"/>
    <x v="65"/>
    <s v="Customer 2832"/>
    <s v="CUST5302"/>
    <x v="4"/>
    <x v="9"/>
    <x v="1"/>
    <x v="3"/>
    <x v="10"/>
    <s v="Perfume Model-804"/>
    <s v="PROD3660"/>
    <n v="7"/>
    <n v="510.95"/>
    <n v="3576.65"/>
    <n v="0"/>
    <n v="0"/>
    <n v="3576.65"/>
    <x v="0"/>
    <x v="3"/>
    <n v="0.3"/>
    <n v="1072.99"/>
  </r>
  <r>
    <s v="ORD2025002102"/>
    <x v="428"/>
    <s v="Customer 796"/>
    <s v="CUST8026"/>
    <x v="3"/>
    <x v="3"/>
    <x v="1"/>
    <x v="2"/>
    <x v="8"/>
    <s v="Tablet Model-919"/>
    <s v="PROD1001"/>
    <n v="10"/>
    <n v="243.35"/>
    <n v="2433.5"/>
    <n v="0"/>
    <n v="0"/>
    <n v="2433.5"/>
    <x v="1"/>
    <x v="0"/>
    <n v="0.25"/>
    <n v="608.38"/>
  </r>
  <r>
    <s v="ORD2025002103"/>
    <x v="107"/>
    <s v="Customer 4630"/>
    <s v="CUST1989"/>
    <x v="4"/>
    <x v="9"/>
    <x v="1"/>
    <x v="0"/>
    <x v="3"/>
    <s v="Sofa Model-367"/>
    <s v="PROD8331"/>
    <n v="7"/>
    <n v="832.04"/>
    <n v="5824.28"/>
    <n v="0.05"/>
    <n v="291.20999999999998"/>
    <n v="5533.07"/>
    <x v="2"/>
    <x v="2"/>
    <n v="0.15"/>
    <n v="829.96"/>
  </r>
  <r>
    <s v="ORD2025002104"/>
    <x v="35"/>
    <s v="Customer 4641"/>
    <s v="CUST8773"/>
    <x v="4"/>
    <x v="11"/>
    <x v="1"/>
    <x v="2"/>
    <x v="4"/>
    <s v="Laptop Model-863"/>
    <s v="PROD6932"/>
    <n v="5"/>
    <n v="876.28"/>
    <n v="4381.3999999999996"/>
    <n v="0.05"/>
    <n v="219.07"/>
    <n v="4162.33"/>
    <x v="1"/>
    <x v="3"/>
    <n v="0.15"/>
    <n v="624.35"/>
  </r>
  <r>
    <s v="ORD2025002105"/>
    <x v="191"/>
    <s v="Customer 1915"/>
    <s v="CUST6354"/>
    <x v="4"/>
    <x v="9"/>
    <x v="1"/>
    <x v="2"/>
    <x v="4"/>
    <s v="Laptop Model-885"/>
    <s v="PROD2490"/>
    <n v="3"/>
    <n v="143.30000000000001"/>
    <n v="429.9"/>
    <n v="0.2"/>
    <n v="85.98"/>
    <n v="343.92"/>
    <x v="3"/>
    <x v="0"/>
    <n v="0.15"/>
    <n v="51.59"/>
  </r>
  <r>
    <s v="ORD2025002106"/>
    <x v="403"/>
    <s v="Customer 4462"/>
    <s v="CUST9748"/>
    <x v="2"/>
    <x v="2"/>
    <x v="0"/>
    <x v="3"/>
    <x v="9"/>
    <s v="Lipstick Model-631"/>
    <s v="PROD7685"/>
    <n v="9"/>
    <n v="871.88"/>
    <n v="7846.92"/>
    <n v="0.1"/>
    <n v="784.69"/>
    <n v="7062.23"/>
    <x v="0"/>
    <x v="1"/>
    <n v="0.3"/>
    <n v="2118.67"/>
  </r>
  <r>
    <s v="ORD2025002107"/>
    <x v="126"/>
    <s v="Customer 3393"/>
    <s v="CUST7176"/>
    <x v="4"/>
    <x v="11"/>
    <x v="0"/>
    <x v="2"/>
    <x v="11"/>
    <s v="Mobile Model-894"/>
    <s v="PROD5074"/>
    <n v="2"/>
    <n v="530.09"/>
    <n v="1060.18"/>
    <n v="0.05"/>
    <n v="53.01"/>
    <n v="1007.17"/>
    <x v="1"/>
    <x v="1"/>
    <n v="0.3"/>
    <n v="302.14999999999998"/>
  </r>
  <r>
    <s v="ORD2025002108"/>
    <x v="136"/>
    <s v="Customer 3026"/>
    <s v="CUST4266"/>
    <x v="3"/>
    <x v="3"/>
    <x v="1"/>
    <x v="1"/>
    <x v="7"/>
    <s v="Jacket Model-430"/>
    <s v="PROD9675"/>
    <n v="9"/>
    <n v="507.22"/>
    <n v="4564.9799999999996"/>
    <n v="0.1"/>
    <n v="456.5"/>
    <n v="4108.4799999999996"/>
    <x v="1"/>
    <x v="1"/>
    <n v="0.15"/>
    <n v="616.27"/>
  </r>
  <r>
    <s v="ORD2025002109"/>
    <x v="258"/>
    <s v="Customer 1356"/>
    <s v="CUST1198"/>
    <x v="1"/>
    <x v="10"/>
    <x v="1"/>
    <x v="2"/>
    <x v="11"/>
    <s v="Mobile Model-591"/>
    <s v="PROD4705"/>
    <n v="9"/>
    <n v="198.24"/>
    <n v="1784.16"/>
    <n v="0.1"/>
    <n v="178.42"/>
    <n v="1605.74"/>
    <x v="1"/>
    <x v="0"/>
    <n v="0.25"/>
    <n v="401.44"/>
  </r>
  <r>
    <s v="ORD2025002110"/>
    <x v="239"/>
    <s v="Customer 3924"/>
    <s v="CUST8449"/>
    <x v="1"/>
    <x v="10"/>
    <x v="1"/>
    <x v="3"/>
    <x v="6"/>
    <s v="Face Cream Model-227"/>
    <s v="PROD4146"/>
    <n v="7"/>
    <n v="799.64"/>
    <n v="5597.48"/>
    <n v="0.1"/>
    <n v="559.75"/>
    <n v="5037.7299999999996"/>
    <x v="2"/>
    <x v="2"/>
    <n v="0.25"/>
    <n v="1259.43"/>
  </r>
  <r>
    <s v="ORD2025002111"/>
    <x v="401"/>
    <s v="Customer 212"/>
    <s v="CUST9908"/>
    <x v="1"/>
    <x v="10"/>
    <x v="0"/>
    <x v="0"/>
    <x v="3"/>
    <s v="Sofa Model-995"/>
    <s v="PROD4103"/>
    <n v="5"/>
    <n v="568.28"/>
    <n v="2841.4"/>
    <n v="0"/>
    <n v="0"/>
    <n v="2841.4"/>
    <x v="3"/>
    <x v="1"/>
    <n v="0.25"/>
    <n v="710.35"/>
  </r>
  <r>
    <s v="ORD2025002112"/>
    <x v="98"/>
    <s v="Customer 4652"/>
    <s v="CUST1363"/>
    <x v="0"/>
    <x v="0"/>
    <x v="0"/>
    <x v="3"/>
    <x v="10"/>
    <s v="Perfume Model-798"/>
    <s v="PROD5277"/>
    <n v="9"/>
    <n v="647.69000000000005"/>
    <n v="5829.21"/>
    <n v="0.05"/>
    <n v="291.45999999999998"/>
    <n v="5537.75"/>
    <x v="2"/>
    <x v="3"/>
    <n v="0.15"/>
    <n v="830.66"/>
  </r>
  <r>
    <s v="ORD2025002113"/>
    <x v="76"/>
    <s v="Customer 1989"/>
    <s v="CUST3587"/>
    <x v="1"/>
    <x v="10"/>
    <x v="0"/>
    <x v="0"/>
    <x v="0"/>
    <s v="Curtain Model-878"/>
    <s v="PROD8535"/>
    <n v="8"/>
    <n v="601.07000000000005"/>
    <n v="4808.5600000000004"/>
    <n v="0"/>
    <n v="0"/>
    <n v="4808.5600000000004"/>
    <x v="1"/>
    <x v="1"/>
    <n v="0.25"/>
    <n v="1202.1400000000001"/>
  </r>
  <r>
    <s v="ORD2025002114"/>
    <x v="6"/>
    <s v="Customer 4903"/>
    <s v="CUST3490"/>
    <x v="0"/>
    <x v="0"/>
    <x v="1"/>
    <x v="3"/>
    <x v="6"/>
    <s v="Face Cream Model-799"/>
    <s v="PROD6957"/>
    <n v="2"/>
    <n v="415.52"/>
    <n v="831.04"/>
    <n v="0.05"/>
    <n v="41.55"/>
    <n v="789.49"/>
    <x v="2"/>
    <x v="0"/>
    <n v="0.25"/>
    <n v="197.37"/>
  </r>
  <r>
    <s v="ORD2025002115"/>
    <x v="415"/>
    <s v="Customer 2916"/>
    <s v="CUST3726"/>
    <x v="4"/>
    <x v="11"/>
    <x v="1"/>
    <x v="1"/>
    <x v="7"/>
    <s v="Jacket Model-717"/>
    <s v="PROD3722"/>
    <n v="1"/>
    <n v="166.14"/>
    <n v="166.14"/>
    <n v="0"/>
    <n v="0"/>
    <n v="166.14"/>
    <x v="3"/>
    <x v="0"/>
    <n v="0.3"/>
    <n v="49.84"/>
  </r>
  <r>
    <s v="ORD2025002116"/>
    <x v="319"/>
    <s v="Customer 1171"/>
    <s v="CUST3239"/>
    <x v="4"/>
    <x v="9"/>
    <x v="1"/>
    <x v="0"/>
    <x v="0"/>
    <s v="Curtain Model-199"/>
    <s v="PROD5402"/>
    <n v="3"/>
    <n v="234.27"/>
    <n v="702.81"/>
    <n v="0.05"/>
    <n v="35.14"/>
    <n v="667.67"/>
    <x v="3"/>
    <x v="2"/>
    <n v="0.25"/>
    <n v="166.92"/>
  </r>
  <r>
    <s v="ORD2025002117"/>
    <x v="199"/>
    <s v="Customer 1961"/>
    <s v="CUST1885"/>
    <x v="3"/>
    <x v="3"/>
    <x v="0"/>
    <x v="0"/>
    <x v="2"/>
    <s v="Lamp Model-676"/>
    <s v="PROD1436"/>
    <n v="4"/>
    <n v="853.42"/>
    <n v="3413.68"/>
    <n v="0.1"/>
    <n v="341.37"/>
    <n v="3072.31"/>
    <x v="2"/>
    <x v="1"/>
    <n v="0.25"/>
    <n v="768.08"/>
  </r>
  <r>
    <s v="ORD2025002118"/>
    <x v="65"/>
    <s v="Customer 499"/>
    <s v="CUST8249"/>
    <x v="3"/>
    <x v="8"/>
    <x v="1"/>
    <x v="3"/>
    <x v="9"/>
    <s v="Lipstick Model-162"/>
    <s v="PROD5973"/>
    <n v="5"/>
    <n v="646.32000000000005"/>
    <n v="3231.6"/>
    <n v="0.05"/>
    <n v="161.58000000000001"/>
    <n v="3070.02"/>
    <x v="1"/>
    <x v="1"/>
    <n v="0.25"/>
    <n v="767.5"/>
  </r>
  <r>
    <s v="ORD2025002119"/>
    <x v="128"/>
    <s v="Customer 1097"/>
    <s v="CUST5721"/>
    <x v="0"/>
    <x v="13"/>
    <x v="0"/>
    <x v="2"/>
    <x v="11"/>
    <s v="Mobile Model-468"/>
    <s v="PROD6103"/>
    <n v="7"/>
    <n v="309.89999999999998"/>
    <n v="2169.3000000000002"/>
    <n v="0.1"/>
    <n v="216.93"/>
    <n v="1952.37"/>
    <x v="2"/>
    <x v="2"/>
    <n v="0.15"/>
    <n v="292.86"/>
  </r>
  <r>
    <s v="ORD2025002120"/>
    <x v="82"/>
    <s v="Customer 2392"/>
    <s v="CUST9412"/>
    <x v="0"/>
    <x v="13"/>
    <x v="0"/>
    <x v="1"/>
    <x v="1"/>
    <s v="Jeans Model-960"/>
    <s v="PROD8785"/>
    <n v="1"/>
    <n v="618.46"/>
    <n v="618.46"/>
    <n v="0.2"/>
    <n v="123.69"/>
    <n v="494.77"/>
    <x v="1"/>
    <x v="2"/>
    <n v="0.3"/>
    <n v="148.43"/>
  </r>
  <r>
    <s v="ORD2025002121"/>
    <x v="144"/>
    <s v="Customer 408"/>
    <s v="CUST2162"/>
    <x v="3"/>
    <x v="3"/>
    <x v="0"/>
    <x v="1"/>
    <x v="1"/>
    <s v="Jeans Model-617"/>
    <s v="PROD1126"/>
    <n v="9"/>
    <n v="111.87"/>
    <n v="1006.83"/>
    <n v="0.2"/>
    <n v="201.37"/>
    <n v="805.46"/>
    <x v="3"/>
    <x v="2"/>
    <n v="0.3"/>
    <n v="241.64"/>
  </r>
  <r>
    <s v="ORD2025002122"/>
    <x v="336"/>
    <s v="Customer 1234"/>
    <s v="CUST2462"/>
    <x v="2"/>
    <x v="2"/>
    <x v="1"/>
    <x v="0"/>
    <x v="0"/>
    <s v="Curtain Model-481"/>
    <s v="PROD5635"/>
    <n v="4"/>
    <n v="233.19"/>
    <n v="932.76"/>
    <n v="0.05"/>
    <n v="46.64"/>
    <n v="886.12"/>
    <x v="0"/>
    <x v="1"/>
    <n v="0.25"/>
    <n v="221.53"/>
  </r>
  <r>
    <s v="ORD2025002123"/>
    <x v="356"/>
    <s v="Customer 4514"/>
    <s v="CUST9374"/>
    <x v="3"/>
    <x v="5"/>
    <x v="1"/>
    <x v="0"/>
    <x v="0"/>
    <s v="Curtain Model-287"/>
    <s v="PROD8560"/>
    <n v="2"/>
    <n v="821.91"/>
    <n v="1643.82"/>
    <n v="0.1"/>
    <n v="164.38"/>
    <n v="1479.44"/>
    <x v="3"/>
    <x v="2"/>
    <n v="0.25"/>
    <n v="369.86"/>
  </r>
  <r>
    <s v="ORD2025002124"/>
    <x v="155"/>
    <s v="Customer 4242"/>
    <s v="CUST2499"/>
    <x v="2"/>
    <x v="2"/>
    <x v="1"/>
    <x v="2"/>
    <x v="4"/>
    <s v="Laptop Model-529"/>
    <s v="PROD1771"/>
    <n v="5"/>
    <n v="391.87"/>
    <n v="1959.35"/>
    <n v="0"/>
    <n v="0"/>
    <n v="1959.35"/>
    <x v="0"/>
    <x v="0"/>
    <n v="0.25"/>
    <n v="489.84"/>
  </r>
  <r>
    <s v="ORD2025002125"/>
    <x v="334"/>
    <s v="Customer 2215"/>
    <s v="CUST8046"/>
    <x v="2"/>
    <x v="14"/>
    <x v="0"/>
    <x v="0"/>
    <x v="0"/>
    <s v="Curtain Model-952"/>
    <s v="PROD6793"/>
    <n v="2"/>
    <n v="314.85000000000002"/>
    <n v="629.70000000000005"/>
    <n v="0.05"/>
    <n v="31.49"/>
    <n v="598.21"/>
    <x v="2"/>
    <x v="2"/>
    <n v="0.25"/>
    <n v="149.55000000000001"/>
  </r>
  <r>
    <s v="ORD2025002126"/>
    <x v="161"/>
    <s v="Customer 3666"/>
    <s v="CUST7143"/>
    <x v="1"/>
    <x v="4"/>
    <x v="1"/>
    <x v="2"/>
    <x v="8"/>
    <s v="Tablet Model-734"/>
    <s v="PROD4375"/>
    <n v="4"/>
    <n v="928.24"/>
    <n v="3712.96"/>
    <n v="0"/>
    <n v="0"/>
    <n v="3712.96"/>
    <x v="3"/>
    <x v="2"/>
    <n v="0.15"/>
    <n v="556.94000000000005"/>
  </r>
  <r>
    <s v="ORD2025002127"/>
    <x v="93"/>
    <s v="Customer 3343"/>
    <s v="CUST8829"/>
    <x v="4"/>
    <x v="9"/>
    <x v="1"/>
    <x v="0"/>
    <x v="2"/>
    <s v="Lamp Model-187"/>
    <s v="PROD8828"/>
    <n v="7"/>
    <n v="497.1"/>
    <n v="3479.7"/>
    <n v="0.2"/>
    <n v="695.94"/>
    <n v="2783.76"/>
    <x v="0"/>
    <x v="0"/>
    <n v="0.15"/>
    <n v="417.56"/>
  </r>
  <r>
    <s v="ORD2025002128"/>
    <x v="347"/>
    <s v="Customer 4617"/>
    <s v="CUST3940"/>
    <x v="4"/>
    <x v="7"/>
    <x v="1"/>
    <x v="2"/>
    <x v="11"/>
    <s v="Mobile Model-484"/>
    <s v="PROD4350"/>
    <n v="10"/>
    <n v="348.42"/>
    <n v="3484.2"/>
    <n v="0.05"/>
    <n v="174.21"/>
    <n v="3309.99"/>
    <x v="1"/>
    <x v="3"/>
    <n v="0.3"/>
    <n v="993"/>
  </r>
  <r>
    <s v="ORD2025002129"/>
    <x v="135"/>
    <s v="Customer 1814"/>
    <s v="CUST3438"/>
    <x v="0"/>
    <x v="0"/>
    <x v="0"/>
    <x v="1"/>
    <x v="5"/>
    <s v="Shirt Model-633"/>
    <s v="PROD1893"/>
    <n v="1"/>
    <n v="606.64"/>
    <n v="606.64"/>
    <n v="0.2"/>
    <n v="121.33"/>
    <n v="485.31"/>
    <x v="2"/>
    <x v="2"/>
    <n v="0.25"/>
    <n v="121.33"/>
  </r>
  <r>
    <s v="ORD2025002130"/>
    <x v="85"/>
    <s v="Customer 1426"/>
    <s v="CUST5621"/>
    <x v="2"/>
    <x v="14"/>
    <x v="0"/>
    <x v="1"/>
    <x v="1"/>
    <s v="Jeans Model-465"/>
    <s v="PROD5019"/>
    <n v="9"/>
    <n v="106.34"/>
    <n v="957.06"/>
    <n v="0.05"/>
    <n v="47.85"/>
    <n v="909.21"/>
    <x v="2"/>
    <x v="3"/>
    <n v="0.3"/>
    <n v="272.76"/>
  </r>
  <r>
    <s v="ORD2025002131"/>
    <x v="161"/>
    <s v="Customer 1861"/>
    <s v="CUST3007"/>
    <x v="3"/>
    <x v="3"/>
    <x v="1"/>
    <x v="3"/>
    <x v="6"/>
    <s v="Face Cream Model-939"/>
    <s v="PROD2898"/>
    <n v="3"/>
    <n v="847.17"/>
    <n v="2541.5100000000002"/>
    <n v="0.05"/>
    <n v="127.08"/>
    <n v="2414.4299999999998"/>
    <x v="0"/>
    <x v="3"/>
    <n v="0.15"/>
    <n v="362.16"/>
  </r>
  <r>
    <s v="ORD2025002132"/>
    <x v="44"/>
    <s v="Customer 2331"/>
    <s v="CUST5969"/>
    <x v="0"/>
    <x v="13"/>
    <x v="1"/>
    <x v="2"/>
    <x v="11"/>
    <s v="Mobile Model-695"/>
    <s v="PROD5646"/>
    <n v="1"/>
    <n v="836.71"/>
    <n v="836.71"/>
    <n v="0.05"/>
    <n v="41.84"/>
    <n v="794.87"/>
    <x v="0"/>
    <x v="0"/>
    <n v="0.25"/>
    <n v="198.72"/>
  </r>
  <r>
    <s v="ORD2025002133"/>
    <x v="270"/>
    <s v="Customer 4239"/>
    <s v="CUST7440"/>
    <x v="4"/>
    <x v="7"/>
    <x v="0"/>
    <x v="3"/>
    <x v="9"/>
    <s v="Lipstick Model-393"/>
    <s v="PROD3924"/>
    <n v="5"/>
    <n v="142.26"/>
    <n v="711.3"/>
    <n v="0.05"/>
    <n v="35.56"/>
    <n v="675.74"/>
    <x v="3"/>
    <x v="1"/>
    <n v="0.15"/>
    <n v="101.36"/>
  </r>
  <r>
    <s v="ORD2025002134"/>
    <x v="94"/>
    <s v="Customer 4886"/>
    <s v="CUST2012"/>
    <x v="2"/>
    <x v="2"/>
    <x v="0"/>
    <x v="2"/>
    <x v="4"/>
    <s v="Laptop Model-169"/>
    <s v="PROD5653"/>
    <n v="9"/>
    <n v="742.84"/>
    <n v="6685.56"/>
    <n v="0.2"/>
    <n v="1337.11"/>
    <n v="5348.45"/>
    <x v="2"/>
    <x v="0"/>
    <n v="0.25"/>
    <n v="1337.11"/>
  </r>
  <r>
    <s v="ORD2025002135"/>
    <x v="145"/>
    <s v="Customer 2052"/>
    <s v="CUST9745"/>
    <x v="4"/>
    <x v="7"/>
    <x v="1"/>
    <x v="2"/>
    <x v="8"/>
    <s v="Tablet Model-687"/>
    <s v="PROD4989"/>
    <n v="8"/>
    <n v="787.56"/>
    <n v="6300.48"/>
    <n v="0.2"/>
    <n v="1260.0999999999999"/>
    <n v="5040.38"/>
    <x v="2"/>
    <x v="1"/>
    <n v="0.25"/>
    <n v="1260.0999999999999"/>
  </r>
  <r>
    <s v="ORD2025002136"/>
    <x v="381"/>
    <s v="Customer 2696"/>
    <s v="CUST7158"/>
    <x v="4"/>
    <x v="11"/>
    <x v="0"/>
    <x v="0"/>
    <x v="2"/>
    <s v="Lamp Model-877"/>
    <s v="PROD6936"/>
    <n v="9"/>
    <n v="196.8"/>
    <n v="1771.2"/>
    <n v="0"/>
    <n v="0"/>
    <n v="1771.2"/>
    <x v="2"/>
    <x v="3"/>
    <n v="0.3"/>
    <n v="531.36"/>
  </r>
  <r>
    <s v="ORD2025002137"/>
    <x v="93"/>
    <s v="Customer 2220"/>
    <s v="CUST4375"/>
    <x v="1"/>
    <x v="1"/>
    <x v="1"/>
    <x v="1"/>
    <x v="1"/>
    <s v="Jeans Model-408"/>
    <s v="PROD7033"/>
    <n v="8"/>
    <n v="606.69000000000005"/>
    <n v="4853.5200000000004"/>
    <n v="0.1"/>
    <n v="485.35"/>
    <n v="4368.17"/>
    <x v="3"/>
    <x v="2"/>
    <n v="0.15"/>
    <n v="655.23"/>
  </r>
  <r>
    <s v="ORD2025002138"/>
    <x v="120"/>
    <s v="Customer 432"/>
    <s v="CUST1164"/>
    <x v="2"/>
    <x v="2"/>
    <x v="1"/>
    <x v="3"/>
    <x v="10"/>
    <s v="Perfume Model-219"/>
    <s v="PROD1415"/>
    <n v="5"/>
    <n v="774.98"/>
    <n v="3874.9"/>
    <n v="0.05"/>
    <n v="193.75"/>
    <n v="3681.15"/>
    <x v="3"/>
    <x v="3"/>
    <n v="0.25"/>
    <n v="920.29"/>
  </r>
  <r>
    <s v="ORD2025002139"/>
    <x v="352"/>
    <s v="Customer 3774"/>
    <s v="CUST8042"/>
    <x v="1"/>
    <x v="4"/>
    <x v="1"/>
    <x v="3"/>
    <x v="10"/>
    <s v="Perfume Model-717"/>
    <s v="PROD7212"/>
    <n v="5"/>
    <n v="998.84"/>
    <n v="4994.2"/>
    <n v="0"/>
    <n v="0"/>
    <n v="4994.2"/>
    <x v="3"/>
    <x v="0"/>
    <n v="0.3"/>
    <n v="1498.26"/>
  </r>
  <r>
    <s v="ORD2025002140"/>
    <x v="366"/>
    <s v="Customer 616"/>
    <s v="CUST6000"/>
    <x v="0"/>
    <x v="6"/>
    <x v="0"/>
    <x v="3"/>
    <x v="10"/>
    <s v="Perfume Model-891"/>
    <s v="PROD7482"/>
    <n v="9"/>
    <n v="343.65"/>
    <n v="3092.85"/>
    <n v="0.1"/>
    <n v="309.29000000000002"/>
    <n v="2783.56"/>
    <x v="1"/>
    <x v="0"/>
    <n v="0.25"/>
    <n v="695.89"/>
  </r>
  <r>
    <s v="ORD2025002141"/>
    <x v="392"/>
    <s v="Customer 253"/>
    <s v="CUST8385"/>
    <x v="0"/>
    <x v="0"/>
    <x v="1"/>
    <x v="0"/>
    <x v="3"/>
    <s v="Sofa Model-187"/>
    <s v="PROD8119"/>
    <n v="4"/>
    <n v="568.94000000000005"/>
    <n v="2275.7600000000002"/>
    <n v="0"/>
    <n v="0"/>
    <n v="2275.7600000000002"/>
    <x v="1"/>
    <x v="2"/>
    <n v="0.25"/>
    <n v="568.94000000000005"/>
  </r>
  <r>
    <s v="ORD2025002142"/>
    <x v="377"/>
    <s v="Customer 4982"/>
    <s v="CUST2568"/>
    <x v="0"/>
    <x v="13"/>
    <x v="0"/>
    <x v="2"/>
    <x v="11"/>
    <s v="Mobile Model-412"/>
    <s v="PROD7378"/>
    <n v="2"/>
    <n v="316.41000000000003"/>
    <n v="632.82000000000005"/>
    <n v="0"/>
    <n v="0"/>
    <n v="632.82000000000005"/>
    <x v="1"/>
    <x v="3"/>
    <n v="0.15"/>
    <n v="94.92"/>
  </r>
  <r>
    <s v="ORD2025002143"/>
    <x v="318"/>
    <s v="Customer 3852"/>
    <s v="CUST3342"/>
    <x v="4"/>
    <x v="9"/>
    <x v="0"/>
    <x v="2"/>
    <x v="11"/>
    <s v="Mobile Model-585"/>
    <s v="PROD8590"/>
    <n v="9"/>
    <n v="520.57000000000005"/>
    <n v="4685.13"/>
    <n v="0"/>
    <n v="0"/>
    <n v="4685.13"/>
    <x v="0"/>
    <x v="3"/>
    <n v="0.15"/>
    <n v="702.77"/>
  </r>
  <r>
    <s v="ORD2025002144"/>
    <x v="350"/>
    <s v="Customer 1934"/>
    <s v="CUST3440"/>
    <x v="4"/>
    <x v="11"/>
    <x v="0"/>
    <x v="0"/>
    <x v="3"/>
    <s v="Sofa Model-150"/>
    <s v="PROD7404"/>
    <n v="7"/>
    <n v="527.22"/>
    <n v="3690.54"/>
    <n v="0.05"/>
    <n v="184.53"/>
    <n v="3506.01"/>
    <x v="0"/>
    <x v="0"/>
    <n v="0.3"/>
    <n v="1051.8"/>
  </r>
  <r>
    <s v="ORD2025002145"/>
    <x v="228"/>
    <s v="Customer 3611"/>
    <s v="CUST6493"/>
    <x v="2"/>
    <x v="12"/>
    <x v="1"/>
    <x v="1"/>
    <x v="1"/>
    <s v="Jeans Model-893"/>
    <s v="PROD8696"/>
    <n v="8"/>
    <n v="922.16"/>
    <n v="7377.28"/>
    <n v="0"/>
    <n v="0"/>
    <n v="7377.28"/>
    <x v="3"/>
    <x v="3"/>
    <n v="0.15"/>
    <n v="1106.5899999999999"/>
  </r>
  <r>
    <s v="ORD2025002146"/>
    <x v="219"/>
    <s v="Customer 4404"/>
    <s v="CUST6890"/>
    <x v="0"/>
    <x v="0"/>
    <x v="1"/>
    <x v="1"/>
    <x v="5"/>
    <s v="Shirt Model-789"/>
    <s v="PROD7762"/>
    <n v="8"/>
    <n v="784.12"/>
    <n v="6272.96"/>
    <n v="0.1"/>
    <n v="627.29999999999995"/>
    <n v="5645.66"/>
    <x v="3"/>
    <x v="2"/>
    <n v="0.25"/>
    <n v="1411.41"/>
  </r>
  <r>
    <s v="ORD2025002147"/>
    <x v="401"/>
    <s v="Customer 4420"/>
    <s v="CUST3677"/>
    <x v="4"/>
    <x v="7"/>
    <x v="0"/>
    <x v="3"/>
    <x v="6"/>
    <s v="Face Cream Model-593"/>
    <s v="PROD1541"/>
    <n v="4"/>
    <n v="823.19"/>
    <n v="3292.76"/>
    <n v="0.2"/>
    <n v="658.55"/>
    <n v="2634.21"/>
    <x v="1"/>
    <x v="0"/>
    <n v="0.15"/>
    <n v="395.13"/>
  </r>
  <r>
    <s v="ORD2025002148"/>
    <x v="421"/>
    <s v="Customer 1705"/>
    <s v="CUST3639"/>
    <x v="1"/>
    <x v="1"/>
    <x v="0"/>
    <x v="3"/>
    <x v="9"/>
    <s v="Lipstick Model-685"/>
    <s v="PROD4847"/>
    <n v="6"/>
    <n v="427.75"/>
    <n v="2566.5"/>
    <n v="0.2"/>
    <n v="513.29999999999995"/>
    <n v="2053.1999999999998"/>
    <x v="3"/>
    <x v="1"/>
    <n v="0.25"/>
    <n v="513.29999999999995"/>
  </r>
  <r>
    <s v="ORD2025002149"/>
    <x v="187"/>
    <s v="Customer 77"/>
    <s v="CUST5792"/>
    <x v="1"/>
    <x v="1"/>
    <x v="1"/>
    <x v="1"/>
    <x v="1"/>
    <s v="Jeans Model-372"/>
    <s v="PROD6859"/>
    <n v="6"/>
    <n v="620.6"/>
    <n v="3723.6"/>
    <n v="0.1"/>
    <n v="372.36"/>
    <n v="3351.24"/>
    <x v="1"/>
    <x v="3"/>
    <n v="0.25"/>
    <n v="837.81"/>
  </r>
  <r>
    <s v="ORD2025002150"/>
    <x v="154"/>
    <s v="Customer 4213"/>
    <s v="CUST6566"/>
    <x v="4"/>
    <x v="9"/>
    <x v="0"/>
    <x v="2"/>
    <x v="11"/>
    <s v="Mobile Model-467"/>
    <s v="PROD7777"/>
    <n v="8"/>
    <n v="909.29"/>
    <n v="7274.32"/>
    <n v="0.05"/>
    <n v="363.72"/>
    <n v="6910.6"/>
    <x v="2"/>
    <x v="0"/>
    <n v="0.15"/>
    <n v="1036.5899999999999"/>
  </r>
  <r>
    <s v="ORD2025002151"/>
    <x v="68"/>
    <s v="Customer 886"/>
    <s v="CUST6843"/>
    <x v="0"/>
    <x v="6"/>
    <x v="0"/>
    <x v="1"/>
    <x v="5"/>
    <s v="Shirt Model-542"/>
    <s v="PROD6644"/>
    <n v="7"/>
    <n v="824.63"/>
    <n v="5772.41"/>
    <n v="0.2"/>
    <n v="1154.48"/>
    <n v="4617.93"/>
    <x v="0"/>
    <x v="1"/>
    <n v="0.25"/>
    <n v="1154.48"/>
  </r>
  <r>
    <s v="ORD2025002152"/>
    <x v="143"/>
    <s v="Customer 4627"/>
    <s v="CUST4683"/>
    <x v="4"/>
    <x v="7"/>
    <x v="0"/>
    <x v="3"/>
    <x v="10"/>
    <s v="Perfume Model-523"/>
    <s v="PROD6684"/>
    <n v="10"/>
    <n v="919.37"/>
    <n v="9193.7000000000007"/>
    <n v="0.2"/>
    <n v="1838.74"/>
    <n v="7354.96"/>
    <x v="0"/>
    <x v="3"/>
    <n v="0.3"/>
    <n v="2206.4899999999998"/>
  </r>
  <r>
    <s v="ORD2025002153"/>
    <x v="281"/>
    <s v="Customer 4635"/>
    <s v="CUST4429"/>
    <x v="0"/>
    <x v="13"/>
    <x v="1"/>
    <x v="3"/>
    <x v="9"/>
    <s v="Lipstick Model-168"/>
    <s v="PROD4753"/>
    <n v="3"/>
    <n v="267.64"/>
    <n v="802.92"/>
    <n v="0.1"/>
    <n v="80.290000000000006"/>
    <n v="722.63"/>
    <x v="2"/>
    <x v="1"/>
    <n v="0.15"/>
    <n v="108.39"/>
  </r>
  <r>
    <s v="ORD2025002154"/>
    <x v="276"/>
    <s v="Customer 3275"/>
    <s v="CUST6101"/>
    <x v="0"/>
    <x v="0"/>
    <x v="1"/>
    <x v="1"/>
    <x v="1"/>
    <s v="Jeans Model-163"/>
    <s v="PROD9790"/>
    <n v="9"/>
    <n v="459.47"/>
    <n v="4135.2299999999996"/>
    <n v="0.05"/>
    <n v="206.76"/>
    <n v="3928.47"/>
    <x v="2"/>
    <x v="0"/>
    <n v="0.3"/>
    <n v="1178.54"/>
  </r>
  <r>
    <s v="ORD2025002155"/>
    <x v="190"/>
    <s v="Customer 4172"/>
    <s v="CUST8723"/>
    <x v="2"/>
    <x v="14"/>
    <x v="0"/>
    <x v="2"/>
    <x v="8"/>
    <s v="Tablet Model-802"/>
    <s v="PROD8326"/>
    <n v="8"/>
    <n v="858.62"/>
    <n v="6868.96"/>
    <n v="0.1"/>
    <n v="686.9"/>
    <n v="6182.06"/>
    <x v="1"/>
    <x v="3"/>
    <n v="0.3"/>
    <n v="1854.62"/>
  </r>
  <r>
    <s v="ORD2025002156"/>
    <x v="59"/>
    <s v="Customer 2347"/>
    <s v="CUST5766"/>
    <x v="1"/>
    <x v="1"/>
    <x v="0"/>
    <x v="2"/>
    <x v="8"/>
    <s v="Tablet Model-324"/>
    <s v="PROD8243"/>
    <n v="6"/>
    <n v="993.67"/>
    <n v="5962.02"/>
    <n v="0.1"/>
    <n v="596.20000000000005"/>
    <n v="5365.82"/>
    <x v="1"/>
    <x v="2"/>
    <n v="0.15"/>
    <n v="804.87"/>
  </r>
  <r>
    <s v="ORD2025002157"/>
    <x v="107"/>
    <s v="Customer 210"/>
    <s v="CUST3742"/>
    <x v="2"/>
    <x v="12"/>
    <x v="1"/>
    <x v="3"/>
    <x v="10"/>
    <s v="Perfume Model-238"/>
    <s v="PROD9134"/>
    <n v="10"/>
    <n v="200.86"/>
    <n v="2008.6"/>
    <n v="0.1"/>
    <n v="200.86"/>
    <n v="1807.74"/>
    <x v="2"/>
    <x v="3"/>
    <n v="0.15"/>
    <n v="271.16000000000003"/>
  </r>
  <r>
    <s v="ORD2025002158"/>
    <x v="155"/>
    <s v="Customer 1581"/>
    <s v="CUST6404"/>
    <x v="0"/>
    <x v="13"/>
    <x v="0"/>
    <x v="1"/>
    <x v="7"/>
    <s v="Jacket Model-692"/>
    <s v="PROD4166"/>
    <n v="5"/>
    <n v="811.36"/>
    <n v="4056.8"/>
    <n v="0"/>
    <n v="0"/>
    <n v="4056.8"/>
    <x v="2"/>
    <x v="2"/>
    <n v="0.3"/>
    <n v="1217.04"/>
  </r>
  <r>
    <s v="ORD2025002159"/>
    <x v="237"/>
    <s v="Customer 4026"/>
    <s v="CUST6741"/>
    <x v="0"/>
    <x v="6"/>
    <x v="1"/>
    <x v="2"/>
    <x v="8"/>
    <s v="Tablet Model-803"/>
    <s v="PROD6324"/>
    <n v="10"/>
    <n v="244.44"/>
    <n v="2444.4"/>
    <n v="0.1"/>
    <n v="244.44"/>
    <n v="2199.96"/>
    <x v="1"/>
    <x v="0"/>
    <n v="0.25"/>
    <n v="549.99"/>
  </r>
  <r>
    <s v="ORD2025002160"/>
    <x v="110"/>
    <s v="Customer 4322"/>
    <s v="CUST1500"/>
    <x v="1"/>
    <x v="10"/>
    <x v="0"/>
    <x v="1"/>
    <x v="5"/>
    <s v="Shirt Model-628"/>
    <s v="PROD1996"/>
    <n v="8"/>
    <n v="837.2"/>
    <n v="6697.6"/>
    <n v="0.1"/>
    <n v="669.76"/>
    <n v="6027.84"/>
    <x v="2"/>
    <x v="0"/>
    <n v="0.3"/>
    <n v="1808.35"/>
  </r>
  <r>
    <s v="ORD2025002161"/>
    <x v="266"/>
    <s v="Customer 796"/>
    <s v="CUST3597"/>
    <x v="1"/>
    <x v="4"/>
    <x v="0"/>
    <x v="0"/>
    <x v="3"/>
    <s v="Sofa Model-133"/>
    <s v="PROD1454"/>
    <n v="6"/>
    <n v="144.74"/>
    <n v="868.44"/>
    <n v="0"/>
    <n v="0"/>
    <n v="868.44"/>
    <x v="3"/>
    <x v="0"/>
    <n v="0.3"/>
    <n v="260.52999999999997"/>
  </r>
  <r>
    <s v="ORD2025002162"/>
    <x v="174"/>
    <s v="Customer 3941"/>
    <s v="CUST2432"/>
    <x v="0"/>
    <x v="6"/>
    <x v="1"/>
    <x v="3"/>
    <x v="9"/>
    <s v="Lipstick Model-961"/>
    <s v="PROD7802"/>
    <n v="10"/>
    <n v="746.28"/>
    <n v="7462.8"/>
    <n v="0"/>
    <n v="0"/>
    <n v="7462.8"/>
    <x v="1"/>
    <x v="3"/>
    <n v="0.3"/>
    <n v="2238.84"/>
  </r>
  <r>
    <s v="ORD2025002163"/>
    <x v="57"/>
    <s v="Customer 37"/>
    <s v="CUST6028"/>
    <x v="2"/>
    <x v="12"/>
    <x v="0"/>
    <x v="1"/>
    <x v="7"/>
    <s v="Jacket Model-667"/>
    <s v="PROD2864"/>
    <n v="4"/>
    <n v="894.81"/>
    <n v="3579.24"/>
    <n v="0.1"/>
    <n v="357.92"/>
    <n v="3221.32"/>
    <x v="0"/>
    <x v="3"/>
    <n v="0.3"/>
    <n v="966.4"/>
  </r>
  <r>
    <s v="ORD2025002164"/>
    <x v="126"/>
    <s v="Customer 2392"/>
    <s v="CUST6573"/>
    <x v="0"/>
    <x v="13"/>
    <x v="1"/>
    <x v="2"/>
    <x v="11"/>
    <s v="Mobile Model-810"/>
    <s v="PROD4610"/>
    <n v="5"/>
    <n v="116.08"/>
    <n v="580.4"/>
    <n v="0.05"/>
    <n v="29.02"/>
    <n v="551.38"/>
    <x v="0"/>
    <x v="2"/>
    <n v="0.3"/>
    <n v="165.41"/>
  </r>
  <r>
    <s v="ORD2025002165"/>
    <x v="161"/>
    <s v="Customer 1012"/>
    <s v="CUST9958"/>
    <x v="2"/>
    <x v="2"/>
    <x v="1"/>
    <x v="1"/>
    <x v="5"/>
    <s v="Shirt Model-958"/>
    <s v="PROD6706"/>
    <n v="9"/>
    <n v="908.6"/>
    <n v="8177.4"/>
    <n v="0.2"/>
    <n v="1635.48"/>
    <n v="6541.92"/>
    <x v="1"/>
    <x v="0"/>
    <n v="0.15"/>
    <n v="981.29"/>
  </r>
  <r>
    <s v="ORD2025002166"/>
    <x v="30"/>
    <s v="Customer 536"/>
    <s v="CUST5929"/>
    <x v="2"/>
    <x v="12"/>
    <x v="0"/>
    <x v="2"/>
    <x v="8"/>
    <s v="Tablet Model-840"/>
    <s v="PROD3168"/>
    <n v="2"/>
    <n v="311.02"/>
    <n v="622.04"/>
    <n v="0.05"/>
    <n v="31.1"/>
    <n v="590.94000000000005"/>
    <x v="3"/>
    <x v="2"/>
    <n v="0.3"/>
    <n v="177.28"/>
  </r>
  <r>
    <s v="ORD2025002167"/>
    <x v="55"/>
    <s v="Customer 4590"/>
    <s v="CUST8178"/>
    <x v="4"/>
    <x v="11"/>
    <x v="0"/>
    <x v="2"/>
    <x v="8"/>
    <s v="Tablet Model-111"/>
    <s v="PROD2875"/>
    <n v="7"/>
    <n v="667.03"/>
    <n v="4669.21"/>
    <n v="0"/>
    <n v="0"/>
    <n v="4669.21"/>
    <x v="0"/>
    <x v="1"/>
    <n v="0.3"/>
    <n v="1400.76"/>
  </r>
  <r>
    <s v="ORD2025002168"/>
    <x v="383"/>
    <s v="Customer 1907"/>
    <s v="CUST5933"/>
    <x v="0"/>
    <x v="6"/>
    <x v="1"/>
    <x v="3"/>
    <x v="6"/>
    <s v="Face Cream Model-445"/>
    <s v="PROD8642"/>
    <n v="3"/>
    <n v="527.66999999999996"/>
    <n v="1583.01"/>
    <n v="0.05"/>
    <n v="79.150000000000006"/>
    <n v="1503.86"/>
    <x v="0"/>
    <x v="0"/>
    <n v="0.25"/>
    <n v="375.96"/>
  </r>
  <r>
    <s v="ORD2025002169"/>
    <x v="132"/>
    <s v="Customer 708"/>
    <s v="CUST8219"/>
    <x v="4"/>
    <x v="7"/>
    <x v="0"/>
    <x v="2"/>
    <x v="4"/>
    <s v="Laptop Model-700"/>
    <s v="PROD6492"/>
    <n v="9"/>
    <n v="105.71"/>
    <n v="951.39"/>
    <n v="0.2"/>
    <n v="190.28"/>
    <n v="761.11"/>
    <x v="2"/>
    <x v="2"/>
    <n v="0.25"/>
    <n v="190.28"/>
  </r>
  <r>
    <s v="ORD2025002170"/>
    <x v="74"/>
    <s v="Customer 3483"/>
    <s v="CUST6448"/>
    <x v="4"/>
    <x v="9"/>
    <x v="0"/>
    <x v="3"/>
    <x v="6"/>
    <s v="Face Cream Model-228"/>
    <s v="PROD8339"/>
    <n v="1"/>
    <n v="233.19"/>
    <n v="233.19"/>
    <n v="0"/>
    <n v="0"/>
    <n v="233.19"/>
    <x v="1"/>
    <x v="1"/>
    <n v="0.3"/>
    <n v="69.959999999999994"/>
  </r>
  <r>
    <s v="ORD2025002171"/>
    <x v="389"/>
    <s v="Customer 3631"/>
    <s v="CUST4380"/>
    <x v="4"/>
    <x v="7"/>
    <x v="0"/>
    <x v="2"/>
    <x v="4"/>
    <s v="Laptop Model-999"/>
    <s v="PROD4088"/>
    <n v="3"/>
    <n v="565.77"/>
    <n v="1697.31"/>
    <n v="0.1"/>
    <n v="169.73"/>
    <n v="1527.58"/>
    <x v="0"/>
    <x v="1"/>
    <n v="0.15"/>
    <n v="229.14"/>
  </r>
  <r>
    <s v="ORD2025002172"/>
    <x v="172"/>
    <s v="Customer 3466"/>
    <s v="CUST4478"/>
    <x v="2"/>
    <x v="14"/>
    <x v="0"/>
    <x v="1"/>
    <x v="1"/>
    <s v="Jeans Model-444"/>
    <s v="PROD5625"/>
    <n v="4"/>
    <n v="306.32"/>
    <n v="1225.28"/>
    <n v="0.2"/>
    <n v="245.06"/>
    <n v="980.22"/>
    <x v="0"/>
    <x v="1"/>
    <n v="0.25"/>
    <n v="245.06"/>
  </r>
  <r>
    <s v="ORD2025002173"/>
    <x v="281"/>
    <s v="Customer 1601"/>
    <s v="CUST4064"/>
    <x v="1"/>
    <x v="10"/>
    <x v="0"/>
    <x v="2"/>
    <x v="8"/>
    <s v="Tablet Model-706"/>
    <s v="PROD4492"/>
    <n v="10"/>
    <n v="490.1"/>
    <n v="4901"/>
    <n v="0.05"/>
    <n v="245.05"/>
    <n v="4655.95"/>
    <x v="1"/>
    <x v="2"/>
    <n v="0.15"/>
    <n v="698.39"/>
  </r>
  <r>
    <s v="ORD2025002174"/>
    <x v="73"/>
    <s v="Customer 673"/>
    <s v="CUST1225"/>
    <x v="4"/>
    <x v="9"/>
    <x v="1"/>
    <x v="2"/>
    <x v="11"/>
    <s v="Mobile Model-192"/>
    <s v="PROD8616"/>
    <n v="2"/>
    <n v="935.37"/>
    <n v="1870.74"/>
    <n v="0.2"/>
    <n v="374.15"/>
    <n v="1496.59"/>
    <x v="3"/>
    <x v="2"/>
    <n v="0.3"/>
    <n v="448.98"/>
  </r>
  <r>
    <s v="ORD2025002175"/>
    <x v="430"/>
    <s v="Customer 3703"/>
    <s v="CUST5695"/>
    <x v="0"/>
    <x v="0"/>
    <x v="0"/>
    <x v="2"/>
    <x v="4"/>
    <s v="Laptop Model-828"/>
    <s v="PROD3269"/>
    <n v="2"/>
    <n v="337.47"/>
    <n v="674.94"/>
    <n v="0.2"/>
    <n v="134.99"/>
    <n v="539.95000000000005"/>
    <x v="2"/>
    <x v="2"/>
    <n v="0.25"/>
    <n v="134.99"/>
  </r>
  <r>
    <s v="ORD2025002176"/>
    <x v="91"/>
    <s v="Customer 2395"/>
    <s v="CUST8068"/>
    <x v="4"/>
    <x v="9"/>
    <x v="0"/>
    <x v="0"/>
    <x v="3"/>
    <s v="Sofa Model-121"/>
    <s v="PROD7621"/>
    <n v="6"/>
    <n v="558.75"/>
    <n v="3352.5"/>
    <n v="0.05"/>
    <n v="167.62"/>
    <n v="3184.88"/>
    <x v="3"/>
    <x v="3"/>
    <n v="0.3"/>
    <n v="955.46"/>
  </r>
  <r>
    <s v="ORD2025002177"/>
    <x v="366"/>
    <s v="Customer 3739"/>
    <s v="CUST3259"/>
    <x v="4"/>
    <x v="9"/>
    <x v="1"/>
    <x v="1"/>
    <x v="5"/>
    <s v="Shirt Model-149"/>
    <s v="PROD4891"/>
    <n v="4"/>
    <n v="103.74"/>
    <n v="414.96"/>
    <n v="0.1"/>
    <n v="41.5"/>
    <n v="373.46"/>
    <x v="3"/>
    <x v="2"/>
    <n v="0.3"/>
    <n v="112.04"/>
  </r>
  <r>
    <s v="ORD2025002178"/>
    <x v="54"/>
    <s v="Customer 2582"/>
    <s v="CUST1432"/>
    <x v="0"/>
    <x v="0"/>
    <x v="0"/>
    <x v="3"/>
    <x v="9"/>
    <s v="Lipstick Model-836"/>
    <s v="PROD8850"/>
    <n v="2"/>
    <n v="725.81"/>
    <n v="1451.62"/>
    <n v="0"/>
    <n v="0"/>
    <n v="1451.62"/>
    <x v="2"/>
    <x v="3"/>
    <n v="0.25"/>
    <n v="362.9"/>
  </r>
  <r>
    <s v="ORD2025002179"/>
    <x v="119"/>
    <s v="Customer 730"/>
    <s v="CUST5402"/>
    <x v="3"/>
    <x v="3"/>
    <x v="0"/>
    <x v="1"/>
    <x v="1"/>
    <s v="Jeans Model-708"/>
    <s v="PROD7116"/>
    <n v="8"/>
    <n v="499.98"/>
    <n v="3999.84"/>
    <n v="0"/>
    <n v="0"/>
    <n v="3999.84"/>
    <x v="0"/>
    <x v="3"/>
    <n v="0.3"/>
    <n v="1199.95"/>
  </r>
  <r>
    <s v="ORD2025002180"/>
    <x v="123"/>
    <s v="Customer 2788"/>
    <s v="CUST3637"/>
    <x v="1"/>
    <x v="4"/>
    <x v="1"/>
    <x v="1"/>
    <x v="5"/>
    <s v="Shirt Model-280"/>
    <s v="PROD1143"/>
    <n v="8"/>
    <n v="739.86"/>
    <n v="5918.88"/>
    <n v="0.1"/>
    <n v="591.89"/>
    <n v="5326.99"/>
    <x v="3"/>
    <x v="1"/>
    <n v="0.3"/>
    <n v="1598.1"/>
  </r>
  <r>
    <s v="ORD2025002181"/>
    <x v="33"/>
    <s v="Customer 3308"/>
    <s v="CUST9659"/>
    <x v="0"/>
    <x v="6"/>
    <x v="0"/>
    <x v="2"/>
    <x v="4"/>
    <s v="Laptop Model-254"/>
    <s v="PROD4794"/>
    <n v="7"/>
    <n v="294.20999999999998"/>
    <n v="2059.4699999999998"/>
    <n v="0.2"/>
    <n v="411.89"/>
    <n v="1647.58"/>
    <x v="2"/>
    <x v="2"/>
    <n v="0.25"/>
    <n v="411.89"/>
  </r>
  <r>
    <s v="ORD2025002182"/>
    <x v="46"/>
    <s v="Customer 405"/>
    <s v="CUST2939"/>
    <x v="4"/>
    <x v="9"/>
    <x v="1"/>
    <x v="2"/>
    <x v="11"/>
    <s v="Mobile Model-293"/>
    <s v="PROD7612"/>
    <n v="3"/>
    <n v="600.37"/>
    <n v="1801.11"/>
    <n v="0.05"/>
    <n v="90.06"/>
    <n v="1711.05"/>
    <x v="2"/>
    <x v="1"/>
    <n v="0.3"/>
    <n v="513.30999999999995"/>
  </r>
  <r>
    <s v="ORD2025002183"/>
    <x v="179"/>
    <s v="Customer 4709"/>
    <s v="CUST4176"/>
    <x v="3"/>
    <x v="8"/>
    <x v="1"/>
    <x v="0"/>
    <x v="0"/>
    <s v="Curtain Model-991"/>
    <s v="PROD9680"/>
    <n v="10"/>
    <n v="939.95"/>
    <n v="9399.5"/>
    <n v="0.1"/>
    <n v="939.95"/>
    <n v="8459.5499999999993"/>
    <x v="1"/>
    <x v="2"/>
    <n v="0.15"/>
    <n v="1268.93"/>
  </r>
  <r>
    <s v="ORD2025002184"/>
    <x v="126"/>
    <s v="Customer 1350"/>
    <s v="CUST5071"/>
    <x v="0"/>
    <x v="6"/>
    <x v="1"/>
    <x v="2"/>
    <x v="8"/>
    <s v="Tablet Model-572"/>
    <s v="PROD3150"/>
    <n v="3"/>
    <n v="133.26"/>
    <n v="399.78"/>
    <n v="0.05"/>
    <n v="19.989999999999998"/>
    <n v="379.79"/>
    <x v="0"/>
    <x v="1"/>
    <n v="0.25"/>
    <n v="94.95"/>
  </r>
  <r>
    <s v="ORD2025002185"/>
    <x v="280"/>
    <s v="Customer 4710"/>
    <s v="CUST5768"/>
    <x v="4"/>
    <x v="7"/>
    <x v="1"/>
    <x v="1"/>
    <x v="5"/>
    <s v="Shirt Model-498"/>
    <s v="PROD3164"/>
    <n v="2"/>
    <n v="601.25"/>
    <n v="1202.5"/>
    <n v="0.1"/>
    <n v="120.25"/>
    <n v="1082.25"/>
    <x v="0"/>
    <x v="3"/>
    <n v="0.3"/>
    <n v="324.68"/>
  </r>
  <r>
    <s v="ORD2025002186"/>
    <x v="211"/>
    <s v="Customer 1923"/>
    <s v="CUST5515"/>
    <x v="4"/>
    <x v="11"/>
    <x v="1"/>
    <x v="2"/>
    <x v="8"/>
    <s v="Tablet Model-538"/>
    <s v="PROD7249"/>
    <n v="6"/>
    <n v="896.72"/>
    <n v="5380.32"/>
    <n v="0.1"/>
    <n v="538.03"/>
    <n v="4842.29"/>
    <x v="1"/>
    <x v="1"/>
    <n v="0.3"/>
    <n v="1452.69"/>
  </r>
  <r>
    <s v="ORD2025002187"/>
    <x v="222"/>
    <s v="Customer 2181"/>
    <s v="CUST8793"/>
    <x v="3"/>
    <x v="8"/>
    <x v="1"/>
    <x v="1"/>
    <x v="7"/>
    <s v="Jacket Model-305"/>
    <s v="PROD8139"/>
    <n v="6"/>
    <n v="169.66"/>
    <n v="1017.96"/>
    <n v="0.2"/>
    <n v="203.59"/>
    <n v="814.37"/>
    <x v="2"/>
    <x v="0"/>
    <n v="0.15"/>
    <n v="122.16"/>
  </r>
  <r>
    <s v="ORD2025002188"/>
    <x v="96"/>
    <s v="Customer 3398"/>
    <s v="CUST7245"/>
    <x v="0"/>
    <x v="0"/>
    <x v="1"/>
    <x v="1"/>
    <x v="1"/>
    <s v="Jeans Model-466"/>
    <s v="PROD1757"/>
    <n v="1"/>
    <n v="423.33"/>
    <n v="423.33"/>
    <n v="0.05"/>
    <n v="21.17"/>
    <n v="402.16"/>
    <x v="0"/>
    <x v="3"/>
    <n v="0.25"/>
    <n v="100.54"/>
  </r>
  <r>
    <s v="ORD2025002189"/>
    <x v="434"/>
    <s v="Customer 4799"/>
    <s v="CUST1750"/>
    <x v="1"/>
    <x v="10"/>
    <x v="0"/>
    <x v="3"/>
    <x v="9"/>
    <s v="Lipstick Model-136"/>
    <s v="PROD3046"/>
    <n v="6"/>
    <n v="448.3"/>
    <n v="2689.8"/>
    <n v="0.2"/>
    <n v="537.96"/>
    <n v="2151.84"/>
    <x v="0"/>
    <x v="2"/>
    <n v="0.15"/>
    <n v="322.77999999999997"/>
  </r>
  <r>
    <s v="ORD2025002190"/>
    <x v="173"/>
    <s v="Customer 2556"/>
    <s v="CUST4196"/>
    <x v="3"/>
    <x v="8"/>
    <x v="1"/>
    <x v="2"/>
    <x v="11"/>
    <s v="Mobile Model-204"/>
    <s v="PROD8296"/>
    <n v="5"/>
    <n v="442.06"/>
    <n v="2210.3000000000002"/>
    <n v="0.1"/>
    <n v="221.03"/>
    <n v="1989.27"/>
    <x v="2"/>
    <x v="1"/>
    <n v="0.15"/>
    <n v="298.39"/>
  </r>
  <r>
    <s v="ORD2025002191"/>
    <x v="363"/>
    <s v="Customer 974"/>
    <s v="CUST1773"/>
    <x v="2"/>
    <x v="2"/>
    <x v="1"/>
    <x v="0"/>
    <x v="2"/>
    <s v="Lamp Model-273"/>
    <s v="PROD9995"/>
    <n v="2"/>
    <n v="411.82"/>
    <n v="823.64"/>
    <n v="0"/>
    <n v="0"/>
    <n v="823.64"/>
    <x v="2"/>
    <x v="0"/>
    <n v="0.25"/>
    <n v="205.91"/>
  </r>
  <r>
    <s v="ORD2025002192"/>
    <x v="284"/>
    <s v="Customer 4861"/>
    <s v="CUST1505"/>
    <x v="3"/>
    <x v="8"/>
    <x v="0"/>
    <x v="1"/>
    <x v="7"/>
    <s v="Jacket Model-544"/>
    <s v="PROD4409"/>
    <n v="1"/>
    <n v="786.18"/>
    <n v="786.18"/>
    <n v="0.05"/>
    <n v="39.31"/>
    <n v="746.87"/>
    <x v="1"/>
    <x v="1"/>
    <n v="0.15"/>
    <n v="112.03"/>
  </r>
  <r>
    <s v="ORD2025002193"/>
    <x v="332"/>
    <s v="Customer 1535"/>
    <s v="CUST5822"/>
    <x v="1"/>
    <x v="1"/>
    <x v="0"/>
    <x v="0"/>
    <x v="3"/>
    <s v="Sofa Model-271"/>
    <s v="PROD1118"/>
    <n v="4"/>
    <n v="150.12"/>
    <n v="600.48"/>
    <n v="0.1"/>
    <n v="60.05"/>
    <n v="540.42999999999995"/>
    <x v="3"/>
    <x v="1"/>
    <n v="0.15"/>
    <n v="81.06"/>
  </r>
  <r>
    <s v="ORD2025002194"/>
    <x v="345"/>
    <s v="Customer 926"/>
    <s v="CUST3271"/>
    <x v="4"/>
    <x v="9"/>
    <x v="1"/>
    <x v="3"/>
    <x v="10"/>
    <s v="Perfume Model-106"/>
    <s v="PROD7028"/>
    <n v="3"/>
    <n v="116.64"/>
    <n v="349.92"/>
    <n v="0.1"/>
    <n v="34.99"/>
    <n v="314.93"/>
    <x v="1"/>
    <x v="1"/>
    <n v="0.3"/>
    <n v="94.48"/>
  </r>
  <r>
    <s v="ORD2025002195"/>
    <x v="379"/>
    <s v="Customer 1131"/>
    <s v="CUST4574"/>
    <x v="0"/>
    <x v="13"/>
    <x v="0"/>
    <x v="2"/>
    <x v="8"/>
    <s v="Tablet Model-565"/>
    <s v="PROD7751"/>
    <n v="6"/>
    <n v="501.16"/>
    <n v="3006.96"/>
    <n v="0.2"/>
    <n v="601.39"/>
    <n v="2405.5700000000002"/>
    <x v="2"/>
    <x v="3"/>
    <n v="0.25"/>
    <n v="601.39"/>
  </r>
  <r>
    <s v="ORD2025002196"/>
    <x v="78"/>
    <s v="Customer 2043"/>
    <s v="CUST9354"/>
    <x v="4"/>
    <x v="9"/>
    <x v="0"/>
    <x v="1"/>
    <x v="5"/>
    <s v="Shirt Model-289"/>
    <s v="PROD7019"/>
    <n v="3"/>
    <n v="683.08"/>
    <n v="2049.2399999999998"/>
    <n v="0.2"/>
    <n v="409.85"/>
    <n v="1639.39"/>
    <x v="3"/>
    <x v="0"/>
    <n v="0.15"/>
    <n v="245.91"/>
  </r>
  <r>
    <s v="ORD2025002197"/>
    <x v="55"/>
    <s v="Customer 4778"/>
    <s v="CUST7256"/>
    <x v="0"/>
    <x v="6"/>
    <x v="1"/>
    <x v="3"/>
    <x v="10"/>
    <s v="Perfume Model-627"/>
    <s v="PROD5676"/>
    <n v="9"/>
    <n v="414.27"/>
    <n v="3728.43"/>
    <n v="0.2"/>
    <n v="745.69"/>
    <n v="2982.74"/>
    <x v="1"/>
    <x v="1"/>
    <n v="0.15"/>
    <n v="447.41"/>
  </r>
  <r>
    <s v="ORD2025002198"/>
    <x v="237"/>
    <s v="Customer 4145"/>
    <s v="CUST8954"/>
    <x v="0"/>
    <x v="13"/>
    <x v="0"/>
    <x v="1"/>
    <x v="1"/>
    <s v="Jeans Model-339"/>
    <s v="PROD6647"/>
    <n v="6"/>
    <n v="379.19"/>
    <n v="2275.14"/>
    <n v="0"/>
    <n v="0"/>
    <n v="2275.14"/>
    <x v="2"/>
    <x v="3"/>
    <n v="0.25"/>
    <n v="568.78"/>
  </r>
  <r>
    <s v="ORD2025002199"/>
    <x v="266"/>
    <s v="Customer 4149"/>
    <s v="CUST7929"/>
    <x v="1"/>
    <x v="10"/>
    <x v="0"/>
    <x v="3"/>
    <x v="10"/>
    <s v="Perfume Model-917"/>
    <s v="PROD1520"/>
    <n v="2"/>
    <n v="281.81"/>
    <n v="563.62"/>
    <n v="0.1"/>
    <n v="56.36"/>
    <n v="507.26"/>
    <x v="0"/>
    <x v="3"/>
    <n v="0.25"/>
    <n v="126.81"/>
  </r>
  <r>
    <s v="ORD2025002200"/>
    <x v="154"/>
    <s v="Customer 856"/>
    <s v="CUST9720"/>
    <x v="2"/>
    <x v="2"/>
    <x v="1"/>
    <x v="1"/>
    <x v="5"/>
    <s v="Shirt Model-385"/>
    <s v="PROD8178"/>
    <n v="7"/>
    <n v="325.91000000000003"/>
    <n v="2281.37"/>
    <n v="0.2"/>
    <n v="456.27"/>
    <n v="1825.1"/>
    <x v="2"/>
    <x v="2"/>
    <n v="0.15"/>
    <n v="273.76"/>
  </r>
  <r>
    <s v="ORD2025002201"/>
    <x v="304"/>
    <s v="Customer 3407"/>
    <s v="CUST2580"/>
    <x v="4"/>
    <x v="7"/>
    <x v="0"/>
    <x v="1"/>
    <x v="1"/>
    <s v="Jeans Model-980"/>
    <s v="PROD6640"/>
    <n v="5"/>
    <n v="445.63"/>
    <n v="2228.15"/>
    <n v="0.2"/>
    <n v="445.63"/>
    <n v="1782.52"/>
    <x v="3"/>
    <x v="2"/>
    <n v="0.25"/>
    <n v="445.63"/>
  </r>
  <r>
    <s v="ORD2025002202"/>
    <x v="237"/>
    <s v="Customer 4794"/>
    <s v="CUST3278"/>
    <x v="4"/>
    <x v="7"/>
    <x v="0"/>
    <x v="3"/>
    <x v="10"/>
    <s v="Perfume Model-115"/>
    <s v="PROD2261"/>
    <n v="6"/>
    <n v="574.41999999999996"/>
    <n v="3446.52"/>
    <n v="0"/>
    <n v="0"/>
    <n v="3446.52"/>
    <x v="3"/>
    <x v="3"/>
    <n v="0.25"/>
    <n v="861.63"/>
  </r>
  <r>
    <s v="ORD2025002203"/>
    <x v="279"/>
    <s v="Customer 4391"/>
    <s v="CUST5063"/>
    <x v="0"/>
    <x v="0"/>
    <x v="1"/>
    <x v="1"/>
    <x v="7"/>
    <s v="Jacket Model-972"/>
    <s v="PROD3714"/>
    <n v="3"/>
    <n v="227.84"/>
    <n v="683.52"/>
    <n v="0.2"/>
    <n v="136.69999999999999"/>
    <n v="546.82000000000005"/>
    <x v="1"/>
    <x v="0"/>
    <n v="0.15"/>
    <n v="82.02"/>
  </r>
  <r>
    <s v="ORD2025002204"/>
    <x v="17"/>
    <s v="Customer 2885"/>
    <s v="CUST2844"/>
    <x v="4"/>
    <x v="9"/>
    <x v="0"/>
    <x v="0"/>
    <x v="0"/>
    <s v="Curtain Model-566"/>
    <s v="PROD4419"/>
    <n v="2"/>
    <n v="882.85"/>
    <n v="1765.7"/>
    <n v="0"/>
    <n v="0"/>
    <n v="1765.7"/>
    <x v="3"/>
    <x v="1"/>
    <n v="0.25"/>
    <n v="441.43"/>
  </r>
  <r>
    <s v="ORD2025002205"/>
    <x v="9"/>
    <s v="Customer 1684"/>
    <s v="CUST8615"/>
    <x v="4"/>
    <x v="11"/>
    <x v="1"/>
    <x v="1"/>
    <x v="1"/>
    <s v="Jeans Model-863"/>
    <s v="PROD1199"/>
    <n v="10"/>
    <n v="635.66999999999996"/>
    <n v="6356.7"/>
    <n v="0.1"/>
    <n v="635.66999999999996"/>
    <n v="5721.03"/>
    <x v="2"/>
    <x v="2"/>
    <n v="0.25"/>
    <n v="1430.26"/>
  </r>
  <r>
    <s v="ORD2025002206"/>
    <x v="208"/>
    <s v="Customer 4377"/>
    <s v="CUST2314"/>
    <x v="3"/>
    <x v="3"/>
    <x v="1"/>
    <x v="3"/>
    <x v="9"/>
    <s v="Lipstick Model-135"/>
    <s v="PROD2919"/>
    <n v="3"/>
    <n v="956.98"/>
    <n v="2870.94"/>
    <n v="0.2"/>
    <n v="574.19000000000005"/>
    <n v="2296.75"/>
    <x v="0"/>
    <x v="0"/>
    <n v="0.3"/>
    <n v="689.02"/>
  </r>
  <r>
    <s v="ORD2025002207"/>
    <x v="63"/>
    <s v="Customer 3859"/>
    <s v="CUST9073"/>
    <x v="2"/>
    <x v="12"/>
    <x v="1"/>
    <x v="1"/>
    <x v="1"/>
    <s v="Jeans Model-189"/>
    <s v="PROD1096"/>
    <n v="9"/>
    <n v="638.29"/>
    <n v="5744.61"/>
    <n v="0"/>
    <n v="0"/>
    <n v="5744.61"/>
    <x v="3"/>
    <x v="3"/>
    <n v="0.3"/>
    <n v="1723.38"/>
  </r>
  <r>
    <s v="ORD2025002208"/>
    <x v="260"/>
    <s v="Customer 774"/>
    <s v="CUST2142"/>
    <x v="4"/>
    <x v="11"/>
    <x v="1"/>
    <x v="3"/>
    <x v="6"/>
    <s v="Face Cream Model-907"/>
    <s v="PROD8135"/>
    <n v="6"/>
    <n v="875.09"/>
    <n v="5250.54"/>
    <n v="0.1"/>
    <n v="525.04999999999995"/>
    <n v="4725.49"/>
    <x v="2"/>
    <x v="0"/>
    <n v="0.25"/>
    <n v="1181.3699999999999"/>
  </r>
  <r>
    <s v="ORD2025002209"/>
    <x v="415"/>
    <s v="Customer 1701"/>
    <s v="CUST1796"/>
    <x v="0"/>
    <x v="13"/>
    <x v="0"/>
    <x v="2"/>
    <x v="11"/>
    <s v="Mobile Model-217"/>
    <s v="PROD3664"/>
    <n v="3"/>
    <n v="244.74"/>
    <n v="734.22"/>
    <n v="0.1"/>
    <n v="73.42"/>
    <n v="660.8"/>
    <x v="2"/>
    <x v="0"/>
    <n v="0.25"/>
    <n v="165.2"/>
  </r>
  <r>
    <s v="ORD2025002210"/>
    <x v="156"/>
    <s v="Customer 1854"/>
    <s v="CUST8930"/>
    <x v="4"/>
    <x v="7"/>
    <x v="1"/>
    <x v="2"/>
    <x v="4"/>
    <s v="Laptop Model-258"/>
    <s v="PROD1835"/>
    <n v="1"/>
    <n v="475.53"/>
    <n v="475.53"/>
    <n v="0.2"/>
    <n v="95.11"/>
    <n v="380.42"/>
    <x v="3"/>
    <x v="3"/>
    <n v="0.3"/>
    <n v="114.13"/>
  </r>
  <r>
    <s v="ORD2025002211"/>
    <x v="248"/>
    <s v="Customer 3524"/>
    <s v="CUST8921"/>
    <x v="0"/>
    <x v="13"/>
    <x v="1"/>
    <x v="1"/>
    <x v="5"/>
    <s v="Shirt Model-431"/>
    <s v="PROD1465"/>
    <n v="10"/>
    <n v="530.87"/>
    <n v="5308.7"/>
    <n v="0.2"/>
    <n v="1061.74"/>
    <n v="4246.96"/>
    <x v="0"/>
    <x v="0"/>
    <n v="0.3"/>
    <n v="1274.0899999999999"/>
  </r>
  <r>
    <s v="ORD2025002212"/>
    <x v="139"/>
    <s v="Customer 508"/>
    <s v="CUST5990"/>
    <x v="0"/>
    <x v="0"/>
    <x v="0"/>
    <x v="3"/>
    <x v="10"/>
    <s v="Perfume Model-612"/>
    <s v="PROD8918"/>
    <n v="5"/>
    <n v="259.68"/>
    <n v="1298.4000000000001"/>
    <n v="0.1"/>
    <n v="129.84"/>
    <n v="1168.56"/>
    <x v="0"/>
    <x v="3"/>
    <n v="0.25"/>
    <n v="292.14"/>
  </r>
  <r>
    <s v="ORD2025002213"/>
    <x v="146"/>
    <s v="Customer 3541"/>
    <s v="CUST4387"/>
    <x v="0"/>
    <x v="6"/>
    <x v="1"/>
    <x v="3"/>
    <x v="9"/>
    <s v="Lipstick Model-639"/>
    <s v="PROD1281"/>
    <n v="3"/>
    <n v="409.51"/>
    <n v="1228.53"/>
    <n v="0"/>
    <n v="0"/>
    <n v="1228.53"/>
    <x v="2"/>
    <x v="0"/>
    <n v="0.3"/>
    <n v="368.56"/>
  </r>
  <r>
    <s v="ORD2025002214"/>
    <x v="381"/>
    <s v="Customer 687"/>
    <s v="CUST1980"/>
    <x v="1"/>
    <x v="4"/>
    <x v="0"/>
    <x v="3"/>
    <x v="6"/>
    <s v="Face Cream Model-800"/>
    <s v="PROD3969"/>
    <n v="10"/>
    <n v="254.46"/>
    <n v="2544.6"/>
    <n v="0.05"/>
    <n v="127.23"/>
    <n v="2417.37"/>
    <x v="0"/>
    <x v="1"/>
    <n v="0.15"/>
    <n v="362.61"/>
  </r>
  <r>
    <s v="ORD2025002215"/>
    <x v="133"/>
    <s v="Customer 3681"/>
    <s v="CUST4243"/>
    <x v="3"/>
    <x v="8"/>
    <x v="1"/>
    <x v="2"/>
    <x v="8"/>
    <s v="Tablet Model-412"/>
    <s v="PROD2096"/>
    <n v="8"/>
    <n v="834.31"/>
    <n v="6674.48"/>
    <n v="0.2"/>
    <n v="1334.9"/>
    <n v="5339.58"/>
    <x v="3"/>
    <x v="0"/>
    <n v="0.3"/>
    <n v="1601.87"/>
  </r>
  <r>
    <s v="ORD2025002216"/>
    <x v="388"/>
    <s v="Customer 889"/>
    <s v="CUST1791"/>
    <x v="0"/>
    <x v="13"/>
    <x v="0"/>
    <x v="1"/>
    <x v="5"/>
    <s v="Shirt Model-852"/>
    <s v="PROD3333"/>
    <n v="1"/>
    <n v="365.53"/>
    <n v="365.53"/>
    <n v="0.05"/>
    <n v="18.28"/>
    <n v="347.25"/>
    <x v="1"/>
    <x v="0"/>
    <n v="0.25"/>
    <n v="86.81"/>
  </r>
  <r>
    <s v="ORD2025002217"/>
    <x v="211"/>
    <s v="Customer 2586"/>
    <s v="CUST3403"/>
    <x v="4"/>
    <x v="11"/>
    <x v="0"/>
    <x v="0"/>
    <x v="3"/>
    <s v="Sofa Model-991"/>
    <s v="PROD6265"/>
    <n v="1"/>
    <n v="187.78"/>
    <n v="187.78"/>
    <n v="0.1"/>
    <n v="18.78"/>
    <n v="169"/>
    <x v="0"/>
    <x v="0"/>
    <n v="0.3"/>
    <n v="50.7"/>
  </r>
  <r>
    <s v="ORD2025002218"/>
    <x v="409"/>
    <s v="Customer 319"/>
    <s v="CUST6265"/>
    <x v="1"/>
    <x v="1"/>
    <x v="0"/>
    <x v="0"/>
    <x v="0"/>
    <s v="Curtain Model-721"/>
    <s v="PROD5539"/>
    <n v="2"/>
    <n v="687.65"/>
    <n v="1375.3"/>
    <n v="0.2"/>
    <n v="275.06"/>
    <n v="1100.24"/>
    <x v="3"/>
    <x v="1"/>
    <n v="0.15"/>
    <n v="165.04"/>
  </r>
  <r>
    <s v="ORD2025002219"/>
    <x v="369"/>
    <s v="Customer 218"/>
    <s v="CUST8638"/>
    <x v="1"/>
    <x v="1"/>
    <x v="1"/>
    <x v="1"/>
    <x v="1"/>
    <s v="Jeans Model-177"/>
    <s v="PROD9849"/>
    <n v="7"/>
    <n v="886.18"/>
    <n v="6203.26"/>
    <n v="0.2"/>
    <n v="1240.6500000000001"/>
    <n v="4962.6099999999997"/>
    <x v="2"/>
    <x v="3"/>
    <n v="0.3"/>
    <n v="1488.78"/>
  </r>
  <r>
    <s v="ORD2025002220"/>
    <x v="408"/>
    <s v="Customer 3323"/>
    <s v="CUST6811"/>
    <x v="1"/>
    <x v="4"/>
    <x v="1"/>
    <x v="1"/>
    <x v="7"/>
    <s v="Jacket Model-627"/>
    <s v="PROD3129"/>
    <n v="2"/>
    <n v="225.23"/>
    <n v="450.46"/>
    <n v="0.1"/>
    <n v="45.05"/>
    <n v="405.41"/>
    <x v="2"/>
    <x v="3"/>
    <n v="0.3"/>
    <n v="121.62"/>
  </r>
  <r>
    <s v="ORD2025002221"/>
    <x v="369"/>
    <s v="Customer 4452"/>
    <s v="CUST1489"/>
    <x v="2"/>
    <x v="14"/>
    <x v="1"/>
    <x v="1"/>
    <x v="5"/>
    <s v="Shirt Model-451"/>
    <s v="PROD6723"/>
    <n v="5"/>
    <n v="262.95"/>
    <n v="1314.75"/>
    <n v="0"/>
    <n v="0"/>
    <n v="1314.75"/>
    <x v="1"/>
    <x v="1"/>
    <n v="0.15"/>
    <n v="197.21"/>
  </r>
  <r>
    <s v="ORD2025002222"/>
    <x v="221"/>
    <s v="Customer 912"/>
    <s v="CUST6985"/>
    <x v="1"/>
    <x v="4"/>
    <x v="1"/>
    <x v="3"/>
    <x v="10"/>
    <s v="Perfume Model-658"/>
    <s v="PROD4540"/>
    <n v="8"/>
    <n v="425.64"/>
    <n v="3405.12"/>
    <n v="0.1"/>
    <n v="340.51"/>
    <n v="3064.61"/>
    <x v="2"/>
    <x v="2"/>
    <n v="0.25"/>
    <n v="766.15"/>
  </r>
  <r>
    <s v="ORD2025002223"/>
    <x v="24"/>
    <s v="Customer 1769"/>
    <s v="CUST8108"/>
    <x v="1"/>
    <x v="10"/>
    <x v="0"/>
    <x v="2"/>
    <x v="4"/>
    <s v="Laptop Model-152"/>
    <s v="PROD5177"/>
    <n v="8"/>
    <n v="577.66999999999996"/>
    <n v="4621.3599999999997"/>
    <n v="0.05"/>
    <n v="231.07"/>
    <n v="4390.29"/>
    <x v="0"/>
    <x v="1"/>
    <n v="0.15"/>
    <n v="658.54"/>
  </r>
  <r>
    <s v="ORD2025002224"/>
    <x v="447"/>
    <s v="Customer 2475"/>
    <s v="CUST2995"/>
    <x v="2"/>
    <x v="12"/>
    <x v="1"/>
    <x v="0"/>
    <x v="0"/>
    <s v="Curtain Model-678"/>
    <s v="PROD7156"/>
    <n v="10"/>
    <n v="331.15"/>
    <n v="3311.5"/>
    <n v="0.05"/>
    <n v="165.58"/>
    <n v="3145.92"/>
    <x v="3"/>
    <x v="1"/>
    <n v="0.3"/>
    <n v="943.78"/>
  </r>
  <r>
    <s v="ORD2025002225"/>
    <x v="133"/>
    <s v="Customer 1260"/>
    <s v="CUST5904"/>
    <x v="0"/>
    <x v="0"/>
    <x v="0"/>
    <x v="2"/>
    <x v="11"/>
    <s v="Mobile Model-158"/>
    <s v="PROD1860"/>
    <n v="7"/>
    <n v="779.26"/>
    <n v="5454.82"/>
    <n v="0.2"/>
    <n v="1090.96"/>
    <n v="4363.8599999999997"/>
    <x v="1"/>
    <x v="0"/>
    <n v="0.15"/>
    <n v="654.58000000000004"/>
  </r>
  <r>
    <s v="ORD2025002226"/>
    <x v="314"/>
    <s v="Customer 3303"/>
    <s v="CUST1499"/>
    <x v="0"/>
    <x v="13"/>
    <x v="0"/>
    <x v="0"/>
    <x v="0"/>
    <s v="Curtain Model-110"/>
    <s v="PROD9375"/>
    <n v="3"/>
    <n v="539.98"/>
    <n v="1619.94"/>
    <n v="0.05"/>
    <n v="81"/>
    <n v="1538.94"/>
    <x v="1"/>
    <x v="1"/>
    <n v="0.25"/>
    <n v="384.74"/>
  </r>
  <r>
    <s v="ORD2025002227"/>
    <x v="336"/>
    <s v="Customer 322"/>
    <s v="CUST8866"/>
    <x v="2"/>
    <x v="12"/>
    <x v="1"/>
    <x v="0"/>
    <x v="3"/>
    <s v="Sofa Model-616"/>
    <s v="PROD7611"/>
    <n v="8"/>
    <n v="267.99"/>
    <n v="2143.92"/>
    <n v="0.05"/>
    <n v="107.2"/>
    <n v="2036.72"/>
    <x v="3"/>
    <x v="0"/>
    <n v="0.15"/>
    <n v="305.51"/>
  </r>
  <r>
    <s v="ORD2025002228"/>
    <x v="144"/>
    <s v="Customer 427"/>
    <s v="CUST1699"/>
    <x v="2"/>
    <x v="14"/>
    <x v="1"/>
    <x v="1"/>
    <x v="1"/>
    <s v="Jeans Model-314"/>
    <s v="PROD1628"/>
    <n v="8"/>
    <n v="525.77"/>
    <n v="4206.16"/>
    <n v="0.2"/>
    <n v="841.23"/>
    <n v="3364.93"/>
    <x v="1"/>
    <x v="2"/>
    <n v="0.25"/>
    <n v="841.23"/>
  </r>
  <r>
    <s v="ORD2025002229"/>
    <x v="326"/>
    <s v="Customer 1170"/>
    <s v="CUST4977"/>
    <x v="0"/>
    <x v="6"/>
    <x v="0"/>
    <x v="0"/>
    <x v="2"/>
    <s v="Lamp Model-354"/>
    <s v="PROD4624"/>
    <n v="10"/>
    <n v="707.41"/>
    <n v="7074.1"/>
    <n v="0.05"/>
    <n v="353.71"/>
    <n v="6720.39"/>
    <x v="1"/>
    <x v="3"/>
    <n v="0.3"/>
    <n v="2016.12"/>
  </r>
  <r>
    <s v="ORD2025002230"/>
    <x v="5"/>
    <s v="Customer 3846"/>
    <s v="CUST7131"/>
    <x v="1"/>
    <x v="4"/>
    <x v="1"/>
    <x v="2"/>
    <x v="8"/>
    <s v="Tablet Model-778"/>
    <s v="PROD4641"/>
    <n v="10"/>
    <n v="315.89999999999998"/>
    <n v="3159"/>
    <n v="0.2"/>
    <n v="631.79999999999995"/>
    <n v="2527.1999999999998"/>
    <x v="0"/>
    <x v="0"/>
    <n v="0.25"/>
    <n v="631.79999999999995"/>
  </r>
  <r>
    <s v="ORD2025002231"/>
    <x v="9"/>
    <s v="Customer 656"/>
    <s v="CUST8254"/>
    <x v="2"/>
    <x v="12"/>
    <x v="1"/>
    <x v="0"/>
    <x v="0"/>
    <s v="Curtain Model-687"/>
    <s v="PROD2083"/>
    <n v="7"/>
    <n v="125.97"/>
    <n v="881.79"/>
    <n v="0.1"/>
    <n v="88.18"/>
    <n v="793.61"/>
    <x v="0"/>
    <x v="3"/>
    <n v="0.15"/>
    <n v="119.04"/>
  </r>
  <r>
    <s v="ORD2025002232"/>
    <x v="340"/>
    <s v="Customer 1874"/>
    <s v="CUST1092"/>
    <x v="3"/>
    <x v="8"/>
    <x v="0"/>
    <x v="1"/>
    <x v="5"/>
    <s v="Shirt Model-920"/>
    <s v="PROD5115"/>
    <n v="10"/>
    <n v="722.4"/>
    <n v="7224"/>
    <n v="0.05"/>
    <n v="361.2"/>
    <n v="6862.8"/>
    <x v="1"/>
    <x v="1"/>
    <n v="0.15"/>
    <n v="1029.42"/>
  </r>
  <r>
    <s v="ORD2025002233"/>
    <x v="53"/>
    <s v="Customer 746"/>
    <s v="CUST7694"/>
    <x v="0"/>
    <x v="0"/>
    <x v="1"/>
    <x v="3"/>
    <x v="6"/>
    <s v="Face Cream Model-456"/>
    <s v="PROD7329"/>
    <n v="8"/>
    <n v="931.57"/>
    <n v="7452.56"/>
    <n v="0.2"/>
    <n v="1490.51"/>
    <n v="5962.05"/>
    <x v="2"/>
    <x v="3"/>
    <n v="0.3"/>
    <n v="1788.62"/>
  </r>
  <r>
    <s v="ORD2025002234"/>
    <x v="431"/>
    <s v="Customer 4248"/>
    <s v="CUST2704"/>
    <x v="2"/>
    <x v="12"/>
    <x v="1"/>
    <x v="0"/>
    <x v="3"/>
    <s v="Sofa Model-359"/>
    <s v="PROD2426"/>
    <n v="9"/>
    <n v="738.25"/>
    <n v="6644.25"/>
    <n v="0"/>
    <n v="0"/>
    <n v="6644.25"/>
    <x v="0"/>
    <x v="0"/>
    <n v="0.25"/>
    <n v="1661.06"/>
  </r>
  <r>
    <s v="ORD2025002235"/>
    <x v="389"/>
    <s v="Customer 3826"/>
    <s v="CUST3964"/>
    <x v="1"/>
    <x v="4"/>
    <x v="1"/>
    <x v="1"/>
    <x v="7"/>
    <s v="Jacket Model-177"/>
    <s v="PROD1099"/>
    <n v="6"/>
    <n v="544.82000000000005"/>
    <n v="3268.92"/>
    <n v="0.2"/>
    <n v="653.78"/>
    <n v="2615.14"/>
    <x v="3"/>
    <x v="2"/>
    <n v="0.3"/>
    <n v="784.54"/>
  </r>
  <r>
    <s v="ORD2025002236"/>
    <x v="143"/>
    <s v="Customer 3555"/>
    <s v="CUST6613"/>
    <x v="4"/>
    <x v="9"/>
    <x v="1"/>
    <x v="1"/>
    <x v="1"/>
    <s v="Jeans Model-479"/>
    <s v="PROD9104"/>
    <n v="5"/>
    <n v="688.55"/>
    <n v="3442.75"/>
    <n v="0.2"/>
    <n v="688.55"/>
    <n v="2754.2"/>
    <x v="3"/>
    <x v="3"/>
    <n v="0.15"/>
    <n v="413.13"/>
  </r>
  <r>
    <s v="ORD2025002237"/>
    <x v="243"/>
    <s v="Customer 3154"/>
    <s v="CUST2891"/>
    <x v="2"/>
    <x v="2"/>
    <x v="1"/>
    <x v="3"/>
    <x v="6"/>
    <s v="Face Cream Model-328"/>
    <s v="PROD7072"/>
    <n v="10"/>
    <n v="828.46"/>
    <n v="8284.6"/>
    <n v="0.2"/>
    <n v="1656.92"/>
    <n v="6627.68"/>
    <x v="1"/>
    <x v="3"/>
    <n v="0.25"/>
    <n v="1656.92"/>
  </r>
  <r>
    <s v="ORD2025002238"/>
    <x v="268"/>
    <s v="Customer 2775"/>
    <s v="CUST4790"/>
    <x v="4"/>
    <x v="9"/>
    <x v="1"/>
    <x v="2"/>
    <x v="8"/>
    <s v="Tablet Model-489"/>
    <s v="PROD8067"/>
    <n v="6"/>
    <n v="985.54"/>
    <n v="5913.24"/>
    <n v="0.2"/>
    <n v="1182.6500000000001"/>
    <n v="4730.59"/>
    <x v="3"/>
    <x v="3"/>
    <n v="0.15"/>
    <n v="709.59"/>
  </r>
  <r>
    <s v="ORD2025002239"/>
    <x v="64"/>
    <s v="Customer 3108"/>
    <s v="CUST9450"/>
    <x v="4"/>
    <x v="9"/>
    <x v="0"/>
    <x v="1"/>
    <x v="1"/>
    <s v="Jeans Model-475"/>
    <s v="PROD9615"/>
    <n v="3"/>
    <n v="804.11"/>
    <n v="2412.33"/>
    <n v="0.2"/>
    <n v="482.47"/>
    <n v="1929.86"/>
    <x v="1"/>
    <x v="3"/>
    <n v="0.3"/>
    <n v="578.96"/>
  </r>
  <r>
    <s v="ORD2025002240"/>
    <x v="213"/>
    <s v="Customer 1244"/>
    <s v="CUST5665"/>
    <x v="2"/>
    <x v="14"/>
    <x v="0"/>
    <x v="2"/>
    <x v="11"/>
    <s v="Mobile Model-207"/>
    <s v="PROD3143"/>
    <n v="3"/>
    <n v="808.98"/>
    <n v="2426.94"/>
    <n v="0"/>
    <n v="0"/>
    <n v="2426.94"/>
    <x v="2"/>
    <x v="3"/>
    <n v="0.25"/>
    <n v="606.74"/>
  </r>
  <r>
    <s v="ORD2025002241"/>
    <x v="242"/>
    <s v="Customer 2983"/>
    <s v="CUST8664"/>
    <x v="1"/>
    <x v="1"/>
    <x v="1"/>
    <x v="2"/>
    <x v="4"/>
    <s v="Laptop Model-696"/>
    <s v="PROD3845"/>
    <n v="6"/>
    <n v="892.51"/>
    <n v="5355.06"/>
    <n v="0.2"/>
    <n v="1071.01"/>
    <n v="4284.05"/>
    <x v="3"/>
    <x v="2"/>
    <n v="0.3"/>
    <n v="1285.21"/>
  </r>
  <r>
    <s v="ORD2025002242"/>
    <x v="427"/>
    <s v="Customer 2773"/>
    <s v="CUST2903"/>
    <x v="4"/>
    <x v="11"/>
    <x v="0"/>
    <x v="2"/>
    <x v="11"/>
    <s v="Mobile Model-428"/>
    <s v="PROD5349"/>
    <n v="1"/>
    <n v="663.43"/>
    <n v="663.43"/>
    <n v="0.05"/>
    <n v="33.17"/>
    <n v="630.26"/>
    <x v="1"/>
    <x v="3"/>
    <n v="0.3"/>
    <n v="189.08"/>
  </r>
  <r>
    <s v="ORD2025002243"/>
    <x v="271"/>
    <s v="Customer 4650"/>
    <s v="CUST9126"/>
    <x v="0"/>
    <x v="13"/>
    <x v="1"/>
    <x v="0"/>
    <x v="3"/>
    <s v="Sofa Model-526"/>
    <s v="PROD2210"/>
    <n v="6"/>
    <n v="428.21"/>
    <n v="2569.2600000000002"/>
    <n v="0.05"/>
    <n v="128.46"/>
    <n v="2440.8000000000002"/>
    <x v="2"/>
    <x v="2"/>
    <n v="0.25"/>
    <n v="610.20000000000005"/>
  </r>
  <r>
    <s v="ORD2025002244"/>
    <x v="256"/>
    <s v="Customer 4962"/>
    <s v="CUST3647"/>
    <x v="2"/>
    <x v="2"/>
    <x v="1"/>
    <x v="2"/>
    <x v="8"/>
    <s v="Tablet Model-907"/>
    <s v="PROD7139"/>
    <n v="7"/>
    <n v="629.46"/>
    <n v="4406.22"/>
    <n v="0"/>
    <n v="0"/>
    <n v="4406.22"/>
    <x v="0"/>
    <x v="0"/>
    <n v="0.15"/>
    <n v="660.93"/>
  </r>
  <r>
    <s v="ORD2025002245"/>
    <x v="158"/>
    <s v="Customer 3552"/>
    <s v="CUST9016"/>
    <x v="3"/>
    <x v="3"/>
    <x v="1"/>
    <x v="1"/>
    <x v="1"/>
    <s v="Jeans Model-359"/>
    <s v="PROD8852"/>
    <n v="4"/>
    <n v="891.14"/>
    <n v="3564.56"/>
    <n v="0"/>
    <n v="0"/>
    <n v="3564.56"/>
    <x v="0"/>
    <x v="2"/>
    <n v="0.3"/>
    <n v="1069.3699999999999"/>
  </r>
  <r>
    <s v="ORD2025002246"/>
    <x v="113"/>
    <s v="Customer 2772"/>
    <s v="CUST4604"/>
    <x v="3"/>
    <x v="8"/>
    <x v="1"/>
    <x v="3"/>
    <x v="9"/>
    <s v="Lipstick Model-246"/>
    <s v="PROD4236"/>
    <n v="5"/>
    <n v="912.44"/>
    <n v="4562.2"/>
    <n v="0.05"/>
    <n v="228.11"/>
    <n v="4334.09"/>
    <x v="0"/>
    <x v="2"/>
    <n v="0.25"/>
    <n v="1083.52"/>
  </r>
  <r>
    <s v="ORD2025002247"/>
    <x v="213"/>
    <s v="Customer 4232"/>
    <s v="CUST1628"/>
    <x v="4"/>
    <x v="7"/>
    <x v="0"/>
    <x v="0"/>
    <x v="2"/>
    <s v="Lamp Model-511"/>
    <s v="PROD2159"/>
    <n v="3"/>
    <n v="215.5"/>
    <n v="646.5"/>
    <n v="0.05"/>
    <n v="32.33"/>
    <n v="614.16999999999996"/>
    <x v="1"/>
    <x v="2"/>
    <n v="0.25"/>
    <n v="153.54"/>
  </r>
  <r>
    <s v="ORD2025002248"/>
    <x v="99"/>
    <s v="Customer 312"/>
    <s v="CUST5220"/>
    <x v="2"/>
    <x v="14"/>
    <x v="1"/>
    <x v="1"/>
    <x v="7"/>
    <s v="Jacket Model-937"/>
    <s v="PROD4041"/>
    <n v="7"/>
    <n v="672.03"/>
    <n v="4704.21"/>
    <n v="0.05"/>
    <n v="235.21"/>
    <n v="4469"/>
    <x v="3"/>
    <x v="0"/>
    <n v="0.15"/>
    <n v="670.35"/>
  </r>
  <r>
    <s v="ORD2025002249"/>
    <x v="23"/>
    <s v="Customer 1908"/>
    <s v="CUST9868"/>
    <x v="2"/>
    <x v="2"/>
    <x v="0"/>
    <x v="2"/>
    <x v="11"/>
    <s v="Mobile Model-149"/>
    <s v="PROD4136"/>
    <n v="10"/>
    <n v="765.93"/>
    <n v="7659.3"/>
    <n v="0.1"/>
    <n v="765.93"/>
    <n v="6893.37"/>
    <x v="0"/>
    <x v="1"/>
    <n v="0.3"/>
    <n v="2068.0100000000002"/>
  </r>
  <r>
    <s v="ORD2025002250"/>
    <x v="52"/>
    <s v="Customer 1764"/>
    <s v="CUST5965"/>
    <x v="4"/>
    <x v="7"/>
    <x v="1"/>
    <x v="1"/>
    <x v="7"/>
    <s v="Jacket Model-148"/>
    <s v="PROD3590"/>
    <n v="8"/>
    <n v="875.19"/>
    <n v="7001.52"/>
    <n v="0"/>
    <n v="0"/>
    <n v="7001.52"/>
    <x v="2"/>
    <x v="0"/>
    <n v="0.15"/>
    <n v="1050.23"/>
  </r>
  <r>
    <s v="ORD2025002251"/>
    <x v="404"/>
    <s v="Customer 530"/>
    <s v="CUST2846"/>
    <x v="2"/>
    <x v="14"/>
    <x v="1"/>
    <x v="2"/>
    <x v="11"/>
    <s v="Mobile Model-753"/>
    <s v="PROD3992"/>
    <n v="6"/>
    <n v="723.33"/>
    <n v="4339.9799999999996"/>
    <n v="0.1"/>
    <n v="434"/>
    <n v="3905.98"/>
    <x v="2"/>
    <x v="2"/>
    <n v="0.3"/>
    <n v="1171.79"/>
  </r>
  <r>
    <s v="ORD2025002252"/>
    <x v="421"/>
    <s v="Customer 1903"/>
    <s v="CUST5254"/>
    <x v="0"/>
    <x v="6"/>
    <x v="0"/>
    <x v="1"/>
    <x v="7"/>
    <s v="Jacket Model-702"/>
    <s v="PROD3036"/>
    <n v="8"/>
    <n v="185.45"/>
    <n v="1483.6"/>
    <n v="0"/>
    <n v="0"/>
    <n v="1483.6"/>
    <x v="1"/>
    <x v="0"/>
    <n v="0.25"/>
    <n v="370.9"/>
  </r>
  <r>
    <s v="ORD2025002253"/>
    <x v="390"/>
    <s v="Customer 4301"/>
    <s v="CUST6776"/>
    <x v="4"/>
    <x v="7"/>
    <x v="1"/>
    <x v="1"/>
    <x v="7"/>
    <s v="Jacket Model-605"/>
    <s v="PROD1144"/>
    <n v="9"/>
    <n v="424.69"/>
    <n v="3822.21"/>
    <n v="0.1"/>
    <n v="382.22"/>
    <n v="3439.99"/>
    <x v="0"/>
    <x v="3"/>
    <n v="0.15"/>
    <n v="516"/>
  </r>
  <r>
    <s v="ORD2025002254"/>
    <x v="64"/>
    <s v="Customer 413"/>
    <s v="CUST8033"/>
    <x v="4"/>
    <x v="11"/>
    <x v="1"/>
    <x v="0"/>
    <x v="0"/>
    <s v="Curtain Model-212"/>
    <s v="PROD8365"/>
    <n v="2"/>
    <n v="814.87"/>
    <n v="1629.74"/>
    <n v="0.1"/>
    <n v="162.97"/>
    <n v="1466.77"/>
    <x v="2"/>
    <x v="1"/>
    <n v="0.3"/>
    <n v="440.03"/>
  </r>
  <r>
    <s v="ORD2025002255"/>
    <x v="222"/>
    <s v="Customer 2975"/>
    <s v="CUST5740"/>
    <x v="4"/>
    <x v="7"/>
    <x v="1"/>
    <x v="0"/>
    <x v="3"/>
    <s v="Sofa Model-465"/>
    <s v="PROD3320"/>
    <n v="6"/>
    <n v="894.63"/>
    <n v="5367.78"/>
    <n v="0.2"/>
    <n v="1073.56"/>
    <n v="4294.22"/>
    <x v="3"/>
    <x v="3"/>
    <n v="0.3"/>
    <n v="1288.27"/>
  </r>
  <r>
    <s v="ORD2025002256"/>
    <x v="246"/>
    <s v="Customer 2972"/>
    <s v="CUST7841"/>
    <x v="3"/>
    <x v="5"/>
    <x v="0"/>
    <x v="1"/>
    <x v="5"/>
    <s v="Shirt Model-615"/>
    <s v="PROD1352"/>
    <n v="9"/>
    <n v="519.36"/>
    <n v="4674.24"/>
    <n v="0.1"/>
    <n v="467.42"/>
    <n v="4206.82"/>
    <x v="2"/>
    <x v="3"/>
    <n v="0.25"/>
    <n v="1051.7"/>
  </r>
  <r>
    <s v="ORD2025002257"/>
    <x v="254"/>
    <s v="Customer 3311"/>
    <s v="CUST9698"/>
    <x v="4"/>
    <x v="7"/>
    <x v="0"/>
    <x v="1"/>
    <x v="1"/>
    <s v="Jeans Model-642"/>
    <s v="PROD4998"/>
    <n v="10"/>
    <n v="796.93"/>
    <n v="7969.3"/>
    <n v="0.2"/>
    <n v="1593.86"/>
    <n v="6375.44"/>
    <x v="3"/>
    <x v="0"/>
    <n v="0.3"/>
    <n v="1912.63"/>
  </r>
  <r>
    <s v="ORD2025002258"/>
    <x v="134"/>
    <s v="Customer 788"/>
    <s v="CUST3005"/>
    <x v="0"/>
    <x v="0"/>
    <x v="0"/>
    <x v="1"/>
    <x v="7"/>
    <s v="Jacket Model-110"/>
    <s v="PROD4399"/>
    <n v="10"/>
    <n v="487.57"/>
    <n v="4875.7"/>
    <n v="0.2"/>
    <n v="975.14"/>
    <n v="3900.56"/>
    <x v="2"/>
    <x v="0"/>
    <n v="0.15"/>
    <n v="585.08000000000004"/>
  </r>
  <r>
    <s v="ORD2025002259"/>
    <x v="389"/>
    <s v="Customer 2996"/>
    <s v="CUST5608"/>
    <x v="4"/>
    <x v="7"/>
    <x v="0"/>
    <x v="1"/>
    <x v="5"/>
    <s v="Shirt Model-956"/>
    <s v="PROD4531"/>
    <n v="8"/>
    <n v="303.52999999999997"/>
    <n v="2428.2399999999998"/>
    <n v="0.05"/>
    <n v="121.41"/>
    <n v="2306.83"/>
    <x v="2"/>
    <x v="1"/>
    <n v="0.3"/>
    <n v="692.05"/>
  </r>
  <r>
    <s v="ORD2025002260"/>
    <x v="179"/>
    <s v="Customer 1190"/>
    <s v="CUST6702"/>
    <x v="3"/>
    <x v="3"/>
    <x v="1"/>
    <x v="2"/>
    <x v="4"/>
    <s v="Laptop Model-775"/>
    <s v="PROD7242"/>
    <n v="6"/>
    <n v="483.83"/>
    <n v="2902.98"/>
    <n v="0.05"/>
    <n v="145.15"/>
    <n v="2757.83"/>
    <x v="0"/>
    <x v="3"/>
    <n v="0.15"/>
    <n v="413.67"/>
  </r>
  <r>
    <s v="ORD2025002261"/>
    <x v="32"/>
    <s v="Customer 56"/>
    <s v="CUST1969"/>
    <x v="3"/>
    <x v="8"/>
    <x v="0"/>
    <x v="2"/>
    <x v="4"/>
    <s v="Laptop Model-726"/>
    <s v="PROD4870"/>
    <n v="9"/>
    <n v="642.36"/>
    <n v="5781.24"/>
    <n v="0.05"/>
    <n v="289.06"/>
    <n v="5492.18"/>
    <x v="1"/>
    <x v="3"/>
    <n v="0.25"/>
    <n v="1373.05"/>
  </r>
  <r>
    <s v="ORD2025002262"/>
    <x v="177"/>
    <s v="Customer 1698"/>
    <s v="CUST4161"/>
    <x v="3"/>
    <x v="5"/>
    <x v="1"/>
    <x v="3"/>
    <x v="6"/>
    <s v="Face Cream Model-238"/>
    <s v="PROD8493"/>
    <n v="6"/>
    <n v="391"/>
    <n v="2346"/>
    <n v="0.05"/>
    <n v="117.3"/>
    <n v="2228.6999999999998"/>
    <x v="3"/>
    <x v="0"/>
    <n v="0.15"/>
    <n v="334.3"/>
  </r>
  <r>
    <s v="ORD2025002263"/>
    <x v="123"/>
    <s v="Customer 2852"/>
    <s v="CUST3971"/>
    <x v="4"/>
    <x v="9"/>
    <x v="0"/>
    <x v="2"/>
    <x v="4"/>
    <s v="Laptop Model-997"/>
    <s v="PROD7260"/>
    <n v="8"/>
    <n v="228.8"/>
    <n v="1830.4"/>
    <n v="0.1"/>
    <n v="183.04"/>
    <n v="1647.36"/>
    <x v="3"/>
    <x v="1"/>
    <n v="0.25"/>
    <n v="411.84"/>
  </r>
  <r>
    <s v="ORD2025002264"/>
    <x v="90"/>
    <s v="Customer 2084"/>
    <s v="CUST2314"/>
    <x v="1"/>
    <x v="1"/>
    <x v="1"/>
    <x v="0"/>
    <x v="3"/>
    <s v="Sofa Model-407"/>
    <s v="PROD6569"/>
    <n v="8"/>
    <n v="934.74"/>
    <n v="7477.92"/>
    <n v="0.05"/>
    <n v="373.9"/>
    <n v="7104.02"/>
    <x v="2"/>
    <x v="3"/>
    <n v="0.25"/>
    <n v="1776.01"/>
  </r>
  <r>
    <s v="ORD2025002265"/>
    <x v="411"/>
    <s v="Customer 562"/>
    <s v="CUST8953"/>
    <x v="2"/>
    <x v="14"/>
    <x v="0"/>
    <x v="0"/>
    <x v="2"/>
    <s v="Lamp Model-359"/>
    <s v="PROD6609"/>
    <n v="7"/>
    <n v="691.54"/>
    <n v="4840.78"/>
    <n v="0"/>
    <n v="0"/>
    <n v="4840.78"/>
    <x v="2"/>
    <x v="3"/>
    <n v="0.15"/>
    <n v="726.12"/>
  </r>
  <r>
    <s v="ORD2025002266"/>
    <x v="339"/>
    <s v="Customer 1041"/>
    <s v="CUST4364"/>
    <x v="3"/>
    <x v="3"/>
    <x v="1"/>
    <x v="0"/>
    <x v="3"/>
    <s v="Sofa Model-575"/>
    <s v="PROD5628"/>
    <n v="1"/>
    <n v="431.67"/>
    <n v="431.67"/>
    <n v="0.2"/>
    <n v="86.33"/>
    <n v="345.34"/>
    <x v="0"/>
    <x v="2"/>
    <n v="0.25"/>
    <n v="86.33"/>
  </r>
  <r>
    <s v="ORD2025002267"/>
    <x v="156"/>
    <s v="Customer 4252"/>
    <s v="CUST9293"/>
    <x v="1"/>
    <x v="1"/>
    <x v="0"/>
    <x v="2"/>
    <x v="11"/>
    <s v="Mobile Model-618"/>
    <s v="PROD6952"/>
    <n v="2"/>
    <n v="435.79"/>
    <n v="871.58"/>
    <n v="0.1"/>
    <n v="87.16"/>
    <n v="784.42"/>
    <x v="3"/>
    <x v="3"/>
    <n v="0.3"/>
    <n v="235.33"/>
  </r>
  <r>
    <s v="ORD2025002268"/>
    <x v="387"/>
    <s v="Customer 3430"/>
    <s v="CUST7161"/>
    <x v="4"/>
    <x v="7"/>
    <x v="0"/>
    <x v="0"/>
    <x v="3"/>
    <s v="Sofa Model-780"/>
    <s v="PROD2811"/>
    <n v="6"/>
    <n v="147.22999999999999"/>
    <n v="883.38"/>
    <n v="0"/>
    <n v="0"/>
    <n v="883.38"/>
    <x v="0"/>
    <x v="3"/>
    <n v="0.25"/>
    <n v="220.84"/>
  </r>
  <r>
    <s v="ORD2025002269"/>
    <x v="319"/>
    <s v="Customer 268"/>
    <s v="CUST7006"/>
    <x v="4"/>
    <x v="7"/>
    <x v="1"/>
    <x v="0"/>
    <x v="0"/>
    <s v="Curtain Model-748"/>
    <s v="PROD1747"/>
    <n v="8"/>
    <n v="879.88"/>
    <n v="7039.04"/>
    <n v="0.2"/>
    <n v="1407.81"/>
    <n v="5631.23"/>
    <x v="1"/>
    <x v="0"/>
    <n v="0.3"/>
    <n v="1689.37"/>
  </r>
  <r>
    <s v="ORD2025002270"/>
    <x v="336"/>
    <s v="Customer 93"/>
    <s v="CUST5748"/>
    <x v="3"/>
    <x v="5"/>
    <x v="0"/>
    <x v="0"/>
    <x v="2"/>
    <s v="Lamp Model-337"/>
    <s v="PROD4546"/>
    <n v="5"/>
    <n v="526.94000000000005"/>
    <n v="2634.7"/>
    <n v="0.05"/>
    <n v="131.72999999999999"/>
    <n v="2502.9699999999998"/>
    <x v="2"/>
    <x v="3"/>
    <n v="0.25"/>
    <n v="625.74"/>
  </r>
  <r>
    <s v="ORD2025002271"/>
    <x v="245"/>
    <s v="Customer 4113"/>
    <s v="CUST4167"/>
    <x v="0"/>
    <x v="13"/>
    <x v="1"/>
    <x v="0"/>
    <x v="0"/>
    <s v="Curtain Model-507"/>
    <s v="PROD3253"/>
    <n v="4"/>
    <n v="900.95"/>
    <n v="3603.8"/>
    <n v="0.05"/>
    <n v="180.19"/>
    <n v="3423.61"/>
    <x v="2"/>
    <x v="3"/>
    <n v="0.25"/>
    <n v="855.9"/>
  </r>
  <r>
    <s v="ORD2025002272"/>
    <x v="362"/>
    <s v="Customer 1978"/>
    <s v="CUST6332"/>
    <x v="1"/>
    <x v="1"/>
    <x v="0"/>
    <x v="3"/>
    <x v="10"/>
    <s v="Perfume Model-414"/>
    <s v="PROD9891"/>
    <n v="1"/>
    <n v="731.03"/>
    <n v="731.03"/>
    <n v="0.1"/>
    <n v="73.099999999999994"/>
    <n v="657.93"/>
    <x v="3"/>
    <x v="2"/>
    <n v="0.25"/>
    <n v="164.48"/>
  </r>
  <r>
    <s v="ORD2025002273"/>
    <x v="174"/>
    <s v="Customer 3873"/>
    <s v="CUST1119"/>
    <x v="1"/>
    <x v="10"/>
    <x v="0"/>
    <x v="2"/>
    <x v="4"/>
    <s v="Laptop Model-962"/>
    <s v="PROD2068"/>
    <n v="3"/>
    <n v="869.89"/>
    <n v="2609.67"/>
    <n v="0.1"/>
    <n v="260.97000000000003"/>
    <n v="2348.6999999999998"/>
    <x v="1"/>
    <x v="1"/>
    <n v="0.25"/>
    <n v="587.16999999999996"/>
  </r>
  <r>
    <s v="ORD2025002274"/>
    <x v="293"/>
    <s v="Customer 2407"/>
    <s v="CUST5821"/>
    <x v="4"/>
    <x v="9"/>
    <x v="0"/>
    <x v="3"/>
    <x v="9"/>
    <s v="Lipstick Model-254"/>
    <s v="PROD7331"/>
    <n v="10"/>
    <n v="377.14"/>
    <n v="3771.4"/>
    <n v="0.05"/>
    <n v="188.57"/>
    <n v="3582.83"/>
    <x v="1"/>
    <x v="1"/>
    <n v="0.25"/>
    <n v="895.71"/>
  </r>
  <r>
    <s v="ORD2025002275"/>
    <x v="373"/>
    <s v="Customer 1430"/>
    <s v="CUST2083"/>
    <x v="1"/>
    <x v="4"/>
    <x v="0"/>
    <x v="3"/>
    <x v="9"/>
    <s v="Lipstick Model-430"/>
    <s v="PROD8283"/>
    <n v="9"/>
    <n v="431.79"/>
    <n v="3886.11"/>
    <n v="0"/>
    <n v="0"/>
    <n v="3886.11"/>
    <x v="2"/>
    <x v="0"/>
    <n v="0.25"/>
    <n v="971.53"/>
  </r>
  <r>
    <s v="ORD2025002276"/>
    <x v="250"/>
    <s v="Customer 3871"/>
    <s v="CUST4566"/>
    <x v="2"/>
    <x v="2"/>
    <x v="1"/>
    <x v="3"/>
    <x v="9"/>
    <s v="Lipstick Model-326"/>
    <s v="PROD4321"/>
    <n v="1"/>
    <n v="377.42"/>
    <n v="377.42"/>
    <n v="0.2"/>
    <n v="75.48"/>
    <n v="301.94"/>
    <x v="3"/>
    <x v="2"/>
    <n v="0.15"/>
    <n v="45.29"/>
  </r>
  <r>
    <s v="ORD2025002277"/>
    <x v="216"/>
    <s v="Customer 3967"/>
    <s v="CUST7077"/>
    <x v="4"/>
    <x v="11"/>
    <x v="0"/>
    <x v="1"/>
    <x v="1"/>
    <s v="Jeans Model-752"/>
    <s v="PROD6189"/>
    <n v="1"/>
    <n v="560.05999999999995"/>
    <n v="560.05999999999995"/>
    <n v="0"/>
    <n v="0"/>
    <n v="560.05999999999995"/>
    <x v="0"/>
    <x v="1"/>
    <n v="0.3"/>
    <n v="168.02"/>
  </r>
  <r>
    <s v="ORD2025002278"/>
    <x v="243"/>
    <s v="Customer 592"/>
    <s v="CUST2687"/>
    <x v="4"/>
    <x v="11"/>
    <x v="0"/>
    <x v="1"/>
    <x v="1"/>
    <s v="Jeans Model-156"/>
    <s v="PROD1007"/>
    <n v="10"/>
    <n v="365.54"/>
    <n v="3655.4"/>
    <n v="0.1"/>
    <n v="365.54"/>
    <n v="3289.86"/>
    <x v="0"/>
    <x v="3"/>
    <n v="0.15"/>
    <n v="493.48"/>
  </r>
  <r>
    <s v="ORD2025002279"/>
    <x v="439"/>
    <s v="Customer 4473"/>
    <s v="CUST3158"/>
    <x v="2"/>
    <x v="14"/>
    <x v="1"/>
    <x v="1"/>
    <x v="5"/>
    <s v="Shirt Model-758"/>
    <s v="PROD5899"/>
    <n v="2"/>
    <n v="475.9"/>
    <n v="951.8"/>
    <n v="0.05"/>
    <n v="47.59"/>
    <n v="904.21"/>
    <x v="0"/>
    <x v="0"/>
    <n v="0.25"/>
    <n v="226.05"/>
  </r>
  <r>
    <s v="ORD2025002280"/>
    <x v="343"/>
    <s v="Customer 2024"/>
    <s v="CUST1192"/>
    <x v="0"/>
    <x v="13"/>
    <x v="0"/>
    <x v="1"/>
    <x v="7"/>
    <s v="Jacket Model-613"/>
    <s v="PROD3760"/>
    <n v="6"/>
    <n v="561.72"/>
    <n v="3370.32"/>
    <n v="0.05"/>
    <n v="168.52"/>
    <n v="3201.8"/>
    <x v="0"/>
    <x v="2"/>
    <n v="0.3"/>
    <n v="960.54"/>
  </r>
  <r>
    <s v="ORD2025002281"/>
    <x v="98"/>
    <s v="Customer 2121"/>
    <s v="CUST7061"/>
    <x v="3"/>
    <x v="8"/>
    <x v="0"/>
    <x v="3"/>
    <x v="9"/>
    <s v="Lipstick Model-863"/>
    <s v="PROD7199"/>
    <n v="2"/>
    <n v="664.27"/>
    <n v="1328.54"/>
    <n v="0.2"/>
    <n v="265.70999999999998"/>
    <n v="1062.83"/>
    <x v="0"/>
    <x v="0"/>
    <n v="0.3"/>
    <n v="318.85000000000002"/>
  </r>
  <r>
    <s v="ORD2025002282"/>
    <x v="181"/>
    <s v="Customer 504"/>
    <s v="CUST2869"/>
    <x v="3"/>
    <x v="5"/>
    <x v="0"/>
    <x v="2"/>
    <x v="4"/>
    <s v="Laptop Model-498"/>
    <s v="PROD5320"/>
    <n v="10"/>
    <n v="136.84"/>
    <n v="1368.4"/>
    <n v="0.05"/>
    <n v="68.42"/>
    <n v="1299.98"/>
    <x v="3"/>
    <x v="2"/>
    <n v="0.25"/>
    <n v="325"/>
  </r>
  <r>
    <s v="ORD2025002283"/>
    <x v="331"/>
    <s v="Customer 4151"/>
    <s v="CUST1283"/>
    <x v="0"/>
    <x v="0"/>
    <x v="1"/>
    <x v="2"/>
    <x v="8"/>
    <s v="Tablet Model-648"/>
    <s v="PROD4475"/>
    <n v="6"/>
    <n v="612.37"/>
    <n v="3674.22"/>
    <n v="0.05"/>
    <n v="183.71"/>
    <n v="3490.51"/>
    <x v="0"/>
    <x v="3"/>
    <n v="0.15"/>
    <n v="523.58000000000004"/>
  </r>
  <r>
    <s v="ORD2025002284"/>
    <x v="370"/>
    <s v="Customer 2021"/>
    <s v="CUST6614"/>
    <x v="0"/>
    <x v="13"/>
    <x v="0"/>
    <x v="2"/>
    <x v="4"/>
    <s v="Laptop Model-428"/>
    <s v="PROD6718"/>
    <n v="10"/>
    <n v="440.36"/>
    <n v="4403.6000000000004"/>
    <n v="0"/>
    <n v="0"/>
    <n v="4403.6000000000004"/>
    <x v="1"/>
    <x v="2"/>
    <n v="0.3"/>
    <n v="1321.08"/>
  </r>
  <r>
    <s v="ORD2025002285"/>
    <x v="294"/>
    <s v="Customer 4509"/>
    <s v="CUST7697"/>
    <x v="2"/>
    <x v="14"/>
    <x v="1"/>
    <x v="3"/>
    <x v="9"/>
    <s v="Lipstick Model-724"/>
    <s v="PROD2812"/>
    <n v="3"/>
    <n v="498.11"/>
    <n v="1494.33"/>
    <n v="0.05"/>
    <n v="74.72"/>
    <n v="1419.61"/>
    <x v="3"/>
    <x v="3"/>
    <n v="0.25"/>
    <n v="354.9"/>
  </r>
  <r>
    <s v="ORD2025002286"/>
    <x v="200"/>
    <s v="Customer 3393"/>
    <s v="CUST1467"/>
    <x v="4"/>
    <x v="9"/>
    <x v="1"/>
    <x v="0"/>
    <x v="3"/>
    <s v="Sofa Model-969"/>
    <s v="PROD1027"/>
    <n v="2"/>
    <n v="685.77"/>
    <n v="1371.54"/>
    <n v="0.2"/>
    <n v="274.31"/>
    <n v="1097.23"/>
    <x v="0"/>
    <x v="2"/>
    <n v="0.3"/>
    <n v="329.17"/>
  </r>
  <r>
    <s v="ORD2025002287"/>
    <x v="55"/>
    <s v="Customer 4517"/>
    <s v="CUST6526"/>
    <x v="2"/>
    <x v="14"/>
    <x v="0"/>
    <x v="1"/>
    <x v="1"/>
    <s v="Jeans Model-598"/>
    <s v="PROD4395"/>
    <n v="7"/>
    <n v="636.92999999999995"/>
    <n v="4458.51"/>
    <n v="0"/>
    <n v="0"/>
    <n v="4458.51"/>
    <x v="1"/>
    <x v="0"/>
    <n v="0.3"/>
    <n v="1337.55"/>
  </r>
  <r>
    <s v="ORD2025002288"/>
    <x v="407"/>
    <s v="Customer 2790"/>
    <s v="CUST9823"/>
    <x v="4"/>
    <x v="7"/>
    <x v="0"/>
    <x v="2"/>
    <x v="11"/>
    <s v="Mobile Model-195"/>
    <s v="PROD7923"/>
    <n v="6"/>
    <n v="905.58"/>
    <n v="5433.48"/>
    <n v="0"/>
    <n v="0"/>
    <n v="5433.48"/>
    <x v="1"/>
    <x v="3"/>
    <n v="0.3"/>
    <n v="1630.04"/>
  </r>
  <r>
    <s v="ORD2025002289"/>
    <x v="337"/>
    <s v="Customer 4091"/>
    <s v="CUST5163"/>
    <x v="1"/>
    <x v="4"/>
    <x v="1"/>
    <x v="3"/>
    <x v="9"/>
    <s v="Lipstick Model-725"/>
    <s v="PROD3525"/>
    <n v="2"/>
    <n v="146.91999999999999"/>
    <n v="293.83999999999997"/>
    <n v="0.1"/>
    <n v="29.38"/>
    <n v="264.45999999999998"/>
    <x v="2"/>
    <x v="2"/>
    <n v="0.15"/>
    <n v="39.67"/>
  </r>
  <r>
    <s v="ORD2025002290"/>
    <x v="248"/>
    <s v="Customer 1048"/>
    <s v="CUST1212"/>
    <x v="3"/>
    <x v="5"/>
    <x v="1"/>
    <x v="3"/>
    <x v="9"/>
    <s v="Lipstick Model-838"/>
    <s v="PROD7475"/>
    <n v="4"/>
    <n v="384.51"/>
    <n v="1538.04"/>
    <n v="0"/>
    <n v="0"/>
    <n v="1538.04"/>
    <x v="3"/>
    <x v="1"/>
    <n v="0.25"/>
    <n v="384.51"/>
  </r>
  <r>
    <s v="ORD2025002291"/>
    <x v="423"/>
    <s v="Customer 4157"/>
    <s v="CUST3674"/>
    <x v="4"/>
    <x v="11"/>
    <x v="0"/>
    <x v="1"/>
    <x v="1"/>
    <s v="Jeans Model-489"/>
    <s v="PROD7725"/>
    <n v="10"/>
    <n v="542.19000000000005"/>
    <n v="5421.9"/>
    <n v="0"/>
    <n v="0"/>
    <n v="5421.9"/>
    <x v="1"/>
    <x v="0"/>
    <n v="0.3"/>
    <n v="1626.57"/>
  </r>
  <r>
    <s v="ORD2025002292"/>
    <x v="87"/>
    <s v="Customer 3104"/>
    <s v="CUST5045"/>
    <x v="4"/>
    <x v="7"/>
    <x v="0"/>
    <x v="2"/>
    <x v="8"/>
    <s v="Tablet Model-145"/>
    <s v="PROD8897"/>
    <n v="5"/>
    <n v="441.09"/>
    <n v="2205.4499999999998"/>
    <n v="0"/>
    <n v="0"/>
    <n v="2205.4499999999998"/>
    <x v="2"/>
    <x v="0"/>
    <n v="0.3"/>
    <n v="661.63"/>
  </r>
  <r>
    <s v="ORD2025002293"/>
    <x v="5"/>
    <s v="Customer 4566"/>
    <s v="CUST7188"/>
    <x v="0"/>
    <x v="6"/>
    <x v="1"/>
    <x v="0"/>
    <x v="0"/>
    <s v="Curtain Model-616"/>
    <s v="PROD3961"/>
    <n v="8"/>
    <n v="422.8"/>
    <n v="3382.4"/>
    <n v="0.05"/>
    <n v="169.12"/>
    <n v="3213.28"/>
    <x v="3"/>
    <x v="0"/>
    <n v="0.15"/>
    <n v="481.99"/>
  </r>
  <r>
    <s v="ORD2025002294"/>
    <x v="356"/>
    <s v="Customer 2329"/>
    <s v="CUST4755"/>
    <x v="0"/>
    <x v="0"/>
    <x v="1"/>
    <x v="1"/>
    <x v="1"/>
    <s v="Jeans Model-953"/>
    <s v="PROD4394"/>
    <n v="1"/>
    <n v="719.77"/>
    <n v="719.77"/>
    <n v="0.05"/>
    <n v="35.99"/>
    <n v="683.78"/>
    <x v="0"/>
    <x v="0"/>
    <n v="0.3"/>
    <n v="205.13"/>
  </r>
  <r>
    <s v="ORD2025002295"/>
    <x v="397"/>
    <s v="Customer 1079"/>
    <s v="CUST8311"/>
    <x v="4"/>
    <x v="11"/>
    <x v="0"/>
    <x v="0"/>
    <x v="2"/>
    <s v="Lamp Model-936"/>
    <s v="PROD4449"/>
    <n v="6"/>
    <n v="406.45"/>
    <n v="2438.6999999999998"/>
    <n v="0.05"/>
    <n v="121.94"/>
    <n v="2316.7600000000002"/>
    <x v="3"/>
    <x v="1"/>
    <n v="0.15"/>
    <n v="347.51"/>
  </r>
  <r>
    <s v="ORD2025002296"/>
    <x v="234"/>
    <s v="Customer 4226"/>
    <s v="CUST5971"/>
    <x v="0"/>
    <x v="6"/>
    <x v="0"/>
    <x v="0"/>
    <x v="3"/>
    <s v="Sofa Model-935"/>
    <s v="PROD3427"/>
    <n v="5"/>
    <n v="118.32"/>
    <n v="591.6"/>
    <n v="0.05"/>
    <n v="29.58"/>
    <n v="562.02"/>
    <x v="3"/>
    <x v="1"/>
    <n v="0.3"/>
    <n v="168.61"/>
  </r>
  <r>
    <s v="ORD2025002297"/>
    <x v="6"/>
    <s v="Customer 2123"/>
    <s v="CUST6594"/>
    <x v="0"/>
    <x v="13"/>
    <x v="1"/>
    <x v="3"/>
    <x v="10"/>
    <s v="Perfume Model-957"/>
    <s v="PROD4002"/>
    <n v="7"/>
    <n v="430.32"/>
    <n v="3012.24"/>
    <n v="0.05"/>
    <n v="150.61000000000001"/>
    <n v="2861.63"/>
    <x v="3"/>
    <x v="1"/>
    <n v="0.15"/>
    <n v="429.24"/>
  </r>
  <r>
    <s v="ORD2025002298"/>
    <x v="83"/>
    <s v="Customer 4741"/>
    <s v="CUST3348"/>
    <x v="1"/>
    <x v="4"/>
    <x v="0"/>
    <x v="0"/>
    <x v="0"/>
    <s v="Curtain Model-628"/>
    <s v="PROD8975"/>
    <n v="5"/>
    <n v="232.78"/>
    <n v="1163.9000000000001"/>
    <n v="0"/>
    <n v="0"/>
    <n v="1163.9000000000001"/>
    <x v="0"/>
    <x v="0"/>
    <n v="0.3"/>
    <n v="349.17"/>
  </r>
  <r>
    <s v="ORD2025002299"/>
    <x v="297"/>
    <s v="Customer 2562"/>
    <s v="CUST3284"/>
    <x v="4"/>
    <x v="9"/>
    <x v="0"/>
    <x v="1"/>
    <x v="5"/>
    <s v="Shirt Model-670"/>
    <s v="PROD1095"/>
    <n v="1"/>
    <n v="654.52"/>
    <n v="654.52"/>
    <n v="0"/>
    <n v="0"/>
    <n v="654.52"/>
    <x v="1"/>
    <x v="1"/>
    <n v="0.15"/>
    <n v="98.18"/>
  </r>
  <r>
    <s v="ORD2025002300"/>
    <x v="135"/>
    <s v="Customer 1398"/>
    <s v="CUST6844"/>
    <x v="3"/>
    <x v="8"/>
    <x v="0"/>
    <x v="0"/>
    <x v="0"/>
    <s v="Curtain Model-947"/>
    <s v="PROD1185"/>
    <n v="7"/>
    <n v="268.25"/>
    <n v="1877.75"/>
    <n v="0.1"/>
    <n v="187.78"/>
    <n v="1689.97"/>
    <x v="0"/>
    <x v="2"/>
    <n v="0.3"/>
    <n v="506.99"/>
  </r>
  <r>
    <s v="ORD2025002301"/>
    <x v="141"/>
    <s v="Customer 4814"/>
    <s v="CUST6665"/>
    <x v="2"/>
    <x v="2"/>
    <x v="0"/>
    <x v="1"/>
    <x v="5"/>
    <s v="Shirt Model-403"/>
    <s v="PROD7508"/>
    <n v="9"/>
    <n v="950.87"/>
    <n v="8557.83"/>
    <n v="0.1"/>
    <n v="855.78"/>
    <n v="7702.05"/>
    <x v="1"/>
    <x v="3"/>
    <n v="0.15"/>
    <n v="1155.31"/>
  </r>
  <r>
    <s v="ORD2025002302"/>
    <x v="363"/>
    <s v="Customer 4728"/>
    <s v="CUST5582"/>
    <x v="0"/>
    <x v="13"/>
    <x v="1"/>
    <x v="0"/>
    <x v="2"/>
    <s v="Lamp Model-773"/>
    <s v="PROD6404"/>
    <n v="3"/>
    <n v="668.86"/>
    <n v="2006.58"/>
    <n v="0.2"/>
    <n v="401.32"/>
    <n v="1605.26"/>
    <x v="1"/>
    <x v="1"/>
    <n v="0.25"/>
    <n v="401.31"/>
  </r>
  <r>
    <s v="ORD2025002303"/>
    <x v="70"/>
    <s v="Customer 1805"/>
    <s v="CUST7297"/>
    <x v="4"/>
    <x v="7"/>
    <x v="1"/>
    <x v="1"/>
    <x v="1"/>
    <s v="Jeans Model-246"/>
    <s v="PROD2908"/>
    <n v="5"/>
    <n v="555.20000000000005"/>
    <n v="2776"/>
    <n v="0.2"/>
    <n v="555.20000000000005"/>
    <n v="2220.8000000000002"/>
    <x v="3"/>
    <x v="1"/>
    <n v="0.3"/>
    <n v="666.24"/>
  </r>
  <r>
    <s v="ORD2025002304"/>
    <x v="399"/>
    <s v="Customer 3274"/>
    <s v="CUST4129"/>
    <x v="0"/>
    <x v="6"/>
    <x v="0"/>
    <x v="0"/>
    <x v="3"/>
    <s v="Sofa Model-300"/>
    <s v="PROD4951"/>
    <n v="5"/>
    <n v="125.58"/>
    <n v="627.9"/>
    <n v="0.05"/>
    <n v="31.39"/>
    <n v="596.51"/>
    <x v="3"/>
    <x v="2"/>
    <n v="0.3"/>
    <n v="178.95"/>
  </r>
  <r>
    <s v="ORD2025002305"/>
    <x v="227"/>
    <s v="Customer 3449"/>
    <s v="CUST7881"/>
    <x v="2"/>
    <x v="12"/>
    <x v="0"/>
    <x v="1"/>
    <x v="1"/>
    <s v="Jeans Model-283"/>
    <s v="PROD5471"/>
    <n v="3"/>
    <n v="588.34"/>
    <n v="1765.02"/>
    <n v="0.05"/>
    <n v="88.25"/>
    <n v="1676.77"/>
    <x v="0"/>
    <x v="3"/>
    <n v="0.25"/>
    <n v="419.19"/>
  </r>
  <r>
    <s v="ORD2025002306"/>
    <x v="41"/>
    <s v="Customer 2399"/>
    <s v="CUST8141"/>
    <x v="0"/>
    <x v="13"/>
    <x v="0"/>
    <x v="0"/>
    <x v="3"/>
    <s v="Sofa Model-624"/>
    <s v="PROD8262"/>
    <n v="10"/>
    <n v="991.93"/>
    <n v="9919.2999999999993"/>
    <n v="0"/>
    <n v="0"/>
    <n v="9919.2999999999993"/>
    <x v="1"/>
    <x v="3"/>
    <n v="0.3"/>
    <n v="2975.79"/>
  </r>
  <r>
    <s v="ORD2025002307"/>
    <x v="82"/>
    <s v="Customer 3408"/>
    <s v="CUST2315"/>
    <x v="1"/>
    <x v="10"/>
    <x v="1"/>
    <x v="0"/>
    <x v="0"/>
    <s v="Curtain Model-866"/>
    <s v="PROD4093"/>
    <n v="8"/>
    <n v="980"/>
    <n v="7840"/>
    <n v="0.05"/>
    <n v="392"/>
    <n v="7448"/>
    <x v="2"/>
    <x v="3"/>
    <n v="0.3"/>
    <n v="2234.4"/>
  </r>
  <r>
    <s v="ORD2025002308"/>
    <x v="303"/>
    <s v="Customer 4370"/>
    <s v="CUST2498"/>
    <x v="1"/>
    <x v="1"/>
    <x v="1"/>
    <x v="0"/>
    <x v="2"/>
    <s v="Lamp Model-975"/>
    <s v="PROD5010"/>
    <n v="1"/>
    <n v="933.38"/>
    <n v="933.38"/>
    <n v="0"/>
    <n v="0"/>
    <n v="933.38"/>
    <x v="2"/>
    <x v="0"/>
    <n v="0.15"/>
    <n v="140.01"/>
  </r>
  <r>
    <s v="ORD2025002309"/>
    <x v="167"/>
    <s v="Customer 3356"/>
    <s v="CUST4885"/>
    <x v="4"/>
    <x v="9"/>
    <x v="0"/>
    <x v="3"/>
    <x v="6"/>
    <s v="Face Cream Model-987"/>
    <s v="PROD6868"/>
    <n v="3"/>
    <n v="724.46"/>
    <n v="2173.38"/>
    <n v="0"/>
    <n v="0"/>
    <n v="2173.38"/>
    <x v="2"/>
    <x v="1"/>
    <n v="0.3"/>
    <n v="652.01"/>
  </r>
  <r>
    <s v="ORD2025002310"/>
    <x v="355"/>
    <s v="Customer 128"/>
    <s v="CUST6369"/>
    <x v="3"/>
    <x v="8"/>
    <x v="1"/>
    <x v="2"/>
    <x v="11"/>
    <s v="Mobile Model-585"/>
    <s v="PROD4017"/>
    <n v="3"/>
    <n v="189.37"/>
    <n v="568.11"/>
    <n v="0.05"/>
    <n v="28.41"/>
    <n v="539.70000000000005"/>
    <x v="2"/>
    <x v="3"/>
    <n v="0.25"/>
    <n v="134.93"/>
  </r>
  <r>
    <s v="ORD2025002311"/>
    <x v="181"/>
    <s v="Customer 2803"/>
    <s v="CUST5797"/>
    <x v="0"/>
    <x v="0"/>
    <x v="0"/>
    <x v="1"/>
    <x v="1"/>
    <s v="Jeans Model-103"/>
    <s v="PROD2402"/>
    <n v="3"/>
    <n v="541.41"/>
    <n v="1624.23"/>
    <n v="0.2"/>
    <n v="324.85000000000002"/>
    <n v="1299.3800000000001"/>
    <x v="0"/>
    <x v="0"/>
    <n v="0.25"/>
    <n v="324.85000000000002"/>
  </r>
  <r>
    <s v="ORD2025002312"/>
    <x v="200"/>
    <s v="Customer 579"/>
    <s v="CUST9488"/>
    <x v="1"/>
    <x v="10"/>
    <x v="1"/>
    <x v="0"/>
    <x v="3"/>
    <s v="Sofa Model-331"/>
    <s v="PROD4198"/>
    <n v="3"/>
    <n v="198.62"/>
    <n v="595.86"/>
    <n v="0"/>
    <n v="0"/>
    <n v="595.86"/>
    <x v="0"/>
    <x v="3"/>
    <n v="0.3"/>
    <n v="178.76"/>
  </r>
  <r>
    <s v="ORD2025002313"/>
    <x v="214"/>
    <s v="Customer 936"/>
    <s v="CUST5000"/>
    <x v="2"/>
    <x v="2"/>
    <x v="1"/>
    <x v="0"/>
    <x v="2"/>
    <s v="Lamp Model-325"/>
    <s v="PROD6780"/>
    <n v="10"/>
    <n v="239.9"/>
    <n v="2399"/>
    <n v="0.1"/>
    <n v="239.9"/>
    <n v="2159.1"/>
    <x v="1"/>
    <x v="3"/>
    <n v="0.15"/>
    <n v="323.86"/>
  </r>
  <r>
    <s v="ORD2025002314"/>
    <x v="386"/>
    <s v="Customer 3435"/>
    <s v="CUST9167"/>
    <x v="1"/>
    <x v="4"/>
    <x v="0"/>
    <x v="2"/>
    <x v="8"/>
    <s v="Tablet Model-446"/>
    <s v="PROD3768"/>
    <n v="2"/>
    <n v="126.21"/>
    <n v="252.42"/>
    <n v="0.2"/>
    <n v="50.48"/>
    <n v="201.94"/>
    <x v="1"/>
    <x v="3"/>
    <n v="0.3"/>
    <n v="60.58"/>
  </r>
  <r>
    <s v="ORD2025002315"/>
    <x v="181"/>
    <s v="Customer 3646"/>
    <s v="CUST3307"/>
    <x v="2"/>
    <x v="14"/>
    <x v="1"/>
    <x v="0"/>
    <x v="0"/>
    <s v="Curtain Model-546"/>
    <s v="PROD1898"/>
    <n v="6"/>
    <n v="168.7"/>
    <n v="1012.2"/>
    <n v="0"/>
    <n v="0"/>
    <n v="1012.2"/>
    <x v="2"/>
    <x v="0"/>
    <n v="0.3"/>
    <n v="303.66000000000003"/>
  </r>
  <r>
    <s v="ORD2025002316"/>
    <x v="127"/>
    <s v="Customer 2219"/>
    <s v="CUST5643"/>
    <x v="0"/>
    <x v="0"/>
    <x v="0"/>
    <x v="3"/>
    <x v="10"/>
    <s v="Perfume Model-360"/>
    <s v="PROD9606"/>
    <n v="10"/>
    <n v="182.05"/>
    <n v="1820.5"/>
    <n v="0.05"/>
    <n v="91.03"/>
    <n v="1729.47"/>
    <x v="1"/>
    <x v="3"/>
    <n v="0.25"/>
    <n v="432.37"/>
  </r>
  <r>
    <s v="ORD2025002317"/>
    <x v="152"/>
    <s v="Customer 139"/>
    <s v="CUST6966"/>
    <x v="1"/>
    <x v="4"/>
    <x v="1"/>
    <x v="1"/>
    <x v="1"/>
    <s v="Jeans Model-995"/>
    <s v="PROD4038"/>
    <n v="4"/>
    <n v="557.05999999999995"/>
    <n v="2228.2399999999998"/>
    <n v="0.1"/>
    <n v="222.82"/>
    <n v="2005.42"/>
    <x v="3"/>
    <x v="3"/>
    <n v="0.3"/>
    <n v="601.63"/>
  </r>
  <r>
    <s v="ORD2025002318"/>
    <x v="30"/>
    <s v="Customer 2871"/>
    <s v="CUST5557"/>
    <x v="2"/>
    <x v="2"/>
    <x v="1"/>
    <x v="2"/>
    <x v="4"/>
    <s v="Laptop Model-649"/>
    <s v="PROD5771"/>
    <n v="5"/>
    <n v="148.78"/>
    <n v="743.9"/>
    <n v="0"/>
    <n v="0"/>
    <n v="743.9"/>
    <x v="3"/>
    <x v="1"/>
    <n v="0.3"/>
    <n v="223.17"/>
  </r>
  <r>
    <s v="ORD2025002319"/>
    <x v="36"/>
    <s v="Customer 1573"/>
    <s v="CUST3228"/>
    <x v="4"/>
    <x v="9"/>
    <x v="0"/>
    <x v="0"/>
    <x v="0"/>
    <s v="Curtain Model-648"/>
    <s v="PROD7141"/>
    <n v="5"/>
    <n v="217.59"/>
    <n v="1087.95"/>
    <n v="0.05"/>
    <n v="54.4"/>
    <n v="1033.55"/>
    <x v="3"/>
    <x v="0"/>
    <n v="0.15"/>
    <n v="155.03"/>
  </r>
  <r>
    <s v="ORD2025002320"/>
    <x v="220"/>
    <s v="Customer 2808"/>
    <s v="CUST3640"/>
    <x v="4"/>
    <x v="9"/>
    <x v="0"/>
    <x v="2"/>
    <x v="4"/>
    <s v="Laptop Model-725"/>
    <s v="PROD8601"/>
    <n v="5"/>
    <n v="795.46"/>
    <n v="3977.3"/>
    <n v="0"/>
    <n v="0"/>
    <n v="3977.3"/>
    <x v="1"/>
    <x v="1"/>
    <n v="0.3"/>
    <n v="1193.19"/>
  </r>
  <r>
    <s v="ORD2025002321"/>
    <x v="189"/>
    <s v="Customer 1573"/>
    <s v="CUST2991"/>
    <x v="0"/>
    <x v="0"/>
    <x v="0"/>
    <x v="1"/>
    <x v="5"/>
    <s v="Shirt Model-583"/>
    <s v="PROD8778"/>
    <n v="3"/>
    <n v="272.2"/>
    <n v="816.6"/>
    <n v="0.05"/>
    <n v="40.83"/>
    <n v="775.77"/>
    <x v="1"/>
    <x v="1"/>
    <n v="0.3"/>
    <n v="232.73"/>
  </r>
  <r>
    <s v="ORD2025002322"/>
    <x v="409"/>
    <s v="Customer 2475"/>
    <s v="CUST9578"/>
    <x v="4"/>
    <x v="7"/>
    <x v="0"/>
    <x v="3"/>
    <x v="6"/>
    <s v="Face Cream Model-254"/>
    <s v="PROD4748"/>
    <n v="2"/>
    <n v="924.48"/>
    <n v="1848.96"/>
    <n v="0.2"/>
    <n v="369.79"/>
    <n v="1479.17"/>
    <x v="3"/>
    <x v="3"/>
    <n v="0.25"/>
    <n v="369.79"/>
  </r>
  <r>
    <s v="ORD2025002323"/>
    <x v="46"/>
    <s v="Customer 4768"/>
    <s v="CUST8510"/>
    <x v="0"/>
    <x v="13"/>
    <x v="1"/>
    <x v="3"/>
    <x v="6"/>
    <s v="Face Cream Model-502"/>
    <s v="PROD2495"/>
    <n v="6"/>
    <n v="720.41"/>
    <n v="4322.46"/>
    <n v="0"/>
    <n v="0"/>
    <n v="4322.46"/>
    <x v="0"/>
    <x v="1"/>
    <n v="0.3"/>
    <n v="1296.74"/>
  </r>
  <r>
    <s v="ORD2025002324"/>
    <x v="232"/>
    <s v="Customer 3024"/>
    <s v="CUST8940"/>
    <x v="1"/>
    <x v="4"/>
    <x v="0"/>
    <x v="0"/>
    <x v="2"/>
    <s v="Lamp Model-951"/>
    <s v="PROD5099"/>
    <n v="3"/>
    <n v="213.42"/>
    <n v="640.26"/>
    <n v="0.2"/>
    <n v="128.05000000000001"/>
    <n v="512.21"/>
    <x v="3"/>
    <x v="3"/>
    <n v="0.25"/>
    <n v="128.05000000000001"/>
  </r>
  <r>
    <s v="ORD2025002325"/>
    <x v="195"/>
    <s v="Customer 3589"/>
    <s v="CUST2218"/>
    <x v="4"/>
    <x v="9"/>
    <x v="1"/>
    <x v="1"/>
    <x v="7"/>
    <s v="Jacket Model-528"/>
    <s v="PROD2933"/>
    <n v="9"/>
    <n v="812.81"/>
    <n v="7315.29"/>
    <n v="0.2"/>
    <n v="1463.06"/>
    <n v="5852.23"/>
    <x v="1"/>
    <x v="1"/>
    <n v="0.25"/>
    <n v="1463.06"/>
  </r>
  <r>
    <s v="ORD2025002326"/>
    <x v="398"/>
    <s v="Customer 4355"/>
    <s v="CUST3361"/>
    <x v="2"/>
    <x v="2"/>
    <x v="0"/>
    <x v="1"/>
    <x v="7"/>
    <s v="Jacket Model-806"/>
    <s v="PROD3224"/>
    <n v="9"/>
    <n v="239.44"/>
    <n v="2154.96"/>
    <n v="0"/>
    <n v="0"/>
    <n v="2154.96"/>
    <x v="3"/>
    <x v="1"/>
    <n v="0.25"/>
    <n v="538.74"/>
  </r>
  <r>
    <s v="ORD2025002327"/>
    <x v="36"/>
    <s v="Customer 3066"/>
    <s v="CUST1666"/>
    <x v="1"/>
    <x v="1"/>
    <x v="0"/>
    <x v="3"/>
    <x v="10"/>
    <s v="Perfume Model-708"/>
    <s v="PROD7739"/>
    <n v="3"/>
    <n v="696.12"/>
    <n v="2088.36"/>
    <n v="0"/>
    <n v="0"/>
    <n v="2088.36"/>
    <x v="0"/>
    <x v="3"/>
    <n v="0.3"/>
    <n v="626.51"/>
  </r>
  <r>
    <s v="ORD2025002328"/>
    <x v="135"/>
    <s v="Customer 2533"/>
    <s v="CUST6799"/>
    <x v="0"/>
    <x v="6"/>
    <x v="1"/>
    <x v="0"/>
    <x v="3"/>
    <s v="Sofa Model-969"/>
    <s v="PROD9822"/>
    <n v="3"/>
    <n v="231.94"/>
    <n v="695.82"/>
    <n v="0.05"/>
    <n v="34.79"/>
    <n v="661.03"/>
    <x v="2"/>
    <x v="2"/>
    <n v="0.25"/>
    <n v="165.26"/>
  </r>
  <r>
    <s v="ORD2025002329"/>
    <x v="423"/>
    <s v="Customer 4969"/>
    <s v="CUST5443"/>
    <x v="0"/>
    <x v="0"/>
    <x v="0"/>
    <x v="3"/>
    <x v="6"/>
    <s v="Face Cream Model-408"/>
    <s v="PROD7691"/>
    <n v="4"/>
    <n v="132.74"/>
    <n v="530.96"/>
    <n v="0.1"/>
    <n v="53.1"/>
    <n v="477.86"/>
    <x v="3"/>
    <x v="3"/>
    <n v="0.3"/>
    <n v="143.36000000000001"/>
  </r>
  <r>
    <s v="ORD2025002330"/>
    <x v="20"/>
    <s v="Customer 197"/>
    <s v="CUST6436"/>
    <x v="2"/>
    <x v="2"/>
    <x v="0"/>
    <x v="3"/>
    <x v="10"/>
    <s v="Perfume Model-986"/>
    <s v="PROD6076"/>
    <n v="10"/>
    <n v="979.93"/>
    <n v="9799.2999999999993"/>
    <n v="0.1"/>
    <n v="979.93"/>
    <n v="8819.3700000000008"/>
    <x v="2"/>
    <x v="1"/>
    <n v="0.25"/>
    <n v="2204.84"/>
  </r>
  <r>
    <s v="ORD2025002331"/>
    <x v="10"/>
    <s v="Customer 1069"/>
    <s v="CUST8293"/>
    <x v="3"/>
    <x v="3"/>
    <x v="0"/>
    <x v="3"/>
    <x v="10"/>
    <s v="Perfume Model-739"/>
    <s v="PROD1487"/>
    <n v="9"/>
    <n v="271.32"/>
    <n v="2441.88"/>
    <n v="0.2"/>
    <n v="488.38"/>
    <n v="1953.5"/>
    <x v="3"/>
    <x v="0"/>
    <n v="0.15"/>
    <n v="293.02"/>
  </r>
  <r>
    <s v="ORD2025002332"/>
    <x v="215"/>
    <s v="Customer 791"/>
    <s v="CUST2908"/>
    <x v="0"/>
    <x v="0"/>
    <x v="0"/>
    <x v="1"/>
    <x v="1"/>
    <s v="Jeans Model-302"/>
    <s v="PROD9607"/>
    <n v="5"/>
    <n v="199.64"/>
    <n v="998.2"/>
    <n v="0"/>
    <n v="0"/>
    <n v="998.2"/>
    <x v="2"/>
    <x v="0"/>
    <n v="0.25"/>
    <n v="249.55"/>
  </r>
  <r>
    <s v="ORD2025002333"/>
    <x v="269"/>
    <s v="Customer 2155"/>
    <s v="CUST6023"/>
    <x v="2"/>
    <x v="2"/>
    <x v="1"/>
    <x v="1"/>
    <x v="7"/>
    <s v="Jacket Model-492"/>
    <s v="PROD1290"/>
    <n v="10"/>
    <n v="664.87"/>
    <n v="6648.7"/>
    <n v="0.2"/>
    <n v="1329.74"/>
    <n v="5318.96"/>
    <x v="1"/>
    <x v="0"/>
    <n v="0.15"/>
    <n v="797.84"/>
  </r>
  <r>
    <s v="ORD2025002334"/>
    <x v="197"/>
    <s v="Customer 2773"/>
    <s v="CUST1947"/>
    <x v="1"/>
    <x v="1"/>
    <x v="1"/>
    <x v="0"/>
    <x v="2"/>
    <s v="Lamp Model-719"/>
    <s v="PROD3326"/>
    <n v="7"/>
    <n v="937.25"/>
    <n v="6560.75"/>
    <n v="0.2"/>
    <n v="1312.15"/>
    <n v="5248.6"/>
    <x v="3"/>
    <x v="0"/>
    <n v="0.15"/>
    <n v="787.29"/>
  </r>
  <r>
    <s v="ORD2025002335"/>
    <x v="83"/>
    <s v="Customer 3803"/>
    <s v="CUST4321"/>
    <x v="2"/>
    <x v="12"/>
    <x v="0"/>
    <x v="2"/>
    <x v="11"/>
    <s v="Mobile Model-587"/>
    <s v="PROD5122"/>
    <n v="7"/>
    <n v="540.91"/>
    <n v="3786.37"/>
    <n v="0.1"/>
    <n v="378.64"/>
    <n v="3407.73"/>
    <x v="3"/>
    <x v="0"/>
    <n v="0.25"/>
    <n v="851.93"/>
  </r>
  <r>
    <s v="ORD2025002336"/>
    <x v="112"/>
    <s v="Customer 371"/>
    <s v="CUST3707"/>
    <x v="2"/>
    <x v="14"/>
    <x v="1"/>
    <x v="1"/>
    <x v="7"/>
    <s v="Jacket Model-868"/>
    <s v="PROD4280"/>
    <n v="4"/>
    <n v="437.48"/>
    <n v="1749.92"/>
    <n v="0.2"/>
    <n v="349.98"/>
    <n v="1399.94"/>
    <x v="2"/>
    <x v="2"/>
    <n v="0.25"/>
    <n v="349.99"/>
  </r>
  <r>
    <s v="ORD2025002337"/>
    <x v="301"/>
    <s v="Customer 378"/>
    <s v="CUST2712"/>
    <x v="2"/>
    <x v="2"/>
    <x v="0"/>
    <x v="2"/>
    <x v="4"/>
    <s v="Laptop Model-211"/>
    <s v="PROD3785"/>
    <n v="5"/>
    <n v="540.59"/>
    <n v="2702.95"/>
    <n v="0"/>
    <n v="0"/>
    <n v="2702.95"/>
    <x v="0"/>
    <x v="0"/>
    <n v="0.15"/>
    <n v="405.44"/>
  </r>
  <r>
    <s v="ORD2025002338"/>
    <x v="416"/>
    <s v="Customer 4239"/>
    <s v="CUST3019"/>
    <x v="4"/>
    <x v="11"/>
    <x v="0"/>
    <x v="3"/>
    <x v="6"/>
    <s v="Face Cream Model-975"/>
    <s v="PROD3774"/>
    <n v="5"/>
    <n v="809.63"/>
    <n v="4048.15"/>
    <n v="0"/>
    <n v="0"/>
    <n v="4048.15"/>
    <x v="0"/>
    <x v="1"/>
    <n v="0.15"/>
    <n v="607.22"/>
  </r>
  <r>
    <s v="ORD2025002339"/>
    <x v="258"/>
    <s v="Customer 4349"/>
    <s v="CUST9053"/>
    <x v="2"/>
    <x v="2"/>
    <x v="0"/>
    <x v="2"/>
    <x v="11"/>
    <s v="Mobile Model-989"/>
    <s v="PROD2788"/>
    <n v="3"/>
    <n v="781.39"/>
    <n v="2344.17"/>
    <n v="0.2"/>
    <n v="468.83"/>
    <n v="1875.34"/>
    <x v="0"/>
    <x v="3"/>
    <n v="0.25"/>
    <n v="468.83"/>
  </r>
  <r>
    <s v="ORD2025002340"/>
    <x v="77"/>
    <s v="Customer 1723"/>
    <s v="CUST6277"/>
    <x v="1"/>
    <x v="4"/>
    <x v="0"/>
    <x v="1"/>
    <x v="7"/>
    <s v="Jacket Model-417"/>
    <s v="PROD2199"/>
    <n v="4"/>
    <n v="780.16"/>
    <n v="3120.64"/>
    <n v="0.05"/>
    <n v="156.03"/>
    <n v="2964.61"/>
    <x v="0"/>
    <x v="0"/>
    <n v="0.3"/>
    <n v="889.38"/>
  </r>
  <r>
    <s v="ORD2025002341"/>
    <x v="36"/>
    <s v="Customer 967"/>
    <s v="CUST1487"/>
    <x v="0"/>
    <x v="6"/>
    <x v="1"/>
    <x v="3"/>
    <x v="6"/>
    <s v="Face Cream Model-330"/>
    <s v="PROD8990"/>
    <n v="6"/>
    <n v="449.02"/>
    <n v="2694.12"/>
    <n v="0.2"/>
    <n v="538.82000000000005"/>
    <n v="2155.3000000000002"/>
    <x v="1"/>
    <x v="1"/>
    <n v="0.3"/>
    <n v="646.59"/>
  </r>
  <r>
    <s v="ORD2025002342"/>
    <x v="285"/>
    <s v="Customer 3577"/>
    <s v="CUST5462"/>
    <x v="1"/>
    <x v="1"/>
    <x v="1"/>
    <x v="3"/>
    <x v="10"/>
    <s v="Perfume Model-211"/>
    <s v="PROD3490"/>
    <n v="5"/>
    <n v="713.31"/>
    <n v="3566.55"/>
    <n v="0.1"/>
    <n v="356.66"/>
    <n v="3209.89"/>
    <x v="3"/>
    <x v="3"/>
    <n v="0.3"/>
    <n v="962.97"/>
  </r>
  <r>
    <s v="ORD2025002343"/>
    <x v="96"/>
    <s v="Customer 264"/>
    <s v="CUST5741"/>
    <x v="3"/>
    <x v="8"/>
    <x v="0"/>
    <x v="1"/>
    <x v="5"/>
    <s v="Shirt Model-809"/>
    <s v="PROD1110"/>
    <n v="4"/>
    <n v="668.22"/>
    <n v="2672.88"/>
    <n v="0.05"/>
    <n v="133.63999999999999"/>
    <n v="2539.2399999999998"/>
    <x v="2"/>
    <x v="1"/>
    <n v="0.15"/>
    <n v="380.89"/>
  </r>
  <r>
    <s v="ORD2025002344"/>
    <x v="376"/>
    <s v="Customer 1285"/>
    <s v="CUST2130"/>
    <x v="0"/>
    <x v="13"/>
    <x v="0"/>
    <x v="1"/>
    <x v="5"/>
    <s v="Shirt Model-471"/>
    <s v="PROD4367"/>
    <n v="1"/>
    <n v="978.57"/>
    <n v="978.57"/>
    <n v="0.1"/>
    <n v="97.86"/>
    <n v="880.71"/>
    <x v="1"/>
    <x v="1"/>
    <n v="0.3"/>
    <n v="264.20999999999998"/>
  </r>
  <r>
    <s v="ORD2025002345"/>
    <x v="437"/>
    <s v="Customer 695"/>
    <s v="CUST2015"/>
    <x v="3"/>
    <x v="5"/>
    <x v="1"/>
    <x v="0"/>
    <x v="0"/>
    <s v="Curtain Model-524"/>
    <s v="PROD6260"/>
    <n v="10"/>
    <n v="460.15"/>
    <n v="4601.5"/>
    <n v="0.2"/>
    <n v="920.3"/>
    <n v="3681.2"/>
    <x v="0"/>
    <x v="3"/>
    <n v="0.25"/>
    <n v="920.3"/>
  </r>
  <r>
    <s v="ORD2025002346"/>
    <x v="292"/>
    <s v="Customer 2517"/>
    <s v="CUST5002"/>
    <x v="0"/>
    <x v="13"/>
    <x v="0"/>
    <x v="3"/>
    <x v="10"/>
    <s v="Perfume Model-783"/>
    <s v="PROD4824"/>
    <n v="1"/>
    <n v="929.24"/>
    <n v="929.24"/>
    <n v="0"/>
    <n v="0"/>
    <n v="929.24"/>
    <x v="0"/>
    <x v="2"/>
    <n v="0.25"/>
    <n v="232.31"/>
  </r>
  <r>
    <s v="ORD2025002347"/>
    <x v="368"/>
    <s v="Customer 3536"/>
    <s v="CUST4211"/>
    <x v="3"/>
    <x v="3"/>
    <x v="0"/>
    <x v="3"/>
    <x v="9"/>
    <s v="Lipstick Model-915"/>
    <s v="PROD5850"/>
    <n v="3"/>
    <n v="216.54"/>
    <n v="649.62"/>
    <n v="0.2"/>
    <n v="129.91999999999999"/>
    <n v="519.70000000000005"/>
    <x v="2"/>
    <x v="1"/>
    <n v="0.25"/>
    <n v="129.93"/>
  </r>
  <r>
    <s v="ORD2025002348"/>
    <x v="357"/>
    <s v="Customer 53"/>
    <s v="CUST7969"/>
    <x v="4"/>
    <x v="7"/>
    <x v="1"/>
    <x v="3"/>
    <x v="9"/>
    <s v="Lipstick Model-801"/>
    <s v="PROD1998"/>
    <n v="10"/>
    <n v="132.99"/>
    <n v="1329.9"/>
    <n v="0.05"/>
    <n v="66.5"/>
    <n v="1263.4000000000001"/>
    <x v="2"/>
    <x v="2"/>
    <n v="0.25"/>
    <n v="315.85000000000002"/>
  </r>
  <r>
    <s v="ORD2025002349"/>
    <x v="212"/>
    <s v="Customer 594"/>
    <s v="CUST2879"/>
    <x v="1"/>
    <x v="4"/>
    <x v="0"/>
    <x v="0"/>
    <x v="0"/>
    <s v="Curtain Model-221"/>
    <s v="PROD7411"/>
    <n v="4"/>
    <n v="366.86"/>
    <n v="1467.44"/>
    <n v="0"/>
    <n v="0"/>
    <n v="1467.44"/>
    <x v="2"/>
    <x v="2"/>
    <n v="0.25"/>
    <n v="366.86"/>
  </r>
  <r>
    <s v="ORD2025002350"/>
    <x v="173"/>
    <s v="Customer 2366"/>
    <s v="CUST8845"/>
    <x v="2"/>
    <x v="12"/>
    <x v="0"/>
    <x v="2"/>
    <x v="4"/>
    <s v="Laptop Model-120"/>
    <s v="PROD8115"/>
    <n v="3"/>
    <n v="899.49"/>
    <n v="2698.47"/>
    <n v="0.1"/>
    <n v="269.85000000000002"/>
    <n v="2428.62"/>
    <x v="1"/>
    <x v="2"/>
    <n v="0.25"/>
    <n v="607.15"/>
  </r>
  <r>
    <s v="ORD2025002351"/>
    <x v="116"/>
    <s v="Customer 1126"/>
    <s v="CUST5648"/>
    <x v="2"/>
    <x v="12"/>
    <x v="0"/>
    <x v="2"/>
    <x v="11"/>
    <s v="Mobile Model-927"/>
    <s v="PROD4372"/>
    <n v="8"/>
    <n v="825.8"/>
    <n v="6606.4"/>
    <n v="0.05"/>
    <n v="330.32"/>
    <n v="6276.08"/>
    <x v="1"/>
    <x v="0"/>
    <n v="0.3"/>
    <n v="1882.82"/>
  </r>
  <r>
    <s v="ORD2025002352"/>
    <x v="407"/>
    <s v="Customer 2049"/>
    <s v="CUST3552"/>
    <x v="2"/>
    <x v="12"/>
    <x v="0"/>
    <x v="0"/>
    <x v="0"/>
    <s v="Curtain Model-913"/>
    <s v="PROD3835"/>
    <n v="5"/>
    <n v="464.4"/>
    <n v="2322"/>
    <n v="0.05"/>
    <n v="116.1"/>
    <n v="2205.9"/>
    <x v="1"/>
    <x v="2"/>
    <n v="0.25"/>
    <n v="551.48"/>
  </r>
  <r>
    <s v="ORD2025002353"/>
    <x v="112"/>
    <s v="Customer 2284"/>
    <s v="CUST2416"/>
    <x v="4"/>
    <x v="7"/>
    <x v="1"/>
    <x v="2"/>
    <x v="11"/>
    <s v="Mobile Model-362"/>
    <s v="PROD8580"/>
    <n v="4"/>
    <n v="785.69"/>
    <n v="3142.76"/>
    <n v="0"/>
    <n v="0"/>
    <n v="3142.76"/>
    <x v="2"/>
    <x v="3"/>
    <n v="0.3"/>
    <n v="942.83"/>
  </r>
  <r>
    <s v="ORD2025002354"/>
    <x v="127"/>
    <s v="Customer 3277"/>
    <s v="CUST9089"/>
    <x v="4"/>
    <x v="9"/>
    <x v="0"/>
    <x v="2"/>
    <x v="11"/>
    <s v="Mobile Model-572"/>
    <s v="PROD2602"/>
    <n v="1"/>
    <n v="586.66"/>
    <n v="586.66"/>
    <n v="0.1"/>
    <n v="58.67"/>
    <n v="527.99"/>
    <x v="3"/>
    <x v="2"/>
    <n v="0.25"/>
    <n v="132"/>
  </r>
  <r>
    <s v="ORD2025002355"/>
    <x v="69"/>
    <s v="Customer 2506"/>
    <s v="CUST2846"/>
    <x v="1"/>
    <x v="1"/>
    <x v="0"/>
    <x v="3"/>
    <x v="9"/>
    <s v="Lipstick Model-331"/>
    <s v="PROD4842"/>
    <n v="8"/>
    <n v="269.56"/>
    <n v="2156.48"/>
    <n v="0.1"/>
    <n v="215.65"/>
    <n v="1940.83"/>
    <x v="2"/>
    <x v="0"/>
    <n v="0.3"/>
    <n v="582.25"/>
  </r>
  <r>
    <s v="ORD2025002356"/>
    <x v="104"/>
    <s v="Customer 956"/>
    <s v="CUST8813"/>
    <x v="4"/>
    <x v="9"/>
    <x v="1"/>
    <x v="1"/>
    <x v="1"/>
    <s v="Jeans Model-334"/>
    <s v="PROD9775"/>
    <n v="5"/>
    <n v="959.06"/>
    <n v="4795.3"/>
    <n v="0.05"/>
    <n v="239.77"/>
    <n v="4555.53"/>
    <x v="0"/>
    <x v="2"/>
    <n v="0.3"/>
    <n v="1366.66"/>
  </r>
  <r>
    <s v="ORD2025002357"/>
    <x v="27"/>
    <s v="Customer 1543"/>
    <s v="CUST5567"/>
    <x v="4"/>
    <x v="11"/>
    <x v="1"/>
    <x v="2"/>
    <x v="11"/>
    <s v="Mobile Model-326"/>
    <s v="PROD9972"/>
    <n v="3"/>
    <n v="805.65"/>
    <n v="2416.9499999999998"/>
    <n v="0.2"/>
    <n v="483.39"/>
    <n v="1933.56"/>
    <x v="2"/>
    <x v="3"/>
    <n v="0.3"/>
    <n v="580.07000000000005"/>
  </r>
  <r>
    <s v="ORD2025002358"/>
    <x v="244"/>
    <s v="Customer 3653"/>
    <s v="CUST5005"/>
    <x v="4"/>
    <x v="9"/>
    <x v="1"/>
    <x v="1"/>
    <x v="7"/>
    <s v="Jacket Model-519"/>
    <s v="PROD8911"/>
    <n v="4"/>
    <n v="627.26"/>
    <n v="2509.04"/>
    <n v="0.1"/>
    <n v="250.9"/>
    <n v="2258.14"/>
    <x v="2"/>
    <x v="1"/>
    <n v="0.25"/>
    <n v="564.53"/>
  </r>
  <r>
    <s v="ORD2025002359"/>
    <x v="241"/>
    <s v="Customer 4562"/>
    <s v="CUST8087"/>
    <x v="4"/>
    <x v="11"/>
    <x v="0"/>
    <x v="3"/>
    <x v="6"/>
    <s v="Face Cream Model-568"/>
    <s v="PROD1703"/>
    <n v="1"/>
    <n v="531.33000000000004"/>
    <n v="531.33000000000004"/>
    <n v="0.05"/>
    <n v="26.57"/>
    <n v="504.76"/>
    <x v="0"/>
    <x v="3"/>
    <n v="0.3"/>
    <n v="151.43"/>
  </r>
  <r>
    <s v="ORD2025002360"/>
    <x v="361"/>
    <s v="Customer 2797"/>
    <s v="CUST2190"/>
    <x v="4"/>
    <x v="9"/>
    <x v="1"/>
    <x v="2"/>
    <x v="8"/>
    <s v="Tablet Model-359"/>
    <s v="PROD9835"/>
    <n v="5"/>
    <n v="723.09"/>
    <n v="3615.45"/>
    <n v="0.2"/>
    <n v="723.09"/>
    <n v="2892.36"/>
    <x v="2"/>
    <x v="2"/>
    <n v="0.3"/>
    <n v="867.71"/>
  </r>
  <r>
    <s v="ORD2025002361"/>
    <x v="114"/>
    <s v="Customer 3865"/>
    <s v="CUST1464"/>
    <x v="4"/>
    <x v="9"/>
    <x v="0"/>
    <x v="2"/>
    <x v="11"/>
    <s v="Mobile Model-399"/>
    <s v="PROD1562"/>
    <n v="3"/>
    <n v="674.4"/>
    <n v="2023.2"/>
    <n v="0.05"/>
    <n v="101.16"/>
    <n v="1922.04"/>
    <x v="0"/>
    <x v="1"/>
    <n v="0.15"/>
    <n v="288.31"/>
  </r>
  <r>
    <s v="ORD2025002362"/>
    <x v="91"/>
    <s v="Customer 222"/>
    <s v="CUST4577"/>
    <x v="3"/>
    <x v="8"/>
    <x v="0"/>
    <x v="0"/>
    <x v="0"/>
    <s v="Curtain Model-201"/>
    <s v="PROD6644"/>
    <n v="8"/>
    <n v="106.79"/>
    <n v="854.32"/>
    <n v="0.1"/>
    <n v="85.43"/>
    <n v="768.89"/>
    <x v="2"/>
    <x v="0"/>
    <n v="0.3"/>
    <n v="230.67"/>
  </r>
  <r>
    <s v="ORD2025002363"/>
    <x v="118"/>
    <s v="Customer 4157"/>
    <s v="CUST1570"/>
    <x v="0"/>
    <x v="6"/>
    <x v="1"/>
    <x v="2"/>
    <x v="4"/>
    <s v="Laptop Model-236"/>
    <s v="PROD5120"/>
    <n v="1"/>
    <n v="641.79"/>
    <n v="641.79"/>
    <n v="0.05"/>
    <n v="32.090000000000003"/>
    <n v="609.70000000000005"/>
    <x v="2"/>
    <x v="1"/>
    <n v="0.15"/>
    <n v="91.45"/>
  </r>
  <r>
    <s v="ORD2025002364"/>
    <x v="379"/>
    <s v="Customer 4366"/>
    <s v="CUST7519"/>
    <x v="2"/>
    <x v="14"/>
    <x v="1"/>
    <x v="3"/>
    <x v="10"/>
    <s v="Perfume Model-661"/>
    <s v="PROD2898"/>
    <n v="9"/>
    <n v="184.47"/>
    <n v="1660.23"/>
    <n v="0.1"/>
    <n v="166.02"/>
    <n v="1494.21"/>
    <x v="0"/>
    <x v="3"/>
    <n v="0.25"/>
    <n v="373.55"/>
  </r>
  <r>
    <s v="ORD2025002365"/>
    <x v="218"/>
    <s v="Customer 316"/>
    <s v="CUST2874"/>
    <x v="0"/>
    <x v="13"/>
    <x v="1"/>
    <x v="2"/>
    <x v="8"/>
    <s v="Tablet Model-515"/>
    <s v="PROD8180"/>
    <n v="7"/>
    <n v="389.95"/>
    <n v="2729.65"/>
    <n v="0.05"/>
    <n v="136.47999999999999"/>
    <n v="2593.17"/>
    <x v="1"/>
    <x v="3"/>
    <n v="0.25"/>
    <n v="648.29"/>
  </r>
  <r>
    <s v="ORD2025002366"/>
    <x v="6"/>
    <s v="Customer 2297"/>
    <s v="CUST8559"/>
    <x v="1"/>
    <x v="10"/>
    <x v="0"/>
    <x v="2"/>
    <x v="11"/>
    <s v="Mobile Model-521"/>
    <s v="PROD1393"/>
    <n v="10"/>
    <n v="422.2"/>
    <n v="4222"/>
    <n v="0.2"/>
    <n v="844.4"/>
    <n v="3377.6"/>
    <x v="3"/>
    <x v="0"/>
    <n v="0.15"/>
    <n v="506.64"/>
  </r>
  <r>
    <s v="ORD2025002367"/>
    <x v="184"/>
    <s v="Customer 3240"/>
    <s v="CUST6598"/>
    <x v="0"/>
    <x v="0"/>
    <x v="0"/>
    <x v="3"/>
    <x v="6"/>
    <s v="Face Cream Model-554"/>
    <s v="PROD4196"/>
    <n v="10"/>
    <n v="203.21"/>
    <n v="2032.1"/>
    <n v="0.2"/>
    <n v="406.42"/>
    <n v="1625.68"/>
    <x v="0"/>
    <x v="3"/>
    <n v="0.25"/>
    <n v="406.42"/>
  </r>
  <r>
    <s v="ORD2025002368"/>
    <x v="407"/>
    <s v="Customer 2203"/>
    <s v="CUST3851"/>
    <x v="3"/>
    <x v="8"/>
    <x v="1"/>
    <x v="3"/>
    <x v="10"/>
    <s v="Perfume Model-654"/>
    <s v="PROD6144"/>
    <n v="9"/>
    <n v="677.67"/>
    <n v="6099.03"/>
    <n v="0.2"/>
    <n v="1219.81"/>
    <n v="4879.22"/>
    <x v="2"/>
    <x v="2"/>
    <n v="0.3"/>
    <n v="1463.77"/>
  </r>
  <r>
    <s v="ORD2025002369"/>
    <x v="214"/>
    <s v="Customer 3540"/>
    <s v="CUST7080"/>
    <x v="3"/>
    <x v="3"/>
    <x v="1"/>
    <x v="2"/>
    <x v="11"/>
    <s v="Mobile Model-981"/>
    <s v="PROD7286"/>
    <n v="2"/>
    <n v="895.09"/>
    <n v="1790.18"/>
    <n v="0"/>
    <n v="0"/>
    <n v="1790.18"/>
    <x v="0"/>
    <x v="0"/>
    <n v="0.25"/>
    <n v="447.55"/>
  </r>
  <r>
    <s v="ORD2025002370"/>
    <x v="83"/>
    <s v="Customer 2438"/>
    <s v="CUST7611"/>
    <x v="2"/>
    <x v="12"/>
    <x v="1"/>
    <x v="3"/>
    <x v="6"/>
    <s v="Face Cream Model-602"/>
    <s v="PROD6208"/>
    <n v="4"/>
    <n v="708.06"/>
    <n v="2832.24"/>
    <n v="0.2"/>
    <n v="566.45000000000005"/>
    <n v="2265.79"/>
    <x v="1"/>
    <x v="1"/>
    <n v="0.3"/>
    <n v="679.74"/>
  </r>
  <r>
    <s v="ORD2025002371"/>
    <x v="236"/>
    <s v="Customer 347"/>
    <s v="CUST8307"/>
    <x v="3"/>
    <x v="5"/>
    <x v="1"/>
    <x v="1"/>
    <x v="5"/>
    <s v="Shirt Model-414"/>
    <s v="PROD8732"/>
    <n v="7"/>
    <n v="236.64"/>
    <n v="1656.48"/>
    <n v="0.1"/>
    <n v="165.65"/>
    <n v="1490.83"/>
    <x v="0"/>
    <x v="2"/>
    <n v="0.15"/>
    <n v="223.62"/>
  </r>
  <r>
    <s v="ORD2025002372"/>
    <x v="362"/>
    <s v="Customer 3445"/>
    <s v="CUST8908"/>
    <x v="0"/>
    <x v="0"/>
    <x v="0"/>
    <x v="3"/>
    <x v="9"/>
    <s v="Lipstick Model-264"/>
    <s v="PROD2826"/>
    <n v="10"/>
    <n v="629.04"/>
    <n v="6290.4"/>
    <n v="0.1"/>
    <n v="629.04"/>
    <n v="5661.36"/>
    <x v="1"/>
    <x v="3"/>
    <n v="0.15"/>
    <n v="849.2"/>
  </r>
  <r>
    <s v="ORD2025002373"/>
    <x v="262"/>
    <s v="Customer 3933"/>
    <s v="CUST1510"/>
    <x v="1"/>
    <x v="4"/>
    <x v="0"/>
    <x v="3"/>
    <x v="9"/>
    <s v="Lipstick Model-122"/>
    <s v="PROD6630"/>
    <n v="5"/>
    <n v="664.48"/>
    <n v="3322.4"/>
    <n v="0.05"/>
    <n v="166.12"/>
    <n v="3156.28"/>
    <x v="2"/>
    <x v="0"/>
    <n v="0.3"/>
    <n v="946.88"/>
  </r>
  <r>
    <s v="ORD2025002374"/>
    <x v="309"/>
    <s v="Customer 2670"/>
    <s v="CUST5987"/>
    <x v="2"/>
    <x v="12"/>
    <x v="0"/>
    <x v="3"/>
    <x v="10"/>
    <s v="Perfume Model-678"/>
    <s v="PROD2086"/>
    <n v="9"/>
    <n v="749.58"/>
    <n v="6746.22"/>
    <n v="0.2"/>
    <n v="1349.24"/>
    <n v="5396.98"/>
    <x v="0"/>
    <x v="1"/>
    <n v="0.3"/>
    <n v="1619.09"/>
  </r>
  <r>
    <s v="ORD2025002375"/>
    <x v="249"/>
    <s v="Customer 296"/>
    <s v="CUST7501"/>
    <x v="0"/>
    <x v="13"/>
    <x v="1"/>
    <x v="0"/>
    <x v="3"/>
    <s v="Sofa Model-136"/>
    <s v="PROD6525"/>
    <n v="8"/>
    <n v="260.76"/>
    <n v="2086.08"/>
    <n v="0.1"/>
    <n v="208.61"/>
    <n v="1877.47"/>
    <x v="2"/>
    <x v="0"/>
    <n v="0.15"/>
    <n v="281.62"/>
  </r>
  <r>
    <s v="ORD2025002376"/>
    <x v="424"/>
    <s v="Customer 3247"/>
    <s v="CUST1712"/>
    <x v="4"/>
    <x v="11"/>
    <x v="0"/>
    <x v="3"/>
    <x v="9"/>
    <s v="Lipstick Model-810"/>
    <s v="PROD3499"/>
    <n v="4"/>
    <n v="327.66000000000003"/>
    <n v="1310.6400000000001"/>
    <n v="0.05"/>
    <n v="65.53"/>
    <n v="1245.1099999999999"/>
    <x v="2"/>
    <x v="3"/>
    <n v="0.25"/>
    <n v="311.27999999999997"/>
  </r>
  <r>
    <s v="ORD2025002377"/>
    <x v="37"/>
    <s v="Customer 848"/>
    <s v="CUST1524"/>
    <x v="0"/>
    <x v="13"/>
    <x v="0"/>
    <x v="3"/>
    <x v="9"/>
    <s v="Lipstick Model-368"/>
    <s v="PROD3691"/>
    <n v="1"/>
    <n v="819.05"/>
    <n v="819.05"/>
    <n v="0"/>
    <n v="0"/>
    <n v="819.05"/>
    <x v="1"/>
    <x v="0"/>
    <n v="0.15"/>
    <n v="122.86"/>
  </r>
  <r>
    <s v="ORD2025002378"/>
    <x v="295"/>
    <s v="Customer 193"/>
    <s v="CUST3399"/>
    <x v="2"/>
    <x v="12"/>
    <x v="0"/>
    <x v="3"/>
    <x v="6"/>
    <s v="Face Cream Model-328"/>
    <s v="PROD4100"/>
    <n v="6"/>
    <n v="377.66"/>
    <n v="2265.96"/>
    <n v="0.05"/>
    <n v="113.3"/>
    <n v="2152.66"/>
    <x v="0"/>
    <x v="1"/>
    <n v="0.3"/>
    <n v="645.79999999999995"/>
  </r>
  <r>
    <s v="ORD2025002379"/>
    <x v="103"/>
    <s v="Customer 2824"/>
    <s v="CUST5744"/>
    <x v="1"/>
    <x v="1"/>
    <x v="0"/>
    <x v="1"/>
    <x v="7"/>
    <s v="Jacket Model-990"/>
    <s v="PROD3705"/>
    <n v="1"/>
    <n v="806.18"/>
    <n v="806.18"/>
    <n v="0"/>
    <n v="0"/>
    <n v="806.18"/>
    <x v="0"/>
    <x v="3"/>
    <n v="0.25"/>
    <n v="201.54"/>
  </r>
  <r>
    <s v="ORD2025002380"/>
    <x v="275"/>
    <s v="Customer 3305"/>
    <s v="CUST2399"/>
    <x v="1"/>
    <x v="1"/>
    <x v="0"/>
    <x v="3"/>
    <x v="9"/>
    <s v="Lipstick Model-821"/>
    <s v="PROD7333"/>
    <n v="7"/>
    <n v="153.72"/>
    <n v="1076.04"/>
    <n v="0.2"/>
    <n v="215.21"/>
    <n v="860.83"/>
    <x v="3"/>
    <x v="3"/>
    <n v="0.25"/>
    <n v="215.21"/>
  </r>
  <r>
    <s v="ORD2025002381"/>
    <x v="227"/>
    <s v="Customer 2577"/>
    <s v="CUST4330"/>
    <x v="2"/>
    <x v="2"/>
    <x v="1"/>
    <x v="0"/>
    <x v="3"/>
    <s v="Sofa Model-794"/>
    <s v="PROD5896"/>
    <n v="10"/>
    <n v="588.03"/>
    <n v="5880.3"/>
    <n v="0.2"/>
    <n v="1176.06"/>
    <n v="4704.24"/>
    <x v="1"/>
    <x v="1"/>
    <n v="0.15"/>
    <n v="705.64"/>
  </r>
  <r>
    <s v="ORD2025002382"/>
    <x v="382"/>
    <s v="Customer 3405"/>
    <s v="CUST8087"/>
    <x v="0"/>
    <x v="6"/>
    <x v="1"/>
    <x v="1"/>
    <x v="7"/>
    <s v="Jacket Model-670"/>
    <s v="PROD1488"/>
    <n v="8"/>
    <n v="367.8"/>
    <n v="2942.4"/>
    <n v="0.1"/>
    <n v="294.24"/>
    <n v="2648.16"/>
    <x v="0"/>
    <x v="0"/>
    <n v="0.3"/>
    <n v="794.45"/>
  </r>
  <r>
    <s v="ORD2025002383"/>
    <x v="335"/>
    <s v="Customer 3795"/>
    <s v="CUST1115"/>
    <x v="0"/>
    <x v="6"/>
    <x v="1"/>
    <x v="2"/>
    <x v="11"/>
    <s v="Mobile Model-108"/>
    <s v="PROD9275"/>
    <n v="2"/>
    <n v="249.14"/>
    <n v="498.28"/>
    <n v="0"/>
    <n v="0"/>
    <n v="498.28"/>
    <x v="3"/>
    <x v="1"/>
    <n v="0.25"/>
    <n v="124.57"/>
  </r>
  <r>
    <s v="ORD2025002384"/>
    <x v="292"/>
    <s v="Customer 2156"/>
    <s v="CUST9720"/>
    <x v="4"/>
    <x v="11"/>
    <x v="0"/>
    <x v="2"/>
    <x v="11"/>
    <s v="Mobile Model-172"/>
    <s v="PROD2618"/>
    <n v="4"/>
    <n v="838.41"/>
    <n v="3353.64"/>
    <n v="0"/>
    <n v="0"/>
    <n v="3353.64"/>
    <x v="2"/>
    <x v="0"/>
    <n v="0.25"/>
    <n v="838.41"/>
  </r>
  <r>
    <s v="ORD2025002385"/>
    <x v="360"/>
    <s v="Customer 3818"/>
    <s v="CUST3088"/>
    <x v="1"/>
    <x v="4"/>
    <x v="0"/>
    <x v="0"/>
    <x v="0"/>
    <s v="Curtain Model-612"/>
    <s v="PROD9585"/>
    <n v="10"/>
    <n v="821.78"/>
    <n v="8217.7999999999993"/>
    <n v="0.1"/>
    <n v="821.78"/>
    <n v="7396.02"/>
    <x v="3"/>
    <x v="0"/>
    <n v="0.3"/>
    <n v="2218.81"/>
  </r>
  <r>
    <s v="ORD2025002386"/>
    <x v="373"/>
    <s v="Customer 1772"/>
    <s v="CUST3051"/>
    <x v="0"/>
    <x v="6"/>
    <x v="1"/>
    <x v="1"/>
    <x v="7"/>
    <s v="Jacket Model-954"/>
    <s v="PROD5474"/>
    <n v="8"/>
    <n v="302.33999999999997"/>
    <n v="2418.7199999999998"/>
    <n v="0"/>
    <n v="0"/>
    <n v="2418.7199999999998"/>
    <x v="2"/>
    <x v="2"/>
    <n v="0.25"/>
    <n v="604.67999999999995"/>
  </r>
  <r>
    <s v="ORD2025002387"/>
    <x v="28"/>
    <s v="Customer 4400"/>
    <s v="CUST7784"/>
    <x v="2"/>
    <x v="12"/>
    <x v="1"/>
    <x v="1"/>
    <x v="5"/>
    <s v="Shirt Model-447"/>
    <s v="PROD9230"/>
    <n v="3"/>
    <n v="106.09"/>
    <n v="318.27"/>
    <n v="0.1"/>
    <n v="31.83"/>
    <n v="286.44"/>
    <x v="2"/>
    <x v="2"/>
    <n v="0.25"/>
    <n v="71.61"/>
  </r>
  <r>
    <s v="ORD2025002388"/>
    <x v="155"/>
    <s v="Customer 1656"/>
    <s v="CUST9768"/>
    <x v="3"/>
    <x v="8"/>
    <x v="1"/>
    <x v="0"/>
    <x v="0"/>
    <s v="Curtain Model-972"/>
    <s v="PROD5738"/>
    <n v="7"/>
    <n v="680.42"/>
    <n v="4762.9399999999996"/>
    <n v="0.2"/>
    <n v="952.59"/>
    <n v="3810.35"/>
    <x v="2"/>
    <x v="2"/>
    <n v="0.25"/>
    <n v="952.59"/>
  </r>
  <r>
    <s v="ORD2025002389"/>
    <x v="206"/>
    <s v="Customer 1371"/>
    <s v="CUST2713"/>
    <x v="1"/>
    <x v="4"/>
    <x v="1"/>
    <x v="3"/>
    <x v="9"/>
    <s v="Lipstick Model-997"/>
    <s v="PROD3635"/>
    <n v="3"/>
    <n v="951.08"/>
    <n v="2853.24"/>
    <n v="0.05"/>
    <n v="142.66"/>
    <n v="2710.58"/>
    <x v="0"/>
    <x v="2"/>
    <n v="0.15"/>
    <n v="406.59"/>
  </r>
  <r>
    <s v="ORD2025002390"/>
    <x v="8"/>
    <s v="Customer 782"/>
    <s v="CUST2317"/>
    <x v="2"/>
    <x v="12"/>
    <x v="1"/>
    <x v="3"/>
    <x v="6"/>
    <s v="Face Cream Model-897"/>
    <s v="PROD3133"/>
    <n v="7"/>
    <n v="695.8"/>
    <n v="4870.6000000000004"/>
    <n v="0.05"/>
    <n v="243.53"/>
    <n v="4627.07"/>
    <x v="1"/>
    <x v="3"/>
    <n v="0.25"/>
    <n v="1156.77"/>
  </r>
  <r>
    <s v="ORD2025002391"/>
    <x v="169"/>
    <s v="Customer 3694"/>
    <s v="CUST7961"/>
    <x v="2"/>
    <x v="2"/>
    <x v="1"/>
    <x v="1"/>
    <x v="5"/>
    <s v="Shirt Model-992"/>
    <s v="PROD5487"/>
    <n v="9"/>
    <n v="703.1"/>
    <n v="6327.9"/>
    <n v="0.1"/>
    <n v="632.79"/>
    <n v="5695.11"/>
    <x v="0"/>
    <x v="3"/>
    <n v="0.25"/>
    <n v="1423.78"/>
  </r>
  <r>
    <s v="ORD2025002392"/>
    <x v="229"/>
    <s v="Customer 3993"/>
    <s v="CUST6772"/>
    <x v="4"/>
    <x v="7"/>
    <x v="0"/>
    <x v="3"/>
    <x v="10"/>
    <s v="Perfume Model-365"/>
    <s v="PROD9301"/>
    <n v="2"/>
    <n v="538.12"/>
    <n v="1076.24"/>
    <n v="0.05"/>
    <n v="53.81"/>
    <n v="1022.43"/>
    <x v="1"/>
    <x v="0"/>
    <n v="0.15"/>
    <n v="153.36000000000001"/>
  </r>
  <r>
    <s v="ORD2025002393"/>
    <x v="91"/>
    <s v="Customer 210"/>
    <s v="CUST4257"/>
    <x v="0"/>
    <x v="0"/>
    <x v="1"/>
    <x v="3"/>
    <x v="10"/>
    <s v="Perfume Model-561"/>
    <s v="PROD1967"/>
    <n v="5"/>
    <n v="359.94"/>
    <n v="1799.7"/>
    <n v="0"/>
    <n v="0"/>
    <n v="1799.7"/>
    <x v="0"/>
    <x v="3"/>
    <n v="0.25"/>
    <n v="449.93"/>
  </r>
  <r>
    <s v="ORD2025002394"/>
    <x v="328"/>
    <s v="Customer 3504"/>
    <s v="CUST9316"/>
    <x v="1"/>
    <x v="10"/>
    <x v="0"/>
    <x v="3"/>
    <x v="9"/>
    <s v="Lipstick Model-526"/>
    <s v="PROD1547"/>
    <n v="8"/>
    <n v="602.42999999999995"/>
    <n v="4819.4399999999996"/>
    <n v="0.05"/>
    <n v="240.97"/>
    <n v="4578.47"/>
    <x v="3"/>
    <x v="2"/>
    <n v="0.15"/>
    <n v="686.77"/>
  </r>
  <r>
    <s v="ORD2025002395"/>
    <x v="322"/>
    <s v="Customer 4710"/>
    <s v="CUST2030"/>
    <x v="2"/>
    <x v="14"/>
    <x v="1"/>
    <x v="3"/>
    <x v="6"/>
    <s v="Face Cream Model-473"/>
    <s v="PROD4567"/>
    <n v="4"/>
    <n v="822.27"/>
    <n v="3289.08"/>
    <n v="0"/>
    <n v="0"/>
    <n v="3289.08"/>
    <x v="1"/>
    <x v="1"/>
    <n v="0.15"/>
    <n v="493.36"/>
  </r>
  <r>
    <s v="ORD2025002396"/>
    <x v="123"/>
    <s v="Customer 120"/>
    <s v="CUST3154"/>
    <x v="3"/>
    <x v="8"/>
    <x v="0"/>
    <x v="0"/>
    <x v="2"/>
    <s v="Lamp Model-919"/>
    <s v="PROD4264"/>
    <n v="4"/>
    <n v="488.89"/>
    <n v="1955.56"/>
    <n v="0.1"/>
    <n v="195.56"/>
    <n v="1760"/>
    <x v="0"/>
    <x v="2"/>
    <n v="0.15"/>
    <n v="264"/>
  </r>
  <r>
    <s v="ORD2025002397"/>
    <x v="156"/>
    <s v="Customer 2919"/>
    <s v="CUST8506"/>
    <x v="2"/>
    <x v="2"/>
    <x v="0"/>
    <x v="2"/>
    <x v="8"/>
    <s v="Tablet Model-162"/>
    <s v="PROD3378"/>
    <n v="6"/>
    <n v="256.11"/>
    <n v="1536.66"/>
    <n v="0.1"/>
    <n v="153.66999999999999"/>
    <n v="1382.99"/>
    <x v="1"/>
    <x v="0"/>
    <n v="0.3"/>
    <n v="414.9"/>
  </r>
  <r>
    <s v="ORD2025002398"/>
    <x v="313"/>
    <s v="Customer 1822"/>
    <s v="CUST3548"/>
    <x v="4"/>
    <x v="9"/>
    <x v="1"/>
    <x v="2"/>
    <x v="8"/>
    <s v="Tablet Model-923"/>
    <s v="PROD3829"/>
    <n v="8"/>
    <n v="824.62"/>
    <n v="6596.96"/>
    <n v="0.05"/>
    <n v="329.85"/>
    <n v="6267.11"/>
    <x v="0"/>
    <x v="3"/>
    <n v="0.3"/>
    <n v="1880.13"/>
  </r>
  <r>
    <s v="ORD2025002399"/>
    <x v="206"/>
    <s v="Customer 4138"/>
    <s v="CUST1261"/>
    <x v="3"/>
    <x v="5"/>
    <x v="1"/>
    <x v="2"/>
    <x v="4"/>
    <s v="Laptop Model-626"/>
    <s v="PROD7223"/>
    <n v="5"/>
    <n v="590.34"/>
    <n v="2951.7"/>
    <n v="0.2"/>
    <n v="590.34"/>
    <n v="2361.36"/>
    <x v="0"/>
    <x v="1"/>
    <n v="0.15"/>
    <n v="354.2"/>
  </r>
  <r>
    <s v="ORD2025002400"/>
    <x v="292"/>
    <s v="Customer 3255"/>
    <s v="CUST5795"/>
    <x v="2"/>
    <x v="2"/>
    <x v="0"/>
    <x v="3"/>
    <x v="9"/>
    <s v="Lipstick Model-153"/>
    <s v="PROD3431"/>
    <n v="1"/>
    <n v="544.02"/>
    <n v="544.02"/>
    <n v="0.05"/>
    <n v="27.2"/>
    <n v="516.82000000000005"/>
    <x v="3"/>
    <x v="1"/>
    <n v="0.15"/>
    <n v="77.52"/>
  </r>
  <r>
    <s v="ORD2025002401"/>
    <x v="1"/>
    <s v="Customer 3517"/>
    <s v="CUST6622"/>
    <x v="4"/>
    <x v="9"/>
    <x v="0"/>
    <x v="0"/>
    <x v="0"/>
    <s v="Curtain Model-699"/>
    <s v="PROD3258"/>
    <n v="7"/>
    <n v="624.59"/>
    <n v="4372.13"/>
    <n v="0.05"/>
    <n v="218.61"/>
    <n v="4153.5200000000004"/>
    <x v="3"/>
    <x v="1"/>
    <n v="0.25"/>
    <n v="1038.3800000000001"/>
  </r>
  <r>
    <s v="ORD2025002402"/>
    <x v="19"/>
    <s v="Customer 4027"/>
    <s v="CUST9798"/>
    <x v="3"/>
    <x v="3"/>
    <x v="0"/>
    <x v="0"/>
    <x v="3"/>
    <s v="Sofa Model-246"/>
    <s v="PROD5308"/>
    <n v="1"/>
    <n v="887.9"/>
    <n v="887.9"/>
    <n v="0"/>
    <n v="0"/>
    <n v="887.9"/>
    <x v="2"/>
    <x v="1"/>
    <n v="0.15"/>
    <n v="133.19"/>
  </r>
  <r>
    <s v="ORD2025002403"/>
    <x v="121"/>
    <s v="Customer 4713"/>
    <s v="CUST9276"/>
    <x v="2"/>
    <x v="2"/>
    <x v="0"/>
    <x v="2"/>
    <x v="8"/>
    <s v="Tablet Model-761"/>
    <s v="PROD6528"/>
    <n v="3"/>
    <n v="513.35"/>
    <n v="1540.05"/>
    <n v="0.05"/>
    <n v="77"/>
    <n v="1463.05"/>
    <x v="3"/>
    <x v="2"/>
    <n v="0.25"/>
    <n v="365.76"/>
  </r>
  <r>
    <s v="ORD2025002404"/>
    <x v="323"/>
    <s v="Customer 2935"/>
    <s v="CUST7047"/>
    <x v="0"/>
    <x v="13"/>
    <x v="1"/>
    <x v="3"/>
    <x v="6"/>
    <s v="Face Cream Model-889"/>
    <s v="PROD4520"/>
    <n v="5"/>
    <n v="451.38"/>
    <n v="2256.9"/>
    <n v="0.2"/>
    <n v="451.38"/>
    <n v="1805.52"/>
    <x v="2"/>
    <x v="1"/>
    <n v="0.3"/>
    <n v="541.66"/>
  </r>
  <r>
    <s v="ORD2025002405"/>
    <x v="216"/>
    <s v="Customer 1090"/>
    <s v="CUST9630"/>
    <x v="1"/>
    <x v="1"/>
    <x v="0"/>
    <x v="0"/>
    <x v="2"/>
    <s v="Lamp Model-427"/>
    <s v="PROD5884"/>
    <n v="6"/>
    <n v="665.1"/>
    <n v="3990.6"/>
    <n v="0"/>
    <n v="0"/>
    <n v="3990.6"/>
    <x v="3"/>
    <x v="1"/>
    <n v="0.25"/>
    <n v="997.65"/>
  </r>
  <r>
    <s v="ORD2025002406"/>
    <x v="97"/>
    <s v="Customer 62"/>
    <s v="CUST8641"/>
    <x v="3"/>
    <x v="5"/>
    <x v="0"/>
    <x v="3"/>
    <x v="6"/>
    <s v="Face Cream Model-731"/>
    <s v="PROD9143"/>
    <n v="4"/>
    <n v="851.3"/>
    <n v="3405.2"/>
    <n v="0"/>
    <n v="0"/>
    <n v="3405.2"/>
    <x v="0"/>
    <x v="0"/>
    <n v="0.3"/>
    <n v="1021.56"/>
  </r>
  <r>
    <s v="ORD2025002407"/>
    <x v="205"/>
    <s v="Customer 1992"/>
    <s v="CUST8694"/>
    <x v="2"/>
    <x v="2"/>
    <x v="1"/>
    <x v="0"/>
    <x v="0"/>
    <s v="Curtain Model-931"/>
    <s v="PROD1569"/>
    <n v="2"/>
    <n v="864.02"/>
    <n v="1728.04"/>
    <n v="0.2"/>
    <n v="345.61"/>
    <n v="1382.43"/>
    <x v="2"/>
    <x v="1"/>
    <n v="0.3"/>
    <n v="414.73"/>
  </r>
  <r>
    <s v="ORD2025002408"/>
    <x v="74"/>
    <s v="Customer 686"/>
    <s v="CUST4534"/>
    <x v="0"/>
    <x v="0"/>
    <x v="1"/>
    <x v="3"/>
    <x v="10"/>
    <s v="Perfume Model-904"/>
    <s v="PROD4215"/>
    <n v="9"/>
    <n v="498.97"/>
    <n v="4490.7299999999996"/>
    <n v="0.05"/>
    <n v="224.54"/>
    <n v="4266.1899999999996"/>
    <x v="0"/>
    <x v="3"/>
    <n v="0.25"/>
    <n v="1066.55"/>
  </r>
  <r>
    <s v="ORD2025002409"/>
    <x v="171"/>
    <s v="Customer 3301"/>
    <s v="CUST7045"/>
    <x v="0"/>
    <x v="6"/>
    <x v="0"/>
    <x v="2"/>
    <x v="8"/>
    <s v="Tablet Model-805"/>
    <s v="PROD6561"/>
    <n v="1"/>
    <n v="715.75"/>
    <n v="715.75"/>
    <n v="0.2"/>
    <n v="143.15"/>
    <n v="572.6"/>
    <x v="2"/>
    <x v="1"/>
    <n v="0.3"/>
    <n v="171.78"/>
  </r>
  <r>
    <s v="ORD2025002410"/>
    <x v="154"/>
    <s v="Customer 1153"/>
    <s v="CUST7512"/>
    <x v="0"/>
    <x v="0"/>
    <x v="0"/>
    <x v="3"/>
    <x v="6"/>
    <s v="Face Cream Model-532"/>
    <s v="PROD9872"/>
    <n v="9"/>
    <n v="416.36"/>
    <n v="3747.24"/>
    <n v="0.2"/>
    <n v="749.45"/>
    <n v="2997.79"/>
    <x v="2"/>
    <x v="2"/>
    <n v="0.25"/>
    <n v="749.45"/>
  </r>
  <r>
    <s v="ORD2025002411"/>
    <x v="201"/>
    <s v="Customer 3180"/>
    <s v="CUST7899"/>
    <x v="4"/>
    <x v="11"/>
    <x v="0"/>
    <x v="3"/>
    <x v="6"/>
    <s v="Face Cream Model-361"/>
    <s v="PROD1166"/>
    <n v="1"/>
    <n v="692.38"/>
    <n v="692.38"/>
    <n v="0.1"/>
    <n v="69.239999999999995"/>
    <n v="623.14"/>
    <x v="1"/>
    <x v="1"/>
    <n v="0.15"/>
    <n v="93.47"/>
  </r>
  <r>
    <s v="ORD2025002412"/>
    <x v="292"/>
    <s v="Customer 4914"/>
    <s v="CUST3819"/>
    <x v="3"/>
    <x v="5"/>
    <x v="1"/>
    <x v="2"/>
    <x v="11"/>
    <s v="Mobile Model-511"/>
    <s v="PROD9536"/>
    <n v="4"/>
    <n v="962.1"/>
    <n v="3848.4"/>
    <n v="0.05"/>
    <n v="192.42"/>
    <n v="3655.98"/>
    <x v="2"/>
    <x v="1"/>
    <n v="0.3"/>
    <n v="1096.79"/>
  </r>
  <r>
    <s v="ORD2025002413"/>
    <x v="79"/>
    <s v="Customer 1213"/>
    <s v="CUST4917"/>
    <x v="3"/>
    <x v="5"/>
    <x v="1"/>
    <x v="0"/>
    <x v="2"/>
    <s v="Lamp Model-577"/>
    <s v="PROD5093"/>
    <n v="2"/>
    <n v="175.7"/>
    <n v="351.4"/>
    <n v="0.05"/>
    <n v="17.57"/>
    <n v="333.83"/>
    <x v="3"/>
    <x v="3"/>
    <n v="0.25"/>
    <n v="83.46"/>
  </r>
  <r>
    <s v="ORD2025002414"/>
    <x v="94"/>
    <s v="Customer 2418"/>
    <s v="CUST4680"/>
    <x v="1"/>
    <x v="4"/>
    <x v="1"/>
    <x v="3"/>
    <x v="10"/>
    <s v="Perfume Model-311"/>
    <s v="PROD8617"/>
    <n v="1"/>
    <n v="461.23"/>
    <n v="461.23"/>
    <n v="0.05"/>
    <n v="23.06"/>
    <n v="438.17"/>
    <x v="0"/>
    <x v="3"/>
    <n v="0.3"/>
    <n v="131.44999999999999"/>
  </r>
  <r>
    <s v="ORD2025002415"/>
    <x v="330"/>
    <s v="Customer 3567"/>
    <s v="CUST4752"/>
    <x v="0"/>
    <x v="13"/>
    <x v="1"/>
    <x v="0"/>
    <x v="2"/>
    <s v="Lamp Model-869"/>
    <s v="PROD4250"/>
    <n v="8"/>
    <n v="576.16"/>
    <n v="4609.28"/>
    <n v="0"/>
    <n v="0"/>
    <n v="4609.28"/>
    <x v="1"/>
    <x v="0"/>
    <n v="0.3"/>
    <n v="1382.78"/>
  </r>
  <r>
    <s v="ORD2025002416"/>
    <x v="225"/>
    <s v="Customer 3329"/>
    <s v="CUST5709"/>
    <x v="3"/>
    <x v="5"/>
    <x v="0"/>
    <x v="3"/>
    <x v="10"/>
    <s v="Perfume Model-514"/>
    <s v="PROD6053"/>
    <n v="3"/>
    <n v="887.49"/>
    <n v="2662.47"/>
    <n v="0.05"/>
    <n v="133.12"/>
    <n v="2529.35"/>
    <x v="0"/>
    <x v="1"/>
    <n v="0.15"/>
    <n v="379.4"/>
  </r>
  <r>
    <s v="ORD2025002417"/>
    <x v="151"/>
    <s v="Customer 480"/>
    <s v="CUST4820"/>
    <x v="1"/>
    <x v="4"/>
    <x v="1"/>
    <x v="0"/>
    <x v="3"/>
    <s v="Sofa Model-434"/>
    <s v="PROD6745"/>
    <n v="4"/>
    <n v="694.46"/>
    <n v="2777.84"/>
    <n v="0.05"/>
    <n v="138.88999999999999"/>
    <n v="2638.95"/>
    <x v="2"/>
    <x v="3"/>
    <n v="0.3"/>
    <n v="791.68"/>
  </r>
  <r>
    <s v="ORD2025002418"/>
    <x v="420"/>
    <s v="Customer 538"/>
    <s v="CUST7042"/>
    <x v="2"/>
    <x v="12"/>
    <x v="1"/>
    <x v="3"/>
    <x v="9"/>
    <s v="Lipstick Model-856"/>
    <s v="PROD3296"/>
    <n v="10"/>
    <n v="878.81"/>
    <n v="8788.1"/>
    <n v="0"/>
    <n v="0"/>
    <n v="8788.1"/>
    <x v="2"/>
    <x v="1"/>
    <n v="0.25"/>
    <n v="2197.0300000000002"/>
  </r>
  <r>
    <s v="ORD2025002419"/>
    <x v="5"/>
    <s v="Customer 988"/>
    <s v="CUST7849"/>
    <x v="0"/>
    <x v="13"/>
    <x v="1"/>
    <x v="3"/>
    <x v="6"/>
    <s v="Face Cream Model-767"/>
    <s v="PROD5245"/>
    <n v="3"/>
    <n v="808.4"/>
    <n v="2425.1999999999998"/>
    <n v="0.2"/>
    <n v="485.04"/>
    <n v="1940.16"/>
    <x v="3"/>
    <x v="1"/>
    <n v="0.3"/>
    <n v="582.04999999999995"/>
  </r>
  <r>
    <s v="ORD2025002420"/>
    <x v="149"/>
    <s v="Customer 2575"/>
    <s v="CUST6770"/>
    <x v="3"/>
    <x v="5"/>
    <x v="0"/>
    <x v="0"/>
    <x v="3"/>
    <s v="Sofa Model-483"/>
    <s v="PROD5744"/>
    <n v="4"/>
    <n v="822.78"/>
    <n v="3291.12"/>
    <n v="0.05"/>
    <n v="164.56"/>
    <n v="3126.56"/>
    <x v="0"/>
    <x v="2"/>
    <n v="0.3"/>
    <n v="937.97"/>
  </r>
  <r>
    <s v="ORD2025002421"/>
    <x v="352"/>
    <s v="Customer 874"/>
    <s v="CUST8632"/>
    <x v="0"/>
    <x v="6"/>
    <x v="0"/>
    <x v="3"/>
    <x v="6"/>
    <s v="Face Cream Model-411"/>
    <s v="PROD7358"/>
    <n v="3"/>
    <n v="937.28"/>
    <n v="2811.84"/>
    <n v="0.2"/>
    <n v="562.37"/>
    <n v="2249.4699999999998"/>
    <x v="2"/>
    <x v="2"/>
    <n v="0.15"/>
    <n v="337.42"/>
  </r>
  <r>
    <s v="ORD2025002422"/>
    <x v="83"/>
    <s v="Customer 2853"/>
    <s v="CUST1021"/>
    <x v="2"/>
    <x v="12"/>
    <x v="1"/>
    <x v="3"/>
    <x v="6"/>
    <s v="Face Cream Model-101"/>
    <s v="PROD3770"/>
    <n v="9"/>
    <n v="596.74"/>
    <n v="5370.66"/>
    <n v="0.05"/>
    <n v="268.52999999999997"/>
    <n v="5102.13"/>
    <x v="3"/>
    <x v="3"/>
    <n v="0.25"/>
    <n v="1275.53"/>
  </r>
  <r>
    <s v="ORD2025002423"/>
    <x v="372"/>
    <s v="Customer 395"/>
    <s v="CUST5723"/>
    <x v="1"/>
    <x v="10"/>
    <x v="1"/>
    <x v="2"/>
    <x v="4"/>
    <s v="Laptop Model-525"/>
    <s v="PROD4525"/>
    <n v="5"/>
    <n v="336.95"/>
    <n v="1684.75"/>
    <n v="0.05"/>
    <n v="84.24"/>
    <n v="1600.51"/>
    <x v="0"/>
    <x v="3"/>
    <n v="0.15"/>
    <n v="240.08"/>
  </r>
  <r>
    <s v="ORD2025002424"/>
    <x v="374"/>
    <s v="Customer 1339"/>
    <s v="CUST4834"/>
    <x v="2"/>
    <x v="12"/>
    <x v="1"/>
    <x v="0"/>
    <x v="0"/>
    <s v="Curtain Model-270"/>
    <s v="PROD5130"/>
    <n v="2"/>
    <n v="832.21"/>
    <n v="1664.42"/>
    <n v="0.2"/>
    <n v="332.88"/>
    <n v="1331.54"/>
    <x v="2"/>
    <x v="1"/>
    <n v="0.15"/>
    <n v="199.73"/>
  </r>
  <r>
    <s v="ORD2025002425"/>
    <x v="89"/>
    <s v="Customer 4751"/>
    <s v="CUST7186"/>
    <x v="4"/>
    <x v="11"/>
    <x v="1"/>
    <x v="2"/>
    <x v="11"/>
    <s v="Mobile Model-999"/>
    <s v="PROD8337"/>
    <n v="4"/>
    <n v="760.49"/>
    <n v="3041.96"/>
    <n v="0"/>
    <n v="0"/>
    <n v="3041.96"/>
    <x v="3"/>
    <x v="2"/>
    <n v="0.25"/>
    <n v="760.49"/>
  </r>
  <r>
    <s v="ORD2025002426"/>
    <x v="142"/>
    <s v="Customer 221"/>
    <s v="CUST1410"/>
    <x v="3"/>
    <x v="8"/>
    <x v="1"/>
    <x v="2"/>
    <x v="8"/>
    <s v="Tablet Model-350"/>
    <s v="PROD7996"/>
    <n v="8"/>
    <n v="910.41"/>
    <n v="7283.28"/>
    <n v="0.1"/>
    <n v="728.33"/>
    <n v="6554.95"/>
    <x v="3"/>
    <x v="2"/>
    <n v="0.15"/>
    <n v="983.24"/>
  </r>
  <r>
    <s v="ORD2025002427"/>
    <x v="85"/>
    <s v="Customer 3330"/>
    <s v="CUST6776"/>
    <x v="0"/>
    <x v="0"/>
    <x v="0"/>
    <x v="1"/>
    <x v="5"/>
    <s v="Shirt Model-407"/>
    <s v="PROD6478"/>
    <n v="9"/>
    <n v="846.17"/>
    <n v="7615.53"/>
    <n v="0.1"/>
    <n v="761.55"/>
    <n v="6853.98"/>
    <x v="0"/>
    <x v="0"/>
    <n v="0.25"/>
    <n v="1713.49"/>
  </r>
  <r>
    <s v="ORD2025002428"/>
    <x v="138"/>
    <s v="Customer 535"/>
    <s v="CUST6996"/>
    <x v="2"/>
    <x v="12"/>
    <x v="0"/>
    <x v="1"/>
    <x v="5"/>
    <s v="Shirt Model-802"/>
    <s v="PROD6764"/>
    <n v="1"/>
    <n v="655.99"/>
    <n v="655.99"/>
    <n v="0.2"/>
    <n v="131.19999999999999"/>
    <n v="524.79"/>
    <x v="2"/>
    <x v="1"/>
    <n v="0.25"/>
    <n v="131.19999999999999"/>
  </r>
  <r>
    <s v="ORD2025002429"/>
    <x v="396"/>
    <s v="Customer 4631"/>
    <s v="CUST3211"/>
    <x v="1"/>
    <x v="4"/>
    <x v="0"/>
    <x v="0"/>
    <x v="2"/>
    <s v="Lamp Model-443"/>
    <s v="PROD7708"/>
    <n v="9"/>
    <n v="701.11"/>
    <n v="6309.99"/>
    <n v="0"/>
    <n v="0"/>
    <n v="6309.99"/>
    <x v="2"/>
    <x v="1"/>
    <n v="0.15"/>
    <n v="946.5"/>
  </r>
  <r>
    <s v="ORD2025002430"/>
    <x v="307"/>
    <s v="Customer 1744"/>
    <s v="CUST5560"/>
    <x v="0"/>
    <x v="13"/>
    <x v="0"/>
    <x v="2"/>
    <x v="11"/>
    <s v="Mobile Model-110"/>
    <s v="PROD5331"/>
    <n v="1"/>
    <n v="356.77"/>
    <n v="356.77"/>
    <n v="0.2"/>
    <n v="71.349999999999994"/>
    <n v="285.42"/>
    <x v="1"/>
    <x v="2"/>
    <n v="0.3"/>
    <n v="85.63"/>
  </r>
  <r>
    <s v="ORD2025002431"/>
    <x v="172"/>
    <s v="Customer 794"/>
    <s v="CUST1162"/>
    <x v="0"/>
    <x v="0"/>
    <x v="0"/>
    <x v="2"/>
    <x v="8"/>
    <s v="Tablet Model-447"/>
    <s v="PROD1753"/>
    <n v="2"/>
    <n v="253.45"/>
    <n v="506.9"/>
    <n v="0.1"/>
    <n v="50.69"/>
    <n v="456.21"/>
    <x v="2"/>
    <x v="2"/>
    <n v="0.25"/>
    <n v="114.05"/>
  </r>
  <r>
    <s v="ORD2025002432"/>
    <x v="395"/>
    <s v="Customer 5000"/>
    <s v="CUST7270"/>
    <x v="1"/>
    <x v="10"/>
    <x v="1"/>
    <x v="0"/>
    <x v="2"/>
    <s v="Lamp Model-395"/>
    <s v="PROD4614"/>
    <n v="6"/>
    <n v="935.32"/>
    <n v="5611.92"/>
    <n v="0"/>
    <n v="0"/>
    <n v="5611.92"/>
    <x v="2"/>
    <x v="0"/>
    <n v="0.25"/>
    <n v="1402.98"/>
  </r>
  <r>
    <s v="ORD2025002433"/>
    <x v="127"/>
    <s v="Customer 422"/>
    <s v="CUST3401"/>
    <x v="2"/>
    <x v="12"/>
    <x v="0"/>
    <x v="2"/>
    <x v="8"/>
    <s v="Tablet Model-411"/>
    <s v="PROD4294"/>
    <n v="6"/>
    <n v="809.83"/>
    <n v="4858.9799999999996"/>
    <n v="0.2"/>
    <n v="971.8"/>
    <n v="3887.18"/>
    <x v="1"/>
    <x v="2"/>
    <n v="0.3"/>
    <n v="1166.1500000000001"/>
  </r>
  <r>
    <s v="ORD2025002434"/>
    <x v="415"/>
    <s v="Customer 4463"/>
    <s v="CUST4075"/>
    <x v="2"/>
    <x v="12"/>
    <x v="1"/>
    <x v="1"/>
    <x v="5"/>
    <s v="Shirt Model-899"/>
    <s v="PROD4631"/>
    <n v="6"/>
    <n v="414.87"/>
    <n v="2489.2199999999998"/>
    <n v="0.1"/>
    <n v="248.92"/>
    <n v="2240.3000000000002"/>
    <x v="0"/>
    <x v="0"/>
    <n v="0.15"/>
    <n v="336.05"/>
  </r>
  <r>
    <s v="ORD2025002435"/>
    <x v="21"/>
    <s v="Customer 1041"/>
    <s v="CUST7215"/>
    <x v="1"/>
    <x v="4"/>
    <x v="1"/>
    <x v="1"/>
    <x v="1"/>
    <s v="Jeans Model-391"/>
    <s v="PROD6331"/>
    <n v="1"/>
    <n v="920.21"/>
    <n v="920.21"/>
    <n v="0.2"/>
    <n v="184.04"/>
    <n v="736.17"/>
    <x v="1"/>
    <x v="3"/>
    <n v="0.15"/>
    <n v="110.43"/>
  </r>
  <r>
    <s v="ORD2025002436"/>
    <x v="391"/>
    <s v="Customer 3740"/>
    <s v="CUST1819"/>
    <x v="4"/>
    <x v="7"/>
    <x v="1"/>
    <x v="0"/>
    <x v="2"/>
    <s v="Lamp Model-273"/>
    <s v="PROD1738"/>
    <n v="6"/>
    <n v="256.54000000000002"/>
    <n v="1539.24"/>
    <n v="0.05"/>
    <n v="76.959999999999994"/>
    <n v="1462.28"/>
    <x v="2"/>
    <x v="2"/>
    <n v="0.25"/>
    <n v="365.57"/>
  </r>
  <r>
    <s v="ORD2025002437"/>
    <x v="106"/>
    <s v="Customer 2350"/>
    <s v="CUST3698"/>
    <x v="1"/>
    <x v="10"/>
    <x v="1"/>
    <x v="3"/>
    <x v="9"/>
    <s v="Lipstick Model-403"/>
    <s v="PROD9543"/>
    <n v="10"/>
    <n v="844.04"/>
    <n v="8440.4"/>
    <n v="0.2"/>
    <n v="1688.08"/>
    <n v="6752.32"/>
    <x v="1"/>
    <x v="0"/>
    <n v="0.3"/>
    <n v="2025.7"/>
  </r>
  <r>
    <s v="ORD2025002438"/>
    <x v="329"/>
    <s v="Customer 2350"/>
    <s v="CUST9021"/>
    <x v="0"/>
    <x v="0"/>
    <x v="1"/>
    <x v="2"/>
    <x v="8"/>
    <s v="Tablet Model-503"/>
    <s v="PROD8320"/>
    <n v="5"/>
    <n v="556.52"/>
    <n v="2782.6"/>
    <n v="0"/>
    <n v="0"/>
    <n v="2782.6"/>
    <x v="0"/>
    <x v="2"/>
    <n v="0.15"/>
    <n v="417.39"/>
  </r>
  <r>
    <s v="ORD2025002439"/>
    <x v="330"/>
    <s v="Customer 2135"/>
    <s v="CUST4941"/>
    <x v="2"/>
    <x v="12"/>
    <x v="0"/>
    <x v="0"/>
    <x v="3"/>
    <s v="Sofa Model-696"/>
    <s v="PROD5619"/>
    <n v="7"/>
    <n v="348.48"/>
    <n v="2439.36"/>
    <n v="0.2"/>
    <n v="487.87"/>
    <n v="1951.49"/>
    <x v="0"/>
    <x v="1"/>
    <n v="0.15"/>
    <n v="292.72000000000003"/>
  </r>
  <r>
    <s v="ORD2025002440"/>
    <x v="325"/>
    <s v="Customer 1861"/>
    <s v="CUST5636"/>
    <x v="3"/>
    <x v="8"/>
    <x v="1"/>
    <x v="2"/>
    <x v="11"/>
    <s v="Mobile Model-654"/>
    <s v="PROD1475"/>
    <n v="3"/>
    <n v="173.28"/>
    <n v="519.84"/>
    <n v="0.05"/>
    <n v="25.99"/>
    <n v="493.85"/>
    <x v="1"/>
    <x v="1"/>
    <n v="0.15"/>
    <n v="74.08"/>
  </r>
  <r>
    <s v="ORD2025002441"/>
    <x v="229"/>
    <s v="Customer 3786"/>
    <s v="CUST4879"/>
    <x v="1"/>
    <x v="1"/>
    <x v="0"/>
    <x v="0"/>
    <x v="0"/>
    <s v="Curtain Model-618"/>
    <s v="PROD2113"/>
    <n v="5"/>
    <n v="885.33"/>
    <n v="4426.6499999999996"/>
    <n v="0.05"/>
    <n v="221.33"/>
    <n v="4205.32"/>
    <x v="1"/>
    <x v="0"/>
    <n v="0.25"/>
    <n v="1051.33"/>
  </r>
  <r>
    <s v="ORD2025002442"/>
    <x v="403"/>
    <s v="Customer 4674"/>
    <s v="CUST5696"/>
    <x v="4"/>
    <x v="9"/>
    <x v="1"/>
    <x v="3"/>
    <x v="6"/>
    <s v="Face Cream Model-151"/>
    <s v="PROD1369"/>
    <n v="2"/>
    <n v="288.86"/>
    <n v="577.72"/>
    <n v="0"/>
    <n v="0"/>
    <n v="577.72"/>
    <x v="2"/>
    <x v="2"/>
    <n v="0.15"/>
    <n v="86.66"/>
  </r>
  <r>
    <s v="ORD2025002443"/>
    <x v="107"/>
    <s v="Customer 622"/>
    <s v="CUST1614"/>
    <x v="3"/>
    <x v="8"/>
    <x v="0"/>
    <x v="1"/>
    <x v="5"/>
    <s v="Shirt Model-512"/>
    <s v="PROD1048"/>
    <n v="3"/>
    <n v="156.78"/>
    <n v="470.34"/>
    <n v="0.1"/>
    <n v="47.03"/>
    <n v="423.31"/>
    <x v="2"/>
    <x v="3"/>
    <n v="0.25"/>
    <n v="105.83"/>
  </r>
  <r>
    <s v="ORD2025002444"/>
    <x v="369"/>
    <s v="Customer 4460"/>
    <s v="CUST4688"/>
    <x v="0"/>
    <x v="0"/>
    <x v="1"/>
    <x v="2"/>
    <x v="4"/>
    <s v="Laptop Model-891"/>
    <s v="PROD4200"/>
    <n v="5"/>
    <n v="434.64"/>
    <n v="2173.1999999999998"/>
    <n v="0.2"/>
    <n v="434.64"/>
    <n v="1738.56"/>
    <x v="0"/>
    <x v="0"/>
    <n v="0.25"/>
    <n v="434.64"/>
  </r>
  <r>
    <s v="ORD2025002445"/>
    <x v="158"/>
    <s v="Customer 3356"/>
    <s v="CUST4789"/>
    <x v="4"/>
    <x v="9"/>
    <x v="1"/>
    <x v="2"/>
    <x v="11"/>
    <s v="Mobile Model-519"/>
    <s v="PROD2091"/>
    <n v="4"/>
    <n v="948.75"/>
    <n v="3795"/>
    <n v="0.1"/>
    <n v="379.5"/>
    <n v="3415.5"/>
    <x v="0"/>
    <x v="2"/>
    <n v="0.3"/>
    <n v="1024.6500000000001"/>
  </r>
  <r>
    <s v="ORD2025002446"/>
    <x v="158"/>
    <s v="Customer 3259"/>
    <s v="CUST2513"/>
    <x v="0"/>
    <x v="6"/>
    <x v="0"/>
    <x v="0"/>
    <x v="0"/>
    <s v="Curtain Model-471"/>
    <s v="PROD2168"/>
    <n v="1"/>
    <n v="779.87"/>
    <n v="779.87"/>
    <n v="0"/>
    <n v="0"/>
    <n v="779.87"/>
    <x v="2"/>
    <x v="0"/>
    <n v="0.15"/>
    <n v="116.98"/>
  </r>
  <r>
    <s v="ORD2025002447"/>
    <x v="418"/>
    <s v="Customer 4590"/>
    <s v="CUST4384"/>
    <x v="1"/>
    <x v="1"/>
    <x v="1"/>
    <x v="0"/>
    <x v="0"/>
    <s v="Curtain Model-418"/>
    <s v="PROD9022"/>
    <n v="10"/>
    <n v="719.46"/>
    <n v="7194.6"/>
    <n v="0.1"/>
    <n v="719.46"/>
    <n v="6475.14"/>
    <x v="1"/>
    <x v="2"/>
    <n v="0.3"/>
    <n v="1942.54"/>
  </r>
  <r>
    <s v="ORD2025002448"/>
    <x v="435"/>
    <s v="Customer 1607"/>
    <s v="CUST8612"/>
    <x v="2"/>
    <x v="12"/>
    <x v="0"/>
    <x v="1"/>
    <x v="5"/>
    <s v="Shirt Model-748"/>
    <s v="PROD3913"/>
    <n v="8"/>
    <n v="786.4"/>
    <n v="6291.2"/>
    <n v="0.2"/>
    <n v="1258.24"/>
    <n v="5032.96"/>
    <x v="1"/>
    <x v="1"/>
    <n v="0.15"/>
    <n v="754.94"/>
  </r>
  <r>
    <s v="ORD2025002449"/>
    <x v="376"/>
    <s v="Customer 2028"/>
    <s v="CUST6948"/>
    <x v="2"/>
    <x v="14"/>
    <x v="1"/>
    <x v="2"/>
    <x v="8"/>
    <s v="Tablet Model-652"/>
    <s v="PROD3624"/>
    <n v="1"/>
    <n v="453.37"/>
    <n v="453.37"/>
    <n v="0.05"/>
    <n v="22.67"/>
    <n v="430.7"/>
    <x v="2"/>
    <x v="0"/>
    <n v="0.3"/>
    <n v="129.21"/>
  </r>
  <r>
    <s v="ORD2025002450"/>
    <x v="385"/>
    <s v="Customer 3779"/>
    <s v="CUST9092"/>
    <x v="2"/>
    <x v="14"/>
    <x v="1"/>
    <x v="3"/>
    <x v="9"/>
    <s v="Lipstick Model-320"/>
    <s v="PROD6497"/>
    <n v="9"/>
    <n v="757.1"/>
    <n v="6813.9"/>
    <n v="0.05"/>
    <n v="340.69"/>
    <n v="6473.21"/>
    <x v="0"/>
    <x v="2"/>
    <n v="0.3"/>
    <n v="1941.96"/>
  </r>
  <r>
    <s v="ORD2025002451"/>
    <x v="106"/>
    <s v="Customer 3098"/>
    <s v="CUST2044"/>
    <x v="0"/>
    <x v="0"/>
    <x v="1"/>
    <x v="3"/>
    <x v="10"/>
    <s v="Perfume Model-469"/>
    <s v="PROD2791"/>
    <n v="2"/>
    <n v="563.59"/>
    <n v="1127.18"/>
    <n v="0.1"/>
    <n v="112.72"/>
    <n v="1014.46"/>
    <x v="3"/>
    <x v="1"/>
    <n v="0.15"/>
    <n v="152.16999999999999"/>
  </r>
  <r>
    <s v="ORD2025002452"/>
    <x v="141"/>
    <s v="Customer 2204"/>
    <s v="CUST2676"/>
    <x v="3"/>
    <x v="5"/>
    <x v="0"/>
    <x v="0"/>
    <x v="2"/>
    <s v="Lamp Model-495"/>
    <s v="PROD8679"/>
    <n v="3"/>
    <n v="743.78"/>
    <n v="2231.34"/>
    <n v="0"/>
    <n v="0"/>
    <n v="2231.34"/>
    <x v="2"/>
    <x v="1"/>
    <n v="0.15"/>
    <n v="334.7"/>
  </r>
  <r>
    <s v="ORD2025002453"/>
    <x v="188"/>
    <s v="Customer 3638"/>
    <s v="CUST8128"/>
    <x v="3"/>
    <x v="5"/>
    <x v="1"/>
    <x v="0"/>
    <x v="3"/>
    <s v="Sofa Model-702"/>
    <s v="PROD5284"/>
    <n v="1"/>
    <n v="248.82"/>
    <n v="248.82"/>
    <n v="0.2"/>
    <n v="49.76"/>
    <n v="199.06"/>
    <x v="0"/>
    <x v="1"/>
    <n v="0.25"/>
    <n v="49.77"/>
  </r>
  <r>
    <s v="ORD2025002454"/>
    <x v="272"/>
    <s v="Customer 494"/>
    <s v="CUST1431"/>
    <x v="0"/>
    <x v="6"/>
    <x v="0"/>
    <x v="2"/>
    <x v="11"/>
    <s v="Mobile Model-159"/>
    <s v="PROD8310"/>
    <n v="10"/>
    <n v="812.34"/>
    <n v="8123.4"/>
    <n v="0.05"/>
    <n v="406.17"/>
    <n v="7717.23"/>
    <x v="1"/>
    <x v="0"/>
    <n v="0.3"/>
    <n v="2315.17"/>
  </r>
  <r>
    <s v="ORD2025002455"/>
    <x v="11"/>
    <s v="Customer 279"/>
    <s v="CUST5003"/>
    <x v="1"/>
    <x v="1"/>
    <x v="0"/>
    <x v="2"/>
    <x v="8"/>
    <s v="Tablet Model-186"/>
    <s v="PROD7349"/>
    <n v="7"/>
    <n v="552.04"/>
    <n v="3864.28"/>
    <n v="0.2"/>
    <n v="772.86"/>
    <n v="3091.42"/>
    <x v="3"/>
    <x v="3"/>
    <n v="0.15"/>
    <n v="463.71"/>
  </r>
  <r>
    <s v="ORD2025002456"/>
    <x v="139"/>
    <s v="Customer 2807"/>
    <s v="CUST9564"/>
    <x v="3"/>
    <x v="5"/>
    <x v="1"/>
    <x v="1"/>
    <x v="1"/>
    <s v="Jeans Model-691"/>
    <s v="PROD5259"/>
    <n v="9"/>
    <n v="634.03"/>
    <n v="5706.27"/>
    <n v="0.2"/>
    <n v="1141.25"/>
    <n v="4565.0200000000004"/>
    <x v="1"/>
    <x v="3"/>
    <n v="0.15"/>
    <n v="684.75"/>
  </r>
  <r>
    <s v="ORD2025002457"/>
    <x v="233"/>
    <s v="Customer 1937"/>
    <s v="CUST8757"/>
    <x v="0"/>
    <x v="6"/>
    <x v="0"/>
    <x v="0"/>
    <x v="3"/>
    <s v="Sofa Model-115"/>
    <s v="PROD4139"/>
    <n v="8"/>
    <n v="422.83"/>
    <n v="3382.64"/>
    <n v="0.1"/>
    <n v="338.26"/>
    <n v="3044.38"/>
    <x v="3"/>
    <x v="0"/>
    <n v="0.15"/>
    <n v="456.66"/>
  </r>
  <r>
    <s v="ORD2025002458"/>
    <x v="364"/>
    <s v="Customer 2164"/>
    <s v="CUST1819"/>
    <x v="1"/>
    <x v="10"/>
    <x v="1"/>
    <x v="2"/>
    <x v="8"/>
    <s v="Tablet Model-428"/>
    <s v="PROD6617"/>
    <n v="7"/>
    <n v="833.6"/>
    <n v="5835.2"/>
    <n v="0"/>
    <n v="0"/>
    <n v="5835.2"/>
    <x v="2"/>
    <x v="1"/>
    <n v="0.15"/>
    <n v="875.28"/>
  </r>
  <r>
    <s v="ORD2025002459"/>
    <x v="416"/>
    <s v="Customer 2385"/>
    <s v="CUST6302"/>
    <x v="2"/>
    <x v="14"/>
    <x v="1"/>
    <x v="3"/>
    <x v="10"/>
    <s v="Perfume Model-601"/>
    <s v="PROD5264"/>
    <n v="6"/>
    <n v="325.27"/>
    <n v="1951.62"/>
    <n v="0"/>
    <n v="0"/>
    <n v="1951.62"/>
    <x v="0"/>
    <x v="3"/>
    <n v="0.15"/>
    <n v="292.74"/>
  </r>
  <r>
    <s v="ORD2025002460"/>
    <x v="223"/>
    <s v="Customer 2562"/>
    <s v="CUST5658"/>
    <x v="4"/>
    <x v="9"/>
    <x v="1"/>
    <x v="0"/>
    <x v="3"/>
    <s v="Sofa Model-102"/>
    <s v="PROD9717"/>
    <n v="6"/>
    <n v="466.36"/>
    <n v="2798.16"/>
    <n v="0.05"/>
    <n v="139.91"/>
    <n v="2658.25"/>
    <x v="2"/>
    <x v="2"/>
    <n v="0.15"/>
    <n v="398.74"/>
  </r>
  <r>
    <s v="ORD2025002461"/>
    <x v="233"/>
    <s v="Customer 2617"/>
    <s v="CUST4083"/>
    <x v="3"/>
    <x v="8"/>
    <x v="0"/>
    <x v="3"/>
    <x v="10"/>
    <s v="Perfume Model-836"/>
    <s v="PROD7936"/>
    <n v="4"/>
    <n v="940.59"/>
    <n v="3762.36"/>
    <n v="0.1"/>
    <n v="376.24"/>
    <n v="3386.12"/>
    <x v="2"/>
    <x v="3"/>
    <n v="0.25"/>
    <n v="846.53"/>
  </r>
  <r>
    <s v="ORD2025002462"/>
    <x v="331"/>
    <s v="Customer 586"/>
    <s v="CUST5577"/>
    <x v="1"/>
    <x v="10"/>
    <x v="1"/>
    <x v="0"/>
    <x v="0"/>
    <s v="Curtain Model-214"/>
    <s v="PROD8422"/>
    <n v="2"/>
    <n v="947.08"/>
    <n v="1894.16"/>
    <n v="0.05"/>
    <n v="94.71"/>
    <n v="1799.45"/>
    <x v="2"/>
    <x v="3"/>
    <n v="0.25"/>
    <n v="449.86"/>
  </r>
  <r>
    <s v="ORD2025002463"/>
    <x v="25"/>
    <s v="Customer 628"/>
    <s v="CUST7420"/>
    <x v="3"/>
    <x v="8"/>
    <x v="0"/>
    <x v="2"/>
    <x v="4"/>
    <s v="Laptop Model-597"/>
    <s v="PROD8593"/>
    <n v="1"/>
    <n v="215.48"/>
    <n v="215.48"/>
    <n v="0"/>
    <n v="0"/>
    <n v="215.48"/>
    <x v="1"/>
    <x v="3"/>
    <n v="0.15"/>
    <n v="32.32"/>
  </r>
  <r>
    <s v="ORD2025002464"/>
    <x v="174"/>
    <s v="Customer 3941"/>
    <s v="CUST3428"/>
    <x v="3"/>
    <x v="8"/>
    <x v="1"/>
    <x v="2"/>
    <x v="11"/>
    <s v="Mobile Model-809"/>
    <s v="PROD2673"/>
    <n v="5"/>
    <n v="742.07"/>
    <n v="3710.35"/>
    <n v="0"/>
    <n v="0"/>
    <n v="3710.35"/>
    <x v="3"/>
    <x v="0"/>
    <n v="0.25"/>
    <n v="927.59"/>
  </r>
  <r>
    <s v="ORD2025002465"/>
    <x v="329"/>
    <s v="Customer 2104"/>
    <s v="CUST3863"/>
    <x v="4"/>
    <x v="7"/>
    <x v="0"/>
    <x v="2"/>
    <x v="8"/>
    <s v="Tablet Model-603"/>
    <s v="PROD7214"/>
    <n v="1"/>
    <n v="113.85"/>
    <n v="113.85"/>
    <n v="0.05"/>
    <n v="5.69"/>
    <n v="108.16"/>
    <x v="3"/>
    <x v="1"/>
    <n v="0.25"/>
    <n v="27.04"/>
  </r>
  <r>
    <s v="ORD2025002466"/>
    <x v="155"/>
    <s v="Customer 4918"/>
    <s v="CUST3819"/>
    <x v="0"/>
    <x v="0"/>
    <x v="0"/>
    <x v="3"/>
    <x v="10"/>
    <s v="Perfume Model-561"/>
    <s v="PROD9252"/>
    <n v="9"/>
    <n v="898.23"/>
    <n v="8084.07"/>
    <n v="0.05"/>
    <n v="404.2"/>
    <n v="7679.87"/>
    <x v="3"/>
    <x v="3"/>
    <n v="0.25"/>
    <n v="1919.97"/>
  </r>
  <r>
    <s v="ORD2025002467"/>
    <x v="384"/>
    <s v="Customer 2852"/>
    <s v="CUST1608"/>
    <x v="2"/>
    <x v="12"/>
    <x v="0"/>
    <x v="2"/>
    <x v="8"/>
    <s v="Tablet Model-668"/>
    <s v="PROD4430"/>
    <n v="4"/>
    <n v="769.26"/>
    <n v="3077.04"/>
    <n v="0.2"/>
    <n v="615.41"/>
    <n v="2461.63"/>
    <x v="1"/>
    <x v="2"/>
    <n v="0.25"/>
    <n v="615.41"/>
  </r>
  <r>
    <s v="ORD2025002468"/>
    <x v="80"/>
    <s v="Customer 2016"/>
    <s v="CUST6181"/>
    <x v="2"/>
    <x v="2"/>
    <x v="1"/>
    <x v="3"/>
    <x v="9"/>
    <s v="Lipstick Model-135"/>
    <s v="PROD2984"/>
    <n v="3"/>
    <n v="256.85000000000002"/>
    <n v="770.55"/>
    <n v="0.1"/>
    <n v="77.06"/>
    <n v="693.49"/>
    <x v="3"/>
    <x v="0"/>
    <n v="0.3"/>
    <n v="208.05"/>
  </r>
  <r>
    <s v="ORD2025002469"/>
    <x v="284"/>
    <s v="Customer 1751"/>
    <s v="CUST9500"/>
    <x v="0"/>
    <x v="0"/>
    <x v="1"/>
    <x v="1"/>
    <x v="7"/>
    <s v="Jacket Model-636"/>
    <s v="PROD2141"/>
    <n v="6"/>
    <n v="731.32"/>
    <n v="4387.92"/>
    <n v="0.1"/>
    <n v="438.79"/>
    <n v="3949.13"/>
    <x v="1"/>
    <x v="3"/>
    <n v="0.3"/>
    <n v="1184.74"/>
  </r>
  <r>
    <s v="ORD2025002470"/>
    <x v="179"/>
    <s v="Customer 3201"/>
    <s v="CUST9697"/>
    <x v="2"/>
    <x v="14"/>
    <x v="0"/>
    <x v="3"/>
    <x v="6"/>
    <s v="Face Cream Model-463"/>
    <s v="PROD8090"/>
    <n v="1"/>
    <n v="713"/>
    <n v="713"/>
    <n v="0"/>
    <n v="0"/>
    <n v="713"/>
    <x v="2"/>
    <x v="1"/>
    <n v="0.3"/>
    <n v="213.9"/>
  </r>
  <r>
    <s v="ORD2025002471"/>
    <x v="373"/>
    <s v="Customer 4927"/>
    <s v="CUST3141"/>
    <x v="2"/>
    <x v="2"/>
    <x v="1"/>
    <x v="0"/>
    <x v="0"/>
    <s v="Curtain Model-325"/>
    <s v="PROD9155"/>
    <n v="3"/>
    <n v="966.54"/>
    <n v="2899.62"/>
    <n v="0"/>
    <n v="0"/>
    <n v="2899.62"/>
    <x v="1"/>
    <x v="3"/>
    <n v="0.15"/>
    <n v="434.94"/>
  </r>
  <r>
    <s v="ORD2025002472"/>
    <x v="428"/>
    <s v="Customer 1856"/>
    <s v="CUST9854"/>
    <x v="2"/>
    <x v="12"/>
    <x v="1"/>
    <x v="1"/>
    <x v="5"/>
    <s v="Shirt Model-872"/>
    <s v="PROD7437"/>
    <n v="6"/>
    <n v="548.19000000000005"/>
    <n v="3289.14"/>
    <n v="0.1"/>
    <n v="328.91"/>
    <n v="2960.23"/>
    <x v="2"/>
    <x v="0"/>
    <n v="0.15"/>
    <n v="444.03"/>
  </r>
  <r>
    <s v="ORD2025002473"/>
    <x v="251"/>
    <s v="Customer 4591"/>
    <s v="CUST2167"/>
    <x v="3"/>
    <x v="8"/>
    <x v="1"/>
    <x v="1"/>
    <x v="5"/>
    <s v="Shirt Model-730"/>
    <s v="PROD6343"/>
    <n v="7"/>
    <n v="264.89999999999998"/>
    <n v="1854.3"/>
    <n v="0.1"/>
    <n v="185.43"/>
    <n v="1668.87"/>
    <x v="1"/>
    <x v="2"/>
    <n v="0.15"/>
    <n v="250.33"/>
  </r>
  <r>
    <s v="ORD2025002474"/>
    <x v="417"/>
    <s v="Customer 4331"/>
    <s v="CUST7500"/>
    <x v="1"/>
    <x v="1"/>
    <x v="1"/>
    <x v="0"/>
    <x v="2"/>
    <s v="Lamp Model-717"/>
    <s v="PROD4105"/>
    <n v="4"/>
    <n v="560.22"/>
    <n v="2240.88"/>
    <n v="0.05"/>
    <n v="112.04"/>
    <n v="2128.84"/>
    <x v="0"/>
    <x v="0"/>
    <n v="0.15"/>
    <n v="319.33"/>
  </r>
  <r>
    <s v="ORD2025002475"/>
    <x v="416"/>
    <s v="Customer 1230"/>
    <s v="CUST3179"/>
    <x v="3"/>
    <x v="5"/>
    <x v="0"/>
    <x v="3"/>
    <x v="9"/>
    <s v="Lipstick Model-818"/>
    <s v="PROD5486"/>
    <n v="8"/>
    <n v="128.47"/>
    <n v="1027.76"/>
    <n v="0.1"/>
    <n v="102.78"/>
    <n v="924.98"/>
    <x v="0"/>
    <x v="1"/>
    <n v="0.3"/>
    <n v="277.49"/>
  </r>
  <r>
    <s v="ORD2025002476"/>
    <x v="167"/>
    <s v="Customer 2316"/>
    <s v="CUST5264"/>
    <x v="1"/>
    <x v="1"/>
    <x v="1"/>
    <x v="0"/>
    <x v="3"/>
    <s v="Sofa Model-602"/>
    <s v="PROD4175"/>
    <n v="5"/>
    <n v="685.05"/>
    <n v="3425.25"/>
    <n v="0.2"/>
    <n v="685.05"/>
    <n v="2740.2"/>
    <x v="3"/>
    <x v="2"/>
    <n v="0.3"/>
    <n v="822.06"/>
  </r>
  <r>
    <s v="ORD2025002477"/>
    <x v="306"/>
    <s v="Customer 4854"/>
    <s v="CUST1668"/>
    <x v="2"/>
    <x v="2"/>
    <x v="0"/>
    <x v="2"/>
    <x v="4"/>
    <s v="Laptop Model-891"/>
    <s v="PROD5761"/>
    <n v="1"/>
    <n v="766.51"/>
    <n v="766.51"/>
    <n v="0"/>
    <n v="0"/>
    <n v="766.51"/>
    <x v="2"/>
    <x v="0"/>
    <n v="0.25"/>
    <n v="191.63"/>
  </r>
  <r>
    <s v="ORD2025002478"/>
    <x v="358"/>
    <s v="Customer 177"/>
    <s v="CUST6270"/>
    <x v="2"/>
    <x v="2"/>
    <x v="0"/>
    <x v="2"/>
    <x v="8"/>
    <s v="Tablet Model-413"/>
    <s v="PROD8882"/>
    <n v="4"/>
    <n v="754.97"/>
    <n v="3019.88"/>
    <n v="0.2"/>
    <n v="603.98"/>
    <n v="2415.9"/>
    <x v="3"/>
    <x v="3"/>
    <n v="0.15"/>
    <n v="362.38"/>
  </r>
  <r>
    <s v="ORD2025002479"/>
    <x v="129"/>
    <s v="Customer 515"/>
    <s v="CUST4573"/>
    <x v="2"/>
    <x v="14"/>
    <x v="0"/>
    <x v="0"/>
    <x v="2"/>
    <s v="Lamp Model-218"/>
    <s v="PROD4505"/>
    <n v="7"/>
    <n v="418.55"/>
    <n v="2929.85"/>
    <n v="0.05"/>
    <n v="146.49"/>
    <n v="2783.36"/>
    <x v="2"/>
    <x v="0"/>
    <n v="0.25"/>
    <n v="695.84"/>
  </r>
  <r>
    <s v="ORD2025002480"/>
    <x v="410"/>
    <s v="Customer 2513"/>
    <s v="CUST1584"/>
    <x v="1"/>
    <x v="1"/>
    <x v="1"/>
    <x v="1"/>
    <x v="1"/>
    <s v="Jeans Model-140"/>
    <s v="PROD8003"/>
    <n v="9"/>
    <n v="998.31"/>
    <n v="8984.7900000000009"/>
    <n v="0"/>
    <n v="0"/>
    <n v="8984.7900000000009"/>
    <x v="1"/>
    <x v="0"/>
    <n v="0.3"/>
    <n v="2695.44"/>
  </r>
  <r>
    <s v="ORD2025002481"/>
    <x v="79"/>
    <s v="Customer 4379"/>
    <s v="CUST9083"/>
    <x v="3"/>
    <x v="3"/>
    <x v="0"/>
    <x v="3"/>
    <x v="10"/>
    <s v="Perfume Model-665"/>
    <s v="PROD2714"/>
    <n v="10"/>
    <n v="433.61"/>
    <n v="4336.1000000000004"/>
    <n v="0.1"/>
    <n v="433.61"/>
    <n v="3902.49"/>
    <x v="2"/>
    <x v="3"/>
    <n v="0.25"/>
    <n v="975.62"/>
  </r>
  <r>
    <s v="ORD2025002482"/>
    <x v="372"/>
    <s v="Customer 1145"/>
    <s v="CUST6611"/>
    <x v="2"/>
    <x v="12"/>
    <x v="1"/>
    <x v="1"/>
    <x v="1"/>
    <s v="Jeans Model-550"/>
    <s v="PROD3874"/>
    <n v="1"/>
    <n v="905.33"/>
    <n v="905.33"/>
    <n v="0.1"/>
    <n v="90.53"/>
    <n v="814.8"/>
    <x v="3"/>
    <x v="0"/>
    <n v="0.25"/>
    <n v="203.7"/>
  </r>
  <r>
    <s v="ORD2025002483"/>
    <x v="217"/>
    <s v="Customer 1154"/>
    <s v="CUST3304"/>
    <x v="0"/>
    <x v="0"/>
    <x v="0"/>
    <x v="2"/>
    <x v="11"/>
    <s v="Mobile Model-232"/>
    <s v="PROD1186"/>
    <n v="9"/>
    <n v="177.65"/>
    <n v="1598.85"/>
    <n v="0.2"/>
    <n v="319.77"/>
    <n v="1279.08"/>
    <x v="1"/>
    <x v="2"/>
    <n v="0.25"/>
    <n v="319.77"/>
  </r>
  <r>
    <s v="ORD2025002484"/>
    <x v="239"/>
    <s v="Customer 1714"/>
    <s v="CUST1076"/>
    <x v="2"/>
    <x v="14"/>
    <x v="0"/>
    <x v="1"/>
    <x v="7"/>
    <s v="Jacket Model-135"/>
    <s v="PROD9280"/>
    <n v="6"/>
    <n v="329.57"/>
    <n v="1977.42"/>
    <n v="0.2"/>
    <n v="395.48"/>
    <n v="1581.94"/>
    <x v="1"/>
    <x v="0"/>
    <n v="0.25"/>
    <n v="395.49"/>
  </r>
  <r>
    <s v="ORD2025002485"/>
    <x v="169"/>
    <s v="Customer 4546"/>
    <s v="CUST1553"/>
    <x v="3"/>
    <x v="8"/>
    <x v="1"/>
    <x v="3"/>
    <x v="6"/>
    <s v="Face Cream Model-792"/>
    <s v="PROD8553"/>
    <n v="4"/>
    <n v="682.76"/>
    <n v="2731.04"/>
    <n v="0.05"/>
    <n v="136.55000000000001"/>
    <n v="2594.4899999999998"/>
    <x v="2"/>
    <x v="1"/>
    <n v="0.15"/>
    <n v="389.17"/>
  </r>
  <r>
    <s v="ORD2025002486"/>
    <x v="214"/>
    <s v="Customer 162"/>
    <s v="CUST8385"/>
    <x v="1"/>
    <x v="10"/>
    <x v="0"/>
    <x v="3"/>
    <x v="10"/>
    <s v="Perfume Model-620"/>
    <s v="PROD8960"/>
    <n v="9"/>
    <n v="766.46"/>
    <n v="6898.14"/>
    <n v="0.2"/>
    <n v="1379.63"/>
    <n v="5518.51"/>
    <x v="1"/>
    <x v="2"/>
    <n v="0.15"/>
    <n v="827.78"/>
  </r>
  <r>
    <s v="ORD2025002487"/>
    <x v="15"/>
    <s v="Customer 1116"/>
    <s v="CUST9369"/>
    <x v="4"/>
    <x v="9"/>
    <x v="0"/>
    <x v="1"/>
    <x v="5"/>
    <s v="Shirt Model-591"/>
    <s v="PROD8232"/>
    <n v="10"/>
    <n v="669.78"/>
    <n v="6697.8"/>
    <n v="0.1"/>
    <n v="669.78"/>
    <n v="6028.02"/>
    <x v="1"/>
    <x v="2"/>
    <n v="0.3"/>
    <n v="1808.41"/>
  </r>
  <r>
    <s v="ORD2025002488"/>
    <x v="300"/>
    <s v="Customer 3654"/>
    <s v="CUST8701"/>
    <x v="4"/>
    <x v="9"/>
    <x v="0"/>
    <x v="3"/>
    <x v="10"/>
    <s v="Perfume Model-668"/>
    <s v="PROD5942"/>
    <n v="8"/>
    <n v="738.59"/>
    <n v="5908.72"/>
    <n v="0.2"/>
    <n v="1181.74"/>
    <n v="4726.9799999999996"/>
    <x v="3"/>
    <x v="3"/>
    <n v="0.25"/>
    <n v="1181.74"/>
  </r>
  <r>
    <s v="ORD2025002489"/>
    <x v="257"/>
    <s v="Customer 2585"/>
    <s v="CUST3709"/>
    <x v="4"/>
    <x v="11"/>
    <x v="1"/>
    <x v="3"/>
    <x v="10"/>
    <s v="Perfume Model-711"/>
    <s v="PROD7973"/>
    <n v="7"/>
    <n v="644.65"/>
    <n v="4512.55"/>
    <n v="0"/>
    <n v="0"/>
    <n v="4512.55"/>
    <x v="0"/>
    <x v="2"/>
    <n v="0.3"/>
    <n v="1353.77"/>
  </r>
  <r>
    <s v="ORD2025002490"/>
    <x v="284"/>
    <s v="Customer 1739"/>
    <s v="CUST6078"/>
    <x v="0"/>
    <x v="13"/>
    <x v="1"/>
    <x v="0"/>
    <x v="3"/>
    <s v="Sofa Model-202"/>
    <s v="PROD6358"/>
    <n v="8"/>
    <n v="285.7"/>
    <n v="2285.6"/>
    <n v="0.2"/>
    <n v="457.12"/>
    <n v="1828.48"/>
    <x v="3"/>
    <x v="3"/>
    <n v="0.3"/>
    <n v="548.54"/>
  </r>
  <r>
    <s v="ORD2025002491"/>
    <x v="35"/>
    <s v="Customer 4551"/>
    <s v="CUST5116"/>
    <x v="0"/>
    <x v="6"/>
    <x v="1"/>
    <x v="2"/>
    <x v="8"/>
    <s v="Tablet Model-277"/>
    <s v="PROD3048"/>
    <n v="10"/>
    <n v="484.74"/>
    <n v="4847.3999999999996"/>
    <n v="0"/>
    <n v="0"/>
    <n v="4847.3999999999996"/>
    <x v="0"/>
    <x v="3"/>
    <n v="0.3"/>
    <n v="1454.22"/>
  </r>
  <r>
    <s v="ORD2025002492"/>
    <x v="25"/>
    <s v="Customer 3972"/>
    <s v="CUST7742"/>
    <x v="3"/>
    <x v="5"/>
    <x v="0"/>
    <x v="3"/>
    <x v="6"/>
    <s v="Face Cream Model-346"/>
    <s v="PROD1544"/>
    <n v="3"/>
    <n v="174.82"/>
    <n v="524.46"/>
    <n v="0.2"/>
    <n v="104.89"/>
    <n v="419.57"/>
    <x v="2"/>
    <x v="1"/>
    <n v="0.25"/>
    <n v="104.89"/>
  </r>
  <r>
    <s v="ORD2025002493"/>
    <x v="431"/>
    <s v="Customer 2139"/>
    <s v="CUST2188"/>
    <x v="2"/>
    <x v="12"/>
    <x v="1"/>
    <x v="1"/>
    <x v="5"/>
    <s v="Shirt Model-900"/>
    <s v="PROD5165"/>
    <n v="9"/>
    <n v="440.55"/>
    <n v="3964.95"/>
    <n v="0"/>
    <n v="0"/>
    <n v="3964.95"/>
    <x v="3"/>
    <x v="0"/>
    <n v="0.25"/>
    <n v="991.24"/>
  </r>
  <r>
    <s v="ORD2025002494"/>
    <x v="271"/>
    <s v="Customer 170"/>
    <s v="CUST1926"/>
    <x v="3"/>
    <x v="5"/>
    <x v="0"/>
    <x v="3"/>
    <x v="9"/>
    <s v="Lipstick Model-725"/>
    <s v="PROD8227"/>
    <n v="8"/>
    <n v="546.08000000000004"/>
    <n v="4368.6400000000003"/>
    <n v="0.1"/>
    <n v="436.86"/>
    <n v="3931.78"/>
    <x v="0"/>
    <x v="0"/>
    <n v="0.3"/>
    <n v="1179.53"/>
  </r>
  <r>
    <s v="ORD2025002495"/>
    <x v="254"/>
    <s v="Customer 3819"/>
    <s v="CUST4045"/>
    <x v="4"/>
    <x v="7"/>
    <x v="1"/>
    <x v="3"/>
    <x v="9"/>
    <s v="Lipstick Model-878"/>
    <s v="PROD5148"/>
    <n v="3"/>
    <n v="748.29"/>
    <n v="2244.87"/>
    <n v="0.1"/>
    <n v="224.49"/>
    <n v="2020.38"/>
    <x v="0"/>
    <x v="1"/>
    <n v="0.25"/>
    <n v="505.1"/>
  </r>
  <r>
    <s v="ORD2025002496"/>
    <x v="22"/>
    <s v="Customer 1900"/>
    <s v="CUST3055"/>
    <x v="2"/>
    <x v="2"/>
    <x v="1"/>
    <x v="1"/>
    <x v="5"/>
    <s v="Shirt Model-130"/>
    <s v="PROD6299"/>
    <n v="8"/>
    <n v="665.47"/>
    <n v="5323.76"/>
    <n v="0"/>
    <n v="0"/>
    <n v="5323.76"/>
    <x v="1"/>
    <x v="3"/>
    <n v="0.25"/>
    <n v="1330.94"/>
  </r>
  <r>
    <s v="ORD2025002497"/>
    <x v="347"/>
    <s v="Customer 562"/>
    <s v="CUST2100"/>
    <x v="0"/>
    <x v="0"/>
    <x v="0"/>
    <x v="2"/>
    <x v="8"/>
    <s v="Tablet Model-151"/>
    <s v="PROD8022"/>
    <n v="2"/>
    <n v="844.45"/>
    <n v="1688.9"/>
    <n v="0.2"/>
    <n v="337.78"/>
    <n v="1351.12"/>
    <x v="3"/>
    <x v="1"/>
    <n v="0.15"/>
    <n v="202.67"/>
  </r>
  <r>
    <s v="ORD2025002498"/>
    <x v="383"/>
    <s v="Customer 4219"/>
    <s v="CUST2038"/>
    <x v="3"/>
    <x v="5"/>
    <x v="1"/>
    <x v="2"/>
    <x v="8"/>
    <s v="Tablet Model-277"/>
    <s v="PROD5590"/>
    <n v="6"/>
    <n v="492.7"/>
    <n v="2956.2"/>
    <n v="0.2"/>
    <n v="591.24"/>
    <n v="2364.96"/>
    <x v="0"/>
    <x v="0"/>
    <n v="0.15"/>
    <n v="354.74"/>
  </r>
  <r>
    <s v="ORD2025002499"/>
    <x v="263"/>
    <s v="Customer 155"/>
    <s v="CUST8629"/>
    <x v="2"/>
    <x v="14"/>
    <x v="1"/>
    <x v="0"/>
    <x v="2"/>
    <s v="Lamp Model-346"/>
    <s v="PROD9368"/>
    <n v="9"/>
    <n v="493.09"/>
    <n v="4437.8100000000004"/>
    <n v="0.05"/>
    <n v="221.89"/>
    <n v="4215.92"/>
    <x v="2"/>
    <x v="3"/>
    <n v="0.15"/>
    <n v="632.39"/>
  </r>
  <r>
    <s v="ORD2025002500"/>
    <x v="79"/>
    <s v="Customer 2860"/>
    <s v="CUST1382"/>
    <x v="0"/>
    <x v="6"/>
    <x v="0"/>
    <x v="1"/>
    <x v="5"/>
    <s v="Shirt Model-415"/>
    <s v="PROD8732"/>
    <n v="6"/>
    <n v="419.85"/>
    <n v="2519.1"/>
    <n v="0.05"/>
    <n v="125.95"/>
    <n v="2393.15"/>
    <x v="0"/>
    <x v="3"/>
    <n v="0.15"/>
    <n v="358.97"/>
  </r>
  <r>
    <s v="ORD2025002501"/>
    <x v="73"/>
    <s v="Customer 1470"/>
    <s v="CUST5802"/>
    <x v="3"/>
    <x v="8"/>
    <x v="1"/>
    <x v="0"/>
    <x v="3"/>
    <s v="Sofa Model-109"/>
    <s v="PROD8668"/>
    <n v="4"/>
    <n v="958.08"/>
    <n v="3832.32"/>
    <n v="0.2"/>
    <n v="766.46"/>
    <n v="3065.86"/>
    <x v="1"/>
    <x v="0"/>
    <n v="0.15"/>
    <n v="459.88"/>
  </r>
  <r>
    <s v="ORD2025002502"/>
    <x v="26"/>
    <s v="Customer 3852"/>
    <s v="CUST6123"/>
    <x v="3"/>
    <x v="5"/>
    <x v="0"/>
    <x v="3"/>
    <x v="9"/>
    <s v="Lipstick Model-912"/>
    <s v="PROD6541"/>
    <n v="10"/>
    <n v="996.84"/>
    <n v="9968.4"/>
    <n v="0.1"/>
    <n v="996.84"/>
    <n v="8971.56"/>
    <x v="2"/>
    <x v="1"/>
    <n v="0.25"/>
    <n v="2242.89"/>
  </r>
  <r>
    <s v="ORD2025002503"/>
    <x v="49"/>
    <s v="Customer 975"/>
    <s v="CUST6413"/>
    <x v="0"/>
    <x v="0"/>
    <x v="0"/>
    <x v="3"/>
    <x v="9"/>
    <s v="Lipstick Model-680"/>
    <s v="PROD3660"/>
    <n v="6"/>
    <n v="626.07000000000005"/>
    <n v="3756.42"/>
    <n v="0.2"/>
    <n v="751.28"/>
    <n v="3005.14"/>
    <x v="1"/>
    <x v="2"/>
    <n v="0.3"/>
    <n v="901.54"/>
  </r>
  <r>
    <s v="ORD2025002504"/>
    <x v="262"/>
    <s v="Customer 3503"/>
    <s v="CUST9791"/>
    <x v="1"/>
    <x v="1"/>
    <x v="1"/>
    <x v="1"/>
    <x v="7"/>
    <s v="Jacket Model-282"/>
    <s v="PROD5105"/>
    <n v="1"/>
    <n v="577.03"/>
    <n v="577.03"/>
    <n v="0.2"/>
    <n v="115.41"/>
    <n v="461.62"/>
    <x v="1"/>
    <x v="0"/>
    <n v="0.25"/>
    <n v="115.41"/>
  </r>
  <r>
    <s v="ORD2025002505"/>
    <x v="180"/>
    <s v="Customer 2470"/>
    <s v="CUST3849"/>
    <x v="2"/>
    <x v="12"/>
    <x v="1"/>
    <x v="2"/>
    <x v="11"/>
    <s v="Mobile Model-202"/>
    <s v="PROD3019"/>
    <n v="9"/>
    <n v="475.23"/>
    <n v="4277.07"/>
    <n v="0.1"/>
    <n v="427.71"/>
    <n v="3849.36"/>
    <x v="0"/>
    <x v="2"/>
    <n v="0.3"/>
    <n v="1154.81"/>
  </r>
  <r>
    <s v="ORD2025002506"/>
    <x v="198"/>
    <s v="Customer 3746"/>
    <s v="CUST1681"/>
    <x v="3"/>
    <x v="8"/>
    <x v="0"/>
    <x v="2"/>
    <x v="4"/>
    <s v="Laptop Model-593"/>
    <s v="PROD6792"/>
    <n v="1"/>
    <n v="794.69"/>
    <n v="794.69"/>
    <n v="0"/>
    <n v="0"/>
    <n v="794.69"/>
    <x v="2"/>
    <x v="0"/>
    <n v="0.15"/>
    <n v="119.2"/>
  </r>
  <r>
    <s v="ORD2025002507"/>
    <x v="119"/>
    <s v="Customer 4928"/>
    <s v="CUST1222"/>
    <x v="0"/>
    <x v="13"/>
    <x v="1"/>
    <x v="2"/>
    <x v="4"/>
    <s v="Laptop Model-244"/>
    <s v="PROD5802"/>
    <n v="1"/>
    <n v="752.1"/>
    <n v="752.1"/>
    <n v="0.05"/>
    <n v="37.61"/>
    <n v="714.49"/>
    <x v="3"/>
    <x v="1"/>
    <n v="0.3"/>
    <n v="214.35"/>
  </r>
  <r>
    <s v="ORD2025002508"/>
    <x v="337"/>
    <s v="Customer 2347"/>
    <s v="CUST8912"/>
    <x v="2"/>
    <x v="2"/>
    <x v="1"/>
    <x v="2"/>
    <x v="8"/>
    <s v="Tablet Model-845"/>
    <s v="PROD5903"/>
    <n v="1"/>
    <n v="583.13"/>
    <n v="583.13"/>
    <n v="0"/>
    <n v="0"/>
    <n v="583.13"/>
    <x v="0"/>
    <x v="0"/>
    <n v="0.15"/>
    <n v="87.47"/>
  </r>
  <r>
    <s v="ORD2025002509"/>
    <x v="14"/>
    <s v="Customer 4240"/>
    <s v="CUST6659"/>
    <x v="3"/>
    <x v="5"/>
    <x v="1"/>
    <x v="0"/>
    <x v="0"/>
    <s v="Curtain Model-440"/>
    <s v="PROD1708"/>
    <n v="1"/>
    <n v="817.56"/>
    <n v="817.56"/>
    <n v="0.05"/>
    <n v="40.880000000000003"/>
    <n v="776.68"/>
    <x v="0"/>
    <x v="2"/>
    <n v="0.3"/>
    <n v="233"/>
  </r>
  <r>
    <s v="ORD2025002510"/>
    <x v="233"/>
    <s v="Customer 2070"/>
    <s v="CUST3536"/>
    <x v="1"/>
    <x v="1"/>
    <x v="1"/>
    <x v="0"/>
    <x v="3"/>
    <s v="Sofa Model-999"/>
    <s v="PROD2487"/>
    <n v="3"/>
    <n v="151.72999999999999"/>
    <n v="455.19"/>
    <n v="0.1"/>
    <n v="45.52"/>
    <n v="409.67"/>
    <x v="3"/>
    <x v="2"/>
    <n v="0.15"/>
    <n v="61.45"/>
  </r>
  <r>
    <s v="ORD2025002511"/>
    <x v="303"/>
    <s v="Customer 4741"/>
    <s v="CUST5823"/>
    <x v="1"/>
    <x v="10"/>
    <x v="1"/>
    <x v="3"/>
    <x v="10"/>
    <s v="Perfume Model-932"/>
    <s v="PROD9393"/>
    <n v="5"/>
    <n v="826.79"/>
    <n v="4133.95"/>
    <n v="0.1"/>
    <n v="413.39"/>
    <n v="3720.56"/>
    <x v="2"/>
    <x v="2"/>
    <n v="0.3"/>
    <n v="1116.17"/>
  </r>
  <r>
    <s v="ORD2025002512"/>
    <x v="217"/>
    <s v="Customer 2995"/>
    <s v="CUST9315"/>
    <x v="0"/>
    <x v="13"/>
    <x v="0"/>
    <x v="0"/>
    <x v="2"/>
    <s v="Lamp Model-595"/>
    <s v="PROD4394"/>
    <n v="4"/>
    <n v="199.68"/>
    <n v="798.72"/>
    <n v="0.2"/>
    <n v="159.74"/>
    <n v="638.98"/>
    <x v="0"/>
    <x v="0"/>
    <n v="0.25"/>
    <n v="159.75"/>
  </r>
  <r>
    <s v="ORD2025002513"/>
    <x v="120"/>
    <s v="Customer 4568"/>
    <s v="CUST2259"/>
    <x v="3"/>
    <x v="8"/>
    <x v="1"/>
    <x v="2"/>
    <x v="4"/>
    <s v="Laptop Model-844"/>
    <s v="PROD4026"/>
    <n v="7"/>
    <n v="125.87"/>
    <n v="881.09"/>
    <n v="0"/>
    <n v="0"/>
    <n v="881.09"/>
    <x v="2"/>
    <x v="0"/>
    <n v="0.15"/>
    <n v="132.16"/>
  </r>
  <r>
    <s v="ORD2025002514"/>
    <x v="318"/>
    <s v="Customer 507"/>
    <s v="CUST4737"/>
    <x v="3"/>
    <x v="8"/>
    <x v="1"/>
    <x v="0"/>
    <x v="2"/>
    <s v="Lamp Model-289"/>
    <s v="PROD3648"/>
    <n v="6"/>
    <n v="576.62"/>
    <n v="3459.72"/>
    <n v="0.1"/>
    <n v="345.97"/>
    <n v="3113.75"/>
    <x v="1"/>
    <x v="0"/>
    <n v="0.15"/>
    <n v="467.06"/>
  </r>
  <r>
    <s v="ORD2025002515"/>
    <x v="0"/>
    <s v="Customer 3429"/>
    <s v="CUST8072"/>
    <x v="4"/>
    <x v="9"/>
    <x v="1"/>
    <x v="1"/>
    <x v="5"/>
    <s v="Shirt Model-886"/>
    <s v="PROD7158"/>
    <n v="5"/>
    <n v="133.56"/>
    <n v="667.8"/>
    <n v="0"/>
    <n v="0"/>
    <n v="667.8"/>
    <x v="1"/>
    <x v="1"/>
    <n v="0.3"/>
    <n v="200.34"/>
  </r>
  <r>
    <s v="ORD2025002516"/>
    <x v="31"/>
    <s v="Customer 2420"/>
    <s v="CUST6792"/>
    <x v="4"/>
    <x v="9"/>
    <x v="0"/>
    <x v="2"/>
    <x v="8"/>
    <s v="Tablet Model-755"/>
    <s v="PROD2713"/>
    <n v="6"/>
    <n v="256.38"/>
    <n v="1538.28"/>
    <n v="0.2"/>
    <n v="307.66000000000003"/>
    <n v="1230.6199999999999"/>
    <x v="1"/>
    <x v="2"/>
    <n v="0.3"/>
    <n v="369.19"/>
  </r>
  <r>
    <s v="ORD2025002517"/>
    <x v="270"/>
    <s v="Customer 1854"/>
    <s v="CUST5035"/>
    <x v="4"/>
    <x v="7"/>
    <x v="1"/>
    <x v="1"/>
    <x v="5"/>
    <s v="Shirt Model-339"/>
    <s v="PROD6272"/>
    <n v="6"/>
    <n v="939.55"/>
    <n v="5637.3"/>
    <n v="0.1"/>
    <n v="563.73"/>
    <n v="5073.57"/>
    <x v="0"/>
    <x v="2"/>
    <n v="0.3"/>
    <n v="1522.07"/>
  </r>
  <r>
    <s v="ORD2025002518"/>
    <x v="238"/>
    <s v="Customer 4188"/>
    <s v="CUST9666"/>
    <x v="2"/>
    <x v="14"/>
    <x v="0"/>
    <x v="1"/>
    <x v="7"/>
    <s v="Jacket Model-707"/>
    <s v="PROD8333"/>
    <n v="9"/>
    <n v="235.47"/>
    <n v="2119.23"/>
    <n v="0"/>
    <n v="0"/>
    <n v="2119.23"/>
    <x v="3"/>
    <x v="2"/>
    <n v="0.15"/>
    <n v="317.88"/>
  </r>
  <r>
    <s v="ORD2025002519"/>
    <x v="184"/>
    <s v="Customer 2669"/>
    <s v="CUST7208"/>
    <x v="2"/>
    <x v="2"/>
    <x v="1"/>
    <x v="1"/>
    <x v="1"/>
    <s v="Jeans Model-883"/>
    <s v="PROD4040"/>
    <n v="3"/>
    <n v="623.99"/>
    <n v="1871.97"/>
    <n v="0.05"/>
    <n v="93.6"/>
    <n v="1778.37"/>
    <x v="0"/>
    <x v="3"/>
    <n v="0.3"/>
    <n v="533.51"/>
  </r>
  <r>
    <s v="ORD2025002520"/>
    <x v="73"/>
    <s v="Customer 823"/>
    <s v="CUST3430"/>
    <x v="2"/>
    <x v="14"/>
    <x v="0"/>
    <x v="1"/>
    <x v="7"/>
    <s v="Jacket Model-630"/>
    <s v="PROD5500"/>
    <n v="9"/>
    <n v="657.91"/>
    <n v="5921.19"/>
    <n v="0.05"/>
    <n v="296.06"/>
    <n v="5625.13"/>
    <x v="1"/>
    <x v="1"/>
    <n v="0.15"/>
    <n v="843.77"/>
  </r>
  <r>
    <s v="ORD2025002521"/>
    <x v="448"/>
    <s v="Customer 2847"/>
    <s v="CUST4027"/>
    <x v="0"/>
    <x v="13"/>
    <x v="0"/>
    <x v="0"/>
    <x v="2"/>
    <s v="Lamp Model-249"/>
    <s v="PROD1455"/>
    <n v="10"/>
    <n v="726.88"/>
    <n v="7268.8"/>
    <n v="0.1"/>
    <n v="726.88"/>
    <n v="6541.92"/>
    <x v="1"/>
    <x v="2"/>
    <n v="0.3"/>
    <n v="1962.58"/>
  </r>
  <r>
    <s v="ORD2025002522"/>
    <x v="192"/>
    <s v="Customer 3542"/>
    <s v="CUST7414"/>
    <x v="3"/>
    <x v="8"/>
    <x v="0"/>
    <x v="1"/>
    <x v="5"/>
    <s v="Shirt Model-111"/>
    <s v="PROD1664"/>
    <n v="1"/>
    <n v="920.76"/>
    <n v="920.76"/>
    <n v="0.2"/>
    <n v="184.15"/>
    <n v="736.61"/>
    <x v="0"/>
    <x v="3"/>
    <n v="0.25"/>
    <n v="184.15"/>
  </r>
  <r>
    <s v="ORD2025002523"/>
    <x v="330"/>
    <s v="Customer 3794"/>
    <s v="CUST2740"/>
    <x v="2"/>
    <x v="12"/>
    <x v="0"/>
    <x v="3"/>
    <x v="9"/>
    <s v="Lipstick Model-510"/>
    <s v="PROD7410"/>
    <n v="4"/>
    <n v="877.94"/>
    <n v="3511.76"/>
    <n v="0"/>
    <n v="0"/>
    <n v="3511.76"/>
    <x v="0"/>
    <x v="3"/>
    <n v="0.25"/>
    <n v="877.94"/>
  </r>
  <r>
    <s v="ORD2025002524"/>
    <x v="317"/>
    <s v="Customer 3907"/>
    <s v="CUST1333"/>
    <x v="1"/>
    <x v="1"/>
    <x v="0"/>
    <x v="0"/>
    <x v="0"/>
    <s v="Curtain Model-304"/>
    <s v="PROD6389"/>
    <n v="5"/>
    <n v="819.34"/>
    <n v="4096.7"/>
    <n v="0.2"/>
    <n v="819.34"/>
    <n v="3277.36"/>
    <x v="0"/>
    <x v="0"/>
    <n v="0.3"/>
    <n v="983.21"/>
  </r>
  <r>
    <s v="ORD2025002525"/>
    <x v="214"/>
    <s v="Customer 2049"/>
    <s v="CUST3610"/>
    <x v="3"/>
    <x v="5"/>
    <x v="0"/>
    <x v="1"/>
    <x v="5"/>
    <s v="Shirt Model-793"/>
    <s v="PROD6127"/>
    <n v="6"/>
    <n v="194.42"/>
    <n v="1166.52"/>
    <n v="0.2"/>
    <n v="233.3"/>
    <n v="933.22"/>
    <x v="1"/>
    <x v="0"/>
    <n v="0.25"/>
    <n v="233.31"/>
  </r>
  <r>
    <s v="ORD2025002526"/>
    <x v="326"/>
    <s v="Customer 2215"/>
    <s v="CUST6475"/>
    <x v="0"/>
    <x v="13"/>
    <x v="0"/>
    <x v="0"/>
    <x v="3"/>
    <s v="Sofa Model-287"/>
    <s v="PROD2944"/>
    <n v="4"/>
    <n v="909.58"/>
    <n v="3638.32"/>
    <n v="0.1"/>
    <n v="363.83"/>
    <n v="3274.49"/>
    <x v="3"/>
    <x v="1"/>
    <n v="0.15"/>
    <n v="491.17"/>
  </r>
  <r>
    <s v="ORD2025002527"/>
    <x v="136"/>
    <s v="Customer 2216"/>
    <s v="CUST4105"/>
    <x v="1"/>
    <x v="1"/>
    <x v="0"/>
    <x v="3"/>
    <x v="10"/>
    <s v="Perfume Model-469"/>
    <s v="PROD8535"/>
    <n v="10"/>
    <n v="410.31"/>
    <n v="4103.1000000000004"/>
    <n v="0.2"/>
    <n v="820.62"/>
    <n v="3282.48"/>
    <x v="1"/>
    <x v="0"/>
    <n v="0.15"/>
    <n v="492.37"/>
  </r>
  <r>
    <s v="ORD2025002528"/>
    <x v="369"/>
    <s v="Customer 56"/>
    <s v="CUST6642"/>
    <x v="4"/>
    <x v="11"/>
    <x v="0"/>
    <x v="3"/>
    <x v="10"/>
    <s v="Perfume Model-928"/>
    <s v="PROD3333"/>
    <n v="2"/>
    <n v="940.02"/>
    <n v="1880.04"/>
    <n v="0"/>
    <n v="0"/>
    <n v="1880.04"/>
    <x v="2"/>
    <x v="0"/>
    <n v="0.15"/>
    <n v="282.01"/>
  </r>
  <r>
    <s v="ORD2025002529"/>
    <x v="25"/>
    <s v="Customer 1331"/>
    <s v="CUST6984"/>
    <x v="1"/>
    <x v="4"/>
    <x v="1"/>
    <x v="1"/>
    <x v="1"/>
    <s v="Jeans Model-864"/>
    <s v="PROD4753"/>
    <n v="9"/>
    <n v="718.84"/>
    <n v="6469.56"/>
    <n v="0.2"/>
    <n v="1293.9100000000001"/>
    <n v="5175.6499999999996"/>
    <x v="3"/>
    <x v="3"/>
    <n v="0.25"/>
    <n v="1293.9100000000001"/>
  </r>
  <r>
    <s v="ORD2025002530"/>
    <x v="203"/>
    <s v="Customer 1274"/>
    <s v="CUST9681"/>
    <x v="0"/>
    <x v="13"/>
    <x v="1"/>
    <x v="3"/>
    <x v="6"/>
    <s v="Face Cream Model-440"/>
    <s v="PROD2586"/>
    <n v="9"/>
    <n v="139.75"/>
    <n v="1257.75"/>
    <n v="0"/>
    <n v="0"/>
    <n v="1257.75"/>
    <x v="2"/>
    <x v="3"/>
    <n v="0.15"/>
    <n v="188.66"/>
  </r>
  <r>
    <s v="ORD2025002531"/>
    <x v="403"/>
    <s v="Customer 2240"/>
    <s v="CUST2839"/>
    <x v="1"/>
    <x v="4"/>
    <x v="1"/>
    <x v="2"/>
    <x v="8"/>
    <s v="Tablet Model-591"/>
    <s v="PROD7973"/>
    <n v="5"/>
    <n v="860.92"/>
    <n v="4304.6000000000004"/>
    <n v="0.2"/>
    <n v="860.92"/>
    <n v="3443.68"/>
    <x v="1"/>
    <x v="3"/>
    <n v="0.15"/>
    <n v="516.54999999999995"/>
  </r>
  <r>
    <s v="ORD2025002532"/>
    <x v="219"/>
    <s v="Customer 3993"/>
    <s v="CUST2614"/>
    <x v="2"/>
    <x v="2"/>
    <x v="0"/>
    <x v="0"/>
    <x v="2"/>
    <s v="Lamp Model-538"/>
    <s v="PROD2663"/>
    <n v="5"/>
    <n v="904.32"/>
    <n v="4521.6000000000004"/>
    <n v="0"/>
    <n v="0"/>
    <n v="4521.6000000000004"/>
    <x v="0"/>
    <x v="0"/>
    <n v="0.15"/>
    <n v="678.24"/>
  </r>
  <r>
    <s v="ORD2025002533"/>
    <x v="339"/>
    <s v="Customer 1390"/>
    <s v="CUST8978"/>
    <x v="0"/>
    <x v="0"/>
    <x v="0"/>
    <x v="0"/>
    <x v="0"/>
    <s v="Curtain Model-172"/>
    <s v="PROD2981"/>
    <n v="9"/>
    <n v="738"/>
    <n v="6642"/>
    <n v="0"/>
    <n v="0"/>
    <n v="6642"/>
    <x v="3"/>
    <x v="2"/>
    <n v="0.25"/>
    <n v="1660.5"/>
  </r>
  <r>
    <s v="ORD2025002534"/>
    <x v="128"/>
    <s v="Customer 1890"/>
    <s v="CUST6431"/>
    <x v="2"/>
    <x v="14"/>
    <x v="1"/>
    <x v="1"/>
    <x v="1"/>
    <s v="Jeans Model-255"/>
    <s v="PROD4251"/>
    <n v="10"/>
    <n v="814.03"/>
    <n v="8140.3"/>
    <n v="0.05"/>
    <n v="407.02"/>
    <n v="7733.28"/>
    <x v="0"/>
    <x v="3"/>
    <n v="0.15"/>
    <n v="1159.99"/>
  </r>
  <r>
    <s v="ORD2025002535"/>
    <x v="415"/>
    <s v="Customer 388"/>
    <s v="CUST3125"/>
    <x v="1"/>
    <x v="4"/>
    <x v="0"/>
    <x v="2"/>
    <x v="4"/>
    <s v="Laptop Model-844"/>
    <s v="PROD6467"/>
    <n v="9"/>
    <n v="702.91"/>
    <n v="6326.19"/>
    <n v="0"/>
    <n v="0"/>
    <n v="6326.19"/>
    <x v="2"/>
    <x v="3"/>
    <n v="0.25"/>
    <n v="1581.55"/>
  </r>
  <r>
    <s v="ORD2025002536"/>
    <x v="209"/>
    <s v="Customer 3661"/>
    <s v="CUST7329"/>
    <x v="2"/>
    <x v="14"/>
    <x v="0"/>
    <x v="2"/>
    <x v="8"/>
    <s v="Tablet Model-299"/>
    <s v="PROD3554"/>
    <n v="8"/>
    <n v="322.35000000000002"/>
    <n v="2578.8000000000002"/>
    <n v="0"/>
    <n v="0"/>
    <n v="2578.8000000000002"/>
    <x v="0"/>
    <x v="2"/>
    <n v="0.3"/>
    <n v="773.64"/>
  </r>
  <r>
    <s v="ORD2025002537"/>
    <x v="274"/>
    <s v="Customer 1785"/>
    <s v="CUST2756"/>
    <x v="1"/>
    <x v="1"/>
    <x v="1"/>
    <x v="3"/>
    <x v="9"/>
    <s v="Lipstick Model-475"/>
    <s v="PROD9584"/>
    <n v="8"/>
    <n v="192.36"/>
    <n v="1538.88"/>
    <n v="0.2"/>
    <n v="307.77999999999997"/>
    <n v="1231.0999999999999"/>
    <x v="2"/>
    <x v="1"/>
    <n v="0.25"/>
    <n v="307.77"/>
  </r>
  <r>
    <s v="ORD2025002538"/>
    <x v="369"/>
    <s v="Customer 2181"/>
    <s v="CUST5113"/>
    <x v="4"/>
    <x v="11"/>
    <x v="1"/>
    <x v="3"/>
    <x v="6"/>
    <s v="Face Cream Model-438"/>
    <s v="PROD9735"/>
    <n v="5"/>
    <n v="763.86"/>
    <n v="3819.3"/>
    <n v="0.1"/>
    <n v="381.93"/>
    <n v="3437.37"/>
    <x v="3"/>
    <x v="0"/>
    <n v="0.15"/>
    <n v="515.61"/>
  </r>
  <r>
    <s v="ORD2025002539"/>
    <x v="262"/>
    <s v="Customer 2486"/>
    <s v="CUST9901"/>
    <x v="0"/>
    <x v="0"/>
    <x v="0"/>
    <x v="3"/>
    <x v="6"/>
    <s v="Face Cream Model-993"/>
    <s v="PROD2015"/>
    <n v="7"/>
    <n v="856.12"/>
    <n v="5992.84"/>
    <n v="0.1"/>
    <n v="599.28"/>
    <n v="5393.56"/>
    <x v="0"/>
    <x v="0"/>
    <n v="0.25"/>
    <n v="1348.39"/>
  </r>
  <r>
    <s v="ORD2025002540"/>
    <x v="157"/>
    <s v="Customer 1748"/>
    <s v="CUST3114"/>
    <x v="0"/>
    <x v="6"/>
    <x v="1"/>
    <x v="1"/>
    <x v="5"/>
    <s v="Shirt Model-402"/>
    <s v="PROD1966"/>
    <n v="4"/>
    <n v="915.24"/>
    <n v="3660.96"/>
    <n v="0.1"/>
    <n v="366.1"/>
    <n v="3294.86"/>
    <x v="2"/>
    <x v="1"/>
    <n v="0.3"/>
    <n v="988.46"/>
  </r>
  <r>
    <s v="ORD2025002541"/>
    <x v="3"/>
    <s v="Customer 67"/>
    <s v="CUST6669"/>
    <x v="1"/>
    <x v="1"/>
    <x v="1"/>
    <x v="0"/>
    <x v="3"/>
    <s v="Sofa Model-269"/>
    <s v="PROD2938"/>
    <n v="3"/>
    <n v="451.67"/>
    <n v="1355.01"/>
    <n v="0.05"/>
    <n v="67.75"/>
    <n v="1287.26"/>
    <x v="3"/>
    <x v="1"/>
    <n v="0.3"/>
    <n v="386.18"/>
  </r>
  <r>
    <s v="ORD2025002542"/>
    <x v="443"/>
    <s v="Customer 2146"/>
    <s v="CUST1927"/>
    <x v="0"/>
    <x v="6"/>
    <x v="1"/>
    <x v="1"/>
    <x v="7"/>
    <s v="Jacket Model-186"/>
    <s v="PROD6226"/>
    <n v="9"/>
    <n v="622.07000000000005"/>
    <n v="5598.63"/>
    <n v="0.1"/>
    <n v="559.86"/>
    <n v="5038.7700000000004"/>
    <x v="1"/>
    <x v="1"/>
    <n v="0.3"/>
    <n v="1511.63"/>
  </r>
  <r>
    <s v="ORD2025002543"/>
    <x v="89"/>
    <s v="Customer 2754"/>
    <s v="CUST9230"/>
    <x v="3"/>
    <x v="3"/>
    <x v="1"/>
    <x v="3"/>
    <x v="10"/>
    <s v="Perfume Model-412"/>
    <s v="PROD3076"/>
    <n v="3"/>
    <n v="930.34"/>
    <n v="2791.02"/>
    <n v="0.05"/>
    <n v="139.55000000000001"/>
    <n v="2651.47"/>
    <x v="3"/>
    <x v="0"/>
    <n v="0.3"/>
    <n v="795.44"/>
  </r>
  <r>
    <s v="ORD2025002544"/>
    <x v="122"/>
    <s v="Customer 3211"/>
    <s v="CUST1079"/>
    <x v="3"/>
    <x v="8"/>
    <x v="1"/>
    <x v="2"/>
    <x v="8"/>
    <s v="Tablet Model-551"/>
    <s v="PROD9603"/>
    <n v="3"/>
    <n v="161.44"/>
    <n v="484.32"/>
    <n v="0"/>
    <n v="0"/>
    <n v="484.32"/>
    <x v="0"/>
    <x v="2"/>
    <n v="0.3"/>
    <n v="145.30000000000001"/>
  </r>
  <r>
    <s v="ORD2025002545"/>
    <x v="200"/>
    <s v="Customer 1387"/>
    <s v="CUST5920"/>
    <x v="1"/>
    <x v="10"/>
    <x v="0"/>
    <x v="1"/>
    <x v="5"/>
    <s v="Shirt Model-632"/>
    <s v="PROD1668"/>
    <n v="5"/>
    <n v="760.88"/>
    <n v="3804.4"/>
    <n v="0.2"/>
    <n v="760.88"/>
    <n v="3043.52"/>
    <x v="1"/>
    <x v="0"/>
    <n v="0.25"/>
    <n v="760.88"/>
  </r>
  <r>
    <s v="ORD2025002546"/>
    <x v="338"/>
    <s v="Customer 1023"/>
    <s v="CUST7755"/>
    <x v="4"/>
    <x v="7"/>
    <x v="0"/>
    <x v="3"/>
    <x v="6"/>
    <s v="Face Cream Model-605"/>
    <s v="PROD3850"/>
    <n v="7"/>
    <n v="506.48"/>
    <n v="3545.36"/>
    <n v="0.05"/>
    <n v="177.27"/>
    <n v="3368.09"/>
    <x v="3"/>
    <x v="0"/>
    <n v="0.25"/>
    <n v="842.02"/>
  </r>
  <r>
    <s v="ORD2025002547"/>
    <x v="119"/>
    <s v="Customer 4777"/>
    <s v="CUST5487"/>
    <x v="4"/>
    <x v="7"/>
    <x v="1"/>
    <x v="0"/>
    <x v="2"/>
    <s v="Lamp Model-762"/>
    <s v="PROD5635"/>
    <n v="7"/>
    <n v="476.24"/>
    <n v="3333.68"/>
    <n v="0.1"/>
    <n v="333.37"/>
    <n v="3000.31"/>
    <x v="2"/>
    <x v="3"/>
    <n v="0.3"/>
    <n v="900.09"/>
  </r>
  <r>
    <s v="ORD2025002548"/>
    <x v="303"/>
    <s v="Customer 3444"/>
    <s v="CUST2003"/>
    <x v="0"/>
    <x v="0"/>
    <x v="1"/>
    <x v="2"/>
    <x v="11"/>
    <s v="Mobile Model-306"/>
    <s v="PROD1180"/>
    <n v="5"/>
    <n v="756.81"/>
    <n v="3784.05"/>
    <n v="0.2"/>
    <n v="756.81"/>
    <n v="3027.24"/>
    <x v="3"/>
    <x v="0"/>
    <n v="0.25"/>
    <n v="756.81"/>
  </r>
  <r>
    <s v="ORD2025002549"/>
    <x v="47"/>
    <s v="Customer 1633"/>
    <s v="CUST9301"/>
    <x v="1"/>
    <x v="4"/>
    <x v="0"/>
    <x v="3"/>
    <x v="10"/>
    <s v="Perfume Model-674"/>
    <s v="PROD8430"/>
    <n v="4"/>
    <n v="432.05"/>
    <n v="1728.2"/>
    <n v="0.05"/>
    <n v="86.41"/>
    <n v="1641.79"/>
    <x v="2"/>
    <x v="3"/>
    <n v="0.25"/>
    <n v="410.45"/>
  </r>
  <r>
    <s v="ORD2025002550"/>
    <x v="228"/>
    <s v="Customer 1286"/>
    <s v="CUST3263"/>
    <x v="2"/>
    <x v="12"/>
    <x v="0"/>
    <x v="0"/>
    <x v="0"/>
    <s v="Curtain Model-565"/>
    <s v="PROD3000"/>
    <n v="7"/>
    <n v="446.02"/>
    <n v="3122.14"/>
    <n v="0.1"/>
    <n v="312.20999999999998"/>
    <n v="2809.93"/>
    <x v="2"/>
    <x v="3"/>
    <n v="0.3"/>
    <n v="842.98"/>
  </r>
  <r>
    <s v="ORD2025002551"/>
    <x v="348"/>
    <s v="Customer 1214"/>
    <s v="CUST9714"/>
    <x v="0"/>
    <x v="0"/>
    <x v="0"/>
    <x v="3"/>
    <x v="6"/>
    <s v="Face Cream Model-786"/>
    <s v="PROD5642"/>
    <n v="6"/>
    <n v="104.45"/>
    <n v="626.70000000000005"/>
    <n v="0.2"/>
    <n v="125.34"/>
    <n v="501.36"/>
    <x v="2"/>
    <x v="3"/>
    <n v="0.25"/>
    <n v="125.34"/>
  </r>
  <r>
    <s v="ORD2025002552"/>
    <x v="268"/>
    <s v="Customer 2237"/>
    <s v="CUST8017"/>
    <x v="3"/>
    <x v="5"/>
    <x v="0"/>
    <x v="1"/>
    <x v="7"/>
    <s v="Jacket Model-961"/>
    <s v="PROD4306"/>
    <n v="5"/>
    <n v="825.96"/>
    <n v="4129.8"/>
    <n v="0.2"/>
    <n v="825.96"/>
    <n v="3303.84"/>
    <x v="2"/>
    <x v="0"/>
    <n v="0.3"/>
    <n v="991.15"/>
  </r>
  <r>
    <s v="ORD2025002553"/>
    <x v="154"/>
    <s v="Customer 746"/>
    <s v="CUST5480"/>
    <x v="1"/>
    <x v="1"/>
    <x v="0"/>
    <x v="0"/>
    <x v="3"/>
    <s v="Sofa Model-798"/>
    <s v="PROD1010"/>
    <n v="5"/>
    <n v="461.82"/>
    <n v="2309.1"/>
    <n v="0.1"/>
    <n v="230.91"/>
    <n v="2078.19"/>
    <x v="1"/>
    <x v="2"/>
    <n v="0.3"/>
    <n v="623.46"/>
  </r>
  <r>
    <s v="ORD2025002554"/>
    <x v="115"/>
    <s v="Customer 2397"/>
    <s v="CUST2208"/>
    <x v="4"/>
    <x v="11"/>
    <x v="1"/>
    <x v="2"/>
    <x v="4"/>
    <s v="Laptop Model-698"/>
    <s v="PROD1495"/>
    <n v="7"/>
    <n v="260.14999999999998"/>
    <n v="1821.05"/>
    <n v="0.2"/>
    <n v="364.21"/>
    <n v="1456.84"/>
    <x v="2"/>
    <x v="1"/>
    <n v="0.25"/>
    <n v="364.21"/>
  </r>
  <r>
    <s v="ORD2025002555"/>
    <x v="302"/>
    <s v="Customer 3566"/>
    <s v="CUST1618"/>
    <x v="4"/>
    <x v="9"/>
    <x v="0"/>
    <x v="2"/>
    <x v="11"/>
    <s v="Mobile Model-221"/>
    <s v="PROD6727"/>
    <n v="6"/>
    <n v="575.77"/>
    <n v="3454.62"/>
    <n v="0.1"/>
    <n v="345.46"/>
    <n v="3109.16"/>
    <x v="3"/>
    <x v="3"/>
    <n v="0.25"/>
    <n v="777.29"/>
  </r>
  <r>
    <s v="ORD2025002556"/>
    <x v="296"/>
    <s v="Customer 3554"/>
    <s v="CUST3823"/>
    <x v="1"/>
    <x v="1"/>
    <x v="0"/>
    <x v="2"/>
    <x v="4"/>
    <s v="Laptop Model-469"/>
    <s v="PROD4883"/>
    <n v="3"/>
    <n v="555.91"/>
    <n v="1667.73"/>
    <n v="0.2"/>
    <n v="333.55"/>
    <n v="1334.18"/>
    <x v="2"/>
    <x v="2"/>
    <n v="0.25"/>
    <n v="333.55"/>
  </r>
  <r>
    <s v="ORD2025002557"/>
    <x v="168"/>
    <s v="Customer 1604"/>
    <s v="CUST9919"/>
    <x v="2"/>
    <x v="14"/>
    <x v="0"/>
    <x v="3"/>
    <x v="9"/>
    <s v="Lipstick Model-901"/>
    <s v="PROD9557"/>
    <n v="1"/>
    <n v="747.17"/>
    <n v="747.17"/>
    <n v="0.2"/>
    <n v="149.43"/>
    <n v="597.74"/>
    <x v="3"/>
    <x v="3"/>
    <n v="0.15"/>
    <n v="89.66"/>
  </r>
  <r>
    <s v="ORD2025002558"/>
    <x v="396"/>
    <s v="Customer 1657"/>
    <s v="CUST3390"/>
    <x v="1"/>
    <x v="10"/>
    <x v="0"/>
    <x v="1"/>
    <x v="5"/>
    <s v="Shirt Model-950"/>
    <s v="PROD6591"/>
    <n v="10"/>
    <n v="804.93"/>
    <n v="8049.3"/>
    <n v="0"/>
    <n v="0"/>
    <n v="8049.3"/>
    <x v="3"/>
    <x v="0"/>
    <n v="0.3"/>
    <n v="2414.79"/>
  </r>
  <r>
    <s v="ORD2025002559"/>
    <x v="340"/>
    <s v="Customer 1845"/>
    <s v="CUST4133"/>
    <x v="4"/>
    <x v="9"/>
    <x v="1"/>
    <x v="1"/>
    <x v="1"/>
    <s v="Jeans Model-611"/>
    <s v="PROD4800"/>
    <n v="5"/>
    <n v="354.83"/>
    <n v="1774.15"/>
    <n v="0.1"/>
    <n v="177.42"/>
    <n v="1596.73"/>
    <x v="3"/>
    <x v="2"/>
    <n v="0.25"/>
    <n v="399.18"/>
  </r>
  <r>
    <s v="ORD2025002560"/>
    <x v="249"/>
    <s v="Customer 212"/>
    <s v="CUST3912"/>
    <x v="3"/>
    <x v="5"/>
    <x v="1"/>
    <x v="1"/>
    <x v="5"/>
    <s v="Shirt Model-935"/>
    <s v="PROD9824"/>
    <n v="9"/>
    <n v="884.28"/>
    <n v="7958.52"/>
    <n v="0.2"/>
    <n v="1591.7"/>
    <n v="6366.82"/>
    <x v="0"/>
    <x v="2"/>
    <n v="0.3"/>
    <n v="1910.05"/>
  </r>
  <r>
    <s v="ORD2025002561"/>
    <x v="71"/>
    <s v="Customer 4542"/>
    <s v="CUST6074"/>
    <x v="3"/>
    <x v="5"/>
    <x v="1"/>
    <x v="3"/>
    <x v="10"/>
    <s v="Perfume Model-789"/>
    <s v="PROD3452"/>
    <n v="6"/>
    <n v="348.5"/>
    <n v="2091"/>
    <n v="0.2"/>
    <n v="418.2"/>
    <n v="1672.8"/>
    <x v="3"/>
    <x v="1"/>
    <n v="0.25"/>
    <n v="418.2"/>
  </r>
  <r>
    <s v="ORD2025002562"/>
    <x v="20"/>
    <s v="Customer 4814"/>
    <s v="CUST4916"/>
    <x v="4"/>
    <x v="7"/>
    <x v="0"/>
    <x v="0"/>
    <x v="2"/>
    <s v="Lamp Model-980"/>
    <s v="PROD6540"/>
    <n v="9"/>
    <n v="422.27"/>
    <n v="3800.43"/>
    <n v="0.1"/>
    <n v="380.04"/>
    <n v="3420.39"/>
    <x v="2"/>
    <x v="2"/>
    <n v="0.3"/>
    <n v="1026.1199999999999"/>
  </r>
  <r>
    <s v="ORD2025002563"/>
    <x v="84"/>
    <s v="Customer 200"/>
    <s v="CUST9547"/>
    <x v="4"/>
    <x v="9"/>
    <x v="1"/>
    <x v="0"/>
    <x v="0"/>
    <s v="Curtain Model-442"/>
    <s v="PROD9355"/>
    <n v="10"/>
    <n v="694.01"/>
    <n v="6940.1"/>
    <n v="0.05"/>
    <n v="347.01"/>
    <n v="6593.09"/>
    <x v="3"/>
    <x v="2"/>
    <n v="0.3"/>
    <n v="1977.93"/>
  </r>
  <r>
    <s v="ORD2025002564"/>
    <x v="369"/>
    <s v="Customer 749"/>
    <s v="CUST5958"/>
    <x v="4"/>
    <x v="11"/>
    <x v="0"/>
    <x v="1"/>
    <x v="5"/>
    <s v="Shirt Model-208"/>
    <s v="PROD2694"/>
    <n v="7"/>
    <n v="904.06"/>
    <n v="6328.42"/>
    <n v="0"/>
    <n v="0"/>
    <n v="6328.42"/>
    <x v="3"/>
    <x v="1"/>
    <n v="0.25"/>
    <n v="1582.11"/>
  </r>
  <r>
    <s v="ORD2025002565"/>
    <x v="255"/>
    <s v="Customer 4053"/>
    <s v="CUST8844"/>
    <x v="3"/>
    <x v="5"/>
    <x v="1"/>
    <x v="2"/>
    <x v="11"/>
    <s v="Mobile Model-438"/>
    <s v="PROD1339"/>
    <n v="3"/>
    <n v="884.96"/>
    <n v="2654.88"/>
    <n v="0.1"/>
    <n v="265.49"/>
    <n v="2389.39"/>
    <x v="0"/>
    <x v="3"/>
    <n v="0.3"/>
    <n v="716.82"/>
  </r>
  <r>
    <s v="ORD2025002566"/>
    <x v="221"/>
    <s v="Customer 3168"/>
    <s v="CUST6095"/>
    <x v="4"/>
    <x v="9"/>
    <x v="1"/>
    <x v="3"/>
    <x v="10"/>
    <s v="Perfume Model-985"/>
    <s v="PROD6050"/>
    <n v="3"/>
    <n v="751.3"/>
    <n v="2253.9"/>
    <n v="0.05"/>
    <n v="112.7"/>
    <n v="2141.1999999999998"/>
    <x v="1"/>
    <x v="1"/>
    <n v="0.3"/>
    <n v="642.36"/>
  </r>
  <r>
    <s v="ORD2025002567"/>
    <x v="76"/>
    <s v="Customer 4266"/>
    <s v="CUST4758"/>
    <x v="1"/>
    <x v="10"/>
    <x v="1"/>
    <x v="3"/>
    <x v="10"/>
    <s v="Perfume Model-278"/>
    <s v="PROD2647"/>
    <n v="8"/>
    <n v="104.52"/>
    <n v="836.16"/>
    <n v="0"/>
    <n v="0"/>
    <n v="836.16"/>
    <x v="1"/>
    <x v="2"/>
    <n v="0.25"/>
    <n v="209.04"/>
  </r>
  <r>
    <s v="ORD2025002568"/>
    <x v="378"/>
    <s v="Customer 4341"/>
    <s v="CUST1475"/>
    <x v="2"/>
    <x v="2"/>
    <x v="0"/>
    <x v="1"/>
    <x v="7"/>
    <s v="Jacket Model-953"/>
    <s v="PROD2158"/>
    <n v="3"/>
    <n v="872.03"/>
    <n v="2616.09"/>
    <n v="0.2"/>
    <n v="523.22"/>
    <n v="2092.87"/>
    <x v="0"/>
    <x v="0"/>
    <n v="0.3"/>
    <n v="627.86"/>
  </r>
  <r>
    <s v="ORD2025002569"/>
    <x v="392"/>
    <s v="Customer 4467"/>
    <s v="CUST9801"/>
    <x v="4"/>
    <x v="11"/>
    <x v="1"/>
    <x v="0"/>
    <x v="2"/>
    <s v="Lamp Model-384"/>
    <s v="PROD6458"/>
    <n v="7"/>
    <n v="279.25"/>
    <n v="1954.75"/>
    <n v="0"/>
    <n v="0"/>
    <n v="1954.75"/>
    <x v="2"/>
    <x v="3"/>
    <n v="0.3"/>
    <n v="586.41999999999996"/>
  </r>
  <r>
    <s v="ORD2025002570"/>
    <x v="285"/>
    <s v="Customer 206"/>
    <s v="CUST8532"/>
    <x v="0"/>
    <x v="6"/>
    <x v="1"/>
    <x v="0"/>
    <x v="2"/>
    <s v="Lamp Model-877"/>
    <s v="PROD5122"/>
    <n v="2"/>
    <n v="477.44"/>
    <n v="954.88"/>
    <n v="0.05"/>
    <n v="47.74"/>
    <n v="907.14"/>
    <x v="2"/>
    <x v="1"/>
    <n v="0.3"/>
    <n v="272.14"/>
  </r>
  <r>
    <s v="ORD2025002571"/>
    <x v="174"/>
    <s v="Customer 4234"/>
    <s v="CUST8988"/>
    <x v="4"/>
    <x v="9"/>
    <x v="0"/>
    <x v="3"/>
    <x v="10"/>
    <s v="Perfume Model-164"/>
    <s v="PROD8603"/>
    <n v="3"/>
    <n v="159.44999999999999"/>
    <n v="478.35"/>
    <n v="0.05"/>
    <n v="23.92"/>
    <n v="454.43"/>
    <x v="0"/>
    <x v="3"/>
    <n v="0.3"/>
    <n v="136.33000000000001"/>
  </r>
  <r>
    <s v="ORD2025002572"/>
    <x v="71"/>
    <s v="Customer 3286"/>
    <s v="CUST9916"/>
    <x v="2"/>
    <x v="14"/>
    <x v="1"/>
    <x v="1"/>
    <x v="1"/>
    <s v="Jeans Model-734"/>
    <s v="PROD9050"/>
    <n v="3"/>
    <n v="551.76"/>
    <n v="1655.28"/>
    <n v="0.1"/>
    <n v="165.53"/>
    <n v="1489.75"/>
    <x v="0"/>
    <x v="3"/>
    <n v="0.15"/>
    <n v="223.46"/>
  </r>
  <r>
    <s v="ORD2025002573"/>
    <x v="309"/>
    <s v="Customer 1203"/>
    <s v="CUST6422"/>
    <x v="3"/>
    <x v="8"/>
    <x v="1"/>
    <x v="1"/>
    <x v="7"/>
    <s v="Jacket Model-586"/>
    <s v="PROD4753"/>
    <n v="8"/>
    <n v="268.75"/>
    <n v="2150"/>
    <n v="0.1"/>
    <n v="215"/>
    <n v="1935"/>
    <x v="0"/>
    <x v="1"/>
    <n v="0.25"/>
    <n v="483.75"/>
  </r>
  <r>
    <s v="ORD2025002574"/>
    <x v="443"/>
    <s v="Customer 4489"/>
    <s v="CUST6819"/>
    <x v="3"/>
    <x v="3"/>
    <x v="0"/>
    <x v="1"/>
    <x v="7"/>
    <s v="Jacket Model-605"/>
    <s v="PROD4204"/>
    <n v="9"/>
    <n v="836.9"/>
    <n v="7532.1"/>
    <n v="0.1"/>
    <n v="753.21"/>
    <n v="6778.89"/>
    <x v="2"/>
    <x v="0"/>
    <n v="0.3"/>
    <n v="2033.67"/>
  </r>
  <r>
    <s v="ORD2025002575"/>
    <x v="266"/>
    <s v="Customer 1313"/>
    <s v="CUST9462"/>
    <x v="2"/>
    <x v="14"/>
    <x v="1"/>
    <x v="1"/>
    <x v="1"/>
    <s v="Jeans Model-831"/>
    <s v="PROD3785"/>
    <n v="6"/>
    <n v="269.39"/>
    <n v="1616.34"/>
    <n v="0.1"/>
    <n v="161.63"/>
    <n v="1454.71"/>
    <x v="0"/>
    <x v="1"/>
    <n v="0.25"/>
    <n v="363.68"/>
  </r>
  <r>
    <s v="ORD2025002576"/>
    <x v="12"/>
    <s v="Customer 4825"/>
    <s v="CUST8867"/>
    <x v="4"/>
    <x v="9"/>
    <x v="0"/>
    <x v="2"/>
    <x v="11"/>
    <s v="Mobile Model-204"/>
    <s v="PROD6093"/>
    <n v="4"/>
    <n v="543"/>
    <n v="2172"/>
    <n v="0"/>
    <n v="0"/>
    <n v="2172"/>
    <x v="0"/>
    <x v="3"/>
    <n v="0.25"/>
    <n v="543"/>
  </r>
  <r>
    <s v="ORD2025002577"/>
    <x v="185"/>
    <s v="Customer 1634"/>
    <s v="CUST6170"/>
    <x v="0"/>
    <x v="0"/>
    <x v="1"/>
    <x v="1"/>
    <x v="5"/>
    <s v="Shirt Model-415"/>
    <s v="PROD8734"/>
    <n v="6"/>
    <n v="654.04"/>
    <n v="3924.24"/>
    <n v="0.05"/>
    <n v="196.21"/>
    <n v="3728.03"/>
    <x v="3"/>
    <x v="3"/>
    <n v="0.3"/>
    <n v="1118.4100000000001"/>
  </r>
  <r>
    <s v="ORD2025002578"/>
    <x v="313"/>
    <s v="Customer 4659"/>
    <s v="CUST7147"/>
    <x v="0"/>
    <x v="6"/>
    <x v="0"/>
    <x v="2"/>
    <x v="4"/>
    <s v="Laptop Model-533"/>
    <s v="PROD4132"/>
    <n v="10"/>
    <n v="992.16"/>
    <n v="9921.6"/>
    <n v="0.2"/>
    <n v="1984.32"/>
    <n v="7937.28"/>
    <x v="0"/>
    <x v="0"/>
    <n v="0.15"/>
    <n v="1190.5899999999999"/>
  </r>
  <r>
    <s v="ORD2025002579"/>
    <x v="261"/>
    <s v="Customer 4701"/>
    <s v="CUST3089"/>
    <x v="3"/>
    <x v="8"/>
    <x v="1"/>
    <x v="3"/>
    <x v="10"/>
    <s v="Perfume Model-649"/>
    <s v="PROD4593"/>
    <n v="7"/>
    <n v="359.38"/>
    <n v="2515.66"/>
    <n v="0"/>
    <n v="0"/>
    <n v="2515.66"/>
    <x v="0"/>
    <x v="3"/>
    <n v="0.15"/>
    <n v="377.35"/>
  </r>
  <r>
    <s v="ORD2025002580"/>
    <x v="84"/>
    <s v="Customer 916"/>
    <s v="CUST9703"/>
    <x v="0"/>
    <x v="13"/>
    <x v="0"/>
    <x v="0"/>
    <x v="2"/>
    <s v="Lamp Model-756"/>
    <s v="PROD7338"/>
    <n v="8"/>
    <n v="995.31"/>
    <n v="7962.48"/>
    <n v="0.2"/>
    <n v="1592.5"/>
    <n v="6369.98"/>
    <x v="3"/>
    <x v="2"/>
    <n v="0.25"/>
    <n v="1592.49"/>
  </r>
  <r>
    <s v="ORD2025002581"/>
    <x v="106"/>
    <s v="Customer 4663"/>
    <s v="CUST5308"/>
    <x v="0"/>
    <x v="13"/>
    <x v="1"/>
    <x v="0"/>
    <x v="3"/>
    <s v="Sofa Model-685"/>
    <s v="PROD8767"/>
    <n v="2"/>
    <n v="707.52"/>
    <n v="1415.04"/>
    <n v="0.1"/>
    <n v="141.5"/>
    <n v="1273.54"/>
    <x v="2"/>
    <x v="3"/>
    <n v="0.3"/>
    <n v="382.06"/>
  </r>
  <r>
    <s v="ORD2025002582"/>
    <x v="266"/>
    <s v="Customer 3507"/>
    <s v="CUST3499"/>
    <x v="0"/>
    <x v="0"/>
    <x v="1"/>
    <x v="3"/>
    <x v="9"/>
    <s v="Lipstick Model-557"/>
    <s v="PROD8817"/>
    <n v="1"/>
    <n v="235.55"/>
    <n v="235.55"/>
    <n v="0.2"/>
    <n v="47.11"/>
    <n v="188.44"/>
    <x v="2"/>
    <x v="1"/>
    <n v="0.3"/>
    <n v="56.53"/>
  </r>
  <r>
    <s v="ORD2025002583"/>
    <x v="93"/>
    <s v="Customer 4972"/>
    <s v="CUST7136"/>
    <x v="2"/>
    <x v="2"/>
    <x v="0"/>
    <x v="3"/>
    <x v="6"/>
    <s v="Face Cream Model-412"/>
    <s v="PROD5248"/>
    <n v="10"/>
    <n v="723.43"/>
    <n v="7234.3"/>
    <n v="0.05"/>
    <n v="361.72"/>
    <n v="6872.58"/>
    <x v="3"/>
    <x v="2"/>
    <n v="0.3"/>
    <n v="2061.77"/>
  </r>
  <r>
    <s v="ORD2025002584"/>
    <x v="420"/>
    <s v="Customer 2107"/>
    <s v="CUST5753"/>
    <x v="3"/>
    <x v="5"/>
    <x v="1"/>
    <x v="3"/>
    <x v="10"/>
    <s v="Perfume Model-286"/>
    <s v="PROD7693"/>
    <n v="2"/>
    <n v="818.77"/>
    <n v="1637.54"/>
    <n v="0.2"/>
    <n v="327.51"/>
    <n v="1310.03"/>
    <x v="3"/>
    <x v="1"/>
    <n v="0.25"/>
    <n v="327.51"/>
  </r>
  <r>
    <s v="ORD2025002585"/>
    <x v="391"/>
    <s v="Customer 3286"/>
    <s v="CUST8574"/>
    <x v="2"/>
    <x v="12"/>
    <x v="0"/>
    <x v="2"/>
    <x v="8"/>
    <s v="Tablet Model-198"/>
    <s v="PROD7197"/>
    <n v="8"/>
    <n v="111.04"/>
    <n v="888.32"/>
    <n v="0.05"/>
    <n v="44.42"/>
    <n v="843.9"/>
    <x v="2"/>
    <x v="3"/>
    <n v="0.25"/>
    <n v="210.97"/>
  </r>
  <r>
    <s v="ORD2025002586"/>
    <x v="90"/>
    <s v="Customer 2188"/>
    <s v="CUST9143"/>
    <x v="1"/>
    <x v="4"/>
    <x v="1"/>
    <x v="3"/>
    <x v="6"/>
    <s v="Face Cream Model-327"/>
    <s v="PROD5300"/>
    <n v="9"/>
    <n v="798.19"/>
    <n v="7183.71"/>
    <n v="0.1"/>
    <n v="718.37"/>
    <n v="6465.34"/>
    <x v="3"/>
    <x v="3"/>
    <n v="0.3"/>
    <n v="1939.6"/>
  </r>
  <r>
    <s v="ORD2025002587"/>
    <x v="146"/>
    <s v="Customer 3133"/>
    <s v="CUST4075"/>
    <x v="2"/>
    <x v="14"/>
    <x v="1"/>
    <x v="3"/>
    <x v="6"/>
    <s v="Face Cream Model-849"/>
    <s v="PROD2678"/>
    <n v="9"/>
    <n v="820.4"/>
    <n v="7383.6"/>
    <n v="0.05"/>
    <n v="369.18"/>
    <n v="7014.42"/>
    <x v="0"/>
    <x v="1"/>
    <n v="0.3"/>
    <n v="2104.33"/>
  </r>
  <r>
    <s v="ORD2025002588"/>
    <x v="267"/>
    <s v="Customer 2027"/>
    <s v="CUST1641"/>
    <x v="0"/>
    <x v="13"/>
    <x v="0"/>
    <x v="0"/>
    <x v="0"/>
    <s v="Curtain Model-572"/>
    <s v="PROD2629"/>
    <n v="8"/>
    <n v="912.12"/>
    <n v="7296.96"/>
    <n v="0.1"/>
    <n v="729.7"/>
    <n v="6567.26"/>
    <x v="2"/>
    <x v="2"/>
    <n v="0.3"/>
    <n v="1970.18"/>
  </r>
  <r>
    <s v="ORD2025002589"/>
    <x v="276"/>
    <s v="Customer 3812"/>
    <s v="CUST3393"/>
    <x v="0"/>
    <x v="13"/>
    <x v="1"/>
    <x v="3"/>
    <x v="6"/>
    <s v="Face Cream Model-437"/>
    <s v="PROD9739"/>
    <n v="3"/>
    <n v="887.67"/>
    <n v="2663.01"/>
    <n v="0.1"/>
    <n v="266.3"/>
    <n v="2396.71"/>
    <x v="1"/>
    <x v="0"/>
    <n v="0.15"/>
    <n v="359.51"/>
  </r>
  <r>
    <s v="ORD2025002590"/>
    <x v="65"/>
    <s v="Customer 4133"/>
    <s v="CUST3664"/>
    <x v="4"/>
    <x v="9"/>
    <x v="1"/>
    <x v="2"/>
    <x v="8"/>
    <s v="Tablet Model-154"/>
    <s v="PROD9139"/>
    <n v="2"/>
    <n v="805.39"/>
    <n v="1610.78"/>
    <n v="0.2"/>
    <n v="322.16000000000003"/>
    <n v="1288.6199999999999"/>
    <x v="0"/>
    <x v="3"/>
    <n v="0.15"/>
    <n v="193.29"/>
  </r>
  <r>
    <s v="ORD2025002591"/>
    <x v="104"/>
    <s v="Customer 292"/>
    <s v="CUST6649"/>
    <x v="3"/>
    <x v="8"/>
    <x v="0"/>
    <x v="1"/>
    <x v="1"/>
    <s v="Jeans Model-489"/>
    <s v="PROD5667"/>
    <n v="8"/>
    <n v="189.88"/>
    <n v="1519.04"/>
    <n v="0.05"/>
    <n v="75.95"/>
    <n v="1443.09"/>
    <x v="3"/>
    <x v="0"/>
    <n v="0.3"/>
    <n v="432.93"/>
  </r>
  <r>
    <s v="ORD2025002592"/>
    <x v="422"/>
    <s v="Customer 2975"/>
    <s v="CUST6409"/>
    <x v="1"/>
    <x v="4"/>
    <x v="0"/>
    <x v="1"/>
    <x v="5"/>
    <s v="Shirt Model-899"/>
    <s v="PROD3605"/>
    <n v="9"/>
    <n v="672.82"/>
    <n v="6055.38"/>
    <n v="0.2"/>
    <n v="1211.08"/>
    <n v="4844.3"/>
    <x v="1"/>
    <x v="0"/>
    <n v="0.3"/>
    <n v="1453.29"/>
  </r>
  <r>
    <s v="ORD2025002593"/>
    <x v="2"/>
    <s v="Customer 4149"/>
    <s v="CUST8262"/>
    <x v="4"/>
    <x v="9"/>
    <x v="0"/>
    <x v="3"/>
    <x v="9"/>
    <s v="Lipstick Model-966"/>
    <s v="PROD4354"/>
    <n v="1"/>
    <n v="220.75"/>
    <n v="220.75"/>
    <n v="0"/>
    <n v="0"/>
    <n v="220.75"/>
    <x v="3"/>
    <x v="2"/>
    <n v="0.25"/>
    <n v="55.19"/>
  </r>
  <r>
    <s v="ORD2025002594"/>
    <x v="319"/>
    <s v="Customer 4139"/>
    <s v="CUST5721"/>
    <x v="2"/>
    <x v="12"/>
    <x v="0"/>
    <x v="0"/>
    <x v="2"/>
    <s v="Lamp Model-483"/>
    <s v="PROD6804"/>
    <n v="4"/>
    <n v="127.84"/>
    <n v="511.36"/>
    <n v="0.05"/>
    <n v="25.57"/>
    <n v="485.79"/>
    <x v="3"/>
    <x v="2"/>
    <n v="0.3"/>
    <n v="145.74"/>
  </r>
  <r>
    <s v="ORD2025002595"/>
    <x v="342"/>
    <s v="Customer 4876"/>
    <s v="CUST8984"/>
    <x v="3"/>
    <x v="3"/>
    <x v="1"/>
    <x v="2"/>
    <x v="4"/>
    <s v="Laptop Model-477"/>
    <s v="PROD6598"/>
    <n v="3"/>
    <n v="847.93"/>
    <n v="2543.79"/>
    <n v="0.05"/>
    <n v="127.19"/>
    <n v="2416.6"/>
    <x v="1"/>
    <x v="2"/>
    <n v="0.25"/>
    <n v="604.15"/>
  </r>
  <r>
    <s v="ORD2025002596"/>
    <x v="167"/>
    <s v="Customer 555"/>
    <s v="CUST1735"/>
    <x v="4"/>
    <x v="7"/>
    <x v="1"/>
    <x v="1"/>
    <x v="1"/>
    <s v="Jeans Model-171"/>
    <s v="PROD6720"/>
    <n v="2"/>
    <n v="212.53"/>
    <n v="425.06"/>
    <n v="0.05"/>
    <n v="21.25"/>
    <n v="403.81"/>
    <x v="3"/>
    <x v="1"/>
    <n v="0.25"/>
    <n v="100.95"/>
  </r>
  <r>
    <s v="ORD2025002597"/>
    <x v="441"/>
    <s v="Customer 1434"/>
    <s v="CUST1014"/>
    <x v="3"/>
    <x v="5"/>
    <x v="0"/>
    <x v="2"/>
    <x v="4"/>
    <s v="Laptop Model-838"/>
    <s v="PROD4739"/>
    <n v="2"/>
    <n v="654.26"/>
    <n v="1308.52"/>
    <n v="0"/>
    <n v="0"/>
    <n v="1308.52"/>
    <x v="2"/>
    <x v="1"/>
    <n v="0.15"/>
    <n v="196.28"/>
  </r>
  <r>
    <s v="ORD2025002598"/>
    <x v="123"/>
    <s v="Customer 69"/>
    <s v="CUST1398"/>
    <x v="1"/>
    <x v="1"/>
    <x v="1"/>
    <x v="2"/>
    <x v="11"/>
    <s v="Mobile Model-718"/>
    <s v="PROD4984"/>
    <n v="9"/>
    <n v="950.87"/>
    <n v="8557.83"/>
    <n v="0.05"/>
    <n v="427.89"/>
    <n v="8129.94"/>
    <x v="0"/>
    <x v="3"/>
    <n v="0.25"/>
    <n v="2032.48"/>
  </r>
  <r>
    <s v="ORD2025002599"/>
    <x v="43"/>
    <s v="Customer 2632"/>
    <s v="CUST7504"/>
    <x v="4"/>
    <x v="9"/>
    <x v="1"/>
    <x v="1"/>
    <x v="5"/>
    <s v="Shirt Model-138"/>
    <s v="PROD6002"/>
    <n v="10"/>
    <n v="682.8"/>
    <n v="6828"/>
    <n v="0.05"/>
    <n v="341.4"/>
    <n v="6486.6"/>
    <x v="0"/>
    <x v="3"/>
    <n v="0.3"/>
    <n v="1945.98"/>
  </r>
  <r>
    <s v="ORD2025002600"/>
    <x v="159"/>
    <s v="Customer 3970"/>
    <s v="CUST1280"/>
    <x v="0"/>
    <x v="0"/>
    <x v="1"/>
    <x v="0"/>
    <x v="0"/>
    <s v="Curtain Model-979"/>
    <s v="PROD3458"/>
    <n v="3"/>
    <n v="633.08000000000004"/>
    <n v="1899.24"/>
    <n v="0"/>
    <n v="0"/>
    <n v="1899.24"/>
    <x v="1"/>
    <x v="0"/>
    <n v="0.3"/>
    <n v="569.77"/>
  </r>
  <r>
    <s v="ORD2025002601"/>
    <x v="405"/>
    <s v="Customer 1169"/>
    <s v="CUST1383"/>
    <x v="2"/>
    <x v="2"/>
    <x v="1"/>
    <x v="3"/>
    <x v="10"/>
    <s v="Perfume Model-376"/>
    <s v="PROD6627"/>
    <n v="4"/>
    <n v="679.95"/>
    <n v="2719.8"/>
    <n v="0.05"/>
    <n v="135.99"/>
    <n v="2583.81"/>
    <x v="0"/>
    <x v="0"/>
    <n v="0.3"/>
    <n v="775.14"/>
  </r>
  <r>
    <s v="ORD2025002602"/>
    <x v="272"/>
    <s v="Customer 711"/>
    <s v="CUST5962"/>
    <x v="2"/>
    <x v="14"/>
    <x v="1"/>
    <x v="3"/>
    <x v="10"/>
    <s v="Perfume Model-655"/>
    <s v="PROD4289"/>
    <n v="6"/>
    <n v="939.26"/>
    <n v="5635.56"/>
    <n v="0.1"/>
    <n v="563.55999999999995"/>
    <n v="5072"/>
    <x v="0"/>
    <x v="1"/>
    <n v="0.25"/>
    <n v="1268"/>
  </r>
  <r>
    <s v="ORD2025002603"/>
    <x v="360"/>
    <s v="Customer 4685"/>
    <s v="CUST7580"/>
    <x v="4"/>
    <x v="9"/>
    <x v="1"/>
    <x v="3"/>
    <x v="6"/>
    <s v="Face Cream Model-347"/>
    <s v="PROD8736"/>
    <n v="6"/>
    <n v="996.28"/>
    <n v="5977.68"/>
    <n v="0.1"/>
    <n v="597.77"/>
    <n v="5379.91"/>
    <x v="0"/>
    <x v="0"/>
    <n v="0.25"/>
    <n v="1344.98"/>
  </r>
  <r>
    <s v="ORD2025002604"/>
    <x v="35"/>
    <s v="Customer 633"/>
    <s v="CUST5620"/>
    <x v="3"/>
    <x v="5"/>
    <x v="0"/>
    <x v="0"/>
    <x v="2"/>
    <s v="Lamp Model-261"/>
    <s v="PROD9983"/>
    <n v="3"/>
    <n v="690.84"/>
    <n v="2072.52"/>
    <n v="0.2"/>
    <n v="414.5"/>
    <n v="1658.02"/>
    <x v="1"/>
    <x v="1"/>
    <n v="0.15"/>
    <n v="248.7"/>
  </r>
  <r>
    <s v="ORD2025002605"/>
    <x v="444"/>
    <s v="Customer 4717"/>
    <s v="CUST7206"/>
    <x v="2"/>
    <x v="2"/>
    <x v="1"/>
    <x v="2"/>
    <x v="11"/>
    <s v="Mobile Model-911"/>
    <s v="PROD4227"/>
    <n v="4"/>
    <n v="654.26"/>
    <n v="2617.04"/>
    <n v="0.05"/>
    <n v="130.85"/>
    <n v="2486.19"/>
    <x v="2"/>
    <x v="1"/>
    <n v="0.15"/>
    <n v="372.93"/>
  </r>
  <r>
    <s v="ORD2025002606"/>
    <x v="388"/>
    <s v="Customer 1380"/>
    <s v="CUST2467"/>
    <x v="4"/>
    <x v="9"/>
    <x v="1"/>
    <x v="2"/>
    <x v="4"/>
    <s v="Laptop Model-756"/>
    <s v="PROD3083"/>
    <n v="3"/>
    <n v="237.39"/>
    <n v="712.17"/>
    <n v="0.1"/>
    <n v="71.22"/>
    <n v="640.95000000000005"/>
    <x v="2"/>
    <x v="3"/>
    <n v="0.3"/>
    <n v="192.28"/>
  </r>
  <r>
    <s v="ORD2025002607"/>
    <x v="256"/>
    <s v="Customer 491"/>
    <s v="CUST1089"/>
    <x v="3"/>
    <x v="3"/>
    <x v="1"/>
    <x v="3"/>
    <x v="6"/>
    <s v="Face Cream Model-335"/>
    <s v="PROD5604"/>
    <n v="7"/>
    <n v="716.26"/>
    <n v="5013.82"/>
    <n v="0.2"/>
    <n v="1002.76"/>
    <n v="4011.06"/>
    <x v="1"/>
    <x v="1"/>
    <n v="0.3"/>
    <n v="1203.32"/>
  </r>
  <r>
    <s v="ORD2025002608"/>
    <x v="294"/>
    <s v="Customer 3548"/>
    <s v="CUST1008"/>
    <x v="0"/>
    <x v="13"/>
    <x v="1"/>
    <x v="2"/>
    <x v="4"/>
    <s v="Laptop Model-638"/>
    <s v="PROD4493"/>
    <n v="1"/>
    <n v="836.42"/>
    <n v="836.42"/>
    <n v="0.1"/>
    <n v="83.64"/>
    <n v="752.78"/>
    <x v="3"/>
    <x v="1"/>
    <n v="0.15"/>
    <n v="112.92"/>
  </r>
  <r>
    <s v="ORD2025002609"/>
    <x v="350"/>
    <s v="Customer 1110"/>
    <s v="CUST8637"/>
    <x v="0"/>
    <x v="13"/>
    <x v="0"/>
    <x v="2"/>
    <x v="4"/>
    <s v="Laptop Model-620"/>
    <s v="PROD2277"/>
    <n v="2"/>
    <n v="164.47"/>
    <n v="328.94"/>
    <n v="0.1"/>
    <n v="32.89"/>
    <n v="296.05"/>
    <x v="1"/>
    <x v="2"/>
    <n v="0.15"/>
    <n v="44.41"/>
  </r>
  <r>
    <s v="ORD2025002610"/>
    <x v="105"/>
    <s v="Customer 1448"/>
    <s v="CUST4942"/>
    <x v="2"/>
    <x v="12"/>
    <x v="1"/>
    <x v="0"/>
    <x v="0"/>
    <s v="Curtain Model-461"/>
    <s v="PROD6180"/>
    <n v="8"/>
    <n v="165.66"/>
    <n v="1325.28"/>
    <n v="0.1"/>
    <n v="132.53"/>
    <n v="1192.75"/>
    <x v="3"/>
    <x v="1"/>
    <n v="0.15"/>
    <n v="178.91"/>
  </r>
  <r>
    <s v="ORD2025002611"/>
    <x v="83"/>
    <s v="Customer 4443"/>
    <s v="CUST3613"/>
    <x v="4"/>
    <x v="11"/>
    <x v="1"/>
    <x v="1"/>
    <x v="7"/>
    <s v="Jacket Model-824"/>
    <s v="PROD4918"/>
    <n v="8"/>
    <n v="861.17"/>
    <n v="6889.36"/>
    <n v="0.2"/>
    <n v="1377.87"/>
    <n v="5511.49"/>
    <x v="0"/>
    <x v="0"/>
    <n v="0.3"/>
    <n v="1653.45"/>
  </r>
  <r>
    <s v="ORD2025002612"/>
    <x v="332"/>
    <s v="Customer 4710"/>
    <s v="CUST2612"/>
    <x v="1"/>
    <x v="10"/>
    <x v="1"/>
    <x v="1"/>
    <x v="7"/>
    <s v="Jacket Model-174"/>
    <s v="PROD1296"/>
    <n v="4"/>
    <n v="654.79999999999995"/>
    <n v="2619.1999999999998"/>
    <n v="0.05"/>
    <n v="130.96"/>
    <n v="2488.2399999999998"/>
    <x v="2"/>
    <x v="0"/>
    <n v="0.25"/>
    <n v="622.05999999999995"/>
  </r>
  <r>
    <s v="ORD2025002613"/>
    <x v="243"/>
    <s v="Customer 333"/>
    <s v="CUST3266"/>
    <x v="1"/>
    <x v="10"/>
    <x v="0"/>
    <x v="0"/>
    <x v="2"/>
    <s v="Lamp Model-630"/>
    <s v="PROD3024"/>
    <n v="4"/>
    <n v="389.43"/>
    <n v="1557.72"/>
    <n v="0.05"/>
    <n v="77.89"/>
    <n v="1479.83"/>
    <x v="2"/>
    <x v="3"/>
    <n v="0.15"/>
    <n v="221.97"/>
  </r>
  <r>
    <s v="ORD2025002614"/>
    <x v="385"/>
    <s v="Customer 3644"/>
    <s v="CUST9189"/>
    <x v="2"/>
    <x v="2"/>
    <x v="0"/>
    <x v="0"/>
    <x v="0"/>
    <s v="Curtain Model-403"/>
    <s v="PROD4576"/>
    <n v="4"/>
    <n v="878.59"/>
    <n v="3514.36"/>
    <n v="0.05"/>
    <n v="175.72"/>
    <n v="3338.64"/>
    <x v="3"/>
    <x v="0"/>
    <n v="0.15"/>
    <n v="500.8"/>
  </r>
  <r>
    <s v="ORD2025002615"/>
    <x v="370"/>
    <s v="Customer 2797"/>
    <s v="CUST5333"/>
    <x v="0"/>
    <x v="6"/>
    <x v="1"/>
    <x v="1"/>
    <x v="1"/>
    <s v="Jeans Model-810"/>
    <s v="PROD4132"/>
    <n v="7"/>
    <n v="813.69"/>
    <n v="5695.83"/>
    <n v="0.1"/>
    <n v="569.58000000000004"/>
    <n v="5126.25"/>
    <x v="2"/>
    <x v="0"/>
    <n v="0.25"/>
    <n v="1281.56"/>
  </r>
  <r>
    <s v="ORD2025002616"/>
    <x v="286"/>
    <s v="Customer 3169"/>
    <s v="CUST1493"/>
    <x v="3"/>
    <x v="5"/>
    <x v="1"/>
    <x v="1"/>
    <x v="5"/>
    <s v="Shirt Model-464"/>
    <s v="PROD2718"/>
    <n v="1"/>
    <n v="749"/>
    <n v="749"/>
    <n v="0.1"/>
    <n v="74.900000000000006"/>
    <n v="674.1"/>
    <x v="3"/>
    <x v="1"/>
    <n v="0.3"/>
    <n v="202.23"/>
  </r>
  <r>
    <s v="ORD2025002617"/>
    <x v="321"/>
    <s v="Customer 1030"/>
    <s v="CUST5371"/>
    <x v="2"/>
    <x v="14"/>
    <x v="1"/>
    <x v="3"/>
    <x v="6"/>
    <s v="Face Cream Model-555"/>
    <s v="PROD8559"/>
    <n v="10"/>
    <n v="409.21"/>
    <n v="4092.1"/>
    <n v="0.05"/>
    <n v="204.61"/>
    <n v="3887.49"/>
    <x v="1"/>
    <x v="3"/>
    <n v="0.25"/>
    <n v="971.87"/>
  </r>
  <r>
    <s v="ORD2025002618"/>
    <x v="361"/>
    <s v="Customer 1779"/>
    <s v="CUST8088"/>
    <x v="1"/>
    <x v="1"/>
    <x v="1"/>
    <x v="1"/>
    <x v="7"/>
    <s v="Jacket Model-202"/>
    <s v="PROD7295"/>
    <n v="8"/>
    <n v="710.04"/>
    <n v="5680.32"/>
    <n v="0.1"/>
    <n v="568.03"/>
    <n v="5112.29"/>
    <x v="1"/>
    <x v="2"/>
    <n v="0.25"/>
    <n v="1278.07"/>
  </r>
  <r>
    <s v="ORD2025002619"/>
    <x v="65"/>
    <s v="Customer 3462"/>
    <s v="CUST9336"/>
    <x v="2"/>
    <x v="12"/>
    <x v="0"/>
    <x v="0"/>
    <x v="3"/>
    <s v="Sofa Model-179"/>
    <s v="PROD5715"/>
    <n v="3"/>
    <n v="802.5"/>
    <n v="2407.5"/>
    <n v="0"/>
    <n v="0"/>
    <n v="2407.5"/>
    <x v="2"/>
    <x v="3"/>
    <n v="0.3"/>
    <n v="722.25"/>
  </r>
  <r>
    <s v="ORD2025002620"/>
    <x v="121"/>
    <s v="Customer 1139"/>
    <s v="CUST4465"/>
    <x v="2"/>
    <x v="14"/>
    <x v="0"/>
    <x v="2"/>
    <x v="4"/>
    <s v="Laptop Model-478"/>
    <s v="PROD7470"/>
    <n v="6"/>
    <n v="490.46"/>
    <n v="2942.76"/>
    <n v="0"/>
    <n v="0"/>
    <n v="2942.76"/>
    <x v="2"/>
    <x v="1"/>
    <n v="0.25"/>
    <n v="735.69"/>
  </r>
  <r>
    <s v="ORD2025002621"/>
    <x v="58"/>
    <s v="Customer 2710"/>
    <s v="CUST4423"/>
    <x v="4"/>
    <x v="11"/>
    <x v="0"/>
    <x v="1"/>
    <x v="7"/>
    <s v="Jacket Model-865"/>
    <s v="PROD9664"/>
    <n v="6"/>
    <n v="949.53"/>
    <n v="5697.18"/>
    <n v="0.1"/>
    <n v="569.72"/>
    <n v="5127.46"/>
    <x v="3"/>
    <x v="3"/>
    <n v="0.3"/>
    <n v="1538.24"/>
  </r>
  <r>
    <s v="ORD2025002622"/>
    <x v="171"/>
    <s v="Customer 675"/>
    <s v="CUST2866"/>
    <x v="3"/>
    <x v="5"/>
    <x v="1"/>
    <x v="3"/>
    <x v="9"/>
    <s v="Lipstick Model-782"/>
    <s v="PROD2978"/>
    <n v="3"/>
    <n v="812.13"/>
    <n v="2436.39"/>
    <n v="0.1"/>
    <n v="243.64"/>
    <n v="2192.75"/>
    <x v="0"/>
    <x v="0"/>
    <n v="0.3"/>
    <n v="657.82"/>
  </r>
  <r>
    <s v="ORD2025002623"/>
    <x v="367"/>
    <s v="Customer 3132"/>
    <s v="CUST1636"/>
    <x v="3"/>
    <x v="3"/>
    <x v="1"/>
    <x v="0"/>
    <x v="0"/>
    <s v="Curtain Model-143"/>
    <s v="PROD6410"/>
    <n v="6"/>
    <n v="292.45999999999998"/>
    <n v="1754.76"/>
    <n v="0"/>
    <n v="0"/>
    <n v="1754.76"/>
    <x v="0"/>
    <x v="2"/>
    <n v="0.15"/>
    <n v="263.20999999999998"/>
  </r>
  <r>
    <s v="ORD2025002624"/>
    <x v="39"/>
    <s v="Customer 2827"/>
    <s v="CUST5724"/>
    <x v="0"/>
    <x v="6"/>
    <x v="0"/>
    <x v="0"/>
    <x v="2"/>
    <s v="Lamp Model-420"/>
    <s v="PROD3443"/>
    <n v="8"/>
    <n v="941.97"/>
    <n v="7535.76"/>
    <n v="0"/>
    <n v="0"/>
    <n v="7535.76"/>
    <x v="3"/>
    <x v="1"/>
    <n v="0.15"/>
    <n v="1130.3599999999999"/>
  </r>
  <r>
    <s v="ORD2025002625"/>
    <x v="380"/>
    <s v="Customer 272"/>
    <s v="CUST7666"/>
    <x v="0"/>
    <x v="13"/>
    <x v="0"/>
    <x v="0"/>
    <x v="0"/>
    <s v="Curtain Model-581"/>
    <s v="PROD6654"/>
    <n v="10"/>
    <n v="290.29000000000002"/>
    <n v="2902.9"/>
    <n v="0.05"/>
    <n v="145.15"/>
    <n v="2757.75"/>
    <x v="3"/>
    <x v="3"/>
    <n v="0.15"/>
    <n v="413.66"/>
  </r>
  <r>
    <s v="ORD2025002626"/>
    <x v="87"/>
    <s v="Customer 1287"/>
    <s v="CUST9023"/>
    <x v="2"/>
    <x v="2"/>
    <x v="1"/>
    <x v="3"/>
    <x v="9"/>
    <s v="Lipstick Model-729"/>
    <s v="PROD9827"/>
    <n v="7"/>
    <n v="144.66"/>
    <n v="1012.62"/>
    <n v="0.2"/>
    <n v="202.52"/>
    <n v="810.1"/>
    <x v="3"/>
    <x v="0"/>
    <n v="0.25"/>
    <n v="202.53"/>
  </r>
  <r>
    <s v="ORD2025002627"/>
    <x v="74"/>
    <s v="Customer 943"/>
    <s v="CUST3824"/>
    <x v="0"/>
    <x v="0"/>
    <x v="1"/>
    <x v="3"/>
    <x v="6"/>
    <s v="Face Cream Model-990"/>
    <s v="PROD9671"/>
    <n v="6"/>
    <n v="592.83000000000004"/>
    <n v="3556.98"/>
    <n v="0.1"/>
    <n v="355.7"/>
    <n v="3201.28"/>
    <x v="0"/>
    <x v="1"/>
    <n v="0.15"/>
    <n v="480.19"/>
  </r>
  <r>
    <s v="ORD2025002628"/>
    <x v="29"/>
    <s v="Customer 134"/>
    <s v="CUST4773"/>
    <x v="3"/>
    <x v="5"/>
    <x v="0"/>
    <x v="2"/>
    <x v="4"/>
    <s v="Laptop Model-555"/>
    <s v="PROD7362"/>
    <n v="5"/>
    <n v="829.15"/>
    <n v="4145.75"/>
    <n v="0.2"/>
    <n v="829.15"/>
    <n v="3316.6"/>
    <x v="1"/>
    <x v="3"/>
    <n v="0.15"/>
    <n v="497.49"/>
  </r>
  <r>
    <s v="ORD2025002629"/>
    <x v="49"/>
    <s v="Customer 1834"/>
    <s v="CUST4482"/>
    <x v="3"/>
    <x v="8"/>
    <x v="0"/>
    <x v="0"/>
    <x v="0"/>
    <s v="Curtain Model-412"/>
    <s v="PROD7887"/>
    <n v="9"/>
    <n v="136.13999999999999"/>
    <n v="1225.26"/>
    <n v="0.2"/>
    <n v="245.05"/>
    <n v="980.21"/>
    <x v="3"/>
    <x v="2"/>
    <n v="0.25"/>
    <n v="245.05"/>
  </r>
  <r>
    <s v="ORD2025002630"/>
    <x v="275"/>
    <s v="Customer 2462"/>
    <s v="CUST6010"/>
    <x v="3"/>
    <x v="5"/>
    <x v="1"/>
    <x v="2"/>
    <x v="4"/>
    <s v="Laptop Model-310"/>
    <s v="PROD9738"/>
    <n v="4"/>
    <n v="855.11"/>
    <n v="3420.44"/>
    <n v="0.05"/>
    <n v="171.02"/>
    <n v="3249.42"/>
    <x v="2"/>
    <x v="2"/>
    <n v="0.3"/>
    <n v="974.83"/>
  </r>
  <r>
    <s v="ORD2025002631"/>
    <x v="205"/>
    <s v="Customer 1778"/>
    <s v="CUST2136"/>
    <x v="0"/>
    <x v="0"/>
    <x v="1"/>
    <x v="3"/>
    <x v="9"/>
    <s v="Lipstick Model-197"/>
    <s v="PROD5395"/>
    <n v="2"/>
    <n v="741.81"/>
    <n v="1483.62"/>
    <n v="0"/>
    <n v="0"/>
    <n v="1483.62"/>
    <x v="0"/>
    <x v="2"/>
    <n v="0.15"/>
    <n v="222.54"/>
  </r>
  <r>
    <s v="ORD2025002632"/>
    <x v="437"/>
    <s v="Customer 2472"/>
    <s v="CUST3520"/>
    <x v="2"/>
    <x v="12"/>
    <x v="1"/>
    <x v="2"/>
    <x v="4"/>
    <s v="Laptop Model-334"/>
    <s v="PROD7392"/>
    <n v="3"/>
    <n v="186.32"/>
    <n v="558.96"/>
    <n v="0"/>
    <n v="0"/>
    <n v="558.96"/>
    <x v="0"/>
    <x v="0"/>
    <n v="0.3"/>
    <n v="167.69"/>
  </r>
  <r>
    <s v="ORD2025002633"/>
    <x v="252"/>
    <s v="Customer 4910"/>
    <s v="CUST6596"/>
    <x v="4"/>
    <x v="7"/>
    <x v="1"/>
    <x v="2"/>
    <x v="11"/>
    <s v="Mobile Model-307"/>
    <s v="PROD6782"/>
    <n v="5"/>
    <n v="796.58"/>
    <n v="3982.9"/>
    <n v="0.1"/>
    <n v="398.29"/>
    <n v="3584.61"/>
    <x v="0"/>
    <x v="1"/>
    <n v="0.25"/>
    <n v="896.15"/>
  </r>
  <r>
    <s v="ORD2025002634"/>
    <x v="17"/>
    <s v="Customer 3980"/>
    <s v="CUST3025"/>
    <x v="0"/>
    <x v="0"/>
    <x v="0"/>
    <x v="1"/>
    <x v="7"/>
    <s v="Jacket Model-489"/>
    <s v="PROD4248"/>
    <n v="10"/>
    <n v="215.29"/>
    <n v="2152.9"/>
    <n v="0"/>
    <n v="0"/>
    <n v="2152.9"/>
    <x v="0"/>
    <x v="2"/>
    <n v="0.15"/>
    <n v="322.94"/>
  </r>
  <r>
    <s v="ORD2025002635"/>
    <x v="169"/>
    <s v="Customer 898"/>
    <s v="CUST4501"/>
    <x v="4"/>
    <x v="9"/>
    <x v="0"/>
    <x v="0"/>
    <x v="0"/>
    <s v="Curtain Model-638"/>
    <s v="PROD1691"/>
    <n v="5"/>
    <n v="159.31"/>
    <n v="796.55"/>
    <n v="0.05"/>
    <n v="39.83"/>
    <n v="756.72"/>
    <x v="1"/>
    <x v="3"/>
    <n v="0.15"/>
    <n v="113.51"/>
  </r>
  <r>
    <s v="ORD2025002636"/>
    <x v="396"/>
    <s v="Customer 3991"/>
    <s v="CUST2945"/>
    <x v="2"/>
    <x v="2"/>
    <x v="1"/>
    <x v="2"/>
    <x v="8"/>
    <s v="Tablet Model-684"/>
    <s v="PROD7901"/>
    <n v="3"/>
    <n v="454.75"/>
    <n v="1364.25"/>
    <n v="0.2"/>
    <n v="272.85000000000002"/>
    <n v="1091.4000000000001"/>
    <x v="1"/>
    <x v="1"/>
    <n v="0.15"/>
    <n v="163.71"/>
  </r>
  <r>
    <s v="ORD2025002637"/>
    <x v="271"/>
    <s v="Customer 52"/>
    <s v="CUST5275"/>
    <x v="3"/>
    <x v="5"/>
    <x v="1"/>
    <x v="0"/>
    <x v="3"/>
    <s v="Sofa Model-187"/>
    <s v="PROD9707"/>
    <n v="6"/>
    <n v="879.15"/>
    <n v="5274.9"/>
    <n v="0"/>
    <n v="0"/>
    <n v="5274.9"/>
    <x v="3"/>
    <x v="1"/>
    <n v="0.3"/>
    <n v="1582.47"/>
  </r>
  <r>
    <s v="ORD2025002638"/>
    <x v="34"/>
    <s v="Customer 3161"/>
    <s v="CUST5417"/>
    <x v="0"/>
    <x v="13"/>
    <x v="0"/>
    <x v="3"/>
    <x v="10"/>
    <s v="Perfume Model-431"/>
    <s v="PROD8201"/>
    <n v="8"/>
    <n v="634"/>
    <n v="5072"/>
    <n v="0.1"/>
    <n v="507.2"/>
    <n v="4564.8"/>
    <x v="1"/>
    <x v="3"/>
    <n v="0.15"/>
    <n v="684.72"/>
  </r>
  <r>
    <s v="ORD2025002639"/>
    <x v="223"/>
    <s v="Customer 4402"/>
    <s v="CUST3647"/>
    <x v="4"/>
    <x v="11"/>
    <x v="0"/>
    <x v="3"/>
    <x v="6"/>
    <s v="Face Cream Model-344"/>
    <s v="PROD9668"/>
    <n v="8"/>
    <n v="475.48"/>
    <n v="3803.84"/>
    <n v="0.05"/>
    <n v="190.19"/>
    <n v="3613.65"/>
    <x v="2"/>
    <x v="2"/>
    <n v="0.25"/>
    <n v="903.41"/>
  </r>
  <r>
    <s v="ORD2025002640"/>
    <x v="172"/>
    <s v="Customer 2309"/>
    <s v="CUST7622"/>
    <x v="0"/>
    <x v="6"/>
    <x v="1"/>
    <x v="0"/>
    <x v="2"/>
    <s v="Lamp Model-921"/>
    <s v="PROD4977"/>
    <n v="6"/>
    <n v="345.72"/>
    <n v="2074.3200000000002"/>
    <n v="0.05"/>
    <n v="103.72"/>
    <n v="1970.6"/>
    <x v="0"/>
    <x v="1"/>
    <n v="0.25"/>
    <n v="492.65"/>
  </r>
  <r>
    <s v="ORD2025002641"/>
    <x v="78"/>
    <s v="Customer 4082"/>
    <s v="CUST7875"/>
    <x v="0"/>
    <x v="0"/>
    <x v="1"/>
    <x v="0"/>
    <x v="2"/>
    <s v="Lamp Model-664"/>
    <s v="PROD2439"/>
    <n v="10"/>
    <n v="724.59"/>
    <n v="7245.9"/>
    <n v="0"/>
    <n v="0"/>
    <n v="7245.9"/>
    <x v="3"/>
    <x v="2"/>
    <n v="0.25"/>
    <n v="1811.47"/>
  </r>
  <r>
    <s v="ORD2025002642"/>
    <x v="59"/>
    <s v="Customer 2105"/>
    <s v="CUST1650"/>
    <x v="3"/>
    <x v="5"/>
    <x v="0"/>
    <x v="3"/>
    <x v="10"/>
    <s v="Perfume Model-375"/>
    <s v="PROD8538"/>
    <n v="5"/>
    <n v="658.82"/>
    <n v="3294.1"/>
    <n v="0.05"/>
    <n v="164.71"/>
    <n v="3129.39"/>
    <x v="2"/>
    <x v="0"/>
    <n v="0.15"/>
    <n v="469.41"/>
  </r>
  <r>
    <s v="ORD2025002643"/>
    <x v="51"/>
    <s v="Customer 4170"/>
    <s v="CUST7267"/>
    <x v="3"/>
    <x v="3"/>
    <x v="0"/>
    <x v="2"/>
    <x v="8"/>
    <s v="Tablet Model-734"/>
    <s v="PROD1204"/>
    <n v="6"/>
    <n v="395.04"/>
    <n v="2370.2399999999998"/>
    <n v="0.05"/>
    <n v="118.51"/>
    <n v="2251.73"/>
    <x v="0"/>
    <x v="1"/>
    <n v="0.3"/>
    <n v="675.52"/>
  </r>
  <r>
    <s v="ORD2025002644"/>
    <x v="164"/>
    <s v="Customer 4779"/>
    <s v="CUST9174"/>
    <x v="1"/>
    <x v="4"/>
    <x v="1"/>
    <x v="1"/>
    <x v="1"/>
    <s v="Jeans Model-202"/>
    <s v="PROD9892"/>
    <n v="10"/>
    <n v="825.21"/>
    <n v="8252.1"/>
    <n v="0"/>
    <n v="0"/>
    <n v="8252.1"/>
    <x v="2"/>
    <x v="2"/>
    <n v="0.3"/>
    <n v="2475.63"/>
  </r>
  <r>
    <s v="ORD2025002645"/>
    <x v="130"/>
    <s v="Customer 3195"/>
    <s v="CUST1137"/>
    <x v="3"/>
    <x v="5"/>
    <x v="0"/>
    <x v="0"/>
    <x v="2"/>
    <s v="Lamp Model-268"/>
    <s v="PROD2892"/>
    <n v="6"/>
    <n v="982.08"/>
    <n v="5892.48"/>
    <n v="0"/>
    <n v="0"/>
    <n v="5892.48"/>
    <x v="1"/>
    <x v="1"/>
    <n v="0.3"/>
    <n v="1767.74"/>
  </r>
  <r>
    <s v="ORD2025002646"/>
    <x v="271"/>
    <s v="Customer 4166"/>
    <s v="CUST1713"/>
    <x v="3"/>
    <x v="8"/>
    <x v="1"/>
    <x v="3"/>
    <x v="9"/>
    <s v="Lipstick Model-792"/>
    <s v="PROD1169"/>
    <n v="5"/>
    <n v="641.41999999999996"/>
    <n v="3207.1"/>
    <n v="0.05"/>
    <n v="160.36000000000001"/>
    <n v="3046.74"/>
    <x v="1"/>
    <x v="2"/>
    <n v="0.25"/>
    <n v="761.68"/>
  </r>
  <r>
    <s v="ORD2025002647"/>
    <x v="99"/>
    <s v="Customer 427"/>
    <s v="CUST2715"/>
    <x v="2"/>
    <x v="12"/>
    <x v="0"/>
    <x v="1"/>
    <x v="5"/>
    <s v="Shirt Model-887"/>
    <s v="PROD3763"/>
    <n v="1"/>
    <n v="673.3"/>
    <n v="673.3"/>
    <n v="0.2"/>
    <n v="134.66"/>
    <n v="538.64"/>
    <x v="2"/>
    <x v="2"/>
    <n v="0.15"/>
    <n v="80.8"/>
  </r>
  <r>
    <s v="ORD2025002648"/>
    <x v="346"/>
    <s v="Customer 1442"/>
    <s v="CUST5890"/>
    <x v="3"/>
    <x v="5"/>
    <x v="0"/>
    <x v="2"/>
    <x v="8"/>
    <s v="Tablet Model-993"/>
    <s v="PROD5703"/>
    <n v="9"/>
    <n v="594.13"/>
    <n v="5347.17"/>
    <n v="0.05"/>
    <n v="267.36"/>
    <n v="5079.8100000000004"/>
    <x v="0"/>
    <x v="1"/>
    <n v="0.3"/>
    <n v="1523.94"/>
  </r>
  <r>
    <s v="ORD2025002649"/>
    <x v="436"/>
    <s v="Customer 188"/>
    <s v="CUST3910"/>
    <x v="4"/>
    <x v="11"/>
    <x v="0"/>
    <x v="3"/>
    <x v="6"/>
    <s v="Face Cream Model-581"/>
    <s v="PROD6900"/>
    <n v="1"/>
    <n v="995.74"/>
    <n v="995.74"/>
    <n v="0.05"/>
    <n v="49.79"/>
    <n v="945.95"/>
    <x v="0"/>
    <x v="0"/>
    <n v="0.25"/>
    <n v="236.49"/>
  </r>
  <r>
    <s v="ORD2025002650"/>
    <x v="366"/>
    <s v="Customer 1468"/>
    <s v="CUST1961"/>
    <x v="0"/>
    <x v="13"/>
    <x v="1"/>
    <x v="2"/>
    <x v="8"/>
    <s v="Tablet Model-910"/>
    <s v="PROD5745"/>
    <n v="5"/>
    <n v="272.42"/>
    <n v="1362.1"/>
    <n v="0"/>
    <n v="0"/>
    <n v="1362.1"/>
    <x v="2"/>
    <x v="2"/>
    <n v="0.25"/>
    <n v="340.52"/>
  </r>
  <r>
    <s v="ORD2025002651"/>
    <x v="116"/>
    <s v="Customer 3236"/>
    <s v="CUST3936"/>
    <x v="0"/>
    <x v="0"/>
    <x v="0"/>
    <x v="1"/>
    <x v="7"/>
    <s v="Jacket Model-604"/>
    <s v="PROD8463"/>
    <n v="8"/>
    <n v="402.71"/>
    <n v="3221.68"/>
    <n v="0.05"/>
    <n v="161.08000000000001"/>
    <n v="3060.6"/>
    <x v="3"/>
    <x v="2"/>
    <n v="0.15"/>
    <n v="459.09"/>
  </r>
  <r>
    <s v="ORD2025002652"/>
    <x v="106"/>
    <s v="Customer 1241"/>
    <s v="CUST1208"/>
    <x v="2"/>
    <x v="14"/>
    <x v="1"/>
    <x v="2"/>
    <x v="4"/>
    <s v="Laptop Model-105"/>
    <s v="PROD7218"/>
    <n v="6"/>
    <n v="124.72"/>
    <n v="748.32"/>
    <n v="0"/>
    <n v="0"/>
    <n v="748.32"/>
    <x v="2"/>
    <x v="3"/>
    <n v="0.25"/>
    <n v="187.08"/>
  </r>
  <r>
    <s v="ORD2025002653"/>
    <x v="236"/>
    <s v="Customer 1322"/>
    <s v="CUST5120"/>
    <x v="2"/>
    <x v="2"/>
    <x v="0"/>
    <x v="0"/>
    <x v="2"/>
    <s v="Lamp Model-717"/>
    <s v="PROD3181"/>
    <n v="9"/>
    <n v="967.97"/>
    <n v="8711.73"/>
    <n v="0.05"/>
    <n v="435.59"/>
    <n v="8276.14"/>
    <x v="0"/>
    <x v="2"/>
    <n v="0.15"/>
    <n v="1241.42"/>
  </r>
  <r>
    <s v="ORD2025002654"/>
    <x v="87"/>
    <s v="Customer 4875"/>
    <s v="CUST4061"/>
    <x v="1"/>
    <x v="1"/>
    <x v="0"/>
    <x v="2"/>
    <x v="4"/>
    <s v="Laptop Model-817"/>
    <s v="PROD3140"/>
    <n v="7"/>
    <n v="455.77"/>
    <n v="3190.39"/>
    <n v="0.2"/>
    <n v="638.08000000000004"/>
    <n v="2552.31"/>
    <x v="2"/>
    <x v="0"/>
    <n v="0.25"/>
    <n v="638.08000000000004"/>
  </r>
  <r>
    <s v="ORD2025002655"/>
    <x v="274"/>
    <s v="Customer 2838"/>
    <s v="CUST8446"/>
    <x v="2"/>
    <x v="12"/>
    <x v="0"/>
    <x v="1"/>
    <x v="7"/>
    <s v="Jacket Model-754"/>
    <s v="PROD1343"/>
    <n v="5"/>
    <n v="601.5"/>
    <n v="3007.5"/>
    <n v="0.05"/>
    <n v="150.38"/>
    <n v="2857.12"/>
    <x v="0"/>
    <x v="0"/>
    <n v="0.25"/>
    <n v="714.28"/>
  </r>
  <r>
    <s v="ORD2025002656"/>
    <x v="121"/>
    <s v="Customer 4284"/>
    <s v="CUST3110"/>
    <x v="0"/>
    <x v="0"/>
    <x v="1"/>
    <x v="1"/>
    <x v="1"/>
    <s v="Jeans Model-772"/>
    <s v="PROD4807"/>
    <n v="8"/>
    <n v="560.89"/>
    <n v="4487.12"/>
    <n v="0.05"/>
    <n v="224.36"/>
    <n v="4262.76"/>
    <x v="0"/>
    <x v="2"/>
    <n v="0.25"/>
    <n v="1065.69"/>
  </r>
  <r>
    <s v="ORD2025002657"/>
    <x v="223"/>
    <s v="Customer 204"/>
    <s v="CUST8632"/>
    <x v="3"/>
    <x v="3"/>
    <x v="0"/>
    <x v="1"/>
    <x v="5"/>
    <s v="Shirt Model-558"/>
    <s v="PROD6000"/>
    <n v="5"/>
    <n v="159.83000000000001"/>
    <n v="799.15"/>
    <n v="0.1"/>
    <n v="79.92"/>
    <n v="719.23"/>
    <x v="0"/>
    <x v="2"/>
    <n v="0.3"/>
    <n v="215.77"/>
  </r>
  <r>
    <s v="ORD2025002658"/>
    <x v="396"/>
    <s v="Customer 720"/>
    <s v="CUST9743"/>
    <x v="4"/>
    <x v="11"/>
    <x v="0"/>
    <x v="3"/>
    <x v="9"/>
    <s v="Lipstick Model-375"/>
    <s v="PROD9440"/>
    <n v="2"/>
    <n v="428.99"/>
    <n v="857.98"/>
    <n v="0.1"/>
    <n v="85.8"/>
    <n v="772.18"/>
    <x v="0"/>
    <x v="1"/>
    <n v="0.25"/>
    <n v="193.04"/>
  </r>
  <r>
    <s v="ORD2025002659"/>
    <x v="152"/>
    <s v="Customer 3198"/>
    <s v="CUST8326"/>
    <x v="0"/>
    <x v="6"/>
    <x v="0"/>
    <x v="1"/>
    <x v="5"/>
    <s v="Shirt Model-634"/>
    <s v="PROD1356"/>
    <n v="6"/>
    <n v="364.33"/>
    <n v="2185.98"/>
    <n v="0.1"/>
    <n v="218.6"/>
    <n v="1967.38"/>
    <x v="0"/>
    <x v="0"/>
    <n v="0.25"/>
    <n v="491.85"/>
  </r>
  <r>
    <s v="ORD2025002660"/>
    <x v="321"/>
    <s v="Customer 2787"/>
    <s v="CUST2921"/>
    <x v="3"/>
    <x v="5"/>
    <x v="0"/>
    <x v="2"/>
    <x v="8"/>
    <s v="Tablet Model-703"/>
    <s v="PROD1061"/>
    <n v="10"/>
    <n v="492.85"/>
    <n v="4928.5"/>
    <n v="0.1"/>
    <n v="492.85"/>
    <n v="4435.6499999999996"/>
    <x v="2"/>
    <x v="3"/>
    <n v="0.3"/>
    <n v="1330.69"/>
  </r>
  <r>
    <s v="ORD2025002661"/>
    <x v="83"/>
    <s v="Customer 516"/>
    <s v="CUST6956"/>
    <x v="4"/>
    <x v="11"/>
    <x v="0"/>
    <x v="1"/>
    <x v="1"/>
    <s v="Jeans Model-564"/>
    <s v="PROD5875"/>
    <n v="9"/>
    <n v="368.41"/>
    <n v="3315.69"/>
    <n v="0.05"/>
    <n v="165.78"/>
    <n v="3149.91"/>
    <x v="0"/>
    <x v="3"/>
    <n v="0.3"/>
    <n v="944.97"/>
  </r>
  <r>
    <s v="ORD2025002662"/>
    <x v="260"/>
    <s v="Customer 2751"/>
    <s v="CUST4484"/>
    <x v="0"/>
    <x v="6"/>
    <x v="0"/>
    <x v="0"/>
    <x v="3"/>
    <s v="Sofa Model-785"/>
    <s v="PROD8293"/>
    <n v="10"/>
    <n v="193.1"/>
    <n v="1931"/>
    <n v="0.05"/>
    <n v="96.55"/>
    <n v="1834.45"/>
    <x v="3"/>
    <x v="2"/>
    <n v="0.15"/>
    <n v="275.17"/>
  </r>
  <r>
    <s v="ORD2025002663"/>
    <x v="137"/>
    <s v="Customer 2740"/>
    <s v="CUST7214"/>
    <x v="3"/>
    <x v="5"/>
    <x v="1"/>
    <x v="3"/>
    <x v="10"/>
    <s v="Perfume Model-465"/>
    <s v="PROD6307"/>
    <n v="4"/>
    <n v="793.97"/>
    <n v="3175.88"/>
    <n v="0.05"/>
    <n v="158.79"/>
    <n v="3017.09"/>
    <x v="1"/>
    <x v="2"/>
    <n v="0.15"/>
    <n v="452.56"/>
  </r>
  <r>
    <s v="ORD2025002664"/>
    <x v="164"/>
    <s v="Customer 1043"/>
    <s v="CUST8166"/>
    <x v="2"/>
    <x v="12"/>
    <x v="1"/>
    <x v="3"/>
    <x v="9"/>
    <s v="Lipstick Model-388"/>
    <s v="PROD7981"/>
    <n v="5"/>
    <n v="118.41"/>
    <n v="592.04999999999995"/>
    <n v="0.1"/>
    <n v="59.2"/>
    <n v="532.85"/>
    <x v="2"/>
    <x v="2"/>
    <n v="0.25"/>
    <n v="133.21"/>
  </r>
  <r>
    <s v="ORD2025002665"/>
    <x v="362"/>
    <s v="Customer 3120"/>
    <s v="CUST2527"/>
    <x v="3"/>
    <x v="3"/>
    <x v="1"/>
    <x v="2"/>
    <x v="8"/>
    <s v="Tablet Model-576"/>
    <s v="PROD8936"/>
    <n v="4"/>
    <n v="188.05"/>
    <n v="752.2"/>
    <n v="0.05"/>
    <n v="37.61"/>
    <n v="714.59"/>
    <x v="0"/>
    <x v="0"/>
    <n v="0.15"/>
    <n v="107.19"/>
  </r>
  <r>
    <s v="ORD2025002666"/>
    <x v="400"/>
    <s v="Customer 2891"/>
    <s v="CUST3057"/>
    <x v="1"/>
    <x v="10"/>
    <x v="0"/>
    <x v="2"/>
    <x v="8"/>
    <s v="Tablet Model-693"/>
    <s v="PROD9377"/>
    <n v="7"/>
    <n v="657.04"/>
    <n v="4599.28"/>
    <n v="0.1"/>
    <n v="459.93"/>
    <n v="4139.3500000000004"/>
    <x v="1"/>
    <x v="1"/>
    <n v="0.3"/>
    <n v="1241.81"/>
  </r>
  <r>
    <s v="ORD2025002667"/>
    <x v="331"/>
    <s v="Customer 1894"/>
    <s v="CUST2177"/>
    <x v="0"/>
    <x v="6"/>
    <x v="0"/>
    <x v="2"/>
    <x v="8"/>
    <s v="Tablet Model-388"/>
    <s v="PROD3740"/>
    <n v="2"/>
    <n v="965.27"/>
    <n v="1930.54"/>
    <n v="0.2"/>
    <n v="386.11"/>
    <n v="1544.43"/>
    <x v="0"/>
    <x v="3"/>
    <n v="0.15"/>
    <n v="231.66"/>
  </r>
  <r>
    <s v="ORD2025002668"/>
    <x v="46"/>
    <s v="Customer 1561"/>
    <s v="CUST9645"/>
    <x v="1"/>
    <x v="4"/>
    <x v="1"/>
    <x v="2"/>
    <x v="11"/>
    <s v="Mobile Model-383"/>
    <s v="PROD2814"/>
    <n v="4"/>
    <n v="251.52"/>
    <n v="1006.08"/>
    <n v="0.2"/>
    <n v="201.22"/>
    <n v="804.86"/>
    <x v="1"/>
    <x v="3"/>
    <n v="0.15"/>
    <n v="120.73"/>
  </r>
  <r>
    <s v="ORD2025002669"/>
    <x v="308"/>
    <s v="Customer 513"/>
    <s v="CUST4285"/>
    <x v="3"/>
    <x v="3"/>
    <x v="1"/>
    <x v="0"/>
    <x v="2"/>
    <s v="Lamp Model-605"/>
    <s v="PROD8849"/>
    <n v="7"/>
    <n v="968.25"/>
    <n v="6777.75"/>
    <n v="0.2"/>
    <n v="1355.55"/>
    <n v="5422.2"/>
    <x v="1"/>
    <x v="0"/>
    <n v="0.15"/>
    <n v="813.33"/>
  </r>
  <r>
    <s v="ORD2025002670"/>
    <x v="277"/>
    <s v="Customer 4027"/>
    <s v="CUST6452"/>
    <x v="3"/>
    <x v="3"/>
    <x v="0"/>
    <x v="2"/>
    <x v="4"/>
    <s v="Laptop Model-705"/>
    <s v="PROD8404"/>
    <n v="9"/>
    <n v="544.04999999999995"/>
    <n v="4896.45"/>
    <n v="0.05"/>
    <n v="244.82"/>
    <n v="4651.63"/>
    <x v="3"/>
    <x v="0"/>
    <n v="0.15"/>
    <n v="697.74"/>
  </r>
  <r>
    <s v="ORD2025002671"/>
    <x v="19"/>
    <s v="Customer 2066"/>
    <s v="CUST8428"/>
    <x v="2"/>
    <x v="12"/>
    <x v="0"/>
    <x v="3"/>
    <x v="9"/>
    <s v="Lipstick Model-847"/>
    <s v="PROD2000"/>
    <n v="9"/>
    <n v="566.87"/>
    <n v="5101.83"/>
    <n v="0"/>
    <n v="0"/>
    <n v="5101.83"/>
    <x v="2"/>
    <x v="2"/>
    <n v="0.25"/>
    <n v="1275.46"/>
  </r>
  <r>
    <s v="ORD2025002672"/>
    <x v="25"/>
    <s v="Customer 1688"/>
    <s v="CUST5226"/>
    <x v="1"/>
    <x v="10"/>
    <x v="1"/>
    <x v="0"/>
    <x v="3"/>
    <s v="Sofa Model-784"/>
    <s v="PROD4818"/>
    <n v="1"/>
    <n v="946.95"/>
    <n v="946.95"/>
    <n v="0"/>
    <n v="0"/>
    <n v="946.95"/>
    <x v="0"/>
    <x v="2"/>
    <n v="0.3"/>
    <n v="284.08"/>
  </r>
  <r>
    <s v="ORD2025002673"/>
    <x v="346"/>
    <s v="Customer 2433"/>
    <s v="CUST1233"/>
    <x v="2"/>
    <x v="14"/>
    <x v="1"/>
    <x v="2"/>
    <x v="4"/>
    <s v="Laptop Model-643"/>
    <s v="PROD7619"/>
    <n v="10"/>
    <n v="376.9"/>
    <n v="3769"/>
    <n v="0.1"/>
    <n v="376.9"/>
    <n v="3392.1"/>
    <x v="0"/>
    <x v="2"/>
    <n v="0.25"/>
    <n v="848.02"/>
  </r>
  <r>
    <s v="ORD2025002674"/>
    <x v="263"/>
    <s v="Customer 4595"/>
    <s v="CUST6443"/>
    <x v="4"/>
    <x v="9"/>
    <x v="0"/>
    <x v="2"/>
    <x v="4"/>
    <s v="Laptop Model-641"/>
    <s v="PROD2331"/>
    <n v="1"/>
    <n v="137.88"/>
    <n v="137.88"/>
    <n v="0.2"/>
    <n v="27.58"/>
    <n v="110.3"/>
    <x v="0"/>
    <x v="0"/>
    <n v="0.25"/>
    <n v="27.57"/>
  </r>
  <r>
    <s v="ORD2025002675"/>
    <x v="349"/>
    <s v="Customer 1411"/>
    <s v="CUST4422"/>
    <x v="2"/>
    <x v="2"/>
    <x v="1"/>
    <x v="2"/>
    <x v="8"/>
    <s v="Tablet Model-867"/>
    <s v="PROD4456"/>
    <n v="4"/>
    <n v="308.54000000000002"/>
    <n v="1234.1600000000001"/>
    <n v="0.2"/>
    <n v="246.83"/>
    <n v="987.33"/>
    <x v="1"/>
    <x v="1"/>
    <n v="0.3"/>
    <n v="296.2"/>
  </r>
  <r>
    <s v="ORD2025002676"/>
    <x v="110"/>
    <s v="Customer 2701"/>
    <s v="CUST3720"/>
    <x v="4"/>
    <x v="9"/>
    <x v="1"/>
    <x v="2"/>
    <x v="8"/>
    <s v="Tablet Model-767"/>
    <s v="PROD7648"/>
    <n v="1"/>
    <n v="980.05"/>
    <n v="980.05"/>
    <n v="0"/>
    <n v="0"/>
    <n v="980.05"/>
    <x v="3"/>
    <x v="0"/>
    <n v="0.25"/>
    <n v="245.01"/>
  </r>
  <r>
    <s v="ORD2025002677"/>
    <x v="128"/>
    <s v="Customer 4978"/>
    <s v="CUST7343"/>
    <x v="1"/>
    <x v="10"/>
    <x v="1"/>
    <x v="2"/>
    <x v="8"/>
    <s v="Tablet Model-846"/>
    <s v="PROD9425"/>
    <n v="8"/>
    <n v="162.85"/>
    <n v="1302.8"/>
    <n v="0"/>
    <n v="0"/>
    <n v="1302.8"/>
    <x v="3"/>
    <x v="0"/>
    <n v="0.3"/>
    <n v="390.84"/>
  </r>
  <r>
    <s v="ORD2025002678"/>
    <x v="351"/>
    <s v="Customer 1713"/>
    <s v="CUST1291"/>
    <x v="2"/>
    <x v="12"/>
    <x v="0"/>
    <x v="2"/>
    <x v="11"/>
    <s v="Mobile Model-145"/>
    <s v="PROD1080"/>
    <n v="3"/>
    <n v="399.3"/>
    <n v="1197.9000000000001"/>
    <n v="0.2"/>
    <n v="239.58"/>
    <n v="958.32"/>
    <x v="1"/>
    <x v="0"/>
    <n v="0.3"/>
    <n v="287.5"/>
  </r>
  <r>
    <s v="ORD2025002679"/>
    <x v="401"/>
    <s v="Customer 173"/>
    <s v="CUST9032"/>
    <x v="4"/>
    <x v="9"/>
    <x v="1"/>
    <x v="0"/>
    <x v="0"/>
    <s v="Curtain Model-855"/>
    <s v="PROD4676"/>
    <n v="6"/>
    <n v="297.63"/>
    <n v="1785.78"/>
    <n v="0"/>
    <n v="0"/>
    <n v="1785.78"/>
    <x v="0"/>
    <x v="2"/>
    <n v="0.15"/>
    <n v="267.87"/>
  </r>
  <r>
    <s v="ORD2025002680"/>
    <x v="408"/>
    <s v="Customer 2335"/>
    <s v="CUST3689"/>
    <x v="4"/>
    <x v="9"/>
    <x v="1"/>
    <x v="2"/>
    <x v="8"/>
    <s v="Tablet Model-313"/>
    <s v="PROD4581"/>
    <n v="1"/>
    <n v="152.96"/>
    <n v="152.96"/>
    <n v="0.2"/>
    <n v="30.59"/>
    <n v="122.37"/>
    <x v="3"/>
    <x v="3"/>
    <n v="0.25"/>
    <n v="30.59"/>
  </r>
  <r>
    <s v="ORD2025002681"/>
    <x v="362"/>
    <s v="Customer 1253"/>
    <s v="CUST9527"/>
    <x v="0"/>
    <x v="0"/>
    <x v="1"/>
    <x v="2"/>
    <x v="8"/>
    <s v="Tablet Model-271"/>
    <s v="PROD6731"/>
    <n v="4"/>
    <n v="554.57000000000005"/>
    <n v="2218.2800000000002"/>
    <n v="0.2"/>
    <n v="443.66"/>
    <n v="1774.62"/>
    <x v="2"/>
    <x v="2"/>
    <n v="0.25"/>
    <n v="443.65"/>
  </r>
  <r>
    <s v="ORD2025002682"/>
    <x v="30"/>
    <s v="Customer 4314"/>
    <s v="CUST9728"/>
    <x v="4"/>
    <x v="11"/>
    <x v="1"/>
    <x v="1"/>
    <x v="1"/>
    <s v="Jeans Model-161"/>
    <s v="PROD3410"/>
    <n v="7"/>
    <n v="410.64"/>
    <n v="2874.48"/>
    <n v="0.05"/>
    <n v="143.72"/>
    <n v="2730.76"/>
    <x v="2"/>
    <x v="0"/>
    <n v="0.15"/>
    <n v="409.61"/>
  </r>
  <r>
    <s v="ORD2025002683"/>
    <x v="195"/>
    <s v="Customer 1208"/>
    <s v="CUST8348"/>
    <x v="3"/>
    <x v="5"/>
    <x v="1"/>
    <x v="1"/>
    <x v="1"/>
    <s v="Jeans Model-264"/>
    <s v="PROD4607"/>
    <n v="8"/>
    <n v="954.57"/>
    <n v="7636.56"/>
    <n v="0.1"/>
    <n v="763.66"/>
    <n v="6872.9"/>
    <x v="1"/>
    <x v="2"/>
    <n v="0.15"/>
    <n v="1030.93"/>
  </r>
  <r>
    <s v="ORD2025002684"/>
    <x v="429"/>
    <s v="Customer 3977"/>
    <s v="CUST3501"/>
    <x v="4"/>
    <x v="9"/>
    <x v="1"/>
    <x v="2"/>
    <x v="8"/>
    <s v="Tablet Model-835"/>
    <s v="PROD5326"/>
    <n v="5"/>
    <n v="912.61"/>
    <n v="4563.05"/>
    <n v="0.1"/>
    <n v="456.31"/>
    <n v="4106.74"/>
    <x v="3"/>
    <x v="3"/>
    <n v="0.3"/>
    <n v="1232.02"/>
  </r>
  <r>
    <s v="ORD2025002685"/>
    <x v="164"/>
    <s v="Customer 3597"/>
    <s v="CUST6106"/>
    <x v="2"/>
    <x v="12"/>
    <x v="1"/>
    <x v="3"/>
    <x v="10"/>
    <s v="Perfume Model-929"/>
    <s v="PROD2053"/>
    <n v="5"/>
    <n v="840.6"/>
    <n v="4203"/>
    <n v="0.05"/>
    <n v="210.15"/>
    <n v="3992.85"/>
    <x v="0"/>
    <x v="0"/>
    <n v="0.15"/>
    <n v="598.92999999999995"/>
  </r>
  <r>
    <s v="ORD2025002686"/>
    <x v="118"/>
    <s v="Customer 2205"/>
    <s v="CUST7777"/>
    <x v="3"/>
    <x v="3"/>
    <x v="0"/>
    <x v="2"/>
    <x v="4"/>
    <s v="Laptop Model-328"/>
    <s v="PROD1077"/>
    <n v="3"/>
    <n v="948.18"/>
    <n v="2844.54"/>
    <n v="0"/>
    <n v="0"/>
    <n v="2844.54"/>
    <x v="2"/>
    <x v="1"/>
    <n v="0.15"/>
    <n v="426.68"/>
  </r>
  <r>
    <s v="ORD2025002687"/>
    <x v="216"/>
    <s v="Customer 4819"/>
    <s v="CUST2397"/>
    <x v="3"/>
    <x v="8"/>
    <x v="0"/>
    <x v="1"/>
    <x v="5"/>
    <s v="Shirt Model-342"/>
    <s v="PROD3814"/>
    <n v="3"/>
    <n v="334.35"/>
    <n v="1003.05"/>
    <n v="0.05"/>
    <n v="50.15"/>
    <n v="952.9"/>
    <x v="0"/>
    <x v="2"/>
    <n v="0.15"/>
    <n v="142.94"/>
  </r>
  <r>
    <s v="ORD2025002688"/>
    <x v="175"/>
    <s v="Customer 4786"/>
    <s v="CUST9606"/>
    <x v="0"/>
    <x v="6"/>
    <x v="1"/>
    <x v="0"/>
    <x v="3"/>
    <s v="Sofa Model-377"/>
    <s v="PROD7871"/>
    <n v="7"/>
    <n v="924.65"/>
    <n v="6472.55"/>
    <n v="0.2"/>
    <n v="1294.51"/>
    <n v="5178.04"/>
    <x v="1"/>
    <x v="0"/>
    <n v="0.25"/>
    <n v="1294.51"/>
  </r>
  <r>
    <s v="ORD2025002689"/>
    <x v="449"/>
    <s v="Customer 3172"/>
    <s v="CUST1412"/>
    <x v="2"/>
    <x v="14"/>
    <x v="0"/>
    <x v="1"/>
    <x v="7"/>
    <s v="Jacket Model-986"/>
    <s v="PROD1888"/>
    <n v="10"/>
    <n v="708.44"/>
    <n v="7084.4"/>
    <n v="0.1"/>
    <n v="708.44"/>
    <n v="6375.96"/>
    <x v="3"/>
    <x v="2"/>
    <n v="0.15"/>
    <n v="956.39"/>
  </r>
  <r>
    <s v="ORD2025002690"/>
    <x v="363"/>
    <s v="Customer 1167"/>
    <s v="CUST7643"/>
    <x v="2"/>
    <x v="2"/>
    <x v="0"/>
    <x v="2"/>
    <x v="4"/>
    <s v="Laptop Model-526"/>
    <s v="PROD1780"/>
    <n v="5"/>
    <n v="641.98"/>
    <n v="3209.9"/>
    <n v="0.2"/>
    <n v="641.98"/>
    <n v="2567.92"/>
    <x v="1"/>
    <x v="2"/>
    <n v="0.25"/>
    <n v="641.98"/>
  </r>
  <r>
    <s v="ORD2025002691"/>
    <x v="391"/>
    <s v="Customer 4216"/>
    <s v="CUST9826"/>
    <x v="4"/>
    <x v="7"/>
    <x v="1"/>
    <x v="0"/>
    <x v="2"/>
    <s v="Lamp Model-755"/>
    <s v="PROD1177"/>
    <n v="2"/>
    <n v="492.19"/>
    <n v="984.38"/>
    <n v="0.2"/>
    <n v="196.88"/>
    <n v="787.5"/>
    <x v="1"/>
    <x v="1"/>
    <n v="0.3"/>
    <n v="236.25"/>
  </r>
  <r>
    <s v="ORD2025002692"/>
    <x v="6"/>
    <s v="Customer 2608"/>
    <s v="CUST1949"/>
    <x v="4"/>
    <x v="7"/>
    <x v="1"/>
    <x v="0"/>
    <x v="0"/>
    <s v="Curtain Model-572"/>
    <s v="PROD2891"/>
    <n v="4"/>
    <n v="379.21"/>
    <n v="1516.84"/>
    <n v="0.1"/>
    <n v="151.68"/>
    <n v="1365.16"/>
    <x v="3"/>
    <x v="1"/>
    <n v="0.15"/>
    <n v="204.77"/>
  </r>
  <r>
    <s v="ORD2025002693"/>
    <x v="271"/>
    <s v="Customer 4824"/>
    <s v="CUST6085"/>
    <x v="1"/>
    <x v="10"/>
    <x v="0"/>
    <x v="0"/>
    <x v="0"/>
    <s v="Curtain Model-285"/>
    <s v="PROD3734"/>
    <n v="9"/>
    <n v="657.46"/>
    <n v="5917.14"/>
    <n v="0.1"/>
    <n v="591.71"/>
    <n v="5325.43"/>
    <x v="1"/>
    <x v="1"/>
    <n v="0.25"/>
    <n v="1331.36"/>
  </r>
  <r>
    <s v="ORD2025002694"/>
    <x v="152"/>
    <s v="Customer 776"/>
    <s v="CUST5438"/>
    <x v="3"/>
    <x v="8"/>
    <x v="0"/>
    <x v="1"/>
    <x v="7"/>
    <s v="Jacket Model-342"/>
    <s v="PROD7078"/>
    <n v="1"/>
    <n v="313.31"/>
    <n v="313.31"/>
    <n v="0.1"/>
    <n v="31.33"/>
    <n v="281.98"/>
    <x v="0"/>
    <x v="3"/>
    <n v="0.15"/>
    <n v="42.3"/>
  </r>
  <r>
    <s v="ORD2025002695"/>
    <x v="37"/>
    <s v="Customer 3180"/>
    <s v="CUST4134"/>
    <x v="1"/>
    <x v="4"/>
    <x v="0"/>
    <x v="0"/>
    <x v="3"/>
    <s v="Sofa Model-544"/>
    <s v="PROD3890"/>
    <n v="9"/>
    <n v="462.46"/>
    <n v="4162.1400000000003"/>
    <n v="0.1"/>
    <n v="416.21"/>
    <n v="3745.93"/>
    <x v="1"/>
    <x v="2"/>
    <n v="0.3"/>
    <n v="1123.78"/>
  </r>
  <r>
    <s v="ORD2025002696"/>
    <x v="253"/>
    <s v="Customer 2920"/>
    <s v="CUST6928"/>
    <x v="4"/>
    <x v="9"/>
    <x v="1"/>
    <x v="3"/>
    <x v="9"/>
    <s v="Lipstick Model-532"/>
    <s v="PROD9298"/>
    <n v="6"/>
    <n v="379.27"/>
    <n v="2275.62"/>
    <n v="0.1"/>
    <n v="227.56"/>
    <n v="2048.06"/>
    <x v="3"/>
    <x v="2"/>
    <n v="0.3"/>
    <n v="614.41999999999996"/>
  </r>
  <r>
    <s v="ORD2025002697"/>
    <x v="239"/>
    <s v="Customer 1502"/>
    <s v="CUST8485"/>
    <x v="2"/>
    <x v="14"/>
    <x v="1"/>
    <x v="3"/>
    <x v="10"/>
    <s v="Perfume Model-372"/>
    <s v="PROD7834"/>
    <n v="9"/>
    <n v="233.19"/>
    <n v="2098.71"/>
    <n v="0.2"/>
    <n v="419.74"/>
    <n v="1678.97"/>
    <x v="0"/>
    <x v="1"/>
    <n v="0.25"/>
    <n v="419.74"/>
  </r>
  <r>
    <s v="ORD2025002698"/>
    <x v="423"/>
    <s v="Customer 1851"/>
    <s v="CUST9500"/>
    <x v="2"/>
    <x v="14"/>
    <x v="0"/>
    <x v="3"/>
    <x v="9"/>
    <s v="Lipstick Model-177"/>
    <s v="PROD7194"/>
    <n v="2"/>
    <n v="647.65"/>
    <n v="1295.3"/>
    <n v="0.05"/>
    <n v="64.77"/>
    <n v="1230.53"/>
    <x v="1"/>
    <x v="3"/>
    <n v="0.15"/>
    <n v="184.58"/>
  </r>
  <r>
    <s v="ORD2025002699"/>
    <x v="216"/>
    <s v="Customer 4730"/>
    <s v="CUST1282"/>
    <x v="4"/>
    <x v="11"/>
    <x v="0"/>
    <x v="3"/>
    <x v="6"/>
    <s v="Face Cream Model-914"/>
    <s v="PROD3336"/>
    <n v="1"/>
    <n v="205.05"/>
    <n v="205.05"/>
    <n v="0"/>
    <n v="0"/>
    <n v="205.05"/>
    <x v="3"/>
    <x v="0"/>
    <n v="0.15"/>
    <n v="30.76"/>
  </r>
  <r>
    <s v="ORD2025002700"/>
    <x v="404"/>
    <s v="Customer 3184"/>
    <s v="CUST9493"/>
    <x v="1"/>
    <x v="10"/>
    <x v="0"/>
    <x v="2"/>
    <x v="4"/>
    <s v="Laptop Model-383"/>
    <s v="PROD4132"/>
    <n v="9"/>
    <n v="680.02"/>
    <n v="6120.18"/>
    <n v="0.05"/>
    <n v="306.01"/>
    <n v="5814.17"/>
    <x v="2"/>
    <x v="0"/>
    <n v="0.25"/>
    <n v="1453.54"/>
  </r>
  <r>
    <s v="ORD2025002701"/>
    <x v="47"/>
    <s v="Customer 255"/>
    <s v="CUST4613"/>
    <x v="2"/>
    <x v="2"/>
    <x v="0"/>
    <x v="1"/>
    <x v="7"/>
    <s v="Jacket Model-882"/>
    <s v="PROD5223"/>
    <n v="8"/>
    <n v="150.49"/>
    <n v="1203.92"/>
    <n v="0"/>
    <n v="0"/>
    <n v="1203.92"/>
    <x v="3"/>
    <x v="1"/>
    <n v="0.3"/>
    <n v="361.18"/>
  </r>
  <r>
    <s v="ORD2025002702"/>
    <x v="262"/>
    <s v="Customer 1997"/>
    <s v="CUST8763"/>
    <x v="0"/>
    <x v="0"/>
    <x v="1"/>
    <x v="2"/>
    <x v="11"/>
    <s v="Mobile Model-474"/>
    <s v="PROD7485"/>
    <n v="1"/>
    <n v="408.79"/>
    <n v="408.79"/>
    <n v="0.1"/>
    <n v="40.880000000000003"/>
    <n v="367.91"/>
    <x v="3"/>
    <x v="2"/>
    <n v="0.3"/>
    <n v="110.37"/>
  </r>
  <r>
    <s v="ORD2025002703"/>
    <x v="27"/>
    <s v="Customer 1916"/>
    <s v="CUST9180"/>
    <x v="1"/>
    <x v="1"/>
    <x v="1"/>
    <x v="1"/>
    <x v="1"/>
    <s v="Jeans Model-586"/>
    <s v="PROD3577"/>
    <n v="3"/>
    <n v="303.42"/>
    <n v="910.26"/>
    <n v="0.1"/>
    <n v="91.03"/>
    <n v="819.23"/>
    <x v="1"/>
    <x v="0"/>
    <n v="0.25"/>
    <n v="204.81"/>
  </r>
  <r>
    <s v="ORD2025002704"/>
    <x v="272"/>
    <s v="Customer 4038"/>
    <s v="CUST8548"/>
    <x v="4"/>
    <x v="9"/>
    <x v="0"/>
    <x v="1"/>
    <x v="7"/>
    <s v="Jacket Model-867"/>
    <s v="PROD5231"/>
    <n v="10"/>
    <n v="826.81"/>
    <n v="8268.1"/>
    <n v="0.1"/>
    <n v="826.81"/>
    <n v="7441.29"/>
    <x v="1"/>
    <x v="1"/>
    <n v="0.3"/>
    <n v="2232.39"/>
  </r>
  <r>
    <s v="ORD2025002705"/>
    <x v="142"/>
    <s v="Customer 3962"/>
    <s v="CUST1715"/>
    <x v="4"/>
    <x v="9"/>
    <x v="1"/>
    <x v="3"/>
    <x v="6"/>
    <s v="Face Cream Model-894"/>
    <s v="PROD6668"/>
    <n v="3"/>
    <n v="495.31"/>
    <n v="1485.93"/>
    <n v="0"/>
    <n v="0"/>
    <n v="1485.93"/>
    <x v="1"/>
    <x v="3"/>
    <n v="0.3"/>
    <n v="445.78"/>
  </r>
  <r>
    <s v="ORD2025002706"/>
    <x v="239"/>
    <s v="Customer 1076"/>
    <s v="CUST4351"/>
    <x v="4"/>
    <x v="7"/>
    <x v="1"/>
    <x v="0"/>
    <x v="0"/>
    <s v="Curtain Model-988"/>
    <s v="PROD3415"/>
    <n v="2"/>
    <n v="885.39"/>
    <n v="1770.78"/>
    <n v="0.1"/>
    <n v="177.08"/>
    <n v="1593.7"/>
    <x v="1"/>
    <x v="3"/>
    <n v="0.15"/>
    <n v="239.06"/>
  </r>
  <r>
    <s v="ORD2025002707"/>
    <x v="277"/>
    <s v="Customer 4208"/>
    <s v="CUST2774"/>
    <x v="0"/>
    <x v="13"/>
    <x v="0"/>
    <x v="0"/>
    <x v="3"/>
    <s v="Sofa Model-329"/>
    <s v="PROD2232"/>
    <n v="2"/>
    <n v="532.42999999999995"/>
    <n v="1064.8599999999999"/>
    <n v="0.1"/>
    <n v="106.49"/>
    <n v="958.37"/>
    <x v="2"/>
    <x v="3"/>
    <n v="0.3"/>
    <n v="287.51"/>
  </r>
  <r>
    <s v="ORD2025002708"/>
    <x v="230"/>
    <s v="Customer 952"/>
    <s v="CUST3825"/>
    <x v="3"/>
    <x v="5"/>
    <x v="0"/>
    <x v="1"/>
    <x v="5"/>
    <s v="Shirt Model-184"/>
    <s v="PROD1906"/>
    <n v="2"/>
    <n v="971.65"/>
    <n v="1943.3"/>
    <n v="0.05"/>
    <n v="97.17"/>
    <n v="1846.13"/>
    <x v="1"/>
    <x v="1"/>
    <n v="0.15"/>
    <n v="276.92"/>
  </r>
  <r>
    <s v="ORD2025002709"/>
    <x v="379"/>
    <s v="Customer 1912"/>
    <s v="CUST7878"/>
    <x v="0"/>
    <x v="6"/>
    <x v="1"/>
    <x v="3"/>
    <x v="9"/>
    <s v="Lipstick Model-260"/>
    <s v="PROD8128"/>
    <n v="8"/>
    <n v="468.24"/>
    <n v="3745.92"/>
    <n v="0.2"/>
    <n v="749.18"/>
    <n v="2996.74"/>
    <x v="0"/>
    <x v="1"/>
    <n v="0.25"/>
    <n v="749.18"/>
  </r>
  <r>
    <s v="ORD2025002710"/>
    <x v="335"/>
    <s v="Customer 2330"/>
    <s v="CUST3639"/>
    <x v="0"/>
    <x v="0"/>
    <x v="0"/>
    <x v="3"/>
    <x v="10"/>
    <s v="Perfume Model-463"/>
    <s v="PROD6520"/>
    <n v="2"/>
    <n v="329.22"/>
    <n v="658.44"/>
    <n v="0.1"/>
    <n v="65.84"/>
    <n v="592.6"/>
    <x v="1"/>
    <x v="0"/>
    <n v="0.3"/>
    <n v="177.78"/>
  </r>
  <r>
    <s v="ORD2025002711"/>
    <x v="81"/>
    <s v="Customer 4756"/>
    <s v="CUST5292"/>
    <x v="3"/>
    <x v="5"/>
    <x v="0"/>
    <x v="3"/>
    <x v="10"/>
    <s v="Perfume Model-184"/>
    <s v="PROD6909"/>
    <n v="2"/>
    <n v="321.83999999999997"/>
    <n v="643.67999999999995"/>
    <n v="0.05"/>
    <n v="32.18"/>
    <n v="611.5"/>
    <x v="3"/>
    <x v="3"/>
    <n v="0.15"/>
    <n v="91.72"/>
  </r>
  <r>
    <s v="ORD2025002712"/>
    <x v="396"/>
    <s v="Customer 1831"/>
    <s v="CUST5207"/>
    <x v="0"/>
    <x v="0"/>
    <x v="0"/>
    <x v="0"/>
    <x v="0"/>
    <s v="Curtain Model-340"/>
    <s v="PROD6514"/>
    <n v="3"/>
    <n v="658.09"/>
    <n v="1974.27"/>
    <n v="0.2"/>
    <n v="394.85"/>
    <n v="1579.42"/>
    <x v="3"/>
    <x v="2"/>
    <n v="0.15"/>
    <n v="236.91"/>
  </r>
  <r>
    <s v="ORD2025002713"/>
    <x v="374"/>
    <s v="Customer 229"/>
    <s v="CUST2535"/>
    <x v="0"/>
    <x v="6"/>
    <x v="0"/>
    <x v="3"/>
    <x v="9"/>
    <s v="Lipstick Model-463"/>
    <s v="PROD9455"/>
    <n v="8"/>
    <n v="601.82000000000005"/>
    <n v="4814.5600000000004"/>
    <n v="0.2"/>
    <n v="962.91"/>
    <n v="3851.65"/>
    <x v="3"/>
    <x v="3"/>
    <n v="0.15"/>
    <n v="577.75"/>
  </r>
  <r>
    <s v="ORD2025002714"/>
    <x v="135"/>
    <s v="Customer 1538"/>
    <s v="CUST7866"/>
    <x v="1"/>
    <x v="10"/>
    <x v="0"/>
    <x v="0"/>
    <x v="3"/>
    <s v="Sofa Model-595"/>
    <s v="PROD6428"/>
    <n v="6"/>
    <n v="169.33"/>
    <n v="1015.98"/>
    <n v="0.1"/>
    <n v="101.6"/>
    <n v="914.38"/>
    <x v="3"/>
    <x v="3"/>
    <n v="0.15"/>
    <n v="137.16"/>
  </r>
  <r>
    <s v="ORD2025002715"/>
    <x v="362"/>
    <s v="Customer 2075"/>
    <s v="CUST3676"/>
    <x v="4"/>
    <x v="11"/>
    <x v="0"/>
    <x v="0"/>
    <x v="3"/>
    <s v="Sofa Model-723"/>
    <s v="PROD2332"/>
    <n v="7"/>
    <n v="928.52"/>
    <n v="6499.64"/>
    <n v="0.2"/>
    <n v="1299.93"/>
    <n v="5199.71"/>
    <x v="3"/>
    <x v="0"/>
    <n v="0.3"/>
    <n v="1559.91"/>
  </r>
  <r>
    <s v="ORD2025002716"/>
    <x v="261"/>
    <s v="Customer 4394"/>
    <s v="CUST3836"/>
    <x v="3"/>
    <x v="3"/>
    <x v="1"/>
    <x v="0"/>
    <x v="3"/>
    <s v="Sofa Model-250"/>
    <s v="PROD2195"/>
    <n v="6"/>
    <n v="531.94000000000005"/>
    <n v="3191.64"/>
    <n v="0"/>
    <n v="0"/>
    <n v="3191.64"/>
    <x v="0"/>
    <x v="3"/>
    <n v="0.25"/>
    <n v="797.91"/>
  </r>
  <r>
    <s v="ORD2025002717"/>
    <x v="401"/>
    <s v="Customer 161"/>
    <s v="CUST8443"/>
    <x v="2"/>
    <x v="12"/>
    <x v="1"/>
    <x v="2"/>
    <x v="4"/>
    <s v="Laptop Model-809"/>
    <s v="PROD3447"/>
    <n v="10"/>
    <n v="729.79"/>
    <n v="7297.9"/>
    <n v="0.2"/>
    <n v="1459.58"/>
    <n v="5838.32"/>
    <x v="3"/>
    <x v="2"/>
    <n v="0.25"/>
    <n v="1459.58"/>
  </r>
  <r>
    <s v="ORD2025002718"/>
    <x v="370"/>
    <s v="Customer 4068"/>
    <s v="CUST2568"/>
    <x v="0"/>
    <x v="0"/>
    <x v="0"/>
    <x v="1"/>
    <x v="5"/>
    <s v="Shirt Model-153"/>
    <s v="PROD7905"/>
    <n v="7"/>
    <n v="523.07000000000005"/>
    <n v="3661.49"/>
    <n v="0.1"/>
    <n v="366.15"/>
    <n v="3295.34"/>
    <x v="0"/>
    <x v="0"/>
    <n v="0.3"/>
    <n v="988.6"/>
  </r>
  <r>
    <s v="ORD2025002719"/>
    <x v="141"/>
    <s v="Customer 1599"/>
    <s v="CUST7471"/>
    <x v="0"/>
    <x v="13"/>
    <x v="0"/>
    <x v="2"/>
    <x v="11"/>
    <s v="Mobile Model-628"/>
    <s v="PROD7834"/>
    <n v="3"/>
    <n v="267.82"/>
    <n v="803.46"/>
    <n v="0.1"/>
    <n v="80.349999999999994"/>
    <n v="723.11"/>
    <x v="0"/>
    <x v="0"/>
    <n v="0.25"/>
    <n v="180.78"/>
  </r>
  <r>
    <s v="ORD2025002720"/>
    <x v="422"/>
    <s v="Customer 2666"/>
    <s v="CUST5410"/>
    <x v="0"/>
    <x v="6"/>
    <x v="1"/>
    <x v="2"/>
    <x v="11"/>
    <s v="Mobile Model-306"/>
    <s v="PROD2087"/>
    <n v="10"/>
    <n v="968.95"/>
    <n v="9689.5"/>
    <n v="0.1"/>
    <n v="968.95"/>
    <n v="8720.5499999999993"/>
    <x v="3"/>
    <x v="3"/>
    <n v="0.15"/>
    <n v="1308.08"/>
  </r>
  <r>
    <s v="ORD2025002721"/>
    <x v="33"/>
    <s v="Customer 4092"/>
    <s v="CUST8235"/>
    <x v="3"/>
    <x v="8"/>
    <x v="1"/>
    <x v="3"/>
    <x v="9"/>
    <s v="Lipstick Model-483"/>
    <s v="PROD6192"/>
    <n v="10"/>
    <n v="487.4"/>
    <n v="4874"/>
    <n v="0.1"/>
    <n v="487.4"/>
    <n v="4386.6000000000004"/>
    <x v="2"/>
    <x v="2"/>
    <n v="0.3"/>
    <n v="1315.98"/>
  </r>
  <r>
    <s v="ORD2025002722"/>
    <x v="49"/>
    <s v="Customer 4963"/>
    <s v="CUST1622"/>
    <x v="4"/>
    <x v="7"/>
    <x v="1"/>
    <x v="1"/>
    <x v="1"/>
    <s v="Jeans Model-243"/>
    <s v="PROD3114"/>
    <n v="3"/>
    <n v="819.32"/>
    <n v="2457.96"/>
    <n v="0.05"/>
    <n v="122.9"/>
    <n v="2335.06"/>
    <x v="3"/>
    <x v="0"/>
    <n v="0.15"/>
    <n v="350.26"/>
  </r>
  <r>
    <s v="ORD2025002723"/>
    <x v="390"/>
    <s v="Customer 1473"/>
    <s v="CUST2544"/>
    <x v="2"/>
    <x v="14"/>
    <x v="0"/>
    <x v="2"/>
    <x v="11"/>
    <s v="Mobile Model-395"/>
    <s v="PROD7082"/>
    <n v="6"/>
    <n v="392.32"/>
    <n v="2353.92"/>
    <n v="0.2"/>
    <n v="470.78"/>
    <n v="1883.14"/>
    <x v="3"/>
    <x v="2"/>
    <n v="0.3"/>
    <n v="564.94000000000005"/>
  </r>
  <r>
    <s v="ORD2025002724"/>
    <x v="394"/>
    <s v="Customer 4759"/>
    <s v="CUST3935"/>
    <x v="4"/>
    <x v="7"/>
    <x v="0"/>
    <x v="1"/>
    <x v="5"/>
    <s v="Shirt Model-620"/>
    <s v="PROD2894"/>
    <n v="6"/>
    <n v="547.57000000000005"/>
    <n v="3285.42"/>
    <n v="0.1"/>
    <n v="328.54"/>
    <n v="2956.88"/>
    <x v="0"/>
    <x v="0"/>
    <n v="0.3"/>
    <n v="887.06"/>
  </r>
  <r>
    <s v="ORD2025002725"/>
    <x v="136"/>
    <s v="Customer 3494"/>
    <s v="CUST9994"/>
    <x v="3"/>
    <x v="8"/>
    <x v="0"/>
    <x v="0"/>
    <x v="0"/>
    <s v="Curtain Model-929"/>
    <s v="PROD6059"/>
    <n v="4"/>
    <n v="162.47999999999999"/>
    <n v="649.91999999999996"/>
    <n v="0.2"/>
    <n v="129.97999999999999"/>
    <n v="519.94000000000005"/>
    <x v="1"/>
    <x v="0"/>
    <n v="0.15"/>
    <n v="77.989999999999995"/>
  </r>
  <r>
    <s v="ORD2025002726"/>
    <x v="128"/>
    <s v="Customer 4493"/>
    <s v="CUST8125"/>
    <x v="1"/>
    <x v="4"/>
    <x v="1"/>
    <x v="3"/>
    <x v="10"/>
    <s v="Perfume Model-658"/>
    <s v="PROD6028"/>
    <n v="7"/>
    <n v="619.16999999999996"/>
    <n v="4334.1899999999996"/>
    <n v="0.1"/>
    <n v="433.42"/>
    <n v="3900.77"/>
    <x v="1"/>
    <x v="0"/>
    <n v="0.25"/>
    <n v="975.19"/>
  </r>
  <r>
    <s v="ORD2025002727"/>
    <x v="265"/>
    <s v="Customer 4616"/>
    <s v="CUST5994"/>
    <x v="1"/>
    <x v="4"/>
    <x v="0"/>
    <x v="0"/>
    <x v="2"/>
    <s v="Lamp Model-644"/>
    <s v="PROD3497"/>
    <n v="10"/>
    <n v="878.09"/>
    <n v="8780.9"/>
    <n v="0"/>
    <n v="0"/>
    <n v="8780.9"/>
    <x v="3"/>
    <x v="3"/>
    <n v="0.3"/>
    <n v="2634.27"/>
  </r>
  <r>
    <s v="ORD2025002728"/>
    <x v="317"/>
    <s v="Customer 4495"/>
    <s v="CUST9338"/>
    <x v="0"/>
    <x v="13"/>
    <x v="1"/>
    <x v="1"/>
    <x v="5"/>
    <s v="Shirt Model-688"/>
    <s v="PROD7828"/>
    <n v="4"/>
    <n v="306.83999999999997"/>
    <n v="1227.3599999999999"/>
    <n v="0.1"/>
    <n v="122.74"/>
    <n v="1104.6199999999999"/>
    <x v="1"/>
    <x v="1"/>
    <n v="0.15"/>
    <n v="165.69"/>
  </r>
  <r>
    <s v="ORD2025002729"/>
    <x v="356"/>
    <s v="Customer 432"/>
    <s v="CUST4130"/>
    <x v="3"/>
    <x v="8"/>
    <x v="0"/>
    <x v="3"/>
    <x v="9"/>
    <s v="Lipstick Model-840"/>
    <s v="PROD8054"/>
    <n v="8"/>
    <n v="929.68"/>
    <n v="7437.44"/>
    <n v="0.2"/>
    <n v="1487.49"/>
    <n v="5949.95"/>
    <x v="3"/>
    <x v="0"/>
    <n v="0.15"/>
    <n v="892.49"/>
  </r>
  <r>
    <s v="ORD2025002730"/>
    <x v="319"/>
    <s v="Customer 355"/>
    <s v="CUST4276"/>
    <x v="3"/>
    <x v="5"/>
    <x v="0"/>
    <x v="2"/>
    <x v="8"/>
    <s v="Tablet Model-928"/>
    <s v="PROD6984"/>
    <n v="2"/>
    <n v="904.03"/>
    <n v="1808.06"/>
    <n v="0"/>
    <n v="0"/>
    <n v="1808.06"/>
    <x v="3"/>
    <x v="1"/>
    <n v="0.3"/>
    <n v="542.41999999999996"/>
  </r>
  <r>
    <s v="ORD2025002731"/>
    <x v="381"/>
    <s v="Customer 1067"/>
    <s v="CUST9390"/>
    <x v="1"/>
    <x v="1"/>
    <x v="0"/>
    <x v="2"/>
    <x v="8"/>
    <s v="Tablet Model-422"/>
    <s v="PROD9681"/>
    <n v="5"/>
    <n v="485.69"/>
    <n v="2428.4499999999998"/>
    <n v="0.2"/>
    <n v="485.69"/>
    <n v="1942.76"/>
    <x v="0"/>
    <x v="3"/>
    <n v="0.3"/>
    <n v="582.83000000000004"/>
  </r>
  <r>
    <s v="ORD2025002732"/>
    <x v="119"/>
    <s v="Customer 1851"/>
    <s v="CUST7507"/>
    <x v="1"/>
    <x v="1"/>
    <x v="0"/>
    <x v="0"/>
    <x v="2"/>
    <s v="Lamp Model-529"/>
    <s v="PROD5706"/>
    <n v="9"/>
    <n v="596.35"/>
    <n v="5367.15"/>
    <n v="0"/>
    <n v="0"/>
    <n v="5367.15"/>
    <x v="2"/>
    <x v="3"/>
    <n v="0.25"/>
    <n v="1341.79"/>
  </r>
  <r>
    <s v="ORD2025002733"/>
    <x v="256"/>
    <s v="Customer 4498"/>
    <s v="CUST1873"/>
    <x v="4"/>
    <x v="11"/>
    <x v="1"/>
    <x v="3"/>
    <x v="10"/>
    <s v="Perfume Model-530"/>
    <s v="PROD7519"/>
    <n v="8"/>
    <n v="686.54"/>
    <n v="5492.32"/>
    <n v="0.2"/>
    <n v="1098.46"/>
    <n v="4393.8599999999997"/>
    <x v="3"/>
    <x v="2"/>
    <n v="0.25"/>
    <n v="1098.46"/>
  </r>
  <r>
    <s v="ORD2025002734"/>
    <x v="278"/>
    <s v="Customer 4512"/>
    <s v="CUST8931"/>
    <x v="4"/>
    <x v="9"/>
    <x v="1"/>
    <x v="2"/>
    <x v="11"/>
    <s v="Mobile Model-777"/>
    <s v="PROD8230"/>
    <n v="4"/>
    <n v="518.22"/>
    <n v="2072.88"/>
    <n v="0"/>
    <n v="0"/>
    <n v="2072.88"/>
    <x v="0"/>
    <x v="1"/>
    <n v="0.15"/>
    <n v="310.93"/>
  </r>
  <r>
    <s v="ORD2025002735"/>
    <x v="108"/>
    <s v="Customer 3597"/>
    <s v="CUST8371"/>
    <x v="1"/>
    <x v="10"/>
    <x v="1"/>
    <x v="2"/>
    <x v="8"/>
    <s v="Tablet Model-679"/>
    <s v="PROD8191"/>
    <n v="8"/>
    <n v="692.71"/>
    <n v="5541.68"/>
    <n v="0.1"/>
    <n v="554.16999999999996"/>
    <n v="4987.51"/>
    <x v="0"/>
    <x v="1"/>
    <n v="0.3"/>
    <n v="1496.25"/>
  </r>
  <r>
    <s v="ORD2025002736"/>
    <x v="285"/>
    <s v="Customer 940"/>
    <s v="CUST3167"/>
    <x v="3"/>
    <x v="5"/>
    <x v="1"/>
    <x v="2"/>
    <x v="4"/>
    <s v="Laptop Model-959"/>
    <s v="PROD3662"/>
    <n v="3"/>
    <n v="268.39999999999998"/>
    <n v="805.2"/>
    <n v="0"/>
    <n v="0"/>
    <n v="805.2"/>
    <x v="3"/>
    <x v="1"/>
    <n v="0.15"/>
    <n v="120.78"/>
  </r>
  <r>
    <s v="ORD2025002737"/>
    <x v="444"/>
    <s v="Customer 3377"/>
    <s v="CUST1335"/>
    <x v="0"/>
    <x v="13"/>
    <x v="0"/>
    <x v="1"/>
    <x v="1"/>
    <s v="Jeans Model-140"/>
    <s v="PROD8254"/>
    <n v="3"/>
    <n v="452.25"/>
    <n v="1356.75"/>
    <n v="0.2"/>
    <n v="271.35000000000002"/>
    <n v="1085.4000000000001"/>
    <x v="3"/>
    <x v="0"/>
    <n v="0.25"/>
    <n v="271.35000000000002"/>
  </r>
  <r>
    <s v="ORD2025002738"/>
    <x v="406"/>
    <s v="Customer 796"/>
    <s v="CUST7975"/>
    <x v="0"/>
    <x v="0"/>
    <x v="1"/>
    <x v="2"/>
    <x v="11"/>
    <s v="Mobile Model-730"/>
    <s v="PROD6250"/>
    <n v="9"/>
    <n v="865.43"/>
    <n v="7788.87"/>
    <n v="0.05"/>
    <n v="389.44"/>
    <n v="7399.43"/>
    <x v="0"/>
    <x v="3"/>
    <n v="0.15"/>
    <n v="1109.9100000000001"/>
  </r>
  <r>
    <s v="ORD2025002739"/>
    <x v="210"/>
    <s v="Customer 3635"/>
    <s v="CUST9125"/>
    <x v="2"/>
    <x v="12"/>
    <x v="1"/>
    <x v="0"/>
    <x v="0"/>
    <s v="Curtain Model-845"/>
    <s v="PROD2391"/>
    <n v="6"/>
    <n v="596.45000000000005"/>
    <n v="3578.7"/>
    <n v="0.1"/>
    <n v="357.87"/>
    <n v="3220.83"/>
    <x v="3"/>
    <x v="2"/>
    <n v="0.25"/>
    <n v="805.21"/>
  </r>
  <r>
    <s v="ORD2025002740"/>
    <x v="401"/>
    <s v="Customer 4688"/>
    <s v="CUST9191"/>
    <x v="0"/>
    <x v="0"/>
    <x v="0"/>
    <x v="2"/>
    <x v="11"/>
    <s v="Mobile Model-191"/>
    <s v="PROD6822"/>
    <n v="4"/>
    <n v="881.5"/>
    <n v="3526"/>
    <n v="0"/>
    <n v="0"/>
    <n v="3526"/>
    <x v="0"/>
    <x v="3"/>
    <n v="0.3"/>
    <n v="1057.8"/>
  </r>
  <r>
    <s v="ORD2025002741"/>
    <x v="330"/>
    <s v="Customer 3395"/>
    <s v="CUST6431"/>
    <x v="4"/>
    <x v="7"/>
    <x v="0"/>
    <x v="3"/>
    <x v="9"/>
    <s v="Lipstick Model-510"/>
    <s v="PROD1919"/>
    <n v="7"/>
    <n v="998.7"/>
    <n v="6990.9"/>
    <n v="0.1"/>
    <n v="699.09"/>
    <n v="6291.81"/>
    <x v="2"/>
    <x v="0"/>
    <n v="0.3"/>
    <n v="1887.54"/>
  </r>
  <r>
    <s v="ORD2025002742"/>
    <x v="428"/>
    <s v="Customer 4200"/>
    <s v="CUST8099"/>
    <x v="1"/>
    <x v="1"/>
    <x v="0"/>
    <x v="1"/>
    <x v="5"/>
    <s v="Shirt Model-747"/>
    <s v="PROD2272"/>
    <n v="8"/>
    <n v="669.89"/>
    <n v="5359.12"/>
    <n v="0.05"/>
    <n v="267.95999999999998"/>
    <n v="5091.16"/>
    <x v="3"/>
    <x v="3"/>
    <n v="0.25"/>
    <n v="1272.79"/>
  </r>
  <r>
    <s v="ORD2025002743"/>
    <x v="48"/>
    <s v="Customer 3214"/>
    <s v="CUST3678"/>
    <x v="4"/>
    <x v="9"/>
    <x v="1"/>
    <x v="0"/>
    <x v="3"/>
    <s v="Sofa Model-583"/>
    <s v="PROD3274"/>
    <n v="1"/>
    <n v="991.95"/>
    <n v="991.95"/>
    <n v="0.1"/>
    <n v="99.2"/>
    <n v="892.75"/>
    <x v="2"/>
    <x v="2"/>
    <n v="0.15"/>
    <n v="133.91"/>
  </r>
  <r>
    <s v="ORD2025002744"/>
    <x v="320"/>
    <s v="Customer 715"/>
    <s v="CUST1593"/>
    <x v="0"/>
    <x v="0"/>
    <x v="1"/>
    <x v="3"/>
    <x v="6"/>
    <s v="Face Cream Model-783"/>
    <s v="PROD9621"/>
    <n v="8"/>
    <n v="780.51"/>
    <n v="6244.08"/>
    <n v="0.2"/>
    <n v="1248.82"/>
    <n v="4995.26"/>
    <x v="0"/>
    <x v="3"/>
    <n v="0.3"/>
    <n v="1498.58"/>
  </r>
  <r>
    <s v="ORD2025002745"/>
    <x v="132"/>
    <s v="Customer 845"/>
    <s v="CUST9738"/>
    <x v="0"/>
    <x v="13"/>
    <x v="0"/>
    <x v="0"/>
    <x v="0"/>
    <s v="Curtain Model-816"/>
    <s v="PROD5499"/>
    <n v="8"/>
    <n v="646.88"/>
    <n v="5175.04"/>
    <n v="0.1"/>
    <n v="517.5"/>
    <n v="4657.54"/>
    <x v="1"/>
    <x v="1"/>
    <n v="0.25"/>
    <n v="1164.3800000000001"/>
  </r>
  <r>
    <s v="ORD2025002746"/>
    <x v="126"/>
    <s v="Customer 4772"/>
    <s v="CUST8288"/>
    <x v="0"/>
    <x v="6"/>
    <x v="0"/>
    <x v="3"/>
    <x v="10"/>
    <s v="Perfume Model-956"/>
    <s v="PROD2320"/>
    <n v="9"/>
    <n v="628.76"/>
    <n v="5658.84"/>
    <n v="0.2"/>
    <n v="1131.77"/>
    <n v="4527.07"/>
    <x v="2"/>
    <x v="2"/>
    <n v="0.25"/>
    <n v="1131.77"/>
  </r>
  <r>
    <s v="ORD2025002747"/>
    <x v="240"/>
    <s v="Customer 1164"/>
    <s v="CUST1194"/>
    <x v="0"/>
    <x v="13"/>
    <x v="0"/>
    <x v="2"/>
    <x v="11"/>
    <s v="Mobile Model-418"/>
    <s v="PROD6681"/>
    <n v="7"/>
    <n v="486.66"/>
    <n v="3406.62"/>
    <n v="0"/>
    <n v="0"/>
    <n v="3406.62"/>
    <x v="2"/>
    <x v="3"/>
    <n v="0.3"/>
    <n v="1021.99"/>
  </r>
  <r>
    <s v="ORD2025002748"/>
    <x v="204"/>
    <s v="Customer 4457"/>
    <s v="CUST5482"/>
    <x v="3"/>
    <x v="5"/>
    <x v="0"/>
    <x v="3"/>
    <x v="10"/>
    <s v="Perfume Model-270"/>
    <s v="PROD9632"/>
    <n v="10"/>
    <n v="783.01"/>
    <n v="7830.1"/>
    <n v="0.2"/>
    <n v="1566.02"/>
    <n v="6264.08"/>
    <x v="0"/>
    <x v="2"/>
    <n v="0.25"/>
    <n v="1566.02"/>
  </r>
  <r>
    <s v="ORD2025002749"/>
    <x v="4"/>
    <s v="Customer 3742"/>
    <s v="CUST8798"/>
    <x v="0"/>
    <x v="0"/>
    <x v="1"/>
    <x v="3"/>
    <x v="9"/>
    <s v="Lipstick Model-806"/>
    <s v="PROD5447"/>
    <n v="2"/>
    <n v="498.92"/>
    <n v="997.84"/>
    <n v="0.2"/>
    <n v="199.57"/>
    <n v="798.27"/>
    <x v="3"/>
    <x v="3"/>
    <n v="0.25"/>
    <n v="199.57"/>
  </r>
  <r>
    <s v="ORD2025002750"/>
    <x v="300"/>
    <s v="Customer 4114"/>
    <s v="CUST1938"/>
    <x v="1"/>
    <x v="10"/>
    <x v="0"/>
    <x v="2"/>
    <x v="4"/>
    <s v="Laptop Model-910"/>
    <s v="PROD1956"/>
    <n v="4"/>
    <n v="537.61"/>
    <n v="2150.44"/>
    <n v="0.05"/>
    <n v="107.52"/>
    <n v="2042.92"/>
    <x v="0"/>
    <x v="3"/>
    <n v="0.3"/>
    <n v="612.88"/>
  </r>
  <r>
    <s v="ORD2025002751"/>
    <x v="271"/>
    <s v="Customer 3602"/>
    <s v="CUST7139"/>
    <x v="0"/>
    <x v="6"/>
    <x v="1"/>
    <x v="0"/>
    <x v="2"/>
    <s v="Lamp Model-504"/>
    <s v="PROD4318"/>
    <n v="1"/>
    <n v="872.29"/>
    <n v="872.29"/>
    <n v="0.2"/>
    <n v="174.46"/>
    <n v="697.83"/>
    <x v="2"/>
    <x v="0"/>
    <n v="0.3"/>
    <n v="209.35"/>
  </r>
  <r>
    <s v="ORD2025002752"/>
    <x v="369"/>
    <s v="Customer 4632"/>
    <s v="CUST6080"/>
    <x v="4"/>
    <x v="7"/>
    <x v="1"/>
    <x v="3"/>
    <x v="9"/>
    <s v="Lipstick Model-110"/>
    <s v="PROD3589"/>
    <n v="2"/>
    <n v="296.79000000000002"/>
    <n v="593.58000000000004"/>
    <n v="0.2"/>
    <n v="118.72"/>
    <n v="474.86"/>
    <x v="2"/>
    <x v="3"/>
    <n v="0.15"/>
    <n v="71.23"/>
  </r>
  <r>
    <s v="ORD2025002753"/>
    <x v="127"/>
    <s v="Customer 3971"/>
    <s v="CUST2556"/>
    <x v="3"/>
    <x v="5"/>
    <x v="1"/>
    <x v="1"/>
    <x v="7"/>
    <s v="Jacket Model-481"/>
    <s v="PROD9903"/>
    <n v="8"/>
    <n v="186.03"/>
    <n v="1488.24"/>
    <n v="0.05"/>
    <n v="74.41"/>
    <n v="1413.83"/>
    <x v="1"/>
    <x v="1"/>
    <n v="0.3"/>
    <n v="424.15"/>
  </r>
  <r>
    <s v="ORD2025002754"/>
    <x v="134"/>
    <s v="Customer 1562"/>
    <s v="CUST3715"/>
    <x v="0"/>
    <x v="13"/>
    <x v="0"/>
    <x v="0"/>
    <x v="3"/>
    <s v="Sofa Model-496"/>
    <s v="PROD2178"/>
    <n v="1"/>
    <n v="529.33000000000004"/>
    <n v="529.33000000000004"/>
    <n v="0.1"/>
    <n v="52.93"/>
    <n v="476.4"/>
    <x v="2"/>
    <x v="2"/>
    <n v="0.15"/>
    <n v="71.459999999999994"/>
  </r>
  <r>
    <s v="ORD2025002755"/>
    <x v="150"/>
    <s v="Customer 4542"/>
    <s v="CUST1462"/>
    <x v="4"/>
    <x v="7"/>
    <x v="0"/>
    <x v="3"/>
    <x v="10"/>
    <s v="Perfume Model-263"/>
    <s v="PROD9571"/>
    <n v="8"/>
    <n v="203.89"/>
    <n v="1631.12"/>
    <n v="0"/>
    <n v="0"/>
    <n v="1631.12"/>
    <x v="3"/>
    <x v="3"/>
    <n v="0.3"/>
    <n v="489.34"/>
  </r>
  <r>
    <s v="ORD2025002756"/>
    <x v="306"/>
    <s v="Customer 4901"/>
    <s v="CUST4835"/>
    <x v="1"/>
    <x v="10"/>
    <x v="0"/>
    <x v="0"/>
    <x v="2"/>
    <s v="Lamp Model-186"/>
    <s v="PROD9431"/>
    <n v="2"/>
    <n v="627.09"/>
    <n v="1254.18"/>
    <n v="0"/>
    <n v="0"/>
    <n v="1254.18"/>
    <x v="2"/>
    <x v="2"/>
    <n v="0.3"/>
    <n v="376.25"/>
  </r>
  <r>
    <s v="ORD2025002757"/>
    <x v="3"/>
    <s v="Customer 717"/>
    <s v="CUST5428"/>
    <x v="2"/>
    <x v="14"/>
    <x v="1"/>
    <x v="2"/>
    <x v="11"/>
    <s v="Mobile Model-455"/>
    <s v="PROD3947"/>
    <n v="6"/>
    <n v="457.49"/>
    <n v="2744.94"/>
    <n v="0.05"/>
    <n v="137.25"/>
    <n v="2607.69"/>
    <x v="1"/>
    <x v="0"/>
    <n v="0.3"/>
    <n v="782.31"/>
  </r>
  <r>
    <s v="ORD2025002758"/>
    <x v="442"/>
    <s v="Customer 2947"/>
    <s v="CUST2781"/>
    <x v="2"/>
    <x v="2"/>
    <x v="1"/>
    <x v="3"/>
    <x v="9"/>
    <s v="Lipstick Model-945"/>
    <s v="PROD3027"/>
    <n v="6"/>
    <n v="396.62"/>
    <n v="2379.7199999999998"/>
    <n v="0.05"/>
    <n v="118.99"/>
    <n v="2260.73"/>
    <x v="2"/>
    <x v="1"/>
    <n v="0.25"/>
    <n v="565.17999999999995"/>
  </r>
  <r>
    <s v="ORD2025002759"/>
    <x v="40"/>
    <s v="Customer 2648"/>
    <s v="CUST7494"/>
    <x v="2"/>
    <x v="2"/>
    <x v="0"/>
    <x v="0"/>
    <x v="2"/>
    <s v="Lamp Model-592"/>
    <s v="PROD9813"/>
    <n v="2"/>
    <n v="379.13"/>
    <n v="758.26"/>
    <n v="0.05"/>
    <n v="37.909999999999997"/>
    <n v="720.35"/>
    <x v="1"/>
    <x v="2"/>
    <n v="0.25"/>
    <n v="180.09"/>
  </r>
  <r>
    <s v="ORD2025002760"/>
    <x v="162"/>
    <s v="Customer 2358"/>
    <s v="CUST1883"/>
    <x v="0"/>
    <x v="13"/>
    <x v="0"/>
    <x v="3"/>
    <x v="9"/>
    <s v="Lipstick Model-810"/>
    <s v="PROD5699"/>
    <n v="2"/>
    <n v="497.76"/>
    <n v="995.52"/>
    <n v="0"/>
    <n v="0"/>
    <n v="995.52"/>
    <x v="0"/>
    <x v="1"/>
    <n v="0.3"/>
    <n v="298.66000000000003"/>
  </r>
  <r>
    <s v="ORD2025002761"/>
    <x v="120"/>
    <s v="Customer 1756"/>
    <s v="CUST5989"/>
    <x v="1"/>
    <x v="4"/>
    <x v="0"/>
    <x v="2"/>
    <x v="8"/>
    <s v="Tablet Model-324"/>
    <s v="PROD5679"/>
    <n v="4"/>
    <n v="629.9"/>
    <n v="2519.6"/>
    <n v="0.05"/>
    <n v="125.98"/>
    <n v="2393.62"/>
    <x v="0"/>
    <x v="3"/>
    <n v="0.25"/>
    <n v="598.4"/>
  </r>
  <r>
    <s v="ORD2025002762"/>
    <x v="26"/>
    <s v="Customer 4592"/>
    <s v="CUST7454"/>
    <x v="3"/>
    <x v="3"/>
    <x v="1"/>
    <x v="3"/>
    <x v="10"/>
    <s v="Perfume Model-611"/>
    <s v="PROD1156"/>
    <n v="10"/>
    <n v="693.4"/>
    <n v="6934"/>
    <n v="0.05"/>
    <n v="346.7"/>
    <n v="6587.3"/>
    <x v="1"/>
    <x v="2"/>
    <n v="0.25"/>
    <n v="1646.83"/>
  </r>
  <r>
    <s v="ORD2025002763"/>
    <x v="167"/>
    <s v="Customer 3026"/>
    <s v="CUST4176"/>
    <x v="0"/>
    <x v="13"/>
    <x v="1"/>
    <x v="0"/>
    <x v="3"/>
    <s v="Sofa Model-513"/>
    <s v="PROD6270"/>
    <n v="2"/>
    <n v="984.66"/>
    <n v="1969.32"/>
    <n v="0.2"/>
    <n v="393.86"/>
    <n v="1575.46"/>
    <x v="0"/>
    <x v="0"/>
    <n v="0.3"/>
    <n v="472.64"/>
  </r>
  <r>
    <s v="ORD2025002764"/>
    <x v="436"/>
    <s v="Customer 4948"/>
    <s v="CUST6372"/>
    <x v="0"/>
    <x v="13"/>
    <x v="0"/>
    <x v="3"/>
    <x v="9"/>
    <s v="Lipstick Model-313"/>
    <s v="PROD4546"/>
    <n v="6"/>
    <n v="700.67"/>
    <n v="4204.0200000000004"/>
    <n v="0"/>
    <n v="0"/>
    <n v="4204.0200000000004"/>
    <x v="3"/>
    <x v="0"/>
    <n v="0.15"/>
    <n v="630.6"/>
  </r>
  <r>
    <s v="ORD2025002765"/>
    <x v="387"/>
    <s v="Customer 602"/>
    <s v="CUST7969"/>
    <x v="0"/>
    <x v="13"/>
    <x v="1"/>
    <x v="0"/>
    <x v="0"/>
    <s v="Curtain Model-996"/>
    <s v="PROD1050"/>
    <n v="5"/>
    <n v="267.42"/>
    <n v="1337.1"/>
    <n v="0.05"/>
    <n v="66.86"/>
    <n v="1270.24"/>
    <x v="0"/>
    <x v="0"/>
    <n v="0.25"/>
    <n v="317.56"/>
  </r>
  <r>
    <s v="ORD2025002766"/>
    <x v="259"/>
    <s v="Customer 1809"/>
    <s v="CUST3244"/>
    <x v="4"/>
    <x v="7"/>
    <x v="1"/>
    <x v="2"/>
    <x v="4"/>
    <s v="Laptop Model-885"/>
    <s v="PROD2445"/>
    <n v="10"/>
    <n v="203.08"/>
    <n v="2030.8"/>
    <n v="0.2"/>
    <n v="406.16"/>
    <n v="1624.64"/>
    <x v="1"/>
    <x v="0"/>
    <n v="0.3"/>
    <n v="487.39"/>
  </r>
  <r>
    <s v="ORD2025002767"/>
    <x v="442"/>
    <s v="Customer 4135"/>
    <s v="CUST6434"/>
    <x v="0"/>
    <x v="13"/>
    <x v="0"/>
    <x v="0"/>
    <x v="2"/>
    <s v="Lamp Model-635"/>
    <s v="PROD5468"/>
    <n v="8"/>
    <n v="833.78"/>
    <n v="6670.24"/>
    <n v="0.05"/>
    <n v="333.51"/>
    <n v="6336.73"/>
    <x v="1"/>
    <x v="2"/>
    <n v="0.3"/>
    <n v="1901.02"/>
  </r>
  <r>
    <s v="ORD2025002768"/>
    <x v="212"/>
    <s v="Customer 3254"/>
    <s v="CUST7062"/>
    <x v="2"/>
    <x v="12"/>
    <x v="1"/>
    <x v="2"/>
    <x v="8"/>
    <s v="Tablet Model-357"/>
    <s v="PROD7697"/>
    <n v="4"/>
    <n v="668.92"/>
    <n v="2675.68"/>
    <n v="0.1"/>
    <n v="267.57"/>
    <n v="2408.11"/>
    <x v="2"/>
    <x v="3"/>
    <n v="0.25"/>
    <n v="602.03"/>
  </r>
  <r>
    <s v="ORD2025002769"/>
    <x v="270"/>
    <s v="Customer 640"/>
    <s v="CUST7701"/>
    <x v="2"/>
    <x v="2"/>
    <x v="0"/>
    <x v="3"/>
    <x v="9"/>
    <s v="Lipstick Model-416"/>
    <s v="PROD4988"/>
    <n v="10"/>
    <n v="357.81"/>
    <n v="3578.1"/>
    <n v="0.05"/>
    <n v="178.91"/>
    <n v="3399.19"/>
    <x v="3"/>
    <x v="1"/>
    <n v="0.3"/>
    <n v="1019.76"/>
  </r>
  <r>
    <s v="ORD2025002770"/>
    <x v="431"/>
    <s v="Customer 2111"/>
    <s v="CUST7330"/>
    <x v="4"/>
    <x v="11"/>
    <x v="0"/>
    <x v="2"/>
    <x v="4"/>
    <s v="Laptop Model-799"/>
    <s v="PROD1308"/>
    <n v="5"/>
    <n v="300.56"/>
    <n v="1502.8"/>
    <n v="0.05"/>
    <n v="75.14"/>
    <n v="1427.66"/>
    <x v="1"/>
    <x v="2"/>
    <n v="0.3"/>
    <n v="428.3"/>
  </r>
  <r>
    <s v="ORD2025002771"/>
    <x v="324"/>
    <s v="Customer 882"/>
    <s v="CUST1017"/>
    <x v="0"/>
    <x v="0"/>
    <x v="0"/>
    <x v="3"/>
    <x v="10"/>
    <s v="Perfume Model-716"/>
    <s v="PROD5487"/>
    <n v="6"/>
    <n v="843.37"/>
    <n v="5060.22"/>
    <n v="0.1"/>
    <n v="506.02"/>
    <n v="4554.2"/>
    <x v="2"/>
    <x v="1"/>
    <n v="0.3"/>
    <n v="1366.26"/>
  </r>
  <r>
    <s v="ORD2025002772"/>
    <x v="355"/>
    <s v="Customer 4267"/>
    <s v="CUST9534"/>
    <x v="0"/>
    <x v="13"/>
    <x v="1"/>
    <x v="3"/>
    <x v="10"/>
    <s v="Perfume Model-154"/>
    <s v="PROD2023"/>
    <n v="9"/>
    <n v="454.06"/>
    <n v="4086.54"/>
    <n v="0"/>
    <n v="0"/>
    <n v="4086.54"/>
    <x v="0"/>
    <x v="1"/>
    <n v="0.3"/>
    <n v="1225.96"/>
  </r>
  <r>
    <s v="ORD2025002773"/>
    <x v="410"/>
    <s v="Customer 4051"/>
    <s v="CUST9185"/>
    <x v="3"/>
    <x v="8"/>
    <x v="1"/>
    <x v="2"/>
    <x v="11"/>
    <s v="Mobile Model-178"/>
    <s v="PROD6499"/>
    <n v="2"/>
    <n v="372"/>
    <n v="744"/>
    <n v="0.1"/>
    <n v="74.400000000000006"/>
    <n v="669.6"/>
    <x v="3"/>
    <x v="3"/>
    <n v="0.3"/>
    <n v="200.88"/>
  </r>
  <r>
    <s v="ORD2025002774"/>
    <x v="49"/>
    <s v="Customer 2014"/>
    <s v="CUST4709"/>
    <x v="4"/>
    <x v="7"/>
    <x v="1"/>
    <x v="2"/>
    <x v="4"/>
    <s v="Laptop Model-764"/>
    <s v="PROD7407"/>
    <n v="7"/>
    <n v="374.25"/>
    <n v="2619.75"/>
    <n v="0"/>
    <n v="0"/>
    <n v="2619.75"/>
    <x v="1"/>
    <x v="3"/>
    <n v="0.15"/>
    <n v="392.96"/>
  </r>
  <r>
    <s v="ORD2025002775"/>
    <x v="89"/>
    <s v="Customer 1280"/>
    <s v="CUST6537"/>
    <x v="3"/>
    <x v="3"/>
    <x v="0"/>
    <x v="1"/>
    <x v="1"/>
    <s v="Jeans Model-483"/>
    <s v="PROD4492"/>
    <n v="9"/>
    <n v="717.77"/>
    <n v="6459.93"/>
    <n v="0.2"/>
    <n v="1291.99"/>
    <n v="5167.9399999999996"/>
    <x v="2"/>
    <x v="1"/>
    <n v="0.3"/>
    <n v="1550.38"/>
  </r>
  <r>
    <s v="ORD2025002776"/>
    <x v="405"/>
    <s v="Customer 740"/>
    <s v="CUST9223"/>
    <x v="4"/>
    <x v="9"/>
    <x v="0"/>
    <x v="0"/>
    <x v="3"/>
    <s v="Sofa Model-301"/>
    <s v="PROD5291"/>
    <n v="4"/>
    <n v="192.25"/>
    <n v="769"/>
    <n v="0.1"/>
    <n v="76.900000000000006"/>
    <n v="692.1"/>
    <x v="1"/>
    <x v="1"/>
    <n v="0.15"/>
    <n v="103.81"/>
  </r>
  <r>
    <s v="ORD2025002777"/>
    <x v="94"/>
    <s v="Customer 4202"/>
    <s v="CUST6736"/>
    <x v="2"/>
    <x v="2"/>
    <x v="1"/>
    <x v="0"/>
    <x v="0"/>
    <s v="Curtain Model-556"/>
    <s v="PROD5569"/>
    <n v="7"/>
    <n v="195.21"/>
    <n v="1366.47"/>
    <n v="0.2"/>
    <n v="273.29000000000002"/>
    <n v="1093.18"/>
    <x v="0"/>
    <x v="1"/>
    <n v="0.3"/>
    <n v="327.95"/>
  </r>
  <r>
    <s v="ORD2025002778"/>
    <x v="318"/>
    <s v="Customer 4691"/>
    <s v="CUST2667"/>
    <x v="3"/>
    <x v="5"/>
    <x v="0"/>
    <x v="3"/>
    <x v="6"/>
    <s v="Face Cream Model-347"/>
    <s v="PROD9288"/>
    <n v="1"/>
    <n v="142.93"/>
    <n v="142.93"/>
    <n v="0.2"/>
    <n v="28.59"/>
    <n v="114.34"/>
    <x v="0"/>
    <x v="2"/>
    <n v="0.25"/>
    <n v="28.59"/>
  </r>
  <r>
    <s v="ORD2025002779"/>
    <x v="450"/>
    <s v="Customer 1277"/>
    <s v="CUST9343"/>
    <x v="1"/>
    <x v="1"/>
    <x v="1"/>
    <x v="0"/>
    <x v="3"/>
    <s v="Sofa Model-849"/>
    <s v="PROD4382"/>
    <n v="6"/>
    <n v="618.86"/>
    <n v="3713.16"/>
    <n v="0.1"/>
    <n v="371.32"/>
    <n v="3341.84"/>
    <x v="3"/>
    <x v="2"/>
    <n v="0.3"/>
    <n v="1002.55"/>
  </r>
  <r>
    <s v="ORD2025002780"/>
    <x v="163"/>
    <s v="Customer 624"/>
    <s v="CUST4365"/>
    <x v="4"/>
    <x v="11"/>
    <x v="0"/>
    <x v="2"/>
    <x v="11"/>
    <s v="Mobile Model-895"/>
    <s v="PROD2226"/>
    <n v="3"/>
    <n v="917.39"/>
    <n v="2752.17"/>
    <n v="0.05"/>
    <n v="137.61000000000001"/>
    <n v="2614.56"/>
    <x v="0"/>
    <x v="1"/>
    <n v="0.25"/>
    <n v="653.64"/>
  </r>
  <r>
    <s v="ORD2025002781"/>
    <x v="142"/>
    <s v="Customer 1195"/>
    <s v="CUST3814"/>
    <x v="3"/>
    <x v="5"/>
    <x v="1"/>
    <x v="2"/>
    <x v="8"/>
    <s v="Tablet Model-601"/>
    <s v="PROD2106"/>
    <n v="3"/>
    <n v="487.64"/>
    <n v="1462.92"/>
    <n v="0.2"/>
    <n v="292.58"/>
    <n v="1170.3399999999999"/>
    <x v="1"/>
    <x v="0"/>
    <n v="0.25"/>
    <n v="292.58"/>
  </r>
  <r>
    <s v="ORD2025002782"/>
    <x v="375"/>
    <s v="Customer 4217"/>
    <s v="CUST3598"/>
    <x v="4"/>
    <x v="9"/>
    <x v="0"/>
    <x v="0"/>
    <x v="2"/>
    <s v="Lamp Model-762"/>
    <s v="PROD4314"/>
    <n v="8"/>
    <n v="492.02"/>
    <n v="3936.16"/>
    <n v="0.1"/>
    <n v="393.62"/>
    <n v="3542.54"/>
    <x v="0"/>
    <x v="1"/>
    <n v="0.15"/>
    <n v="531.38"/>
  </r>
  <r>
    <s v="ORD2025002783"/>
    <x v="327"/>
    <s v="Customer 2007"/>
    <s v="CUST7987"/>
    <x v="0"/>
    <x v="0"/>
    <x v="1"/>
    <x v="1"/>
    <x v="1"/>
    <s v="Jeans Model-289"/>
    <s v="PROD3099"/>
    <n v="9"/>
    <n v="223.67"/>
    <n v="2013.03"/>
    <n v="0.05"/>
    <n v="100.65"/>
    <n v="1912.38"/>
    <x v="2"/>
    <x v="0"/>
    <n v="0.25"/>
    <n v="478.1"/>
  </r>
  <r>
    <s v="ORD2025002784"/>
    <x v="54"/>
    <s v="Customer 4558"/>
    <s v="CUST1474"/>
    <x v="0"/>
    <x v="6"/>
    <x v="1"/>
    <x v="0"/>
    <x v="3"/>
    <s v="Sofa Model-726"/>
    <s v="PROD1510"/>
    <n v="7"/>
    <n v="720.12"/>
    <n v="5040.84"/>
    <n v="0.05"/>
    <n v="252.04"/>
    <n v="4788.8"/>
    <x v="0"/>
    <x v="1"/>
    <n v="0.3"/>
    <n v="1436.64"/>
  </r>
  <r>
    <s v="ORD2025002785"/>
    <x v="87"/>
    <s v="Customer 4609"/>
    <s v="CUST2832"/>
    <x v="2"/>
    <x v="2"/>
    <x v="0"/>
    <x v="1"/>
    <x v="7"/>
    <s v="Jacket Model-599"/>
    <s v="PROD1333"/>
    <n v="1"/>
    <n v="236.06"/>
    <n v="236.06"/>
    <n v="0.2"/>
    <n v="47.21"/>
    <n v="188.85"/>
    <x v="0"/>
    <x v="2"/>
    <n v="0.3"/>
    <n v="56.65"/>
  </r>
  <r>
    <s v="ORD2025002786"/>
    <x v="243"/>
    <s v="Customer 886"/>
    <s v="CUST1512"/>
    <x v="4"/>
    <x v="7"/>
    <x v="0"/>
    <x v="1"/>
    <x v="5"/>
    <s v="Shirt Model-334"/>
    <s v="PROD6345"/>
    <n v="1"/>
    <n v="129.61000000000001"/>
    <n v="129.61000000000001"/>
    <n v="0.05"/>
    <n v="6.48"/>
    <n v="123.13"/>
    <x v="2"/>
    <x v="1"/>
    <n v="0.3"/>
    <n v="36.94"/>
  </r>
  <r>
    <s v="ORD2025002787"/>
    <x v="63"/>
    <s v="Customer 1564"/>
    <s v="CUST3559"/>
    <x v="3"/>
    <x v="5"/>
    <x v="0"/>
    <x v="2"/>
    <x v="8"/>
    <s v="Tablet Model-954"/>
    <s v="PROD5073"/>
    <n v="6"/>
    <n v="685.21"/>
    <n v="4111.26"/>
    <n v="0"/>
    <n v="0"/>
    <n v="4111.26"/>
    <x v="2"/>
    <x v="3"/>
    <n v="0.15"/>
    <n v="616.69000000000005"/>
  </r>
  <r>
    <s v="ORD2025002788"/>
    <x v="326"/>
    <s v="Customer 3608"/>
    <s v="CUST1148"/>
    <x v="0"/>
    <x v="0"/>
    <x v="1"/>
    <x v="3"/>
    <x v="6"/>
    <s v="Face Cream Model-302"/>
    <s v="PROD8344"/>
    <n v="4"/>
    <n v="538.22"/>
    <n v="2152.88"/>
    <n v="0"/>
    <n v="0"/>
    <n v="2152.88"/>
    <x v="3"/>
    <x v="3"/>
    <n v="0.25"/>
    <n v="538.22"/>
  </r>
  <r>
    <s v="ORD2025002789"/>
    <x v="121"/>
    <s v="Customer 2444"/>
    <s v="CUST7255"/>
    <x v="2"/>
    <x v="12"/>
    <x v="0"/>
    <x v="0"/>
    <x v="2"/>
    <s v="Lamp Model-483"/>
    <s v="PROD1849"/>
    <n v="3"/>
    <n v="686.74"/>
    <n v="2060.2199999999998"/>
    <n v="0.1"/>
    <n v="206.02"/>
    <n v="1854.2"/>
    <x v="0"/>
    <x v="1"/>
    <n v="0.25"/>
    <n v="463.55"/>
  </r>
  <r>
    <s v="ORD2025002790"/>
    <x v="167"/>
    <s v="Customer 639"/>
    <s v="CUST3606"/>
    <x v="3"/>
    <x v="3"/>
    <x v="0"/>
    <x v="0"/>
    <x v="3"/>
    <s v="Sofa Model-915"/>
    <s v="PROD3431"/>
    <n v="10"/>
    <n v="598.47"/>
    <n v="5984.7"/>
    <n v="0"/>
    <n v="0"/>
    <n v="5984.7"/>
    <x v="3"/>
    <x v="0"/>
    <n v="0.3"/>
    <n v="1795.41"/>
  </r>
  <r>
    <s v="ORD2025002791"/>
    <x v="223"/>
    <s v="Customer 2473"/>
    <s v="CUST4971"/>
    <x v="0"/>
    <x v="6"/>
    <x v="0"/>
    <x v="2"/>
    <x v="8"/>
    <s v="Tablet Model-608"/>
    <s v="PROD6684"/>
    <n v="7"/>
    <n v="318.64999999999998"/>
    <n v="2230.5500000000002"/>
    <n v="0"/>
    <n v="0"/>
    <n v="2230.5500000000002"/>
    <x v="3"/>
    <x v="2"/>
    <n v="0.25"/>
    <n v="557.64"/>
  </r>
  <r>
    <s v="ORD2025002792"/>
    <x v="163"/>
    <s v="Customer 2988"/>
    <s v="CUST8880"/>
    <x v="3"/>
    <x v="3"/>
    <x v="1"/>
    <x v="2"/>
    <x v="11"/>
    <s v="Mobile Model-765"/>
    <s v="PROD8922"/>
    <n v="4"/>
    <n v="851.29"/>
    <n v="3405.16"/>
    <n v="0"/>
    <n v="0"/>
    <n v="3405.16"/>
    <x v="0"/>
    <x v="2"/>
    <n v="0.25"/>
    <n v="851.29"/>
  </r>
  <r>
    <s v="ORD2025002793"/>
    <x v="95"/>
    <s v="Customer 1065"/>
    <s v="CUST5491"/>
    <x v="0"/>
    <x v="0"/>
    <x v="1"/>
    <x v="2"/>
    <x v="8"/>
    <s v="Tablet Model-568"/>
    <s v="PROD3897"/>
    <n v="8"/>
    <n v="939.56"/>
    <n v="7516.48"/>
    <n v="0.2"/>
    <n v="1503.3"/>
    <n v="6013.18"/>
    <x v="0"/>
    <x v="1"/>
    <n v="0.3"/>
    <n v="1803.95"/>
  </r>
  <r>
    <s v="ORD2025002794"/>
    <x v="197"/>
    <s v="Customer 3430"/>
    <s v="CUST6358"/>
    <x v="0"/>
    <x v="0"/>
    <x v="0"/>
    <x v="0"/>
    <x v="2"/>
    <s v="Lamp Model-204"/>
    <s v="PROD6750"/>
    <n v="4"/>
    <n v="698.23"/>
    <n v="2792.92"/>
    <n v="0.1"/>
    <n v="279.29000000000002"/>
    <n v="2513.63"/>
    <x v="1"/>
    <x v="2"/>
    <n v="0.15"/>
    <n v="377.04"/>
  </r>
  <r>
    <s v="ORD2025002795"/>
    <x v="435"/>
    <s v="Customer 3791"/>
    <s v="CUST1717"/>
    <x v="4"/>
    <x v="11"/>
    <x v="0"/>
    <x v="2"/>
    <x v="8"/>
    <s v="Tablet Model-358"/>
    <s v="PROD6837"/>
    <n v="5"/>
    <n v="368.34"/>
    <n v="1841.7"/>
    <n v="0.1"/>
    <n v="184.17"/>
    <n v="1657.53"/>
    <x v="0"/>
    <x v="2"/>
    <n v="0.3"/>
    <n v="497.26"/>
  </r>
  <r>
    <s v="ORD2025002796"/>
    <x v="111"/>
    <s v="Customer 3150"/>
    <s v="CUST3215"/>
    <x v="2"/>
    <x v="14"/>
    <x v="1"/>
    <x v="0"/>
    <x v="3"/>
    <s v="Sofa Model-528"/>
    <s v="PROD2884"/>
    <n v="10"/>
    <n v="827.81"/>
    <n v="8278.1"/>
    <n v="0.2"/>
    <n v="1655.62"/>
    <n v="6622.48"/>
    <x v="2"/>
    <x v="2"/>
    <n v="0.3"/>
    <n v="1986.74"/>
  </r>
  <r>
    <s v="ORD2025002797"/>
    <x v="228"/>
    <s v="Customer 2828"/>
    <s v="CUST7951"/>
    <x v="3"/>
    <x v="3"/>
    <x v="0"/>
    <x v="2"/>
    <x v="8"/>
    <s v="Tablet Model-834"/>
    <s v="PROD2017"/>
    <n v="4"/>
    <n v="127.77"/>
    <n v="511.08"/>
    <n v="0"/>
    <n v="0"/>
    <n v="511.08"/>
    <x v="3"/>
    <x v="3"/>
    <n v="0.3"/>
    <n v="153.32"/>
  </r>
  <r>
    <s v="ORD2025002798"/>
    <x v="241"/>
    <s v="Customer 34"/>
    <s v="CUST7581"/>
    <x v="2"/>
    <x v="14"/>
    <x v="1"/>
    <x v="1"/>
    <x v="1"/>
    <s v="Jeans Model-112"/>
    <s v="PROD6054"/>
    <n v="6"/>
    <n v="812.98"/>
    <n v="4877.88"/>
    <n v="0.05"/>
    <n v="243.89"/>
    <n v="4633.99"/>
    <x v="3"/>
    <x v="2"/>
    <n v="0.15"/>
    <n v="695.1"/>
  </r>
  <r>
    <s v="ORD2025002799"/>
    <x v="162"/>
    <s v="Customer 1744"/>
    <s v="CUST7941"/>
    <x v="0"/>
    <x v="6"/>
    <x v="0"/>
    <x v="3"/>
    <x v="6"/>
    <s v="Face Cream Model-961"/>
    <s v="PROD6381"/>
    <n v="10"/>
    <n v="106.05"/>
    <n v="1060.5"/>
    <n v="0.2"/>
    <n v="212.1"/>
    <n v="848.4"/>
    <x v="0"/>
    <x v="0"/>
    <n v="0.3"/>
    <n v="254.52"/>
  </r>
  <r>
    <s v="ORD2025002800"/>
    <x v="27"/>
    <s v="Customer 2395"/>
    <s v="CUST8718"/>
    <x v="0"/>
    <x v="6"/>
    <x v="0"/>
    <x v="0"/>
    <x v="2"/>
    <s v="Lamp Model-588"/>
    <s v="PROD4734"/>
    <n v="2"/>
    <n v="116.61"/>
    <n v="233.22"/>
    <n v="0"/>
    <n v="0"/>
    <n v="233.22"/>
    <x v="1"/>
    <x v="1"/>
    <n v="0.25"/>
    <n v="58.3"/>
  </r>
  <r>
    <s v="ORD2025002801"/>
    <x v="361"/>
    <s v="Customer 3922"/>
    <s v="CUST2466"/>
    <x v="1"/>
    <x v="10"/>
    <x v="1"/>
    <x v="3"/>
    <x v="6"/>
    <s v="Face Cream Model-651"/>
    <s v="PROD7479"/>
    <n v="8"/>
    <n v="863.5"/>
    <n v="6908"/>
    <n v="0.2"/>
    <n v="1381.6"/>
    <n v="5526.4"/>
    <x v="3"/>
    <x v="1"/>
    <n v="0.15"/>
    <n v="828.96"/>
  </r>
  <r>
    <s v="ORD2025002802"/>
    <x v="86"/>
    <s v="Customer 3843"/>
    <s v="CUST5343"/>
    <x v="4"/>
    <x v="7"/>
    <x v="0"/>
    <x v="1"/>
    <x v="1"/>
    <s v="Jeans Model-100"/>
    <s v="PROD7666"/>
    <n v="2"/>
    <n v="398.38"/>
    <n v="796.76"/>
    <n v="0"/>
    <n v="0"/>
    <n v="796.76"/>
    <x v="3"/>
    <x v="3"/>
    <n v="0.25"/>
    <n v="199.19"/>
  </r>
  <r>
    <s v="ORD2025002803"/>
    <x v="307"/>
    <s v="Customer 4901"/>
    <s v="CUST2543"/>
    <x v="3"/>
    <x v="3"/>
    <x v="1"/>
    <x v="1"/>
    <x v="7"/>
    <s v="Jacket Model-949"/>
    <s v="PROD2701"/>
    <n v="7"/>
    <n v="146.72"/>
    <n v="1027.04"/>
    <n v="0"/>
    <n v="0"/>
    <n v="1027.04"/>
    <x v="1"/>
    <x v="2"/>
    <n v="0.3"/>
    <n v="308.11"/>
  </r>
  <r>
    <s v="ORD2025002804"/>
    <x v="248"/>
    <s v="Customer 3244"/>
    <s v="CUST9370"/>
    <x v="0"/>
    <x v="0"/>
    <x v="1"/>
    <x v="0"/>
    <x v="0"/>
    <s v="Curtain Model-182"/>
    <s v="PROD9592"/>
    <n v="3"/>
    <n v="843.59"/>
    <n v="2530.77"/>
    <n v="0.05"/>
    <n v="126.54"/>
    <n v="2404.23"/>
    <x v="0"/>
    <x v="0"/>
    <n v="0.15"/>
    <n v="360.63"/>
  </r>
  <r>
    <s v="ORD2025002805"/>
    <x v="255"/>
    <s v="Customer 2620"/>
    <s v="CUST2806"/>
    <x v="0"/>
    <x v="13"/>
    <x v="1"/>
    <x v="3"/>
    <x v="10"/>
    <s v="Perfume Model-140"/>
    <s v="PROD5080"/>
    <n v="8"/>
    <n v="270.2"/>
    <n v="2161.6"/>
    <n v="0.1"/>
    <n v="216.16"/>
    <n v="1945.44"/>
    <x v="2"/>
    <x v="1"/>
    <n v="0.3"/>
    <n v="583.63"/>
  </r>
  <r>
    <s v="ORD2025002806"/>
    <x v="161"/>
    <s v="Customer 690"/>
    <s v="CUST2959"/>
    <x v="4"/>
    <x v="11"/>
    <x v="1"/>
    <x v="1"/>
    <x v="1"/>
    <s v="Jeans Model-811"/>
    <s v="PROD5883"/>
    <n v="3"/>
    <n v="425.97"/>
    <n v="1277.9100000000001"/>
    <n v="0.05"/>
    <n v="63.9"/>
    <n v="1214.01"/>
    <x v="3"/>
    <x v="3"/>
    <n v="0.15"/>
    <n v="182.1"/>
  </r>
  <r>
    <s v="ORD2025002807"/>
    <x v="167"/>
    <s v="Customer 1837"/>
    <s v="CUST3113"/>
    <x v="0"/>
    <x v="6"/>
    <x v="1"/>
    <x v="0"/>
    <x v="2"/>
    <s v="Lamp Model-530"/>
    <s v="PROD2741"/>
    <n v="1"/>
    <n v="930.68"/>
    <n v="930.68"/>
    <n v="0.2"/>
    <n v="186.14"/>
    <n v="744.54"/>
    <x v="3"/>
    <x v="0"/>
    <n v="0.15"/>
    <n v="111.68"/>
  </r>
  <r>
    <s v="ORD2025002808"/>
    <x v="120"/>
    <s v="Customer 3373"/>
    <s v="CUST2911"/>
    <x v="3"/>
    <x v="3"/>
    <x v="1"/>
    <x v="3"/>
    <x v="10"/>
    <s v="Perfume Model-528"/>
    <s v="PROD5926"/>
    <n v="9"/>
    <n v="858.64"/>
    <n v="7727.76"/>
    <n v="0.1"/>
    <n v="772.78"/>
    <n v="6954.98"/>
    <x v="0"/>
    <x v="0"/>
    <n v="0.3"/>
    <n v="2086.4899999999998"/>
  </r>
  <r>
    <s v="ORD2025002809"/>
    <x v="269"/>
    <s v="Customer 3238"/>
    <s v="CUST8202"/>
    <x v="4"/>
    <x v="7"/>
    <x v="1"/>
    <x v="3"/>
    <x v="9"/>
    <s v="Lipstick Model-722"/>
    <s v="PROD2397"/>
    <n v="3"/>
    <n v="383.99"/>
    <n v="1151.97"/>
    <n v="0.05"/>
    <n v="57.6"/>
    <n v="1094.3699999999999"/>
    <x v="0"/>
    <x v="0"/>
    <n v="0.3"/>
    <n v="328.31"/>
  </r>
  <r>
    <s v="ORD2025002810"/>
    <x v="360"/>
    <s v="Customer 4761"/>
    <s v="CUST5939"/>
    <x v="4"/>
    <x v="7"/>
    <x v="0"/>
    <x v="2"/>
    <x v="11"/>
    <s v="Mobile Model-720"/>
    <s v="PROD3604"/>
    <n v="6"/>
    <n v="778.13"/>
    <n v="4668.78"/>
    <n v="0.1"/>
    <n v="466.88"/>
    <n v="4201.8999999999996"/>
    <x v="3"/>
    <x v="0"/>
    <n v="0.3"/>
    <n v="1260.57"/>
  </r>
  <r>
    <s v="ORD2025002811"/>
    <x v="183"/>
    <s v="Customer 4969"/>
    <s v="CUST5189"/>
    <x v="0"/>
    <x v="13"/>
    <x v="1"/>
    <x v="2"/>
    <x v="8"/>
    <s v="Tablet Model-658"/>
    <s v="PROD7489"/>
    <n v="2"/>
    <n v="537.49"/>
    <n v="1074.98"/>
    <n v="0.1"/>
    <n v="107.5"/>
    <n v="967.48"/>
    <x v="1"/>
    <x v="1"/>
    <n v="0.15"/>
    <n v="145.12"/>
  </r>
  <r>
    <s v="ORD2025002812"/>
    <x v="228"/>
    <s v="Customer 2964"/>
    <s v="CUST4625"/>
    <x v="3"/>
    <x v="3"/>
    <x v="1"/>
    <x v="0"/>
    <x v="2"/>
    <s v="Lamp Model-133"/>
    <s v="PROD1233"/>
    <n v="9"/>
    <n v="522.9"/>
    <n v="4706.1000000000004"/>
    <n v="0.05"/>
    <n v="235.31"/>
    <n v="4470.79"/>
    <x v="1"/>
    <x v="2"/>
    <n v="0.25"/>
    <n v="1117.7"/>
  </r>
  <r>
    <s v="ORD2025002813"/>
    <x v="316"/>
    <s v="Customer 2395"/>
    <s v="CUST8689"/>
    <x v="0"/>
    <x v="6"/>
    <x v="0"/>
    <x v="1"/>
    <x v="7"/>
    <s v="Jacket Model-329"/>
    <s v="PROD7820"/>
    <n v="3"/>
    <n v="734.43"/>
    <n v="2203.29"/>
    <n v="0.2"/>
    <n v="440.66"/>
    <n v="1762.63"/>
    <x v="3"/>
    <x v="0"/>
    <n v="0.15"/>
    <n v="264.39"/>
  </r>
  <r>
    <s v="ORD2025002814"/>
    <x v="128"/>
    <s v="Customer 3620"/>
    <s v="CUST3326"/>
    <x v="2"/>
    <x v="2"/>
    <x v="1"/>
    <x v="0"/>
    <x v="3"/>
    <s v="Sofa Model-306"/>
    <s v="PROD2193"/>
    <n v="10"/>
    <n v="462.62"/>
    <n v="4626.2"/>
    <n v="0.05"/>
    <n v="231.31"/>
    <n v="4394.8900000000003"/>
    <x v="1"/>
    <x v="3"/>
    <n v="0.25"/>
    <n v="1098.72"/>
  </r>
  <r>
    <s v="ORD2025002815"/>
    <x v="297"/>
    <s v="Customer 4393"/>
    <s v="CUST2640"/>
    <x v="4"/>
    <x v="9"/>
    <x v="0"/>
    <x v="0"/>
    <x v="2"/>
    <s v="Lamp Model-512"/>
    <s v="PROD4635"/>
    <n v="3"/>
    <n v="633.97"/>
    <n v="1901.91"/>
    <n v="0.1"/>
    <n v="190.19"/>
    <n v="1711.72"/>
    <x v="3"/>
    <x v="2"/>
    <n v="0.25"/>
    <n v="427.93"/>
  </r>
  <r>
    <s v="ORD2025002816"/>
    <x v="92"/>
    <s v="Customer 1240"/>
    <s v="CUST7656"/>
    <x v="2"/>
    <x v="2"/>
    <x v="1"/>
    <x v="0"/>
    <x v="0"/>
    <s v="Curtain Model-934"/>
    <s v="PROD6419"/>
    <n v="1"/>
    <n v="624.66999999999996"/>
    <n v="624.66999999999996"/>
    <n v="0"/>
    <n v="0"/>
    <n v="624.66999999999996"/>
    <x v="2"/>
    <x v="1"/>
    <n v="0.25"/>
    <n v="156.16999999999999"/>
  </r>
  <r>
    <s v="ORD2025002817"/>
    <x v="214"/>
    <s v="Customer 3075"/>
    <s v="CUST7811"/>
    <x v="0"/>
    <x v="0"/>
    <x v="0"/>
    <x v="3"/>
    <x v="10"/>
    <s v="Perfume Model-180"/>
    <s v="PROD1246"/>
    <n v="8"/>
    <n v="414.22"/>
    <n v="3313.76"/>
    <n v="0.1"/>
    <n v="331.38"/>
    <n v="2982.38"/>
    <x v="0"/>
    <x v="3"/>
    <n v="0.15"/>
    <n v="447.36"/>
  </r>
  <r>
    <s v="ORD2025002818"/>
    <x v="227"/>
    <s v="Customer 3831"/>
    <s v="CUST8579"/>
    <x v="2"/>
    <x v="2"/>
    <x v="1"/>
    <x v="1"/>
    <x v="1"/>
    <s v="Jeans Model-894"/>
    <s v="PROD6583"/>
    <n v="5"/>
    <n v="507.28"/>
    <n v="2536.4"/>
    <n v="0.1"/>
    <n v="253.64"/>
    <n v="2282.7600000000002"/>
    <x v="1"/>
    <x v="2"/>
    <n v="0.15"/>
    <n v="342.41"/>
  </r>
  <r>
    <s v="ORD2025002819"/>
    <x v="401"/>
    <s v="Customer 354"/>
    <s v="CUST9847"/>
    <x v="3"/>
    <x v="8"/>
    <x v="1"/>
    <x v="2"/>
    <x v="4"/>
    <s v="Laptop Model-124"/>
    <s v="PROD4403"/>
    <n v="2"/>
    <n v="944.91"/>
    <n v="1889.82"/>
    <n v="0.2"/>
    <n v="377.96"/>
    <n v="1511.86"/>
    <x v="2"/>
    <x v="0"/>
    <n v="0.15"/>
    <n v="226.78"/>
  </r>
  <r>
    <s v="ORD2025002820"/>
    <x v="352"/>
    <s v="Customer 1045"/>
    <s v="CUST3114"/>
    <x v="1"/>
    <x v="4"/>
    <x v="0"/>
    <x v="1"/>
    <x v="7"/>
    <s v="Jacket Model-862"/>
    <s v="PROD3154"/>
    <n v="1"/>
    <n v="352.15"/>
    <n v="352.15"/>
    <n v="0.1"/>
    <n v="35.21"/>
    <n v="316.94"/>
    <x v="3"/>
    <x v="3"/>
    <n v="0.15"/>
    <n v="47.54"/>
  </r>
  <r>
    <s v="ORD2025002821"/>
    <x v="144"/>
    <s v="Customer 3284"/>
    <s v="CUST7904"/>
    <x v="3"/>
    <x v="3"/>
    <x v="0"/>
    <x v="2"/>
    <x v="11"/>
    <s v="Mobile Model-485"/>
    <s v="PROD7735"/>
    <n v="7"/>
    <n v="225.36"/>
    <n v="1577.52"/>
    <n v="0.1"/>
    <n v="157.75"/>
    <n v="1419.77"/>
    <x v="1"/>
    <x v="2"/>
    <n v="0.15"/>
    <n v="212.97"/>
  </r>
  <r>
    <s v="ORD2025002822"/>
    <x v="24"/>
    <s v="Customer 1569"/>
    <s v="CUST9045"/>
    <x v="4"/>
    <x v="7"/>
    <x v="1"/>
    <x v="2"/>
    <x v="4"/>
    <s v="Laptop Model-392"/>
    <s v="PROD7685"/>
    <n v="2"/>
    <n v="324.63"/>
    <n v="649.26"/>
    <n v="0"/>
    <n v="0"/>
    <n v="649.26"/>
    <x v="2"/>
    <x v="1"/>
    <n v="0.25"/>
    <n v="162.31"/>
  </r>
  <r>
    <s v="ORD2025002823"/>
    <x v="46"/>
    <s v="Customer 2653"/>
    <s v="CUST4492"/>
    <x v="0"/>
    <x v="13"/>
    <x v="0"/>
    <x v="3"/>
    <x v="9"/>
    <s v="Lipstick Model-447"/>
    <s v="PROD2658"/>
    <n v="8"/>
    <n v="253.89"/>
    <n v="2031.12"/>
    <n v="0.05"/>
    <n v="101.56"/>
    <n v="1929.56"/>
    <x v="3"/>
    <x v="0"/>
    <n v="0.15"/>
    <n v="289.43"/>
  </r>
  <r>
    <s v="ORD2025002824"/>
    <x v="376"/>
    <s v="Customer 1186"/>
    <s v="CUST3014"/>
    <x v="1"/>
    <x v="4"/>
    <x v="0"/>
    <x v="2"/>
    <x v="4"/>
    <s v="Laptop Model-129"/>
    <s v="PROD3482"/>
    <n v="9"/>
    <n v="594.87"/>
    <n v="5353.83"/>
    <n v="0.05"/>
    <n v="267.69"/>
    <n v="5086.1400000000003"/>
    <x v="1"/>
    <x v="2"/>
    <n v="0.15"/>
    <n v="762.92"/>
  </r>
  <r>
    <s v="ORD2025002825"/>
    <x v="227"/>
    <s v="Customer 2887"/>
    <s v="CUST9229"/>
    <x v="4"/>
    <x v="11"/>
    <x v="0"/>
    <x v="3"/>
    <x v="6"/>
    <s v="Face Cream Model-894"/>
    <s v="PROD3834"/>
    <n v="10"/>
    <n v="198.68"/>
    <n v="1986.8"/>
    <n v="0"/>
    <n v="0"/>
    <n v="1986.8"/>
    <x v="1"/>
    <x v="3"/>
    <n v="0.15"/>
    <n v="298.02"/>
  </r>
  <r>
    <s v="ORD2025002826"/>
    <x v="391"/>
    <s v="Customer 1875"/>
    <s v="CUST9415"/>
    <x v="0"/>
    <x v="13"/>
    <x v="1"/>
    <x v="3"/>
    <x v="9"/>
    <s v="Lipstick Model-199"/>
    <s v="PROD8678"/>
    <n v="8"/>
    <n v="790.25"/>
    <n v="6322"/>
    <n v="0.05"/>
    <n v="316.10000000000002"/>
    <n v="6005.9"/>
    <x v="3"/>
    <x v="0"/>
    <n v="0.15"/>
    <n v="900.88"/>
  </r>
  <r>
    <s v="ORD2025002827"/>
    <x v="101"/>
    <s v="Customer 1277"/>
    <s v="CUST4320"/>
    <x v="4"/>
    <x v="11"/>
    <x v="1"/>
    <x v="1"/>
    <x v="1"/>
    <s v="Jeans Model-203"/>
    <s v="PROD4393"/>
    <n v="2"/>
    <n v="186.86"/>
    <n v="373.72"/>
    <n v="0"/>
    <n v="0"/>
    <n v="373.72"/>
    <x v="1"/>
    <x v="3"/>
    <n v="0.3"/>
    <n v="112.12"/>
  </r>
  <r>
    <s v="ORD2025002828"/>
    <x v="107"/>
    <s v="Customer 4807"/>
    <s v="CUST2607"/>
    <x v="4"/>
    <x v="7"/>
    <x v="0"/>
    <x v="3"/>
    <x v="9"/>
    <s v="Lipstick Model-915"/>
    <s v="PROD7257"/>
    <n v="9"/>
    <n v="282.74"/>
    <n v="2544.66"/>
    <n v="0.1"/>
    <n v="254.47"/>
    <n v="2290.19"/>
    <x v="0"/>
    <x v="0"/>
    <n v="0.15"/>
    <n v="343.53"/>
  </r>
  <r>
    <s v="ORD2025002829"/>
    <x v="128"/>
    <s v="Customer 4225"/>
    <s v="CUST7084"/>
    <x v="4"/>
    <x v="7"/>
    <x v="1"/>
    <x v="0"/>
    <x v="2"/>
    <s v="Lamp Model-863"/>
    <s v="PROD5972"/>
    <n v="5"/>
    <n v="799.2"/>
    <n v="3996"/>
    <n v="0.2"/>
    <n v="799.2"/>
    <n v="3196.8"/>
    <x v="0"/>
    <x v="1"/>
    <n v="0.15"/>
    <n v="479.52"/>
  </r>
  <r>
    <s v="ORD2025002830"/>
    <x v="227"/>
    <s v="Customer 2758"/>
    <s v="CUST2222"/>
    <x v="4"/>
    <x v="9"/>
    <x v="1"/>
    <x v="3"/>
    <x v="9"/>
    <s v="Lipstick Model-628"/>
    <s v="PROD3178"/>
    <n v="10"/>
    <n v="604.85"/>
    <n v="6048.5"/>
    <n v="0"/>
    <n v="0"/>
    <n v="6048.5"/>
    <x v="0"/>
    <x v="1"/>
    <n v="0.15"/>
    <n v="907.27"/>
  </r>
  <r>
    <s v="ORD2025002831"/>
    <x v="238"/>
    <s v="Customer 3543"/>
    <s v="CUST5007"/>
    <x v="4"/>
    <x v="7"/>
    <x v="1"/>
    <x v="0"/>
    <x v="0"/>
    <s v="Curtain Model-395"/>
    <s v="PROD7261"/>
    <n v="5"/>
    <n v="391.04"/>
    <n v="1955.2"/>
    <n v="0"/>
    <n v="0"/>
    <n v="1955.2"/>
    <x v="3"/>
    <x v="2"/>
    <n v="0.25"/>
    <n v="488.8"/>
  </r>
  <r>
    <s v="ORD2025002832"/>
    <x v="389"/>
    <s v="Customer 2405"/>
    <s v="CUST9880"/>
    <x v="0"/>
    <x v="0"/>
    <x v="0"/>
    <x v="2"/>
    <x v="8"/>
    <s v="Tablet Model-941"/>
    <s v="PROD4343"/>
    <n v="9"/>
    <n v="954.27"/>
    <n v="8588.43"/>
    <n v="0.1"/>
    <n v="858.84"/>
    <n v="7729.59"/>
    <x v="2"/>
    <x v="0"/>
    <n v="0.25"/>
    <n v="1932.4"/>
  </r>
  <r>
    <s v="ORD2025002833"/>
    <x v="50"/>
    <s v="Customer 699"/>
    <s v="CUST5954"/>
    <x v="3"/>
    <x v="8"/>
    <x v="1"/>
    <x v="3"/>
    <x v="10"/>
    <s v="Perfume Model-578"/>
    <s v="PROD8719"/>
    <n v="4"/>
    <n v="554.05999999999995"/>
    <n v="2216.2399999999998"/>
    <n v="0.05"/>
    <n v="110.81"/>
    <n v="2105.4299999999998"/>
    <x v="2"/>
    <x v="1"/>
    <n v="0.3"/>
    <n v="631.63"/>
  </r>
  <r>
    <s v="ORD2025002834"/>
    <x v="408"/>
    <s v="Customer 1928"/>
    <s v="CUST9374"/>
    <x v="1"/>
    <x v="10"/>
    <x v="0"/>
    <x v="3"/>
    <x v="6"/>
    <s v="Face Cream Model-914"/>
    <s v="PROD7310"/>
    <n v="7"/>
    <n v="441.87"/>
    <n v="3093.09"/>
    <n v="0.1"/>
    <n v="309.31"/>
    <n v="2783.78"/>
    <x v="3"/>
    <x v="2"/>
    <n v="0.25"/>
    <n v="695.95"/>
  </r>
  <r>
    <s v="ORD2025002835"/>
    <x v="236"/>
    <s v="Customer 1230"/>
    <s v="CUST2155"/>
    <x v="2"/>
    <x v="2"/>
    <x v="1"/>
    <x v="2"/>
    <x v="4"/>
    <s v="Laptop Model-957"/>
    <s v="PROD6796"/>
    <n v="9"/>
    <n v="416.95"/>
    <n v="3752.55"/>
    <n v="0"/>
    <n v="0"/>
    <n v="3752.55"/>
    <x v="3"/>
    <x v="2"/>
    <n v="0.25"/>
    <n v="938.14"/>
  </r>
  <r>
    <s v="ORD2025002836"/>
    <x v="370"/>
    <s v="Customer 2658"/>
    <s v="CUST9888"/>
    <x v="2"/>
    <x v="12"/>
    <x v="1"/>
    <x v="3"/>
    <x v="9"/>
    <s v="Lipstick Model-624"/>
    <s v="PROD7479"/>
    <n v="5"/>
    <n v="749.22"/>
    <n v="3746.1"/>
    <n v="0.05"/>
    <n v="187.31"/>
    <n v="3558.79"/>
    <x v="0"/>
    <x v="0"/>
    <n v="0.3"/>
    <n v="1067.6400000000001"/>
  </r>
  <r>
    <s v="ORD2025002837"/>
    <x v="360"/>
    <s v="Customer 1245"/>
    <s v="CUST7610"/>
    <x v="4"/>
    <x v="7"/>
    <x v="1"/>
    <x v="0"/>
    <x v="0"/>
    <s v="Curtain Model-309"/>
    <s v="PROD8947"/>
    <n v="7"/>
    <n v="224.27"/>
    <n v="1569.89"/>
    <n v="0.2"/>
    <n v="313.98"/>
    <n v="1255.9100000000001"/>
    <x v="3"/>
    <x v="2"/>
    <n v="0.25"/>
    <n v="313.98"/>
  </r>
  <r>
    <s v="ORD2025002838"/>
    <x v="204"/>
    <s v="Customer 1253"/>
    <s v="CUST1999"/>
    <x v="0"/>
    <x v="0"/>
    <x v="1"/>
    <x v="2"/>
    <x v="8"/>
    <s v="Tablet Model-276"/>
    <s v="PROD9672"/>
    <n v="6"/>
    <n v="856.8"/>
    <n v="5140.8"/>
    <n v="0.05"/>
    <n v="257.04000000000002"/>
    <n v="4883.76"/>
    <x v="0"/>
    <x v="2"/>
    <n v="0.15"/>
    <n v="732.56"/>
  </r>
  <r>
    <s v="ORD2025002839"/>
    <x v="276"/>
    <s v="Customer 2238"/>
    <s v="CUST5066"/>
    <x v="3"/>
    <x v="8"/>
    <x v="1"/>
    <x v="2"/>
    <x v="11"/>
    <s v="Mobile Model-814"/>
    <s v="PROD2106"/>
    <n v="1"/>
    <n v="173.81"/>
    <n v="173.81"/>
    <n v="0.05"/>
    <n v="8.69"/>
    <n v="165.12"/>
    <x v="1"/>
    <x v="2"/>
    <n v="0.25"/>
    <n v="41.28"/>
  </r>
  <r>
    <s v="ORD2025002840"/>
    <x v="370"/>
    <s v="Customer 98"/>
    <s v="CUST4150"/>
    <x v="1"/>
    <x v="10"/>
    <x v="0"/>
    <x v="3"/>
    <x v="9"/>
    <s v="Lipstick Model-156"/>
    <s v="PROD9294"/>
    <n v="9"/>
    <n v="458.15"/>
    <n v="4123.3500000000004"/>
    <n v="0"/>
    <n v="0"/>
    <n v="4123.3500000000004"/>
    <x v="2"/>
    <x v="2"/>
    <n v="0.3"/>
    <n v="1237.01"/>
  </r>
  <r>
    <s v="ORD2025002841"/>
    <x v="264"/>
    <s v="Customer 1733"/>
    <s v="CUST8717"/>
    <x v="2"/>
    <x v="12"/>
    <x v="0"/>
    <x v="2"/>
    <x v="8"/>
    <s v="Tablet Model-651"/>
    <s v="PROD7646"/>
    <n v="8"/>
    <n v="844.94"/>
    <n v="6759.52"/>
    <n v="0"/>
    <n v="0"/>
    <n v="6759.52"/>
    <x v="0"/>
    <x v="3"/>
    <n v="0.25"/>
    <n v="1689.88"/>
  </r>
  <r>
    <s v="ORD2025002842"/>
    <x v="130"/>
    <s v="Customer 2995"/>
    <s v="CUST7308"/>
    <x v="2"/>
    <x v="14"/>
    <x v="0"/>
    <x v="2"/>
    <x v="8"/>
    <s v="Tablet Model-621"/>
    <s v="PROD8423"/>
    <n v="1"/>
    <n v="545.76"/>
    <n v="545.76"/>
    <n v="0"/>
    <n v="0"/>
    <n v="545.76"/>
    <x v="1"/>
    <x v="2"/>
    <n v="0.25"/>
    <n v="136.44"/>
  </r>
  <r>
    <s v="ORD2025002843"/>
    <x v="387"/>
    <s v="Customer 2048"/>
    <s v="CUST1282"/>
    <x v="2"/>
    <x v="14"/>
    <x v="1"/>
    <x v="1"/>
    <x v="5"/>
    <s v="Shirt Model-304"/>
    <s v="PROD5996"/>
    <n v="9"/>
    <n v="263.19"/>
    <n v="2368.71"/>
    <n v="0.05"/>
    <n v="118.44"/>
    <n v="2250.27"/>
    <x v="1"/>
    <x v="3"/>
    <n v="0.15"/>
    <n v="337.54"/>
  </r>
  <r>
    <s v="ORD2025002844"/>
    <x v="362"/>
    <s v="Customer 2193"/>
    <s v="CUST6209"/>
    <x v="1"/>
    <x v="10"/>
    <x v="1"/>
    <x v="2"/>
    <x v="11"/>
    <s v="Mobile Model-627"/>
    <s v="PROD1385"/>
    <n v="1"/>
    <n v="527.55999999999995"/>
    <n v="527.55999999999995"/>
    <n v="0.05"/>
    <n v="26.38"/>
    <n v="501.18"/>
    <x v="1"/>
    <x v="3"/>
    <n v="0.3"/>
    <n v="150.35"/>
  </r>
  <r>
    <s v="ORD2025002845"/>
    <x v="253"/>
    <s v="Customer 2417"/>
    <s v="CUST1156"/>
    <x v="3"/>
    <x v="5"/>
    <x v="0"/>
    <x v="0"/>
    <x v="3"/>
    <s v="Sofa Model-463"/>
    <s v="PROD5229"/>
    <n v="3"/>
    <n v="218.37"/>
    <n v="655.11"/>
    <n v="0.2"/>
    <n v="131.02000000000001"/>
    <n v="524.09"/>
    <x v="3"/>
    <x v="3"/>
    <n v="0.3"/>
    <n v="157.22999999999999"/>
  </r>
  <r>
    <s v="ORD2025002846"/>
    <x v="135"/>
    <s v="Customer 2733"/>
    <s v="CUST2826"/>
    <x v="1"/>
    <x v="10"/>
    <x v="0"/>
    <x v="2"/>
    <x v="8"/>
    <s v="Tablet Model-225"/>
    <s v="PROD8071"/>
    <n v="1"/>
    <n v="690.29"/>
    <n v="690.29"/>
    <n v="0.2"/>
    <n v="138.06"/>
    <n v="552.23"/>
    <x v="3"/>
    <x v="1"/>
    <n v="0.3"/>
    <n v="165.67"/>
  </r>
  <r>
    <s v="ORD2025002847"/>
    <x v="149"/>
    <s v="Customer 4550"/>
    <s v="CUST9977"/>
    <x v="3"/>
    <x v="8"/>
    <x v="1"/>
    <x v="2"/>
    <x v="4"/>
    <s v="Laptop Model-914"/>
    <s v="PROD5198"/>
    <n v="9"/>
    <n v="800.55"/>
    <n v="7204.95"/>
    <n v="0.05"/>
    <n v="360.25"/>
    <n v="6844.7"/>
    <x v="3"/>
    <x v="0"/>
    <n v="0.15"/>
    <n v="1026.7"/>
  </r>
  <r>
    <s v="ORD2025002848"/>
    <x v="160"/>
    <s v="Customer 4989"/>
    <s v="CUST1682"/>
    <x v="0"/>
    <x v="13"/>
    <x v="1"/>
    <x v="3"/>
    <x v="10"/>
    <s v="Perfume Model-957"/>
    <s v="PROD3054"/>
    <n v="8"/>
    <n v="443.22"/>
    <n v="3545.76"/>
    <n v="0"/>
    <n v="0"/>
    <n v="3545.76"/>
    <x v="0"/>
    <x v="1"/>
    <n v="0.3"/>
    <n v="1063.73"/>
  </r>
  <r>
    <s v="ORD2025002849"/>
    <x v="130"/>
    <s v="Customer 4871"/>
    <s v="CUST7374"/>
    <x v="3"/>
    <x v="5"/>
    <x v="0"/>
    <x v="2"/>
    <x v="8"/>
    <s v="Tablet Model-571"/>
    <s v="PROD1291"/>
    <n v="2"/>
    <n v="346.43"/>
    <n v="692.86"/>
    <n v="0.2"/>
    <n v="138.57"/>
    <n v="554.29"/>
    <x v="0"/>
    <x v="3"/>
    <n v="0.25"/>
    <n v="138.57"/>
  </r>
  <r>
    <s v="ORD2025002850"/>
    <x v="364"/>
    <s v="Customer 1109"/>
    <s v="CUST5202"/>
    <x v="4"/>
    <x v="9"/>
    <x v="1"/>
    <x v="1"/>
    <x v="5"/>
    <s v="Shirt Model-822"/>
    <s v="PROD5498"/>
    <n v="8"/>
    <n v="852.73"/>
    <n v="6821.84"/>
    <n v="0.2"/>
    <n v="1364.37"/>
    <n v="5457.47"/>
    <x v="1"/>
    <x v="1"/>
    <n v="0.15"/>
    <n v="818.62"/>
  </r>
  <r>
    <s v="ORD2025002851"/>
    <x v="121"/>
    <s v="Customer 2324"/>
    <s v="CUST2860"/>
    <x v="3"/>
    <x v="5"/>
    <x v="0"/>
    <x v="1"/>
    <x v="7"/>
    <s v="Jacket Model-941"/>
    <s v="PROD8600"/>
    <n v="1"/>
    <n v="368.41"/>
    <n v="368.41"/>
    <n v="0"/>
    <n v="0"/>
    <n v="368.41"/>
    <x v="3"/>
    <x v="1"/>
    <n v="0.25"/>
    <n v="92.1"/>
  </r>
  <r>
    <s v="ORD2025002852"/>
    <x v="335"/>
    <s v="Customer 2135"/>
    <s v="CUST4790"/>
    <x v="2"/>
    <x v="14"/>
    <x v="1"/>
    <x v="3"/>
    <x v="6"/>
    <s v="Face Cream Model-845"/>
    <s v="PROD6950"/>
    <n v="7"/>
    <n v="389.83"/>
    <n v="2728.81"/>
    <n v="0.2"/>
    <n v="545.76"/>
    <n v="2183.0500000000002"/>
    <x v="3"/>
    <x v="1"/>
    <n v="0.3"/>
    <n v="654.91999999999996"/>
  </r>
  <r>
    <s v="ORD2025002853"/>
    <x v="403"/>
    <s v="Customer 361"/>
    <s v="CUST2421"/>
    <x v="2"/>
    <x v="2"/>
    <x v="1"/>
    <x v="1"/>
    <x v="7"/>
    <s v="Jacket Model-277"/>
    <s v="PROD1159"/>
    <n v="7"/>
    <n v="416.34"/>
    <n v="2914.38"/>
    <n v="0.2"/>
    <n v="582.88"/>
    <n v="2331.5"/>
    <x v="1"/>
    <x v="1"/>
    <n v="0.3"/>
    <n v="699.45"/>
  </r>
  <r>
    <s v="ORD2025002854"/>
    <x v="297"/>
    <s v="Customer 47"/>
    <s v="CUST5080"/>
    <x v="4"/>
    <x v="7"/>
    <x v="0"/>
    <x v="2"/>
    <x v="11"/>
    <s v="Mobile Model-596"/>
    <s v="PROD8560"/>
    <n v="3"/>
    <n v="436.6"/>
    <n v="1309.8"/>
    <n v="0.2"/>
    <n v="261.95999999999998"/>
    <n v="1047.8399999999999"/>
    <x v="0"/>
    <x v="3"/>
    <n v="0.3"/>
    <n v="314.35000000000002"/>
  </r>
  <r>
    <s v="ORD2025002855"/>
    <x v="388"/>
    <s v="Customer 2213"/>
    <s v="CUST7010"/>
    <x v="1"/>
    <x v="10"/>
    <x v="1"/>
    <x v="2"/>
    <x v="11"/>
    <s v="Mobile Model-139"/>
    <s v="PROD9153"/>
    <n v="10"/>
    <n v="475.3"/>
    <n v="4753"/>
    <n v="0.05"/>
    <n v="237.65"/>
    <n v="4515.3500000000004"/>
    <x v="3"/>
    <x v="3"/>
    <n v="0.25"/>
    <n v="1128.8399999999999"/>
  </r>
  <r>
    <s v="ORD2025002856"/>
    <x v="234"/>
    <s v="Customer 1848"/>
    <s v="CUST4811"/>
    <x v="2"/>
    <x v="2"/>
    <x v="0"/>
    <x v="1"/>
    <x v="1"/>
    <s v="Jeans Model-793"/>
    <s v="PROD8984"/>
    <n v="5"/>
    <n v="655.02"/>
    <n v="3275.1"/>
    <n v="0"/>
    <n v="0"/>
    <n v="3275.1"/>
    <x v="3"/>
    <x v="3"/>
    <n v="0.25"/>
    <n v="818.77"/>
  </r>
  <r>
    <s v="ORD2025002857"/>
    <x v="13"/>
    <s v="Customer 2397"/>
    <s v="CUST8690"/>
    <x v="1"/>
    <x v="4"/>
    <x v="1"/>
    <x v="3"/>
    <x v="10"/>
    <s v="Perfume Model-492"/>
    <s v="PROD4317"/>
    <n v="4"/>
    <n v="530.94000000000005"/>
    <n v="2123.7600000000002"/>
    <n v="0"/>
    <n v="0"/>
    <n v="2123.7600000000002"/>
    <x v="2"/>
    <x v="2"/>
    <n v="0.15"/>
    <n v="318.56"/>
  </r>
  <r>
    <s v="ORD2025002858"/>
    <x v="318"/>
    <s v="Customer 2084"/>
    <s v="CUST3048"/>
    <x v="2"/>
    <x v="14"/>
    <x v="0"/>
    <x v="0"/>
    <x v="3"/>
    <s v="Sofa Model-483"/>
    <s v="PROD7949"/>
    <n v="5"/>
    <n v="707.04"/>
    <n v="3535.2"/>
    <n v="0.05"/>
    <n v="176.76"/>
    <n v="3358.44"/>
    <x v="0"/>
    <x v="1"/>
    <n v="0.3"/>
    <n v="1007.53"/>
  </r>
  <r>
    <s v="ORD2025002859"/>
    <x v="243"/>
    <s v="Customer 910"/>
    <s v="CUST5178"/>
    <x v="0"/>
    <x v="0"/>
    <x v="1"/>
    <x v="2"/>
    <x v="11"/>
    <s v="Mobile Model-574"/>
    <s v="PROD8777"/>
    <n v="2"/>
    <n v="640.72"/>
    <n v="1281.44"/>
    <n v="0.05"/>
    <n v="64.069999999999993"/>
    <n v="1217.3699999999999"/>
    <x v="3"/>
    <x v="3"/>
    <n v="0.3"/>
    <n v="365.21"/>
  </r>
  <r>
    <s v="ORD2025002860"/>
    <x v="352"/>
    <s v="Customer 4814"/>
    <s v="CUST9944"/>
    <x v="1"/>
    <x v="10"/>
    <x v="0"/>
    <x v="1"/>
    <x v="1"/>
    <s v="Jeans Model-729"/>
    <s v="PROD5259"/>
    <n v="5"/>
    <n v="398.51"/>
    <n v="1992.55"/>
    <n v="0.05"/>
    <n v="99.63"/>
    <n v="1892.92"/>
    <x v="2"/>
    <x v="2"/>
    <n v="0.25"/>
    <n v="473.23"/>
  </r>
  <r>
    <s v="ORD2025002861"/>
    <x v="199"/>
    <s v="Customer 311"/>
    <s v="CUST5338"/>
    <x v="2"/>
    <x v="14"/>
    <x v="0"/>
    <x v="1"/>
    <x v="1"/>
    <s v="Jeans Model-217"/>
    <s v="PROD6310"/>
    <n v="3"/>
    <n v="642.57000000000005"/>
    <n v="1927.71"/>
    <n v="0.2"/>
    <n v="385.54"/>
    <n v="1542.17"/>
    <x v="3"/>
    <x v="2"/>
    <n v="0.25"/>
    <n v="385.54"/>
  </r>
  <r>
    <s v="ORD2025002862"/>
    <x v="0"/>
    <s v="Customer 3627"/>
    <s v="CUST7176"/>
    <x v="0"/>
    <x v="13"/>
    <x v="0"/>
    <x v="1"/>
    <x v="1"/>
    <s v="Jeans Model-143"/>
    <s v="PROD9476"/>
    <n v="1"/>
    <n v="496.95"/>
    <n v="496.95"/>
    <n v="0"/>
    <n v="0"/>
    <n v="496.95"/>
    <x v="3"/>
    <x v="0"/>
    <n v="0.3"/>
    <n v="149.08000000000001"/>
  </r>
  <r>
    <s v="ORD2025002863"/>
    <x v="238"/>
    <s v="Customer 4061"/>
    <s v="CUST5005"/>
    <x v="3"/>
    <x v="5"/>
    <x v="1"/>
    <x v="1"/>
    <x v="7"/>
    <s v="Jacket Model-560"/>
    <s v="PROD2027"/>
    <n v="3"/>
    <n v="921.75"/>
    <n v="2765.25"/>
    <n v="0.05"/>
    <n v="138.26"/>
    <n v="2626.99"/>
    <x v="3"/>
    <x v="2"/>
    <n v="0.15"/>
    <n v="394.05"/>
  </r>
  <r>
    <s v="ORD2025002864"/>
    <x v="429"/>
    <s v="Customer 3562"/>
    <s v="CUST8893"/>
    <x v="4"/>
    <x v="11"/>
    <x v="0"/>
    <x v="3"/>
    <x v="10"/>
    <s v="Perfume Model-750"/>
    <s v="PROD8039"/>
    <n v="2"/>
    <n v="536.63"/>
    <n v="1073.26"/>
    <n v="0.2"/>
    <n v="214.65"/>
    <n v="858.61"/>
    <x v="2"/>
    <x v="2"/>
    <n v="0.15"/>
    <n v="128.79"/>
  </r>
  <r>
    <s v="ORD2025002865"/>
    <x v="280"/>
    <s v="Customer 2499"/>
    <s v="CUST6656"/>
    <x v="1"/>
    <x v="1"/>
    <x v="1"/>
    <x v="1"/>
    <x v="7"/>
    <s v="Jacket Model-423"/>
    <s v="PROD5982"/>
    <n v="1"/>
    <n v="898.5"/>
    <n v="898.5"/>
    <n v="0"/>
    <n v="0"/>
    <n v="898.5"/>
    <x v="3"/>
    <x v="2"/>
    <n v="0.25"/>
    <n v="224.62"/>
  </r>
  <r>
    <s v="ORD2025002866"/>
    <x v="22"/>
    <s v="Customer 4730"/>
    <s v="CUST6902"/>
    <x v="1"/>
    <x v="1"/>
    <x v="0"/>
    <x v="2"/>
    <x v="11"/>
    <s v="Mobile Model-923"/>
    <s v="PROD4475"/>
    <n v="6"/>
    <n v="263.64"/>
    <n v="1581.84"/>
    <n v="0"/>
    <n v="0"/>
    <n v="1581.84"/>
    <x v="0"/>
    <x v="1"/>
    <n v="0.15"/>
    <n v="237.28"/>
  </r>
  <r>
    <s v="ORD2025002867"/>
    <x v="45"/>
    <s v="Customer 4136"/>
    <s v="CUST1775"/>
    <x v="1"/>
    <x v="10"/>
    <x v="0"/>
    <x v="0"/>
    <x v="2"/>
    <s v="Lamp Model-594"/>
    <s v="PROD8743"/>
    <n v="2"/>
    <n v="604.78"/>
    <n v="1209.56"/>
    <n v="0.2"/>
    <n v="241.91"/>
    <n v="967.65"/>
    <x v="3"/>
    <x v="2"/>
    <n v="0.3"/>
    <n v="290.29000000000002"/>
  </r>
  <r>
    <s v="ORD2025002868"/>
    <x v="244"/>
    <s v="Customer 2649"/>
    <s v="CUST9140"/>
    <x v="4"/>
    <x v="9"/>
    <x v="0"/>
    <x v="3"/>
    <x v="6"/>
    <s v="Face Cream Model-509"/>
    <s v="PROD8801"/>
    <n v="7"/>
    <n v="289.13"/>
    <n v="2023.91"/>
    <n v="0.1"/>
    <n v="202.39"/>
    <n v="1821.52"/>
    <x v="3"/>
    <x v="1"/>
    <n v="0.3"/>
    <n v="546.46"/>
  </r>
  <r>
    <s v="ORD2025002869"/>
    <x v="404"/>
    <s v="Customer 2890"/>
    <s v="CUST3182"/>
    <x v="4"/>
    <x v="11"/>
    <x v="1"/>
    <x v="0"/>
    <x v="3"/>
    <s v="Sofa Model-679"/>
    <s v="PROD6523"/>
    <n v="7"/>
    <n v="559.92999999999995"/>
    <n v="3919.51"/>
    <n v="0.05"/>
    <n v="195.98"/>
    <n v="3723.53"/>
    <x v="1"/>
    <x v="3"/>
    <n v="0.25"/>
    <n v="930.88"/>
  </r>
  <r>
    <s v="ORD2025002870"/>
    <x v="348"/>
    <s v="Customer 2492"/>
    <s v="CUST8527"/>
    <x v="0"/>
    <x v="13"/>
    <x v="1"/>
    <x v="0"/>
    <x v="3"/>
    <s v="Sofa Model-132"/>
    <s v="PROD5448"/>
    <n v="4"/>
    <n v="546.49"/>
    <n v="2185.96"/>
    <n v="0"/>
    <n v="0"/>
    <n v="2185.96"/>
    <x v="1"/>
    <x v="0"/>
    <n v="0.25"/>
    <n v="546.49"/>
  </r>
  <r>
    <s v="ORD2025002871"/>
    <x v="344"/>
    <s v="Customer 2094"/>
    <s v="CUST8374"/>
    <x v="4"/>
    <x v="9"/>
    <x v="1"/>
    <x v="2"/>
    <x v="4"/>
    <s v="Laptop Model-957"/>
    <s v="PROD7097"/>
    <n v="8"/>
    <n v="419.27"/>
    <n v="3354.16"/>
    <n v="0.1"/>
    <n v="335.42"/>
    <n v="3018.74"/>
    <x v="1"/>
    <x v="0"/>
    <n v="0.25"/>
    <n v="754.68"/>
  </r>
  <r>
    <s v="ORD2025002872"/>
    <x v="119"/>
    <s v="Customer 3655"/>
    <s v="CUST2209"/>
    <x v="3"/>
    <x v="3"/>
    <x v="0"/>
    <x v="1"/>
    <x v="1"/>
    <s v="Jeans Model-688"/>
    <s v="PROD3157"/>
    <n v="8"/>
    <n v="450.31"/>
    <n v="3602.48"/>
    <n v="0.05"/>
    <n v="180.12"/>
    <n v="3422.36"/>
    <x v="1"/>
    <x v="0"/>
    <n v="0.25"/>
    <n v="855.59"/>
  </r>
  <r>
    <s v="ORD2025002873"/>
    <x v="218"/>
    <s v="Customer 3093"/>
    <s v="CUST7959"/>
    <x v="1"/>
    <x v="1"/>
    <x v="1"/>
    <x v="0"/>
    <x v="2"/>
    <s v="Lamp Model-470"/>
    <s v="PROD9869"/>
    <n v="3"/>
    <n v="536.16"/>
    <n v="1608.48"/>
    <n v="0.1"/>
    <n v="160.85"/>
    <n v="1447.63"/>
    <x v="0"/>
    <x v="2"/>
    <n v="0.25"/>
    <n v="361.91"/>
  </r>
  <r>
    <s v="ORD2025002874"/>
    <x v="415"/>
    <s v="Customer 3189"/>
    <s v="CUST9736"/>
    <x v="3"/>
    <x v="8"/>
    <x v="0"/>
    <x v="2"/>
    <x v="8"/>
    <s v="Tablet Model-140"/>
    <s v="PROD4931"/>
    <n v="1"/>
    <n v="836.34"/>
    <n v="836.34"/>
    <n v="0"/>
    <n v="0"/>
    <n v="836.34"/>
    <x v="1"/>
    <x v="1"/>
    <n v="0.25"/>
    <n v="209.09"/>
  </r>
  <r>
    <s v="ORD2025002875"/>
    <x v="12"/>
    <s v="Customer 4381"/>
    <s v="CUST3645"/>
    <x v="4"/>
    <x v="9"/>
    <x v="0"/>
    <x v="2"/>
    <x v="8"/>
    <s v="Tablet Model-425"/>
    <s v="PROD7403"/>
    <n v="2"/>
    <n v="972.84"/>
    <n v="1945.68"/>
    <n v="0.1"/>
    <n v="194.57"/>
    <n v="1751.11"/>
    <x v="3"/>
    <x v="0"/>
    <n v="0.15"/>
    <n v="262.67"/>
  </r>
  <r>
    <s v="ORD2025002876"/>
    <x v="199"/>
    <s v="Customer 1587"/>
    <s v="CUST7855"/>
    <x v="0"/>
    <x v="0"/>
    <x v="1"/>
    <x v="1"/>
    <x v="7"/>
    <s v="Jacket Model-250"/>
    <s v="PROD8558"/>
    <n v="9"/>
    <n v="648.83000000000004"/>
    <n v="5839.47"/>
    <n v="0"/>
    <n v="0"/>
    <n v="5839.47"/>
    <x v="2"/>
    <x v="2"/>
    <n v="0.3"/>
    <n v="1751.84"/>
  </r>
  <r>
    <s v="ORD2025002877"/>
    <x v="253"/>
    <s v="Customer 1177"/>
    <s v="CUST6104"/>
    <x v="0"/>
    <x v="0"/>
    <x v="0"/>
    <x v="3"/>
    <x v="9"/>
    <s v="Lipstick Model-685"/>
    <s v="PROD6847"/>
    <n v="9"/>
    <n v="380.68"/>
    <n v="3426.12"/>
    <n v="0.05"/>
    <n v="171.31"/>
    <n v="3254.81"/>
    <x v="3"/>
    <x v="3"/>
    <n v="0.25"/>
    <n v="813.7"/>
  </r>
  <r>
    <s v="ORD2025002878"/>
    <x v="69"/>
    <s v="Customer 3146"/>
    <s v="CUST6330"/>
    <x v="3"/>
    <x v="5"/>
    <x v="1"/>
    <x v="2"/>
    <x v="11"/>
    <s v="Mobile Model-693"/>
    <s v="PROD3055"/>
    <n v="5"/>
    <n v="967.04"/>
    <n v="4835.2"/>
    <n v="0.05"/>
    <n v="241.76"/>
    <n v="4593.4399999999996"/>
    <x v="0"/>
    <x v="1"/>
    <n v="0.25"/>
    <n v="1148.3599999999999"/>
  </r>
  <r>
    <s v="ORD2025002879"/>
    <x v="299"/>
    <s v="Customer 4300"/>
    <s v="CUST4722"/>
    <x v="1"/>
    <x v="1"/>
    <x v="0"/>
    <x v="0"/>
    <x v="3"/>
    <s v="Sofa Model-979"/>
    <s v="PROD8269"/>
    <n v="7"/>
    <n v="629.86"/>
    <n v="4409.0200000000004"/>
    <n v="0.2"/>
    <n v="881.8"/>
    <n v="3527.22"/>
    <x v="1"/>
    <x v="1"/>
    <n v="0.25"/>
    <n v="881.8"/>
  </r>
  <r>
    <s v="ORD2025002880"/>
    <x v="103"/>
    <s v="Customer 973"/>
    <s v="CUST4562"/>
    <x v="4"/>
    <x v="11"/>
    <x v="1"/>
    <x v="3"/>
    <x v="6"/>
    <s v="Face Cream Model-726"/>
    <s v="PROD4238"/>
    <n v="3"/>
    <n v="874.92"/>
    <n v="2624.76"/>
    <n v="0"/>
    <n v="0"/>
    <n v="2624.76"/>
    <x v="0"/>
    <x v="2"/>
    <n v="0.25"/>
    <n v="656.19"/>
  </r>
  <r>
    <s v="ORD2025002881"/>
    <x v="249"/>
    <s v="Customer 1451"/>
    <s v="CUST7568"/>
    <x v="0"/>
    <x v="13"/>
    <x v="1"/>
    <x v="3"/>
    <x v="10"/>
    <s v="Perfume Model-635"/>
    <s v="PROD4784"/>
    <n v="9"/>
    <n v="991.36"/>
    <n v="8922.24"/>
    <n v="0.2"/>
    <n v="1784.45"/>
    <n v="7137.79"/>
    <x v="2"/>
    <x v="0"/>
    <n v="0.15"/>
    <n v="1070.67"/>
  </r>
  <r>
    <s v="ORD2025002882"/>
    <x v="30"/>
    <s v="Customer 3959"/>
    <s v="CUST3915"/>
    <x v="2"/>
    <x v="14"/>
    <x v="1"/>
    <x v="1"/>
    <x v="1"/>
    <s v="Jeans Model-405"/>
    <s v="PROD1934"/>
    <n v="3"/>
    <n v="510.33"/>
    <n v="1530.99"/>
    <n v="0"/>
    <n v="0"/>
    <n v="1530.99"/>
    <x v="2"/>
    <x v="3"/>
    <n v="0.15"/>
    <n v="229.65"/>
  </r>
  <r>
    <s v="ORD2025002883"/>
    <x v="160"/>
    <s v="Customer 3802"/>
    <s v="CUST8068"/>
    <x v="4"/>
    <x v="7"/>
    <x v="0"/>
    <x v="2"/>
    <x v="11"/>
    <s v="Mobile Model-329"/>
    <s v="PROD8103"/>
    <n v="9"/>
    <n v="686.34"/>
    <n v="6177.06"/>
    <n v="0.2"/>
    <n v="1235.4100000000001"/>
    <n v="4941.6499999999996"/>
    <x v="2"/>
    <x v="0"/>
    <n v="0.15"/>
    <n v="741.25"/>
  </r>
  <r>
    <s v="ORD2025002884"/>
    <x v="159"/>
    <s v="Customer 4989"/>
    <s v="CUST6286"/>
    <x v="2"/>
    <x v="14"/>
    <x v="1"/>
    <x v="2"/>
    <x v="4"/>
    <s v="Laptop Model-127"/>
    <s v="PROD1986"/>
    <n v="1"/>
    <n v="677.67"/>
    <n v="677.67"/>
    <n v="0"/>
    <n v="0"/>
    <n v="677.67"/>
    <x v="2"/>
    <x v="0"/>
    <n v="0.15"/>
    <n v="101.65"/>
  </r>
  <r>
    <s v="ORD2025002885"/>
    <x v="295"/>
    <s v="Customer 1663"/>
    <s v="CUST6655"/>
    <x v="4"/>
    <x v="7"/>
    <x v="0"/>
    <x v="2"/>
    <x v="8"/>
    <s v="Tablet Model-695"/>
    <s v="PROD7320"/>
    <n v="8"/>
    <n v="141.31"/>
    <n v="1130.48"/>
    <n v="0.2"/>
    <n v="226.1"/>
    <n v="904.38"/>
    <x v="0"/>
    <x v="2"/>
    <n v="0.15"/>
    <n v="135.66"/>
  </r>
  <r>
    <s v="ORD2025002886"/>
    <x v="302"/>
    <s v="Customer 3320"/>
    <s v="CUST6968"/>
    <x v="0"/>
    <x v="13"/>
    <x v="0"/>
    <x v="3"/>
    <x v="6"/>
    <s v="Face Cream Model-485"/>
    <s v="PROD1529"/>
    <n v="8"/>
    <n v="903.89"/>
    <n v="7231.12"/>
    <n v="0.2"/>
    <n v="1446.22"/>
    <n v="5784.9"/>
    <x v="3"/>
    <x v="2"/>
    <n v="0.15"/>
    <n v="867.73"/>
  </r>
  <r>
    <s v="ORD2025002887"/>
    <x v="442"/>
    <s v="Customer 88"/>
    <s v="CUST2613"/>
    <x v="0"/>
    <x v="0"/>
    <x v="1"/>
    <x v="0"/>
    <x v="3"/>
    <s v="Sofa Model-160"/>
    <s v="PROD2638"/>
    <n v="7"/>
    <n v="883.81"/>
    <n v="6186.67"/>
    <n v="0"/>
    <n v="0"/>
    <n v="6186.67"/>
    <x v="2"/>
    <x v="0"/>
    <n v="0.15"/>
    <n v="928"/>
  </r>
  <r>
    <s v="ORD2025002888"/>
    <x v="205"/>
    <s v="Customer 2075"/>
    <s v="CUST7603"/>
    <x v="3"/>
    <x v="8"/>
    <x v="0"/>
    <x v="3"/>
    <x v="6"/>
    <s v="Face Cream Model-529"/>
    <s v="PROD4138"/>
    <n v="4"/>
    <n v="124.82"/>
    <n v="499.28"/>
    <n v="0.1"/>
    <n v="49.93"/>
    <n v="449.35"/>
    <x v="0"/>
    <x v="2"/>
    <n v="0.3"/>
    <n v="134.81"/>
  </r>
  <r>
    <s v="ORD2025002889"/>
    <x v="28"/>
    <s v="Customer 3181"/>
    <s v="CUST8999"/>
    <x v="2"/>
    <x v="2"/>
    <x v="0"/>
    <x v="1"/>
    <x v="5"/>
    <s v="Shirt Model-507"/>
    <s v="PROD2039"/>
    <n v="10"/>
    <n v="748.31"/>
    <n v="7483.1"/>
    <n v="0.2"/>
    <n v="1496.62"/>
    <n v="5986.48"/>
    <x v="3"/>
    <x v="0"/>
    <n v="0.15"/>
    <n v="897.97"/>
  </r>
  <r>
    <s v="ORD2025002890"/>
    <x v="174"/>
    <s v="Customer 2502"/>
    <s v="CUST4591"/>
    <x v="2"/>
    <x v="14"/>
    <x v="1"/>
    <x v="3"/>
    <x v="6"/>
    <s v="Face Cream Model-930"/>
    <s v="PROD6797"/>
    <n v="3"/>
    <n v="644.09"/>
    <n v="1932.27"/>
    <n v="0.1"/>
    <n v="193.23"/>
    <n v="1739.04"/>
    <x v="3"/>
    <x v="0"/>
    <n v="0.3"/>
    <n v="521.71"/>
  </r>
  <r>
    <s v="ORD2025002891"/>
    <x v="362"/>
    <s v="Customer 2756"/>
    <s v="CUST8953"/>
    <x v="0"/>
    <x v="0"/>
    <x v="0"/>
    <x v="1"/>
    <x v="7"/>
    <s v="Jacket Model-425"/>
    <s v="PROD8925"/>
    <n v="4"/>
    <n v="886.98"/>
    <n v="3547.92"/>
    <n v="0.05"/>
    <n v="177.4"/>
    <n v="3370.52"/>
    <x v="1"/>
    <x v="2"/>
    <n v="0.3"/>
    <n v="1011.16"/>
  </r>
  <r>
    <s v="ORD2025002892"/>
    <x v="262"/>
    <s v="Customer 810"/>
    <s v="CUST4677"/>
    <x v="4"/>
    <x v="9"/>
    <x v="0"/>
    <x v="2"/>
    <x v="8"/>
    <s v="Tablet Model-183"/>
    <s v="PROD1552"/>
    <n v="7"/>
    <n v="964.33"/>
    <n v="6750.31"/>
    <n v="0.1"/>
    <n v="675.03"/>
    <n v="6075.28"/>
    <x v="0"/>
    <x v="0"/>
    <n v="0.3"/>
    <n v="1822.58"/>
  </r>
  <r>
    <s v="ORD2025002893"/>
    <x v="288"/>
    <s v="Customer 3872"/>
    <s v="CUST9506"/>
    <x v="0"/>
    <x v="6"/>
    <x v="1"/>
    <x v="0"/>
    <x v="0"/>
    <s v="Curtain Model-514"/>
    <s v="PROD8271"/>
    <n v="10"/>
    <n v="300.8"/>
    <n v="3008"/>
    <n v="0"/>
    <n v="0"/>
    <n v="3008"/>
    <x v="1"/>
    <x v="2"/>
    <n v="0.3"/>
    <n v="902.4"/>
  </r>
  <r>
    <s v="ORD2025002894"/>
    <x v="168"/>
    <s v="Customer 4882"/>
    <s v="CUST8873"/>
    <x v="4"/>
    <x v="11"/>
    <x v="1"/>
    <x v="2"/>
    <x v="4"/>
    <s v="Laptop Model-131"/>
    <s v="PROD1919"/>
    <n v="5"/>
    <n v="132.19"/>
    <n v="660.95"/>
    <n v="0.1"/>
    <n v="66.099999999999994"/>
    <n v="594.85"/>
    <x v="2"/>
    <x v="2"/>
    <n v="0.15"/>
    <n v="89.23"/>
  </r>
  <r>
    <s v="ORD2025002895"/>
    <x v="139"/>
    <s v="Customer 1249"/>
    <s v="CUST9953"/>
    <x v="4"/>
    <x v="9"/>
    <x v="0"/>
    <x v="2"/>
    <x v="11"/>
    <s v="Mobile Model-304"/>
    <s v="PROD2572"/>
    <n v="3"/>
    <n v="697.41"/>
    <n v="2092.23"/>
    <n v="0.1"/>
    <n v="209.22"/>
    <n v="1883.01"/>
    <x v="0"/>
    <x v="3"/>
    <n v="0.15"/>
    <n v="282.45"/>
  </r>
  <r>
    <s v="ORD2025002896"/>
    <x v="239"/>
    <s v="Customer 710"/>
    <s v="CUST7258"/>
    <x v="1"/>
    <x v="4"/>
    <x v="1"/>
    <x v="0"/>
    <x v="3"/>
    <s v="Sofa Model-309"/>
    <s v="PROD9633"/>
    <n v="10"/>
    <n v="469.49"/>
    <n v="4694.8999999999996"/>
    <n v="0.2"/>
    <n v="938.98"/>
    <n v="3755.92"/>
    <x v="2"/>
    <x v="0"/>
    <n v="0.25"/>
    <n v="938.98"/>
  </r>
  <r>
    <s v="ORD2025002897"/>
    <x v="412"/>
    <s v="Customer 1842"/>
    <s v="CUST5611"/>
    <x v="0"/>
    <x v="6"/>
    <x v="1"/>
    <x v="1"/>
    <x v="1"/>
    <s v="Jeans Model-674"/>
    <s v="PROD6772"/>
    <n v="10"/>
    <n v="117.38"/>
    <n v="1173.8"/>
    <n v="0.1"/>
    <n v="117.38"/>
    <n v="1056.42"/>
    <x v="0"/>
    <x v="3"/>
    <n v="0.15"/>
    <n v="158.46"/>
  </r>
  <r>
    <s v="ORD2025002898"/>
    <x v="88"/>
    <s v="Customer 4873"/>
    <s v="CUST2804"/>
    <x v="1"/>
    <x v="10"/>
    <x v="1"/>
    <x v="0"/>
    <x v="3"/>
    <s v="Sofa Model-352"/>
    <s v="PROD8894"/>
    <n v="5"/>
    <n v="789.72"/>
    <n v="3948.6"/>
    <n v="0"/>
    <n v="0"/>
    <n v="3948.6"/>
    <x v="2"/>
    <x v="0"/>
    <n v="0.25"/>
    <n v="987.15"/>
  </r>
  <r>
    <s v="ORD2025002899"/>
    <x v="159"/>
    <s v="Customer 2040"/>
    <s v="CUST1936"/>
    <x v="3"/>
    <x v="8"/>
    <x v="1"/>
    <x v="3"/>
    <x v="6"/>
    <s v="Face Cream Model-892"/>
    <s v="PROD5737"/>
    <n v="9"/>
    <n v="471.66"/>
    <n v="4244.9399999999996"/>
    <n v="0.05"/>
    <n v="212.25"/>
    <n v="4032.69"/>
    <x v="1"/>
    <x v="3"/>
    <n v="0.3"/>
    <n v="1209.81"/>
  </r>
  <r>
    <s v="ORD2025002900"/>
    <x v="233"/>
    <s v="Customer 57"/>
    <s v="CUST3770"/>
    <x v="1"/>
    <x v="10"/>
    <x v="1"/>
    <x v="0"/>
    <x v="2"/>
    <s v="Lamp Model-988"/>
    <s v="PROD6188"/>
    <n v="5"/>
    <n v="509.49"/>
    <n v="2547.4499999999998"/>
    <n v="0.2"/>
    <n v="509.49"/>
    <n v="2037.96"/>
    <x v="0"/>
    <x v="0"/>
    <n v="0.25"/>
    <n v="509.49"/>
  </r>
  <r>
    <s v="ORD2025002901"/>
    <x v="162"/>
    <s v="Customer 497"/>
    <s v="CUST6154"/>
    <x v="0"/>
    <x v="0"/>
    <x v="1"/>
    <x v="1"/>
    <x v="5"/>
    <s v="Shirt Model-561"/>
    <s v="PROD8872"/>
    <n v="1"/>
    <n v="950.07"/>
    <n v="950.07"/>
    <n v="0.05"/>
    <n v="47.5"/>
    <n v="902.57"/>
    <x v="1"/>
    <x v="3"/>
    <n v="0.3"/>
    <n v="270.77"/>
  </r>
  <r>
    <s v="ORD2025002902"/>
    <x v="193"/>
    <s v="Customer 2285"/>
    <s v="CUST6769"/>
    <x v="0"/>
    <x v="6"/>
    <x v="1"/>
    <x v="1"/>
    <x v="5"/>
    <s v="Shirt Model-651"/>
    <s v="PROD1308"/>
    <n v="3"/>
    <n v="830.2"/>
    <n v="2490.6"/>
    <n v="0"/>
    <n v="0"/>
    <n v="2490.6"/>
    <x v="2"/>
    <x v="3"/>
    <n v="0.15"/>
    <n v="373.59"/>
  </r>
  <r>
    <s v="ORD2025002903"/>
    <x v="100"/>
    <s v="Customer 4219"/>
    <s v="CUST6697"/>
    <x v="1"/>
    <x v="1"/>
    <x v="1"/>
    <x v="2"/>
    <x v="11"/>
    <s v="Mobile Model-626"/>
    <s v="PROD9648"/>
    <n v="9"/>
    <n v="357.64"/>
    <n v="3218.76"/>
    <n v="0.2"/>
    <n v="643.75"/>
    <n v="2575.0100000000002"/>
    <x v="0"/>
    <x v="1"/>
    <n v="0.15"/>
    <n v="386.25"/>
  </r>
  <r>
    <s v="ORD2025002904"/>
    <x v="438"/>
    <s v="Customer 1614"/>
    <s v="CUST9579"/>
    <x v="3"/>
    <x v="3"/>
    <x v="1"/>
    <x v="2"/>
    <x v="8"/>
    <s v="Tablet Model-389"/>
    <s v="PROD4326"/>
    <n v="2"/>
    <n v="926.81"/>
    <n v="1853.62"/>
    <n v="0.2"/>
    <n v="370.72"/>
    <n v="1482.9"/>
    <x v="3"/>
    <x v="1"/>
    <n v="0.25"/>
    <n v="370.73"/>
  </r>
  <r>
    <s v="ORD2025002905"/>
    <x v="302"/>
    <s v="Customer 1479"/>
    <s v="CUST3739"/>
    <x v="3"/>
    <x v="8"/>
    <x v="1"/>
    <x v="2"/>
    <x v="8"/>
    <s v="Tablet Model-457"/>
    <s v="PROD7568"/>
    <n v="3"/>
    <n v="287.5"/>
    <n v="862.5"/>
    <n v="0.05"/>
    <n v="43.12"/>
    <n v="819.38"/>
    <x v="3"/>
    <x v="1"/>
    <n v="0.15"/>
    <n v="122.91"/>
  </r>
  <r>
    <s v="ORD2025002906"/>
    <x v="305"/>
    <s v="Customer 650"/>
    <s v="CUST6458"/>
    <x v="1"/>
    <x v="10"/>
    <x v="0"/>
    <x v="1"/>
    <x v="1"/>
    <s v="Jeans Model-713"/>
    <s v="PROD6866"/>
    <n v="1"/>
    <n v="125.99"/>
    <n v="125.99"/>
    <n v="0.2"/>
    <n v="25.2"/>
    <n v="100.79"/>
    <x v="1"/>
    <x v="2"/>
    <n v="0.15"/>
    <n v="15.12"/>
  </r>
  <r>
    <s v="ORD2025002907"/>
    <x v="348"/>
    <s v="Customer 2089"/>
    <s v="CUST6862"/>
    <x v="1"/>
    <x v="1"/>
    <x v="0"/>
    <x v="0"/>
    <x v="2"/>
    <s v="Lamp Model-917"/>
    <s v="PROD4613"/>
    <n v="3"/>
    <n v="295.69"/>
    <n v="887.07"/>
    <n v="0.05"/>
    <n v="44.35"/>
    <n v="842.72"/>
    <x v="1"/>
    <x v="2"/>
    <n v="0.3"/>
    <n v="252.82"/>
  </r>
  <r>
    <s v="ORD2025002908"/>
    <x v="344"/>
    <s v="Customer 879"/>
    <s v="CUST9577"/>
    <x v="0"/>
    <x v="13"/>
    <x v="0"/>
    <x v="1"/>
    <x v="7"/>
    <s v="Jacket Model-287"/>
    <s v="PROD5385"/>
    <n v="4"/>
    <n v="284"/>
    <n v="1136"/>
    <n v="0"/>
    <n v="0"/>
    <n v="1136"/>
    <x v="1"/>
    <x v="0"/>
    <n v="0.25"/>
    <n v="284"/>
  </r>
  <r>
    <s v="ORD2025002909"/>
    <x v="185"/>
    <s v="Customer 1386"/>
    <s v="CUST5031"/>
    <x v="2"/>
    <x v="14"/>
    <x v="1"/>
    <x v="2"/>
    <x v="8"/>
    <s v="Tablet Model-925"/>
    <s v="PROD5463"/>
    <n v="5"/>
    <n v="979.15"/>
    <n v="4895.75"/>
    <n v="0.2"/>
    <n v="979.15"/>
    <n v="3916.6"/>
    <x v="2"/>
    <x v="1"/>
    <n v="0.15"/>
    <n v="587.49"/>
  </r>
  <r>
    <s v="ORD2025002910"/>
    <x v="280"/>
    <s v="Customer 247"/>
    <s v="CUST7031"/>
    <x v="3"/>
    <x v="3"/>
    <x v="1"/>
    <x v="2"/>
    <x v="4"/>
    <s v="Laptop Model-970"/>
    <s v="PROD5190"/>
    <n v="8"/>
    <n v="909.64"/>
    <n v="7277.12"/>
    <n v="0.1"/>
    <n v="727.71"/>
    <n v="6549.41"/>
    <x v="0"/>
    <x v="2"/>
    <n v="0.15"/>
    <n v="982.41"/>
  </r>
  <r>
    <s v="ORD2025002911"/>
    <x v="401"/>
    <s v="Customer 1210"/>
    <s v="CUST7737"/>
    <x v="4"/>
    <x v="9"/>
    <x v="0"/>
    <x v="1"/>
    <x v="7"/>
    <s v="Jacket Model-869"/>
    <s v="PROD1196"/>
    <n v="9"/>
    <n v="713.52"/>
    <n v="6421.68"/>
    <n v="0.2"/>
    <n v="1284.3399999999999"/>
    <n v="5137.34"/>
    <x v="2"/>
    <x v="3"/>
    <n v="0.15"/>
    <n v="770.6"/>
  </r>
  <r>
    <s v="ORD2025002912"/>
    <x v="386"/>
    <s v="Customer 3796"/>
    <s v="CUST6737"/>
    <x v="3"/>
    <x v="8"/>
    <x v="1"/>
    <x v="2"/>
    <x v="11"/>
    <s v="Mobile Model-775"/>
    <s v="PROD7721"/>
    <n v="10"/>
    <n v="413.75"/>
    <n v="4137.5"/>
    <n v="0.05"/>
    <n v="206.88"/>
    <n v="3930.62"/>
    <x v="0"/>
    <x v="2"/>
    <n v="0.3"/>
    <n v="1179.19"/>
  </r>
  <r>
    <s v="ORD2025002913"/>
    <x v="391"/>
    <s v="Customer 4080"/>
    <s v="CUST3003"/>
    <x v="1"/>
    <x v="4"/>
    <x v="0"/>
    <x v="0"/>
    <x v="2"/>
    <s v="Lamp Model-760"/>
    <s v="PROD2767"/>
    <n v="2"/>
    <n v="984.54"/>
    <n v="1969.08"/>
    <n v="0.1"/>
    <n v="196.91"/>
    <n v="1772.17"/>
    <x v="1"/>
    <x v="0"/>
    <n v="0.15"/>
    <n v="265.83"/>
  </r>
  <r>
    <s v="ORD2025002914"/>
    <x v="358"/>
    <s v="Customer 3293"/>
    <s v="CUST4955"/>
    <x v="2"/>
    <x v="2"/>
    <x v="0"/>
    <x v="0"/>
    <x v="3"/>
    <s v="Sofa Model-929"/>
    <s v="PROD7114"/>
    <n v="3"/>
    <n v="269.27999999999997"/>
    <n v="807.84"/>
    <n v="0.1"/>
    <n v="80.78"/>
    <n v="727.06"/>
    <x v="2"/>
    <x v="1"/>
    <n v="0.25"/>
    <n v="181.76"/>
  </r>
  <r>
    <s v="ORD2025002915"/>
    <x v="230"/>
    <s v="Customer 4366"/>
    <s v="CUST9627"/>
    <x v="2"/>
    <x v="12"/>
    <x v="1"/>
    <x v="3"/>
    <x v="9"/>
    <s v="Lipstick Model-819"/>
    <s v="PROD3256"/>
    <n v="10"/>
    <n v="484.3"/>
    <n v="4843"/>
    <n v="0.1"/>
    <n v="484.3"/>
    <n v="4358.7"/>
    <x v="2"/>
    <x v="1"/>
    <n v="0.15"/>
    <n v="653.79999999999995"/>
  </r>
  <r>
    <s v="ORD2025002916"/>
    <x v="277"/>
    <s v="Customer 1940"/>
    <s v="CUST7780"/>
    <x v="2"/>
    <x v="12"/>
    <x v="0"/>
    <x v="1"/>
    <x v="5"/>
    <s v="Shirt Model-100"/>
    <s v="PROD7615"/>
    <n v="1"/>
    <n v="400.59"/>
    <n v="400.59"/>
    <n v="0.1"/>
    <n v="40.06"/>
    <n v="360.53"/>
    <x v="0"/>
    <x v="2"/>
    <n v="0.15"/>
    <n v="54.08"/>
  </r>
  <r>
    <s v="ORD2025002917"/>
    <x v="202"/>
    <s v="Customer 207"/>
    <s v="CUST4533"/>
    <x v="3"/>
    <x v="3"/>
    <x v="0"/>
    <x v="1"/>
    <x v="7"/>
    <s v="Jacket Model-982"/>
    <s v="PROD2609"/>
    <n v="9"/>
    <n v="681.63"/>
    <n v="6134.67"/>
    <n v="0.05"/>
    <n v="306.73"/>
    <n v="5827.94"/>
    <x v="2"/>
    <x v="2"/>
    <n v="0.25"/>
    <n v="1456.98"/>
  </r>
  <r>
    <s v="ORD2025002918"/>
    <x v="50"/>
    <s v="Customer 2849"/>
    <s v="CUST3448"/>
    <x v="4"/>
    <x v="11"/>
    <x v="1"/>
    <x v="0"/>
    <x v="0"/>
    <s v="Curtain Model-362"/>
    <s v="PROD7403"/>
    <n v="4"/>
    <n v="554.16999999999996"/>
    <n v="2216.6799999999998"/>
    <n v="0"/>
    <n v="0"/>
    <n v="2216.6799999999998"/>
    <x v="1"/>
    <x v="1"/>
    <n v="0.15"/>
    <n v="332.5"/>
  </r>
  <r>
    <s v="ORD2025002919"/>
    <x v="253"/>
    <s v="Customer 2423"/>
    <s v="CUST8907"/>
    <x v="0"/>
    <x v="6"/>
    <x v="0"/>
    <x v="0"/>
    <x v="2"/>
    <s v="Lamp Model-751"/>
    <s v="PROD5314"/>
    <n v="6"/>
    <n v="282.61"/>
    <n v="1695.66"/>
    <n v="0.2"/>
    <n v="339.13"/>
    <n v="1356.53"/>
    <x v="3"/>
    <x v="3"/>
    <n v="0.25"/>
    <n v="339.13"/>
  </r>
  <r>
    <s v="ORD2025002920"/>
    <x v="355"/>
    <s v="Customer 3581"/>
    <s v="CUST6538"/>
    <x v="0"/>
    <x v="6"/>
    <x v="1"/>
    <x v="1"/>
    <x v="1"/>
    <s v="Jeans Model-773"/>
    <s v="PROD2700"/>
    <n v="4"/>
    <n v="461.78"/>
    <n v="1847.12"/>
    <n v="0.1"/>
    <n v="184.71"/>
    <n v="1662.41"/>
    <x v="1"/>
    <x v="2"/>
    <n v="0.15"/>
    <n v="249.36"/>
  </r>
  <r>
    <s v="ORD2025002921"/>
    <x v="296"/>
    <s v="Customer 1046"/>
    <s v="CUST8217"/>
    <x v="3"/>
    <x v="5"/>
    <x v="0"/>
    <x v="2"/>
    <x v="11"/>
    <s v="Mobile Model-677"/>
    <s v="PROD6164"/>
    <n v="4"/>
    <n v="145.1"/>
    <n v="580.4"/>
    <n v="0.05"/>
    <n v="29.02"/>
    <n v="551.38"/>
    <x v="2"/>
    <x v="0"/>
    <n v="0.25"/>
    <n v="137.84"/>
  </r>
  <r>
    <s v="ORD2025002922"/>
    <x v="157"/>
    <s v="Customer 1541"/>
    <s v="CUST8700"/>
    <x v="2"/>
    <x v="12"/>
    <x v="0"/>
    <x v="1"/>
    <x v="5"/>
    <s v="Shirt Model-639"/>
    <s v="PROD5650"/>
    <n v="2"/>
    <n v="873.05"/>
    <n v="1746.1"/>
    <n v="0.2"/>
    <n v="349.22"/>
    <n v="1396.88"/>
    <x v="1"/>
    <x v="0"/>
    <n v="0.15"/>
    <n v="209.53"/>
  </r>
  <r>
    <s v="ORD2025002923"/>
    <x v="150"/>
    <s v="Customer 755"/>
    <s v="CUST8235"/>
    <x v="4"/>
    <x v="9"/>
    <x v="1"/>
    <x v="2"/>
    <x v="11"/>
    <s v="Mobile Model-693"/>
    <s v="PROD7884"/>
    <n v="4"/>
    <n v="265.77"/>
    <n v="1063.08"/>
    <n v="0"/>
    <n v="0"/>
    <n v="1063.08"/>
    <x v="2"/>
    <x v="0"/>
    <n v="0.15"/>
    <n v="159.46"/>
  </r>
  <r>
    <s v="ORD2025002924"/>
    <x v="4"/>
    <s v="Customer 142"/>
    <s v="CUST2383"/>
    <x v="3"/>
    <x v="5"/>
    <x v="0"/>
    <x v="2"/>
    <x v="11"/>
    <s v="Mobile Model-486"/>
    <s v="PROD6531"/>
    <n v="3"/>
    <n v="560.6"/>
    <n v="1681.8"/>
    <n v="0.2"/>
    <n v="336.36"/>
    <n v="1345.44"/>
    <x v="2"/>
    <x v="0"/>
    <n v="0.3"/>
    <n v="403.63"/>
  </r>
  <r>
    <s v="ORD2025002925"/>
    <x v="244"/>
    <s v="Customer 1689"/>
    <s v="CUST4473"/>
    <x v="2"/>
    <x v="2"/>
    <x v="0"/>
    <x v="1"/>
    <x v="5"/>
    <s v="Shirt Model-340"/>
    <s v="PROD2753"/>
    <n v="6"/>
    <n v="388.76"/>
    <n v="2332.56"/>
    <n v="0.05"/>
    <n v="116.63"/>
    <n v="2215.9299999999998"/>
    <x v="2"/>
    <x v="3"/>
    <n v="0.3"/>
    <n v="664.78"/>
  </r>
  <r>
    <s v="ORD2025002926"/>
    <x v="23"/>
    <s v="Customer 4280"/>
    <s v="CUST3361"/>
    <x v="0"/>
    <x v="13"/>
    <x v="0"/>
    <x v="2"/>
    <x v="11"/>
    <s v="Mobile Model-303"/>
    <s v="PROD6589"/>
    <n v="9"/>
    <n v="588.37"/>
    <n v="5295.33"/>
    <n v="0.1"/>
    <n v="529.53"/>
    <n v="4765.8"/>
    <x v="0"/>
    <x v="2"/>
    <n v="0.25"/>
    <n v="1191.45"/>
  </r>
  <r>
    <s v="ORD2025002927"/>
    <x v="250"/>
    <s v="Customer 1351"/>
    <s v="CUST6028"/>
    <x v="3"/>
    <x v="3"/>
    <x v="0"/>
    <x v="1"/>
    <x v="1"/>
    <s v="Jeans Model-206"/>
    <s v="PROD5264"/>
    <n v="3"/>
    <n v="496.44"/>
    <n v="1489.32"/>
    <n v="0.1"/>
    <n v="148.93"/>
    <n v="1340.39"/>
    <x v="3"/>
    <x v="3"/>
    <n v="0.25"/>
    <n v="335.1"/>
  </r>
  <r>
    <s v="ORD2025002928"/>
    <x v="76"/>
    <s v="Customer 27"/>
    <s v="CUST1237"/>
    <x v="2"/>
    <x v="14"/>
    <x v="0"/>
    <x v="1"/>
    <x v="5"/>
    <s v="Shirt Model-878"/>
    <s v="PROD5206"/>
    <n v="3"/>
    <n v="803.43"/>
    <n v="2410.29"/>
    <n v="0.1"/>
    <n v="241.03"/>
    <n v="2169.2600000000002"/>
    <x v="2"/>
    <x v="1"/>
    <n v="0.15"/>
    <n v="325.39"/>
  </r>
  <r>
    <s v="ORD2025002929"/>
    <x v="262"/>
    <s v="Customer 3932"/>
    <s v="CUST2783"/>
    <x v="0"/>
    <x v="0"/>
    <x v="0"/>
    <x v="0"/>
    <x v="3"/>
    <s v="Sofa Model-611"/>
    <s v="PROD9031"/>
    <n v="9"/>
    <n v="958.83"/>
    <n v="8629.4699999999993"/>
    <n v="0.2"/>
    <n v="1725.89"/>
    <n v="6903.58"/>
    <x v="0"/>
    <x v="3"/>
    <n v="0.15"/>
    <n v="1035.54"/>
  </r>
  <r>
    <s v="ORD2025002930"/>
    <x v="88"/>
    <s v="Customer 1977"/>
    <s v="CUST6722"/>
    <x v="1"/>
    <x v="1"/>
    <x v="1"/>
    <x v="2"/>
    <x v="8"/>
    <s v="Tablet Model-115"/>
    <s v="PROD7535"/>
    <n v="2"/>
    <n v="368.18"/>
    <n v="736.36"/>
    <n v="0.1"/>
    <n v="73.64"/>
    <n v="662.72"/>
    <x v="0"/>
    <x v="1"/>
    <n v="0.25"/>
    <n v="165.68"/>
  </r>
  <r>
    <s v="ORD2025002931"/>
    <x v="153"/>
    <s v="Customer 181"/>
    <s v="CUST6084"/>
    <x v="4"/>
    <x v="7"/>
    <x v="1"/>
    <x v="1"/>
    <x v="7"/>
    <s v="Jacket Model-371"/>
    <s v="PROD9141"/>
    <n v="8"/>
    <n v="733.82"/>
    <n v="5870.56"/>
    <n v="0.1"/>
    <n v="587.05999999999995"/>
    <n v="5283.5"/>
    <x v="3"/>
    <x v="0"/>
    <n v="0.25"/>
    <n v="1320.88"/>
  </r>
  <r>
    <s v="ORD2025002932"/>
    <x v="362"/>
    <s v="Customer 3690"/>
    <s v="CUST1926"/>
    <x v="1"/>
    <x v="1"/>
    <x v="1"/>
    <x v="3"/>
    <x v="10"/>
    <s v="Perfume Model-856"/>
    <s v="PROD9058"/>
    <n v="1"/>
    <n v="828.39"/>
    <n v="828.39"/>
    <n v="0.1"/>
    <n v="82.84"/>
    <n v="745.55"/>
    <x v="1"/>
    <x v="1"/>
    <n v="0.15"/>
    <n v="111.83"/>
  </r>
  <r>
    <s v="ORD2025002933"/>
    <x v="370"/>
    <s v="Customer 3634"/>
    <s v="CUST3046"/>
    <x v="3"/>
    <x v="3"/>
    <x v="0"/>
    <x v="1"/>
    <x v="5"/>
    <s v="Shirt Model-381"/>
    <s v="PROD1718"/>
    <n v="8"/>
    <n v="128.6"/>
    <n v="1028.8"/>
    <n v="0"/>
    <n v="0"/>
    <n v="1028.8"/>
    <x v="3"/>
    <x v="1"/>
    <n v="0.25"/>
    <n v="257.2"/>
  </r>
  <r>
    <s v="ORD2025002934"/>
    <x v="98"/>
    <s v="Customer 1187"/>
    <s v="CUST4161"/>
    <x v="2"/>
    <x v="2"/>
    <x v="0"/>
    <x v="0"/>
    <x v="3"/>
    <s v="Sofa Model-414"/>
    <s v="PROD3577"/>
    <n v="6"/>
    <n v="419.99"/>
    <n v="2519.94"/>
    <n v="0.05"/>
    <n v="126"/>
    <n v="2393.94"/>
    <x v="2"/>
    <x v="3"/>
    <n v="0.15"/>
    <n v="359.09"/>
  </r>
  <r>
    <s v="ORD2025002935"/>
    <x v="173"/>
    <s v="Customer 4594"/>
    <s v="CUST2198"/>
    <x v="4"/>
    <x v="7"/>
    <x v="1"/>
    <x v="1"/>
    <x v="5"/>
    <s v="Shirt Model-833"/>
    <s v="PROD5493"/>
    <n v="3"/>
    <n v="447.64"/>
    <n v="1342.92"/>
    <n v="0.2"/>
    <n v="268.58"/>
    <n v="1074.3399999999999"/>
    <x v="3"/>
    <x v="1"/>
    <n v="0.25"/>
    <n v="268.58"/>
  </r>
  <r>
    <s v="ORD2025002936"/>
    <x v="178"/>
    <s v="Customer 3278"/>
    <s v="CUST2780"/>
    <x v="1"/>
    <x v="10"/>
    <x v="1"/>
    <x v="1"/>
    <x v="5"/>
    <s v="Shirt Model-905"/>
    <s v="PROD2150"/>
    <n v="3"/>
    <n v="551.34"/>
    <n v="1654.02"/>
    <n v="0.05"/>
    <n v="82.7"/>
    <n v="1571.32"/>
    <x v="0"/>
    <x v="2"/>
    <n v="0.3"/>
    <n v="471.4"/>
  </r>
  <r>
    <s v="ORD2025002937"/>
    <x v="338"/>
    <s v="Customer 3672"/>
    <s v="CUST4816"/>
    <x v="3"/>
    <x v="5"/>
    <x v="1"/>
    <x v="1"/>
    <x v="5"/>
    <s v="Shirt Model-178"/>
    <s v="PROD2056"/>
    <n v="1"/>
    <n v="574.41"/>
    <n v="574.41"/>
    <n v="0.05"/>
    <n v="28.72"/>
    <n v="545.69000000000005"/>
    <x v="2"/>
    <x v="1"/>
    <n v="0.15"/>
    <n v="81.849999999999994"/>
  </r>
  <r>
    <s v="ORD2025002938"/>
    <x v="182"/>
    <s v="Customer 2507"/>
    <s v="CUST4593"/>
    <x v="2"/>
    <x v="14"/>
    <x v="1"/>
    <x v="3"/>
    <x v="9"/>
    <s v="Lipstick Model-754"/>
    <s v="PROD9757"/>
    <n v="8"/>
    <n v="311.45"/>
    <n v="2491.6"/>
    <n v="0"/>
    <n v="0"/>
    <n v="2491.6"/>
    <x v="2"/>
    <x v="2"/>
    <n v="0.15"/>
    <n v="373.74"/>
  </r>
  <r>
    <s v="ORD2025002939"/>
    <x v="124"/>
    <s v="Customer 484"/>
    <s v="CUST5887"/>
    <x v="3"/>
    <x v="8"/>
    <x v="0"/>
    <x v="2"/>
    <x v="8"/>
    <s v="Tablet Model-684"/>
    <s v="PROD2521"/>
    <n v="9"/>
    <n v="682.29"/>
    <n v="6140.61"/>
    <n v="0"/>
    <n v="0"/>
    <n v="6140.61"/>
    <x v="1"/>
    <x v="0"/>
    <n v="0.25"/>
    <n v="1535.15"/>
  </r>
  <r>
    <s v="ORD2025002940"/>
    <x v="42"/>
    <s v="Customer 4542"/>
    <s v="CUST5777"/>
    <x v="3"/>
    <x v="8"/>
    <x v="0"/>
    <x v="1"/>
    <x v="1"/>
    <s v="Jeans Model-427"/>
    <s v="PROD6687"/>
    <n v="8"/>
    <n v="930.31"/>
    <n v="7442.48"/>
    <n v="0.1"/>
    <n v="744.25"/>
    <n v="6698.23"/>
    <x v="3"/>
    <x v="1"/>
    <n v="0.25"/>
    <n v="1674.56"/>
  </r>
  <r>
    <s v="ORD2025002941"/>
    <x v="175"/>
    <s v="Customer 2797"/>
    <s v="CUST9658"/>
    <x v="1"/>
    <x v="1"/>
    <x v="1"/>
    <x v="3"/>
    <x v="6"/>
    <s v="Face Cream Model-936"/>
    <s v="PROD4824"/>
    <n v="3"/>
    <n v="167.04"/>
    <n v="501.12"/>
    <n v="0.2"/>
    <n v="100.22"/>
    <n v="400.9"/>
    <x v="2"/>
    <x v="3"/>
    <n v="0.3"/>
    <n v="120.27"/>
  </r>
  <r>
    <s v="ORD2025002942"/>
    <x v="28"/>
    <s v="Customer 824"/>
    <s v="CUST8196"/>
    <x v="2"/>
    <x v="12"/>
    <x v="1"/>
    <x v="1"/>
    <x v="1"/>
    <s v="Jeans Model-733"/>
    <s v="PROD5013"/>
    <n v="4"/>
    <n v="508.43"/>
    <n v="2033.72"/>
    <n v="0.2"/>
    <n v="406.74"/>
    <n v="1626.98"/>
    <x v="1"/>
    <x v="3"/>
    <n v="0.3"/>
    <n v="488.09"/>
  </r>
  <r>
    <s v="ORD2025002943"/>
    <x v="443"/>
    <s v="Customer 84"/>
    <s v="CUST2143"/>
    <x v="2"/>
    <x v="14"/>
    <x v="1"/>
    <x v="0"/>
    <x v="0"/>
    <s v="Curtain Model-651"/>
    <s v="PROD8619"/>
    <n v="10"/>
    <n v="306.88"/>
    <n v="3068.8"/>
    <n v="0.1"/>
    <n v="306.88"/>
    <n v="2761.92"/>
    <x v="1"/>
    <x v="0"/>
    <n v="0.25"/>
    <n v="690.48"/>
  </r>
  <r>
    <s v="ORD2025002944"/>
    <x v="0"/>
    <s v="Customer 4423"/>
    <s v="CUST5519"/>
    <x v="4"/>
    <x v="11"/>
    <x v="0"/>
    <x v="0"/>
    <x v="3"/>
    <s v="Sofa Model-933"/>
    <s v="PROD8055"/>
    <n v="8"/>
    <n v="273.48"/>
    <n v="2187.84"/>
    <n v="0.1"/>
    <n v="218.78"/>
    <n v="1969.06"/>
    <x v="0"/>
    <x v="2"/>
    <n v="0.3"/>
    <n v="590.72"/>
  </r>
  <r>
    <s v="ORD2025002945"/>
    <x v="118"/>
    <s v="Customer 4627"/>
    <s v="CUST5015"/>
    <x v="1"/>
    <x v="1"/>
    <x v="1"/>
    <x v="1"/>
    <x v="1"/>
    <s v="Jeans Model-932"/>
    <s v="PROD2632"/>
    <n v="1"/>
    <n v="466.01"/>
    <n v="466.01"/>
    <n v="0"/>
    <n v="0"/>
    <n v="466.01"/>
    <x v="3"/>
    <x v="2"/>
    <n v="0.3"/>
    <n v="139.80000000000001"/>
  </r>
  <r>
    <s v="ORD2025002946"/>
    <x v="170"/>
    <s v="Customer 4891"/>
    <s v="CUST8749"/>
    <x v="4"/>
    <x v="7"/>
    <x v="0"/>
    <x v="2"/>
    <x v="4"/>
    <s v="Laptop Model-115"/>
    <s v="PROD7134"/>
    <n v="3"/>
    <n v="815.68"/>
    <n v="2447.04"/>
    <n v="0.1"/>
    <n v="244.7"/>
    <n v="2202.34"/>
    <x v="0"/>
    <x v="2"/>
    <n v="0.15"/>
    <n v="330.35"/>
  </r>
  <r>
    <s v="ORD2025002947"/>
    <x v="368"/>
    <s v="Customer 1090"/>
    <s v="CUST9673"/>
    <x v="4"/>
    <x v="11"/>
    <x v="0"/>
    <x v="0"/>
    <x v="2"/>
    <s v="Lamp Model-816"/>
    <s v="PROD9627"/>
    <n v="3"/>
    <n v="520.99"/>
    <n v="1562.97"/>
    <n v="0.2"/>
    <n v="312.58999999999997"/>
    <n v="1250.3800000000001"/>
    <x v="3"/>
    <x v="1"/>
    <n v="0.25"/>
    <n v="312.60000000000002"/>
  </r>
  <r>
    <s v="ORD2025002948"/>
    <x v="264"/>
    <s v="Customer 3348"/>
    <s v="CUST8030"/>
    <x v="3"/>
    <x v="8"/>
    <x v="1"/>
    <x v="1"/>
    <x v="5"/>
    <s v="Shirt Model-550"/>
    <s v="PROD9740"/>
    <n v="6"/>
    <n v="510.83"/>
    <n v="3064.98"/>
    <n v="0.2"/>
    <n v="613"/>
    <n v="2451.98"/>
    <x v="0"/>
    <x v="3"/>
    <n v="0.25"/>
    <n v="613"/>
  </r>
  <r>
    <s v="ORD2025002949"/>
    <x v="356"/>
    <s v="Customer 2087"/>
    <s v="CUST3862"/>
    <x v="2"/>
    <x v="12"/>
    <x v="0"/>
    <x v="3"/>
    <x v="6"/>
    <s v="Face Cream Model-651"/>
    <s v="PROD4132"/>
    <n v="6"/>
    <n v="866.87"/>
    <n v="5201.22"/>
    <n v="0.1"/>
    <n v="520.12"/>
    <n v="4681.1000000000004"/>
    <x v="2"/>
    <x v="3"/>
    <n v="0.15"/>
    <n v="702.17"/>
  </r>
  <r>
    <s v="ORD2025002950"/>
    <x v="293"/>
    <s v="Customer 1849"/>
    <s v="CUST9888"/>
    <x v="2"/>
    <x v="12"/>
    <x v="0"/>
    <x v="3"/>
    <x v="9"/>
    <s v="Lipstick Model-881"/>
    <s v="PROD3476"/>
    <n v="1"/>
    <n v="485.08"/>
    <n v="485.08"/>
    <n v="0.1"/>
    <n v="48.51"/>
    <n v="436.57"/>
    <x v="3"/>
    <x v="3"/>
    <n v="0.3"/>
    <n v="130.97"/>
  </r>
  <r>
    <s v="ORD2025002951"/>
    <x v="348"/>
    <s v="Customer 108"/>
    <s v="CUST5955"/>
    <x v="0"/>
    <x v="13"/>
    <x v="0"/>
    <x v="3"/>
    <x v="9"/>
    <s v="Lipstick Model-450"/>
    <s v="PROD7020"/>
    <n v="1"/>
    <n v="756.35"/>
    <n v="756.35"/>
    <n v="0.2"/>
    <n v="151.27000000000001"/>
    <n v="605.08000000000004"/>
    <x v="0"/>
    <x v="2"/>
    <n v="0.15"/>
    <n v="90.76"/>
  </r>
  <r>
    <s v="ORD2025002952"/>
    <x v="374"/>
    <s v="Customer 191"/>
    <s v="CUST9826"/>
    <x v="3"/>
    <x v="8"/>
    <x v="0"/>
    <x v="0"/>
    <x v="3"/>
    <s v="Sofa Model-846"/>
    <s v="PROD4224"/>
    <n v="1"/>
    <n v="322.72000000000003"/>
    <n v="322.72000000000003"/>
    <n v="0.2"/>
    <n v="64.540000000000006"/>
    <n v="258.18"/>
    <x v="0"/>
    <x v="0"/>
    <n v="0.25"/>
    <n v="64.55"/>
  </r>
  <r>
    <s v="ORD2025002953"/>
    <x v="442"/>
    <s v="Customer 586"/>
    <s v="CUST4094"/>
    <x v="1"/>
    <x v="4"/>
    <x v="1"/>
    <x v="0"/>
    <x v="0"/>
    <s v="Curtain Model-374"/>
    <s v="PROD8357"/>
    <n v="6"/>
    <n v="133.30000000000001"/>
    <n v="799.8"/>
    <n v="0.05"/>
    <n v="39.99"/>
    <n v="759.81"/>
    <x v="3"/>
    <x v="2"/>
    <n v="0.3"/>
    <n v="227.94"/>
  </r>
  <r>
    <s v="ORD2025002954"/>
    <x v="34"/>
    <s v="Customer 1993"/>
    <s v="CUST8513"/>
    <x v="1"/>
    <x v="1"/>
    <x v="1"/>
    <x v="3"/>
    <x v="10"/>
    <s v="Perfume Model-187"/>
    <s v="PROD9643"/>
    <n v="6"/>
    <n v="611.14"/>
    <n v="3666.84"/>
    <n v="0"/>
    <n v="0"/>
    <n v="3666.84"/>
    <x v="1"/>
    <x v="1"/>
    <n v="0.15"/>
    <n v="550.03"/>
  </r>
  <r>
    <s v="ORD2025002955"/>
    <x v="16"/>
    <s v="Customer 2833"/>
    <s v="CUST2152"/>
    <x v="1"/>
    <x v="10"/>
    <x v="0"/>
    <x v="2"/>
    <x v="8"/>
    <s v="Tablet Model-627"/>
    <s v="PROD6790"/>
    <n v="8"/>
    <n v="944.64"/>
    <n v="7557.12"/>
    <n v="0.1"/>
    <n v="755.71"/>
    <n v="6801.41"/>
    <x v="1"/>
    <x v="3"/>
    <n v="0.3"/>
    <n v="2040.42"/>
  </r>
  <r>
    <s v="ORD2025002956"/>
    <x v="333"/>
    <s v="Customer 998"/>
    <s v="CUST3803"/>
    <x v="3"/>
    <x v="5"/>
    <x v="0"/>
    <x v="1"/>
    <x v="5"/>
    <s v="Shirt Model-876"/>
    <s v="PROD5776"/>
    <n v="3"/>
    <n v="808.85"/>
    <n v="2426.5500000000002"/>
    <n v="0.05"/>
    <n v="121.33"/>
    <n v="2305.2199999999998"/>
    <x v="1"/>
    <x v="2"/>
    <n v="0.3"/>
    <n v="691.57"/>
  </r>
  <r>
    <s v="ORD2025002957"/>
    <x v="344"/>
    <s v="Customer 303"/>
    <s v="CUST4309"/>
    <x v="3"/>
    <x v="8"/>
    <x v="0"/>
    <x v="1"/>
    <x v="1"/>
    <s v="Jeans Model-271"/>
    <s v="PROD7642"/>
    <n v="2"/>
    <n v="961.66"/>
    <n v="1923.32"/>
    <n v="0.05"/>
    <n v="96.17"/>
    <n v="1827.15"/>
    <x v="0"/>
    <x v="3"/>
    <n v="0.3"/>
    <n v="548.14"/>
  </r>
  <r>
    <s v="ORD2025002958"/>
    <x v="371"/>
    <s v="Customer 3091"/>
    <s v="CUST9798"/>
    <x v="2"/>
    <x v="12"/>
    <x v="1"/>
    <x v="2"/>
    <x v="8"/>
    <s v="Tablet Model-521"/>
    <s v="PROD3763"/>
    <n v="10"/>
    <n v="156.61000000000001"/>
    <n v="1566.1"/>
    <n v="0.2"/>
    <n v="313.22000000000003"/>
    <n v="1252.8800000000001"/>
    <x v="3"/>
    <x v="0"/>
    <n v="0.3"/>
    <n v="375.86"/>
  </r>
  <r>
    <s v="ORD2025002959"/>
    <x v="214"/>
    <s v="Customer 81"/>
    <s v="CUST4685"/>
    <x v="1"/>
    <x v="1"/>
    <x v="0"/>
    <x v="0"/>
    <x v="0"/>
    <s v="Curtain Model-498"/>
    <s v="PROD9989"/>
    <n v="2"/>
    <n v="360.05"/>
    <n v="720.1"/>
    <n v="0.05"/>
    <n v="36.01"/>
    <n v="684.09"/>
    <x v="2"/>
    <x v="0"/>
    <n v="0.15"/>
    <n v="102.61"/>
  </r>
  <r>
    <s v="ORD2025002960"/>
    <x v="277"/>
    <s v="Customer 4283"/>
    <s v="CUST2464"/>
    <x v="0"/>
    <x v="13"/>
    <x v="0"/>
    <x v="0"/>
    <x v="3"/>
    <s v="Sofa Model-765"/>
    <s v="PROD5303"/>
    <n v="6"/>
    <n v="873.46"/>
    <n v="5240.76"/>
    <n v="0.1"/>
    <n v="524.08000000000004"/>
    <n v="4716.68"/>
    <x v="0"/>
    <x v="3"/>
    <n v="0.15"/>
    <n v="707.5"/>
  </r>
  <r>
    <s v="ORD2025002961"/>
    <x v="24"/>
    <s v="Customer 1620"/>
    <s v="CUST3538"/>
    <x v="2"/>
    <x v="14"/>
    <x v="0"/>
    <x v="0"/>
    <x v="3"/>
    <s v="Sofa Model-785"/>
    <s v="PROD8256"/>
    <n v="1"/>
    <n v="524.39"/>
    <n v="524.39"/>
    <n v="0.2"/>
    <n v="104.88"/>
    <n v="419.51"/>
    <x v="2"/>
    <x v="0"/>
    <n v="0.3"/>
    <n v="125.85"/>
  </r>
  <r>
    <s v="ORD2025002962"/>
    <x v="259"/>
    <s v="Customer 3684"/>
    <s v="CUST8488"/>
    <x v="1"/>
    <x v="10"/>
    <x v="1"/>
    <x v="0"/>
    <x v="0"/>
    <s v="Curtain Model-412"/>
    <s v="PROD4512"/>
    <n v="2"/>
    <n v="162.28"/>
    <n v="324.56"/>
    <n v="0.2"/>
    <n v="64.91"/>
    <n v="259.64999999999998"/>
    <x v="3"/>
    <x v="2"/>
    <n v="0.15"/>
    <n v="38.950000000000003"/>
  </r>
  <r>
    <s v="ORD2025002963"/>
    <x v="322"/>
    <s v="Customer 3410"/>
    <s v="CUST1290"/>
    <x v="0"/>
    <x v="0"/>
    <x v="0"/>
    <x v="1"/>
    <x v="7"/>
    <s v="Jacket Model-984"/>
    <s v="PROD6882"/>
    <n v="2"/>
    <n v="817.47"/>
    <n v="1634.94"/>
    <n v="0.1"/>
    <n v="163.49"/>
    <n v="1471.45"/>
    <x v="3"/>
    <x v="2"/>
    <n v="0.3"/>
    <n v="441.44"/>
  </r>
  <r>
    <s v="ORD2025002964"/>
    <x v="66"/>
    <s v="Customer 2818"/>
    <s v="CUST8882"/>
    <x v="4"/>
    <x v="7"/>
    <x v="1"/>
    <x v="1"/>
    <x v="5"/>
    <s v="Shirt Model-498"/>
    <s v="PROD2045"/>
    <n v="7"/>
    <n v="306.3"/>
    <n v="2144.1"/>
    <n v="0.2"/>
    <n v="428.82"/>
    <n v="1715.28"/>
    <x v="0"/>
    <x v="2"/>
    <n v="0.25"/>
    <n v="428.82"/>
  </r>
  <r>
    <s v="ORD2025002965"/>
    <x v="340"/>
    <s v="Customer 2175"/>
    <s v="CUST2491"/>
    <x v="2"/>
    <x v="2"/>
    <x v="1"/>
    <x v="2"/>
    <x v="8"/>
    <s v="Tablet Model-589"/>
    <s v="PROD4817"/>
    <n v="10"/>
    <n v="339.46"/>
    <n v="3394.6"/>
    <n v="0.05"/>
    <n v="169.73"/>
    <n v="3224.87"/>
    <x v="3"/>
    <x v="1"/>
    <n v="0.25"/>
    <n v="806.22"/>
  </r>
  <r>
    <s v="ORD2025002966"/>
    <x v="173"/>
    <s v="Customer 3231"/>
    <s v="CUST2209"/>
    <x v="4"/>
    <x v="11"/>
    <x v="0"/>
    <x v="2"/>
    <x v="4"/>
    <s v="Laptop Model-124"/>
    <s v="PROD4684"/>
    <n v="4"/>
    <n v="925.18"/>
    <n v="3700.72"/>
    <n v="0.05"/>
    <n v="185.04"/>
    <n v="3515.68"/>
    <x v="1"/>
    <x v="1"/>
    <n v="0.25"/>
    <n v="878.92"/>
  </r>
  <r>
    <s v="ORD2025002967"/>
    <x v="14"/>
    <s v="Customer 1634"/>
    <s v="CUST7875"/>
    <x v="4"/>
    <x v="11"/>
    <x v="0"/>
    <x v="0"/>
    <x v="3"/>
    <s v="Sofa Model-641"/>
    <s v="PROD7240"/>
    <n v="4"/>
    <n v="655.59"/>
    <n v="2622.36"/>
    <n v="0.2"/>
    <n v="524.47"/>
    <n v="2097.89"/>
    <x v="1"/>
    <x v="3"/>
    <n v="0.25"/>
    <n v="524.47"/>
  </r>
  <r>
    <s v="ORD2025002968"/>
    <x v="432"/>
    <s v="Customer 1736"/>
    <s v="CUST2607"/>
    <x v="1"/>
    <x v="1"/>
    <x v="1"/>
    <x v="2"/>
    <x v="4"/>
    <s v="Laptop Model-489"/>
    <s v="PROD3761"/>
    <n v="7"/>
    <n v="254.08"/>
    <n v="1778.56"/>
    <n v="0.2"/>
    <n v="355.71"/>
    <n v="1422.85"/>
    <x v="1"/>
    <x v="3"/>
    <n v="0.25"/>
    <n v="355.71"/>
  </r>
  <r>
    <s v="ORD2025002969"/>
    <x v="314"/>
    <s v="Customer 100"/>
    <s v="CUST6780"/>
    <x v="3"/>
    <x v="3"/>
    <x v="0"/>
    <x v="3"/>
    <x v="6"/>
    <s v="Face Cream Model-294"/>
    <s v="PROD2612"/>
    <n v="10"/>
    <n v="764.38"/>
    <n v="7643.8"/>
    <n v="0.05"/>
    <n v="382.19"/>
    <n v="7261.61"/>
    <x v="2"/>
    <x v="0"/>
    <n v="0.25"/>
    <n v="1815.4"/>
  </r>
  <r>
    <s v="ORD2025002970"/>
    <x v="168"/>
    <s v="Customer 1507"/>
    <s v="CUST5691"/>
    <x v="2"/>
    <x v="2"/>
    <x v="1"/>
    <x v="0"/>
    <x v="0"/>
    <s v="Curtain Model-878"/>
    <s v="PROD6813"/>
    <n v="5"/>
    <n v="262.77999999999997"/>
    <n v="1313.9"/>
    <n v="0.05"/>
    <n v="65.7"/>
    <n v="1248.2"/>
    <x v="0"/>
    <x v="1"/>
    <n v="0.15"/>
    <n v="187.23"/>
  </r>
  <r>
    <s v="ORD2025002971"/>
    <x v="99"/>
    <s v="Customer 1022"/>
    <s v="CUST9361"/>
    <x v="1"/>
    <x v="10"/>
    <x v="0"/>
    <x v="3"/>
    <x v="9"/>
    <s v="Lipstick Model-118"/>
    <s v="PROD4594"/>
    <n v="7"/>
    <n v="770.81"/>
    <n v="5395.67"/>
    <n v="0.1"/>
    <n v="539.57000000000005"/>
    <n v="4856.1000000000004"/>
    <x v="2"/>
    <x v="2"/>
    <n v="0.25"/>
    <n v="1214.03"/>
  </r>
  <r>
    <s v="ORD2025002972"/>
    <x v="273"/>
    <s v="Customer 584"/>
    <s v="CUST9851"/>
    <x v="2"/>
    <x v="14"/>
    <x v="1"/>
    <x v="1"/>
    <x v="5"/>
    <s v="Shirt Model-570"/>
    <s v="PROD7319"/>
    <n v="9"/>
    <n v="702.57"/>
    <n v="6323.13"/>
    <n v="0.05"/>
    <n v="316.16000000000003"/>
    <n v="6006.97"/>
    <x v="1"/>
    <x v="1"/>
    <n v="0.3"/>
    <n v="1802.09"/>
  </r>
  <r>
    <s v="ORD2025002973"/>
    <x v="154"/>
    <s v="Customer 4085"/>
    <s v="CUST4310"/>
    <x v="4"/>
    <x v="11"/>
    <x v="0"/>
    <x v="2"/>
    <x v="4"/>
    <s v="Laptop Model-274"/>
    <s v="PROD9306"/>
    <n v="8"/>
    <n v="990.36"/>
    <n v="7922.88"/>
    <n v="0.2"/>
    <n v="1584.58"/>
    <n v="6338.3"/>
    <x v="3"/>
    <x v="2"/>
    <n v="0.3"/>
    <n v="1901.49"/>
  </r>
  <r>
    <s v="ORD2025002974"/>
    <x v="211"/>
    <s v="Customer 1896"/>
    <s v="CUST2630"/>
    <x v="3"/>
    <x v="3"/>
    <x v="0"/>
    <x v="2"/>
    <x v="11"/>
    <s v="Mobile Model-142"/>
    <s v="PROD3004"/>
    <n v="2"/>
    <n v="501.81"/>
    <n v="1003.62"/>
    <n v="0"/>
    <n v="0"/>
    <n v="1003.62"/>
    <x v="3"/>
    <x v="1"/>
    <n v="0.3"/>
    <n v="301.08999999999997"/>
  </r>
  <r>
    <s v="ORD2025002975"/>
    <x v="149"/>
    <s v="Customer 3370"/>
    <s v="CUST2028"/>
    <x v="2"/>
    <x v="14"/>
    <x v="0"/>
    <x v="2"/>
    <x v="11"/>
    <s v="Mobile Model-504"/>
    <s v="PROD2090"/>
    <n v="8"/>
    <n v="670.18"/>
    <n v="5361.44"/>
    <n v="0.05"/>
    <n v="268.07"/>
    <n v="5093.37"/>
    <x v="2"/>
    <x v="2"/>
    <n v="0.25"/>
    <n v="1273.3399999999999"/>
  </r>
  <r>
    <s v="ORD2025002976"/>
    <x v="326"/>
    <s v="Customer 460"/>
    <s v="CUST6781"/>
    <x v="4"/>
    <x v="7"/>
    <x v="0"/>
    <x v="0"/>
    <x v="0"/>
    <s v="Curtain Model-667"/>
    <s v="PROD7629"/>
    <n v="5"/>
    <n v="515.04999999999995"/>
    <n v="2575.25"/>
    <n v="0"/>
    <n v="0"/>
    <n v="2575.25"/>
    <x v="2"/>
    <x v="2"/>
    <n v="0.25"/>
    <n v="643.80999999999995"/>
  </r>
  <r>
    <s v="ORD2025002977"/>
    <x v="66"/>
    <s v="Customer 1667"/>
    <s v="CUST4655"/>
    <x v="4"/>
    <x v="9"/>
    <x v="1"/>
    <x v="3"/>
    <x v="6"/>
    <s v="Face Cream Model-896"/>
    <s v="PROD2723"/>
    <n v="7"/>
    <n v="461.59"/>
    <n v="3231.13"/>
    <n v="0.1"/>
    <n v="323.11"/>
    <n v="2908.02"/>
    <x v="0"/>
    <x v="3"/>
    <n v="0.25"/>
    <n v="727"/>
  </r>
  <r>
    <s v="ORD2025002978"/>
    <x v="200"/>
    <s v="Customer 2978"/>
    <s v="CUST5145"/>
    <x v="1"/>
    <x v="4"/>
    <x v="1"/>
    <x v="2"/>
    <x v="4"/>
    <s v="Laptop Model-779"/>
    <s v="PROD3724"/>
    <n v="4"/>
    <n v="515.92999999999995"/>
    <n v="2063.7199999999998"/>
    <n v="0.1"/>
    <n v="206.37"/>
    <n v="1857.35"/>
    <x v="2"/>
    <x v="0"/>
    <n v="0.25"/>
    <n v="464.34"/>
  </r>
  <r>
    <s v="ORD2025002979"/>
    <x v="185"/>
    <s v="Customer 1848"/>
    <s v="CUST3026"/>
    <x v="2"/>
    <x v="12"/>
    <x v="1"/>
    <x v="0"/>
    <x v="2"/>
    <s v="Lamp Model-876"/>
    <s v="PROD8661"/>
    <n v="10"/>
    <n v="762.86"/>
    <n v="7628.6"/>
    <n v="0"/>
    <n v="0"/>
    <n v="7628.6"/>
    <x v="3"/>
    <x v="3"/>
    <n v="0.15"/>
    <n v="1144.29"/>
  </r>
  <r>
    <s v="ORD2025002980"/>
    <x v="337"/>
    <s v="Customer 91"/>
    <s v="CUST4014"/>
    <x v="2"/>
    <x v="14"/>
    <x v="0"/>
    <x v="2"/>
    <x v="4"/>
    <s v="Laptop Model-134"/>
    <s v="PROD4458"/>
    <n v="5"/>
    <n v="486.22"/>
    <n v="2431.1"/>
    <n v="0"/>
    <n v="0"/>
    <n v="2431.1"/>
    <x v="1"/>
    <x v="0"/>
    <n v="0.25"/>
    <n v="607.77"/>
  </r>
  <r>
    <s v="ORD2025002981"/>
    <x v="124"/>
    <s v="Customer 2243"/>
    <s v="CUST1555"/>
    <x v="1"/>
    <x v="4"/>
    <x v="1"/>
    <x v="1"/>
    <x v="7"/>
    <s v="Jacket Model-531"/>
    <s v="PROD9304"/>
    <n v="8"/>
    <n v="765.9"/>
    <n v="6127.2"/>
    <n v="0.05"/>
    <n v="306.36"/>
    <n v="5820.84"/>
    <x v="0"/>
    <x v="3"/>
    <n v="0.3"/>
    <n v="1746.25"/>
  </r>
  <r>
    <s v="ORD2025002982"/>
    <x v="58"/>
    <s v="Customer 1435"/>
    <s v="CUST4840"/>
    <x v="3"/>
    <x v="3"/>
    <x v="1"/>
    <x v="0"/>
    <x v="2"/>
    <s v="Lamp Model-820"/>
    <s v="PROD4967"/>
    <n v="9"/>
    <n v="657.59"/>
    <n v="5918.31"/>
    <n v="0.05"/>
    <n v="295.92"/>
    <n v="5622.39"/>
    <x v="2"/>
    <x v="2"/>
    <n v="0.3"/>
    <n v="1686.72"/>
  </r>
  <r>
    <s v="ORD2025002983"/>
    <x v="105"/>
    <s v="Customer 3734"/>
    <s v="CUST3856"/>
    <x v="0"/>
    <x v="13"/>
    <x v="1"/>
    <x v="2"/>
    <x v="11"/>
    <s v="Mobile Model-671"/>
    <s v="PROD9253"/>
    <n v="4"/>
    <n v="766.65"/>
    <n v="3066.6"/>
    <n v="0"/>
    <n v="0"/>
    <n v="3066.6"/>
    <x v="2"/>
    <x v="2"/>
    <n v="0.15"/>
    <n v="459.99"/>
  </r>
  <r>
    <s v="ORD2025002984"/>
    <x v="260"/>
    <s v="Customer 477"/>
    <s v="CUST1624"/>
    <x v="3"/>
    <x v="5"/>
    <x v="1"/>
    <x v="2"/>
    <x v="11"/>
    <s v="Mobile Model-734"/>
    <s v="PROD7369"/>
    <n v="1"/>
    <n v="183.85"/>
    <n v="183.85"/>
    <n v="0.05"/>
    <n v="9.19"/>
    <n v="174.66"/>
    <x v="1"/>
    <x v="0"/>
    <n v="0.15"/>
    <n v="26.2"/>
  </r>
  <r>
    <s v="ORD2025002985"/>
    <x v="194"/>
    <s v="Customer 1540"/>
    <s v="CUST5085"/>
    <x v="0"/>
    <x v="0"/>
    <x v="1"/>
    <x v="1"/>
    <x v="5"/>
    <s v="Shirt Model-122"/>
    <s v="PROD5993"/>
    <n v="6"/>
    <n v="144.88999999999999"/>
    <n v="869.34"/>
    <n v="0.2"/>
    <n v="173.87"/>
    <n v="695.47"/>
    <x v="1"/>
    <x v="0"/>
    <n v="0.3"/>
    <n v="208.64"/>
  </r>
  <r>
    <s v="ORD2025002986"/>
    <x v="393"/>
    <s v="Customer 2701"/>
    <s v="CUST9020"/>
    <x v="3"/>
    <x v="8"/>
    <x v="0"/>
    <x v="0"/>
    <x v="0"/>
    <s v="Curtain Model-130"/>
    <s v="PROD4793"/>
    <n v="10"/>
    <n v="655.29"/>
    <n v="6552.9"/>
    <n v="0.05"/>
    <n v="327.64"/>
    <n v="6225.26"/>
    <x v="2"/>
    <x v="2"/>
    <n v="0.3"/>
    <n v="1867.58"/>
  </r>
  <r>
    <s v="ORD2025002987"/>
    <x v="230"/>
    <s v="Customer 1262"/>
    <s v="CUST7478"/>
    <x v="4"/>
    <x v="9"/>
    <x v="1"/>
    <x v="0"/>
    <x v="0"/>
    <s v="Curtain Model-188"/>
    <s v="PROD7028"/>
    <n v="4"/>
    <n v="341.35"/>
    <n v="1365.4"/>
    <n v="0.1"/>
    <n v="136.54"/>
    <n v="1228.8599999999999"/>
    <x v="3"/>
    <x v="0"/>
    <n v="0.15"/>
    <n v="184.33"/>
  </r>
  <r>
    <s v="ORD2025002988"/>
    <x v="32"/>
    <s v="Customer 4967"/>
    <s v="CUST7316"/>
    <x v="0"/>
    <x v="6"/>
    <x v="1"/>
    <x v="0"/>
    <x v="2"/>
    <s v="Lamp Model-849"/>
    <s v="PROD4830"/>
    <n v="2"/>
    <n v="210.66"/>
    <n v="421.32"/>
    <n v="0.2"/>
    <n v="84.26"/>
    <n v="337.06"/>
    <x v="0"/>
    <x v="3"/>
    <n v="0.15"/>
    <n v="50.56"/>
  </r>
  <r>
    <s v="ORD2025002989"/>
    <x v="441"/>
    <s v="Customer 4924"/>
    <s v="CUST6309"/>
    <x v="4"/>
    <x v="7"/>
    <x v="0"/>
    <x v="2"/>
    <x v="11"/>
    <s v="Mobile Model-532"/>
    <s v="PROD1348"/>
    <n v="6"/>
    <n v="636.87"/>
    <n v="3821.22"/>
    <n v="0"/>
    <n v="0"/>
    <n v="3821.22"/>
    <x v="0"/>
    <x v="0"/>
    <n v="0.25"/>
    <n v="955.3"/>
  </r>
  <r>
    <s v="ORD2025002990"/>
    <x v="428"/>
    <s v="Customer 3403"/>
    <s v="CUST9167"/>
    <x v="2"/>
    <x v="12"/>
    <x v="0"/>
    <x v="2"/>
    <x v="8"/>
    <s v="Tablet Model-200"/>
    <s v="PROD4013"/>
    <n v="8"/>
    <n v="779.91"/>
    <n v="6239.28"/>
    <n v="0"/>
    <n v="0"/>
    <n v="6239.28"/>
    <x v="2"/>
    <x v="1"/>
    <n v="0.25"/>
    <n v="1559.82"/>
  </r>
  <r>
    <s v="ORD2025002991"/>
    <x v="329"/>
    <s v="Customer 4583"/>
    <s v="CUST3096"/>
    <x v="3"/>
    <x v="5"/>
    <x v="0"/>
    <x v="0"/>
    <x v="3"/>
    <s v="Sofa Model-295"/>
    <s v="PROD7344"/>
    <n v="9"/>
    <n v="820.79"/>
    <n v="7387.11"/>
    <n v="0.05"/>
    <n v="369.36"/>
    <n v="7017.75"/>
    <x v="1"/>
    <x v="1"/>
    <n v="0.15"/>
    <n v="1052.6600000000001"/>
  </r>
  <r>
    <s v="ORD2025002992"/>
    <x v="124"/>
    <s v="Customer 1831"/>
    <s v="CUST8177"/>
    <x v="1"/>
    <x v="10"/>
    <x v="0"/>
    <x v="1"/>
    <x v="5"/>
    <s v="Shirt Model-564"/>
    <s v="PROD8149"/>
    <n v="9"/>
    <n v="478.19"/>
    <n v="4303.71"/>
    <n v="0.2"/>
    <n v="860.74"/>
    <n v="3442.97"/>
    <x v="3"/>
    <x v="2"/>
    <n v="0.25"/>
    <n v="860.74"/>
  </r>
  <r>
    <s v="ORD2025002993"/>
    <x v="25"/>
    <s v="Customer 3650"/>
    <s v="CUST4229"/>
    <x v="3"/>
    <x v="3"/>
    <x v="0"/>
    <x v="2"/>
    <x v="11"/>
    <s v="Mobile Model-898"/>
    <s v="PROD6625"/>
    <n v="7"/>
    <n v="922.68"/>
    <n v="6458.76"/>
    <n v="0.1"/>
    <n v="645.88"/>
    <n v="5812.88"/>
    <x v="1"/>
    <x v="2"/>
    <n v="0.25"/>
    <n v="1453.22"/>
  </r>
  <r>
    <s v="ORD2025002994"/>
    <x v="399"/>
    <s v="Customer 4441"/>
    <s v="CUST6867"/>
    <x v="1"/>
    <x v="4"/>
    <x v="1"/>
    <x v="3"/>
    <x v="10"/>
    <s v="Perfume Model-697"/>
    <s v="PROD4012"/>
    <n v="3"/>
    <n v="677.13"/>
    <n v="2031.39"/>
    <n v="0.05"/>
    <n v="101.57"/>
    <n v="1929.82"/>
    <x v="1"/>
    <x v="3"/>
    <n v="0.3"/>
    <n v="578.95000000000005"/>
  </r>
  <r>
    <s v="ORD2025002995"/>
    <x v="446"/>
    <s v="Customer 678"/>
    <s v="CUST7848"/>
    <x v="3"/>
    <x v="3"/>
    <x v="0"/>
    <x v="0"/>
    <x v="2"/>
    <s v="Lamp Model-826"/>
    <s v="PROD6872"/>
    <n v="9"/>
    <n v="782.2"/>
    <n v="7039.8"/>
    <n v="0.05"/>
    <n v="351.99"/>
    <n v="6687.81"/>
    <x v="2"/>
    <x v="2"/>
    <n v="0.25"/>
    <n v="1671.95"/>
  </r>
  <r>
    <s v="ORD2025002996"/>
    <x v="224"/>
    <s v="Customer 4321"/>
    <s v="CUST4037"/>
    <x v="1"/>
    <x v="4"/>
    <x v="1"/>
    <x v="2"/>
    <x v="11"/>
    <s v="Mobile Model-936"/>
    <s v="PROD2055"/>
    <n v="9"/>
    <n v="635.1"/>
    <n v="5715.9"/>
    <n v="0.1"/>
    <n v="571.59"/>
    <n v="5144.3100000000004"/>
    <x v="1"/>
    <x v="0"/>
    <n v="0.15"/>
    <n v="771.65"/>
  </r>
  <r>
    <s v="ORD2025002997"/>
    <x v="25"/>
    <s v="Customer 974"/>
    <s v="CUST4288"/>
    <x v="4"/>
    <x v="7"/>
    <x v="0"/>
    <x v="3"/>
    <x v="9"/>
    <s v="Lipstick Model-667"/>
    <s v="PROD4407"/>
    <n v="7"/>
    <n v="496.3"/>
    <n v="3474.1"/>
    <n v="0.1"/>
    <n v="347.41"/>
    <n v="3126.69"/>
    <x v="0"/>
    <x v="0"/>
    <n v="0.15"/>
    <n v="469"/>
  </r>
  <r>
    <s v="ORD2025002998"/>
    <x v="155"/>
    <s v="Customer 1784"/>
    <s v="CUST4123"/>
    <x v="1"/>
    <x v="10"/>
    <x v="1"/>
    <x v="3"/>
    <x v="10"/>
    <s v="Perfume Model-875"/>
    <s v="PROD8622"/>
    <n v="7"/>
    <n v="379.27"/>
    <n v="2654.89"/>
    <n v="0.1"/>
    <n v="265.49"/>
    <n v="2389.4"/>
    <x v="0"/>
    <x v="1"/>
    <n v="0.25"/>
    <n v="597.35"/>
  </r>
  <r>
    <s v="ORD2025002999"/>
    <x v="425"/>
    <s v="Customer 2169"/>
    <s v="CUST8413"/>
    <x v="3"/>
    <x v="5"/>
    <x v="0"/>
    <x v="1"/>
    <x v="1"/>
    <s v="Jeans Model-165"/>
    <s v="PROD2470"/>
    <n v="9"/>
    <n v="878.59"/>
    <n v="7907.31"/>
    <n v="0.05"/>
    <n v="395.37"/>
    <n v="7511.94"/>
    <x v="3"/>
    <x v="2"/>
    <n v="0.25"/>
    <n v="1877.98"/>
  </r>
  <r>
    <s v="ORD2025003000"/>
    <x v="62"/>
    <s v="Customer 1152"/>
    <s v="CUST1340"/>
    <x v="2"/>
    <x v="12"/>
    <x v="0"/>
    <x v="1"/>
    <x v="7"/>
    <s v="Jacket Model-802"/>
    <s v="PROD1430"/>
    <n v="4"/>
    <n v="594.04"/>
    <n v="2376.16"/>
    <n v="0.2"/>
    <n v="475.23"/>
    <n v="1900.93"/>
    <x v="1"/>
    <x v="2"/>
    <n v="0.3"/>
    <n v="570.28"/>
  </r>
  <r>
    <s v="ORD2025003001"/>
    <x v="154"/>
    <s v="Customer 4517"/>
    <s v="CUST4370"/>
    <x v="0"/>
    <x v="0"/>
    <x v="1"/>
    <x v="2"/>
    <x v="8"/>
    <s v="Tablet Model-332"/>
    <s v="PROD8373"/>
    <n v="3"/>
    <n v="795.1"/>
    <n v="2385.3000000000002"/>
    <n v="0.2"/>
    <n v="477.06"/>
    <n v="1908.24"/>
    <x v="1"/>
    <x v="3"/>
    <n v="0.3"/>
    <n v="572.47"/>
  </r>
  <r>
    <s v="ORD2025003002"/>
    <x v="449"/>
    <s v="Customer 2650"/>
    <s v="CUST6616"/>
    <x v="0"/>
    <x v="6"/>
    <x v="0"/>
    <x v="2"/>
    <x v="8"/>
    <s v="Tablet Model-770"/>
    <s v="PROD2393"/>
    <n v="1"/>
    <n v="744.08"/>
    <n v="744.08"/>
    <n v="0"/>
    <n v="0"/>
    <n v="744.08"/>
    <x v="1"/>
    <x v="2"/>
    <n v="0.25"/>
    <n v="186.02"/>
  </r>
  <r>
    <s v="ORD2025003003"/>
    <x v="239"/>
    <s v="Customer 4170"/>
    <s v="CUST7402"/>
    <x v="2"/>
    <x v="2"/>
    <x v="1"/>
    <x v="3"/>
    <x v="9"/>
    <s v="Lipstick Model-761"/>
    <s v="PROD8614"/>
    <n v="7"/>
    <n v="632.33000000000004"/>
    <n v="4426.3100000000004"/>
    <n v="0"/>
    <n v="0"/>
    <n v="4426.3100000000004"/>
    <x v="1"/>
    <x v="2"/>
    <n v="0.15"/>
    <n v="663.95"/>
  </r>
  <r>
    <s v="ORD2025003004"/>
    <x v="271"/>
    <s v="Customer 2232"/>
    <s v="CUST5755"/>
    <x v="3"/>
    <x v="8"/>
    <x v="1"/>
    <x v="2"/>
    <x v="8"/>
    <s v="Tablet Model-483"/>
    <s v="PROD1223"/>
    <n v="9"/>
    <n v="290.5"/>
    <n v="2614.5"/>
    <n v="0.2"/>
    <n v="522.9"/>
    <n v="2091.6"/>
    <x v="1"/>
    <x v="2"/>
    <n v="0.15"/>
    <n v="313.74"/>
  </r>
  <r>
    <s v="ORD2025003005"/>
    <x v="189"/>
    <s v="Customer 520"/>
    <s v="CUST4103"/>
    <x v="4"/>
    <x v="9"/>
    <x v="0"/>
    <x v="2"/>
    <x v="8"/>
    <s v="Tablet Model-934"/>
    <s v="PROD4415"/>
    <n v="10"/>
    <n v="652.32000000000005"/>
    <n v="6523.2"/>
    <n v="0"/>
    <n v="0"/>
    <n v="6523.2"/>
    <x v="0"/>
    <x v="1"/>
    <n v="0.25"/>
    <n v="1630.8"/>
  </r>
  <r>
    <s v="ORD2025003006"/>
    <x v="390"/>
    <s v="Customer 4155"/>
    <s v="CUST9966"/>
    <x v="1"/>
    <x v="4"/>
    <x v="0"/>
    <x v="3"/>
    <x v="10"/>
    <s v="Perfume Model-955"/>
    <s v="PROD9901"/>
    <n v="6"/>
    <n v="765.91"/>
    <n v="4595.46"/>
    <n v="0.2"/>
    <n v="919.09"/>
    <n v="3676.37"/>
    <x v="0"/>
    <x v="2"/>
    <n v="0.25"/>
    <n v="919.09"/>
  </r>
  <r>
    <s v="ORD2025003007"/>
    <x v="377"/>
    <s v="Customer 2087"/>
    <s v="CUST7771"/>
    <x v="1"/>
    <x v="1"/>
    <x v="0"/>
    <x v="0"/>
    <x v="2"/>
    <s v="Lamp Model-461"/>
    <s v="PROD6279"/>
    <n v="5"/>
    <n v="997.03"/>
    <n v="4985.1499999999996"/>
    <n v="0.2"/>
    <n v="997.03"/>
    <n v="3988.12"/>
    <x v="0"/>
    <x v="0"/>
    <n v="0.3"/>
    <n v="1196.44"/>
  </r>
  <r>
    <s v="ORD2025003008"/>
    <x v="382"/>
    <s v="Customer 3471"/>
    <s v="CUST7898"/>
    <x v="4"/>
    <x v="9"/>
    <x v="0"/>
    <x v="1"/>
    <x v="1"/>
    <s v="Jeans Model-688"/>
    <s v="PROD6525"/>
    <n v="3"/>
    <n v="956.3"/>
    <n v="2868.9"/>
    <n v="0.2"/>
    <n v="573.78"/>
    <n v="2295.12"/>
    <x v="1"/>
    <x v="3"/>
    <n v="0.3"/>
    <n v="688.54"/>
  </r>
  <r>
    <s v="ORD2025003009"/>
    <x v="245"/>
    <s v="Customer 4269"/>
    <s v="CUST8341"/>
    <x v="2"/>
    <x v="2"/>
    <x v="1"/>
    <x v="2"/>
    <x v="4"/>
    <s v="Laptop Model-305"/>
    <s v="PROD5723"/>
    <n v="9"/>
    <n v="564.22"/>
    <n v="5077.9799999999996"/>
    <n v="0.05"/>
    <n v="253.9"/>
    <n v="4824.08"/>
    <x v="3"/>
    <x v="1"/>
    <n v="0.25"/>
    <n v="1206.02"/>
  </r>
  <r>
    <s v="ORD2025003010"/>
    <x v="299"/>
    <s v="Customer 4856"/>
    <s v="CUST3290"/>
    <x v="1"/>
    <x v="1"/>
    <x v="0"/>
    <x v="3"/>
    <x v="6"/>
    <s v="Face Cream Model-101"/>
    <s v="PROD7764"/>
    <n v="1"/>
    <n v="832.57"/>
    <n v="832.57"/>
    <n v="0.2"/>
    <n v="166.51"/>
    <n v="666.06"/>
    <x v="0"/>
    <x v="3"/>
    <n v="0.25"/>
    <n v="166.51"/>
  </r>
  <r>
    <s v="ORD2025003011"/>
    <x v="371"/>
    <s v="Customer 3318"/>
    <s v="CUST2485"/>
    <x v="2"/>
    <x v="14"/>
    <x v="0"/>
    <x v="2"/>
    <x v="8"/>
    <s v="Tablet Model-414"/>
    <s v="PROD4092"/>
    <n v="7"/>
    <n v="653.34"/>
    <n v="4573.38"/>
    <n v="0"/>
    <n v="0"/>
    <n v="4573.38"/>
    <x v="0"/>
    <x v="3"/>
    <n v="0.15"/>
    <n v="686.01"/>
  </r>
  <r>
    <s v="ORD2025003012"/>
    <x v="102"/>
    <s v="Customer 451"/>
    <s v="CUST4092"/>
    <x v="1"/>
    <x v="4"/>
    <x v="0"/>
    <x v="3"/>
    <x v="6"/>
    <s v="Face Cream Model-392"/>
    <s v="PROD9302"/>
    <n v="4"/>
    <n v="219.22"/>
    <n v="876.88"/>
    <n v="0.05"/>
    <n v="43.84"/>
    <n v="833.04"/>
    <x v="2"/>
    <x v="2"/>
    <n v="0.3"/>
    <n v="249.91"/>
  </r>
  <r>
    <s v="ORD2025003013"/>
    <x v="175"/>
    <s v="Customer 3509"/>
    <s v="CUST4580"/>
    <x v="1"/>
    <x v="1"/>
    <x v="1"/>
    <x v="2"/>
    <x v="11"/>
    <s v="Mobile Model-478"/>
    <s v="PROD5043"/>
    <n v="4"/>
    <n v="998.41"/>
    <n v="3993.64"/>
    <n v="0.05"/>
    <n v="199.68"/>
    <n v="3793.96"/>
    <x v="3"/>
    <x v="2"/>
    <n v="0.15"/>
    <n v="569.09"/>
  </r>
  <r>
    <s v="ORD2025003014"/>
    <x v="294"/>
    <s v="Customer 974"/>
    <s v="CUST4103"/>
    <x v="0"/>
    <x v="0"/>
    <x v="1"/>
    <x v="2"/>
    <x v="11"/>
    <s v="Mobile Model-988"/>
    <s v="PROD8672"/>
    <n v="6"/>
    <n v="205.87"/>
    <n v="1235.22"/>
    <n v="0.1"/>
    <n v="123.52"/>
    <n v="1111.7"/>
    <x v="2"/>
    <x v="1"/>
    <n v="0.25"/>
    <n v="277.93"/>
  </r>
  <r>
    <s v="ORD2025003015"/>
    <x v="373"/>
    <s v="Customer 4290"/>
    <s v="CUST3842"/>
    <x v="0"/>
    <x v="13"/>
    <x v="1"/>
    <x v="1"/>
    <x v="1"/>
    <s v="Jeans Model-562"/>
    <s v="PROD4799"/>
    <n v="1"/>
    <n v="972.8"/>
    <n v="972.8"/>
    <n v="0.2"/>
    <n v="194.56"/>
    <n v="778.24"/>
    <x v="2"/>
    <x v="1"/>
    <n v="0.3"/>
    <n v="233.47"/>
  </r>
  <r>
    <s v="ORD2025003016"/>
    <x v="330"/>
    <s v="Customer 3141"/>
    <s v="CUST4843"/>
    <x v="1"/>
    <x v="10"/>
    <x v="0"/>
    <x v="3"/>
    <x v="10"/>
    <s v="Perfume Model-748"/>
    <s v="PROD1815"/>
    <n v="10"/>
    <n v="752.76"/>
    <n v="7527.6"/>
    <n v="0"/>
    <n v="0"/>
    <n v="7527.6"/>
    <x v="0"/>
    <x v="2"/>
    <n v="0.15"/>
    <n v="1129.1400000000001"/>
  </r>
  <r>
    <s v="ORD2025003017"/>
    <x v="12"/>
    <s v="Customer 312"/>
    <s v="CUST7433"/>
    <x v="2"/>
    <x v="12"/>
    <x v="1"/>
    <x v="2"/>
    <x v="4"/>
    <s v="Laptop Model-635"/>
    <s v="PROD5511"/>
    <n v="8"/>
    <n v="129.09"/>
    <n v="1032.72"/>
    <n v="0.05"/>
    <n v="51.64"/>
    <n v="981.08"/>
    <x v="3"/>
    <x v="3"/>
    <n v="0.3"/>
    <n v="294.32"/>
  </r>
  <r>
    <s v="ORD2025003018"/>
    <x v="124"/>
    <s v="Customer 930"/>
    <s v="CUST6162"/>
    <x v="4"/>
    <x v="11"/>
    <x v="1"/>
    <x v="0"/>
    <x v="0"/>
    <s v="Curtain Model-883"/>
    <s v="PROD3998"/>
    <n v="3"/>
    <n v="588.27"/>
    <n v="1764.81"/>
    <n v="0.05"/>
    <n v="88.24"/>
    <n v="1676.57"/>
    <x v="3"/>
    <x v="3"/>
    <n v="0.3"/>
    <n v="502.97"/>
  </r>
  <r>
    <s v="ORD2025003019"/>
    <x v="353"/>
    <s v="Customer 231"/>
    <s v="CUST1897"/>
    <x v="2"/>
    <x v="2"/>
    <x v="1"/>
    <x v="2"/>
    <x v="8"/>
    <s v="Tablet Model-319"/>
    <s v="PROD3098"/>
    <n v="5"/>
    <n v="419.19"/>
    <n v="2095.9499999999998"/>
    <n v="0.2"/>
    <n v="419.19"/>
    <n v="1676.76"/>
    <x v="3"/>
    <x v="1"/>
    <n v="0.15"/>
    <n v="251.51"/>
  </r>
  <r>
    <s v="ORD2025003020"/>
    <x v="182"/>
    <s v="Customer 301"/>
    <s v="CUST1463"/>
    <x v="3"/>
    <x v="5"/>
    <x v="0"/>
    <x v="1"/>
    <x v="7"/>
    <s v="Jacket Model-996"/>
    <s v="PROD8762"/>
    <n v="6"/>
    <n v="617.57000000000005"/>
    <n v="3705.42"/>
    <n v="0.2"/>
    <n v="741.08"/>
    <n v="2964.34"/>
    <x v="1"/>
    <x v="1"/>
    <n v="0.3"/>
    <n v="889.3"/>
  </r>
  <r>
    <s v="ORD2025003021"/>
    <x v="364"/>
    <s v="Customer 4689"/>
    <s v="CUST4729"/>
    <x v="3"/>
    <x v="3"/>
    <x v="1"/>
    <x v="2"/>
    <x v="4"/>
    <s v="Laptop Model-354"/>
    <s v="PROD7442"/>
    <n v="2"/>
    <n v="289.89"/>
    <n v="579.78"/>
    <n v="0.1"/>
    <n v="57.98"/>
    <n v="521.79999999999995"/>
    <x v="2"/>
    <x v="2"/>
    <n v="0.25"/>
    <n v="130.44999999999999"/>
  </r>
  <r>
    <s v="ORD2025003022"/>
    <x v="92"/>
    <s v="Customer 1497"/>
    <s v="CUST6835"/>
    <x v="2"/>
    <x v="14"/>
    <x v="1"/>
    <x v="0"/>
    <x v="2"/>
    <s v="Lamp Model-666"/>
    <s v="PROD4197"/>
    <n v="8"/>
    <n v="249.82"/>
    <n v="1998.56"/>
    <n v="0"/>
    <n v="0"/>
    <n v="1998.56"/>
    <x v="1"/>
    <x v="2"/>
    <n v="0.3"/>
    <n v="599.57000000000005"/>
  </r>
  <r>
    <s v="ORD2025003023"/>
    <x v="108"/>
    <s v="Customer 1950"/>
    <s v="CUST8833"/>
    <x v="3"/>
    <x v="3"/>
    <x v="0"/>
    <x v="1"/>
    <x v="1"/>
    <s v="Jeans Model-964"/>
    <s v="PROD7509"/>
    <n v="7"/>
    <n v="712.61"/>
    <n v="4988.2700000000004"/>
    <n v="0.2"/>
    <n v="997.65"/>
    <n v="3990.62"/>
    <x v="3"/>
    <x v="3"/>
    <n v="0.3"/>
    <n v="1197.19"/>
  </r>
  <r>
    <s v="ORD2025003024"/>
    <x v="205"/>
    <s v="Customer 107"/>
    <s v="CUST1175"/>
    <x v="3"/>
    <x v="5"/>
    <x v="1"/>
    <x v="3"/>
    <x v="9"/>
    <s v="Lipstick Model-497"/>
    <s v="PROD4964"/>
    <n v="7"/>
    <n v="799.18"/>
    <n v="5594.26"/>
    <n v="0.1"/>
    <n v="559.42999999999995"/>
    <n v="5034.83"/>
    <x v="0"/>
    <x v="1"/>
    <n v="0.25"/>
    <n v="1258.71"/>
  </r>
  <r>
    <s v="ORD2025003025"/>
    <x v="438"/>
    <s v="Customer 2859"/>
    <s v="CUST3059"/>
    <x v="3"/>
    <x v="5"/>
    <x v="1"/>
    <x v="3"/>
    <x v="9"/>
    <s v="Lipstick Model-475"/>
    <s v="PROD6544"/>
    <n v="6"/>
    <n v="992.32"/>
    <n v="5953.92"/>
    <n v="0.05"/>
    <n v="297.7"/>
    <n v="5656.22"/>
    <x v="0"/>
    <x v="3"/>
    <n v="0.3"/>
    <n v="1696.87"/>
  </r>
  <r>
    <s v="ORD2025003026"/>
    <x v="200"/>
    <s v="Customer 2284"/>
    <s v="CUST6680"/>
    <x v="2"/>
    <x v="14"/>
    <x v="1"/>
    <x v="2"/>
    <x v="8"/>
    <s v="Tablet Model-346"/>
    <s v="PROD9132"/>
    <n v="7"/>
    <n v="469.49"/>
    <n v="3286.43"/>
    <n v="0.2"/>
    <n v="657.29"/>
    <n v="2629.14"/>
    <x v="1"/>
    <x v="2"/>
    <n v="0.15"/>
    <n v="394.37"/>
  </r>
  <r>
    <s v="ORD2025003027"/>
    <x v="305"/>
    <s v="Customer 1193"/>
    <s v="CUST7687"/>
    <x v="1"/>
    <x v="1"/>
    <x v="0"/>
    <x v="1"/>
    <x v="1"/>
    <s v="Jeans Model-769"/>
    <s v="PROD4585"/>
    <n v="10"/>
    <n v="822.73"/>
    <n v="8227.2999999999993"/>
    <n v="0.2"/>
    <n v="1645.46"/>
    <n v="6581.84"/>
    <x v="3"/>
    <x v="3"/>
    <n v="0.3"/>
    <n v="1974.55"/>
  </r>
  <r>
    <s v="ORD2025003028"/>
    <x v="192"/>
    <s v="Customer 1516"/>
    <s v="CUST5022"/>
    <x v="4"/>
    <x v="7"/>
    <x v="0"/>
    <x v="3"/>
    <x v="10"/>
    <s v="Perfume Model-666"/>
    <s v="PROD6748"/>
    <n v="8"/>
    <n v="157.59"/>
    <n v="1260.72"/>
    <n v="0.05"/>
    <n v="63.04"/>
    <n v="1197.68"/>
    <x v="2"/>
    <x v="2"/>
    <n v="0.25"/>
    <n v="299.42"/>
  </r>
  <r>
    <s v="ORD2025003029"/>
    <x v="167"/>
    <s v="Customer 3474"/>
    <s v="CUST4545"/>
    <x v="3"/>
    <x v="5"/>
    <x v="1"/>
    <x v="1"/>
    <x v="1"/>
    <s v="Jeans Model-655"/>
    <s v="PROD9652"/>
    <n v="9"/>
    <n v="882.74"/>
    <n v="7944.66"/>
    <n v="0.1"/>
    <n v="794.47"/>
    <n v="7150.19"/>
    <x v="2"/>
    <x v="3"/>
    <n v="0.25"/>
    <n v="1787.55"/>
  </r>
  <r>
    <s v="ORD2025003030"/>
    <x v="171"/>
    <s v="Customer 4296"/>
    <s v="CUST7385"/>
    <x v="2"/>
    <x v="12"/>
    <x v="0"/>
    <x v="3"/>
    <x v="10"/>
    <s v="Perfume Model-166"/>
    <s v="PROD9652"/>
    <n v="2"/>
    <n v="390.49"/>
    <n v="780.98"/>
    <n v="0.1"/>
    <n v="78.099999999999994"/>
    <n v="702.88"/>
    <x v="2"/>
    <x v="1"/>
    <n v="0.25"/>
    <n v="175.72"/>
  </r>
  <r>
    <s v="ORD2025003031"/>
    <x v="32"/>
    <s v="Customer 2810"/>
    <s v="CUST3689"/>
    <x v="4"/>
    <x v="11"/>
    <x v="0"/>
    <x v="2"/>
    <x v="4"/>
    <s v="Laptop Model-562"/>
    <s v="PROD7941"/>
    <n v="2"/>
    <n v="624.69000000000005"/>
    <n v="1249.3800000000001"/>
    <n v="0"/>
    <n v="0"/>
    <n v="1249.3800000000001"/>
    <x v="3"/>
    <x v="2"/>
    <n v="0.3"/>
    <n v="374.81"/>
  </r>
  <r>
    <s v="ORD2025003032"/>
    <x v="177"/>
    <s v="Customer 311"/>
    <s v="CUST6764"/>
    <x v="1"/>
    <x v="10"/>
    <x v="1"/>
    <x v="0"/>
    <x v="2"/>
    <s v="Lamp Model-725"/>
    <s v="PROD5603"/>
    <n v="6"/>
    <n v="682.92"/>
    <n v="4097.5200000000004"/>
    <n v="0.05"/>
    <n v="204.88"/>
    <n v="3892.64"/>
    <x v="0"/>
    <x v="1"/>
    <n v="0.3"/>
    <n v="1167.79"/>
  </r>
  <r>
    <s v="ORD2025003033"/>
    <x v="353"/>
    <s v="Customer 4443"/>
    <s v="CUST9682"/>
    <x v="4"/>
    <x v="7"/>
    <x v="1"/>
    <x v="1"/>
    <x v="7"/>
    <s v="Jacket Model-832"/>
    <s v="PROD9043"/>
    <n v="6"/>
    <n v="718.08"/>
    <n v="4308.4799999999996"/>
    <n v="0"/>
    <n v="0"/>
    <n v="4308.4799999999996"/>
    <x v="3"/>
    <x v="0"/>
    <n v="0.25"/>
    <n v="1077.1199999999999"/>
  </r>
  <r>
    <s v="ORD2025003034"/>
    <x v="138"/>
    <s v="Customer 1578"/>
    <s v="CUST2182"/>
    <x v="1"/>
    <x v="1"/>
    <x v="0"/>
    <x v="3"/>
    <x v="9"/>
    <s v="Lipstick Model-648"/>
    <s v="PROD7595"/>
    <n v="8"/>
    <n v="150.69"/>
    <n v="1205.52"/>
    <n v="0.1"/>
    <n v="120.55"/>
    <n v="1084.97"/>
    <x v="0"/>
    <x v="3"/>
    <n v="0.25"/>
    <n v="271.24"/>
  </r>
  <r>
    <s v="ORD2025003035"/>
    <x v="435"/>
    <s v="Customer 3227"/>
    <s v="CUST1580"/>
    <x v="2"/>
    <x v="2"/>
    <x v="1"/>
    <x v="0"/>
    <x v="2"/>
    <s v="Lamp Model-863"/>
    <s v="PROD1209"/>
    <n v="10"/>
    <n v="211.82"/>
    <n v="2118.1999999999998"/>
    <n v="0.1"/>
    <n v="211.82"/>
    <n v="1906.38"/>
    <x v="1"/>
    <x v="3"/>
    <n v="0.15"/>
    <n v="285.95999999999998"/>
  </r>
  <r>
    <s v="ORD2025003036"/>
    <x v="17"/>
    <s v="Customer 3162"/>
    <s v="CUST3992"/>
    <x v="2"/>
    <x v="2"/>
    <x v="1"/>
    <x v="1"/>
    <x v="1"/>
    <s v="Jeans Model-279"/>
    <s v="PROD1078"/>
    <n v="5"/>
    <n v="936.85"/>
    <n v="4684.25"/>
    <n v="0"/>
    <n v="0"/>
    <n v="4684.25"/>
    <x v="2"/>
    <x v="0"/>
    <n v="0.3"/>
    <n v="1405.27"/>
  </r>
  <r>
    <s v="ORD2025003037"/>
    <x v="278"/>
    <s v="Customer 2604"/>
    <s v="CUST4610"/>
    <x v="3"/>
    <x v="3"/>
    <x v="1"/>
    <x v="0"/>
    <x v="0"/>
    <s v="Curtain Model-718"/>
    <s v="PROD2032"/>
    <n v="5"/>
    <n v="330.05"/>
    <n v="1650.25"/>
    <n v="0"/>
    <n v="0"/>
    <n v="1650.25"/>
    <x v="1"/>
    <x v="2"/>
    <n v="0.25"/>
    <n v="412.56"/>
  </r>
  <r>
    <s v="ORD2025003038"/>
    <x v="222"/>
    <s v="Customer 386"/>
    <s v="CUST1379"/>
    <x v="0"/>
    <x v="0"/>
    <x v="0"/>
    <x v="2"/>
    <x v="8"/>
    <s v="Tablet Model-559"/>
    <s v="PROD1680"/>
    <n v="2"/>
    <n v="711.83"/>
    <n v="1423.66"/>
    <n v="0.1"/>
    <n v="142.37"/>
    <n v="1281.29"/>
    <x v="2"/>
    <x v="3"/>
    <n v="0.15"/>
    <n v="192.19"/>
  </r>
  <r>
    <s v="ORD2025003039"/>
    <x v="364"/>
    <s v="Customer 1688"/>
    <s v="CUST9096"/>
    <x v="0"/>
    <x v="0"/>
    <x v="1"/>
    <x v="3"/>
    <x v="9"/>
    <s v="Lipstick Model-110"/>
    <s v="PROD7798"/>
    <n v="2"/>
    <n v="452.4"/>
    <n v="904.8"/>
    <n v="0.2"/>
    <n v="180.96"/>
    <n v="723.84"/>
    <x v="3"/>
    <x v="0"/>
    <n v="0.25"/>
    <n v="180.96"/>
  </r>
  <r>
    <s v="ORD2025003040"/>
    <x v="318"/>
    <s v="Customer 2634"/>
    <s v="CUST8162"/>
    <x v="0"/>
    <x v="13"/>
    <x v="0"/>
    <x v="3"/>
    <x v="9"/>
    <s v="Lipstick Model-577"/>
    <s v="PROD3989"/>
    <n v="1"/>
    <n v="976.04"/>
    <n v="976.04"/>
    <n v="0.2"/>
    <n v="195.21"/>
    <n v="780.83"/>
    <x v="2"/>
    <x v="1"/>
    <n v="0.25"/>
    <n v="195.21"/>
  </r>
  <r>
    <s v="ORD2025003041"/>
    <x v="156"/>
    <s v="Customer 2242"/>
    <s v="CUST8937"/>
    <x v="1"/>
    <x v="10"/>
    <x v="0"/>
    <x v="3"/>
    <x v="6"/>
    <s v="Face Cream Model-923"/>
    <s v="PROD8883"/>
    <n v="10"/>
    <n v="824.36"/>
    <n v="8243.6"/>
    <n v="0"/>
    <n v="0"/>
    <n v="8243.6"/>
    <x v="3"/>
    <x v="1"/>
    <n v="0.3"/>
    <n v="2473.08"/>
  </r>
  <r>
    <s v="ORD2025003042"/>
    <x v="319"/>
    <s v="Customer 3565"/>
    <s v="CUST3874"/>
    <x v="4"/>
    <x v="9"/>
    <x v="1"/>
    <x v="0"/>
    <x v="2"/>
    <s v="Lamp Model-642"/>
    <s v="PROD8357"/>
    <n v="10"/>
    <n v="136.84"/>
    <n v="1368.4"/>
    <n v="0.2"/>
    <n v="273.68"/>
    <n v="1094.72"/>
    <x v="1"/>
    <x v="0"/>
    <n v="0.3"/>
    <n v="328.42"/>
  </r>
  <r>
    <s v="ORD2025003043"/>
    <x v="217"/>
    <s v="Customer 2042"/>
    <s v="CUST4895"/>
    <x v="4"/>
    <x v="7"/>
    <x v="0"/>
    <x v="1"/>
    <x v="5"/>
    <s v="Shirt Model-253"/>
    <s v="PROD6743"/>
    <n v="4"/>
    <n v="480.8"/>
    <n v="1923.2"/>
    <n v="0.1"/>
    <n v="192.32"/>
    <n v="1730.88"/>
    <x v="1"/>
    <x v="3"/>
    <n v="0.3"/>
    <n v="519.26"/>
  </r>
  <r>
    <s v="ORD2025003044"/>
    <x v="339"/>
    <s v="Customer 3627"/>
    <s v="CUST4400"/>
    <x v="1"/>
    <x v="10"/>
    <x v="0"/>
    <x v="2"/>
    <x v="4"/>
    <s v="Laptop Model-481"/>
    <s v="PROD8532"/>
    <n v="4"/>
    <n v="351.38"/>
    <n v="1405.52"/>
    <n v="0.2"/>
    <n v="281.10000000000002"/>
    <n v="1124.42"/>
    <x v="2"/>
    <x v="0"/>
    <n v="0.25"/>
    <n v="281.11"/>
  </r>
  <r>
    <s v="ORD2025003045"/>
    <x v="360"/>
    <s v="Customer 530"/>
    <s v="CUST7387"/>
    <x v="0"/>
    <x v="0"/>
    <x v="0"/>
    <x v="0"/>
    <x v="3"/>
    <s v="Sofa Model-580"/>
    <s v="PROD5202"/>
    <n v="6"/>
    <n v="639.6"/>
    <n v="3837.6"/>
    <n v="0.05"/>
    <n v="191.88"/>
    <n v="3645.72"/>
    <x v="2"/>
    <x v="1"/>
    <n v="0.25"/>
    <n v="911.43"/>
  </r>
  <r>
    <s v="ORD2025003046"/>
    <x v="301"/>
    <s v="Customer 3812"/>
    <s v="CUST2417"/>
    <x v="1"/>
    <x v="10"/>
    <x v="1"/>
    <x v="0"/>
    <x v="2"/>
    <s v="Lamp Model-614"/>
    <s v="PROD6451"/>
    <n v="10"/>
    <n v="223.2"/>
    <n v="2232"/>
    <n v="0.2"/>
    <n v="446.4"/>
    <n v="1785.6"/>
    <x v="0"/>
    <x v="0"/>
    <n v="0.25"/>
    <n v="446.4"/>
  </r>
  <r>
    <s v="ORD2025003047"/>
    <x v="444"/>
    <s v="Customer 4961"/>
    <s v="CUST1687"/>
    <x v="0"/>
    <x v="13"/>
    <x v="1"/>
    <x v="0"/>
    <x v="3"/>
    <s v="Sofa Model-109"/>
    <s v="PROD6303"/>
    <n v="5"/>
    <n v="734.08"/>
    <n v="3670.4"/>
    <n v="0.05"/>
    <n v="183.52"/>
    <n v="3486.88"/>
    <x v="0"/>
    <x v="1"/>
    <n v="0.25"/>
    <n v="871.72"/>
  </r>
  <r>
    <s v="ORD2025003048"/>
    <x v="312"/>
    <s v="Customer 2901"/>
    <s v="CUST9259"/>
    <x v="1"/>
    <x v="4"/>
    <x v="0"/>
    <x v="3"/>
    <x v="10"/>
    <s v="Perfume Model-704"/>
    <s v="PROD2180"/>
    <n v="2"/>
    <n v="646.47"/>
    <n v="1292.94"/>
    <n v="0.2"/>
    <n v="258.58999999999997"/>
    <n v="1034.3499999999999"/>
    <x v="2"/>
    <x v="0"/>
    <n v="0.25"/>
    <n v="258.58999999999997"/>
  </r>
  <r>
    <s v="ORD2025003049"/>
    <x v="258"/>
    <s v="Customer 3718"/>
    <s v="CUST3535"/>
    <x v="2"/>
    <x v="14"/>
    <x v="1"/>
    <x v="2"/>
    <x v="8"/>
    <s v="Tablet Model-842"/>
    <s v="PROD4140"/>
    <n v="1"/>
    <n v="916.95"/>
    <n v="916.95"/>
    <n v="0.2"/>
    <n v="183.39"/>
    <n v="733.56"/>
    <x v="2"/>
    <x v="1"/>
    <n v="0.15"/>
    <n v="110.03"/>
  </r>
  <r>
    <s v="ORD2025003050"/>
    <x v="405"/>
    <s v="Customer 1367"/>
    <s v="CUST6598"/>
    <x v="1"/>
    <x v="10"/>
    <x v="1"/>
    <x v="1"/>
    <x v="7"/>
    <s v="Jacket Model-263"/>
    <s v="PROD6712"/>
    <n v="5"/>
    <n v="436.46"/>
    <n v="2182.3000000000002"/>
    <n v="0"/>
    <n v="0"/>
    <n v="2182.3000000000002"/>
    <x v="0"/>
    <x v="3"/>
    <n v="0.3"/>
    <n v="654.69000000000005"/>
  </r>
  <r>
    <s v="ORD2025003051"/>
    <x v="360"/>
    <s v="Customer 3173"/>
    <s v="CUST9901"/>
    <x v="0"/>
    <x v="0"/>
    <x v="0"/>
    <x v="0"/>
    <x v="0"/>
    <s v="Curtain Model-157"/>
    <s v="PROD7863"/>
    <n v="6"/>
    <n v="599"/>
    <n v="3594"/>
    <n v="0"/>
    <n v="0"/>
    <n v="3594"/>
    <x v="3"/>
    <x v="0"/>
    <n v="0.15"/>
    <n v="539.1"/>
  </r>
  <r>
    <s v="ORD2025003052"/>
    <x v="356"/>
    <s v="Customer 4093"/>
    <s v="CUST3786"/>
    <x v="0"/>
    <x v="13"/>
    <x v="1"/>
    <x v="0"/>
    <x v="2"/>
    <s v="Lamp Model-369"/>
    <s v="PROD8316"/>
    <n v="8"/>
    <n v="828.28"/>
    <n v="6626.24"/>
    <n v="0.1"/>
    <n v="662.62"/>
    <n v="5963.62"/>
    <x v="0"/>
    <x v="3"/>
    <n v="0.25"/>
    <n v="1490.9"/>
  </r>
  <r>
    <s v="ORD2025003053"/>
    <x v="317"/>
    <s v="Customer 4075"/>
    <s v="CUST5140"/>
    <x v="1"/>
    <x v="4"/>
    <x v="0"/>
    <x v="3"/>
    <x v="9"/>
    <s v="Lipstick Model-721"/>
    <s v="PROD2334"/>
    <n v="8"/>
    <n v="569.16999999999996"/>
    <n v="4553.3599999999997"/>
    <n v="0"/>
    <n v="0"/>
    <n v="4553.3599999999997"/>
    <x v="3"/>
    <x v="0"/>
    <n v="0.25"/>
    <n v="1138.3399999999999"/>
  </r>
  <r>
    <s v="ORD2025003054"/>
    <x v="232"/>
    <s v="Customer 2932"/>
    <s v="CUST7424"/>
    <x v="3"/>
    <x v="3"/>
    <x v="1"/>
    <x v="3"/>
    <x v="6"/>
    <s v="Face Cream Model-648"/>
    <s v="PROD7293"/>
    <n v="8"/>
    <n v="646.09"/>
    <n v="5168.72"/>
    <n v="0.05"/>
    <n v="258.44"/>
    <n v="4910.28"/>
    <x v="3"/>
    <x v="3"/>
    <n v="0.25"/>
    <n v="1227.57"/>
  </r>
  <r>
    <s v="ORD2025003055"/>
    <x v="430"/>
    <s v="Customer 523"/>
    <s v="CUST7644"/>
    <x v="2"/>
    <x v="2"/>
    <x v="0"/>
    <x v="0"/>
    <x v="0"/>
    <s v="Curtain Model-742"/>
    <s v="PROD1373"/>
    <n v="3"/>
    <n v="704.16"/>
    <n v="2112.48"/>
    <n v="0.1"/>
    <n v="211.25"/>
    <n v="1901.23"/>
    <x v="2"/>
    <x v="2"/>
    <n v="0.3"/>
    <n v="570.37"/>
  </r>
  <r>
    <s v="ORD2025003056"/>
    <x v="53"/>
    <s v="Customer 3052"/>
    <s v="CUST3376"/>
    <x v="0"/>
    <x v="6"/>
    <x v="0"/>
    <x v="2"/>
    <x v="8"/>
    <s v="Tablet Model-984"/>
    <s v="PROD3660"/>
    <n v="7"/>
    <n v="617.9"/>
    <n v="4325.3"/>
    <n v="0.2"/>
    <n v="865.06"/>
    <n v="3460.24"/>
    <x v="1"/>
    <x v="0"/>
    <n v="0.25"/>
    <n v="865.06"/>
  </r>
  <r>
    <s v="ORD2025003057"/>
    <x v="109"/>
    <s v="Customer 3359"/>
    <s v="CUST2542"/>
    <x v="2"/>
    <x v="14"/>
    <x v="0"/>
    <x v="1"/>
    <x v="1"/>
    <s v="Jeans Model-448"/>
    <s v="PROD1575"/>
    <n v="2"/>
    <n v="199.48"/>
    <n v="398.96"/>
    <n v="0.2"/>
    <n v="79.790000000000006"/>
    <n v="319.17"/>
    <x v="1"/>
    <x v="0"/>
    <n v="0.15"/>
    <n v="47.88"/>
  </r>
  <r>
    <s v="ORD2025003058"/>
    <x v="32"/>
    <s v="Customer 867"/>
    <s v="CUST7667"/>
    <x v="1"/>
    <x v="4"/>
    <x v="1"/>
    <x v="1"/>
    <x v="1"/>
    <s v="Jeans Model-483"/>
    <s v="PROD7488"/>
    <n v="6"/>
    <n v="522.78"/>
    <n v="3136.68"/>
    <n v="0.1"/>
    <n v="313.67"/>
    <n v="2823.01"/>
    <x v="0"/>
    <x v="3"/>
    <n v="0.25"/>
    <n v="705.75"/>
  </r>
  <r>
    <s v="ORD2025003059"/>
    <x v="11"/>
    <s v="Customer 695"/>
    <s v="CUST3374"/>
    <x v="4"/>
    <x v="7"/>
    <x v="0"/>
    <x v="1"/>
    <x v="7"/>
    <s v="Jacket Model-555"/>
    <s v="PROD1841"/>
    <n v="8"/>
    <n v="573.99"/>
    <n v="4591.92"/>
    <n v="0"/>
    <n v="0"/>
    <n v="4591.92"/>
    <x v="0"/>
    <x v="0"/>
    <n v="0.3"/>
    <n v="1377.58"/>
  </r>
  <r>
    <s v="ORD2025003060"/>
    <x v="253"/>
    <s v="Customer 1807"/>
    <s v="CUST7641"/>
    <x v="0"/>
    <x v="13"/>
    <x v="1"/>
    <x v="2"/>
    <x v="4"/>
    <s v="Laptop Model-838"/>
    <s v="PROD8266"/>
    <n v="10"/>
    <n v="142.55000000000001"/>
    <n v="1425.5"/>
    <n v="0"/>
    <n v="0"/>
    <n v="1425.5"/>
    <x v="0"/>
    <x v="0"/>
    <n v="0.15"/>
    <n v="213.82"/>
  </r>
  <r>
    <s v="ORD2025003061"/>
    <x v="377"/>
    <s v="Customer 1220"/>
    <s v="CUST6336"/>
    <x v="2"/>
    <x v="12"/>
    <x v="0"/>
    <x v="1"/>
    <x v="5"/>
    <s v="Shirt Model-327"/>
    <s v="PROD8081"/>
    <n v="1"/>
    <n v="543.67999999999995"/>
    <n v="543.67999999999995"/>
    <n v="0.2"/>
    <n v="108.74"/>
    <n v="434.94"/>
    <x v="0"/>
    <x v="2"/>
    <n v="0.15"/>
    <n v="65.239999999999995"/>
  </r>
  <r>
    <s v="ORD2025003062"/>
    <x v="106"/>
    <s v="Customer 571"/>
    <s v="CUST3193"/>
    <x v="0"/>
    <x v="13"/>
    <x v="1"/>
    <x v="1"/>
    <x v="5"/>
    <s v="Shirt Model-722"/>
    <s v="PROD4548"/>
    <n v="9"/>
    <n v="746.83"/>
    <n v="6721.47"/>
    <n v="0"/>
    <n v="0"/>
    <n v="6721.47"/>
    <x v="3"/>
    <x v="2"/>
    <n v="0.15"/>
    <n v="1008.22"/>
  </r>
  <r>
    <s v="ORD2025003063"/>
    <x v="194"/>
    <s v="Customer 46"/>
    <s v="CUST2158"/>
    <x v="0"/>
    <x v="6"/>
    <x v="0"/>
    <x v="2"/>
    <x v="11"/>
    <s v="Mobile Model-592"/>
    <s v="PROD2042"/>
    <n v="2"/>
    <n v="410.15"/>
    <n v="820.3"/>
    <n v="0"/>
    <n v="0"/>
    <n v="820.3"/>
    <x v="1"/>
    <x v="3"/>
    <n v="0.25"/>
    <n v="205.07"/>
  </r>
  <r>
    <s v="ORD2025003064"/>
    <x v="424"/>
    <s v="Customer 1506"/>
    <s v="CUST7163"/>
    <x v="0"/>
    <x v="13"/>
    <x v="1"/>
    <x v="2"/>
    <x v="8"/>
    <s v="Tablet Model-460"/>
    <s v="PROD5208"/>
    <n v="9"/>
    <n v="263.33"/>
    <n v="2369.9699999999998"/>
    <n v="0.05"/>
    <n v="118.5"/>
    <n v="2251.4699999999998"/>
    <x v="0"/>
    <x v="3"/>
    <n v="0.25"/>
    <n v="562.87"/>
  </r>
  <r>
    <s v="ORD2025003065"/>
    <x v="167"/>
    <s v="Customer 24"/>
    <s v="CUST6405"/>
    <x v="3"/>
    <x v="5"/>
    <x v="0"/>
    <x v="0"/>
    <x v="0"/>
    <s v="Curtain Model-827"/>
    <s v="PROD1041"/>
    <n v="1"/>
    <n v="365.84"/>
    <n v="365.84"/>
    <n v="0.2"/>
    <n v="73.17"/>
    <n v="292.67"/>
    <x v="2"/>
    <x v="0"/>
    <n v="0.3"/>
    <n v="87.8"/>
  </r>
  <r>
    <s v="ORD2025003066"/>
    <x v="158"/>
    <s v="Customer 4709"/>
    <s v="CUST2598"/>
    <x v="1"/>
    <x v="4"/>
    <x v="0"/>
    <x v="3"/>
    <x v="9"/>
    <s v="Lipstick Model-555"/>
    <s v="PROD6795"/>
    <n v="9"/>
    <n v="194.35"/>
    <n v="1749.15"/>
    <n v="0.2"/>
    <n v="349.83"/>
    <n v="1399.32"/>
    <x v="1"/>
    <x v="1"/>
    <n v="0.3"/>
    <n v="419.8"/>
  </r>
  <r>
    <s v="ORD2025003067"/>
    <x v="200"/>
    <s v="Customer 970"/>
    <s v="CUST1722"/>
    <x v="2"/>
    <x v="12"/>
    <x v="1"/>
    <x v="1"/>
    <x v="1"/>
    <s v="Jeans Model-484"/>
    <s v="PROD7344"/>
    <n v="8"/>
    <n v="975.47"/>
    <n v="7803.76"/>
    <n v="0.1"/>
    <n v="780.38"/>
    <n v="7023.38"/>
    <x v="1"/>
    <x v="2"/>
    <n v="0.3"/>
    <n v="2107.0100000000002"/>
  </r>
  <r>
    <s v="ORD2025003068"/>
    <x v="10"/>
    <s v="Customer 3277"/>
    <s v="CUST9266"/>
    <x v="1"/>
    <x v="4"/>
    <x v="1"/>
    <x v="2"/>
    <x v="8"/>
    <s v="Tablet Model-593"/>
    <s v="PROD6511"/>
    <n v="8"/>
    <n v="799.04"/>
    <n v="6392.32"/>
    <n v="0.1"/>
    <n v="639.23"/>
    <n v="5753.09"/>
    <x v="1"/>
    <x v="1"/>
    <n v="0.25"/>
    <n v="1438.27"/>
  </r>
  <r>
    <s v="ORD2025003069"/>
    <x v="375"/>
    <s v="Customer 2166"/>
    <s v="CUST1988"/>
    <x v="0"/>
    <x v="13"/>
    <x v="1"/>
    <x v="2"/>
    <x v="11"/>
    <s v="Mobile Model-986"/>
    <s v="PROD9194"/>
    <n v="5"/>
    <n v="809.07"/>
    <n v="4045.35"/>
    <n v="0"/>
    <n v="0"/>
    <n v="4045.35"/>
    <x v="3"/>
    <x v="1"/>
    <n v="0.25"/>
    <n v="1011.34"/>
  </r>
  <r>
    <s v="ORD2025003070"/>
    <x v="120"/>
    <s v="Customer 633"/>
    <s v="CUST2412"/>
    <x v="4"/>
    <x v="9"/>
    <x v="0"/>
    <x v="0"/>
    <x v="2"/>
    <s v="Lamp Model-719"/>
    <s v="PROD7784"/>
    <n v="2"/>
    <n v="389.12"/>
    <n v="778.24"/>
    <n v="0.1"/>
    <n v="77.819999999999993"/>
    <n v="700.42"/>
    <x v="3"/>
    <x v="0"/>
    <n v="0.25"/>
    <n v="175.1"/>
  </r>
  <r>
    <s v="ORD2025003071"/>
    <x v="193"/>
    <s v="Customer 1957"/>
    <s v="CUST5140"/>
    <x v="0"/>
    <x v="13"/>
    <x v="1"/>
    <x v="3"/>
    <x v="6"/>
    <s v="Face Cream Model-496"/>
    <s v="PROD4157"/>
    <n v="8"/>
    <n v="601.04999999999995"/>
    <n v="4808.3999999999996"/>
    <n v="0.1"/>
    <n v="480.84"/>
    <n v="4327.5600000000004"/>
    <x v="2"/>
    <x v="2"/>
    <n v="0.25"/>
    <n v="1081.8900000000001"/>
  </r>
  <r>
    <s v="ORD2025003072"/>
    <x v="394"/>
    <s v="Customer 1157"/>
    <s v="CUST1630"/>
    <x v="3"/>
    <x v="8"/>
    <x v="0"/>
    <x v="3"/>
    <x v="9"/>
    <s v="Lipstick Model-731"/>
    <s v="PROD2140"/>
    <n v="2"/>
    <n v="714.01"/>
    <n v="1428.02"/>
    <n v="0.05"/>
    <n v="71.400000000000006"/>
    <n v="1356.62"/>
    <x v="0"/>
    <x v="2"/>
    <n v="0.3"/>
    <n v="406.99"/>
  </r>
  <r>
    <s v="ORD2025003073"/>
    <x v="329"/>
    <s v="Customer 2843"/>
    <s v="CUST5536"/>
    <x v="1"/>
    <x v="4"/>
    <x v="0"/>
    <x v="3"/>
    <x v="9"/>
    <s v="Lipstick Model-509"/>
    <s v="PROD9140"/>
    <n v="7"/>
    <n v="497.17"/>
    <n v="3480.19"/>
    <n v="0.2"/>
    <n v="696.04"/>
    <n v="2784.15"/>
    <x v="2"/>
    <x v="2"/>
    <n v="0.15"/>
    <n v="417.62"/>
  </r>
  <r>
    <s v="ORD2025003074"/>
    <x v="126"/>
    <s v="Customer 2382"/>
    <s v="CUST1850"/>
    <x v="0"/>
    <x v="13"/>
    <x v="0"/>
    <x v="3"/>
    <x v="10"/>
    <s v="Perfume Model-717"/>
    <s v="PROD1620"/>
    <n v="10"/>
    <n v="383.16"/>
    <n v="3831.6"/>
    <n v="0"/>
    <n v="0"/>
    <n v="3831.6"/>
    <x v="2"/>
    <x v="0"/>
    <n v="0.25"/>
    <n v="957.9"/>
  </r>
  <r>
    <s v="ORD2025003075"/>
    <x v="438"/>
    <s v="Customer 4458"/>
    <s v="CUST3518"/>
    <x v="3"/>
    <x v="3"/>
    <x v="1"/>
    <x v="0"/>
    <x v="2"/>
    <s v="Lamp Model-397"/>
    <s v="PROD1088"/>
    <n v="7"/>
    <n v="913.34"/>
    <n v="6393.38"/>
    <n v="0.1"/>
    <n v="639.34"/>
    <n v="5754.04"/>
    <x v="3"/>
    <x v="3"/>
    <n v="0.15"/>
    <n v="863.11"/>
  </r>
  <r>
    <s v="ORD2025003076"/>
    <x v="344"/>
    <s v="Customer 4974"/>
    <s v="CUST6851"/>
    <x v="0"/>
    <x v="6"/>
    <x v="0"/>
    <x v="3"/>
    <x v="6"/>
    <s v="Face Cream Model-947"/>
    <s v="PROD2194"/>
    <n v="6"/>
    <n v="813.54"/>
    <n v="4881.24"/>
    <n v="0.05"/>
    <n v="244.06"/>
    <n v="4637.18"/>
    <x v="2"/>
    <x v="2"/>
    <n v="0.25"/>
    <n v="1159.3"/>
  </r>
  <r>
    <s v="ORD2025003077"/>
    <x v="384"/>
    <s v="Customer 3569"/>
    <s v="CUST9775"/>
    <x v="0"/>
    <x v="6"/>
    <x v="0"/>
    <x v="0"/>
    <x v="3"/>
    <s v="Sofa Model-903"/>
    <s v="PROD5876"/>
    <n v="3"/>
    <n v="432.01"/>
    <n v="1296.03"/>
    <n v="0.05"/>
    <n v="64.8"/>
    <n v="1231.23"/>
    <x v="3"/>
    <x v="1"/>
    <n v="0.3"/>
    <n v="369.37"/>
  </r>
  <r>
    <s v="ORD2025003078"/>
    <x v="260"/>
    <s v="Customer 514"/>
    <s v="CUST6167"/>
    <x v="4"/>
    <x v="9"/>
    <x v="0"/>
    <x v="2"/>
    <x v="8"/>
    <s v="Tablet Model-989"/>
    <s v="PROD6058"/>
    <n v="5"/>
    <n v="391.94"/>
    <n v="1959.7"/>
    <n v="0.05"/>
    <n v="97.99"/>
    <n v="1861.71"/>
    <x v="3"/>
    <x v="0"/>
    <n v="0.25"/>
    <n v="465.43"/>
  </r>
  <r>
    <s v="ORD2025003079"/>
    <x v="141"/>
    <s v="Customer 1829"/>
    <s v="CUST2690"/>
    <x v="4"/>
    <x v="9"/>
    <x v="0"/>
    <x v="3"/>
    <x v="9"/>
    <s v="Lipstick Model-731"/>
    <s v="PROD5087"/>
    <n v="10"/>
    <n v="693.91"/>
    <n v="6939.1"/>
    <n v="0"/>
    <n v="0"/>
    <n v="6939.1"/>
    <x v="3"/>
    <x v="3"/>
    <n v="0.3"/>
    <n v="2081.73"/>
  </r>
  <r>
    <s v="ORD2025003080"/>
    <x v="62"/>
    <s v="Customer 1189"/>
    <s v="CUST1899"/>
    <x v="0"/>
    <x v="13"/>
    <x v="0"/>
    <x v="0"/>
    <x v="2"/>
    <s v="Lamp Model-936"/>
    <s v="PROD9018"/>
    <n v="9"/>
    <n v="504.37"/>
    <n v="4539.33"/>
    <n v="0"/>
    <n v="0"/>
    <n v="4539.33"/>
    <x v="1"/>
    <x v="3"/>
    <n v="0.15"/>
    <n v="680.9"/>
  </r>
  <r>
    <s v="ORD2025003081"/>
    <x v="291"/>
    <s v="Customer 3417"/>
    <s v="CUST1562"/>
    <x v="1"/>
    <x v="1"/>
    <x v="0"/>
    <x v="0"/>
    <x v="3"/>
    <s v="Sofa Model-541"/>
    <s v="PROD9040"/>
    <n v="3"/>
    <n v="481.01"/>
    <n v="1443.03"/>
    <n v="0.2"/>
    <n v="288.61"/>
    <n v="1154.42"/>
    <x v="3"/>
    <x v="2"/>
    <n v="0.15"/>
    <n v="173.16"/>
  </r>
  <r>
    <s v="ORD2025003082"/>
    <x v="101"/>
    <s v="Customer 2436"/>
    <s v="CUST6418"/>
    <x v="4"/>
    <x v="7"/>
    <x v="0"/>
    <x v="2"/>
    <x v="11"/>
    <s v="Mobile Model-499"/>
    <s v="PROD3345"/>
    <n v="5"/>
    <n v="354.04"/>
    <n v="1770.2"/>
    <n v="0.2"/>
    <n v="354.04"/>
    <n v="1416.16"/>
    <x v="2"/>
    <x v="0"/>
    <n v="0.3"/>
    <n v="424.85"/>
  </r>
  <r>
    <s v="ORD2025003083"/>
    <x v="299"/>
    <s v="Customer 2422"/>
    <s v="CUST2022"/>
    <x v="0"/>
    <x v="6"/>
    <x v="0"/>
    <x v="0"/>
    <x v="3"/>
    <s v="Sofa Model-976"/>
    <s v="PROD6088"/>
    <n v="6"/>
    <n v="176.44"/>
    <n v="1058.6400000000001"/>
    <n v="0.05"/>
    <n v="52.93"/>
    <n v="1005.71"/>
    <x v="3"/>
    <x v="1"/>
    <n v="0.25"/>
    <n v="251.43"/>
  </r>
  <r>
    <s v="ORD2025003084"/>
    <x v="109"/>
    <s v="Customer 3664"/>
    <s v="CUST4238"/>
    <x v="3"/>
    <x v="3"/>
    <x v="1"/>
    <x v="1"/>
    <x v="5"/>
    <s v="Shirt Model-269"/>
    <s v="PROD3478"/>
    <n v="8"/>
    <n v="103.03"/>
    <n v="824.24"/>
    <n v="0.2"/>
    <n v="164.85"/>
    <n v="659.39"/>
    <x v="1"/>
    <x v="1"/>
    <n v="0.25"/>
    <n v="164.85"/>
  </r>
  <r>
    <s v="ORD2025003085"/>
    <x v="240"/>
    <s v="Customer 4573"/>
    <s v="CUST3079"/>
    <x v="0"/>
    <x v="6"/>
    <x v="1"/>
    <x v="3"/>
    <x v="6"/>
    <s v="Face Cream Model-666"/>
    <s v="PROD2624"/>
    <n v="2"/>
    <n v="103.06"/>
    <n v="206.12"/>
    <n v="0.2"/>
    <n v="41.22"/>
    <n v="164.9"/>
    <x v="1"/>
    <x v="1"/>
    <n v="0.3"/>
    <n v="49.47"/>
  </r>
  <r>
    <s v="ORD2025003086"/>
    <x v="246"/>
    <s v="Customer 4558"/>
    <s v="CUST7229"/>
    <x v="0"/>
    <x v="0"/>
    <x v="1"/>
    <x v="2"/>
    <x v="8"/>
    <s v="Tablet Model-104"/>
    <s v="PROD2520"/>
    <n v="2"/>
    <n v="894.14"/>
    <n v="1788.28"/>
    <n v="0.05"/>
    <n v="89.41"/>
    <n v="1698.87"/>
    <x v="1"/>
    <x v="3"/>
    <n v="0.3"/>
    <n v="509.66"/>
  </r>
  <r>
    <s v="ORD2025003087"/>
    <x v="126"/>
    <s v="Customer 3498"/>
    <s v="CUST9835"/>
    <x v="4"/>
    <x v="9"/>
    <x v="0"/>
    <x v="2"/>
    <x v="8"/>
    <s v="Tablet Model-616"/>
    <s v="PROD5064"/>
    <n v="6"/>
    <n v="117.65"/>
    <n v="705.9"/>
    <n v="0"/>
    <n v="0"/>
    <n v="705.9"/>
    <x v="2"/>
    <x v="2"/>
    <n v="0.25"/>
    <n v="176.47"/>
  </r>
  <r>
    <s v="ORD2025003088"/>
    <x v="202"/>
    <s v="Customer 3005"/>
    <s v="CUST8071"/>
    <x v="0"/>
    <x v="0"/>
    <x v="1"/>
    <x v="1"/>
    <x v="5"/>
    <s v="Shirt Model-352"/>
    <s v="PROD7821"/>
    <n v="10"/>
    <n v="454.08"/>
    <n v="4540.8"/>
    <n v="0.1"/>
    <n v="454.08"/>
    <n v="4086.72"/>
    <x v="2"/>
    <x v="0"/>
    <n v="0.3"/>
    <n v="1226.02"/>
  </r>
  <r>
    <s v="ORD2025003089"/>
    <x v="250"/>
    <s v="Customer 907"/>
    <s v="CUST3145"/>
    <x v="1"/>
    <x v="1"/>
    <x v="1"/>
    <x v="0"/>
    <x v="0"/>
    <s v="Curtain Model-361"/>
    <s v="PROD1334"/>
    <n v="3"/>
    <n v="384.47"/>
    <n v="1153.4100000000001"/>
    <n v="0"/>
    <n v="0"/>
    <n v="1153.4100000000001"/>
    <x v="3"/>
    <x v="1"/>
    <n v="0.25"/>
    <n v="288.35000000000002"/>
  </r>
  <r>
    <s v="ORD2025003090"/>
    <x v="37"/>
    <s v="Customer 2005"/>
    <s v="CUST2043"/>
    <x v="3"/>
    <x v="8"/>
    <x v="0"/>
    <x v="2"/>
    <x v="11"/>
    <s v="Mobile Model-455"/>
    <s v="PROD6512"/>
    <n v="8"/>
    <n v="431.31"/>
    <n v="3450.48"/>
    <n v="0.1"/>
    <n v="345.05"/>
    <n v="3105.43"/>
    <x v="3"/>
    <x v="1"/>
    <n v="0.3"/>
    <n v="931.63"/>
  </r>
  <r>
    <s v="ORD2025003091"/>
    <x v="1"/>
    <s v="Customer 2674"/>
    <s v="CUST5177"/>
    <x v="3"/>
    <x v="3"/>
    <x v="1"/>
    <x v="3"/>
    <x v="9"/>
    <s v="Lipstick Model-566"/>
    <s v="PROD8939"/>
    <n v="3"/>
    <n v="579.84"/>
    <n v="1739.52"/>
    <n v="0.1"/>
    <n v="173.95"/>
    <n v="1565.57"/>
    <x v="3"/>
    <x v="3"/>
    <n v="0.25"/>
    <n v="391.39"/>
  </r>
  <r>
    <s v="ORD2025003092"/>
    <x v="131"/>
    <s v="Customer 3660"/>
    <s v="CUST8497"/>
    <x v="2"/>
    <x v="2"/>
    <x v="0"/>
    <x v="1"/>
    <x v="7"/>
    <s v="Jacket Model-807"/>
    <s v="PROD2993"/>
    <n v="7"/>
    <n v="871.21"/>
    <n v="6098.47"/>
    <n v="0.05"/>
    <n v="304.92"/>
    <n v="5793.55"/>
    <x v="2"/>
    <x v="1"/>
    <n v="0.3"/>
    <n v="1738.07"/>
  </r>
  <r>
    <s v="ORD2025003093"/>
    <x v="418"/>
    <s v="Customer 3448"/>
    <s v="CUST8943"/>
    <x v="3"/>
    <x v="8"/>
    <x v="0"/>
    <x v="1"/>
    <x v="5"/>
    <s v="Shirt Model-701"/>
    <s v="PROD9478"/>
    <n v="10"/>
    <n v="324.29000000000002"/>
    <n v="3242.9"/>
    <n v="0.1"/>
    <n v="324.29000000000002"/>
    <n v="2918.61"/>
    <x v="3"/>
    <x v="1"/>
    <n v="0.3"/>
    <n v="875.58"/>
  </r>
  <r>
    <s v="ORD2025003094"/>
    <x v="53"/>
    <s v="Customer 804"/>
    <s v="CUST9837"/>
    <x v="1"/>
    <x v="4"/>
    <x v="1"/>
    <x v="2"/>
    <x v="4"/>
    <s v="Laptop Model-139"/>
    <s v="PROD4499"/>
    <n v="10"/>
    <n v="737.57"/>
    <n v="7375.7"/>
    <n v="0.05"/>
    <n v="368.79"/>
    <n v="7006.91"/>
    <x v="1"/>
    <x v="0"/>
    <n v="0.15"/>
    <n v="1051.04"/>
  </r>
  <r>
    <s v="ORD2025003095"/>
    <x v="232"/>
    <s v="Customer 4818"/>
    <s v="CUST3739"/>
    <x v="4"/>
    <x v="7"/>
    <x v="1"/>
    <x v="0"/>
    <x v="2"/>
    <s v="Lamp Model-798"/>
    <s v="PROD1427"/>
    <n v="5"/>
    <n v="187.56"/>
    <n v="937.8"/>
    <n v="0.2"/>
    <n v="187.56"/>
    <n v="750.24"/>
    <x v="3"/>
    <x v="2"/>
    <n v="0.15"/>
    <n v="112.54"/>
  </r>
  <r>
    <s v="ORD2025003096"/>
    <x v="29"/>
    <s v="Customer 2260"/>
    <s v="CUST6773"/>
    <x v="0"/>
    <x v="6"/>
    <x v="1"/>
    <x v="1"/>
    <x v="5"/>
    <s v="Shirt Model-895"/>
    <s v="PROD1652"/>
    <n v="7"/>
    <n v="351.61"/>
    <n v="2461.27"/>
    <n v="0.1"/>
    <n v="246.13"/>
    <n v="2215.14"/>
    <x v="0"/>
    <x v="1"/>
    <n v="0.25"/>
    <n v="553.78"/>
  </r>
  <r>
    <s v="ORD2025003097"/>
    <x v="435"/>
    <s v="Customer 3111"/>
    <s v="CUST2969"/>
    <x v="2"/>
    <x v="2"/>
    <x v="0"/>
    <x v="1"/>
    <x v="5"/>
    <s v="Shirt Model-516"/>
    <s v="PROD1787"/>
    <n v="9"/>
    <n v="588.86"/>
    <n v="5299.74"/>
    <n v="0.2"/>
    <n v="1059.95"/>
    <n v="4239.79"/>
    <x v="1"/>
    <x v="3"/>
    <n v="0.15"/>
    <n v="635.97"/>
  </r>
  <r>
    <s v="ORD2025003098"/>
    <x v="112"/>
    <s v="Customer 3842"/>
    <s v="CUST3401"/>
    <x v="4"/>
    <x v="9"/>
    <x v="1"/>
    <x v="1"/>
    <x v="7"/>
    <s v="Jacket Model-640"/>
    <s v="PROD2840"/>
    <n v="1"/>
    <n v="577.16"/>
    <n v="577.16"/>
    <n v="0.05"/>
    <n v="28.86"/>
    <n v="548.29999999999995"/>
    <x v="0"/>
    <x v="0"/>
    <n v="0.25"/>
    <n v="137.07"/>
  </r>
  <r>
    <s v="ORD2025003099"/>
    <x v="408"/>
    <s v="Customer 3973"/>
    <s v="CUST2225"/>
    <x v="1"/>
    <x v="1"/>
    <x v="1"/>
    <x v="0"/>
    <x v="3"/>
    <s v="Sofa Model-283"/>
    <s v="PROD7103"/>
    <n v="2"/>
    <n v="891.81"/>
    <n v="1783.62"/>
    <n v="0.05"/>
    <n v="89.18"/>
    <n v="1694.44"/>
    <x v="0"/>
    <x v="3"/>
    <n v="0.3"/>
    <n v="508.33"/>
  </r>
  <r>
    <s v="ORD2025003100"/>
    <x v="40"/>
    <s v="Customer 145"/>
    <s v="CUST9197"/>
    <x v="4"/>
    <x v="11"/>
    <x v="0"/>
    <x v="0"/>
    <x v="0"/>
    <s v="Curtain Model-663"/>
    <s v="PROD3624"/>
    <n v="8"/>
    <n v="645.96"/>
    <n v="5167.68"/>
    <n v="0"/>
    <n v="0"/>
    <n v="5167.68"/>
    <x v="2"/>
    <x v="3"/>
    <n v="0.25"/>
    <n v="1291.92"/>
  </r>
  <r>
    <s v="ORD2025003101"/>
    <x v="434"/>
    <s v="Customer 1876"/>
    <s v="CUST3669"/>
    <x v="0"/>
    <x v="6"/>
    <x v="1"/>
    <x v="0"/>
    <x v="0"/>
    <s v="Curtain Model-288"/>
    <s v="PROD5795"/>
    <n v="2"/>
    <n v="611.32000000000005"/>
    <n v="1222.6400000000001"/>
    <n v="0.1"/>
    <n v="122.26"/>
    <n v="1100.3800000000001"/>
    <x v="0"/>
    <x v="2"/>
    <n v="0.25"/>
    <n v="275.10000000000002"/>
  </r>
  <r>
    <s v="ORD2025003102"/>
    <x v="273"/>
    <s v="Customer 1602"/>
    <s v="CUST4268"/>
    <x v="2"/>
    <x v="2"/>
    <x v="0"/>
    <x v="0"/>
    <x v="0"/>
    <s v="Curtain Model-327"/>
    <s v="PROD1506"/>
    <n v="1"/>
    <n v="582.70000000000005"/>
    <n v="582.70000000000005"/>
    <n v="0.1"/>
    <n v="58.27"/>
    <n v="524.42999999999995"/>
    <x v="2"/>
    <x v="0"/>
    <n v="0.25"/>
    <n v="131.11000000000001"/>
  </r>
  <r>
    <s v="ORD2025003103"/>
    <x v="437"/>
    <s v="Customer 4674"/>
    <s v="CUST2761"/>
    <x v="0"/>
    <x v="13"/>
    <x v="1"/>
    <x v="1"/>
    <x v="1"/>
    <s v="Jeans Model-502"/>
    <s v="PROD9433"/>
    <n v="9"/>
    <n v="284.83"/>
    <n v="2563.4699999999998"/>
    <n v="0.1"/>
    <n v="256.35000000000002"/>
    <n v="2307.12"/>
    <x v="2"/>
    <x v="0"/>
    <n v="0.25"/>
    <n v="576.78"/>
  </r>
  <r>
    <s v="ORD2025003104"/>
    <x v="103"/>
    <s v="Customer 3831"/>
    <s v="CUST1339"/>
    <x v="3"/>
    <x v="3"/>
    <x v="1"/>
    <x v="1"/>
    <x v="7"/>
    <s v="Jacket Model-536"/>
    <s v="PROD8251"/>
    <n v="8"/>
    <n v="576.63"/>
    <n v="4613.04"/>
    <n v="0"/>
    <n v="0"/>
    <n v="4613.04"/>
    <x v="2"/>
    <x v="0"/>
    <n v="0.15"/>
    <n v="691.96"/>
  </r>
  <r>
    <s v="ORD2025003105"/>
    <x v="262"/>
    <s v="Customer 1268"/>
    <s v="CUST4543"/>
    <x v="3"/>
    <x v="5"/>
    <x v="0"/>
    <x v="0"/>
    <x v="2"/>
    <s v="Lamp Model-551"/>
    <s v="PROD1369"/>
    <n v="8"/>
    <n v="907.01"/>
    <n v="7256.08"/>
    <n v="0.2"/>
    <n v="1451.22"/>
    <n v="5804.86"/>
    <x v="2"/>
    <x v="3"/>
    <n v="0.3"/>
    <n v="1741.46"/>
  </r>
  <r>
    <s v="ORD2025003106"/>
    <x v="40"/>
    <s v="Customer 3175"/>
    <s v="CUST7518"/>
    <x v="0"/>
    <x v="0"/>
    <x v="0"/>
    <x v="0"/>
    <x v="2"/>
    <s v="Lamp Model-773"/>
    <s v="PROD5352"/>
    <n v="4"/>
    <n v="133.05000000000001"/>
    <n v="532.20000000000005"/>
    <n v="0.05"/>
    <n v="26.61"/>
    <n v="505.59"/>
    <x v="1"/>
    <x v="2"/>
    <n v="0.15"/>
    <n v="75.84"/>
  </r>
  <r>
    <s v="ORD2025003107"/>
    <x v="168"/>
    <s v="Customer 4370"/>
    <s v="CUST3893"/>
    <x v="4"/>
    <x v="7"/>
    <x v="0"/>
    <x v="0"/>
    <x v="0"/>
    <s v="Curtain Model-918"/>
    <s v="PROD1870"/>
    <n v="7"/>
    <n v="116.7"/>
    <n v="816.9"/>
    <n v="0"/>
    <n v="0"/>
    <n v="816.9"/>
    <x v="3"/>
    <x v="0"/>
    <n v="0.25"/>
    <n v="204.22"/>
  </r>
  <r>
    <s v="ORD2025003108"/>
    <x v="289"/>
    <s v="Customer 1733"/>
    <s v="CUST9689"/>
    <x v="3"/>
    <x v="8"/>
    <x v="1"/>
    <x v="1"/>
    <x v="5"/>
    <s v="Shirt Model-731"/>
    <s v="PROD5452"/>
    <n v="7"/>
    <n v="689.86"/>
    <n v="4829.0200000000004"/>
    <n v="0.2"/>
    <n v="965.8"/>
    <n v="3863.22"/>
    <x v="2"/>
    <x v="1"/>
    <n v="0.15"/>
    <n v="579.48"/>
  </r>
  <r>
    <s v="ORD2025003109"/>
    <x v="119"/>
    <s v="Customer 450"/>
    <s v="CUST8283"/>
    <x v="1"/>
    <x v="1"/>
    <x v="0"/>
    <x v="1"/>
    <x v="7"/>
    <s v="Jacket Model-808"/>
    <s v="PROD7045"/>
    <n v="8"/>
    <n v="345.51"/>
    <n v="2764.08"/>
    <n v="0.05"/>
    <n v="138.19999999999999"/>
    <n v="2625.88"/>
    <x v="2"/>
    <x v="3"/>
    <n v="0.3"/>
    <n v="787.76"/>
  </r>
  <r>
    <s v="ORD2025003110"/>
    <x v="35"/>
    <s v="Customer 400"/>
    <s v="CUST1972"/>
    <x v="4"/>
    <x v="9"/>
    <x v="0"/>
    <x v="0"/>
    <x v="3"/>
    <s v="Sofa Model-497"/>
    <s v="PROD4766"/>
    <n v="4"/>
    <n v="683.62"/>
    <n v="2734.48"/>
    <n v="0.2"/>
    <n v="546.9"/>
    <n v="2187.58"/>
    <x v="2"/>
    <x v="0"/>
    <n v="0.15"/>
    <n v="328.14"/>
  </r>
  <r>
    <s v="ORD2025003111"/>
    <x v="396"/>
    <s v="Customer 4638"/>
    <s v="CUST3614"/>
    <x v="4"/>
    <x v="9"/>
    <x v="1"/>
    <x v="2"/>
    <x v="11"/>
    <s v="Mobile Model-320"/>
    <s v="PROD8844"/>
    <n v="7"/>
    <n v="289.43"/>
    <n v="2026.01"/>
    <n v="0.2"/>
    <n v="405.2"/>
    <n v="1620.81"/>
    <x v="0"/>
    <x v="0"/>
    <n v="0.3"/>
    <n v="486.24"/>
  </r>
  <r>
    <s v="ORD2025003112"/>
    <x v="262"/>
    <s v="Customer 1718"/>
    <s v="CUST5509"/>
    <x v="1"/>
    <x v="10"/>
    <x v="0"/>
    <x v="2"/>
    <x v="8"/>
    <s v="Tablet Model-314"/>
    <s v="PROD1018"/>
    <n v="2"/>
    <n v="126.34"/>
    <n v="252.68"/>
    <n v="0.05"/>
    <n v="12.63"/>
    <n v="240.05"/>
    <x v="2"/>
    <x v="1"/>
    <n v="0.25"/>
    <n v="60.01"/>
  </r>
  <r>
    <s v="ORD2025003113"/>
    <x v="223"/>
    <s v="Customer 1335"/>
    <s v="CUST1021"/>
    <x v="4"/>
    <x v="11"/>
    <x v="1"/>
    <x v="3"/>
    <x v="6"/>
    <s v="Face Cream Model-684"/>
    <s v="PROD4278"/>
    <n v="10"/>
    <n v="199.94"/>
    <n v="1999.4"/>
    <n v="0.2"/>
    <n v="399.88"/>
    <n v="1599.52"/>
    <x v="1"/>
    <x v="3"/>
    <n v="0.25"/>
    <n v="399.88"/>
  </r>
  <r>
    <s v="ORD2025003114"/>
    <x v="210"/>
    <s v="Customer 1525"/>
    <s v="CUST3843"/>
    <x v="3"/>
    <x v="5"/>
    <x v="0"/>
    <x v="2"/>
    <x v="11"/>
    <s v="Mobile Model-560"/>
    <s v="PROD9383"/>
    <n v="1"/>
    <n v="712.55"/>
    <n v="712.55"/>
    <n v="0.05"/>
    <n v="35.630000000000003"/>
    <n v="676.92"/>
    <x v="3"/>
    <x v="3"/>
    <n v="0.3"/>
    <n v="203.08"/>
  </r>
  <r>
    <s v="ORD2025003115"/>
    <x v="77"/>
    <s v="Customer 4712"/>
    <s v="CUST5533"/>
    <x v="2"/>
    <x v="12"/>
    <x v="1"/>
    <x v="1"/>
    <x v="5"/>
    <s v="Shirt Model-875"/>
    <s v="PROD9060"/>
    <n v="1"/>
    <n v="694.77"/>
    <n v="694.77"/>
    <n v="0"/>
    <n v="0"/>
    <n v="694.77"/>
    <x v="3"/>
    <x v="2"/>
    <n v="0.15"/>
    <n v="104.22"/>
  </r>
  <r>
    <s v="ORD2025003116"/>
    <x v="292"/>
    <s v="Customer 1968"/>
    <s v="CUST9804"/>
    <x v="0"/>
    <x v="0"/>
    <x v="1"/>
    <x v="3"/>
    <x v="6"/>
    <s v="Face Cream Model-909"/>
    <s v="PROD2246"/>
    <n v="6"/>
    <n v="497.89"/>
    <n v="2987.34"/>
    <n v="0"/>
    <n v="0"/>
    <n v="2987.34"/>
    <x v="2"/>
    <x v="1"/>
    <n v="0.3"/>
    <n v="896.2"/>
  </r>
  <r>
    <s v="ORD2025003117"/>
    <x v="379"/>
    <s v="Customer 1073"/>
    <s v="CUST4257"/>
    <x v="0"/>
    <x v="0"/>
    <x v="0"/>
    <x v="1"/>
    <x v="7"/>
    <s v="Jacket Model-770"/>
    <s v="PROD3821"/>
    <n v="2"/>
    <n v="213.03"/>
    <n v="426.06"/>
    <n v="0.2"/>
    <n v="85.21"/>
    <n v="340.85"/>
    <x v="1"/>
    <x v="2"/>
    <n v="0.3"/>
    <n v="102.26"/>
  </r>
  <r>
    <s v="ORD2025003118"/>
    <x v="449"/>
    <s v="Customer 4646"/>
    <s v="CUST2313"/>
    <x v="2"/>
    <x v="14"/>
    <x v="0"/>
    <x v="2"/>
    <x v="8"/>
    <s v="Tablet Model-402"/>
    <s v="PROD1642"/>
    <n v="5"/>
    <n v="487.65"/>
    <n v="2438.25"/>
    <n v="0.05"/>
    <n v="121.91"/>
    <n v="2316.34"/>
    <x v="3"/>
    <x v="2"/>
    <n v="0.25"/>
    <n v="579.09"/>
  </r>
  <r>
    <s v="ORD2025003119"/>
    <x v="431"/>
    <s v="Customer 4981"/>
    <s v="CUST5531"/>
    <x v="1"/>
    <x v="10"/>
    <x v="0"/>
    <x v="3"/>
    <x v="10"/>
    <s v="Perfume Model-659"/>
    <s v="PROD8970"/>
    <n v="5"/>
    <n v="820.64"/>
    <n v="4103.2"/>
    <n v="0.05"/>
    <n v="205.16"/>
    <n v="3898.04"/>
    <x v="3"/>
    <x v="1"/>
    <n v="0.25"/>
    <n v="974.51"/>
  </r>
  <r>
    <s v="ORD2025003120"/>
    <x v="149"/>
    <s v="Customer 4566"/>
    <s v="CUST2568"/>
    <x v="0"/>
    <x v="0"/>
    <x v="0"/>
    <x v="0"/>
    <x v="3"/>
    <s v="Sofa Model-138"/>
    <s v="PROD6720"/>
    <n v="8"/>
    <n v="334.87"/>
    <n v="2678.96"/>
    <n v="0.05"/>
    <n v="133.94999999999999"/>
    <n v="2545.0100000000002"/>
    <x v="1"/>
    <x v="2"/>
    <n v="0.3"/>
    <n v="763.5"/>
  </r>
  <r>
    <s v="ORD2025003121"/>
    <x v="351"/>
    <s v="Customer 3364"/>
    <s v="CUST6595"/>
    <x v="1"/>
    <x v="4"/>
    <x v="0"/>
    <x v="0"/>
    <x v="0"/>
    <s v="Curtain Model-640"/>
    <s v="PROD2590"/>
    <n v="1"/>
    <n v="993.53"/>
    <n v="993.53"/>
    <n v="0.05"/>
    <n v="49.68"/>
    <n v="943.85"/>
    <x v="0"/>
    <x v="1"/>
    <n v="0.15"/>
    <n v="141.58000000000001"/>
  </r>
  <r>
    <s v="ORD2025003122"/>
    <x v="118"/>
    <s v="Customer 4299"/>
    <s v="CUST6380"/>
    <x v="3"/>
    <x v="8"/>
    <x v="0"/>
    <x v="1"/>
    <x v="1"/>
    <s v="Jeans Model-877"/>
    <s v="PROD8918"/>
    <n v="4"/>
    <n v="509.25"/>
    <n v="2037"/>
    <n v="0.05"/>
    <n v="101.85"/>
    <n v="1935.15"/>
    <x v="2"/>
    <x v="3"/>
    <n v="0.25"/>
    <n v="483.79"/>
  </r>
  <r>
    <s v="ORD2025003123"/>
    <x v="358"/>
    <s v="Customer 1205"/>
    <s v="CUST8311"/>
    <x v="2"/>
    <x v="2"/>
    <x v="0"/>
    <x v="3"/>
    <x v="10"/>
    <s v="Perfume Model-579"/>
    <s v="PROD9080"/>
    <n v="4"/>
    <n v="484.7"/>
    <n v="1938.8"/>
    <n v="0.05"/>
    <n v="96.94"/>
    <n v="1841.86"/>
    <x v="2"/>
    <x v="0"/>
    <n v="0.25"/>
    <n v="460.46"/>
  </r>
  <r>
    <s v="ORD2025003124"/>
    <x v="104"/>
    <s v="Customer 1297"/>
    <s v="CUST7592"/>
    <x v="4"/>
    <x v="7"/>
    <x v="0"/>
    <x v="1"/>
    <x v="1"/>
    <s v="Jeans Model-628"/>
    <s v="PROD3708"/>
    <n v="10"/>
    <n v="632.34"/>
    <n v="6323.4"/>
    <n v="0.1"/>
    <n v="632.34"/>
    <n v="5691.06"/>
    <x v="2"/>
    <x v="1"/>
    <n v="0.3"/>
    <n v="1707.32"/>
  </r>
  <r>
    <s v="ORD2025003125"/>
    <x v="178"/>
    <s v="Customer 3144"/>
    <s v="CUST9065"/>
    <x v="4"/>
    <x v="11"/>
    <x v="1"/>
    <x v="3"/>
    <x v="10"/>
    <s v="Perfume Model-608"/>
    <s v="PROD4661"/>
    <n v="3"/>
    <n v="582.25"/>
    <n v="1746.75"/>
    <n v="0.2"/>
    <n v="349.35"/>
    <n v="1397.4"/>
    <x v="0"/>
    <x v="0"/>
    <n v="0.15"/>
    <n v="209.61"/>
  </r>
  <r>
    <s v="ORD2025003126"/>
    <x v="49"/>
    <s v="Customer 1704"/>
    <s v="CUST3045"/>
    <x v="1"/>
    <x v="4"/>
    <x v="0"/>
    <x v="3"/>
    <x v="6"/>
    <s v="Face Cream Model-898"/>
    <s v="PROD3702"/>
    <n v="10"/>
    <n v="791.63"/>
    <n v="7916.3"/>
    <n v="0.2"/>
    <n v="1583.26"/>
    <n v="6333.04"/>
    <x v="2"/>
    <x v="1"/>
    <n v="0.3"/>
    <n v="1899.91"/>
  </r>
  <r>
    <s v="ORD2025003127"/>
    <x v="317"/>
    <s v="Customer 4184"/>
    <s v="CUST3015"/>
    <x v="4"/>
    <x v="11"/>
    <x v="0"/>
    <x v="2"/>
    <x v="4"/>
    <s v="Laptop Model-352"/>
    <s v="PROD1796"/>
    <n v="7"/>
    <n v="399.96"/>
    <n v="2799.72"/>
    <n v="0.05"/>
    <n v="139.99"/>
    <n v="2659.73"/>
    <x v="1"/>
    <x v="3"/>
    <n v="0.25"/>
    <n v="664.93"/>
  </r>
  <r>
    <s v="ORD2025003128"/>
    <x v="129"/>
    <s v="Customer 1836"/>
    <s v="CUST6095"/>
    <x v="0"/>
    <x v="6"/>
    <x v="1"/>
    <x v="1"/>
    <x v="5"/>
    <s v="Shirt Model-667"/>
    <s v="PROD2735"/>
    <n v="7"/>
    <n v="739.7"/>
    <n v="5177.8999999999996"/>
    <n v="0.05"/>
    <n v="258.89"/>
    <n v="4919.01"/>
    <x v="0"/>
    <x v="0"/>
    <n v="0.15"/>
    <n v="737.85"/>
  </r>
  <r>
    <s v="ORD2025003129"/>
    <x v="153"/>
    <s v="Customer 3437"/>
    <s v="CUST4226"/>
    <x v="4"/>
    <x v="9"/>
    <x v="1"/>
    <x v="2"/>
    <x v="11"/>
    <s v="Mobile Model-408"/>
    <s v="PROD2800"/>
    <n v="8"/>
    <n v="445.74"/>
    <n v="3565.92"/>
    <n v="0.2"/>
    <n v="713.18"/>
    <n v="2852.74"/>
    <x v="3"/>
    <x v="1"/>
    <n v="0.3"/>
    <n v="855.82"/>
  </r>
  <r>
    <s v="ORD2025003130"/>
    <x v="129"/>
    <s v="Customer 3767"/>
    <s v="CUST4569"/>
    <x v="4"/>
    <x v="9"/>
    <x v="0"/>
    <x v="0"/>
    <x v="3"/>
    <s v="Sofa Model-888"/>
    <s v="PROD3808"/>
    <n v="2"/>
    <n v="688.72"/>
    <n v="1377.44"/>
    <n v="0.05"/>
    <n v="68.87"/>
    <n v="1308.57"/>
    <x v="2"/>
    <x v="2"/>
    <n v="0.25"/>
    <n v="327.14"/>
  </r>
  <r>
    <s v="ORD2025003131"/>
    <x v="291"/>
    <s v="Customer 3587"/>
    <s v="CUST4585"/>
    <x v="1"/>
    <x v="1"/>
    <x v="0"/>
    <x v="3"/>
    <x v="10"/>
    <s v="Perfume Model-148"/>
    <s v="PROD4579"/>
    <n v="10"/>
    <n v="843.68"/>
    <n v="8436.7999999999993"/>
    <n v="0.2"/>
    <n v="1687.36"/>
    <n v="6749.44"/>
    <x v="0"/>
    <x v="0"/>
    <n v="0.25"/>
    <n v="1687.36"/>
  </r>
  <r>
    <s v="ORD2025003132"/>
    <x v="94"/>
    <s v="Customer 444"/>
    <s v="CUST7738"/>
    <x v="0"/>
    <x v="6"/>
    <x v="1"/>
    <x v="1"/>
    <x v="5"/>
    <s v="Shirt Model-319"/>
    <s v="PROD8505"/>
    <n v="9"/>
    <n v="122.39"/>
    <n v="1101.51"/>
    <n v="0.1"/>
    <n v="110.15"/>
    <n v="991.36"/>
    <x v="3"/>
    <x v="2"/>
    <n v="0.25"/>
    <n v="247.84"/>
  </r>
  <r>
    <s v="ORD2025003133"/>
    <x v="209"/>
    <s v="Customer 2035"/>
    <s v="CUST4758"/>
    <x v="1"/>
    <x v="10"/>
    <x v="1"/>
    <x v="1"/>
    <x v="1"/>
    <s v="Jeans Model-522"/>
    <s v="PROD3417"/>
    <n v="1"/>
    <n v="353.5"/>
    <n v="353.5"/>
    <n v="0.1"/>
    <n v="35.35"/>
    <n v="318.14999999999998"/>
    <x v="1"/>
    <x v="2"/>
    <n v="0.3"/>
    <n v="95.44"/>
  </r>
  <r>
    <s v="ORD2025003134"/>
    <x v="316"/>
    <s v="Customer 1782"/>
    <s v="CUST7487"/>
    <x v="3"/>
    <x v="5"/>
    <x v="1"/>
    <x v="1"/>
    <x v="7"/>
    <s v="Jacket Model-551"/>
    <s v="PROD9259"/>
    <n v="8"/>
    <n v="973.19"/>
    <n v="7785.52"/>
    <n v="0.2"/>
    <n v="1557.1"/>
    <n v="6228.42"/>
    <x v="0"/>
    <x v="0"/>
    <n v="0.25"/>
    <n v="1557.11"/>
  </r>
  <r>
    <s v="ORD2025003135"/>
    <x v="235"/>
    <s v="Customer 2841"/>
    <s v="CUST3657"/>
    <x v="4"/>
    <x v="9"/>
    <x v="0"/>
    <x v="2"/>
    <x v="8"/>
    <s v="Tablet Model-973"/>
    <s v="PROD9585"/>
    <n v="1"/>
    <n v="308.44"/>
    <n v="308.44"/>
    <n v="0.05"/>
    <n v="15.42"/>
    <n v="293.02"/>
    <x v="1"/>
    <x v="2"/>
    <n v="0.15"/>
    <n v="43.95"/>
  </r>
  <r>
    <s v="ORD2025003136"/>
    <x v="314"/>
    <s v="Customer 1495"/>
    <s v="CUST8214"/>
    <x v="0"/>
    <x v="0"/>
    <x v="0"/>
    <x v="0"/>
    <x v="0"/>
    <s v="Curtain Model-150"/>
    <s v="PROD4837"/>
    <n v="8"/>
    <n v="719.64"/>
    <n v="5757.12"/>
    <n v="0.2"/>
    <n v="1151.42"/>
    <n v="4605.7"/>
    <x v="2"/>
    <x v="0"/>
    <n v="0.25"/>
    <n v="1151.42"/>
  </r>
  <r>
    <s v="ORD2025003137"/>
    <x v="359"/>
    <s v="Customer 4307"/>
    <s v="CUST3898"/>
    <x v="4"/>
    <x v="9"/>
    <x v="0"/>
    <x v="0"/>
    <x v="2"/>
    <s v="Lamp Model-285"/>
    <s v="PROD5388"/>
    <n v="6"/>
    <n v="561.57000000000005"/>
    <n v="3369.42"/>
    <n v="0.2"/>
    <n v="673.88"/>
    <n v="2695.54"/>
    <x v="1"/>
    <x v="2"/>
    <n v="0.3"/>
    <n v="808.66"/>
  </r>
  <r>
    <s v="ORD2025003138"/>
    <x v="185"/>
    <s v="Customer 1061"/>
    <s v="CUST6137"/>
    <x v="4"/>
    <x v="7"/>
    <x v="0"/>
    <x v="3"/>
    <x v="9"/>
    <s v="Lipstick Model-663"/>
    <s v="PROD7621"/>
    <n v="3"/>
    <n v="296.55"/>
    <n v="889.65"/>
    <n v="0"/>
    <n v="0"/>
    <n v="889.65"/>
    <x v="3"/>
    <x v="0"/>
    <n v="0.25"/>
    <n v="222.41"/>
  </r>
  <r>
    <s v="ORD2025003139"/>
    <x v="440"/>
    <s v="Customer 1783"/>
    <s v="CUST8754"/>
    <x v="2"/>
    <x v="14"/>
    <x v="1"/>
    <x v="1"/>
    <x v="1"/>
    <s v="Jeans Model-798"/>
    <s v="PROD5813"/>
    <n v="8"/>
    <n v="716"/>
    <n v="5728"/>
    <n v="0.05"/>
    <n v="286.39999999999998"/>
    <n v="5441.6"/>
    <x v="2"/>
    <x v="2"/>
    <n v="0.25"/>
    <n v="1360.4"/>
  </r>
  <r>
    <s v="ORD2025003140"/>
    <x v="395"/>
    <s v="Customer 4103"/>
    <s v="CUST1964"/>
    <x v="2"/>
    <x v="2"/>
    <x v="1"/>
    <x v="2"/>
    <x v="8"/>
    <s v="Tablet Model-462"/>
    <s v="PROD8020"/>
    <n v="8"/>
    <n v="317.41000000000003"/>
    <n v="2539.2800000000002"/>
    <n v="0.05"/>
    <n v="126.96"/>
    <n v="2412.3200000000002"/>
    <x v="1"/>
    <x v="0"/>
    <n v="0.15"/>
    <n v="361.85"/>
  </r>
  <r>
    <s v="ORD2025003141"/>
    <x v="214"/>
    <s v="Customer 1388"/>
    <s v="CUST2472"/>
    <x v="3"/>
    <x v="5"/>
    <x v="1"/>
    <x v="3"/>
    <x v="6"/>
    <s v="Face Cream Model-424"/>
    <s v="PROD2117"/>
    <n v="2"/>
    <n v="286.63"/>
    <n v="573.26"/>
    <n v="0"/>
    <n v="0"/>
    <n v="573.26"/>
    <x v="3"/>
    <x v="1"/>
    <n v="0.15"/>
    <n v="85.99"/>
  </r>
  <r>
    <s v="ORD2025003142"/>
    <x v="427"/>
    <s v="Customer 2597"/>
    <s v="CUST4113"/>
    <x v="3"/>
    <x v="5"/>
    <x v="0"/>
    <x v="3"/>
    <x v="10"/>
    <s v="Perfume Model-572"/>
    <s v="PROD4968"/>
    <n v="7"/>
    <n v="820.18"/>
    <n v="5741.26"/>
    <n v="0.2"/>
    <n v="1148.25"/>
    <n v="4593.01"/>
    <x v="3"/>
    <x v="1"/>
    <n v="0.25"/>
    <n v="1148.25"/>
  </r>
  <r>
    <s v="ORD2025003143"/>
    <x v="200"/>
    <s v="Customer 4792"/>
    <s v="CUST6055"/>
    <x v="1"/>
    <x v="1"/>
    <x v="1"/>
    <x v="2"/>
    <x v="8"/>
    <s v="Tablet Model-337"/>
    <s v="PROD3637"/>
    <n v="2"/>
    <n v="983.45"/>
    <n v="1966.9"/>
    <n v="0"/>
    <n v="0"/>
    <n v="1966.9"/>
    <x v="3"/>
    <x v="0"/>
    <n v="0.15"/>
    <n v="295.04000000000002"/>
  </r>
  <r>
    <s v="ORD2025003144"/>
    <x v="136"/>
    <s v="Customer 2226"/>
    <s v="CUST4439"/>
    <x v="3"/>
    <x v="3"/>
    <x v="0"/>
    <x v="2"/>
    <x v="4"/>
    <s v="Laptop Model-780"/>
    <s v="PROD4960"/>
    <n v="4"/>
    <n v="228.99"/>
    <n v="915.96"/>
    <n v="0.05"/>
    <n v="45.8"/>
    <n v="870.16"/>
    <x v="0"/>
    <x v="0"/>
    <n v="0.3"/>
    <n v="261.05"/>
  </r>
  <r>
    <s v="ORD2025003145"/>
    <x v="47"/>
    <s v="Customer 603"/>
    <s v="CUST8998"/>
    <x v="2"/>
    <x v="12"/>
    <x v="1"/>
    <x v="3"/>
    <x v="6"/>
    <s v="Face Cream Model-167"/>
    <s v="PROD8171"/>
    <n v="3"/>
    <n v="978.08"/>
    <n v="2934.24"/>
    <n v="0.05"/>
    <n v="146.71"/>
    <n v="2787.53"/>
    <x v="2"/>
    <x v="1"/>
    <n v="0.25"/>
    <n v="696.88"/>
  </r>
  <r>
    <s v="ORD2025003146"/>
    <x v="190"/>
    <s v="Customer 3111"/>
    <s v="CUST4352"/>
    <x v="2"/>
    <x v="14"/>
    <x v="0"/>
    <x v="3"/>
    <x v="6"/>
    <s v="Face Cream Model-320"/>
    <s v="PROD6589"/>
    <n v="6"/>
    <n v="768.49"/>
    <n v="4610.9399999999996"/>
    <n v="0.1"/>
    <n v="461.09"/>
    <n v="4149.8500000000004"/>
    <x v="2"/>
    <x v="3"/>
    <n v="0.25"/>
    <n v="1037.46"/>
  </r>
  <r>
    <s v="ORD2025003147"/>
    <x v="230"/>
    <s v="Customer 2919"/>
    <s v="CUST4266"/>
    <x v="0"/>
    <x v="0"/>
    <x v="0"/>
    <x v="2"/>
    <x v="8"/>
    <s v="Tablet Model-335"/>
    <s v="PROD7082"/>
    <n v="10"/>
    <n v="863.13"/>
    <n v="8631.2999999999993"/>
    <n v="0.1"/>
    <n v="863.13"/>
    <n v="7768.17"/>
    <x v="3"/>
    <x v="0"/>
    <n v="0.15"/>
    <n v="1165.23"/>
  </r>
  <r>
    <s v="ORD2025003148"/>
    <x v="279"/>
    <s v="Customer 253"/>
    <s v="CUST9657"/>
    <x v="0"/>
    <x v="0"/>
    <x v="0"/>
    <x v="2"/>
    <x v="11"/>
    <s v="Mobile Model-479"/>
    <s v="PROD4173"/>
    <n v="2"/>
    <n v="640.1"/>
    <n v="1280.2"/>
    <n v="0.1"/>
    <n v="128.02000000000001"/>
    <n v="1152.18"/>
    <x v="3"/>
    <x v="2"/>
    <n v="0.25"/>
    <n v="288.05"/>
  </r>
  <r>
    <s v="ORD2025003149"/>
    <x v="241"/>
    <s v="Customer 4274"/>
    <s v="CUST6673"/>
    <x v="4"/>
    <x v="7"/>
    <x v="0"/>
    <x v="1"/>
    <x v="5"/>
    <s v="Shirt Model-664"/>
    <s v="PROD5891"/>
    <n v="9"/>
    <n v="588.41"/>
    <n v="5295.69"/>
    <n v="0"/>
    <n v="0"/>
    <n v="5295.69"/>
    <x v="0"/>
    <x v="0"/>
    <n v="0.3"/>
    <n v="1588.71"/>
  </r>
  <r>
    <s v="ORD2025003150"/>
    <x v="48"/>
    <s v="Customer 192"/>
    <s v="CUST8392"/>
    <x v="1"/>
    <x v="4"/>
    <x v="0"/>
    <x v="2"/>
    <x v="8"/>
    <s v="Tablet Model-241"/>
    <s v="PROD6181"/>
    <n v="9"/>
    <n v="861.49"/>
    <n v="7753.41"/>
    <n v="0.05"/>
    <n v="387.67"/>
    <n v="7365.74"/>
    <x v="3"/>
    <x v="2"/>
    <n v="0.15"/>
    <n v="1104.8599999999999"/>
  </r>
  <r>
    <s v="ORD2025003151"/>
    <x v="71"/>
    <s v="Customer 1588"/>
    <s v="CUST7826"/>
    <x v="2"/>
    <x v="14"/>
    <x v="0"/>
    <x v="0"/>
    <x v="2"/>
    <s v="Lamp Model-278"/>
    <s v="PROD8665"/>
    <n v="3"/>
    <n v="922.13"/>
    <n v="2766.39"/>
    <n v="0.05"/>
    <n v="138.32"/>
    <n v="2628.07"/>
    <x v="0"/>
    <x v="0"/>
    <n v="0.15"/>
    <n v="394.21"/>
  </r>
  <r>
    <s v="ORD2025003152"/>
    <x v="386"/>
    <s v="Customer 355"/>
    <s v="CUST1345"/>
    <x v="3"/>
    <x v="3"/>
    <x v="0"/>
    <x v="3"/>
    <x v="10"/>
    <s v="Perfume Model-376"/>
    <s v="PROD5641"/>
    <n v="2"/>
    <n v="721.38"/>
    <n v="1442.76"/>
    <n v="0.05"/>
    <n v="72.14"/>
    <n v="1370.62"/>
    <x v="2"/>
    <x v="3"/>
    <n v="0.15"/>
    <n v="205.59"/>
  </r>
  <r>
    <s v="ORD2025003153"/>
    <x v="193"/>
    <s v="Customer 1522"/>
    <s v="CUST3540"/>
    <x v="3"/>
    <x v="3"/>
    <x v="1"/>
    <x v="2"/>
    <x v="11"/>
    <s v="Mobile Model-390"/>
    <s v="PROD6033"/>
    <n v="8"/>
    <n v="173.41"/>
    <n v="1387.28"/>
    <n v="0"/>
    <n v="0"/>
    <n v="1387.28"/>
    <x v="3"/>
    <x v="0"/>
    <n v="0.3"/>
    <n v="416.18"/>
  </r>
  <r>
    <s v="ORD2025003154"/>
    <x v="176"/>
    <s v="Customer 1770"/>
    <s v="CUST1506"/>
    <x v="2"/>
    <x v="2"/>
    <x v="1"/>
    <x v="3"/>
    <x v="10"/>
    <s v="Perfume Model-970"/>
    <s v="PROD7023"/>
    <n v="10"/>
    <n v="294.37"/>
    <n v="2943.7"/>
    <n v="0"/>
    <n v="0"/>
    <n v="2943.7"/>
    <x v="0"/>
    <x v="3"/>
    <n v="0.25"/>
    <n v="735.92"/>
  </r>
  <r>
    <s v="ORD2025003155"/>
    <x v="81"/>
    <s v="Customer 1529"/>
    <s v="CUST1293"/>
    <x v="0"/>
    <x v="13"/>
    <x v="0"/>
    <x v="1"/>
    <x v="1"/>
    <s v="Jeans Model-167"/>
    <s v="PROD5409"/>
    <n v="8"/>
    <n v="237.37"/>
    <n v="1898.96"/>
    <n v="0.2"/>
    <n v="379.79"/>
    <n v="1519.17"/>
    <x v="2"/>
    <x v="1"/>
    <n v="0.25"/>
    <n v="379.79"/>
  </r>
  <r>
    <s v="ORD2025003156"/>
    <x v="271"/>
    <s v="Customer 3591"/>
    <s v="CUST7505"/>
    <x v="4"/>
    <x v="11"/>
    <x v="1"/>
    <x v="3"/>
    <x v="6"/>
    <s v="Face Cream Model-942"/>
    <s v="PROD2873"/>
    <n v="5"/>
    <n v="869.72"/>
    <n v="4348.6000000000004"/>
    <n v="0.1"/>
    <n v="434.86"/>
    <n v="3913.74"/>
    <x v="3"/>
    <x v="3"/>
    <n v="0.25"/>
    <n v="978.43"/>
  </r>
  <r>
    <s v="ORD2025003157"/>
    <x v="375"/>
    <s v="Customer 1070"/>
    <s v="CUST8566"/>
    <x v="4"/>
    <x v="7"/>
    <x v="1"/>
    <x v="3"/>
    <x v="9"/>
    <s v="Lipstick Model-319"/>
    <s v="PROD1711"/>
    <n v="1"/>
    <n v="203.44"/>
    <n v="203.44"/>
    <n v="0"/>
    <n v="0"/>
    <n v="203.44"/>
    <x v="3"/>
    <x v="0"/>
    <n v="0.3"/>
    <n v="61.03"/>
  </r>
  <r>
    <s v="ORD2025003158"/>
    <x v="120"/>
    <s v="Customer 215"/>
    <s v="CUST7929"/>
    <x v="0"/>
    <x v="13"/>
    <x v="0"/>
    <x v="2"/>
    <x v="4"/>
    <s v="Laptop Model-436"/>
    <s v="PROD8340"/>
    <n v="1"/>
    <n v="522.15"/>
    <n v="522.15"/>
    <n v="0"/>
    <n v="0"/>
    <n v="522.15"/>
    <x v="0"/>
    <x v="1"/>
    <n v="0.25"/>
    <n v="130.54"/>
  </r>
  <r>
    <s v="ORD2025003159"/>
    <x v="84"/>
    <s v="Customer 236"/>
    <s v="CUST1834"/>
    <x v="1"/>
    <x v="1"/>
    <x v="1"/>
    <x v="1"/>
    <x v="5"/>
    <s v="Shirt Model-508"/>
    <s v="PROD3138"/>
    <n v="2"/>
    <n v="316.74"/>
    <n v="633.48"/>
    <n v="0.05"/>
    <n v="31.67"/>
    <n v="601.80999999999995"/>
    <x v="1"/>
    <x v="1"/>
    <n v="0.15"/>
    <n v="90.27"/>
  </r>
  <r>
    <s v="ORD2025003160"/>
    <x v="252"/>
    <s v="Customer 4058"/>
    <s v="CUST8930"/>
    <x v="2"/>
    <x v="12"/>
    <x v="0"/>
    <x v="2"/>
    <x v="8"/>
    <s v="Tablet Model-432"/>
    <s v="PROD2267"/>
    <n v="5"/>
    <n v="458.44"/>
    <n v="2292.1999999999998"/>
    <n v="0.2"/>
    <n v="458.44"/>
    <n v="1833.76"/>
    <x v="3"/>
    <x v="0"/>
    <n v="0.25"/>
    <n v="458.44"/>
  </r>
  <r>
    <s v="ORD2025003161"/>
    <x v="270"/>
    <s v="Customer 3789"/>
    <s v="CUST3020"/>
    <x v="0"/>
    <x v="0"/>
    <x v="1"/>
    <x v="2"/>
    <x v="11"/>
    <s v="Mobile Model-115"/>
    <s v="PROD3117"/>
    <n v="8"/>
    <n v="930.2"/>
    <n v="7441.6"/>
    <n v="0"/>
    <n v="0"/>
    <n v="7441.6"/>
    <x v="2"/>
    <x v="3"/>
    <n v="0.15"/>
    <n v="1116.24"/>
  </r>
  <r>
    <s v="ORD2025003162"/>
    <x v="200"/>
    <s v="Customer 950"/>
    <s v="CUST6277"/>
    <x v="2"/>
    <x v="2"/>
    <x v="1"/>
    <x v="0"/>
    <x v="2"/>
    <s v="Lamp Model-689"/>
    <s v="PROD2478"/>
    <n v="8"/>
    <n v="383.38"/>
    <n v="3067.04"/>
    <n v="0.05"/>
    <n v="153.35"/>
    <n v="2913.69"/>
    <x v="1"/>
    <x v="1"/>
    <n v="0.3"/>
    <n v="874.11"/>
  </r>
  <r>
    <s v="ORD2025003163"/>
    <x v="250"/>
    <s v="Customer 1775"/>
    <s v="CUST7834"/>
    <x v="4"/>
    <x v="7"/>
    <x v="1"/>
    <x v="0"/>
    <x v="2"/>
    <s v="Lamp Model-313"/>
    <s v="PROD6029"/>
    <n v="8"/>
    <n v="118.92"/>
    <n v="951.36"/>
    <n v="0"/>
    <n v="0"/>
    <n v="951.36"/>
    <x v="2"/>
    <x v="1"/>
    <n v="0.3"/>
    <n v="285.41000000000003"/>
  </r>
  <r>
    <s v="ORD2025003164"/>
    <x v="75"/>
    <s v="Customer 1560"/>
    <s v="CUST1263"/>
    <x v="0"/>
    <x v="6"/>
    <x v="0"/>
    <x v="0"/>
    <x v="2"/>
    <s v="Lamp Model-679"/>
    <s v="PROD9475"/>
    <n v="6"/>
    <n v="927.98"/>
    <n v="5567.88"/>
    <n v="0"/>
    <n v="0"/>
    <n v="5567.88"/>
    <x v="1"/>
    <x v="1"/>
    <n v="0.25"/>
    <n v="1391.97"/>
  </r>
  <r>
    <s v="ORD2025003165"/>
    <x v="380"/>
    <s v="Customer 3784"/>
    <s v="CUST9580"/>
    <x v="2"/>
    <x v="12"/>
    <x v="1"/>
    <x v="0"/>
    <x v="0"/>
    <s v="Curtain Model-341"/>
    <s v="PROD2962"/>
    <n v="9"/>
    <n v="621.59"/>
    <n v="5594.31"/>
    <n v="0.2"/>
    <n v="1118.8599999999999"/>
    <n v="4475.45"/>
    <x v="2"/>
    <x v="1"/>
    <n v="0.3"/>
    <n v="1342.63"/>
  </r>
  <r>
    <s v="ORD2025003166"/>
    <x v="168"/>
    <s v="Customer 4486"/>
    <s v="CUST3834"/>
    <x v="2"/>
    <x v="2"/>
    <x v="0"/>
    <x v="0"/>
    <x v="0"/>
    <s v="Curtain Model-394"/>
    <s v="PROD9250"/>
    <n v="7"/>
    <n v="224.93"/>
    <n v="1574.51"/>
    <n v="0"/>
    <n v="0"/>
    <n v="1574.51"/>
    <x v="1"/>
    <x v="2"/>
    <n v="0.3"/>
    <n v="472.35"/>
  </r>
  <r>
    <s v="ORD2025003167"/>
    <x v="8"/>
    <s v="Customer 4761"/>
    <s v="CUST5843"/>
    <x v="0"/>
    <x v="13"/>
    <x v="1"/>
    <x v="2"/>
    <x v="8"/>
    <s v="Tablet Model-346"/>
    <s v="PROD7090"/>
    <n v="6"/>
    <n v="491.09"/>
    <n v="2946.54"/>
    <n v="0"/>
    <n v="0"/>
    <n v="2946.54"/>
    <x v="0"/>
    <x v="1"/>
    <n v="0.15"/>
    <n v="441.98"/>
  </r>
  <r>
    <s v="ORD2025003168"/>
    <x v="194"/>
    <s v="Customer 311"/>
    <s v="CUST2571"/>
    <x v="0"/>
    <x v="6"/>
    <x v="0"/>
    <x v="3"/>
    <x v="10"/>
    <s v="Perfume Model-477"/>
    <s v="PROD3685"/>
    <n v="3"/>
    <n v="482.35"/>
    <n v="1447.05"/>
    <n v="0.05"/>
    <n v="72.349999999999994"/>
    <n v="1374.7"/>
    <x v="0"/>
    <x v="1"/>
    <n v="0.15"/>
    <n v="206.21"/>
  </r>
  <r>
    <s v="ORD2025003169"/>
    <x v="8"/>
    <s v="Customer 2880"/>
    <s v="CUST6762"/>
    <x v="3"/>
    <x v="3"/>
    <x v="0"/>
    <x v="2"/>
    <x v="8"/>
    <s v="Tablet Model-541"/>
    <s v="PROD9133"/>
    <n v="5"/>
    <n v="279.3"/>
    <n v="1396.5"/>
    <n v="0.05"/>
    <n v="69.83"/>
    <n v="1326.67"/>
    <x v="2"/>
    <x v="1"/>
    <n v="0.3"/>
    <n v="398"/>
  </r>
  <r>
    <s v="ORD2025003170"/>
    <x v="60"/>
    <s v="Customer 1439"/>
    <s v="CUST8332"/>
    <x v="4"/>
    <x v="7"/>
    <x v="0"/>
    <x v="1"/>
    <x v="7"/>
    <s v="Jacket Model-873"/>
    <s v="PROD5678"/>
    <n v="1"/>
    <n v="797.71"/>
    <n v="797.71"/>
    <n v="0.2"/>
    <n v="159.54"/>
    <n v="638.16999999999996"/>
    <x v="1"/>
    <x v="3"/>
    <n v="0.3"/>
    <n v="191.45"/>
  </r>
  <r>
    <s v="ORD2025003171"/>
    <x v="376"/>
    <s v="Customer 927"/>
    <s v="CUST4652"/>
    <x v="2"/>
    <x v="12"/>
    <x v="0"/>
    <x v="1"/>
    <x v="7"/>
    <s v="Jacket Model-754"/>
    <s v="PROD2414"/>
    <n v="9"/>
    <n v="781.97"/>
    <n v="7037.73"/>
    <n v="0.1"/>
    <n v="703.77"/>
    <n v="6333.96"/>
    <x v="3"/>
    <x v="2"/>
    <n v="0.15"/>
    <n v="950.09"/>
  </r>
  <r>
    <s v="ORD2025003172"/>
    <x v="314"/>
    <s v="Customer 796"/>
    <s v="CUST2012"/>
    <x v="3"/>
    <x v="5"/>
    <x v="1"/>
    <x v="3"/>
    <x v="9"/>
    <s v="Lipstick Model-909"/>
    <s v="PROD6273"/>
    <n v="9"/>
    <n v="588.62"/>
    <n v="5297.58"/>
    <n v="0.2"/>
    <n v="1059.52"/>
    <n v="4238.0600000000004"/>
    <x v="0"/>
    <x v="3"/>
    <n v="0.3"/>
    <n v="1271.42"/>
  </r>
  <r>
    <s v="ORD2025003173"/>
    <x v="259"/>
    <s v="Customer 4211"/>
    <s v="CUST7206"/>
    <x v="4"/>
    <x v="11"/>
    <x v="0"/>
    <x v="3"/>
    <x v="9"/>
    <s v="Lipstick Model-795"/>
    <s v="PROD6891"/>
    <n v="5"/>
    <n v="953.94"/>
    <n v="4769.7"/>
    <n v="0.2"/>
    <n v="953.94"/>
    <n v="3815.76"/>
    <x v="0"/>
    <x v="0"/>
    <n v="0.25"/>
    <n v="953.94"/>
  </r>
  <r>
    <s v="ORD2025003174"/>
    <x v="402"/>
    <s v="Customer 4810"/>
    <s v="CUST8940"/>
    <x v="3"/>
    <x v="3"/>
    <x v="0"/>
    <x v="2"/>
    <x v="8"/>
    <s v="Tablet Model-431"/>
    <s v="PROD5090"/>
    <n v="7"/>
    <n v="572.59"/>
    <n v="4008.13"/>
    <n v="0.1"/>
    <n v="400.81"/>
    <n v="3607.32"/>
    <x v="2"/>
    <x v="2"/>
    <n v="0.25"/>
    <n v="901.83"/>
  </r>
  <r>
    <s v="ORD2025003175"/>
    <x v="319"/>
    <s v="Customer 555"/>
    <s v="CUST1386"/>
    <x v="3"/>
    <x v="3"/>
    <x v="1"/>
    <x v="0"/>
    <x v="2"/>
    <s v="Lamp Model-989"/>
    <s v="PROD3782"/>
    <n v="7"/>
    <n v="373.08"/>
    <n v="2611.56"/>
    <n v="0.05"/>
    <n v="130.58000000000001"/>
    <n v="2480.98"/>
    <x v="0"/>
    <x v="0"/>
    <n v="0.15"/>
    <n v="372.15"/>
  </r>
  <r>
    <s v="ORD2025003176"/>
    <x v="91"/>
    <s v="Customer 2629"/>
    <s v="CUST9103"/>
    <x v="4"/>
    <x v="11"/>
    <x v="0"/>
    <x v="1"/>
    <x v="7"/>
    <s v="Jacket Model-532"/>
    <s v="PROD5098"/>
    <n v="8"/>
    <n v="911.39"/>
    <n v="7291.12"/>
    <n v="0.1"/>
    <n v="729.11"/>
    <n v="6562.01"/>
    <x v="2"/>
    <x v="1"/>
    <n v="0.25"/>
    <n v="1640.5"/>
  </r>
  <r>
    <s v="ORD2025003177"/>
    <x v="403"/>
    <s v="Customer 2695"/>
    <s v="CUST7671"/>
    <x v="4"/>
    <x v="9"/>
    <x v="0"/>
    <x v="0"/>
    <x v="3"/>
    <s v="Sofa Model-689"/>
    <s v="PROD1936"/>
    <n v="8"/>
    <n v="268.26"/>
    <n v="2146.08"/>
    <n v="0"/>
    <n v="0"/>
    <n v="2146.08"/>
    <x v="1"/>
    <x v="0"/>
    <n v="0.3"/>
    <n v="643.82000000000005"/>
  </r>
  <r>
    <s v="ORD2025003178"/>
    <x v="371"/>
    <s v="Customer 2881"/>
    <s v="CUST5431"/>
    <x v="4"/>
    <x v="11"/>
    <x v="0"/>
    <x v="3"/>
    <x v="9"/>
    <s v="Lipstick Model-108"/>
    <s v="PROD8442"/>
    <n v="10"/>
    <n v="405.54"/>
    <n v="4055.4"/>
    <n v="0"/>
    <n v="0"/>
    <n v="4055.4"/>
    <x v="0"/>
    <x v="1"/>
    <n v="0.15"/>
    <n v="608.30999999999995"/>
  </r>
  <r>
    <s v="ORD2025003179"/>
    <x v="139"/>
    <s v="Customer 3557"/>
    <s v="CUST1373"/>
    <x v="4"/>
    <x v="9"/>
    <x v="1"/>
    <x v="3"/>
    <x v="9"/>
    <s v="Lipstick Model-231"/>
    <s v="PROD1275"/>
    <n v="7"/>
    <n v="751.98"/>
    <n v="5263.86"/>
    <n v="0.1"/>
    <n v="526.39"/>
    <n v="4737.47"/>
    <x v="2"/>
    <x v="2"/>
    <n v="0.3"/>
    <n v="1421.24"/>
  </r>
  <r>
    <s v="ORD2025003180"/>
    <x v="243"/>
    <s v="Customer 3074"/>
    <s v="CUST2948"/>
    <x v="3"/>
    <x v="3"/>
    <x v="0"/>
    <x v="0"/>
    <x v="2"/>
    <s v="Lamp Model-231"/>
    <s v="PROD8325"/>
    <n v="4"/>
    <n v="791.82"/>
    <n v="3167.28"/>
    <n v="0.05"/>
    <n v="158.36000000000001"/>
    <n v="3008.92"/>
    <x v="2"/>
    <x v="0"/>
    <n v="0.25"/>
    <n v="752.23"/>
  </r>
  <r>
    <s v="ORD2025003181"/>
    <x v="355"/>
    <s v="Customer 4496"/>
    <s v="CUST3673"/>
    <x v="0"/>
    <x v="6"/>
    <x v="0"/>
    <x v="3"/>
    <x v="10"/>
    <s v="Perfume Model-743"/>
    <s v="PROD2615"/>
    <n v="7"/>
    <n v="805.14"/>
    <n v="5635.98"/>
    <n v="0.05"/>
    <n v="281.8"/>
    <n v="5354.18"/>
    <x v="0"/>
    <x v="0"/>
    <n v="0.3"/>
    <n v="1606.25"/>
  </r>
  <r>
    <s v="ORD2025003182"/>
    <x v="392"/>
    <s v="Customer 3709"/>
    <s v="CUST9665"/>
    <x v="1"/>
    <x v="10"/>
    <x v="0"/>
    <x v="0"/>
    <x v="0"/>
    <s v="Curtain Model-419"/>
    <s v="PROD5443"/>
    <n v="5"/>
    <n v="165.22"/>
    <n v="826.1"/>
    <n v="0.1"/>
    <n v="82.61"/>
    <n v="743.49"/>
    <x v="3"/>
    <x v="0"/>
    <n v="0.3"/>
    <n v="223.05"/>
  </r>
  <r>
    <s v="ORD2025003183"/>
    <x v="235"/>
    <s v="Customer 3689"/>
    <s v="CUST7053"/>
    <x v="3"/>
    <x v="3"/>
    <x v="1"/>
    <x v="1"/>
    <x v="7"/>
    <s v="Jacket Model-253"/>
    <s v="PROD3532"/>
    <n v="7"/>
    <n v="378.66"/>
    <n v="2650.62"/>
    <n v="0.2"/>
    <n v="530.12"/>
    <n v="2120.5"/>
    <x v="2"/>
    <x v="0"/>
    <n v="0.15"/>
    <n v="318.07"/>
  </r>
  <r>
    <s v="ORD2025003184"/>
    <x v="318"/>
    <s v="Customer 4970"/>
    <s v="CUST1988"/>
    <x v="2"/>
    <x v="12"/>
    <x v="0"/>
    <x v="0"/>
    <x v="2"/>
    <s v="Lamp Model-202"/>
    <s v="PROD2232"/>
    <n v="9"/>
    <n v="609.59"/>
    <n v="5486.31"/>
    <n v="0.05"/>
    <n v="274.32"/>
    <n v="5211.99"/>
    <x v="2"/>
    <x v="3"/>
    <n v="0.3"/>
    <n v="1563.6"/>
  </r>
  <r>
    <s v="ORD2025003185"/>
    <x v="441"/>
    <s v="Customer 4976"/>
    <s v="CUST5379"/>
    <x v="2"/>
    <x v="2"/>
    <x v="0"/>
    <x v="0"/>
    <x v="3"/>
    <s v="Sofa Model-985"/>
    <s v="PROD8787"/>
    <n v="5"/>
    <n v="320.66000000000003"/>
    <n v="1603.3"/>
    <n v="0.05"/>
    <n v="80.17"/>
    <n v="1523.13"/>
    <x v="3"/>
    <x v="0"/>
    <n v="0.3"/>
    <n v="456.94"/>
  </r>
  <r>
    <s v="ORD2025003186"/>
    <x v="449"/>
    <s v="Customer 2129"/>
    <s v="CUST7352"/>
    <x v="1"/>
    <x v="10"/>
    <x v="1"/>
    <x v="2"/>
    <x v="4"/>
    <s v="Laptop Model-962"/>
    <s v="PROD4087"/>
    <n v="1"/>
    <n v="774.91"/>
    <n v="774.91"/>
    <n v="0.2"/>
    <n v="154.97999999999999"/>
    <n v="619.92999999999995"/>
    <x v="1"/>
    <x v="2"/>
    <n v="0.25"/>
    <n v="154.97999999999999"/>
  </r>
  <r>
    <s v="ORD2025003187"/>
    <x v="380"/>
    <s v="Customer 3989"/>
    <s v="CUST3494"/>
    <x v="3"/>
    <x v="3"/>
    <x v="0"/>
    <x v="0"/>
    <x v="2"/>
    <s v="Lamp Model-683"/>
    <s v="PROD3389"/>
    <n v="1"/>
    <n v="247.36"/>
    <n v="247.36"/>
    <n v="0.1"/>
    <n v="24.74"/>
    <n v="222.62"/>
    <x v="1"/>
    <x v="2"/>
    <n v="0.25"/>
    <n v="55.66"/>
  </r>
  <r>
    <s v="ORD2025003188"/>
    <x v="126"/>
    <s v="Customer 69"/>
    <s v="CUST2069"/>
    <x v="1"/>
    <x v="1"/>
    <x v="0"/>
    <x v="0"/>
    <x v="0"/>
    <s v="Curtain Model-587"/>
    <s v="PROD1443"/>
    <n v="7"/>
    <n v="288.49"/>
    <n v="2019.43"/>
    <n v="0"/>
    <n v="0"/>
    <n v="2019.43"/>
    <x v="3"/>
    <x v="3"/>
    <n v="0.3"/>
    <n v="605.83000000000004"/>
  </r>
  <r>
    <s v="ORD2025003189"/>
    <x v="309"/>
    <s v="Customer 2025"/>
    <s v="CUST8293"/>
    <x v="1"/>
    <x v="4"/>
    <x v="1"/>
    <x v="3"/>
    <x v="10"/>
    <s v="Perfume Model-668"/>
    <s v="PROD2684"/>
    <n v="4"/>
    <n v="684.3"/>
    <n v="2737.2"/>
    <n v="0"/>
    <n v="0"/>
    <n v="2737.2"/>
    <x v="0"/>
    <x v="0"/>
    <n v="0.15"/>
    <n v="410.58"/>
  </r>
  <r>
    <s v="ORD2025003190"/>
    <x v="434"/>
    <s v="Customer 773"/>
    <s v="CUST4593"/>
    <x v="2"/>
    <x v="14"/>
    <x v="0"/>
    <x v="1"/>
    <x v="7"/>
    <s v="Jacket Model-664"/>
    <s v="PROD7474"/>
    <n v="7"/>
    <n v="727.38"/>
    <n v="5091.66"/>
    <n v="0.2"/>
    <n v="1018.33"/>
    <n v="4073.33"/>
    <x v="0"/>
    <x v="1"/>
    <n v="0.3"/>
    <n v="1222"/>
  </r>
  <r>
    <s v="ORD2025003191"/>
    <x v="38"/>
    <s v="Customer 1209"/>
    <s v="CUST1707"/>
    <x v="2"/>
    <x v="12"/>
    <x v="1"/>
    <x v="2"/>
    <x v="11"/>
    <s v="Mobile Model-723"/>
    <s v="PROD8172"/>
    <n v="9"/>
    <n v="676.61"/>
    <n v="6089.49"/>
    <n v="0.2"/>
    <n v="1217.9000000000001"/>
    <n v="4871.59"/>
    <x v="2"/>
    <x v="0"/>
    <n v="0.15"/>
    <n v="730.74"/>
  </r>
  <r>
    <s v="ORD2025003192"/>
    <x v="74"/>
    <s v="Customer 3336"/>
    <s v="CUST7711"/>
    <x v="1"/>
    <x v="1"/>
    <x v="1"/>
    <x v="3"/>
    <x v="10"/>
    <s v="Perfume Model-741"/>
    <s v="PROD3721"/>
    <n v="6"/>
    <n v="593.91999999999996"/>
    <n v="3563.52"/>
    <n v="0.1"/>
    <n v="356.35"/>
    <n v="3207.17"/>
    <x v="3"/>
    <x v="1"/>
    <n v="0.15"/>
    <n v="481.08"/>
  </r>
  <r>
    <s v="ORD2025003193"/>
    <x v="386"/>
    <s v="Customer 3350"/>
    <s v="CUST9403"/>
    <x v="4"/>
    <x v="11"/>
    <x v="1"/>
    <x v="3"/>
    <x v="9"/>
    <s v="Lipstick Model-574"/>
    <s v="PROD4048"/>
    <n v="3"/>
    <n v="899.63"/>
    <n v="2698.89"/>
    <n v="0"/>
    <n v="0"/>
    <n v="2698.89"/>
    <x v="0"/>
    <x v="0"/>
    <n v="0.25"/>
    <n v="674.72"/>
  </r>
  <r>
    <s v="ORD2025003194"/>
    <x v="2"/>
    <s v="Customer 4785"/>
    <s v="CUST9831"/>
    <x v="3"/>
    <x v="5"/>
    <x v="0"/>
    <x v="0"/>
    <x v="0"/>
    <s v="Curtain Model-115"/>
    <s v="PROD1098"/>
    <n v="10"/>
    <n v="355.98"/>
    <n v="3559.8"/>
    <n v="0.1"/>
    <n v="355.98"/>
    <n v="3203.82"/>
    <x v="1"/>
    <x v="1"/>
    <n v="0.15"/>
    <n v="480.57"/>
  </r>
  <r>
    <s v="ORD2025003195"/>
    <x v="426"/>
    <s v="Customer 3201"/>
    <s v="CUST2355"/>
    <x v="2"/>
    <x v="2"/>
    <x v="0"/>
    <x v="1"/>
    <x v="1"/>
    <s v="Jeans Model-783"/>
    <s v="PROD3404"/>
    <n v="10"/>
    <n v="839.26"/>
    <n v="8392.6"/>
    <n v="0.05"/>
    <n v="419.63"/>
    <n v="7972.97"/>
    <x v="2"/>
    <x v="0"/>
    <n v="0.15"/>
    <n v="1195.95"/>
  </r>
  <r>
    <s v="ORD2025003196"/>
    <x v="196"/>
    <s v="Customer 2152"/>
    <s v="CUST7406"/>
    <x v="0"/>
    <x v="6"/>
    <x v="0"/>
    <x v="0"/>
    <x v="3"/>
    <s v="Sofa Model-321"/>
    <s v="PROD8567"/>
    <n v="4"/>
    <n v="903.43"/>
    <n v="3613.72"/>
    <n v="0"/>
    <n v="0"/>
    <n v="3613.72"/>
    <x v="2"/>
    <x v="0"/>
    <n v="0.15"/>
    <n v="542.05999999999995"/>
  </r>
  <r>
    <s v="ORD2025003197"/>
    <x v="358"/>
    <s v="Customer 311"/>
    <s v="CUST5173"/>
    <x v="4"/>
    <x v="7"/>
    <x v="0"/>
    <x v="0"/>
    <x v="2"/>
    <s v="Lamp Model-228"/>
    <s v="PROD6868"/>
    <n v="9"/>
    <n v="591.04"/>
    <n v="5319.36"/>
    <n v="0.1"/>
    <n v="531.94000000000005"/>
    <n v="4787.42"/>
    <x v="0"/>
    <x v="0"/>
    <n v="0.3"/>
    <n v="1436.23"/>
  </r>
  <r>
    <s v="ORD2025003198"/>
    <x v="180"/>
    <s v="Customer 3571"/>
    <s v="CUST3281"/>
    <x v="1"/>
    <x v="1"/>
    <x v="0"/>
    <x v="0"/>
    <x v="3"/>
    <s v="Sofa Model-813"/>
    <s v="PROD5369"/>
    <n v="7"/>
    <n v="804.54"/>
    <n v="5631.78"/>
    <n v="0.1"/>
    <n v="563.17999999999995"/>
    <n v="5068.6000000000004"/>
    <x v="3"/>
    <x v="0"/>
    <n v="0.15"/>
    <n v="760.29"/>
  </r>
  <r>
    <s v="ORD2025003199"/>
    <x v="238"/>
    <s v="Customer 2908"/>
    <s v="CUST3369"/>
    <x v="4"/>
    <x v="7"/>
    <x v="1"/>
    <x v="2"/>
    <x v="11"/>
    <s v="Mobile Model-620"/>
    <s v="PROD9727"/>
    <n v="6"/>
    <n v="608.55999999999995"/>
    <n v="3651.36"/>
    <n v="0"/>
    <n v="0"/>
    <n v="3651.36"/>
    <x v="1"/>
    <x v="3"/>
    <n v="0.25"/>
    <n v="912.84"/>
  </r>
  <r>
    <s v="ORD2025003200"/>
    <x v="365"/>
    <s v="Customer 4482"/>
    <s v="CUST2094"/>
    <x v="1"/>
    <x v="1"/>
    <x v="1"/>
    <x v="3"/>
    <x v="10"/>
    <s v="Perfume Model-734"/>
    <s v="PROD6325"/>
    <n v="1"/>
    <n v="410.31"/>
    <n v="410.31"/>
    <n v="0.2"/>
    <n v="82.06"/>
    <n v="328.25"/>
    <x v="0"/>
    <x v="0"/>
    <n v="0.25"/>
    <n v="82.06"/>
  </r>
  <r>
    <s v="ORD2025003201"/>
    <x v="42"/>
    <s v="Customer 2521"/>
    <s v="CUST2019"/>
    <x v="0"/>
    <x v="0"/>
    <x v="1"/>
    <x v="1"/>
    <x v="7"/>
    <s v="Jacket Model-874"/>
    <s v="PROD4778"/>
    <n v="8"/>
    <n v="658.48"/>
    <n v="5267.84"/>
    <n v="0.05"/>
    <n v="263.39"/>
    <n v="5004.45"/>
    <x v="3"/>
    <x v="2"/>
    <n v="0.3"/>
    <n v="1501.33"/>
  </r>
  <r>
    <s v="ORD2025003202"/>
    <x v="81"/>
    <s v="Customer 1695"/>
    <s v="CUST4648"/>
    <x v="1"/>
    <x v="1"/>
    <x v="0"/>
    <x v="0"/>
    <x v="0"/>
    <s v="Curtain Model-589"/>
    <s v="PROD3725"/>
    <n v="1"/>
    <n v="369.44"/>
    <n v="369.44"/>
    <n v="0.1"/>
    <n v="36.94"/>
    <n v="332.5"/>
    <x v="2"/>
    <x v="2"/>
    <n v="0.25"/>
    <n v="83.12"/>
  </r>
  <r>
    <s v="ORD2025003203"/>
    <x v="271"/>
    <s v="Customer 1084"/>
    <s v="CUST6986"/>
    <x v="1"/>
    <x v="10"/>
    <x v="1"/>
    <x v="2"/>
    <x v="11"/>
    <s v="Mobile Model-236"/>
    <s v="PROD7140"/>
    <n v="4"/>
    <n v="993.29"/>
    <n v="3973.16"/>
    <n v="0.05"/>
    <n v="198.66"/>
    <n v="3774.5"/>
    <x v="0"/>
    <x v="3"/>
    <n v="0.3"/>
    <n v="1132.3499999999999"/>
  </r>
  <r>
    <s v="ORD2025003204"/>
    <x v="252"/>
    <s v="Customer 4924"/>
    <s v="CUST4423"/>
    <x v="0"/>
    <x v="13"/>
    <x v="1"/>
    <x v="1"/>
    <x v="5"/>
    <s v="Shirt Model-383"/>
    <s v="PROD5230"/>
    <n v="3"/>
    <n v="321.7"/>
    <n v="965.1"/>
    <n v="0.1"/>
    <n v="96.51"/>
    <n v="868.59"/>
    <x v="3"/>
    <x v="1"/>
    <n v="0.25"/>
    <n v="217.15"/>
  </r>
  <r>
    <s v="ORD2025003205"/>
    <x v="377"/>
    <s v="Customer 802"/>
    <s v="CUST7757"/>
    <x v="0"/>
    <x v="6"/>
    <x v="0"/>
    <x v="0"/>
    <x v="2"/>
    <s v="Lamp Model-882"/>
    <s v="PROD9721"/>
    <n v="4"/>
    <n v="175.59"/>
    <n v="702.36"/>
    <n v="0.05"/>
    <n v="35.119999999999997"/>
    <n v="667.24"/>
    <x v="0"/>
    <x v="1"/>
    <n v="0.15"/>
    <n v="100.09"/>
  </r>
  <r>
    <s v="ORD2025003206"/>
    <x v="61"/>
    <s v="Customer 283"/>
    <s v="CUST5699"/>
    <x v="4"/>
    <x v="7"/>
    <x v="0"/>
    <x v="0"/>
    <x v="2"/>
    <s v="Lamp Model-268"/>
    <s v="PROD6441"/>
    <n v="5"/>
    <n v="241.55"/>
    <n v="1207.75"/>
    <n v="0"/>
    <n v="0"/>
    <n v="1207.75"/>
    <x v="2"/>
    <x v="2"/>
    <n v="0.25"/>
    <n v="301.94"/>
  </r>
  <r>
    <s v="ORD2025003207"/>
    <x v="341"/>
    <s v="Customer 3091"/>
    <s v="CUST2150"/>
    <x v="0"/>
    <x v="13"/>
    <x v="0"/>
    <x v="3"/>
    <x v="9"/>
    <s v="Lipstick Model-202"/>
    <s v="PROD8050"/>
    <n v="4"/>
    <n v="178.78"/>
    <n v="715.12"/>
    <n v="0"/>
    <n v="0"/>
    <n v="715.12"/>
    <x v="1"/>
    <x v="3"/>
    <n v="0.3"/>
    <n v="214.54"/>
  </r>
  <r>
    <s v="ORD2025003208"/>
    <x v="256"/>
    <s v="Customer 4579"/>
    <s v="CUST5932"/>
    <x v="3"/>
    <x v="3"/>
    <x v="0"/>
    <x v="1"/>
    <x v="5"/>
    <s v="Shirt Model-317"/>
    <s v="PROD3982"/>
    <n v="4"/>
    <n v="275.49"/>
    <n v="1101.96"/>
    <n v="0.05"/>
    <n v="55.1"/>
    <n v="1046.8599999999999"/>
    <x v="3"/>
    <x v="3"/>
    <n v="0.3"/>
    <n v="314.06"/>
  </r>
  <r>
    <s v="ORD2025003209"/>
    <x v="94"/>
    <s v="Customer 1039"/>
    <s v="CUST4809"/>
    <x v="3"/>
    <x v="5"/>
    <x v="0"/>
    <x v="0"/>
    <x v="0"/>
    <s v="Curtain Model-892"/>
    <s v="PROD3574"/>
    <n v="3"/>
    <n v="974.96"/>
    <n v="2924.88"/>
    <n v="0.1"/>
    <n v="292.49"/>
    <n v="2632.39"/>
    <x v="2"/>
    <x v="2"/>
    <n v="0.15"/>
    <n v="394.86"/>
  </r>
  <r>
    <s v="ORD2025003210"/>
    <x v="389"/>
    <s v="Customer 4997"/>
    <s v="CUST8686"/>
    <x v="3"/>
    <x v="3"/>
    <x v="0"/>
    <x v="0"/>
    <x v="2"/>
    <s v="Lamp Model-295"/>
    <s v="PROD9734"/>
    <n v="4"/>
    <n v="434.56"/>
    <n v="1738.24"/>
    <n v="0.1"/>
    <n v="173.82"/>
    <n v="1564.42"/>
    <x v="1"/>
    <x v="1"/>
    <n v="0.3"/>
    <n v="469.33"/>
  </r>
  <r>
    <s v="ORD2025003211"/>
    <x v="393"/>
    <s v="Customer 3181"/>
    <s v="CUST8362"/>
    <x v="0"/>
    <x v="6"/>
    <x v="1"/>
    <x v="3"/>
    <x v="10"/>
    <s v="Perfume Model-462"/>
    <s v="PROD1579"/>
    <n v="10"/>
    <n v="327.36"/>
    <n v="3273.6"/>
    <n v="0"/>
    <n v="0"/>
    <n v="3273.6"/>
    <x v="0"/>
    <x v="2"/>
    <n v="0.3"/>
    <n v="982.08"/>
  </r>
  <r>
    <s v="ORD2025003212"/>
    <x v="90"/>
    <s v="Customer 2112"/>
    <s v="CUST6612"/>
    <x v="1"/>
    <x v="1"/>
    <x v="1"/>
    <x v="1"/>
    <x v="1"/>
    <s v="Jeans Model-695"/>
    <s v="PROD1768"/>
    <n v="7"/>
    <n v="636.02"/>
    <n v="4452.1400000000003"/>
    <n v="0.2"/>
    <n v="890.43"/>
    <n v="3561.71"/>
    <x v="0"/>
    <x v="0"/>
    <n v="0.3"/>
    <n v="1068.51"/>
  </r>
  <r>
    <s v="ORD2025003213"/>
    <x v="132"/>
    <s v="Customer 4305"/>
    <s v="CUST7492"/>
    <x v="2"/>
    <x v="2"/>
    <x v="0"/>
    <x v="1"/>
    <x v="1"/>
    <s v="Jeans Model-980"/>
    <s v="PROD5229"/>
    <n v="4"/>
    <n v="966.59"/>
    <n v="3866.36"/>
    <n v="0.1"/>
    <n v="386.64"/>
    <n v="3479.72"/>
    <x v="2"/>
    <x v="3"/>
    <n v="0.25"/>
    <n v="869.93"/>
  </r>
  <r>
    <s v="ORD2025003214"/>
    <x v="405"/>
    <s v="Customer 708"/>
    <s v="CUST1701"/>
    <x v="3"/>
    <x v="5"/>
    <x v="1"/>
    <x v="0"/>
    <x v="0"/>
    <s v="Curtain Model-903"/>
    <s v="PROD3002"/>
    <n v="2"/>
    <n v="463.54"/>
    <n v="927.08"/>
    <n v="0"/>
    <n v="0"/>
    <n v="927.08"/>
    <x v="3"/>
    <x v="2"/>
    <n v="0.25"/>
    <n v="231.77"/>
  </r>
  <r>
    <s v="ORD2025003215"/>
    <x v="321"/>
    <s v="Customer 2213"/>
    <s v="CUST6994"/>
    <x v="3"/>
    <x v="3"/>
    <x v="1"/>
    <x v="1"/>
    <x v="1"/>
    <s v="Jeans Model-879"/>
    <s v="PROD6875"/>
    <n v="7"/>
    <n v="564.78"/>
    <n v="3953.46"/>
    <n v="0"/>
    <n v="0"/>
    <n v="3953.46"/>
    <x v="0"/>
    <x v="3"/>
    <n v="0.15"/>
    <n v="593.02"/>
  </r>
  <r>
    <s v="ORD2025003216"/>
    <x v="92"/>
    <s v="Customer 2660"/>
    <s v="CUST2485"/>
    <x v="4"/>
    <x v="7"/>
    <x v="0"/>
    <x v="0"/>
    <x v="3"/>
    <s v="Sofa Model-531"/>
    <s v="PROD7013"/>
    <n v="7"/>
    <n v="835.61"/>
    <n v="5849.27"/>
    <n v="0.1"/>
    <n v="584.92999999999995"/>
    <n v="5264.34"/>
    <x v="2"/>
    <x v="0"/>
    <n v="0.15"/>
    <n v="789.65"/>
  </r>
  <r>
    <s v="ORD2025003217"/>
    <x v="242"/>
    <s v="Customer 3611"/>
    <s v="CUST5401"/>
    <x v="2"/>
    <x v="12"/>
    <x v="1"/>
    <x v="2"/>
    <x v="11"/>
    <s v="Mobile Model-848"/>
    <s v="PROD3566"/>
    <n v="4"/>
    <n v="347.35"/>
    <n v="1389.4"/>
    <n v="0"/>
    <n v="0"/>
    <n v="1389.4"/>
    <x v="0"/>
    <x v="2"/>
    <n v="0.15"/>
    <n v="208.41"/>
  </r>
  <r>
    <s v="ORD2025003218"/>
    <x v="159"/>
    <s v="Customer 1898"/>
    <s v="CUST4812"/>
    <x v="1"/>
    <x v="10"/>
    <x v="0"/>
    <x v="2"/>
    <x v="11"/>
    <s v="Mobile Model-300"/>
    <s v="PROD1965"/>
    <n v="4"/>
    <n v="509.46"/>
    <n v="2037.84"/>
    <n v="0.1"/>
    <n v="203.78"/>
    <n v="1834.06"/>
    <x v="1"/>
    <x v="1"/>
    <n v="0.15"/>
    <n v="275.11"/>
  </r>
  <r>
    <s v="ORD2025003219"/>
    <x v="427"/>
    <s v="Customer 4476"/>
    <s v="CUST4431"/>
    <x v="0"/>
    <x v="6"/>
    <x v="1"/>
    <x v="2"/>
    <x v="8"/>
    <s v="Tablet Model-617"/>
    <s v="PROD4332"/>
    <n v="4"/>
    <n v="234.93"/>
    <n v="939.72"/>
    <n v="0.05"/>
    <n v="46.99"/>
    <n v="892.73"/>
    <x v="1"/>
    <x v="3"/>
    <n v="0.3"/>
    <n v="267.82"/>
  </r>
  <r>
    <s v="ORD2025003220"/>
    <x v="281"/>
    <s v="Customer 889"/>
    <s v="CUST1119"/>
    <x v="0"/>
    <x v="13"/>
    <x v="1"/>
    <x v="2"/>
    <x v="11"/>
    <s v="Mobile Model-614"/>
    <s v="PROD2241"/>
    <n v="5"/>
    <n v="805.8"/>
    <n v="4029"/>
    <n v="0.2"/>
    <n v="805.8"/>
    <n v="3223.2"/>
    <x v="2"/>
    <x v="2"/>
    <n v="0.15"/>
    <n v="483.48"/>
  </r>
  <r>
    <s v="ORD2025003221"/>
    <x v="400"/>
    <s v="Customer 1431"/>
    <s v="CUST4110"/>
    <x v="3"/>
    <x v="3"/>
    <x v="0"/>
    <x v="0"/>
    <x v="3"/>
    <s v="Sofa Model-608"/>
    <s v="PROD5986"/>
    <n v="6"/>
    <n v="735.33"/>
    <n v="4411.9799999999996"/>
    <n v="0.05"/>
    <n v="220.6"/>
    <n v="4191.38"/>
    <x v="3"/>
    <x v="3"/>
    <n v="0.15"/>
    <n v="628.71"/>
  </r>
  <r>
    <s v="ORD2025003222"/>
    <x v="78"/>
    <s v="Customer 1037"/>
    <s v="CUST2749"/>
    <x v="0"/>
    <x v="6"/>
    <x v="0"/>
    <x v="1"/>
    <x v="7"/>
    <s v="Jacket Model-518"/>
    <s v="PROD3180"/>
    <n v="4"/>
    <n v="537.05999999999995"/>
    <n v="2148.2399999999998"/>
    <n v="0"/>
    <n v="0"/>
    <n v="2148.2399999999998"/>
    <x v="3"/>
    <x v="2"/>
    <n v="0.25"/>
    <n v="537.05999999999995"/>
  </r>
  <r>
    <s v="ORD2025003223"/>
    <x v="282"/>
    <s v="Customer 1110"/>
    <s v="CUST8490"/>
    <x v="1"/>
    <x v="4"/>
    <x v="1"/>
    <x v="2"/>
    <x v="8"/>
    <s v="Tablet Model-525"/>
    <s v="PROD8943"/>
    <n v="10"/>
    <n v="591.53"/>
    <n v="5915.3"/>
    <n v="0.2"/>
    <n v="1183.06"/>
    <n v="4732.24"/>
    <x v="2"/>
    <x v="0"/>
    <n v="0.3"/>
    <n v="1419.67"/>
  </r>
  <r>
    <s v="ORD2025003224"/>
    <x v="219"/>
    <s v="Customer 3036"/>
    <s v="CUST6246"/>
    <x v="2"/>
    <x v="12"/>
    <x v="1"/>
    <x v="3"/>
    <x v="9"/>
    <s v="Lipstick Model-911"/>
    <s v="PROD5952"/>
    <n v="8"/>
    <n v="400.52"/>
    <n v="3204.16"/>
    <n v="0.1"/>
    <n v="320.42"/>
    <n v="2883.74"/>
    <x v="1"/>
    <x v="2"/>
    <n v="0.15"/>
    <n v="432.56"/>
  </r>
  <r>
    <s v="ORD2025003225"/>
    <x v="300"/>
    <s v="Customer 2671"/>
    <s v="CUST9444"/>
    <x v="3"/>
    <x v="8"/>
    <x v="0"/>
    <x v="2"/>
    <x v="4"/>
    <s v="Laptop Model-400"/>
    <s v="PROD7707"/>
    <n v="10"/>
    <n v="315.27"/>
    <n v="3152.7"/>
    <n v="0.2"/>
    <n v="630.54"/>
    <n v="2522.16"/>
    <x v="3"/>
    <x v="0"/>
    <n v="0.15"/>
    <n v="378.32"/>
  </r>
  <r>
    <s v="ORD2025003226"/>
    <x v="74"/>
    <s v="Customer 2409"/>
    <s v="CUST6614"/>
    <x v="1"/>
    <x v="1"/>
    <x v="0"/>
    <x v="2"/>
    <x v="4"/>
    <s v="Laptop Model-890"/>
    <s v="PROD9344"/>
    <n v="6"/>
    <n v="726.72"/>
    <n v="4360.32"/>
    <n v="0"/>
    <n v="0"/>
    <n v="4360.32"/>
    <x v="2"/>
    <x v="2"/>
    <n v="0.25"/>
    <n v="1090.08"/>
  </r>
  <r>
    <s v="ORD2025003227"/>
    <x v="255"/>
    <s v="Customer 1667"/>
    <s v="CUST4555"/>
    <x v="0"/>
    <x v="13"/>
    <x v="1"/>
    <x v="1"/>
    <x v="7"/>
    <s v="Jacket Model-905"/>
    <s v="PROD7299"/>
    <n v="3"/>
    <n v="842.63"/>
    <n v="2527.89"/>
    <n v="0.05"/>
    <n v="126.39"/>
    <n v="2401.5"/>
    <x v="0"/>
    <x v="2"/>
    <n v="0.25"/>
    <n v="600.38"/>
  </r>
  <r>
    <s v="ORD2025003228"/>
    <x v="247"/>
    <s v="Customer 2280"/>
    <s v="CUST8614"/>
    <x v="1"/>
    <x v="4"/>
    <x v="0"/>
    <x v="1"/>
    <x v="1"/>
    <s v="Jeans Model-123"/>
    <s v="PROD4897"/>
    <n v="7"/>
    <n v="594.91999999999996"/>
    <n v="4164.4399999999996"/>
    <n v="0"/>
    <n v="0"/>
    <n v="4164.4399999999996"/>
    <x v="2"/>
    <x v="0"/>
    <n v="0.3"/>
    <n v="1249.33"/>
  </r>
  <r>
    <s v="ORD2025003229"/>
    <x v="336"/>
    <s v="Customer 995"/>
    <s v="CUST3598"/>
    <x v="3"/>
    <x v="3"/>
    <x v="1"/>
    <x v="0"/>
    <x v="2"/>
    <s v="Lamp Model-111"/>
    <s v="PROD4296"/>
    <n v="7"/>
    <n v="596.75"/>
    <n v="4177.25"/>
    <n v="0.1"/>
    <n v="417.73"/>
    <n v="3759.52"/>
    <x v="1"/>
    <x v="1"/>
    <n v="0.15"/>
    <n v="563.92999999999995"/>
  </r>
  <r>
    <s v="ORD2025003230"/>
    <x v="55"/>
    <s v="Customer 3957"/>
    <s v="CUST4135"/>
    <x v="2"/>
    <x v="12"/>
    <x v="1"/>
    <x v="3"/>
    <x v="9"/>
    <s v="Lipstick Model-711"/>
    <s v="PROD4407"/>
    <n v="5"/>
    <n v="946.39"/>
    <n v="4731.95"/>
    <n v="0"/>
    <n v="0"/>
    <n v="4731.95"/>
    <x v="3"/>
    <x v="2"/>
    <n v="0.3"/>
    <n v="1419.58"/>
  </r>
  <r>
    <s v="ORD2025003231"/>
    <x v="395"/>
    <s v="Customer 3915"/>
    <s v="CUST3181"/>
    <x v="2"/>
    <x v="12"/>
    <x v="0"/>
    <x v="2"/>
    <x v="4"/>
    <s v="Laptop Model-935"/>
    <s v="PROD7564"/>
    <n v="9"/>
    <n v="425.69"/>
    <n v="3831.21"/>
    <n v="0.05"/>
    <n v="191.56"/>
    <n v="3639.65"/>
    <x v="1"/>
    <x v="3"/>
    <n v="0.15"/>
    <n v="545.95000000000005"/>
  </r>
  <r>
    <s v="ORD2025003232"/>
    <x v="235"/>
    <s v="Customer 63"/>
    <s v="CUST4941"/>
    <x v="3"/>
    <x v="3"/>
    <x v="0"/>
    <x v="0"/>
    <x v="3"/>
    <s v="Sofa Model-759"/>
    <s v="PROD4355"/>
    <n v="3"/>
    <n v="146.79"/>
    <n v="440.37"/>
    <n v="0"/>
    <n v="0"/>
    <n v="440.37"/>
    <x v="2"/>
    <x v="3"/>
    <n v="0.25"/>
    <n v="110.09"/>
  </r>
  <r>
    <s v="ORD2025003233"/>
    <x v="246"/>
    <s v="Customer 1343"/>
    <s v="CUST8479"/>
    <x v="3"/>
    <x v="5"/>
    <x v="1"/>
    <x v="0"/>
    <x v="3"/>
    <s v="Sofa Model-648"/>
    <s v="PROD6517"/>
    <n v="8"/>
    <n v="536.70000000000005"/>
    <n v="4293.6000000000004"/>
    <n v="0.05"/>
    <n v="214.68"/>
    <n v="4078.92"/>
    <x v="0"/>
    <x v="3"/>
    <n v="0.3"/>
    <n v="1223.68"/>
  </r>
  <r>
    <s v="ORD2025003234"/>
    <x v="368"/>
    <s v="Customer 1639"/>
    <s v="CUST9920"/>
    <x v="1"/>
    <x v="4"/>
    <x v="0"/>
    <x v="2"/>
    <x v="8"/>
    <s v="Tablet Model-608"/>
    <s v="PROD4216"/>
    <n v="10"/>
    <n v="479.05"/>
    <n v="4790.5"/>
    <n v="0.2"/>
    <n v="958.1"/>
    <n v="3832.4"/>
    <x v="1"/>
    <x v="1"/>
    <n v="0.3"/>
    <n v="1149.72"/>
  </r>
  <r>
    <s v="ORD2025003235"/>
    <x v="80"/>
    <s v="Customer 4557"/>
    <s v="CUST7051"/>
    <x v="2"/>
    <x v="12"/>
    <x v="0"/>
    <x v="1"/>
    <x v="1"/>
    <s v="Jeans Model-873"/>
    <s v="PROD8690"/>
    <n v="5"/>
    <n v="983.45"/>
    <n v="4917.25"/>
    <n v="0"/>
    <n v="0"/>
    <n v="4917.25"/>
    <x v="3"/>
    <x v="0"/>
    <n v="0.25"/>
    <n v="1229.31"/>
  </r>
  <r>
    <s v="ORD2025003236"/>
    <x v="209"/>
    <s v="Customer 1985"/>
    <s v="CUST5737"/>
    <x v="1"/>
    <x v="4"/>
    <x v="1"/>
    <x v="0"/>
    <x v="2"/>
    <s v="Lamp Model-702"/>
    <s v="PROD1568"/>
    <n v="5"/>
    <n v="897.92"/>
    <n v="4489.6000000000004"/>
    <n v="0"/>
    <n v="0"/>
    <n v="4489.6000000000004"/>
    <x v="0"/>
    <x v="3"/>
    <n v="0.3"/>
    <n v="1346.88"/>
  </r>
  <r>
    <s v="ORD2025003237"/>
    <x v="301"/>
    <s v="Customer 1156"/>
    <s v="CUST6955"/>
    <x v="2"/>
    <x v="14"/>
    <x v="0"/>
    <x v="1"/>
    <x v="1"/>
    <s v="Jeans Model-373"/>
    <s v="PROD3432"/>
    <n v="5"/>
    <n v="387.82"/>
    <n v="1939.1"/>
    <n v="0.1"/>
    <n v="193.91"/>
    <n v="1745.19"/>
    <x v="2"/>
    <x v="1"/>
    <n v="0.15"/>
    <n v="261.77999999999997"/>
  </r>
  <r>
    <s v="ORD2025003238"/>
    <x v="194"/>
    <s v="Customer 2102"/>
    <s v="CUST6846"/>
    <x v="1"/>
    <x v="1"/>
    <x v="0"/>
    <x v="2"/>
    <x v="8"/>
    <s v="Tablet Model-703"/>
    <s v="PROD4766"/>
    <n v="6"/>
    <n v="252.68"/>
    <n v="1516.08"/>
    <n v="0.05"/>
    <n v="75.8"/>
    <n v="1440.28"/>
    <x v="1"/>
    <x v="2"/>
    <n v="0.25"/>
    <n v="360.07"/>
  </r>
  <r>
    <s v="ORD2025003239"/>
    <x v="435"/>
    <s v="Customer 2381"/>
    <s v="CUST2583"/>
    <x v="2"/>
    <x v="14"/>
    <x v="0"/>
    <x v="2"/>
    <x v="8"/>
    <s v="Tablet Model-277"/>
    <s v="PROD5252"/>
    <n v="2"/>
    <n v="495.17"/>
    <n v="990.34"/>
    <n v="0.1"/>
    <n v="99.03"/>
    <n v="891.31"/>
    <x v="3"/>
    <x v="0"/>
    <n v="0.25"/>
    <n v="222.83"/>
  </r>
  <r>
    <s v="ORD2025003240"/>
    <x v="308"/>
    <s v="Customer 74"/>
    <s v="CUST2417"/>
    <x v="3"/>
    <x v="5"/>
    <x v="0"/>
    <x v="1"/>
    <x v="5"/>
    <s v="Shirt Model-213"/>
    <s v="PROD3576"/>
    <n v="8"/>
    <n v="317.2"/>
    <n v="2537.6"/>
    <n v="0.2"/>
    <n v="507.52"/>
    <n v="2030.08"/>
    <x v="1"/>
    <x v="2"/>
    <n v="0.25"/>
    <n v="507.52"/>
  </r>
  <r>
    <s v="ORD2025003241"/>
    <x v="225"/>
    <s v="Customer 4611"/>
    <s v="CUST6770"/>
    <x v="1"/>
    <x v="10"/>
    <x v="0"/>
    <x v="3"/>
    <x v="9"/>
    <s v="Lipstick Model-494"/>
    <s v="PROD4249"/>
    <n v="10"/>
    <n v="116.85"/>
    <n v="1168.5"/>
    <n v="0"/>
    <n v="0"/>
    <n v="1168.5"/>
    <x v="0"/>
    <x v="3"/>
    <n v="0.15"/>
    <n v="175.28"/>
  </r>
  <r>
    <s v="ORD2025003242"/>
    <x v="386"/>
    <s v="Customer 3825"/>
    <s v="CUST3127"/>
    <x v="1"/>
    <x v="4"/>
    <x v="1"/>
    <x v="0"/>
    <x v="3"/>
    <s v="Sofa Model-998"/>
    <s v="PROD8481"/>
    <n v="1"/>
    <n v="228.03"/>
    <n v="228.03"/>
    <n v="0.2"/>
    <n v="45.61"/>
    <n v="182.42"/>
    <x v="0"/>
    <x v="1"/>
    <n v="0.15"/>
    <n v="27.36"/>
  </r>
  <r>
    <s v="ORD2025003243"/>
    <x v="256"/>
    <s v="Customer 3850"/>
    <s v="CUST1146"/>
    <x v="1"/>
    <x v="1"/>
    <x v="1"/>
    <x v="2"/>
    <x v="4"/>
    <s v="Laptop Model-296"/>
    <s v="PROD3286"/>
    <n v="10"/>
    <n v="300.70999999999998"/>
    <n v="3007.1"/>
    <n v="0.05"/>
    <n v="150.35"/>
    <n v="2856.75"/>
    <x v="3"/>
    <x v="1"/>
    <n v="0.3"/>
    <n v="857.02"/>
  </r>
  <r>
    <s v="ORD2025003244"/>
    <x v="188"/>
    <s v="Customer 4055"/>
    <s v="CUST3464"/>
    <x v="0"/>
    <x v="6"/>
    <x v="1"/>
    <x v="2"/>
    <x v="4"/>
    <s v="Laptop Model-694"/>
    <s v="PROD7505"/>
    <n v="7"/>
    <n v="334.97"/>
    <n v="2344.79"/>
    <n v="0.2"/>
    <n v="468.96"/>
    <n v="1875.83"/>
    <x v="0"/>
    <x v="1"/>
    <n v="0.25"/>
    <n v="468.96"/>
  </r>
  <r>
    <s v="ORD2025003245"/>
    <x v="138"/>
    <s v="Customer 2837"/>
    <s v="CUST3734"/>
    <x v="0"/>
    <x v="6"/>
    <x v="1"/>
    <x v="0"/>
    <x v="3"/>
    <s v="Sofa Model-264"/>
    <s v="PROD8715"/>
    <n v="10"/>
    <n v="779.34"/>
    <n v="7793.4"/>
    <n v="0.1"/>
    <n v="779.34"/>
    <n v="7014.06"/>
    <x v="2"/>
    <x v="1"/>
    <n v="0.3"/>
    <n v="2104.2199999999998"/>
  </r>
  <r>
    <s v="ORD2025003246"/>
    <x v="6"/>
    <s v="Customer 609"/>
    <s v="CUST6590"/>
    <x v="4"/>
    <x v="9"/>
    <x v="1"/>
    <x v="1"/>
    <x v="7"/>
    <s v="Jacket Model-531"/>
    <s v="PROD7679"/>
    <n v="7"/>
    <n v="840.02"/>
    <n v="5880.14"/>
    <n v="0.05"/>
    <n v="294.01"/>
    <n v="5586.13"/>
    <x v="1"/>
    <x v="2"/>
    <n v="0.15"/>
    <n v="837.92"/>
  </r>
  <r>
    <s v="ORD2025003247"/>
    <x v="369"/>
    <s v="Customer 3938"/>
    <s v="CUST6155"/>
    <x v="1"/>
    <x v="1"/>
    <x v="0"/>
    <x v="0"/>
    <x v="3"/>
    <s v="Sofa Model-602"/>
    <s v="PROD8668"/>
    <n v="6"/>
    <n v="232.53"/>
    <n v="1395.18"/>
    <n v="0.05"/>
    <n v="69.760000000000005"/>
    <n v="1325.42"/>
    <x v="2"/>
    <x v="0"/>
    <n v="0.15"/>
    <n v="198.81"/>
  </r>
  <r>
    <s v="ORD2025003248"/>
    <x v="202"/>
    <s v="Customer 4270"/>
    <s v="CUST5295"/>
    <x v="1"/>
    <x v="1"/>
    <x v="1"/>
    <x v="0"/>
    <x v="3"/>
    <s v="Sofa Model-203"/>
    <s v="PROD5746"/>
    <n v="2"/>
    <n v="463.56"/>
    <n v="927.12"/>
    <n v="0.1"/>
    <n v="92.71"/>
    <n v="834.41"/>
    <x v="0"/>
    <x v="2"/>
    <n v="0.15"/>
    <n v="125.16"/>
  </r>
  <r>
    <s v="ORD2025003249"/>
    <x v="298"/>
    <s v="Customer 1796"/>
    <s v="CUST9250"/>
    <x v="2"/>
    <x v="12"/>
    <x v="1"/>
    <x v="1"/>
    <x v="7"/>
    <s v="Jacket Model-889"/>
    <s v="PROD6918"/>
    <n v="3"/>
    <n v="844.02"/>
    <n v="2532.06"/>
    <n v="0.2"/>
    <n v="506.41"/>
    <n v="2025.65"/>
    <x v="2"/>
    <x v="3"/>
    <n v="0.25"/>
    <n v="506.41"/>
  </r>
  <r>
    <s v="ORD2025003250"/>
    <x v="408"/>
    <s v="Customer 887"/>
    <s v="CUST8828"/>
    <x v="4"/>
    <x v="11"/>
    <x v="0"/>
    <x v="3"/>
    <x v="10"/>
    <s v="Perfume Model-182"/>
    <s v="PROD2240"/>
    <n v="4"/>
    <n v="781.24"/>
    <n v="3124.96"/>
    <n v="0.1"/>
    <n v="312.5"/>
    <n v="2812.46"/>
    <x v="0"/>
    <x v="2"/>
    <n v="0.25"/>
    <n v="703.12"/>
  </r>
  <r>
    <s v="ORD2025003251"/>
    <x v="101"/>
    <s v="Customer 1994"/>
    <s v="CUST8765"/>
    <x v="0"/>
    <x v="13"/>
    <x v="0"/>
    <x v="1"/>
    <x v="7"/>
    <s v="Jacket Model-347"/>
    <s v="PROD6044"/>
    <n v="8"/>
    <n v="356.48"/>
    <n v="2851.84"/>
    <n v="0"/>
    <n v="0"/>
    <n v="2851.84"/>
    <x v="2"/>
    <x v="2"/>
    <n v="0.25"/>
    <n v="712.96"/>
  </r>
  <r>
    <s v="ORD2025003252"/>
    <x v="240"/>
    <s v="Customer 3359"/>
    <s v="CUST3959"/>
    <x v="1"/>
    <x v="1"/>
    <x v="1"/>
    <x v="3"/>
    <x v="10"/>
    <s v="Perfume Model-785"/>
    <s v="PROD1952"/>
    <n v="9"/>
    <n v="783.58"/>
    <n v="7052.22"/>
    <n v="0.2"/>
    <n v="1410.44"/>
    <n v="5641.78"/>
    <x v="0"/>
    <x v="0"/>
    <n v="0.3"/>
    <n v="1692.53"/>
  </r>
  <r>
    <s v="ORD2025003253"/>
    <x v="111"/>
    <s v="Customer 2153"/>
    <s v="CUST4704"/>
    <x v="0"/>
    <x v="6"/>
    <x v="1"/>
    <x v="2"/>
    <x v="4"/>
    <s v="Laptop Model-567"/>
    <s v="PROD6055"/>
    <n v="6"/>
    <n v="940.84"/>
    <n v="5645.04"/>
    <n v="0.05"/>
    <n v="282.25"/>
    <n v="5362.79"/>
    <x v="1"/>
    <x v="2"/>
    <n v="0.25"/>
    <n v="1340.7"/>
  </r>
  <r>
    <s v="ORD2025003254"/>
    <x v="426"/>
    <s v="Customer 1131"/>
    <s v="CUST9684"/>
    <x v="0"/>
    <x v="6"/>
    <x v="1"/>
    <x v="1"/>
    <x v="7"/>
    <s v="Jacket Model-519"/>
    <s v="PROD3434"/>
    <n v="10"/>
    <n v="999.28"/>
    <n v="9992.7999999999993"/>
    <n v="0.1"/>
    <n v="999.28"/>
    <n v="8993.52"/>
    <x v="2"/>
    <x v="3"/>
    <n v="0.3"/>
    <n v="2698.06"/>
  </r>
  <r>
    <s v="ORD2025003255"/>
    <x v="94"/>
    <s v="Customer 4602"/>
    <s v="CUST4343"/>
    <x v="4"/>
    <x v="9"/>
    <x v="1"/>
    <x v="2"/>
    <x v="4"/>
    <s v="Laptop Model-793"/>
    <s v="PROD8005"/>
    <n v="2"/>
    <n v="405.54"/>
    <n v="811.08"/>
    <n v="0.05"/>
    <n v="40.549999999999997"/>
    <n v="770.53"/>
    <x v="0"/>
    <x v="2"/>
    <n v="0.3"/>
    <n v="231.16"/>
  </r>
  <r>
    <s v="ORD2025003256"/>
    <x v="26"/>
    <s v="Customer 79"/>
    <s v="CUST6346"/>
    <x v="2"/>
    <x v="14"/>
    <x v="0"/>
    <x v="0"/>
    <x v="0"/>
    <s v="Curtain Model-269"/>
    <s v="PROD8472"/>
    <n v="7"/>
    <n v="252.37"/>
    <n v="1766.59"/>
    <n v="0.1"/>
    <n v="176.66"/>
    <n v="1589.93"/>
    <x v="2"/>
    <x v="3"/>
    <n v="0.3"/>
    <n v="476.98"/>
  </r>
  <r>
    <s v="ORD2025003257"/>
    <x v="423"/>
    <s v="Customer 1839"/>
    <s v="CUST9695"/>
    <x v="3"/>
    <x v="3"/>
    <x v="1"/>
    <x v="0"/>
    <x v="3"/>
    <s v="Sofa Model-161"/>
    <s v="PROD8694"/>
    <n v="1"/>
    <n v="980.49"/>
    <n v="980.49"/>
    <n v="0.2"/>
    <n v="196.1"/>
    <n v="784.39"/>
    <x v="1"/>
    <x v="2"/>
    <n v="0.15"/>
    <n v="117.66"/>
  </r>
  <r>
    <s v="ORD2025003258"/>
    <x v="265"/>
    <s v="Customer 2956"/>
    <s v="CUST8771"/>
    <x v="2"/>
    <x v="14"/>
    <x v="1"/>
    <x v="1"/>
    <x v="5"/>
    <s v="Shirt Model-862"/>
    <s v="PROD7947"/>
    <n v="1"/>
    <n v="898.94"/>
    <n v="898.94"/>
    <n v="0.1"/>
    <n v="89.89"/>
    <n v="809.05"/>
    <x v="2"/>
    <x v="2"/>
    <n v="0.3"/>
    <n v="242.71"/>
  </r>
  <r>
    <s v="ORD2025003259"/>
    <x v="63"/>
    <s v="Customer 396"/>
    <s v="CUST5437"/>
    <x v="2"/>
    <x v="12"/>
    <x v="0"/>
    <x v="0"/>
    <x v="2"/>
    <s v="Lamp Model-858"/>
    <s v="PROD9256"/>
    <n v="3"/>
    <n v="553.86"/>
    <n v="1661.58"/>
    <n v="0.1"/>
    <n v="166.16"/>
    <n v="1495.42"/>
    <x v="2"/>
    <x v="1"/>
    <n v="0.15"/>
    <n v="224.31"/>
  </r>
  <r>
    <s v="ORD2025003260"/>
    <x v="353"/>
    <s v="Customer 1449"/>
    <s v="CUST2077"/>
    <x v="0"/>
    <x v="13"/>
    <x v="0"/>
    <x v="2"/>
    <x v="8"/>
    <s v="Tablet Model-838"/>
    <s v="PROD1776"/>
    <n v="4"/>
    <n v="672.9"/>
    <n v="2691.6"/>
    <n v="0.05"/>
    <n v="134.58000000000001"/>
    <n v="2557.02"/>
    <x v="0"/>
    <x v="0"/>
    <n v="0.15"/>
    <n v="383.55"/>
  </r>
  <r>
    <s v="ORD2025003261"/>
    <x v="350"/>
    <s v="Customer 482"/>
    <s v="CUST9367"/>
    <x v="1"/>
    <x v="1"/>
    <x v="0"/>
    <x v="2"/>
    <x v="11"/>
    <s v="Mobile Model-260"/>
    <s v="PROD4305"/>
    <n v="2"/>
    <n v="387.6"/>
    <n v="775.2"/>
    <n v="0.1"/>
    <n v="77.52"/>
    <n v="697.68"/>
    <x v="0"/>
    <x v="2"/>
    <n v="0.3"/>
    <n v="209.3"/>
  </r>
  <r>
    <s v="ORD2025003262"/>
    <x v="147"/>
    <s v="Customer 4023"/>
    <s v="CUST7666"/>
    <x v="2"/>
    <x v="12"/>
    <x v="1"/>
    <x v="3"/>
    <x v="9"/>
    <s v="Lipstick Model-926"/>
    <s v="PROD8523"/>
    <n v="4"/>
    <n v="872.99"/>
    <n v="3491.96"/>
    <n v="0.05"/>
    <n v="174.6"/>
    <n v="3317.36"/>
    <x v="1"/>
    <x v="3"/>
    <n v="0.25"/>
    <n v="829.34"/>
  </r>
  <r>
    <s v="ORD2025003263"/>
    <x v="129"/>
    <s v="Customer 4410"/>
    <s v="CUST5914"/>
    <x v="3"/>
    <x v="3"/>
    <x v="0"/>
    <x v="0"/>
    <x v="2"/>
    <s v="Lamp Model-833"/>
    <s v="PROD4276"/>
    <n v="9"/>
    <n v="900.15"/>
    <n v="8101.35"/>
    <n v="0.2"/>
    <n v="1620.27"/>
    <n v="6481.08"/>
    <x v="3"/>
    <x v="2"/>
    <n v="0.25"/>
    <n v="1620.27"/>
  </r>
  <r>
    <s v="ORD2025003264"/>
    <x v="160"/>
    <s v="Customer 719"/>
    <s v="CUST3852"/>
    <x v="3"/>
    <x v="8"/>
    <x v="1"/>
    <x v="1"/>
    <x v="1"/>
    <s v="Jeans Model-988"/>
    <s v="PROD4432"/>
    <n v="3"/>
    <n v="594.01"/>
    <n v="1782.03"/>
    <n v="0.1"/>
    <n v="178.2"/>
    <n v="1603.83"/>
    <x v="0"/>
    <x v="1"/>
    <n v="0.25"/>
    <n v="400.96"/>
  </r>
  <r>
    <s v="ORD2025003265"/>
    <x v="112"/>
    <s v="Customer 1870"/>
    <s v="CUST9368"/>
    <x v="1"/>
    <x v="1"/>
    <x v="0"/>
    <x v="3"/>
    <x v="9"/>
    <s v="Lipstick Model-468"/>
    <s v="PROD1561"/>
    <n v="7"/>
    <n v="367.62"/>
    <n v="2573.34"/>
    <n v="0.2"/>
    <n v="514.66999999999996"/>
    <n v="2058.67"/>
    <x v="3"/>
    <x v="2"/>
    <n v="0.3"/>
    <n v="617.6"/>
  </r>
  <r>
    <s v="ORD2025003266"/>
    <x v="287"/>
    <s v="Customer 2943"/>
    <s v="CUST8393"/>
    <x v="0"/>
    <x v="0"/>
    <x v="0"/>
    <x v="1"/>
    <x v="5"/>
    <s v="Shirt Model-324"/>
    <s v="PROD2240"/>
    <n v="9"/>
    <n v="540.16"/>
    <n v="4861.4399999999996"/>
    <n v="0.1"/>
    <n v="486.14"/>
    <n v="4375.3"/>
    <x v="2"/>
    <x v="0"/>
    <n v="0.25"/>
    <n v="1093.83"/>
  </r>
  <r>
    <s v="ORD2025003267"/>
    <x v="6"/>
    <s v="Customer 4465"/>
    <s v="CUST3000"/>
    <x v="0"/>
    <x v="13"/>
    <x v="0"/>
    <x v="0"/>
    <x v="0"/>
    <s v="Curtain Model-687"/>
    <s v="PROD6556"/>
    <n v="10"/>
    <n v="533.17999999999995"/>
    <n v="5331.8"/>
    <n v="0.2"/>
    <n v="1066.3599999999999"/>
    <n v="4265.4399999999996"/>
    <x v="0"/>
    <x v="0"/>
    <n v="0.3"/>
    <n v="1279.6300000000001"/>
  </r>
  <r>
    <s v="ORD2025003268"/>
    <x v="409"/>
    <s v="Customer 981"/>
    <s v="CUST4102"/>
    <x v="1"/>
    <x v="4"/>
    <x v="1"/>
    <x v="1"/>
    <x v="7"/>
    <s v="Jacket Model-817"/>
    <s v="PROD1805"/>
    <n v="3"/>
    <n v="570.20000000000005"/>
    <n v="1710.6"/>
    <n v="0.05"/>
    <n v="85.53"/>
    <n v="1625.07"/>
    <x v="2"/>
    <x v="1"/>
    <n v="0.15"/>
    <n v="243.76"/>
  </r>
  <r>
    <s v="ORD2025003269"/>
    <x v="76"/>
    <s v="Customer 3338"/>
    <s v="CUST4676"/>
    <x v="4"/>
    <x v="9"/>
    <x v="1"/>
    <x v="1"/>
    <x v="5"/>
    <s v="Shirt Model-774"/>
    <s v="PROD4158"/>
    <n v="5"/>
    <n v="723.59"/>
    <n v="3617.95"/>
    <n v="0"/>
    <n v="0"/>
    <n v="3617.95"/>
    <x v="0"/>
    <x v="2"/>
    <n v="0.15"/>
    <n v="542.69000000000005"/>
  </r>
  <r>
    <s v="ORD2025003270"/>
    <x v="105"/>
    <s v="Customer 734"/>
    <s v="CUST9247"/>
    <x v="2"/>
    <x v="2"/>
    <x v="1"/>
    <x v="2"/>
    <x v="11"/>
    <s v="Mobile Model-480"/>
    <s v="PROD1152"/>
    <n v="4"/>
    <n v="781.45"/>
    <n v="3125.8"/>
    <n v="0"/>
    <n v="0"/>
    <n v="3125.8"/>
    <x v="1"/>
    <x v="2"/>
    <n v="0.3"/>
    <n v="937.74"/>
  </r>
  <r>
    <s v="ORD2025003271"/>
    <x v="272"/>
    <s v="Customer 370"/>
    <s v="CUST7345"/>
    <x v="0"/>
    <x v="6"/>
    <x v="1"/>
    <x v="1"/>
    <x v="7"/>
    <s v="Jacket Model-350"/>
    <s v="PROD2759"/>
    <n v="1"/>
    <n v="678.73"/>
    <n v="678.73"/>
    <n v="0"/>
    <n v="0"/>
    <n v="678.73"/>
    <x v="1"/>
    <x v="0"/>
    <n v="0.3"/>
    <n v="203.62"/>
  </r>
  <r>
    <s v="ORD2025003272"/>
    <x v="26"/>
    <s v="Customer 4851"/>
    <s v="CUST1305"/>
    <x v="3"/>
    <x v="3"/>
    <x v="1"/>
    <x v="3"/>
    <x v="10"/>
    <s v="Perfume Model-644"/>
    <s v="PROD6729"/>
    <n v="6"/>
    <n v="912.29"/>
    <n v="5473.74"/>
    <n v="0.1"/>
    <n v="547.37"/>
    <n v="4926.37"/>
    <x v="0"/>
    <x v="2"/>
    <n v="0.25"/>
    <n v="1231.5899999999999"/>
  </r>
  <r>
    <s v="ORD2025003273"/>
    <x v="262"/>
    <s v="Customer 460"/>
    <s v="CUST2512"/>
    <x v="0"/>
    <x v="6"/>
    <x v="1"/>
    <x v="1"/>
    <x v="7"/>
    <s v="Jacket Model-587"/>
    <s v="PROD2424"/>
    <n v="2"/>
    <n v="261.08"/>
    <n v="522.16"/>
    <n v="0.1"/>
    <n v="52.22"/>
    <n v="469.94"/>
    <x v="1"/>
    <x v="0"/>
    <n v="0.15"/>
    <n v="70.489999999999995"/>
  </r>
  <r>
    <s v="ORD2025003274"/>
    <x v="76"/>
    <s v="Customer 1180"/>
    <s v="CUST7059"/>
    <x v="4"/>
    <x v="7"/>
    <x v="0"/>
    <x v="0"/>
    <x v="3"/>
    <s v="Sofa Model-271"/>
    <s v="PROD5225"/>
    <n v="1"/>
    <n v="466.69"/>
    <n v="466.69"/>
    <n v="0.2"/>
    <n v="93.34"/>
    <n v="373.35"/>
    <x v="3"/>
    <x v="0"/>
    <n v="0.3"/>
    <n v="112.01"/>
  </r>
  <r>
    <s v="ORD2025003275"/>
    <x v="15"/>
    <s v="Customer 3381"/>
    <s v="CUST7948"/>
    <x v="4"/>
    <x v="7"/>
    <x v="0"/>
    <x v="1"/>
    <x v="1"/>
    <s v="Jeans Model-292"/>
    <s v="PROD6809"/>
    <n v="5"/>
    <n v="544.69000000000005"/>
    <n v="2723.45"/>
    <n v="0.2"/>
    <n v="544.69000000000005"/>
    <n v="2178.7600000000002"/>
    <x v="3"/>
    <x v="0"/>
    <n v="0.15"/>
    <n v="326.81"/>
  </r>
  <r>
    <s v="ORD2025003276"/>
    <x v="141"/>
    <s v="Customer 3302"/>
    <s v="CUST4542"/>
    <x v="0"/>
    <x v="6"/>
    <x v="0"/>
    <x v="0"/>
    <x v="2"/>
    <s v="Lamp Model-371"/>
    <s v="PROD5396"/>
    <n v="1"/>
    <n v="174.34"/>
    <n v="174.34"/>
    <n v="0.1"/>
    <n v="17.43"/>
    <n v="156.91"/>
    <x v="1"/>
    <x v="3"/>
    <n v="0.25"/>
    <n v="39.229999999999997"/>
  </r>
  <r>
    <s v="ORD2025003277"/>
    <x v="187"/>
    <s v="Customer 504"/>
    <s v="CUST7290"/>
    <x v="1"/>
    <x v="10"/>
    <x v="0"/>
    <x v="2"/>
    <x v="8"/>
    <s v="Tablet Model-554"/>
    <s v="PROD3958"/>
    <n v="10"/>
    <n v="783.31"/>
    <n v="7833.1"/>
    <n v="0.2"/>
    <n v="1566.62"/>
    <n v="6266.48"/>
    <x v="0"/>
    <x v="3"/>
    <n v="0.3"/>
    <n v="1879.94"/>
  </r>
  <r>
    <s v="ORD2025003278"/>
    <x v="233"/>
    <s v="Customer 2087"/>
    <s v="CUST9214"/>
    <x v="0"/>
    <x v="0"/>
    <x v="1"/>
    <x v="2"/>
    <x v="8"/>
    <s v="Tablet Model-695"/>
    <s v="PROD2227"/>
    <n v="1"/>
    <n v="776.24"/>
    <n v="776.24"/>
    <n v="0.05"/>
    <n v="38.81"/>
    <n v="737.43"/>
    <x v="2"/>
    <x v="1"/>
    <n v="0.3"/>
    <n v="221.23"/>
  </r>
  <r>
    <s v="ORD2025003279"/>
    <x v="64"/>
    <s v="Customer 881"/>
    <s v="CUST8231"/>
    <x v="3"/>
    <x v="5"/>
    <x v="0"/>
    <x v="1"/>
    <x v="1"/>
    <s v="Jeans Model-875"/>
    <s v="PROD8633"/>
    <n v="5"/>
    <n v="350.77"/>
    <n v="1753.85"/>
    <n v="0.05"/>
    <n v="87.69"/>
    <n v="1666.16"/>
    <x v="0"/>
    <x v="1"/>
    <n v="0.15"/>
    <n v="249.92"/>
  </r>
  <r>
    <s v="ORD2025003280"/>
    <x v="217"/>
    <s v="Customer 4353"/>
    <s v="CUST7162"/>
    <x v="3"/>
    <x v="8"/>
    <x v="1"/>
    <x v="2"/>
    <x v="8"/>
    <s v="Tablet Model-103"/>
    <s v="PROD9425"/>
    <n v="9"/>
    <n v="916.26"/>
    <n v="8246.34"/>
    <n v="0.05"/>
    <n v="412.32"/>
    <n v="7834.02"/>
    <x v="1"/>
    <x v="2"/>
    <n v="0.15"/>
    <n v="1175.0999999999999"/>
  </r>
  <r>
    <s v="ORD2025003281"/>
    <x v="287"/>
    <s v="Customer 1593"/>
    <s v="CUST4349"/>
    <x v="2"/>
    <x v="14"/>
    <x v="1"/>
    <x v="0"/>
    <x v="3"/>
    <s v="Sofa Model-918"/>
    <s v="PROD6412"/>
    <n v="3"/>
    <n v="853.15"/>
    <n v="2559.4499999999998"/>
    <n v="0.1"/>
    <n v="255.94"/>
    <n v="2303.5100000000002"/>
    <x v="3"/>
    <x v="2"/>
    <n v="0.15"/>
    <n v="345.53"/>
  </r>
  <r>
    <s v="ORD2025003282"/>
    <x v="326"/>
    <s v="Customer 4143"/>
    <s v="CUST4869"/>
    <x v="3"/>
    <x v="5"/>
    <x v="1"/>
    <x v="3"/>
    <x v="10"/>
    <s v="Perfume Model-572"/>
    <s v="PROD8400"/>
    <n v="9"/>
    <n v="136.37"/>
    <n v="1227.33"/>
    <n v="0.2"/>
    <n v="245.47"/>
    <n v="981.86"/>
    <x v="2"/>
    <x v="0"/>
    <n v="0.15"/>
    <n v="147.28"/>
  </r>
  <r>
    <s v="ORD2025003283"/>
    <x v="141"/>
    <s v="Customer 328"/>
    <s v="CUST7004"/>
    <x v="1"/>
    <x v="10"/>
    <x v="0"/>
    <x v="0"/>
    <x v="3"/>
    <s v="Sofa Model-848"/>
    <s v="PROD4414"/>
    <n v="6"/>
    <n v="552.05999999999995"/>
    <n v="3312.36"/>
    <n v="0.05"/>
    <n v="165.62"/>
    <n v="3146.74"/>
    <x v="0"/>
    <x v="0"/>
    <n v="0.25"/>
    <n v="786.68"/>
  </r>
  <r>
    <s v="ORD2025003284"/>
    <x v="312"/>
    <s v="Customer 2229"/>
    <s v="CUST1780"/>
    <x v="0"/>
    <x v="13"/>
    <x v="0"/>
    <x v="0"/>
    <x v="0"/>
    <s v="Curtain Model-970"/>
    <s v="PROD2557"/>
    <n v="9"/>
    <n v="868.15"/>
    <n v="7813.35"/>
    <n v="0"/>
    <n v="0"/>
    <n v="7813.35"/>
    <x v="1"/>
    <x v="3"/>
    <n v="0.15"/>
    <n v="1172"/>
  </r>
  <r>
    <s v="ORD2025003285"/>
    <x v="181"/>
    <s v="Customer 3339"/>
    <s v="CUST2995"/>
    <x v="1"/>
    <x v="1"/>
    <x v="1"/>
    <x v="2"/>
    <x v="11"/>
    <s v="Mobile Model-694"/>
    <s v="PROD3190"/>
    <n v="10"/>
    <n v="591.27"/>
    <n v="5912.7"/>
    <n v="0.2"/>
    <n v="1182.54"/>
    <n v="4730.16"/>
    <x v="3"/>
    <x v="3"/>
    <n v="0.3"/>
    <n v="1419.05"/>
  </r>
  <r>
    <s v="ORD2025003286"/>
    <x v="415"/>
    <s v="Customer 4550"/>
    <s v="CUST4569"/>
    <x v="3"/>
    <x v="3"/>
    <x v="0"/>
    <x v="2"/>
    <x v="11"/>
    <s v="Mobile Model-531"/>
    <s v="PROD6950"/>
    <n v="9"/>
    <n v="727.14"/>
    <n v="6544.26"/>
    <n v="0.1"/>
    <n v="654.42999999999995"/>
    <n v="5889.83"/>
    <x v="3"/>
    <x v="2"/>
    <n v="0.3"/>
    <n v="1766.95"/>
  </r>
  <r>
    <s v="ORD2025003287"/>
    <x v="341"/>
    <s v="Customer 3495"/>
    <s v="CUST7597"/>
    <x v="4"/>
    <x v="7"/>
    <x v="1"/>
    <x v="1"/>
    <x v="1"/>
    <s v="Jeans Model-512"/>
    <s v="PROD4815"/>
    <n v="6"/>
    <n v="906.67"/>
    <n v="5440.02"/>
    <n v="0.05"/>
    <n v="272"/>
    <n v="5168.0200000000004"/>
    <x v="1"/>
    <x v="1"/>
    <n v="0.3"/>
    <n v="1550.41"/>
  </r>
  <r>
    <s v="ORD2025003288"/>
    <x v="113"/>
    <s v="Customer 569"/>
    <s v="CUST2432"/>
    <x v="3"/>
    <x v="5"/>
    <x v="0"/>
    <x v="1"/>
    <x v="1"/>
    <s v="Jeans Model-499"/>
    <s v="PROD9856"/>
    <n v="8"/>
    <n v="711.72"/>
    <n v="5693.76"/>
    <n v="0.2"/>
    <n v="1138.75"/>
    <n v="4555.01"/>
    <x v="0"/>
    <x v="1"/>
    <n v="0.3"/>
    <n v="1366.5"/>
  </r>
  <r>
    <s v="ORD2025003289"/>
    <x v="374"/>
    <s v="Customer 3226"/>
    <s v="CUST4694"/>
    <x v="0"/>
    <x v="6"/>
    <x v="0"/>
    <x v="2"/>
    <x v="8"/>
    <s v="Tablet Model-313"/>
    <s v="PROD8642"/>
    <n v="1"/>
    <n v="736.55"/>
    <n v="736.55"/>
    <n v="0"/>
    <n v="0"/>
    <n v="736.55"/>
    <x v="2"/>
    <x v="3"/>
    <n v="0.25"/>
    <n v="184.14"/>
  </r>
  <r>
    <s v="ORD2025003290"/>
    <x v="426"/>
    <s v="Customer 2183"/>
    <s v="CUST1500"/>
    <x v="3"/>
    <x v="5"/>
    <x v="0"/>
    <x v="1"/>
    <x v="5"/>
    <s v="Shirt Model-655"/>
    <s v="PROD2905"/>
    <n v="8"/>
    <n v="349.16"/>
    <n v="2793.28"/>
    <n v="0"/>
    <n v="0"/>
    <n v="2793.28"/>
    <x v="0"/>
    <x v="3"/>
    <n v="0.15"/>
    <n v="418.99"/>
  </r>
  <r>
    <s v="ORD2025003291"/>
    <x v="56"/>
    <s v="Customer 1559"/>
    <s v="CUST6157"/>
    <x v="0"/>
    <x v="6"/>
    <x v="1"/>
    <x v="2"/>
    <x v="4"/>
    <s v="Laptop Model-554"/>
    <s v="PROD6442"/>
    <n v="4"/>
    <n v="298.92"/>
    <n v="1195.68"/>
    <n v="0.1"/>
    <n v="119.57"/>
    <n v="1076.1099999999999"/>
    <x v="2"/>
    <x v="2"/>
    <n v="0.3"/>
    <n v="322.83"/>
  </r>
  <r>
    <s v="ORD2025003292"/>
    <x v="60"/>
    <s v="Customer 4858"/>
    <s v="CUST4659"/>
    <x v="1"/>
    <x v="10"/>
    <x v="1"/>
    <x v="1"/>
    <x v="7"/>
    <s v="Jacket Model-948"/>
    <s v="PROD6049"/>
    <n v="2"/>
    <n v="686.31"/>
    <n v="1372.62"/>
    <n v="0.1"/>
    <n v="137.26"/>
    <n v="1235.3599999999999"/>
    <x v="0"/>
    <x v="1"/>
    <n v="0.3"/>
    <n v="370.61"/>
  </r>
  <r>
    <s v="ORD2025003293"/>
    <x v="319"/>
    <s v="Customer 4801"/>
    <s v="CUST5279"/>
    <x v="1"/>
    <x v="4"/>
    <x v="1"/>
    <x v="2"/>
    <x v="4"/>
    <s v="Laptop Model-902"/>
    <s v="PROD9444"/>
    <n v="6"/>
    <n v="833.51"/>
    <n v="5001.0600000000004"/>
    <n v="0.1"/>
    <n v="500.11"/>
    <n v="4500.95"/>
    <x v="2"/>
    <x v="2"/>
    <n v="0.3"/>
    <n v="1350.28"/>
  </r>
  <r>
    <s v="ORD2025003294"/>
    <x v="45"/>
    <s v="Customer 810"/>
    <s v="CUST8663"/>
    <x v="3"/>
    <x v="3"/>
    <x v="0"/>
    <x v="3"/>
    <x v="9"/>
    <s v="Lipstick Model-692"/>
    <s v="PROD7138"/>
    <n v="5"/>
    <n v="952.12"/>
    <n v="4760.6000000000004"/>
    <n v="0.1"/>
    <n v="476.06"/>
    <n v="4284.54"/>
    <x v="0"/>
    <x v="1"/>
    <n v="0.3"/>
    <n v="1285.3599999999999"/>
  </r>
  <r>
    <s v="ORD2025003295"/>
    <x v="168"/>
    <s v="Customer 4172"/>
    <s v="CUST1374"/>
    <x v="0"/>
    <x v="6"/>
    <x v="1"/>
    <x v="1"/>
    <x v="1"/>
    <s v="Jeans Model-386"/>
    <s v="PROD3583"/>
    <n v="4"/>
    <n v="673.83"/>
    <n v="2695.32"/>
    <n v="0.1"/>
    <n v="269.52999999999997"/>
    <n v="2425.79"/>
    <x v="2"/>
    <x v="0"/>
    <n v="0.3"/>
    <n v="727.74"/>
  </r>
  <r>
    <s v="ORD2025003296"/>
    <x v="425"/>
    <s v="Customer 3894"/>
    <s v="CUST8079"/>
    <x v="4"/>
    <x v="11"/>
    <x v="0"/>
    <x v="3"/>
    <x v="9"/>
    <s v="Lipstick Model-190"/>
    <s v="PROD6066"/>
    <n v="8"/>
    <n v="577.66999999999996"/>
    <n v="4621.3599999999997"/>
    <n v="0.1"/>
    <n v="462.14"/>
    <n v="4159.22"/>
    <x v="3"/>
    <x v="0"/>
    <n v="0.15"/>
    <n v="623.88"/>
  </r>
  <r>
    <s v="ORD2025003297"/>
    <x v="290"/>
    <s v="Customer 2357"/>
    <s v="CUST1761"/>
    <x v="0"/>
    <x v="0"/>
    <x v="0"/>
    <x v="1"/>
    <x v="7"/>
    <s v="Jacket Model-853"/>
    <s v="PROD8637"/>
    <n v="1"/>
    <n v="312.74"/>
    <n v="312.74"/>
    <n v="0.1"/>
    <n v="31.27"/>
    <n v="281.47000000000003"/>
    <x v="3"/>
    <x v="3"/>
    <n v="0.3"/>
    <n v="84.44"/>
  </r>
  <r>
    <s v="ORD2025003298"/>
    <x v="204"/>
    <s v="Customer 322"/>
    <s v="CUST3778"/>
    <x v="4"/>
    <x v="7"/>
    <x v="1"/>
    <x v="2"/>
    <x v="4"/>
    <s v="Laptop Model-727"/>
    <s v="PROD3453"/>
    <n v="8"/>
    <n v="434.94"/>
    <n v="3479.52"/>
    <n v="0.05"/>
    <n v="173.98"/>
    <n v="3305.54"/>
    <x v="2"/>
    <x v="2"/>
    <n v="0.15"/>
    <n v="495.83"/>
  </r>
  <r>
    <s v="ORD2025003299"/>
    <x v="180"/>
    <s v="Customer 3652"/>
    <s v="CUST1111"/>
    <x v="0"/>
    <x v="6"/>
    <x v="0"/>
    <x v="1"/>
    <x v="5"/>
    <s v="Shirt Model-508"/>
    <s v="PROD9304"/>
    <n v="3"/>
    <n v="344.56"/>
    <n v="1033.68"/>
    <n v="0.2"/>
    <n v="206.74"/>
    <n v="826.94"/>
    <x v="2"/>
    <x v="1"/>
    <n v="0.15"/>
    <n v="124.04"/>
  </r>
  <r>
    <s v="ORD2025003300"/>
    <x v="415"/>
    <s v="Customer 1147"/>
    <s v="CUST4860"/>
    <x v="0"/>
    <x v="13"/>
    <x v="0"/>
    <x v="0"/>
    <x v="3"/>
    <s v="Sofa Model-848"/>
    <s v="PROD8633"/>
    <n v="3"/>
    <n v="833.7"/>
    <n v="2501.1"/>
    <n v="0.05"/>
    <n v="125.06"/>
    <n v="2376.04"/>
    <x v="0"/>
    <x v="3"/>
    <n v="0.25"/>
    <n v="594.01"/>
  </r>
  <r>
    <s v="ORD2025003301"/>
    <x v="178"/>
    <s v="Customer 1543"/>
    <s v="CUST2229"/>
    <x v="2"/>
    <x v="2"/>
    <x v="0"/>
    <x v="0"/>
    <x v="3"/>
    <s v="Sofa Model-211"/>
    <s v="PROD7871"/>
    <n v="3"/>
    <n v="695.49"/>
    <n v="2086.4699999999998"/>
    <n v="0.05"/>
    <n v="104.32"/>
    <n v="1982.15"/>
    <x v="0"/>
    <x v="2"/>
    <n v="0.3"/>
    <n v="594.64"/>
  </r>
  <r>
    <s v="ORD2025003302"/>
    <x v="288"/>
    <s v="Customer 491"/>
    <s v="CUST8216"/>
    <x v="3"/>
    <x v="5"/>
    <x v="0"/>
    <x v="0"/>
    <x v="3"/>
    <s v="Sofa Model-334"/>
    <s v="PROD2003"/>
    <n v="1"/>
    <n v="671.03"/>
    <n v="671.03"/>
    <n v="0.05"/>
    <n v="33.549999999999997"/>
    <n v="637.48"/>
    <x v="0"/>
    <x v="0"/>
    <n v="0.15"/>
    <n v="95.62"/>
  </r>
  <r>
    <s v="ORD2025003303"/>
    <x v="166"/>
    <s v="Customer 585"/>
    <s v="CUST5092"/>
    <x v="1"/>
    <x v="1"/>
    <x v="1"/>
    <x v="1"/>
    <x v="5"/>
    <s v="Shirt Model-152"/>
    <s v="PROD5385"/>
    <n v="10"/>
    <n v="184.29"/>
    <n v="1842.9"/>
    <n v="0"/>
    <n v="0"/>
    <n v="1842.9"/>
    <x v="0"/>
    <x v="3"/>
    <n v="0.25"/>
    <n v="460.73"/>
  </r>
  <r>
    <s v="ORD2025003304"/>
    <x v="105"/>
    <s v="Customer 3964"/>
    <s v="CUST1955"/>
    <x v="3"/>
    <x v="5"/>
    <x v="1"/>
    <x v="2"/>
    <x v="11"/>
    <s v="Mobile Model-630"/>
    <s v="PROD6431"/>
    <n v="3"/>
    <n v="569.9"/>
    <n v="1709.7"/>
    <n v="0.05"/>
    <n v="85.49"/>
    <n v="1624.21"/>
    <x v="1"/>
    <x v="0"/>
    <n v="0.3"/>
    <n v="487.26"/>
  </r>
  <r>
    <s v="ORD2025003305"/>
    <x v="198"/>
    <s v="Customer 851"/>
    <s v="CUST1053"/>
    <x v="0"/>
    <x v="13"/>
    <x v="0"/>
    <x v="2"/>
    <x v="11"/>
    <s v="Mobile Model-972"/>
    <s v="PROD8036"/>
    <n v="5"/>
    <n v="321.13"/>
    <n v="1605.65"/>
    <n v="0"/>
    <n v="0"/>
    <n v="1605.65"/>
    <x v="2"/>
    <x v="0"/>
    <n v="0.3"/>
    <n v="481.69"/>
  </r>
  <r>
    <s v="ORD2025003306"/>
    <x v="64"/>
    <s v="Customer 4609"/>
    <s v="CUST3665"/>
    <x v="0"/>
    <x v="13"/>
    <x v="0"/>
    <x v="1"/>
    <x v="1"/>
    <s v="Jeans Model-555"/>
    <s v="PROD6408"/>
    <n v="10"/>
    <n v="258.20999999999998"/>
    <n v="2582.1"/>
    <n v="0.1"/>
    <n v="258.20999999999998"/>
    <n v="2323.89"/>
    <x v="2"/>
    <x v="3"/>
    <n v="0.3"/>
    <n v="697.17"/>
  </r>
  <r>
    <s v="ORD2025003307"/>
    <x v="288"/>
    <s v="Customer 562"/>
    <s v="CUST8602"/>
    <x v="2"/>
    <x v="2"/>
    <x v="1"/>
    <x v="0"/>
    <x v="3"/>
    <s v="Sofa Model-638"/>
    <s v="PROD5209"/>
    <n v="5"/>
    <n v="837.39"/>
    <n v="4186.95"/>
    <n v="0.1"/>
    <n v="418.69"/>
    <n v="3768.26"/>
    <x v="1"/>
    <x v="3"/>
    <n v="0.3"/>
    <n v="1130.48"/>
  </r>
  <r>
    <s v="ORD2025003308"/>
    <x v="331"/>
    <s v="Customer 3398"/>
    <s v="CUST3998"/>
    <x v="2"/>
    <x v="2"/>
    <x v="0"/>
    <x v="2"/>
    <x v="4"/>
    <s v="Laptop Model-575"/>
    <s v="PROD9948"/>
    <n v="2"/>
    <n v="139.81"/>
    <n v="279.62"/>
    <n v="0.2"/>
    <n v="55.92"/>
    <n v="223.7"/>
    <x v="1"/>
    <x v="1"/>
    <n v="0.25"/>
    <n v="55.92"/>
  </r>
  <r>
    <s v="ORD2025003309"/>
    <x v="246"/>
    <s v="Customer 2442"/>
    <s v="CUST4267"/>
    <x v="3"/>
    <x v="5"/>
    <x v="0"/>
    <x v="0"/>
    <x v="2"/>
    <s v="Lamp Model-335"/>
    <s v="PROD1518"/>
    <n v="4"/>
    <n v="335.01"/>
    <n v="1340.04"/>
    <n v="0.2"/>
    <n v="268.01"/>
    <n v="1072.03"/>
    <x v="1"/>
    <x v="0"/>
    <n v="0.25"/>
    <n v="268.01"/>
  </r>
  <r>
    <s v="ORD2025003310"/>
    <x v="262"/>
    <s v="Customer 1464"/>
    <s v="CUST6970"/>
    <x v="4"/>
    <x v="11"/>
    <x v="0"/>
    <x v="1"/>
    <x v="7"/>
    <s v="Jacket Model-385"/>
    <s v="PROD8683"/>
    <n v="10"/>
    <n v="449.97"/>
    <n v="4499.7"/>
    <n v="0.05"/>
    <n v="224.99"/>
    <n v="4274.71"/>
    <x v="2"/>
    <x v="0"/>
    <n v="0.3"/>
    <n v="1282.4100000000001"/>
  </r>
  <r>
    <s v="ORD2025003311"/>
    <x v="217"/>
    <s v="Customer 2188"/>
    <s v="CUST1296"/>
    <x v="1"/>
    <x v="1"/>
    <x v="0"/>
    <x v="0"/>
    <x v="0"/>
    <s v="Curtain Model-630"/>
    <s v="PROD7624"/>
    <n v="7"/>
    <n v="666.73"/>
    <n v="4667.1099999999997"/>
    <n v="0.2"/>
    <n v="933.42"/>
    <n v="3733.69"/>
    <x v="0"/>
    <x v="3"/>
    <n v="0.3"/>
    <n v="1120.1099999999999"/>
  </r>
  <r>
    <s v="ORD2025003312"/>
    <x v="447"/>
    <s v="Customer 2314"/>
    <s v="CUST7152"/>
    <x v="1"/>
    <x v="10"/>
    <x v="1"/>
    <x v="1"/>
    <x v="1"/>
    <s v="Jeans Model-359"/>
    <s v="PROD2676"/>
    <n v="4"/>
    <n v="466.79"/>
    <n v="1867.16"/>
    <n v="0.1"/>
    <n v="186.72"/>
    <n v="1680.44"/>
    <x v="3"/>
    <x v="3"/>
    <n v="0.15"/>
    <n v="252.07"/>
  </r>
  <r>
    <s v="ORD2025003313"/>
    <x v="305"/>
    <s v="Customer 3931"/>
    <s v="CUST3742"/>
    <x v="3"/>
    <x v="8"/>
    <x v="1"/>
    <x v="3"/>
    <x v="9"/>
    <s v="Lipstick Model-447"/>
    <s v="PROD5068"/>
    <n v="5"/>
    <n v="501.39"/>
    <n v="2506.9499999999998"/>
    <n v="0.05"/>
    <n v="125.35"/>
    <n v="2381.6"/>
    <x v="1"/>
    <x v="2"/>
    <n v="0.15"/>
    <n v="357.24"/>
  </r>
  <r>
    <s v="ORD2025003314"/>
    <x v="152"/>
    <s v="Customer 2267"/>
    <s v="CUST9374"/>
    <x v="2"/>
    <x v="14"/>
    <x v="1"/>
    <x v="0"/>
    <x v="2"/>
    <s v="Lamp Model-650"/>
    <s v="PROD1359"/>
    <n v="10"/>
    <n v="848.42"/>
    <n v="8484.2000000000007"/>
    <n v="0.1"/>
    <n v="848.42"/>
    <n v="7635.78"/>
    <x v="0"/>
    <x v="3"/>
    <n v="0.3"/>
    <n v="2290.73"/>
  </r>
  <r>
    <s v="ORD2025003315"/>
    <x v="81"/>
    <s v="Customer 4508"/>
    <s v="CUST4055"/>
    <x v="4"/>
    <x v="9"/>
    <x v="0"/>
    <x v="1"/>
    <x v="1"/>
    <s v="Jeans Model-387"/>
    <s v="PROD9159"/>
    <n v="10"/>
    <n v="161.49"/>
    <n v="1614.9"/>
    <n v="0"/>
    <n v="0"/>
    <n v="1614.9"/>
    <x v="2"/>
    <x v="3"/>
    <n v="0.3"/>
    <n v="484.47"/>
  </r>
  <r>
    <s v="ORD2025003316"/>
    <x v="366"/>
    <s v="Customer 1111"/>
    <s v="CUST7387"/>
    <x v="2"/>
    <x v="12"/>
    <x v="0"/>
    <x v="2"/>
    <x v="11"/>
    <s v="Mobile Model-863"/>
    <s v="PROD5729"/>
    <n v="2"/>
    <n v="200.68"/>
    <n v="401.36"/>
    <n v="0.1"/>
    <n v="40.14"/>
    <n v="361.22"/>
    <x v="3"/>
    <x v="3"/>
    <n v="0.3"/>
    <n v="108.37"/>
  </r>
  <r>
    <s v="ORD2025003317"/>
    <x v="120"/>
    <s v="Customer 2098"/>
    <s v="CUST6866"/>
    <x v="4"/>
    <x v="7"/>
    <x v="0"/>
    <x v="0"/>
    <x v="0"/>
    <s v="Curtain Model-154"/>
    <s v="PROD6210"/>
    <n v="6"/>
    <n v="380.28"/>
    <n v="2281.6799999999998"/>
    <n v="0.2"/>
    <n v="456.34"/>
    <n v="1825.34"/>
    <x v="2"/>
    <x v="0"/>
    <n v="0.3"/>
    <n v="547.6"/>
  </r>
  <r>
    <s v="ORD2025003318"/>
    <x v="222"/>
    <s v="Customer 1371"/>
    <s v="CUST2910"/>
    <x v="0"/>
    <x v="0"/>
    <x v="1"/>
    <x v="1"/>
    <x v="1"/>
    <s v="Jeans Model-498"/>
    <s v="PROD2585"/>
    <n v="9"/>
    <n v="434.14"/>
    <n v="3907.26"/>
    <n v="0.05"/>
    <n v="195.36"/>
    <n v="3711.9"/>
    <x v="1"/>
    <x v="3"/>
    <n v="0.25"/>
    <n v="927.98"/>
  </r>
  <r>
    <s v="ORD2025003319"/>
    <x v="2"/>
    <s v="Customer 737"/>
    <s v="CUST1997"/>
    <x v="3"/>
    <x v="5"/>
    <x v="0"/>
    <x v="0"/>
    <x v="2"/>
    <s v="Lamp Model-889"/>
    <s v="PROD8698"/>
    <n v="9"/>
    <n v="789.7"/>
    <n v="7107.3"/>
    <n v="0.05"/>
    <n v="355.37"/>
    <n v="6751.93"/>
    <x v="0"/>
    <x v="2"/>
    <n v="0.3"/>
    <n v="2025.58"/>
  </r>
  <r>
    <s v="ORD2025003320"/>
    <x v="439"/>
    <s v="Customer 603"/>
    <s v="CUST9350"/>
    <x v="2"/>
    <x v="14"/>
    <x v="0"/>
    <x v="0"/>
    <x v="2"/>
    <s v="Lamp Model-521"/>
    <s v="PROD6479"/>
    <n v="5"/>
    <n v="967.9"/>
    <n v="4839.5"/>
    <n v="0.2"/>
    <n v="967.9"/>
    <n v="3871.6"/>
    <x v="0"/>
    <x v="2"/>
    <n v="0.15"/>
    <n v="580.74"/>
  </r>
  <r>
    <s v="ORD2025003321"/>
    <x v="4"/>
    <s v="Customer 1917"/>
    <s v="CUST9365"/>
    <x v="1"/>
    <x v="1"/>
    <x v="0"/>
    <x v="3"/>
    <x v="6"/>
    <s v="Face Cream Model-389"/>
    <s v="PROD4417"/>
    <n v="6"/>
    <n v="705.86"/>
    <n v="4235.16"/>
    <n v="0.05"/>
    <n v="211.76"/>
    <n v="4023.4"/>
    <x v="3"/>
    <x v="0"/>
    <n v="0.15"/>
    <n v="603.51"/>
  </r>
  <r>
    <s v="ORD2025003322"/>
    <x v="93"/>
    <s v="Customer 2926"/>
    <s v="CUST9536"/>
    <x v="4"/>
    <x v="7"/>
    <x v="0"/>
    <x v="2"/>
    <x v="4"/>
    <s v="Laptop Model-317"/>
    <s v="PROD3974"/>
    <n v="8"/>
    <n v="581.24"/>
    <n v="4649.92"/>
    <n v="0"/>
    <n v="0"/>
    <n v="4649.92"/>
    <x v="2"/>
    <x v="3"/>
    <n v="0.3"/>
    <n v="1394.98"/>
  </r>
  <r>
    <s v="ORD2025003323"/>
    <x v="218"/>
    <s v="Customer 2475"/>
    <s v="CUST3058"/>
    <x v="2"/>
    <x v="14"/>
    <x v="0"/>
    <x v="1"/>
    <x v="5"/>
    <s v="Shirt Model-830"/>
    <s v="PROD5061"/>
    <n v="6"/>
    <n v="157.24"/>
    <n v="943.44"/>
    <n v="0.05"/>
    <n v="47.17"/>
    <n v="896.27"/>
    <x v="0"/>
    <x v="0"/>
    <n v="0.25"/>
    <n v="224.07"/>
  </r>
  <r>
    <s v="ORD2025003324"/>
    <x v="349"/>
    <s v="Customer 368"/>
    <s v="CUST8665"/>
    <x v="3"/>
    <x v="8"/>
    <x v="0"/>
    <x v="0"/>
    <x v="0"/>
    <s v="Curtain Model-279"/>
    <s v="PROD6114"/>
    <n v="8"/>
    <n v="494.98"/>
    <n v="3959.84"/>
    <n v="0.05"/>
    <n v="197.99"/>
    <n v="3761.85"/>
    <x v="2"/>
    <x v="1"/>
    <n v="0.25"/>
    <n v="940.46"/>
  </r>
  <r>
    <s v="ORD2025003325"/>
    <x v="81"/>
    <s v="Customer 4745"/>
    <s v="CUST6654"/>
    <x v="4"/>
    <x v="11"/>
    <x v="1"/>
    <x v="2"/>
    <x v="4"/>
    <s v="Laptop Model-216"/>
    <s v="PROD6086"/>
    <n v="9"/>
    <n v="231.52"/>
    <n v="2083.6799999999998"/>
    <n v="0.1"/>
    <n v="208.37"/>
    <n v="1875.31"/>
    <x v="1"/>
    <x v="1"/>
    <n v="0.15"/>
    <n v="281.3"/>
  </r>
  <r>
    <s v="ORD2025003326"/>
    <x v="273"/>
    <s v="Customer 1759"/>
    <s v="CUST9173"/>
    <x v="3"/>
    <x v="5"/>
    <x v="0"/>
    <x v="3"/>
    <x v="6"/>
    <s v="Face Cream Model-375"/>
    <s v="PROD3614"/>
    <n v="2"/>
    <n v="471.42"/>
    <n v="942.84"/>
    <n v="0.05"/>
    <n v="47.14"/>
    <n v="895.7"/>
    <x v="1"/>
    <x v="1"/>
    <n v="0.25"/>
    <n v="223.93"/>
  </r>
  <r>
    <s v="ORD2025003327"/>
    <x v="132"/>
    <s v="Customer 3746"/>
    <s v="CUST5226"/>
    <x v="0"/>
    <x v="13"/>
    <x v="1"/>
    <x v="3"/>
    <x v="9"/>
    <s v="Lipstick Model-868"/>
    <s v="PROD4645"/>
    <n v="7"/>
    <n v="922.28"/>
    <n v="6455.96"/>
    <n v="0.2"/>
    <n v="1291.19"/>
    <n v="5164.7700000000004"/>
    <x v="3"/>
    <x v="2"/>
    <n v="0.3"/>
    <n v="1549.43"/>
  </r>
  <r>
    <s v="ORD2025003328"/>
    <x v="274"/>
    <s v="Customer 3249"/>
    <s v="CUST6281"/>
    <x v="4"/>
    <x v="9"/>
    <x v="0"/>
    <x v="3"/>
    <x v="6"/>
    <s v="Face Cream Model-895"/>
    <s v="PROD4169"/>
    <n v="10"/>
    <n v="601.20000000000005"/>
    <n v="6012"/>
    <n v="0.05"/>
    <n v="300.60000000000002"/>
    <n v="5711.4"/>
    <x v="0"/>
    <x v="3"/>
    <n v="0.15"/>
    <n v="856.71"/>
  </r>
  <r>
    <s v="ORD2025003329"/>
    <x v="424"/>
    <s v="Customer 601"/>
    <s v="CUST7990"/>
    <x v="2"/>
    <x v="14"/>
    <x v="1"/>
    <x v="1"/>
    <x v="7"/>
    <s v="Jacket Model-381"/>
    <s v="PROD2031"/>
    <n v="2"/>
    <n v="252.24"/>
    <n v="504.48"/>
    <n v="0.05"/>
    <n v="25.22"/>
    <n v="479.26"/>
    <x v="0"/>
    <x v="2"/>
    <n v="0.25"/>
    <n v="119.81"/>
  </r>
  <r>
    <s v="ORD2025003330"/>
    <x v="254"/>
    <s v="Customer 946"/>
    <s v="CUST8490"/>
    <x v="1"/>
    <x v="4"/>
    <x v="0"/>
    <x v="2"/>
    <x v="4"/>
    <s v="Laptop Model-829"/>
    <s v="PROD5013"/>
    <n v="4"/>
    <n v="922.25"/>
    <n v="3689"/>
    <n v="0.05"/>
    <n v="184.45"/>
    <n v="3504.55"/>
    <x v="2"/>
    <x v="2"/>
    <n v="0.25"/>
    <n v="876.14"/>
  </r>
  <r>
    <s v="ORD2025003331"/>
    <x v="107"/>
    <s v="Customer 59"/>
    <s v="CUST5396"/>
    <x v="2"/>
    <x v="14"/>
    <x v="0"/>
    <x v="0"/>
    <x v="3"/>
    <s v="Sofa Model-584"/>
    <s v="PROD6567"/>
    <n v="2"/>
    <n v="207.47"/>
    <n v="414.94"/>
    <n v="0.1"/>
    <n v="41.49"/>
    <n v="373.45"/>
    <x v="1"/>
    <x v="3"/>
    <n v="0.25"/>
    <n v="93.36"/>
  </r>
  <r>
    <s v="ORD2025003332"/>
    <x v="310"/>
    <s v="Customer 74"/>
    <s v="CUST3657"/>
    <x v="3"/>
    <x v="5"/>
    <x v="0"/>
    <x v="0"/>
    <x v="3"/>
    <s v="Sofa Model-902"/>
    <s v="PROD6587"/>
    <n v="2"/>
    <n v="626.17999999999995"/>
    <n v="1252.3599999999999"/>
    <n v="0.1"/>
    <n v="125.24"/>
    <n v="1127.1199999999999"/>
    <x v="2"/>
    <x v="0"/>
    <n v="0.15"/>
    <n v="169.07"/>
  </r>
  <r>
    <s v="ORD2025003333"/>
    <x v="19"/>
    <s v="Customer 4590"/>
    <s v="CUST4169"/>
    <x v="2"/>
    <x v="14"/>
    <x v="0"/>
    <x v="3"/>
    <x v="6"/>
    <s v="Face Cream Model-235"/>
    <s v="PROD7375"/>
    <n v="1"/>
    <n v="809.4"/>
    <n v="809.4"/>
    <n v="0.1"/>
    <n v="80.94"/>
    <n v="728.46"/>
    <x v="0"/>
    <x v="0"/>
    <n v="0.15"/>
    <n v="109.27"/>
  </r>
  <r>
    <s v="ORD2025003334"/>
    <x v="335"/>
    <s v="Customer 1568"/>
    <s v="CUST9406"/>
    <x v="1"/>
    <x v="4"/>
    <x v="1"/>
    <x v="1"/>
    <x v="1"/>
    <s v="Jeans Model-596"/>
    <s v="PROD7159"/>
    <n v="5"/>
    <n v="792.31"/>
    <n v="3961.55"/>
    <n v="0.1"/>
    <n v="396.16"/>
    <n v="3565.39"/>
    <x v="3"/>
    <x v="0"/>
    <n v="0.15"/>
    <n v="534.80999999999995"/>
  </r>
  <r>
    <s v="ORD2025003335"/>
    <x v="423"/>
    <s v="Customer 639"/>
    <s v="CUST9635"/>
    <x v="0"/>
    <x v="6"/>
    <x v="0"/>
    <x v="3"/>
    <x v="9"/>
    <s v="Lipstick Model-488"/>
    <s v="PROD5006"/>
    <n v="6"/>
    <n v="689.42"/>
    <n v="4136.5200000000004"/>
    <n v="0.2"/>
    <n v="827.3"/>
    <n v="3309.22"/>
    <x v="3"/>
    <x v="2"/>
    <n v="0.3"/>
    <n v="992.77"/>
  </r>
  <r>
    <s v="ORD2025003336"/>
    <x v="57"/>
    <s v="Customer 1410"/>
    <s v="CUST8432"/>
    <x v="2"/>
    <x v="14"/>
    <x v="0"/>
    <x v="2"/>
    <x v="4"/>
    <s v="Laptop Model-368"/>
    <s v="PROD5215"/>
    <n v="6"/>
    <n v="368.17"/>
    <n v="2209.02"/>
    <n v="0.05"/>
    <n v="110.45"/>
    <n v="2098.5700000000002"/>
    <x v="3"/>
    <x v="3"/>
    <n v="0.15"/>
    <n v="314.79000000000002"/>
  </r>
  <r>
    <s v="ORD2025003337"/>
    <x v="418"/>
    <s v="Customer 4652"/>
    <s v="CUST6858"/>
    <x v="0"/>
    <x v="6"/>
    <x v="0"/>
    <x v="1"/>
    <x v="7"/>
    <s v="Jacket Model-427"/>
    <s v="PROD8625"/>
    <n v="5"/>
    <n v="583.91999999999996"/>
    <n v="2919.6"/>
    <n v="0"/>
    <n v="0"/>
    <n v="2919.6"/>
    <x v="1"/>
    <x v="1"/>
    <n v="0.3"/>
    <n v="875.88"/>
  </r>
  <r>
    <s v="ORD2025003338"/>
    <x v="97"/>
    <s v="Customer 2557"/>
    <s v="CUST2644"/>
    <x v="2"/>
    <x v="2"/>
    <x v="1"/>
    <x v="1"/>
    <x v="5"/>
    <s v="Shirt Model-998"/>
    <s v="PROD6376"/>
    <n v="10"/>
    <n v="975.5"/>
    <n v="9755"/>
    <n v="0.2"/>
    <n v="1951"/>
    <n v="7804"/>
    <x v="1"/>
    <x v="3"/>
    <n v="0.3"/>
    <n v="2341.1999999999998"/>
  </r>
  <r>
    <s v="ORD2025003339"/>
    <x v="416"/>
    <s v="Customer 1609"/>
    <s v="CUST2290"/>
    <x v="2"/>
    <x v="14"/>
    <x v="0"/>
    <x v="3"/>
    <x v="10"/>
    <s v="Perfume Model-467"/>
    <s v="PROD2171"/>
    <n v="6"/>
    <n v="710.55"/>
    <n v="4263.3"/>
    <n v="0.1"/>
    <n v="426.33"/>
    <n v="3836.97"/>
    <x v="3"/>
    <x v="0"/>
    <n v="0.15"/>
    <n v="575.54999999999995"/>
  </r>
  <r>
    <s v="ORD2025003340"/>
    <x v="100"/>
    <s v="Customer 1562"/>
    <s v="CUST2398"/>
    <x v="3"/>
    <x v="8"/>
    <x v="0"/>
    <x v="3"/>
    <x v="6"/>
    <s v="Face Cream Model-922"/>
    <s v="PROD9823"/>
    <n v="6"/>
    <n v="421.98"/>
    <n v="2531.88"/>
    <n v="0.1"/>
    <n v="253.19"/>
    <n v="2278.69"/>
    <x v="2"/>
    <x v="0"/>
    <n v="0.25"/>
    <n v="569.66999999999996"/>
  </r>
  <r>
    <s v="ORD2025003341"/>
    <x v="201"/>
    <s v="Customer 1181"/>
    <s v="CUST4972"/>
    <x v="1"/>
    <x v="4"/>
    <x v="0"/>
    <x v="3"/>
    <x v="10"/>
    <s v="Perfume Model-498"/>
    <s v="PROD4328"/>
    <n v="2"/>
    <n v="114.26"/>
    <n v="228.52"/>
    <n v="0.05"/>
    <n v="11.43"/>
    <n v="217.09"/>
    <x v="1"/>
    <x v="3"/>
    <n v="0.15"/>
    <n v="32.56"/>
  </r>
  <r>
    <s v="ORD2025003342"/>
    <x v="70"/>
    <s v="Customer 151"/>
    <s v="CUST2299"/>
    <x v="4"/>
    <x v="9"/>
    <x v="1"/>
    <x v="0"/>
    <x v="0"/>
    <s v="Curtain Model-363"/>
    <s v="PROD5498"/>
    <n v="6"/>
    <n v="549.75"/>
    <n v="3298.5"/>
    <n v="0.1"/>
    <n v="329.85"/>
    <n v="2968.65"/>
    <x v="2"/>
    <x v="2"/>
    <n v="0.3"/>
    <n v="890.6"/>
  </r>
  <r>
    <s v="ORD2025003343"/>
    <x v="342"/>
    <s v="Customer 1974"/>
    <s v="CUST3879"/>
    <x v="3"/>
    <x v="3"/>
    <x v="1"/>
    <x v="2"/>
    <x v="4"/>
    <s v="Laptop Model-358"/>
    <s v="PROD7765"/>
    <n v="6"/>
    <n v="316.32"/>
    <n v="1897.92"/>
    <n v="0.05"/>
    <n v="94.9"/>
    <n v="1803.02"/>
    <x v="0"/>
    <x v="2"/>
    <n v="0.3"/>
    <n v="540.91"/>
  </r>
  <r>
    <s v="ORD2025003344"/>
    <x v="34"/>
    <s v="Customer 3954"/>
    <s v="CUST4126"/>
    <x v="4"/>
    <x v="11"/>
    <x v="1"/>
    <x v="2"/>
    <x v="11"/>
    <s v="Mobile Model-293"/>
    <s v="PROD3304"/>
    <n v="3"/>
    <n v="338.11"/>
    <n v="1014.33"/>
    <n v="0.1"/>
    <n v="101.43"/>
    <n v="912.9"/>
    <x v="2"/>
    <x v="2"/>
    <n v="0.25"/>
    <n v="228.22"/>
  </r>
  <r>
    <s v="ORD2025003345"/>
    <x v="366"/>
    <s v="Customer 2562"/>
    <s v="CUST4529"/>
    <x v="4"/>
    <x v="11"/>
    <x v="0"/>
    <x v="0"/>
    <x v="3"/>
    <s v="Sofa Model-262"/>
    <s v="PROD7047"/>
    <n v="8"/>
    <n v="712.75"/>
    <n v="5702"/>
    <n v="0.1"/>
    <n v="570.20000000000005"/>
    <n v="5131.8"/>
    <x v="3"/>
    <x v="3"/>
    <n v="0.15"/>
    <n v="769.77"/>
  </r>
  <r>
    <s v="ORD2025003346"/>
    <x v="308"/>
    <s v="Customer 1675"/>
    <s v="CUST7103"/>
    <x v="2"/>
    <x v="12"/>
    <x v="0"/>
    <x v="1"/>
    <x v="1"/>
    <s v="Jeans Model-805"/>
    <s v="PROD4391"/>
    <n v="8"/>
    <n v="173.19"/>
    <n v="1385.52"/>
    <n v="0.1"/>
    <n v="138.55000000000001"/>
    <n v="1246.97"/>
    <x v="1"/>
    <x v="3"/>
    <n v="0.3"/>
    <n v="374.09"/>
  </r>
  <r>
    <s v="ORD2025003347"/>
    <x v="276"/>
    <s v="Customer 4844"/>
    <s v="CUST8092"/>
    <x v="0"/>
    <x v="13"/>
    <x v="0"/>
    <x v="1"/>
    <x v="7"/>
    <s v="Jacket Model-495"/>
    <s v="PROD1125"/>
    <n v="9"/>
    <n v="574.79999999999995"/>
    <n v="5173.2"/>
    <n v="0"/>
    <n v="0"/>
    <n v="5173.2"/>
    <x v="3"/>
    <x v="0"/>
    <n v="0.15"/>
    <n v="775.98"/>
  </r>
  <r>
    <s v="ORD2025003348"/>
    <x v="53"/>
    <s v="Customer 2800"/>
    <s v="CUST6126"/>
    <x v="4"/>
    <x v="7"/>
    <x v="1"/>
    <x v="2"/>
    <x v="8"/>
    <s v="Tablet Model-745"/>
    <s v="PROD1649"/>
    <n v="10"/>
    <n v="922.94"/>
    <n v="9229.4"/>
    <n v="0"/>
    <n v="0"/>
    <n v="9229.4"/>
    <x v="1"/>
    <x v="2"/>
    <n v="0.25"/>
    <n v="2307.35"/>
  </r>
  <r>
    <s v="ORD2025003349"/>
    <x v="272"/>
    <s v="Customer 1246"/>
    <s v="CUST5278"/>
    <x v="4"/>
    <x v="9"/>
    <x v="1"/>
    <x v="0"/>
    <x v="2"/>
    <s v="Lamp Model-608"/>
    <s v="PROD3345"/>
    <n v="5"/>
    <n v="766.19"/>
    <n v="3830.95"/>
    <n v="0.2"/>
    <n v="766.19"/>
    <n v="3064.76"/>
    <x v="2"/>
    <x v="1"/>
    <n v="0.25"/>
    <n v="766.19"/>
  </r>
  <r>
    <s v="ORD2025003350"/>
    <x v="12"/>
    <s v="Customer 4974"/>
    <s v="CUST6890"/>
    <x v="0"/>
    <x v="13"/>
    <x v="0"/>
    <x v="0"/>
    <x v="3"/>
    <s v="Sofa Model-103"/>
    <s v="PROD9196"/>
    <n v="10"/>
    <n v="781.58"/>
    <n v="7815.8"/>
    <n v="0"/>
    <n v="0"/>
    <n v="7815.8"/>
    <x v="1"/>
    <x v="2"/>
    <n v="0.25"/>
    <n v="1953.95"/>
  </r>
  <r>
    <s v="ORD2025003351"/>
    <x v="124"/>
    <s v="Customer 3305"/>
    <s v="CUST5693"/>
    <x v="4"/>
    <x v="9"/>
    <x v="0"/>
    <x v="2"/>
    <x v="4"/>
    <s v="Laptop Model-827"/>
    <s v="PROD4367"/>
    <n v="5"/>
    <n v="353.41"/>
    <n v="1767.05"/>
    <n v="0.1"/>
    <n v="176.71"/>
    <n v="1590.34"/>
    <x v="0"/>
    <x v="3"/>
    <n v="0.3"/>
    <n v="477.1"/>
  </r>
  <r>
    <s v="ORD2025003352"/>
    <x v="202"/>
    <s v="Customer 2715"/>
    <s v="CUST7914"/>
    <x v="3"/>
    <x v="5"/>
    <x v="0"/>
    <x v="0"/>
    <x v="0"/>
    <s v="Curtain Model-248"/>
    <s v="PROD7591"/>
    <n v="9"/>
    <n v="256.37"/>
    <n v="2307.33"/>
    <n v="0.05"/>
    <n v="115.37"/>
    <n v="2191.96"/>
    <x v="0"/>
    <x v="2"/>
    <n v="0.15"/>
    <n v="328.79"/>
  </r>
  <r>
    <s v="ORD2025003353"/>
    <x v="186"/>
    <s v="Customer 1819"/>
    <s v="CUST5976"/>
    <x v="2"/>
    <x v="14"/>
    <x v="0"/>
    <x v="2"/>
    <x v="4"/>
    <s v="Laptop Model-827"/>
    <s v="PROD1300"/>
    <n v="5"/>
    <n v="836.15"/>
    <n v="4180.75"/>
    <n v="0.1"/>
    <n v="418.08"/>
    <n v="3762.67"/>
    <x v="1"/>
    <x v="2"/>
    <n v="0.15"/>
    <n v="564.4"/>
  </r>
  <r>
    <s v="ORD2025003354"/>
    <x v="86"/>
    <s v="Customer 2612"/>
    <s v="CUST1139"/>
    <x v="0"/>
    <x v="0"/>
    <x v="0"/>
    <x v="0"/>
    <x v="0"/>
    <s v="Curtain Model-165"/>
    <s v="PROD7164"/>
    <n v="9"/>
    <n v="217.49"/>
    <n v="1957.41"/>
    <n v="0"/>
    <n v="0"/>
    <n v="1957.41"/>
    <x v="2"/>
    <x v="0"/>
    <n v="0.25"/>
    <n v="489.35"/>
  </r>
  <r>
    <s v="ORD2025003355"/>
    <x v="248"/>
    <s v="Customer 3088"/>
    <s v="CUST5847"/>
    <x v="2"/>
    <x v="12"/>
    <x v="0"/>
    <x v="2"/>
    <x v="11"/>
    <s v="Mobile Model-412"/>
    <s v="PROD6181"/>
    <n v="2"/>
    <n v="294.02"/>
    <n v="588.04"/>
    <n v="0.1"/>
    <n v="58.8"/>
    <n v="529.24"/>
    <x v="3"/>
    <x v="3"/>
    <n v="0.3"/>
    <n v="158.77000000000001"/>
  </r>
  <r>
    <s v="ORD2025003356"/>
    <x v="120"/>
    <s v="Customer 4140"/>
    <s v="CUST7614"/>
    <x v="1"/>
    <x v="4"/>
    <x v="1"/>
    <x v="1"/>
    <x v="1"/>
    <s v="Jeans Model-659"/>
    <s v="PROD3567"/>
    <n v="10"/>
    <n v="915.55"/>
    <n v="9155.5"/>
    <n v="0.1"/>
    <n v="915.55"/>
    <n v="8239.9500000000007"/>
    <x v="3"/>
    <x v="1"/>
    <n v="0.3"/>
    <n v="2471.9899999999998"/>
  </r>
  <r>
    <s v="ORD2025003357"/>
    <x v="380"/>
    <s v="Customer 2685"/>
    <s v="CUST6776"/>
    <x v="1"/>
    <x v="10"/>
    <x v="0"/>
    <x v="2"/>
    <x v="8"/>
    <s v="Tablet Model-404"/>
    <s v="PROD7315"/>
    <n v="9"/>
    <n v="594.61"/>
    <n v="5351.49"/>
    <n v="0.2"/>
    <n v="1070.3"/>
    <n v="4281.1899999999996"/>
    <x v="2"/>
    <x v="1"/>
    <n v="0.3"/>
    <n v="1284.3599999999999"/>
  </r>
  <r>
    <s v="ORD2025003358"/>
    <x v="376"/>
    <s v="Customer 2650"/>
    <s v="CUST1069"/>
    <x v="1"/>
    <x v="10"/>
    <x v="0"/>
    <x v="3"/>
    <x v="9"/>
    <s v="Lipstick Model-790"/>
    <s v="PROD6156"/>
    <n v="9"/>
    <n v="518.91"/>
    <n v="4670.1899999999996"/>
    <n v="0.1"/>
    <n v="467.02"/>
    <n v="4203.17"/>
    <x v="2"/>
    <x v="0"/>
    <n v="0.15"/>
    <n v="630.48"/>
  </r>
  <r>
    <s v="ORD2025003359"/>
    <x v="329"/>
    <s v="Customer 2220"/>
    <s v="CUST7932"/>
    <x v="1"/>
    <x v="10"/>
    <x v="0"/>
    <x v="3"/>
    <x v="10"/>
    <s v="Perfume Model-337"/>
    <s v="PROD2708"/>
    <n v="6"/>
    <n v="782.33"/>
    <n v="4693.9799999999996"/>
    <n v="0.05"/>
    <n v="234.7"/>
    <n v="4459.28"/>
    <x v="2"/>
    <x v="2"/>
    <n v="0.3"/>
    <n v="1337.78"/>
  </r>
  <r>
    <s v="ORD2025003360"/>
    <x v="87"/>
    <s v="Customer 1023"/>
    <s v="CUST4314"/>
    <x v="3"/>
    <x v="5"/>
    <x v="0"/>
    <x v="1"/>
    <x v="1"/>
    <s v="Jeans Model-760"/>
    <s v="PROD7416"/>
    <n v="1"/>
    <n v="167.36"/>
    <n v="167.36"/>
    <n v="0.1"/>
    <n v="16.739999999999998"/>
    <n v="150.62"/>
    <x v="1"/>
    <x v="2"/>
    <n v="0.3"/>
    <n v="45.19"/>
  </r>
  <r>
    <s v="ORD2025003361"/>
    <x v="39"/>
    <s v="Customer 4763"/>
    <s v="CUST4346"/>
    <x v="0"/>
    <x v="6"/>
    <x v="1"/>
    <x v="0"/>
    <x v="2"/>
    <s v="Lamp Model-873"/>
    <s v="PROD3142"/>
    <n v="2"/>
    <n v="440.97"/>
    <n v="881.94"/>
    <n v="0.1"/>
    <n v="88.19"/>
    <n v="793.75"/>
    <x v="0"/>
    <x v="3"/>
    <n v="0.25"/>
    <n v="198.44"/>
  </r>
  <r>
    <s v="ORD2025003362"/>
    <x v="218"/>
    <s v="Customer 3612"/>
    <s v="CUST3344"/>
    <x v="4"/>
    <x v="7"/>
    <x v="1"/>
    <x v="2"/>
    <x v="11"/>
    <s v="Mobile Model-458"/>
    <s v="PROD7552"/>
    <n v="10"/>
    <n v="439.27"/>
    <n v="4392.7"/>
    <n v="0.2"/>
    <n v="878.54"/>
    <n v="3514.16"/>
    <x v="2"/>
    <x v="0"/>
    <n v="0.25"/>
    <n v="878.54"/>
  </r>
  <r>
    <s v="ORD2025003363"/>
    <x v="96"/>
    <s v="Customer 882"/>
    <s v="CUST9834"/>
    <x v="2"/>
    <x v="12"/>
    <x v="1"/>
    <x v="0"/>
    <x v="3"/>
    <s v="Sofa Model-800"/>
    <s v="PROD5883"/>
    <n v="1"/>
    <n v="704.54"/>
    <n v="704.54"/>
    <n v="0.05"/>
    <n v="35.229999999999997"/>
    <n v="669.31"/>
    <x v="3"/>
    <x v="2"/>
    <n v="0.3"/>
    <n v="200.79"/>
  </r>
  <r>
    <s v="ORD2025003364"/>
    <x v="165"/>
    <s v="Customer 580"/>
    <s v="CUST6653"/>
    <x v="1"/>
    <x v="1"/>
    <x v="1"/>
    <x v="2"/>
    <x v="4"/>
    <s v="Laptop Model-174"/>
    <s v="PROD4019"/>
    <n v="5"/>
    <n v="811.61"/>
    <n v="4058.05"/>
    <n v="0.05"/>
    <n v="202.9"/>
    <n v="3855.15"/>
    <x v="0"/>
    <x v="1"/>
    <n v="0.15"/>
    <n v="578.27"/>
  </r>
  <r>
    <s v="ORD2025003365"/>
    <x v="41"/>
    <s v="Customer 2579"/>
    <s v="CUST7758"/>
    <x v="2"/>
    <x v="2"/>
    <x v="1"/>
    <x v="3"/>
    <x v="6"/>
    <s v="Face Cream Model-908"/>
    <s v="PROD1192"/>
    <n v="2"/>
    <n v="977.33"/>
    <n v="1954.66"/>
    <n v="0.2"/>
    <n v="390.93"/>
    <n v="1563.73"/>
    <x v="0"/>
    <x v="3"/>
    <n v="0.15"/>
    <n v="234.56"/>
  </r>
  <r>
    <s v="ORD2025003366"/>
    <x v="133"/>
    <s v="Customer 310"/>
    <s v="CUST7813"/>
    <x v="3"/>
    <x v="5"/>
    <x v="1"/>
    <x v="2"/>
    <x v="8"/>
    <s v="Tablet Model-775"/>
    <s v="PROD7536"/>
    <n v="7"/>
    <n v="558.85"/>
    <n v="3911.95"/>
    <n v="0"/>
    <n v="0"/>
    <n v="3911.95"/>
    <x v="2"/>
    <x v="1"/>
    <n v="0.25"/>
    <n v="977.99"/>
  </r>
  <r>
    <s v="ORD2025003367"/>
    <x v="135"/>
    <s v="Customer 1721"/>
    <s v="CUST9232"/>
    <x v="4"/>
    <x v="7"/>
    <x v="1"/>
    <x v="1"/>
    <x v="1"/>
    <s v="Jeans Model-760"/>
    <s v="PROD1005"/>
    <n v="8"/>
    <n v="718.01"/>
    <n v="5744.08"/>
    <n v="0.05"/>
    <n v="287.2"/>
    <n v="5456.88"/>
    <x v="3"/>
    <x v="3"/>
    <n v="0.3"/>
    <n v="1637.06"/>
  </r>
  <r>
    <s v="ORD2025003368"/>
    <x v="421"/>
    <s v="Customer 1392"/>
    <s v="CUST7588"/>
    <x v="0"/>
    <x v="13"/>
    <x v="1"/>
    <x v="3"/>
    <x v="6"/>
    <s v="Face Cream Model-700"/>
    <s v="PROD8031"/>
    <n v="7"/>
    <n v="688.57"/>
    <n v="4819.99"/>
    <n v="0.2"/>
    <n v="964"/>
    <n v="3855.99"/>
    <x v="1"/>
    <x v="3"/>
    <n v="0.25"/>
    <n v="964"/>
  </r>
  <r>
    <s v="ORD2025003369"/>
    <x v="152"/>
    <s v="Customer 2009"/>
    <s v="CUST3515"/>
    <x v="2"/>
    <x v="12"/>
    <x v="1"/>
    <x v="0"/>
    <x v="0"/>
    <s v="Curtain Model-747"/>
    <s v="PROD4419"/>
    <n v="7"/>
    <n v="410.46"/>
    <n v="2873.22"/>
    <n v="0.2"/>
    <n v="574.64"/>
    <n v="2298.58"/>
    <x v="2"/>
    <x v="3"/>
    <n v="0.25"/>
    <n v="574.64"/>
  </r>
  <r>
    <s v="ORD2025003370"/>
    <x v="450"/>
    <s v="Customer 132"/>
    <s v="CUST8130"/>
    <x v="0"/>
    <x v="0"/>
    <x v="1"/>
    <x v="3"/>
    <x v="6"/>
    <s v="Face Cream Model-127"/>
    <s v="PROD3603"/>
    <n v="9"/>
    <n v="619.79999999999995"/>
    <n v="5578.2"/>
    <n v="0"/>
    <n v="0"/>
    <n v="5578.2"/>
    <x v="3"/>
    <x v="3"/>
    <n v="0.15"/>
    <n v="836.73"/>
  </r>
  <r>
    <s v="ORD2025003371"/>
    <x v="29"/>
    <s v="Customer 2521"/>
    <s v="CUST2168"/>
    <x v="4"/>
    <x v="7"/>
    <x v="0"/>
    <x v="1"/>
    <x v="5"/>
    <s v="Shirt Model-111"/>
    <s v="PROD9665"/>
    <n v="4"/>
    <n v="781.53"/>
    <n v="3126.12"/>
    <n v="0.05"/>
    <n v="156.31"/>
    <n v="2969.81"/>
    <x v="1"/>
    <x v="3"/>
    <n v="0.3"/>
    <n v="890.94"/>
  </r>
  <r>
    <s v="ORD2025003372"/>
    <x v="273"/>
    <s v="Customer 4814"/>
    <s v="CUST9950"/>
    <x v="3"/>
    <x v="8"/>
    <x v="1"/>
    <x v="3"/>
    <x v="10"/>
    <s v="Perfume Model-434"/>
    <s v="PROD7952"/>
    <n v="4"/>
    <n v="322.16000000000003"/>
    <n v="1288.6400000000001"/>
    <n v="0.05"/>
    <n v="64.430000000000007"/>
    <n v="1224.21"/>
    <x v="0"/>
    <x v="3"/>
    <n v="0.15"/>
    <n v="183.63"/>
  </r>
  <r>
    <s v="ORD2025003373"/>
    <x v="159"/>
    <s v="Customer 4000"/>
    <s v="CUST4410"/>
    <x v="0"/>
    <x v="13"/>
    <x v="0"/>
    <x v="1"/>
    <x v="1"/>
    <s v="Jeans Model-764"/>
    <s v="PROD4654"/>
    <n v="8"/>
    <n v="201.55"/>
    <n v="1612.4"/>
    <n v="0.05"/>
    <n v="80.62"/>
    <n v="1531.78"/>
    <x v="2"/>
    <x v="2"/>
    <n v="0.25"/>
    <n v="382.94"/>
  </r>
  <r>
    <s v="ORD2025003374"/>
    <x v="92"/>
    <s v="Customer 2229"/>
    <s v="CUST2945"/>
    <x v="1"/>
    <x v="10"/>
    <x v="1"/>
    <x v="2"/>
    <x v="4"/>
    <s v="Laptop Model-702"/>
    <s v="PROD8874"/>
    <n v="1"/>
    <n v="846.58"/>
    <n v="846.58"/>
    <n v="0.1"/>
    <n v="84.66"/>
    <n v="761.92"/>
    <x v="0"/>
    <x v="1"/>
    <n v="0.3"/>
    <n v="228.58"/>
  </r>
  <r>
    <s v="ORD2025003375"/>
    <x v="119"/>
    <s v="Customer 4071"/>
    <s v="CUST3824"/>
    <x v="4"/>
    <x v="7"/>
    <x v="1"/>
    <x v="1"/>
    <x v="7"/>
    <s v="Jacket Model-222"/>
    <s v="PROD7609"/>
    <n v="9"/>
    <n v="992.12"/>
    <n v="8929.08"/>
    <n v="0"/>
    <n v="0"/>
    <n v="8929.08"/>
    <x v="0"/>
    <x v="3"/>
    <n v="0.25"/>
    <n v="2232.27"/>
  </r>
  <r>
    <s v="ORD2025003376"/>
    <x v="401"/>
    <s v="Customer 4072"/>
    <s v="CUST5230"/>
    <x v="4"/>
    <x v="7"/>
    <x v="0"/>
    <x v="2"/>
    <x v="11"/>
    <s v="Mobile Model-827"/>
    <s v="PROD1371"/>
    <n v="3"/>
    <n v="119.71"/>
    <n v="359.13"/>
    <n v="0.2"/>
    <n v="71.83"/>
    <n v="287.3"/>
    <x v="3"/>
    <x v="3"/>
    <n v="0.25"/>
    <n v="71.83"/>
  </r>
  <r>
    <s v="ORD2025003377"/>
    <x v="117"/>
    <s v="Customer 115"/>
    <s v="CUST8732"/>
    <x v="4"/>
    <x v="7"/>
    <x v="1"/>
    <x v="0"/>
    <x v="3"/>
    <s v="Sofa Model-769"/>
    <s v="PROD9586"/>
    <n v="3"/>
    <n v="180.22"/>
    <n v="540.66"/>
    <n v="0.1"/>
    <n v="54.07"/>
    <n v="486.59"/>
    <x v="1"/>
    <x v="2"/>
    <n v="0.3"/>
    <n v="145.97999999999999"/>
  </r>
  <r>
    <s v="ORD2025003378"/>
    <x v="429"/>
    <s v="Customer 1471"/>
    <s v="CUST8667"/>
    <x v="3"/>
    <x v="5"/>
    <x v="1"/>
    <x v="1"/>
    <x v="1"/>
    <s v="Jeans Model-351"/>
    <s v="PROD1181"/>
    <n v="2"/>
    <n v="795.28"/>
    <n v="1590.56"/>
    <n v="0.2"/>
    <n v="318.11"/>
    <n v="1272.45"/>
    <x v="1"/>
    <x v="3"/>
    <n v="0.15"/>
    <n v="190.87"/>
  </r>
  <r>
    <s v="ORD2025003379"/>
    <x v="189"/>
    <s v="Customer 4710"/>
    <s v="CUST6798"/>
    <x v="0"/>
    <x v="13"/>
    <x v="1"/>
    <x v="1"/>
    <x v="7"/>
    <s v="Jacket Model-398"/>
    <s v="PROD2767"/>
    <n v="5"/>
    <n v="395.68"/>
    <n v="1978.4"/>
    <n v="0.05"/>
    <n v="98.92"/>
    <n v="1879.48"/>
    <x v="2"/>
    <x v="1"/>
    <n v="0.15"/>
    <n v="281.92"/>
  </r>
  <r>
    <s v="ORD2025003380"/>
    <x v="71"/>
    <s v="Customer 1870"/>
    <s v="CUST4382"/>
    <x v="0"/>
    <x v="6"/>
    <x v="0"/>
    <x v="2"/>
    <x v="11"/>
    <s v="Mobile Model-265"/>
    <s v="PROD5482"/>
    <n v="10"/>
    <n v="514.83000000000004"/>
    <n v="5148.3"/>
    <n v="0.1"/>
    <n v="514.83000000000004"/>
    <n v="4633.47"/>
    <x v="1"/>
    <x v="1"/>
    <n v="0.3"/>
    <n v="1390.04"/>
  </r>
  <r>
    <s v="ORD2025003381"/>
    <x v="390"/>
    <s v="Customer 3904"/>
    <s v="CUST2211"/>
    <x v="3"/>
    <x v="8"/>
    <x v="0"/>
    <x v="0"/>
    <x v="3"/>
    <s v="Sofa Model-505"/>
    <s v="PROD4306"/>
    <n v="7"/>
    <n v="717.04"/>
    <n v="5019.28"/>
    <n v="0"/>
    <n v="0"/>
    <n v="5019.28"/>
    <x v="3"/>
    <x v="2"/>
    <n v="0.25"/>
    <n v="1254.82"/>
  </r>
  <r>
    <s v="ORD2025003382"/>
    <x v="37"/>
    <s v="Customer 2691"/>
    <s v="CUST2868"/>
    <x v="4"/>
    <x v="9"/>
    <x v="0"/>
    <x v="3"/>
    <x v="9"/>
    <s v="Lipstick Model-231"/>
    <s v="PROD2536"/>
    <n v="7"/>
    <n v="535.54999999999995"/>
    <n v="3748.85"/>
    <n v="0.1"/>
    <n v="374.88"/>
    <n v="3373.97"/>
    <x v="2"/>
    <x v="3"/>
    <n v="0.15"/>
    <n v="506.1"/>
  </r>
  <r>
    <s v="ORD2025003383"/>
    <x v="432"/>
    <s v="Customer 984"/>
    <s v="CUST5865"/>
    <x v="1"/>
    <x v="1"/>
    <x v="0"/>
    <x v="1"/>
    <x v="1"/>
    <s v="Jeans Model-474"/>
    <s v="PROD5649"/>
    <n v="1"/>
    <n v="800.67"/>
    <n v="800.67"/>
    <n v="0.05"/>
    <n v="40.03"/>
    <n v="760.64"/>
    <x v="3"/>
    <x v="3"/>
    <n v="0.3"/>
    <n v="228.19"/>
  </r>
  <r>
    <s v="ORD2025003384"/>
    <x v="168"/>
    <s v="Customer 2700"/>
    <s v="CUST5123"/>
    <x v="1"/>
    <x v="1"/>
    <x v="0"/>
    <x v="3"/>
    <x v="10"/>
    <s v="Perfume Model-332"/>
    <s v="PROD6385"/>
    <n v="3"/>
    <n v="132.33000000000001"/>
    <n v="396.99"/>
    <n v="0"/>
    <n v="0"/>
    <n v="396.99"/>
    <x v="0"/>
    <x v="0"/>
    <n v="0.3"/>
    <n v="119.1"/>
  </r>
  <r>
    <s v="ORD2025003385"/>
    <x v="160"/>
    <s v="Customer 3435"/>
    <s v="CUST4195"/>
    <x v="0"/>
    <x v="13"/>
    <x v="0"/>
    <x v="3"/>
    <x v="10"/>
    <s v="Perfume Model-166"/>
    <s v="PROD5398"/>
    <n v="3"/>
    <n v="645.42999999999995"/>
    <n v="1936.29"/>
    <n v="0"/>
    <n v="0"/>
    <n v="1936.29"/>
    <x v="3"/>
    <x v="3"/>
    <n v="0.25"/>
    <n v="484.07"/>
  </r>
  <r>
    <s v="ORD2025003386"/>
    <x v="80"/>
    <s v="Customer 1777"/>
    <s v="CUST7502"/>
    <x v="1"/>
    <x v="1"/>
    <x v="0"/>
    <x v="0"/>
    <x v="2"/>
    <s v="Lamp Model-108"/>
    <s v="PROD7393"/>
    <n v="5"/>
    <n v="816.38"/>
    <n v="4081.9"/>
    <n v="0"/>
    <n v="0"/>
    <n v="4081.9"/>
    <x v="0"/>
    <x v="1"/>
    <n v="0.3"/>
    <n v="1224.57"/>
  </r>
  <r>
    <s v="ORD2025003387"/>
    <x v="10"/>
    <s v="Customer 2778"/>
    <s v="CUST3253"/>
    <x v="1"/>
    <x v="4"/>
    <x v="0"/>
    <x v="1"/>
    <x v="1"/>
    <s v="Jeans Model-604"/>
    <s v="PROD1930"/>
    <n v="10"/>
    <n v="699.16"/>
    <n v="6991.6"/>
    <n v="0.1"/>
    <n v="699.16"/>
    <n v="6292.44"/>
    <x v="0"/>
    <x v="1"/>
    <n v="0.15"/>
    <n v="943.87"/>
  </r>
  <r>
    <s v="ORD2025003388"/>
    <x v="173"/>
    <s v="Customer 615"/>
    <s v="CUST8793"/>
    <x v="1"/>
    <x v="1"/>
    <x v="0"/>
    <x v="3"/>
    <x v="6"/>
    <s v="Face Cream Model-283"/>
    <s v="PROD7394"/>
    <n v="6"/>
    <n v="289.57"/>
    <n v="1737.42"/>
    <n v="0"/>
    <n v="0"/>
    <n v="1737.42"/>
    <x v="3"/>
    <x v="1"/>
    <n v="0.25"/>
    <n v="434.36"/>
  </r>
  <r>
    <s v="ORD2025003389"/>
    <x v="353"/>
    <s v="Customer 2853"/>
    <s v="CUST9977"/>
    <x v="4"/>
    <x v="7"/>
    <x v="0"/>
    <x v="3"/>
    <x v="10"/>
    <s v="Perfume Model-463"/>
    <s v="PROD9872"/>
    <n v="8"/>
    <n v="549.21"/>
    <n v="4393.68"/>
    <n v="0.2"/>
    <n v="878.74"/>
    <n v="3514.94"/>
    <x v="2"/>
    <x v="2"/>
    <n v="0.25"/>
    <n v="878.74"/>
  </r>
  <r>
    <s v="ORD2025003390"/>
    <x v="96"/>
    <s v="Customer 4569"/>
    <s v="CUST5519"/>
    <x v="4"/>
    <x v="7"/>
    <x v="0"/>
    <x v="1"/>
    <x v="7"/>
    <s v="Jacket Model-541"/>
    <s v="PROD8766"/>
    <n v="7"/>
    <n v="845.51"/>
    <n v="5918.57"/>
    <n v="0.05"/>
    <n v="295.93"/>
    <n v="5622.64"/>
    <x v="3"/>
    <x v="0"/>
    <n v="0.3"/>
    <n v="1686.79"/>
  </r>
  <r>
    <s v="ORD2025003391"/>
    <x v="155"/>
    <s v="Customer 2490"/>
    <s v="CUST5495"/>
    <x v="0"/>
    <x v="6"/>
    <x v="0"/>
    <x v="0"/>
    <x v="3"/>
    <s v="Sofa Model-455"/>
    <s v="PROD8417"/>
    <n v="1"/>
    <n v="902.3"/>
    <n v="902.3"/>
    <n v="0"/>
    <n v="0"/>
    <n v="902.3"/>
    <x v="3"/>
    <x v="3"/>
    <n v="0.25"/>
    <n v="225.57"/>
  </r>
  <r>
    <s v="ORD2025003392"/>
    <x v="346"/>
    <s v="Customer 2415"/>
    <s v="CUST1819"/>
    <x v="3"/>
    <x v="5"/>
    <x v="1"/>
    <x v="1"/>
    <x v="1"/>
    <s v="Jeans Model-617"/>
    <s v="PROD1362"/>
    <n v="10"/>
    <n v="477.08"/>
    <n v="4770.8"/>
    <n v="0.2"/>
    <n v="954.16"/>
    <n v="3816.64"/>
    <x v="1"/>
    <x v="0"/>
    <n v="0.15"/>
    <n v="572.5"/>
  </r>
  <r>
    <s v="ORD2025003393"/>
    <x v="112"/>
    <s v="Customer 4851"/>
    <s v="CUST8027"/>
    <x v="3"/>
    <x v="3"/>
    <x v="1"/>
    <x v="3"/>
    <x v="10"/>
    <s v="Perfume Model-606"/>
    <s v="PROD4005"/>
    <n v="4"/>
    <n v="667.4"/>
    <n v="2669.6"/>
    <n v="0.1"/>
    <n v="266.95999999999998"/>
    <n v="2402.64"/>
    <x v="3"/>
    <x v="3"/>
    <n v="0.3"/>
    <n v="720.79"/>
  </r>
  <r>
    <s v="ORD2025003394"/>
    <x v="222"/>
    <s v="Customer 1001"/>
    <s v="CUST2443"/>
    <x v="4"/>
    <x v="11"/>
    <x v="1"/>
    <x v="1"/>
    <x v="1"/>
    <s v="Jeans Model-175"/>
    <s v="PROD8078"/>
    <n v="5"/>
    <n v="441.26"/>
    <n v="2206.3000000000002"/>
    <n v="0.2"/>
    <n v="441.26"/>
    <n v="1765.04"/>
    <x v="1"/>
    <x v="3"/>
    <n v="0.25"/>
    <n v="441.26"/>
  </r>
  <r>
    <s v="ORD2025003395"/>
    <x v="112"/>
    <s v="Customer 3547"/>
    <s v="CUST1656"/>
    <x v="0"/>
    <x v="13"/>
    <x v="1"/>
    <x v="2"/>
    <x v="4"/>
    <s v="Laptop Model-767"/>
    <s v="PROD6877"/>
    <n v="9"/>
    <n v="852.75"/>
    <n v="7674.75"/>
    <n v="0"/>
    <n v="0"/>
    <n v="7674.75"/>
    <x v="0"/>
    <x v="0"/>
    <n v="0.25"/>
    <n v="1918.69"/>
  </r>
  <r>
    <s v="ORD2025003396"/>
    <x v="57"/>
    <s v="Customer 3378"/>
    <s v="CUST1934"/>
    <x v="4"/>
    <x v="9"/>
    <x v="1"/>
    <x v="0"/>
    <x v="0"/>
    <s v="Curtain Model-507"/>
    <s v="PROD5133"/>
    <n v="8"/>
    <n v="704.73"/>
    <n v="5637.84"/>
    <n v="0.05"/>
    <n v="281.89"/>
    <n v="5355.95"/>
    <x v="1"/>
    <x v="3"/>
    <n v="0.15"/>
    <n v="803.39"/>
  </r>
  <r>
    <s v="ORD2025003397"/>
    <x v="104"/>
    <s v="Customer 4582"/>
    <s v="CUST2978"/>
    <x v="2"/>
    <x v="2"/>
    <x v="1"/>
    <x v="0"/>
    <x v="3"/>
    <s v="Sofa Model-188"/>
    <s v="PROD1171"/>
    <n v="10"/>
    <n v="525.83000000000004"/>
    <n v="5258.3"/>
    <n v="0.1"/>
    <n v="525.83000000000004"/>
    <n v="4732.47"/>
    <x v="3"/>
    <x v="3"/>
    <n v="0.25"/>
    <n v="1183.1199999999999"/>
  </r>
  <r>
    <s v="ORD2025003398"/>
    <x v="223"/>
    <s v="Customer 3258"/>
    <s v="CUST4037"/>
    <x v="2"/>
    <x v="2"/>
    <x v="0"/>
    <x v="2"/>
    <x v="4"/>
    <s v="Laptop Model-258"/>
    <s v="PROD3524"/>
    <n v="9"/>
    <n v="627.24"/>
    <n v="5645.16"/>
    <n v="0"/>
    <n v="0"/>
    <n v="5645.16"/>
    <x v="0"/>
    <x v="2"/>
    <n v="0.3"/>
    <n v="1693.55"/>
  </r>
  <r>
    <s v="ORD2025003399"/>
    <x v="349"/>
    <s v="Customer 4258"/>
    <s v="CUST2649"/>
    <x v="4"/>
    <x v="11"/>
    <x v="0"/>
    <x v="3"/>
    <x v="6"/>
    <s v="Face Cream Model-758"/>
    <s v="PROD5279"/>
    <n v="7"/>
    <n v="312.92"/>
    <n v="2190.44"/>
    <n v="0.1"/>
    <n v="219.04"/>
    <n v="1971.4"/>
    <x v="3"/>
    <x v="0"/>
    <n v="0.25"/>
    <n v="492.85"/>
  </r>
  <r>
    <s v="ORD2025003400"/>
    <x v="160"/>
    <s v="Customer 4964"/>
    <s v="CUST1962"/>
    <x v="0"/>
    <x v="0"/>
    <x v="1"/>
    <x v="0"/>
    <x v="2"/>
    <s v="Lamp Model-147"/>
    <s v="PROD8656"/>
    <n v="9"/>
    <n v="981.33"/>
    <n v="8831.9699999999993"/>
    <n v="0"/>
    <n v="0"/>
    <n v="8831.9699999999993"/>
    <x v="3"/>
    <x v="0"/>
    <n v="0.15"/>
    <n v="1324.8"/>
  </r>
  <r>
    <s v="ORD2025003401"/>
    <x v="334"/>
    <s v="Customer 910"/>
    <s v="CUST4310"/>
    <x v="1"/>
    <x v="10"/>
    <x v="1"/>
    <x v="2"/>
    <x v="4"/>
    <s v="Laptop Model-267"/>
    <s v="PROD9505"/>
    <n v="4"/>
    <n v="937.36"/>
    <n v="3749.44"/>
    <n v="0"/>
    <n v="0"/>
    <n v="3749.44"/>
    <x v="3"/>
    <x v="1"/>
    <n v="0.3"/>
    <n v="1124.83"/>
  </r>
  <r>
    <s v="ORD2025003402"/>
    <x v="118"/>
    <s v="Customer 1939"/>
    <s v="CUST6830"/>
    <x v="2"/>
    <x v="2"/>
    <x v="0"/>
    <x v="0"/>
    <x v="2"/>
    <s v="Lamp Model-640"/>
    <s v="PROD7898"/>
    <n v="7"/>
    <n v="487.07"/>
    <n v="3409.49"/>
    <n v="0"/>
    <n v="0"/>
    <n v="3409.49"/>
    <x v="3"/>
    <x v="0"/>
    <n v="0.15"/>
    <n v="511.42"/>
  </r>
  <r>
    <s v="ORD2025003403"/>
    <x v="294"/>
    <s v="Customer 2651"/>
    <s v="CUST7215"/>
    <x v="1"/>
    <x v="4"/>
    <x v="1"/>
    <x v="0"/>
    <x v="2"/>
    <s v="Lamp Model-268"/>
    <s v="PROD5327"/>
    <n v="5"/>
    <n v="709.43"/>
    <n v="3547.15"/>
    <n v="0.2"/>
    <n v="709.43"/>
    <n v="2837.72"/>
    <x v="1"/>
    <x v="0"/>
    <n v="0.25"/>
    <n v="709.43"/>
  </r>
  <r>
    <s v="ORD2025003404"/>
    <x v="392"/>
    <s v="Customer 432"/>
    <s v="CUST6146"/>
    <x v="3"/>
    <x v="5"/>
    <x v="1"/>
    <x v="0"/>
    <x v="3"/>
    <s v="Sofa Model-925"/>
    <s v="PROD6262"/>
    <n v="4"/>
    <n v="332.44"/>
    <n v="1329.76"/>
    <n v="0"/>
    <n v="0"/>
    <n v="1329.76"/>
    <x v="0"/>
    <x v="2"/>
    <n v="0.3"/>
    <n v="398.93"/>
  </r>
  <r>
    <s v="ORD2025003405"/>
    <x v="308"/>
    <s v="Customer 1708"/>
    <s v="CUST4678"/>
    <x v="1"/>
    <x v="10"/>
    <x v="0"/>
    <x v="1"/>
    <x v="1"/>
    <s v="Jeans Model-657"/>
    <s v="PROD3550"/>
    <n v="2"/>
    <n v="202.07"/>
    <n v="404.14"/>
    <n v="0.1"/>
    <n v="40.409999999999997"/>
    <n v="363.73"/>
    <x v="3"/>
    <x v="1"/>
    <n v="0.3"/>
    <n v="109.12"/>
  </r>
  <r>
    <s v="ORD2025003406"/>
    <x v="146"/>
    <s v="Customer 3321"/>
    <s v="CUST5534"/>
    <x v="1"/>
    <x v="10"/>
    <x v="0"/>
    <x v="3"/>
    <x v="10"/>
    <s v="Perfume Model-955"/>
    <s v="PROD6742"/>
    <n v="9"/>
    <n v="458.18"/>
    <n v="4123.62"/>
    <n v="0.2"/>
    <n v="824.72"/>
    <n v="3298.9"/>
    <x v="2"/>
    <x v="1"/>
    <n v="0.25"/>
    <n v="824.73"/>
  </r>
  <r>
    <s v="ORD2025003407"/>
    <x v="99"/>
    <s v="Customer 4352"/>
    <s v="CUST6319"/>
    <x v="3"/>
    <x v="5"/>
    <x v="0"/>
    <x v="0"/>
    <x v="0"/>
    <s v="Curtain Model-128"/>
    <s v="PROD9686"/>
    <n v="1"/>
    <n v="442.15"/>
    <n v="442.15"/>
    <n v="0"/>
    <n v="0"/>
    <n v="442.15"/>
    <x v="3"/>
    <x v="2"/>
    <n v="0.3"/>
    <n v="132.63999999999999"/>
  </r>
  <r>
    <s v="ORD2025003408"/>
    <x v="217"/>
    <s v="Customer 969"/>
    <s v="CUST9535"/>
    <x v="1"/>
    <x v="4"/>
    <x v="0"/>
    <x v="2"/>
    <x v="4"/>
    <s v="Laptop Model-750"/>
    <s v="PROD9919"/>
    <n v="10"/>
    <n v="368.12"/>
    <n v="3681.2"/>
    <n v="0.2"/>
    <n v="736.24"/>
    <n v="2944.96"/>
    <x v="2"/>
    <x v="2"/>
    <n v="0.3"/>
    <n v="883.49"/>
  </r>
  <r>
    <s v="ORD2025003409"/>
    <x v="272"/>
    <s v="Customer 2165"/>
    <s v="CUST9137"/>
    <x v="0"/>
    <x v="0"/>
    <x v="0"/>
    <x v="2"/>
    <x v="11"/>
    <s v="Mobile Model-328"/>
    <s v="PROD8732"/>
    <n v="4"/>
    <n v="157.46"/>
    <n v="629.84"/>
    <n v="0.05"/>
    <n v="31.49"/>
    <n v="598.35"/>
    <x v="3"/>
    <x v="3"/>
    <n v="0.25"/>
    <n v="149.59"/>
  </r>
  <r>
    <s v="ORD2025003410"/>
    <x v="220"/>
    <s v="Customer 4238"/>
    <s v="CUST2565"/>
    <x v="1"/>
    <x v="4"/>
    <x v="1"/>
    <x v="2"/>
    <x v="4"/>
    <s v="Laptop Model-625"/>
    <s v="PROD5975"/>
    <n v="3"/>
    <n v="519.92999999999995"/>
    <n v="1559.79"/>
    <n v="0.2"/>
    <n v="311.95999999999998"/>
    <n v="1247.83"/>
    <x v="2"/>
    <x v="0"/>
    <n v="0.15"/>
    <n v="187.17"/>
  </r>
  <r>
    <s v="ORD2025003411"/>
    <x v="345"/>
    <s v="Customer 442"/>
    <s v="CUST1253"/>
    <x v="1"/>
    <x v="1"/>
    <x v="1"/>
    <x v="3"/>
    <x v="9"/>
    <s v="Lipstick Model-172"/>
    <s v="PROD6658"/>
    <n v="5"/>
    <n v="130.52000000000001"/>
    <n v="652.6"/>
    <n v="0.05"/>
    <n v="32.630000000000003"/>
    <n v="619.97"/>
    <x v="0"/>
    <x v="0"/>
    <n v="0.15"/>
    <n v="93"/>
  </r>
  <r>
    <s v="ORD2025003412"/>
    <x v="394"/>
    <s v="Customer 3921"/>
    <s v="CUST2927"/>
    <x v="1"/>
    <x v="4"/>
    <x v="1"/>
    <x v="3"/>
    <x v="9"/>
    <s v="Lipstick Model-704"/>
    <s v="PROD4794"/>
    <n v="1"/>
    <n v="411.5"/>
    <n v="411.5"/>
    <n v="0.1"/>
    <n v="41.15"/>
    <n v="370.35"/>
    <x v="0"/>
    <x v="0"/>
    <n v="0.3"/>
    <n v="111.11"/>
  </r>
  <r>
    <s v="ORD2025003413"/>
    <x v="188"/>
    <s v="Customer 4930"/>
    <s v="CUST6400"/>
    <x v="3"/>
    <x v="5"/>
    <x v="1"/>
    <x v="1"/>
    <x v="7"/>
    <s v="Jacket Model-517"/>
    <s v="PROD3952"/>
    <n v="7"/>
    <n v="872.53"/>
    <n v="6107.71"/>
    <n v="0"/>
    <n v="0"/>
    <n v="6107.71"/>
    <x v="2"/>
    <x v="2"/>
    <n v="0.15"/>
    <n v="916.16"/>
  </r>
  <r>
    <s v="ORD2025003414"/>
    <x v="201"/>
    <s v="Customer 530"/>
    <s v="CUST5873"/>
    <x v="4"/>
    <x v="7"/>
    <x v="0"/>
    <x v="3"/>
    <x v="10"/>
    <s v="Perfume Model-518"/>
    <s v="PROD6996"/>
    <n v="3"/>
    <n v="659.02"/>
    <n v="1977.06"/>
    <n v="0.05"/>
    <n v="98.85"/>
    <n v="1878.21"/>
    <x v="1"/>
    <x v="3"/>
    <n v="0.25"/>
    <n v="469.55"/>
  </r>
  <r>
    <s v="ORD2025003415"/>
    <x v="336"/>
    <s v="Customer 2766"/>
    <s v="CUST3943"/>
    <x v="1"/>
    <x v="10"/>
    <x v="1"/>
    <x v="2"/>
    <x v="4"/>
    <s v="Laptop Model-677"/>
    <s v="PROD8830"/>
    <n v="10"/>
    <n v="410.85"/>
    <n v="4108.5"/>
    <n v="0.1"/>
    <n v="410.85"/>
    <n v="3697.65"/>
    <x v="2"/>
    <x v="0"/>
    <n v="0.3"/>
    <n v="1109.3"/>
  </r>
  <r>
    <s v="ORD2025003416"/>
    <x v="213"/>
    <s v="Customer 2024"/>
    <s v="CUST3497"/>
    <x v="2"/>
    <x v="12"/>
    <x v="1"/>
    <x v="1"/>
    <x v="5"/>
    <s v="Shirt Model-770"/>
    <s v="PROD2555"/>
    <n v="9"/>
    <n v="952.13"/>
    <n v="8569.17"/>
    <n v="0.05"/>
    <n v="428.46"/>
    <n v="8140.71"/>
    <x v="2"/>
    <x v="3"/>
    <n v="0.15"/>
    <n v="1221.1099999999999"/>
  </r>
  <r>
    <s v="ORD2025003417"/>
    <x v="13"/>
    <s v="Customer 640"/>
    <s v="CUST9243"/>
    <x v="0"/>
    <x v="13"/>
    <x v="0"/>
    <x v="3"/>
    <x v="9"/>
    <s v="Lipstick Model-865"/>
    <s v="PROD9253"/>
    <n v="2"/>
    <n v="968.07"/>
    <n v="1936.14"/>
    <n v="0.2"/>
    <n v="387.23"/>
    <n v="1548.91"/>
    <x v="3"/>
    <x v="3"/>
    <n v="0.15"/>
    <n v="232.34"/>
  </r>
  <r>
    <s v="ORD2025003418"/>
    <x v="87"/>
    <s v="Customer 3020"/>
    <s v="CUST6416"/>
    <x v="2"/>
    <x v="14"/>
    <x v="1"/>
    <x v="0"/>
    <x v="3"/>
    <s v="Sofa Model-966"/>
    <s v="PROD3155"/>
    <n v="7"/>
    <n v="541.26"/>
    <n v="3788.82"/>
    <n v="0.2"/>
    <n v="757.76"/>
    <n v="3031.06"/>
    <x v="3"/>
    <x v="0"/>
    <n v="0.15"/>
    <n v="454.66"/>
  </r>
  <r>
    <s v="ORD2025003419"/>
    <x v="332"/>
    <s v="Customer 96"/>
    <s v="CUST3769"/>
    <x v="1"/>
    <x v="10"/>
    <x v="1"/>
    <x v="0"/>
    <x v="3"/>
    <s v="Sofa Model-235"/>
    <s v="PROD9320"/>
    <n v="9"/>
    <n v="612.02"/>
    <n v="5508.18"/>
    <n v="0"/>
    <n v="0"/>
    <n v="5508.18"/>
    <x v="1"/>
    <x v="0"/>
    <n v="0.3"/>
    <n v="1652.45"/>
  </r>
  <r>
    <s v="ORD2025003420"/>
    <x v="96"/>
    <s v="Customer 1930"/>
    <s v="CUST4901"/>
    <x v="0"/>
    <x v="0"/>
    <x v="1"/>
    <x v="3"/>
    <x v="9"/>
    <s v="Lipstick Model-224"/>
    <s v="PROD7935"/>
    <n v="10"/>
    <n v="478.99"/>
    <n v="4789.8999999999996"/>
    <n v="0.1"/>
    <n v="478.99"/>
    <n v="4310.91"/>
    <x v="3"/>
    <x v="3"/>
    <n v="0.15"/>
    <n v="646.64"/>
  </r>
  <r>
    <s v="ORD2025003421"/>
    <x v="265"/>
    <s v="Customer 4578"/>
    <s v="CUST9291"/>
    <x v="2"/>
    <x v="14"/>
    <x v="1"/>
    <x v="2"/>
    <x v="11"/>
    <s v="Mobile Model-651"/>
    <s v="PROD3316"/>
    <n v="9"/>
    <n v="280.23"/>
    <n v="2522.0700000000002"/>
    <n v="0"/>
    <n v="0"/>
    <n v="2522.0700000000002"/>
    <x v="2"/>
    <x v="2"/>
    <n v="0.3"/>
    <n v="756.62"/>
  </r>
  <r>
    <s v="ORD2025003422"/>
    <x v="417"/>
    <s v="Customer 3237"/>
    <s v="CUST3689"/>
    <x v="4"/>
    <x v="7"/>
    <x v="0"/>
    <x v="3"/>
    <x v="10"/>
    <s v="Perfume Model-631"/>
    <s v="PROD3730"/>
    <n v="10"/>
    <n v="557.38"/>
    <n v="5573.8"/>
    <n v="0"/>
    <n v="0"/>
    <n v="5573.8"/>
    <x v="0"/>
    <x v="3"/>
    <n v="0.15"/>
    <n v="836.07"/>
  </r>
  <r>
    <s v="ORD2025003423"/>
    <x v="240"/>
    <s v="Customer 2454"/>
    <s v="CUST7579"/>
    <x v="0"/>
    <x v="0"/>
    <x v="1"/>
    <x v="3"/>
    <x v="6"/>
    <s v="Face Cream Model-768"/>
    <s v="PROD6363"/>
    <n v="4"/>
    <n v="479.42"/>
    <n v="1917.68"/>
    <n v="0.05"/>
    <n v="95.88"/>
    <n v="1821.8"/>
    <x v="3"/>
    <x v="3"/>
    <n v="0.25"/>
    <n v="455.45"/>
  </r>
  <r>
    <s v="ORD2025003424"/>
    <x v="234"/>
    <s v="Customer 1151"/>
    <s v="CUST8648"/>
    <x v="4"/>
    <x v="9"/>
    <x v="1"/>
    <x v="0"/>
    <x v="3"/>
    <s v="Sofa Model-301"/>
    <s v="PROD7311"/>
    <n v="6"/>
    <n v="850.28"/>
    <n v="5101.68"/>
    <n v="0.05"/>
    <n v="255.08"/>
    <n v="4846.6000000000004"/>
    <x v="0"/>
    <x v="0"/>
    <n v="0.25"/>
    <n v="1211.6500000000001"/>
  </r>
  <r>
    <s v="ORD2025003425"/>
    <x v="380"/>
    <s v="Customer 4085"/>
    <s v="CUST9728"/>
    <x v="2"/>
    <x v="2"/>
    <x v="0"/>
    <x v="1"/>
    <x v="1"/>
    <s v="Jeans Model-540"/>
    <s v="PROD4957"/>
    <n v="7"/>
    <n v="540.20000000000005"/>
    <n v="3781.4"/>
    <n v="0.05"/>
    <n v="189.07"/>
    <n v="3592.33"/>
    <x v="2"/>
    <x v="2"/>
    <n v="0.3"/>
    <n v="1077.7"/>
  </r>
  <r>
    <s v="ORD2025003426"/>
    <x v="72"/>
    <s v="Customer 3257"/>
    <s v="CUST9470"/>
    <x v="0"/>
    <x v="13"/>
    <x v="0"/>
    <x v="0"/>
    <x v="3"/>
    <s v="Sofa Model-877"/>
    <s v="PROD8062"/>
    <n v="2"/>
    <n v="534.57000000000005"/>
    <n v="1069.1400000000001"/>
    <n v="0.2"/>
    <n v="213.83"/>
    <n v="855.31"/>
    <x v="0"/>
    <x v="1"/>
    <n v="0.25"/>
    <n v="213.83"/>
  </r>
  <r>
    <s v="ORD2025003427"/>
    <x v="219"/>
    <s v="Customer 3825"/>
    <s v="CUST6393"/>
    <x v="4"/>
    <x v="11"/>
    <x v="0"/>
    <x v="0"/>
    <x v="2"/>
    <s v="Lamp Model-162"/>
    <s v="PROD2970"/>
    <n v="2"/>
    <n v="289.17"/>
    <n v="578.34"/>
    <n v="0.2"/>
    <n v="115.67"/>
    <n v="462.67"/>
    <x v="1"/>
    <x v="3"/>
    <n v="0.3"/>
    <n v="138.80000000000001"/>
  </r>
  <r>
    <s v="ORD2025003428"/>
    <x v="197"/>
    <s v="Customer 3647"/>
    <s v="CUST9951"/>
    <x v="4"/>
    <x v="11"/>
    <x v="1"/>
    <x v="3"/>
    <x v="9"/>
    <s v="Lipstick Model-556"/>
    <s v="PROD6699"/>
    <n v="5"/>
    <n v="522.9"/>
    <n v="2614.5"/>
    <n v="0.2"/>
    <n v="522.9"/>
    <n v="2091.6"/>
    <x v="1"/>
    <x v="3"/>
    <n v="0.15"/>
    <n v="313.74"/>
  </r>
  <r>
    <s v="ORD2025003429"/>
    <x v="344"/>
    <s v="Customer 3895"/>
    <s v="CUST7820"/>
    <x v="0"/>
    <x v="6"/>
    <x v="0"/>
    <x v="2"/>
    <x v="8"/>
    <s v="Tablet Model-422"/>
    <s v="PROD2253"/>
    <n v="8"/>
    <n v="451.54"/>
    <n v="3612.32"/>
    <n v="0.2"/>
    <n v="722.46"/>
    <n v="2889.86"/>
    <x v="3"/>
    <x v="3"/>
    <n v="0.15"/>
    <n v="433.48"/>
  </r>
  <r>
    <s v="ORD2025003430"/>
    <x v="422"/>
    <s v="Customer 2454"/>
    <s v="CUST8172"/>
    <x v="0"/>
    <x v="6"/>
    <x v="0"/>
    <x v="0"/>
    <x v="0"/>
    <s v="Curtain Model-694"/>
    <s v="PROD4222"/>
    <n v="7"/>
    <n v="833.31"/>
    <n v="5833.17"/>
    <n v="0.05"/>
    <n v="291.66000000000003"/>
    <n v="5541.51"/>
    <x v="3"/>
    <x v="0"/>
    <n v="0.25"/>
    <n v="1385.38"/>
  </r>
  <r>
    <s v="ORD2025003431"/>
    <x v="355"/>
    <s v="Customer 1107"/>
    <s v="CUST1351"/>
    <x v="4"/>
    <x v="7"/>
    <x v="1"/>
    <x v="1"/>
    <x v="1"/>
    <s v="Jeans Model-776"/>
    <s v="PROD4462"/>
    <n v="1"/>
    <n v="847.05"/>
    <n v="847.05"/>
    <n v="0.05"/>
    <n v="42.35"/>
    <n v="804.7"/>
    <x v="2"/>
    <x v="2"/>
    <n v="0.25"/>
    <n v="201.18"/>
  </r>
  <r>
    <s v="ORD2025003432"/>
    <x v="201"/>
    <s v="Customer 306"/>
    <s v="CUST5800"/>
    <x v="3"/>
    <x v="8"/>
    <x v="0"/>
    <x v="3"/>
    <x v="9"/>
    <s v="Lipstick Model-223"/>
    <s v="PROD4576"/>
    <n v="4"/>
    <n v="973.46"/>
    <n v="3893.84"/>
    <n v="0.2"/>
    <n v="778.77"/>
    <n v="3115.07"/>
    <x v="2"/>
    <x v="2"/>
    <n v="0.15"/>
    <n v="467.26"/>
  </r>
  <r>
    <s v="ORD2025003433"/>
    <x v="273"/>
    <s v="Customer 4517"/>
    <s v="CUST2993"/>
    <x v="0"/>
    <x v="6"/>
    <x v="0"/>
    <x v="3"/>
    <x v="9"/>
    <s v="Lipstick Model-852"/>
    <s v="PROD4259"/>
    <n v="2"/>
    <n v="994.72"/>
    <n v="1989.44"/>
    <n v="0.1"/>
    <n v="198.94"/>
    <n v="1790.5"/>
    <x v="3"/>
    <x v="2"/>
    <n v="0.3"/>
    <n v="537.15"/>
  </r>
  <r>
    <s v="ORD2025003434"/>
    <x v="281"/>
    <s v="Customer 3561"/>
    <s v="CUST8424"/>
    <x v="1"/>
    <x v="1"/>
    <x v="0"/>
    <x v="1"/>
    <x v="7"/>
    <s v="Jacket Model-838"/>
    <s v="PROD1339"/>
    <n v="3"/>
    <n v="980.08"/>
    <n v="2940.24"/>
    <n v="0"/>
    <n v="0"/>
    <n v="2940.24"/>
    <x v="0"/>
    <x v="3"/>
    <n v="0.15"/>
    <n v="441.04"/>
  </r>
  <r>
    <s v="ORD2025003435"/>
    <x v="450"/>
    <s v="Customer 1850"/>
    <s v="CUST4845"/>
    <x v="3"/>
    <x v="5"/>
    <x v="0"/>
    <x v="3"/>
    <x v="9"/>
    <s v="Lipstick Model-917"/>
    <s v="PROD4462"/>
    <n v="8"/>
    <n v="503.94"/>
    <n v="4031.52"/>
    <n v="0.1"/>
    <n v="403.15"/>
    <n v="3628.37"/>
    <x v="1"/>
    <x v="3"/>
    <n v="0.15"/>
    <n v="544.26"/>
  </r>
  <r>
    <s v="ORD2025003436"/>
    <x v="393"/>
    <s v="Customer 2342"/>
    <s v="CUST1508"/>
    <x v="3"/>
    <x v="5"/>
    <x v="1"/>
    <x v="3"/>
    <x v="6"/>
    <s v="Face Cream Model-281"/>
    <s v="PROD6297"/>
    <n v="4"/>
    <n v="272.91000000000003"/>
    <n v="1091.6400000000001"/>
    <n v="0.2"/>
    <n v="218.33"/>
    <n v="873.31"/>
    <x v="3"/>
    <x v="0"/>
    <n v="0.3"/>
    <n v="261.99"/>
  </r>
  <r>
    <s v="ORD2025003437"/>
    <x v="125"/>
    <s v="Customer 4356"/>
    <s v="CUST2980"/>
    <x v="2"/>
    <x v="14"/>
    <x v="1"/>
    <x v="3"/>
    <x v="6"/>
    <s v="Face Cream Model-878"/>
    <s v="PROD3167"/>
    <n v="5"/>
    <n v="254.94"/>
    <n v="1274.7"/>
    <n v="0.2"/>
    <n v="254.94"/>
    <n v="1019.76"/>
    <x v="0"/>
    <x v="3"/>
    <n v="0.15"/>
    <n v="152.96"/>
  </r>
  <r>
    <s v="ORD2025003438"/>
    <x v="124"/>
    <s v="Customer 1283"/>
    <s v="CUST9365"/>
    <x v="1"/>
    <x v="1"/>
    <x v="0"/>
    <x v="2"/>
    <x v="8"/>
    <s v="Tablet Model-700"/>
    <s v="PROD4744"/>
    <n v="7"/>
    <n v="728.89"/>
    <n v="5102.2299999999996"/>
    <n v="0"/>
    <n v="0"/>
    <n v="5102.2299999999996"/>
    <x v="3"/>
    <x v="2"/>
    <n v="0.3"/>
    <n v="1530.67"/>
  </r>
  <r>
    <s v="ORD2025003439"/>
    <x v="217"/>
    <s v="Customer 4884"/>
    <s v="CUST2736"/>
    <x v="4"/>
    <x v="9"/>
    <x v="0"/>
    <x v="0"/>
    <x v="0"/>
    <s v="Curtain Model-751"/>
    <s v="PROD3883"/>
    <n v="1"/>
    <n v="408.76"/>
    <n v="408.76"/>
    <n v="0.2"/>
    <n v="81.75"/>
    <n v="327.01"/>
    <x v="1"/>
    <x v="0"/>
    <n v="0.25"/>
    <n v="81.75"/>
  </r>
  <r>
    <s v="ORD2025003440"/>
    <x v="362"/>
    <s v="Customer 1689"/>
    <s v="CUST3024"/>
    <x v="3"/>
    <x v="8"/>
    <x v="0"/>
    <x v="3"/>
    <x v="10"/>
    <s v="Perfume Model-116"/>
    <s v="PROD7060"/>
    <n v="2"/>
    <n v="351"/>
    <n v="702"/>
    <n v="0.05"/>
    <n v="35.1"/>
    <n v="666.9"/>
    <x v="3"/>
    <x v="2"/>
    <n v="0.3"/>
    <n v="200.07"/>
  </r>
  <r>
    <s v="ORD2025003441"/>
    <x v="446"/>
    <s v="Customer 3028"/>
    <s v="CUST9702"/>
    <x v="1"/>
    <x v="10"/>
    <x v="1"/>
    <x v="1"/>
    <x v="5"/>
    <s v="Shirt Model-419"/>
    <s v="PROD4711"/>
    <n v="9"/>
    <n v="312.77999999999997"/>
    <n v="2815.02"/>
    <n v="0"/>
    <n v="0"/>
    <n v="2815.02"/>
    <x v="0"/>
    <x v="0"/>
    <n v="0.15"/>
    <n v="422.25"/>
  </r>
  <r>
    <s v="ORD2025003442"/>
    <x v="80"/>
    <s v="Customer 1202"/>
    <s v="CUST4477"/>
    <x v="0"/>
    <x v="0"/>
    <x v="0"/>
    <x v="2"/>
    <x v="8"/>
    <s v="Tablet Model-561"/>
    <s v="PROD6969"/>
    <n v="2"/>
    <n v="981.28"/>
    <n v="1962.56"/>
    <n v="0.1"/>
    <n v="196.26"/>
    <n v="1766.3"/>
    <x v="2"/>
    <x v="1"/>
    <n v="0.25"/>
    <n v="441.57"/>
  </r>
  <r>
    <s v="ORD2025003443"/>
    <x v="236"/>
    <s v="Customer 4602"/>
    <s v="CUST4654"/>
    <x v="0"/>
    <x v="6"/>
    <x v="0"/>
    <x v="3"/>
    <x v="10"/>
    <s v="Perfume Model-265"/>
    <s v="PROD1497"/>
    <n v="6"/>
    <n v="103.18"/>
    <n v="619.08000000000004"/>
    <n v="0.1"/>
    <n v="61.91"/>
    <n v="557.16999999999996"/>
    <x v="0"/>
    <x v="2"/>
    <n v="0.25"/>
    <n v="139.29"/>
  </r>
  <r>
    <s v="ORD2025003444"/>
    <x v="298"/>
    <s v="Customer 2753"/>
    <s v="CUST7803"/>
    <x v="3"/>
    <x v="3"/>
    <x v="0"/>
    <x v="1"/>
    <x v="1"/>
    <s v="Jeans Model-655"/>
    <s v="PROD7263"/>
    <n v="6"/>
    <n v="848.32"/>
    <n v="5089.92"/>
    <n v="0.05"/>
    <n v="254.5"/>
    <n v="4835.42"/>
    <x v="1"/>
    <x v="2"/>
    <n v="0.25"/>
    <n v="1208.8599999999999"/>
  </r>
  <r>
    <s v="ORD2025003445"/>
    <x v="418"/>
    <s v="Customer 115"/>
    <s v="CUST2807"/>
    <x v="2"/>
    <x v="12"/>
    <x v="1"/>
    <x v="0"/>
    <x v="0"/>
    <s v="Curtain Model-439"/>
    <s v="PROD7972"/>
    <n v="2"/>
    <n v="412.55"/>
    <n v="825.1"/>
    <n v="0.05"/>
    <n v="41.26"/>
    <n v="783.84"/>
    <x v="0"/>
    <x v="0"/>
    <n v="0.3"/>
    <n v="235.15"/>
  </r>
  <r>
    <s v="ORD2025003446"/>
    <x v="165"/>
    <s v="Customer 4054"/>
    <s v="CUST6087"/>
    <x v="0"/>
    <x v="0"/>
    <x v="0"/>
    <x v="1"/>
    <x v="5"/>
    <s v="Shirt Model-649"/>
    <s v="PROD6683"/>
    <n v="8"/>
    <n v="222.32"/>
    <n v="1778.56"/>
    <n v="0.1"/>
    <n v="177.86"/>
    <n v="1600.7"/>
    <x v="1"/>
    <x v="3"/>
    <n v="0.3"/>
    <n v="480.21"/>
  </r>
  <r>
    <s v="ORD2025003447"/>
    <x v="196"/>
    <s v="Customer 4788"/>
    <s v="CUST4043"/>
    <x v="3"/>
    <x v="5"/>
    <x v="1"/>
    <x v="3"/>
    <x v="9"/>
    <s v="Lipstick Model-589"/>
    <s v="PROD1496"/>
    <n v="7"/>
    <n v="359.11"/>
    <n v="2513.77"/>
    <n v="0"/>
    <n v="0"/>
    <n v="2513.77"/>
    <x v="1"/>
    <x v="3"/>
    <n v="0.25"/>
    <n v="628.44000000000005"/>
  </r>
  <r>
    <s v="ORD2025003448"/>
    <x v="388"/>
    <s v="Customer 501"/>
    <s v="CUST2901"/>
    <x v="3"/>
    <x v="8"/>
    <x v="1"/>
    <x v="0"/>
    <x v="2"/>
    <s v="Lamp Model-957"/>
    <s v="PROD8472"/>
    <n v="3"/>
    <n v="378.16"/>
    <n v="1134.48"/>
    <n v="0.05"/>
    <n v="56.72"/>
    <n v="1077.76"/>
    <x v="1"/>
    <x v="1"/>
    <n v="0.25"/>
    <n v="269.44"/>
  </r>
  <r>
    <s v="ORD2025003449"/>
    <x v="270"/>
    <s v="Customer 1038"/>
    <s v="CUST8462"/>
    <x v="2"/>
    <x v="2"/>
    <x v="0"/>
    <x v="3"/>
    <x v="9"/>
    <s v="Lipstick Model-713"/>
    <s v="PROD5527"/>
    <n v="8"/>
    <n v="954.28"/>
    <n v="7634.24"/>
    <n v="0"/>
    <n v="0"/>
    <n v="7634.24"/>
    <x v="1"/>
    <x v="0"/>
    <n v="0.3"/>
    <n v="2290.27"/>
  </r>
  <r>
    <s v="ORD2025003450"/>
    <x v="425"/>
    <s v="Customer 1157"/>
    <s v="CUST3207"/>
    <x v="1"/>
    <x v="10"/>
    <x v="0"/>
    <x v="3"/>
    <x v="6"/>
    <s v="Face Cream Model-289"/>
    <s v="PROD4757"/>
    <n v="4"/>
    <n v="102.15"/>
    <n v="408.6"/>
    <n v="0.1"/>
    <n v="40.86"/>
    <n v="367.74"/>
    <x v="1"/>
    <x v="1"/>
    <n v="0.25"/>
    <n v="91.94"/>
  </r>
  <r>
    <s v="ORD2025003451"/>
    <x v="62"/>
    <s v="Customer 4561"/>
    <s v="CUST2866"/>
    <x v="1"/>
    <x v="1"/>
    <x v="0"/>
    <x v="1"/>
    <x v="5"/>
    <s v="Shirt Model-307"/>
    <s v="PROD2950"/>
    <n v="8"/>
    <n v="720.64"/>
    <n v="5765.12"/>
    <n v="0.05"/>
    <n v="288.26"/>
    <n v="5476.86"/>
    <x v="0"/>
    <x v="0"/>
    <n v="0.25"/>
    <n v="1369.21"/>
  </r>
  <r>
    <s v="ORD2025003452"/>
    <x v="436"/>
    <s v="Customer 341"/>
    <s v="CUST7301"/>
    <x v="4"/>
    <x v="9"/>
    <x v="1"/>
    <x v="0"/>
    <x v="2"/>
    <s v="Lamp Model-728"/>
    <s v="PROD9120"/>
    <n v="1"/>
    <n v="119.11"/>
    <n v="119.11"/>
    <n v="0.1"/>
    <n v="11.91"/>
    <n v="107.2"/>
    <x v="1"/>
    <x v="1"/>
    <n v="0.25"/>
    <n v="26.8"/>
  </r>
  <r>
    <s v="ORD2025003453"/>
    <x v="237"/>
    <s v="Customer 2159"/>
    <s v="CUST8222"/>
    <x v="0"/>
    <x v="6"/>
    <x v="1"/>
    <x v="1"/>
    <x v="5"/>
    <s v="Shirt Model-904"/>
    <s v="PROD3428"/>
    <n v="3"/>
    <n v="923.69"/>
    <n v="2771.07"/>
    <n v="0"/>
    <n v="0"/>
    <n v="2771.07"/>
    <x v="1"/>
    <x v="2"/>
    <n v="0.3"/>
    <n v="831.32"/>
  </r>
  <r>
    <s v="ORD2025003454"/>
    <x v="120"/>
    <s v="Customer 755"/>
    <s v="CUST2154"/>
    <x v="1"/>
    <x v="1"/>
    <x v="1"/>
    <x v="2"/>
    <x v="4"/>
    <s v="Laptop Model-182"/>
    <s v="PROD9118"/>
    <n v="6"/>
    <n v="994.77"/>
    <n v="5968.62"/>
    <n v="0"/>
    <n v="0"/>
    <n v="5968.62"/>
    <x v="2"/>
    <x v="0"/>
    <n v="0.25"/>
    <n v="1492.15"/>
  </r>
  <r>
    <s v="ORD2025003455"/>
    <x v="388"/>
    <s v="Customer 4931"/>
    <s v="CUST8522"/>
    <x v="2"/>
    <x v="12"/>
    <x v="0"/>
    <x v="2"/>
    <x v="8"/>
    <s v="Tablet Model-979"/>
    <s v="PROD9948"/>
    <n v="8"/>
    <n v="745.79"/>
    <n v="5966.32"/>
    <n v="0.1"/>
    <n v="596.63"/>
    <n v="5369.69"/>
    <x v="3"/>
    <x v="2"/>
    <n v="0.15"/>
    <n v="805.45"/>
  </r>
  <r>
    <s v="ORD2025003456"/>
    <x v="92"/>
    <s v="Customer 4142"/>
    <s v="CUST4775"/>
    <x v="2"/>
    <x v="14"/>
    <x v="1"/>
    <x v="2"/>
    <x v="4"/>
    <s v="Laptop Model-949"/>
    <s v="PROD3898"/>
    <n v="6"/>
    <n v="588.86"/>
    <n v="3533.16"/>
    <n v="0.2"/>
    <n v="706.63"/>
    <n v="2826.53"/>
    <x v="3"/>
    <x v="3"/>
    <n v="0.3"/>
    <n v="847.96"/>
  </r>
  <r>
    <s v="ORD2025003457"/>
    <x v="440"/>
    <s v="Customer 121"/>
    <s v="CUST1507"/>
    <x v="1"/>
    <x v="4"/>
    <x v="0"/>
    <x v="3"/>
    <x v="10"/>
    <s v="Perfume Model-325"/>
    <s v="PROD9930"/>
    <n v="4"/>
    <n v="814.69"/>
    <n v="3258.76"/>
    <n v="0.2"/>
    <n v="651.75"/>
    <n v="2607.0100000000002"/>
    <x v="0"/>
    <x v="3"/>
    <n v="0.15"/>
    <n v="391.05"/>
  </r>
  <r>
    <s v="ORD2025003458"/>
    <x v="415"/>
    <s v="Customer 4393"/>
    <s v="CUST3324"/>
    <x v="4"/>
    <x v="11"/>
    <x v="1"/>
    <x v="0"/>
    <x v="2"/>
    <s v="Lamp Model-588"/>
    <s v="PROD8323"/>
    <n v="10"/>
    <n v="748.2"/>
    <n v="7482"/>
    <n v="0.2"/>
    <n v="1496.4"/>
    <n v="5985.6"/>
    <x v="2"/>
    <x v="0"/>
    <n v="0.25"/>
    <n v="1496.4"/>
  </r>
  <r>
    <s v="ORD2025003459"/>
    <x v="308"/>
    <s v="Customer 1797"/>
    <s v="CUST8735"/>
    <x v="0"/>
    <x v="6"/>
    <x v="1"/>
    <x v="1"/>
    <x v="5"/>
    <s v="Shirt Model-204"/>
    <s v="PROD8733"/>
    <n v="6"/>
    <n v="656.17"/>
    <n v="3937.02"/>
    <n v="0.2"/>
    <n v="787.4"/>
    <n v="3149.62"/>
    <x v="0"/>
    <x v="2"/>
    <n v="0.15"/>
    <n v="472.44"/>
  </r>
  <r>
    <s v="ORD2025003460"/>
    <x v="431"/>
    <s v="Customer 584"/>
    <s v="CUST3548"/>
    <x v="0"/>
    <x v="13"/>
    <x v="0"/>
    <x v="0"/>
    <x v="3"/>
    <s v="Sofa Model-960"/>
    <s v="PROD3262"/>
    <n v="8"/>
    <n v="280.13"/>
    <n v="2241.04"/>
    <n v="0.2"/>
    <n v="448.21"/>
    <n v="1792.83"/>
    <x v="2"/>
    <x v="2"/>
    <n v="0.3"/>
    <n v="537.85"/>
  </r>
  <r>
    <s v="ORD2025003461"/>
    <x v="280"/>
    <s v="Customer 2867"/>
    <s v="CUST2739"/>
    <x v="1"/>
    <x v="10"/>
    <x v="0"/>
    <x v="3"/>
    <x v="6"/>
    <s v="Face Cream Model-552"/>
    <s v="PROD6562"/>
    <n v="6"/>
    <n v="423.11"/>
    <n v="2538.66"/>
    <n v="0.05"/>
    <n v="126.93"/>
    <n v="2411.73"/>
    <x v="2"/>
    <x v="0"/>
    <n v="0.3"/>
    <n v="723.52"/>
  </r>
  <r>
    <s v="ORD2025003462"/>
    <x v="337"/>
    <s v="Customer 1482"/>
    <s v="CUST5512"/>
    <x v="2"/>
    <x v="12"/>
    <x v="0"/>
    <x v="0"/>
    <x v="2"/>
    <s v="Lamp Model-843"/>
    <s v="PROD4651"/>
    <n v="3"/>
    <n v="477.02"/>
    <n v="1431.06"/>
    <n v="0.2"/>
    <n v="286.20999999999998"/>
    <n v="1144.8499999999999"/>
    <x v="3"/>
    <x v="0"/>
    <n v="0.3"/>
    <n v="343.45"/>
  </r>
  <r>
    <s v="ORD2025003463"/>
    <x v="255"/>
    <s v="Customer 1166"/>
    <s v="CUST4704"/>
    <x v="1"/>
    <x v="1"/>
    <x v="1"/>
    <x v="1"/>
    <x v="5"/>
    <s v="Shirt Model-818"/>
    <s v="PROD9189"/>
    <n v="1"/>
    <n v="747.04"/>
    <n v="747.04"/>
    <n v="0.05"/>
    <n v="37.35"/>
    <n v="709.69"/>
    <x v="1"/>
    <x v="3"/>
    <n v="0.3"/>
    <n v="212.91"/>
  </r>
  <r>
    <s v="ORD2025003464"/>
    <x v="190"/>
    <s v="Customer 408"/>
    <s v="CUST5432"/>
    <x v="2"/>
    <x v="14"/>
    <x v="1"/>
    <x v="2"/>
    <x v="4"/>
    <s v="Laptop Model-465"/>
    <s v="PROD3262"/>
    <n v="6"/>
    <n v="964.51"/>
    <n v="5787.06"/>
    <n v="0.05"/>
    <n v="289.35000000000002"/>
    <n v="5497.71"/>
    <x v="3"/>
    <x v="3"/>
    <n v="0.15"/>
    <n v="824.66"/>
  </r>
  <r>
    <s v="ORD2025003465"/>
    <x v="372"/>
    <s v="Customer 4166"/>
    <s v="CUST9301"/>
    <x v="2"/>
    <x v="2"/>
    <x v="1"/>
    <x v="0"/>
    <x v="0"/>
    <s v="Curtain Model-862"/>
    <s v="PROD4977"/>
    <n v="9"/>
    <n v="476.37"/>
    <n v="4287.33"/>
    <n v="0.1"/>
    <n v="428.73"/>
    <n v="3858.6"/>
    <x v="2"/>
    <x v="3"/>
    <n v="0.25"/>
    <n v="964.65"/>
  </r>
  <r>
    <s v="ORD2025003466"/>
    <x v="221"/>
    <s v="Customer 3029"/>
    <s v="CUST4059"/>
    <x v="3"/>
    <x v="5"/>
    <x v="1"/>
    <x v="0"/>
    <x v="2"/>
    <s v="Lamp Model-763"/>
    <s v="PROD8939"/>
    <n v="8"/>
    <n v="403.5"/>
    <n v="3228"/>
    <n v="0.05"/>
    <n v="161.4"/>
    <n v="3066.6"/>
    <x v="1"/>
    <x v="3"/>
    <n v="0.3"/>
    <n v="919.98"/>
  </r>
  <r>
    <s v="ORD2025003467"/>
    <x v="146"/>
    <s v="Customer 4023"/>
    <s v="CUST5200"/>
    <x v="1"/>
    <x v="4"/>
    <x v="0"/>
    <x v="3"/>
    <x v="9"/>
    <s v="Lipstick Model-211"/>
    <s v="PROD7404"/>
    <n v="4"/>
    <n v="513.84"/>
    <n v="2055.36"/>
    <n v="0"/>
    <n v="0"/>
    <n v="2055.36"/>
    <x v="2"/>
    <x v="2"/>
    <n v="0.15"/>
    <n v="308.3"/>
  </r>
  <r>
    <s v="ORD2025003468"/>
    <x v="106"/>
    <s v="Customer 965"/>
    <s v="CUST1761"/>
    <x v="2"/>
    <x v="2"/>
    <x v="1"/>
    <x v="3"/>
    <x v="6"/>
    <s v="Face Cream Model-969"/>
    <s v="PROD5628"/>
    <n v="8"/>
    <n v="752.09"/>
    <n v="6016.72"/>
    <n v="0"/>
    <n v="0"/>
    <n v="6016.72"/>
    <x v="3"/>
    <x v="0"/>
    <n v="0.15"/>
    <n v="902.51"/>
  </r>
  <r>
    <s v="ORD2025003469"/>
    <x v="28"/>
    <s v="Customer 4566"/>
    <s v="CUST6739"/>
    <x v="3"/>
    <x v="3"/>
    <x v="1"/>
    <x v="1"/>
    <x v="5"/>
    <s v="Shirt Model-569"/>
    <s v="PROD9660"/>
    <n v="2"/>
    <n v="945.36"/>
    <n v="1890.72"/>
    <n v="0.1"/>
    <n v="189.07"/>
    <n v="1701.65"/>
    <x v="2"/>
    <x v="2"/>
    <n v="0.15"/>
    <n v="255.25"/>
  </r>
  <r>
    <s v="ORD2025003470"/>
    <x v="431"/>
    <s v="Customer 1176"/>
    <s v="CUST5292"/>
    <x v="4"/>
    <x v="9"/>
    <x v="0"/>
    <x v="2"/>
    <x v="4"/>
    <s v="Laptop Model-243"/>
    <s v="PROD7000"/>
    <n v="5"/>
    <n v="678.65"/>
    <n v="3393.25"/>
    <n v="0.2"/>
    <n v="678.65"/>
    <n v="2714.6"/>
    <x v="1"/>
    <x v="0"/>
    <n v="0.25"/>
    <n v="678.65"/>
  </r>
  <r>
    <s v="ORD2025003471"/>
    <x v="58"/>
    <s v="Customer 2919"/>
    <s v="CUST6575"/>
    <x v="3"/>
    <x v="3"/>
    <x v="1"/>
    <x v="0"/>
    <x v="3"/>
    <s v="Sofa Model-567"/>
    <s v="PROD3941"/>
    <n v="6"/>
    <n v="707.17"/>
    <n v="4243.0200000000004"/>
    <n v="0.1"/>
    <n v="424.3"/>
    <n v="3818.72"/>
    <x v="2"/>
    <x v="2"/>
    <n v="0.25"/>
    <n v="954.68"/>
  </r>
  <r>
    <s v="ORD2025003472"/>
    <x v="303"/>
    <s v="Customer 4231"/>
    <s v="CUST4008"/>
    <x v="2"/>
    <x v="2"/>
    <x v="1"/>
    <x v="3"/>
    <x v="9"/>
    <s v="Lipstick Model-194"/>
    <s v="PROD2065"/>
    <n v="1"/>
    <n v="958.93"/>
    <n v="958.93"/>
    <n v="0.05"/>
    <n v="47.95"/>
    <n v="910.98"/>
    <x v="1"/>
    <x v="3"/>
    <n v="0.3"/>
    <n v="273.29000000000002"/>
  </r>
  <r>
    <s v="ORD2025003473"/>
    <x v="378"/>
    <s v="Customer 602"/>
    <s v="CUST4556"/>
    <x v="4"/>
    <x v="11"/>
    <x v="1"/>
    <x v="3"/>
    <x v="6"/>
    <s v="Face Cream Model-462"/>
    <s v="PROD1659"/>
    <n v="10"/>
    <n v="972.54"/>
    <n v="9725.4"/>
    <n v="0.1"/>
    <n v="972.54"/>
    <n v="8752.86"/>
    <x v="0"/>
    <x v="3"/>
    <n v="0.15"/>
    <n v="1312.93"/>
  </r>
  <r>
    <s v="ORD2025003474"/>
    <x v="421"/>
    <s v="Customer 1477"/>
    <s v="CUST4986"/>
    <x v="3"/>
    <x v="8"/>
    <x v="1"/>
    <x v="0"/>
    <x v="2"/>
    <s v="Lamp Model-960"/>
    <s v="PROD9139"/>
    <n v="6"/>
    <n v="672.18"/>
    <n v="4033.08"/>
    <n v="0.1"/>
    <n v="403.31"/>
    <n v="3629.77"/>
    <x v="1"/>
    <x v="1"/>
    <n v="0.3"/>
    <n v="1088.93"/>
  </r>
  <r>
    <s v="ORD2025003475"/>
    <x v="433"/>
    <s v="Customer 3507"/>
    <s v="CUST2267"/>
    <x v="4"/>
    <x v="11"/>
    <x v="1"/>
    <x v="2"/>
    <x v="4"/>
    <s v="Laptop Model-149"/>
    <s v="PROD6772"/>
    <n v="2"/>
    <n v="197.63"/>
    <n v="395.26"/>
    <n v="0.2"/>
    <n v="79.05"/>
    <n v="316.20999999999998"/>
    <x v="2"/>
    <x v="2"/>
    <n v="0.25"/>
    <n v="79.05"/>
  </r>
  <r>
    <s v="ORD2025003476"/>
    <x v="409"/>
    <s v="Customer 3027"/>
    <s v="CUST1988"/>
    <x v="4"/>
    <x v="7"/>
    <x v="1"/>
    <x v="0"/>
    <x v="3"/>
    <s v="Sofa Model-418"/>
    <s v="PROD4923"/>
    <n v="7"/>
    <n v="135.69"/>
    <n v="949.83"/>
    <n v="0.2"/>
    <n v="189.97"/>
    <n v="759.86"/>
    <x v="0"/>
    <x v="0"/>
    <n v="0.15"/>
    <n v="113.98"/>
  </r>
  <r>
    <s v="ORD2025003477"/>
    <x v="70"/>
    <s v="Customer 2229"/>
    <s v="CUST5940"/>
    <x v="3"/>
    <x v="3"/>
    <x v="1"/>
    <x v="1"/>
    <x v="7"/>
    <s v="Jacket Model-773"/>
    <s v="PROD5400"/>
    <n v="8"/>
    <n v="130.97"/>
    <n v="1047.76"/>
    <n v="0.1"/>
    <n v="104.78"/>
    <n v="942.98"/>
    <x v="2"/>
    <x v="3"/>
    <n v="0.15"/>
    <n v="141.44999999999999"/>
  </r>
  <r>
    <s v="ORD2025003478"/>
    <x v="187"/>
    <s v="Customer 1226"/>
    <s v="CUST9985"/>
    <x v="2"/>
    <x v="14"/>
    <x v="0"/>
    <x v="1"/>
    <x v="1"/>
    <s v="Jeans Model-232"/>
    <s v="PROD5171"/>
    <n v="6"/>
    <n v="733.91"/>
    <n v="4403.46"/>
    <n v="0"/>
    <n v="0"/>
    <n v="4403.46"/>
    <x v="3"/>
    <x v="0"/>
    <n v="0.15"/>
    <n v="660.52"/>
  </r>
  <r>
    <s v="ORD2025003479"/>
    <x v="315"/>
    <s v="Customer 3751"/>
    <s v="CUST6311"/>
    <x v="2"/>
    <x v="14"/>
    <x v="0"/>
    <x v="0"/>
    <x v="0"/>
    <s v="Curtain Model-786"/>
    <s v="PROD7911"/>
    <n v="1"/>
    <n v="498.12"/>
    <n v="498.12"/>
    <n v="0.05"/>
    <n v="24.91"/>
    <n v="473.21"/>
    <x v="0"/>
    <x v="2"/>
    <n v="0.3"/>
    <n v="141.96"/>
  </r>
  <r>
    <s v="ORD2025003480"/>
    <x v="45"/>
    <s v="Customer 3226"/>
    <s v="CUST2663"/>
    <x v="3"/>
    <x v="8"/>
    <x v="1"/>
    <x v="3"/>
    <x v="9"/>
    <s v="Lipstick Model-600"/>
    <s v="PROD3063"/>
    <n v="1"/>
    <n v="903.77"/>
    <n v="903.77"/>
    <n v="0.05"/>
    <n v="45.19"/>
    <n v="858.58"/>
    <x v="0"/>
    <x v="3"/>
    <n v="0.25"/>
    <n v="214.65"/>
  </r>
  <r>
    <s v="ORD2025003481"/>
    <x v="256"/>
    <s v="Customer 1539"/>
    <s v="CUST2037"/>
    <x v="1"/>
    <x v="10"/>
    <x v="0"/>
    <x v="2"/>
    <x v="11"/>
    <s v="Mobile Model-726"/>
    <s v="PROD6601"/>
    <n v="3"/>
    <n v="629.28"/>
    <n v="1887.84"/>
    <n v="0.05"/>
    <n v="94.39"/>
    <n v="1793.45"/>
    <x v="1"/>
    <x v="1"/>
    <n v="0.3"/>
    <n v="538.03"/>
  </r>
  <r>
    <s v="ORD2025003482"/>
    <x v="351"/>
    <s v="Customer 634"/>
    <s v="CUST6201"/>
    <x v="1"/>
    <x v="1"/>
    <x v="0"/>
    <x v="0"/>
    <x v="2"/>
    <s v="Lamp Model-595"/>
    <s v="PROD4802"/>
    <n v="7"/>
    <n v="647.61"/>
    <n v="4533.2700000000004"/>
    <n v="0.2"/>
    <n v="906.65"/>
    <n v="3626.62"/>
    <x v="3"/>
    <x v="1"/>
    <n v="0.15"/>
    <n v="543.99"/>
  </r>
  <r>
    <s v="ORD2025003483"/>
    <x v="316"/>
    <s v="Customer 4327"/>
    <s v="CUST7833"/>
    <x v="2"/>
    <x v="14"/>
    <x v="1"/>
    <x v="1"/>
    <x v="5"/>
    <s v="Shirt Model-221"/>
    <s v="PROD4087"/>
    <n v="5"/>
    <n v="567.47"/>
    <n v="2837.35"/>
    <n v="0.1"/>
    <n v="283.74"/>
    <n v="2553.61"/>
    <x v="3"/>
    <x v="1"/>
    <n v="0.15"/>
    <n v="383.04"/>
  </r>
  <r>
    <s v="ORD2025003484"/>
    <x v="172"/>
    <s v="Customer 4793"/>
    <s v="CUST9531"/>
    <x v="4"/>
    <x v="11"/>
    <x v="0"/>
    <x v="2"/>
    <x v="4"/>
    <s v="Laptop Model-667"/>
    <s v="PROD3792"/>
    <n v="4"/>
    <n v="764.16"/>
    <n v="3056.64"/>
    <n v="0.1"/>
    <n v="305.66000000000003"/>
    <n v="2750.98"/>
    <x v="3"/>
    <x v="2"/>
    <n v="0.3"/>
    <n v="825.29"/>
  </r>
  <r>
    <s v="ORD2025003485"/>
    <x v="110"/>
    <s v="Customer 2183"/>
    <s v="CUST7005"/>
    <x v="4"/>
    <x v="7"/>
    <x v="0"/>
    <x v="1"/>
    <x v="1"/>
    <s v="Jeans Model-411"/>
    <s v="PROD5867"/>
    <n v="10"/>
    <n v="922.7"/>
    <n v="9227"/>
    <n v="0"/>
    <n v="0"/>
    <n v="9227"/>
    <x v="3"/>
    <x v="0"/>
    <n v="0.15"/>
    <n v="1384.05"/>
  </r>
  <r>
    <s v="ORD2025003486"/>
    <x v="43"/>
    <s v="Customer 3593"/>
    <s v="CUST2901"/>
    <x v="3"/>
    <x v="3"/>
    <x v="0"/>
    <x v="1"/>
    <x v="1"/>
    <s v="Jeans Model-974"/>
    <s v="PROD4770"/>
    <n v="9"/>
    <n v="930.44"/>
    <n v="8373.9599999999991"/>
    <n v="0.05"/>
    <n v="418.7"/>
    <n v="7955.26"/>
    <x v="2"/>
    <x v="0"/>
    <n v="0.3"/>
    <n v="2386.58"/>
  </r>
  <r>
    <s v="ORD2025003487"/>
    <x v="104"/>
    <s v="Customer 2486"/>
    <s v="CUST9150"/>
    <x v="2"/>
    <x v="14"/>
    <x v="0"/>
    <x v="0"/>
    <x v="3"/>
    <s v="Sofa Model-279"/>
    <s v="PROD1060"/>
    <n v="4"/>
    <n v="337.27"/>
    <n v="1349.08"/>
    <n v="0"/>
    <n v="0"/>
    <n v="1349.08"/>
    <x v="0"/>
    <x v="3"/>
    <n v="0.3"/>
    <n v="404.72"/>
  </r>
  <r>
    <s v="ORD2025003488"/>
    <x v="330"/>
    <s v="Customer 4254"/>
    <s v="CUST9906"/>
    <x v="4"/>
    <x v="7"/>
    <x v="0"/>
    <x v="3"/>
    <x v="10"/>
    <s v="Perfume Model-403"/>
    <s v="PROD2668"/>
    <n v="10"/>
    <n v="466.45"/>
    <n v="4664.5"/>
    <n v="0.05"/>
    <n v="233.23"/>
    <n v="4431.2700000000004"/>
    <x v="2"/>
    <x v="1"/>
    <n v="0.25"/>
    <n v="1107.82"/>
  </r>
  <r>
    <s v="ORD2025003489"/>
    <x v="266"/>
    <s v="Customer 1342"/>
    <s v="CUST2942"/>
    <x v="2"/>
    <x v="14"/>
    <x v="0"/>
    <x v="2"/>
    <x v="4"/>
    <s v="Laptop Model-755"/>
    <s v="PROD2416"/>
    <n v="9"/>
    <n v="599.35"/>
    <n v="5394.15"/>
    <n v="0.2"/>
    <n v="1078.83"/>
    <n v="4315.32"/>
    <x v="2"/>
    <x v="3"/>
    <n v="0.3"/>
    <n v="1294.5999999999999"/>
  </r>
  <r>
    <s v="ORD2025003490"/>
    <x v="54"/>
    <s v="Customer 3855"/>
    <s v="CUST3920"/>
    <x v="3"/>
    <x v="8"/>
    <x v="0"/>
    <x v="3"/>
    <x v="6"/>
    <s v="Face Cream Model-642"/>
    <s v="PROD9921"/>
    <n v="5"/>
    <n v="485.41"/>
    <n v="2427.0500000000002"/>
    <n v="0.1"/>
    <n v="242.71"/>
    <n v="2184.34"/>
    <x v="0"/>
    <x v="3"/>
    <n v="0.15"/>
    <n v="327.64999999999998"/>
  </r>
  <r>
    <s v="ORD2025003491"/>
    <x v="85"/>
    <s v="Customer 2159"/>
    <s v="CUST2865"/>
    <x v="1"/>
    <x v="4"/>
    <x v="0"/>
    <x v="2"/>
    <x v="8"/>
    <s v="Tablet Model-183"/>
    <s v="PROD6844"/>
    <n v="4"/>
    <n v="710.16"/>
    <n v="2840.64"/>
    <n v="0.05"/>
    <n v="142.03"/>
    <n v="2698.61"/>
    <x v="0"/>
    <x v="3"/>
    <n v="0.25"/>
    <n v="674.65"/>
  </r>
  <r>
    <s v="ORD2025003492"/>
    <x v="191"/>
    <s v="Customer 713"/>
    <s v="CUST3886"/>
    <x v="3"/>
    <x v="5"/>
    <x v="0"/>
    <x v="3"/>
    <x v="6"/>
    <s v="Face Cream Model-949"/>
    <s v="PROD1605"/>
    <n v="3"/>
    <n v="358.03"/>
    <n v="1074.0899999999999"/>
    <n v="0"/>
    <n v="0"/>
    <n v="1074.0899999999999"/>
    <x v="2"/>
    <x v="0"/>
    <n v="0.25"/>
    <n v="268.52"/>
  </r>
  <r>
    <s v="ORD2025003493"/>
    <x v="46"/>
    <s v="Customer 1460"/>
    <s v="CUST5877"/>
    <x v="4"/>
    <x v="11"/>
    <x v="1"/>
    <x v="2"/>
    <x v="8"/>
    <s v="Tablet Model-685"/>
    <s v="PROD5318"/>
    <n v="4"/>
    <n v="131.99"/>
    <n v="527.96"/>
    <n v="0.05"/>
    <n v="26.4"/>
    <n v="501.56"/>
    <x v="0"/>
    <x v="1"/>
    <n v="0.3"/>
    <n v="150.47"/>
  </r>
  <r>
    <s v="ORD2025003494"/>
    <x v="339"/>
    <s v="Customer 4062"/>
    <s v="CUST4100"/>
    <x v="2"/>
    <x v="14"/>
    <x v="1"/>
    <x v="0"/>
    <x v="0"/>
    <s v="Curtain Model-497"/>
    <s v="PROD5121"/>
    <n v="4"/>
    <n v="131.54"/>
    <n v="526.16"/>
    <n v="0.1"/>
    <n v="52.62"/>
    <n v="473.54"/>
    <x v="2"/>
    <x v="3"/>
    <n v="0.25"/>
    <n v="118.39"/>
  </r>
  <r>
    <s v="ORD2025003495"/>
    <x v="78"/>
    <s v="Customer 2702"/>
    <s v="CUST6437"/>
    <x v="0"/>
    <x v="13"/>
    <x v="0"/>
    <x v="0"/>
    <x v="2"/>
    <s v="Lamp Model-327"/>
    <s v="PROD6216"/>
    <n v="9"/>
    <n v="382.72"/>
    <n v="3444.48"/>
    <n v="0.2"/>
    <n v="688.9"/>
    <n v="2755.58"/>
    <x v="2"/>
    <x v="1"/>
    <n v="0.3"/>
    <n v="826.67"/>
  </r>
  <r>
    <s v="ORD2025003496"/>
    <x v="75"/>
    <s v="Customer 2472"/>
    <s v="CUST4256"/>
    <x v="0"/>
    <x v="0"/>
    <x v="1"/>
    <x v="1"/>
    <x v="7"/>
    <s v="Jacket Model-314"/>
    <s v="PROD5103"/>
    <n v="5"/>
    <n v="547.61"/>
    <n v="2738.05"/>
    <n v="0"/>
    <n v="0"/>
    <n v="2738.05"/>
    <x v="2"/>
    <x v="1"/>
    <n v="0.25"/>
    <n v="684.51"/>
  </r>
  <r>
    <s v="ORD2025003497"/>
    <x v="363"/>
    <s v="Customer 4240"/>
    <s v="CUST9917"/>
    <x v="1"/>
    <x v="1"/>
    <x v="0"/>
    <x v="2"/>
    <x v="11"/>
    <s v="Mobile Model-683"/>
    <s v="PROD7565"/>
    <n v="10"/>
    <n v="455.49"/>
    <n v="4554.8999999999996"/>
    <n v="0"/>
    <n v="0"/>
    <n v="4554.8999999999996"/>
    <x v="2"/>
    <x v="2"/>
    <n v="0.25"/>
    <n v="1138.72"/>
  </r>
  <r>
    <s v="ORD2025003498"/>
    <x v="357"/>
    <s v="Customer 3593"/>
    <s v="CUST8859"/>
    <x v="2"/>
    <x v="12"/>
    <x v="1"/>
    <x v="0"/>
    <x v="2"/>
    <s v="Lamp Model-811"/>
    <s v="PROD3256"/>
    <n v="9"/>
    <n v="533.17999999999995"/>
    <n v="4798.62"/>
    <n v="0.05"/>
    <n v="239.93"/>
    <n v="4558.6899999999996"/>
    <x v="1"/>
    <x v="1"/>
    <n v="0.25"/>
    <n v="1139.67"/>
  </r>
  <r>
    <s v="ORD2025003499"/>
    <x v="241"/>
    <s v="Customer 1959"/>
    <s v="CUST5368"/>
    <x v="3"/>
    <x v="3"/>
    <x v="0"/>
    <x v="1"/>
    <x v="7"/>
    <s v="Jacket Model-414"/>
    <s v="PROD5149"/>
    <n v="10"/>
    <n v="626.97"/>
    <n v="6269.7"/>
    <n v="0.2"/>
    <n v="1253.94"/>
    <n v="5015.76"/>
    <x v="0"/>
    <x v="0"/>
    <n v="0.15"/>
    <n v="752.36"/>
  </r>
  <r>
    <s v="ORD2025003500"/>
    <x v="1"/>
    <s v="Customer 2678"/>
    <s v="CUST6052"/>
    <x v="3"/>
    <x v="8"/>
    <x v="0"/>
    <x v="3"/>
    <x v="6"/>
    <s v="Face Cream Model-509"/>
    <s v="PROD7853"/>
    <n v="9"/>
    <n v="888.89"/>
    <n v="8000.01"/>
    <n v="0.05"/>
    <n v="400"/>
    <n v="7600.01"/>
    <x v="1"/>
    <x v="1"/>
    <n v="0.15"/>
    <n v="1140"/>
  </r>
  <r>
    <s v="ORD2025003501"/>
    <x v="134"/>
    <s v="Customer 4617"/>
    <s v="CUST1845"/>
    <x v="0"/>
    <x v="0"/>
    <x v="1"/>
    <x v="0"/>
    <x v="0"/>
    <s v="Curtain Model-190"/>
    <s v="PROD5250"/>
    <n v="1"/>
    <n v="995.02"/>
    <n v="995.02"/>
    <n v="0.2"/>
    <n v="199"/>
    <n v="796.02"/>
    <x v="0"/>
    <x v="3"/>
    <n v="0.15"/>
    <n v="119.4"/>
  </r>
  <r>
    <s v="ORD2025003502"/>
    <x v="80"/>
    <s v="Customer 4063"/>
    <s v="CUST3149"/>
    <x v="3"/>
    <x v="5"/>
    <x v="0"/>
    <x v="2"/>
    <x v="4"/>
    <s v="Laptop Model-627"/>
    <s v="PROD2399"/>
    <n v="9"/>
    <n v="403.2"/>
    <n v="3628.8"/>
    <n v="0.05"/>
    <n v="181.44"/>
    <n v="3447.36"/>
    <x v="0"/>
    <x v="2"/>
    <n v="0.25"/>
    <n v="861.84"/>
  </r>
  <r>
    <s v="ORD2025003503"/>
    <x v="356"/>
    <s v="Customer 2754"/>
    <s v="CUST5825"/>
    <x v="0"/>
    <x v="13"/>
    <x v="1"/>
    <x v="3"/>
    <x v="10"/>
    <s v="Perfume Model-742"/>
    <s v="PROD5657"/>
    <n v="10"/>
    <n v="733.87"/>
    <n v="7338.7"/>
    <n v="0"/>
    <n v="0"/>
    <n v="7338.7"/>
    <x v="3"/>
    <x v="1"/>
    <n v="0.3"/>
    <n v="2201.61"/>
  </r>
  <r>
    <s v="ORD2025003504"/>
    <x v="191"/>
    <s v="Customer 2514"/>
    <s v="CUST2743"/>
    <x v="4"/>
    <x v="7"/>
    <x v="1"/>
    <x v="1"/>
    <x v="7"/>
    <s v="Jacket Model-299"/>
    <s v="PROD2742"/>
    <n v="4"/>
    <n v="488.33"/>
    <n v="1953.32"/>
    <n v="0.1"/>
    <n v="195.33"/>
    <n v="1757.99"/>
    <x v="0"/>
    <x v="3"/>
    <n v="0.3"/>
    <n v="527.4"/>
  </r>
  <r>
    <s v="ORD2025003505"/>
    <x v="448"/>
    <s v="Customer 2860"/>
    <s v="CUST6500"/>
    <x v="0"/>
    <x v="6"/>
    <x v="1"/>
    <x v="1"/>
    <x v="5"/>
    <s v="Shirt Model-481"/>
    <s v="PROD4860"/>
    <n v="3"/>
    <n v="796.01"/>
    <n v="2388.0300000000002"/>
    <n v="0"/>
    <n v="0"/>
    <n v="2388.0300000000002"/>
    <x v="1"/>
    <x v="2"/>
    <n v="0.15"/>
    <n v="358.2"/>
  </r>
  <r>
    <s v="ORD2025003506"/>
    <x v="85"/>
    <s v="Customer 4757"/>
    <s v="CUST3203"/>
    <x v="1"/>
    <x v="1"/>
    <x v="0"/>
    <x v="2"/>
    <x v="4"/>
    <s v="Laptop Model-187"/>
    <s v="PROD8706"/>
    <n v="3"/>
    <n v="675.9"/>
    <n v="2027.7"/>
    <n v="0.1"/>
    <n v="202.77"/>
    <n v="1824.93"/>
    <x v="1"/>
    <x v="2"/>
    <n v="0.25"/>
    <n v="456.23"/>
  </r>
  <r>
    <s v="ORD2025003507"/>
    <x v="12"/>
    <s v="Customer 2811"/>
    <s v="CUST6127"/>
    <x v="0"/>
    <x v="6"/>
    <x v="1"/>
    <x v="0"/>
    <x v="3"/>
    <s v="Sofa Model-999"/>
    <s v="PROD8246"/>
    <n v="5"/>
    <n v="197.18"/>
    <n v="985.9"/>
    <n v="0"/>
    <n v="0"/>
    <n v="985.9"/>
    <x v="2"/>
    <x v="0"/>
    <n v="0.3"/>
    <n v="295.77"/>
  </r>
  <r>
    <s v="ORD2025003508"/>
    <x v="125"/>
    <s v="Customer 4195"/>
    <s v="CUST1216"/>
    <x v="3"/>
    <x v="8"/>
    <x v="0"/>
    <x v="2"/>
    <x v="11"/>
    <s v="Mobile Model-341"/>
    <s v="PROD8640"/>
    <n v="4"/>
    <n v="907.22"/>
    <n v="3628.88"/>
    <n v="0.05"/>
    <n v="181.44"/>
    <n v="3447.44"/>
    <x v="2"/>
    <x v="1"/>
    <n v="0.3"/>
    <n v="1034.23"/>
  </r>
  <r>
    <s v="ORD2025003509"/>
    <x v="1"/>
    <s v="Customer 2234"/>
    <s v="CUST3660"/>
    <x v="2"/>
    <x v="14"/>
    <x v="1"/>
    <x v="1"/>
    <x v="5"/>
    <s v="Shirt Model-149"/>
    <s v="PROD9235"/>
    <n v="3"/>
    <n v="529.07000000000005"/>
    <n v="1587.21"/>
    <n v="0.2"/>
    <n v="317.44"/>
    <n v="1269.77"/>
    <x v="0"/>
    <x v="0"/>
    <n v="0.15"/>
    <n v="190.47"/>
  </r>
  <r>
    <s v="ORD2025003510"/>
    <x v="95"/>
    <s v="Customer 1331"/>
    <s v="CUST7674"/>
    <x v="3"/>
    <x v="5"/>
    <x v="0"/>
    <x v="1"/>
    <x v="7"/>
    <s v="Jacket Model-961"/>
    <s v="PROD8031"/>
    <n v="9"/>
    <n v="100.17"/>
    <n v="901.53"/>
    <n v="0.2"/>
    <n v="180.31"/>
    <n v="721.22"/>
    <x v="0"/>
    <x v="1"/>
    <n v="0.25"/>
    <n v="180.31"/>
  </r>
  <r>
    <s v="ORD2025003511"/>
    <x v="51"/>
    <s v="Customer 3791"/>
    <s v="CUST4387"/>
    <x v="1"/>
    <x v="1"/>
    <x v="0"/>
    <x v="2"/>
    <x v="11"/>
    <s v="Mobile Model-720"/>
    <s v="PROD7895"/>
    <n v="3"/>
    <n v="172.2"/>
    <n v="516.6"/>
    <n v="0.05"/>
    <n v="25.83"/>
    <n v="490.77"/>
    <x v="3"/>
    <x v="2"/>
    <n v="0.25"/>
    <n v="122.69"/>
  </r>
  <r>
    <s v="ORD2025003512"/>
    <x v="364"/>
    <s v="Customer 3050"/>
    <s v="CUST1687"/>
    <x v="2"/>
    <x v="12"/>
    <x v="0"/>
    <x v="1"/>
    <x v="5"/>
    <s v="Shirt Model-951"/>
    <s v="PROD5757"/>
    <n v="1"/>
    <n v="534.02"/>
    <n v="534.02"/>
    <n v="0"/>
    <n v="0"/>
    <n v="534.02"/>
    <x v="3"/>
    <x v="1"/>
    <n v="0.25"/>
    <n v="133.5"/>
  </r>
  <r>
    <s v="ORD2025003513"/>
    <x v="213"/>
    <s v="Customer 4823"/>
    <s v="CUST9684"/>
    <x v="1"/>
    <x v="1"/>
    <x v="1"/>
    <x v="3"/>
    <x v="9"/>
    <s v="Lipstick Model-270"/>
    <s v="PROD6005"/>
    <n v="7"/>
    <n v="598.27"/>
    <n v="4187.8900000000003"/>
    <n v="0"/>
    <n v="0"/>
    <n v="4187.8900000000003"/>
    <x v="1"/>
    <x v="0"/>
    <n v="0.15"/>
    <n v="628.17999999999995"/>
  </r>
  <r>
    <s v="ORD2025003514"/>
    <x v="21"/>
    <s v="Customer 1289"/>
    <s v="CUST3392"/>
    <x v="1"/>
    <x v="10"/>
    <x v="0"/>
    <x v="3"/>
    <x v="9"/>
    <s v="Lipstick Model-662"/>
    <s v="PROD8431"/>
    <n v="9"/>
    <n v="987.98"/>
    <n v="8891.82"/>
    <n v="0.2"/>
    <n v="1778.36"/>
    <n v="7113.46"/>
    <x v="3"/>
    <x v="1"/>
    <n v="0.25"/>
    <n v="1778.37"/>
  </r>
  <r>
    <s v="ORD2025003515"/>
    <x v="190"/>
    <s v="Customer 2773"/>
    <s v="CUST8079"/>
    <x v="2"/>
    <x v="2"/>
    <x v="0"/>
    <x v="1"/>
    <x v="5"/>
    <s v="Shirt Model-315"/>
    <s v="PROD2116"/>
    <n v="7"/>
    <n v="518.37"/>
    <n v="3628.59"/>
    <n v="0"/>
    <n v="0"/>
    <n v="3628.59"/>
    <x v="3"/>
    <x v="2"/>
    <n v="0.25"/>
    <n v="907.15"/>
  </r>
  <r>
    <s v="ORD2025003516"/>
    <x v="150"/>
    <s v="Customer 1343"/>
    <s v="CUST1084"/>
    <x v="2"/>
    <x v="2"/>
    <x v="0"/>
    <x v="2"/>
    <x v="11"/>
    <s v="Mobile Model-197"/>
    <s v="PROD1130"/>
    <n v="8"/>
    <n v="933.17"/>
    <n v="7465.36"/>
    <n v="0"/>
    <n v="0"/>
    <n v="7465.36"/>
    <x v="2"/>
    <x v="0"/>
    <n v="0.25"/>
    <n v="1866.34"/>
  </r>
  <r>
    <s v="ORD2025003517"/>
    <x v="396"/>
    <s v="Customer 966"/>
    <s v="CUST5840"/>
    <x v="4"/>
    <x v="11"/>
    <x v="1"/>
    <x v="2"/>
    <x v="8"/>
    <s v="Tablet Model-537"/>
    <s v="PROD5121"/>
    <n v="8"/>
    <n v="403.34"/>
    <n v="3226.72"/>
    <n v="0.2"/>
    <n v="645.34"/>
    <n v="2581.38"/>
    <x v="1"/>
    <x v="1"/>
    <n v="0.3"/>
    <n v="774.41"/>
  </r>
  <r>
    <s v="ORD2025003518"/>
    <x v="133"/>
    <s v="Customer 3920"/>
    <s v="CUST1995"/>
    <x v="1"/>
    <x v="10"/>
    <x v="0"/>
    <x v="3"/>
    <x v="10"/>
    <s v="Perfume Model-945"/>
    <s v="PROD8251"/>
    <n v="7"/>
    <n v="480.31"/>
    <n v="3362.17"/>
    <n v="0.1"/>
    <n v="336.22"/>
    <n v="3025.95"/>
    <x v="1"/>
    <x v="1"/>
    <n v="0.3"/>
    <n v="907.78"/>
  </r>
  <r>
    <s v="ORD2025003519"/>
    <x v="282"/>
    <s v="Customer 1825"/>
    <s v="CUST5821"/>
    <x v="2"/>
    <x v="14"/>
    <x v="1"/>
    <x v="3"/>
    <x v="9"/>
    <s v="Lipstick Model-183"/>
    <s v="PROD1122"/>
    <n v="5"/>
    <n v="726.42"/>
    <n v="3632.1"/>
    <n v="0.1"/>
    <n v="363.21"/>
    <n v="3268.89"/>
    <x v="2"/>
    <x v="2"/>
    <n v="0.25"/>
    <n v="817.22"/>
  </r>
  <r>
    <s v="ORD2025003520"/>
    <x v="12"/>
    <s v="Customer 4165"/>
    <s v="CUST9340"/>
    <x v="3"/>
    <x v="3"/>
    <x v="0"/>
    <x v="0"/>
    <x v="3"/>
    <s v="Sofa Model-479"/>
    <s v="PROD9652"/>
    <n v="4"/>
    <n v="856.75"/>
    <n v="3427"/>
    <n v="0.05"/>
    <n v="171.35"/>
    <n v="3255.65"/>
    <x v="1"/>
    <x v="2"/>
    <n v="0.3"/>
    <n v="976.69"/>
  </r>
  <r>
    <s v="ORD2025003521"/>
    <x v="55"/>
    <s v="Customer 1486"/>
    <s v="CUST6290"/>
    <x v="1"/>
    <x v="1"/>
    <x v="1"/>
    <x v="2"/>
    <x v="11"/>
    <s v="Mobile Model-818"/>
    <s v="PROD7108"/>
    <n v="10"/>
    <n v="455.63"/>
    <n v="4556.3"/>
    <n v="0.1"/>
    <n v="455.63"/>
    <n v="4100.67"/>
    <x v="3"/>
    <x v="0"/>
    <n v="0.3"/>
    <n v="1230.2"/>
  </r>
  <r>
    <s v="ORD2025003522"/>
    <x v="237"/>
    <s v="Customer 1298"/>
    <s v="CUST4855"/>
    <x v="4"/>
    <x v="7"/>
    <x v="0"/>
    <x v="0"/>
    <x v="3"/>
    <s v="Sofa Model-642"/>
    <s v="PROD4898"/>
    <n v="1"/>
    <n v="431.83"/>
    <n v="431.83"/>
    <n v="0"/>
    <n v="0"/>
    <n v="431.83"/>
    <x v="2"/>
    <x v="3"/>
    <n v="0.3"/>
    <n v="129.55000000000001"/>
  </r>
  <r>
    <s v="ORD2025003523"/>
    <x v="334"/>
    <s v="Customer 9"/>
    <s v="CUST4088"/>
    <x v="3"/>
    <x v="3"/>
    <x v="0"/>
    <x v="3"/>
    <x v="6"/>
    <s v="Face Cream Model-943"/>
    <s v="PROD1691"/>
    <n v="8"/>
    <n v="353.25"/>
    <n v="2826"/>
    <n v="0.1"/>
    <n v="282.60000000000002"/>
    <n v="2543.4"/>
    <x v="1"/>
    <x v="0"/>
    <n v="0.3"/>
    <n v="763.02"/>
  </r>
  <r>
    <s v="ORD2025003524"/>
    <x v="411"/>
    <s v="Customer 3853"/>
    <s v="CUST8620"/>
    <x v="3"/>
    <x v="3"/>
    <x v="0"/>
    <x v="2"/>
    <x v="4"/>
    <s v="Laptop Model-145"/>
    <s v="PROD9851"/>
    <n v="8"/>
    <n v="490.12"/>
    <n v="3920.96"/>
    <n v="0.2"/>
    <n v="784.19"/>
    <n v="3136.77"/>
    <x v="2"/>
    <x v="0"/>
    <n v="0.3"/>
    <n v="941.03"/>
  </r>
  <r>
    <s v="ORD2025003525"/>
    <x v="245"/>
    <s v="Customer 700"/>
    <s v="CUST7728"/>
    <x v="4"/>
    <x v="7"/>
    <x v="1"/>
    <x v="3"/>
    <x v="10"/>
    <s v="Perfume Model-123"/>
    <s v="PROD2019"/>
    <n v="1"/>
    <n v="665.69"/>
    <n v="665.69"/>
    <n v="0.05"/>
    <n v="33.28"/>
    <n v="632.41"/>
    <x v="2"/>
    <x v="0"/>
    <n v="0.25"/>
    <n v="158.1"/>
  </r>
  <r>
    <s v="ORD2025003526"/>
    <x v="249"/>
    <s v="Customer 2371"/>
    <s v="CUST5671"/>
    <x v="3"/>
    <x v="5"/>
    <x v="0"/>
    <x v="3"/>
    <x v="10"/>
    <s v="Perfume Model-326"/>
    <s v="PROD1341"/>
    <n v="4"/>
    <n v="418.08"/>
    <n v="1672.32"/>
    <n v="0"/>
    <n v="0"/>
    <n v="1672.32"/>
    <x v="3"/>
    <x v="2"/>
    <n v="0.25"/>
    <n v="418.08"/>
  </r>
  <r>
    <s v="ORD2025003527"/>
    <x v="403"/>
    <s v="Customer 3273"/>
    <s v="CUST3069"/>
    <x v="4"/>
    <x v="11"/>
    <x v="0"/>
    <x v="3"/>
    <x v="6"/>
    <s v="Face Cream Model-398"/>
    <s v="PROD7163"/>
    <n v="7"/>
    <n v="697.96"/>
    <n v="4885.72"/>
    <n v="0"/>
    <n v="0"/>
    <n v="4885.72"/>
    <x v="3"/>
    <x v="3"/>
    <n v="0.3"/>
    <n v="1465.72"/>
  </r>
  <r>
    <s v="ORD2025003528"/>
    <x v="34"/>
    <s v="Customer 622"/>
    <s v="CUST3754"/>
    <x v="2"/>
    <x v="12"/>
    <x v="0"/>
    <x v="3"/>
    <x v="6"/>
    <s v="Face Cream Model-305"/>
    <s v="PROD7933"/>
    <n v="3"/>
    <n v="907.97"/>
    <n v="2723.91"/>
    <n v="0.05"/>
    <n v="136.19999999999999"/>
    <n v="2587.71"/>
    <x v="3"/>
    <x v="0"/>
    <n v="0.15"/>
    <n v="388.16"/>
  </r>
  <r>
    <s v="ORD2025003529"/>
    <x v="286"/>
    <s v="Customer 2852"/>
    <s v="CUST7875"/>
    <x v="4"/>
    <x v="9"/>
    <x v="0"/>
    <x v="0"/>
    <x v="3"/>
    <s v="Sofa Model-893"/>
    <s v="PROD7579"/>
    <n v="2"/>
    <n v="937.49"/>
    <n v="1874.98"/>
    <n v="0.05"/>
    <n v="93.75"/>
    <n v="1781.23"/>
    <x v="0"/>
    <x v="3"/>
    <n v="0.3"/>
    <n v="534.37"/>
  </r>
  <r>
    <s v="ORD2025003530"/>
    <x v="256"/>
    <s v="Customer 1937"/>
    <s v="CUST5777"/>
    <x v="1"/>
    <x v="1"/>
    <x v="1"/>
    <x v="2"/>
    <x v="8"/>
    <s v="Tablet Model-233"/>
    <s v="PROD8478"/>
    <n v="1"/>
    <n v="318.04000000000002"/>
    <n v="318.04000000000002"/>
    <n v="0.2"/>
    <n v="63.61"/>
    <n v="254.43"/>
    <x v="0"/>
    <x v="2"/>
    <n v="0.15"/>
    <n v="38.159999999999997"/>
  </r>
  <r>
    <s v="ORD2025003531"/>
    <x v="5"/>
    <s v="Customer 3430"/>
    <s v="CUST1623"/>
    <x v="2"/>
    <x v="14"/>
    <x v="0"/>
    <x v="0"/>
    <x v="3"/>
    <s v="Sofa Model-612"/>
    <s v="PROD2699"/>
    <n v="4"/>
    <n v="696.46"/>
    <n v="2785.84"/>
    <n v="0.05"/>
    <n v="139.29"/>
    <n v="2646.55"/>
    <x v="2"/>
    <x v="1"/>
    <n v="0.25"/>
    <n v="661.64"/>
  </r>
  <r>
    <s v="ORD2025003532"/>
    <x v="403"/>
    <s v="Customer 4764"/>
    <s v="CUST8485"/>
    <x v="0"/>
    <x v="13"/>
    <x v="1"/>
    <x v="1"/>
    <x v="5"/>
    <s v="Shirt Model-836"/>
    <s v="PROD9961"/>
    <n v="3"/>
    <n v="271.17"/>
    <n v="813.51"/>
    <n v="0.05"/>
    <n v="40.68"/>
    <n v="772.83"/>
    <x v="3"/>
    <x v="3"/>
    <n v="0.3"/>
    <n v="231.85"/>
  </r>
  <r>
    <s v="ORD2025003533"/>
    <x v="222"/>
    <s v="Customer 1659"/>
    <s v="CUST3171"/>
    <x v="3"/>
    <x v="8"/>
    <x v="0"/>
    <x v="2"/>
    <x v="11"/>
    <s v="Mobile Model-977"/>
    <s v="PROD3930"/>
    <n v="8"/>
    <n v="716.68"/>
    <n v="5733.44"/>
    <n v="0"/>
    <n v="0"/>
    <n v="5733.44"/>
    <x v="3"/>
    <x v="1"/>
    <n v="0.25"/>
    <n v="1433.36"/>
  </r>
  <r>
    <s v="ORD2025003534"/>
    <x v="103"/>
    <s v="Customer 2381"/>
    <s v="CUST6986"/>
    <x v="2"/>
    <x v="2"/>
    <x v="0"/>
    <x v="1"/>
    <x v="5"/>
    <s v="Shirt Model-430"/>
    <s v="PROD3167"/>
    <n v="10"/>
    <n v="754.78"/>
    <n v="7547.8"/>
    <n v="0.2"/>
    <n v="1509.56"/>
    <n v="6038.24"/>
    <x v="2"/>
    <x v="1"/>
    <n v="0.25"/>
    <n v="1509.56"/>
  </r>
  <r>
    <s v="ORD2025003535"/>
    <x v="180"/>
    <s v="Customer 676"/>
    <s v="CUST7033"/>
    <x v="4"/>
    <x v="9"/>
    <x v="1"/>
    <x v="3"/>
    <x v="10"/>
    <s v="Perfume Model-694"/>
    <s v="PROD5292"/>
    <n v="8"/>
    <n v="749.25"/>
    <n v="5994"/>
    <n v="0.05"/>
    <n v="299.7"/>
    <n v="5694.3"/>
    <x v="1"/>
    <x v="0"/>
    <n v="0.3"/>
    <n v="1708.29"/>
  </r>
  <r>
    <s v="ORD2025003536"/>
    <x v="283"/>
    <s v="Customer 4484"/>
    <s v="CUST2853"/>
    <x v="3"/>
    <x v="5"/>
    <x v="1"/>
    <x v="2"/>
    <x v="4"/>
    <s v="Laptop Model-569"/>
    <s v="PROD6108"/>
    <n v="2"/>
    <n v="876.99"/>
    <n v="1753.98"/>
    <n v="0.05"/>
    <n v="87.7"/>
    <n v="1666.28"/>
    <x v="1"/>
    <x v="3"/>
    <n v="0.3"/>
    <n v="499.88"/>
  </r>
  <r>
    <s v="ORD2025003537"/>
    <x v="173"/>
    <s v="Customer 2783"/>
    <s v="CUST8967"/>
    <x v="0"/>
    <x v="0"/>
    <x v="0"/>
    <x v="2"/>
    <x v="11"/>
    <s v="Mobile Model-428"/>
    <s v="PROD3403"/>
    <n v="8"/>
    <n v="688.49"/>
    <n v="5507.92"/>
    <n v="0.1"/>
    <n v="550.79"/>
    <n v="4957.13"/>
    <x v="1"/>
    <x v="1"/>
    <n v="0.25"/>
    <n v="1239.28"/>
  </r>
  <r>
    <s v="ORD2025003538"/>
    <x v="318"/>
    <s v="Customer 4599"/>
    <s v="CUST8879"/>
    <x v="1"/>
    <x v="1"/>
    <x v="1"/>
    <x v="1"/>
    <x v="5"/>
    <s v="Shirt Model-531"/>
    <s v="PROD9568"/>
    <n v="5"/>
    <n v="777.17"/>
    <n v="3885.85"/>
    <n v="0.05"/>
    <n v="194.29"/>
    <n v="3691.56"/>
    <x v="1"/>
    <x v="1"/>
    <n v="0.25"/>
    <n v="922.89"/>
  </r>
  <r>
    <s v="ORD2025003539"/>
    <x v="374"/>
    <s v="Customer 753"/>
    <s v="CUST9132"/>
    <x v="4"/>
    <x v="7"/>
    <x v="1"/>
    <x v="0"/>
    <x v="0"/>
    <s v="Curtain Model-215"/>
    <s v="PROD4334"/>
    <n v="8"/>
    <n v="667.32"/>
    <n v="5338.56"/>
    <n v="0.05"/>
    <n v="266.93"/>
    <n v="5071.63"/>
    <x v="0"/>
    <x v="3"/>
    <n v="0.25"/>
    <n v="1267.9100000000001"/>
  </r>
  <r>
    <s v="ORD2025003540"/>
    <x v="427"/>
    <s v="Customer 3071"/>
    <s v="CUST8844"/>
    <x v="1"/>
    <x v="4"/>
    <x v="1"/>
    <x v="1"/>
    <x v="5"/>
    <s v="Shirt Model-255"/>
    <s v="PROD2927"/>
    <n v="9"/>
    <n v="332.55"/>
    <n v="2992.95"/>
    <n v="0.1"/>
    <n v="299.3"/>
    <n v="2693.65"/>
    <x v="2"/>
    <x v="3"/>
    <n v="0.15"/>
    <n v="404.05"/>
  </r>
  <r>
    <s v="ORD2025003541"/>
    <x v="405"/>
    <s v="Customer 3144"/>
    <s v="CUST2695"/>
    <x v="2"/>
    <x v="12"/>
    <x v="1"/>
    <x v="1"/>
    <x v="1"/>
    <s v="Jeans Model-100"/>
    <s v="PROD2563"/>
    <n v="7"/>
    <n v="102.96"/>
    <n v="720.72"/>
    <n v="0.2"/>
    <n v="144.13999999999999"/>
    <n v="576.58000000000004"/>
    <x v="1"/>
    <x v="3"/>
    <n v="0.15"/>
    <n v="86.49"/>
  </r>
  <r>
    <s v="ORD2025003542"/>
    <x v="320"/>
    <s v="Customer 588"/>
    <s v="CUST8950"/>
    <x v="1"/>
    <x v="1"/>
    <x v="0"/>
    <x v="2"/>
    <x v="8"/>
    <s v="Tablet Model-459"/>
    <s v="PROD2114"/>
    <n v="5"/>
    <n v="780.55"/>
    <n v="3902.75"/>
    <n v="0.1"/>
    <n v="390.28"/>
    <n v="3512.47"/>
    <x v="2"/>
    <x v="3"/>
    <n v="0.3"/>
    <n v="1053.74"/>
  </r>
  <r>
    <s v="ORD2025003543"/>
    <x v="227"/>
    <s v="Customer 4031"/>
    <s v="CUST2019"/>
    <x v="1"/>
    <x v="4"/>
    <x v="1"/>
    <x v="0"/>
    <x v="3"/>
    <s v="Sofa Model-916"/>
    <s v="PROD5447"/>
    <n v="10"/>
    <n v="621.37"/>
    <n v="6213.7"/>
    <n v="0.05"/>
    <n v="310.69"/>
    <n v="5903.01"/>
    <x v="1"/>
    <x v="3"/>
    <n v="0.15"/>
    <n v="885.45"/>
  </r>
  <r>
    <s v="ORD2025003544"/>
    <x v="394"/>
    <s v="Customer 3731"/>
    <s v="CUST5412"/>
    <x v="0"/>
    <x v="0"/>
    <x v="1"/>
    <x v="2"/>
    <x v="4"/>
    <s v="Laptop Model-957"/>
    <s v="PROD4501"/>
    <n v="4"/>
    <n v="193.73"/>
    <n v="774.92"/>
    <n v="0.1"/>
    <n v="77.489999999999995"/>
    <n v="697.43"/>
    <x v="3"/>
    <x v="0"/>
    <n v="0.15"/>
    <n v="104.61"/>
  </r>
  <r>
    <s v="ORD2025003545"/>
    <x v="137"/>
    <s v="Customer 1202"/>
    <s v="CUST9008"/>
    <x v="4"/>
    <x v="9"/>
    <x v="0"/>
    <x v="0"/>
    <x v="0"/>
    <s v="Curtain Model-498"/>
    <s v="PROD4154"/>
    <n v="6"/>
    <n v="235.89"/>
    <n v="1415.34"/>
    <n v="0.1"/>
    <n v="141.53"/>
    <n v="1273.81"/>
    <x v="3"/>
    <x v="1"/>
    <n v="0.15"/>
    <n v="191.07"/>
  </r>
  <r>
    <s v="ORD2025003546"/>
    <x v="71"/>
    <s v="Customer 1927"/>
    <s v="CUST1149"/>
    <x v="3"/>
    <x v="8"/>
    <x v="0"/>
    <x v="0"/>
    <x v="0"/>
    <s v="Curtain Model-894"/>
    <s v="PROD3773"/>
    <n v="8"/>
    <n v="645.82000000000005"/>
    <n v="5166.5600000000004"/>
    <n v="0"/>
    <n v="0"/>
    <n v="5166.5600000000004"/>
    <x v="2"/>
    <x v="0"/>
    <n v="0.3"/>
    <n v="1549.97"/>
  </r>
  <r>
    <s v="ORD2025003547"/>
    <x v="27"/>
    <s v="Customer 3264"/>
    <s v="CUST2458"/>
    <x v="3"/>
    <x v="8"/>
    <x v="0"/>
    <x v="3"/>
    <x v="6"/>
    <s v="Face Cream Model-719"/>
    <s v="PROD2057"/>
    <n v="9"/>
    <n v="938.33"/>
    <n v="8444.9699999999993"/>
    <n v="0"/>
    <n v="0"/>
    <n v="8444.9699999999993"/>
    <x v="0"/>
    <x v="1"/>
    <n v="0.3"/>
    <n v="2533.4899999999998"/>
  </r>
  <r>
    <s v="ORD2025003548"/>
    <x v="150"/>
    <s v="Customer 3477"/>
    <s v="CUST3449"/>
    <x v="1"/>
    <x v="10"/>
    <x v="1"/>
    <x v="2"/>
    <x v="4"/>
    <s v="Laptop Model-438"/>
    <s v="PROD5055"/>
    <n v="9"/>
    <n v="283.67"/>
    <n v="2553.0300000000002"/>
    <n v="0.05"/>
    <n v="127.65"/>
    <n v="2425.38"/>
    <x v="2"/>
    <x v="2"/>
    <n v="0.15"/>
    <n v="363.81"/>
  </r>
  <r>
    <s v="ORD2025003549"/>
    <x v="111"/>
    <s v="Customer 3715"/>
    <s v="CUST2344"/>
    <x v="4"/>
    <x v="11"/>
    <x v="0"/>
    <x v="0"/>
    <x v="0"/>
    <s v="Curtain Model-817"/>
    <s v="PROD7118"/>
    <n v="6"/>
    <n v="376.65"/>
    <n v="2259.9"/>
    <n v="0.1"/>
    <n v="225.99"/>
    <n v="2033.91"/>
    <x v="1"/>
    <x v="3"/>
    <n v="0.15"/>
    <n v="305.08999999999997"/>
  </r>
  <r>
    <s v="ORD2025003550"/>
    <x v="94"/>
    <s v="Customer 4479"/>
    <s v="CUST6467"/>
    <x v="4"/>
    <x v="9"/>
    <x v="1"/>
    <x v="3"/>
    <x v="10"/>
    <s v="Perfume Model-348"/>
    <s v="PROD9461"/>
    <n v="5"/>
    <n v="844.87"/>
    <n v="4224.3500000000004"/>
    <n v="0"/>
    <n v="0"/>
    <n v="4224.3500000000004"/>
    <x v="2"/>
    <x v="1"/>
    <n v="0.15"/>
    <n v="633.65"/>
  </r>
  <r>
    <s v="ORD2025003551"/>
    <x v="238"/>
    <s v="Customer 3389"/>
    <s v="CUST3853"/>
    <x v="4"/>
    <x v="7"/>
    <x v="1"/>
    <x v="0"/>
    <x v="3"/>
    <s v="Sofa Model-827"/>
    <s v="PROD9782"/>
    <n v="2"/>
    <n v="243.36"/>
    <n v="486.72"/>
    <n v="0.2"/>
    <n v="97.34"/>
    <n v="389.38"/>
    <x v="3"/>
    <x v="1"/>
    <n v="0.3"/>
    <n v="116.81"/>
  </r>
  <r>
    <s v="ORD2025003552"/>
    <x v="32"/>
    <s v="Customer 647"/>
    <s v="CUST7400"/>
    <x v="2"/>
    <x v="14"/>
    <x v="1"/>
    <x v="1"/>
    <x v="5"/>
    <s v="Shirt Model-101"/>
    <s v="PROD7294"/>
    <n v="9"/>
    <n v="755.98"/>
    <n v="6803.82"/>
    <n v="0.1"/>
    <n v="680.38"/>
    <n v="6123.44"/>
    <x v="0"/>
    <x v="1"/>
    <n v="0.25"/>
    <n v="1530.86"/>
  </r>
  <r>
    <s v="ORD2025003553"/>
    <x v="177"/>
    <s v="Customer 2909"/>
    <s v="CUST6444"/>
    <x v="1"/>
    <x v="1"/>
    <x v="0"/>
    <x v="3"/>
    <x v="10"/>
    <s v="Perfume Model-661"/>
    <s v="PROD4640"/>
    <n v="1"/>
    <n v="169.16"/>
    <n v="169.16"/>
    <n v="0"/>
    <n v="0"/>
    <n v="169.16"/>
    <x v="2"/>
    <x v="3"/>
    <n v="0.25"/>
    <n v="42.29"/>
  </r>
  <r>
    <s v="ORD2025003554"/>
    <x v="207"/>
    <s v="Customer 1069"/>
    <s v="CUST3328"/>
    <x v="0"/>
    <x v="0"/>
    <x v="0"/>
    <x v="3"/>
    <x v="6"/>
    <s v="Face Cream Model-250"/>
    <s v="PROD6696"/>
    <n v="2"/>
    <n v="616.16999999999996"/>
    <n v="1232.3399999999999"/>
    <n v="0.05"/>
    <n v="61.62"/>
    <n v="1170.72"/>
    <x v="3"/>
    <x v="2"/>
    <n v="0.3"/>
    <n v="351.22"/>
  </r>
  <r>
    <s v="ORD2025003555"/>
    <x v="373"/>
    <s v="Customer 4050"/>
    <s v="CUST9056"/>
    <x v="4"/>
    <x v="7"/>
    <x v="1"/>
    <x v="2"/>
    <x v="4"/>
    <s v="Laptop Model-857"/>
    <s v="PROD7695"/>
    <n v="1"/>
    <n v="572.94000000000005"/>
    <n v="572.94000000000005"/>
    <n v="0.1"/>
    <n v="57.29"/>
    <n v="515.65"/>
    <x v="2"/>
    <x v="3"/>
    <n v="0.25"/>
    <n v="128.91"/>
  </r>
  <r>
    <s v="ORD2025003556"/>
    <x v="237"/>
    <s v="Customer 3217"/>
    <s v="CUST7294"/>
    <x v="0"/>
    <x v="13"/>
    <x v="0"/>
    <x v="2"/>
    <x v="8"/>
    <s v="Tablet Model-710"/>
    <s v="PROD7219"/>
    <n v="8"/>
    <n v="252.87"/>
    <n v="2022.96"/>
    <n v="0.05"/>
    <n v="101.15"/>
    <n v="1921.81"/>
    <x v="0"/>
    <x v="0"/>
    <n v="0.15"/>
    <n v="288.27"/>
  </r>
  <r>
    <s v="ORD2025003557"/>
    <x v="224"/>
    <s v="Customer 891"/>
    <s v="CUST5772"/>
    <x v="1"/>
    <x v="4"/>
    <x v="0"/>
    <x v="1"/>
    <x v="1"/>
    <s v="Jeans Model-673"/>
    <s v="PROD1190"/>
    <n v="6"/>
    <n v="619.5"/>
    <n v="3717"/>
    <n v="0.05"/>
    <n v="185.85"/>
    <n v="3531.15"/>
    <x v="1"/>
    <x v="3"/>
    <n v="0.15"/>
    <n v="529.66999999999996"/>
  </r>
  <r>
    <s v="ORD2025003558"/>
    <x v="59"/>
    <s v="Customer 2530"/>
    <s v="CUST9298"/>
    <x v="4"/>
    <x v="9"/>
    <x v="1"/>
    <x v="2"/>
    <x v="4"/>
    <s v="Laptop Model-186"/>
    <s v="PROD2448"/>
    <n v="5"/>
    <n v="388.8"/>
    <n v="1944"/>
    <n v="0.2"/>
    <n v="388.8"/>
    <n v="1555.2"/>
    <x v="3"/>
    <x v="3"/>
    <n v="0.3"/>
    <n v="466.56"/>
  </r>
  <r>
    <s v="ORD2025003559"/>
    <x v="97"/>
    <s v="Customer 4930"/>
    <s v="CUST6902"/>
    <x v="3"/>
    <x v="5"/>
    <x v="0"/>
    <x v="2"/>
    <x v="8"/>
    <s v="Tablet Model-212"/>
    <s v="PROD7851"/>
    <n v="6"/>
    <n v="259.37"/>
    <n v="1556.22"/>
    <n v="0.1"/>
    <n v="155.62"/>
    <n v="1400.6"/>
    <x v="3"/>
    <x v="1"/>
    <n v="0.25"/>
    <n v="350.15"/>
  </r>
  <r>
    <s v="ORD2025003560"/>
    <x v="296"/>
    <s v="Customer 4574"/>
    <s v="CUST7502"/>
    <x v="4"/>
    <x v="7"/>
    <x v="0"/>
    <x v="0"/>
    <x v="0"/>
    <s v="Curtain Model-644"/>
    <s v="PROD9490"/>
    <n v="1"/>
    <n v="964.28"/>
    <n v="964.28"/>
    <n v="0.1"/>
    <n v="96.43"/>
    <n v="867.85"/>
    <x v="1"/>
    <x v="0"/>
    <n v="0.15"/>
    <n v="130.18"/>
  </r>
  <r>
    <s v="ORD2025003561"/>
    <x v="243"/>
    <s v="Customer 1933"/>
    <s v="CUST1876"/>
    <x v="3"/>
    <x v="3"/>
    <x v="1"/>
    <x v="3"/>
    <x v="10"/>
    <s v="Perfume Model-663"/>
    <s v="PROD2604"/>
    <n v="2"/>
    <n v="856.25"/>
    <n v="1712.5"/>
    <n v="0"/>
    <n v="0"/>
    <n v="1712.5"/>
    <x v="2"/>
    <x v="1"/>
    <n v="0.15"/>
    <n v="256.88"/>
  </r>
  <r>
    <s v="ORD2025003562"/>
    <x v="187"/>
    <s v="Customer 1985"/>
    <s v="CUST5502"/>
    <x v="3"/>
    <x v="3"/>
    <x v="0"/>
    <x v="2"/>
    <x v="4"/>
    <s v="Laptop Model-955"/>
    <s v="PROD3632"/>
    <n v="3"/>
    <n v="785.9"/>
    <n v="2357.6999999999998"/>
    <n v="0.2"/>
    <n v="471.54"/>
    <n v="1886.16"/>
    <x v="0"/>
    <x v="1"/>
    <n v="0.3"/>
    <n v="565.85"/>
  </r>
  <r>
    <s v="ORD2025003563"/>
    <x v="276"/>
    <s v="Customer 2551"/>
    <s v="CUST8317"/>
    <x v="2"/>
    <x v="14"/>
    <x v="0"/>
    <x v="3"/>
    <x v="10"/>
    <s v="Perfume Model-269"/>
    <s v="PROD5753"/>
    <n v="9"/>
    <n v="841.61"/>
    <n v="7574.49"/>
    <n v="0.2"/>
    <n v="1514.9"/>
    <n v="6059.59"/>
    <x v="3"/>
    <x v="3"/>
    <n v="0.15"/>
    <n v="908.94"/>
  </r>
  <r>
    <s v="ORD2025003564"/>
    <x v="283"/>
    <s v="Customer 3822"/>
    <s v="CUST2086"/>
    <x v="2"/>
    <x v="12"/>
    <x v="1"/>
    <x v="0"/>
    <x v="3"/>
    <s v="Sofa Model-519"/>
    <s v="PROD4688"/>
    <n v="7"/>
    <n v="477.29"/>
    <n v="3341.03"/>
    <n v="0.1"/>
    <n v="334.1"/>
    <n v="3006.93"/>
    <x v="0"/>
    <x v="2"/>
    <n v="0.25"/>
    <n v="751.73"/>
  </r>
  <r>
    <s v="ORD2025003565"/>
    <x v="22"/>
    <s v="Customer 4204"/>
    <s v="CUST7007"/>
    <x v="0"/>
    <x v="6"/>
    <x v="0"/>
    <x v="1"/>
    <x v="7"/>
    <s v="Jacket Model-930"/>
    <s v="PROD2713"/>
    <n v="7"/>
    <n v="849.37"/>
    <n v="5945.59"/>
    <n v="0.05"/>
    <n v="297.27999999999997"/>
    <n v="5648.31"/>
    <x v="0"/>
    <x v="2"/>
    <n v="0.25"/>
    <n v="1412.08"/>
  </r>
  <r>
    <s v="ORD2025003566"/>
    <x v="290"/>
    <s v="Customer 3590"/>
    <s v="CUST9379"/>
    <x v="2"/>
    <x v="2"/>
    <x v="0"/>
    <x v="1"/>
    <x v="1"/>
    <s v="Jeans Model-414"/>
    <s v="PROD7436"/>
    <n v="7"/>
    <n v="887.09"/>
    <n v="6209.63"/>
    <n v="0"/>
    <n v="0"/>
    <n v="6209.63"/>
    <x v="1"/>
    <x v="3"/>
    <n v="0.3"/>
    <n v="1862.89"/>
  </r>
  <r>
    <s v="ORD2025003567"/>
    <x v="201"/>
    <s v="Customer 4641"/>
    <s v="CUST6031"/>
    <x v="0"/>
    <x v="0"/>
    <x v="0"/>
    <x v="1"/>
    <x v="1"/>
    <s v="Jeans Model-994"/>
    <s v="PROD4406"/>
    <n v="10"/>
    <n v="987.54"/>
    <n v="9875.4"/>
    <n v="0.05"/>
    <n v="493.77"/>
    <n v="9381.6299999999992"/>
    <x v="1"/>
    <x v="2"/>
    <n v="0.25"/>
    <n v="2345.41"/>
  </r>
  <r>
    <s v="ORD2025003568"/>
    <x v="318"/>
    <s v="Customer 3902"/>
    <s v="CUST7522"/>
    <x v="3"/>
    <x v="8"/>
    <x v="1"/>
    <x v="1"/>
    <x v="7"/>
    <s v="Jacket Model-959"/>
    <s v="PROD7626"/>
    <n v="10"/>
    <n v="554.85"/>
    <n v="5548.5"/>
    <n v="0.05"/>
    <n v="277.43"/>
    <n v="5271.07"/>
    <x v="1"/>
    <x v="0"/>
    <n v="0.25"/>
    <n v="1317.77"/>
  </r>
  <r>
    <s v="ORD2025003569"/>
    <x v="64"/>
    <s v="Customer 4349"/>
    <s v="CUST7532"/>
    <x v="4"/>
    <x v="11"/>
    <x v="0"/>
    <x v="3"/>
    <x v="9"/>
    <s v="Lipstick Model-774"/>
    <s v="PROD8518"/>
    <n v="1"/>
    <n v="869.29"/>
    <n v="869.29"/>
    <n v="0.05"/>
    <n v="43.46"/>
    <n v="825.83"/>
    <x v="2"/>
    <x v="1"/>
    <n v="0.15"/>
    <n v="123.87"/>
  </r>
  <r>
    <s v="ORD2025003570"/>
    <x v="93"/>
    <s v="Customer 1375"/>
    <s v="CUST2182"/>
    <x v="4"/>
    <x v="11"/>
    <x v="1"/>
    <x v="2"/>
    <x v="11"/>
    <s v="Mobile Model-365"/>
    <s v="PROD3874"/>
    <n v="5"/>
    <n v="784.03"/>
    <n v="3920.15"/>
    <n v="0.05"/>
    <n v="196.01"/>
    <n v="3724.14"/>
    <x v="3"/>
    <x v="1"/>
    <n v="0.25"/>
    <n v="931.03"/>
  </r>
  <r>
    <s v="ORD2025003571"/>
    <x v="346"/>
    <s v="Customer 874"/>
    <s v="CUST1111"/>
    <x v="4"/>
    <x v="7"/>
    <x v="0"/>
    <x v="3"/>
    <x v="10"/>
    <s v="Perfume Model-433"/>
    <s v="PROD1672"/>
    <n v="9"/>
    <n v="264.27"/>
    <n v="2378.4299999999998"/>
    <n v="0.05"/>
    <n v="118.92"/>
    <n v="2259.5100000000002"/>
    <x v="0"/>
    <x v="2"/>
    <n v="0.3"/>
    <n v="677.85"/>
  </r>
  <r>
    <s v="ORD2025003572"/>
    <x v="139"/>
    <s v="Customer 1045"/>
    <s v="CUST3934"/>
    <x v="4"/>
    <x v="9"/>
    <x v="0"/>
    <x v="2"/>
    <x v="11"/>
    <s v="Mobile Model-823"/>
    <s v="PROD4529"/>
    <n v="3"/>
    <n v="902.2"/>
    <n v="2706.6"/>
    <n v="0.2"/>
    <n v="541.32000000000005"/>
    <n v="2165.2800000000002"/>
    <x v="1"/>
    <x v="2"/>
    <n v="0.15"/>
    <n v="324.79000000000002"/>
  </r>
  <r>
    <s v="ORD2025003573"/>
    <x v="112"/>
    <s v="Customer 456"/>
    <s v="CUST3815"/>
    <x v="0"/>
    <x v="13"/>
    <x v="0"/>
    <x v="3"/>
    <x v="6"/>
    <s v="Face Cream Model-485"/>
    <s v="PROD2183"/>
    <n v="5"/>
    <n v="817.13"/>
    <n v="4085.65"/>
    <n v="0"/>
    <n v="0"/>
    <n v="4085.65"/>
    <x v="3"/>
    <x v="0"/>
    <n v="0.15"/>
    <n v="612.85"/>
  </r>
  <r>
    <s v="ORD2025003574"/>
    <x v="18"/>
    <s v="Customer 3508"/>
    <s v="CUST9539"/>
    <x v="4"/>
    <x v="11"/>
    <x v="0"/>
    <x v="3"/>
    <x v="10"/>
    <s v="Perfume Model-902"/>
    <s v="PROD9995"/>
    <n v="2"/>
    <n v="239.76"/>
    <n v="479.52"/>
    <n v="0.05"/>
    <n v="23.98"/>
    <n v="455.54"/>
    <x v="0"/>
    <x v="3"/>
    <n v="0.25"/>
    <n v="113.89"/>
  </r>
  <r>
    <s v="ORD2025003575"/>
    <x v="351"/>
    <s v="Customer 1906"/>
    <s v="CUST5818"/>
    <x v="0"/>
    <x v="13"/>
    <x v="0"/>
    <x v="3"/>
    <x v="9"/>
    <s v="Lipstick Model-954"/>
    <s v="PROD3289"/>
    <n v="3"/>
    <n v="694.43"/>
    <n v="2083.29"/>
    <n v="0.05"/>
    <n v="104.16"/>
    <n v="1979.13"/>
    <x v="3"/>
    <x v="1"/>
    <n v="0.15"/>
    <n v="296.87"/>
  </r>
  <r>
    <s v="ORD2025003576"/>
    <x v="337"/>
    <s v="Customer 3178"/>
    <s v="CUST9293"/>
    <x v="3"/>
    <x v="8"/>
    <x v="0"/>
    <x v="1"/>
    <x v="7"/>
    <s v="Jacket Model-139"/>
    <s v="PROD7593"/>
    <n v="10"/>
    <n v="989.31"/>
    <n v="9893.1"/>
    <n v="0.05"/>
    <n v="494.66"/>
    <n v="9398.44"/>
    <x v="2"/>
    <x v="0"/>
    <n v="0.25"/>
    <n v="2349.61"/>
  </r>
  <r>
    <s v="ORD2025003577"/>
    <x v="284"/>
    <s v="Customer 2437"/>
    <s v="CUST7974"/>
    <x v="2"/>
    <x v="12"/>
    <x v="1"/>
    <x v="2"/>
    <x v="11"/>
    <s v="Mobile Model-910"/>
    <s v="PROD6464"/>
    <n v="8"/>
    <n v="287.35000000000002"/>
    <n v="2298.8000000000002"/>
    <n v="0"/>
    <n v="0"/>
    <n v="2298.8000000000002"/>
    <x v="1"/>
    <x v="2"/>
    <n v="0.3"/>
    <n v="689.64"/>
  </r>
  <r>
    <s v="ORD2025003578"/>
    <x v="251"/>
    <s v="Customer 2539"/>
    <s v="CUST1455"/>
    <x v="0"/>
    <x v="13"/>
    <x v="1"/>
    <x v="0"/>
    <x v="0"/>
    <s v="Curtain Model-660"/>
    <s v="PROD3214"/>
    <n v="8"/>
    <n v="944.7"/>
    <n v="7557.6"/>
    <n v="0.1"/>
    <n v="755.76"/>
    <n v="6801.84"/>
    <x v="1"/>
    <x v="0"/>
    <n v="0.3"/>
    <n v="2040.55"/>
  </r>
  <r>
    <s v="ORD2025003579"/>
    <x v="40"/>
    <s v="Customer 3171"/>
    <s v="CUST2782"/>
    <x v="1"/>
    <x v="10"/>
    <x v="1"/>
    <x v="0"/>
    <x v="3"/>
    <s v="Sofa Model-760"/>
    <s v="PROD7417"/>
    <n v="4"/>
    <n v="677.49"/>
    <n v="2709.96"/>
    <n v="0.05"/>
    <n v="135.5"/>
    <n v="2574.46"/>
    <x v="0"/>
    <x v="0"/>
    <n v="0.25"/>
    <n v="643.62"/>
  </r>
  <r>
    <s v="ORD2025003580"/>
    <x v="411"/>
    <s v="Customer 1932"/>
    <s v="CUST4016"/>
    <x v="0"/>
    <x v="13"/>
    <x v="1"/>
    <x v="0"/>
    <x v="0"/>
    <s v="Curtain Model-934"/>
    <s v="PROD7624"/>
    <n v="5"/>
    <n v="883.45"/>
    <n v="4417.25"/>
    <n v="0"/>
    <n v="0"/>
    <n v="4417.25"/>
    <x v="2"/>
    <x v="2"/>
    <n v="0.25"/>
    <n v="1104.31"/>
  </r>
  <r>
    <s v="ORD2025003581"/>
    <x v="29"/>
    <s v="Customer 3170"/>
    <s v="CUST8516"/>
    <x v="3"/>
    <x v="5"/>
    <x v="0"/>
    <x v="0"/>
    <x v="2"/>
    <s v="Lamp Model-491"/>
    <s v="PROD7151"/>
    <n v="7"/>
    <n v="239.14"/>
    <n v="1673.98"/>
    <n v="0.1"/>
    <n v="167.4"/>
    <n v="1506.58"/>
    <x v="0"/>
    <x v="1"/>
    <n v="0.3"/>
    <n v="451.97"/>
  </r>
  <r>
    <s v="ORD2025003582"/>
    <x v="21"/>
    <s v="Customer 3444"/>
    <s v="CUST8863"/>
    <x v="3"/>
    <x v="3"/>
    <x v="0"/>
    <x v="2"/>
    <x v="8"/>
    <s v="Tablet Model-125"/>
    <s v="PROD8709"/>
    <n v="5"/>
    <n v="563.84"/>
    <n v="2819.2"/>
    <n v="0.05"/>
    <n v="140.96"/>
    <n v="2678.24"/>
    <x v="0"/>
    <x v="0"/>
    <n v="0.25"/>
    <n v="669.56"/>
  </r>
  <r>
    <s v="ORD2025003583"/>
    <x v="46"/>
    <s v="Customer 4011"/>
    <s v="CUST5498"/>
    <x v="1"/>
    <x v="4"/>
    <x v="0"/>
    <x v="1"/>
    <x v="5"/>
    <s v="Shirt Model-402"/>
    <s v="PROD1164"/>
    <n v="3"/>
    <n v="421.56"/>
    <n v="1264.68"/>
    <n v="0.05"/>
    <n v="63.23"/>
    <n v="1201.45"/>
    <x v="0"/>
    <x v="0"/>
    <n v="0.3"/>
    <n v="360.44"/>
  </r>
  <r>
    <s v="ORD2025003584"/>
    <x v="230"/>
    <s v="Customer 1953"/>
    <s v="CUST3851"/>
    <x v="4"/>
    <x v="7"/>
    <x v="0"/>
    <x v="2"/>
    <x v="8"/>
    <s v="Tablet Model-301"/>
    <s v="PROD5818"/>
    <n v="2"/>
    <n v="482.38"/>
    <n v="964.76"/>
    <n v="0.05"/>
    <n v="48.24"/>
    <n v="916.52"/>
    <x v="2"/>
    <x v="2"/>
    <n v="0.15"/>
    <n v="137.47999999999999"/>
  </r>
  <r>
    <s v="ORD2025003585"/>
    <x v="196"/>
    <s v="Customer 953"/>
    <s v="CUST4198"/>
    <x v="4"/>
    <x v="9"/>
    <x v="1"/>
    <x v="1"/>
    <x v="1"/>
    <s v="Jeans Model-385"/>
    <s v="PROD2359"/>
    <n v="10"/>
    <n v="211.07"/>
    <n v="2110.6999999999998"/>
    <n v="0.1"/>
    <n v="211.07"/>
    <n v="1899.63"/>
    <x v="3"/>
    <x v="0"/>
    <n v="0.3"/>
    <n v="569.89"/>
  </r>
  <r>
    <s v="ORD2025003586"/>
    <x v="232"/>
    <s v="Customer 3873"/>
    <s v="CUST7671"/>
    <x v="3"/>
    <x v="8"/>
    <x v="1"/>
    <x v="2"/>
    <x v="8"/>
    <s v="Tablet Model-564"/>
    <s v="PROD3275"/>
    <n v="9"/>
    <n v="132.88999999999999"/>
    <n v="1196.01"/>
    <n v="0.2"/>
    <n v="239.2"/>
    <n v="956.81"/>
    <x v="2"/>
    <x v="3"/>
    <n v="0.3"/>
    <n v="287.04000000000002"/>
  </r>
  <r>
    <s v="ORD2025003587"/>
    <x v="109"/>
    <s v="Customer 4202"/>
    <s v="CUST9086"/>
    <x v="0"/>
    <x v="13"/>
    <x v="1"/>
    <x v="3"/>
    <x v="9"/>
    <s v="Lipstick Model-540"/>
    <s v="PROD4504"/>
    <n v="10"/>
    <n v="529.37"/>
    <n v="5293.7"/>
    <n v="0.1"/>
    <n v="529.37"/>
    <n v="4764.33"/>
    <x v="1"/>
    <x v="1"/>
    <n v="0.25"/>
    <n v="1191.08"/>
  </r>
  <r>
    <s v="ORD2025003588"/>
    <x v="415"/>
    <s v="Customer 194"/>
    <s v="CUST4388"/>
    <x v="4"/>
    <x v="9"/>
    <x v="0"/>
    <x v="3"/>
    <x v="6"/>
    <s v="Face Cream Model-399"/>
    <s v="PROD5286"/>
    <n v="5"/>
    <n v="701.98"/>
    <n v="3509.9"/>
    <n v="0"/>
    <n v="0"/>
    <n v="3509.9"/>
    <x v="0"/>
    <x v="3"/>
    <n v="0.3"/>
    <n v="1052.97"/>
  </r>
  <r>
    <s v="ORD2025003589"/>
    <x v="294"/>
    <s v="Customer 1080"/>
    <s v="CUST1215"/>
    <x v="4"/>
    <x v="9"/>
    <x v="1"/>
    <x v="2"/>
    <x v="4"/>
    <s v="Laptop Model-986"/>
    <s v="PROD5662"/>
    <n v="5"/>
    <n v="622.26"/>
    <n v="3111.3"/>
    <n v="0.2"/>
    <n v="622.26"/>
    <n v="2489.04"/>
    <x v="0"/>
    <x v="2"/>
    <n v="0.25"/>
    <n v="622.26"/>
  </r>
  <r>
    <s v="ORD2025003590"/>
    <x v="366"/>
    <s v="Customer 2721"/>
    <s v="CUST4388"/>
    <x v="3"/>
    <x v="8"/>
    <x v="1"/>
    <x v="1"/>
    <x v="1"/>
    <s v="Jeans Model-945"/>
    <s v="PROD9304"/>
    <n v="9"/>
    <n v="728.37"/>
    <n v="6555.33"/>
    <n v="0.05"/>
    <n v="327.77"/>
    <n v="6227.56"/>
    <x v="2"/>
    <x v="1"/>
    <n v="0.3"/>
    <n v="1868.27"/>
  </r>
  <r>
    <s v="ORD2025003591"/>
    <x v="254"/>
    <s v="Customer 2712"/>
    <s v="CUST1584"/>
    <x v="4"/>
    <x v="9"/>
    <x v="1"/>
    <x v="3"/>
    <x v="6"/>
    <s v="Face Cream Model-666"/>
    <s v="PROD1356"/>
    <n v="4"/>
    <n v="511.61"/>
    <n v="2046.44"/>
    <n v="0.2"/>
    <n v="409.29"/>
    <n v="1637.15"/>
    <x v="0"/>
    <x v="0"/>
    <n v="0.3"/>
    <n v="491.14"/>
  </r>
  <r>
    <s v="ORD2025003592"/>
    <x v="323"/>
    <s v="Customer 803"/>
    <s v="CUST4552"/>
    <x v="4"/>
    <x v="9"/>
    <x v="1"/>
    <x v="0"/>
    <x v="0"/>
    <s v="Curtain Model-437"/>
    <s v="PROD4775"/>
    <n v="3"/>
    <n v="461.79"/>
    <n v="1385.37"/>
    <n v="0.1"/>
    <n v="138.54"/>
    <n v="1246.83"/>
    <x v="1"/>
    <x v="3"/>
    <n v="0.3"/>
    <n v="374.05"/>
  </r>
  <r>
    <s v="ORD2025003593"/>
    <x v="2"/>
    <s v="Customer 2382"/>
    <s v="CUST4836"/>
    <x v="4"/>
    <x v="11"/>
    <x v="1"/>
    <x v="0"/>
    <x v="3"/>
    <s v="Sofa Model-896"/>
    <s v="PROD1308"/>
    <n v="8"/>
    <n v="246.62"/>
    <n v="1972.96"/>
    <n v="0.2"/>
    <n v="394.59"/>
    <n v="1578.37"/>
    <x v="2"/>
    <x v="3"/>
    <n v="0.25"/>
    <n v="394.59"/>
  </r>
  <r>
    <s v="ORD2025003594"/>
    <x v="128"/>
    <s v="Customer 61"/>
    <s v="CUST2922"/>
    <x v="2"/>
    <x v="14"/>
    <x v="0"/>
    <x v="2"/>
    <x v="11"/>
    <s v="Mobile Model-363"/>
    <s v="PROD2937"/>
    <n v="4"/>
    <n v="642.09"/>
    <n v="2568.36"/>
    <n v="0.05"/>
    <n v="128.41999999999999"/>
    <n v="2439.94"/>
    <x v="3"/>
    <x v="1"/>
    <n v="0.25"/>
    <n v="609.99"/>
  </r>
  <r>
    <s v="ORD2025003595"/>
    <x v="26"/>
    <s v="Customer 1861"/>
    <s v="CUST2850"/>
    <x v="2"/>
    <x v="14"/>
    <x v="0"/>
    <x v="2"/>
    <x v="8"/>
    <s v="Tablet Model-107"/>
    <s v="PROD2701"/>
    <n v="9"/>
    <n v="155.1"/>
    <n v="1395.9"/>
    <n v="0.2"/>
    <n v="279.18"/>
    <n v="1116.72"/>
    <x v="0"/>
    <x v="2"/>
    <n v="0.3"/>
    <n v="335.02"/>
  </r>
  <r>
    <s v="ORD2025003596"/>
    <x v="329"/>
    <s v="Customer 4970"/>
    <s v="CUST9714"/>
    <x v="4"/>
    <x v="7"/>
    <x v="1"/>
    <x v="2"/>
    <x v="8"/>
    <s v="Tablet Model-705"/>
    <s v="PROD1710"/>
    <n v="4"/>
    <n v="570.57000000000005"/>
    <n v="2282.2800000000002"/>
    <n v="0.05"/>
    <n v="114.11"/>
    <n v="2168.17"/>
    <x v="0"/>
    <x v="0"/>
    <n v="0.3"/>
    <n v="650.45000000000005"/>
  </r>
  <r>
    <s v="ORD2025003597"/>
    <x v="285"/>
    <s v="Customer 353"/>
    <s v="CUST9549"/>
    <x v="1"/>
    <x v="1"/>
    <x v="1"/>
    <x v="0"/>
    <x v="2"/>
    <s v="Lamp Model-416"/>
    <s v="PROD7880"/>
    <n v="5"/>
    <n v="799.86"/>
    <n v="3999.3"/>
    <n v="0"/>
    <n v="0"/>
    <n v="3999.3"/>
    <x v="3"/>
    <x v="0"/>
    <n v="0.25"/>
    <n v="999.83"/>
  </r>
  <r>
    <s v="ORD2025003598"/>
    <x v="48"/>
    <s v="Customer 3856"/>
    <s v="CUST7114"/>
    <x v="1"/>
    <x v="1"/>
    <x v="1"/>
    <x v="2"/>
    <x v="8"/>
    <s v="Tablet Model-287"/>
    <s v="PROD7036"/>
    <n v="1"/>
    <n v="968.23"/>
    <n v="968.23"/>
    <n v="0.1"/>
    <n v="96.82"/>
    <n v="871.41"/>
    <x v="3"/>
    <x v="0"/>
    <n v="0.25"/>
    <n v="217.85"/>
  </r>
  <r>
    <s v="ORD2025003599"/>
    <x v="34"/>
    <s v="Customer 3788"/>
    <s v="CUST4301"/>
    <x v="3"/>
    <x v="5"/>
    <x v="1"/>
    <x v="0"/>
    <x v="2"/>
    <s v="Lamp Model-220"/>
    <s v="PROD3355"/>
    <n v="3"/>
    <n v="230.61"/>
    <n v="691.83"/>
    <n v="0.2"/>
    <n v="138.37"/>
    <n v="553.46"/>
    <x v="2"/>
    <x v="0"/>
    <n v="0.3"/>
    <n v="166.04"/>
  </r>
  <r>
    <s v="ORD2025003600"/>
    <x v="123"/>
    <s v="Customer 2259"/>
    <s v="CUST6239"/>
    <x v="3"/>
    <x v="3"/>
    <x v="1"/>
    <x v="1"/>
    <x v="7"/>
    <s v="Jacket Model-320"/>
    <s v="PROD2247"/>
    <n v="4"/>
    <n v="138.26"/>
    <n v="553.04"/>
    <n v="0.1"/>
    <n v="55.3"/>
    <n v="497.74"/>
    <x v="2"/>
    <x v="1"/>
    <n v="0.3"/>
    <n v="149.32"/>
  </r>
  <r>
    <s v="ORD2025003601"/>
    <x v="444"/>
    <s v="Customer 3553"/>
    <s v="CUST2992"/>
    <x v="1"/>
    <x v="4"/>
    <x v="0"/>
    <x v="0"/>
    <x v="3"/>
    <s v="Sofa Model-319"/>
    <s v="PROD7892"/>
    <n v="9"/>
    <n v="907.01"/>
    <n v="8163.09"/>
    <n v="0.1"/>
    <n v="816.31"/>
    <n v="7346.78"/>
    <x v="1"/>
    <x v="3"/>
    <n v="0.15"/>
    <n v="1102.02"/>
  </r>
  <r>
    <s v="ORD2025003602"/>
    <x v="37"/>
    <s v="Customer 265"/>
    <s v="CUST9632"/>
    <x v="3"/>
    <x v="3"/>
    <x v="1"/>
    <x v="0"/>
    <x v="3"/>
    <s v="Sofa Model-783"/>
    <s v="PROD9630"/>
    <n v="3"/>
    <n v="765.41"/>
    <n v="2296.23"/>
    <n v="0.2"/>
    <n v="459.25"/>
    <n v="1836.98"/>
    <x v="0"/>
    <x v="3"/>
    <n v="0.3"/>
    <n v="551.09"/>
  </r>
  <r>
    <s v="ORD2025003603"/>
    <x v="327"/>
    <s v="Customer 2206"/>
    <s v="CUST5457"/>
    <x v="4"/>
    <x v="9"/>
    <x v="1"/>
    <x v="2"/>
    <x v="11"/>
    <s v="Mobile Model-531"/>
    <s v="PROD3839"/>
    <n v="4"/>
    <n v="973.28"/>
    <n v="3893.12"/>
    <n v="0.05"/>
    <n v="194.66"/>
    <n v="3698.46"/>
    <x v="0"/>
    <x v="1"/>
    <n v="0.25"/>
    <n v="924.62"/>
  </r>
  <r>
    <s v="ORD2025003604"/>
    <x v="62"/>
    <s v="Customer 2369"/>
    <s v="CUST6788"/>
    <x v="4"/>
    <x v="9"/>
    <x v="0"/>
    <x v="1"/>
    <x v="1"/>
    <s v="Jeans Model-573"/>
    <s v="PROD4547"/>
    <n v="7"/>
    <n v="576.65"/>
    <n v="4036.55"/>
    <n v="0"/>
    <n v="0"/>
    <n v="4036.55"/>
    <x v="2"/>
    <x v="0"/>
    <n v="0.15"/>
    <n v="605.48"/>
  </r>
  <r>
    <s v="ORD2025003605"/>
    <x v="178"/>
    <s v="Customer 100"/>
    <s v="CUST5967"/>
    <x v="3"/>
    <x v="3"/>
    <x v="1"/>
    <x v="0"/>
    <x v="2"/>
    <s v="Lamp Model-630"/>
    <s v="PROD3049"/>
    <n v="2"/>
    <n v="213.32"/>
    <n v="426.64"/>
    <n v="0"/>
    <n v="0"/>
    <n v="426.64"/>
    <x v="1"/>
    <x v="3"/>
    <n v="0.3"/>
    <n v="127.99"/>
  </r>
  <r>
    <s v="ORD2025003606"/>
    <x v="105"/>
    <s v="Customer 2048"/>
    <s v="CUST5720"/>
    <x v="4"/>
    <x v="7"/>
    <x v="0"/>
    <x v="0"/>
    <x v="3"/>
    <s v="Sofa Model-628"/>
    <s v="PROD6895"/>
    <n v="8"/>
    <n v="691.84"/>
    <n v="5534.72"/>
    <n v="0.2"/>
    <n v="1106.94"/>
    <n v="4427.78"/>
    <x v="0"/>
    <x v="2"/>
    <n v="0.25"/>
    <n v="1106.94"/>
  </r>
  <r>
    <s v="ORD2025003607"/>
    <x v="374"/>
    <s v="Customer 1259"/>
    <s v="CUST2608"/>
    <x v="2"/>
    <x v="12"/>
    <x v="0"/>
    <x v="3"/>
    <x v="6"/>
    <s v="Face Cream Model-388"/>
    <s v="PROD5141"/>
    <n v="4"/>
    <n v="639.19000000000005"/>
    <n v="2556.7600000000002"/>
    <n v="0"/>
    <n v="0"/>
    <n v="2556.7600000000002"/>
    <x v="1"/>
    <x v="2"/>
    <n v="0.3"/>
    <n v="767.03"/>
  </r>
  <r>
    <s v="ORD2025003608"/>
    <x v="388"/>
    <s v="Customer 1315"/>
    <s v="CUST6802"/>
    <x v="0"/>
    <x v="13"/>
    <x v="0"/>
    <x v="3"/>
    <x v="10"/>
    <s v="Perfume Model-447"/>
    <s v="PROD2912"/>
    <n v="4"/>
    <n v="841.91"/>
    <n v="3367.64"/>
    <n v="0.05"/>
    <n v="168.38"/>
    <n v="3199.26"/>
    <x v="1"/>
    <x v="0"/>
    <n v="0.15"/>
    <n v="479.89"/>
  </r>
  <r>
    <s v="ORD2025003609"/>
    <x v="81"/>
    <s v="Customer 967"/>
    <s v="CUST6165"/>
    <x v="2"/>
    <x v="14"/>
    <x v="1"/>
    <x v="1"/>
    <x v="1"/>
    <s v="Jeans Model-303"/>
    <s v="PROD7105"/>
    <n v="1"/>
    <n v="880.99"/>
    <n v="880.99"/>
    <n v="0.2"/>
    <n v="176.2"/>
    <n v="704.79"/>
    <x v="2"/>
    <x v="1"/>
    <n v="0.15"/>
    <n v="105.72"/>
  </r>
  <r>
    <s v="ORD2025003610"/>
    <x v="445"/>
    <s v="Customer 822"/>
    <s v="CUST6571"/>
    <x v="4"/>
    <x v="7"/>
    <x v="0"/>
    <x v="1"/>
    <x v="7"/>
    <s v="Jacket Model-238"/>
    <s v="PROD3684"/>
    <n v="10"/>
    <n v="688.61"/>
    <n v="6886.1"/>
    <n v="0.05"/>
    <n v="344.31"/>
    <n v="6541.79"/>
    <x v="0"/>
    <x v="1"/>
    <n v="0.3"/>
    <n v="1962.54"/>
  </r>
  <r>
    <s v="ORD2025003611"/>
    <x v="381"/>
    <s v="Customer 3164"/>
    <s v="CUST7949"/>
    <x v="3"/>
    <x v="8"/>
    <x v="1"/>
    <x v="0"/>
    <x v="0"/>
    <s v="Curtain Model-657"/>
    <s v="PROD2069"/>
    <n v="10"/>
    <n v="965.74"/>
    <n v="9657.4"/>
    <n v="0"/>
    <n v="0"/>
    <n v="9657.4"/>
    <x v="3"/>
    <x v="3"/>
    <n v="0.15"/>
    <n v="1448.61"/>
  </r>
  <r>
    <s v="ORD2025003612"/>
    <x v="50"/>
    <s v="Customer 2599"/>
    <s v="CUST4766"/>
    <x v="0"/>
    <x v="6"/>
    <x v="1"/>
    <x v="3"/>
    <x v="6"/>
    <s v="Face Cream Model-275"/>
    <s v="PROD9833"/>
    <n v="6"/>
    <n v="326.42"/>
    <n v="1958.52"/>
    <n v="0.05"/>
    <n v="97.93"/>
    <n v="1860.59"/>
    <x v="3"/>
    <x v="2"/>
    <n v="0.3"/>
    <n v="558.17999999999995"/>
  </r>
  <r>
    <s v="ORD2025003613"/>
    <x v="404"/>
    <s v="Customer 2197"/>
    <s v="CUST8060"/>
    <x v="0"/>
    <x v="0"/>
    <x v="1"/>
    <x v="0"/>
    <x v="0"/>
    <s v="Curtain Model-954"/>
    <s v="PROD9985"/>
    <n v="1"/>
    <n v="109.49"/>
    <n v="109.49"/>
    <n v="0.1"/>
    <n v="10.95"/>
    <n v="98.54"/>
    <x v="0"/>
    <x v="0"/>
    <n v="0.15"/>
    <n v="14.78"/>
  </r>
  <r>
    <s v="ORD2025003614"/>
    <x v="160"/>
    <s v="Customer 2705"/>
    <s v="CUST3006"/>
    <x v="2"/>
    <x v="2"/>
    <x v="1"/>
    <x v="1"/>
    <x v="1"/>
    <s v="Jeans Model-612"/>
    <s v="PROD5862"/>
    <n v="4"/>
    <n v="349.47"/>
    <n v="1397.88"/>
    <n v="0.05"/>
    <n v="69.89"/>
    <n v="1327.99"/>
    <x v="1"/>
    <x v="0"/>
    <n v="0.15"/>
    <n v="199.2"/>
  </r>
  <r>
    <s v="ORD2025003615"/>
    <x v="288"/>
    <s v="Customer 3410"/>
    <s v="CUST8262"/>
    <x v="2"/>
    <x v="14"/>
    <x v="0"/>
    <x v="3"/>
    <x v="9"/>
    <s v="Lipstick Model-852"/>
    <s v="PROD3737"/>
    <n v="4"/>
    <n v="711.45"/>
    <n v="2845.8"/>
    <n v="0.2"/>
    <n v="569.16"/>
    <n v="2276.64"/>
    <x v="2"/>
    <x v="2"/>
    <n v="0.25"/>
    <n v="569.16"/>
  </r>
  <r>
    <s v="ORD2025003616"/>
    <x v="42"/>
    <s v="Customer 1605"/>
    <s v="CUST6684"/>
    <x v="0"/>
    <x v="0"/>
    <x v="1"/>
    <x v="0"/>
    <x v="0"/>
    <s v="Curtain Model-932"/>
    <s v="PROD8322"/>
    <n v="5"/>
    <n v="327.2"/>
    <n v="1636"/>
    <n v="0.2"/>
    <n v="327.2"/>
    <n v="1308.8"/>
    <x v="0"/>
    <x v="1"/>
    <n v="0.15"/>
    <n v="196.32"/>
  </r>
  <r>
    <s v="ORD2025003617"/>
    <x v="6"/>
    <s v="Customer 10"/>
    <s v="CUST3431"/>
    <x v="0"/>
    <x v="0"/>
    <x v="1"/>
    <x v="2"/>
    <x v="4"/>
    <s v="Laptop Model-150"/>
    <s v="PROD5970"/>
    <n v="7"/>
    <n v="698.63"/>
    <n v="4890.41"/>
    <n v="0.2"/>
    <n v="978.08"/>
    <n v="3912.33"/>
    <x v="0"/>
    <x v="1"/>
    <n v="0.3"/>
    <n v="1173.7"/>
  </r>
  <r>
    <s v="ORD2025003618"/>
    <x v="286"/>
    <s v="Customer 2350"/>
    <s v="CUST5579"/>
    <x v="0"/>
    <x v="0"/>
    <x v="1"/>
    <x v="3"/>
    <x v="6"/>
    <s v="Face Cream Model-696"/>
    <s v="PROD8966"/>
    <n v="4"/>
    <n v="579.14"/>
    <n v="2316.56"/>
    <n v="0.1"/>
    <n v="231.66"/>
    <n v="2084.9"/>
    <x v="0"/>
    <x v="3"/>
    <n v="0.15"/>
    <n v="312.74"/>
  </r>
  <r>
    <s v="ORD2025003619"/>
    <x v="126"/>
    <s v="Customer 262"/>
    <s v="CUST2559"/>
    <x v="2"/>
    <x v="14"/>
    <x v="0"/>
    <x v="0"/>
    <x v="3"/>
    <s v="Sofa Model-135"/>
    <s v="PROD7970"/>
    <n v="4"/>
    <n v="944.91"/>
    <n v="3779.64"/>
    <n v="0.2"/>
    <n v="755.93"/>
    <n v="3023.71"/>
    <x v="2"/>
    <x v="3"/>
    <n v="0.15"/>
    <n v="453.56"/>
  </r>
  <r>
    <s v="ORD2025003620"/>
    <x v="193"/>
    <s v="Customer 241"/>
    <s v="CUST5704"/>
    <x v="3"/>
    <x v="5"/>
    <x v="1"/>
    <x v="1"/>
    <x v="1"/>
    <s v="Jeans Model-937"/>
    <s v="PROD5495"/>
    <n v="9"/>
    <n v="966.21"/>
    <n v="8695.89"/>
    <n v="0.2"/>
    <n v="1739.18"/>
    <n v="6956.71"/>
    <x v="3"/>
    <x v="0"/>
    <n v="0.3"/>
    <n v="2087.0100000000002"/>
  </r>
  <r>
    <s v="ORD2025003621"/>
    <x v="418"/>
    <s v="Customer 2597"/>
    <s v="CUST8472"/>
    <x v="4"/>
    <x v="9"/>
    <x v="0"/>
    <x v="3"/>
    <x v="9"/>
    <s v="Lipstick Model-638"/>
    <s v="PROD3141"/>
    <n v="4"/>
    <n v="656.13"/>
    <n v="2624.52"/>
    <n v="0.2"/>
    <n v="524.9"/>
    <n v="2099.62"/>
    <x v="0"/>
    <x v="1"/>
    <n v="0.15"/>
    <n v="314.94"/>
  </r>
  <r>
    <s v="ORD2025003622"/>
    <x v="426"/>
    <s v="Customer 2862"/>
    <s v="CUST6034"/>
    <x v="4"/>
    <x v="11"/>
    <x v="1"/>
    <x v="1"/>
    <x v="1"/>
    <s v="Jeans Model-194"/>
    <s v="PROD6949"/>
    <n v="5"/>
    <n v="220.52"/>
    <n v="1102.5999999999999"/>
    <n v="0.2"/>
    <n v="220.52"/>
    <n v="882.08"/>
    <x v="1"/>
    <x v="1"/>
    <n v="0.25"/>
    <n v="220.52"/>
  </r>
  <r>
    <s v="ORD2025003623"/>
    <x v="101"/>
    <s v="Customer 3496"/>
    <s v="CUST2803"/>
    <x v="3"/>
    <x v="8"/>
    <x v="0"/>
    <x v="1"/>
    <x v="7"/>
    <s v="Jacket Model-492"/>
    <s v="PROD4578"/>
    <n v="7"/>
    <n v="462.97"/>
    <n v="3240.79"/>
    <n v="0"/>
    <n v="0"/>
    <n v="3240.79"/>
    <x v="1"/>
    <x v="1"/>
    <n v="0.15"/>
    <n v="486.12"/>
  </r>
  <r>
    <s v="ORD2025003624"/>
    <x v="71"/>
    <s v="Customer 2547"/>
    <s v="CUST1575"/>
    <x v="3"/>
    <x v="3"/>
    <x v="0"/>
    <x v="2"/>
    <x v="11"/>
    <s v="Mobile Model-505"/>
    <s v="PROD4295"/>
    <n v="2"/>
    <n v="515.25"/>
    <n v="1030.5"/>
    <n v="0.2"/>
    <n v="206.1"/>
    <n v="824.4"/>
    <x v="1"/>
    <x v="3"/>
    <n v="0.15"/>
    <n v="123.66"/>
  </r>
  <r>
    <s v="ORD2025003625"/>
    <x v="56"/>
    <s v="Customer 3708"/>
    <s v="CUST1179"/>
    <x v="3"/>
    <x v="3"/>
    <x v="0"/>
    <x v="2"/>
    <x v="11"/>
    <s v="Mobile Model-377"/>
    <s v="PROD6131"/>
    <n v="4"/>
    <n v="286.3"/>
    <n v="1145.2"/>
    <n v="0.1"/>
    <n v="114.52"/>
    <n v="1030.68"/>
    <x v="1"/>
    <x v="2"/>
    <n v="0.15"/>
    <n v="154.6"/>
  </r>
  <r>
    <s v="ORD2025003626"/>
    <x v="319"/>
    <s v="Customer 3731"/>
    <s v="CUST2381"/>
    <x v="1"/>
    <x v="10"/>
    <x v="0"/>
    <x v="1"/>
    <x v="5"/>
    <s v="Shirt Model-135"/>
    <s v="PROD1423"/>
    <n v="1"/>
    <n v="264.39999999999998"/>
    <n v="264.39999999999998"/>
    <n v="0"/>
    <n v="0"/>
    <n v="264.39999999999998"/>
    <x v="0"/>
    <x v="2"/>
    <n v="0.15"/>
    <n v="39.659999999999997"/>
  </r>
  <r>
    <s v="ORD2025003627"/>
    <x v="195"/>
    <s v="Customer 117"/>
    <s v="CUST1819"/>
    <x v="4"/>
    <x v="7"/>
    <x v="1"/>
    <x v="3"/>
    <x v="10"/>
    <s v="Perfume Model-414"/>
    <s v="PROD4110"/>
    <n v="5"/>
    <n v="875.69"/>
    <n v="4378.45"/>
    <n v="0"/>
    <n v="0"/>
    <n v="4378.45"/>
    <x v="0"/>
    <x v="2"/>
    <n v="0.3"/>
    <n v="1313.53"/>
  </r>
  <r>
    <s v="ORD2025003628"/>
    <x v="423"/>
    <s v="Customer 3187"/>
    <s v="CUST9378"/>
    <x v="4"/>
    <x v="7"/>
    <x v="1"/>
    <x v="2"/>
    <x v="4"/>
    <s v="Laptop Model-173"/>
    <s v="PROD8897"/>
    <n v="4"/>
    <n v="597.33000000000004"/>
    <n v="2389.3200000000002"/>
    <n v="0.05"/>
    <n v="119.47"/>
    <n v="2269.85"/>
    <x v="2"/>
    <x v="0"/>
    <n v="0.15"/>
    <n v="340.48"/>
  </r>
  <r>
    <s v="ORD2025003629"/>
    <x v="301"/>
    <s v="Customer 2085"/>
    <s v="CUST3153"/>
    <x v="4"/>
    <x v="9"/>
    <x v="0"/>
    <x v="1"/>
    <x v="5"/>
    <s v="Shirt Model-274"/>
    <s v="PROD4911"/>
    <n v="3"/>
    <n v="746.59"/>
    <n v="2239.77"/>
    <n v="0.1"/>
    <n v="223.98"/>
    <n v="2015.79"/>
    <x v="3"/>
    <x v="1"/>
    <n v="0.25"/>
    <n v="503.95"/>
  </r>
  <r>
    <s v="ORD2025003630"/>
    <x v="359"/>
    <s v="Customer 3378"/>
    <s v="CUST2560"/>
    <x v="1"/>
    <x v="1"/>
    <x v="1"/>
    <x v="2"/>
    <x v="11"/>
    <s v="Mobile Model-192"/>
    <s v="PROD7428"/>
    <n v="9"/>
    <n v="655.43"/>
    <n v="5898.87"/>
    <n v="0"/>
    <n v="0"/>
    <n v="5898.87"/>
    <x v="1"/>
    <x v="3"/>
    <n v="0.25"/>
    <n v="1474.72"/>
  </r>
  <r>
    <s v="ORD2025003631"/>
    <x v="17"/>
    <s v="Customer 715"/>
    <s v="CUST9297"/>
    <x v="2"/>
    <x v="14"/>
    <x v="1"/>
    <x v="3"/>
    <x v="10"/>
    <s v="Perfume Model-982"/>
    <s v="PROD1104"/>
    <n v="6"/>
    <n v="863.67"/>
    <n v="5182.0200000000004"/>
    <n v="0.05"/>
    <n v="259.10000000000002"/>
    <n v="4922.92"/>
    <x v="0"/>
    <x v="0"/>
    <n v="0.3"/>
    <n v="1476.88"/>
  </r>
  <r>
    <s v="ORD2025003632"/>
    <x v="188"/>
    <s v="Customer 204"/>
    <s v="CUST3825"/>
    <x v="0"/>
    <x v="6"/>
    <x v="1"/>
    <x v="3"/>
    <x v="10"/>
    <s v="Perfume Model-750"/>
    <s v="PROD9679"/>
    <n v="10"/>
    <n v="665.81"/>
    <n v="6658.1"/>
    <n v="0.05"/>
    <n v="332.91"/>
    <n v="6325.19"/>
    <x v="2"/>
    <x v="1"/>
    <n v="0.3"/>
    <n v="1897.56"/>
  </r>
  <r>
    <s v="ORD2025003633"/>
    <x v="124"/>
    <s v="Customer 491"/>
    <s v="CUST5181"/>
    <x v="3"/>
    <x v="3"/>
    <x v="1"/>
    <x v="2"/>
    <x v="11"/>
    <s v="Mobile Model-160"/>
    <s v="PROD6406"/>
    <n v="3"/>
    <n v="176.6"/>
    <n v="529.79999999999995"/>
    <n v="0"/>
    <n v="0"/>
    <n v="529.79999999999995"/>
    <x v="2"/>
    <x v="1"/>
    <n v="0.15"/>
    <n v="79.47"/>
  </r>
  <r>
    <s v="ORD2025003634"/>
    <x v="231"/>
    <s v="Customer 132"/>
    <s v="CUST3991"/>
    <x v="0"/>
    <x v="0"/>
    <x v="1"/>
    <x v="2"/>
    <x v="11"/>
    <s v="Mobile Model-642"/>
    <s v="PROD1426"/>
    <n v="10"/>
    <n v="492.87"/>
    <n v="4928.7"/>
    <n v="0.1"/>
    <n v="492.87"/>
    <n v="4435.83"/>
    <x v="3"/>
    <x v="1"/>
    <n v="0.15"/>
    <n v="665.37"/>
  </r>
  <r>
    <s v="ORD2025003635"/>
    <x v="416"/>
    <s v="Customer 2537"/>
    <s v="CUST3753"/>
    <x v="3"/>
    <x v="3"/>
    <x v="1"/>
    <x v="3"/>
    <x v="6"/>
    <s v="Face Cream Model-580"/>
    <s v="PROD6504"/>
    <n v="5"/>
    <n v="697.72"/>
    <n v="3488.6"/>
    <n v="0.05"/>
    <n v="174.43"/>
    <n v="3314.17"/>
    <x v="0"/>
    <x v="2"/>
    <n v="0.15"/>
    <n v="497.13"/>
  </r>
  <r>
    <s v="ORD2025003636"/>
    <x v="206"/>
    <s v="Customer 4676"/>
    <s v="CUST9688"/>
    <x v="1"/>
    <x v="4"/>
    <x v="0"/>
    <x v="1"/>
    <x v="5"/>
    <s v="Shirt Model-356"/>
    <s v="PROD5079"/>
    <n v="2"/>
    <n v="798.68"/>
    <n v="1597.36"/>
    <n v="0.2"/>
    <n v="319.47000000000003"/>
    <n v="1277.8900000000001"/>
    <x v="1"/>
    <x v="2"/>
    <n v="0.15"/>
    <n v="191.68"/>
  </r>
  <r>
    <s v="ORD2025003637"/>
    <x v="363"/>
    <s v="Customer 3902"/>
    <s v="CUST4891"/>
    <x v="2"/>
    <x v="2"/>
    <x v="0"/>
    <x v="3"/>
    <x v="10"/>
    <s v="Perfume Model-136"/>
    <s v="PROD7353"/>
    <n v="2"/>
    <n v="178.48"/>
    <n v="356.96"/>
    <n v="0.2"/>
    <n v="71.39"/>
    <n v="285.57"/>
    <x v="0"/>
    <x v="2"/>
    <n v="0.25"/>
    <n v="71.39"/>
  </r>
  <r>
    <s v="ORD2025003638"/>
    <x v="100"/>
    <s v="Customer 1480"/>
    <s v="CUST3223"/>
    <x v="2"/>
    <x v="12"/>
    <x v="1"/>
    <x v="0"/>
    <x v="2"/>
    <s v="Lamp Model-433"/>
    <s v="PROD2605"/>
    <n v="1"/>
    <n v="466.11"/>
    <n v="466.11"/>
    <n v="0.05"/>
    <n v="23.31"/>
    <n v="442.8"/>
    <x v="0"/>
    <x v="3"/>
    <n v="0.3"/>
    <n v="132.84"/>
  </r>
  <r>
    <s v="ORD2025003639"/>
    <x v="89"/>
    <s v="Customer 4157"/>
    <s v="CUST4392"/>
    <x v="3"/>
    <x v="8"/>
    <x v="0"/>
    <x v="1"/>
    <x v="1"/>
    <s v="Jeans Model-373"/>
    <s v="PROD6231"/>
    <n v="5"/>
    <n v="187.35"/>
    <n v="936.75"/>
    <n v="0.05"/>
    <n v="46.84"/>
    <n v="889.91"/>
    <x v="2"/>
    <x v="0"/>
    <n v="0.25"/>
    <n v="222.48"/>
  </r>
  <r>
    <s v="ORD2025003640"/>
    <x v="299"/>
    <s v="Customer 9"/>
    <s v="CUST6969"/>
    <x v="0"/>
    <x v="6"/>
    <x v="0"/>
    <x v="1"/>
    <x v="1"/>
    <s v="Jeans Model-874"/>
    <s v="PROD9672"/>
    <n v="4"/>
    <n v="704.99"/>
    <n v="2819.96"/>
    <n v="0.05"/>
    <n v="141"/>
    <n v="2678.96"/>
    <x v="0"/>
    <x v="3"/>
    <n v="0.25"/>
    <n v="669.74"/>
  </r>
  <r>
    <s v="ORD2025003641"/>
    <x v="318"/>
    <s v="Customer 2947"/>
    <s v="CUST8517"/>
    <x v="0"/>
    <x v="6"/>
    <x v="0"/>
    <x v="0"/>
    <x v="0"/>
    <s v="Curtain Model-750"/>
    <s v="PROD9307"/>
    <n v="3"/>
    <n v="537.76"/>
    <n v="1613.28"/>
    <n v="0.1"/>
    <n v="161.33000000000001"/>
    <n v="1451.95"/>
    <x v="1"/>
    <x v="2"/>
    <n v="0.25"/>
    <n v="362.99"/>
  </r>
  <r>
    <s v="ORD2025003642"/>
    <x v="316"/>
    <s v="Customer 1871"/>
    <s v="CUST3370"/>
    <x v="1"/>
    <x v="1"/>
    <x v="1"/>
    <x v="0"/>
    <x v="2"/>
    <s v="Lamp Model-789"/>
    <s v="PROD8643"/>
    <n v="8"/>
    <n v="442.32"/>
    <n v="3538.56"/>
    <n v="0.05"/>
    <n v="176.93"/>
    <n v="3361.63"/>
    <x v="3"/>
    <x v="0"/>
    <n v="0.3"/>
    <n v="1008.49"/>
  </r>
  <r>
    <s v="ORD2025003643"/>
    <x v="274"/>
    <s v="Customer 2060"/>
    <s v="CUST5456"/>
    <x v="2"/>
    <x v="12"/>
    <x v="1"/>
    <x v="0"/>
    <x v="2"/>
    <s v="Lamp Model-708"/>
    <s v="PROD7944"/>
    <n v="2"/>
    <n v="396.32"/>
    <n v="792.64"/>
    <n v="0"/>
    <n v="0"/>
    <n v="792.64"/>
    <x v="0"/>
    <x v="2"/>
    <n v="0.15"/>
    <n v="118.9"/>
  </r>
  <r>
    <s v="ORD2025003644"/>
    <x v="335"/>
    <s v="Customer 1284"/>
    <s v="CUST4785"/>
    <x v="2"/>
    <x v="12"/>
    <x v="1"/>
    <x v="2"/>
    <x v="4"/>
    <s v="Laptop Model-781"/>
    <s v="PROD6141"/>
    <n v="1"/>
    <n v="557.34"/>
    <n v="557.34"/>
    <n v="0.1"/>
    <n v="55.73"/>
    <n v="501.61"/>
    <x v="3"/>
    <x v="0"/>
    <n v="0.3"/>
    <n v="150.47999999999999"/>
  </r>
  <r>
    <s v="ORD2025003645"/>
    <x v="121"/>
    <s v="Customer 138"/>
    <s v="CUST1887"/>
    <x v="3"/>
    <x v="8"/>
    <x v="1"/>
    <x v="1"/>
    <x v="1"/>
    <s v="Jeans Model-178"/>
    <s v="PROD9637"/>
    <n v="8"/>
    <n v="649.32000000000005"/>
    <n v="5194.5600000000004"/>
    <n v="0"/>
    <n v="0"/>
    <n v="5194.5600000000004"/>
    <x v="2"/>
    <x v="3"/>
    <n v="0.3"/>
    <n v="1558.37"/>
  </r>
  <r>
    <s v="ORD2025003646"/>
    <x v="12"/>
    <s v="Customer 674"/>
    <s v="CUST8067"/>
    <x v="3"/>
    <x v="5"/>
    <x v="0"/>
    <x v="2"/>
    <x v="11"/>
    <s v="Mobile Model-904"/>
    <s v="PROD5107"/>
    <n v="5"/>
    <n v="857.98"/>
    <n v="4289.8999999999996"/>
    <n v="0.2"/>
    <n v="857.98"/>
    <n v="3431.92"/>
    <x v="1"/>
    <x v="2"/>
    <n v="0.15"/>
    <n v="514.79"/>
  </r>
  <r>
    <s v="ORD2025003647"/>
    <x v="424"/>
    <s v="Customer 2008"/>
    <s v="CUST5754"/>
    <x v="2"/>
    <x v="2"/>
    <x v="0"/>
    <x v="3"/>
    <x v="9"/>
    <s v="Lipstick Model-790"/>
    <s v="PROD2049"/>
    <n v="10"/>
    <n v="526.54999999999995"/>
    <n v="5265.5"/>
    <n v="0.05"/>
    <n v="263.27999999999997"/>
    <n v="5002.22"/>
    <x v="3"/>
    <x v="2"/>
    <n v="0.3"/>
    <n v="1500.67"/>
  </r>
  <r>
    <s v="ORD2025003648"/>
    <x v="283"/>
    <s v="Customer 4324"/>
    <s v="CUST3932"/>
    <x v="3"/>
    <x v="3"/>
    <x v="1"/>
    <x v="1"/>
    <x v="7"/>
    <s v="Jacket Model-649"/>
    <s v="PROD9140"/>
    <n v="9"/>
    <n v="455.66"/>
    <n v="4100.9399999999996"/>
    <n v="0.05"/>
    <n v="205.05"/>
    <n v="3895.89"/>
    <x v="2"/>
    <x v="1"/>
    <n v="0.25"/>
    <n v="973.97"/>
  </r>
  <r>
    <s v="ORD2025003649"/>
    <x v="397"/>
    <s v="Customer 1573"/>
    <s v="CUST5175"/>
    <x v="3"/>
    <x v="5"/>
    <x v="0"/>
    <x v="3"/>
    <x v="10"/>
    <s v="Perfume Model-420"/>
    <s v="PROD5413"/>
    <n v="9"/>
    <n v="628.78"/>
    <n v="5659.02"/>
    <n v="0.05"/>
    <n v="282.95"/>
    <n v="5376.07"/>
    <x v="3"/>
    <x v="2"/>
    <n v="0.25"/>
    <n v="1344.02"/>
  </r>
  <r>
    <s v="ORD2025003650"/>
    <x v="79"/>
    <s v="Customer 4732"/>
    <s v="CUST1100"/>
    <x v="1"/>
    <x v="10"/>
    <x v="0"/>
    <x v="1"/>
    <x v="1"/>
    <s v="Jeans Model-300"/>
    <s v="PROD9587"/>
    <n v="4"/>
    <n v="925.83"/>
    <n v="3703.32"/>
    <n v="0.2"/>
    <n v="740.66"/>
    <n v="2962.66"/>
    <x v="3"/>
    <x v="2"/>
    <n v="0.25"/>
    <n v="740.66"/>
  </r>
  <r>
    <s v="ORD2025003651"/>
    <x v="182"/>
    <s v="Customer 2036"/>
    <s v="CUST9152"/>
    <x v="0"/>
    <x v="0"/>
    <x v="1"/>
    <x v="2"/>
    <x v="8"/>
    <s v="Tablet Model-695"/>
    <s v="PROD3114"/>
    <n v="9"/>
    <n v="205.61"/>
    <n v="1850.49"/>
    <n v="0.2"/>
    <n v="370.1"/>
    <n v="1480.39"/>
    <x v="2"/>
    <x v="0"/>
    <n v="0.3"/>
    <n v="444.12"/>
  </r>
  <r>
    <s v="ORD2025003652"/>
    <x v="124"/>
    <s v="Customer 3707"/>
    <s v="CUST8178"/>
    <x v="3"/>
    <x v="8"/>
    <x v="1"/>
    <x v="2"/>
    <x v="8"/>
    <s v="Tablet Model-810"/>
    <s v="PROD8791"/>
    <n v="5"/>
    <n v="503.92"/>
    <n v="2519.6"/>
    <n v="0"/>
    <n v="0"/>
    <n v="2519.6"/>
    <x v="1"/>
    <x v="3"/>
    <n v="0.3"/>
    <n v="755.88"/>
  </r>
  <r>
    <s v="ORD2025003653"/>
    <x v="192"/>
    <s v="Customer 3013"/>
    <s v="CUST7653"/>
    <x v="1"/>
    <x v="1"/>
    <x v="1"/>
    <x v="2"/>
    <x v="4"/>
    <s v="Laptop Model-652"/>
    <s v="PROD9021"/>
    <n v="1"/>
    <n v="448.61"/>
    <n v="448.61"/>
    <n v="0.05"/>
    <n v="22.43"/>
    <n v="426.18"/>
    <x v="1"/>
    <x v="3"/>
    <n v="0.3"/>
    <n v="127.85"/>
  </r>
  <r>
    <s v="ORD2025003654"/>
    <x v="411"/>
    <s v="Customer 1782"/>
    <s v="CUST3433"/>
    <x v="0"/>
    <x v="13"/>
    <x v="1"/>
    <x v="1"/>
    <x v="1"/>
    <s v="Jeans Model-592"/>
    <s v="PROD6002"/>
    <n v="1"/>
    <n v="128.61000000000001"/>
    <n v="128.61000000000001"/>
    <n v="0"/>
    <n v="0"/>
    <n v="128.61000000000001"/>
    <x v="3"/>
    <x v="3"/>
    <n v="0.15"/>
    <n v="19.29"/>
  </r>
  <r>
    <s v="ORD2025003655"/>
    <x v="121"/>
    <s v="Customer 4790"/>
    <s v="CUST3248"/>
    <x v="2"/>
    <x v="12"/>
    <x v="1"/>
    <x v="3"/>
    <x v="9"/>
    <s v="Lipstick Model-302"/>
    <s v="PROD8538"/>
    <n v="3"/>
    <n v="512.17999999999995"/>
    <n v="1536.54"/>
    <n v="0"/>
    <n v="0"/>
    <n v="1536.54"/>
    <x v="3"/>
    <x v="3"/>
    <n v="0.15"/>
    <n v="230.48"/>
  </r>
  <r>
    <s v="ORD2025003656"/>
    <x v="238"/>
    <s v="Customer 2481"/>
    <s v="CUST7191"/>
    <x v="4"/>
    <x v="7"/>
    <x v="1"/>
    <x v="0"/>
    <x v="0"/>
    <s v="Curtain Model-626"/>
    <s v="PROD3226"/>
    <n v="6"/>
    <n v="347.58"/>
    <n v="2085.48"/>
    <n v="0.05"/>
    <n v="104.27"/>
    <n v="1981.21"/>
    <x v="2"/>
    <x v="0"/>
    <n v="0.3"/>
    <n v="594.36"/>
  </r>
  <r>
    <s v="ORD2025003657"/>
    <x v="118"/>
    <s v="Customer 2239"/>
    <s v="CUST6772"/>
    <x v="2"/>
    <x v="2"/>
    <x v="0"/>
    <x v="0"/>
    <x v="2"/>
    <s v="Lamp Model-198"/>
    <s v="PROD5495"/>
    <n v="1"/>
    <n v="797.42"/>
    <n v="797.42"/>
    <n v="0.05"/>
    <n v="39.869999999999997"/>
    <n v="757.55"/>
    <x v="0"/>
    <x v="2"/>
    <n v="0.3"/>
    <n v="227.26"/>
  </r>
  <r>
    <s v="ORD2025003658"/>
    <x v="143"/>
    <s v="Customer 978"/>
    <s v="CUST2277"/>
    <x v="1"/>
    <x v="10"/>
    <x v="1"/>
    <x v="1"/>
    <x v="7"/>
    <s v="Jacket Model-538"/>
    <s v="PROD5279"/>
    <n v="7"/>
    <n v="378.76"/>
    <n v="2651.32"/>
    <n v="0.2"/>
    <n v="530.26"/>
    <n v="2121.06"/>
    <x v="3"/>
    <x v="1"/>
    <n v="0.15"/>
    <n v="318.16000000000003"/>
  </r>
  <r>
    <s v="ORD2025003659"/>
    <x v="193"/>
    <s v="Customer 882"/>
    <s v="CUST3721"/>
    <x v="3"/>
    <x v="3"/>
    <x v="1"/>
    <x v="1"/>
    <x v="5"/>
    <s v="Shirt Model-678"/>
    <s v="PROD7800"/>
    <n v="8"/>
    <n v="983.53"/>
    <n v="7868.24"/>
    <n v="0.1"/>
    <n v="786.82"/>
    <n v="7081.42"/>
    <x v="3"/>
    <x v="2"/>
    <n v="0.25"/>
    <n v="1770.36"/>
  </r>
  <r>
    <s v="ORD2025003660"/>
    <x v="306"/>
    <s v="Customer 1808"/>
    <s v="CUST8644"/>
    <x v="1"/>
    <x v="4"/>
    <x v="0"/>
    <x v="1"/>
    <x v="1"/>
    <s v="Jeans Model-271"/>
    <s v="PROD7931"/>
    <n v="4"/>
    <n v="458.72"/>
    <n v="1834.88"/>
    <n v="0.2"/>
    <n v="366.98"/>
    <n v="1467.9"/>
    <x v="0"/>
    <x v="0"/>
    <n v="0.25"/>
    <n v="366.98"/>
  </r>
  <r>
    <s v="ORD2025003661"/>
    <x v="333"/>
    <s v="Customer 3223"/>
    <s v="CUST5075"/>
    <x v="0"/>
    <x v="0"/>
    <x v="0"/>
    <x v="0"/>
    <x v="2"/>
    <s v="Lamp Model-563"/>
    <s v="PROD7728"/>
    <n v="5"/>
    <n v="204.72"/>
    <n v="1023.6"/>
    <n v="0.2"/>
    <n v="204.72"/>
    <n v="818.88"/>
    <x v="0"/>
    <x v="3"/>
    <n v="0.25"/>
    <n v="204.72"/>
  </r>
  <r>
    <s v="ORD2025003662"/>
    <x v="154"/>
    <s v="Customer 3618"/>
    <s v="CUST5246"/>
    <x v="1"/>
    <x v="10"/>
    <x v="1"/>
    <x v="2"/>
    <x v="11"/>
    <s v="Mobile Model-671"/>
    <s v="PROD3747"/>
    <n v="2"/>
    <n v="946.62"/>
    <n v="1893.24"/>
    <n v="0"/>
    <n v="0"/>
    <n v="1893.24"/>
    <x v="2"/>
    <x v="3"/>
    <n v="0.25"/>
    <n v="473.31"/>
  </r>
  <r>
    <s v="ORD2025003663"/>
    <x v="7"/>
    <s v="Customer 839"/>
    <s v="CUST7948"/>
    <x v="3"/>
    <x v="5"/>
    <x v="1"/>
    <x v="2"/>
    <x v="8"/>
    <s v="Tablet Model-186"/>
    <s v="PROD4183"/>
    <n v="6"/>
    <n v="765.04"/>
    <n v="4590.24"/>
    <n v="0.05"/>
    <n v="229.51"/>
    <n v="4360.7299999999996"/>
    <x v="0"/>
    <x v="3"/>
    <n v="0.25"/>
    <n v="1090.18"/>
  </r>
  <r>
    <s v="ORD2025003664"/>
    <x v="388"/>
    <s v="Customer 1999"/>
    <s v="CUST7639"/>
    <x v="0"/>
    <x v="6"/>
    <x v="0"/>
    <x v="2"/>
    <x v="11"/>
    <s v="Mobile Model-192"/>
    <s v="PROD2866"/>
    <n v="5"/>
    <n v="679.3"/>
    <n v="3396.5"/>
    <n v="0.1"/>
    <n v="339.65"/>
    <n v="3056.85"/>
    <x v="3"/>
    <x v="1"/>
    <n v="0.15"/>
    <n v="458.53"/>
  </r>
  <r>
    <s v="ORD2025003665"/>
    <x v="42"/>
    <s v="Customer 2078"/>
    <s v="CUST9924"/>
    <x v="4"/>
    <x v="9"/>
    <x v="1"/>
    <x v="1"/>
    <x v="1"/>
    <s v="Jeans Model-223"/>
    <s v="PROD1569"/>
    <n v="8"/>
    <n v="635.19000000000005"/>
    <n v="5081.5200000000004"/>
    <n v="0.2"/>
    <n v="1016.3"/>
    <n v="4065.22"/>
    <x v="1"/>
    <x v="3"/>
    <n v="0.3"/>
    <n v="1219.57"/>
  </r>
  <r>
    <s v="ORD2025003666"/>
    <x v="320"/>
    <s v="Customer 37"/>
    <s v="CUST9599"/>
    <x v="0"/>
    <x v="13"/>
    <x v="1"/>
    <x v="0"/>
    <x v="0"/>
    <s v="Curtain Model-697"/>
    <s v="PROD5950"/>
    <n v="9"/>
    <n v="724.47"/>
    <n v="6520.23"/>
    <n v="0.1"/>
    <n v="652.02"/>
    <n v="5868.21"/>
    <x v="3"/>
    <x v="3"/>
    <n v="0.25"/>
    <n v="1467.05"/>
  </r>
  <r>
    <s v="ORD2025003667"/>
    <x v="23"/>
    <s v="Customer 4520"/>
    <s v="CUST6793"/>
    <x v="2"/>
    <x v="14"/>
    <x v="1"/>
    <x v="3"/>
    <x v="9"/>
    <s v="Lipstick Model-896"/>
    <s v="PROD4420"/>
    <n v="8"/>
    <n v="886.96"/>
    <n v="7095.68"/>
    <n v="0"/>
    <n v="0"/>
    <n v="7095.68"/>
    <x v="1"/>
    <x v="2"/>
    <n v="0.25"/>
    <n v="1773.92"/>
  </r>
  <r>
    <s v="ORD2025003668"/>
    <x v="188"/>
    <s v="Customer 727"/>
    <s v="CUST7512"/>
    <x v="4"/>
    <x v="11"/>
    <x v="1"/>
    <x v="1"/>
    <x v="7"/>
    <s v="Jacket Model-659"/>
    <s v="PROD9134"/>
    <n v="9"/>
    <n v="598.33000000000004"/>
    <n v="5384.97"/>
    <n v="0"/>
    <n v="0"/>
    <n v="5384.97"/>
    <x v="0"/>
    <x v="0"/>
    <n v="0.3"/>
    <n v="1615.49"/>
  </r>
  <r>
    <s v="ORD2025003669"/>
    <x v="95"/>
    <s v="Customer 3976"/>
    <s v="CUST6811"/>
    <x v="1"/>
    <x v="10"/>
    <x v="1"/>
    <x v="0"/>
    <x v="3"/>
    <s v="Sofa Model-349"/>
    <s v="PROD6352"/>
    <n v="5"/>
    <n v="951.33"/>
    <n v="4756.6499999999996"/>
    <n v="0"/>
    <n v="0"/>
    <n v="4756.6499999999996"/>
    <x v="0"/>
    <x v="1"/>
    <n v="0.3"/>
    <n v="1426.99"/>
  </r>
  <r>
    <s v="ORD2025003670"/>
    <x v="121"/>
    <s v="Customer 1030"/>
    <s v="CUST1904"/>
    <x v="2"/>
    <x v="12"/>
    <x v="0"/>
    <x v="3"/>
    <x v="10"/>
    <s v="Perfume Model-282"/>
    <s v="PROD1274"/>
    <n v="10"/>
    <n v="112.27"/>
    <n v="1122.7"/>
    <n v="0.05"/>
    <n v="56.14"/>
    <n v="1066.56"/>
    <x v="3"/>
    <x v="0"/>
    <n v="0.3"/>
    <n v="319.97000000000003"/>
  </r>
  <r>
    <s v="ORD2025003671"/>
    <x v="124"/>
    <s v="Customer 2245"/>
    <s v="CUST8515"/>
    <x v="3"/>
    <x v="5"/>
    <x v="1"/>
    <x v="1"/>
    <x v="5"/>
    <s v="Shirt Model-998"/>
    <s v="PROD2302"/>
    <n v="2"/>
    <n v="763.94"/>
    <n v="1527.88"/>
    <n v="0"/>
    <n v="0"/>
    <n v="1527.88"/>
    <x v="3"/>
    <x v="0"/>
    <n v="0.3"/>
    <n v="458.36"/>
  </r>
  <r>
    <s v="ORD2025003672"/>
    <x v="15"/>
    <s v="Customer 728"/>
    <s v="CUST3228"/>
    <x v="2"/>
    <x v="2"/>
    <x v="0"/>
    <x v="2"/>
    <x v="8"/>
    <s v="Tablet Model-821"/>
    <s v="PROD9983"/>
    <n v="10"/>
    <n v="171.81"/>
    <n v="1718.1"/>
    <n v="0.2"/>
    <n v="343.62"/>
    <n v="1374.48"/>
    <x v="1"/>
    <x v="3"/>
    <n v="0.3"/>
    <n v="412.34"/>
  </r>
  <r>
    <s v="ORD2025003673"/>
    <x v="395"/>
    <s v="Customer 4658"/>
    <s v="CUST7400"/>
    <x v="4"/>
    <x v="7"/>
    <x v="1"/>
    <x v="3"/>
    <x v="6"/>
    <s v="Face Cream Model-504"/>
    <s v="PROD6119"/>
    <n v="10"/>
    <n v="444.6"/>
    <n v="4446"/>
    <n v="0.05"/>
    <n v="222.3"/>
    <n v="4223.7"/>
    <x v="0"/>
    <x v="0"/>
    <n v="0.3"/>
    <n v="1267.1099999999999"/>
  </r>
  <r>
    <s v="ORD2025003674"/>
    <x v="206"/>
    <s v="Customer 3098"/>
    <s v="CUST9606"/>
    <x v="4"/>
    <x v="7"/>
    <x v="0"/>
    <x v="2"/>
    <x v="4"/>
    <s v="Laptop Model-101"/>
    <s v="PROD4788"/>
    <n v="10"/>
    <n v="298.41000000000003"/>
    <n v="2984.1"/>
    <n v="0.2"/>
    <n v="596.82000000000005"/>
    <n v="2387.2800000000002"/>
    <x v="3"/>
    <x v="3"/>
    <n v="0.3"/>
    <n v="716.18"/>
  </r>
  <r>
    <s v="ORD2025003675"/>
    <x v="322"/>
    <s v="Customer 2323"/>
    <s v="CUST8439"/>
    <x v="3"/>
    <x v="5"/>
    <x v="1"/>
    <x v="1"/>
    <x v="1"/>
    <s v="Jeans Model-704"/>
    <s v="PROD4283"/>
    <n v="2"/>
    <n v="370.09"/>
    <n v="740.18"/>
    <n v="0.1"/>
    <n v="74.02"/>
    <n v="666.16"/>
    <x v="0"/>
    <x v="0"/>
    <n v="0.3"/>
    <n v="199.85"/>
  </r>
  <r>
    <s v="ORD2025003676"/>
    <x v="153"/>
    <s v="Customer 4993"/>
    <s v="CUST8938"/>
    <x v="0"/>
    <x v="6"/>
    <x v="0"/>
    <x v="1"/>
    <x v="5"/>
    <s v="Shirt Model-235"/>
    <s v="PROD3432"/>
    <n v="4"/>
    <n v="524.47"/>
    <n v="2097.88"/>
    <n v="0.1"/>
    <n v="209.79"/>
    <n v="1888.09"/>
    <x v="3"/>
    <x v="2"/>
    <n v="0.3"/>
    <n v="566.42999999999995"/>
  </r>
  <r>
    <s v="ORD2025003677"/>
    <x v="7"/>
    <s v="Customer 4508"/>
    <s v="CUST2890"/>
    <x v="1"/>
    <x v="10"/>
    <x v="0"/>
    <x v="2"/>
    <x v="11"/>
    <s v="Mobile Model-586"/>
    <s v="PROD6942"/>
    <n v="9"/>
    <n v="343.2"/>
    <n v="3088.8"/>
    <n v="0.2"/>
    <n v="617.76"/>
    <n v="2471.04"/>
    <x v="0"/>
    <x v="2"/>
    <n v="0.25"/>
    <n v="617.76"/>
  </r>
  <r>
    <s v="ORD2025003678"/>
    <x v="188"/>
    <s v="Customer 142"/>
    <s v="CUST2142"/>
    <x v="4"/>
    <x v="7"/>
    <x v="0"/>
    <x v="1"/>
    <x v="5"/>
    <s v="Shirt Model-604"/>
    <s v="PROD1739"/>
    <n v="2"/>
    <n v="790.41"/>
    <n v="1580.82"/>
    <n v="0.05"/>
    <n v="79.040000000000006"/>
    <n v="1501.78"/>
    <x v="0"/>
    <x v="0"/>
    <n v="0.3"/>
    <n v="450.53"/>
  </r>
  <r>
    <s v="ORD2025003679"/>
    <x v="56"/>
    <s v="Customer 1672"/>
    <s v="CUST9806"/>
    <x v="3"/>
    <x v="5"/>
    <x v="0"/>
    <x v="0"/>
    <x v="3"/>
    <s v="Sofa Model-202"/>
    <s v="PROD6348"/>
    <n v="6"/>
    <n v="993.4"/>
    <n v="5960.4"/>
    <n v="0"/>
    <n v="0"/>
    <n v="5960.4"/>
    <x v="3"/>
    <x v="2"/>
    <n v="0.25"/>
    <n v="1490.1"/>
  </r>
  <r>
    <s v="ORD2025003680"/>
    <x v="36"/>
    <s v="Customer 3600"/>
    <s v="CUST9306"/>
    <x v="4"/>
    <x v="11"/>
    <x v="0"/>
    <x v="2"/>
    <x v="8"/>
    <s v="Tablet Model-577"/>
    <s v="PROD9816"/>
    <n v="8"/>
    <n v="705.44"/>
    <n v="5643.52"/>
    <n v="0"/>
    <n v="0"/>
    <n v="5643.52"/>
    <x v="0"/>
    <x v="0"/>
    <n v="0.3"/>
    <n v="1693.06"/>
  </r>
  <r>
    <s v="ORD2025003681"/>
    <x v="54"/>
    <s v="Customer 3078"/>
    <s v="CUST4158"/>
    <x v="3"/>
    <x v="3"/>
    <x v="0"/>
    <x v="1"/>
    <x v="1"/>
    <s v="Jeans Model-705"/>
    <s v="PROD2167"/>
    <n v="3"/>
    <n v="503.6"/>
    <n v="1510.8"/>
    <n v="0"/>
    <n v="0"/>
    <n v="1510.8"/>
    <x v="0"/>
    <x v="3"/>
    <n v="0.15"/>
    <n v="226.62"/>
  </r>
  <r>
    <s v="ORD2025003682"/>
    <x v="256"/>
    <s v="Customer 4977"/>
    <s v="CUST8620"/>
    <x v="2"/>
    <x v="14"/>
    <x v="1"/>
    <x v="0"/>
    <x v="0"/>
    <s v="Curtain Model-700"/>
    <s v="PROD3502"/>
    <n v="6"/>
    <n v="482.43"/>
    <n v="2894.58"/>
    <n v="0.1"/>
    <n v="289.45999999999998"/>
    <n v="2605.12"/>
    <x v="0"/>
    <x v="0"/>
    <n v="0.25"/>
    <n v="651.28"/>
  </r>
  <r>
    <s v="ORD2025003683"/>
    <x v="262"/>
    <s v="Customer 4243"/>
    <s v="CUST2122"/>
    <x v="3"/>
    <x v="8"/>
    <x v="1"/>
    <x v="0"/>
    <x v="2"/>
    <s v="Lamp Model-620"/>
    <s v="PROD7672"/>
    <n v="4"/>
    <n v="627.51"/>
    <n v="2510.04"/>
    <n v="0.1"/>
    <n v="251"/>
    <n v="2259.04"/>
    <x v="1"/>
    <x v="2"/>
    <n v="0.25"/>
    <n v="564.76"/>
  </r>
  <r>
    <s v="ORD2025003684"/>
    <x v="254"/>
    <s v="Customer 454"/>
    <s v="CUST6862"/>
    <x v="0"/>
    <x v="6"/>
    <x v="1"/>
    <x v="1"/>
    <x v="1"/>
    <s v="Jeans Model-416"/>
    <s v="PROD2220"/>
    <n v="8"/>
    <n v="993.29"/>
    <n v="7946.32"/>
    <n v="0.05"/>
    <n v="397.32"/>
    <n v="7549"/>
    <x v="0"/>
    <x v="0"/>
    <n v="0.25"/>
    <n v="1887.25"/>
  </r>
  <r>
    <s v="ORD2025003685"/>
    <x v="112"/>
    <s v="Customer 4026"/>
    <s v="CUST1783"/>
    <x v="2"/>
    <x v="2"/>
    <x v="1"/>
    <x v="0"/>
    <x v="3"/>
    <s v="Sofa Model-418"/>
    <s v="PROD6719"/>
    <n v="10"/>
    <n v="299.75"/>
    <n v="2997.5"/>
    <n v="0"/>
    <n v="0"/>
    <n v="2997.5"/>
    <x v="0"/>
    <x v="1"/>
    <n v="0.15"/>
    <n v="449.62"/>
  </r>
  <r>
    <s v="ORD2025003686"/>
    <x v="101"/>
    <s v="Customer 1561"/>
    <s v="CUST3792"/>
    <x v="0"/>
    <x v="6"/>
    <x v="1"/>
    <x v="0"/>
    <x v="3"/>
    <s v="Sofa Model-518"/>
    <s v="PROD2019"/>
    <n v="8"/>
    <n v="595.27"/>
    <n v="4762.16"/>
    <n v="0"/>
    <n v="0"/>
    <n v="4762.16"/>
    <x v="1"/>
    <x v="2"/>
    <n v="0.25"/>
    <n v="1190.54"/>
  </r>
  <r>
    <s v="ORD2025003687"/>
    <x v="223"/>
    <s v="Customer 2160"/>
    <s v="CUST1179"/>
    <x v="3"/>
    <x v="8"/>
    <x v="0"/>
    <x v="0"/>
    <x v="3"/>
    <s v="Sofa Model-724"/>
    <s v="PROD1681"/>
    <n v="3"/>
    <n v="676.46"/>
    <n v="2029.38"/>
    <n v="0.2"/>
    <n v="405.88"/>
    <n v="1623.5"/>
    <x v="2"/>
    <x v="0"/>
    <n v="0.3"/>
    <n v="487.05"/>
  </r>
  <r>
    <s v="ORD2025003688"/>
    <x v="173"/>
    <s v="Customer 3842"/>
    <s v="CUST2738"/>
    <x v="0"/>
    <x v="6"/>
    <x v="0"/>
    <x v="2"/>
    <x v="4"/>
    <s v="Laptop Model-555"/>
    <s v="PROD6917"/>
    <n v="2"/>
    <n v="596.17999999999995"/>
    <n v="1192.3599999999999"/>
    <n v="0.2"/>
    <n v="238.47"/>
    <n v="953.89"/>
    <x v="3"/>
    <x v="3"/>
    <n v="0.25"/>
    <n v="238.47"/>
  </r>
  <r>
    <s v="ORD2025003689"/>
    <x v="86"/>
    <s v="Customer 4841"/>
    <s v="CUST3935"/>
    <x v="1"/>
    <x v="4"/>
    <x v="1"/>
    <x v="3"/>
    <x v="9"/>
    <s v="Lipstick Model-395"/>
    <s v="PROD5538"/>
    <n v="5"/>
    <n v="609.44000000000005"/>
    <n v="3047.2"/>
    <n v="0.1"/>
    <n v="304.72000000000003"/>
    <n v="2742.48"/>
    <x v="0"/>
    <x v="0"/>
    <n v="0.25"/>
    <n v="685.62"/>
  </r>
  <r>
    <s v="ORD2025003690"/>
    <x v="388"/>
    <s v="Customer 882"/>
    <s v="CUST8041"/>
    <x v="0"/>
    <x v="0"/>
    <x v="1"/>
    <x v="1"/>
    <x v="5"/>
    <s v="Shirt Model-463"/>
    <s v="PROD8183"/>
    <n v="8"/>
    <n v="935.44"/>
    <n v="7483.52"/>
    <n v="0.05"/>
    <n v="374.18"/>
    <n v="7109.34"/>
    <x v="3"/>
    <x v="2"/>
    <n v="0.3"/>
    <n v="2132.8000000000002"/>
  </r>
  <r>
    <s v="ORD2025003691"/>
    <x v="51"/>
    <s v="Customer 30"/>
    <s v="CUST4775"/>
    <x v="0"/>
    <x v="13"/>
    <x v="1"/>
    <x v="0"/>
    <x v="3"/>
    <s v="Sofa Model-470"/>
    <s v="PROD5722"/>
    <n v="9"/>
    <n v="783.21"/>
    <n v="7048.89"/>
    <n v="0.05"/>
    <n v="352.44"/>
    <n v="6696.45"/>
    <x v="3"/>
    <x v="0"/>
    <n v="0.15"/>
    <n v="1004.47"/>
  </r>
  <r>
    <s v="ORD2025003692"/>
    <x v="279"/>
    <s v="Customer 2459"/>
    <s v="CUST3185"/>
    <x v="2"/>
    <x v="14"/>
    <x v="1"/>
    <x v="2"/>
    <x v="8"/>
    <s v="Tablet Model-489"/>
    <s v="PROD8054"/>
    <n v="6"/>
    <n v="144.83000000000001"/>
    <n v="868.98"/>
    <n v="0.1"/>
    <n v="86.9"/>
    <n v="782.08"/>
    <x v="0"/>
    <x v="2"/>
    <n v="0.3"/>
    <n v="234.62"/>
  </r>
  <r>
    <s v="ORD2025003693"/>
    <x v="34"/>
    <s v="Customer 4714"/>
    <s v="CUST2514"/>
    <x v="2"/>
    <x v="2"/>
    <x v="0"/>
    <x v="2"/>
    <x v="8"/>
    <s v="Tablet Model-418"/>
    <s v="PROD8533"/>
    <n v="8"/>
    <n v="985.04"/>
    <n v="7880.32"/>
    <n v="0"/>
    <n v="0"/>
    <n v="7880.32"/>
    <x v="2"/>
    <x v="0"/>
    <n v="0.25"/>
    <n v="1970.08"/>
  </r>
  <r>
    <s v="ORD2025003694"/>
    <x v="132"/>
    <s v="Customer 4317"/>
    <s v="CUST9698"/>
    <x v="0"/>
    <x v="0"/>
    <x v="0"/>
    <x v="3"/>
    <x v="10"/>
    <s v="Perfume Model-857"/>
    <s v="PROD1316"/>
    <n v="7"/>
    <n v="516.24"/>
    <n v="3613.68"/>
    <n v="0.2"/>
    <n v="722.74"/>
    <n v="2890.94"/>
    <x v="1"/>
    <x v="2"/>
    <n v="0.3"/>
    <n v="867.28"/>
  </r>
  <r>
    <s v="ORD2025003695"/>
    <x v="401"/>
    <s v="Customer 4257"/>
    <s v="CUST7877"/>
    <x v="1"/>
    <x v="10"/>
    <x v="0"/>
    <x v="0"/>
    <x v="3"/>
    <s v="Sofa Model-413"/>
    <s v="PROD2926"/>
    <n v="8"/>
    <n v="625.41"/>
    <n v="5003.28"/>
    <n v="0.1"/>
    <n v="500.33"/>
    <n v="4502.95"/>
    <x v="3"/>
    <x v="1"/>
    <n v="0.25"/>
    <n v="1125.74"/>
  </r>
  <r>
    <s v="ORD2025003696"/>
    <x v="262"/>
    <s v="Customer 4003"/>
    <s v="CUST6652"/>
    <x v="2"/>
    <x v="14"/>
    <x v="1"/>
    <x v="0"/>
    <x v="0"/>
    <s v="Curtain Model-930"/>
    <s v="PROD6749"/>
    <n v="6"/>
    <n v="253.72"/>
    <n v="1522.32"/>
    <n v="0.1"/>
    <n v="152.22999999999999"/>
    <n v="1370.09"/>
    <x v="3"/>
    <x v="1"/>
    <n v="0.25"/>
    <n v="342.52"/>
  </r>
  <r>
    <s v="ORD2025003697"/>
    <x v="21"/>
    <s v="Customer 1859"/>
    <s v="CUST3267"/>
    <x v="2"/>
    <x v="2"/>
    <x v="0"/>
    <x v="1"/>
    <x v="1"/>
    <s v="Jeans Model-602"/>
    <s v="PROD1449"/>
    <n v="6"/>
    <n v="902.33"/>
    <n v="5413.98"/>
    <n v="0.05"/>
    <n v="270.7"/>
    <n v="5143.28"/>
    <x v="2"/>
    <x v="2"/>
    <n v="0.3"/>
    <n v="1542.98"/>
  </r>
  <r>
    <s v="ORD2025003698"/>
    <x v="65"/>
    <s v="Customer 4616"/>
    <s v="CUST7357"/>
    <x v="2"/>
    <x v="14"/>
    <x v="1"/>
    <x v="2"/>
    <x v="11"/>
    <s v="Mobile Model-367"/>
    <s v="PROD3355"/>
    <n v="5"/>
    <n v="927.02"/>
    <n v="4635.1000000000004"/>
    <n v="0.1"/>
    <n v="463.51"/>
    <n v="4171.59"/>
    <x v="0"/>
    <x v="0"/>
    <n v="0.3"/>
    <n v="1251.48"/>
  </r>
  <r>
    <s v="ORD2025003699"/>
    <x v="435"/>
    <s v="Customer 3699"/>
    <s v="CUST9952"/>
    <x v="4"/>
    <x v="11"/>
    <x v="1"/>
    <x v="0"/>
    <x v="0"/>
    <s v="Curtain Model-669"/>
    <s v="PROD3249"/>
    <n v="10"/>
    <n v="713.56"/>
    <n v="7135.6"/>
    <n v="0.1"/>
    <n v="713.56"/>
    <n v="6422.04"/>
    <x v="2"/>
    <x v="0"/>
    <n v="0.25"/>
    <n v="1605.51"/>
  </r>
  <r>
    <s v="ORD2025003700"/>
    <x v="334"/>
    <s v="Customer 4922"/>
    <s v="CUST2091"/>
    <x v="3"/>
    <x v="3"/>
    <x v="0"/>
    <x v="2"/>
    <x v="4"/>
    <s v="Laptop Model-478"/>
    <s v="PROD2674"/>
    <n v="2"/>
    <n v="998.53"/>
    <n v="1997.06"/>
    <n v="0.2"/>
    <n v="399.41"/>
    <n v="1597.65"/>
    <x v="2"/>
    <x v="3"/>
    <n v="0.25"/>
    <n v="399.41"/>
  </r>
  <r>
    <s v="ORD2025003701"/>
    <x v="86"/>
    <s v="Customer 1076"/>
    <s v="CUST8813"/>
    <x v="2"/>
    <x v="12"/>
    <x v="1"/>
    <x v="3"/>
    <x v="9"/>
    <s v="Lipstick Model-352"/>
    <s v="PROD9769"/>
    <n v="1"/>
    <n v="205.13"/>
    <n v="205.13"/>
    <n v="0"/>
    <n v="0"/>
    <n v="205.13"/>
    <x v="0"/>
    <x v="0"/>
    <n v="0.15"/>
    <n v="30.77"/>
  </r>
  <r>
    <s v="ORD2025003702"/>
    <x v="117"/>
    <s v="Customer 3819"/>
    <s v="CUST2835"/>
    <x v="1"/>
    <x v="1"/>
    <x v="1"/>
    <x v="0"/>
    <x v="2"/>
    <s v="Lamp Model-260"/>
    <s v="PROD7762"/>
    <n v="4"/>
    <n v="582.29"/>
    <n v="2329.16"/>
    <n v="0"/>
    <n v="0"/>
    <n v="2329.16"/>
    <x v="0"/>
    <x v="3"/>
    <n v="0.3"/>
    <n v="698.75"/>
  </r>
  <r>
    <s v="ORD2025003703"/>
    <x v="52"/>
    <s v="Customer 4688"/>
    <s v="CUST1810"/>
    <x v="1"/>
    <x v="4"/>
    <x v="1"/>
    <x v="0"/>
    <x v="0"/>
    <s v="Curtain Model-691"/>
    <s v="PROD9814"/>
    <n v="1"/>
    <n v="664.73"/>
    <n v="664.73"/>
    <n v="0.05"/>
    <n v="33.24"/>
    <n v="631.49"/>
    <x v="3"/>
    <x v="1"/>
    <n v="0.3"/>
    <n v="189.45"/>
  </r>
  <r>
    <s v="ORD2025003704"/>
    <x v="36"/>
    <s v="Customer 2866"/>
    <s v="CUST4792"/>
    <x v="2"/>
    <x v="14"/>
    <x v="0"/>
    <x v="0"/>
    <x v="2"/>
    <s v="Lamp Model-188"/>
    <s v="PROD3529"/>
    <n v="10"/>
    <n v="909.66"/>
    <n v="9096.6"/>
    <n v="0.1"/>
    <n v="909.66"/>
    <n v="8186.94"/>
    <x v="2"/>
    <x v="3"/>
    <n v="0.25"/>
    <n v="2046.73"/>
  </r>
  <r>
    <s v="ORD2025003705"/>
    <x v="55"/>
    <s v="Customer 2872"/>
    <s v="CUST5844"/>
    <x v="4"/>
    <x v="11"/>
    <x v="1"/>
    <x v="1"/>
    <x v="5"/>
    <s v="Shirt Model-211"/>
    <s v="PROD2885"/>
    <n v="1"/>
    <n v="392.08"/>
    <n v="392.08"/>
    <n v="0"/>
    <n v="0"/>
    <n v="392.08"/>
    <x v="3"/>
    <x v="3"/>
    <n v="0.3"/>
    <n v="117.62"/>
  </r>
  <r>
    <s v="ORD2025003706"/>
    <x v="24"/>
    <s v="Customer 905"/>
    <s v="CUST4958"/>
    <x v="0"/>
    <x v="6"/>
    <x v="0"/>
    <x v="0"/>
    <x v="0"/>
    <s v="Curtain Model-631"/>
    <s v="PROD8866"/>
    <n v="7"/>
    <n v="712.5"/>
    <n v="4987.5"/>
    <n v="0.1"/>
    <n v="498.75"/>
    <n v="4488.75"/>
    <x v="1"/>
    <x v="0"/>
    <n v="0.3"/>
    <n v="1346.62"/>
  </r>
  <r>
    <s v="ORD2025003707"/>
    <x v="70"/>
    <s v="Customer 1712"/>
    <s v="CUST2601"/>
    <x v="2"/>
    <x v="12"/>
    <x v="0"/>
    <x v="1"/>
    <x v="7"/>
    <s v="Jacket Model-720"/>
    <s v="PROD7095"/>
    <n v="1"/>
    <n v="133.16"/>
    <n v="133.16"/>
    <n v="0.1"/>
    <n v="13.32"/>
    <n v="119.84"/>
    <x v="0"/>
    <x v="3"/>
    <n v="0.3"/>
    <n v="35.950000000000003"/>
  </r>
  <r>
    <s v="ORD2025003708"/>
    <x v="87"/>
    <s v="Customer 3776"/>
    <s v="CUST6211"/>
    <x v="1"/>
    <x v="10"/>
    <x v="1"/>
    <x v="0"/>
    <x v="0"/>
    <s v="Curtain Model-147"/>
    <s v="PROD5861"/>
    <n v="7"/>
    <n v="155.69999999999999"/>
    <n v="1089.9000000000001"/>
    <n v="0.2"/>
    <n v="217.98"/>
    <n v="871.92"/>
    <x v="1"/>
    <x v="2"/>
    <n v="0.15"/>
    <n v="130.79"/>
  </r>
  <r>
    <s v="ORD2025003709"/>
    <x v="324"/>
    <s v="Customer 2594"/>
    <s v="CUST3026"/>
    <x v="0"/>
    <x v="13"/>
    <x v="1"/>
    <x v="2"/>
    <x v="4"/>
    <s v="Laptop Model-272"/>
    <s v="PROD8174"/>
    <n v="7"/>
    <n v="207.26"/>
    <n v="1450.82"/>
    <n v="0.2"/>
    <n v="290.16000000000003"/>
    <n v="1160.6600000000001"/>
    <x v="0"/>
    <x v="0"/>
    <n v="0.3"/>
    <n v="348.2"/>
  </r>
  <r>
    <s v="ORD2025003710"/>
    <x v="312"/>
    <s v="Customer 3578"/>
    <s v="CUST9269"/>
    <x v="2"/>
    <x v="2"/>
    <x v="1"/>
    <x v="0"/>
    <x v="3"/>
    <s v="Sofa Model-944"/>
    <s v="PROD5200"/>
    <n v="1"/>
    <n v="666.75"/>
    <n v="666.75"/>
    <n v="0.2"/>
    <n v="133.35"/>
    <n v="533.4"/>
    <x v="0"/>
    <x v="2"/>
    <n v="0.15"/>
    <n v="80.010000000000005"/>
  </r>
  <r>
    <s v="ORD2025003711"/>
    <x v="218"/>
    <s v="Customer 4165"/>
    <s v="CUST1476"/>
    <x v="0"/>
    <x v="0"/>
    <x v="1"/>
    <x v="3"/>
    <x v="10"/>
    <s v="Perfume Model-110"/>
    <s v="PROD4043"/>
    <n v="7"/>
    <n v="745.99"/>
    <n v="5221.93"/>
    <n v="0"/>
    <n v="0"/>
    <n v="5221.93"/>
    <x v="1"/>
    <x v="2"/>
    <n v="0.25"/>
    <n v="1305.48"/>
  </r>
  <r>
    <s v="ORD2025003712"/>
    <x v="228"/>
    <s v="Customer 3720"/>
    <s v="CUST9160"/>
    <x v="0"/>
    <x v="6"/>
    <x v="0"/>
    <x v="1"/>
    <x v="1"/>
    <s v="Jeans Model-120"/>
    <s v="PROD2768"/>
    <n v="4"/>
    <n v="289.08"/>
    <n v="1156.32"/>
    <n v="0.05"/>
    <n v="57.82"/>
    <n v="1098.5"/>
    <x v="0"/>
    <x v="0"/>
    <n v="0.15"/>
    <n v="164.78"/>
  </r>
  <r>
    <s v="ORD2025003713"/>
    <x v="236"/>
    <s v="Customer 2695"/>
    <s v="CUST8399"/>
    <x v="1"/>
    <x v="10"/>
    <x v="0"/>
    <x v="0"/>
    <x v="3"/>
    <s v="Sofa Model-528"/>
    <s v="PROD8999"/>
    <n v="3"/>
    <n v="840.44"/>
    <n v="2521.3200000000002"/>
    <n v="0"/>
    <n v="0"/>
    <n v="2521.3200000000002"/>
    <x v="1"/>
    <x v="3"/>
    <n v="0.3"/>
    <n v="756.4"/>
  </r>
  <r>
    <s v="ORD2025003714"/>
    <x v="344"/>
    <s v="Customer 4606"/>
    <s v="CUST5893"/>
    <x v="4"/>
    <x v="11"/>
    <x v="0"/>
    <x v="3"/>
    <x v="9"/>
    <s v="Lipstick Model-284"/>
    <s v="PROD2429"/>
    <n v="6"/>
    <n v="226.54"/>
    <n v="1359.24"/>
    <n v="0.1"/>
    <n v="135.91999999999999"/>
    <n v="1223.32"/>
    <x v="1"/>
    <x v="2"/>
    <n v="0.15"/>
    <n v="183.5"/>
  </r>
  <r>
    <s v="ORD2025003715"/>
    <x v="336"/>
    <s v="Customer 716"/>
    <s v="CUST5712"/>
    <x v="0"/>
    <x v="6"/>
    <x v="1"/>
    <x v="2"/>
    <x v="11"/>
    <s v="Mobile Model-122"/>
    <s v="PROD9988"/>
    <n v="3"/>
    <n v="361.35"/>
    <n v="1084.05"/>
    <n v="0.2"/>
    <n v="216.81"/>
    <n v="867.24"/>
    <x v="0"/>
    <x v="0"/>
    <n v="0.15"/>
    <n v="130.09"/>
  </r>
  <r>
    <s v="ORD2025003716"/>
    <x v="26"/>
    <s v="Customer 4237"/>
    <s v="CUST4048"/>
    <x v="2"/>
    <x v="12"/>
    <x v="0"/>
    <x v="0"/>
    <x v="0"/>
    <s v="Curtain Model-737"/>
    <s v="PROD6313"/>
    <n v="1"/>
    <n v="619.9"/>
    <n v="619.9"/>
    <n v="0.2"/>
    <n v="123.98"/>
    <n v="495.92"/>
    <x v="2"/>
    <x v="3"/>
    <n v="0.3"/>
    <n v="148.78"/>
  </r>
  <r>
    <s v="ORD2025003717"/>
    <x v="102"/>
    <s v="Customer 345"/>
    <s v="CUST6639"/>
    <x v="4"/>
    <x v="7"/>
    <x v="0"/>
    <x v="2"/>
    <x v="8"/>
    <s v="Tablet Model-625"/>
    <s v="PROD3962"/>
    <n v="8"/>
    <n v="645.26"/>
    <n v="5162.08"/>
    <n v="0.2"/>
    <n v="1032.42"/>
    <n v="4129.66"/>
    <x v="1"/>
    <x v="2"/>
    <n v="0.3"/>
    <n v="1238.9000000000001"/>
  </r>
  <r>
    <s v="ORD2025003718"/>
    <x v="144"/>
    <s v="Customer 2210"/>
    <s v="CUST1224"/>
    <x v="2"/>
    <x v="2"/>
    <x v="0"/>
    <x v="3"/>
    <x v="9"/>
    <s v="Lipstick Model-422"/>
    <s v="PROD1161"/>
    <n v="5"/>
    <n v="688.23"/>
    <n v="3441.15"/>
    <n v="0.1"/>
    <n v="344.12"/>
    <n v="3097.03"/>
    <x v="1"/>
    <x v="3"/>
    <n v="0.3"/>
    <n v="929.11"/>
  </r>
  <r>
    <s v="ORD2025003719"/>
    <x v="199"/>
    <s v="Customer 4066"/>
    <s v="CUST4930"/>
    <x v="0"/>
    <x v="0"/>
    <x v="1"/>
    <x v="1"/>
    <x v="7"/>
    <s v="Jacket Model-571"/>
    <s v="PROD5694"/>
    <n v="1"/>
    <n v="706.23"/>
    <n v="706.23"/>
    <n v="0.2"/>
    <n v="141.25"/>
    <n v="564.98"/>
    <x v="2"/>
    <x v="1"/>
    <n v="0.15"/>
    <n v="84.75"/>
  </r>
  <r>
    <s v="ORD2025003720"/>
    <x v="378"/>
    <s v="Customer 826"/>
    <s v="CUST2434"/>
    <x v="3"/>
    <x v="3"/>
    <x v="0"/>
    <x v="2"/>
    <x v="11"/>
    <s v="Mobile Model-413"/>
    <s v="PROD9532"/>
    <n v="1"/>
    <n v="986.88"/>
    <n v="986.88"/>
    <n v="0"/>
    <n v="0"/>
    <n v="986.88"/>
    <x v="2"/>
    <x v="1"/>
    <n v="0.15"/>
    <n v="148.03"/>
  </r>
  <r>
    <s v="ORD2025003721"/>
    <x v="279"/>
    <s v="Customer 1364"/>
    <s v="CUST9316"/>
    <x v="4"/>
    <x v="7"/>
    <x v="0"/>
    <x v="0"/>
    <x v="0"/>
    <s v="Curtain Model-216"/>
    <s v="PROD6810"/>
    <n v="3"/>
    <n v="342.2"/>
    <n v="1026.5999999999999"/>
    <n v="0"/>
    <n v="0"/>
    <n v="1026.5999999999999"/>
    <x v="2"/>
    <x v="3"/>
    <n v="0.3"/>
    <n v="307.98"/>
  </r>
  <r>
    <s v="ORD2025003722"/>
    <x v="340"/>
    <s v="Customer 1966"/>
    <s v="CUST8128"/>
    <x v="0"/>
    <x v="0"/>
    <x v="0"/>
    <x v="2"/>
    <x v="8"/>
    <s v="Tablet Model-305"/>
    <s v="PROD1176"/>
    <n v="4"/>
    <n v="860.15"/>
    <n v="3440.6"/>
    <n v="0"/>
    <n v="0"/>
    <n v="3440.6"/>
    <x v="0"/>
    <x v="2"/>
    <n v="0.3"/>
    <n v="1032.18"/>
  </r>
  <r>
    <s v="ORD2025003723"/>
    <x v="439"/>
    <s v="Customer 626"/>
    <s v="CUST2145"/>
    <x v="3"/>
    <x v="5"/>
    <x v="1"/>
    <x v="0"/>
    <x v="3"/>
    <s v="Sofa Model-808"/>
    <s v="PROD8107"/>
    <n v="8"/>
    <n v="340.27"/>
    <n v="2722.16"/>
    <n v="0.1"/>
    <n v="272.22000000000003"/>
    <n v="2449.94"/>
    <x v="3"/>
    <x v="0"/>
    <n v="0.25"/>
    <n v="612.49"/>
  </r>
  <r>
    <s v="ORD2025003724"/>
    <x v="95"/>
    <s v="Customer 4009"/>
    <s v="CUST9734"/>
    <x v="4"/>
    <x v="11"/>
    <x v="1"/>
    <x v="3"/>
    <x v="6"/>
    <s v="Face Cream Model-194"/>
    <s v="PROD1646"/>
    <n v="7"/>
    <n v="562.94000000000005"/>
    <n v="3940.58"/>
    <n v="0.1"/>
    <n v="394.06"/>
    <n v="3546.52"/>
    <x v="0"/>
    <x v="1"/>
    <n v="0.3"/>
    <n v="1063.96"/>
  </r>
  <r>
    <s v="ORD2025003725"/>
    <x v="341"/>
    <s v="Customer 2615"/>
    <s v="CUST5814"/>
    <x v="0"/>
    <x v="6"/>
    <x v="1"/>
    <x v="3"/>
    <x v="6"/>
    <s v="Face Cream Model-160"/>
    <s v="PROD5992"/>
    <n v="7"/>
    <n v="280.86"/>
    <n v="1966.02"/>
    <n v="0.05"/>
    <n v="98.3"/>
    <n v="1867.72"/>
    <x v="3"/>
    <x v="1"/>
    <n v="0.3"/>
    <n v="560.32000000000005"/>
  </r>
  <r>
    <s v="ORD2025003726"/>
    <x v="427"/>
    <s v="Customer 1594"/>
    <s v="CUST7928"/>
    <x v="2"/>
    <x v="14"/>
    <x v="1"/>
    <x v="2"/>
    <x v="11"/>
    <s v="Mobile Model-176"/>
    <s v="PROD8318"/>
    <n v="3"/>
    <n v="816.39"/>
    <n v="2449.17"/>
    <n v="0.2"/>
    <n v="489.83"/>
    <n v="1959.34"/>
    <x v="0"/>
    <x v="2"/>
    <n v="0.15"/>
    <n v="293.89999999999998"/>
  </r>
  <r>
    <s v="ORD2025003727"/>
    <x v="10"/>
    <s v="Customer 3773"/>
    <s v="CUST7339"/>
    <x v="1"/>
    <x v="1"/>
    <x v="0"/>
    <x v="3"/>
    <x v="6"/>
    <s v="Face Cream Model-806"/>
    <s v="PROD5754"/>
    <n v="8"/>
    <n v="979.31"/>
    <n v="7834.48"/>
    <n v="0.2"/>
    <n v="1566.9"/>
    <n v="6267.58"/>
    <x v="0"/>
    <x v="0"/>
    <n v="0.25"/>
    <n v="1566.89"/>
  </r>
  <r>
    <s v="ORD2025003728"/>
    <x v="253"/>
    <s v="Customer 1745"/>
    <s v="CUST5391"/>
    <x v="3"/>
    <x v="3"/>
    <x v="1"/>
    <x v="1"/>
    <x v="5"/>
    <s v="Shirt Model-783"/>
    <s v="PROD8356"/>
    <n v="5"/>
    <n v="829.27"/>
    <n v="4146.3500000000004"/>
    <n v="0.2"/>
    <n v="829.27"/>
    <n v="3317.08"/>
    <x v="2"/>
    <x v="3"/>
    <n v="0.25"/>
    <n v="829.27"/>
  </r>
  <r>
    <s v="ORD2025003729"/>
    <x v="301"/>
    <s v="Customer 1637"/>
    <s v="CUST8050"/>
    <x v="3"/>
    <x v="5"/>
    <x v="0"/>
    <x v="0"/>
    <x v="0"/>
    <s v="Curtain Model-235"/>
    <s v="PROD6355"/>
    <n v="7"/>
    <n v="368.57"/>
    <n v="2579.9899999999998"/>
    <n v="0.05"/>
    <n v="129"/>
    <n v="2450.9899999999998"/>
    <x v="1"/>
    <x v="1"/>
    <n v="0.25"/>
    <n v="612.75"/>
  </r>
  <r>
    <s v="ORD2025003730"/>
    <x v="380"/>
    <s v="Customer 505"/>
    <s v="CUST9577"/>
    <x v="2"/>
    <x v="2"/>
    <x v="0"/>
    <x v="0"/>
    <x v="2"/>
    <s v="Lamp Model-435"/>
    <s v="PROD6738"/>
    <n v="4"/>
    <n v="452.66"/>
    <n v="1810.64"/>
    <n v="0"/>
    <n v="0"/>
    <n v="1810.64"/>
    <x v="3"/>
    <x v="1"/>
    <n v="0.15"/>
    <n v="271.60000000000002"/>
  </r>
  <r>
    <s v="ORD2025003731"/>
    <x v="281"/>
    <s v="Customer 187"/>
    <s v="CUST3255"/>
    <x v="1"/>
    <x v="10"/>
    <x v="1"/>
    <x v="1"/>
    <x v="1"/>
    <s v="Jeans Model-295"/>
    <s v="PROD3707"/>
    <n v="10"/>
    <n v="853.15"/>
    <n v="8531.5"/>
    <n v="0.05"/>
    <n v="426.58"/>
    <n v="8104.92"/>
    <x v="3"/>
    <x v="0"/>
    <n v="0.15"/>
    <n v="1215.74"/>
  </r>
  <r>
    <s v="ORD2025003732"/>
    <x v="33"/>
    <s v="Customer 2481"/>
    <s v="CUST9616"/>
    <x v="3"/>
    <x v="8"/>
    <x v="1"/>
    <x v="3"/>
    <x v="9"/>
    <s v="Lipstick Model-816"/>
    <s v="PROD2729"/>
    <n v="3"/>
    <n v="793.72"/>
    <n v="2381.16"/>
    <n v="0"/>
    <n v="0"/>
    <n v="2381.16"/>
    <x v="0"/>
    <x v="3"/>
    <n v="0.15"/>
    <n v="357.17"/>
  </r>
  <r>
    <s v="ORD2025003733"/>
    <x v="1"/>
    <s v="Customer 4598"/>
    <s v="CUST2372"/>
    <x v="3"/>
    <x v="5"/>
    <x v="1"/>
    <x v="2"/>
    <x v="11"/>
    <s v="Mobile Model-639"/>
    <s v="PROD3798"/>
    <n v="10"/>
    <n v="592.16999999999996"/>
    <n v="5921.7"/>
    <n v="0"/>
    <n v="0"/>
    <n v="5921.7"/>
    <x v="1"/>
    <x v="0"/>
    <n v="0.15"/>
    <n v="888.25"/>
  </r>
  <r>
    <s v="ORD2025003734"/>
    <x v="358"/>
    <s v="Customer 236"/>
    <s v="CUST7032"/>
    <x v="3"/>
    <x v="5"/>
    <x v="1"/>
    <x v="2"/>
    <x v="8"/>
    <s v="Tablet Model-653"/>
    <s v="PROD5626"/>
    <n v="7"/>
    <n v="530.38"/>
    <n v="3712.66"/>
    <n v="0.1"/>
    <n v="371.27"/>
    <n v="3341.39"/>
    <x v="2"/>
    <x v="1"/>
    <n v="0.3"/>
    <n v="1002.42"/>
  </r>
  <r>
    <s v="ORD2025003735"/>
    <x v="74"/>
    <s v="Customer 2042"/>
    <s v="CUST9303"/>
    <x v="3"/>
    <x v="3"/>
    <x v="1"/>
    <x v="1"/>
    <x v="7"/>
    <s v="Jacket Model-256"/>
    <s v="PROD1584"/>
    <n v="9"/>
    <n v="639.35"/>
    <n v="5754.15"/>
    <n v="0"/>
    <n v="0"/>
    <n v="5754.15"/>
    <x v="2"/>
    <x v="0"/>
    <n v="0.15"/>
    <n v="863.12"/>
  </r>
  <r>
    <s v="ORD2025003736"/>
    <x v="42"/>
    <s v="Customer 1741"/>
    <s v="CUST2807"/>
    <x v="0"/>
    <x v="6"/>
    <x v="0"/>
    <x v="2"/>
    <x v="11"/>
    <s v="Mobile Model-232"/>
    <s v="PROD7227"/>
    <n v="2"/>
    <n v="159.74"/>
    <n v="319.48"/>
    <n v="0.2"/>
    <n v="63.9"/>
    <n v="255.58"/>
    <x v="2"/>
    <x v="1"/>
    <n v="0.15"/>
    <n v="38.340000000000003"/>
  </r>
  <r>
    <s v="ORD2025003737"/>
    <x v="310"/>
    <s v="Customer 2933"/>
    <s v="CUST2872"/>
    <x v="2"/>
    <x v="14"/>
    <x v="0"/>
    <x v="0"/>
    <x v="0"/>
    <s v="Curtain Model-609"/>
    <s v="PROD9072"/>
    <n v="9"/>
    <n v="588.13"/>
    <n v="5293.17"/>
    <n v="0"/>
    <n v="0"/>
    <n v="5293.17"/>
    <x v="1"/>
    <x v="3"/>
    <n v="0.3"/>
    <n v="1587.95"/>
  </r>
  <r>
    <s v="ORD2025003738"/>
    <x v="11"/>
    <s v="Customer 1336"/>
    <s v="CUST6228"/>
    <x v="2"/>
    <x v="2"/>
    <x v="1"/>
    <x v="3"/>
    <x v="6"/>
    <s v="Face Cream Model-493"/>
    <s v="PROD6641"/>
    <n v="2"/>
    <n v="447.1"/>
    <n v="894.2"/>
    <n v="0.2"/>
    <n v="178.84"/>
    <n v="715.36"/>
    <x v="2"/>
    <x v="3"/>
    <n v="0.3"/>
    <n v="214.61"/>
  </r>
  <r>
    <s v="ORD2025003739"/>
    <x v="41"/>
    <s v="Customer 2580"/>
    <s v="CUST3080"/>
    <x v="1"/>
    <x v="4"/>
    <x v="1"/>
    <x v="1"/>
    <x v="7"/>
    <s v="Jacket Model-137"/>
    <s v="PROD5317"/>
    <n v="7"/>
    <n v="103.97"/>
    <n v="727.79"/>
    <n v="0.2"/>
    <n v="145.56"/>
    <n v="582.23"/>
    <x v="1"/>
    <x v="2"/>
    <n v="0.15"/>
    <n v="87.33"/>
  </r>
  <r>
    <s v="ORD2025003740"/>
    <x v="168"/>
    <s v="Customer 244"/>
    <s v="CUST6543"/>
    <x v="4"/>
    <x v="7"/>
    <x v="0"/>
    <x v="2"/>
    <x v="8"/>
    <s v="Tablet Model-158"/>
    <s v="PROD8254"/>
    <n v="5"/>
    <n v="749.51"/>
    <n v="3747.55"/>
    <n v="0"/>
    <n v="0"/>
    <n v="3747.55"/>
    <x v="3"/>
    <x v="1"/>
    <n v="0.3"/>
    <n v="1124.27"/>
  </r>
  <r>
    <s v="ORD2025003741"/>
    <x v="302"/>
    <s v="Customer 1855"/>
    <s v="CUST3120"/>
    <x v="1"/>
    <x v="1"/>
    <x v="0"/>
    <x v="1"/>
    <x v="1"/>
    <s v="Jeans Model-850"/>
    <s v="PROD8284"/>
    <n v="8"/>
    <n v="990.19"/>
    <n v="7921.52"/>
    <n v="0.2"/>
    <n v="1584.3"/>
    <n v="6337.22"/>
    <x v="0"/>
    <x v="2"/>
    <n v="0.3"/>
    <n v="1901.17"/>
  </r>
  <r>
    <s v="ORD2025003742"/>
    <x v="291"/>
    <s v="Customer 3067"/>
    <s v="CUST9238"/>
    <x v="0"/>
    <x v="6"/>
    <x v="0"/>
    <x v="1"/>
    <x v="7"/>
    <s v="Jacket Model-801"/>
    <s v="PROD4708"/>
    <n v="5"/>
    <n v="945.54"/>
    <n v="4727.7"/>
    <n v="0"/>
    <n v="0"/>
    <n v="4727.7"/>
    <x v="1"/>
    <x v="1"/>
    <n v="0.3"/>
    <n v="1418.31"/>
  </r>
  <r>
    <s v="ORD2025003743"/>
    <x v="100"/>
    <s v="Customer 338"/>
    <s v="CUST6214"/>
    <x v="3"/>
    <x v="8"/>
    <x v="0"/>
    <x v="3"/>
    <x v="6"/>
    <s v="Face Cream Model-385"/>
    <s v="PROD3650"/>
    <n v="4"/>
    <n v="421.11"/>
    <n v="1684.44"/>
    <n v="0.05"/>
    <n v="84.22"/>
    <n v="1600.22"/>
    <x v="1"/>
    <x v="3"/>
    <n v="0.15"/>
    <n v="240.03"/>
  </r>
  <r>
    <s v="ORD2025003744"/>
    <x v="422"/>
    <s v="Customer 4893"/>
    <s v="CUST2096"/>
    <x v="4"/>
    <x v="11"/>
    <x v="1"/>
    <x v="2"/>
    <x v="8"/>
    <s v="Tablet Model-748"/>
    <s v="PROD2212"/>
    <n v="3"/>
    <n v="832.86"/>
    <n v="2498.58"/>
    <n v="0.05"/>
    <n v="124.93"/>
    <n v="2373.65"/>
    <x v="1"/>
    <x v="0"/>
    <n v="0.3"/>
    <n v="712.1"/>
  </r>
  <r>
    <s v="ORD2025003745"/>
    <x v="42"/>
    <s v="Customer 1394"/>
    <s v="CUST1679"/>
    <x v="4"/>
    <x v="11"/>
    <x v="0"/>
    <x v="1"/>
    <x v="5"/>
    <s v="Shirt Model-499"/>
    <s v="PROD3606"/>
    <n v="7"/>
    <n v="607.36"/>
    <n v="4251.5200000000004"/>
    <n v="0.2"/>
    <n v="850.3"/>
    <n v="3401.22"/>
    <x v="3"/>
    <x v="0"/>
    <n v="0.25"/>
    <n v="850.3"/>
  </r>
  <r>
    <s v="ORD2025003746"/>
    <x v="352"/>
    <s v="Customer 1243"/>
    <s v="CUST3741"/>
    <x v="4"/>
    <x v="7"/>
    <x v="1"/>
    <x v="2"/>
    <x v="11"/>
    <s v="Mobile Model-126"/>
    <s v="PROD9673"/>
    <n v="9"/>
    <n v="379.42"/>
    <n v="3414.78"/>
    <n v="0"/>
    <n v="0"/>
    <n v="3414.78"/>
    <x v="3"/>
    <x v="3"/>
    <n v="0.25"/>
    <n v="853.7"/>
  </r>
  <r>
    <s v="ORD2025003747"/>
    <x v="387"/>
    <s v="Customer 3863"/>
    <s v="CUST7547"/>
    <x v="4"/>
    <x v="7"/>
    <x v="0"/>
    <x v="2"/>
    <x v="11"/>
    <s v="Mobile Model-543"/>
    <s v="PROD7301"/>
    <n v="1"/>
    <n v="425.98"/>
    <n v="425.98"/>
    <n v="0.05"/>
    <n v="21.3"/>
    <n v="404.68"/>
    <x v="0"/>
    <x v="2"/>
    <n v="0.3"/>
    <n v="121.4"/>
  </r>
  <r>
    <s v="ORD2025003748"/>
    <x v="212"/>
    <s v="Customer 2103"/>
    <s v="CUST1562"/>
    <x v="0"/>
    <x v="13"/>
    <x v="1"/>
    <x v="2"/>
    <x v="8"/>
    <s v="Tablet Model-186"/>
    <s v="PROD2099"/>
    <n v="9"/>
    <n v="493.96"/>
    <n v="4445.6400000000003"/>
    <n v="0"/>
    <n v="0"/>
    <n v="4445.6400000000003"/>
    <x v="1"/>
    <x v="2"/>
    <n v="0.25"/>
    <n v="1111.4100000000001"/>
  </r>
  <r>
    <s v="ORD2025003749"/>
    <x v="21"/>
    <s v="Customer 2191"/>
    <s v="CUST9918"/>
    <x v="1"/>
    <x v="4"/>
    <x v="0"/>
    <x v="2"/>
    <x v="8"/>
    <s v="Tablet Model-807"/>
    <s v="PROD8897"/>
    <n v="1"/>
    <n v="155.33000000000001"/>
    <n v="155.33000000000001"/>
    <n v="0.1"/>
    <n v="15.53"/>
    <n v="139.80000000000001"/>
    <x v="1"/>
    <x v="1"/>
    <n v="0.3"/>
    <n v="41.94"/>
  </r>
  <r>
    <s v="ORD2025003750"/>
    <x v="49"/>
    <s v="Customer 134"/>
    <s v="CUST5474"/>
    <x v="4"/>
    <x v="7"/>
    <x v="1"/>
    <x v="0"/>
    <x v="3"/>
    <s v="Sofa Model-309"/>
    <s v="PROD4709"/>
    <n v="7"/>
    <n v="979.31"/>
    <n v="6855.17"/>
    <n v="0.1"/>
    <n v="685.52"/>
    <n v="6169.65"/>
    <x v="0"/>
    <x v="3"/>
    <n v="0.15"/>
    <n v="925.45"/>
  </r>
  <r>
    <s v="ORD2025003751"/>
    <x v="189"/>
    <s v="Customer 839"/>
    <s v="CUST5424"/>
    <x v="4"/>
    <x v="7"/>
    <x v="1"/>
    <x v="2"/>
    <x v="11"/>
    <s v="Mobile Model-253"/>
    <s v="PROD5049"/>
    <n v="1"/>
    <n v="685.71"/>
    <n v="685.71"/>
    <n v="0.05"/>
    <n v="34.29"/>
    <n v="651.41999999999996"/>
    <x v="2"/>
    <x v="1"/>
    <n v="0.15"/>
    <n v="97.71"/>
  </r>
  <r>
    <s v="ORD2025003752"/>
    <x v="175"/>
    <s v="Customer 1749"/>
    <s v="CUST5654"/>
    <x v="0"/>
    <x v="0"/>
    <x v="0"/>
    <x v="1"/>
    <x v="7"/>
    <s v="Jacket Model-747"/>
    <s v="PROD7870"/>
    <n v="7"/>
    <n v="394.49"/>
    <n v="2761.43"/>
    <n v="0.05"/>
    <n v="138.07"/>
    <n v="2623.36"/>
    <x v="1"/>
    <x v="3"/>
    <n v="0.3"/>
    <n v="787.01"/>
  </r>
  <r>
    <s v="ORD2025003753"/>
    <x v="186"/>
    <s v="Customer 888"/>
    <s v="CUST3798"/>
    <x v="4"/>
    <x v="11"/>
    <x v="0"/>
    <x v="2"/>
    <x v="11"/>
    <s v="Mobile Model-278"/>
    <s v="PROD1130"/>
    <n v="2"/>
    <n v="827.93"/>
    <n v="1655.86"/>
    <n v="0.05"/>
    <n v="82.79"/>
    <n v="1573.07"/>
    <x v="0"/>
    <x v="3"/>
    <n v="0.3"/>
    <n v="471.92"/>
  </r>
  <r>
    <s v="ORD2025003754"/>
    <x v="179"/>
    <s v="Customer 2994"/>
    <s v="CUST4849"/>
    <x v="3"/>
    <x v="5"/>
    <x v="0"/>
    <x v="3"/>
    <x v="9"/>
    <s v="Lipstick Model-315"/>
    <s v="PROD3925"/>
    <n v="8"/>
    <n v="454.48"/>
    <n v="3635.84"/>
    <n v="0.1"/>
    <n v="363.58"/>
    <n v="3272.26"/>
    <x v="0"/>
    <x v="1"/>
    <n v="0.15"/>
    <n v="490.84"/>
  </r>
  <r>
    <s v="ORD2025003755"/>
    <x v="442"/>
    <s v="Customer 2082"/>
    <s v="CUST4082"/>
    <x v="4"/>
    <x v="9"/>
    <x v="1"/>
    <x v="1"/>
    <x v="7"/>
    <s v="Jacket Model-204"/>
    <s v="PROD8101"/>
    <n v="7"/>
    <n v="807.12"/>
    <n v="5649.84"/>
    <n v="0"/>
    <n v="0"/>
    <n v="5649.84"/>
    <x v="1"/>
    <x v="3"/>
    <n v="0.15"/>
    <n v="847.48"/>
  </r>
  <r>
    <s v="ORD2025003756"/>
    <x v="449"/>
    <s v="Customer 3116"/>
    <s v="CUST4812"/>
    <x v="3"/>
    <x v="5"/>
    <x v="0"/>
    <x v="0"/>
    <x v="2"/>
    <s v="Lamp Model-568"/>
    <s v="PROD8616"/>
    <n v="3"/>
    <n v="414.87"/>
    <n v="1244.6099999999999"/>
    <n v="0"/>
    <n v="0"/>
    <n v="1244.6099999999999"/>
    <x v="3"/>
    <x v="0"/>
    <n v="0.15"/>
    <n v="186.69"/>
  </r>
  <r>
    <s v="ORD2025003757"/>
    <x v="339"/>
    <s v="Customer 4149"/>
    <s v="CUST8749"/>
    <x v="0"/>
    <x v="6"/>
    <x v="0"/>
    <x v="2"/>
    <x v="8"/>
    <s v="Tablet Model-931"/>
    <s v="PROD9022"/>
    <n v="10"/>
    <n v="657.02"/>
    <n v="6570.2"/>
    <n v="0.2"/>
    <n v="1314.04"/>
    <n v="5256.16"/>
    <x v="3"/>
    <x v="2"/>
    <n v="0.15"/>
    <n v="788.42"/>
  </r>
  <r>
    <s v="ORD2025003758"/>
    <x v="74"/>
    <s v="Customer 2507"/>
    <s v="CUST4255"/>
    <x v="0"/>
    <x v="0"/>
    <x v="0"/>
    <x v="1"/>
    <x v="7"/>
    <s v="Jacket Model-828"/>
    <s v="PROD2827"/>
    <n v="1"/>
    <n v="470.34"/>
    <n v="470.34"/>
    <n v="0"/>
    <n v="0"/>
    <n v="470.34"/>
    <x v="0"/>
    <x v="1"/>
    <n v="0.15"/>
    <n v="70.55"/>
  </r>
  <r>
    <s v="ORD2025003759"/>
    <x v="1"/>
    <s v="Customer 2367"/>
    <s v="CUST9487"/>
    <x v="4"/>
    <x v="9"/>
    <x v="0"/>
    <x v="1"/>
    <x v="1"/>
    <s v="Jeans Model-373"/>
    <s v="PROD7315"/>
    <n v="9"/>
    <n v="742.02"/>
    <n v="6678.18"/>
    <n v="0.05"/>
    <n v="333.91"/>
    <n v="6344.27"/>
    <x v="3"/>
    <x v="0"/>
    <n v="0.25"/>
    <n v="1586.07"/>
  </r>
  <r>
    <s v="ORD2025003760"/>
    <x v="352"/>
    <s v="Customer 1576"/>
    <s v="CUST5194"/>
    <x v="1"/>
    <x v="10"/>
    <x v="0"/>
    <x v="2"/>
    <x v="11"/>
    <s v="Mobile Model-831"/>
    <s v="PROD7705"/>
    <n v="9"/>
    <n v="914.31"/>
    <n v="8228.7900000000009"/>
    <n v="0"/>
    <n v="0"/>
    <n v="8228.7900000000009"/>
    <x v="0"/>
    <x v="1"/>
    <n v="0.15"/>
    <n v="1234.32"/>
  </r>
  <r>
    <s v="ORD2025003761"/>
    <x v="418"/>
    <s v="Customer 4686"/>
    <s v="CUST4564"/>
    <x v="4"/>
    <x v="9"/>
    <x v="1"/>
    <x v="0"/>
    <x v="3"/>
    <s v="Sofa Model-822"/>
    <s v="PROD9664"/>
    <n v="10"/>
    <n v="584.19000000000005"/>
    <n v="5841.9"/>
    <n v="0"/>
    <n v="0"/>
    <n v="5841.9"/>
    <x v="1"/>
    <x v="1"/>
    <n v="0.25"/>
    <n v="1460.47"/>
  </r>
  <r>
    <s v="ORD2025003762"/>
    <x v="37"/>
    <s v="Customer 3450"/>
    <s v="CUST3969"/>
    <x v="1"/>
    <x v="10"/>
    <x v="1"/>
    <x v="2"/>
    <x v="8"/>
    <s v="Tablet Model-532"/>
    <s v="PROD9677"/>
    <n v="10"/>
    <n v="919.91"/>
    <n v="9199.1"/>
    <n v="0"/>
    <n v="0"/>
    <n v="9199.1"/>
    <x v="3"/>
    <x v="3"/>
    <n v="0.15"/>
    <n v="1379.87"/>
  </r>
  <r>
    <s v="ORD2025003763"/>
    <x v="292"/>
    <s v="Customer 2014"/>
    <s v="CUST9098"/>
    <x v="3"/>
    <x v="3"/>
    <x v="1"/>
    <x v="0"/>
    <x v="2"/>
    <s v="Lamp Model-253"/>
    <s v="PROD4389"/>
    <n v="2"/>
    <n v="629.74"/>
    <n v="1259.48"/>
    <n v="0"/>
    <n v="0"/>
    <n v="1259.48"/>
    <x v="3"/>
    <x v="0"/>
    <n v="0.25"/>
    <n v="314.87"/>
  </r>
  <r>
    <s v="ORD2025003764"/>
    <x v="155"/>
    <s v="Customer 4332"/>
    <s v="CUST5414"/>
    <x v="1"/>
    <x v="1"/>
    <x v="0"/>
    <x v="0"/>
    <x v="0"/>
    <s v="Curtain Model-733"/>
    <s v="PROD2231"/>
    <n v="2"/>
    <n v="384.17"/>
    <n v="768.34"/>
    <n v="0"/>
    <n v="0"/>
    <n v="768.34"/>
    <x v="2"/>
    <x v="1"/>
    <n v="0.3"/>
    <n v="230.5"/>
  </r>
  <r>
    <s v="ORD2025003765"/>
    <x v="375"/>
    <s v="Customer 4181"/>
    <s v="CUST7413"/>
    <x v="3"/>
    <x v="8"/>
    <x v="1"/>
    <x v="0"/>
    <x v="0"/>
    <s v="Curtain Model-425"/>
    <s v="PROD4578"/>
    <n v="8"/>
    <n v="687.94"/>
    <n v="5503.52"/>
    <n v="0"/>
    <n v="0"/>
    <n v="5503.52"/>
    <x v="3"/>
    <x v="2"/>
    <n v="0.25"/>
    <n v="1375.88"/>
  </r>
  <r>
    <s v="ORD2025003766"/>
    <x v="81"/>
    <s v="Customer 1899"/>
    <s v="CUST2029"/>
    <x v="4"/>
    <x v="9"/>
    <x v="1"/>
    <x v="0"/>
    <x v="3"/>
    <s v="Sofa Model-791"/>
    <s v="PROD8492"/>
    <n v="1"/>
    <n v="818.36"/>
    <n v="818.36"/>
    <n v="0.05"/>
    <n v="40.92"/>
    <n v="777.44"/>
    <x v="0"/>
    <x v="2"/>
    <n v="0.15"/>
    <n v="116.62"/>
  </r>
  <r>
    <s v="ORD2025003767"/>
    <x v="335"/>
    <s v="Customer 2573"/>
    <s v="CUST4260"/>
    <x v="0"/>
    <x v="0"/>
    <x v="1"/>
    <x v="1"/>
    <x v="7"/>
    <s v="Jacket Model-327"/>
    <s v="PROD4668"/>
    <n v="3"/>
    <n v="644.02"/>
    <n v="1932.06"/>
    <n v="0.1"/>
    <n v="193.21"/>
    <n v="1738.85"/>
    <x v="0"/>
    <x v="2"/>
    <n v="0.15"/>
    <n v="260.83"/>
  </r>
  <r>
    <s v="ORD2025003768"/>
    <x v="72"/>
    <s v="Customer 1102"/>
    <s v="CUST3223"/>
    <x v="1"/>
    <x v="4"/>
    <x v="0"/>
    <x v="1"/>
    <x v="5"/>
    <s v="Shirt Model-112"/>
    <s v="PROD1222"/>
    <n v="7"/>
    <n v="911.03"/>
    <n v="6377.21"/>
    <n v="0.1"/>
    <n v="637.72"/>
    <n v="5739.49"/>
    <x v="0"/>
    <x v="3"/>
    <n v="0.25"/>
    <n v="1434.87"/>
  </r>
  <r>
    <s v="ORD2025003769"/>
    <x v="424"/>
    <s v="Customer 1995"/>
    <s v="CUST2244"/>
    <x v="3"/>
    <x v="8"/>
    <x v="0"/>
    <x v="0"/>
    <x v="0"/>
    <s v="Curtain Model-123"/>
    <s v="PROD4624"/>
    <n v="4"/>
    <n v="102.56"/>
    <n v="410.24"/>
    <n v="0.2"/>
    <n v="82.05"/>
    <n v="328.19"/>
    <x v="0"/>
    <x v="0"/>
    <n v="0.3"/>
    <n v="98.46"/>
  </r>
  <r>
    <s v="ORD2025003770"/>
    <x v="50"/>
    <s v="Customer 4531"/>
    <s v="CUST9612"/>
    <x v="0"/>
    <x v="13"/>
    <x v="0"/>
    <x v="3"/>
    <x v="10"/>
    <s v="Perfume Model-787"/>
    <s v="PROD3787"/>
    <n v="5"/>
    <n v="380.1"/>
    <n v="1900.5"/>
    <n v="0"/>
    <n v="0"/>
    <n v="1900.5"/>
    <x v="1"/>
    <x v="1"/>
    <n v="0.25"/>
    <n v="475.12"/>
  </r>
  <r>
    <s v="ORD2025003771"/>
    <x v="18"/>
    <s v="Customer 4058"/>
    <s v="CUST1455"/>
    <x v="0"/>
    <x v="6"/>
    <x v="0"/>
    <x v="2"/>
    <x v="11"/>
    <s v="Mobile Model-233"/>
    <s v="PROD6843"/>
    <n v="3"/>
    <n v="380.1"/>
    <n v="1140.3"/>
    <n v="0.2"/>
    <n v="228.06"/>
    <n v="912.24"/>
    <x v="1"/>
    <x v="0"/>
    <n v="0.3"/>
    <n v="273.67"/>
  </r>
  <r>
    <s v="ORD2025003772"/>
    <x v="27"/>
    <s v="Customer 1377"/>
    <s v="CUST6876"/>
    <x v="0"/>
    <x v="13"/>
    <x v="0"/>
    <x v="1"/>
    <x v="5"/>
    <s v="Shirt Model-153"/>
    <s v="PROD3895"/>
    <n v="4"/>
    <n v="322.63"/>
    <n v="1290.52"/>
    <n v="0"/>
    <n v="0"/>
    <n v="1290.52"/>
    <x v="3"/>
    <x v="1"/>
    <n v="0.3"/>
    <n v="387.16"/>
  </r>
  <r>
    <s v="ORD2025003773"/>
    <x v="349"/>
    <s v="Customer 4078"/>
    <s v="CUST6107"/>
    <x v="3"/>
    <x v="5"/>
    <x v="1"/>
    <x v="1"/>
    <x v="5"/>
    <s v="Shirt Model-218"/>
    <s v="PROD2999"/>
    <n v="3"/>
    <n v="152.09"/>
    <n v="456.27"/>
    <n v="0.05"/>
    <n v="22.81"/>
    <n v="433.46"/>
    <x v="1"/>
    <x v="3"/>
    <n v="0.3"/>
    <n v="130.04"/>
  </r>
  <r>
    <s v="ORD2025003774"/>
    <x v="104"/>
    <s v="Customer 1115"/>
    <s v="CUST7984"/>
    <x v="2"/>
    <x v="14"/>
    <x v="1"/>
    <x v="1"/>
    <x v="5"/>
    <s v="Shirt Model-113"/>
    <s v="PROD7337"/>
    <n v="1"/>
    <n v="565.49"/>
    <n v="565.49"/>
    <n v="0.05"/>
    <n v="28.27"/>
    <n v="537.22"/>
    <x v="2"/>
    <x v="2"/>
    <n v="0.25"/>
    <n v="134.31"/>
  </r>
  <r>
    <s v="ORD2025003775"/>
    <x v="379"/>
    <s v="Customer 4681"/>
    <s v="CUST9590"/>
    <x v="3"/>
    <x v="5"/>
    <x v="1"/>
    <x v="0"/>
    <x v="0"/>
    <s v="Curtain Model-678"/>
    <s v="PROD3571"/>
    <n v="2"/>
    <n v="221.77"/>
    <n v="443.54"/>
    <n v="0.1"/>
    <n v="44.35"/>
    <n v="399.19"/>
    <x v="0"/>
    <x v="0"/>
    <n v="0.25"/>
    <n v="99.8"/>
  </r>
  <r>
    <s v="ORD2025003776"/>
    <x v="199"/>
    <s v="Customer 2291"/>
    <s v="CUST5940"/>
    <x v="0"/>
    <x v="0"/>
    <x v="1"/>
    <x v="2"/>
    <x v="11"/>
    <s v="Mobile Model-590"/>
    <s v="PROD9818"/>
    <n v="9"/>
    <n v="883.37"/>
    <n v="7950.33"/>
    <n v="0"/>
    <n v="0"/>
    <n v="7950.33"/>
    <x v="0"/>
    <x v="1"/>
    <n v="0.15"/>
    <n v="1192.55"/>
  </r>
  <r>
    <s v="ORD2025003777"/>
    <x v="319"/>
    <s v="Customer 1874"/>
    <s v="CUST9398"/>
    <x v="0"/>
    <x v="0"/>
    <x v="1"/>
    <x v="2"/>
    <x v="4"/>
    <s v="Laptop Model-417"/>
    <s v="PROD6500"/>
    <n v="8"/>
    <n v="724.17"/>
    <n v="5793.36"/>
    <n v="0.1"/>
    <n v="579.34"/>
    <n v="5214.0200000000004"/>
    <x v="2"/>
    <x v="1"/>
    <n v="0.25"/>
    <n v="1303.51"/>
  </r>
  <r>
    <s v="ORD2025003778"/>
    <x v="410"/>
    <s v="Customer 4949"/>
    <s v="CUST1282"/>
    <x v="3"/>
    <x v="5"/>
    <x v="1"/>
    <x v="1"/>
    <x v="1"/>
    <s v="Jeans Model-985"/>
    <s v="PROD2133"/>
    <n v="5"/>
    <n v="658.79"/>
    <n v="3293.95"/>
    <n v="0"/>
    <n v="0"/>
    <n v="3293.95"/>
    <x v="2"/>
    <x v="1"/>
    <n v="0.3"/>
    <n v="988.18"/>
  </r>
  <r>
    <s v="ORD2025003779"/>
    <x v="429"/>
    <s v="Customer 710"/>
    <s v="CUST6480"/>
    <x v="3"/>
    <x v="8"/>
    <x v="1"/>
    <x v="2"/>
    <x v="4"/>
    <s v="Laptop Model-544"/>
    <s v="PROD6291"/>
    <n v="8"/>
    <n v="651.82000000000005"/>
    <n v="5214.5600000000004"/>
    <n v="0"/>
    <n v="0"/>
    <n v="5214.5600000000004"/>
    <x v="3"/>
    <x v="1"/>
    <n v="0.25"/>
    <n v="1303.6400000000001"/>
  </r>
  <r>
    <s v="ORD2025003780"/>
    <x v="442"/>
    <s v="Customer 3145"/>
    <s v="CUST1209"/>
    <x v="4"/>
    <x v="9"/>
    <x v="1"/>
    <x v="0"/>
    <x v="2"/>
    <s v="Lamp Model-422"/>
    <s v="PROD7008"/>
    <n v="10"/>
    <n v="362.63"/>
    <n v="3626.3"/>
    <n v="0.05"/>
    <n v="181.32"/>
    <n v="3444.98"/>
    <x v="3"/>
    <x v="3"/>
    <n v="0.3"/>
    <n v="1033.49"/>
  </r>
  <r>
    <s v="ORD2025003781"/>
    <x v="321"/>
    <s v="Customer 446"/>
    <s v="CUST5070"/>
    <x v="2"/>
    <x v="2"/>
    <x v="1"/>
    <x v="0"/>
    <x v="3"/>
    <s v="Sofa Model-828"/>
    <s v="PROD3888"/>
    <n v="6"/>
    <n v="918.59"/>
    <n v="5511.54"/>
    <n v="0.2"/>
    <n v="1102.31"/>
    <n v="4409.2299999999996"/>
    <x v="3"/>
    <x v="1"/>
    <n v="0.15"/>
    <n v="661.38"/>
  </r>
  <r>
    <s v="ORD2025003782"/>
    <x v="144"/>
    <s v="Customer 969"/>
    <s v="CUST4883"/>
    <x v="3"/>
    <x v="8"/>
    <x v="0"/>
    <x v="2"/>
    <x v="4"/>
    <s v="Laptop Model-667"/>
    <s v="PROD7936"/>
    <n v="3"/>
    <n v="545.66999999999996"/>
    <n v="1637.01"/>
    <n v="0.2"/>
    <n v="327.39999999999998"/>
    <n v="1309.6099999999999"/>
    <x v="1"/>
    <x v="2"/>
    <n v="0.3"/>
    <n v="392.88"/>
  </r>
  <r>
    <s v="ORD2025003783"/>
    <x v="215"/>
    <s v="Customer 4875"/>
    <s v="CUST6997"/>
    <x v="4"/>
    <x v="11"/>
    <x v="0"/>
    <x v="0"/>
    <x v="2"/>
    <s v="Lamp Model-944"/>
    <s v="PROD7577"/>
    <n v="2"/>
    <n v="122.28"/>
    <n v="244.56"/>
    <n v="0.2"/>
    <n v="48.91"/>
    <n v="195.65"/>
    <x v="2"/>
    <x v="0"/>
    <n v="0.3"/>
    <n v="58.7"/>
  </r>
  <r>
    <s v="ORD2025003784"/>
    <x v="367"/>
    <s v="Customer 2262"/>
    <s v="CUST8146"/>
    <x v="3"/>
    <x v="5"/>
    <x v="0"/>
    <x v="3"/>
    <x v="6"/>
    <s v="Face Cream Model-446"/>
    <s v="PROD9503"/>
    <n v="10"/>
    <n v="341.24"/>
    <n v="3412.4"/>
    <n v="0.2"/>
    <n v="682.48"/>
    <n v="2729.92"/>
    <x v="1"/>
    <x v="0"/>
    <n v="0.3"/>
    <n v="818.98"/>
  </r>
  <r>
    <s v="ORD2025003785"/>
    <x v="181"/>
    <s v="Customer 2714"/>
    <s v="CUST3409"/>
    <x v="4"/>
    <x v="9"/>
    <x v="1"/>
    <x v="3"/>
    <x v="10"/>
    <s v="Perfume Model-924"/>
    <s v="PROD5701"/>
    <n v="3"/>
    <n v="622.66"/>
    <n v="1867.98"/>
    <n v="0.05"/>
    <n v="93.4"/>
    <n v="1774.58"/>
    <x v="2"/>
    <x v="0"/>
    <n v="0.15"/>
    <n v="266.19"/>
  </r>
  <r>
    <s v="ORD2025003786"/>
    <x v="109"/>
    <s v="Customer 2443"/>
    <s v="CUST6172"/>
    <x v="4"/>
    <x v="11"/>
    <x v="1"/>
    <x v="0"/>
    <x v="3"/>
    <s v="Sofa Model-719"/>
    <s v="PROD7497"/>
    <n v="10"/>
    <n v="961.21"/>
    <n v="9612.1"/>
    <n v="0.05"/>
    <n v="480.61"/>
    <n v="9131.49"/>
    <x v="3"/>
    <x v="2"/>
    <n v="0.3"/>
    <n v="2739.45"/>
  </r>
  <r>
    <s v="ORD2025003787"/>
    <x v="172"/>
    <s v="Customer 370"/>
    <s v="CUST7769"/>
    <x v="3"/>
    <x v="5"/>
    <x v="0"/>
    <x v="3"/>
    <x v="10"/>
    <s v="Perfume Model-843"/>
    <s v="PROD9672"/>
    <n v="1"/>
    <n v="227.43"/>
    <n v="227.43"/>
    <n v="0.2"/>
    <n v="45.49"/>
    <n v="181.94"/>
    <x v="2"/>
    <x v="1"/>
    <n v="0.3"/>
    <n v="54.58"/>
  </r>
  <r>
    <s v="ORD2025003788"/>
    <x v="88"/>
    <s v="Customer 4975"/>
    <s v="CUST9846"/>
    <x v="4"/>
    <x v="9"/>
    <x v="0"/>
    <x v="2"/>
    <x v="11"/>
    <s v="Mobile Model-548"/>
    <s v="PROD1401"/>
    <n v="2"/>
    <n v="972.06"/>
    <n v="1944.12"/>
    <n v="0.1"/>
    <n v="194.41"/>
    <n v="1749.71"/>
    <x v="1"/>
    <x v="1"/>
    <n v="0.3"/>
    <n v="524.91"/>
  </r>
  <r>
    <s v="ORD2025003789"/>
    <x v="90"/>
    <s v="Customer 3632"/>
    <s v="CUST4840"/>
    <x v="2"/>
    <x v="2"/>
    <x v="1"/>
    <x v="0"/>
    <x v="2"/>
    <s v="Lamp Model-478"/>
    <s v="PROD2900"/>
    <n v="2"/>
    <n v="170.84"/>
    <n v="341.68"/>
    <n v="0.1"/>
    <n v="34.17"/>
    <n v="307.51"/>
    <x v="0"/>
    <x v="3"/>
    <n v="0.3"/>
    <n v="92.25"/>
  </r>
  <r>
    <s v="ORD2025003790"/>
    <x v="174"/>
    <s v="Customer 4449"/>
    <s v="CUST7065"/>
    <x v="3"/>
    <x v="3"/>
    <x v="0"/>
    <x v="0"/>
    <x v="3"/>
    <s v="Sofa Model-920"/>
    <s v="PROD9941"/>
    <n v="7"/>
    <n v="587.89"/>
    <n v="4115.2299999999996"/>
    <n v="0.2"/>
    <n v="823.05"/>
    <n v="3292.18"/>
    <x v="2"/>
    <x v="2"/>
    <n v="0.15"/>
    <n v="493.83"/>
  </r>
  <r>
    <s v="ORD2025003791"/>
    <x v="439"/>
    <s v="Customer 1132"/>
    <s v="CUST3367"/>
    <x v="1"/>
    <x v="1"/>
    <x v="1"/>
    <x v="1"/>
    <x v="7"/>
    <s v="Jacket Model-465"/>
    <s v="PROD8138"/>
    <n v="8"/>
    <n v="806.28"/>
    <n v="6450.24"/>
    <n v="0"/>
    <n v="0"/>
    <n v="6450.24"/>
    <x v="0"/>
    <x v="0"/>
    <n v="0.25"/>
    <n v="1612.56"/>
  </r>
  <r>
    <s v="ORD2025003792"/>
    <x v="12"/>
    <s v="Customer 4164"/>
    <s v="CUST4460"/>
    <x v="0"/>
    <x v="0"/>
    <x v="1"/>
    <x v="2"/>
    <x v="4"/>
    <s v="Laptop Model-729"/>
    <s v="PROD7235"/>
    <n v="4"/>
    <n v="414.96"/>
    <n v="1659.84"/>
    <n v="0.2"/>
    <n v="331.97"/>
    <n v="1327.87"/>
    <x v="2"/>
    <x v="2"/>
    <n v="0.25"/>
    <n v="331.97"/>
  </r>
  <r>
    <s v="ORD2025003793"/>
    <x v="25"/>
    <s v="Customer 669"/>
    <s v="CUST8907"/>
    <x v="0"/>
    <x v="0"/>
    <x v="0"/>
    <x v="0"/>
    <x v="2"/>
    <s v="Lamp Model-212"/>
    <s v="PROD8459"/>
    <n v="7"/>
    <n v="272.26"/>
    <n v="1905.82"/>
    <n v="0.05"/>
    <n v="95.29"/>
    <n v="1810.53"/>
    <x v="0"/>
    <x v="3"/>
    <n v="0.3"/>
    <n v="543.16"/>
  </r>
  <r>
    <s v="ORD2025003794"/>
    <x v="294"/>
    <s v="Customer 1490"/>
    <s v="CUST8354"/>
    <x v="3"/>
    <x v="5"/>
    <x v="1"/>
    <x v="1"/>
    <x v="7"/>
    <s v="Jacket Model-176"/>
    <s v="PROD2998"/>
    <n v="9"/>
    <n v="366.74"/>
    <n v="3300.66"/>
    <n v="0.2"/>
    <n v="660.13"/>
    <n v="2640.53"/>
    <x v="2"/>
    <x v="1"/>
    <n v="0.15"/>
    <n v="396.08"/>
  </r>
  <r>
    <s v="ORD2025003795"/>
    <x v="73"/>
    <s v="Customer 2142"/>
    <s v="CUST3697"/>
    <x v="4"/>
    <x v="9"/>
    <x v="1"/>
    <x v="3"/>
    <x v="10"/>
    <s v="Perfume Model-421"/>
    <s v="PROD3178"/>
    <n v="2"/>
    <n v="636.44000000000005"/>
    <n v="1272.8800000000001"/>
    <n v="0.1"/>
    <n v="127.29"/>
    <n v="1145.5899999999999"/>
    <x v="3"/>
    <x v="2"/>
    <n v="0.25"/>
    <n v="286.39999999999998"/>
  </r>
  <r>
    <s v="ORD2025003796"/>
    <x v="309"/>
    <s v="Customer 1140"/>
    <s v="CUST1619"/>
    <x v="4"/>
    <x v="7"/>
    <x v="0"/>
    <x v="0"/>
    <x v="2"/>
    <s v="Lamp Model-653"/>
    <s v="PROD8323"/>
    <n v="2"/>
    <n v="195.44"/>
    <n v="390.88"/>
    <n v="0.05"/>
    <n v="19.54"/>
    <n v="371.34"/>
    <x v="0"/>
    <x v="3"/>
    <n v="0.3"/>
    <n v="111.4"/>
  </r>
  <r>
    <s v="ORD2025003797"/>
    <x v="13"/>
    <s v="Customer 1108"/>
    <s v="CUST6173"/>
    <x v="4"/>
    <x v="9"/>
    <x v="1"/>
    <x v="2"/>
    <x v="4"/>
    <s v="Laptop Model-272"/>
    <s v="PROD8001"/>
    <n v="7"/>
    <n v="556.22"/>
    <n v="3893.54"/>
    <n v="0.05"/>
    <n v="194.68"/>
    <n v="3698.86"/>
    <x v="3"/>
    <x v="3"/>
    <n v="0.15"/>
    <n v="554.83000000000004"/>
  </r>
  <r>
    <s v="ORD2025003798"/>
    <x v="198"/>
    <s v="Customer 1358"/>
    <s v="CUST6656"/>
    <x v="4"/>
    <x v="7"/>
    <x v="1"/>
    <x v="0"/>
    <x v="0"/>
    <s v="Curtain Model-693"/>
    <s v="PROD6827"/>
    <n v="7"/>
    <n v="279.29000000000002"/>
    <n v="1955.03"/>
    <n v="0.05"/>
    <n v="97.75"/>
    <n v="1857.28"/>
    <x v="1"/>
    <x v="2"/>
    <n v="0.15"/>
    <n v="278.58999999999997"/>
  </r>
  <r>
    <s v="ORD2025003799"/>
    <x v="201"/>
    <s v="Customer 2358"/>
    <s v="CUST4180"/>
    <x v="1"/>
    <x v="4"/>
    <x v="1"/>
    <x v="3"/>
    <x v="9"/>
    <s v="Lipstick Model-437"/>
    <s v="PROD3466"/>
    <n v="5"/>
    <n v="137.47999999999999"/>
    <n v="687.4"/>
    <n v="0.1"/>
    <n v="68.739999999999995"/>
    <n v="618.66"/>
    <x v="2"/>
    <x v="1"/>
    <n v="0.25"/>
    <n v="154.66"/>
  </r>
  <r>
    <s v="ORD2025003800"/>
    <x v="250"/>
    <s v="Customer 2500"/>
    <s v="CUST4220"/>
    <x v="1"/>
    <x v="10"/>
    <x v="0"/>
    <x v="0"/>
    <x v="3"/>
    <s v="Sofa Model-919"/>
    <s v="PROD5984"/>
    <n v="3"/>
    <n v="877.41"/>
    <n v="2632.23"/>
    <n v="0"/>
    <n v="0"/>
    <n v="2632.23"/>
    <x v="2"/>
    <x v="3"/>
    <n v="0.3"/>
    <n v="789.67"/>
  </r>
  <r>
    <s v="ORD2025003801"/>
    <x v="78"/>
    <s v="Customer 4047"/>
    <s v="CUST3550"/>
    <x v="1"/>
    <x v="10"/>
    <x v="0"/>
    <x v="2"/>
    <x v="11"/>
    <s v="Mobile Model-273"/>
    <s v="PROD5953"/>
    <n v="6"/>
    <n v="482.95"/>
    <n v="2897.7"/>
    <n v="0.1"/>
    <n v="289.77"/>
    <n v="2607.9299999999998"/>
    <x v="2"/>
    <x v="3"/>
    <n v="0.25"/>
    <n v="651.98"/>
  </r>
  <r>
    <s v="ORD2025003802"/>
    <x v="308"/>
    <s v="Customer 4769"/>
    <s v="CUST9436"/>
    <x v="2"/>
    <x v="12"/>
    <x v="1"/>
    <x v="1"/>
    <x v="5"/>
    <s v="Shirt Model-362"/>
    <s v="PROD1706"/>
    <n v="9"/>
    <n v="597.70000000000005"/>
    <n v="5379.3"/>
    <n v="0"/>
    <n v="0"/>
    <n v="5379.3"/>
    <x v="2"/>
    <x v="3"/>
    <n v="0.15"/>
    <n v="806.89"/>
  </r>
  <r>
    <s v="ORD2025003803"/>
    <x v="116"/>
    <s v="Customer 24"/>
    <s v="CUST3470"/>
    <x v="4"/>
    <x v="11"/>
    <x v="0"/>
    <x v="1"/>
    <x v="5"/>
    <s v="Shirt Model-710"/>
    <s v="PROD4231"/>
    <n v="5"/>
    <n v="293.02"/>
    <n v="1465.1"/>
    <n v="0.1"/>
    <n v="146.51"/>
    <n v="1318.59"/>
    <x v="2"/>
    <x v="0"/>
    <n v="0.3"/>
    <n v="395.58"/>
  </r>
  <r>
    <s v="ORD2025003804"/>
    <x v="274"/>
    <s v="Customer 2861"/>
    <s v="CUST1479"/>
    <x v="1"/>
    <x v="10"/>
    <x v="0"/>
    <x v="3"/>
    <x v="6"/>
    <s v="Face Cream Model-294"/>
    <s v="PROD4068"/>
    <n v="8"/>
    <n v="901.9"/>
    <n v="7215.2"/>
    <n v="0.2"/>
    <n v="1443.04"/>
    <n v="5772.16"/>
    <x v="2"/>
    <x v="0"/>
    <n v="0.25"/>
    <n v="1443.04"/>
  </r>
  <r>
    <s v="ORD2025003805"/>
    <x v="335"/>
    <s v="Customer 4345"/>
    <s v="CUST5375"/>
    <x v="2"/>
    <x v="14"/>
    <x v="1"/>
    <x v="2"/>
    <x v="11"/>
    <s v="Mobile Model-972"/>
    <s v="PROD9570"/>
    <n v="6"/>
    <n v="513.17999999999995"/>
    <n v="3079.08"/>
    <n v="0.1"/>
    <n v="307.91000000000003"/>
    <n v="2771.17"/>
    <x v="0"/>
    <x v="1"/>
    <n v="0.15"/>
    <n v="415.68"/>
  </r>
  <r>
    <s v="ORD2025003806"/>
    <x v="445"/>
    <s v="Customer 4475"/>
    <s v="CUST6948"/>
    <x v="4"/>
    <x v="11"/>
    <x v="0"/>
    <x v="2"/>
    <x v="4"/>
    <s v="Laptop Model-299"/>
    <s v="PROD1668"/>
    <n v="2"/>
    <n v="779.4"/>
    <n v="1558.8"/>
    <n v="0.05"/>
    <n v="77.94"/>
    <n v="1480.86"/>
    <x v="0"/>
    <x v="2"/>
    <n v="0.15"/>
    <n v="222.13"/>
  </r>
  <r>
    <s v="ORD2025003807"/>
    <x v="25"/>
    <s v="Customer 3005"/>
    <s v="CUST8638"/>
    <x v="3"/>
    <x v="3"/>
    <x v="0"/>
    <x v="1"/>
    <x v="1"/>
    <s v="Jeans Model-844"/>
    <s v="PROD5457"/>
    <n v="3"/>
    <n v="901.2"/>
    <n v="2703.6"/>
    <n v="0.2"/>
    <n v="540.72"/>
    <n v="2162.88"/>
    <x v="3"/>
    <x v="1"/>
    <n v="0.15"/>
    <n v="324.43"/>
  </r>
  <r>
    <s v="ORD2025003808"/>
    <x v="129"/>
    <s v="Customer 1349"/>
    <s v="CUST5828"/>
    <x v="2"/>
    <x v="12"/>
    <x v="0"/>
    <x v="1"/>
    <x v="5"/>
    <s v="Shirt Model-528"/>
    <s v="PROD4962"/>
    <n v="1"/>
    <n v="804.61"/>
    <n v="804.61"/>
    <n v="0.1"/>
    <n v="80.459999999999994"/>
    <n v="724.15"/>
    <x v="1"/>
    <x v="1"/>
    <n v="0.25"/>
    <n v="181.04"/>
  </r>
  <r>
    <s v="ORD2025003809"/>
    <x v="113"/>
    <s v="Customer 1561"/>
    <s v="CUST3383"/>
    <x v="2"/>
    <x v="14"/>
    <x v="1"/>
    <x v="1"/>
    <x v="7"/>
    <s v="Jacket Model-890"/>
    <s v="PROD7723"/>
    <n v="3"/>
    <n v="357.84"/>
    <n v="1073.52"/>
    <n v="0"/>
    <n v="0"/>
    <n v="1073.52"/>
    <x v="1"/>
    <x v="1"/>
    <n v="0.3"/>
    <n v="322.06"/>
  </r>
  <r>
    <s v="ORD2025003810"/>
    <x v="399"/>
    <s v="Customer 2977"/>
    <s v="CUST9678"/>
    <x v="0"/>
    <x v="0"/>
    <x v="0"/>
    <x v="1"/>
    <x v="7"/>
    <s v="Jacket Model-398"/>
    <s v="PROD3645"/>
    <n v="1"/>
    <n v="574.66999999999996"/>
    <n v="574.66999999999996"/>
    <n v="0"/>
    <n v="0"/>
    <n v="574.66999999999996"/>
    <x v="3"/>
    <x v="1"/>
    <n v="0.25"/>
    <n v="143.66999999999999"/>
  </r>
  <r>
    <s v="ORD2025003811"/>
    <x v="199"/>
    <s v="Customer 2958"/>
    <s v="CUST8821"/>
    <x v="4"/>
    <x v="11"/>
    <x v="1"/>
    <x v="2"/>
    <x v="4"/>
    <s v="Laptop Model-534"/>
    <s v="PROD5065"/>
    <n v="9"/>
    <n v="514.49"/>
    <n v="4630.41"/>
    <n v="0.05"/>
    <n v="231.52"/>
    <n v="4398.8900000000003"/>
    <x v="1"/>
    <x v="3"/>
    <n v="0.15"/>
    <n v="659.83"/>
  </r>
  <r>
    <s v="ORD2025003812"/>
    <x v="240"/>
    <s v="Customer 3169"/>
    <s v="CUST8007"/>
    <x v="2"/>
    <x v="12"/>
    <x v="1"/>
    <x v="3"/>
    <x v="9"/>
    <s v="Lipstick Model-290"/>
    <s v="PROD5597"/>
    <n v="4"/>
    <n v="707.77"/>
    <n v="2831.08"/>
    <n v="0.2"/>
    <n v="566.22"/>
    <n v="2264.86"/>
    <x v="2"/>
    <x v="0"/>
    <n v="0.25"/>
    <n v="566.22"/>
  </r>
  <r>
    <s v="ORD2025003813"/>
    <x v="385"/>
    <s v="Customer 3288"/>
    <s v="CUST3683"/>
    <x v="3"/>
    <x v="8"/>
    <x v="1"/>
    <x v="3"/>
    <x v="9"/>
    <s v="Lipstick Model-477"/>
    <s v="PROD5566"/>
    <n v="7"/>
    <n v="718.5"/>
    <n v="5029.5"/>
    <n v="0.05"/>
    <n v="251.48"/>
    <n v="4778.0200000000004"/>
    <x v="0"/>
    <x v="1"/>
    <n v="0.25"/>
    <n v="1194.51"/>
  </r>
  <r>
    <s v="ORD2025003814"/>
    <x v="18"/>
    <s v="Customer 607"/>
    <s v="CUST4235"/>
    <x v="3"/>
    <x v="5"/>
    <x v="1"/>
    <x v="0"/>
    <x v="3"/>
    <s v="Sofa Model-636"/>
    <s v="PROD8832"/>
    <n v="5"/>
    <n v="832.22"/>
    <n v="4161.1000000000004"/>
    <n v="0.05"/>
    <n v="208.06"/>
    <n v="3953.04"/>
    <x v="1"/>
    <x v="0"/>
    <n v="0.25"/>
    <n v="988.26"/>
  </r>
  <r>
    <s v="ORD2025003815"/>
    <x v="252"/>
    <s v="Customer 3718"/>
    <s v="CUST5300"/>
    <x v="0"/>
    <x v="13"/>
    <x v="1"/>
    <x v="1"/>
    <x v="7"/>
    <s v="Jacket Model-162"/>
    <s v="PROD1287"/>
    <n v="6"/>
    <n v="218.97"/>
    <n v="1313.82"/>
    <n v="0"/>
    <n v="0"/>
    <n v="1313.82"/>
    <x v="2"/>
    <x v="1"/>
    <n v="0.25"/>
    <n v="328.45"/>
  </r>
  <r>
    <s v="ORD2025003816"/>
    <x v="31"/>
    <s v="Customer 4076"/>
    <s v="CUST2263"/>
    <x v="0"/>
    <x v="13"/>
    <x v="0"/>
    <x v="1"/>
    <x v="5"/>
    <s v="Shirt Model-585"/>
    <s v="PROD4326"/>
    <n v="2"/>
    <n v="293.2"/>
    <n v="586.4"/>
    <n v="0.1"/>
    <n v="58.64"/>
    <n v="527.76"/>
    <x v="2"/>
    <x v="0"/>
    <n v="0.15"/>
    <n v="79.16"/>
  </r>
  <r>
    <s v="ORD2025003817"/>
    <x v="271"/>
    <s v="Customer 4007"/>
    <s v="CUST5373"/>
    <x v="2"/>
    <x v="2"/>
    <x v="0"/>
    <x v="0"/>
    <x v="3"/>
    <s v="Sofa Model-854"/>
    <s v="PROD2984"/>
    <n v="3"/>
    <n v="981.55"/>
    <n v="2944.65"/>
    <n v="0.05"/>
    <n v="147.22999999999999"/>
    <n v="2797.42"/>
    <x v="3"/>
    <x v="0"/>
    <n v="0.3"/>
    <n v="839.23"/>
  </r>
  <r>
    <s v="ORD2025003818"/>
    <x v="325"/>
    <s v="Customer 4590"/>
    <s v="CUST4735"/>
    <x v="3"/>
    <x v="5"/>
    <x v="0"/>
    <x v="1"/>
    <x v="7"/>
    <s v="Jacket Model-402"/>
    <s v="PROD5433"/>
    <n v="3"/>
    <n v="433.23"/>
    <n v="1299.69"/>
    <n v="0.05"/>
    <n v="64.98"/>
    <n v="1234.71"/>
    <x v="3"/>
    <x v="1"/>
    <n v="0.15"/>
    <n v="185.21"/>
  </r>
  <r>
    <s v="ORD2025003819"/>
    <x v="412"/>
    <s v="Customer 3582"/>
    <s v="CUST9995"/>
    <x v="3"/>
    <x v="8"/>
    <x v="1"/>
    <x v="2"/>
    <x v="4"/>
    <s v="Laptop Model-708"/>
    <s v="PROD9625"/>
    <n v="2"/>
    <n v="575.89"/>
    <n v="1151.78"/>
    <n v="0.2"/>
    <n v="230.36"/>
    <n v="921.42"/>
    <x v="2"/>
    <x v="2"/>
    <n v="0.3"/>
    <n v="276.43"/>
  </r>
  <r>
    <s v="ORD2025003820"/>
    <x v="346"/>
    <s v="Customer 593"/>
    <s v="CUST7935"/>
    <x v="0"/>
    <x v="0"/>
    <x v="1"/>
    <x v="1"/>
    <x v="1"/>
    <s v="Jeans Model-878"/>
    <s v="PROD1914"/>
    <n v="1"/>
    <n v="330.2"/>
    <n v="330.2"/>
    <n v="0"/>
    <n v="0"/>
    <n v="330.2"/>
    <x v="1"/>
    <x v="0"/>
    <n v="0.25"/>
    <n v="82.55"/>
  </r>
  <r>
    <s v="ORD2025003821"/>
    <x v="312"/>
    <s v="Customer 2212"/>
    <s v="CUST9031"/>
    <x v="0"/>
    <x v="13"/>
    <x v="0"/>
    <x v="3"/>
    <x v="10"/>
    <s v="Perfume Model-676"/>
    <s v="PROD7159"/>
    <n v="5"/>
    <n v="861.49"/>
    <n v="4307.45"/>
    <n v="0.05"/>
    <n v="215.37"/>
    <n v="4092.08"/>
    <x v="3"/>
    <x v="2"/>
    <n v="0.25"/>
    <n v="1023.02"/>
  </r>
  <r>
    <s v="ORD2025003822"/>
    <x v="396"/>
    <s v="Customer 1392"/>
    <s v="CUST2289"/>
    <x v="1"/>
    <x v="4"/>
    <x v="1"/>
    <x v="2"/>
    <x v="11"/>
    <s v="Mobile Model-716"/>
    <s v="PROD2361"/>
    <n v="7"/>
    <n v="621.14"/>
    <n v="4347.9799999999996"/>
    <n v="0.2"/>
    <n v="869.6"/>
    <n v="3478.38"/>
    <x v="0"/>
    <x v="1"/>
    <n v="0.3"/>
    <n v="1043.51"/>
  </r>
  <r>
    <s v="ORD2025003823"/>
    <x v="275"/>
    <s v="Customer 464"/>
    <s v="CUST5791"/>
    <x v="0"/>
    <x v="0"/>
    <x v="0"/>
    <x v="0"/>
    <x v="3"/>
    <s v="Sofa Model-602"/>
    <s v="PROD9962"/>
    <n v="5"/>
    <n v="397.47"/>
    <n v="1987.35"/>
    <n v="0"/>
    <n v="0"/>
    <n v="1987.35"/>
    <x v="1"/>
    <x v="0"/>
    <n v="0.25"/>
    <n v="496.84"/>
  </r>
  <r>
    <s v="ORD2025003824"/>
    <x v="317"/>
    <s v="Customer 3157"/>
    <s v="CUST9150"/>
    <x v="4"/>
    <x v="7"/>
    <x v="0"/>
    <x v="2"/>
    <x v="4"/>
    <s v="Laptop Model-887"/>
    <s v="PROD1505"/>
    <n v="2"/>
    <n v="508.87"/>
    <n v="1017.74"/>
    <n v="0.05"/>
    <n v="50.89"/>
    <n v="966.85"/>
    <x v="2"/>
    <x v="1"/>
    <n v="0.25"/>
    <n v="241.71"/>
  </r>
  <r>
    <s v="ORD2025003825"/>
    <x v="397"/>
    <s v="Customer 984"/>
    <s v="CUST9192"/>
    <x v="4"/>
    <x v="9"/>
    <x v="0"/>
    <x v="1"/>
    <x v="5"/>
    <s v="Shirt Model-166"/>
    <s v="PROD5319"/>
    <n v="10"/>
    <n v="479.97"/>
    <n v="4799.7"/>
    <n v="0"/>
    <n v="0"/>
    <n v="4799.7"/>
    <x v="3"/>
    <x v="1"/>
    <n v="0.3"/>
    <n v="1439.91"/>
  </r>
  <r>
    <s v="ORD2025003826"/>
    <x v="432"/>
    <s v="Customer 2627"/>
    <s v="CUST5116"/>
    <x v="2"/>
    <x v="2"/>
    <x v="0"/>
    <x v="0"/>
    <x v="0"/>
    <s v="Curtain Model-584"/>
    <s v="PROD8082"/>
    <n v="5"/>
    <n v="607.48"/>
    <n v="3037.4"/>
    <n v="0.2"/>
    <n v="607.48"/>
    <n v="2429.92"/>
    <x v="3"/>
    <x v="0"/>
    <n v="0.15"/>
    <n v="364.49"/>
  </r>
  <r>
    <s v="ORD2025003827"/>
    <x v="45"/>
    <s v="Customer 4170"/>
    <s v="CUST8080"/>
    <x v="3"/>
    <x v="8"/>
    <x v="0"/>
    <x v="0"/>
    <x v="3"/>
    <s v="Sofa Model-173"/>
    <s v="PROD8769"/>
    <n v="2"/>
    <n v="481.44"/>
    <n v="962.88"/>
    <n v="0.05"/>
    <n v="48.14"/>
    <n v="914.74"/>
    <x v="2"/>
    <x v="1"/>
    <n v="0.25"/>
    <n v="228.69"/>
  </r>
  <r>
    <s v="ORD2025003828"/>
    <x v="36"/>
    <s v="Customer 3328"/>
    <s v="CUST8766"/>
    <x v="2"/>
    <x v="2"/>
    <x v="1"/>
    <x v="3"/>
    <x v="6"/>
    <s v="Face Cream Model-712"/>
    <s v="PROD9881"/>
    <n v="3"/>
    <n v="577.79999999999995"/>
    <n v="1733.4"/>
    <n v="0.2"/>
    <n v="346.68"/>
    <n v="1386.72"/>
    <x v="1"/>
    <x v="1"/>
    <n v="0.25"/>
    <n v="346.68"/>
  </r>
  <r>
    <s v="ORD2025003829"/>
    <x v="312"/>
    <s v="Customer 4475"/>
    <s v="CUST4648"/>
    <x v="3"/>
    <x v="3"/>
    <x v="1"/>
    <x v="0"/>
    <x v="0"/>
    <s v="Curtain Model-394"/>
    <s v="PROD1255"/>
    <n v="5"/>
    <n v="813.22"/>
    <n v="4066.1"/>
    <n v="0.05"/>
    <n v="203.31"/>
    <n v="3862.79"/>
    <x v="2"/>
    <x v="2"/>
    <n v="0.3"/>
    <n v="1158.8399999999999"/>
  </r>
  <r>
    <s v="ORD2025003830"/>
    <x v="67"/>
    <s v="Customer 404"/>
    <s v="CUST2820"/>
    <x v="4"/>
    <x v="7"/>
    <x v="1"/>
    <x v="1"/>
    <x v="1"/>
    <s v="Jeans Model-603"/>
    <s v="PROD5581"/>
    <n v="7"/>
    <n v="874.96"/>
    <n v="6124.72"/>
    <n v="0"/>
    <n v="0"/>
    <n v="6124.72"/>
    <x v="2"/>
    <x v="2"/>
    <n v="0.3"/>
    <n v="1837.42"/>
  </r>
  <r>
    <s v="ORD2025003831"/>
    <x v="107"/>
    <s v="Customer 2499"/>
    <s v="CUST7793"/>
    <x v="3"/>
    <x v="5"/>
    <x v="1"/>
    <x v="2"/>
    <x v="8"/>
    <s v="Tablet Model-750"/>
    <s v="PROD5327"/>
    <n v="8"/>
    <n v="993.53"/>
    <n v="7948.24"/>
    <n v="0"/>
    <n v="0"/>
    <n v="7948.24"/>
    <x v="2"/>
    <x v="2"/>
    <n v="0.3"/>
    <n v="2384.4699999999998"/>
  </r>
  <r>
    <s v="ORD2025003832"/>
    <x v="237"/>
    <s v="Customer 4565"/>
    <s v="CUST4354"/>
    <x v="3"/>
    <x v="5"/>
    <x v="1"/>
    <x v="2"/>
    <x v="8"/>
    <s v="Tablet Model-263"/>
    <s v="PROD4168"/>
    <n v="9"/>
    <n v="977.26"/>
    <n v="8795.34"/>
    <n v="0.2"/>
    <n v="1759.07"/>
    <n v="7036.27"/>
    <x v="3"/>
    <x v="1"/>
    <n v="0.3"/>
    <n v="2110.88"/>
  </r>
  <r>
    <s v="ORD2025003833"/>
    <x v="328"/>
    <s v="Customer 351"/>
    <s v="CUST5952"/>
    <x v="2"/>
    <x v="2"/>
    <x v="1"/>
    <x v="1"/>
    <x v="1"/>
    <s v="Jeans Model-229"/>
    <s v="PROD3367"/>
    <n v="10"/>
    <n v="384.47"/>
    <n v="3844.7"/>
    <n v="0"/>
    <n v="0"/>
    <n v="3844.7"/>
    <x v="3"/>
    <x v="0"/>
    <n v="0.3"/>
    <n v="1153.4100000000001"/>
  </r>
  <r>
    <s v="ORD2025003834"/>
    <x v="324"/>
    <s v="Customer 3821"/>
    <s v="CUST9701"/>
    <x v="0"/>
    <x v="13"/>
    <x v="1"/>
    <x v="1"/>
    <x v="1"/>
    <s v="Jeans Model-769"/>
    <s v="PROD8086"/>
    <n v="4"/>
    <n v="923.09"/>
    <n v="3692.36"/>
    <n v="0"/>
    <n v="0"/>
    <n v="3692.36"/>
    <x v="1"/>
    <x v="2"/>
    <n v="0.25"/>
    <n v="923.09"/>
  </r>
  <r>
    <s v="ORD2025003835"/>
    <x v="210"/>
    <s v="Customer 43"/>
    <s v="CUST6980"/>
    <x v="0"/>
    <x v="0"/>
    <x v="0"/>
    <x v="3"/>
    <x v="9"/>
    <s v="Lipstick Model-633"/>
    <s v="PROD8105"/>
    <n v="6"/>
    <n v="191.76"/>
    <n v="1150.56"/>
    <n v="0.2"/>
    <n v="230.11"/>
    <n v="920.45"/>
    <x v="2"/>
    <x v="0"/>
    <n v="0.15"/>
    <n v="138.07"/>
  </r>
  <r>
    <s v="ORD2025003836"/>
    <x v="21"/>
    <s v="Customer 3100"/>
    <s v="CUST4874"/>
    <x v="2"/>
    <x v="14"/>
    <x v="1"/>
    <x v="0"/>
    <x v="0"/>
    <s v="Curtain Model-898"/>
    <s v="PROD6183"/>
    <n v="10"/>
    <n v="403.6"/>
    <n v="4036"/>
    <n v="0.05"/>
    <n v="201.8"/>
    <n v="3834.2"/>
    <x v="3"/>
    <x v="1"/>
    <n v="0.15"/>
    <n v="575.13"/>
  </r>
  <r>
    <s v="ORD2025003837"/>
    <x v="30"/>
    <s v="Customer 1591"/>
    <s v="CUST2402"/>
    <x v="2"/>
    <x v="14"/>
    <x v="1"/>
    <x v="1"/>
    <x v="7"/>
    <s v="Jacket Model-666"/>
    <s v="PROD2124"/>
    <n v="3"/>
    <n v="383.79"/>
    <n v="1151.3699999999999"/>
    <n v="0.2"/>
    <n v="230.27"/>
    <n v="921.1"/>
    <x v="1"/>
    <x v="2"/>
    <n v="0.15"/>
    <n v="138.16"/>
  </r>
  <r>
    <s v="ORD2025003838"/>
    <x v="447"/>
    <s v="Customer 3487"/>
    <s v="CUST8661"/>
    <x v="3"/>
    <x v="5"/>
    <x v="1"/>
    <x v="1"/>
    <x v="7"/>
    <s v="Jacket Model-708"/>
    <s v="PROD4375"/>
    <n v="6"/>
    <n v="416.8"/>
    <n v="2500.8000000000002"/>
    <n v="0"/>
    <n v="0"/>
    <n v="2500.8000000000002"/>
    <x v="3"/>
    <x v="3"/>
    <n v="0.3"/>
    <n v="750.24"/>
  </r>
  <r>
    <s v="ORD2025003839"/>
    <x v="351"/>
    <s v="Customer 699"/>
    <s v="CUST4139"/>
    <x v="0"/>
    <x v="6"/>
    <x v="1"/>
    <x v="1"/>
    <x v="5"/>
    <s v="Shirt Model-452"/>
    <s v="PROD4614"/>
    <n v="6"/>
    <n v="464.07"/>
    <n v="2784.42"/>
    <n v="0"/>
    <n v="0"/>
    <n v="2784.42"/>
    <x v="3"/>
    <x v="0"/>
    <n v="0.25"/>
    <n v="696.11"/>
  </r>
  <r>
    <s v="ORD2025003840"/>
    <x v="366"/>
    <s v="Customer 4351"/>
    <s v="CUST5190"/>
    <x v="2"/>
    <x v="2"/>
    <x v="0"/>
    <x v="2"/>
    <x v="8"/>
    <s v="Tablet Model-225"/>
    <s v="PROD7345"/>
    <n v="4"/>
    <n v="398.35"/>
    <n v="1593.4"/>
    <n v="0.05"/>
    <n v="79.67"/>
    <n v="1513.73"/>
    <x v="0"/>
    <x v="1"/>
    <n v="0.3"/>
    <n v="454.12"/>
  </r>
  <r>
    <s v="ORD2025003841"/>
    <x v="252"/>
    <s v="Customer 3247"/>
    <s v="CUST5245"/>
    <x v="2"/>
    <x v="14"/>
    <x v="0"/>
    <x v="0"/>
    <x v="0"/>
    <s v="Curtain Model-174"/>
    <s v="PROD1692"/>
    <n v="4"/>
    <n v="523.24"/>
    <n v="2092.96"/>
    <n v="0.05"/>
    <n v="104.65"/>
    <n v="1988.31"/>
    <x v="2"/>
    <x v="2"/>
    <n v="0.25"/>
    <n v="497.08"/>
  </r>
  <r>
    <s v="ORD2025003842"/>
    <x v="80"/>
    <s v="Customer 4761"/>
    <s v="CUST2229"/>
    <x v="1"/>
    <x v="10"/>
    <x v="1"/>
    <x v="3"/>
    <x v="10"/>
    <s v="Perfume Model-905"/>
    <s v="PROD8503"/>
    <n v="2"/>
    <n v="962.71"/>
    <n v="1925.42"/>
    <n v="0"/>
    <n v="0"/>
    <n v="1925.42"/>
    <x v="0"/>
    <x v="1"/>
    <n v="0.25"/>
    <n v="481.36"/>
  </r>
  <r>
    <s v="ORD2025003843"/>
    <x v="4"/>
    <s v="Customer 1699"/>
    <s v="CUST7253"/>
    <x v="1"/>
    <x v="1"/>
    <x v="1"/>
    <x v="1"/>
    <x v="5"/>
    <s v="Shirt Model-950"/>
    <s v="PROD1756"/>
    <n v="3"/>
    <n v="141.25"/>
    <n v="423.75"/>
    <n v="0.2"/>
    <n v="84.75"/>
    <n v="339"/>
    <x v="1"/>
    <x v="2"/>
    <n v="0.3"/>
    <n v="101.7"/>
  </r>
  <r>
    <s v="ORD2025003844"/>
    <x v="31"/>
    <s v="Customer 1425"/>
    <s v="CUST4474"/>
    <x v="3"/>
    <x v="5"/>
    <x v="1"/>
    <x v="2"/>
    <x v="8"/>
    <s v="Tablet Model-475"/>
    <s v="PROD3158"/>
    <n v="5"/>
    <n v="593.09"/>
    <n v="2965.45"/>
    <n v="0.05"/>
    <n v="148.27000000000001"/>
    <n v="2817.18"/>
    <x v="1"/>
    <x v="0"/>
    <n v="0.25"/>
    <n v="704.29"/>
  </r>
  <r>
    <s v="ORD2025003845"/>
    <x v="297"/>
    <s v="Customer 279"/>
    <s v="CUST1038"/>
    <x v="0"/>
    <x v="13"/>
    <x v="1"/>
    <x v="2"/>
    <x v="8"/>
    <s v="Tablet Model-986"/>
    <s v="PROD9191"/>
    <n v="5"/>
    <n v="247.21"/>
    <n v="1236.05"/>
    <n v="0.1"/>
    <n v="123.61"/>
    <n v="1112.44"/>
    <x v="0"/>
    <x v="3"/>
    <n v="0.3"/>
    <n v="333.73"/>
  </r>
  <r>
    <s v="ORD2025003846"/>
    <x v="392"/>
    <s v="Customer 4788"/>
    <s v="CUST6093"/>
    <x v="3"/>
    <x v="3"/>
    <x v="0"/>
    <x v="0"/>
    <x v="2"/>
    <s v="Lamp Model-339"/>
    <s v="PROD5607"/>
    <n v="8"/>
    <n v="113.76"/>
    <n v="910.08"/>
    <n v="0.05"/>
    <n v="45.5"/>
    <n v="864.58"/>
    <x v="3"/>
    <x v="3"/>
    <n v="0.3"/>
    <n v="259.37"/>
  </r>
  <r>
    <s v="ORD2025003847"/>
    <x v="0"/>
    <s v="Customer 2688"/>
    <s v="CUST7975"/>
    <x v="1"/>
    <x v="10"/>
    <x v="1"/>
    <x v="3"/>
    <x v="9"/>
    <s v="Lipstick Model-853"/>
    <s v="PROD6455"/>
    <n v="1"/>
    <n v="383.01"/>
    <n v="383.01"/>
    <n v="0.2"/>
    <n v="76.599999999999994"/>
    <n v="306.41000000000003"/>
    <x v="0"/>
    <x v="3"/>
    <n v="0.25"/>
    <n v="76.599999999999994"/>
  </r>
  <r>
    <s v="ORD2025003848"/>
    <x v="303"/>
    <s v="Customer 2391"/>
    <s v="CUST1383"/>
    <x v="4"/>
    <x v="7"/>
    <x v="0"/>
    <x v="0"/>
    <x v="0"/>
    <s v="Curtain Model-579"/>
    <s v="PROD8389"/>
    <n v="10"/>
    <n v="433.8"/>
    <n v="4338"/>
    <n v="0.1"/>
    <n v="433.8"/>
    <n v="3904.2"/>
    <x v="3"/>
    <x v="0"/>
    <n v="0.25"/>
    <n v="976.05"/>
  </r>
  <r>
    <s v="ORD2025003849"/>
    <x v="33"/>
    <s v="Customer 225"/>
    <s v="CUST4958"/>
    <x v="1"/>
    <x v="4"/>
    <x v="1"/>
    <x v="0"/>
    <x v="2"/>
    <s v="Lamp Model-145"/>
    <s v="PROD9773"/>
    <n v="8"/>
    <n v="664.5"/>
    <n v="5316"/>
    <n v="0.05"/>
    <n v="265.8"/>
    <n v="5050.2"/>
    <x v="2"/>
    <x v="0"/>
    <n v="0.3"/>
    <n v="1515.06"/>
  </r>
  <r>
    <s v="ORD2025003850"/>
    <x v="428"/>
    <s v="Customer 2896"/>
    <s v="CUST7679"/>
    <x v="3"/>
    <x v="5"/>
    <x v="1"/>
    <x v="3"/>
    <x v="9"/>
    <s v="Lipstick Model-920"/>
    <s v="PROD7782"/>
    <n v="7"/>
    <n v="355.48"/>
    <n v="2488.36"/>
    <n v="0.1"/>
    <n v="248.84"/>
    <n v="2239.52"/>
    <x v="2"/>
    <x v="3"/>
    <n v="0.3"/>
    <n v="671.86"/>
  </r>
  <r>
    <s v="ORD2025003851"/>
    <x v="161"/>
    <s v="Customer 3665"/>
    <s v="CUST6267"/>
    <x v="0"/>
    <x v="13"/>
    <x v="1"/>
    <x v="3"/>
    <x v="10"/>
    <s v="Perfume Model-722"/>
    <s v="PROD2109"/>
    <n v="1"/>
    <n v="919.32"/>
    <n v="919.32"/>
    <n v="0.1"/>
    <n v="91.93"/>
    <n v="827.39"/>
    <x v="0"/>
    <x v="1"/>
    <n v="0.15"/>
    <n v="124.11"/>
  </r>
  <r>
    <s v="ORD2025003852"/>
    <x v="398"/>
    <s v="Customer 3925"/>
    <s v="CUST4462"/>
    <x v="4"/>
    <x v="7"/>
    <x v="1"/>
    <x v="1"/>
    <x v="7"/>
    <s v="Jacket Model-754"/>
    <s v="PROD9275"/>
    <n v="6"/>
    <n v="275.51"/>
    <n v="1653.06"/>
    <n v="0.05"/>
    <n v="82.65"/>
    <n v="1570.41"/>
    <x v="0"/>
    <x v="0"/>
    <n v="0.25"/>
    <n v="392.6"/>
  </r>
  <r>
    <s v="ORD2025003853"/>
    <x v="165"/>
    <s v="Customer 2855"/>
    <s v="CUST7936"/>
    <x v="3"/>
    <x v="8"/>
    <x v="1"/>
    <x v="3"/>
    <x v="10"/>
    <s v="Perfume Model-630"/>
    <s v="PROD2055"/>
    <n v="3"/>
    <n v="726.55"/>
    <n v="2179.65"/>
    <n v="0.05"/>
    <n v="108.98"/>
    <n v="2070.67"/>
    <x v="0"/>
    <x v="3"/>
    <n v="0.25"/>
    <n v="517.66999999999996"/>
  </r>
  <r>
    <s v="ORD2025003854"/>
    <x v="99"/>
    <s v="Customer 2823"/>
    <s v="CUST8619"/>
    <x v="0"/>
    <x v="6"/>
    <x v="0"/>
    <x v="3"/>
    <x v="6"/>
    <s v="Face Cream Model-821"/>
    <s v="PROD3817"/>
    <n v="1"/>
    <n v="881.46"/>
    <n v="881.46"/>
    <n v="0.2"/>
    <n v="176.29"/>
    <n v="705.17"/>
    <x v="2"/>
    <x v="1"/>
    <n v="0.15"/>
    <n v="105.78"/>
  </r>
  <r>
    <s v="ORD2025003855"/>
    <x v="219"/>
    <s v="Customer 4845"/>
    <s v="CUST3245"/>
    <x v="0"/>
    <x v="6"/>
    <x v="0"/>
    <x v="3"/>
    <x v="9"/>
    <s v="Lipstick Model-725"/>
    <s v="PROD7157"/>
    <n v="6"/>
    <n v="429.28"/>
    <n v="2575.6799999999998"/>
    <n v="0.1"/>
    <n v="257.57"/>
    <n v="2318.11"/>
    <x v="2"/>
    <x v="3"/>
    <n v="0.15"/>
    <n v="347.72"/>
  </r>
  <r>
    <s v="ORD2025003856"/>
    <x v="153"/>
    <s v="Customer 4204"/>
    <s v="CUST6754"/>
    <x v="1"/>
    <x v="4"/>
    <x v="0"/>
    <x v="1"/>
    <x v="7"/>
    <s v="Jacket Model-706"/>
    <s v="PROD3099"/>
    <n v="7"/>
    <n v="476.72"/>
    <n v="3337.04"/>
    <n v="0.2"/>
    <n v="667.41"/>
    <n v="2669.63"/>
    <x v="0"/>
    <x v="1"/>
    <n v="0.15"/>
    <n v="400.44"/>
  </r>
  <r>
    <s v="ORD2025003857"/>
    <x v="149"/>
    <s v="Customer 1023"/>
    <s v="CUST3224"/>
    <x v="2"/>
    <x v="12"/>
    <x v="0"/>
    <x v="3"/>
    <x v="10"/>
    <s v="Perfume Model-105"/>
    <s v="PROD5512"/>
    <n v="7"/>
    <n v="319.18"/>
    <n v="2234.2600000000002"/>
    <n v="0.2"/>
    <n v="446.85"/>
    <n v="1787.41"/>
    <x v="0"/>
    <x v="1"/>
    <n v="0.25"/>
    <n v="446.85"/>
  </r>
  <r>
    <s v="ORD2025003858"/>
    <x v="336"/>
    <s v="Customer 242"/>
    <s v="CUST2295"/>
    <x v="2"/>
    <x v="12"/>
    <x v="0"/>
    <x v="0"/>
    <x v="0"/>
    <s v="Curtain Model-930"/>
    <s v="PROD1805"/>
    <n v="3"/>
    <n v="506.06"/>
    <n v="1518.18"/>
    <n v="0.2"/>
    <n v="303.64"/>
    <n v="1214.54"/>
    <x v="1"/>
    <x v="1"/>
    <n v="0.25"/>
    <n v="303.63"/>
  </r>
  <r>
    <s v="ORD2025003859"/>
    <x v="383"/>
    <s v="Customer 1387"/>
    <s v="CUST1389"/>
    <x v="4"/>
    <x v="9"/>
    <x v="0"/>
    <x v="3"/>
    <x v="6"/>
    <s v="Face Cream Model-855"/>
    <s v="PROD2491"/>
    <n v="1"/>
    <n v="604.94000000000005"/>
    <n v="604.94000000000005"/>
    <n v="0.05"/>
    <n v="30.25"/>
    <n v="574.69000000000005"/>
    <x v="0"/>
    <x v="1"/>
    <n v="0.25"/>
    <n v="143.66999999999999"/>
  </r>
  <r>
    <s v="ORD2025003860"/>
    <x v="287"/>
    <s v="Customer 2499"/>
    <s v="CUST7581"/>
    <x v="2"/>
    <x v="2"/>
    <x v="0"/>
    <x v="3"/>
    <x v="10"/>
    <s v="Perfume Model-134"/>
    <s v="PROD9349"/>
    <n v="3"/>
    <n v="943.36"/>
    <n v="2830.08"/>
    <n v="0.2"/>
    <n v="566.02"/>
    <n v="2264.06"/>
    <x v="3"/>
    <x v="2"/>
    <n v="0.25"/>
    <n v="566.01"/>
  </r>
  <r>
    <s v="ORD2025003861"/>
    <x v="270"/>
    <s v="Customer 4438"/>
    <s v="CUST3045"/>
    <x v="1"/>
    <x v="1"/>
    <x v="0"/>
    <x v="1"/>
    <x v="7"/>
    <s v="Jacket Model-587"/>
    <s v="PROD8008"/>
    <n v="3"/>
    <n v="294.2"/>
    <n v="882.6"/>
    <n v="0.2"/>
    <n v="176.52"/>
    <n v="706.08"/>
    <x v="3"/>
    <x v="3"/>
    <n v="0.25"/>
    <n v="176.52"/>
  </r>
  <r>
    <s v="ORD2025003862"/>
    <x v="110"/>
    <s v="Customer 3482"/>
    <s v="CUST4770"/>
    <x v="2"/>
    <x v="12"/>
    <x v="1"/>
    <x v="1"/>
    <x v="7"/>
    <s v="Jacket Model-463"/>
    <s v="PROD9532"/>
    <n v="5"/>
    <n v="220.8"/>
    <n v="1104"/>
    <n v="0.05"/>
    <n v="55.2"/>
    <n v="1048.8"/>
    <x v="1"/>
    <x v="0"/>
    <n v="0.15"/>
    <n v="157.32"/>
  </r>
  <r>
    <s v="ORD2025003863"/>
    <x v="191"/>
    <s v="Customer 124"/>
    <s v="CUST9806"/>
    <x v="3"/>
    <x v="5"/>
    <x v="1"/>
    <x v="3"/>
    <x v="10"/>
    <s v="Perfume Model-326"/>
    <s v="PROD5138"/>
    <n v="6"/>
    <n v="657.55"/>
    <n v="3945.3"/>
    <n v="0.1"/>
    <n v="394.53"/>
    <n v="3550.77"/>
    <x v="1"/>
    <x v="3"/>
    <n v="0.25"/>
    <n v="887.69"/>
  </r>
  <r>
    <s v="ORD2025003864"/>
    <x v="367"/>
    <s v="Customer 1362"/>
    <s v="CUST4689"/>
    <x v="2"/>
    <x v="2"/>
    <x v="1"/>
    <x v="2"/>
    <x v="11"/>
    <s v="Mobile Model-555"/>
    <s v="PROD5502"/>
    <n v="6"/>
    <n v="348"/>
    <n v="2088"/>
    <n v="0"/>
    <n v="0"/>
    <n v="2088"/>
    <x v="1"/>
    <x v="2"/>
    <n v="0.15"/>
    <n v="313.2"/>
  </r>
  <r>
    <s v="ORD2025003865"/>
    <x v="41"/>
    <s v="Customer 357"/>
    <s v="CUST9781"/>
    <x v="0"/>
    <x v="0"/>
    <x v="1"/>
    <x v="1"/>
    <x v="1"/>
    <s v="Jeans Model-941"/>
    <s v="PROD4519"/>
    <n v="2"/>
    <n v="725.8"/>
    <n v="1451.6"/>
    <n v="0.1"/>
    <n v="145.16"/>
    <n v="1306.44"/>
    <x v="2"/>
    <x v="2"/>
    <n v="0.3"/>
    <n v="391.93"/>
  </r>
  <r>
    <s v="ORD2025003866"/>
    <x v="105"/>
    <s v="Customer 2758"/>
    <s v="CUST7297"/>
    <x v="4"/>
    <x v="9"/>
    <x v="0"/>
    <x v="0"/>
    <x v="0"/>
    <s v="Curtain Model-622"/>
    <s v="PROD5906"/>
    <n v="6"/>
    <n v="616.54"/>
    <n v="3699.24"/>
    <n v="0.2"/>
    <n v="739.85"/>
    <n v="2959.39"/>
    <x v="0"/>
    <x v="1"/>
    <n v="0.25"/>
    <n v="739.85"/>
  </r>
  <r>
    <s v="ORD2025003867"/>
    <x v="443"/>
    <s v="Customer 4364"/>
    <s v="CUST9442"/>
    <x v="4"/>
    <x v="7"/>
    <x v="0"/>
    <x v="1"/>
    <x v="5"/>
    <s v="Shirt Model-850"/>
    <s v="PROD9578"/>
    <n v="9"/>
    <n v="687.66"/>
    <n v="6188.94"/>
    <n v="0.05"/>
    <n v="309.45"/>
    <n v="5879.49"/>
    <x v="2"/>
    <x v="3"/>
    <n v="0.25"/>
    <n v="1469.87"/>
  </r>
  <r>
    <s v="ORD2025003868"/>
    <x v="5"/>
    <s v="Customer 1540"/>
    <s v="CUST4222"/>
    <x v="1"/>
    <x v="10"/>
    <x v="0"/>
    <x v="2"/>
    <x v="8"/>
    <s v="Tablet Model-851"/>
    <s v="PROD9224"/>
    <n v="4"/>
    <n v="927.37"/>
    <n v="3709.48"/>
    <n v="0"/>
    <n v="0"/>
    <n v="3709.48"/>
    <x v="3"/>
    <x v="3"/>
    <n v="0.25"/>
    <n v="927.37"/>
  </r>
  <r>
    <s v="ORD2025003869"/>
    <x v="9"/>
    <s v="Customer 3730"/>
    <s v="CUST3707"/>
    <x v="0"/>
    <x v="0"/>
    <x v="1"/>
    <x v="0"/>
    <x v="2"/>
    <s v="Lamp Model-577"/>
    <s v="PROD3052"/>
    <n v="6"/>
    <n v="291.32"/>
    <n v="1747.92"/>
    <n v="0.2"/>
    <n v="349.58"/>
    <n v="1398.34"/>
    <x v="1"/>
    <x v="0"/>
    <n v="0.25"/>
    <n v="349.58"/>
  </r>
  <r>
    <s v="ORD2025003870"/>
    <x v="190"/>
    <s v="Customer 148"/>
    <s v="CUST3228"/>
    <x v="4"/>
    <x v="9"/>
    <x v="0"/>
    <x v="2"/>
    <x v="4"/>
    <s v="Laptop Model-135"/>
    <s v="PROD2423"/>
    <n v="5"/>
    <n v="397.53"/>
    <n v="1987.65"/>
    <n v="0.1"/>
    <n v="198.77"/>
    <n v="1788.88"/>
    <x v="2"/>
    <x v="2"/>
    <n v="0.3"/>
    <n v="536.66"/>
  </r>
  <r>
    <s v="ORD2025003871"/>
    <x v="256"/>
    <s v="Customer 3134"/>
    <s v="CUST7085"/>
    <x v="0"/>
    <x v="0"/>
    <x v="1"/>
    <x v="0"/>
    <x v="3"/>
    <s v="Sofa Model-411"/>
    <s v="PROD6454"/>
    <n v="8"/>
    <n v="485.87"/>
    <n v="3886.96"/>
    <n v="0.1"/>
    <n v="388.7"/>
    <n v="3498.26"/>
    <x v="3"/>
    <x v="2"/>
    <n v="0.25"/>
    <n v="874.57"/>
  </r>
  <r>
    <s v="ORD2025003872"/>
    <x v="5"/>
    <s v="Customer 3537"/>
    <s v="CUST2984"/>
    <x v="3"/>
    <x v="3"/>
    <x v="1"/>
    <x v="2"/>
    <x v="8"/>
    <s v="Tablet Model-895"/>
    <s v="PROD3412"/>
    <n v="10"/>
    <n v="601.09"/>
    <n v="6010.9"/>
    <n v="0.1"/>
    <n v="601.09"/>
    <n v="5409.81"/>
    <x v="3"/>
    <x v="3"/>
    <n v="0.25"/>
    <n v="1352.45"/>
  </r>
  <r>
    <s v="ORD2025003873"/>
    <x v="63"/>
    <s v="Customer 745"/>
    <s v="CUST1455"/>
    <x v="4"/>
    <x v="9"/>
    <x v="1"/>
    <x v="1"/>
    <x v="5"/>
    <s v="Shirt Model-289"/>
    <s v="PROD1688"/>
    <n v="2"/>
    <n v="731.6"/>
    <n v="1463.2"/>
    <n v="0"/>
    <n v="0"/>
    <n v="1463.2"/>
    <x v="2"/>
    <x v="3"/>
    <n v="0.3"/>
    <n v="438.96"/>
  </r>
  <r>
    <s v="ORD2025003874"/>
    <x v="338"/>
    <s v="Customer 3731"/>
    <s v="CUST7740"/>
    <x v="4"/>
    <x v="7"/>
    <x v="1"/>
    <x v="3"/>
    <x v="9"/>
    <s v="Lipstick Model-857"/>
    <s v="PROD6705"/>
    <n v="8"/>
    <n v="127.31"/>
    <n v="1018.48"/>
    <n v="0.2"/>
    <n v="203.7"/>
    <n v="814.78"/>
    <x v="0"/>
    <x v="0"/>
    <n v="0.3"/>
    <n v="244.43"/>
  </r>
  <r>
    <s v="ORD2025003875"/>
    <x v="208"/>
    <s v="Customer 4654"/>
    <s v="CUST9487"/>
    <x v="3"/>
    <x v="5"/>
    <x v="0"/>
    <x v="0"/>
    <x v="3"/>
    <s v="Sofa Model-492"/>
    <s v="PROD9887"/>
    <n v="9"/>
    <n v="625.58000000000004"/>
    <n v="5630.22"/>
    <n v="0.05"/>
    <n v="281.51"/>
    <n v="5348.71"/>
    <x v="2"/>
    <x v="2"/>
    <n v="0.25"/>
    <n v="1337.18"/>
  </r>
  <r>
    <s v="ORD2025003876"/>
    <x v="256"/>
    <s v="Customer 2123"/>
    <s v="CUST4035"/>
    <x v="0"/>
    <x v="13"/>
    <x v="1"/>
    <x v="0"/>
    <x v="2"/>
    <s v="Lamp Model-877"/>
    <s v="PROD7749"/>
    <n v="1"/>
    <n v="503"/>
    <n v="503"/>
    <n v="0.05"/>
    <n v="25.15"/>
    <n v="477.85"/>
    <x v="3"/>
    <x v="3"/>
    <n v="0.25"/>
    <n v="119.46"/>
  </r>
  <r>
    <s v="ORD2025003877"/>
    <x v="12"/>
    <s v="Customer 3006"/>
    <s v="CUST5958"/>
    <x v="1"/>
    <x v="1"/>
    <x v="0"/>
    <x v="0"/>
    <x v="0"/>
    <s v="Curtain Model-108"/>
    <s v="PROD9770"/>
    <n v="2"/>
    <n v="468.9"/>
    <n v="937.8"/>
    <n v="0.05"/>
    <n v="46.89"/>
    <n v="890.91"/>
    <x v="2"/>
    <x v="3"/>
    <n v="0.15"/>
    <n v="133.63999999999999"/>
  </r>
  <r>
    <s v="ORD2025003878"/>
    <x v="290"/>
    <s v="Customer 662"/>
    <s v="CUST1857"/>
    <x v="2"/>
    <x v="14"/>
    <x v="0"/>
    <x v="2"/>
    <x v="4"/>
    <s v="Laptop Model-641"/>
    <s v="PROD4985"/>
    <n v="2"/>
    <n v="389.89"/>
    <n v="779.78"/>
    <n v="0.1"/>
    <n v="77.98"/>
    <n v="701.8"/>
    <x v="2"/>
    <x v="3"/>
    <n v="0.15"/>
    <n v="105.27"/>
  </r>
  <r>
    <s v="ORD2025003879"/>
    <x v="86"/>
    <s v="Customer 3799"/>
    <s v="CUST8685"/>
    <x v="3"/>
    <x v="5"/>
    <x v="0"/>
    <x v="1"/>
    <x v="7"/>
    <s v="Jacket Model-709"/>
    <s v="PROD9448"/>
    <n v="8"/>
    <n v="338.8"/>
    <n v="2710.4"/>
    <n v="0.1"/>
    <n v="271.04000000000002"/>
    <n v="2439.36"/>
    <x v="1"/>
    <x v="2"/>
    <n v="0.3"/>
    <n v="731.81"/>
  </r>
  <r>
    <s v="ORD2025003880"/>
    <x v="69"/>
    <s v="Customer 4559"/>
    <s v="CUST1111"/>
    <x v="1"/>
    <x v="10"/>
    <x v="1"/>
    <x v="2"/>
    <x v="8"/>
    <s v="Tablet Model-551"/>
    <s v="PROD4691"/>
    <n v="10"/>
    <n v="824.46"/>
    <n v="8244.6"/>
    <n v="0.2"/>
    <n v="1648.92"/>
    <n v="6595.68"/>
    <x v="3"/>
    <x v="0"/>
    <n v="0.15"/>
    <n v="989.35"/>
  </r>
  <r>
    <s v="ORD2025003881"/>
    <x v="368"/>
    <s v="Customer 1869"/>
    <s v="CUST8783"/>
    <x v="1"/>
    <x v="1"/>
    <x v="1"/>
    <x v="0"/>
    <x v="3"/>
    <s v="Sofa Model-687"/>
    <s v="PROD9987"/>
    <n v="10"/>
    <n v="394.8"/>
    <n v="3948"/>
    <n v="0.1"/>
    <n v="394.8"/>
    <n v="3553.2"/>
    <x v="0"/>
    <x v="0"/>
    <n v="0.3"/>
    <n v="1065.96"/>
  </r>
  <r>
    <s v="ORD2025003882"/>
    <x v="186"/>
    <s v="Customer 1547"/>
    <s v="CUST2823"/>
    <x v="2"/>
    <x v="2"/>
    <x v="0"/>
    <x v="1"/>
    <x v="7"/>
    <s v="Jacket Model-887"/>
    <s v="PROD5240"/>
    <n v="7"/>
    <n v="594.91"/>
    <n v="4164.37"/>
    <n v="0.2"/>
    <n v="832.87"/>
    <n v="3331.5"/>
    <x v="0"/>
    <x v="1"/>
    <n v="0.15"/>
    <n v="499.72"/>
  </r>
  <r>
    <s v="ORD2025003883"/>
    <x v="352"/>
    <s v="Customer 1910"/>
    <s v="CUST3971"/>
    <x v="2"/>
    <x v="14"/>
    <x v="0"/>
    <x v="1"/>
    <x v="1"/>
    <s v="Jeans Model-450"/>
    <s v="PROD3221"/>
    <n v="10"/>
    <n v="995.46"/>
    <n v="9954.6"/>
    <n v="0"/>
    <n v="0"/>
    <n v="9954.6"/>
    <x v="3"/>
    <x v="1"/>
    <n v="0.3"/>
    <n v="2986.38"/>
  </r>
  <r>
    <s v="ORD2025003884"/>
    <x v="73"/>
    <s v="Customer 4282"/>
    <s v="CUST5482"/>
    <x v="2"/>
    <x v="14"/>
    <x v="0"/>
    <x v="1"/>
    <x v="1"/>
    <s v="Jeans Model-222"/>
    <s v="PROD9924"/>
    <n v="1"/>
    <n v="642.96"/>
    <n v="642.96"/>
    <n v="0.05"/>
    <n v="32.15"/>
    <n v="610.80999999999995"/>
    <x v="0"/>
    <x v="0"/>
    <n v="0.25"/>
    <n v="152.69999999999999"/>
  </r>
  <r>
    <s v="ORD2025003885"/>
    <x v="108"/>
    <s v="Customer 3226"/>
    <s v="CUST4949"/>
    <x v="2"/>
    <x v="2"/>
    <x v="0"/>
    <x v="1"/>
    <x v="7"/>
    <s v="Jacket Model-684"/>
    <s v="PROD3422"/>
    <n v="4"/>
    <n v="620.74"/>
    <n v="2482.96"/>
    <n v="0.2"/>
    <n v="496.59"/>
    <n v="1986.37"/>
    <x v="2"/>
    <x v="3"/>
    <n v="0.3"/>
    <n v="595.91"/>
  </r>
  <r>
    <s v="ORD2025003886"/>
    <x v="357"/>
    <s v="Customer 3935"/>
    <s v="CUST6341"/>
    <x v="3"/>
    <x v="5"/>
    <x v="0"/>
    <x v="2"/>
    <x v="11"/>
    <s v="Mobile Model-652"/>
    <s v="PROD7713"/>
    <n v="8"/>
    <n v="454.88"/>
    <n v="3639.04"/>
    <n v="0"/>
    <n v="0"/>
    <n v="3639.04"/>
    <x v="3"/>
    <x v="2"/>
    <n v="0.3"/>
    <n v="1091.71"/>
  </r>
  <r>
    <s v="ORD2025003887"/>
    <x v="234"/>
    <s v="Customer 2881"/>
    <s v="CUST3424"/>
    <x v="2"/>
    <x v="2"/>
    <x v="0"/>
    <x v="0"/>
    <x v="0"/>
    <s v="Curtain Model-674"/>
    <s v="PROD9211"/>
    <n v="1"/>
    <n v="358.56"/>
    <n v="358.56"/>
    <n v="0.05"/>
    <n v="17.93"/>
    <n v="340.63"/>
    <x v="2"/>
    <x v="0"/>
    <n v="0.25"/>
    <n v="85.16"/>
  </r>
  <r>
    <s v="ORD2025003888"/>
    <x v="422"/>
    <s v="Customer 351"/>
    <s v="CUST4036"/>
    <x v="1"/>
    <x v="1"/>
    <x v="0"/>
    <x v="3"/>
    <x v="6"/>
    <s v="Face Cream Model-399"/>
    <s v="PROD1773"/>
    <n v="2"/>
    <n v="474.19"/>
    <n v="948.38"/>
    <n v="0"/>
    <n v="0"/>
    <n v="948.38"/>
    <x v="3"/>
    <x v="1"/>
    <n v="0.3"/>
    <n v="284.51"/>
  </r>
  <r>
    <s v="ORD2025003889"/>
    <x v="385"/>
    <s v="Customer 4042"/>
    <s v="CUST8753"/>
    <x v="3"/>
    <x v="8"/>
    <x v="0"/>
    <x v="3"/>
    <x v="10"/>
    <s v="Perfume Model-709"/>
    <s v="PROD4251"/>
    <n v="4"/>
    <n v="176.05"/>
    <n v="704.2"/>
    <n v="0.2"/>
    <n v="140.84"/>
    <n v="563.36"/>
    <x v="1"/>
    <x v="1"/>
    <n v="0.15"/>
    <n v="84.5"/>
  </r>
  <r>
    <s v="ORD2025003890"/>
    <x v="41"/>
    <s v="Customer 1433"/>
    <s v="CUST1049"/>
    <x v="3"/>
    <x v="3"/>
    <x v="1"/>
    <x v="2"/>
    <x v="11"/>
    <s v="Mobile Model-172"/>
    <s v="PROD5259"/>
    <n v="4"/>
    <n v="261.58999999999997"/>
    <n v="1046.3599999999999"/>
    <n v="0.1"/>
    <n v="104.64"/>
    <n v="941.72"/>
    <x v="2"/>
    <x v="3"/>
    <n v="0.25"/>
    <n v="235.43"/>
  </r>
  <r>
    <s v="ORD2025003891"/>
    <x v="98"/>
    <s v="Customer 4060"/>
    <s v="CUST7385"/>
    <x v="0"/>
    <x v="0"/>
    <x v="1"/>
    <x v="1"/>
    <x v="5"/>
    <s v="Shirt Model-445"/>
    <s v="PROD1174"/>
    <n v="6"/>
    <n v="356.15"/>
    <n v="2136.9"/>
    <n v="0.05"/>
    <n v="106.85"/>
    <n v="2030.05"/>
    <x v="2"/>
    <x v="0"/>
    <n v="0.25"/>
    <n v="507.51"/>
  </r>
  <r>
    <s v="ORD2025003892"/>
    <x v="364"/>
    <s v="Customer 575"/>
    <s v="CUST8348"/>
    <x v="3"/>
    <x v="3"/>
    <x v="1"/>
    <x v="2"/>
    <x v="4"/>
    <s v="Laptop Model-698"/>
    <s v="PROD3856"/>
    <n v="5"/>
    <n v="783.48"/>
    <n v="3917.4"/>
    <n v="0.1"/>
    <n v="391.74"/>
    <n v="3525.66"/>
    <x v="3"/>
    <x v="3"/>
    <n v="0.15"/>
    <n v="528.85"/>
  </r>
  <r>
    <s v="ORD2025003893"/>
    <x v="74"/>
    <s v="Customer 786"/>
    <s v="CUST6118"/>
    <x v="4"/>
    <x v="11"/>
    <x v="1"/>
    <x v="3"/>
    <x v="10"/>
    <s v="Perfume Model-141"/>
    <s v="PROD9045"/>
    <n v="5"/>
    <n v="407.78"/>
    <n v="2038.9"/>
    <n v="0.05"/>
    <n v="101.95"/>
    <n v="1936.95"/>
    <x v="3"/>
    <x v="0"/>
    <n v="0.25"/>
    <n v="484.24"/>
  </r>
  <r>
    <s v="ORD2025003894"/>
    <x v="378"/>
    <s v="Customer 2505"/>
    <s v="CUST3539"/>
    <x v="0"/>
    <x v="13"/>
    <x v="1"/>
    <x v="2"/>
    <x v="4"/>
    <s v="Laptop Model-580"/>
    <s v="PROD1857"/>
    <n v="7"/>
    <n v="526.61"/>
    <n v="3686.27"/>
    <n v="0"/>
    <n v="0"/>
    <n v="3686.27"/>
    <x v="2"/>
    <x v="2"/>
    <n v="0.15"/>
    <n v="552.94000000000005"/>
  </r>
  <r>
    <s v="ORD2025003895"/>
    <x v="151"/>
    <s v="Customer 288"/>
    <s v="CUST8513"/>
    <x v="4"/>
    <x v="11"/>
    <x v="0"/>
    <x v="3"/>
    <x v="6"/>
    <s v="Face Cream Model-496"/>
    <s v="PROD7407"/>
    <n v="2"/>
    <n v="675.83"/>
    <n v="1351.66"/>
    <n v="0.1"/>
    <n v="135.16999999999999"/>
    <n v="1216.49"/>
    <x v="3"/>
    <x v="0"/>
    <n v="0.15"/>
    <n v="182.47"/>
  </r>
  <r>
    <s v="ORD2025003896"/>
    <x v="150"/>
    <s v="Customer 246"/>
    <s v="CUST4925"/>
    <x v="3"/>
    <x v="5"/>
    <x v="1"/>
    <x v="1"/>
    <x v="7"/>
    <s v="Jacket Model-538"/>
    <s v="PROD2054"/>
    <n v="6"/>
    <n v="243.71"/>
    <n v="1462.26"/>
    <n v="0.2"/>
    <n v="292.45"/>
    <n v="1169.81"/>
    <x v="1"/>
    <x v="3"/>
    <n v="0.3"/>
    <n v="350.94"/>
  </r>
  <r>
    <s v="ORD2025003897"/>
    <x v="279"/>
    <s v="Customer 2675"/>
    <s v="CUST6797"/>
    <x v="1"/>
    <x v="1"/>
    <x v="1"/>
    <x v="2"/>
    <x v="4"/>
    <s v="Laptop Model-690"/>
    <s v="PROD5406"/>
    <n v="7"/>
    <n v="972.93"/>
    <n v="6810.51"/>
    <n v="0.05"/>
    <n v="340.53"/>
    <n v="6469.98"/>
    <x v="3"/>
    <x v="2"/>
    <n v="0.25"/>
    <n v="1617.49"/>
  </r>
  <r>
    <s v="ORD2025003898"/>
    <x v="347"/>
    <s v="Customer 2523"/>
    <s v="CUST2936"/>
    <x v="3"/>
    <x v="3"/>
    <x v="0"/>
    <x v="2"/>
    <x v="8"/>
    <s v="Tablet Model-647"/>
    <s v="PROD2400"/>
    <n v="5"/>
    <n v="418.82"/>
    <n v="2094.1"/>
    <n v="0"/>
    <n v="0"/>
    <n v="2094.1"/>
    <x v="1"/>
    <x v="0"/>
    <n v="0.15"/>
    <n v="314.11"/>
  </r>
  <r>
    <s v="ORD2025003899"/>
    <x v="34"/>
    <s v="Customer 2419"/>
    <s v="CUST7921"/>
    <x v="4"/>
    <x v="9"/>
    <x v="0"/>
    <x v="0"/>
    <x v="2"/>
    <s v="Lamp Model-779"/>
    <s v="PROD3045"/>
    <n v="2"/>
    <n v="984.73"/>
    <n v="1969.46"/>
    <n v="0.2"/>
    <n v="393.89"/>
    <n v="1575.57"/>
    <x v="2"/>
    <x v="2"/>
    <n v="0.25"/>
    <n v="393.89"/>
  </r>
  <r>
    <s v="ORD2025003900"/>
    <x v="442"/>
    <s v="Customer 935"/>
    <s v="CUST2214"/>
    <x v="0"/>
    <x v="0"/>
    <x v="1"/>
    <x v="0"/>
    <x v="3"/>
    <s v="Sofa Model-604"/>
    <s v="PROD1826"/>
    <n v="4"/>
    <n v="850"/>
    <n v="3400"/>
    <n v="0"/>
    <n v="0"/>
    <n v="3400"/>
    <x v="1"/>
    <x v="0"/>
    <n v="0.3"/>
    <n v="1020"/>
  </r>
  <r>
    <s v="ORD2025003901"/>
    <x v="122"/>
    <s v="Customer 3832"/>
    <s v="CUST6512"/>
    <x v="1"/>
    <x v="1"/>
    <x v="0"/>
    <x v="0"/>
    <x v="2"/>
    <s v="Lamp Model-943"/>
    <s v="PROD5937"/>
    <n v="10"/>
    <n v="592.33000000000004"/>
    <n v="5923.3"/>
    <n v="0.1"/>
    <n v="592.33000000000004"/>
    <n v="5330.97"/>
    <x v="2"/>
    <x v="3"/>
    <n v="0.25"/>
    <n v="1332.74"/>
  </r>
  <r>
    <s v="ORD2025003902"/>
    <x v="368"/>
    <s v="Customer 595"/>
    <s v="CUST6524"/>
    <x v="2"/>
    <x v="14"/>
    <x v="0"/>
    <x v="1"/>
    <x v="1"/>
    <s v="Jeans Model-432"/>
    <s v="PROD4580"/>
    <n v="8"/>
    <n v="152.47999999999999"/>
    <n v="1219.8399999999999"/>
    <n v="0.05"/>
    <n v="60.99"/>
    <n v="1158.8499999999999"/>
    <x v="0"/>
    <x v="3"/>
    <n v="0.3"/>
    <n v="347.65"/>
  </r>
  <r>
    <s v="ORD2025003903"/>
    <x v="381"/>
    <s v="Customer 4198"/>
    <s v="CUST3440"/>
    <x v="3"/>
    <x v="8"/>
    <x v="0"/>
    <x v="2"/>
    <x v="4"/>
    <s v="Laptop Model-660"/>
    <s v="PROD2361"/>
    <n v="7"/>
    <n v="747.62"/>
    <n v="5233.34"/>
    <n v="0.05"/>
    <n v="261.67"/>
    <n v="4971.67"/>
    <x v="3"/>
    <x v="2"/>
    <n v="0.3"/>
    <n v="1491.5"/>
  </r>
  <r>
    <s v="ORD2025003904"/>
    <x v="106"/>
    <s v="Customer 4855"/>
    <s v="CUST8223"/>
    <x v="4"/>
    <x v="7"/>
    <x v="0"/>
    <x v="3"/>
    <x v="6"/>
    <s v="Face Cream Model-196"/>
    <s v="PROD8372"/>
    <n v="6"/>
    <n v="968.01"/>
    <n v="5808.06"/>
    <n v="0.1"/>
    <n v="580.80999999999995"/>
    <n v="5227.25"/>
    <x v="1"/>
    <x v="3"/>
    <n v="0.25"/>
    <n v="1306.81"/>
  </r>
  <r>
    <s v="ORD2025003905"/>
    <x v="125"/>
    <s v="Customer 442"/>
    <s v="CUST3635"/>
    <x v="0"/>
    <x v="0"/>
    <x v="1"/>
    <x v="1"/>
    <x v="7"/>
    <s v="Jacket Model-548"/>
    <s v="PROD2367"/>
    <n v="6"/>
    <n v="741.21"/>
    <n v="4447.26"/>
    <n v="0.1"/>
    <n v="444.73"/>
    <n v="4002.53"/>
    <x v="1"/>
    <x v="0"/>
    <n v="0.3"/>
    <n v="1200.76"/>
  </r>
  <r>
    <s v="ORD2025003906"/>
    <x v="73"/>
    <s v="Customer 2127"/>
    <s v="CUST9053"/>
    <x v="4"/>
    <x v="7"/>
    <x v="1"/>
    <x v="0"/>
    <x v="3"/>
    <s v="Sofa Model-189"/>
    <s v="PROD4374"/>
    <n v="8"/>
    <n v="366.53"/>
    <n v="2932.24"/>
    <n v="0"/>
    <n v="0"/>
    <n v="2932.24"/>
    <x v="0"/>
    <x v="2"/>
    <n v="0.25"/>
    <n v="733.06"/>
  </r>
  <r>
    <s v="ORD2025003907"/>
    <x v="323"/>
    <s v="Customer 3486"/>
    <s v="CUST5811"/>
    <x v="0"/>
    <x v="13"/>
    <x v="1"/>
    <x v="1"/>
    <x v="5"/>
    <s v="Shirt Model-227"/>
    <s v="PROD8944"/>
    <n v="9"/>
    <n v="988.4"/>
    <n v="8895.6"/>
    <n v="0.05"/>
    <n v="444.78"/>
    <n v="8450.82"/>
    <x v="1"/>
    <x v="1"/>
    <n v="0.25"/>
    <n v="2112.6999999999998"/>
  </r>
  <r>
    <s v="ORD2025003908"/>
    <x v="231"/>
    <s v="Customer 633"/>
    <s v="CUST5661"/>
    <x v="0"/>
    <x v="13"/>
    <x v="0"/>
    <x v="1"/>
    <x v="5"/>
    <s v="Shirt Model-187"/>
    <s v="PROD3578"/>
    <n v="9"/>
    <n v="735.17"/>
    <n v="6616.53"/>
    <n v="0"/>
    <n v="0"/>
    <n v="6616.53"/>
    <x v="3"/>
    <x v="3"/>
    <n v="0.25"/>
    <n v="1654.13"/>
  </r>
  <r>
    <s v="ORD2025003909"/>
    <x v="386"/>
    <s v="Customer 2667"/>
    <s v="CUST9720"/>
    <x v="1"/>
    <x v="4"/>
    <x v="0"/>
    <x v="3"/>
    <x v="10"/>
    <s v="Perfume Model-789"/>
    <s v="PROD6065"/>
    <n v="4"/>
    <n v="138.52000000000001"/>
    <n v="554.08000000000004"/>
    <n v="0.2"/>
    <n v="110.82"/>
    <n v="443.26"/>
    <x v="1"/>
    <x v="1"/>
    <n v="0.15"/>
    <n v="66.489999999999995"/>
  </r>
  <r>
    <s v="ORD2025003910"/>
    <x v="82"/>
    <s v="Customer 2285"/>
    <s v="CUST5601"/>
    <x v="3"/>
    <x v="5"/>
    <x v="1"/>
    <x v="0"/>
    <x v="2"/>
    <s v="Lamp Model-813"/>
    <s v="PROD9186"/>
    <n v="3"/>
    <n v="533.80999999999995"/>
    <n v="1601.43"/>
    <n v="0.05"/>
    <n v="80.069999999999993"/>
    <n v="1521.36"/>
    <x v="3"/>
    <x v="0"/>
    <n v="0.3"/>
    <n v="456.41"/>
  </r>
  <r>
    <s v="ORD2025003911"/>
    <x v="79"/>
    <s v="Customer 553"/>
    <s v="CUST7082"/>
    <x v="4"/>
    <x v="11"/>
    <x v="0"/>
    <x v="2"/>
    <x v="4"/>
    <s v="Laptop Model-731"/>
    <s v="PROD5156"/>
    <n v="5"/>
    <n v="120.87"/>
    <n v="604.35"/>
    <n v="0.05"/>
    <n v="30.22"/>
    <n v="574.13"/>
    <x v="1"/>
    <x v="2"/>
    <n v="0.15"/>
    <n v="86.12"/>
  </r>
  <r>
    <s v="ORD2025003912"/>
    <x v="226"/>
    <s v="Customer 1531"/>
    <s v="CUST7381"/>
    <x v="3"/>
    <x v="8"/>
    <x v="1"/>
    <x v="1"/>
    <x v="7"/>
    <s v="Jacket Model-461"/>
    <s v="PROD3078"/>
    <n v="2"/>
    <n v="650.59"/>
    <n v="1301.18"/>
    <n v="0"/>
    <n v="0"/>
    <n v="1301.18"/>
    <x v="3"/>
    <x v="3"/>
    <n v="0.3"/>
    <n v="390.35"/>
  </r>
  <r>
    <s v="ORD2025003913"/>
    <x v="160"/>
    <s v="Customer 1285"/>
    <s v="CUST4384"/>
    <x v="3"/>
    <x v="8"/>
    <x v="1"/>
    <x v="0"/>
    <x v="3"/>
    <s v="Sofa Model-861"/>
    <s v="PROD4421"/>
    <n v="3"/>
    <n v="618.58000000000004"/>
    <n v="1855.74"/>
    <n v="0.2"/>
    <n v="371.15"/>
    <n v="1484.59"/>
    <x v="2"/>
    <x v="0"/>
    <n v="0.25"/>
    <n v="371.15"/>
  </r>
  <r>
    <s v="ORD2025003914"/>
    <x v="434"/>
    <s v="Customer 332"/>
    <s v="CUST1561"/>
    <x v="3"/>
    <x v="3"/>
    <x v="1"/>
    <x v="1"/>
    <x v="1"/>
    <s v="Jeans Model-835"/>
    <s v="PROD8329"/>
    <n v="10"/>
    <n v="347.45"/>
    <n v="3474.5"/>
    <n v="0.2"/>
    <n v="694.9"/>
    <n v="2779.6"/>
    <x v="3"/>
    <x v="1"/>
    <n v="0.25"/>
    <n v="694.9"/>
  </r>
  <r>
    <s v="ORD2025003915"/>
    <x v="450"/>
    <s v="Customer 2151"/>
    <s v="CUST7995"/>
    <x v="2"/>
    <x v="14"/>
    <x v="1"/>
    <x v="0"/>
    <x v="0"/>
    <s v="Curtain Model-275"/>
    <s v="PROD3637"/>
    <n v="1"/>
    <n v="376.4"/>
    <n v="376.4"/>
    <n v="0.2"/>
    <n v="75.28"/>
    <n v="301.12"/>
    <x v="3"/>
    <x v="1"/>
    <n v="0.15"/>
    <n v="45.17"/>
  </r>
  <r>
    <s v="ORD2025003916"/>
    <x v="278"/>
    <s v="Customer 2148"/>
    <s v="CUST2602"/>
    <x v="0"/>
    <x v="6"/>
    <x v="0"/>
    <x v="0"/>
    <x v="2"/>
    <s v="Lamp Model-352"/>
    <s v="PROD9709"/>
    <n v="7"/>
    <n v="759.43"/>
    <n v="5316.01"/>
    <n v="0.05"/>
    <n v="265.8"/>
    <n v="5050.21"/>
    <x v="3"/>
    <x v="0"/>
    <n v="0.15"/>
    <n v="757.53"/>
  </r>
  <r>
    <s v="ORD2025003917"/>
    <x v="14"/>
    <s v="Customer 4743"/>
    <s v="CUST5948"/>
    <x v="3"/>
    <x v="5"/>
    <x v="1"/>
    <x v="0"/>
    <x v="3"/>
    <s v="Sofa Model-627"/>
    <s v="PROD7365"/>
    <n v="9"/>
    <n v="423.06"/>
    <n v="3807.54"/>
    <n v="0.2"/>
    <n v="761.51"/>
    <n v="3046.03"/>
    <x v="3"/>
    <x v="1"/>
    <n v="0.15"/>
    <n v="456.9"/>
  </r>
  <r>
    <s v="ORD2025003918"/>
    <x v="150"/>
    <s v="Customer 746"/>
    <s v="CUST3350"/>
    <x v="0"/>
    <x v="13"/>
    <x v="1"/>
    <x v="1"/>
    <x v="5"/>
    <s v="Shirt Model-962"/>
    <s v="PROD4903"/>
    <n v="4"/>
    <n v="694.49"/>
    <n v="2777.96"/>
    <n v="0"/>
    <n v="0"/>
    <n v="2777.96"/>
    <x v="1"/>
    <x v="3"/>
    <n v="0.25"/>
    <n v="694.49"/>
  </r>
  <r>
    <s v="ORD2025003919"/>
    <x v="369"/>
    <s v="Customer 3097"/>
    <s v="CUST9242"/>
    <x v="3"/>
    <x v="8"/>
    <x v="1"/>
    <x v="2"/>
    <x v="4"/>
    <s v="Laptop Model-682"/>
    <s v="PROD6192"/>
    <n v="5"/>
    <n v="184.19"/>
    <n v="920.95"/>
    <n v="0.2"/>
    <n v="184.19"/>
    <n v="736.76"/>
    <x v="2"/>
    <x v="2"/>
    <n v="0.3"/>
    <n v="221.03"/>
  </r>
  <r>
    <s v="ORD2025003920"/>
    <x v="220"/>
    <s v="Customer 665"/>
    <s v="CUST1255"/>
    <x v="4"/>
    <x v="7"/>
    <x v="0"/>
    <x v="1"/>
    <x v="1"/>
    <s v="Jeans Model-919"/>
    <s v="PROD2897"/>
    <n v="3"/>
    <n v="117.56"/>
    <n v="352.68"/>
    <n v="0.05"/>
    <n v="17.63"/>
    <n v="335.05"/>
    <x v="2"/>
    <x v="2"/>
    <n v="0.3"/>
    <n v="100.52"/>
  </r>
  <r>
    <s v="ORD2025003921"/>
    <x v="331"/>
    <s v="Customer 2260"/>
    <s v="CUST6920"/>
    <x v="1"/>
    <x v="4"/>
    <x v="1"/>
    <x v="3"/>
    <x v="10"/>
    <s v="Perfume Model-180"/>
    <s v="PROD5841"/>
    <n v="10"/>
    <n v="638.19000000000005"/>
    <n v="6381.9"/>
    <n v="0.1"/>
    <n v="638.19000000000005"/>
    <n v="5743.71"/>
    <x v="0"/>
    <x v="1"/>
    <n v="0.3"/>
    <n v="1723.11"/>
  </r>
  <r>
    <s v="ORD2025003922"/>
    <x v="147"/>
    <s v="Customer 2491"/>
    <s v="CUST6534"/>
    <x v="2"/>
    <x v="2"/>
    <x v="0"/>
    <x v="2"/>
    <x v="4"/>
    <s v="Laptop Model-186"/>
    <s v="PROD9086"/>
    <n v="2"/>
    <n v="178.68"/>
    <n v="357.36"/>
    <n v="0"/>
    <n v="0"/>
    <n v="357.36"/>
    <x v="3"/>
    <x v="0"/>
    <n v="0.3"/>
    <n v="107.21"/>
  </r>
  <r>
    <s v="ORD2025003923"/>
    <x v="272"/>
    <s v="Customer 3675"/>
    <s v="CUST9658"/>
    <x v="1"/>
    <x v="1"/>
    <x v="1"/>
    <x v="3"/>
    <x v="10"/>
    <s v="Perfume Model-633"/>
    <s v="PROD1205"/>
    <n v="3"/>
    <n v="686.03"/>
    <n v="2058.09"/>
    <n v="0"/>
    <n v="0"/>
    <n v="2058.09"/>
    <x v="1"/>
    <x v="2"/>
    <n v="0.25"/>
    <n v="514.52"/>
  </r>
  <r>
    <s v="ORD2025003924"/>
    <x v="129"/>
    <s v="Customer 4663"/>
    <s v="CUST3309"/>
    <x v="2"/>
    <x v="12"/>
    <x v="0"/>
    <x v="1"/>
    <x v="7"/>
    <s v="Jacket Model-650"/>
    <s v="PROD9180"/>
    <n v="7"/>
    <n v="291.7"/>
    <n v="2041.9"/>
    <n v="0.2"/>
    <n v="408.38"/>
    <n v="1633.52"/>
    <x v="0"/>
    <x v="1"/>
    <n v="0.3"/>
    <n v="490.06"/>
  </r>
  <r>
    <s v="ORD2025003925"/>
    <x v="285"/>
    <s v="Customer 2392"/>
    <s v="CUST1446"/>
    <x v="4"/>
    <x v="9"/>
    <x v="1"/>
    <x v="3"/>
    <x v="6"/>
    <s v="Face Cream Model-678"/>
    <s v="PROD4004"/>
    <n v="8"/>
    <n v="500.46"/>
    <n v="4003.68"/>
    <n v="0.1"/>
    <n v="400.37"/>
    <n v="3603.31"/>
    <x v="2"/>
    <x v="2"/>
    <n v="0.3"/>
    <n v="1080.99"/>
  </r>
  <r>
    <s v="ORD2025003926"/>
    <x v="219"/>
    <s v="Customer 679"/>
    <s v="CUST6477"/>
    <x v="0"/>
    <x v="0"/>
    <x v="1"/>
    <x v="0"/>
    <x v="2"/>
    <s v="Lamp Model-858"/>
    <s v="PROD2064"/>
    <n v="10"/>
    <n v="141.99"/>
    <n v="1419.9"/>
    <n v="0.1"/>
    <n v="141.99"/>
    <n v="1277.9100000000001"/>
    <x v="2"/>
    <x v="3"/>
    <n v="0.15"/>
    <n v="191.69"/>
  </r>
  <r>
    <s v="ORD2025003927"/>
    <x v="27"/>
    <s v="Customer 2689"/>
    <s v="CUST1105"/>
    <x v="4"/>
    <x v="9"/>
    <x v="0"/>
    <x v="3"/>
    <x v="10"/>
    <s v="Perfume Model-625"/>
    <s v="PROD8318"/>
    <n v="8"/>
    <n v="757.12"/>
    <n v="6056.96"/>
    <n v="0.2"/>
    <n v="1211.3900000000001"/>
    <n v="4845.57"/>
    <x v="2"/>
    <x v="3"/>
    <n v="0.25"/>
    <n v="1211.3900000000001"/>
  </r>
  <r>
    <s v="ORD2025003928"/>
    <x v="327"/>
    <s v="Customer 4576"/>
    <s v="CUST4178"/>
    <x v="4"/>
    <x v="11"/>
    <x v="1"/>
    <x v="1"/>
    <x v="5"/>
    <s v="Shirt Model-515"/>
    <s v="PROD8835"/>
    <n v="8"/>
    <n v="908.94"/>
    <n v="7271.52"/>
    <n v="0.1"/>
    <n v="727.15"/>
    <n v="6544.37"/>
    <x v="3"/>
    <x v="2"/>
    <n v="0.15"/>
    <n v="981.66"/>
  </r>
  <r>
    <s v="ORD2025003929"/>
    <x v="439"/>
    <s v="Customer 1273"/>
    <s v="CUST2408"/>
    <x v="3"/>
    <x v="5"/>
    <x v="1"/>
    <x v="3"/>
    <x v="6"/>
    <s v="Face Cream Model-806"/>
    <s v="PROD5918"/>
    <n v="9"/>
    <n v="506.57"/>
    <n v="4559.13"/>
    <n v="0"/>
    <n v="0"/>
    <n v="4559.13"/>
    <x v="3"/>
    <x v="0"/>
    <n v="0.15"/>
    <n v="683.87"/>
  </r>
  <r>
    <s v="ORD2025003930"/>
    <x v="368"/>
    <s v="Customer 4867"/>
    <s v="CUST3965"/>
    <x v="4"/>
    <x v="9"/>
    <x v="0"/>
    <x v="3"/>
    <x v="6"/>
    <s v="Face Cream Model-176"/>
    <s v="PROD7655"/>
    <n v="5"/>
    <n v="987.02"/>
    <n v="4935.1000000000004"/>
    <n v="0.1"/>
    <n v="493.51"/>
    <n v="4441.59"/>
    <x v="0"/>
    <x v="1"/>
    <n v="0.15"/>
    <n v="666.24"/>
  </r>
  <r>
    <s v="ORD2025003931"/>
    <x v="125"/>
    <s v="Customer 3768"/>
    <s v="CUST9379"/>
    <x v="0"/>
    <x v="13"/>
    <x v="1"/>
    <x v="0"/>
    <x v="3"/>
    <s v="Sofa Model-583"/>
    <s v="PROD5232"/>
    <n v="3"/>
    <n v="808.13"/>
    <n v="2424.39"/>
    <n v="0.05"/>
    <n v="121.22"/>
    <n v="2303.17"/>
    <x v="0"/>
    <x v="1"/>
    <n v="0.15"/>
    <n v="345.48"/>
  </r>
  <r>
    <s v="ORD2025003932"/>
    <x v="439"/>
    <s v="Customer 1674"/>
    <s v="CUST2385"/>
    <x v="2"/>
    <x v="2"/>
    <x v="0"/>
    <x v="3"/>
    <x v="10"/>
    <s v="Perfume Model-354"/>
    <s v="PROD2061"/>
    <n v="6"/>
    <n v="577.89"/>
    <n v="3467.34"/>
    <n v="0.05"/>
    <n v="173.37"/>
    <n v="3293.97"/>
    <x v="1"/>
    <x v="2"/>
    <n v="0.3"/>
    <n v="988.19"/>
  </r>
  <r>
    <s v="ORD2025003933"/>
    <x v="0"/>
    <s v="Customer 1676"/>
    <s v="CUST6906"/>
    <x v="0"/>
    <x v="13"/>
    <x v="0"/>
    <x v="3"/>
    <x v="6"/>
    <s v="Face Cream Model-159"/>
    <s v="PROD2230"/>
    <n v="8"/>
    <n v="860.95"/>
    <n v="6887.6"/>
    <n v="0.05"/>
    <n v="344.38"/>
    <n v="6543.22"/>
    <x v="2"/>
    <x v="1"/>
    <n v="0.3"/>
    <n v="1962.97"/>
  </r>
  <r>
    <s v="ORD2025003934"/>
    <x v="155"/>
    <s v="Customer 4804"/>
    <s v="CUST2472"/>
    <x v="3"/>
    <x v="8"/>
    <x v="0"/>
    <x v="1"/>
    <x v="1"/>
    <s v="Jeans Model-864"/>
    <s v="PROD8380"/>
    <n v="6"/>
    <n v="497.95"/>
    <n v="2987.7"/>
    <n v="0.1"/>
    <n v="298.77"/>
    <n v="2688.93"/>
    <x v="0"/>
    <x v="3"/>
    <n v="0.3"/>
    <n v="806.68"/>
  </r>
  <r>
    <s v="ORD2025003935"/>
    <x v="390"/>
    <s v="Customer 4414"/>
    <s v="CUST8373"/>
    <x v="4"/>
    <x v="7"/>
    <x v="0"/>
    <x v="3"/>
    <x v="9"/>
    <s v="Lipstick Model-991"/>
    <s v="PROD9948"/>
    <n v="3"/>
    <n v="290.73"/>
    <n v="872.19"/>
    <n v="0"/>
    <n v="0"/>
    <n v="872.19"/>
    <x v="0"/>
    <x v="1"/>
    <n v="0.15"/>
    <n v="130.83000000000001"/>
  </r>
  <r>
    <s v="ORD2025003936"/>
    <x v="127"/>
    <s v="Customer 4524"/>
    <s v="CUST6340"/>
    <x v="3"/>
    <x v="3"/>
    <x v="0"/>
    <x v="2"/>
    <x v="4"/>
    <s v="Laptop Model-994"/>
    <s v="PROD6483"/>
    <n v="3"/>
    <n v="789.74"/>
    <n v="2369.2199999999998"/>
    <n v="0"/>
    <n v="0"/>
    <n v="2369.2199999999998"/>
    <x v="3"/>
    <x v="1"/>
    <n v="0.25"/>
    <n v="592.29999999999995"/>
  </r>
  <r>
    <s v="ORD2025003937"/>
    <x v="233"/>
    <s v="Customer 1147"/>
    <s v="CUST4194"/>
    <x v="0"/>
    <x v="0"/>
    <x v="0"/>
    <x v="0"/>
    <x v="2"/>
    <s v="Lamp Model-678"/>
    <s v="PROD7476"/>
    <n v="10"/>
    <n v="833.14"/>
    <n v="8331.4"/>
    <n v="0.1"/>
    <n v="833.14"/>
    <n v="7498.26"/>
    <x v="2"/>
    <x v="3"/>
    <n v="0.3"/>
    <n v="2249.48"/>
  </r>
  <r>
    <s v="ORD2025003938"/>
    <x v="157"/>
    <s v="Customer 3631"/>
    <s v="CUST2090"/>
    <x v="4"/>
    <x v="11"/>
    <x v="0"/>
    <x v="0"/>
    <x v="0"/>
    <s v="Curtain Model-200"/>
    <s v="PROD6619"/>
    <n v="5"/>
    <n v="499.07"/>
    <n v="2495.35"/>
    <n v="0"/>
    <n v="0"/>
    <n v="2495.35"/>
    <x v="3"/>
    <x v="0"/>
    <n v="0.15"/>
    <n v="374.3"/>
  </r>
  <r>
    <s v="ORD2025003939"/>
    <x v="183"/>
    <s v="Customer 1039"/>
    <s v="CUST9204"/>
    <x v="3"/>
    <x v="5"/>
    <x v="1"/>
    <x v="0"/>
    <x v="2"/>
    <s v="Lamp Model-505"/>
    <s v="PROD6953"/>
    <n v="10"/>
    <n v="357.87"/>
    <n v="3578.7"/>
    <n v="0.1"/>
    <n v="357.87"/>
    <n v="3220.83"/>
    <x v="2"/>
    <x v="2"/>
    <n v="0.25"/>
    <n v="805.21"/>
  </r>
  <r>
    <s v="ORD2025003940"/>
    <x v="27"/>
    <s v="Customer 1029"/>
    <s v="CUST2449"/>
    <x v="0"/>
    <x v="0"/>
    <x v="0"/>
    <x v="1"/>
    <x v="5"/>
    <s v="Shirt Model-676"/>
    <s v="PROD9496"/>
    <n v="10"/>
    <n v="262.64"/>
    <n v="2626.4"/>
    <n v="0"/>
    <n v="0"/>
    <n v="2626.4"/>
    <x v="0"/>
    <x v="2"/>
    <n v="0.15"/>
    <n v="393.96"/>
  </r>
  <r>
    <s v="ORD2025003941"/>
    <x v="26"/>
    <s v="Customer 1165"/>
    <s v="CUST8835"/>
    <x v="2"/>
    <x v="14"/>
    <x v="1"/>
    <x v="0"/>
    <x v="0"/>
    <s v="Curtain Model-668"/>
    <s v="PROD1693"/>
    <n v="2"/>
    <n v="798.49"/>
    <n v="1596.98"/>
    <n v="0"/>
    <n v="0"/>
    <n v="1596.98"/>
    <x v="0"/>
    <x v="3"/>
    <n v="0.25"/>
    <n v="399.25"/>
  </r>
  <r>
    <s v="ORD2025003942"/>
    <x v="399"/>
    <s v="Customer 2419"/>
    <s v="CUST7472"/>
    <x v="1"/>
    <x v="10"/>
    <x v="1"/>
    <x v="2"/>
    <x v="8"/>
    <s v="Tablet Model-529"/>
    <s v="PROD4154"/>
    <n v="2"/>
    <n v="985.46"/>
    <n v="1970.92"/>
    <n v="0.05"/>
    <n v="98.55"/>
    <n v="1872.37"/>
    <x v="3"/>
    <x v="3"/>
    <n v="0.25"/>
    <n v="468.09"/>
  </r>
  <r>
    <s v="ORD2025003943"/>
    <x v="91"/>
    <s v="Customer 1337"/>
    <s v="CUST1729"/>
    <x v="1"/>
    <x v="4"/>
    <x v="1"/>
    <x v="2"/>
    <x v="11"/>
    <s v="Mobile Model-610"/>
    <s v="PROD4369"/>
    <n v="1"/>
    <n v="552.27"/>
    <n v="552.27"/>
    <n v="0"/>
    <n v="0"/>
    <n v="552.27"/>
    <x v="0"/>
    <x v="0"/>
    <n v="0.25"/>
    <n v="138.07"/>
  </r>
  <r>
    <s v="ORD2025003944"/>
    <x v="52"/>
    <s v="Customer 2662"/>
    <s v="CUST1056"/>
    <x v="2"/>
    <x v="12"/>
    <x v="0"/>
    <x v="0"/>
    <x v="0"/>
    <s v="Curtain Model-598"/>
    <s v="PROD1806"/>
    <n v="3"/>
    <n v="857.45"/>
    <n v="2572.35"/>
    <n v="0"/>
    <n v="0"/>
    <n v="2572.35"/>
    <x v="1"/>
    <x v="1"/>
    <n v="0.25"/>
    <n v="643.09"/>
  </r>
  <r>
    <s v="ORD2025003945"/>
    <x v="253"/>
    <s v="Customer 1077"/>
    <s v="CUST1541"/>
    <x v="4"/>
    <x v="7"/>
    <x v="0"/>
    <x v="3"/>
    <x v="6"/>
    <s v="Face Cream Model-592"/>
    <s v="PROD2465"/>
    <n v="3"/>
    <n v="184.28"/>
    <n v="552.84"/>
    <n v="0"/>
    <n v="0"/>
    <n v="552.84"/>
    <x v="2"/>
    <x v="2"/>
    <n v="0.3"/>
    <n v="165.85"/>
  </r>
  <r>
    <s v="ORD2025003946"/>
    <x v="216"/>
    <s v="Customer 3550"/>
    <s v="CUST2562"/>
    <x v="4"/>
    <x v="7"/>
    <x v="0"/>
    <x v="3"/>
    <x v="9"/>
    <s v="Lipstick Model-303"/>
    <s v="PROD7598"/>
    <n v="9"/>
    <n v="659.29"/>
    <n v="5933.61"/>
    <n v="0.05"/>
    <n v="296.68"/>
    <n v="5636.93"/>
    <x v="1"/>
    <x v="2"/>
    <n v="0.15"/>
    <n v="845.54"/>
  </r>
  <r>
    <s v="ORD2025003947"/>
    <x v="146"/>
    <s v="Customer 1061"/>
    <s v="CUST8235"/>
    <x v="2"/>
    <x v="12"/>
    <x v="1"/>
    <x v="2"/>
    <x v="11"/>
    <s v="Mobile Model-105"/>
    <s v="PROD6748"/>
    <n v="4"/>
    <n v="440.33"/>
    <n v="1761.32"/>
    <n v="0.05"/>
    <n v="88.07"/>
    <n v="1673.25"/>
    <x v="2"/>
    <x v="0"/>
    <n v="0.15"/>
    <n v="250.99"/>
  </r>
  <r>
    <s v="ORD2025003948"/>
    <x v="213"/>
    <s v="Customer 2606"/>
    <s v="CUST1046"/>
    <x v="3"/>
    <x v="3"/>
    <x v="1"/>
    <x v="3"/>
    <x v="10"/>
    <s v="Perfume Model-272"/>
    <s v="PROD9900"/>
    <n v="10"/>
    <n v="737.42"/>
    <n v="7374.2"/>
    <n v="0"/>
    <n v="0"/>
    <n v="7374.2"/>
    <x v="0"/>
    <x v="3"/>
    <n v="0.25"/>
    <n v="1843.55"/>
  </r>
  <r>
    <s v="ORD2025003949"/>
    <x v="210"/>
    <s v="Customer 991"/>
    <s v="CUST2025"/>
    <x v="3"/>
    <x v="5"/>
    <x v="1"/>
    <x v="1"/>
    <x v="7"/>
    <s v="Jacket Model-346"/>
    <s v="PROD1482"/>
    <n v="6"/>
    <n v="345.15"/>
    <n v="2070.9"/>
    <n v="0.2"/>
    <n v="414.18"/>
    <n v="1656.72"/>
    <x v="2"/>
    <x v="0"/>
    <n v="0.3"/>
    <n v="497.02"/>
  </r>
  <r>
    <s v="ORD2025003950"/>
    <x v="38"/>
    <s v="Customer 1264"/>
    <s v="CUST5663"/>
    <x v="2"/>
    <x v="14"/>
    <x v="0"/>
    <x v="2"/>
    <x v="11"/>
    <s v="Mobile Model-649"/>
    <s v="PROD8265"/>
    <n v="10"/>
    <n v="809.52"/>
    <n v="8095.2"/>
    <n v="0.1"/>
    <n v="809.52"/>
    <n v="7285.68"/>
    <x v="1"/>
    <x v="3"/>
    <n v="0.25"/>
    <n v="1821.42"/>
  </r>
  <r>
    <s v="ORD2025003951"/>
    <x v="83"/>
    <s v="Customer 1638"/>
    <s v="CUST5460"/>
    <x v="4"/>
    <x v="11"/>
    <x v="0"/>
    <x v="3"/>
    <x v="9"/>
    <s v="Lipstick Model-708"/>
    <s v="PROD5372"/>
    <n v="7"/>
    <n v="573.94000000000005"/>
    <n v="4017.58"/>
    <n v="0"/>
    <n v="0"/>
    <n v="4017.58"/>
    <x v="0"/>
    <x v="2"/>
    <n v="0.3"/>
    <n v="1205.27"/>
  </r>
  <r>
    <s v="ORD2025003952"/>
    <x v="433"/>
    <s v="Customer 2403"/>
    <s v="CUST3379"/>
    <x v="4"/>
    <x v="11"/>
    <x v="0"/>
    <x v="2"/>
    <x v="8"/>
    <s v="Tablet Model-181"/>
    <s v="PROD5772"/>
    <n v="1"/>
    <n v="732.17"/>
    <n v="732.17"/>
    <n v="0.2"/>
    <n v="146.43"/>
    <n v="585.74"/>
    <x v="1"/>
    <x v="3"/>
    <n v="0.3"/>
    <n v="175.72"/>
  </r>
  <r>
    <s v="ORD2025003953"/>
    <x v="415"/>
    <s v="Customer 176"/>
    <s v="CUST1038"/>
    <x v="1"/>
    <x v="1"/>
    <x v="0"/>
    <x v="0"/>
    <x v="2"/>
    <s v="Lamp Model-867"/>
    <s v="PROD2060"/>
    <n v="10"/>
    <n v="834.17"/>
    <n v="8341.7000000000007"/>
    <n v="0.2"/>
    <n v="1668.34"/>
    <n v="6673.36"/>
    <x v="0"/>
    <x v="0"/>
    <n v="0.25"/>
    <n v="1668.34"/>
  </r>
  <r>
    <s v="ORD2025003954"/>
    <x v="102"/>
    <s v="Customer 1350"/>
    <s v="CUST3901"/>
    <x v="1"/>
    <x v="1"/>
    <x v="0"/>
    <x v="0"/>
    <x v="0"/>
    <s v="Curtain Model-438"/>
    <s v="PROD3302"/>
    <n v="9"/>
    <n v="439.68"/>
    <n v="3957.12"/>
    <n v="0"/>
    <n v="0"/>
    <n v="3957.12"/>
    <x v="1"/>
    <x v="2"/>
    <n v="0.3"/>
    <n v="1187.1400000000001"/>
  </r>
  <r>
    <s v="ORD2025003955"/>
    <x v="396"/>
    <s v="Customer 3481"/>
    <s v="CUST8315"/>
    <x v="4"/>
    <x v="7"/>
    <x v="0"/>
    <x v="0"/>
    <x v="2"/>
    <s v="Lamp Model-660"/>
    <s v="PROD1760"/>
    <n v="2"/>
    <n v="374.49"/>
    <n v="748.98"/>
    <n v="0.1"/>
    <n v="74.900000000000006"/>
    <n v="674.08"/>
    <x v="2"/>
    <x v="0"/>
    <n v="0.3"/>
    <n v="202.22"/>
  </r>
  <r>
    <s v="ORD2025003956"/>
    <x v="62"/>
    <s v="Customer 3039"/>
    <s v="CUST3172"/>
    <x v="1"/>
    <x v="4"/>
    <x v="1"/>
    <x v="1"/>
    <x v="5"/>
    <s v="Shirt Model-695"/>
    <s v="PROD5412"/>
    <n v="1"/>
    <n v="716.69"/>
    <n v="716.69"/>
    <n v="0.2"/>
    <n v="143.34"/>
    <n v="573.35"/>
    <x v="1"/>
    <x v="1"/>
    <n v="0.3"/>
    <n v="172"/>
  </r>
  <r>
    <s v="ORD2025003957"/>
    <x v="53"/>
    <s v="Customer 2952"/>
    <s v="CUST2702"/>
    <x v="1"/>
    <x v="10"/>
    <x v="0"/>
    <x v="0"/>
    <x v="0"/>
    <s v="Curtain Model-783"/>
    <s v="PROD3244"/>
    <n v="1"/>
    <n v="830.45"/>
    <n v="830.45"/>
    <n v="0.2"/>
    <n v="166.09"/>
    <n v="664.36"/>
    <x v="1"/>
    <x v="2"/>
    <n v="0.3"/>
    <n v="199.31"/>
  </r>
  <r>
    <s v="ORD2025003958"/>
    <x v="84"/>
    <s v="Customer 948"/>
    <s v="CUST8168"/>
    <x v="0"/>
    <x v="13"/>
    <x v="0"/>
    <x v="1"/>
    <x v="1"/>
    <s v="Jeans Model-554"/>
    <s v="PROD1670"/>
    <n v="8"/>
    <n v="956.15"/>
    <n v="7649.2"/>
    <n v="0"/>
    <n v="0"/>
    <n v="7649.2"/>
    <x v="1"/>
    <x v="1"/>
    <n v="0.3"/>
    <n v="2294.7600000000002"/>
  </r>
  <r>
    <s v="ORD2025003959"/>
    <x v="105"/>
    <s v="Customer 2870"/>
    <s v="CUST4168"/>
    <x v="1"/>
    <x v="4"/>
    <x v="1"/>
    <x v="3"/>
    <x v="6"/>
    <s v="Face Cream Model-817"/>
    <s v="PROD6136"/>
    <n v="1"/>
    <n v="606.92999999999995"/>
    <n v="606.92999999999995"/>
    <n v="0.05"/>
    <n v="30.35"/>
    <n v="576.58000000000004"/>
    <x v="2"/>
    <x v="0"/>
    <n v="0.15"/>
    <n v="86.49"/>
  </r>
  <r>
    <s v="ORD2025003960"/>
    <x v="154"/>
    <s v="Customer 3056"/>
    <s v="CUST6852"/>
    <x v="3"/>
    <x v="8"/>
    <x v="0"/>
    <x v="1"/>
    <x v="7"/>
    <s v="Jacket Model-974"/>
    <s v="PROD5341"/>
    <n v="2"/>
    <n v="623.58000000000004"/>
    <n v="1247.1600000000001"/>
    <n v="0"/>
    <n v="0"/>
    <n v="1247.1600000000001"/>
    <x v="3"/>
    <x v="1"/>
    <n v="0.15"/>
    <n v="187.07"/>
  </r>
  <r>
    <s v="ORD2025003961"/>
    <x v="236"/>
    <s v="Customer 362"/>
    <s v="CUST4833"/>
    <x v="3"/>
    <x v="5"/>
    <x v="1"/>
    <x v="3"/>
    <x v="9"/>
    <s v="Lipstick Model-853"/>
    <s v="PROD1578"/>
    <n v="10"/>
    <n v="372.7"/>
    <n v="3727"/>
    <n v="0.05"/>
    <n v="186.35"/>
    <n v="3540.65"/>
    <x v="0"/>
    <x v="2"/>
    <n v="0.15"/>
    <n v="531.1"/>
  </r>
  <r>
    <s v="ORD2025003962"/>
    <x v="434"/>
    <s v="Customer 3813"/>
    <s v="CUST5856"/>
    <x v="0"/>
    <x v="13"/>
    <x v="1"/>
    <x v="3"/>
    <x v="10"/>
    <s v="Perfume Model-709"/>
    <s v="PROD3253"/>
    <n v="3"/>
    <n v="289.42"/>
    <n v="868.26"/>
    <n v="0"/>
    <n v="0"/>
    <n v="868.26"/>
    <x v="1"/>
    <x v="2"/>
    <n v="0.15"/>
    <n v="130.24"/>
  </r>
  <r>
    <s v="ORD2025003963"/>
    <x v="291"/>
    <s v="Customer 290"/>
    <s v="CUST6284"/>
    <x v="1"/>
    <x v="10"/>
    <x v="0"/>
    <x v="3"/>
    <x v="10"/>
    <s v="Perfume Model-321"/>
    <s v="PROD3612"/>
    <n v="10"/>
    <n v="873.05"/>
    <n v="8730.5"/>
    <n v="0.1"/>
    <n v="873.05"/>
    <n v="7857.45"/>
    <x v="1"/>
    <x v="3"/>
    <n v="0.3"/>
    <n v="2357.23"/>
  </r>
  <r>
    <s v="ORD2025003964"/>
    <x v="290"/>
    <s v="Customer 4427"/>
    <s v="CUST8282"/>
    <x v="2"/>
    <x v="14"/>
    <x v="1"/>
    <x v="3"/>
    <x v="9"/>
    <s v="Lipstick Model-350"/>
    <s v="PROD3382"/>
    <n v="9"/>
    <n v="178.74"/>
    <n v="1608.66"/>
    <n v="0.2"/>
    <n v="321.73"/>
    <n v="1286.93"/>
    <x v="3"/>
    <x v="1"/>
    <n v="0.25"/>
    <n v="321.73"/>
  </r>
  <r>
    <s v="ORD2025003965"/>
    <x v="322"/>
    <s v="Customer 2196"/>
    <s v="CUST6373"/>
    <x v="3"/>
    <x v="8"/>
    <x v="1"/>
    <x v="2"/>
    <x v="4"/>
    <s v="Laptop Model-827"/>
    <s v="PROD8274"/>
    <n v="10"/>
    <n v="273.01"/>
    <n v="2730.1"/>
    <n v="0.1"/>
    <n v="273.01"/>
    <n v="2457.09"/>
    <x v="1"/>
    <x v="3"/>
    <n v="0.3"/>
    <n v="737.13"/>
  </r>
  <r>
    <s v="ORD2025003966"/>
    <x v="104"/>
    <s v="Customer 992"/>
    <s v="CUST5589"/>
    <x v="3"/>
    <x v="8"/>
    <x v="1"/>
    <x v="2"/>
    <x v="11"/>
    <s v="Mobile Model-247"/>
    <s v="PROD7450"/>
    <n v="10"/>
    <n v="376.84"/>
    <n v="3768.4"/>
    <n v="0.05"/>
    <n v="188.42"/>
    <n v="3579.98"/>
    <x v="1"/>
    <x v="3"/>
    <n v="0.3"/>
    <n v="1073.99"/>
  </r>
  <r>
    <s v="ORD2025003967"/>
    <x v="204"/>
    <s v="Customer 1140"/>
    <s v="CUST7174"/>
    <x v="3"/>
    <x v="3"/>
    <x v="1"/>
    <x v="1"/>
    <x v="5"/>
    <s v="Shirt Model-879"/>
    <s v="PROD2276"/>
    <n v="3"/>
    <n v="253.45"/>
    <n v="760.35"/>
    <n v="0.2"/>
    <n v="152.07"/>
    <n v="608.28"/>
    <x v="3"/>
    <x v="1"/>
    <n v="0.15"/>
    <n v="91.24"/>
  </r>
  <r>
    <s v="ORD2025003968"/>
    <x v="275"/>
    <s v="Customer 4660"/>
    <s v="CUST1366"/>
    <x v="3"/>
    <x v="5"/>
    <x v="0"/>
    <x v="1"/>
    <x v="7"/>
    <s v="Jacket Model-231"/>
    <s v="PROD6258"/>
    <n v="3"/>
    <n v="358.72"/>
    <n v="1076.1600000000001"/>
    <n v="0.1"/>
    <n v="107.62"/>
    <n v="968.54"/>
    <x v="3"/>
    <x v="0"/>
    <n v="0.3"/>
    <n v="290.56"/>
  </r>
  <r>
    <s v="ORD2025003969"/>
    <x v="432"/>
    <s v="Customer 953"/>
    <s v="CUST6477"/>
    <x v="2"/>
    <x v="14"/>
    <x v="1"/>
    <x v="1"/>
    <x v="7"/>
    <s v="Jacket Model-809"/>
    <s v="PROD9949"/>
    <n v="8"/>
    <n v="731.68"/>
    <n v="5853.44"/>
    <n v="0"/>
    <n v="0"/>
    <n v="5853.44"/>
    <x v="1"/>
    <x v="1"/>
    <n v="0.15"/>
    <n v="878.02"/>
  </r>
  <r>
    <s v="ORD2025003970"/>
    <x v="233"/>
    <s v="Customer 115"/>
    <s v="CUST5764"/>
    <x v="4"/>
    <x v="11"/>
    <x v="0"/>
    <x v="3"/>
    <x v="10"/>
    <s v="Perfume Model-653"/>
    <s v="PROD1759"/>
    <n v="2"/>
    <n v="748.63"/>
    <n v="1497.26"/>
    <n v="0.05"/>
    <n v="74.86"/>
    <n v="1422.4"/>
    <x v="0"/>
    <x v="0"/>
    <n v="0.25"/>
    <n v="355.6"/>
  </r>
  <r>
    <s v="ORD2025003971"/>
    <x v="126"/>
    <s v="Customer 560"/>
    <s v="CUST1358"/>
    <x v="2"/>
    <x v="14"/>
    <x v="1"/>
    <x v="3"/>
    <x v="6"/>
    <s v="Face Cream Model-396"/>
    <s v="PROD5246"/>
    <n v="9"/>
    <n v="789.11"/>
    <n v="7101.99"/>
    <n v="0.1"/>
    <n v="710.2"/>
    <n v="6391.79"/>
    <x v="3"/>
    <x v="2"/>
    <n v="0.15"/>
    <n v="958.77"/>
  </r>
  <r>
    <s v="ORD2025003972"/>
    <x v="389"/>
    <s v="Customer 1474"/>
    <s v="CUST1808"/>
    <x v="2"/>
    <x v="12"/>
    <x v="1"/>
    <x v="1"/>
    <x v="5"/>
    <s v="Shirt Model-839"/>
    <s v="PROD7845"/>
    <n v="9"/>
    <n v="538.58000000000004"/>
    <n v="4847.22"/>
    <n v="0.1"/>
    <n v="484.72"/>
    <n v="4362.5"/>
    <x v="3"/>
    <x v="2"/>
    <n v="0.25"/>
    <n v="1090.6199999999999"/>
  </r>
  <r>
    <s v="ORD2025003973"/>
    <x v="422"/>
    <s v="Customer 2944"/>
    <s v="CUST3127"/>
    <x v="2"/>
    <x v="12"/>
    <x v="0"/>
    <x v="0"/>
    <x v="3"/>
    <s v="Sofa Model-584"/>
    <s v="PROD4699"/>
    <n v="9"/>
    <n v="311.05"/>
    <n v="2799.45"/>
    <n v="0.1"/>
    <n v="279.94"/>
    <n v="2519.5100000000002"/>
    <x v="0"/>
    <x v="2"/>
    <n v="0.25"/>
    <n v="629.88"/>
  </r>
  <r>
    <s v="ORD2025003974"/>
    <x v="111"/>
    <s v="Customer 1186"/>
    <s v="CUST3193"/>
    <x v="0"/>
    <x v="6"/>
    <x v="0"/>
    <x v="3"/>
    <x v="6"/>
    <s v="Face Cream Model-766"/>
    <s v="PROD2016"/>
    <n v="2"/>
    <n v="196.12"/>
    <n v="392.24"/>
    <n v="0.1"/>
    <n v="39.22"/>
    <n v="353.02"/>
    <x v="0"/>
    <x v="0"/>
    <n v="0.25"/>
    <n v="88.25"/>
  </r>
  <r>
    <s v="ORD2025003975"/>
    <x v="101"/>
    <s v="Customer 2823"/>
    <s v="CUST3843"/>
    <x v="1"/>
    <x v="4"/>
    <x v="0"/>
    <x v="2"/>
    <x v="8"/>
    <s v="Tablet Model-745"/>
    <s v="PROD8377"/>
    <n v="1"/>
    <n v="183.72"/>
    <n v="183.72"/>
    <n v="0.1"/>
    <n v="18.37"/>
    <n v="165.35"/>
    <x v="0"/>
    <x v="2"/>
    <n v="0.25"/>
    <n v="41.34"/>
  </r>
  <r>
    <s v="ORD2025003976"/>
    <x v="250"/>
    <s v="Customer 3993"/>
    <s v="CUST5112"/>
    <x v="1"/>
    <x v="10"/>
    <x v="1"/>
    <x v="0"/>
    <x v="2"/>
    <s v="Lamp Model-305"/>
    <s v="PROD5695"/>
    <n v="2"/>
    <n v="177.87"/>
    <n v="355.74"/>
    <n v="0"/>
    <n v="0"/>
    <n v="355.74"/>
    <x v="1"/>
    <x v="3"/>
    <n v="0.3"/>
    <n v="106.72"/>
  </r>
  <r>
    <s v="ORD2025003977"/>
    <x v="317"/>
    <s v="Customer 410"/>
    <s v="CUST4214"/>
    <x v="1"/>
    <x v="10"/>
    <x v="1"/>
    <x v="2"/>
    <x v="4"/>
    <s v="Laptop Model-381"/>
    <s v="PROD1951"/>
    <n v="1"/>
    <n v="128.91999999999999"/>
    <n v="128.91999999999999"/>
    <n v="0.1"/>
    <n v="12.89"/>
    <n v="116.03"/>
    <x v="3"/>
    <x v="1"/>
    <n v="0.15"/>
    <n v="17.399999999999999"/>
  </r>
  <r>
    <s v="ORD2025003978"/>
    <x v="100"/>
    <s v="Customer 2954"/>
    <s v="CUST6587"/>
    <x v="1"/>
    <x v="4"/>
    <x v="1"/>
    <x v="1"/>
    <x v="7"/>
    <s v="Jacket Model-173"/>
    <s v="PROD4366"/>
    <n v="4"/>
    <n v="789.05"/>
    <n v="3156.2"/>
    <n v="0"/>
    <n v="0"/>
    <n v="3156.2"/>
    <x v="2"/>
    <x v="0"/>
    <n v="0.3"/>
    <n v="946.86"/>
  </r>
  <r>
    <s v="ORD2025003979"/>
    <x v="428"/>
    <s v="Customer 1346"/>
    <s v="CUST5330"/>
    <x v="1"/>
    <x v="1"/>
    <x v="1"/>
    <x v="3"/>
    <x v="10"/>
    <s v="Perfume Model-796"/>
    <s v="PROD3380"/>
    <n v="9"/>
    <n v="827.58"/>
    <n v="7448.22"/>
    <n v="0"/>
    <n v="0"/>
    <n v="7448.22"/>
    <x v="2"/>
    <x v="2"/>
    <n v="0.25"/>
    <n v="1862.06"/>
  </r>
  <r>
    <s v="ORD2025003980"/>
    <x v="141"/>
    <s v="Customer 911"/>
    <s v="CUST3881"/>
    <x v="2"/>
    <x v="14"/>
    <x v="1"/>
    <x v="3"/>
    <x v="10"/>
    <s v="Perfume Model-475"/>
    <s v="PROD9128"/>
    <n v="1"/>
    <n v="879.07"/>
    <n v="879.07"/>
    <n v="0.2"/>
    <n v="175.81"/>
    <n v="703.26"/>
    <x v="2"/>
    <x v="2"/>
    <n v="0.25"/>
    <n v="175.81"/>
  </r>
  <r>
    <s v="ORD2025003981"/>
    <x v="64"/>
    <s v="Customer 2148"/>
    <s v="CUST9347"/>
    <x v="4"/>
    <x v="11"/>
    <x v="0"/>
    <x v="2"/>
    <x v="4"/>
    <s v="Laptop Model-694"/>
    <s v="PROD4868"/>
    <n v="1"/>
    <n v="841.31"/>
    <n v="841.31"/>
    <n v="0.05"/>
    <n v="42.07"/>
    <n v="799.24"/>
    <x v="3"/>
    <x v="0"/>
    <n v="0.3"/>
    <n v="239.77"/>
  </r>
  <r>
    <s v="ORD2025003982"/>
    <x v="8"/>
    <s v="Customer 70"/>
    <s v="CUST9454"/>
    <x v="1"/>
    <x v="1"/>
    <x v="0"/>
    <x v="3"/>
    <x v="9"/>
    <s v="Lipstick Model-507"/>
    <s v="PROD6788"/>
    <n v="1"/>
    <n v="452.09"/>
    <n v="452.09"/>
    <n v="0.2"/>
    <n v="90.42"/>
    <n v="361.67"/>
    <x v="3"/>
    <x v="3"/>
    <n v="0.25"/>
    <n v="90.42"/>
  </r>
  <r>
    <s v="ORD2025003983"/>
    <x v="323"/>
    <s v="Customer 1364"/>
    <s v="CUST2607"/>
    <x v="4"/>
    <x v="11"/>
    <x v="0"/>
    <x v="1"/>
    <x v="5"/>
    <s v="Shirt Model-768"/>
    <s v="PROD8195"/>
    <n v="4"/>
    <n v="572.11"/>
    <n v="2288.44"/>
    <n v="0.1"/>
    <n v="228.84"/>
    <n v="2059.6"/>
    <x v="2"/>
    <x v="0"/>
    <n v="0.15"/>
    <n v="308.94"/>
  </r>
  <r>
    <s v="ORD2025003984"/>
    <x v="276"/>
    <s v="Customer 3877"/>
    <s v="CUST4326"/>
    <x v="3"/>
    <x v="3"/>
    <x v="0"/>
    <x v="0"/>
    <x v="3"/>
    <s v="Sofa Model-551"/>
    <s v="PROD5485"/>
    <n v="6"/>
    <n v="447.96"/>
    <n v="2687.76"/>
    <n v="0.1"/>
    <n v="268.77999999999997"/>
    <n v="2418.98"/>
    <x v="0"/>
    <x v="0"/>
    <n v="0.3"/>
    <n v="725.69"/>
  </r>
  <r>
    <s v="ORD2025003985"/>
    <x v="109"/>
    <s v="Customer 2339"/>
    <s v="CUST8866"/>
    <x v="4"/>
    <x v="7"/>
    <x v="0"/>
    <x v="0"/>
    <x v="3"/>
    <s v="Sofa Model-300"/>
    <s v="PROD2241"/>
    <n v="10"/>
    <n v="187.53"/>
    <n v="1875.3"/>
    <n v="0.2"/>
    <n v="375.06"/>
    <n v="1500.24"/>
    <x v="3"/>
    <x v="2"/>
    <n v="0.25"/>
    <n v="375.06"/>
  </r>
  <r>
    <s v="ORD2025003986"/>
    <x v="14"/>
    <s v="Customer 82"/>
    <s v="CUST8947"/>
    <x v="4"/>
    <x v="7"/>
    <x v="0"/>
    <x v="3"/>
    <x v="9"/>
    <s v="Lipstick Model-571"/>
    <s v="PROD6599"/>
    <n v="10"/>
    <n v="674.79"/>
    <n v="6747.9"/>
    <n v="0.2"/>
    <n v="1349.58"/>
    <n v="5398.32"/>
    <x v="1"/>
    <x v="0"/>
    <n v="0.25"/>
    <n v="1349.58"/>
  </r>
  <r>
    <s v="ORD2025003987"/>
    <x v="434"/>
    <s v="Customer 3324"/>
    <s v="CUST5009"/>
    <x v="4"/>
    <x v="7"/>
    <x v="0"/>
    <x v="3"/>
    <x v="10"/>
    <s v="Perfume Model-728"/>
    <s v="PROD4940"/>
    <n v="3"/>
    <n v="820"/>
    <n v="2460"/>
    <n v="0.1"/>
    <n v="246"/>
    <n v="2214"/>
    <x v="3"/>
    <x v="1"/>
    <n v="0.3"/>
    <n v="664.2"/>
  </r>
  <r>
    <s v="ORD2025003988"/>
    <x v="222"/>
    <s v="Customer 2423"/>
    <s v="CUST8762"/>
    <x v="4"/>
    <x v="7"/>
    <x v="0"/>
    <x v="1"/>
    <x v="7"/>
    <s v="Jacket Model-639"/>
    <s v="PROD2961"/>
    <n v="5"/>
    <n v="541.54999999999995"/>
    <n v="2707.75"/>
    <n v="0.1"/>
    <n v="270.77999999999997"/>
    <n v="2436.9699999999998"/>
    <x v="1"/>
    <x v="0"/>
    <n v="0.15"/>
    <n v="365.55"/>
  </r>
  <r>
    <s v="ORD2025003989"/>
    <x v="336"/>
    <s v="Customer 731"/>
    <s v="CUST1157"/>
    <x v="3"/>
    <x v="8"/>
    <x v="0"/>
    <x v="0"/>
    <x v="2"/>
    <s v="Lamp Model-457"/>
    <s v="PROD7833"/>
    <n v="8"/>
    <n v="283.24"/>
    <n v="2265.92"/>
    <n v="0.05"/>
    <n v="113.3"/>
    <n v="2152.62"/>
    <x v="0"/>
    <x v="1"/>
    <n v="0.25"/>
    <n v="538.15"/>
  </r>
  <r>
    <s v="ORD2025003990"/>
    <x v="363"/>
    <s v="Customer 3830"/>
    <s v="CUST1762"/>
    <x v="0"/>
    <x v="6"/>
    <x v="1"/>
    <x v="3"/>
    <x v="6"/>
    <s v="Face Cream Model-616"/>
    <s v="PROD4867"/>
    <n v="6"/>
    <n v="860.81"/>
    <n v="5164.8599999999997"/>
    <n v="0.1"/>
    <n v="516.49"/>
    <n v="4648.37"/>
    <x v="2"/>
    <x v="2"/>
    <n v="0.25"/>
    <n v="1162.0899999999999"/>
  </r>
  <r>
    <s v="ORD2025003991"/>
    <x v="242"/>
    <s v="Customer 3652"/>
    <s v="CUST7919"/>
    <x v="4"/>
    <x v="7"/>
    <x v="0"/>
    <x v="1"/>
    <x v="7"/>
    <s v="Jacket Model-920"/>
    <s v="PROD3492"/>
    <n v="6"/>
    <n v="997.09"/>
    <n v="5982.54"/>
    <n v="0.2"/>
    <n v="1196.51"/>
    <n v="4786.03"/>
    <x v="2"/>
    <x v="0"/>
    <n v="0.3"/>
    <n v="1435.81"/>
  </r>
  <r>
    <s v="ORD2025003992"/>
    <x v="73"/>
    <s v="Customer 1145"/>
    <s v="CUST1376"/>
    <x v="1"/>
    <x v="1"/>
    <x v="1"/>
    <x v="3"/>
    <x v="9"/>
    <s v="Lipstick Model-750"/>
    <s v="PROD8908"/>
    <n v="7"/>
    <n v="279"/>
    <n v="1953"/>
    <n v="0.1"/>
    <n v="195.3"/>
    <n v="1757.7"/>
    <x v="3"/>
    <x v="1"/>
    <n v="0.25"/>
    <n v="439.43"/>
  </r>
  <r>
    <s v="ORD2025003993"/>
    <x v="159"/>
    <s v="Customer 1799"/>
    <s v="CUST8272"/>
    <x v="0"/>
    <x v="6"/>
    <x v="0"/>
    <x v="0"/>
    <x v="3"/>
    <s v="Sofa Model-551"/>
    <s v="PROD9337"/>
    <n v="8"/>
    <n v="822.67"/>
    <n v="6581.36"/>
    <n v="0.1"/>
    <n v="658.14"/>
    <n v="5923.22"/>
    <x v="2"/>
    <x v="2"/>
    <n v="0.15"/>
    <n v="888.48"/>
  </r>
  <r>
    <s v="ORD2025003994"/>
    <x v="93"/>
    <s v="Customer 2383"/>
    <s v="CUST1032"/>
    <x v="1"/>
    <x v="4"/>
    <x v="0"/>
    <x v="3"/>
    <x v="6"/>
    <s v="Face Cream Model-739"/>
    <s v="PROD1030"/>
    <n v="2"/>
    <n v="303.64999999999998"/>
    <n v="607.29999999999995"/>
    <n v="0"/>
    <n v="0"/>
    <n v="607.29999999999995"/>
    <x v="3"/>
    <x v="0"/>
    <n v="0.3"/>
    <n v="182.19"/>
  </r>
  <r>
    <s v="ORD2025003995"/>
    <x v="10"/>
    <s v="Customer 4058"/>
    <s v="CUST4793"/>
    <x v="1"/>
    <x v="1"/>
    <x v="1"/>
    <x v="1"/>
    <x v="5"/>
    <s v="Shirt Model-623"/>
    <s v="PROD2863"/>
    <n v="8"/>
    <n v="758.57"/>
    <n v="6068.56"/>
    <n v="0.05"/>
    <n v="303.43"/>
    <n v="5765.13"/>
    <x v="3"/>
    <x v="0"/>
    <n v="0.15"/>
    <n v="864.77"/>
  </r>
  <r>
    <s v="ORD2025003996"/>
    <x v="354"/>
    <s v="Customer 1491"/>
    <s v="CUST3491"/>
    <x v="0"/>
    <x v="13"/>
    <x v="0"/>
    <x v="2"/>
    <x v="4"/>
    <s v="Laptop Model-851"/>
    <s v="PROD4050"/>
    <n v="4"/>
    <n v="732.34"/>
    <n v="2929.36"/>
    <n v="0.1"/>
    <n v="292.94"/>
    <n v="2636.42"/>
    <x v="1"/>
    <x v="1"/>
    <n v="0.3"/>
    <n v="790.93"/>
  </r>
  <r>
    <s v="ORD2025003997"/>
    <x v="8"/>
    <s v="Customer 3145"/>
    <s v="CUST5627"/>
    <x v="4"/>
    <x v="7"/>
    <x v="0"/>
    <x v="3"/>
    <x v="10"/>
    <s v="Perfume Model-655"/>
    <s v="PROD7767"/>
    <n v="9"/>
    <n v="616.78"/>
    <n v="5551.02"/>
    <n v="0"/>
    <n v="0"/>
    <n v="5551.02"/>
    <x v="0"/>
    <x v="3"/>
    <n v="0.3"/>
    <n v="1665.31"/>
  </r>
  <r>
    <s v="ORD2025003998"/>
    <x v="95"/>
    <s v="Customer 4845"/>
    <s v="CUST4450"/>
    <x v="2"/>
    <x v="2"/>
    <x v="0"/>
    <x v="3"/>
    <x v="10"/>
    <s v="Perfume Model-180"/>
    <s v="PROD4405"/>
    <n v="6"/>
    <n v="947.93"/>
    <n v="5687.58"/>
    <n v="0.1"/>
    <n v="568.76"/>
    <n v="5118.82"/>
    <x v="1"/>
    <x v="2"/>
    <n v="0.25"/>
    <n v="1279.7"/>
  </r>
  <r>
    <s v="ORD2025003999"/>
    <x v="214"/>
    <s v="Customer 3007"/>
    <s v="CUST7600"/>
    <x v="3"/>
    <x v="8"/>
    <x v="1"/>
    <x v="3"/>
    <x v="6"/>
    <s v="Face Cream Model-257"/>
    <s v="PROD3225"/>
    <n v="6"/>
    <n v="927.04"/>
    <n v="5562.24"/>
    <n v="0"/>
    <n v="0"/>
    <n v="5562.24"/>
    <x v="3"/>
    <x v="0"/>
    <n v="0.15"/>
    <n v="834.34"/>
  </r>
  <r>
    <s v="ORD2025004000"/>
    <x v="74"/>
    <s v="Customer 2061"/>
    <s v="CUST4314"/>
    <x v="4"/>
    <x v="9"/>
    <x v="0"/>
    <x v="1"/>
    <x v="5"/>
    <s v="Shirt Model-483"/>
    <s v="PROD9597"/>
    <n v="3"/>
    <n v="242.33"/>
    <n v="726.99"/>
    <n v="0.05"/>
    <n v="36.35"/>
    <n v="690.64"/>
    <x v="3"/>
    <x v="1"/>
    <n v="0.3"/>
    <n v="207.19"/>
  </r>
  <r>
    <s v="ORD2025004001"/>
    <x v="188"/>
    <s v="Customer 2753"/>
    <s v="CUST4629"/>
    <x v="4"/>
    <x v="11"/>
    <x v="0"/>
    <x v="1"/>
    <x v="7"/>
    <s v="Jacket Model-955"/>
    <s v="PROD3939"/>
    <n v="1"/>
    <n v="608.30999999999995"/>
    <n v="608.30999999999995"/>
    <n v="0.2"/>
    <n v="121.66"/>
    <n v="486.65"/>
    <x v="1"/>
    <x v="0"/>
    <n v="0.3"/>
    <n v="145.99"/>
  </r>
  <r>
    <s v="ORD2025004002"/>
    <x v="365"/>
    <s v="Customer 3785"/>
    <s v="CUST2453"/>
    <x v="4"/>
    <x v="11"/>
    <x v="1"/>
    <x v="1"/>
    <x v="5"/>
    <s v="Shirt Model-991"/>
    <s v="PROD8722"/>
    <n v="7"/>
    <n v="863.32"/>
    <n v="6043.24"/>
    <n v="0.1"/>
    <n v="604.32000000000005"/>
    <n v="5438.92"/>
    <x v="2"/>
    <x v="0"/>
    <n v="0.3"/>
    <n v="1631.68"/>
  </r>
  <r>
    <s v="ORD2025004003"/>
    <x v="180"/>
    <s v="Customer 2322"/>
    <s v="CUST8914"/>
    <x v="1"/>
    <x v="4"/>
    <x v="0"/>
    <x v="3"/>
    <x v="9"/>
    <s v="Lipstick Model-721"/>
    <s v="PROD2879"/>
    <n v="10"/>
    <n v="273.85000000000002"/>
    <n v="2738.5"/>
    <n v="0.2"/>
    <n v="547.70000000000005"/>
    <n v="2190.8000000000002"/>
    <x v="2"/>
    <x v="0"/>
    <n v="0.3"/>
    <n v="657.24"/>
  </r>
  <r>
    <s v="ORD2025004004"/>
    <x v="45"/>
    <s v="Customer 4640"/>
    <s v="CUST8814"/>
    <x v="4"/>
    <x v="9"/>
    <x v="0"/>
    <x v="1"/>
    <x v="1"/>
    <s v="Jeans Model-798"/>
    <s v="PROD6208"/>
    <n v="9"/>
    <n v="504.13"/>
    <n v="4537.17"/>
    <n v="0"/>
    <n v="0"/>
    <n v="4537.17"/>
    <x v="1"/>
    <x v="1"/>
    <n v="0.25"/>
    <n v="1134.29"/>
  </r>
  <r>
    <s v="ORD2025004005"/>
    <x v="42"/>
    <s v="Customer 1220"/>
    <s v="CUST3397"/>
    <x v="2"/>
    <x v="12"/>
    <x v="1"/>
    <x v="0"/>
    <x v="0"/>
    <s v="Curtain Model-971"/>
    <s v="PROD4738"/>
    <n v="5"/>
    <n v="668.55"/>
    <n v="3342.75"/>
    <n v="0.05"/>
    <n v="167.14"/>
    <n v="3175.61"/>
    <x v="3"/>
    <x v="1"/>
    <n v="0.25"/>
    <n v="793.9"/>
  </r>
  <r>
    <s v="ORD2025004006"/>
    <x v="11"/>
    <s v="Customer 4149"/>
    <s v="CUST6017"/>
    <x v="0"/>
    <x v="6"/>
    <x v="1"/>
    <x v="3"/>
    <x v="6"/>
    <s v="Face Cream Model-366"/>
    <s v="PROD7605"/>
    <n v="2"/>
    <n v="956.85"/>
    <n v="1913.7"/>
    <n v="0.1"/>
    <n v="191.37"/>
    <n v="1722.33"/>
    <x v="3"/>
    <x v="1"/>
    <n v="0.3"/>
    <n v="516.70000000000005"/>
  </r>
  <r>
    <s v="ORD2025004007"/>
    <x v="168"/>
    <s v="Customer 3931"/>
    <s v="CUST8764"/>
    <x v="0"/>
    <x v="0"/>
    <x v="0"/>
    <x v="1"/>
    <x v="5"/>
    <s v="Shirt Model-404"/>
    <s v="PROD7115"/>
    <n v="6"/>
    <n v="766.3"/>
    <n v="4597.8"/>
    <n v="0.2"/>
    <n v="919.56"/>
    <n v="3678.24"/>
    <x v="0"/>
    <x v="0"/>
    <n v="0.15"/>
    <n v="551.74"/>
  </r>
  <r>
    <s v="ORD2025004008"/>
    <x v="352"/>
    <s v="Customer 289"/>
    <s v="CUST8372"/>
    <x v="2"/>
    <x v="12"/>
    <x v="0"/>
    <x v="3"/>
    <x v="6"/>
    <s v="Face Cream Model-646"/>
    <s v="PROD9816"/>
    <n v="6"/>
    <n v="315.33999999999997"/>
    <n v="1892.04"/>
    <n v="0"/>
    <n v="0"/>
    <n v="1892.04"/>
    <x v="1"/>
    <x v="3"/>
    <n v="0.3"/>
    <n v="567.61"/>
  </r>
  <r>
    <s v="ORD2025004009"/>
    <x v="235"/>
    <s v="Customer 1368"/>
    <s v="CUST5885"/>
    <x v="2"/>
    <x v="2"/>
    <x v="0"/>
    <x v="3"/>
    <x v="9"/>
    <s v="Lipstick Model-903"/>
    <s v="PROD3089"/>
    <n v="9"/>
    <n v="251.07"/>
    <n v="2259.63"/>
    <n v="0"/>
    <n v="0"/>
    <n v="2259.63"/>
    <x v="0"/>
    <x v="2"/>
    <n v="0.15"/>
    <n v="338.94"/>
  </r>
  <r>
    <s v="ORD2025004010"/>
    <x v="20"/>
    <s v="Customer 4051"/>
    <s v="CUST9716"/>
    <x v="2"/>
    <x v="2"/>
    <x v="1"/>
    <x v="0"/>
    <x v="0"/>
    <s v="Curtain Model-157"/>
    <s v="PROD7161"/>
    <n v="9"/>
    <n v="552.16999999999996"/>
    <n v="4969.53"/>
    <n v="0.05"/>
    <n v="248.48"/>
    <n v="4721.05"/>
    <x v="1"/>
    <x v="3"/>
    <n v="0.3"/>
    <n v="1416.32"/>
  </r>
  <r>
    <s v="ORD2025004011"/>
    <x v="175"/>
    <s v="Customer 1352"/>
    <s v="CUST8007"/>
    <x v="0"/>
    <x v="0"/>
    <x v="0"/>
    <x v="3"/>
    <x v="6"/>
    <s v="Face Cream Model-400"/>
    <s v="PROD5041"/>
    <n v="6"/>
    <n v="313.10000000000002"/>
    <n v="1878.6"/>
    <n v="0.2"/>
    <n v="375.72"/>
    <n v="1502.88"/>
    <x v="2"/>
    <x v="1"/>
    <n v="0.3"/>
    <n v="450.86"/>
  </r>
  <r>
    <s v="ORD2025004012"/>
    <x v="88"/>
    <s v="Customer 970"/>
    <s v="CUST4634"/>
    <x v="4"/>
    <x v="7"/>
    <x v="1"/>
    <x v="0"/>
    <x v="2"/>
    <s v="Lamp Model-717"/>
    <s v="PROD7891"/>
    <n v="7"/>
    <n v="250.76"/>
    <n v="1755.32"/>
    <n v="0.2"/>
    <n v="351.06"/>
    <n v="1404.26"/>
    <x v="2"/>
    <x v="1"/>
    <n v="0.15"/>
    <n v="210.64"/>
  </r>
  <r>
    <s v="ORD2025004013"/>
    <x v="114"/>
    <s v="Customer 219"/>
    <s v="CUST3449"/>
    <x v="2"/>
    <x v="14"/>
    <x v="0"/>
    <x v="2"/>
    <x v="4"/>
    <s v="Laptop Model-488"/>
    <s v="PROD9683"/>
    <n v="3"/>
    <n v="401.54"/>
    <n v="1204.6199999999999"/>
    <n v="0.2"/>
    <n v="240.92"/>
    <n v="963.7"/>
    <x v="0"/>
    <x v="1"/>
    <n v="0.25"/>
    <n v="240.93"/>
  </r>
  <r>
    <s v="ORD2025004014"/>
    <x v="149"/>
    <s v="Customer 1644"/>
    <s v="CUST1561"/>
    <x v="3"/>
    <x v="8"/>
    <x v="0"/>
    <x v="2"/>
    <x v="4"/>
    <s v="Laptop Model-418"/>
    <s v="PROD6065"/>
    <n v="4"/>
    <n v="313.75"/>
    <n v="1255"/>
    <n v="0.2"/>
    <n v="251"/>
    <n v="1004"/>
    <x v="2"/>
    <x v="3"/>
    <n v="0.25"/>
    <n v="251"/>
  </r>
  <r>
    <s v="ORD2025004015"/>
    <x v="271"/>
    <s v="Customer 2800"/>
    <s v="CUST6948"/>
    <x v="2"/>
    <x v="2"/>
    <x v="0"/>
    <x v="0"/>
    <x v="3"/>
    <s v="Sofa Model-868"/>
    <s v="PROD5382"/>
    <n v="5"/>
    <n v="412.18"/>
    <n v="2060.9"/>
    <n v="0.2"/>
    <n v="412.18"/>
    <n v="1648.72"/>
    <x v="1"/>
    <x v="2"/>
    <n v="0.3"/>
    <n v="494.62"/>
  </r>
  <r>
    <s v="ORD2025004016"/>
    <x v="190"/>
    <s v="Customer 4313"/>
    <s v="CUST1559"/>
    <x v="4"/>
    <x v="9"/>
    <x v="0"/>
    <x v="3"/>
    <x v="6"/>
    <s v="Face Cream Model-300"/>
    <s v="PROD1276"/>
    <n v="6"/>
    <n v="660.71"/>
    <n v="3964.26"/>
    <n v="0.2"/>
    <n v="792.85"/>
    <n v="3171.41"/>
    <x v="0"/>
    <x v="2"/>
    <n v="0.25"/>
    <n v="792.85"/>
  </r>
  <r>
    <s v="ORD2025004017"/>
    <x v="131"/>
    <s v="Customer 726"/>
    <s v="CUST4664"/>
    <x v="3"/>
    <x v="8"/>
    <x v="1"/>
    <x v="1"/>
    <x v="7"/>
    <s v="Jacket Model-455"/>
    <s v="PROD6955"/>
    <n v="9"/>
    <n v="522.37"/>
    <n v="4701.33"/>
    <n v="0.2"/>
    <n v="940.27"/>
    <n v="3761.06"/>
    <x v="0"/>
    <x v="3"/>
    <n v="0.25"/>
    <n v="940.26"/>
  </r>
  <r>
    <s v="ORD2025004018"/>
    <x v="212"/>
    <s v="Customer 2840"/>
    <s v="CUST4853"/>
    <x v="1"/>
    <x v="10"/>
    <x v="1"/>
    <x v="3"/>
    <x v="9"/>
    <s v="Lipstick Model-843"/>
    <s v="PROD3457"/>
    <n v="7"/>
    <n v="524.44000000000005"/>
    <n v="3671.08"/>
    <n v="0.2"/>
    <n v="734.22"/>
    <n v="2936.86"/>
    <x v="2"/>
    <x v="2"/>
    <n v="0.25"/>
    <n v="734.22"/>
  </r>
  <r>
    <s v="ORD2025004019"/>
    <x v="197"/>
    <s v="Customer 3994"/>
    <s v="CUST2093"/>
    <x v="4"/>
    <x v="9"/>
    <x v="0"/>
    <x v="2"/>
    <x v="4"/>
    <s v="Laptop Model-598"/>
    <s v="PROD9735"/>
    <n v="6"/>
    <n v="172.6"/>
    <n v="1035.5999999999999"/>
    <n v="0"/>
    <n v="0"/>
    <n v="1035.5999999999999"/>
    <x v="0"/>
    <x v="2"/>
    <n v="0.15"/>
    <n v="155.34"/>
  </r>
  <r>
    <s v="ORD2025004020"/>
    <x v="353"/>
    <s v="Customer 2548"/>
    <s v="CUST1424"/>
    <x v="0"/>
    <x v="13"/>
    <x v="0"/>
    <x v="3"/>
    <x v="10"/>
    <s v="Perfume Model-775"/>
    <s v="PROD8904"/>
    <n v="4"/>
    <n v="738.25"/>
    <n v="2953"/>
    <n v="0.1"/>
    <n v="295.3"/>
    <n v="2657.7"/>
    <x v="3"/>
    <x v="0"/>
    <n v="0.25"/>
    <n v="664.42"/>
  </r>
  <r>
    <s v="ORD2025004021"/>
    <x v="280"/>
    <s v="Customer 182"/>
    <s v="CUST9630"/>
    <x v="4"/>
    <x v="9"/>
    <x v="0"/>
    <x v="0"/>
    <x v="0"/>
    <s v="Curtain Model-103"/>
    <s v="PROD4131"/>
    <n v="5"/>
    <n v="964"/>
    <n v="4820"/>
    <n v="0.2"/>
    <n v="964"/>
    <n v="3856"/>
    <x v="3"/>
    <x v="2"/>
    <n v="0.15"/>
    <n v="578.4"/>
  </r>
  <r>
    <s v="ORD2025004022"/>
    <x v="174"/>
    <s v="Customer 197"/>
    <s v="CUST1192"/>
    <x v="3"/>
    <x v="8"/>
    <x v="0"/>
    <x v="1"/>
    <x v="1"/>
    <s v="Jeans Model-205"/>
    <s v="PROD4966"/>
    <n v="9"/>
    <n v="812.93"/>
    <n v="7316.37"/>
    <n v="0.2"/>
    <n v="1463.27"/>
    <n v="5853.1"/>
    <x v="2"/>
    <x v="2"/>
    <n v="0.15"/>
    <n v="877.97"/>
  </r>
  <r>
    <s v="ORD2025004023"/>
    <x v="240"/>
    <s v="Customer 4562"/>
    <s v="CUST1167"/>
    <x v="3"/>
    <x v="3"/>
    <x v="1"/>
    <x v="1"/>
    <x v="5"/>
    <s v="Shirt Model-792"/>
    <s v="PROD7717"/>
    <n v="8"/>
    <n v="707.17"/>
    <n v="5657.36"/>
    <n v="0.05"/>
    <n v="282.87"/>
    <n v="5374.49"/>
    <x v="0"/>
    <x v="1"/>
    <n v="0.15"/>
    <n v="806.17"/>
  </r>
  <r>
    <s v="ORD2025004024"/>
    <x v="368"/>
    <s v="Customer 2857"/>
    <s v="CUST2837"/>
    <x v="2"/>
    <x v="12"/>
    <x v="1"/>
    <x v="0"/>
    <x v="0"/>
    <s v="Curtain Model-941"/>
    <s v="PROD3317"/>
    <n v="3"/>
    <n v="464.09"/>
    <n v="1392.27"/>
    <n v="0"/>
    <n v="0"/>
    <n v="1392.27"/>
    <x v="1"/>
    <x v="3"/>
    <n v="0.15"/>
    <n v="208.84"/>
  </r>
  <r>
    <s v="ORD2025004025"/>
    <x v="201"/>
    <s v="Customer 758"/>
    <s v="CUST9503"/>
    <x v="2"/>
    <x v="12"/>
    <x v="0"/>
    <x v="3"/>
    <x v="9"/>
    <s v="Lipstick Model-892"/>
    <s v="PROD5689"/>
    <n v="7"/>
    <n v="302.58"/>
    <n v="2118.06"/>
    <n v="0.05"/>
    <n v="105.9"/>
    <n v="2012.16"/>
    <x v="3"/>
    <x v="2"/>
    <n v="0.15"/>
    <n v="301.82"/>
  </r>
  <r>
    <s v="ORD2025004026"/>
    <x v="421"/>
    <s v="Customer 2580"/>
    <s v="CUST3818"/>
    <x v="4"/>
    <x v="11"/>
    <x v="1"/>
    <x v="1"/>
    <x v="1"/>
    <s v="Jeans Model-451"/>
    <s v="PROD2429"/>
    <n v="1"/>
    <n v="612.46"/>
    <n v="612.46"/>
    <n v="0.05"/>
    <n v="30.62"/>
    <n v="581.84"/>
    <x v="0"/>
    <x v="3"/>
    <n v="0.15"/>
    <n v="87.28"/>
  </r>
  <r>
    <s v="ORD2025004027"/>
    <x v="275"/>
    <s v="Customer 1773"/>
    <s v="CUST4171"/>
    <x v="3"/>
    <x v="5"/>
    <x v="1"/>
    <x v="0"/>
    <x v="3"/>
    <s v="Sofa Model-603"/>
    <s v="PROD6265"/>
    <n v="1"/>
    <n v="129.51"/>
    <n v="129.51"/>
    <n v="0"/>
    <n v="0"/>
    <n v="129.51"/>
    <x v="2"/>
    <x v="1"/>
    <n v="0.25"/>
    <n v="32.380000000000003"/>
  </r>
  <r>
    <s v="ORD2025004028"/>
    <x v="258"/>
    <s v="Customer 3048"/>
    <s v="CUST2699"/>
    <x v="0"/>
    <x v="6"/>
    <x v="1"/>
    <x v="0"/>
    <x v="2"/>
    <s v="Lamp Model-222"/>
    <s v="PROD3869"/>
    <n v="9"/>
    <n v="740.53"/>
    <n v="6664.77"/>
    <n v="0"/>
    <n v="0"/>
    <n v="6664.77"/>
    <x v="0"/>
    <x v="2"/>
    <n v="0.25"/>
    <n v="1666.19"/>
  </r>
  <r>
    <s v="ORD2025004029"/>
    <x v="205"/>
    <s v="Customer 994"/>
    <s v="CUST5639"/>
    <x v="1"/>
    <x v="10"/>
    <x v="0"/>
    <x v="2"/>
    <x v="8"/>
    <s v="Tablet Model-262"/>
    <s v="PROD4755"/>
    <n v="5"/>
    <n v="500.4"/>
    <n v="2502"/>
    <n v="0.1"/>
    <n v="250.2"/>
    <n v="2251.8000000000002"/>
    <x v="1"/>
    <x v="2"/>
    <n v="0.3"/>
    <n v="675.54"/>
  </r>
  <r>
    <s v="ORD2025004030"/>
    <x v="283"/>
    <s v="Customer 4350"/>
    <s v="CUST9755"/>
    <x v="1"/>
    <x v="4"/>
    <x v="0"/>
    <x v="0"/>
    <x v="0"/>
    <s v="Curtain Model-353"/>
    <s v="PROD1810"/>
    <n v="6"/>
    <n v="948.64"/>
    <n v="5691.84"/>
    <n v="0.1"/>
    <n v="569.17999999999995"/>
    <n v="5122.66"/>
    <x v="0"/>
    <x v="2"/>
    <n v="0.3"/>
    <n v="1536.8"/>
  </r>
  <r>
    <s v="ORD2025004031"/>
    <x v="413"/>
    <s v="Customer 1433"/>
    <s v="CUST3793"/>
    <x v="3"/>
    <x v="8"/>
    <x v="1"/>
    <x v="1"/>
    <x v="1"/>
    <s v="Jeans Model-624"/>
    <s v="PROD2503"/>
    <n v="4"/>
    <n v="713.43"/>
    <n v="2853.72"/>
    <n v="0.05"/>
    <n v="142.69"/>
    <n v="2711.03"/>
    <x v="2"/>
    <x v="2"/>
    <n v="0.25"/>
    <n v="677.76"/>
  </r>
  <r>
    <s v="ORD2025004032"/>
    <x v="128"/>
    <s v="Customer 895"/>
    <s v="CUST9142"/>
    <x v="3"/>
    <x v="8"/>
    <x v="0"/>
    <x v="1"/>
    <x v="1"/>
    <s v="Jeans Model-500"/>
    <s v="PROD5072"/>
    <n v="5"/>
    <n v="641.51"/>
    <n v="3207.55"/>
    <n v="0.05"/>
    <n v="160.38"/>
    <n v="3047.17"/>
    <x v="3"/>
    <x v="3"/>
    <n v="0.15"/>
    <n v="457.08"/>
  </r>
  <r>
    <s v="ORD2025004033"/>
    <x v="115"/>
    <s v="Customer 485"/>
    <s v="CUST5595"/>
    <x v="0"/>
    <x v="0"/>
    <x v="1"/>
    <x v="0"/>
    <x v="3"/>
    <s v="Sofa Model-490"/>
    <s v="PROD1082"/>
    <n v="9"/>
    <n v="456.68"/>
    <n v="4110.12"/>
    <n v="0.05"/>
    <n v="205.51"/>
    <n v="3904.61"/>
    <x v="3"/>
    <x v="1"/>
    <n v="0.25"/>
    <n v="976.15"/>
  </r>
  <r>
    <s v="ORD2025004034"/>
    <x v="52"/>
    <s v="Customer 2999"/>
    <s v="CUST1314"/>
    <x v="0"/>
    <x v="0"/>
    <x v="0"/>
    <x v="2"/>
    <x v="8"/>
    <s v="Tablet Model-439"/>
    <s v="PROD1295"/>
    <n v="6"/>
    <n v="169.72"/>
    <n v="1018.32"/>
    <n v="0.1"/>
    <n v="101.83"/>
    <n v="916.49"/>
    <x v="1"/>
    <x v="1"/>
    <n v="0.15"/>
    <n v="137.47"/>
  </r>
  <r>
    <s v="ORD2025004035"/>
    <x v="176"/>
    <s v="Customer 2600"/>
    <s v="CUST8673"/>
    <x v="3"/>
    <x v="8"/>
    <x v="0"/>
    <x v="2"/>
    <x v="4"/>
    <s v="Laptop Model-196"/>
    <s v="PROD4936"/>
    <n v="4"/>
    <n v="180.15"/>
    <n v="720.6"/>
    <n v="0.2"/>
    <n v="144.12"/>
    <n v="576.48"/>
    <x v="3"/>
    <x v="0"/>
    <n v="0.3"/>
    <n v="172.94"/>
  </r>
  <r>
    <s v="ORD2025004036"/>
    <x v="282"/>
    <s v="Customer 4916"/>
    <s v="CUST9465"/>
    <x v="4"/>
    <x v="9"/>
    <x v="1"/>
    <x v="2"/>
    <x v="11"/>
    <s v="Mobile Model-714"/>
    <s v="PROD5000"/>
    <n v="7"/>
    <n v="738.59"/>
    <n v="5170.13"/>
    <n v="0.2"/>
    <n v="1034.03"/>
    <n v="4136.1000000000004"/>
    <x v="0"/>
    <x v="0"/>
    <n v="0.25"/>
    <n v="1034.03"/>
  </r>
  <r>
    <s v="ORD2025004037"/>
    <x v="47"/>
    <s v="Customer 3174"/>
    <s v="CUST9535"/>
    <x v="2"/>
    <x v="2"/>
    <x v="1"/>
    <x v="1"/>
    <x v="7"/>
    <s v="Jacket Model-511"/>
    <s v="PROD6722"/>
    <n v="5"/>
    <n v="244.11"/>
    <n v="1220.55"/>
    <n v="0"/>
    <n v="0"/>
    <n v="1220.55"/>
    <x v="1"/>
    <x v="1"/>
    <n v="0.25"/>
    <n v="305.14"/>
  </r>
  <r>
    <s v="ORD2025004038"/>
    <x v="120"/>
    <s v="Customer 4236"/>
    <s v="CUST7937"/>
    <x v="1"/>
    <x v="4"/>
    <x v="1"/>
    <x v="2"/>
    <x v="8"/>
    <s v="Tablet Model-981"/>
    <s v="PROD3045"/>
    <n v="10"/>
    <n v="299.94"/>
    <n v="2999.4"/>
    <n v="0.1"/>
    <n v="299.94"/>
    <n v="2699.46"/>
    <x v="0"/>
    <x v="2"/>
    <n v="0.15"/>
    <n v="404.92"/>
  </r>
  <r>
    <s v="ORD2025004039"/>
    <x v="48"/>
    <s v="Customer 264"/>
    <s v="CUST7658"/>
    <x v="3"/>
    <x v="3"/>
    <x v="0"/>
    <x v="2"/>
    <x v="11"/>
    <s v="Mobile Model-124"/>
    <s v="PROD6613"/>
    <n v="10"/>
    <n v="235.94"/>
    <n v="2359.4"/>
    <n v="0.05"/>
    <n v="117.97"/>
    <n v="2241.4299999999998"/>
    <x v="2"/>
    <x v="0"/>
    <n v="0.25"/>
    <n v="560.36"/>
  </r>
  <r>
    <s v="ORD2025004040"/>
    <x v="93"/>
    <s v="Customer 3624"/>
    <s v="CUST9155"/>
    <x v="0"/>
    <x v="13"/>
    <x v="0"/>
    <x v="2"/>
    <x v="4"/>
    <s v="Laptop Model-424"/>
    <s v="PROD2167"/>
    <n v="7"/>
    <n v="366.76"/>
    <n v="2567.3200000000002"/>
    <n v="0"/>
    <n v="0"/>
    <n v="2567.3200000000002"/>
    <x v="1"/>
    <x v="2"/>
    <n v="0.25"/>
    <n v="641.83000000000004"/>
  </r>
  <r>
    <s v="ORD2025004041"/>
    <x v="7"/>
    <s v="Customer 155"/>
    <s v="CUST7902"/>
    <x v="0"/>
    <x v="0"/>
    <x v="0"/>
    <x v="0"/>
    <x v="3"/>
    <s v="Sofa Model-479"/>
    <s v="PROD9408"/>
    <n v="1"/>
    <n v="853.49"/>
    <n v="853.49"/>
    <n v="0.1"/>
    <n v="85.35"/>
    <n v="768.14"/>
    <x v="2"/>
    <x v="0"/>
    <n v="0.3"/>
    <n v="230.44"/>
  </r>
  <r>
    <s v="ORD2025004042"/>
    <x v="163"/>
    <s v="Customer 4123"/>
    <s v="CUST5475"/>
    <x v="4"/>
    <x v="11"/>
    <x v="1"/>
    <x v="1"/>
    <x v="7"/>
    <s v="Jacket Model-472"/>
    <s v="PROD8200"/>
    <n v="1"/>
    <n v="156.54"/>
    <n v="156.54"/>
    <n v="0.2"/>
    <n v="31.31"/>
    <n v="125.23"/>
    <x v="3"/>
    <x v="0"/>
    <n v="0.15"/>
    <n v="18.78"/>
  </r>
  <r>
    <s v="ORD2025004043"/>
    <x v="444"/>
    <s v="Customer 2847"/>
    <s v="CUST2918"/>
    <x v="2"/>
    <x v="2"/>
    <x v="1"/>
    <x v="3"/>
    <x v="6"/>
    <s v="Face Cream Model-958"/>
    <s v="PROD8074"/>
    <n v="5"/>
    <n v="651.67999999999995"/>
    <n v="3258.4"/>
    <n v="0.2"/>
    <n v="651.67999999999995"/>
    <n v="2606.7199999999998"/>
    <x v="2"/>
    <x v="2"/>
    <n v="0.25"/>
    <n v="651.67999999999995"/>
  </r>
  <r>
    <s v="ORD2025004044"/>
    <x v="250"/>
    <s v="Customer 2177"/>
    <s v="CUST9393"/>
    <x v="0"/>
    <x v="13"/>
    <x v="1"/>
    <x v="0"/>
    <x v="2"/>
    <s v="Lamp Model-776"/>
    <s v="PROD2260"/>
    <n v="10"/>
    <n v="114.89"/>
    <n v="1148.9000000000001"/>
    <n v="0"/>
    <n v="0"/>
    <n v="1148.9000000000001"/>
    <x v="3"/>
    <x v="2"/>
    <n v="0.25"/>
    <n v="287.23"/>
  </r>
  <r>
    <s v="ORD2025004045"/>
    <x v="370"/>
    <s v="Customer 3650"/>
    <s v="CUST4514"/>
    <x v="3"/>
    <x v="3"/>
    <x v="0"/>
    <x v="3"/>
    <x v="6"/>
    <s v="Face Cream Model-270"/>
    <s v="PROD8389"/>
    <n v="4"/>
    <n v="246.14"/>
    <n v="984.56"/>
    <n v="0.2"/>
    <n v="196.91"/>
    <n v="787.65"/>
    <x v="2"/>
    <x v="2"/>
    <n v="0.15"/>
    <n v="118.15"/>
  </r>
  <r>
    <s v="ORD2025004046"/>
    <x v="75"/>
    <s v="Customer 4592"/>
    <s v="CUST7459"/>
    <x v="3"/>
    <x v="3"/>
    <x v="1"/>
    <x v="1"/>
    <x v="7"/>
    <s v="Jacket Model-237"/>
    <s v="PROD8909"/>
    <n v="8"/>
    <n v="455.84"/>
    <n v="3646.72"/>
    <n v="0.05"/>
    <n v="182.34"/>
    <n v="3464.38"/>
    <x v="2"/>
    <x v="2"/>
    <n v="0.3"/>
    <n v="1039.31"/>
  </r>
  <r>
    <s v="ORD2025004047"/>
    <x v="275"/>
    <s v="Customer 12"/>
    <s v="CUST7891"/>
    <x v="1"/>
    <x v="10"/>
    <x v="0"/>
    <x v="1"/>
    <x v="7"/>
    <s v="Jacket Model-361"/>
    <s v="PROD8368"/>
    <n v="1"/>
    <n v="219.94"/>
    <n v="219.94"/>
    <n v="0.2"/>
    <n v="43.99"/>
    <n v="175.95"/>
    <x v="3"/>
    <x v="0"/>
    <n v="0.25"/>
    <n v="43.99"/>
  </r>
  <r>
    <s v="ORD2025004048"/>
    <x v="360"/>
    <s v="Customer 1352"/>
    <s v="CUST1731"/>
    <x v="3"/>
    <x v="3"/>
    <x v="1"/>
    <x v="2"/>
    <x v="4"/>
    <s v="Laptop Model-220"/>
    <s v="PROD7739"/>
    <n v="10"/>
    <n v="677.64"/>
    <n v="6776.4"/>
    <n v="0.05"/>
    <n v="338.82"/>
    <n v="6437.58"/>
    <x v="3"/>
    <x v="3"/>
    <n v="0.25"/>
    <n v="1609.39"/>
  </r>
  <r>
    <s v="ORD2025004049"/>
    <x v="275"/>
    <s v="Customer 2445"/>
    <s v="CUST3702"/>
    <x v="2"/>
    <x v="14"/>
    <x v="1"/>
    <x v="3"/>
    <x v="6"/>
    <s v="Face Cream Model-689"/>
    <s v="PROD3586"/>
    <n v="10"/>
    <n v="955.28"/>
    <n v="9552.7999999999993"/>
    <n v="0.05"/>
    <n v="477.64"/>
    <n v="9075.16"/>
    <x v="3"/>
    <x v="3"/>
    <n v="0.3"/>
    <n v="2722.55"/>
  </r>
  <r>
    <s v="ORD2025004050"/>
    <x v="181"/>
    <s v="Customer 2110"/>
    <s v="CUST7246"/>
    <x v="4"/>
    <x v="9"/>
    <x v="1"/>
    <x v="3"/>
    <x v="9"/>
    <s v="Lipstick Model-551"/>
    <s v="PROD7911"/>
    <n v="8"/>
    <n v="857.77"/>
    <n v="6862.16"/>
    <n v="0.05"/>
    <n v="343.11"/>
    <n v="6519.05"/>
    <x v="3"/>
    <x v="2"/>
    <n v="0.15"/>
    <n v="977.86"/>
  </r>
  <r>
    <s v="ORD2025004051"/>
    <x v="448"/>
    <s v="Customer 28"/>
    <s v="CUST2462"/>
    <x v="4"/>
    <x v="11"/>
    <x v="1"/>
    <x v="3"/>
    <x v="6"/>
    <s v="Face Cream Model-226"/>
    <s v="PROD1307"/>
    <n v="10"/>
    <n v="990.81"/>
    <n v="9908.1"/>
    <n v="0"/>
    <n v="0"/>
    <n v="9908.1"/>
    <x v="0"/>
    <x v="3"/>
    <n v="0.25"/>
    <n v="2477.0300000000002"/>
  </r>
  <r>
    <s v="ORD2025004052"/>
    <x v="379"/>
    <s v="Customer 2739"/>
    <s v="CUST3295"/>
    <x v="0"/>
    <x v="0"/>
    <x v="1"/>
    <x v="2"/>
    <x v="8"/>
    <s v="Tablet Model-596"/>
    <s v="PROD7239"/>
    <n v="2"/>
    <n v="986.19"/>
    <n v="1972.38"/>
    <n v="0"/>
    <n v="0"/>
    <n v="1972.38"/>
    <x v="0"/>
    <x v="3"/>
    <n v="0.15"/>
    <n v="295.86"/>
  </r>
  <r>
    <s v="ORD2025004053"/>
    <x v="349"/>
    <s v="Customer 4066"/>
    <s v="CUST5494"/>
    <x v="2"/>
    <x v="2"/>
    <x v="1"/>
    <x v="3"/>
    <x v="9"/>
    <s v="Lipstick Model-314"/>
    <s v="PROD3998"/>
    <n v="3"/>
    <n v="186.45"/>
    <n v="559.35"/>
    <n v="0"/>
    <n v="0"/>
    <n v="559.35"/>
    <x v="2"/>
    <x v="2"/>
    <n v="0.15"/>
    <n v="83.9"/>
  </r>
  <r>
    <s v="ORD2025004054"/>
    <x v="347"/>
    <s v="Customer 4361"/>
    <s v="CUST3993"/>
    <x v="3"/>
    <x v="3"/>
    <x v="0"/>
    <x v="3"/>
    <x v="6"/>
    <s v="Face Cream Model-801"/>
    <s v="PROD2141"/>
    <n v="2"/>
    <n v="578.13"/>
    <n v="1156.26"/>
    <n v="0.2"/>
    <n v="231.25"/>
    <n v="925.01"/>
    <x v="3"/>
    <x v="3"/>
    <n v="0.25"/>
    <n v="231.25"/>
  </r>
  <r>
    <s v="ORD2025004055"/>
    <x v="148"/>
    <s v="Customer 2604"/>
    <s v="CUST1627"/>
    <x v="2"/>
    <x v="14"/>
    <x v="0"/>
    <x v="3"/>
    <x v="6"/>
    <s v="Face Cream Model-340"/>
    <s v="PROD8574"/>
    <n v="10"/>
    <n v="126.6"/>
    <n v="1266"/>
    <n v="0.1"/>
    <n v="126.6"/>
    <n v="1139.4000000000001"/>
    <x v="1"/>
    <x v="1"/>
    <n v="0.25"/>
    <n v="284.85000000000002"/>
  </r>
  <r>
    <s v="ORD2025004056"/>
    <x v="423"/>
    <s v="Customer 3463"/>
    <s v="CUST6761"/>
    <x v="2"/>
    <x v="2"/>
    <x v="0"/>
    <x v="2"/>
    <x v="8"/>
    <s v="Tablet Model-712"/>
    <s v="PROD9032"/>
    <n v="7"/>
    <n v="614.01"/>
    <n v="4298.07"/>
    <n v="0.2"/>
    <n v="859.61"/>
    <n v="3438.46"/>
    <x v="3"/>
    <x v="0"/>
    <n v="0.15"/>
    <n v="515.77"/>
  </r>
  <r>
    <s v="ORD2025004057"/>
    <x v="173"/>
    <s v="Customer 1391"/>
    <s v="CUST2759"/>
    <x v="2"/>
    <x v="2"/>
    <x v="0"/>
    <x v="0"/>
    <x v="3"/>
    <s v="Sofa Model-656"/>
    <s v="PROD6746"/>
    <n v="5"/>
    <n v="250.68"/>
    <n v="1253.4000000000001"/>
    <n v="0.05"/>
    <n v="62.67"/>
    <n v="1190.73"/>
    <x v="2"/>
    <x v="1"/>
    <n v="0.15"/>
    <n v="178.61"/>
  </r>
  <r>
    <s v="ORD2025004058"/>
    <x v="134"/>
    <s v="Customer 4033"/>
    <s v="CUST6280"/>
    <x v="4"/>
    <x v="9"/>
    <x v="1"/>
    <x v="0"/>
    <x v="0"/>
    <s v="Curtain Model-467"/>
    <s v="PROD2538"/>
    <n v="8"/>
    <n v="993.7"/>
    <n v="7949.6"/>
    <n v="0"/>
    <n v="0"/>
    <n v="7949.6"/>
    <x v="3"/>
    <x v="2"/>
    <n v="0.25"/>
    <n v="1987.4"/>
  </r>
  <r>
    <s v="ORD2025004059"/>
    <x v="302"/>
    <s v="Customer 3215"/>
    <s v="CUST5055"/>
    <x v="2"/>
    <x v="2"/>
    <x v="1"/>
    <x v="2"/>
    <x v="11"/>
    <s v="Mobile Model-667"/>
    <s v="PROD1912"/>
    <n v="5"/>
    <n v="972.85"/>
    <n v="4864.25"/>
    <n v="0"/>
    <n v="0"/>
    <n v="4864.25"/>
    <x v="2"/>
    <x v="3"/>
    <n v="0.25"/>
    <n v="1216.06"/>
  </r>
  <r>
    <s v="ORD2025004060"/>
    <x v="126"/>
    <s v="Customer 2609"/>
    <s v="CUST2455"/>
    <x v="0"/>
    <x v="6"/>
    <x v="1"/>
    <x v="3"/>
    <x v="10"/>
    <s v="Perfume Model-681"/>
    <s v="PROD2642"/>
    <n v="9"/>
    <n v="253.94"/>
    <n v="2285.46"/>
    <n v="0"/>
    <n v="0"/>
    <n v="2285.46"/>
    <x v="2"/>
    <x v="2"/>
    <n v="0.15"/>
    <n v="342.82"/>
  </r>
  <r>
    <s v="ORD2025004061"/>
    <x v="373"/>
    <s v="Customer 1526"/>
    <s v="CUST8952"/>
    <x v="4"/>
    <x v="7"/>
    <x v="1"/>
    <x v="3"/>
    <x v="10"/>
    <s v="Perfume Model-975"/>
    <s v="PROD2736"/>
    <n v="5"/>
    <n v="432.15"/>
    <n v="2160.75"/>
    <n v="0.2"/>
    <n v="432.15"/>
    <n v="1728.6"/>
    <x v="0"/>
    <x v="3"/>
    <n v="0.15"/>
    <n v="259.29000000000002"/>
  </r>
  <r>
    <s v="ORD2025004062"/>
    <x v="252"/>
    <s v="Customer 451"/>
    <s v="CUST2563"/>
    <x v="1"/>
    <x v="10"/>
    <x v="1"/>
    <x v="2"/>
    <x v="11"/>
    <s v="Mobile Model-534"/>
    <s v="PROD5682"/>
    <n v="8"/>
    <n v="814.76"/>
    <n v="6518.08"/>
    <n v="0.05"/>
    <n v="325.89999999999998"/>
    <n v="6192.18"/>
    <x v="1"/>
    <x v="1"/>
    <n v="0.3"/>
    <n v="1857.65"/>
  </r>
  <r>
    <s v="ORD2025004063"/>
    <x v="198"/>
    <s v="Customer 4211"/>
    <s v="CUST4822"/>
    <x v="0"/>
    <x v="6"/>
    <x v="0"/>
    <x v="0"/>
    <x v="3"/>
    <s v="Sofa Model-697"/>
    <s v="PROD5141"/>
    <n v="10"/>
    <n v="911.63"/>
    <n v="9116.2999999999993"/>
    <n v="0"/>
    <n v="0"/>
    <n v="9116.2999999999993"/>
    <x v="0"/>
    <x v="1"/>
    <n v="0.25"/>
    <n v="2279.0700000000002"/>
  </r>
  <r>
    <s v="ORD2025004064"/>
    <x v="399"/>
    <s v="Customer 3402"/>
    <s v="CUST4755"/>
    <x v="3"/>
    <x v="5"/>
    <x v="1"/>
    <x v="0"/>
    <x v="0"/>
    <s v="Curtain Model-845"/>
    <s v="PROD8891"/>
    <n v="10"/>
    <n v="240.18"/>
    <n v="2401.8000000000002"/>
    <n v="0.2"/>
    <n v="480.36"/>
    <n v="1921.44"/>
    <x v="0"/>
    <x v="0"/>
    <n v="0.3"/>
    <n v="576.42999999999995"/>
  </r>
  <r>
    <s v="ORD2025004065"/>
    <x v="210"/>
    <s v="Customer 1124"/>
    <s v="CUST6651"/>
    <x v="3"/>
    <x v="3"/>
    <x v="1"/>
    <x v="3"/>
    <x v="6"/>
    <s v="Face Cream Model-421"/>
    <s v="PROD4437"/>
    <n v="3"/>
    <n v="584.83000000000004"/>
    <n v="1754.49"/>
    <n v="0"/>
    <n v="0"/>
    <n v="1754.49"/>
    <x v="1"/>
    <x v="2"/>
    <n v="0.15"/>
    <n v="263.17"/>
  </r>
  <r>
    <s v="ORD2025004066"/>
    <x v="127"/>
    <s v="Customer 3684"/>
    <s v="CUST6273"/>
    <x v="4"/>
    <x v="9"/>
    <x v="0"/>
    <x v="3"/>
    <x v="6"/>
    <s v="Face Cream Model-548"/>
    <s v="PROD2152"/>
    <n v="8"/>
    <n v="144.78"/>
    <n v="1158.24"/>
    <n v="0"/>
    <n v="0"/>
    <n v="1158.24"/>
    <x v="2"/>
    <x v="2"/>
    <n v="0.3"/>
    <n v="347.47"/>
  </r>
  <r>
    <s v="ORD2025004067"/>
    <x v="119"/>
    <s v="Customer 1722"/>
    <s v="CUST2548"/>
    <x v="3"/>
    <x v="3"/>
    <x v="0"/>
    <x v="1"/>
    <x v="7"/>
    <s v="Jacket Model-285"/>
    <s v="PROD9810"/>
    <n v="10"/>
    <n v="663.88"/>
    <n v="6638.8"/>
    <n v="0.05"/>
    <n v="331.94"/>
    <n v="6306.86"/>
    <x v="2"/>
    <x v="1"/>
    <n v="0.25"/>
    <n v="1576.71"/>
  </r>
  <r>
    <s v="ORD2025004068"/>
    <x v="221"/>
    <s v="Customer 3051"/>
    <s v="CUST9684"/>
    <x v="3"/>
    <x v="3"/>
    <x v="1"/>
    <x v="2"/>
    <x v="8"/>
    <s v="Tablet Model-802"/>
    <s v="PROD3763"/>
    <n v="1"/>
    <n v="423.84"/>
    <n v="423.84"/>
    <n v="0.2"/>
    <n v="84.77"/>
    <n v="339.07"/>
    <x v="1"/>
    <x v="1"/>
    <n v="0.15"/>
    <n v="50.86"/>
  </r>
  <r>
    <s v="ORD2025004069"/>
    <x v="57"/>
    <s v="Customer 4120"/>
    <s v="CUST2275"/>
    <x v="3"/>
    <x v="5"/>
    <x v="1"/>
    <x v="2"/>
    <x v="8"/>
    <s v="Tablet Model-227"/>
    <s v="PROD5269"/>
    <n v="8"/>
    <n v="989.6"/>
    <n v="7916.8"/>
    <n v="0.2"/>
    <n v="1583.36"/>
    <n v="6333.44"/>
    <x v="2"/>
    <x v="2"/>
    <n v="0.3"/>
    <n v="1900.03"/>
  </r>
  <r>
    <s v="ORD2025004070"/>
    <x v="37"/>
    <s v="Customer 1253"/>
    <s v="CUST2877"/>
    <x v="2"/>
    <x v="2"/>
    <x v="1"/>
    <x v="3"/>
    <x v="10"/>
    <s v="Perfume Model-866"/>
    <s v="PROD7528"/>
    <n v="10"/>
    <n v="146.81"/>
    <n v="1468.1"/>
    <n v="0.2"/>
    <n v="293.62"/>
    <n v="1174.48"/>
    <x v="1"/>
    <x v="3"/>
    <n v="0.25"/>
    <n v="293.62"/>
  </r>
  <r>
    <s v="ORD2025004071"/>
    <x v="258"/>
    <s v="Customer 4902"/>
    <s v="CUST5554"/>
    <x v="3"/>
    <x v="8"/>
    <x v="1"/>
    <x v="2"/>
    <x v="4"/>
    <s v="Laptop Model-754"/>
    <s v="PROD2795"/>
    <n v="9"/>
    <n v="940.77"/>
    <n v="8466.93"/>
    <n v="0.2"/>
    <n v="1693.39"/>
    <n v="6773.54"/>
    <x v="0"/>
    <x v="0"/>
    <n v="0.25"/>
    <n v="1693.38"/>
  </r>
  <r>
    <s v="ORD2025004072"/>
    <x v="284"/>
    <s v="Customer 3666"/>
    <s v="CUST7361"/>
    <x v="1"/>
    <x v="1"/>
    <x v="1"/>
    <x v="1"/>
    <x v="5"/>
    <s v="Shirt Model-217"/>
    <s v="PROD4010"/>
    <n v="1"/>
    <n v="550.66"/>
    <n v="550.66"/>
    <n v="0"/>
    <n v="0"/>
    <n v="550.66"/>
    <x v="0"/>
    <x v="2"/>
    <n v="0.3"/>
    <n v="165.2"/>
  </r>
  <r>
    <s v="ORD2025004073"/>
    <x v="160"/>
    <s v="Customer 412"/>
    <s v="CUST8602"/>
    <x v="2"/>
    <x v="12"/>
    <x v="1"/>
    <x v="1"/>
    <x v="5"/>
    <s v="Shirt Model-353"/>
    <s v="PROD3783"/>
    <n v="10"/>
    <n v="610.49"/>
    <n v="6104.9"/>
    <n v="0.05"/>
    <n v="305.25"/>
    <n v="5799.65"/>
    <x v="1"/>
    <x v="3"/>
    <n v="0.3"/>
    <n v="1739.89"/>
  </r>
  <r>
    <s v="ORD2025004074"/>
    <x v="294"/>
    <s v="Customer 4048"/>
    <s v="CUST6319"/>
    <x v="3"/>
    <x v="8"/>
    <x v="0"/>
    <x v="2"/>
    <x v="11"/>
    <s v="Mobile Model-872"/>
    <s v="PROD8739"/>
    <n v="5"/>
    <n v="930.8"/>
    <n v="4654"/>
    <n v="0.2"/>
    <n v="930.8"/>
    <n v="3723.2"/>
    <x v="2"/>
    <x v="1"/>
    <n v="0.15"/>
    <n v="558.48"/>
  </r>
  <r>
    <s v="ORD2025004075"/>
    <x v="261"/>
    <s v="Customer 3796"/>
    <s v="CUST6396"/>
    <x v="2"/>
    <x v="14"/>
    <x v="1"/>
    <x v="0"/>
    <x v="0"/>
    <s v="Curtain Model-132"/>
    <s v="PROD3680"/>
    <n v="8"/>
    <n v="833.17"/>
    <n v="6665.36"/>
    <n v="0.1"/>
    <n v="666.54"/>
    <n v="5998.82"/>
    <x v="1"/>
    <x v="0"/>
    <n v="0.25"/>
    <n v="1499.7"/>
  </r>
  <r>
    <s v="ORD2025004076"/>
    <x v="223"/>
    <s v="Customer 2459"/>
    <s v="CUST7468"/>
    <x v="1"/>
    <x v="10"/>
    <x v="0"/>
    <x v="1"/>
    <x v="5"/>
    <s v="Shirt Model-619"/>
    <s v="PROD6406"/>
    <n v="6"/>
    <n v="764.89"/>
    <n v="4589.34"/>
    <n v="0.05"/>
    <n v="229.47"/>
    <n v="4359.87"/>
    <x v="3"/>
    <x v="2"/>
    <n v="0.25"/>
    <n v="1089.97"/>
  </r>
  <r>
    <s v="ORD2025004077"/>
    <x v="199"/>
    <s v="Customer 51"/>
    <s v="CUST1449"/>
    <x v="3"/>
    <x v="5"/>
    <x v="0"/>
    <x v="2"/>
    <x v="11"/>
    <s v="Mobile Model-703"/>
    <s v="PROD9460"/>
    <n v="7"/>
    <n v="942.17"/>
    <n v="6595.19"/>
    <n v="0.2"/>
    <n v="1319.04"/>
    <n v="5276.15"/>
    <x v="0"/>
    <x v="0"/>
    <n v="0.25"/>
    <n v="1319.04"/>
  </r>
  <r>
    <s v="ORD2025004078"/>
    <x v="224"/>
    <s v="Customer 1227"/>
    <s v="CUST4178"/>
    <x v="2"/>
    <x v="12"/>
    <x v="0"/>
    <x v="2"/>
    <x v="4"/>
    <s v="Laptop Model-506"/>
    <s v="PROD9833"/>
    <n v="3"/>
    <n v="570.63"/>
    <n v="1711.89"/>
    <n v="0"/>
    <n v="0"/>
    <n v="1711.89"/>
    <x v="1"/>
    <x v="0"/>
    <n v="0.25"/>
    <n v="427.97"/>
  </r>
  <r>
    <s v="ORD2025004079"/>
    <x v="99"/>
    <s v="Customer 4145"/>
    <s v="CUST8970"/>
    <x v="1"/>
    <x v="10"/>
    <x v="0"/>
    <x v="2"/>
    <x v="11"/>
    <s v="Mobile Model-879"/>
    <s v="PROD4330"/>
    <n v="5"/>
    <n v="997.88"/>
    <n v="4989.3999999999996"/>
    <n v="0.1"/>
    <n v="498.94"/>
    <n v="4490.46"/>
    <x v="1"/>
    <x v="3"/>
    <n v="0.3"/>
    <n v="1347.14"/>
  </r>
  <r>
    <s v="ORD2025004080"/>
    <x v="382"/>
    <s v="Customer 3937"/>
    <s v="CUST9655"/>
    <x v="3"/>
    <x v="3"/>
    <x v="0"/>
    <x v="0"/>
    <x v="2"/>
    <s v="Lamp Model-705"/>
    <s v="PROD2734"/>
    <n v="3"/>
    <n v="275.04000000000002"/>
    <n v="825.12"/>
    <n v="0.2"/>
    <n v="165.02"/>
    <n v="660.1"/>
    <x v="3"/>
    <x v="2"/>
    <n v="0.3"/>
    <n v="198.03"/>
  </r>
  <r>
    <s v="ORD2025004081"/>
    <x v="24"/>
    <s v="Customer 2078"/>
    <s v="CUST8958"/>
    <x v="4"/>
    <x v="9"/>
    <x v="0"/>
    <x v="1"/>
    <x v="7"/>
    <s v="Jacket Model-420"/>
    <s v="PROD5434"/>
    <n v="5"/>
    <n v="187.27"/>
    <n v="936.35"/>
    <n v="0.05"/>
    <n v="46.82"/>
    <n v="889.53"/>
    <x v="2"/>
    <x v="1"/>
    <n v="0.15"/>
    <n v="133.43"/>
  </r>
  <r>
    <s v="ORD2025004082"/>
    <x v="238"/>
    <s v="Customer 80"/>
    <s v="CUST8465"/>
    <x v="0"/>
    <x v="0"/>
    <x v="1"/>
    <x v="3"/>
    <x v="6"/>
    <s v="Face Cream Model-447"/>
    <s v="PROD8666"/>
    <n v="1"/>
    <n v="264.70999999999998"/>
    <n v="264.70999999999998"/>
    <n v="0.2"/>
    <n v="52.94"/>
    <n v="211.77"/>
    <x v="1"/>
    <x v="3"/>
    <n v="0.15"/>
    <n v="31.77"/>
  </r>
  <r>
    <s v="ORD2025004083"/>
    <x v="41"/>
    <s v="Customer 637"/>
    <s v="CUST9565"/>
    <x v="4"/>
    <x v="7"/>
    <x v="0"/>
    <x v="1"/>
    <x v="7"/>
    <s v="Jacket Model-770"/>
    <s v="PROD5545"/>
    <n v="1"/>
    <n v="554.08000000000004"/>
    <n v="554.08000000000004"/>
    <n v="0.05"/>
    <n v="27.7"/>
    <n v="526.38"/>
    <x v="3"/>
    <x v="2"/>
    <n v="0.3"/>
    <n v="157.91"/>
  </r>
  <r>
    <s v="ORD2025004084"/>
    <x v="185"/>
    <s v="Customer 4794"/>
    <s v="CUST6816"/>
    <x v="4"/>
    <x v="7"/>
    <x v="1"/>
    <x v="2"/>
    <x v="8"/>
    <s v="Tablet Model-161"/>
    <s v="PROD2061"/>
    <n v="6"/>
    <n v="534.91999999999996"/>
    <n v="3209.52"/>
    <n v="0.1"/>
    <n v="320.95"/>
    <n v="2888.57"/>
    <x v="2"/>
    <x v="1"/>
    <n v="0.25"/>
    <n v="722.14"/>
  </r>
  <r>
    <s v="ORD2025004085"/>
    <x v="262"/>
    <s v="Customer 2365"/>
    <s v="CUST6611"/>
    <x v="1"/>
    <x v="4"/>
    <x v="0"/>
    <x v="3"/>
    <x v="9"/>
    <s v="Lipstick Model-754"/>
    <s v="PROD2690"/>
    <n v="8"/>
    <n v="162.78"/>
    <n v="1302.24"/>
    <n v="0.05"/>
    <n v="65.11"/>
    <n v="1237.1300000000001"/>
    <x v="1"/>
    <x v="3"/>
    <n v="0.3"/>
    <n v="371.14"/>
  </r>
  <r>
    <s v="ORD2025004086"/>
    <x v="409"/>
    <s v="Customer 1271"/>
    <s v="CUST5314"/>
    <x v="0"/>
    <x v="13"/>
    <x v="1"/>
    <x v="2"/>
    <x v="8"/>
    <s v="Tablet Model-744"/>
    <s v="PROD9614"/>
    <n v="1"/>
    <n v="211.63"/>
    <n v="211.63"/>
    <n v="0.05"/>
    <n v="10.58"/>
    <n v="201.05"/>
    <x v="0"/>
    <x v="2"/>
    <n v="0.15"/>
    <n v="30.16"/>
  </r>
  <r>
    <s v="ORD2025004087"/>
    <x v="175"/>
    <s v="Customer 579"/>
    <s v="CUST5757"/>
    <x v="0"/>
    <x v="13"/>
    <x v="0"/>
    <x v="2"/>
    <x v="11"/>
    <s v="Mobile Model-696"/>
    <s v="PROD9133"/>
    <n v="1"/>
    <n v="651.74"/>
    <n v="651.74"/>
    <n v="0.1"/>
    <n v="65.17"/>
    <n v="586.57000000000005"/>
    <x v="3"/>
    <x v="3"/>
    <n v="0.3"/>
    <n v="175.97"/>
  </r>
  <r>
    <s v="ORD2025004088"/>
    <x v="54"/>
    <s v="Customer 191"/>
    <s v="CUST2753"/>
    <x v="0"/>
    <x v="0"/>
    <x v="1"/>
    <x v="3"/>
    <x v="6"/>
    <s v="Face Cream Model-667"/>
    <s v="PROD1792"/>
    <n v="4"/>
    <n v="612.5"/>
    <n v="2450"/>
    <n v="0.2"/>
    <n v="490"/>
    <n v="1960"/>
    <x v="0"/>
    <x v="0"/>
    <n v="0.25"/>
    <n v="490"/>
  </r>
  <r>
    <s v="ORD2025004089"/>
    <x v="371"/>
    <s v="Customer 3952"/>
    <s v="CUST1655"/>
    <x v="1"/>
    <x v="1"/>
    <x v="1"/>
    <x v="2"/>
    <x v="11"/>
    <s v="Mobile Model-114"/>
    <s v="PROD5997"/>
    <n v="6"/>
    <n v="129.37"/>
    <n v="776.22"/>
    <n v="0.05"/>
    <n v="38.81"/>
    <n v="737.41"/>
    <x v="2"/>
    <x v="0"/>
    <n v="0.15"/>
    <n v="110.61"/>
  </r>
  <r>
    <s v="ORD2025004090"/>
    <x v="105"/>
    <s v="Customer 1814"/>
    <s v="CUST5394"/>
    <x v="1"/>
    <x v="4"/>
    <x v="1"/>
    <x v="0"/>
    <x v="3"/>
    <s v="Sofa Model-526"/>
    <s v="PROD3129"/>
    <n v="10"/>
    <n v="809.72"/>
    <n v="8097.2"/>
    <n v="0"/>
    <n v="0"/>
    <n v="8097.2"/>
    <x v="2"/>
    <x v="2"/>
    <n v="0.15"/>
    <n v="1214.58"/>
  </r>
  <r>
    <s v="ORD2025004091"/>
    <x v="252"/>
    <s v="Customer 4980"/>
    <s v="CUST2112"/>
    <x v="0"/>
    <x v="13"/>
    <x v="1"/>
    <x v="1"/>
    <x v="7"/>
    <s v="Jacket Model-852"/>
    <s v="PROD5529"/>
    <n v="6"/>
    <n v="629.91"/>
    <n v="3779.46"/>
    <n v="0.05"/>
    <n v="188.97"/>
    <n v="3590.49"/>
    <x v="1"/>
    <x v="3"/>
    <n v="0.3"/>
    <n v="1077.1500000000001"/>
  </r>
  <r>
    <s v="ORD2025004092"/>
    <x v="390"/>
    <s v="Customer 3697"/>
    <s v="CUST4704"/>
    <x v="1"/>
    <x v="10"/>
    <x v="0"/>
    <x v="3"/>
    <x v="6"/>
    <s v="Face Cream Model-198"/>
    <s v="PROD9997"/>
    <n v="8"/>
    <n v="893.66"/>
    <n v="7149.28"/>
    <n v="0"/>
    <n v="0"/>
    <n v="7149.28"/>
    <x v="1"/>
    <x v="3"/>
    <n v="0.15"/>
    <n v="1072.3900000000001"/>
  </r>
  <r>
    <s v="ORD2025004093"/>
    <x v="209"/>
    <s v="Customer 2871"/>
    <s v="CUST5798"/>
    <x v="4"/>
    <x v="7"/>
    <x v="1"/>
    <x v="1"/>
    <x v="7"/>
    <s v="Jacket Model-258"/>
    <s v="PROD4580"/>
    <n v="10"/>
    <n v="365.46"/>
    <n v="3654.6"/>
    <n v="0.1"/>
    <n v="365.46"/>
    <n v="3289.14"/>
    <x v="1"/>
    <x v="0"/>
    <n v="0.3"/>
    <n v="986.74"/>
  </r>
  <r>
    <s v="ORD2025004094"/>
    <x v="250"/>
    <s v="Customer 2632"/>
    <s v="CUST5967"/>
    <x v="0"/>
    <x v="13"/>
    <x v="1"/>
    <x v="3"/>
    <x v="10"/>
    <s v="Perfume Model-121"/>
    <s v="PROD6632"/>
    <n v="9"/>
    <n v="922.42"/>
    <n v="8301.7800000000007"/>
    <n v="0"/>
    <n v="0"/>
    <n v="8301.7800000000007"/>
    <x v="3"/>
    <x v="3"/>
    <n v="0.3"/>
    <n v="2490.5300000000002"/>
  </r>
  <r>
    <s v="ORD2025004095"/>
    <x v="274"/>
    <s v="Customer 1572"/>
    <s v="CUST5279"/>
    <x v="0"/>
    <x v="6"/>
    <x v="1"/>
    <x v="0"/>
    <x v="0"/>
    <s v="Curtain Model-185"/>
    <s v="PROD9181"/>
    <n v="4"/>
    <n v="918.37"/>
    <n v="3673.48"/>
    <n v="0"/>
    <n v="0"/>
    <n v="3673.48"/>
    <x v="3"/>
    <x v="3"/>
    <n v="0.25"/>
    <n v="918.37"/>
  </r>
  <r>
    <s v="ORD2025004096"/>
    <x v="174"/>
    <s v="Customer 3641"/>
    <s v="CUST1345"/>
    <x v="3"/>
    <x v="5"/>
    <x v="0"/>
    <x v="1"/>
    <x v="1"/>
    <s v="Jeans Model-202"/>
    <s v="PROD9429"/>
    <n v="2"/>
    <n v="686.2"/>
    <n v="1372.4"/>
    <n v="0.1"/>
    <n v="137.24"/>
    <n v="1235.1600000000001"/>
    <x v="0"/>
    <x v="0"/>
    <n v="0.25"/>
    <n v="308.79000000000002"/>
  </r>
  <r>
    <s v="ORD2025004097"/>
    <x v="384"/>
    <s v="Customer 2913"/>
    <s v="CUST6742"/>
    <x v="3"/>
    <x v="5"/>
    <x v="0"/>
    <x v="3"/>
    <x v="9"/>
    <s v="Lipstick Model-295"/>
    <s v="PROD8209"/>
    <n v="9"/>
    <n v="215.83"/>
    <n v="1942.47"/>
    <n v="0.1"/>
    <n v="194.25"/>
    <n v="1748.22"/>
    <x v="2"/>
    <x v="1"/>
    <n v="0.3"/>
    <n v="524.47"/>
  </r>
  <r>
    <s v="ORD2025004098"/>
    <x v="50"/>
    <s v="Customer 392"/>
    <s v="CUST2478"/>
    <x v="0"/>
    <x v="0"/>
    <x v="1"/>
    <x v="2"/>
    <x v="8"/>
    <s v="Tablet Model-166"/>
    <s v="PROD6823"/>
    <n v="1"/>
    <n v="930.34"/>
    <n v="930.34"/>
    <n v="0.05"/>
    <n v="46.52"/>
    <n v="883.82"/>
    <x v="2"/>
    <x v="0"/>
    <n v="0.3"/>
    <n v="265.14999999999998"/>
  </r>
  <r>
    <s v="ORD2025004099"/>
    <x v="413"/>
    <s v="Customer 4008"/>
    <s v="CUST9318"/>
    <x v="4"/>
    <x v="7"/>
    <x v="0"/>
    <x v="3"/>
    <x v="10"/>
    <s v="Perfume Model-443"/>
    <s v="PROD5563"/>
    <n v="1"/>
    <n v="978.61"/>
    <n v="978.61"/>
    <n v="0"/>
    <n v="0"/>
    <n v="978.61"/>
    <x v="0"/>
    <x v="3"/>
    <n v="0.25"/>
    <n v="244.65"/>
  </r>
  <r>
    <s v="ORD2025004100"/>
    <x v="391"/>
    <s v="Customer 273"/>
    <s v="CUST7373"/>
    <x v="2"/>
    <x v="14"/>
    <x v="0"/>
    <x v="1"/>
    <x v="7"/>
    <s v="Jacket Model-165"/>
    <s v="PROD7081"/>
    <n v="5"/>
    <n v="728.51"/>
    <n v="3642.55"/>
    <n v="0.1"/>
    <n v="364.26"/>
    <n v="3278.29"/>
    <x v="0"/>
    <x v="2"/>
    <n v="0.3"/>
    <n v="983.49"/>
  </r>
  <r>
    <s v="ORD2025004101"/>
    <x v="219"/>
    <s v="Customer 2081"/>
    <s v="CUST4438"/>
    <x v="0"/>
    <x v="0"/>
    <x v="1"/>
    <x v="2"/>
    <x v="8"/>
    <s v="Tablet Model-814"/>
    <s v="PROD5560"/>
    <n v="7"/>
    <n v="295.39"/>
    <n v="2067.73"/>
    <n v="0.05"/>
    <n v="103.39"/>
    <n v="1964.34"/>
    <x v="2"/>
    <x v="2"/>
    <n v="0.25"/>
    <n v="491.08"/>
  </r>
  <r>
    <s v="ORD2025004102"/>
    <x v="266"/>
    <s v="Customer 3943"/>
    <s v="CUST6309"/>
    <x v="3"/>
    <x v="8"/>
    <x v="0"/>
    <x v="1"/>
    <x v="5"/>
    <s v="Shirt Model-903"/>
    <s v="PROD2924"/>
    <n v="4"/>
    <n v="549.09"/>
    <n v="2196.36"/>
    <n v="0"/>
    <n v="0"/>
    <n v="2196.36"/>
    <x v="0"/>
    <x v="2"/>
    <n v="0.15"/>
    <n v="329.45"/>
  </r>
  <r>
    <s v="ORD2025004103"/>
    <x v="367"/>
    <s v="Customer 2918"/>
    <s v="CUST5412"/>
    <x v="4"/>
    <x v="11"/>
    <x v="1"/>
    <x v="0"/>
    <x v="0"/>
    <s v="Curtain Model-109"/>
    <s v="PROD8067"/>
    <n v="8"/>
    <n v="264.56"/>
    <n v="2116.48"/>
    <n v="0.2"/>
    <n v="423.3"/>
    <n v="1693.18"/>
    <x v="1"/>
    <x v="1"/>
    <n v="0.25"/>
    <n v="423.3"/>
  </r>
  <r>
    <s v="ORD2025004104"/>
    <x v="204"/>
    <s v="Customer 1114"/>
    <s v="CUST8091"/>
    <x v="2"/>
    <x v="14"/>
    <x v="1"/>
    <x v="2"/>
    <x v="4"/>
    <s v="Laptop Model-307"/>
    <s v="PROD1388"/>
    <n v="3"/>
    <n v="201.65"/>
    <n v="604.95000000000005"/>
    <n v="0"/>
    <n v="0"/>
    <n v="604.95000000000005"/>
    <x v="1"/>
    <x v="3"/>
    <n v="0.25"/>
    <n v="151.24"/>
  </r>
  <r>
    <s v="ORD2025004105"/>
    <x v="115"/>
    <s v="Customer 1042"/>
    <s v="CUST5225"/>
    <x v="4"/>
    <x v="7"/>
    <x v="1"/>
    <x v="3"/>
    <x v="9"/>
    <s v="Lipstick Model-124"/>
    <s v="PROD4651"/>
    <n v="5"/>
    <n v="418.52"/>
    <n v="2092.6"/>
    <n v="0.05"/>
    <n v="104.63"/>
    <n v="1987.97"/>
    <x v="0"/>
    <x v="0"/>
    <n v="0.3"/>
    <n v="596.39"/>
  </r>
  <r>
    <s v="ORD2025004106"/>
    <x v="44"/>
    <s v="Customer 3241"/>
    <s v="CUST5617"/>
    <x v="3"/>
    <x v="5"/>
    <x v="1"/>
    <x v="2"/>
    <x v="4"/>
    <s v="Laptop Model-839"/>
    <s v="PROD1367"/>
    <n v="10"/>
    <n v="915.96"/>
    <n v="9159.6"/>
    <n v="0.1"/>
    <n v="915.96"/>
    <n v="8243.64"/>
    <x v="3"/>
    <x v="0"/>
    <n v="0.25"/>
    <n v="2060.91"/>
  </r>
  <r>
    <s v="ORD2025004107"/>
    <x v="235"/>
    <s v="Customer 2903"/>
    <s v="CUST5344"/>
    <x v="3"/>
    <x v="8"/>
    <x v="0"/>
    <x v="0"/>
    <x v="3"/>
    <s v="Sofa Model-487"/>
    <s v="PROD9887"/>
    <n v="10"/>
    <n v="530.19000000000005"/>
    <n v="5301.9"/>
    <n v="0.1"/>
    <n v="530.19000000000005"/>
    <n v="4771.71"/>
    <x v="3"/>
    <x v="2"/>
    <n v="0.3"/>
    <n v="1431.51"/>
  </r>
  <r>
    <s v="ORD2025004108"/>
    <x v="284"/>
    <s v="Customer 848"/>
    <s v="CUST6079"/>
    <x v="1"/>
    <x v="10"/>
    <x v="1"/>
    <x v="1"/>
    <x v="5"/>
    <s v="Shirt Model-749"/>
    <s v="PROD9845"/>
    <n v="3"/>
    <n v="440.06"/>
    <n v="1320.18"/>
    <n v="0"/>
    <n v="0"/>
    <n v="1320.18"/>
    <x v="0"/>
    <x v="1"/>
    <n v="0.15"/>
    <n v="198.03"/>
  </r>
  <r>
    <s v="ORD2025004109"/>
    <x v="380"/>
    <s v="Customer 3804"/>
    <s v="CUST7928"/>
    <x v="4"/>
    <x v="7"/>
    <x v="0"/>
    <x v="3"/>
    <x v="9"/>
    <s v="Lipstick Model-728"/>
    <s v="PROD3757"/>
    <n v="9"/>
    <n v="880.09"/>
    <n v="7920.81"/>
    <n v="0.2"/>
    <n v="1584.16"/>
    <n v="6336.65"/>
    <x v="3"/>
    <x v="2"/>
    <n v="0.25"/>
    <n v="1584.16"/>
  </r>
  <r>
    <s v="ORD2025004110"/>
    <x v="155"/>
    <s v="Customer 4778"/>
    <s v="CUST7901"/>
    <x v="2"/>
    <x v="2"/>
    <x v="0"/>
    <x v="1"/>
    <x v="5"/>
    <s v="Shirt Model-842"/>
    <s v="PROD8902"/>
    <n v="5"/>
    <n v="736.71"/>
    <n v="3683.55"/>
    <n v="0.05"/>
    <n v="184.18"/>
    <n v="3499.37"/>
    <x v="1"/>
    <x v="1"/>
    <n v="0.15"/>
    <n v="524.91"/>
  </r>
  <r>
    <s v="ORD2025004111"/>
    <x v="121"/>
    <s v="Customer 2771"/>
    <s v="CUST4787"/>
    <x v="1"/>
    <x v="10"/>
    <x v="0"/>
    <x v="0"/>
    <x v="0"/>
    <s v="Curtain Model-963"/>
    <s v="PROD6914"/>
    <n v="3"/>
    <n v="256.60000000000002"/>
    <n v="769.8"/>
    <n v="0.05"/>
    <n v="38.49"/>
    <n v="731.31"/>
    <x v="1"/>
    <x v="1"/>
    <n v="0.15"/>
    <n v="109.7"/>
  </r>
  <r>
    <s v="ORD2025004112"/>
    <x v="434"/>
    <s v="Customer 2289"/>
    <s v="CUST2884"/>
    <x v="3"/>
    <x v="3"/>
    <x v="1"/>
    <x v="0"/>
    <x v="3"/>
    <s v="Sofa Model-688"/>
    <s v="PROD1566"/>
    <n v="10"/>
    <n v="477.68"/>
    <n v="4776.8"/>
    <n v="0.05"/>
    <n v="238.84"/>
    <n v="4537.96"/>
    <x v="2"/>
    <x v="1"/>
    <n v="0.3"/>
    <n v="1361.39"/>
  </r>
  <r>
    <s v="ORD2025004113"/>
    <x v="114"/>
    <s v="Customer 444"/>
    <s v="CUST8950"/>
    <x v="2"/>
    <x v="2"/>
    <x v="0"/>
    <x v="0"/>
    <x v="2"/>
    <s v="Lamp Model-928"/>
    <s v="PROD7798"/>
    <n v="8"/>
    <n v="492.53"/>
    <n v="3940.24"/>
    <n v="0.1"/>
    <n v="394.02"/>
    <n v="3546.22"/>
    <x v="3"/>
    <x v="3"/>
    <n v="0.3"/>
    <n v="1063.8699999999999"/>
  </r>
  <r>
    <s v="ORD2025004114"/>
    <x v="358"/>
    <s v="Customer 637"/>
    <s v="CUST7923"/>
    <x v="1"/>
    <x v="4"/>
    <x v="0"/>
    <x v="0"/>
    <x v="2"/>
    <s v="Lamp Model-272"/>
    <s v="PROD7638"/>
    <n v="8"/>
    <n v="513.32000000000005"/>
    <n v="4106.5600000000004"/>
    <n v="0.1"/>
    <n v="410.66"/>
    <n v="3695.9"/>
    <x v="2"/>
    <x v="0"/>
    <n v="0.25"/>
    <n v="923.98"/>
  </r>
  <r>
    <s v="ORD2025004115"/>
    <x v="242"/>
    <s v="Customer 1613"/>
    <s v="CUST8197"/>
    <x v="3"/>
    <x v="5"/>
    <x v="0"/>
    <x v="3"/>
    <x v="10"/>
    <s v="Perfume Model-817"/>
    <s v="PROD4867"/>
    <n v="3"/>
    <n v="313.35000000000002"/>
    <n v="940.05"/>
    <n v="0"/>
    <n v="0"/>
    <n v="940.05"/>
    <x v="0"/>
    <x v="2"/>
    <n v="0.3"/>
    <n v="282.01"/>
  </r>
  <r>
    <s v="ORD2025004116"/>
    <x v="236"/>
    <s v="Customer 2804"/>
    <s v="CUST7099"/>
    <x v="3"/>
    <x v="3"/>
    <x v="1"/>
    <x v="0"/>
    <x v="2"/>
    <s v="Lamp Model-882"/>
    <s v="PROD2861"/>
    <n v="10"/>
    <n v="546.6"/>
    <n v="5466"/>
    <n v="0.2"/>
    <n v="1093.2"/>
    <n v="4372.8"/>
    <x v="3"/>
    <x v="3"/>
    <n v="0.25"/>
    <n v="1093.2"/>
  </r>
  <r>
    <s v="ORD2025004117"/>
    <x v="155"/>
    <s v="Customer 1519"/>
    <s v="CUST1333"/>
    <x v="2"/>
    <x v="2"/>
    <x v="1"/>
    <x v="1"/>
    <x v="5"/>
    <s v="Shirt Model-484"/>
    <s v="PROD6126"/>
    <n v="3"/>
    <n v="817.49"/>
    <n v="2452.4699999999998"/>
    <n v="0.1"/>
    <n v="245.25"/>
    <n v="2207.2199999999998"/>
    <x v="2"/>
    <x v="3"/>
    <n v="0.15"/>
    <n v="331.08"/>
  </r>
  <r>
    <s v="ORD2025004118"/>
    <x v="198"/>
    <s v="Customer 736"/>
    <s v="CUST3681"/>
    <x v="4"/>
    <x v="9"/>
    <x v="0"/>
    <x v="1"/>
    <x v="7"/>
    <s v="Jacket Model-330"/>
    <s v="PROD2876"/>
    <n v="4"/>
    <n v="557.77"/>
    <n v="2231.08"/>
    <n v="0.05"/>
    <n v="111.55"/>
    <n v="2119.5300000000002"/>
    <x v="3"/>
    <x v="0"/>
    <n v="0.3"/>
    <n v="635.86"/>
  </r>
  <r>
    <s v="ORD2025004119"/>
    <x v="166"/>
    <s v="Customer 4458"/>
    <s v="CUST6247"/>
    <x v="3"/>
    <x v="8"/>
    <x v="0"/>
    <x v="2"/>
    <x v="11"/>
    <s v="Mobile Model-634"/>
    <s v="PROD3779"/>
    <n v="4"/>
    <n v="285.72000000000003"/>
    <n v="1142.8800000000001"/>
    <n v="0"/>
    <n v="0"/>
    <n v="1142.8800000000001"/>
    <x v="1"/>
    <x v="0"/>
    <n v="0.25"/>
    <n v="285.72000000000003"/>
  </r>
  <r>
    <s v="ORD2025004120"/>
    <x v="177"/>
    <s v="Customer 4633"/>
    <s v="CUST8690"/>
    <x v="4"/>
    <x v="7"/>
    <x v="1"/>
    <x v="3"/>
    <x v="6"/>
    <s v="Face Cream Model-439"/>
    <s v="PROD8594"/>
    <n v="6"/>
    <n v="263.32"/>
    <n v="1579.92"/>
    <n v="0.2"/>
    <n v="315.98"/>
    <n v="1263.94"/>
    <x v="1"/>
    <x v="3"/>
    <n v="0.3"/>
    <n v="379.18"/>
  </r>
  <r>
    <s v="ORD2025004121"/>
    <x v="338"/>
    <s v="Customer 279"/>
    <s v="CUST6818"/>
    <x v="0"/>
    <x v="13"/>
    <x v="0"/>
    <x v="3"/>
    <x v="9"/>
    <s v="Lipstick Model-173"/>
    <s v="PROD2372"/>
    <n v="2"/>
    <n v="859.22"/>
    <n v="1718.44"/>
    <n v="0.05"/>
    <n v="85.92"/>
    <n v="1632.52"/>
    <x v="1"/>
    <x v="2"/>
    <n v="0.15"/>
    <n v="244.88"/>
  </r>
  <r>
    <s v="ORD2025004122"/>
    <x v="404"/>
    <s v="Customer 2015"/>
    <s v="CUST3355"/>
    <x v="1"/>
    <x v="4"/>
    <x v="0"/>
    <x v="1"/>
    <x v="7"/>
    <s v="Jacket Model-357"/>
    <s v="PROD8319"/>
    <n v="7"/>
    <n v="633.48"/>
    <n v="4434.3599999999997"/>
    <n v="0"/>
    <n v="0"/>
    <n v="4434.3599999999997"/>
    <x v="1"/>
    <x v="2"/>
    <n v="0.3"/>
    <n v="1330.31"/>
  </r>
  <r>
    <s v="ORD2025004123"/>
    <x v="6"/>
    <s v="Customer 2670"/>
    <s v="CUST4350"/>
    <x v="1"/>
    <x v="10"/>
    <x v="0"/>
    <x v="2"/>
    <x v="11"/>
    <s v="Mobile Model-437"/>
    <s v="PROD3860"/>
    <n v="9"/>
    <n v="224.74"/>
    <n v="2022.66"/>
    <n v="0"/>
    <n v="0"/>
    <n v="2022.66"/>
    <x v="1"/>
    <x v="1"/>
    <n v="0.25"/>
    <n v="505.67"/>
  </r>
  <r>
    <s v="ORD2025004124"/>
    <x v="288"/>
    <s v="Customer 1614"/>
    <s v="CUST6540"/>
    <x v="4"/>
    <x v="9"/>
    <x v="1"/>
    <x v="3"/>
    <x v="9"/>
    <s v="Lipstick Model-218"/>
    <s v="PROD2113"/>
    <n v="9"/>
    <n v="618.54999999999995"/>
    <n v="5566.95"/>
    <n v="0.1"/>
    <n v="556.70000000000005"/>
    <n v="5010.25"/>
    <x v="3"/>
    <x v="2"/>
    <n v="0.3"/>
    <n v="1503.08"/>
  </r>
  <r>
    <s v="ORD2025004125"/>
    <x v="339"/>
    <s v="Customer 4034"/>
    <s v="CUST7337"/>
    <x v="3"/>
    <x v="3"/>
    <x v="1"/>
    <x v="3"/>
    <x v="10"/>
    <s v="Perfume Model-213"/>
    <s v="PROD6037"/>
    <n v="9"/>
    <n v="925.11"/>
    <n v="8325.99"/>
    <n v="0.05"/>
    <n v="416.3"/>
    <n v="7909.69"/>
    <x v="2"/>
    <x v="1"/>
    <n v="0.15"/>
    <n v="1186.45"/>
  </r>
  <r>
    <s v="ORD2025004126"/>
    <x v="133"/>
    <s v="Customer 3103"/>
    <s v="CUST3569"/>
    <x v="4"/>
    <x v="9"/>
    <x v="0"/>
    <x v="1"/>
    <x v="7"/>
    <s v="Jacket Model-379"/>
    <s v="PROD3061"/>
    <n v="2"/>
    <n v="925.95"/>
    <n v="1851.9"/>
    <n v="0.1"/>
    <n v="185.19"/>
    <n v="1666.71"/>
    <x v="1"/>
    <x v="2"/>
    <n v="0.3"/>
    <n v="500.01"/>
  </r>
  <r>
    <s v="ORD2025004127"/>
    <x v="268"/>
    <s v="Customer 2004"/>
    <s v="CUST6306"/>
    <x v="3"/>
    <x v="8"/>
    <x v="0"/>
    <x v="1"/>
    <x v="7"/>
    <s v="Jacket Model-334"/>
    <s v="PROD2409"/>
    <n v="6"/>
    <n v="403.77"/>
    <n v="2422.62"/>
    <n v="0.05"/>
    <n v="121.13"/>
    <n v="2301.4899999999998"/>
    <x v="0"/>
    <x v="0"/>
    <n v="0.25"/>
    <n v="575.37"/>
  </r>
  <r>
    <s v="ORD2025004128"/>
    <x v="395"/>
    <s v="Customer 4249"/>
    <s v="CUST7637"/>
    <x v="3"/>
    <x v="5"/>
    <x v="0"/>
    <x v="0"/>
    <x v="0"/>
    <s v="Curtain Model-480"/>
    <s v="PROD3238"/>
    <n v="4"/>
    <n v="232.41"/>
    <n v="929.64"/>
    <n v="0.05"/>
    <n v="46.48"/>
    <n v="883.16"/>
    <x v="1"/>
    <x v="1"/>
    <n v="0.15"/>
    <n v="132.47"/>
  </r>
  <r>
    <s v="ORD2025004129"/>
    <x v="190"/>
    <s v="Customer 4122"/>
    <s v="CUST6447"/>
    <x v="3"/>
    <x v="8"/>
    <x v="0"/>
    <x v="2"/>
    <x v="8"/>
    <s v="Tablet Model-709"/>
    <s v="PROD4069"/>
    <n v="4"/>
    <n v="304.62"/>
    <n v="1218.48"/>
    <n v="0.05"/>
    <n v="60.92"/>
    <n v="1157.56"/>
    <x v="3"/>
    <x v="2"/>
    <n v="0.15"/>
    <n v="173.63"/>
  </r>
  <r>
    <s v="ORD2025004130"/>
    <x v="431"/>
    <s v="Customer 1429"/>
    <s v="CUST4599"/>
    <x v="1"/>
    <x v="4"/>
    <x v="0"/>
    <x v="3"/>
    <x v="9"/>
    <s v="Lipstick Model-278"/>
    <s v="PROD9629"/>
    <n v="6"/>
    <n v="134.41999999999999"/>
    <n v="806.52"/>
    <n v="0.05"/>
    <n v="40.33"/>
    <n v="766.19"/>
    <x v="0"/>
    <x v="0"/>
    <n v="0.15"/>
    <n v="114.93"/>
  </r>
  <r>
    <s v="ORD2025004131"/>
    <x v="336"/>
    <s v="Customer 3477"/>
    <s v="CUST5579"/>
    <x v="4"/>
    <x v="9"/>
    <x v="0"/>
    <x v="1"/>
    <x v="5"/>
    <s v="Shirt Model-531"/>
    <s v="PROD7380"/>
    <n v="8"/>
    <n v="161.36000000000001"/>
    <n v="1290.8800000000001"/>
    <n v="0"/>
    <n v="0"/>
    <n v="1290.8800000000001"/>
    <x v="0"/>
    <x v="3"/>
    <n v="0.3"/>
    <n v="387.26"/>
  </r>
  <r>
    <s v="ORD2025004132"/>
    <x v="82"/>
    <s v="Customer 1964"/>
    <s v="CUST5401"/>
    <x v="4"/>
    <x v="11"/>
    <x v="0"/>
    <x v="2"/>
    <x v="8"/>
    <s v="Tablet Model-830"/>
    <s v="PROD1889"/>
    <n v="4"/>
    <n v="179"/>
    <n v="716"/>
    <n v="0.2"/>
    <n v="143.19999999999999"/>
    <n v="572.79999999999995"/>
    <x v="2"/>
    <x v="1"/>
    <n v="0.25"/>
    <n v="143.19999999999999"/>
  </r>
  <r>
    <s v="ORD2025004133"/>
    <x v="325"/>
    <s v="Customer 4522"/>
    <s v="CUST1987"/>
    <x v="1"/>
    <x v="10"/>
    <x v="0"/>
    <x v="2"/>
    <x v="11"/>
    <s v="Mobile Model-503"/>
    <s v="PROD3944"/>
    <n v="8"/>
    <n v="577.66"/>
    <n v="4621.28"/>
    <n v="0.05"/>
    <n v="231.06"/>
    <n v="4390.22"/>
    <x v="1"/>
    <x v="2"/>
    <n v="0.3"/>
    <n v="1317.07"/>
  </r>
  <r>
    <s v="ORD2025004134"/>
    <x v="103"/>
    <s v="Customer 3650"/>
    <s v="CUST1725"/>
    <x v="2"/>
    <x v="2"/>
    <x v="1"/>
    <x v="1"/>
    <x v="5"/>
    <s v="Shirt Model-265"/>
    <s v="PROD6965"/>
    <n v="3"/>
    <n v="354.78"/>
    <n v="1064.3399999999999"/>
    <n v="0.05"/>
    <n v="53.22"/>
    <n v="1011.12"/>
    <x v="2"/>
    <x v="1"/>
    <n v="0.25"/>
    <n v="252.78"/>
  </r>
  <r>
    <s v="ORD2025004135"/>
    <x v="105"/>
    <s v="Customer 4203"/>
    <s v="CUST6569"/>
    <x v="0"/>
    <x v="6"/>
    <x v="0"/>
    <x v="1"/>
    <x v="7"/>
    <s v="Jacket Model-976"/>
    <s v="PROD4639"/>
    <n v="5"/>
    <n v="787.39"/>
    <n v="3936.95"/>
    <n v="0.05"/>
    <n v="196.85"/>
    <n v="3740.1"/>
    <x v="0"/>
    <x v="0"/>
    <n v="0.3"/>
    <n v="1122.03"/>
  </r>
  <r>
    <s v="ORD2025004136"/>
    <x v="235"/>
    <s v="Customer 1993"/>
    <s v="CUST5558"/>
    <x v="0"/>
    <x v="0"/>
    <x v="1"/>
    <x v="2"/>
    <x v="4"/>
    <s v="Laptop Model-113"/>
    <s v="PROD4201"/>
    <n v="10"/>
    <n v="652.13"/>
    <n v="6521.3"/>
    <n v="0"/>
    <n v="0"/>
    <n v="6521.3"/>
    <x v="1"/>
    <x v="1"/>
    <n v="0.25"/>
    <n v="1630.33"/>
  </r>
  <r>
    <s v="ORD2025004137"/>
    <x v="255"/>
    <s v="Customer 4084"/>
    <s v="CUST9617"/>
    <x v="1"/>
    <x v="10"/>
    <x v="1"/>
    <x v="2"/>
    <x v="4"/>
    <s v="Laptop Model-114"/>
    <s v="PROD2635"/>
    <n v="1"/>
    <n v="777.07"/>
    <n v="777.07"/>
    <n v="0"/>
    <n v="0"/>
    <n v="777.07"/>
    <x v="0"/>
    <x v="2"/>
    <n v="0.25"/>
    <n v="194.27"/>
  </r>
  <r>
    <s v="ORD2025004138"/>
    <x v="7"/>
    <s v="Customer 882"/>
    <s v="CUST4057"/>
    <x v="3"/>
    <x v="8"/>
    <x v="1"/>
    <x v="0"/>
    <x v="3"/>
    <s v="Sofa Model-510"/>
    <s v="PROD9365"/>
    <n v="2"/>
    <n v="623.44000000000005"/>
    <n v="1246.8800000000001"/>
    <n v="0.2"/>
    <n v="249.38"/>
    <n v="997.5"/>
    <x v="1"/>
    <x v="0"/>
    <n v="0.3"/>
    <n v="299.25"/>
  </r>
  <r>
    <s v="ORD2025004139"/>
    <x v="343"/>
    <s v="Customer 2466"/>
    <s v="CUST7494"/>
    <x v="2"/>
    <x v="12"/>
    <x v="1"/>
    <x v="2"/>
    <x v="8"/>
    <s v="Tablet Model-975"/>
    <s v="PROD4344"/>
    <n v="7"/>
    <n v="319.86"/>
    <n v="2239.02"/>
    <n v="0"/>
    <n v="0"/>
    <n v="2239.02"/>
    <x v="2"/>
    <x v="3"/>
    <n v="0.25"/>
    <n v="559.75"/>
  </r>
  <r>
    <s v="ORD2025004140"/>
    <x v="377"/>
    <s v="Customer 1944"/>
    <s v="CUST8877"/>
    <x v="3"/>
    <x v="8"/>
    <x v="1"/>
    <x v="3"/>
    <x v="6"/>
    <s v="Face Cream Model-988"/>
    <s v="PROD9528"/>
    <n v="3"/>
    <n v="747.12"/>
    <n v="2241.36"/>
    <n v="0.1"/>
    <n v="224.14"/>
    <n v="2017.22"/>
    <x v="1"/>
    <x v="0"/>
    <n v="0.15"/>
    <n v="302.58"/>
  </r>
  <r>
    <s v="ORD2025004141"/>
    <x v="157"/>
    <s v="Customer 623"/>
    <s v="CUST8813"/>
    <x v="2"/>
    <x v="12"/>
    <x v="0"/>
    <x v="0"/>
    <x v="3"/>
    <s v="Sofa Model-119"/>
    <s v="PROD6831"/>
    <n v="5"/>
    <n v="437.12"/>
    <n v="2185.6"/>
    <n v="0"/>
    <n v="0"/>
    <n v="2185.6"/>
    <x v="3"/>
    <x v="1"/>
    <n v="0.15"/>
    <n v="327.84"/>
  </r>
  <r>
    <s v="ORD2025004142"/>
    <x v="162"/>
    <s v="Customer 942"/>
    <s v="CUST5846"/>
    <x v="0"/>
    <x v="6"/>
    <x v="0"/>
    <x v="1"/>
    <x v="5"/>
    <s v="Shirt Model-573"/>
    <s v="PROD1591"/>
    <n v="10"/>
    <n v="855.92"/>
    <n v="8559.2000000000007"/>
    <n v="0.1"/>
    <n v="855.92"/>
    <n v="7703.28"/>
    <x v="2"/>
    <x v="2"/>
    <n v="0.25"/>
    <n v="1925.82"/>
  </r>
  <r>
    <s v="ORD2025004143"/>
    <x v="385"/>
    <s v="Customer 2862"/>
    <s v="CUST7465"/>
    <x v="0"/>
    <x v="13"/>
    <x v="1"/>
    <x v="2"/>
    <x v="8"/>
    <s v="Tablet Model-801"/>
    <s v="PROD1578"/>
    <n v="7"/>
    <n v="846.91"/>
    <n v="5928.37"/>
    <n v="0.05"/>
    <n v="296.42"/>
    <n v="5631.95"/>
    <x v="1"/>
    <x v="3"/>
    <n v="0.25"/>
    <n v="1407.99"/>
  </r>
  <r>
    <s v="ORD2025004144"/>
    <x v="267"/>
    <s v="Customer 1631"/>
    <s v="CUST9501"/>
    <x v="3"/>
    <x v="3"/>
    <x v="1"/>
    <x v="1"/>
    <x v="1"/>
    <s v="Jeans Model-810"/>
    <s v="PROD4143"/>
    <n v="2"/>
    <n v="631.63"/>
    <n v="1263.26"/>
    <n v="0"/>
    <n v="0"/>
    <n v="1263.26"/>
    <x v="3"/>
    <x v="3"/>
    <n v="0.3"/>
    <n v="378.98"/>
  </r>
  <r>
    <s v="ORD2025004145"/>
    <x v="59"/>
    <s v="Customer 398"/>
    <s v="CUST2620"/>
    <x v="0"/>
    <x v="6"/>
    <x v="0"/>
    <x v="0"/>
    <x v="3"/>
    <s v="Sofa Model-229"/>
    <s v="PROD9019"/>
    <n v="2"/>
    <n v="505.96"/>
    <n v="1011.92"/>
    <n v="0.05"/>
    <n v="50.6"/>
    <n v="961.32"/>
    <x v="0"/>
    <x v="2"/>
    <n v="0.25"/>
    <n v="240.33"/>
  </r>
  <r>
    <s v="ORD2025004146"/>
    <x v="341"/>
    <s v="Customer 3284"/>
    <s v="CUST2326"/>
    <x v="3"/>
    <x v="5"/>
    <x v="1"/>
    <x v="1"/>
    <x v="7"/>
    <s v="Jacket Model-880"/>
    <s v="PROD7327"/>
    <n v="10"/>
    <n v="999.37"/>
    <n v="9993.7000000000007"/>
    <n v="0.1"/>
    <n v="999.37"/>
    <n v="8994.33"/>
    <x v="3"/>
    <x v="2"/>
    <n v="0.25"/>
    <n v="2248.58"/>
  </r>
  <r>
    <s v="ORD2025004147"/>
    <x v="172"/>
    <s v="Customer 2676"/>
    <s v="CUST4314"/>
    <x v="1"/>
    <x v="4"/>
    <x v="1"/>
    <x v="1"/>
    <x v="5"/>
    <s v="Shirt Model-101"/>
    <s v="PROD9685"/>
    <n v="4"/>
    <n v="515.72"/>
    <n v="2062.88"/>
    <n v="0"/>
    <n v="0"/>
    <n v="2062.88"/>
    <x v="1"/>
    <x v="1"/>
    <n v="0.25"/>
    <n v="515.72"/>
  </r>
  <r>
    <s v="ORD2025004148"/>
    <x v="320"/>
    <s v="Customer 2249"/>
    <s v="CUST1768"/>
    <x v="2"/>
    <x v="2"/>
    <x v="1"/>
    <x v="2"/>
    <x v="8"/>
    <s v="Tablet Model-401"/>
    <s v="PROD1655"/>
    <n v="8"/>
    <n v="794.35"/>
    <n v="6354.8"/>
    <n v="0"/>
    <n v="0"/>
    <n v="6354.8"/>
    <x v="2"/>
    <x v="1"/>
    <n v="0.15"/>
    <n v="953.22"/>
  </r>
  <r>
    <s v="ORD2025004149"/>
    <x v="400"/>
    <s v="Customer 1384"/>
    <s v="CUST2755"/>
    <x v="2"/>
    <x v="12"/>
    <x v="1"/>
    <x v="0"/>
    <x v="3"/>
    <s v="Sofa Model-791"/>
    <s v="PROD2827"/>
    <n v="3"/>
    <n v="123.73"/>
    <n v="371.19"/>
    <n v="0"/>
    <n v="0"/>
    <n v="371.19"/>
    <x v="0"/>
    <x v="2"/>
    <n v="0.3"/>
    <n v="111.36"/>
  </r>
  <r>
    <s v="ORD2025004150"/>
    <x v="215"/>
    <s v="Customer 1095"/>
    <s v="CUST4961"/>
    <x v="1"/>
    <x v="1"/>
    <x v="0"/>
    <x v="2"/>
    <x v="11"/>
    <s v="Mobile Model-133"/>
    <s v="PROD2026"/>
    <n v="10"/>
    <n v="327.87"/>
    <n v="3278.7"/>
    <n v="0"/>
    <n v="0"/>
    <n v="3278.7"/>
    <x v="0"/>
    <x v="2"/>
    <n v="0.25"/>
    <n v="819.67"/>
  </r>
  <r>
    <s v="ORD2025004151"/>
    <x v="181"/>
    <s v="Customer 2732"/>
    <s v="CUST5527"/>
    <x v="4"/>
    <x v="7"/>
    <x v="0"/>
    <x v="0"/>
    <x v="2"/>
    <s v="Lamp Model-361"/>
    <s v="PROD2334"/>
    <n v="8"/>
    <n v="196.36"/>
    <n v="1570.88"/>
    <n v="0.05"/>
    <n v="78.540000000000006"/>
    <n v="1492.34"/>
    <x v="2"/>
    <x v="0"/>
    <n v="0.25"/>
    <n v="373.08"/>
  </r>
  <r>
    <s v="ORD2025004152"/>
    <x v="208"/>
    <s v="Customer 3975"/>
    <s v="CUST1936"/>
    <x v="2"/>
    <x v="14"/>
    <x v="0"/>
    <x v="3"/>
    <x v="10"/>
    <s v="Perfume Model-822"/>
    <s v="PROD6598"/>
    <n v="8"/>
    <n v="326.06"/>
    <n v="2608.48"/>
    <n v="0.2"/>
    <n v="521.70000000000005"/>
    <n v="2086.7800000000002"/>
    <x v="0"/>
    <x v="3"/>
    <n v="0.25"/>
    <n v="521.70000000000005"/>
  </r>
  <r>
    <s v="ORD2025004153"/>
    <x v="56"/>
    <s v="Customer 3603"/>
    <s v="CUST5340"/>
    <x v="0"/>
    <x v="13"/>
    <x v="0"/>
    <x v="0"/>
    <x v="2"/>
    <s v="Lamp Model-928"/>
    <s v="PROD4904"/>
    <n v="10"/>
    <n v="398.27"/>
    <n v="3982.7"/>
    <n v="0.05"/>
    <n v="199.13"/>
    <n v="3783.57"/>
    <x v="1"/>
    <x v="1"/>
    <n v="0.3"/>
    <n v="1135.07"/>
  </r>
  <r>
    <s v="ORD2025004154"/>
    <x v="114"/>
    <s v="Customer 3221"/>
    <s v="CUST3287"/>
    <x v="1"/>
    <x v="1"/>
    <x v="1"/>
    <x v="3"/>
    <x v="6"/>
    <s v="Face Cream Model-196"/>
    <s v="PROD7478"/>
    <n v="3"/>
    <n v="904.55"/>
    <n v="2713.65"/>
    <n v="0.1"/>
    <n v="271.37"/>
    <n v="2442.2800000000002"/>
    <x v="3"/>
    <x v="0"/>
    <n v="0.25"/>
    <n v="610.57000000000005"/>
  </r>
  <r>
    <s v="ORD2025004155"/>
    <x v="142"/>
    <s v="Customer 2384"/>
    <s v="CUST6467"/>
    <x v="2"/>
    <x v="12"/>
    <x v="0"/>
    <x v="3"/>
    <x v="9"/>
    <s v="Lipstick Model-576"/>
    <s v="PROD7678"/>
    <n v="2"/>
    <n v="494.33"/>
    <n v="988.66"/>
    <n v="0"/>
    <n v="0"/>
    <n v="988.66"/>
    <x v="0"/>
    <x v="2"/>
    <n v="0.15"/>
    <n v="148.30000000000001"/>
  </r>
  <r>
    <s v="ORD2025004156"/>
    <x v="140"/>
    <s v="Customer 3592"/>
    <s v="CUST3695"/>
    <x v="2"/>
    <x v="14"/>
    <x v="1"/>
    <x v="0"/>
    <x v="0"/>
    <s v="Curtain Model-650"/>
    <s v="PROD9053"/>
    <n v="8"/>
    <n v="277.74"/>
    <n v="2221.92"/>
    <n v="0.2"/>
    <n v="444.38"/>
    <n v="1777.54"/>
    <x v="1"/>
    <x v="2"/>
    <n v="0.25"/>
    <n v="444.38"/>
  </r>
  <r>
    <s v="ORD2025004157"/>
    <x v="98"/>
    <s v="Customer 3895"/>
    <s v="CUST7545"/>
    <x v="1"/>
    <x v="4"/>
    <x v="1"/>
    <x v="2"/>
    <x v="4"/>
    <s v="Laptop Model-752"/>
    <s v="PROD8352"/>
    <n v="8"/>
    <n v="203.93"/>
    <n v="1631.44"/>
    <n v="0"/>
    <n v="0"/>
    <n v="1631.44"/>
    <x v="0"/>
    <x v="3"/>
    <n v="0.25"/>
    <n v="407.86"/>
  </r>
  <r>
    <s v="ORD2025004158"/>
    <x v="280"/>
    <s v="Customer 2210"/>
    <s v="CUST6296"/>
    <x v="0"/>
    <x v="13"/>
    <x v="1"/>
    <x v="0"/>
    <x v="0"/>
    <s v="Curtain Model-273"/>
    <s v="PROD9633"/>
    <n v="9"/>
    <n v="430.29"/>
    <n v="3872.61"/>
    <n v="0.2"/>
    <n v="774.52"/>
    <n v="3098.09"/>
    <x v="0"/>
    <x v="1"/>
    <n v="0.15"/>
    <n v="464.71"/>
  </r>
  <r>
    <s v="ORD2025004159"/>
    <x v="26"/>
    <s v="Customer 2638"/>
    <s v="CUST5936"/>
    <x v="4"/>
    <x v="7"/>
    <x v="1"/>
    <x v="2"/>
    <x v="4"/>
    <s v="Laptop Model-375"/>
    <s v="PROD7565"/>
    <n v="4"/>
    <n v="776.2"/>
    <n v="3104.8"/>
    <n v="0"/>
    <n v="0"/>
    <n v="3104.8"/>
    <x v="0"/>
    <x v="1"/>
    <n v="0.3"/>
    <n v="931.44"/>
  </r>
  <r>
    <s v="ORD2025004160"/>
    <x v="178"/>
    <s v="Customer 4405"/>
    <s v="CUST3257"/>
    <x v="0"/>
    <x v="6"/>
    <x v="0"/>
    <x v="3"/>
    <x v="9"/>
    <s v="Lipstick Model-915"/>
    <s v="PROD9099"/>
    <n v="10"/>
    <n v="175.38"/>
    <n v="1753.8"/>
    <n v="0"/>
    <n v="0"/>
    <n v="1753.8"/>
    <x v="3"/>
    <x v="2"/>
    <n v="0.15"/>
    <n v="263.07"/>
  </r>
  <r>
    <s v="ORD2025004161"/>
    <x v="412"/>
    <s v="Customer 54"/>
    <s v="CUST9679"/>
    <x v="3"/>
    <x v="3"/>
    <x v="0"/>
    <x v="2"/>
    <x v="11"/>
    <s v="Mobile Model-840"/>
    <s v="PROD1469"/>
    <n v="2"/>
    <n v="942.3"/>
    <n v="1884.6"/>
    <n v="0.05"/>
    <n v="94.23"/>
    <n v="1790.37"/>
    <x v="1"/>
    <x v="0"/>
    <n v="0.3"/>
    <n v="537.11"/>
  </r>
  <r>
    <s v="ORD2025004162"/>
    <x v="214"/>
    <s v="Customer 723"/>
    <s v="CUST8959"/>
    <x v="0"/>
    <x v="13"/>
    <x v="0"/>
    <x v="3"/>
    <x v="10"/>
    <s v="Perfume Model-664"/>
    <s v="PROD4228"/>
    <n v="1"/>
    <n v="546.86"/>
    <n v="546.86"/>
    <n v="0.05"/>
    <n v="27.34"/>
    <n v="519.52"/>
    <x v="1"/>
    <x v="3"/>
    <n v="0.25"/>
    <n v="129.88"/>
  </r>
  <r>
    <s v="ORD2025004163"/>
    <x v="191"/>
    <s v="Customer 873"/>
    <s v="CUST5571"/>
    <x v="3"/>
    <x v="3"/>
    <x v="0"/>
    <x v="1"/>
    <x v="7"/>
    <s v="Jacket Model-992"/>
    <s v="PROD8350"/>
    <n v="8"/>
    <n v="948.58"/>
    <n v="7588.64"/>
    <n v="0.2"/>
    <n v="1517.73"/>
    <n v="6070.91"/>
    <x v="0"/>
    <x v="0"/>
    <n v="0.15"/>
    <n v="910.64"/>
  </r>
  <r>
    <s v="ORD2025004164"/>
    <x v="97"/>
    <s v="Customer 4881"/>
    <s v="CUST5213"/>
    <x v="1"/>
    <x v="10"/>
    <x v="1"/>
    <x v="2"/>
    <x v="8"/>
    <s v="Tablet Model-575"/>
    <s v="PROD1999"/>
    <n v="10"/>
    <n v="392.03"/>
    <n v="3920.3"/>
    <n v="0.1"/>
    <n v="392.03"/>
    <n v="3528.27"/>
    <x v="1"/>
    <x v="3"/>
    <n v="0.25"/>
    <n v="882.07"/>
  </r>
  <r>
    <s v="ORD2025004165"/>
    <x v="220"/>
    <s v="Customer 3734"/>
    <s v="CUST3169"/>
    <x v="3"/>
    <x v="3"/>
    <x v="0"/>
    <x v="3"/>
    <x v="10"/>
    <s v="Perfume Model-820"/>
    <s v="PROD6804"/>
    <n v="1"/>
    <n v="122.88"/>
    <n v="122.88"/>
    <n v="0.2"/>
    <n v="24.58"/>
    <n v="98.3"/>
    <x v="0"/>
    <x v="2"/>
    <n v="0.3"/>
    <n v="29.49"/>
  </r>
  <r>
    <s v="ORD2025004166"/>
    <x v="397"/>
    <s v="Customer 4426"/>
    <s v="CUST2852"/>
    <x v="0"/>
    <x v="6"/>
    <x v="0"/>
    <x v="1"/>
    <x v="5"/>
    <s v="Shirt Model-502"/>
    <s v="PROD4502"/>
    <n v="7"/>
    <n v="654.74"/>
    <n v="4583.18"/>
    <n v="0.05"/>
    <n v="229.16"/>
    <n v="4354.0200000000004"/>
    <x v="3"/>
    <x v="1"/>
    <n v="0.15"/>
    <n v="653.1"/>
  </r>
  <r>
    <s v="ORD2025004167"/>
    <x v="361"/>
    <s v="Customer 629"/>
    <s v="CUST9943"/>
    <x v="0"/>
    <x v="6"/>
    <x v="0"/>
    <x v="1"/>
    <x v="1"/>
    <s v="Jeans Model-446"/>
    <s v="PROD8456"/>
    <n v="3"/>
    <n v="899.6"/>
    <n v="2698.8"/>
    <n v="0.05"/>
    <n v="134.94"/>
    <n v="2563.86"/>
    <x v="2"/>
    <x v="3"/>
    <n v="0.3"/>
    <n v="769.16"/>
  </r>
  <r>
    <s v="ORD2025004168"/>
    <x v="224"/>
    <s v="Customer 1879"/>
    <s v="CUST3560"/>
    <x v="0"/>
    <x v="13"/>
    <x v="0"/>
    <x v="3"/>
    <x v="6"/>
    <s v="Face Cream Model-123"/>
    <s v="PROD2415"/>
    <n v="3"/>
    <n v="465.71"/>
    <n v="1397.13"/>
    <n v="0.1"/>
    <n v="139.71"/>
    <n v="1257.42"/>
    <x v="1"/>
    <x v="2"/>
    <n v="0.25"/>
    <n v="314.36"/>
  </r>
  <r>
    <s v="ORD2025004169"/>
    <x v="373"/>
    <s v="Customer 704"/>
    <s v="CUST2484"/>
    <x v="2"/>
    <x v="12"/>
    <x v="1"/>
    <x v="1"/>
    <x v="1"/>
    <s v="Jeans Model-867"/>
    <s v="PROD3583"/>
    <n v="8"/>
    <n v="163.41"/>
    <n v="1307.28"/>
    <n v="0.05"/>
    <n v="65.36"/>
    <n v="1241.92"/>
    <x v="1"/>
    <x v="3"/>
    <n v="0.3"/>
    <n v="372.58"/>
  </r>
  <r>
    <s v="ORD2025004170"/>
    <x v="100"/>
    <s v="Customer 655"/>
    <s v="CUST4468"/>
    <x v="0"/>
    <x v="13"/>
    <x v="1"/>
    <x v="2"/>
    <x v="11"/>
    <s v="Mobile Model-874"/>
    <s v="PROD8615"/>
    <n v="5"/>
    <n v="484.91"/>
    <n v="2424.5500000000002"/>
    <n v="0.1"/>
    <n v="242.46"/>
    <n v="2182.09"/>
    <x v="1"/>
    <x v="2"/>
    <n v="0.15"/>
    <n v="327.31"/>
  </r>
  <r>
    <s v="ORD2025004171"/>
    <x v="154"/>
    <s v="Customer 1587"/>
    <s v="CUST8101"/>
    <x v="0"/>
    <x v="13"/>
    <x v="1"/>
    <x v="3"/>
    <x v="6"/>
    <s v="Face Cream Model-884"/>
    <s v="PROD5503"/>
    <n v="1"/>
    <n v="690.56"/>
    <n v="690.56"/>
    <n v="0"/>
    <n v="0"/>
    <n v="690.56"/>
    <x v="2"/>
    <x v="1"/>
    <n v="0.15"/>
    <n v="103.58"/>
  </r>
  <r>
    <s v="ORD2025004172"/>
    <x v="2"/>
    <s v="Customer 3999"/>
    <s v="CUST6209"/>
    <x v="4"/>
    <x v="9"/>
    <x v="1"/>
    <x v="1"/>
    <x v="7"/>
    <s v="Jacket Model-561"/>
    <s v="PROD8340"/>
    <n v="8"/>
    <n v="726.36"/>
    <n v="5810.88"/>
    <n v="0"/>
    <n v="0"/>
    <n v="5810.88"/>
    <x v="1"/>
    <x v="3"/>
    <n v="0.25"/>
    <n v="1452.72"/>
  </r>
  <r>
    <s v="ORD2025004173"/>
    <x v="215"/>
    <s v="Customer 991"/>
    <s v="CUST6325"/>
    <x v="2"/>
    <x v="2"/>
    <x v="0"/>
    <x v="0"/>
    <x v="0"/>
    <s v="Curtain Model-577"/>
    <s v="PROD6116"/>
    <n v="1"/>
    <n v="141.34"/>
    <n v="141.34"/>
    <n v="0.05"/>
    <n v="7.07"/>
    <n v="134.27000000000001"/>
    <x v="0"/>
    <x v="2"/>
    <n v="0.3"/>
    <n v="40.28"/>
  </r>
  <r>
    <s v="ORD2025004174"/>
    <x v="27"/>
    <s v="Customer 2537"/>
    <s v="CUST7120"/>
    <x v="1"/>
    <x v="4"/>
    <x v="0"/>
    <x v="3"/>
    <x v="9"/>
    <s v="Lipstick Model-567"/>
    <s v="PROD9431"/>
    <n v="7"/>
    <n v="547.71"/>
    <n v="3833.97"/>
    <n v="0"/>
    <n v="0"/>
    <n v="3833.97"/>
    <x v="1"/>
    <x v="3"/>
    <n v="0.15"/>
    <n v="575.1"/>
  </r>
  <r>
    <s v="ORD2025004175"/>
    <x v="447"/>
    <s v="Customer 1062"/>
    <s v="CUST7206"/>
    <x v="1"/>
    <x v="10"/>
    <x v="1"/>
    <x v="0"/>
    <x v="0"/>
    <s v="Curtain Model-944"/>
    <s v="PROD9045"/>
    <n v="3"/>
    <n v="222.7"/>
    <n v="668.1"/>
    <n v="0.2"/>
    <n v="133.62"/>
    <n v="534.48"/>
    <x v="3"/>
    <x v="2"/>
    <n v="0.3"/>
    <n v="160.34"/>
  </r>
  <r>
    <s v="ORD2025004176"/>
    <x v="176"/>
    <s v="Customer 3081"/>
    <s v="CUST5394"/>
    <x v="3"/>
    <x v="5"/>
    <x v="0"/>
    <x v="1"/>
    <x v="1"/>
    <s v="Jeans Model-541"/>
    <s v="PROD5652"/>
    <n v="4"/>
    <n v="492.43"/>
    <n v="1969.72"/>
    <n v="0.1"/>
    <n v="196.97"/>
    <n v="1772.75"/>
    <x v="1"/>
    <x v="0"/>
    <n v="0.25"/>
    <n v="443.19"/>
  </r>
  <r>
    <s v="ORD2025004177"/>
    <x v="341"/>
    <s v="Customer 4065"/>
    <s v="CUST8345"/>
    <x v="4"/>
    <x v="7"/>
    <x v="1"/>
    <x v="2"/>
    <x v="4"/>
    <s v="Laptop Model-596"/>
    <s v="PROD6974"/>
    <n v="4"/>
    <n v="748.23"/>
    <n v="2992.92"/>
    <n v="0"/>
    <n v="0"/>
    <n v="2992.92"/>
    <x v="3"/>
    <x v="1"/>
    <n v="0.15"/>
    <n v="448.94"/>
  </r>
  <r>
    <s v="ORD2025004178"/>
    <x v="77"/>
    <s v="Customer 1741"/>
    <s v="CUST8094"/>
    <x v="0"/>
    <x v="13"/>
    <x v="1"/>
    <x v="0"/>
    <x v="3"/>
    <s v="Sofa Model-349"/>
    <s v="PROD5002"/>
    <n v="9"/>
    <n v="880.98"/>
    <n v="7928.82"/>
    <n v="0.2"/>
    <n v="1585.76"/>
    <n v="6343.06"/>
    <x v="1"/>
    <x v="3"/>
    <n v="0.25"/>
    <n v="1585.77"/>
  </r>
  <r>
    <s v="ORD2025004179"/>
    <x v="295"/>
    <s v="Customer 1173"/>
    <s v="CUST5228"/>
    <x v="1"/>
    <x v="10"/>
    <x v="1"/>
    <x v="3"/>
    <x v="9"/>
    <s v="Lipstick Model-365"/>
    <s v="PROD5367"/>
    <n v="1"/>
    <n v="468.36"/>
    <n v="468.36"/>
    <n v="0.2"/>
    <n v="93.67"/>
    <n v="374.69"/>
    <x v="0"/>
    <x v="0"/>
    <n v="0.25"/>
    <n v="93.67"/>
  </r>
  <r>
    <s v="ORD2025004180"/>
    <x v="431"/>
    <s v="Customer 4923"/>
    <s v="CUST9815"/>
    <x v="2"/>
    <x v="14"/>
    <x v="0"/>
    <x v="1"/>
    <x v="7"/>
    <s v="Jacket Model-769"/>
    <s v="PROD1521"/>
    <n v="3"/>
    <n v="277.39999999999998"/>
    <n v="832.2"/>
    <n v="0"/>
    <n v="0"/>
    <n v="832.2"/>
    <x v="2"/>
    <x v="3"/>
    <n v="0.25"/>
    <n v="208.05"/>
  </r>
  <r>
    <s v="ORD2025004181"/>
    <x v="389"/>
    <s v="Customer 676"/>
    <s v="CUST5131"/>
    <x v="2"/>
    <x v="12"/>
    <x v="0"/>
    <x v="0"/>
    <x v="2"/>
    <s v="Lamp Model-201"/>
    <s v="PROD7010"/>
    <n v="10"/>
    <n v="758.21"/>
    <n v="7582.1"/>
    <n v="0.05"/>
    <n v="379.11"/>
    <n v="7202.99"/>
    <x v="0"/>
    <x v="0"/>
    <n v="0.3"/>
    <n v="2160.9"/>
  </r>
  <r>
    <s v="ORD2025004182"/>
    <x v="294"/>
    <s v="Customer 1292"/>
    <s v="CUST5577"/>
    <x v="4"/>
    <x v="9"/>
    <x v="0"/>
    <x v="1"/>
    <x v="7"/>
    <s v="Jacket Model-449"/>
    <s v="PROD7746"/>
    <n v="1"/>
    <n v="860.3"/>
    <n v="860.3"/>
    <n v="0.2"/>
    <n v="172.06"/>
    <n v="688.24"/>
    <x v="3"/>
    <x v="1"/>
    <n v="0.25"/>
    <n v="172.06"/>
  </r>
  <r>
    <s v="ORD2025004183"/>
    <x v="355"/>
    <s v="Customer 306"/>
    <s v="CUST7448"/>
    <x v="2"/>
    <x v="12"/>
    <x v="0"/>
    <x v="2"/>
    <x v="8"/>
    <s v="Tablet Model-859"/>
    <s v="PROD9259"/>
    <n v="4"/>
    <n v="798.1"/>
    <n v="3192.4"/>
    <n v="0.05"/>
    <n v="159.62"/>
    <n v="3032.78"/>
    <x v="3"/>
    <x v="3"/>
    <n v="0.15"/>
    <n v="454.92"/>
  </r>
  <r>
    <s v="ORD2025004184"/>
    <x v="326"/>
    <s v="Customer 1982"/>
    <s v="CUST4853"/>
    <x v="4"/>
    <x v="9"/>
    <x v="0"/>
    <x v="1"/>
    <x v="1"/>
    <s v="Jeans Model-224"/>
    <s v="PROD6361"/>
    <n v="4"/>
    <n v="523.6"/>
    <n v="2094.4"/>
    <n v="0.1"/>
    <n v="209.44"/>
    <n v="1884.96"/>
    <x v="2"/>
    <x v="1"/>
    <n v="0.3"/>
    <n v="565.49"/>
  </r>
  <r>
    <s v="ORD2025004185"/>
    <x v="323"/>
    <s v="Customer 2133"/>
    <s v="CUST6215"/>
    <x v="3"/>
    <x v="5"/>
    <x v="0"/>
    <x v="3"/>
    <x v="9"/>
    <s v="Lipstick Model-252"/>
    <s v="PROD3783"/>
    <n v="3"/>
    <n v="488.98"/>
    <n v="1466.94"/>
    <n v="0.05"/>
    <n v="73.349999999999994"/>
    <n v="1393.59"/>
    <x v="0"/>
    <x v="3"/>
    <n v="0.25"/>
    <n v="348.4"/>
  </r>
  <r>
    <s v="ORD2025004186"/>
    <x v="268"/>
    <s v="Customer 3431"/>
    <s v="CUST1482"/>
    <x v="2"/>
    <x v="2"/>
    <x v="0"/>
    <x v="3"/>
    <x v="9"/>
    <s v="Lipstick Model-460"/>
    <s v="PROD5364"/>
    <n v="4"/>
    <n v="642.71"/>
    <n v="2570.84"/>
    <n v="0.2"/>
    <n v="514.16999999999996"/>
    <n v="2056.67"/>
    <x v="3"/>
    <x v="3"/>
    <n v="0.15"/>
    <n v="308.5"/>
  </r>
  <r>
    <s v="ORD2025004187"/>
    <x v="94"/>
    <s v="Customer 1087"/>
    <s v="CUST1868"/>
    <x v="2"/>
    <x v="14"/>
    <x v="0"/>
    <x v="0"/>
    <x v="0"/>
    <s v="Curtain Model-289"/>
    <s v="PROD6391"/>
    <n v="4"/>
    <n v="223.81"/>
    <n v="895.24"/>
    <n v="0.2"/>
    <n v="179.05"/>
    <n v="716.19"/>
    <x v="1"/>
    <x v="1"/>
    <n v="0.3"/>
    <n v="214.86"/>
  </r>
  <r>
    <s v="ORD2025004188"/>
    <x v="151"/>
    <s v="Customer 625"/>
    <s v="CUST9870"/>
    <x v="1"/>
    <x v="4"/>
    <x v="0"/>
    <x v="3"/>
    <x v="10"/>
    <s v="Perfume Model-154"/>
    <s v="PROD8503"/>
    <n v="5"/>
    <n v="621.46"/>
    <n v="3107.3"/>
    <n v="0.2"/>
    <n v="621.46"/>
    <n v="2485.84"/>
    <x v="3"/>
    <x v="1"/>
    <n v="0.15"/>
    <n v="372.88"/>
  </r>
  <r>
    <s v="ORD2025004189"/>
    <x v="404"/>
    <s v="Customer 4652"/>
    <s v="CUST8355"/>
    <x v="2"/>
    <x v="14"/>
    <x v="1"/>
    <x v="2"/>
    <x v="4"/>
    <s v="Laptop Model-338"/>
    <s v="PROD3252"/>
    <n v="3"/>
    <n v="473.26"/>
    <n v="1419.78"/>
    <n v="0.05"/>
    <n v="70.989999999999995"/>
    <n v="1348.79"/>
    <x v="3"/>
    <x v="2"/>
    <n v="0.3"/>
    <n v="404.64"/>
  </r>
  <r>
    <s v="ORD2025004190"/>
    <x v="228"/>
    <s v="Customer 723"/>
    <s v="CUST3288"/>
    <x v="3"/>
    <x v="3"/>
    <x v="0"/>
    <x v="0"/>
    <x v="2"/>
    <s v="Lamp Model-517"/>
    <s v="PROD1586"/>
    <n v="8"/>
    <n v="792.29"/>
    <n v="6338.32"/>
    <n v="0.05"/>
    <n v="316.92"/>
    <n v="6021.4"/>
    <x v="1"/>
    <x v="2"/>
    <n v="0.3"/>
    <n v="1806.42"/>
  </r>
  <r>
    <s v="ORD2025004191"/>
    <x v="375"/>
    <s v="Customer 2164"/>
    <s v="CUST2523"/>
    <x v="1"/>
    <x v="10"/>
    <x v="0"/>
    <x v="0"/>
    <x v="2"/>
    <s v="Lamp Model-574"/>
    <s v="PROD7743"/>
    <n v="4"/>
    <n v="582.1"/>
    <n v="2328.4"/>
    <n v="0.2"/>
    <n v="465.68"/>
    <n v="1862.72"/>
    <x v="1"/>
    <x v="2"/>
    <n v="0.15"/>
    <n v="279.41000000000003"/>
  </r>
  <r>
    <s v="ORD2025004192"/>
    <x v="395"/>
    <s v="Customer 2830"/>
    <s v="CUST1212"/>
    <x v="3"/>
    <x v="8"/>
    <x v="0"/>
    <x v="2"/>
    <x v="8"/>
    <s v="Tablet Model-750"/>
    <s v="PROD2045"/>
    <n v="8"/>
    <n v="223.39"/>
    <n v="1787.12"/>
    <n v="0.1"/>
    <n v="178.71"/>
    <n v="1608.41"/>
    <x v="1"/>
    <x v="0"/>
    <n v="0.15"/>
    <n v="241.26"/>
  </r>
  <r>
    <s v="ORD2025004193"/>
    <x v="224"/>
    <s v="Customer 4121"/>
    <s v="CUST7982"/>
    <x v="4"/>
    <x v="11"/>
    <x v="0"/>
    <x v="1"/>
    <x v="7"/>
    <s v="Jacket Model-710"/>
    <s v="PROD6023"/>
    <n v="6"/>
    <n v="729.07"/>
    <n v="4374.42"/>
    <n v="0.2"/>
    <n v="874.88"/>
    <n v="3499.54"/>
    <x v="3"/>
    <x v="3"/>
    <n v="0.15"/>
    <n v="524.92999999999995"/>
  </r>
  <r>
    <s v="ORD2025004194"/>
    <x v="213"/>
    <s v="Customer 412"/>
    <s v="CUST8303"/>
    <x v="4"/>
    <x v="11"/>
    <x v="0"/>
    <x v="3"/>
    <x v="10"/>
    <s v="Perfume Model-636"/>
    <s v="PROD3412"/>
    <n v="8"/>
    <n v="967.79"/>
    <n v="7742.32"/>
    <n v="0.05"/>
    <n v="387.12"/>
    <n v="7355.2"/>
    <x v="2"/>
    <x v="2"/>
    <n v="0.15"/>
    <n v="1103.28"/>
  </r>
  <r>
    <s v="ORD2025004195"/>
    <x v="255"/>
    <s v="Customer 3071"/>
    <s v="CUST6130"/>
    <x v="3"/>
    <x v="8"/>
    <x v="1"/>
    <x v="3"/>
    <x v="9"/>
    <s v="Lipstick Model-110"/>
    <s v="PROD5747"/>
    <n v="6"/>
    <n v="727.88"/>
    <n v="4367.28"/>
    <n v="0"/>
    <n v="0"/>
    <n v="4367.28"/>
    <x v="1"/>
    <x v="2"/>
    <n v="0.3"/>
    <n v="1310.18"/>
  </r>
  <r>
    <s v="ORD2025004196"/>
    <x v="232"/>
    <s v="Customer 252"/>
    <s v="CUST2341"/>
    <x v="4"/>
    <x v="9"/>
    <x v="0"/>
    <x v="1"/>
    <x v="5"/>
    <s v="Shirt Model-744"/>
    <s v="PROD1645"/>
    <n v="2"/>
    <n v="820.46"/>
    <n v="1640.92"/>
    <n v="0.05"/>
    <n v="82.05"/>
    <n v="1558.87"/>
    <x v="2"/>
    <x v="0"/>
    <n v="0.3"/>
    <n v="467.66"/>
  </r>
  <r>
    <s v="ORD2025004197"/>
    <x v="85"/>
    <s v="Customer 316"/>
    <s v="CUST1811"/>
    <x v="3"/>
    <x v="5"/>
    <x v="0"/>
    <x v="2"/>
    <x v="4"/>
    <s v="Laptop Model-241"/>
    <s v="PROD3424"/>
    <n v="9"/>
    <n v="369.21"/>
    <n v="3322.89"/>
    <n v="0"/>
    <n v="0"/>
    <n v="3322.89"/>
    <x v="0"/>
    <x v="2"/>
    <n v="0.25"/>
    <n v="830.72"/>
  </r>
  <r>
    <s v="ORD2025004198"/>
    <x v="320"/>
    <s v="Customer 3447"/>
    <s v="CUST2196"/>
    <x v="1"/>
    <x v="1"/>
    <x v="0"/>
    <x v="1"/>
    <x v="7"/>
    <s v="Jacket Model-120"/>
    <s v="PROD2213"/>
    <n v="4"/>
    <n v="748.79"/>
    <n v="2995.16"/>
    <n v="0"/>
    <n v="0"/>
    <n v="2995.16"/>
    <x v="0"/>
    <x v="3"/>
    <n v="0.15"/>
    <n v="449.27"/>
  </r>
  <r>
    <s v="ORD2025004199"/>
    <x v="254"/>
    <s v="Customer 187"/>
    <s v="CUST7138"/>
    <x v="1"/>
    <x v="1"/>
    <x v="0"/>
    <x v="0"/>
    <x v="3"/>
    <s v="Sofa Model-789"/>
    <s v="PROD4526"/>
    <n v="1"/>
    <n v="201.91"/>
    <n v="201.91"/>
    <n v="0.05"/>
    <n v="10.1"/>
    <n v="191.81"/>
    <x v="1"/>
    <x v="2"/>
    <n v="0.25"/>
    <n v="47.95"/>
  </r>
  <r>
    <s v="ORD2025004200"/>
    <x v="176"/>
    <s v="Customer 4181"/>
    <s v="CUST5157"/>
    <x v="4"/>
    <x v="9"/>
    <x v="0"/>
    <x v="3"/>
    <x v="6"/>
    <s v="Face Cream Model-569"/>
    <s v="PROD3276"/>
    <n v="7"/>
    <n v="398.41"/>
    <n v="2788.87"/>
    <n v="0.1"/>
    <n v="278.89"/>
    <n v="2509.98"/>
    <x v="0"/>
    <x v="2"/>
    <n v="0.25"/>
    <n v="627.5"/>
  </r>
  <r>
    <s v="ORD2025004201"/>
    <x v="419"/>
    <s v="Customer 4869"/>
    <s v="CUST5505"/>
    <x v="2"/>
    <x v="12"/>
    <x v="0"/>
    <x v="0"/>
    <x v="0"/>
    <s v="Curtain Model-978"/>
    <s v="PROD7776"/>
    <n v="1"/>
    <n v="868.15"/>
    <n v="868.15"/>
    <n v="0.2"/>
    <n v="173.63"/>
    <n v="694.52"/>
    <x v="0"/>
    <x v="2"/>
    <n v="0.3"/>
    <n v="208.36"/>
  </r>
  <r>
    <s v="ORD2025004202"/>
    <x v="223"/>
    <s v="Customer 91"/>
    <s v="CUST1361"/>
    <x v="1"/>
    <x v="10"/>
    <x v="0"/>
    <x v="2"/>
    <x v="4"/>
    <s v="Laptop Model-320"/>
    <s v="PROD6177"/>
    <n v="7"/>
    <n v="483.14"/>
    <n v="3381.98"/>
    <n v="0.05"/>
    <n v="169.1"/>
    <n v="3212.88"/>
    <x v="0"/>
    <x v="3"/>
    <n v="0.3"/>
    <n v="963.86"/>
  </r>
  <r>
    <s v="ORD2025004203"/>
    <x v="331"/>
    <s v="Customer 1031"/>
    <s v="CUST4004"/>
    <x v="0"/>
    <x v="0"/>
    <x v="1"/>
    <x v="3"/>
    <x v="10"/>
    <s v="Perfume Model-595"/>
    <s v="PROD7789"/>
    <n v="2"/>
    <n v="533.51"/>
    <n v="1067.02"/>
    <n v="0.1"/>
    <n v="106.7"/>
    <n v="960.32"/>
    <x v="3"/>
    <x v="2"/>
    <n v="0.25"/>
    <n v="240.08"/>
  </r>
  <r>
    <s v="ORD2025004204"/>
    <x v="387"/>
    <s v="Customer 3890"/>
    <s v="CUST1672"/>
    <x v="3"/>
    <x v="5"/>
    <x v="0"/>
    <x v="1"/>
    <x v="1"/>
    <s v="Jeans Model-910"/>
    <s v="PROD4394"/>
    <n v="8"/>
    <n v="246.84"/>
    <n v="1974.72"/>
    <n v="0.1"/>
    <n v="197.47"/>
    <n v="1777.25"/>
    <x v="3"/>
    <x v="3"/>
    <n v="0.25"/>
    <n v="444.31"/>
  </r>
  <r>
    <s v="ORD2025004205"/>
    <x v="93"/>
    <s v="Customer 922"/>
    <s v="CUST3028"/>
    <x v="1"/>
    <x v="10"/>
    <x v="1"/>
    <x v="0"/>
    <x v="0"/>
    <s v="Curtain Model-990"/>
    <s v="PROD3091"/>
    <n v="8"/>
    <n v="835.13"/>
    <n v="6681.04"/>
    <n v="0"/>
    <n v="0"/>
    <n v="6681.04"/>
    <x v="3"/>
    <x v="0"/>
    <n v="0.25"/>
    <n v="1670.26"/>
  </r>
  <r>
    <s v="ORD2025004206"/>
    <x v="294"/>
    <s v="Customer 4824"/>
    <s v="CUST2012"/>
    <x v="0"/>
    <x v="13"/>
    <x v="0"/>
    <x v="1"/>
    <x v="7"/>
    <s v="Jacket Model-972"/>
    <s v="PROD9038"/>
    <n v="5"/>
    <n v="174.32"/>
    <n v="871.6"/>
    <n v="0"/>
    <n v="0"/>
    <n v="871.6"/>
    <x v="3"/>
    <x v="1"/>
    <n v="0.25"/>
    <n v="217.9"/>
  </r>
  <r>
    <s v="ORD2025004207"/>
    <x v="6"/>
    <s v="Customer 3776"/>
    <s v="CUST8671"/>
    <x v="1"/>
    <x v="10"/>
    <x v="1"/>
    <x v="2"/>
    <x v="4"/>
    <s v="Laptop Model-155"/>
    <s v="PROD4725"/>
    <n v="9"/>
    <n v="966.87"/>
    <n v="8701.83"/>
    <n v="0.1"/>
    <n v="870.18"/>
    <n v="7831.65"/>
    <x v="2"/>
    <x v="3"/>
    <n v="0.25"/>
    <n v="1957.91"/>
  </r>
  <r>
    <s v="ORD2025004208"/>
    <x v="64"/>
    <s v="Customer 195"/>
    <s v="CUST2604"/>
    <x v="3"/>
    <x v="5"/>
    <x v="0"/>
    <x v="2"/>
    <x v="8"/>
    <s v="Tablet Model-565"/>
    <s v="PROD7386"/>
    <n v="3"/>
    <n v="151.06"/>
    <n v="453.18"/>
    <n v="0"/>
    <n v="0"/>
    <n v="453.18"/>
    <x v="0"/>
    <x v="1"/>
    <n v="0.15"/>
    <n v="67.98"/>
  </r>
  <r>
    <s v="ORD2025004209"/>
    <x v="15"/>
    <s v="Customer 1888"/>
    <s v="CUST2738"/>
    <x v="4"/>
    <x v="11"/>
    <x v="1"/>
    <x v="3"/>
    <x v="6"/>
    <s v="Face Cream Model-698"/>
    <s v="PROD5974"/>
    <n v="9"/>
    <n v="459.02"/>
    <n v="4131.18"/>
    <n v="0"/>
    <n v="0"/>
    <n v="4131.18"/>
    <x v="0"/>
    <x v="3"/>
    <n v="0.3"/>
    <n v="1239.3499999999999"/>
  </r>
  <r>
    <s v="ORD2025004210"/>
    <x v="36"/>
    <s v="Customer 1247"/>
    <s v="CUST1132"/>
    <x v="3"/>
    <x v="5"/>
    <x v="1"/>
    <x v="2"/>
    <x v="8"/>
    <s v="Tablet Model-448"/>
    <s v="PROD3058"/>
    <n v="8"/>
    <n v="477.04"/>
    <n v="3816.32"/>
    <n v="0.1"/>
    <n v="381.63"/>
    <n v="3434.69"/>
    <x v="1"/>
    <x v="0"/>
    <n v="0.15"/>
    <n v="515.20000000000005"/>
  </r>
  <r>
    <s v="ORD2025004211"/>
    <x v="303"/>
    <s v="Customer 1318"/>
    <s v="CUST8133"/>
    <x v="2"/>
    <x v="12"/>
    <x v="1"/>
    <x v="1"/>
    <x v="7"/>
    <s v="Jacket Model-677"/>
    <s v="PROD8790"/>
    <n v="1"/>
    <n v="838.53"/>
    <n v="838.53"/>
    <n v="0.1"/>
    <n v="83.85"/>
    <n v="754.68"/>
    <x v="0"/>
    <x v="3"/>
    <n v="0.3"/>
    <n v="226.4"/>
  </r>
  <r>
    <s v="ORD2025004212"/>
    <x v="105"/>
    <s v="Customer 2082"/>
    <s v="CUST7475"/>
    <x v="0"/>
    <x v="13"/>
    <x v="1"/>
    <x v="1"/>
    <x v="1"/>
    <s v="Jeans Model-436"/>
    <s v="PROD6632"/>
    <n v="5"/>
    <n v="996.28"/>
    <n v="4981.3999999999996"/>
    <n v="0"/>
    <n v="0"/>
    <n v="4981.3999999999996"/>
    <x v="2"/>
    <x v="1"/>
    <n v="0.3"/>
    <n v="1494.42"/>
  </r>
  <r>
    <s v="ORD2025004213"/>
    <x v="139"/>
    <s v="Customer 4565"/>
    <s v="CUST3616"/>
    <x v="2"/>
    <x v="12"/>
    <x v="0"/>
    <x v="1"/>
    <x v="1"/>
    <s v="Jeans Model-581"/>
    <s v="PROD2947"/>
    <n v="4"/>
    <n v="925.92"/>
    <n v="3703.68"/>
    <n v="0.2"/>
    <n v="740.74"/>
    <n v="2962.94"/>
    <x v="2"/>
    <x v="3"/>
    <n v="0.25"/>
    <n v="740.74"/>
  </r>
  <r>
    <s v="ORD2025004214"/>
    <x v="127"/>
    <s v="Customer 2280"/>
    <s v="CUST1171"/>
    <x v="2"/>
    <x v="14"/>
    <x v="0"/>
    <x v="0"/>
    <x v="3"/>
    <s v="Sofa Model-183"/>
    <s v="PROD4206"/>
    <n v="4"/>
    <n v="199.97"/>
    <n v="799.88"/>
    <n v="0.1"/>
    <n v="79.989999999999995"/>
    <n v="719.89"/>
    <x v="2"/>
    <x v="1"/>
    <n v="0.3"/>
    <n v="215.97"/>
  </r>
  <r>
    <s v="ORD2025004215"/>
    <x v="295"/>
    <s v="Customer 2475"/>
    <s v="CUST4278"/>
    <x v="2"/>
    <x v="12"/>
    <x v="1"/>
    <x v="2"/>
    <x v="8"/>
    <s v="Tablet Model-879"/>
    <s v="PROD2660"/>
    <n v="10"/>
    <n v="766.52"/>
    <n v="7665.2"/>
    <n v="0.2"/>
    <n v="1533.04"/>
    <n v="6132.16"/>
    <x v="3"/>
    <x v="2"/>
    <n v="0.25"/>
    <n v="1533.04"/>
  </r>
  <r>
    <s v="ORD2025004216"/>
    <x v="373"/>
    <s v="Customer 4783"/>
    <s v="CUST4016"/>
    <x v="3"/>
    <x v="8"/>
    <x v="1"/>
    <x v="0"/>
    <x v="3"/>
    <s v="Sofa Model-246"/>
    <s v="PROD3026"/>
    <n v="7"/>
    <n v="551.29"/>
    <n v="3859.03"/>
    <n v="0.2"/>
    <n v="771.81"/>
    <n v="3087.22"/>
    <x v="1"/>
    <x v="1"/>
    <n v="0.15"/>
    <n v="463.08"/>
  </r>
  <r>
    <s v="ORD2025004217"/>
    <x v="219"/>
    <s v="Customer 1709"/>
    <s v="CUST9917"/>
    <x v="3"/>
    <x v="3"/>
    <x v="1"/>
    <x v="3"/>
    <x v="9"/>
    <s v="Lipstick Model-654"/>
    <s v="PROD5746"/>
    <n v="10"/>
    <n v="319.08"/>
    <n v="3190.8"/>
    <n v="0.05"/>
    <n v="159.54"/>
    <n v="3031.26"/>
    <x v="0"/>
    <x v="1"/>
    <n v="0.3"/>
    <n v="909.38"/>
  </r>
  <r>
    <s v="ORD2025004218"/>
    <x v="76"/>
    <s v="Customer 1968"/>
    <s v="CUST7782"/>
    <x v="0"/>
    <x v="0"/>
    <x v="0"/>
    <x v="2"/>
    <x v="11"/>
    <s v="Mobile Model-943"/>
    <s v="PROD3238"/>
    <n v="10"/>
    <n v="571.52"/>
    <n v="5715.2"/>
    <n v="0"/>
    <n v="0"/>
    <n v="5715.2"/>
    <x v="1"/>
    <x v="0"/>
    <n v="0.25"/>
    <n v="1428.8"/>
  </r>
  <r>
    <s v="ORD2025004219"/>
    <x v="121"/>
    <s v="Customer 1491"/>
    <s v="CUST8204"/>
    <x v="0"/>
    <x v="13"/>
    <x v="1"/>
    <x v="0"/>
    <x v="2"/>
    <s v="Lamp Model-912"/>
    <s v="PROD6781"/>
    <n v="10"/>
    <n v="906.52"/>
    <n v="9065.2000000000007"/>
    <n v="0.2"/>
    <n v="1813.04"/>
    <n v="7252.16"/>
    <x v="3"/>
    <x v="1"/>
    <n v="0.3"/>
    <n v="2175.65"/>
  </r>
  <r>
    <s v="ORD2025004220"/>
    <x v="148"/>
    <s v="Customer 2041"/>
    <s v="CUST5652"/>
    <x v="0"/>
    <x v="0"/>
    <x v="1"/>
    <x v="1"/>
    <x v="1"/>
    <s v="Jeans Model-719"/>
    <s v="PROD2526"/>
    <n v="6"/>
    <n v="576.51"/>
    <n v="3459.06"/>
    <n v="0"/>
    <n v="0"/>
    <n v="3459.06"/>
    <x v="1"/>
    <x v="0"/>
    <n v="0.15"/>
    <n v="518.86"/>
  </r>
  <r>
    <s v="ORD2025004221"/>
    <x v="193"/>
    <s v="Customer 2356"/>
    <s v="CUST6204"/>
    <x v="1"/>
    <x v="4"/>
    <x v="0"/>
    <x v="2"/>
    <x v="4"/>
    <s v="Laptop Model-758"/>
    <s v="PROD1252"/>
    <n v="2"/>
    <n v="901.29"/>
    <n v="1802.58"/>
    <n v="0.05"/>
    <n v="90.13"/>
    <n v="1712.45"/>
    <x v="1"/>
    <x v="0"/>
    <n v="0.25"/>
    <n v="428.11"/>
  </r>
  <r>
    <s v="ORD2025004222"/>
    <x v="114"/>
    <s v="Customer 1944"/>
    <s v="CUST7351"/>
    <x v="4"/>
    <x v="11"/>
    <x v="1"/>
    <x v="1"/>
    <x v="1"/>
    <s v="Jeans Model-663"/>
    <s v="PROD7770"/>
    <n v="6"/>
    <n v="860.59"/>
    <n v="5163.54"/>
    <n v="0.05"/>
    <n v="258.18"/>
    <n v="4905.3599999999997"/>
    <x v="2"/>
    <x v="2"/>
    <n v="0.3"/>
    <n v="1471.61"/>
  </r>
  <r>
    <s v="ORD2025004223"/>
    <x v="23"/>
    <s v="Customer 32"/>
    <s v="CUST3056"/>
    <x v="2"/>
    <x v="12"/>
    <x v="1"/>
    <x v="2"/>
    <x v="11"/>
    <s v="Mobile Model-884"/>
    <s v="PROD8363"/>
    <n v="6"/>
    <n v="315.57"/>
    <n v="1893.42"/>
    <n v="0.2"/>
    <n v="378.68"/>
    <n v="1514.74"/>
    <x v="1"/>
    <x v="1"/>
    <n v="0.25"/>
    <n v="378.69"/>
  </r>
  <r>
    <s v="ORD2025004224"/>
    <x v="356"/>
    <s v="Customer 4540"/>
    <s v="CUST2339"/>
    <x v="3"/>
    <x v="8"/>
    <x v="1"/>
    <x v="1"/>
    <x v="5"/>
    <s v="Shirt Model-561"/>
    <s v="PROD9292"/>
    <n v="4"/>
    <n v="782.59"/>
    <n v="3130.36"/>
    <n v="0.1"/>
    <n v="313.04000000000002"/>
    <n v="2817.32"/>
    <x v="0"/>
    <x v="0"/>
    <n v="0.15"/>
    <n v="422.6"/>
  </r>
  <r>
    <s v="ORD2025004225"/>
    <x v="282"/>
    <s v="Customer 36"/>
    <s v="CUST5527"/>
    <x v="2"/>
    <x v="2"/>
    <x v="0"/>
    <x v="2"/>
    <x v="8"/>
    <s v="Tablet Model-448"/>
    <s v="PROD8325"/>
    <n v="8"/>
    <n v="428.7"/>
    <n v="3429.6"/>
    <n v="0.05"/>
    <n v="171.48"/>
    <n v="3258.12"/>
    <x v="0"/>
    <x v="2"/>
    <n v="0.15"/>
    <n v="488.72"/>
  </r>
  <r>
    <s v="ORD2025004226"/>
    <x v="59"/>
    <s v="Customer 743"/>
    <s v="CUST2010"/>
    <x v="1"/>
    <x v="10"/>
    <x v="1"/>
    <x v="3"/>
    <x v="9"/>
    <s v="Lipstick Model-571"/>
    <s v="PROD5092"/>
    <n v="8"/>
    <n v="597.36"/>
    <n v="4778.88"/>
    <n v="0.05"/>
    <n v="238.94"/>
    <n v="4539.9399999999996"/>
    <x v="3"/>
    <x v="2"/>
    <n v="0.3"/>
    <n v="1361.98"/>
  </r>
  <r>
    <s v="ORD2025004227"/>
    <x v="391"/>
    <s v="Customer 2012"/>
    <s v="CUST7961"/>
    <x v="2"/>
    <x v="14"/>
    <x v="0"/>
    <x v="3"/>
    <x v="9"/>
    <s v="Lipstick Model-235"/>
    <s v="PROD8537"/>
    <n v="7"/>
    <n v="439.86"/>
    <n v="3079.02"/>
    <n v="0.1"/>
    <n v="307.89999999999998"/>
    <n v="2771.12"/>
    <x v="1"/>
    <x v="3"/>
    <n v="0.3"/>
    <n v="831.34"/>
  </r>
  <r>
    <s v="ORD2025004228"/>
    <x v="61"/>
    <s v="Customer 2949"/>
    <s v="CUST9809"/>
    <x v="4"/>
    <x v="7"/>
    <x v="1"/>
    <x v="2"/>
    <x v="8"/>
    <s v="Tablet Model-402"/>
    <s v="PROD6849"/>
    <n v="3"/>
    <n v="938.26"/>
    <n v="2814.78"/>
    <n v="0"/>
    <n v="0"/>
    <n v="2814.78"/>
    <x v="2"/>
    <x v="3"/>
    <n v="0.3"/>
    <n v="844.43"/>
  </r>
  <r>
    <s v="ORD2025004229"/>
    <x v="178"/>
    <s v="Customer 786"/>
    <s v="CUST8643"/>
    <x v="3"/>
    <x v="5"/>
    <x v="0"/>
    <x v="1"/>
    <x v="5"/>
    <s v="Shirt Model-620"/>
    <s v="PROD6097"/>
    <n v="3"/>
    <n v="472.68"/>
    <n v="1418.04"/>
    <n v="0.05"/>
    <n v="70.900000000000006"/>
    <n v="1347.14"/>
    <x v="0"/>
    <x v="3"/>
    <n v="0.15"/>
    <n v="202.07"/>
  </r>
  <r>
    <s v="ORD2025004230"/>
    <x v="232"/>
    <s v="Customer 1107"/>
    <s v="CUST7894"/>
    <x v="0"/>
    <x v="0"/>
    <x v="1"/>
    <x v="1"/>
    <x v="5"/>
    <s v="Shirt Model-184"/>
    <s v="PROD5322"/>
    <n v="9"/>
    <n v="822.36"/>
    <n v="7401.24"/>
    <n v="0.2"/>
    <n v="1480.25"/>
    <n v="5920.99"/>
    <x v="0"/>
    <x v="3"/>
    <n v="0.25"/>
    <n v="1480.25"/>
  </r>
  <r>
    <s v="ORD2025004231"/>
    <x v="194"/>
    <s v="Customer 589"/>
    <s v="CUST5192"/>
    <x v="1"/>
    <x v="10"/>
    <x v="1"/>
    <x v="2"/>
    <x v="8"/>
    <s v="Tablet Model-847"/>
    <s v="PROD2419"/>
    <n v="5"/>
    <n v="658.3"/>
    <n v="3291.5"/>
    <n v="0.05"/>
    <n v="164.58"/>
    <n v="3126.92"/>
    <x v="0"/>
    <x v="0"/>
    <n v="0.3"/>
    <n v="938.08"/>
  </r>
  <r>
    <s v="ORD2025004232"/>
    <x v="178"/>
    <s v="Customer 2879"/>
    <s v="CUST7784"/>
    <x v="0"/>
    <x v="6"/>
    <x v="0"/>
    <x v="3"/>
    <x v="9"/>
    <s v="Lipstick Model-269"/>
    <s v="PROD2526"/>
    <n v="4"/>
    <n v="826"/>
    <n v="3304"/>
    <n v="0.2"/>
    <n v="660.8"/>
    <n v="2643.2"/>
    <x v="3"/>
    <x v="1"/>
    <n v="0.15"/>
    <n v="396.48"/>
  </r>
  <r>
    <s v="ORD2025004233"/>
    <x v="262"/>
    <s v="Customer 4755"/>
    <s v="CUST6090"/>
    <x v="0"/>
    <x v="0"/>
    <x v="0"/>
    <x v="1"/>
    <x v="5"/>
    <s v="Shirt Model-916"/>
    <s v="PROD5551"/>
    <n v="9"/>
    <n v="837.35"/>
    <n v="7536.15"/>
    <n v="0"/>
    <n v="0"/>
    <n v="7536.15"/>
    <x v="3"/>
    <x v="1"/>
    <n v="0.15"/>
    <n v="1130.42"/>
  </r>
  <r>
    <s v="ORD2025004234"/>
    <x v="211"/>
    <s v="Customer 3986"/>
    <s v="CUST4028"/>
    <x v="1"/>
    <x v="10"/>
    <x v="0"/>
    <x v="1"/>
    <x v="5"/>
    <s v="Shirt Model-963"/>
    <s v="PROD9579"/>
    <n v="9"/>
    <n v="558.1"/>
    <n v="5022.8999999999996"/>
    <n v="0.1"/>
    <n v="502.29"/>
    <n v="4520.6099999999997"/>
    <x v="2"/>
    <x v="2"/>
    <n v="0.3"/>
    <n v="1356.18"/>
  </r>
  <r>
    <s v="ORD2025004235"/>
    <x v="255"/>
    <s v="Customer 2693"/>
    <s v="CUST1169"/>
    <x v="4"/>
    <x v="9"/>
    <x v="0"/>
    <x v="0"/>
    <x v="3"/>
    <s v="Sofa Model-410"/>
    <s v="PROD5012"/>
    <n v="7"/>
    <n v="712.38"/>
    <n v="4986.66"/>
    <n v="0.2"/>
    <n v="997.33"/>
    <n v="3989.33"/>
    <x v="2"/>
    <x v="2"/>
    <n v="0.25"/>
    <n v="997.33"/>
  </r>
  <r>
    <s v="ORD2025004236"/>
    <x v="281"/>
    <s v="Customer 3258"/>
    <s v="CUST7059"/>
    <x v="3"/>
    <x v="5"/>
    <x v="0"/>
    <x v="0"/>
    <x v="3"/>
    <s v="Sofa Model-912"/>
    <s v="PROD6556"/>
    <n v="5"/>
    <n v="189.55"/>
    <n v="947.75"/>
    <n v="0.05"/>
    <n v="47.39"/>
    <n v="900.36"/>
    <x v="2"/>
    <x v="1"/>
    <n v="0.15"/>
    <n v="135.05000000000001"/>
  </r>
  <r>
    <s v="ORD2025004237"/>
    <x v="182"/>
    <s v="Customer 2507"/>
    <s v="CUST1261"/>
    <x v="2"/>
    <x v="2"/>
    <x v="1"/>
    <x v="1"/>
    <x v="7"/>
    <s v="Jacket Model-479"/>
    <s v="PROD1508"/>
    <n v="3"/>
    <n v="915.29"/>
    <n v="2745.87"/>
    <n v="0"/>
    <n v="0"/>
    <n v="2745.87"/>
    <x v="1"/>
    <x v="1"/>
    <n v="0.25"/>
    <n v="686.47"/>
  </r>
  <r>
    <s v="ORD2025004238"/>
    <x v="91"/>
    <s v="Customer 4967"/>
    <s v="CUST3500"/>
    <x v="4"/>
    <x v="7"/>
    <x v="1"/>
    <x v="0"/>
    <x v="0"/>
    <s v="Curtain Model-109"/>
    <s v="PROD1157"/>
    <n v="3"/>
    <n v="459.85"/>
    <n v="1379.55"/>
    <n v="0.05"/>
    <n v="68.98"/>
    <n v="1310.57"/>
    <x v="3"/>
    <x v="1"/>
    <n v="0.3"/>
    <n v="393.17"/>
  </r>
  <r>
    <s v="ORD2025004239"/>
    <x v="9"/>
    <s v="Customer 3945"/>
    <s v="CUST1750"/>
    <x v="2"/>
    <x v="2"/>
    <x v="0"/>
    <x v="1"/>
    <x v="5"/>
    <s v="Shirt Model-544"/>
    <s v="PROD8857"/>
    <n v="10"/>
    <n v="511.89"/>
    <n v="5118.8999999999996"/>
    <n v="0.05"/>
    <n v="255.94"/>
    <n v="4862.96"/>
    <x v="1"/>
    <x v="0"/>
    <n v="0.15"/>
    <n v="729.44"/>
  </r>
  <r>
    <s v="ORD2025004240"/>
    <x v="84"/>
    <s v="Customer 2369"/>
    <s v="CUST3015"/>
    <x v="4"/>
    <x v="9"/>
    <x v="0"/>
    <x v="0"/>
    <x v="2"/>
    <s v="Lamp Model-670"/>
    <s v="PROD3079"/>
    <n v="7"/>
    <n v="104.17"/>
    <n v="729.19"/>
    <n v="0.1"/>
    <n v="72.92"/>
    <n v="656.27"/>
    <x v="0"/>
    <x v="2"/>
    <n v="0.3"/>
    <n v="196.88"/>
  </r>
  <r>
    <s v="ORD2025004241"/>
    <x v="167"/>
    <s v="Customer 1791"/>
    <s v="CUST9912"/>
    <x v="1"/>
    <x v="4"/>
    <x v="1"/>
    <x v="2"/>
    <x v="8"/>
    <s v="Tablet Model-756"/>
    <s v="PROD7810"/>
    <n v="1"/>
    <n v="641.52"/>
    <n v="641.52"/>
    <n v="0.1"/>
    <n v="64.150000000000006"/>
    <n v="577.37"/>
    <x v="3"/>
    <x v="1"/>
    <n v="0.3"/>
    <n v="173.21"/>
  </r>
  <r>
    <s v="ORD2025004242"/>
    <x v="76"/>
    <s v="Customer 2258"/>
    <s v="CUST6186"/>
    <x v="3"/>
    <x v="8"/>
    <x v="0"/>
    <x v="0"/>
    <x v="3"/>
    <s v="Sofa Model-999"/>
    <s v="PROD1320"/>
    <n v="6"/>
    <n v="361.4"/>
    <n v="2168.4"/>
    <n v="0.2"/>
    <n v="433.68"/>
    <n v="1734.72"/>
    <x v="2"/>
    <x v="0"/>
    <n v="0.15"/>
    <n v="260.20999999999998"/>
  </r>
  <r>
    <s v="ORD2025004243"/>
    <x v="353"/>
    <s v="Customer 4341"/>
    <s v="CUST6422"/>
    <x v="4"/>
    <x v="7"/>
    <x v="0"/>
    <x v="2"/>
    <x v="11"/>
    <s v="Mobile Model-661"/>
    <s v="PROD3645"/>
    <n v="9"/>
    <n v="560.19000000000005"/>
    <n v="5041.71"/>
    <n v="0"/>
    <n v="0"/>
    <n v="5041.71"/>
    <x v="3"/>
    <x v="0"/>
    <n v="0.25"/>
    <n v="1260.43"/>
  </r>
  <r>
    <s v="ORD2025004244"/>
    <x v="75"/>
    <s v="Customer 3156"/>
    <s v="CUST1256"/>
    <x v="2"/>
    <x v="2"/>
    <x v="0"/>
    <x v="3"/>
    <x v="10"/>
    <s v="Perfume Model-620"/>
    <s v="PROD8721"/>
    <n v="8"/>
    <n v="856.5"/>
    <n v="6852"/>
    <n v="0.1"/>
    <n v="685.2"/>
    <n v="6166.8"/>
    <x v="2"/>
    <x v="3"/>
    <n v="0.3"/>
    <n v="1850.04"/>
  </r>
  <r>
    <s v="ORD2025004245"/>
    <x v="229"/>
    <s v="Customer 470"/>
    <s v="CUST2037"/>
    <x v="3"/>
    <x v="8"/>
    <x v="1"/>
    <x v="3"/>
    <x v="9"/>
    <s v="Lipstick Model-611"/>
    <s v="PROD1359"/>
    <n v="7"/>
    <n v="728.55"/>
    <n v="5099.8500000000004"/>
    <n v="0.05"/>
    <n v="254.99"/>
    <n v="4844.8599999999997"/>
    <x v="2"/>
    <x v="1"/>
    <n v="0.3"/>
    <n v="1453.46"/>
  </r>
  <r>
    <s v="ORD2025004246"/>
    <x v="390"/>
    <s v="Customer 4779"/>
    <s v="CUST4898"/>
    <x v="2"/>
    <x v="2"/>
    <x v="1"/>
    <x v="3"/>
    <x v="6"/>
    <s v="Face Cream Model-759"/>
    <s v="PROD1977"/>
    <n v="9"/>
    <n v="907.62"/>
    <n v="8168.58"/>
    <n v="0.05"/>
    <n v="408.43"/>
    <n v="7760.15"/>
    <x v="2"/>
    <x v="1"/>
    <n v="0.3"/>
    <n v="2328.04"/>
  </r>
  <r>
    <s v="ORD2025004247"/>
    <x v="144"/>
    <s v="Customer 3418"/>
    <s v="CUST5269"/>
    <x v="4"/>
    <x v="9"/>
    <x v="0"/>
    <x v="3"/>
    <x v="9"/>
    <s v="Lipstick Model-918"/>
    <s v="PROD4971"/>
    <n v="5"/>
    <n v="270.01"/>
    <n v="1350.05"/>
    <n v="0.2"/>
    <n v="270.01"/>
    <n v="1080.04"/>
    <x v="1"/>
    <x v="1"/>
    <n v="0.15"/>
    <n v="162.01"/>
  </r>
  <r>
    <s v="ORD2025004248"/>
    <x v="2"/>
    <s v="Customer 3517"/>
    <s v="CUST1726"/>
    <x v="0"/>
    <x v="6"/>
    <x v="1"/>
    <x v="1"/>
    <x v="5"/>
    <s v="Shirt Model-517"/>
    <s v="PROD2836"/>
    <n v="3"/>
    <n v="892.74"/>
    <n v="2678.22"/>
    <n v="0"/>
    <n v="0"/>
    <n v="2678.22"/>
    <x v="3"/>
    <x v="0"/>
    <n v="0.15"/>
    <n v="401.73"/>
  </r>
  <r>
    <s v="ORD2025004249"/>
    <x v="440"/>
    <s v="Customer 1788"/>
    <s v="CUST2334"/>
    <x v="2"/>
    <x v="2"/>
    <x v="1"/>
    <x v="2"/>
    <x v="8"/>
    <s v="Tablet Model-814"/>
    <s v="PROD1112"/>
    <n v="5"/>
    <n v="344.64"/>
    <n v="1723.2"/>
    <n v="0"/>
    <n v="0"/>
    <n v="1723.2"/>
    <x v="2"/>
    <x v="3"/>
    <n v="0.25"/>
    <n v="430.8"/>
  </r>
  <r>
    <s v="ORD2025004250"/>
    <x v="433"/>
    <s v="Customer 2820"/>
    <s v="CUST9249"/>
    <x v="4"/>
    <x v="7"/>
    <x v="1"/>
    <x v="1"/>
    <x v="7"/>
    <s v="Jacket Model-648"/>
    <s v="PROD4611"/>
    <n v="9"/>
    <n v="211.34"/>
    <n v="1902.06"/>
    <n v="0.1"/>
    <n v="190.21"/>
    <n v="1711.85"/>
    <x v="2"/>
    <x v="2"/>
    <n v="0.15"/>
    <n v="256.77999999999997"/>
  </r>
  <r>
    <s v="ORD2025004251"/>
    <x v="253"/>
    <s v="Customer 3641"/>
    <s v="CUST8339"/>
    <x v="2"/>
    <x v="14"/>
    <x v="1"/>
    <x v="2"/>
    <x v="11"/>
    <s v="Mobile Model-895"/>
    <s v="PROD3115"/>
    <n v="8"/>
    <n v="713.07"/>
    <n v="5704.56"/>
    <n v="0.1"/>
    <n v="570.46"/>
    <n v="5134.1000000000004"/>
    <x v="0"/>
    <x v="0"/>
    <n v="0.25"/>
    <n v="1283.53"/>
  </r>
  <r>
    <s v="ORD2025004252"/>
    <x v="190"/>
    <s v="Customer 4791"/>
    <s v="CUST8332"/>
    <x v="1"/>
    <x v="1"/>
    <x v="0"/>
    <x v="0"/>
    <x v="3"/>
    <s v="Sofa Model-768"/>
    <s v="PROD7443"/>
    <n v="4"/>
    <n v="646.09"/>
    <n v="2584.36"/>
    <n v="0.1"/>
    <n v="258.44"/>
    <n v="2325.92"/>
    <x v="2"/>
    <x v="0"/>
    <n v="0.3"/>
    <n v="697.78"/>
  </r>
  <r>
    <s v="ORD2025004253"/>
    <x v="127"/>
    <s v="Customer 4893"/>
    <s v="CUST8023"/>
    <x v="0"/>
    <x v="6"/>
    <x v="1"/>
    <x v="0"/>
    <x v="3"/>
    <s v="Sofa Model-755"/>
    <s v="PROD4656"/>
    <n v="5"/>
    <n v="133.47999999999999"/>
    <n v="667.4"/>
    <n v="0.05"/>
    <n v="33.369999999999997"/>
    <n v="634.03"/>
    <x v="2"/>
    <x v="0"/>
    <n v="0.3"/>
    <n v="190.21"/>
  </r>
  <r>
    <s v="ORD2025004254"/>
    <x v="220"/>
    <s v="Customer 854"/>
    <s v="CUST5630"/>
    <x v="4"/>
    <x v="9"/>
    <x v="0"/>
    <x v="0"/>
    <x v="2"/>
    <s v="Lamp Model-192"/>
    <s v="PROD9105"/>
    <n v="5"/>
    <n v="923.96"/>
    <n v="4619.8"/>
    <n v="0.1"/>
    <n v="461.98"/>
    <n v="4157.82"/>
    <x v="3"/>
    <x v="3"/>
    <n v="0.3"/>
    <n v="1247.3499999999999"/>
  </r>
  <r>
    <s v="ORD2025004255"/>
    <x v="331"/>
    <s v="Customer 1436"/>
    <s v="CUST6879"/>
    <x v="4"/>
    <x v="9"/>
    <x v="1"/>
    <x v="3"/>
    <x v="9"/>
    <s v="Lipstick Model-109"/>
    <s v="PROD1754"/>
    <n v="8"/>
    <n v="852.56"/>
    <n v="6820.48"/>
    <n v="0.2"/>
    <n v="1364.1"/>
    <n v="5456.38"/>
    <x v="3"/>
    <x v="0"/>
    <n v="0.25"/>
    <n v="1364.1"/>
  </r>
  <r>
    <s v="ORD2025004256"/>
    <x v="120"/>
    <s v="Customer 1813"/>
    <s v="CUST8790"/>
    <x v="1"/>
    <x v="4"/>
    <x v="1"/>
    <x v="0"/>
    <x v="3"/>
    <s v="Sofa Model-622"/>
    <s v="PROD3321"/>
    <n v="7"/>
    <n v="338.69"/>
    <n v="2370.83"/>
    <n v="0.2"/>
    <n v="474.17"/>
    <n v="1896.66"/>
    <x v="0"/>
    <x v="0"/>
    <n v="0.15"/>
    <n v="284.5"/>
  </r>
  <r>
    <s v="ORD2025004257"/>
    <x v="383"/>
    <s v="Customer 3024"/>
    <s v="CUST9507"/>
    <x v="3"/>
    <x v="8"/>
    <x v="1"/>
    <x v="1"/>
    <x v="1"/>
    <s v="Jeans Model-672"/>
    <s v="PROD5835"/>
    <n v="2"/>
    <n v="924.44"/>
    <n v="1848.88"/>
    <n v="0.1"/>
    <n v="184.89"/>
    <n v="1663.99"/>
    <x v="2"/>
    <x v="1"/>
    <n v="0.25"/>
    <n v="416"/>
  </r>
  <r>
    <s v="ORD2025004258"/>
    <x v="124"/>
    <s v="Customer 4669"/>
    <s v="CUST7586"/>
    <x v="2"/>
    <x v="2"/>
    <x v="0"/>
    <x v="2"/>
    <x v="4"/>
    <s v="Laptop Model-898"/>
    <s v="PROD2817"/>
    <n v="4"/>
    <n v="835.27"/>
    <n v="3341.08"/>
    <n v="0.2"/>
    <n v="668.22"/>
    <n v="2672.86"/>
    <x v="1"/>
    <x v="3"/>
    <n v="0.15"/>
    <n v="400.93"/>
  </r>
  <r>
    <s v="ORD2025004259"/>
    <x v="399"/>
    <s v="Customer 466"/>
    <s v="CUST8567"/>
    <x v="1"/>
    <x v="4"/>
    <x v="1"/>
    <x v="1"/>
    <x v="5"/>
    <s v="Shirt Model-681"/>
    <s v="PROD1276"/>
    <n v="10"/>
    <n v="120.18"/>
    <n v="1201.8"/>
    <n v="0.05"/>
    <n v="60.09"/>
    <n v="1141.71"/>
    <x v="3"/>
    <x v="3"/>
    <n v="0.3"/>
    <n v="342.51"/>
  </r>
  <r>
    <s v="ORD2025004260"/>
    <x v="87"/>
    <s v="Customer 4031"/>
    <s v="CUST3770"/>
    <x v="4"/>
    <x v="7"/>
    <x v="0"/>
    <x v="3"/>
    <x v="10"/>
    <s v="Perfume Model-962"/>
    <s v="PROD8198"/>
    <n v="10"/>
    <n v="289.99"/>
    <n v="2899.9"/>
    <n v="0.1"/>
    <n v="289.99"/>
    <n v="2609.91"/>
    <x v="0"/>
    <x v="2"/>
    <n v="0.25"/>
    <n v="652.48"/>
  </r>
  <r>
    <s v="ORD2025004261"/>
    <x v="256"/>
    <s v="Customer 3955"/>
    <s v="CUST6365"/>
    <x v="1"/>
    <x v="10"/>
    <x v="0"/>
    <x v="0"/>
    <x v="3"/>
    <s v="Sofa Model-911"/>
    <s v="PROD4728"/>
    <n v="5"/>
    <n v="384.46"/>
    <n v="1922.3"/>
    <n v="0.1"/>
    <n v="192.23"/>
    <n v="1730.07"/>
    <x v="0"/>
    <x v="3"/>
    <n v="0.25"/>
    <n v="432.52"/>
  </r>
  <r>
    <s v="ORD2025004262"/>
    <x v="34"/>
    <s v="Customer 3263"/>
    <s v="CUST3138"/>
    <x v="2"/>
    <x v="14"/>
    <x v="0"/>
    <x v="3"/>
    <x v="10"/>
    <s v="Perfume Model-504"/>
    <s v="PROD4791"/>
    <n v="3"/>
    <n v="984.85"/>
    <n v="2954.55"/>
    <n v="0.05"/>
    <n v="147.72999999999999"/>
    <n v="2806.82"/>
    <x v="0"/>
    <x v="1"/>
    <n v="0.3"/>
    <n v="842.05"/>
  </r>
  <r>
    <s v="ORD2025004263"/>
    <x v="225"/>
    <s v="Customer 2408"/>
    <s v="CUST7273"/>
    <x v="0"/>
    <x v="13"/>
    <x v="1"/>
    <x v="3"/>
    <x v="6"/>
    <s v="Face Cream Model-805"/>
    <s v="PROD6462"/>
    <n v="6"/>
    <n v="260.22000000000003"/>
    <n v="1561.32"/>
    <n v="0.2"/>
    <n v="312.26"/>
    <n v="1249.06"/>
    <x v="2"/>
    <x v="3"/>
    <n v="0.3"/>
    <n v="374.72"/>
  </r>
  <r>
    <s v="ORD2025004264"/>
    <x v="319"/>
    <s v="Customer 1111"/>
    <s v="CUST7094"/>
    <x v="4"/>
    <x v="11"/>
    <x v="0"/>
    <x v="2"/>
    <x v="11"/>
    <s v="Mobile Model-717"/>
    <s v="PROD9175"/>
    <n v="9"/>
    <n v="172.68"/>
    <n v="1554.12"/>
    <n v="0.1"/>
    <n v="155.41"/>
    <n v="1398.71"/>
    <x v="1"/>
    <x v="1"/>
    <n v="0.25"/>
    <n v="349.68"/>
  </r>
  <r>
    <s v="ORD2025004265"/>
    <x v="204"/>
    <s v="Customer 3443"/>
    <s v="CUST1482"/>
    <x v="1"/>
    <x v="4"/>
    <x v="1"/>
    <x v="0"/>
    <x v="3"/>
    <s v="Sofa Model-775"/>
    <s v="PROD1613"/>
    <n v="4"/>
    <n v="763.76"/>
    <n v="3055.04"/>
    <n v="0.2"/>
    <n v="611.01"/>
    <n v="2444.0300000000002"/>
    <x v="0"/>
    <x v="1"/>
    <n v="0.3"/>
    <n v="733.21"/>
  </r>
  <r>
    <s v="ORD2025004266"/>
    <x v="407"/>
    <s v="Customer 1002"/>
    <s v="CUST5090"/>
    <x v="2"/>
    <x v="14"/>
    <x v="1"/>
    <x v="2"/>
    <x v="11"/>
    <s v="Mobile Model-803"/>
    <s v="PROD3044"/>
    <n v="5"/>
    <n v="120.59"/>
    <n v="602.95000000000005"/>
    <n v="0.05"/>
    <n v="30.15"/>
    <n v="572.79999999999995"/>
    <x v="1"/>
    <x v="2"/>
    <n v="0.25"/>
    <n v="143.19999999999999"/>
  </r>
  <r>
    <s v="ORD2025004267"/>
    <x v="415"/>
    <s v="Customer 1558"/>
    <s v="CUST1902"/>
    <x v="3"/>
    <x v="5"/>
    <x v="0"/>
    <x v="0"/>
    <x v="0"/>
    <s v="Curtain Model-647"/>
    <s v="PROD5568"/>
    <n v="3"/>
    <n v="262.07"/>
    <n v="786.21"/>
    <n v="0.2"/>
    <n v="157.24"/>
    <n v="628.97"/>
    <x v="3"/>
    <x v="2"/>
    <n v="0.15"/>
    <n v="94.35"/>
  </r>
  <r>
    <s v="ORD2025004268"/>
    <x v="242"/>
    <s v="Customer 3961"/>
    <s v="CUST2243"/>
    <x v="0"/>
    <x v="13"/>
    <x v="1"/>
    <x v="0"/>
    <x v="2"/>
    <s v="Lamp Model-985"/>
    <s v="PROD2524"/>
    <n v="2"/>
    <n v="630.62"/>
    <n v="1261.24"/>
    <n v="0"/>
    <n v="0"/>
    <n v="1261.24"/>
    <x v="2"/>
    <x v="2"/>
    <n v="0.3"/>
    <n v="378.37"/>
  </r>
  <r>
    <s v="ORD2025004269"/>
    <x v="218"/>
    <s v="Customer 2091"/>
    <s v="CUST1757"/>
    <x v="2"/>
    <x v="12"/>
    <x v="1"/>
    <x v="2"/>
    <x v="11"/>
    <s v="Mobile Model-507"/>
    <s v="PROD1283"/>
    <n v="7"/>
    <n v="890.78"/>
    <n v="6235.46"/>
    <n v="0.1"/>
    <n v="623.54999999999995"/>
    <n v="5611.91"/>
    <x v="0"/>
    <x v="0"/>
    <n v="0.25"/>
    <n v="1402.98"/>
  </r>
  <r>
    <s v="ORD2025004270"/>
    <x v="110"/>
    <s v="Customer 4176"/>
    <s v="CUST2540"/>
    <x v="2"/>
    <x v="12"/>
    <x v="0"/>
    <x v="2"/>
    <x v="11"/>
    <s v="Mobile Model-591"/>
    <s v="PROD2519"/>
    <n v="7"/>
    <n v="125.24"/>
    <n v="876.68"/>
    <n v="0.2"/>
    <n v="175.34"/>
    <n v="701.34"/>
    <x v="3"/>
    <x v="1"/>
    <n v="0.25"/>
    <n v="175.34"/>
  </r>
  <r>
    <s v="ORD2025004271"/>
    <x v="45"/>
    <s v="Customer 1134"/>
    <s v="CUST4806"/>
    <x v="4"/>
    <x v="11"/>
    <x v="1"/>
    <x v="0"/>
    <x v="3"/>
    <s v="Sofa Model-978"/>
    <s v="PROD1031"/>
    <n v="9"/>
    <n v="186.62"/>
    <n v="1679.58"/>
    <n v="0.05"/>
    <n v="83.98"/>
    <n v="1595.6"/>
    <x v="0"/>
    <x v="0"/>
    <n v="0.25"/>
    <n v="398.9"/>
  </r>
  <r>
    <s v="ORD2025004272"/>
    <x v="418"/>
    <s v="Customer 1585"/>
    <s v="CUST3935"/>
    <x v="1"/>
    <x v="1"/>
    <x v="0"/>
    <x v="0"/>
    <x v="0"/>
    <s v="Curtain Model-412"/>
    <s v="PROD2743"/>
    <n v="10"/>
    <n v="725.95"/>
    <n v="7259.5"/>
    <n v="0.1"/>
    <n v="725.95"/>
    <n v="6533.55"/>
    <x v="0"/>
    <x v="2"/>
    <n v="0.3"/>
    <n v="1960.07"/>
  </r>
  <r>
    <s v="ORD2025004273"/>
    <x v="420"/>
    <s v="Customer 2723"/>
    <s v="CUST4788"/>
    <x v="0"/>
    <x v="6"/>
    <x v="1"/>
    <x v="1"/>
    <x v="5"/>
    <s v="Shirt Model-958"/>
    <s v="PROD8517"/>
    <n v="6"/>
    <n v="816.04"/>
    <n v="4896.24"/>
    <n v="0.1"/>
    <n v="489.62"/>
    <n v="4406.62"/>
    <x v="3"/>
    <x v="3"/>
    <n v="0.25"/>
    <n v="1101.6500000000001"/>
  </r>
  <r>
    <s v="ORD2025004274"/>
    <x v="258"/>
    <s v="Customer 3781"/>
    <s v="CUST2874"/>
    <x v="4"/>
    <x v="7"/>
    <x v="1"/>
    <x v="2"/>
    <x v="4"/>
    <s v="Laptop Model-277"/>
    <s v="PROD6444"/>
    <n v="1"/>
    <n v="208.16"/>
    <n v="208.16"/>
    <n v="0.2"/>
    <n v="41.63"/>
    <n v="166.53"/>
    <x v="0"/>
    <x v="3"/>
    <n v="0.25"/>
    <n v="41.63"/>
  </r>
  <r>
    <s v="ORD2025004275"/>
    <x v="108"/>
    <s v="Customer 1713"/>
    <s v="CUST7119"/>
    <x v="0"/>
    <x v="6"/>
    <x v="1"/>
    <x v="0"/>
    <x v="0"/>
    <s v="Curtain Model-338"/>
    <s v="PROD4687"/>
    <n v="1"/>
    <n v="555.94000000000005"/>
    <n v="555.94000000000005"/>
    <n v="0"/>
    <n v="0"/>
    <n v="555.94000000000005"/>
    <x v="0"/>
    <x v="0"/>
    <n v="0.25"/>
    <n v="138.99"/>
  </r>
  <r>
    <s v="ORD2025004276"/>
    <x v="190"/>
    <s v="Customer 2785"/>
    <s v="CUST2446"/>
    <x v="3"/>
    <x v="8"/>
    <x v="0"/>
    <x v="2"/>
    <x v="11"/>
    <s v="Mobile Model-485"/>
    <s v="PROD6279"/>
    <n v="7"/>
    <n v="730.91"/>
    <n v="5116.37"/>
    <n v="0.05"/>
    <n v="255.82"/>
    <n v="4860.55"/>
    <x v="2"/>
    <x v="3"/>
    <n v="0.25"/>
    <n v="1215.1400000000001"/>
  </r>
  <r>
    <s v="ORD2025004277"/>
    <x v="22"/>
    <s v="Customer 4167"/>
    <s v="CUST3031"/>
    <x v="2"/>
    <x v="2"/>
    <x v="0"/>
    <x v="3"/>
    <x v="10"/>
    <s v="Perfume Model-657"/>
    <s v="PROD3023"/>
    <n v="5"/>
    <n v="596.54999999999995"/>
    <n v="2982.75"/>
    <n v="0"/>
    <n v="0"/>
    <n v="2982.75"/>
    <x v="3"/>
    <x v="1"/>
    <n v="0.25"/>
    <n v="745.69"/>
  </r>
  <r>
    <s v="ORD2025004278"/>
    <x v="328"/>
    <s v="Customer 3103"/>
    <s v="CUST4353"/>
    <x v="4"/>
    <x v="11"/>
    <x v="1"/>
    <x v="2"/>
    <x v="11"/>
    <s v="Mobile Model-109"/>
    <s v="PROD1364"/>
    <n v="2"/>
    <n v="954.41"/>
    <n v="1908.82"/>
    <n v="0.2"/>
    <n v="381.76"/>
    <n v="1527.06"/>
    <x v="0"/>
    <x v="3"/>
    <n v="0.3"/>
    <n v="458.12"/>
  </r>
  <r>
    <s v="ORD2025004279"/>
    <x v="44"/>
    <s v="Customer 1755"/>
    <s v="CUST9630"/>
    <x v="2"/>
    <x v="12"/>
    <x v="1"/>
    <x v="0"/>
    <x v="3"/>
    <s v="Sofa Model-301"/>
    <s v="PROD3540"/>
    <n v="8"/>
    <n v="260.57"/>
    <n v="2084.56"/>
    <n v="0.1"/>
    <n v="208.46"/>
    <n v="1876.1"/>
    <x v="3"/>
    <x v="0"/>
    <n v="0.15"/>
    <n v="281.41000000000003"/>
  </r>
  <r>
    <s v="ORD2025004280"/>
    <x v="422"/>
    <s v="Customer 221"/>
    <s v="CUST3325"/>
    <x v="3"/>
    <x v="8"/>
    <x v="0"/>
    <x v="3"/>
    <x v="10"/>
    <s v="Perfume Model-958"/>
    <s v="PROD3355"/>
    <n v="6"/>
    <n v="776.74"/>
    <n v="4660.4399999999996"/>
    <n v="0.1"/>
    <n v="466.04"/>
    <n v="4194.3999999999996"/>
    <x v="2"/>
    <x v="1"/>
    <n v="0.3"/>
    <n v="1258.32"/>
  </r>
  <r>
    <s v="ORD2025004281"/>
    <x v="231"/>
    <s v="Customer 3631"/>
    <s v="CUST5596"/>
    <x v="0"/>
    <x v="13"/>
    <x v="0"/>
    <x v="2"/>
    <x v="8"/>
    <s v="Tablet Model-797"/>
    <s v="PROD9965"/>
    <n v="9"/>
    <n v="583.39"/>
    <n v="5250.51"/>
    <n v="0.2"/>
    <n v="1050.0999999999999"/>
    <n v="4200.41"/>
    <x v="1"/>
    <x v="2"/>
    <n v="0.25"/>
    <n v="1050.0999999999999"/>
  </r>
  <r>
    <s v="ORD2025004282"/>
    <x v="92"/>
    <s v="Customer 4187"/>
    <s v="CUST7431"/>
    <x v="1"/>
    <x v="1"/>
    <x v="1"/>
    <x v="3"/>
    <x v="10"/>
    <s v="Perfume Model-137"/>
    <s v="PROD3597"/>
    <n v="8"/>
    <n v="652.97"/>
    <n v="5223.76"/>
    <n v="0.2"/>
    <n v="1044.75"/>
    <n v="4179.01"/>
    <x v="1"/>
    <x v="1"/>
    <n v="0.15"/>
    <n v="626.85"/>
  </r>
  <r>
    <s v="ORD2025004283"/>
    <x v="177"/>
    <s v="Customer 800"/>
    <s v="CUST8169"/>
    <x v="3"/>
    <x v="5"/>
    <x v="1"/>
    <x v="1"/>
    <x v="7"/>
    <s v="Jacket Model-275"/>
    <s v="PROD9447"/>
    <n v="3"/>
    <n v="231.54"/>
    <n v="694.62"/>
    <n v="0.05"/>
    <n v="34.729999999999997"/>
    <n v="659.89"/>
    <x v="1"/>
    <x v="1"/>
    <n v="0.25"/>
    <n v="164.97"/>
  </r>
  <r>
    <s v="ORD2025004284"/>
    <x v="91"/>
    <s v="Customer 1143"/>
    <s v="CUST9375"/>
    <x v="0"/>
    <x v="6"/>
    <x v="0"/>
    <x v="1"/>
    <x v="5"/>
    <s v="Shirt Model-478"/>
    <s v="PROD5436"/>
    <n v="1"/>
    <n v="738.05"/>
    <n v="738.05"/>
    <n v="0.1"/>
    <n v="73.8"/>
    <n v="664.25"/>
    <x v="1"/>
    <x v="3"/>
    <n v="0.3"/>
    <n v="199.28"/>
  </r>
  <r>
    <s v="ORD2025004285"/>
    <x v="7"/>
    <s v="Customer 280"/>
    <s v="CUST4023"/>
    <x v="3"/>
    <x v="5"/>
    <x v="1"/>
    <x v="3"/>
    <x v="9"/>
    <s v="Lipstick Model-974"/>
    <s v="PROD5163"/>
    <n v="10"/>
    <n v="879.88"/>
    <n v="8798.7999999999993"/>
    <n v="0.05"/>
    <n v="439.94"/>
    <n v="8358.86"/>
    <x v="0"/>
    <x v="1"/>
    <n v="0.25"/>
    <n v="2089.7199999999998"/>
  </r>
  <r>
    <s v="ORD2025004286"/>
    <x v="276"/>
    <s v="Customer 4788"/>
    <s v="CUST5146"/>
    <x v="4"/>
    <x v="11"/>
    <x v="0"/>
    <x v="3"/>
    <x v="10"/>
    <s v="Perfume Model-856"/>
    <s v="PROD4444"/>
    <n v="7"/>
    <n v="941.97"/>
    <n v="6593.79"/>
    <n v="0.2"/>
    <n v="1318.76"/>
    <n v="5275.03"/>
    <x v="1"/>
    <x v="3"/>
    <n v="0.25"/>
    <n v="1318.76"/>
  </r>
  <r>
    <s v="ORD2025004287"/>
    <x v="322"/>
    <s v="Customer 193"/>
    <s v="CUST7312"/>
    <x v="4"/>
    <x v="11"/>
    <x v="0"/>
    <x v="0"/>
    <x v="0"/>
    <s v="Curtain Model-235"/>
    <s v="PROD3300"/>
    <n v="4"/>
    <n v="493.21"/>
    <n v="1972.84"/>
    <n v="0"/>
    <n v="0"/>
    <n v="1972.84"/>
    <x v="0"/>
    <x v="1"/>
    <n v="0.3"/>
    <n v="591.85"/>
  </r>
  <r>
    <s v="ORD2025004288"/>
    <x v="105"/>
    <s v="Customer 2170"/>
    <s v="CUST3422"/>
    <x v="1"/>
    <x v="10"/>
    <x v="0"/>
    <x v="3"/>
    <x v="10"/>
    <s v="Perfume Model-901"/>
    <s v="PROD7830"/>
    <n v="1"/>
    <n v="841.06"/>
    <n v="841.06"/>
    <n v="0.1"/>
    <n v="84.11"/>
    <n v="756.95"/>
    <x v="2"/>
    <x v="3"/>
    <n v="0.25"/>
    <n v="189.24"/>
  </r>
  <r>
    <s v="ORD2025004289"/>
    <x v="74"/>
    <s v="Customer 3614"/>
    <s v="CUST8726"/>
    <x v="0"/>
    <x v="6"/>
    <x v="1"/>
    <x v="2"/>
    <x v="11"/>
    <s v="Mobile Model-636"/>
    <s v="PROD6078"/>
    <n v="4"/>
    <n v="600.89"/>
    <n v="2403.56"/>
    <n v="0"/>
    <n v="0"/>
    <n v="2403.56"/>
    <x v="2"/>
    <x v="2"/>
    <n v="0.3"/>
    <n v="721.07"/>
  </r>
  <r>
    <s v="ORD2025004290"/>
    <x v="365"/>
    <s v="Customer 1607"/>
    <s v="CUST3089"/>
    <x v="0"/>
    <x v="13"/>
    <x v="0"/>
    <x v="0"/>
    <x v="2"/>
    <s v="Lamp Model-546"/>
    <s v="PROD5750"/>
    <n v="8"/>
    <n v="555.13"/>
    <n v="4441.04"/>
    <n v="0"/>
    <n v="0"/>
    <n v="4441.04"/>
    <x v="1"/>
    <x v="2"/>
    <n v="0.15"/>
    <n v="666.16"/>
  </r>
  <r>
    <s v="ORD2025004291"/>
    <x v="200"/>
    <s v="Customer 849"/>
    <s v="CUST8937"/>
    <x v="4"/>
    <x v="9"/>
    <x v="0"/>
    <x v="3"/>
    <x v="9"/>
    <s v="Lipstick Model-704"/>
    <s v="PROD4909"/>
    <n v="10"/>
    <n v="129.78"/>
    <n v="1297.8"/>
    <n v="0.05"/>
    <n v="64.89"/>
    <n v="1232.9100000000001"/>
    <x v="2"/>
    <x v="1"/>
    <n v="0.3"/>
    <n v="369.87"/>
  </r>
  <r>
    <s v="ORD2025004292"/>
    <x v="208"/>
    <s v="Customer 4670"/>
    <s v="CUST8303"/>
    <x v="4"/>
    <x v="7"/>
    <x v="1"/>
    <x v="3"/>
    <x v="6"/>
    <s v="Face Cream Model-462"/>
    <s v="PROD2672"/>
    <n v="6"/>
    <n v="537.94000000000005"/>
    <n v="3227.64"/>
    <n v="0.1"/>
    <n v="322.76"/>
    <n v="2904.88"/>
    <x v="0"/>
    <x v="0"/>
    <n v="0.25"/>
    <n v="726.22"/>
  </r>
  <r>
    <s v="ORD2025004293"/>
    <x v="138"/>
    <s v="Customer 5000"/>
    <s v="CUST4200"/>
    <x v="0"/>
    <x v="0"/>
    <x v="0"/>
    <x v="1"/>
    <x v="5"/>
    <s v="Shirt Model-444"/>
    <s v="PROD9108"/>
    <n v="5"/>
    <n v="694.18"/>
    <n v="3470.9"/>
    <n v="0.2"/>
    <n v="694.18"/>
    <n v="2776.72"/>
    <x v="1"/>
    <x v="2"/>
    <n v="0.15"/>
    <n v="416.51"/>
  </r>
  <r>
    <s v="ORD2025004294"/>
    <x v="201"/>
    <s v="Customer 260"/>
    <s v="CUST7546"/>
    <x v="3"/>
    <x v="5"/>
    <x v="1"/>
    <x v="2"/>
    <x v="4"/>
    <s v="Laptop Model-116"/>
    <s v="PROD8995"/>
    <n v="5"/>
    <n v="318.29000000000002"/>
    <n v="1591.45"/>
    <n v="0.05"/>
    <n v="79.569999999999993"/>
    <n v="1511.88"/>
    <x v="2"/>
    <x v="0"/>
    <n v="0.25"/>
    <n v="377.97"/>
  </r>
  <r>
    <s v="ORD2025004295"/>
    <x v="425"/>
    <s v="Customer 3948"/>
    <s v="CUST8391"/>
    <x v="1"/>
    <x v="10"/>
    <x v="1"/>
    <x v="2"/>
    <x v="4"/>
    <s v="Laptop Model-315"/>
    <s v="PROD9658"/>
    <n v="3"/>
    <n v="205.1"/>
    <n v="615.29999999999995"/>
    <n v="0.2"/>
    <n v="123.06"/>
    <n v="492.24"/>
    <x v="0"/>
    <x v="2"/>
    <n v="0.3"/>
    <n v="147.66999999999999"/>
  </r>
  <r>
    <s v="ORD2025004296"/>
    <x v="224"/>
    <s v="Customer 287"/>
    <s v="CUST8152"/>
    <x v="2"/>
    <x v="14"/>
    <x v="0"/>
    <x v="2"/>
    <x v="11"/>
    <s v="Mobile Model-870"/>
    <s v="PROD4025"/>
    <n v="10"/>
    <n v="213.5"/>
    <n v="2135"/>
    <n v="0.1"/>
    <n v="213.5"/>
    <n v="1921.5"/>
    <x v="3"/>
    <x v="2"/>
    <n v="0.15"/>
    <n v="288.22000000000003"/>
  </r>
  <r>
    <s v="ORD2025004297"/>
    <x v="33"/>
    <s v="Customer 49"/>
    <s v="CUST1095"/>
    <x v="0"/>
    <x v="6"/>
    <x v="0"/>
    <x v="2"/>
    <x v="8"/>
    <s v="Tablet Model-532"/>
    <s v="PROD9421"/>
    <n v="6"/>
    <n v="178.66"/>
    <n v="1071.96"/>
    <n v="0.2"/>
    <n v="214.39"/>
    <n v="857.57"/>
    <x v="0"/>
    <x v="2"/>
    <n v="0.25"/>
    <n v="214.39"/>
  </r>
  <r>
    <s v="ORD2025004298"/>
    <x v="242"/>
    <s v="Customer 194"/>
    <s v="CUST3405"/>
    <x v="1"/>
    <x v="1"/>
    <x v="0"/>
    <x v="0"/>
    <x v="0"/>
    <s v="Curtain Model-165"/>
    <s v="PROD2620"/>
    <n v="5"/>
    <n v="772.49"/>
    <n v="3862.45"/>
    <n v="0.05"/>
    <n v="193.12"/>
    <n v="3669.33"/>
    <x v="2"/>
    <x v="2"/>
    <n v="0.25"/>
    <n v="917.33"/>
  </r>
  <r>
    <s v="ORD2025004299"/>
    <x v="264"/>
    <s v="Customer 2553"/>
    <s v="CUST7168"/>
    <x v="2"/>
    <x v="12"/>
    <x v="1"/>
    <x v="3"/>
    <x v="10"/>
    <s v="Perfume Model-617"/>
    <s v="PROD6034"/>
    <n v="6"/>
    <n v="813.17"/>
    <n v="4879.0200000000004"/>
    <n v="0.05"/>
    <n v="243.95"/>
    <n v="4635.07"/>
    <x v="0"/>
    <x v="3"/>
    <n v="0.15"/>
    <n v="695.26"/>
  </r>
  <r>
    <s v="ORD2025004300"/>
    <x v="130"/>
    <s v="Customer 3073"/>
    <s v="CUST7269"/>
    <x v="2"/>
    <x v="14"/>
    <x v="0"/>
    <x v="2"/>
    <x v="4"/>
    <s v="Laptop Model-674"/>
    <s v="PROD2001"/>
    <n v="7"/>
    <n v="501.14"/>
    <n v="3507.98"/>
    <n v="0.1"/>
    <n v="350.8"/>
    <n v="3157.18"/>
    <x v="2"/>
    <x v="2"/>
    <n v="0.15"/>
    <n v="473.58"/>
  </r>
  <r>
    <s v="ORD2025004301"/>
    <x v="222"/>
    <s v="Customer 3267"/>
    <s v="CUST2928"/>
    <x v="3"/>
    <x v="3"/>
    <x v="0"/>
    <x v="2"/>
    <x v="8"/>
    <s v="Tablet Model-194"/>
    <s v="PROD2844"/>
    <n v="10"/>
    <n v="669.35"/>
    <n v="6693.5"/>
    <n v="0.2"/>
    <n v="1338.7"/>
    <n v="5354.8"/>
    <x v="3"/>
    <x v="1"/>
    <n v="0.3"/>
    <n v="1606.44"/>
  </r>
  <r>
    <s v="ORD2025004302"/>
    <x v="161"/>
    <s v="Customer 1511"/>
    <s v="CUST1041"/>
    <x v="4"/>
    <x v="7"/>
    <x v="0"/>
    <x v="1"/>
    <x v="7"/>
    <s v="Jacket Model-794"/>
    <s v="PROD9949"/>
    <n v="6"/>
    <n v="836.05"/>
    <n v="5016.3"/>
    <n v="0.2"/>
    <n v="1003.26"/>
    <n v="4013.04"/>
    <x v="3"/>
    <x v="2"/>
    <n v="0.15"/>
    <n v="601.96"/>
  </r>
  <r>
    <s v="ORD2025004303"/>
    <x v="411"/>
    <s v="Customer 2176"/>
    <s v="CUST8235"/>
    <x v="1"/>
    <x v="1"/>
    <x v="0"/>
    <x v="0"/>
    <x v="3"/>
    <s v="Sofa Model-408"/>
    <s v="PROD1075"/>
    <n v="5"/>
    <n v="520.79"/>
    <n v="2603.9499999999998"/>
    <n v="0.05"/>
    <n v="130.19999999999999"/>
    <n v="2473.75"/>
    <x v="2"/>
    <x v="1"/>
    <n v="0.15"/>
    <n v="371.06"/>
  </r>
  <r>
    <s v="ORD2025004304"/>
    <x v="405"/>
    <s v="Customer 271"/>
    <s v="CUST6408"/>
    <x v="3"/>
    <x v="3"/>
    <x v="1"/>
    <x v="3"/>
    <x v="6"/>
    <s v="Face Cream Model-179"/>
    <s v="PROD5098"/>
    <n v="6"/>
    <n v="291.41000000000003"/>
    <n v="1748.46"/>
    <n v="0.1"/>
    <n v="174.85"/>
    <n v="1573.61"/>
    <x v="2"/>
    <x v="2"/>
    <n v="0.25"/>
    <n v="393.4"/>
  </r>
  <r>
    <s v="ORD2025004305"/>
    <x v="5"/>
    <s v="Customer 2068"/>
    <s v="CUST8171"/>
    <x v="4"/>
    <x v="7"/>
    <x v="0"/>
    <x v="0"/>
    <x v="3"/>
    <s v="Sofa Model-579"/>
    <s v="PROD4451"/>
    <n v="2"/>
    <n v="169.37"/>
    <n v="338.74"/>
    <n v="0.2"/>
    <n v="67.75"/>
    <n v="270.99"/>
    <x v="3"/>
    <x v="0"/>
    <n v="0.15"/>
    <n v="40.65"/>
  </r>
  <r>
    <s v="ORD2025004306"/>
    <x v="3"/>
    <s v="Customer 1047"/>
    <s v="CUST9071"/>
    <x v="0"/>
    <x v="0"/>
    <x v="0"/>
    <x v="0"/>
    <x v="2"/>
    <s v="Lamp Model-662"/>
    <s v="PROD6876"/>
    <n v="8"/>
    <n v="137.5"/>
    <n v="1100"/>
    <n v="0.2"/>
    <n v="220"/>
    <n v="880"/>
    <x v="3"/>
    <x v="0"/>
    <n v="0.3"/>
    <n v="264"/>
  </r>
  <r>
    <s v="ORD2025004307"/>
    <x v="393"/>
    <s v="Customer 57"/>
    <s v="CUST3200"/>
    <x v="0"/>
    <x v="0"/>
    <x v="1"/>
    <x v="2"/>
    <x v="4"/>
    <s v="Laptop Model-608"/>
    <s v="PROD9075"/>
    <n v="8"/>
    <n v="661.08"/>
    <n v="5288.64"/>
    <n v="0.1"/>
    <n v="528.86"/>
    <n v="4759.78"/>
    <x v="1"/>
    <x v="0"/>
    <n v="0.3"/>
    <n v="1427.93"/>
  </r>
  <r>
    <s v="ORD2025004308"/>
    <x v="88"/>
    <s v="Customer 1369"/>
    <s v="CUST2895"/>
    <x v="1"/>
    <x v="1"/>
    <x v="0"/>
    <x v="3"/>
    <x v="9"/>
    <s v="Lipstick Model-607"/>
    <s v="PROD2293"/>
    <n v="4"/>
    <n v="353.05"/>
    <n v="1412.2"/>
    <n v="0.05"/>
    <n v="70.61"/>
    <n v="1341.59"/>
    <x v="3"/>
    <x v="2"/>
    <n v="0.15"/>
    <n v="201.24"/>
  </r>
  <r>
    <s v="ORD2025004309"/>
    <x v="107"/>
    <s v="Customer 725"/>
    <s v="CUST1053"/>
    <x v="3"/>
    <x v="8"/>
    <x v="1"/>
    <x v="1"/>
    <x v="1"/>
    <s v="Jeans Model-656"/>
    <s v="PROD9018"/>
    <n v="3"/>
    <n v="578.94000000000005"/>
    <n v="1736.82"/>
    <n v="0.2"/>
    <n v="347.36"/>
    <n v="1389.46"/>
    <x v="2"/>
    <x v="0"/>
    <n v="0.15"/>
    <n v="208.42"/>
  </r>
  <r>
    <s v="ORD2025004310"/>
    <x v="280"/>
    <s v="Customer 589"/>
    <s v="CUST9539"/>
    <x v="4"/>
    <x v="11"/>
    <x v="1"/>
    <x v="2"/>
    <x v="8"/>
    <s v="Tablet Model-298"/>
    <s v="PROD4429"/>
    <n v="9"/>
    <n v="557.26"/>
    <n v="5015.34"/>
    <n v="0.2"/>
    <n v="1003.07"/>
    <n v="4012.27"/>
    <x v="1"/>
    <x v="1"/>
    <n v="0.25"/>
    <n v="1003.07"/>
  </r>
  <r>
    <s v="ORD2025004311"/>
    <x v="141"/>
    <s v="Customer 3792"/>
    <s v="CUST7692"/>
    <x v="2"/>
    <x v="14"/>
    <x v="0"/>
    <x v="2"/>
    <x v="11"/>
    <s v="Mobile Model-452"/>
    <s v="PROD8722"/>
    <n v="7"/>
    <n v="539.95000000000005"/>
    <n v="3779.65"/>
    <n v="0.05"/>
    <n v="188.98"/>
    <n v="3590.67"/>
    <x v="1"/>
    <x v="2"/>
    <n v="0.3"/>
    <n v="1077.2"/>
  </r>
  <r>
    <s v="ORD2025004312"/>
    <x v="408"/>
    <s v="Customer 3129"/>
    <s v="CUST9730"/>
    <x v="3"/>
    <x v="5"/>
    <x v="1"/>
    <x v="3"/>
    <x v="6"/>
    <s v="Face Cream Model-542"/>
    <s v="PROD5851"/>
    <n v="2"/>
    <n v="381.87"/>
    <n v="763.74"/>
    <n v="0.2"/>
    <n v="152.75"/>
    <n v="610.99"/>
    <x v="1"/>
    <x v="3"/>
    <n v="0.15"/>
    <n v="91.65"/>
  </r>
  <r>
    <s v="ORD2025004313"/>
    <x v="152"/>
    <s v="Customer 1796"/>
    <s v="CUST3918"/>
    <x v="2"/>
    <x v="14"/>
    <x v="0"/>
    <x v="3"/>
    <x v="9"/>
    <s v="Lipstick Model-467"/>
    <s v="PROD2422"/>
    <n v="8"/>
    <n v="928.08"/>
    <n v="7424.64"/>
    <n v="0.1"/>
    <n v="742.46"/>
    <n v="6682.18"/>
    <x v="0"/>
    <x v="3"/>
    <n v="0.15"/>
    <n v="1002.33"/>
  </r>
  <r>
    <s v="ORD2025004314"/>
    <x v="388"/>
    <s v="Customer 4859"/>
    <s v="CUST6260"/>
    <x v="2"/>
    <x v="12"/>
    <x v="0"/>
    <x v="1"/>
    <x v="1"/>
    <s v="Jeans Model-429"/>
    <s v="PROD5891"/>
    <n v="6"/>
    <n v="481.96"/>
    <n v="2891.76"/>
    <n v="0.05"/>
    <n v="144.59"/>
    <n v="2747.17"/>
    <x v="0"/>
    <x v="0"/>
    <n v="0.15"/>
    <n v="412.08"/>
  </r>
  <r>
    <s v="ORD2025004315"/>
    <x v="170"/>
    <s v="Customer 4813"/>
    <s v="CUST5078"/>
    <x v="1"/>
    <x v="1"/>
    <x v="1"/>
    <x v="1"/>
    <x v="7"/>
    <s v="Jacket Model-295"/>
    <s v="PROD9287"/>
    <n v="8"/>
    <n v="911.33"/>
    <n v="7290.64"/>
    <n v="0"/>
    <n v="0"/>
    <n v="7290.64"/>
    <x v="3"/>
    <x v="2"/>
    <n v="0.3"/>
    <n v="2187.19"/>
  </r>
  <r>
    <s v="ORD2025004316"/>
    <x v="301"/>
    <s v="Customer 4465"/>
    <s v="CUST4868"/>
    <x v="3"/>
    <x v="3"/>
    <x v="1"/>
    <x v="3"/>
    <x v="6"/>
    <s v="Face Cream Model-960"/>
    <s v="PROD9074"/>
    <n v="10"/>
    <n v="887.72"/>
    <n v="8877.2000000000007"/>
    <n v="0.05"/>
    <n v="443.86"/>
    <n v="8433.34"/>
    <x v="3"/>
    <x v="1"/>
    <n v="0.15"/>
    <n v="1265"/>
  </r>
  <r>
    <s v="ORD2025004317"/>
    <x v="252"/>
    <s v="Customer 1462"/>
    <s v="CUST7591"/>
    <x v="1"/>
    <x v="1"/>
    <x v="0"/>
    <x v="2"/>
    <x v="8"/>
    <s v="Tablet Model-225"/>
    <s v="PROD7027"/>
    <n v="5"/>
    <n v="595.91"/>
    <n v="2979.55"/>
    <n v="0.05"/>
    <n v="148.97999999999999"/>
    <n v="2830.57"/>
    <x v="2"/>
    <x v="3"/>
    <n v="0.15"/>
    <n v="424.59"/>
  </r>
  <r>
    <s v="ORD2025004318"/>
    <x v="168"/>
    <s v="Customer 4101"/>
    <s v="CUST5508"/>
    <x v="0"/>
    <x v="6"/>
    <x v="0"/>
    <x v="3"/>
    <x v="10"/>
    <s v="Perfume Model-401"/>
    <s v="PROD1042"/>
    <n v="1"/>
    <n v="328.03"/>
    <n v="328.03"/>
    <n v="0.1"/>
    <n v="32.799999999999997"/>
    <n v="295.23"/>
    <x v="2"/>
    <x v="0"/>
    <n v="0.25"/>
    <n v="73.81"/>
  </r>
  <r>
    <s v="ORD2025004319"/>
    <x v="125"/>
    <s v="Customer 3829"/>
    <s v="CUST3557"/>
    <x v="2"/>
    <x v="12"/>
    <x v="0"/>
    <x v="3"/>
    <x v="9"/>
    <s v="Lipstick Model-493"/>
    <s v="PROD9421"/>
    <n v="6"/>
    <n v="742.65"/>
    <n v="4455.8999999999996"/>
    <n v="0"/>
    <n v="0"/>
    <n v="4455.8999999999996"/>
    <x v="0"/>
    <x v="3"/>
    <n v="0.3"/>
    <n v="1336.77"/>
  </r>
  <r>
    <s v="ORD2025004320"/>
    <x v="52"/>
    <s v="Customer 1307"/>
    <s v="CUST6815"/>
    <x v="1"/>
    <x v="1"/>
    <x v="1"/>
    <x v="2"/>
    <x v="8"/>
    <s v="Tablet Model-287"/>
    <s v="PROD3275"/>
    <n v="8"/>
    <n v="727.47"/>
    <n v="5819.76"/>
    <n v="0"/>
    <n v="0"/>
    <n v="5819.76"/>
    <x v="0"/>
    <x v="2"/>
    <n v="0.3"/>
    <n v="1745.93"/>
  </r>
  <r>
    <s v="ORD2025004321"/>
    <x v="345"/>
    <s v="Customer 369"/>
    <s v="CUST2915"/>
    <x v="2"/>
    <x v="2"/>
    <x v="1"/>
    <x v="0"/>
    <x v="0"/>
    <s v="Curtain Model-930"/>
    <s v="PROD3583"/>
    <n v="5"/>
    <n v="412.62"/>
    <n v="2063.1"/>
    <n v="0.1"/>
    <n v="206.31"/>
    <n v="1856.79"/>
    <x v="1"/>
    <x v="2"/>
    <n v="0.3"/>
    <n v="557.04"/>
  </r>
  <r>
    <s v="ORD2025004322"/>
    <x v="129"/>
    <s v="Customer 3907"/>
    <s v="CUST1241"/>
    <x v="4"/>
    <x v="7"/>
    <x v="1"/>
    <x v="3"/>
    <x v="10"/>
    <s v="Perfume Model-548"/>
    <s v="PROD4380"/>
    <n v="7"/>
    <n v="263.27999999999997"/>
    <n v="1842.96"/>
    <n v="0.05"/>
    <n v="92.15"/>
    <n v="1750.81"/>
    <x v="3"/>
    <x v="0"/>
    <n v="0.15"/>
    <n v="262.62"/>
  </r>
  <r>
    <s v="ORD2025004323"/>
    <x v="423"/>
    <s v="Customer 2560"/>
    <s v="CUST7583"/>
    <x v="4"/>
    <x v="11"/>
    <x v="1"/>
    <x v="1"/>
    <x v="5"/>
    <s v="Shirt Model-828"/>
    <s v="PROD4451"/>
    <n v="10"/>
    <n v="815.44"/>
    <n v="8154.4"/>
    <n v="0.05"/>
    <n v="407.72"/>
    <n v="7746.68"/>
    <x v="2"/>
    <x v="2"/>
    <n v="0.25"/>
    <n v="1936.67"/>
  </r>
  <r>
    <s v="ORD2025004324"/>
    <x v="402"/>
    <s v="Customer 1036"/>
    <s v="CUST1229"/>
    <x v="4"/>
    <x v="11"/>
    <x v="0"/>
    <x v="2"/>
    <x v="4"/>
    <s v="Laptop Model-426"/>
    <s v="PROD5422"/>
    <n v="3"/>
    <n v="687.97"/>
    <n v="2063.91"/>
    <n v="0"/>
    <n v="0"/>
    <n v="2063.91"/>
    <x v="0"/>
    <x v="3"/>
    <n v="0.3"/>
    <n v="619.16999999999996"/>
  </r>
  <r>
    <s v="ORD2025004325"/>
    <x v="45"/>
    <s v="Customer 3696"/>
    <s v="CUST8276"/>
    <x v="3"/>
    <x v="3"/>
    <x v="1"/>
    <x v="3"/>
    <x v="9"/>
    <s v="Lipstick Model-450"/>
    <s v="PROD5220"/>
    <n v="10"/>
    <n v="635.58000000000004"/>
    <n v="6355.8"/>
    <n v="0.2"/>
    <n v="1271.1600000000001"/>
    <n v="5084.6400000000003"/>
    <x v="0"/>
    <x v="1"/>
    <n v="0.3"/>
    <n v="1525.39"/>
  </r>
  <r>
    <s v="ORD2025004326"/>
    <x v="33"/>
    <s v="Customer 3372"/>
    <s v="CUST6967"/>
    <x v="1"/>
    <x v="4"/>
    <x v="0"/>
    <x v="0"/>
    <x v="2"/>
    <s v="Lamp Model-929"/>
    <s v="PROD9114"/>
    <n v="4"/>
    <n v="575.67999999999995"/>
    <n v="2302.7199999999998"/>
    <n v="0.2"/>
    <n v="460.54"/>
    <n v="1842.18"/>
    <x v="0"/>
    <x v="2"/>
    <n v="0.3"/>
    <n v="552.65"/>
  </r>
  <r>
    <s v="ORD2025004327"/>
    <x v="290"/>
    <s v="Customer 3431"/>
    <s v="CUST2621"/>
    <x v="4"/>
    <x v="11"/>
    <x v="0"/>
    <x v="2"/>
    <x v="8"/>
    <s v="Tablet Model-548"/>
    <s v="PROD1308"/>
    <n v="5"/>
    <n v="138.12"/>
    <n v="690.6"/>
    <n v="0"/>
    <n v="0"/>
    <n v="690.6"/>
    <x v="1"/>
    <x v="0"/>
    <n v="0.3"/>
    <n v="207.18"/>
  </r>
  <r>
    <s v="ORD2025004328"/>
    <x v="239"/>
    <s v="Customer 1855"/>
    <s v="CUST5087"/>
    <x v="4"/>
    <x v="9"/>
    <x v="1"/>
    <x v="0"/>
    <x v="2"/>
    <s v="Lamp Model-555"/>
    <s v="PROD4346"/>
    <n v="4"/>
    <n v="979.97"/>
    <n v="3919.88"/>
    <n v="0.1"/>
    <n v="391.99"/>
    <n v="3527.89"/>
    <x v="1"/>
    <x v="3"/>
    <n v="0.25"/>
    <n v="881.97"/>
  </r>
  <r>
    <s v="ORD2025004329"/>
    <x v="35"/>
    <s v="Customer 3722"/>
    <s v="CUST2259"/>
    <x v="4"/>
    <x v="11"/>
    <x v="1"/>
    <x v="2"/>
    <x v="4"/>
    <s v="Laptop Model-333"/>
    <s v="PROD7081"/>
    <n v="8"/>
    <n v="117.32"/>
    <n v="938.56"/>
    <n v="0.2"/>
    <n v="187.71"/>
    <n v="750.85"/>
    <x v="3"/>
    <x v="3"/>
    <n v="0.15"/>
    <n v="112.63"/>
  </r>
  <r>
    <s v="ORD2025004330"/>
    <x v="239"/>
    <s v="Customer 2494"/>
    <s v="CUST8024"/>
    <x v="1"/>
    <x v="4"/>
    <x v="1"/>
    <x v="1"/>
    <x v="1"/>
    <s v="Jeans Model-285"/>
    <s v="PROD7626"/>
    <n v="7"/>
    <n v="754.01"/>
    <n v="5278.07"/>
    <n v="0"/>
    <n v="0"/>
    <n v="5278.07"/>
    <x v="2"/>
    <x v="0"/>
    <n v="0.25"/>
    <n v="1319.52"/>
  </r>
  <r>
    <s v="ORD2025004331"/>
    <x v="339"/>
    <s v="Customer 1490"/>
    <s v="CUST4610"/>
    <x v="0"/>
    <x v="13"/>
    <x v="1"/>
    <x v="1"/>
    <x v="7"/>
    <s v="Jacket Model-146"/>
    <s v="PROD5536"/>
    <n v="6"/>
    <n v="987.23"/>
    <n v="5923.38"/>
    <n v="0.1"/>
    <n v="592.34"/>
    <n v="5331.04"/>
    <x v="3"/>
    <x v="3"/>
    <n v="0.15"/>
    <n v="799.66"/>
  </r>
  <r>
    <s v="ORD2025004332"/>
    <x v="404"/>
    <s v="Customer 3899"/>
    <s v="CUST1519"/>
    <x v="2"/>
    <x v="2"/>
    <x v="0"/>
    <x v="1"/>
    <x v="1"/>
    <s v="Jeans Model-551"/>
    <s v="PROD8422"/>
    <n v="5"/>
    <n v="735.05"/>
    <n v="3675.25"/>
    <n v="0"/>
    <n v="0"/>
    <n v="3675.25"/>
    <x v="2"/>
    <x v="1"/>
    <n v="0.3"/>
    <n v="1102.58"/>
  </r>
  <r>
    <s v="ORD2025004333"/>
    <x v="60"/>
    <s v="Customer 157"/>
    <s v="CUST8120"/>
    <x v="3"/>
    <x v="3"/>
    <x v="0"/>
    <x v="3"/>
    <x v="6"/>
    <s v="Face Cream Model-665"/>
    <s v="PROD6886"/>
    <n v="7"/>
    <n v="126.97"/>
    <n v="888.79"/>
    <n v="0.2"/>
    <n v="177.76"/>
    <n v="711.03"/>
    <x v="2"/>
    <x v="0"/>
    <n v="0.15"/>
    <n v="106.65"/>
  </r>
  <r>
    <s v="ORD2025004334"/>
    <x v="312"/>
    <s v="Customer 2877"/>
    <s v="CUST5196"/>
    <x v="4"/>
    <x v="7"/>
    <x v="0"/>
    <x v="0"/>
    <x v="2"/>
    <s v="Lamp Model-120"/>
    <s v="PROD9537"/>
    <n v="1"/>
    <n v="770.86"/>
    <n v="770.86"/>
    <n v="0"/>
    <n v="0"/>
    <n v="770.86"/>
    <x v="1"/>
    <x v="1"/>
    <n v="0.3"/>
    <n v="231.26"/>
  </r>
  <r>
    <s v="ORD2025004335"/>
    <x v="335"/>
    <s v="Customer 1451"/>
    <s v="CUST8705"/>
    <x v="1"/>
    <x v="4"/>
    <x v="0"/>
    <x v="3"/>
    <x v="9"/>
    <s v="Lipstick Model-494"/>
    <s v="PROD8978"/>
    <n v="2"/>
    <n v="134.15"/>
    <n v="268.3"/>
    <n v="0.1"/>
    <n v="26.83"/>
    <n v="241.47"/>
    <x v="1"/>
    <x v="0"/>
    <n v="0.15"/>
    <n v="36.22"/>
  </r>
  <r>
    <s v="ORD2025004336"/>
    <x v="231"/>
    <s v="Customer 1592"/>
    <s v="CUST5632"/>
    <x v="1"/>
    <x v="4"/>
    <x v="0"/>
    <x v="3"/>
    <x v="10"/>
    <s v="Perfume Model-505"/>
    <s v="PROD4820"/>
    <n v="6"/>
    <n v="994.13"/>
    <n v="5964.78"/>
    <n v="0"/>
    <n v="0"/>
    <n v="5964.78"/>
    <x v="0"/>
    <x v="0"/>
    <n v="0.25"/>
    <n v="1491.19"/>
  </r>
  <r>
    <s v="ORD2025004337"/>
    <x v="417"/>
    <s v="Customer 3065"/>
    <s v="CUST8188"/>
    <x v="1"/>
    <x v="1"/>
    <x v="0"/>
    <x v="3"/>
    <x v="6"/>
    <s v="Face Cream Model-465"/>
    <s v="PROD2047"/>
    <n v="10"/>
    <n v="153.58000000000001"/>
    <n v="1535.8"/>
    <n v="0.05"/>
    <n v="76.790000000000006"/>
    <n v="1459.01"/>
    <x v="0"/>
    <x v="3"/>
    <n v="0.3"/>
    <n v="437.7"/>
  </r>
  <r>
    <s v="ORD2025004338"/>
    <x v="187"/>
    <s v="Customer 3043"/>
    <s v="CUST9320"/>
    <x v="3"/>
    <x v="8"/>
    <x v="1"/>
    <x v="1"/>
    <x v="1"/>
    <s v="Jeans Model-286"/>
    <s v="PROD4612"/>
    <n v="8"/>
    <n v="149.86000000000001"/>
    <n v="1198.8800000000001"/>
    <n v="0.1"/>
    <n v="119.89"/>
    <n v="1078.99"/>
    <x v="2"/>
    <x v="1"/>
    <n v="0.25"/>
    <n v="269.75"/>
  </r>
  <r>
    <s v="ORD2025004339"/>
    <x v="5"/>
    <s v="Customer 1340"/>
    <s v="CUST8090"/>
    <x v="4"/>
    <x v="11"/>
    <x v="0"/>
    <x v="0"/>
    <x v="0"/>
    <s v="Curtain Model-109"/>
    <s v="PROD1333"/>
    <n v="9"/>
    <n v="898.34"/>
    <n v="8085.06"/>
    <n v="0.1"/>
    <n v="808.51"/>
    <n v="7276.55"/>
    <x v="0"/>
    <x v="2"/>
    <n v="0.15"/>
    <n v="1091.48"/>
  </r>
  <r>
    <s v="ORD2025004340"/>
    <x v="62"/>
    <s v="Customer 3281"/>
    <s v="CUST8558"/>
    <x v="3"/>
    <x v="8"/>
    <x v="0"/>
    <x v="2"/>
    <x v="11"/>
    <s v="Mobile Model-178"/>
    <s v="PROD1705"/>
    <n v="10"/>
    <n v="431.89"/>
    <n v="4318.8999999999996"/>
    <n v="0.1"/>
    <n v="431.89"/>
    <n v="3887.01"/>
    <x v="0"/>
    <x v="0"/>
    <n v="0.15"/>
    <n v="583.04999999999995"/>
  </r>
  <r>
    <s v="ORD2025004341"/>
    <x v="88"/>
    <s v="Customer 4600"/>
    <s v="CUST1737"/>
    <x v="4"/>
    <x v="7"/>
    <x v="1"/>
    <x v="1"/>
    <x v="1"/>
    <s v="Jeans Model-933"/>
    <s v="PROD8252"/>
    <n v="6"/>
    <n v="723.2"/>
    <n v="4339.2"/>
    <n v="0.05"/>
    <n v="216.96"/>
    <n v="4122.24"/>
    <x v="2"/>
    <x v="2"/>
    <n v="0.15"/>
    <n v="618.34"/>
  </r>
  <r>
    <s v="ORD2025004342"/>
    <x v="387"/>
    <s v="Customer 3673"/>
    <s v="CUST2413"/>
    <x v="4"/>
    <x v="9"/>
    <x v="0"/>
    <x v="0"/>
    <x v="2"/>
    <s v="Lamp Model-611"/>
    <s v="PROD7800"/>
    <n v="3"/>
    <n v="180.71"/>
    <n v="542.13"/>
    <n v="0.1"/>
    <n v="54.21"/>
    <n v="487.92"/>
    <x v="1"/>
    <x v="1"/>
    <n v="0.15"/>
    <n v="73.19"/>
  </r>
  <r>
    <s v="ORD2025004343"/>
    <x v="370"/>
    <s v="Customer 2434"/>
    <s v="CUST4479"/>
    <x v="0"/>
    <x v="0"/>
    <x v="0"/>
    <x v="2"/>
    <x v="11"/>
    <s v="Mobile Model-257"/>
    <s v="PROD6892"/>
    <n v="4"/>
    <n v="749.39"/>
    <n v="2997.56"/>
    <n v="0.05"/>
    <n v="149.88"/>
    <n v="2847.68"/>
    <x v="2"/>
    <x v="3"/>
    <n v="0.25"/>
    <n v="711.92"/>
  </r>
  <r>
    <s v="ORD2025004344"/>
    <x v="204"/>
    <s v="Customer 2155"/>
    <s v="CUST3110"/>
    <x v="4"/>
    <x v="9"/>
    <x v="0"/>
    <x v="1"/>
    <x v="1"/>
    <s v="Jeans Model-215"/>
    <s v="PROD5644"/>
    <n v="10"/>
    <n v="312.8"/>
    <n v="3128"/>
    <n v="0"/>
    <n v="0"/>
    <n v="3128"/>
    <x v="1"/>
    <x v="0"/>
    <n v="0.25"/>
    <n v="782"/>
  </r>
  <r>
    <s v="ORD2025004345"/>
    <x v="359"/>
    <s v="Customer 2004"/>
    <s v="CUST9030"/>
    <x v="1"/>
    <x v="4"/>
    <x v="1"/>
    <x v="1"/>
    <x v="5"/>
    <s v="Shirt Model-416"/>
    <s v="PROD6572"/>
    <n v="10"/>
    <n v="341.13"/>
    <n v="3411.3"/>
    <n v="0.2"/>
    <n v="682.26"/>
    <n v="2729.04"/>
    <x v="3"/>
    <x v="2"/>
    <n v="0.3"/>
    <n v="818.71"/>
  </r>
  <r>
    <s v="ORD2025004346"/>
    <x v="131"/>
    <s v="Customer 684"/>
    <s v="CUST9638"/>
    <x v="4"/>
    <x v="11"/>
    <x v="0"/>
    <x v="2"/>
    <x v="4"/>
    <s v="Laptop Model-281"/>
    <s v="PROD6952"/>
    <n v="5"/>
    <n v="600.45000000000005"/>
    <n v="3002.25"/>
    <n v="0.1"/>
    <n v="300.23"/>
    <n v="2702.02"/>
    <x v="2"/>
    <x v="0"/>
    <n v="0.3"/>
    <n v="810.61"/>
  </r>
  <r>
    <s v="ORD2025004347"/>
    <x v="226"/>
    <s v="Customer 3118"/>
    <s v="CUST4093"/>
    <x v="3"/>
    <x v="5"/>
    <x v="1"/>
    <x v="1"/>
    <x v="7"/>
    <s v="Jacket Model-458"/>
    <s v="PROD3491"/>
    <n v="9"/>
    <n v="391.23"/>
    <n v="3521.07"/>
    <n v="0.1"/>
    <n v="352.11"/>
    <n v="3168.96"/>
    <x v="0"/>
    <x v="1"/>
    <n v="0.15"/>
    <n v="475.34"/>
  </r>
  <r>
    <s v="ORD2025004348"/>
    <x v="432"/>
    <s v="Customer 2534"/>
    <s v="CUST2965"/>
    <x v="2"/>
    <x v="2"/>
    <x v="1"/>
    <x v="3"/>
    <x v="6"/>
    <s v="Face Cream Model-946"/>
    <s v="PROD9363"/>
    <n v="3"/>
    <n v="224.22"/>
    <n v="672.66"/>
    <n v="0"/>
    <n v="0"/>
    <n v="672.66"/>
    <x v="3"/>
    <x v="1"/>
    <n v="0.15"/>
    <n v="100.9"/>
  </r>
  <r>
    <s v="ORD2025004349"/>
    <x v="207"/>
    <s v="Customer 3645"/>
    <s v="CUST3787"/>
    <x v="0"/>
    <x v="13"/>
    <x v="0"/>
    <x v="0"/>
    <x v="0"/>
    <s v="Curtain Model-293"/>
    <s v="PROD1792"/>
    <n v="4"/>
    <n v="253.47"/>
    <n v="1013.88"/>
    <n v="0.1"/>
    <n v="101.39"/>
    <n v="912.49"/>
    <x v="3"/>
    <x v="1"/>
    <n v="0.25"/>
    <n v="228.12"/>
  </r>
  <r>
    <s v="ORD2025004350"/>
    <x v="434"/>
    <s v="Customer 4521"/>
    <s v="CUST4779"/>
    <x v="2"/>
    <x v="14"/>
    <x v="0"/>
    <x v="1"/>
    <x v="7"/>
    <s v="Jacket Model-451"/>
    <s v="PROD5286"/>
    <n v="6"/>
    <n v="237.82"/>
    <n v="1426.92"/>
    <n v="0"/>
    <n v="0"/>
    <n v="1426.92"/>
    <x v="1"/>
    <x v="2"/>
    <n v="0.15"/>
    <n v="214.04"/>
  </r>
  <r>
    <s v="ORD2025004351"/>
    <x v="236"/>
    <s v="Customer 3062"/>
    <s v="CUST6605"/>
    <x v="3"/>
    <x v="8"/>
    <x v="1"/>
    <x v="3"/>
    <x v="10"/>
    <s v="Perfume Model-519"/>
    <s v="PROD6631"/>
    <n v="4"/>
    <n v="620.87"/>
    <n v="2483.48"/>
    <n v="0.1"/>
    <n v="248.35"/>
    <n v="2235.13"/>
    <x v="2"/>
    <x v="1"/>
    <n v="0.15"/>
    <n v="335.27"/>
  </r>
  <r>
    <s v="ORD2025004352"/>
    <x v="428"/>
    <s v="Customer 4561"/>
    <s v="CUST7830"/>
    <x v="2"/>
    <x v="2"/>
    <x v="0"/>
    <x v="0"/>
    <x v="2"/>
    <s v="Lamp Model-393"/>
    <s v="PROD1298"/>
    <n v="7"/>
    <n v="741.13"/>
    <n v="5187.91"/>
    <n v="0.05"/>
    <n v="259.39999999999998"/>
    <n v="4928.51"/>
    <x v="2"/>
    <x v="2"/>
    <n v="0.3"/>
    <n v="1478.55"/>
  </r>
  <r>
    <s v="ORD2025004353"/>
    <x v="333"/>
    <s v="Customer 3310"/>
    <s v="CUST1749"/>
    <x v="0"/>
    <x v="0"/>
    <x v="0"/>
    <x v="0"/>
    <x v="3"/>
    <s v="Sofa Model-968"/>
    <s v="PROD5915"/>
    <n v="10"/>
    <n v="374.36"/>
    <n v="3743.6"/>
    <n v="0.2"/>
    <n v="748.72"/>
    <n v="2994.88"/>
    <x v="2"/>
    <x v="2"/>
    <n v="0.3"/>
    <n v="898.46"/>
  </r>
  <r>
    <s v="ORD2025004354"/>
    <x v="237"/>
    <s v="Customer 2223"/>
    <s v="CUST5850"/>
    <x v="3"/>
    <x v="8"/>
    <x v="1"/>
    <x v="2"/>
    <x v="8"/>
    <s v="Tablet Model-394"/>
    <s v="PROD2376"/>
    <n v="10"/>
    <n v="630.32000000000005"/>
    <n v="6303.2"/>
    <n v="0.1"/>
    <n v="630.32000000000005"/>
    <n v="5672.88"/>
    <x v="3"/>
    <x v="0"/>
    <n v="0.3"/>
    <n v="1701.86"/>
  </r>
  <r>
    <s v="ORD2025004355"/>
    <x v="96"/>
    <s v="Customer 300"/>
    <s v="CUST7893"/>
    <x v="3"/>
    <x v="3"/>
    <x v="1"/>
    <x v="2"/>
    <x v="8"/>
    <s v="Tablet Model-966"/>
    <s v="PROD2237"/>
    <n v="10"/>
    <n v="208.56"/>
    <n v="2085.6"/>
    <n v="0.05"/>
    <n v="104.28"/>
    <n v="1981.32"/>
    <x v="2"/>
    <x v="3"/>
    <n v="0.25"/>
    <n v="495.33"/>
  </r>
  <r>
    <s v="ORD2025004356"/>
    <x v="352"/>
    <s v="Customer 3603"/>
    <s v="CUST7828"/>
    <x v="3"/>
    <x v="8"/>
    <x v="0"/>
    <x v="2"/>
    <x v="11"/>
    <s v="Mobile Model-776"/>
    <s v="PROD1221"/>
    <n v="3"/>
    <n v="340.8"/>
    <n v="1022.4"/>
    <n v="0"/>
    <n v="0"/>
    <n v="1022.4"/>
    <x v="3"/>
    <x v="3"/>
    <n v="0.15"/>
    <n v="153.36000000000001"/>
  </r>
  <r>
    <s v="ORD2025004357"/>
    <x v="275"/>
    <s v="Customer 603"/>
    <s v="CUST4502"/>
    <x v="4"/>
    <x v="9"/>
    <x v="0"/>
    <x v="1"/>
    <x v="5"/>
    <s v="Shirt Model-843"/>
    <s v="PROD1142"/>
    <n v="7"/>
    <n v="205.09"/>
    <n v="1435.63"/>
    <n v="0"/>
    <n v="0"/>
    <n v="1435.63"/>
    <x v="1"/>
    <x v="2"/>
    <n v="0.3"/>
    <n v="430.69"/>
  </r>
  <r>
    <s v="ORD2025004358"/>
    <x v="158"/>
    <s v="Customer 94"/>
    <s v="CUST7752"/>
    <x v="3"/>
    <x v="5"/>
    <x v="1"/>
    <x v="2"/>
    <x v="8"/>
    <s v="Tablet Model-337"/>
    <s v="PROD8199"/>
    <n v="4"/>
    <n v="840.72"/>
    <n v="3362.88"/>
    <n v="0.2"/>
    <n v="672.58"/>
    <n v="2690.3"/>
    <x v="3"/>
    <x v="0"/>
    <n v="0.25"/>
    <n v="672.58"/>
  </r>
  <r>
    <s v="ORD2025004359"/>
    <x v="67"/>
    <s v="Customer 4770"/>
    <s v="CUST3885"/>
    <x v="3"/>
    <x v="5"/>
    <x v="0"/>
    <x v="1"/>
    <x v="7"/>
    <s v="Jacket Model-716"/>
    <s v="PROD2881"/>
    <n v="2"/>
    <n v="114.37"/>
    <n v="228.74"/>
    <n v="0.2"/>
    <n v="45.75"/>
    <n v="182.99"/>
    <x v="2"/>
    <x v="1"/>
    <n v="0.15"/>
    <n v="27.45"/>
  </r>
  <r>
    <s v="ORD2025004360"/>
    <x v="361"/>
    <s v="Customer 1324"/>
    <s v="CUST4897"/>
    <x v="1"/>
    <x v="1"/>
    <x v="0"/>
    <x v="2"/>
    <x v="8"/>
    <s v="Tablet Model-983"/>
    <s v="PROD3947"/>
    <n v="6"/>
    <n v="844.74"/>
    <n v="5068.4399999999996"/>
    <n v="0.2"/>
    <n v="1013.69"/>
    <n v="4054.75"/>
    <x v="3"/>
    <x v="1"/>
    <n v="0.3"/>
    <n v="1216.42"/>
  </r>
  <r>
    <s v="ORD2025004361"/>
    <x v="211"/>
    <s v="Customer 4853"/>
    <s v="CUST2392"/>
    <x v="2"/>
    <x v="14"/>
    <x v="1"/>
    <x v="3"/>
    <x v="6"/>
    <s v="Face Cream Model-872"/>
    <s v="PROD2828"/>
    <n v="7"/>
    <n v="739.55"/>
    <n v="5176.8500000000004"/>
    <n v="0.2"/>
    <n v="1035.3699999999999"/>
    <n v="4141.4799999999996"/>
    <x v="1"/>
    <x v="1"/>
    <n v="0.3"/>
    <n v="1242.44"/>
  </r>
  <r>
    <s v="ORD2025004362"/>
    <x v="127"/>
    <s v="Customer 4149"/>
    <s v="CUST8492"/>
    <x v="1"/>
    <x v="4"/>
    <x v="1"/>
    <x v="2"/>
    <x v="11"/>
    <s v="Mobile Model-128"/>
    <s v="PROD9744"/>
    <n v="5"/>
    <n v="655.45"/>
    <n v="3277.25"/>
    <n v="0"/>
    <n v="0"/>
    <n v="3277.25"/>
    <x v="2"/>
    <x v="0"/>
    <n v="0.15"/>
    <n v="491.59"/>
  </r>
  <r>
    <s v="ORD2025004363"/>
    <x v="351"/>
    <s v="Customer 175"/>
    <s v="CUST4475"/>
    <x v="3"/>
    <x v="5"/>
    <x v="0"/>
    <x v="3"/>
    <x v="9"/>
    <s v="Lipstick Model-206"/>
    <s v="PROD3811"/>
    <n v="10"/>
    <n v="278.02"/>
    <n v="2780.2"/>
    <n v="0.1"/>
    <n v="278.02"/>
    <n v="2502.1799999999998"/>
    <x v="0"/>
    <x v="1"/>
    <n v="0.3"/>
    <n v="750.65"/>
  </r>
  <r>
    <s v="ORD2025004364"/>
    <x v="113"/>
    <s v="Customer 840"/>
    <s v="CUST6695"/>
    <x v="2"/>
    <x v="14"/>
    <x v="1"/>
    <x v="3"/>
    <x v="6"/>
    <s v="Face Cream Model-297"/>
    <s v="PROD7836"/>
    <n v="10"/>
    <n v="608.80999999999995"/>
    <n v="6088.1"/>
    <n v="0.05"/>
    <n v="304.41000000000003"/>
    <n v="5783.69"/>
    <x v="3"/>
    <x v="3"/>
    <n v="0.25"/>
    <n v="1445.92"/>
  </r>
  <r>
    <s v="ORD2025004365"/>
    <x v="341"/>
    <s v="Customer 3491"/>
    <s v="CUST2070"/>
    <x v="4"/>
    <x v="9"/>
    <x v="1"/>
    <x v="0"/>
    <x v="0"/>
    <s v="Curtain Model-711"/>
    <s v="PROD5177"/>
    <n v="2"/>
    <n v="799.05"/>
    <n v="1598.1"/>
    <n v="0.1"/>
    <n v="159.81"/>
    <n v="1438.29"/>
    <x v="3"/>
    <x v="3"/>
    <n v="0.15"/>
    <n v="215.74"/>
  </r>
  <r>
    <s v="ORD2025004366"/>
    <x v="175"/>
    <s v="Customer 3187"/>
    <s v="CUST4354"/>
    <x v="0"/>
    <x v="13"/>
    <x v="0"/>
    <x v="1"/>
    <x v="5"/>
    <s v="Shirt Model-873"/>
    <s v="PROD1295"/>
    <n v="4"/>
    <n v="810.02"/>
    <n v="3240.08"/>
    <n v="0.1"/>
    <n v="324.01"/>
    <n v="2916.07"/>
    <x v="1"/>
    <x v="2"/>
    <n v="0.15"/>
    <n v="437.41"/>
  </r>
  <r>
    <s v="ORD2025004367"/>
    <x v="331"/>
    <s v="Customer 2375"/>
    <s v="CUST2400"/>
    <x v="1"/>
    <x v="10"/>
    <x v="1"/>
    <x v="3"/>
    <x v="10"/>
    <s v="Perfume Model-961"/>
    <s v="PROD5914"/>
    <n v="4"/>
    <n v="134.91"/>
    <n v="539.64"/>
    <n v="0.1"/>
    <n v="53.96"/>
    <n v="485.68"/>
    <x v="1"/>
    <x v="1"/>
    <n v="0.15"/>
    <n v="72.849999999999994"/>
  </r>
  <r>
    <s v="ORD2025004368"/>
    <x v="41"/>
    <s v="Customer 1644"/>
    <s v="CUST8634"/>
    <x v="3"/>
    <x v="3"/>
    <x v="0"/>
    <x v="2"/>
    <x v="4"/>
    <s v="Laptop Model-447"/>
    <s v="PROD2366"/>
    <n v="10"/>
    <n v="142.57"/>
    <n v="1425.7"/>
    <n v="0.1"/>
    <n v="142.57"/>
    <n v="1283.1300000000001"/>
    <x v="1"/>
    <x v="3"/>
    <n v="0.25"/>
    <n v="320.77999999999997"/>
  </r>
  <r>
    <s v="ORD2025004369"/>
    <x v="127"/>
    <s v="Customer 1401"/>
    <s v="CUST7194"/>
    <x v="4"/>
    <x v="11"/>
    <x v="1"/>
    <x v="2"/>
    <x v="8"/>
    <s v="Tablet Model-752"/>
    <s v="PROD6758"/>
    <n v="1"/>
    <n v="641.59"/>
    <n v="641.59"/>
    <n v="0"/>
    <n v="0"/>
    <n v="641.59"/>
    <x v="0"/>
    <x v="2"/>
    <n v="0.25"/>
    <n v="160.4"/>
  </r>
  <r>
    <s v="ORD2025004370"/>
    <x v="347"/>
    <s v="Customer 1432"/>
    <s v="CUST4146"/>
    <x v="4"/>
    <x v="11"/>
    <x v="0"/>
    <x v="0"/>
    <x v="3"/>
    <s v="Sofa Model-328"/>
    <s v="PROD1427"/>
    <n v="2"/>
    <n v="440.37"/>
    <n v="880.74"/>
    <n v="0"/>
    <n v="0"/>
    <n v="880.74"/>
    <x v="1"/>
    <x v="3"/>
    <n v="0.25"/>
    <n v="220.19"/>
  </r>
  <r>
    <s v="ORD2025004371"/>
    <x v="281"/>
    <s v="Customer 1522"/>
    <s v="CUST6776"/>
    <x v="0"/>
    <x v="0"/>
    <x v="0"/>
    <x v="0"/>
    <x v="2"/>
    <s v="Lamp Model-139"/>
    <s v="PROD1117"/>
    <n v="7"/>
    <n v="902.59"/>
    <n v="6318.13"/>
    <n v="0.2"/>
    <n v="1263.6300000000001"/>
    <n v="5054.5"/>
    <x v="0"/>
    <x v="2"/>
    <n v="0.3"/>
    <n v="1516.35"/>
  </r>
  <r>
    <s v="ORD2025004372"/>
    <x v="119"/>
    <s v="Customer 4833"/>
    <s v="CUST1827"/>
    <x v="1"/>
    <x v="4"/>
    <x v="0"/>
    <x v="1"/>
    <x v="5"/>
    <s v="Shirt Model-830"/>
    <s v="PROD6307"/>
    <n v="10"/>
    <n v="135.6"/>
    <n v="1356"/>
    <n v="0.05"/>
    <n v="67.8"/>
    <n v="1288.2"/>
    <x v="1"/>
    <x v="3"/>
    <n v="0.15"/>
    <n v="193.23"/>
  </r>
  <r>
    <s v="ORD2025004373"/>
    <x v="373"/>
    <s v="Customer 4364"/>
    <s v="CUST2888"/>
    <x v="0"/>
    <x v="6"/>
    <x v="0"/>
    <x v="1"/>
    <x v="5"/>
    <s v="Shirt Model-992"/>
    <s v="PROD5612"/>
    <n v="6"/>
    <n v="960.38"/>
    <n v="5762.28"/>
    <n v="0.2"/>
    <n v="1152.46"/>
    <n v="4609.82"/>
    <x v="2"/>
    <x v="3"/>
    <n v="0.25"/>
    <n v="1152.45"/>
  </r>
  <r>
    <s v="ORD2025004374"/>
    <x v="302"/>
    <s v="Customer 4521"/>
    <s v="CUST6253"/>
    <x v="4"/>
    <x v="9"/>
    <x v="0"/>
    <x v="0"/>
    <x v="0"/>
    <s v="Curtain Model-502"/>
    <s v="PROD7541"/>
    <n v="5"/>
    <n v="407.39"/>
    <n v="2036.95"/>
    <n v="0.05"/>
    <n v="101.85"/>
    <n v="1935.1"/>
    <x v="0"/>
    <x v="3"/>
    <n v="0.3"/>
    <n v="580.53"/>
  </r>
  <r>
    <s v="ORD2025004375"/>
    <x v="238"/>
    <s v="Customer 3109"/>
    <s v="CUST7785"/>
    <x v="2"/>
    <x v="2"/>
    <x v="1"/>
    <x v="0"/>
    <x v="2"/>
    <s v="Lamp Model-123"/>
    <s v="PROD4780"/>
    <n v="10"/>
    <n v="635.51"/>
    <n v="6355.1"/>
    <n v="0.05"/>
    <n v="317.76"/>
    <n v="6037.34"/>
    <x v="2"/>
    <x v="0"/>
    <n v="0.3"/>
    <n v="1811.2"/>
  </r>
  <r>
    <s v="ORD2025004376"/>
    <x v="289"/>
    <s v="Customer 3406"/>
    <s v="CUST3654"/>
    <x v="2"/>
    <x v="14"/>
    <x v="0"/>
    <x v="3"/>
    <x v="6"/>
    <s v="Face Cream Model-572"/>
    <s v="PROD6100"/>
    <n v="9"/>
    <n v="479.44"/>
    <n v="4314.96"/>
    <n v="0.1"/>
    <n v="431.5"/>
    <n v="3883.46"/>
    <x v="3"/>
    <x v="2"/>
    <n v="0.25"/>
    <n v="970.87"/>
  </r>
  <r>
    <s v="ORD2025004377"/>
    <x v="33"/>
    <s v="Customer 68"/>
    <s v="CUST6261"/>
    <x v="3"/>
    <x v="8"/>
    <x v="1"/>
    <x v="0"/>
    <x v="3"/>
    <s v="Sofa Model-279"/>
    <s v="PROD9677"/>
    <n v="6"/>
    <n v="808.86"/>
    <n v="4853.16"/>
    <n v="0.2"/>
    <n v="970.63"/>
    <n v="3882.53"/>
    <x v="2"/>
    <x v="0"/>
    <n v="0.15"/>
    <n v="582.38"/>
  </r>
  <r>
    <s v="ORD2025004378"/>
    <x v="36"/>
    <s v="Customer 1815"/>
    <s v="CUST6841"/>
    <x v="1"/>
    <x v="10"/>
    <x v="0"/>
    <x v="0"/>
    <x v="0"/>
    <s v="Curtain Model-932"/>
    <s v="PROD8283"/>
    <n v="6"/>
    <n v="339.26"/>
    <n v="2035.56"/>
    <n v="0"/>
    <n v="0"/>
    <n v="2035.56"/>
    <x v="0"/>
    <x v="1"/>
    <n v="0.25"/>
    <n v="508.89"/>
  </r>
  <r>
    <s v="ORD2025004379"/>
    <x v="86"/>
    <s v="Customer 1421"/>
    <s v="CUST2444"/>
    <x v="3"/>
    <x v="5"/>
    <x v="0"/>
    <x v="2"/>
    <x v="11"/>
    <s v="Mobile Model-397"/>
    <s v="PROD8493"/>
    <n v="8"/>
    <n v="198.49"/>
    <n v="1587.92"/>
    <n v="0.05"/>
    <n v="79.400000000000006"/>
    <n v="1508.52"/>
    <x v="3"/>
    <x v="0"/>
    <n v="0.25"/>
    <n v="377.13"/>
  </r>
  <r>
    <s v="ORD2025004380"/>
    <x v="200"/>
    <s v="Customer 563"/>
    <s v="CUST2071"/>
    <x v="1"/>
    <x v="4"/>
    <x v="1"/>
    <x v="1"/>
    <x v="1"/>
    <s v="Jeans Model-559"/>
    <s v="PROD9828"/>
    <n v="2"/>
    <n v="546.77"/>
    <n v="1093.54"/>
    <n v="0.05"/>
    <n v="54.68"/>
    <n v="1038.8599999999999"/>
    <x v="1"/>
    <x v="3"/>
    <n v="0.3"/>
    <n v="311.66000000000003"/>
  </r>
  <r>
    <s v="ORD2025004381"/>
    <x v="438"/>
    <s v="Customer 614"/>
    <s v="CUST3815"/>
    <x v="1"/>
    <x v="4"/>
    <x v="1"/>
    <x v="0"/>
    <x v="0"/>
    <s v="Curtain Model-285"/>
    <s v="PROD6426"/>
    <n v="4"/>
    <n v="178.56"/>
    <n v="714.24"/>
    <n v="0"/>
    <n v="0"/>
    <n v="714.24"/>
    <x v="1"/>
    <x v="2"/>
    <n v="0.15"/>
    <n v="107.14"/>
  </r>
  <r>
    <s v="ORD2025004382"/>
    <x v="341"/>
    <s v="Customer 4717"/>
    <s v="CUST4920"/>
    <x v="2"/>
    <x v="14"/>
    <x v="1"/>
    <x v="3"/>
    <x v="9"/>
    <s v="Lipstick Model-752"/>
    <s v="PROD8876"/>
    <n v="3"/>
    <n v="252.38"/>
    <n v="757.14"/>
    <n v="0.05"/>
    <n v="37.86"/>
    <n v="719.28"/>
    <x v="0"/>
    <x v="1"/>
    <n v="0.3"/>
    <n v="215.78"/>
  </r>
  <r>
    <s v="ORD2025004383"/>
    <x v="38"/>
    <s v="Customer 903"/>
    <s v="CUST7728"/>
    <x v="4"/>
    <x v="7"/>
    <x v="1"/>
    <x v="2"/>
    <x v="4"/>
    <s v="Laptop Model-428"/>
    <s v="PROD7072"/>
    <n v="10"/>
    <n v="784.86"/>
    <n v="7848.6"/>
    <n v="0.1"/>
    <n v="784.86"/>
    <n v="7063.74"/>
    <x v="3"/>
    <x v="2"/>
    <n v="0.25"/>
    <n v="1765.93"/>
  </r>
  <r>
    <s v="ORD2025004384"/>
    <x v="347"/>
    <s v="Customer 4287"/>
    <s v="CUST4746"/>
    <x v="1"/>
    <x v="10"/>
    <x v="0"/>
    <x v="2"/>
    <x v="4"/>
    <s v="Laptop Model-116"/>
    <s v="PROD4395"/>
    <n v="8"/>
    <n v="831.48"/>
    <n v="6651.84"/>
    <n v="0.1"/>
    <n v="665.18"/>
    <n v="5986.66"/>
    <x v="1"/>
    <x v="3"/>
    <n v="0.25"/>
    <n v="1496.66"/>
  </r>
  <r>
    <s v="ORD2025004385"/>
    <x v="370"/>
    <s v="Customer 2832"/>
    <s v="CUST7413"/>
    <x v="1"/>
    <x v="10"/>
    <x v="1"/>
    <x v="0"/>
    <x v="0"/>
    <s v="Curtain Model-453"/>
    <s v="PROD1448"/>
    <n v="5"/>
    <n v="331.31"/>
    <n v="1656.55"/>
    <n v="0.05"/>
    <n v="82.83"/>
    <n v="1573.72"/>
    <x v="3"/>
    <x v="1"/>
    <n v="0.25"/>
    <n v="393.43"/>
  </r>
  <r>
    <s v="ORD2025004386"/>
    <x v="272"/>
    <s v="Customer 2316"/>
    <s v="CUST3348"/>
    <x v="0"/>
    <x v="0"/>
    <x v="1"/>
    <x v="0"/>
    <x v="0"/>
    <s v="Curtain Model-692"/>
    <s v="PROD7908"/>
    <n v="6"/>
    <n v="656.66"/>
    <n v="3939.96"/>
    <n v="0.1"/>
    <n v="394"/>
    <n v="3545.96"/>
    <x v="1"/>
    <x v="0"/>
    <n v="0.3"/>
    <n v="1063.79"/>
  </r>
  <r>
    <s v="ORD2025004387"/>
    <x v="195"/>
    <s v="Customer 2452"/>
    <s v="CUST3069"/>
    <x v="3"/>
    <x v="8"/>
    <x v="1"/>
    <x v="1"/>
    <x v="1"/>
    <s v="Jeans Model-171"/>
    <s v="PROD5284"/>
    <n v="6"/>
    <n v="566.69000000000005"/>
    <n v="3400.14"/>
    <n v="0.1"/>
    <n v="340.01"/>
    <n v="3060.13"/>
    <x v="1"/>
    <x v="0"/>
    <n v="0.3"/>
    <n v="918.04"/>
  </r>
  <r>
    <s v="ORD2025004388"/>
    <x v="421"/>
    <s v="Customer 3211"/>
    <s v="CUST3598"/>
    <x v="4"/>
    <x v="7"/>
    <x v="0"/>
    <x v="1"/>
    <x v="7"/>
    <s v="Jacket Model-251"/>
    <s v="PROD6791"/>
    <n v="9"/>
    <n v="952.75"/>
    <n v="8574.75"/>
    <n v="0"/>
    <n v="0"/>
    <n v="8574.75"/>
    <x v="2"/>
    <x v="1"/>
    <n v="0.25"/>
    <n v="2143.69"/>
  </r>
  <r>
    <s v="ORD2025004389"/>
    <x v="83"/>
    <s v="Customer 3700"/>
    <s v="CUST9656"/>
    <x v="4"/>
    <x v="7"/>
    <x v="0"/>
    <x v="0"/>
    <x v="3"/>
    <s v="Sofa Model-335"/>
    <s v="PROD6137"/>
    <n v="10"/>
    <n v="152.55000000000001"/>
    <n v="1525.5"/>
    <n v="0"/>
    <n v="0"/>
    <n v="1525.5"/>
    <x v="3"/>
    <x v="1"/>
    <n v="0.25"/>
    <n v="381.38"/>
  </r>
  <r>
    <s v="ORD2025004390"/>
    <x v="314"/>
    <s v="Customer 3361"/>
    <s v="CUST5554"/>
    <x v="0"/>
    <x v="0"/>
    <x v="1"/>
    <x v="1"/>
    <x v="5"/>
    <s v="Shirt Model-395"/>
    <s v="PROD6097"/>
    <n v="10"/>
    <n v="843.56"/>
    <n v="8435.6"/>
    <n v="0.2"/>
    <n v="1687.12"/>
    <n v="6748.48"/>
    <x v="1"/>
    <x v="2"/>
    <n v="0.15"/>
    <n v="1012.27"/>
  </r>
  <r>
    <s v="ORD2025004391"/>
    <x v="263"/>
    <s v="Customer 295"/>
    <s v="CUST8062"/>
    <x v="0"/>
    <x v="0"/>
    <x v="1"/>
    <x v="0"/>
    <x v="0"/>
    <s v="Curtain Model-619"/>
    <s v="PROD7772"/>
    <n v="10"/>
    <n v="444.03"/>
    <n v="4440.3"/>
    <n v="0.2"/>
    <n v="888.06"/>
    <n v="3552.24"/>
    <x v="1"/>
    <x v="2"/>
    <n v="0.25"/>
    <n v="888.06"/>
  </r>
  <r>
    <s v="ORD2025004392"/>
    <x v="64"/>
    <s v="Customer 3958"/>
    <s v="CUST3122"/>
    <x v="4"/>
    <x v="7"/>
    <x v="0"/>
    <x v="3"/>
    <x v="9"/>
    <s v="Lipstick Model-573"/>
    <s v="PROD4962"/>
    <n v="6"/>
    <n v="708.28"/>
    <n v="4249.68"/>
    <n v="0"/>
    <n v="0"/>
    <n v="4249.68"/>
    <x v="0"/>
    <x v="1"/>
    <n v="0.25"/>
    <n v="1062.42"/>
  </r>
  <r>
    <s v="ORD2025004393"/>
    <x v="352"/>
    <s v="Customer 1111"/>
    <s v="CUST9684"/>
    <x v="0"/>
    <x v="0"/>
    <x v="1"/>
    <x v="3"/>
    <x v="6"/>
    <s v="Face Cream Model-510"/>
    <s v="PROD2861"/>
    <n v="1"/>
    <n v="431.05"/>
    <n v="431.05"/>
    <n v="0.1"/>
    <n v="43.11"/>
    <n v="387.94"/>
    <x v="1"/>
    <x v="2"/>
    <n v="0.3"/>
    <n v="116.38"/>
  </r>
  <r>
    <s v="ORD2025004394"/>
    <x v="317"/>
    <s v="Customer 4540"/>
    <s v="CUST2295"/>
    <x v="0"/>
    <x v="6"/>
    <x v="1"/>
    <x v="1"/>
    <x v="5"/>
    <s v="Shirt Model-804"/>
    <s v="PROD7875"/>
    <n v="6"/>
    <n v="572.72"/>
    <n v="3436.32"/>
    <n v="0"/>
    <n v="0"/>
    <n v="3436.32"/>
    <x v="0"/>
    <x v="2"/>
    <n v="0.3"/>
    <n v="1030.9000000000001"/>
  </r>
  <r>
    <s v="ORD2025004395"/>
    <x v="212"/>
    <s v="Customer 3438"/>
    <s v="CUST2174"/>
    <x v="0"/>
    <x v="6"/>
    <x v="1"/>
    <x v="0"/>
    <x v="3"/>
    <s v="Sofa Model-685"/>
    <s v="PROD4699"/>
    <n v="1"/>
    <n v="644.11"/>
    <n v="644.11"/>
    <n v="0.1"/>
    <n v="64.41"/>
    <n v="579.70000000000005"/>
    <x v="3"/>
    <x v="1"/>
    <n v="0.25"/>
    <n v="144.93"/>
  </r>
  <r>
    <s v="ORD2025004396"/>
    <x v="263"/>
    <s v="Customer 1331"/>
    <s v="CUST7759"/>
    <x v="0"/>
    <x v="6"/>
    <x v="0"/>
    <x v="2"/>
    <x v="8"/>
    <s v="Tablet Model-359"/>
    <s v="PROD7208"/>
    <n v="7"/>
    <n v="732.64"/>
    <n v="5128.4799999999996"/>
    <n v="0.2"/>
    <n v="1025.7"/>
    <n v="4102.78"/>
    <x v="0"/>
    <x v="1"/>
    <n v="0.15"/>
    <n v="615.41999999999996"/>
  </r>
  <r>
    <s v="ORD2025004397"/>
    <x v="113"/>
    <s v="Customer 511"/>
    <s v="CUST8817"/>
    <x v="1"/>
    <x v="10"/>
    <x v="0"/>
    <x v="3"/>
    <x v="9"/>
    <s v="Lipstick Model-111"/>
    <s v="PROD4241"/>
    <n v="10"/>
    <n v="909.97"/>
    <n v="9099.7000000000007"/>
    <n v="0"/>
    <n v="0"/>
    <n v="9099.7000000000007"/>
    <x v="2"/>
    <x v="2"/>
    <n v="0.3"/>
    <n v="2729.91"/>
  </r>
  <r>
    <s v="ORD2025004398"/>
    <x v="435"/>
    <s v="Customer 3898"/>
    <s v="CUST8954"/>
    <x v="2"/>
    <x v="2"/>
    <x v="0"/>
    <x v="1"/>
    <x v="5"/>
    <s v="Shirt Model-353"/>
    <s v="PROD1871"/>
    <n v="10"/>
    <n v="500.05"/>
    <n v="5000.5"/>
    <n v="0.2"/>
    <n v="1000.1"/>
    <n v="4000.4"/>
    <x v="1"/>
    <x v="0"/>
    <n v="0.15"/>
    <n v="600.05999999999995"/>
  </r>
  <r>
    <s v="ORD2025004399"/>
    <x v="179"/>
    <s v="Customer 846"/>
    <s v="CUST6686"/>
    <x v="1"/>
    <x v="4"/>
    <x v="1"/>
    <x v="3"/>
    <x v="6"/>
    <s v="Face Cream Model-207"/>
    <s v="PROD3315"/>
    <n v="3"/>
    <n v="763.47"/>
    <n v="2290.41"/>
    <n v="0.05"/>
    <n v="114.52"/>
    <n v="2175.89"/>
    <x v="2"/>
    <x v="1"/>
    <n v="0.25"/>
    <n v="543.97"/>
  </r>
  <r>
    <s v="ORD2025004400"/>
    <x v="384"/>
    <s v="Customer 722"/>
    <s v="CUST5419"/>
    <x v="1"/>
    <x v="1"/>
    <x v="0"/>
    <x v="3"/>
    <x v="10"/>
    <s v="Perfume Model-441"/>
    <s v="PROD3126"/>
    <n v="5"/>
    <n v="545.4"/>
    <n v="2727"/>
    <n v="0"/>
    <n v="0"/>
    <n v="2727"/>
    <x v="0"/>
    <x v="0"/>
    <n v="0.15"/>
    <n v="409.05"/>
  </r>
  <r>
    <s v="ORD2025004401"/>
    <x v="399"/>
    <s v="Customer 3004"/>
    <s v="CUST6873"/>
    <x v="0"/>
    <x v="0"/>
    <x v="1"/>
    <x v="0"/>
    <x v="3"/>
    <s v="Sofa Model-226"/>
    <s v="PROD8859"/>
    <n v="10"/>
    <n v="818.5"/>
    <n v="8185"/>
    <n v="0"/>
    <n v="0"/>
    <n v="8185"/>
    <x v="0"/>
    <x v="0"/>
    <n v="0.25"/>
    <n v="2046.25"/>
  </r>
  <r>
    <s v="ORD2025004402"/>
    <x v="45"/>
    <s v="Customer 3053"/>
    <s v="CUST1737"/>
    <x v="0"/>
    <x v="13"/>
    <x v="0"/>
    <x v="3"/>
    <x v="6"/>
    <s v="Face Cream Model-998"/>
    <s v="PROD4055"/>
    <n v="6"/>
    <n v="326.27999999999997"/>
    <n v="1957.68"/>
    <n v="0.1"/>
    <n v="195.77"/>
    <n v="1761.91"/>
    <x v="1"/>
    <x v="3"/>
    <n v="0.3"/>
    <n v="528.57000000000005"/>
  </r>
  <r>
    <s v="ORD2025004403"/>
    <x v="292"/>
    <s v="Customer 2719"/>
    <s v="CUST5119"/>
    <x v="0"/>
    <x v="0"/>
    <x v="1"/>
    <x v="2"/>
    <x v="4"/>
    <s v="Laptop Model-497"/>
    <s v="PROD6813"/>
    <n v="3"/>
    <n v="778.23"/>
    <n v="2334.69"/>
    <n v="0.2"/>
    <n v="466.94"/>
    <n v="1867.75"/>
    <x v="0"/>
    <x v="1"/>
    <n v="0.25"/>
    <n v="466.94"/>
  </r>
  <r>
    <s v="ORD2025004404"/>
    <x v="247"/>
    <s v="Customer 668"/>
    <s v="CUST8241"/>
    <x v="3"/>
    <x v="3"/>
    <x v="0"/>
    <x v="1"/>
    <x v="5"/>
    <s v="Shirt Model-708"/>
    <s v="PROD9713"/>
    <n v="3"/>
    <n v="835.69"/>
    <n v="2507.0700000000002"/>
    <n v="0.05"/>
    <n v="125.35"/>
    <n v="2381.7199999999998"/>
    <x v="2"/>
    <x v="0"/>
    <n v="0.3"/>
    <n v="714.52"/>
  </r>
  <r>
    <s v="ORD2025004405"/>
    <x v="322"/>
    <s v="Customer 2734"/>
    <s v="CUST9293"/>
    <x v="2"/>
    <x v="12"/>
    <x v="0"/>
    <x v="2"/>
    <x v="8"/>
    <s v="Tablet Model-307"/>
    <s v="PROD8157"/>
    <n v="8"/>
    <n v="661.17"/>
    <n v="5289.36"/>
    <n v="0.1"/>
    <n v="528.94000000000005"/>
    <n v="4760.42"/>
    <x v="3"/>
    <x v="1"/>
    <n v="0.3"/>
    <n v="1428.13"/>
  </r>
  <r>
    <s v="ORD2025004406"/>
    <x v="401"/>
    <s v="Customer 3780"/>
    <s v="CUST5189"/>
    <x v="4"/>
    <x v="11"/>
    <x v="1"/>
    <x v="1"/>
    <x v="5"/>
    <s v="Shirt Model-209"/>
    <s v="PROD8504"/>
    <n v="9"/>
    <n v="122.79"/>
    <n v="1105.1099999999999"/>
    <n v="0.05"/>
    <n v="55.26"/>
    <n v="1049.8499999999999"/>
    <x v="1"/>
    <x v="3"/>
    <n v="0.3"/>
    <n v="314.95"/>
  </r>
  <r>
    <s v="ORD2025004407"/>
    <x v="354"/>
    <s v="Customer 1484"/>
    <s v="CUST2381"/>
    <x v="3"/>
    <x v="8"/>
    <x v="1"/>
    <x v="3"/>
    <x v="9"/>
    <s v="Lipstick Model-375"/>
    <s v="PROD3090"/>
    <n v="3"/>
    <n v="338.54"/>
    <n v="1015.62"/>
    <n v="0.05"/>
    <n v="50.78"/>
    <n v="964.84"/>
    <x v="3"/>
    <x v="2"/>
    <n v="0.15"/>
    <n v="144.72999999999999"/>
  </r>
  <r>
    <s v="ORD2025004408"/>
    <x v="171"/>
    <s v="Customer 540"/>
    <s v="CUST9483"/>
    <x v="3"/>
    <x v="8"/>
    <x v="1"/>
    <x v="0"/>
    <x v="2"/>
    <s v="Lamp Model-555"/>
    <s v="PROD3313"/>
    <n v="5"/>
    <n v="865.37"/>
    <n v="4326.8500000000004"/>
    <n v="0.1"/>
    <n v="432.69"/>
    <n v="3894.16"/>
    <x v="0"/>
    <x v="0"/>
    <n v="0.25"/>
    <n v="973.54"/>
  </r>
  <r>
    <s v="ORD2025004409"/>
    <x v="52"/>
    <s v="Customer 1464"/>
    <s v="CUST2350"/>
    <x v="1"/>
    <x v="10"/>
    <x v="1"/>
    <x v="1"/>
    <x v="5"/>
    <s v="Shirt Model-863"/>
    <s v="PROD4582"/>
    <n v="8"/>
    <n v="142.01"/>
    <n v="1136.08"/>
    <n v="0.05"/>
    <n v="56.8"/>
    <n v="1079.28"/>
    <x v="3"/>
    <x v="0"/>
    <n v="0.15"/>
    <n v="161.88999999999999"/>
  </r>
  <r>
    <s v="ORD2025004410"/>
    <x v="80"/>
    <s v="Customer 1164"/>
    <s v="CUST2495"/>
    <x v="1"/>
    <x v="10"/>
    <x v="0"/>
    <x v="1"/>
    <x v="7"/>
    <s v="Jacket Model-308"/>
    <s v="PROD1831"/>
    <n v="8"/>
    <n v="355.2"/>
    <n v="2841.6"/>
    <n v="0.2"/>
    <n v="568.32000000000005"/>
    <n v="2273.2800000000002"/>
    <x v="2"/>
    <x v="0"/>
    <n v="0.25"/>
    <n v="568.32000000000005"/>
  </r>
  <r>
    <s v="ORD2025004411"/>
    <x v="46"/>
    <s v="Customer 936"/>
    <s v="CUST2910"/>
    <x v="1"/>
    <x v="4"/>
    <x v="1"/>
    <x v="2"/>
    <x v="8"/>
    <s v="Tablet Model-643"/>
    <s v="PROD2079"/>
    <n v="2"/>
    <n v="213.87"/>
    <n v="427.74"/>
    <n v="0.05"/>
    <n v="21.39"/>
    <n v="406.35"/>
    <x v="2"/>
    <x v="1"/>
    <n v="0.15"/>
    <n v="60.95"/>
  </r>
  <r>
    <s v="ORD2025004412"/>
    <x v="197"/>
    <s v="Customer 4414"/>
    <s v="CUST9490"/>
    <x v="4"/>
    <x v="11"/>
    <x v="0"/>
    <x v="2"/>
    <x v="11"/>
    <s v="Mobile Model-342"/>
    <s v="PROD5943"/>
    <n v="4"/>
    <n v="106.84"/>
    <n v="427.36"/>
    <n v="0.1"/>
    <n v="42.74"/>
    <n v="384.62"/>
    <x v="0"/>
    <x v="0"/>
    <n v="0.3"/>
    <n v="115.39"/>
  </r>
  <r>
    <s v="ORD2025004413"/>
    <x v="121"/>
    <s v="Customer 556"/>
    <s v="CUST9048"/>
    <x v="4"/>
    <x v="9"/>
    <x v="0"/>
    <x v="0"/>
    <x v="0"/>
    <s v="Curtain Model-677"/>
    <s v="PROD3933"/>
    <n v="6"/>
    <n v="813.28"/>
    <n v="4879.68"/>
    <n v="0"/>
    <n v="0"/>
    <n v="4879.68"/>
    <x v="1"/>
    <x v="1"/>
    <n v="0.3"/>
    <n v="1463.9"/>
  </r>
  <r>
    <s v="ORD2025004414"/>
    <x v="321"/>
    <s v="Customer 1744"/>
    <s v="CUST2250"/>
    <x v="0"/>
    <x v="0"/>
    <x v="0"/>
    <x v="0"/>
    <x v="0"/>
    <s v="Curtain Model-460"/>
    <s v="PROD2871"/>
    <n v="10"/>
    <n v="116.54"/>
    <n v="1165.4000000000001"/>
    <n v="0"/>
    <n v="0"/>
    <n v="1165.4000000000001"/>
    <x v="2"/>
    <x v="1"/>
    <n v="0.25"/>
    <n v="291.35000000000002"/>
  </r>
  <r>
    <s v="ORD2025004415"/>
    <x v="225"/>
    <s v="Customer 4817"/>
    <s v="CUST2847"/>
    <x v="0"/>
    <x v="13"/>
    <x v="1"/>
    <x v="2"/>
    <x v="4"/>
    <s v="Laptop Model-933"/>
    <s v="PROD7788"/>
    <n v="1"/>
    <n v="644.85"/>
    <n v="644.85"/>
    <n v="0.1"/>
    <n v="64.48"/>
    <n v="580.37"/>
    <x v="0"/>
    <x v="0"/>
    <n v="0.15"/>
    <n v="87.06"/>
  </r>
  <r>
    <s v="ORD2025004416"/>
    <x v="363"/>
    <s v="Customer 4276"/>
    <s v="CUST1422"/>
    <x v="3"/>
    <x v="5"/>
    <x v="1"/>
    <x v="0"/>
    <x v="3"/>
    <s v="Sofa Model-927"/>
    <s v="PROD5049"/>
    <n v="7"/>
    <n v="806.62"/>
    <n v="5646.34"/>
    <n v="0.05"/>
    <n v="282.32"/>
    <n v="5364.02"/>
    <x v="0"/>
    <x v="1"/>
    <n v="0.3"/>
    <n v="1609.21"/>
  </r>
  <r>
    <s v="ORD2025004417"/>
    <x v="55"/>
    <s v="Customer 4550"/>
    <s v="CUST7950"/>
    <x v="0"/>
    <x v="6"/>
    <x v="1"/>
    <x v="0"/>
    <x v="3"/>
    <s v="Sofa Model-582"/>
    <s v="PROD5074"/>
    <n v="5"/>
    <n v="710.89"/>
    <n v="3554.45"/>
    <n v="0.05"/>
    <n v="177.72"/>
    <n v="3376.73"/>
    <x v="0"/>
    <x v="3"/>
    <n v="0.25"/>
    <n v="844.18"/>
  </r>
  <r>
    <s v="ORD2025004418"/>
    <x v="302"/>
    <s v="Customer 2805"/>
    <s v="CUST5998"/>
    <x v="4"/>
    <x v="11"/>
    <x v="1"/>
    <x v="2"/>
    <x v="11"/>
    <s v="Mobile Model-957"/>
    <s v="PROD8740"/>
    <n v="6"/>
    <n v="306.51"/>
    <n v="1839.06"/>
    <n v="0.2"/>
    <n v="367.81"/>
    <n v="1471.25"/>
    <x v="0"/>
    <x v="0"/>
    <n v="0.25"/>
    <n v="367.81"/>
  </r>
  <r>
    <s v="ORD2025004419"/>
    <x v="191"/>
    <s v="Customer 1127"/>
    <s v="CUST5317"/>
    <x v="2"/>
    <x v="14"/>
    <x v="0"/>
    <x v="0"/>
    <x v="3"/>
    <s v="Sofa Model-323"/>
    <s v="PROD8775"/>
    <n v="8"/>
    <n v="106.13"/>
    <n v="849.04"/>
    <n v="0"/>
    <n v="0"/>
    <n v="849.04"/>
    <x v="2"/>
    <x v="2"/>
    <n v="0.3"/>
    <n v="254.71"/>
  </r>
  <r>
    <s v="ORD2025004420"/>
    <x v="204"/>
    <s v="Customer 4508"/>
    <s v="CUST1472"/>
    <x v="0"/>
    <x v="0"/>
    <x v="0"/>
    <x v="1"/>
    <x v="7"/>
    <s v="Jacket Model-595"/>
    <s v="PROD1363"/>
    <n v="8"/>
    <n v="798.34"/>
    <n v="6386.72"/>
    <n v="0.2"/>
    <n v="1277.3399999999999"/>
    <n v="5109.38"/>
    <x v="0"/>
    <x v="2"/>
    <n v="0.15"/>
    <n v="766.41"/>
  </r>
  <r>
    <s v="ORD2025004421"/>
    <x v="361"/>
    <s v="Customer 3721"/>
    <s v="CUST1536"/>
    <x v="0"/>
    <x v="6"/>
    <x v="0"/>
    <x v="0"/>
    <x v="0"/>
    <s v="Curtain Model-657"/>
    <s v="PROD1559"/>
    <n v="6"/>
    <n v="715.76"/>
    <n v="4294.5600000000004"/>
    <n v="0.1"/>
    <n v="429.46"/>
    <n v="3865.1"/>
    <x v="0"/>
    <x v="0"/>
    <n v="0.25"/>
    <n v="966.27"/>
  </r>
  <r>
    <s v="ORD2025004422"/>
    <x v="190"/>
    <s v="Customer 1264"/>
    <s v="CUST4828"/>
    <x v="1"/>
    <x v="10"/>
    <x v="1"/>
    <x v="1"/>
    <x v="1"/>
    <s v="Jeans Model-144"/>
    <s v="PROD6408"/>
    <n v="7"/>
    <n v="320.95"/>
    <n v="2246.65"/>
    <n v="0.2"/>
    <n v="449.33"/>
    <n v="1797.32"/>
    <x v="3"/>
    <x v="1"/>
    <n v="0.25"/>
    <n v="449.33"/>
  </r>
  <r>
    <s v="ORD2025004423"/>
    <x v="428"/>
    <s v="Customer 2997"/>
    <s v="CUST8014"/>
    <x v="1"/>
    <x v="10"/>
    <x v="0"/>
    <x v="3"/>
    <x v="9"/>
    <s v="Lipstick Model-534"/>
    <s v="PROD4940"/>
    <n v="9"/>
    <n v="664.22"/>
    <n v="5977.98"/>
    <n v="0.1"/>
    <n v="597.79999999999995"/>
    <n v="5380.18"/>
    <x v="3"/>
    <x v="2"/>
    <n v="0.15"/>
    <n v="807.03"/>
  </r>
  <r>
    <s v="ORD2025004424"/>
    <x v="77"/>
    <s v="Customer 3874"/>
    <s v="CUST5305"/>
    <x v="2"/>
    <x v="2"/>
    <x v="0"/>
    <x v="2"/>
    <x v="11"/>
    <s v="Mobile Model-217"/>
    <s v="PROD3435"/>
    <n v="7"/>
    <n v="791.3"/>
    <n v="5539.1"/>
    <n v="0.1"/>
    <n v="553.91"/>
    <n v="4985.1899999999996"/>
    <x v="0"/>
    <x v="0"/>
    <n v="0.15"/>
    <n v="747.78"/>
  </r>
  <r>
    <s v="ORD2025004425"/>
    <x v="130"/>
    <s v="Customer 4799"/>
    <s v="CUST7208"/>
    <x v="2"/>
    <x v="12"/>
    <x v="0"/>
    <x v="2"/>
    <x v="4"/>
    <s v="Laptop Model-682"/>
    <s v="PROD4115"/>
    <n v="2"/>
    <n v="152.25"/>
    <n v="304.5"/>
    <n v="0.1"/>
    <n v="30.45"/>
    <n v="274.05"/>
    <x v="0"/>
    <x v="2"/>
    <n v="0.25"/>
    <n v="68.510000000000005"/>
  </r>
  <r>
    <s v="ORD2025004426"/>
    <x v="153"/>
    <s v="Customer 209"/>
    <s v="CUST9285"/>
    <x v="2"/>
    <x v="14"/>
    <x v="0"/>
    <x v="2"/>
    <x v="11"/>
    <s v="Mobile Model-848"/>
    <s v="PROD8110"/>
    <n v="5"/>
    <n v="950.5"/>
    <n v="4752.5"/>
    <n v="0.2"/>
    <n v="950.5"/>
    <n v="3802"/>
    <x v="0"/>
    <x v="2"/>
    <n v="0.25"/>
    <n v="950.5"/>
  </r>
  <r>
    <s v="ORD2025004427"/>
    <x v="183"/>
    <s v="Customer 4751"/>
    <s v="CUST9021"/>
    <x v="4"/>
    <x v="9"/>
    <x v="1"/>
    <x v="2"/>
    <x v="8"/>
    <s v="Tablet Model-492"/>
    <s v="PROD6424"/>
    <n v="6"/>
    <n v="862.54"/>
    <n v="5175.24"/>
    <n v="0.1"/>
    <n v="517.52"/>
    <n v="4657.72"/>
    <x v="3"/>
    <x v="3"/>
    <n v="0.3"/>
    <n v="1397.32"/>
  </r>
  <r>
    <s v="ORD2025004428"/>
    <x v="279"/>
    <s v="Customer 4932"/>
    <s v="CUST9358"/>
    <x v="4"/>
    <x v="11"/>
    <x v="0"/>
    <x v="0"/>
    <x v="2"/>
    <s v="Lamp Model-936"/>
    <s v="PROD3136"/>
    <n v="1"/>
    <n v="917.89"/>
    <n v="917.89"/>
    <n v="0.1"/>
    <n v="91.79"/>
    <n v="826.1"/>
    <x v="2"/>
    <x v="3"/>
    <n v="0.3"/>
    <n v="247.83"/>
  </r>
  <r>
    <s v="ORD2025004429"/>
    <x v="217"/>
    <s v="Customer 73"/>
    <s v="CUST3185"/>
    <x v="2"/>
    <x v="2"/>
    <x v="0"/>
    <x v="0"/>
    <x v="2"/>
    <s v="Lamp Model-797"/>
    <s v="PROD9241"/>
    <n v="8"/>
    <n v="738.22"/>
    <n v="5905.76"/>
    <n v="0"/>
    <n v="0"/>
    <n v="5905.76"/>
    <x v="3"/>
    <x v="0"/>
    <n v="0.15"/>
    <n v="885.86"/>
  </r>
  <r>
    <s v="ORD2025004430"/>
    <x v="7"/>
    <s v="Customer 94"/>
    <s v="CUST7597"/>
    <x v="2"/>
    <x v="12"/>
    <x v="0"/>
    <x v="3"/>
    <x v="6"/>
    <s v="Face Cream Model-953"/>
    <s v="PROD2508"/>
    <n v="3"/>
    <n v="939.34"/>
    <n v="2818.02"/>
    <n v="0.05"/>
    <n v="140.9"/>
    <n v="2677.12"/>
    <x v="1"/>
    <x v="0"/>
    <n v="0.25"/>
    <n v="669.28"/>
  </r>
  <r>
    <s v="ORD2025004431"/>
    <x v="20"/>
    <s v="Customer 2787"/>
    <s v="CUST1830"/>
    <x v="0"/>
    <x v="0"/>
    <x v="0"/>
    <x v="0"/>
    <x v="0"/>
    <s v="Curtain Model-946"/>
    <s v="PROD9507"/>
    <n v="7"/>
    <n v="196.28"/>
    <n v="1373.96"/>
    <n v="0.2"/>
    <n v="274.79000000000002"/>
    <n v="1099.17"/>
    <x v="0"/>
    <x v="3"/>
    <n v="0.25"/>
    <n v="274.79000000000002"/>
  </r>
  <r>
    <s v="ORD2025004432"/>
    <x v="249"/>
    <s v="Customer 1408"/>
    <s v="CUST4590"/>
    <x v="2"/>
    <x v="14"/>
    <x v="0"/>
    <x v="0"/>
    <x v="0"/>
    <s v="Curtain Model-387"/>
    <s v="PROD6283"/>
    <n v="1"/>
    <n v="254.53"/>
    <n v="254.53"/>
    <n v="0.1"/>
    <n v="25.45"/>
    <n v="229.08"/>
    <x v="3"/>
    <x v="2"/>
    <n v="0.3"/>
    <n v="68.72"/>
  </r>
  <r>
    <s v="ORD2025004433"/>
    <x v="192"/>
    <s v="Customer 731"/>
    <s v="CUST7444"/>
    <x v="4"/>
    <x v="11"/>
    <x v="1"/>
    <x v="3"/>
    <x v="10"/>
    <s v="Perfume Model-325"/>
    <s v="PROD6068"/>
    <n v="4"/>
    <n v="933.31"/>
    <n v="3733.24"/>
    <n v="0.05"/>
    <n v="186.66"/>
    <n v="3546.58"/>
    <x v="3"/>
    <x v="2"/>
    <n v="0.25"/>
    <n v="886.64"/>
  </r>
  <r>
    <s v="ORD2025004434"/>
    <x v="125"/>
    <s v="Customer 2277"/>
    <s v="CUST2045"/>
    <x v="0"/>
    <x v="6"/>
    <x v="1"/>
    <x v="2"/>
    <x v="8"/>
    <s v="Tablet Model-335"/>
    <s v="PROD9877"/>
    <n v="10"/>
    <n v="150.28"/>
    <n v="1502.8"/>
    <n v="0.1"/>
    <n v="150.28"/>
    <n v="1352.52"/>
    <x v="3"/>
    <x v="2"/>
    <n v="0.25"/>
    <n v="338.13"/>
  </r>
  <r>
    <s v="ORD2025004435"/>
    <x v="413"/>
    <s v="Customer 2745"/>
    <s v="CUST7056"/>
    <x v="3"/>
    <x v="5"/>
    <x v="0"/>
    <x v="2"/>
    <x v="11"/>
    <s v="Mobile Model-321"/>
    <s v="PROD8693"/>
    <n v="6"/>
    <n v="742.86"/>
    <n v="4457.16"/>
    <n v="0.2"/>
    <n v="891.43"/>
    <n v="3565.73"/>
    <x v="1"/>
    <x v="1"/>
    <n v="0.3"/>
    <n v="1069.72"/>
  </r>
  <r>
    <s v="ORD2025004436"/>
    <x v="8"/>
    <s v="Customer 3459"/>
    <s v="CUST6102"/>
    <x v="2"/>
    <x v="2"/>
    <x v="1"/>
    <x v="2"/>
    <x v="11"/>
    <s v="Mobile Model-979"/>
    <s v="PROD1769"/>
    <n v="4"/>
    <n v="869.12"/>
    <n v="3476.48"/>
    <n v="0.05"/>
    <n v="173.82"/>
    <n v="3302.66"/>
    <x v="1"/>
    <x v="3"/>
    <n v="0.3"/>
    <n v="990.8"/>
  </r>
  <r>
    <s v="ORD2025004437"/>
    <x v="300"/>
    <s v="Customer 2303"/>
    <s v="CUST2773"/>
    <x v="3"/>
    <x v="5"/>
    <x v="1"/>
    <x v="0"/>
    <x v="2"/>
    <s v="Lamp Model-988"/>
    <s v="PROD7184"/>
    <n v="10"/>
    <n v="936.29"/>
    <n v="9362.9"/>
    <n v="0.2"/>
    <n v="1872.58"/>
    <n v="7490.32"/>
    <x v="0"/>
    <x v="0"/>
    <n v="0.3"/>
    <n v="2247.1"/>
  </r>
  <r>
    <s v="ORD2025004438"/>
    <x v="315"/>
    <s v="Customer 498"/>
    <s v="CUST1352"/>
    <x v="1"/>
    <x v="4"/>
    <x v="0"/>
    <x v="3"/>
    <x v="6"/>
    <s v="Face Cream Model-107"/>
    <s v="PROD3677"/>
    <n v="5"/>
    <n v="973.9"/>
    <n v="4869.5"/>
    <n v="0.1"/>
    <n v="486.95"/>
    <n v="4382.55"/>
    <x v="0"/>
    <x v="1"/>
    <n v="0.3"/>
    <n v="1314.77"/>
  </r>
  <r>
    <s v="ORD2025004439"/>
    <x v="129"/>
    <s v="Customer 3816"/>
    <s v="CUST3677"/>
    <x v="4"/>
    <x v="7"/>
    <x v="1"/>
    <x v="3"/>
    <x v="9"/>
    <s v="Lipstick Model-543"/>
    <s v="PROD1177"/>
    <n v="8"/>
    <n v="362.43"/>
    <n v="2899.44"/>
    <n v="0.05"/>
    <n v="144.97"/>
    <n v="2754.47"/>
    <x v="1"/>
    <x v="0"/>
    <n v="0.15"/>
    <n v="413.17"/>
  </r>
  <r>
    <s v="ORD2025004440"/>
    <x v="196"/>
    <s v="Customer 365"/>
    <s v="CUST1275"/>
    <x v="3"/>
    <x v="8"/>
    <x v="1"/>
    <x v="0"/>
    <x v="3"/>
    <s v="Sofa Model-189"/>
    <s v="PROD2882"/>
    <n v="4"/>
    <n v="891.88"/>
    <n v="3567.52"/>
    <n v="0.05"/>
    <n v="178.38"/>
    <n v="3389.14"/>
    <x v="2"/>
    <x v="0"/>
    <n v="0.3"/>
    <n v="1016.74"/>
  </r>
  <r>
    <s v="ORD2025004441"/>
    <x v="13"/>
    <s v="Customer 2609"/>
    <s v="CUST5015"/>
    <x v="1"/>
    <x v="10"/>
    <x v="0"/>
    <x v="2"/>
    <x v="11"/>
    <s v="Mobile Model-173"/>
    <s v="PROD3322"/>
    <n v="7"/>
    <n v="504.29"/>
    <n v="3530.03"/>
    <n v="0.05"/>
    <n v="176.5"/>
    <n v="3353.53"/>
    <x v="2"/>
    <x v="3"/>
    <n v="0.15"/>
    <n v="503.03"/>
  </r>
  <r>
    <s v="ORD2025004442"/>
    <x v="282"/>
    <s v="Customer 3923"/>
    <s v="CUST9320"/>
    <x v="4"/>
    <x v="9"/>
    <x v="0"/>
    <x v="3"/>
    <x v="10"/>
    <s v="Perfume Model-654"/>
    <s v="PROD3178"/>
    <n v="5"/>
    <n v="291.04000000000002"/>
    <n v="1455.2"/>
    <n v="0.2"/>
    <n v="291.04000000000002"/>
    <n v="1164.1600000000001"/>
    <x v="2"/>
    <x v="2"/>
    <n v="0.3"/>
    <n v="349.25"/>
  </r>
  <r>
    <s v="ORD2025004443"/>
    <x v="379"/>
    <s v="Customer 4808"/>
    <s v="CUST6980"/>
    <x v="1"/>
    <x v="10"/>
    <x v="0"/>
    <x v="1"/>
    <x v="1"/>
    <s v="Jeans Model-298"/>
    <s v="PROD3389"/>
    <n v="3"/>
    <n v="111.68"/>
    <n v="335.04"/>
    <n v="0.1"/>
    <n v="33.5"/>
    <n v="301.54000000000002"/>
    <x v="1"/>
    <x v="2"/>
    <n v="0.3"/>
    <n v="90.46"/>
  </r>
  <r>
    <s v="ORD2025004444"/>
    <x v="422"/>
    <s v="Customer 2737"/>
    <s v="CUST6324"/>
    <x v="3"/>
    <x v="3"/>
    <x v="1"/>
    <x v="2"/>
    <x v="8"/>
    <s v="Tablet Model-804"/>
    <s v="PROD9978"/>
    <n v="9"/>
    <n v="295.52"/>
    <n v="2659.68"/>
    <n v="0.2"/>
    <n v="531.94000000000005"/>
    <n v="2127.7399999999998"/>
    <x v="2"/>
    <x v="2"/>
    <n v="0.3"/>
    <n v="638.32000000000005"/>
  </r>
  <r>
    <s v="ORD2025004445"/>
    <x v="265"/>
    <s v="Customer 1223"/>
    <s v="CUST4588"/>
    <x v="2"/>
    <x v="2"/>
    <x v="1"/>
    <x v="1"/>
    <x v="5"/>
    <s v="Shirt Model-382"/>
    <s v="PROD2496"/>
    <n v="7"/>
    <n v="815.44"/>
    <n v="5708.08"/>
    <n v="0.05"/>
    <n v="285.39999999999998"/>
    <n v="5422.68"/>
    <x v="2"/>
    <x v="2"/>
    <n v="0.25"/>
    <n v="1355.67"/>
  </r>
  <r>
    <s v="ORD2025004446"/>
    <x v="388"/>
    <s v="Customer 4477"/>
    <s v="CUST1990"/>
    <x v="3"/>
    <x v="8"/>
    <x v="0"/>
    <x v="0"/>
    <x v="3"/>
    <s v="Sofa Model-170"/>
    <s v="PROD6122"/>
    <n v="9"/>
    <n v="420.13"/>
    <n v="3781.17"/>
    <n v="0.2"/>
    <n v="756.23"/>
    <n v="3024.94"/>
    <x v="1"/>
    <x v="3"/>
    <n v="0.25"/>
    <n v="756.24"/>
  </r>
  <r>
    <s v="ORD2025004447"/>
    <x v="145"/>
    <s v="Customer 4550"/>
    <s v="CUST7447"/>
    <x v="4"/>
    <x v="11"/>
    <x v="1"/>
    <x v="3"/>
    <x v="9"/>
    <s v="Lipstick Model-145"/>
    <s v="PROD2463"/>
    <n v="3"/>
    <n v="169.07"/>
    <n v="507.21"/>
    <n v="0.1"/>
    <n v="50.72"/>
    <n v="456.49"/>
    <x v="0"/>
    <x v="2"/>
    <n v="0.3"/>
    <n v="136.94999999999999"/>
  </r>
  <r>
    <s v="ORD2025004448"/>
    <x v="348"/>
    <s v="Customer 4979"/>
    <s v="CUST2697"/>
    <x v="3"/>
    <x v="3"/>
    <x v="1"/>
    <x v="2"/>
    <x v="4"/>
    <s v="Laptop Model-634"/>
    <s v="PROD4823"/>
    <n v="2"/>
    <n v="560.85"/>
    <n v="1121.7"/>
    <n v="0.05"/>
    <n v="56.09"/>
    <n v="1065.6099999999999"/>
    <x v="1"/>
    <x v="2"/>
    <n v="0.15"/>
    <n v="159.84"/>
  </r>
  <r>
    <s v="ORD2025004449"/>
    <x v="184"/>
    <s v="Customer 4237"/>
    <s v="CUST4528"/>
    <x v="3"/>
    <x v="5"/>
    <x v="1"/>
    <x v="1"/>
    <x v="5"/>
    <s v="Shirt Model-573"/>
    <s v="PROD9441"/>
    <n v="6"/>
    <n v="243.76"/>
    <n v="1462.56"/>
    <n v="0.05"/>
    <n v="73.13"/>
    <n v="1389.43"/>
    <x v="3"/>
    <x v="2"/>
    <n v="0.3"/>
    <n v="416.83"/>
  </r>
  <r>
    <s v="ORD2025004450"/>
    <x v="68"/>
    <s v="Customer 2785"/>
    <s v="CUST7009"/>
    <x v="1"/>
    <x v="4"/>
    <x v="0"/>
    <x v="2"/>
    <x v="4"/>
    <s v="Laptop Model-538"/>
    <s v="PROD3646"/>
    <n v="4"/>
    <n v="188.73"/>
    <n v="754.92"/>
    <n v="0.05"/>
    <n v="37.75"/>
    <n v="717.17"/>
    <x v="3"/>
    <x v="0"/>
    <n v="0.15"/>
    <n v="107.58"/>
  </r>
  <r>
    <s v="ORD2025004451"/>
    <x v="78"/>
    <s v="Customer 2860"/>
    <s v="CUST7089"/>
    <x v="1"/>
    <x v="1"/>
    <x v="0"/>
    <x v="2"/>
    <x v="4"/>
    <s v="Laptop Model-515"/>
    <s v="PROD4511"/>
    <n v="1"/>
    <n v="624.91999999999996"/>
    <n v="624.91999999999996"/>
    <n v="0.05"/>
    <n v="31.25"/>
    <n v="593.66999999999996"/>
    <x v="1"/>
    <x v="0"/>
    <n v="0.15"/>
    <n v="89.05"/>
  </r>
  <r>
    <s v="ORD2025004452"/>
    <x v="415"/>
    <s v="Customer 3453"/>
    <s v="CUST1410"/>
    <x v="4"/>
    <x v="9"/>
    <x v="1"/>
    <x v="1"/>
    <x v="7"/>
    <s v="Jacket Model-969"/>
    <s v="PROD9014"/>
    <n v="9"/>
    <n v="664.24"/>
    <n v="5978.16"/>
    <n v="0.1"/>
    <n v="597.82000000000005"/>
    <n v="5380.34"/>
    <x v="1"/>
    <x v="1"/>
    <n v="0.15"/>
    <n v="807.05"/>
  </r>
  <r>
    <s v="ORD2025004453"/>
    <x v="346"/>
    <s v="Customer 3878"/>
    <s v="CUST1173"/>
    <x v="2"/>
    <x v="2"/>
    <x v="0"/>
    <x v="3"/>
    <x v="10"/>
    <s v="Perfume Model-752"/>
    <s v="PROD1065"/>
    <n v="6"/>
    <n v="398.48"/>
    <n v="2390.88"/>
    <n v="0.2"/>
    <n v="478.18"/>
    <n v="1912.7"/>
    <x v="1"/>
    <x v="0"/>
    <n v="0.15"/>
    <n v="286.89999999999998"/>
  </r>
  <r>
    <s v="ORD2025004454"/>
    <x v="334"/>
    <s v="Customer 2041"/>
    <s v="CUST4557"/>
    <x v="0"/>
    <x v="0"/>
    <x v="1"/>
    <x v="0"/>
    <x v="2"/>
    <s v="Lamp Model-211"/>
    <s v="PROD5069"/>
    <n v="9"/>
    <n v="174.08"/>
    <n v="1566.72"/>
    <n v="0.05"/>
    <n v="78.34"/>
    <n v="1488.38"/>
    <x v="1"/>
    <x v="2"/>
    <n v="0.3"/>
    <n v="446.51"/>
  </r>
  <r>
    <s v="ORD2025004455"/>
    <x v="154"/>
    <s v="Customer 3939"/>
    <s v="CUST3576"/>
    <x v="0"/>
    <x v="0"/>
    <x v="0"/>
    <x v="3"/>
    <x v="6"/>
    <s v="Face Cream Model-793"/>
    <s v="PROD8052"/>
    <n v="4"/>
    <n v="245.1"/>
    <n v="980.4"/>
    <n v="0"/>
    <n v="0"/>
    <n v="980.4"/>
    <x v="1"/>
    <x v="2"/>
    <n v="0.3"/>
    <n v="294.12"/>
  </r>
  <r>
    <s v="ORD2025004456"/>
    <x v="19"/>
    <s v="Customer 3851"/>
    <s v="CUST9796"/>
    <x v="1"/>
    <x v="10"/>
    <x v="0"/>
    <x v="1"/>
    <x v="1"/>
    <s v="Jeans Model-293"/>
    <s v="PROD8709"/>
    <n v="9"/>
    <n v="851.11"/>
    <n v="7659.99"/>
    <n v="0.1"/>
    <n v="766"/>
    <n v="6893.99"/>
    <x v="3"/>
    <x v="3"/>
    <n v="0.15"/>
    <n v="1034.0999999999999"/>
  </r>
  <r>
    <s v="ORD2025004457"/>
    <x v="212"/>
    <s v="Customer 807"/>
    <s v="CUST5793"/>
    <x v="0"/>
    <x v="13"/>
    <x v="1"/>
    <x v="2"/>
    <x v="8"/>
    <s v="Tablet Model-595"/>
    <s v="PROD3036"/>
    <n v="3"/>
    <n v="474"/>
    <n v="1422"/>
    <n v="0.1"/>
    <n v="142.19999999999999"/>
    <n v="1279.8"/>
    <x v="1"/>
    <x v="1"/>
    <n v="0.15"/>
    <n v="191.97"/>
  </r>
  <r>
    <s v="ORD2025004458"/>
    <x v="295"/>
    <s v="Customer 1761"/>
    <s v="CUST2034"/>
    <x v="4"/>
    <x v="11"/>
    <x v="1"/>
    <x v="0"/>
    <x v="2"/>
    <s v="Lamp Model-373"/>
    <s v="PROD9339"/>
    <n v="10"/>
    <n v="338.93"/>
    <n v="3389.3"/>
    <n v="0.1"/>
    <n v="338.93"/>
    <n v="3050.37"/>
    <x v="1"/>
    <x v="0"/>
    <n v="0.15"/>
    <n v="457.56"/>
  </r>
  <r>
    <s v="ORD2025004459"/>
    <x v="300"/>
    <s v="Customer 4579"/>
    <s v="CUST7128"/>
    <x v="4"/>
    <x v="9"/>
    <x v="1"/>
    <x v="0"/>
    <x v="2"/>
    <s v="Lamp Model-532"/>
    <s v="PROD9120"/>
    <n v="9"/>
    <n v="345.89"/>
    <n v="3113.01"/>
    <n v="0.1"/>
    <n v="311.3"/>
    <n v="2801.71"/>
    <x v="0"/>
    <x v="2"/>
    <n v="0.25"/>
    <n v="700.43"/>
  </r>
  <r>
    <s v="ORD2025004460"/>
    <x v="276"/>
    <s v="Customer 4084"/>
    <s v="CUST9057"/>
    <x v="4"/>
    <x v="7"/>
    <x v="0"/>
    <x v="2"/>
    <x v="11"/>
    <s v="Mobile Model-415"/>
    <s v="PROD7886"/>
    <n v="5"/>
    <n v="153.80000000000001"/>
    <n v="769"/>
    <n v="0.1"/>
    <n v="76.900000000000006"/>
    <n v="692.1"/>
    <x v="2"/>
    <x v="2"/>
    <n v="0.25"/>
    <n v="173.03"/>
  </r>
  <r>
    <s v="ORD2025004461"/>
    <x v="68"/>
    <s v="Customer 1564"/>
    <s v="CUST3435"/>
    <x v="1"/>
    <x v="1"/>
    <x v="0"/>
    <x v="1"/>
    <x v="7"/>
    <s v="Jacket Model-143"/>
    <s v="PROD6967"/>
    <n v="8"/>
    <n v="339.12"/>
    <n v="2712.96"/>
    <n v="0"/>
    <n v="0"/>
    <n v="2712.96"/>
    <x v="3"/>
    <x v="3"/>
    <n v="0.15"/>
    <n v="406.94"/>
  </r>
  <r>
    <s v="ORD2025004462"/>
    <x v="112"/>
    <s v="Customer 4030"/>
    <s v="CUST9483"/>
    <x v="3"/>
    <x v="3"/>
    <x v="1"/>
    <x v="1"/>
    <x v="7"/>
    <s v="Jacket Model-105"/>
    <s v="PROD5314"/>
    <n v="7"/>
    <n v="283.47000000000003"/>
    <n v="1984.29"/>
    <n v="0.05"/>
    <n v="99.21"/>
    <n v="1885.08"/>
    <x v="0"/>
    <x v="1"/>
    <n v="0.15"/>
    <n v="282.76"/>
  </r>
  <r>
    <s v="ORD2025004463"/>
    <x v="279"/>
    <s v="Customer 1158"/>
    <s v="CUST1565"/>
    <x v="4"/>
    <x v="7"/>
    <x v="0"/>
    <x v="1"/>
    <x v="7"/>
    <s v="Jacket Model-822"/>
    <s v="PROD2913"/>
    <n v="4"/>
    <n v="913.83"/>
    <n v="3655.32"/>
    <n v="0"/>
    <n v="0"/>
    <n v="3655.32"/>
    <x v="1"/>
    <x v="2"/>
    <n v="0.15"/>
    <n v="548.29999999999995"/>
  </r>
  <r>
    <s v="ORD2025004464"/>
    <x v="70"/>
    <s v="Customer 2128"/>
    <s v="CUST1374"/>
    <x v="2"/>
    <x v="2"/>
    <x v="1"/>
    <x v="0"/>
    <x v="3"/>
    <s v="Sofa Model-165"/>
    <s v="PROD4817"/>
    <n v="5"/>
    <n v="339"/>
    <n v="1695"/>
    <n v="0.05"/>
    <n v="84.75"/>
    <n v="1610.25"/>
    <x v="0"/>
    <x v="0"/>
    <n v="0.15"/>
    <n v="241.54"/>
  </r>
  <r>
    <s v="ORD2025004465"/>
    <x v="86"/>
    <s v="Customer 4806"/>
    <s v="CUST5637"/>
    <x v="2"/>
    <x v="2"/>
    <x v="0"/>
    <x v="1"/>
    <x v="5"/>
    <s v="Shirt Model-593"/>
    <s v="PROD9699"/>
    <n v="10"/>
    <n v="843.18"/>
    <n v="8431.7999999999993"/>
    <n v="0.2"/>
    <n v="1686.36"/>
    <n v="6745.44"/>
    <x v="2"/>
    <x v="3"/>
    <n v="0.3"/>
    <n v="2023.63"/>
  </r>
  <r>
    <s v="ORD2025004466"/>
    <x v="385"/>
    <s v="Customer 3937"/>
    <s v="CUST4396"/>
    <x v="2"/>
    <x v="12"/>
    <x v="1"/>
    <x v="0"/>
    <x v="2"/>
    <s v="Lamp Model-208"/>
    <s v="PROD8209"/>
    <n v="10"/>
    <n v="367.74"/>
    <n v="3677.4"/>
    <n v="0.2"/>
    <n v="735.48"/>
    <n v="2941.92"/>
    <x v="2"/>
    <x v="2"/>
    <n v="0.15"/>
    <n v="441.29"/>
  </r>
  <r>
    <s v="ORD2025004467"/>
    <x v="171"/>
    <s v="Customer 877"/>
    <s v="CUST4746"/>
    <x v="1"/>
    <x v="4"/>
    <x v="1"/>
    <x v="2"/>
    <x v="8"/>
    <s v="Tablet Model-342"/>
    <s v="PROD4858"/>
    <n v="3"/>
    <n v="159.06"/>
    <n v="477.18"/>
    <n v="0"/>
    <n v="0"/>
    <n v="477.18"/>
    <x v="0"/>
    <x v="3"/>
    <n v="0.15"/>
    <n v="71.58"/>
  </r>
  <r>
    <s v="ORD2025004468"/>
    <x v="118"/>
    <s v="Customer 1814"/>
    <s v="CUST2405"/>
    <x v="4"/>
    <x v="9"/>
    <x v="0"/>
    <x v="2"/>
    <x v="11"/>
    <s v="Mobile Model-992"/>
    <s v="PROD9533"/>
    <n v="4"/>
    <n v="936.67"/>
    <n v="3746.68"/>
    <n v="0.1"/>
    <n v="374.67"/>
    <n v="3372.01"/>
    <x v="1"/>
    <x v="3"/>
    <n v="0.25"/>
    <n v="843"/>
  </r>
  <r>
    <s v="ORD2025004469"/>
    <x v="362"/>
    <s v="Customer 1790"/>
    <s v="CUST3146"/>
    <x v="3"/>
    <x v="3"/>
    <x v="1"/>
    <x v="2"/>
    <x v="8"/>
    <s v="Tablet Model-551"/>
    <s v="PROD3531"/>
    <n v="4"/>
    <n v="176.58"/>
    <n v="706.32"/>
    <n v="0.2"/>
    <n v="141.26"/>
    <n v="565.05999999999995"/>
    <x v="1"/>
    <x v="3"/>
    <n v="0.25"/>
    <n v="141.26"/>
  </r>
  <r>
    <s v="ORD2025004470"/>
    <x v="273"/>
    <s v="Customer 258"/>
    <s v="CUST8807"/>
    <x v="1"/>
    <x v="1"/>
    <x v="0"/>
    <x v="0"/>
    <x v="0"/>
    <s v="Curtain Model-921"/>
    <s v="PROD6521"/>
    <n v="1"/>
    <n v="700.78"/>
    <n v="700.78"/>
    <n v="0.1"/>
    <n v="70.08"/>
    <n v="630.70000000000005"/>
    <x v="2"/>
    <x v="2"/>
    <n v="0.25"/>
    <n v="157.68"/>
  </r>
  <r>
    <s v="ORD2025004471"/>
    <x v="226"/>
    <s v="Customer 3533"/>
    <s v="CUST1812"/>
    <x v="0"/>
    <x v="13"/>
    <x v="1"/>
    <x v="1"/>
    <x v="1"/>
    <s v="Jeans Model-937"/>
    <s v="PROD3098"/>
    <n v="10"/>
    <n v="287.02999999999997"/>
    <n v="2870.3"/>
    <n v="0.05"/>
    <n v="143.52000000000001"/>
    <n v="2726.78"/>
    <x v="3"/>
    <x v="1"/>
    <n v="0.25"/>
    <n v="681.7"/>
  </r>
  <r>
    <s v="ORD2025004472"/>
    <x v="270"/>
    <s v="Customer 4555"/>
    <s v="CUST7492"/>
    <x v="1"/>
    <x v="4"/>
    <x v="1"/>
    <x v="0"/>
    <x v="0"/>
    <s v="Curtain Model-704"/>
    <s v="PROD9487"/>
    <n v="5"/>
    <n v="222.89"/>
    <n v="1114.45"/>
    <n v="0.1"/>
    <n v="111.45"/>
    <n v="1003"/>
    <x v="1"/>
    <x v="0"/>
    <n v="0.25"/>
    <n v="250.75"/>
  </r>
  <r>
    <s v="ORD2025004473"/>
    <x v="328"/>
    <s v="Customer 4276"/>
    <s v="CUST5239"/>
    <x v="1"/>
    <x v="10"/>
    <x v="0"/>
    <x v="3"/>
    <x v="6"/>
    <s v="Face Cream Model-642"/>
    <s v="PROD1203"/>
    <n v="4"/>
    <n v="931.17"/>
    <n v="3724.68"/>
    <n v="0.2"/>
    <n v="744.94"/>
    <n v="2979.74"/>
    <x v="1"/>
    <x v="3"/>
    <n v="0.15"/>
    <n v="446.96"/>
  </r>
  <r>
    <s v="ORD2025004474"/>
    <x v="182"/>
    <s v="Customer 801"/>
    <s v="CUST7431"/>
    <x v="3"/>
    <x v="8"/>
    <x v="1"/>
    <x v="2"/>
    <x v="4"/>
    <s v="Laptop Model-566"/>
    <s v="PROD7925"/>
    <n v="4"/>
    <n v="639.12"/>
    <n v="2556.48"/>
    <n v="0"/>
    <n v="0"/>
    <n v="2556.48"/>
    <x v="3"/>
    <x v="3"/>
    <n v="0.25"/>
    <n v="639.12"/>
  </r>
  <r>
    <s v="ORD2025004475"/>
    <x v="156"/>
    <s v="Customer 120"/>
    <s v="CUST8278"/>
    <x v="3"/>
    <x v="5"/>
    <x v="0"/>
    <x v="2"/>
    <x v="8"/>
    <s v="Tablet Model-934"/>
    <s v="PROD4965"/>
    <n v="6"/>
    <n v="417.91"/>
    <n v="2507.46"/>
    <n v="0.05"/>
    <n v="125.37"/>
    <n v="2382.09"/>
    <x v="1"/>
    <x v="2"/>
    <n v="0.3"/>
    <n v="714.63"/>
  </r>
  <r>
    <s v="ORD2025004476"/>
    <x v="404"/>
    <s v="Customer 2339"/>
    <s v="CUST4734"/>
    <x v="0"/>
    <x v="13"/>
    <x v="1"/>
    <x v="1"/>
    <x v="5"/>
    <s v="Shirt Model-662"/>
    <s v="PROD8854"/>
    <n v="2"/>
    <n v="450.29"/>
    <n v="900.58"/>
    <n v="0.1"/>
    <n v="90.06"/>
    <n v="810.52"/>
    <x v="2"/>
    <x v="1"/>
    <n v="0.15"/>
    <n v="121.58"/>
  </r>
  <r>
    <s v="ORD2025004477"/>
    <x v="105"/>
    <s v="Customer 241"/>
    <s v="CUST4920"/>
    <x v="3"/>
    <x v="3"/>
    <x v="1"/>
    <x v="1"/>
    <x v="1"/>
    <s v="Jeans Model-576"/>
    <s v="PROD9729"/>
    <n v="10"/>
    <n v="704.08"/>
    <n v="7040.8"/>
    <n v="0.1"/>
    <n v="704.08"/>
    <n v="6336.72"/>
    <x v="2"/>
    <x v="2"/>
    <n v="0.15"/>
    <n v="950.51"/>
  </r>
  <r>
    <s v="ORD2025004478"/>
    <x v="398"/>
    <s v="Customer 3809"/>
    <s v="CUST2450"/>
    <x v="2"/>
    <x v="12"/>
    <x v="1"/>
    <x v="3"/>
    <x v="9"/>
    <s v="Lipstick Model-114"/>
    <s v="PROD6207"/>
    <n v="7"/>
    <n v="848.23"/>
    <n v="5937.61"/>
    <n v="0.05"/>
    <n v="296.88"/>
    <n v="5640.73"/>
    <x v="0"/>
    <x v="0"/>
    <n v="0.25"/>
    <n v="1410.18"/>
  </r>
  <r>
    <s v="ORD2025004479"/>
    <x v="348"/>
    <s v="Customer 2452"/>
    <s v="CUST6829"/>
    <x v="3"/>
    <x v="8"/>
    <x v="0"/>
    <x v="0"/>
    <x v="3"/>
    <s v="Sofa Model-627"/>
    <s v="PROD8686"/>
    <n v="6"/>
    <n v="164.5"/>
    <n v="987"/>
    <n v="0.1"/>
    <n v="98.7"/>
    <n v="888.3"/>
    <x v="3"/>
    <x v="3"/>
    <n v="0.25"/>
    <n v="222.07"/>
  </r>
  <r>
    <s v="ORD2025004480"/>
    <x v="367"/>
    <s v="Customer 1243"/>
    <s v="CUST8595"/>
    <x v="1"/>
    <x v="1"/>
    <x v="0"/>
    <x v="3"/>
    <x v="6"/>
    <s v="Face Cream Model-911"/>
    <s v="PROD9752"/>
    <n v="2"/>
    <n v="474.27"/>
    <n v="948.54"/>
    <n v="0.05"/>
    <n v="47.43"/>
    <n v="901.11"/>
    <x v="3"/>
    <x v="3"/>
    <n v="0.15"/>
    <n v="135.16999999999999"/>
  </r>
  <r>
    <s v="ORD2025004481"/>
    <x v="29"/>
    <s v="Customer 2990"/>
    <s v="CUST3422"/>
    <x v="0"/>
    <x v="6"/>
    <x v="0"/>
    <x v="3"/>
    <x v="6"/>
    <s v="Face Cream Model-140"/>
    <s v="PROD2623"/>
    <n v="5"/>
    <n v="736.02"/>
    <n v="3680.1"/>
    <n v="0.2"/>
    <n v="736.02"/>
    <n v="2944.08"/>
    <x v="3"/>
    <x v="1"/>
    <n v="0.3"/>
    <n v="883.22"/>
  </r>
  <r>
    <s v="ORD2025004482"/>
    <x v="205"/>
    <s v="Customer 166"/>
    <s v="CUST4534"/>
    <x v="1"/>
    <x v="1"/>
    <x v="1"/>
    <x v="1"/>
    <x v="5"/>
    <s v="Shirt Model-893"/>
    <s v="PROD8293"/>
    <n v="9"/>
    <n v="870.86"/>
    <n v="7837.74"/>
    <n v="0"/>
    <n v="0"/>
    <n v="7837.74"/>
    <x v="0"/>
    <x v="0"/>
    <n v="0.25"/>
    <n v="1959.43"/>
  </r>
  <r>
    <s v="ORD2025004483"/>
    <x v="151"/>
    <s v="Customer 4654"/>
    <s v="CUST8435"/>
    <x v="1"/>
    <x v="4"/>
    <x v="1"/>
    <x v="1"/>
    <x v="1"/>
    <s v="Jeans Model-343"/>
    <s v="PROD4564"/>
    <n v="2"/>
    <n v="697.6"/>
    <n v="1395.2"/>
    <n v="0.2"/>
    <n v="279.04000000000002"/>
    <n v="1116.1600000000001"/>
    <x v="1"/>
    <x v="0"/>
    <n v="0.15"/>
    <n v="167.42"/>
  </r>
  <r>
    <s v="ORD2025004484"/>
    <x v="248"/>
    <s v="Customer 2931"/>
    <s v="CUST2807"/>
    <x v="2"/>
    <x v="12"/>
    <x v="1"/>
    <x v="0"/>
    <x v="2"/>
    <s v="Lamp Model-190"/>
    <s v="PROD6077"/>
    <n v="2"/>
    <n v="356.73"/>
    <n v="713.46"/>
    <n v="0.2"/>
    <n v="142.69"/>
    <n v="570.77"/>
    <x v="0"/>
    <x v="2"/>
    <n v="0.25"/>
    <n v="142.69"/>
  </r>
  <r>
    <s v="ORD2025004485"/>
    <x v="178"/>
    <s v="Customer 4817"/>
    <s v="CUST6364"/>
    <x v="0"/>
    <x v="0"/>
    <x v="0"/>
    <x v="0"/>
    <x v="3"/>
    <s v="Sofa Model-689"/>
    <s v="PROD2548"/>
    <n v="5"/>
    <n v="797.53"/>
    <n v="3987.65"/>
    <n v="0.05"/>
    <n v="199.38"/>
    <n v="3788.27"/>
    <x v="1"/>
    <x v="0"/>
    <n v="0.15"/>
    <n v="568.24"/>
  </r>
  <r>
    <s v="ORD2025004486"/>
    <x v="69"/>
    <s v="Customer 3960"/>
    <s v="CUST3793"/>
    <x v="3"/>
    <x v="5"/>
    <x v="0"/>
    <x v="1"/>
    <x v="7"/>
    <s v="Jacket Model-466"/>
    <s v="PROD7960"/>
    <n v="2"/>
    <n v="162.83000000000001"/>
    <n v="325.66000000000003"/>
    <n v="0.2"/>
    <n v="65.13"/>
    <n v="260.52999999999997"/>
    <x v="0"/>
    <x v="2"/>
    <n v="0.15"/>
    <n v="39.08"/>
  </r>
  <r>
    <s v="ORD2025004487"/>
    <x v="366"/>
    <s v="Customer 4513"/>
    <s v="CUST8979"/>
    <x v="1"/>
    <x v="1"/>
    <x v="1"/>
    <x v="0"/>
    <x v="2"/>
    <s v="Lamp Model-170"/>
    <s v="PROD3600"/>
    <n v="9"/>
    <n v="405.15"/>
    <n v="3646.35"/>
    <n v="0.2"/>
    <n v="729.27"/>
    <n v="2917.08"/>
    <x v="0"/>
    <x v="0"/>
    <n v="0.15"/>
    <n v="437.56"/>
  </r>
  <r>
    <s v="ORD2025004488"/>
    <x v="435"/>
    <s v="Customer 2458"/>
    <s v="CUST8095"/>
    <x v="3"/>
    <x v="5"/>
    <x v="0"/>
    <x v="3"/>
    <x v="9"/>
    <s v="Lipstick Model-953"/>
    <s v="PROD1369"/>
    <n v="6"/>
    <n v="267.05"/>
    <n v="1602.3"/>
    <n v="0"/>
    <n v="0"/>
    <n v="1602.3"/>
    <x v="3"/>
    <x v="1"/>
    <n v="0.3"/>
    <n v="480.69"/>
  </r>
  <r>
    <s v="ORD2025004489"/>
    <x v="187"/>
    <s v="Customer 2206"/>
    <s v="CUST3739"/>
    <x v="0"/>
    <x v="6"/>
    <x v="0"/>
    <x v="2"/>
    <x v="8"/>
    <s v="Tablet Model-353"/>
    <s v="PROD9900"/>
    <n v="8"/>
    <n v="921.45"/>
    <n v="7371.6"/>
    <n v="0.1"/>
    <n v="737.16"/>
    <n v="6634.44"/>
    <x v="2"/>
    <x v="1"/>
    <n v="0.3"/>
    <n v="1990.33"/>
  </r>
  <r>
    <s v="ORD2025004490"/>
    <x v="252"/>
    <s v="Customer 223"/>
    <s v="CUST3611"/>
    <x v="0"/>
    <x v="6"/>
    <x v="0"/>
    <x v="1"/>
    <x v="7"/>
    <s v="Jacket Model-506"/>
    <s v="PROD9476"/>
    <n v="8"/>
    <n v="927.94"/>
    <n v="7423.52"/>
    <n v="0.2"/>
    <n v="1484.7"/>
    <n v="5938.82"/>
    <x v="1"/>
    <x v="3"/>
    <n v="0.3"/>
    <n v="1781.65"/>
  </r>
  <r>
    <s v="ORD2025004491"/>
    <x v="272"/>
    <s v="Customer 1795"/>
    <s v="CUST2120"/>
    <x v="2"/>
    <x v="2"/>
    <x v="1"/>
    <x v="3"/>
    <x v="9"/>
    <s v="Lipstick Model-665"/>
    <s v="PROD4126"/>
    <n v="4"/>
    <n v="191.85"/>
    <n v="767.4"/>
    <n v="0"/>
    <n v="0"/>
    <n v="767.4"/>
    <x v="3"/>
    <x v="1"/>
    <n v="0.3"/>
    <n v="230.22"/>
  </r>
  <r>
    <s v="ORD2025004492"/>
    <x v="187"/>
    <s v="Customer 4849"/>
    <s v="CUST7402"/>
    <x v="4"/>
    <x v="11"/>
    <x v="0"/>
    <x v="2"/>
    <x v="11"/>
    <s v="Mobile Model-416"/>
    <s v="PROD9666"/>
    <n v="3"/>
    <n v="669.83"/>
    <n v="2009.49"/>
    <n v="0.2"/>
    <n v="401.9"/>
    <n v="1607.59"/>
    <x v="0"/>
    <x v="2"/>
    <n v="0.25"/>
    <n v="401.9"/>
  </r>
  <r>
    <s v="ORD2025004493"/>
    <x v="143"/>
    <s v="Customer 4247"/>
    <s v="CUST3641"/>
    <x v="0"/>
    <x v="0"/>
    <x v="0"/>
    <x v="2"/>
    <x v="4"/>
    <s v="Laptop Model-364"/>
    <s v="PROD7593"/>
    <n v="4"/>
    <n v="230.23"/>
    <n v="920.92"/>
    <n v="0.2"/>
    <n v="184.18"/>
    <n v="736.74"/>
    <x v="0"/>
    <x v="3"/>
    <n v="0.25"/>
    <n v="184.19"/>
  </r>
  <r>
    <s v="ORD2025004494"/>
    <x v="213"/>
    <s v="Customer 1582"/>
    <s v="CUST4402"/>
    <x v="0"/>
    <x v="13"/>
    <x v="0"/>
    <x v="0"/>
    <x v="2"/>
    <s v="Lamp Model-277"/>
    <s v="PROD4079"/>
    <n v="8"/>
    <n v="586.5"/>
    <n v="4692"/>
    <n v="0.05"/>
    <n v="234.6"/>
    <n v="4457.3999999999996"/>
    <x v="0"/>
    <x v="2"/>
    <n v="0.25"/>
    <n v="1114.3499999999999"/>
  </r>
  <r>
    <s v="ORD2025004495"/>
    <x v="146"/>
    <s v="Customer 3827"/>
    <s v="CUST2784"/>
    <x v="1"/>
    <x v="4"/>
    <x v="1"/>
    <x v="1"/>
    <x v="7"/>
    <s v="Jacket Model-489"/>
    <s v="PROD6793"/>
    <n v="3"/>
    <n v="194.01"/>
    <n v="582.03"/>
    <n v="0.2"/>
    <n v="116.41"/>
    <n v="465.62"/>
    <x v="1"/>
    <x v="0"/>
    <n v="0.3"/>
    <n v="139.69"/>
  </r>
  <r>
    <s v="ORD2025004496"/>
    <x v="219"/>
    <s v="Customer 4238"/>
    <s v="CUST1431"/>
    <x v="2"/>
    <x v="12"/>
    <x v="1"/>
    <x v="2"/>
    <x v="11"/>
    <s v="Mobile Model-360"/>
    <s v="PROD5019"/>
    <n v="4"/>
    <n v="151.63999999999999"/>
    <n v="606.55999999999995"/>
    <n v="0"/>
    <n v="0"/>
    <n v="606.55999999999995"/>
    <x v="1"/>
    <x v="0"/>
    <n v="0.3"/>
    <n v="181.97"/>
  </r>
  <r>
    <s v="ORD2025004497"/>
    <x v="222"/>
    <s v="Customer 530"/>
    <s v="CUST1458"/>
    <x v="0"/>
    <x v="0"/>
    <x v="0"/>
    <x v="0"/>
    <x v="3"/>
    <s v="Sofa Model-835"/>
    <s v="PROD8105"/>
    <n v="3"/>
    <n v="377.64"/>
    <n v="1132.92"/>
    <n v="0"/>
    <n v="0"/>
    <n v="1132.92"/>
    <x v="2"/>
    <x v="1"/>
    <n v="0.3"/>
    <n v="339.88"/>
  </r>
  <r>
    <s v="ORD2025004498"/>
    <x v="58"/>
    <s v="Customer 766"/>
    <s v="CUST4298"/>
    <x v="0"/>
    <x v="6"/>
    <x v="1"/>
    <x v="3"/>
    <x v="6"/>
    <s v="Face Cream Model-672"/>
    <s v="PROD3887"/>
    <n v="5"/>
    <n v="500.61"/>
    <n v="2503.0500000000002"/>
    <n v="0"/>
    <n v="0"/>
    <n v="2503.0500000000002"/>
    <x v="2"/>
    <x v="2"/>
    <n v="0.15"/>
    <n v="375.46"/>
  </r>
  <r>
    <s v="ORD2025004499"/>
    <x v="274"/>
    <s v="Customer 2787"/>
    <s v="CUST4398"/>
    <x v="1"/>
    <x v="10"/>
    <x v="1"/>
    <x v="2"/>
    <x v="11"/>
    <s v="Mobile Model-317"/>
    <s v="PROD8654"/>
    <n v="8"/>
    <n v="249.8"/>
    <n v="1998.4"/>
    <n v="0.2"/>
    <n v="399.68"/>
    <n v="1598.72"/>
    <x v="2"/>
    <x v="1"/>
    <n v="0.3"/>
    <n v="479.62"/>
  </r>
  <r>
    <s v="ORD2025004500"/>
    <x v="82"/>
    <s v="Customer 2263"/>
    <s v="CUST4202"/>
    <x v="0"/>
    <x v="0"/>
    <x v="0"/>
    <x v="0"/>
    <x v="2"/>
    <s v="Lamp Model-125"/>
    <s v="PROD6404"/>
    <n v="4"/>
    <n v="695.62"/>
    <n v="2782.48"/>
    <n v="0"/>
    <n v="0"/>
    <n v="2782.48"/>
    <x v="1"/>
    <x v="0"/>
    <n v="0.15"/>
    <n v="417.37"/>
  </r>
  <r>
    <s v="ORD2025004501"/>
    <x v="10"/>
    <s v="Customer 2075"/>
    <s v="CUST9289"/>
    <x v="1"/>
    <x v="4"/>
    <x v="1"/>
    <x v="2"/>
    <x v="4"/>
    <s v="Laptop Model-945"/>
    <s v="PROD3307"/>
    <n v="8"/>
    <n v="341.79"/>
    <n v="2734.32"/>
    <n v="0.2"/>
    <n v="546.86"/>
    <n v="2187.46"/>
    <x v="0"/>
    <x v="3"/>
    <n v="0.25"/>
    <n v="546.87"/>
  </r>
  <r>
    <s v="ORD2025004502"/>
    <x v="121"/>
    <s v="Customer 4618"/>
    <s v="CUST5190"/>
    <x v="2"/>
    <x v="12"/>
    <x v="0"/>
    <x v="0"/>
    <x v="2"/>
    <s v="Lamp Model-203"/>
    <s v="PROD1988"/>
    <n v="4"/>
    <n v="204.46"/>
    <n v="817.84"/>
    <n v="0.05"/>
    <n v="40.89"/>
    <n v="776.95"/>
    <x v="1"/>
    <x v="0"/>
    <n v="0.3"/>
    <n v="233.09"/>
  </r>
  <r>
    <s v="ORD2025004503"/>
    <x v="110"/>
    <s v="Customer 176"/>
    <s v="CUST5222"/>
    <x v="3"/>
    <x v="3"/>
    <x v="0"/>
    <x v="3"/>
    <x v="10"/>
    <s v="Perfume Model-952"/>
    <s v="PROD7705"/>
    <n v="9"/>
    <n v="361.83"/>
    <n v="3256.47"/>
    <n v="0"/>
    <n v="0"/>
    <n v="3256.47"/>
    <x v="2"/>
    <x v="1"/>
    <n v="0.3"/>
    <n v="976.94"/>
  </r>
  <r>
    <s v="ORD2025004504"/>
    <x v="79"/>
    <s v="Customer 1889"/>
    <s v="CUST9333"/>
    <x v="1"/>
    <x v="10"/>
    <x v="0"/>
    <x v="1"/>
    <x v="5"/>
    <s v="Shirt Model-983"/>
    <s v="PROD8302"/>
    <n v="6"/>
    <n v="102.88"/>
    <n v="617.28"/>
    <n v="0.05"/>
    <n v="30.86"/>
    <n v="586.41999999999996"/>
    <x v="3"/>
    <x v="3"/>
    <n v="0.3"/>
    <n v="175.93"/>
  </r>
  <r>
    <s v="ORD2025004505"/>
    <x v="94"/>
    <s v="Customer 1164"/>
    <s v="CUST9570"/>
    <x v="1"/>
    <x v="10"/>
    <x v="0"/>
    <x v="2"/>
    <x v="11"/>
    <s v="Mobile Model-326"/>
    <s v="PROD5441"/>
    <n v="1"/>
    <n v="734.18"/>
    <n v="734.18"/>
    <n v="0.05"/>
    <n v="36.71"/>
    <n v="697.47"/>
    <x v="0"/>
    <x v="0"/>
    <n v="0.15"/>
    <n v="104.62"/>
  </r>
  <r>
    <s v="ORD2025004506"/>
    <x v="220"/>
    <s v="Customer 516"/>
    <s v="CUST9269"/>
    <x v="0"/>
    <x v="13"/>
    <x v="0"/>
    <x v="1"/>
    <x v="7"/>
    <s v="Jacket Model-169"/>
    <s v="PROD5516"/>
    <n v="9"/>
    <n v="510.23"/>
    <n v="4592.07"/>
    <n v="0.2"/>
    <n v="918.41"/>
    <n v="3673.66"/>
    <x v="0"/>
    <x v="1"/>
    <n v="0.25"/>
    <n v="918.41"/>
  </r>
  <r>
    <s v="ORD2025004507"/>
    <x v="323"/>
    <s v="Customer 4851"/>
    <s v="CUST7267"/>
    <x v="4"/>
    <x v="7"/>
    <x v="1"/>
    <x v="1"/>
    <x v="7"/>
    <s v="Jacket Model-914"/>
    <s v="PROD3886"/>
    <n v="1"/>
    <n v="723.74"/>
    <n v="723.74"/>
    <n v="0.2"/>
    <n v="144.75"/>
    <n v="578.99"/>
    <x v="3"/>
    <x v="1"/>
    <n v="0.3"/>
    <n v="173.7"/>
  </r>
  <r>
    <s v="ORD2025004508"/>
    <x v="79"/>
    <s v="Customer 926"/>
    <s v="CUST6283"/>
    <x v="1"/>
    <x v="1"/>
    <x v="1"/>
    <x v="2"/>
    <x v="11"/>
    <s v="Mobile Model-513"/>
    <s v="PROD2390"/>
    <n v="7"/>
    <n v="455.48"/>
    <n v="3188.36"/>
    <n v="0.1"/>
    <n v="318.83999999999997"/>
    <n v="2869.52"/>
    <x v="0"/>
    <x v="2"/>
    <n v="0.15"/>
    <n v="430.43"/>
  </r>
  <r>
    <s v="ORD2025004509"/>
    <x v="223"/>
    <s v="Customer 1754"/>
    <s v="CUST6265"/>
    <x v="3"/>
    <x v="5"/>
    <x v="1"/>
    <x v="0"/>
    <x v="3"/>
    <s v="Sofa Model-946"/>
    <s v="PROD7592"/>
    <n v="3"/>
    <n v="178.84"/>
    <n v="536.52"/>
    <n v="0.1"/>
    <n v="53.65"/>
    <n v="482.87"/>
    <x v="1"/>
    <x v="0"/>
    <n v="0.25"/>
    <n v="120.72"/>
  </r>
  <r>
    <s v="ORD2025004510"/>
    <x v="386"/>
    <s v="Customer 2735"/>
    <s v="CUST6614"/>
    <x v="3"/>
    <x v="8"/>
    <x v="0"/>
    <x v="3"/>
    <x v="9"/>
    <s v="Lipstick Model-917"/>
    <s v="PROD1969"/>
    <n v="10"/>
    <n v="488.84"/>
    <n v="4888.3999999999996"/>
    <n v="0.2"/>
    <n v="977.68"/>
    <n v="3910.72"/>
    <x v="2"/>
    <x v="0"/>
    <n v="0.25"/>
    <n v="977.68"/>
  </r>
  <r>
    <s v="ORD2025004511"/>
    <x v="32"/>
    <s v="Customer 2355"/>
    <s v="CUST8326"/>
    <x v="2"/>
    <x v="12"/>
    <x v="1"/>
    <x v="1"/>
    <x v="7"/>
    <s v="Jacket Model-152"/>
    <s v="PROD6995"/>
    <n v="1"/>
    <n v="863.44"/>
    <n v="863.44"/>
    <n v="0.05"/>
    <n v="43.17"/>
    <n v="820.27"/>
    <x v="1"/>
    <x v="0"/>
    <n v="0.25"/>
    <n v="205.07"/>
  </r>
  <r>
    <s v="ORD2025004512"/>
    <x v="27"/>
    <s v="Customer 4606"/>
    <s v="CUST2319"/>
    <x v="4"/>
    <x v="11"/>
    <x v="1"/>
    <x v="2"/>
    <x v="4"/>
    <s v="Laptop Model-581"/>
    <s v="PROD6881"/>
    <n v="3"/>
    <n v="586.12"/>
    <n v="1758.36"/>
    <n v="0.2"/>
    <n v="351.67"/>
    <n v="1406.69"/>
    <x v="3"/>
    <x v="0"/>
    <n v="0.25"/>
    <n v="351.67"/>
  </r>
  <r>
    <s v="ORD2025004513"/>
    <x v="143"/>
    <s v="Customer 13"/>
    <s v="CUST3437"/>
    <x v="4"/>
    <x v="7"/>
    <x v="0"/>
    <x v="2"/>
    <x v="8"/>
    <s v="Tablet Model-979"/>
    <s v="PROD4579"/>
    <n v="10"/>
    <n v="574.22"/>
    <n v="5742.2"/>
    <n v="0.1"/>
    <n v="574.22"/>
    <n v="5167.9799999999996"/>
    <x v="1"/>
    <x v="1"/>
    <n v="0.3"/>
    <n v="1550.39"/>
  </r>
  <r>
    <s v="ORD2025004514"/>
    <x v="173"/>
    <s v="Customer 2616"/>
    <s v="CUST3012"/>
    <x v="3"/>
    <x v="8"/>
    <x v="0"/>
    <x v="3"/>
    <x v="10"/>
    <s v="Perfume Model-931"/>
    <s v="PROD2112"/>
    <n v="9"/>
    <n v="180.67"/>
    <n v="1626.03"/>
    <n v="0.1"/>
    <n v="162.6"/>
    <n v="1463.43"/>
    <x v="2"/>
    <x v="2"/>
    <n v="0.25"/>
    <n v="365.86"/>
  </r>
  <r>
    <s v="ORD2025004515"/>
    <x v="269"/>
    <s v="Customer 2781"/>
    <s v="CUST6686"/>
    <x v="3"/>
    <x v="5"/>
    <x v="0"/>
    <x v="1"/>
    <x v="1"/>
    <s v="Jeans Model-136"/>
    <s v="PROD7609"/>
    <n v="6"/>
    <n v="905.05"/>
    <n v="5430.3"/>
    <n v="0"/>
    <n v="0"/>
    <n v="5430.3"/>
    <x v="3"/>
    <x v="2"/>
    <n v="0.15"/>
    <n v="814.54"/>
  </r>
  <r>
    <s v="ORD2025004516"/>
    <x v="299"/>
    <s v="Customer 2180"/>
    <s v="CUST3386"/>
    <x v="4"/>
    <x v="7"/>
    <x v="0"/>
    <x v="0"/>
    <x v="0"/>
    <s v="Curtain Model-183"/>
    <s v="PROD4782"/>
    <n v="10"/>
    <n v="281.61"/>
    <n v="2816.1"/>
    <n v="0.2"/>
    <n v="563.22"/>
    <n v="2252.88"/>
    <x v="1"/>
    <x v="2"/>
    <n v="0.15"/>
    <n v="337.93"/>
  </r>
  <r>
    <s v="ORD2025004517"/>
    <x v="41"/>
    <s v="Customer 134"/>
    <s v="CUST5363"/>
    <x v="4"/>
    <x v="9"/>
    <x v="0"/>
    <x v="1"/>
    <x v="1"/>
    <s v="Jeans Model-395"/>
    <s v="PROD2046"/>
    <n v="9"/>
    <n v="327.9"/>
    <n v="2951.1"/>
    <n v="0"/>
    <n v="0"/>
    <n v="2951.1"/>
    <x v="1"/>
    <x v="1"/>
    <n v="0.15"/>
    <n v="442.66"/>
  </r>
  <r>
    <s v="ORD2025004518"/>
    <x v="398"/>
    <s v="Customer 534"/>
    <s v="CUST8190"/>
    <x v="3"/>
    <x v="8"/>
    <x v="0"/>
    <x v="2"/>
    <x v="4"/>
    <s v="Laptop Model-562"/>
    <s v="PROD4125"/>
    <n v="9"/>
    <n v="864.96"/>
    <n v="7784.64"/>
    <n v="0"/>
    <n v="0"/>
    <n v="7784.64"/>
    <x v="1"/>
    <x v="0"/>
    <n v="0.25"/>
    <n v="1946.16"/>
  </r>
  <r>
    <s v="ORD2025004519"/>
    <x v="110"/>
    <s v="Customer 464"/>
    <s v="CUST3931"/>
    <x v="2"/>
    <x v="12"/>
    <x v="0"/>
    <x v="0"/>
    <x v="0"/>
    <s v="Curtain Model-464"/>
    <s v="PROD6934"/>
    <n v="9"/>
    <n v="650.23"/>
    <n v="5852.07"/>
    <n v="0.1"/>
    <n v="585.21"/>
    <n v="5266.86"/>
    <x v="0"/>
    <x v="0"/>
    <n v="0.15"/>
    <n v="790.03"/>
  </r>
  <r>
    <s v="ORD2025004520"/>
    <x v="433"/>
    <s v="Customer 1060"/>
    <s v="CUST1443"/>
    <x v="2"/>
    <x v="2"/>
    <x v="0"/>
    <x v="1"/>
    <x v="5"/>
    <s v="Shirt Model-799"/>
    <s v="PROD5732"/>
    <n v="5"/>
    <n v="622.30999999999995"/>
    <n v="3111.55"/>
    <n v="0.2"/>
    <n v="622.30999999999995"/>
    <n v="2489.2399999999998"/>
    <x v="0"/>
    <x v="0"/>
    <n v="0.3"/>
    <n v="746.77"/>
  </r>
  <r>
    <s v="ORD2025004521"/>
    <x v="349"/>
    <s v="Customer 2161"/>
    <s v="CUST5919"/>
    <x v="2"/>
    <x v="2"/>
    <x v="0"/>
    <x v="3"/>
    <x v="10"/>
    <s v="Perfume Model-523"/>
    <s v="PROD5840"/>
    <n v="9"/>
    <n v="674.52"/>
    <n v="6070.68"/>
    <n v="0"/>
    <n v="0"/>
    <n v="6070.68"/>
    <x v="1"/>
    <x v="3"/>
    <n v="0.25"/>
    <n v="1517.67"/>
  </r>
  <r>
    <s v="ORD2025004522"/>
    <x v="309"/>
    <s v="Customer 1013"/>
    <s v="CUST6546"/>
    <x v="0"/>
    <x v="0"/>
    <x v="1"/>
    <x v="2"/>
    <x v="8"/>
    <s v="Tablet Model-972"/>
    <s v="PROD6501"/>
    <n v="6"/>
    <n v="461.75"/>
    <n v="2770.5"/>
    <n v="0.2"/>
    <n v="554.1"/>
    <n v="2216.4"/>
    <x v="1"/>
    <x v="2"/>
    <n v="0.25"/>
    <n v="554.1"/>
  </r>
  <r>
    <s v="ORD2025004523"/>
    <x v="210"/>
    <s v="Customer 610"/>
    <s v="CUST3387"/>
    <x v="4"/>
    <x v="11"/>
    <x v="0"/>
    <x v="2"/>
    <x v="8"/>
    <s v="Tablet Model-262"/>
    <s v="PROD8346"/>
    <n v="2"/>
    <n v="812.8"/>
    <n v="1625.6"/>
    <n v="0.2"/>
    <n v="325.12"/>
    <n v="1300.48"/>
    <x v="0"/>
    <x v="2"/>
    <n v="0.15"/>
    <n v="195.07"/>
  </r>
  <r>
    <s v="ORD2025004524"/>
    <x v="98"/>
    <s v="Customer 3989"/>
    <s v="CUST1426"/>
    <x v="2"/>
    <x v="12"/>
    <x v="1"/>
    <x v="0"/>
    <x v="2"/>
    <s v="Lamp Model-143"/>
    <s v="PROD7631"/>
    <n v="9"/>
    <n v="205"/>
    <n v="1845"/>
    <n v="0.1"/>
    <n v="184.5"/>
    <n v="1660.5"/>
    <x v="1"/>
    <x v="2"/>
    <n v="0.3"/>
    <n v="498.15"/>
  </r>
  <r>
    <s v="ORD2025004525"/>
    <x v="108"/>
    <s v="Customer 2092"/>
    <s v="CUST4539"/>
    <x v="0"/>
    <x v="0"/>
    <x v="0"/>
    <x v="2"/>
    <x v="4"/>
    <s v="Laptop Model-491"/>
    <s v="PROD6855"/>
    <n v="9"/>
    <n v="399.43"/>
    <n v="3594.87"/>
    <n v="0"/>
    <n v="0"/>
    <n v="3594.87"/>
    <x v="2"/>
    <x v="1"/>
    <n v="0.15"/>
    <n v="539.23"/>
  </r>
  <r>
    <s v="ORD2025004526"/>
    <x v="48"/>
    <s v="Customer 520"/>
    <s v="CUST4098"/>
    <x v="1"/>
    <x v="10"/>
    <x v="1"/>
    <x v="0"/>
    <x v="0"/>
    <s v="Curtain Model-717"/>
    <s v="PROD2548"/>
    <n v="7"/>
    <n v="564.35"/>
    <n v="3950.45"/>
    <n v="0.2"/>
    <n v="790.09"/>
    <n v="3160.36"/>
    <x v="2"/>
    <x v="1"/>
    <n v="0.25"/>
    <n v="790.09"/>
  </r>
  <r>
    <s v="ORD2025004527"/>
    <x v="332"/>
    <s v="Customer 3380"/>
    <s v="CUST2523"/>
    <x v="2"/>
    <x v="14"/>
    <x v="0"/>
    <x v="3"/>
    <x v="6"/>
    <s v="Face Cream Model-405"/>
    <s v="PROD8400"/>
    <n v="6"/>
    <n v="833.49"/>
    <n v="5000.9399999999996"/>
    <n v="0.2"/>
    <n v="1000.19"/>
    <n v="4000.75"/>
    <x v="0"/>
    <x v="1"/>
    <n v="0.25"/>
    <n v="1000.19"/>
  </r>
  <r>
    <s v="ORD2025004528"/>
    <x v="41"/>
    <s v="Customer 2880"/>
    <s v="CUST2301"/>
    <x v="2"/>
    <x v="12"/>
    <x v="1"/>
    <x v="2"/>
    <x v="8"/>
    <s v="Tablet Model-757"/>
    <s v="PROD9717"/>
    <n v="1"/>
    <n v="186"/>
    <n v="186"/>
    <n v="0.2"/>
    <n v="37.200000000000003"/>
    <n v="148.80000000000001"/>
    <x v="2"/>
    <x v="3"/>
    <n v="0.3"/>
    <n v="44.64"/>
  </r>
  <r>
    <s v="ORD2025004529"/>
    <x v="284"/>
    <s v="Customer 2892"/>
    <s v="CUST6850"/>
    <x v="2"/>
    <x v="2"/>
    <x v="1"/>
    <x v="3"/>
    <x v="10"/>
    <s v="Perfume Model-570"/>
    <s v="PROD7134"/>
    <n v="2"/>
    <n v="288.92"/>
    <n v="577.84"/>
    <n v="0"/>
    <n v="0"/>
    <n v="577.84"/>
    <x v="1"/>
    <x v="0"/>
    <n v="0.25"/>
    <n v="144.46"/>
  </r>
  <r>
    <s v="ORD2025004530"/>
    <x v="300"/>
    <s v="Customer 4253"/>
    <s v="CUST9010"/>
    <x v="0"/>
    <x v="6"/>
    <x v="0"/>
    <x v="3"/>
    <x v="10"/>
    <s v="Perfume Model-552"/>
    <s v="PROD1770"/>
    <n v="8"/>
    <n v="463.83"/>
    <n v="3710.64"/>
    <n v="0.05"/>
    <n v="185.53"/>
    <n v="3525.11"/>
    <x v="3"/>
    <x v="0"/>
    <n v="0.15"/>
    <n v="528.77"/>
  </r>
  <r>
    <s v="ORD2025004531"/>
    <x v="437"/>
    <s v="Customer 3336"/>
    <s v="CUST3859"/>
    <x v="2"/>
    <x v="2"/>
    <x v="0"/>
    <x v="3"/>
    <x v="10"/>
    <s v="Perfume Model-789"/>
    <s v="PROD2153"/>
    <n v="4"/>
    <n v="365.99"/>
    <n v="1463.96"/>
    <n v="0.2"/>
    <n v="292.79000000000002"/>
    <n v="1171.17"/>
    <x v="0"/>
    <x v="3"/>
    <n v="0.15"/>
    <n v="175.68"/>
  </r>
  <r>
    <s v="ORD2025004532"/>
    <x v="305"/>
    <s v="Customer 2480"/>
    <s v="CUST7059"/>
    <x v="0"/>
    <x v="6"/>
    <x v="0"/>
    <x v="0"/>
    <x v="2"/>
    <s v="Lamp Model-141"/>
    <s v="PROD8659"/>
    <n v="6"/>
    <n v="622.16"/>
    <n v="3732.96"/>
    <n v="0.05"/>
    <n v="186.65"/>
    <n v="3546.31"/>
    <x v="0"/>
    <x v="0"/>
    <n v="0.15"/>
    <n v="531.95000000000005"/>
  </r>
  <r>
    <s v="ORD2025004533"/>
    <x v="226"/>
    <s v="Customer 278"/>
    <s v="CUST2075"/>
    <x v="1"/>
    <x v="4"/>
    <x v="1"/>
    <x v="2"/>
    <x v="11"/>
    <s v="Mobile Model-794"/>
    <s v="PROD8340"/>
    <n v="6"/>
    <n v="186.71"/>
    <n v="1120.26"/>
    <n v="0.2"/>
    <n v="224.05"/>
    <n v="896.21"/>
    <x v="0"/>
    <x v="1"/>
    <n v="0.25"/>
    <n v="224.05"/>
  </r>
  <r>
    <s v="ORD2025004534"/>
    <x v="399"/>
    <s v="Customer 1348"/>
    <s v="CUST2272"/>
    <x v="0"/>
    <x v="6"/>
    <x v="1"/>
    <x v="1"/>
    <x v="5"/>
    <s v="Shirt Model-978"/>
    <s v="PROD6900"/>
    <n v="4"/>
    <n v="967.06"/>
    <n v="3868.24"/>
    <n v="0.05"/>
    <n v="193.41"/>
    <n v="3674.83"/>
    <x v="2"/>
    <x v="1"/>
    <n v="0.3"/>
    <n v="1102.45"/>
  </r>
  <r>
    <s v="ORD2025004535"/>
    <x v="416"/>
    <s v="Customer 965"/>
    <s v="CUST5686"/>
    <x v="0"/>
    <x v="13"/>
    <x v="0"/>
    <x v="1"/>
    <x v="5"/>
    <s v="Shirt Model-595"/>
    <s v="PROD7114"/>
    <n v="1"/>
    <n v="222.91"/>
    <n v="222.91"/>
    <n v="0.1"/>
    <n v="22.29"/>
    <n v="200.62"/>
    <x v="1"/>
    <x v="0"/>
    <n v="0.3"/>
    <n v="60.19"/>
  </r>
  <r>
    <s v="ORD2025004536"/>
    <x v="381"/>
    <s v="Customer 597"/>
    <s v="CUST7735"/>
    <x v="0"/>
    <x v="6"/>
    <x v="0"/>
    <x v="3"/>
    <x v="6"/>
    <s v="Face Cream Model-979"/>
    <s v="PROD6949"/>
    <n v="5"/>
    <n v="190.17"/>
    <n v="950.85"/>
    <n v="0.05"/>
    <n v="47.54"/>
    <n v="903.31"/>
    <x v="2"/>
    <x v="0"/>
    <n v="0.15"/>
    <n v="135.5"/>
  </r>
  <r>
    <s v="ORD2025004537"/>
    <x v="90"/>
    <s v="Customer 815"/>
    <s v="CUST9443"/>
    <x v="0"/>
    <x v="6"/>
    <x v="0"/>
    <x v="2"/>
    <x v="8"/>
    <s v="Tablet Model-994"/>
    <s v="PROD2882"/>
    <n v="9"/>
    <n v="115.68"/>
    <n v="1041.1199999999999"/>
    <n v="0.2"/>
    <n v="208.22"/>
    <n v="832.9"/>
    <x v="0"/>
    <x v="1"/>
    <n v="0.25"/>
    <n v="208.22"/>
  </r>
  <r>
    <s v="ORD2025004538"/>
    <x v="382"/>
    <s v="Customer 2368"/>
    <s v="CUST5636"/>
    <x v="3"/>
    <x v="5"/>
    <x v="1"/>
    <x v="3"/>
    <x v="9"/>
    <s v="Lipstick Model-671"/>
    <s v="PROD5705"/>
    <n v="1"/>
    <n v="851.9"/>
    <n v="851.9"/>
    <n v="0.2"/>
    <n v="170.38"/>
    <n v="681.52"/>
    <x v="2"/>
    <x v="2"/>
    <n v="0.3"/>
    <n v="204.46"/>
  </r>
  <r>
    <s v="ORD2025004539"/>
    <x v="255"/>
    <s v="Customer 4961"/>
    <s v="CUST1280"/>
    <x v="4"/>
    <x v="9"/>
    <x v="1"/>
    <x v="0"/>
    <x v="2"/>
    <s v="Lamp Model-402"/>
    <s v="PROD9255"/>
    <n v="8"/>
    <n v="412.91"/>
    <n v="3303.28"/>
    <n v="0.1"/>
    <n v="330.33"/>
    <n v="2972.95"/>
    <x v="1"/>
    <x v="3"/>
    <n v="0.25"/>
    <n v="743.24"/>
  </r>
  <r>
    <s v="ORD2025004540"/>
    <x v="239"/>
    <s v="Customer 2576"/>
    <s v="CUST6288"/>
    <x v="0"/>
    <x v="6"/>
    <x v="0"/>
    <x v="1"/>
    <x v="7"/>
    <s v="Jacket Model-641"/>
    <s v="PROD6591"/>
    <n v="5"/>
    <n v="898.15"/>
    <n v="4490.75"/>
    <n v="0"/>
    <n v="0"/>
    <n v="4490.75"/>
    <x v="2"/>
    <x v="0"/>
    <n v="0.15"/>
    <n v="673.61"/>
  </r>
  <r>
    <s v="ORD2025004541"/>
    <x v="418"/>
    <s v="Customer 4667"/>
    <s v="CUST6064"/>
    <x v="2"/>
    <x v="2"/>
    <x v="0"/>
    <x v="1"/>
    <x v="7"/>
    <s v="Jacket Model-731"/>
    <s v="PROD3940"/>
    <n v="9"/>
    <n v="692.21"/>
    <n v="6229.89"/>
    <n v="0.2"/>
    <n v="1245.98"/>
    <n v="4983.91"/>
    <x v="0"/>
    <x v="1"/>
    <n v="0.3"/>
    <n v="1495.17"/>
  </r>
  <r>
    <s v="ORD2025004542"/>
    <x v="155"/>
    <s v="Customer 4213"/>
    <s v="CUST1785"/>
    <x v="2"/>
    <x v="12"/>
    <x v="1"/>
    <x v="2"/>
    <x v="8"/>
    <s v="Tablet Model-953"/>
    <s v="PROD9584"/>
    <n v="3"/>
    <n v="114.56"/>
    <n v="343.68"/>
    <n v="0.05"/>
    <n v="17.18"/>
    <n v="326.5"/>
    <x v="2"/>
    <x v="0"/>
    <n v="0.3"/>
    <n v="97.95"/>
  </r>
  <r>
    <s v="ORD2025004543"/>
    <x v="187"/>
    <s v="Customer 3984"/>
    <s v="CUST1931"/>
    <x v="4"/>
    <x v="7"/>
    <x v="1"/>
    <x v="1"/>
    <x v="7"/>
    <s v="Jacket Model-302"/>
    <s v="PROD2480"/>
    <n v="1"/>
    <n v="935.96"/>
    <n v="935.96"/>
    <n v="0.1"/>
    <n v="93.6"/>
    <n v="842.36"/>
    <x v="2"/>
    <x v="0"/>
    <n v="0.15"/>
    <n v="126.35"/>
  </r>
  <r>
    <s v="ORD2025004544"/>
    <x v="371"/>
    <s v="Customer 266"/>
    <s v="CUST3989"/>
    <x v="3"/>
    <x v="8"/>
    <x v="0"/>
    <x v="0"/>
    <x v="0"/>
    <s v="Curtain Model-384"/>
    <s v="PROD6427"/>
    <n v="8"/>
    <n v="696.42"/>
    <n v="5571.36"/>
    <n v="0.05"/>
    <n v="278.57"/>
    <n v="5292.79"/>
    <x v="1"/>
    <x v="0"/>
    <n v="0.25"/>
    <n v="1323.2"/>
  </r>
  <r>
    <s v="ORD2025004545"/>
    <x v="39"/>
    <s v="Customer 1093"/>
    <s v="CUST5518"/>
    <x v="2"/>
    <x v="14"/>
    <x v="1"/>
    <x v="2"/>
    <x v="4"/>
    <s v="Laptop Model-586"/>
    <s v="PROD8187"/>
    <n v="1"/>
    <n v="896.77"/>
    <n v="896.77"/>
    <n v="0"/>
    <n v="0"/>
    <n v="896.77"/>
    <x v="1"/>
    <x v="2"/>
    <n v="0.15"/>
    <n v="134.52000000000001"/>
  </r>
  <r>
    <s v="ORD2025004546"/>
    <x v="102"/>
    <s v="Customer 4661"/>
    <s v="CUST7997"/>
    <x v="3"/>
    <x v="5"/>
    <x v="1"/>
    <x v="3"/>
    <x v="6"/>
    <s v="Face Cream Model-198"/>
    <s v="PROD4827"/>
    <n v="6"/>
    <n v="923.43"/>
    <n v="5540.58"/>
    <n v="0"/>
    <n v="0"/>
    <n v="5540.58"/>
    <x v="0"/>
    <x v="2"/>
    <n v="0.15"/>
    <n v="831.09"/>
  </r>
  <r>
    <s v="ORD2025004547"/>
    <x v="196"/>
    <s v="Customer 4750"/>
    <s v="CUST1587"/>
    <x v="1"/>
    <x v="1"/>
    <x v="0"/>
    <x v="2"/>
    <x v="4"/>
    <s v="Laptop Model-164"/>
    <s v="PROD5101"/>
    <n v="10"/>
    <n v="948.02"/>
    <n v="9480.2000000000007"/>
    <n v="0.05"/>
    <n v="474.01"/>
    <n v="9006.19"/>
    <x v="0"/>
    <x v="2"/>
    <n v="0.3"/>
    <n v="2701.86"/>
  </r>
  <r>
    <s v="ORD2025004548"/>
    <x v="406"/>
    <s v="Customer 4866"/>
    <s v="CUST3369"/>
    <x v="1"/>
    <x v="1"/>
    <x v="1"/>
    <x v="3"/>
    <x v="10"/>
    <s v="Perfume Model-339"/>
    <s v="PROD2890"/>
    <n v="7"/>
    <n v="943.15"/>
    <n v="6602.05"/>
    <n v="0.05"/>
    <n v="330.1"/>
    <n v="6271.95"/>
    <x v="2"/>
    <x v="2"/>
    <n v="0.25"/>
    <n v="1567.99"/>
  </r>
  <r>
    <s v="ORD2025004549"/>
    <x v="446"/>
    <s v="Customer 3803"/>
    <s v="CUST6115"/>
    <x v="3"/>
    <x v="3"/>
    <x v="1"/>
    <x v="3"/>
    <x v="10"/>
    <s v="Perfume Model-953"/>
    <s v="PROD7153"/>
    <n v="1"/>
    <n v="191.75"/>
    <n v="191.75"/>
    <n v="0.2"/>
    <n v="38.35"/>
    <n v="153.4"/>
    <x v="3"/>
    <x v="2"/>
    <n v="0.3"/>
    <n v="46.02"/>
  </r>
  <r>
    <s v="ORD2025004550"/>
    <x v="139"/>
    <s v="Customer 1528"/>
    <s v="CUST1170"/>
    <x v="0"/>
    <x v="13"/>
    <x v="1"/>
    <x v="2"/>
    <x v="4"/>
    <s v="Laptop Model-623"/>
    <s v="PROD4554"/>
    <n v="4"/>
    <n v="597.29"/>
    <n v="2389.16"/>
    <n v="0.2"/>
    <n v="477.83"/>
    <n v="1911.33"/>
    <x v="3"/>
    <x v="3"/>
    <n v="0.3"/>
    <n v="573.4"/>
  </r>
  <r>
    <s v="ORD2025004551"/>
    <x v="74"/>
    <s v="Customer 3924"/>
    <s v="CUST4004"/>
    <x v="2"/>
    <x v="12"/>
    <x v="0"/>
    <x v="0"/>
    <x v="3"/>
    <s v="Sofa Model-852"/>
    <s v="PROD5768"/>
    <n v="9"/>
    <n v="351.68"/>
    <n v="3165.12"/>
    <n v="0.05"/>
    <n v="158.26"/>
    <n v="3006.86"/>
    <x v="1"/>
    <x v="1"/>
    <n v="0.25"/>
    <n v="751.72"/>
  </r>
  <r>
    <s v="ORD2025004552"/>
    <x v="337"/>
    <s v="Customer 142"/>
    <s v="CUST7810"/>
    <x v="4"/>
    <x v="9"/>
    <x v="1"/>
    <x v="1"/>
    <x v="1"/>
    <s v="Jeans Model-480"/>
    <s v="PROD3332"/>
    <n v="2"/>
    <n v="479.39"/>
    <n v="958.78"/>
    <n v="0.2"/>
    <n v="191.76"/>
    <n v="767.02"/>
    <x v="3"/>
    <x v="1"/>
    <n v="0.25"/>
    <n v="191.75"/>
  </r>
  <r>
    <s v="ORD2025004553"/>
    <x v="62"/>
    <s v="Customer 3673"/>
    <s v="CUST6178"/>
    <x v="3"/>
    <x v="5"/>
    <x v="1"/>
    <x v="1"/>
    <x v="7"/>
    <s v="Jacket Model-861"/>
    <s v="PROD6804"/>
    <n v="2"/>
    <n v="604.74"/>
    <n v="1209.48"/>
    <n v="0.1"/>
    <n v="120.95"/>
    <n v="1088.53"/>
    <x v="3"/>
    <x v="3"/>
    <n v="0.3"/>
    <n v="326.56"/>
  </r>
  <r>
    <s v="ORD2025004554"/>
    <x v="179"/>
    <s v="Customer 1083"/>
    <s v="CUST8299"/>
    <x v="2"/>
    <x v="2"/>
    <x v="1"/>
    <x v="2"/>
    <x v="4"/>
    <s v="Laptop Model-916"/>
    <s v="PROD9797"/>
    <n v="10"/>
    <n v="568.49"/>
    <n v="5684.9"/>
    <n v="0.2"/>
    <n v="1136.98"/>
    <n v="4547.92"/>
    <x v="2"/>
    <x v="3"/>
    <n v="0.15"/>
    <n v="682.19"/>
  </r>
  <r>
    <s v="ORD2025004555"/>
    <x v="388"/>
    <s v="Customer 3930"/>
    <s v="CUST9689"/>
    <x v="2"/>
    <x v="12"/>
    <x v="0"/>
    <x v="3"/>
    <x v="10"/>
    <s v="Perfume Model-456"/>
    <s v="PROD1584"/>
    <n v="9"/>
    <n v="492.9"/>
    <n v="4436.1000000000004"/>
    <n v="0"/>
    <n v="0"/>
    <n v="4436.1000000000004"/>
    <x v="0"/>
    <x v="3"/>
    <n v="0.15"/>
    <n v="665.42"/>
  </r>
  <r>
    <s v="ORD2025004556"/>
    <x v="406"/>
    <s v="Customer 2908"/>
    <s v="CUST7237"/>
    <x v="3"/>
    <x v="3"/>
    <x v="0"/>
    <x v="1"/>
    <x v="5"/>
    <s v="Shirt Model-618"/>
    <s v="PROD2619"/>
    <n v="10"/>
    <n v="766.11"/>
    <n v="7661.1"/>
    <n v="0.05"/>
    <n v="383.06"/>
    <n v="7278.04"/>
    <x v="0"/>
    <x v="2"/>
    <n v="0.3"/>
    <n v="2183.41"/>
  </r>
  <r>
    <s v="ORD2025004557"/>
    <x v="303"/>
    <s v="Customer 1046"/>
    <s v="CUST2842"/>
    <x v="0"/>
    <x v="6"/>
    <x v="0"/>
    <x v="2"/>
    <x v="8"/>
    <s v="Tablet Model-851"/>
    <s v="PROD3504"/>
    <n v="6"/>
    <n v="933.49"/>
    <n v="5600.94"/>
    <n v="0.05"/>
    <n v="280.05"/>
    <n v="5320.89"/>
    <x v="0"/>
    <x v="3"/>
    <n v="0.15"/>
    <n v="798.13"/>
  </r>
  <r>
    <s v="ORD2025004558"/>
    <x v="239"/>
    <s v="Customer 260"/>
    <s v="CUST6935"/>
    <x v="1"/>
    <x v="1"/>
    <x v="1"/>
    <x v="2"/>
    <x v="4"/>
    <s v="Laptop Model-510"/>
    <s v="PROD2288"/>
    <n v="6"/>
    <n v="594.38"/>
    <n v="3566.28"/>
    <n v="0.05"/>
    <n v="178.31"/>
    <n v="3387.97"/>
    <x v="2"/>
    <x v="3"/>
    <n v="0.3"/>
    <n v="1016.39"/>
  </r>
  <r>
    <s v="ORD2025004559"/>
    <x v="154"/>
    <s v="Customer 4449"/>
    <s v="CUST9448"/>
    <x v="2"/>
    <x v="14"/>
    <x v="0"/>
    <x v="1"/>
    <x v="7"/>
    <s v="Jacket Model-729"/>
    <s v="PROD7426"/>
    <n v="7"/>
    <n v="438.67"/>
    <n v="3070.69"/>
    <n v="0.2"/>
    <n v="614.14"/>
    <n v="2456.5500000000002"/>
    <x v="3"/>
    <x v="3"/>
    <n v="0.25"/>
    <n v="614.14"/>
  </r>
  <r>
    <s v="ORD2025004560"/>
    <x v="429"/>
    <s v="Customer 3514"/>
    <s v="CUST4511"/>
    <x v="2"/>
    <x v="14"/>
    <x v="0"/>
    <x v="2"/>
    <x v="11"/>
    <s v="Mobile Model-428"/>
    <s v="PROD4794"/>
    <n v="9"/>
    <n v="729.07"/>
    <n v="6561.63"/>
    <n v="0"/>
    <n v="0"/>
    <n v="6561.63"/>
    <x v="1"/>
    <x v="2"/>
    <n v="0.3"/>
    <n v="1968.49"/>
  </r>
  <r>
    <s v="ORD2025004561"/>
    <x v="427"/>
    <s v="Customer 218"/>
    <s v="CUST3859"/>
    <x v="1"/>
    <x v="4"/>
    <x v="1"/>
    <x v="1"/>
    <x v="7"/>
    <s v="Jacket Model-190"/>
    <s v="PROD9458"/>
    <n v="4"/>
    <n v="338.64"/>
    <n v="1354.56"/>
    <n v="0.2"/>
    <n v="270.91000000000003"/>
    <n v="1083.6500000000001"/>
    <x v="3"/>
    <x v="2"/>
    <n v="0.25"/>
    <n v="270.91000000000003"/>
  </r>
  <r>
    <s v="ORD2025004562"/>
    <x v="446"/>
    <s v="Customer 4551"/>
    <s v="CUST5075"/>
    <x v="2"/>
    <x v="12"/>
    <x v="0"/>
    <x v="3"/>
    <x v="6"/>
    <s v="Face Cream Model-294"/>
    <s v="PROD4576"/>
    <n v="4"/>
    <n v="430.22"/>
    <n v="1720.88"/>
    <n v="0.05"/>
    <n v="86.04"/>
    <n v="1634.84"/>
    <x v="1"/>
    <x v="3"/>
    <n v="0.15"/>
    <n v="245.23"/>
  </r>
  <r>
    <s v="ORD2025004563"/>
    <x v="120"/>
    <s v="Customer 1807"/>
    <s v="CUST3252"/>
    <x v="0"/>
    <x v="13"/>
    <x v="1"/>
    <x v="1"/>
    <x v="1"/>
    <s v="Jeans Model-107"/>
    <s v="PROD4525"/>
    <n v="6"/>
    <n v="843.82"/>
    <n v="5062.92"/>
    <n v="0.2"/>
    <n v="1012.58"/>
    <n v="4050.34"/>
    <x v="0"/>
    <x v="3"/>
    <n v="0.3"/>
    <n v="1215.0999999999999"/>
  </r>
  <r>
    <s v="ORD2025004564"/>
    <x v="410"/>
    <s v="Customer 3209"/>
    <s v="CUST7297"/>
    <x v="1"/>
    <x v="4"/>
    <x v="0"/>
    <x v="0"/>
    <x v="2"/>
    <s v="Lamp Model-949"/>
    <s v="PROD5346"/>
    <n v="7"/>
    <n v="998.79"/>
    <n v="6991.53"/>
    <n v="0.2"/>
    <n v="1398.31"/>
    <n v="5593.22"/>
    <x v="3"/>
    <x v="1"/>
    <n v="0.25"/>
    <n v="1398.31"/>
  </r>
  <r>
    <s v="ORD2025004565"/>
    <x v="315"/>
    <s v="Customer 4798"/>
    <s v="CUST5679"/>
    <x v="3"/>
    <x v="3"/>
    <x v="0"/>
    <x v="0"/>
    <x v="3"/>
    <s v="Sofa Model-545"/>
    <s v="PROD5878"/>
    <n v="2"/>
    <n v="107.78"/>
    <n v="215.56"/>
    <n v="0.2"/>
    <n v="43.11"/>
    <n v="172.45"/>
    <x v="2"/>
    <x v="1"/>
    <n v="0.25"/>
    <n v="43.11"/>
  </r>
  <r>
    <s v="ORD2025004566"/>
    <x v="430"/>
    <s v="Customer 2572"/>
    <s v="CUST7888"/>
    <x v="2"/>
    <x v="12"/>
    <x v="0"/>
    <x v="1"/>
    <x v="7"/>
    <s v="Jacket Model-328"/>
    <s v="PROD7367"/>
    <n v="7"/>
    <n v="113.33"/>
    <n v="793.31"/>
    <n v="0.2"/>
    <n v="158.66"/>
    <n v="634.65"/>
    <x v="3"/>
    <x v="2"/>
    <n v="0.3"/>
    <n v="190.39"/>
  </r>
  <r>
    <s v="ORD2025004567"/>
    <x v="11"/>
    <s v="Customer 895"/>
    <s v="CUST1963"/>
    <x v="4"/>
    <x v="11"/>
    <x v="0"/>
    <x v="3"/>
    <x v="9"/>
    <s v="Lipstick Model-235"/>
    <s v="PROD1910"/>
    <n v="1"/>
    <n v="643.19000000000005"/>
    <n v="643.19000000000005"/>
    <n v="0.2"/>
    <n v="128.63999999999999"/>
    <n v="514.54999999999995"/>
    <x v="2"/>
    <x v="1"/>
    <n v="0.25"/>
    <n v="128.63999999999999"/>
  </r>
  <r>
    <s v="ORD2025004568"/>
    <x v="183"/>
    <s v="Customer 1054"/>
    <s v="CUST6730"/>
    <x v="1"/>
    <x v="4"/>
    <x v="1"/>
    <x v="3"/>
    <x v="6"/>
    <s v="Face Cream Model-727"/>
    <s v="PROD2275"/>
    <n v="3"/>
    <n v="677.86"/>
    <n v="2033.58"/>
    <n v="0.05"/>
    <n v="101.68"/>
    <n v="1931.9"/>
    <x v="3"/>
    <x v="3"/>
    <n v="0.3"/>
    <n v="579.57000000000005"/>
  </r>
  <r>
    <s v="ORD2025004569"/>
    <x v="272"/>
    <s v="Customer 1546"/>
    <s v="CUST5255"/>
    <x v="0"/>
    <x v="6"/>
    <x v="1"/>
    <x v="3"/>
    <x v="9"/>
    <s v="Lipstick Model-612"/>
    <s v="PROD3045"/>
    <n v="6"/>
    <n v="857.84"/>
    <n v="5147.04"/>
    <n v="0.2"/>
    <n v="1029.4100000000001"/>
    <n v="4117.63"/>
    <x v="2"/>
    <x v="1"/>
    <n v="0.15"/>
    <n v="617.64"/>
  </r>
  <r>
    <s v="ORD2025004570"/>
    <x v="92"/>
    <s v="Customer 139"/>
    <s v="CUST3763"/>
    <x v="0"/>
    <x v="0"/>
    <x v="1"/>
    <x v="3"/>
    <x v="10"/>
    <s v="Perfume Model-783"/>
    <s v="PROD3920"/>
    <n v="9"/>
    <n v="700.55"/>
    <n v="6304.95"/>
    <n v="0"/>
    <n v="0"/>
    <n v="6304.95"/>
    <x v="3"/>
    <x v="1"/>
    <n v="0.15"/>
    <n v="945.74"/>
  </r>
  <r>
    <s v="ORD2025004571"/>
    <x v="112"/>
    <s v="Customer 411"/>
    <s v="CUST6908"/>
    <x v="4"/>
    <x v="7"/>
    <x v="0"/>
    <x v="2"/>
    <x v="4"/>
    <s v="Laptop Model-729"/>
    <s v="PROD1847"/>
    <n v="1"/>
    <n v="936.2"/>
    <n v="936.2"/>
    <n v="0.2"/>
    <n v="187.24"/>
    <n v="748.96"/>
    <x v="2"/>
    <x v="2"/>
    <n v="0.3"/>
    <n v="224.69"/>
  </r>
  <r>
    <s v="ORD2025004572"/>
    <x v="10"/>
    <s v="Customer 1027"/>
    <s v="CUST7836"/>
    <x v="1"/>
    <x v="1"/>
    <x v="0"/>
    <x v="3"/>
    <x v="6"/>
    <s v="Face Cream Model-649"/>
    <s v="PROD6725"/>
    <n v="10"/>
    <n v="883.39"/>
    <n v="8833.9"/>
    <n v="0.2"/>
    <n v="1766.78"/>
    <n v="7067.12"/>
    <x v="1"/>
    <x v="3"/>
    <n v="0.3"/>
    <n v="2120.14"/>
  </r>
  <r>
    <s v="ORD2025004573"/>
    <x v="360"/>
    <s v="Customer 120"/>
    <s v="CUST2458"/>
    <x v="3"/>
    <x v="3"/>
    <x v="1"/>
    <x v="1"/>
    <x v="1"/>
    <s v="Jeans Model-107"/>
    <s v="PROD4555"/>
    <n v="5"/>
    <n v="241.9"/>
    <n v="1209.5"/>
    <n v="0"/>
    <n v="0"/>
    <n v="1209.5"/>
    <x v="2"/>
    <x v="3"/>
    <n v="0.3"/>
    <n v="362.85"/>
  </r>
  <r>
    <s v="ORD2025004574"/>
    <x v="181"/>
    <s v="Customer 3006"/>
    <s v="CUST6040"/>
    <x v="3"/>
    <x v="3"/>
    <x v="1"/>
    <x v="1"/>
    <x v="7"/>
    <s v="Jacket Model-975"/>
    <s v="PROD6961"/>
    <n v="6"/>
    <n v="639.55999999999995"/>
    <n v="3837.36"/>
    <n v="0.1"/>
    <n v="383.74"/>
    <n v="3453.62"/>
    <x v="2"/>
    <x v="0"/>
    <n v="0.3"/>
    <n v="1036.0899999999999"/>
  </r>
  <r>
    <s v="ORD2025004575"/>
    <x v="221"/>
    <s v="Customer 1649"/>
    <s v="CUST9097"/>
    <x v="4"/>
    <x v="7"/>
    <x v="0"/>
    <x v="2"/>
    <x v="8"/>
    <s v="Tablet Model-448"/>
    <s v="PROD4116"/>
    <n v="3"/>
    <n v="555.12"/>
    <n v="1665.36"/>
    <n v="0"/>
    <n v="0"/>
    <n v="1665.36"/>
    <x v="2"/>
    <x v="1"/>
    <n v="0.15"/>
    <n v="249.8"/>
  </r>
  <r>
    <s v="ORD2025004576"/>
    <x v="73"/>
    <s v="Customer 3414"/>
    <s v="CUST3347"/>
    <x v="3"/>
    <x v="5"/>
    <x v="1"/>
    <x v="3"/>
    <x v="9"/>
    <s v="Lipstick Model-933"/>
    <s v="PROD9031"/>
    <n v="2"/>
    <n v="102.69"/>
    <n v="205.38"/>
    <n v="0"/>
    <n v="0"/>
    <n v="205.38"/>
    <x v="3"/>
    <x v="1"/>
    <n v="0.25"/>
    <n v="51.34"/>
  </r>
  <r>
    <s v="ORD2025004577"/>
    <x v="105"/>
    <s v="Customer 1145"/>
    <s v="CUST2834"/>
    <x v="3"/>
    <x v="3"/>
    <x v="0"/>
    <x v="2"/>
    <x v="8"/>
    <s v="Tablet Model-164"/>
    <s v="PROD5217"/>
    <n v="5"/>
    <n v="610.64"/>
    <n v="3053.2"/>
    <n v="0.2"/>
    <n v="610.64"/>
    <n v="2442.56"/>
    <x v="1"/>
    <x v="1"/>
    <n v="0.3"/>
    <n v="732.77"/>
  </r>
  <r>
    <s v="ORD2025004578"/>
    <x v="42"/>
    <s v="Customer 4606"/>
    <s v="CUST8378"/>
    <x v="0"/>
    <x v="6"/>
    <x v="1"/>
    <x v="1"/>
    <x v="1"/>
    <s v="Jeans Model-282"/>
    <s v="PROD1927"/>
    <n v="2"/>
    <n v="130.85"/>
    <n v="261.7"/>
    <n v="0.2"/>
    <n v="52.34"/>
    <n v="209.36"/>
    <x v="3"/>
    <x v="3"/>
    <n v="0.3"/>
    <n v="62.81"/>
  </r>
  <r>
    <s v="ORD2025004579"/>
    <x v="254"/>
    <s v="Customer 2374"/>
    <s v="CUST3538"/>
    <x v="1"/>
    <x v="4"/>
    <x v="1"/>
    <x v="1"/>
    <x v="1"/>
    <s v="Jeans Model-438"/>
    <s v="PROD4140"/>
    <n v="6"/>
    <n v="222.52"/>
    <n v="1335.12"/>
    <n v="0.05"/>
    <n v="66.760000000000005"/>
    <n v="1268.3599999999999"/>
    <x v="3"/>
    <x v="0"/>
    <n v="0.25"/>
    <n v="317.08999999999997"/>
  </r>
  <r>
    <s v="ORD2025004580"/>
    <x v="424"/>
    <s v="Customer 152"/>
    <s v="CUST9121"/>
    <x v="4"/>
    <x v="9"/>
    <x v="1"/>
    <x v="0"/>
    <x v="0"/>
    <s v="Curtain Model-636"/>
    <s v="PROD5190"/>
    <n v="3"/>
    <n v="648.37"/>
    <n v="1945.11"/>
    <n v="0.05"/>
    <n v="97.26"/>
    <n v="1847.85"/>
    <x v="1"/>
    <x v="2"/>
    <n v="0.25"/>
    <n v="461.96"/>
  </r>
  <r>
    <s v="ORD2025004581"/>
    <x v="408"/>
    <s v="Customer 4171"/>
    <s v="CUST1994"/>
    <x v="2"/>
    <x v="2"/>
    <x v="1"/>
    <x v="2"/>
    <x v="4"/>
    <s v="Laptop Model-583"/>
    <s v="PROD7305"/>
    <n v="7"/>
    <n v="891.63"/>
    <n v="6241.41"/>
    <n v="0.1"/>
    <n v="624.14"/>
    <n v="5617.27"/>
    <x v="2"/>
    <x v="0"/>
    <n v="0.15"/>
    <n v="842.59"/>
  </r>
  <r>
    <s v="ORD2025004582"/>
    <x v="0"/>
    <s v="Customer 388"/>
    <s v="CUST2211"/>
    <x v="4"/>
    <x v="11"/>
    <x v="1"/>
    <x v="2"/>
    <x v="4"/>
    <s v="Laptop Model-772"/>
    <s v="PROD3136"/>
    <n v="3"/>
    <n v="591.87"/>
    <n v="1775.61"/>
    <n v="0"/>
    <n v="0"/>
    <n v="1775.61"/>
    <x v="2"/>
    <x v="2"/>
    <n v="0.15"/>
    <n v="266.33999999999997"/>
  </r>
  <r>
    <s v="ORD2025004583"/>
    <x v="280"/>
    <s v="Customer 4936"/>
    <s v="CUST2028"/>
    <x v="3"/>
    <x v="5"/>
    <x v="1"/>
    <x v="1"/>
    <x v="5"/>
    <s v="Shirt Model-128"/>
    <s v="PROD6700"/>
    <n v="10"/>
    <n v="875.6"/>
    <n v="8756"/>
    <n v="0.05"/>
    <n v="437.8"/>
    <n v="8318.2000000000007"/>
    <x v="0"/>
    <x v="0"/>
    <n v="0.25"/>
    <n v="2079.5500000000002"/>
  </r>
  <r>
    <s v="ORD2025004584"/>
    <x v="49"/>
    <s v="Customer 3506"/>
    <s v="CUST5458"/>
    <x v="4"/>
    <x v="7"/>
    <x v="1"/>
    <x v="1"/>
    <x v="1"/>
    <s v="Jeans Model-465"/>
    <s v="PROD3565"/>
    <n v="3"/>
    <n v="659.03"/>
    <n v="1977.09"/>
    <n v="0.1"/>
    <n v="197.71"/>
    <n v="1779.38"/>
    <x v="0"/>
    <x v="3"/>
    <n v="0.15"/>
    <n v="266.91000000000003"/>
  </r>
  <r>
    <s v="ORD2025004585"/>
    <x v="63"/>
    <s v="Customer 4313"/>
    <s v="CUST7296"/>
    <x v="3"/>
    <x v="5"/>
    <x v="1"/>
    <x v="3"/>
    <x v="6"/>
    <s v="Face Cream Model-834"/>
    <s v="PROD3964"/>
    <n v="9"/>
    <n v="457.98"/>
    <n v="4121.82"/>
    <n v="0"/>
    <n v="0"/>
    <n v="4121.82"/>
    <x v="1"/>
    <x v="1"/>
    <n v="0.25"/>
    <n v="1030.45"/>
  </r>
  <r>
    <s v="ORD2025004586"/>
    <x v="95"/>
    <s v="Customer 1654"/>
    <s v="CUST6327"/>
    <x v="3"/>
    <x v="8"/>
    <x v="1"/>
    <x v="2"/>
    <x v="8"/>
    <s v="Tablet Model-393"/>
    <s v="PROD1062"/>
    <n v="6"/>
    <n v="530.70000000000005"/>
    <n v="3184.2"/>
    <n v="0"/>
    <n v="0"/>
    <n v="3184.2"/>
    <x v="0"/>
    <x v="0"/>
    <n v="0.3"/>
    <n v="955.26"/>
  </r>
  <r>
    <s v="ORD2025004587"/>
    <x v="223"/>
    <s v="Customer 2512"/>
    <s v="CUST8537"/>
    <x v="3"/>
    <x v="5"/>
    <x v="1"/>
    <x v="3"/>
    <x v="9"/>
    <s v="Lipstick Model-110"/>
    <s v="PROD5307"/>
    <n v="4"/>
    <n v="879.6"/>
    <n v="3518.4"/>
    <n v="0.2"/>
    <n v="703.68"/>
    <n v="2814.72"/>
    <x v="3"/>
    <x v="1"/>
    <n v="0.25"/>
    <n v="703.68"/>
  </r>
  <r>
    <s v="ORD2025004588"/>
    <x v="95"/>
    <s v="Customer 344"/>
    <s v="CUST2801"/>
    <x v="4"/>
    <x v="7"/>
    <x v="0"/>
    <x v="1"/>
    <x v="5"/>
    <s v="Shirt Model-901"/>
    <s v="PROD9456"/>
    <n v="10"/>
    <n v="475.69"/>
    <n v="4756.8999999999996"/>
    <n v="0.2"/>
    <n v="951.38"/>
    <n v="3805.52"/>
    <x v="3"/>
    <x v="2"/>
    <n v="0.15"/>
    <n v="570.83000000000004"/>
  </r>
  <r>
    <s v="ORD2025004589"/>
    <x v="181"/>
    <s v="Customer 2828"/>
    <s v="CUST4006"/>
    <x v="4"/>
    <x v="7"/>
    <x v="1"/>
    <x v="3"/>
    <x v="10"/>
    <s v="Perfume Model-685"/>
    <s v="PROD4914"/>
    <n v="2"/>
    <n v="932.89"/>
    <n v="1865.78"/>
    <n v="0.05"/>
    <n v="93.29"/>
    <n v="1772.49"/>
    <x v="2"/>
    <x v="2"/>
    <n v="0.3"/>
    <n v="531.75"/>
  </r>
  <r>
    <s v="ORD2025004590"/>
    <x v="237"/>
    <s v="Customer 1073"/>
    <s v="CUST2029"/>
    <x v="1"/>
    <x v="1"/>
    <x v="0"/>
    <x v="2"/>
    <x v="4"/>
    <s v="Laptop Model-153"/>
    <s v="PROD8106"/>
    <n v="4"/>
    <n v="392.09"/>
    <n v="1568.36"/>
    <n v="0.2"/>
    <n v="313.67"/>
    <n v="1254.69"/>
    <x v="2"/>
    <x v="3"/>
    <n v="0.15"/>
    <n v="188.2"/>
  </r>
  <r>
    <s v="ORD2025004591"/>
    <x v="183"/>
    <s v="Customer 2912"/>
    <s v="CUST9042"/>
    <x v="1"/>
    <x v="10"/>
    <x v="0"/>
    <x v="2"/>
    <x v="4"/>
    <s v="Laptop Model-784"/>
    <s v="PROD4184"/>
    <n v="6"/>
    <n v="168.14"/>
    <n v="1008.84"/>
    <n v="0.1"/>
    <n v="100.88"/>
    <n v="907.96"/>
    <x v="1"/>
    <x v="2"/>
    <n v="0.25"/>
    <n v="226.99"/>
  </r>
  <r>
    <s v="ORD2025004592"/>
    <x v="165"/>
    <s v="Customer 2649"/>
    <s v="CUST1765"/>
    <x v="4"/>
    <x v="9"/>
    <x v="1"/>
    <x v="2"/>
    <x v="8"/>
    <s v="Tablet Model-573"/>
    <s v="PROD2176"/>
    <n v="9"/>
    <n v="172.79"/>
    <n v="1555.11"/>
    <n v="0.05"/>
    <n v="77.760000000000005"/>
    <n v="1477.35"/>
    <x v="2"/>
    <x v="1"/>
    <n v="0.3"/>
    <n v="443.2"/>
  </r>
  <r>
    <s v="ORD2025004593"/>
    <x v="9"/>
    <s v="Customer 157"/>
    <s v="CUST5991"/>
    <x v="1"/>
    <x v="10"/>
    <x v="0"/>
    <x v="1"/>
    <x v="7"/>
    <s v="Jacket Model-906"/>
    <s v="PROD3128"/>
    <n v="5"/>
    <n v="657.61"/>
    <n v="3288.05"/>
    <n v="0.2"/>
    <n v="657.61"/>
    <n v="2630.44"/>
    <x v="3"/>
    <x v="1"/>
    <n v="0.15"/>
    <n v="394.57"/>
  </r>
  <r>
    <s v="ORD2025004594"/>
    <x v="278"/>
    <s v="Customer 4636"/>
    <s v="CUST4666"/>
    <x v="3"/>
    <x v="8"/>
    <x v="1"/>
    <x v="2"/>
    <x v="8"/>
    <s v="Tablet Model-867"/>
    <s v="PROD4843"/>
    <n v="7"/>
    <n v="393.03"/>
    <n v="2751.21"/>
    <n v="0.1"/>
    <n v="275.12"/>
    <n v="2476.09"/>
    <x v="3"/>
    <x v="2"/>
    <n v="0.25"/>
    <n v="619.02"/>
  </r>
  <r>
    <s v="ORD2025004595"/>
    <x v="238"/>
    <s v="Customer 3704"/>
    <s v="CUST3802"/>
    <x v="0"/>
    <x v="6"/>
    <x v="0"/>
    <x v="2"/>
    <x v="4"/>
    <s v="Laptop Model-489"/>
    <s v="PROD9969"/>
    <n v="4"/>
    <n v="267.38"/>
    <n v="1069.52"/>
    <n v="0.2"/>
    <n v="213.9"/>
    <n v="855.62"/>
    <x v="2"/>
    <x v="1"/>
    <n v="0.3"/>
    <n v="256.69"/>
  </r>
  <r>
    <s v="ORD2025004596"/>
    <x v="52"/>
    <s v="Customer 817"/>
    <s v="CUST3375"/>
    <x v="3"/>
    <x v="3"/>
    <x v="1"/>
    <x v="2"/>
    <x v="4"/>
    <s v="Laptop Model-326"/>
    <s v="PROD1714"/>
    <n v="10"/>
    <n v="528.46"/>
    <n v="5284.6"/>
    <n v="0.2"/>
    <n v="1056.92"/>
    <n v="4227.68"/>
    <x v="2"/>
    <x v="2"/>
    <n v="0.3"/>
    <n v="1268.3"/>
  </r>
  <r>
    <s v="ORD2025004597"/>
    <x v="165"/>
    <s v="Customer 3930"/>
    <s v="CUST9487"/>
    <x v="4"/>
    <x v="9"/>
    <x v="0"/>
    <x v="0"/>
    <x v="2"/>
    <s v="Lamp Model-809"/>
    <s v="PROD9496"/>
    <n v="9"/>
    <n v="515.72"/>
    <n v="4641.4799999999996"/>
    <n v="0.2"/>
    <n v="928.3"/>
    <n v="3713.18"/>
    <x v="1"/>
    <x v="3"/>
    <n v="0.15"/>
    <n v="556.98"/>
  </r>
  <r>
    <s v="ORD2025004598"/>
    <x v="396"/>
    <s v="Customer 1556"/>
    <s v="CUST5178"/>
    <x v="3"/>
    <x v="5"/>
    <x v="1"/>
    <x v="1"/>
    <x v="1"/>
    <s v="Jeans Model-389"/>
    <s v="PROD3358"/>
    <n v="6"/>
    <n v="319.77"/>
    <n v="1918.62"/>
    <n v="0"/>
    <n v="0"/>
    <n v="1918.62"/>
    <x v="2"/>
    <x v="1"/>
    <n v="0.15"/>
    <n v="287.79000000000002"/>
  </r>
  <r>
    <s v="ORD2025004599"/>
    <x v="195"/>
    <s v="Customer 3151"/>
    <s v="CUST4439"/>
    <x v="0"/>
    <x v="6"/>
    <x v="1"/>
    <x v="1"/>
    <x v="7"/>
    <s v="Jacket Model-343"/>
    <s v="PROD9440"/>
    <n v="3"/>
    <n v="720.28"/>
    <n v="2160.84"/>
    <n v="0.05"/>
    <n v="108.04"/>
    <n v="2052.8000000000002"/>
    <x v="3"/>
    <x v="0"/>
    <n v="0.3"/>
    <n v="615.84"/>
  </r>
  <r>
    <s v="ORD2025004600"/>
    <x v="53"/>
    <s v="Customer 1360"/>
    <s v="CUST1342"/>
    <x v="3"/>
    <x v="5"/>
    <x v="1"/>
    <x v="1"/>
    <x v="7"/>
    <s v="Jacket Model-871"/>
    <s v="PROD6891"/>
    <n v="1"/>
    <n v="810.68"/>
    <n v="810.68"/>
    <n v="0.1"/>
    <n v="81.069999999999993"/>
    <n v="729.61"/>
    <x v="0"/>
    <x v="2"/>
    <n v="0.25"/>
    <n v="182.4"/>
  </r>
  <r>
    <s v="ORD2025004601"/>
    <x v="278"/>
    <s v="Customer 208"/>
    <s v="CUST2355"/>
    <x v="0"/>
    <x v="0"/>
    <x v="0"/>
    <x v="2"/>
    <x v="8"/>
    <s v="Tablet Model-414"/>
    <s v="PROD5002"/>
    <n v="3"/>
    <n v="567.83000000000004"/>
    <n v="1703.49"/>
    <n v="0.2"/>
    <n v="340.7"/>
    <n v="1362.79"/>
    <x v="2"/>
    <x v="2"/>
    <n v="0.15"/>
    <n v="204.42"/>
  </r>
  <r>
    <s v="ORD2025004602"/>
    <x v="204"/>
    <s v="Customer 2604"/>
    <s v="CUST9134"/>
    <x v="2"/>
    <x v="12"/>
    <x v="0"/>
    <x v="2"/>
    <x v="11"/>
    <s v="Mobile Model-291"/>
    <s v="PROD2698"/>
    <n v="2"/>
    <n v="631.57000000000005"/>
    <n v="1263.1400000000001"/>
    <n v="0.2"/>
    <n v="252.63"/>
    <n v="1010.51"/>
    <x v="0"/>
    <x v="2"/>
    <n v="0.15"/>
    <n v="151.58000000000001"/>
  </r>
  <r>
    <s v="ORD2025004603"/>
    <x v="287"/>
    <s v="Customer 1333"/>
    <s v="CUST4278"/>
    <x v="2"/>
    <x v="14"/>
    <x v="1"/>
    <x v="0"/>
    <x v="3"/>
    <s v="Sofa Model-386"/>
    <s v="PROD8408"/>
    <n v="8"/>
    <n v="728.57"/>
    <n v="5828.56"/>
    <n v="0.05"/>
    <n v="291.43"/>
    <n v="5537.13"/>
    <x v="3"/>
    <x v="3"/>
    <n v="0.3"/>
    <n v="1661.14"/>
  </r>
  <r>
    <s v="ORD2025004604"/>
    <x v="65"/>
    <s v="Customer 1812"/>
    <s v="CUST9015"/>
    <x v="1"/>
    <x v="4"/>
    <x v="0"/>
    <x v="2"/>
    <x v="8"/>
    <s v="Tablet Model-472"/>
    <s v="PROD4818"/>
    <n v="10"/>
    <n v="638.75"/>
    <n v="6387.5"/>
    <n v="0.1"/>
    <n v="638.75"/>
    <n v="5748.75"/>
    <x v="0"/>
    <x v="0"/>
    <n v="0.15"/>
    <n v="862.31"/>
  </r>
  <r>
    <s v="ORD2025004605"/>
    <x v="417"/>
    <s v="Customer 47"/>
    <s v="CUST5598"/>
    <x v="1"/>
    <x v="4"/>
    <x v="0"/>
    <x v="1"/>
    <x v="1"/>
    <s v="Jeans Model-227"/>
    <s v="PROD7104"/>
    <n v="6"/>
    <n v="727.25"/>
    <n v="4363.5"/>
    <n v="0"/>
    <n v="0"/>
    <n v="4363.5"/>
    <x v="2"/>
    <x v="0"/>
    <n v="0.25"/>
    <n v="1090.8800000000001"/>
  </r>
  <r>
    <s v="ORD2025004606"/>
    <x v="352"/>
    <s v="Customer 1561"/>
    <s v="CUST9806"/>
    <x v="1"/>
    <x v="10"/>
    <x v="1"/>
    <x v="2"/>
    <x v="8"/>
    <s v="Tablet Model-766"/>
    <s v="PROD7419"/>
    <n v="7"/>
    <n v="249.07"/>
    <n v="1743.49"/>
    <n v="0"/>
    <n v="0"/>
    <n v="1743.49"/>
    <x v="1"/>
    <x v="1"/>
    <n v="0.3"/>
    <n v="523.04999999999995"/>
  </r>
  <r>
    <s v="ORD2025004607"/>
    <x v="156"/>
    <s v="Customer 4362"/>
    <s v="CUST2502"/>
    <x v="3"/>
    <x v="8"/>
    <x v="1"/>
    <x v="2"/>
    <x v="11"/>
    <s v="Mobile Model-112"/>
    <s v="PROD3461"/>
    <n v="10"/>
    <n v="336.28"/>
    <n v="3362.8"/>
    <n v="0.1"/>
    <n v="336.28"/>
    <n v="3026.52"/>
    <x v="3"/>
    <x v="0"/>
    <n v="0.15"/>
    <n v="453.98"/>
  </r>
  <r>
    <s v="ORD2025004608"/>
    <x v="287"/>
    <s v="Customer 4121"/>
    <s v="CUST4169"/>
    <x v="0"/>
    <x v="6"/>
    <x v="1"/>
    <x v="0"/>
    <x v="3"/>
    <s v="Sofa Model-159"/>
    <s v="PROD5990"/>
    <n v="1"/>
    <n v="526.12"/>
    <n v="526.12"/>
    <n v="0.05"/>
    <n v="26.31"/>
    <n v="499.81"/>
    <x v="2"/>
    <x v="0"/>
    <n v="0.3"/>
    <n v="149.94"/>
  </r>
  <r>
    <s v="ORD2025004609"/>
    <x v="163"/>
    <s v="Customer 677"/>
    <s v="CUST6094"/>
    <x v="2"/>
    <x v="2"/>
    <x v="0"/>
    <x v="2"/>
    <x v="8"/>
    <s v="Tablet Model-221"/>
    <s v="PROD9004"/>
    <n v="4"/>
    <n v="793.51"/>
    <n v="3174.04"/>
    <n v="0.1"/>
    <n v="317.39999999999998"/>
    <n v="2856.64"/>
    <x v="2"/>
    <x v="0"/>
    <n v="0.15"/>
    <n v="428.5"/>
  </r>
  <r>
    <s v="ORD2025004610"/>
    <x v="147"/>
    <s v="Customer 3274"/>
    <s v="CUST9009"/>
    <x v="4"/>
    <x v="9"/>
    <x v="0"/>
    <x v="1"/>
    <x v="7"/>
    <s v="Jacket Model-590"/>
    <s v="PROD8419"/>
    <n v="6"/>
    <n v="434.6"/>
    <n v="2607.6"/>
    <n v="0"/>
    <n v="0"/>
    <n v="2607.6"/>
    <x v="1"/>
    <x v="2"/>
    <n v="0.25"/>
    <n v="651.9"/>
  </r>
  <r>
    <s v="ORD2025004611"/>
    <x v="221"/>
    <s v="Customer 914"/>
    <s v="CUST5891"/>
    <x v="2"/>
    <x v="2"/>
    <x v="1"/>
    <x v="0"/>
    <x v="0"/>
    <s v="Curtain Model-121"/>
    <s v="PROD7902"/>
    <n v="1"/>
    <n v="842.35"/>
    <n v="842.35"/>
    <n v="0"/>
    <n v="0"/>
    <n v="842.35"/>
    <x v="2"/>
    <x v="0"/>
    <n v="0.15"/>
    <n v="126.35"/>
  </r>
  <r>
    <s v="ORD2025004612"/>
    <x v="426"/>
    <s v="Customer 4752"/>
    <s v="CUST3805"/>
    <x v="2"/>
    <x v="12"/>
    <x v="0"/>
    <x v="3"/>
    <x v="6"/>
    <s v="Face Cream Model-619"/>
    <s v="PROD5371"/>
    <n v="1"/>
    <n v="196.81"/>
    <n v="196.81"/>
    <n v="0.05"/>
    <n v="9.84"/>
    <n v="186.97"/>
    <x v="3"/>
    <x v="1"/>
    <n v="0.25"/>
    <n v="46.74"/>
  </r>
  <r>
    <s v="ORD2025004613"/>
    <x v="296"/>
    <s v="Customer 2620"/>
    <s v="CUST1122"/>
    <x v="0"/>
    <x v="6"/>
    <x v="1"/>
    <x v="3"/>
    <x v="9"/>
    <s v="Lipstick Model-688"/>
    <s v="PROD7845"/>
    <n v="5"/>
    <n v="482.34"/>
    <n v="2411.6999999999998"/>
    <n v="0.05"/>
    <n v="120.58"/>
    <n v="2291.12"/>
    <x v="1"/>
    <x v="3"/>
    <n v="0.3"/>
    <n v="687.34"/>
  </r>
  <r>
    <s v="ORD2025004614"/>
    <x v="230"/>
    <s v="Customer 2054"/>
    <s v="CUST9796"/>
    <x v="2"/>
    <x v="2"/>
    <x v="1"/>
    <x v="3"/>
    <x v="9"/>
    <s v="Lipstick Model-809"/>
    <s v="PROD5523"/>
    <n v="8"/>
    <n v="405.89"/>
    <n v="3247.12"/>
    <n v="0.2"/>
    <n v="649.41999999999996"/>
    <n v="2597.6999999999998"/>
    <x v="2"/>
    <x v="3"/>
    <n v="0.3"/>
    <n v="779.31"/>
  </r>
  <r>
    <s v="ORD2025004615"/>
    <x v="28"/>
    <s v="Customer 2985"/>
    <s v="CUST2363"/>
    <x v="0"/>
    <x v="0"/>
    <x v="1"/>
    <x v="0"/>
    <x v="0"/>
    <s v="Curtain Model-366"/>
    <s v="PROD9694"/>
    <n v="4"/>
    <n v="821.49"/>
    <n v="3285.96"/>
    <n v="0.1"/>
    <n v="328.6"/>
    <n v="2957.36"/>
    <x v="1"/>
    <x v="0"/>
    <n v="0.15"/>
    <n v="443.6"/>
  </r>
  <r>
    <s v="ORD2025004616"/>
    <x v="113"/>
    <s v="Customer 225"/>
    <s v="CUST2523"/>
    <x v="1"/>
    <x v="1"/>
    <x v="0"/>
    <x v="1"/>
    <x v="1"/>
    <s v="Jeans Model-681"/>
    <s v="PROD4999"/>
    <n v="6"/>
    <n v="569.69000000000005"/>
    <n v="3418.14"/>
    <n v="0.05"/>
    <n v="170.91"/>
    <n v="3247.23"/>
    <x v="1"/>
    <x v="3"/>
    <n v="0.3"/>
    <n v="974.17"/>
  </r>
  <r>
    <s v="ORD2025004617"/>
    <x v="79"/>
    <s v="Customer 189"/>
    <s v="CUST6136"/>
    <x v="2"/>
    <x v="2"/>
    <x v="0"/>
    <x v="3"/>
    <x v="6"/>
    <s v="Face Cream Model-501"/>
    <s v="PROD8565"/>
    <n v="9"/>
    <n v="208.56"/>
    <n v="1877.04"/>
    <n v="0.05"/>
    <n v="93.85"/>
    <n v="1783.19"/>
    <x v="2"/>
    <x v="1"/>
    <n v="0.15"/>
    <n v="267.48"/>
  </r>
  <r>
    <s v="ORD2025004618"/>
    <x v="345"/>
    <s v="Customer 1541"/>
    <s v="CUST7585"/>
    <x v="0"/>
    <x v="6"/>
    <x v="1"/>
    <x v="3"/>
    <x v="9"/>
    <s v="Lipstick Model-537"/>
    <s v="PROD6111"/>
    <n v="3"/>
    <n v="483.45"/>
    <n v="1450.35"/>
    <n v="0.1"/>
    <n v="145.03"/>
    <n v="1305.32"/>
    <x v="3"/>
    <x v="1"/>
    <n v="0.3"/>
    <n v="391.6"/>
  </r>
  <r>
    <s v="ORD2025004619"/>
    <x v="292"/>
    <s v="Customer 1802"/>
    <s v="CUST3215"/>
    <x v="2"/>
    <x v="2"/>
    <x v="1"/>
    <x v="2"/>
    <x v="8"/>
    <s v="Tablet Model-670"/>
    <s v="PROD8875"/>
    <n v="3"/>
    <n v="406.69"/>
    <n v="1220.07"/>
    <n v="0"/>
    <n v="0"/>
    <n v="1220.07"/>
    <x v="1"/>
    <x v="2"/>
    <n v="0.3"/>
    <n v="366.02"/>
  </r>
  <r>
    <s v="ORD2025004620"/>
    <x v="48"/>
    <s v="Customer 3573"/>
    <s v="CUST2743"/>
    <x v="1"/>
    <x v="1"/>
    <x v="0"/>
    <x v="0"/>
    <x v="2"/>
    <s v="Lamp Model-781"/>
    <s v="PROD9161"/>
    <n v="3"/>
    <n v="977.63"/>
    <n v="2932.89"/>
    <n v="0.2"/>
    <n v="586.58000000000004"/>
    <n v="2346.31"/>
    <x v="3"/>
    <x v="1"/>
    <n v="0.25"/>
    <n v="586.58000000000004"/>
  </r>
  <r>
    <s v="ORD2025004621"/>
    <x v="85"/>
    <s v="Customer 189"/>
    <s v="CUST4561"/>
    <x v="1"/>
    <x v="4"/>
    <x v="1"/>
    <x v="1"/>
    <x v="5"/>
    <s v="Shirt Model-563"/>
    <s v="PROD4043"/>
    <n v="6"/>
    <n v="592.25"/>
    <n v="3553.5"/>
    <n v="0.2"/>
    <n v="710.7"/>
    <n v="2842.8"/>
    <x v="1"/>
    <x v="0"/>
    <n v="0.15"/>
    <n v="426.42"/>
  </r>
  <r>
    <s v="ORD2025004622"/>
    <x v="6"/>
    <s v="Customer 2168"/>
    <s v="CUST5973"/>
    <x v="3"/>
    <x v="5"/>
    <x v="1"/>
    <x v="2"/>
    <x v="4"/>
    <s v="Laptop Model-756"/>
    <s v="PROD8624"/>
    <n v="10"/>
    <n v="446.77"/>
    <n v="4467.7"/>
    <n v="0.05"/>
    <n v="223.38"/>
    <n v="4244.32"/>
    <x v="2"/>
    <x v="0"/>
    <n v="0.3"/>
    <n v="1273.3"/>
  </r>
  <r>
    <s v="ORD2025004623"/>
    <x v="288"/>
    <s v="Customer 3207"/>
    <s v="CUST1817"/>
    <x v="1"/>
    <x v="1"/>
    <x v="1"/>
    <x v="0"/>
    <x v="3"/>
    <s v="Sofa Model-364"/>
    <s v="PROD7189"/>
    <n v="3"/>
    <n v="525.51"/>
    <n v="1576.53"/>
    <n v="0.2"/>
    <n v="315.31"/>
    <n v="1261.22"/>
    <x v="1"/>
    <x v="1"/>
    <n v="0.3"/>
    <n v="378.37"/>
  </r>
  <r>
    <s v="ORD2025004624"/>
    <x v="234"/>
    <s v="Customer 2774"/>
    <s v="CUST8172"/>
    <x v="3"/>
    <x v="3"/>
    <x v="1"/>
    <x v="0"/>
    <x v="2"/>
    <s v="Lamp Model-875"/>
    <s v="PROD2141"/>
    <n v="1"/>
    <n v="536.73"/>
    <n v="536.73"/>
    <n v="0"/>
    <n v="0"/>
    <n v="536.73"/>
    <x v="2"/>
    <x v="3"/>
    <n v="0.15"/>
    <n v="80.510000000000005"/>
  </r>
  <r>
    <s v="ORD2025004625"/>
    <x v="421"/>
    <s v="Customer 791"/>
    <s v="CUST2987"/>
    <x v="4"/>
    <x v="9"/>
    <x v="0"/>
    <x v="2"/>
    <x v="8"/>
    <s v="Tablet Model-999"/>
    <s v="PROD6821"/>
    <n v="10"/>
    <n v="111.44"/>
    <n v="1114.4000000000001"/>
    <n v="0.05"/>
    <n v="55.72"/>
    <n v="1058.68"/>
    <x v="1"/>
    <x v="1"/>
    <n v="0.3"/>
    <n v="317.60000000000002"/>
  </r>
  <r>
    <s v="ORD2025004626"/>
    <x v="435"/>
    <s v="Customer 794"/>
    <s v="CUST6363"/>
    <x v="2"/>
    <x v="2"/>
    <x v="0"/>
    <x v="2"/>
    <x v="4"/>
    <s v="Laptop Model-710"/>
    <s v="PROD4126"/>
    <n v="8"/>
    <n v="573.85"/>
    <n v="4590.8"/>
    <n v="0.2"/>
    <n v="918.16"/>
    <n v="3672.64"/>
    <x v="1"/>
    <x v="0"/>
    <n v="0.3"/>
    <n v="1101.79"/>
  </r>
  <r>
    <s v="ORD2025004627"/>
    <x v="162"/>
    <s v="Customer 180"/>
    <s v="CUST7535"/>
    <x v="2"/>
    <x v="14"/>
    <x v="0"/>
    <x v="0"/>
    <x v="3"/>
    <s v="Sofa Model-228"/>
    <s v="PROD3151"/>
    <n v="1"/>
    <n v="944.24"/>
    <n v="944.24"/>
    <n v="0.1"/>
    <n v="94.42"/>
    <n v="849.82"/>
    <x v="3"/>
    <x v="1"/>
    <n v="0.15"/>
    <n v="127.47"/>
  </r>
  <r>
    <s v="ORD2025004628"/>
    <x v="87"/>
    <s v="Customer 368"/>
    <s v="CUST4001"/>
    <x v="1"/>
    <x v="1"/>
    <x v="1"/>
    <x v="3"/>
    <x v="10"/>
    <s v="Perfume Model-683"/>
    <s v="PROD4322"/>
    <n v="1"/>
    <n v="258.37"/>
    <n v="258.37"/>
    <n v="0.05"/>
    <n v="12.92"/>
    <n v="245.45"/>
    <x v="3"/>
    <x v="3"/>
    <n v="0.25"/>
    <n v="61.36"/>
  </r>
  <r>
    <s v="ORD2025004629"/>
    <x v="20"/>
    <s v="Customer 2229"/>
    <s v="CUST3753"/>
    <x v="0"/>
    <x v="6"/>
    <x v="0"/>
    <x v="0"/>
    <x v="2"/>
    <s v="Lamp Model-969"/>
    <s v="PROD1880"/>
    <n v="10"/>
    <n v="537.96"/>
    <n v="5379.6"/>
    <n v="0.05"/>
    <n v="268.98"/>
    <n v="5110.62"/>
    <x v="0"/>
    <x v="1"/>
    <n v="0.15"/>
    <n v="766.59"/>
  </r>
  <r>
    <s v="ORD2025004630"/>
    <x v="353"/>
    <s v="Customer 2609"/>
    <s v="CUST8737"/>
    <x v="0"/>
    <x v="0"/>
    <x v="0"/>
    <x v="1"/>
    <x v="7"/>
    <s v="Jacket Model-788"/>
    <s v="PROD4922"/>
    <n v="6"/>
    <n v="286.62"/>
    <n v="1719.72"/>
    <n v="0.2"/>
    <n v="343.94"/>
    <n v="1375.78"/>
    <x v="1"/>
    <x v="3"/>
    <n v="0.15"/>
    <n v="206.37"/>
  </r>
  <r>
    <s v="ORD2025004631"/>
    <x v="252"/>
    <s v="Customer 3332"/>
    <s v="CUST3410"/>
    <x v="2"/>
    <x v="2"/>
    <x v="0"/>
    <x v="2"/>
    <x v="4"/>
    <s v="Laptop Model-731"/>
    <s v="PROD6335"/>
    <n v="1"/>
    <n v="695"/>
    <n v="695"/>
    <n v="0.2"/>
    <n v="139"/>
    <n v="556"/>
    <x v="3"/>
    <x v="0"/>
    <n v="0.3"/>
    <n v="166.8"/>
  </r>
  <r>
    <s v="ORD2025004632"/>
    <x v="2"/>
    <s v="Customer 1222"/>
    <s v="CUST6486"/>
    <x v="4"/>
    <x v="11"/>
    <x v="0"/>
    <x v="1"/>
    <x v="5"/>
    <s v="Shirt Model-138"/>
    <s v="PROD9717"/>
    <n v="4"/>
    <n v="746.65"/>
    <n v="2986.6"/>
    <n v="0.2"/>
    <n v="597.32000000000005"/>
    <n v="2389.2800000000002"/>
    <x v="3"/>
    <x v="2"/>
    <n v="0.15"/>
    <n v="358.39"/>
  </r>
  <r>
    <s v="ORD2025004633"/>
    <x v="50"/>
    <s v="Customer 1380"/>
    <s v="CUST9563"/>
    <x v="4"/>
    <x v="9"/>
    <x v="1"/>
    <x v="0"/>
    <x v="0"/>
    <s v="Curtain Model-377"/>
    <s v="PROD5030"/>
    <n v="3"/>
    <n v="828.81"/>
    <n v="2486.4299999999998"/>
    <n v="0.05"/>
    <n v="124.32"/>
    <n v="2362.11"/>
    <x v="2"/>
    <x v="0"/>
    <n v="0.25"/>
    <n v="590.53"/>
  </r>
  <r>
    <s v="ORD2025004634"/>
    <x v="437"/>
    <s v="Customer 363"/>
    <s v="CUST6071"/>
    <x v="2"/>
    <x v="12"/>
    <x v="0"/>
    <x v="1"/>
    <x v="5"/>
    <s v="Shirt Model-123"/>
    <s v="PROD5518"/>
    <n v="10"/>
    <n v="194.59"/>
    <n v="1945.9"/>
    <n v="0.05"/>
    <n v="97.3"/>
    <n v="1848.6"/>
    <x v="0"/>
    <x v="2"/>
    <n v="0.25"/>
    <n v="462.15"/>
  </r>
  <r>
    <s v="ORD2025004635"/>
    <x v="38"/>
    <s v="Customer 1789"/>
    <s v="CUST3972"/>
    <x v="4"/>
    <x v="7"/>
    <x v="0"/>
    <x v="3"/>
    <x v="6"/>
    <s v="Face Cream Model-389"/>
    <s v="PROD6355"/>
    <n v="8"/>
    <n v="323.64999999999998"/>
    <n v="2589.1999999999998"/>
    <n v="0.1"/>
    <n v="258.92"/>
    <n v="2330.2800000000002"/>
    <x v="3"/>
    <x v="3"/>
    <n v="0.15"/>
    <n v="349.54"/>
  </r>
  <r>
    <s v="ORD2025004636"/>
    <x v="11"/>
    <s v="Customer 3732"/>
    <s v="CUST6173"/>
    <x v="0"/>
    <x v="0"/>
    <x v="1"/>
    <x v="0"/>
    <x v="0"/>
    <s v="Curtain Model-879"/>
    <s v="PROD1369"/>
    <n v="8"/>
    <n v="980.04"/>
    <n v="7840.32"/>
    <n v="0"/>
    <n v="0"/>
    <n v="7840.32"/>
    <x v="3"/>
    <x v="1"/>
    <n v="0.25"/>
    <n v="1960.08"/>
  </r>
  <r>
    <s v="ORD2025004637"/>
    <x v="160"/>
    <s v="Customer 4995"/>
    <s v="CUST8088"/>
    <x v="0"/>
    <x v="6"/>
    <x v="0"/>
    <x v="2"/>
    <x v="11"/>
    <s v="Mobile Model-812"/>
    <s v="PROD5701"/>
    <n v="7"/>
    <n v="683.54"/>
    <n v="4784.78"/>
    <n v="0.05"/>
    <n v="239.24"/>
    <n v="4545.54"/>
    <x v="3"/>
    <x v="2"/>
    <n v="0.25"/>
    <n v="1136.3800000000001"/>
  </r>
  <r>
    <s v="ORD2025004638"/>
    <x v="413"/>
    <s v="Customer 4545"/>
    <s v="CUST6527"/>
    <x v="0"/>
    <x v="6"/>
    <x v="1"/>
    <x v="3"/>
    <x v="9"/>
    <s v="Lipstick Model-528"/>
    <s v="PROD4584"/>
    <n v="5"/>
    <n v="994.98"/>
    <n v="4974.8999999999996"/>
    <n v="0"/>
    <n v="0"/>
    <n v="4974.8999999999996"/>
    <x v="3"/>
    <x v="2"/>
    <n v="0.3"/>
    <n v="1492.47"/>
  </r>
  <r>
    <s v="ORD2025004639"/>
    <x v="149"/>
    <s v="Customer 2112"/>
    <s v="CUST5871"/>
    <x v="0"/>
    <x v="6"/>
    <x v="0"/>
    <x v="0"/>
    <x v="3"/>
    <s v="Sofa Model-247"/>
    <s v="PROD7908"/>
    <n v="10"/>
    <n v="278.08"/>
    <n v="2780.8"/>
    <n v="0"/>
    <n v="0"/>
    <n v="2780.8"/>
    <x v="2"/>
    <x v="3"/>
    <n v="0.15"/>
    <n v="417.12"/>
  </r>
  <r>
    <s v="ORD2025004640"/>
    <x v="265"/>
    <s v="Customer 465"/>
    <s v="CUST4403"/>
    <x v="3"/>
    <x v="8"/>
    <x v="1"/>
    <x v="3"/>
    <x v="9"/>
    <s v="Lipstick Model-970"/>
    <s v="PROD8472"/>
    <n v="7"/>
    <n v="182.41"/>
    <n v="1276.8699999999999"/>
    <n v="0.1"/>
    <n v="127.69"/>
    <n v="1149.18"/>
    <x v="3"/>
    <x v="0"/>
    <n v="0.15"/>
    <n v="172.38"/>
  </r>
  <r>
    <s v="ORD2025004641"/>
    <x v="331"/>
    <s v="Customer 1497"/>
    <s v="CUST1645"/>
    <x v="3"/>
    <x v="5"/>
    <x v="1"/>
    <x v="1"/>
    <x v="1"/>
    <s v="Jeans Model-830"/>
    <s v="PROD7547"/>
    <n v="2"/>
    <n v="864.18"/>
    <n v="1728.36"/>
    <n v="0"/>
    <n v="0"/>
    <n v="1728.36"/>
    <x v="1"/>
    <x v="2"/>
    <n v="0.3"/>
    <n v="518.51"/>
  </r>
  <r>
    <s v="ORD2025004642"/>
    <x v="392"/>
    <s v="Customer 3062"/>
    <s v="CUST9288"/>
    <x v="3"/>
    <x v="8"/>
    <x v="1"/>
    <x v="1"/>
    <x v="1"/>
    <s v="Jeans Model-924"/>
    <s v="PROD1540"/>
    <n v="8"/>
    <n v="823.02"/>
    <n v="6584.16"/>
    <n v="0.1"/>
    <n v="658.42"/>
    <n v="5925.74"/>
    <x v="3"/>
    <x v="3"/>
    <n v="0.25"/>
    <n v="1481.43"/>
  </r>
  <r>
    <s v="ORD2025004643"/>
    <x v="281"/>
    <s v="Customer 2335"/>
    <s v="CUST4176"/>
    <x v="4"/>
    <x v="9"/>
    <x v="0"/>
    <x v="0"/>
    <x v="2"/>
    <s v="Lamp Model-423"/>
    <s v="PROD4668"/>
    <n v="1"/>
    <n v="522.45000000000005"/>
    <n v="522.45000000000005"/>
    <n v="0"/>
    <n v="0"/>
    <n v="522.45000000000005"/>
    <x v="1"/>
    <x v="3"/>
    <n v="0.25"/>
    <n v="130.61000000000001"/>
  </r>
  <r>
    <s v="ORD2025004644"/>
    <x v="390"/>
    <s v="Customer 699"/>
    <s v="CUST2860"/>
    <x v="3"/>
    <x v="3"/>
    <x v="0"/>
    <x v="2"/>
    <x v="4"/>
    <s v="Laptop Model-475"/>
    <s v="PROD6893"/>
    <n v="3"/>
    <n v="495.25"/>
    <n v="1485.75"/>
    <n v="0.2"/>
    <n v="297.14999999999998"/>
    <n v="1188.5999999999999"/>
    <x v="0"/>
    <x v="0"/>
    <n v="0.15"/>
    <n v="178.29"/>
  </r>
  <r>
    <s v="ORD2025004645"/>
    <x v="313"/>
    <s v="Customer 770"/>
    <s v="CUST1539"/>
    <x v="1"/>
    <x v="10"/>
    <x v="1"/>
    <x v="2"/>
    <x v="8"/>
    <s v="Tablet Model-501"/>
    <s v="PROD9482"/>
    <n v="1"/>
    <n v="560.04999999999995"/>
    <n v="560.04999999999995"/>
    <n v="0.2"/>
    <n v="112.01"/>
    <n v="448.04"/>
    <x v="1"/>
    <x v="2"/>
    <n v="0.3"/>
    <n v="134.41"/>
  </r>
  <r>
    <s v="ORD2025004646"/>
    <x v="315"/>
    <s v="Customer 3070"/>
    <s v="CUST2506"/>
    <x v="2"/>
    <x v="12"/>
    <x v="0"/>
    <x v="3"/>
    <x v="9"/>
    <s v="Lipstick Model-489"/>
    <s v="PROD9954"/>
    <n v="6"/>
    <n v="982.14"/>
    <n v="5892.84"/>
    <n v="0.2"/>
    <n v="1178.57"/>
    <n v="4714.2700000000004"/>
    <x v="1"/>
    <x v="2"/>
    <n v="0.3"/>
    <n v="1414.28"/>
  </r>
  <r>
    <s v="ORD2025004647"/>
    <x v="218"/>
    <s v="Customer 4743"/>
    <s v="CUST2540"/>
    <x v="3"/>
    <x v="8"/>
    <x v="0"/>
    <x v="3"/>
    <x v="9"/>
    <s v="Lipstick Model-186"/>
    <s v="PROD2346"/>
    <n v="3"/>
    <n v="937.44"/>
    <n v="2812.32"/>
    <n v="0.2"/>
    <n v="562.46"/>
    <n v="2249.86"/>
    <x v="3"/>
    <x v="1"/>
    <n v="0.3"/>
    <n v="674.96"/>
  </r>
  <r>
    <s v="ORD2025004648"/>
    <x v="425"/>
    <s v="Customer 3089"/>
    <s v="CUST6501"/>
    <x v="3"/>
    <x v="8"/>
    <x v="1"/>
    <x v="1"/>
    <x v="1"/>
    <s v="Jeans Model-634"/>
    <s v="PROD5086"/>
    <n v="7"/>
    <n v="306.67"/>
    <n v="2146.69"/>
    <n v="0"/>
    <n v="0"/>
    <n v="2146.69"/>
    <x v="3"/>
    <x v="2"/>
    <n v="0.3"/>
    <n v="644.01"/>
  </r>
  <r>
    <s v="ORD2025004649"/>
    <x v="107"/>
    <s v="Customer 1634"/>
    <s v="CUST1408"/>
    <x v="2"/>
    <x v="12"/>
    <x v="0"/>
    <x v="1"/>
    <x v="5"/>
    <s v="Shirt Model-302"/>
    <s v="PROD5196"/>
    <n v="7"/>
    <n v="739.97"/>
    <n v="5179.79"/>
    <n v="0.2"/>
    <n v="1035.96"/>
    <n v="4143.83"/>
    <x v="0"/>
    <x v="1"/>
    <n v="0.15"/>
    <n v="621.57000000000005"/>
  </r>
  <r>
    <s v="ORD2025004650"/>
    <x v="138"/>
    <s v="Customer 4768"/>
    <s v="CUST5466"/>
    <x v="0"/>
    <x v="13"/>
    <x v="1"/>
    <x v="3"/>
    <x v="6"/>
    <s v="Face Cream Model-459"/>
    <s v="PROD2909"/>
    <n v="2"/>
    <n v="751.75"/>
    <n v="1503.5"/>
    <n v="0.2"/>
    <n v="300.7"/>
    <n v="1202.8"/>
    <x v="0"/>
    <x v="1"/>
    <n v="0.25"/>
    <n v="300.7"/>
  </r>
  <r>
    <s v="ORD2025004651"/>
    <x v="407"/>
    <s v="Customer 2439"/>
    <s v="CUST3414"/>
    <x v="4"/>
    <x v="9"/>
    <x v="0"/>
    <x v="1"/>
    <x v="5"/>
    <s v="Shirt Model-511"/>
    <s v="PROD8445"/>
    <n v="3"/>
    <n v="383.26"/>
    <n v="1149.78"/>
    <n v="0.2"/>
    <n v="229.96"/>
    <n v="919.82"/>
    <x v="3"/>
    <x v="1"/>
    <n v="0.15"/>
    <n v="137.97"/>
  </r>
  <r>
    <s v="ORD2025004652"/>
    <x v="351"/>
    <s v="Customer 3897"/>
    <s v="CUST8523"/>
    <x v="4"/>
    <x v="9"/>
    <x v="1"/>
    <x v="1"/>
    <x v="5"/>
    <s v="Shirt Model-350"/>
    <s v="PROD9830"/>
    <n v="7"/>
    <n v="358.45"/>
    <n v="2509.15"/>
    <n v="0.05"/>
    <n v="125.46"/>
    <n v="2383.69"/>
    <x v="2"/>
    <x v="1"/>
    <n v="0.25"/>
    <n v="595.91999999999996"/>
  </r>
  <r>
    <s v="ORD2025004653"/>
    <x v="241"/>
    <s v="Customer 3337"/>
    <s v="CUST7367"/>
    <x v="4"/>
    <x v="7"/>
    <x v="0"/>
    <x v="0"/>
    <x v="0"/>
    <s v="Curtain Model-612"/>
    <s v="PROD5190"/>
    <n v="10"/>
    <n v="182.26"/>
    <n v="1822.6"/>
    <n v="0.2"/>
    <n v="364.52"/>
    <n v="1458.08"/>
    <x v="1"/>
    <x v="0"/>
    <n v="0.3"/>
    <n v="437.42"/>
  </r>
  <r>
    <s v="ORD2025004654"/>
    <x v="420"/>
    <s v="Customer 4747"/>
    <s v="CUST8445"/>
    <x v="1"/>
    <x v="10"/>
    <x v="1"/>
    <x v="1"/>
    <x v="1"/>
    <s v="Jeans Model-727"/>
    <s v="PROD3714"/>
    <n v="2"/>
    <n v="631.25"/>
    <n v="1262.5"/>
    <n v="0.2"/>
    <n v="252.5"/>
    <n v="1010"/>
    <x v="2"/>
    <x v="3"/>
    <n v="0.25"/>
    <n v="252.5"/>
  </r>
  <r>
    <s v="ORD2025004655"/>
    <x v="50"/>
    <s v="Customer 4691"/>
    <s v="CUST1387"/>
    <x v="1"/>
    <x v="4"/>
    <x v="1"/>
    <x v="1"/>
    <x v="1"/>
    <s v="Jeans Model-171"/>
    <s v="PROD8629"/>
    <n v="7"/>
    <n v="312.2"/>
    <n v="2185.4"/>
    <n v="0"/>
    <n v="0"/>
    <n v="2185.4"/>
    <x v="3"/>
    <x v="2"/>
    <n v="0.3"/>
    <n v="655.62"/>
  </r>
  <r>
    <s v="ORD2025004656"/>
    <x v="173"/>
    <s v="Customer 3572"/>
    <s v="CUST8844"/>
    <x v="1"/>
    <x v="1"/>
    <x v="0"/>
    <x v="0"/>
    <x v="3"/>
    <s v="Sofa Model-440"/>
    <s v="PROD2150"/>
    <n v="9"/>
    <n v="192.25"/>
    <n v="1730.25"/>
    <n v="0.05"/>
    <n v="86.51"/>
    <n v="1643.74"/>
    <x v="2"/>
    <x v="1"/>
    <n v="0.3"/>
    <n v="493.12"/>
  </r>
  <r>
    <s v="ORD2025004657"/>
    <x v="337"/>
    <s v="Customer 1582"/>
    <s v="CUST7833"/>
    <x v="1"/>
    <x v="4"/>
    <x v="1"/>
    <x v="1"/>
    <x v="7"/>
    <s v="Jacket Model-700"/>
    <s v="PROD9326"/>
    <n v="4"/>
    <n v="765.62"/>
    <n v="3062.48"/>
    <n v="0.2"/>
    <n v="612.5"/>
    <n v="2449.98"/>
    <x v="1"/>
    <x v="3"/>
    <n v="0.3"/>
    <n v="734.99"/>
  </r>
  <r>
    <s v="ORD2025004658"/>
    <x v="72"/>
    <s v="Customer 2938"/>
    <s v="CUST3755"/>
    <x v="3"/>
    <x v="5"/>
    <x v="0"/>
    <x v="2"/>
    <x v="8"/>
    <s v="Tablet Model-683"/>
    <s v="PROD4001"/>
    <n v="9"/>
    <n v="297.24"/>
    <n v="2675.16"/>
    <n v="0.05"/>
    <n v="133.76"/>
    <n v="2541.4"/>
    <x v="0"/>
    <x v="1"/>
    <n v="0.15"/>
    <n v="381.21"/>
  </r>
  <r>
    <s v="ORD2025004659"/>
    <x v="286"/>
    <s v="Customer 3726"/>
    <s v="CUST4975"/>
    <x v="3"/>
    <x v="5"/>
    <x v="1"/>
    <x v="2"/>
    <x v="11"/>
    <s v="Mobile Model-353"/>
    <s v="PROD8271"/>
    <n v="9"/>
    <n v="579.16999999999996"/>
    <n v="5212.53"/>
    <n v="0.05"/>
    <n v="260.63"/>
    <n v="4951.8999999999996"/>
    <x v="2"/>
    <x v="2"/>
    <n v="0.25"/>
    <n v="1237.97"/>
  </r>
  <r>
    <s v="ORD2025004660"/>
    <x v="249"/>
    <s v="Customer 612"/>
    <s v="CUST8317"/>
    <x v="1"/>
    <x v="4"/>
    <x v="1"/>
    <x v="3"/>
    <x v="9"/>
    <s v="Lipstick Model-261"/>
    <s v="PROD9103"/>
    <n v="3"/>
    <n v="675.84"/>
    <n v="2027.52"/>
    <n v="0.1"/>
    <n v="202.75"/>
    <n v="1824.77"/>
    <x v="3"/>
    <x v="0"/>
    <n v="0.25"/>
    <n v="456.19"/>
  </r>
  <r>
    <s v="ORD2025004661"/>
    <x v="364"/>
    <s v="Customer 1050"/>
    <s v="CUST8016"/>
    <x v="1"/>
    <x v="10"/>
    <x v="1"/>
    <x v="0"/>
    <x v="2"/>
    <s v="Lamp Model-661"/>
    <s v="PROD6093"/>
    <n v="1"/>
    <n v="327.63"/>
    <n v="327.63"/>
    <n v="0"/>
    <n v="0"/>
    <n v="327.63"/>
    <x v="2"/>
    <x v="3"/>
    <n v="0.3"/>
    <n v="98.29"/>
  </r>
  <r>
    <s v="ORD2025004662"/>
    <x v="269"/>
    <s v="Customer 4447"/>
    <s v="CUST7285"/>
    <x v="2"/>
    <x v="2"/>
    <x v="0"/>
    <x v="0"/>
    <x v="3"/>
    <s v="Sofa Model-262"/>
    <s v="PROD4776"/>
    <n v="9"/>
    <n v="681.59"/>
    <n v="6134.31"/>
    <n v="0.1"/>
    <n v="613.42999999999995"/>
    <n v="5520.88"/>
    <x v="2"/>
    <x v="2"/>
    <n v="0.3"/>
    <n v="1656.26"/>
  </r>
  <r>
    <s v="ORD2025004663"/>
    <x v="323"/>
    <s v="Customer 2635"/>
    <s v="CUST8070"/>
    <x v="1"/>
    <x v="10"/>
    <x v="0"/>
    <x v="0"/>
    <x v="3"/>
    <s v="Sofa Model-631"/>
    <s v="PROD6748"/>
    <n v="5"/>
    <n v="846.31"/>
    <n v="4231.55"/>
    <n v="0.1"/>
    <n v="423.16"/>
    <n v="3808.39"/>
    <x v="1"/>
    <x v="1"/>
    <n v="0.3"/>
    <n v="1142.52"/>
  </r>
  <r>
    <s v="ORD2025004664"/>
    <x v="261"/>
    <s v="Customer 3111"/>
    <s v="CUST6014"/>
    <x v="1"/>
    <x v="10"/>
    <x v="1"/>
    <x v="1"/>
    <x v="7"/>
    <s v="Jacket Model-255"/>
    <s v="PROD7156"/>
    <n v="8"/>
    <n v="996.51"/>
    <n v="7972.08"/>
    <n v="0.2"/>
    <n v="1594.42"/>
    <n v="6377.66"/>
    <x v="1"/>
    <x v="3"/>
    <n v="0.25"/>
    <n v="1594.41"/>
  </r>
  <r>
    <s v="ORD2025004665"/>
    <x v="393"/>
    <s v="Customer 4258"/>
    <s v="CUST3832"/>
    <x v="4"/>
    <x v="7"/>
    <x v="0"/>
    <x v="3"/>
    <x v="10"/>
    <s v="Perfume Model-640"/>
    <s v="PROD5623"/>
    <n v="8"/>
    <n v="721.5"/>
    <n v="5772"/>
    <n v="0.2"/>
    <n v="1154.4000000000001"/>
    <n v="4617.6000000000004"/>
    <x v="2"/>
    <x v="1"/>
    <n v="0.15"/>
    <n v="692.64"/>
  </r>
  <r>
    <s v="ORD2025004666"/>
    <x v="331"/>
    <s v="Customer 759"/>
    <s v="CUST7037"/>
    <x v="0"/>
    <x v="0"/>
    <x v="1"/>
    <x v="0"/>
    <x v="0"/>
    <s v="Curtain Model-473"/>
    <s v="PROD7081"/>
    <n v="4"/>
    <n v="207.22"/>
    <n v="828.88"/>
    <n v="0.1"/>
    <n v="82.89"/>
    <n v="745.99"/>
    <x v="3"/>
    <x v="0"/>
    <n v="0.15"/>
    <n v="111.9"/>
  </r>
  <r>
    <s v="ORD2025004667"/>
    <x v="262"/>
    <s v="Customer 2777"/>
    <s v="CUST7980"/>
    <x v="0"/>
    <x v="0"/>
    <x v="1"/>
    <x v="0"/>
    <x v="0"/>
    <s v="Curtain Model-294"/>
    <s v="PROD4597"/>
    <n v="2"/>
    <n v="351.5"/>
    <n v="703"/>
    <n v="0.2"/>
    <n v="140.6"/>
    <n v="562.4"/>
    <x v="2"/>
    <x v="1"/>
    <n v="0.3"/>
    <n v="168.72"/>
  </r>
  <r>
    <s v="ORD2025004668"/>
    <x v="121"/>
    <s v="Customer 2597"/>
    <s v="CUST3205"/>
    <x v="4"/>
    <x v="9"/>
    <x v="0"/>
    <x v="2"/>
    <x v="4"/>
    <s v="Laptop Model-261"/>
    <s v="PROD2408"/>
    <n v="10"/>
    <n v="167.37"/>
    <n v="1673.7"/>
    <n v="0"/>
    <n v="0"/>
    <n v="1673.7"/>
    <x v="1"/>
    <x v="3"/>
    <n v="0.3"/>
    <n v="502.11"/>
  </r>
  <r>
    <s v="ORD2025004669"/>
    <x v="55"/>
    <s v="Customer 1932"/>
    <s v="CUST6079"/>
    <x v="0"/>
    <x v="13"/>
    <x v="0"/>
    <x v="3"/>
    <x v="9"/>
    <s v="Lipstick Model-256"/>
    <s v="PROD4135"/>
    <n v="8"/>
    <n v="779.93"/>
    <n v="6239.44"/>
    <n v="0.2"/>
    <n v="1247.8900000000001"/>
    <n v="4991.55"/>
    <x v="1"/>
    <x v="1"/>
    <n v="0.25"/>
    <n v="1247.8900000000001"/>
  </r>
  <r>
    <s v="ORD2025004670"/>
    <x v="395"/>
    <s v="Customer 1177"/>
    <s v="CUST2638"/>
    <x v="0"/>
    <x v="13"/>
    <x v="1"/>
    <x v="1"/>
    <x v="7"/>
    <s v="Jacket Model-176"/>
    <s v="PROD8583"/>
    <n v="4"/>
    <n v="201.6"/>
    <n v="806.4"/>
    <n v="0.05"/>
    <n v="40.32"/>
    <n v="766.08"/>
    <x v="0"/>
    <x v="3"/>
    <n v="0.3"/>
    <n v="229.82"/>
  </r>
  <r>
    <s v="ORD2025004671"/>
    <x v="350"/>
    <s v="Customer 305"/>
    <s v="CUST9581"/>
    <x v="4"/>
    <x v="9"/>
    <x v="0"/>
    <x v="2"/>
    <x v="4"/>
    <s v="Laptop Model-473"/>
    <s v="PROD6459"/>
    <n v="2"/>
    <n v="999.46"/>
    <n v="1998.92"/>
    <n v="0"/>
    <n v="0"/>
    <n v="1998.92"/>
    <x v="0"/>
    <x v="1"/>
    <n v="0.25"/>
    <n v="499.73"/>
  </r>
  <r>
    <s v="ORD2025004672"/>
    <x v="136"/>
    <s v="Customer 961"/>
    <s v="CUST1881"/>
    <x v="0"/>
    <x v="13"/>
    <x v="0"/>
    <x v="2"/>
    <x v="4"/>
    <s v="Laptop Model-656"/>
    <s v="PROD1935"/>
    <n v="4"/>
    <n v="467.43"/>
    <n v="1869.72"/>
    <n v="0.05"/>
    <n v="93.49"/>
    <n v="1776.23"/>
    <x v="3"/>
    <x v="0"/>
    <n v="0.3"/>
    <n v="532.87"/>
  </r>
  <r>
    <s v="ORD2025004673"/>
    <x v="80"/>
    <s v="Customer 330"/>
    <s v="CUST9613"/>
    <x v="2"/>
    <x v="14"/>
    <x v="0"/>
    <x v="3"/>
    <x v="9"/>
    <s v="Lipstick Model-910"/>
    <s v="PROD6624"/>
    <n v="8"/>
    <n v="448.51"/>
    <n v="3588.08"/>
    <n v="0.2"/>
    <n v="717.62"/>
    <n v="2870.46"/>
    <x v="3"/>
    <x v="1"/>
    <n v="0.15"/>
    <n v="430.57"/>
  </r>
  <r>
    <s v="ORD2025004674"/>
    <x v="36"/>
    <s v="Customer 907"/>
    <s v="CUST5920"/>
    <x v="3"/>
    <x v="5"/>
    <x v="1"/>
    <x v="2"/>
    <x v="4"/>
    <s v="Laptop Model-991"/>
    <s v="PROD2528"/>
    <n v="1"/>
    <n v="985.07"/>
    <n v="985.07"/>
    <n v="0.1"/>
    <n v="98.51"/>
    <n v="886.56"/>
    <x v="0"/>
    <x v="0"/>
    <n v="0.3"/>
    <n v="265.97000000000003"/>
  </r>
  <r>
    <s v="ORD2025004675"/>
    <x v="11"/>
    <s v="Customer 1898"/>
    <s v="CUST8220"/>
    <x v="0"/>
    <x v="6"/>
    <x v="1"/>
    <x v="1"/>
    <x v="7"/>
    <s v="Jacket Model-483"/>
    <s v="PROD1613"/>
    <n v="8"/>
    <n v="802.76"/>
    <n v="6422.08"/>
    <n v="0"/>
    <n v="0"/>
    <n v="6422.08"/>
    <x v="1"/>
    <x v="2"/>
    <n v="0.15"/>
    <n v="963.31"/>
  </r>
  <r>
    <s v="ORD2025004676"/>
    <x v="293"/>
    <s v="Customer 3639"/>
    <s v="CUST7643"/>
    <x v="3"/>
    <x v="8"/>
    <x v="1"/>
    <x v="2"/>
    <x v="8"/>
    <s v="Tablet Model-260"/>
    <s v="PROD7924"/>
    <n v="8"/>
    <n v="341.58"/>
    <n v="2732.64"/>
    <n v="0.1"/>
    <n v="273.26"/>
    <n v="2459.38"/>
    <x v="2"/>
    <x v="2"/>
    <n v="0.25"/>
    <n v="614.85"/>
  </r>
  <r>
    <s v="ORD2025004677"/>
    <x v="142"/>
    <s v="Customer 4943"/>
    <s v="CUST3290"/>
    <x v="0"/>
    <x v="0"/>
    <x v="1"/>
    <x v="1"/>
    <x v="5"/>
    <s v="Shirt Model-818"/>
    <s v="PROD4982"/>
    <n v="9"/>
    <n v="783.85"/>
    <n v="7054.65"/>
    <n v="0"/>
    <n v="0"/>
    <n v="7054.65"/>
    <x v="1"/>
    <x v="3"/>
    <n v="0.15"/>
    <n v="1058.2"/>
  </r>
  <r>
    <s v="ORD2025004678"/>
    <x v="164"/>
    <s v="Customer 4186"/>
    <s v="CUST7202"/>
    <x v="3"/>
    <x v="8"/>
    <x v="1"/>
    <x v="3"/>
    <x v="6"/>
    <s v="Face Cream Model-275"/>
    <s v="PROD7869"/>
    <n v="8"/>
    <n v="421.35"/>
    <n v="3370.8"/>
    <n v="0"/>
    <n v="0"/>
    <n v="3370.8"/>
    <x v="2"/>
    <x v="0"/>
    <n v="0.3"/>
    <n v="1011.24"/>
  </r>
  <r>
    <s v="ORD2025004679"/>
    <x v="289"/>
    <s v="Customer 476"/>
    <s v="CUST1020"/>
    <x v="4"/>
    <x v="7"/>
    <x v="1"/>
    <x v="1"/>
    <x v="5"/>
    <s v="Shirt Model-729"/>
    <s v="PROD8783"/>
    <n v="5"/>
    <n v="674.28"/>
    <n v="3371.4"/>
    <n v="0"/>
    <n v="0"/>
    <n v="3371.4"/>
    <x v="0"/>
    <x v="0"/>
    <n v="0.15"/>
    <n v="505.71"/>
  </r>
  <r>
    <s v="ORD2025004680"/>
    <x v="282"/>
    <s v="Customer 1806"/>
    <s v="CUST9664"/>
    <x v="2"/>
    <x v="14"/>
    <x v="1"/>
    <x v="0"/>
    <x v="0"/>
    <s v="Curtain Model-235"/>
    <s v="PROD6201"/>
    <n v="1"/>
    <n v="447.87"/>
    <n v="447.87"/>
    <n v="0.1"/>
    <n v="44.79"/>
    <n v="403.08"/>
    <x v="0"/>
    <x v="0"/>
    <n v="0.3"/>
    <n v="120.92"/>
  </r>
  <r>
    <s v="ORD2025004681"/>
    <x v="428"/>
    <s v="Customer 4047"/>
    <s v="CUST6291"/>
    <x v="4"/>
    <x v="11"/>
    <x v="0"/>
    <x v="0"/>
    <x v="2"/>
    <s v="Lamp Model-163"/>
    <s v="PROD2570"/>
    <n v="4"/>
    <n v="764.94"/>
    <n v="3059.76"/>
    <n v="0.2"/>
    <n v="611.95000000000005"/>
    <n v="2447.81"/>
    <x v="2"/>
    <x v="2"/>
    <n v="0.3"/>
    <n v="734.34"/>
  </r>
  <r>
    <s v="ORD2025004682"/>
    <x v="72"/>
    <s v="Customer 360"/>
    <s v="CUST2786"/>
    <x v="1"/>
    <x v="4"/>
    <x v="0"/>
    <x v="3"/>
    <x v="6"/>
    <s v="Face Cream Model-352"/>
    <s v="PROD2623"/>
    <n v="8"/>
    <n v="803.66"/>
    <n v="6429.28"/>
    <n v="0.2"/>
    <n v="1285.8599999999999"/>
    <n v="5143.42"/>
    <x v="0"/>
    <x v="1"/>
    <n v="0.3"/>
    <n v="1543.03"/>
  </r>
  <r>
    <s v="ORD2025004683"/>
    <x v="126"/>
    <s v="Customer 680"/>
    <s v="CUST7273"/>
    <x v="1"/>
    <x v="1"/>
    <x v="1"/>
    <x v="2"/>
    <x v="11"/>
    <s v="Mobile Model-191"/>
    <s v="PROD6014"/>
    <n v="9"/>
    <n v="550.77"/>
    <n v="4956.93"/>
    <n v="0.2"/>
    <n v="991.39"/>
    <n v="3965.54"/>
    <x v="2"/>
    <x v="0"/>
    <n v="0.25"/>
    <n v="991.38"/>
  </r>
  <r>
    <s v="ORD2025004684"/>
    <x v="255"/>
    <s v="Customer 1296"/>
    <s v="CUST4741"/>
    <x v="0"/>
    <x v="13"/>
    <x v="0"/>
    <x v="1"/>
    <x v="1"/>
    <s v="Jeans Model-544"/>
    <s v="PROD6755"/>
    <n v="6"/>
    <n v="106.38"/>
    <n v="638.28"/>
    <n v="0.2"/>
    <n v="127.66"/>
    <n v="510.62"/>
    <x v="0"/>
    <x v="1"/>
    <n v="0.3"/>
    <n v="153.19"/>
  </r>
  <r>
    <s v="ORD2025004685"/>
    <x v="104"/>
    <s v="Customer 2860"/>
    <s v="CUST5076"/>
    <x v="3"/>
    <x v="5"/>
    <x v="1"/>
    <x v="2"/>
    <x v="8"/>
    <s v="Tablet Model-867"/>
    <s v="PROD8826"/>
    <n v="3"/>
    <n v="753.82"/>
    <n v="2261.46"/>
    <n v="0.2"/>
    <n v="452.29"/>
    <n v="1809.17"/>
    <x v="0"/>
    <x v="0"/>
    <n v="0.15"/>
    <n v="271.38"/>
  </r>
  <r>
    <s v="ORD2025004686"/>
    <x v="151"/>
    <s v="Customer 702"/>
    <s v="CUST4690"/>
    <x v="1"/>
    <x v="1"/>
    <x v="0"/>
    <x v="3"/>
    <x v="9"/>
    <s v="Lipstick Model-952"/>
    <s v="PROD2756"/>
    <n v="5"/>
    <n v="569.63"/>
    <n v="2848.15"/>
    <n v="0.1"/>
    <n v="284.81"/>
    <n v="2563.34"/>
    <x v="3"/>
    <x v="1"/>
    <n v="0.15"/>
    <n v="384.5"/>
  </r>
  <r>
    <s v="ORD2025004687"/>
    <x v="247"/>
    <s v="Customer 2906"/>
    <s v="CUST3039"/>
    <x v="3"/>
    <x v="5"/>
    <x v="1"/>
    <x v="0"/>
    <x v="2"/>
    <s v="Lamp Model-684"/>
    <s v="PROD6707"/>
    <n v="3"/>
    <n v="411.46"/>
    <n v="1234.3800000000001"/>
    <n v="0.05"/>
    <n v="61.72"/>
    <n v="1172.6600000000001"/>
    <x v="2"/>
    <x v="1"/>
    <n v="0.3"/>
    <n v="351.8"/>
  </r>
  <r>
    <s v="ORD2025004688"/>
    <x v="291"/>
    <s v="Customer 3940"/>
    <s v="CUST8828"/>
    <x v="1"/>
    <x v="10"/>
    <x v="0"/>
    <x v="3"/>
    <x v="9"/>
    <s v="Lipstick Model-496"/>
    <s v="PROD8329"/>
    <n v="1"/>
    <n v="957.99"/>
    <n v="957.99"/>
    <n v="0.05"/>
    <n v="47.9"/>
    <n v="910.09"/>
    <x v="2"/>
    <x v="1"/>
    <n v="0.3"/>
    <n v="273.02999999999997"/>
  </r>
  <r>
    <s v="ORD2025004689"/>
    <x v="228"/>
    <s v="Customer 29"/>
    <s v="CUST3731"/>
    <x v="2"/>
    <x v="12"/>
    <x v="1"/>
    <x v="1"/>
    <x v="1"/>
    <s v="Jeans Model-120"/>
    <s v="PROD8854"/>
    <n v="6"/>
    <n v="738.18"/>
    <n v="4429.08"/>
    <n v="0.2"/>
    <n v="885.82"/>
    <n v="3543.26"/>
    <x v="0"/>
    <x v="0"/>
    <n v="0.15"/>
    <n v="531.49"/>
  </r>
  <r>
    <s v="ORD2025004690"/>
    <x v="434"/>
    <s v="Customer 972"/>
    <s v="CUST2469"/>
    <x v="0"/>
    <x v="13"/>
    <x v="0"/>
    <x v="2"/>
    <x v="4"/>
    <s v="Laptop Model-893"/>
    <s v="PROD3904"/>
    <n v="3"/>
    <n v="973.5"/>
    <n v="2920.5"/>
    <n v="0.2"/>
    <n v="584.1"/>
    <n v="2336.4"/>
    <x v="3"/>
    <x v="0"/>
    <n v="0.25"/>
    <n v="584.1"/>
  </r>
  <r>
    <s v="ORD2025004691"/>
    <x v="11"/>
    <s v="Customer 3716"/>
    <s v="CUST9007"/>
    <x v="0"/>
    <x v="6"/>
    <x v="1"/>
    <x v="3"/>
    <x v="6"/>
    <s v="Face Cream Model-231"/>
    <s v="PROD5445"/>
    <n v="6"/>
    <n v="498.18"/>
    <n v="2989.08"/>
    <n v="0"/>
    <n v="0"/>
    <n v="2989.08"/>
    <x v="2"/>
    <x v="0"/>
    <n v="0.3"/>
    <n v="896.72"/>
  </r>
  <r>
    <s v="ORD2025004692"/>
    <x v="331"/>
    <s v="Customer 4697"/>
    <s v="CUST7034"/>
    <x v="2"/>
    <x v="14"/>
    <x v="0"/>
    <x v="3"/>
    <x v="10"/>
    <s v="Perfume Model-324"/>
    <s v="PROD3048"/>
    <n v="4"/>
    <n v="811.42"/>
    <n v="3245.68"/>
    <n v="0.1"/>
    <n v="324.57"/>
    <n v="2921.11"/>
    <x v="2"/>
    <x v="3"/>
    <n v="0.15"/>
    <n v="438.17"/>
  </r>
  <r>
    <s v="ORD2025004693"/>
    <x v="62"/>
    <s v="Customer 1093"/>
    <s v="CUST4431"/>
    <x v="2"/>
    <x v="12"/>
    <x v="1"/>
    <x v="1"/>
    <x v="7"/>
    <s v="Jacket Model-762"/>
    <s v="PROD9532"/>
    <n v="6"/>
    <n v="724.78"/>
    <n v="4348.68"/>
    <n v="0.05"/>
    <n v="217.43"/>
    <n v="4131.25"/>
    <x v="0"/>
    <x v="1"/>
    <n v="0.25"/>
    <n v="1032.81"/>
  </r>
  <r>
    <s v="ORD2025004694"/>
    <x v="265"/>
    <s v="Customer 541"/>
    <s v="CUST8619"/>
    <x v="4"/>
    <x v="11"/>
    <x v="0"/>
    <x v="3"/>
    <x v="6"/>
    <s v="Face Cream Model-401"/>
    <s v="PROD1655"/>
    <n v="1"/>
    <n v="679.22"/>
    <n v="679.22"/>
    <n v="0.05"/>
    <n v="33.96"/>
    <n v="645.26"/>
    <x v="2"/>
    <x v="3"/>
    <n v="0.25"/>
    <n v="161.31"/>
  </r>
  <r>
    <s v="ORD2025004695"/>
    <x v="304"/>
    <s v="Customer 1838"/>
    <s v="CUST1577"/>
    <x v="2"/>
    <x v="12"/>
    <x v="1"/>
    <x v="0"/>
    <x v="3"/>
    <s v="Sofa Model-328"/>
    <s v="PROD4686"/>
    <n v="10"/>
    <n v="861.81"/>
    <n v="8618.1"/>
    <n v="0.2"/>
    <n v="1723.62"/>
    <n v="6894.48"/>
    <x v="0"/>
    <x v="1"/>
    <n v="0.25"/>
    <n v="1723.62"/>
  </r>
  <r>
    <s v="ORD2025004696"/>
    <x v="316"/>
    <s v="Customer 2450"/>
    <s v="CUST3579"/>
    <x v="3"/>
    <x v="8"/>
    <x v="1"/>
    <x v="0"/>
    <x v="0"/>
    <s v="Curtain Model-891"/>
    <s v="PROD9864"/>
    <n v="8"/>
    <n v="935.18"/>
    <n v="7481.44"/>
    <n v="0.2"/>
    <n v="1496.29"/>
    <n v="5985.15"/>
    <x v="0"/>
    <x v="1"/>
    <n v="0.15"/>
    <n v="897.77"/>
  </r>
  <r>
    <s v="ORD2025004697"/>
    <x v="117"/>
    <s v="Customer 2088"/>
    <s v="CUST7983"/>
    <x v="0"/>
    <x v="13"/>
    <x v="0"/>
    <x v="2"/>
    <x v="4"/>
    <s v="Laptop Model-491"/>
    <s v="PROD7414"/>
    <n v="6"/>
    <n v="535.44000000000005"/>
    <n v="3212.64"/>
    <n v="0"/>
    <n v="0"/>
    <n v="3212.64"/>
    <x v="1"/>
    <x v="3"/>
    <n v="0.25"/>
    <n v="803.16"/>
  </r>
  <r>
    <s v="ORD2025004698"/>
    <x v="381"/>
    <s v="Customer 1457"/>
    <s v="CUST6979"/>
    <x v="3"/>
    <x v="8"/>
    <x v="1"/>
    <x v="3"/>
    <x v="9"/>
    <s v="Lipstick Model-757"/>
    <s v="PROD1846"/>
    <n v="5"/>
    <n v="610.23"/>
    <n v="3051.15"/>
    <n v="0.2"/>
    <n v="610.23"/>
    <n v="2440.92"/>
    <x v="1"/>
    <x v="1"/>
    <n v="0.25"/>
    <n v="610.23"/>
  </r>
  <r>
    <s v="ORD2025004699"/>
    <x v="259"/>
    <s v="Customer 1232"/>
    <s v="CUST5583"/>
    <x v="0"/>
    <x v="13"/>
    <x v="1"/>
    <x v="3"/>
    <x v="6"/>
    <s v="Face Cream Model-806"/>
    <s v="PROD7978"/>
    <n v="2"/>
    <n v="229.22"/>
    <n v="458.44"/>
    <n v="0.2"/>
    <n v="91.69"/>
    <n v="366.75"/>
    <x v="2"/>
    <x v="3"/>
    <n v="0.3"/>
    <n v="110.02"/>
  </r>
  <r>
    <s v="ORD2025004700"/>
    <x v="353"/>
    <s v="Customer 4007"/>
    <s v="CUST1545"/>
    <x v="1"/>
    <x v="10"/>
    <x v="0"/>
    <x v="3"/>
    <x v="6"/>
    <s v="Face Cream Model-988"/>
    <s v="PROD1404"/>
    <n v="10"/>
    <n v="760.12"/>
    <n v="7601.2"/>
    <n v="0.2"/>
    <n v="1520.24"/>
    <n v="6080.96"/>
    <x v="2"/>
    <x v="0"/>
    <n v="0.3"/>
    <n v="1824.29"/>
  </r>
  <r>
    <s v="ORD2025004701"/>
    <x v="192"/>
    <s v="Customer 744"/>
    <s v="CUST2852"/>
    <x v="4"/>
    <x v="9"/>
    <x v="1"/>
    <x v="1"/>
    <x v="5"/>
    <s v="Shirt Model-168"/>
    <s v="PROD6723"/>
    <n v="3"/>
    <n v="818.76"/>
    <n v="2456.2800000000002"/>
    <n v="0.05"/>
    <n v="122.81"/>
    <n v="2333.4699999999998"/>
    <x v="3"/>
    <x v="1"/>
    <n v="0.25"/>
    <n v="583.37"/>
  </r>
  <r>
    <s v="ORD2025004702"/>
    <x v="127"/>
    <s v="Customer 687"/>
    <s v="CUST7219"/>
    <x v="4"/>
    <x v="11"/>
    <x v="0"/>
    <x v="0"/>
    <x v="3"/>
    <s v="Sofa Model-607"/>
    <s v="PROD8395"/>
    <n v="3"/>
    <n v="985.21"/>
    <n v="2955.63"/>
    <n v="0.2"/>
    <n v="591.13"/>
    <n v="2364.5"/>
    <x v="3"/>
    <x v="0"/>
    <n v="0.3"/>
    <n v="709.35"/>
  </r>
  <r>
    <s v="ORD2025004703"/>
    <x v="180"/>
    <s v="Customer 2024"/>
    <s v="CUST2484"/>
    <x v="1"/>
    <x v="10"/>
    <x v="0"/>
    <x v="1"/>
    <x v="7"/>
    <s v="Jacket Model-820"/>
    <s v="PROD9922"/>
    <n v="3"/>
    <n v="618.38"/>
    <n v="1855.14"/>
    <n v="0.05"/>
    <n v="92.76"/>
    <n v="1762.38"/>
    <x v="1"/>
    <x v="3"/>
    <n v="0.15"/>
    <n v="264.36"/>
  </r>
  <r>
    <s v="ORD2025004704"/>
    <x v="257"/>
    <s v="Customer 2427"/>
    <s v="CUST1731"/>
    <x v="4"/>
    <x v="9"/>
    <x v="0"/>
    <x v="2"/>
    <x v="8"/>
    <s v="Tablet Model-270"/>
    <s v="PROD3086"/>
    <n v="2"/>
    <n v="646.44000000000005"/>
    <n v="1292.8800000000001"/>
    <n v="0"/>
    <n v="0"/>
    <n v="1292.8800000000001"/>
    <x v="1"/>
    <x v="1"/>
    <n v="0.3"/>
    <n v="387.86"/>
  </r>
  <r>
    <s v="ORD2025004705"/>
    <x v="352"/>
    <s v="Customer 4509"/>
    <s v="CUST7804"/>
    <x v="3"/>
    <x v="3"/>
    <x v="0"/>
    <x v="0"/>
    <x v="2"/>
    <s v="Lamp Model-847"/>
    <s v="PROD2560"/>
    <n v="3"/>
    <n v="771.58"/>
    <n v="2314.7399999999998"/>
    <n v="0.1"/>
    <n v="231.47"/>
    <n v="2083.27"/>
    <x v="1"/>
    <x v="3"/>
    <n v="0.3"/>
    <n v="624.98"/>
  </r>
  <r>
    <s v="ORD2025004706"/>
    <x v="0"/>
    <s v="Customer 1960"/>
    <s v="CUST7652"/>
    <x v="1"/>
    <x v="1"/>
    <x v="1"/>
    <x v="3"/>
    <x v="9"/>
    <s v="Lipstick Model-148"/>
    <s v="PROD7774"/>
    <n v="10"/>
    <n v="500.44"/>
    <n v="5004.3999999999996"/>
    <n v="0"/>
    <n v="0"/>
    <n v="5004.3999999999996"/>
    <x v="0"/>
    <x v="3"/>
    <n v="0.3"/>
    <n v="1501.32"/>
  </r>
  <r>
    <s v="ORD2025004707"/>
    <x v="267"/>
    <s v="Customer 7"/>
    <s v="CUST9512"/>
    <x v="4"/>
    <x v="7"/>
    <x v="0"/>
    <x v="3"/>
    <x v="10"/>
    <s v="Perfume Model-945"/>
    <s v="PROD7232"/>
    <n v="6"/>
    <n v="482.45"/>
    <n v="2894.7"/>
    <n v="0.05"/>
    <n v="144.72999999999999"/>
    <n v="2749.97"/>
    <x v="1"/>
    <x v="0"/>
    <n v="0.3"/>
    <n v="824.99"/>
  </r>
  <r>
    <s v="ORD2025004708"/>
    <x v="163"/>
    <s v="Customer 371"/>
    <s v="CUST1352"/>
    <x v="4"/>
    <x v="7"/>
    <x v="1"/>
    <x v="3"/>
    <x v="9"/>
    <s v="Lipstick Model-277"/>
    <s v="PROD4638"/>
    <n v="7"/>
    <n v="752.95"/>
    <n v="5270.65"/>
    <n v="0.2"/>
    <n v="1054.1300000000001"/>
    <n v="4216.5200000000004"/>
    <x v="2"/>
    <x v="1"/>
    <n v="0.3"/>
    <n v="1264.96"/>
  </r>
  <r>
    <s v="ORD2025004709"/>
    <x v="170"/>
    <s v="Customer 422"/>
    <s v="CUST4540"/>
    <x v="1"/>
    <x v="10"/>
    <x v="0"/>
    <x v="1"/>
    <x v="5"/>
    <s v="Shirt Model-415"/>
    <s v="PROD3090"/>
    <n v="4"/>
    <n v="342.34"/>
    <n v="1369.36"/>
    <n v="0.2"/>
    <n v="273.87"/>
    <n v="1095.49"/>
    <x v="0"/>
    <x v="2"/>
    <n v="0.25"/>
    <n v="273.87"/>
  </r>
  <r>
    <s v="ORD2025004710"/>
    <x v="297"/>
    <s v="Customer 1635"/>
    <s v="CUST5615"/>
    <x v="0"/>
    <x v="6"/>
    <x v="1"/>
    <x v="3"/>
    <x v="6"/>
    <s v="Face Cream Model-177"/>
    <s v="PROD9370"/>
    <n v="8"/>
    <n v="357.66"/>
    <n v="2861.28"/>
    <n v="0.2"/>
    <n v="572.26"/>
    <n v="2289.02"/>
    <x v="3"/>
    <x v="2"/>
    <n v="0.3"/>
    <n v="686.71"/>
  </r>
  <r>
    <s v="ORD2025004711"/>
    <x v="449"/>
    <s v="Customer 3662"/>
    <s v="CUST1090"/>
    <x v="2"/>
    <x v="2"/>
    <x v="0"/>
    <x v="3"/>
    <x v="9"/>
    <s v="Lipstick Model-362"/>
    <s v="PROD5702"/>
    <n v="2"/>
    <n v="306.63"/>
    <n v="613.26"/>
    <n v="0.2"/>
    <n v="122.65"/>
    <n v="490.61"/>
    <x v="2"/>
    <x v="2"/>
    <n v="0.25"/>
    <n v="122.65"/>
  </r>
  <r>
    <s v="ORD2025004712"/>
    <x v="302"/>
    <s v="Customer 4171"/>
    <s v="CUST4010"/>
    <x v="1"/>
    <x v="4"/>
    <x v="0"/>
    <x v="3"/>
    <x v="6"/>
    <s v="Face Cream Model-847"/>
    <s v="PROD2101"/>
    <n v="4"/>
    <n v="266.7"/>
    <n v="1066.8"/>
    <n v="0.05"/>
    <n v="53.34"/>
    <n v="1013.46"/>
    <x v="3"/>
    <x v="0"/>
    <n v="0.3"/>
    <n v="304.04000000000002"/>
  </r>
  <r>
    <s v="ORD2025004713"/>
    <x v="235"/>
    <s v="Customer 3961"/>
    <s v="CUST7554"/>
    <x v="1"/>
    <x v="1"/>
    <x v="1"/>
    <x v="2"/>
    <x v="11"/>
    <s v="Mobile Model-690"/>
    <s v="PROD3174"/>
    <n v="8"/>
    <n v="581.64"/>
    <n v="4653.12"/>
    <n v="0"/>
    <n v="0"/>
    <n v="4653.12"/>
    <x v="1"/>
    <x v="1"/>
    <n v="0.25"/>
    <n v="1163.28"/>
  </r>
  <r>
    <s v="ORD2025004714"/>
    <x v="249"/>
    <s v="Customer 2103"/>
    <s v="CUST5768"/>
    <x v="4"/>
    <x v="9"/>
    <x v="1"/>
    <x v="1"/>
    <x v="5"/>
    <s v="Shirt Model-253"/>
    <s v="PROD2319"/>
    <n v="5"/>
    <n v="261.5"/>
    <n v="1307.5"/>
    <n v="0.05"/>
    <n v="65.38"/>
    <n v="1242.1199999999999"/>
    <x v="2"/>
    <x v="2"/>
    <n v="0.25"/>
    <n v="310.52999999999997"/>
  </r>
  <r>
    <s v="ORD2025004715"/>
    <x v="285"/>
    <s v="Customer 2930"/>
    <s v="CUST5619"/>
    <x v="2"/>
    <x v="14"/>
    <x v="0"/>
    <x v="0"/>
    <x v="0"/>
    <s v="Curtain Model-427"/>
    <s v="PROD3158"/>
    <n v="10"/>
    <n v="479.1"/>
    <n v="4791"/>
    <n v="0.2"/>
    <n v="958.2"/>
    <n v="3832.8"/>
    <x v="2"/>
    <x v="0"/>
    <n v="0.15"/>
    <n v="574.91999999999996"/>
  </r>
  <r>
    <s v="ORD2025004716"/>
    <x v="364"/>
    <s v="Customer 4792"/>
    <s v="CUST5304"/>
    <x v="2"/>
    <x v="12"/>
    <x v="1"/>
    <x v="3"/>
    <x v="9"/>
    <s v="Lipstick Model-508"/>
    <s v="PROD5478"/>
    <n v="8"/>
    <n v="340.14"/>
    <n v="2721.12"/>
    <n v="0.2"/>
    <n v="544.22"/>
    <n v="2176.9"/>
    <x v="1"/>
    <x v="2"/>
    <n v="0.3"/>
    <n v="653.07000000000005"/>
  </r>
  <r>
    <s v="ORD2025004717"/>
    <x v="306"/>
    <s v="Customer 3017"/>
    <s v="CUST9004"/>
    <x v="1"/>
    <x v="1"/>
    <x v="1"/>
    <x v="1"/>
    <x v="5"/>
    <s v="Shirt Model-384"/>
    <s v="PROD3543"/>
    <n v="8"/>
    <n v="293.58"/>
    <n v="2348.64"/>
    <n v="0"/>
    <n v="0"/>
    <n v="2348.64"/>
    <x v="1"/>
    <x v="2"/>
    <n v="0.15"/>
    <n v="352.3"/>
  </r>
  <r>
    <s v="ORD2025004718"/>
    <x v="365"/>
    <s v="Customer 454"/>
    <s v="CUST8284"/>
    <x v="0"/>
    <x v="13"/>
    <x v="1"/>
    <x v="0"/>
    <x v="2"/>
    <s v="Lamp Model-250"/>
    <s v="PROD6202"/>
    <n v="7"/>
    <n v="975.34"/>
    <n v="6827.38"/>
    <n v="0"/>
    <n v="0"/>
    <n v="6827.38"/>
    <x v="3"/>
    <x v="2"/>
    <n v="0.25"/>
    <n v="1706.85"/>
  </r>
  <r>
    <s v="ORD2025004719"/>
    <x v="413"/>
    <s v="Customer 4295"/>
    <s v="CUST6948"/>
    <x v="4"/>
    <x v="7"/>
    <x v="1"/>
    <x v="1"/>
    <x v="1"/>
    <s v="Jeans Model-853"/>
    <s v="PROD5391"/>
    <n v="2"/>
    <n v="191.83"/>
    <n v="383.66"/>
    <n v="0.05"/>
    <n v="19.18"/>
    <n v="364.48"/>
    <x v="2"/>
    <x v="1"/>
    <n v="0.15"/>
    <n v="54.67"/>
  </r>
  <r>
    <s v="ORD2025004720"/>
    <x v="107"/>
    <s v="Customer 46"/>
    <s v="CUST2310"/>
    <x v="4"/>
    <x v="9"/>
    <x v="1"/>
    <x v="2"/>
    <x v="11"/>
    <s v="Mobile Model-496"/>
    <s v="PROD2559"/>
    <n v="3"/>
    <n v="452.15"/>
    <n v="1356.45"/>
    <n v="0.05"/>
    <n v="67.819999999999993"/>
    <n v="1288.6300000000001"/>
    <x v="2"/>
    <x v="0"/>
    <n v="0.25"/>
    <n v="322.16000000000003"/>
  </r>
  <r>
    <s v="ORD2025004721"/>
    <x v="174"/>
    <s v="Customer 4370"/>
    <s v="CUST6433"/>
    <x v="4"/>
    <x v="7"/>
    <x v="1"/>
    <x v="1"/>
    <x v="5"/>
    <s v="Shirt Model-643"/>
    <s v="PROD8152"/>
    <n v="5"/>
    <n v="368.12"/>
    <n v="1840.6"/>
    <n v="0.1"/>
    <n v="184.06"/>
    <n v="1656.54"/>
    <x v="2"/>
    <x v="3"/>
    <n v="0.25"/>
    <n v="414.13"/>
  </r>
  <r>
    <s v="ORD2025004722"/>
    <x v="439"/>
    <s v="Customer 1428"/>
    <s v="CUST4670"/>
    <x v="3"/>
    <x v="5"/>
    <x v="1"/>
    <x v="3"/>
    <x v="10"/>
    <s v="Perfume Model-434"/>
    <s v="PROD9044"/>
    <n v="2"/>
    <n v="972.62"/>
    <n v="1945.24"/>
    <n v="0.2"/>
    <n v="389.05"/>
    <n v="1556.19"/>
    <x v="0"/>
    <x v="3"/>
    <n v="0.15"/>
    <n v="233.43"/>
  </r>
  <r>
    <s v="ORD2025004723"/>
    <x v="202"/>
    <s v="Customer 3000"/>
    <s v="CUST2716"/>
    <x v="1"/>
    <x v="4"/>
    <x v="1"/>
    <x v="0"/>
    <x v="2"/>
    <s v="Lamp Model-708"/>
    <s v="PROD8538"/>
    <n v="8"/>
    <n v="116.68"/>
    <n v="933.44"/>
    <n v="0"/>
    <n v="0"/>
    <n v="933.44"/>
    <x v="2"/>
    <x v="2"/>
    <n v="0.15"/>
    <n v="140.02000000000001"/>
  </r>
  <r>
    <s v="ORD2025004724"/>
    <x v="176"/>
    <s v="Customer 4736"/>
    <s v="CUST9550"/>
    <x v="3"/>
    <x v="3"/>
    <x v="1"/>
    <x v="1"/>
    <x v="7"/>
    <s v="Jacket Model-300"/>
    <s v="PROD3889"/>
    <n v="10"/>
    <n v="956.03"/>
    <n v="9560.2999999999993"/>
    <n v="0.05"/>
    <n v="478.01"/>
    <n v="9082.2900000000009"/>
    <x v="2"/>
    <x v="3"/>
    <n v="0.15"/>
    <n v="1362.34"/>
  </r>
  <r>
    <s v="ORD2025004725"/>
    <x v="272"/>
    <s v="Customer 4731"/>
    <s v="CUST7957"/>
    <x v="3"/>
    <x v="3"/>
    <x v="1"/>
    <x v="3"/>
    <x v="10"/>
    <s v="Perfume Model-789"/>
    <s v="PROD5753"/>
    <n v="10"/>
    <n v="847.51"/>
    <n v="8475.1"/>
    <n v="0.2"/>
    <n v="1695.02"/>
    <n v="6780.08"/>
    <x v="0"/>
    <x v="1"/>
    <n v="0.3"/>
    <n v="2034.02"/>
  </r>
  <r>
    <s v="ORD2025004726"/>
    <x v="126"/>
    <s v="Customer 265"/>
    <s v="CUST8102"/>
    <x v="3"/>
    <x v="8"/>
    <x v="1"/>
    <x v="2"/>
    <x v="11"/>
    <s v="Mobile Model-815"/>
    <s v="PROD2999"/>
    <n v="8"/>
    <n v="853.12"/>
    <n v="6824.96"/>
    <n v="0.05"/>
    <n v="341.25"/>
    <n v="6483.71"/>
    <x v="0"/>
    <x v="0"/>
    <n v="0.25"/>
    <n v="1620.93"/>
  </r>
  <r>
    <s v="ORD2025004727"/>
    <x v="377"/>
    <s v="Customer 4626"/>
    <s v="CUST5188"/>
    <x v="2"/>
    <x v="2"/>
    <x v="1"/>
    <x v="2"/>
    <x v="11"/>
    <s v="Mobile Model-182"/>
    <s v="PROD2440"/>
    <n v="6"/>
    <n v="693.84"/>
    <n v="4163.04"/>
    <n v="0.2"/>
    <n v="832.61"/>
    <n v="3330.43"/>
    <x v="3"/>
    <x v="0"/>
    <n v="0.25"/>
    <n v="832.61"/>
  </r>
  <r>
    <s v="ORD2025004728"/>
    <x v="437"/>
    <s v="Customer 4157"/>
    <s v="CUST7955"/>
    <x v="3"/>
    <x v="8"/>
    <x v="0"/>
    <x v="3"/>
    <x v="9"/>
    <s v="Lipstick Model-453"/>
    <s v="PROD6301"/>
    <n v="10"/>
    <n v="276.23"/>
    <n v="2762.3"/>
    <n v="0"/>
    <n v="0"/>
    <n v="2762.3"/>
    <x v="0"/>
    <x v="1"/>
    <n v="0.15"/>
    <n v="414.35"/>
  </r>
  <r>
    <s v="ORD2025004729"/>
    <x v="238"/>
    <s v="Customer 358"/>
    <s v="CUST2266"/>
    <x v="4"/>
    <x v="11"/>
    <x v="1"/>
    <x v="1"/>
    <x v="1"/>
    <s v="Jeans Model-511"/>
    <s v="PROD7873"/>
    <n v="4"/>
    <n v="843.69"/>
    <n v="3374.76"/>
    <n v="0.1"/>
    <n v="337.48"/>
    <n v="3037.28"/>
    <x v="3"/>
    <x v="2"/>
    <n v="0.15"/>
    <n v="455.59"/>
  </r>
  <r>
    <s v="ORD2025004730"/>
    <x v="0"/>
    <s v="Customer 845"/>
    <s v="CUST5181"/>
    <x v="0"/>
    <x v="13"/>
    <x v="0"/>
    <x v="1"/>
    <x v="7"/>
    <s v="Jacket Model-897"/>
    <s v="PROD3631"/>
    <n v="10"/>
    <n v="134.1"/>
    <n v="1341"/>
    <n v="0.2"/>
    <n v="268.2"/>
    <n v="1072.8"/>
    <x v="2"/>
    <x v="2"/>
    <n v="0.3"/>
    <n v="321.83999999999997"/>
  </r>
  <r>
    <s v="ORD2025004731"/>
    <x v="240"/>
    <s v="Customer 2610"/>
    <s v="CUST8606"/>
    <x v="0"/>
    <x v="13"/>
    <x v="1"/>
    <x v="0"/>
    <x v="0"/>
    <s v="Curtain Model-154"/>
    <s v="PROD1525"/>
    <n v="3"/>
    <n v="164.66"/>
    <n v="493.98"/>
    <n v="0"/>
    <n v="0"/>
    <n v="493.98"/>
    <x v="2"/>
    <x v="2"/>
    <n v="0.3"/>
    <n v="148.19"/>
  </r>
  <r>
    <s v="ORD2025004732"/>
    <x v="10"/>
    <s v="Customer 2267"/>
    <s v="CUST3907"/>
    <x v="2"/>
    <x v="12"/>
    <x v="0"/>
    <x v="2"/>
    <x v="11"/>
    <s v="Mobile Model-815"/>
    <s v="PROD6765"/>
    <n v="1"/>
    <n v="819.08"/>
    <n v="819.08"/>
    <n v="0.05"/>
    <n v="40.950000000000003"/>
    <n v="778.13"/>
    <x v="2"/>
    <x v="1"/>
    <n v="0.3"/>
    <n v="233.44"/>
  </r>
  <r>
    <s v="ORD2025004733"/>
    <x v="188"/>
    <s v="Customer 258"/>
    <s v="CUST6688"/>
    <x v="2"/>
    <x v="14"/>
    <x v="0"/>
    <x v="2"/>
    <x v="8"/>
    <s v="Tablet Model-771"/>
    <s v="PROD6080"/>
    <n v="6"/>
    <n v="723.46"/>
    <n v="4340.76"/>
    <n v="0.1"/>
    <n v="434.08"/>
    <n v="3906.68"/>
    <x v="0"/>
    <x v="3"/>
    <n v="0.25"/>
    <n v="976.67"/>
  </r>
  <r>
    <s v="ORD2025004734"/>
    <x v="51"/>
    <s v="Customer 1565"/>
    <s v="CUST1920"/>
    <x v="0"/>
    <x v="6"/>
    <x v="0"/>
    <x v="2"/>
    <x v="8"/>
    <s v="Tablet Model-781"/>
    <s v="PROD4914"/>
    <n v="6"/>
    <n v="728.44"/>
    <n v="4370.6400000000003"/>
    <n v="0.05"/>
    <n v="218.53"/>
    <n v="4152.1099999999997"/>
    <x v="3"/>
    <x v="3"/>
    <n v="0.3"/>
    <n v="1245.6300000000001"/>
  </r>
  <r>
    <s v="ORD2025004735"/>
    <x v="179"/>
    <s v="Customer 4126"/>
    <s v="CUST2053"/>
    <x v="4"/>
    <x v="11"/>
    <x v="1"/>
    <x v="1"/>
    <x v="7"/>
    <s v="Jacket Model-509"/>
    <s v="PROD4849"/>
    <n v="6"/>
    <n v="915.44"/>
    <n v="5492.64"/>
    <n v="0"/>
    <n v="0"/>
    <n v="5492.64"/>
    <x v="2"/>
    <x v="1"/>
    <n v="0.25"/>
    <n v="1373.16"/>
  </r>
  <r>
    <s v="ORD2025004736"/>
    <x v="226"/>
    <s v="Customer 1424"/>
    <s v="CUST3926"/>
    <x v="4"/>
    <x v="7"/>
    <x v="1"/>
    <x v="0"/>
    <x v="2"/>
    <s v="Lamp Model-102"/>
    <s v="PROD6761"/>
    <n v="8"/>
    <n v="906.21"/>
    <n v="7249.68"/>
    <n v="0.2"/>
    <n v="1449.94"/>
    <n v="5799.74"/>
    <x v="2"/>
    <x v="1"/>
    <n v="0.15"/>
    <n v="869.96"/>
  </r>
  <r>
    <s v="ORD2025004737"/>
    <x v="412"/>
    <s v="Customer 4390"/>
    <s v="CUST3786"/>
    <x v="3"/>
    <x v="8"/>
    <x v="1"/>
    <x v="1"/>
    <x v="7"/>
    <s v="Jacket Model-500"/>
    <s v="PROD8276"/>
    <n v="10"/>
    <n v="586.82000000000005"/>
    <n v="5868.2"/>
    <n v="0.1"/>
    <n v="586.82000000000005"/>
    <n v="5281.38"/>
    <x v="0"/>
    <x v="2"/>
    <n v="0.3"/>
    <n v="1584.41"/>
  </r>
  <r>
    <s v="ORD2025004738"/>
    <x v="172"/>
    <s v="Customer 3282"/>
    <s v="CUST8709"/>
    <x v="3"/>
    <x v="3"/>
    <x v="0"/>
    <x v="1"/>
    <x v="5"/>
    <s v="Shirt Model-544"/>
    <s v="PROD1064"/>
    <n v="8"/>
    <n v="670.39"/>
    <n v="5363.12"/>
    <n v="0.1"/>
    <n v="536.30999999999995"/>
    <n v="4826.8100000000004"/>
    <x v="0"/>
    <x v="3"/>
    <n v="0.3"/>
    <n v="1448.04"/>
  </r>
  <r>
    <s v="ORD2025004739"/>
    <x v="241"/>
    <s v="Customer 3573"/>
    <s v="CUST5717"/>
    <x v="3"/>
    <x v="5"/>
    <x v="0"/>
    <x v="3"/>
    <x v="10"/>
    <s v="Perfume Model-382"/>
    <s v="PROD8324"/>
    <n v="4"/>
    <n v="894.3"/>
    <n v="3577.2"/>
    <n v="0.2"/>
    <n v="715.44"/>
    <n v="2861.76"/>
    <x v="2"/>
    <x v="2"/>
    <n v="0.3"/>
    <n v="858.53"/>
  </r>
  <r>
    <s v="ORD2025004740"/>
    <x v="401"/>
    <s v="Customer 1664"/>
    <s v="CUST8027"/>
    <x v="1"/>
    <x v="10"/>
    <x v="0"/>
    <x v="0"/>
    <x v="3"/>
    <s v="Sofa Model-679"/>
    <s v="PROD6230"/>
    <n v="9"/>
    <n v="798.78"/>
    <n v="7189.02"/>
    <n v="0.1"/>
    <n v="718.9"/>
    <n v="6470.12"/>
    <x v="3"/>
    <x v="0"/>
    <n v="0.25"/>
    <n v="1617.53"/>
  </r>
  <r>
    <s v="ORD2025004741"/>
    <x v="263"/>
    <s v="Customer 2589"/>
    <s v="CUST5590"/>
    <x v="2"/>
    <x v="2"/>
    <x v="0"/>
    <x v="1"/>
    <x v="7"/>
    <s v="Jacket Model-433"/>
    <s v="PROD2800"/>
    <n v="2"/>
    <n v="967.78"/>
    <n v="1935.56"/>
    <n v="0.2"/>
    <n v="387.11"/>
    <n v="1548.45"/>
    <x v="3"/>
    <x v="3"/>
    <n v="0.15"/>
    <n v="232.27"/>
  </r>
  <r>
    <s v="ORD2025004742"/>
    <x v="386"/>
    <s v="Customer 4105"/>
    <s v="CUST5191"/>
    <x v="0"/>
    <x v="0"/>
    <x v="1"/>
    <x v="1"/>
    <x v="1"/>
    <s v="Jeans Model-526"/>
    <s v="PROD7893"/>
    <n v="2"/>
    <n v="847.06"/>
    <n v="1694.12"/>
    <n v="0.2"/>
    <n v="338.82"/>
    <n v="1355.3"/>
    <x v="2"/>
    <x v="3"/>
    <n v="0.25"/>
    <n v="338.82"/>
  </r>
  <r>
    <s v="ORD2025004743"/>
    <x v="449"/>
    <s v="Customer 4290"/>
    <s v="CUST6468"/>
    <x v="1"/>
    <x v="10"/>
    <x v="0"/>
    <x v="2"/>
    <x v="8"/>
    <s v="Tablet Model-128"/>
    <s v="PROD9721"/>
    <n v="3"/>
    <n v="488.76"/>
    <n v="1466.28"/>
    <n v="0.2"/>
    <n v="293.26"/>
    <n v="1173.02"/>
    <x v="0"/>
    <x v="2"/>
    <n v="0.3"/>
    <n v="351.91"/>
  </r>
  <r>
    <s v="ORD2025004744"/>
    <x v="364"/>
    <s v="Customer 4763"/>
    <s v="CUST4355"/>
    <x v="4"/>
    <x v="9"/>
    <x v="0"/>
    <x v="1"/>
    <x v="5"/>
    <s v="Shirt Model-234"/>
    <s v="PROD1887"/>
    <n v="8"/>
    <n v="555.54"/>
    <n v="4444.32"/>
    <n v="0.05"/>
    <n v="222.22"/>
    <n v="4222.1000000000004"/>
    <x v="2"/>
    <x v="1"/>
    <n v="0.15"/>
    <n v="633.32000000000005"/>
  </r>
  <r>
    <s v="ORD2025004745"/>
    <x v="348"/>
    <s v="Customer 451"/>
    <s v="CUST3830"/>
    <x v="2"/>
    <x v="14"/>
    <x v="1"/>
    <x v="1"/>
    <x v="7"/>
    <s v="Jacket Model-994"/>
    <s v="PROD9271"/>
    <n v="4"/>
    <n v="958.65"/>
    <n v="3834.6"/>
    <n v="0.05"/>
    <n v="191.73"/>
    <n v="3642.87"/>
    <x v="2"/>
    <x v="2"/>
    <n v="0.3"/>
    <n v="1092.8599999999999"/>
  </r>
  <r>
    <s v="ORD2025004746"/>
    <x v="300"/>
    <s v="Customer 4509"/>
    <s v="CUST4756"/>
    <x v="4"/>
    <x v="9"/>
    <x v="0"/>
    <x v="1"/>
    <x v="1"/>
    <s v="Jeans Model-688"/>
    <s v="PROD1223"/>
    <n v="8"/>
    <n v="808.31"/>
    <n v="6466.48"/>
    <n v="0.2"/>
    <n v="1293.3"/>
    <n v="5173.18"/>
    <x v="1"/>
    <x v="3"/>
    <n v="0.15"/>
    <n v="775.98"/>
  </r>
  <r>
    <s v="ORD2025004747"/>
    <x v="393"/>
    <s v="Customer 2987"/>
    <s v="CUST9035"/>
    <x v="0"/>
    <x v="6"/>
    <x v="1"/>
    <x v="3"/>
    <x v="9"/>
    <s v="Lipstick Model-274"/>
    <s v="PROD8178"/>
    <n v="7"/>
    <n v="522.12"/>
    <n v="3654.84"/>
    <n v="0"/>
    <n v="0"/>
    <n v="3654.84"/>
    <x v="2"/>
    <x v="2"/>
    <n v="0.15"/>
    <n v="548.23"/>
  </r>
  <r>
    <s v="ORD2025004748"/>
    <x v="63"/>
    <s v="Customer 1548"/>
    <s v="CUST6231"/>
    <x v="1"/>
    <x v="10"/>
    <x v="0"/>
    <x v="1"/>
    <x v="5"/>
    <s v="Shirt Model-861"/>
    <s v="PROD5309"/>
    <n v="8"/>
    <n v="485.95"/>
    <n v="3887.6"/>
    <n v="0.1"/>
    <n v="388.76"/>
    <n v="3498.84"/>
    <x v="1"/>
    <x v="0"/>
    <n v="0.3"/>
    <n v="1049.6500000000001"/>
  </r>
  <r>
    <s v="ORD2025004749"/>
    <x v="192"/>
    <s v="Customer 3353"/>
    <s v="CUST5062"/>
    <x v="4"/>
    <x v="9"/>
    <x v="0"/>
    <x v="0"/>
    <x v="0"/>
    <s v="Curtain Model-298"/>
    <s v="PROD5250"/>
    <n v="10"/>
    <n v="144.49"/>
    <n v="1444.9"/>
    <n v="0"/>
    <n v="0"/>
    <n v="1444.9"/>
    <x v="0"/>
    <x v="1"/>
    <n v="0.3"/>
    <n v="433.47"/>
  </r>
  <r>
    <s v="ORD2025004750"/>
    <x v="360"/>
    <s v="Customer 3748"/>
    <s v="CUST6524"/>
    <x v="3"/>
    <x v="5"/>
    <x v="0"/>
    <x v="3"/>
    <x v="9"/>
    <s v="Lipstick Model-114"/>
    <s v="PROD5814"/>
    <n v="3"/>
    <n v="285.67"/>
    <n v="857.01"/>
    <n v="0.1"/>
    <n v="85.7"/>
    <n v="771.31"/>
    <x v="3"/>
    <x v="1"/>
    <n v="0.3"/>
    <n v="231.39"/>
  </r>
  <r>
    <s v="ORD2025004751"/>
    <x v="366"/>
    <s v="Customer 2575"/>
    <s v="CUST3806"/>
    <x v="1"/>
    <x v="10"/>
    <x v="1"/>
    <x v="2"/>
    <x v="11"/>
    <s v="Mobile Model-892"/>
    <s v="PROD4369"/>
    <n v="9"/>
    <n v="112.27"/>
    <n v="1010.43"/>
    <n v="0.2"/>
    <n v="202.09"/>
    <n v="808.34"/>
    <x v="0"/>
    <x v="0"/>
    <n v="0.15"/>
    <n v="121.25"/>
  </r>
  <r>
    <s v="ORD2025004752"/>
    <x v="288"/>
    <s v="Customer 3469"/>
    <s v="CUST8479"/>
    <x v="3"/>
    <x v="5"/>
    <x v="0"/>
    <x v="1"/>
    <x v="1"/>
    <s v="Jeans Model-879"/>
    <s v="PROD9166"/>
    <n v="8"/>
    <n v="122.69"/>
    <n v="981.52"/>
    <n v="0.1"/>
    <n v="98.15"/>
    <n v="883.37"/>
    <x v="0"/>
    <x v="2"/>
    <n v="0.25"/>
    <n v="220.84"/>
  </r>
  <r>
    <s v="ORD2025004753"/>
    <x v="22"/>
    <s v="Customer 1723"/>
    <s v="CUST6803"/>
    <x v="2"/>
    <x v="14"/>
    <x v="0"/>
    <x v="0"/>
    <x v="2"/>
    <s v="Lamp Model-740"/>
    <s v="PROD8973"/>
    <n v="1"/>
    <n v="784.13"/>
    <n v="784.13"/>
    <n v="0.05"/>
    <n v="39.21"/>
    <n v="744.92"/>
    <x v="3"/>
    <x v="3"/>
    <n v="0.15"/>
    <n v="111.74"/>
  </r>
  <r>
    <s v="ORD2025004754"/>
    <x v="173"/>
    <s v="Customer 4131"/>
    <s v="CUST2921"/>
    <x v="1"/>
    <x v="4"/>
    <x v="0"/>
    <x v="2"/>
    <x v="11"/>
    <s v="Mobile Model-303"/>
    <s v="PROD8390"/>
    <n v="3"/>
    <n v="673.83"/>
    <n v="2021.49"/>
    <n v="0.2"/>
    <n v="404.3"/>
    <n v="1617.19"/>
    <x v="0"/>
    <x v="3"/>
    <n v="0.25"/>
    <n v="404.3"/>
  </r>
  <r>
    <s v="ORD2025004755"/>
    <x v="267"/>
    <s v="Customer 1152"/>
    <s v="CUST4593"/>
    <x v="1"/>
    <x v="4"/>
    <x v="1"/>
    <x v="1"/>
    <x v="5"/>
    <s v="Shirt Model-145"/>
    <s v="PROD6111"/>
    <n v="5"/>
    <n v="358.21"/>
    <n v="1791.05"/>
    <n v="0.2"/>
    <n v="358.21"/>
    <n v="1432.84"/>
    <x v="1"/>
    <x v="1"/>
    <n v="0.25"/>
    <n v="358.21"/>
  </r>
  <r>
    <s v="ORD2025004756"/>
    <x v="56"/>
    <s v="Customer 4637"/>
    <s v="CUST5029"/>
    <x v="4"/>
    <x v="11"/>
    <x v="1"/>
    <x v="3"/>
    <x v="6"/>
    <s v="Face Cream Model-152"/>
    <s v="PROD7297"/>
    <n v="10"/>
    <n v="399.08"/>
    <n v="3990.8"/>
    <n v="0.05"/>
    <n v="199.54"/>
    <n v="3791.26"/>
    <x v="0"/>
    <x v="1"/>
    <n v="0.3"/>
    <n v="1137.3800000000001"/>
  </r>
  <r>
    <s v="ORD2025004757"/>
    <x v="27"/>
    <s v="Customer 2084"/>
    <s v="CUST8875"/>
    <x v="1"/>
    <x v="4"/>
    <x v="1"/>
    <x v="0"/>
    <x v="2"/>
    <s v="Lamp Model-360"/>
    <s v="PROD5076"/>
    <n v="7"/>
    <n v="200.05"/>
    <n v="1400.35"/>
    <n v="0.2"/>
    <n v="280.07"/>
    <n v="1120.28"/>
    <x v="0"/>
    <x v="3"/>
    <n v="0.15"/>
    <n v="168.04"/>
  </r>
  <r>
    <s v="ORD2025004758"/>
    <x v="196"/>
    <s v="Customer 687"/>
    <s v="CUST6263"/>
    <x v="3"/>
    <x v="8"/>
    <x v="1"/>
    <x v="2"/>
    <x v="8"/>
    <s v="Tablet Model-829"/>
    <s v="PROD6273"/>
    <n v="6"/>
    <n v="593.85"/>
    <n v="3563.1"/>
    <n v="0"/>
    <n v="0"/>
    <n v="3563.1"/>
    <x v="2"/>
    <x v="2"/>
    <n v="0.25"/>
    <n v="890.77"/>
  </r>
  <r>
    <s v="ORD2025004759"/>
    <x v="227"/>
    <s v="Customer 1294"/>
    <s v="CUST1430"/>
    <x v="4"/>
    <x v="11"/>
    <x v="0"/>
    <x v="0"/>
    <x v="2"/>
    <s v="Lamp Model-810"/>
    <s v="PROD7824"/>
    <n v="7"/>
    <n v="933.75"/>
    <n v="6536.25"/>
    <n v="0"/>
    <n v="0"/>
    <n v="6536.25"/>
    <x v="2"/>
    <x v="0"/>
    <n v="0.3"/>
    <n v="1960.88"/>
  </r>
  <r>
    <s v="ORD2025004760"/>
    <x v="235"/>
    <s v="Customer 3075"/>
    <s v="CUST5619"/>
    <x v="2"/>
    <x v="12"/>
    <x v="1"/>
    <x v="2"/>
    <x v="8"/>
    <s v="Tablet Model-154"/>
    <s v="PROD7432"/>
    <n v="4"/>
    <n v="797.85"/>
    <n v="3191.4"/>
    <n v="0.05"/>
    <n v="159.57"/>
    <n v="3031.83"/>
    <x v="0"/>
    <x v="1"/>
    <n v="0.15"/>
    <n v="454.77"/>
  </r>
  <r>
    <s v="ORD2025004761"/>
    <x v="254"/>
    <s v="Customer 4129"/>
    <s v="CUST5036"/>
    <x v="4"/>
    <x v="7"/>
    <x v="0"/>
    <x v="1"/>
    <x v="1"/>
    <s v="Jeans Model-734"/>
    <s v="PROD8444"/>
    <n v="3"/>
    <n v="858.83"/>
    <n v="2576.4899999999998"/>
    <n v="0.05"/>
    <n v="128.82"/>
    <n v="2447.67"/>
    <x v="2"/>
    <x v="3"/>
    <n v="0.15"/>
    <n v="367.15"/>
  </r>
  <r>
    <s v="ORD2025004762"/>
    <x v="28"/>
    <s v="Customer 2630"/>
    <s v="CUST4004"/>
    <x v="1"/>
    <x v="1"/>
    <x v="1"/>
    <x v="0"/>
    <x v="2"/>
    <s v="Lamp Model-359"/>
    <s v="PROD5800"/>
    <n v="1"/>
    <n v="374.7"/>
    <n v="374.7"/>
    <n v="0.2"/>
    <n v="74.94"/>
    <n v="299.76"/>
    <x v="0"/>
    <x v="2"/>
    <n v="0.25"/>
    <n v="74.94"/>
  </r>
  <r>
    <s v="ORD2025004763"/>
    <x v="188"/>
    <s v="Customer 4094"/>
    <s v="CUST7857"/>
    <x v="2"/>
    <x v="2"/>
    <x v="0"/>
    <x v="3"/>
    <x v="9"/>
    <s v="Lipstick Model-530"/>
    <s v="PROD4888"/>
    <n v="9"/>
    <n v="995.61"/>
    <n v="8960.49"/>
    <n v="0.2"/>
    <n v="1792.1"/>
    <n v="7168.39"/>
    <x v="0"/>
    <x v="1"/>
    <n v="0.3"/>
    <n v="2150.52"/>
  </r>
  <r>
    <s v="ORD2025004764"/>
    <x v="447"/>
    <s v="Customer 1624"/>
    <s v="CUST7533"/>
    <x v="0"/>
    <x v="6"/>
    <x v="0"/>
    <x v="1"/>
    <x v="1"/>
    <s v="Jeans Model-847"/>
    <s v="PROD8561"/>
    <n v="4"/>
    <n v="885.65"/>
    <n v="3542.6"/>
    <n v="0.2"/>
    <n v="708.52"/>
    <n v="2834.08"/>
    <x v="1"/>
    <x v="0"/>
    <n v="0.25"/>
    <n v="708.52"/>
  </r>
  <r>
    <s v="ORD2025004765"/>
    <x v="103"/>
    <s v="Customer 4031"/>
    <s v="CUST2845"/>
    <x v="4"/>
    <x v="7"/>
    <x v="1"/>
    <x v="2"/>
    <x v="8"/>
    <s v="Tablet Model-986"/>
    <s v="PROD3985"/>
    <n v="6"/>
    <n v="307.14999999999998"/>
    <n v="1842.9"/>
    <n v="0.1"/>
    <n v="184.29"/>
    <n v="1658.61"/>
    <x v="2"/>
    <x v="2"/>
    <n v="0.3"/>
    <n v="497.58"/>
  </r>
  <r>
    <s v="ORD2025004766"/>
    <x v="337"/>
    <s v="Customer 2010"/>
    <s v="CUST9002"/>
    <x v="1"/>
    <x v="4"/>
    <x v="0"/>
    <x v="0"/>
    <x v="0"/>
    <s v="Curtain Model-604"/>
    <s v="PROD5371"/>
    <n v="8"/>
    <n v="181.53"/>
    <n v="1452.24"/>
    <n v="0.1"/>
    <n v="145.22"/>
    <n v="1307.02"/>
    <x v="2"/>
    <x v="3"/>
    <n v="0.15"/>
    <n v="196.05"/>
  </r>
  <r>
    <s v="ORD2025004767"/>
    <x v="262"/>
    <s v="Customer 4608"/>
    <s v="CUST6081"/>
    <x v="3"/>
    <x v="3"/>
    <x v="0"/>
    <x v="0"/>
    <x v="0"/>
    <s v="Curtain Model-960"/>
    <s v="PROD1482"/>
    <n v="10"/>
    <n v="292.45"/>
    <n v="2924.5"/>
    <n v="0.2"/>
    <n v="584.9"/>
    <n v="2339.6"/>
    <x v="0"/>
    <x v="0"/>
    <n v="0.3"/>
    <n v="701.88"/>
  </r>
  <r>
    <s v="ORD2025004768"/>
    <x v="38"/>
    <s v="Customer 1676"/>
    <s v="CUST8153"/>
    <x v="2"/>
    <x v="12"/>
    <x v="0"/>
    <x v="0"/>
    <x v="0"/>
    <s v="Curtain Model-625"/>
    <s v="PROD8630"/>
    <n v="4"/>
    <n v="340.18"/>
    <n v="1360.72"/>
    <n v="0"/>
    <n v="0"/>
    <n v="1360.72"/>
    <x v="0"/>
    <x v="2"/>
    <n v="0.25"/>
    <n v="340.18"/>
  </r>
  <r>
    <s v="ORD2025004769"/>
    <x v="115"/>
    <s v="Customer 395"/>
    <s v="CUST7652"/>
    <x v="2"/>
    <x v="2"/>
    <x v="0"/>
    <x v="3"/>
    <x v="9"/>
    <s v="Lipstick Model-547"/>
    <s v="PROD7999"/>
    <n v="2"/>
    <n v="314.39999999999998"/>
    <n v="628.79999999999995"/>
    <n v="0.1"/>
    <n v="62.88"/>
    <n v="565.91999999999996"/>
    <x v="1"/>
    <x v="0"/>
    <n v="0.3"/>
    <n v="169.78"/>
  </r>
  <r>
    <s v="ORD2025004770"/>
    <x v="212"/>
    <s v="Customer 4841"/>
    <s v="CUST1973"/>
    <x v="3"/>
    <x v="3"/>
    <x v="1"/>
    <x v="0"/>
    <x v="0"/>
    <s v="Curtain Model-205"/>
    <s v="PROD8104"/>
    <n v="1"/>
    <n v="114.28"/>
    <n v="114.28"/>
    <n v="0.1"/>
    <n v="11.43"/>
    <n v="102.85"/>
    <x v="3"/>
    <x v="2"/>
    <n v="0.25"/>
    <n v="25.71"/>
  </r>
  <r>
    <s v="ORD2025004771"/>
    <x v="428"/>
    <s v="Customer 2618"/>
    <s v="CUST2994"/>
    <x v="1"/>
    <x v="1"/>
    <x v="1"/>
    <x v="2"/>
    <x v="4"/>
    <s v="Laptop Model-541"/>
    <s v="PROD9886"/>
    <n v="9"/>
    <n v="759.55"/>
    <n v="6835.95"/>
    <n v="0"/>
    <n v="0"/>
    <n v="6835.95"/>
    <x v="3"/>
    <x v="0"/>
    <n v="0.25"/>
    <n v="1708.99"/>
  </r>
  <r>
    <s v="ORD2025004772"/>
    <x v="381"/>
    <s v="Customer 3957"/>
    <s v="CUST5414"/>
    <x v="1"/>
    <x v="10"/>
    <x v="1"/>
    <x v="0"/>
    <x v="3"/>
    <s v="Sofa Model-983"/>
    <s v="PROD5130"/>
    <n v="8"/>
    <n v="510.77"/>
    <n v="4086.16"/>
    <n v="0.1"/>
    <n v="408.62"/>
    <n v="3677.54"/>
    <x v="2"/>
    <x v="2"/>
    <n v="0.15"/>
    <n v="551.63"/>
  </r>
  <r>
    <s v="ORD2025004773"/>
    <x v="288"/>
    <s v="Customer 2770"/>
    <s v="CUST2753"/>
    <x v="1"/>
    <x v="4"/>
    <x v="1"/>
    <x v="1"/>
    <x v="5"/>
    <s v="Shirt Model-674"/>
    <s v="PROD3898"/>
    <n v="10"/>
    <n v="756.45"/>
    <n v="7564.5"/>
    <n v="0.2"/>
    <n v="1512.9"/>
    <n v="6051.6"/>
    <x v="1"/>
    <x v="1"/>
    <n v="0.25"/>
    <n v="1512.9"/>
  </r>
  <r>
    <s v="ORD2025004774"/>
    <x v="423"/>
    <s v="Customer 1026"/>
    <s v="CUST1711"/>
    <x v="4"/>
    <x v="11"/>
    <x v="0"/>
    <x v="3"/>
    <x v="6"/>
    <s v="Face Cream Model-329"/>
    <s v="PROD5332"/>
    <n v="8"/>
    <n v="930.92"/>
    <n v="7447.36"/>
    <n v="0.1"/>
    <n v="744.74"/>
    <n v="6702.62"/>
    <x v="2"/>
    <x v="3"/>
    <n v="0.25"/>
    <n v="1675.65"/>
  </r>
  <r>
    <s v="ORD2025004775"/>
    <x v="90"/>
    <s v="Customer 2474"/>
    <s v="CUST2834"/>
    <x v="0"/>
    <x v="6"/>
    <x v="1"/>
    <x v="0"/>
    <x v="2"/>
    <s v="Lamp Model-875"/>
    <s v="PROD2503"/>
    <n v="6"/>
    <n v="483.82"/>
    <n v="2902.92"/>
    <n v="0"/>
    <n v="0"/>
    <n v="2902.92"/>
    <x v="1"/>
    <x v="0"/>
    <n v="0.25"/>
    <n v="725.73"/>
  </r>
  <r>
    <s v="ORD2025004776"/>
    <x v="392"/>
    <s v="Customer 4594"/>
    <s v="CUST6379"/>
    <x v="0"/>
    <x v="6"/>
    <x v="0"/>
    <x v="3"/>
    <x v="6"/>
    <s v="Face Cream Model-213"/>
    <s v="PROD4326"/>
    <n v="10"/>
    <n v="615.54"/>
    <n v="6155.4"/>
    <n v="0.2"/>
    <n v="1231.08"/>
    <n v="4924.32"/>
    <x v="2"/>
    <x v="3"/>
    <n v="0.3"/>
    <n v="1477.3"/>
  </r>
  <r>
    <s v="ORD2025004777"/>
    <x v="55"/>
    <s v="Customer 4907"/>
    <s v="CUST9850"/>
    <x v="4"/>
    <x v="9"/>
    <x v="1"/>
    <x v="3"/>
    <x v="10"/>
    <s v="Perfume Model-673"/>
    <s v="PROD8722"/>
    <n v="2"/>
    <n v="686.38"/>
    <n v="1372.76"/>
    <n v="0.05"/>
    <n v="68.64"/>
    <n v="1304.1199999999999"/>
    <x v="2"/>
    <x v="3"/>
    <n v="0.15"/>
    <n v="195.62"/>
  </r>
  <r>
    <s v="ORD2025004778"/>
    <x v="293"/>
    <s v="Customer 77"/>
    <s v="CUST1748"/>
    <x v="1"/>
    <x v="4"/>
    <x v="1"/>
    <x v="3"/>
    <x v="9"/>
    <s v="Lipstick Model-521"/>
    <s v="PROD3142"/>
    <n v="10"/>
    <n v="685.37"/>
    <n v="6853.7"/>
    <n v="0.2"/>
    <n v="1370.74"/>
    <n v="5482.96"/>
    <x v="1"/>
    <x v="2"/>
    <n v="0.3"/>
    <n v="1644.89"/>
  </r>
  <r>
    <s v="ORD2025004779"/>
    <x v="30"/>
    <s v="Customer 2779"/>
    <s v="CUST2528"/>
    <x v="1"/>
    <x v="1"/>
    <x v="1"/>
    <x v="1"/>
    <x v="7"/>
    <s v="Jacket Model-835"/>
    <s v="PROD4249"/>
    <n v="7"/>
    <n v="786.79"/>
    <n v="5507.53"/>
    <n v="0.05"/>
    <n v="275.38"/>
    <n v="5232.1499999999996"/>
    <x v="3"/>
    <x v="3"/>
    <n v="0.3"/>
    <n v="1569.64"/>
  </r>
  <r>
    <s v="ORD2025004780"/>
    <x v="13"/>
    <s v="Customer 2333"/>
    <s v="CUST4195"/>
    <x v="4"/>
    <x v="11"/>
    <x v="0"/>
    <x v="2"/>
    <x v="11"/>
    <s v="Mobile Model-928"/>
    <s v="PROD4933"/>
    <n v="4"/>
    <n v="470.93"/>
    <n v="1883.72"/>
    <n v="0"/>
    <n v="0"/>
    <n v="1883.72"/>
    <x v="2"/>
    <x v="0"/>
    <n v="0.3"/>
    <n v="565.12"/>
  </r>
  <r>
    <s v="ORD2025004781"/>
    <x v="148"/>
    <s v="Customer 1647"/>
    <s v="CUST4969"/>
    <x v="1"/>
    <x v="10"/>
    <x v="0"/>
    <x v="3"/>
    <x v="9"/>
    <s v="Lipstick Model-917"/>
    <s v="PROD7194"/>
    <n v="9"/>
    <n v="519.84"/>
    <n v="4678.5600000000004"/>
    <n v="0.1"/>
    <n v="467.86"/>
    <n v="4210.7"/>
    <x v="1"/>
    <x v="1"/>
    <n v="0.3"/>
    <n v="1263.21"/>
  </r>
  <r>
    <s v="ORD2025004782"/>
    <x v="283"/>
    <s v="Customer 1560"/>
    <s v="CUST7018"/>
    <x v="0"/>
    <x v="13"/>
    <x v="0"/>
    <x v="0"/>
    <x v="0"/>
    <s v="Curtain Model-134"/>
    <s v="PROD4209"/>
    <n v="6"/>
    <n v="218.46"/>
    <n v="1310.76"/>
    <n v="0"/>
    <n v="0"/>
    <n v="1310.76"/>
    <x v="1"/>
    <x v="2"/>
    <n v="0.3"/>
    <n v="393.23"/>
  </r>
  <r>
    <s v="ORD2025004783"/>
    <x v="169"/>
    <s v="Customer 2399"/>
    <s v="CUST6933"/>
    <x v="0"/>
    <x v="13"/>
    <x v="0"/>
    <x v="0"/>
    <x v="0"/>
    <s v="Curtain Model-937"/>
    <s v="PROD3085"/>
    <n v="2"/>
    <n v="771.2"/>
    <n v="1542.4"/>
    <n v="0.05"/>
    <n v="77.12"/>
    <n v="1465.28"/>
    <x v="1"/>
    <x v="1"/>
    <n v="0.3"/>
    <n v="439.58"/>
  </r>
  <r>
    <s v="ORD2025004784"/>
    <x v="274"/>
    <s v="Customer 4779"/>
    <s v="CUST3805"/>
    <x v="1"/>
    <x v="10"/>
    <x v="0"/>
    <x v="3"/>
    <x v="9"/>
    <s v="Lipstick Model-698"/>
    <s v="PROD1641"/>
    <n v="9"/>
    <n v="923.2"/>
    <n v="8308.7999999999993"/>
    <n v="0.2"/>
    <n v="1661.76"/>
    <n v="6647.04"/>
    <x v="3"/>
    <x v="0"/>
    <n v="0.25"/>
    <n v="1661.76"/>
  </r>
  <r>
    <s v="ORD2025004785"/>
    <x v="294"/>
    <s v="Customer 901"/>
    <s v="CUST7594"/>
    <x v="3"/>
    <x v="3"/>
    <x v="0"/>
    <x v="3"/>
    <x v="6"/>
    <s v="Face Cream Model-935"/>
    <s v="PROD9663"/>
    <n v="5"/>
    <n v="638.6"/>
    <n v="3193"/>
    <n v="0"/>
    <n v="0"/>
    <n v="3193"/>
    <x v="1"/>
    <x v="2"/>
    <n v="0.25"/>
    <n v="798.25"/>
  </r>
  <r>
    <s v="ORD2025004786"/>
    <x v="158"/>
    <s v="Customer 4806"/>
    <s v="CUST7297"/>
    <x v="0"/>
    <x v="0"/>
    <x v="0"/>
    <x v="3"/>
    <x v="9"/>
    <s v="Lipstick Model-769"/>
    <s v="PROD4294"/>
    <n v="6"/>
    <n v="840.01"/>
    <n v="5040.0600000000004"/>
    <n v="0"/>
    <n v="0"/>
    <n v="5040.0600000000004"/>
    <x v="1"/>
    <x v="1"/>
    <n v="0.3"/>
    <n v="1512.02"/>
  </r>
  <r>
    <s v="ORD2025004787"/>
    <x v="264"/>
    <s v="Customer 4563"/>
    <s v="CUST5183"/>
    <x v="1"/>
    <x v="1"/>
    <x v="0"/>
    <x v="0"/>
    <x v="2"/>
    <s v="Lamp Model-889"/>
    <s v="PROD9693"/>
    <n v="7"/>
    <n v="962.72"/>
    <n v="6739.04"/>
    <n v="0.05"/>
    <n v="336.95"/>
    <n v="6402.09"/>
    <x v="0"/>
    <x v="2"/>
    <n v="0.3"/>
    <n v="1920.63"/>
  </r>
  <r>
    <s v="ORD2025004788"/>
    <x v="297"/>
    <s v="Customer 538"/>
    <s v="CUST1422"/>
    <x v="0"/>
    <x v="0"/>
    <x v="0"/>
    <x v="3"/>
    <x v="6"/>
    <s v="Face Cream Model-912"/>
    <s v="PROD7749"/>
    <n v="2"/>
    <n v="925.84"/>
    <n v="1851.68"/>
    <n v="0.2"/>
    <n v="370.34"/>
    <n v="1481.34"/>
    <x v="3"/>
    <x v="3"/>
    <n v="0.25"/>
    <n v="370.33"/>
  </r>
  <r>
    <s v="ORD2025004789"/>
    <x v="351"/>
    <s v="Customer 624"/>
    <s v="CUST8074"/>
    <x v="0"/>
    <x v="13"/>
    <x v="0"/>
    <x v="1"/>
    <x v="7"/>
    <s v="Jacket Model-493"/>
    <s v="PROD4210"/>
    <n v="4"/>
    <n v="727.06"/>
    <n v="2908.24"/>
    <n v="0.05"/>
    <n v="145.41"/>
    <n v="2762.83"/>
    <x v="2"/>
    <x v="2"/>
    <n v="0.25"/>
    <n v="690.71"/>
  </r>
  <r>
    <s v="ORD2025004790"/>
    <x v="313"/>
    <s v="Customer 1997"/>
    <s v="CUST3648"/>
    <x v="3"/>
    <x v="5"/>
    <x v="1"/>
    <x v="1"/>
    <x v="5"/>
    <s v="Shirt Model-542"/>
    <s v="PROD9650"/>
    <n v="6"/>
    <n v="405.5"/>
    <n v="2433"/>
    <n v="0.05"/>
    <n v="121.65"/>
    <n v="2311.35"/>
    <x v="2"/>
    <x v="2"/>
    <n v="0.15"/>
    <n v="346.7"/>
  </r>
  <r>
    <s v="ORD2025004791"/>
    <x v="130"/>
    <s v="Customer 441"/>
    <s v="CUST5146"/>
    <x v="3"/>
    <x v="5"/>
    <x v="1"/>
    <x v="3"/>
    <x v="10"/>
    <s v="Perfume Model-104"/>
    <s v="PROD3489"/>
    <n v="7"/>
    <n v="319.44"/>
    <n v="2236.08"/>
    <n v="0.2"/>
    <n v="447.22"/>
    <n v="1788.86"/>
    <x v="0"/>
    <x v="1"/>
    <n v="0.15"/>
    <n v="268.33"/>
  </r>
  <r>
    <s v="ORD2025004792"/>
    <x v="109"/>
    <s v="Customer 2944"/>
    <s v="CUST7025"/>
    <x v="2"/>
    <x v="12"/>
    <x v="0"/>
    <x v="2"/>
    <x v="11"/>
    <s v="Mobile Model-704"/>
    <s v="PROD9613"/>
    <n v="9"/>
    <n v="221.48"/>
    <n v="1993.32"/>
    <n v="0.1"/>
    <n v="199.33"/>
    <n v="1793.99"/>
    <x v="2"/>
    <x v="0"/>
    <n v="0.15"/>
    <n v="269.10000000000002"/>
  </r>
  <r>
    <s v="ORD2025004793"/>
    <x v="157"/>
    <s v="Customer 3869"/>
    <s v="CUST9674"/>
    <x v="1"/>
    <x v="10"/>
    <x v="0"/>
    <x v="1"/>
    <x v="7"/>
    <s v="Jacket Model-803"/>
    <s v="PROD3742"/>
    <n v="6"/>
    <n v="886.71"/>
    <n v="5320.26"/>
    <n v="0"/>
    <n v="0"/>
    <n v="5320.26"/>
    <x v="3"/>
    <x v="3"/>
    <n v="0.15"/>
    <n v="798.04"/>
  </r>
  <r>
    <s v="ORD2025004794"/>
    <x v="409"/>
    <s v="Customer 2087"/>
    <s v="CUST1306"/>
    <x v="3"/>
    <x v="8"/>
    <x v="0"/>
    <x v="0"/>
    <x v="2"/>
    <s v="Lamp Model-702"/>
    <s v="PROD5914"/>
    <n v="3"/>
    <n v="438.98"/>
    <n v="1316.94"/>
    <n v="0.1"/>
    <n v="131.69"/>
    <n v="1185.25"/>
    <x v="0"/>
    <x v="3"/>
    <n v="0.3"/>
    <n v="355.57"/>
  </r>
  <r>
    <s v="ORD2025004795"/>
    <x v="190"/>
    <s v="Customer 1919"/>
    <s v="CUST2541"/>
    <x v="4"/>
    <x v="9"/>
    <x v="0"/>
    <x v="0"/>
    <x v="0"/>
    <s v="Curtain Model-660"/>
    <s v="PROD7386"/>
    <n v="3"/>
    <n v="154.25"/>
    <n v="462.75"/>
    <n v="0.2"/>
    <n v="92.55"/>
    <n v="370.2"/>
    <x v="1"/>
    <x v="1"/>
    <n v="0.15"/>
    <n v="55.53"/>
  </r>
  <r>
    <s v="ORD2025004796"/>
    <x v="265"/>
    <s v="Customer 1202"/>
    <s v="CUST7258"/>
    <x v="1"/>
    <x v="4"/>
    <x v="1"/>
    <x v="1"/>
    <x v="1"/>
    <s v="Jeans Model-395"/>
    <s v="PROD2675"/>
    <n v="5"/>
    <n v="507.43"/>
    <n v="2537.15"/>
    <n v="0"/>
    <n v="0"/>
    <n v="2537.15"/>
    <x v="0"/>
    <x v="0"/>
    <n v="0.25"/>
    <n v="634.29"/>
  </r>
  <r>
    <s v="ORD2025004797"/>
    <x v="347"/>
    <s v="Customer 2305"/>
    <s v="CUST4226"/>
    <x v="1"/>
    <x v="1"/>
    <x v="0"/>
    <x v="2"/>
    <x v="11"/>
    <s v="Mobile Model-687"/>
    <s v="PROD8935"/>
    <n v="2"/>
    <n v="398.6"/>
    <n v="797.2"/>
    <n v="0.2"/>
    <n v="159.44"/>
    <n v="637.76"/>
    <x v="3"/>
    <x v="3"/>
    <n v="0.15"/>
    <n v="95.66"/>
  </r>
  <r>
    <s v="ORD2025004798"/>
    <x v="149"/>
    <s v="Customer 3671"/>
    <s v="CUST9041"/>
    <x v="3"/>
    <x v="5"/>
    <x v="1"/>
    <x v="0"/>
    <x v="3"/>
    <s v="Sofa Model-265"/>
    <s v="PROD5460"/>
    <n v="3"/>
    <n v="242.03"/>
    <n v="726.09"/>
    <n v="0.2"/>
    <n v="145.22"/>
    <n v="580.87"/>
    <x v="2"/>
    <x v="3"/>
    <n v="0.25"/>
    <n v="145.22"/>
  </r>
  <r>
    <s v="ORD2025004799"/>
    <x v="107"/>
    <s v="Customer 4133"/>
    <s v="CUST3215"/>
    <x v="0"/>
    <x v="0"/>
    <x v="1"/>
    <x v="0"/>
    <x v="0"/>
    <s v="Curtain Model-257"/>
    <s v="PROD9160"/>
    <n v="1"/>
    <n v="247.29"/>
    <n v="247.29"/>
    <n v="0.2"/>
    <n v="49.46"/>
    <n v="197.83"/>
    <x v="2"/>
    <x v="2"/>
    <n v="0.25"/>
    <n v="49.46"/>
  </r>
  <r>
    <s v="ORD2025004800"/>
    <x v="259"/>
    <s v="Customer 3472"/>
    <s v="CUST4458"/>
    <x v="0"/>
    <x v="0"/>
    <x v="1"/>
    <x v="0"/>
    <x v="2"/>
    <s v="Lamp Model-272"/>
    <s v="PROD1862"/>
    <n v="6"/>
    <n v="239.17"/>
    <n v="1435.02"/>
    <n v="0.2"/>
    <n v="287"/>
    <n v="1148.02"/>
    <x v="3"/>
    <x v="1"/>
    <n v="0.3"/>
    <n v="344.41"/>
  </r>
  <r>
    <s v="ORD2025004801"/>
    <x v="142"/>
    <s v="Customer 1654"/>
    <s v="CUST4391"/>
    <x v="3"/>
    <x v="8"/>
    <x v="1"/>
    <x v="3"/>
    <x v="6"/>
    <s v="Face Cream Model-348"/>
    <s v="PROD2150"/>
    <n v="5"/>
    <n v="710.51"/>
    <n v="3552.55"/>
    <n v="0"/>
    <n v="0"/>
    <n v="3552.55"/>
    <x v="3"/>
    <x v="0"/>
    <n v="0.3"/>
    <n v="1065.77"/>
  </r>
  <r>
    <s v="ORD2025004802"/>
    <x v="196"/>
    <s v="Customer 4099"/>
    <s v="CUST5627"/>
    <x v="2"/>
    <x v="12"/>
    <x v="0"/>
    <x v="0"/>
    <x v="0"/>
    <s v="Curtain Model-164"/>
    <s v="PROD7975"/>
    <n v="4"/>
    <n v="470.46"/>
    <n v="1881.84"/>
    <n v="0"/>
    <n v="0"/>
    <n v="1881.84"/>
    <x v="1"/>
    <x v="0"/>
    <n v="0.3"/>
    <n v="564.54999999999995"/>
  </r>
  <r>
    <s v="ORD2025004803"/>
    <x v="303"/>
    <s v="Customer 4829"/>
    <s v="CUST2380"/>
    <x v="4"/>
    <x v="11"/>
    <x v="1"/>
    <x v="3"/>
    <x v="9"/>
    <s v="Lipstick Model-173"/>
    <s v="PROD1454"/>
    <n v="3"/>
    <n v="506.44"/>
    <n v="1519.32"/>
    <n v="0.2"/>
    <n v="303.86"/>
    <n v="1215.46"/>
    <x v="2"/>
    <x v="0"/>
    <n v="0.3"/>
    <n v="364.64"/>
  </r>
  <r>
    <s v="ORD2025004804"/>
    <x v="235"/>
    <s v="Customer 831"/>
    <s v="CUST7040"/>
    <x v="2"/>
    <x v="12"/>
    <x v="1"/>
    <x v="3"/>
    <x v="6"/>
    <s v="Face Cream Model-300"/>
    <s v="PROD6509"/>
    <n v="7"/>
    <n v="960.07"/>
    <n v="6720.49"/>
    <n v="0.2"/>
    <n v="1344.1"/>
    <n v="5376.39"/>
    <x v="1"/>
    <x v="3"/>
    <n v="0.15"/>
    <n v="806.46"/>
  </r>
  <r>
    <s v="ORD2025004805"/>
    <x v="169"/>
    <s v="Customer 962"/>
    <s v="CUST6577"/>
    <x v="0"/>
    <x v="6"/>
    <x v="0"/>
    <x v="3"/>
    <x v="10"/>
    <s v="Perfume Model-693"/>
    <s v="PROD2123"/>
    <n v="10"/>
    <n v="420.31"/>
    <n v="4203.1000000000004"/>
    <n v="0"/>
    <n v="0"/>
    <n v="4203.1000000000004"/>
    <x v="0"/>
    <x v="0"/>
    <n v="0.3"/>
    <n v="1260.93"/>
  </r>
  <r>
    <s v="ORD2025004806"/>
    <x v="113"/>
    <s v="Customer 2530"/>
    <s v="CUST3939"/>
    <x v="0"/>
    <x v="6"/>
    <x v="1"/>
    <x v="2"/>
    <x v="11"/>
    <s v="Mobile Model-586"/>
    <s v="PROD1703"/>
    <n v="10"/>
    <n v="631.13"/>
    <n v="6311.3"/>
    <n v="0.1"/>
    <n v="631.13"/>
    <n v="5680.17"/>
    <x v="3"/>
    <x v="0"/>
    <n v="0.25"/>
    <n v="1420.04"/>
  </r>
  <r>
    <s v="ORD2025004807"/>
    <x v="400"/>
    <s v="Customer 4492"/>
    <s v="CUST9110"/>
    <x v="2"/>
    <x v="2"/>
    <x v="1"/>
    <x v="3"/>
    <x v="9"/>
    <s v="Lipstick Model-416"/>
    <s v="PROD1614"/>
    <n v="6"/>
    <n v="473.14"/>
    <n v="2838.84"/>
    <n v="0.05"/>
    <n v="141.94"/>
    <n v="2696.9"/>
    <x v="2"/>
    <x v="1"/>
    <n v="0.15"/>
    <n v="404.54"/>
  </r>
  <r>
    <s v="ORD2025004808"/>
    <x v="209"/>
    <s v="Customer 1094"/>
    <s v="CUST2526"/>
    <x v="2"/>
    <x v="12"/>
    <x v="1"/>
    <x v="3"/>
    <x v="6"/>
    <s v="Face Cream Model-362"/>
    <s v="PROD3487"/>
    <n v="6"/>
    <n v="923.72"/>
    <n v="5542.32"/>
    <n v="0.05"/>
    <n v="277.12"/>
    <n v="5265.2"/>
    <x v="3"/>
    <x v="1"/>
    <n v="0.25"/>
    <n v="1316.3"/>
  </r>
  <r>
    <s v="ORD2025004809"/>
    <x v="440"/>
    <s v="Customer 3004"/>
    <s v="CUST8371"/>
    <x v="0"/>
    <x v="0"/>
    <x v="0"/>
    <x v="3"/>
    <x v="10"/>
    <s v="Perfume Model-953"/>
    <s v="PROD4928"/>
    <n v="2"/>
    <n v="249.62"/>
    <n v="499.24"/>
    <n v="0"/>
    <n v="0"/>
    <n v="499.24"/>
    <x v="0"/>
    <x v="3"/>
    <n v="0.3"/>
    <n v="149.77000000000001"/>
  </r>
  <r>
    <s v="ORD2025004810"/>
    <x v="199"/>
    <s v="Customer 3744"/>
    <s v="CUST1966"/>
    <x v="4"/>
    <x v="9"/>
    <x v="0"/>
    <x v="1"/>
    <x v="1"/>
    <s v="Jeans Model-587"/>
    <s v="PROD1361"/>
    <n v="8"/>
    <n v="697.02"/>
    <n v="5576.16"/>
    <n v="0"/>
    <n v="0"/>
    <n v="5576.16"/>
    <x v="2"/>
    <x v="1"/>
    <n v="0.15"/>
    <n v="836.42"/>
  </r>
  <r>
    <s v="ORD2025004811"/>
    <x v="382"/>
    <s v="Customer 233"/>
    <s v="CUST5502"/>
    <x v="0"/>
    <x v="6"/>
    <x v="1"/>
    <x v="2"/>
    <x v="8"/>
    <s v="Tablet Model-865"/>
    <s v="PROD3613"/>
    <n v="5"/>
    <n v="264.08"/>
    <n v="1320.4"/>
    <n v="0.1"/>
    <n v="132.04"/>
    <n v="1188.3599999999999"/>
    <x v="1"/>
    <x v="0"/>
    <n v="0.15"/>
    <n v="178.25"/>
  </r>
  <r>
    <s v="ORD2025004812"/>
    <x v="446"/>
    <s v="Customer 150"/>
    <s v="CUST2213"/>
    <x v="2"/>
    <x v="2"/>
    <x v="1"/>
    <x v="3"/>
    <x v="6"/>
    <s v="Face Cream Model-440"/>
    <s v="PROD6950"/>
    <n v="1"/>
    <n v="526.33000000000004"/>
    <n v="526.33000000000004"/>
    <n v="0.2"/>
    <n v="105.27"/>
    <n v="421.06"/>
    <x v="3"/>
    <x v="1"/>
    <n v="0.25"/>
    <n v="105.27"/>
  </r>
  <r>
    <s v="ORD2025004813"/>
    <x v="354"/>
    <s v="Customer 156"/>
    <s v="CUST6148"/>
    <x v="4"/>
    <x v="9"/>
    <x v="0"/>
    <x v="1"/>
    <x v="1"/>
    <s v="Jeans Model-396"/>
    <s v="PROD5866"/>
    <n v="4"/>
    <n v="632.52"/>
    <n v="2530.08"/>
    <n v="0.05"/>
    <n v="126.5"/>
    <n v="2403.58"/>
    <x v="2"/>
    <x v="2"/>
    <n v="0.25"/>
    <n v="600.89"/>
  </r>
  <r>
    <s v="ORD2025004814"/>
    <x v="421"/>
    <s v="Customer 1959"/>
    <s v="CUST8159"/>
    <x v="1"/>
    <x v="1"/>
    <x v="1"/>
    <x v="1"/>
    <x v="1"/>
    <s v="Jeans Model-549"/>
    <s v="PROD5778"/>
    <n v="10"/>
    <n v="958.26"/>
    <n v="9582.6"/>
    <n v="0"/>
    <n v="0"/>
    <n v="9582.6"/>
    <x v="1"/>
    <x v="0"/>
    <n v="0.25"/>
    <n v="2395.65"/>
  </r>
  <r>
    <s v="ORD2025004815"/>
    <x v="333"/>
    <s v="Customer 1356"/>
    <s v="CUST4011"/>
    <x v="4"/>
    <x v="11"/>
    <x v="1"/>
    <x v="0"/>
    <x v="2"/>
    <s v="Lamp Model-548"/>
    <s v="PROD4451"/>
    <n v="5"/>
    <n v="540.62"/>
    <n v="2703.1"/>
    <n v="0.05"/>
    <n v="135.16"/>
    <n v="2567.94"/>
    <x v="2"/>
    <x v="0"/>
    <n v="0.25"/>
    <n v="641.99"/>
  </r>
  <r>
    <s v="ORD2025004816"/>
    <x v="67"/>
    <s v="Customer 2133"/>
    <s v="CUST3583"/>
    <x v="2"/>
    <x v="14"/>
    <x v="0"/>
    <x v="1"/>
    <x v="7"/>
    <s v="Jacket Model-685"/>
    <s v="PROD8810"/>
    <n v="2"/>
    <n v="314.75"/>
    <n v="629.5"/>
    <n v="0.2"/>
    <n v="125.9"/>
    <n v="503.6"/>
    <x v="2"/>
    <x v="3"/>
    <n v="0.25"/>
    <n v="125.9"/>
  </r>
  <r>
    <s v="ORD2025004817"/>
    <x v="137"/>
    <s v="Customer 1590"/>
    <s v="CUST1268"/>
    <x v="2"/>
    <x v="2"/>
    <x v="0"/>
    <x v="0"/>
    <x v="2"/>
    <s v="Lamp Model-804"/>
    <s v="PROD9290"/>
    <n v="2"/>
    <n v="117.34"/>
    <n v="234.68"/>
    <n v="0.1"/>
    <n v="23.47"/>
    <n v="211.21"/>
    <x v="2"/>
    <x v="0"/>
    <n v="0.3"/>
    <n v="63.36"/>
  </r>
  <r>
    <s v="ORD2025004818"/>
    <x v="311"/>
    <s v="Customer 183"/>
    <s v="CUST8349"/>
    <x v="0"/>
    <x v="13"/>
    <x v="1"/>
    <x v="0"/>
    <x v="3"/>
    <s v="Sofa Model-315"/>
    <s v="PROD3286"/>
    <n v="5"/>
    <n v="647.41999999999996"/>
    <n v="3237.1"/>
    <n v="0.1"/>
    <n v="323.70999999999998"/>
    <n v="2913.39"/>
    <x v="3"/>
    <x v="2"/>
    <n v="0.3"/>
    <n v="874.02"/>
  </r>
  <r>
    <s v="ORD2025004819"/>
    <x v="181"/>
    <s v="Customer 1523"/>
    <s v="CUST2700"/>
    <x v="4"/>
    <x v="9"/>
    <x v="0"/>
    <x v="1"/>
    <x v="5"/>
    <s v="Shirt Model-572"/>
    <s v="PROD3014"/>
    <n v="4"/>
    <n v="110.32"/>
    <n v="441.28"/>
    <n v="0"/>
    <n v="0"/>
    <n v="441.28"/>
    <x v="1"/>
    <x v="1"/>
    <n v="0.3"/>
    <n v="132.38"/>
  </r>
  <r>
    <s v="ORD2025004820"/>
    <x v="115"/>
    <s v="Customer 1798"/>
    <s v="CUST3889"/>
    <x v="4"/>
    <x v="11"/>
    <x v="0"/>
    <x v="3"/>
    <x v="6"/>
    <s v="Face Cream Model-308"/>
    <s v="PROD8867"/>
    <n v="4"/>
    <n v="897.6"/>
    <n v="3590.4"/>
    <n v="0.05"/>
    <n v="179.52"/>
    <n v="3410.88"/>
    <x v="1"/>
    <x v="1"/>
    <n v="0.3"/>
    <n v="1023.26"/>
  </r>
  <r>
    <s v="ORD2025004821"/>
    <x v="110"/>
    <s v="Customer 244"/>
    <s v="CUST3892"/>
    <x v="1"/>
    <x v="1"/>
    <x v="1"/>
    <x v="0"/>
    <x v="2"/>
    <s v="Lamp Model-769"/>
    <s v="PROD2543"/>
    <n v="4"/>
    <n v="766.23"/>
    <n v="3064.92"/>
    <n v="0.2"/>
    <n v="612.98"/>
    <n v="2451.94"/>
    <x v="2"/>
    <x v="1"/>
    <n v="0.15"/>
    <n v="367.79"/>
  </r>
  <r>
    <s v="ORD2025004822"/>
    <x v="107"/>
    <s v="Customer 4287"/>
    <s v="CUST6045"/>
    <x v="2"/>
    <x v="12"/>
    <x v="0"/>
    <x v="2"/>
    <x v="4"/>
    <s v="Laptop Model-994"/>
    <s v="PROD6996"/>
    <n v="5"/>
    <n v="697.02"/>
    <n v="3485.1"/>
    <n v="0"/>
    <n v="0"/>
    <n v="3485.1"/>
    <x v="2"/>
    <x v="2"/>
    <n v="0.3"/>
    <n v="1045.53"/>
  </r>
  <r>
    <s v="ORD2025004823"/>
    <x v="119"/>
    <s v="Customer 1423"/>
    <s v="CUST7119"/>
    <x v="2"/>
    <x v="12"/>
    <x v="0"/>
    <x v="3"/>
    <x v="9"/>
    <s v="Lipstick Model-921"/>
    <s v="PROD8869"/>
    <n v="9"/>
    <n v="202"/>
    <n v="1818"/>
    <n v="0.2"/>
    <n v="363.6"/>
    <n v="1454.4"/>
    <x v="3"/>
    <x v="1"/>
    <n v="0.15"/>
    <n v="218.16"/>
  </r>
  <r>
    <s v="ORD2025004824"/>
    <x v="281"/>
    <s v="Customer 1722"/>
    <s v="CUST9488"/>
    <x v="2"/>
    <x v="12"/>
    <x v="0"/>
    <x v="2"/>
    <x v="4"/>
    <s v="Laptop Model-288"/>
    <s v="PROD2060"/>
    <n v="10"/>
    <n v="753.66"/>
    <n v="7536.6"/>
    <n v="0.05"/>
    <n v="376.83"/>
    <n v="7159.77"/>
    <x v="1"/>
    <x v="3"/>
    <n v="0.3"/>
    <n v="2147.9299999999998"/>
  </r>
  <r>
    <s v="ORD2025004825"/>
    <x v="199"/>
    <s v="Customer 2260"/>
    <s v="CUST4882"/>
    <x v="1"/>
    <x v="1"/>
    <x v="1"/>
    <x v="2"/>
    <x v="8"/>
    <s v="Tablet Model-798"/>
    <s v="PROD7670"/>
    <n v="9"/>
    <n v="176.38"/>
    <n v="1587.42"/>
    <n v="0"/>
    <n v="0"/>
    <n v="1587.42"/>
    <x v="0"/>
    <x v="3"/>
    <n v="0.3"/>
    <n v="476.23"/>
  </r>
  <r>
    <s v="ORD2025004826"/>
    <x v="129"/>
    <s v="Customer 4787"/>
    <s v="CUST8522"/>
    <x v="3"/>
    <x v="3"/>
    <x v="0"/>
    <x v="3"/>
    <x v="6"/>
    <s v="Face Cream Model-753"/>
    <s v="PROD3633"/>
    <n v="7"/>
    <n v="750.42"/>
    <n v="5252.94"/>
    <n v="0"/>
    <n v="0"/>
    <n v="5252.94"/>
    <x v="2"/>
    <x v="0"/>
    <n v="0.15"/>
    <n v="787.94"/>
  </r>
  <r>
    <s v="ORD2025004827"/>
    <x v="251"/>
    <s v="Customer 4222"/>
    <s v="CUST1303"/>
    <x v="4"/>
    <x v="9"/>
    <x v="0"/>
    <x v="0"/>
    <x v="0"/>
    <s v="Curtain Model-630"/>
    <s v="PROD7324"/>
    <n v="6"/>
    <n v="518.24"/>
    <n v="3109.44"/>
    <n v="0"/>
    <n v="0"/>
    <n v="3109.44"/>
    <x v="1"/>
    <x v="3"/>
    <n v="0.3"/>
    <n v="932.83"/>
  </r>
  <r>
    <s v="ORD2025004828"/>
    <x v="265"/>
    <s v="Customer 4921"/>
    <s v="CUST3982"/>
    <x v="2"/>
    <x v="12"/>
    <x v="0"/>
    <x v="3"/>
    <x v="6"/>
    <s v="Face Cream Model-784"/>
    <s v="PROD5591"/>
    <n v="10"/>
    <n v="525.41"/>
    <n v="5254.1"/>
    <n v="0.2"/>
    <n v="1050.82"/>
    <n v="4203.28"/>
    <x v="3"/>
    <x v="0"/>
    <n v="0.25"/>
    <n v="1050.82"/>
  </r>
  <r>
    <s v="ORD2025004829"/>
    <x v="209"/>
    <s v="Customer 3522"/>
    <s v="CUST7591"/>
    <x v="0"/>
    <x v="6"/>
    <x v="1"/>
    <x v="2"/>
    <x v="8"/>
    <s v="Tablet Model-603"/>
    <s v="PROD6553"/>
    <n v="7"/>
    <n v="895.05"/>
    <n v="6265.35"/>
    <n v="0.05"/>
    <n v="313.27"/>
    <n v="5952.08"/>
    <x v="3"/>
    <x v="3"/>
    <n v="0.15"/>
    <n v="892.81"/>
  </r>
  <r>
    <s v="ORD2025004830"/>
    <x v="4"/>
    <s v="Customer 720"/>
    <s v="CUST1580"/>
    <x v="1"/>
    <x v="4"/>
    <x v="0"/>
    <x v="2"/>
    <x v="11"/>
    <s v="Mobile Model-742"/>
    <s v="PROD9948"/>
    <n v="9"/>
    <n v="892.73"/>
    <n v="8034.57"/>
    <n v="0.05"/>
    <n v="401.73"/>
    <n v="7632.84"/>
    <x v="3"/>
    <x v="1"/>
    <n v="0.25"/>
    <n v="1908.21"/>
  </r>
  <r>
    <s v="ORD2025004831"/>
    <x v="321"/>
    <s v="Customer 2304"/>
    <s v="CUST3807"/>
    <x v="2"/>
    <x v="12"/>
    <x v="1"/>
    <x v="1"/>
    <x v="7"/>
    <s v="Jacket Model-620"/>
    <s v="PROD5515"/>
    <n v="8"/>
    <n v="743.12"/>
    <n v="5944.96"/>
    <n v="0.05"/>
    <n v="297.25"/>
    <n v="5647.71"/>
    <x v="1"/>
    <x v="0"/>
    <n v="0.3"/>
    <n v="1694.31"/>
  </r>
  <r>
    <s v="ORD2025004832"/>
    <x v="27"/>
    <s v="Customer 287"/>
    <s v="CUST5098"/>
    <x v="3"/>
    <x v="3"/>
    <x v="1"/>
    <x v="1"/>
    <x v="1"/>
    <s v="Jeans Model-632"/>
    <s v="PROD1777"/>
    <n v="5"/>
    <n v="413.13"/>
    <n v="2065.65"/>
    <n v="0.1"/>
    <n v="206.57"/>
    <n v="1859.08"/>
    <x v="1"/>
    <x v="2"/>
    <n v="0.15"/>
    <n v="278.86"/>
  </r>
  <r>
    <s v="ORD2025004833"/>
    <x v="225"/>
    <s v="Customer 2433"/>
    <s v="CUST1803"/>
    <x v="0"/>
    <x v="6"/>
    <x v="1"/>
    <x v="0"/>
    <x v="2"/>
    <s v="Lamp Model-644"/>
    <s v="PROD9905"/>
    <n v="3"/>
    <n v="728.71"/>
    <n v="2186.13"/>
    <n v="0.05"/>
    <n v="109.31"/>
    <n v="2076.8200000000002"/>
    <x v="1"/>
    <x v="1"/>
    <n v="0.25"/>
    <n v="519.21"/>
  </r>
  <r>
    <s v="ORD2025004834"/>
    <x v="435"/>
    <s v="Customer 3229"/>
    <s v="CUST1199"/>
    <x v="3"/>
    <x v="3"/>
    <x v="0"/>
    <x v="3"/>
    <x v="9"/>
    <s v="Lipstick Model-350"/>
    <s v="PROD6401"/>
    <n v="2"/>
    <n v="371.59"/>
    <n v="743.18"/>
    <n v="0"/>
    <n v="0"/>
    <n v="743.18"/>
    <x v="0"/>
    <x v="3"/>
    <n v="0.25"/>
    <n v="185.79"/>
  </r>
  <r>
    <s v="ORD2025004835"/>
    <x v="306"/>
    <s v="Customer 1630"/>
    <s v="CUST7636"/>
    <x v="0"/>
    <x v="0"/>
    <x v="1"/>
    <x v="1"/>
    <x v="1"/>
    <s v="Jeans Model-847"/>
    <s v="PROD6053"/>
    <n v="6"/>
    <n v="406.79"/>
    <n v="2440.7399999999998"/>
    <n v="0.2"/>
    <n v="488.15"/>
    <n v="1952.59"/>
    <x v="2"/>
    <x v="3"/>
    <n v="0.3"/>
    <n v="585.78"/>
  </r>
  <r>
    <s v="ORD2025004836"/>
    <x v="346"/>
    <s v="Customer 1515"/>
    <s v="CUST5090"/>
    <x v="4"/>
    <x v="7"/>
    <x v="1"/>
    <x v="2"/>
    <x v="11"/>
    <s v="Mobile Model-220"/>
    <s v="PROD6065"/>
    <n v="7"/>
    <n v="748.45"/>
    <n v="5239.1499999999996"/>
    <n v="0.2"/>
    <n v="1047.83"/>
    <n v="4191.32"/>
    <x v="0"/>
    <x v="0"/>
    <n v="0.3"/>
    <n v="1257.4000000000001"/>
  </r>
  <r>
    <s v="ORD2025004837"/>
    <x v="240"/>
    <s v="Customer 2110"/>
    <s v="CUST9971"/>
    <x v="3"/>
    <x v="3"/>
    <x v="1"/>
    <x v="3"/>
    <x v="6"/>
    <s v="Face Cream Model-946"/>
    <s v="PROD1833"/>
    <n v="5"/>
    <n v="358.12"/>
    <n v="1790.6"/>
    <n v="0.1"/>
    <n v="179.06"/>
    <n v="1611.54"/>
    <x v="3"/>
    <x v="3"/>
    <n v="0.25"/>
    <n v="402.88"/>
  </r>
  <r>
    <s v="ORD2025004838"/>
    <x v="264"/>
    <s v="Customer 1697"/>
    <s v="CUST6227"/>
    <x v="1"/>
    <x v="10"/>
    <x v="1"/>
    <x v="3"/>
    <x v="6"/>
    <s v="Face Cream Model-692"/>
    <s v="PROD9532"/>
    <n v="10"/>
    <n v="499.97"/>
    <n v="4999.7"/>
    <n v="0.1"/>
    <n v="499.97"/>
    <n v="4499.7299999999996"/>
    <x v="2"/>
    <x v="1"/>
    <n v="0.3"/>
    <n v="1349.92"/>
  </r>
  <r>
    <s v="ORD2025004839"/>
    <x v="297"/>
    <s v="Customer 1972"/>
    <s v="CUST2568"/>
    <x v="3"/>
    <x v="5"/>
    <x v="1"/>
    <x v="2"/>
    <x v="8"/>
    <s v="Tablet Model-174"/>
    <s v="PROD5311"/>
    <n v="7"/>
    <n v="705.32"/>
    <n v="4937.24"/>
    <n v="0.2"/>
    <n v="987.45"/>
    <n v="3949.79"/>
    <x v="0"/>
    <x v="1"/>
    <n v="0.3"/>
    <n v="1184.94"/>
  </r>
  <r>
    <s v="ORD2025004840"/>
    <x v="86"/>
    <s v="Customer 3952"/>
    <s v="CUST5014"/>
    <x v="0"/>
    <x v="0"/>
    <x v="1"/>
    <x v="1"/>
    <x v="5"/>
    <s v="Shirt Model-189"/>
    <s v="PROD1253"/>
    <n v="6"/>
    <n v="673.38"/>
    <n v="4040.28"/>
    <n v="0.05"/>
    <n v="202.01"/>
    <n v="3838.27"/>
    <x v="3"/>
    <x v="1"/>
    <n v="0.3"/>
    <n v="1151.48"/>
  </r>
  <r>
    <s v="ORD2025004841"/>
    <x v="237"/>
    <s v="Customer 3146"/>
    <s v="CUST2406"/>
    <x v="0"/>
    <x v="13"/>
    <x v="1"/>
    <x v="0"/>
    <x v="3"/>
    <s v="Sofa Model-618"/>
    <s v="PROD8689"/>
    <n v="8"/>
    <n v="810.19"/>
    <n v="6481.52"/>
    <n v="0.05"/>
    <n v="324.08"/>
    <n v="6157.44"/>
    <x v="0"/>
    <x v="1"/>
    <n v="0.3"/>
    <n v="1847.23"/>
  </r>
  <r>
    <s v="ORD2025004842"/>
    <x v="115"/>
    <s v="Customer 2261"/>
    <s v="CUST7362"/>
    <x v="2"/>
    <x v="12"/>
    <x v="0"/>
    <x v="0"/>
    <x v="0"/>
    <s v="Curtain Model-817"/>
    <s v="PROD6518"/>
    <n v="3"/>
    <n v="530.61"/>
    <n v="1591.83"/>
    <n v="0.1"/>
    <n v="159.18"/>
    <n v="1432.65"/>
    <x v="2"/>
    <x v="2"/>
    <n v="0.25"/>
    <n v="358.16"/>
  </r>
  <r>
    <s v="ORD2025004843"/>
    <x v="253"/>
    <s v="Customer 4228"/>
    <s v="CUST9594"/>
    <x v="3"/>
    <x v="5"/>
    <x v="0"/>
    <x v="0"/>
    <x v="3"/>
    <s v="Sofa Model-313"/>
    <s v="PROD7064"/>
    <n v="10"/>
    <n v="355.88"/>
    <n v="3558.8"/>
    <n v="0.1"/>
    <n v="355.88"/>
    <n v="3202.92"/>
    <x v="2"/>
    <x v="0"/>
    <n v="0.25"/>
    <n v="800.73"/>
  </r>
  <r>
    <s v="ORD2025004844"/>
    <x v="43"/>
    <s v="Customer 1202"/>
    <s v="CUST7272"/>
    <x v="0"/>
    <x v="6"/>
    <x v="0"/>
    <x v="0"/>
    <x v="3"/>
    <s v="Sofa Model-421"/>
    <s v="PROD8032"/>
    <n v="9"/>
    <n v="486.56"/>
    <n v="4379.04"/>
    <n v="0.05"/>
    <n v="218.95"/>
    <n v="4160.09"/>
    <x v="1"/>
    <x v="3"/>
    <n v="0.15"/>
    <n v="624.01"/>
  </r>
  <r>
    <s v="ORD2025004845"/>
    <x v="7"/>
    <s v="Customer 379"/>
    <s v="CUST6532"/>
    <x v="0"/>
    <x v="0"/>
    <x v="0"/>
    <x v="0"/>
    <x v="3"/>
    <s v="Sofa Model-614"/>
    <s v="PROD6107"/>
    <n v="9"/>
    <n v="503.11"/>
    <n v="4527.99"/>
    <n v="0"/>
    <n v="0"/>
    <n v="4527.99"/>
    <x v="3"/>
    <x v="0"/>
    <n v="0.25"/>
    <n v="1132"/>
  </r>
  <r>
    <s v="ORD2025004846"/>
    <x v="252"/>
    <s v="Customer 3310"/>
    <s v="CUST7171"/>
    <x v="2"/>
    <x v="2"/>
    <x v="0"/>
    <x v="2"/>
    <x v="4"/>
    <s v="Laptop Model-548"/>
    <s v="PROD1345"/>
    <n v="8"/>
    <n v="514.99"/>
    <n v="4119.92"/>
    <n v="0.1"/>
    <n v="411.99"/>
    <n v="3707.93"/>
    <x v="3"/>
    <x v="2"/>
    <n v="0.25"/>
    <n v="926.98"/>
  </r>
  <r>
    <s v="ORD2025004847"/>
    <x v="9"/>
    <s v="Customer 186"/>
    <s v="CUST4723"/>
    <x v="1"/>
    <x v="4"/>
    <x v="1"/>
    <x v="2"/>
    <x v="8"/>
    <s v="Tablet Model-626"/>
    <s v="PROD5774"/>
    <n v="1"/>
    <n v="753.86"/>
    <n v="753.86"/>
    <n v="0.1"/>
    <n v="75.39"/>
    <n v="678.47"/>
    <x v="1"/>
    <x v="3"/>
    <n v="0.25"/>
    <n v="169.62"/>
  </r>
  <r>
    <s v="ORD2025004848"/>
    <x v="174"/>
    <s v="Customer 4570"/>
    <s v="CUST5653"/>
    <x v="1"/>
    <x v="1"/>
    <x v="0"/>
    <x v="1"/>
    <x v="5"/>
    <s v="Shirt Model-644"/>
    <s v="PROD2355"/>
    <n v="7"/>
    <n v="206.07"/>
    <n v="1442.49"/>
    <n v="0.1"/>
    <n v="144.25"/>
    <n v="1298.24"/>
    <x v="3"/>
    <x v="3"/>
    <n v="0.3"/>
    <n v="389.47"/>
  </r>
  <r>
    <s v="ORD2025004849"/>
    <x v="409"/>
    <s v="Customer 4630"/>
    <s v="CUST4095"/>
    <x v="0"/>
    <x v="13"/>
    <x v="0"/>
    <x v="3"/>
    <x v="10"/>
    <s v="Perfume Model-515"/>
    <s v="PROD5096"/>
    <n v="3"/>
    <n v="817.54"/>
    <n v="2452.62"/>
    <n v="0"/>
    <n v="0"/>
    <n v="2452.62"/>
    <x v="0"/>
    <x v="0"/>
    <n v="0.3"/>
    <n v="735.79"/>
  </r>
  <r>
    <s v="ORD2025004850"/>
    <x v="267"/>
    <s v="Customer 643"/>
    <s v="CUST6379"/>
    <x v="2"/>
    <x v="12"/>
    <x v="0"/>
    <x v="3"/>
    <x v="10"/>
    <s v="Perfume Model-475"/>
    <s v="PROD2538"/>
    <n v="3"/>
    <n v="316.94"/>
    <n v="950.82"/>
    <n v="0.05"/>
    <n v="47.54"/>
    <n v="903.28"/>
    <x v="0"/>
    <x v="3"/>
    <n v="0.25"/>
    <n v="225.82"/>
  </r>
  <r>
    <s v="ORD2025004851"/>
    <x v="188"/>
    <s v="Customer 4095"/>
    <s v="CUST9282"/>
    <x v="4"/>
    <x v="11"/>
    <x v="0"/>
    <x v="0"/>
    <x v="0"/>
    <s v="Curtain Model-104"/>
    <s v="PROD1943"/>
    <n v="5"/>
    <n v="994.02"/>
    <n v="4970.1000000000004"/>
    <n v="0.1"/>
    <n v="497.01"/>
    <n v="4473.09"/>
    <x v="0"/>
    <x v="1"/>
    <n v="0.25"/>
    <n v="1118.27"/>
  </r>
  <r>
    <s v="ORD2025004852"/>
    <x v="66"/>
    <s v="Customer 51"/>
    <s v="CUST7320"/>
    <x v="3"/>
    <x v="8"/>
    <x v="0"/>
    <x v="2"/>
    <x v="8"/>
    <s v="Tablet Model-791"/>
    <s v="PROD8257"/>
    <n v="2"/>
    <n v="759.24"/>
    <n v="1518.48"/>
    <n v="0.05"/>
    <n v="75.92"/>
    <n v="1442.56"/>
    <x v="2"/>
    <x v="1"/>
    <n v="0.3"/>
    <n v="432.77"/>
  </r>
  <r>
    <s v="ORD2025004853"/>
    <x v="183"/>
    <s v="Customer 4869"/>
    <s v="CUST1953"/>
    <x v="3"/>
    <x v="3"/>
    <x v="0"/>
    <x v="2"/>
    <x v="4"/>
    <s v="Laptop Model-180"/>
    <s v="PROD5727"/>
    <n v="5"/>
    <n v="234.41"/>
    <n v="1172.05"/>
    <n v="0.05"/>
    <n v="58.6"/>
    <n v="1113.45"/>
    <x v="2"/>
    <x v="1"/>
    <n v="0.3"/>
    <n v="334.04"/>
  </r>
  <r>
    <s v="ORD2025004854"/>
    <x v="174"/>
    <s v="Customer 3416"/>
    <s v="CUST2529"/>
    <x v="0"/>
    <x v="13"/>
    <x v="1"/>
    <x v="3"/>
    <x v="10"/>
    <s v="Perfume Model-718"/>
    <s v="PROD6001"/>
    <n v="1"/>
    <n v="554.13"/>
    <n v="554.13"/>
    <n v="0.2"/>
    <n v="110.83"/>
    <n v="443.3"/>
    <x v="0"/>
    <x v="2"/>
    <n v="0.3"/>
    <n v="132.99"/>
  </r>
  <r>
    <s v="ORD2025004855"/>
    <x v="15"/>
    <s v="Customer 881"/>
    <s v="CUST6658"/>
    <x v="1"/>
    <x v="1"/>
    <x v="0"/>
    <x v="2"/>
    <x v="4"/>
    <s v="Laptop Model-516"/>
    <s v="PROD4483"/>
    <n v="10"/>
    <n v="720.66"/>
    <n v="7206.6"/>
    <n v="0.2"/>
    <n v="1441.32"/>
    <n v="5765.28"/>
    <x v="1"/>
    <x v="0"/>
    <n v="0.25"/>
    <n v="1441.32"/>
  </r>
  <r>
    <s v="ORD2025004856"/>
    <x v="117"/>
    <s v="Customer 4648"/>
    <s v="CUST1472"/>
    <x v="1"/>
    <x v="1"/>
    <x v="0"/>
    <x v="3"/>
    <x v="10"/>
    <s v="Perfume Model-126"/>
    <s v="PROD7674"/>
    <n v="5"/>
    <n v="592.82000000000005"/>
    <n v="2964.1"/>
    <n v="0.2"/>
    <n v="592.82000000000005"/>
    <n v="2371.2800000000002"/>
    <x v="1"/>
    <x v="3"/>
    <n v="0.25"/>
    <n v="592.82000000000005"/>
  </r>
  <r>
    <s v="ORD2025004857"/>
    <x v="184"/>
    <s v="Customer 2617"/>
    <s v="CUST6698"/>
    <x v="1"/>
    <x v="4"/>
    <x v="0"/>
    <x v="1"/>
    <x v="7"/>
    <s v="Jacket Model-549"/>
    <s v="PROD8588"/>
    <n v="8"/>
    <n v="907.83"/>
    <n v="7262.64"/>
    <n v="0.2"/>
    <n v="1452.53"/>
    <n v="5810.11"/>
    <x v="1"/>
    <x v="0"/>
    <n v="0.25"/>
    <n v="1452.53"/>
  </r>
  <r>
    <s v="ORD2025004858"/>
    <x v="323"/>
    <s v="Customer 3360"/>
    <s v="CUST8302"/>
    <x v="0"/>
    <x v="6"/>
    <x v="0"/>
    <x v="1"/>
    <x v="7"/>
    <s v="Jacket Model-275"/>
    <s v="PROD6124"/>
    <n v="9"/>
    <n v="295.57"/>
    <n v="2660.13"/>
    <n v="0"/>
    <n v="0"/>
    <n v="2660.13"/>
    <x v="1"/>
    <x v="3"/>
    <n v="0.15"/>
    <n v="399.02"/>
  </r>
  <r>
    <s v="ORD2025004859"/>
    <x v="166"/>
    <s v="Customer 3199"/>
    <s v="CUST7867"/>
    <x v="1"/>
    <x v="10"/>
    <x v="1"/>
    <x v="1"/>
    <x v="1"/>
    <s v="Jeans Model-418"/>
    <s v="PROD4076"/>
    <n v="2"/>
    <n v="938.73"/>
    <n v="1877.46"/>
    <n v="0.1"/>
    <n v="187.75"/>
    <n v="1689.71"/>
    <x v="2"/>
    <x v="3"/>
    <n v="0.3"/>
    <n v="506.91"/>
  </r>
  <r>
    <s v="ORD2025004860"/>
    <x v="386"/>
    <s v="Customer 4060"/>
    <s v="CUST3418"/>
    <x v="4"/>
    <x v="11"/>
    <x v="0"/>
    <x v="2"/>
    <x v="8"/>
    <s v="Tablet Model-217"/>
    <s v="PROD8535"/>
    <n v="4"/>
    <n v="319.77999999999997"/>
    <n v="1279.1199999999999"/>
    <n v="0.1"/>
    <n v="127.91"/>
    <n v="1151.21"/>
    <x v="2"/>
    <x v="0"/>
    <n v="0.3"/>
    <n v="345.36"/>
  </r>
  <r>
    <s v="ORD2025004861"/>
    <x v="345"/>
    <s v="Customer 1742"/>
    <s v="CUST5140"/>
    <x v="3"/>
    <x v="5"/>
    <x v="1"/>
    <x v="2"/>
    <x v="11"/>
    <s v="Mobile Model-589"/>
    <s v="PROD9352"/>
    <n v="6"/>
    <n v="493.48"/>
    <n v="2960.88"/>
    <n v="0.2"/>
    <n v="592.17999999999995"/>
    <n v="2368.6999999999998"/>
    <x v="1"/>
    <x v="0"/>
    <n v="0.25"/>
    <n v="592.16999999999996"/>
  </r>
  <r>
    <s v="ORD2025004862"/>
    <x v="322"/>
    <s v="Customer 4662"/>
    <s v="CUST6390"/>
    <x v="1"/>
    <x v="4"/>
    <x v="0"/>
    <x v="1"/>
    <x v="7"/>
    <s v="Jacket Model-846"/>
    <s v="PROD8078"/>
    <n v="10"/>
    <n v="711.06"/>
    <n v="7110.6"/>
    <n v="0.1"/>
    <n v="711.06"/>
    <n v="6399.54"/>
    <x v="0"/>
    <x v="0"/>
    <n v="0.25"/>
    <n v="1599.88"/>
  </r>
  <r>
    <s v="ORD2025004863"/>
    <x v="282"/>
    <s v="Customer 440"/>
    <s v="CUST6531"/>
    <x v="1"/>
    <x v="10"/>
    <x v="0"/>
    <x v="0"/>
    <x v="2"/>
    <s v="Lamp Model-719"/>
    <s v="PROD1632"/>
    <n v="3"/>
    <n v="495.06"/>
    <n v="1485.18"/>
    <n v="0.2"/>
    <n v="297.04000000000002"/>
    <n v="1188.1400000000001"/>
    <x v="2"/>
    <x v="2"/>
    <n v="0.3"/>
    <n v="356.44"/>
  </r>
  <r>
    <s v="ORD2025004864"/>
    <x v="192"/>
    <s v="Customer 1092"/>
    <s v="CUST7159"/>
    <x v="4"/>
    <x v="7"/>
    <x v="0"/>
    <x v="0"/>
    <x v="3"/>
    <s v="Sofa Model-713"/>
    <s v="PROD3421"/>
    <n v="7"/>
    <n v="517.32000000000005"/>
    <n v="3621.24"/>
    <n v="0.1"/>
    <n v="362.12"/>
    <n v="3259.12"/>
    <x v="1"/>
    <x v="2"/>
    <n v="0.15"/>
    <n v="488.87"/>
  </r>
  <r>
    <s v="ORD2025004865"/>
    <x v="419"/>
    <s v="Customer 225"/>
    <s v="CUST1680"/>
    <x v="4"/>
    <x v="11"/>
    <x v="1"/>
    <x v="1"/>
    <x v="5"/>
    <s v="Shirt Model-119"/>
    <s v="PROD7288"/>
    <n v="8"/>
    <n v="634.64"/>
    <n v="5077.12"/>
    <n v="0.2"/>
    <n v="1015.42"/>
    <n v="4061.7"/>
    <x v="3"/>
    <x v="0"/>
    <n v="0.15"/>
    <n v="609.25"/>
  </r>
  <r>
    <s v="ORD2025004866"/>
    <x v="191"/>
    <s v="Customer 1222"/>
    <s v="CUST2160"/>
    <x v="3"/>
    <x v="8"/>
    <x v="0"/>
    <x v="2"/>
    <x v="11"/>
    <s v="Mobile Model-452"/>
    <s v="PROD2730"/>
    <n v="4"/>
    <n v="412.86"/>
    <n v="1651.44"/>
    <n v="0.1"/>
    <n v="165.14"/>
    <n v="1486.3"/>
    <x v="3"/>
    <x v="3"/>
    <n v="0.3"/>
    <n v="445.89"/>
  </r>
  <r>
    <s v="ORD2025004867"/>
    <x v="30"/>
    <s v="Customer 3271"/>
    <s v="CUST1300"/>
    <x v="2"/>
    <x v="14"/>
    <x v="0"/>
    <x v="3"/>
    <x v="6"/>
    <s v="Face Cream Model-501"/>
    <s v="PROD7142"/>
    <n v="10"/>
    <n v="484.16"/>
    <n v="4841.6000000000004"/>
    <n v="0"/>
    <n v="0"/>
    <n v="4841.6000000000004"/>
    <x v="2"/>
    <x v="0"/>
    <n v="0.3"/>
    <n v="1452.48"/>
  </r>
  <r>
    <s v="ORD2025004868"/>
    <x v="415"/>
    <s v="Customer 4934"/>
    <s v="CUST3520"/>
    <x v="3"/>
    <x v="5"/>
    <x v="0"/>
    <x v="3"/>
    <x v="6"/>
    <s v="Face Cream Model-455"/>
    <s v="PROD6328"/>
    <n v="9"/>
    <n v="703.71"/>
    <n v="6333.39"/>
    <n v="0.1"/>
    <n v="633.34"/>
    <n v="5700.05"/>
    <x v="2"/>
    <x v="2"/>
    <n v="0.25"/>
    <n v="1425.01"/>
  </r>
  <r>
    <s v="ORD2025004869"/>
    <x v="51"/>
    <s v="Customer 2016"/>
    <s v="CUST5646"/>
    <x v="1"/>
    <x v="4"/>
    <x v="1"/>
    <x v="1"/>
    <x v="7"/>
    <s v="Jacket Model-434"/>
    <s v="PROD9997"/>
    <n v="1"/>
    <n v="830.22"/>
    <n v="830.22"/>
    <n v="0.05"/>
    <n v="41.51"/>
    <n v="788.71"/>
    <x v="2"/>
    <x v="3"/>
    <n v="0.15"/>
    <n v="118.31"/>
  </r>
  <r>
    <s v="ORD2025004870"/>
    <x v="148"/>
    <s v="Customer 2703"/>
    <s v="CUST7290"/>
    <x v="0"/>
    <x v="0"/>
    <x v="0"/>
    <x v="0"/>
    <x v="3"/>
    <s v="Sofa Model-359"/>
    <s v="PROD1246"/>
    <n v="6"/>
    <n v="666.02"/>
    <n v="3996.12"/>
    <n v="0.05"/>
    <n v="199.81"/>
    <n v="3796.31"/>
    <x v="2"/>
    <x v="2"/>
    <n v="0.15"/>
    <n v="569.45000000000005"/>
  </r>
  <r>
    <s v="ORD2025004871"/>
    <x v="372"/>
    <s v="Customer 4260"/>
    <s v="CUST2888"/>
    <x v="0"/>
    <x v="0"/>
    <x v="0"/>
    <x v="0"/>
    <x v="3"/>
    <s v="Sofa Model-532"/>
    <s v="PROD1638"/>
    <n v="8"/>
    <n v="710.88"/>
    <n v="5687.04"/>
    <n v="0.05"/>
    <n v="284.35000000000002"/>
    <n v="5402.69"/>
    <x v="3"/>
    <x v="2"/>
    <n v="0.3"/>
    <n v="1620.81"/>
  </r>
  <r>
    <s v="ORD2025004872"/>
    <x v="389"/>
    <s v="Customer 1484"/>
    <s v="CUST6015"/>
    <x v="1"/>
    <x v="1"/>
    <x v="1"/>
    <x v="2"/>
    <x v="11"/>
    <s v="Mobile Model-316"/>
    <s v="PROD3124"/>
    <n v="3"/>
    <n v="501.99"/>
    <n v="1505.97"/>
    <n v="0.2"/>
    <n v="301.19"/>
    <n v="1204.78"/>
    <x v="0"/>
    <x v="1"/>
    <n v="0.15"/>
    <n v="180.72"/>
  </r>
  <r>
    <s v="ORD2025004873"/>
    <x v="268"/>
    <s v="Customer 3154"/>
    <s v="CUST4931"/>
    <x v="4"/>
    <x v="11"/>
    <x v="0"/>
    <x v="0"/>
    <x v="0"/>
    <s v="Curtain Model-896"/>
    <s v="PROD5755"/>
    <n v="6"/>
    <n v="840.43"/>
    <n v="5042.58"/>
    <n v="0.05"/>
    <n v="252.13"/>
    <n v="4790.45"/>
    <x v="3"/>
    <x v="3"/>
    <n v="0.25"/>
    <n v="1197.6099999999999"/>
  </r>
  <r>
    <s v="ORD2025004874"/>
    <x v="388"/>
    <s v="Customer 340"/>
    <s v="CUST6122"/>
    <x v="1"/>
    <x v="4"/>
    <x v="0"/>
    <x v="3"/>
    <x v="6"/>
    <s v="Face Cream Model-388"/>
    <s v="PROD3090"/>
    <n v="3"/>
    <n v="955.32"/>
    <n v="2865.96"/>
    <n v="0.2"/>
    <n v="573.19000000000005"/>
    <n v="2292.77"/>
    <x v="2"/>
    <x v="0"/>
    <n v="0.3"/>
    <n v="687.83"/>
  </r>
  <r>
    <s v="ORD2025004875"/>
    <x v="413"/>
    <s v="Customer 3152"/>
    <s v="CUST1563"/>
    <x v="3"/>
    <x v="3"/>
    <x v="0"/>
    <x v="0"/>
    <x v="0"/>
    <s v="Curtain Model-291"/>
    <s v="PROD7092"/>
    <n v="9"/>
    <n v="870.05"/>
    <n v="7830.45"/>
    <n v="0"/>
    <n v="0"/>
    <n v="7830.45"/>
    <x v="0"/>
    <x v="2"/>
    <n v="0.15"/>
    <n v="1174.57"/>
  </r>
  <r>
    <s v="ORD2025004876"/>
    <x v="367"/>
    <s v="Customer 4233"/>
    <s v="CUST3515"/>
    <x v="3"/>
    <x v="3"/>
    <x v="1"/>
    <x v="0"/>
    <x v="0"/>
    <s v="Curtain Model-761"/>
    <s v="PROD9506"/>
    <n v="9"/>
    <n v="685.83"/>
    <n v="6172.47"/>
    <n v="0.2"/>
    <n v="1234.49"/>
    <n v="4937.9799999999996"/>
    <x v="0"/>
    <x v="1"/>
    <n v="0.25"/>
    <n v="1234.49"/>
  </r>
  <r>
    <s v="ORD2025004877"/>
    <x v="389"/>
    <s v="Customer 4532"/>
    <s v="CUST6998"/>
    <x v="0"/>
    <x v="6"/>
    <x v="0"/>
    <x v="0"/>
    <x v="2"/>
    <s v="Lamp Model-801"/>
    <s v="PROD7575"/>
    <n v="6"/>
    <n v="897.99"/>
    <n v="5387.94"/>
    <n v="0"/>
    <n v="0"/>
    <n v="5387.94"/>
    <x v="1"/>
    <x v="2"/>
    <n v="0.25"/>
    <n v="1346.98"/>
  </r>
  <r>
    <s v="ORD2025004878"/>
    <x v="17"/>
    <s v="Customer 1019"/>
    <s v="CUST1278"/>
    <x v="3"/>
    <x v="3"/>
    <x v="0"/>
    <x v="1"/>
    <x v="1"/>
    <s v="Jeans Model-747"/>
    <s v="PROD8184"/>
    <n v="9"/>
    <n v="325.86"/>
    <n v="2932.74"/>
    <n v="0.2"/>
    <n v="586.54999999999995"/>
    <n v="2346.19"/>
    <x v="3"/>
    <x v="1"/>
    <n v="0.15"/>
    <n v="351.93"/>
  </r>
  <r>
    <s v="ORD2025004879"/>
    <x v="0"/>
    <s v="Customer 2179"/>
    <s v="CUST5979"/>
    <x v="3"/>
    <x v="3"/>
    <x v="0"/>
    <x v="2"/>
    <x v="11"/>
    <s v="Mobile Model-284"/>
    <s v="PROD2639"/>
    <n v="9"/>
    <n v="222.63"/>
    <n v="2003.67"/>
    <n v="0.05"/>
    <n v="100.18"/>
    <n v="1903.49"/>
    <x v="1"/>
    <x v="2"/>
    <n v="0.3"/>
    <n v="571.04999999999995"/>
  </r>
  <r>
    <s v="ORD2025004880"/>
    <x v="418"/>
    <s v="Customer 4669"/>
    <s v="CUST2680"/>
    <x v="4"/>
    <x v="9"/>
    <x v="1"/>
    <x v="0"/>
    <x v="0"/>
    <s v="Curtain Model-410"/>
    <s v="PROD3184"/>
    <n v="2"/>
    <n v="695.05"/>
    <n v="1390.1"/>
    <n v="0.2"/>
    <n v="278.02"/>
    <n v="1112.08"/>
    <x v="2"/>
    <x v="0"/>
    <n v="0.15"/>
    <n v="166.81"/>
  </r>
  <r>
    <s v="ORD2025004881"/>
    <x v="448"/>
    <s v="Customer 2662"/>
    <s v="CUST8520"/>
    <x v="3"/>
    <x v="3"/>
    <x v="1"/>
    <x v="0"/>
    <x v="2"/>
    <s v="Lamp Model-843"/>
    <s v="PROD3800"/>
    <n v="7"/>
    <n v="731.27"/>
    <n v="5118.8900000000003"/>
    <n v="0.1"/>
    <n v="511.89"/>
    <n v="4607"/>
    <x v="0"/>
    <x v="1"/>
    <n v="0.3"/>
    <n v="1382.1"/>
  </r>
  <r>
    <s v="ORD2025004882"/>
    <x v="168"/>
    <s v="Customer 3828"/>
    <s v="CUST7163"/>
    <x v="4"/>
    <x v="11"/>
    <x v="1"/>
    <x v="2"/>
    <x v="8"/>
    <s v="Tablet Model-419"/>
    <s v="PROD1800"/>
    <n v="9"/>
    <n v="770.61"/>
    <n v="6935.49"/>
    <n v="0.2"/>
    <n v="1387.1"/>
    <n v="5548.39"/>
    <x v="2"/>
    <x v="1"/>
    <n v="0.3"/>
    <n v="1664.52"/>
  </r>
  <r>
    <s v="ORD2025004883"/>
    <x v="440"/>
    <s v="Customer 4276"/>
    <s v="CUST2104"/>
    <x v="1"/>
    <x v="4"/>
    <x v="0"/>
    <x v="0"/>
    <x v="3"/>
    <s v="Sofa Model-521"/>
    <s v="PROD9393"/>
    <n v="8"/>
    <n v="781.1"/>
    <n v="6248.8"/>
    <n v="0.2"/>
    <n v="1249.76"/>
    <n v="4999.04"/>
    <x v="3"/>
    <x v="2"/>
    <n v="0.3"/>
    <n v="1499.71"/>
  </r>
  <r>
    <s v="ORD2025004884"/>
    <x v="41"/>
    <s v="Customer 2748"/>
    <s v="CUST6097"/>
    <x v="4"/>
    <x v="9"/>
    <x v="1"/>
    <x v="0"/>
    <x v="2"/>
    <s v="Lamp Model-481"/>
    <s v="PROD4429"/>
    <n v="3"/>
    <n v="805.3"/>
    <n v="2415.9"/>
    <n v="0"/>
    <n v="0"/>
    <n v="2415.9"/>
    <x v="1"/>
    <x v="2"/>
    <n v="0.3"/>
    <n v="724.77"/>
  </r>
  <r>
    <s v="ORD2025004885"/>
    <x v="206"/>
    <s v="Customer 3516"/>
    <s v="CUST9683"/>
    <x v="0"/>
    <x v="6"/>
    <x v="0"/>
    <x v="0"/>
    <x v="0"/>
    <s v="Curtain Model-674"/>
    <s v="PROD6600"/>
    <n v="8"/>
    <n v="546.4"/>
    <n v="4371.2"/>
    <n v="0.05"/>
    <n v="218.56"/>
    <n v="4152.6400000000003"/>
    <x v="0"/>
    <x v="2"/>
    <n v="0.15"/>
    <n v="622.9"/>
  </r>
  <r>
    <s v="ORD2025004886"/>
    <x v="91"/>
    <s v="Customer 135"/>
    <s v="CUST7094"/>
    <x v="4"/>
    <x v="9"/>
    <x v="0"/>
    <x v="0"/>
    <x v="0"/>
    <s v="Curtain Model-744"/>
    <s v="PROD9731"/>
    <n v="5"/>
    <n v="280.33"/>
    <n v="1401.65"/>
    <n v="0.1"/>
    <n v="140.16999999999999"/>
    <n v="1261.48"/>
    <x v="0"/>
    <x v="3"/>
    <n v="0.3"/>
    <n v="378.44"/>
  </r>
  <r>
    <s v="ORD2025004887"/>
    <x v="339"/>
    <s v="Customer 53"/>
    <s v="CUST4894"/>
    <x v="4"/>
    <x v="7"/>
    <x v="0"/>
    <x v="3"/>
    <x v="10"/>
    <s v="Perfume Model-557"/>
    <s v="PROD9531"/>
    <n v="1"/>
    <n v="349.78"/>
    <n v="349.78"/>
    <n v="0.2"/>
    <n v="69.959999999999994"/>
    <n v="279.82"/>
    <x v="1"/>
    <x v="0"/>
    <n v="0.3"/>
    <n v="83.95"/>
  </r>
  <r>
    <s v="ORD2025004888"/>
    <x v="411"/>
    <s v="Customer 1944"/>
    <s v="CUST2417"/>
    <x v="0"/>
    <x v="13"/>
    <x v="1"/>
    <x v="0"/>
    <x v="0"/>
    <s v="Curtain Model-246"/>
    <s v="PROD6006"/>
    <n v="3"/>
    <n v="764.4"/>
    <n v="2293.1999999999998"/>
    <n v="0"/>
    <n v="0"/>
    <n v="2293.1999999999998"/>
    <x v="0"/>
    <x v="1"/>
    <n v="0.25"/>
    <n v="573.29999999999995"/>
  </r>
  <r>
    <s v="ORD2025004889"/>
    <x v="65"/>
    <s v="Customer 3588"/>
    <s v="CUST1135"/>
    <x v="0"/>
    <x v="6"/>
    <x v="1"/>
    <x v="1"/>
    <x v="7"/>
    <s v="Jacket Model-565"/>
    <s v="PROD4781"/>
    <n v="7"/>
    <n v="887.96"/>
    <n v="6215.72"/>
    <n v="0.2"/>
    <n v="1243.1400000000001"/>
    <n v="4972.58"/>
    <x v="3"/>
    <x v="3"/>
    <n v="0.25"/>
    <n v="1243.1400000000001"/>
  </r>
  <r>
    <s v="ORD2025004890"/>
    <x v="225"/>
    <s v="Customer 1663"/>
    <s v="CUST4502"/>
    <x v="1"/>
    <x v="4"/>
    <x v="1"/>
    <x v="0"/>
    <x v="0"/>
    <s v="Curtain Model-153"/>
    <s v="PROD7467"/>
    <n v="9"/>
    <n v="652.78"/>
    <n v="5875.02"/>
    <n v="0.2"/>
    <n v="1175"/>
    <n v="4700.0200000000004"/>
    <x v="1"/>
    <x v="2"/>
    <n v="0.3"/>
    <n v="1410.01"/>
  </r>
  <r>
    <s v="ORD2025004891"/>
    <x v="74"/>
    <s v="Customer 867"/>
    <s v="CUST3613"/>
    <x v="0"/>
    <x v="6"/>
    <x v="0"/>
    <x v="1"/>
    <x v="1"/>
    <s v="Jeans Model-242"/>
    <s v="PROD6814"/>
    <n v="9"/>
    <n v="993.44"/>
    <n v="8940.9599999999991"/>
    <n v="0"/>
    <n v="0"/>
    <n v="8940.9599999999991"/>
    <x v="1"/>
    <x v="2"/>
    <n v="0.25"/>
    <n v="2235.2399999999998"/>
  </r>
  <r>
    <s v="ORD2025004892"/>
    <x v="134"/>
    <s v="Customer 202"/>
    <s v="CUST2967"/>
    <x v="3"/>
    <x v="5"/>
    <x v="1"/>
    <x v="2"/>
    <x v="8"/>
    <s v="Tablet Model-540"/>
    <s v="PROD2285"/>
    <n v="7"/>
    <n v="699.42"/>
    <n v="4895.9399999999996"/>
    <n v="0.1"/>
    <n v="489.59"/>
    <n v="4406.3500000000004"/>
    <x v="1"/>
    <x v="2"/>
    <n v="0.25"/>
    <n v="1101.5899999999999"/>
  </r>
  <r>
    <s v="ORD2025004893"/>
    <x v="269"/>
    <s v="Customer 1741"/>
    <s v="CUST1359"/>
    <x v="2"/>
    <x v="12"/>
    <x v="0"/>
    <x v="1"/>
    <x v="5"/>
    <s v="Shirt Model-552"/>
    <s v="PROD5023"/>
    <n v="10"/>
    <n v="199.06"/>
    <n v="1990.6"/>
    <n v="0.2"/>
    <n v="398.12"/>
    <n v="1592.48"/>
    <x v="0"/>
    <x v="1"/>
    <n v="0.3"/>
    <n v="477.74"/>
  </r>
  <r>
    <s v="ORD2025004894"/>
    <x v="371"/>
    <s v="Customer 2782"/>
    <s v="CUST1348"/>
    <x v="2"/>
    <x v="14"/>
    <x v="1"/>
    <x v="0"/>
    <x v="2"/>
    <s v="Lamp Model-306"/>
    <s v="PROD8487"/>
    <n v="1"/>
    <n v="516.79999999999995"/>
    <n v="516.79999999999995"/>
    <n v="0.1"/>
    <n v="51.68"/>
    <n v="465.12"/>
    <x v="2"/>
    <x v="0"/>
    <n v="0.15"/>
    <n v="69.77"/>
  </r>
  <r>
    <s v="ORD2025004895"/>
    <x v="162"/>
    <s v="Customer 539"/>
    <s v="CUST1721"/>
    <x v="0"/>
    <x v="6"/>
    <x v="0"/>
    <x v="0"/>
    <x v="2"/>
    <s v="Lamp Model-697"/>
    <s v="PROD8770"/>
    <n v="8"/>
    <n v="497.58"/>
    <n v="3980.64"/>
    <n v="0.1"/>
    <n v="398.06"/>
    <n v="3582.58"/>
    <x v="2"/>
    <x v="3"/>
    <n v="0.25"/>
    <n v="895.64"/>
  </r>
  <r>
    <s v="ORD2025004896"/>
    <x v="403"/>
    <s v="Customer 2909"/>
    <s v="CUST2593"/>
    <x v="1"/>
    <x v="4"/>
    <x v="1"/>
    <x v="2"/>
    <x v="11"/>
    <s v="Mobile Model-559"/>
    <s v="PROD2851"/>
    <n v="10"/>
    <n v="620.14"/>
    <n v="6201.4"/>
    <n v="0.2"/>
    <n v="1240.28"/>
    <n v="4961.12"/>
    <x v="0"/>
    <x v="1"/>
    <n v="0.25"/>
    <n v="1240.28"/>
  </r>
  <r>
    <s v="ORD2025004897"/>
    <x v="63"/>
    <s v="Customer 3800"/>
    <s v="CUST5868"/>
    <x v="4"/>
    <x v="7"/>
    <x v="1"/>
    <x v="3"/>
    <x v="6"/>
    <s v="Face Cream Model-890"/>
    <s v="PROD9321"/>
    <n v="6"/>
    <n v="729.28"/>
    <n v="4375.68"/>
    <n v="0"/>
    <n v="0"/>
    <n v="4375.68"/>
    <x v="1"/>
    <x v="0"/>
    <n v="0.3"/>
    <n v="1312.7"/>
  </r>
  <r>
    <s v="ORD2025004898"/>
    <x v="77"/>
    <s v="Customer 2960"/>
    <s v="CUST6914"/>
    <x v="4"/>
    <x v="9"/>
    <x v="0"/>
    <x v="2"/>
    <x v="11"/>
    <s v="Mobile Model-636"/>
    <s v="PROD8448"/>
    <n v="1"/>
    <n v="922.51"/>
    <n v="922.51"/>
    <n v="0.2"/>
    <n v="184.5"/>
    <n v="738.01"/>
    <x v="2"/>
    <x v="3"/>
    <n v="0.25"/>
    <n v="184.5"/>
  </r>
  <r>
    <s v="ORD2025004899"/>
    <x v="215"/>
    <s v="Customer 2940"/>
    <s v="CUST2031"/>
    <x v="1"/>
    <x v="10"/>
    <x v="0"/>
    <x v="1"/>
    <x v="7"/>
    <s v="Jacket Model-636"/>
    <s v="PROD6769"/>
    <n v="5"/>
    <n v="155.94"/>
    <n v="779.7"/>
    <n v="0"/>
    <n v="0"/>
    <n v="779.7"/>
    <x v="0"/>
    <x v="1"/>
    <n v="0.15"/>
    <n v="116.95"/>
  </r>
  <r>
    <s v="ORD2025004900"/>
    <x v="80"/>
    <s v="Customer 1762"/>
    <s v="CUST6049"/>
    <x v="0"/>
    <x v="13"/>
    <x v="1"/>
    <x v="3"/>
    <x v="10"/>
    <s v="Perfume Model-446"/>
    <s v="PROD6878"/>
    <n v="5"/>
    <n v="152.91"/>
    <n v="764.55"/>
    <n v="0.05"/>
    <n v="38.229999999999997"/>
    <n v="726.32"/>
    <x v="0"/>
    <x v="1"/>
    <n v="0.25"/>
    <n v="181.58"/>
  </r>
  <r>
    <s v="ORD2025004901"/>
    <x v="209"/>
    <s v="Customer 4908"/>
    <s v="CUST7944"/>
    <x v="1"/>
    <x v="10"/>
    <x v="0"/>
    <x v="3"/>
    <x v="9"/>
    <s v="Lipstick Model-758"/>
    <s v="PROD2735"/>
    <n v="4"/>
    <n v="249.8"/>
    <n v="999.2"/>
    <n v="0"/>
    <n v="0"/>
    <n v="999.2"/>
    <x v="1"/>
    <x v="3"/>
    <n v="0.15"/>
    <n v="149.88"/>
  </r>
  <r>
    <s v="ORD2025004902"/>
    <x v="305"/>
    <s v="Customer 2197"/>
    <s v="CUST1411"/>
    <x v="2"/>
    <x v="2"/>
    <x v="1"/>
    <x v="3"/>
    <x v="10"/>
    <s v="Perfume Model-587"/>
    <s v="PROD1611"/>
    <n v="3"/>
    <n v="779.99"/>
    <n v="2339.9699999999998"/>
    <n v="0"/>
    <n v="0"/>
    <n v="2339.9699999999998"/>
    <x v="0"/>
    <x v="3"/>
    <n v="0.15"/>
    <n v="351"/>
  </r>
  <r>
    <s v="ORD2025004903"/>
    <x v="450"/>
    <s v="Customer 614"/>
    <s v="CUST2670"/>
    <x v="0"/>
    <x v="6"/>
    <x v="0"/>
    <x v="2"/>
    <x v="8"/>
    <s v="Tablet Model-505"/>
    <s v="PROD7862"/>
    <n v="4"/>
    <n v="508.47"/>
    <n v="2033.88"/>
    <n v="0.05"/>
    <n v="101.69"/>
    <n v="1932.19"/>
    <x v="0"/>
    <x v="2"/>
    <n v="0.15"/>
    <n v="289.83"/>
  </r>
  <r>
    <s v="ORD2025004904"/>
    <x v="444"/>
    <s v="Customer 3673"/>
    <s v="CUST2173"/>
    <x v="2"/>
    <x v="14"/>
    <x v="0"/>
    <x v="0"/>
    <x v="3"/>
    <s v="Sofa Model-789"/>
    <s v="PROD9741"/>
    <n v="3"/>
    <n v="866.01"/>
    <n v="2598.0300000000002"/>
    <n v="0"/>
    <n v="0"/>
    <n v="2598.0300000000002"/>
    <x v="3"/>
    <x v="3"/>
    <n v="0.3"/>
    <n v="779.41"/>
  </r>
  <r>
    <s v="ORD2025004905"/>
    <x v="192"/>
    <s v="Customer 1208"/>
    <s v="CUST2643"/>
    <x v="2"/>
    <x v="12"/>
    <x v="1"/>
    <x v="3"/>
    <x v="6"/>
    <s v="Face Cream Model-585"/>
    <s v="PROD9065"/>
    <n v="6"/>
    <n v="106.94"/>
    <n v="641.64"/>
    <n v="0.1"/>
    <n v="64.16"/>
    <n v="577.48"/>
    <x v="1"/>
    <x v="2"/>
    <n v="0.15"/>
    <n v="86.62"/>
  </r>
  <r>
    <s v="ORD2025004906"/>
    <x v="232"/>
    <s v="Customer 3415"/>
    <s v="CUST6896"/>
    <x v="1"/>
    <x v="1"/>
    <x v="1"/>
    <x v="1"/>
    <x v="1"/>
    <s v="Jeans Model-440"/>
    <s v="PROD3183"/>
    <n v="6"/>
    <n v="315.39"/>
    <n v="1892.34"/>
    <n v="0.1"/>
    <n v="189.23"/>
    <n v="1703.11"/>
    <x v="3"/>
    <x v="0"/>
    <n v="0.3"/>
    <n v="510.93"/>
  </r>
  <r>
    <s v="ORD2025004907"/>
    <x v="341"/>
    <s v="Customer 3364"/>
    <s v="CUST3927"/>
    <x v="3"/>
    <x v="5"/>
    <x v="1"/>
    <x v="1"/>
    <x v="1"/>
    <s v="Jeans Model-350"/>
    <s v="PROD5707"/>
    <n v="2"/>
    <n v="684.84"/>
    <n v="1369.68"/>
    <n v="0"/>
    <n v="0"/>
    <n v="1369.68"/>
    <x v="3"/>
    <x v="3"/>
    <n v="0.25"/>
    <n v="342.42"/>
  </r>
  <r>
    <s v="ORD2025004908"/>
    <x v="193"/>
    <s v="Customer 1972"/>
    <s v="CUST4230"/>
    <x v="4"/>
    <x v="9"/>
    <x v="1"/>
    <x v="0"/>
    <x v="3"/>
    <s v="Sofa Model-572"/>
    <s v="PROD4871"/>
    <n v="7"/>
    <n v="878.19"/>
    <n v="6147.33"/>
    <n v="0.05"/>
    <n v="307.37"/>
    <n v="5839.96"/>
    <x v="1"/>
    <x v="2"/>
    <n v="0.3"/>
    <n v="1751.99"/>
  </r>
  <r>
    <s v="ORD2025004909"/>
    <x v="94"/>
    <s v="Customer 2100"/>
    <s v="CUST4253"/>
    <x v="1"/>
    <x v="1"/>
    <x v="0"/>
    <x v="3"/>
    <x v="9"/>
    <s v="Lipstick Model-450"/>
    <s v="PROD4739"/>
    <n v="3"/>
    <n v="345.64"/>
    <n v="1036.92"/>
    <n v="0.05"/>
    <n v="51.85"/>
    <n v="985.07"/>
    <x v="1"/>
    <x v="2"/>
    <n v="0.25"/>
    <n v="246.27"/>
  </r>
  <r>
    <s v="ORD2025004910"/>
    <x v="72"/>
    <s v="Customer 4932"/>
    <s v="CUST8336"/>
    <x v="4"/>
    <x v="11"/>
    <x v="1"/>
    <x v="3"/>
    <x v="9"/>
    <s v="Lipstick Model-306"/>
    <s v="PROD3478"/>
    <n v="7"/>
    <n v="355.13"/>
    <n v="2485.91"/>
    <n v="0.2"/>
    <n v="497.18"/>
    <n v="1988.73"/>
    <x v="0"/>
    <x v="2"/>
    <n v="0.25"/>
    <n v="497.18"/>
  </r>
  <r>
    <s v="ORD2025004911"/>
    <x v="147"/>
    <s v="Customer 1867"/>
    <s v="CUST5983"/>
    <x v="4"/>
    <x v="9"/>
    <x v="1"/>
    <x v="2"/>
    <x v="11"/>
    <s v="Mobile Model-757"/>
    <s v="PROD5161"/>
    <n v="7"/>
    <n v="843.15"/>
    <n v="5902.05"/>
    <n v="0.2"/>
    <n v="1180.4100000000001"/>
    <n v="4721.6400000000003"/>
    <x v="3"/>
    <x v="2"/>
    <n v="0.15"/>
    <n v="708.25"/>
  </r>
  <r>
    <s v="ORD2025004912"/>
    <x v="308"/>
    <s v="Customer 2358"/>
    <s v="CUST8759"/>
    <x v="2"/>
    <x v="12"/>
    <x v="1"/>
    <x v="0"/>
    <x v="0"/>
    <s v="Curtain Model-569"/>
    <s v="PROD5092"/>
    <n v="2"/>
    <n v="622.71"/>
    <n v="1245.42"/>
    <n v="0.05"/>
    <n v="62.27"/>
    <n v="1183.1500000000001"/>
    <x v="3"/>
    <x v="2"/>
    <n v="0.3"/>
    <n v="354.94"/>
  </r>
  <r>
    <s v="ORD2025004913"/>
    <x v="281"/>
    <s v="Customer 973"/>
    <s v="CUST6067"/>
    <x v="4"/>
    <x v="9"/>
    <x v="0"/>
    <x v="3"/>
    <x v="10"/>
    <s v="Perfume Model-482"/>
    <s v="PROD3009"/>
    <n v="1"/>
    <n v="558.4"/>
    <n v="558.4"/>
    <n v="0.1"/>
    <n v="55.84"/>
    <n v="502.56"/>
    <x v="0"/>
    <x v="2"/>
    <n v="0.3"/>
    <n v="150.77000000000001"/>
  </r>
  <r>
    <s v="ORD2025004914"/>
    <x v="375"/>
    <s v="Customer 4959"/>
    <s v="CUST5174"/>
    <x v="1"/>
    <x v="1"/>
    <x v="1"/>
    <x v="0"/>
    <x v="3"/>
    <s v="Sofa Model-860"/>
    <s v="PROD7610"/>
    <n v="6"/>
    <n v="570.44000000000005"/>
    <n v="3422.64"/>
    <n v="0.05"/>
    <n v="171.13"/>
    <n v="3251.51"/>
    <x v="1"/>
    <x v="0"/>
    <n v="0.25"/>
    <n v="812.88"/>
  </r>
  <r>
    <s v="ORD2025004915"/>
    <x v="230"/>
    <s v="Customer 3632"/>
    <s v="CUST2581"/>
    <x v="0"/>
    <x v="6"/>
    <x v="1"/>
    <x v="1"/>
    <x v="1"/>
    <s v="Jeans Model-973"/>
    <s v="PROD8516"/>
    <n v="6"/>
    <n v="228.83"/>
    <n v="1372.98"/>
    <n v="0"/>
    <n v="0"/>
    <n v="1372.98"/>
    <x v="3"/>
    <x v="2"/>
    <n v="0.3"/>
    <n v="411.89"/>
  </r>
  <r>
    <s v="ORD2025004916"/>
    <x v="133"/>
    <s v="Customer 2813"/>
    <s v="CUST9520"/>
    <x v="0"/>
    <x v="0"/>
    <x v="1"/>
    <x v="0"/>
    <x v="2"/>
    <s v="Lamp Model-848"/>
    <s v="PROD6573"/>
    <n v="6"/>
    <n v="401.34"/>
    <n v="2408.04"/>
    <n v="0.2"/>
    <n v="481.61"/>
    <n v="1926.43"/>
    <x v="0"/>
    <x v="0"/>
    <n v="0.15"/>
    <n v="288.95999999999998"/>
  </r>
  <r>
    <s v="ORD2025004917"/>
    <x v="172"/>
    <s v="Customer 3433"/>
    <s v="CUST6802"/>
    <x v="1"/>
    <x v="1"/>
    <x v="1"/>
    <x v="1"/>
    <x v="7"/>
    <s v="Jacket Model-423"/>
    <s v="PROD4274"/>
    <n v="6"/>
    <n v="266.73"/>
    <n v="1600.38"/>
    <n v="0.2"/>
    <n v="320.08"/>
    <n v="1280.3"/>
    <x v="1"/>
    <x v="3"/>
    <n v="0.25"/>
    <n v="320.07"/>
  </r>
  <r>
    <s v="ORD2025004918"/>
    <x v="109"/>
    <s v="Customer 3002"/>
    <s v="CUST7540"/>
    <x v="2"/>
    <x v="14"/>
    <x v="0"/>
    <x v="0"/>
    <x v="0"/>
    <s v="Curtain Model-479"/>
    <s v="PROD6017"/>
    <n v="8"/>
    <n v="422.26"/>
    <n v="3378.08"/>
    <n v="0"/>
    <n v="0"/>
    <n v="3378.08"/>
    <x v="2"/>
    <x v="1"/>
    <n v="0.3"/>
    <n v="1013.42"/>
  </r>
  <r>
    <s v="ORD2025004919"/>
    <x v="0"/>
    <s v="Customer 2941"/>
    <s v="CUST3721"/>
    <x v="1"/>
    <x v="4"/>
    <x v="1"/>
    <x v="3"/>
    <x v="9"/>
    <s v="Lipstick Model-923"/>
    <s v="PROD6519"/>
    <n v="8"/>
    <n v="939.34"/>
    <n v="7514.72"/>
    <n v="0.05"/>
    <n v="375.74"/>
    <n v="7138.98"/>
    <x v="1"/>
    <x v="3"/>
    <n v="0.25"/>
    <n v="1784.74"/>
  </r>
  <r>
    <s v="ORD2025004920"/>
    <x v="6"/>
    <s v="Customer 2978"/>
    <s v="CUST8282"/>
    <x v="4"/>
    <x v="9"/>
    <x v="0"/>
    <x v="2"/>
    <x v="11"/>
    <s v="Mobile Model-798"/>
    <s v="PROD7179"/>
    <n v="9"/>
    <n v="177.26"/>
    <n v="1595.34"/>
    <n v="0"/>
    <n v="0"/>
    <n v="1595.34"/>
    <x v="2"/>
    <x v="3"/>
    <n v="0.15"/>
    <n v="239.3"/>
  </r>
  <r>
    <s v="ORD2025004921"/>
    <x v="152"/>
    <s v="Customer 3324"/>
    <s v="CUST1304"/>
    <x v="1"/>
    <x v="4"/>
    <x v="0"/>
    <x v="1"/>
    <x v="7"/>
    <s v="Jacket Model-651"/>
    <s v="PROD8377"/>
    <n v="2"/>
    <n v="961.43"/>
    <n v="1922.86"/>
    <n v="0"/>
    <n v="0"/>
    <n v="1922.86"/>
    <x v="0"/>
    <x v="0"/>
    <n v="0.3"/>
    <n v="576.86"/>
  </r>
  <r>
    <s v="ORD2025004922"/>
    <x v="228"/>
    <s v="Customer 25"/>
    <s v="CUST7693"/>
    <x v="4"/>
    <x v="9"/>
    <x v="1"/>
    <x v="1"/>
    <x v="1"/>
    <s v="Jeans Model-480"/>
    <s v="PROD3558"/>
    <n v="5"/>
    <n v="789.43"/>
    <n v="3947.15"/>
    <n v="0.05"/>
    <n v="197.36"/>
    <n v="3749.79"/>
    <x v="3"/>
    <x v="0"/>
    <n v="0.25"/>
    <n v="937.45"/>
  </r>
  <r>
    <s v="ORD2025004923"/>
    <x v="280"/>
    <s v="Customer 4623"/>
    <s v="CUST1112"/>
    <x v="3"/>
    <x v="8"/>
    <x v="1"/>
    <x v="0"/>
    <x v="3"/>
    <s v="Sofa Model-978"/>
    <s v="PROD6458"/>
    <n v="2"/>
    <n v="993.44"/>
    <n v="1986.88"/>
    <n v="0.1"/>
    <n v="198.69"/>
    <n v="1788.19"/>
    <x v="1"/>
    <x v="0"/>
    <n v="0.25"/>
    <n v="447.05"/>
  </r>
  <r>
    <s v="ORD2025004924"/>
    <x v="86"/>
    <s v="Customer 267"/>
    <s v="CUST3961"/>
    <x v="4"/>
    <x v="7"/>
    <x v="1"/>
    <x v="0"/>
    <x v="2"/>
    <s v="Lamp Model-189"/>
    <s v="PROD1080"/>
    <n v="1"/>
    <n v="241.4"/>
    <n v="241.4"/>
    <n v="0"/>
    <n v="0"/>
    <n v="241.4"/>
    <x v="2"/>
    <x v="0"/>
    <n v="0.3"/>
    <n v="72.42"/>
  </r>
  <r>
    <s v="ORD2025004925"/>
    <x v="100"/>
    <s v="Customer 4267"/>
    <s v="CUST3340"/>
    <x v="4"/>
    <x v="9"/>
    <x v="1"/>
    <x v="3"/>
    <x v="9"/>
    <s v="Lipstick Model-373"/>
    <s v="PROD5905"/>
    <n v="9"/>
    <n v="173.27"/>
    <n v="1559.43"/>
    <n v="0.05"/>
    <n v="77.97"/>
    <n v="1481.46"/>
    <x v="3"/>
    <x v="1"/>
    <n v="0.3"/>
    <n v="444.44"/>
  </r>
  <r>
    <s v="ORD2025004926"/>
    <x v="112"/>
    <s v="Customer 908"/>
    <s v="CUST9392"/>
    <x v="4"/>
    <x v="11"/>
    <x v="0"/>
    <x v="1"/>
    <x v="5"/>
    <s v="Shirt Model-101"/>
    <s v="PROD4271"/>
    <n v="1"/>
    <n v="789.86"/>
    <n v="789.86"/>
    <n v="0.2"/>
    <n v="157.97"/>
    <n v="631.89"/>
    <x v="3"/>
    <x v="0"/>
    <n v="0.15"/>
    <n v="94.78"/>
  </r>
  <r>
    <s v="ORD2025004927"/>
    <x v="150"/>
    <s v="Customer 3239"/>
    <s v="CUST9988"/>
    <x v="1"/>
    <x v="4"/>
    <x v="1"/>
    <x v="1"/>
    <x v="1"/>
    <s v="Jeans Model-587"/>
    <s v="PROD2370"/>
    <n v="1"/>
    <n v="582.19000000000005"/>
    <n v="582.19000000000005"/>
    <n v="0.1"/>
    <n v="58.22"/>
    <n v="523.97"/>
    <x v="1"/>
    <x v="0"/>
    <n v="0.25"/>
    <n v="130.99"/>
  </r>
  <r>
    <s v="ORD2025004928"/>
    <x v="100"/>
    <s v="Customer 2939"/>
    <s v="CUST7190"/>
    <x v="4"/>
    <x v="7"/>
    <x v="1"/>
    <x v="2"/>
    <x v="8"/>
    <s v="Tablet Model-651"/>
    <s v="PROD1687"/>
    <n v="1"/>
    <n v="969.21"/>
    <n v="969.21"/>
    <n v="0.05"/>
    <n v="48.46"/>
    <n v="920.75"/>
    <x v="0"/>
    <x v="3"/>
    <n v="0.15"/>
    <n v="138.11000000000001"/>
  </r>
  <r>
    <s v="ORD2025004929"/>
    <x v="12"/>
    <s v="Customer 3930"/>
    <s v="CUST3142"/>
    <x v="2"/>
    <x v="2"/>
    <x v="1"/>
    <x v="2"/>
    <x v="11"/>
    <s v="Mobile Model-554"/>
    <s v="PROD4368"/>
    <n v="6"/>
    <n v="278.8"/>
    <n v="1672.8"/>
    <n v="0.2"/>
    <n v="334.56"/>
    <n v="1338.24"/>
    <x v="1"/>
    <x v="3"/>
    <n v="0.15"/>
    <n v="200.74"/>
  </r>
  <r>
    <s v="ORD2025004930"/>
    <x v="245"/>
    <s v="Customer 2826"/>
    <s v="CUST9103"/>
    <x v="3"/>
    <x v="5"/>
    <x v="0"/>
    <x v="1"/>
    <x v="5"/>
    <s v="Shirt Model-613"/>
    <s v="PROD9635"/>
    <n v="8"/>
    <n v="148.94"/>
    <n v="1191.52"/>
    <n v="0.1"/>
    <n v="119.15"/>
    <n v="1072.3699999999999"/>
    <x v="1"/>
    <x v="1"/>
    <n v="0.25"/>
    <n v="268.08999999999997"/>
  </r>
  <r>
    <s v="ORD2025004931"/>
    <x v="433"/>
    <s v="Customer 4234"/>
    <s v="CUST8321"/>
    <x v="1"/>
    <x v="10"/>
    <x v="0"/>
    <x v="3"/>
    <x v="9"/>
    <s v="Lipstick Model-346"/>
    <s v="PROD4187"/>
    <n v="2"/>
    <n v="776.46"/>
    <n v="1552.92"/>
    <n v="0.2"/>
    <n v="310.58"/>
    <n v="1242.3399999999999"/>
    <x v="3"/>
    <x v="0"/>
    <n v="0.3"/>
    <n v="372.7"/>
  </r>
  <r>
    <s v="ORD2025004932"/>
    <x v="411"/>
    <s v="Customer 2492"/>
    <s v="CUST4825"/>
    <x v="0"/>
    <x v="0"/>
    <x v="0"/>
    <x v="0"/>
    <x v="3"/>
    <s v="Sofa Model-552"/>
    <s v="PROD7035"/>
    <n v="8"/>
    <n v="721.63"/>
    <n v="5773.04"/>
    <n v="0.2"/>
    <n v="1154.6099999999999"/>
    <n v="4618.43"/>
    <x v="2"/>
    <x v="2"/>
    <n v="0.25"/>
    <n v="1154.6099999999999"/>
  </r>
  <r>
    <s v="ORD2025004933"/>
    <x v="17"/>
    <s v="Customer 902"/>
    <s v="CUST2455"/>
    <x v="0"/>
    <x v="13"/>
    <x v="1"/>
    <x v="1"/>
    <x v="5"/>
    <s v="Shirt Model-925"/>
    <s v="PROD2188"/>
    <n v="2"/>
    <n v="433.73"/>
    <n v="867.46"/>
    <n v="0.1"/>
    <n v="86.75"/>
    <n v="780.71"/>
    <x v="2"/>
    <x v="0"/>
    <n v="0.25"/>
    <n v="195.18"/>
  </r>
  <r>
    <s v="ORD2025004934"/>
    <x v="213"/>
    <s v="Customer 1811"/>
    <s v="CUST1220"/>
    <x v="0"/>
    <x v="6"/>
    <x v="1"/>
    <x v="1"/>
    <x v="1"/>
    <s v="Jeans Model-268"/>
    <s v="PROD9691"/>
    <n v="1"/>
    <n v="119.57"/>
    <n v="119.57"/>
    <n v="0"/>
    <n v="0"/>
    <n v="119.57"/>
    <x v="2"/>
    <x v="1"/>
    <n v="0.3"/>
    <n v="35.869999999999997"/>
  </r>
  <r>
    <s v="ORD2025004935"/>
    <x v="325"/>
    <s v="Customer 1054"/>
    <s v="CUST9817"/>
    <x v="2"/>
    <x v="12"/>
    <x v="1"/>
    <x v="0"/>
    <x v="0"/>
    <s v="Curtain Model-910"/>
    <s v="PROD8424"/>
    <n v="5"/>
    <n v="861.89"/>
    <n v="4309.45"/>
    <n v="0.1"/>
    <n v="430.94"/>
    <n v="3878.51"/>
    <x v="0"/>
    <x v="0"/>
    <n v="0.25"/>
    <n v="969.63"/>
  </r>
  <r>
    <s v="ORD2025004936"/>
    <x v="39"/>
    <s v="Customer 645"/>
    <s v="CUST9908"/>
    <x v="2"/>
    <x v="12"/>
    <x v="1"/>
    <x v="0"/>
    <x v="0"/>
    <s v="Curtain Model-443"/>
    <s v="PROD5075"/>
    <n v="3"/>
    <n v="835.74"/>
    <n v="2507.2199999999998"/>
    <n v="0.1"/>
    <n v="250.72"/>
    <n v="2256.5"/>
    <x v="2"/>
    <x v="0"/>
    <n v="0.15"/>
    <n v="338.47"/>
  </r>
  <r>
    <s v="ORD2025004937"/>
    <x v="423"/>
    <s v="Customer 2225"/>
    <s v="CUST5022"/>
    <x v="2"/>
    <x v="14"/>
    <x v="0"/>
    <x v="2"/>
    <x v="4"/>
    <s v="Laptop Model-579"/>
    <s v="PROD3277"/>
    <n v="9"/>
    <n v="207.05"/>
    <n v="1863.45"/>
    <n v="0.2"/>
    <n v="372.69"/>
    <n v="1490.76"/>
    <x v="1"/>
    <x v="0"/>
    <n v="0.15"/>
    <n v="223.61"/>
  </r>
  <r>
    <s v="ORD2025004938"/>
    <x v="57"/>
    <s v="Customer 431"/>
    <s v="CUST8399"/>
    <x v="2"/>
    <x v="14"/>
    <x v="1"/>
    <x v="1"/>
    <x v="7"/>
    <s v="Jacket Model-951"/>
    <s v="PROD5366"/>
    <n v="2"/>
    <n v="958.58"/>
    <n v="1917.16"/>
    <n v="0.1"/>
    <n v="191.72"/>
    <n v="1725.44"/>
    <x v="0"/>
    <x v="3"/>
    <n v="0.15"/>
    <n v="258.82"/>
  </r>
  <r>
    <s v="ORD2025004939"/>
    <x v="147"/>
    <s v="Customer 3470"/>
    <s v="CUST4086"/>
    <x v="4"/>
    <x v="11"/>
    <x v="1"/>
    <x v="3"/>
    <x v="10"/>
    <s v="Perfume Model-905"/>
    <s v="PROD8573"/>
    <n v="7"/>
    <n v="758.29"/>
    <n v="5308.03"/>
    <n v="0.05"/>
    <n v="265.39999999999998"/>
    <n v="5042.63"/>
    <x v="0"/>
    <x v="0"/>
    <n v="0.15"/>
    <n v="756.39"/>
  </r>
  <r>
    <s v="ORD2025004940"/>
    <x v="443"/>
    <s v="Customer 4363"/>
    <s v="CUST3324"/>
    <x v="2"/>
    <x v="14"/>
    <x v="1"/>
    <x v="1"/>
    <x v="7"/>
    <s v="Jacket Model-130"/>
    <s v="PROD2451"/>
    <n v="9"/>
    <n v="604.09"/>
    <n v="5436.81"/>
    <n v="0.2"/>
    <n v="1087.3599999999999"/>
    <n v="4349.45"/>
    <x v="2"/>
    <x v="1"/>
    <n v="0.3"/>
    <n v="1304.83"/>
  </r>
  <r>
    <s v="ORD2025004941"/>
    <x v="115"/>
    <s v="Customer 4828"/>
    <s v="CUST7711"/>
    <x v="2"/>
    <x v="14"/>
    <x v="0"/>
    <x v="0"/>
    <x v="2"/>
    <s v="Lamp Model-927"/>
    <s v="PROD1877"/>
    <n v="1"/>
    <n v="377.94"/>
    <n v="377.94"/>
    <n v="0.05"/>
    <n v="18.899999999999999"/>
    <n v="359.04"/>
    <x v="3"/>
    <x v="1"/>
    <n v="0.3"/>
    <n v="107.71"/>
  </r>
  <r>
    <s v="ORD2025004942"/>
    <x v="190"/>
    <s v="Customer 224"/>
    <s v="CUST3789"/>
    <x v="4"/>
    <x v="11"/>
    <x v="1"/>
    <x v="0"/>
    <x v="3"/>
    <s v="Sofa Model-148"/>
    <s v="PROD5275"/>
    <n v="1"/>
    <n v="391.39"/>
    <n v="391.39"/>
    <n v="0.2"/>
    <n v="78.28"/>
    <n v="313.11"/>
    <x v="3"/>
    <x v="3"/>
    <n v="0.15"/>
    <n v="46.97"/>
  </r>
  <r>
    <s v="ORD2025004943"/>
    <x v="243"/>
    <s v="Customer 4231"/>
    <s v="CUST9919"/>
    <x v="0"/>
    <x v="6"/>
    <x v="1"/>
    <x v="1"/>
    <x v="5"/>
    <s v="Shirt Model-685"/>
    <s v="PROD3331"/>
    <n v="8"/>
    <n v="105.11"/>
    <n v="840.88"/>
    <n v="0"/>
    <n v="0"/>
    <n v="840.88"/>
    <x v="0"/>
    <x v="1"/>
    <n v="0.3"/>
    <n v="252.26"/>
  </r>
  <r>
    <s v="ORD2025004944"/>
    <x v="147"/>
    <s v="Customer 2181"/>
    <s v="CUST3823"/>
    <x v="3"/>
    <x v="5"/>
    <x v="1"/>
    <x v="2"/>
    <x v="4"/>
    <s v="Laptop Model-859"/>
    <s v="PROD9123"/>
    <n v="6"/>
    <n v="109.43"/>
    <n v="656.58"/>
    <n v="0"/>
    <n v="0"/>
    <n v="656.58"/>
    <x v="2"/>
    <x v="0"/>
    <n v="0.3"/>
    <n v="196.97"/>
  </r>
  <r>
    <s v="ORD2025004945"/>
    <x v="181"/>
    <s v="Customer 2808"/>
    <s v="CUST5537"/>
    <x v="0"/>
    <x v="6"/>
    <x v="1"/>
    <x v="3"/>
    <x v="6"/>
    <s v="Face Cream Model-745"/>
    <s v="PROD4450"/>
    <n v="10"/>
    <n v="291.08"/>
    <n v="2910.8"/>
    <n v="0.05"/>
    <n v="145.54"/>
    <n v="2765.26"/>
    <x v="0"/>
    <x v="3"/>
    <n v="0.25"/>
    <n v="691.32"/>
  </r>
  <r>
    <s v="ORD2025004946"/>
    <x v="280"/>
    <s v="Customer 3148"/>
    <s v="CUST7129"/>
    <x v="4"/>
    <x v="7"/>
    <x v="0"/>
    <x v="1"/>
    <x v="5"/>
    <s v="Shirt Model-773"/>
    <s v="PROD1081"/>
    <n v="3"/>
    <n v="649.82000000000005"/>
    <n v="1949.46"/>
    <n v="0.05"/>
    <n v="97.47"/>
    <n v="1851.99"/>
    <x v="0"/>
    <x v="2"/>
    <n v="0.25"/>
    <n v="463"/>
  </r>
  <r>
    <s v="ORD2025004947"/>
    <x v="275"/>
    <s v="Customer 4450"/>
    <s v="CUST6865"/>
    <x v="3"/>
    <x v="5"/>
    <x v="1"/>
    <x v="1"/>
    <x v="1"/>
    <s v="Jeans Model-243"/>
    <s v="PROD1590"/>
    <n v="2"/>
    <n v="665.2"/>
    <n v="1330.4"/>
    <n v="0.2"/>
    <n v="266.08"/>
    <n v="1064.32"/>
    <x v="2"/>
    <x v="3"/>
    <n v="0.15"/>
    <n v="159.65"/>
  </r>
  <r>
    <s v="ORD2025004948"/>
    <x v="178"/>
    <s v="Customer 715"/>
    <s v="CUST5721"/>
    <x v="1"/>
    <x v="1"/>
    <x v="1"/>
    <x v="1"/>
    <x v="7"/>
    <s v="Jacket Model-715"/>
    <s v="PROD6045"/>
    <n v="8"/>
    <n v="265.42"/>
    <n v="2123.36"/>
    <n v="0.1"/>
    <n v="212.34"/>
    <n v="1911.02"/>
    <x v="1"/>
    <x v="1"/>
    <n v="0.3"/>
    <n v="573.30999999999995"/>
  </r>
  <r>
    <s v="ORD2025004949"/>
    <x v="40"/>
    <s v="Customer 4660"/>
    <s v="CUST5758"/>
    <x v="0"/>
    <x v="0"/>
    <x v="1"/>
    <x v="0"/>
    <x v="0"/>
    <s v="Curtain Model-483"/>
    <s v="PROD3052"/>
    <n v="7"/>
    <n v="796.56"/>
    <n v="5575.92"/>
    <n v="0"/>
    <n v="0"/>
    <n v="5575.92"/>
    <x v="2"/>
    <x v="2"/>
    <n v="0.15"/>
    <n v="836.39"/>
  </r>
  <r>
    <s v="ORD2025004950"/>
    <x v="86"/>
    <s v="Customer 2432"/>
    <s v="CUST6748"/>
    <x v="3"/>
    <x v="8"/>
    <x v="1"/>
    <x v="1"/>
    <x v="7"/>
    <s v="Jacket Model-493"/>
    <s v="PROD2639"/>
    <n v="4"/>
    <n v="431.26"/>
    <n v="1725.04"/>
    <n v="0"/>
    <n v="0"/>
    <n v="1725.04"/>
    <x v="3"/>
    <x v="1"/>
    <n v="0.25"/>
    <n v="431.26"/>
  </r>
  <r>
    <s v="ORD2025004951"/>
    <x v="3"/>
    <s v="Customer 717"/>
    <s v="CUST9258"/>
    <x v="4"/>
    <x v="11"/>
    <x v="0"/>
    <x v="0"/>
    <x v="2"/>
    <s v="Lamp Model-875"/>
    <s v="PROD8646"/>
    <n v="5"/>
    <n v="944.23"/>
    <n v="4721.1499999999996"/>
    <n v="0.05"/>
    <n v="236.06"/>
    <n v="4485.09"/>
    <x v="3"/>
    <x v="1"/>
    <n v="0.15"/>
    <n v="672.76"/>
  </r>
  <r>
    <s v="ORD2025004952"/>
    <x v="340"/>
    <s v="Customer 4526"/>
    <s v="CUST7794"/>
    <x v="3"/>
    <x v="3"/>
    <x v="0"/>
    <x v="2"/>
    <x v="11"/>
    <s v="Mobile Model-430"/>
    <s v="PROD6832"/>
    <n v="3"/>
    <n v="163.91"/>
    <n v="491.73"/>
    <n v="0"/>
    <n v="0"/>
    <n v="491.73"/>
    <x v="1"/>
    <x v="3"/>
    <n v="0.25"/>
    <n v="122.93"/>
  </r>
  <r>
    <s v="ORD2025004953"/>
    <x v="75"/>
    <s v="Customer 2576"/>
    <s v="CUST1880"/>
    <x v="3"/>
    <x v="5"/>
    <x v="0"/>
    <x v="2"/>
    <x v="8"/>
    <s v="Tablet Model-977"/>
    <s v="PROD9284"/>
    <n v="3"/>
    <n v="878.79"/>
    <n v="2636.37"/>
    <n v="0.1"/>
    <n v="263.64"/>
    <n v="2372.73"/>
    <x v="2"/>
    <x v="0"/>
    <n v="0.15"/>
    <n v="355.91"/>
  </r>
  <r>
    <s v="ORD2025004954"/>
    <x v="284"/>
    <s v="Customer 225"/>
    <s v="CUST4536"/>
    <x v="4"/>
    <x v="7"/>
    <x v="1"/>
    <x v="3"/>
    <x v="6"/>
    <s v="Face Cream Model-963"/>
    <s v="PROD4275"/>
    <n v="5"/>
    <n v="299.64"/>
    <n v="1498.2"/>
    <n v="0.05"/>
    <n v="74.91"/>
    <n v="1423.29"/>
    <x v="1"/>
    <x v="0"/>
    <n v="0.15"/>
    <n v="213.49"/>
  </r>
  <r>
    <s v="ORD2025004955"/>
    <x v="351"/>
    <s v="Customer 2690"/>
    <s v="CUST5661"/>
    <x v="3"/>
    <x v="8"/>
    <x v="1"/>
    <x v="2"/>
    <x v="4"/>
    <s v="Laptop Model-184"/>
    <s v="PROD9070"/>
    <n v="4"/>
    <n v="818.89"/>
    <n v="3275.56"/>
    <n v="0.05"/>
    <n v="163.78"/>
    <n v="3111.78"/>
    <x v="2"/>
    <x v="3"/>
    <n v="0.3"/>
    <n v="933.53"/>
  </r>
  <r>
    <s v="ORD2025004956"/>
    <x v="35"/>
    <s v="Customer 924"/>
    <s v="CUST7019"/>
    <x v="1"/>
    <x v="4"/>
    <x v="1"/>
    <x v="0"/>
    <x v="0"/>
    <s v="Curtain Model-105"/>
    <s v="PROD4482"/>
    <n v="5"/>
    <n v="778.75"/>
    <n v="3893.75"/>
    <n v="0"/>
    <n v="0"/>
    <n v="3893.75"/>
    <x v="1"/>
    <x v="0"/>
    <n v="0.3"/>
    <n v="1168.1199999999999"/>
  </r>
  <r>
    <s v="ORD2025004957"/>
    <x v="45"/>
    <s v="Customer 4120"/>
    <s v="CUST7630"/>
    <x v="3"/>
    <x v="3"/>
    <x v="1"/>
    <x v="2"/>
    <x v="4"/>
    <s v="Laptop Model-910"/>
    <s v="PROD1668"/>
    <n v="4"/>
    <n v="739.3"/>
    <n v="2957.2"/>
    <n v="0.05"/>
    <n v="147.86000000000001"/>
    <n v="2809.34"/>
    <x v="3"/>
    <x v="0"/>
    <n v="0.15"/>
    <n v="421.4"/>
  </r>
  <r>
    <s v="ORD2025004958"/>
    <x v="251"/>
    <s v="Customer 1649"/>
    <s v="CUST8309"/>
    <x v="0"/>
    <x v="6"/>
    <x v="0"/>
    <x v="2"/>
    <x v="4"/>
    <s v="Laptop Model-267"/>
    <s v="PROD7747"/>
    <n v="3"/>
    <n v="448.49"/>
    <n v="1345.47"/>
    <n v="0"/>
    <n v="0"/>
    <n v="1345.47"/>
    <x v="1"/>
    <x v="3"/>
    <n v="0.3"/>
    <n v="403.64"/>
  </r>
  <r>
    <s v="ORD2025004959"/>
    <x v="352"/>
    <s v="Customer 4263"/>
    <s v="CUST1153"/>
    <x v="3"/>
    <x v="8"/>
    <x v="1"/>
    <x v="3"/>
    <x v="9"/>
    <s v="Lipstick Model-849"/>
    <s v="PROD5573"/>
    <n v="9"/>
    <n v="555.85"/>
    <n v="5002.6499999999996"/>
    <n v="0.05"/>
    <n v="250.13"/>
    <n v="4752.5200000000004"/>
    <x v="2"/>
    <x v="2"/>
    <n v="0.3"/>
    <n v="1425.76"/>
  </r>
  <r>
    <s v="ORD2025004960"/>
    <x v="137"/>
    <s v="Customer 882"/>
    <s v="CUST3367"/>
    <x v="2"/>
    <x v="12"/>
    <x v="1"/>
    <x v="1"/>
    <x v="5"/>
    <s v="Shirt Model-419"/>
    <s v="PROD2375"/>
    <n v="9"/>
    <n v="770.49"/>
    <n v="6934.41"/>
    <n v="0.05"/>
    <n v="346.72"/>
    <n v="6587.69"/>
    <x v="0"/>
    <x v="3"/>
    <n v="0.15"/>
    <n v="988.15"/>
  </r>
  <r>
    <s v="ORD2025004961"/>
    <x v="182"/>
    <s v="Customer 3321"/>
    <s v="CUST7763"/>
    <x v="1"/>
    <x v="1"/>
    <x v="1"/>
    <x v="2"/>
    <x v="11"/>
    <s v="Mobile Model-900"/>
    <s v="PROD9946"/>
    <n v="4"/>
    <n v="907.2"/>
    <n v="3628.8"/>
    <n v="0.1"/>
    <n v="362.88"/>
    <n v="3265.92"/>
    <x v="0"/>
    <x v="1"/>
    <n v="0.15"/>
    <n v="489.89"/>
  </r>
  <r>
    <s v="ORD2025004962"/>
    <x v="34"/>
    <s v="Customer 2840"/>
    <s v="CUST6068"/>
    <x v="1"/>
    <x v="4"/>
    <x v="1"/>
    <x v="3"/>
    <x v="9"/>
    <s v="Lipstick Model-463"/>
    <s v="PROD3723"/>
    <n v="3"/>
    <n v="466.98"/>
    <n v="1400.94"/>
    <n v="0.1"/>
    <n v="140.09"/>
    <n v="1260.8499999999999"/>
    <x v="3"/>
    <x v="1"/>
    <n v="0.15"/>
    <n v="189.13"/>
  </r>
  <r>
    <s v="ORD2025004963"/>
    <x v="212"/>
    <s v="Customer 2788"/>
    <s v="CUST8638"/>
    <x v="4"/>
    <x v="9"/>
    <x v="0"/>
    <x v="3"/>
    <x v="9"/>
    <s v="Lipstick Model-285"/>
    <s v="PROD7951"/>
    <n v="3"/>
    <n v="893.3"/>
    <n v="2679.9"/>
    <n v="0.1"/>
    <n v="267.99"/>
    <n v="2411.91"/>
    <x v="3"/>
    <x v="3"/>
    <n v="0.15"/>
    <n v="361.79"/>
  </r>
  <r>
    <s v="ORD2025004964"/>
    <x v="377"/>
    <s v="Customer 4100"/>
    <s v="CUST2924"/>
    <x v="3"/>
    <x v="8"/>
    <x v="1"/>
    <x v="0"/>
    <x v="0"/>
    <s v="Curtain Model-954"/>
    <s v="PROD5645"/>
    <n v="9"/>
    <n v="656.37"/>
    <n v="5907.33"/>
    <n v="0.05"/>
    <n v="295.37"/>
    <n v="5611.96"/>
    <x v="2"/>
    <x v="3"/>
    <n v="0.15"/>
    <n v="841.79"/>
  </r>
  <r>
    <s v="ORD2025004965"/>
    <x v="362"/>
    <s v="Customer 3662"/>
    <s v="CUST4225"/>
    <x v="2"/>
    <x v="14"/>
    <x v="0"/>
    <x v="0"/>
    <x v="0"/>
    <s v="Curtain Model-146"/>
    <s v="PROD7486"/>
    <n v="6"/>
    <n v="604.66"/>
    <n v="3627.96"/>
    <n v="0"/>
    <n v="0"/>
    <n v="3627.96"/>
    <x v="3"/>
    <x v="1"/>
    <n v="0.25"/>
    <n v="906.99"/>
  </r>
  <r>
    <s v="ORD2025004966"/>
    <x v="418"/>
    <s v="Customer 4040"/>
    <s v="CUST2051"/>
    <x v="4"/>
    <x v="9"/>
    <x v="1"/>
    <x v="1"/>
    <x v="7"/>
    <s v="Jacket Model-409"/>
    <s v="PROD8929"/>
    <n v="8"/>
    <n v="213"/>
    <n v="1704"/>
    <n v="0.1"/>
    <n v="170.4"/>
    <n v="1533.6"/>
    <x v="1"/>
    <x v="1"/>
    <n v="0.15"/>
    <n v="230.04"/>
  </r>
  <r>
    <s v="ORD2025004967"/>
    <x v="256"/>
    <s v="Customer 3655"/>
    <s v="CUST2625"/>
    <x v="1"/>
    <x v="10"/>
    <x v="1"/>
    <x v="3"/>
    <x v="10"/>
    <s v="Perfume Model-421"/>
    <s v="PROD2170"/>
    <n v="3"/>
    <n v="997.19"/>
    <n v="2991.57"/>
    <n v="0.05"/>
    <n v="149.58000000000001"/>
    <n v="2841.99"/>
    <x v="3"/>
    <x v="3"/>
    <n v="0.15"/>
    <n v="426.3"/>
  </r>
  <r>
    <s v="ORD2025004968"/>
    <x v="197"/>
    <s v="Customer 3416"/>
    <s v="CUST8866"/>
    <x v="2"/>
    <x v="2"/>
    <x v="1"/>
    <x v="3"/>
    <x v="9"/>
    <s v="Lipstick Model-712"/>
    <s v="PROD4095"/>
    <n v="1"/>
    <n v="298.27999999999997"/>
    <n v="298.27999999999997"/>
    <n v="0.2"/>
    <n v="59.66"/>
    <n v="238.62"/>
    <x v="2"/>
    <x v="3"/>
    <n v="0.25"/>
    <n v="59.66"/>
  </r>
  <r>
    <s v="ORD2025004969"/>
    <x v="406"/>
    <s v="Customer 4551"/>
    <s v="CUST3162"/>
    <x v="3"/>
    <x v="5"/>
    <x v="0"/>
    <x v="2"/>
    <x v="11"/>
    <s v="Mobile Model-444"/>
    <s v="PROD6931"/>
    <n v="3"/>
    <n v="589.73"/>
    <n v="1769.19"/>
    <n v="0"/>
    <n v="0"/>
    <n v="1769.19"/>
    <x v="3"/>
    <x v="0"/>
    <n v="0.3"/>
    <n v="530.76"/>
  </r>
  <r>
    <s v="ORD2025004970"/>
    <x v="254"/>
    <s v="Customer 2303"/>
    <s v="CUST2630"/>
    <x v="0"/>
    <x v="6"/>
    <x v="1"/>
    <x v="2"/>
    <x v="11"/>
    <s v="Mobile Model-595"/>
    <s v="PROD9320"/>
    <n v="9"/>
    <n v="354.78"/>
    <n v="3193.02"/>
    <n v="0.05"/>
    <n v="159.65"/>
    <n v="3033.37"/>
    <x v="1"/>
    <x v="0"/>
    <n v="0.15"/>
    <n v="455.01"/>
  </r>
  <r>
    <s v="ORD2025004971"/>
    <x v="12"/>
    <s v="Customer 3969"/>
    <s v="CUST1028"/>
    <x v="4"/>
    <x v="11"/>
    <x v="0"/>
    <x v="2"/>
    <x v="8"/>
    <s v="Tablet Model-668"/>
    <s v="PROD2015"/>
    <n v="10"/>
    <n v="281.17"/>
    <n v="2811.7"/>
    <n v="0.05"/>
    <n v="140.59"/>
    <n v="2671.11"/>
    <x v="0"/>
    <x v="2"/>
    <n v="0.15"/>
    <n v="400.67"/>
  </r>
  <r>
    <s v="ORD2025004972"/>
    <x v="374"/>
    <s v="Customer 2635"/>
    <s v="CUST4448"/>
    <x v="1"/>
    <x v="4"/>
    <x v="1"/>
    <x v="2"/>
    <x v="4"/>
    <s v="Laptop Model-473"/>
    <s v="PROD5901"/>
    <n v="6"/>
    <n v="313.18"/>
    <n v="1879.08"/>
    <n v="0.05"/>
    <n v="93.95"/>
    <n v="1785.13"/>
    <x v="2"/>
    <x v="0"/>
    <n v="0.3"/>
    <n v="535.54"/>
  </r>
  <r>
    <s v="ORD2025004973"/>
    <x v="32"/>
    <s v="Customer 1840"/>
    <s v="CUST7356"/>
    <x v="0"/>
    <x v="13"/>
    <x v="0"/>
    <x v="1"/>
    <x v="7"/>
    <s v="Jacket Model-752"/>
    <s v="PROD7245"/>
    <n v="2"/>
    <n v="638.01"/>
    <n v="1276.02"/>
    <n v="0"/>
    <n v="0"/>
    <n v="1276.02"/>
    <x v="2"/>
    <x v="0"/>
    <n v="0.25"/>
    <n v="319"/>
  </r>
  <r>
    <s v="ORD2025004974"/>
    <x v="365"/>
    <s v="Customer 814"/>
    <s v="CUST3845"/>
    <x v="4"/>
    <x v="9"/>
    <x v="1"/>
    <x v="1"/>
    <x v="7"/>
    <s v="Jacket Model-450"/>
    <s v="PROD4632"/>
    <n v="8"/>
    <n v="307.12"/>
    <n v="2456.96"/>
    <n v="0.2"/>
    <n v="491.39"/>
    <n v="1965.57"/>
    <x v="3"/>
    <x v="0"/>
    <n v="0.15"/>
    <n v="294.83999999999997"/>
  </r>
  <r>
    <s v="ORD2025004975"/>
    <x v="159"/>
    <s v="Customer 3372"/>
    <s v="CUST3352"/>
    <x v="1"/>
    <x v="10"/>
    <x v="0"/>
    <x v="0"/>
    <x v="0"/>
    <s v="Curtain Model-180"/>
    <s v="PROD1784"/>
    <n v="8"/>
    <n v="775.59"/>
    <n v="6204.72"/>
    <n v="0"/>
    <n v="0"/>
    <n v="6204.72"/>
    <x v="2"/>
    <x v="0"/>
    <n v="0.3"/>
    <n v="1861.42"/>
  </r>
  <r>
    <s v="ORD2025004976"/>
    <x v="436"/>
    <s v="Customer 1478"/>
    <s v="CUST7774"/>
    <x v="3"/>
    <x v="3"/>
    <x v="0"/>
    <x v="3"/>
    <x v="9"/>
    <s v="Lipstick Model-938"/>
    <s v="PROD5952"/>
    <n v="9"/>
    <n v="164.94"/>
    <n v="1484.46"/>
    <n v="0"/>
    <n v="0"/>
    <n v="1484.46"/>
    <x v="0"/>
    <x v="0"/>
    <n v="0.15"/>
    <n v="222.67"/>
  </r>
  <r>
    <s v="ORD2025004977"/>
    <x v="450"/>
    <s v="Customer 2581"/>
    <s v="CUST7235"/>
    <x v="4"/>
    <x v="7"/>
    <x v="0"/>
    <x v="2"/>
    <x v="8"/>
    <s v="Tablet Model-174"/>
    <s v="PROD7200"/>
    <n v="6"/>
    <n v="265.72000000000003"/>
    <n v="1594.32"/>
    <n v="0"/>
    <n v="0"/>
    <n v="1594.32"/>
    <x v="0"/>
    <x v="0"/>
    <n v="0.25"/>
    <n v="398.58"/>
  </r>
  <r>
    <s v="ORD2025004978"/>
    <x v="7"/>
    <s v="Customer 1297"/>
    <s v="CUST2094"/>
    <x v="1"/>
    <x v="10"/>
    <x v="1"/>
    <x v="1"/>
    <x v="5"/>
    <s v="Shirt Model-809"/>
    <s v="PROD5076"/>
    <n v="10"/>
    <n v="588.98"/>
    <n v="5889.8"/>
    <n v="0.2"/>
    <n v="1177.96"/>
    <n v="4711.84"/>
    <x v="1"/>
    <x v="0"/>
    <n v="0.3"/>
    <n v="1413.55"/>
  </r>
  <r>
    <s v="ORD2025004979"/>
    <x v="300"/>
    <s v="Customer 1966"/>
    <s v="CUST5142"/>
    <x v="4"/>
    <x v="9"/>
    <x v="1"/>
    <x v="2"/>
    <x v="4"/>
    <s v="Laptop Model-814"/>
    <s v="PROD6009"/>
    <n v="5"/>
    <n v="877.64"/>
    <n v="4388.2"/>
    <n v="0.1"/>
    <n v="438.82"/>
    <n v="3949.38"/>
    <x v="2"/>
    <x v="0"/>
    <n v="0.15"/>
    <n v="592.41"/>
  </r>
  <r>
    <s v="ORD2025004980"/>
    <x v="128"/>
    <s v="Customer 2502"/>
    <s v="CUST6915"/>
    <x v="2"/>
    <x v="12"/>
    <x v="1"/>
    <x v="2"/>
    <x v="11"/>
    <s v="Mobile Model-154"/>
    <s v="PROD1470"/>
    <n v="2"/>
    <n v="271.05"/>
    <n v="542.1"/>
    <n v="0"/>
    <n v="0"/>
    <n v="542.1"/>
    <x v="0"/>
    <x v="0"/>
    <n v="0.25"/>
    <n v="135.53"/>
  </r>
  <r>
    <s v="ORD2025004981"/>
    <x v="424"/>
    <s v="Customer 4964"/>
    <s v="CUST2947"/>
    <x v="3"/>
    <x v="3"/>
    <x v="1"/>
    <x v="3"/>
    <x v="9"/>
    <s v="Lipstick Model-849"/>
    <s v="PROD9173"/>
    <n v="6"/>
    <n v="443.75"/>
    <n v="2662.5"/>
    <n v="0.05"/>
    <n v="133.12"/>
    <n v="2529.38"/>
    <x v="3"/>
    <x v="2"/>
    <n v="0.25"/>
    <n v="632.35"/>
  </r>
  <r>
    <s v="ORD2025004982"/>
    <x v="166"/>
    <s v="Customer 2828"/>
    <s v="CUST6142"/>
    <x v="4"/>
    <x v="9"/>
    <x v="1"/>
    <x v="2"/>
    <x v="8"/>
    <s v="Tablet Model-964"/>
    <s v="PROD2855"/>
    <n v="2"/>
    <n v="783.35"/>
    <n v="1566.7"/>
    <n v="0"/>
    <n v="0"/>
    <n v="1566.7"/>
    <x v="0"/>
    <x v="2"/>
    <n v="0.3"/>
    <n v="470.01"/>
  </r>
  <r>
    <s v="ORD2025004983"/>
    <x v="405"/>
    <s v="Customer 3545"/>
    <s v="CUST9855"/>
    <x v="4"/>
    <x v="7"/>
    <x v="1"/>
    <x v="2"/>
    <x v="8"/>
    <s v="Tablet Model-622"/>
    <s v="PROD7883"/>
    <n v="5"/>
    <n v="299"/>
    <n v="1495"/>
    <n v="0.1"/>
    <n v="149.5"/>
    <n v="1345.5"/>
    <x v="1"/>
    <x v="3"/>
    <n v="0.15"/>
    <n v="201.82"/>
  </r>
  <r>
    <s v="ORD2025004984"/>
    <x v="51"/>
    <s v="Customer 1224"/>
    <s v="CUST7219"/>
    <x v="3"/>
    <x v="8"/>
    <x v="0"/>
    <x v="2"/>
    <x v="11"/>
    <s v="Mobile Model-298"/>
    <s v="PROD8827"/>
    <n v="5"/>
    <n v="679.19"/>
    <n v="3395.95"/>
    <n v="0.05"/>
    <n v="169.8"/>
    <n v="3226.15"/>
    <x v="0"/>
    <x v="0"/>
    <n v="0.15"/>
    <n v="483.92"/>
  </r>
  <r>
    <s v="ORD2025004985"/>
    <x v="332"/>
    <s v="Customer 664"/>
    <s v="CUST1593"/>
    <x v="2"/>
    <x v="2"/>
    <x v="0"/>
    <x v="2"/>
    <x v="4"/>
    <s v="Laptop Model-848"/>
    <s v="PROD8104"/>
    <n v="7"/>
    <n v="535.88"/>
    <n v="3751.16"/>
    <n v="0.1"/>
    <n v="375.12"/>
    <n v="3376.04"/>
    <x v="0"/>
    <x v="2"/>
    <n v="0.25"/>
    <n v="844.01"/>
  </r>
  <r>
    <s v="ORD2025004986"/>
    <x v="342"/>
    <s v="Customer 1714"/>
    <s v="CUST9555"/>
    <x v="4"/>
    <x v="9"/>
    <x v="1"/>
    <x v="0"/>
    <x v="3"/>
    <s v="Sofa Model-777"/>
    <s v="PROD8051"/>
    <n v="8"/>
    <n v="800.21"/>
    <n v="6401.68"/>
    <n v="0.2"/>
    <n v="1280.3399999999999"/>
    <n v="5121.34"/>
    <x v="0"/>
    <x v="2"/>
    <n v="0.25"/>
    <n v="1280.3399999999999"/>
  </r>
  <r>
    <s v="ORD2025004987"/>
    <x v="129"/>
    <s v="Customer 1660"/>
    <s v="CUST2846"/>
    <x v="1"/>
    <x v="1"/>
    <x v="0"/>
    <x v="1"/>
    <x v="5"/>
    <s v="Shirt Model-584"/>
    <s v="PROD3726"/>
    <n v="8"/>
    <n v="101.06"/>
    <n v="808.48"/>
    <n v="0.1"/>
    <n v="80.849999999999994"/>
    <n v="727.63"/>
    <x v="2"/>
    <x v="3"/>
    <n v="0.25"/>
    <n v="181.91"/>
  </r>
  <r>
    <s v="ORD2025004988"/>
    <x v="258"/>
    <s v="Customer 2962"/>
    <s v="CUST3752"/>
    <x v="4"/>
    <x v="11"/>
    <x v="1"/>
    <x v="3"/>
    <x v="10"/>
    <s v="Perfume Model-677"/>
    <s v="PROD5732"/>
    <n v="10"/>
    <n v="399.52"/>
    <n v="3995.2"/>
    <n v="0.2"/>
    <n v="799.04"/>
    <n v="3196.16"/>
    <x v="1"/>
    <x v="2"/>
    <n v="0.25"/>
    <n v="799.04"/>
  </r>
  <r>
    <s v="ORD2025004989"/>
    <x v="247"/>
    <s v="Customer 3844"/>
    <s v="CUST8379"/>
    <x v="1"/>
    <x v="1"/>
    <x v="0"/>
    <x v="3"/>
    <x v="9"/>
    <s v="Lipstick Model-594"/>
    <s v="PROD1587"/>
    <n v="2"/>
    <n v="988"/>
    <n v="1976"/>
    <n v="0.05"/>
    <n v="98.8"/>
    <n v="1877.2"/>
    <x v="0"/>
    <x v="3"/>
    <n v="0.3"/>
    <n v="563.16"/>
  </r>
  <r>
    <s v="ORD2025004990"/>
    <x v="267"/>
    <s v="Customer 3376"/>
    <s v="CUST1895"/>
    <x v="4"/>
    <x v="11"/>
    <x v="0"/>
    <x v="3"/>
    <x v="9"/>
    <s v="Lipstick Model-744"/>
    <s v="PROD3426"/>
    <n v="3"/>
    <n v="921.48"/>
    <n v="2764.44"/>
    <n v="0"/>
    <n v="0"/>
    <n v="2764.44"/>
    <x v="1"/>
    <x v="1"/>
    <n v="0.15"/>
    <n v="414.67"/>
  </r>
  <r>
    <s v="ORD2025004991"/>
    <x v="363"/>
    <s v="Customer 545"/>
    <s v="CUST6263"/>
    <x v="0"/>
    <x v="6"/>
    <x v="1"/>
    <x v="2"/>
    <x v="11"/>
    <s v="Mobile Model-663"/>
    <s v="PROD7583"/>
    <n v="7"/>
    <n v="216.82"/>
    <n v="1517.74"/>
    <n v="0"/>
    <n v="0"/>
    <n v="1517.74"/>
    <x v="1"/>
    <x v="1"/>
    <n v="0.25"/>
    <n v="379.44"/>
  </r>
  <r>
    <s v="ORD2025004992"/>
    <x v="264"/>
    <s v="Customer 3398"/>
    <s v="CUST5807"/>
    <x v="2"/>
    <x v="2"/>
    <x v="0"/>
    <x v="3"/>
    <x v="10"/>
    <s v="Perfume Model-791"/>
    <s v="PROD7109"/>
    <n v="4"/>
    <n v="394.13"/>
    <n v="1576.52"/>
    <n v="0"/>
    <n v="0"/>
    <n v="1576.52"/>
    <x v="1"/>
    <x v="1"/>
    <n v="0.3"/>
    <n v="472.96"/>
  </r>
  <r>
    <s v="ORD2025004993"/>
    <x v="418"/>
    <s v="Customer 2226"/>
    <s v="CUST4590"/>
    <x v="1"/>
    <x v="1"/>
    <x v="0"/>
    <x v="3"/>
    <x v="10"/>
    <s v="Perfume Model-865"/>
    <s v="PROD4273"/>
    <n v="5"/>
    <n v="256.73"/>
    <n v="1283.6500000000001"/>
    <n v="0.2"/>
    <n v="256.73"/>
    <n v="1026.92"/>
    <x v="2"/>
    <x v="3"/>
    <n v="0.3"/>
    <n v="308.08"/>
  </r>
  <r>
    <s v="ORD2025004994"/>
    <x v="4"/>
    <s v="Customer 743"/>
    <s v="CUST2602"/>
    <x v="3"/>
    <x v="3"/>
    <x v="1"/>
    <x v="1"/>
    <x v="5"/>
    <s v="Shirt Model-505"/>
    <s v="PROD4276"/>
    <n v="9"/>
    <n v="270.08"/>
    <n v="2430.7199999999998"/>
    <n v="0.05"/>
    <n v="121.54"/>
    <n v="2309.1799999999998"/>
    <x v="2"/>
    <x v="2"/>
    <n v="0.3"/>
    <n v="692.75"/>
  </r>
  <r>
    <s v="ORD2025004995"/>
    <x v="235"/>
    <s v="Customer 310"/>
    <s v="CUST7838"/>
    <x v="3"/>
    <x v="8"/>
    <x v="1"/>
    <x v="2"/>
    <x v="4"/>
    <s v="Laptop Model-196"/>
    <s v="PROD2024"/>
    <n v="3"/>
    <n v="744.15"/>
    <n v="2232.4499999999998"/>
    <n v="0"/>
    <n v="0"/>
    <n v="2232.4499999999998"/>
    <x v="0"/>
    <x v="2"/>
    <n v="0.3"/>
    <n v="669.73"/>
  </r>
  <r>
    <s v="ORD2025004996"/>
    <x v="243"/>
    <s v="Customer 2336"/>
    <s v="CUST2145"/>
    <x v="0"/>
    <x v="13"/>
    <x v="1"/>
    <x v="2"/>
    <x v="4"/>
    <s v="Laptop Model-221"/>
    <s v="PROD8436"/>
    <n v="6"/>
    <n v="800.87"/>
    <n v="4805.22"/>
    <n v="0.05"/>
    <n v="240.26"/>
    <n v="4564.96"/>
    <x v="3"/>
    <x v="1"/>
    <n v="0.25"/>
    <n v="1141.24"/>
  </r>
  <r>
    <s v="ORD2025004997"/>
    <x v="393"/>
    <s v="Customer 1168"/>
    <s v="CUST7770"/>
    <x v="3"/>
    <x v="3"/>
    <x v="1"/>
    <x v="0"/>
    <x v="2"/>
    <s v="Lamp Model-344"/>
    <s v="PROD3187"/>
    <n v="8"/>
    <n v="608.84"/>
    <n v="4870.72"/>
    <n v="0.2"/>
    <n v="974.14"/>
    <n v="3896.58"/>
    <x v="3"/>
    <x v="0"/>
    <n v="0.3"/>
    <n v="1168.97"/>
  </r>
  <r>
    <s v="ORD2025004998"/>
    <x v="6"/>
    <s v="Customer 4187"/>
    <s v="CUST9350"/>
    <x v="3"/>
    <x v="5"/>
    <x v="0"/>
    <x v="3"/>
    <x v="9"/>
    <s v="Lipstick Model-917"/>
    <s v="PROD9917"/>
    <n v="9"/>
    <n v="408.35"/>
    <n v="3675.15"/>
    <n v="0.1"/>
    <n v="367.52"/>
    <n v="3307.63"/>
    <x v="1"/>
    <x v="2"/>
    <n v="0.15"/>
    <n v="496.14"/>
  </r>
  <r>
    <s v="ORD2025004999"/>
    <x v="224"/>
    <s v="Customer 4168"/>
    <s v="CUST9172"/>
    <x v="3"/>
    <x v="5"/>
    <x v="1"/>
    <x v="0"/>
    <x v="3"/>
    <s v="Sofa Model-125"/>
    <s v="PROD3061"/>
    <n v="9"/>
    <n v="580.20000000000005"/>
    <n v="5221.8"/>
    <n v="0"/>
    <n v="0"/>
    <n v="5221.8"/>
    <x v="2"/>
    <x v="3"/>
    <n v="0.15"/>
    <n v="783.27"/>
  </r>
  <r>
    <s v="ORD2025005000"/>
    <x v="194"/>
    <s v="Customer 897"/>
    <s v="CUST8818"/>
    <x v="4"/>
    <x v="11"/>
    <x v="1"/>
    <x v="1"/>
    <x v="1"/>
    <s v="Jeans Model-984"/>
    <s v="PROD1765"/>
    <n v="9"/>
    <n v="180.49"/>
    <n v="1624.41"/>
    <n v="0.05"/>
    <n v="81.22"/>
    <n v="1543.19"/>
    <x v="1"/>
    <x v="1"/>
    <n v="0.3"/>
    <n v="462.96"/>
  </r>
  <r>
    <s v="ORD2025005001"/>
    <x v="322"/>
    <s v="Customer 1741"/>
    <s v="CUST3254"/>
    <x v="2"/>
    <x v="12"/>
    <x v="0"/>
    <x v="3"/>
    <x v="9"/>
    <s v="Lipstick Model-371"/>
    <s v="PROD4897"/>
    <n v="3"/>
    <n v="652.05999999999995"/>
    <n v="1956.18"/>
    <n v="0.2"/>
    <n v="391.24"/>
    <n v="1564.94"/>
    <x v="0"/>
    <x v="2"/>
    <n v="0.3"/>
    <n v="469.48"/>
  </r>
  <r>
    <s v="ORD2025005002"/>
    <x v="35"/>
    <s v="Customer 600"/>
    <s v="CUST1095"/>
    <x v="1"/>
    <x v="10"/>
    <x v="1"/>
    <x v="3"/>
    <x v="10"/>
    <s v="Perfume Model-200"/>
    <s v="PROD6427"/>
    <n v="10"/>
    <n v="350.9"/>
    <n v="3509"/>
    <n v="0.1"/>
    <n v="350.9"/>
    <n v="3158.1"/>
    <x v="1"/>
    <x v="3"/>
    <n v="0.25"/>
    <n v="789.52"/>
  </r>
  <r>
    <s v="ORD2025005003"/>
    <x v="145"/>
    <s v="Customer 928"/>
    <s v="CUST4303"/>
    <x v="0"/>
    <x v="0"/>
    <x v="1"/>
    <x v="1"/>
    <x v="1"/>
    <s v="Jeans Model-456"/>
    <s v="PROD8753"/>
    <n v="10"/>
    <n v="812.59"/>
    <n v="8125.9"/>
    <n v="0.1"/>
    <n v="812.59"/>
    <n v="7313.31"/>
    <x v="0"/>
    <x v="3"/>
    <n v="0.3"/>
    <n v="2193.9899999999998"/>
  </r>
  <r>
    <s v="ORD2025005004"/>
    <x v="140"/>
    <s v="Customer 152"/>
    <s v="CUST6559"/>
    <x v="2"/>
    <x v="2"/>
    <x v="0"/>
    <x v="1"/>
    <x v="5"/>
    <s v="Shirt Model-140"/>
    <s v="PROD9334"/>
    <n v="2"/>
    <n v="225.55"/>
    <n v="451.1"/>
    <n v="0.05"/>
    <n v="22.56"/>
    <n v="428.54"/>
    <x v="3"/>
    <x v="3"/>
    <n v="0.25"/>
    <n v="107.14"/>
  </r>
  <r>
    <s v="ORD2025005005"/>
    <x v="330"/>
    <s v="Customer 3997"/>
    <s v="CUST6889"/>
    <x v="0"/>
    <x v="6"/>
    <x v="1"/>
    <x v="0"/>
    <x v="0"/>
    <s v="Curtain Model-332"/>
    <s v="PROD3680"/>
    <n v="4"/>
    <n v="965.58"/>
    <n v="3862.32"/>
    <n v="0"/>
    <n v="0"/>
    <n v="3862.32"/>
    <x v="3"/>
    <x v="1"/>
    <n v="0.15"/>
    <n v="579.35"/>
  </r>
  <r>
    <s v="ORD2025005006"/>
    <x v="230"/>
    <s v="Customer 4656"/>
    <s v="CUST3559"/>
    <x v="1"/>
    <x v="1"/>
    <x v="0"/>
    <x v="0"/>
    <x v="2"/>
    <s v="Lamp Model-233"/>
    <s v="PROD7048"/>
    <n v="7"/>
    <n v="153.51"/>
    <n v="1074.57"/>
    <n v="0.05"/>
    <n v="53.73"/>
    <n v="1020.84"/>
    <x v="1"/>
    <x v="0"/>
    <n v="0.25"/>
    <n v="255.21"/>
  </r>
  <r>
    <s v="ORD2025005007"/>
    <x v="318"/>
    <s v="Customer 4541"/>
    <s v="CUST9453"/>
    <x v="3"/>
    <x v="3"/>
    <x v="0"/>
    <x v="0"/>
    <x v="0"/>
    <s v="Curtain Model-846"/>
    <s v="PROD2185"/>
    <n v="10"/>
    <n v="709.57"/>
    <n v="7095.7"/>
    <n v="0.2"/>
    <n v="1419.14"/>
    <n v="5676.56"/>
    <x v="0"/>
    <x v="1"/>
    <n v="0.15"/>
    <n v="851.48"/>
  </r>
  <r>
    <s v="ORD2025005008"/>
    <x v="14"/>
    <s v="Customer 555"/>
    <s v="CUST2197"/>
    <x v="4"/>
    <x v="11"/>
    <x v="1"/>
    <x v="3"/>
    <x v="6"/>
    <s v="Face Cream Model-206"/>
    <s v="PROD7901"/>
    <n v="10"/>
    <n v="416.7"/>
    <n v="4167"/>
    <n v="0.2"/>
    <n v="833.4"/>
    <n v="3333.6"/>
    <x v="3"/>
    <x v="3"/>
    <n v="0.25"/>
    <n v="833.4"/>
  </r>
  <r>
    <s v="ORD2025005009"/>
    <x v="133"/>
    <s v="Customer 3064"/>
    <s v="CUST3407"/>
    <x v="3"/>
    <x v="8"/>
    <x v="1"/>
    <x v="0"/>
    <x v="3"/>
    <s v="Sofa Model-806"/>
    <s v="PROD9516"/>
    <n v="8"/>
    <n v="399.28"/>
    <n v="3194.24"/>
    <n v="0"/>
    <n v="0"/>
    <n v="3194.24"/>
    <x v="1"/>
    <x v="2"/>
    <n v="0.25"/>
    <n v="798.56"/>
  </r>
  <r>
    <s v="ORD2025005010"/>
    <x v="67"/>
    <s v="Customer 4158"/>
    <s v="CUST4755"/>
    <x v="1"/>
    <x v="10"/>
    <x v="0"/>
    <x v="1"/>
    <x v="1"/>
    <s v="Jeans Model-793"/>
    <s v="PROD7871"/>
    <n v="9"/>
    <n v="586.32000000000005"/>
    <n v="5276.88"/>
    <n v="0"/>
    <n v="0"/>
    <n v="5276.88"/>
    <x v="0"/>
    <x v="2"/>
    <n v="0.15"/>
    <n v="791.53"/>
  </r>
  <r>
    <s v="ORD2025005011"/>
    <x v="445"/>
    <s v="Customer 3653"/>
    <s v="CUST3009"/>
    <x v="4"/>
    <x v="9"/>
    <x v="0"/>
    <x v="0"/>
    <x v="3"/>
    <s v="Sofa Model-740"/>
    <s v="PROD1241"/>
    <n v="10"/>
    <n v="802.2"/>
    <n v="8022"/>
    <n v="0.1"/>
    <n v="802.2"/>
    <n v="7219.8"/>
    <x v="2"/>
    <x v="0"/>
    <n v="0.25"/>
    <n v="1804.95"/>
  </r>
  <r>
    <s v="ORD2025005012"/>
    <x v="388"/>
    <s v="Customer 381"/>
    <s v="CUST4036"/>
    <x v="3"/>
    <x v="5"/>
    <x v="1"/>
    <x v="1"/>
    <x v="5"/>
    <s v="Shirt Model-200"/>
    <s v="PROD6152"/>
    <n v="4"/>
    <n v="879.5"/>
    <n v="3518"/>
    <n v="0.1"/>
    <n v="351.8"/>
    <n v="3166.2"/>
    <x v="2"/>
    <x v="1"/>
    <n v="0.25"/>
    <n v="791.55"/>
  </r>
  <r>
    <s v="ORD2025005013"/>
    <x v="0"/>
    <s v="Customer 4602"/>
    <s v="CUST9628"/>
    <x v="0"/>
    <x v="0"/>
    <x v="1"/>
    <x v="0"/>
    <x v="3"/>
    <s v="Sofa Model-301"/>
    <s v="PROD7086"/>
    <n v="2"/>
    <n v="960.81"/>
    <n v="1921.62"/>
    <n v="0.1"/>
    <n v="192.16"/>
    <n v="1729.46"/>
    <x v="1"/>
    <x v="3"/>
    <n v="0.15"/>
    <n v="259.42"/>
  </r>
  <r>
    <s v="ORD2025005014"/>
    <x v="178"/>
    <s v="Customer 2280"/>
    <s v="CUST9285"/>
    <x v="3"/>
    <x v="8"/>
    <x v="1"/>
    <x v="0"/>
    <x v="2"/>
    <s v="Lamp Model-271"/>
    <s v="PROD8266"/>
    <n v="8"/>
    <n v="764.66"/>
    <n v="6117.28"/>
    <n v="0.1"/>
    <n v="611.73"/>
    <n v="5505.55"/>
    <x v="2"/>
    <x v="2"/>
    <n v="0.25"/>
    <n v="1376.39"/>
  </r>
  <r>
    <s v="ORD2025005015"/>
    <x v="194"/>
    <s v="Customer 3395"/>
    <s v="CUST2193"/>
    <x v="3"/>
    <x v="8"/>
    <x v="1"/>
    <x v="0"/>
    <x v="0"/>
    <s v="Curtain Model-679"/>
    <s v="PROD6997"/>
    <n v="3"/>
    <n v="567.45000000000005"/>
    <n v="1702.35"/>
    <n v="0.2"/>
    <n v="340.47"/>
    <n v="1361.88"/>
    <x v="1"/>
    <x v="2"/>
    <n v="0.25"/>
    <n v="340.47"/>
  </r>
  <r>
    <s v="ORD2025005016"/>
    <x v="256"/>
    <s v="Customer 4493"/>
    <s v="CUST4833"/>
    <x v="3"/>
    <x v="8"/>
    <x v="1"/>
    <x v="2"/>
    <x v="4"/>
    <s v="Laptop Model-602"/>
    <s v="PROD2258"/>
    <n v="4"/>
    <n v="732.12"/>
    <n v="2928.48"/>
    <n v="0.05"/>
    <n v="146.41999999999999"/>
    <n v="2782.06"/>
    <x v="1"/>
    <x v="2"/>
    <n v="0.3"/>
    <n v="834.62"/>
  </r>
  <r>
    <s v="ORD2025005017"/>
    <x v="78"/>
    <s v="Customer 2589"/>
    <s v="CUST7041"/>
    <x v="0"/>
    <x v="13"/>
    <x v="0"/>
    <x v="2"/>
    <x v="8"/>
    <s v="Tablet Model-724"/>
    <s v="PROD7961"/>
    <n v="5"/>
    <n v="889.09"/>
    <n v="4445.45"/>
    <n v="0.2"/>
    <n v="889.09"/>
    <n v="3556.36"/>
    <x v="1"/>
    <x v="1"/>
    <n v="0.15"/>
    <n v="533.45000000000005"/>
  </r>
  <r>
    <s v="ORD2025005018"/>
    <x v="187"/>
    <s v="Customer 4458"/>
    <s v="CUST7870"/>
    <x v="2"/>
    <x v="2"/>
    <x v="0"/>
    <x v="3"/>
    <x v="9"/>
    <s v="Lipstick Model-423"/>
    <s v="PROD8181"/>
    <n v="10"/>
    <n v="436.34"/>
    <n v="4363.3999999999996"/>
    <n v="0.2"/>
    <n v="872.68"/>
    <n v="3490.72"/>
    <x v="0"/>
    <x v="0"/>
    <n v="0.3"/>
    <n v="1047.22"/>
  </r>
  <r>
    <s v="ORD2025005019"/>
    <x v="395"/>
    <s v="Customer 4568"/>
    <s v="CUST9024"/>
    <x v="4"/>
    <x v="7"/>
    <x v="0"/>
    <x v="1"/>
    <x v="7"/>
    <s v="Jacket Model-855"/>
    <s v="PROD5502"/>
    <n v="2"/>
    <n v="960.22"/>
    <n v="1920.44"/>
    <n v="0.2"/>
    <n v="384.09"/>
    <n v="1536.35"/>
    <x v="3"/>
    <x v="1"/>
    <n v="0.3"/>
    <n v="460.9"/>
  </r>
  <r>
    <s v="ORD2025005020"/>
    <x v="289"/>
    <s v="Customer 781"/>
    <s v="CUST1457"/>
    <x v="0"/>
    <x v="0"/>
    <x v="1"/>
    <x v="2"/>
    <x v="11"/>
    <s v="Mobile Model-866"/>
    <s v="PROD6503"/>
    <n v="1"/>
    <n v="308.89999999999998"/>
    <n v="308.89999999999998"/>
    <n v="0.1"/>
    <n v="30.89"/>
    <n v="278.01"/>
    <x v="2"/>
    <x v="0"/>
    <n v="0.15"/>
    <n v="41.7"/>
  </r>
  <r>
    <s v="ORD2025005021"/>
    <x v="8"/>
    <s v="Customer 323"/>
    <s v="CUST1496"/>
    <x v="0"/>
    <x v="13"/>
    <x v="0"/>
    <x v="0"/>
    <x v="2"/>
    <s v="Lamp Model-869"/>
    <s v="PROD5530"/>
    <n v="8"/>
    <n v="278.19"/>
    <n v="2225.52"/>
    <n v="0.1"/>
    <n v="222.55"/>
    <n v="2002.97"/>
    <x v="1"/>
    <x v="1"/>
    <n v="0.3"/>
    <n v="600.89"/>
  </r>
  <r>
    <s v="ORD2025005022"/>
    <x v="66"/>
    <s v="Customer 2186"/>
    <s v="CUST8262"/>
    <x v="0"/>
    <x v="13"/>
    <x v="1"/>
    <x v="3"/>
    <x v="10"/>
    <s v="Perfume Model-807"/>
    <s v="PROD4273"/>
    <n v="6"/>
    <n v="334.02"/>
    <n v="2004.12"/>
    <n v="0.05"/>
    <n v="100.21"/>
    <n v="1903.91"/>
    <x v="0"/>
    <x v="3"/>
    <n v="0.25"/>
    <n v="475.98"/>
  </r>
  <r>
    <s v="ORD2025005023"/>
    <x v="227"/>
    <s v="Customer 1861"/>
    <s v="CUST7262"/>
    <x v="4"/>
    <x v="7"/>
    <x v="1"/>
    <x v="1"/>
    <x v="5"/>
    <s v="Shirt Model-517"/>
    <s v="PROD6465"/>
    <n v="10"/>
    <n v="644.91"/>
    <n v="6449.1"/>
    <n v="0.1"/>
    <n v="644.91"/>
    <n v="5804.19"/>
    <x v="2"/>
    <x v="2"/>
    <n v="0.3"/>
    <n v="1741.26"/>
  </r>
  <r>
    <s v="ORD2025005024"/>
    <x v="289"/>
    <s v="Customer 897"/>
    <s v="CUST7800"/>
    <x v="2"/>
    <x v="14"/>
    <x v="1"/>
    <x v="0"/>
    <x v="3"/>
    <s v="Sofa Model-566"/>
    <s v="PROD2827"/>
    <n v="4"/>
    <n v="394.83"/>
    <n v="1579.32"/>
    <n v="0"/>
    <n v="0"/>
    <n v="1579.32"/>
    <x v="1"/>
    <x v="1"/>
    <n v="0.15"/>
    <n v="236.9"/>
  </r>
  <r>
    <s v="ORD2025005025"/>
    <x v="443"/>
    <s v="Customer 3057"/>
    <s v="CUST8530"/>
    <x v="4"/>
    <x v="11"/>
    <x v="0"/>
    <x v="2"/>
    <x v="11"/>
    <s v="Mobile Model-370"/>
    <s v="PROD8957"/>
    <n v="7"/>
    <n v="134.35"/>
    <n v="940.45"/>
    <n v="0.05"/>
    <n v="47.02"/>
    <n v="893.43"/>
    <x v="2"/>
    <x v="1"/>
    <n v="0.25"/>
    <n v="223.36"/>
  </r>
  <r>
    <s v="ORD2025005026"/>
    <x v="44"/>
    <s v="Customer 3533"/>
    <s v="CUST8632"/>
    <x v="4"/>
    <x v="11"/>
    <x v="0"/>
    <x v="3"/>
    <x v="10"/>
    <s v="Perfume Model-680"/>
    <s v="PROD4176"/>
    <n v="7"/>
    <n v="525.9"/>
    <n v="3681.3"/>
    <n v="0.2"/>
    <n v="736.26"/>
    <n v="2945.04"/>
    <x v="3"/>
    <x v="3"/>
    <n v="0.15"/>
    <n v="441.76"/>
  </r>
  <r>
    <s v="ORD2025005027"/>
    <x v="156"/>
    <s v="Customer 4467"/>
    <s v="CUST8447"/>
    <x v="4"/>
    <x v="11"/>
    <x v="1"/>
    <x v="3"/>
    <x v="10"/>
    <s v="Perfume Model-376"/>
    <s v="PROD6508"/>
    <n v="2"/>
    <n v="672.3"/>
    <n v="1344.6"/>
    <n v="0.2"/>
    <n v="268.92"/>
    <n v="1075.68"/>
    <x v="1"/>
    <x v="3"/>
    <n v="0.15"/>
    <n v="161.35"/>
  </r>
  <r>
    <s v="ORD2025005028"/>
    <x v="190"/>
    <s v="Customer 4818"/>
    <s v="CUST8157"/>
    <x v="3"/>
    <x v="8"/>
    <x v="0"/>
    <x v="2"/>
    <x v="4"/>
    <s v="Laptop Model-752"/>
    <s v="PROD5361"/>
    <n v="10"/>
    <n v="209.22"/>
    <n v="2092.1999999999998"/>
    <n v="0.2"/>
    <n v="418.44"/>
    <n v="1673.76"/>
    <x v="2"/>
    <x v="2"/>
    <n v="0.15"/>
    <n v="251.06"/>
  </r>
  <r>
    <s v="ORD2025005029"/>
    <x v="86"/>
    <s v="Customer 4788"/>
    <s v="CUST9849"/>
    <x v="3"/>
    <x v="8"/>
    <x v="1"/>
    <x v="0"/>
    <x v="2"/>
    <s v="Lamp Model-190"/>
    <s v="PROD2769"/>
    <n v="6"/>
    <n v="542.44000000000005"/>
    <n v="3254.64"/>
    <n v="0.2"/>
    <n v="650.92999999999995"/>
    <n v="2603.71"/>
    <x v="0"/>
    <x v="2"/>
    <n v="0.3"/>
    <n v="781.11"/>
  </r>
  <r>
    <s v="ORD2025005030"/>
    <x v="269"/>
    <s v="Customer 2993"/>
    <s v="CUST8692"/>
    <x v="0"/>
    <x v="0"/>
    <x v="0"/>
    <x v="2"/>
    <x v="11"/>
    <s v="Mobile Model-311"/>
    <s v="PROD1950"/>
    <n v="6"/>
    <n v="927.24"/>
    <n v="5563.44"/>
    <n v="0"/>
    <n v="0"/>
    <n v="5563.44"/>
    <x v="2"/>
    <x v="2"/>
    <n v="0.25"/>
    <n v="1390.86"/>
  </r>
  <r>
    <s v="ORD2025005031"/>
    <x v="216"/>
    <s v="Customer 1305"/>
    <s v="CUST9054"/>
    <x v="1"/>
    <x v="1"/>
    <x v="0"/>
    <x v="0"/>
    <x v="0"/>
    <s v="Curtain Model-393"/>
    <s v="PROD3137"/>
    <n v="5"/>
    <n v="682.32"/>
    <n v="3411.6"/>
    <n v="0"/>
    <n v="0"/>
    <n v="3411.6"/>
    <x v="1"/>
    <x v="1"/>
    <n v="0.3"/>
    <n v="1023.48"/>
  </r>
  <r>
    <s v="ORD2025005032"/>
    <x v="303"/>
    <s v="Customer 4107"/>
    <s v="CUST7245"/>
    <x v="2"/>
    <x v="14"/>
    <x v="0"/>
    <x v="0"/>
    <x v="2"/>
    <s v="Lamp Model-397"/>
    <s v="PROD8119"/>
    <n v="6"/>
    <n v="943.33"/>
    <n v="5659.98"/>
    <n v="0.1"/>
    <n v="566"/>
    <n v="5093.9799999999996"/>
    <x v="3"/>
    <x v="1"/>
    <n v="0.15"/>
    <n v="764.1"/>
  </r>
  <r>
    <s v="ORD2025005033"/>
    <x v="402"/>
    <s v="Customer 4355"/>
    <s v="CUST7264"/>
    <x v="1"/>
    <x v="1"/>
    <x v="1"/>
    <x v="2"/>
    <x v="4"/>
    <s v="Laptop Model-790"/>
    <s v="PROD9345"/>
    <n v="4"/>
    <n v="334.71"/>
    <n v="1338.84"/>
    <n v="0"/>
    <n v="0"/>
    <n v="1338.84"/>
    <x v="3"/>
    <x v="2"/>
    <n v="0.3"/>
    <n v="401.65"/>
  </r>
  <r>
    <s v="ORD2025005034"/>
    <x v="413"/>
    <s v="Customer 1019"/>
    <s v="CUST7606"/>
    <x v="3"/>
    <x v="5"/>
    <x v="0"/>
    <x v="3"/>
    <x v="9"/>
    <s v="Lipstick Model-952"/>
    <s v="PROD8940"/>
    <n v="2"/>
    <n v="326.97000000000003"/>
    <n v="653.94000000000005"/>
    <n v="0.1"/>
    <n v="65.39"/>
    <n v="588.54999999999995"/>
    <x v="3"/>
    <x v="3"/>
    <n v="0.3"/>
    <n v="176.56"/>
  </r>
  <r>
    <s v="ORD2025005035"/>
    <x v="290"/>
    <s v="Customer 3029"/>
    <s v="CUST3310"/>
    <x v="2"/>
    <x v="2"/>
    <x v="0"/>
    <x v="0"/>
    <x v="3"/>
    <s v="Sofa Model-234"/>
    <s v="PROD4441"/>
    <n v="10"/>
    <n v="358.32"/>
    <n v="3583.2"/>
    <n v="0.2"/>
    <n v="716.64"/>
    <n v="2866.56"/>
    <x v="2"/>
    <x v="2"/>
    <n v="0.15"/>
    <n v="429.98"/>
  </r>
  <r>
    <s v="ORD2025005036"/>
    <x v="336"/>
    <s v="Customer 3272"/>
    <s v="CUST1936"/>
    <x v="1"/>
    <x v="1"/>
    <x v="1"/>
    <x v="3"/>
    <x v="10"/>
    <s v="Perfume Model-518"/>
    <s v="PROD8014"/>
    <n v="10"/>
    <n v="776.1"/>
    <n v="7761"/>
    <n v="0.2"/>
    <n v="1552.2"/>
    <n v="6208.8"/>
    <x v="3"/>
    <x v="1"/>
    <n v="0.15"/>
    <n v="931.32"/>
  </r>
  <r>
    <s v="ORD2025005037"/>
    <x v="202"/>
    <s v="Customer 4509"/>
    <s v="CUST7661"/>
    <x v="1"/>
    <x v="1"/>
    <x v="0"/>
    <x v="2"/>
    <x v="4"/>
    <s v="Laptop Model-215"/>
    <s v="PROD3600"/>
    <n v="1"/>
    <n v="605.11"/>
    <n v="605.11"/>
    <n v="0"/>
    <n v="0"/>
    <n v="605.11"/>
    <x v="3"/>
    <x v="2"/>
    <n v="0.25"/>
    <n v="151.28"/>
  </r>
  <r>
    <s v="ORD2025005038"/>
    <x v="164"/>
    <s v="Customer 3590"/>
    <s v="CUST5057"/>
    <x v="0"/>
    <x v="6"/>
    <x v="0"/>
    <x v="1"/>
    <x v="1"/>
    <s v="Jeans Model-785"/>
    <s v="PROD3839"/>
    <n v="2"/>
    <n v="939.98"/>
    <n v="1879.96"/>
    <n v="0.1"/>
    <n v="188"/>
    <n v="1691.96"/>
    <x v="3"/>
    <x v="2"/>
    <n v="0.25"/>
    <n v="422.99"/>
  </r>
  <r>
    <s v="ORD2025005039"/>
    <x v="448"/>
    <s v="Customer 4572"/>
    <s v="CUST8197"/>
    <x v="4"/>
    <x v="7"/>
    <x v="0"/>
    <x v="2"/>
    <x v="4"/>
    <s v="Laptop Model-331"/>
    <s v="PROD3848"/>
    <n v="6"/>
    <n v="320.61"/>
    <n v="1923.66"/>
    <n v="0.1"/>
    <n v="192.37"/>
    <n v="1731.29"/>
    <x v="1"/>
    <x v="0"/>
    <n v="0.3"/>
    <n v="519.39"/>
  </r>
  <r>
    <s v="ORD2025005040"/>
    <x v="189"/>
    <s v="Customer 2730"/>
    <s v="CUST8659"/>
    <x v="3"/>
    <x v="8"/>
    <x v="0"/>
    <x v="1"/>
    <x v="1"/>
    <s v="Jeans Model-714"/>
    <s v="PROD4311"/>
    <n v="1"/>
    <n v="565.70000000000005"/>
    <n v="565.70000000000005"/>
    <n v="0"/>
    <n v="0"/>
    <n v="565.70000000000005"/>
    <x v="2"/>
    <x v="0"/>
    <n v="0.25"/>
    <n v="141.43"/>
  </r>
  <r>
    <s v="ORD2025005041"/>
    <x v="441"/>
    <s v="Customer 3266"/>
    <s v="CUST5611"/>
    <x v="2"/>
    <x v="14"/>
    <x v="1"/>
    <x v="2"/>
    <x v="8"/>
    <s v="Tablet Model-635"/>
    <s v="PROD4391"/>
    <n v="7"/>
    <n v="533.4"/>
    <n v="3733.8"/>
    <n v="0.2"/>
    <n v="746.76"/>
    <n v="2987.04"/>
    <x v="3"/>
    <x v="0"/>
    <n v="0.15"/>
    <n v="448.06"/>
  </r>
  <r>
    <s v="ORD2025005042"/>
    <x v="117"/>
    <s v="Customer 2168"/>
    <s v="CUST9618"/>
    <x v="3"/>
    <x v="8"/>
    <x v="0"/>
    <x v="1"/>
    <x v="1"/>
    <s v="Jeans Model-548"/>
    <s v="PROD8989"/>
    <n v="2"/>
    <n v="997.18"/>
    <n v="1994.36"/>
    <n v="0"/>
    <n v="0"/>
    <n v="1994.36"/>
    <x v="1"/>
    <x v="3"/>
    <n v="0.15"/>
    <n v="299.14999999999998"/>
  </r>
  <r>
    <s v="ORD2025005043"/>
    <x v="99"/>
    <s v="Customer 1239"/>
    <s v="CUST3929"/>
    <x v="2"/>
    <x v="12"/>
    <x v="1"/>
    <x v="2"/>
    <x v="4"/>
    <s v="Laptop Model-459"/>
    <s v="PROD5747"/>
    <n v="5"/>
    <n v="897.11"/>
    <n v="4485.55"/>
    <n v="0.2"/>
    <n v="897.11"/>
    <n v="3588.44"/>
    <x v="2"/>
    <x v="0"/>
    <n v="0.15"/>
    <n v="538.27"/>
  </r>
  <r>
    <s v="ORD2025005044"/>
    <x v="115"/>
    <s v="Customer 1975"/>
    <s v="CUST6089"/>
    <x v="2"/>
    <x v="2"/>
    <x v="1"/>
    <x v="1"/>
    <x v="5"/>
    <s v="Shirt Model-704"/>
    <s v="PROD2426"/>
    <n v="1"/>
    <n v="882.07"/>
    <n v="882.07"/>
    <n v="0.05"/>
    <n v="44.1"/>
    <n v="837.97"/>
    <x v="2"/>
    <x v="3"/>
    <n v="0.3"/>
    <n v="251.39"/>
  </r>
  <r>
    <s v="ORD2025005045"/>
    <x v="323"/>
    <s v="Customer 4875"/>
    <s v="CUST2030"/>
    <x v="3"/>
    <x v="8"/>
    <x v="1"/>
    <x v="0"/>
    <x v="3"/>
    <s v="Sofa Model-394"/>
    <s v="PROD7608"/>
    <n v="4"/>
    <n v="436.26"/>
    <n v="1745.04"/>
    <n v="0.05"/>
    <n v="87.25"/>
    <n v="1657.79"/>
    <x v="0"/>
    <x v="2"/>
    <n v="0.3"/>
    <n v="497.34"/>
  </r>
  <r>
    <s v="ORD2025005046"/>
    <x v="443"/>
    <s v="Customer 2086"/>
    <s v="CUST9483"/>
    <x v="2"/>
    <x v="14"/>
    <x v="1"/>
    <x v="2"/>
    <x v="11"/>
    <s v="Mobile Model-788"/>
    <s v="PROD4336"/>
    <n v="9"/>
    <n v="566.64"/>
    <n v="5099.76"/>
    <n v="0.1"/>
    <n v="509.98"/>
    <n v="4589.78"/>
    <x v="1"/>
    <x v="3"/>
    <n v="0.3"/>
    <n v="1376.93"/>
  </r>
  <r>
    <s v="ORD2025005047"/>
    <x v="132"/>
    <s v="Customer 1152"/>
    <s v="CUST9413"/>
    <x v="2"/>
    <x v="12"/>
    <x v="1"/>
    <x v="3"/>
    <x v="9"/>
    <s v="Lipstick Model-719"/>
    <s v="PROD3184"/>
    <n v="1"/>
    <n v="416.52"/>
    <n v="416.52"/>
    <n v="0.2"/>
    <n v="83.3"/>
    <n v="333.22"/>
    <x v="1"/>
    <x v="0"/>
    <n v="0.25"/>
    <n v="83.31"/>
  </r>
  <r>
    <s v="ORD2025005048"/>
    <x v="207"/>
    <s v="Customer 3302"/>
    <s v="CUST4983"/>
    <x v="2"/>
    <x v="12"/>
    <x v="1"/>
    <x v="3"/>
    <x v="6"/>
    <s v="Face Cream Model-191"/>
    <s v="PROD6589"/>
    <n v="7"/>
    <n v="988.69"/>
    <n v="6920.83"/>
    <n v="0.1"/>
    <n v="692.08"/>
    <n v="6228.75"/>
    <x v="1"/>
    <x v="1"/>
    <n v="0.15"/>
    <n v="934.31"/>
  </r>
  <r>
    <s v="ORD2025005049"/>
    <x v="19"/>
    <s v="Customer 1952"/>
    <s v="CUST3534"/>
    <x v="0"/>
    <x v="0"/>
    <x v="0"/>
    <x v="2"/>
    <x v="8"/>
    <s v="Tablet Model-351"/>
    <s v="PROD3062"/>
    <n v="7"/>
    <n v="791.51"/>
    <n v="5540.57"/>
    <n v="0.05"/>
    <n v="277.02999999999997"/>
    <n v="5263.54"/>
    <x v="2"/>
    <x v="0"/>
    <n v="0.15"/>
    <n v="789.53"/>
  </r>
  <r>
    <s v="ORD2025005050"/>
    <x v="182"/>
    <s v="Customer 3324"/>
    <s v="CUST5633"/>
    <x v="2"/>
    <x v="14"/>
    <x v="0"/>
    <x v="2"/>
    <x v="4"/>
    <s v="Laptop Model-788"/>
    <s v="PROD8311"/>
    <n v="9"/>
    <n v="329.33"/>
    <n v="2963.97"/>
    <n v="0.2"/>
    <n v="592.79"/>
    <n v="2371.1799999999998"/>
    <x v="3"/>
    <x v="0"/>
    <n v="0.15"/>
    <n v="355.68"/>
  </r>
  <r>
    <s v="ORD2025005051"/>
    <x v="239"/>
    <s v="Customer 359"/>
    <s v="CUST5787"/>
    <x v="4"/>
    <x v="7"/>
    <x v="1"/>
    <x v="0"/>
    <x v="0"/>
    <s v="Curtain Model-867"/>
    <s v="PROD6572"/>
    <n v="10"/>
    <n v="765.7"/>
    <n v="7657"/>
    <n v="0.05"/>
    <n v="382.85"/>
    <n v="7274.15"/>
    <x v="3"/>
    <x v="3"/>
    <n v="0.25"/>
    <n v="1818.54"/>
  </r>
  <r>
    <s v="ORD2025005052"/>
    <x v="287"/>
    <s v="Customer 4005"/>
    <s v="CUST7098"/>
    <x v="1"/>
    <x v="4"/>
    <x v="1"/>
    <x v="2"/>
    <x v="4"/>
    <s v="Laptop Model-128"/>
    <s v="PROD3969"/>
    <n v="5"/>
    <n v="364.55"/>
    <n v="1822.75"/>
    <n v="0.2"/>
    <n v="364.55"/>
    <n v="1458.2"/>
    <x v="0"/>
    <x v="2"/>
    <n v="0.3"/>
    <n v="437.46"/>
  </r>
  <r>
    <s v="ORD2025005053"/>
    <x v="259"/>
    <s v="Customer 4939"/>
    <s v="CUST2805"/>
    <x v="3"/>
    <x v="3"/>
    <x v="1"/>
    <x v="1"/>
    <x v="1"/>
    <s v="Jeans Model-251"/>
    <s v="PROD3194"/>
    <n v="8"/>
    <n v="738.58"/>
    <n v="5908.64"/>
    <n v="0"/>
    <n v="0"/>
    <n v="5908.64"/>
    <x v="0"/>
    <x v="3"/>
    <n v="0.15"/>
    <n v="886.3"/>
  </r>
  <r>
    <s v="ORD2025005054"/>
    <x v="321"/>
    <s v="Customer 3691"/>
    <s v="CUST3600"/>
    <x v="3"/>
    <x v="5"/>
    <x v="0"/>
    <x v="0"/>
    <x v="2"/>
    <s v="Lamp Model-866"/>
    <s v="PROD9698"/>
    <n v="8"/>
    <n v="241.39"/>
    <n v="1931.12"/>
    <n v="0.1"/>
    <n v="193.11"/>
    <n v="1738.01"/>
    <x v="0"/>
    <x v="3"/>
    <n v="0.3"/>
    <n v="521.4"/>
  </r>
  <r>
    <s v="ORD2025005055"/>
    <x v="320"/>
    <s v="Customer 4777"/>
    <s v="CUST5588"/>
    <x v="4"/>
    <x v="7"/>
    <x v="0"/>
    <x v="3"/>
    <x v="9"/>
    <s v="Lipstick Model-248"/>
    <s v="PROD5934"/>
    <n v="8"/>
    <n v="692.57"/>
    <n v="5540.56"/>
    <n v="0.1"/>
    <n v="554.05999999999995"/>
    <n v="4986.5"/>
    <x v="1"/>
    <x v="2"/>
    <n v="0.25"/>
    <n v="1246.6199999999999"/>
  </r>
  <r>
    <s v="ORD2025005056"/>
    <x v="302"/>
    <s v="Customer 4202"/>
    <s v="CUST5174"/>
    <x v="0"/>
    <x v="0"/>
    <x v="0"/>
    <x v="3"/>
    <x v="6"/>
    <s v="Face Cream Model-956"/>
    <s v="PROD5733"/>
    <n v="2"/>
    <n v="283.23"/>
    <n v="566.46"/>
    <n v="0.2"/>
    <n v="113.29"/>
    <n v="453.17"/>
    <x v="3"/>
    <x v="0"/>
    <n v="0.25"/>
    <n v="113.29"/>
  </r>
  <r>
    <s v="ORD2025005057"/>
    <x v="400"/>
    <s v="Customer 641"/>
    <s v="CUST7058"/>
    <x v="1"/>
    <x v="4"/>
    <x v="0"/>
    <x v="1"/>
    <x v="1"/>
    <s v="Jeans Model-799"/>
    <s v="PROD4081"/>
    <n v="3"/>
    <n v="712.98"/>
    <n v="2138.94"/>
    <n v="0.1"/>
    <n v="213.89"/>
    <n v="1925.05"/>
    <x v="2"/>
    <x v="1"/>
    <n v="0.25"/>
    <n v="481.26"/>
  </r>
  <r>
    <s v="ORD2025005058"/>
    <x v="337"/>
    <s v="Customer 2186"/>
    <s v="CUST7529"/>
    <x v="0"/>
    <x v="13"/>
    <x v="1"/>
    <x v="1"/>
    <x v="7"/>
    <s v="Jacket Model-659"/>
    <s v="PROD6791"/>
    <n v="9"/>
    <n v="974.82"/>
    <n v="8773.3799999999992"/>
    <n v="0.05"/>
    <n v="438.67"/>
    <n v="8334.7099999999991"/>
    <x v="1"/>
    <x v="2"/>
    <n v="0.3"/>
    <n v="2500.41"/>
  </r>
  <r>
    <s v="ORD2025005059"/>
    <x v="406"/>
    <s v="Customer 1914"/>
    <s v="CUST4576"/>
    <x v="1"/>
    <x v="1"/>
    <x v="1"/>
    <x v="3"/>
    <x v="6"/>
    <s v="Face Cream Model-566"/>
    <s v="PROD3535"/>
    <n v="8"/>
    <n v="460.64"/>
    <n v="3685.12"/>
    <n v="0"/>
    <n v="0"/>
    <n v="3685.12"/>
    <x v="2"/>
    <x v="1"/>
    <n v="0.15"/>
    <n v="552.77"/>
  </r>
  <r>
    <s v="ORD2025005060"/>
    <x v="367"/>
    <s v="Customer 29"/>
    <s v="CUST3990"/>
    <x v="3"/>
    <x v="8"/>
    <x v="1"/>
    <x v="1"/>
    <x v="7"/>
    <s v="Jacket Model-436"/>
    <s v="PROD8941"/>
    <n v="2"/>
    <n v="930.78"/>
    <n v="1861.56"/>
    <n v="0.05"/>
    <n v="93.08"/>
    <n v="1768.48"/>
    <x v="3"/>
    <x v="1"/>
    <n v="0.15"/>
    <n v="265.27"/>
  </r>
  <r>
    <s v="ORD2025005061"/>
    <x v="199"/>
    <s v="Customer 2034"/>
    <s v="CUST4415"/>
    <x v="4"/>
    <x v="11"/>
    <x v="1"/>
    <x v="0"/>
    <x v="0"/>
    <s v="Curtain Model-114"/>
    <s v="PROD6187"/>
    <n v="7"/>
    <n v="114.39"/>
    <n v="800.73"/>
    <n v="0"/>
    <n v="0"/>
    <n v="800.73"/>
    <x v="1"/>
    <x v="3"/>
    <n v="0.25"/>
    <n v="200.18"/>
  </r>
  <r>
    <s v="ORD2025005062"/>
    <x v="174"/>
    <s v="Customer 2245"/>
    <s v="CUST5188"/>
    <x v="0"/>
    <x v="0"/>
    <x v="1"/>
    <x v="2"/>
    <x v="8"/>
    <s v="Tablet Model-809"/>
    <s v="PROD3534"/>
    <n v="1"/>
    <n v="653.16999999999996"/>
    <n v="653.16999999999996"/>
    <n v="0.1"/>
    <n v="65.319999999999993"/>
    <n v="587.85"/>
    <x v="1"/>
    <x v="3"/>
    <n v="0.15"/>
    <n v="88.18"/>
  </r>
  <r>
    <s v="ORD2025005063"/>
    <x v="236"/>
    <s v="Customer 241"/>
    <s v="CUST6898"/>
    <x v="4"/>
    <x v="9"/>
    <x v="1"/>
    <x v="0"/>
    <x v="0"/>
    <s v="Curtain Model-316"/>
    <s v="PROD7418"/>
    <n v="10"/>
    <n v="750.03"/>
    <n v="7500.3"/>
    <n v="0.2"/>
    <n v="1500.06"/>
    <n v="6000.24"/>
    <x v="2"/>
    <x v="3"/>
    <n v="0.15"/>
    <n v="900.04"/>
  </r>
  <r>
    <s v="ORD2025005064"/>
    <x v="186"/>
    <s v="Customer 1974"/>
    <s v="CUST9494"/>
    <x v="1"/>
    <x v="1"/>
    <x v="0"/>
    <x v="0"/>
    <x v="3"/>
    <s v="Sofa Model-222"/>
    <s v="PROD6888"/>
    <n v="4"/>
    <n v="625.47"/>
    <n v="2501.88"/>
    <n v="0.1"/>
    <n v="250.19"/>
    <n v="2251.69"/>
    <x v="3"/>
    <x v="0"/>
    <n v="0.25"/>
    <n v="562.91999999999996"/>
  </r>
  <r>
    <s v="ORD2025005065"/>
    <x v="11"/>
    <s v="Customer 4505"/>
    <s v="CUST2933"/>
    <x v="2"/>
    <x v="14"/>
    <x v="1"/>
    <x v="1"/>
    <x v="7"/>
    <s v="Jacket Model-927"/>
    <s v="PROD8989"/>
    <n v="7"/>
    <n v="552.33000000000004"/>
    <n v="3866.31"/>
    <n v="0.1"/>
    <n v="386.63"/>
    <n v="3479.68"/>
    <x v="2"/>
    <x v="1"/>
    <n v="0.15"/>
    <n v="521.95000000000005"/>
  </r>
  <r>
    <s v="ORD2025005066"/>
    <x v="135"/>
    <s v="Customer 2153"/>
    <s v="CUST2975"/>
    <x v="0"/>
    <x v="13"/>
    <x v="0"/>
    <x v="2"/>
    <x v="8"/>
    <s v="Tablet Model-706"/>
    <s v="PROD3759"/>
    <n v="4"/>
    <n v="174.42"/>
    <n v="697.68"/>
    <n v="0"/>
    <n v="0"/>
    <n v="697.68"/>
    <x v="2"/>
    <x v="1"/>
    <n v="0.3"/>
    <n v="209.3"/>
  </r>
  <r>
    <s v="ORD2025005067"/>
    <x v="39"/>
    <s v="Customer 3558"/>
    <s v="CUST5087"/>
    <x v="3"/>
    <x v="3"/>
    <x v="0"/>
    <x v="1"/>
    <x v="7"/>
    <s v="Jacket Model-488"/>
    <s v="PROD5260"/>
    <n v="2"/>
    <n v="885.88"/>
    <n v="1771.76"/>
    <n v="0.2"/>
    <n v="354.35"/>
    <n v="1417.41"/>
    <x v="1"/>
    <x v="1"/>
    <n v="0.15"/>
    <n v="212.61"/>
  </r>
  <r>
    <s v="ORD2025005068"/>
    <x v="292"/>
    <s v="Customer 408"/>
    <s v="CUST6218"/>
    <x v="0"/>
    <x v="6"/>
    <x v="0"/>
    <x v="1"/>
    <x v="1"/>
    <s v="Jeans Model-978"/>
    <s v="PROD2455"/>
    <n v="6"/>
    <n v="175.67"/>
    <n v="1054.02"/>
    <n v="0.1"/>
    <n v="105.4"/>
    <n v="948.62"/>
    <x v="3"/>
    <x v="1"/>
    <n v="0.25"/>
    <n v="237.16"/>
  </r>
  <r>
    <s v="ORD2025005069"/>
    <x v="311"/>
    <s v="Customer 4011"/>
    <s v="CUST4753"/>
    <x v="3"/>
    <x v="8"/>
    <x v="0"/>
    <x v="1"/>
    <x v="5"/>
    <s v="Shirt Model-712"/>
    <s v="PROD7375"/>
    <n v="5"/>
    <n v="935.9"/>
    <n v="4679.5"/>
    <n v="0.05"/>
    <n v="233.98"/>
    <n v="4445.5200000000004"/>
    <x v="2"/>
    <x v="2"/>
    <n v="0.15"/>
    <n v="666.83"/>
  </r>
  <r>
    <s v="ORD2025005070"/>
    <x v="410"/>
    <s v="Customer 2390"/>
    <s v="CUST6087"/>
    <x v="4"/>
    <x v="7"/>
    <x v="1"/>
    <x v="0"/>
    <x v="2"/>
    <s v="Lamp Model-302"/>
    <s v="PROD9392"/>
    <n v="3"/>
    <n v="490.18"/>
    <n v="1470.54"/>
    <n v="0.1"/>
    <n v="147.05000000000001"/>
    <n v="1323.49"/>
    <x v="3"/>
    <x v="1"/>
    <n v="0.15"/>
    <n v="198.52"/>
  </r>
  <r>
    <s v="ORD2025005071"/>
    <x v="276"/>
    <s v="Customer 1016"/>
    <s v="CUST6900"/>
    <x v="1"/>
    <x v="1"/>
    <x v="1"/>
    <x v="3"/>
    <x v="10"/>
    <s v="Perfume Model-989"/>
    <s v="PROD9745"/>
    <n v="6"/>
    <n v="365.12"/>
    <n v="2190.7199999999998"/>
    <n v="0.2"/>
    <n v="438.14"/>
    <n v="1752.58"/>
    <x v="0"/>
    <x v="1"/>
    <n v="0.15"/>
    <n v="262.89"/>
  </r>
  <r>
    <s v="ORD2025005072"/>
    <x v="7"/>
    <s v="Customer 3614"/>
    <s v="CUST9849"/>
    <x v="3"/>
    <x v="5"/>
    <x v="1"/>
    <x v="0"/>
    <x v="2"/>
    <s v="Lamp Model-607"/>
    <s v="PROD4923"/>
    <n v="8"/>
    <n v="716.32"/>
    <n v="5730.56"/>
    <n v="0.2"/>
    <n v="1146.1099999999999"/>
    <n v="4584.45"/>
    <x v="0"/>
    <x v="3"/>
    <n v="0.25"/>
    <n v="1146.1099999999999"/>
  </r>
  <r>
    <s v="ORD2025005073"/>
    <x v="181"/>
    <s v="Customer 2993"/>
    <s v="CUST7026"/>
    <x v="3"/>
    <x v="5"/>
    <x v="0"/>
    <x v="0"/>
    <x v="3"/>
    <s v="Sofa Model-598"/>
    <s v="PROD2501"/>
    <n v="5"/>
    <n v="835.16"/>
    <n v="4175.8"/>
    <n v="0.05"/>
    <n v="208.79"/>
    <n v="3967.01"/>
    <x v="0"/>
    <x v="2"/>
    <n v="0.15"/>
    <n v="595.04999999999995"/>
  </r>
  <r>
    <s v="ORD2025005074"/>
    <x v="15"/>
    <s v="Customer 2277"/>
    <s v="CUST3452"/>
    <x v="4"/>
    <x v="7"/>
    <x v="0"/>
    <x v="3"/>
    <x v="6"/>
    <s v="Face Cream Model-240"/>
    <s v="PROD9925"/>
    <n v="9"/>
    <n v="132.93"/>
    <n v="1196.3699999999999"/>
    <n v="0"/>
    <n v="0"/>
    <n v="1196.3699999999999"/>
    <x v="3"/>
    <x v="2"/>
    <n v="0.25"/>
    <n v="299.08999999999997"/>
  </r>
  <r>
    <s v="ORD2025005075"/>
    <x v="210"/>
    <s v="Customer 498"/>
    <s v="CUST2307"/>
    <x v="3"/>
    <x v="8"/>
    <x v="0"/>
    <x v="2"/>
    <x v="4"/>
    <s v="Laptop Model-996"/>
    <s v="PROD4825"/>
    <n v="9"/>
    <n v="176.06"/>
    <n v="1584.54"/>
    <n v="0.1"/>
    <n v="158.44999999999999"/>
    <n v="1426.09"/>
    <x v="0"/>
    <x v="1"/>
    <n v="0.15"/>
    <n v="213.91"/>
  </r>
  <r>
    <s v="ORD2025005076"/>
    <x v="269"/>
    <s v="Customer 4132"/>
    <s v="CUST9709"/>
    <x v="1"/>
    <x v="1"/>
    <x v="0"/>
    <x v="3"/>
    <x v="9"/>
    <s v="Lipstick Model-985"/>
    <s v="PROD4027"/>
    <n v="6"/>
    <n v="678.39"/>
    <n v="4070.34"/>
    <n v="0.05"/>
    <n v="203.52"/>
    <n v="3866.82"/>
    <x v="2"/>
    <x v="3"/>
    <n v="0.3"/>
    <n v="1160.05"/>
  </r>
  <r>
    <s v="ORD2025005077"/>
    <x v="154"/>
    <s v="Customer 4047"/>
    <s v="CUST5529"/>
    <x v="0"/>
    <x v="13"/>
    <x v="0"/>
    <x v="3"/>
    <x v="9"/>
    <s v="Lipstick Model-891"/>
    <s v="PROD3057"/>
    <n v="4"/>
    <n v="299.36"/>
    <n v="1197.44"/>
    <n v="0"/>
    <n v="0"/>
    <n v="1197.44"/>
    <x v="0"/>
    <x v="0"/>
    <n v="0.3"/>
    <n v="359.23"/>
  </r>
  <r>
    <s v="ORD2025005078"/>
    <x v="263"/>
    <s v="Customer 2938"/>
    <s v="CUST6865"/>
    <x v="2"/>
    <x v="14"/>
    <x v="1"/>
    <x v="3"/>
    <x v="6"/>
    <s v="Face Cream Model-998"/>
    <s v="PROD7953"/>
    <n v="5"/>
    <n v="506.2"/>
    <n v="2531"/>
    <n v="0.05"/>
    <n v="126.55"/>
    <n v="2404.4499999999998"/>
    <x v="2"/>
    <x v="3"/>
    <n v="0.15"/>
    <n v="360.67"/>
  </r>
  <r>
    <s v="ORD2025005079"/>
    <x v="14"/>
    <s v="Customer 2171"/>
    <s v="CUST7859"/>
    <x v="1"/>
    <x v="10"/>
    <x v="1"/>
    <x v="1"/>
    <x v="7"/>
    <s v="Jacket Model-330"/>
    <s v="PROD7875"/>
    <n v="5"/>
    <n v="584.36"/>
    <n v="2921.8"/>
    <n v="0.1"/>
    <n v="292.18"/>
    <n v="2629.62"/>
    <x v="1"/>
    <x v="2"/>
    <n v="0.3"/>
    <n v="788.89"/>
  </r>
  <r>
    <s v="ORD2025005080"/>
    <x v="98"/>
    <s v="Customer 4751"/>
    <s v="CUST6438"/>
    <x v="0"/>
    <x v="0"/>
    <x v="1"/>
    <x v="3"/>
    <x v="6"/>
    <s v="Face Cream Model-358"/>
    <s v="PROD5927"/>
    <n v="6"/>
    <n v="571.32000000000005"/>
    <n v="3427.92"/>
    <n v="0.2"/>
    <n v="685.58"/>
    <n v="2742.34"/>
    <x v="3"/>
    <x v="0"/>
    <n v="0.25"/>
    <n v="685.59"/>
  </r>
  <r>
    <s v="ORD2025005081"/>
    <x v="429"/>
    <s v="Customer 2861"/>
    <s v="CUST6232"/>
    <x v="3"/>
    <x v="8"/>
    <x v="0"/>
    <x v="1"/>
    <x v="1"/>
    <s v="Jeans Model-565"/>
    <s v="PROD6124"/>
    <n v="9"/>
    <n v="707.83"/>
    <n v="6370.47"/>
    <n v="0.1"/>
    <n v="637.04999999999995"/>
    <n v="5733.42"/>
    <x v="3"/>
    <x v="1"/>
    <n v="0.15"/>
    <n v="860.01"/>
  </r>
  <r>
    <s v="ORD2025005082"/>
    <x v="244"/>
    <s v="Customer 3634"/>
    <s v="CUST3456"/>
    <x v="3"/>
    <x v="5"/>
    <x v="1"/>
    <x v="1"/>
    <x v="7"/>
    <s v="Jacket Model-241"/>
    <s v="PROD6996"/>
    <n v="2"/>
    <n v="483.63"/>
    <n v="967.26"/>
    <n v="0.1"/>
    <n v="96.73"/>
    <n v="870.53"/>
    <x v="0"/>
    <x v="2"/>
    <n v="0.3"/>
    <n v="261.16000000000003"/>
  </r>
  <r>
    <s v="ORD2025005083"/>
    <x v="44"/>
    <s v="Customer 2157"/>
    <s v="CUST1367"/>
    <x v="3"/>
    <x v="8"/>
    <x v="1"/>
    <x v="0"/>
    <x v="3"/>
    <s v="Sofa Model-240"/>
    <s v="PROD9811"/>
    <n v="6"/>
    <n v="237.92"/>
    <n v="1427.52"/>
    <n v="0.05"/>
    <n v="71.38"/>
    <n v="1356.14"/>
    <x v="2"/>
    <x v="2"/>
    <n v="0.15"/>
    <n v="203.42"/>
  </r>
  <r>
    <s v="ORD2025005084"/>
    <x v="279"/>
    <s v="Customer 4499"/>
    <s v="CUST5974"/>
    <x v="2"/>
    <x v="12"/>
    <x v="1"/>
    <x v="3"/>
    <x v="6"/>
    <s v="Face Cream Model-708"/>
    <s v="PROD2547"/>
    <n v="9"/>
    <n v="227.43"/>
    <n v="2046.87"/>
    <n v="0.2"/>
    <n v="409.37"/>
    <n v="1637.5"/>
    <x v="3"/>
    <x v="2"/>
    <n v="0.3"/>
    <n v="491.25"/>
  </r>
  <r>
    <s v="ORD2025005085"/>
    <x v="33"/>
    <s v="Customer 54"/>
    <s v="CUST9937"/>
    <x v="2"/>
    <x v="14"/>
    <x v="1"/>
    <x v="2"/>
    <x v="8"/>
    <s v="Tablet Model-826"/>
    <s v="PROD5066"/>
    <n v="8"/>
    <n v="951.18"/>
    <n v="7609.44"/>
    <n v="0"/>
    <n v="0"/>
    <n v="7609.44"/>
    <x v="0"/>
    <x v="3"/>
    <n v="0.15"/>
    <n v="1141.42"/>
  </r>
  <r>
    <s v="ORD2025005086"/>
    <x v="45"/>
    <s v="Customer 3259"/>
    <s v="CUST2870"/>
    <x v="2"/>
    <x v="14"/>
    <x v="0"/>
    <x v="2"/>
    <x v="4"/>
    <s v="Laptop Model-118"/>
    <s v="PROD8362"/>
    <n v="2"/>
    <n v="319.26"/>
    <n v="638.52"/>
    <n v="0"/>
    <n v="0"/>
    <n v="638.52"/>
    <x v="3"/>
    <x v="0"/>
    <n v="0.3"/>
    <n v="191.56"/>
  </r>
  <r>
    <s v="ORD2025005087"/>
    <x v="275"/>
    <s v="Customer 1236"/>
    <s v="CUST4516"/>
    <x v="2"/>
    <x v="12"/>
    <x v="1"/>
    <x v="2"/>
    <x v="8"/>
    <s v="Tablet Model-313"/>
    <s v="PROD4509"/>
    <n v="8"/>
    <n v="966.43"/>
    <n v="7731.44"/>
    <n v="0.2"/>
    <n v="1546.29"/>
    <n v="6185.15"/>
    <x v="1"/>
    <x v="0"/>
    <n v="0.15"/>
    <n v="927.77"/>
  </r>
  <r>
    <s v="ORD2025005088"/>
    <x v="161"/>
    <s v="Customer 670"/>
    <s v="CUST4917"/>
    <x v="1"/>
    <x v="4"/>
    <x v="0"/>
    <x v="3"/>
    <x v="10"/>
    <s v="Perfume Model-609"/>
    <s v="PROD5136"/>
    <n v="2"/>
    <n v="724.18"/>
    <n v="1448.36"/>
    <n v="0.05"/>
    <n v="72.42"/>
    <n v="1375.94"/>
    <x v="1"/>
    <x v="0"/>
    <n v="0.25"/>
    <n v="343.99"/>
  </r>
  <r>
    <s v="ORD2025005089"/>
    <x v="270"/>
    <s v="Customer 1696"/>
    <s v="CUST5092"/>
    <x v="2"/>
    <x v="12"/>
    <x v="0"/>
    <x v="1"/>
    <x v="5"/>
    <s v="Shirt Model-980"/>
    <s v="PROD1914"/>
    <n v="10"/>
    <n v="177.45"/>
    <n v="1774.5"/>
    <n v="0.1"/>
    <n v="177.45"/>
    <n v="1597.05"/>
    <x v="1"/>
    <x v="0"/>
    <n v="0.3"/>
    <n v="479.11"/>
  </r>
  <r>
    <s v="ORD2025005090"/>
    <x v="131"/>
    <s v="Customer 3410"/>
    <s v="CUST4328"/>
    <x v="1"/>
    <x v="1"/>
    <x v="0"/>
    <x v="0"/>
    <x v="2"/>
    <s v="Lamp Model-900"/>
    <s v="PROD3437"/>
    <n v="9"/>
    <n v="428.18"/>
    <n v="3853.62"/>
    <n v="0"/>
    <n v="0"/>
    <n v="3853.62"/>
    <x v="3"/>
    <x v="3"/>
    <n v="0.15"/>
    <n v="578.04"/>
  </r>
  <r>
    <s v="ORD2025005091"/>
    <x v="344"/>
    <s v="Customer 721"/>
    <s v="CUST4810"/>
    <x v="2"/>
    <x v="2"/>
    <x v="1"/>
    <x v="3"/>
    <x v="9"/>
    <s v="Lipstick Model-133"/>
    <s v="PROD8414"/>
    <n v="5"/>
    <n v="851.71"/>
    <n v="4258.55"/>
    <n v="0.05"/>
    <n v="212.93"/>
    <n v="4045.62"/>
    <x v="2"/>
    <x v="0"/>
    <n v="0.25"/>
    <n v="1011.4"/>
  </r>
  <r>
    <s v="ORD2025005092"/>
    <x v="266"/>
    <s v="Customer 2635"/>
    <s v="CUST5018"/>
    <x v="2"/>
    <x v="12"/>
    <x v="0"/>
    <x v="3"/>
    <x v="10"/>
    <s v="Perfume Model-302"/>
    <s v="PROD1484"/>
    <n v="8"/>
    <n v="196.67"/>
    <n v="1573.36"/>
    <n v="0"/>
    <n v="0"/>
    <n v="1573.36"/>
    <x v="3"/>
    <x v="1"/>
    <n v="0.15"/>
    <n v="236"/>
  </r>
  <r>
    <s v="ORD2025005093"/>
    <x v="260"/>
    <s v="Customer 1811"/>
    <s v="CUST4414"/>
    <x v="3"/>
    <x v="8"/>
    <x v="0"/>
    <x v="2"/>
    <x v="4"/>
    <s v="Laptop Model-651"/>
    <s v="PROD4235"/>
    <n v="9"/>
    <n v="118.53"/>
    <n v="1066.77"/>
    <n v="0"/>
    <n v="0"/>
    <n v="1066.77"/>
    <x v="0"/>
    <x v="3"/>
    <n v="0.15"/>
    <n v="160.02000000000001"/>
  </r>
  <r>
    <s v="ORD2025005094"/>
    <x v="200"/>
    <s v="Customer 2394"/>
    <s v="CUST5248"/>
    <x v="3"/>
    <x v="5"/>
    <x v="1"/>
    <x v="2"/>
    <x v="4"/>
    <s v="Laptop Model-267"/>
    <s v="PROD8150"/>
    <n v="10"/>
    <n v="674.08"/>
    <n v="6740.8"/>
    <n v="0"/>
    <n v="0"/>
    <n v="6740.8"/>
    <x v="2"/>
    <x v="1"/>
    <n v="0.25"/>
    <n v="1685.2"/>
  </r>
  <r>
    <s v="ORD2025005095"/>
    <x v="251"/>
    <s v="Customer 3224"/>
    <s v="CUST4381"/>
    <x v="2"/>
    <x v="14"/>
    <x v="1"/>
    <x v="2"/>
    <x v="11"/>
    <s v="Mobile Model-963"/>
    <s v="PROD7270"/>
    <n v="6"/>
    <n v="164.34"/>
    <n v="986.04"/>
    <n v="0.1"/>
    <n v="98.6"/>
    <n v="887.44"/>
    <x v="2"/>
    <x v="1"/>
    <n v="0.25"/>
    <n v="221.86"/>
  </r>
  <r>
    <s v="ORD2025005096"/>
    <x v="444"/>
    <s v="Customer 732"/>
    <s v="CUST6321"/>
    <x v="1"/>
    <x v="1"/>
    <x v="0"/>
    <x v="2"/>
    <x v="8"/>
    <s v="Tablet Model-631"/>
    <s v="PROD6948"/>
    <n v="8"/>
    <n v="874.27"/>
    <n v="6994.16"/>
    <n v="0.2"/>
    <n v="1398.83"/>
    <n v="5595.33"/>
    <x v="1"/>
    <x v="1"/>
    <n v="0.25"/>
    <n v="1398.83"/>
  </r>
  <r>
    <s v="ORD2025005097"/>
    <x v="284"/>
    <s v="Customer 2521"/>
    <s v="CUST2443"/>
    <x v="4"/>
    <x v="7"/>
    <x v="1"/>
    <x v="3"/>
    <x v="9"/>
    <s v="Lipstick Model-570"/>
    <s v="PROD5118"/>
    <n v="8"/>
    <n v="193.82"/>
    <n v="1550.56"/>
    <n v="0.2"/>
    <n v="310.11"/>
    <n v="1240.45"/>
    <x v="0"/>
    <x v="0"/>
    <n v="0.15"/>
    <n v="186.07"/>
  </r>
  <r>
    <s v="ORD2025005098"/>
    <x v="168"/>
    <s v="Customer 1138"/>
    <s v="CUST1808"/>
    <x v="4"/>
    <x v="9"/>
    <x v="1"/>
    <x v="2"/>
    <x v="4"/>
    <s v="Laptop Model-488"/>
    <s v="PROD5124"/>
    <n v="9"/>
    <n v="464.03"/>
    <n v="4176.2700000000004"/>
    <n v="0.1"/>
    <n v="417.63"/>
    <n v="3758.64"/>
    <x v="3"/>
    <x v="3"/>
    <n v="0.25"/>
    <n v="939.66"/>
  </r>
  <r>
    <s v="ORD2025005099"/>
    <x v="20"/>
    <s v="Customer 1395"/>
    <s v="CUST5046"/>
    <x v="4"/>
    <x v="11"/>
    <x v="1"/>
    <x v="2"/>
    <x v="4"/>
    <s v="Laptop Model-176"/>
    <s v="PROD7649"/>
    <n v="10"/>
    <n v="139.72999999999999"/>
    <n v="1397.3"/>
    <n v="0.1"/>
    <n v="139.72999999999999"/>
    <n v="1257.57"/>
    <x v="2"/>
    <x v="3"/>
    <n v="0.25"/>
    <n v="314.39"/>
  </r>
  <r>
    <s v="ORD2025005100"/>
    <x v="172"/>
    <s v="Customer 353"/>
    <s v="CUST7889"/>
    <x v="0"/>
    <x v="0"/>
    <x v="0"/>
    <x v="3"/>
    <x v="6"/>
    <s v="Face Cream Model-456"/>
    <s v="PROD3761"/>
    <n v="7"/>
    <n v="648.07000000000005"/>
    <n v="4536.49"/>
    <n v="0.05"/>
    <n v="226.82"/>
    <n v="4309.67"/>
    <x v="1"/>
    <x v="1"/>
    <n v="0.3"/>
    <n v="1292.9000000000001"/>
  </r>
  <r>
    <s v="ORD2025005101"/>
    <x v="113"/>
    <s v="Customer 1167"/>
    <s v="CUST7465"/>
    <x v="2"/>
    <x v="14"/>
    <x v="1"/>
    <x v="2"/>
    <x v="4"/>
    <s v="Laptop Model-637"/>
    <s v="PROD6614"/>
    <n v="5"/>
    <n v="867.63"/>
    <n v="4338.1499999999996"/>
    <n v="0.2"/>
    <n v="867.63"/>
    <n v="3470.52"/>
    <x v="3"/>
    <x v="2"/>
    <n v="0.3"/>
    <n v="1041.1600000000001"/>
  </r>
  <r>
    <s v="ORD2025005102"/>
    <x v="160"/>
    <s v="Customer 2363"/>
    <s v="CUST5603"/>
    <x v="4"/>
    <x v="11"/>
    <x v="0"/>
    <x v="2"/>
    <x v="8"/>
    <s v="Tablet Model-896"/>
    <s v="PROD1587"/>
    <n v="4"/>
    <n v="365.67"/>
    <n v="1462.68"/>
    <n v="0.05"/>
    <n v="73.13"/>
    <n v="1389.55"/>
    <x v="0"/>
    <x v="1"/>
    <n v="0.25"/>
    <n v="347.39"/>
  </r>
  <r>
    <s v="ORD2025005103"/>
    <x v="286"/>
    <s v="Customer 3135"/>
    <s v="CUST4166"/>
    <x v="2"/>
    <x v="2"/>
    <x v="0"/>
    <x v="3"/>
    <x v="9"/>
    <s v="Lipstick Model-411"/>
    <s v="PROD6086"/>
    <n v="7"/>
    <n v="533.21"/>
    <n v="3732.47"/>
    <n v="0"/>
    <n v="0"/>
    <n v="3732.47"/>
    <x v="3"/>
    <x v="2"/>
    <n v="0.25"/>
    <n v="933.12"/>
  </r>
  <r>
    <s v="ORD2025005104"/>
    <x v="295"/>
    <s v="Customer 1909"/>
    <s v="CUST3927"/>
    <x v="3"/>
    <x v="5"/>
    <x v="0"/>
    <x v="0"/>
    <x v="3"/>
    <s v="Sofa Model-924"/>
    <s v="PROD3064"/>
    <n v="2"/>
    <n v="511.42"/>
    <n v="1022.84"/>
    <n v="0.2"/>
    <n v="204.57"/>
    <n v="818.27"/>
    <x v="3"/>
    <x v="1"/>
    <n v="0.15"/>
    <n v="122.74"/>
  </r>
  <r>
    <s v="ORD2025005105"/>
    <x v="157"/>
    <s v="Customer 2030"/>
    <s v="CUST1774"/>
    <x v="4"/>
    <x v="7"/>
    <x v="1"/>
    <x v="2"/>
    <x v="8"/>
    <s v="Tablet Model-255"/>
    <s v="PROD7008"/>
    <n v="6"/>
    <n v="433.71"/>
    <n v="2602.2600000000002"/>
    <n v="0"/>
    <n v="0"/>
    <n v="2602.2600000000002"/>
    <x v="2"/>
    <x v="1"/>
    <n v="0.25"/>
    <n v="650.57000000000005"/>
  </r>
  <r>
    <s v="ORD2025005106"/>
    <x v="200"/>
    <s v="Customer 3289"/>
    <s v="CUST7613"/>
    <x v="2"/>
    <x v="12"/>
    <x v="0"/>
    <x v="2"/>
    <x v="4"/>
    <s v="Laptop Model-750"/>
    <s v="PROD5580"/>
    <n v="7"/>
    <n v="618.76"/>
    <n v="4331.32"/>
    <n v="0.05"/>
    <n v="216.57"/>
    <n v="4114.75"/>
    <x v="2"/>
    <x v="2"/>
    <n v="0.3"/>
    <n v="1234.42"/>
  </r>
  <r>
    <s v="ORD2025005107"/>
    <x v="421"/>
    <s v="Customer 4316"/>
    <s v="CUST7597"/>
    <x v="1"/>
    <x v="1"/>
    <x v="1"/>
    <x v="1"/>
    <x v="5"/>
    <s v="Shirt Model-196"/>
    <s v="PROD9957"/>
    <n v="9"/>
    <n v="565.75"/>
    <n v="5091.75"/>
    <n v="0.1"/>
    <n v="509.18"/>
    <n v="4582.57"/>
    <x v="2"/>
    <x v="1"/>
    <n v="0.15"/>
    <n v="687.39"/>
  </r>
  <r>
    <s v="ORD2025005108"/>
    <x v="311"/>
    <s v="Customer 616"/>
    <s v="CUST1987"/>
    <x v="0"/>
    <x v="0"/>
    <x v="0"/>
    <x v="1"/>
    <x v="7"/>
    <s v="Jacket Model-975"/>
    <s v="PROD3476"/>
    <n v="1"/>
    <n v="776.17"/>
    <n v="776.17"/>
    <n v="0.1"/>
    <n v="77.62"/>
    <n v="698.55"/>
    <x v="0"/>
    <x v="1"/>
    <n v="0.25"/>
    <n v="174.64"/>
  </r>
  <r>
    <s v="ORD2025005109"/>
    <x v="274"/>
    <s v="Customer 1188"/>
    <s v="CUST9639"/>
    <x v="1"/>
    <x v="10"/>
    <x v="0"/>
    <x v="3"/>
    <x v="9"/>
    <s v="Lipstick Model-611"/>
    <s v="PROD2363"/>
    <n v="9"/>
    <n v="709.43"/>
    <n v="6384.87"/>
    <n v="0.2"/>
    <n v="1276.97"/>
    <n v="5107.8999999999996"/>
    <x v="3"/>
    <x v="0"/>
    <n v="0.15"/>
    <n v="766.18"/>
  </r>
  <r>
    <s v="ORD2025005110"/>
    <x v="422"/>
    <s v="Customer 1283"/>
    <s v="CUST5606"/>
    <x v="4"/>
    <x v="9"/>
    <x v="0"/>
    <x v="3"/>
    <x v="9"/>
    <s v="Lipstick Model-717"/>
    <s v="PROD7832"/>
    <n v="9"/>
    <n v="992.13"/>
    <n v="8929.17"/>
    <n v="0"/>
    <n v="0"/>
    <n v="8929.17"/>
    <x v="2"/>
    <x v="2"/>
    <n v="0.3"/>
    <n v="2678.75"/>
  </r>
  <r>
    <s v="ORD2025005111"/>
    <x v="253"/>
    <s v="Customer 932"/>
    <s v="CUST3641"/>
    <x v="2"/>
    <x v="2"/>
    <x v="0"/>
    <x v="3"/>
    <x v="10"/>
    <s v="Perfume Model-201"/>
    <s v="PROD9902"/>
    <n v="2"/>
    <n v="660.32"/>
    <n v="1320.64"/>
    <n v="0.05"/>
    <n v="66.03"/>
    <n v="1254.6099999999999"/>
    <x v="3"/>
    <x v="1"/>
    <n v="0.15"/>
    <n v="188.19"/>
  </r>
  <r>
    <s v="ORD2025005112"/>
    <x v="356"/>
    <s v="Customer 3957"/>
    <s v="CUST6521"/>
    <x v="3"/>
    <x v="3"/>
    <x v="0"/>
    <x v="0"/>
    <x v="3"/>
    <s v="Sofa Model-156"/>
    <s v="PROD8769"/>
    <n v="7"/>
    <n v="198.14"/>
    <n v="1386.98"/>
    <n v="0.1"/>
    <n v="138.69999999999999"/>
    <n v="1248.28"/>
    <x v="2"/>
    <x v="2"/>
    <n v="0.3"/>
    <n v="374.48"/>
  </r>
  <r>
    <s v="ORD2025005113"/>
    <x v="442"/>
    <s v="Customer 1225"/>
    <s v="CUST5540"/>
    <x v="2"/>
    <x v="14"/>
    <x v="1"/>
    <x v="0"/>
    <x v="0"/>
    <s v="Curtain Model-804"/>
    <s v="PROD2663"/>
    <n v="10"/>
    <n v="257.68"/>
    <n v="2576.8000000000002"/>
    <n v="0"/>
    <n v="0"/>
    <n v="2576.8000000000002"/>
    <x v="2"/>
    <x v="2"/>
    <n v="0.3"/>
    <n v="773.04"/>
  </r>
  <r>
    <s v="ORD2025005114"/>
    <x v="198"/>
    <s v="Customer 1005"/>
    <s v="CUST6441"/>
    <x v="0"/>
    <x v="6"/>
    <x v="0"/>
    <x v="2"/>
    <x v="4"/>
    <s v="Laptop Model-607"/>
    <s v="PROD7290"/>
    <n v="7"/>
    <n v="738.76"/>
    <n v="5171.32"/>
    <n v="0.05"/>
    <n v="258.57"/>
    <n v="4912.75"/>
    <x v="1"/>
    <x v="3"/>
    <n v="0.15"/>
    <n v="736.91"/>
  </r>
  <r>
    <s v="ORD2025005115"/>
    <x v="176"/>
    <s v="Customer 4342"/>
    <s v="CUST2440"/>
    <x v="4"/>
    <x v="9"/>
    <x v="1"/>
    <x v="2"/>
    <x v="4"/>
    <s v="Laptop Model-270"/>
    <s v="PROD1824"/>
    <n v="8"/>
    <n v="325.12"/>
    <n v="2600.96"/>
    <n v="0.1"/>
    <n v="260.10000000000002"/>
    <n v="2340.86"/>
    <x v="0"/>
    <x v="0"/>
    <n v="0.25"/>
    <n v="585.22"/>
  </r>
  <r>
    <s v="ORD2025005116"/>
    <x v="419"/>
    <s v="Customer 4665"/>
    <s v="CUST9696"/>
    <x v="3"/>
    <x v="3"/>
    <x v="0"/>
    <x v="3"/>
    <x v="10"/>
    <s v="Perfume Model-532"/>
    <s v="PROD4555"/>
    <n v="4"/>
    <n v="146.19"/>
    <n v="584.76"/>
    <n v="0.2"/>
    <n v="116.95"/>
    <n v="467.81"/>
    <x v="1"/>
    <x v="1"/>
    <n v="0.3"/>
    <n v="140.34"/>
  </r>
  <r>
    <s v="ORD2025005117"/>
    <x v="241"/>
    <s v="Customer 1426"/>
    <s v="CUST7003"/>
    <x v="2"/>
    <x v="2"/>
    <x v="0"/>
    <x v="2"/>
    <x v="11"/>
    <s v="Mobile Model-126"/>
    <s v="PROD6126"/>
    <n v="4"/>
    <n v="336.45"/>
    <n v="1345.8"/>
    <n v="0.2"/>
    <n v="269.16000000000003"/>
    <n v="1076.6400000000001"/>
    <x v="3"/>
    <x v="1"/>
    <n v="0.3"/>
    <n v="322.99"/>
  </r>
  <r>
    <s v="ORD2025005118"/>
    <x v="404"/>
    <s v="Customer 4813"/>
    <s v="CUST2576"/>
    <x v="0"/>
    <x v="0"/>
    <x v="1"/>
    <x v="1"/>
    <x v="7"/>
    <s v="Jacket Model-964"/>
    <s v="PROD2974"/>
    <n v="1"/>
    <n v="184.52"/>
    <n v="184.52"/>
    <n v="0.2"/>
    <n v="36.9"/>
    <n v="147.62"/>
    <x v="1"/>
    <x v="1"/>
    <n v="0.15"/>
    <n v="22.14"/>
  </r>
  <r>
    <s v="ORD2025005119"/>
    <x v="176"/>
    <s v="Customer 1372"/>
    <s v="CUST2809"/>
    <x v="0"/>
    <x v="13"/>
    <x v="0"/>
    <x v="2"/>
    <x v="4"/>
    <s v="Laptop Model-805"/>
    <s v="PROD3228"/>
    <n v="3"/>
    <n v="789.71"/>
    <n v="2369.13"/>
    <n v="0.2"/>
    <n v="473.83"/>
    <n v="1895.3"/>
    <x v="1"/>
    <x v="1"/>
    <n v="0.25"/>
    <n v="473.82"/>
  </r>
  <r>
    <s v="ORD2025005120"/>
    <x v="384"/>
    <s v="Customer 3115"/>
    <s v="CUST1596"/>
    <x v="2"/>
    <x v="14"/>
    <x v="1"/>
    <x v="1"/>
    <x v="1"/>
    <s v="Jeans Model-912"/>
    <s v="PROD7938"/>
    <n v="3"/>
    <n v="444.96"/>
    <n v="1334.88"/>
    <n v="0.05"/>
    <n v="66.739999999999995"/>
    <n v="1268.1400000000001"/>
    <x v="3"/>
    <x v="1"/>
    <n v="0.3"/>
    <n v="380.44"/>
  </r>
  <r>
    <s v="ORD2025005121"/>
    <x v="180"/>
    <s v="Customer 1841"/>
    <s v="CUST4993"/>
    <x v="3"/>
    <x v="5"/>
    <x v="0"/>
    <x v="0"/>
    <x v="0"/>
    <s v="Curtain Model-260"/>
    <s v="PROD4048"/>
    <n v="5"/>
    <n v="968.22"/>
    <n v="4841.1000000000004"/>
    <n v="0.05"/>
    <n v="242.06"/>
    <n v="4599.04"/>
    <x v="3"/>
    <x v="0"/>
    <n v="0.3"/>
    <n v="1379.71"/>
  </r>
  <r>
    <s v="ORD2025005122"/>
    <x v="55"/>
    <s v="Customer 631"/>
    <s v="CUST7544"/>
    <x v="2"/>
    <x v="14"/>
    <x v="0"/>
    <x v="3"/>
    <x v="6"/>
    <s v="Face Cream Model-221"/>
    <s v="PROD2652"/>
    <n v="1"/>
    <n v="344.69"/>
    <n v="344.69"/>
    <n v="0"/>
    <n v="0"/>
    <n v="344.69"/>
    <x v="2"/>
    <x v="0"/>
    <n v="0.3"/>
    <n v="103.41"/>
  </r>
  <r>
    <s v="ORD2025005123"/>
    <x v="139"/>
    <s v="Customer 4064"/>
    <s v="CUST1409"/>
    <x v="0"/>
    <x v="0"/>
    <x v="0"/>
    <x v="2"/>
    <x v="4"/>
    <s v="Laptop Model-290"/>
    <s v="PROD4055"/>
    <n v="5"/>
    <n v="330.19"/>
    <n v="1650.95"/>
    <n v="0.05"/>
    <n v="82.55"/>
    <n v="1568.4"/>
    <x v="3"/>
    <x v="3"/>
    <n v="0.3"/>
    <n v="470.52"/>
  </r>
  <r>
    <s v="ORD2025005124"/>
    <x v="294"/>
    <s v="Customer 3104"/>
    <s v="CUST6002"/>
    <x v="3"/>
    <x v="5"/>
    <x v="1"/>
    <x v="3"/>
    <x v="9"/>
    <s v="Lipstick Model-783"/>
    <s v="PROD5620"/>
    <n v="8"/>
    <n v="643.16"/>
    <n v="5145.28"/>
    <n v="0.2"/>
    <n v="1029.06"/>
    <n v="4116.22"/>
    <x v="0"/>
    <x v="2"/>
    <n v="0.15"/>
    <n v="617.42999999999995"/>
  </r>
  <r>
    <s v="ORD2025005125"/>
    <x v="346"/>
    <s v="Customer 3807"/>
    <s v="CUST4104"/>
    <x v="1"/>
    <x v="4"/>
    <x v="1"/>
    <x v="1"/>
    <x v="1"/>
    <s v="Jeans Model-238"/>
    <s v="PROD1250"/>
    <n v="3"/>
    <n v="787.09"/>
    <n v="2361.27"/>
    <n v="0"/>
    <n v="0"/>
    <n v="2361.27"/>
    <x v="1"/>
    <x v="3"/>
    <n v="0.15"/>
    <n v="354.19"/>
  </r>
  <r>
    <s v="ORD2025005126"/>
    <x v="363"/>
    <s v="Customer 2032"/>
    <s v="CUST8720"/>
    <x v="2"/>
    <x v="14"/>
    <x v="0"/>
    <x v="3"/>
    <x v="10"/>
    <s v="Perfume Model-338"/>
    <s v="PROD3660"/>
    <n v="3"/>
    <n v="242.28"/>
    <n v="726.84"/>
    <n v="0.05"/>
    <n v="36.340000000000003"/>
    <n v="690.5"/>
    <x v="2"/>
    <x v="0"/>
    <n v="0.15"/>
    <n v="103.58"/>
  </r>
  <r>
    <s v="ORD2025005127"/>
    <x v="330"/>
    <s v="Customer 683"/>
    <s v="CUST4639"/>
    <x v="1"/>
    <x v="4"/>
    <x v="1"/>
    <x v="2"/>
    <x v="4"/>
    <s v="Laptop Model-643"/>
    <s v="PROD8385"/>
    <n v="2"/>
    <n v="204.32"/>
    <n v="408.64"/>
    <n v="0.05"/>
    <n v="20.43"/>
    <n v="388.21"/>
    <x v="1"/>
    <x v="2"/>
    <n v="0.25"/>
    <n v="97.05"/>
  </r>
  <r>
    <s v="ORD2025005128"/>
    <x v="311"/>
    <s v="Customer 1721"/>
    <s v="CUST2981"/>
    <x v="4"/>
    <x v="9"/>
    <x v="1"/>
    <x v="2"/>
    <x v="11"/>
    <s v="Mobile Model-938"/>
    <s v="PROD4270"/>
    <n v="5"/>
    <n v="531.77"/>
    <n v="2658.85"/>
    <n v="0"/>
    <n v="0"/>
    <n v="2658.85"/>
    <x v="3"/>
    <x v="1"/>
    <n v="0.3"/>
    <n v="797.65"/>
  </r>
  <r>
    <s v="ORD2025005129"/>
    <x v="72"/>
    <s v="Customer 2024"/>
    <s v="CUST7185"/>
    <x v="0"/>
    <x v="13"/>
    <x v="1"/>
    <x v="1"/>
    <x v="1"/>
    <s v="Jeans Model-854"/>
    <s v="PROD9707"/>
    <n v="9"/>
    <n v="843.76"/>
    <n v="7593.84"/>
    <n v="0.2"/>
    <n v="1518.77"/>
    <n v="6075.07"/>
    <x v="3"/>
    <x v="2"/>
    <n v="0.15"/>
    <n v="911.26"/>
  </r>
  <r>
    <s v="ORD2025005130"/>
    <x v="152"/>
    <s v="Customer 2188"/>
    <s v="CUST5161"/>
    <x v="3"/>
    <x v="3"/>
    <x v="0"/>
    <x v="1"/>
    <x v="7"/>
    <s v="Jacket Model-600"/>
    <s v="PROD9532"/>
    <n v="5"/>
    <n v="389.97"/>
    <n v="1949.85"/>
    <n v="0.05"/>
    <n v="97.49"/>
    <n v="1852.36"/>
    <x v="2"/>
    <x v="1"/>
    <n v="0.15"/>
    <n v="277.85000000000002"/>
  </r>
  <r>
    <s v="ORD2025005131"/>
    <x v="105"/>
    <s v="Customer 3388"/>
    <s v="CUST8738"/>
    <x v="1"/>
    <x v="1"/>
    <x v="0"/>
    <x v="0"/>
    <x v="3"/>
    <s v="Sofa Model-329"/>
    <s v="PROD3764"/>
    <n v="2"/>
    <n v="953.41"/>
    <n v="1906.82"/>
    <n v="0.05"/>
    <n v="95.34"/>
    <n v="1811.48"/>
    <x v="0"/>
    <x v="0"/>
    <n v="0.3"/>
    <n v="543.44000000000005"/>
  </r>
  <r>
    <s v="ORD2025005132"/>
    <x v="267"/>
    <s v="Customer 2333"/>
    <s v="CUST9424"/>
    <x v="0"/>
    <x v="6"/>
    <x v="1"/>
    <x v="2"/>
    <x v="4"/>
    <s v="Laptop Model-566"/>
    <s v="PROD2008"/>
    <n v="4"/>
    <n v="391.44"/>
    <n v="1565.76"/>
    <n v="0.2"/>
    <n v="313.14999999999998"/>
    <n v="1252.6099999999999"/>
    <x v="0"/>
    <x v="1"/>
    <n v="0.15"/>
    <n v="187.89"/>
  </r>
  <r>
    <s v="ORD2025005133"/>
    <x v="176"/>
    <s v="Customer 929"/>
    <s v="CUST4436"/>
    <x v="2"/>
    <x v="12"/>
    <x v="0"/>
    <x v="2"/>
    <x v="11"/>
    <s v="Mobile Model-148"/>
    <s v="PROD1945"/>
    <n v="8"/>
    <n v="952.81"/>
    <n v="7622.48"/>
    <n v="0.2"/>
    <n v="1524.5"/>
    <n v="6097.98"/>
    <x v="1"/>
    <x v="1"/>
    <n v="0.15"/>
    <n v="914.7"/>
  </r>
  <r>
    <s v="ORD2025005134"/>
    <x v="318"/>
    <s v="Customer 2706"/>
    <s v="CUST7000"/>
    <x v="4"/>
    <x v="7"/>
    <x v="0"/>
    <x v="0"/>
    <x v="0"/>
    <s v="Curtain Model-860"/>
    <s v="PROD6806"/>
    <n v="10"/>
    <n v="184.55"/>
    <n v="1845.5"/>
    <n v="0.05"/>
    <n v="92.28"/>
    <n v="1753.22"/>
    <x v="3"/>
    <x v="2"/>
    <n v="0.25"/>
    <n v="438.31"/>
  </r>
  <r>
    <s v="ORD2025005135"/>
    <x v="244"/>
    <s v="Customer 4081"/>
    <s v="CUST1957"/>
    <x v="3"/>
    <x v="3"/>
    <x v="1"/>
    <x v="3"/>
    <x v="6"/>
    <s v="Face Cream Model-933"/>
    <s v="PROD4714"/>
    <n v="3"/>
    <n v="338.3"/>
    <n v="1014.9"/>
    <n v="0.2"/>
    <n v="202.98"/>
    <n v="811.92"/>
    <x v="1"/>
    <x v="2"/>
    <n v="0.25"/>
    <n v="202.98"/>
  </r>
  <r>
    <s v="ORD2025005136"/>
    <x v="97"/>
    <s v="Customer 2839"/>
    <s v="CUST3213"/>
    <x v="3"/>
    <x v="5"/>
    <x v="0"/>
    <x v="0"/>
    <x v="2"/>
    <s v="Lamp Model-540"/>
    <s v="PROD1616"/>
    <n v="10"/>
    <n v="408"/>
    <n v="4080"/>
    <n v="0.05"/>
    <n v="204"/>
    <n v="3876"/>
    <x v="1"/>
    <x v="0"/>
    <n v="0.3"/>
    <n v="1162.8"/>
  </r>
  <r>
    <s v="ORD2025005137"/>
    <x v="179"/>
    <s v="Customer 2694"/>
    <s v="CUST5207"/>
    <x v="3"/>
    <x v="5"/>
    <x v="0"/>
    <x v="2"/>
    <x v="8"/>
    <s v="Tablet Model-204"/>
    <s v="PROD6849"/>
    <n v="6"/>
    <n v="731.72"/>
    <n v="4390.32"/>
    <n v="0.2"/>
    <n v="878.06"/>
    <n v="3512.26"/>
    <x v="0"/>
    <x v="2"/>
    <n v="0.3"/>
    <n v="1053.68"/>
  </r>
  <r>
    <s v="ORD2025005138"/>
    <x v="272"/>
    <s v="Customer 4135"/>
    <s v="CUST4750"/>
    <x v="0"/>
    <x v="13"/>
    <x v="1"/>
    <x v="3"/>
    <x v="9"/>
    <s v="Lipstick Model-580"/>
    <s v="PROD5003"/>
    <n v="4"/>
    <n v="958.72"/>
    <n v="3834.88"/>
    <n v="0.2"/>
    <n v="766.98"/>
    <n v="3067.9"/>
    <x v="0"/>
    <x v="1"/>
    <n v="0.25"/>
    <n v="766.98"/>
  </r>
  <r>
    <s v="ORD2025005139"/>
    <x v="416"/>
    <s v="Customer 3222"/>
    <s v="CUST5212"/>
    <x v="0"/>
    <x v="0"/>
    <x v="0"/>
    <x v="0"/>
    <x v="3"/>
    <s v="Sofa Model-921"/>
    <s v="PROD6619"/>
    <n v="3"/>
    <n v="503.41"/>
    <n v="1510.23"/>
    <n v="0.1"/>
    <n v="151.02000000000001"/>
    <n v="1359.21"/>
    <x v="3"/>
    <x v="3"/>
    <n v="0.25"/>
    <n v="339.8"/>
  </r>
  <r>
    <s v="ORD2025005140"/>
    <x v="230"/>
    <s v="Customer 1469"/>
    <s v="CUST4717"/>
    <x v="1"/>
    <x v="10"/>
    <x v="1"/>
    <x v="2"/>
    <x v="8"/>
    <s v="Tablet Model-913"/>
    <s v="PROD6631"/>
    <n v="1"/>
    <n v="609.12"/>
    <n v="609.12"/>
    <n v="0.05"/>
    <n v="30.46"/>
    <n v="578.66"/>
    <x v="0"/>
    <x v="0"/>
    <n v="0.25"/>
    <n v="144.66"/>
  </r>
  <r>
    <s v="ORD2025005141"/>
    <x v="20"/>
    <s v="Customer 2031"/>
    <s v="CUST3125"/>
    <x v="1"/>
    <x v="10"/>
    <x v="0"/>
    <x v="3"/>
    <x v="10"/>
    <s v="Perfume Model-724"/>
    <s v="PROD6408"/>
    <n v="3"/>
    <n v="169"/>
    <n v="507"/>
    <n v="0.2"/>
    <n v="101.4"/>
    <n v="405.6"/>
    <x v="3"/>
    <x v="2"/>
    <n v="0.25"/>
    <n v="101.4"/>
  </r>
  <r>
    <s v="ORD2025005142"/>
    <x v="296"/>
    <s v="Customer 1855"/>
    <s v="CUST2346"/>
    <x v="0"/>
    <x v="13"/>
    <x v="0"/>
    <x v="1"/>
    <x v="7"/>
    <s v="Jacket Model-713"/>
    <s v="PROD7611"/>
    <n v="10"/>
    <n v="790.76"/>
    <n v="7907.6"/>
    <n v="0.05"/>
    <n v="395.38"/>
    <n v="7512.22"/>
    <x v="3"/>
    <x v="1"/>
    <n v="0.15"/>
    <n v="1126.83"/>
  </r>
  <r>
    <s v="ORD2025005143"/>
    <x v="74"/>
    <s v="Customer 4123"/>
    <s v="CUST5061"/>
    <x v="2"/>
    <x v="2"/>
    <x v="1"/>
    <x v="1"/>
    <x v="7"/>
    <s v="Jacket Model-322"/>
    <s v="PROD8492"/>
    <n v="5"/>
    <n v="499.33"/>
    <n v="2496.65"/>
    <n v="0.2"/>
    <n v="499.33"/>
    <n v="1997.32"/>
    <x v="3"/>
    <x v="2"/>
    <n v="0.3"/>
    <n v="599.20000000000005"/>
  </r>
  <r>
    <s v="ORD2025005144"/>
    <x v="435"/>
    <s v="Customer 2753"/>
    <s v="CUST1364"/>
    <x v="3"/>
    <x v="3"/>
    <x v="1"/>
    <x v="1"/>
    <x v="1"/>
    <s v="Jeans Model-870"/>
    <s v="PROD9001"/>
    <n v="4"/>
    <n v="702.57"/>
    <n v="2810.28"/>
    <n v="0.1"/>
    <n v="281.02999999999997"/>
    <n v="2529.25"/>
    <x v="1"/>
    <x v="3"/>
    <n v="0.15"/>
    <n v="379.39"/>
  </r>
  <r>
    <s v="ORD2025005145"/>
    <x v="170"/>
    <s v="Customer 269"/>
    <s v="CUST7816"/>
    <x v="4"/>
    <x v="9"/>
    <x v="1"/>
    <x v="0"/>
    <x v="3"/>
    <s v="Sofa Model-302"/>
    <s v="PROD3068"/>
    <n v="4"/>
    <n v="637.44000000000005"/>
    <n v="2549.7600000000002"/>
    <n v="0.2"/>
    <n v="509.95"/>
    <n v="2039.81"/>
    <x v="1"/>
    <x v="3"/>
    <n v="0.15"/>
    <n v="305.97000000000003"/>
  </r>
  <r>
    <s v="ORD2025005146"/>
    <x v="162"/>
    <s v="Customer 2984"/>
    <s v="CUST2482"/>
    <x v="4"/>
    <x v="9"/>
    <x v="1"/>
    <x v="1"/>
    <x v="1"/>
    <s v="Jeans Model-363"/>
    <s v="PROD8474"/>
    <n v="7"/>
    <n v="560.46"/>
    <n v="3923.22"/>
    <n v="0.05"/>
    <n v="196.16"/>
    <n v="3727.06"/>
    <x v="3"/>
    <x v="2"/>
    <n v="0.25"/>
    <n v="931.76"/>
  </r>
  <r>
    <s v="ORD2025005147"/>
    <x v="358"/>
    <s v="Customer 1586"/>
    <s v="CUST5826"/>
    <x v="3"/>
    <x v="3"/>
    <x v="0"/>
    <x v="3"/>
    <x v="9"/>
    <s v="Lipstick Model-827"/>
    <s v="PROD8891"/>
    <n v="3"/>
    <n v="561.37"/>
    <n v="1684.11"/>
    <n v="0.1"/>
    <n v="168.41"/>
    <n v="1515.7"/>
    <x v="1"/>
    <x v="2"/>
    <n v="0.3"/>
    <n v="454.71"/>
  </r>
  <r>
    <s v="ORD2025005148"/>
    <x v="284"/>
    <s v="Customer 369"/>
    <s v="CUST4125"/>
    <x v="3"/>
    <x v="5"/>
    <x v="1"/>
    <x v="2"/>
    <x v="4"/>
    <s v="Laptop Model-473"/>
    <s v="PROD7914"/>
    <n v="5"/>
    <n v="312.06"/>
    <n v="1560.3"/>
    <n v="0.2"/>
    <n v="312.06"/>
    <n v="1248.24"/>
    <x v="0"/>
    <x v="2"/>
    <n v="0.25"/>
    <n v="312.06"/>
  </r>
  <r>
    <s v="ORD2025005149"/>
    <x v="244"/>
    <s v="Customer 2541"/>
    <s v="CUST5538"/>
    <x v="1"/>
    <x v="1"/>
    <x v="1"/>
    <x v="3"/>
    <x v="10"/>
    <s v="Perfume Model-845"/>
    <s v="PROD5121"/>
    <n v="1"/>
    <n v="815.63"/>
    <n v="815.63"/>
    <n v="0.2"/>
    <n v="163.13"/>
    <n v="652.5"/>
    <x v="2"/>
    <x v="0"/>
    <n v="0.3"/>
    <n v="195.75"/>
  </r>
  <r>
    <s v="ORD2025005150"/>
    <x v="385"/>
    <s v="Customer 1343"/>
    <s v="CUST6211"/>
    <x v="3"/>
    <x v="8"/>
    <x v="1"/>
    <x v="3"/>
    <x v="6"/>
    <s v="Face Cream Model-750"/>
    <s v="PROD9422"/>
    <n v="6"/>
    <n v="145.22999999999999"/>
    <n v="871.38"/>
    <n v="0.05"/>
    <n v="43.57"/>
    <n v="827.81"/>
    <x v="2"/>
    <x v="3"/>
    <n v="0.3"/>
    <n v="248.34"/>
  </r>
  <r>
    <s v="ORD2025005151"/>
    <x v="384"/>
    <s v="Customer 4436"/>
    <s v="CUST8803"/>
    <x v="2"/>
    <x v="12"/>
    <x v="1"/>
    <x v="3"/>
    <x v="6"/>
    <s v="Face Cream Model-112"/>
    <s v="PROD4280"/>
    <n v="4"/>
    <n v="390.72"/>
    <n v="1562.88"/>
    <n v="0.05"/>
    <n v="78.14"/>
    <n v="1484.74"/>
    <x v="2"/>
    <x v="1"/>
    <n v="0.3"/>
    <n v="445.42"/>
  </r>
  <r>
    <s v="ORD2025005152"/>
    <x v="336"/>
    <s v="Customer 87"/>
    <s v="CUST5291"/>
    <x v="1"/>
    <x v="1"/>
    <x v="1"/>
    <x v="3"/>
    <x v="6"/>
    <s v="Face Cream Model-725"/>
    <s v="PROD7895"/>
    <n v="10"/>
    <n v="845.14"/>
    <n v="8451.4"/>
    <n v="0.1"/>
    <n v="845.14"/>
    <n v="7606.26"/>
    <x v="3"/>
    <x v="2"/>
    <n v="0.15"/>
    <n v="1140.94"/>
  </r>
  <r>
    <s v="ORD2025005153"/>
    <x v="146"/>
    <s v="Customer 666"/>
    <s v="CUST4126"/>
    <x v="0"/>
    <x v="13"/>
    <x v="1"/>
    <x v="0"/>
    <x v="2"/>
    <s v="Lamp Model-900"/>
    <s v="PROD3549"/>
    <n v="1"/>
    <n v="550.96"/>
    <n v="550.96"/>
    <n v="0"/>
    <n v="0"/>
    <n v="550.96"/>
    <x v="0"/>
    <x v="3"/>
    <n v="0.25"/>
    <n v="137.74"/>
  </r>
  <r>
    <s v="ORD2025005154"/>
    <x v="202"/>
    <s v="Customer 3864"/>
    <s v="CUST2995"/>
    <x v="2"/>
    <x v="14"/>
    <x v="1"/>
    <x v="1"/>
    <x v="5"/>
    <s v="Shirt Model-356"/>
    <s v="PROD4844"/>
    <n v="4"/>
    <n v="863.3"/>
    <n v="3453.2"/>
    <n v="0.2"/>
    <n v="690.64"/>
    <n v="2762.56"/>
    <x v="0"/>
    <x v="1"/>
    <n v="0.25"/>
    <n v="690.64"/>
  </r>
  <r>
    <s v="ORD2025005155"/>
    <x v="24"/>
    <s v="Customer 3639"/>
    <s v="CUST2114"/>
    <x v="4"/>
    <x v="7"/>
    <x v="1"/>
    <x v="2"/>
    <x v="8"/>
    <s v="Tablet Model-501"/>
    <s v="PROD3416"/>
    <n v="2"/>
    <n v="420.26"/>
    <n v="840.52"/>
    <n v="0"/>
    <n v="0"/>
    <n v="840.52"/>
    <x v="1"/>
    <x v="3"/>
    <n v="0.25"/>
    <n v="210.13"/>
  </r>
  <r>
    <s v="ORD2025005156"/>
    <x v="144"/>
    <s v="Customer 1276"/>
    <s v="CUST8498"/>
    <x v="2"/>
    <x v="12"/>
    <x v="1"/>
    <x v="2"/>
    <x v="11"/>
    <s v="Mobile Model-490"/>
    <s v="PROD6296"/>
    <n v="4"/>
    <n v="161.69999999999999"/>
    <n v="646.79999999999995"/>
    <n v="0.2"/>
    <n v="129.36000000000001"/>
    <n v="517.44000000000005"/>
    <x v="2"/>
    <x v="1"/>
    <n v="0.3"/>
    <n v="155.22999999999999"/>
  </r>
  <r>
    <s v="ORD2025005157"/>
    <x v="254"/>
    <s v="Customer 3301"/>
    <s v="CUST6402"/>
    <x v="3"/>
    <x v="5"/>
    <x v="1"/>
    <x v="3"/>
    <x v="9"/>
    <s v="Lipstick Model-916"/>
    <s v="PROD5997"/>
    <n v="7"/>
    <n v="589.73"/>
    <n v="4128.1099999999997"/>
    <n v="0.2"/>
    <n v="825.62"/>
    <n v="3302.49"/>
    <x v="3"/>
    <x v="2"/>
    <n v="0.25"/>
    <n v="825.62"/>
  </r>
  <r>
    <s v="ORD2025005158"/>
    <x v="123"/>
    <s v="Customer 433"/>
    <s v="CUST4663"/>
    <x v="0"/>
    <x v="0"/>
    <x v="0"/>
    <x v="1"/>
    <x v="1"/>
    <s v="Jeans Model-431"/>
    <s v="PROD7190"/>
    <n v="2"/>
    <n v="263.23"/>
    <n v="526.46"/>
    <n v="0.2"/>
    <n v="105.29"/>
    <n v="421.17"/>
    <x v="3"/>
    <x v="2"/>
    <n v="0.15"/>
    <n v="63.18"/>
  </r>
  <r>
    <s v="ORD2025005159"/>
    <x v="250"/>
    <s v="Customer 2498"/>
    <s v="CUST1349"/>
    <x v="1"/>
    <x v="10"/>
    <x v="1"/>
    <x v="0"/>
    <x v="3"/>
    <s v="Sofa Model-333"/>
    <s v="PROD2185"/>
    <n v="4"/>
    <n v="955.14"/>
    <n v="3820.56"/>
    <n v="0.05"/>
    <n v="191.03"/>
    <n v="3629.53"/>
    <x v="1"/>
    <x v="1"/>
    <n v="0.3"/>
    <n v="1088.8599999999999"/>
  </r>
  <r>
    <s v="ORD2025005160"/>
    <x v="119"/>
    <s v="Customer 726"/>
    <s v="CUST3342"/>
    <x v="2"/>
    <x v="14"/>
    <x v="0"/>
    <x v="1"/>
    <x v="1"/>
    <s v="Jeans Model-220"/>
    <s v="PROD2736"/>
    <n v="8"/>
    <n v="576.75"/>
    <n v="4614"/>
    <n v="0.2"/>
    <n v="922.8"/>
    <n v="3691.2"/>
    <x v="0"/>
    <x v="1"/>
    <n v="0.25"/>
    <n v="922.8"/>
  </r>
  <r>
    <s v="ORD2025005161"/>
    <x v="408"/>
    <s v="Customer 4033"/>
    <s v="CUST8617"/>
    <x v="2"/>
    <x v="14"/>
    <x v="0"/>
    <x v="3"/>
    <x v="10"/>
    <s v="Perfume Model-121"/>
    <s v="PROD6009"/>
    <n v="9"/>
    <n v="182.76"/>
    <n v="1644.84"/>
    <n v="0.1"/>
    <n v="164.48"/>
    <n v="1480.36"/>
    <x v="0"/>
    <x v="1"/>
    <n v="0.25"/>
    <n v="370.09"/>
  </r>
  <r>
    <s v="ORD2025005162"/>
    <x v="430"/>
    <s v="Customer 4187"/>
    <s v="CUST2765"/>
    <x v="4"/>
    <x v="9"/>
    <x v="0"/>
    <x v="2"/>
    <x v="4"/>
    <s v="Laptop Model-895"/>
    <s v="PROD5730"/>
    <n v="7"/>
    <n v="328.38"/>
    <n v="2298.66"/>
    <n v="0"/>
    <n v="0"/>
    <n v="2298.66"/>
    <x v="3"/>
    <x v="3"/>
    <n v="0.25"/>
    <n v="574.66"/>
  </r>
  <r>
    <s v="ORD2025005163"/>
    <x v="11"/>
    <s v="Customer 1423"/>
    <s v="CUST4509"/>
    <x v="4"/>
    <x v="7"/>
    <x v="0"/>
    <x v="3"/>
    <x v="10"/>
    <s v="Perfume Model-461"/>
    <s v="PROD4082"/>
    <n v="9"/>
    <n v="500.73"/>
    <n v="4506.57"/>
    <n v="0.05"/>
    <n v="225.33"/>
    <n v="4281.24"/>
    <x v="0"/>
    <x v="0"/>
    <n v="0.15"/>
    <n v="642.19000000000005"/>
  </r>
  <r>
    <s v="ORD2025005164"/>
    <x v="279"/>
    <s v="Customer 2201"/>
    <s v="CUST6294"/>
    <x v="3"/>
    <x v="3"/>
    <x v="0"/>
    <x v="1"/>
    <x v="5"/>
    <s v="Shirt Model-837"/>
    <s v="PROD6434"/>
    <n v="7"/>
    <n v="313.64"/>
    <n v="2195.48"/>
    <n v="0.1"/>
    <n v="219.55"/>
    <n v="1975.93"/>
    <x v="1"/>
    <x v="1"/>
    <n v="0.25"/>
    <n v="493.98"/>
  </r>
  <r>
    <s v="ORD2025005165"/>
    <x v="383"/>
    <s v="Customer 2954"/>
    <s v="CUST6998"/>
    <x v="3"/>
    <x v="5"/>
    <x v="1"/>
    <x v="1"/>
    <x v="5"/>
    <s v="Shirt Model-770"/>
    <s v="PROD4848"/>
    <n v="2"/>
    <n v="527.07000000000005"/>
    <n v="1054.1400000000001"/>
    <n v="0.1"/>
    <n v="105.41"/>
    <n v="948.73"/>
    <x v="0"/>
    <x v="2"/>
    <n v="0.15"/>
    <n v="142.31"/>
  </r>
  <r>
    <s v="ORD2025005166"/>
    <x v="120"/>
    <s v="Customer 3629"/>
    <s v="CUST4958"/>
    <x v="3"/>
    <x v="3"/>
    <x v="0"/>
    <x v="3"/>
    <x v="6"/>
    <s v="Face Cream Model-214"/>
    <s v="PROD1169"/>
    <n v="2"/>
    <n v="893.17"/>
    <n v="1786.34"/>
    <n v="0.05"/>
    <n v="89.32"/>
    <n v="1697.02"/>
    <x v="1"/>
    <x v="0"/>
    <n v="0.15"/>
    <n v="254.55"/>
  </r>
  <r>
    <s v="ORD2025005167"/>
    <x v="173"/>
    <s v="Customer 196"/>
    <s v="CUST2969"/>
    <x v="2"/>
    <x v="2"/>
    <x v="1"/>
    <x v="0"/>
    <x v="0"/>
    <s v="Curtain Model-268"/>
    <s v="PROD7809"/>
    <n v="2"/>
    <n v="103.91"/>
    <n v="207.82"/>
    <n v="0.1"/>
    <n v="20.78"/>
    <n v="187.04"/>
    <x v="0"/>
    <x v="0"/>
    <n v="0.25"/>
    <n v="46.76"/>
  </r>
  <r>
    <s v="ORD2025005168"/>
    <x v="435"/>
    <s v="Customer 4018"/>
    <s v="CUST1789"/>
    <x v="0"/>
    <x v="6"/>
    <x v="0"/>
    <x v="1"/>
    <x v="1"/>
    <s v="Jeans Model-869"/>
    <s v="PROD4656"/>
    <n v="6"/>
    <n v="384.88"/>
    <n v="2309.2800000000002"/>
    <n v="0.05"/>
    <n v="115.46"/>
    <n v="2193.8200000000002"/>
    <x v="1"/>
    <x v="1"/>
    <n v="0.15"/>
    <n v="329.07"/>
  </r>
  <r>
    <s v="ORD2025005169"/>
    <x v="338"/>
    <s v="Customer 3615"/>
    <s v="CUST8616"/>
    <x v="2"/>
    <x v="14"/>
    <x v="0"/>
    <x v="0"/>
    <x v="2"/>
    <s v="Lamp Model-652"/>
    <s v="PROD8769"/>
    <n v="9"/>
    <n v="798.53"/>
    <n v="7186.77"/>
    <n v="0.2"/>
    <n v="1437.35"/>
    <n v="5749.42"/>
    <x v="3"/>
    <x v="2"/>
    <n v="0.3"/>
    <n v="1724.83"/>
  </r>
  <r>
    <s v="ORD2025005170"/>
    <x v="318"/>
    <s v="Customer 267"/>
    <s v="CUST5349"/>
    <x v="2"/>
    <x v="12"/>
    <x v="1"/>
    <x v="1"/>
    <x v="5"/>
    <s v="Shirt Model-414"/>
    <s v="PROD4659"/>
    <n v="3"/>
    <n v="751.11"/>
    <n v="2253.33"/>
    <n v="0.05"/>
    <n v="112.67"/>
    <n v="2140.66"/>
    <x v="0"/>
    <x v="0"/>
    <n v="0.15"/>
    <n v="321.10000000000002"/>
  </r>
  <r>
    <s v="ORD2025005171"/>
    <x v="88"/>
    <s v="Customer 4347"/>
    <s v="CUST8747"/>
    <x v="4"/>
    <x v="7"/>
    <x v="1"/>
    <x v="1"/>
    <x v="1"/>
    <s v="Jeans Model-112"/>
    <s v="PROD5903"/>
    <n v="5"/>
    <n v="349.8"/>
    <n v="1749"/>
    <n v="0.2"/>
    <n v="349.8"/>
    <n v="1399.2"/>
    <x v="1"/>
    <x v="2"/>
    <n v="0.3"/>
    <n v="419.76"/>
  </r>
  <r>
    <s v="ORD2025005172"/>
    <x v="384"/>
    <s v="Customer 1679"/>
    <s v="CUST2825"/>
    <x v="0"/>
    <x v="6"/>
    <x v="0"/>
    <x v="3"/>
    <x v="6"/>
    <s v="Face Cream Model-441"/>
    <s v="PROD3924"/>
    <n v="7"/>
    <n v="449.04"/>
    <n v="3143.28"/>
    <n v="0.2"/>
    <n v="628.66"/>
    <n v="2514.62"/>
    <x v="1"/>
    <x v="2"/>
    <n v="0.25"/>
    <n v="628.65"/>
  </r>
  <r>
    <s v="ORD2025005173"/>
    <x v="178"/>
    <s v="Customer 4058"/>
    <s v="CUST9669"/>
    <x v="4"/>
    <x v="9"/>
    <x v="1"/>
    <x v="3"/>
    <x v="9"/>
    <s v="Lipstick Model-151"/>
    <s v="PROD2175"/>
    <n v="7"/>
    <n v="411.07"/>
    <n v="2877.49"/>
    <n v="0.2"/>
    <n v="575.5"/>
    <n v="2301.9899999999998"/>
    <x v="0"/>
    <x v="0"/>
    <n v="0.3"/>
    <n v="690.6"/>
  </r>
  <r>
    <s v="ORD2025005174"/>
    <x v="102"/>
    <s v="Customer 96"/>
    <s v="CUST5036"/>
    <x v="4"/>
    <x v="9"/>
    <x v="0"/>
    <x v="0"/>
    <x v="3"/>
    <s v="Sofa Model-846"/>
    <s v="PROD7251"/>
    <n v="8"/>
    <n v="300.58999999999997"/>
    <n v="2404.7199999999998"/>
    <n v="0.05"/>
    <n v="120.24"/>
    <n v="2284.48"/>
    <x v="3"/>
    <x v="3"/>
    <n v="0.15"/>
    <n v="342.67"/>
  </r>
  <r>
    <s v="ORD2025005175"/>
    <x v="220"/>
    <s v="Customer 2974"/>
    <s v="CUST1035"/>
    <x v="0"/>
    <x v="13"/>
    <x v="0"/>
    <x v="3"/>
    <x v="6"/>
    <s v="Face Cream Model-702"/>
    <s v="PROD6934"/>
    <n v="9"/>
    <n v="946.38"/>
    <n v="8517.42"/>
    <n v="0.2"/>
    <n v="1703.48"/>
    <n v="6813.94"/>
    <x v="0"/>
    <x v="1"/>
    <n v="0.15"/>
    <n v="1022.09"/>
  </r>
  <r>
    <s v="ORD2025005176"/>
    <x v="134"/>
    <s v="Customer 2084"/>
    <s v="CUST9632"/>
    <x v="1"/>
    <x v="4"/>
    <x v="1"/>
    <x v="3"/>
    <x v="9"/>
    <s v="Lipstick Model-644"/>
    <s v="PROD7388"/>
    <n v="7"/>
    <n v="708.71"/>
    <n v="4960.97"/>
    <n v="0"/>
    <n v="0"/>
    <n v="4960.97"/>
    <x v="2"/>
    <x v="0"/>
    <n v="0.15"/>
    <n v="744.15"/>
  </r>
  <r>
    <s v="ORD2025005177"/>
    <x v="445"/>
    <s v="Customer 3998"/>
    <s v="CUST2609"/>
    <x v="0"/>
    <x v="6"/>
    <x v="0"/>
    <x v="3"/>
    <x v="9"/>
    <s v="Lipstick Model-263"/>
    <s v="PROD2789"/>
    <n v="9"/>
    <n v="859.24"/>
    <n v="7733.16"/>
    <n v="0.05"/>
    <n v="386.66"/>
    <n v="7346.5"/>
    <x v="0"/>
    <x v="1"/>
    <n v="0.3"/>
    <n v="2203.9499999999998"/>
  </r>
  <r>
    <s v="ORD2025005178"/>
    <x v="281"/>
    <s v="Customer 4579"/>
    <s v="CUST3965"/>
    <x v="0"/>
    <x v="6"/>
    <x v="1"/>
    <x v="0"/>
    <x v="3"/>
    <s v="Sofa Model-358"/>
    <s v="PROD9984"/>
    <n v="10"/>
    <n v="724.04"/>
    <n v="7240.4"/>
    <n v="0.1"/>
    <n v="724.04"/>
    <n v="6516.36"/>
    <x v="1"/>
    <x v="0"/>
    <n v="0.3"/>
    <n v="1954.91"/>
  </r>
  <r>
    <s v="ORD2025005179"/>
    <x v="325"/>
    <s v="Customer 24"/>
    <s v="CUST3391"/>
    <x v="2"/>
    <x v="14"/>
    <x v="1"/>
    <x v="1"/>
    <x v="1"/>
    <s v="Jeans Model-978"/>
    <s v="PROD5963"/>
    <n v="5"/>
    <n v="253"/>
    <n v="1265"/>
    <n v="0"/>
    <n v="0"/>
    <n v="1265"/>
    <x v="3"/>
    <x v="1"/>
    <n v="0.15"/>
    <n v="189.75"/>
  </r>
  <r>
    <s v="ORD2025005180"/>
    <x v="149"/>
    <s v="Customer 3615"/>
    <s v="CUST2096"/>
    <x v="4"/>
    <x v="9"/>
    <x v="0"/>
    <x v="1"/>
    <x v="1"/>
    <s v="Jeans Model-790"/>
    <s v="PROD5816"/>
    <n v="10"/>
    <n v="239.09"/>
    <n v="2390.9"/>
    <n v="0.2"/>
    <n v="478.18"/>
    <n v="1912.72"/>
    <x v="2"/>
    <x v="2"/>
    <n v="0.25"/>
    <n v="478.18"/>
  </r>
  <r>
    <s v="ORD2025005181"/>
    <x v="367"/>
    <s v="Customer 3394"/>
    <s v="CUST3290"/>
    <x v="0"/>
    <x v="0"/>
    <x v="0"/>
    <x v="0"/>
    <x v="3"/>
    <s v="Sofa Model-484"/>
    <s v="PROD9021"/>
    <n v="5"/>
    <n v="169.28"/>
    <n v="846.4"/>
    <n v="0.2"/>
    <n v="169.28"/>
    <n v="677.12"/>
    <x v="0"/>
    <x v="2"/>
    <n v="0.25"/>
    <n v="169.28"/>
  </r>
  <r>
    <s v="ORD2025005182"/>
    <x v="184"/>
    <s v="Customer 1823"/>
    <s v="CUST1378"/>
    <x v="4"/>
    <x v="9"/>
    <x v="1"/>
    <x v="1"/>
    <x v="7"/>
    <s v="Jacket Model-693"/>
    <s v="PROD2633"/>
    <n v="4"/>
    <n v="799.9"/>
    <n v="3199.6"/>
    <n v="0"/>
    <n v="0"/>
    <n v="3199.6"/>
    <x v="1"/>
    <x v="3"/>
    <n v="0.3"/>
    <n v="959.88"/>
  </r>
  <r>
    <s v="ORD2025005183"/>
    <x v="281"/>
    <s v="Customer 2737"/>
    <s v="CUST4104"/>
    <x v="1"/>
    <x v="1"/>
    <x v="0"/>
    <x v="2"/>
    <x v="8"/>
    <s v="Tablet Model-275"/>
    <s v="PROD8314"/>
    <n v="10"/>
    <n v="292.35000000000002"/>
    <n v="2923.5"/>
    <n v="0"/>
    <n v="0"/>
    <n v="2923.5"/>
    <x v="2"/>
    <x v="2"/>
    <n v="0.3"/>
    <n v="877.05"/>
  </r>
  <r>
    <s v="ORD2025005184"/>
    <x v="175"/>
    <s v="Customer 2609"/>
    <s v="CUST6355"/>
    <x v="3"/>
    <x v="8"/>
    <x v="0"/>
    <x v="0"/>
    <x v="2"/>
    <s v="Lamp Model-415"/>
    <s v="PROD4353"/>
    <n v="10"/>
    <n v="591.45000000000005"/>
    <n v="5914.5"/>
    <n v="0.2"/>
    <n v="1182.9000000000001"/>
    <n v="4731.6000000000004"/>
    <x v="3"/>
    <x v="0"/>
    <n v="0.3"/>
    <n v="1419.48"/>
  </r>
  <r>
    <s v="ORD2025005185"/>
    <x v="188"/>
    <s v="Customer 1670"/>
    <s v="CUST2795"/>
    <x v="0"/>
    <x v="13"/>
    <x v="1"/>
    <x v="0"/>
    <x v="3"/>
    <s v="Sofa Model-643"/>
    <s v="PROD6996"/>
    <n v="6"/>
    <n v="490.81"/>
    <n v="2944.86"/>
    <n v="0.05"/>
    <n v="147.24"/>
    <n v="2797.62"/>
    <x v="1"/>
    <x v="0"/>
    <n v="0.3"/>
    <n v="839.29"/>
  </r>
  <r>
    <s v="ORD2025005186"/>
    <x v="127"/>
    <s v="Customer 319"/>
    <s v="CUST3397"/>
    <x v="2"/>
    <x v="12"/>
    <x v="0"/>
    <x v="0"/>
    <x v="2"/>
    <s v="Lamp Model-626"/>
    <s v="PROD9490"/>
    <n v="5"/>
    <n v="406.07"/>
    <n v="2030.35"/>
    <n v="0.1"/>
    <n v="203.03"/>
    <n v="1827.32"/>
    <x v="2"/>
    <x v="1"/>
    <n v="0.3"/>
    <n v="548.20000000000005"/>
  </r>
  <r>
    <s v="ORD2025005187"/>
    <x v="370"/>
    <s v="Customer 2369"/>
    <s v="CUST3709"/>
    <x v="4"/>
    <x v="11"/>
    <x v="0"/>
    <x v="2"/>
    <x v="8"/>
    <s v="Tablet Model-531"/>
    <s v="PROD5881"/>
    <n v="5"/>
    <n v="261.31"/>
    <n v="1306.55"/>
    <n v="0.05"/>
    <n v="65.33"/>
    <n v="1241.22"/>
    <x v="1"/>
    <x v="3"/>
    <n v="0.15"/>
    <n v="186.18"/>
  </r>
  <r>
    <s v="ORD2025005188"/>
    <x v="362"/>
    <s v="Customer 2135"/>
    <s v="CUST7954"/>
    <x v="0"/>
    <x v="13"/>
    <x v="1"/>
    <x v="2"/>
    <x v="8"/>
    <s v="Tablet Model-232"/>
    <s v="PROD5923"/>
    <n v="5"/>
    <n v="860.17"/>
    <n v="4300.8500000000004"/>
    <n v="0.05"/>
    <n v="215.04"/>
    <n v="4085.81"/>
    <x v="1"/>
    <x v="1"/>
    <n v="0.25"/>
    <n v="1021.45"/>
  </r>
  <r>
    <s v="ORD2025005189"/>
    <x v="263"/>
    <s v="Customer 1555"/>
    <s v="CUST1772"/>
    <x v="1"/>
    <x v="4"/>
    <x v="0"/>
    <x v="0"/>
    <x v="3"/>
    <s v="Sofa Model-521"/>
    <s v="PROD6075"/>
    <n v="2"/>
    <n v="447.91"/>
    <n v="895.82"/>
    <n v="0"/>
    <n v="0"/>
    <n v="895.82"/>
    <x v="3"/>
    <x v="0"/>
    <n v="0.25"/>
    <n v="223.96"/>
  </r>
  <r>
    <s v="ORD2025005190"/>
    <x v="357"/>
    <s v="Customer 4757"/>
    <s v="CUST5403"/>
    <x v="0"/>
    <x v="0"/>
    <x v="0"/>
    <x v="2"/>
    <x v="11"/>
    <s v="Mobile Model-163"/>
    <s v="PROD6400"/>
    <n v="10"/>
    <n v="664.11"/>
    <n v="6641.1"/>
    <n v="0"/>
    <n v="0"/>
    <n v="6641.1"/>
    <x v="0"/>
    <x v="0"/>
    <n v="0.25"/>
    <n v="1660.28"/>
  </r>
  <r>
    <s v="ORD2025005191"/>
    <x v="348"/>
    <s v="Customer 4084"/>
    <s v="CUST9289"/>
    <x v="4"/>
    <x v="11"/>
    <x v="0"/>
    <x v="2"/>
    <x v="11"/>
    <s v="Mobile Model-364"/>
    <s v="PROD1933"/>
    <n v="10"/>
    <n v="797.93"/>
    <n v="7979.3"/>
    <n v="0.05"/>
    <n v="398.97"/>
    <n v="7580.33"/>
    <x v="1"/>
    <x v="3"/>
    <n v="0.15"/>
    <n v="1137.05"/>
  </r>
  <r>
    <s v="ORD2025005192"/>
    <x v="52"/>
    <s v="Customer 1998"/>
    <s v="CUST6354"/>
    <x v="2"/>
    <x v="14"/>
    <x v="1"/>
    <x v="2"/>
    <x v="4"/>
    <s v="Laptop Model-209"/>
    <s v="PROD8275"/>
    <n v="4"/>
    <n v="418.88"/>
    <n v="1675.52"/>
    <n v="0.2"/>
    <n v="335.1"/>
    <n v="1340.42"/>
    <x v="2"/>
    <x v="0"/>
    <n v="0.3"/>
    <n v="402.13"/>
  </r>
  <r>
    <s v="ORD2025005193"/>
    <x v="286"/>
    <s v="Customer 4746"/>
    <s v="CUST8228"/>
    <x v="1"/>
    <x v="1"/>
    <x v="0"/>
    <x v="2"/>
    <x v="11"/>
    <s v="Mobile Model-232"/>
    <s v="PROD5362"/>
    <n v="7"/>
    <n v="176.09"/>
    <n v="1232.6300000000001"/>
    <n v="0"/>
    <n v="0"/>
    <n v="1232.6300000000001"/>
    <x v="3"/>
    <x v="0"/>
    <n v="0.15"/>
    <n v="184.89"/>
  </r>
  <r>
    <s v="ORD2025005194"/>
    <x v="147"/>
    <s v="Customer 1220"/>
    <s v="CUST6050"/>
    <x v="4"/>
    <x v="11"/>
    <x v="1"/>
    <x v="0"/>
    <x v="3"/>
    <s v="Sofa Model-858"/>
    <s v="PROD5723"/>
    <n v="9"/>
    <n v="426.67"/>
    <n v="3840.03"/>
    <n v="0.1"/>
    <n v="384"/>
    <n v="3456.03"/>
    <x v="1"/>
    <x v="3"/>
    <n v="0.3"/>
    <n v="1036.81"/>
  </r>
  <r>
    <s v="ORD2025005195"/>
    <x v="163"/>
    <s v="Customer 1464"/>
    <s v="CUST2534"/>
    <x v="0"/>
    <x v="6"/>
    <x v="1"/>
    <x v="3"/>
    <x v="6"/>
    <s v="Face Cream Model-727"/>
    <s v="PROD4325"/>
    <n v="4"/>
    <n v="684.78"/>
    <n v="2739.12"/>
    <n v="0.2"/>
    <n v="547.82000000000005"/>
    <n v="2191.3000000000002"/>
    <x v="1"/>
    <x v="2"/>
    <n v="0.25"/>
    <n v="547.83000000000004"/>
  </r>
  <r>
    <s v="ORD2025005196"/>
    <x v="59"/>
    <s v="Customer 3145"/>
    <s v="CUST8627"/>
    <x v="4"/>
    <x v="9"/>
    <x v="0"/>
    <x v="3"/>
    <x v="10"/>
    <s v="Perfume Model-413"/>
    <s v="PROD8853"/>
    <n v="10"/>
    <n v="923.91"/>
    <n v="9239.1"/>
    <n v="0"/>
    <n v="0"/>
    <n v="9239.1"/>
    <x v="2"/>
    <x v="0"/>
    <n v="0.3"/>
    <n v="2771.73"/>
  </r>
  <r>
    <s v="ORD2025005197"/>
    <x v="435"/>
    <s v="Customer 60"/>
    <s v="CUST9929"/>
    <x v="0"/>
    <x v="6"/>
    <x v="1"/>
    <x v="2"/>
    <x v="4"/>
    <s v="Laptop Model-242"/>
    <s v="PROD6123"/>
    <n v="1"/>
    <n v="989.97"/>
    <n v="989.97"/>
    <n v="0.05"/>
    <n v="49.5"/>
    <n v="940.47"/>
    <x v="1"/>
    <x v="2"/>
    <n v="0.25"/>
    <n v="235.12"/>
  </r>
  <r>
    <s v="ORD2025005198"/>
    <x v="18"/>
    <s v="Customer 238"/>
    <s v="CUST8533"/>
    <x v="4"/>
    <x v="9"/>
    <x v="0"/>
    <x v="2"/>
    <x v="11"/>
    <s v="Mobile Model-945"/>
    <s v="PROD5138"/>
    <n v="2"/>
    <n v="277.16000000000003"/>
    <n v="554.32000000000005"/>
    <n v="0"/>
    <n v="0"/>
    <n v="554.32000000000005"/>
    <x v="1"/>
    <x v="0"/>
    <n v="0.15"/>
    <n v="83.15"/>
  </r>
  <r>
    <s v="ORD2025005199"/>
    <x v="118"/>
    <s v="Customer 4030"/>
    <s v="CUST1566"/>
    <x v="0"/>
    <x v="6"/>
    <x v="0"/>
    <x v="3"/>
    <x v="9"/>
    <s v="Lipstick Model-406"/>
    <s v="PROD2910"/>
    <n v="5"/>
    <n v="719.06"/>
    <n v="3595.3"/>
    <n v="0.2"/>
    <n v="719.06"/>
    <n v="2876.24"/>
    <x v="0"/>
    <x v="2"/>
    <n v="0.15"/>
    <n v="431.44"/>
  </r>
  <r>
    <s v="ORD2025005200"/>
    <x v="411"/>
    <s v="Customer 1286"/>
    <s v="CUST4292"/>
    <x v="0"/>
    <x v="13"/>
    <x v="0"/>
    <x v="1"/>
    <x v="1"/>
    <s v="Jeans Model-306"/>
    <s v="PROD3739"/>
    <n v="4"/>
    <n v="512.35"/>
    <n v="2049.4"/>
    <n v="0.1"/>
    <n v="204.94"/>
    <n v="1844.46"/>
    <x v="1"/>
    <x v="2"/>
    <n v="0.25"/>
    <n v="461.12"/>
  </r>
  <r>
    <s v="ORD2025005201"/>
    <x v="43"/>
    <s v="Customer 534"/>
    <s v="CUST8411"/>
    <x v="0"/>
    <x v="0"/>
    <x v="1"/>
    <x v="3"/>
    <x v="10"/>
    <s v="Perfume Model-853"/>
    <s v="PROD8711"/>
    <n v="3"/>
    <n v="319.87"/>
    <n v="959.61"/>
    <n v="0.05"/>
    <n v="47.98"/>
    <n v="911.63"/>
    <x v="3"/>
    <x v="1"/>
    <n v="0.25"/>
    <n v="227.91"/>
  </r>
  <r>
    <s v="ORD2025005202"/>
    <x v="258"/>
    <s v="Customer 4284"/>
    <s v="CUST9359"/>
    <x v="0"/>
    <x v="6"/>
    <x v="1"/>
    <x v="0"/>
    <x v="3"/>
    <s v="Sofa Model-657"/>
    <s v="PROD3514"/>
    <n v="6"/>
    <n v="644.46"/>
    <n v="3866.76"/>
    <n v="0"/>
    <n v="0"/>
    <n v="3866.76"/>
    <x v="1"/>
    <x v="2"/>
    <n v="0.3"/>
    <n v="1160.03"/>
  </r>
  <r>
    <s v="ORD2025005203"/>
    <x v="320"/>
    <s v="Customer 380"/>
    <s v="CUST7896"/>
    <x v="0"/>
    <x v="13"/>
    <x v="0"/>
    <x v="1"/>
    <x v="5"/>
    <s v="Shirt Model-973"/>
    <s v="PROD7440"/>
    <n v="10"/>
    <n v="440.47"/>
    <n v="4404.7"/>
    <n v="0"/>
    <n v="0"/>
    <n v="4404.7"/>
    <x v="0"/>
    <x v="2"/>
    <n v="0.25"/>
    <n v="1101.17"/>
  </r>
  <r>
    <s v="ORD2025005204"/>
    <x v="268"/>
    <s v="Customer 3216"/>
    <s v="CUST7649"/>
    <x v="4"/>
    <x v="7"/>
    <x v="0"/>
    <x v="2"/>
    <x v="4"/>
    <s v="Laptop Model-500"/>
    <s v="PROD7756"/>
    <n v="9"/>
    <n v="320.83999999999997"/>
    <n v="2887.56"/>
    <n v="0.05"/>
    <n v="144.38"/>
    <n v="2743.18"/>
    <x v="0"/>
    <x v="0"/>
    <n v="0.3"/>
    <n v="822.95"/>
  </r>
  <r>
    <s v="ORD2025005205"/>
    <x v="146"/>
    <s v="Customer 2603"/>
    <s v="CUST5633"/>
    <x v="0"/>
    <x v="13"/>
    <x v="0"/>
    <x v="3"/>
    <x v="9"/>
    <s v="Lipstick Model-344"/>
    <s v="PROD8234"/>
    <n v="8"/>
    <n v="797.74"/>
    <n v="6381.92"/>
    <n v="0.2"/>
    <n v="1276.3800000000001"/>
    <n v="5105.54"/>
    <x v="1"/>
    <x v="3"/>
    <n v="0.25"/>
    <n v="1276.3800000000001"/>
  </r>
  <r>
    <s v="ORD2025005206"/>
    <x v="121"/>
    <s v="Customer 1490"/>
    <s v="CUST8148"/>
    <x v="0"/>
    <x v="0"/>
    <x v="1"/>
    <x v="3"/>
    <x v="6"/>
    <s v="Face Cream Model-103"/>
    <s v="PROD4160"/>
    <n v="9"/>
    <n v="370.53"/>
    <n v="3334.77"/>
    <n v="0.05"/>
    <n v="166.74"/>
    <n v="3168.03"/>
    <x v="3"/>
    <x v="3"/>
    <n v="0.15"/>
    <n v="475.2"/>
  </r>
  <r>
    <s v="ORD2025005207"/>
    <x v="425"/>
    <s v="Customer 3921"/>
    <s v="CUST9629"/>
    <x v="1"/>
    <x v="10"/>
    <x v="0"/>
    <x v="2"/>
    <x v="11"/>
    <s v="Mobile Model-737"/>
    <s v="PROD7480"/>
    <n v="4"/>
    <n v="949.61"/>
    <n v="3798.44"/>
    <n v="0.1"/>
    <n v="379.84"/>
    <n v="3418.6"/>
    <x v="3"/>
    <x v="3"/>
    <n v="0.3"/>
    <n v="1025.58"/>
  </r>
  <r>
    <s v="ORD2025005208"/>
    <x v="447"/>
    <s v="Customer 3737"/>
    <s v="CUST3497"/>
    <x v="0"/>
    <x v="0"/>
    <x v="0"/>
    <x v="0"/>
    <x v="0"/>
    <s v="Curtain Model-236"/>
    <s v="PROD9154"/>
    <n v="1"/>
    <n v="893.5"/>
    <n v="893.5"/>
    <n v="0"/>
    <n v="0"/>
    <n v="893.5"/>
    <x v="0"/>
    <x v="2"/>
    <n v="0.3"/>
    <n v="268.05"/>
  </r>
  <r>
    <s v="ORD2025005209"/>
    <x v="13"/>
    <s v="Customer 2834"/>
    <s v="CUST3656"/>
    <x v="1"/>
    <x v="10"/>
    <x v="1"/>
    <x v="2"/>
    <x v="4"/>
    <s v="Laptop Model-659"/>
    <s v="PROD5774"/>
    <n v="5"/>
    <n v="336.33"/>
    <n v="1681.65"/>
    <n v="0.1"/>
    <n v="168.17"/>
    <n v="1513.48"/>
    <x v="1"/>
    <x v="2"/>
    <n v="0.3"/>
    <n v="454.04"/>
  </r>
  <r>
    <s v="ORD2025005210"/>
    <x v="6"/>
    <s v="Customer 1797"/>
    <s v="CUST8526"/>
    <x v="0"/>
    <x v="6"/>
    <x v="0"/>
    <x v="1"/>
    <x v="5"/>
    <s v="Shirt Model-941"/>
    <s v="PROD5899"/>
    <n v="6"/>
    <n v="766.45"/>
    <n v="4598.7"/>
    <n v="0.05"/>
    <n v="229.94"/>
    <n v="4368.76"/>
    <x v="2"/>
    <x v="3"/>
    <n v="0.15"/>
    <n v="655.30999999999995"/>
  </r>
  <r>
    <s v="ORD2025005211"/>
    <x v="62"/>
    <s v="Customer 2322"/>
    <s v="CUST2934"/>
    <x v="2"/>
    <x v="2"/>
    <x v="0"/>
    <x v="0"/>
    <x v="0"/>
    <s v="Curtain Model-565"/>
    <s v="PROD6432"/>
    <n v="9"/>
    <n v="560.37"/>
    <n v="5043.33"/>
    <n v="0"/>
    <n v="0"/>
    <n v="5043.33"/>
    <x v="2"/>
    <x v="2"/>
    <n v="0.3"/>
    <n v="1513"/>
  </r>
  <r>
    <s v="ORD2025005212"/>
    <x v="446"/>
    <s v="Customer 925"/>
    <s v="CUST4061"/>
    <x v="0"/>
    <x v="6"/>
    <x v="0"/>
    <x v="0"/>
    <x v="0"/>
    <s v="Curtain Model-313"/>
    <s v="PROD3730"/>
    <n v="7"/>
    <n v="979.07"/>
    <n v="6853.49"/>
    <n v="0.05"/>
    <n v="342.67"/>
    <n v="6510.82"/>
    <x v="2"/>
    <x v="0"/>
    <n v="0.3"/>
    <n v="1953.25"/>
  </r>
  <r>
    <s v="ORD2025005213"/>
    <x v="236"/>
    <s v="Customer 459"/>
    <s v="CUST6058"/>
    <x v="0"/>
    <x v="13"/>
    <x v="1"/>
    <x v="0"/>
    <x v="0"/>
    <s v="Curtain Model-484"/>
    <s v="PROD4921"/>
    <n v="10"/>
    <n v="736.95"/>
    <n v="7369.5"/>
    <n v="0"/>
    <n v="0"/>
    <n v="7369.5"/>
    <x v="2"/>
    <x v="1"/>
    <n v="0.15"/>
    <n v="1105.42"/>
  </r>
  <r>
    <s v="ORD2025005214"/>
    <x v="419"/>
    <s v="Customer 1199"/>
    <s v="CUST2808"/>
    <x v="0"/>
    <x v="6"/>
    <x v="0"/>
    <x v="1"/>
    <x v="1"/>
    <s v="Jeans Model-563"/>
    <s v="PROD2029"/>
    <n v="4"/>
    <n v="888"/>
    <n v="3552"/>
    <n v="0.1"/>
    <n v="355.2"/>
    <n v="3196.8"/>
    <x v="0"/>
    <x v="2"/>
    <n v="0.15"/>
    <n v="479.52"/>
  </r>
  <r>
    <s v="ORD2025005215"/>
    <x v="445"/>
    <s v="Customer 3123"/>
    <s v="CUST3006"/>
    <x v="2"/>
    <x v="14"/>
    <x v="1"/>
    <x v="1"/>
    <x v="1"/>
    <s v="Jeans Model-417"/>
    <s v="PROD3872"/>
    <n v="8"/>
    <n v="957.3"/>
    <n v="7658.4"/>
    <n v="0.2"/>
    <n v="1531.68"/>
    <n v="6126.72"/>
    <x v="2"/>
    <x v="1"/>
    <n v="0.15"/>
    <n v="919.01"/>
  </r>
  <r>
    <s v="ORD2025005216"/>
    <x v="340"/>
    <s v="Customer 767"/>
    <s v="CUST7071"/>
    <x v="0"/>
    <x v="6"/>
    <x v="0"/>
    <x v="3"/>
    <x v="10"/>
    <s v="Perfume Model-567"/>
    <s v="PROD9079"/>
    <n v="10"/>
    <n v="457.84"/>
    <n v="4578.3999999999996"/>
    <n v="0"/>
    <n v="0"/>
    <n v="4578.3999999999996"/>
    <x v="2"/>
    <x v="0"/>
    <n v="0.3"/>
    <n v="1373.52"/>
  </r>
  <r>
    <s v="ORD2025005217"/>
    <x v="413"/>
    <s v="Customer 2293"/>
    <s v="CUST6461"/>
    <x v="3"/>
    <x v="3"/>
    <x v="1"/>
    <x v="0"/>
    <x v="2"/>
    <s v="Lamp Model-178"/>
    <s v="PROD1830"/>
    <n v="5"/>
    <n v="843.21"/>
    <n v="4216.05"/>
    <n v="0"/>
    <n v="0"/>
    <n v="4216.05"/>
    <x v="3"/>
    <x v="2"/>
    <n v="0.25"/>
    <n v="1054.01"/>
  </r>
  <r>
    <s v="ORD2025005218"/>
    <x v="15"/>
    <s v="Customer 2044"/>
    <s v="CUST1216"/>
    <x v="4"/>
    <x v="11"/>
    <x v="1"/>
    <x v="2"/>
    <x v="4"/>
    <s v="Laptop Model-580"/>
    <s v="PROD5072"/>
    <n v="5"/>
    <n v="484.91"/>
    <n v="2424.5500000000002"/>
    <n v="0"/>
    <n v="0"/>
    <n v="2424.5500000000002"/>
    <x v="2"/>
    <x v="3"/>
    <n v="0.15"/>
    <n v="363.68"/>
  </r>
  <r>
    <s v="ORD2025005219"/>
    <x v="352"/>
    <s v="Customer 642"/>
    <s v="CUST7918"/>
    <x v="0"/>
    <x v="0"/>
    <x v="0"/>
    <x v="2"/>
    <x v="8"/>
    <s v="Tablet Model-728"/>
    <s v="PROD5145"/>
    <n v="2"/>
    <n v="660.38"/>
    <n v="1320.76"/>
    <n v="0.1"/>
    <n v="132.08000000000001"/>
    <n v="1188.68"/>
    <x v="3"/>
    <x v="3"/>
    <n v="0.15"/>
    <n v="178.3"/>
  </r>
  <r>
    <s v="ORD2025005220"/>
    <x v="122"/>
    <s v="Customer 2387"/>
    <s v="CUST9239"/>
    <x v="2"/>
    <x v="14"/>
    <x v="1"/>
    <x v="3"/>
    <x v="9"/>
    <s v="Lipstick Model-554"/>
    <s v="PROD7521"/>
    <n v="3"/>
    <n v="126.01"/>
    <n v="378.03"/>
    <n v="0.05"/>
    <n v="18.899999999999999"/>
    <n v="359.13"/>
    <x v="1"/>
    <x v="3"/>
    <n v="0.25"/>
    <n v="89.78"/>
  </r>
  <r>
    <s v="ORD2025005221"/>
    <x v="198"/>
    <s v="Customer 2462"/>
    <s v="CUST6305"/>
    <x v="0"/>
    <x v="13"/>
    <x v="1"/>
    <x v="0"/>
    <x v="2"/>
    <s v="Lamp Model-228"/>
    <s v="PROD9649"/>
    <n v="7"/>
    <n v="366.65"/>
    <n v="2566.5500000000002"/>
    <n v="0.1"/>
    <n v="256.66000000000003"/>
    <n v="2309.89"/>
    <x v="2"/>
    <x v="1"/>
    <n v="0.3"/>
    <n v="692.97"/>
  </r>
  <r>
    <s v="ORD2025005222"/>
    <x v="142"/>
    <s v="Customer 4235"/>
    <s v="CUST1168"/>
    <x v="4"/>
    <x v="7"/>
    <x v="0"/>
    <x v="2"/>
    <x v="8"/>
    <s v="Tablet Model-869"/>
    <s v="PROD5785"/>
    <n v="1"/>
    <n v="565.74"/>
    <n v="565.74"/>
    <n v="0.2"/>
    <n v="113.15"/>
    <n v="452.59"/>
    <x v="1"/>
    <x v="0"/>
    <n v="0.3"/>
    <n v="135.78"/>
  </r>
  <r>
    <s v="ORD2025005223"/>
    <x v="377"/>
    <s v="Customer 4638"/>
    <s v="CUST3988"/>
    <x v="4"/>
    <x v="9"/>
    <x v="0"/>
    <x v="3"/>
    <x v="9"/>
    <s v="Lipstick Model-577"/>
    <s v="PROD7936"/>
    <n v="3"/>
    <n v="151.49"/>
    <n v="454.47"/>
    <n v="0.1"/>
    <n v="45.45"/>
    <n v="409.02"/>
    <x v="3"/>
    <x v="1"/>
    <n v="0.25"/>
    <n v="102.25"/>
  </r>
  <r>
    <s v="ORD2025005224"/>
    <x v="44"/>
    <s v="Customer 4201"/>
    <s v="CUST6276"/>
    <x v="4"/>
    <x v="9"/>
    <x v="0"/>
    <x v="0"/>
    <x v="3"/>
    <s v="Sofa Model-237"/>
    <s v="PROD9139"/>
    <n v="7"/>
    <n v="663.15"/>
    <n v="4642.05"/>
    <n v="0.2"/>
    <n v="928.41"/>
    <n v="3713.64"/>
    <x v="2"/>
    <x v="1"/>
    <n v="0.15"/>
    <n v="557.04999999999995"/>
  </r>
  <r>
    <s v="ORD2025005225"/>
    <x v="146"/>
    <s v="Customer 2909"/>
    <s v="CUST8710"/>
    <x v="1"/>
    <x v="1"/>
    <x v="1"/>
    <x v="3"/>
    <x v="10"/>
    <s v="Perfume Model-473"/>
    <s v="PROD9586"/>
    <n v="6"/>
    <n v="960.43"/>
    <n v="5762.58"/>
    <n v="0.1"/>
    <n v="576.26"/>
    <n v="5186.32"/>
    <x v="3"/>
    <x v="0"/>
    <n v="0.25"/>
    <n v="1296.58"/>
  </r>
  <r>
    <s v="ORD2025005226"/>
    <x v="333"/>
    <s v="Customer 597"/>
    <s v="CUST2660"/>
    <x v="4"/>
    <x v="7"/>
    <x v="1"/>
    <x v="2"/>
    <x v="8"/>
    <s v="Tablet Model-209"/>
    <s v="PROD2923"/>
    <n v="1"/>
    <n v="515.58000000000004"/>
    <n v="515.58000000000004"/>
    <n v="0.1"/>
    <n v="51.56"/>
    <n v="464.02"/>
    <x v="2"/>
    <x v="2"/>
    <n v="0.15"/>
    <n v="69.599999999999994"/>
  </r>
  <r>
    <s v="ORD2025005227"/>
    <x v="20"/>
    <s v="Customer 4273"/>
    <s v="CUST9677"/>
    <x v="3"/>
    <x v="8"/>
    <x v="0"/>
    <x v="0"/>
    <x v="0"/>
    <s v="Curtain Model-618"/>
    <s v="PROD7889"/>
    <n v="10"/>
    <n v="262.32"/>
    <n v="2623.2"/>
    <n v="0"/>
    <n v="0"/>
    <n v="2623.2"/>
    <x v="2"/>
    <x v="3"/>
    <n v="0.25"/>
    <n v="655.8"/>
  </r>
  <r>
    <s v="ORD2025005228"/>
    <x v="51"/>
    <s v="Customer 3627"/>
    <s v="CUST4259"/>
    <x v="4"/>
    <x v="9"/>
    <x v="1"/>
    <x v="2"/>
    <x v="8"/>
    <s v="Tablet Model-788"/>
    <s v="PROD9307"/>
    <n v="4"/>
    <n v="306.89999999999998"/>
    <n v="1227.5999999999999"/>
    <n v="0.1"/>
    <n v="122.76"/>
    <n v="1104.8399999999999"/>
    <x v="1"/>
    <x v="0"/>
    <n v="0.3"/>
    <n v="331.45"/>
  </r>
  <r>
    <s v="ORD2025005229"/>
    <x v="249"/>
    <s v="Customer 600"/>
    <s v="CUST3752"/>
    <x v="0"/>
    <x v="13"/>
    <x v="1"/>
    <x v="3"/>
    <x v="10"/>
    <s v="Perfume Model-932"/>
    <s v="PROD2126"/>
    <n v="7"/>
    <n v="836.4"/>
    <n v="5854.8"/>
    <n v="0"/>
    <n v="0"/>
    <n v="5854.8"/>
    <x v="0"/>
    <x v="2"/>
    <n v="0.3"/>
    <n v="1756.44"/>
  </r>
  <r>
    <s v="ORD2025005230"/>
    <x v="123"/>
    <s v="Customer 3761"/>
    <s v="CUST7542"/>
    <x v="3"/>
    <x v="8"/>
    <x v="1"/>
    <x v="2"/>
    <x v="4"/>
    <s v="Laptop Model-109"/>
    <s v="PROD9633"/>
    <n v="1"/>
    <n v="482.43"/>
    <n v="482.43"/>
    <n v="0.05"/>
    <n v="24.12"/>
    <n v="458.31"/>
    <x v="3"/>
    <x v="1"/>
    <n v="0.25"/>
    <n v="114.58"/>
  </r>
  <r>
    <s v="ORD2025005231"/>
    <x v="433"/>
    <s v="Customer 3665"/>
    <s v="CUST9464"/>
    <x v="4"/>
    <x v="9"/>
    <x v="1"/>
    <x v="3"/>
    <x v="9"/>
    <s v="Lipstick Model-191"/>
    <s v="PROD1436"/>
    <n v="2"/>
    <n v="881.92"/>
    <n v="1763.84"/>
    <n v="0.2"/>
    <n v="352.77"/>
    <n v="1411.07"/>
    <x v="0"/>
    <x v="3"/>
    <n v="0.3"/>
    <n v="423.32"/>
  </r>
  <r>
    <s v="ORD2025005232"/>
    <x v="112"/>
    <s v="Customer 1256"/>
    <s v="CUST9134"/>
    <x v="2"/>
    <x v="14"/>
    <x v="0"/>
    <x v="3"/>
    <x v="9"/>
    <s v="Lipstick Model-227"/>
    <s v="PROD8470"/>
    <n v="6"/>
    <n v="340.65"/>
    <n v="2043.9"/>
    <n v="0.05"/>
    <n v="102.2"/>
    <n v="1941.7"/>
    <x v="0"/>
    <x v="1"/>
    <n v="0.15"/>
    <n v="291.25"/>
  </r>
  <r>
    <s v="ORD2025005233"/>
    <x v="361"/>
    <s v="Customer 1881"/>
    <s v="CUST5519"/>
    <x v="1"/>
    <x v="1"/>
    <x v="1"/>
    <x v="2"/>
    <x v="4"/>
    <s v="Laptop Model-809"/>
    <s v="PROD4198"/>
    <n v="8"/>
    <n v="142.78"/>
    <n v="1142.24"/>
    <n v="0.2"/>
    <n v="228.45"/>
    <n v="913.79"/>
    <x v="0"/>
    <x v="0"/>
    <n v="0.25"/>
    <n v="228.45"/>
  </r>
  <r>
    <s v="ORD2025005234"/>
    <x v="273"/>
    <s v="Customer 4170"/>
    <s v="CUST7765"/>
    <x v="1"/>
    <x v="1"/>
    <x v="0"/>
    <x v="3"/>
    <x v="10"/>
    <s v="Perfume Model-318"/>
    <s v="PROD6329"/>
    <n v="10"/>
    <n v="546.66999999999996"/>
    <n v="5466.7"/>
    <n v="0"/>
    <n v="0"/>
    <n v="5466.7"/>
    <x v="2"/>
    <x v="0"/>
    <n v="0.15"/>
    <n v="820"/>
  </r>
  <r>
    <s v="ORD2025005235"/>
    <x v="327"/>
    <s v="Customer 4034"/>
    <s v="CUST9449"/>
    <x v="3"/>
    <x v="3"/>
    <x v="0"/>
    <x v="1"/>
    <x v="1"/>
    <s v="Jeans Model-913"/>
    <s v="PROD3226"/>
    <n v="3"/>
    <n v="999.05"/>
    <n v="2997.15"/>
    <n v="0"/>
    <n v="0"/>
    <n v="2997.15"/>
    <x v="0"/>
    <x v="2"/>
    <n v="0.25"/>
    <n v="749.29"/>
  </r>
  <r>
    <s v="ORD2025005236"/>
    <x v="129"/>
    <s v="Customer 2657"/>
    <s v="CUST3678"/>
    <x v="3"/>
    <x v="3"/>
    <x v="1"/>
    <x v="0"/>
    <x v="2"/>
    <s v="Lamp Model-253"/>
    <s v="PROD7215"/>
    <n v="4"/>
    <n v="753.11"/>
    <n v="3012.44"/>
    <n v="0.2"/>
    <n v="602.49"/>
    <n v="2409.9499999999998"/>
    <x v="1"/>
    <x v="2"/>
    <n v="0.15"/>
    <n v="361.49"/>
  </r>
  <r>
    <s v="ORD2025005237"/>
    <x v="40"/>
    <s v="Customer 724"/>
    <s v="CUST7155"/>
    <x v="3"/>
    <x v="8"/>
    <x v="1"/>
    <x v="3"/>
    <x v="6"/>
    <s v="Face Cream Model-666"/>
    <s v="PROD2321"/>
    <n v="1"/>
    <n v="156.54"/>
    <n v="156.54"/>
    <n v="0.05"/>
    <n v="7.83"/>
    <n v="148.71"/>
    <x v="1"/>
    <x v="1"/>
    <n v="0.3"/>
    <n v="44.61"/>
  </r>
  <r>
    <s v="ORD2025005238"/>
    <x v="190"/>
    <s v="Customer 2392"/>
    <s v="CUST1498"/>
    <x v="1"/>
    <x v="10"/>
    <x v="0"/>
    <x v="1"/>
    <x v="5"/>
    <s v="Shirt Model-235"/>
    <s v="PROD7710"/>
    <n v="5"/>
    <n v="557.45000000000005"/>
    <n v="2787.25"/>
    <n v="0.2"/>
    <n v="557.45000000000005"/>
    <n v="2229.8000000000002"/>
    <x v="3"/>
    <x v="0"/>
    <n v="0.25"/>
    <n v="557.45000000000005"/>
  </r>
  <r>
    <s v="ORD2025005239"/>
    <x v="159"/>
    <s v="Customer 3820"/>
    <s v="CUST3957"/>
    <x v="3"/>
    <x v="8"/>
    <x v="0"/>
    <x v="1"/>
    <x v="5"/>
    <s v="Shirt Model-207"/>
    <s v="PROD1515"/>
    <n v="10"/>
    <n v="440.92"/>
    <n v="4409.2"/>
    <n v="0.05"/>
    <n v="220.46"/>
    <n v="4188.74"/>
    <x v="3"/>
    <x v="3"/>
    <n v="0.3"/>
    <n v="1256.6199999999999"/>
  </r>
  <r>
    <s v="ORD2025005240"/>
    <x v="173"/>
    <s v="Customer 487"/>
    <s v="CUST8700"/>
    <x v="4"/>
    <x v="7"/>
    <x v="1"/>
    <x v="1"/>
    <x v="7"/>
    <s v="Jacket Model-627"/>
    <s v="PROD7498"/>
    <n v="3"/>
    <n v="829.7"/>
    <n v="2489.1"/>
    <n v="0.05"/>
    <n v="124.45"/>
    <n v="2364.65"/>
    <x v="3"/>
    <x v="3"/>
    <n v="0.25"/>
    <n v="591.16"/>
  </r>
  <r>
    <s v="ORD2025005241"/>
    <x v="30"/>
    <s v="Customer 1578"/>
    <s v="CUST8947"/>
    <x v="3"/>
    <x v="5"/>
    <x v="1"/>
    <x v="3"/>
    <x v="6"/>
    <s v="Face Cream Model-292"/>
    <s v="PROD7845"/>
    <n v="7"/>
    <n v="738.28"/>
    <n v="5167.96"/>
    <n v="0.1"/>
    <n v="516.79999999999995"/>
    <n v="4651.16"/>
    <x v="2"/>
    <x v="3"/>
    <n v="0.15"/>
    <n v="697.67"/>
  </r>
  <r>
    <s v="ORD2025005242"/>
    <x v="201"/>
    <s v="Customer 2420"/>
    <s v="CUST7613"/>
    <x v="3"/>
    <x v="5"/>
    <x v="0"/>
    <x v="0"/>
    <x v="2"/>
    <s v="Lamp Model-761"/>
    <s v="PROD6728"/>
    <n v="2"/>
    <n v="371.02"/>
    <n v="742.04"/>
    <n v="0.05"/>
    <n v="37.1"/>
    <n v="704.94"/>
    <x v="2"/>
    <x v="3"/>
    <n v="0.3"/>
    <n v="211.48"/>
  </r>
  <r>
    <s v="ORD2025005243"/>
    <x v="346"/>
    <s v="Customer 64"/>
    <s v="CUST3960"/>
    <x v="3"/>
    <x v="8"/>
    <x v="0"/>
    <x v="2"/>
    <x v="4"/>
    <s v="Laptop Model-480"/>
    <s v="PROD5227"/>
    <n v="7"/>
    <n v="957.45"/>
    <n v="6702.15"/>
    <n v="0.2"/>
    <n v="1340.43"/>
    <n v="5361.72"/>
    <x v="1"/>
    <x v="1"/>
    <n v="0.25"/>
    <n v="1340.43"/>
  </r>
  <r>
    <s v="ORD2025005244"/>
    <x v="399"/>
    <s v="Customer 2557"/>
    <s v="CUST7223"/>
    <x v="0"/>
    <x v="0"/>
    <x v="1"/>
    <x v="1"/>
    <x v="7"/>
    <s v="Jacket Model-308"/>
    <s v="PROD4684"/>
    <n v="5"/>
    <n v="616.89"/>
    <n v="3084.45"/>
    <n v="0"/>
    <n v="0"/>
    <n v="3084.45"/>
    <x v="1"/>
    <x v="0"/>
    <n v="0.25"/>
    <n v="771.11"/>
  </r>
  <r>
    <s v="ORD2025005245"/>
    <x v="307"/>
    <s v="Customer 1159"/>
    <s v="CUST6898"/>
    <x v="3"/>
    <x v="8"/>
    <x v="1"/>
    <x v="1"/>
    <x v="1"/>
    <s v="Jeans Model-329"/>
    <s v="PROD8805"/>
    <n v="8"/>
    <n v="832.88"/>
    <n v="6663.04"/>
    <n v="0.2"/>
    <n v="1332.61"/>
    <n v="5330.43"/>
    <x v="1"/>
    <x v="3"/>
    <n v="0.3"/>
    <n v="1599.13"/>
  </r>
  <r>
    <s v="ORD2025005246"/>
    <x v="199"/>
    <s v="Customer 2176"/>
    <s v="CUST7224"/>
    <x v="2"/>
    <x v="12"/>
    <x v="1"/>
    <x v="0"/>
    <x v="3"/>
    <s v="Sofa Model-771"/>
    <s v="PROD3296"/>
    <n v="5"/>
    <n v="834.52"/>
    <n v="4172.6000000000004"/>
    <n v="0.05"/>
    <n v="208.63"/>
    <n v="3963.97"/>
    <x v="3"/>
    <x v="2"/>
    <n v="0.3"/>
    <n v="1189.19"/>
  </r>
  <r>
    <s v="ORD2025005247"/>
    <x v="40"/>
    <s v="Customer 1451"/>
    <s v="CUST8642"/>
    <x v="2"/>
    <x v="12"/>
    <x v="0"/>
    <x v="2"/>
    <x v="11"/>
    <s v="Mobile Model-343"/>
    <s v="PROD6874"/>
    <n v="10"/>
    <n v="717.89"/>
    <n v="7178.9"/>
    <n v="0"/>
    <n v="0"/>
    <n v="7178.9"/>
    <x v="1"/>
    <x v="3"/>
    <n v="0.3"/>
    <n v="2153.67"/>
  </r>
  <r>
    <s v="ORD2025005248"/>
    <x v="368"/>
    <s v="Customer 45"/>
    <s v="CUST9681"/>
    <x v="3"/>
    <x v="3"/>
    <x v="0"/>
    <x v="0"/>
    <x v="0"/>
    <s v="Curtain Model-587"/>
    <s v="PROD6182"/>
    <n v="1"/>
    <n v="497.94"/>
    <n v="497.94"/>
    <n v="0.1"/>
    <n v="49.79"/>
    <n v="448.15"/>
    <x v="1"/>
    <x v="0"/>
    <n v="0.25"/>
    <n v="112.04"/>
  </r>
  <r>
    <s v="ORD2025005249"/>
    <x v="108"/>
    <s v="Customer 3143"/>
    <s v="CUST3660"/>
    <x v="3"/>
    <x v="5"/>
    <x v="1"/>
    <x v="0"/>
    <x v="2"/>
    <s v="Lamp Model-221"/>
    <s v="PROD4094"/>
    <n v="1"/>
    <n v="195.28"/>
    <n v="195.28"/>
    <n v="0.05"/>
    <n v="9.76"/>
    <n v="185.52"/>
    <x v="3"/>
    <x v="0"/>
    <n v="0.3"/>
    <n v="55.66"/>
  </r>
  <r>
    <s v="ORD2025005250"/>
    <x v="391"/>
    <s v="Customer 4331"/>
    <s v="CUST8035"/>
    <x v="4"/>
    <x v="9"/>
    <x v="0"/>
    <x v="3"/>
    <x v="9"/>
    <s v="Lipstick Model-785"/>
    <s v="PROD4078"/>
    <n v="1"/>
    <n v="408.51"/>
    <n v="408.51"/>
    <n v="0"/>
    <n v="0"/>
    <n v="408.51"/>
    <x v="1"/>
    <x v="1"/>
    <n v="0.15"/>
    <n v="61.28"/>
  </r>
  <r>
    <s v="ORD2025005251"/>
    <x v="191"/>
    <s v="Customer 2573"/>
    <s v="CUST7559"/>
    <x v="3"/>
    <x v="3"/>
    <x v="1"/>
    <x v="2"/>
    <x v="4"/>
    <s v="Laptop Model-555"/>
    <s v="PROD9380"/>
    <n v="10"/>
    <n v="939.32"/>
    <n v="9393.2000000000007"/>
    <n v="0.1"/>
    <n v="939.32"/>
    <n v="8453.8799999999992"/>
    <x v="1"/>
    <x v="2"/>
    <n v="0.25"/>
    <n v="2113.4699999999998"/>
  </r>
  <r>
    <s v="ORD2025005252"/>
    <x v="375"/>
    <s v="Customer 3815"/>
    <s v="CUST8210"/>
    <x v="1"/>
    <x v="1"/>
    <x v="1"/>
    <x v="3"/>
    <x v="6"/>
    <s v="Face Cream Model-344"/>
    <s v="PROD4192"/>
    <n v="2"/>
    <n v="652.57000000000005"/>
    <n v="1305.1400000000001"/>
    <n v="0.05"/>
    <n v="65.260000000000005"/>
    <n v="1239.8800000000001"/>
    <x v="3"/>
    <x v="0"/>
    <n v="0.25"/>
    <n v="309.97000000000003"/>
  </r>
  <r>
    <s v="ORD2025005253"/>
    <x v="270"/>
    <s v="Customer 949"/>
    <s v="CUST5495"/>
    <x v="4"/>
    <x v="9"/>
    <x v="0"/>
    <x v="2"/>
    <x v="4"/>
    <s v="Laptop Model-473"/>
    <s v="PROD1550"/>
    <n v="4"/>
    <n v="203.29"/>
    <n v="813.16"/>
    <n v="0"/>
    <n v="0"/>
    <n v="813.16"/>
    <x v="3"/>
    <x v="1"/>
    <n v="0.3"/>
    <n v="243.95"/>
  </r>
  <r>
    <s v="ORD2025005254"/>
    <x v="300"/>
    <s v="Customer 4703"/>
    <s v="CUST1821"/>
    <x v="0"/>
    <x v="0"/>
    <x v="1"/>
    <x v="2"/>
    <x v="4"/>
    <s v="Laptop Model-510"/>
    <s v="PROD6886"/>
    <n v="5"/>
    <n v="121.36"/>
    <n v="606.79999999999995"/>
    <n v="0.2"/>
    <n v="121.36"/>
    <n v="485.44"/>
    <x v="2"/>
    <x v="3"/>
    <n v="0.25"/>
    <n v="121.36"/>
  </r>
  <r>
    <s v="ORD2025005255"/>
    <x v="222"/>
    <s v="Customer 444"/>
    <s v="CUST6671"/>
    <x v="0"/>
    <x v="13"/>
    <x v="1"/>
    <x v="0"/>
    <x v="2"/>
    <s v="Lamp Model-909"/>
    <s v="PROD6664"/>
    <n v="7"/>
    <n v="320.18"/>
    <n v="2241.2600000000002"/>
    <n v="0.2"/>
    <n v="448.25"/>
    <n v="1793.01"/>
    <x v="2"/>
    <x v="1"/>
    <n v="0.3"/>
    <n v="537.9"/>
  </r>
  <r>
    <s v="ORD2025005256"/>
    <x v="333"/>
    <s v="Customer 2972"/>
    <s v="CUST8700"/>
    <x v="3"/>
    <x v="5"/>
    <x v="1"/>
    <x v="3"/>
    <x v="10"/>
    <s v="Perfume Model-123"/>
    <s v="PROD2191"/>
    <n v="5"/>
    <n v="671.6"/>
    <n v="3358"/>
    <n v="0.05"/>
    <n v="167.9"/>
    <n v="3190.1"/>
    <x v="2"/>
    <x v="2"/>
    <n v="0.25"/>
    <n v="797.52"/>
  </r>
  <r>
    <s v="ORD2025005257"/>
    <x v="62"/>
    <s v="Customer 2811"/>
    <s v="CUST1243"/>
    <x v="2"/>
    <x v="2"/>
    <x v="1"/>
    <x v="2"/>
    <x v="8"/>
    <s v="Tablet Model-268"/>
    <s v="PROD6501"/>
    <n v="10"/>
    <n v="425.83"/>
    <n v="4258.3"/>
    <n v="0.1"/>
    <n v="425.83"/>
    <n v="3832.47"/>
    <x v="0"/>
    <x v="1"/>
    <n v="0.25"/>
    <n v="958.12"/>
  </r>
  <r>
    <s v="ORD2025005258"/>
    <x v="398"/>
    <s v="Customer 4466"/>
    <s v="CUST5548"/>
    <x v="4"/>
    <x v="7"/>
    <x v="1"/>
    <x v="1"/>
    <x v="5"/>
    <s v="Shirt Model-241"/>
    <s v="PROD4501"/>
    <n v="1"/>
    <n v="752.09"/>
    <n v="752.09"/>
    <n v="0.1"/>
    <n v="75.209999999999994"/>
    <n v="676.88"/>
    <x v="2"/>
    <x v="3"/>
    <n v="0.3"/>
    <n v="203.06"/>
  </r>
  <r>
    <s v="ORD2025005259"/>
    <x v="150"/>
    <s v="Customer 1803"/>
    <s v="CUST3377"/>
    <x v="3"/>
    <x v="5"/>
    <x v="0"/>
    <x v="1"/>
    <x v="7"/>
    <s v="Jacket Model-210"/>
    <s v="PROD8546"/>
    <n v="5"/>
    <n v="805.48"/>
    <n v="4027.4"/>
    <n v="0.1"/>
    <n v="402.74"/>
    <n v="3624.66"/>
    <x v="0"/>
    <x v="3"/>
    <n v="0.3"/>
    <n v="1087.4000000000001"/>
  </r>
  <r>
    <s v="ORD2025005260"/>
    <x v="240"/>
    <s v="Customer 1297"/>
    <s v="CUST3245"/>
    <x v="0"/>
    <x v="0"/>
    <x v="0"/>
    <x v="2"/>
    <x v="11"/>
    <s v="Mobile Model-928"/>
    <s v="PROD3734"/>
    <n v="6"/>
    <n v="694.18"/>
    <n v="4165.08"/>
    <n v="0.2"/>
    <n v="833.02"/>
    <n v="3332.06"/>
    <x v="1"/>
    <x v="1"/>
    <n v="0.15"/>
    <n v="499.81"/>
  </r>
  <r>
    <s v="ORD2025005261"/>
    <x v="226"/>
    <s v="Customer 2717"/>
    <s v="CUST2875"/>
    <x v="1"/>
    <x v="10"/>
    <x v="1"/>
    <x v="3"/>
    <x v="9"/>
    <s v="Lipstick Model-220"/>
    <s v="PROD8736"/>
    <n v="2"/>
    <n v="947.7"/>
    <n v="1895.4"/>
    <n v="0.1"/>
    <n v="189.54"/>
    <n v="1705.86"/>
    <x v="1"/>
    <x v="3"/>
    <n v="0.25"/>
    <n v="426.46"/>
  </r>
  <r>
    <s v="ORD2025005262"/>
    <x v="80"/>
    <s v="Customer 997"/>
    <s v="CUST1133"/>
    <x v="4"/>
    <x v="11"/>
    <x v="1"/>
    <x v="2"/>
    <x v="4"/>
    <s v="Laptop Model-727"/>
    <s v="PROD3243"/>
    <n v="4"/>
    <n v="214.55"/>
    <n v="858.2"/>
    <n v="0.05"/>
    <n v="42.91"/>
    <n v="815.29"/>
    <x v="1"/>
    <x v="2"/>
    <n v="0.3"/>
    <n v="244.59"/>
  </r>
  <r>
    <s v="ORD2025005263"/>
    <x v="75"/>
    <s v="Customer 2311"/>
    <s v="CUST9289"/>
    <x v="3"/>
    <x v="5"/>
    <x v="0"/>
    <x v="1"/>
    <x v="7"/>
    <s v="Jacket Model-875"/>
    <s v="PROD2826"/>
    <n v="3"/>
    <n v="755.64"/>
    <n v="2266.92"/>
    <n v="0.1"/>
    <n v="226.69"/>
    <n v="2040.23"/>
    <x v="1"/>
    <x v="0"/>
    <n v="0.3"/>
    <n v="612.07000000000005"/>
  </r>
  <r>
    <s v="ORD2025005264"/>
    <x v="174"/>
    <s v="Customer 948"/>
    <s v="CUST5387"/>
    <x v="2"/>
    <x v="12"/>
    <x v="0"/>
    <x v="3"/>
    <x v="10"/>
    <s v="Perfume Model-190"/>
    <s v="PROD8791"/>
    <n v="2"/>
    <n v="946.17"/>
    <n v="1892.34"/>
    <n v="0"/>
    <n v="0"/>
    <n v="1892.34"/>
    <x v="0"/>
    <x v="3"/>
    <n v="0.3"/>
    <n v="567.70000000000005"/>
  </r>
  <r>
    <s v="ORD2025005265"/>
    <x v="271"/>
    <s v="Customer 1551"/>
    <s v="CUST9312"/>
    <x v="1"/>
    <x v="10"/>
    <x v="1"/>
    <x v="1"/>
    <x v="1"/>
    <s v="Jeans Model-150"/>
    <s v="PROD6758"/>
    <n v="9"/>
    <n v="221.83"/>
    <n v="1996.47"/>
    <n v="0.2"/>
    <n v="399.29"/>
    <n v="1597.18"/>
    <x v="0"/>
    <x v="0"/>
    <n v="0.15"/>
    <n v="239.58"/>
  </r>
  <r>
    <s v="ORD2025005266"/>
    <x v="77"/>
    <s v="Customer 2803"/>
    <s v="CUST3671"/>
    <x v="3"/>
    <x v="8"/>
    <x v="0"/>
    <x v="0"/>
    <x v="0"/>
    <s v="Curtain Model-925"/>
    <s v="PROD2992"/>
    <n v="2"/>
    <n v="141.9"/>
    <n v="283.8"/>
    <n v="0.05"/>
    <n v="14.19"/>
    <n v="269.61"/>
    <x v="1"/>
    <x v="2"/>
    <n v="0.3"/>
    <n v="80.88"/>
  </r>
  <r>
    <s v="ORD2025005267"/>
    <x v="130"/>
    <s v="Customer 3396"/>
    <s v="CUST2458"/>
    <x v="2"/>
    <x v="12"/>
    <x v="0"/>
    <x v="0"/>
    <x v="3"/>
    <s v="Sofa Model-954"/>
    <s v="PROD8525"/>
    <n v="4"/>
    <n v="812.37"/>
    <n v="3249.48"/>
    <n v="0.2"/>
    <n v="649.9"/>
    <n v="2599.58"/>
    <x v="1"/>
    <x v="0"/>
    <n v="0.15"/>
    <n v="389.94"/>
  </r>
  <r>
    <s v="ORD2025005268"/>
    <x v="6"/>
    <s v="Customer 2505"/>
    <s v="CUST2244"/>
    <x v="1"/>
    <x v="10"/>
    <x v="0"/>
    <x v="3"/>
    <x v="6"/>
    <s v="Face Cream Model-720"/>
    <s v="PROD8168"/>
    <n v="10"/>
    <n v="103.58"/>
    <n v="1035.8"/>
    <n v="0.1"/>
    <n v="103.58"/>
    <n v="932.22"/>
    <x v="2"/>
    <x v="0"/>
    <n v="0.3"/>
    <n v="279.67"/>
  </r>
  <r>
    <s v="ORD2025005269"/>
    <x v="222"/>
    <s v="Customer 2193"/>
    <s v="CUST8093"/>
    <x v="2"/>
    <x v="2"/>
    <x v="1"/>
    <x v="1"/>
    <x v="1"/>
    <s v="Jeans Model-222"/>
    <s v="PROD8877"/>
    <n v="2"/>
    <n v="244.41"/>
    <n v="488.82"/>
    <n v="0.2"/>
    <n v="97.76"/>
    <n v="391.06"/>
    <x v="0"/>
    <x v="2"/>
    <n v="0.15"/>
    <n v="58.66"/>
  </r>
  <r>
    <s v="ORD2025005270"/>
    <x v="86"/>
    <s v="Customer 2886"/>
    <s v="CUST8394"/>
    <x v="4"/>
    <x v="7"/>
    <x v="0"/>
    <x v="0"/>
    <x v="2"/>
    <s v="Lamp Model-828"/>
    <s v="PROD7909"/>
    <n v="3"/>
    <n v="889.71"/>
    <n v="2669.13"/>
    <n v="0.2"/>
    <n v="533.83000000000004"/>
    <n v="2135.3000000000002"/>
    <x v="1"/>
    <x v="3"/>
    <n v="0.15"/>
    <n v="320.3"/>
  </r>
  <r>
    <s v="ORD2025005271"/>
    <x v="287"/>
    <s v="Customer 4250"/>
    <s v="CUST4376"/>
    <x v="3"/>
    <x v="3"/>
    <x v="1"/>
    <x v="1"/>
    <x v="1"/>
    <s v="Jeans Model-829"/>
    <s v="PROD4897"/>
    <n v="10"/>
    <n v="231.98"/>
    <n v="2319.8000000000002"/>
    <n v="0.1"/>
    <n v="231.98"/>
    <n v="2087.8200000000002"/>
    <x v="2"/>
    <x v="0"/>
    <n v="0.3"/>
    <n v="626.35"/>
  </r>
  <r>
    <s v="ORD2025005272"/>
    <x v="433"/>
    <s v="Customer 4994"/>
    <s v="CUST9785"/>
    <x v="3"/>
    <x v="8"/>
    <x v="1"/>
    <x v="1"/>
    <x v="7"/>
    <s v="Jacket Model-669"/>
    <s v="PROD1793"/>
    <n v="9"/>
    <n v="927.56"/>
    <n v="8348.0400000000009"/>
    <n v="0.05"/>
    <n v="417.4"/>
    <n v="7930.64"/>
    <x v="1"/>
    <x v="3"/>
    <n v="0.25"/>
    <n v="1982.66"/>
  </r>
  <r>
    <s v="ORD2025005273"/>
    <x v="18"/>
    <s v="Customer 565"/>
    <s v="CUST3573"/>
    <x v="2"/>
    <x v="14"/>
    <x v="1"/>
    <x v="3"/>
    <x v="10"/>
    <s v="Perfume Model-755"/>
    <s v="PROD9400"/>
    <n v="10"/>
    <n v="559.23"/>
    <n v="5592.3"/>
    <n v="0.05"/>
    <n v="279.62"/>
    <n v="5312.68"/>
    <x v="1"/>
    <x v="2"/>
    <n v="0.3"/>
    <n v="1593.8"/>
  </r>
  <r>
    <s v="ORD2025005274"/>
    <x v="50"/>
    <s v="Customer 1967"/>
    <s v="CUST6405"/>
    <x v="4"/>
    <x v="9"/>
    <x v="1"/>
    <x v="0"/>
    <x v="2"/>
    <s v="Lamp Model-398"/>
    <s v="PROD3272"/>
    <n v="5"/>
    <n v="736.59"/>
    <n v="3682.95"/>
    <n v="0"/>
    <n v="0"/>
    <n v="3682.95"/>
    <x v="1"/>
    <x v="1"/>
    <n v="0.3"/>
    <n v="1104.8800000000001"/>
  </r>
  <r>
    <s v="ORD2025005275"/>
    <x v="45"/>
    <s v="Customer 3821"/>
    <s v="CUST7084"/>
    <x v="2"/>
    <x v="12"/>
    <x v="1"/>
    <x v="3"/>
    <x v="6"/>
    <s v="Face Cream Model-719"/>
    <s v="PROD4574"/>
    <n v="5"/>
    <n v="546"/>
    <n v="2730"/>
    <n v="0.1"/>
    <n v="273"/>
    <n v="2457"/>
    <x v="0"/>
    <x v="3"/>
    <n v="0.3"/>
    <n v="737.1"/>
  </r>
  <r>
    <s v="ORD2025005276"/>
    <x v="315"/>
    <s v="Customer 4780"/>
    <s v="CUST4899"/>
    <x v="2"/>
    <x v="2"/>
    <x v="1"/>
    <x v="0"/>
    <x v="2"/>
    <s v="Lamp Model-825"/>
    <s v="PROD9665"/>
    <n v="10"/>
    <n v="491.09"/>
    <n v="4910.8999999999996"/>
    <n v="0.2"/>
    <n v="982.18"/>
    <n v="3928.72"/>
    <x v="2"/>
    <x v="0"/>
    <n v="0.3"/>
    <n v="1178.6199999999999"/>
  </r>
  <r>
    <s v="ORD2025005277"/>
    <x v="361"/>
    <s v="Customer 1287"/>
    <s v="CUST4784"/>
    <x v="1"/>
    <x v="1"/>
    <x v="1"/>
    <x v="3"/>
    <x v="9"/>
    <s v="Lipstick Model-388"/>
    <s v="PROD3482"/>
    <n v="2"/>
    <n v="559.16"/>
    <n v="1118.32"/>
    <n v="0.1"/>
    <n v="111.83"/>
    <n v="1006.49"/>
    <x v="0"/>
    <x v="2"/>
    <n v="0.25"/>
    <n v="251.62"/>
  </r>
  <r>
    <s v="ORD2025005278"/>
    <x v="264"/>
    <s v="Customer 3437"/>
    <s v="CUST7480"/>
    <x v="4"/>
    <x v="9"/>
    <x v="1"/>
    <x v="3"/>
    <x v="6"/>
    <s v="Face Cream Model-300"/>
    <s v="PROD1206"/>
    <n v="3"/>
    <n v="724.93"/>
    <n v="2174.79"/>
    <n v="0.2"/>
    <n v="434.96"/>
    <n v="1739.83"/>
    <x v="3"/>
    <x v="0"/>
    <n v="0.15"/>
    <n v="260.97000000000003"/>
  </r>
  <r>
    <s v="ORD2025005279"/>
    <x v="178"/>
    <s v="Customer 1496"/>
    <s v="CUST7494"/>
    <x v="2"/>
    <x v="2"/>
    <x v="1"/>
    <x v="1"/>
    <x v="7"/>
    <s v="Jacket Model-226"/>
    <s v="PROD1708"/>
    <n v="3"/>
    <n v="698.32"/>
    <n v="2094.96"/>
    <n v="0.2"/>
    <n v="418.99"/>
    <n v="1675.97"/>
    <x v="2"/>
    <x v="2"/>
    <n v="0.3"/>
    <n v="502.79"/>
  </r>
  <r>
    <s v="ORD2025005280"/>
    <x v="109"/>
    <s v="Customer 1184"/>
    <s v="CUST2939"/>
    <x v="4"/>
    <x v="7"/>
    <x v="0"/>
    <x v="2"/>
    <x v="4"/>
    <s v="Laptop Model-804"/>
    <s v="PROD8729"/>
    <n v="3"/>
    <n v="199.69"/>
    <n v="599.07000000000005"/>
    <n v="0"/>
    <n v="0"/>
    <n v="599.07000000000005"/>
    <x v="2"/>
    <x v="2"/>
    <n v="0.3"/>
    <n v="179.72"/>
  </r>
  <r>
    <s v="ORD2025005281"/>
    <x v="330"/>
    <s v="Customer 1053"/>
    <s v="CUST7464"/>
    <x v="0"/>
    <x v="13"/>
    <x v="1"/>
    <x v="3"/>
    <x v="10"/>
    <s v="Perfume Model-247"/>
    <s v="PROD9821"/>
    <n v="4"/>
    <n v="814.02"/>
    <n v="3256.08"/>
    <n v="0"/>
    <n v="0"/>
    <n v="3256.08"/>
    <x v="1"/>
    <x v="1"/>
    <n v="0.15"/>
    <n v="488.41"/>
  </r>
  <r>
    <s v="ORD2025005282"/>
    <x v="442"/>
    <s v="Customer 116"/>
    <s v="CUST7292"/>
    <x v="2"/>
    <x v="2"/>
    <x v="0"/>
    <x v="3"/>
    <x v="10"/>
    <s v="Perfume Model-682"/>
    <s v="PROD2228"/>
    <n v="1"/>
    <n v="511.91"/>
    <n v="511.91"/>
    <n v="0.05"/>
    <n v="25.6"/>
    <n v="486.31"/>
    <x v="1"/>
    <x v="3"/>
    <n v="0.3"/>
    <n v="145.88999999999999"/>
  </r>
  <r>
    <s v="ORD2025005283"/>
    <x v="198"/>
    <s v="Customer 3408"/>
    <s v="CUST2187"/>
    <x v="3"/>
    <x v="8"/>
    <x v="0"/>
    <x v="0"/>
    <x v="0"/>
    <s v="Curtain Model-587"/>
    <s v="PROD3626"/>
    <n v="5"/>
    <n v="843.54"/>
    <n v="4217.7"/>
    <n v="0.05"/>
    <n v="210.88"/>
    <n v="4006.82"/>
    <x v="2"/>
    <x v="0"/>
    <n v="0.25"/>
    <n v="1001.71"/>
  </r>
  <r>
    <s v="ORD2025005284"/>
    <x v="282"/>
    <s v="Customer 2974"/>
    <s v="CUST8015"/>
    <x v="2"/>
    <x v="14"/>
    <x v="0"/>
    <x v="0"/>
    <x v="3"/>
    <s v="Sofa Model-684"/>
    <s v="PROD5514"/>
    <n v="8"/>
    <n v="209.8"/>
    <n v="1678.4"/>
    <n v="0.05"/>
    <n v="83.92"/>
    <n v="1594.48"/>
    <x v="2"/>
    <x v="1"/>
    <n v="0.15"/>
    <n v="239.17"/>
  </r>
  <r>
    <s v="ORD2025005285"/>
    <x v="386"/>
    <s v="Customer 1792"/>
    <s v="CUST3254"/>
    <x v="2"/>
    <x v="12"/>
    <x v="0"/>
    <x v="0"/>
    <x v="3"/>
    <s v="Sofa Model-367"/>
    <s v="PROD1048"/>
    <n v="3"/>
    <n v="512.44000000000005"/>
    <n v="1537.32"/>
    <n v="0.1"/>
    <n v="153.72999999999999"/>
    <n v="1383.59"/>
    <x v="0"/>
    <x v="1"/>
    <n v="0.3"/>
    <n v="415.08"/>
  </r>
  <r>
    <s v="ORD2025005286"/>
    <x v="55"/>
    <s v="Customer 1146"/>
    <s v="CUST5862"/>
    <x v="2"/>
    <x v="14"/>
    <x v="1"/>
    <x v="2"/>
    <x v="11"/>
    <s v="Mobile Model-717"/>
    <s v="PROD9425"/>
    <n v="9"/>
    <n v="349"/>
    <n v="3141"/>
    <n v="0.2"/>
    <n v="628.20000000000005"/>
    <n v="2512.8000000000002"/>
    <x v="3"/>
    <x v="0"/>
    <n v="0.3"/>
    <n v="753.84"/>
  </r>
  <r>
    <s v="ORD2025005287"/>
    <x v="8"/>
    <s v="Customer 1887"/>
    <s v="CUST1370"/>
    <x v="2"/>
    <x v="2"/>
    <x v="1"/>
    <x v="0"/>
    <x v="3"/>
    <s v="Sofa Model-585"/>
    <s v="PROD7655"/>
    <n v="3"/>
    <n v="250.02"/>
    <n v="750.06"/>
    <n v="0.05"/>
    <n v="37.5"/>
    <n v="712.56"/>
    <x v="0"/>
    <x v="0"/>
    <n v="0.25"/>
    <n v="178.14"/>
  </r>
  <r>
    <s v="ORD2025005288"/>
    <x v="254"/>
    <s v="Customer 1832"/>
    <s v="CUST5288"/>
    <x v="0"/>
    <x v="0"/>
    <x v="0"/>
    <x v="2"/>
    <x v="4"/>
    <s v="Laptop Model-733"/>
    <s v="PROD8138"/>
    <n v="9"/>
    <n v="407.87"/>
    <n v="3670.83"/>
    <n v="0.05"/>
    <n v="183.54"/>
    <n v="3487.29"/>
    <x v="3"/>
    <x v="3"/>
    <n v="0.25"/>
    <n v="871.82"/>
  </r>
  <r>
    <s v="ORD2025005289"/>
    <x v="237"/>
    <s v="Customer 3400"/>
    <s v="CUST2230"/>
    <x v="2"/>
    <x v="2"/>
    <x v="1"/>
    <x v="2"/>
    <x v="4"/>
    <s v="Laptop Model-483"/>
    <s v="PROD1157"/>
    <n v="10"/>
    <n v="375.59"/>
    <n v="3755.9"/>
    <n v="0.1"/>
    <n v="375.59"/>
    <n v="3380.31"/>
    <x v="1"/>
    <x v="0"/>
    <n v="0.25"/>
    <n v="845.08"/>
  </r>
  <r>
    <s v="ORD2025005290"/>
    <x v="291"/>
    <s v="Customer 4442"/>
    <s v="CUST7939"/>
    <x v="2"/>
    <x v="2"/>
    <x v="0"/>
    <x v="2"/>
    <x v="11"/>
    <s v="Mobile Model-608"/>
    <s v="PROD4732"/>
    <n v="7"/>
    <n v="267.89"/>
    <n v="1875.23"/>
    <n v="0.2"/>
    <n v="375.05"/>
    <n v="1500.18"/>
    <x v="1"/>
    <x v="1"/>
    <n v="0.25"/>
    <n v="375.05"/>
  </r>
  <r>
    <s v="ORD2025005291"/>
    <x v="93"/>
    <s v="Customer 1111"/>
    <s v="CUST5425"/>
    <x v="0"/>
    <x v="13"/>
    <x v="0"/>
    <x v="2"/>
    <x v="4"/>
    <s v="Laptop Model-616"/>
    <s v="PROD1778"/>
    <n v="9"/>
    <n v="753.95"/>
    <n v="6785.55"/>
    <n v="0.2"/>
    <n v="1357.11"/>
    <n v="5428.44"/>
    <x v="2"/>
    <x v="1"/>
    <n v="0.3"/>
    <n v="1628.53"/>
  </r>
  <r>
    <s v="ORD2025005292"/>
    <x v="93"/>
    <s v="Customer 427"/>
    <s v="CUST8589"/>
    <x v="4"/>
    <x v="7"/>
    <x v="1"/>
    <x v="2"/>
    <x v="8"/>
    <s v="Tablet Model-833"/>
    <s v="PROD6021"/>
    <n v="7"/>
    <n v="206.89"/>
    <n v="1448.23"/>
    <n v="0.1"/>
    <n v="144.82"/>
    <n v="1303.4100000000001"/>
    <x v="2"/>
    <x v="3"/>
    <n v="0.25"/>
    <n v="325.85000000000002"/>
  </r>
  <r>
    <s v="ORD2025005293"/>
    <x v="230"/>
    <s v="Customer 4991"/>
    <s v="CUST6328"/>
    <x v="3"/>
    <x v="5"/>
    <x v="0"/>
    <x v="3"/>
    <x v="6"/>
    <s v="Face Cream Model-643"/>
    <s v="PROD4985"/>
    <n v="9"/>
    <n v="816.51"/>
    <n v="7348.59"/>
    <n v="0.05"/>
    <n v="367.43"/>
    <n v="6981.16"/>
    <x v="0"/>
    <x v="1"/>
    <n v="0.15"/>
    <n v="1047.17"/>
  </r>
  <r>
    <s v="ORD2025005294"/>
    <x v="338"/>
    <s v="Customer 468"/>
    <s v="CUST2996"/>
    <x v="3"/>
    <x v="8"/>
    <x v="0"/>
    <x v="2"/>
    <x v="8"/>
    <s v="Tablet Model-894"/>
    <s v="PROD4528"/>
    <n v="4"/>
    <n v="187.43"/>
    <n v="749.72"/>
    <n v="0"/>
    <n v="0"/>
    <n v="749.72"/>
    <x v="2"/>
    <x v="1"/>
    <n v="0.3"/>
    <n v="224.92"/>
  </r>
  <r>
    <s v="ORD2025005295"/>
    <x v="248"/>
    <s v="Customer 1572"/>
    <s v="CUST1995"/>
    <x v="4"/>
    <x v="7"/>
    <x v="1"/>
    <x v="2"/>
    <x v="8"/>
    <s v="Tablet Model-942"/>
    <s v="PROD4157"/>
    <n v="9"/>
    <n v="829.79"/>
    <n v="7468.11"/>
    <n v="0"/>
    <n v="0"/>
    <n v="7468.11"/>
    <x v="0"/>
    <x v="3"/>
    <n v="0.3"/>
    <n v="2240.4299999999998"/>
  </r>
  <r>
    <s v="ORD2025005296"/>
    <x v="264"/>
    <s v="Customer 1995"/>
    <s v="CUST1155"/>
    <x v="4"/>
    <x v="7"/>
    <x v="1"/>
    <x v="1"/>
    <x v="5"/>
    <s v="Shirt Model-720"/>
    <s v="PROD9926"/>
    <n v="2"/>
    <n v="127.85"/>
    <n v="255.7"/>
    <n v="0.1"/>
    <n v="25.57"/>
    <n v="230.13"/>
    <x v="3"/>
    <x v="2"/>
    <n v="0.25"/>
    <n v="57.53"/>
  </r>
  <r>
    <s v="ORD2025005297"/>
    <x v="444"/>
    <s v="Customer 1990"/>
    <s v="CUST1206"/>
    <x v="4"/>
    <x v="9"/>
    <x v="0"/>
    <x v="2"/>
    <x v="4"/>
    <s v="Laptop Model-429"/>
    <s v="PROD1781"/>
    <n v="1"/>
    <n v="168.53"/>
    <n v="168.53"/>
    <n v="0.2"/>
    <n v="33.71"/>
    <n v="134.82"/>
    <x v="1"/>
    <x v="0"/>
    <n v="0.15"/>
    <n v="20.22"/>
  </r>
  <r>
    <s v="ORD2025005298"/>
    <x v="105"/>
    <s v="Customer 4663"/>
    <s v="CUST7453"/>
    <x v="2"/>
    <x v="12"/>
    <x v="1"/>
    <x v="1"/>
    <x v="1"/>
    <s v="Jeans Model-207"/>
    <s v="PROD6587"/>
    <n v="3"/>
    <n v="183.27"/>
    <n v="549.80999999999995"/>
    <n v="0.05"/>
    <n v="27.49"/>
    <n v="522.32000000000005"/>
    <x v="1"/>
    <x v="0"/>
    <n v="0.15"/>
    <n v="78.349999999999994"/>
  </r>
  <r>
    <s v="ORD2025005299"/>
    <x v="129"/>
    <s v="Customer 2449"/>
    <s v="CUST6921"/>
    <x v="0"/>
    <x v="6"/>
    <x v="0"/>
    <x v="1"/>
    <x v="5"/>
    <s v="Shirt Model-283"/>
    <s v="PROD6768"/>
    <n v="6"/>
    <n v="551"/>
    <n v="3306"/>
    <n v="0.05"/>
    <n v="165.3"/>
    <n v="3140.7"/>
    <x v="2"/>
    <x v="3"/>
    <n v="0.3"/>
    <n v="942.21"/>
  </r>
  <r>
    <s v="ORD2025005300"/>
    <x v="384"/>
    <s v="Customer 4682"/>
    <s v="CUST5930"/>
    <x v="3"/>
    <x v="3"/>
    <x v="1"/>
    <x v="1"/>
    <x v="5"/>
    <s v="Shirt Model-806"/>
    <s v="PROD1094"/>
    <n v="1"/>
    <n v="261.01"/>
    <n v="261.01"/>
    <n v="0.2"/>
    <n v="52.2"/>
    <n v="208.81"/>
    <x v="3"/>
    <x v="2"/>
    <n v="0.25"/>
    <n v="52.2"/>
  </r>
  <r>
    <s v="ORD2025005301"/>
    <x v="326"/>
    <s v="Customer 1636"/>
    <s v="CUST1383"/>
    <x v="1"/>
    <x v="10"/>
    <x v="1"/>
    <x v="0"/>
    <x v="0"/>
    <s v="Curtain Model-497"/>
    <s v="PROD3192"/>
    <n v="5"/>
    <n v="819.21"/>
    <n v="4096.05"/>
    <n v="0.2"/>
    <n v="819.21"/>
    <n v="3276.84"/>
    <x v="1"/>
    <x v="2"/>
    <n v="0.15"/>
    <n v="491.53"/>
  </r>
  <r>
    <s v="ORD2025005302"/>
    <x v="40"/>
    <s v="Customer 1264"/>
    <s v="CUST4898"/>
    <x v="2"/>
    <x v="14"/>
    <x v="0"/>
    <x v="1"/>
    <x v="7"/>
    <s v="Jacket Model-950"/>
    <s v="PROD9353"/>
    <n v="4"/>
    <n v="279.72000000000003"/>
    <n v="1118.8800000000001"/>
    <n v="0.05"/>
    <n v="55.94"/>
    <n v="1062.94"/>
    <x v="1"/>
    <x v="3"/>
    <n v="0.25"/>
    <n v="265.74"/>
  </r>
  <r>
    <s v="ORD2025005303"/>
    <x v="238"/>
    <s v="Customer 2819"/>
    <s v="CUST5922"/>
    <x v="1"/>
    <x v="1"/>
    <x v="0"/>
    <x v="2"/>
    <x v="11"/>
    <s v="Mobile Model-855"/>
    <s v="PROD2659"/>
    <n v="2"/>
    <n v="851.22"/>
    <n v="1702.44"/>
    <n v="0.05"/>
    <n v="85.12"/>
    <n v="1617.32"/>
    <x v="1"/>
    <x v="0"/>
    <n v="0.25"/>
    <n v="404.33"/>
  </r>
  <r>
    <s v="ORD2025005304"/>
    <x v="238"/>
    <s v="Customer 4741"/>
    <s v="CUST2303"/>
    <x v="2"/>
    <x v="12"/>
    <x v="1"/>
    <x v="2"/>
    <x v="8"/>
    <s v="Tablet Model-203"/>
    <s v="PROD7881"/>
    <n v="1"/>
    <n v="219.86"/>
    <n v="219.86"/>
    <n v="0.2"/>
    <n v="43.97"/>
    <n v="175.89"/>
    <x v="2"/>
    <x v="3"/>
    <n v="0.15"/>
    <n v="26.38"/>
  </r>
  <r>
    <s v="ORD2025005305"/>
    <x v="201"/>
    <s v="Customer 3840"/>
    <s v="CUST6671"/>
    <x v="4"/>
    <x v="11"/>
    <x v="1"/>
    <x v="0"/>
    <x v="0"/>
    <s v="Curtain Model-349"/>
    <s v="PROD9796"/>
    <n v="2"/>
    <n v="639.46"/>
    <n v="1278.92"/>
    <n v="0.1"/>
    <n v="127.89"/>
    <n v="1151.03"/>
    <x v="3"/>
    <x v="1"/>
    <n v="0.15"/>
    <n v="172.65"/>
  </r>
  <r>
    <s v="ORD2025005306"/>
    <x v="293"/>
    <s v="Customer 3406"/>
    <s v="CUST6893"/>
    <x v="2"/>
    <x v="14"/>
    <x v="1"/>
    <x v="3"/>
    <x v="6"/>
    <s v="Face Cream Model-456"/>
    <s v="PROD8646"/>
    <n v="9"/>
    <n v="337.28"/>
    <n v="3035.52"/>
    <n v="0"/>
    <n v="0"/>
    <n v="3035.52"/>
    <x v="0"/>
    <x v="1"/>
    <n v="0.15"/>
    <n v="455.33"/>
  </r>
  <r>
    <s v="ORD2025005307"/>
    <x v="249"/>
    <s v="Customer 102"/>
    <s v="CUST4696"/>
    <x v="1"/>
    <x v="10"/>
    <x v="0"/>
    <x v="3"/>
    <x v="6"/>
    <s v="Face Cream Model-346"/>
    <s v="PROD3300"/>
    <n v="6"/>
    <n v="965.59"/>
    <n v="5793.54"/>
    <n v="0.1"/>
    <n v="579.35"/>
    <n v="5214.1899999999996"/>
    <x v="3"/>
    <x v="1"/>
    <n v="0.15"/>
    <n v="782.13"/>
  </r>
  <r>
    <s v="ORD2025005308"/>
    <x v="195"/>
    <s v="Customer 2042"/>
    <s v="CUST9486"/>
    <x v="4"/>
    <x v="9"/>
    <x v="1"/>
    <x v="3"/>
    <x v="6"/>
    <s v="Face Cream Model-752"/>
    <s v="PROD2115"/>
    <n v="10"/>
    <n v="943.02"/>
    <n v="9430.2000000000007"/>
    <n v="0"/>
    <n v="0"/>
    <n v="9430.2000000000007"/>
    <x v="0"/>
    <x v="3"/>
    <n v="0.15"/>
    <n v="1414.53"/>
  </r>
  <r>
    <s v="ORD2025005309"/>
    <x v="195"/>
    <s v="Customer 1141"/>
    <s v="CUST6427"/>
    <x v="2"/>
    <x v="12"/>
    <x v="0"/>
    <x v="2"/>
    <x v="8"/>
    <s v="Tablet Model-710"/>
    <s v="PROD3106"/>
    <n v="10"/>
    <n v="419.06"/>
    <n v="4190.6000000000004"/>
    <n v="0.2"/>
    <n v="838.12"/>
    <n v="3352.48"/>
    <x v="3"/>
    <x v="0"/>
    <n v="0.15"/>
    <n v="502.87"/>
  </r>
  <r>
    <s v="ORD2025005310"/>
    <x v="296"/>
    <s v="Customer 588"/>
    <s v="CUST4237"/>
    <x v="2"/>
    <x v="12"/>
    <x v="1"/>
    <x v="0"/>
    <x v="3"/>
    <s v="Sofa Model-135"/>
    <s v="PROD6689"/>
    <n v="1"/>
    <n v="126.17"/>
    <n v="126.17"/>
    <n v="0.05"/>
    <n v="6.31"/>
    <n v="119.86"/>
    <x v="3"/>
    <x v="3"/>
    <n v="0.25"/>
    <n v="29.96"/>
  </r>
  <r>
    <s v="ORD2025005311"/>
    <x v="365"/>
    <s v="Customer 353"/>
    <s v="CUST2380"/>
    <x v="1"/>
    <x v="1"/>
    <x v="1"/>
    <x v="2"/>
    <x v="8"/>
    <s v="Tablet Model-170"/>
    <s v="PROD3677"/>
    <n v="2"/>
    <n v="319"/>
    <n v="638"/>
    <n v="0.05"/>
    <n v="31.9"/>
    <n v="606.1"/>
    <x v="0"/>
    <x v="1"/>
    <n v="0.15"/>
    <n v="90.92"/>
  </r>
  <r>
    <s v="ORD2025005312"/>
    <x v="399"/>
    <s v="Customer 2382"/>
    <s v="CUST7329"/>
    <x v="4"/>
    <x v="7"/>
    <x v="1"/>
    <x v="0"/>
    <x v="3"/>
    <s v="Sofa Model-321"/>
    <s v="PROD7485"/>
    <n v="1"/>
    <n v="397.45"/>
    <n v="397.45"/>
    <n v="0.1"/>
    <n v="39.75"/>
    <n v="357.7"/>
    <x v="2"/>
    <x v="2"/>
    <n v="0.25"/>
    <n v="89.42"/>
  </r>
  <r>
    <s v="ORD2025005313"/>
    <x v="416"/>
    <s v="Customer 3092"/>
    <s v="CUST1279"/>
    <x v="1"/>
    <x v="1"/>
    <x v="1"/>
    <x v="0"/>
    <x v="3"/>
    <s v="Sofa Model-895"/>
    <s v="PROD8765"/>
    <n v="3"/>
    <n v="768.23"/>
    <n v="2304.69"/>
    <n v="0.1"/>
    <n v="230.47"/>
    <n v="2074.2199999999998"/>
    <x v="0"/>
    <x v="1"/>
    <n v="0.15"/>
    <n v="311.13"/>
  </r>
  <r>
    <s v="ORD2025005314"/>
    <x v="400"/>
    <s v="Customer 3394"/>
    <s v="CUST2806"/>
    <x v="4"/>
    <x v="9"/>
    <x v="1"/>
    <x v="3"/>
    <x v="10"/>
    <s v="Perfume Model-406"/>
    <s v="PROD8034"/>
    <n v="8"/>
    <n v="120.63"/>
    <n v="965.04"/>
    <n v="0.2"/>
    <n v="193.01"/>
    <n v="772.03"/>
    <x v="1"/>
    <x v="0"/>
    <n v="0.25"/>
    <n v="193.01"/>
  </r>
  <r>
    <s v="ORD2025005315"/>
    <x v="252"/>
    <s v="Customer 299"/>
    <s v="CUST2321"/>
    <x v="4"/>
    <x v="7"/>
    <x v="1"/>
    <x v="0"/>
    <x v="3"/>
    <s v="Sofa Model-953"/>
    <s v="PROD8725"/>
    <n v="2"/>
    <n v="207.35"/>
    <n v="414.7"/>
    <n v="0"/>
    <n v="0"/>
    <n v="414.7"/>
    <x v="0"/>
    <x v="0"/>
    <n v="0.25"/>
    <n v="103.67"/>
  </r>
  <r>
    <s v="ORD2025005316"/>
    <x v="254"/>
    <s v="Customer 344"/>
    <s v="CUST7495"/>
    <x v="3"/>
    <x v="5"/>
    <x v="0"/>
    <x v="1"/>
    <x v="7"/>
    <s v="Jacket Model-439"/>
    <s v="PROD8928"/>
    <n v="1"/>
    <n v="204.54"/>
    <n v="204.54"/>
    <n v="0"/>
    <n v="0"/>
    <n v="204.54"/>
    <x v="0"/>
    <x v="2"/>
    <n v="0.15"/>
    <n v="30.68"/>
  </r>
  <r>
    <s v="ORD2025005317"/>
    <x v="387"/>
    <s v="Customer 231"/>
    <s v="CUST8477"/>
    <x v="4"/>
    <x v="11"/>
    <x v="0"/>
    <x v="2"/>
    <x v="4"/>
    <s v="Laptop Model-655"/>
    <s v="PROD8261"/>
    <n v="6"/>
    <n v="280.87"/>
    <n v="1685.22"/>
    <n v="0.1"/>
    <n v="168.52"/>
    <n v="1516.7"/>
    <x v="1"/>
    <x v="2"/>
    <n v="0.25"/>
    <n v="379.18"/>
  </r>
  <r>
    <s v="ORD2025005318"/>
    <x v="58"/>
    <s v="Customer 122"/>
    <s v="CUST3135"/>
    <x v="3"/>
    <x v="8"/>
    <x v="1"/>
    <x v="2"/>
    <x v="8"/>
    <s v="Tablet Model-426"/>
    <s v="PROD2229"/>
    <n v="9"/>
    <n v="494.3"/>
    <n v="4448.7"/>
    <n v="0.05"/>
    <n v="222.44"/>
    <n v="4226.26"/>
    <x v="0"/>
    <x v="3"/>
    <n v="0.25"/>
    <n v="1056.57"/>
  </r>
  <r>
    <s v="ORD2025005319"/>
    <x v="207"/>
    <s v="Customer 155"/>
    <s v="CUST5187"/>
    <x v="3"/>
    <x v="3"/>
    <x v="0"/>
    <x v="2"/>
    <x v="4"/>
    <s v="Laptop Model-183"/>
    <s v="PROD8629"/>
    <n v="5"/>
    <n v="857.3"/>
    <n v="4286.5"/>
    <n v="0.2"/>
    <n v="857.3"/>
    <n v="3429.2"/>
    <x v="3"/>
    <x v="1"/>
    <n v="0.25"/>
    <n v="857.3"/>
  </r>
  <r>
    <s v="ORD2025005320"/>
    <x v="114"/>
    <s v="Customer 27"/>
    <s v="CUST4870"/>
    <x v="3"/>
    <x v="5"/>
    <x v="0"/>
    <x v="3"/>
    <x v="10"/>
    <s v="Perfume Model-978"/>
    <s v="PROD6827"/>
    <n v="3"/>
    <n v="608.11"/>
    <n v="1824.33"/>
    <n v="0.05"/>
    <n v="91.22"/>
    <n v="1733.11"/>
    <x v="3"/>
    <x v="3"/>
    <n v="0.3"/>
    <n v="519.92999999999995"/>
  </r>
  <r>
    <s v="ORD2025005321"/>
    <x v="237"/>
    <s v="Customer 2293"/>
    <s v="CUST6438"/>
    <x v="0"/>
    <x v="0"/>
    <x v="1"/>
    <x v="2"/>
    <x v="11"/>
    <s v="Mobile Model-138"/>
    <s v="PROD1436"/>
    <n v="7"/>
    <n v="110.34"/>
    <n v="772.38"/>
    <n v="0.05"/>
    <n v="38.619999999999997"/>
    <n v="733.76"/>
    <x v="3"/>
    <x v="0"/>
    <n v="0.15"/>
    <n v="110.06"/>
  </r>
  <r>
    <s v="ORD2025005322"/>
    <x v="379"/>
    <s v="Customer 4355"/>
    <s v="CUST9332"/>
    <x v="3"/>
    <x v="8"/>
    <x v="0"/>
    <x v="0"/>
    <x v="0"/>
    <s v="Curtain Model-226"/>
    <s v="PROD8759"/>
    <n v="3"/>
    <n v="995.08"/>
    <n v="2985.24"/>
    <n v="0"/>
    <n v="0"/>
    <n v="2985.24"/>
    <x v="3"/>
    <x v="2"/>
    <n v="0.15"/>
    <n v="447.79"/>
  </r>
  <r>
    <s v="ORD2025005323"/>
    <x v="250"/>
    <s v="Customer 4947"/>
    <s v="CUST8677"/>
    <x v="2"/>
    <x v="2"/>
    <x v="0"/>
    <x v="0"/>
    <x v="0"/>
    <s v="Curtain Model-842"/>
    <s v="PROD9590"/>
    <n v="6"/>
    <n v="838.27"/>
    <n v="5029.62"/>
    <n v="0.05"/>
    <n v="251.48"/>
    <n v="4778.1400000000003"/>
    <x v="3"/>
    <x v="3"/>
    <n v="0.3"/>
    <n v="1433.44"/>
  </r>
  <r>
    <s v="ORD2025005324"/>
    <x v="431"/>
    <s v="Customer 1298"/>
    <s v="CUST9296"/>
    <x v="4"/>
    <x v="7"/>
    <x v="1"/>
    <x v="1"/>
    <x v="1"/>
    <s v="Jeans Model-350"/>
    <s v="PROD6663"/>
    <n v="3"/>
    <n v="262.48"/>
    <n v="787.44"/>
    <n v="0"/>
    <n v="0"/>
    <n v="787.44"/>
    <x v="2"/>
    <x v="0"/>
    <n v="0.25"/>
    <n v="196.86"/>
  </r>
  <r>
    <s v="ORD2025005325"/>
    <x v="296"/>
    <s v="Customer 890"/>
    <s v="CUST2361"/>
    <x v="3"/>
    <x v="3"/>
    <x v="1"/>
    <x v="2"/>
    <x v="4"/>
    <s v="Laptop Model-616"/>
    <s v="PROD8338"/>
    <n v="2"/>
    <n v="235.76"/>
    <n v="471.52"/>
    <n v="0.2"/>
    <n v="94.3"/>
    <n v="377.22"/>
    <x v="1"/>
    <x v="0"/>
    <n v="0.15"/>
    <n v="56.58"/>
  </r>
  <r>
    <s v="ORD2025005326"/>
    <x v="204"/>
    <s v="Customer 58"/>
    <s v="CUST1276"/>
    <x v="1"/>
    <x v="4"/>
    <x v="0"/>
    <x v="1"/>
    <x v="1"/>
    <s v="Jeans Model-782"/>
    <s v="PROD2875"/>
    <n v="1"/>
    <n v="775.33"/>
    <n v="775.33"/>
    <n v="0.2"/>
    <n v="155.07"/>
    <n v="620.26"/>
    <x v="3"/>
    <x v="2"/>
    <n v="0.25"/>
    <n v="155.06"/>
  </r>
  <r>
    <s v="ORD2025005327"/>
    <x v="8"/>
    <s v="Customer 1285"/>
    <s v="CUST6070"/>
    <x v="0"/>
    <x v="0"/>
    <x v="0"/>
    <x v="1"/>
    <x v="7"/>
    <s v="Jacket Model-526"/>
    <s v="PROD8082"/>
    <n v="6"/>
    <n v="770.24"/>
    <n v="4621.4399999999996"/>
    <n v="0.05"/>
    <n v="231.07"/>
    <n v="4390.37"/>
    <x v="3"/>
    <x v="3"/>
    <n v="0.15"/>
    <n v="658.56"/>
  </r>
  <r>
    <s v="ORD2025005328"/>
    <x v="180"/>
    <s v="Customer 4540"/>
    <s v="CUST8290"/>
    <x v="4"/>
    <x v="11"/>
    <x v="1"/>
    <x v="3"/>
    <x v="9"/>
    <s v="Lipstick Model-526"/>
    <s v="PROD8947"/>
    <n v="10"/>
    <n v="742.02"/>
    <n v="7420.2"/>
    <n v="0"/>
    <n v="0"/>
    <n v="7420.2"/>
    <x v="3"/>
    <x v="3"/>
    <n v="0.25"/>
    <n v="1855.05"/>
  </r>
  <r>
    <s v="ORD2025005329"/>
    <x v="180"/>
    <s v="Customer 1633"/>
    <s v="CUST5221"/>
    <x v="0"/>
    <x v="0"/>
    <x v="0"/>
    <x v="0"/>
    <x v="0"/>
    <s v="Curtain Model-986"/>
    <s v="PROD6380"/>
    <n v="6"/>
    <n v="240.12"/>
    <n v="1440.72"/>
    <n v="0.2"/>
    <n v="288.14"/>
    <n v="1152.58"/>
    <x v="1"/>
    <x v="1"/>
    <n v="0.25"/>
    <n v="288.14"/>
  </r>
  <r>
    <s v="ORD2025005330"/>
    <x v="329"/>
    <s v="Customer 3616"/>
    <s v="CUST7805"/>
    <x v="2"/>
    <x v="2"/>
    <x v="1"/>
    <x v="2"/>
    <x v="11"/>
    <s v="Mobile Model-847"/>
    <s v="PROD2483"/>
    <n v="4"/>
    <n v="985.8"/>
    <n v="3943.2"/>
    <n v="0.2"/>
    <n v="788.64"/>
    <n v="3154.56"/>
    <x v="0"/>
    <x v="1"/>
    <n v="0.15"/>
    <n v="473.18"/>
  </r>
  <r>
    <s v="ORD2025005331"/>
    <x v="448"/>
    <s v="Customer 4880"/>
    <s v="CUST4267"/>
    <x v="3"/>
    <x v="8"/>
    <x v="0"/>
    <x v="2"/>
    <x v="4"/>
    <s v="Laptop Model-567"/>
    <s v="PROD9306"/>
    <n v="8"/>
    <n v="745.03"/>
    <n v="5960.24"/>
    <n v="0.2"/>
    <n v="1192.05"/>
    <n v="4768.1899999999996"/>
    <x v="0"/>
    <x v="2"/>
    <n v="0.25"/>
    <n v="1192.05"/>
  </r>
  <r>
    <s v="ORD2025005332"/>
    <x v="144"/>
    <s v="Customer 1581"/>
    <s v="CUST5486"/>
    <x v="2"/>
    <x v="2"/>
    <x v="0"/>
    <x v="1"/>
    <x v="1"/>
    <s v="Jeans Model-428"/>
    <s v="PROD6914"/>
    <n v="3"/>
    <n v="391.52"/>
    <n v="1174.56"/>
    <n v="0.2"/>
    <n v="234.91"/>
    <n v="939.65"/>
    <x v="2"/>
    <x v="0"/>
    <n v="0.3"/>
    <n v="281.89"/>
  </r>
  <r>
    <s v="ORD2025005333"/>
    <x v="84"/>
    <s v="Customer 3372"/>
    <s v="CUST6721"/>
    <x v="0"/>
    <x v="13"/>
    <x v="1"/>
    <x v="1"/>
    <x v="7"/>
    <s v="Jacket Model-173"/>
    <s v="PROD1494"/>
    <n v="5"/>
    <n v="611.25"/>
    <n v="3056.25"/>
    <n v="0"/>
    <n v="0"/>
    <n v="3056.25"/>
    <x v="3"/>
    <x v="1"/>
    <n v="0.25"/>
    <n v="764.06"/>
  </r>
  <r>
    <s v="ORD2025005334"/>
    <x v="389"/>
    <s v="Customer 4502"/>
    <s v="CUST2806"/>
    <x v="1"/>
    <x v="10"/>
    <x v="1"/>
    <x v="0"/>
    <x v="0"/>
    <s v="Curtain Model-314"/>
    <s v="PROD7046"/>
    <n v="3"/>
    <n v="653.78"/>
    <n v="1961.34"/>
    <n v="0.2"/>
    <n v="392.27"/>
    <n v="1569.07"/>
    <x v="2"/>
    <x v="1"/>
    <n v="0.25"/>
    <n v="392.27"/>
  </r>
  <r>
    <s v="ORD2025005335"/>
    <x v="129"/>
    <s v="Customer 3432"/>
    <s v="CUST4073"/>
    <x v="2"/>
    <x v="14"/>
    <x v="0"/>
    <x v="3"/>
    <x v="10"/>
    <s v="Perfume Model-379"/>
    <s v="PROD4632"/>
    <n v="1"/>
    <n v="210.97"/>
    <n v="210.97"/>
    <n v="0.05"/>
    <n v="10.55"/>
    <n v="200.42"/>
    <x v="0"/>
    <x v="1"/>
    <n v="0.25"/>
    <n v="50.1"/>
  </r>
  <r>
    <s v="ORD2025005336"/>
    <x v="364"/>
    <s v="Customer 1908"/>
    <s v="CUST3080"/>
    <x v="1"/>
    <x v="10"/>
    <x v="1"/>
    <x v="0"/>
    <x v="3"/>
    <s v="Sofa Model-332"/>
    <s v="PROD7775"/>
    <n v="7"/>
    <n v="784.23"/>
    <n v="5489.61"/>
    <n v="0.1"/>
    <n v="548.96"/>
    <n v="4940.6499999999996"/>
    <x v="1"/>
    <x v="3"/>
    <n v="0.25"/>
    <n v="1235.1600000000001"/>
  </r>
  <r>
    <s v="ORD2025005337"/>
    <x v="62"/>
    <s v="Customer 4670"/>
    <s v="CUST9649"/>
    <x v="2"/>
    <x v="14"/>
    <x v="1"/>
    <x v="3"/>
    <x v="9"/>
    <s v="Lipstick Model-908"/>
    <s v="PROD9318"/>
    <n v="9"/>
    <n v="766.35"/>
    <n v="6897.15"/>
    <n v="0.1"/>
    <n v="689.72"/>
    <n v="6207.43"/>
    <x v="2"/>
    <x v="1"/>
    <n v="0.15"/>
    <n v="931.11"/>
  </r>
  <r>
    <s v="ORD2025005338"/>
    <x v="305"/>
    <s v="Customer 2029"/>
    <s v="CUST9410"/>
    <x v="2"/>
    <x v="2"/>
    <x v="0"/>
    <x v="0"/>
    <x v="2"/>
    <s v="Lamp Model-783"/>
    <s v="PROD6411"/>
    <n v="3"/>
    <n v="266.89"/>
    <n v="800.67"/>
    <n v="0.05"/>
    <n v="40.03"/>
    <n v="760.64"/>
    <x v="1"/>
    <x v="2"/>
    <n v="0.3"/>
    <n v="228.19"/>
  </r>
  <r>
    <s v="ORD2025005339"/>
    <x v="345"/>
    <s v="Customer 4535"/>
    <s v="CUST9357"/>
    <x v="4"/>
    <x v="11"/>
    <x v="1"/>
    <x v="1"/>
    <x v="1"/>
    <s v="Jeans Model-247"/>
    <s v="PROD1298"/>
    <n v="5"/>
    <n v="508.18"/>
    <n v="2540.9"/>
    <n v="0.2"/>
    <n v="508.18"/>
    <n v="2032.72"/>
    <x v="1"/>
    <x v="3"/>
    <n v="0.15"/>
    <n v="304.91000000000003"/>
  </r>
  <r>
    <s v="ORD2025005340"/>
    <x v="241"/>
    <s v="Customer 3949"/>
    <s v="CUST1747"/>
    <x v="1"/>
    <x v="1"/>
    <x v="1"/>
    <x v="1"/>
    <x v="1"/>
    <s v="Jeans Model-241"/>
    <s v="PROD5314"/>
    <n v="8"/>
    <n v="287.52"/>
    <n v="2300.16"/>
    <n v="0"/>
    <n v="0"/>
    <n v="2300.16"/>
    <x v="0"/>
    <x v="1"/>
    <n v="0.15"/>
    <n v="345.02"/>
  </r>
  <r>
    <s v="ORD2025005341"/>
    <x v="407"/>
    <s v="Customer 4284"/>
    <s v="CUST9618"/>
    <x v="0"/>
    <x v="0"/>
    <x v="1"/>
    <x v="3"/>
    <x v="6"/>
    <s v="Face Cream Model-148"/>
    <s v="PROD1404"/>
    <n v="8"/>
    <n v="489.98"/>
    <n v="3919.84"/>
    <n v="0.05"/>
    <n v="195.99"/>
    <n v="3723.85"/>
    <x v="2"/>
    <x v="2"/>
    <n v="0.15"/>
    <n v="558.58000000000004"/>
  </r>
  <r>
    <s v="ORD2025005342"/>
    <x v="393"/>
    <s v="Customer 4934"/>
    <s v="CUST6731"/>
    <x v="1"/>
    <x v="4"/>
    <x v="0"/>
    <x v="3"/>
    <x v="10"/>
    <s v="Perfume Model-304"/>
    <s v="PROD5579"/>
    <n v="7"/>
    <n v="498.15"/>
    <n v="3487.05"/>
    <n v="0.1"/>
    <n v="348.71"/>
    <n v="3138.34"/>
    <x v="3"/>
    <x v="2"/>
    <n v="0.3"/>
    <n v="941.5"/>
  </r>
  <r>
    <s v="ORD2025005343"/>
    <x v="94"/>
    <s v="Customer 1964"/>
    <s v="CUST2818"/>
    <x v="3"/>
    <x v="8"/>
    <x v="0"/>
    <x v="2"/>
    <x v="8"/>
    <s v="Tablet Model-929"/>
    <s v="PROD1633"/>
    <n v="2"/>
    <n v="167.18"/>
    <n v="334.36"/>
    <n v="0"/>
    <n v="0"/>
    <n v="334.36"/>
    <x v="1"/>
    <x v="2"/>
    <n v="0.25"/>
    <n v="83.59"/>
  </r>
  <r>
    <s v="ORD2025005344"/>
    <x v="270"/>
    <s v="Customer 2336"/>
    <s v="CUST8765"/>
    <x v="3"/>
    <x v="8"/>
    <x v="0"/>
    <x v="0"/>
    <x v="3"/>
    <s v="Sofa Model-320"/>
    <s v="PROD4854"/>
    <n v="9"/>
    <n v="613.19000000000005"/>
    <n v="5518.71"/>
    <n v="0.05"/>
    <n v="275.94"/>
    <n v="5242.7700000000004"/>
    <x v="0"/>
    <x v="3"/>
    <n v="0.3"/>
    <n v="1572.83"/>
  </r>
  <r>
    <s v="ORD2025005345"/>
    <x v="29"/>
    <s v="Customer 1241"/>
    <s v="CUST1150"/>
    <x v="3"/>
    <x v="3"/>
    <x v="1"/>
    <x v="2"/>
    <x v="8"/>
    <s v="Tablet Model-475"/>
    <s v="PROD9088"/>
    <n v="9"/>
    <n v="356.06"/>
    <n v="3204.54"/>
    <n v="0.1"/>
    <n v="320.45"/>
    <n v="2884.09"/>
    <x v="2"/>
    <x v="3"/>
    <n v="0.15"/>
    <n v="432.61"/>
  </r>
  <r>
    <s v="ORD2025005346"/>
    <x v="390"/>
    <s v="Customer 1451"/>
    <s v="CUST9711"/>
    <x v="0"/>
    <x v="0"/>
    <x v="1"/>
    <x v="1"/>
    <x v="1"/>
    <s v="Jeans Model-776"/>
    <s v="PROD4907"/>
    <n v="2"/>
    <n v="334.94"/>
    <n v="669.88"/>
    <n v="0.2"/>
    <n v="133.97999999999999"/>
    <n v="535.9"/>
    <x v="2"/>
    <x v="0"/>
    <n v="0.15"/>
    <n v="80.38"/>
  </r>
  <r>
    <s v="ORD2025005347"/>
    <x v="27"/>
    <s v="Customer 387"/>
    <s v="CUST2365"/>
    <x v="1"/>
    <x v="4"/>
    <x v="1"/>
    <x v="3"/>
    <x v="10"/>
    <s v="Perfume Model-735"/>
    <s v="PROD4126"/>
    <n v="3"/>
    <n v="625.22"/>
    <n v="1875.66"/>
    <n v="0.1"/>
    <n v="187.57"/>
    <n v="1688.09"/>
    <x v="1"/>
    <x v="3"/>
    <n v="0.15"/>
    <n v="253.21"/>
  </r>
  <r>
    <s v="ORD2025005348"/>
    <x v="69"/>
    <s v="Customer 1642"/>
    <s v="CUST9388"/>
    <x v="2"/>
    <x v="12"/>
    <x v="0"/>
    <x v="0"/>
    <x v="0"/>
    <s v="Curtain Model-637"/>
    <s v="PROD4440"/>
    <n v="9"/>
    <n v="247.96"/>
    <n v="2231.64"/>
    <n v="0.1"/>
    <n v="223.16"/>
    <n v="2008.48"/>
    <x v="3"/>
    <x v="0"/>
    <n v="0.15"/>
    <n v="301.27"/>
  </r>
  <r>
    <s v="ORD2025005349"/>
    <x v="321"/>
    <s v="Customer 2672"/>
    <s v="CUST5495"/>
    <x v="0"/>
    <x v="0"/>
    <x v="0"/>
    <x v="3"/>
    <x v="6"/>
    <s v="Face Cream Model-675"/>
    <s v="PROD9163"/>
    <n v="1"/>
    <n v="495.62"/>
    <n v="495.62"/>
    <n v="0.05"/>
    <n v="24.78"/>
    <n v="470.84"/>
    <x v="2"/>
    <x v="0"/>
    <n v="0.15"/>
    <n v="70.63"/>
  </r>
  <r>
    <s v="ORD2025005350"/>
    <x v="434"/>
    <s v="Customer 3189"/>
    <s v="CUST8396"/>
    <x v="4"/>
    <x v="11"/>
    <x v="0"/>
    <x v="2"/>
    <x v="8"/>
    <s v="Tablet Model-859"/>
    <s v="PROD8989"/>
    <n v="7"/>
    <n v="953.3"/>
    <n v="6673.1"/>
    <n v="0.1"/>
    <n v="667.31"/>
    <n v="6005.79"/>
    <x v="2"/>
    <x v="3"/>
    <n v="0.3"/>
    <n v="1801.74"/>
  </r>
  <r>
    <s v="ORD2025005351"/>
    <x v="67"/>
    <s v="Customer 2598"/>
    <s v="CUST5665"/>
    <x v="2"/>
    <x v="12"/>
    <x v="1"/>
    <x v="2"/>
    <x v="4"/>
    <s v="Laptop Model-790"/>
    <s v="PROD7183"/>
    <n v="2"/>
    <n v="469.99"/>
    <n v="939.98"/>
    <n v="0"/>
    <n v="0"/>
    <n v="939.98"/>
    <x v="1"/>
    <x v="2"/>
    <n v="0.15"/>
    <n v="141"/>
  </r>
  <r>
    <s v="ORD2025005352"/>
    <x v="181"/>
    <s v="Customer 3147"/>
    <s v="CUST5796"/>
    <x v="4"/>
    <x v="11"/>
    <x v="1"/>
    <x v="1"/>
    <x v="1"/>
    <s v="Jeans Model-433"/>
    <s v="PROD3191"/>
    <n v="5"/>
    <n v="127.69"/>
    <n v="638.45000000000005"/>
    <n v="0.1"/>
    <n v="63.85"/>
    <n v="574.6"/>
    <x v="2"/>
    <x v="3"/>
    <n v="0.25"/>
    <n v="143.65"/>
  </r>
  <r>
    <s v="ORD2025005353"/>
    <x v="283"/>
    <s v="Customer 955"/>
    <s v="CUST7735"/>
    <x v="0"/>
    <x v="6"/>
    <x v="1"/>
    <x v="2"/>
    <x v="8"/>
    <s v="Tablet Model-555"/>
    <s v="PROD2295"/>
    <n v="9"/>
    <n v="965.66"/>
    <n v="8690.94"/>
    <n v="0.05"/>
    <n v="434.55"/>
    <n v="8256.39"/>
    <x v="1"/>
    <x v="1"/>
    <n v="0.15"/>
    <n v="1238.46"/>
  </r>
  <r>
    <s v="ORD2025005354"/>
    <x v="409"/>
    <s v="Customer 1584"/>
    <s v="CUST4878"/>
    <x v="2"/>
    <x v="2"/>
    <x v="1"/>
    <x v="3"/>
    <x v="9"/>
    <s v="Lipstick Model-497"/>
    <s v="PROD1596"/>
    <n v="7"/>
    <n v="317.55"/>
    <n v="2222.85"/>
    <n v="0.2"/>
    <n v="444.57"/>
    <n v="1778.28"/>
    <x v="3"/>
    <x v="3"/>
    <n v="0.15"/>
    <n v="266.74"/>
  </r>
  <r>
    <s v="ORD2025005355"/>
    <x v="194"/>
    <s v="Customer 3719"/>
    <s v="CUST3646"/>
    <x v="2"/>
    <x v="2"/>
    <x v="0"/>
    <x v="3"/>
    <x v="6"/>
    <s v="Face Cream Model-227"/>
    <s v="PROD4416"/>
    <n v="9"/>
    <n v="158.21"/>
    <n v="1423.89"/>
    <n v="0.1"/>
    <n v="142.38999999999999"/>
    <n v="1281.5"/>
    <x v="0"/>
    <x v="0"/>
    <n v="0.3"/>
    <n v="384.45"/>
  </r>
  <r>
    <s v="ORD2025005356"/>
    <x v="38"/>
    <s v="Customer 2205"/>
    <s v="CUST9255"/>
    <x v="3"/>
    <x v="3"/>
    <x v="0"/>
    <x v="1"/>
    <x v="1"/>
    <s v="Jeans Model-288"/>
    <s v="PROD1885"/>
    <n v="3"/>
    <n v="149.55000000000001"/>
    <n v="448.65"/>
    <n v="0.05"/>
    <n v="22.43"/>
    <n v="426.22"/>
    <x v="0"/>
    <x v="3"/>
    <n v="0.3"/>
    <n v="127.87"/>
  </r>
  <r>
    <s v="ORD2025005357"/>
    <x v="414"/>
    <s v="Customer 690"/>
    <s v="CUST6467"/>
    <x v="1"/>
    <x v="1"/>
    <x v="1"/>
    <x v="0"/>
    <x v="0"/>
    <s v="Curtain Model-914"/>
    <s v="PROD5701"/>
    <n v="1"/>
    <n v="266.86"/>
    <n v="266.86"/>
    <n v="0"/>
    <n v="0"/>
    <n v="266.86"/>
    <x v="0"/>
    <x v="3"/>
    <n v="0.25"/>
    <n v="66.72"/>
  </r>
  <r>
    <s v="ORD2025005358"/>
    <x v="55"/>
    <s v="Customer 4439"/>
    <s v="CUST1650"/>
    <x v="1"/>
    <x v="10"/>
    <x v="1"/>
    <x v="2"/>
    <x v="11"/>
    <s v="Mobile Model-298"/>
    <s v="PROD1127"/>
    <n v="7"/>
    <n v="162.66999999999999"/>
    <n v="1138.69"/>
    <n v="0"/>
    <n v="0"/>
    <n v="1138.69"/>
    <x v="2"/>
    <x v="3"/>
    <n v="0.3"/>
    <n v="341.61"/>
  </r>
  <r>
    <s v="ORD2025005359"/>
    <x v="380"/>
    <s v="Customer 1281"/>
    <s v="CUST1906"/>
    <x v="1"/>
    <x v="1"/>
    <x v="0"/>
    <x v="2"/>
    <x v="4"/>
    <s v="Laptop Model-127"/>
    <s v="PROD3919"/>
    <n v="3"/>
    <n v="910.46"/>
    <n v="2731.38"/>
    <n v="0"/>
    <n v="0"/>
    <n v="2731.38"/>
    <x v="2"/>
    <x v="0"/>
    <n v="0.3"/>
    <n v="819.41"/>
  </r>
  <r>
    <s v="ORD2025005360"/>
    <x v="296"/>
    <s v="Customer 1150"/>
    <s v="CUST7411"/>
    <x v="2"/>
    <x v="14"/>
    <x v="0"/>
    <x v="0"/>
    <x v="3"/>
    <s v="Sofa Model-719"/>
    <s v="PROD6946"/>
    <n v="3"/>
    <n v="508.76"/>
    <n v="1526.28"/>
    <n v="0.05"/>
    <n v="76.31"/>
    <n v="1449.97"/>
    <x v="2"/>
    <x v="2"/>
    <n v="0.15"/>
    <n v="217.5"/>
  </r>
  <r>
    <s v="ORD2025005361"/>
    <x v="279"/>
    <s v="Customer 2393"/>
    <s v="CUST1641"/>
    <x v="1"/>
    <x v="1"/>
    <x v="1"/>
    <x v="2"/>
    <x v="8"/>
    <s v="Tablet Model-889"/>
    <s v="PROD4858"/>
    <n v="10"/>
    <n v="767.86"/>
    <n v="7678.6"/>
    <n v="0.1"/>
    <n v="767.86"/>
    <n v="6910.74"/>
    <x v="2"/>
    <x v="2"/>
    <n v="0.15"/>
    <n v="1036.6099999999999"/>
  </r>
  <r>
    <s v="ORD2025005362"/>
    <x v="342"/>
    <s v="Customer 2586"/>
    <s v="CUST6204"/>
    <x v="4"/>
    <x v="7"/>
    <x v="1"/>
    <x v="3"/>
    <x v="10"/>
    <s v="Perfume Model-418"/>
    <s v="PROD2795"/>
    <n v="5"/>
    <n v="857.99"/>
    <n v="4289.95"/>
    <n v="0.05"/>
    <n v="214.5"/>
    <n v="4075.45"/>
    <x v="0"/>
    <x v="2"/>
    <n v="0.15"/>
    <n v="611.32000000000005"/>
  </r>
  <r>
    <s v="ORD2025005363"/>
    <x v="13"/>
    <s v="Customer 594"/>
    <s v="CUST7732"/>
    <x v="1"/>
    <x v="1"/>
    <x v="0"/>
    <x v="3"/>
    <x v="6"/>
    <s v="Face Cream Model-420"/>
    <s v="PROD6985"/>
    <n v="1"/>
    <n v="549.33000000000004"/>
    <n v="549.33000000000004"/>
    <n v="0"/>
    <n v="0"/>
    <n v="549.33000000000004"/>
    <x v="2"/>
    <x v="1"/>
    <n v="0.3"/>
    <n v="164.8"/>
  </r>
  <r>
    <s v="ORD2025005364"/>
    <x v="124"/>
    <s v="Customer 3936"/>
    <s v="CUST9737"/>
    <x v="4"/>
    <x v="9"/>
    <x v="0"/>
    <x v="2"/>
    <x v="8"/>
    <s v="Tablet Model-478"/>
    <s v="PROD7835"/>
    <n v="10"/>
    <n v="146.71"/>
    <n v="1467.1"/>
    <n v="0"/>
    <n v="0"/>
    <n v="1467.1"/>
    <x v="1"/>
    <x v="3"/>
    <n v="0.3"/>
    <n v="440.13"/>
  </r>
  <r>
    <s v="ORD2025005365"/>
    <x v="341"/>
    <s v="Customer 4671"/>
    <s v="CUST9565"/>
    <x v="3"/>
    <x v="5"/>
    <x v="1"/>
    <x v="1"/>
    <x v="1"/>
    <s v="Jeans Model-236"/>
    <s v="PROD2899"/>
    <n v="9"/>
    <n v="584.74"/>
    <n v="5262.66"/>
    <n v="0.1"/>
    <n v="526.27"/>
    <n v="4736.3900000000003"/>
    <x v="2"/>
    <x v="2"/>
    <n v="0.3"/>
    <n v="1420.92"/>
  </r>
  <r>
    <s v="ORD2025005366"/>
    <x v="337"/>
    <s v="Customer 4839"/>
    <s v="CUST4474"/>
    <x v="0"/>
    <x v="13"/>
    <x v="1"/>
    <x v="3"/>
    <x v="10"/>
    <s v="Perfume Model-211"/>
    <s v="PROD4737"/>
    <n v="7"/>
    <n v="632.39"/>
    <n v="4426.7299999999996"/>
    <n v="0.05"/>
    <n v="221.34"/>
    <n v="4205.3900000000003"/>
    <x v="2"/>
    <x v="3"/>
    <n v="0.15"/>
    <n v="630.80999999999995"/>
  </r>
  <r>
    <s v="ORD2025005367"/>
    <x v="41"/>
    <s v="Customer 4252"/>
    <s v="CUST4372"/>
    <x v="2"/>
    <x v="2"/>
    <x v="0"/>
    <x v="0"/>
    <x v="2"/>
    <s v="Lamp Model-900"/>
    <s v="PROD7710"/>
    <n v="10"/>
    <n v="794.73"/>
    <n v="7947.3"/>
    <n v="0.1"/>
    <n v="794.73"/>
    <n v="7152.57"/>
    <x v="1"/>
    <x v="3"/>
    <n v="0.15"/>
    <n v="1072.8900000000001"/>
  </r>
  <r>
    <s v="ORD2025005368"/>
    <x v="271"/>
    <s v="Customer 2210"/>
    <s v="CUST9792"/>
    <x v="3"/>
    <x v="3"/>
    <x v="0"/>
    <x v="0"/>
    <x v="2"/>
    <s v="Lamp Model-219"/>
    <s v="PROD4925"/>
    <n v="8"/>
    <n v="731.82"/>
    <n v="5854.56"/>
    <n v="0.2"/>
    <n v="1170.9100000000001"/>
    <n v="4683.6499999999996"/>
    <x v="1"/>
    <x v="3"/>
    <n v="0.3"/>
    <n v="1405.09"/>
  </r>
  <r>
    <s v="ORD2025005369"/>
    <x v="61"/>
    <s v="Customer 3883"/>
    <s v="CUST5280"/>
    <x v="1"/>
    <x v="10"/>
    <x v="1"/>
    <x v="2"/>
    <x v="8"/>
    <s v="Tablet Model-145"/>
    <s v="PROD5520"/>
    <n v="8"/>
    <n v="886.94"/>
    <n v="7095.52"/>
    <n v="0.2"/>
    <n v="1419.1"/>
    <n v="5676.42"/>
    <x v="0"/>
    <x v="2"/>
    <n v="0.15"/>
    <n v="851.46"/>
  </r>
  <r>
    <s v="ORD2025005370"/>
    <x v="285"/>
    <s v="Customer 4485"/>
    <s v="CUST1618"/>
    <x v="2"/>
    <x v="12"/>
    <x v="0"/>
    <x v="2"/>
    <x v="4"/>
    <s v="Laptop Model-551"/>
    <s v="PROD2344"/>
    <n v="7"/>
    <n v="276.83"/>
    <n v="1937.81"/>
    <n v="0.1"/>
    <n v="193.78"/>
    <n v="1744.03"/>
    <x v="1"/>
    <x v="3"/>
    <n v="0.25"/>
    <n v="436.01"/>
  </r>
  <r>
    <s v="ORD2025005371"/>
    <x v="372"/>
    <s v="Customer 396"/>
    <s v="CUST7946"/>
    <x v="0"/>
    <x v="13"/>
    <x v="0"/>
    <x v="0"/>
    <x v="2"/>
    <s v="Lamp Model-986"/>
    <s v="PROD2832"/>
    <n v="4"/>
    <n v="640.27"/>
    <n v="2561.08"/>
    <n v="0.2"/>
    <n v="512.22"/>
    <n v="2048.86"/>
    <x v="2"/>
    <x v="3"/>
    <n v="0.15"/>
    <n v="307.33"/>
  </r>
  <r>
    <s v="ORD2025005372"/>
    <x v="96"/>
    <s v="Customer 3582"/>
    <s v="CUST3165"/>
    <x v="0"/>
    <x v="6"/>
    <x v="1"/>
    <x v="2"/>
    <x v="11"/>
    <s v="Mobile Model-229"/>
    <s v="PROD2581"/>
    <n v="6"/>
    <n v="787.77"/>
    <n v="4726.62"/>
    <n v="0.1"/>
    <n v="472.66"/>
    <n v="4253.96"/>
    <x v="1"/>
    <x v="0"/>
    <n v="0.3"/>
    <n v="1276.19"/>
  </r>
  <r>
    <s v="ORD2025005373"/>
    <x v="247"/>
    <s v="Customer 4515"/>
    <s v="CUST9619"/>
    <x v="2"/>
    <x v="14"/>
    <x v="0"/>
    <x v="1"/>
    <x v="1"/>
    <s v="Jeans Model-158"/>
    <s v="PROD5362"/>
    <n v="7"/>
    <n v="129.06"/>
    <n v="903.42"/>
    <n v="0"/>
    <n v="0"/>
    <n v="903.42"/>
    <x v="0"/>
    <x v="3"/>
    <n v="0.3"/>
    <n v="271.02999999999997"/>
  </r>
  <r>
    <s v="ORD2025005374"/>
    <x v="11"/>
    <s v="Customer 986"/>
    <s v="CUST2149"/>
    <x v="3"/>
    <x v="5"/>
    <x v="1"/>
    <x v="3"/>
    <x v="9"/>
    <s v="Lipstick Model-250"/>
    <s v="PROD4172"/>
    <n v="9"/>
    <n v="667.93"/>
    <n v="6011.37"/>
    <n v="0.05"/>
    <n v="300.57"/>
    <n v="5710.8"/>
    <x v="1"/>
    <x v="0"/>
    <n v="0.3"/>
    <n v="1713.24"/>
  </r>
  <r>
    <s v="ORD2025005375"/>
    <x v="244"/>
    <s v="Customer 418"/>
    <s v="CUST3478"/>
    <x v="1"/>
    <x v="4"/>
    <x v="0"/>
    <x v="2"/>
    <x v="4"/>
    <s v="Laptop Model-141"/>
    <s v="PROD9727"/>
    <n v="7"/>
    <n v="482.34"/>
    <n v="3376.38"/>
    <n v="0"/>
    <n v="0"/>
    <n v="3376.38"/>
    <x v="2"/>
    <x v="1"/>
    <n v="0.15"/>
    <n v="506.46"/>
  </r>
  <r>
    <s v="ORD2025005376"/>
    <x v="63"/>
    <s v="Customer 3705"/>
    <s v="CUST9319"/>
    <x v="0"/>
    <x v="0"/>
    <x v="0"/>
    <x v="0"/>
    <x v="0"/>
    <s v="Curtain Model-431"/>
    <s v="PROD2383"/>
    <n v="1"/>
    <n v="871.75"/>
    <n v="871.75"/>
    <n v="0.1"/>
    <n v="87.18"/>
    <n v="784.57"/>
    <x v="2"/>
    <x v="1"/>
    <n v="0.15"/>
    <n v="117.69"/>
  </r>
  <r>
    <s v="ORD2025005377"/>
    <x v="46"/>
    <s v="Customer 2326"/>
    <s v="CUST8602"/>
    <x v="4"/>
    <x v="7"/>
    <x v="1"/>
    <x v="1"/>
    <x v="1"/>
    <s v="Jeans Model-542"/>
    <s v="PROD8574"/>
    <n v="5"/>
    <n v="476.62"/>
    <n v="2383.1"/>
    <n v="0.2"/>
    <n v="476.62"/>
    <n v="1906.48"/>
    <x v="3"/>
    <x v="2"/>
    <n v="0.3"/>
    <n v="571.94000000000005"/>
  </r>
  <r>
    <s v="ORD2025005378"/>
    <x v="311"/>
    <s v="Customer 3160"/>
    <s v="CUST9921"/>
    <x v="1"/>
    <x v="1"/>
    <x v="0"/>
    <x v="3"/>
    <x v="9"/>
    <s v="Lipstick Model-467"/>
    <s v="PROD7385"/>
    <n v="9"/>
    <n v="694.26"/>
    <n v="6248.34"/>
    <n v="0.2"/>
    <n v="1249.67"/>
    <n v="4998.67"/>
    <x v="2"/>
    <x v="2"/>
    <n v="0.3"/>
    <n v="1499.6"/>
  </r>
  <r>
    <s v="ORD2025005379"/>
    <x v="279"/>
    <s v="Customer 1941"/>
    <s v="CUST7735"/>
    <x v="1"/>
    <x v="1"/>
    <x v="0"/>
    <x v="2"/>
    <x v="4"/>
    <s v="Laptop Model-438"/>
    <s v="PROD4113"/>
    <n v="5"/>
    <n v="718.1"/>
    <n v="3590.5"/>
    <n v="0"/>
    <n v="0"/>
    <n v="3590.5"/>
    <x v="0"/>
    <x v="0"/>
    <n v="0.3"/>
    <n v="1077.1500000000001"/>
  </r>
  <r>
    <s v="ORD2025005380"/>
    <x v="287"/>
    <s v="Customer 1257"/>
    <s v="CUST2230"/>
    <x v="1"/>
    <x v="1"/>
    <x v="1"/>
    <x v="1"/>
    <x v="7"/>
    <s v="Jacket Model-746"/>
    <s v="PROD7234"/>
    <n v="1"/>
    <n v="378.4"/>
    <n v="378.4"/>
    <n v="0.2"/>
    <n v="75.680000000000007"/>
    <n v="302.72000000000003"/>
    <x v="0"/>
    <x v="3"/>
    <n v="0.15"/>
    <n v="45.41"/>
  </r>
  <r>
    <s v="ORD2025005381"/>
    <x v="354"/>
    <s v="Customer 4530"/>
    <s v="CUST6806"/>
    <x v="3"/>
    <x v="5"/>
    <x v="1"/>
    <x v="3"/>
    <x v="9"/>
    <s v="Lipstick Model-626"/>
    <s v="PROD3024"/>
    <n v="6"/>
    <n v="554.16"/>
    <n v="3324.96"/>
    <n v="0.2"/>
    <n v="664.99"/>
    <n v="2659.97"/>
    <x v="3"/>
    <x v="1"/>
    <n v="0.25"/>
    <n v="664.99"/>
  </r>
  <r>
    <s v="ORD2025005382"/>
    <x v="363"/>
    <s v="Customer 3765"/>
    <s v="CUST7838"/>
    <x v="1"/>
    <x v="4"/>
    <x v="1"/>
    <x v="1"/>
    <x v="5"/>
    <s v="Shirt Model-462"/>
    <s v="PROD7155"/>
    <n v="1"/>
    <n v="512.49"/>
    <n v="512.49"/>
    <n v="0.2"/>
    <n v="102.5"/>
    <n v="409.99"/>
    <x v="0"/>
    <x v="0"/>
    <n v="0.25"/>
    <n v="102.5"/>
  </r>
  <r>
    <s v="ORD2025005383"/>
    <x v="404"/>
    <s v="Customer 27"/>
    <s v="CUST9812"/>
    <x v="0"/>
    <x v="0"/>
    <x v="0"/>
    <x v="1"/>
    <x v="7"/>
    <s v="Jacket Model-187"/>
    <s v="PROD7739"/>
    <n v="2"/>
    <n v="601.09"/>
    <n v="1202.18"/>
    <n v="0.05"/>
    <n v="60.11"/>
    <n v="1142.07"/>
    <x v="0"/>
    <x v="1"/>
    <n v="0.25"/>
    <n v="285.52"/>
  </r>
  <r>
    <s v="ORD2025005384"/>
    <x v="240"/>
    <s v="Customer 4582"/>
    <s v="CUST4100"/>
    <x v="1"/>
    <x v="1"/>
    <x v="1"/>
    <x v="3"/>
    <x v="10"/>
    <s v="Perfume Model-483"/>
    <s v="PROD9546"/>
    <n v="7"/>
    <n v="692.43"/>
    <n v="4847.01"/>
    <n v="0.1"/>
    <n v="484.7"/>
    <n v="4362.3100000000004"/>
    <x v="3"/>
    <x v="0"/>
    <n v="0.3"/>
    <n v="1308.69"/>
  </r>
  <r>
    <s v="ORD2025005385"/>
    <x v="99"/>
    <s v="Customer 4313"/>
    <s v="CUST7122"/>
    <x v="1"/>
    <x v="1"/>
    <x v="0"/>
    <x v="2"/>
    <x v="4"/>
    <s v="Laptop Model-666"/>
    <s v="PROD4562"/>
    <n v="3"/>
    <n v="960.29"/>
    <n v="2880.87"/>
    <n v="0.2"/>
    <n v="576.16999999999996"/>
    <n v="2304.6999999999998"/>
    <x v="3"/>
    <x v="3"/>
    <n v="0.3"/>
    <n v="691.41"/>
  </r>
  <r>
    <s v="ORD2025005386"/>
    <x v="371"/>
    <s v="Customer 2784"/>
    <s v="CUST8131"/>
    <x v="3"/>
    <x v="8"/>
    <x v="1"/>
    <x v="2"/>
    <x v="8"/>
    <s v="Tablet Model-203"/>
    <s v="PROD9173"/>
    <n v="3"/>
    <n v="945.7"/>
    <n v="2837.1"/>
    <n v="0.1"/>
    <n v="283.70999999999998"/>
    <n v="2553.39"/>
    <x v="1"/>
    <x v="1"/>
    <n v="0.25"/>
    <n v="638.35"/>
  </r>
  <r>
    <s v="ORD2025005387"/>
    <x v="55"/>
    <s v="Customer 4219"/>
    <s v="CUST6191"/>
    <x v="1"/>
    <x v="10"/>
    <x v="0"/>
    <x v="3"/>
    <x v="6"/>
    <s v="Face Cream Model-630"/>
    <s v="PROD7956"/>
    <n v="9"/>
    <n v="270.42"/>
    <n v="2433.7800000000002"/>
    <n v="0.05"/>
    <n v="121.69"/>
    <n v="2312.09"/>
    <x v="3"/>
    <x v="2"/>
    <n v="0.3"/>
    <n v="693.63"/>
  </r>
  <r>
    <s v="ORD2025005388"/>
    <x v="251"/>
    <s v="Customer 3504"/>
    <s v="CUST1576"/>
    <x v="4"/>
    <x v="7"/>
    <x v="1"/>
    <x v="0"/>
    <x v="3"/>
    <s v="Sofa Model-402"/>
    <s v="PROD9997"/>
    <n v="7"/>
    <n v="963.49"/>
    <n v="6744.43"/>
    <n v="0"/>
    <n v="0"/>
    <n v="6744.43"/>
    <x v="1"/>
    <x v="2"/>
    <n v="0.3"/>
    <n v="2023.33"/>
  </r>
  <r>
    <s v="ORD2025005389"/>
    <x v="39"/>
    <s v="Customer 4618"/>
    <s v="CUST7555"/>
    <x v="2"/>
    <x v="12"/>
    <x v="1"/>
    <x v="2"/>
    <x v="11"/>
    <s v="Mobile Model-836"/>
    <s v="PROD3608"/>
    <n v="6"/>
    <n v="766.85"/>
    <n v="4601.1000000000004"/>
    <n v="0"/>
    <n v="0"/>
    <n v="4601.1000000000004"/>
    <x v="0"/>
    <x v="3"/>
    <n v="0.15"/>
    <n v="690.17"/>
  </r>
  <r>
    <s v="ORD2025005390"/>
    <x v="252"/>
    <s v="Customer 4153"/>
    <s v="CUST8910"/>
    <x v="0"/>
    <x v="6"/>
    <x v="1"/>
    <x v="3"/>
    <x v="9"/>
    <s v="Lipstick Model-414"/>
    <s v="PROD3631"/>
    <n v="1"/>
    <n v="733.6"/>
    <n v="733.6"/>
    <n v="0.05"/>
    <n v="36.68"/>
    <n v="696.92"/>
    <x v="2"/>
    <x v="1"/>
    <n v="0.15"/>
    <n v="104.54"/>
  </r>
  <r>
    <s v="ORD2025005391"/>
    <x v="50"/>
    <s v="Customer 2222"/>
    <s v="CUST2679"/>
    <x v="0"/>
    <x v="6"/>
    <x v="1"/>
    <x v="3"/>
    <x v="9"/>
    <s v="Lipstick Model-733"/>
    <s v="PROD3155"/>
    <n v="5"/>
    <n v="872.55"/>
    <n v="4362.75"/>
    <n v="0.1"/>
    <n v="436.28"/>
    <n v="3926.47"/>
    <x v="3"/>
    <x v="2"/>
    <n v="0.25"/>
    <n v="981.62"/>
  </r>
  <r>
    <s v="ORD2025005392"/>
    <x v="139"/>
    <s v="Customer 1164"/>
    <s v="CUST9264"/>
    <x v="2"/>
    <x v="2"/>
    <x v="0"/>
    <x v="3"/>
    <x v="6"/>
    <s v="Face Cream Model-806"/>
    <s v="PROD1316"/>
    <n v="2"/>
    <n v="829.56"/>
    <n v="1659.12"/>
    <n v="0.2"/>
    <n v="331.82"/>
    <n v="1327.3"/>
    <x v="3"/>
    <x v="1"/>
    <n v="0.25"/>
    <n v="331.82"/>
  </r>
  <r>
    <s v="ORD2025005393"/>
    <x v="290"/>
    <s v="Customer 2088"/>
    <s v="CUST5495"/>
    <x v="2"/>
    <x v="12"/>
    <x v="1"/>
    <x v="2"/>
    <x v="8"/>
    <s v="Tablet Model-174"/>
    <s v="PROD9308"/>
    <n v="5"/>
    <n v="144.72999999999999"/>
    <n v="723.65"/>
    <n v="0.1"/>
    <n v="72.36"/>
    <n v="651.29"/>
    <x v="2"/>
    <x v="0"/>
    <n v="0.3"/>
    <n v="195.39"/>
  </r>
  <r>
    <s v="ORD2025005394"/>
    <x v="47"/>
    <s v="Customer 2508"/>
    <s v="CUST8250"/>
    <x v="1"/>
    <x v="1"/>
    <x v="1"/>
    <x v="2"/>
    <x v="8"/>
    <s v="Tablet Model-190"/>
    <s v="PROD2003"/>
    <n v="2"/>
    <n v="300.58999999999997"/>
    <n v="601.17999999999995"/>
    <n v="0.1"/>
    <n v="60.12"/>
    <n v="541.05999999999995"/>
    <x v="0"/>
    <x v="1"/>
    <n v="0.3"/>
    <n v="162.32"/>
  </r>
  <r>
    <s v="ORD2025005395"/>
    <x v="277"/>
    <s v="Customer 1896"/>
    <s v="CUST9593"/>
    <x v="3"/>
    <x v="3"/>
    <x v="0"/>
    <x v="3"/>
    <x v="6"/>
    <s v="Face Cream Model-325"/>
    <s v="PROD4977"/>
    <n v="6"/>
    <n v="705.04"/>
    <n v="4230.24"/>
    <n v="0.2"/>
    <n v="846.05"/>
    <n v="3384.19"/>
    <x v="1"/>
    <x v="0"/>
    <n v="0.25"/>
    <n v="846.05"/>
  </r>
  <r>
    <s v="ORD2025005396"/>
    <x v="161"/>
    <s v="Customer 3895"/>
    <s v="CUST4712"/>
    <x v="0"/>
    <x v="0"/>
    <x v="0"/>
    <x v="2"/>
    <x v="4"/>
    <s v="Laptop Model-145"/>
    <s v="PROD8794"/>
    <n v="8"/>
    <n v="265.74"/>
    <n v="2125.92"/>
    <n v="0"/>
    <n v="0"/>
    <n v="2125.92"/>
    <x v="1"/>
    <x v="2"/>
    <n v="0.15"/>
    <n v="318.89"/>
  </r>
  <r>
    <s v="ORD2025005397"/>
    <x v="36"/>
    <s v="Customer 15"/>
    <s v="CUST1250"/>
    <x v="1"/>
    <x v="10"/>
    <x v="0"/>
    <x v="1"/>
    <x v="5"/>
    <s v="Shirt Model-156"/>
    <s v="PROD8241"/>
    <n v="10"/>
    <n v="785.94"/>
    <n v="7859.4"/>
    <n v="0"/>
    <n v="0"/>
    <n v="7859.4"/>
    <x v="3"/>
    <x v="2"/>
    <n v="0.3"/>
    <n v="2357.8200000000002"/>
  </r>
  <r>
    <s v="ORD2025005398"/>
    <x v="330"/>
    <s v="Customer 1486"/>
    <s v="CUST3238"/>
    <x v="0"/>
    <x v="13"/>
    <x v="1"/>
    <x v="1"/>
    <x v="5"/>
    <s v="Shirt Model-236"/>
    <s v="PROD2075"/>
    <n v="7"/>
    <n v="911.03"/>
    <n v="6377.21"/>
    <n v="0.1"/>
    <n v="637.72"/>
    <n v="5739.49"/>
    <x v="2"/>
    <x v="2"/>
    <n v="0.25"/>
    <n v="1434.87"/>
  </r>
  <r>
    <s v="ORD2025005399"/>
    <x v="311"/>
    <s v="Customer 3192"/>
    <s v="CUST5821"/>
    <x v="0"/>
    <x v="0"/>
    <x v="0"/>
    <x v="3"/>
    <x v="10"/>
    <s v="Perfume Model-829"/>
    <s v="PROD7818"/>
    <n v="7"/>
    <n v="805.3"/>
    <n v="5637.1"/>
    <n v="0.2"/>
    <n v="1127.42"/>
    <n v="4509.68"/>
    <x v="1"/>
    <x v="2"/>
    <n v="0.15"/>
    <n v="676.45"/>
  </r>
  <r>
    <s v="ORD2025005400"/>
    <x v="42"/>
    <s v="Customer 3403"/>
    <s v="CUST5890"/>
    <x v="2"/>
    <x v="2"/>
    <x v="0"/>
    <x v="3"/>
    <x v="6"/>
    <s v="Face Cream Model-368"/>
    <s v="PROD8879"/>
    <n v="9"/>
    <n v="891.56"/>
    <n v="8024.04"/>
    <n v="0.2"/>
    <n v="1604.81"/>
    <n v="6419.23"/>
    <x v="3"/>
    <x v="3"/>
    <n v="0.15"/>
    <n v="962.88"/>
  </r>
  <r>
    <s v="ORD2025005401"/>
    <x v="445"/>
    <s v="Customer 1849"/>
    <s v="CUST9502"/>
    <x v="0"/>
    <x v="13"/>
    <x v="0"/>
    <x v="3"/>
    <x v="10"/>
    <s v="Perfume Model-570"/>
    <s v="PROD9367"/>
    <n v="4"/>
    <n v="377.19"/>
    <n v="1508.76"/>
    <n v="0.2"/>
    <n v="301.75"/>
    <n v="1207.01"/>
    <x v="1"/>
    <x v="2"/>
    <n v="0.15"/>
    <n v="181.05"/>
  </r>
  <r>
    <s v="ORD2025005402"/>
    <x v="391"/>
    <s v="Customer 4983"/>
    <s v="CUST2914"/>
    <x v="3"/>
    <x v="5"/>
    <x v="0"/>
    <x v="2"/>
    <x v="11"/>
    <s v="Mobile Model-910"/>
    <s v="PROD5522"/>
    <n v="1"/>
    <n v="991.99"/>
    <n v="991.99"/>
    <n v="0.2"/>
    <n v="198.4"/>
    <n v="793.59"/>
    <x v="1"/>
    <x v="3"/>
    <n v="0.15"/>
    <n v="119.04"/>
  </r>
  <r>
    <s v="ORD2025005403"/>
    <x v="150"/>
    <s v="Customer 4857"/>
    <s v="CUST8274"/>
    <x v="3"/>
    <x v="5"/>
    <x v="0"/>
    <x v="0"/>
    <x v="3"/>
    <s v="Sofa Model-342"/>
    <s v="PROD7758"/>
    <n v="5"/>
    <n v="156.38999999999999"/>
    <n v="781.95"/>
    <n v="0"/>
    <n v="0"/>
    <n v="781.95"/>
    <x v="1"/>
    <x v="3"/>
    <n v="0.15"/>
    <n v="117.29"/>
  </r>
  <r>
    <s v="ORD2025005404"/>
    <x v="335"/>
    <s v="Customer 4716"/>
    <s v="CUST8861"/>
    <x v="3"/>
    <x v="5"/>
    <x v="1"/>
    <x v="3"/>
    <x v="9"/>
    <s v="Lipstick Model-946"/>
    <s v="PROD9946"/>
    <n v="6"/>
    <n v="816.63"/>
    <n v="4899.78"/>
    <n v="0.1"/>
    <n v="489.98"/>
    <n v="4409.8"/>
    <x v="1"/>
    <x v="0"/>
    <n v="0.25"/>
    <n v="1102.45"/>
  </r>
  <r>
    <s v="ORD2025005405"/>
    <x v="365"/>
    <s v="Customer 381"/>
    <s v="CUST4833"/>
    <x v="4"/>
    <x v="7"/>
    <x v="1"/>
    <x v="2"/>
    <x v="4"/>
    <s v="Laptop Model-388"/>
    <s v="PROD4653"/>
    <n v="2"/>
    <n v="718.96"/>
    <n v="1437.92"/>
    <n v="0.2"/>
    <n v="287.58"/>
    <n v="1150.3399999999999"/>
    <x v="2"/>
    <x v="1"/>
    <n v="0.15"/>
    <n v="172.55"/>
  </r>
  <r>
    <s v="ORD2025005406"/>
    <x v="305"/>
    <s v="Customer 2719"/>
    <s v="CUST7725"/>
    <x v="2"/>
    <x v="2"/>
    <x v="0"/>
    <x v="1"/>
    <x v="1"/>
    <s v="Jeans Model-839"/>
    <s v="PROD1682"/>
    <n v="6"/>
    <n v="634.13"/>
    <n v="3804.78"/>
    <n v="0.2"/>
    <n v="760.96"/>
    <n v="3043.82"/>
    <x v="1"/>
    <x v="1"/>
    <n v="0.3"/>
    <n v="913.15"/>
  </r>
  <r>
    <s v="ORD2025005407"/>
    <x v="1"/>
    <s v="Customer 1792"/>
    <s v="CUST8641"/>
    <x v="1"/>
    <x v="1"/>
    <x v="1"/>
    <x v="1"/>
    <x v="7"/>
    <s v="Jacket Model-651"/>
    <s v="PROD6097"/>
    <n v="10"/>
    <n v="921.87"/>
    <n v="9218.7000000000007"/>
    <n v="0.1"/>
    <n v="921.87"/>
    <n v="8296.83"/>
    <x v="1"/>
    <x v="3"/>
    <n v="0.25"/>
    <n v="2074.21"/>
  </r>
  <r>
    <s v="ORD2025005408"/>
    <x v="426"/>
    <s v="Customer 4606"/>
    <s v="CUST1239"/>
    <x v="3"/>
    <x v="5"/>
    <x v="1"/>
    <x v="1"/>
    <x v="5"/>
    <s v="Shirt Model-363"/>
    <s v="PROD3679"/>
    <n v="10"/>
    <n v="259.39999999999998"/>
    <n v="2594"/>
    <n v="0.2"/>
    <n v="518.79999999999995"/>
    <n v="2075.1999999999998"/>
    <x v="0"/>
    <x v="1"/>
    <n v="0.25"/>
    <n v="518.79999999999995"/>
  </r>
  <r>
    <s v="ORD2025005409"/>
    <x v="11"/>
    <s v="Customer 4076"/>
    <s v="CUST4207"/>
    <x v="2"/>
    <x v="12"/>
    <x v="1"/>
    <x v="3"/>
    <x v="10"/>
    <s v="Perfume Model-960"/>
    <s v="PROD3900"/>
    <n v="8"/>
    <n v="822.66"/>
    <n v="6581.28"/>
    <n v="0"/>
    <n v="0"/>
    <n v="6581.28"/>
    <x v="2"/>
    <x v="3"/>
    <n v="0.3"/>
    <n v="1974.38"/>
  </r>
  <r>
    <s v="ORD2025005410"/>
    <x v="326"/>
    <s v="Customer 4795"/>
    <s v="CUST6198"/>
    <x v="1"/>
    <x v="1"/>
    <x v="0"/>
    <x v="2"/>
    <x v="11"/>
    <s v="Mobile Model-612"/>
    <s v="PROD4982"/>
    <n v="7"/>
    <n v="830.34"/>
    <n v="5812.38"/>
    <n v="0.2"/>
    <n v="1162.48"/>
    <n v="4649.8999999999996"/>
    <x v="3"/>
    <x v="0"/>
    <n v="0.3"/>
    <n v="1394.97"/>
  </r>
  <r>
    <s v="ORD2025005411"/>
    <x v="143"/>
    <s v="Customer 4758"/>
    <s v="CUST5712"/>
    <x v="0"/>
    <x v="0"/>
    <x v="0"/>
    <x v="3"/>
    <x v="6"/>
    <s v="Face Cream Model-692"/>
    <s v="PROD7447"/>
    <n v="7"/>
    <n v="200.49"/>
    <n v="1403.43"/>
    <n v="0"/>
    <n v="0"/>
    <n v="1403.43"/>
    <x v="1"/>
    <x v="3"/>
    <n v="0.25"/>
    <n v="350.86"/>
  </r>
  <r>
    <s v="ORD2025005412"/>
    <x v="234"/>
    <s v="Customer 1835"/>
    <s v="CUST1359"/>
    <x v="3"/>
    <x v="5"/>
    <x v="1"/>
    <x v="2"/>
    <x v="11"/>
    <s v="Mobile Model-148"/>
    <s v="PROD4987"/>
    <n v="5"/>
    <n v="414.08"/>
    <n v="2070.4"/>
    <n v="0.2"/>
    <n v="414.08"/>
    <n v="1656.32"/>
    <x v="1"/>
    <x v="1"/>
    <n v="0.25"/>
    <n v="414.08"/>
  </r>
  <r>
    <s v="ORD2025005413"/>
    <x v="23"/>
    <s v="Customer 41"/>
    <s v="CUST4929"/>
    <x v="4"/>
    <x v="11"/>
    <x v="1"/>
    <x v="1"/>
    <x v="7"/>
    <s v="Jacket Model-958"/>
    <s v="PROD3304"/>
    <n v="4"/>
    <n v="486.17"/>
    <n v="1944.68"/>
    <n v="0.2"/>
    <n v="388.94"/>
    <n v="1555.74"/>
    <x v="3"/>
    <x v="1"/>
    <n v="0.15"/>
    <n v="233.36"/>
  </r>
  <r>
    <s v="ORD2025005414"/>
    <x v="23"/>
    <s v="Customer 1344"/>
    <s v="CUST2550"/>
    <x v="4"/>
    <x v="7"/>
    <x v="0"/>
    <x v="1"/>
    <x v="1"/>
    <s v="Jeans Model-785"/>
    <s v="PROD1077"/>
    <n v="1"/>
    <n v="722.83"/>
    <n v="722.83"/>
    <n v="0.2"/>
    <n v="144.57"/>
    <n v="578.26"/>
    <x v="0"/>
    <x v="0"/>
    <n v="0.25"/>
    <n v="144.56"/>
  </r>
  <r>
    <s v="ORD2025005415"/>
    <x v="178"/>
    <s v="Customer 3832"/>
    <s v="CUST9963"/>
    <x v="3"/>
    <x v="3"/>
    <x v="1"/>
    <x v="2"/>
    <x v="11"/>
    <s v="Mobile Model-137"/>
    <s v="PROD2462"/>
    <n v="3"/>
    <n v="239.39"/>
    <n v="718.17"/>
    <n v="0.05"/>
    <n v="35.909999999999997"/>
    <n v="682.26"/>
    <x v="2"/>
    <x v="2"/>
    <n v="0.25"/>
    <n v="170.56"/>
  </r>
  <r>
    <s v="ORD2025005416"/>
    <x v="434"/>
    <s v="Customer 756"/>
    <s v="CUST9888"/>
    <x v="0"/>
    <x v="0"/>
    <x v="1"/>
    <x v="0"/>
    <x v="3"/>
    <s v="Sofa Model-582"/>
    <s v="PROD8931"/>
    <n v="1"/>
    <n v="247.02"/>
    <n v="247.02"/>
    <n v="0.05"/>
    <n v="12.35"/>
    <n v="234.67"/>
    <x v="0"/>
    <x v="0"/>
    <n v="0.15"/>
    <n v="35.200000000000003"/>
  </r>
  <r>
    <s v="ORD2025005417"/>
    <x v="89"/>
    <s v="Customer 927"/>
    <s v="CUST3027"/>
    <x v="0"/>
    <x v="13"/>
    <x v="1"/>
    <x v="2"/>
    <x v="11"/>
    <s v="Mobile Model-706"/>
    <s v="PROD5875"/>
    <n v="5"/>
    <n v="378.63"/>
    <n v="1893.15"/>
    <n v="0.1"/>
    <n v="189.32"/>
    <n v="1703.83"/>
    <x v="1"/>
    <x v="2"/>
    <n v="0.25"/>
    <n v="425.96"/>
  </r>
  <r>
    <s v="ORD2025005418"/>
    <x v="116"/>
    <s v="Customer 1827"/>
    <s v="CUST3525"/>
    <x v="1"/>
    <x v="1"/>
    <x v="0"/>
    <x v="2"/>
    <x v="11"/>
    <s v="Mobile Model-893"/>
    <s v="PROD8406"/>
    <n v="7"/>
    <n v="412.86"/>
    <n v="2890.02"/>
    <n v="0.05"/>
    <n v="144.5"/>
    <n v="2745.52"/>
    <x v="0"/>
    <x v="1"/>
    <n v="0.25"/>
    <n v="686.38"/>
  </r>
  <r>
    <s v="ORD2025005419"/>
    <x v="178"/>
    <s v="Customer 1873"/>
    <s v="CUST3267"/>
    <x v="1"/>
    <x v="10"/>
    <x v="1"/>
    <x v="3"/>
    <x v="6"/>
    <s v="Face Cream Model-857"/>
    <s v="PROD7953"/>
    <n v="1"/>
    <n v="651.48"/>
    <n v="651.48"/>
    <n v="0.05"/>
    <n v="32.57"/>
    <n v="618.91"/>
    <x v="1"/>
    <x v="0"/>
    <n v="0.25"/>
    <n v="154.72999999999999"/>
  </r>
  <r>
    <s v="ORD2025005420"/>
    <x v="197"/>
    <s v="Customer 218"/>
    <s v="CUST8728"/>
    <x v="2"/>
    <x v="2"/>
    <x v="0"/>
    <x v="2"/>
    <x v="8"/>
    <s v="Tablet Model-481"/>
    <s v="PROD9131"/>
    <n v="5"/>
    <n v="256.39"/>
    <n v="1281.95"/>
    <n v="0.2"/>
    <n v="256.39"/>
    <n v="1025.56"/>
    <x v="1"/>
    <x v="1"/>
    <n v="0.25"/>
    <n v="256.39"/>
  </r>
  <r>
    <s v="ORD2025005421"/>
    <x v="308"/>
    <s v="Customer 4880"/>
    <s v="CUST5576"/>
    <x v="0"/>
    <x v="0"/>
    <x v="0"/>
    <x v="0"/>
    <x v="2"/>
    <s v="Lamp Model-234"/>
    <s v="PROD1603"/>
    <n v="9"/>
    <n v="124.66"/>
    <n v="1121.94"/>
    <n v="0.05"/>
    <n v="56.1"/>
    <n v="1065.8399999999999"/>
    <x v="0"/>
    <x v="2"/>
    <n v="0.25"/>
    <n v="266.45999999999998"/>
  </r>
  <r>
    <s v="ORD2025005422"/>
    <x v="49"/>
    <s v="Customer 4679"/>
    <s v="CUST8910"/>
    <x v="3"/>
    <x v="5"/>
    <x v="1"/>
    <x v="3"/>
    <x v="6"/>
    <s v="Face Cream Model-995"/>
    <s v="PROD9472"/>
    <n v="4"/>
    <n v="679.15"/>
    <n v="2716.6"/>
    <n v="0.1"/>
    <n v="271.66000000000003"/>
    <n v="2444.94"/>
    <x v="1"/>
    <x v="3"/>
    <n v="0.25"/>
    <n v="611.24"/>
  </r>
  <r>
    <s v="ORD2025005423"/>
    <x v="138"/>
    <s v="Customer 3545"/>
    <s v="CUST7095"/>
    <x v="3"/>
    <x v="8"/>
    <x v="0"/>
    <x v="3"/>
    <x v="6"/>
    <s v="Face Cream Model-512"/>
    <s v="PROD1655"/>
    <n v="1"/>
    <n v="243.53"/>
    <n v="243.53"/>
    <n v="0.1"/>
    <n v="24.35"/>
    <n v="219.18"/>
    <x v="0"/>
    <x v="0"/>
    <n v="0.3"/>
    <n v="65.75"/>
  </r>
  <r>
    <s v="ORD2025005424"/>
    <x v="201"/>
    <s v="Customer 2192"/>
    <s v="CUST5375"/>
    <x v="3"/>
    <x v="5"/>
    <x v="1"/>
    <x v="0"/>
    <x v="3"/>
    <s v="Sofa Model-833"/>
    <s v="PROD2486"/>
    <n v="1"/>
    <n v="369.54"/>
    <n v="369.54"/>
    <n v="0.2"/>
    <n v="73.91"/>
    <n v="295.63"/>
    <x v="2"/>
    <x v="1"/>
    <n v="0.15"/>
    <n v="44.34"/>
  </r>
  <r>
    <s v="ORD2025005425"/>
    <x v="151"/>
    <s v="Customer 3290"/>
    <s v="CUST3866"/>
    <x v="3"/>
    <x v="5"/>
    <x v="1"/>
    <x v="2"/>
    <x v="8"/>
    <s v="Tablet Model-750"/>
    <s v="PROD4303"/>
    <n v="6"/>
    <n v="898.16"/>
    <n v="5388.96"/>
    <n v="0.1"/>
    <n v="538.9"/>
    <n v="4850.0600000000004"/>
    <x v="3"/>
    <x v="2"/>
    <n v="0.25"/>
    <n v="1212.52"/>
  </r>
  <r>
    <s v="ORD2025005426"/>
    <x v="144"/>
    <s v="Customer 2462"/>
    <s v="CUST1352"/>
    <x v="2"/>
    <x v="2"/>
    <x v="1"/>
    <x v="1"/>
    <x v="1"/>
    <s v="Jeans Model-885"/>
    <s v="PROD4745"/>
    <n v="6"/>
    <n v="900.32"/>
    <n v="5401.92"/>
    <n v="0.1"/>
    <n v="540.19000000000005"/>
    <n v="4861.7299999999996"/>
    <x v="1"/>
    <x v="2"/>
    <n v="0.3"/>
    <n v="1458.52"/>
  </r>
  <r>
    <s v="ORD2025005427"/>
    <x v="264"/>
    <s v="Customer 1791"/>
    <s v="CUST2642"/>
    <x v="1"/>
    <x v="4"/>
    <x v="1"/>
    <x v="3"/>
    <x v="9"/>
    <s v="Lipstick Model-289"/>
    <s v="PROD5767"/>
    <n v="8"/>
    <n v="573.79999999999995"/>
    <n v="4590.3999999999996"/>
    <n v="0.1"/>
    <n v="459.04"/>
    <n v="4131.3599999999997"/>
    <x v="3"/>
    <x v="1"/>
    <n v="0.25"/>
    <n v="1032.8399999999999"/>
  </r>
  <r>
    <s v="ORD2025005428"/>
    <x v="380"/>
    <s v="Customer 1504"/>
    <s v="CUST8099"/>
    <x v="0"/>
    <x v="13"/>
    <x v="0"/>
    <x v="3"/>
    <x v="6"/>
    <s v="Face Cream Model-901"/>
    <s v="PROD5920"/>
    <n v="6"/>
    <n v="634.29"/>
    <n v="3805.74"/>
    <n v="0.05"/>
    <n v="190.29"/>
    <n v="3615.45"/>
    <x v="3"/>
    <x v="2"/>
    <n v="0.3"/>
    <n v="1084.6300000000001"/>
  </r>
  <r>
    <s v="ORD2025005429"/>
    <x v="149"/>
    <s v="Customer 696"/>
    <s v="CUST5108"/>
    <x v="3"/>
    <x v="3"/>
    <x v="1"/>
    <x v="0"/>
    <x v="3"/>
    <s v="Sofa Model-557"/>
    <s v="PROD2276"/>
    <n v="2"/>
    <n v="575.99"/>
    <n v="1151.98"/>
    <n v="0"/>
    <n v="0"/>
    <n v="1151.98"/>
    <x v="3"/>
    <x v="3"/>
    <n v="0.25"/>
    <n v="288"/>
  </r>
  <r>
    <s v="ORD2025005430"/>
    <x v="334"/>
    <s v="Customer 4395"/>
    <s v="CUST4118"/>
    <x v="1"/>
    <x v="1"/>
    <x v="0"/>
    <x v="3"/>
    <x v="9"/>
    <s v="Lipstick Model-177"/>
    <s v="PROD9482"/>
    <n v="8"/>
    <n v="720.46"/>
    <n v="5763.68"/>
    <n v="0.2"/>
    <n v="1152.74"/>
    <n v="4610.9399999999996"/>
    <x v="1"/>
    <x v="0"/>
    <n v="0.15"/>
    <n v="691.64"/>
  </r>
  <r>
    <s v="ORD2025005431"/>
    <x v="314"/>
    <s v="Customer 2761"/>
    <s v="CUST6720"/>
    <x v="0"/>
    <x v="13"/>
    <x v="1"/>
    <x v="1"/>
    <x v="7"/>
    <s v="Jacket Model-516"/>
    <s v="PROD4896"/>
    <n v="2"/>
    <n v="606.62"/>
    <n v="1213.24"/>
    <n v="0.05"/>
    <n v="60.66"/>
    <n v="1152.58"/>
    <x v="0"/>
    <x v="3"/>
    <n v="0.3"/>
    <n v="345.77"/>
  </r>
  <r>
    <s v="ORD2025005432"/>
    <x v="141"/>
    <s v="Customer 2030"/>
    <s v="CUST3615"/>
    <x v="2"/>
    <x v="14"/>
    <x v="1"/>
    <x v="3"/>
    <x v="10"/>
    <s v="Perfume Model-723"/>
    <s v="PROD5432"/>
    <n v="8"/>
    <n v="632.44000000000005"/>
    <n v="5059.5200000000004"/>
    <n v="0.05"/>
    <n v="252.98"/>
    <n v="4806.54"/>
    <x v="2"/>
    <x v="3"/>
    <n v="0.3"/>
    <n v="1441.96"/>
  </r>
  <r>
    <s v="ORD2025005433"/>
    <x v="190"/>
    <s v="Customer 3731"/>
    <s v="CUST1285"/>
    <x v="4"/>
    <x v="11"/>
    <x v="0"/>
    <x v="1"/>
    <x v="7"/>
    <s v="Jacket Model-150"/>
    <s v="PROD2415"/>
    <n v="5"/>
    <n v="723.18"/>
    <n v="3615.9"/>
    <n v="0.1"/>
    <n v="361.59"/>
    <n v="3254.31"/>
    <x v="2"/>
    <x v="2"/>
    <n v="0.15"/>
    <n v="488.15"/>
  </r>
  <r>
    <s v="ORD2025005434"/>
    <x v="227"/>
    <s v="Customer 345"/>
    <s v="CUST7576"/>
    <x v="4"/>
    <x v="9"/>
    <x v="1"/>
    <x v="1"/>
    <x v="1"/>
    <s v="Jeans Model-208"/>
    <s v="PROD6931"/>
    <n v="8"/>
    <n v="794.65"/>
    <n v="6357.2"/>
    <n v="0.1"/>
    <n v="635.72"/>
    <n v="5721.48"/>
    <x v="2"/>
    <x v="1"/>
    <n v="0.25"/>
    <n v="1430.37"/>
  </r>
  <r>
    <s v="ORD2025005435"/>
    <x v="287"/>
    <s v="Customer 237"/>
    <s v="CUST4875"/>
    <x v="4"/>
    <x v="9"/>
    <x v="0"/>
    <x v="0"/>
    <x v="3"/>
    <s v="Sofa Model-825"/>
    <s v="PROD8851"/>
    <n v="2"/>
    <n v="779.57"/>
    <n v="1559.14"/>
    <n v="0.1"/>
    <n v="155.91"/>
    <n v="1403.23"/>
    <x v="1"/>
    <x v="1"/>
    <n v="0.15"/>
    <n v="210.48"/>
  </r>
  <r>
    <s v="ORD2025005436"/>
    <x v="124"/>
    <s v="Customer 1188"/>
    <s v="CUST5505"/>
    <x v="4"/>
    <x v="7"/>
    <x v="1"/>
    <x v="2"/>
    <x v="11"/>
    <s v="Mobile Model-790"/>
    <s v="PROD7254"/>
    <n v="5"/>
    <n v="199.59"/>
    <n v="997.95"/>
    <n v="0.05"/>
    <n v="49.9"/>
    <n v="948.05"/>
    <x v="3"/>
    <x v="3"/>
    <n v="0.3"/>
    <n v="284.41000000000003"/>
  </r>
  <r>
    <s v="ORD2025005437"/>
    <x v="101"/>
    <s v="Customer 768"/>
    <s v="CUST3366"/>
    <x v="3"/>
    <x v="5"/>
    <x v="0"/>
    <x v="3"/>
    <x v="10"/>
    <s v="Perfume Model-388"/>
    <s v="PROD9870"/>
    <n v="8"/>
    <n v="977.09"/>
    <n v="7816.72"/>
    <n v="0.1"/>
    <n v="781.67"/>
    <n v="7035.05"/>
    <x v="1"/>
    <x v="1"/>
    <n v="0.3"/>
    <n v="2110.5100000000002"/>
  </r>
  <r>
    <s v="ORD2025005438"/>
    <x v="151"/>
    <s v="Customer 1109"/>
    <s v="CUST8991"/>
    <x v="0"/>
    <x v="6"/>
    <x v="1"/>
    <x v="2"/>
    <x v="8"/>
    <s v="Tablet Model-741"/>
    <s v="PROD3401"/>
    <n v="3"/>
    <n v="716.71"/>
    <n v="2150.13"/>
    <n v="0.05"/>
    <n v="107.51"/>
    <n v="2042.62"/>
    <x v="1"/>
    <x v="1"/>
    <n v="0.3"/>
    <n v="612.79"/>
  </r>
  <r>
    <s v="ORD2025005439"/>
    <x v="153"/>
    <s v="Customer 3022"/>
    <s v="CUST6574"/>
    <x v="1"/>
    <x v="10"/>
    <x v="0"/>
    <x v="1"/>
    <x v="5"/>
    <s v="Shirt Model-222"/>
    <s v="PROD6469"/>
    <n v="4"/>
    <n v="977.16"/>
    <n v="3908.64"/>
    <n v="0"/>
    <n v="0"/>
    <n v="3908.64"/>
    <x v="0"/>
    <x v="0"/>
    <n v="0.15"/>
    <n v="586.29999999999995"/>
  </r>
  <r>
    <s v="ORD2025005440"/>
    <x v="78"/>
    <s v="Customer 340"/>
    <s v="CUST7639"/>
    <x v="1"/>
    <x v="4"/>
    <x v="0"/>
    <x v="0"/>
    <x v="3"/>
    <s v="Sofa Model-187"/>
    <s v="PROD6047"/>
    <n v="1"/>
    <n v="555.16"/>
    <n v="555.16"/>
    <n v="0.05"/>
    <n v="27.76"/>
    <n v="527.4"/>
    <x v="3"/>
    <x v="1"/>
    <n v="0.15"/>
    <n v="79.11"/>
  </r>
  <r>
    <s v="ORD2025005441"/>
    <x v="378"/>
    <s v="Customer 999"/>
    <s v="CUST6988"/>
    <x v="4"/>
    <x v="7"/>
    <x v="0"/>
    <x v="3"/>
    <x v="10"/>
    <s v="Perfume Model-307"/>
    <s v="PROD8966"/>
    <n v="1"/>
    <n v="358.48"/>
    <n v="358.48"/>
    <n v="0"/>
    <n v="0"/>
    <n v="358.48"/>
    <x v="2"/>
    <x v="1"/>
    <n v="0.15"/>
    <n v="53.77"/>
  </r>
  <r>
    <s v="ORD2025005442"/>
    <x v="55"/>
    <s v="Customer 3141"/>
    <s v="CUST6905"/>
    <x v="2"/>
    <x v="12"/>
    <x v="1"/>
    <x v="1"/>
    <x v="7"/>
    <s v="Jacket Model-985"/>
    <s v="PROD8682"/>
    <n v="10"/>
    <n v="741.26"/>
    <n v="7412.6"/>
    <n v="0"/>
    <n v="0"/>
    <n v="7412.6"/>
    <x v="3"/>
    <x v="0"/>
    <n v="0.25"/>
    <n v="1853.15"/>
  </r>
  <r>
    <s v="ORD2025005443"/>
    <x v="102"/>
    <s v="Customer 2957"/>
    <s v="CUST8814"/>
    <x v="4"/>
    <x v="7"/>
    <x v="1"/>
    <x v="1"/>
    <x v="1"/>
    <s v="Jeans Model-236"/>
    <s v="PROD5499"/>
    <n v="3"/>
    <n v="405.96"/>
    <n v="1217.8800000000001"/>
    <n v="0.1"/>
    <n v="121.79"/>
    <n v="1096.0899999999999"/>
    <x v="1"/>
    <x v="3"/>
    <n v="0.15"/>
    <n v="164.41"/>
  </r>
  <r>
    <s v="ORD2025005444"/>
    <x v="15"/>
    <s v="Customer 4519"/>
    <s v="CUST1117"/>
    <x v="0"/>
    <x v="6"/>
    <x v="1"/>
    <x v="1"/>
    <x v="5"/>
    <s v="Shirt Model-940"/>
    <s v="PROD4198"/>
    <n v="7"/>
    <n v="716.25"/>
    <n v="5013.75"/>
    <n v="0"/>
    <n v="0"/>
    <n v="5013.75"/>
    <x v="2"/>
    <x v="0"/>
    <n v="0.3"/>
    <n v="1504.12"/>
  </r>
  <r>
    <s v="ORD2025005445"/>
    <x v="255"/>
    <s v="Customer 280"/>
    <s v="CUST2560"/>
    <x v="3"/>
    <x v="8"/>
    <x v="1"/>
    <x v="3"/>
    <x v="9"/>
    <s v="Lipstick Model-679"/>
    <s v="PROD8850"/>
    <n v="2"/>
    <n v="801.99"/>
    <n v="1603.98"/>
    <n v="0.2"/>
    <n v="320.8"/>
    <n v="1283.18"/>
    <x v="1"/>
    <x v="2"/>
    <n v="0.15"/>
    <n v="192.48"/>
  </r>
  <r>
    <s v="ORD2025005446"/>
    <x v="373"/>
    <s v="Customer 1441"/>
    <s v="CUST8652"/>
    <x v="4"/>
    <x v="7"/>
    <x v="0"/>
    <x v="0"/>
    <x v="0"/>
    <s v="Curtain Model-677"/>
    <s v="PROD3105"/>
    <n v="2"/>
    <n v="557.80999999999995"/>
    <n v="1115.6199999999999"/>
    <n v="0.1"/>
    <n v="111.56"/>
    <n v="1004.06"/>
    <x v="2"/>
    <x v="1"/>
    <n v="0.3"/>
    <n v="301.22000000000003"/>
  </r>
  <r>
    <s v="ORD2025005447"/>
    <x v="4"/>
    <s v="Customer 3286"/>
    <s v="CUST2026"/>
    <x v="1"/>
    <x v="4"/>
    <x v="0"/>
    <x v="3"/>
    <x v="10"/>
    <s v="Perfume Model-715"/>
    <s v="PROD9440"/>
    <n v="6"/>
    <n v="507.35"/>
    <n v="3044.1"/>
    <n v="0.2"/>
    <n v="608.82000000000005"/>
    <n v="2435.2800000000002"/>
    <x v="0"/>
    <x v="1"/>
    <n v="0.3"/>
    <n v="730.58"/>
  </r>
  <r>
    <s v="ORD2025005448"/>
    <x v="323"/>
    <s v="Customer 2070"/>
    <s v="CUST4219"/>
    <x v="4"/>
    <x v="9"/>
    <x v="0"/>
    <x v="3"/>
    <x v="9"/>
    <s v="Lipstick Model-838"/>
    <s v="PROD2356"/>
    <n v="8"/>
    <n v="501.2"/>
    <n v="4009.6"/>
    <n v="0.2"/>
    <n v="801.92"/>
    <n v="3207.68"/>
    <x v="0"/>
    <x v="3"/>
    <n v="0.25"/>
    <n v="801.92"/>
  </r>
  <r>
    <s v="ORD2025005449"/>
    <x v="130"/>
    <s v="Customer 910"/>
    <s v="CUST2094"/>
    <x v="2"/>
    <x v="12"/>
    <x v="1"/>
    <x v="0"/>
    <x v="0"/>
    <s v="Curtain Model-538"/>
    <s v="PROD3175"/>
    <n v="5"/>
    <n v="876.31"/>
    <n v="4381.55"/>
    <n v="0.1"/>
    <n v="438.16"/>
    <n v="3943.39"/>
    <x v="3"/>
    <x v="3"/>
    <n v="0.25"/>
    <n v="985.85"/>
  </r>
  <r>
    <s v="ORD2025005450"/>
    <x v="163"/>
    <s v="Customer 3093"/>
    <s v="CUST4817"/>
    <x v="0"/>
    <x v="13"/>
    <x v="0"/>
    <x v="0"/>
    <x v="3"/>
    <s v="Sofa Model-900"/>
    <s v="PROD5116"/>
    <n v="6"/>
    <n v="537.02"/>
    <n v="3222.12"/>
    <n v="0.1"/>
    <n v="322.20999999999998"/>
    <n v="2899.91"/>
    <x v="0"/>
    <x v="0"/>
    <n v="0.15"/>
    <n v="434.99"/>
  </r>
  <r>
    <s v="ORD2025005451"/>
    <x v="102"/>
    <s v="Customer 615"/>
    <s v="CUST8967"/>
    <x v="1"/>
    <x v="4"/>
    <x v="1"/>
    <x v="1"/>
    <x v="7"/>
    <s v="Jacket Model-649"/>
    <s v="PROD1849"/>
    <n v="4"/>
    <n v="845.78"/>
    <n v="3383.12"/>
    <n v="0.1"/>
    <n v="338.31"/>
    <n v="3044.81"/>
    <x v="0"/>
    <x v="0"/>
    <n v="0.15"/>
    <n v="456.72"/>
  </r>
  <r>
    <s v="ORD2025005452"/>
    <x v="106"/>
    <s v="Customer 4061"/>
    <s v="CUST5182"/>
    <x v="1"/>
    <x v="1"/>
    <x v="1"/>
    <x v="2"/>
    <x v="4"/>
    <s v="Laptop Model-179"/>
    <s v="PROD9116"/>
    <n v="2"/>
    <n v="175.61"/>
    <n v="351.22"/>
    <n v="0.2"/>
    <n v="70.239999999999995"/>
    <n v="280.98"/>
    <x v="2"/>
    <x v="0"/>
    <n v="0.15"/>
    <n v="42.15"/>
  </r>
  <r>
    <s v="ORD2025005453"/>
    <x v="26"/>
    <s v="Customer 3630"/>
    <s v="CUST3453"/>
    <x v="3"/>
    <x v="8"/>
    <x v="0"/>
    <x v="3"/>
    <x v="6"/>
    <s v="Face Cream Model-973"/>
    <s v="PROD3229"/>
    <n v="5"/>
    <n v="875.83"/>
    <n v="4379.1499999999996"/>
    <n v="0.05"/>
    <n v="218.96"/>
    <n v="4160.1899999999996"/>
    <x v="0"/>
    <x v="2"/>
    <n v="0.3"/>
    <n v="1248.06"/>
  </r>
  <r>
    <s v="ORD2025005454"/>
    <x v="348"/>
    <s v="Customer 3786"/>
    <s v="CUST6459"/>
    <x v="4"/>
    <x v="7"/>
    <x v="0"/>
    <x v="2"/>
    <x v="8"/>
    <s v="Tablet Model-260"/>
    <s v="PROD1402"/>
    <n v="5"/>
    <n v="378.19"/>
    <n v="1890.95"/>
    <n v="0.2"/>
    <n v="378.19"/>
    <n v="1512.76"/>
    <x v="0"/>
    <x v="3"/>
    <n v="0.3"/>
    <n v="453.83"/>
  </r>
  <r>
    <s v="ORD2025005455"/>
    <x v="270"/>
    <s v="Customer 3961"/>
    <s v="CUST6356"/>
    <x v="2"/>
    <x v="12"/>
    <x v="0"/>
    <x v="2"/>
    <x v="11"/>
    <s v="Mobile Model-808"/>
    <s v="PROD7581"/>
    <n v="1"/>
    <n v="310.3"/>
    <n v="310.3"/>
    <n v="0.05"/>
    <n v="15.52"/>
    <n v="294.77999999999997"/>
    <x v="0"/>
    <x v="1"/>
    <n v="0.15"/>
    <n v="44.22"/>
  </r>
  <r>
    <s v="ORD2025005456"/>
    <x v="298"/>
    <s v="Customer 775"/>
    <s v="CUST4810"/>
    <x v="0"/>
    <x v="6"/>
    <x v="1"/>
    <x v="0"/>
    <x v="2"/>
    <s v="Lamp Model-763"/>
    <s v="PROD6079"/>
    <n v="9"/>
    <n v="395.69"/>
    <n v="3561.21"/>
    <n v="0.2"/>
    <n v="712.24"/>
    <n v="2848.97"/>
    <x v="2"/>
    <x v="0"/>
    <n v="0.15"/>
    <n v="427.35"/>
  </r>
  <r>
    <s v="ORD2025005457"/>
    <x v="422"/>
    <s v="Customer 266"/>
    <s v="CUST1789"/>
    <x v="1"/>
    <x v="10"/>
    <x v="1"/>
    <x v="0"/>
    <x v="2"/>
    <s v="Lamp Model-738"/>
    <s v="PROD3644"/>
    <n v="9"/>
    <n v="984.57"/>
    <n v="8861.1299999999992"/>
    <n v="0"/>
    <n v="0"/>
    <n v="8861.1299999999992"/>
    <x v="0"/>
    <x v="1"/>
    <n v="0.25"/>
    <n v="2215.2800000000002"/>
  </r>
  <r>
    <s v="ORD2025005458"/>
    <x v="356"/>
    <s v="Customer 232"/>
    <s v="CUST7598"/>
    <x v="3"/>
    <x v="3"/>
    <x v="0"/>
    <x v="0"/>
    <x v="0"/>
    <s v="Curtain Model-757"/>
    <s v="PROD5941"/>
    <n v="6"/>
    <n v="794.64"/>
    <n v="4767.84"/>
    <n v="0.2"/>
    <n v="953.57"/>
    <n v="3814.27"/>
    <x v="1"/>
    <x v="3"/>
    <n v="0.25"/>
    <n v="953.57"/>
  </r>
  <r>
    <s v="ORD2025005459"/>
    <x v="354"/>
    <s v="Customer 2315"/>
    <s v="CUST3844"/>
    <x v="0"/>
    <x v="13"/>
    <x v="1"/>
    <x v="3"/>
    <x v="9"/>
    <s v="Lipstick Model-902"/>
    <s v="PROD7536"/>
    <n v="8"/>
    <n v="566.39"/>
    <n v="4531.12"/>
    <n v="0.05"/>
    <n v="226.56"/>
    <n v="4304.5600000000004"/>
    <x v="2"/>
    <x v="2"/>
    <n v="0.3"/>
    <n v="1291.3699999999999"/>
  </r>
  <r>
    <s v="ORD2025005460"/>
    <x v="436"/>
    <s v="Customer 4716"/>
    <s v="CUST5431"/>
    <x v="4"/>
    <x v="9"/>
    <x v="1"/>
    <x v="2"/>
    <x v="4"/>
    <s v="Laptop Model-395"/>
    <s v="PROD2080"/>
    <n v="1"/>
    <n v="639.54999999999995"/>
    <n v="639.54999999999995"/>
    <n v="0.2"/>
    <n v="127.91"/>
    <n v="511.64"/>
    <x v="3"/>
    <x v="3"/>
    <n v="0.25"/>
    <n v="127.91"/>
  </r>
  <r>
    <s v="ORD2025005461"/>
    <x v="188"/>
    <s v="Customer 1533"/>
    <s v="CUST3195"/>
    <x v="3"/>
    <x v="3"/>
    <x v="0"/>
    <x v="1"/>
    <x v="1"/>
    <s v="Jeans Model-262"/>
    <s v="PROD1307"/>
    <n v="10"/>
    <n v="288.67"/>
    <n v="2886.7"/>
    <n v="0"/>
    <n v="0"/>
    <n v="2886.7"/>
    <x v="3"/>
    <x v="3"/>
    <n v="0.25"/>
    <n v="721.67"/>
  </r>
  <r>
    <s v="ORD2025005462"/>
    <x v="216"/>
    <s v="Customer 2243"/>
    <s v="CUST8803"/>
    <x v="2"/>
    <x v="12"/>
    <x v="0"/>
    <x v="0"/>
    <x v="3"/>
    <s v="Sofa Model-300"/>
    <s v="PROD7360"/>
    <n v="5"/>
    <n v="221.98"/>
    <n v="1109.9000000000001"/>
    <n v="0.2"/>
    <n v="221.98"/>
    <n v="887.92"/>
    <x v="2"/>
    <x v="2"/>
    <n v="0.15"/>
    <n v="133.19"/>
  </r>
  <r>
    <s v="ORD2025005463"/>
    <x v="40"/>
    <s v="Customer 4133"/>
    <s v="CUST9813"/>
    <x v="2"/>
    <x v="12"/>
    <x v="1"/>
    <x v="1"/>
    <x v="1"/>
    <s v="Jeans Model-503"/>
    <s v="PROD4914"/>
    <n v="7"/>
    <n v="137.30000000000001"/>
    <n v="961.1"/>
    <n v="0.2"/>
    <n v="192.22"/>
    <n v="768.88"/>
    <x v="0"/>
    <x v="0"/>
    <n v="0.3"/>
    <n v="230.66"/>
  </r>
  <r>
    <s v="ORD2025005464"/>
    <x v="438"/>
    <s v="Customer 3240"/>
    <s v="CUST5749"/>
    <x v="4"/>
    <x v="11"/>
    <x v="0"/>
    <x v="3"/>
    <x v="10"/>
    <s v="Perfume Model-718"/>
    <s v="PROD5976"/>
    <n v="4"/>
    <n v="560.04"/>
    <n v="2240.16"/>
    <n v="0.2"/>
    <n v="448.03"/>
    <n v="1792.13"/>
    <x v="1"/>
    <x v="0"/>
    <n v="0.3"/>
    <n v="537.64"/>
  </r>
  <r>
    <s v="ORD2025005465"/>
    <x v="179"/>
    <s v="Customer 2518"/>
    <s v="CUST3088"/>
    <x v="3"/>
    <x v="5"/>
    <x v="0"/>
    <x v="3"/>
    <x v="9"/>
    <s v="Lipstick Model-475"/>
    <s v="PROD9418"/>
    <n v="9"/>
    <n v="836.4"/>
    <n v="7527.6"/>
    <n v="0"/>
    <n v="0"/>
    <n v="7527.6"/>
    <x v="0"/>
    <x v="0"/>
    <n v="0.15"/>
    <n v="1129.1400000000001"/>
  </r>
  <r>
    <s v="ORD2025005466"/>
    <x v="180"/>
    <s v="Customer 347"/>
    <s v="CUST2838"/>
    <x v="3"/>
    <x v="5"/>
    <x v="0"/>
    <x v="3"/>
    <x v="9"/>
    <s v="Lipstick Model-836"/>
    <s v="PROD9579"/>
    <n v="7"/>
    <n v="942.71"/>
    <n v="6598.97"/>
    <n v="0.1"/>
    <n v="659.9"/>
    <n v="5939.07"/>
    <x v="1"/>
    <x v="3"/>
    <n v="0.3"/>
    <n v="1781.72"/>
  </r>
  <r>
    <s v="ORD2025005467"/>
    <x v="343"/>
    <s v="Customer 985"/>
    <s v="CUST4725"/>
    <x v="4"/>
    <x v="7"/>
    <x v="1"/>
    <x v="2"/>
    <x v="8"/>
    <s v="Tablet Model-658"/>
    <s v="PROD8071"/>
    <n v="4"/>
    <n v="352.71"/>
    <n v="1410.84"/>
    <n v="0"/>
    <n v="0"/>
    <n v="1410.84"/>
    <x v="1"/>
    <x v="0"/>
    <n v="0.25"/>
    <n v="352.71"/>
  </r>
  <r>
    <s v="ORD2025005468"/>
    <x v="24"/>
    <s v="Customer 91"/>
    <s v="CUST4656"/>
    <x v="2"/>
    <x v="12"/>
    <x v="0"/>
    <x v="0"/>
    <x v="2"/>
    <s v="Lamp Model-622"/>
    <s v="PROD4326"/>
    <n v="7"/>
    <n v="330.88"/>
    <n v="2316.16"/>
    <n v="0"/>
    <n v="0"/>
    <n v="2316.16"/>
    <x v="3"/>
    <x v="2"/>
    <n v="0.25"/>
    <n v="579.04"/>
  </r>
  <r>
    <s v="ORD2025005469"/>
    <x v="315"/>
    <s v="Customer 2637"/>
    <s v="CUST3109"/>
    <x v="3"/>
    <x v="8"/>
    <x v="1"/>
    <x v="1"/>
    <x v="7"/>
    <s v="Jacket Model-332"/>
    <s v="PROD4995"/>
    <n v="8"/>
    <n v="864.07"/>
    <n v="6912.56"/>
    <n v="0"/>
    <n v="0"/>
    <n v="6912.56"/>
    <x v="2"/>
    <x v="3"/>
    <n v="0.15"/>
    <n v="1036.8800000000001"/>
  </r>
  <r>
    <s v="ORD2025005470"/>
    <x v="440"/>
    <s v="Customer 4758"/>
    <s v="CUST5341"/>
    <x v="1"/>
    <x v="10"/>
    <x v="1"/>
    <x v="3"/>
    <x v="10"/>
    <s v="Perfume Model-103"/>
    <s v="PROD2951"/>
    <n v="10"/>
    <n v="463.4"/>
    <n v="4634"/>
    <n v="0.1"/>
    <n v="463.4"/>
    <n v="4170.6000000000004"/>
    <x v="0"/>
    <x v="3"/>
    <n v="0.15"/>
    <n v="625.59"/>
  </r>
  <r>
    <s v="ORD2025005471"/>
    <x v="164"/>
    <s v="Customer 3215"/>
    <s v="CUST4577"/>
    <x v="0"/>
    <x v="13"/>
    <x v="1"/>
    <x v="1"/>
    <x v="7"/>
    <s v="Jacket Model-188"/>
    <s v="PROD1076"/>
    <n v="2"/>
    <n v="537.64"/>
    <n v="1075.28"/>
    <n v="0"/>
    <n v="0"/>
    <n v="1075.28"/>
    <x v="2"/>
    <x v="1"/>
    <n v="0.3"/>
    <n v="322.58"/>
  </r>
  <r>
    <s v="ORD2025005472"/>
    <x v="225"/>
    <s v="Customer 2037"/>
    <s v="CUST3267"/>
    <x v="0"/>
    <x v="13"/>
    <x v="1"/>
    <x v="1"/>
    <x v="5"/>
    <s v="Shirt Model-857"/>
    <s v="PROD4208"/>
    <n v="8"/>
    <n v="756.78"/>
    <n v="6054.24"/>
    <n v="0.1"/>
    <n v="605.41999999999996"/>
    <n v="5448.82"/>
    <x v="3"/>
    <x v="3"/>
    <n v="0.3"/>
    <n v="1634.65"/>
  </r>
  <r>
    <s v="ORD2025005473"/>
    <x v="447"/>
    <s v="Customer 4582"/>
    <s v="CUST7386"/>
    <x v="0"/>
    <x v="0"/>
    <x v="0"/>
    <x v="0"/>
    <x v="3"/>
    <s v="Sofa Model-300"/>
    <s v="PROD3361"/>
    <n v="10"/>
    <n v="897.97"/>
    <n v="8979.7000000000007"/>
    <n v="0.2"/>
    <n v="1795.94"/>
    <n v="7183.76"/>
    <x v="3"/>
    <x v="3"/>
    <n v="0.25"/>
    <n v="1795.94"/>
  </r>
  <r>
    <s v="ORD2025005474"/>
    <x v="303"/>
    <s v="Customer 4466"/>
    <s v="CUST8076"/>
    <x v="0"/>
    <x v="13"/>
    <x v="1"/>
    <x v="2"/>
    <x v="4"/>
    <s v="Laptop Model-649"/>
    <s v="PROD8227"/>
    <n v="4"/>
    <n v="705.37"/>
    <n v="2821.48"/>
    <n v="0.2"/>
    <n v="564.29999999999995"/>
    <n v="2257.1799999999998"/>
    <x v="1"/>
    <x v="0"/>
    <n v="0.15"/>
    <n v="338.58"/>
  </r>
  <r>
    <s v="ORD2025005475"/>
    <x v="147"/>
    <s v="Customer 406"/>
    <s v="CUST2811"/>
    <x v="4"/>
    <x v="7"/>
    <x v="1"/>
    <x v="1"/>
    <x v="1"/>
    <s v="Jeans Model-490"/>
    <s v="PROD5958"/>
    <n v="2"/>
    <n v="526.76"/>
    <n v="1053.52"/>
    <n v="0.05"/>
    <n v="52.68"/>
    <n v="1000.84"/>
    <x v="0"/>
    <x v="2"/>
    <n v="0.3"/>
    <n v="300.25"/>
  </r>
  <r>
    <s v="ORD2025005476"/>
    <x v="182"/>
    <s v="Customer 2296"/>
    <s v="CUST8330"/>
    <x v="4"/>
    <x v="9"/>
    <x v="0"/>
    <x v="3"/>
    <x v="10"/>
    <s v="Perfume Model-962"/>
    <s v="PROD8515"/>
    <n v="2"/>
    <n v="465.82"/>
    <n v="931.64"/>
    <n v="0.2"/>
    <n v="186.33"/>
    <n v="745.31"/>
    <x v="1"/>
    <x v="1"/>
    <n v="0.15"/>
    <n v="111.8"/>
  </r>
  <r>
    <s v="ORD2025005477"/>
    <x v="420"/>
    <s v="Customer 2776"/>
    <s v="CUST5758"/>
    <x v="1"/>
    <x v="1"/>
    <x v="1"/>
    <x v="1"/>
    <x v="5"/>
    <s v="Shirt Model-138"/>
    <s v="PROD8397"/>
    <n v="5"/>
    <n v="106.93"/>
    <n v="534.65"/>
    <n v="0.1"/>
    <n v="53.47"/>
    <n v="481.18"/>
    <x v="1"/>
    <x v="3"/>
    <n v="0.3"/>
    <n v="144.35"/>
  </r>
  <r>
    <s v="ORD2025005478"/>
    <x v="122"/>
    <s v="Customer 563"/>
    <s v="CUST2972"/>
    <x v="0"/>
    <x v="6"/>
    <x v="0"/>
    <x v="1"/>
    <x v="5"/>
    <s v="Shirt Model-458"/>
    <s v="PROD1143"/>
    <n v="3"/>
    <n v="851.33"/>
    <n v="2553.9899999999998"/>
    <n v="0.2"/>
    <n v="510.8"/>
    <n v="2043.19"/>
    <x v="0"/>
    <x v="2"/>
    <n v="0.15"/>
    <n v="306.48"/>
  </r>
  <r>
    <s v="ORD2025005479"/>
    <x v="229"/>
    <s v="Customer 2906"/>
    <s v="CUST6313"/>
    <x v="0"/>
    <x v="0"/>
    <x v="1"/>
    <x v="1"/>
    <x v="7"/>
    <s v="Jacket Model-461"/>
    <s v="PROD7755"/>
    <n v="1"/>
    <n v="166.09"/>
    <n v="166.09"/>
    <n v="0.1"/>
    <n v="16.61"/>
    <n v="149.47999999999999"/>
    <x v="2"/>
    <x v="1"/>
    <n v="0.15"/>
    <n v="22.42"/>
  </r>
  <r>
    <s v="ORD2025005480"/>
    <x v="57"/>
    <s v="Customer 4988"/>
    <s v="CUST3045"/>
    <x v="1"/>
    <x v="4"/>
    <x v="0"/>
    <x v="2"/>
    <x v="11"/>
    <s v="Mobile Model-169"/>
    <s v="PROD3957"/>
    <n v="1"/>
    <n v="346.96"/>
    <n v="346.96"/>
    <n v="0.1"/>
    <n v="34.700000000000003"/>
    <n v="312.26"/>
    <x v="2"/>
    <x v="3"/>
    <n v="0.3"/>
    <n v="93.68"/>
  </r>
  <r>
    <s v="ORD2025005481"/>
    <x v="158"/>
    <s v="Customer 2976"/>
    <s v="CUST3674"/>
    <x v="2"/>
    <x v="12"/>
    <x v="1"/>
    <x v="0"/>
    <x v="0"/>
    <s v="Curtain Model-167"/>
    <s v="PROD4777"/>
    <n v="2"/>
    <n v="937.86"/>
    <n v="1875.72"/>
    <n v="0.2"/>
    <n v="375.14"/>
    <n v="1500.58"/>
    <x v="1"/>
    <x v="2"/>
    <n v="0.3"/>
    <n v="450.17"/>
  </r>
  <r>
    <s v="ORD2025005482"/>
    <x v="380"/>
    <s v="Customer 2743"/>
    <s v="CUST6542"/>
    <x v="2"/>
    <x v="2"/>
    <x v="1"/>
    <x v="0"/>
    <x v="2"/>
    <s v="Lamp Model-353"/>
    <s v="PROD7943"/>
    <n v="7"/>
    <n v="675.75"/>
    <n v="4730.25"/>
    <n v="0.05"/>
    <n v="236.51"/>
    <n v="4493.74"/>
    <x v="0"/>
    <x v="2"/>
    <n v="0.3"/>
    <n v="1348.12"/>
  </r>
  <r>
    <s v="ORD2025005483"/>
    <x v="359"/>
    <s v="Customer 4460"/>
    <s v="CUST7717"/>
    <x v="4"/>
    <x v="9"/>
    <x v="0"/>
    <x v="3"/>
    <x v="9"/>
    <s v="Lipstick Model-832"/>
    <s v="PROD5190"/>
    <n v="7"/>
    <n v="369.1"/>
    <n v="2583.6999999999998"/>
    <n v="0"/>
    <n v="0"/>
    <n v="2583.6999999999998"/>
    <x v="1"/>
    <x v="1"/>
    <n v="0.3"/>
    <n v="775.11"/>
  </r>
  <r>
    <s v="ORD2025005484"/>
    <x v="298"/>
    <s v="Customer 2972"/>
    <s v="CUST4094"/>
    <x v="4"/>
    <x v="11"/>
    <x v="0"/>
    <x v="0"/>
    <x v="3"/>
    <s v="Sofa Model-658"/>
    <s v="PROD2013"/>
    <n v="9"/>
    <n v="260.73"/>
    <n v="2346.5700000000002"/>
    <n v="0.05"/>
    <n v="117.33"/>
    <n v="2229.2399999999998"/>
    <x v="3"/>
    <x v="1"/>
    <n v="0.3"/>
    <n v="668.77"/>
  </r>
  <r>
    <s v="ORD2025005485"/>
    <x v="136"/>
    <s v="Customer 1528"/>
    <s v="CUST1842"/>
    <x v="3"/>
    <x v="5"/>
    <x v="1"/>
    <x v="3"/>
    <x v="6"/>
    <s v="Face Cream Model-964"/>
    <s v="PROD6528"/>
    <n v="9"/>
    <n v="852.99"/>
    <n v="7676.91"/>
    <n v="0"/>
    <n v="0"/>
    <n v="7676.91"/>
    <x v="0"/>
    <x v="1"/>
    <n v="0.25"/>
    <n v="1919.23"/>
  </r>
  <r>
    <s v="ORD2025005486"/>
    <x v="267"/>
    <s v="Customer 327"/>
    <s v="CUST8051"/>
    <x v="3"/>
    <x v="5"/>
    <x v="0"/>
    <x v="1"/>
    <x v="7"/>
    <s v="Jacket Model-498"/>
    <s v="PROD3323"/>
    <n v="9"/>
    <n v="877.17"/>
    <n v="7894.53"/>
    <n v="0"/>
    <n v="0"/>
    <n v="7894.53"/>
    <x v="3"/>
    <x v="1"/>
    <n v="0.3"/>
    <n v="2368.36"/>
  </r>
  <r>
    <s v="ORD2025005487"/>
    <x v="237"/>
    <s v="Customer 4055"/>
    <s v="CUST3895"/>
    <x v="4"/>
    <x v="7"/>
    <x v="0"/>
    <x v="2"/>
    <x v="8"/>
    <s v="Tablet Model-563"/>
    <s v="PROD8391"/>
    <n v="4"/>
    <n v="542.4"/>
    <n v="2169.6"/>
    <n v="0"/>
    <n v="0"/>
    <n v="2169.6"/>
    <x v="0"/>
    <x v="2"/>
    <n v="0.15"/>
    <n v="325.44"/>
  </r>
  <r>
    <s v="ORD2025005488"/>
    <x v="382"/>
    <s v="Customer 4703"/>
    <s v="CUST3415"/>
    <x v="3"/>
    <x v="5"/>
    <x v="0"/>
    <x v="0"/>
    <x v="2"/>
    <s v="Lamp Model-998"/>
    <s v="PROD2263"/>
    <n v="8"/>
    <n v="931.9"/>
    <n v="7455.2"/>
    <n v="0.2"/>
    <n v="1491.04"/>
    <n v="5964.16"/>
    <x v="1"/>
    <x v="1"/>
    <n v="0.15"/>
    <n v="894.62"/>
  </r>
  <r>
    <s v="ORD2025005489"/>
    <x v="289"/>
    <s v="Customer 104"/>
    <s v="CUST3673"/>
    <x v="2"/>
    <x v="2"/>
    <x v="1"/>
    <x v="3"/>
    <x v="9"/>
    <s v="Lipstick Model-133"/>
    <s v="PROD5076"/>
    <n v="10"/>
    <n v="474.37"/>
    <n v="4743.7"/>
    <n v="0.2"/>
    <n v="948.74"/>
    <n v="3794.96"/>
    <x v="2"/>
    <x v="0"/>
    <n v="0.3"/>
    <n v="1138.49"/>
  </r>
  <r>
    <s v="ORD2025005490"/>
    <x v="427"/>
    <s v="Customer 297"/>
    <s v="CUST2983"/>
    <x v="4"/>
    <x v="11"/>
    <x v="0"/>
    <x v="0"/>
    <x v="3"/>
    <s v="Sofa Model-173"/>
    <s v="PROD8030"/>
    <n v="8"/>
    <n v="976.09"/>
    <n v="7808.72"/>
    <n v="0"/>
    <n v="0"/>
    <n v="7808.72"/>
    <x v="0"/>
    <x v="0"/>
    <n v="0.25"/>
    <n v="1952.18"/>
  </r>
  <r>
    <s v="ORD2025005491"/>
    <x v="290"/>
    <s v="Customer 2387"/>
    <s v="CUST8700"/>
    <x v="2"/>
    <x v="12"/>
    <x v="0"/>
    <x v="0"/>
    <x v="2"/>
    <s v="Lamp Model-777"/>
    <s v="PROD7899"/>
    <n v="10"/>
    <n v="766.75"/>
    <n v="7667.5"/>
    <n v="0.05"/>
    <n v="383.38"/>
    <n v="7284.12"/>
    <x v="3"/>
    <x v="1"/>
    <n v="0.3"/>
    <n v="2185.2399999999998"/>
  </r>
  <r>
    <s v="ORD2025005492"/>
    <x v="186"/>
    <s v="Customer 1938"/>
    <s v="CUST4186"/>
    <x v="2"/>
    <x v="14"/>
    <x v="0"/>
    <x v="0"/>
    <x v="2"/>
    <s v="Lamp Model-221"/>
    <s v="PROD2660"/>
    <n v="7"/>
    <n v="468.02"/>
    <n v="3276.14"/>
    <n v="0.1"/>
    <n v="327.61"/>
    <n v="2948.53"/>
    <x v="3"/>
    <x v="0"/>
    <n v="0.3"/>
    <n v="884.56"/>
  </r>
  <r>
    <s v="ORD2025005493"/>
    <x v="443"/>
    <s v="Customer 3716"/>
    <s v="CUST8937"/>
    <x v="2"/>
    <x v="14"/>
    <x v="1"/>
    <x v="1"/>
    <x v="1"/>
    <s v="Jeans Model-711"/>
    <s v="PROD8532"/>
    <n v="9"/>
    <n v="978.22"/>
    <n v="8803.98"/>
    <n v="0.05"/>
    <n v="440.2"/>
    <n v="8363.7800000000007"/>
    <x v="1"/>
    <x v="2"/>
    <n v="0.15"/>
    <n v="1254.57"/>
  </r>
  <r>
    <s v="ORD2025005494"/>
    <x v="14"/>
    <s v="Customer 1219"/>
    <s v="CUST7424"/>
    <x v="2"/>
    <x v="2"/>
    <x v="0"/>
    <x v="1"/>
    <x v="7"/>
    <s v="Jacket Model-310"/>
    <s v="PROD2129"/>
    <n v="3"/>
    <n v="619.23"/>
    <n v="1857.69"/>
    <n v="0.2"/>
    <n v="371.54"/>
    <n v="1486.15"/>
    <x v="1"/>
    <x v="2"/>
    <n v="0.25"/>
    <n v="371.54"/>
  </r>
  <r>
    <s v="ORD2025005495"/>
    <x v="119"/>
    <s v="Customer 724"/>
    <s v="CUST2761"/>
    <x v="1"/>
    <x v="10"/>
    <x v="0"/>
    <x v="1"/>
    <x v="1"/>
    <s v="Jeans Model-922"/>
    <s v="PROD2655"/>
    <n v="3"/>
    <n v="216"/>
    <n v="648"/>
    <n v="0.1"/>
    <n v="64.8"/>
    <n v="583.20000000000005"/>
    <x v="0"/>
    <x v="3"/>
    <n v="0.25"/>
    <n v="145.80000000000001"/>
  </r>
  <r>
    <s v="ORD2025005496"/>
    <x v="223"/>
    <s v="Customer 2512"/>
    <s v="CUST5233"/>
    <x v="0"/>
    <x v="0"/>
    <x v="0"/>
    <x v="2"/>
    <x v="4"/>
    <s v="Laptop Model-534"/>
    <s v="PROD4147"/>
    <n v="6"/>
    <n v="137.87"/>
    <n v="827.22"/>
    <n v="0.2"/>
    <n v="165.44"/>
    <n v="661.78"/>
    <x v="0"/>
    <x v="1"/>
    <n v="0.3"/>
    <n v="198.53"/>
  </r>
  <r>
    <s v="ORD2025005497"/>
    <x v="171"/>
    <s v="Customer 1853"/>
    <s v="CUST5599"/>
    <x v="3"/>
    <x v="5"/>
    <x v="1"/>
    <x v="1"/>
    <x v="5"/>
    <s v="Shirt Model-747"/>
    <s v="PROD1935"/>
    <n v="6"/>
    <n v="965.85"/>
    <n v="5795.1"/>
    <n v="0.2"/>
    <n v="1159.02"/>
    <n v="4636.08"/>
    <x v="2"/>
    <x v="2"/>
    <n v="0.15"/>
    <n v="695.41"/>
  </r>
  <r>
    <s v="ORD2025005498"/>
    <x v="11"/>
    <s v="Customer 625"/>
    <s v="CUST8876"/>
    <x v="2"/>
    <x v="14"/>
    <x v="1"/>
    <x v="3"/>
    <x v="6"/>
    <s v="Face Cream Model-634"/>
    <s v="PROD4010"/>
    <n v="3"/>
    <n v="488.93"/>
    <n v="1466.79"/>
    <n v="0.1"/>
    <n v="146.68"/>
    <n v="1320.11"/>
    <x v="0"/>
    <x v="2"/>
    <n v="0.25"/>
    <n v="330.03"/>
  </r>
  <r>
    <s v="ORD2025005499"/>
    <x v="433"/>
    <s v="Customer 1070"/>
    <s v="CUST5494"/>
    <x v="0"/>
    <x v="0"/>
    <x v="1"/>
    <x v="2"/>
    <x v="11"/>
    <s v="Mobile Model-826"/>
    <s v="PROD7735"/>
    <n v="4"/>
    <n v="844.09"/>
    <n v="3376.36"/>
    <n v="0.2"/>
    <n v="675.27"/>
    <n v="2701.09"/>
    <x v="0"/>
    <x v="1"/>
    <n v="0.3"/>
    <n v="810.33"/>
  </r>
  <r>
    <s v="ORD2025005500"/>
    <x v="15"/>
    <s v="Customer 2164"/>
    <s v="CUST6294"/>
    <x v="1"/>
    <x v="10"/>
    <x v="0"/>
    <x v="3"/>
    <x v="6"/>
    <s v="Face Cream Model-501"/>
    <s v="PROD3147"/>
    <n v="7"/>
    <n v="914.46"/>
    <n v="6401.22"/>
    <n v="0"/>
    <n v="0"/>
    <n v="6401.22"/>
    <x v="0"/>
    <x v="3"/>
    <n v="0.15"/>
    <n v="960.18"/>
  </r>
  <r>
    <s v="ORD2025005501"/>
    <x v="76"/>
    <s v="Customer 409"/>
    <s v="CUST9973"/>
    <x v="3"/>
    <x v="5"/>
    <x v="0"/>
    <x v="0"/>
    <x v="0"/>
    <s v="Curtain Model-242"/>
    <s v="PROD1855"/>
    <n v="7"/>
    <n v="468.91"/>
    <n v="3282.37"/>
    <n v="0.05"/>
    <n v="164.12"/>
    <n v="3118.25"/>
    <x v="3"/>
    <x v="0"/>
    <n v="0.25"/>
    <n v="779.56"/>
  </r>
  <r>
    <s v="ORD2025005502"/>
    <x v="108"/>
    <s v="Customer 221"/>
    <s v="CUST6864"/>
    <x v="0"/>
    <x v="13"/>
    <x v="0"/>
    <x v="2"/>
    <x v="4"/>
    <s v="Laptop Model-270"/>
    <s v="PROD7495"/>
    <n v="9"/>
    <n v="753.19"/>
    <n v="6778.71"/>
    <n v="0"/>
    <n v="0"/>
    <n v="6778.71"/>
    <x v="0"/>
    <x v="2"/>
    <n v="0.3"/>
    <n v="2033.61"/>
  </r>
  <r>
    <s v="ORD2025005503"/>
    <x v="351"/>
    <s v="Customer 421"/>
    <s v="CUST5400"/>
    <x v="2"/>
    <x v="2"/>
    <x v="0"/>
    <x v="3"/>
    <x v="6"/>
    <s v="Face Cream Model-605"/>
    <s v="PROD7814"/>
    <n v="10"/>
    <n v="113.43"/>
    <n v="1134.3"/>
    <n v="0.1"/>
    <n v="113.43"/>
    <n v="1020.87"/>
    <x v="2"/>
    <x v="0"/>
    <n v="0.25"/>
    <n v="255.22"/>
  </r>
  <r>
    <s v="ORD2025005504"/>
    <x v="101"/>
    <s v="Customer 3273"/>
    <s v="CUST3042"/>
    <x v="2"/>
    <x v="2"/>
    <x v="1"/>
    <x v="2"/>
    <x v="4"/>
    <s v="Laptop Model-143"/>
    <s v="PROD2812"/>
    <n v="5"/>
    <n v="897.84"/>
    <n v="4489.2"/>
    <n v="0.05"/>
    <n v="224.46"/>
    <n v="4264.74"/>
    <x v="2"/>
    <x v="2"/>
    <n v="0.15"/>
    <n v="639.71"/>
  </r>
  <r>
    <s v="ORD2025005505"/>
    <x v="354"/>
    <s v="Customer 3023"/>
    <s v="CUST4860"/>
    <x v="2"/>
    <x v="2"/>
    <x v="0"/>
    <x v="0"/>
    <x v="0"/>
    <s v="Curtain Model-993"/>
    <s v="PROD2763"/>
    <n v="4"/>
    <n v="192.28"/>
    <n v="769.12"/>
    <n v="0.1"/>
    <n v="76.91"/>
    <n v="692.21"/>
    <x v="1"/>
    <x v="1"/>
    <n v="0.15"/>
    <n v="103.83"/>
  </r>
  <r>
    <s v="ORD2025005506"/>
    <x v="177"/>
    <s v="Customer 3642"/>
    <s v="CUST8655"/>
    <x v="4"/>
    <x v="11"/>
    <x v="1"/>
    <x v="3"/>
    <x v="9"/>
    <s v="Lipstick Model-702"/>
    <s v="PROD5111"/>
    <n v="2"/>
    <n v="830.23"/>
    <n v="1660.46"/>
    <n v="0.05"/>
    <n v="83.02"/>
    <n v="1577.44"/>
    <x v="0"/>
    <x v="3"/>
    <n v="0.3"/>
    <n v="473.23"/>
  </r>
  <r>
    <s v="ORD2025005507"/>
    <x v="310"/>
    <s v="Customer 3399"/>
    <s v="CUST1729"/>
    <x v="3"/>
    <x v="8"/>
    <x v="0"/>
    <x v="3"/>
    <x v="9"/>
    <s v="Lipstick Model-274"/>
    <s v="PROD1280"/>
    <n v="10"/>
    <n v="109.43"/>
    <n v="1094.3"/>
    <n v="0.1"/>
    <n v="109.43"/>
    <n v="984.87"/>
    <x v="2"/>
    <x v="0"/>
    <n v="0.3"/>
    <n v="295.45999999999998"/>
  </r>
  <r>
    <s v="ORD2025005508"/>
    <x v="427"/>
    <s v="Customer 2493"/>
    <s v="CUST9041"/>
    <x v="1"/>
    <x v="1"/>
    <x v="1"/>
    <x v="3"/>
    <x v="10"/>
    <s v="Perfume Model-213"/>
    <s v="PROD9482"/>
    <n v="3"/>
    <n v="476.16"/>
    <n v="1428.48"/>
    <n v="0"/>
    <n v="0"/>
    <n v="1428.48"/>
    <x v="2"/>
    <x v="0"/>
    <n v="0.25"/>
    <n v="357.12"/>
  </r>
  <r>
    <s v="ORD2025005509"/>
    <x v="316"/>
    <s v="Customer 681"/>
    <s v="CUST1679"/>
    <x v="3"/>
    <x v="8"/>
    <x v="1"/>
    <x v="2"/>
    <x v="4"/>
    <s v="Laptop Model-877"/>
    <s v="PROD2161"/>
    <n v="6"/>
    <n v="173.16"/>
    <n v="1038.96"/>
    <n v="0.1"/>
    <n v="103.9"/>
    <n v="935.06"/>
    <x v="1"/>
    <x v="3"/>
    <n v="0.25"/>
    <n v="233.76"/>
  </r>
  <r>
    <s v="ORD2025005510"/>
    <x v="327"/>
    <s v="Customer 1316"/>
    <s v="CUST1841"/>
    <x v="0"/>
    <x v="13"/>
    <x v="1"/>
    <x v="3"/>
    <x v="10"/>
    <s v="Perfume Model-259"/>
    <s v="PROD5444"/>
    <n v="8"/>
    <n v="772.76"/>
    <n v="6182.08"/>
    <n v="0.05"/>
    <n v="309.10000000000002"/>
    <n v="5872.98"/>
    <x v="0"/>
    <x v="0"/>
    <n v="0.15"/>
    <n v="880.95"/>
  </r>
  <r>
    <s v="ORD2025005511"/>
    <x v="229"/>
    <s v="Customer 324"/>
    <s v="CUST5698"/>
    <x v="4"/>
    <x v="9"/>
    <x v="0"/>
    <x v="0"/>
    <x v="0"/>
    <s v="Curtain Model-317"/>
    <s v="PROD2258"/>
    <n v="7"/>
    <n v="154.88"/>
    <n v="1084.1600000000001"/>
    <n v="0.2"/>
    <n v="216.83"/>
    <n v="867.33"/>
    <x v="1"/>
    <x v="2"/>
    <n v="0.15"/>
    <n v="130.1"/>
  </r>
  <r>
    <s v="ORD2025005512"/>
    <x v="390"/>
    <s v="Customer 954"/>
    <s v="CUST5651"/>
    <x v="3"/>
    <x v="3"/>
    <x v="0"/>
    <x v="0"/>
    <x v="0"/>
    <s v="Curtain Model-814"/>
    <s v="PROD8280"/>
    <n v="2"/>
    <n v="150.43"/>
    <n v="300.86"/>
    <n v="0"/>
    <n v="0"/>
    <n v="300.86"/>
    <x v="2"/>
    <x v="0"/>
    <n v="0.25"/>
    <n v="75.22"/>
  </r>
  <r>
    <s v="ORD2025005513"/>
    <x v="163"/>
    <s v="Customer 1321"/>
    <s v="CUST6101"/>
    <x v="1"/>
    <x v="1"/>
    <x v="1"/>
    <x v="0"/>
    <x v="2"/>
    <s v="Lamp Model-365"/>
    <s v="PROD9673"/>
    <n v="6"/>
    <n v="746.12"/>
    <n v="4476.72"/>
    <n v="0"/>
    <n v="0"/>
    <n v="4476.72"/>
    <x v="3"/>
    <x v="2"/>
    <n v="0.3"/>
    <n v="1343.02"/>
  </r>
  <r>
    <s v="ORD2025005514"/>
    <x v="348"/>
    <s v="Customer 2336"/>
    <s v="CUST6886"/>
    <x v="3"/>
    <x v="3"/>
    <x v="1"/>
    <x v="0"/>
    <x v="0"/>
    <s v="Curtain Model-250"/>
    <s v="PROD8335"/>
    <n v="10"/>
    <n v="624.29"/>
    <n v="6242.9"/>
    <n v="0.1"/>
    <n v="624.29"/>
    <n v="5618.61"/>
    <x v="1"/>
    <x v="1"/>
    <n v="0.3"/>
    <n v="1685.58"/>
  </r>
  <r>
    <s v="ORD2025005515"/>
    <x v="394"/>
    <s v="Customer 1547"/>
    <s v="CUST8668"/>
    <x v="0"/>
    <x v="6"/>
    <x v="1"/>
    <x v="0"/>
    <x v="2"/>
    <s v="Lamp Model-662"/>
    <s v="PROD4920"/>
    <n v="5"/>
    <n v="537.29"/>
    <n v="2686.45"/>
    <n v="0.05"/>
    <n v="134.32"/>
    <n v="2552.13"/>
    <x v="1"/>
    <x v="1"/>
    <n v="0.25"/>
    <n v="638.03"/>
  </r>
  <r>
    <s v="ORD2025005516"/>
    <x v="301"/>
    <s v="Customer 1052"/>
    <s v="CUST1778"/>
    <x v="2"/>
    <x v="12"/>
    <x v="1"/>
    <x v="3"/>
    <x v="10"/>
    <s v="Perfume Model-841"/>
    <s v="PROD9152"/>
    <n v="2"/>
    <n v="901.95"/>
    <n v="1803.9"/>
    <n v="0"/>
    <n v="0"/>
    <n v="1803.9"/>
    <x v="3"/>
    <x v="0"/>
    <n v="0.15"/>
    <n v="270.58"/>
  </r>
  <r>
    <s v="ORD2025005517"/>
    <x v="408"/>
    <s v="Customer 3645"/>
    <s v="CUST7677"/>
    <x v="2"/>
    <x v="12"/>
    <x v="0"/>
    <x v="1"/>
    <x v="7"/>
    <s v="Jacket Model-338"/>
    <s v="PROD8774"/>
    <n v="10"/>
    <n v="318.49"/>
    <n v="3184.9"/>
    <n v="0.1"/>
    <n v="318.49"/>
    <n v="2866.41"/>
    <x v="2"/>
    <x v="1"/>
    <n v="0.25"/>
    <n v="716.6"/>
  </r>
  <r>
    <s v="ORD2025005518"/>
    <x v="353"/>
    <s v="Customer 1226"/>
    <s v="CUST8150"/>
    <x v="0"/>
    <x v="0"/>
    <x v="1"/>
    <x v="1"/>
    <x v="5"/>
    <s v="Shirt Model-613"/>
    <s v="PROD6555"/>
    <n v="3"/>
    <n v="449.49"/>
    <n v="1348.47"/>
    <n v="0.2"/>
    <n v="269.69"/>
    <n v="1078.78"/>
    <x v="0"/>
    <x v="0"/>
    <n v="0.3"/>
    <n v="323.63"/>
  </r>
  <r>
    <s v="ORD2025005519"/>
    <x v="353"/>
    <s v="Customer 2857"/>
    <s v="CUST6875"/>
    <x v="4"/>
    <x v="7"/>
    <x v="1"/>
    <x v="2"/>
    <x v="4"/>
    <s v="Laptop Model-121"/>
    <s v="PROD6540"/>
    <n v="8"/>
    <n v="620.55999999999995"/>
    <n v="4964.4799999999996"/>
    <n v="0"/>
    <n v="0"/>
    <n v="4964.4799999999996"/>
    <x v="1"/>
    <x v="0"/>
    <n v="0.25"/>
    <n v="1241.1199999999999"/>
  </r>
  <r>
    <s v="ORD2025005520"/>
    <x v="397"/>
    <s v="Customer 4929"/>
    <s v="CUST3787"/>
    <x v="3"/>
    <x v="3"/>
    <x v="1"/>
    <x v="1"/>
    <x v="7"/>
    <s v="Jacket Model-636"/>
    <s v="PROD6957"/>
    <n v="1"/>
    <n v="705.13"/>
    <n v="705.13"/>
    <n v="0.2"/>
    <n v="141.03"/>
    <n v="564.1"/>
    <x v="3"/>
    <x v="3"/>
    <n v="0.3"/>
    <n v="169.23"/>
  </r>
  <r>
    <s v="ORD2025005521"/>
    <x v="399"/>
    <s v="Customer 1694"/>
    <s v="CUST7488"/>
    <x v="0"/>
    <x v="13"/>
    <x v="1"/>
    <x v="0"/>
    <x v="0"/>
    <s v="Curtain Model-484"/>
    <s v="PROD1684"/>
    <n v="7"/>
    <n v="670.43"/>
    <n v="4693.01"/>
    <n v="0.2"/>
    <n v="938.6"/>
    <n v="3754.41"/>
    <x v="0"/>
    <x v="2"/>
    <n v="0.3"/>
    <n v="1126.32"/>
  </r>
  <r>
    <s v="ORD2025005522"/>
    <x v="412"/>
    <s v="Customer 989"/>
    <s v="CUST2197"/>
    <x v="1"/>
    <x v="10"/>
    <x v="1"/>
    <x v="1"/>
    <x v="7"/>
    <s v="Jacket Model-351"/>
    <s v="PROD4126"/>
    <n v="10"/>
    <n v="731.41"/>
    <n v="7314.1"/>
    <n v="0.05"/>
    <n v="365.71"/>
    <n v="6948.39"/>
    <x v="2"/>
    <x v="1"/>
    <n v="0.3"/>
    <n v="2084.52"/>
  </r>
  <r>
    <s v="ORD2025005523"/>
    <x v="318"/>
    <s v="Customer 3597"/>
    <s v="CUST5546"/>
    <x v="3"/>
    <x v="8"/>
    <x v="0"/>
    <x v="3"/>
    <x v="6"/>
    <s v="Face Cream Model-802"/>
    <s v="PROD4308"/>
    <n v="6"/>
    <n v="992.94"/>
    <n v="5957.64"/>
    <n v="0.05"/>
    <n v="297.88"/>
    <n v="5659.76"/>
    <x v="3"/>
    <x v="1"/>
    <n v="0.25"/>
    <n v="1414.94"/>
  </r>
  <r>
    <s v="ORD2025005524"/>
    <x v="374"/>
    <s v="Customer 1683"/>
    <s v="CUST7149"/>
    <x v="3"/>
    <x v="3"/>
    <x v="1"/>
    <x v="3"/>
    <x v="10"/>
    <s v="Perfume Model-160"/>
    <s v="PROD4960"/>
    <n v="2"/>
    <n v="739.98"/>
    <n v="1479.96"/>
    <n v="0.2"/>
    <n v="295.99"/>
    <n v="1183.97"/>
    <x v="3"/>
    <x v="3"/>
    <n v="0.15"/>
    <n v="177.6"/>
  </r>
  <r>
    <s v="ORD2025005525"/>
    <x v="405"/>
    <s v="Customer 868"/>
    <s v="CUST2700"/>
    <x v="4"/>
    <x v="11"/>
    <x v="1"/>
    <x v="0"/>
    <x v="2"/>
    <s v="Lamp Model-867"/>
    <s v="PROD3062"/>
    <n v="4"/>
    <n v="349.67"/>
    <n v="1398.68"/>
    <n v="0"/>
    <n v="0"/>
    <n v="1398.68"/>
    <x v="2"/>
    <x v="2"/>
    <n v="0.25"/>
    <n v="349.67"/>
  </r>
  <r>
    <s v="ORD2025005526"/>
    <x v="320"/>
    <s v="Customer 4702"/>
    <s v="CUST7132"/>
    <x v="3"/>
    <x v="5"/>
    <x v="0"/>
    <x v="3"/>
    <x v="10"/>
    <s v="Perfume Model-241"/>
    <s v="PROD1698"/>
    <n v="2"/>
    <n v="730.14"/>
    <n v="1460.28"/>
    <n v="0.1"/>
    <n v="146.03"/>
    <n v="1314.25"/>
    <x v="3"/>
    <x v="0"/>
    <n v="0.15"/>
    <n v="197.14"/>
  </r>
  <r>
    <s v="ORD2025005527"/>
    <x v="12"/>
    <s v="Customer 2582"/>
    <s v="CUST8656"/>
    <x v="1"/>
    <x v="4"/>
    <x v="0"/>
    <x v="2"/>
    <x v="8"/>
    <s v="Tablet Model-347"/>
    <s v="PROD6832"/>
    <n v="2"/>
    <n v="886.36"/>
    <n v="1772.72"/>
    <n v="0.05"/>
    <n v="88.64"/>
    <n v="1684.08"/>
    <x v="2"/>
    <x v="3"/>
    <n v="0.15"/>
    <n v="252.61"/>
  </r>
  <r>
    <s v="ORD2025005528"/>
    <x v="221"/>
    <s v="Customer 3288"/>
    <s v="CUST8691"/>
    <x v="2"/>
    <x v="12"/>
    <x v="1"/>
    <x v="2"/>
    <x v="4"/>
    <s v="Laptop Model-968"/>
    <s v="PROD6890"/>
    <n v="8"/>
    <n v="224.11"/>
    <n v="1792.88"/>
    <n v="0"/>
    <n v="0"/>
    <n v="1792.88"/>
    <x v="2"/>
    <x v="3"/>
    <n v="0.15"/>
    <n v="268.93"/>
  </r>
  <r>
    <s v="ORD2025005529"/>
    <x v="101"/>
    <s v="Customer 4948"/>
    <s v="CUST8935"/>
    <x v="3"/>
    <x v="3"/>
    <x v="0"/>
    <x v="1"/>
    <x v="5"/>
    <s v="Shirt Model-479"/>
    <s v="PROD1258"/>
    <n v="4"/>
    <n v="690.66"/>
    <n v="2762.64"/>
    <n v="0.1"/>
    <n v="276.26"/>
    <n v="2486.38"/>
    <x v="1"/>
    <x v="2"/>
    <n v="0.3"/>
    <n v="745.91"/>
  </r>
  <r>
    <s v="ORD2025005530"/>
    <x v="411"/>
    <s v="Customer 1226"/>
    <s v="CUST8432"/>
    <x v="2"/>
    <x v="2"/>
    <x v="0"/>
    <x v="3"/>
    <x v="9"/>
    <s v="Lipstick Model-534"/>
    <s v="PROD6113"/>
    <n v="3"/>
    <n v="518.62"/>
    <n v="1555.86"/>
    <n v="0.1"/>
    <n v="155.59"/>
    <n v="1400.27"/>
    <x v="1"/>
    <x v="3"/>
    <n v="0.3"/>
    <n v="420.08"/>
  </r>
  <r>
    <s v="ORD2025005531"/>
    <x v="424"/>
    <s v="Customer 40"/>
    <s v="CUST7013"/>
    <x v="0"/>
    <x v="0"/>
    <x v="0"/>
    <x v="1"/>
    <x v="1"/>
    <s v="Jeans Model-844"/>
    <s v="PROD3881"/>
    <n v="3"/>
    <n v="198.71"/>
    <n v="596.13"/>
    <n v="0"/>
    <n v="0"/>
    <n v="596.13"/>
    <x v="0"/>
    <x v="2"/>
    <n v="0.25"/>
    <n v="149.03"/>
  </r>
  <r>
    <s v="ORD2025005532"/>
    <x v="430"/>
    <s v="Customer 386"/>
    <s v="CUST5821"/>
    <x v="1"/>
    <x v="10"/>
    <x v="0"/>
    <x v="3"/>
    <x v="6"/>
    <s v="Face Cream Model-952"/>
    <s v="PROD6284"/>
    <n v="10"/>
    <n v="465.27"/>
    <n v="4652.7"/>
    <n v="0.2"/>
    <n v="930.54"/>
    <n v="3722.16"/>
    <x v="0"/>
    <x v="2"/>
    <n v="0.3"/>
    <n v="1116.6500000000001"/>
  </r>
  <r>
    <s v="ORD2025005533"/>
    <x v="97"/>
    <s v="Customer 3483"/>
    <s v="CUST3071"/>
    <x v="4"/>
    <x v="11"/>
    <x v="1"/>
    <x v="0"/>
    <x v="2"/>
    <s v="Lamp Model-876"/>
    <s v="PROD1206"/>
    <n v="1"/>
    <n v="274.87"/>
    <n v="274.87"/>
    <n v="0.2"/>
    <n v="54.97"/>
    <n v="219.9"/>
    <x v="0"/>
    <x v="0"/>
    <n v="0.15"/>
    <n v="32.979999999999997"/>
  </r>
  <r>
    <s v="ORD2025005534"/>
    <x v="49"/>
    <s v="Customer 4022"/>
    <s v="CUST2387"/>
    <x v="2"/>
    <x v="12"/>
    <x v="0"/>
    <x v="2"/>
    <x v="4"/>
    <s v="Laptop Model-231"/>
    <s v="PROD1911"/>
    <n v="4"/>
    <n v="999.26"/>
    <n v="3997.04"/>
    <n v="0"/>
    <n v="0"/>
    <n v="3997.04"/>
    <x v="1"/>
    <x v="2"/>
    <n v="0.25"/>
    <n v="999.26"/>
  </r>
  <r>
    <s v="ORD2025005535"/>
    <x v="72"/>
    <s v="Customer 498"/>
    <s v="CUST8694"/>
    <x v="3"/>
    <x v="3"/>
    <x v="1"/>
    <x v="1"/>
    <x v="1"/>
    <s v="Jeans Model-945"/>
    <s v="PROD9562"/>
    <n v="2"/>
    <n v="368.58"/>
    <n v="737.16"/>
    <n v="0.1"/>
    <n v="73.72"/>
    <n v="663.44"/>
    <x v="0"/>
    <x v="0"/>
    <n v="0.25"/>
    <n v="165.86"/>
  </r>
  <r>
    <s v="ORD2025005536"/>
    <x v="101"/>
    <s v="Customer 3535"/>
    <s v="CUST2218"/>
    <x v="2"/>
    <x v="2"/>
    <x v="1"/>
    <x v="2"/>
    <x v="4"/>
    <s v="Laptop Model-879"/>
    <s v="PROD7302"/>
    <n v="5"/>
    <n v="170.98"/>
    <n v="854.9"/>
    <n v="0.2"/>
    <n v="170.98"/>
    <n v="683.92"/>
    <x v="3"/>
    <x v="1"/>
    <n v="0.25"/>
    <n v="170.98"/>
  </r>
  <r>
    <s v="ORD2025005537"/>
    <x v="138"/>
    <s v="Customer 690"/>
    <s v="CUST8357"/>
    <x v="2"/>
    <x v="2"/>
    <x v="0"/>
    <x v="3"/>
    <x v="10"/>
    <s v="Perfume Model-984"/>
    <s v="PROD7727"/>
    <n v="8"/>
    <n v="279.27"/>
    <n v="2234.16"/>
    <n v="0.05"/>
    <n v="111.71"/>
    <n v="2122.4499999999998"/>
    <x v="0"/>
    <x v="0"/>
    <n v="0.25"/>
    <n v="530.61"/>
  </r>
  <r>
    <s v="ORD2025005538"/>
    <x v="158"/>
    <s v="Customer 3229"/>
    <s v="CUST4656"/>
    <x v="2"/>
    <x v="2"/>
    <x v="1"/>
    <x v="2"/>
    <x v="11"/>
    <s v="Mobile Model-477"/>
    <s v="PROD6716"/>
    <n v="2"/>
    <n v="957.66"/>
    <n v="1915.32"/>
    <n v="0.05"/>
    <n v="95.77"/>
    <n v="1819.55"/>
    <x v="2"/>
    <x v="2"/>
    <n v="0.3"/>
    <n v="545.87"/>
  </r>
  <r>
    <s v="ORD2025005539"/>
    <x v="233"/>
    <s v="Customer 3789"/>
    <s v="CUST8444"/>
    <x v="1"/>
    <x v="10"/>
    <x v="0"/>
    <x v="1"/>
    <x v="1"/>
    <s v="Jeans Model-651"/>
    <s v="PROD9639"/>
    <n v="10"/>
    <n v="137.19"/>
    <n v="1371.9"/>
    <n v="0"/>
    <n v="0"/>
    <n v="1371.9"/>
    <x v="2"/>
    <x v="3"/>
    <n v="0.3"/>
    <n v="411.57"/>
  </r>
  <r>
    <s v="ORD2025005540"/>
    <x v="163"/>
    <s v="Customer 629"/>
    <s v="CUST3159"/>
    <x v="1"/>
    <x v="4"/>
    <x v="1"/>
    <x v="0"/>
    <x v="0"/>
    <s v="Curtain Model-240"/>
    <s v="PROD2834"/>
    <n v="1"/>
    <n v="710.96"/>
    <n v="710.96"/>
    <n v="0.1"/>
    <n v="71.099999999999994"/>
    <n v="639.86"/>
    <x v="1"/>
    <x v="2"/>
    <n v="0.15"/>
    <n v="95.98"/>
  </r>
  <r>
    <s v="ORD2025005541"/>
    <x v="392"/>
    <s v="Customer 4499"/>
    <s v="CUST3530"/>
    <x v="0"/>
    <x v="6"/>
    <x v="0"/>
    <x v="0"/>
    <x v="0"/>
    <s v="Curtain Model-524"/>
    <s v="PROD5962"/>
    <n v="10"/>
    <n v="853.89"/>
    <n v="8538.9"/>
    <n v="0.1"/>
    <n v="853.89"/>
    <n v="7685.01"/>
    <x v="3"/>
    <x v="2"/>
    <n v="0.3"/>
    <n v="2305.5"/>
  </r>
  <r>
    <s v="ORD2025005542"/>
    <x v="178"/>
    <s v="Customer 4199"/>
    <s v="CUST8233"/>
    <x v="1"/>
    <x v="10"/>
    <x v="1"/>
    <x v="3"/>
    <x v="10"/>
    <s v="Perfume Model-370"/>
    <s v="PROD6897"/>
    <n v="2"/>
    <n v="987.78"/>
    <n v="1975.56"/>
    <n v="0.2"/>
    <n v="395.11"/>
    <n v="1580.45"/>
    <x v="0"/>
    <x v="3"/>
    <n v="0.3"/>
    <n v="474.13"/>
  </r>
  <r>
    <s v="ORD2025005543"/>
    <x v="354"/>
    <s v="Customer 850"/>
    <s v="CUST3338"/>
    <x v="1"/>
    <x v="1"/>
    <x v="1"/>
    <x v="1"/>
    <x v="5"/>
    <s v="Shirt Model-569"/>
    <s v="PROD7565"/>
    <n v="10"/>
    <n v="544.23"/>
    <n v="5442.3"/>
    <n v="0.1"/>
    <n v="544.23"/>
    <n v="4898.07"/>
    <x v="1"/>
    <x v="0"/>
    <n v="0.3"/>
    <n v="1469.42"/>
  </r>
  <r>
    <s v="ORD2025005544"/>
    <x v="377"/>
    <s v="Customer 2658"/>
    <s v="CUST9210"/>
    <x v="1"/>
    <x v="10"/>
    <x v="1"/>
    <x v="0"/>
    <x v="2"/>
    <s v="Lamp Model-574"/>
    <s v="PROD4674"/>
    <n v="9"/>
    <n v="565.16999999999996"/>
    <n v="5086.53"/>
    <n v="0.1"/>
    <n v="508.65"/>
    <n v="4577.88"/>
    <x v="1"/>
    <x v="2"/>
    <n v="0.25"/>
    <n v="1144.47"/>
  </r>
  <r>
    <s v="ORD2025005545"/>
    <x v="216"/>
    <s v="Customer 3230"/>
    <s v="CUST3739"/>
    <x v="1"/>
    <x v="1"/>
    <x v="0"/>
    <x v="0"/>
    <x v="0"/>
    <s v="Curtain Model-883"/>
    <s v="PROD8334"/>
    <n v="8"/>
    <n v="863.86"/>
    <n v="6910.88"/>
    <n v="0.05"/>
    <n v="345.54"/>
    <n v="6565.34"/>
    <x v="0"/>
    <x v="3"/>
    <n v="0.3"/>
    <n v="1969.6"/>
  </r>
  <r>
    <s v="ORD2025005546"/>
    <x v="177"/>
    <s v="Customer 1983"/>
    <s v="CUST3761"/>
    <x v="3"/>
    <x v="5"/>
    <x v="1"/>
    <x v="1"/>
    <x v="5"/>
    <s v="Shirt Model-596"/>
    <s v="PROD3913"/>
    <n v="4"/>
    <n v="850.97"/>
    <n v="3403.88"/>
    <n v="0.2"/>
    <n v="680.78"/>
    <n v="2723.1"/>
    <x v="0"/>
    <x v="1"/>
    <n v="0.25"/>
    <n v="680.77"/>
  </r>
  <r>
    <s v="ORD2025005547"/>
    <x v="9"/>
    <s v="Customer 3646"/>
    <s v="CUST1988"/>
    <x v="4"/>
    <x v="9"/>
    <x v="1"/>
    <x v="0"/>
    <x v="3"/>
    <s v="Sofa Model-951"/>
    <s v="PROD4987"/>
    <n v="4"/>
    <n v="829.44"/>
    <n v="3317.76"/>
    <n v="0.05"/>
    <n v="165.89"/>
    <n v="3151.87"/>
    <x v="3"/>
    <x v="1"/>
    <n v="0.15"/>
    <n v="472.78"/>
  </r>
  <r>
    <s v="ORD2025005548"/>
    <x v="140"/>
    <s v="Customer 294"/>
    <s v="CUST5107"/>
    <x v="0"/>
    <x v="13"/>
    <x v="1"/>
    <x v="3"/>
    <x v="10"/>
    <s v="Perfume Model-103"/>
    <s v="PROD9881"/>
    <n v="10"/>
    <n v="271.14"/>
    <n v="2711.4"/>
    <n v="0"/>
    <n v="0"/>
    <n v="2711.4"/>
    <x v="0"/>
    <x v="0"/>
    <n v="0.15"/>
    <n v="406.71"/>
  </r>
  <r>
    <s v="ORD2025005549"/>
    <x v="83"/>
    <s v="Customer 3048"/>
    <s v="CUST7602"/>
    <x v="3"/>
    <x v="5"/>
    <x v="1"/>
    <x v="3"/>
    <x v="6"/>
    <s v="Face Cream Model-201"/>
    <s v="PROD7474"/>
    <n v="2"/>
    <n v="362.05"/>
    <n v="724.1"/>
    <n v="0"/>
    <n v="0"/>
    <n v="724.1"/>
    <x v="0"/>
    <x v="3"/>
    <n v="0.25"/>
    <n v="181.03"/>
  </r>
  <r>
    <s v="ORD2025005550"/>
    <x v="322"/>
    <s v="Customer 3004"/>
    <s v="CUST1493"/>
    <x v="2"/>
    <x v="2"/>
    <x v="1"/>
    <x v="1"/>
    <x v="1"/>
    <s v="Jeans Model-826"/>
    <s v="PROD1796"/>
    <n v="1"/>
    <n v="215.78"/>
    <n v="215.78"/>
    <n v="0.1"/>
    <n v="21.58"/>
    <n v="194.2"/>
    <x v="1"/>
    <x v="3"/>
    <n v="0.3"/>
    <n v="58.26"/>
  </r>
  <r>
    <s v="ORD2025005551"/>
    <x v="200"/>
    <s v="Customer 961"/>
    <s v="CUST9480"/>
    <x v="2"/>
    <x v="14"/>
    <x v="1"/>
    <x v="3"/>
    <x v="6"/>
    <s v="Face Cream Model-964"/>
    <s v="PROD7204"/>
    <n v="3"/>
    <n v="593.27"/>
    <n v="1779.81"/>
    <n v="0"/>
    <n v="0"/>
    <n v="1779.81"/>
    <x v="3"/>
    <x v="1"/>
    <n v="0.25"/>
    <n v="444.95"/>
  </r>
  <r>
    <s v="ORD2025005552"/>
    <x v="134"/>
    <s v="Customer 2450"/>
    <s v="CUST9875"/>
    <x v="4"/>
    <x v="7"/>
    <x v="1"/>
    <x v="1"/>
    <x v="5"/>
    <s v="Shirt Model-624"/>
    <s v="PROD7248"/>
    <n v="4"/>
    <n v="118.28"/>
    <n v="473.12"/>
    <n v="0.05"/>
    <n v="23.66"/>
    <n v="449.46"/>
    <x v="2"/>
    <x v="3"/>
    <n v="0.15"/>
    <n v="67.42"/>
  </r>
  <r>
    <s v="ORD2025005553"/>
    <x v="421"/>
    <s v="Customer 3099"/>
    <s v="CUST1357"/>
    <x v="4"/>
    <x v="9"/>
    <x v="0"/>
    <x v="2"/>
    <x v="8"/>
    <s v="Tablet Model-850"/>
    <s v="PROD9992"/>
    <n v="4"/>
    <n v="364.04"/>
    <n v="1456.16"/>
    <n v="0.2"/>
    <n v="291.23"/>
    <n v="1164.93"/>
    <x v="0"/>
    <x v="1"/>
    <n v="0.3"/>
    <n v="349.48"/>
  </r>
  <r>
    <s v="ORD2025005554"/>
    <x v="41"/>
    <s v="Customer 373"/>
    <s v="CUST5351"/>
    <x v="2"/>
    <x v="12"/>
    <x v="0"/>
    <x v="0"/>
    <x v="2"/>
    <s v="Lamp Model-284"/>
    <s v="PROD4543"/>
    <n v="1"/>
    <n v="378.19"/>
    <n v="378.19"/>
    <n v="0.05"/>
    <n v="18.91"/>
    <n v="359.28"/>
    <x v="0"/>
    <x v="3"/>
    <n v="0.3"/>
    <n v="107.78"/>
  </r>
  <r>
    <s v="ORD2025005555"/>
    <x v="428"/>
    <s v="Customer 2656"/>
    <s v="CUST1754"/>
    <x v="3"/>
    <x v="5"/>
    <x v="0"/>
    <x v="0"/>
    <x v="2"/>
    <s v="Lamp Model-252"/>
    <s v="PROD4980"/>
    <n v="1"/>
    <n v="716.79"/>
    <n v="716.79"/>
    <n v="0.1"/>
    <n v="71.680000000000007"/>
    <n v="645.11"/>
    <x v="1"/>
    <x v="3"/>
    <n v="0.25"/>
    <n v="161.28"/>
  </r>
  <r>
    <s v="ORD2025005556"/>
    <x v="349"/>
    <s v="Customer 1329"/>
    <s v="CUST7671"/>
    <x v="1"/>
    <x v="1"/>
    <x v="0"/>
    <x v="0"/>
    <x v="3"/>
    <s v="Sofa Model-536"/>
    <s v="PROD6471"/>
    <n v="2"/>
    <n v="698.65"/>
    <n v="1397.3"/>
    <n v="0.1"/>
    <n v="139.72999999999999"/>
    <n v="1257.57"/>
    <x v="3"/>
    <x v="3"/>
    <n v="0.3"/>
    <n v="377.27"/>
  </r>
  <r>
    <s v="ORD2025005557"/>
    <x v="1"/>
    <s v="Customer 3582"/>
    <s v="CUST2611"/>
    <x v="0"/>
    <x v="6"/>
    <x v="0"/>
    <x v="0"/>
    <x v="3"/>
    <s v="Sofa Model-528"/>
    <s v="PROD6122"/>
    <n v="2"/>
    <n v="450.28"/>
    <n v="900.56"/>
    <n v="0.2"/>
    <n v="180.11"/>
    <n v="720.45"/>
    <x v="0"/>
    <x v="1"/>
    <n v="0.3"/>
    <n v="216.14"/>
  </r>
  <r>
    <s v="ORD2025005558"/>
    <x v="344"/>
    <s v="Customer 468"/>
    <s v="CUST8844"/>
    <x v="0"/>
    <x v="6"/>
    <x v="0"/>
    <x v="2"/>
    <x v="4"/>
    <s v="Laptop Model-351"/>
    <s v="PROD5253"/>
    <n v="6"/>
    <n v="479.04"/>
    <n v="2874.24"/>
    <n v="0"/>
    <n v="0"/>
    <n v="2874.24"/>
    <x v="2"/>
    <x v="0"/>
    <n v="0.3"/>
    <n v="862.27"/>
  </r>
  <r>
    <s v="ORD2025005559"/>
    <x v="101"/>
    <s v="Customer 4138"/>
    <s v="CUST8411"/>
    <x v="1"/>
    <x v="4"/>
    <x v="1"/>
    <x v="2"/>
    <x v="4"/>
    <s v="Laptop Model-890"/>
    <s v="PROD4960"/>
    <n v="3"/>
    <n v="278.17"/>
    <n v="834.51"/>
    <n v="0.05"/>
    <n v="41.73"/>
    <n v="792.78"/>
    <x v="1"/>
    <x v="0"/>
    <n v="0.15"/>
    <n v="118.92"/>
  </r>
  <r>
    <s v="ORD2025005560"/>
    <x v="392"/>
    <s v="Customer 148"/>
    <s v="CUST6510"/>
    <x v="1"/>
    <x v="1"/>
    <x v="0"/>
    <x v="0"/>
    <x v="2"/>
    <s v="Lamp Model-242"/>
    <s v="PROD2328"/>
    <n v="5"/>
    <n v="683.09"/>
    <n v="3415.45"/>
    <n v="0.1"/>
    <n v="341.55"/>
    <n v="3073.9"/>
    <x v="2"/>
    <x v="2"/>
    <n v="0.25"/>
    <n v="768.48"/>
  </r>
  <r>
    <s v="ORD2025005561"/>
    <x v="265"/>
    <s v="Customer 3962"/>
    <s v="CUST6329"/>
    <x v="2"/>
    <x v="14"/>
    <x v="1"/>
    <x v="1"/>
    <x v="5"/>
    <s v="Shirt Model-636"/>
    <s v="PROD8022"/>
    <n v="10"/>
    <n v="127.13"/>
    <n v="1271.3"/>
    <n v="0.1"/>
    <n v="127.13"/>
    <n v="1144.17"/>
    <x v="3"/>
    <x v="0"/>
    <n v="0.3"/>
    <n v="343.25"/>
  </r>
  <r>
    <s v="ORD2025005562"/>
    <x v="82"/>
    <s v="Customer 4819"/>
    <s v="CUST2619"/>
    <x v="1"/>
    <x v="10"/>
    <x v="0"/>
    <x v="3"/>
    <x v="6"/>
    <s v="Face Cream Model-741"/>
    <s v="PROD8164"/>
    <n v="9"/>
    <n v="162.49"/>
    <n v="1462.41"/>
    <n v="0.1"/>
    <n v="146.24"/>
    <n v="1316.17"/>
    <x v="0"/>
    <x v="1"/>
    <n v="0.15"/>
    <n v="197.43"/>
  </r>
  <r>
    <s v="ORD2025005563"/>
    <x v="251"/>
    <s v="Customer 238"/>
    <s v="CUST1131"/>
    <x v="0"/>
    <x v="0"/>
    <x v="0"/>
    <x v="2"/>
    <x v="8"/>
    <s v="Tablet Model-285"/>
    <s v="PROD5149"/>
    <n v="3"/>
    <n v="542.91999999999996"/>
    <n v="1628.76"/>
    <n v="0.2"/>
    <n v="325.75"/>
    <n v="1303.01"/>
    <x v="3"/>
    <x v="0"/>
    <n v="0.15"/>
    <n v="195.45"/>
  </r>
  <r>
    <s v="ORD2025005564"/>
    <x v="255"/>
    <s v="Customer 2409"/>
    <s v="CUST2466"/>
    <x v="2"/>
    <x v="2"/>
    <x v="0"/>
    <x v="1"/>
    <x v="7"/>
    <s v="Jacket Model-935"/>
    <s v="PROD4663"/>
    <n v="8"/>
    <n v="262"/>
    <n v="2096"/>
    <n v="0"/>
    <n v="0"/>
    <n v="2096"/>
    <x v="0"/>
    <x v="0"/>
    <n v="0.3"/>
    <n v="628.79999999999995"/>
  </r>
  <r>
    <s v="ORD2025005565"/>
    <x v="320"/>
    <s v="Customer 229"/>
    <s v="CUST1754"/>
    <x v="4"/>
    <x v="11"/>
    <x v="0"/>
    <x v="3"/>
    <x v="9"/>
    <s v="Lipstick Model-175"/>
    <s v="PROD1453"/>
    <n v="10"/>
    <n v="210.13"/>
    <n v="2101.3000000000002"/>
    <n v="0.2"/>
    <n v="420.26"/>
    <n v="1681.04"/>
    <x v="2"/>
    <x v="1"/>
    <n v="0.3"/>
    <n v="504.31"/>
  </r>
  <r>
    <s v="ORD2025005566"/>
    <x v="108"/>
    <s v="Customer 4251"/>
    <s v="CUST6875"/>
    <x v="1"/>
    <x v="4"/>
    <x v="0"/>
    <x v="1"/>
    <x v="5"/>
    <s v="Shirt Model-410"/>
    <s v="PROD8712"/>
    <n v="2"/>
    <n v="989.53"/>
    <n v="1979.06"/>
    <n v="0.1"/>
    <n v="197.91"/>
    <n v="1781.15"/>
    <x v="1"/>
    <x v="3"/>
    <n v="0.25"/>
    <n v="445.29"/>
  </r>
  <r>
    <s v="ORD2025005567"/>
    <x v="160"/>
    <s v="Customer 4429"/>
    <s v="CUST1499"/>
    <x v="4"/>
    <x v="7"/>
    <x v="1"/>
    <x v="1"/>
    <x v="5"/>
    <s v="Shirt Model-929"/>
    <s v="PROD9996"/>
    <n v="1"/>
    <n v="326.88"/>
    <n v="326.88"/>
    <n v="0.2"/>
    <n v="65.38"/>
    <n v="261.5"/>
    <x v="3"/>
    <x v="0"/>
    <n v="0.25"/>
    <n v="65.38"/>
  </r>
  <r>
    <s v="ORD2025005568"/>
    <x v="324"/>
    <s v="Customer 1081"/>
    <s v="CUST9107"/>
    <x v="0"/>
    <x v="0"/>
    <x v="0"/>
    <x v="0"/>
    <x v="0"/>
    <s v="Curtain Model-869"/>
    <s v="PROD3041"/>
    <n v="9"/>
    <n v="814.21"/>
    <n v="7327.89"/>
    <n v="0.1"/>
    <n v="732.79"/>
    <n v="6595.1"/>
    <x v="0"/>
    <x v="3"/>
    <n v="0.25"/>
    <n v="1648.78"/>
  </r>
  <r>
    <s v="ORD2025005569"/>
    <x v="137"/>
    <s v="Customer 1749"/>
    <s v="CUST1602"/>
    <x v="3"/>
    <x v="3"/>
    <x v="1"/>
    <x v="2"/>
    <x v="4"/>
    <s v="Laptop Model-793"/>
    <s v="PROD7631"/>
    <n v="1"/>
    <n v="209.03"/>
    <n v="209.03"/>
    <n v="0.2"/>
    <n v="41.81"/>
    <n v="167.22"/>
    <x v="2"/>
    <x v="0"/>
    <n v="0.3"/>
    <n v="50.17"/>
  </r>
  <r>
    <s v="ORD2025005570"/>
    <x v="232"/>
    <s v="Customer 1266"/>
    <s v="CUST6975"/>
    <x v="3"/>
    <x v="5"/>
    <x v="0"/>
    <x v="0"/>
    <x v="0"/>
    <s v="Curtain Model-472"/>
    <s v="PROD8195"/>
    <n v="7"/>
    <n v="138.69"/>
    <n v="970.83"/>
    <n v="0.2"/>
    <n v="194.17"/>
    <n v="776.66"/>
    <x v="0"/>
    <x v="3"/>
    <n v="0.15"/>
    <n v="116.5"/>
  </r>
  <r>
    <s v="ORD2025005571"/>
    <x v="402"/>
    <s v="Customer 2004"/>
    <s v="CUST7372"/>
    <x v="2"/>
    <x v="12"/>
    <x v="0"/>
    <x v="0"/>
    <x v="0"/>
    <s v="Curtain Model-368"/>
    <s v="PROD4799"/>
    <n v="2"/>
    <n v="965.17"/>
    <n v="1930.34"/>
    <n v="0.2"/>
    <n v="386.07"/>
    <n v="1544.27"/>
    <x v="1"/>
    <x v="3"/>
    <n v="0.25"/>
    <n v="386.07"/>
  </r>
  <r>
    <s v="ORD2025005572"/>
    <x v="317"/>
    <s v="Customer 963"/>
    <s v="CUST7538"/>
    <x v="0"/>
    <x v="13"/>
    <x v="1"/>
    <x v="2"/>
    <x v="4"/>
    <s v="Laptop Model-738"/>
    <s v="PROD9179"/>
    <n v="4"/>
    <n v="843.94"/>
    <n v="3375.76"/>
    <n v="0"/>
    <n v="0"/>
    <n v="3375.76"/>
    <x v="0"/>
    <x v="2"/>
    <n v="0.15"/>
    <n v="506.36"/>
  </r>
  <r>
    <s v="ORD2025005573"/>
    <x v="407"/>
    <s v="Customer 2250"/>
    <s v="CUST8171"/>
    <x v="2"/>
    <x v="2"/>
    <x v="1"/>
    <x v="1"/>
    <x v="7"/>
    <s v="Jacket Model-430"/>
    <s v="PROD3532"/>
    <n v="5"/>
    <n v="987.97"/>
    <n v="4939.8500000000004"/>
    <n v="0"/>
    <n v="0"/>
    <n v="4939.8500000000004"/>
    <x v="3"/>
    <x v="3"/>
    <n v="0.25"/>
    <n v="1234.96"/>
  </r>
  <r>
    <s v="ORD2025005574"/>
    <x v="152"/>
    <s v="Customer 1914"/>
    <s v="CUST5852"/>
    <x v="0"/>
    <x v="6"/>
    <x v="0"/>
    <x v="1"/>
    <x v="7"/>
    <s v="Jacket Model-519"/>
    <s v="PROD3363"/>
    <n v="4"/>
    <n v="252.74"/>
    <n v="1010.96"/>
    <n v="0"/>
    <n v="0"/>
    <n v="1010.96"/>
    <x v="3"/>
    <x v="2"/>
    <n v="0.25"/>
    <n v="252.74"/>
  </r>
  <r>
    <s v="ORD2025005575"/>
    <x v="398"/>
    <s v="Customer 2301"/>
    <s v="CUST5060"/>
    <x v="3"/>
    <x v="8"/>
    <x v="0"/>
    <x v="0"/>
    <x v="3"/>
    <s v="Sofa Model-573"/>
    <s v="PROD8869"/>
    <n v="8"/>
    <n v="883.48"/>
    <n v="7067.84"/>
    <n v="0.05"/>
    <n v="353.39"/>
    <n v="6714.45"/>
    <x v="0"/>
    <x v="1"/>
    <n v="0.25"/>
    <n v="1678.61"/>
  </r>
  <r>
    <s v="ORD2025005576"/>
    <x v="65"/>
    <s v="Customer 4397"/>
    <s v="CUST4689"/>
    <x v="1"/>
    <x v="1"/>
    <x v="1"/>
    <x v="3"/>
    <x v="6"/>
    <s v="Face Cream Model-964"/>
    <s v="PROD2398"/>
    <n v="1"/>
    <n v="201.95"/>
    <n v="201.95"/>
    <n v="0.2"/>
    <n v="40.39"/>
    <n v="161.56"/>
    <x v="1"/>
    <x v="2"/>
    <n v="0.15"/>
    <n v="24.23"/>
  </r>
  <r>
    <s v="ORD2025005577"/>
    <x v="113"/>
    <s v="Customer 4169"/>
    <s v="CUST4497"/>
    <x v="0"/>
    <x v="0"/>
    <x v="0"/>
    <x v="0"/>
    <x v="0"/>
    <s v="Curtain Model-627"/>
    <s v="PROD1911"/>
    <n v="6"/>
    <n v="919.19"/>
    <n v="5515.14"/>
    <n v="0.2"/>
    <n v="1103.03"/>
    <n v="4412.1099999999997"/>
    <x v="1"/>
    <x v="3"/>
    <n v="0.3"/>
    <n v="1323.63"/>
  </r>
  <r>
    <s v="ORD2025005578"/>
    <x v="425"/>
    <s v="Customer 3658"/>
    <s v="CUST8189"/>
    <x v="0"/>
    <x v="13"/>
    <x v="1"/>
    <x v="1"/>
    <x v="7"/>
    <s v="Jacket Model-824"/>
    <s v="PROD7955"/>
    <n v="3"/>
    <n v="315.49"/>
    <n v="946.47"/>
    <n v="0.1"/>
    <n v="94.65"/>
    <n v="851.82"/>
    <x v="0"/>
    <x v="1"/>
    <n v="0.3"/>
    <n v="255.55"/>
  </r>
  <r>
    <s v="ORD2025005579"/>
    <x v="143"/>
    <s v="Customer 3356"/>
    <s v="CUST2560"/>
    <x v="3"/>
    <x v="5"/>
    <x v="1"/>
    <x v="0"/>
    <x v="2"/>
    <s v="Lamp Model-624"/>
    <s v="PROD6046"/>
    <n v="3"/>
    <n v="514.19000000000005"/>
    <n v="1542.57"/>
    <n v="0.05"/>
    <n v="77.13"/>
    <n v="1465.44"/>
    <x v="3"/>
    <x v="3"/>
    <n v="0.3"/>
    <n v="439.63"/>
  </r>
  <r>
    <s v="ORD2025005580"/>
    <x v="292"/>
    <s v="Customer 4329"/>
    <s v="CUST7481"/>
    <x v="1"/>
    <x v="10"/>
    <x v="1"/>
    <x v="2"/>
    <x v="11"/>
    <s v="Mobile Model-427"/>
    <s v="PROD5832"/>
    <n v="8"/>
    <n v="108.85"/>
    <n v="870.8"/>
    <n v="0.05"/>
    <n v="43.54"/>
    <n v="827.26"/>
    <x v="0"/>
    <x v="0"/>
    <n v="0.3"/>
    <n v="248.18"/>
  </r>
  <r>
    <s v="ORD2025005581"/>
    <x v="383"/>
    <s v="Customer 479"/>
    <s v="CUST3176"/>
    <x v="0"/>
    <x v="6"/>
    <x v="0"/>
    <x v="3"/>
    <x v="9"/>
    <s v="Lipstick Model-931"/>
    <s v="PROD8040"/>
    <n v="6"/>
    <n v="579.12"/>
    <n v="3474.72"/>
    <n v="0"/>
    <n v="0"/>
    <n v="3474.72"/>
    <x v="0"/>
    <x v="2"/>
    <n v="0.3"/>
    <n v="1042.42"/>
  </r>
  <r>
    <s v="ORD2025005582"/>
    <x v="190"/>
    <s v="Customer 1888"/>
    <s v="CUST5896"/>
    <x v="0"/>
    <x v="6"/>
    <x v="1"/>
    <x v="0"/>
    <x v="2"/>
    <s v="Lamp Model-747"/>
    <s v="PROD3233"/>
    <n v="1"/>
    <n v="925.21"/>
    <n v="925.21"/>
    <n v="0.2"/>
    <n v="185.04"/>
    <n v="740.17"/>
    <x v="1"/>
    <x v="2"/>
    <n v="0.15"/>
    <n v="111.03"/>
  </r>
  <r>
    <s v="ORD2025005583"/>
    <x v="209"/>
    <s v="Customer 4047"/>
    <s v="CUST5109"/>
    <x v="1"/>
    <x v="1"/>
    <x v="1"/>
    <x v="2"/>
    <x v="8"/>
    <s v="Tablet Model-123"/>
    <s v="PROD4946"/>
    <n v="7"/>
    <n v="922.41"/>
    <n v="6456.87"/>
    <n v="0"/>
    <n v="0"/>
    <n v="6456.87"/>
    <x v="1"/>
    <x v="3"/>
    <n v="0.3"/>
    <n v="1937.06"/>
  </r>
  <r>
    <s v="ORD2025005584"/>
    <x v="364"/>
    <s v="Customer 2001"/>
    <s v="CUST2515"/>
    <x v="1"/>
    <x v="10"/>
    <x v="0"/>
    <x v="0"/>
    <x v="3"/>
    <s v="Sofa Model-460"/>
    <s v="PROD6298"/>
    <n v="9"/>
    <n v="436.2"/>
    <n v="3925.8"/>
    <n v="0.1"/>
    <n v="392.58"/>
    <n v="3533.22"/>
    <x v="3"/>
    <x v="2"/>
    <n v="0.25"/>
    <n v="883.3"/>
  </r>
  <r>
    <s v="ORD2025005585"/>
    <x v="85"/>
    <s v="Customer 3737"/>
    <s v="CUST4257"/>
    <x v="2"/>
    <x v="2"/>
    <x v="0"/>
    <x v="1"/>
    <x v="5"/>
    <s v="Shirt Model-488"/>
    <s v="PROD5002"/>
    <n v="9"/>
    <n v="659.03"/>
    <n v="5931.27"/>
    <n v="0"/>
    <n v="0"/>
    <n v="5931.27"/>
    <x v="3"/>
    <x v="3"/>
    <n v="0.3"/>
    <n v="1779.38"/>
  </r>
  <r>
    <s v="ORD2025005586"/>
    <x v="346"/>
    <s v="Customer 431"/>
    <s v="CUST8021"/>
    <x v="0"/>
    <x v="6"/>
    <x v="0"/>
    <x v="1"/>
    <x v="1"/>
    <s v="Jeans Model-365"/>
    <s v="PROD6158"/>
    <n v="1"/>
    <n v="671.21"/>
    <n v="671.21"/>
    <n v="0.1"/>
    <n v="67.12"/>
    <n v="604.09"/>
    <x v="3"/>
    <x v="0"/>
    <n v="0.3"/>
    <n v="181.23"/>
  </r>
  <r>
    <s v="ORD2025005587"/>
    <x v="424"/>
    <s v="Customer 991"/>
    <s v="CUST7005"/>
    <x v="0"/>
    <x v="0"/>
    <x v="1"/>
    <x v="3"/>
    <x v="9"/>
    <s v="Lipstick Model-709"/>
    <s v="PROD9341"/>
    <n v="7"/>
    <n v="244.98"/>
    <n v="1714.86"/>
    <n v="0.2"/>
    <n v="342.97"/>
    <n v="1371.89"/>
    <x v="1"/>
    <x v="2"/>
    <n v="0.15"/>
    <n v="205.78"/>
  </r>
  <r>
    <s v="ORD2025005588"/>
    <x v="12"/>
    <s v="Customer 1607"/>
    <s v="CUST1290"/>
    <x v="1"/>
    <x v="4"/>
    <x v="1"/>
    <x v="3"/>
    <x v="9"/>
    <s v="Lipstick Model-116"/>
    <s v="PROD2537"/>
    <n v="8"/>
    <n v="274.85000000000002"/>
    <n v="2198.8000000000002"/>
    <n v="0.2"/>
    <n v="439.76"/>
    <n v="1759.04"/>
    <x v="0"/>
    <x v="2"/>
    <n v="0.15"/>
    <n v="263.86"/>
  </r>
  <r>
    <s v="ORD2025005589"/>
    <x v="215"/>
    <s v="Customer 2729"/>
    <s v="CUST5674"/>
    <x v="1"/>
    <x v="10"/>
    <x v="0"/>
    <x v="0"/>
    <x v="3"/>
    <s v="Sofa Model-870"/>
    <s v="PROD6470"/>
    <n v="3"/>
    <n v="787.8"/>
    <n v="2363.4"/>
    <n v="0.05"/>
    <n v="118.17"/>
    <n v="2245.23"/>
    <x v="0"/>
    <x v="2"/>
    <n v="0.25"/>
    <n v="561.30999999999995"/>
  </r>
  <r>
    <s v="ORD2025005590"/>
    <x v="221"/>
    <s v="Customer 4056"/>
    <s v="CUST4014"/>
    <x v="4"/>
    <x v="11"/>
    <x v="1"/>
    <x v="3"/>
    <x v="6"/>
    <s v="Face Cream Model-679"/>
    <s v="PROD6670"/>
    <n v="10"/>
    <n v="622.45000000000005"/>
    <n v="6224.5"/>
    <n v="0.05"/>
    <n v="311.23"/>
    <n v="5913.27"/>
    <x v="0"/>
    <x v="1"/>
    <n v="0.3"/>
    <n v="1773.98"/>
  </r>
  <r>
    <s v="ORD2025005591"/>
    <x v="291"/>
    <s v="Customer 3583"/>
    <s v="CUST8604"/>
    <x v="4"/>
    <x v="7"/>
    <x v="1"/>
    <x v="0"/>
    <x v="3"/>
    <s v="Sofa Model-634"/>
    <s v="PROD2872"/>
    <n v="10"/>
    <n v="149.80000000000001"/>
    <n v="1498"/>
    <n v="0.1"/>
    <n v="149.80000000000001"/>
    <n v="1348.2"/>
    <x v="1"/>
    <x v="3"/>
    <n v="0.25"/>
    <n v="337.05"/>
  </r>
  <r>
    <s v="ORD2025005592"/>
    <x v="220"/>
    <s v="Customer 2442"/>
    <s v="CUST5465"/>
    <x v="2"/>
    <x v="2"/>
    <x v="0"/>
    <x v="1"/>
    <x v="7"/>
    <s v="Jacket Model-898"/>
    <s v="PROD9883"/>
    <n v="1"/>
    <n v="301.18"/>
    <n v="301.18"/>
    <n v="0"/>
    <n v="0"/>
    <n v="301.18"/>
    <x v="3"/>
    <x v="0"/>
    <n v="0.15"/>
    <n v="45.18"/>
  </r>
  <r>
    <s v="ORD2025005593"/>
    <x v="180"/>
    <s v="Customer 4007"/>
    <s v="CUST5657"/>
    <x v="1"/>
    <x v="4"/>
    <x v="1"/>
    <x v="0"/>
    <x v="2"/>
    <s v="Lamp Model-569"/>
    <s v="PROD6383"/>
    <n v="10"/>
    <n v="372"/>
    <n v="3720"/>
    <n v="0.1"/>
    <n v="372"/>
    <n v="3348"/>
    <x v="2"/>
    <x v="0"/>
    <n v="0.3"/>
    <n v="1004.4"/>
  </r>
  <r>
    <s v="ORD2025005594"/>
    <x v="276"/>
    <s v="Customer 241"/>
    <s v="CUST4535"/>
    <x v="2"/>
    <x v="2"/>
    <x v="1"/>
    <x v="0"/>
    <x v="0"/>
    <s v="Curtain Model-986"/>
    <s v="PROD2773"/>
    <n v="8"/>
    <n v="874.42"/>
    <n v="6995.36"/>
    <n v="0.1"/>
    <n v="699.54"/>
    <n v="6295.82"/>
    <x v="3"/>
    <x v="2"/>
    <n v="0.25"/>
    <n v="1573.95"/>
  </r>
  <r>
    <s v="ORD2025005595"/>
    <x v="242"/>
    <s v="Customer 4085"/>
    <s v="CUST9210"/>
    <x v="2"/>
    <x v="12"/>
    <x v="0"/>
    <x v="3"/>
    <x v="6"/>
    <s v="Face Cream Model-296"/>
    <s v="PROD5344"/>
    <n v="7"/>
    <n v="355.58"/>
    <n v="2489.06"/>
    <n v="0.2"/>
    <n v="497.81"/>
    <n v="1991.25"/>
    <x v="3"/>
    <x v="3"/>
    <n v="0.25"/>
    <n v="497.81"/>
  </r>
  <r>
    <s v="ORD2025005596"/>
    <x v="194"/>
    <s v="Customer 83"/>
    <s v="CUST2667"/>
    <x v="3"/>
    <x v="5"/>
    <x v="0"/>
    <x v="0"/>
    <x v="2"/>
    <s v="Lamp Model-592"/>
    <s v="PROD2768"/>
    <n v="2"/>
    <n v="444.62"/>
    <n v="889.24"/>
    <n v="0.05"/>
    <n v="44.46"/>
    <n v="844.78"/>
    <x v="2"/>
    <x v="2"/>
    <n v="0.15"/>
    <n v="126.72"/>
  </r>
  <r>
    <s v="ORD2025005597"/>
    <x v="160"/>
    <s v="Customer 1557"/>
    <s v="CUST3286"/>
    <x v="0"/>
    <x v="13"/>
    <x v="1"/>
    <x v="0"/>
    <x v="0"/>
    <s v="Curtain Model-367"/>
    <s v="PROD3901"/>
    <n v="7"/>
    <n v="735.89"/>
    <n v="5151.2299999999996"/>
    <n v="0"/>
    <n v="0"/>
    <n v="5151.2299999999996"/>
    <x v="1"/>
    <x v="2"/>
    <n v="0.25"/>
    <n v="1287.81"/>
  </r>
  <r>
    <s v="ORD2025005598"/>
    <x v="250"/>
    <s v="Customer 2475"/>
    <s v="CUST2583"/>
    <x v="4"/>
    <x v="11"/>
    <x v="0"/>
    <x v="2"/>
    <x v="4"/>
    <s v="Laptop Model-929"/>
    <s v="PROD7306"/>
    <n v="3"/>
    <n v="945.53"/>
    <n v="2836.59"/>
    <n v="0.05"/>
    <n v="141.83000000000001"/>
    <n v="2694.76"/>
    <x v="0"/>
    <x v="0"/>
    <n v="0.3"/>
    <n v="808.43"/>
  </r>
  <r>
    <s v="ORD2025005599"/>
    <x v="3"/>
    <s v="Customer 3530"/>
    <s v="CUST5013"/>
    <x v="2"/>
    <x v="12"/>
    <x v="1"/>
    <x v="1"/>
    <x v="5"/>
    <s v="Shirt Model-582"/>
    <s v="PROD5314"/>
    <n v="2"/>
    <n v="994.88"/>
    <n v="1989.76"/>
    <n v="0.05"/>
    <n v="99.49"/>
    <n v="1890.27"/>
    <x v="2"/>
    <x v="0"/>
    <n v="0.25"/>
    <n v="472.57"/>
  </r>
  <r>
    <s v="ORD2025005600"/>
    <x v="67"/>
    <s v="Customer 3159"/>
    <s v="CUST2090"/>
    <x v="0"/>
    <x v="6"/>
    <x v="0"/>
    <x v="0"/>
    <x v="0"/>
    <s v="Curtain Model-105"/>
    <s v="PROD5310"/>
    <n v="3"/>
    <n v="510.88"/>
    <n v="1532.64"/>
    <n v="0.1"/>
    <n v="153.26"/>
    <n v="1379.38"/>
    <x v="3"/>
    <x v="0"/>
    <n v="0.25"/>
    <n v="344.85"/>
  </r>
  <r>
    <s v="ORD2025005601"/>
    <x v="234"/>
    <s v="Customer 1928"/>
    <s v="CUST4908"/>
    <x v="3"/>
    <x v="3"/>
    <x v="0"/>
    <x v="2"/>
    <x v="4"/>
    <s v="Laptop Model-929"/>
    <s v="PROD3577"/>
    <n v="8"/>
    <n v="111.33"/>
    <n v="890.64"/>
    <n v="0"/>
    <n v="0"/>
    <n v="890.64"/>
    <x v="0"/>
    <x v="3"/>
    <n v="0.3"/>
    <n v="267.19"/>
  </r>
  <r>
    <s v="ORD2025005602"/>
    <x v="332"/>
    <s v="Customer 2321"/>
    <s v="CUST6164"/>
    <x v="4"/>
    <x v="7"/>
    <x v="0"/>
    <x v="0"/>
    <x v="0"/>
    <s v="Curtain Model-145"/>
    <s v="PROD4680"/>
    <n v="4"/>
    <n v="849.19"/>
    <n v="3396.76"/>
    <n v="0.2"/>
    <n v="679.35"/>
    <n v="2717.41"/>
    <x v="0"/>
    <x v="2"/>
    <n v="0.25"/>
    <n v="679.35"/>
  </r>
  <r>
    <s v="ORD2025005603"/>
    <x v="105"/>
    <s v="Customer 1554"/>
    <s v="CUST8142"/>
    <x v="4"/>
    <x v="11"/>
    <x v="1"/>
    <x v="2"/>
    <x v="8"/>
    <s v="Tablet Model-747"/>
    <s v="PROD8560"/>
    <n v="4"/>
    <n v="944.56"/>
    <n v="3778.24"/>
    <n v="0.05"/>
    <n v="188.91"/>
    <n v="3589.33"/>
    <x v="0"/>
    <x v="2"/>
    <n v="0.3"/>
    <n v="1076.8"/>
  </r>
  <r>
    <s v="ORD2025005604"/>
    <x v="29"/>
    <s v="Customer 1972"/>
    <s v="CUST1280"/>
    <x v="0"/>
    <x v="0"/>
    <x v="0"/>
    <x v="1"/>
    <x v="7"/>
    <s v="Jacket Model-901"/>
    <s v="PROD4883"/>
    <n v="1"/>
    <n v="327.54000000000002"/>
    <n v="327.54000000000002"/>
    <n v="0.1"/>
    <n v="32.75"/>
    <n v="294.79000000000002"/>
    <x v="2"/>
    <x v="1"/>
    <n v="0.3"/>
    <n v="88.44"/>
  </r>
  <r>
    <s v="ORD2025005605"/>
    <x v="301"/>
    <s v="Customer 3641"/>
    <s v="CUST5269"/>
    <x v="3"/>
    <x v="8"/>
    <x v="1"/>
    <x v="3"/>
    <x v="10"/>
    <s v="Perfume Model-217"/>
    <s v="PROD2582"/>
    <n v="10"/>
    <n v="685.98"/>
    <n v="6859.8"/>
    <n v="0.2"/>
    <n v="1371.96"/>
    <n v="5487.84"/>
    <x v="0"/>
    <x v="3"/>
    <n v="0.3"/>
    <n v="1646.35"/>
  </r>
  <r>
    <s v="ORD2025005606"/>
    <x v="2"/>
    <s v="Customer 867"/>
    <s v="CUST3253"/>
    <x v="4"/>
    <x v="11"/>
    <x v="0"/>
    <x v="2"/>
    <x v="11"/>
    <s v="Mobile Model-942"/>
    <s v="PROD5388"/>
    <n v="1"/>
    <n v="989.29"/>
    <n v="989.29"/>
    <n v="0.2"/>
    <n v="197.86"/>
    <n v="791.43"/>
    <x v="1"/>
    <x v="3"/>
    <n v="0.25"/>
    <n v="197.86"/>
  </r>
  <r>
    <s v="ORD2025005607"/>
    <x v="445"/>
    <s v="Customer 178"/>
    <s v="CUST9267"/>
    <x v="2"/>
    <x v="14"/>
    <x v="0"/>
    <x v="0"/>
    <x v="0"/>
    <s v="Curtain Model-300"/>
    <s v="PROD4255"/>
    <n v="4"/>
    <n v="177.42"/>
    <n v="709.68"/>
    <n v="0"/>
    <n v="0"/>
    <n v="709.68"/>
    <x v="1"/>
    <x v="1"/>
    <n v="0.3"/>
    <n v="212.9"/>
  </r>
  <r>
    <s v="ORD2025005608"/>
    <x v="6"/>
    <s v="Customer 556"/>
    <s v="CUST9886"/>
    <x v="4"/>
    <x v="7"/>
    <x v="0"/>
    <x v="1"/>
    <x v="5"/>
    <s v="Shirt Model-897"/>
    <s v="PROD4446"/>
    <n v="7"/>
    <n v="572.99"/>
    <n v="4010.93"/>
    <n v="0"/>
    <n v="0"/>
    <n v="4010.93"/>
    <x v="0"/>
    <x v="0"/>
    <n v="0.15"/>
    <n v="601.64"/>
  </r>
  <r>
    <s v="ORD2025005609"/>
    <x v="139"/>
    <s v="Customer 2710"/>
    <s v="CUST2437"/>
    <x v="0"/>
    <x v="0"/>
    <x v="0"/>
    <x v="3"/>
    <x v="6"/>
    <s v="Face Cream Model-299"/>
    <s v="PROD6421"/>
    <n v="6"/>
    <n v="189.53"/>
    <n v="1137.18"/>
    <n v="0.1"/>
    <n v="113.72"/>
    <n v="1023.46"/>
    <x v="3"/>
    <x v="2"/>
    <n v="0.15"/>
    <n v="153.52000000000001"/>
  </r>
  <r>
    <s v="ORD2025005610"/>
    <x v="92"/>
    <s v="Customer 3585"/>
    <s v="CUST3245"/>
    <x v="3"/>
    <x v="5"/>
    <x v="0"/>
    <x v="1"/>
    <x v="7"/>
    <s v="Jacket Model-865"/>
    <s v="PROD8176"/>
    <n v="5"/>
    <n v="580.22"/>
    <n v="2901.1"/>
    <n v="0.1"/>
    <n v="290.11"/>
    <n v="2610.9899999999998"/>
    <x v="0"/>
    <x v="2"/>
    <n v="0.25"/>
    <n v="652.75"/>
  </r>
  <r>
    <s v="ORD2025005611"/>
    <x v="342"/>
    <s v="Customer 4610"/>
    <s v="CUST3660"/>
    <x v="3"/>
    <x v="5"/>
    <x v="0"/>
    <x v="1"/>
    <x v="7"/>
    <s v="Jacket Model-692"/>
    <s v="PROD1487"/>
    <n v="2"/>
    <n v="156.94"/>
    <n v="313.88"/>
    <n v="0.05"/>
    <n v="15.69"/>
    <n v="298.19"/>
    <x v="0"/>
    <x v="1"/>
    <n v="0.15"/>
    <n v="44.73"/>
  </r>
  <r>
    <s v="ORD2025005612"/>
    <x v="439"/>
    <s v="Customer 2788"/>
    <s v="CUST1195"/>
    <x v="3"/>
    <x v="5"/>
    <x v="1"/>
    <x v="0"/>
    <x v="0"/>
    <s v="Curtain Model-970"/>
    <s v="PROD8185"/>
    <n v="7"/>
    <n v="688.13"/>
    <n v="4816.91"/>
    <n v="0.1"/>
    <n v="481.69"/>
    <n v="4335.22"/>
    <x v="2"/>
    <x v="2"/>
    <n v="0.15"/>
    <n v="650.28"/>
  </r>
  <r>
    <s v="ORD2025005613"/>
    <x v="17"/>
    <s v="Customer 1592"/>
    <s v="CUST8203"/>
    <x v="2"/>
    <x v="14"/>
    <x v="1"/>
    <x v="1"/>
    <x v="5"/>
    <s v="Shirt Model-811"/>
    <s v="PROD2407"/>
    <n v="8"/>
    <n v="871.13"/>
    <n v="6969.04"/>
    <n v="0.1"/>
    <n v="696.9"/>
    <n v="6272.14"/>
    <x v="0"/>
    <x v="2"/>
    <n v="0.3"/>
    <n v="1881.64"/>
  </r>
  <r>
    <s v="ORD2025005614"/>
    <x v="84"/>
    <s v="Customer 1905"/>
    <s v="CUST1180"/>
    <x v="2"/>
    <x v="12"/>
    <x v="1"/>
    <x v="3"/>
    <x v="9"/>
    <s v="Lipstick Model-665"/>
    <s v="PROD2787"/>
    <n v="1"/>
    <n v="623.02"/>
    <n v="623.02"/>
    <n v="0"/>
    <n v="0"/>
    <n v="623.02"/>
    <x v="0"/>
    <x v="2"/>
    <n v="0.15"/>
    <n v="93.45"/>
  </r>
  <r>
    <s v="ORD2025005615"/>
    <x v="448"/>
    <s v="Customer 1469"/>
    <s v="CUST5123"/>
    <x v="0"/>
    <x v="13"/>
    <x v="1"/>
    <x v="1"/>
    <x v="1"/>
    <s v="Jeans Model-502"/>
    <s v="PROD1274"/>
    <n v="10"/>
    <n v="603.09"/>
    <n v="6030.9"/>
    <n v="0.05"/>
    <n v="301.55"/>
    <n v="5729.35"/>
    <x v="1"/>
    <x v="2"/>
    <n v="0.3"/>
    <n v="1718.81"/>
  </r>
  <r>
    <s v="ORD2025005616"/>
    <x v="139"/>
    <s v="Customer 264"/>
    <s v="CUST6769"/>
    <x v="3"/>
    <x v="8"/>
    <x v="0"/>
    <x v="3"/>
    <x v="6"/>
    <s v="Face Cream Model-333"/>
    <s v="PROD1470"/>
    <n v="8"/>
    <n v="603.85"/>
    <n v="4830.8"/>
    <n v="0.05"/>
    <n v="241.54"/>
    <n v="4589.26"/>
    <x v="1"/>
    <x v="1"/>
    <n v="0.15"/>
    <n v="688.39"/>
  </r>
  <r>
    <s v="ORD2025005617"/>
    <x v="326"/>
    <s v="Customer 3597"/>
    <s v="CUST6028"/>
    <x v="3"/>
    <x v="5"/>
    <x v="1"/>
    <x v="3"/>
    <x v="6"/>
    <s v="Face Cream Model-980"/>
    <s v="PROD4693"/>
    <n v="1"/>
    <n v="343.64"/>
    <n v="343.64"/>
    <n v="0"/>
    <n v="0"/>
    <n v="343.64"/>
    <x v="1"/>
    <x v="3"/>
    <n v="0.3"/>
    <n v="103.09"/>
  </r>
  <r>
    <s v="ORD2025005618"/>
    <x v="218"/>
    <s v="Customer 4125"/>
    <s v="CUST4454"/>
    <x v="2"/>
    <x v="14"/>
    <x v="0"/>
    <x v="2"/>
    <x v="11"/>
    <s v="Mobile Model-596"/>
    <s v="PROD8743"/>
    <n v="8"/>
    <n v="117.22"/>
    <n v="937.76"/>
    <n v="0.05"/>
    <n v="46.89"/>
    <n v="890.87"/>
    <x v="0"/>
    <x v="1"/>
    <n v="0.3"/>
    <n v="267.26"/>
  </r>
  <r>
    <s v="ORD2025005619"/>
    <x v="58"/>
    <s v="Customer 2410"/>
    <s v="CUST3160"/>
    <x v="4"/>
    <x v="7"/>
    <x v="1"/>
    <x v="1"/>
    <x v="1"/>
    <s v="Jeans Model-408"/>
    <s v="PROD3824"/>
    <n v="4"/>
    <n v="434.8"/>
    <n v="1739.2"/>
    <n v="0.1"/>
    <n v="173.92"/>
    <n v="1565.28"/>
    <x v="1"/>
    <x v="1"/>
    <n v="0.15"/>
    <n v="234.79"/>
  </r>
  <r>
    <s v="ORD2025005620"/>
    <x v="75"/>
    <s v="Customer 4367"/>
    <s v="CUST3528"/>
    <x v="3"/>
    <x v="8"/>
    <x v="1"/>
    <x v="1"/>
    <x v="1"/>
    <s v="Jeans Model-552"/>
    <s v="PROD6943"/>
    <n v="7"/>
    <n v="604.95000000000005"/>
    <n v="4234.6499999999996"/>
    <n v="0.2"/>
    <n v="846.93"/>
    <n v="3387.72"/>
    <x v="2"/>
    <x v="1"/>
    <n v="0.15"/>
    <n v="508.16"/>
  </r>
  <r>
    <s v="ORD2025005621"/>
    <x v="383"/>
    <s v="Customer 1646"/>
    <s v="CUST7528"/>
    <x v="0"/>
    <x v="0"/>
    <x v="0"/>
    <x v="2"/>
    <x v="8"/>
    <s v="Tablet Model-649"/>
    <s v="PROD5869"/>
    <n v="6"/>
    <n v="531.85"/>
    <n v="3191.1"/>
    <n v="0.1"/>
    <n v="319.11"/>
    <n v="2871.99"/>
    <x v="1"/>
    <x v="1"/>
    <n v="0.15"/>
    <n v="430.8"/>
  </r>
  <r>
    <s v="ORD2025005622"/>
    <x v="15"/>
    <s v="Customer 4528"/>
    <s v="CUST4234"/>
    <x v="1"/>
    <x v="10"/>
    <x v="0"/>
    <x v="1"/>
    <x v="1"/>
    <s v="Jeans Model-845"/>
    <s v="PROD1498"/>
    <n v="9"/>
    <n v="562.97"/>
    <n v="5066.7299999999996"/>
    <n v="0.05"/>
    <n v="253.34"/>
    <n v="4813.3900000000003"/>
    <x v="2"/>
    <x v="1"/>
    <n v="0.25"/>
    <n v="1203.3499999999999"/>
  </r>
  <r>
    <s v="ORD2025005623"/>
    <x v="439"/>
    <s v="Customer 568"/>
    <s v="CUST3032"/>
    <x v="4"/>
    <x v="11"/>
    <x v="1"/>
    <x v="3"/>
    <x v="6"/>
    <s v="Face Cream Model-646"/>
    <s v="PROD9746"/>
    <n v="6"/>
    <n v="824.08"/>
    <n v="4944.4799999999996"/>
    <n v="0.05"/>
    <n v="247.22"/>
    <n v="4697.26"/>
    <x v="0"/>
    <x v="0"/>
    <n v="0.3"/>
    <n v="1409.18"/>
  </r>
  <r>
    <s v="ORD2025005624"/>
    <x v="23"/>
    <s v="Customer 3431"/>
    <s v="CUST7734"/>
    <x v="0"/>
    <x v="6"/>
    <x v="1"/>
    <x v="3"/>
    <x v="6"/>
    <s v="Face Cream Model-995"/>
    <s v="PROD7701"/>
    <n v="3"/>
    <n v="851.97"/>
    <n v="2555.91"/>
    <n v="0.05"/>
    <n v="127.8"/>
    <n v="2428.11"/>
    <x v="0"/>
    <x v="2"/>
    <n v="0.3"/>
    <n v="728.43"/>
  </r>
  <r>
    <s v="ORD2025005625"/>
    <x v="63"/>
    <s v="Customer 2742"/>
    <s v="CUST1573"/>
    <x v="3"/>
    <x v="5"/>
    <x v="1"/>
    <x v="1"/>
    <x v="7"/>
    <s v="Jacket Model-971"/>
    <s v="PROD6984"/>
    <n v="7"/>
    <n v="970.35"/>
    <n v="6792.45"/>
    <n v="0"/>
    <n v="0"/>
    <n v="6792.45"/>
    <x v="1"/>
    <x v="1"/>
    <n v="0.25"/>
    <n v="1698.11"/>
  </r>
  <r>
    <s v="ORD2025005626"/>
    <x v="270"/>
    <s v="Customer 3189"/>
    <s v="CUST2209"/>
    <x v="2"/>
    <x v="14"/>
    <x v="0"/>
    <x v="0"/>
    <x v="0"/>
    <s v="Curtain Model-798"/>
    <s v="PROD9239"/>
    <n v="10"/>
    <n v="896.78"/>
    <n v="8967.7999999999993"/>
    <n v="0"/>
    <n v="0"/>
    <n v="8967.7999999999993"/>
    <x v="1"/>
    <x v="0"/>
    <n v="0.3"/>
    <n v="2690.34"/>
  </r>
  <r>
    <s v="ORD2025005627"/>
    <x v="41"/>
    <s v="Customer 4251"/>
    <s v="CUST2483"/>
    <x v="0"/>
    <x v="6"/>
    <x v="1"/>
    <x v="1"/>
    <x v="1"/>
    <s v="Jeans Model-683"/>
    <s v="PROD2255"/>
    <n v="2"/>
    <n v="521.73"/>
    <n v="1043.46"/>
    <n v="0.1"/>
    <n v="104.35"/>
    <n v="939.11"/>
    <x v="3"/>
    <x v="3"/>
    <n v="0.3"/>
    <n v="281.73"/>
  </r>
  <r>
    <s v="ORD2025005628"/>
    <x v="52"/>
    <s v="Customer 1894"/>
    <s v="CUST6003"/>
    <x v="2"/>
    <x v="14"/>
    <x v="0"/>
    <x v="3"/>
    <x v="10"/>
    <s v="Perfume Model-874"/>
    <s v="PROD6218"/>
    <n v="1"/>
    <n v="874.49"/>
    <n v="874.49"/>
    <n v="0.2"/>
    <n v="174.9"/>
    <n v="699.59"/>
    <x v="0"/>
    <x v="2"/>
    <n v="0.15"/>
    <n v="104.94"/>
  </r>
  <r>
    <s v="ORD2025005629"/>
    <x v="420"/>
    <s v="Customer 3963"/>
    <s v="CUST5391"/>
    <x v="2"/>
    <x v="2"/>
    <x v="0"/>
    <x v="1"/>
    <x v="1"/>
    <s v="Jeans Model-654"/>
    <s v="PROD1184"/>
    <n v="3"/>
    <n v="710.47"/>
    <n v="2131.41"/>
    <n v="0.05"/>
    <n v="106.57"/>
    <n v="2024.84"/>
    <x v="0"/>
    <x v="3"/>
    <n v="0.25"/>
    <n v="506.21"/>
  </r>
  <r>
    <s v="ORD2025005630"/>
    <x v="278"/>
    <s v="Customer 4222"/>
    <s v="CUST4769"/>
    <x v="0"/>
    <x v="6"/>
    <x v="1"/>
    <x v="0"/>
    <x v="2"/>
    <s v="Lamp Model-968"/>
    <s v="PROD2242"/>
    <n v="8"/>
    <n v="218.65"/>
    <n v="1749.2"/>
    <n v="0.05"/>
    <n v="87.46"/>
    <n v="1661.74"/>
    <x v="1"/>
    <x v="0"/>
    <n v="0.25"/>
    <n v="415.44"/>
  </r>
  <r>
    <s v="ORD2025005631"/>
    <x v="6"/>
    <s v="Customer 872"/>
    <s v="CUST4400"/>
    <x v="1"/>
    <x v="1"/>
    <x v="1"/>
    <x v="2"/>
    <x v="4"/>
    <s v="Laptop Model-509"/>
    <s v="PROD9967"/>
    <n v="3"/>
    <n v="453.21"/>
    <n v="1359.63"/>
    <n v="0.2"/>
    <n v="271.93"/>
    <n v="1087.7"/>
    <x v="1"/>
    <x v="0"/>
    <n v="0.15"/>
    <n v="163.16"/>
  </r>
  <r>
    <s v="ORD2025005632"/>
    <x v="80"/>
    <s v="Customer 3359"/>
    <s v="CUST2270"/>
    <x v="4"/>
    <x v="9"/>
    <x v="0"/>
    <x v="1"/>
    <x v="1"/>
    <s v="Jeans Model-404"/>
    <s v="PROD7321"/>
    <n v="7"/>
    <n v="228.94"/>
    <n v="1602.58"/>
    <n v="0"/>
    <n v="0"/>
    <n v="1602.58"/>
    <x v="1"/>
    <x v="0"/>
    <n v="0.3"/>
    <n v="480.77"/>
  </r>
  <r>
    <s v="ORD2025005633"/>
    <x v="448"/>
    <s v="Customer 1385"/>
    <s v="CUST2986"/>
    <x v="3"/>
    <x v="3"/>
    <x v="0"/>
    <x v="2"/>
    <x v="11"/>
    <s v="Mobile Model-766"/>
    <s v="PROD3547"/>
    <n v="1"/>
    <n v="788.72"/>
    <n v="788.72"/>
    <n v="0.2"/>
    <n v="157.74"/>
    <n v="630.98"/>
    <x v="2"/>
    <x v="3"/>
    <n v="0.15"/>
    <n v="94.65"/>
  </r>
  <r>
    <s v="ORD2025005634"/>
    <x v="129"/>
    <s v="Customer 981"/>
    <s v="CUST4956"/>
    <x v="4"/>
    <x v="9"/>
    <x v="0"/>
    <x v="3"/>
    <x v="6"/>
    <s v="Face Cream Model-503"/>
    <s v="PROD8545"/>
    <n v="4"/>
    <n v="971.57"/>
    <n v="3886.28"/>
    <n v="0.1"/>
    <n v="388.63"/>
    <n v="3497.65"/>
    <x v="1"/>
    <x v="3"/>
    <n v="0.25"/>
    <n v="874.41"/>
  </r>
  <r>
    <s v="ORD2025005635"/>
    <x v="446"/>
    <s v="Customer 3616"/>
    <s v="CUST4570"/>
    <x v="1"/>
    <x v="10"/>
    <x v="1"/>
    <x v="3"/>
    <x v="10"/>
    <s v="Perfume Model-290"/>
    <s v="PROD1172"/>
    <n v="8"/>
    <n v="595.91999999999996"/>
    <n v="4767.3599999999997"/>
    <n v="0"/>
    <n v="0"/>
    <n v="4767.3599999999997"/>
    <x v="0"/>
    <x v="0"/>
    <n v="0.25"/>
    <n v="1191.8399999999999"/>
  </r>
  <r>
    <s v="ORD2025005636"/>
    <x v="39"/>
    <s v="Customer 4997"/>
    <s v="CUST6715"/>
    <x v="0"/>
    <x v="0"/>
    <x v="1"/>
    <x v="1"/>
    <x v="1"/>
    <s v="Jeans Model-161"/>
    <s v="PROD8699"/>
    <n v="2"/>
    <n v="876.52"/>
    <n v="1753.04"/>
    <n v="0.2"/>
    <n v="350.61"/>
    <n v="1402.43"/>
    <x v="0"/>
    <x v="1"/>
    <n v="0.15"/>
    <n v="210.36"/>
  </r>
  <r>
    <s v="ORD2025005637"/>
    <x v="300"/>
    <s v="Customer 4156"/>
    <s v="CUST4484"/>
    <x v="1"/>
    <x v="10"/>
    <x v="1"/>
    <x v="2"/>
    <x v="8"/>
    <s v="Tablet Model-883"/>
    <s v="PROD9481"/>
    <n v="9"/>
    <n v="945.96"/>
    <n v="8513.64"/>
    <n v="0.05"/>
    <n v="425.68"/>
    <n v="8087.96"/>
    <x v="0"/>
    <x v="0"/>
    <n v="0.15"/>
    <n v="1213.19"/>
  </r>
  <r>
    <s v="ORD2025005638"/>
    <x v="206"/>
    <s v="Customer 4515"/>
    <s v="CUST8852"/>
    <x v="0"/>
    <x v="6"/>
    <x v="0"/>
    <x v="2"/>
    <x v="4"/>
    <s v="Laptop Model-759"/>
    <s v="PROD9411"/>
    <n v="5"/>
    <n v="308.54000000000002"/>
    <n v="1542.7"/>
    <n v="0.2"/>
    <n v="308.54000000000002"/>
    <n v="1234.1600000000001"/>
    <x v="3"/>
    <x v="3"/>
    <n v="0.15"/>
    <n v="185.12"/>
  </r>
  <r>
    <s v="ORD2025005639"/>
    <x v="105"/>
    <s v="Customer 2185"/>
    <s v="CUST1033"/>
    <x v="4"/>
    <x v="7"/>
    <x v="0"/>
    <x v="3"/>
    <x v="6"/>
    <s v="Face Cream Model-824"/>
    <s v="PROD8670"/>
    <n v="2"/>
    <n v="984.23"/>
    <n v="1968.46"/>
    <n v="0"/>
    <n v="0"/>
    <n v="1968.46"/>
    <x v="0"/>
    <x v="0"/>
    <n v="0.25"/>
    <n v="492.12"/>
  </r>
  <r>
    <s v="ORD2025005640"/>
    <x v="107"/>
    <s v="Customer 4462"/>
    <s v="CUST6665"/>
    <x v="2"/>
    <x v="12"/>
    <x v="0"/>
    <x v="3"/>
    <x v="6"/>
    <s v="Face Cream Model-608"/>
    <s v="PROD1397"/>
    <n v="5"/>
    <n v="140.58000000000001"/>
    <n v="702.9"/>
    <n v="0.2"/>
    <n v="140.58000000000001"/>
    <n v="562.32000000000005"/>
    <x v="0"/>
    <x v="2"/>
    <n v="0.15"/>
    <n v="84.35"/>
  </r>
  <r>
    <s v="ORD2025005641"/>
    <x v="318"/>
    <s v="Customer 1062"/>
    <s v="CUST4868"/>
    <x v="0"/>
    <x v="0"/>
    <x v="0"/>
    <x v="1"/>
    <x v="5"/>
    <s v="Shirt Model-847"/>
    <s v="PROD3422"/>
    <n v="1"/>
    <n v="531.58000000000004"/>
    <n v="531.58000000000004"/>
    <n v="0.2"/>
    <n v="106.32"/>
    <n v="425.26"/>
    <x v="0"/>
    <x v="0"/>
    <n v="0.15"/>
    <n v="63.79"/>
  </r>
  <r>
    <s v="ORD2025005642"/>
    <x v="110"/>
    <s v="Customer 2241"/>
    <s v="CUST7574"/>
    <x v="4"/>
    <x v="7"/>
    <x v="1"/>
    <x v="0"/>
    <x v="2"/>
    <s v="Lamp Model-151"/>
    <s v="PROD9971"/>
    <n v="6"/>
    <n v="820.41"/>
    <n v="4922.46"/>
    <n v="0"/>
    <n v="0"/>
    <n v="4922.46"/>
    <x v="2"/>
    <x v="1"/>
    <n v="0.25"/>
    <n v="1230.6199999999999"/>
  </r>
  <r>
    <s v="ORD2025005643"/>
    <x v="17"/>
    <s v="Customer 2364"/>
    <s v="CUST2918"/>
    <x v="2"/>
    <x v="2"/>
    <x v="0"/>
    <x v="2"/>
    <x v="11"/>
    <s v="Mobile Model-533"/>
    <s v="PROD1834"/>
    <n v="4"/>
    <n v="957.92"/>
    <n v="3831.68"/>
    <n v="0.2"/>
    <n v="766.34"/>
    <n v="3065.34"/>
    <x v="2"/>
    <x v="0"/>
    <n v="0.15"/>
    <n v="459.8"/>
  </r>
  <r>
    <s v="ORD2025005644"/>
    <x v="284"/>
    <s v="Customer 3571"/>
    <s v="CUST1989"/>
    <x v="2"/>
    <x v="12"/>
    <x v="0"/>
    <x v="3"/>
    <x v="10"/>
    <s v="Perfume Model-757"/>
    <s v="PROD4573"/>
    <n v="3"/>
    <n v="497.73"/>
    <n v="1493.19"/>
    <n v="0.2"/>
    <n v="298.64"/>
    <n v="1194.55"/>
    <x v="1"/>
    <x v="2"/>
    <n v="0.3"/>
    <n v="358.36"/>
  </r>
  <r>
    <s v="ORD2025005645"/>
    <x v="63"/>
    <s v="Customer 1875"/>
    <s v="CUST8423"/>
    <x v="0"/>
    <x v="6"/>
    <x v="0"/>
    <x v="0"/>
    <x v="0"/>
    <s v="Curtain Model-536"/>
    <s v="PROD7146"/>
    <n v="1"/>
    <n v="978.6"/>
    <n v="978.6"/>
    <n v="0.05"/>
    <n v="48.93"/>
    <n v="929.67"/>
    <x v="1"/>
    <x v="1"/>
    <n v="0.3"/>
    <n v="278.89999999999998"/>
  </r>
  <r>
    <s v="ORD2025005646"/>
    <x v="250"/>
    <s v="Customer 3729"/>
    <s v="CUST2611"/>
    <x v="4"/>
    <x v="11"/>
    <x v="1"/>
    <x v="1"/>
    <x v="5"/>
    <s v="Shirt Model-112"/>
    <s v="PROD2398"/>
    <n v="3"/>
    <n v="817.42"/>
    <n v="2452.2600000000002"/>
    <n v="0.2"/>
    <n v="490.45"/>
    <n v="1961.81"/>
    <x v="0"/>
    <x v="1"/>
    <n v="0.3"/>
    <n v="588.54"/>
  </r>
  <r>
    <s v="ORD2025005647"/>
    <x v="350"/>
    <s v="Customer 4018"/>
    <s v="CUST2506"/>
    <x v="2"/>
    <x v="14"/>
    <x v="0"/>
    <x v="3"/>
    <x v="10"/>
    <s v="Perfume Model-968"/>
    <s v="PROD5859"/>
    <n v="4"/>
    <n v="189.85"/>
    <n v="759.4"/>
    <n v="0.05"/>
    <n v="37.97"/>
    <n v="721.43"/>
    <x v="3"/>
    <x v="3"/>
    <n v="0.15"/>
    <n v="108.21"/>
  </r>
  <r>
    <s v="ORD2025005648"/>
    <x v="107"/>
    <s v="Customer 4578"/>
    <s v="CUST5924"/>
    <x v="3"/>
    <x v="8"/>
    <x v="1"/>
    <x v="3"/>
    <x v="9"/>
    <s v="Lipstick Model-710"/>
    <s v="PROD6615"/>
    <n v="3"/>
    <n v="206.56"/>
    <n v="619.67999999999995"/>
    <n v="0.1"/>
    <n v="61.97"/>
    <n v="557.71"/>
    <x v="2"/>
    <x v="3"/>
    <n v="0.3"/>
    <n v="167.31"/>
  </r>
  <r>
    <s v="ORD2025005649"/>
    <x v="375"/>
    <s v="Customer 4043"/>
    <s v="CUST2160"/>
    <x v="1"/>
    <x v="1"/>
    <x v="1"/>
    <x v="1"/>
    <x v="1"/>
    <s v="Jeans Model-756"/>
    <s v="PROD2912"/>
    <n v="1"/>
    <n v="984.77"/>
    <n v="984.77"/>
    <n v="0"/>
    <n v="0"/>
    <n v="984.77"/>
    <x v="0"/>
    <x v="0"/>
    <n v="0.3"/>
    <n v="295.43"/>
  </r>
  <r>
    <s v="ORD2025005650"/>
    <x v="34"/>
    <s v="Customer 2124"/>
    <s v="CUST9893"/>
    <x v="0"/>
    <x v="0"/>
    <x v="0"/>
    <x v="2"/>
    <x v="11"/>
    <s v="Mobile Model-618"/>
    <s v="PROD7146"/>
    <n v="6"/>
    <n v="425.06"/>
    <n v="2550.36"/>
    <n v="0.05"/>
    <n v="127.52"/>
    <n v="2422.84"/>
    <x v="1"/>
    <x v="2"/>
    <n v="0.25"/>
    <n v="605.71"/>
  </r>
  <r>
    <s v="ORD2025005651"/>
    <x v="287"/>
    <s v="Customer 49"/>
    <s v="CUST9318"/>
    <x v="3"/>
    <x v="8"/>
    <x v="0"/>
    <x v="2"/>
    <x v="11"/>
    <s v="Mobile Model-470"/>
    <s v="PROD6957"/>
    <n v="7"/>
    <n v="387.18"/>
    <n v="2710.26"/>
    <n v="0.05"/>
    <n v="135.51"/>
    <n v="2574.75"/>
    <x v="2"/>
    <x v="3"/>
    <n v="0.25"/>
    <n v="643.69000000000005"/>
  </r>
  <r>
    <s v="ORD2025005652"/>
    <x v="138"/>
    <s v="Customer 4661"/>
    <s v="CUST7864"/>
    <x v="1"/>
    <x v="1"/>
    <x v="0"/>
    <x v="3"/>
    <x v="9"/>
    <s v="Lipstick Model-274"/>
    <s v="PROD4759"/>
    <n v="8"/>
    <n v="826.73"/>
    <n v="6613.84"/>
    <n v="0.05"/>
    <n v="330.69"/>
    <n v="6283.15"/>
    <x v="0"/>
    <x v="0"/>
    <n v="0.25"/>
    <n v="1570.79"/>
  </r>
  <r>
    <s v="ORD2025005653"/>
    <x v="364"/>
    <s v="Customer 4127"/>
    <s v="CUST7924"/>
    <x v="3"/>
    <x v="5"/>
    <x v="1"/>
    <x v="0"/>
    <x v="0"/>
    <s v="Curtain Model-371"/>
    <s v="PROD5158"/>
    <n v="8"/>
    <n v="539.34"/>
    <n v="4314.72"/>
    <n v="0.05"/>
    <n v="215.74"/>
    <n v="4098.9799999999996"/>
    <x v="2"/>
    <x v="1"/>
    <n v="0.3"/>
    <n v="1229.69"/>
  </r>
  <r>
    <s v="ORD2025005654"/>
    <x v="412"/>
    <s v="Customer 3198"/>
    <s v="CUST1251"/>
    <x v="1"/>
    <x v="1"/>
    <x v="0"/>
    <x v="0"/>
    <x v="3"/>
    <s v="Sofa Model-840"/>
    <s v="PROD4425"/>
    <n v="6"/>
    <n v="622.41999999999996"/>
    <n v="3734.52"/>
    <n v="0.1"/>
    <n v="373.45"/>
    <n v="3361.07"/>
    <x v="0"/>
    <x v="3"/>
    <n v="0.15"/>
    <n v="504.16"/>
  </r>
  <r>
    <s v="ORD2025005655"/>
    <x v="42"/>
    <s v="Customer 4169"/>
    <s v="CUST7178"/>
    <x v="1"/>
    <x v="10"/>
    <x v="0"/>
    <x v="2"/>
    <x v="11"/>
    <s v="Mobile Model-469"/>
    <s v="PROD8426"/>
    <n v="8"/>
    <n v="505.5"/>
    <n v="4044"/>
    <n v="0.05"/>
    <n v="202.2"/>
    <n v="3841.8"/>
    <x v="1"/>
    <x v="1"/>
    <n v="0.25"/>
    <n v="960.45"/>
  </r>
  <r>
    <s v="ORD2025005656"/>
    <x v="284"/>
    <s v="Customer 4938"/>
    <s v="CUST1290"/>
    <x v="3"/>
    <x v="5"/>
    <x v="1"/>
    <x v="2"/>
    <x v="8"/>
    <s v="Tablet Model-177"/>
    <s v="PROD7317"/>
    <n v="1"/>
    <n v="804.65"/>
    <n v="804.65"/>
    <n v="0.2"/>
    <n v="160.93"/>
    <n v="643.72"/>
    <x v="3"/>
    <x v="1"/>
    <n v="0.25"/>
    <n v="160.93"/>
  </r>
  <r>
    <s v="ORD2025005657"/>
    <x v="318"/>
    <s v="Customer 1890"/>
    <s v="CUST8920"/>
    <x v="4"/>
    <x v="11"/>
    <x v="1"/>
    <x v="0"/>
    <x v="0"/>
    <s v="Curtain Model-866"/>
    <s v="PROD5378"/>
    <n v="1"/>
    <n v="111.72"/>
    <n v="111.72"/>
    <n v="0"/>
    <n v="0"/>
    <n v="111.72"/>
    <x v="3"/>
    <x v="3"/>
    <n v="0.25"/>
    <n v="27.93"/>
  </r>
  <r>
    <s v="ORD2025005658"/>
    <x v="71"/>
    <s v="Customer 3449"/>
    <s v="CUST4636"/>
    <x v="2"/>
    <x v="2"/>
    <x v="0"/>
    <x v="1"/>
    <x v="7"/>
    <s v="Jacket Model-842"/>
    <s v="PROD5527"/>
    <n v="8"/>
    <n v="134.80000000000001"/>
    <n v="1078.4000000000001"/>
    <n v="0.1"/>
    <n v="107.84"/>
    <n v="970.56"/>
    <x v="1"/>
    <x v="1"/>
    <n v="0.25"/>
    <n v="242.64"/>
  </r>
  <r>
    <s v="ORD2025005659"/>
    <x v="207"/>
    <s v="Customer 3525"/>
    <s v="CUST8007"/>
    <x v="1"/>
    <x v="4"/>
    <x v="0"/>
    <x v="0"/>
    <x v="3"/>
    <s v="Sofa Model-638"/>
    <s v="PROD6088"/>
    <n v="9"/>
    <n v="183.78"/>
    <n v="1654.02"/>
    <n v="0.2"/>
    <n v="330.8"/>
    <n v="1323.22"/>
    <x v="3"/>
    <x v="1"/>
    <n v="0.25"/>
    <n v="330.81"/>
  </r>
  <r>
    <s v="ORD2025005660"/>
    <x v="2"/>
    <s v="Customer 1883"/>
    <s v="CUST2319"/>
    <x v="4"/>
    <x v="11"/>
    <x v="1"/>
    <x v="3"/>
    <x v="10"/>
    <s v="Perfume Model-556"/>
    <s v="PROD5965"/>
    <n v="6"/>
    <n v="671.84"/>
    <n v="4031.04"/>
    <n v="0"/>
    <n v="0"/>
    <n v="4031.04"/>
    <x v="1"/>
    <x v="1"/>
    <n v="0.3"/>
    <n v="1209.31"/>
  </r>
  <r>
    <s v="ORD2025005661"/>
    <x v="368"/>
    <s v="Customer 4397"/>
    <s v="CUST7200"/>
    <x v="1"/>
    <x v="1"/>
    <x v="1"/>
    <x v="2"/>
    <x v="4"/>
    <s v="Laptop Model-448"/>
    <s v="PROD7891"/>
    <n v="4"/>
    <n v="930.86"/>
    <n v="3723.44"/>
    <n v="0"/>
    <n v="0"/>
    <n v="3723.44"/>
    <x v="2"/>
    <x v="3"/>
    <n v="0.3"/>
    <n v="1117.03"/>
  </r>
  <r>
    <s v="ORD2025005662"/>
    <x v="328"/>
    <s v="Customer 1280"/>
    <s v="CUST9988"/>
    <x v="2"/>
    <x v="12"/>
    <x v="0"/>
    <x v="1"/>
    <x v="7"/>
    <s v="Jacket Model-669"/>
    <s v="PROD9392"/>
    <n v="3"/>
    <n v="709.45"/>
    <n v="2128.35"/>
    <n v="0.05"/>
    <n v="106.42"/>
    <n v="2021.93"/>
    <x v="3"/>
    <x v="1"/>
    <n v="0.25"/>
    <n v="505.48"/>
  </r>
  <r>
    <s v="ORD2025005663"/>
    <x v="418"/>
    <s v="Customer 4434"/>
    <s v="CUST4254"/>
    <x v="3"/>
    <x v="5"/>
    <x v="0"/>
    <x v="2"/>
    <x v="4"/>
    <s v="Laptop Model-861"/>
    <s v="PROD5212"/>
    <n v="6"/>
    <n v="214.47"/>
    <n v="1286.82"/>
    <n v="0.2"/>
    <n v="257.36"/>
    <n v="1029.46"/>
    <x v="2"/>
    <x v="2"/>
    <n v="0.3"/>
    <n v="308.83999999999997"/>
  </r>
  <r>
    <s v="ORD2025005664"/>
    <x v="210"/>
    <s v="Customer 2498"/>
    <s v="CUST4569"/>
    <x v="3"/>
    <x v="5"/>
    <x v="0"/>
    <x v="1"/>
    <x v="7"/>
    <s v="Jacket Model-234"/>
    <s v="PROD7556"/>
    <n v="1"/>
    <n v="604.04999999999995"/>
    <n v="604.04999999999995"/>
    <n v="0"/>
    <n v="0"/>
    <n v="604.04999999999995"/>
    <x v="2"/>
    <x v="3"/>
    <n v="0.15"/>
    <n v="90.61"/>
  </r>
  <r>
    <s v="ORD2025005665"/>
    <x v="368"/>
    <s v="Customer 2199"/>
    <s v="CUST7311"/>
    <x v="4"/>
    <x v="11"/>
    <x v="0"/>
    <x v="1"/>
    <x v="7"/>
    <s v="Jacket Model-341"/>
    <s v="PROD3831"/>
    <n v="3"/>
    <n v="272.79000000000002"/>
    <n v="818.37"/>
    <n v="0"/>
    <n v="0"/>
    <n v="818.37"/>
    <x v="3"/>
    <x v="1"/>
    <n v="0.3"/>
    <n v="245.51"/>
  </r>
  <r>
    <s v="ORD2025005666"/>
    <x v="302"/>
    <s v="Customer 2996"/>
    <s v="CUST4999"/>
    <x v="2"/>
    <x v="12"/>
    <x v="1"/>
    <x v="1"/>
    <x v="7"/>
    <s v="Jacket Model-333"/>
    <s v="PROD4725"/>
    <n v="1"/>
    <n v="785.92"/>
    <n v="785.92"/>
    <n v="0"/>
    <n v="0"/>
    <n v="785.92"/>
    <x v="1"/>
    <x v="1"/>
    <n v="0.15"/>
    <n v="117.89"/>
  </r>
  <r>
    <s v="ORD2025005667"/>
    <x v="319"/>
    <s v="Customer 1135"/>
    <s v="CUST8270"/>
    <x v="1"/>
    <x v="1"/>
    <x v="0"/>
    <x v="0"/>
    <x v="2"/>
    <s v="Lamp Model-271"/>
    <s v="PROD7283"/>
    <n v="5"/>
    <n v="418.56"/>
    <n v="2092.8000000000002"/>
    <n v="0.2"/>
    <n v="418.56"/>
    <n v="1674.24"/>
    <x v="1"/>
    <x v="2"/>
    <n v="0.3"/>
    <n v="502.27"/>
  </r>
  <r>
    <s v="ORD2025005668"/>
    <x v="155"/>
    <s v="Customer 3633"/>
    <s v="CUST9837"/>
    <x v="0"/>
    <x v="6"/>
    <x v="1"/>
    <x v="1"/>
    <x v="5"/>
    <s v="Shirt Model-669"/>
    <s v="PROD4075"/>
    <n v="3"/>
    <n v="665.57"/>
    <n v="1996.71"/>
    <n v="0"/>
    <n v="0"/>
    <n v="1996.71"/>
    <x v="1"/>
    <x v="2"/>
    <n v="0.25"/>
    <n v="499.18"/>
  </r>
  <r>
    <s v="ORD2025005669"/>
    <x v="2"/>
    <s v="Customer 2452"/>
    <s v="CUST2500"/>
    <x v="1"/>
    <x v="4"/>
    <x v="1"/>
    <x v="1"/>
    <x v="5"/>
    <s v="Shirt Model-592"/>
    <s v="PROD4578"/>
    <n v="5"/>
    <n v="216.57"/>
    <n v="1082.8499999999999"/>
    <n v="0.2"/>
    <n v="216.57"/>
    <n v="866.28"/>
    <x v="0"/>
    <x v="1"/>
    <n v="0.3"/>
    <n v="259.88"/>
  </r>
  <r>
    <s v="ORD2025005670"/>
    <x v="213"/>
    <s v="Customer 4059"/>
    <s v="CUST5715"/>
    <x v="1"/>
    <x v="1"/>
    <x v="0"/>
    <x v="1"/>
    <x v="5"/>
    <s v="Shirt Model-185"/>
    <s v="PROD7455"/>
    <n v="10"/>
    <n v="846.18"/>
    <n v="8461.7999999999993"/>
    <n v="0"/>
    <n v="0"/>
    <n v="8461.7999999999993"/>
    <x v="0"/>
    <x v="0"/>
    <n v="0.15"/>
    <n v="1269.27"/>
  </r>
  <r>
    <s v="ORD2025005671"/>
    <x v="263"/>
    <s v="Customer 931"/>
    <s v="CUST7316"/>
    <x v="2"/>
    <x v="12"/>
    <x v="1"/>
    <x v="0"/>
    <x v="2"/>
    <s v="Lamp Model-199"/>
    <s v="PROD1413"/>
    <n v="6"/>
    <n v="513.44000000000005"/>
    <n v="3080.64"/>
    <n v="0.05"/>
    <n v="154.03"/>
    <n v="2926.61"/>
    <x v="3"/>
    <x v="3"/>
    <n v="0.25"/>
    <n v="731.65"/>
  </r>
  <r>
    <s v="ORD2025005672"/>
    <x v="395"/>
    <s v="Customer 158"/>
    <s v="CUST5082"/>
    <x v="0"/>
    <x v="6"/>
    <x v="1"/>
    <x v="2"/>
    <x v="11"/>
    <s v="Mobile Model-666"/>
    <s v="PROD8276"/>
    <n v="7"/>
    <n v="521.91"/>
    <n v="3653.37"/>
    <n v="0.05"/>
    <n v="182.67"/>
    <n v="3470.7"/>
    <x v="3"/>
    <x v="3"/>
    <n v="0.25"/>
    <n v="867.67"/>
  </r>
  <r>
    <s v="ORD2025005673"/>
    <x v="396"/>
    <s v="Customer 2397"/>
    <s v="CUST9675"/>
    <x v="4"/>
    <x v="11"/>
    <x v="0"/>
    <x v="3"/>
    <x v="9"/>
    <s v="Lipstick Model-876"/>
    <s v="PROD7305"/>
    <n v="2"/>
    <n v="567.26"/>
    <n v="1134.52"/>
    <n v="0.2"/>
    <n v="226.9"/>
    <n v="907.62"/>
    <x v="0"/>
    <x v="3"/>
    <n v="0.25"/>
    <n v="226.91"/>
  </r>
  <r>
    <s v="ORD2025005674"/>
    <x v="200"/>
    <s v="Customer 2079"/>
    <s v="CUST5287"/>
    <x v="0"/>
    <x v="0"/>
    <x v="0"/>
    <x v="1"/>
    <x v="7"/>
    <s v="Jacket Model-398"/>
    <s v="PROD2312"/>
    <n v="1"/>
    <n v="136.69"/>
    <n v="136.69"/>
    <n v="0.05"/>
    <n v="6.83"/>
    <n v="129.86000000000001"/>
    <x v="1"/>
    <x v="2"/>
    <n v="0.25"/>
    <n v="32.47"/>
  </r>
  <r>
    <s v="ORD2025005675"/>
    <x v="52"/>
    <s v="Customer 1694"/>
    <s v="CUST5149"/>
    <x v="4"/>
    <x v="11"/>
    <x v="1"/>
    <x v="3"/>
    <x v="9"/>
    <s v="Lipstick Model-857"/>
    <s v="PROD8617"/>
    <n v="7"/>
    <n v="111.65"/>
    <n v="781.55"/>
    <n v="0"/>
    <n v="0"/>
    <n v="781.55"/>
    <x v="3"/>
    <x v="2"/>
    <n v="0.3"/>
    <n v="234.46"/>
  </r>
  <r>
    <s v="ORD2025005676"/>
    <x v="279"/>
    <s v="Customer 2439"/>
    <s v="CUST3376"/>
    <x v="4"/>
    <x v="9"/>
    <x v="1"/>
    <x v="3"/>
    <x v="6"/>
    <s v="Face Cream Model-366"/>
    <s v="PROD2366"/>
    <n v="10"/>
    <n v="883.01"/>
    <n v="8830.1"/>
    <n v="0"/>
    <n v="0"/>
    <n v="8830.1"/>
    <x v="3"/>
    <x v="2"/>
    <n v="0.15"/>
    <n v="1324.52"/>
  </r>
  <r>
    <s v="ORD2025005677"/>
    <x v="345"/>
    <s v="Customer 4389"/>
    <s v="CUST7610"/>
    <x v="1"/>
    <x v="10"/>
    <x v="1"/>
    <x v="3"/>
    <x v="10"/>
    <s v="Perfume Model-607"/>
    <s v="PROD9181"/>
    <n v="4"/>
    <n v="987.96"/>
    <n v="3951.84"/>
    <n v="0.05"/>
    <n v="197.59"/>
    <n v="3754.25"/>
    <x v="3"/>
    <x v="0"/>
    <n v="0.3"/>
    <n v="1126.27"/>
  </r>
  <r>
    <s v="ORD2025005678"/>
    <x v="377"/>
    <s v="Customer 4014"/>
    <s v="CUST5792"/>
    <x v="4"/>
    <x v="7"/>
    <x v="1"/>
    <x v="0"/>
    <x v="2"/>
    <s v="Lamp Model-139"/>
    <s v="PROD8214"/>
    <n v="10"/>
    <n v="757.75"/>
    <n v="7577.5"/>
    <n v="0"/>
    <n v="0"/>
    <n v="7577.5"/>
    <x v="0"/>
    <x v="1"/>
    <n v="0.25"/>
    <n v="1894.38"/>
  </r>
  <r>
    <s v="ORD2025005679"/>
    <x v="370"/>
    <s v="Customer 473"/>
    <s v="CUST9297"/>
    <x v="0"/>
    <x v="6"/>
    <x v="1"/>
    <x v="3"/>
    <x v="6"/>
    <s v="Face Cream Model-930"/>
    <s v="PROD6867"/>
    <n v="7"/>
    <n v="821.3"/>
    <n v="5749.1"/>
    <n v="0.1"/>
    <n v="574.91"/>
    <n v="5174.1899999999996"/>
    <x v="3"/>
    <x v="0"/>
    <n v="0.15"/>
    <n v="776.13"/>
  </r>
  <r>
    <s v="ORD2025005680"/>
    <x v="120"/>
    <s v="Customer 1132"/>
    <s v="CUST2635"/>
    <x v="0"/>
    <x v="6"/>
    <x v="1"/>
    <x v="1"/>
    <x v="1"/>
    <s v="Jeans Model-143"/>
    <s v="PROD5432"/>
    <n v="9"/>
    <n v="701.71"/>
    <n v="6315.39"/>
    <n v="0.2"/>
    <n v="1263.08"/>
    <n v="5052.3100000000004"/>
    <x v="3"/>
    <x v="1"/>
    <n v="0.25"/>
    <n v="1263.08"/>
  </r>
  <r>
    <s v="ORD2025005681"/>
    <x v="49"/>
    <s v="Customer 3885"/>
    <s v="CUST5270"/>
    <x v="0"/>
    <x v="0"/>
    <x v="0"/>
    <x v="3"/>
    <x v="9"/>
    <s v="Lipstick Model-152"/>
    <s v="PROD9823"/>
    <n v="7"/>
    <n v="877.66"/>
    <n v="6143.62"/>
    <n v="0.2"/>
    <n v="1228.72"/>
    <n v="4914.8999999999996"/>
    <x v="2"/>
    <x v="2"/>
    <n v="0.3"/>
    <n v="1474.47"/>
  </r>
  <r>
    <s v="ORD2025005682"/>
    <x v="344"/>
    <s v="Customer 3866"/>
    <s v="CUST8018"/>
    <x v="2"/>
    <x v="2"/>
    <x v="1"/>
    <x v="3"/>
    <x v="9"/>
    <s v="Lipstick Model-397"/>
    <s v="PROD4824"/>
    <n v="6"/>
    <n v="727.53"/>
    <n v="4365.18"/>
    <n v="0.05"/>
    <n v="218.26"/>
    <n v="4146.92"/>
    <x v="0"/>
    <x v="2"/>
    <n v="0.25"/>
    <n v="1036.73"/>
  </r>
  <r>
    <s v="ORD2025005683"/>
    <x v="318"/>
    <s v="Customer 4763"/>
    <s v="CUST6354"/>
    <x v="4"/>
    <x v="11"/>
    <x v="0"/>
    <x v="3"/>
    <x v="10"/>
    <s v="Perfume Model-467"/>
    <s v="PROD4504"/>
    <n v="7"/>
    <n v="591.88"/>
    <n v="4143.16"/>
    <n v="0.2"/>
    <n v="828.63"/>
    <n v="3314.53"/>
    <x v="1"/>
    <x v="2"/>
    <n v="0.25"/>
    <n v="828.63"/>
  </r>
  <r>
    <s v="ORD2025005684"/>
    <x v="419"/>
    <s v="Customer 1311"/>
    <s v="CUST2799"/>
    <x v="0"/>
    <x v="0"/>
    <x v="0"/>
    <x v="0"/>
    <x v="3"/>
    <s v="Sofa Model-418"/>
    <s v="PROD5719"/>
    <n v="1"/>
    <n v="976.33"/>
    <n v="976.33"/>
    <n v="0"/>
    <n v="0"/>
    <n v="976.33"/>
    <x v="1"/>
    <x v="3"/>
    <n v="0.3"/>
    <n v="292.89999999999998"/>
  </r>
  <r>
    <s v="ORD2025005685"/>
    <x v="302"/>
    <s v="Customer 2700"/>
    <s v="CUST3848"/>
    <x v="1"/>
    <x v="4"/>
    <x v="1"/>
    <x v="3"/>
    <x v="9"/>
    <s v="Lipstick Model-645"/>
    <s v="PROD4543"/>
    <n v="7"/>
    <n v="940.91"/>
    <n v="6586.37"/>
    <n v="0.05"/>
    <n v="329.32"/>
    <n v="6257.05"/>
    <x v="3"/>
    <x v="3"/>
    <n v="0.15"/>
    <n v="938.56"/>
  </r>
  <r>
    <s v="ORD2025005686"/>
    <x v="167"/>
    <s v="Customer 3970"/>
    <s v="CUST2185"/>
    <x v="3"/>
    <x v="5"/>
    <x v="1"/>
    <x v="2"/>
    <x v="11"/>
    <s v="Mobile Model-597"/>
    <s v="PROD2460"/>
    <n v="7"/>
    <n v="934.7"/>
    <n v="6542.9"/>
    <n v="0.1"/>
    <n v="654.29"/>
    <n v="5888.61"/>
    <x v="0"/>
    <x v="2"/>
    <n v="0.25"/>
    <n v="1472.15"/>
  </r>
  <r>
    <s v="ORD2025005687"/>
    <x v="445"/>
    <s v="Customer 3672"/>
    <s v="CUST1931"/>
    <x v="0"/>
    <x v="6"/>
    <x v="1"/>
    <x v="0"/>
    <x v="0"/>
    <s v="Curtain Model-187"/>
    <s v="PROD4419"/>
    <n v="6"/>
    <n v="162.37"/>
    <n v="974.22"/>
    <n v="0.1"/>
    <n v="97.42"/>
    <n v="876.8"/>
    <x v="1"/>
    <x v="0"/>
    <n v="0.15"/>
    <n v="131.52000000000001"/>
  </r>
  <r>
    <s v="ORD2025005688"/>
    <x v="412"/>
    <s v="Customer 3500"/>
    <s v="CUST5109"/>
    <x v="0"/>
    <x v="13"/>
    <x v="0"/>
    <x v="0"/>
    <x v="3"/>
    <s v="Sofa Model-188"/>
    <s v="PROD6692"/>
    <n v="2"/>
    <n v="390.01"/>
    <n v="780.02"/>
    <n v="0.2"/>
    <n v="156"/>
    <n v="624.02"/>
    <x v="3"/>
    <x v="0"/>
    <n v="0.3"/>
    <n v="187.21"/>
  </r>
  <r>
    <s v="ORD2025005689"/>
    <x v="114"/>
    <s v="Customer 1909"/>
    <s v="CUST6172"/>
    <x v="0"/>
    <x v="6"/>
    <x v="1"/>
    <x v="1"/>
    <x v="1"/>
    <s v="Jeans Model-983"/>
    <s v="PROD6083"/>
    <n v="4"/>
    <n v="585.87"/>
    <n v="2343.48"/>
    <n v="0.05"/>
    <n v="117.17"/>
    <n v="2226.31"/>
    <x v="0"/>
    <x v="0"/>
    <n v="0.25"/>
    <n v="556.58000000000004"/>
  </r>
  <r>
    <s v="ORD2025005690"/>
    <x v="7"/>
    <s v="Customer 2247"/>
    <s v="CUST1609"/>
    <x v="4"/>
    <x v="7"/>
    <x v="1"/>
    <x v="0"/>
    <x v="3"/>
    <s v="Sofa Model-642"/>
    <s v="PROD9191"/>
    <n v="1"/>
    <n v="414.7"/>
    <n v="414.7"/>
    <n v="0"/>
    <n v="0"/>
    <n v="414.7"/>
    <x v="3"/>
    <x v="0"/>
    <n v="0.25"/>
    <n v="103.67"/>
  </r>
  <r>
    <s v="ORD2025005691"/>
    <x v="376"/>
    <s v="Customer 1597"/>
    <s v="CUST1484"/>
    <x v="4"/>
    <x v="11"/>
    <x v="1"/>
    <x v="1"/>
    <x v="1"/>
    <s v="Jeans Model-462"/>
    <s v="PROD6699"/>
    <n v="2"/>
    <n v="749.35"/>
    <n v="1498.7"/>
    <n v="0.1"/>
    <n v="149.87"/>
    <n v="1348.83"/>
    <x v="0"/>
    <x v="3"/>
    <n v="0.15"/>
    <n v="202.32"/>
  </r>
  <r>
    <s v="ORD2025005692"/>
    <x v="126"/>
    <s v="Customer 778"/>
    <s v="CUST3559"/>
    <x v="4"/>
    <x v="7"/>
    <x v="0"/>
    <x v="1"/>
    <x v="5"/>
    <s v="Shirt Model-493"/>
    <s v="PROD6331"/>
    <n v="9"/>
    <n v="671.24"/>
    <n v="6041.16"/>
    <n v="0"/>
    <n v="0"/>
    <n v="6041.16"/>
    <x v="0"/>
    <x v="0"/>
    <n v="0.3"/>
    <n v="1812.35"/>
  </r>
  <r>
    <s v="ORD2025005693"/>
    <x v="263"/>
    <s v="Customer 451"/>
    <s v="CUST5708"/>
    <x v="1"/>
    <x v="10"/>
    <x v="0"/>
    <x v="1"/>
    <x v="7"/>
    <s v="Jacket Model-580"/>
    <s v="PROD3641"/>
    <n v="9"/>
    <n v="635.79999999999995"/>
    <n v="5722.2"/>
    <n v="0"/>
    <n v="0"/>
    <n v="5722.2"/>
    <x v="0"/>
    <x v="2"/>
    <n v="0.15"/>
    <n v="858.33"/>
  </r>
  <r>
    <s v="ORD2025005694"/>
    <x v="278"/>
    <s v="Customer 4445"/>
    <s v="CUST3320"/>
    <x v="1"/>
    <x v="1"/>
    <x v="1"/>
    <x v="3"/>
    <x v="10"/>
    <s v="Perfume Model-444"/>
    <s v="PROD8197"/>
    <n v="6"/>
    <n v="687.08"/>
    <n v="4122.4799999999996"/>
    <n v="0.2"/>
    <n v="824.5"/>
    <n v="3297.98"/>
    <x v="1"/>
    <x v="2"/>
    <n v="0.25"/>
    <n v="824.5"/>
  </r>
  <r>
    <s v="ORD2025005695"/>
    <x v="2"/>
    <s v="Customer 156"/>
    <s v="CUST8775"/>
    <x v="3"/>
    <x v="8"/>
    <x v="1"/>
    <x v="1"/>
    <x v="5"/>
    <s v="Shirt Model-138"/>
    <s v="PROD9099"/>
    <n v="5"/>
    <n v="665.68"/>
    <n v="3328.4"/>
    <n v="0.2"/>
    <n v="665.68"/>
    <n v="2662.72"/>
    <x v="1"/>
    <x v="3"/>
    <n v="0.25"/>
    <n v="665.68"/>
  </r>
  <r>
    <s v="ORD2025005696"/>
    <x v="420"/>
    <s v="Customer 3161"/>
    <s v="CUST8539"/>
    <x v="0"/>
    <x v="13"/>
    <x v="0"/>
    <x v="2"/>
    <x v="11"/>
    <s v="Mobile Model-302"/>
    <s v="PROD9810"/>
    <n v="6"/>
    <n v="116.23"/>
    <n v="697.38"/>
    <n v="0.05"/>
    <n v="34.869999999999997"/>
    <n v="662.51"/>
    <x v="3"/>
    <x v="1"/>
    <n v="0.15"/>
    <n v="99.38"/>
  </r>
  <r>
    <s v="ORD2025005697"/>
    <x v="277"/>
    <s v="Customer 1418"/>
    <s v="CUST9369"/>
    <x v="2"/>
    <x v="14"/>
    <x v="1"/>
    <x v="0"/>
    <x v="3"/>
    <s v="Sofa Model-636"/>
    <s v="PROD2418"/>
    <n v="4"/>
    <n v="626.58000000000004"/>
    <n v="2506.3200000000002"/>
    <n v="0.2"/>
    <n v="501.26"/>
    <n v="2005.06"/>
    <x v="3"/>
    <x v="2"/>
    <n v="0.25"/>
    <n v="501.26"/>
  </r>
  <r>
    <s v="ORD2025005698"/>
    <x v="69"/>
    <s v="Customer 1404"/>
    <s v="CUST8623"/>
    <x v="2"/>
    <x v="2"/>
    <x v="1"/>
    <x v="1"/>
    <x v="5"/>
    <s v="Shirt Model-839"/>
    <s v="PROD4127"/>
    <n v="9"/>
    <n v="925.73"/>
    <n v="8331.57"/>
    <n v="0.2"/>
    <n v="1666.31"/>
    <n v="6665.26"/>
    <x v="2"/>
    <x v="3"/>
    <n v="0.15"/>
    <n v="999.79"/>
  </r>
  <r>
    <s v="ORD2025005699"/>
    <x v="110"/>
    <s v="Customer 4683"/>
    <s v="CUST5401"/>
    <x v="2"/>
    <x v="2"/>
    <x v="0"/>
    <x v="0"/>
    <x v="3"/>
    <s v="Sofa Model-899"/>
    <s v="PROD6035"/>
    <n v="1"/>
    <n v="470.01"/>
    <n v="470.01"/>
    <n v="0.2"/>
    <n v="94"/>
    <n v="376.01"/>
    <x v="1"/>
    <x v="0"/>
    <n v="0.3"/>
    <n v="112.8"/>
  </r>
  <r>
    <s v="ORD2025005700"/>
    <x v="432"/>
    <s v="Customer 4746"/>
    <s v="CUST4173"/>
    <x v="2"/>
    <x v="12"/>
    <x v="0"/>
    <x v="3"/>
    <x v="9"/>
    <s v="Lipstick Model-570"/>
    <s v="PROD4565"/>
    <n v="10"/>
    <n v="634.65"/>
    <n v="6346.5"/>
    <n v="0.05"/>
    <n v="317.33"/>
    <n v="6029.17"/>
    <x v="2"/>
    <x v="0"/>
    <n v="0.3"/>
    <n v="1808.75"/>
  </r>
  <r>
    <s v="ORD2025005701"/>
    <x v="141"/>
    <s v="Customer 4320"/>
    <s v="CUST9723"/>
    <x v="3"/>
    <x v="5"/>
    <x v="1"/>
    <x v="1"/>
    <x v="5"/>
    <s v="Shirt Model-139"/>
    <s v="PROD7470"/>
    <n v="9"/>
    <n v="666.02"/>
    <n v="5994.18"/>
    <n v="0.2"/>
    <n v="1198.8399999999999"/>
    <n v="4795.34"/>
    <x v="1"/>
    <x v="1"/>
    <n v="0.25"/>
    <n v="1198.8399999999999"/>
  </r>
  <r>
    <s v="ORD2025005702"/>
    <x v="267"/>
    <s v="Customer 1004"/>
    <s v="CUST6083"/>
    <x v="1"/>
    <x v="1"/>
    <x v="1"/>
    <x v="1"/>
    <x v="1"/>
    <s v="Jeans Model-802"/>
    <s v="PROD7961"/>
    <n v="1"/>
    <n v="717.81"/>
    <n v="717.81"/>
    <n v="0.2"/>
    <n v="143.56"/>
    <n v="574.25"/>
    <x v="1"/>
    <x v="2"/>
    <n v="0.25"/>
    <n v="143.56"/>
  </r>
  <r>
    <s v="ORD2025005703"/>
    <x v="236"/>
    <s v="Customer 4809"/>
    <s v="CUST1543"/>
    <x v="3"/>
    <x v="5"/>
    <x v="1"/>
    <x v="2"/>
    <x v="11"/>
    <s v="Mobile Model-796"/>
    <s v="PROD7287"/>
    <n v="5"/>
    <n v="606.51"/>
    <n v="3032.55"/>
    <n v="0"/>
    <n v="0"/>
    <n v="3032.55"/>
    <x v="1"/>
    <x v="3"/>
    <n v="0.3"/>
    <n v="909.76"/>
  </r>
  <r>
    <s v="ORD2025005704"/>
    <x v="235"/>
    <s v="Customer 237"/>
    <s v="CUST6355"/>
    <x v="1"/>
    <x v="10"/>
    <x v="1"/>
    <x v="3"/>
    <x v="6"/>
    <s v="Face Cream Model-693"/>
    <s v="PROD4812"/>
    <n v="3"/>
    <n v="729.62"/>
    <n v="2188.86"/>
    <n v="0.05"/>
    <n v="109.44"/>
    <n v="2079.42"/>
    <x v="1"/>
    <x v="3"/>
    <n v="0.25"/>
    <n v="519.86"/>
  </r>
  <r>
    <s v="ORD2025005705"/>
    <x v="327"/>
    <s v="Customer 853"/>
    <s v="CUST2506"/>
    <x v="1"/>
    <x v="1"/>
    <x v="1"/>
    <x v="1"/>
    <x v="7"/>
    <s v="Jacket Model-227"/>
    <s v="PROD7084"/>
    <n v="5"/>
    <n v="442.22"/>
    <n v="2211.1"/>
    <n v="0"/>
    <n v="0"/>
    <n v="2211.1"/>
    <x v="1"/>
    <x v="2"/>
    <n v="0.15"/>
    <n v="331.66"/>
  </r>
  <r>
    <s v="ORD2025005706"/>
    <x v="202"/>
    <s v="Customer 1985"/>
    <s v="CUST7082"/>
    <x v="3"/>
    <x v="8"/>
    <x v="1"/>
    <x v="2"/>
    <x v="11"/>
    <s v="Mobile Model-874"/>
    <s v="PROD5792"/>
    <n v="9"/>
    <n v="240.87"/>
    <n v="2167.83"/>
    <n v="0"/>
    <n v="0"/>
    <n v="2167.83"/>
    <x v="1"/>
    <x v="0"/>
    <n v="0.15"/>
    <n v="325.17"/>
  </r>
  <r>
    <s v="ORD2025005707"/>
    <x v="406"/>
    <s v="Customer 2462"/>
    <s v="CUST6844"/>
    <x v="0"/>
    <x v="13"/>
    <x v="0"/>
    <x v="0"/>
    <x v="0"/>
    <s v="Curtain Model-161"/>
    <s v="PROD3747"/>
    <n v="6"/>
    <n v="580.69000000000005"/>
    <n v="3484.14"/>
    <n v="0"/>
    <n v="0"/>
    <n v="3484.14"/>
    <x v="3"/>
    <x v="1"/>
    <n v="0.15"/>
    <n v="522.62"/>
  </r>
  <r>
    <s v="ORD2025005708"/>
    <x v="0"/>
    <s v="Customer 3378"/>
    <s v="CUST7377"/>
    <x v="0"/>
    <x v="13"/>
    <x v="0"/>
    <x v="1"/>
    <x v="7"/>
    <s v="Jacket Model-281"/>
    <s v="PROD8816"/>
    <n v="10"/>
    <n v="773.23"/>
    <n v="7732.3"/>
    <n v="0"/>
    <n v="0"/>
    <n v="7732.3"/>
    <x v="1"/>
    <x v="3"/>
    <n v="0.3"/>
    <n v="2319.69"/>
  </r>
  <r>
    <s v="ORD2025005709"/>
    <x v="126"/>
    <s v="Customer 2557"/>
    <s v="CUST8644"/>
    <x v="0"/>
    <x v="0"/>
    <x v="1"/>
    <x v="2"/>
    <x v="8"/>
    <s v="Tablet Model-373"/>
    <s v="PROD6793"/>
    <n v="5"/>
    <n v="224.04"/>
    <n v="1120.2"/>
    <n v="0"/>
    <n v="0"/>
    <n v="1120.2"/>
    <x v="1"/>
    <x v="3"/>
    <n v="0.25"/>
    <n v="280.05"/>
  </r>
  <r>
    <s v="ORD2025005710"/>
    <x v="308"/>
    <s v="Customer 2758"/>
    <s v="CUST5088"/>
    <x v="3"/>
    <x v="8"/>
    <x v="0"/>
    <x v="0"/>
    <x v="0"/>
    <s v="Curtain Model-729"/>
    <s v="PROD5915"/>
    <n v="9"/>
    <n v="184.17"/>
    <n v="1657.53"/>
    <n v="0.05"/>
    <n v="82.88"/>
    <n v="1574.65"/>
    <x v="1"/>
    <x v="2"/>
    <n v="0.3"/>
    <n v="472.39"/>
  </r>
  <r>
    <s v="ORD2025005711"/>
    <x v="171"/>
    <s v="Customer 3451"/>
    <s v="CUST4988"/>
    <x v="1"/>
    <x v="10"/>
    <x v="1"/>
    <x v="2"/>
    <x v="8"/>
    <s v="Tablet Model-664"/>
    <s v="PROD8656"/>
    <n v="6"/>
    <n v="711.73"/>
    <n v="4270.38"/>
    <n v="0"/>
    <n v="0"/>
    <n v="4270.38"/>
    <x v="3"/>
    <x v="1"/>
    <n v="0.25"/>
    <n v="1067.5999999999999"/>
  </r>
  <r>
    <s v="ORD2025005712"/>
    <x v="71"/>
    <s v="Customer 1123"/>
    <s v="CUST3657"/>
    <x v="0"/>
    <x v="6"/>
    <x v="0"/>
    <x v="1"/>
    <x v="1"/>
    <s v="Jeans Model-385"/>
    <s v="PROD2952"/>
    <n v="1"/>
    <n v="678.58"/>
    <n v="678.58"/>
    <n v="0.1"/>
    <n v="67.86"/>
    <n v="610.72"/>
    <x v="3"/>
    <x v="3"/>
    <n v="0.25"/>
    <n v="152.68"/>
  </r>
  <r>
    <s v="ORD2025005713"/>
    <x v="280"/>
    <s v="Customer 4282"/>
    <s v="CUST3878"/>
    <x v="1"/>
    <x v="4"/>
    <x v="0"/>
    <x v="3"/>
    <x v="9"/>
    <s v="Lipstick Model-973"/>
    <s v="PROD7893"/>
    <n v="6"/>
    <n v="946.27"/>
    <n v="5677.62"/>
    <n v="0.1"/>
    <n v="567.76"/>
    <n v="5109.8599999999997"/>
    <x v="2"/>
    <x v="3"/>
    <n v="0.15"/>
    <n v="766.48"/>
  </r>
  <r>
    <s v="ORD2025005714"/>
    <x v="82"/>
    <s v="Customer 1892"/>
    <s v="CUST2743"/>
    <x v="3"/>
    <x v="8"/>
    <x v="0"/>
    <x v="3"/>
    <x v="10"/>
    <s v="Perfume Model-684"/>
    <s v="PROD5092"/>
    <n v="10"/>
    <n v="689"/>
    <n v="6890"/>
    <n v="0"/>
    <n v="0"/>
    <n v="6890"/>
    <x v="3"/>
    <x v="0"/>
    <n v="0.25"/>
    <n v="1722.5"/>
  </r>
  <r>
    <s v="ORD2025005715"/>
    <x v="192"/>
    <s v="Customer 4607"/>
    <s v="CUST5600"/>
    <x v="4"/>
    <x v="7"/>
    <x v="1"/>
    <x v="3"/>
    <x v="6"/>
    <s v="Face Cream Model-956"/>
    <s v="PROD7290"/>
    <n v="4"/>
    <n v="432.46"/>
    <n v="1729.84"/>
    <n v="0.2"/>
    <n v="345.97"/>
    <n v="1383.87"/>
    <x v="2"/>
    <x v="1"/>
    <n v="0.25"/>
    <n v="345.97"/>
  </r>
  <r>
    <s v="ORD2025005716"/>
    <x v="428"/>
    <s v="Customer 3573"/>
    <s v="CUST8889"/>
    <x v="2"/>
    <x v="14"/>
    <x v="1"/>
    <x v="2"/>
    <x v="4"/>
    <s v="Laptop Model-315"/>
    <s v="PROD7018"/>
    <n v="2"/>
    <n v="463.32"/>
    <n v="926.64"/>
    <n v="0.2"/>
    <n v="185.33"/>
    <n v="741.31"/>
    <x v="1"/>
    <x v="1"/>
    <n v="0.3"/>
    <n v="222.39"/>
  </r>
  <r>
    <s v="ORD2025005717"/>
    <x v="359"/>
    <s v="Customer 4764"/>
    <s v="CUST9454"/>
    <x v="4"/>
    <x v="11"/>
    <x v="0"/>
    <x v="3"/>
    <x v="10"/>
    <s v="Perfume Model-827"/>
    <s v="PROD2879"/>
    <n v="1"/>
    <n v="635.35"/>
    <n v="635.35"/>
    <n v="0.05"/>
    <n v="31.77"/>
    <n v="603.58000000000004"/>
    <x v="3"/>
    <x v="2"/>
    <n v="0.25"/>
    <n v="150.9"/>
  </r>
  <r>
    <s v="ORD2025005718"/>
    <x v="126"/>
    <s v="Customer 1681"/>
    <s v="CUST8352"/>
    <x v="1"/>
    <x v="10"/>
    <x v="0"/>
    <x v="0"/>
    <x v="3"/>
    <s v="Sofa Model-209"/>
    <s v="PROD9506"/>
    <n v="6"/>
    <n v="518.59"/>
    <n v="3111.54"/>
    <n v="0.2"/>
    <n v="622.30999999999995"/>
    <n v="2489.23"/>
    <x v="2"/>
    <x v="2"/>
    <n v="0.3"/>
    <n v="746.77"/>
  </r>
  <r>
    <s v="ORD2025005719"/>
    <x v="13"/>
    <s v="Customer 4515"/>
    <s v="CUST3047"/>
    <x v="1"/>
    <x v="1"/>
    <x v="0"/>
    <x v="0"/>
    <x v="0"/>
    <s v="Curtain Model-906"/>
    <s v="PROD7959"/>
    <n v="8"/>
    <n v="156.81"/>
    <n v="1254.48"/>
    <n v="0.05"/>
    <n v="62.72"/>
    <n v="1191.76"/>
    <x v="0"/>
    <x v="1"/>
    <n v="0.3"/>
    <n v="357.53"/>
  </r>
  <r>
    <s v="ORD2025005720"/>
    <x v="356"/>
    <s v="Customer 74"/>
    <s v="CUST5090"/>
    <x v="2"/>
    <x v="14"/>
    <x v="1"/>
    <x v="0"/>
    <x v="0"/>
    <s v="Curtain Model-426"/>
    <s v="PROD3910"/>
    <n v="8"/>
    <n v="267.17"/>
    <n v="2137.36"/>
    <n v="0"/>
    <n v="0"/>
    <n v="2137.36"/>
    <x v="3"/>
    <x v="3"/>
    <n v="0.3"/>
    <n v="641.21"/>
  </r>
  <r>
    <s v="ORD2025005721"/>
    <x v="421"/>
    <s v="Customer 2074"/>
    <s v="CUST7505"/>
    <x v="2"/>
    <x v="14"/>
    <x v="1"/>
    <x v="1"/>
    <x v="7"/>
    <s v="Jacket Model-539"/>
    <s v="PROD2999"/>
    <n v="4"/>
    <n v="720"/>
    <n v="2880"/>
    <n v="0.2"/>
    <n v="576"/>
    <n v="2304"/>
    <x v="3"/>
    <x v="1"/>
    <n v="0.15"/>
    <n v="345.6"/>
  </r>
  <r>
    <s v="ORD2025005722"/>
    <x v="367"/>
    <s v="Customer 2231"/>
    <s v="CUST8650"/>
    <x v="2"/>
    <x v="2"/>
    <x v="1"/>
    <x v="2"/>
    <x v="4"/>
    <s v="Laptop Model-981"/>
    <s v="PROD6699"/>
    <n v="1"/>
    <n v="299.10000000000002"/>
    <n v="299.10000000000002"/>
    <n v="0.1"/>
    <n v="29.91"/>
    <n v="269.19"/>
    <x v="0"/>
    <x v="2"/>
    <n v="0.25"/>
    <n v="67.3"/>
  </r>
  <r>
    <s v="ORD2025005723"/>
    <x v="33"/>
    <s v="Customer 4529"/>
    <s v="CUST9334"/>
    <x v="2"/>
    <x v="12"/>
    <x v="1"/>
    <x v="0"/>
    <x v="3"/>
    <s v="Sofa Model-698"/>
    <s v="PROD4683"/>
    <n v="2"/>
    <n v="933.86"/>
    <n v="1867.72"/>
    <n v="0"/>
    <n v="0"/>
    <n v="1867.72"/>
    <x v="3"/>
    <x v="1"/>
    <n v="0.3"/>
    <n v="560.32000000000005"/>
  </r>
  <r>
    <s v="ORD2025005724"/>
    <x v="92"/>
    <s v="Customer 2610"/>
    <s v="CUST3243"/>
    <x v="3"/>
    <x v="5"/>
    <x v="1"/>
    <x v="2"/>
    <x v="8"/>
    <s v="Tablet Model-576"/>
    <s v="PROD4892"/>
    <n v="4"/>
    <n v="234.82"/>
    <n v="939.28"/>
    <n v="0.2"/>
    <n v="187.86"/>
    <n v="751.42"/>
    <x v="1"/>
    <x v="2"/>
    <n v="0.3"/>
    <n v="225.43"/>
  </r>
  <r>
    <s v="ORD2025005725"/>
    <x v="347"/>
    <s v="Customer 2970"/>
    <s v="CUST1229"/>
    <x v="2"/>
    <x v="2"/>
    <x v="1"/>
    <x v="1"/>
    <x v="1"/>
    <s v="Jeans Model-366"/>
    <s v="PROD5466"/>
    <n v="8"/>
    <n v="692.95"/>
    <n v="5543.6"/>
    <n v="0.2"/>
    <n v="1108.72"/>
    <n v="4434.88"/>
    <x v="1"/>
    <x v="3"/>
    <n v="0.25"/>
    <n v="1108.72"/>
  </r>
  <r>
    <s v="ORD2025005726"/>
    <x v="113"/>
    <s v="Customer 1016"/>
    <s v="CUST7239"/>
    <x v="2"/>
    <x v="14"/>
    <x v="0"/>
    <x v="0"/>
    <x v="0"/>
    <s v="Curtain Model-719"/>
    <s v="PROD1133"/>
    <n v="3"/>
    <n v="759.72"/>
    <n v="2279.16"/>
    <n v="0.05"/>
    <n v="113.96"/>
    <n v="2165.1999999999998"/>
    <x v="0"/>
    <x v="2"/>
    <n v="0.25"/>
    <n v="541.29999999999995"/>
  </r>
  <r>
    <s v="ORD2025005727"/>
    <x v="384"/>
    <s v="Customer 592"/>
    <s v="CUST8014"/>
    <x v="0"/>
    <x v="6"/>
    <x v="0"/>
    <x v="0"/>
    <x v="2"/>
    <s v="Lamp Model-526"/>
    <s v="PROD7672"/>
    <n v="3"/>
    <n v="663.84"/>
    <n v="1991.52"/>
    <n v="0.1"/>
    <n v="199.15"/>
    <n v="1792.37"/>
    <x v="3"/>
    <x v="2"/>
    <n v="0.15"/>
    <n v="268.86"/>
  </r>
  <r>
    <s v="ORD2025005728"/>
    <x v="402"/>
    <s v="Customer 2749"/>
    <s v="CUST9648"/>
    <x v="3"/>
    <x v="8"/>
    <x v="0"/>
    <x v="3"/>
    <x v="10"/>
    <s v="Perfume Model-299"/>
    <s v="PROD1467"/>
    <n v="9"/>
    <n v="387.12"/>
    <n v="3484.08"/>
    <n v="0.1"/>
    <n v="348.41"/>
    <n v="3135.67"/>
    <x v="3"/>
    <x v="2"/>
    <n v="0.25"/>
    <n v="783.92"/>
  </r>
  <r>
    <s v="ORD2025005729"/>
    <x v="212"/>
    <s v="Customer 2648"/>
    <s v="CUST7097"/>
    <x v="1"/>
    <x v="1"/>
    <x v="1"/>
    <x v="0"/>
    <x v="0"/>
    <s v="Curtain Model-476"/>
    <s v="PROD2390"/>
    <n v="10"/>
    <n v="493.64"/>
    <n v="4936.3999999999996"/>
    <n v="0.2"/>
    <n v="987.28"/>
    <n v="3949.12"/>
    <x v="0"/>
    <x v="3"/>
    <n v="0.3"/>
    <n v="1184.74"/>
  </r>
  <r>
    <s v="ORD2025005730"/>
    <x v="265"/>
    <s v="Customer 146"/>
    <s v="CUST4824"/>
    <x v="2"/>
    <x v="12"/>
    <x v="0"/>
    <x v="2"/>
    <x v="8"/>
    <s v="Tablet Model-303"/>
    <s v="PROD4980"/>
    <n v="3"/>
    <n v="671.89"/>
    <n v="2015.67"/>
    <n v="0.2"/>
    <n v="403.13"/>
    <n v="1612.54"/>
    <x v="3"/>
    <x v="2"/>
    <n v="0.15"/>
    <n v="241.88"/>
  </r>
  <r>
    <s v="ORD2025005731"/>
    <x v="171"/>
    <s v="Customer 1641"/>
    <s v="CUST3306"/>
    <x v="2"/>
    <x v="14"/>
    <x v="1"/>
    <x v="2"/>
    <x v="11"/>
    <s v="Mobile Model-193"/>
    <s v="PROD4360"/>
    <n v="6"/>
    <n v="311.54000000000002"/>
    <n v="1869.24"/>
    <n v="0.2"/>
    <n v="373.85"/>
    <n v="1495.39"/>
    <x v="1"/>
    <x v="1"/>
    <n v="0.15"/>
    <n v="224.31"/>
  </r>
  <r>
    <s v="ORD2025005732"/>
    <x v="416"/>
    <s v="Customer 1385"/>
    <s v="CUST5561"/>
    <x v="3"/>
    <x v="3"/>
    <x v="1"/>
    <x v="3"/>
    <x v="6"/>
    <s v="Face Cream Model-609"/>
    <s v="PROD6203"/>
    <n v="8"/>
    <n v="344.83"/>
    <n v="2758.64"/>
    <n v="0.2"/>
    <n v="551.73"/>
    <n v="2206.91"/>
    <x v="1"/>
    <x v="3"/>
    <n v="0.15"/>
    <n v="331.04"/>
  </r>
  <r>
    <s v="ORD2025005733"/>
    <x v="185"/>
    <s v="Customer 4954"/>
    <s v="CUST2069"/>
    <x v="2"/>
    <x v="2"/>
    <x v="0"/>
    <x v="0"/>
    <x v="3"/>
    <s v="Sofa Model-163"/>
    <s v="PROD6660"/>
    <n v="4"/>
    <n v="253.16"/>
    <n v="1012.64"/>
    <n v="0.1"/>
    <n v="101.26"/>
    <n v="911.38"/>
    <x v="1"/>
    <x v="2"/>
    <n v="0.3"/>
    <n v="273.41000000000003"/>
  </r>
  <r>
    <s v="ORD2025005734"/>
    <x v="44"/>
    <s v="Customer 2740"/>
    <s v="CUST1870"/>
    <x v="2"/>
    <x v="12"/>
    <x v="0"/>
    <x v="2"/>
    <x v="11"/>
    <s v="Mobile Model-607"/>
    <s v="PROD2628"/>
    <n v="8"/>
    <n v="101.12"/>
    <n v="808.96"/>
    <n v="0.05"/>
    <n v="40.450000000000003"/>
    <n v="768.51"/>
    <x v="3"/>
    <x v="2"/>
    <n v="0.25"/>
    <n v="192.13"/>
  </r>
  <r>
    <s v="ORD2025005735"/>
    <x v="205"/>
    <s v="Customer 694"/>
    <s v="CUST8603"/>
    <x v="4"/>
    <x v="7"/>
    <x v="1"/>
    <x v="1"/>
    <x v="7"/>
    <s v="Jacket Model-532"/>
    <s v="PROD3562"/>
    <n v="9"/>
    <n v="963.47"/>
    <n v="8671.23"/>
    <n v="0.05"/>
    <n v="433.56"/>
    <n v="8237.67"/>
    <x v="1"/>
    <x v="0"/>
    <n v="0.25"/>
    <n v="2059.42"/>
  </r>
  <r>
    <s v="ORD2025005736"/>
    <x v="155"/>
    <s v="Customer 1538"/>
    <s v="CUST9090"/>
    <x v="1"/>
    <x v="10"/>
    <x v="1"/>
    <x v="3"/>
    <x v="6"/>
    <s v="Face Cream Model-807"/>
    <s v="PROD9315"/>
    <n v="10"/>
    <n v="628.44000000000005"/>
    <n v="6284.4"/>
    <n v="0.05"/>
    <n v="314.22000000000003"/>
    <n v="5970.18"/>
    <x v="0"/>
    <x v="0"/>
    <n v="0.15"/>
    <n v="895.53"/>
  </r>
  <r>
    <s v="ORD2025005737"/>
    <x v="110"/>
    <s v="Customer 3502"/>
    <s v="CUST3007"/>
    <x v="4"/>
    <x v="11"/>
    <x v="0"/>
    <x v="2"/>
    <x v="4"/>
    <s v="Laptop Model-224"/>
    <s v="PROD6902"/>
    <n v="5"/>
    <n v="613.27"/>
    <n v="3066.35"/>
    <n v="0.2"/>
    <n v="613.27"/>
    <n v="2453.08"/>
    <x v="0"/>
    <x v="2"/>
    <n v="0.25"/>
    <n v="613.27"/>
  </r>
  <r>
    <s v="ORD2025005738"/>
    <x v="135"/>
    <s v="Customer 4980"/>
    <s v="CUST9413"/>
    <x v="1"/>
    <x v="4"/>
    <x v="1"/>
    <x v="1"/>
    <x v="7"/>
    <s v="Jacket Model-955"/>
    <s v="PROD4176"/>
    <n v="1"/>
    <n v="215.22"/>
    <n v="215.22"/>
    <n v="0"/>
    <n v="0"/>
    <n v="215.22"/>
    <x v="1"/>
    <x v="0"/>
    <n v="0.25"/>
    <n v="53.8"/>
  </r>
  <r>
    <s v="ORD2025005739"/>
    <x v="430"/>
    <s v="Customer 575"/>
    <s v="CUST6588"/>
    <x v="1"/>
    <x v="4"/>
    <x v="0"/>
    <x v="2"/>
    <x v="4"/>
    <s v="Laptop Model-721"/>
    <s v="PROD1419"/>
    <n v="10"/>
    <n v="856.45"/>
    <n v="8564.5"/>
    <n v="0.1"/>
    <n v="856.45"/>
    <n v="7708.05"/>
    <x v="2"/>
    <x v="3"/>
    <n v="0.3"/>
    <n v="2312.41"/>
  </r>
  <r>
    <s v="ORD2025005740"/>
    <x v="315"/>
    <s v="Customer 400"/>
    <s v="CUST2164"/>
    <x v="0"/>
    <x v="13"/>
    <x v="0"/>
    <x v="1"/>
    <x v="5"/>
    <s v="Shirt Model-131"/>
    <s v="PROD1699"/>
    <n v="1"/>
    <n v="376.13"/>
    <n v="376.13"/>
    <n v="0.1"/>
    <n v="37.61"/>
    <n v="338.52"/>
    <x v="3"/>
    <x v="1"/>
    <n v="0.25"/>
    <n v="84.63"/>
  </r>
  <r>
    <s v="ORD2025005741"/>
    <x v="168"/>
    <s v="Customer 2598"/>
    <s v="CUST7533"/>
    <x v="0"/>
    <x v="6"/>
    <x v="0"/>
    <x v="0"/>
    <x v="3"/>
    <s v="Sofa Model-351"/>
    <s v="PROD2476"/>
    <n v="10"/>
    <n v="356.5"/>
    <n v="3565"/>
    <n v="0.1"/>
    <n v="356.5"/>
    <n v="3208.5"/>
    <x v="3"/>
    <x v="1"/>
    <n v="0.25"/>
    <n v="802.12"/>
  </r>
  <r>
    <s v="ORD2025005742"/>
    <x v="319"/>
    <s v="Customer 1915"/>
    <s v="CUST5518"/>
    <x v="1"/>
    <x v="10"/>
    <x v="1"/>
    <x v="0"/>
    <x v="3"/>
    <s v="Sofa Model-988"/>
    <s v="PROD1404"/>
    <n v="1"/>
    <n v="698.64"/>
    <n v="698.64"/>
    <n v="0"/>
    <n v="0"/>
    <n v="698.64"/>
    <x v="3"/>
    <x v="0"/>
    <n v="0.15"/>
    <n v="104.8"/>
  </r>
  <r>
    <s v="ORD2025005743"/>
    <x v="157"/>
    <s v="Customer 4680"/>
    <s v="CUST1547"/>
    <x v="1"/>
    <x v="4"/>
    <x v="0"/>
    <x v="3"/>
    <x v="10"/>
    <s v="Perfume Model-656"/>
    <s v="PROD5181"/>
    <n v="7"/>
    <n v="238.97"/>
    <n v="1672.79"/>
    <n v="0.2"/>
    <n v="334.56"/>
    <n v="1338.23"/>
    <x v="1"/>
    <x v="2"/>
    <n v="0.15"/>
    <n v="200.73"/>
  </r>
  <r>
    <s v="ORD2025005744"/>
    <x v="49"/>
    <s v="Customer 530"/>
    <s v="CUST4208"/>
    <x v="0"/>
    <x v="13"/>
    <x v="0"/>
    <x v="3"/>
    <x v="10"/>
    <s v="Perfume Model-660"/>
    <s v="PROD1386"/>
    <n v="10"/>
    <n v="383.14"/>
    <n v="3831.4"/>
    <n v="0.2"/>
    <n v="766.28"/>
    <n v="3065.12"/>
    <x v="0"/>
    <x v="1"/>
    <n v="0.15"/>
    <n v="459.77"/>
  </r>
  <r>
    <s v="ORD2025005745"/>
    <x v="83"/>
    <s v="Customer 2784"/>
    <s v="CUST6538"/>
    <x v="1"/>
    <x v="10"/>
    <x v="1"/>
    <x v="1"/>
    <x v="1"/>
    <s v="Jeans Model-448"/>
    <s v="PROD1828"/>
    <n v="8"/>
    <n v="967.93"/>
    <n v="7743.44"/>
    <n v="0.05"/>
    <n v="387.17"/>
    <n v="7356.27"/>
    <x v="2"/>
    <x v="1"/>
    <n v="0.25"/>
    <n v="1839.07"/>
  </r>
  <r>
    <s v="ORD2025005746"/>
    <x v="399"/>
    <s v="Customer 1428"/>
    <s v="CUST3082"/>
    <x v="1"/>
    <x v="10"/>
    <x v="0"/>
    <x v="3"/>
    <x v="6"/>
    <s v="Face Cream Model-152"/>
    <s v="PROD2489"/>
    <n v="3"/>
    <n v="482.93"/>
    <n v="1448.79"/>
    <n v="0.2"/>
    <n v="289.76"/>
    <n v="1159.03"/>
    <x v="1"/>
    <x v="2"/>
    <n v="0.3"/>
    <n v="347.71"/>
  </r>
  <r>
    <s v="ORD2025005747"/>
    <x v="174"/>
    <s v="Customer 3208"/>
    <s v="CUST6225"/>
    <x v="3"/>
    <x v="8"/>
    <x v="0"/>
    <x v="3"/>
    <x v="6"/>
    <s v="Face Cream Model-953"/>
    <s v="PROD8840"/>
    <n v="4"/>
    <n v="135.55000000000001"/>
    <n v="542.20000000000005"/>
    <n v="0.1"/>
    <n v="54.22"/>
    <n v="487.98"/>
    <x v="2"/>
    <x v="3"/>
    <n v="0.3"/>
    <n v="146.38999999999999"/>
  </r>
  <r>
    <s v="ORD2025005748"/>
    <x v="41"/>
    <s v="Customer 3964"/>
    <s v="CUST5387"/>
    <x v="4"/>
    <x v="11"/>
    <x v="1"/>
    <x v="0"/>
    <x v="2"/>
    <s v="Lamp Model-554"/>
    <s v="PROD8902"/>
    <n v="10"/>
    <n v="981.86"/>
    <n v="9818.6"/>
    <n v="0.1"/>
    <n v="981.86"/>
    <n v="8836.74"/>
    <x v="2"/>
    <x v="3"/>
    <n v="0.3"/>
    <n v="2651.02"/>
  </r>
  <r>
    <s v="ORD2025005749"/>
    <x v="221"/>
    <s v="Customer 556"/>
    <s v="CUST7035"/>
    <x v="2"/>
    <x v="12"/>
    <x v="0"/>
    <x v="3"/>
    <x v="10"/>
    <s v="Perfume Model-508"/>
    <s v="PROD2521"/>
    <n v="8"/>
    <n v="210.81"/>
    <n v="1686.48"/>
    <n v="0.2"/>
    <n v="337.3"/>
    <n v="1349.18"/>
    <x v="0"/>
    <x v="3"/>
    <n v="0.3"/>
    <n v="404.75"/>
  </r>
  <r>
    <s v="ORD2025005750"/>
    <x v="411"/>
    <s v="Customer 3969"/>
    <s v="CUST5527"/>
    <x v="4"/>
    <x v="11"/>
    <x v="0"/>
    <x v="3"/>
    <x v="9"/>
    <s v="Lipstick Model-523"/>
    <s v="PROD9616"/>
    <n v="7"/>
    <n v="538.55999999999995"/>
    <n v="3769.92"/>
    <n v="0"/>
    <n v="0"/>
    <n v="3769.92"/>
    <x v="2"/>
    <x v="1"/>
    <n v="0.3"/>
    <n v="1130.98"/>
  </r>
  <r>
    <s v="ORD2025005751"/>
    <x v="68"/>
    <s v="Customer 1803"/>
    <s v="CUST7296"/>
    <x v="1"/>
    <x v="4"/>
    <x v="0"/>
    <x v="2"/>
    <x v="8"/>
    <s v="Tablet Model-521"/>
    <s v="PROD5405"/>
    <n v="3"/>
    <n v="904.12"/>
    <n v="2712.36"/>
    <n v="0.1"/>
    <n v="271.24"/>
    <n v="2441.12"/>
    <x v="0"/>
    <x v="2"/>
    <n v="0.25"/>
    <n v="610.28"/>
  </r>
  <r>
    <s v="ORD2025005752"/>
    <x v="285"/>
    <s v="Customer 1688"/>
    <s v="CUST1828"/>
    <x v="0"/>
    <x v="13"/>
    <x v="1"/>
    <x v="0"/>
    <x v="2"/>
    <s v="Lamp Model-683"/>
    <s v="PROD9188"/>
    <n v="4"/>
    <n v="453.32"/>
    <n v="1813.28"/>
    <n v="0.1"/>
    <n v="181.33"/>
    <n v="1631.95"/>
    <x v="2"/>
    <x v="2"/>
    <n v="0.3"/>
    <n v="489.58"/>
  </r>
  <r>
    <s v="ORD2025005753"/>
    <x v="450"/>
    <s v="Customer 1253"/>
    <s v="CUST6840"/>
    <x v="1"/>
    <x v="10"/>
    <x v="0"/>
    <x v="2"/>
    <x v="8"/>
    <s v="Tablet Model-630"/>
    <s v="PROD3740"/>
    <n v="9"/>
    <n v="226.43"/>
    <n v="2037.87"/>
    <n v="0"/>
    <n v="0"/>
    <n v="2037.87"/>
    <x v="2"/>
    <x v="3"/>
    <n v="0.3"/>
    <n v="611.36"/>
  </r>
  <r>
    <s v="ORD2025005754"/>
    <x v="264"/>
    <s v="Customer 4352"/>
    <s v="CUST3221"/>
    <x v="3"/>
    <x v="3"/>
    <x v="1"/>
    <x v="2"/>
    <x v="4"/>
    <s v="Laptop Model-626"/>
    <s v="PROD6062"/>
    <n v="10"/>
    <n v="425.29"/>
    <n v="4252.8999999999996"/>
    <n v="0.1"/>
    <n v="425.29"/>
    <n v="3827.61"/>
    <x v="1"/>
    <x v="1"/>
    <n v="0.15"/>
    <n v="574.14"/>
  </r>
  <r>
    <s v="ORD2025005755"/>
    <x v="175"/>
    <s v="Customer 331"/>
    <s v="CUST4179"/>
    <x v="2"/>
    <x v="2"/>
    <x v="1"/>
    <x v="0"/>
    <x v="2"/>
    <s v="Lamp Model-580"/>
    <s v="PROD4475"/>
    <n v="1"/>
    <n v="308.72000000000003"/>
    <n v="308.72000000000003"/>
    <n v="0"/>
    <n v="0"/>
    <n v="308.72000000000003"/>
    <x v="3"/>
    <x v="2"/>
    <n v="0.3"/>
    <n v="92.62"/>
  </r>
  <r>
    <s v="ORD2025005756"/>
    <x v="213"/>
    <s v="Customer 3936"/>
    <s v="CUST8492"/>
    <x v="2"/>
    <x v="14"/>
    <x v="0"/>
    <x v="3"/>
    <x v="6"/>
    <s v="Face Cream Model-460"/>
    <s v="PROD7864"/>
    <n v="10"/>
    <n v="384.88"/>
    <n v="3848.8"/>
    <n v="0.1"/>
    <n v="384.88"/>
    <n v="3463.92"/>
    <x v="3"/>
    <x v="0"/>
    <n v="0.3"/>
    <n v="1039.18"/>
  </r>
  <r>
    <s v="ORD2025005757"/>
    <x v="259"/>
    <s v="Customer 3764"/>
    <s v="CUST8222"/>
    <x v="0"/>
    <x v="6"/>
    <x v="1"/>
    <x v="1"/>
    <x v="7"/>
    <s v="Jacket Model-148"/>
    <s v="PROD4861"/>
    <n v="9"/>
    <n v="585.33000000000004"/>
    <n v="5267.97"/>
    <n v="0"/>
    <n v="0"/>
    <n v="5267.97"/>
    <x v="0"/>
    <x v="2"/>
    <n v="0.3"/>
    <n v="1580.39"/>
  </r>
  <r>
    <s v="ORD2025005758"/>
    <x v="266"/>
    <s v="Customer 2816"/>
    <s v="CUST2311"/>
    <x v="4"/>
    <x v="11"/>
    <x v="0"/>
    <x v="2"/>
    <x v="4"/>
    <s v="Laptop Model-472"/>
    <s v="PROD3177"/>
    <n v="1"/>
    <n v="562.88"/>
    <n v="562.88"/>
    <n v="0.2"/>
    <n v="112.58"/>
    <n v="450.3"/>
    <x v="0"/>
    <x v="2"/>
    <n v="0.3"/>
    <n v="135.09"/>
  </r>
  <r>
    <s v="ORD2025005759"/>
    <x v="370"/>
    <s v="Customer 2709"/>
    <s v="CUST9000"/>
    <x v="3"/>
    <x v="3"/>
    <x v="1"/>
    <x v="1"/>
    <x v="1"/>
    <s v="Jeans Model-966"/>
    <s v="PROD5539"/>
    <n v="10"/>
    <n v="495.39"/>
    <n v="4953.8999999999996"/>
    <n v="0.2"/>
    <n v="990.78"/>
    <n v="3963.12"/>
    <x v="0"/>
    <x v="0"/>
    <n v="0.15"/>
    <n v="594.47"/>
  </r>
  <r>
    <s v="ORD2025005760"/>
    <x v="116"/>
    <s v="Customer 4859"/>
    <s v="CUST4530"/>
    <x v="2"/>
    <x v="12"/>
    <x v="1"/>
    <x v="2"/>
    <x v="8"/>
    <s v="Tablet Model-679"/>
    <s v="PROD8394"/>
    <n v="9"/>
    <n v="270.8"/>
    <n v="2437.1999999999998"/>
    <n v="0.05"/>
    <n v="121.86"/>
    <n v="2315.34"/>
    <x v="3"/>
    <x v="2"/>
    <n v="0.15"/>
    <n v="347.3"/>
  </r>
  <r>
    <s v="ORD2025005761"/>
    <x v="32"/>
    <s v="Customer 3469"/>
    <s v="CUST6376"/>
    <x v="3"/>
    <x v="8"/>
    <x v="0"/>
    <x v="0"/>
    <x v="3"/>
    <s v="Sofa Model-376"/>
    <s v="PROD6342"/>
    <n v="9"/>
    <n v="995.94"/>
    <n v="8963.4599999999991"/>
    <n v="0.2"/>
    <n v="1792.69"/>
    <n v="7170.77"/>
    <x v="0"/>
    <x v="3"/>
    <n v="0.3"/>
    <n v="2151.23"/>
  </r>
  <r>
    <s v="ORD2025005762"/>
    <x v="135"/>
    <s v="Customer 1934"/>
    <s v="CUST6956"/>
    <x v="3"/>
    <x v="5"/>
    <x v="1"/>
    <x v="1"/>
    <x v="1"/>
    <s v="Jeans Model-294"/>
    <s v="PROD8456"/>
    <n v="6"/>
    <n v="858.6"/>
    <n v="5151.6000000000004"/>
    <n v="0.2"/>
    <n v="1030.32"/>
    <n v="4121.28"/>
    <x v="3"/>
    <x v="1"/>
    <n v="0.25"/>
    <n v="1030.32"/>
  </r>
  <r>
    <s v="ORD2025005763"/>
    <x v="156"/>
    <s v="Customer 2440"/>
    <s v="CUST4894"/>
    <x v="0"/>
    <x v="13"/>
    <x v="0"/>
    <x v="0"/>
    <x v="3"/>
    <s v="Sofa Model-102"/>
    <s v="PROD4470"/>
    <n v="1"/>
    <n v="615.86"/>
    <n v="615.86"/>
    <n v="0.2"/>
    <n v="123.17"/>
    <n v="492.69"/>
    <x v="0"/>
    <x v="3"/>
    <n v="0.15"/>
    <n v="73.900000000000006"/>
  </r>
  <r>
    <s v="ORD2025005764"/>
    <x v="376"/>
    <s v="Customer 2159"/>
    <s v="CUST1821"/>
    <x v="3"/>
    <x v="5"/>
    <x v="1"/>
    <x v="2"/>
    <x v="4"/>
    <s v="Laptop Model-218"/>
    <s v="PROD2489"/>
    <n v="2"/>
    <n v="619.51"/>
    <n v="1239.02"/>
    <n v="0"/>
    <n v="0"/>
    <n v="1239.02"/>
    <x v="1"/>
    <x v="1"/>
    <n v="0.3"/>
    <n v="371.71"/>
  </r>
  <r>
    <s v="ORD2025005765"/>
    <x v="45"/>
    <s v="Customer 1374"/>
    <s v="CUST1894"/>
    <x v="2"/>
    <x v="2"/>
    <x v="0"/>
    <x v="0"/>
    <x v="0"/>
    <s v="Curtain Model-161"/>
    <s v="PROD6844"/>
    <n v="6"/>
    <n v="981.27"/>
    <n v="5887.62"/>
    <n v="0.2"/>
    <n v="1177.52"/>
    <n v="4710.1000000000004"/>
    <x v="1"/>
    <x v="0"/>
    <n v="0.3"/>
    <n v="1413.03"/>
  </r>
  <r>
    <s v="ORD2025005766"/>
    <x v="232"/>
    <s v="Customer 1519"/>
    <s v="CUST3352"/>
    <x v="2"/>
    <x v="2"/>
    <x v="1"/>
    <x v="1"/>
    <x v="7"/>
    <s v="Jacket Model-946"/>
    <s v="PROD8236"/>
    <n v="6"/>
    <n v="951.74"/>
    <n v="5710.44"/>
    <n v="0.05"/>
    <n v="285.52"/>
    <n v="5424.92"/>
    <x v="2"/>
    <x v="2"/>
    <n v="0.15"/>
    <n v="813.74"/>
  </r>
  <r>
    <s v="ORD2025005767"/>
    <x v="239"/>
    <s v="Customer 2820"/>
    <s v="CUST1998"/>
    <x v="0"/>
    <x v="6"/>
    <x v="1"/>
    <x v="1"/>
    <x v="5"/>
    <s v="Shirt Model-261"/>
    <s v="PROD8107"/>
    <n v="2"/>
    <n v="344.91"/>
    <n v="689.82"/>
    <n v="0"/>
    <n v="0"/>
    <n v="689.82"/>
    <x v="2"/>
    <x v="1"/>
    <n v="0.3"/>
    <n v="206.95"/>
  </r>
  <r>
    <s v="ORD2025005768"/>
    <x v="237"/>
    <s v="Customer 3810"/>
    <s v="CUST9738"/>
    <x v="0"/>
    <x v="0"/>
    <x v="0"/>
    <x v="2"/>
    <x v="8"/>
    <s v="Tablet Model-904"/>
    <s v="PROD6553"/>
    <n v="5"/>
    <n v="968.41"/>
    <n v="4842.05"/>
    <n v="0.05"/>
    <n v="242.1"/>
    <n v="4599.95"/>
    <x v="3"/>
    <x v="2"/>
    <n v="0.25"/>
    <n v="1149.99"/>
  </r>
  <r>
    <s v="ORD2025005769"/>
    <x v="154"/>
    <s v="Customer 2135"/>
    <s v="CUST7534"/>
    <x v="3"/>
    <x v="5"/>
    <x v="1"/>
    <x v="3"/>
    <x v="9"/>
    <s v="Lipstick Model-946"/>
    <s v="PROD8816"/>
    <n v="3"/>
    <n v="440.23"/>
    <n v="1320.69"/>
    <n v="0.1"/>
    <n v="132.07"/>
    <n v="1188.6199999999999"/>
    <x v="0"/>
    <x v="1"/>
    <n v="0.25"/>
    <n v="297.14999999999998"/>
  </r>
  <r>
    <s v="ORD2025005770"/>
    <x v="132"/>
    <s v="Customer 1129"/>
    <s v="CUST8192"/>
    <x v="4"/>
    <x v="11"/>
    <x v="1"/>
    <x v="1"/>
    <x v="5"/>
    <s v="Shirt Model-968"/>
    <s v="PROD5605"/>
    <n v="9"/>
    <n v="747.45"/>
    <n v="6727.05"/>
    <n v="0.2"/>
    <n v="1345.41"/>
    <n v="5381.64"/>
    <x v="1"/>
    <x v="0"/>
    <n v="0.15"/>
    <n v="807.25"/>
  </r>
  <r>
    <s v="ORD2025005771"/>
    <x v="94"/>
    <s v="Customer 3887"/>
    <s v="CUST5759"/>
    <x v="2"/>
    <x v="14"/>
    <x v="1"/>
    <x v="2"/>
    <x v="11"/>
    <s v="Mobile Model-980"/>
    <s v="PROD6666"/>
    <n v="4"/>
    <n v="579.04"/>
    <n v="2316.16"/>
    <n v="0.1"/>
    <n v="231.62"/>
    <n v="2084.54"/>
    <x v="1"/>
    <x v="0"/>
    <n v="0.3"/>
    <n v="625.36"/>
  </r>
  <r>
    <s v="ORD2025005772"/>
    <x v="371"/>
    <s v="Customer 234"/>
    <s v="CUST1055"/>
    <x v="0"/>
    <x v="13"/>
    <x v="0"/>
    <x v="1"/>
    <x v="1"/>
    <s v="Jeans Model-531"/>
    <s v="PROD8208"/>
    <n v="6"/>
    <n v="531.79999999999995"/>
    <n v="3190.8"/>
    <n v="0.2"/>
    <n v="638.16"/>
    <n v="2552.64"/>
    <x v="1"/>
    <x v="2"/>
    <n v="0.15"/>
    <n v="382.9"/>
  </r>
  <r>
    <s v="ORD2025005773"/>
    <x v="71"/>
    <s v="Customer 2159"/>
    <s v="CUST6358"/>
    <x v="1"/>
    <x v="10"/>
    <x v="0"/>
    <x v="3"/>
    <x v="6"/>
    <s v="Face Cream Model-393"/>
    <s v="PROD5112"/>
    <n v="4"/>
    <n v="589.13"/>
    <n v="2356.52"/>
    <n v="0.05"/>
    <n v="117.83"/>
    <n v="2238.69"/>
    <x v="2"/>
    <x v="2"/>
    <n v="0.25"/>
    <n v="559.66999999999996"/>
  </r>
  <r>
    <s v="ORD2025005774"/>
    <x v="244"/>
    <s v="Customer 4540"/>
    <s v="CUST6794"/>
    <x v="0"/>
    <x v="6"/>
    <x v="0"/>
    <x v="1"/>
    <x v="7"/>
    <s v="Jacket Model-331"/>
    <s v="PROD9519"/>
    <n v="3"/>
    <n v="511.45"/>
    <n v="1534.35"/>
    <n v="0.2"/>
    <n v="306.87"/>
    <n v="1227.48"/>
    <x v="3"/>
    <x v="1"/>
    <n v="0.15"/>
    <n v="184.12"/>
  </r>
  <r>
    <s v="ORD2025005775"/>
    <x v="34"/>
    <s v="Customer 29"/>
    <s v="CUST1142"/>
    <x v="0"/>
    <x v="13"/>
    <x v="0"/>
    <x v="1"/>
    <x v="7"/>
    <s v="Jacket Model-217"/>
    <s v="PROD9246"/>
    <n v="1"/>
    <n v="622.53"/>
    <n v="622.53"/>
    <n v="0"/>
    <n v="0"/>
    <n v="622.53"/>
    <x v="3"/>
    <x v="0"/>
    <n v="0.25"/>
    <n v="155.63"/>
  </r>
  <r>
    <s v="ORD2025005776"/>
    <x v="67"/>
    <s v="Customer 3825"/>
    <s v="CUST7983"/>
    <x v="3"/>
    <x v="3"/>
    <x v="0"/>
    <x v="1"/>
    <x v="5"/>
    <s v="Shirt Model-319"/>
    <s v="PROD9962"/>
    <n v="7"/>
    <n v="162.05000000000001"/>
    <n v="1134.3499999999999"/>
    <n v="0"/>
    <n v="0"/>
    <n v="1134.3499999999999"/>
    <x v="2"/>
    <x v="3"/>
    <n v="0.15"/>
    <n v="170.15"/>
  </r>
  <r>
    <s v="ORD2025005777"/>
    <x v="352"/>
    <s v="Customer 2063"/>
    <s v="CUST5588"/>
    <x v="2"/>
    <x v="12"/>
    <x v="1"/>
    <x v="3"/>
    <x v="10"/>
    <s v="Perfume Model-931"/>
    <s v="PROD2389"/>
    <n v="3"/>
    <n v="352.15"/>
    <n v="1056.45"/>
    <n v="0.2"/>
    <n v="211.29"/>
    <n v="845.16"/>
    <x v="0"/>
    <x v="0"/>
    <n v="0.3"/>
    <n v="253.55"/>
  </r>
  <r>
    <s v="ORD2025005778"/>
    <x v="444"/>
    <s v="Customer 2957"/>
    <s v="CUST4219"/>
    <x v="1"/>
    <x v="1"/>
    <x v="1"/>
    <x v="0"/>
    <x v="0"/>
    <s v="Curtain Model-770"/>
    <s v="PROD4563"/>
    <n v="9"/>
    <n v="660.24"/>
    <n v="5942.16"/>
    <n v="0.05"/>
    <n v="297.11"/>
    <n v="5645.05"/>
    <x v="2"/>
    <x v="0"/>
    <n v="0.15"/>
    <n v="846.76"/>
  </r>
  <r>
    <s v="ORD2025005779"/>
    <x v="74"/>
    <s v="Customer 2022"/>
    <s v="CUST5246"/>
    <x v="0"/>
    <x v="13"/>
    <x v="1"/>
    <x v="1"/>
    <x v="5"/>
    <s v="Shirt Model-891"/>
    <s v="PROD1836"/>
    <n v="8"/>
    <n v="503.88"/>
    <n v="4031.04"/>
    <n v="0.2"/>
    <n v="806.21"/>
    <n v="3224.83"/>
    <x v="2"/>
    <x v="0"/>
    <n v="0.3"/>
    <n v="967.45"/>
  </r>
  <r>
    <s v="ORD2025005780"/>
    <x v="62"/>
    <s v="Customer 3666"/>
    <s v="CUST1181"/>
    <x v="3"/>
    <x v="3"/>
    <x v="1"/>
    <x v="1"/>
    <x v="7"/>
    <s v="Jacket Model-780"/>
    <s v="PROD3233"/>
    <n v="7"/>
    <n v="714.7"/>
    <n v="5002.8999999999996"/>
    <n v="0.05"/>
    <n v="250.14"/>
    <n v="4752.76"/>
    <x v="3"/>
    <x v="3"/>
    <n v="0.3"/>
    <n v="1425.83"/>
  </r>
  <r>
    <s v="ORD2025005781"/>
    <x v="215"/>
    <s v="Customer 2980"/>
    <s v="CUST6388"/>
    <x v="1"/>
    <x v="1"/>
    <x v="1"/>
    <x v="0"/>
    <x v="3"/>
    <s v="Sofa Model-346"/>
    <s v="PROD3668"/>
    <n v="3"/>
    <n v="455.21"/>
    <n v="1365.63"/>
    <n v="0.1"/>
    <n v="136.56"/>
    <n v="1229.07"/>
    <x v="0"/>
    <x v="0"/>
    <n v="0.15"/>
    <n v="184.36"/>
  </r>
  <r>
    <s v="ORD2025005782"/>
    <x v="389"/>
    <s v="Customer 3249"/>
    <s v="CUST1691"/>
    <x v="2"/>
    <x v="14"/>
    <x v="0"/>
    <x v="1"/>
    <x v="5"/>
    <s v="Shirt Model-801"/>
    <s v="PROD7943"/>
    <n v="3"/>
    <n v="483.23"/>
    <n v="1449.69"/>
    <n v="0.2"/>
    <n v="289.94"/>
    <n v="1159.75"/>
    <x v="2"/>
    <x v="2"/>
    <n v="0.3"/>
    <n v="347.93"/>
  </r>
  <r>
    <s v="ORD2025005783"/>
    <x v="234"/>
    <s v="Customer 2710"/>
    <s v="CUST6348"/>
    <x v="0"/>
    <x v="6"/>
    <x v="0"/>
    <x v="3"/>
    <x v="9"/>
    <s v="Lipstick Model-682"/>
    <s v="PROD3499"/>
    <n v="1"/>
    <n v="181.06"/>
    <n v="181.06"/>
    <n v="0"/>
    <n v="0"/>
    <n v="181.06"/>
    <x v="2"/>
    <x v="0"/>
    <n v="0.15"/>
    <n v="27.16"/>
  </r>
  <r>
    <s v="ORD2025005784"/>
    <x v="450"/>
    <s v="Customer 1343"/>
    <s v="CUST2004"/>
    <x v="2"/>
    <x v="12"/>
    <x v="1"/>
    <x v="3"/>
    <x v="10"/>
    <s v="Perfume Model-185"/>
    <s v="PROD6600"/>
    <n v="6"/>
    <n v="175.65"/>
    <n v="1053.9000000000001"/>
    <n v="0.2"/>
    <n v="210.78"/>
    <n v="843.12"/>
    <x v="2"/>
    <x v="0"/>
    <n v="0.3"/>
    <n v="252.94"/>
  </r>
  <r>
    <s v="ORD2025005785"/>
    <x v="392"/>
    <s v="Customer 3594"/>
    <s v="CUST6630"/>
    <x v="2"/>
    <x v="14"/>
    <x v="1"/>
    <x v="0"/>
    <x v="3"/>
    <s v="Sofa Model-479"/>
    <s v="PROD6367"/>
    <n v="4"/>
    <n v="874.3"/>
    <n v="3497.2"/>
    <n v="0.1"/>
    <n v="349.72"/>
    <n v="3147.48"/>
    <x v="0"/>
    <x v="3"/>
    <n v="0.3"/>
    <n v="944.24"/>
  </r>
  <r>
    <s v="ORD2025005786"/>
    <x v="51"/>
    <s v="Customer 1850"/>
    <s v="CUST3940"/>
    <x v="1"/>
    <x v="10"/>
    <x v="1"/>
    <x v="3"/>
    <x v="9"/>
    <s v="Lipstick Model-349"/>
    <s v="PROD7314"/>
    <n v="4"/>
    <n v="902.94"/>
    <n v="3611.76"/>
    <n v="0.2"/>
    <n v="722.35"/>
    <n v="2889.41"/>
    <x v="3"/>
    <x v="1"/>
    <n v="0.25"/>
    <n v="722.35"/>
  </r>
  <r>
    <s v="ORD2025005787"/>
    <x v="243"/>
    <s v="Customer 2571"/>
    <s v="CUST8465"/>
    <x v="3"/>
    <x v="8"/>
    <x v="0"/>
    <x v="1"/>
    <x v="7"/>
    <s v="Jacket Model-995"/>
    <s v="PROD9091"/>
    <n v="9"/>
    <n v="989.98"/>
    <n v="8909.82"/>
    <n v="0"/>
    <n v="0"/>
    <n v="8909.82"/>
    <x v="1"/>
    <x v="1"/>
    <n v="0.3"/>
    <n v="2672.95"/>
  </r>
  <r>
    <s v="ORD2025005788"/>
    <x v="307"/>
    <s v="Customer 1525"/>
    <s v="CUST5939"/>
    <x v="3"/>
    <x v="3"/>
    <x v="1"/>
    <x v="3"/>
    <x v="9"/>
    <s v="Lipstick Model-620"/>
    <s v="PROD7553"/>
    <n v="4"/>
    <n v="494.23"/>
    <n v="1976.92"/>
    <n v="0"/>
    <n v="0"/>
    <n v="1976.92"/>
    <x v="2"/>
    <x v="3"/>
    <n v="0.25"/>
    <n v="494.23"/>
  </r>
  <r>
    <s v="ORD2025005789"/>
    <x v="214"/>
    <s v="Customer 566"/>
    <s v="CUST1834"/>
    <x v="3"/>
    <x v="3"/>
    <x v="0"/>
    <x v="1"/>
    <x v="1"/>
    <s v="Jeans Model-815"/>
    <s v="PROD4664"/>
    <n v="6"/>
    <n v="440.27"/>
    <n v="2641.62"/>
    <n v="0.05"/>
    <n v="132.08000000000001"/>
    <n v="2509.54"/>
    <x v="0"/>
    <x v="1"/>
    <n v="0.25"/>
    <n v="627.38"/>
  </r>
  <r>
    <s v="ORD2025005790"/>
    <x v="227"/>
    <s v="Customer 1526"/>
    <s v="CUST6059"/>
    <x v="1"/>
    <x v="1"/>
    <x v="1"/>
    <x v="3"/>
    <x v="9"/>
    <s v="Lipstick Model-852"/>
    <s v="PROD2057"/>
    <n v="9"/>
    <n v="752.46"/>
    <n v="6772.14"/>
    <n v="0.1"/>
    <n v="677.21"/>
    <n v="6094.93"/>
    <x v="0"/>
    <x v="1"/>
    <n v="0.25"/>
    <n v="1523.73"/>
  </r>
  <r>
    <s v="ORD2025005791"/>
    <x v="429"/>
    <s v="Customer 3812"/>
    <s v="CUST5073"/>
    <x v="4"/>
    <x v="11"/>
    <x v="1"/>
    <x v="0"/>
    <x v="2"/>
    <s v="Lamp Model-521"/>
    <s v="PROD9104"/>
    <n v="3"/>
    <n v="526.79"/>
    <n v="1580.37"/>
    <n v="0.2"/>
    <n v="316.07"/>
    <n v="1264.3"/>
    <x v="2"/>
    <x v="1"/>
    <n v="0.15"/>
    <n v="189.64"/>
  </r>
  <r>
    <s v="ORD2025005792"/>
    <x v="78"/>
    <s v="Customer 221"/>
    <s v="CUST7669"/>
    <x v="3"/>
    <x v="3"/>
    <x v="1"/>
    <x v="2"/>
    <x v="4"/>
    <s v="Laptop Model-122"/>
    <s v="PROD6725"/>
    <n v="1"/>
    <n v="540.23"/>
    <n v="540.23"/>
    <n v="0.2"/>
    <n v="108.05"/>
    <n v="432.18"/>
    <x v="3"/>
    <x v="1"/>
    <n v="0.3"/>
    <n v="129.65"/>
  </r>
  <r>
    <s v="ORD2025005793"/>
    <x v="439"/>
    <s v="Customer 617"/>
    <s v="CUST8948"/>
    <x v="1"/>
    <x v="10"/>
    <x v="0"/>
    <x v="3"/>
    <x v="9"/>
    <s v="Lipstick Model-355"/>
    <s v="PROD5249"/>
    <n v="6"/>
    <n v="232.39"/>
    <n v="1394.34"/>
    <n v="0.05"/>
    <n v="69.72"/>
    <n v="1324.62"/>
    <x v="2"/>
    <x v="3"/>
    <n v="0.15"/>
    <n v="198.69"/>
  </r>
  <r>
    <s v="ORD2025005794"/>
    <x v="431"/>
    <s v="Customer 4656"/>
    <s v="CUST4755"/>
    <x v="0"/>
    <x v="13"/>
    <x v="1"/>
    <x v="1"/>
    <x v="5"/>
    <s v="Shirt Model-493"/>
    <s v="PROD9354"/>
    <n v="5"/>
    <n v="289.22000000000003"/>
    <n v="1446.1"/>
    <n v="0"/>
    <n v="0"/>
    <n v="1446.1"/>
    <x v="3"/>
    <x v="1"/>
    <n v="0.15"/>
    <n v="216.91"/>
  </r>
  <r>
    <s v="ORD2025005795"/>
    <x v="266"/>
    <s v="Customer 3376"/>
    <s v="CUST6895"/>
    <x v="2"/>
    <x v="14"/>
    <x v="0"/>
    <x v="0"/>
    <x v="0"/>
    <s v="Curtain Model-307"/>
    <s v="PROD2142"/>
    <n v="10"/>
    <n v="407.65"/>
    <n v="4076.5"/>
    <n v="0.2"/>
    <n v="815.3"/>
    <n v="3261.2"/>
    <x v="3"/>
    <x v="1"/>
    <n v="0.25"/>
    <n v="815.3"/>
  </r>
  <r>
    <s v="ORD2025005796"/>
    <x v="324"/>
    <s v="Customer 4747"/>
    <s v="CUST8726"/>
    <x v="4"/>
    <x v="11"/>
    <x v="1"/>
    <x v="0"/>
    <x v="2"/>
    <s v="Lamp Model-232"/>
    <s v="PROD4920"/>
    <n v="9"/>
    <n v="330.58"/>
    <n v="2975.22"/>
    <n v="0"/>
    <n v="0"/>
    <n v="2975.22"/>
    <x v="0"/>
    <x v="0"/>
    <n v="0.15"/>
    <n v="446.28"/>
  </r>
  <r>
    <s v="ORD2025005797"/>
    <x v="302"/>
    <s v="Customer 2257"/>
    <s v="CUST4872"/>
    <x v="3"/>
    <x v="8"/>
    <x v="0"/>
    <x v="1"/>
    <x v="5"/>
    <s v="Shirt Model-929"/>
    <s v="PROD6625"/>
    <n v="3"/>
    <n v="366.28"/>
    <n v="1098.8399999999999"/>
    <n v="0.2"/>
    <n v="219.77"/>
    <n v="879.07"/>
    <x v="2"/>
    <x v="2"/>
    <n v="0.3"/>
    <n v="263.72000000000003"/>
  </r>
  <r>
    <s v="ORD2025005798"/>
    <x v="129"/>
    <s v="Customer 435"/>
    <s v="CUST4459"/>
    <x v="4"/>
    <x v="11"/>
    <x v="1"/>
    <x v="0"/>
    <x v="3"/>
    <s v="Sofa Model-658"/>
    <s v="PROD4368"/>
    <n v="3"/>
    <n v="321.86"/>
    <n v="965.58"/>
    <n v="0.2"/>
    <n v="193.12"/>
    <n v="772.46"/>
    <x v="1"/>
    <x v="0"/>
    <n v="0.25"/>
    <n v="193.12"/>
  </r>
  <r>
    <s v="ORD2025005799"/>
    <x v="351"/>
    <s v="Customer 3691"/>
    <s v="CUST7136"/>
    <x v="1"/>
    <x v="1"/>
    <x v="1"/>
    <x v="0"/>
    <x v="0"/>
    <s v="Curtain Model-541"/>
    <s v="PROD2906"/>
    <n v="4"/>
    <n v="427.7"/>
    <n v="1710.8"/>
    <n v="0.1"/>
    <n v="171.08"/>
    <n v="1539.72"/>
    <x v="2"/>
    <x v="0"/>
    <n v="0.15"/>
    <n v="230.96"/>
  </r>
  <r>
    <s v="ORD2025005800"/>
    <x v="32"/>
    <s v="Customer 1934"/>
    <s v="CUST3019"/>
    <x v="0"/>
    <x v="13"/>
    <x v="1"/>
    <x v="3"/>
    <x v="9"/>
    <s v="Lipstick Model-211"/>
    <s v="PROD4404"/>
    <n v="9"/>
    <n v="484.4"/>
    <n v="4359.6000000000004"/>
    <n v="0.1"/>
    <n v="435.96"/>
    <n v="3923.64"/>
    <x v="1"/>
    <x v="2"/>
    <n v="0.3"/>
    <n v="1177.0899999999999"/>
  </r>
  <r>
    <s v="ORD2025005801"/>
    <x v="324"/>
    <s v="Customer 1428"/>
    <s v="CUST7110"/>
    <x v="2"/>
    <x v="12"/>
    <x v="0"/>
    <x v="1"/>
    <x v="5"/>
    <s v="Shirt Model-565"/>
    <s v="PROD7780"/>
    <n v="9"/>
    <n v="616.86"/>
    <n v="5551.74"/>
    <n v="0"/>
    <n v="0"/>
    <n v="5551.74"/>
    <x v="0"/>
    <x v="3"/>
    <n v="0.15"/>
    <n v="832.76"/>
  </r>
  <r>
    <s v="ORD2025005802"/>
    <x v="357"/>
    <s v="Customer 3928"/>
    <s v="CUST1345"/>
    <x v="3"/>
    <x v="5"/>
    <x v="1"/>
    <x v="0"/>
    <x v="3"/>
    <s v="Sofa Model-180"/>
    <s v="PROD2629"/>
    <n v="5"/>
    <n v="315.92"/>
    <n v="1579.6"/>
    <n v="0"/>
    <n v="0"/>
    <n v="1579.6"/>
    <x v="0"/>
    <x v="2"/>
    <n v="0.3"/>
    <n v="473.88"/>
  </r>
  <r>
    <s v="ORD2025005803"/>
    <x v="308"/>
    <s v="Customer 184"/>
    <s v="CUST2755"/>
    <x v="2"/>
    <x v="14"/>
    <x v="0"/>
    <x v="0"/>
    <x v="2"/>
    <s v="Lamp Model-867"/>
    <s v="PROD8004"/>
    <n v="2"/>
    <n v="764.52"/>
    <n v="1529.04"/>
    <n v="0.1"/>
    <n v="152.9"/>
    <n v="1376.14"/>
    <x v="0"/>
    <x v="2"/>
    <n v="0.3"/>
    <n v="412.84"/>
  </r>
  <r>
    <s v="ORD2025005804"/>
    <x v="443"/>
    <s v="Customer 2916"/>
    <s v="CUST2885"/>
    <x v="0"/>
    <x v="0"/>
    <x v="1"/>
    <x v="2"/>
    <x v="4"/>
    <s v="Laptop Model-499"/>
    <s v="PROD2582"/>
    <n v="8"/>
    <n v="798.71"/>
    <n v="6389.68"/>
    <n v="0.2"/>
    <n v="1277.94"/>
    <n v="5111.74"/>
    <x v="1"/>
    <x v="3"/>
    <n v="0.3"/>
    <n v="1533.52"/>
  </r>
  <r>
    <s v="ORD2025005805"/>
    <x v="376"/>
    <s v="Customer 139"/>
    <s v="CUST5160"/>
    <x v="4"/>
    <x v="9"/>
    <x v="1"/>
    <x v="0"/>
    <x v="0"/>
    <s v="Curtain Model-904"/>
    <s v="PROD2187"/>
    <n v="3"/>
    <n v="534.14"/>
    <n v="1602.42"/>
    <n v="0.1"/>
    <n v="160.24"/>
    <n v="1442.18"/>
    <x v="2"/>
    <x v="2"/>
    <n v="0.25"/>
    <n v="360.55"/>
  </r>
  <r>
    <s v="ORD2025005806"/>
    <x v="371"/>
    <s v="Customer 4026"/>
    <s v="CUST6488"/>
    <x v="0"/>
    <x v="13"/>
    <x v="1"/>
    <x v="1"/>
    <x v="1"/>
    <s v="Jeans Model-612"/>
    <s v="PROD5349"/>
    <n v="2"/>
    <n v="881.34"/>
    <n v="1762.68"/>
    <n v="0.1"/>
    <n v="176.27"/>
    <n v="1586.41"/>
    <x v="2"/>
    <x v="3"/>
    <n v="0.3"/>
    <n v="475.92"/>
  </r>
  <r>
    <s v="ORD2025005807"/>
    <x v="362"/>
    <s v="Customer 1542"/>
    <s v="CUST7564"/>
    <x v="0"/>
    <x v="13"/>
    <x v="1"/>
    <x v="2"/>
    <x v="11"/>
    <s v="Mobile Model-683"/>
    <s v="PROD6752"/>
    <n v="6"/>
    <n v="863.76"/>
    <n v="5182.5600000000004"/>
    <n v="0.05"/>
    <n v="259.13"/>
    <n v="4923.43"/>
    <x v="3"/>
    <x v="2"/>
    <n v="0.15"/>
    <n v="738.51"/>
  </r>
  <r>
    <s v="ORD2025005808"/>
    <x v="333"/>
    <s v="Customer 66"/>
    <s v="CUST7710"/>
    <x v="4"/>
    <x v="9"/>
    <x v="0"/>
    <x v="1"/>
    <x v="7"/>
    <s v="Jacket Model-410"/>
    <s v="PROD5961"/>
    <n v="5"/>
    <n v="424.09"/>
    <n v="2120.4499999999998"/>
    <n v="0"/>
    <n v="0"/>
    <n v="2120.4499999999998"/>
    <x v="0"/>
    <x v="1"/>
    <n v="0.3"/>
    <n v="636.13"/>
  </r>
  <r>
    <s v="ORD2025005809"/>
    <x v="429"/>
    <s v="Customer 4442"/>
    <s v="CUST5437"/>
    <x v="4"/>
    <x v="9"/>
    <x v="0"/>
    <x v="2"/>
    <x v="11"/>
    <s v="Mobile Model-191"/>
    <s v="PROD2976"/>
    <n v="6"/>
    <n v="889.36"/>
    <n v="5336.16"/>
    <n v="0.05"/>
    <n v="266.81"/>
    <n v="5069.3500000000004"/>
    <x v="0"/>
    <x v="0"/>
    <n v="0.3"/>
    <n v="1520.81"/>
  </r>
  <r>
    <s v="ORD2025005810"/>
    <x v="111"/>
    <s v="Customer 367"/>
    <s v="CUST4450"/>
    <x v="0"/>
    <x v="0"/>
    <x v="0"/>
    <x v="3"/>
    <x v="9"/>
    <s v="Lipstick Model-579"/>
    <s v="PROD6296"/>
    <n v="3"/>
    <n v="507.22"/>
    <n v="1521.66"/>
    <n v="0.2"/>
    <n v="304.33"/>
    <n v="1217.33"/>
    <x v="0"/>
    <x v="0"/>
    <n v="0.25"/>
    <n v="304.33"/>
  </r>
  <r>
    <s v="ORD2025005811"/>
    <x v="64"/>
    <s v="Customer 2156"/>
    <s v="CUST9946"/>
    <x v="0"/>
    <x v="13"/>
    <x v="1"/>
    <x v="3"/>
    <x v="6"/>
    <s v="Face Cream Model-482"/>
    <s v="PROD6354"/>
    <n v="6"/>
    <n v="525.49"/>
    <n v="3152.94"/>
    <n v="0.1"/>
    <n v="315.29000000000002"/>
    <n v="2837.65"/>
    <x v="0"/>
    <x v="0"/>
    <n v="0.25"/>
    <n v="709.41"/>
  </r>
  <r>
    <s v="ORD2025005812"/>
    <x v="230"/>
    <s v="Customer 156"/>
    <s v="CUST9728"/>
    <x v="2"/>
    <x v="2"/>
    <x v="1"/>
    <x v="2"/>
    <x v="8"/>
    <s v="Tablet Model-476"/>
    <s v="PROD3272"/>
    <n v="4"/>
    <n v="555.82000000000005"/>
    <n v="2223.2800000000002"/>
    <n v="0.05"/>
    <n v="111.16"/>
    <n v="2112.12"/>
    <x v="3"/>
    <x v="1"/>
    <n v="0.3"/>
    <n v="633.64"/>
  </r>
  <r>
    <s v="ORD2025005813"/>
    <x v="424"/>
    <s v="Customer 1079"/>
    <s v="CUST8319"/>
    <x v="2"/>
    <x v="2"/>
    <x v="1"/>
    <x v="3"/>
    <x v="10"/>
    <s v="Perfume Model-190"/>
    <s v="PROD7961"/>
    <n v="6"/>
    <n v="603.64"/>
    <n v="3621.84"/>
    <n v="0.05"/>
    <n v="181.09"/>
    <n v="3440.75"/>
    <x v="0"/>
    <x v="3"/>
    <n v="0.3"/>
    <n v="1032.22"/>
  </r>
  <r>
    <s v="ORD2025005814"/>
    <x v="245"/>
    <s v="Customer 3224"/>
    <s v="CUST1060"/>
    <x v="0"/>
    <x v="13"/>
    <x v="0"/>
    <x v="3"/>
    <x v="6"/>
    <s v="Face Cream Model-937"/>
    <s v="PROD6160"/>
    <n v="1"/>
    <n v="606.47"/>
    <n v="606.47"/>
    <n v="0"/>
    <n v="0"/>
    <n v="606.47"/>
    <x v="2"/>
    <x v="2"/>
    <n v="0.3"/>
    <n v="181.94"/>
  </r>
  <r>
    <s v="ORD2025005815"/>
    <x v="106"/>
    <s v="Customer 684"/>
    <s v="CUST6413"/>
    <x v="0"/>
    <x v="6"/>
    <x v="0"/>
    <x v="3"/>
    <x v="9"/>
    <s v="Lipstick Model-936"/>
    <s v="PROD9682"/>
    <n v="4"/>
    <n v="553.79"/>
    <n v="2215.16"/>
    <n v="0.2"/>
    <n v="443.03"/>
    <n v="1772.13"/>
    <x v="0"/>
    <x v="2"/>
    <n v="0.15"/>
    <n v="265.82"/>
  </r>
  <r>
    <s v="ORD2025005816"/>
    <x v="180"/>
    <s v="Customer 1779"/>
    <s v="CUST6327"/>
    <x v="0"/>
    <x v="13"/>
    <x v="0"/>
    <x v="0"/>
    <x v="3"/>
    <s v="Sofa Model-464"/>
    <s v="PROD2200"/>
    <n v="3"/>
    <n v="289.92"/>
    <n v="869.76"/>
    <n v="0.05"/>
    <n v="43.49"/>
    <n v="826.27"/>
    <x v="3"/>
    <x v="3"/>
    <n v="0.15"/>
    <n v="123.94"/>
  </r>
  <r>
    <s v="ORD2025005817"/>
    <x v="92"/>
    <s v="Customer 2299"/>
    <s v="CUST9668"/>
    <x v="0"/>
    <x v="0"/>
    <x v="1"/>
    <x v="0"/>
    <x v="0"/>
    <s v="Curtain Model-879"/>
    <s v="PROD9647"/>
    <n v="9"/>
    <n v="217.84"/>
    <n v="1960.56"/>
    <n v="0.05"/>
    <n v="98.03"/>
    <n v="1862.53"/>
    <x v="2"/>
    <x v="3"/>
    <n v="0.25"/>
    <n v="465.63"/>
  </r>
  <r>
    <s v="ORD2025005818"/>
    <x v="179"/>
    <s v="Customer 2261"/>
    <s v="CUST6362"/>
    <x v="1"/>
    <x v="4"/>
    <x v="1"/>
    <x v="3"/>
    <x v="9"/>
    <s v="Lipstick Model-720"/>
    <s v="PROD9942"/>
    <n v="2"/>
    <n v="236.1"/>
    <n v="472.2"/>
    <n v="0.2"/>
    <n v="94.44"/>
    <n v="377.76"/>
    <x v="3"/>
    <x v="0"/>
    <n v="0.3"/>
    <n v="113.33"/>
  </r>
  <r>
    <s v="ORD2025005819"/>
    <x v="313"/>
    <s v="Customer 3895"/>
    <s v="CUST3655"/>
    <x v="4"/>
    <x v="7"/>
    <x v="1"/>
    <x v="0"/>
    <x v="3"/>
    <s v="Sofa Model-152"/>
    <s v="PROD5176"/>
    <n v="9"/>
    <n v="439.65"/>
    <n v="3956.85"/>
    <n v="0.1"/>
    <n v="395.69"/>
    <n v="3561.16"/>
    <x v="0"/>
    <x v="3"/>
    <n v="0.25"/>
    <n v="890.29"/>
  </r>
  <r>
    <s v="ORD2025005820"/>
    <x v="10"/>
    <s v="Customer 2784"/>
    <s v="CUST6824"/>
    <x v="2"/>
    <x v="2"/>
    <x v="0"/>
    <x v="3"/>
    <x v="6"/>
    <s v="Face Cream Model-376"/>
    <s v="PROD1835"/>
    <n v="3"/>
    <n v="407.05"/>
    <n v="1221.1500000000001"/>
    <n v="0.1"/>
    <n v="122.12"/>
    <n v="1099.03"/>
    <x v="2"/>
    <x v="1"/>
    <n v="0.15"/>
    <n v="164.85"/>
  </r>
  <r>
    <s v="ORD2025005821"/>
    <x v="421"/>
    <s v="Customer 1151"/>
    <s v="CUST2791"/>
    <x v="1"/>
    <x v="4"/>
    <x v="0"/>
    <x v="0"/>
    <x v="0"/>
    <s v="Curtain Model-727"/>
    <s v="PROD6393"/>
    <n v="8"/>
    <n v="173.84"/>
    <n v="1390.72"/>
    <n v="0"/>
    <n v="0"/>
    <n v="1390.72"/>
    <x v="0"/>
    <x v="0"/>
    <n v="0.3"/>
    <n v="417.22"/>
  </r>
  <r>
    <s v="ORD2025005822"/>
    <x v="361"/>
    <s v="Customer 4021"/>
    <s v="CUST6914"/>
    <x v="3"/>
    <x v="8"/>
    <x v="0"/>
    <x v="3"/>
    <x v="6"/>
    <s v="Face Cream Model-380"/>
    <s v="PROD8009"/>
    <n v="3"/>
    <n v="958.57"/>
    <n v="2875.71"/>
    <n v="0.05"/>
    <n v="143.79"/>
    <n v="2731.92"/>
    <x v="1"/>
    <x v="3"/>
    <n v="0.15"/>
    <n v="409.79"/>
  </r>
  <r>
    <s v="ORD2025005823"/>
    <x v="70"/>
    <s v="Customer 2189"/>
    <s v="CUST2882"/>
    <x v="0"/>
    <x v="6"/>
    <x v="1"/>
    <x v="2"/>
    <x v="11"/>
    <s v="Mobile Model-177"/>
    <s v="PROD5328"/>
    <n v="2"/>
    <n v="522.62"/>
    <n v="1045.24"/>
    <n v="0.1"/>
    <n v="104.52"/>
    <n v="940.72"/>
    <x v="2"/>
    <x v="1"/>
    <n v="0.3"/>
    <n v="282.22000000000003"/>
  </r>
  <r>
    <s v="ORD2025005824"/>
    <x v="357"/>
    <s v="Customer 1589"/>
    <s v="CUST7190"/>
    <x v="3"/>
    <x v="8"/>
    <x v="0"/>
    <x v="3"/>
    <x v="6"/>
    <s v="Face Cream Model-591"/>
    <s v="PROD7090"/>
    <n v="7"/>
    <n v="655.45"/>
    <n v="4588.1499999999996"/>
    <n v="0.2"/>
    <n v="917.63"/>
    <n v="3670.52"/>
    <x v="0"/>
    <x v="2"/>
    <n v="0.3"/>
    <n v="1101.1600000000001"/>
  </r>
  <r>
    <s v="ORD2025005825"/>
    <x v="48"/>
    <s v="Customer 2425"/>
    <s v="CUST6439"/>
    <x v="1"/>
    <x v="10"/>
    <x v="1"/>
    <x v="2"/>
    <x v="4"/>
    <s v="Laptop Model-380"/>
    <s v="PROD6966"/>
    <n v="2"/>
    <n v="953.48"/>
    <n v="1906.96"/>
    <n v="0.1"/>
    <n v="190.7"/>
    <n v="1716.26"/>
    <x v="2"/>
    <x v="0"/>
    <n v="0.3"/>
    <n v="514.88"/>
  </r>
  <r>
    <s v="ORD2025005826"/>
    <x v="83"/>
    <s v="Customer 4618"/>
    <s v="CUST1358"/>
    <x v="4"/>
    <x v="11"/>
    <x v="1"/>
    <x v="1"/>
    <x v="1"/>
    <s v="Jeans Model-904"/>
    <s v="PROD4993"/>
    <n v="8"/>
    <n v="918.81"/>
    <n v="7350.48"/>
    <n v="0.05"/>
    <n v="367.52"/>
    <n v="6982.96"/>
    <x v="1"/>
    <x v="1"/>
    <n v="0.15"/>
    <n v="1047.44"/>
  </r>
  <r>
    <s v="ORD2025005827"/>
    <x v="347"/>
    <s v="Customer 637"/>
    <s v="CUST6324"/>
    <x v="1"/>
    <x v="1"/>
    <x v="0"/>
    <x v="3"/>
    <x v="10"/>
    <s v="Perfume Model-772"/>
    <s v="PROD6502"/>
    <n v="9"/>
    <n v="129.6"/>
    <n v="1166.4000000000001"/>
    <n v="0.05"/>
    <n v="58.32"/>
    <n v="1108.08"/>
    <x v="3"/>
    <x v="2"/>
    <n v="0.3"/>
    <n v="332.42"/>
  </r>
  <r>
    <s v="ORD2025005828"/>
    <x v="20"/>
    <s v="Customer 4195"/>
    <s v="CUST9382"/>
    <x v="1"/>
    <x v="4"/>
    <x v="1"/>
    <x v="0"/>
    <x v="3"/>
    <s v="Sofa Model-119"/>
    <s v="PROD7407"/>
    <n v="3"/>
    <n v="981.96"/>
    <n v="2945.88"/>
    <n v="0.1"/>
    <n v="294.58999999999997"/>
    <n v="2651.29"/>
    <x v="3"/>
    <x v="1"/>
    <n v="0.3"/>
    <n v="795.39"/>
  </r>
  <r>
    <s v="ORD2025005829"/>
    <x v="125"/>
    <s v="Customer 280"/>
    <s v="CUST7221"/>
    <x v="3"/>
    <x v="8"/>
    <x v="0"/>
    <x v="2"/>
    <x v="4"/>
    <s v="Laptop Model-661"/>
    <s v="PROD3579"/>
    <n v="6"/>
    <n v="289.45999999999998"/>
    <n v="1736.76"/>
    <n v="0"/>
    <n v="0"/>
    <n v="1736.76"/>
    <x v="2"/>
    <x v="3"/>
    <n v="0.15"/>
    <n v="260.51"/>
  </r>
  <r>
    <s v="ORD2025005830"/>
    <x v="111"/>
    <s v="Customer 2296"/>
    <s v="CUST6635"/>
    <x v="2"/>
    <x v="14"/>
    <x v="1"/>
    <x v="0"/>
    <x v="0"/>
    <s v="Curtain Model-419"/>
    <s v="PROD7587"/>
    <n v="3"/>
    <n v="697.51"/>
    <n v="2092.5300000000002"/>
    <n v="0.05"/>
    <n v="104.63"/>
    <n v="1987.9"/>
    <x v="3"/>
    <x v="3"/>
    <n v="0.25"/>
    <n v="496.98"/>
  </r>
  <r>
    <s v="ORD2025005831"/>
    <x v="365"/>
    <s v="Customer 420"/>
    <s v="CUST8282"/>
    <x v="0"/>
    <x v="6"/>
    <x v="0"/>
    <x v="1"/>
    <x v="1"/>
    <s v="Jeans Model-469"/>
    <s v="PROD5894"/>
    <n v="4"/>
    <n v="844.04"/>
    <n v="3376.16"/>
    <n v="0.2"/>
    <n v="675.23"/>
    <n v="2700.93"/>
    <x v="3"/>
    <x v="2"/>
    <n v="0.3"/>
    <n v="810.28"/>
  </r>
  <r>
    <s v="ORD2025005832"/>
    <x v="391"/>
    <s v="Customer 4981"/>
    <s v="CUST4579"/>
    <x v="4"/>
    <x v="7"/>
    <x v="0"/>
    <x v="1"/>
    <x v="7"/>
    <s v="Jacket Model-475"/>
    <s v="PROD6876"/>
    <n v="8"/>
    <n v="421"/>
    <n v="3368"/>
    <n v="0.05"/>
    <n v="168.4"/>
    <n v="3199.6"/>
    <x v="0"/>
    <x v="2"/>
    <n v="0.3"/>
    <n v="959.88"/>
  </r>
  <r>
    <s v="ORD2025005833"/>
    <x v="43"/>
    <s v="Customer 2419"/>
    <s v="CUST7180"/>
    <x v="0"/>
    <x v="13"/>
    <x v="1"/>
    <x v="1"/>
    <x v="7"/>
    <s v="Jacket Model-225"/>
    <s v="PROD8529"/>
    <n v="8"/>
    <n v="804.83"/>
    <n v="6438.64"/>
    <n v="0.05"/>
    <n v="321.93"/>
    <n v="6116.71"/>
    <x v="0"/>
    <x v="3"/>
    <n v="0.3"/>
    <n v="1835.01"/>
  </r>
  <r>
    <s v="ORD2025005834"/>
    <x v="151"/>
    <s v="Customer 4325"/>
    <s v="CUST4954"/>
    <x v="2"/>
    <x v="14"/>
    <x v="1"/>
    <x v="1"/>
    <x v="1"/>
    <s v="Jeans Model-457"/>
    <s v="PROD5421"/>
    <n v="1"/>
    <n v="901.1"/>
    <n v="901.1"/>
    <n v="0.05"/>
    <n v="45.06"/>
    <n v="856.04"/>
    <x v="1"/>
    <x v="2"/>
    <n v="0.15"/>
    <n v="128.41"/>
  </r>
  <r>
    <s v="ORD2025005835"/>
    <x v="383"/>
    <s v="Customer 3653"/>
    <s v="CUST2508"/>
    <x v="3"/>
    <x v="5"/>
    <x v="0"/>
    <x v="0"/>
    <x v="2"/>
    <s v="Lamp Model-322"/>
    <s v="PROD2666"/>
    <n v="4"/>
    <n v="938.94"/>
    <n v="3755.76"/>
    <n v="0.05"/>
    <n v="187.79"/>
    <n v="3567.97"/>
    <x v="0"/>
    <x v="2"/>
    <n v="0.25"/>
    <n v="891.99"/>
  </r>
  <r>
    <s v="ORD2025005836"/>
    <x v="175"/>
    <s v="Customer 3709"/>
    <s v="CUST6713"/>
    <x v="0"/>
    <x v="0"/>
    <x v="1"/>
    <x v="3"/>
    <x v="9"/>
    <s v="Lipstick Model-756"/>
    <s v="PROD5824"/>
    <n v="5"/>
    <n v="934.79"/>
    <n v="4673.95"/>
    <n v="0"/>
    <n v="0"/>
    <n v="4673.95"/>
    <x v="3"/>
    <x v="0"/>
    <n v="0.25"/>
    <n v="1168.49"/>
  </r>
  <r>
    <s v="ORD2025005837"/>
    <x v="56"/>
    <s v="Customer 1716"/>
    <s v="CUST4904"/>
    <x v="1"/>
    <x v="10"/>
    <x v="1"/>
    <x v="0"/>
    <x v="2"/>
    <s v="Lamp Model-463"/>
    <s v="PROD4745"/>
    <n v="1"/>
    <n v="545.11"/>
    <n v="545.11"/>
    <n v="0.05"/>
    <n v="27.26"/>
    <n v="517.85"/>
    <x v="2"/>
    <x v="3"/>
    <n v="0.15"/>
    <n v="77.680000000000007"/>
  </r>
  <r>
    <s v="ORD2025005838"/>
    <x v="336"/>
    <s v="Customer 4448"/>
    <s v="CUST8511"/>
    <x v="0"/>
    <x v="6"/>
    <x v="1"/>
    <x v="2"/>
    <x v="4"/>
    <s v="Laptop Model-101"/>
    <s v="PROD1945"/>
    <n v="3"/>
    <n v="597.34"/>
    <n v="1792.02"/>
    <n v="0.1"/>
    <n v="179.2"/>
    <n v="1612.82"/>
    <x v="1"/>
    <x v="3"/>
    <n v="0.15"/>
    <n v="241.92"/>
  </r>
  <r>
    <s v="ORD2025005839"/>
    <x v="118"/>
    <s v="Customer 364"/>
    <s v="CUST3282"/>
    <x v="0"/>
    <x v="6"/>
    <x v="1"/>
    <x v="0"/>
    <x v="2"/>
    <s v="Lamp Model-123"/>
    <s v="PROD4080"/>
    <n v="8"/>
    <n v="543.21"/>
    <n v="4345.68"/>
    <n v="0"/>
    <n v="0"/>
    <n v="4345.68"/>
    <x v="1"/>
    <x v="1"/>
    <n v="0.3"/>
    <n v="1303.7"/>
  </r>
  <r>
    <s v="ORD2025005840"/>
    <x v="38"/>
    <s v="Customer 3560"/>
    <s v="CUST4461"/>
    <x v="0"/>
    <x v="0"/>
    <x v="0"/>
    <x v="3"/>
    <x v="9"/>
    <s v="Lipstick Model-174"/>
    <s v="PROD3905"/>
    <n v="7"/>
    <n v="353.61"/>
    <n v="2475.27"/>
    <n v="0.1"/>
    <n v="247.53"/>
    <n v="2227.7399999999998"/>
    <x v="0"/>
    <x v="1"/>
    <n v="0.3"/>
    <n v="668.32"/>
  </r>
  <r>
    <s v="ORD2025005841"/>
    <x v="298"/>
    <s v="Customer 1998"/>
    <s v="CUST4007"/>
    <x v="2"/>
    <x v="12"/>
    <x v="1"/>
    <x v="3"/>
    <x v="10"/>
    <s v="Perfume Model-869"/>
    <s v="PROD1514"/>
    <n v="3"/>
    <n v="210.18"/>
    <n v="630.54"/>
    <n v="0.2"/>
    <n v="126.11"/>
    <n v="504.43"/>
    <x v="2"/>
    <x v="0"/>
    <n v="0.25"/>
    <n v="126.11"/>
  </r>
  <r>
    <s v="ORD2025005842"/>
    <x v="438"/>
    <s v="Customer 2460"/>
    <s v="CUST3809"/>
    <x v="1"/>
    <x v="10"/>
    <x v="0"/>
    <x v="0"/>
    <x v="3"/>
    <s v="Sofa Model-893"/>
    <s v="PROD9358"/>
    <n v="10"/>
    <n v="834.42"/>
    <n v="8344.2000000000007"/>
    <n v="0.1"/>
    <n v="834.42"/>
    <n v="7509.78"/>
    <x v="2"/>
    <x v="3"/>
    <n v="0.3"/>
    <n v="2252.9299999999998"/>
  </r>
  <r>
    <s v="ORD2025005843"/>
    <x v="142"/>
    <s v="Customer 4836"/>
    <s v="CUST9723"/>
    <x v="1"/>
    <x v="4"/>
    <x v="1"/>
    <x v="1"/>
    <x v="5"/>
    <s v="Shirt Model-417"/>
    <s v="PROD9580"/>
    <n v="9"/>
    <n v="755.89"/>
    <n v="6803.01"/>
    <n v="0.05"/>
    <n v="340.15"/>
    <n v="6462.86"/>
    <x v="1"/>
    <x v="2"/>
    <n v="0.15"/>
    <n v="969.43"/>
  </r>
  <r>
    <s v="ORD2025005844"/>
    <x v="297"/>
    <s v="Customer 2101"/>
    <s v="CUST1086"/>
    <x v="2"/>
    <x v="14"/>
    <x v="0"/>
    <x v="3"/>
    <x v="9"/>
    <s v="Lipstick Model-313"/>
    <s v="PROD3868"/>
    <n v="8"/>
    <n v="567.37"/>
    <n v="4538.96"/>
    <n v="0.2"/>
    <n v="907.79"/>
    <n v="3631.17"/>
    <x v="1"/>
    <x v="1"/>
    <n v="0.25"/>
    <n v="907.79"/>
  </r>
  <r>
    <s v="ORD2025005845"/>
    <x v="67"/>
    <s v="Customer 780"/>
    <s v="CUST1699"/>
    <x v="3"/>
    <x v="5"/>
    <x v="0"/>
    <x v="1"/>
    <x v="5"/>
    <s v="Shirt Model-935"/>
    <s v="PROD9184"/>
    <n v="9"/>
    <n v="590.96"/>
    <n v="5318.64"/>
    <n v="0"/>
    <n v="0"/>
    <n v="5318.64"/>
    <x v="1"/>
    <x v="3"/>
    <n v="0.25"/>
    <n v="1329.66"/>
  </r>
  <r>
    <s v="ORD2025005846"/>
    <x v="233"/>
    <s v="Customer 3433"/>
    <s v="CUST9642"/>
    <x v="4"/>
    <x v="11"/>
    <x v="1"/>
    <x v="2"/>
    <x v="4"/>
    <s v="Laptop Model-253"/>
    <s v="PROD2866"/>
    <n v="3"/>
    <n v="948.58"/>
    <n v="2845.74"/>
    <n v="0"/>
    <n v="0"/>
    <n v="2845.74"/>
    <x v="1"/>
    <x v="1"/>
    <n v="0.25"/>
    <n v="711.43"/>
  </r>
  <r>
    <s v="ORD2025005847"/>
    <x v="59"/>
    <s v="Customer 1221"/>
    <s v="CUST3251"/>
    <x v="0"/>
    <x v="0"/>
    <x v="0"/>
    <x v="0"/>
    <x v="0"/>
    <s v="Curtain Model-711"/>
    <s v="PROD3972"/>
    <n v="2"/>
    <n v="311.64"/>
    <n v="623.28"/>
    <n v="0.1"/>
    <n v="62.33"/>
    <n v="560.95000000000005"/>
    <x v="1"/>
    <x v="0"/>
    <n v="0.25"/>
    <n v="140.24"/>
  </r>
  <r>
    <s v="ORD2025005848"/>
    <x v="438"/>
    <s v="Customer 1266"/>
    <s v="CUST6823"/>
    <x v="3"/>
    <x v="8"/>
    <x v="0"/>
    <x v="0"/>
    <x v="3"/>
    <s v="Sofa Model-502"/>
    <s v="PROD2495"/>
    <n v="2"/>
    <n v="477.3"/>
    <n v="954.6"/>
    <n v="0.05"/>
    <n v="47.73"/>
    <n v="906.87"/>
    <x v="1"/>
    <x v="1"/>
    <n v="0.3"/>
    <n v="272.06"/>
  </r>
  <r>
    <s v="ORD2025005849"/>
    <x v="149"/>
    <s v="Customer 1215"/>
    <s v="CUST3091"/>
    <x v="0"/>
    <x v="13"/>
    <x v="0"/>
    <x v="1"/>
    <x v="5"/>
    <s v="Shirt Model-451"/>
    <s v="PROD6250"/>
    <n v="4"/>
    <n v="475.84"/>
    <n v="1903.36"/>
    <n v="0"/>
    <n v="0"/>
    <n v="1903.36"/>
    <x v="3"/>
    <x v="2"/>
    <n v="0.3"/>
    <n v="571.01"/>
  </r>
  <r>
    <s v="ORD2025005850"/>
    <x v="24"/>
    <s v="Customer 3387"/>
    <s v="CUST8372"/>
    <x v="0"/>
    <x v="0"/>
    <x v="0"/>
    <x v="0"/>
    <x v="0"/>
    <s v="Curtain Model-649"/>
    <s v="PROD3889"/>
    <n v="10"/>
    <n v="723.36"/>
    <n v="7233.6"/>
    <n v="0.05"/>
    <n v="361.68"/>
    <n v="6871.92"/>
    <x v="1"/>
    <x v="1"/>
    <n v="0.3"/>
    <n v="2061.58"/>
  </r>
  <r>
    <s v="ORD2025005851"/>
    <x v="447"/>
    <s v="Customer 2676"/>
    <s v="CUST5037"/>
    <x v="4"/>
    <x v="11"/>
    <x v="0"/>
    <x v="0"/>
    <x v="2"/>
    <s v="Lamp Model-956"/>
    <s v="PROD6856"/>
    <n v="6"/>
    <n v="138.94"/>
    <n v="833.64"/>
    <n v="0.05"/>
    <n v="41.68"/>
    <n v="791.96"/>
    <x v="2"/>
    <x v="2"/>
    <n v="0.25"/>
    <n v="197.99"/>
  </r>
  <r>
    <s v="ORD2025005852"/>
    <x v="367"/>
    <s v="Customer 1923"/>
    <s v="CUST6520"/>
    <x v="1"/>
    <x v="10"/>
    <x v="1"/>
    <x v="2"/>
    <x v="8"/>
    <s v="Tablet Model-372"/>
    <s v="PROD8008"/>
    <n v="2"/>
    <n v="667.03"/>
    <n v="1334.06"/>
    <n v="0"/>
    <n v="0"/>
    <n v="1334.06"/>
    <x v="0"/>
    <x v="0"/>
    <n v="0.3"/>
    <n v="400.22"/>
  </r>
  <r>
    <s v="ORD2025005853"/>
    <x v="111"/>
    <s v="Customer 3244"/>
    <s v="CUST1626"/>
    <x v="2"/>
    <x v="2"/>
    <x v="1"/>
    <x v="0"/>
    <x v="2"/>
    <s v="Lamp Model-390"/>
    <s v="PROD5073"/>
    <n v="2"/>
    <n v="568.07000000000005"/>
    <n v="1136.1400000000001"/>
    <n v="0.2"/>
    <n v="227.23"/>
    <n v="908.91"/>
    <x v="0"/>
    <x v="0"/>
    <n v="0.25"/>
    <n v="227.23"/>
  </r>
  <r>
    <s v="ORD2025005854"/>
    <x v="14"/>
    <s v="Customer 4290"/>
    <s v="CUST2991"/>
    <x v="0"/>
    <x v="13"/>
    <x v="1"/>
    <x v="1"/>
    <x v="1"/>
    <s v="Jeans Model-419"/>
    <s v="PROD8068"/>
    <n v="3"/>
    <n v="619.86"/>
    <n v="1859.58"/>
    <n v="0"/>
    <n v="0"/>
    <n v="1859.58"/>
    <x v="2"/>
    <x v="0"/>
    <n v="0.15"/>
    <n v="278.94"/>
  </r>
  <r>
    <s v="ORD2025005855"/>
    <x v="204"/>
    <s v="Customer 3532"/>
    <s v="CUST1523"/>
    <x v="3"/>
    <x v="8"/>
    <x v="1"/>
    <x v="3"/>
    <x v="6"/>
    <s v="Face Cream Model-147"/>
    <s v="PROD2804"/>
    <n v="5"/>
    <n v="203.64"/>
    <n v="1018.2"/>
    <n v="0.2"/>
    <n v="203.64"/>
    <n v="814.56"/>
    <x v="0"/>
    <x v="1"/>
    <n v="0.25"/>
    <n v="203.64"/>
  </r>
  <r>
    <s v="ORD2025005856"/>
    <x v="220"/>
    <s v="Customer 3620"/>
    <s v="CUST2587"/>
    <x v="4"/>
    <x v="9"/>
    <x v="1"/>
    <x v="3"/>
    <x v="6"/>
    <s v="Face Cream Model-655"/>
    <s v="PROD5505"/>
    <n v="2"/>
    <n v="245.05"/>
    <n v="490.1"/>
    <n v="0.2"/>
    <n v="98.02"/>
    <n v="392.08"/>
    <x v="0"/>
    <x v="1"/>
    <n v="0.15"/>
    <n v="58.81"/>
  </r>
  <r>
    <s v="ORD2025005857"/>
    <x v="148"/>
    <s v="Customer 1800"/>
    <s v="CUST4014"/>
    <x v="4"/>
    <x v="11"/>
    <x v="0"/>
    <x v="0"/>
    <x v="0"/>
    <s v="Curtain Model-251"/>
    <s v="PROD6797"/>
    <n v="9"/>
    <n v="900.66"/>
    <n v="8105.94"/>
    <n v="0.1"/>
    <n v="810.59"/>
    <n v="7295.35"/>
    <x v="2"/>
    <x v="1"/>
    <n v="0.15"/>
    <n v="1094.3"/>
  </r>
  <r>
    <s v="ORD2025005858"/>
    <x v="164"/>
    <s v="Customer 4482"/>
    <s v="CUST1007"/>
    <x v="0"/>
    <x v="0"/>
    <x v="0"/>
    <x v="3"/>
    <x v="6"/>
    <s v="Face Cream Model-809"/>
    <s v="PROD8054"/>
    <n v="4"/>
    <n v="489.07"/>
    <n v="1956.28"/>
    <n v="0.05"/>
    <n v="97.81"/>
    <n v="1858.47"/>
    <x v="3"/>
    <x v="3"/>
    <n v="0.25"/>
    <n v="464.62"/>
  </r>
  <r>
    <s v="ORD2025005859"/>
    <x v="250"/>
    <s v="Customer 3355"/>
    <s v="CUST2907"/>
    <x v="2"/>
    <x v="14"/>
    <x v="1"/>
    <x v="1"/>
    <x v="7"/>
    <s v="Jacket Model-764"/>
    <s v="PROD5530"/>
    <n v="1"/>
    <n v="721.82"/>
    <n v="721.82"/>
    <n v="0.1"/>
    <n v="72.180000000000007"/>
    <n v="649.64"/>
    <x v="1"/>
    <x v="2"/>
    <n v="0.15"/>
    <n v="97.45"/>
  </r>
  <r>
    <s v="ORD2025005860"/>
    <x v="435"/>
    <s v="Customer 3843"/>
    <s v="CUST6610"/>
    <x v="4"/>
    <x v="11"/>
    <x v="1"/>
    <x v="1"/>
    <x v="7"/>
    <s v="Jacket Model-374"/>
    <s v="PROD2289"/>
    <n v="6"/>
    <n v="130.03"/>
    <n v="780.18"/>
    <n v="0.05"/>
    <n v="39.01"/>
    <n v="741.17"/>
    <x v="2"/>
    <x v="0"/>
    <n v="0.3"/>
    <n v="222.35"/>
  </r>
  <r>
    <s v="ORD2025005861"/>
    <x v="28"/>
    <s v="Customer 2754"/>
    <s v="CUST8481"/>
    <x v="2"/>
    <x v="2"/>
    <x v="1"/>
    <x v="0"/>
    <x v="2"/>
    <s v="Lamp Model-265"/>
    <s v="PROD2995"/>
    <n v="8"/>
    <n v="852.26"/>
    <n v="6818.08"/>
    <n v="0.1"/>
    <n v="681.81"/>
    <n v="6136.27"/>
    <x v="2"/>
    <x v="2"/>
    <n v="0.3"/>
    <n v="1840.88"/>
  </r>
  <r>
    <s v="ORD2025005862"/>
    <x v="190"/>
    <s v="Customer 742"/>
    <s v="CUST4756"/>
    <x v="3"/>
    <x v="5"/>
    <x v="0"/>
    <x v="2"/>
    <x v="8"/>
    <s v="Tablet Model-741"/>
    <s v="PROD1386"/>
    <n v="7"/>
    <n v="577.08000000000004"/>
    <n v="4039.56"/>
    <n v="0.1"/>
    <n v="403.96"/>
    <n v="3635.6"/>
    <x v="1"/>
    <x v="1"/>
    <n v="0.25"/>
    <n v="908.9"/>
  </r>
  <r>
    <s v="ORD2025005863"/>
    <x v="83"/>
    <s v="Customer 3897"/>
    <s v="CUST7159"/>
    <x v="0"/>
    <x v="6"/>
    <x v="1"/>
    <x v="0"/>
    <x v="3"/>
    <s v="Sofa Model-694"/>
    <s v="PROD6978"/>
    <n v="6"/>
    <n v="624.51"/>
    <n v="3747.06"/>
    <n v="0.2"/>
    <n v="749.41"/>
    <n v="2997.65"/>
    <x v="0"/>
    <x v="1"/>
    <n v="0.25"/>
    <n v="749.41"/>
  </r>
  <r>
    <s v="ORD2025005864"/>
    <x v="152"/>
    <s v="Customer 2658"/>
    <s v="CUST9500"/>
    <x v="3"/>
    <x v="5"/>
    <x v="1"/>
    <x v="0"/>
    <x v="0"/>
    <s v="Curtain Model-704"/>
    <s v="PROD2379"/>
    <n v="1"/>
    <n v="901.57"/>
    <n v="901.57"/>
    <n v="0.05"/>
    <n v="45.08"/>
    <n v="856.49"/>
    <x v="1"/>
    <x v="3"/>
    <n v="0.3"/>
    <n v="256.95"/>
  </r>
  <r>
    <s v="ORD2025005865"/>
    <x v="294"/>
    <s v="Customer 2933"/>
    <s v="CUST6597"/>
    <x v="1"/>
    <x v="4"/>
    <x v="0"/>
    <x v="3"/>
    <x v="10"/>
    <s v="Perfume Model-678"/>
    <s v="PROD5385"/>
    <n v="4"/>
    <n v="321"/>
    <n v="1284"/>
    <n v="0.1"/>
    <n v="128.4"/>
    <n v="1155.5999999999999"/>
    <x v="0"/>
    <x v="3"/>
    <n v="0.3"/>
    <n v="346.68"/>
  </r>
  <r>
    <s v="ORD2025005866"/>
    <x v="58"/>
    <s v="Customer 2049"/>
    <s v="CUST1340"/>
    <x v="4"/>
    <x v="11"/>
    <x v="1"/>
    <x v="0"/>
    <x v="0"/>
    <s v="Curtain Model-255"/>
    <s v="PROD3361"/>
    <n v="6"/>
    <n v="877.92"/>
    <n v="5267.52"/>
    <n v="0.2"/>
    <n v="1053.5"/>
    <n v="4214.0200000000004"/>
    <x v="0"/>
    <x v="3"/>
    <n v="0.15"/>
    <n v="632.1"/>
  </r>
  <r>
    <s v="ORD2025005867"/>
    <x v="183"/>
    <s v="Customer 652"/>
    <s v="CUST8894"/>
    <x v="3"/>
    <x v="8"/>
    <x v="0"/>
    <x v="3"/>
    <x v="6"/>
    <s v="Face Cream Model-504"/>
    <s v="PROD4340"/>
    <n v="3"/>
    <n v="991.26"/>
    <n v="2973.78"/>
    <n v="0.2"/>
    <n v="594.76"/>
    <n v="2379.02"/>
    <x v="3"/>
    <x v="3"/>
    <n v="0.15"/>
    <n v="356.85"/>
  </r>
  <r>
    <s v="ORD2025005868"/>
    <x v="338"/>
    <s v="Customer 3690"/>
    <s v="CUST4918"/>
    <x v="0"/>
    <x v="13"/>
    <x v="1"/>
    <x v="3"/>
    <x v="6"/>
    <s v="Face Cream Model-229"/>
    <s v="PROD5331"/>
    <n v="8"/>
    <n v="105.41"/>
    <n v="843.28"/>
    <n v="0.05"/>
    <n v="42.16"/>
    <n v="801.12"/>
    <x v="2"/>
    <x v="3"/>
    <n v="0.15"/>
    <n v="120.17"/>
  </r>
  <r>
    <s v="ORD2025005869"/>
    <x v="365"/>
    <s v="Customer 3444"/>
    <s v="CUST9541"/>
    <x v="1"/>
    <x v="10"/>
    <x v="0"/>
    <x v="1"/>
    <x v="7"/>
    <s v="Jacket Model-895"/>
    <s v="PROD7821"/>
    <n v="3"/>
    <n v="640.41999999999996"/>
    <n v="1921.26"/>
    <n v="0.2"/>
    <n v="384.25"/>
    <n v="1537.01"/>
    <x v="2"/>
    <x v="0"/>
    <n v="0.15"/>
    <n v="230.55"/>
  </r>
  <r>
    <s v="ORD2025005870"/>
    <x v="125"/>
    <s v="Customer 1103"/>
    <s v="CUST9909"/>
    <x v="2"/>
    <x v="2"/>
    <x v="1"/>
    <x v="1"/>
    <x v="1"/>
    <s v="Jeans Model-816"/>
    <s v="PROD6432"/>
    <n v="1"/>
    <n v="969.96"/>
    <n v="969.96"/>
    <n v="0.05"/>
    <n v="48.5"/>
    <n v="921.46"/>
    <x v="1"/>
    <x v="2"/>
    <n v="0.25"/>
    <n v="230.37"/>
  </r>
  <r>
    <s v="ORD2025005871"/>
    <x v="10"/>
    <s v="Customer 2008"/>
    <s v="CUST6835"/>
    <x v="3"/>
    <x v="8"/>
    <x v="1"/>
    <x v="1"/>
    <x v="1"/>
    <s v="Jeans Model-720"/>
    <s v="PROD1403"/>
    <n v="1"/>
    <n v="602"/>
    <n v="602"/>
    <n v="0"/>
    <n v="0"/>
    <n v="602"/>
    <x v="1"/>
    <x v="1"/>
    <n v="0.3"/>
    <n v="180.6"/>
  </r>
  <r>
    <s v="ORD2025005872"/>
    <x v="24"/>
    <s v="Customer 817"/>
    <s v="CUST9886"/>
    <x v="3"/>
    <x v="5"/>
    <x v="1"/>
    <x v="2"/>
    <x v="4"/>
    <s v="Laptop Model-412"/>
    <s v="PROD7315"/>
    <n v="8"/>
    <n v="324.88"/>
    <n v="2599.04"/>
    <n v="0"/>
    <n v="0"/>
    <n v="2599.04"/>
    <x v="0"/>
    <x v="2"/>
    <n v="0.15"/>
    <n v="389.86"/>
  </r>
  <r>
    <s v="ORD2025005873"/>
    <x v="41"/>
    <s v="Customer 840"/>
    <s v="CUST4758"/>
    <x v="2"/>
    <x v="2"/>
    <x v="0"/>
    <x v="1"/>
    <x v="7"/>
    <s v="Jacket Model-132"/>
    <s v="PROD7878"/>
    <n v="5"/>
    <n v="320.3"/>
    <n v="1601.5"/>
    <n v="0.05"/>
    <n v="80.08"/>
    <n v="1521.42"/>
    <x v="3"/>
    <x v="0"/>
    <n v="0.3"/>
    <n v="456.43"/>
  </r>
  <r>
    <s v="ORD2025005874"/>
    <x v="190"/>
    <s v="Customer 2867"/>
    <s v="CUST7774"/>
    <x v="0"/>
    <x v="0"/>
    <x v="0"/>
    <x v="3"/>
    <x v="10"/>
    <s v="Perfume Model-915"/>
    <s v="PROD5531"/>
    <n v="1"/>
    <n v="961.48"/>
    <n v="961.48"/>
    <n v="0.05"/>
    <n v="48.07"/>
    <n v="913.41"/>
    <x v="0"/>
    <x v="1"/>
    <n v="0.3"/>
    <n v="274.02"/>
  </r>
  <r>
    <s v="ORD2025005875"/>
    <x v="9"/>
    <s v="Customer 4416"/>
    <s v="CUST4399"/>
    <x v="1"/>
    <x v="4"/>
    <x v="0"/>
    <x v="3"/>
    <x v="10"/>
    <s v="Perfume Model-179"/>
    <s v="PROD2648"/>
    <n v="10"/>
    <n v="958.31"/>
    <n v="9583.1"/>
    <n v="0.05"/>
    <n v="479.16"/>
    <n v="9103.94"/>
    <x v="2"/>
    <x v="0"/>
    <n v="0.15"/>
    <n v="1365.59"/>
  </r>
  <r>
    <s v="ORD2025005876"/>
    <x v="380"/>
    <s v="Customer 3801"/>
    <s v="CUST9572"/>
    <x v="3"/>
    <x v="3"/>
    <x v="1"/>
    <x v="0"/>
    <x v="2"/>
    <s v="Lamp Model-215"/>
    <s v="PROD9323"/>
    <n v="3"/>
    <n v="389.14"/>
    <n v="1167.42"/>
    <n v="0.2"/>
    <n v="233.48"/>
    <n v="933.94"/>
    <x v="2"/>
    <x v="3"/>
    <n v="0.15"/>
    <n v="140.09"/>
  </r>
  <r>
    <s v="ORD2025005877"/>
    <x v="141"/>
    <s v="Customer 3247"/>
    <s v="CUST1506"/>
    <x v="0"/>
    <x v="0"/>
    <x v="0"/>
    <x v="1"/>
    <x v="5"/>
    <s v="Shirt Model-663"/>
    <s v="PROD9956"/>
    <n v="10"/>
    <n v="423.49"/>
    <n v="4234.8999999999996"/>
    <n v="0"/>
    <n v="0"/>
    <n v="4234.8999999999996"/>
    <x v="2"/>
    <x v="2"/>
    <n v="0.15"/>
    <n v="635.23"/>
  </r>
  <r>
    <s v="ORD2025005878"/>
    <x v="186"/>
    <s v="Customer 1004"/>
    <s v="CUST1746"/>
    <x v="1"/>
    <x v="4"/>
    <x v="1"/>
    <x v="3"/>
    <x v="6"/>
    <s v="Face Cream Model-674"/>
    <s v="PROD3854"/>
    <n v="4"/>
    <n v="885.5"/>
    <n v="3542"/>
    <n v="0.1"/>
    <n v="354.2"/>
    <n v="3187.8"/>
    <x v="0"/>
    <x v="3"/>
    <n v="0.15"/>
    <n v="478.17"/>
  </r>
  <r>
    <s v="ORD2025005879"/>
    <x v="186"/>
    <s v="Customer 3882"/>
    <s v="CUST4806"/>
    <x v="2"/>
    <x v="2"/>
    <x v="1"/>
    <x v="2"/>
    <x v="11"/>
    <s v="Mobile Model-164"/>
    <s v="PROD2111"/>
    <n v="4"/>
    <n v="404.32"/>
    <n v="1617.28"/>
    <n v="0.2"/>
    <n v="323.45999999999998"/>
    <n v="1293.82"/>
    <x v="1"/>
    <x v="3"/>
    <n v="0.25"/>
    <n v="323.45"/>
  </r>
  <r>
    <s v="ORD2025005880"/>
    <x v="158"/>
    <s v="Customer 1382"/>
    <s v="CUST6450"/>
    <x v="3"/>
    <x v="3"/>
    <x v="1"/>
    <x v="2"/>
    <x v="4"/>
    <s v="Laptop Model-434"/>
    <s v="PROD9565"/>
    <n v="9"/>
    <n v="512.91999999999996"/>
    <n v="4616.28"/>
    <n v="0"/>
    <n v="0"/>
    <n v="4616.28"/>
    <x v="2"/>
    <x v="0"/>
    <n v="0.3"/>
    <n v="1384.88"/>
  </r>
  <r>
    <s v="ORD2025005881"/>
    <x v="448"/>
    <s v="Customer 3775"/>
    <s v="CUST8481"/>
    <x v="1"/>
    <x v="1"/>
    <x v="1"/>
    <x v="3"/>
    <x v="10"/>
    <s v="Perfume Model-868"/>
    <s v="PROD4824"/>
    <n v="4"/>
    <n v="370.83"/>
    <n v="1483.32"/>
    <n v="0.2"/>
    <n v="296.66000000000003"/>
    <n v="1186.6600000000001"/>
    <x v="3"/>
    <x v="0"/>
    <n v="0.3"/>
    <n v="356"/>
  </r>
  <r>
    <s v="ORD2025005882"/>
    <x v="435"/>
    <s v="Customer 62"/>
    <s v="CUST1446"/>
    <x v="2"/>
    <x v="12"/>
    <x v="0"/>
    <x v="0"/>
    <x v="2"/>
    <s v="Lamp Model-606"/>
    <s v="PROD7429"/>
    <n v="6"/>
    <n v="578.37"/>
    <n v="3470.22"/>
    <n v="0"/>
    <n v="0"/>
    <n v="3470.22"/>
    <x v="3"/>
    <x v="2"/>
    <n v="0.15"/>
    <n v="520.53"/>
  </r>
  <r>
    <s v="ORD2025005883"/>
    <x v="386"/>
    <s v="Customer 2958"/>
    <s v="CUST6490"/>
    <x v="0"/>
    <x v="6"/>
    <x v="0"/>
    <x v="0"/>
    <x v="0"/>
    <s v="Curtain Model-847"/>
    <s v="PROD6038"/>
    <n v="2"/>
    <n v="368.81"/>
    <n v="737.62"/>
    <n v="0.2"/>
    <n v="147.52000000000001"/>
    <n v="590.1"/>
    <x v="0"/>
    <x v="1"/>
    <n v="0.15"/>
    <n v="88.52"/>
  </r>
  <r>
    <s v="ORD2025005884"/>
    <x v="169"/>
    <s v="Customer 2746"/>
    <s v="CUST5017"/>
    <x v="1"/>
    <x v="4"/>
    <x v="0"/>
    <x v="2"/>
    <x v="4"/>
    <s v="Laptop Model-378"/>
    <s v="PROD5738"/>
    <n v="3"/>
    <n v="262.38"/>
    <n v="787.14"/>
    <n v="0.1"/>
    <n v="78.709999999999994"/>
    <n v="708.43"/>
    <x v="1"/>
    <x v="0"/>
    <n v="0.15"/>
    <n v="106.26"/>
  </r>
  <r>
    <s v="ORD2025005885"/>
    <x v="271"/>
    <s v="Customer 2948"/>
    <s v="CUST8095"/>
    <x v="1"/>
    <x v="4"/>
    <x v="0"/>
    <x v="2"/>
    <x v="8"/>
    <s v="Tablet Model-833"/>
    <s v="PROD4092"/>
    <n v="5"/>
    <n v="843.89"/>
    <n v="4219.45"/>
    <n v="0.05"/>
    <n v="210.97"/>
    <n v="4008.48"/>
    <x v="2"/>
    <x v="0"/>
    <n v="0.3"/>
    <n v="1202.54"/>
  </r>
  <r>
    <s v="ORD2025005886"/>
    <x v="404"/>
    <s v="Customer 1300"/>
    <s v="CUST7910"/>
    <x v="0"/>
    <x v="0"/>
    <x v="1"/>
    <x v="1"/>
    <x v="7"/>
    <s v="Jacket Model-822"/>
    <s v="PROD8707"/>
    <n v="1"/>
    <n v="312.60000000000002"/>
    <n v="312.60000000000002"/>
    <n v="0"/>
    <n v="0"/>
    <n v="312.60000000000002"/>
    <x v="0"/>
    <x v="3"/>
    <n v="0.15"/>
    <n v="46.89"/>
  </r>
  <r>
    <s v="ORD2025005887"/>
    <x v="426"/>
    <s v="Customer 142"/>
    <s v="CUST4048"/>
    <x v="0"/>
    <x v="6"/>
    <x v="1"/>
    <x v="1"/>
    <x v="5"/>
    <s v="Shirt Model-895"/>
    <s v="PROD8955"/>
    <n v="10"/>
    <n v="214.34"/>
    <n v="2143.4"/>
    <n v="0"/>
    <n v="0"/>
    <n v="2143.4"/>
    <x v="3"/>
    <x v="3"/>
    <n v="0.3"/>
    <n v="643.02"/>
  </r>
  <r>
    <s v="ORD2025005888"/>
    <x v="355"/>
    <s v="Customer 968"/>
    <s v="CUST8637"/>
    <x v="4"/>
    <x v="7"/>
    <x v="1"/>
    <x v="3"/>
    <x v="10"/>
    <s v="Perfume Model-368"/>
    <s v="PROD9048"/>
    <n v="9"/>
    <n v="392.85"/>
    <n v="3535.65"/>
    <n v="0"/>
    <n v="0"/>
    <n v="3535.65"/>
    <x v="0"/>
    <x v="3"/>
    <n v="0.3"/>
    <n v="1060.69"/>
  </r>
  <r>
    <s v="ORD2025005889"/>
    <x v="56"/>
    <s v="Customer 4004"/>
    <s v="CUST5364"/>
    <x v="4"/>
    <x v="11"/>
    <x v="1"/>
    <x v="2"/>
    <x v="11"/>
    <s v="Mobile Model-629"/>
    <s v="PROD3410"/>
    <n v="2"/>
    <n v="277.95"/>
    <n v="555.9"/>
    <n v="0.2"/>
    <n v="111.18"/>
    <n v="444.72"/>
    <x v="0"/>
    <x v="1"/>
    <n v="0.3"/>
    <n v="133.41999999999999"/>
  </r>
  <r>
    <s v="ORD2025005890"/>
    <x v="270"/>
    <s v="Customer 4848"/>
    <s v="CUST3613"/>
    <x v="4"/>
    <x v="9"/>
    <x v="1"/>
    <x v="0"/>
    <x v="0"/>
    <s v="Curtain Model-980"/>
    <s v="PROD6215"/>
    <n v="4"/>
    <n v="455.42"/>
    <n v="1821.68"/>
    <n v="0"/>
    <n v="0"/>
    <n v="1821.68"/>
    <x v="3"/>
    <x v="3"/>
    <n v="0.25"/>
    <n v="455.42"/>
  </r>
  <r>
    <s v="ORD2025005891"/>
    <x v="365"/>
    <s v="Customer 2633"/>
    <s v="CUST2984"/>
    <x v="0"/>
    <x v="0"/>
    <x v="1"/>
    <x v="1"/>
    <x v="1"/>
    <s v="Jeans Model-879"/>
    <s v="PROD8745"/>
    <n v="5"/>
    <n v="495.52"/>
    <n v="2477.6"/>
    <n v="0.1"/>
    <n v="247.76"/>
    <n v="2229.84"/>
    <x v="2"/>
    <x v="3"/>
    <n v="0.25"/>
    <n v="557.46"/>
  </r>
  <r>
    <s v="ORD2025005892"/>
    <x v="425"/>
    <s v="Customer 4102"/>
    <s v="CUST9659"/>
    <x v="2"/>
    <x v="14"/>
    <x v="1"/>
    <x v="1"/>
    <x v="1"/>
    <s v="Jeans Model-386"/>
    <s v="PROD9289"/>
    <n v="2"/>
    <n v="952.8"/>
    <n v="1905.6"/>
    <n v="0.05"/>
    <n v="95.28"/>
    <n v="1810.32"/>
    <x v="2"/>
    <x v="1"/>
    <n v="0.25"/>
    <n v="452.58"/>
  </r>
  <r>
    <s v="ORD2025005893"/>
    <x v="257"/>
    <s v="Customer 164"/>
    <s v="CUST2348"/>
    <x v="1"/>
    <x v="10"/>
    <x v="0"/>
    <x v="0"/>
    <x v="3"/>
    <s v="Sofa Model-576"/>
    <s v="PROD8205"/>
    <n v="9"/>
    <n v="867.01"/>
    <n v="7803.09"/>
    <n v="0.1"/>
    <n v="780.31"/>
    <n v="7022.78"/>
    <x v="2"/>
    <x v="2"/>
    <n v="0.3"/>
    <n v="2106.83"/>
  </r>
  <r>
    <s v="ORD2025005894"/>
    <x v="284"/>
    <s v="Customer 3041"/>
    <s v="CUST7947"/>
    <x v="3"/>
    <x v="5"/>
    <x v="1"/>
    <x v="0"/>
    <x v="0"/>
    <s v="Curtain Model-456"/>
    <s v="PROD2483"/>
    <n v="5"/>
    <n v="606.98"/>
    <n v="3034.9"/>
    <n v="0.05"/>
    <n v="151.75"/>
    <n v="2883.15"/>
    <x v="2"/>
    <x v="1"/>
    <n v="0.3"/>
    <n v="864.95"/>
  </r>
  <r>
    <s v="ORD2025005895"/>
    <x v="219"/>
    <s v="Customer 4475"/>
    <s v="CUST8629"/>
    <x v="0"/>
    <x v="0"/>
    <x v="0"/>
    <x v="2"/>
    <x v="11"/>
    <s v="Mobile Model-387"/>
    <s v="PROD2328"/>
    <n v="10"/>
    <n v="466.45"/>
    <n v="4664.5"/>
    <n v="0.1"/>
    <n v="466.45"/>
    <n v="4198.05"/>
    <x v="2"/>
    <x v="1"/>
    <n v="0.25"/>
    <n v="1049.51"/>
  </r>
  <r>
    <s v="ORD2025005896"/>
    <x v="126"/>
    <s v="Customer 2358"/>
    <s v="CUST4513"/>
    <x v="0"/>
    <x v="0"/>
    <x v="0"/>
    <x v="1"/>
    <x v="7"/>
    <s v="Jacket Model-103"/>
    <s v="PROD7073"/>
    <n v="9"/>
    <n v="681.04"/>
    <n v="6129.36"/>
    <n v="0.2"/>
    <n v="1225.8699999999999"/>
    <n v="4903.49"/>
    <x v="3"/>
    <x v="1"/>
    <n v="0.15"/>
    <n v="735.52"/>
  </r>
  <r>
    <s v="ORD2025005897"/>
    <x v="285"/>
    <s v="Customer 3419"/>
    <s v="CUST3685"/>
    <x v="2"/>
    <x v="2"/>
    <x v="1"/>
    <x v="3"/>
    <x v="6"/>
    <s v="Face Cream Model-830"/>
    <s v="PROD8624"/>
    <n v="5"/>
    <n v="179.77"/>
    <n v="898.85"/>
    <n v="0.2"/>
    <n v="179.77"/>
    <n v="719.08"/>
    <x v="2"/>
    <x v="1"/>
    <n v="0.3"/>
    <n v="215.72"/>
  </r>
  <r>
    <s v="ORD2025005898"/>
    <x v="89"/>
    <s v="Customer 660"/>
    <s v="CUST2809"/>
    <x v="3"/>
    <x v="8"/>
    <x v="0"/>
    <x v="2"/>
    <x v="11"/>
    <s v="Mobile Model-444"/>
    <s v="PROD8604"/>
    <n v="9"/>
    <n v="586.57000000000005"/>
    <n v="5279.13"/>
    <n v="0.2"/>
    <n v="1055.83"/>
    <n v="4223.3"/>
    <x v="0"/>
    <x v="3"/>
    <n v="0.25"/>
    <n v="1055.83"/>
  </r>
  <r>
    <s v="ORD2025005899"/>
    <x v="415"/>
    <s v="Customer 3363"/>
    <s v="CUST5854"/>
    <x v="0"/>
    <x v="6"/>
    <x v="1"/>
    <x v="2"/>
    <x v="8"/>
    <s v="Tablet Model-873"/>
    <s v="PROD8636"/>
    <n v="7"/>
    <n v="235.98"/>
    <n v="1651.86"/>
    <n v="0"/>
    <n v="0"/>
    <n v="1651.86"/>
    <x v="1"/>
    <x v="2"/>
    <n v="0.25"/>
    <n v="412.96"/>
  </r>
  <r>
    <s v="ORD2025005900"/>
    <x v="188"/>
    <s v="Customer 3802"/>
    <s v="CUST4865"/>
    <x v="2"/>
    <x v="14"/>
    <x v="1"/>
    <x v="1"/>
    <x v="1"/>
    <s v="Jeans Model-279"/>
    <s v="PROD8404"/>
    <n v="10"/>
    <n v="391.16"/>
    <n v="3911.6"/>
    <n v="0.05"/>
    <n v="195.58"/>
    <n v="3716.02"/>
    <x v="0"/>
    <x v="1"/>
    <n v="0.15"/>
    <n v="557.4"/>
  </r>
  <r>
    <s v="ORD2025005901"/>
    <x v="427"/>
    <s v="Customer 4988"/>
    <s v="CUST5713"/>
    <x v="4"/>
    <x v="9"/>
    <x v="1"/>
    <x v="2"/>
    <x v="8"/>
    <s v="Tablet Model-173"/>
    <s v="PROD8591"/>
    <n v="4"/>
    <n v="554.36"/>
    <n v="2217.44"/>
    <n v="0.1"/>
    <n v="221.74"/>
    <n v="1995.7"/>
    <x v="3"/>
    <x v="1"/>
    <n v="0.3"/>
    <n v="598.71"/>
  </r>
  <r>
    <s v="ORD2025005902"/>
    <x v="189"/>
    <s v="Customer 3028"/>
    <s v="CUST1156"/>
    <x v="2"/>
    <x v="14"/>
    <x v="1"/>
    <x v="1"/>
    <x v="7"/>
    <s v="Jacket Model-227"/>
    <s v="PROD5374"/>
    <n v="4"/>
    <n v="188.79"/>
    <n v="755.16"/>
    <n v="0.2"/>
    <n v="151.03"/>
    <n v="604.13"/>
    <x v="2"/>
    <x v="3"/>
    <n v="0.25"/>
    <n v="151.03"/>
  </r>
  <r>
    <s v="ORD2025005903"/>
    <x v="280"/>
    <s v="Customer 1621"/>
    <s v="CUST7466"/>
    <x v="1"/>
    <x v="4"/>
    <x v="1"/>
    <x v="2"/>
    <x v="4"/>
    <s v="Laptop Model-326"/>
    <s v="PROD2832"/>
    <n v="6"/>
    <n v="701"/>
    <n v="4206"/>
    <n v="0.2"/>
    <n v="841.2"/>
    <n v="3364.8"/>
    <x v="2"/>
    <x v="1"/>
    <n v="0.15"/>
    <n v="504.72"/>
  </r>
  <r>
    <s v="ORD2025005904"/>
    <x v="192"/>
    <s v="Customer 752"/>
    <s v="CUST9916"/>
    <x v="4"/>
    <x v="7"/>
    <x v="0"/>
    <x v="0"/>
    <x v="2"/>
    <s v="Lamp Model-684"/>
    <s v="PROD8954"/>
    <n v="8"/>
    <n v="380.77"/>
    <n v="3046.16"/>
    <n v="0"/>
    <n v="0"/>
    <n v="3046.16"/>
    <x v="1"/>
    <x v="2"/>
    <n v="0.3"/>
    <n v="913.85"/>
  </r>
  <r>
    <s v="ORD2025005905"/>
    <x v="395"/>
    <s v="Customer 4307"/>
    <s v="CUST5831"/>
    <x v="0"/>
    <x v="0"/>
    <x v="1"/>
    <x v="2"/>
    <x v="8"/>
    <s v="Tablet Model-132"/>
    <s v="PROD2070"/>
    <n v="10"/>
    <n v="623.33000000000004"/>
    <n v="6233.3"/>
    <n v="0.1"/>
    <n v="623.33000000000004"/>
    <n v="5609.97"/>
    <x v="2"/>
    <x v="1"/>
    <n v="0.25"/>
    <n v="1402.49"/>
  </r>
  <r>
    <s v="ORD2025005906"/>
    <x v="386"/>
    <s v="Customer 4135"/>
    <s v="CUST9557"/>
    <x v="2"/>
    <x v="12"/>
    <x v="1"/>
    <x v="1"/>
    <x v="7"/>
    <s v="Jacket Model-579"/>
    <s v="PROD5326"/>
    <n v="8"/>
    <n v="254.51"/>
    <n v="2036.08"/>
    <n v="0.1"/>
    <n v="203.61"/>
    <n v="1832.47"/>
    <x v="3"/>
    <x v="1"/>
    <n v="0.3"/>
    <n v="549.74"/>
  </r>
  <r>
    <s v="ORD2025005907"/>
    <x v="400"/>
    <s v="Customer 4293"/>
    <s v="CUST8744"/>
    <x v="2"/>
    <x v="14"/>
    <x v="1"/>
    <x v="0"/>
    <x v="2"/>
    <s v="Lamp Model-570"/>
    <s v="PROD2215"/>
    <n v="3"/>
    <n v="242.56"/>
    <n v="727.68"/>
    <n v="0"/>
    <n v="0"/>
    <n v="727.68"/>
    <x v="3"/>
    <x v="2"/>
    <n v="0.3"/>
    <n v="218.3"/>
  </r>
  <r>
    <s v="ORD2025005908"/>
    <x v="268"/>
    <s v="Customer 2174"/>
    <s v="CUST5174"/>
    <x v="4"/>
    <x v="7"/>
    <x v="0"/>
    <x v="3"/>
    <x v="10"/>
    <s v="Perfume Model-605"/>
    <s v="PROD3564"/>
    <n v="3"/>
    <n v="268.20999999999998"/>
    <n v="804.63"/>
    <n v="0.05"/>
    <n v="40.229999999999997"/>
    <n v="764.4"/>
    <x v="1"/>
    <x v="2"/>
    <n v="0.15"/>
    <n v="114.66"/>
  </r>
  <r>
    <s v="ORD2025005909"/>
    <x v="430"/>
    <s v="Customer 1147"/>
    <s v="CUST3074"/>
    <x v="3"/>
    <x v="3"/>
    <x v="1"/>
    <x v="2"/>
    <x v="8"/>
    <s v="Tablet Model-909"/>
    <s v="PROD5389"/>
    <n v="1"/>
    <n v="885.27"/>
    <n v="885.27"/>
    <n v="0.2"/>
    <n v="177.05"/>
    <n v="708.22"/>
    <x v="1"/>
    <x v="1"/>
    <n v="0.3"/>
    <n v="212.47"/>
  </r>
  <r>
    <s v="ORD2025005910"/>
    <x v="249"/>
    <s v="Customer 817"/>
    <s v="CUST7992"/>
    <x v="1"/>
    <x v="1"/>
    <x v="1"/>
    <x v="2"/>
    <x v="11"/>
    <s v="Mobile Model-844"/>
    <s v="PROD7423"/>
    <n v="2"/>
    <n v="221.04"/>
    <n v="442.08"/>
    <n v="0.2"/>
    <n v="88.42"/>
    <n v="353.66"/>
    <x v="1"/>
    <x v="0"/>
    <n v="0.15"/>
    <n v="53.05"/>
  </r>
  <r>
    <s v="ORD2025005911"/>
    <x v="151"/>
    <s v="Customer 3068"/>
    <s v="CUST8391"/>
    <x v="1"/>
    <x v="4"/>
    <x v="1"/>
    <x v="1"/>
    <x v="7"/>
    <s v="Jacket Model-801"/>
    <s v="PROD6176"/>
    <n v="10"/>
    <n v="784.64"/>
    <n v="7846.4"/>
    <n v="0.05"/>
    <n v="392.32"/>
    <n v="7454.08"/>
    <x v="3"/>
    <x v="3"/>
    <n v="0.25"/>
    <n v="1863.52"/>
  </r>
  <r>
    <s v="ORD2025005912"/>
    <x v="304"/>
    <s v="Customer 1862"/>
    <s v="CUST8867"/>
    <x v="3"/>
    <x v="3"/>
    <x v="0"/>
    <x v="1"/>
    <x v="7"/>
    <s v="Jacket Model-766"/>
    <s v="PROD1403"/>
    <n v="1"/>
    <n v="677.17"/>
    <n v="677.17"/>
    <n v="0.05"/>
    <n v="33.86"/>
    <n v="643.30999999999995"/>
    <x v="2"/>
    <x v="2"/>
    <n v="0.15"/>
    <n v="96.5"/>
  </r>
  <r>
    <s v="ORD2025005913"/>
    <x v="290"/>
    <s v="Customer 2638"/>
    <s v="CUST4882"/>
    <x v="4"/>
    <x v="7"/>
    <x v="0"/>
    <x v="2"/>
    <x v="4"/>
    <s v="Laptop Model-809"/>
    <s v="PROD7705"/>
    <n v="4"/>
    <n v="460.41"/>
    <n v="1841.64"/>
    <n v="0"/>
    <n v="0"/>
    <n v="1841.64"/>
    <x v="2"/>
    <x v="3"/>
    <n v="0.25"/>
    <n v="460.41"/>
  </r>
  <r>
    <s v="ORD2025005914"/>
    <x v="212"/>
    <s v="Customer 4308"/>
    <s v="CUST1728"/>
    <x v="1"/>
    <x v="10"/>
    <x v="0"/>
    <x v="2"/>
    <x v="8"/>
    <s v="Tablet Model-676"/>
    <s v="PROD8962"/>
    <n v="1"/>
    <n v="833.88"/>
    <n v="833.88"/>
    <n v="0.05"/>
    <n v="41.69"/>
    <n v="792.19"/>
    <x v="2"/>
    <x v="1"/>
    <n v="0.25"/>
    <n v="198.05"/>
  </r>
  <r>
    <s v="ORD2025005915"/>
    <x v="268"/>
    <s v="Customer 3119"/>
    <s v="CUST5754"/>
    <x v="3"/>
    <x v="3"/>
    <x v="0"/>
    <x v="0"/>
    <x v="2"/>
    <s v="Lamp Model-603"/>
    <s v="PROD2468"/>
    <n v="9"/>
    <n v="368.1"/>
    <n v="3312.9"/>
    <n v="0"/>
    <n v="0"/>
    <n v="3312.9"/>
    <x v="0"/>
    <x v="0"/>
    <n v="0.25"/>
    <n v="828.23"/>
  </r>
  <r>
    <s v="ORD2025005916"/>
    <x v="337"/>
    <s v="Customer 3376"/>
    <s v="CUST9189"/>
    <x v="3"/>
    <x v="5"/>
    <x v="1"/>
    <x v="1"/>
    <x v="7"/>
    <s v="Jacket Model-286"/>
    <s v="PROD8187"/>
    <n v="1"/>
    <n v="111.89"/>
    <n v="111.89"/>
    <n v="0.2"/>
    <n v="22.38"/>
    <n v="89.51"/>
    <x v="2"/>
    <x v="0"/>
    <n v="0.15"/>
    <n v="13.43"/>
  </r>
  <r>
    <s v="ORD2025005917"/>
    <x v="364"/>
    <s v="Customer 2714"/>
    <s v="CUST9428"/>
    <x v="2"/>
    <x v="12"/>
    <x v="1"/>
    <x v="1"/>
    <x v="1"/>
    <s v="Jeans Model-720"/>
    <s v="PROD6050"/>
    <n v="10"/>
    <n v="519.70000000000005"/>
    <n v="5197"/>
    <n v="0.2"/>
    <n v="1039.4000000000001"/>
    <n v="4157.6000000000004"/>
    <x v="0"/>
    <x v="2"/>
    <n v="0.3"/>
    <n v="1247.28"/>
  </r>
  <r>
    <s v="ORD2025005918"/>
    <x v="1"/>
    <s v="Customer 3245"/>
    <s v="CUST6399"/>
    <x v="0"/>
    <x v="0"/>
    <x v="0"/>
    <x v="2"/>
    <x v="8"/>
    <s v="Tablet Model-349"/>
    <s v="PROD2289"/>
    <n v="3"/>
    <n v="490.57"/>
    <n v="1471.71"/>
    <n v="0.1"/>
    <n v="147.16999999999999"/>
    <n v="1324.54"/>
    <x v="1"/>
    <x v="3"/>
    <n v="0.3"/>
    <n v="397.36"/>
  </r>
  <r>
    <s v="ORD2025005919"/>
    <x v="434"/>
    <s v="Customer 2175"/>
    <s v="CUST6584"/>
    <x v="0"/>
    <x v="0"/>
    <x v="0"/>
    <x v="2"/>
    <x v="8"/>
    <s v="Tablet Model-893"/>
    <s v="PROD9525"/>
    <n v="9"/>
    <n v="401.28"/>
    <n v="3611.52"/>
    <n v="0.1"/>
    <n v="361.15"/>
    <n v="3250.37"/>
    <x v="1"/>
    <x v="3"/>
    <n v="0.15"/>
    <n v="487.56"/>
  </r>
  <r>
    <s v="ORD2025005920"/>
    <x v="132"/>
    <s v="Customer 980"/>
    <s v="CUST9049"/>
    <x v="1"/>
    <x v="4"/>
    <x v="0"/>
    <x v="3"/>
    <x v="10"/>
    <s v="Perfume Model-550"/>
    <s v="PROD9826"/>
    <n v="8"/>
    <n v="492.05"/>
    <n v="3936.4"/>
    <n v="0.1"/>
    <n v="393.64"/>
    <n v="3542.76"/>
    <x v="1"/>
    <x v="3"/>
    <n v="0.15"/>
    <n v="531.41"/>
  </r>
  <r>
    <s v="ORD2025005921"/>
    <x v="8"/>
    <s v="Customer 4905"/>
    <s v="CUST1812"/>
    <x v="0"/>
    <x v="13"/>
    <x v="1"/>
    <x v="2"/>
    <x v="4"/>
    <s v="Laptop Model-836"/>
    <s v="PROD1746"/>
    <n v="4"/>
    <n v="734.47"/>
    <n v="2937.88"/>
    <n v="0"/>
    <n v="0"/>
    <n v="2937.88"/>
    <x v="1"/>
    <x v="0"/>
    <n v="0.25"/>
    <n v="734.47"/>
  </r>
  <r>
    <s v="ORD2025005922"/>
    <x v="215"/>
    <s v="Customer 2352"/>
    <s v="CUST5448"/>
    <x v="4"/>
    <x v="11"/>
    <x v="0"/>
    <x v="0"/>
    <x v="2"/>
    <s v="Lamp Model-390"/>
    <s v="PROD1961"/>
    <n v="7"/>
    <n v="675.94"/>
    <n v="4731.58"/>
    <n v="0.05"/>
    <n v="236.58"/>
    <n v="4495"/>
    <x v="3"/>
    <x v="0"/>
    <n v="0.25"/>
    <n v="1123.75"/>
  </r>
  <r>
    <s v="ORD2025005923"/>
    <x v="215"/>
    <s v="Customer 588"/>
    <s v="CUST1231"/>
    <x v="2"/>
    <x v="2"/>
    <x v="1"/>
    <x v="1"/>
    <x v="1"/>
    <s v="Jeans Model-514"/>
    <s v="PROD6988"/>
    <n v="8"/>
    <n v="931.49"/>
    <n v="7451.92"/>
    <n v="0"/>
    <n v="0"/>
    <n v="7451.92"/>
    <x v="3"/>
    <x v="3"/>
    <n v="0.3"/>
    <n v="2235.58"/>
  </r>
  <r>
    <s v="ORD2025005924"/>
    <x v="234"/>
    <s v="Customer 1691"/>
    <s v="CUST7999"/>
    <x v="4"/>
    <x v="11"/>
    <x v="0"/>
    <x v="2"/>
    <x v="4"/>
    <s v="Laptop Model-534"/>
    <s v="PROD6488"/>
    <n v="4"/>
    <n v="314.89"/>
    <n v="1259.56"/>
    <n v="0"/>
    <n v="0"/>
    <n v="1259.56"/>
    <x v="3"/>
    <x v="0"/>
    <n v="0.25"/>
    <n v="314.89"/>
  </r>
  <r>
    <s v="ORD2025005925"/>
    <x v="1"/>
    <s v="Customer 609"/>
    <s v="CUST9380"/>
    <x v="2"/>
    <x v="14"/>
    <x v="0"/>
    <x v="0"/>
    <x v="2"/>
    <s v="Lamp Model-310"/>
    <s v="PROD8038"/>
    <n v="3"/>
    <n v="466.75"/>
    <n v="1400.25"/>
    <n v="0"/>
    <n v="0"/>
    <n v="1400.25"/>
    <x v="3"/>
    <x v="1"/>
    <n v="0.25"/>
    <n v="350.06"/>
  </r>
  <r>
    <s v="ORD2025005926"/>
    <x v="5"/>
    <s v="Customer 2389"/>
    <s v="CUST4266"/>
    <x v="1"/>
    <x v="4"/>
    <x v="0"/>
    <x v="0"/>
    <x v="2"/>
    <s v="Lamp Model-381"/>
    <s v="PROD7893"/>
    <n v="7"/>
    <n v="323.93"/>
    <n v="2267.5100000000002"/>
    <n v="0.2"/>
    <n v="453.5"/>
    <n v="1814.01"/>
    <x v="3"/>
    <x v="0"/>
    <n v="0.15"/>
    <n v="272.10000000000002"/>
  </r>
  <r>
    <s v="ORD2025005927"/>
    <x v="307"/>
    <s v="Customer 1985"/>
    <s v="CUST5817"/>
    <x v="3"/>
    <x v="5"/>
    <x v="1"/>
    <x v="1"/>
    <x v="1"/>
    <s v="Jeans Model-735"/>
    <s v="PROD7842"/>
    <n v="8"/>
    <n v="828.23"/>
    <n v="6625.84"/>
    <n v="0.2"/>
    <n v="1325.17"/>
    <n v="5300.67"/>
    <x v="0"/>
    <x v="0"/>
    <n v="0.3"/>
    <n v="1590.2"/>
  </r>
  <r>
    <s v="ORD2025005928"/>
    <x v="417"/>
    <s v="Customer 4534"/>
    <s v="CUST1059"/>
    <x v="4"/>
    <x v="11"/>
    <x v="0"/>
    <x v="2"/>
    <x v="11"/>
    <s v="Mobile Model-165"/>
    <s v="PROD5542"/>
    <n v="5"/>
    <n v="124.41"/>
    <n v="622.04999999999995"/>
    <n v="0.05"/>
    <n v="31.1"/>
    <n v="590.95000000000005"/>
    <x v="3"/>
    <x v="3"/>
    <n v="0.15"/>
    <n v="88.64"/>
  </r>
  <r>
    <s v="ORD2025005929"/>
    <x v="394"/>
    <s v="Customer 982"/>
    <s v="CUST6296"/>
    <x v="0"/>
    <x v="13"/>
    <x v="0"/>
    <x v="3"/>
    <x v="9"/>
    <s v="Lipstick Model-676"/>
    <s v="PROD5094"/>
    <n v="9"/>
    <n v="310.22000000000003"/>
    <n v="2791.98"/>
    <n v="0.05"/>
    <n v="139.6"/>
    <n v="2652.38"/>
    <x v="0"/>
    <x v="2"/>
    <n v="0.15"/>
    <n v="397.86"/>
  </r>
  <r>
    <s v="ORD2025005930"/>
    <x v="54"/>
    <s v="Customer 2909"/>
    <s v="CUST5702"/>
    <x v="0"/>
    <x v="0"/>
    <x v="1"/>
    <x v="3"/>
    <x v="6"/>
    <s v="Face Cream Model-425"/>
    <s v="PROD2559"/>
    <n v="5"/>
    <n v="334.61"/>
    <n v="1673.05"/>
    <n v="0.05"/>
    <n v="83.65"/>
    <n v="1589.4"/>
    <x v="0"/>
    <x v="0"/>
    <n v="0.15"/>
    <n v="238.41"/>
  </r>
  <r>
    <s v="ORD2025005931"/>
    <x v="104"/>
    <s v="Customer 1005"/>
    <s v="CUST8650"/>
    <x v="4"/>
    <x v="7"/>
    <x v="0"/>
    <x v="0"/>
    <x v="2"/>
    <s v="Lamp Model-236"/>
    <s v="PROD9819"/>
    <n v="8"/>
    <n v="603.05999999999995"/>
    <n v="4824.4799999999996"/>
    <n v="0"/>
    <n v="0"/>
    <n v="4824.4799999999996"/>
    <x v="3"/>
    <x v="0"/>
    <n v="0.25"/>
    <n v="1206.1199999999999"/>
  </r>
  <r>
    <s v="ORD2025005932"/>
    <x v="220"/>
    <s v="Customer 2842"/>
    <s v="CUST4949"/>
    <x v="3"/>
    <x v="5"/>
    <x v="1"/>
    <x v="3"/>
    <x v="6"/>
    <s v="Face Cream Model-178"/>
    <s v="PROD2805"/>
    <n v="4"/>
    <n v="100.41"/>
    <n v="401.64"/>
    <n v="0.05"/>
    <n v="20.079999999999998"/>
    <n v="381.56"/>
    <x v="2"/>
    <x v="0"/>
    <n v="0.25"/>
    <n v="95.39"/>
  </r>
  <r>
    <s v="ORD2025005933"/>
    <x v="157"/>
    <s v="Customer 601"/>
    <s v="CUST6984"/>
    <x v="2"/>
    <x v="12"/>
    <x v="1"/>
    <x v="1"/>
    <x v="1"/>
    <s v="Jeans Model-713"/>
    <s v="PROD1598"/>
    <n v="9"/>
    <n v="850"/>
    <n v="7650"/>
    <n v="0.1"/>
    <n v="765"/>
    <n v="6885"/>
    <x v="3"/>
    <x v="2"/>
    <n v="0.15"/>
    <n v="1032.75"/>
  </r>
  <r>
    <s v="ORD2025005934"/>
    <x v="200"/>
    <s v="Customer 3494"/>
    <s v="CUST7385"/>
    <x v="1"/>
    <x v="1"/>
    <x v="0"/>
    <x v="0"/>
    <x v="0"/>
    <s v="Curtain Model-797"/>
    <s v="PROD4628"/>
    <n v="2"/>
    <n v="644.91"/>
    <n v="1289.82"/>
    <n v="0.05"/>
    <n v="64.489999999999995"/>
    <n v="1225.33"/>
    <x v="3"/>
    <x v="1"/>
    <n v="0.15"/>
    <n v="183.8"/>
  </r>
  <r>
    <s v="ORD2025005935"/>
    <x v="162"/>
    <s v="Customer 1780"/>
    <s v="CUST3768"/>
    <x v="3"/>
    <x v="8"/>
    <x v="0"/>
    <x v="3"/>
    <x v="10"/>
    <s v="Perfume Model-429"/>
    <s v="PROD9179"/>
    <n v="9"/>
    <n v="143.94999999999999"/>
    <n v="1295.55"/>
    <n v="0"/>
    <n v="0"/>
    <n v="1295.55"/>
    <x v="2"/>
    <x v="3"/>
    <n v="0.25"/>
    <n v="323.89"/>
  </r>
  <r>
    <s v="ORD2025005936"/>
    <x v="127"/>
    <s v="Customer 4673"/>
    <s v="CUST1891"/>
    <x v="0"/>
    <x v="0"/>
    <x v="1"/>
    <x v="3"/>
    <x v="10"/>
    <s v="Perfume Model-273"/>
    <s v="PROD1408"/>
    <n v="4"/>
    <n v="566.5"/>
    <n v="2266"/>
    <n v="0.2"/>
    <n v="453.2"/>
    <n v="1812.8"/>
    <x v="1"/>
    <x v="1"/>
    <n v="0.3"/>
    <n v="543.84"/>
  </r>
  <r>
    <s v="ORD2025005937"/>
    <x v="109"/>
    <s v="Customer 2326"/>
    <s v="CUST9229"/>
    <x v="3"/>
    <x v="3"/>
    <x v="0"/>
    <x v="3"/>
    <x v="6"/>
    <s v="Face Cream Model-178"/>
    <s v="PROD5645"/>
    <n v="8"/>
    <n v="362.05"/>
    <n v="2896.4"/>
    <n v="0.1"/>
    <n v="289.64"/>
    <n v="2606.7600000000002"/>
    <x v="1"/>
    <x v="1"/>
    <n v="0.3"/>
    <n v="782.03"/>
  </r>
  <r>
    <s v="ORD2025005938"/>
    <x v="430"/>
    <s v="Customer 386"/>
    <s v="CUST4488"/>
    <x v="1"/>
    <x v="1"/>
    <x v="1"/>
    <x v="1"/>
    <x v="7"/>
    <s v="Jacket Model-238"/>
    <s v="PROD4377"/>
    <n v="8"/>
    <n v="743.33"/>
    <n v="5946.64"/>
    <n v="0.05"/>
    <n v="297.33"/>
    <n v="5649.31"/>
    <x v="3"/>
    <x v="2"/>
    <n v="0.25"/>
    <n v="1412.33"/>
  </r>
  <r>
    <s v="ORD2025005939"/>
    <x v="281"/>
    <s v="Customer 1825"/>
    <s v="CUST3338"/>
    <x v="4"/>
    <x v="11"/>
    <x v="1"/>
    <x v="0"/>
    <x v="3"/>
    <s v="Sofa Model-587"/>
    <s v="PROD4047"/>
    <n v="6"/>
    <n v="546.14"/>
    <n v="3276.84"/>
    <n v="0.1"/>
    <n v="327.68"/>
    <n v="2949.16"/>
    <x v="1"/>
    <x v="3"/>
    <n v="0.25"/>
    <n v="737.29"/>
  </r>
  <r>
    <s v="ORD2025005940"/>
    <x v="51"/>
    <s v="Customer 648"/>
    <s v="CUST7995"/>
    <x v="2"/>
    <x v="12"/>
    <x v="1"/>
    <x v="0"/>
    <x v="2"/>
    <s v="Lamp Model-694"/>
    <s v="PROD1179"/>
    <n v="5"/>
    <n v="976.15"/>
    <n v="4880.75"/>
    <n v="0.1"/>
    <n v="488.08"/>
    <n v="4392.67"/>
    <x v="3"/>
    <x v="1"/>
    <n v="0.3"/>
    <n v="1317.8"/>
  </r>
  <r>
    <s v="ORD2025005941"/>
    <x v="263"/>
    <s v="Customer 534"/>
    <s v="CUST9388"/>
    <x v="4"/>
    <x v="11"/>
    <x v="0"/>
    <x v="3"/>
    <x v="6"/>
    <s v="Face Cream Model-106"/>
    <s v="PROD8339"/>
    <n v="1"/>
    <n v="868.13"/>
    <n v="868.13"/>
    <n v="0.1"/>
    <n v="86.81"/>
    <n v="781.32"/>
    <x v="2"/>
    <x v="2"/>
    <n v="0.15"/>
    <n v="117.2"/>
  </r>
  <r>
    <s v="ORD2025005942"/>
    <x v="311"/>
    <s v="Customer 2125"/>
    <s v="CUST1676"/>
    <x v="3"/>
    <x v="5"/>
    <x v="0"/>
    <x v="2"/>
    <x v="8"/>
    <s v="Tablet Model-430"/>
    <s v="PROD8303"/>
    <n v="4"/>
    <n v="572.57000000000005"/>
    <n v="2290.2800000000002"/>
    <n v="0.05"/>
    <n v="114.51"/>
    <n v="2175.77"/>
    <x v="3"/>
    <x v="2"/>
    <n v="0.15"/>
    <n v="326.37"/>
  </r>
  <r>
    <s v="ORD2025005943"/>
    <x v="91"/>
    <s v="Customer 1293"/>
    <s v="CUST5077"/>
    <x v="3"/>
    <x v="8"/>
    <x v="0"/>
    <x v="1"/>
    <x v="5"/>
    <s v="Shirt Model-671"/>
    <s v="PROD9998"/>
    <n v="9"/>
    <n v="130.58000000000001"/>
    <n v="1175.22"/>
    <n v="0.2"/>
    <n v="235.04"/>
    <n v="940.18"/>
    <x v="2"/>
    <x v="0"/>
    <n v="0.15"/>
    <n v="141.03"/>
  </r>
  <r>
    <s v="ORD2025005944"/>
    <x v="140"/>
    <s v="Customer 1646"/>
    <s v="CUST6074"/>
    <x v="4"/>
    <x v="11"/>
    <x v="1"/>
    <x v="1"/>
    <x v="1"/>
    <s v="Jeans Model-793"/>
    <s v="PROD8019"/>
    <n v="2"/>
    <n v="118.57"/>
    <n v="237.14"/>
    <n v="0.2"/>
    <n v="47.43"/>
    <n v="189.71"/>
    <x v="0"/>
    <x v="1"/>
    <n v="0.3"/>
    <n v="56.91"/>
  </r>
  <r>
    <s v="ORD2025005945"/>
    <x v="94"/>
    <s v="Customer 1907"/>
    <s v="CUST3556"/>
    <x v="0"/>
    <x v="0"/>
    <x v="0"/>
    <x v="3"/>
    <x v="6"/>
    <s v="Face Cream Model-458"/>
    <s v="PROD2051"/>
    <n v="1"/>
    <n v="504.76"/>
    <n v="504.76"/>
    <n v="0.1"/>
    <n v="50.48"/>
    <n v="454.28"/>
    <x v="2"/>
    <x v="1"/>
    <n v="0.3"/>
    <n v="136.28"/>
  </r>
  <r>
    <s v="ORD2025005946"/>
    <x v="36"/>
    <s v="Customer 1709"/>
    <s v="CUST1334"/>
    <x v="3"/>
    <x v="5"/>
    <x v="1"/>
    <x v="0"/>
    <x v="3"/>
    <s v="Sofa Model-244"/>
    <s v="PROD6721"/>
    <n v="7"/>
    <n v="536.25"/>
    <n v="3753.75"/>
    <n v="0"/>
    <n v="0"/>
    <n v="3753.75"/>
    <x v="0"/>
    <x v="3"/>
    <n v="0.3"/>
    <n v="1126.1199999999999"/>
  </r>
  <r>
    <s v="ORD2025005947"/>
    <x v="33"/>
    <s v="Customer 990"/>
    <s v="CUST7835"/>
    <x v="1"/>
    <x v="4"/>
    <x v="1"/>
    <x v="0"/>
    <x v="2"/>
    <s v="Lamp Model-204"/>
    <s v="PROD5150"/>
    <n v="9"/>
    <n v="652.38"/>
    <n v="5871.42"/>
    <n v="0"/>
    <n v="0"/>
    <n v="5871.42"/>
    <x v="2"/>
    <x v="2"/>
    <n v="0.25"/>
    <n v="1467.86"/>
  </r>
  <r>
    <s v="ORD2025005948"/>
    <x v="348"/>
    <s v="Customer 3612"/>
    <s v="CUST4333"/>
    <x v="0"/>
    <x v="13"/>
    <x v="1"/>
    <x v="3"/>
    <x v="6"/>
    <s v="Face Cream Model-192"/>
    <s v="PROD3788"/>
    <n v="10"/>
    <n v="591.67999999999995"/>
    <n v="5916.8"/>
    <n v="0.05"/>
    <n v="295.83999999999997"/>
    <n v="5620.96"/>
    <x v="0"/>
    <x v="3"/>
    <n v="0.25"/>
    <n v="1405.24"/>
  </r>
  <r>
    <s v="ORD2025005949"/>
    <x v="164"/>
    <s v="Customer 3125"/>
    <s v="CUST3316"/>
    <x v="0"/>
    <x v="6"/>
    <x v="1"/>
    <x v="0"/>
    <x v="3"/>
    <s v="Sofa Model-231"/>
    <s v="PROD8083"/>
    <n v="3"/>
    <n v="510.05"/>
    <n v="1530.15"/>
    <n v="0.1"/>
    <n v="153.02000000000001"/>
    <n v="1377.13"/>
    <x v="3"/>
    <x v="2"/>
    <n v="0.3"/>
    <n v="413.14"/>
  </r>
  <r>
    <s v="ORD2025005950"/>
    <x v="188"/>
    <s v="Customer 1427"/>
    <s v="CUST8194"/>
    <x v="4"/>
    <x v="11"/>
    <x v="1"/>
    <x v="3"/>
    <x v="9"/>
    <s v="Lipstick Model-477"/>
    <s v="PROD4688"/>
    <n v="6"/>
    <n v="172.54"/>
    <n v="1035.24"/>
    <n v="0.2"/>
    <n v="207.05"/>
    <n v="828.19"/>
    <x v="0"/>
    <x v="0"/>
    <n v="0.15"/>
    <n v="124.23"/>
  </r>
  <r>
    <s v="ORD2025005951"/>
    <x v="252"/>
    <s v="Customer 1111"/>
    <s v="CUST2344"/>
    <x v="0"/>
    <x v="0"/>
    <x v="0"/>
    <x v="3"/>
    <x v="10"/>
    <s v="Perfume Model-254"/>
    <s v="PROD6602"/>
    <n v="10"/>
    <n v="249.05"/>
    <n v="2490.5"/>
    <n v="0.1"/>
    <n v="249.05"/>
    <n v="2241.4499999999998"/>
    <x v="1"/>
    <x v="0"/>
    <n v="0.3"/>
    <n v="672.43"/>
  </r>
  <r>
    <s v="ORD2025005952"/>
    <x v="203"/>
    <s v="Customer 1954"/>
    <s v="CUST2294"/>
    <x v="2"/>
    <x v="12"/>
    <x v="1"/>
    <x v="1"/>
    <x v="7"/>
    <s v="Jacket Model-411"/>
    <s v="PROD5040"/>
    <n v="7"/>
    <n v="465.02"/>
    <n v="3255.14"/>
    <n v="0.1"/>
    <n v="325.51"/>
    <n v="2929.63"/>
    <x v="2"/>
    <x v="2"/>
    <n v="0.15"/>
    <n v="439.44"/>
  </r>
  <r>
    <s v="ORD2025005953"/>
    <x v="64"/>
    <s v="Customer 1075"/>
    <s v="CUST3710"/>
    <x v="0"/>
    <x v="13"/>
    <x v="1"/>
    <x v="2"/>
    <x v="8"/>
    <s v="Tablet Model-724"/>
    <s v="PROD6496"/>
    <n v="4"/>
    <n v="361.53"/>
    <n v="1446.12"/>
    <n v="0"/>
    <n v="0"/>
    <n v="1446.12"/>
    <x v="1"/>
    <x v="3"/>
    <n v="0.25"/>
    <n v="361.53"/>
  </r>
  <r>
    <s v="ORD2025005954"/>
    <x v="435"/>
    <s v="Customer 1383"/>
    <s v="CUST6006"/>
    <x v="2"/>
    <x v="14"/>
    <x v="1"/>
    <x v="2"/>
    <x v="4"/>
    <s v="Laptop Model-843"/>
    <s v="PROD7852"/>
    <n v="3"/>
    <n v="207.78"/>
    <n v="623.34"/>
    <n v="0.05"/>
    <n v="31.17"/>
    <n v="592.16999999999996"/>
    <x v="0"/>
    <x v="3"/>
    <n v="0.15"/>
    <n v="88.83"/>
  </r>
  <r>
    <s v="ORD2025005955"/>
    <x v="169"/>
    <s v="Customer 1879"/>
    <s v="CUST1391"/>
    <x v="1"/>
    <x v="10"/>
    <x v="1"/>
    <x v="0"/>
    <x v="2"/>
    <s v="Lamp Model-655"/>
    <s v="PROD3876"/>
    <n v="4"/>
    <n v="788.16"/>
    <n v="3152.64"/>
    <n v="0"/>
    <n v="0"/>
    <n v="3152.64"/>
    <x v="0"/>
    <x v="2"/>
    <n v="0.3"/>
    <n v="945.79"/>
  </r>
  <r>
    <s v="ORD2025005956"/>
    <x v="45"/>
    <s v="Customer 4306"/>
    <s v="CUST4866"/>
    <x v="3"/>
    <x v="3"/>
    <x v="1"/>
    <x v="0"/>
    <x v="0"/>
    <s v="Curtain Model-969"/>
    <s v="PROD8803"/>
    <n v="5"/>
    <n v="963.52"/>
    <n v="4817.6000000000004"/>
    <n v="0.1"/>
    <n v="481.76"/>
    <n v="4335.84"/>
    <x v="1"/>
    <x v="3"/>
    <n v="0.3"/>
    <n v="1300.75"/>
  </r>
  <r>
    <s v="ORD2025005957"/>
    <x v="49"/>
    <s v="Customer 3846"/>
    <s v="CUST8989"/>
    <x v="0"/>
    <x v="0"/>
    <x v="1"/>
    <x v="1"/>
    <x v="5"/>
    <s v="Shirt Model-773"/>
    <s v="PROD5549"/>
    <n v="3"/>
    <n v="801.63"/>
    <n v="2404.89"/>
    <n v="0.05"/>
    <n v="120.24"/>
    <n v="2284.65"/>
    <x v="1"/>
    <x v="2"/>
    <n v="0.25"/>
    <n v="571.16"/>
  </r>
  <r>
    <s v="ORD2025005958"/>
    <x v="357"/>
    <s v="Customer 781"/>
    <s v="CUST4367"/>
    <x v="3"/>
    <x v="3"/>
    <x v="0"/>
    <x v="2"/>
    <x v="11"/>
    <s v="Mobile Model-726"/>
    <s v="PROD1470"/>
    <n v="3"/>
    <n v="658.52"/>
    <n v="1975.56"/>
    <n v="0.2"/>
    <n v="395.11"/>
    <n v="1580.45"/>
    <x v="3"/>
    <x v="1"/>
    <n v="0.3"/>
    <n v="474.13"/>
  </r>
  <r>
    <s v="ORD2025005959"/>
    <x v="17"/>
    <s v="Customer 3295"/>
    <s v="CUST9606"/>
    <x v="4"/>
    <x v="9"/>
    <x v="0"/>
    <x v="2"/>
    <x v="4"/>
    <s v="Laptop Model-317"/>
    <s v="PROD9553"/>
    <n v="6"/>
    <n v="993.76"/>
    <n v="5962.56"/>
    <n v="0.05"/>
    <n v="298.13"/>
    <n v="5664.43"/>
    <x v="0"/>
    <x v="3"/>
    <n v="0.25"/>
    <n v="1416.11"/>
  </r>
  <r>
    <s v="ORD2025005960"/>
    <x v="189"/>
    <s v="Customer 4060"/>
    <s v="CUST3341"/>
    <x v="3"/>
    <x v="3"/>
    <x v="1"/>
    <x v="3"/>
    <x v="6"/>
    <s v="Face Cream Model-962"/>
    <s v="PROD1901"/>
    <n v="5"/>
    <n v="697.56"/>
    <n v="3487.8"/>
    <n v="0.1"/>
    <n v="348.78"/>
    <n v="3139.02"/>
    <x v="1"/>
    <x v="2"/>
    <n v="0.3"/>
    <n v="941.71"/>
  </r>
  <r>
    <s v="ORD2025005961"/>
    <x v="429"/>
    <s v="Customer 1253"/>
    <s v="CUST8241"/>
    <x v="0"/>
    <x v="6"/>
    <x v="1"/>
    <x v="2"/>
    <x v="8"/>
    <s v="Tablet Model-111"/>
    <s v="PROD6732"/>
    <n v="2"/>
    <n v="411.22"/>
    <n v="822.44"/>
    <n v="0"/>
    <n v="0"/>
    <n v="822.44"/>
    <x v="3"/>
    <x v="0"/>
    <n v="0.15"/>
    <n v="123.37"/>
  </r>
  <r>
    <s v="ORD2025005962"/>
    <x v="393"/>
    <s v="Customer 355"/>
    <s v="CUST6412"/>
    <x v="4"/>
    <x v="11"/>
    <x v="1"/>
    <x v="1"/>
    <x v="5"/>
    <s v="Shirt Model-566"/>
    <s v="PROD9838"/>
    <n v="9"/>
    <n v="890.16"/>
    <n v="8011.44"/>
    <n v="0"/>
    <n v="0"/>
    <n v="8011.44"/>
    <x v="1"/>
    <x v="3"/>
    <n v="0.25"/>
    <n v="2002.86"/>
  </r>
  <r>
    <s v="ORD2025005963"/>
    <x v="422"/>
    <s v="Customer 1681"/>
    <s v="CUST4994"/>
    <x v="0"/>
    <x v="13"/>
    <x v="0"/>
    <x v="2"/>
    <x v="11"/>
    <s v="Mobile Model-149"/>
    <s v="PROD6845"/>
    <n v="9"/>
    <n v="265.16000000000003"/>
    <n v="2386.44"/>
    <n v="0"/>
    <n v="0"/>
    <n v="2386.44"/>
    <x v="0"/>
    <x v="0"/>
    <n v="0.25"/>
    <n v="596.61"/>
  </r>
  <r>
    <s v="ORD2025005964"/>
    <x v="272"/>
    <s v="Customer 413"/>
    <s v="CUST8834"/>
    <x v="1"/>
    <x v="1"/>
    <x v="1"/>
    <x v="3"/>
    <x v="6"/>
    <s v="Face Cream Model-885"/>
    <s v="PROD8266"/>
    <n v="8"/>
    <n v="415.02"/>
    <n v="3320.16"/>
    <n v="0.1"/>
    <n v="332.02"/>
    <n v="2988.14"/>
    <x v="2"/>
    <x v="2"/>
    <n v="0.15"/>
    <n v="448.22"/>
  </r>
  <r>
    <s v="ORD2025005965"/>
    <x v="200"/>
    <s v="Customer 1935"/>
    <s v="CUST4761"/>
    <x v="4"/>
    <x v="9"/>
    <x v="0"/>
    <x v="2"/>
    <x v="8"/>
    <s v="Tablet Model-967"/>
    <s v="PROD2692"/>
    <n v="1"/>
    <n v="423.45"/>
    <n v="423.45"/>
    <n v="0.2"/>
    <n v="84.69"/>
    <n v="338.76"/>
    <x v="2"/>
    <x v="0"/>
    <n v="0.25"/>
    <n v="84.69"/>
  </r>
  <r>
    <s v="ORD2025005966"/>
    <x v="144"/>
    <s v="Customer 2943"/>
    <s v="CUST2597"/>
    <x v="4"/>
    <x v="11"/>
    <x v="0"/>
    <x v="3"/>
    <x v="9"/>
    <s v="Lipstick Model-681"/>
    <s v="PROD2971"/>
    <n v="2"/>
    <n v="490.59"/>
    <n v="981.18"/>
    <n v="0.2"/>
    <n v="196.24"/>
    <n v="784.94"/>
    <x v="1"/>
    <x v="1"/>
    <n v="0.25"/>
    <n v="196.24"/>
  </r>
  <r>
    <s v="ORD2025005967"/>
    <x v="422"/>
    <s v="Customer 4921"/>
    <s v="CUST6674"/>
    <x v="1"/>
    <x v="10"/>
    <x v="0"/>
    <x v="3"/>
    <x v="9"/>
    <s v="Lipstick Model-136"/>
    <s v="PROD3181"/>
    <n v="10"/>
    <n v="641.63"/>
    <n v="6416.3"/>
    <n v="0.2"/>
    <n v="1283.26"/>
    <n v="5133.04"/>
    <x v="2"/>
    <x v="0"/>
    <n v="0.3"/>
    <n v="1539.91"/>
  </r>
  <r>
    <s v="ORD2025005968"/>
    <x v="54"/>
    <s v="Customer 83"/>
    <s v="CUST5879"/>
    <x v="4"/>
    <x v="11"/>
    <x v="1"/>
    <x v="0"/>
    <x v="2"/>
    <s v="Lamp Model-766"/>
    <s v="PROD3705"/>
    <n v="5"/>
    <n v="132.72"/>
    <n v="663.6"/>
    <n v="0"/>
    <n v="0"/>
    <n v="663.6"/>
    <x v="1"/>
    <x v="2"/>
    <n v="0.15"/>
    <n v="99.54"/>
  </r>
  <r>
    <s v="ORD2025005969"/>
    <x v="294"/>
    <s v="Customer 4906"/>
    <s v="CUST8756"/>
    <x v="1"/>
    <x v="1"/>
    <x v="1"/>
    <x v="1"/>
    <x v="7"/>
    <s v="Jacket Model-661"/>
    <s v="PROD9408"/>
    <n v="1"/>
    <n v="734.02"/>
    <n v="734.02"/>
    <n v="0.1"/>
    <n v="73.400000000000006"/>
    <n v="660.62"/>
    <x v="0"/>
    <x v="1"/>
    <n v="0.25"/>
    <n v="165.16"/>
  </r>
  <r>
    <s v="ORD2025005970"/>
    <x v="320"/>
    <s v="Customer 1743"/>
    <s v="CUST6043"/>
    <x v="2"/>
    <x v="14"/>
    <x v="1"/>
    <x v="1"/>
    <x v="7"/>
    <s v="Jacket Model-952"/>
    <s v="PROD2720"/>
    <n v="4"/>
    <n v="190.61"/>
    <n v="762.44"/>
    <n v="0.2"/>
    <n v="152.49"/>
    <n v="609.95000000000005"/>
    <x v="2"/>
    <x v="1"/>
    <n v="0.3"/>
    <n v="182.99"/>
  </r>
  <r>
    <s v="ORD2025005971"/>
    <x v="56"/>
    <s v="Customer 4831"/>
    <s v="CUST5863"/>
    <x v="0"/>
    <x v="6"/>
    <x v="1"/>
    <x v="1"/>
    <x v="1"/>
    <s v="Jeans Model-187"/>
    <s v="PROD6595"/>
    <n v="6"/>
    <n v="854.53"/>
    <n v="5127.18"/>
    <n v="0.1"/>
    <n v="512.72"/>
    <n v="4614.46"/>
    <x v="0"/>
    <x v="0"/>
    <n v="0.3"/>
    <n v="1384.34"/>
  </r>
  <r>
    <s v="ORD2025005972"/>
    <x v="408"/>
    <s v="Customer 4578"/>
    <s v="CUST2156"/>
    <x v="0"/>
    <x v="6"/>
    <x v="0"/>
    <x v="1"/>
    <x v="1"/>
    <s v="Jeans Model-652"/>
    <s v="PROD7633"/>
    <n v="6"/>
    <n v="399.67"/>
    <n v="2398.02"/>
    <n v="0.05"/>
    <n v="119.9"/>
    <n v="2278.12"/>
    <x v="1"/>
    <x v="0"/>
    <n v="0.15"/>
    <n v="341.72"/>
  </r>
  <r>
    <s v="ORD2025005973"/>
    <x v="43"/>
    <s v="Customer 3974"/>
    <s v="CUST5237"/>
    <x v="2"/>
    <x v="14"/>
    <x v="1"/>
    <x v="2"/>
    <x v="11"/>
    <s v="Mobile Model-178"/>
    <s v="PROD8118"/>
    <n v="1"/>
    <n v="301.93"/>
    <n v="301.93"/>
    <n v="0.05"/>
    <n v="15.1"/>
    <n v="286.83"/>
    <x v="0"/>
    <x v="0"/>
    <n v="0.25"/>
    <n v="71.709999999999994"/>
  </r>
  <r>
    <s v="ORD2025005974"/>
    <x v="16"/>
    <s v="Customer 3105"/>
    <s v="CUST5446"/>
    <x v="3"/>
    <x v="5"/>
    <x v="0"/>
    <x v="1"/>
    <x v="7"/>
    <s v="Jacket Model-501"/>
    <s v="PROD8148"/>
    <n v="5"/>
    <n v="757.63"/>
    <n v="3788.15"/>
    <n v="0.1"/>
    <n v="378.82"/>
    <n v="3409.33"/>
    <x v="1"/>
    <x v="1"/>
    <n v="0.15"/>
    <n v="511.4"/>
  </r>
  <r>
    <s v="ORD2025005975"/>
    <x v="94"/>
    <s v="Customer 3709"/>
    <s v="CUST9659"/>
    <x v="1"/>
    <x v="4"/>
    <x v="0"/>
    <x v="1"/>
    <x v="7"/>
    <s v="Jacket Model-830"/>
    <s v="PROD4112"/>
    <n v="3"/>
    <n v="624.95000000000005"/>
    <n v="1874.85"/>
    <n v="0.1"/>
    <n v="187.49"/>
    <n v="1687.36"/>
    <x v="0"/>
    <x v="1"/>
    <n v="0.3"/>
    <n v="506.21"/>
  </r>
  <r>
    <s v="ORD2025005976"/>
    <x v="381"/>
    <s v="Customer 1148"/>
    <s v="CUST4968"/>
    <x v="3"/>
    <x v="3"/>
    <x v="1"/>
    <x v="0"/>
    <x v="3"/>
    <s v="Sofa Model-625"/>
    <s v="PROD2625"/>
    <n v="2"/>
    <n v="144.19"/>
    <n v="288.38"/>
    <n v="0.05"/>
    <n v="14.42"/>
    <n v="273.95999999999998"/>
    <x v="1"/>
    <x v="0"/>
    <n v="0.15"/>
    <n v="41.09"/>
  </r>
  <r>
    <s v="ORD2025005977"/>
    <x v="288"/>
    <s v="Customer 156"/>
    <s v="CUST3921"/>
    <x v="2"/>
    <x v="2"/>
    <x v="1"/>
    <x v="3"/>
    <x v="6"/>
    <s v="Face Cream Model-627"/>
    <s v="PROD3179"/>
    <n v="10"/>
    <n v="917.96"/>
    <n v="9179.6"/>
    <n v="0"/>
    <n v="0"/>
    <n v="9179.6"/>
    <x v="0"/>
    <x v="0"/>
    <n v="0.15"/>
    <n v="1376.94"/>
  </r>
  <r>
    <s v="ORD2025005978"/>
    <x v="400"/>
    <s v="Customer 930"/>
    <s v="CUST3793"/>
    <x v="3"/>
    <x v="5"/>
    <x v="0"/>
    <x v="3"/>
    <x v="9"/>
    <s v="Lipstick Model-401"/>
    <s v="PROD5371"/>
    <n v="3"/>
    <n v="386.55"/>
    <n v="1159.6500000000001"/>
    <n v="0.05"/>
    <n v="57.98"/>
    <n v="1101.67"/>
    <x v="2"/>
    <x v="0"/>
    <n v="0.25"/>
    <n v="275.42"/>
  </r>
  <r>
    <s v="ORD2025005979"/>
    <x v="417"/>
    <s v="Customer 1644"/>
    <s v="CUST8785"/>
    <x v="3"/>
    <x v="8"/>
    <x v="0"/>
    <x v="0"/>
    <x v="3"/>
    <s v="Sofa Model-880"/>
    <s v="PROD3399"/>
    <n v="4"/>
    <n v="477.94"/>
    <n v="1911.76"/>
    <n v="0.2"/>
    <n v="382.35"/>
    <n v="1529.41"/>
    <x v="2"/>
    <x v="2"/>
    <n v="0.15"/>
    <n v="229.41"/>
  </r>
  <r>
    <s v="ORD2025005980"/>
    <x v="316"/>
    <s v="Customer 4854"/>
    <s v="CUST6983"/>
    <x v="4"/>
    <x v="7"/>
    <x v="1"/>
    <x v="0"/>
    <x v="3"/>
    <s v="Sofa Model-577"/>
    <s v="PROD8309"/>
    <n v="3"/>
    <n v="980.87"/>
    <n v="2942.61"/>
    <n v="0"/>
    <n v="0"/>
    <n v="2942.61"/>
    <x v="1"/>
    <x v="3"/>
    <n v="0.3"/>
    <n v="882.78"/>
  </r>
  <r>
    <s v="ORD2025005981"/>
    <x v="107"/>
    <s v="Customer 586"/>
    <s v="CUST3723"/>
    <x v="4"/>
    <x v="9"/>
    <x v="1"/>
    <x v="3"/>
    <x v="9"/>
    <s v="Lipstick Model-523"/>
    <s v="PROD4933"/>
    <n v="9"/>
    <n v="210.39"/>
    <n v="1893.51"/>
    <n v="0"/>
    <n v="0"/>
    <n v="1893.51"/>
    <x v="1"/>
    <x v="0"/>
    <n v="0.3"/>
    <n v="568.04999999999995"/>
  </r>
  <r>
    <s v="ORD2025005982"/>
    <x v="286"/>
    <s v="Customer 754"/>
    <s v="CUST4252"/>
    <x v="4"/>
    <x v="7"/>
    <x v="0"/>
    <x v="0"/>
    <x v="3"/>
    <s v="Sofa Model-614"/>
    <s v="PROD5682"/>
    <n v="2"/>
    <n v="555.78"/>
    <n v="1111.56"/>
    <n v="0.05"/>
    <n v="55.58"/>
    <n v="1055.98"/>
    <x v="1"/>
    <x v="0"/>
    <n v="0.3"/>
    <n v="316.79000000000002"/>
  </r>
  <r>
    <s v="ORD2025005983"/>
    <x v="418"/>
    <s v="Customer 3628"/>
    <s v="CUST6322"/>
    <x v="2"/>
    <x v="2"/>
    <x v="1"/>
    <x v="3"/>
    <x v="6"/>
    <s v="Face Cream Model-718"/>
    <s v="PROD7584"/>
    <n v="8"/>
    <n v="590.33000000000004"/>
    <n v="4722.6400000000003"/>
    <n v="0.2"/>
    <n v="944.53"/>
    <n v="3778.11"/>
    <x v="0"/>
    <x v="3"/>
    <n v="0.15"/>
    <n v="566.72"/>
  </r>
  <r>
    <s v="ORD2025005984"/>
    <x v="169"/>
    <s v="Customer 276"/>
    <s v="CUST2701"/>
    <x v="2"/>
    <x v="2"/>
    <x v="0"/>
    <x v="0"/>
    <x v="0"/>
    <s v="Curtain Model-823"/>
    <s v="PROD5042"/>
    <n v="7"/>
    <n v="148.93"/>
    <n v="1042.51"/>
    <n v="0.2"/>
    <n v="208.5"/>
    <n v="834.01"/>
    <x v="3"/>
    <x v="2"/>
    <n v="0.15"/>
    <n v="125.1"/>
  </r>
  <r>
    <s v="ORD2025005985"/>
    <x v="396"/>
    <s v="Customer 2031"/>
    <s v="CUST5279"/>
    <x v="3"/>
    <x v="3"/>
    <x v="0"/>
    <x v="3"/>
    <x v="9"/>
    <s v="Lipstick Model-401"/>
    <s v="PROD6073"/>
    <n v="10"/>
    <n v="450.99"/>
    <n v="4509.8999999999996"/>
    <n v="0.1"/>
    <n v="450.99"/>
    <n v="4058.91"/>
    <x v="0"/>
    <x v="0"/>
    <n v="0.25"/>
    <n v="1014.73"/>
  </r>
  <r>
    <s v="ORD2025005986"/>
    <x v="111"/>
    <s v="Customer 1661"/>
    <s v="CUST6812"/>
    <x v="3"/>
    <x v="3"/>
    <x v="0"/>
    <x v="3"/>
    <x v="9"/>
    <s v="Lipstick Model-368"/>
    <s v="PROD2628"/>
    <n v="1"/>
    <n v="325.35000000000002"/>
    <n v="325.35000000000002"/>
    <n v="0"/>
    <n v="0"/>
    <n v="325.35000000000002"/>
    <x v="2"/>
    <x v="0"/>
    <n v="0.3"/>
    <n v="97.61"/>
  </r>
  <r>
    <s v="ORD2025005987"/>
    <x v="438"/>
    <s v="Customer 1771"/>
    <s v="CUST1587"/>
    <x v="3"/>
    <x v="3"/>
    <x v="0"/>
    <x v="1"/>
    <x v="5"/>
    <s v="Shirt Model-668"/>
    <s v="PROD9018"/>
    <n v="9"/>
    <n v="128.11000000000001"/>
    <n v="1152.99"/>
    <n v="0.1"/>
    <n v="115.3"/>
    <n v="1037.69"/>
    <x v="2"/>
    <x v="1"/>
    <n v="0.15"/>
    <n v="155.65"/>
  </r>
  <r>
    <s v="ORD2025005988"/>
    <x v="211"/>
    <s v="Customer 2428"/>
    <s v="CUST1353"/>
    <x v="1"/>
    <x v="1"/>
    <x v="1"/>
    <x v="1"/>
    <x v="1"/>
    <s v="Jeans Model-640"/>
    <s v="PROD2857"/>
    <n v="4"/>
    <n v="288.70999999999998"/>
    <n v="1154.8399999999999"/>
    <n v="0"/>
    <n v="0"/>
    <n v="1154.8399999999999"/>
    <x v="1"/>
    <x v="0"/>
    <n v="0.25"/>
    <n v="288.70999999999998"/>
  </r>
  <r>
    <s v="ORD2025005989"/>
    <x v="192"/>
    <s v="Customer 485"/>
    <s v="CUST2556"/>
    <x v="1"/>
    <x v="4"/>
    <x v="0"/>
    <x v="0"/>
    <x v="3"/>
    <s v="Sofa Model-267"/>
    <s v="PROD3826"/>
    <n v="8"/>
    <n v="248.45"/>
    <n v="1987.6"/>
    <n v="0.05"/>
    <n v="99.38"/>
    <n v="1888.22"/>
    <x v="2"/>
    <x v="2"/>
    <n v="0.15"/>
    <n v="283.23"/>
  </r>
  <r>
    <s v="ORD2025005990"/>
    <x v="272"/>
    <s v="Customer 2915"/>
    <s v="CUST4044"/>
    <x v="1"/>
    <x v="1"/>
    <x v="1"/>
    <x v="1"/>
    <x v="1"/>
    <s v="Jeans Model-717"/>
    <s v="PROD5648"/>
    <n v="10"/>
    <n v="228.75"/>
    <n v="2287.5"/>
    <n v="0.1"/>
    <n v="228.75"/>
    <n v="2058.75"/>
    <x v="0"/>
    <x v="1"/>
    <n v="0.25"/>
    <n v="514.69000000000005"/>
  </r>
  <r>
    <s v="ORD2025005991"/>
    <x v="97"/>
    <s v="Customer 2271"/>
    <s v="CUST2268"/>
    <x v="0"/>
    <x v="13"/>
    <x v="1"/>
    <x v="1"/>
    <x v="7"/>
    <s v="Jacket Model-423"/>
    <s v="PROD5856"/>
    <n v="8"/>
    <n v="708.94"/>
    <n v="5671.52"/>
    <n v="0.05"/>
    <n v="283.58"/>
    <n v="5387.94"/>
    <x v="2"/>
    <x v="0"/>
    <n v="0.25"/>
    <n v="1346.98"/>
  </r>
  <r>
    <s v="ORD2025005992"/>
    <x v="174"/>
    <s v="Customer 2685"/>
    <s v="CUST1539"/>
    <x v="1"/>
    <x v="4"/>
    <x v="1"/>
    <x v="0"/>
    <x v="3"/>
    <s v="Sofa Model-963"/>
    <s v="PROD1700"/>
    <n v="1"/>
    <n v="962.14"/>
    <n v="962.14"/>
    <n v="0"/>
    <n v="0"/>
    <n v="962.14"/>
    <x v="0"/>
    <x v="1"/>
    <n v="0.25"/>
    <n v="240.53"/>
  </r>
  <r>
    <s v="ORD2025005993"/>
    <x v="394"/>
    <s v="Customer 3234"/>
    <s v="CUST4465"/>
    <x v="0"/>
    <x v="6"/>
    <x v="0"/>
    <x v="0"/>
    <x v="0"/>
    <s v="Curtain Model-821"/>
    <s v="PROD6036"/>
    <n v="2"/>
    <n v="177.05"/>
    <n v="354.1"/>
    <n v="0"/>
    <n v="0"/>
    <n v="354.1"/>
    <x v="0"/>
    <x v="0"/>
    <n v="0.15"/>
    <n v="53.12"/>
  </r>
  <r>
    <s v="ORD2025005994"/>
    <x v="308"/>
    <s v="Customer 4396"/>
    <s v="CUST8836"/>
    <x v="2"/>
    <x v="2"/>
    <x v="0"/>
    <x v="0"/>
    <x v="3"/>
    <s v="Sofa Model-661"/>
    <s v="PROD7900"/>
    <n v="2"/>
    <n v="586.84"/>
    <n v="1173.68"/>
    <n v="0.05"/>
    <n v="58.68"/>
    <n v="1115"/>
    <x v="3"/>
    <x v="1"/>
    <n v="0.25"/>
    <n v="278.75"/>
  </r>
  <r>
    <s v="ORD2025005995"/>
    <x v="143"/>
    <s v="Customer 3187"/>
    <s v="CUST3420"/>
    <x v="0"/>
    <x v="0"/>
    <x v="0"/>
    <x v="0"/>
    <x v="0"/>
    <s v="Curtain Model-773"/>
    <s v="PROD3805"/>
    <n v="6"/>
    <n v="268.72000000000003"/>
    <n v="1612.32"/>
    <n v="0"/>
    <n v="0"/>
    <n v="1612.32"/>
    <x v="2"/>
    <x v="2"/>
    <n v="0.15"/>
    <n v="241.85"/>
  </r>
  <r>
    <s v="ORD2025005996"/>
    <x v="390"/>
    <s v="Customer 4699"/>
    <s v="CUST6687"/>
    <x v="0"/>
    <x v="6"/>
    <x v="1"/>
    <x v="1"/>
    <x v="1"/>
    <s v="Jeans Model-877"/>
    <s v="PROD9110"/>
    <n v="6"/>
    <n v="286.33"/>
    <n v="1717.98"/>
    <n v="0"/>
    <n v="0"/>
    <n v="1717.98"/>
    <x v="2"/>
    <x v="3"/>
    <n v="0.3"/>
    <n v="515.39"/>
  </r>
  <r>
    <s v="ORD2025005997"/>
    <x v="406"/>
    <s v="Customer 952"/>
    <s v="CUST1771"/>
    <x v="2"/>
    <x v="12"/>
    <x v="1"/>
    <x v="1"/>
    <x v="5"/>
    <s v="Shirt Model-645"/>
    <s v="PROD4696"/>
    <n v="6"/>
    <n v="580.37"/>
    <n v="3482.22"/>
    <n v="0.05"/>
    <n v="174.11"/>
    <n v="3308.11"/>
    <x v="0"/>
    <x v="1"/>
    <n v="0.15"/>
    <n v="496.22"/>
  </r>
  <r>
    <s v="ORD2025005998"/>
    <x v="47"/>
    <s v="Customer 4190"/>
    <s v="CUST1503"/>
    <x v="3"/>
    <x v="5"/>
    <x v="1"/>
    <x v="0"/>
    <x v="3"/>
    <s v="Sofa Model-210"/>
    <s v="PROD8602"/>
    <n v="4"/>
    <n v="518.72"/>
    <n v="2074.88"/>
    <n v="0.05"/>
    <n v="103.74"/>
    <n v="1971.14"/>
    <x v="0"/>
    <x v="2"/>
    <n v="0.3"/>
    <n v="591.34"/>
  </r>
  <r>
    <s v="ORD2025005999"/>
    <x v="133"/>
    <s v="Customer 4324"/>
    <s v="CUST3594"/>
    <x v="0"/>
    <x v="6"/>
    <x v="1"/>
    <x v="0"/>
    <x v="0"/>
    <s v="Curtain Model-174"/>
    <s v="PROD6529"/>
    <n v="10"/>
    <n v="110.56"/>
    <n v="1105.5999999999999"/>
    <n v="0.2"/>
    <n v="221.12"/>
    <n v="884.48"/>
    <x v="0"/>
    <x v="2"/>
    <n v="0.25"/>
    <n v="221.12"/>
  </r>
  <r>
    <s v="ORD2025006000"/>
    <x v="6"/>
    <s v="Customer 3487"/>
    <s v="CUST7891"/>
    <x v="4"/>
    <x v="11"/>
    <x v="0"/>
    <x v="1"/>
    <x v="1"/>
    <s v="Jeans Model-503"/>
    <s v="PROD6275"/>
    <n v="6"/>
    <n v="112.94"/>
    <n v="677.64"/>
    <n v="0"/>
    <n v="0"/>
    <n v="677.64"/>
    <x v="3"/>
    <x v="2"/>
    <n v="0.3"/>
    <n v="203.29"/>
  </r>
  <r>
    <s v="ORD2025006001"/>
    <x v="151"/>
    <s v="Customer 3968"/>
    <s v="CUST1410"/>
    <x v="3"/>
    <x v="8"/>
    <x v="0"/>
    <x v="1"/>
    <x v="1"/>
    <s v="Jeans Model-724"/>
    <s v="PROD3960"/>
    <n v="9"/>
    <n v="488.17"/>
    <n v="4393.53"/>
    <n v="0.2"/>
    <n v="878.71"/>
    <n v="3514.82"/>
    <x v="1"/>
    <x v="3"/>
    <n v="0.15"/>
    <n v="527.22"/>
  </r>
  <r>
    <s v="ORD2025006002"/>
    <x v="263"/>
    <s v="Customer 3078"/>
    <s v="CUST6917"/>
    <x v="4"/>
    <x v="11"/>
    <x v="1"/>
    <x v="0"/>
    <x v="3"/>
    <s v="Sofa Model-779"/>
    <s v="PROD8061"/>
    <n v="5"/>
    <n v="896.08"/>
    <n v="4480.3999999999996"/>
    <n v="0.2"/>
    <n v="896.08"/>
    <n v="3584.32"/>
    <x v="1"/>
    <x v="2"/>
    <n v="0.25"/>
    <n v="896.08"/>
  </r>
  <r>
    <s v="ORD2025006003"/>
    <x v="287"/>
    <s v="Customer 648"/>
    <s v="CUST8162"/>
    <x v="3"/>
    <x v="8"/>
    <x v="0"/>
    <x v="3"/>
    <x v="9"/>
    <s v="Lipstick Model-504"/>
    <s v="PROD6896"/>
    <n v="6"/>
    <n v="738.38"/>
    <n v="4430.28"/>
    <n v="0.1"/>
    <n v="443.03"/>
    <n v="3987.25"/>
    <x v="0"/>
    <x v="1"/>
    <n v="0.3"/>
    <n v="1196.17"/>
  </r>
  <r>
    <s v="ORD2025006004"/>
    <x v="134"/>
    <s v="Customer 2225"/>
    <s v="CUST4781"/>
    <x v="3"/>
    <x v="8"/>
    <x v="1"/>
    <x v="2"/>
    <x v="11"/>
    <s v="Mobile Model-380"/>
    <s v="PROD4520"/>
    <n v="10"/>
    <n v="353.05"/>
    <n v="3530.5"/>
    <n v="0.1"/>
    <n v="353.05"/>
    <n v="3177.45"/>
    <x v="3"/>
    <x v="3"/>
    <n v="0.15"/>
    <n v="476.62"/>
  </r>
  <r>
    <s v="ORD2025006005"/>
    <x v="94"/>
    <s v="Customer 270"/>
    <s v="CUST7554"/>
    <x v="1"/>
    <x v="1"/>
    <x v="1"/>
    <x v="2"/>
    <x v="4"/>
    <s v="Laptop Model-115"/>
    <s v="PROD4149"/>
    <n v="10"/>
    <n v="745.21"/>
    <n v="7452.1"/>
    <n v="0.05"/>
    <n v="372.61"/>
    <n v="7079.49"/>
    <x v="1"/>
    <x v="0"/>
    <n v="0.3"/>
    <n v="2123.85"/>
  </r>
  <r>
    <s v="ORD2025006006"/>
    <x v="166"/>
    <s v="Customer 4877"/>
    <s v="CUST5351"/>
    <x v="0"/>
    <x v="0"/>
    <x v="1"/>
    <x v="2"/>
    <x v="8"/>
    <s v="Tablet Model-785"/>
    <s v="PROD3176"/>
    <n v="1"/>
    <n v="799.67"/>
    <n v="799.67"/>
    <n v="0"/>
    <n v="0"/>
    <n v="799.67"/>
    <x v="1"/>
    <x v="0"/>
    <n v="0.15"/>
    <n v="119.95"/>
  </r>
  <r>
    <s v="ORD2025006007"/>
    <x v="364"/>
    <s v="Customer 19"/>
    <s v="CUST4727"/>
    <x v="4"/>
    <x v="9"/>
    <x v="1"/>
    <x v="0"/>
    <x v="2"/>
    <s v="Lamp Model-202"/>
    <s v="PROD9095"/>
    <n v="3"/>
    <n v="830.56"/>
    <n v="2491.6799999999998"/>
    <n v="0"/>
    <n v="0"/>
    <n v="2491.6799999999998"/>
    <x v="3"/>
    <x v="1"/>
    <n v="0.25"/>
    <n v="622.91999999999996"/>
  </r>
  <r>
    <s v="ORD2025006008"/>
    <x v="328"/>
    <s v="Customer 2257"/>
    <s v="CUST7567"/>
    <x v="1"/>
    <x v="4"/>
    <x v="0"/>
    <x v="0"/>
    <x v="2"/>
    <s v="Lamp Model-636"/>
    <s v="PROD6567"/>
    <n v="7"/>
    <n v="490.71"/>
    <n v="3434.97"/>
    <n v="0.1"/>
    <n v="343.5"/>
    <n v="3091.47"/>
    <x v="0"/>
    <x v="2"/>
    <n v="0.25"/>
    <n v="772.87"/>
  </r>
  <r>
    <s v="ORD2025006009"/>
    <x v="106"/>
    <s v="Customer 4598"/>
    <s v="CUST6285"/>
    <x v="4"/>
    <x v="9"/>
    <x v="0"/>
    <x v="0"/>
    <x v="3"/>
    <s v="Sofa Model-825"/>
    <s v="PROD6876"/>
    <n v="5"/>
    <n v="894.13"/>
    <n v="4470.6499999999996"/>
    <n v="0"/>
    <n v="0"/>
    <n v="4470.6499999999996"/>
    <x v="0"/>
    <x v="0"/>
    <n v="0.15"/>
    <n v="670.6"/>
  </r>
  <r>
    <s v="ORD2025006010"/>
    <x v="65"/>
    <s v="Customer 2072"/>
    <s v="CUST8562"/>
    <x v="0"/>
    <x v="6"/>
    <x v="1"/>
    <x v="2"/>
    <x v="11"/>
    <s v="Mobile Model-669"/>
    <s v="PROD3290"/>
    <n v="8"/>
    <n v="593.88"/>
    <n v="4751.04"/>
    <n v="0.2"/>
    <n v="950.21"/>
    <n v="3800.83"/>
    <x v="1"/>
    <x v="0"/>
    <n v="0.25"/>
    <n v="950.21"/>
  </r>
  <r>
    <s v="ORD2025006011"/>
    <x v="66"/>
    <s v="Customer 3572"/>
    <s v="CUST7345"/>
    <x v="3"/>
    <x v="5"/>
    <x v="0"/>
    <x v="0"/>
    <x v="2"/>
    <s v="Lamp Model-449"/>
    <s v="PROD6422"/>
    <n v="6"/>
    <n v="327.57"/>
    <n v="1965.42"/>
    <n v="0.2"/>
    <n v="393.08"/>
    <n v="1572.34"/>
    <x v="0"/>
    <x v="3"/>
    <n v="0.3"/>
    <n v="471.7"/>
  </r>
  <r>
    <s v="ORD2025006012"/>
    <x v="93"/>
    <s v="Customer 2584"/>
    <s v="CUST3844"/>
    <x v="0"/>
    <x v="6"/>
    <x v="1"/>
    <x v="1"/>
    <x v="7"/>
    <s v="Jacket Model-632"/>
    <s v="PROD9698"/>
    <n v="1"/>
    <n v="535.4"/>
    <n v="535.4"/>
    <n v="0"/>
    <n v="0"/>
    <n v="535.4"/>
    <x v="2"/>
    <x v="3"/>
    <n v="0.3"/>
    <n v="160.62"/>
  </r>
  <r>
    <s v="ORD2025006013"/>
    <x v="419"/>
    <s v="Customer 3027"/>
    <s v="CUST4585"/>
    <x v="0"/>
    <x v="13"/>
    <x v="0"/>
    <x v="3"/>
    <x v="10"/>
    <s v="Perfume Model-856"/>
    <s v="PROD1802"/>
    <n v="3"/>
    <n v="849.57"/>
    <n v="2548.71"/>
    <n v="0"/>
    <n v="0"/>
    <n v="2548.71"/>
    <x v="1"/>
    <x v="0"/>
    <n v="0.3"/>
    <n v="764.61"/>
  </r>
  <r>
    <s v="ORD2025006014"/>
    <x v="201"/>
    <s v="Customer 92"/>
    <s v="CUST7368"/>
    <x v="1"/>
    <x v="1"/>
    <x v="1"/>
    <x v="0"/>
    <x v="3"/>
    <s v="Sofa Model-487"/>
    <s v="PROD4410"/>
    <n v="4"/>
    <n v="371.78"/>
    <n v="1487.12"/>
    <n v="0.2"/>
    <n v="297.42"/>
    <n v="1189.7"/>
    <x v="2"/>
    <x v="2"/>
    <n v="0.3"/>
    <n v="356.91"/>
  </r>
  <r>
    <s v="ORD2025006015"/>
    <x v="159"/>
    <s v="Customer 4167"/>
    <s v="CUST8645"/>
    <x v="0"/>
    <x v="13"/>
    <x v="0"/>
    <x v="3"/>
    <x v="6"/>
    <s v="Face Cream Model-503"/>
    <s v="PROD7809"/>
    <n v="5"/>
    <n v="198.8"/>
    <n v="994"/>
    <n v="0.2"/>
    <n v="198.8"/>
    <n v="795.2"/>
    <x v="0"/>
    <x v="0"/>
    <n v="0.3"/>
    <n v="238.56"/>
  </r>
  <r>
    <s v="ORD2025006016"/>
    <x v="189"/>
    <s v="Customer 1049"/>
    <s v="CUST2529"/>
    <x v="2"/>
    <x v="2"/>
    <x v="0"/>
    <x v="2"/>
    <x v="4"/>
    <s v="Laptop Model-498"/>
    <s v="PROD5266"/>
    <n v="8"/>
    <n v="451.4"/>
    <n v="3611.2"/>
    <n v="0.05"/>
    <n v="180.56"/>
    <n v="3430.64"/>
    <x v="3"/>
    <x v="0"/>
    <n v="0.3"/>
    <n v="1029.19"/>
  </r>
  <r>
    <s v="ORD2025006017"/>
    <x v="266"/>
    <s v="Customer 3404"/>
    <s v="CUST3362"/>
    <x v="1"/>
    <x v="10"/>
    <x v="1"/>
    <x v="0"/>
    <x v="2"/>
    <s v="Lamp Model-848"/>
    <s v="PROD9115"/>
    <n v="8"/>
    <n v="432.11"/>
    <n v="3456.88"/>
    <n v="0.2"/>
    <n v="691.38"/>
    <n v="2765.5"/>
    <x v="0"/>
    <x v="2"/>
    <n v="0.25"/>
    <n v="691.38"/>
  </r>
  <r>
    <s v="ORD2025006018"/>
    <x v="5"/>
    <s v="Customer 4673"/>
    <s v="CUST9065"/>
    <x v="2"/>
    <x v="2"/>
    <x v="1"/>
    <x v="3"/>
    <x v="10"/>
    <s v="Perfume Model-509"/>
    <s v="PROD5079"/>
    <n v="2"/>
    <n v="994.93"/>
    <n v="1989.86"/>
    <n v="0.05"/>
    <n v="99.49"/>
    <n v="1890.37"/>
    <x v="3"/>
    <x v="3"/>
    <n v="0.25"/>
    <n v="472.59"/>
  </r>
  <r>
    <s v="ORD2025006019"/>
    <x v="101"/>
    <s v="Customer 2938"/>
    <s v="CUST1594"/>
    <x v="4"/>
    <x v="7"/>
    <x v="0"/>
    <x v="0"/>
    <x v="3"/>
    <s v="Sofa Model-810"/>
    <s v="PROD7137"/>
    <n v="1"/>
    <n v="588.77"/>
    <n v="588.77"/>
    <n v="0.05"/>
    <n v="29.44"/>
    <n v="559.33000000000004"/>
    <x v="0"/>
    <x v="0"/>
    <n v="0.25"/>
    <n v="139.83000000000001"/>
  </r>
  <r>
    <s v="ORD2025006020"/>
    <x v="257"/>
    <s v="Customer 2021"/>
    <s v="CUST2124"/>
    <x v="4"/>
    <x v="7"/>
    <x v="0"/>
    <x v="1"/>
    <x v="5"/>
    <s v="Shirt Model-616"/>
    <s v="PROD5873"/>
    <n v="3"/>
    <n v="900.03"/>
    <n v="2700.09"/>
    <n v="0"/>
    <n v="0"/>
    <n v="2700.09"/>
    <x v="0"/>
    <x v="1"/>
    <n v="0.3"/>
    <n v="810.03"/>
  </r>
  <r>
    <s v="ORD2025006021"/>
    <x v="170"/>
    <s v="Customer 1104"/>
    <s v="CUST2341"/>
    <x v="3"/>
    <x v="8"/>
    <x v="1"/>
    <x v="2"/>
    <x v="8"/>
    <s v="Tablet Model-610"/>
    <s v="PROD8216"/>
    <n v="1"/>
    <n v="160.81"/>
    <n v="160.81"/>
    <n v="0.1"/>
    <n v="16.079999999999998"/>
    <n v="144.72999999999999"/>
    <x v="3"/>
    <x v="2"/>
    <n v="0.3"/>
    <n v="43.42"/>
  </r>
  <r>
    <s v="ORD2025006022"/>
    <x v="245"/>
    <s v="Customer 4103"/>
    <s v="CUST5612"/>
    <x v="4"/>
    <x v="9"/>
    <x v="0"/>
    <x v="0"/>
    <x v="0"/>
    <s v="Curtain Model-201"/>
    <s v="PROD1032"/>
    <n v="1"/>
    <n v="314.7"/>
    <n v="314.7"/>
    <n v="0"/>
    <n v="0"/>
    <n v="314.7"/>
    <x v="2"/>
    <x v="2"/>
    <n v="0.3"/>
    <n v="94.41"/>
  </r>
  <r>
    <s v="ORD2025006023"/>
    <x v="319"/>
    <s v="Customer 1688"/>
    <s v="CUST3321"/>
    <x v="4"/>
    <x v="9"/>
    <x v="0"/>
    <x v="1"/>
    <x v="7"/>
    <s v="Jacket Model-601"/>
    <s v="PROD1016"/>
    <n v="9"/>
    <n v="581.89"/>
    <n v="5237.01"/>
    <n v="0"/>
    <n v="0"/>
    <n v="5237.01"/>
    <x v="3"/>
    <x v="2"/>
    <n v="0.15"/>
    <n v="785.55"/>
  </r>
  <r>
    <s v="ORD2025006024"/>
    <x v="416"/>
    <s v="Customer 535"/>
    <s v="CUST2839"/>
    <x v="1"/>
    <x v="10"/>
    <x v="0"/>
    <x v="0"/>
    <x v="0"/>
    <s v="Curtain Model-109"/>
    <s v="PROD5174"/>
    <n v="8"/>
    <n v="407.44"/>
    <n v="3259.52"/>
    <n v="0"/>
    <n v="0"/>
    <n v="3259.52"/>
    <x v="3"/>
    <x v="2"/>
    <n v="0.3"/>
    <n v="977.86"/>
  </r>
  <r>
    <s v="ORD2025006025"/>
    <x v="395"/>
    <s v="Customer 4056"/>
    <s v="CUST1120"/>
    <x v="3"/>
    <x v="5"/>
    <x v="1"/>
    <x v="1"/>
    <x v="5"/>
    <s v="Shirt Model-578"/>
    <s v="PROD6713"/>
    <n v="8"/>
    <n v="730.08"/>
    <n v="5840.64"/>
    <n v="0.1"/>
    <n v="584.05999999999995"/>
    <n v="5256.58"/>
    <x v="0"/>
    <x v="3"/>
    <n v="0.15"/>
    <n v="788.49"/>
  </r>
  <r>
    <s v="ORD2025006026"/>
    <x v="226"/>
    <s v="Customer 2861"/>
    <s v="CUST2559"/>
    <x v="4"/>
    <x v="11"/>
    <x v="1"/>
    <x v="0"/>
    <x v="3"/>
    <s v="Sofa Model-551"/>
    <s v="PROD5501"/>
    <n v="2"/>
    <n v="565.97"/>
    <n v="1131.94"/>
    <n v="0"/>
    <n v="0"/>
    <n v="1131.94"/>
    <x v="0"/>
    <x v="3"/>
    <n v="0.15"/>
    <n v="169.79"/>
  </r>
  <r>
    <s v="ORD2025006027"/>
    <x v="200"/>
    <s v="Customer 4735"/>
    <s v="CUST6024"/>
    <x v="0"/>
    <x v="13"/>
    <x v="1"/>
    <x v="3"/>
    <x v="10"/>
    <s v="Perfume Model-347"/>
    <s v="PROD6207"/>
    <n v="5"/>
    <n v="635.59"/>
    <n v="3177.95"/>
    <n v="0.05"/>
    <n v="158.9"/>
    <n v="3019.05"/>
    <x v="2"/>
    <x v="2"/>
    <n v="0.15"/>
    <n v="452.86"/>
  </r>
  <r>
    <s v="ORD2025006028"/>
    <x v="128"/>
    <s v="Customer 801"/>
    <s v="CUST7680"/>
    <x v="4"/>
    <x v="7"/>
    <x v="0"/>
    <x v="0"/>
    <x v="3"/>
    <s v="Sofa Model-408"/>
    <s v="PROD1234"/>
    <n v="10"/>
    <n v="876.32"/>
    <n v="8763.2000000000007"/>
    <n v="0"/>
    <n v="0"/>
    <n v="8763.2000000000007"/>
    <x v="2"/>
    <x v="2"/>
    <n v="0.3"/>
    <n v="2628.96"/>
  </r>
  <r>
    <s v="ORD2025006029"/>
    <x v="368"/>
    <s v="Customer 1476"/>
    <s v="CUST8436"/>
    <x v="3"/>
    <x v="8"/>
    <x v="1"/>
    <x v="1"/>
    <x v="7"/>
    <s v="Jacket Model-393"/>
    <s v="PROD9486"/>
    <n v="1"/>
    <n v="440.26"/>
    <n v="440.26"/>
    <n v="0.05"/>
    <n v="22.01"/>
    <n v="418.25"/>
    <x v="3"/>
    <x v="3"/>
    <n v="0.25"/>
    <n v="104.56"/>
  </r>
  <r>
    <s v="ORD2025006030"/>
    <x v="201"/>
    <s v="Customer 4237"/>
    <s v="CUST7963"/>
    <x v="3"/>
    <x v="3"/>
    <x v="1"/>
    <x v="0"/>
    <x v="2"/>
    <s v="Lamp Model-195"/>
    <s v="PROD5837"/>
    <n v="3"/>
    <n v="876.79"/>
    <n v="2630.37"/>
    <n v="0.2"/>
    <n v="526.07000000000005"/>
    <n v="2104.3000000000002"/>
    <x v="1"/>
    <x v="1"/>
    <n v="0.3"/>
    <n v="631.29"/>
  </r>
  <r>
    <s v="ORD2025006031"/>
    <x v="202"/>
    <s v="Customer 3906"/>
    <s v="CUST3844"/>
    <x v="2"/>
    <x v="14"/>
    <x v="0"/>
    <x v="2"/>
    <x v="11"/>
    <s v="Mobile Model-123"/>
    <s v="PROD5080"/>
    <n v="3"/>
    <n v="437.68"/>
    <n v="1313.04"/>
    <n v="0.1"/>
    <n v="131.30000000000001"/>
    <n v="1181.74"/>
    <x v="1"/>
    <x v="1"/>
    <n v="0.15"/>
    <n v="177.26"/>
  </r>
  <r>
    <s v="ORD2025006032"/>
    <x v="82"/>
    <s v="Customer 2958"/>
    <s v="CUST1307"/>
    <x v="1"/>
    <x v="1"/>
    <x v="1"/>
    <x v="0"/>
    <x v="3"/>
    <s v="Sofa Model-609"/>
    <s v="PROD1694"/>
    <n v="3"/>
    <n v="302.19"/>
    <n v="906.57"/>
    <n v="0"/>
    <n v="0"/>
    <n v="906.57"/>
    <x v="3"/>
    <x v="0"/>
    <n v="0.15"/>
    <n v="135.99"/>
  </r>
  <r>
    <s v="ORD2025006033"/>
    <x v="82"/>
    <s v="Customer 4170"/>
    <s v="CUST2503"/>
    <x v="2"/>
    <x v="12"/>
    <x v="0"/>
    <x v="2"/>
    <x v="8"/>
    <s v="Tablet Model-674"/>
    <s v="PROD1986"/>
    <n v="10"/>
    <n v="960.06"/>
    <n v="9600.6"/>
    <n v="0.1"/>
    <n v="960.06"/>
    <n v="8640.5400000000009"/>
    <x v="1"/>
    <x v="0"/>
    <n v="0.15"/>
    <n v="1296.08"/>
  </r>
  <r>
    <s v="ORD2025006034"/>
    <x v="130"/>
    <s v="Customer 535"/>
    <s v="CUST1945"/>
    <x v="1"/>
    <x v="4"/>
    <x v="0"/>
    <x v="3"/>
    <x v="6"/>
    <s v="Face Cream Model-791"/>
    <s v="PROD2004"/>
    <n v="4"/>
    <n v="159.93"/>
    <n v="639.72"/>
    <n v="0.1"/>
    <n v="63.97"/>
    <n v="575.75"/>
    <x v="0"/>
    <x v="3"/>
    <n v="0.25"/>
    <n v="143.94"/>
  </r>
  <r>
    <s v="ORD2025006035"/>
    <x v="416"/>
    <s v="Customer 965"/>
    <s v="CUST8345"/>
    <x v="4"/>
    <x v="9"/>
    <x v="1"/>
    <x v="0"/>
    <x v="0"/>
    <s v="Curtain Model-601"/>
    <s v="PROD4927"/>
    <n v="8"/>
    <n v="958.77"/>
    <n v="7670.16"/>
    <n v="0.1"/>
    <n v="767.02"/>
    <n v="6903.14"/>
    <x v="0"/>
    <x v="2"/>
    <n v="0.3"/>
    <n v="2070.94"/>
  </r>
  <r>
    <s v="ORD2025006036"/>
    <x v="361"/>
    <s v="Customer 1352"/>
    <s v="CUST9067"/>
    <x v="0"/>
    <x v="6"/>
    <x v="1"/>
    <x v="1"/>
    <x v="5"/>
    <s v="Shirt Model-118"/>
    <s v="PROD8204"/>
    <n v="6"/>
    <n v="492.91"/>
    <n v="2957.46"/>
    <n v="0.05"/>
    <n v="147.87"/>
    <n v="2809.59"/>
    <x v="0"/>
    <x v="2"/>
    <n v="0.3"/>
    <n v="842.88"/>
  </r>
  <r>
    <s v="ORD2025006037"/>
    <x v="245"/>
    <s v="Customer 4594"/>
    <s v="CUST8194"/>
    <x v="0"/>
    <x v="0"/>
    <x v="0"/>
    <x v="2"/>
    <x v="8"/>
    <s v="Tablet Model-267"/>
    <s v="PROD8482"/>
    <n v="3"/>
    <n v="653.44000000000005"/>
    <n v="1960.32"/>
    <n v="0.2"/>
    <n v="392.06"/>
    <n v="1568.26"/>
    <x v="0"/>
    <x v="2"/>
    <n v="0.3"/>
    <n v="470.48"/>
  </r>
  <r>
    <s v="ORD2025006038"/>
    <x v="347"/>
    <s v="Customer 3413"/>
    <s v="CUST9455"/>
    <x v="4"/>
    <x v="9"/>
    <x v="1"/>
    <x v="1"/>
    <x v="7"/>
    <s v="Jacket Model-710"/>
    <s v="PROD6694"/>
    <n v="3"/>
    <n v="543.83000000000004"/>
    <n v="1631.49"/>
    <n v="0.05"/>
    <n v="81.569999999999993"/>
    <n v="1549.92"/>
    <x v="2"/>
    <x v="2"/>
    <n v="0.3"/>
    <n v="464.98"/>
  </r>
  <r>
    <s v="ORD2025006039"/>
    <x v="41"/>
    <s v="Customer 4080"/>
    <s v="CUST6548"/>
    <x v="3"/>
    <x v="8"/>
    <x v="0"/>
    <x v="0"/>
    <x v="0"/>
    <s v="Curtain Model-886"/>
    <s v="PROD7709"/>
    <n v="6"/>
    <n v="523.17999999999995"/>
    <n v="3139.08"/>
    <n v="0.1"/>
    <n v="313.91000000000003"/>
    <n v="2825.17"/>
    <x v="3"/>
    <x v="3"/>
    <n v="0.25"/>
    <n v="706.29"/>
  </r>
  <r>
    <s v="ORD2025006040"/>
    <x v="24"/>
    <s v="Customer 2255"/>
    <s v="CUST1415"/>
    <x v="0"/>
    <x v="13"/>
    <x v="1"/>
    <x v="2"/>
    <x v="8"/>
    <s v="Tablet Model-366"/>
    <s v="PROD8544"/>
    <n v="9"/>
    <n v="578.73"/>
    <n v="5208.57"/>
    <n v="0.05"/>
    <n v="260.43"/>
    <n v="4948.1400000000003"/>
    <x v="3"/>
    <x v="3"/>
    <n v="0.25"/>
    <n v="1237.04"/>
  </r>
  <r>
    <s v="ORD2025006041"/>
    <x v="393"/>
    <s v="Customer 3053"/>
    <s v="CUST3592"/>
    <x v="0"/>
    <x v="6"/>
    <x v="1"/>
    <x v="1"/>
    <x v="5"/>
    <s v="Shirt Model-597"/>
    <s v="PROD9043"/>
    <n v="10"/>
    <n v="360.86"/>
    <n v="3608.6"/>
    <n v="0"/>
    <n v="0"/>
    <n v="3608.6"/>
    <x v="0"/>
    <x v="1"/>
    <n v="0.15"/>
    <n v="541.29"/>
  </r>
  <r>
    <s v="ORD2025006042"/>
    <x v="300"/>
    <s v="Customer 3962"/>
    <s v="CUST3392"/>
    <x v="1"/>
    <x v="10"/>
    <x v="0"/>
    <x v="0"/>
    <x v="0"/>
    <s v="Curtain Model-825"/>
    <s v="PROD3717"/>
    <n v="10"/>
    <n v="133.03"/>
    <n v="1330.3"/>
    <n v="0.2"/>
    <n v="266.06"/>
    <n v="1064.24"/>
    <x v="0"/>
    <x v="0"/>
    <n v="0.15"/>
    <n v="159.63999999999999"/>
  </r>
  <r>
    <s v="ORD2025006043"/>
    <x v="384"/>
    <s v="Customer 3001"/>
    <s v="CUST6496"/>
    <x v="3"/>
    <x v="5"/>
    <x v="1"/>
    <x v="1"/>
    <x v="1"/>
    <s v="Jeans Model-381"/>
    <s v="PROD4555"/>
    <n v="8"/>
    <n v="884.08"/>
    <n v="7072.64"/>
    <n v="0"/>
    <n v="0"/>
    <n v="7072.64"/>
    <x v="1"/>
    <x v="2"/>
    <n v="0.25"/>
    <n v="1768.16"/>
  </r>
  <r>
    <s v="ORD2025006044"/>
    <x v="7"/>
    <s v="Customer 217"/>
    <s v="CUST8780"/>
    <x v="2"/>
    <x v="2"/>
    <x v="0"/>
    <x v="2"/>
    <x v="8"/>
    <s v="Tablet Model-615"/>
    <s v="PROD6523"/>
    <n v="9"/>
    <n v="556.38"/>
    <n v="5007.42"/>
    <n v="0.2"/>
    <n v="1001.48"/>
    <n v="4005.94"/>
    <x v="2"/>
    <x v="0"/>
    <n v="0.25"/>
    <n v="1001.49"/>
  </r>
  <r>
    <s v="ORD2025006045"/>
    <x v="212"/>
    <s v="Customer 3892"/>
    <s v="CUST8422"/>
    <x v="3"/>
    <x v="8"/>
    <x v="1"/>
    <x v="1"/>
    <x v="5"/>
    <s v="Shirt Model-902"/>
    <s v="PROD8948"/>
    <n v="1"/>
    <n v="347.57"/>
    <n v="347.57"/>
    <n v="0.1"/>
    <n v="34.76"/>
    <n v="312.81"/>
    <x v="1"/>
    <x v="0"/>
    <n v="0.15"/>
    <n v="46.92"/>
  </r>
  <r>
    <s v="ORD2025006046"/>
    <x v="222"/>
    <s v="Customer 1584"/>
    <s v="CUST2617"/>
    <x v="4"/>
    <x v="9"/>
    <x v="0"/>
    <x v="0"/>
    <x v="3"/>
    <s v="Sofa Model-578"/>
    <s v="PROD2208"/>
    <n v="10"/>
    <n v="976.55"/>
    <n v="9765.5"/>
    <n v="0.2"/>
    <n v="1953.1"/>
    <n v="7812.4"/>
    <x v="2"/>
    <x v="0"/>
    <n v="0.25"/>
    <n v="1953.1"/>
  </r>
  <r>
    <s v="ORD2025006047"/>
    <x v="182"/>
    <s v="Customer 583"/>
    <s v="CUST2191"/>
    <x v="0"/>
    <x v="13"/>
    <x v="1"/>
    <x v="1"/>
    <x v="5"/>
    <s v="Shirt Model-528"/>
    <s v="PROD1050"/>
    <n v="3"/>
    <n v="490.49"/>
    <n v="1471.47"/>
    <n v="0"/>
    <n v="0"/>
    <n v="1471.47"/>
    <x v="0"/>
    <x v="2"/>
    <n v="0.3"/>
    <n v="441.44"/>
  </r>
  <r>
    <s v="ORD2025006048"/>
    <x v="446"/>
    <s v="Customer 4972"/>
    <s v="CUST9187"/>
    <x v="2"/>
    <x v="2"/>
    <x v="1"/>
    <x v="3"/>
    <x v="9"/>
    <s v="Lipstick Model-462"/>
    <s v="PROD9959"/>
    <n v="4"/>
    <n v="468.09"/>
    <n v="1872.36"/>
    <n v="0.05"/>
    <n v="93.62"/>
    <n v="1778.74"/>
    <x v="0"/>
    <x v="2"/>
    <n v="0.3"/>
    <n v="533.62"/>
  </r>
  <r>
    <s v="ORD2025006049"/>
    <x v="126"/>
    <s v="Customer 2809"/>
    <s v="CUST7030"/>
    <x v="2"/>
    <x v="2"/>
    <x v="0"/>
    <x v="1"/>
    <x v="7"/>
    <s v="Jacket Model-261"/>
    <s v="PROD8639"/>
    <n v="3"/>
    <n v="306.22000000000003"/>
    <n v="918.66"/>
    <n v="0.05"/>
    <n v="45.93"/>
    <n v="872.73"/>
    <x v="1"/>
    <x v="1"/>
    <n v="0.25"/>
    <n v="218.18"/>
  </r>
  <r>
    <s v="ORD2025006050"/>
    <x v="232"/>
    <s v="Customer 184"/>
    <s v="CUST5354"/>
    <x v="0"/>
    <x v="13"/>
    <x v="1"/>
    <x v="3"/>
    <x v="10"/>
    <s v="Perfume Model-775"/>
    <s v="PROD7964"/>
    <n v="9"/>
    <n v="472.67"/>
    <n v="4254.03"/>
    <n v="0.2"/>
    <n v="850.81"/>
    <n v="3403.22"/>
    <x v="2"/>
    <x v="1"/>
    <n v="0.25"/>
    <n v="850.8"/>
  </r>
  <r>
    <s v="ORD2025006051"/>
    <x v="115"/>
    <s v="Customer 709"/>
    <s v="CUST8450"/>
    <x v="4"/>
    <x v="11"/>
    <x v="0"/>
    <x v="1"/>
    <x v="1"/>
    <s v="Jeans Model-980"/>
    <s v="PROD4857"/>
    <n v="10"/>
    <n v="608.44000000000005"/>
    <n v="6084.4"/>
    <n v="0"/>
    <n v="0"/>
    <n v="6084.4"/>
    <x v="0"/>
    <x v="3"/>
    <n v="0.15"/>
    <n v="912.66"/>
  </r>
  <r>
    <s v="ORD2025006052"/>
    <x v="241"/>
    <s v="Customer 1315"/>
    <s v="CUST8893"/>
    <x v="3"/>
    <x v="5"/>
    <x v="0"/>
    <x v="2"/>
    <x v="4"/>
    <s v="Laptop Model-561"/>
    <s v="PROD1287"/>
    <n v="9"/>
    <n v="550.44000000000005"/>
    <n v="4953.96"/>
    <n v="0.05"/>
    <n v="247.7"/>
    <n v="4706.26"/>
    <x v="0"/>
    <x v="0"/>
    <n v="0.25"/>
    <n v="1176.57"/>
  </r>
  <r>
    <s v="ORD2025006053"/>
    <x v="64"/>
    <s v="Customer 2162"/>
    <s v="CUST4359"/>
    <x v="3"/>
    <x v="8"/>
    <x v="0"/>
    <x v="1"/>
    <x v="5"/>
    <s v="Shirt Model-791"/>
    <s v="PROD8419"/>
    <n v="4"/>
    <n v="282.16000000000003"/>
    <n v="1128.6400000000001"/>
    <n v="0.2"/>
    <n v="225.73"/>
    <n v="902.91"/>
    <x v="0"/>
    <x v="1"/>
    <n v="0.15"/>
    <n v="135.44"/>
  </r>
  <r>
    <s v="ORD2025006054"/>
    <x v="208"/>
    <s v="Customer 1361"/>
    <s v="CUST9905"/>
    <x v="0"/>
    <x v="0"/>
    <x v="0"/>
    <x v="1"/>
    <x v="1"/>
    <s v="Jeans Model-849"/>
    <s v="PROD3972"/>
    <n v="9"/>
    <n v="849.09"/>
    <n v="7641.81"/>
    <n v="0.1"/>
    <n v="764.18"/>
    <n v="6877.63"/>
    <x v="1"/>
    <x v="2"/>
    <n v="0.15"/>
    <n v="1031.6400000000001"/>
  </r>
  <r>
    <s v="ORD2025006055"/>
    <x v="237"/>
    <s v="Customer 4677"/>
    <s v="CUST1155"/>
    <x v="1"/>
    <x v="4"/>
    <x v="0"/>
    <x v="0"/>
    <x v="0"/>
    <s v="Curtain Model-229"/>
    <s v="PROD1019"/>
    <n v="2"/>
    <n v="790.25"/>
    <n v="1580.5"/>
    <n v="0.2"/>
    <n v="316.10000000000002"/>
    <n v="1264.4000000000001"/>
    <x v="3"/>
    <x v="0"/>
    <n v="0.15"/>
    <n v="189.66"/>
  </r>
  <r>
    <s v="ORD2025006056"/>
    <x v="167"/>
    <s v="Customer 2111"/>
    <s v="CUST2034"/>
    <x v="0"/>
    <x v="0"/>
    <x v="0"/>
    <x v="0"/>
    <x v="3"/>
    <s v="Sofa Model-805"/>
    <s v="PROD5276"/>
    <n v="8"/>
    <n v="170.03"/>
    <n v="1360.24"/>
    <n v="0"/>
    <n v="0"/>
    <n v="1360.24"/>
    <x v="1"/>
    <x v="1"/>
    <n v="0.25"/>
    <n v="340.06"/>
  </r>
  <r>
    <s v="ORD2025006057"/>
    <x v="92"/>
    <s v="Customer 3759"/>
    <s v="CUST7391"/>
    <x v="0"/>
    <x v="6"/>
    <x v="1"/>
    <x v="1"/>
    <x v="1"/>
    <s v="Jeans Model-926"/>
    <s v="PROD4887"/>
    <n v="9"/>
    <n v="264.45999999999998"/>
    <n v="2380.14"/>
    <n v="0"/>
    <n v="0"/>
    <n v="2380.14"/>
    <x v="3"/>
    <x v="2"/>
    <n v="0.3"/>
    <n v="714.04"/>
  </r>
  <r>
    <s v="ORD2025006058"/>
    <x v="297"/>
    <s v="Customer 1793"/>
    <s v="CUST3228"/>
    <x v="4"/>
    <x v="7"/>
    <x v="0"/>
    <x v="3"/>
    <x v="9"/>
    <s v="Lipstick Model-450"/>
    <s v="PROD8872"/>
    <n v="4"/>
    <n v="284.41000000000003"/>
    <n v="1137.6400000000001"/>
    <n v="0.05"/>
    <n v="56.88"/>
    <n v="1080.76"/>
    <x v="3"/>
    <x v="0"/>
    <n v="0.3"/>
    <n v="324.23"/>
  </r>
  <r>
    <s v="ORD2025006059"/>
    <x v="352"/>
    <s v="Customer 2704"/>
    <s v="CUST5524"/>
    <x v="0"/>
    <x v="0"/>
    <x v="1"/>
    <x v="0"/>
    <x v="0"/>
    <s v="Curtain Model-265"/>
    <s v="PROD1199"/>
    <n v="9"/>
    <n v="924.98"/>
    <n v="8324.82"/>
    <n v="0.2"/>
    <n v="1664.96"/>
    <n v="6659.86"/>
    <x v="1"/>
    <x v="0"/>
    <n v="0.3"/>
    <n v="1997.96"/>
  </r>
  <r>
    <s v="ORD2025006060"/>
    <x v="257"/>
    <s v="Customer 3671"/>
    <s v="CUST6095"/>
    <x v="2"/>
    <x v="12"/>
    <x v="0"/>
    <x v="1"/>
    <x v="5"/>
    <s v="Shirt Model-891"/>
    <s v="PROD3857"/>
    <n v="2"/>
    <n v="546.77"/>
    <n v="1093.54"/>
    <n v="0"/>
    <n v="0"/>
    <n v="1093.54"/>
    <x v="0"/>
    <x v="2"/>
    <n v="0.25"/>
    <n v="273.38"/>
  </r>
  <r>
    <s v="ORD2025006061"/>
    <x v="389"/>
    <s v="Customer 2517"/>
    <s v="CUST4396"/>
    <x v="1"/>
    <x v="10"/>
    <x v="1"/>
    <x v="2"/>
    <x v="4"/>
    <s v="Laptop Model-312"/>
    <s v="PROD7828"/>
    <n v="3"/>
    <n v="677.05"/>
    <n v="2031.15"/>
    <n v="0.1"/>
    <n v="203.12"/>
    <n v="1828.03"/>
    <x v="3"/>
    <x v="0"/>
    <n v="0.3"/>
    <n v="548.41"/>
  </r>
  <r>
    <s v="ORD2025006062"/>
    <x v="448"/>
    <s v="Customer 4242"/>
    <s v="CUST3195"/>
    <x v="4"/>
    <x v="7"/>
    <x v="0"/>
    <x v="3"/>
    <x v="10"/>
    <s v="Perfume Model-234"/>
    <s v="PROD3515"/>
    <n v="5"/>
    <n v="886.91"/>
    <n v="4434.55"/>
    <n v="0.05"/>
    <n v="221.73"/>
    <n v="4212.82"/>
    <x v="2"/>
    <x v="1"/>
    <n v="0.15"/>
    <n v="631.91999999999996"/>
  </r>
  <r>
    <s v="ORD2025006063"/>
    <x v="112"/>
    <s v="Customer 2063"/>
    <s v="CUST3351"/>
    <x v="4"/>
    <x v="11"/>
    <x v="0"/>
    <x v="2"/>
    <x v="11"/>
    <s v="Mobile Model-359"/>
    <s v="PROD4149"/>
    <n v="8"/>
    <n v="370.36"/>
    <n v="2962.88"/>
    <n v="0.1"/>
    <n v="296.29000000000002"/>
    <n v="2666.59"/>
    <x v="0"/>
    <x v="0"/>
    <n v="0.15"/>
    <n v="399.99"/>
  </r>
  <r>
    <s v="ORD2025006064"/>
    <x v="212"/>
    <s v="Customer 12"/>
    <s v="CUST2198"/>
    <x v="2"/>
    <x v="14"/>
    <x v="0"/>
    <x v="3"/>
    <x v="6"/>
    <s v="Face Cream Model-540"/>
    <s v="PROD1589"/>
    <n v="6"/>
    <n v="544.08000000000004"/>
    <n v="3264.48"/>
    <n v="0"/>
    <n v="0"/>
    <n v="3264.48"/>
    <x v="3"/>
    <x v="0"/>
    <n v="0.3"/>
    <n v="979.34"/>
  </r>
  <r>
    <s v="ORD2025006065"/>
    <x v="74"/>
    <s v="Customer 2339"/>
    <s v="CUST7653"/>
    <x v="1"/>
    <x v="10"/>
    <x v="0"/>
    <x v="3"/>
    <x v="6"/>
    <s v="Face Cream Model-104"/>
    <s v="PROD5485"/>
    <n v="1"/>
    <n v="957.06"/>
    <n v="957.06"/>
    <n v="0.2"/>
    <n v="191.41"/>
    <n v="765.65"/>
    <x v="0"/>
    <x v="3"/>
    <n v="0.3"/>
    <n v="229.69"/>
  </r>
  <r>
    <s v="ORD2025006066"/>
    <x v="52"/>
    <s v="Customer 4980"/>
    <s v="CUST8831"/>
    <x v="3"/>
    <x v="8"/>
    <x v="0"/>
    <x v="3"/>
    <x v="10"/>
    <s v="Perfume Model-107"/>
    <s v="PROD4267"/>
    <n v="2"/>
    <n v="633.01"/>
    <n v="1266.02"/>
    <n v="0.1"/>
    <n v="126.6"/>
    <n v="1139.42"/>
    <x v="1"/>
    <x v="2"/>
    <n v="0.25"/>
    <n v="284.86"/>
  </r>
  <r>
    <s v="ORD2025006067"/>
    <x v="144"/>
    <s v="Customer 813"/>
    <s v="CUST2561"/>
    <x v="4"/>
    <x v="9"/>
    <x v="0"/>
    <x v="1"/>
    <x v="1"/>
    <s v="Jeans Model-665"/>
    <s v="PROD4132"/>
    <n v="10"/>
    <n v="265.68"/>
    <n v="2656.8"/>
    <n v="0"/>
    <n v="0"/>
    <n v="2656.8"/>
    <x v="3"/>
    <x v="1"/>
    <n v="0.15"/>
    <n v="398.52"/>
  </r>
  <r>
    <s v="ORD2025006068"/>
    <x v="230"/>
    <s v="Customer 1283"/>
    <s v="CUST5865"/>
    <x v="3"/>
    <x v="8"/>
    <x v="0"/>
    <x v="0"/>
    <x v="0"/>
    <s v="Curtain Model-669"/>
    <s v="PROD5568"/>
    <n v="3"/>
    <n v="794.37"/>
    <n v="2383.11"/>
    <n v="0.05"/>
    <n v="119.16"/>
    <n v="2263.9499999999998"/>
    <x v="3"/>
    <x v="0"/>
    <n v="0.15"/>
    <n v="339.59"/>
  </r>
  <r>
    <s v="ORD2025006069"/>
    <x v="374"/>
    <s v="Customer 4619"/>
    <s v="CUST5156"/>
    <x v="1"/>
    <x v="4"/>
    <x v="1"/>
    <x v="0"/>
    <x v="0"/>
    <s v="Curtain Model-946"/>
    <s v="PROD5563"/>
    <n v="1"/>
    <n v="423.56"/>
    <n v="423.56"/>
    <n v="0.1"/>
    <n v="42.36"/>
    <n v="381.2"/>
    <x v="2"/>
    <x v="0"/>
    <n v="0.15"/>
    <n v="57.18"/>
  </r>
  <r>
    <s v="ORD2025006070"/>
    <x v="183"/>
    <s v="Customer 2216"/>
    <s v="CUST3922"/>
    <x v="1"/>
    <x v="1"/>
    <x v="0"/>
    <x v="1"/>
    <x v="5"/>
    <s v="Shirt Model-707"/>
    <s v="PROD3849"/>
    <n v="5"/>
    <n v="528.52"/>
    <n v="2642.6"/>
    <n v="0.1"/>
    <n v="264.26"/>
    <n v="2378.34"/>
    <x v="1"/>
    <x v="3"/>
    <n v="0.3"/>
    <n v="713.5"/>
  </r>
  <r>
    <s v="ORD2025006071"/>
    <x v="47"/>
    <s v="Customer 4412"/>
    <s v="CUST8848"/>
    <x v="4"/>
    <x v="9"/>
    <x v="0"/>
    <x v="2"/>
    <x v="8"/>
    <s v="Tablet Model-908"/>
    <s v="PROD4793"/>
    <n v="10"/>
    <n v="552.20000000000005"/>
    <n v="5522"/>
    <n v="0"/>
    <n v="0"/>
    <n v="5522"/>
    <x v="3"/>
    <x v="0"/>
    <n v="0.25"/>
    <n v="1380.5"/>
  </r>
  <r>
    <s v="ORD2025006072"/>
    <x v="112"/>
    <s v="Customer 3669"/>
    <s v="CUST5121"/>
    <x v="3"/>
    <x v="5"/>
    <x v="0"/>
    <x v="0"/>
    <x v="0"/>
    <s v="Curtain Model-284"/>
    <s v="PROD8877"/>
    <n v="8"/>
    <n v="604.57000000000005"/>
    <n v="4836.5600000000004"/>
    <n v="0.05"/>
    <n v="241.83"/>
    <n v="4594.7299999999996"/>
    <x v="0"/>
    <x v="1"/>
    <n v="0.3"/>
    <n v="1378.42"/>
  </r>
  <r>
    <s v="ORD2025006073"/>
    <x v="1"/>
    <s v="Customer 4917"/>
    <s v="CUST7163"/>
    <x v="3"/>
    <x v="8"/>
    <x v="0"/>
    <x v="2"/>
    <x v="11"/>
    <s v="Mobile Model-631"/>
    <s v="PROD3100"/>
    <n v="10"/>
    <n v="528.71"/>
    <n v="5287.1"/>
    <n v="0"/>
    <n v="0"/>
    <n v="5287.1"/>
    <x v="2"/>
    <x v="2"/>
    <n v="0.25"/>
    <n v="1321.78"/>
  </r>
  <r>
    <s v="ORD2025006074"/>
    <x v="176"/>
    <s v="Customer 1243"/>
    <s v="CUST6194"/>
    <x v="0"/>
    <x v="13"/>
    <x v="0"/>
    <x v="2"/>
    <x v="4"/>
    <s v="Laptop Model-992"/>
    <s v="PROD7910"/>
    <n v="2"/>
    <n v="696.56"/>
    <n v="1393.12"/>
    <n v="0.05"/>
    <n v="69.66"/>
    <n v="1323.46"/>
    <x v="0"/>
    <x v="1"/>
    <n v="0.25"/>
    <n v="330.87"/>
  </r>
  <r>
    <s v="ORD2025006075"/>
    <x v="52"/>
    <s v="Customer 1760"/>
    <s v="CUST7957"/>
    <x v="1"/>
    <x v="4"/>
    <x v="0"/>
    <x v="2"/>
    <x v="8"/>
    <s v="Tablet Model-811"/>
    <s v="PROD5889"/>
    <n v="9"/>
    <n v="403.53"/>
    <n v="3631.77"/>
    <n v="0.05"/>
    <n v="181.59"/>
    <n v="3450.18"/>
    <x v="1"/>
    <x v="3"/>
    <n v="0.25"/>
    <n v="862.54"/>
  </r>
  <r>
    <s v="ORD2025006076"/>
    <x v="437"/>
    <s v="Customer 1832"/>
    <s v="CUST5188"/>
    <x v="2"/>
    <x v="14"/>
    <x v="0"/>
    <x v="3"/>
    <x v="10"/>
    <s v="Perfume Model-361"/>
    <s v="PROD2527"/>
    <n v="3"/>
    <n v="822.35"/>
    <n v="2467.0500000000002"/>
    <n v="0.05"/>
    <n v="123.35"/>
    <n v="2343.6999999999998"/>
    <x v="2"/>
    <x v="3"/>
    <n v="0.15"/>
    <n v="351.55"/>
  </r>
  <r>
    <s v="ORD2025006077"/>
    <x v="380"/>
    <s v="Customer 4845"/>
    <s v="CUST8613"/>
    <x v="2"/>
    <x v="2"/>
    <x v="1"/>
    <x v="2"/>
    <x v="8"/>
    <s v="Tablet Model-383"/>
    <s v="PROD3569"/>
    <n v="7"/>
    <n v="654.15"/>
    <n v="4579.05"/>
    <n v="0.1"/>
    <n v="457.91"/>
    <n v="4121.1400000000003"/>
    <x v="0"/>
    <x v="1"/>
    <n v="0.25"/>
    <n v="1030.29"/>
  </r>
  <r>
    <s v="ORD2025006078"/>
    <x v="94"/>
    <s v="Customer 1253"/>
    <s v="CUST5264"/>
    <x v="2"/>
    <x v="14"/>
    <x v="1"/>
    <x v="1"/>
    <x v="7"/>
    <s v="Jacket Model-905"/>
    <s v="PROD3882"/>
    <n v="5"/>
    <n v="334.39"/>
    <n v="1671.95"/>
    <n v="0.2"/>
    <n v="334.39"/>
    <n v="1337.56"/>
    <x v="1"/>
    <x v="3"/>
    <n v="0.25"/>
    <n v="334.39"/>
  </r>
  <r>
    <s v="ORD2025006079"/>
    <x v="355"/>
    <s v="Customer 3144"/>
    <s v="CUST1799"/>
    <x v="1"/>
    <x v="1"/>
    <x v="0"/>
    <x v="2"/>
    <x v="8"/>
    <s v="Tablet Model-675"/>
    <s v="PROD2098"/>
    <n v="2"/>
    <n v="721.29"/>
    <n v="1442.58"/>
    <n v="0"/>
    <n v="0"/>
    <n v="1442.58"/>
    <x v="1"/>
    <x v="1"/>
    <n v="0.25"/>
    <n v="360.64"/>
  </r>
  <r>
    <s v="ORD2025006080"/>
    <x v="45"/>
    <s v="Customer 3070"/>
    <s v="CUST5315"/>
    <x v="4"/>
    <x v="11"/>
    <x v="0"/>
    <x v="1"/>
    <x v="1"/>
    <s v="Jeans Model-138"/>
    <s v="PROD8916"/>
    <n v="10"/>
    <n v="371.51"/>
    <n v="3715.1"/>
    <n v="0.1"/>
    <n v="371.51"/>
    <n v="3343.59"/>
    <x v="1"/>
    <x v="2"/>
    <n v="0.25"/>
    <n v="835.9"/>
  </r>
  <r>
    <s v="ORD2025006081"/>
    <x v="307"/>
    <s v="Customer 3910"/>
    <s v="CUST7862"/>
    <x v="1"/>
    <x v="1"/>
    <x v="0"/>
    <x v="2"/>
    <x v="4"/>
    <s v="Laptop Model-971"/>
    <s v="PROD5210"/>
    <n v="10"/>
    <n v="255.97"/>
    <n v="2559.6999999999998"/>
    <n v="0.05"/>
    <n v="127.98"/>
    <n v="2431.7199999999998"/>
    <x v="0"/>
    <x v="3"/>
    <n v="0.15"/>
    <n v="364.76"/>
  </r>
  <r>
    <s v="ORD2025006082"/>
    <x v="147"/>
    <s v="Customer 3055"/>
    <s v="CUST6967"/>
    <x v="4"/>
    <x v="9"/>
    <x v="0"/>
    <x v="3"/>
    <x v="9"/>
    <s v="Lipstick Model-115"/>
    <s v="PROD3758"/>
    <n v="5"/>
    <n v="957.09"/>
    <n v="4785.45"/>
    <n v="0.05"/>
    <n v="239.27"/>
    <n v="4546.18"/>
    <x v="3"/>
    <x v="1"/>
    <n v="0.15"/>
    <n v="681.93"/>
  </r>
  <r>
    <s v="ORD2025006083"/>
    <x v="59"/>
    <s v="Customer 1045"/>
    <s v="CUST7328"/>
    <x v="2"/>
    <x v="2"/>
    <x v="0"/>
    <x v="3"/>
    <x v="9"/>
    <s v="Lipstick Model-725"/>
    <s v="PROD3133"/>
    <n v="5"/>
    <n v="246.56"/>
    <n v="1232.8"/>
    <n v="0"/>
    <n v="0"/>
    <n v="1232.8"/>
    <x v="1"/>
    <x v="1"/>
    <n v="0.3"/>
    <n v="369.84"/>
  </r>
  <r>
    <s v="ORD2025006084"/>
    <x v="436"/>
    <s v="Customer 4067"/>
    <s v="CUST6700"/>
    <x v="1"/>
    <x v="4"/>
    <x v="0"/>
    <x v="0"/>
    <x v="2"/>
    <s v="Lamp Model-745"/>
    <s v="PROD8851"/>
    <n v="7"/>
    <n v="539.07000000000005"/>
    <n v="3773.49"/>
    <n v="0.05"/>
    <n v="188.67"/>
    <n v="3584.82"/>
    <x v="3"/>
    <x v="0"/>
    <n v="0.25"/>
    <n v="896.21"/>
  </r>
  <r>
    <s v="ORD2025006085"/>
    <x v="2"/>
    <s v="Customer 4724"/>
    <s v="CUST9702"/>
    <x v="0"/>
    <x v="0"/>
    <x v="0"/>
    <x v="1"/>
    <x v="1"/>
    <s v="Jeans Model-203"/>
    <s v="PROD6413"/>
    <n v="5"/>
    <n v="511.65"/>
    <n v="2558.25"/>
    <n v="0.2"/>
    <n v="511.65"/>
    <n v="2046.6"/>
    <x v="2"/>
    <x v="3"/>
    <n v="0.25"/>
    <n v="511.65"/>
  </r>
  <r>
    <s v="ORD2025006086"/>
    <x v="239"/>
    <s v="Customer 1853"/>
    <s v="CUST2590"/>
    <x v="3"/>
    <x v="5"/>
    <x v="1"/>
    <x v="3"/>
    <x v="6"/>
    <s v="Face Cream Model-352"/>
    <s v="PROD5395"/>
    <n v="4"/>
    <n v="445.2"/>
    <n v="1780.8"/>
    <n v="0"/>
    <n v="0"/>
    <n v="1780.8"/>
    <x v="2"/>
    <x v="2"/>
    <n v="0.3"/>
    <n v="534.24"/>
  </r>
  <r>
    <s v="ORD2025006087"/>
    <x v="382"/>
    <s v="Customer 4688"/>
    <s v="CUST2596"/>
    <x v="0"/>
    <x v="13"/>
    <x v="1"/>
    <x v="2"/>
    <x v="8"/>
    <s v="Tablet Model-872"/>
    <s v="PROD2187"/>
    <n v="2"/>
    <n v="454.2"/>
    <n v="908.4"/>
    <n v="0.05"/>
    <n v="45.42"/>
    <n v="862.98"/>
    <x v="3"/>
    <x v="3"/>
    <n v="0.3"/>
    <n v="258.89"/>
  </r>
  <r>
    <s v="ORD2025006088"/>
    <x v="384"/>
    <s v="Customer 838"/>
    <s v="CUST6232"/>
    <x v="1"/>
    <x v="10"/>
    <x v="1"/>
    <x v="0"/>
    <x v="2"/>
    <s v="Lamp Model-238"/>
    <s v="PROD6057"/>
    <n v="5"/>
    <n v="117.95"/>
    <n v="589.75"/>
    <n v="0.1"/>
    <n v="58.98"/>
    <n v="530.77"/>
    <x v="3"/>
    <x v="3"/>
    <n v="0.15"/>
    <n v="79.62"/>
  </r>
  <r>
    <s v="ORD2025006089"/>
    <x v="277"/>
    <s v="Customer 4259"/>
    <s v="CUST9415"/>
    <x v="4"/>
    <x v="11"/>
    <x v="0"/>
    <x v="0"/>
    <x v="0"/>
    <s v="Curtain Model-424"/>
    <s v="PROD1127"/>
    <n v="3"/>
    <n v="198.27"/>
    <n v="594.80999999999995"/>
    <n v="0"/>
    <n v="0"/>
    <n v="594.80999999999995"/>
    <x v="3"/>
    <x v="0"/>
    <n v="0.15"/>
    <n v="89.22"/>
  </r>
  <r>
    <s v="ORD2025006090"/>
    <x v="402"/>
    <s v="Customer 2824"/>
    <s v="CUST1929"/>
    <x v="2"/>
    <x v="12"/>
    <x v="0"/>
    <x v="3"/>
    <x v="9"/>
    <s v="Lipstick Model-775"/>
    <s v="PROD8993"/>
    <n v="6"/>
    <n v="712.48"/>
    <n v="4274.88"/>
    <n v="0"/>
    <n v="0"/>
    <n v="4274.88"/>
    <x v="2"/>
    <x v="3"/>
    <n v="0.3"/>
    <n v="1282.46"/>
  </r>
  <r>
    <s v="ORD2025006091"/>
    <x v="143"/>
    <s v="Customer 4647"/>
    <s v="CUST5835"/>
    <x v="1"/>
    <x v="10"/>
    <x v="1"/>
    <x v="2"/>
    <x v="4"/>
    <s v="Laptop Model-397"/>
    <s v="PROD3936"/>
    <n v="8"/>
    <n v="696.08"/>
    <n v="5568.64"/>
    <n v="0"/>
    <n v="0"/>
    <n v="5568.64"/>
    <x v="0"/>
    <x v="1"/>
    <n v="0.3"/>
    <n v="1670.59"/>
  </r>
  <r>
    <s v="ORD2025006092"/>
    <x v="333"/>
    <s v="Customer 4740"/>
    <s v="CUST3692"/>
    <x v="1"/>
    <x v="10"/>
    <x v="0"/>
    <x v="1"/>
    <x v="7"/>
    <s v="Jacket Model-786"/>
    <s v="PROD8564"/>
    <n v="10"/>
    <n v="157.72"/>
    <n v="1577.2"/>
    <n v="0"/>
    <n v="0"/>
    <n v="1577.2"/>
    <x v="3"/>
    <x v="3"/>
    <n v="0.25"/>
    <n v="394.3"/>
  </r>
  <r>
    <s v="ORD2025006093"/>
    <x v="67"/>
    <s v="Customer 824"/>
    <s v="CUST3738"/>
    <x v="1"/>
    <x v="4"/>
    <x v="1"/>
    <x v="3"/>
    <x v="9"/>
    <s v="Lipstick Model-903"/>
    <s v="PROD8562"/>
    <n v="7"/>
    <n v="939.81"/>
    <n v="6578.67"/>
    <n v="0.2"/>
    <n v="1315.73"/>
    <n v="5262.94"/>
    <x v="1"/>
    <x v="0"/>
    <n v="0.3"/>
    <n v="1578.88"/>
  </r>
  <r>
    <s v="ORD2025006094"/>
    <x v="36"/>
    <s v="Customer 2694"/>
    <s v="CUST5164"/>
    <x v="1"/>
    <x v="10"/>
    <x v="0"/>
    <x v="3"/>
    <x v="6"/>
    <s v="Face Cream Model-681"/>
    <s v="PROD4975"/>
    <n v="1"/>
    <n v="133.37"/>
    <n v="133.37"/>
    <n v="0.05"/>
    <n v="6.67"/>
    <n v="126.7"/>
    <x v="3"/>
    <x v="0"/>
    <n v="0.25"/>
    <n v="31.68"/>
  </r>
  <r>
    <s v="ORD2025006095"/>
    <x v="371"/>
    <s v="Customer 1321"/>
    <s v="CUST9924"/>
    <x v="2"/>
    <x v="12"/>
    <x v="0"/>
    <x v="0"/>
    <x v="2"/>
    <s v="Lamp Model-479"/>
    <s v="PROD9070"/>
    <n v="9"/>
    <n v="409.51"/>
    <n v="3685.59"/>
    <n v="0.05"/>
    <n v="184.28"/>
    <n v="3501.31"/>
    <x v="2"/>
    <x v="3"/>
    <n v="0.25"/>
    <n v="875.33"/>
  </r>
  <r>
    <s v="ORD2025006096"/>
    <x v="353"/>
    <s v="Customer 928"/>
    <s v="CUST2938"/>
    <x v="1"/>
    <x v="1"/>
    <x v="0"/>
    <x v="0"/>
    <x v="3"/>
    <s v="Sofa Model-905"/>
    <s v="PROD8240"/>
    <n v="5"/>
    <n v="508.16"/>
    <n v="2540.8000000000002"/>
    <n v="0.05"/>
    <n v="127.04"/>
    <n v="2413.7600000000002"/>
    <x v="3"/>
    <x v="3"/>
    <n v="0.15"/>
    <n v="362.06"/>
  </r>
  <r>
    <s v="ORD2025006097"/>
    <x v="171"/>
    <s v="Customer 1382"/>
    <s v="CUST5081"/>
    <x v="4"/>
    <x v="7"/>
    <x v="0"/>
    <x v="2"/>
    <x v="8"/>
    <s v="Tablet Model-820"/>
    <s v="PROD3761"/>
    <n v="4"/>
    <n v="691.83"/>
    <n v="2767.32"/>
    <n v="0"/>
    <n v="0"/>
    <n v="2767.32"/>
    <x v="1"/>
    <x v="1"/>
    <n v="0.25"/>
    <n v="691.83"/>
  </r>
  <r>
    <s v="ORD2025006098"/>
    <x v="406"/>
    <s v="Customer 4830"/>
    <s v="CUST1345"/>
    <x v="3"/>
    <x v="5"/>
    <x v="1"/>
    <x v="3"/>
    <x v="9"/>
    <s v="Lipstick Model-511"/>
    <s v="PROD5372"/>
    <n v="10"/>
    <n v="917.89"/>
    <n v="9178.9"/>
    <n v="0"/>
    <n v="0"/>
    <n v="9178.9"/>
    <x v="2"/>
    <x v="3"/>
    <n v="0.3"/>
    <n v="2753.67"/>
  </r>
  <r>
    <s v="ORD2025006099"/>
    <x v="355"/>
    <s v="Customer 581"/>
    <s v="CUST7098"/>
    <x v="4"/>
    <x v="11"/>
    <x v="1"/>
    <x v="0"/>
    <x v="3"/>
    <s v="Sofa Model-168"/>
    <s v="PROD1223"/>
    <n v="10"/>
    <n v="118.03"/>
    <n v="1180.3"/>
    <n v="0.1"/>
    <n v="118.03"/>
    <n v="1062.27"/>
    <x v="3"/>
    <x v="1"/>
    <n v="0.15"/>
    <n v="159.34"/>
  </r>
  <r>
    <s v="ORD2025006100"/>
    <x v="29"/>
    <s v="Customer 453"/>
    <s v="CUST9495"/>
    <x v="4"/>
    <x v="9"/>
    <x v="0"/>
    <x v="1"/>
    <x v="1"/>
    <s v="Jeans Model-651"/>
    <s v="PROD3721"/>
    <n v="7"/>
    <n v="991.79"/>
    <n v="6942.53"/>
    <n v="0.2"/>
    <n v="1388.51"/>
    <n v="5554.02"/>
    <x v="1"/>
    <x v="2"/>
    <n v="0.25"/>
    <n v="1388.51"/>
  </r>
  <r>
    <s v="ORD2025006101"/>
    <x v="121"/>
    <s v="Customer 2629"/>
    <s v="CUST6106"/>
    <x v="0"/>
    <x v="6"/>
    <x v="1"/>
    <x v="3"/>
    <x v="10"/>
    <s v="Perfume Model-993"/>
    <s v="PROD8720"/>
    <n v="8"/>
    <n v="443.03"/>
    <n v="3544.24"/>
    <n v="0.1"/>
    <n v="354.42"/>
    <n v="3189.82"/>
    <x v="1"/>
    <x v="0"/>
    <n v="0.25"/>
    <n v="797.46"/>
  </r>
  <r>
    <s v="ORD2025006102"/>
    <x v="405"/>
    <s v="Customer 285"/>
    <s v="CUST8122"/>
    <x v="3"/>
    <x v="5"/>
    <x v="0"/>
    <x v="0"/>
    <x v="2"/>
    <s v="Lamp Model-822"/>
    <s v="PROD6755"/>
    <n v="10"/>
    <n v="788.45"/>
    <n v="7884.5"/>
    <n v="0.1"/>
    <n v="788.45"/>
    <n v="7096.05"/>
    <x v="0"/>
    <x v="1"/>
    <n v="0.25"/>
    <n v="1774.01"/>
  </r>
  <r>
    <s v="ORD2025006103"/>
    <x v="377"/>
    <s v="Customer 394"/>
    <s v="CUST5706"/>
    <x v="3"/>
    <x v="8"/>
    <x v="1"/>
    <x v="1"/>
    <x v="7"/>
    <s v="Jacket Model-331"/>
    <s v="PROD2272"/>
    <n v="2"/>
    <n v="925.08"/>
    <n v="1850.16"/>
    <n v="0.2"/>
    <n v="370.03"/>
    <n v="1480.13"/>
    <x v="3"/>
    <x v="2"/>
    <n v="0.15"/>
    <n v="222.02"/>
  </r>
  <r>
    <s v="ORD2025006104"/>
    <x v="423"/>
    <s v="Customer 1845"/>
    <s v="CUST5026"/>
    <x v="4"/>
    <x v="7"/>
    <x v="1"/>
    <x v="0"/>
    <x v="2"/>
    <s v="Lamp Model-330"/>
    <s v="PROD7034"/>
    <n v="9"/>
    <n v="154.1"/>
    <n v="1386.9"/>
    <n v="0.1"/>
    <n v="138.69"/>
    <n v="1248.21"/>
    <x v="0"/>
    <x v="2"/>
    <n v="0.25"/>
    <n v="312.05"/>
  </r>
  <r>
    <s v="ORD2025006105"/>
    <x v="215"/>
    <s v="Customer 2202"/>
    <s v="CUST6841"/>
    <x v="2"/>
    <x v="12"/>
    <x v="0"/>
    <x v="3"/>
    <x v="10"/>
    <s v="Perfume Model-543"/>
    <s v="PROD2485"/>
    <n v="1"/>
    <n v="699.79"/>
    <n v="699.79"/>
    <n v="0.2"/>
    <n v="139.96"/>
    <n v="559.83000000000004"/>
    <x v="1"/>
    <x v="2"/>
    <n v="0.3"/>
    <n v="167.95"/>
  </r>
  <r>
    <s v="ORD2025006106"/>
    <x v="249"/>
    <s v="Customer 2618"/>
    <s v="CUST8307"/>
    <x v="4"/>
    <x v="7"/>
    <x v="1"/>
    <x v="0"/>
    <x v="3"/>
    <s v="Sofa Model-933"/>
    <s v="PROD8509"/>
    <n v="1"/>
    <n v="139.65"/>
    <n v="139.65"/>
    <n v="0.05"/>
    <n v="6.98"/>
    <n v="132.66999999999999"/>
    <x v="2"/>
    <x v="2"/>
    <n v="0.15"/>
    <n v="19.899999999999999"/>
  </r>
  <r>
    <s v="ORD2025006107"/>
    <x v="243"/>
    <s v="Customer 414"/>
    <s v="CUST9068"/>
    <x v="1"/>
    <x v="10"/>
    <x v="1"/>
    <x v="0"/>
    <x v="3"/>
    <s v="Sofa Model-195"/>
    <s v="PROD6929"/>
    <n v="5"/>
    <n v="312.8"/>
    <n v="1564"/>
    <n v="0.2"/>
    <n v="312.8"/>
    <n v="1251.2"/>
    <x v="0"/>
    <x v="1"/>
    <n v="0.3"/>
    <n v="375.36"/>
  </r>
  <r>
    <s v="ORD2025006108"/>
    <x v="180"/>
    <s v="Customer 194"/>
    <s v="CUST4324"/>
    <x v="3"/>
    <x v="3"/>
    <x v="1"/>
    <x v="3"/>
    <x v="10"/>
    <s v="Perfume Model-867"/>
    <s v="PROD4665"/>
    <n v="6"/>
    <n v="530.15"/>
    <n v="3180.9"/>
    <n v="0.05"/>
    <n v="159.05000000000001"/>
    <n v="3021.85"/>
    <x v="3"/>
    <x v="3"/>
    <n v="0.25"/>
    <n v="755.46"/>
  </r>
  <r>
    <s v="ORD2025006109"/>
    <x v="90"/>
    <s v="Customer 1774"/>
    <s v="CUST9990"/>
    <x v="2"/>
    <x v="12"/>
    <x v="1"/>
    <x v="2"/>
    <x v="4"/>
    <s v="Laptop Model-855"/>
    <s v="PROD7799"/>
    <n v="5"/>
    <n v="793.63"/>
    <n v="3968.15"/>
    <n v="0.2"/>
    <n v="793.63"/>
    <n v="3174.52"/>
    <x v="0"/>
    <x v="0"/>
    <n v="0.15"/>
    <n v="476.18"/>
  </r>
  <r>
    <s v="ORD2025006110"/>
    <x v="62"/>
    <s v="Customer 2780"/>
    <s v="CUST9689"/>
    <x v="1"/>
    <x v="4"/>
    <x v="1"/>
    <x v="3"/>
    <x v="10"/>
    <s v="Perfume Model-945"/>
    <s v="PROD8768"/>
    <n v="1"/>
    <n v="332.49"/>
    <n v="332.49"/>
    <n v="0.05"/>
    <n v="16.62"/>
    <n v="315.87"/>
    <x v="1"/>
    <x v="2"/>
    <n v="0.3"/>
    <n v="94.76"/>
  </r>
  <r>
    <s v="ORD2025006111"/>
    <x v="105"/>
    <s v="Customer 4135"/>
    <s v="CUST3862"/>
    <x v="0"/>
    <x v="0"/>
    <x v="0"/>
    <x v="2"/>
    <x v="11"/>
    <s v="Mobile Model-752"/>
    <s v="PROD3866"/>
    <n v="4"/>
    <n v="673.24"/>
    <n v="2692.96"/>
    <n v="0"/>
    <n v="0"/>
    <n v="2692.96"/>
    <x v="3"/>
    <x v="3"/>
    <n v="0.25"/>
    <n v="673.24"/>
  </r>
  <r>
    <s v="ORD2025006112"/>
    <x v="378"/>
    <s v="Customer 391"/>
    <s v="CUST6724"/>
    <x v="2"/>
    <x v="12"/>
    <x v="0"/>
    <x v="1"/>
    <x v="1"/>
    <s v="Jeans Model-913"/>
    <s v="PROD8433"/>
    <n v="8"/>
    <n v="791.18"/>
    <n v="6329.44"/>
    <n v="0.1"/>
    <n v="632.94000000000005"/>
    <n v="5696.5"/>
    <x v="3"/>
    <x v="3"/>
    <n v="0.25"/>
    <n v="1424.12"/>
  </r>
  <r>
    <s v="ORD2025006113"/>
    <x v="117"/>
    <s v="Customer 4272"/>
    <s v="CUST9192"/>
    <x v="4"/>
    <x v="9"/>
    <x v="1"/>
    <x v="2"/>
    <x v="8"/>
    <s v="Tablet Model-493"/>
    <s v="PROD9769"/>
    <n v="1"/>
    <n v="309.32"/>
    <n v="309.32"/>
    <n v="0.2"/>
    <n v="61.86"/>
    <n v="247.46"/>
    <x v="1"/>
    <x v="3"/>
    <n v="0.3"/>
    <n v="74.239999999999995"/>
  </r>
  <r>
    <s v="ORD2025006114"/>
    <x v="282"/>
    <s v="Customer 4204"/>
    <s v="CUST9786"/>
    <x v="0"/>
    <x v="6"/>
    <x v="0"/>
    <x v="0"/>
    <x v="2"/>
    <s v="Lamp Model-911"/>
    <s v="PROD1563"/>
    <n v="7"/>
    <n v="802.72"/>
    <n v="5619.04"/>
    <n v="0.2"/>
    <n v="1123.81"/>
    <n v="4495.2299999999996"/>
    <x v="0"/>
    <x v="2"/>
    <n v="0.3"/>
    <n v="1348.57"/>
  </r>
  <r>
    <s v="ORD2025006115"/>
    <x v="191"/>
    <s v="Customer 539"/>
    <s v="CUST4739"/>
    <x v="4"/>
    <x v="9"/>
    <x v="1"/>
    <x v="3"/>
    <x v="6"/>
    <s v="Face Cream Model-335"/>
    <s v="PROD7553"/>
    <n v="8"/>
    <n v="319.61"/>
    <n v="2556.88"/>
    <n v="0.2"/>
    <n v="511.38"/>
    <n v="2045.5"/>
    <x v="1"/>
    <x v="1"/>
    <n v="0.15"/>
    <n v="306.82"/>
  </r>
  <r>
    <s v="ORD2025006116"/>
    <x v="447"/>
    <s v="Customer 3845"/>
    <s v="CUST7604"/>
    <x v="3"/>
    <x v="5"/>
    <x v="0"/>
    <x v="2"/>
    <x v="8"/>
    <s v="Tablet Model-612"/>
    <s v="PROD8590"/>
    <n v="1"/>
    <n v="411.46"/>
    <n v="411.46"/>
    <n v="0.1"/>
    <n v="41.15"/>
    <n v="370.31"/>
    <x v="2"/>
    <x v="2"/>
    <n v="0.25"/>
    <n v="92.58"/>
  </r>
  <r>
    <s v="ORD2025006117"/>
    <x v="300"/>
    <s v="Customer 3001"/>
    <s v="CUST8994"/>
    <x v="4"/>
    <x v="11"/>
    <x v="0"/>
    <x v="3"/>
    <x v="6"/>
    <s v="Face Cream Model-423"/>
    <s v="PROD1502"/>
    <n v="7"/>
    <n v="346.24"/>
    <n v="2423.6799999999998"/>
    <n v="0.2"/>
    <n v="484.74"/>
    <n v="1938.94"/>
    <x v="0"/>
    <x v="3"/>
    <n v="0.3"/>
    <n v="581.67999999999995"/>
  </r>
  <r>
    <s v="ORD2025006118"/>
    <x v="184"/>
    <s v="Customer 1888"/>
    <s v="CUST4913"/>
    <x v="2"/>
    <x v="12"/>
    <x v="0"/>
    <x v="3"/>
    <x v="10"/>
    <s v="Perfume Model-742"/>
    <s v="PROD4999"/>
    <n v="4"/>
    <n v="667.48"/>
    <n v="2669.92"/>
    <n v="0"/>
    <n v="0"/>
    <n v="2669.92"/>
    <x v="1"/>
    <x v="3"/>
    <n v="0.15"/>
    <n v="400.49"/>
  </r>
  <r>
    <s v="ORD2025006119"/>
    <x v="407"/>
    <s v="Customer 4563"/>
    <s v="CUST9211"/>
    <x v="2"/>
    <x v="14"/>
    <x v="0"/>
    <x v="3"/>
    <x v="9"/>
    <s v="Lipstick Model-386"/>
    <s v="PROD3419"/>
    <n v="6"/>
    <n v="287.29000000000002"/>
    <n v="1723.74"/>
    <n v="0.05"/>
    <n v="86.19"/>
    <n v="1637.55"/>
    <x v="0"/>
    <x v="3"/>
    <n v="0.25"/>
    <n v="409.39"/>
  </r>
  <r>
    <s v="ORD2025006120"/>
    <x v="317"/>
    <s v="Customer 978"/>
    <s v="CUST5709"/>
    <x v="0"/>
    <x v="0"/>
    <x v="1"/>
    <x v="0"/>
    <x v="0"/>
    <s v="Curtain Model-150"/>
    <s v="PROD7410"/>
    <n v="6"/>
    <n v="245.96"/>
    <n v="1475.76"/>
    <n v="0.05"/>
    <n v="73.790000000000006"/>
    <n v="1401.97"/>
    <x v="2"/>
    <x v="1"/>
    <n v="0.25"/>
    <n v="350.49"/>
  </r>
  <r>
    <s v="ORD2025006121"/>
    <x v="426"/>
    <s v="Customer 4409"/>
    <s v="CUST9281"/>
    <x v="1"/>
    <x v="4"/>
    <x v="0"/>
    <x v="1"/>
    <x v="7"/>
    <s v="Jacket Model-338"/>
    <s v="PROD8920"/>
    <n v="9"/>
    <n v="489.76"/>
    <n v="4407.84"/>
    <n v="0"/>
    <n v="0"/>
    <n v="4407.84"/>
    <x v="1"/>
    <x v="2"/>
    <n v="0.3"/>
    <n v="1322.35"/>
  </r>
  <r>
    <s v="ORD2025006122"/>
    <x v="428"/>
    <s v="Customer 1256"/>
    <s v="CUST9647"/>
    <x v="0"/>
    <x v="6"/>
    <x v="0"/>
    <x v="2"/>
    <x v="11"/>
    <s v="Mobile Model-462"/>
    <s v="PROD1179"/>
    <n v="5"/>
    <n v="579.87"/>
    <n v="2899.35"/>
    <n v="0.1"/>
    <n v="289.94"/>
    <n v="2609.41"/>
    <x v="0"/>
    <x v="3"/>
    <n v="0.25"/>
    <n v="652.35"/>
  </r>
  <r>
    <s v="ORD2025006123"/>
    <x v="256"/>
    <s v="Customer 805"/>
    <s v="CUST2328"/>
    <x v="2"/>
    <x v="14"/>
    <x v="0"/>
    <x v="1"/>
    <x v="5"/>
    <s v="Shirt Model-897"/>
    <s v="PROD2407"/>
    <n v="9"/>
    <n v="920.55"/>
    <n v="8284.9500000000007"/>
    <n v="0.05"/>
    <n v="414.25"/>
    <n v="7870.7"/>
    <x v="3"/>
    <x v="3"/>
    <n v="0.3"/>
    <n v="2361.21"/>
  </r>
  <r>
    <s v="ORD2025006124"/>
    <x v="250"/>
    <s v="Customer 733"/>
    <s v="CUST1474"/>
    <x v="3"/>
    <x v="3"/>
    <x v="0"/>
    <x v="3"/>
    <x v="10"/>
    <s v="Perfume Model-926"/>
    <s v="PROD5710"/>
    <n v="4"/>
    <n v="324.68"/>
    <n v="1298.72"/>
    <n v="0.05"/>
    <n v="64.94"/>
    <n v="1233.78"/>
    <x v="3"/>
    <x v="0"/>
    <n v="0.15"/>
    <n v="185.07"/>
  </r>
  <r>
    <s v="ORD2025006125"/>
    <x v="401"/>
    <s v="Customer 4279"/>
    <s v="CUST7560"/>
    <x v="3"/>
    <x v="5"/>
    <x v="0"/>
    <x v="0"/>
    <x v="2"/>
    <s v="Lamp Model-168"/>
    <s v="PROD4570"/>
    <n v="2"/>
    <n v="297.77"/>
    <n v="595.54"/>
    <n v="0.2"/>
    <n v="119.11"/>
    <n v="476.43"/>
    <x v="1"/>
    <x v="2"/>
    <n v="0.15"/>
    <n v="71.459999999999994"/>
  </r>
  <r>
    <s v="ORD2025006126"/>
    <x v="284"/>
    <s v="Customer 4881"/>
    <s v="CUST9869"/>
    <x v="1"/>
    <x v="4"/>
    <x v="0"/>
    <x v="3"/>
    <x v="9"/>
    <s v="Lipstick Model-536"/>
    <s v="PROD9777"/>
    <n v="4"/>
    <n v="812.75"/>
    <n v="3251"/>
    <n v="0"/>
    <n v="0"/>
    <n v="3251"/>
    <x v="2"/>
    <x v="2"/>
    <n v="0.25"/>
    <n v="812.75"/>
  </r>
  <r>
    <s v="ORD2025006127"/>
    <x v="323"/>
    <s v="Customer 2098"/>
    <s v="CUST8711"/>
    <x v="1"/>
    <x v="10"/>
    <x v="1"/>
    <x v="2"/>
    <x v="8"/>
    <s v="Tablet Model-566"/>
    <s v="PROD9553"/>
    <n v="5"/>
    <n v="602.14"/>
    <n v="3010.7"/>
    <n v="0"/>
    <n v="0"/>
    <n v="3010.7"/>
    <x v="0"/>
    <x v="3"/>
    <n v="0.3"/>
    <n v="903.21"/>
  </r>
  <r>
    <s v="ORD2025006128"/>
    <x v="310"/>
    <s v="Customer 215"/>
    <s v="CUST3765"/>
    <x v="1"/>
    <x v="4"/>
    <x v="1"/>
    <x v="1"/>
    <x v="5"/>
    <s v="Shirt Model-220"/>
    <s v="PROD1743"/>
    <n v="4"/>
    <n v="461.9"/>
    <n v="1847.6"/>
    <n v="0.2"/>
    <n v="369.52"/>
    <n v="1478.08"/>
    <x v="1"/>
    <x v="2"/>
    <n v="0.15"/>
    <n v="221.71"/>
  </r>
  <r>
    <s v="ORD2025006129"/>
    <x v="262"/>
    <s v="Customer 4990"/>
    <s v="CUST7184"/>
    <x v="3"/>
    <x v="3"/>
    <x v="1"/>
    <x v="1"/>
    <x v="7"/>
    <s v="Jacket Model-567"/>
    <s v="PROD2153"/>
    <n v="6"/>
    <n v="897.6"/>
    <n v="5385.6"/>
    <n v="0.1"/>
    <n v="538.55999999999995"/>
    <n v="4847.04"/>
    <x v="2"/>
    <x v="2"/>
    <n v="0.15"/>
    <n v="727.06"/>
  </r>
  <r>
    <s v="ORD2025006130"/>
    <x v="228"/>
    <s v="Customer 794"/>
    <s v="CUST1197"/>
    <x v="2"/>
    <x v="12"/>
    <x v="0"/>
    <x v="2"/>
    <x v="8"/>
    <s v="Tablet Model-132"/>
    <s v="PROD9050"/>
    <n v="5"/>
    <n v="528.6"/>
    <n v="2643"/>
    <n v="0"/>
    <n v="0"/>
    <n v="2643"/>
    <x v="1"/>
    <x v="2"/>
    <n v="0.15"/>
    <n v="396.45"/>
  </r>
  <r>
    <s v="ORD2025006131"/>
    <x v="10"/>
    <s v="Customer 1131"/>
    <s v="CUST1071"/>
    <x v="0"/>
    <x v="0"/>
    <x v="1"/>
    <x v="1"/>
    <x v="7"/>
    <s v="Jacket Model-202"/>
    <s v="PROD6049"/>
    <n v="3"/>
    <n v="638.1"/>
    <n v="1914.3"/>
    <n v="0.05"/>
    <n v="95.72"/>
    <n v="1818.58"/>
    <x v="3"/>
    <x v="1"/>
    <n v="0.15"/>
    <n v="272.79000000000002"/>
  </r>
  <r>
    <s v="ORD2025006132"/>
    <x v="23"/>
    <s v="Customer 4569"/>
    <s v="CUST9487"/>
    <x v="3"/>
    <x v="8"/>
    <x v="0"/>
    <x v="3"/>
    <x v="6"/>
    <s v="Face Cream Model-895"/>
    <s v="PROD6755"/>
    <n v="10"/>
    <n v="850.8"/>
    <n v="8508"/>
    <n v="0"/>
    <n v="0"/>
    <n v="8508"/>
    <x v="0"/>
    <x v="0"/>
    <n v="0.15"/>
    <n v="1276.2"/>
  </r>
  <r>
    <s v="ORD2025006133"/>
    <x v="420"/>
    <s v="Customer 4509"/>
    <s v="CUST8347"/>
    <x v="4"/>
    <x v="9"/>
    <x v="0"/>
    <x v="0"/>
    <x v="3"/>
    <s v="Sofa Model-205"/>
    <s v="PROD5375"/>
    <n v="6"/>
    <n v="333.05"/>
    <n v="1998.3"/>
    <n v="0"/>
    <n v="0"/>
    <n v="1998.3"/>
    <x v="0"/>
    <x v="0"/>
    <n v="0.3"/>
    <n v="599.49"/>
  </r>
  <r>
    <s v="ORD2025006134"/>
    <x v="71"/>
    <s v="Customer 3530"/>
    <s v="CUST5199"/>
    <x v="4"/>
    <x v="11"/>
    <x v="0"/>
    <x v="2"/>
    <x v="11"/>
    <s v="Mobile Model-288"/>
    <s v="PROD2899"/>
    <n v="1"/>
    <n v="747.17"/>
    <n v="747.17"/>
    <n v="0.1"/>
    <n v="74.72"/>
    <n v="672.45"/>
    <x v="2"/>
    <x v="3"/>
    <n v="0.3"/>
    <n v="201.74"/>
  </r>
  <r>
    <s v="ORD2025006135"/>
    <x v="217"/>
    <s v="Customer 3762"/>
    <s v="CUST6846"/>
    <x v="2"/>
    <x v="2"/>
    <x v="1"/>
    <x v="2"/>
    <x v="11"/>
    <s v="Mobile Model-567"/>
    <s v="PROD6394"/>
    <n v="8"/>
    <n v="340.28"/>
    <n v="2722.24"/>
    <n v="0"/>
    <n v="0"/>
    <n v="2722.24"/>
    <x v="3"/>
    <x v="1"/>
    <n v="0.3"/>
    <n v="816.67"/>
  </r>
  <r>
    <s v="ORD2025006136"/>
    <x v="402"/>
    <s v="Customer 658"/>
    <s v="CUST8456"/>
    <x v="4"/>
    <x v="9"/>
    <x v="1"/>
    <x v="3"/>
    <x v="9"/>
    <s v="Lipstick Model-505"/>
    <s v="PROD4264"/>
    <n v="4"/>
    <n v="601.41"/>
    <n v="2405.64"/>
    <n v="0"/>
    <n v="0"/>
    <n v="2405.64"/>
    <x v="3"/>
    <x v="2"/>
    <n v="0.3"/>
    <n v="721.69"/>
  </r>
  <r>
    <s v="ORD2025006137"/>
    <x v="385"/>
    <s v="Customer 3124"/>
    <s v="CUST6796"/>
    <x v="2"/>
    <x v="2"/>
    <x v="0"/>
    <x v="2"/>
    <x v="8"/>
    <s v="Tablet Model-394"/>
    <s v="PROD4886"/>
    <n v="3"/>
    <n v="881.57"/>
    <n v="2644.71"/>
    <n v="0.05"/>
    <n v="132.24"/>
    <n v="2512.4699999999998"/>
    <x v="2"/>
    <x v="2"/>
    <n v="0.3"/>
    <n v="753.74"/>
  </r>
  <r>
    <s v="ORD2025006138"/>
    <x v="68"/>
    <s v="Customer 392"/>
    <s v="CUST5482"/>
    <x v="1"/>
    <x v="4"/>
    <x v="0"/>
    <x v="0"/>
    <x v="3"/>
    <s v="Sofa Model-220"/>
    <s v="PROD9463"/>
    <n v="9"/>
    <n v="313.58999999999997"/>
    <n v="2822.31"/>
    <n v="0.1"/>
    <n v="282.23"/>
    <n v="2540.08"/>
    <x v="3"/>
    <x v="1"/>
    <n v="0.3"/>
    <n v="762.02"/>
  </r>
  <r>
    <s v="ORD2025006139"/>
    <x v="255"/>
    <s v="Customer 2109"/>
    <s v="CUST7539"/>
    <x v="0"/>
    <x v="6"/>
    <x v="1"/>
    <x v="2"/>
    <x v="8"/>
    <s v="Tablet Model-243"/>
    <s v="PROD2319"/>
    <n v="10"/>
    <n v="492.95"/>
    <n v="4929.5"/>
    <n v="0.1"/>
    <n v="492.95"/>
    <n v="4436.55"/>
    <x v="0"/>
    <x v="0"/>
    <n v="0.3"/>
    <n v="1330.96"/>
  </r>
  <r>
    <s v="ORD2025006140"/>
    <x v="279"/>
    <s v="Customer 4825"/>
    <s v="CUST7427"/>
    <x v="3"/>
    <x v="3"/>
    <x v="1"/>
    <x v="1"/>
    <x v="5"/>
    <s v="Shirt Model-212"/>
    <s v="PROD8073"/>
    <n v="8"/>
    <n v="653.13"/>
    <n v="5225.04"/>
    <n v="0.1"/>
    <n v="522.5"/>
    <n v="4702.54"/>
    <x v="1"/>
    <x v="0"/>
    <n v="0.3"/>
    <n v="1410.76"/>
  </r>
  <r>
    <s v="ORD2025006141"/>
    <x v="144"/>
    <s v="Customer 1014"/>
    <s v="CUST2519"/>
    <x v="2"/>
    <x v="14"/>
    <x v="1"/>
    <x v="1"/>
    <x v="1"/>
    <s v="Jeans Model-405"/>
    <s v="PROD5876"/>
    <n v="2"/>
    <n v="421.92"/>
    <n v="843.84"/>
    <n v="0.05"/>
    <n v="42.19"/>
    <n v="801.65"/>
    <x v="1"/>
    <x v="1"/>
    <n v="0.15"/>
    <n v="120.25"/>
  </r>
  <r>
    <s v="ORD2025006142"/>
    <x v="423"/>
    <s v="Customer 2197"/>
    <s v="CUST6428"/>
    <x v="4"/>
    <x v="11"/>
    <x v="0"/>
    <x v="1"/>
    <x v="5"/>
    <s v="Shirt Model-969"/>
    <s v="PROD8131"/>
    <n v="7"/>
    <n v="849.94"/>
    <n v="5949.58"/>
    <n v="0.05"/>
    <n v="297.48"/>
    <n v="5652.1"/>
    <x v="3"/>
    <x v="3"/>
    <n v="0.15"/>
    <n v="847.82"/>
  </r>
  <r>
    <s v="ORD2025006143"/>
    <x v="7"/>
    <s v="Customer 4725"/>
    <s v="CUST4652"/>
    <x v="4"/>
    <x v="11"/>
    <x v="0"/>
    <x v="1"/>
    <x v="1"/>
    <s v="Jeans Model-266"/>
    <s v="PROD8778"/>
    <n v="1"/>
    <n v="948.92"/>
    <n v="948.92"/>
    <n v="0.2"/>
    <n v="189.78"/>
    <n v="759.14"/>
    <x v="3"/>
    <x v="3"/>
    <n v="0.25"/>
    <n v="189.78"/>
  </r>
  <r>
    <s v="ORD2025006144"/>
    <x v="48"/>
    <s v="Customer 210"/>
    <s v="CUST4678"/>
    <x v="3"/>
    <x v="8"/>
    <x v="0"/>
    <x v="3"/>
    <x v="6"/>
    <s v="Face Cream Model-813"/>
    <s v="PROD3156"/>
    <n v="5"/>
    <n v="867.72"/>
    <n v="4338.6000000000004"/>
    <n v="0.2"/>
    <n v="867.72"/>
    <n v="3470.88"/>
    <x v="1"/>
    <x v="1"/>
    <n v="0.3"/>
    <n v="1041.26"/>
  </r>
  <r>
    <s v="ORD2025006145"/>
    <x v="397"/>
    <s v="Customer 3428"/>
    <s v="CUST1769"/>
    <x v="3"/>
    <x v="5"/>
    <x v="1"/>
    <x v="3"/>
    <x v="6"/>
    <s v="Face Cream Model-303"/>
    <s v="PROD5622"/>
    <n v="9"/>
    <n v="638.80999999999995"/>
    <n v="5749.29"/>
    <n v="0.2"/>
    <n v="1149.8599999999999"/>
    <n v="4599.43"/>
    <x v="0"/>
    <x v="1"/>
    <n v="0.15"/>
    <n v="689.91"/>
  </r>
  <r>
    <s v="ORD2025006146"/>
    <x v="260"/>
    <s v="Customer 995"/>
    <s v="CUST6771"/>
    <x v="1"/>
    <x v="10"/>
    <x v="1"/>
    <x v="3"/>
    <x v="6"/>
    <s v="Face Cream Model-499"/>
    <s v="PROD2113"/>
    <n v="6"/>
    <n v="679.81"/>
    <n v="4078.86"/>
    <n v="0"/>
    <n v="0"/>
    <n v="4078.86"/>
    <x v="2"/>
    <x v="3"/>
    <n v="0.15"/>
    <n v="611.83000000000004"/>
  </r>
  <r>
    <s v="ORD2025006147"/>
    <x v="325"/>
    <s v="Customer 1286"/>
    <s v="CUST8533"/>
    <x v="1"/>
    <x v="10"/>
    <x v="1"/>
    <x v="3"/>
    <x v="6"/>
    <s v="Face Cream Model-136"/>
    <s v="PROD1608"/>
    <n v="7"/>
    <n v="712.87"/>
    <n v="4990.09"/>
    <n v="0.05"/>
    <n v="249.5"/>
    <n v="4740.59"/>
    <x v="0"/>
    <x v="0"/>
    <n v="0.15"/>
    <n v="711.09"/>
  </r>
  <r>
    <s v="ORD2025006148"/>
    <x v="378"/>
    <s v="Customer 4422"/>
    <s v="CUST9699"/>
    <x v="2"/>
    <x v="12"/>
    <x v="0"/>
    <x v="3"/>
    <x v="6"/>
    <s v="Face Cream Model-117"/>
    <s v="PROD5284"/>
    <n v="8"/>
    <n v="896.43"/>
    <n v="7171.44"/>
    <n v="0.05"/>
    <n v="358.57"/>
    <n v="6812.87"/>
    <x v="3"/>
    <x v="3"/>
    <n v="0.3"/>
    <n v="2043.86"/>
  </r>
  <r>
    <s v="ORD2025006149"/>
    <x v="166"/>
    <s v="Customer 3787"/>
    <s v="CUST9969"/>
    <x v="1"/>
    <x v="4"/>
    <x v="0"/>
    <x v="0"/>
    <x v="0"/>
    <s v="Curtain Model-647"/>
    <s v="PROD9846"/>
    <n v="6"/>
    <n v="394.05"/>
    <n v="2364.3000000000002"/>
    <n v="0.2"/>
    <n v="472.86"/>
    <n v="1891.44"/>
    <x v="3"/>
    <x v="0"/>
    <n v="0.15"/>
    <n v="283.72000000000003"/>
  </r>
  <r>
    <s v="ORD2025006150"/>
    <x v="113"/>
    <s v="Customer 4868"/>
    <s v="CUST4132"/>
    <x v="1"/>
    <x v="4"/>
    <x v="1"/>
    <x v="2"/>
    <x v="4"/>
    <s v="Laptop Model-230"/>
    <s v="PROD2702"/>
    <n v="3"/>
    <n v="495.07"/>
    <n v="1485.21"/>
    <n v="0.1"/>
    <n v="148.52000000000001"/>
    <n v="1336.69"/>
    <x v="3"/>
    <x v="0"/>
    <n v="0.15"/>
    <n v="200.5"/>
  </r>
  <r>
    <s v="ORD2025006151"/>
    <x v="268"/>
    <s v="Customer 3273"/>
    <s v="CUST8718"/>
    <x v="0"/>
    <x v="13"/>
    <x v="1"/>
    <x v="2"/>
    <x v="8"/>
    <s v="Tablet Model-713"/>
    <s v="PROD1592"/>
    <n v="4"/>
    <n v="954.85"/>
    <n v="3819.4"/>
    <n v="0.05"/>
    <n v="190.97"/>
    <n v="3628.43"/>
    <x v="3"/>
    <x v="0"/>
    <n v="0.15"/>
    <n v="544.26"/>
  </r>
  <r>
    <s v="ORD2025006152"/>
    <x v="303"/>
    <s v="Customer 2976"/>
    <s v="CUST8654"/>
    <x v="0"/>
    <x v="0"/>
    <x v="1"/>
    <x v="3"/>
    <x v="10"/>
    <s v="Perfume Model-998"/>
    <s v="PROD3512"/>
    <n v="9"/>
    <n v="377.57"/>
    <n v="3398.13"/>
    <n v="0.05"/>
    <n v="169.91"/>
    <n v="3228.22"/>
    <x v="1"/>
    <x v="0"/>
    <n v="0.3"/>
    <n v="968.47"/>
  </r>
  <r>
    <s v="ORD2025006153"/>
    <x v="49"/>
    <s v="Customer 2691"/>
    <s v="CUST5282"/>
    <x v="2"/>
    <x v="2"/>
    <x v="0"/>
    <x v="3"/>
    <x v="9"/>
    <s v="Lipstick Model-379"/>
    <s v="PROD3069"/>
    <n v="9"/>
    <n v="653.97"/>
    <n v="5885.73"/>
    <n v="0.1"/>
    <n v="588.57000000000005"/>
    <n v="5297.16"/>
    <x v="2"/>
    <x v="1"/>
    <n v="0.25"/>
    <n v="1324.29"/>
  </r>
  <r>
    <s v="ORD2025006154"/>
    <x v="26"/>
    <s v="Customer 4822"/>
    <s v="CUST8590"/>
    <x v="2"/>
    <x v="12"/>
    <x v="1"/>
    <x v="2"/>
    <x v="11"/>
    <s v="Mobile Model-439"/>
    <s v="PROD5257"/>
    <n v="7"/>
    <n v="241.2"/>
    <n v="1688.4"/>
    <n v="0.05"/>
    <n v="84.42"/>
    <n v="1603.98"/>
    <x v="1"/>
    <x v="0"/>
    <n v="0.15"/>
    <n v="240.6"/>
  </r>
  <r>
    <s v="ORD2025006155"/>
    <x v="81"/>
    <s v="Customer 4911"/>
    <s v="CUST8332"/>
    <x v="1"/>
    <x v="1"/>
    <x v="1"/>
    <x v="3"/>
    <x v="10"/>
    <s v="Perfume Model-831"/>
    <s v="PROD9675"/>
    <n v="3"/>
    <n v="652.34"/>
    <n v="1957.02"/>
    <n v="0.05"/>
    <n v="97.85"/>
    <n v="1859.17"/>
    <x v="2"/>
    <x v="1"/>
    <n v="0.15"/>
    <n v="278.88"/>
  </r>
  <r>
    <s v="ORD2025006156"/>
    <x v="412"/>
    <s v="Customer 4044"/>
    <s v="CUST4454"/>
    <x v="1"/>
    <x v="4"/>
    <x v="1"/>
    <x v="1"/>
    <x v="1"/>
    <s v="Jeans Model-270"/>
    <s v="PROD6246"/>
    <n v="7"/>
    <n v="825.45"/>
    <n v="5778.15"/>
    <n v="0.2"/>
    <n v="1155.6300000000001"/>
    <n v="4622.5200000000004"/>
    <x v="2"/>
    <x v="2"/>
    <n v="0.15"/>
    <n v="693.38"/>
  </r>
  <r>
    <s v="ORD2025006157"/>
    <x v="286"/>
    <s v="Customer 3261"/>
    <s v="CUST2119"/>
    <x v="0"/>
    <x v="0"/>
    <x v="1"/>
    <x v="3"/>
    <x v="9"/>
    <s v="Lipstick Model-766"/>
    <s v="PROD4171"/>
    <n v="8"/>
    <n v="833.62"/>
    <n v="6668.96"/>
    <n v="0"/>
    <n v="0"/>
    <n v="6668.96"/>
    <x v="2"/>
    <x v="2"/>
    <n v="0.3"/>
    <n v="2000.69"/>
  </r>
  <r>
    <s v="ORD2025006158"/>
    <x v="67"/>
    <s v="Customer 3621"/>
    <s v="CUST1376"/>
    <x v="3"/>
    <x v="3"/>
    <x v="0"/>
    <x v="2"/>
    <x v="8"/>
    <s v="Tablet Model-704"/>
    <s v="PROD6037"/>
    <n v="9"/>
    <n v="270.10000000000002"/>
    <n v="2430.9"/>
    <n v="0"/>
    <n v="0"/>
    <n v="2430.9"/>
    <x v="1"/>
    <x v="3"/>
    <n v="0.15"/>
    <n v="364.63"/>
  </r>
  <r>
    <s v="ORD2025006159"/>
    <x v="440"/>
    <s v="Customer 1903"/>
    <s v="CUST1433"/>
    <x v="1"/>
    <x v="1"/>
    <x v="1"/>
    <x v="3"/>
    <x v="9"/>
    <s v="Lipstick Model-477"/>
    <s v="PROD1352"/>
    <n v="1"/>
    <n v="329.84"/>
    <n v="329.84"/>
    <n v="0.1"/>
    <n v="32.979999999999997"/>
    <n v="296.86"/>
    <x v="0"/>
    <x v="1"/>
    <n v="0.3"/>
    <n v="89.06"/>
  </r>
  <r>
    <s v="ORD2025006160"/>
    <x v="239"/>
    <s v="Customer 4761"/>
    <s v="CUST4976"/>
    <x v="1"/>
    <x v="4"/>
    <x v="1"/>
    <x v="0"/>
    <x v="3"/>
    <s v="Sofa Model-300"/>
    <s v="PROD5688"/>
    <n v="1"/>
    <n v="731.94"/>
    <n v="731.94"/>
    <n v="0.05"/>
    <n v="36.6"/>
    <n v="695.34"/>
    <x v="0"/>
    <x v="2"/>
    <n v="0.15"/>
    <n v="104.3"/>
  </r>
  <r>
    <s v="ORD2025006161"/>
    <x v="295"/>
    <s v="Customer 605"/>
    <s v="CUST9907"/>
    <x v="1"/>
    <x v="1"/>
    <x v="1"/>
    <x v="1"/>
    <x v="7"/>
    <s v="Jacket Model-643"/>
    <s v="PROD9449"/>
    <n v="6"/>
    <n v="858.09"/>
    <n v="5148.54"/>
    <n v="0.1"/>
    <n v="514.85"/>
    <n v="4633.6899999999996"/>
    <x v="1"/>
    <x v="1"/>
    <n v="0.3"/>
    <n v="1390.11"/>
  </r>
  <r>
    <s v="ORD2025006162"/>
    <x v="71"/>
    <s v="Customer 3990"/>
    <s v="CUST2525"/>
    <x v="2"/>
    <x v="12"/>
    <x v="0"/>
    <x v="2"/>
    <x v="11"/>
    <s v="Mobile Model-284"/>
    <s v="PROD9181"/>
    <n v="10"/>
    <n v="830.58"/>
    <n v="8305.7999999999993"/>
    <n v="0.05"/>
    <n v="415.29"/>
    <n v="7890.51"/>
    <x v="2"/>
    <x v="2"/>
    <n v="0.25"/>
    <n v="1972.63"/>
  </r>
  <r>
    <s v="ORD2025006163"/>
    <x v="54"/>
    <s v="Customer 4361"/>
    <s v="CUST2045"/>
    <x v="0"/>
    <x v="0"/>
    <x v="0"/>
    <x v="3"/>
    <x v="6"/>
    <s v="Face Cream Model-220"/>
    <s v="PROD6635"/>
    <n v="8"/>
    <n v="741.62"/>
    <n v="5932.96"/>
    <n v="0.05"/>
    <n v="296.64999999999998"/>
    <n v="5636.31"/>
    <x v="1"/>
    <x v="1"/>
    <n v="0.25"/>
    <n v="1409.08"/>
  </r>
  <r>
    <s v="ORD2025006164"/>
    <x v="56"/>
    <s v="Customer 3444"/>
    <s v="CUST2110"/>
    <x v="2"/>
    <x v="14"/>
    <x v="0"/>
    <x v="2"/>
    <x v="4"/>
    <s v="Laptop Model-636"/>
    <s v="PROD6069"/>
    <n v="5"/>
    <n v="386"/>
    <n v="1930"/>
    <n v="0.1"/>
    <n v="193"/>
    <n v="1737"/>
    <x v="1"/>
    <x v="0"/>
    <n v="0.25"/>
    <n v="434.25"/>
  </r>
  <r>
    <s v="ORD2025006165"/>
    <x v="303"/>
    <s v="Customer 4737"/>
    <s v="CUST5185"/>
    <x v="1"/>
    <x v="1"/>
    <x v="1"/>
    <x v="0"/>
    <x v="3"/>
    <s v="Sofa Model-792"/>
    <s v="PROD9618"/>
    <n v="3"/>
    <n v="574.17999999999995"/>
    <n v="1722.54"/>
    <n v="0.2"/>
    <n v="344.51"/>
    <n v="1378.03"/>
    <x v="2"/>
    <x v="0"/>
    <n v="0.25"/>
    <n v="344.51"/>
  </r>
  <r>
    <s v="ORD2025006166"/>
    <x v="306"/>
    <s v="Customer 4423"/>
    <s v="CUST1747"/>
    <x v="1"/>
    <x v="4"/>
    <x v="1"/>
    <x v="2"/>
    <x v="11"/>
    <s v="Mobile Model-575"/>
    <s v="PROD3935"/>
    <n v="7"/>
    <n v="512.75"/>
    <n v="3589.25"/>
    <n v="0.05"/>
    <n v="179.46"/>
    <n v="3409.79"/>
    <x v="0"/>
    <x v="0"/>
    <n v="0.15"/>
    <n v="511.47"/>
  </r>
  <r>
    <s v="ORD2025006167"/>
    <x v="407"/>
    <s v="Customer 2220"/>
    <s v="CUST5657"/>
    <x v="0"/>
    <x v="6"/>
    <x v="0"/>
    <x v="3"/>
    <x v="9"/>
    <s v="Lipstick Model-615"/>
    <s v="PROD9614"/>
    <n v="3"/>
    <n v="797.93"/>
    <n v="2393.79"/>
    <n v="0.05"/>
    <n v="119.69"/>
    <n v="2274.1"/>
    <x v="0"/>
    <x v="3"/>
    <n v="0.15"/>
    <n v="341.11"/>
  </r>
  <r>
    <s v="ORD2025006168"/>
    <x v="373"/>
    <s v="Customer 1861"/>
    <s v="CUST5975"/>
    <x v="4"/>
    <x v="7"/>
    <x v="1"/>
    <x v="2"/>
    <x v="4"/>
    <s v="Laptop Model-335"/>
    <s v="PROD4380"/>
    <n v="8"/>
    <n v="502.98"/>
    <n v="4023.84"/>
    <n v="0.05"/>
    <n v="201.19"/>
    <n v="3822.65"/>
    <x v="2"/>
    <x v="1"/>
    <n v="0.25"/>
    <n v="955.66"/>
  </r>
  <r>
    <s v="ORD2025006169"/>
    <x v="345"/>
    <s v="Customer 2153"/>
    <s v="CUST4822"/>
    <x v="4"/>
    <x v="7"/>
    <x v="1"/>
    <x v="3"/>
    <x v="6"/>
    <s v="Face Cream Model-848"/>
    <s v="PROD4734"/>
    <n v="4"/>
    <n v="439.41"/>
    <n v="1757.64"/>
    <n v="0.1"/>
    <n v="175.76"/>
    <n v="1581.88"/>
    <x v="2"/>
    <x v="1"/>
    <n v="0.3"/>
    <n v="474.56"/>
  </r>
  <r>
    <s v="ORD2025006170"/>
    <x v="81"/>
    <s v="Customer 1788"/>
    <s v="CUST8246"/>
    <x v="2"/>
    <x v="14"/>
    <x v="1"/>
    <x v="1"/>
    <x v="7"/>
    <s v="Jacket Model-321"/>
    <s v="PROD7490"/>
    <n v="10"/>
    <n v="160.13"/>
    <n v="1601.3"/>
    <n v="0"/>
    <n v="0"/>
    <n v="1601.3"/>
    <x v="3"/>
    <x v="2"/>
    <n v="0.25"/>
    <n v="400.32"/>
  </r>
  <r>
    <s v="ORD2025006171"/>
    <x v="133"/>
    <s v="Customer 1189"/>
    <s v="CUST6237"/>
    <x v="0"/>
    <x v="6"/>
    <x v="1"/>
    <x v="2"/>
    <x v="8"/>
    <s v="Tablet Model-129"/>
    <s v="PROD7049"/>
    <n v="5"/>
    <n v="941.81"/>
    <n v="4709.05"/>
    <n v="0.2"/>
    <n v="941.81"/>
    <n v="3767.24"/>
    <x v="2"/>
    <x v="0"/>
    <n v="0.3"/>
    <n v="1130.17"/>
  </r>
  <r>
    <s v="ORD2025006172"/>
    <x v="41"/>
    <s v="Customer 2576"/>
    <s v="CUST4589"/>
    <x v="4"/>
    <x v="11"/>
    <x v="1"/>
    <x v="0"/>
    <x v="3"/>
    <s v="Sofa Model-975"/>
    <s v="PROD1838"/>
    <n v="7"/>
    <n v="843.31"/>
    <n v="5903.17"/>
    <n v="0"/>
    <n v="0"/>
    <n v="5903.17"/>
    <x v="2"/>
    <x v="3"/>
    <n v="0.25"/>
    <n v="1475.79"/>
  </r>
  <r>
    <s v="ORD2025006173"/>
    <x v="430"/>
    <s v="Customer 3439"/>
    <s v="CUST3542"/>
    <x v="2"/>
    <x v="14"/>
    <x v="0"/>
    <x v="2"/>
    <x v="11"/>
    <s v="Mobile Model-383"/>
    <s v="PROD7169"/>
    <n v="8"/>
    <n v="961.33"/>
    <n v="7690.64"/>
    <n v="0.05"/>
    <n v="384.53"/>
    <n v="7306.11"/>
    <x v="3"/>
    <x v="0"/>
    <n v="0.3"/>
    <n v="2191.83"/>
  </r>
  <r>
    <s v="ORD2025006174"/>
    <x v="37"/>
    <s v="Customer 4354"/>
    <s v="CUST6271"/>
    <x v="4"/>
    <x v="7"/>
    <x v="0"/>
    <x v="1"/>
    <x v="7"/>
    <s v="Jacket Model-411"/>
    <s v="PROD7834"/>
    <n v="10"/>
    <n v="331.89"/>
    <n v="3318.9"/>
    <n v="0.1"/>
    <n v="331.89"/>
    <n v="2987.01"/>
    <x v="3"/>
    <x v="3"/>
    <n v="0.3"/>
    <n v="896.1"/>
  </r>
  <r>
    <s v="ORD2025006175"/>
    <x v="355"/>
    <s v="Customer 4462"/>
    <s v="CUST5003"/>
    <x v="4"/>
    <x v="9"/>
    <x v="1"/>
    <x v="2"/>
    <x v="8"/>
    <s v="Tablet Model-928"/>
    <s v="PROD4666"/>
    <n v="5"/>
    <n v="688.56"/>
    <n v="3442.8"/>
    <n v="0.2"/>
    <n v="688.56"/>
    <n v="2754.24"/>
    <x v="0"/>
    <x v="1"/>
    <n v="0.15"/>
    <n v="413.14"/>
  </r>
  <r>
    <s v="ORD2025006176"/>
    <x v="242"/>
    <s v="Customer 1884"/>
    <s v="CUST2590"/>
    <x v="4"/>
    <x v="11"/>
    <x v="1"/>
    <x v="0"/>
    <x v="0"/>
    <s v="Curtain Model-769"/>
    <s v="PROD1683"/>
    <n v="1"/>
    <n v="940.49"/>
    <n v="940.49"/>
    <n v="0.05"/>
    <n v="47.02"/>
    <n v="893.47"/>
    <x v="0"/>
    <x v="1"/>
    <n v="0.15"/>
    <n v="134.02000000000001"/>
  </r>
  <r>
    <s v="ORD2025006177"/>
    <x v="207"/>
    <s v="Customer 176"/>
    <s v="CUST1830"/>
    <x v="3"/>
    <x v="3"/>
    <x v="0"/>
    <x v="3"/>
    <x v="6"/>
    <s v="Face Cream Model-820"/>
    <s v="PROD6544"/>
    <n v="10"/>
    <n v="174.55"/>
    <n v="1745.5"/>
    <n v="0.05"/>
    <n v="87.28"/>
    <n v="1658.22"/>
    <x v="1"/>
    <x v="2"/>
    <n v="0.25"/>
    <n v="414.56"/>
  </r>
  <r>
    <s v="ORD2025006178"/>
    <x v="292"/>
    <s v="Customer 354"/>
    <s v="CUST3916"/>
    <x v="1"/>
    <x v="1"/>
    <x v="0"/>
    <x v="1"/>
    <x v="5"/>
    <s v="Shirt Model-565"/>
    <s v="PROD8262"/>
    <n v="10"/>
    <n v="885.85"/>
    <n v="8858.5"/>
    <n v="0.05"/>
    <n v="442.93"/>
    <n v="8415.57"/>
    <x v="3"/>
    <x v="0"/>
    <n v="0.3"/>
    <n v="2524.67"/>
  </r>
  <r>
    <s v="ORD2025006179"/>
    <x v="440"/>
    <s v="Customer 2409"/>
    <s v="CUST2681"/>
    <x v="3"/>
    <x v="8"/>
    <x v="1"/>
    <x v="1"/>
    <x v="7"/>
    <s v="Jacket Model-727"/>
    <s v="PROD8562"/>
    <n v="7"/>
    <n v="933.9"/>
    <n v="6537.3"/>
    <n v="0.2"/>
    <n v="1307.46"/>
    <n v="5229.84"/>
    <x v="2"/>
    <x v="1"/>
    <n v="0.25"/>
    <n v="1307.46"/>
  </r>
  <r>
    <s v="ORD2025006180"/>
    <x v="164"/>
    <s v="Customer 374"/>
    <s v="CUST2625"/>
    <x v="4"/>
    <x v="7"/>
    <x v="1"/>
    <x v="3"/>
    <x v="6"/>
    <s v="Face Cream Model-578"/>
    <s v="PROD5312"/>
    <n v="4"/>
    <n v="437.99"/>
    <n v="1751.96"/>
    <n v="0.2"/>
    <n v="350.39"/>
    <n v="1401.57"/>
    <x v="1"/>
    <x v="3"/>
    <n v="0.25"/>
    <n v="350.39"/>
  </r>
  <r>
    <s v="ORD2025006181"/>
    <x v="208"/>
    <s v="Customer 806"/>
    <s v="CUST8040"/>
    <x v="2"/>
    <x v="14"/>
    <x v="0"/>
    <x v="1"/>
    <x v="7"/>
    <s v="Jacket Model-270"/>
    <s v="PROD7807"/>
    <n v="5"/>
    <n v="630.11"/>
    <n v="3150.55"/>
    <n v="0.2"/>
    <n v="630.11"/>
    <n v="2520.44"/>
    <x v="1"/>
    <x v="0"/>
    <n v="0.3"/>
    <n v="756.13"/>
  </r>
  <r>
    <s v="ORD2025006182"/>
    <x v="43"/>
    <s v="Customer 3275"/>
    <s v="CUST4512"/>
    <x v="0"/>
    <x v="6"/>
    <x v="0"/>
    <x v="2"/>
    <x v="8"/>
    <s v="Tablet Model-115"/>
    <s v="PROD7757"/>
    <n v="9"/>
    <n v="976.76"/>
    <n v="8790.84"/>
    <n v="0.1"/>
    <n v="879.08"/>
    <n v="7911.76"/>
    <x v="0"/>
    <x v="2"/>
    <n v="0.3"/>
    <n v="2373.5300000000002"/>
  </r>
  <r>
    <s v="ORD2025006183"/>
    <x v="106"/>
    <s v="Customer 3129"/>
    <s v="CUST8496"/>
    <x v="2"/>
    <x v="12"/>
    <x v="0"/>
    <x v="2"/>
    <x v="8"/>
    <s v="Tablet Model-930"/>
    <s v="PROD5536"/>
    <n v="2"/>
    <n v="925.8"/>
    <n v="1851.6"/>
    <n v="0.1"/>
    <n v="185.16"/>
    <n v="1666.44"/>
    <x v="2"/>
    <x v="1"/>
    <n v="0.25"/>
    <n v="416.61"/>
  </r>
  <r>
    <s v="ORD2025006184"/>
    <x v="171"/>
    <s v="Customer 1975"/>
    <s v="CUST4900"/>
    <x v="4"/>
    <x v="11"/>
    <x v="1"/>
    <x v="2"/>
    <x v="8"/>
    <s v="Tablet Model-104"/>
    <s v="PROD1988"/>
    <n v="1"/>
    <n v="854.22"/>
    <n v="854.22"/>
    <n v="0.1"/>
    <n v="85.42"/>
    <n v="768.8"/>
    <x v="3"/>
    <x v="3"/>
    <n v="0.3"/>
    <n v="230.64"/>
  </r>
  <r>
    <s v="ORD2025006185"/>
    <x v="325"/>
    <s v="Customer 2268"/>
    <s v="CUST8042"/>
    <x v="2"/>
    <x v="2"/>
    <x v="0"/>
    <x v="2"/>
    <x v="11"/>
    <s v="Mobile Model-577"/>
    <s v="PROD2809"/>
    <n v="10"/>
    <n v="388.33"/>
    <n v="3883.3"/>
    <n v="0"/>
    <n v="0"/>
    <n v="3883.3"/>
    <x v="3"/>
    <x v="2"/>
    <n v="0.3"/>
    <n v="1164.99"/>
  </r>
  <r>
    <s v="ORD2025006186"/>
    <x v="278"/>
    <s v="Customer 4638"/>
    <s v="CUST6285"/>
    <x v="0"/>
    <x v="6"/>
    <x v="1"/>
    <x v="0"/>
    <x v="0"/>
    <s v="Curtain Model-167"/>
    <s v="PROD7947"/>
    <n v="10"/>
    <n v="354.74"/>
    <n v="3547.4"/>
    <n v="0.1"/>
    <n v="354.74"/>
    <n v="3192.66"/>
    <x v="1"/>
    <x v="0"/>
    <n v="0.3"/>
    <n v="957.8"/>
  </r>
  <r>
    <s v="ORD2025006187"/>
    <x v="426"/>
    <s v="Customer 403"/>
    <s v="CUST4513"/>
    <x v="1"/>
    <x v="4"/>
    <x v="1"/>
    <x v="1"/>
    <x v="7"/>
    <s v="Jacket Model-427"/>
    <s v="PROD4554"/>
    <n v="2"/>
    <n v="635.5"/>
    <n v="1271"/>
    <n v="0.05"/>
    <n v="63.55"/>
    <n v="1207.45"/>
    <x v="1"/>
    <x v="0"/>
    <n v="0.3"/>
    <n v="362.24"/>
  </r>
  <r>
    <s v="ORD2025006188"/>
    <x v="187"/>
    <s v="Customer 4894"/>
    <s v="CUST5523"/>
    <x v="4"/>
    <x v="7"/>
    <x v="1"/>
    <x v="0"/>
    <x v="3"/>
    <s v="Sofa Model-902"/>
    <s v="PROD7228"/>
    <n v="9"/>
    <n v="913.68"/>
    <n v="8223.1200000000008"/>
    <n v="0.2"/>
    <n v="1644.62"/>
    <n v="6578.5"/>
    <x v="1"/>
    <x v="3"/>
    <n v="0.25"/>
    <n v="1644.62"/>
  </r>
  <r>
    <s v="ORD2025006189"/>
    <x v="141"/>
    <s v="Customer 673"/>
    <s v="CUST7515"/>
    <x v="1"/>
    <x v="10"/>
    <x v="0"/>
    <x v="1"/>
    <x v="7"/>
    <s v="Jacket Model-608"/>
    <s v="PROD2847"/>
    <n v="4"/>
    <n v="574.95000000000005"/>
    <n v="2299.8000000000002"/>
    <n v="0"/>
    <n v="0"/>
    <n v="2299.8000000000002"/>
    <x v="2"/>
    <x v="0"/>
    <n v="0.15"/>
    <n v="344.97"/>
  </r>
  <r>
    <s v="ORD2025006190"/>
    <x v="111"/>
    <s v="Customer 1398"/>
    <s v="CUST7521"/>
    <x v="3"/>
    <x v="8"/>
    <x v="1"/>
    <x v="2"/>
    <x v="4"/>
    <s v="Laptop Model-237"/>
    <s v="PROD9428"/>
    <n v="4"/>
    <n v="771.47"/>
    <n v="3085.88"/>
    <n v="0.1"/>
    <n v="308.58999999999997"/>
    <n v="2777.29"/>
    <x v="1"/>
    <x v="2"/>
    <n v="0.3"/>
    <n v="833.19"/>
  </r>
  <r>
    <s v="ORD2025006191"/>
    <x v="445"/>
    <s v="Customer 2883"/>
    <s v="CUST5874"/>
    <x v="2"/>
    <x v="12"/>
    <x v="1"/>
    <x v="0"/>
    <x v="3"/>
    <s v="Sofa Model-514"/>
    <s v="PROD5213"/>
    <n v="2"/>
    <n v="289.07"/>
    <n v="578.14"/>
    <n v="0.05"/>
    <n v="28.91"/>
    <n v="549.23"/>
    <x v="2"/>
    <x v="0"/>
    <n v="0.15"/>
    <n v="82.38"/>
  </r>
  <r>
    <s v="ORD2025006192"/>
    <x v="199"/>
    <s v="Customer 1276"/>
    <s v="CUST5845"/>
    <x v="2"/>
    <x v="12"/>
    <x v="1"/>
    <x v="2"/>
    <x v="4"/>
    <s v="Laptop Model-768"/>
    <s v="PROD2475"/>
    <n v="3"/>
    <n v="347.2"/>
    <n v="1041.5999999999999"/>
    <n v="0.2"/>
    <n v="208.32"/>
    <n v="833.28"/>
    <x v="0"/>
    <x v="3"/>
    <n v="0.15"/>
    <n v="124.99"/>
  </r>
  <r>
    <s v="ORD2025006193"/>
    <x v="145"/>
    <s v="Customer 2283"/>
    <s v="CUST9704"/>
    <x v="0"/>
    <x v="0"/>
    <x v="1"/>
    <x v="0"/>
    <x v="0"/>
    <s v="Curtain Model-481"/>
    <s v="PROD6252"/>
    <n v="1"/>
    <n v="740.2"/>
    <n v="740.2"/>
    <n v="0.1"/>
    <n v="74.02"/>
    <n v="666.18"/>
    <x v="2"/>
    <x v="1"/>
    <n v="0.15"/>
    <n v="99.93"/>
  </r>
  <r>
    <s v="ORD2025006194"/>
    <x v="178"/>
    <s v="Customer 4309"/>
    <s v="CUST1762"/>
    <x v="2"/>
    <x v="12"/>
    <x v="0"/>
    <x v="3"/>
    <x v="10"/>
    <s v="Perfume Model-269"/>
    <s v="PROD1529"/>
    <n v="7"/>
    <n v="896.66"/>
    <n v="6276.62"/>
    <n v="0.05"/>
    <n v="313.83"/>
    <n v="5962.79"/>
    <x v="0"/>
    <x v="0"/>
    <n v="0.3"/>
    <n v="1788.84"/>
  </r>
  <r>
    <s v="ORD2025006195"/>
    <x v="104"/>
    <s v="Customer 3155"/>
    <s v="CUST8755"/>
    <x v="2"/>
    <x v="14"/>
    <x v="0"/>
    <x v="0"/>
    <x v="0"/>
    <s v="Curtain Model-285"/>
    <s v="PROD9588"/>
    <n v="1"/>
    <n v="683.55"/>
    <n v="683.55"/>
    <n v="0"/>
    <n v="0"/>
    <n v="683.55"/>
    <x v="0"/>
    <x v="0"/>
    <n v="0.25"/>
    <n v="170.89"/>
  </r>
  <r>
    <s v="ORD2025006196"/>
    <x v="368"/>
    <s v="Customer 2909"/>
    <s v="CUST3938"/>
    <x v="0"/>
    <x v="6"/>
    <x v="0"/>
    <x v="2"/>
    <x v="8"/>
    <s v="Tablet Model-855"/>
    <s v="PROD2863"/>
    <n v="5"/>
    <n v="313.20999999999998"/>
    <n v="1566.05"/>
    <n v="0.2"/>
    <n v="313.20999999999998"/>
    <n v="1252.8399999999999"/>
    <x v="1"/>
    <x v="3"/>
    <n v="0.3"/>
    <n v="375.85"/>
  </r>
  <r>
    <s v="ORD2025006197"/>
    <x v="427"/>
    <s v="Customer 2778"/>
    <s v="CUST3125"/>
    <x v="0"/>
    <x v="6"/>
    <x v="1"/>
    <x v="3"/>
    <x v="10"/>
    <s v="Perfume Model-905"/>
    <s v="PROD6970"/>
    <n v="2"/>
    <n v="166.4"/>
    <n v="332.8"/>
    <n v="0.1"/>
    <n v="33.28"/>
    <n v="299.52"/>
    <x v="2"/>
    <x v="3"/>
    <n v="0.25"/>
    <n v="74.88"/>
  </r>
  <r>
    <s v="ORD2025006198"/>
    <x v="426"/>
    <s v="Customer 2711"/>
    <s v="CUST5939"/>
    <x v="2"/>
    <x v="12"/>
    <x v="1"/>
    <x v="0"/>
    <x v="0"/>
    <s v="Curtain Model-338"/>
    <s v="PROD8449"/>
    <n v="3"/>
    <n v="948.31"/>
    <n v="2844.93"/>
    <n v="0.1"/>
    <n v="284.49"/>
    <n v="2560.44"/>
    <x v="2"/>
    <x v="3"/>
    <n v="0.15"/>
    <n v="384.07"/>
  </r>
  <r>
    <s v="ORD2025006199"/>
    <x v="281"/>
    <s v="Customer 4623"/>
    <s v="CUST1807"/>
    <x v="3"/>
    <x v="3"/>
    <x v="0"/>
    <x v="0"/>
    <x v="2"/>
    <s v="Lamp Model-938"/>
    <s v="PROD3772"/>
    <n v="9"/>
    <n v="389.01"/>
    <n v="3501.09"/>
    <n v="0.1"/>
    <n v="350.11"/>
    <n v="3150.98"/>
    <x v="2"/>
    <x v="3"/>
    <n v="0.3"/>
    <n v="945.29"/>
  </r>
  <r>
    <s v="ORD2025006200"/>
    <x v="389"/>
    <s v="Customer 3113"/>
    <s v="CUST3112"/>
    <x v="1"/>
    <x v="4"/>
    <x v="0"/>
    <x v="0"/>
    <x v="2"/>
    <s v="Lamp Model-517"/>
    <s v="PROD7778"/>
    <n v="10"/>
    <n v="769.24"/>
    <n v="7692.4"/>
    <n v="0"/>
    <n v="0"/>
    <n v="7692.4"/>
    <x v="2"/>
    <x v="2"/>
    <n v="0.15"/>
    <n v="1153.8599999999999"/>
  </r>
  <r>
    <s v="ORD2025006201"/>
    <x v="123"/>
    <s v="Customer 2497"/>
    <s v="CUST8065"/>
    <x v="3"/>
    <x v="5"/>
    <x v="1"/>
    <x v="1"/>
    <x v="7"/>
    <s v="Jacket Model-690"/>
    <s v="PROD7132"/>
    <n v="10"/>
    <n v="739.86"/>
    <n v="7398.6"/>
    <n v="0.05"/>
    <n v="369.93"/>
    <n v="7028.67"/>
    <x v="0"/>
    <x v="1"/>
    <n v="0.25"/>
    <n v="1757.17"/>
  </r>
  <r>
    <s v="ORD2025006202"/>
    <x v="191"/>
    <s v="Customer 683"/>
    <s v="CUST2864"/>
    <x v="4"/>
    <x v="11"/>
    <x v="0"/>
    <x v="1"/>
    <x v="1"/>
    <s v="Jeans Model-795"/>
    <s v="PROD7361"/>
    <n v="2"/>
    <n v="387.01"/>
    <n v="774.02"/>
    <n v="0.2"/>
    <n v="154.80000000000001"/>
    <n v="619.22"/>
    <x v="0"/>
    <x v="3"/>
    <n v="0.25"/>
    <n v="154.81"/>
  </r>
  <r>
    <s v="ORD2025006203"/>
    <x v="330"/>
    <s v="Customer 2595"/>
    <s v="CUST3965"/>
    <x v="4"/>
    <x v="7"/>
    <x v="1"/>
    <x v="3"/>
    <x v="6"/>
    <s v="Face Cream Model-483"/>
    <s v="PROD9908"/>
    <n v="10"/>
    <n v="266.49"/>
    <n v="2664.9"/>
    <n v="0.2"/>
    <n v="532.98"/>
    <n v="2131.92"/>
    <x v="1"/>
    <x v="2"/>
    <n v="0.15"/>
    <n v="319.79000000000002"/>
  </r>
  <r>
    <s v="ORD2025006204"/>
    <x v="279"/>
    <s v="Customer 4060"/>
    <s v="CUST7222"/>
    <x v="2"/>
    <x v="2"/>
    <x v="1"/>
    <x v="0"/>
    <x v="3"/>
    <s v="Sofa Model-856"/>
    <s v="PROD6477"/>
    <n v="9"/>
    <n v="868.79"/>
    <n v="7819.11"/>
    <n v="0"/>
    <n v="0"/>
    <n v="7819.11"/>
    <x v="2"/>
    <x v="2"/>
    <n v="0.25"/>
    <n v="1954.78"/>
  </r>
  <r>
    <s v="ORD2025006205"/>
    <x v="287"/>
    <s v="Customer 3329"/>
    <s v="CUST3055"/>
    <x v="3"/>
    <x v="8"/>
    <x v="1"/>
    <x v="0"/>
    <x v="2"/>
    <s v="Lamp Model-818"/>
    <s v="PROD1361"/>
    <n v="2"/>
    <n v="275.35000000000002"/>
    <n v="550.70000000000005"/>
    <n v="0.1"/>
    <n v="55.07"/>
    <n v="495.63"/>
    <x v="3"/>
    <x v="2"/>
    <n v="0.25"/>
    <n v="123.91"/>
  </r>
  <r>
    <s v="ORD2025006206"/>
    <x v="41"/>
    <s v="Customer 3640"/>
    <s v="CUST4213"/>
    <x v="0"/>
    <x v="0"/>
    <x v="1"/>
    <x v="1"/>
    <x v="5"/>
    <s v="Shirt Model-343"/>
    <s v="PROD1875"/>
    <n v="5"/>
    <n v="166.5"/>
    <n v="832.5"/>
    <n v="0.05"/>
    <n v="41.62"/>
    <n v="790.88"/>
    <x v="2"/>
    <x v="0"/>
    <n v="0.15"/>
    <n v="118.63"/>
  </r>
  <r>
    <s v="ORD2025006207"/>
    <x v="14"/>
    <s v="Customer 3581"/>
    <s v="CUST1776"/>
    <x v="4"/>
    <x v="11"/>
    <x v="1"/>
    <x v="0"/>
    <x v="0"/>
    <s v="Curtain Model-902"/>
    <s v="PROD6603"/>
    <n v="5"/>
    <n v="699.82"/>
    <n v="3499.1"/>
    <n v="0.2"/>
    <n v="699.82"/>
    <n v="2799.28"/>
    <x v="0"/>
    <x v="3"/>
    <n v="0.3"/>
    <n v="839.78"/>
  </r>
  <r>
    <s v="ORD2025006208"/>
    <x v="337"/>
    <s v="Customer 3612"/>
    <s v="CUST2035"/>
    <x v="0"/>
    <x v="6"/>
    <x v="1"/>
    <x v="1"/>
    <x v="1"/>
    <s v="Jeans Model-903"/>
    <s v="PROD9860"/>
    <n v="9"/>
    <n v="294.10000000000002"/>
    <n v="2646.9"/>
    <n v="0"/>
    <n v="0"/>
    <n v="2646.9"/>
    <x v="3"/>
    <x v="0"/>
    <n v="0.3"/>
    <n v="794.07"/>
  </r>
  <r>
    <s v="ORD2025006209"/>
    <x v="282"/>
    <s v="Customer 286"/>
    <s v="CUST5031"/>
    <x v="1"/>
    <x v="4"/>
    <x v="0"/>
    <x v="0"/>
    <x v="3"/>
    <s v="Sofa Model-649"/>
    <s v="PROD7413"/>
    <n v="6"/>
    <n v="998.51"/>
    <n v="5991.06"/>
    <n v="0"/>
    <n v="0"/>
    <n v="5991.06"/>
    <x v="3"/>
    <x v="3"/>
    <n v="0.15"/>
    <n v="898.66"/>
  </r>
  <r>
    <s v="ORD2025006210"/>
    <x v="448"/>
    <s v="Customer 2440"/>
    <s v="CUST2364"/>
    <x v="4"/>
    <x v="11"/>
    <x v="0"/>
    <x v="0"/>
    <x v="3"/>
    <s v="Sofa Model-433"/>
    <s v="PROD9957"/>
    <n v="9"/>
    <n v="776.89"/>
    <n v="6992.01"/>
    <n v="0.2"/>
    <n v="1398.4"/>
    <n v="5593.61"/>
    <x v="2"/>
    <x v="1"/>
    <n v="0.25"/>
    <n v="1398.4"/>
  </r>
  <r>
    <s v="ORD2025006211"/>
    <x v="1"/>
    <s v="Customer 3703"/>
    <s v="CUST5850"/>
    <x v="4"/>
    <x v="11"/>
    <x v="1"/>
    <x v="0"/>
    <x v="3"/>
    <s v="Sofa Model-221"/>
    <s v="PROD1268"/>
    <n v="1"/>
    <n v="126.07"/>
    <n v="126.07"/>
    <n v="0.05"/>
    <n v="6.3"/>
    <n v="119.77"/>
    <x v="3"/>
    <x v="3"/>
    <n v="0.25"/>
    <n v="29.94"/>
  </r>
  <r>
    <s v="ORD2025006212"/>
    <x v="316"/>
    <s v="Customer 2058"/>
    <s v="CUST1091"/>
    <x v="2"/>
    <x v="12"/>
    <x v="1"/>
    <x v="0"/>
    <x v="3"/>
    <s v="Sofa Model-546"/>
    <s v="PROD4923"/>
    <n v="4"/>
    <n v="173.99"/>
    <n v="695.96"/>
    <n v="0.1"/>
    <n v="69.599999999999994"/>
    <n v="626.36"/>
    <x v="0"/>
    <x v="2"/>
    <n v="0.15"/>
    <n v="93.95"/>
  </r>
  <r>
    <s v="ORD2025006213"/>
    <x v="26"/>
    <s v="Customer 4885"/>
    <s v="CUST8568"/>
    <x v="2"/>
    <x v="12"/>
    <x v="1"/>
    <x v="2"/>
    <x v="4"/>
    <s v="Laptop Model-324"/>
    <s v="PROD8831"/>
    <n v="1"/>
    <n v="226.75"/>
    <n v="226.75"/>
    <n v="0"/>
    <n v="0"/>
    <n v="226.75"/>
    <x v="2"/>
    <x v="1"/>
    <n v="0.15"/>
    <n v="34.01"/>
  </r>
  <r>
    <s v="ORD2025006214"/>
    <x v="327"/>
    <s v="Customer 1509"/>
    <s v="CUST6538"/>
    <x v="4"/>
    <x v="11"/>
    <x v="1"/>
    <x v="0"/>
    <x v="3"/>
    <s v="Sofa Model-209"/>
    <s v="PROD4915"/>
    <n v="6"/>
    <n v="759.35"/>
    <n v="4556.1000000000004"/>
    <n v="0.1"/>
    <n v="455.61"/>
    <n v="4100.49"/>
    <x v="2"/>
    <x v="2"/>
    <n v="0.25"/>
    <n v="1025.1199999999999"/>
  </r>
  <r>
    <s v="ORD2025006215"/>
    <x v="163"/>
    <s v="Customer 159"/>
    <s v="CUST7683"/>
    <x v="2"/>
    <x v="14"/>
    <x v="0"/>
    <x v="2"/>
    <x v="4"/>
    <s v="Laptop Model-908"/>
    <s v="PROD3590"/>
    <n v="10"/>
    <n v="183.33"/>
    <n v="1833.3"/>
    <n v="0.1"/>
    <n v="183.33"/>
    <n v="1649.97"/>
    <x v="2"/>
    <x v="1"/>
    <n v="0.25"/>
    <n v="412.49"/>
  </r>
  <r>
    <s v="ORD2025006216"/>
    <x v="438"/>
    <s v="Customer 655"/>
    <s v="CUST8400"/>
    <x v="3"/>
    <x v="3"/>
    <x v="1"/>
    <x v="0"/>
    <x v="0"/>
    <s v="Curtain Model-969"/>
    <s v="PROD8339"/>
    <n v="3"/>
    <n v="158.77000000000001"/>
    <n v="476.31"/>
    <n v="0.05"/>
    <n v="23.82"/>
    <n v="452.49"/>
    <x v="3"/>
    <x v="2"/>
    <n v="0.25"/>
    <n v="113.12"/>
  </r>
  <r>
    <s v="ORD2025006217"/>
    <x v="205"/>
    <s v="Customer 2782"/>
    <s v="CUST2343"/>
    <x v="2"/>
    <x v="14"/>
    <x v="0"/>
    <x v="2"/>
    <x v="4"/>
    <s v="Laptop Model-773"/>
    <s v="PROD1994"/>
    <n v="3"/>
    <n v="984.92"/>
    <n v="2954.76"/>
    <n v="0.1"/>
    <n v="295.48"/>
    <n v="2659.28"/>
    <x v="2"/>
    <x v="1"/>
    <n v="0.3"/>
    <n v="797.78"/>
  </r>
  <r>
    <s v="ORD2025006218"/>
    <x v="275"/>
    <s v="Customer 1914"/>
    <s v="CUST9474"/>
    <x v="4"/>
    <x v="7"/>
    <x v="0"/>
    <x v="1"/>
    <x v="5"/>
    <s v="Shirt Model-384"/>
    <s v="PROD8641"/>
    <n v="9"/>
    <n v="320.2"/>
    <n v="2881.8"/>
    <n v="0"/>
    <n v="0"/>
    <n v="2881.8"/>
    <x v="3"/>
    <x v="0"/>
    <n v="0.25"/>
    <n v="720.45"/>
  </r>
  <r>
    <s v="ORD2025006219"/>
    <x v="354"/>
    <s v="Customer 3601"/>
    <s v="CUST5532"/>
    <x v="1"/>
    <x v="1"/>
    <x v="1"/>
    <x v="2"/>
    <x v="4"/>
    <s v="Laptop Model-564"/>
    <s v="PROD3890"/>
    <n v="6"/>
    <n v="883.86"/>
    <n v="5303.16"/>
    <n v="0.2"/>
    <n v="1060.6300000000001"/>
    <n v="4242.53"/>
    <x v="3"/>
    <x v="3"/>
    <n v="0.15"/>
    <n v="636.38"/>
  </r>
  <r>
    <s v="ORD2025006220"/>
    <x v="67"/>
    <s v="Customer 4869"/>
    <s v="CUST6327"/>
    <x v="4"/>
    <x v="11"/>
    <x v="0"/>
    <x v="3"/>
    <x v="10"/>
    <s v="Perfume Model-219"/>
    <s v="PROD4975"/>
    <n v="6"/>
    <n v="738.41"/>
    <n v="4430.46"/>
    <n v="0"/>
    <n v="0"/>
    <n v="4430.46"/>
    <x v="3"/>
    <x v="2"/>
    <n v="0.25"/>
    <n v="1107.6199999999999"/>
  </r>
  <r>
    <s v="ORD2025006221"/>
    <x v="91"/>
    <s v="Customer 1062"/>
    <s v="CUST8395"/>
    <x v="3"/>
    <x v="5"/>
    <x v="1"/>
    <x v="3"/>
    <x v="10"/>
    <s v="Perfume Model-974"/>
    <s v="PROD9430"/>
    <n v="10"/>
    <n v="990.37"/>
    <n v="9903.7000000000007"/>
    <n v="0.2"/>
    <n v="1980.74"/>
    <n v="7922.96"/>
    <x v="1"/>
    <x v="1"/>
    <n v="0.3"/>
    <n v="2376.89"/>
  </r>
  <r>
    <s v="ORD2025006222"/>
    <x v="337"/>
    <s v="Customer 4860"/>
    <s v="CUST4955"/>
    <x v="2"/>
    <x v="12"/>
    <x v="0"/>
    <x v="3"/>
    <x v="9"/>
    <s v="Lipstick Model-429"/>
    <s v="PROD2020"/>
    <n v="7"/>
    <n v="578.48"/>
    <n v="4049.36"/>
    <n v="0.05"/>
    <n v="202.47"/>
    <n v="3846.89"/>
    <x v="0"/>
    <x v="2"/>
    <n v="0.15"/>
    <n v="577.03"/>
  </r>
  <r>
    <s v="ORD2025006223"/>
    <x v="106"/>
    <s v="Customer 4109"/>
    <s v="CUST4831"/>
    <x v="1"/>
    <x v="10"/>
    <x v="1"/>
    <x v="2"/>
    <x v="4"/>
    <s v="Laptop Model-122"/>
    <s v="PROD2574"/>
    <n v="4"/>
    <n v="535.82000000000005"/>
    <n v="2143.2800000000002"/>
    <n v="0"/>
    <n v="0"/>
    <n v="2143.2800000000002"/>
    <x v="2"/>
    <x v="0"/>
    <n v="0.25"/>
    <n v="535.82000000000005"/>
  </r>
  <r>
    <s v="ORD2025006224"/>
    <x v="326"/>
    <s v="Customer 3575"/>
    <s v="CUST5877"/>
    <x v="0"/>
    <x v="0"/>
    <x v="0"/>
    <x v="1"/>
    <x v="7"/>
    <s v="Jacket Model-205"/>
    <s v="PROD8024"/>
    <n v="8"/>
    <n v="122.65"/>
    <n v="981.2"/>
    <n v="0.2"/>
    <n v="196.24"/>
    <n v="784.96"/>
    <x v="2"/>
    <x v="2"/>
    <n v="0.15"/>
    <n v="117.74"/>
  </r>
  <r>
    <s v="ORD2025006225"/>
    <x v="71"/>
    <s v="Customer 3311"/>
    <s v="CUST3930"/>
    <x v="3"/>
    <x v="5"/>
    <x v="0"/>
    <x v="2"/>
    <x v="4"/>
    <s v="Laptop Model-776"/>
    <s v="PROD3848"/>
    <n v="10"/>
    <n v="983.17"/>
    <n v="9831.7000000000007"/>
    <n v="0.2"/>
    <n v="1966.34"/>
    <n v="7865.36"/>
    <x v="2"/>
    <x v="2"/>
    <n v="0.3"/>
    <n v="2359.61"/>
  </r>
  <r>
    <s v="ORD2025006226"/>
    <x v="53"/>
    <s v="Customer 4396"/>
    <s v="CUST2575"/>
    <x v="1"/>
    <x v="10"/>
    <x v="1"/>
    <x v="2"/>
    <x v="4"/>
    <s v="Laptop Model-182"/>
    <s v="PROD5994"/>
    <n v="4"/>
    <n v="887.34"/>
    <n v="3549.36"/>
    <n v="0.2"/>
    <n v="709.87"/>
    <n v="2839.49"/>
    <x v="1"/>
    <x v="1"/>
    <n v="0.3"/>
    <n v="851.85"/>
  </r>
  <r>
    <s v="ORD2025006227"/>
    <x v="429"/>
    <s v="Customer 4045"/>
    <s v="CUST2207"/>
    <x v="0"/>
    <x v="13"/>
    <x v="1"/>
    <x v="3"/>
    <x v="6"/>
    <s v="Face Cream Model-524"/>
    <s v="PROD6428"/>
    <n v="6"/>
    <n v="214.14"/>
    <n v="1284.8399999999999"/>
    <n v="0.2"/>
    <n v="256.97000000000003"/>
    <n v="1027.8699999999999"/>
    <x v="1"/>
    <x v="0"/>
    <n v="0.15"/>
    <n v="154.18"/>
  </r>
  <r>
    <s v="ORD2025006228"/>
    <x v="375"/>
    <s v="Customer 4069"/>
    <s v="CUST3162"/>
    <x v="4"/>
    <x v="7"/>
    <x v="1"/>
    <x v="2"/>
    <x v="8"/>
    <s v="Tablet Model-588"/>
    <s v="PROD2934"/>
    <n v="9"/>
    <n v="395.99"/>
    <n v="3563.91"/>
    <n v="0"/>
    <n v="0"/>
    <n v="3563.91"/>
    <x v="1"/>
    <x v="2"/>
    <n v="0.25"/>
    <n v="890.98"/>
  </r>
  <r>
    <s v="ORD2025006229"/>
    <x v="342"/>
    <s v="Customer 2070"/>
    <s v="CUST2756"/>
    <x v="1"/>
    <x v="10"/>
    <x v="0"/>
    <x v="0"/>
    <x v="0"/>
    <s v="Curtain Model-113"/>
    <s v="PROD2199"/>
    <n v="1"/>
    <n v="859.62"/>
    <n v="859.62"/>
    <n v="0"/>
    <n v="0"/>
    <n v="859.62"/>
    <x v="0"/>
    <x v="0"/>
    <n v="0.15"/>
    <n v="128.94"/>
  </r>
  <r>
    <s v="ORD2025006230"/>
    <x v="76"/>
    <s v="Customer 91"/>
    <s v="CUST9357"/>
    <x v="0"/>
    <x v="6"/>
    <x v="1"/>
    <x v="3"/>
    <x v="9"/>
    <s v="Lipstick Model-269"/>
    <s v="PROD3548"/>
    <n v="10"/>
    <n v="285.19"/>
    <n v="2851.9"/>
    <n v="0"/>
    <n v="0"/>
    <n v="2851.9"/>
    <x v="2"/>
    <x v="0"/>
    <n v="0.15"/>
    <n v="427.79"/>
  </r>
  <r>
    <s v="ORD2025006231"/>
    <x v="187"/>
    <s v="Customer 2859"/>
    <s v="CUST6919"/>
    <x v="0"/>
    <x v="6"/>
    <x v="1"/>
    <x v="2"/>
    <x v="8"/>
    <s v="Tablet Model-584"/>
    <s v="PROD6445"/>
    <n v="7"/>
    <n v="902.49"/>
    <n v="6317.43"/>
    <n v="0.05"/>
    <n v="315.87"/>
    <n v="6001.56"/>
    <x v="1"/>
    <x v="2"/>
    <n v="0.25"/>
    <n v="1500.39"/>
  </r>
  <r>
    <s v="ORD2025006232"/>
    <x v="234"/>
    <s v="Customer 770"/>
    <s v="CUST4697"/>
    <x v="3"/>
    <x v="8"/>
    <x v="1"/>
    <x v="0"/>
    <x v="0"/>
    <s v="Curtain Model-121"/>
    <s v="PROD5914"/>
    <n v="1"/>
    <n v="804.75"/>
    <n v="804.75"/>
    <n v="0.1"/>
    <n v="80.48"/>
    <n v="724.27"/>
    <x v="1"/>
    <x v="1"/>
    <n v="0.25"/>
    <n v="181.07"/>
  </r>
  <r>
    <s v="ORD2025006233"/>
    <x v="6"/>
    <s v="Customer 2532"/>
    <s v="CUST4424"/>
    <x v="1"/>
    <x v="4"/>
    <x v="0"/>
    <x v="3"/>
    <x v="6"/>
    <s v="Face Cream Model-201"/>
    <s v="PROD2252"/>
    <n v="10"/>
    <n v="879.17"/>
    <n v="8791.7000000000007"/>
    <n v="0.2"/>
    <n v="1758.34"/>
    <n v="7033.36"/>
    <x v="2"/>
    <x v="3"/>
    <n v="0.15"/>
    <n v="1055"/>
  </r>
  <r>
    <s v="ORD2025006234"/>
    <x v="197"/>
    <s v="Customer 4818"/>
    <s v="CUST9955"/>
    <x v="1"/>
    <x v="10"/>
    <x v="0"/>
    <x v="1"/>
    <x v="7"/>
    <s v="Jacket Model-312"/>
    <s v="PROD6525"/>
    <n v="3"/>
    <n v="183.27"/>
    <n v="549.80999999999995"/>
    <n v="0.2"/>
    <n v="109.96"/>
    <n v="439.85"/>
    <x v="2"/>
    <x v="3"/>
    <n v="0.15"/>
    <n v="65.98"/>
  </r>
  <r>
    <s v="ORD2025006235"/>
    <x v="131"/>
    <s v="Customer 3349"/>
    <s v="CUST8480"/>
    <x v="4"/>
    <x v="7"/>
    <x v="0"/>
    <x v="0"/>
    <x v="0"/>
    <s v="Curtain Model-847"/>
    <s v="PROD5297"/>
    <n v="1"/>
    <n v="800.23"/>
    <n v="800.23"/>
    <n v="0"/>
    <n v="0"/>
    <n v="800.23"/>
    <x v="2"/>
    <x v="3"/>
    <n v="0.3"/>
    <n v="240.07"/>
  </r>
  <r>
    <s v="ORD2025006236"/>
    <x v="313"/>
    <s v="Customer 4167"/>
    <s v="CUST7875"/>
    <x v="2"/>
    <x v="14"/>
    <x v="0"/>
    <x v="2"/>
    <x v="4"/>
    <s v="Laptop Model-638"/>
    <s v="PROD6491"/>
    <n v="6"/>
    <n v="426.62"/>
    <n v="2559.7199999999998"/>
    <n v="0"/>
    <n v="0"/>
    <n v="2559.7199999999998"/>
    <x v="1"/>
    <x v="1"/>
    <n v="0.25"/>
    <n v="639.92999999999995"/>
  </r>
  <r>
    <s v="ORD2025006237"/>
    <x v="252"/>
    <s v="Customer 1730"/>
    <s v="CUST4827"/>
    <x v="4"/>
    <x v="9"/>
    <x v="0"/>
    <x v="3"/>
    <x v="9"/>
    <s v="Lipstick Model-333"/>
    <s v="PROD6947"/>
    <n v="2"/>
    <n v="153.91"/>
    <n v="307.82"/>
    <n v="0.1"/>
    <n v="30.78"/>
    <n v="277.04000000000002"/>
    <x v="3"/>
    <x v="1"/>
    <n v="0.25"/>
    <n v="69.260000000000005"/>
  </r>
  <r>
    <s v="ORD2025006238"/>
    <x v="157"/>
    <s v="Customer 1346"/>
    <s v="CUST4030"/>
    <x v="1"/>
    <x v="4"/>
    <x v="0"/>
    <x v="3"/>
    <x v="10"/>
    <s v="Perfume Model-709"/>
    <s v="PROD8495"/>
    <n v="9"/>
    <n v="499.17"/>
    <n v="4492.53"/>
    <n v="0.1"/>
    <n v="449.25"/>
    <n v="4043.28"/>
    <x v="3"/>
    <x v="0"/>
    <n v="0.15"/>
    <n v="606.49"/>
  </r>
  <r>
    <s v="ORD2025006239"/>
    <x v="316"/>
    <s v="Customer 1104"/>
    <s v="CUST1427"/>
    <x v="2"/>
    <x v="2"/>
    <x v="1"/>
    <x v="1"/>
    <x v="5"/>
    <s v="Shirt Model-318"/>
    <s v="PROD4642"/>
    <n v="7"/>
    <n v="757.21"/>
    <n v="5300.47"/>
    <n v="0.05"/>
    <n v="265.02"/>
    <n v="5035.45"/>
    <x v="0"/>
    <x v="3"/>
    <n v="0.3"/>
    <n v="1510.63"/>
  </r>
  <r>
    <s v="ORD2025006240"/>
    <x v="193"/>
    <s v="Customer 126"/>
    <s v="CUST6706"/>
    <x v="1"/>
    <x v="4"/>
    <x v="1"/>
    <x v="0"/>
    <x v="0"/>
    <s v="Curtain Model-368"/>
    <s v="PROD9923"/>
    <n v="10"/>
    <n v="430.14"/>
    <n v="4301.3999999999996"/>
    <n v="0.05"/>
    <n v="215.07"/>
    <n v="4086.33"/>
    <x v="3"/>
    <x v="1"/>
    <n v="0.25"/>
    <n v="1021.58"/>
  </r>
  <r>
    <s v="ORD2025006241"/>
    <x v="449"/>
    <s v="Customer 4484"/>
    <s v="CUST8036"/>
    <x v="0"/>
    <x v="6"/>
    <x v="0"/>
    <x v="0"/>
    <x v="2"/>
    <s v="Lamp Model-542"/>
    <s v="PROD1553"/>
    <n v="2"/>
    <n v="942.95"/>
    <n v="1885.9"/>
    <n v="0.05"/>
    <n v="94.3"/>
    <n v="1791.6"/>
    <x v="1"/>
    <x v="0"/>
    <n v="0.3"/>
    <n v="537.48"/>
  </r>
  <r>
    <s v="ORD2025006242"/>
    <x v="155"/>
    <s v="Customer 3302"/>
    <s v="CUST5853"/>
    <x v="0"/>
    <x v="0"/>
    <x v="1"/>
    <x v="0"/>
    <x v="0"/>
    <s v="Curtain Model-298"/>
    <s v="PROD8857"/>
    <n v="4"/>
    <n v="881.17"/>
    <n v="3524.68"/>
    <n v="0"/>
    <n v="0"/>
    <n v="3524.68"/>
    <x v="3"/>
    <x v="1"/>
    <n v="0.15"/>
    <n v="528.70000000000005"/>
  </r>
  <r>
    <s v="ORD2025006243"/>
    <x v="348"/>
    <s v="Customer 1056"/>
    <s v="CUST6350"/>
    <x v="2"/>
    <x v="14"/>
    <x v="1"/>
    <x v="3"/>
    <x v="6"/>
    <s v="Face Cream Model-884"/>
    <s v="PROD7425"/>
    <n v="9"/>
    <n v="593.78"/>
    <n v="5344.02"/>
    <n v="0"/>
    <n v="0"/>
    <n v="5344.02"/>
    <x v="1"/>
    <x v="2"/>
    <n v="0.15"/>
    <n v="801.6"/>
  </r>
  <r>
    <s v="ORD2025006244"/>
    <x v="188"/>
    <s v="Customer 3735"/>
    <s v="CUST4167"/>
    <x v="1"/>
    <x v="10"/>
    <x v="1"/>
    <x v="3"/>
    <x v="9"/>
    <s v="Lipstick Model-313"/>
    <s v="PROD3742"/>
    <n v="2"/>
    <n v="886.61"/>
    <n v="1773.22"/>
    <n v="0.1"/>
    <n v="177.32"/>
    <n v="1595.9"/>
    <x v="2"/>
    <x v="1"/>
    <n v="0.15"/>
    <n v="239.38"/>
  </r>
  <r>
    <s v="ORD2025006245"/>
    <x v="151"/>
    <s v="Customer 4176"/>
    <s v="CUST4788"/>
    <x v="3"/>
    <x v="5"/>
    <x v="0"/>
    <x v="0"/>
    <x v="2"/>
    <s v="Lamp Model-824"/>
    <s v="PROD3263"/>
    <n v="5"/>
    <n v="357.05"/>
    <n v="1785.25"/>
    <n v="0.05"/>
    <n v="89.26"/>
    <n v="1695.99"/>
    <x v="2"/>
    <x v="2"/>
    <n v="0.25"/>
    <n v="424"/>
  </r>
  <r>
    <s v="ORD2025006246"/>
    <x v="204"/>
    <s v="Customer 2102"/>
    <s v="CUST6603"/>
    <x v="2"/>
    <x v="12"/>
    <x v="0"/>
    <x v="3"/>
    <x v="10"/>
    <s v="Perfume Model-891"/>
    <s v="PROD1682"/>
    <n v="9"/>
    <n v="328.54"/>
    <n v="2956.86"/>
    <n v="0.05"/>
    <n v="147.84"/>
    <n v="2809.02"/>
    <x v="2"/>
    <x v="3"/>
    <n v="0.25"/>
    <n v="702.25"/>
  </r>
  <r>
    <s v="ORD2025006247"/>
    <x v="311"/>
    <s v="Customer 1743"/>
    <s v="CUST9947"/>
    <x v="0"/>
    <x v="0"/>
    <x v="0"/>
    <x v="1"/>
    <x v="7"/>
    <s v="Jacket Model-525"/>
    <s v="PROD7239"/>
    <n v="9"/>
    <n v="686.31"/>
    <n v="6176.79"/>
    <n v="0"/>
    <n v="0"/>
    <n v="6176.79"/>
    <x v="1"/>
    <x v="1"/>
    <n v="0.3"/>
    <n v="1853.04"/>
  </r>
  <r>
    <s v="ORD2025006248"/>
    <x v="358"/>
    <s v="Customer 2019"/>
    <s v="CUST4825"/>
    <x v="0"/>
    <x v="0"/>
    <x v="0"/>
    <x v="2"/>
    <x v="8"/>
    <s v="Tablet Model-104"/>
    <s v="PROD5826"/>
    <n v="4"/>
    <n v="449.76"/>
    <n v="1799.04"/>
    <n v="0.1"/>
    <n v="179.9"/>
    <n v="1619.14"/>
    <x v="0"/>
    <x v="2"/>
    <n v="0.15"/>
    <n v="242.87"/>
  </r>
  <r>
    <s v="ORD2025006249"/>
    <x v="243"/>
    <s v="Customer 1706"/>
    <s v="CUST8473"/>
    <x v="1"/>
    <x v="4"/>
    <x v="0"/>
    <x v="3"/>
    <x v="10"/>
    <s v="Perfume Model-353"/>
    <s v="PROD8944"/>
    <n v="2"/>
    <n v="348.65"/>
    <n v="697.3"/>
    <n v="0.05"/>
    <n v="34.869999999999997"/>
    <n v="662.43"/>
    <x v="3"/>
    <x v="1"/>
    <n v="0.15"/>
    <n v="99.36"/>
  </r>
  <r>
    <s v="ORD2025006250"/>
    <x v="236"/>
    <s v="Customer 3118"/>
    <s v="CUST6282"/>
    <x v="2"/>
    <x v="14"/>
    <x v="0"/>
    <x v="2"/>
    <x v="4"/>
    <s v="Laptop Model-334"/>
    <s v="PROD2064"/>
    <n v="10"/>
    <n v="822.34"/>
    <n v="8223.4"/>
    <n v="0.2"/>
    <n v="1644.68"/>
    <n v="6578.72"/>
    <x v="1"/>
    <x v="2"/>
    <n v="0.25"/>
    <n v="1644.68"/>
  </r>
  <r>
    <s v="ORD2025006251"/>
    <x v="108"/>
    <s v="Customer 1446"/>
    <s v="CUST1730"/>
    <x v="3"/>
    <x v="5"/>
    <x v="0"/>
    <x v="3"/>
    <x v="9"/>
    <s v="Lipstick Model-990"/>
    <s v="PROD6856"/>
    <n v="9"/>
    <n v="194.86"/>
    <n v="1753.74"/>
    <n v="0"/>
    <n v="0"/>
    <n v="1753.74"/>
    <x v="3"/>
    <x v="2"/>
    <n v="0.15"/>
    <n v="263.06"/>
  </r>
  <r>
    <s v="ORD2025006252"/>
    <x v="220"/>
    <s v="Customer 364"/>
    <s v="CUST9731"/>
    <x v="4"/>
    <x v="7"/>
    <x v="0"/>
    <x v="0"/>
    <x v="3"/>
    <s v="Sofa Model-551"/>
    <s v="PROD7925"/>
    <n v="1"/>
    <n v="409.24"/>
    <n v="409.24"/>
    <n v="0"/>
    <n v="0"/>
    <n v="409.24"/>
    <x v="1"/>
    <x v="1"/>
    <n v="0.3"/>
    <n v="122.77"/>
  </r>
  <r>
    <s v="ORD2025006253"/>
    <x v="342"/>
    <s v="Customer 46"/>
    <s v="CUST6935"/>
    <x v="0"/>
    <x v="6"/>
    <x v="0"/>
    <x v="0"/>
    <x v="0"/>
    <s v="Curtain Model-624"/>
    <s v="PROD8170"/>
    <n v="6"/>
    <n v="624.12"/>
    <n v="3744.72"/>
    <n v="0.1"/>
    <n v="374.47"/>
    <n v="3370.25"/>
    <x v="2"/>
    <x v="2"/>
    <n v="0.3"/>
    <n v="1011.07"/>
  </r>
  <r>
    <s v="ORD2025006254"/>
    <x v="433"/>
    <s v="Customer 1725"/>
    <s v="CUST1855"/>
    <x v="4"/>
    <x v="9"/>
    <x v="0"/>
    <x v="2"/>
    <x v="11"/>
    <s v="Mobile Model-470"/>
    <s v="PROD9134"/>
    <n v="5"/>
    <n v="265.14"/>
    <n v="1325.7"/>
    <n v="0"/>
    <n v="0"/>
    <n v="1325.7"/>
    <x v="1"/>
    <x v="1"/>
    <n v="0.3"/>
    <n v="397.71"/>
  </r>
  <r>
    <s v="ORD2025006255"/>
    <x v="183"/>
    <s v="Customer 1382"/>
    <s v="CUST4858"/>
    <x v="3"/>
    <x v="3"/>
    <x v="0"/>
    <x v="2"/>
    <x v="4"/>
    <s v="Laptop Model-124"/>
    <s v="PROD4762"/>
    <n v="10"/>
    <n v="255.43"/>
    <n v="2554.3000000000002"/>
    <n v="0"/>
    <n v="0"/>
    <n v="2554.3000000000002"/>
    <x v="1"/>
    <x v="3"/>
    <n v="0.25"/>
    <n v="638.58000000000004"/>
  </r>
  <r>
    <s v="ORD2025006256"/>
    <x v="337"/>
    <s v="Customer 3206"/>
    <s v="CUST8056"/>
    <x v="0"/>
    <x v="0"/>
    <x v="0"/>
    <x v="0"/>
    <x v="3"/>
    <s v="Sofa Model-680"/>
    <s v="PROD7424"/>
    <n v="6"/>
    <n v="337.86"/>
    <n v="2027.16"/>
    <n v="0"/>
    <n v="0"/>
    <n v="2027.16"/>
    <x v="0"/>
    <x v="0"/>
    <n v="0.15"/>
    <n v="304.07"/>
  </r>
  <r>
    <s v="ORD2025006257"/>
    <x v="299"/>
    <s v="Customer 3218"/>
    <s v="CUST8926"/>
    <x v="2"/>
    <x v="12"/>
    <x v="1"/>
    <x v="0"/>
    <x v="2"/>
    <s v="Lamp Model-255"/>
    <s v="PROD4529"/>
    <n v="3"/>
    <n v="469.08"/>
    <n v="1407.24"/>
    <n v="0.2"/>
    <n v="281.45"/>
    <n v="1125.79"/>
    <x v="2"/>
    <x v="2"/>
    <n v="0.25"/>
    <n v="281.45"/>
  </r>
  <r>
    <s v="ORD2025006258"/>
    <x v="194"/>
    <s v="Customer 1725"/>
    <s v="CUST4883"/>
    <x v="0"/>
    <x v="0"/>
    <x v="0"/>
    <x v="0"/>
    <x v="0"/>
    <s v="Curtain Model-120"/>
    <s v="PROD8595"/>
    <n v="4"/>
    <n v="277.81"/>
    <n v="1111.24"/>
    <n v="0"/>
    <n v="0"/>
    <n v="1111.24"/>
    <x v="1"/>
    <x v="2"/>
    <n v="0.3"/>
    <n v="333.37"/>
  </r>
  <r>
    <s v="ORD2025006259"/>
    <x v="90"/>
    <s v="Customer 2988"/>
    <s v="CUST9513"/>
    <x v="4"/>
    <x v="7"/>
    <x v="0"/>
    <x v="1"/>
    <x v="1"/>
    <s v="Jeans Model-596"/>
    <s v="PROD4801"/>
    <n v="9"/>
    <n v="263.14999999999998"/>
    <n v="2368.35"/>
    <n v="0.1"/>
    <n v="236.84"/>
    <n v="2131.5100000000002"/>
    <x v="2"/>
    <x v="2"/>
    <n v="0.25"/>
    <n v="532.88"/>
  </r>
  <r>
    <s v="ORD2025006260"/>
    <x v="405"/>
    <s v="Customer 141"/>
    <s v="CUST1844"/>
    <x v="4"/>
    <x v="11"/>
    <x v="1"/>
    <x v="3"/>
    <x v="9"/>
    <s v="Lipstick Model-959"/>
    <s v="PROD4125"/>
    <n v="2"/>
    <n v="482.92"/>
    <n v="965.84"/>
    <n v="0.1"/>
    <n v="96.58"/>
    <n v="869.26"/>
    <x v="0"/>
    <x v="1"/>
    <n v="0.25"/>
    <n v="217.31"/>
  </r>
  <r>
    <s v="ORD2025006261"/>
    <x v="46"/>
    <s v="Customer 4061"/>
    <s v="CUST2514"/>
    <x v="3"/>
    <x v="3"/>
    <x v="0"/>
    <x v="3"/>
    <x v="10"/>
    <s v="Perfume Model-754"/>
    <s v="PROD9739"/>
    <n v="10"/>
    <n v="854.34"/>
    <n v="8543.4"/>
    <n v="0"/>
    <n v="0"/>
    <n v="8543.4"/>
    <x v="2"/>
    <x v="3"/>
    <n v="0.3"/>
    <n v="2563.02"/>
  </r>
  <r>
    <s v="ORD2025006262"/>
    <x v="4"/>
    <s v="Customer 1660"/>
    <s v="CUST5231"/>
    <x v="0"/>
    <x v="6"/>
    <x v="0"/>
    <x v="1"/>
    <x v="1"/>
    <s v="Jeans Model-149"/>
    <s v="PROD2077"/>
    <n v="6"/>
    <n v="661.24"/>
    <n v="3967.44"/>
    <n v="0.05"/>
    <n v="198.37"/>
    <n v="3769.07"/>
    <x v="3"/>
    <x v="0"/>
    <n v="0.3"/>
    <n v="1130.72"/>
  </r>
  <r>
    <s v="ORD2025006263"/>
    <x v="432"/>
    <s v="Customer 1338"/>
    <s v="CUST4676"/>
    <x v="1"/>
    <x v="10"/>
    <x v="0"/>
    <x v="0"/>
    <x v="0"/>
    <s v="Curtain Model-790"/>
    <s v="PROD6436"/>
    <n v="10"/>
    <n v="473.52"/>
    <n v="4735.2"/>
    <n v="0.05"/>
    <n v="236.76"/>
    <n v="4498.4399999999996"/>
    <x v="2"/>
    <x v="1"/>
    <n v="0.3"/>
    <n v="1349.53"/>
  </r>
  <r>
    <s v="ORD2025006264"/>
    <x v="351"/>
    <s v="Customer 1585"/>
    <s v="CUST4864"/>
    <x v="3"/>
    <x v="8"/>
    <x v="1"/>
    <x v="3"/>
    <x v="9"/>
    <s v="Lipstick Model-344"/>
    <s v="PROD2942"/>
    <n v="10"/>
    <n v="887.54"/>
    <n v="8875.4"/>
    <n v="0.2"/>
    <n v="1775.08"/>
    <n v="7100.32"/>
    <x v="1"/>
    <x v="1"/>
    <n v="0.3"/>
    <n v="2130.1"/>
  </r>
  <r>
    <s v="ORD2025006265"/>
    <x v="167"/>
    <s v="Customer 2032"/>
    <s v="CUST6041"/>
    <x v="2"/>
    <x v="14"/>
    <x v="1"/>
    <x v="2"/>
    <x v="8"/>
    <s v="Tablet Model-108"/>
    <s v="PROD3611"/>
    <n v="3"/>
    <n v="197.87"/>
    <n v="593.61"/>
    <n v="0.1"/>
    <n v="59.36"/>
    <n v="534.25"/>
    <x v="2"/>
    <x v="2"/>
    <n v="0.15"/>
    <n v="80.14"/>
  </r>
  <r>
    <s v="ORD2025006266"/>
    <x v="352"/>
    <s v="Customer 1517"/>
    <s v="CUST6656"/>
    <x v="2"/>
    <x v="12"/>
    <x v="1"/>
    <x v="2"/>
    <x v="4"/>
    <s v="Laptop Model-393"/>
    <s v="PROD4138"/>
    <n v="4"/>
    <n v="262.58"/>
    <n v="1050.32"/>
    <n v="0.05"/>
    <n v="52.52"/>
    <n v="997.8"/>
    <x v="1"/>
    <x v="2"/>
    <n v="0.25"/>
    <n v="249.45"/>
  </r>
  <r>
    <s v="ORD2025006267"/>
    <x v="106"/>
    <s v="Customer 3278"/>
    <s v="CUST2174"/>
    <x v="4"/>
    <x v="11"/>
    <x v="1"/>
    <x v="0"/>
    <x v="3"/>
    <s v="Sofa Model-280"/>
    <s v="PROD1221"/>
    <n v="5"/>
    <n v="199.48"/>
    <n v="997.4"/>
    <n v="0.05"/>
    <n v="49.87"/>
    <n v="947.53"/>
    <x v="3"/>
    <x v="0"/>
    <n v="0.25"/>
    <n v="236.88"/>
  </r>
  <r>
    <s v="ORD2025006268"/>
    <x v="223"/>
    <s v="Customer 3499"/>
    <s v="CUST1765"/>
    <x v="2"/>
    <x v="12"/>
    <x v="1"/>
    <x v="1"/>
    <x v="5"/>
    <s v="Shirt Model-575"/>
    <s v="PROD4666"/>
    <n v="3"/>
    <n v="742.86"/>
    <n v="2228.58"/>
    <n v="0.1"/>
    <n v="222.86"/>
    <n v="2005.72"/>
    <x v="2"/>
    <x v="2"/>
    <n v="0.25"/>
    <n v="501.43"/>
  </r>
  <r>
    <s v="ORD2025006269"/>
    <x v="191"/>
    <s v="Customer 3833"/>
    <s v="CUST1308"/>
    <x v="4"/>
    <x v="11"/>
    <x v="1"/>
    <x v="3"/>
    <x v="6"/>
    <s v="Face Cream Model-193"/>
    <s v="PROD9802"/>
    <n v="10"/>
    <n v="794.45"/>
    <n v="7944.5"/>
    <n v="0"/>
    <n v="0"/>
    <n v="7944.5"/>
    <x v="2"/>
    <x v="0"/>
    <n v="0.15"/>
    <n v="1191.67"/>
  </r>
  <r>
    <s v="ORD2025006270"/>
    <x v="376"/>
    <s v="Customer 4172"/>
    <s v="CUST6331"/>
    <x v="2"/>
    <x v="2"/>
    <x v="0"/>
    <x v="3"/>
    <x v="9"/>
    <s v="Lipstick Model-569"/>
    <s v="PROD5430"/>
    <n v="1"/>
    <n v="972.04"/>
    <n v="972.04"/>
    <n v="0.05"/>
    <n v="48.6"/>
    <n v="923.44"/>
    <x v="1"/>
    <x v="1"/>
    <n v="0.3"/>
    <n v="277.02999999999997"/>
  </r>
  <r>
    <s v="ORD2025006271"/>
    <x v="104"/>
    <s v="Customer 502"/>
    <s v="CUST9071"/>
    <x v="4"/>
    <x v="9"/>
    <x v="1"/>
    <x v="1"/>
    <x v="1"/>
    <s v="Jeans Model-988"/>
    <s v="PROD2754"/>
    <n v="1"/>
    <n v="830.02"/>
    <n v="830.02"/>
    <n v="0"/>
    <n v="0"/>
    <n v="830.02"/>
    <x v="2"/>
    <x v="1"/>
    <n v="0.25"/>
    <n v="207.5"/>
  </r>
  <r>
    <s v="ORD2025006272"/>
    <x v="323"/>
    <s v="Customer 1680"/>
    <s v="CUST9724"/>
    <x v="3"/>
    <x v="3"/>
    <x v="1"/>
    <x v="2"/>
    <x v="11"/>
    <s v="Mobile Model-568"/>
    <s v="PROD3558"/>
    <n v="5"/>
    <n v="464.28"/>
    <n v="2321.4"/>
    <n v="0.1"/>
    <n v="232.14"/>
    <n v="2089.2600000000002"/>
    <x v="3"/>
    <x v="3"/>
    <n v="0.15"/>
    <n v="313.39"/>
  </r>
  <r>
    <s v="ORD2025006273"/>
    <x v="399"/>
    <s v="Customer 3298"/>
    <s v="CUST4294"/>
    <x v="0"/>
    <x v="6"/>
    <x v="0"/>
    <x v="3"/>
    <x v="9"/>
    <s v="Lipstick Model-765"/>
    <s v="PROD9802"/>
    <n v="4"/>
    <n v="870.43"/>
    <n v="3481.72"/>
    <n v="0.05"/>
    <n v="174.09"/>
    <n v="3307.63"/>
    <x v="0"/>
    <x v="0"/>
    <n v="0.25"/>
    <n v="826.91"/>
  </r>
  <r>
    <s v="ORD2025006274"/>
    <x v="177"/>
    <s v="Customer 1791"/>
    <s v="CUST6178"/>
    <x v="0"/>
    <x v="13"/>
    <x v="1"/>
    <x v="2"/>
    <x v="4"/>
    <s v="Laptop Model-384"/>
    <s v="PROD2079"/>
    <n v="9"/>
    <n v="987.41"/>
    <n v="8886.69"/>
    <n v="0.1"/>
    <n v="888.67"/>
    <n v="7998.02"/>
    <x v="1"/>
    <x v="3"/>
    <n v="0.25"/>
    <n v="1999.51"/>
  </r>
  <r>
    <s v="ORD2025006275"/>
    <x v="200"/>
    <s v="Customer 713"/>
    <s v="CUST9275"/>
    <x v="1"/>
    <x v="10"/>
    <x v="0"/>
    <x v="0"/>
    <x v="0"/>
    <s v="Curtain Model-414"/>
    <s v="PROD5402"/>
    <n v="9"/>
    <n v="154.63999999999999"/>
    <n v="1391.76"/>
    <n v="0.1"/>
    <n v="139.18"/>
    <n v="1252.58"/>
    <x v="0"/>
    <x v="3"/>
    <n v="0.25"/>
    <n v="313.14"/>
  </r>
  <r>
    <s v="ORD2025006276"/>
    <x v="447"/>
    <s v="Customer 1810"/>
    <s v="CUST3425"/>
    <x v="0"/>
    <x v="0"/>
    <x v="1"/>
    <x v="2"/>
    <x v="8"/>
    <s v="Tablet Model-152"/>
    <s v="PROD8462"/>
    <n v="10"/>
    <n v="396.39"/>
    <n v="3963.9"/>
    <n v="0.2"/>
    <n v="792.78"/>
    <n v="3171.12"/>
    <x v="2"/>
    <x v="3"/>
    <n v="0.25"/>
    <n v="792.78"/>
  </r>
  <r>
    <s v="ORD2025006277"/>
    <x v="348"/>
    <s v="Customer 3135"/>
    <s v="CUST4243"/>
    <x v="2"/>
    <x v="14"/>
    <x v="0"/>
    <x v="0"/>
    <x v="0"/>
    <s v="Curtain Model-477"/>
    <s v="PROD6318"/>
    <n v="4"/>
    <n v="533.87"/>
    <n v="2135.48"/>
    <n v="0"/>
    <n v="0"/>
    <n v="2135.48"/>
    <x v="3"/>
    <x v="1"/>
    <n v="0.3"/>
    <n v="640.64"/>
  </r>
  <r>
    <s v="ORD2025006278"/>
    <x v="279"/>
    <s v="Customer 3731"/>
    <s v="CUST5067"/>
    <x v="3"/>
    <x v="3"/>
    <x v="1"/>
    <x v="2"/>
    <x v="4"/>
    <s v="Laptop Model-727"/>
    <s v="PROD1987"/>
    <n v="10"/>
    <n v="823.59"/>
    <n v="8235.9"/>
    <n v="0.05"/>
    <n v="411.8"/>
    <n v="7824.1"/>
    <x v="0"/>
    <x v="2"/>
    <n v="0.3"/>
    <n v="2347.23"/>
  </r>
  <r>
    <s v="ORD2025006279"/>
    <x v="394"/>
    <s v="Customer 1342"/>
    <s v="CUST2643"/>
    <x v="0"/>
    <x v="6"/>
    <x v="1"/>
    <x v="0"/>
    <x v="2"/>
    <s v="Lamp Model-162"/>
    <s v="PROD3980"/>
    <n v="8"/>
    <n v="941"/>
    <n v="7528"/>
    <n v="0.1"/>
    <n v="752.8"/>
    <n v="6775.2"/>
    <x v="2"/>
    <x v="1"/>
    <n v="0.15"/>
    <n v="1016.28"/>
  </r>
  <r>
    <s v="ORD2025006280"/>
    <x v="415"/>
    <s v="Customer 2277"/>
    <s v="CUST7735"/>
    <x v="0"/>
    <x v="6"/>
    <x v="0"/>
    <x v="0"/>
    <x v="0"/>
    <s v="Curtain Model-615"/>
    <s v="PROD7085"/>
    <n v="8"/>
    <n v="542.41999999999996"/>
    <n v="4339.3599999999997"/>
    <n v="0"/>
    <n v="0"/>
    <n v="4339.3599999999997"/>
    <x v="0"/>
    <x v="2"/>
    <n v="0.25"/>
    <n v="1084.8399999999999"/>
  </r>
  <r>
    <s v="ORD2025006281"/>
    <x v="179"/>
    <s v="Customer 2453"/>
    <s v="CUST5474"/>
    <x v="4"/>
    <x v="9"/>
    <x v="0"/>
    <x v="2"/>
    <x v="8"/>
    <s v="Tablet Model-976"/>
    <s v="PROD2670"/>
    <n v="9"/>
    <n v="622.63"/>
    <n v="5603.67"/>
    <n v="0"/>
    <n v="0"/>
    <n v="5603.67"/>
    <x v="2"/>
    <x v="0"/>
    <n v="0.3"/>
    <n v="1681.1"/>
  </r>
  <r>
    <s v="ORD2025006282"/>
    <x v="157"/>
    <s v="Customer 3830"/>
    <s v="CUST6625"/>
    <x v="0"/>
    <x v="13"/>
    <x v="0"/>
    <x v="1"/>
    <x v="7"/>
    <s v="Jacket Model-393"/>
    <s v="PROD5955"/>
    <n v="9"/>
    <n v="300.43"/>
    <n v="2703.87"/>
    <n v="0"/>
    <n v="0"/>
    <n v="2703.87"/>
    <x v="3"/>
    <x v="0"/>
    <n v="0.15"/>
    <n v="405.58"/>
  </r>
  <r>
    <s v="ORD2025006283"/>
    <x v="440"/>
    <s v="Customer 3900"/>
    <s v="CUST7417"/>
    <x v="1"/>
    <x v="10"/>
    <x v="0"/>
    <x v="1"/>
    <x v="1"/>
    <s v="Jeans Model-559"/>
    <s v="PROD8723"/>
    <n v="7"/>
    <n v="393.6"/>
    <n v="2755.2"/>
    <n v="0.05"/>
    <n v="137.76"/>
    <n v="2617.44"/>
    <x v="1"/>
    <x v="3"/>
    <n v="0.3"/>
    <n v="785.23"/>
  </r>
  <r>
    <s v="ORD2025006284"/>
    <x v="416"/>
    <s v="Customer 4185"/>
    <s v="CUST9826"/>
    <x v="3"/>
    <x v="5"/>
    <x v="0"/>
    <x v="1"/>
    <x v="5"/>
    <s v="Shirt Model-745"/>
    <s v="PROD5982"/>
    <n v="9"/>
    <n v="417.09"/>
    <n v="3753.81"/>
    <n v="0"/>
    <n v="0"/>
    <n v="3753.81"/>
    <x v="0"/>
    <x v="2"/>
    <n v="0.3"/>
    <n v="1126.1400000000001"/>
  </r>
  <r>
    <s v="ORD2025006285"/>
    <x v="374"/>
    <s v="Customer 700"/>
    <s v="CUST8558"/>
    <x v="4"/>
    <x v="7"/>
    <x v="0"/>
    <x v="0"/>
    <x v="2"/>
    <s v="Lamp Model-649"/>
    <s v="PROD6720"/>
    <n v="6"/>
    <n v="407.72"/>
    <n v="2446.3200000000002"/>
    <n v="0"/>
    <n v="0"/>
    <n v="2446.3200000000002"/>
    <x v="2"/>
    <x v="0"/>
    <n v="0.15"/>
    <n v="366.95"/>
  </r>
  <r>
    <s v="ORD2025006286"/>
    <x v="3"/>
    <s v="Customer 3885"/>
    <s v="CUST2211"/>
    <x v="3"/>
    <x v="8"/>
    <x v="0"/>
    <x v="0"/>
    <x v="0"/>
    <s v="Curtain Model-773"/>
    <s v="PROD1470"/>
    <n v="5"/>
    <n v="671.31"/>
    <n v="3356.55"/>
    <n v="0"/>
    <n v="0"/>
    <n v="3356.55"/>
    <x v="2"/>
    <x v="1"/>
    <n v="0.25"/>
    <n v="839.14"/>
  </r>
  <r>
    <s v="ORD2025006287"/>
    <x v="310"/>
    <s v="Customer 195"/>
    <s v="CUST5034"/>
    <x v="3"/>
    <x v="5"/>
    <x v="0"/>
    <x v="3"/>
    <x v="10"/>
    <s v="Perfume Model-403"/>
    <s v="PROD4302"/>
    <n v="1"/>
    <n v="500.44"/>
    <n v="500.44"/>
    <n v="0.1"/>
    <n v="50.04"/>
    <n v="450.4"/>
    <x v="3"/>
    <x v="3"/>
    <n v="0.25"/>
    <n v="112.6"/>
  </r>
  <r>
    <s v="ORD2025006288"/>
    <x v="238"/>
    <s v="Customer 4908"/>
    <s v="CUST2595"/>
    <x v="0"/>
    <x v="6"/>
    <x v="1"/>
    <x v="2"/>
    <x v="11"/>
    <s v="Mobile Model-633"/>
    <s v="PROD2781"/>
    <n v="1"/>
    <n v="328.94"/>
    <n v="328.94"/>
    <n v="0.05"/>
    <n v="16.45"/>
    <n v="312.49"/>
    <x v="1"/>
    <x v="1"/>
    <n v="0.25"/>
    <n v="78.12"/>
  </r>
  <r>
    <s v="ORD2025006289"/>
    <x v="225"/>
    <s v="Customer 844"/>
    <s v="CUST9377"/>
    <x v="4"/>
    <x v="7"/>
    <x v="0"/>
    <x v="0"/>
    <x v="3"/>
    <s v="Sofa Model-761"/>
    <s v="PROD8286"/>
    <n v="3"/>
    <n v="436.1"/>
    <n v="1308.3"/>
    <n v="0.1"/>
    <n v="130.83000000000001"/>
    <n v="1177.47"/>
    <x v="2"/>
    <x v="0"/>
    <n v="0.25"/>
    <n v="294.37"/>
  </r>
  <r>
    <s v="ORD2025006290"/>
    <x v="219"/>
    <s v="Customer 28"/>
    <s v="CUST1079"/>
    <x v="1"/>
    <x v="10"/>
    <x v="0"/>
    <x v="1"/>
    <x v="5"/>
    <s v="Shirt Model-453"/>
    <s v="PROD7354"/>
    <n v="3"/>
    <n v="401.66"/>
    <n v="1204.98"/>
    <n v="0"/>
    <n v="0"/>
    <n v="1204.98"/>
    <x v="3"/>
    <x v="0"/>
    <n v="0.25"/>
    <n v="301.25"/>
  </r>
  <r>
    <s v="ORD2025006291"/>
    <x v="264"/>
    <s v="Customer 1070"/>
    <s v="CUST6188"/>
    <x v="0"/>
    <x v="0"/>
    <x v="0"/>
    <x v="3"/>
    <x v="6"/>
    <s v="Face Cream Model-495"/>
    <s v="PROD5153"/>
    <n v="10"/>
    <n v="928.32"/>
    <n v="9283.2000000000007"/>
    <n v="0.05"/>
    <n v="464.16"/>
    <n v="8819.0400000000009"/>
    <x v="1"/>
    <x v="2"/>
    <n v="0.3"/>
    <n v="2645.71"/>
  </r>
  <r>
    <s v="ORD2025006292"/>
    <x v="422"/>
    <s v="Customer 4113"/>
    <s v="CUST2800"/>
    <x v="1"/>
    <x v="1"/>
    <x v="1"/>
    <x v="1"/>
    <x v="1"/>
    <s v="Jeans Model-205"/>
    <s v="PROD2208"/>
    <n v="4"/>
    <n v="969.37"/>
    <n v="3877.48"/>
    <n v="0.05"/>
    <n v="193.87"/>
    <n v="3683.61"/>
    <x v="3"/>
    <x v="1"/>
    <n v="0.15"/>
    <n v="552.54"/>
  </r>
  <r>
    <s v="ORD2025006293"/>
    <x v="3"/>
    <s v="Customer 4882"/>
    <s v="CUST6845"/>
    <x v="0"/>
    <x v="13"/>
    <x v="1"/>
    <x v="3"/>
    <x v="6"/>
    <s v="Face Cream Model-751"/>
    <s v="PROD5049"/>
    <n v="5"/>
    <n v="283.48"/>
    <n v="1417.4"/>
    <n v="0.05"/>
    <n v="70.87"/>
    <n v="1346.53"/>
    <x v="1"/>
    <x v="0"/>
    <n v="0.25"/>
    <n v="336.63"/>
  </r>
  <r>
    <s v="ORD2025006294"/>
    <x v="300"/>
    <s v="Customer 2638"/>
    <s v="CUST6435"/>
    <x v="4"/>
    <x v="11"/>
    <x v="1"/>
    <x v="0"/>
    <x v="2"/>
    <s v="Lamp Model-634"/>
    <s v="PROD2363"/>
    <n v="8"/>
    <n v="605.72"/>
    <n v="4845.76"/>
    <n v="0.2"/>
    <n v="969.15"/>
    <n v="3876.61"/>
    <x v="2"/>
    <x v="2"/>
    <n v="0.15"/>
    <n v="581.49"/>
  </r>
  <r>
    <s v="ORD2025006295"/>
    <x v="184"/>
    <s v="Customer 2704"/>
    <s v="CUST2396"/>
    <x v="1"/>
    <x v="4"/>
    <x v="0"/>
    <x v="2"/>
    <x v="8"/>
    <s v="Tablet Model-841"/>
    <s v="PROD4720"/>
    <n v="3"/>
    <n v="601.98"/>
    <n v="1805.94"/>
    <n v="0.05"/>
    <n v="90.3"/>
    <n v="1715.64"/>
    <x v="2"/>
    <x v="2"/>
    <n v="0.3"/>
    <n v="514.69000000000005"/>
  </r>
  <r>
    <s v="ORD2025006296"/>
    <x v="70"/>
    <s v="Customer 1310"/>
    <s v="CUST8305"/>
    <x v="4"/>
    <x v="7"/>
    <x v="0"/>
    <x v="0"/>
    <x v="0"/>
    <s v="Curtain Model-569"/>
    <s v="PROD1944"/>
    <n v="9"/>
    <n v="912.98"/>
    <n v="8216.82"/>
    <n v="0.05"/>
    <n v="410.84"/>
    <n v="7805.98"/>
    <x v="0"/>
    <x v="1"/>
    <n v="0.15"/>
    <n v="1170.9000000000001"/>
  </r>
  <r>
    <s v="ORD2025006297"/>
    <x v="344"/>
    <s v="Customer 3716"/>
    <s v="CUST3580"/>
    <x v="3"/>
    <x v="8"/>
    <x v="0"/>
    <x v="3"/>
    <x v="9"/>
    <s v="Lipstick Model-536"/>
    <s v="PROD2603"/>
    <n v="3"/>
    <n v="744.82"/>
    <n v="2234.46"/>
    <n v="0.2"/>
    <n v="446.89"/>
    <n v="1787.57"/>
    <x v="1"/>
    <x v="3"/>
    <n v="0.3"/>
    <n v="536.27"/>
  </r>
  <r>
    <s v="ORD2025006298"/>
    <x v="441"/>
    <s v="Customer 2582"/>
    <s v="CUST3265"/>
    <x v="0"/>
    <x v="13"/>
    <x v="1"/>
    <x v="1"/>
    <x v="1"/>
    <s v="Jeans Model-543"/>
    <s v="PROD2516"/>
    <n v="8"/>
    <n v="663.92"/>
    <n v="5311.36"/>
    <n v="0.2"/>
    <n v="1062.27"/>
    <n v="4249.09"/>
    <x v="1"/>
    <x v="2"/>
    <n v="0.3"/>
    <n v="1274.73"/>
  </r>
  <r>
    <s v="ORD2025006299"/>
    <x v="15"/>
    <s v="Customer 457"/>
    <s v="CUST2995"/>
    <x v="1"/>
    <x v="1"/>
    <x v="0"/>
    <x v="0"/>
    <x v="0"/>
    <s v="Curtain Model-211"/>
    <s v="PROD2256"/>
    <n v="2"/>
    <n v="735.68"/>
    <n v="1471.36"/>
    <n v="0"/>
    <n v="0"/>
    <n v="1471.36"/>
    <x v="0"/>
    <x v="2"/>
    <n v="0.3"/>
    <n v="441.41"/>
  </r>
  <r>
    <s v="ORD2025006300"/>
    <x v="295"/>
    <s v="Customer 4872"/>
    <s v="CUST3258"/>
    <x v="4"/>
    <x v="11"/>
    <x v="1"/>
    <x v="0"/>
    <x v="0"/>
    <s v="Curtain Model-706"/>
    <s v="PROD1371"/>
    <n v="1"/>
    <n v="614.78"/>
    <n v="614.78"/>
    <n v="0.05"/>
    <n v="30.74"/>
    <n v="584.04"/>
    <x v="2"/>
    <x v="0"/>
    <n v="0.3"/>
    <n v="175.21"/>
  </r>
  <r>
    <s v="ORD2025006301"/>
    <x v="239"/>
    <s v="Customer 2998"/>
    <s v="CUST9513"/>
    <x v="2"/>
    <x v="14"/>
    <x v="0"/>
    <x v="0"/>
    <x v="0"/>
    <s v="Curtain Model-419"/>
    <s v="PROD9723"/>
    <n v="9"/>
    <n v="181.14"/>
    <n v="1630.26"/>
    <n v="0.1"/>
    <n v="163.03"/>
    <n v="1467.23"/>
    <x v="0"/>
    <x v="2"/>
    <n v="0.25"/>
    <n v="366.81"/>
  </r>
  <r>
    <s v="ORD2025006302"/>
    <x v="441"/>
    <s v="Customer 4854"/>
    <s v="CUST3866"/>
    <x v="3"/>
    <x v="8"/>
    <x v="1"/>
    <x v="1"/>
    <x v="1"/>
    <s v="Jeans Model-848"/>
    <s v="PROD7157"/>
    <n v="6"/>
    <n v="486.1"/>
    <n v="2916.6"/>
    <n v="0.2"/>
    <n v="583.32000000000005"/>
    <n v="2333.2800000000002"/>
    <x v="2"/>
    <x v="3"/>
    <n v="0.15"/>
    <n v="349.99"/>
  </r>
  <r>
    <s v="ORD2025006303"/>
    <x v="294"/>
    <s v="Customer 2294"/>
    <s v="CUST1457"/>
    <x v="1"/>
    <x v="4"/>
    <x v="1"/>
    <x v="2"/>
    <x v="4"/>
    <s v="Laptop Model-624"/>
    <s v="PROD8884"/>
    <n v="1"/>
    <n v="292.22000000000003"/>
    <n v="292.22000000000003"/>
    <n v="0.05"/>
    <n v="14.61"/>
    <n v="277.61"/>
    <x v="1"/>
    <x v="1"/>
    <n v="0.25"/>
    <n v="69.400000000000006"/>
  </r>
  <r>
    <s v="ORD2025006304"/>
    <x v="292"/>
    <s v="Customer 2150"/>
    <s v="CUST4543"/>
    <x v="2"/>
    <x v="14"/>
    <x v="0"/>
    <x v="2"/>
    <x v="4"/>
    <s v="Laptop Model-122"/>
    <s v="PROD9675"/>
    <n v="5"/>
    <n v="266.29000000000002"/>
    <n v="1331.45"/>
    <n v="0.2"/>
    <n v="266.29000000000002"/>
    <n v="1065.1600000000001"/>
    <x v="3"/>
    <x v="2"/>
    <n v="0.15"/>
    <n v="159.77000000000001"/>
  </r>
  <r>
    <s v="ORD2025006305"/>
    <x v="85"/>
    <s v="Customer 3579"/>
    <s v="CUST3860"/>
    <x v="3"/>
    <x v="3"/>
    <x v="0"/>
    <x v="1"/>
    <x v="1"/>
    <s v="Jeans Model-377"/>
    <s v="PROD8114"/>
    <n v="6"/>
    <n v="261.8"/>
    <n v="1570.8"/>
    <n v="0.2"/>
    <n v="314.16000000000003"/>
    <n v="1256.6400000000001"/>
    <x v="1"/>
    <x v="1"/>
    <n v="0.3"/>
    <n v="376.99"/>
  </r>
  <r>
    <s v="ORD2025006306"/>
    <x v="275"/>
    <s v="Customer 2456"/>
    <s v="CUST2039"/>
    <x v="4"/>
    <x v="9"/>
    <x v="1"/>
    <x v="1"/>
    <x v="1"/>
    <s v="Jeans Model-767"/>
    <s v="PROD5669"/>
    <n v="9"/>
    <n v="666.8"/>
    <n v="6001.2"/>
    <n v="0.1"/>
    <n v="600.12"/>
    <n v="5401.08"/>
    <x v="0"/>
    <x v="2"/>
    <n v="0.15"/>
    <n v="810.16"/>
  </r>
  <r>
    <s v="ORD2025006307"/>
    <x v="372"/>
    <s v="Customer 4105"/>
    <s v="CUST1863"/>
    <x v="1"/>
    <x v="1"/>
    <x v="0"/>
    <x v="3"/>
    <x v="9"/>
    <s v="Lipstick Model-422"/>
    <s v="PROD5809"/>
    <n v="1"/>
    <n v="782.58"/>
    <n v="782.58"/>
    <n v="0"/>
    <n v="0"/>
    <n v="782.58"/>
    <x v="3"/>
    <x v="0"/>
    <n v="0.25"/>
    <n v="195.65"/>
  </r>
  <r>
    <s v="ORD2025006308"/>
    <x v="160"/>
    <s v="Customer 4766"/>
    <s v="CUST9459"/>
    <x v="3"/>
    <x v="8"/>
    <x v="1"/>
    <x v="3"/>
    <x v="10"/>
    <s v="Perfume Model-584"/>
    <s v="PROD8808"/>
    <n v="6"/>
    <n v="495.48"/>
    <n v="2972.88"/>
    <n v="0"/>
    <n v="0"/>
    <n v="2972.88"/>
    <x v="2"/>
    <x v="3"/>
    <n v="0.25"/>
    <n v="743.22"/>
  </r>
  <r>
    <s v="ORD2025006309"/>
    <x v="421"/>
    <s v="Customer 3636"/>
    <s v="CUST8354"/>
    <x v="4"/>
    <x v="7"/>
    <x v="1"/>
    <x v="0"/>
    <x v="2"/>
    <s v="Lamp Model-613"/>
    <s v="PROD2955"/>
    <n v="5"/>
    <n v="713.84"/>
    <n v="3569.2"/>
    <n v="0.05"/>
    <n v="178.46"/>
    <n v="3390.74"/>
    <x v="3"/>
    <x v="0"/>
    <n v="0.15"/>
    <n v="508.61"/>
  </r>
  <r>
    <s v="ORD2025006310"/>
    <x v="235"/>
    <s v="Customer 1066"/>
    <s v="CUST5905"/>
    <x v="1"/>
    <x v="1"/>
    <x v="1"/>
    <x v="1"/>
    <x v="7"/>
    <s v="Jacket Model-862"/>
    <s v="PROD7678"/>
    <n v="3"/>
    <n v="401.72"/>
    <n v="1205.1600000000001"/>
    <n v="0.1"/>
    <n v="120.52"/>
    <n v="1084.6400000000001"/>
    <x v="0"/>
    <x v="2"/>
    <n v="0.3"/>
    <n v="325.39"/>
  </r>
  <r>
    <s v="ORD2025006311"/>
    <x v="10"/>
    <s v="Customer 4507"/>
    <s v="CUST6574"/>
    <x v="3"/>
    <x v="5"/>
    <x v="0"/>
    <x v="2"/>
    <x v="11"/>
    <s v="Mobile Model-685"/>
    <s v="PROD2731"/>
    <n v="7"/>
    <n v="538.38"/>
    <n v="3768.66"/>
    <n v="0.1"/>
    <n v="376.87"/>
    <n v="3391.79"/>
    <x v="3"/>
    <x v="0"/>
    <n v="0.25"/>
    <n v="847.95"/>
  </r>
  <r>
    <s v="ORD2025006312"/>
    <x v="293"/>
    <s v="Customer 2277"/>
    <s v="CUST1843"/>
    <x v="4"/>
    <x v="7"/>
    <x v="0"/>
    <x v="0"/>
    <x v="2"/>
    <s v="Lamp Model-880"/>
    <s v="PROD5925"/>
    <n v="2"/>
    <n v="575.26"/>
    <n v="1150.52"/>
    <n v="0.1"/>
    <n v="115.05"/>
    <n v="1035.47"/>
    <x v="1"/>
    <x v="0"/>
    <n v="0.25"/>
    <n v="258.87"/>
  </r>
  <r>
    <s v="ORD2025006313"/>
    <x v="272"/>
    <s v="Customer 3068"/>
    <s v="CUST9053"/>
    <x v="4"/>
    <x v="9"/>
    <x v="0"/>
    <x v="1"/>
    <x v="1"/>
    <s v="Jeans Model-973"/>
    <s v="PROD3841"/>
    <n v="10"/>
    <n v="597.02"/>
    <n v="5970.2"/>
    <n v="0.05"/>
    <n v="298.51"/>
    <n v="5671.69"/>
    <x v="2"/>
    <x v="0"/>
    <n v="0.3"/>
    <n v="1701.51"/>
  </r>
  <r>
    <s v="ORD2025006314"/>
    <x v="366"/>
    <s v="Customer 3049"/>
    <s v="CUST8885"/>
    <x v="3"/>
    <x v="3"/>
    <x v="1"/>
    <x v="1"/>
    <x v="7"/>
    <s v="Jacket Model-390"/>
    <s v="PROD5481"/>
    <n v="6"/>
    <n v="160.19"/>
    <n v="961.14"/>
    <n v="0.2"/>
    <n v="192.23"/>
    <n v="768.91"/>
    <x v="1"/>
    <x v="3"/>
    <n v="0.15"/>
    <n v="115.34"/>
  </r>
  <r>
    <s v="ORD2025006315"/>
    <x v="318"/>
    <s v="Customer 4086"/>
    <s v="CUST6002"/>
    <x v="1"/>
    <x v="10"/>
    <x v="0"/>
    <x v="1"/>
    <x v="1"/>
    <s v="Jeans Model-247"/>
    <s v="PROD8785"/>
    <n v="9"/>
    <n v="264.57"/>
    <n v="2381.13"/>
    <n v="0.2"/>
    <n v="476.23"/>
    <n v="1904.9"/>
    <x v="3"/>
    <x v="3"/>
    <n v="0.15"/>
    <n v="285.74"/>
  </r>
  <r>
    <s v="ORD2025006316"/>
    <x v="213"/>
    <s v="Customer 3380"/>
    <s v="CUST1102"/>
    <x v="4"/>
    <x v="7"/>
    <x v="0"/>
    <x v="1"/>
    <x v="1"/>
    <s v="Jeans Model-243"/>
    <s v="PROD6825"/>
    <n v="6"/>
    <n v="170.77"/>
    <n v="1024.6199999999999"/>
    <n v="0.05"/>
    <n v="51.23"/>
    <n v="973.39"/>
    <x v="1"/>
    <x v="0"/>
    <n v="0.15"/>
    <n v="146.01"/>
  </r>
  <r>
    <s v="ORD2025006317"/>
    <x v="78"/>
    <s v="Customer 1457"/>
    <s v="CUST9992"/>
    <x v="3"/>
    <x v="5"/>
    <x v="1"/>
    <x v="2"/>
    <x v="8"/>
    <s v="Tablet Model-798"/>
    <s v="PROD4315"/>
    <n v="10"/>
    <n v="249.87"/>
    <n v="2498.6999999999998"/>
    <n v="0.1"/>
    <n v="249.87"/>
    <n v="2248.83"/>
    <x v="1"/>
    <x v="3"/>
    <n v="0.15"/>
    <n v="337.32"/>
  </r>
  <r>
    <s v="ORD2025006318"/>
    <x v="87"/>
    <s v="Customer 2679"/>
    <s v="CUST4032"/>
    <x v="0"/>
    <x v="0"/>
    <x v="0"/>
    <x v="2"/>
    <x v="11"/>
    <s v="Mobile Model-854"/>
    <s v="PROD4786"/>
    <n v="9"/>
    <n v="581.28"/>
    <n v="5231.5200000000004"/>
    <n v="0.1"/>
    <n v="523.15"/>
    <n v="4708.37"/>
    <x v="1"/>
    <x v="2"/>
    <n v="0.25"/>
    <n v="1177.0899999999999"/>
  </r>
  <r>
    <s v="ORD2025006319"/>
    <x v="325"/>
    <s v="Customer 1232"/>
    <s v="CUST1674"/>
    <x v="4"/>
    <x v="11"/>
    <x v="0"/>
    <x v="2"/>
    <x v="11"/>
    <s v="Mobile Model-471"/>
    <s v="PROD9840"/>
    <n v="4"/>
    <n v="361.82"/>
    <n v="1447.28"/>
    <n v="0.05"/>
    <n v="72.36"/>
    <n v="1374.92"/>
    <x v="1"/>
    <x v="0"/>
    <n v="0.15"/>
    <n v="206.24"/>
  </r>
  <r>
    <s v="ORD2025006320"/>
    <x v="41"/>
    <s v="Customer 3599"/>
    <s v="CUST8092"/>
    <x v="2"/>
    <x v="2"/>
    <x v="0"/>
    <x v="1"/>
    <x v="1"/>
    <s v="Jeans Model-397"/>
    <s v="PROD5489"/>
    <n v="3"/>
    <n v="871.02"/>
    <n v="2613.06"/>
    <n v="0.1"/>
    <n v="261.31"/>
    <n v="2351.75"/>
    <x v="2"/>
    <x v="1"/>
    <n v="0.3"/>
    <n v="705.52"/>
  </r>
  <r>
    <s v="ORD2025006321"/>
    <x v="176"/>
    <s v="Customer 1702"/>
    <s v="CUST9290"/>
    <x v="4"/>
    <x v="7"/>
    <x v="1"/>
    <x v="3"/>
    <x v="10"/>
    <s v="Perfume Model-835"/>
    <s v="PROD1642"/>
    <n v="1"/>
    <n v="363.37"/>
    <n v="363.37"/>
    <n v="0"/>
    <n v="0"/>
    <n v="363.37"/>
    <x v="3"/>
    <x v="0"/>
    <n v="0.3"/>
    <n v="109.01"/>
  </r>
  <r>
    <s v="ORD2025006322"/>
    <x v="258"/>
    <s v="Customer 2318"/>
    <s v="CUST3648"/>
    <x v="4"/>
    <x v="9"/>
    <x v="1"/>
    <x v="2"/>
    <x v="4"/>
    <s v="Laptop Model-963"/>
    <s v="PROD9186"/>
    <n v="5"/>
    <n v="179.84"/>
    <n v="899.2"/>
    <n v="0.2"/>
    <n v="179.84"/>
    <n v="719.36"/>
    <x v="3"/>
    <x v="1"/>
    <n v="0.3"/>
    <n v="215.81"/>
  </r>
  <r>
    <s v="ORD2025006323"/>
    <x v="179"/>
    <s v="Customer 3205"/>
    <s v="CUST3439"/>
    <x v="1"/>
    <x v="10"/>
    <x v="1"/>
    <x v="0"/>
    <x v="2"/>
    <s v="Lamp Model-300"/>
    <s v="PROD7425"/>
    <n v="9"/>
    <n v="975"/>
    <n v="8775"/>
    <n v="0"/>
    <n v="0"/>
    <n v="8775"/>
    <x v="1"/>
    <x v="1"/>
    <n v="0.25"/>
    <n v="2193.75"/>
  </r>
  <r>
    <s v="ORD2025006324"/>
    <x v="219"/>
    <s v="Customer 893"/>
    <s v="CUST9337"/>
    <x v="2"/>
    <x v="12"/>
    <x v="0"/>
    <x v="1"/>
    <x v="1"/>
    <s v="Jeans Model-526"/>
    <s v="PROD7511"/>
    <n v="9"/>
    <n v="439.45"/>
    <n v="3955.05"/>
    <n v="0.2"/>
    <n v="791.01"/>
    <n v="3164.04"/>
    <x v="0"/>
    <x v="1"/>
    <n v="0.15"/>
    <n v="474.61"/>
  </r>
  <r>
    <s v="ORD2025006325"/>
    <x v="58"/>
    <s v="Customer 2662"/>
    <s v="CUST4573"/>
    <x v="3"/>
    <x v="3"/>
    <x v="1"/>
    <x v="2"/>
    <x v="11"/>
    <s v="Mobile Model-656"/>
    <s v="PROD1008"/>
    <n v="6"/>
    <n v="129"/>
    <n v="774"/>
    <n v="0.1"/>
    <n v="77.400000000000006"/>
    <n v="696.6"/>
    <x v="0"/>
    <x v="1"/>
    <n v="0.3"/>
    <n v="208.98"/>
  </r>
  <r>
    <s v="ORD2025006326"/>
    <x v="326"/>
    <s v="Customer 4259"/>
    <s v="CUST3584"/>
    <x v="4"/>
    <x v="11"/>
    <x v="1"/>
    <x v="3"/>
    <x v="10"/>
    <s v="Perfume Model-867"/>
    <s v="PROD4504"/>
    <n v="9"/>
    <n v="378.5"/>
    <n v="3406.5"/>
    <n v="0.2"/>
    <n v="681.3"/>
    <n v="2725.2"/>
    <x v="0"/>
    <x v="2"/>
    <n v="0.3"/>
    <n v="817.56"/>
  </r>
  <r>
    <s v="ORD2025006327"/>
    <x v="185"/>
    <s v="Customer 849"/>
    <s v="CUST1261"/>
    <x v="0"/>
    <x v="6"/>
    <x v="0"/>
    <x v="0"/>
    <x v="3"/>
    <s v="Sofa Model-471"/>
    <s v="PROD5429"/>
    <n v="4"/>
    <n v="905.66"/>
    <n v="3622.64"/>
    <n v="0.1"/>
    <n v="362.26"/>
    <n v="3260.38"/>
    <x v="0"/>
    <x v="3"/>
    <n v="0.25"/>
    <n v="815.1"/>
  </r>
  <r>
    <s v="ORD2025006328"/>
    <x v="249"/>
    <s v="Customer 4971"/>
    <s v="CUST4956"/>
    <x v="0"/>
    <x v="0"/>
    <x v="1"/>
    <x v="3"/>
    <x v="10"/>
    <s v="Perfume Model-962"/>
    <s v="PROD7356"/>
    <n v="9"/>
    <n v="323.82"/>
    <n v="2914.38"/>
    <n v="0.05"/>
    <n v="145.72"/>
    <n v="2768.66"/>
    <x v="0"/>
    <x v="2"/>
    <n v="0.25"/>
    <n v="692.16"/>
  </r>
  <r>
    <s v="ORD2025006329"/>
    <x v="235"/>
    <s v="Customer 3512"/>
    <s v="CUST2476"/>
    <x v="3"/>
    <x v="8"/>
    <x v="1"/>
    <x v="3"/>
    <x v="9"/>
    <s v="Lipstick Model-662"/>
    <s v="PROD4209"/>
    <n v="3"/>
    <n v="280.64"/>
    <n v="841.92"/>
    <n v="0"/>
    <n v="0"/>
    <n v="841.92"/>
    <x v="3"/>
    <x v="0"/>
    <n v="0.3"/>
    <n v="252.58"/>
  </r>
  <r>
    <s v="ORD2025006330"/>
    <x v="4"/>
    <s v="Customer 1322"/>
    <s v="CUST5104"/>
    <x v="4"/>
    <x v="9"/>
    <x v="0"/>
    <x v="1"/>
    <x v="1"/>
    <s v="Jeans Model-308"/>
    <s v="PROD5591"/>
    <n v="10"/>
    <n v="396.68"/>
    <n v="3966.8"/>
    <n v="0"/>
    <n v="0"/>
    <n v="3966.8"/>
    <x v="2"/>
    <x v="0"/>
    <n v="0.25"/>
    <n v="991.7"/>
  </r>
  <r>
    <s v="ORD2025006331"/>
    <x v="229"/>
    <s v="Customer 2688"/>
    <s v="CUST7228"/>
    <x v="3"/>
    <x v="5"/>
    <x v="1"/>
    <x v="0"/>
    <x v="2"/>
    <s v="Lamp Model-458"/>
    <s v="PROD6749"/>
    <n v="7"/>
    <n v="238.94"/>
    <n v="1672.58"/>
    <n v="0.2"/>
    <n v="334.52"/>
    <n v="1338.06"/>
    <x v="3"/>
    <x v="1"/>
    <n v="0.25"/>
    <n v="334.51"/>
  </r>
  <r>
    <s v="ORD2025006332"/>
    <x v="306"/>
    <s v="Customer 3184"/>
    <s v="CUST6467"/>
    <x v="0"/>
    <x v="0"/>
    <x v="1"/>
    <x v="3"/>
    <x v="10"/>
    <s v="Perfume Model-657"/>
    <s v="PROD8675"/>
    <n v="9"/>
    <n v="598.39"/>
    <n v="5385.51"/>
    <n v="0.1"/>
    <n v="538.54999999999995"/>
    <n v="4846.96"/>
    <x v="2"/>
    <x v="1"/>
    <n v="0.3"/>
    <n v="1454.09"/>
  </r>
  <r>
    <s v="ORD2025006333"/>
    <x v="70"/>
    <s v="Customer 1789"/>
    <s v="CUST4574"/>
    <x v="2"/>
    <x v="12"/>
    <x v="1"/>
    <x v="3"/>
    <x v="6"/>
    <s v="Face Cream Model-415"/>
    <s v="PROD5019"/>
    <n v="9"/>
    <n v="974.55"/>
    <n v="8770.9500000000007"/>
    <n v="0.2"/>
    <n v="1754.19"/>
    <n v="7016.76"/>
    <x v="0"/>
    <x v="3"/>
    <n v="0.15"/>
    <n v="1052.51"/>
  </r>
  <r>
    <s v="ORD2025006334"/>
    <x v="294"/>
    <s v="Customer 4798"/>
    <s v="CUST4725"/>
    <x v="3"/>
    <x v="8"/>
    <x v="1"/>
    <x v="2"/>
    <x v="8"/>
    <s v="Tablet Model-443"/>
    <s v="PROD8576"/>
    <n v="5"/>
    <n v="506.14"/>
    <n v="2530.6999999999998"/>
    <n v="0.2"/>
    <n v="506.14"/>
    <n v="2024.56"/>
    <x v="2"/>
    <x v="1"/>
    <n v="0.15"/>
    <n v="303.68"/>
  </r>
  <r>
    <s v="ORD2025006335"/>
    <x v="291"/>
    <s v="Customer 116"/>
    <s v="CUST7260"/>
    <x v="0"/>
    <x v="6"/>
    <x v="0"/>
    <x v="1"/>
    <x v="7"/>
    <s v="Jacket Model-866"/>
    <s v="PROD1189"/>
    <n v="5"/>
    <n v="351.37"/>
    <n v="1756.85"/>
    <n v="0.05"/>
    <n v="87.84"/>
    <n v="1669.01"/>
    <x v="2"/>
    <x v="1"/>
    <n v="0.25"/>
    <n v="417.25"/>
  </r>
  <r>
    <s v="ORD2025006336"/>
    <x v="218"/>
    <s v="Customer 2122"/>
    <s v="CUST5968"/>
    <x v="1"/>
    <x v="4"/>
    <x v="1"/>
    <x v="0"/>
    <x v="2"/>
    <s v="Lamp Model-755"/>
    <s v="PROD3989"/>
    <n v="4"/>
    <n v="706.95"/>
    <n v="2827.8"/>
    <n v="0"/>
    <n v="0"/>
    <n v="2827.8"/>
    <x v="2"/>
    <x v="0"/>
    <n v="0.25"/>
    <n v="706.95"/>
  </r>
  <r>
    <s v="ORD2025006337"/>
    <x v="311"/>
    <s v="Customer 1383"/>
    <s v="CUST9126"/>
    <x v="4"/>
    <x v="11"/>
    <x v="1"/>
    <x v="3"/>
    <x v="9"/>
    <s v="Lipstick Model-730"/>
    <s v="PROD8012"/>
    <n v="3"/>
    <n v="534.72"/>
    <n v="1604.16"/>
    <n v="0.05"/>
    <n v="80.209999999999994"/>
    <n v="1523.95"/>
    <x v="3"/>
    <x v="1"/>
    <n v="0.15"/>
    <n v="228.59"/>
  </r>
  <r>
    <s v="ORD2025006338"/>
    <x v="238"/>
    <s v="Customer 4956"/>
    <s v="CUST9475"/>
    <x v="2"/>
    <x v="12"/>
    <x v="0"/>
    <x v="2"/>
    <x v="4"/>
    <s v="Laptop Model-925"/>
    <s v="PROD8018"/>
    <n v="6"/>
    <n v="678.17"/>
    <n v="4069.02"/>
    <n v="0.2"/>
    <n v="813.8"/>
    <n v="3255.22"/>
    <x v="2"/>
    <x v="3"/>
    <n v="0.15"/>
    <n v="488.28"/>
  </r>
  <r>
    <s v="ORD2025006339"/>
    <x v="225"/>
    <s v="Customer 1305"/>
    <s v="CUST1632"/>
    <x v="4"/>
    <x v="11"/>
    <x v="0"/>
    <x v="1"/>
    <x v="5"/>
    <s v="Shirt Model-241"/>
    <s v="PROD4636"/>
    <n v="1"/>
    <n v="468.4"/>
    <n v="468.4"/>
    <n v="0.05"/>
    <n v="23.42"/>
    <n v="444.98"/>
    <x v="3"/>
    <x v="0"/>
    <n v="0.3"/>
    <n v="133.49"/>
  </r>
  <r>
    <s v="ORD2025006340"/>
    <x v="416"/>
    <s v="Customer 3175"/>
    <s v="CUST7170"/>
    <x v="0"/>
    <x v="0"/>
    <x v="1"/>
    <x v="3"/>
    <x v="9"/>
    <s v="Lipstick Model-809"/>
    <s v="PROD1276"/>
    <n v="2"/>
    <n v="797.32"/>
    <n v="1594.64"/>
    <n v="0.2"/>
    <n v="318.93"/>
    <n v="1275.71"/>
    <x v="1"/>
    <x v="3"/>
    <n v="0.25"/>
    <n v="318.93"/>
  </r>
  <r>
    <s v="ORD2025006341"/>
    <x v="208"/>
    <s v="Customer 2180"/>
    <s v="CUST2225"/>
    <x v="4"/>
    <x v="9"/>
    <x v="1"/>
    <x v="3"/>
    <x v="6"/>
    <s v="Face Cream Model-989"/>
    <s v="PROD6881"/>
    <n v="10"/>
    <n v="461.9"/>
    <n v="4619"/>
    <n v="0"/>
    <n v="0"/>
    <n v="4619"/>
    <x v="0"/>
    <x v="1"/>
    <n v="0.25"/>
    <n v="1154.75"/>
  </r>
  <r>
    <s v="ORD2025006342"/>
    <x v="41"/>
    <s v="Customer 1590"/>
    <s v="CUST4499"/>
    <x v="2"/>
    <x v="2"/>
    <x v="1"/>
    <x v="2"/>
    <x v="4"/>
    <s v="Laptop Model-871"/>
    <s v="PROD3413"/>
    <n v="2"/>
    <n v="358.09"/>
    <n v="716.18"/>
    <n v="0.1"/>
    <n v="71.62"/>
    <n v="644.55999999999995"/>
    <x v="2"/>
    <x v="2"/>
    <n v="0.3"/>
    <n v="193.37"/>
  </r>
  <r>
    <s v="ORD2025006343"/>
    <x v="67"/>
    <s v="Customer 4283"/>
    <s v="CUST6711"/>
    <x v="1"/>
    <x v="1"/>
    <x v="1"/>
    <x v="1"/>
    <x v="7"/>
    <s v="Jacket Model-330"/>
    <s v="PROD4967"/>
    <n v="3"/>
    <n v="264.94"/>
    <n v="794.82"/>
    <n v="0.05"/>
    <n v="39.74"/>
    <n v="755.08"/>
    <x v="2"/>
    <x v="3"/>
    <n v="0.25"/>
    <n v="188.77"/>
  </r>
  <r>
    <s v="ORD2025006344"/>
    <x v="404"/>
    <s v="Customer 2703"/>
    <s v="CUST6669"/>
    <x v="2"/>
    <x v="12"/>
    <x v="1"/>
    <x v="2"/>
    <x v="4"/>
    <s v="Laptop Model-377"/>
    <s v="PROD7689"/>
    <n v="9"/>
    <n v="804.33"/>
    <n v="7238.97"/>
    <n v="0.2"/>
    <n v="1447.79"/>
    <n v="5791.18"/>
    <x v="2"/>
    <x v="3"/>
    <n v="0.25"/>
    <n v="1447.8"/>
  </r>
  <r>
    <s v="ORD2025006345"/>
    <x v="67"/>
    <s v="Customer 2241"/>
    <s v="CUST2239"/>
    <x v="1"/>
    <x v="10"/>
    <x v="1"/>
    <x v="2"/>
    <x v="8"/>
    <s v="Tablet Model-368"/>
    <s v="PROD7752"/>
    <n v="5"/>
    <n v="820"/>
    <n v="4100"/>
    <n v="0"/>
    <n v="0"/>
    <n v="4100"/>
    <x v="3"/>
    <x v="3"/>
    <n v="0.3"/>
    <n v="1230"/>
  </r>
  <r>
    <s v="ORD2025006346"/>
    <x v="99"/>
    <s v="Customer 3658"/>
    <s v="CUST5168"/>
    <x v="0"/>
    <x v="6"/>
    <x v="1"/>
    <x v="0"/>
    <x v="0"/>
    <s v="Curtain Model-726"/>
    <s v="PROD3577"/>
    <n v="2"/>
    <n v="731.95"/>
    <n v="1463.9"/>
    <n v="0.1"/>
    <n v="146.38999999999999"/>
    <n v="1317.51"/>
    <x v="2"/>
    <x v="2"/>
    <n v="0.25"/>
    <n v="329.38"/>
  </r>
  <r>
    <s v="ORD2025006347"/>
    <x v="417"/>
    <s v="Customer 1491"/>
    <s v="CUST1362"/>
    <x v="2"/>
    <x v="2"/>
    <x v="1"/>
    <x v="0"/>
    <x v="2"/>
    <s v="Lamp Model-258"/>
    <s v="PROD1106"/>
    <n v="9"/>
    <n v="108.8"/>
    <n v="979.2"/>
    <n v="0.1"/>
    <n v="97.92"/>
    <n v="881.28"/>
    <x v="1"/>
    <x v="1"/>
    <n v="0.15"/>
    <n v="132.19"/>
  </r>
  <r>
    <s v="ORD2025006348"/>
    <x v="90"/>
    <s v="Customer 378"/>
    <s v="CUST9086"/>
    <x v="2"/>
    <x v="2"/>
    <x v="0"/>
    <x v="0"/>
    <x v="3"/>
    <s v="Sofa Model-641"/>
    <s v="PROD7560"/>
    <n v="1"/>
    <n v="384.81"/>
    <n v="384.81"/>
    <n v="0.1"/>
    <n v="38.479999999999997"/>
    <n v="346.33"/>
    <x v="1"/>
    <x v="2"/>
    <n v="0.3"/>
    <n v="103.9"/>
  </r>
  <r>
    <s v="ORD2025006349"/>
    <x v="101"/>
    <s v="Customer 2891"/>
    <s v="CUST1003"/>
    <x v="1"/>
    <x v="1"/>
    <x v="0"/>
    <x v="1"/>
    <x v="1"/>
    <s v="Jeans Model-331"/>
    <s v="PROD6665"/>
    <n v="5"/>
    <n v="802.69"/>
    <n v="4013.45"/>
    <n v="0.2"/>
    <n v="802.69"/>
    <n v="3210.76"/>
    <x v="2"/>
    <x v="2"/>
    <n v="0.15"/>
    <n v="481.61"/>
  </r>
  <r>
    <s v="ORD2025006350"/>
    <x v="400"/>
    <s v="Customer 2685"/>
    <s v="CUST9577"/>
    <x v="4"/>
    <x v="11"/>
    <x v="0"/>
    <x v="0"/>
    <x v="3"/>
    <s v="Sofa Model-137"/>
    <s v="PROD5985"/>
    <n v="9"/>
    <n v="579.99"/>
    <n v="5219.91"/>
    <n v="0.1"/>
    <n v="521.99"/>
    <n v="4697.92"/>
    <x v="2"/>
    <x v="3"/>
    <n v="0.25"/>
    <n v="1174.48"/>
  </r>
  <r>
    <s v="ORD2025006351"/>
    <x v="85"/>
    <s v="Customer 3674"/>
    <s v="CUST4712"/>
    <x v="4"/>
    <x v="11"/>
    <x v="1"/>
    <x v="3"/>
    <x v="6"/>
    <s v="Face Cream Model-363"/>
    <s v="PROD2163"/>
    <n v="8"/>
    <n v="281.62"/>
    <n v="2252.96"/>
    <n v="0.05"/>
    <n v="112.65"/>
    <n v="2140.31"/>
    <x v="2"/>
    <x v="3"/>
    <n v="0.25"/>
    <n v="535.08000000000004"/>
  </r>
  <r>
    <s v="ORD2025006352"/>
    <x v="24"/>
    <s v="Customer 2861"/>
    <s v="CUST9423"/>
    <x v="1"/>
    <x v="4"/>
    <x v="1"/>
    <x v="0"/>
    <x v="0"/>
    <s v="Curtain Model-257"/>
    <s v="PROD9014"/>
    <n v="4"/>
    <n v="583.30999999999995"/>
    <n v="2333.2399999999998"/>
    <n v="0.1"/>
    <n v="233.32"/>
    <n v="2099.92"/>
    <x v="2"/>
    <x v="0"/>
    <n v="0.25"/>
    <n v="524.98"/>
  </r>
  <r>
    <s v="ORD2025006353"/>
    <x v="357"/>
    <s v="Customer 1938"/>
    <s v="CUST1229"/>
    <x v="1"/>
    <x v="4"/>
    <x v="0"/>
    <x v="2"/>
    <x v="11"/>
    <s v="Mobile Model-664"/>
    <s v="PROD8559"/>
    <n v="7"/>
    <n v="900.39"/>
    <n v="6302.73"/>
    <n v="0.2"/>
    <n v="1260.55"/>
    <n v="5042.18"/>
    <x v="2"/>
    <x v="3"/>
    <n v="0.15"/>
    <n v="756.33"/>
  </r>
  <r>
    <s v="ORD2025006354"/>
    <x v="286"/>
    <s v="Customer 621"/>
    <s v="CUST9754"/>
    <x v="3"/>
    <x v="5"/>
    <x v="1"/>
    <x v="1"/>
    <x v="1"/>
    <s v="Jeans Model-458"/>
    <s v="PROD4952"/>
    <n v="1"/>
    <n v="672.51"/>
    <n v="672.51"/>
    <n v="0.05"/>
    <n v="33.630000000000003"/>
    <n v="638.88"/>
    <x v="0"/>
    <x v="1"/>
    <n v="0.15"/>
    <n v="95.83"/>
  </r>
  <r>
    <s v="ORD2025006355"/>
    <x v="74"/>
    <s v="Customer 3149"/>
    <s v="CUST2181"/>
    <x v="3"/>
    <x v="3"/>
    <x v="0"/>
    <x v="2"/>
    <x v="8"/>
    <s v="Tablet Model-686"/>
    <s v="PROD9843"/>
    <n v="6"/>
    <n v="151.53"/>
    <n v="909.18"/>
    <n v="0.1"/>
    <n v="90.92"/>
    <n v="818.26"/>
    <x v="3"/>
    <x v="3"/>
    <n v="0.3"/>
    <n v="245.48"/>
  </r>
  <r>
    <s v="ORD2025006356"/>
    <x v="281"/>
    <s v="Customer 4829"/>
    <s v="CUST6067"/>
    <x v="2"/>
    <x v="12"/>
    <x v="0"/>
    <x v="0"/>
    <x v="3"/>
    <s v="Sofa Model-101"/>
    <s v="PROD1498"/>
    <n v="5"/>
    <n v="186.15"/>
    <n v="930.75"/>
    <n v="0.05"/>
    <n v="46.54"/>
    <n v="884.21"/>
    <x v="1"/>
    <x v="3"/>
    <n v="0.15"/>
    <n v="132.63"/>
  </r>
  <r>
    <s v="ORD2025006357"/>
    <x v="219"/>
    <s v="Customer 3375"/>
    <s v="CUST2790"/>
    <x v="2"/>
    <x v="12"/>
    <x v="1"/>
    <x v="0"/>
    <x v="3"/>
    <s v="Sofa Model-844"/>
    <s v="PROD9197"/>
    <n v="6"/>
    <n v="408.9"/>
    <n v="2453.4"/>
    <n v="0.2"/>
    <n v="490.68"/>
    <n v="1962.72"/>
    <x v="1"/>
    <x v="3"/>
    <n v="0.25"/>
    <n v="490.68"/>
  </r>
  <r>
    <s v="ORD2025006358"/>
    <x v="72"/>
    <s v="Customer 724"/>
    <s v="CUST1552"/>
    <x v="4"/>
    <x v="9"/>
    <x v="1"/>
    <x v="2"/>
    <x v="8"/>
    <s v="Tablet Model-563"/>
    <s v="PROD1395"/>
    <n v="4"/>
    <n v="809.54"/>
    <n v="3238.16"/>
    <n v="0.05"/>
    <n v="161.91"/>
    <n v="3076.25"/>
    <x v="0"/>
    <x v="3"/>
    <n v="0.15"/>
    <n v="461.44"/>
  </r>
  <r>
    <s v="ORD2025006359"/>
    <x v="99"/>
    <s v="Customer 1177"/>
    <s v="CUST6341"/>
    <x v="3"/>
    <x v="3"/>
    <x v="0"/>
    <x v="2"/>
    <x v="4"/>
    <s v="Laptop Model-584"/>
    <s v="PROD2990"/>
    <n v="6"/>
    <n v="417.22"/>
    <n v="2503.3200000000002"/>
    <n v="0"/>
    <n v="0"/>
    <n v="2503.3200000000002"/>
    <x v="0"/>
    <x v="0"/>
    <n v="0.25"/>
    <n v="625.83000000000004"/>
  </r>
  <r>
    <s v="ORD2025006360"/>
    <x v="322"/>
    <s v="Customer 3724"/>
    <s v="CUST1186"/>
    <x v="4"/>
    <x v="11"/>
    <x v="1"/>
    <x v="1"/>
    <x v="5"/>
    <s v="Shirt Model-182"/>
    <s v="PROD3811"/>
    <n v="6"/>
    <n v="847.58"/>
    <n v="5085.4799999999996"/>
    <n v="0.05"/>
    <n v="254.27"/>
    <n v="4831.21"/>
    <x v="0"/>
    <x v="3"/>
    <n v="0.15"/>
    <n v="724.68"/>
  </r>
  <r>
    <s v="ORD2025006361"/>
    <x v="173"/>
    <s v="Customer 2053"/>
    <s v="CUST7748"/>
    <x v="0"/>
    <x v="13"/>
    <x v="1"/>
    <x v="3"/>
    <x v="9"/>
    <s v="Lipstick Model-719"/>
    <s v="PROD4079"/>
    <n v="7"/>
    <n v="726.94"/>
    <n v="5088.58"/>
    <n v="0"/>
    <n v="0"/>
    <n v="5088.58"/>
    <x v="3"/>
    <x v="2"/>
    <n v="0.25"/>
    <n v="1272.1400000000001"/>
  </r>
  <r>
    <s v="ORD2025006362"/>
    <x v="150"/>
    <s v="Customer 2546"/>
    <s v="CUST7190"/>
    <x v="1"/>
    <x v="10"/>
    <x v="0"/>
    <x v="3"/>
    <x v="10"/>
    <s v="Perfume Model-427"/>
    <s v="PROD3879"/>
    <n v="6"/>
    <n v="740.26"/>
    <n v="4441.5600000000004"/>
    <n v="0"/>
    <n v="0"/>
    <n v="4441.5600000000004"/>
    <x v="0"/>
    <x v="3"/>
    <n v="0.15"/>
    <n v="666.23"/>
  </r>
  <r>
    <s v="ORD2025006363"/>
    <x v="15"/>
    <s v="Customer 2070"/>
    <s v="CUST7155"/>
    <x v="2"/>
    <x v="2"/>
    <x v="0"/>
    <x v="2"/>
    <x v="4"/>
    <s v="Laptop Model-477"/>
    <s v="PROD1302"/>
    <n v="1"/>
    <n v="435.13"/>
    <n v="435.13"/>
    <n v="0.05"/>
    <n v="21.76"/>
    <n v="413.37"/>
    <x v="0"/>
    <x v="2"/>
    <n v="0.25"/>
    <n v="103.34"/>
  </r>
  <r>
    <s v="ORD2025006364"/>
    <x v="355"/>
    <s v="Customer 4409"/>
    <s v="CUST1371"/>
    <x v="0"/>
    <x v="6"/>
    <x v="1"/>
    <x v="1"/>
    <x v="5"/>
    <s v="Shirt Model-896"/>
    <s v="PROD5615"/>
    <n v="9"/>
    <n v="538.35"/>
    <n v="4845.1499999999996"/>
    <n v="0"/>
    <n v="0"/>
    <n v="4845.1499999999996"/>
    <x v="1"/>
    <x v="1"/>
    <n v="0.15"/>
    <n v="726.77"/>
  </r>
  <r>
    <s v="ORD2025006365"/>
    <x v="232"/>
    <s v="Customer 527"/>
    <s v="CUST8981"/>
    <x v="0"/>
    <x v="6"/>
    <x v="0"/>
    <x v="2"/>
    <x v="8"/>
    <s v="Tablet Model-984"/>
    <s v="PROD9311"/>
    <n v="6"/>
    <n v="393.72"/>
    <n v="2362.3200000000002"/>
    <n v="0"/>
    <n v="0"/>
    <n v="2362.3200000000002"/>
    <x v="0"/>
    <x v="0"/>
    <n v="0.15"/>
    <n v="354.35"/>
  </r>
  <r>
    <s v="ORD2025006366"/>
    <x v="3"/>
    <s v="Customer 1631"/>
    <s v="CUST9063"/>
    <x v="4"/>
    <x v="9"/>
    <x v="0"/>
    <x v="0"/>
    <x v="0"/>
    <s v="Curtain Model-497"/>
    <s v="PROD7598"/>
    <n v="6"/>
    <n v="925.41"/>
    <n v="5552.46"/>
    <n v="0"/>
    <n v="0"/>
    <n v="5552.46"/>
    <x v="1"/>
    <x v="1"/>
    <n v="0.25"/>
    <n v="1388.12"/>
  </r>
  <r>
    <s v="ORD2025006367"/>
    <x v="203"/>
    <s v="Customer 2945"/>
    <s v="CUST7538"/>
    <x v="3"/>
    <x v="8"/>
    <x v="1"/>
    <x v="1"/>
    <x v="1"/>
    <s v="Jeans Model-695"/>
    <s v="PROD7271"/>
    <n v="8"/>
    <n v="515.22"/>
    <n v="4121.76"/>
    <n v="0"/>
    <n v="0"/>
    <n v="4121.76"/>
    <x v="0"/>
    <x v="2"/>
    <n v="0.15"/>
    <n v="618.26"/>
  </r>
  <r>
    <s v="ORD2025006368"/>
    <x v="284"/>
    <s v="Customer 3392"/>
    <s v="CUST3564"/>
    <x v="4"/>
    <x v="11"/>
    <x v="0"/>
    <x v="3"/>
    <x v="6"/>
    <s v="Face Cream Model-519"/>
    <s v="PROD8195"/>
    <n v="2"/>
    <n v="207.36"/>
    <n v="414.72"/>
    <n v="0.1"/>
    <n v="41.47"/>
    <n v="373.25"/>
    <x v="1"/>
    <x v="2"/>
    <n v="0.25"/>
    <n v="93.31"/>
  </r>
  <r>
    <s v="ORD2025006369"/>
    <x v="404"/>
    <s v="Customer 3779"/>
    <s v="CUST5385"/>
    <x v="3"/>
    <x v="3"/>
    <x v="1"/>
    <x v="0"/>
    <x v="2"/>
    <s v="Lamp Model-926"/>
    <s v="PROD1737"/>
    <n v="5"/>
    <n v="602.86"/>
    <n v="3014.3"/>
    <n v="0.05"/>
    <n v="150.72"/>
    <n v="2863.58"/>
    <x v="3"/>
    <x v="0"/>
    <n v="0.3"/>
    <n v="859.07"/>
  </r>
  <r>
    <s v="ORD2025006370"/>
    <x v="399"/>
    <s v="Customer 1500"/>
    <s v="CUST3913"/>
    <x v="0"/>
    <x v="13"/>
    <x v="0"/>
    <x v="3"/>
    <x v="6"/>
    <s v="Face Cream Model-327"/>
    <s v="PROD5446"/>
    <n v="8"/>
    <n v="832.74"/>
    <n v="6661.92"/>
    <n v="0.05"/>
    <n v="333.1"/>
    <n v="6328.82"/>
    <x v="3"/>
    <x v="2"/>
    <n v="0.25"/>
    <n v="1582.2"/>
  </r>
  <r>
    <s v="ORD2025006371"/>
    <x v="197"/>
    <s v="Customer 2234"/>
    <s v="CUST3120"/>
    <x v="2"/>
    <x v="12"/>
    <x v="0"/>
    <x v="0"/>
    <x v="0"/>
    <s v="Curtain Model-117"/>
    <s v="PROD8968"/>
    <n v="2"/>
    <n v="111.29"/>
    <n v="222.58"/>
    <n v="0.2"/>
    <n v="44.52"/>
    <n v="178.06"/>
    <x v="2"/>
    <x v="0"/>
    <n v="0.25"/>
    <n v="44.52"/>
  </r>
  <r>
    <s v="ORD2025006372"/>
    <x v="334"/>
    <s v="Customer 147"/>
    <s v="CUST2430"/>
    <x v="1"/>
    <x v="4"/>
    <x v="1"/>
    <x v="1"/>
    <x v="5"/>
    <s v="Shirt Model-166"/>
    <s v="PROD4697"/>
    <n v="8"/>
    <n v="303.68"/>
    <n v="2429.44"/>
    <n v="0.05"/>
    <n v="121.47"/>
    <n v="2307.9699999999998"/>
    <x v="3"/>
    <x v="0"/>
    <n v="0.25"/>
    <n v="576.99"/>
  </r>
  <r>
    <s v="ORD2025006373"/>
    <x v="388"/>
    <s v="Customer 1908"/>
    <s v="CUST8595"/>
    <x v="3"/>
    <x v="8"/>
    <x v="1"/>
    <x v="1"/>
    <x v="7"/>
    <s v="Jacket Model-751"/>
    <s v="PROD1607"/>
    <n v="5"/>
    <n v="841.43"/>
    <n v="4207.1499999999996"/>
    <n v="0.1"/>
    <n v="420.71"/>
    <n v="3786.44"/>
    <x v="2"/>
    <x v="3"/>
    <n v="0.15"/>
    <n v="567.97"/>
  </r>
  <r>
    <s v="ORD2025006374"/>
    <x v="197"/>
    <s v="Customer 2126"/>
    <s v="CUST9972"/>
    <x v="4"/>
    <x v="9"/>
    <x v="1"/>
    <x v="2"/>
    <x v="4"/>
    <s v="Laptop Model-862"/>
    <s v="PROD9312"/>
    <n v="2"/>
    <n v="698.07"/>
    <n v="1396.14"/>
    <n v="0.1"/>
    <n v="139.61000000000001"/>
    <n v="1256.53"/>
    <x v="0"/>
    <x v="0"/>
    <n v="0.3"/>
    <n v="376.96"/>
  </r>
  <r>
    <s v="ORD2025006375"/>
    <x v="390"/>
    <s v="Customer 1124"/>
    <s v="CUST6181"/>
    <x v="3"/>
    <x v="3"/>
    <x v="0"/>
    <x v="2"/>
    <x v="11"/>
    <s v="Mobile Model-976"/>
    <s v="PROD1620"/>
    <n v="5"/>
    <n v="128.66"/>
    <n v="643.29999999999995"/>
    <n v="0.05"/>
    <n v="32.159999999999997"/>
    <n v="611.14"/>
    <x v="0"/>
    <x v="2"/>
    <n v="0.25"/>
    <n v="152.78"/>
  </r>
  <r>
    <s v="ORD2025006376"/>
    <x v="175"/>
    <s v="Customer 3182"/>
    <s v="CUST7540"/>
    <x v="0"/>
    <x v="0"/>
    <x v="1"/>
    <x v="3"/>
    <x v="6"/>
    <s v="Face Cream Model-352"/>
    <s v="PROD3910"/>
    <n v="1"/>
    <n v="208.78"/>
    <n v="208.78"/>
    <n v="0.05"/>
    <n v="10.44"/>
    <n v="198.34"/>
    <x v="1"/>
    <x v="3"/>
    <n v="0.3"/>
    <n v="59.5"/>
  </r>
  <r>
    <s v="ORD2025006377"/>
    <x v="304"/>
    <s v="Customer 3570"/>
    <s v="CUST2186"/>
    <x v="0"/>
    <x v="13"/>
    <x v="1"/>
    <x v="2"/>
    <x v="8"/>
    <s v="Tablet Model-140"/>
    <s v="PROD2539"/>
    <n v="9"/>
    <n v="905.19"/>
    <n v="8146.71"/>
    <n v="0.2"/>
    <n v="1629.34"/>
    <n v="6517.37"/>
    <x v="2"/>
    <x v="1"/>
    <n v="0.15"/>
    <n v="977.61"/>
  </r>
  <r>
    <s v="ORD2025006378"/>
    <x v="114"/>
    <s v="Customer 1485"/>
    <s v="CUST2117"/>
    <x v="4"/>
    <x v="11"/>
    <x v="1"/>
    <x v="1"/>
    <x v="5"/>
    <s v="Shirt Model-424"/>
    <s v="PROD9526"/>
    <n v="7"/>
    <n v="376.61"/>
    <n v="2636.27"/>
    <n v="0"/>
    <n v="0"/>
    <n v="2636.27"/>
    <x v="0"/>
    <x v="0"/>
    <n v="0.25"/>
    <n v="659.07"/>
  </r>
  <r>
    <s v="ORD2025006379"/>
    <x v="330"/>
    <s v="Customer 2829"/>
    <s v="CUST8989"/>
    <x v="0"/>
    <x v="6"/>
    <x v="1"/>
    <x v="0"/>
    <x v="2"/>
    <s v="Lamp Model-797"/>
    <s v="PROD6211"/>
    <n v="10"/>
    <n v="580.37"/>
    <n v="5803.7"/>
    <n v="0.05"/>
    <n v="290.19"/>
    <n v="5513.51"/>
    <x v="0"/>
    <x v="2"/>
    <n v="0.25"/>
    <n v="1378.38"/>
  </r>
  <r>
    <s v="ORD2025006380"/>
    <x v="185"/>
    <s v="Customer 179"/>
    <s v="CUST5205"/>
    <x v="1"/>
    <x v="4"/>
    <x v="1"/>
    <x v="3"/>
    <x v="10"/>
    <s v="Perfume Model-788"/>
    <s v="PROD4536"/>
    <n v="3"/>
    <n v="513.52"/>
    <n v="1540.56"/>
    <n v="0"/>
    <n v="0"/>
    <n v="1540.56"/>
    <x v="1"/>
    <x v="0"/>
    <n v="0.15"/>
    <n v="231.08"/>
  </r>
  <r>
    <s v="ORD2025006381"/>
    <x v="115"/>
    <s v="Customer 1191"/>
    <s v="CUST5792"/>
    <x v="3"/>
    <x v="5"/>
    <x v="0"/>
    <x v="2"/>
    <x v="8"/>
    <s v="Tablet Model-513"/>
    <s v="PROD6649"/>
    <n v="3"/>
    <n v="635.15"/>
    <n v="1905.45"/>
    <n v="0.05"/>
    <n v="95.27"/>
    <n v="1810.18"/>
    <x v="2"/>
    <x v="0"/>
    <n v="0.25"/>
    <n v="452.55"/>
  </r>
  <r>
    <s v="ORD2025006382"/>
    <x v="47"/>
    <s v="Customer 4505"/>
    <s v="CUST9769"/>
    <x v="1"/>
    <x v="1"/>
    <x v="0"/>
    <x v="0"/>
    <x v="3"/>
    <s v="Sofa Model-673"/>
    <s v="PROD5936"/>
    <n v="1"/>
    <n v="623.12"/>
    <n v="623.12"/>
    <n v="0.1"/>
    <n v="62.31"/>
    <n v="560.80999999999995"/>
    <x v="1"/>
    <x v="2"/>
    <n v="0.15"/>
    <n v="84.12"/>
  </r>
  <r>
    <s v="ORD2025006383"/>
    <x v="108"/>
    <s v="Customer 2858"/>
    <s v="CUST1860"/>
    <x v="3"/>
    <x v="8"/>
    <x v="1"/>
    <x v="0"/>
    <x v="3"/>
    <s v="Sofa Model-889"/>
    <s v="PROD8592"/>
    <n v="1"/>
    <n v="841.25"/>
    <n v="841.25"/>
    <n v="0.1"/>
    <n v="84.12"/>
    <n v="757.13"/>
    <x v="0"/>
    <x v="1"/>
    <n v="0.3"/>
    <n v="227.14"/>
  </r>
  <r>
    <s v="ORD2025006384"/>
    <x v="307"/>
    <s v="Customer 4503"/>
    <s v="CUST3774"/>
    <x v="2"/>
    <x v="2"/>
    <x v="0"/>
    <x v="1"/>
    <x v="7"/>
    <s v="Jacket Model-824"/>
    <s v="PROD1741"/>
    <n v="8"/>
    <n v="958.94"/>
    <n v="7671.52"/>
    <n v="0.2"/>
    <n v="1534.3"/>
    <n v="6137.22"/>
    <x v="3"/>
    <x v="3"/>
    <n v="0.15"/>
    <n v="920.58"/>
  </r>
  <r>
    <s v="ORD2025006385"/>
    <x v="44"/>
    <s v="Customer 3574"/>
    <s v="CUST3013"/>
    <x v="1"/>
    <x v="1"/>
    <x v="1"/>
    <x v="1"/>
    <x v="7"/>
    <s v="Jacket Model-268"/>
    <s v="PROD3533"/>
    <n v="9"/>
    <n v="457.56"/>
    <n v="4118.04"/>
    <n v="0.1"/>
    <n v="411.8"/>
    <n v="3706.24"/>
    <x v="0"/>
    <x v="2"/>
    <n v="0.25"/>
    <n v="926.56"/>
  </r>
  <r>
    <s v="ORD2025006386"/>
    <x v="220"/>
    <s v="Customer 3291"/>
    <s v="CUST3950"/>
    <x v="1"/>
    <x v="10"/>
    <x v="1"/>
    <x v="2"/>
    <x v="11"/>
    <s v="Mobile Model-839"/>
    <s v="PROD3143"/>
    <n v="1"/>
    <n v="887.58"/>
    <n v="887.58"/>
    <n v="0.2"/>
    <n v="177.52"/>
    <n v="710.06"/>
    <x v="2"/>
    <x v="3"/>
    <n v="0.15"/>
    <n v="106.51"/>
  </r>
  <r>
    <s v="ORD2025006387"/>
    <x v="273"/>
    <s v="Customer 214"/>
    <s v="CUST2355"/>
    <x v="2"/>
    <x v="12"/>
    <x v="0"/>
    <x v="3"/>
    <x v="6"/>
    <s v="Face Cream Model-502"/>
    <s v="PROD4646"/>
    <n v="8"/>
    <n v="518.26"/>
    <n v="4146.08"/>
    <n v="0.2"/>
    <n v="829.22"/>
    <n v="3316.86"/>
    <x v="3"/>
    <x v="0"/>
    <n v="0.15"/>
    <n v="497.53"/>
  </r>
  <r>
    <s v="ORD2025006388"/>
    <x v="432"/>
    <s v="Customer 1058"/>
    <s v="CUST3715"/>
    <x v="2"/>
    <x v="2"/>
    <x v="1"/>
    <x v="3"/>
    <x v="10"/>
    <s v="Perfume Model-929"/>
    <s v="PROD1253"/>
    <n v="6"/>
    <n v="814.55"/>
    <n v="4887.3"/>
    <n v="0.2"/>
    <n v="977.46"/>
    <n v="3909.84"/>
    <x v="0"/>
    <x v="2"/>
    <n v="0.3"/>
    <n v="1172.95"/>
  </r>
  <r>
    <s v="ORD2025006389"/>
    <x v="88"/>
    <s v="Customer 2981"/>
    <s v="CUST8461"/>
    <x v="3"/>
    <x v="3"/>
    <x v="0"/>
    <x v="1"/>
    <x v="7"/>
    <s v="Jacket Model-984"/>
    <s v="PROD6054"/>
    <n v="5"/>
    <n v="200.26"/>
    <n v="1001.3"/>
    <n v="0.05"/>
    <n v="50.06"/>
    <n v="951.24"/>
    <x v="1"/>
    <x v="3"/>
    <n v="0.3"/>
    <n v="285.37"/>
  </r>
  <r>
    <s v="ORD2025006390"/>
    <x v="124"/>
    <s v="Customer 4035"/>
    <s v="CUST7803"/>
    <x v="2"/>
    <x v="2"/>
    <x v="1"/>
    <x v="2"/>
    <x v="4"/>
    <s v="Laptop Model-816"/>
    <s v="PROD9330"/>
    <n v="5"/>
    <n v="403.11"/>
    <n v="2015.55"/>
    <n v="0"/>
    <n v="0"/>
    <n v="2015.55"/>
    <x v="0"/>
    <x v="2"/>
    <n v="0.25"/>
    <n v="503.89"/>
  </r>
  <r>
    <s v="ORD2025006391"/>
    <x v="243"/>
    <s v="Customer 2233"/>
    <s v="CUST8573"/>
    <x v="2"/>
    <x v="14"/>
    <x v="0"/>
    <x v="3"/>
    <x v="6"/>
    <s v="Face Cream Model-219"/>
    <s v="PROD4709"/>
    <n v="7"/>
    <n v="235.32"/>
    <n v="1647.24"/>
    <n v="0.05"/>
    <n v="82.36"/>
    <n v="1564.88"/>
    <x v="0"/>
    <x v="2"/>
    <n v="0.15"/>
    <n v="234.73"/>
  </r>
  <r>
    <s v="ORD2025006392"/>
    <x v="95"/>
    <s v="Customer 2922"/>
    <s v="CUST6016"/>
    <x v="0"/>
    <x v="0"/>
    <x v="1"/>
    <x v="0"/>
    <x v="0"/>
    <s v="Curtain Model-729"/>
    <s v="PROD5203"/>
    <n v="10"/>
    <n v="213.58"/>
    <n v="2135.8000000000002"/>
    <n v="0.05"/>
    <n v="106.79"/>
    <n v="2029.01"/>
    <x v="2"/>
    <x v="0"/>
    <n v="0.3"/>
    <n v="608.70000000000005"/>
  </r>
  <r>
    <s v="ORD2025006393"/>
    <x v="391"/>
    <s v="Customer 1689"/>
    <s v="CUST2469"/>
    <x v="3"/>
    <x v="5"/>
    <x v="0"/>
    <x v="1"/>
    <x v="5"/>
    <s v="Shirt Model-832"/>
    <s v="PROD1263"/>
    <n v="5"/>
    <n v="781.88"/>
    <n v="3909.4"/>
    <n v="0.1"/>
    <n v="390.94"/>
    <n v="3518.46"/>
    <x v="0"/>
    <x v="3"/>
    <n v="0.25"/>
    <n v="879.62"/>
  </r>
  <r>
    <s v="ORD2025006394"/>
    <x v="302"/>
    <s v="Customer 2099"/>
    <s v="CUST1212"/>
    <x v="1"/>
    <x v="10"/>
    <x v="0"/>
    <x v="1"/>
    <x v="1"/>
    <s v="Jeans Model-806"/>
    <s v="PROD6735"/>
    <n v="2"/>
    <n v="749.95"/>
    <n v="1499.9"/>
    <n v="0.1"/>
    <n v="149.99"/>
    <n v="1349.91"/>
    <x v="3"/>
    <x v="0"/>
    <n v="0.15"/>
    <n v="202.49"/>
  </r>
  <r>
    <s v="ORD2025006395"/>
    <x v="21"/>
    <s v="Customer 2544"/>
    <s v="CUST9306"/>
    <x v="0"/>
    <x v="13"/>
    <x v="0"/>
    <x v="3"/>
    <x v="6"/>
    <s v="Face Cream Model-375"/>
    <s v="PROD4405"/>
    <n v="3"/>
    <n v="759.8"/>
    <n v="2279.4"/>
    <n v="0"/>
    <n v="0"/>
    <n v="2279.4"/>
    <x v="2"/>
    <x v="1"/>
    <n v="0.3"/>
    <n v="683.82"/>
  </r>
  <r>
    <s v="ORD2025006396"/>
    <x v="321"/>
    <s v="Customer 689"/>
    <s v="CUST5564"/>
    <x v="1"/>
    <x v="10"/>
    <x v="1"/>
    <x v="3"/>
    <x v="9"/>
    <s v="Lipstick Model-193"/>
    <s v="PROD2639"/>
    <n v="2"/>
    <n v="946.95"/>
    <n v="1893.9"/>
    <n v="0.05"/>
    <n v="94.7"/>
    <n v="1799.2"/>
    <x v="3"/>
    <x v="2"/>
    <n v="0.15"/>
    <n v="269.88"/>
  </r>
  <r>
    <s v="ORD2025006397"/>
    <x v="31"/>
    <s v="Customer 4000"/>
    <s v="CUST6306"/>
    <x v="0"/>
    <x v="6"/>
    <x v="1"/>
    <x v="3"/>
    <x v="10"/>
    <s v="Perfume Model-730"/>
    <s v="PROD6923"/>
    <n v="2"/>
    <n v="747.75"/>
    <n v="1495.5"/>
    <n v="0.1"/>
    <n v="149.55000000000001"/>
    <n v="1345.95"/>
    <x v="2"/>
    <x v="1"/>
    <n v="0.25"/>
    <n v="336.49"/>
  </r>
  <r>
    <s v="ORD2025006398"/>
    <x v="64"/>
    <s v="Customer 876"/>
    <s v="CUST9767"/>
    <x v="3"/>
    <x v="3"/>
    <x v="0"/>
    <x v="1"/>
    <x v="7"/>
    <s v="Jacket Model-806"/>
    <s v="PROD5562"/>
    <n v="6"/>
    <n v="745.24"/>
    <n v="4471.4399999999996"/>
    <n v="0.2"/>
    <n v="894.29"/>
    <n v="3577.15"/>
    <x v="1"/>
    <x v="3"/>
    <n v="0.15"/>
    <n v="536.57000000000005"/>
  </r>
  <r>
    <s v="ORD2025006399"/>
    <x v="107"/>
    <s v="Customer 767"/>
    <s v="CUST4158"/>
    <x v="3"/>
    <x v="5"/>
    <x v="1"/>
    <x v="0"/>
    <x v="0"/>
    <s v="Curtain Model-210"/>
    <s v="PROD6900"/>
    <n v="5"/>
    <n v="299.73"/>
    <n v="1498.65"/>
    <n v="0.1"/>
    <n v="149.87"/>
    <n v="1348.78"/>
    <x v="2"/>
    <x v="3"/>
    <n v="0.15"/>
    <n v="202.32"/>
  </r>
  <r>
    <s v="ORD2025006400"/>
    <x v="16"/>
    <s v="Customer 849"/>
    <s v="CUST8702"/>
    <x v="2"/>
    <x v="12"/>
    <x v="1"/>
    <x v="1"/>
    <x v="5"/>
    <s v="Shirt Model-507"/>
    <s v="PROD8651"/>
    <n v="3"/>
    <n v="863.03"/>
    <n v="2589.09"/>
    <n v="0.05"/>
    <n v="129.44999999999999"/>
    <n v="2459.64"/>
    <x v="3"/>
    <x v="0"/>
    <n v="0.3"/>
    <n v="737.89"/>
  </r>
  <r>
    <s v="ORD2025006401"/>
    <x v="193"/>
    <s v="Customer 1631"/>
    <s v="CUST8994"/>
    <x v="4"/>
    <x v="11"/>
    <x v="0"/>
    <x v="0"/>
    <x v="0"/>
    <s v="Curtain Model-440"/>
    <s v="PROD5082"/>
    <n v="10"/>
    <n v="343.47"/>
    <n v="3434.7"/>
    <n v="0.05"/>
    <n v="171.74"/>
    <n v="3262.96"/>
    <x v="1"/>
    <x v="0"/>
    <n v="0.25"/>
    <n v="815.74"/>
  </r>
  <r>
    <s v="ORD2025006402"/>
    <x v="90"/>
    <s v="Customer 1340"/>
    <s v="CUST1137"/>
    <x v="1"/>
    <x v="10"/>
    <x v="0"/>
    <x v="3"/>
    <x v="6"/>
    <s v="Face Cream Model-545"/>
    <s v="PROD8204"/>
    <n v="2"/>
    <n v="788.75"/>
    <n v="1577.5"/>
    <n v="0.1"/>
    <n v="157.75"/>
    <n v="1419.75"/>
    <x v="2"/>
    <x v="2"/>
    <n v="0.25"/>
    <n v="354.94"/>
  </r>
  <r>
    <s v="ORD2025006403"/>
    <x v="277"/>
    <s v="Customer 3469"/>
    <s v="CUST4124"/>
    <x v="1"/>
    <x v="4"/>
    <x v="0"/>
    <x v="1"/>
    <x v="5"/>
    <s v="Shirt Model-871"/>
    <s v="PROD7726"/>
    <n v="10"/>
    <n v="176.67"/>
    <n v="1766.7"/>
    <n v="0.05"/>
    <n v="88.34"/>
    <n v="1678.36"/>
    <x v="1"/>
    <x v="0"/>
    <n v="0.3"/>
    <n v="503.51"/>
  </r>
  <r>
    <s v="ORD2025006404"/>
    <x v="445"/>
    <s v="Customer 2097"/>
    <s v="CUST8363"/>
    <x v="4"/>
    <x v="7"/>
    <x v="1"/>
    <x v="2"/>
    <x v="11"/>
    <s v="Mobile Model-786"/>
    <s v="PROD5262"/>
    <n v="6"/>
    <n v="727.65"/>
    <n v="4365.8999999999996"/>
    <n v="0.05"/>
    <n v="218.29"/>
    <n v="4147.6099999999997"/>
    <x v="1"/>
    <x v="1"/>
    <n v="0.25"/>
    <n v="1036.9000000000001"/>
  </r>
  <r>
    <s v="ORD2025006405"/>
    <x v="11"/>
    <s v="Customer 3854"/>
    <s v="CUST5613"/>
    <x v="0"/>
    <x v="0"/>
    <x v="1"/>
    <x v="1"/>
    <x v="5"/>
    <s v="Shirt Model-362"/>
    <s v="PROD5762"/>
    <n v="4"/>
    <n v="538.64"/>
    <n v="2154.56"/>
    <n v="0.2"/>
    <n v="430.91"/>
    <n v="1723.65"/>
    <x v="3"/>
    <x v="3"/>
    <n v="0.25"/>
    <n v="430.91"/>
  </r>
  <r>
    <s v="ORD2025006406"/>
    <x v="277"/>
    <s v="Customer 832"/>
    <s v="CUST9024"/>
    <x v="0"/>
    <x v="0"/>
    <x v="1"/>
    <x v="1"/>
    <x v="7"/>
    <s v="Jacket Model-931"/>
    <s v="PROD9672"/>
    <n v="4"/>
    <n v="979.16"/>
    <n v="3916.64"/>
    <n v="0.1"/>
    <n v="391.66"/>
    <n v="3524.98"/>
    <x v="3"/>
    <x v="2"/>
    <n v="0.25"/>
    <n v="881.25"/>
  </r>
  <r>
    <s v="ORD2025006407"/>
    <x v="265"/>
    <s v="Customer 2629"/>
    <s v="CUST9123"/>
    <x v="4"/>
    <x v="7"/>
    <x v="1"/>
    <x v="0"/>
    <x v="2"/>
    <s v="Lamp Model-752"/>
    <s v="PROD6588"/>
    <n v="6"/>
    <n v="137.41"/>
    <n v="824.46"/>
    <n v="0.1"/>
    <n v="82.45"/>
    <n v="742.01"/>
    <x v="2"/>
    <x v="2"/>
    <n v="0.15"/>
    <n v="111.3"/>
  </r>
  <r>
    <s v="ORD2025006408"/>
    <x v="1"/>
    <s v="Customer 1382"/>
    <s v="CUST7133"/>
    <x v="0"/>
    <x v="13"/>
    <x v="0"/>
    <x v="3"/>
    <x v="10"/>
    <s v="Perfume Model-377"/>
    <s v="PROD5146"/>
    <n v="10"/>
    <n v="433.18"/>
    <n v="4331.8"/>
    <n v="0.05"/>
    <n v="216.59"/>
    <n v="4115.21"/>
    <x v="1"/>
    <x v="1"/>
    <n v="0.3"/>
    <n v="1234.56"/>
  </r>
  <r>
    <s v="ORD2025006409"/>
    <x v="242"/>
    <s v="Customer 1333"/>
    <s v="CUST9492"/>
    <x v="1"/>
    <x v="1"/>
    <x v="1"/>
    <x v="1"/>
    <x v="7"/>
    <s v="Jacket Model-434"/>
    <s v="PROD6269"/>
    <n v="9"/>
    <n v="145.80000000000001"/>
    <n v="1312.2"/>
    <n v="0"/>
    <n v="0"/>
    <n v="1312.2"/>
    <x v="3"/>
    <x v="1"/>
    <n v="0.3"/>
    <n v="393.66"/>
  </r>
  <r>
    <s v="ORD2025006410"/>
    <x v="178"/>
    <s v="Customer 4261"/>
    <s v="CUST8553"/>
    <x v="4"/>
    <x v="9"/>
    <x v="1"/>
    <x v="0"/>
    <x v="3"/>
    <s v="Sofa Model-230"/>
    <s v="PROD7856"/>
    <n v="10"/>
    <n v="833.03"/>
    <n v="8330.2999999999993"/>
    <n v="0.05"/>
    <n v="416.51"/>
    <n v="7913.79"/>
    <x v="1"/>
    <x v="1"/>
    <n v="0.15"/>
    <n v="1187.07"/>
  </r>
  <r>
    <s v="ORD2025006411"/>
    <x v="170"/>
    <s v="Customer 2365"/>
    <s v="CUST9978"/>
    <x v="3"/>
    <x v="5"/>
    <x v="0"/>
    <x v="3"/>
    <x v="9"/>
    <s v="Lipstick Model-192"/>
    <s v="PROD7068"/>
    <n v="8"/>
    <n v="885.3"/>
    <n v="7082.4"/>
    <n v="0.1"/>
    <n v="708.24"/>
    <n v="6374.16"/>
    <x v="3"/>
    <x v="0"/>
    <n v="0.15"/>
    <n v="956.12"/>
  </r>
  <r>
    <s v="ORD2025006412"/>
    <x v="243"/>
    <s v="Customer 1178"/>
    <s v="CUST6121"/>
    <x v="1"/>
    <x v="10"/>
    <x v="0"/>
    <x v="2"/>
    <x v="8"/>
    <s v="Tablet Model-741"/>
    <s v="PROD8363"/>
    <n v="5"/>
    <n v="273.89999999999998"/>
    <n v="1369.5"/>
    <n v="0.05"/>
    <n v="68.48"/>
    <n v="1301.02"/>
    <x v="3"/>
    <x v="2"/>
    <n v="0.3"/>
    <n v="390.31"/>
  </r>
  <r>
    <s v="ORD2025006413"/>
    <x v="283"/>
    <s v="Customer 3966"/>
    <s v="CUST6890"/>
    <x v="0"/>
    <x v="6"/>
    <x v="0"/>
    <x v="2"/>
    <x v="4"/>
    <s v="Laptop Model-626"/>
    <s v="PROD6784"/>
    <n v="9"/>
    <n v="219.9"/>
    <n v="1979.1"/>
    <n v="0.1"/>
    <n v="197.91"/>
    <n v="1781.19"/>
    <x v="1"/>
    <x v="1"/>
    <n v="0.25"/>
    <n v="445.3"/>
  </r>
  <r>
    <s v="ORD2025006414"/>
    <x v="435"/>
    <s v="Customer 3367"/>
    <s v="CUST8271"/>
    <x v="3"/>
    <x v="8"/>
    <x v="0"/>
    <x v="2"/>
    <x v="8"/>
    <s v="Tablet Model-178"/>
    <s v="PROD2345"/>
    <n v="5"/>
    <n v="367.71"/>
    <n v="1838.55"/>
    <n v="0.1"/>
    <n v="183.86"/>
    <n v="1654.69"/>
    <x v="2"/>
    <x v="0"/>
    <n v="0.3"/>
    <n v="496.41"/>
  </r>
  <r>
    <s v="ORD2025006415"/>
    <x v="116"/>
    <s v="Customer 4917"/>
    <s v="CUST6321"/>
    <x v="4"/>
    <x v="9"/>
    <x v="0"/>
    <x v="3"/>
    <x v="6"/>
    <s v="Face Cream Model-570"/>
    <s v="PROD6201"/>
    <n v="4"/>
    <n v="907.63"/>
    <n v="3630.52"/>
    <n v="0.05"/>
    <n v="181.53"/>
    <n v="3448.99"/>
    <x v="0"/>
    <x v="1"/>
    <n v="0.15"/>
    <n v="517.35"/>
  </r>
  <r>
    <s v="ORD2025006416"/>
    <x v="41"/>
    <s v="Customer 3759"/>
    <s v="CUST6937"/>
    <x v="1"/>
    <x v="10"/>
    <x v="1"/>
    <x v="3"/>
    <x v="9"/>
    <s v="Lipstick Model-809"/>
    <s v="PROD6007"/>
    <n v="5"/>
    <n v="339.93"/>
    <n v="1699.65"/>
    <n v="0"/>
    <n v="0"/>
    <n v="1699.65"/>
    <x v="1"/>
    <x v="3"/>
    <n v="0.15"/>
    <n v="254.95"/>
  </r>
  <r>
    <s v="ORD2025006417"/>
    <x v="54"/>
    <s v="Customer 1830"/>
    <s v="CUST2362"/>
    <x v="2"/>
    <x v="2"/>
    <x v="0"/>
    <x v="3"/>
    <x v="10"/>
    <s v="Perfume Model-151"/>
    <s v="PROD1229"/>
    <n v="2"/>
    <n v="674.26"/>
    <n v="1348.52"/>
    <n v="0.1"/>
    <n v="134.85"/>
    <n v="1213.67"/>
    <x v="2"/>
    <x v="3"/>
    <n v="0.3"/>
    <n v="364.1"/>
  </r>
  <r>
    <s v="ORD2025006418"/>
    <x v="238"/>
    <s v="Customer 1396"/>
    <s v="CUST5832"/>
    <x v="3"/>
    <x v="3"/>
    <x v="0"/>
    <x v="3"/>
    <x v="6"/>
    <s v="Face Cream Model-567"/>
    <s v="PROD8121"/>
    <n v="10"/>
    <n v="661.31"/>
    <n v="6613.1"/>
    <n v="0.2"/>
    <n v="1322.62"/>
    <n v="5290.48"/>
    <x v="1"/>
    <x v="1"/>
    <n v="0.15"/>
    <n v="793.57"/>
  </r>
  <r>
    <s v="ORD2025006419"/>
    <x v="255"/>
    <s v="Customer 349"/>
    <s v="CUST1936"/>
    <x v="0"/>
    <x v="6"/>
    <x v="1"/>
    <x v="0"/>
    <x v="2"/>
    <s v="Lamp Model-540"/>
    <s v="PROD8894"/>
    <n v="5"/>
    <n v="491.17"/>
    <n v="2455.85"/>
    <n v="0"/>
    <n v="0"/>
    <n v="2455.85"/>
    <x v="1"/>
    <x v="2"/>
    <n v="0.25"/>
    <n v="613.96"/>
  </r>
  <r>
    <s v="ORD2025006420"/>
    <x v="397"/>
    <s v="Customer 456"/>
    <s v="CUST6395"/>
    <x v="0"/>
    <x v="6"/>
    <x v="0"/>
    <x v="3"/>
    <x v="10"/>
    <s v="Perfume Model-113"/>
    <s v="PROD5537"/>
    <n v="2"/>
    <n v="149.96"/>
    <n v="299.92"/>
    <n v="0.05"/>
    <n v="15"/>
    <n v="284.92"/>
    <x v="3"/>
    <x v="0"/>
    <n v="0.15"/>
    <n v="42.74"/>
  </r>
  <r>
    <s v="ORD2025006421"/>
    <x v="7"/>
    <s v="Customer 4541"/>
    <s v="CUST2722"/>
    <x v="0"/>
    <x v="13"/>
    <x v="0"/>
    <x v="2"/>
    <x v="4"/>
    <s v="Laptop Model-216"/>
    <s v="PROD3178"/>
    <n v="3"/>
    <n v="361.7"/>
    <n v="1085.0999999999999"/>
    <n v="0.1"/>
    <n v="108.51"/>
    <n v="976.59"/>
    <x v="3"/>
    <x v="1"/>
    <n v="0.3"/>
    <n v="292.98"/>
  </r>
  <r>
    <s v="ORD2025006422"/>
    <x v="138"/>
    <s v="Customer 1765"/>
    <s v="CUST8892"/>
    <x v="4"/>
    <x v="7"/>
    <x v="1"/>
    <x v="0"/>
    <x v="2"/>
    <s v="Lamp Model-158"/>
    <s v="PROD3370"/>
    <n v="1"/>
    <n v="685.75"/>
    <n v="685.75"/>
    <n v="0.05"/>
    <n v="34.29"/>
    <n v="651.46"/>
    <x v="1"/>
    <x v="0"/>
    <n v="0.3"/>
    <n v="195.44"/>
  </r>
  <r>
    <s v="ORD2025006423"/>
    <x v="285"/>
    <s v="Customer 4129"/>
    <s v="CUST9824"/>
    <x v="3"/>
    <x v="5"/>
    <x v="1"/>
    <x v="2"/>
    <x v="4"/>
    <s v="Laptop Model-101"/>
    <s v="PROD9492"/>
    <n v="5"/>
    <n v="297.77"/>
    <n v="1488.85"/>
    <n v="0"/>
    <n v="0"/>
    <n v="1488.85"/>
    <x v="1"/>
    <x v="3"/>
    <n v="0.3"/>
    <n v="446.65"/>
  </r>
  <r>
    <s v="ORD2025006424"/>
    <x v="342"/>
    <s v="Customer 4076"/>
    <s v="CUST2360"/>
    <x v="0"/>
    <x v="0"/>
    <x v="1"/>
    <x v="0"/>
    <x v="0"/>
    <s v="Curtain Model-638"/>
    <s v="PROD3969"/>
    <n v="10"/>
    <n v="969.42"/>
    <n v="9694.2000000000007"/>
    <n v="0.05"/>
    <n v="484.71"/>
    <n v="9209.49"/>
    <x v="1"/>
    <x v="2"/>
    <n v="0.25"/>
    <n v="2302.37"/>
  </r>
  <r>
    <s v="ORD2025006425"/>
    <x v="261"/>
    <s v="Customer 3826"/>
    <s v="CUST3930"/>
    <x v="3"/>
    <x v="8"/>
    <x v="1"/>
    <x v="0"/>
    <x v="0"/>
    <s v="Curtain Model-663"/>
    <s v="PROD2168"/>
    <n v="7"/>
    <n v="812.45"/>
    <n v="5687.15"/>
    <n v="0"/>
    <n v="0"/>
    <n v="5687.15"/>
    <x v="0"/>
    <x v="1"/>
    <n v="0.3"/>
    <n v="1706.14"/>
  </r>
  <r>
    <s v="ORD2025006426"/>
    <x v="179"/>
    <s v="Customer 2304"/>
    <s v="CUST1551"/>
    <x v="4"/>
    <x v="11"/>
    <x v="0"/>
    <x v="2"/>
    <x v="11"/>
    <s v="Mobile Model-920"/>
    <s v="PROD2740"/>
    <n v="7"/>
    <n v="385.65"/>
    <n v="2699.55"/>
    <n v="0.1"/>
    <n v="269.95999999999998"/>
    <n v="2429.59"/>
    <x v="2"/>
    <x v="1"/>
    <n v="0.3"/>
    <n v="728.88"/>
  </r>
  <r>
    <s v="ORD2025006427"/>
    <x v="367"/>
    <s v="Customer 4873"/>
    <s v="CUST9354"/>
    <x v="3"/>
    <x v="8"/>
    <x v="0"/>
    <x v="3"/>
    <x v="9"/>
    <s v="Lipstick Model-885"/>
    <s v="PROD6439"/>
    <n v="8"/>
    <n v="947.59"/>
    <n v="7580.72"/>
    <n v="0.05"/>
    <n v="379.04"/>
    <n v="7201.68"/>
    <x v="0"/>
    <x v="3"/>
    <n v="0.3"/>
    <n v="2160.5"/>
  </r>
  <r>
    <s v="ORD2025006428"/>
    <x v="329"/>
    <s v="Customer 371"/>
    <s v="CUST7213"/>
    <x v="0"/>
    <x v="6"/>
    <x v="1"/>
    <x v="2"/>
    <x v="4"/>
    <s v="Laptop Model-978"/>
    <s v="PROD6337"/>
    <n v="2"/>
    <n v="390.32"/>
    <n v="780.64"/>
    <n v="0.2"/>
    <n v="156.13"/>
    <n v="624.51"/>
    <x v="3"/>
    <x v="0"/>
    <n v="0.15"/>
    <n v="93.68"/>
  </r>
  <r>
    <s v="ORD2025006429"/>
    <x v="359"/>
    <s v="Customer 2614"/>
    <s v="CUST5976"/>
    <x v="1"/>
    <x v="1"/>
    <x v="0"/>
    <x v="3"/>
    <x v="10"/>
    <s v="Perfume Model-372"/>
    <s v="PROD6561"/>
    <n v="6"/>
    <n v="310.64999999999998"/>
    <n v="1863.9"/>
    <n v="0.05"/>
    <n v="93.2"/>
    <n v="1770.7"/>
    <x v="1"/>
    <x v="1"/>
    <n v="0.25"/>
    <n v="442.68"/>
  </r>
  <r>
    <s v="ORD2025006430"/>
    <x v="431"/>
    <s v="Customer 279"/>
    <s v="CUST1233"/>
    <x v="3"/>
    <x v="3"/>
    <x v="0"/>
    <x v="1"/>
    <x v="7"/>
    <s v="Jacket Model-836"/>
    <s v="PROD5351"/>
    <n v="8"/>
    <n v="695.27"/>
    <n v="5562.16"/>
    <n v="0.05"/>
    <n v="278.11"/>
    <n v="5284.05"/>
    <x v="2"/>
    <x v="0"/>
    <n v="0.15"/>
    <n v="792.61"/>
  </r>
  <r>
    <s v="ORD2025006431"/>
    <x v="262"/>
    <s v="Customer 1930"/>
    <s v="CUST6859"/>
    <x v="3"/>
    <x v="5"/>
    <x v="0"/>
    <x v="1"/>
    <x v="5"/>
    <s v="Shirt Model-364"/>
    <s v="PROD6170"/>
    <n v="2"/>
    <n v="556.48"/>
    <n v="1112.96"/>
    <n v="0.1"/>
    <n v="111.3"/>
    <n v="1001.66"/>
    <x v="3"/>
    <x v="0"/>
    <n v="0.15"/>
    <n v="150.25"/>
  </r>
  <r>
    <s v="ORD2025006432"/>
    <x v="381"/>
    <s v="Customer 2017"/>
    <s v="CUST8938"/>
    <x v="4"/>
    <x v="9"/>
    <x v="1"/>
    <x v="0"/>
    <x v="0"/>
    <s v="Curtain Model-214"/>
    <s v="PROD4291"/>
    <n v="5"/>
    <n v="144.97"/>
    <n v="724.85"/>
    <n v="0.05"/>
    <n v="36.24"/>
    <n v="688.61"/>
    <x v="3"/>
    <x v="2"/>
    <n v="0.25"/>
    <n v="172.15"/>
  </r>
  <r>
    <s v="ORD2025006433"/>
    <x v="373"/>
    <s v="Customer 1346"/>
    <s v="CUST3625"/>
    <x v="2"/>
    <x v="12"/>
    <x v="1"/>
    <x v="0"/>
    <x v="0"/>
    <s v="Curtain Model-865"/>
    <s v="PROD2327"/>
    <n v="3"/>
    <n v="712.12"/>
    <n v="2136.36"/>
    <n v="0.1"/>
    <n v="213.64"/>
    <n v="1922.72"/>
    <x v="3"/>
    <x v="2"/>
    <n v="0.15"/>
    <n v="288.41000000000003"/>
  </r>
  <r>
    <s v="ORD2025006434"/>
    <x v="202"/>
    <s v="Customer 2936"/>
    <s v="CUST9233"/>
    <x v="3"/>
    <x v="8"/>
    <x v="1"/>
    <x v="2"/>
    <x v="11"/>
    <s v="Mobile Model-155"/>
    <s v="PROD3727"/>
    <n v="5"/>
    <n v="881.6"/>
    <n v="4408"/>
    <n v="0.2"/>
    <n v="881.6"/>
    <n v="3526.4"/>
    <x v="1"/>
    <x v="3"/>
    <n v="0.25"/>
    <n v="881.6"/>
  </r>
  <r>
    <s v="ORD2025006435"/>
    <x v="122"/>
    <s v="Customer 1269"/>
    <s v="CUST8042"/>
    <x v="1"/>
    <x v="4"/>
    <x v="0"/>
    <x v="3"/>
    <x v="9"/>
    <s v="Lipstick Model-199"/>
    <s v="PROD3404"/>
    <n v="2"/>
    <n v="879.28"/>
    <n v="1758.56"/>
    <n v="0.2"/>
    <n v="351.71"/>
    <n v="1406.85"/>
    <x v="0"/>
    <x v="1"/>
    <n v="0.15"/>
    <n v="211.03"/>
  </r>
  <r>
    <s v="ORD2025006436"/>
    <x v="176"/>
    <s v="Customer 3979"/>
    <s v="CUST5540"/>
    <x v="0"/>
    <x v="13"/>
    <x v="0"/>
    <x v="0"/>
    <x v="2"/>
    <s v="Lamp Model-159"/>
    <s v="PROD8488"/>
    <n v="2"/>
    <n v="443.12"/>
    <n v="886.24"/>
    <n v="0"/>
    <n v="0"/>
    <n v="886.24"/>
    <x v="0"/>
    <x v="0"/>
    <n v="0.25"/>
    <n v="221.56"/>
  </r>
  <r>
    <s v="ORD2025006437"/>
    <x v="88"/>
    <s v="Customer 469"/>
    <s v="CUST1912"/>
    <x v="3"/>
    <x v="5"/>
    <x v="1"/>
    <x v="1"/>
    <x v="1"/>
    <s v="Jeans Model-890"/>
    <s v="PROD9538"/>
    <n v="2"/>
    <n v="125.75"/>
    <n v="251.5"/>
    <n v="0.1"/>
    <n v="25.15"/>
    <n v="226.35"/>
    <x v="2"/>
    <x v="1"/>
    <n v="0.25"/>
    <n v="56.59"/>
  </r>
  <r>
    <s v="ORD2025006438"/>
    <x v="396"/>
    <s v="Customer 4519"/>
    <s v="CUST2999"/>
    <x v="1"/>
    <x v="10"/>
    <x v="0"/>
    <x v="0"/>
    <x v="3"/>
    <s v="Sofa Model-205"/>
    <s v="PROD7776"/>
    <n v="3"/>
    <n v="690.57"/>
    <n v="2071.71"/>
    <n v="0"/>
    <n v="0"/>
    <n v="2071.71"/>
    <x v="0"/>
    <x v="3"/>
    <n v="0.3"/>
    <n v="621.51"/>
  </r>
  <r>
    <s v="ORD2025006439"/>
    <x v="132"/>
    <s v="Customer 1909"/>
    <s v="CUST7796"/>
    <x v="0"/>
    <x v="0"/>
    <x v="0"/>
    <x v="1"/>
    <x v="7"/>
    <s v="Jacket Model-963"/>
    <s v="PROD1499"/>
    <n v="2"/>
    <n v="687.09"/>
    <n v="1374.18"/>
    <n v="0.05"/>
    <n v="68.709999999999994"/>
    <n v="1305.47"/>
    <x v="3"/>
    <x v="1"/>
    <n v="0.25"/>
    <n v="326.37"/>
  </r>
  <r>
    <s v="ORD2025006440"/>
    <x v="129"/>
    <s v="Customer 4252"/>
    <s v="CUST8899"/>
    <x v="0"/>
    <x v="0"/>
    <x v="0"/>
    <x v="2"/>
    <x v="8"/>
    <s v="Tablet Model-134"/>
    <s v="PROD7478"/>
    <n v="4"/>
    <n v="925.46"/>
    <n v="3701.84"/>
    <n v="0.1"/>
    <n v="370.18"/>
    <n v="3331.66"/>
    <x v="2"/>
    <x v="0"/>
    <n v="0.15"/>
    <n v="499.75"/>
  </r>
  <r>
    <s v="ORD2025006441"/>
    <x v="131"/>
    <s v="Customer 539"/>
    <s v="CUST3898"/>
    <x v="1"/>
    <x v="4"/>
    <x v="1"/>
    <x v="1"/>
    <x v="7"/>
    <s v="Jacket Model-260"/>
    <s v="PROD4693"/>
    <n v="1"/>
    <n v="669.31"/>
    <n v="669.31"/>
    <n v="0.2"/>
    <n v="133.86000000000001"/>
    <n v="535.45000000000005"/>
    <x v="3"/>
    <x v="3"/>
    <n v="0.3"/>
    <n v="160.63999999999999"/>
  </r>
  <r>
    <s v="ORD2025006442"/>
    <x v="30"/>
    <s v="Customer 1010"/>
    <s v="CUST4361"/>
    <x v="0"/>
    <x v="6"/>
    <x v="0"/>
    <x v="3"/>
    <x v="9"/>
    <s v="Lipstick Model-980"/>
    <s v="PROD7935"/>
    <n v="2"/>
    <n v="725.11"/>
    <n v="1450.22"/>
    <n v="0.05"/>
    <n v="72.510000000000005"/>
    <n v="1377.71"/>
    <x v="3"/>
    <x v="3"/>
    <n v="0.15"/>
    <n v="206.66"/>
  </r>
  <r>
    <s v="ORD2025006443"/>
    <x v="302"/>
    <s v="Customer 1683"/>
    <s v="CUST3525"/>
    <x v="3"/>
    <x v="3"/>
    <x v="1"/>
    <x v="3"/>
    <x v="9"/>
    <s v="Lipstick Model-382"/>
    <s v="PROD1138"/>
    <n v="8"/>
    <n v="395.69"/>
    <n v="3165.52"/>
    <n v="0.05"/>
    <n v="158.28"/>
    <n v="3007.24"/>
    <x v="0"/>
    <x v="1"/>
    <n v="0.3"/>
    <n v="902.17"/>
  </r>
  <r>
    <s v="ORD2025006444"/>
    <x v="129"/>
    <s v="Customer 4655"/>
    <s v="CUST7428"/>
    <x v="0"/>
    <x v="0"/>
    <x v="0"/>
    <x v="1"/>
    <x v="5"/>
    <s v="Shirt Model-290"/>
    <s v="PROD9113"/>
    <n v="6"/>
    <n v="672.72"/>
    <n v="4036.32"/>
    <n v="0.05"/>
    <n v="201.82"/>
    <n v="3834.5"/>
    <x v="0"/>
    <x v="3"/>
    <n v="0.3"/>
    <n v="1150.3499999999999"/>
  </r>
  <r>
    <s v="ORD2025006445"/>
    <x v="338"/>
    <s v="Customer 475"/>
    <s v="CUST5599"/>
    <x v="4"/>
    <x v="7"/>
    <x v="0"/>
    <x v="0"/>
    <x v="2"/>
    <s v="Lamp Model-124"/>
    <s v="PROD9114"/>
    <n v="10"/>
    <n v="147.37"/>
    <n v="1473.7"/>
    <n v="0.2"/>
    <n v="294.74"/>
    <n v="1178.96"/>
    <x v="2"/>
    <x v="3"/>
    <n v="0.3"/>
    <n v="353.69"/>
  </r>
  <r>
    <s v="ORD2025006446"/>
    <x v="79"/>
    <s v="Customer 2733"/>
    <s v="CUST3824"/>
    <x v="4"/>
    <x v="7"/>
    <x v="0"/>
    <x v="1"/>
    <x v="1"/>
    <s v="Jeans Model-448"/>
    <s v="PROD5812"/>
    <n v="5"/>
    <n v="214.28"/>
    <n v="1071.4000000000001"/>
    <n v="0.05"/>
    <n v="53.57"/>
    <n v="1017.83"/>
    <x v="1"/>
    <x v="0"/>
    <n v="0.15"/>
    <n v="152.66999999999999"/>
  </r>
  <r>
    <s v="ORD2025006447"/>
    <x v="197"/>
    <s v="Customer 2190"/>
    <s v="CUST5438"/>
    <x v="0"/>
    <x v="0"/>
    <x v="1"/>
    <x v="2"/>
    <x v="11"/>
    <s v="Mobile Model-284"/>
    <s v="PROD1567"/>
    <n v="5"/>
    <n v="248.14"/>
    <n v="1240.7"/>
    <n v="0.05"/>
    <n v="62.04"/>
    <n v="1178.6600000000001"/>
    <x v="3"/>
    <x v="1"/>
    <n v="0.25"/>
    <n v="294.67"/>
  </r>
  <r>
    <s v="ORD2025006448"/>
    <x v="166"/>
    <s v="Customer 731"/>
    <s v="CUST4238"/>
    <x v="3"/>
    <x v="3"/>
    <x v="0"/>
    <x v="3"/>
    <x v="10"/>
    <s v="Perfume Model-985"/>
    <s v="PROD1262"/>
    <n v="9"/>
    <n v="647.17999999999995"/>
    <n v="5824.62"/>
    <n v="0"/>
    <n v="0"/>
    <n v="5824.62"/>
    <x v="0"/>
    <x v="1"/>
    <n v="0.15"/>
    <n v="873.69"/>
  </r>
  <r>
    <s v="ORD2025006449"/>
    <x v="23"/>
    <s v="Customer 2575"/>
    <s v="CUST1477"/>
    <x v="0"/>
    <x v="6"/>
    <x v="0"/>
    <x v="1"/>
    <x v="5"/>
    <s v="Shirt Model-153"/>
    <s v="PROD5455"/>
    <n v="2"/>
    <n v="348.16"/>
    <n v="696.32"/>
    <n v="0.05"/>
    <n v="34.82"/>
    <n v="661.5"/>
    <x v="1"/>
    <x v="2"/>
    <n v="0.3"/>
    <n v="198.45"/>
  </r>
  <r>
    <s v="ORD2025006450"/>
    <x v="279"/>
    <s v="Customer 1849"/>
    <s v="CUST3456"/>
    <x v="2"/>
    <x v="12"/>
    <x v="0"/>
    <x v="3"/>
    <x v="10"/>
    <s v="Perfume Model-896"/>
    <s v="PROD2991"/>
    <n v="1"/>
    <n v="769.41"/>
    <n v="769.41"/>
    <n v="0.1"/>
    <n v="76.94"/>
    <n v="692.47"/>
    <x v="1"/>
    <x v="3"/>
    <n v="0.3"/>
    <n v="207.74"/>
  </r>
  <r>
    <s v="ORD2025006451"/>
    <x v="412"/>
    <s v="Customer 569"/>
    <s v="CUST8478"/>
    <x v="2"/>
    <x v="12"/>
    <x v="0"/>
    <x v="1"/>
    <x v="1"/>
    <s v="Jeans Model-967"/>
    <s v="PROD9962"/>
    <n v="10"/>
    <n v="680.43"/>
    <n v="6804.3"/>
    <n v="0.1"/>
    <n v="680.43"/>
    <n v="6123.87"/>
    <x v="0"/>
    <x v="0"/>
    <n v="0.25"/>
    <n v="1530.97"/>
  </r>
  <r>
    <s v="ORD2025006452"/>
    <x v="175"/>
    <s v="Customer 2864"/>
    <s v="CUST5442"/>
    <x v="0"/>
    <x v="6"/>
    <x v="0"/>
    <x v="3"/>
    <x v="6"/>
    <s v="Face Cream Model-415"/>
    <s v="PROD9953"/>
    <n v="8"/>
    <n v="966.82"/>
    <n v="7734.56"/>
    <n v="0.05"/>
    <n v="386.73"/>
    <n v="7347.83"/>
    <x v="1"/>
    <x v="1"/>
    <n v="0.25"/>
    <n v="1836.96"/>
  </r>
  <r>
    <s v="ORD2025006453"/>
    <x v="345"/>
    <s v="Customer 248"/>
    <s v="CUST6934"/>
    <x v="4"/>
    <x v="7"/>
    <x v="0"/>
    <x v="3"/>
    <x v="9"/>
    <s v="Lipstick Model-763"/>
    <s v="PROD5086"/>
    <n v="10"/>
    <n v="108.42"/>
    <n v="1084.2"/>
    <n v="0.2"/>
    <n v="216.84"/>
    <n v="867.36"/>
    <x v="0"/>
    <x v="2"/>
    <n v="0.25"/>
    <n v="216.84"/>
  </r>
  <r>
    <s v="ORD2025006454"/>
    <x v="294"/>
    <s v="Customer 3846"/>
    <s v="CUST2995"/>
    <x v="0"/>
    <x v="0"/>
    <x v="0"/>
    <x v="1"/>
    <x v="7"/>
    <s v="Jacket Model-260"/>
    <s v="PROD8686"/>
    <n v="4"/>
    <n v="479.64"/>
    <n v="1918.56"/>
    <n v="0.2"/>
    <n v="383.71"/>
    <n v="1534.85"/>
    <x v="0"/>
    <x v="0"/>
    <n v="0.3"/>
    <n v="460.45"/>
  </r>
  <r>
    <s v="ORD2025006455"/>
    <x v="258"/>
    <s v="Customer 37"/>
    <s v="CUST8581"/>
    <x v="1"/>
    <x v="4"/>
    <x v="0"/>
    <x v="3"/>
    <x v="10"/>
    <s v="Perfume Model-172"/>
    <s v="PROD5884"/>
    <n v="6"/>
    <n v="394.57"/>
    <n v="2367.42"/>
    <n v="0.2"/>
    <n v="473.48"/>
    <n v="1893.94"/>
    <x v="3"/>
    <x v="3"/>
    <n v="0.25"/>
    <n v="473.49"/>
  </r>
  <r>
    <s v="ORD2025006456"/>
    <x v="232"/>
    <s v="Customer 1733"/>
    <s v="CUST6861"/>
    <x v="1"/>
    <x v="10"/>
    <x v="1"/>
    <x v="2"/>
    <x v="11"/>
    <s v="Mobile Model-292"/>
    <s v="PROD8886"/>
    <n v="5"/>
    <n v="700.4"/>
    <n v="3502"/>
    <n v="0.2"/>
    <n v="700.4"/>
    <n v="2801.6"/>
    <x v="2"/>
    <x v="2"/>
    <n v="0.3"/>
    <n v="840.48"/>
  </r>
  <r>
    <s v="ORD2025006457"/>
    <x v="371"/>
    <s v="Customer 290"/>
    <s v="CUST7960"/>
    <x v="0"/>
    <x v="13"/>
    <x v="1"/>
    <x v="2"/>
    <x v="11"/>
    <s v="Mobile Model-580"/>
    <s v="PROD5831"/>
    <n v="1"/>
    <n v="646.91"/>
    <n v="646.91"/>
    <n v="0.2"/>
    <n v="129.38"/>
    <n v="517.53"/>
    <x v="2"/>
    <x v="2"/>
    <n v="0.15"/>
    <n v="77.63"/>
  </r>
  <r>
    <s v="ORD2025006458"/>
    <x v="334"/>
    <s v="Customer 4718"/>
    <s v="CUST9147"/>
    <x v="0"/>
    <x v="0"/>
    <x v="1"/>
    <x v="1"/>
    <x v="7"/>
    <s v="Jacket Model-704"/>
    <s v="PROD2357"/>
    <n v="10"/>
    <n v="986.02"/>
    <n v="9860.2000000000007"/>
    <n v="0"/>
    <n v="0"/>
    <n v="9860.2000000000007"/>
    <x v="2"/>
    <x v="3"/>
    <n v="0.15"/>
    <n v="1479.03"/>
  </r>
  <r>
    <s v="ORD2025006459"/>
    <x v="378"/>
    <s v="Customer 1443"/>
    <s v="CUST5585"/>
    <x v="4"/>
    <x v="9"/>
    <x v="0"/>
    <x v="0"/>
    <x v="3"/>
    <s v="Sofa Model-991"/>
    <s v="PROD7690"/>
    <n v="3"/>
    <n v="820.38"/>
    <n v="2461.14"/>
    <n v="0"/>
    <n v="0"/>
    <n v="2461.14"/>
    <x v="1"/>
    <x v="1"/>
    <n v="0.25"/>
    <n v="615.28"/>
  </r>
  <r>
    <s v="ORD2025006460"/>
    <x v="87"/>
    <s v="Customer 3955"/>
    <s v="CUST3321"/>
    <x v="1"/>
    <x v="1"/>
    <x v="1"/>
    <x v="2"/>
    <x v="11"/>
    <s v="Mobile Model-978"/>
    <s v="PROD2129"/>
    <n v="7"/>
    <n v="231.82"/>
    <n v="1622.74"/>
    <n v="0.1"/>
    <n v="162.27000000000001"/>
    <n v="1460.47"/>
    <x v="1"/>
    <x v="2"/>
    <n v="0.3"/>
    <n v="438.14"/>
  </r>
  <r>
    <s v="ORD2025006461"/>
    <x v="109"/>
    <s v="Customer 3132"/>
    <s v="CUST7554"/>
    <x v="3"/>
    <x v="3"/>
    <x v="0"/>
    <x v="3"/>
    <x v="6"/>
    <s v="Face Cream Model-269"/>
    <s v="PROD7820"/>
    <n v="10"/>
    <n v="264.27999999999997"/>
    <n v="2642.8"/>
    <n v="0.05"/>
    <n v="132.13999999999999"/>
    <n v="2510.66"/>
    <x v="0"/>
    <x v="0"/>
    <n v="0.25"/>
    <n v="627.66"/>
  </r>
  <r>
    <s v="ORD2025006462"/>
    <x v="328"/>
    <s v="Customer 1463"/>
    <s v="CUST6676"/>
    <x v="0"/>
    <x v="13"/>
    <x v="0"/>
    <x v="1"/>
    <x v="5"/>
    <s v="Shirt Model-287"/>
    <s v="PROD4063"/>
    <n v="3"/>
    <n v="667.22"/>
    <n v="2001.66"/>
    <n v="0.2"/>
    <n v="400.33"/>
    <n v="1601.33"/>
    <x v="0"/>
    <x v="0"/>
    <n v="0.15"/>
    <n v="240.2"/>
  </r>
  <r>
    <s v="ORD2025006463"/>
    <x v="32"/>
    <s v="Customer 778"/>
    <s v="CUST6969"/>
    <x v="2"/>
    <x v="2"/>
    <x v="1"/>
    <x v="1"/>
    <x v="7"/>
    <s v="Jacket Model-604"/>
    <s v="PROD1825"/>
    <n v="9"/>
    <n v="218.46"/>
    <n v="1966.14"/>
    <n v="0.05"/>
    <n v="98.31"/>
    <n v="1867.83"/>
    <x v="0"/>
    <x v="2"/>
    <n v="0.25"/>
    <n v="466.96"/>
  </r>
  <r>
    <s v="ORD2025006464"/>
    <x v="415"/>
    <s v="Customer 4367"/>
    <s v="CUST8655"/>
    <x v="3"/>
    <x v="3"/>
    <x v="1"/>
    <x v="0"/>
    <x v="3"/>
    <s v="Sofa Model-165"/>
    <s v="PROD9728"/>
    <n v="4"/>
    <n v="745.19"/>
    <n v="2980.76"/>
    <n v="0.05"/>
    <n v="149.04"/>
    <n v="2831.72"/>
    <x v="1"/>
    <x v="2"/>
    <n v="0.15"/>
    <n v="424.76"/>
  </r>
  <r>
    <s v="ORD2025006465"/>
    <x v="128"/>
    <s v="Customer 4009"/>
    <s v="CUST6868"/>
    <x v="2"/>
    <x v="14"/>
    <x v="1"/>
    <x v="2"/>
    <x v="8"/>
    <s v="Tablet Model-695"/>
    <s v="PROD8777"/>
    <n v="4"/>
    <n v="221.32"/>
    <n v="885.28"/>
    <n v="0"/>
    <n v="0"/>
    <n v="885.28"/>
    <x v="0"/>
    <x v="2"/>
    <n v="0.25"/>
    <n v="221.32"/>
  </r>
  <r>
    <s v="ORD2025006466"/>
    <x v="45"/>
    <s v="Customer 469"/>
    <s v="CUST3691"/>
    <x v="4"/>
    <x v="7"/>
    <x v="1"/>
    <x v="0"/>
    <x v="3"/>
    <s v="Sofa Model-292"/>
    <s v="PROD9687"/>
    <n v="3"/>
    <n v="168.58"/>
    <n v="505.74"/>
    <n v="0.1"/>
    <n v="50.57"/>
    <n v="455.17"/>
    <x v="0"/>
    <x v="2"/>
    <n v="0.15"/>
    <n v="68.28"/>
  </r>
  <r>
    <s v="ORD2025006467"/>
    <x v="126"/>
    <s v="Customer 2523"/>
    <s v="CUST4421"/>
    <x v="0"/>
    <x v="6"/>
    <x v="1"/>
    <x v="0"/>
    <x v="2"/>
    <s v="Lamp Model-708"/>
    <s v="PROD6603"/>
    <n v="1"/>
    <n v="634.05999999999995"/>
    <n v="634.05999999999995"/>
    <n v="0"/>
    <n v="0"/>
    <n v="634.05999999999995"/>
    <x v="3"/>
    <x v="2"/>
    <n v="0.15"/>
    <n v="95.11"/>
  </r>
  <r>
    <s v="ORD2025006468"/>
    <x v="98"/>
    <s v="Customer 1172"/>
    <s v="CUST5580"/>
    <x v="3"/>
    <x v="5"/>
    <x v="0"/>
    <x v="0"/>
    <x v="2"/>
    <s v="Lamp Model-540"/>
    <s v="PROD9629"/>
    <n v="5"/>
    <n v="543.84"/>
    <n v="2719.2"/>
    <n v="0.05"/>
    <n v="135.96"/>
    <n v="2583.2399999999998"/>
    <x v="3"/>
    <x v="3"/>
    <n v="0.25"/>
    <n v="645.80999999999995"/>
  </r>
  <r>
    <s v="ORD2025006469"/>
    <x v="202"/>
    <s v="Customer 1242"/>
    <s v="CUST4552"/>
    <x v="1"/>
    <x v="4"/>
    <x v="1"/>
    <x v="0"/>
    <x v="3"/>
    <s v="Sofa Model-752"/>
    <s v="PROD2178"/>
    <n v="3"/>
    <n v="480.21"/>
    <n v="1440.63"/>
    <n v="0.05"/>
    <n v="72.03"/>
    <n v="1368.6"/>
    <x v="0"/>
    <x v="1"/>
    <n v="0.25"/>
    <n v="342.15"/>
  </r>
  <r>
    <s v="ORD2025006470"/>
    <x v="433"/>
    <s v="Customer 3554"/>
    <s v="CUST8137"/>
    <x v="1"/>
    <x v="4"/>
    <x v="0"/>
    <x v="2"/>
    <x v="4"/>
    <s v="Laptop Model-798"/>
    <s v="PROD1675"/>
    <n v="5"/>
    <n v="843.9"/>
    <n v="4219.5"/>
    <n v="0.1"/>
    <n v="421.95"/>
    <n v="3797.55"/>
    <x v="0"/>
    <x v="2"/>
    <n v="0.3"/>
    <n v="1139.27"/>
  </r>
  <r>
    <s v="ORD2025006471"/>
    <x v="41"/>
    <s v="Customer 2254"/>
    <s v="CUST7386"/>
    <x v="2"/>
    <x v="12"/>
    <x v="1"/>
    <x v="3"/>
    <x v="6"/>
    <s v="Face Cream Model-679"/>
    <s v="PROD1379"/>
    <n v="1"/>
    <n v="454.08"/>
    <n v="454.08"/>
    <n v="0.2"/>
    <n v="90.82"/>
    <n v="363.26"/>
    <x v="2"/>
    <x v="0"/>
    <n v="0.3"/>
    <n v="108.98"/>
  </r>
  <r>
    <s v="ORD2025006472"/>
    <x v="193"/>
    <s v="Customer 672"/>
    <s v="CUST1268"/>
    <x v="3"/>
    <x v="8"/>
    <x v="0"/>
    <x v="1"/>
    <x v="1"/>
    <s v="Jeans Model-876"/>
    <s v="PROD3752"/>
    <n v="10"/>
    <n v="158.13999999999999"/>
    <n v="1581.4"/>
    <n v="0.05"/>
    <n v="79.069999999999993"/>
    <n v="1502.33"/>
    <x v="1"/>
    <x v="2"/>
    <n v="0.25"/>
    <n v="375.58"/>
  </r>
  <r>
    <s v="ORD2025006473"/>
    <x v="283"/>
    <s v="Customer 4502"/>
    <s v="CUST1169"/>
    <x v="2"/>
    <x v="12"/>
    <x v="0"/>
    <x v="2"/>
    <x v="4"/>
    <s v="Laptop Model-182"/>
    <s v="PROD7324"/>
    <n v="9"/>
    <n v="987.83"/>
    <n v="8890.4699999999993"/>
    <n v="0.05"/>
    <n v="444.52"/>
    <n v="8445.9500000000007"/>
    <x v="1"/>
    <x v="1"/>
    <n v="0.3"/>
    <n v="2533.79"/>
  </r>
  <r>
    <s v="ORD2025006474"/>
    <x v="18"/>
    <s v="Customer 4194"/>
    <s v="CUST1559"/>
    <x v="3"/>
    <x v="8"/>
    <x v="0"/>
    <x v="2"/>
    <x v="11"/>
    <s v="Mobile Model-523"/>
    <s v="PROD1818"/>
    <n v="5"/>
    <n v="719.92"/>
    <n v="3599.6"/>
    <n v="0.1"/>
    <n v="359.96"/>
    <n v="3239.64"/>
    <x v="1"/>
    <x v="2"/>
    <n v="0.3"/>
    <n v="971.89"/>
  </r>
  <r>
    <s v="ORD2025006475"/>
    <x v="326"/>
    <s v="Customer 3535"/>
    <s v="CUST7897"/>
    <x v="3"/>
    <x v="5"/>
    <x v="1"/>
    <x v="3"/>
    <x v="10"/>
    <s v="Perfume Model-615"/>
    <s v="PROD1666"/>
    <n v="9"/>
    <n v="304.61"/>
    <n v="2741.49"/>
    <n v="0.05"/>
    <n v="137.07"/>
    <n v="2604.42"/>
    <x v="2"/>
    <x v="0"/>
    <n v="0.3"/>
    <n v="781.33"/>
  </r>
  <r>
    <s v="ORD2025006476"/>
    <x v="300"/>
    <s v="Customer 3894"/>
    <s v="CUST7697"/>
    <x v="3"/>
    <x v="3"/>
    <x v="1"/>
    <x v="0"/>
    <x v="3"/>
    <s v="Sofa Model-779"/>
    <s v="PROD4091"/>
    <n v="2"/>
    <n v="769.52"/>
    <n v="1539.04"/>
    <n v="0"/>
    <n v="0"/>
    <n v="1539.04"/>
    <x v="0"/>
    <x v="0"/>
    <n v="0.25"/>
    <n v="384.76"/>
  </r>
  <r>
    <s v="ORD2025006477"/>
    <x v="320"/>
    <s v="Customer 4661"/>
    <s v="CUST6149"/>
    <x v="0"/>
    <x v="6"/>
    <x v="0"/>
    <x v="3"/>
    <x v="10"/>
    <s v="Perfume Model-720"/>
    <s v="PROD5363"/>
    <n v="8"/>
    <n v="797.73"/>
    <n v="6381.84"/>
    <n v="0.2"/>
    <n v="1276.3699999999999"/>
    <n v="5105.47"/>
    <x v="2"/>
    <x v="0"/>
    <n v="0.25"/>
    <n v="1276.3699999999999"/>
  </r>
  <r>
    <s v="ORD2025006478"/>
    <x v="357"/>
    <s v="Customer 165"/>
    <s v="CUST5992"/>
    <x v="4"/>
    <x v="7"/>
    <x v="1"/>
    <x v="1"/>
    <x v="1"/>
    <s v="Jeans Model-161"/>
    <s v="PROD6596"/>
    <n v="3"/>
    <n v="742.12"/>
    <n v="2226.36"/>
    <n v="0"/>
    <n v="0"/>
    <n v="2226.36"/>
    <x v="3"/>
    <x v="0"/>
    <n v="0.25"/>
    <n v="556.59"/>
  </r>
  <r>
    <s v="ORD2025006479"/>
    <x v="126"/>
    <s v="Customer 1499"/>
    <s v="CUST9830"/>
    <x v="4"/>
    <x v="9"/>
    <x v="0"/>
    <x v="3"/>
    <x v="6"/>
    <s v="Face Cream Model-362"/>
    <s v="PROD8214"/>
    <n v="9"/>
    <n v="943.04"/>
    <n v="8487.36"/>
    <n v="0.1"/>
    <n v="848.74"/>
    <n v="7638.62"/>
    <x v="0"/>
    <x v="1"/>
    <n v="0.15"/>
    <n v="1145.79"/>
  </r>
  <r>
    <s v="ORD2025006480"/>
    <x v="428"/>
    <s v="Customer 4761"/>
    <s v="CUST2940"/>
    <x v="2"/>
    <x v="14"/>
    <x v="1"/>
    <x v="2"/>
    <x v="4"/>
    <s v="Laptop Model-187"/>
    <s v="PROD8899"/>
    <n v="6"/>
    <n v="445.65"/>
    <n v="2673.9"/>
    <n v="0.1"/>
    <n v="267.39"/>
    <n v="2406.5100000000002"/>
    <x v="3"/>
    <x v="0"/>
    <n v="0.25"/>
    <n v="601.63"/>
  </r>
  <r>
    <s v="ORD2025006481"/>
    <x v="43"/>
    <s v="Customer 960"/>
    <s v="CUST7688"/>
    <x v="0"/>
    <x v="0"/>
    <x v="0"/>
    <x v="3"/>
    <x v="9"/>
    <s v="Lipstick Model-284"/>
    <s v="PROD8648"/>
    <n v="1"/>
    <n v="815.61"/>
    <n v="815.61"/>
    <n v="0"/>
    <n v="0"/>
    <n v="815.61"/>
    <x v="0"/>
    <x v="0"/>
    <n v="0.25"/>
    <n v="203.9"/>
  </r>
  <r>
    <s v="ORD2025006482"/>
    <x v="98"/>
    <s v="Customer 586"/>
    <s v="CUST8132"/>
    <x v="1"/>
    <x v="1"/>
    <x v="1"/>
    <x v="0"/>
    <x v="2"/>
    <s v="Lamp Model-664"/>
    <s v="PROD9994"/>
    <n v="6"/>
    <n v="782.94"/>
    <n v="4697.6400000000003"/>
    <n v="0.2"/>
    <n v="939.53"/>
    <n v="3758.11"/>
    <x v="0"/>
    <x v="0"/>
    <n v="0.25"/>
    <n v="939.53"/>
  </r>
  <r>
    <s v="ORD2025006483"/>
    <x v="22"/>
    <s v="Customer 1029"/>
    <s v="CUST6077"/>
    <x v="4"/>
    <x v="7"/>
    <x v="0"/>
    <x v="3"/>
    <x v="10"/>
    <s v="Perfume Model-249"/>
    <s v="PROD5179"/>
    <n v="8"/>
    <n v="653.6"/>
    <n v="5228.8"/>
    <n v="0.05"/>
    <n v="261.44"/>
    <n v="4967.3599999999997"/>
    <x v="1"/>
    <x v="2"/>
    <n v="0.25"/>
    <n v="1241.8399999999999"/>
  </r>
  <r>
    <s v="ORD2025006484"/>
    <x v="407"/>
    <s v="Customer 3293"/>
    <s v="CUST3811"/>
    <x v="2"/>
    <x v="12"/>
    <x v="0"/>
    <x v="3"/>
    <x v="9"/>
    <s v="Lipstick Model-250"/>
    <s v="PROD2450"/>
    <n v="6"/>
    <n v="281.27999999999997"/>
    <n v="1687.68"/>
    <n v="0.2"/>
    <n v="337.54"/>
    <n v="1350.14"/>
    <x v="3"/>
    <x v="2"/>
    <n v="0.3"/>
    <n v="405.04"/>
  </r>
  <r>
    <s v="ORD2025006485"/>
    <x v="277"/>
    <s v="Customer 11"/>
    <s v="CUST4131"/>
    <x v="2"/>
    <x v="2"/>
    <x v="1"/>
    <x v="3"/>
    <x v="6"/>
    <s v="Face Cream Model-958"/>
    <s v="PROD5695"/>
    <n v="7"/>
    <n v="307.2"/>
    <n v="2150.4"/>
    <n v="0.2"/>
    <n v="430.08"/>
    <n v="1720.32"/>
    <x v="2"/>
    <x v="3"/>
    <n v="0.25"/>
    <n v="430.08"/>
  </r>
  <r>
    <s v="ORD2025006486"/>
    <x v="324"/>
    <s v="Customer 3284"/>
    <s v="CUST8037"/>
    <x v="0"/>
    <x v="6"/>
    <x v="1"/>
    <x v="0"/>
    <x v="3"/>
    <s v="Sofa Model-335"/>
    <s v="PROD2164"/>
    <n v="10"/>
    <n v="467.33"/>
    <n v="4673.3"/>
    <n v="0.2"/>
    <n v="934.66"/>
    <n v="3738.64"/>
    <x v="1"/>
    <x v="3"/>
    <n v="0.25"/>
    <n v="934.66"/>
  </r>
  <r>
    <s v="ORD2025006487"/>
    <x v="29"/>
    <s v="Customer 808"/>
    <s v="CUST5393"/>
    <x v="0"/>
    <x v="13"/>
    <x v="1"/>
    <x v="0"/>
    <x v="2"/>
    <s v="Lamp Model-606"/>
    <s v="PROD7489"/>
    <n v="6"/>
    <n v="935.96"/>
    <n v="5615.76"/>
    <n v="0.05"/>
    <n v="280.79000000000002"/>
    <n v="5334.97"/>
    <x v="1"/>
    <x v="1"/>
    <n v="0.15"/>
    <n v="800.25"/>
  </r>
  <r>
    <s v="ORD2025006488"/>
    <x v="32"/>
    <s v="Customer 421"/>
    <s v="CUST8850"/>
    <x v="3"/>
    <x v="8"/>
    <x v="1"/>
    <x v="2"/>
    <x v="11"/>
    <s v="Mobile Model-572"/>
    <s v="PROD1080"/>
    <n v="3"/>
    <n v="889.18"/>
    <n v="2667.54"/>
    <n v="0.2"/>
    <n v="533.51"/>
    <n v="2134.0300000000002"/>
    <x v="3"/>
    <x v="3"/>
    <n v="0.25"/>
    <n v="533.51"/>
  </r>
  <r>
    <s v="ORD2025006489"/>
    <x v="403"/>
    <s v="Customer 560"/>
    <s v="CUST5340"/>
    <x v="4"/>
    <x v="9"/>
    <x v="0"/>
    <x v="3"/>
    <x v="6"/>
    <s v="Face Cream Model-107"/>
    <s v="PROD3969"/>
    <n v="10"/>
    <n v="356.52"/>
    <n v="3565.2"/>
    <n v="0"/>
    <n v="0"/>
    <n v="3565.2"/>
    <x v="2"/>
    <x v="2"/>
    <n v="0.15"/>
    <n v="534.78"/>
  </r>
  <r>
    <s v="ORD2025006490"/>
    <x v="379"/>
    <s v="Customer 3606"/>
    <s v="CUST4300"/>
    <x v="4"/>
    <x v="7"/>
    <x v="1"/>
    <x v="0"/>
    <x v="2"/>
    <s v="Lamp Model-357"/>
    <s v="PROD6799"/>
    <n v="4"/>
    <n v="286.36"/>
    <n v="1145.44"/>
    <n v="0.05"/>
    <n v="57.27"/>
    <n v="1088.17"/>
    <x v="3"/>
    <x v="0"/>
    <n v="0.3"/>
    <n v="326.45"/>
  </r>
  <r>
    <s v="ORD2025006491"/>
    <x v="373"/>
    <s v="Customer 1539"/>
    <s v="CUST3429"/>
    <x v="2"/>
    <x v="2"/>
    <x v="1"/>
    <x v="3"/>
    <x v="10"/>
    <s v="Perfume Model-251"/>
    <s v="PROD8847"/>
    <n v="2"/>
    <n v="630.08000000000004"/>
    <n v="1260.1600000000001"/>
    <n v="0.05"/>
    <n v="63.01"/>
    <n v="1197.1500000000001"/>
    <x v="1"/>
    <x v="0"/>
    <n v="0.3"/>
    <n v="359.15"/>
  </r>
  <r>
    <s v="ORD2025006492"/>
    <x v="29"/>
    <s v="Customer 872"/>
    <s v="CUST7544"/>
    <x v="2"/>
    <x v="14"/>
    <x v="1"/>
    <x v="0"/>
    <x v="3"/>
    <s v="Sofa Model-304"/>
    <s v="PROD8668"/>
    <n v="5"/>
    <n v="452.31"/>
    <n v="2261.5500000000002"/>
    <n v="0"/>
    <n v="0"/>
    <n v="2261.5500000000002"/>
    <x v="1"/>
    <x v="2"/>
    <n v="0.25"/>
    <n v="565.39"/>
  </r>
  <r>
    <s v="ORD2025006493"/>
    <x v="438"/>
    <s v="Customer 3532"/>
    <s v="CUST9555"/>
    <x v="0"/>
    <x v="6"/>
    <x v="0"/>
    <x v="1"/>
    <x v="5"/>
    <s v="Shirt Model-155"/>
    <s v="PROD4747"/>
    <n v="5"/>
    <n v="250.27"/>
    <n v="1251.3499999999999"/>
    <n v="0"/>
    <n v="0"/>
    <n v="1251.3499999999999"/>
    <x v="1"/>
    <x v="1"/>
    <n v="0.25"/>
    <n v="312.83999999999997"/>
  </r>
  <r>
    <s v="ORD2025006494"/>
    <x v="437"/>
    <s v="Customer 3283"/>
    <s v="CUST9006"/>
    <x v="3"/>
    <x v="5"/>
    <x v="0"/>
    <x v="1"/>
    <x v="7"/>
    <s v="Jacket Model-572"/>
    <s v="PROD1658"/>
    <n v="10"/>
    <n v="311.94"/>
    <n v="3119.4"/>
    <n v="0.05"/>
    <n v="155.97"/>
    <n v="2963.43"/>
    <x v="1"/>
    <x v="1"/>
    <n v="0.15"/>
    <n v="444.51"/>
  </r>
  <r>
    <s v="ORD2025006495"/>
    <x v="93"/>
    <s v="Customer 1425"/>
    <s v="CUST9350"/>
    <x v="2"/>
    <x v="2"/>
    <x v="1"/>
    <x v="0"/>
    <x v="2"/>
    <s v="Lamp Model-144"/>
    <s v="PROD7063"/>
    <n v="2"/>
    <n v="624.69000000000005"/>
    <n v="1249.3800000000001"/>
    <n v="0.05"/>
    <n v="62.47"/>
    <n v="1186.9100000000001"/>
    <x v="1"/>
    <x v="2"/>
    <n v="0.15"/>
    <n v="178.04"/>
  </r>
  <r>
    <s v="ORD2025006496"/>
    <x v="262"/>
    <s v="Customer 511"/>
    <s v="CUST9852"/>
    <x v="4"/>
    <x v="7"/>
    <x v="0"/>
    <x v="2"/>
    <x v="4"/>
    <s v="Laptop Model-562"/>
    <s v="PROD5463"/>
    <n v="7"/>
    <n v="243.56"/>
    <n v="1704.92"/>
    <n v="0.2"/>
    <n v="340.98"/>
    <n v="1363.94"/>
    <x v="3"/>
    <x v="2"/>
    <n v="0.25"/>
    <n v="340.99"/>
  </r>
  <r>
    <s v="ORD2025006497"/>
    <x v="382"/>
    <s v="Customer 2963"/>
    <s v="CUST2232"/>
    <x v="2"/>
    <x v="14"/>
    <x v="0"/>
    <x v="3"/>
    <x v="9"/>
    <s v="Lipstick Model-211"/>
    <s v="PROD9973"/>
    <n v="8"/>
    <n v="309.83999999999997"/>
    <n v="2478.7199999999998"/>
    <n v="0.05"/>
    <n v="123.94"/>
    <n v="2354.7800000000002"/>
    <x v="3"/>
    <x v="0"/>
    <n v="0.25"/>
    <n v="588.70000000000005"/>
  </r>
  <r>
    <s v="ORD2025006498"/>
    <x v="103"/>
    <s v="Customer 3606"/>
    <s v="CUST1431"/>
    <x v="1"/>
    <x v="10"/>
    <x v="0"/>
    <x v="1"/>
    <x v="7"/>
    <s v="Jacket Model-785"/>
    <s v="PROD6356"/>
    <n v="4"/>
    <n v="209.94"/>
    <n v="839.76"/>
    <n v="0.2"/>
    <n v="167.95"/>
    <n v="671.81"/>
    <x v="1"/>
    <x v="2"/>
    <n v="0.15"/>
    <n v="100.77"/>
  </r>
  <r>
    <s v="ORD2025006499"/>
    <x v="307"/>
    <s v="Customer 254"/>
    <s v="CUST7770"/>
    <x v="2"/>
    <x v="14"/>
    <x v="1"/>
    <x v="0"/>
    <x v="0"/>
    <s v="Curtain Model-531"/>
    <s v="PROD2907"/>
    <n v="9"/>
    <n v="453.07"/>
    <n v="4077.63"/>
    <n v="0.05"/>
    <n v="203.88"/>
    <n v="3873.75"/>
    <x v="0"/>
    <x v="0"/>
    <n v="0.15"/>
    <n v="581.05999999999995"/>
  </r>
  <r>
    <s v="ORD2025006500"/>
    <x v="309"/>
    <s v="Customer 3120"/>
    <s v="CUST2656"/>
    <x v="2"/>
    <x v="2"/>
    <x v="0"/>
    <x v="2"/>
    <x v="4"/>
    <s v="Laptop Model-158"/>
    <s v="PROD9604"/>
    <n v="5"/>
    <n v="195.91"/>
    <n v="979.55"/>
    <n v="0.05"/>
    <n v="48.98"/>
    <n v="930.57"/>
    <x v="3"/>
    <x v="3"/>
    <n v="0.3"/>
    <n v="279.17"/>
  </r>
  <r>
    <s v="ORD2025006501"/>
    <x v="286"/>
    <s v="Customer 1152"/>
    <s v="CUST9482"/>
    <x v="2"/>
    <x v="2"/>
    <x v="0"/>
    <x v="2"/>
    <x v="11"/>
    <s v="Mobile Model-956"/>
    <s v="PROD1404"/>
    <n v="5"/>
    <n v="791.43"/>
    <n v="3957.15"/>
    <n v="0"/>
    <n v="0"/>
    <n v="3957.15"/>
    <x v="1"/>
    <x v="3"/>
    <n v="0.15"/>
    <n v="593.57000000000005"/>
  </r>
  <r>
    <s v="ORD2025006502"/>
    <x v="68"/>
    <s v="Customer 4569"/>
    <s v="CUST9994"/>
    <x v="3"/>
    <x v="5"/>
    <x v="1"/>
    <x v="0"/>
    <x v="2"/>
    <s v="Lamp Model-890"/>
    <s v="PROD1287"/>
    <n v="9"/>
    <n v="252.21"/>
    <n v="2269.89"/>
    <n v="0.2"/>
    <n v="453.98"/>
    <n v="1815.91"/>
    <x v="0"/>
    <x v="3"/>
    <n v="0.3"/>
    <n v="544.77"/>
  </r>
  <r>
    <s v="ORD2025006503"/>
    <x v="88"/>
    <s v="Customer 186"/>
    <s v="CUST9806"/>
    <x v="3"/>
    <x v="8"/>
    <x v="0"/>
    <x v="1"/>
    <x v="1"/>
    <s v="Jeans Model-267"/>
    <s v="PROD6918"/>
    <n v="1"/>
    <n v="304.89"/>
    <n v="304.89"/>
    <n v="0.1"/>
    <n v="30.49"/>
    <n v="274.39999999999998"/>
    <x v="0"/>
    <x v="3"/>
    <n v="0.3"/>
    <n v="82.32"/>
  </r>
  <r>
    <s v="ORD2025006504"/>
    <x v="205"/>
    <s v="Customer 1170"/>
    <s v="CUST9775"/>
    <x v="1"/>
    <x v="1"/>
    <x v="0"/>
    <x v="2"/>
    <x v="8"/>
    <s v="Tablet Model-136"/>
    <s v="PROD2317"/>
    <n v="6"/>
    <n v="283.95"/>
    <n v="1703.7"/>
    <n v="0.05"/>
    <n v="85.19"/>
    <n v="1618.51"/>
    <x v="2"/>
    <x v="2"/>
    <n v="0.15"/>
    <n v="242.78"/>
  </r>
  <r>
    <s v="ORD2025006505"/>
    <x v="181"/>
    <s v="Customer 1005"/>
    <s v="CUST2276"/>
    <x v="1"/>
    <x v="10"/>
    <x v="1"/>
    <x v="0"/>
    <x v="3"/>
    <s v="Sofa Model-782"/>
    <s v="PROD1890"/>
    <n v="4"/>
    <n v="945.01"/>
    <n v="3780.04"/>
    <n v="0.1"/>
    <n v="378"/>
    <n v="3402.04"/>
    <x v="2"/>
    <x v="2"/>
    <n v="0.3"/>
    <n v="1020.61"/>
  </r>
  <r>
    <s v="ORD2025006506"/>
    <x v="0"/>
    <s v="Customer 4476"/>
    <s v="CUST4110"/>
    <x v="1"/>
    <x v="10"/>
    <x v="1"/>
    <x v="2"/>
    <x v="4"/>
    <s v="Laptop Model-903"/>
    <s v="PROD2898"/>
    <n v="8"/>
    <n v="761.91"/>
    <n v="6095.28"/>
    <n v="0.05"/>
    <n v="304.76"/>
    <n v="5790.52"/>
    <x v="1"/>
    <x v="3"/>
    <n v="0.15"/>
    <n v="868.58"/>
  </r>
  <r>
    <s v="ORD2025006507"/>
    <x v="287"/>
    <s v="Customer 2068"/>
    <s v="CUST9926"/>
    <x v="1"/>
    <x v="10"/>
    <x v="0"/>
    <x v="1"/>
    <x v="7"/>
    <s v="Jacket Model-375"/>
    <s v="PROD2490"/>
    <n v="4"/>
    <n v="428.82"/>
    <n v="1715.28"/>
    <n v="0.1"/>
    <n v="171.53"/>
    <n v="1543.75"/>
    <x v="0"/>
    <x v="1"/>
    <n v="0.15"/>
    <n v="231.56"/>
  </r>
  <r>
    <s v="ORD2025006508"/>
    <x v="156"/>
    <s v="Customer 964"/>
    <s v="CUST9711"/>
    <x v="2"/>
    <x v="12"/>
    <x v="1"/>
    <x v="0"/>
    <x v="2"/>
    <s v="Lamp Model-725"/>
    <s v="PROD8747"/>
    <n v="6"/>
    <n v="790.81"/>
    <n v="4744.8599999999997"/>
    <n v="0.05"/>
    <n v="237.24"/>
    <n v="4507.62"/>
    <x v="0"/>
    <x v="1"/>
    <n v="0.15"/>
    <n v="676.14"/>
  </r>
  <r>
    <s v="ORD2025006509"/>
    <x v="189"/>
    <s v="Customer 877"/>
    <s v="CUST1167"/>
    <x v="1"/>
    <x v="4"/>
    <x v="0"/>
    <x v="0"/>
    <x v="3"/>
    <s v="Sofa Model-490"/>
    <s v="PROD4723"/>
    <n v="2"/>
    <n v="352.33"/>
    <n v="704.66"/>
    <n v="0.1"/>
    <n v="70.47"/>
    <n v="634.19000000000005"/>
    <x v="1"/>
    <x v="0"/>
    <n v="0.3"/>
    <n v="190.26"/>
  </r>
  <r>
    <s v="ORD2025006510"/>
    <x v="327"/>
    <s v="Customer 3791"/>
    <s v="CUST2636"/>
    <x v="0"/>
    <x v="6"/>
    <x v="0"/>
    <x v="2"/>
    <x v="8"/>
    <s v="Tablet Model-271"/>
    <s v="PROD1624"/>
    <n v="7"/>
    <n v="139"/>
    <n v="973"/>
    <n v="0"/>
    <n v="0"/>
    <n v="973"/>
    <x v="0"/>
    <x v="2"/>
    <n v="0.3"/>
    <n v="291.89999999999998"/>
  </r>
  <r>
    <s v="ORD2025006511"/>
    <x v="26"/>
    <s v="Customer 1628"/>
    <s v="CUST1029"/>
    <x v="3"/>
    <x v="3"/>
    <x v="0"/>
    <x v="2"/>
    <x v="4"/>
    <s v="Laptop Model-231"/>
    <s v="PROD3932"/>
    <n v="6"/>
    <n v="992.37"/>
    <n v="5954.22"/>
    <n v="0.1"/>
    <n v="595.41999999999996"/>
    <n v="5358.8"/>
    <x v="3"/>
    <x v="3"/>
    <n v="0.15"/>
    <n v="803.82"/>
  </r>
  <r>
    <s v="ORD2025006512"/>
    <x v="370"/>
    <s v="Customer 223"/>
    <s v="CUST9746"/>
    <x v="1"/>
    <x v="4"/>
    <x v="0"/>
    <x v="3"/>
    <x v="6"/>
    <s v="Face Cream Model-180"/>
    <s v="PROD9543"/>
    <n v="10"/>
    <n v="972.92"/>
    <n v="9729.2000000000007"/>
    <n v="0.05"/>
    <n v="486.46"/>
    <n v="9242.74"/>
    <x v="1"/>
    <x v="0"/>
    <n v="0.3"/>
    <n v="2772.82"/>
  </r>
  <r>
    <s v="ORD2025006513"/>
    <x v="155"/>
    <s v="Customer 4353"/>
    <s v="CUST8111"/>
    <x v="1"/>
    <x v="10"/>
    <x v="0"/>
    <x v="1"/>
    <x v="7"/>
    <s v="Jacket Model-885"/>
    <s v="PROD9029"/>
    <n v="5"/>
    <n v="751.47"/>
    <n v="3757.35"/>
    <n v="0.2"/>
    <n v="751.47"/>
    <n v="3005.88"/>
    <x v="1"/>
    <x v="3"/>
    <n v="0.25"/>
    <n v="751.47"/>
  </r>
  <r>
    <s v="ORD2025006514"/>
    <x v="221"/>
    <s v="Customer 501"/>
    <s v="CUST7051"/>
    <x v="3"/>
    <x v="5"/>
    <x v="0"/>
    <x v="0"/>
    <x v="0"/>
    <s v="Curtain Model-772"/>
    <s v="PROD3302"/>
    <n v="3"/>
    <n v="782.03"/>
    <n v="2346.09"/>
    <n v="0.2"/>
    <n v="469.22"/>
    <n v="1876.87"/>
    <x v="3"/>
    <x v="3"/>
    <n v="0.3"/>
    <n v="563.05999999999995"/>
  </r>
  <r>
    <s v="ORD2025006515"/>
    <x v="113"/>
    <s v="Customer 1173"/>
    <s v="CUST1755"/>
    <x v="3"/>
    <x v="3"/>
    <x v="0"/>
    <x v="3"/>
    <x v="9"/>
    <s v="Lipstick Model-355"/>
    <s v="PROD3136"/>
    <n v="2"/>
    <n v="186.73"/>
    <n v="373.46"/>
    <n v="0"/>
    <n v="0"/>
    <n v="373.46"/>
    <x v="1"/>
    <x v="1"/>
    <n v="0.25"/>
    <n v="93.36"/>
  </r>
  <r>
    <s v="ORD2025006516"/>
    <x v="107"/>
    <s v="Customer 3643"/>
    <s v="CUST5500"/>
    <x v="2"/>
    <x v="2"/>
    <x v="0"/>
    <x v="2"/>
    <x v="4"/>
    <s v="Laptop Model-377"/>
    <s v="PROD1099"/>
    <n v="4"/>
    <n v="669.1"/>
    <n v="2676.4"/>
    <n v="0"/>
    <n v="0"/>
    <n v="2676.4"/>
    <x v="1"/>
    <x v="0"/>
    <n v="0.3"/>
    <n v="802.92"/>
  </r>
  <r>
    <s v="ORD2025006517"/>
    <x v="427"/>
    <s v="Customer 436"/>
    <s v="CUST2137"/>
    <x v="3"/>
    <x v="5"/>
    <x v="1"/>
    <x v="1"/>
    <x v="5"/>
    <s v="Shirt Model-468"/>
    <s v="PROD1941"/>
    <n v="10"/>
    <n v="326.41000000000003"/>
    <n v="3264.1"/>
    <n v="0.1"/>
    <n v="326.41000000000003"/>
    <n v="2937.69"/>
    <x v="2"/>
    <x v="1"/>
    <n v="0.15"/>
    <n v="440.65"/>
  </r>
  <r>
    <s v="ORD2025006518"/>
    <x v="12"/>
    <s v="Customer 2084"/>
    <s v="CUST8588"/>
    <x v="3"/>
    <x v="3"/>
    <x v="1"/>
    <x v="0"/>
    <x v="2"/>
    <s v="Lamp Model-564"/>
    <s v="PROD7030"/>
    <n v="5"/>
    <n v="609.42999999999995"/>
    <n v="3047.15"/>
    <n v="0"/>
    <n v="0"/>
    <n v="3047.15"/>
    <x v="2"/>
    <x v="3"/>
    <n v="0.3"/>
    <n v="914.14"/>
  </r>
  <r>
    <s v="ORD2025006519"/>
    <x v="233"/>
    <s v="Customer 1904"/>
    <s v="CUST8242"/>
    <x v="2"/>
    <x v="12"/>
    <x v="1"/>
    <x v="0"/>
    <x v="3"/>
    <s v="Sofa Model-788"/>
    <s v="PROD4039"/>
    <n v="6"/>
    <n v="734.55"/>
    <n v="4407.3"/>
    <n v="0.2"/>
    <n v="881.46"/>
    <n v="3525.84"/>
    <x v="1"/>
    <x v="1"/>
    <n v="0.3"/>
    <n v="1057.75"/>
  </r>
  <r>
    <s v="ORD2025006520"/>
    <x v="221"/>
    <s v="Customer 2525"/>
    <s v="CUST3214"/>
    <x v="2"/>
    <x v="14"/>
    <x v="0"/>
    <x v="3"/>
    <x v="6"/>
    <s v="Face Cream Model-331"/>
    <s v="PROD6766"/>
    <n v="6"/>
    <n v="623.22"/>
    <n v="3739.32"/>
    <n v="0.2"/>
    <n v="747.86"/>
    <n v="2991.46"/>
    <x v="0"/>
    <x v="2"/>
    <n v="0.15"/>
    <n v="448.72"/>
  </r>
  <r>
    <s v="ORD2025006521"/>
    <x v="325"/>
    <s v="Customer 1916"/>
    <s v="CUST9442"/>
    <x v="0"/>
    <x v="13"/>
    <x v="1"/>
    <x v="2"/>
    <x v="4"/>
    <s v="Laptop Model-659"/>
    <s v="PROD4879"/>
    <n v="4"/>
    <n v="566.37"/>
    <n v="2265.48"/>
    <n v="0.2"/>
    <n v="453.1"/>
    <n v="1812.38"/>
    <x v="0"/>
    <x v="3"/>
    <n v="0.15"/>
    <n v="271.86"/>
  </r>
  <r>
    <s v="ORD2025006522"/>
    <x v="144"/>
    <s v="Customer 1495"/>
    <s v="CUST6436"/>
    <x v="3"/>
    <x v="8"/>
    <x v="0"/>
    <x v="2"/>
    <x v="11"/>
    <s v="Mobile Model-236"/>
    <s v="PROD3674"/>
    <n v="6"/>
    <n v="141.63"/>
    <n v="849.78"/>
    <n v="0"/>
    <n v="0"/>
    <n v="849.78"/>
    <x v="2"/>
    <x v="2"/>
    <n v="0.15"/>
    <n v="127.47"/>
  </r>
  <r>
    <s v="ORD2025006523"/>
    <x v="320"/>
    <s v="Customer 2343"/>
    <s v="CUST7811"/>
    <x v="4"/>
    <x v="9"/>
    <x v="1"/>
    <x v="1"/>
    <x v="1"/>
    <s v="Jeans Model-972"/>
    <s v="PROD1086"/>
    <n v="4"/>
    <n v="419.64"/>
    <n v="1678.56"/>
    <n v="0.05"/>
    <n v="83.93"/>
    <n v="1594.63"/>
    <x v="0"/>
    <x v="3"/>
    <n v="0.15"/>
    <n v="239.19"/>
  </r>
  <r>
    <s v="ORD2025006524"/>
    <x v="10"/>
    <s v="Customer 1174"/>
    <s v="CUST8589"/>
    <x v="2"/>
    <x v="12"/>
    <x v="0"/>
    <x v="0"/>
    <x v="0"/>
    <s v="Curtain Model-591"/>
    <s v="PROD2752"/>
    <n v="6"/>
    <n v="247.96"/>
    <n v="1487.76"/>
    <n v="0.05"/>
    <n v="74.39"/>
    <n v="1413.37"/>
    <x v="0"/>
    <x v="2"/>
    <n v="0.3"/>
    <n v="424.01"/>
  </r>
  <r>
    <s v="ORD2025006525"/>
    <x v="82"/>
    <s v="Customer 4696"/>
    <s v="CUST9646"/>
    <x v="3"/>
    <x v="5"/>
    <x v="1"/>
    <x v="3"/>
    <x v="9"/>
    <s v="Lipstick Model-200"/>
    <s v="PROD1706"/>
    <n v="1"/>
    <n v="986.47"/>
    <n v="986.47"/>
    <n v="0"/>
    <n v="0"/>
    <n v="986.47"/>
    <x v="3"/>
    <x v="0"/>
    <n v="0.3"/>
    <n v="295.94"/>
  </r>
  <r>
    <s v="ORD2025006526"/>
    <x v="354"/>
    <s v="Customer 2119"/>
    <s v="CUST5633"/>
    <x v="1"/>
    <x v="1"/>
    <x v="1"/>
    <x v="2"/>
    <x v="8"/>
    <s v="Tablet Model-437"/>
    <s v="PROD6242"/>
    <n v="4"/>
    <n v="533.87"/>
    <n v="2135.48"/>
    <n v="0.05"/>
    <n v="106.77"/>
    <n v="2028.71"/>
    <x v="2"/>
    <x v="3"/>
    <n v="0.3"/>
    <n v="608.61"/>
  </r>
  <r>
    <s v="ORD2025006527"/>
    <x v="132"/>
    <s v="Customer 729"/>
    <s v="CUST2132"/>
    <x v="2"/>
    <x v="2"/>
    <x v="1"/>
    <x v="0"/>
    <x v="0"/>
    <s v="Curtain Model-550"/>
    <s v="PROD5498"/>
    <n v="7"/>
    <n v="120.46"/>
    <n v="843.22"/>
    <n v="0"/>
    <n v="0"/>
    <n v="843.22"/>
    <x v="3"/>
    <x v="1"/>
    <n v="0.25"/>
    <n v="210.81"/>
  </r>
  <r>
    <s v="ORD2025006528"/>
    <x v="2"/>
    <s v="Customer 1945"/>
    <s v="CUST6183"/>
    <x v="0"/>
    <x v="6"/>
    <x v="0"/>
    <x v="2"/>
    <x v="8"/>
    <s v="Tablet Model-393"/>
    <s v="PROD3127"/>
    <n v="8"/>
    <n v="984.71"/>
    <n v="7877.68"/>
    <n v="0"/>
    <n v="0"/>
    <n v="7877.68"/>
    <x v="1"/>
    <x v="1"/>
    <n v="0.3"/>
    <n v="2363.3000000000002"/>
  </r>
  <r>
    <s v="ORD2025006529"/>
    <x v="400"/>
    <s v="Customer 4160"/>
    <s v="CUST5008"/>
    <x v="2"/>
    <x v="14"/>
    <x v="1"/>
    <x v="2"/>
    <x v="8"/>
    <s v="Tablet Model-608"/>
    <s v="PROD7206"/>
    <n v="10"/>
    <n v="498.86"/>
    <n v="4988.6000000000004"/>
    <n v="0"/>
    <n v="0"/>
    <n v="4988.6000000000004"/>
    <x v="1"/>
    <x v="0"/>
    <n v="0.25"/>
    <n v="1247.1500000000001"/>
  </r>
  <r>
    <s v="ORD2025006530"/>
    <x v="119"/>
    <s v="Customer 2737"/>
    <s v="CUST8002"/>
    <x v="1"/>
    <x v="10"/>
    <x v="1"/>
    <x v="0"/>
    <x v="2"/>
    <s v="Lamp Model-216"/>
    <s v="PROD5406"/>
    <n v="10"/>
    <n v="955.91"/>
    <n v="9559.1"/>
    <n v="0.2"/>
    <n v="1911.82"/>
    <n v="7647.28"/>
    <x v="1"/>
    <x v="1"/>
    <n v="0.15"/>
    <n v="1147.0899999999999"/>
  </r>
  <r>
    <s v="ORD2025006531"/>
    <x v="94"/>
    <s v="Customer 3241"/>
    <s v="CUST4918"/>
    <x v="4"/>
    <x v="11"/>
    <x v="1"/>
    <x v="2"/>
    <x v="4"/>
    <s v="Laptop Model-503"/>
    <s v="PROD7688"/>
    <n v="6"/>
    <n v="159"/>
    <n v="954"/>
    <n v="0.05"/>
    <n v="47.7"/>
    <n v="906.3"/>
    <x v="3"/>
    <x v="0"/>
    <n v="0.3"/>
    <n v="271.89"/>
  </r>
  <r>
    <s v="ORD2025006532"/>
    <x v="302"/>
    <s v="Customer 882"/>
    <s v="CUST5672"/>
    <x v="3"/>
    <x v="5"/>
    <x v="1"/>
    <x v="2"/>
    <x v="4"/>
    <s v="Laptop Model-814"/>
    <s v="PROD4916"/>
    <n v="10"/>
    <n v="975.76"/>
    <n v="9757.6"/>
    <n v="0.05"/>
    <n v="487.88"/>
    <n v="9269.7199999999993"/>
    <x v="0"/>
    <x v="3"/>
    <n v="0.15"/>
    <n v="1390.46"/>
  </r>
  <r>
    <s v="ORD2025006533"/>
    <x v="174"/>
    <s v="Customer 2857"/>
    <s v="CUST2534"/>
    <x v="1"/>
    <x v="4"/>
    <x v="0"/>
    <x v="0"/>
    <x v="2"/>
    <s v="Lamp Model-432"/>
    <s v="PROD2241"/>
    <n v="6"/>
    <n v="469.7"/>
    <n v="2818.2"/>
    <n v="0"/>
    <n v="0"/>
    <n v="2818.2"/>
    <x v="0"/>
    <x v="1"/>
    <n v="0.15"/>
    <n v="422.73"/>
  </r>
  <r>
    <s v="ORD2025006534"/>
    <x v="246"/>
    <s v="Customer 818"/>
    <s v="CUST4910"/>
    <x v="2"/>
    <x v="14"/>
    <x v="1"/>
    <x v="1"/>
    <x v="7"/>
    <s v="Jacket Model-819"/>
    <s v="PROD4590"/>
    <n v="10"/>
    <n v="275.37"/>
    <n v="2753.7"/>
    <n v="0"/>
    <n v="0"/>
    <n v="2753.7"/>
    <x v="0"/>
    <x v="2"/>
    <n v="0.15"/>
    <n v="413.05"/>
  </r>
  <r>
    <s v="ORD2025006535"/>
    <x v="361"/>
    <s v="Customer 4801"/>
    <s v="CUST4213"/>
    <x v="4"/>
    <x v="9"/>
    <x v="1"/>
    <x v="2"/>
    <x v="4"/>
    <s v="Laptop Model-151"/>
    <s v="PROD2311"/>
    <n v="5"/>
    <n v="602.41999999999996"/>
    <n v="3012.1"/>
    <n v="0"/>
    <n v="0"/>
    <n v="3012.1"/>
    <x v="0"/>
    <x v="3"/>
    <n v="0.3"/>
    <n v="903.63"/>
  </r>
  <r>
    <s v="ORD2025006536"/>
    <x v="182"/>
    <s v="Customer 4319"/>
    <s v="CUST4755"/>
    <x v="3"/>
    <x v="8"/>
    <x v="0"/>
    <x v="2"/>
    <x v="4"/>
    <s v="Laptop Model-252"/>
    <s v="PROD8507"/>
    <n v="9"/>
    <n v="863.18"/>
    <n v="7768.62"/>
    <n v="0"/>
    <n v="0"/>
    <n v="7768.62"/>
    <x v="3"/>
    <x v="1"/>
    <n v="0.15"/>
    <n v="1165.29"/>
  </r>
  <r>
    <s v="ORD2025006537"/>
    <x v="130"/>
    <s v="Customer 3430"/>
    <s v="CUST4897"/>
    <x v="2"/>
    <x v="12"/>
    <x v="1"/>
    <x v="2"/>
    <x v="4"/>
    <s v="Laptop Model-479"/>
    <s v="PROD4507"/>
    <n v="4"/>
    <n v="954.58"/>
    <n v="3818.32"/>
    <n v="0.1"/>
    <n v="381.83"/>
    <n v="3436.49"/>
    <x v="0"/>
    <x v="1"/>
    <n v="0.3"/>
    <n v="1030.95"/>
  </r>
  <r>
    <s v="ORD2025006538"/>
    <x v="268"/>
    <s v="Customer 3497"/>
    <s v="CUST3689"/>
    <x v="0"/>
    <x v="0"/>
    <x v="1"/>
    <x v="0"/>
    <x v="2"/>
    <s v="Lamp Model-827"/>
    <s v="PROD2331"/>
    <n v="4"/>
    <n v="700.1"/>
    <n v="2800.4"/>
    <n v="0.05"/>
    <n v="140.02000000000001"/>
    <n v="2660.38"/>
    <x v="1"/>
    <x v="3"/>
    <n v="0.3"/>
    <n v="798.11"/>
  </r>
  <r>
    <s v="ORD2025006539"/>
    <x v="385"/>
    <s v="Customer 4797"/>
    <s v="CUST4470"/>
    <x v="0"/>
    <x v="0"/>
    <x v="0"/>
    <x v="0"/>
    <x v="3"/>
    <s v="Sofa Model-536"/>
    <s v="PROD7544"/>
    <n v="8"/>
    <n v="919.93"/>
    <n v="7359.44"/>
    <n v="0"/>
    <n v="0"/>
    <n v="7359.44"/>
    <x v="0"/>
    <x v="1"/>
    <n v="0.3"/>
    <n v="2207.83"/>
  </r>
  <r>
    <s v="ORD2025006540"/>
    <x v="32"/>
    <s v="Customer 2270"/>
    <s v="CUST3679"/>
    <x v="3"/>
    <x v="3"/>
    <x v="1"/>
    <x v="2"/>
    <x v="8"/>
    <s v="Tablet Model-227"/>
    <s v="PROD9975"/>
    <n v="5"/>
    <n v="715.67"/>
    <n v="3578.35"/>
    <n v="0"/>
    <n v="0"/>
    <n v="3578.35"/>
    <x v="3"/>
    <x v="1"/>
    <n v="0.15"/>
    <n v="536.75"/>
  </r>
  <r>
    <s v="ORD2025006541"/>
    <x v="311"/>
    <s v="Customer 1451"/>
    <s v="CUST7417"/>
    <x v="2"/>
    <x v="12"/>
    <x v="0"/>
    <x v="2"/>
    <x v="4"/>
    <s v="Laptop Model-980"/>
    <s v="PROD9089"/>
    <n v="7"/>
    <n v="680.08"/>
    <n v="4760.5600000000004"/>
    <n v="0.2"/>
    <n v="952.11"/>
    <n v="3808.45"/>
    <x v="2"/>
    <x v="3"/>
    <n v="0.3"/>
    <n v="1142.53"/>
  </r>
  <r>
    <s v="ORD2025006542"/>
    <x v="177"/>
    <s v="Customer 3447"/>
    <s v="CUST2849"/>
    <x v="1"/>
    <x v="1"/>
    <x v="0"/>
    <x v="2"/>
    <x v="4"/>
    <s v="Laptop Model-558"/>
    <s v="PROD5499"/>
    <n v="4"/>
    <n v="261.88"/>
    <n v="1047.52"/>
    <n v="0.2"/>
    <n v="209.5"/>
    <n v="838.02"/>
    <x v="1"/>
    <x v="2"/>
    <n v="0.25"/>
    <n v="209.5"/>
  </r>
  <r>
    <s v="ORD2025006543"/>
    <x v="59"/>
    <s v="Customer 2519"/>
    <s v="CUST3478"/>
    <x v="0"/>
    <x v="0"/>
    <x v="1"/>
    <x v="2"/>
    <x v="8"/>
    <s v="Tablet Model-713"/>
    <s v="PROD5642"/>
    <n v="6"/>
    <n v="879.01"/>
    <n v="5274.06"/>
    <n v="0.05"/>
    <n v="263.7"/>
    <n v="5010.3599999999997"/>
    <x v="0"/>
    <x v="2"/>
    <n v="0.3"/>
    <n v="1503.11"/>
  </r>
  <r>
    <s v="ORD2025006544"/>
    <x v="40"/>
    <s v="Customer 1528"/>
    <s v="CUST1157"/>
    <x v="1"/>
    <x v="1"/>
    <x v="1"/>
    <x v="3"/>
    <x v="6"/>
    <s v="Face Cream Model-169"/>
    <s v="PROD1154"/>
    <n v="5"/>
    <n v="550.16"/>
    <n v="2750.8"/>
    <n v="0.2"/>
    <n v="550.16"/>
    <n v="2200.64"/>
    <x v="3"/>
    <x v="1"/>
    <n v="0.3"/>
    <n v="660.19"/>
  </r>
  <r>
    <s v="ORD2025006545"/>
    <x v="253"/>
    <s v="Customer 802"/>
    <s v="CUST3872"/>
    <x v="4"/>
    <x v="7"/>
    <x v="1"/>
    <x v="1"/>
    <x v="7"/>
    <s v="Jacket Model-292"/>
    <s v="PROD2131"/>
    <n v="5"/>
    <n v="800"/>
    <n v="4000"/>
    <n v="0.05"/>
    <n v="200"/>
    <n v="3800"/>
    <x v="1"/>
    <x v="1"/>
    <n v="0.25"/>
    <n v="950"/>
  </r>
  <r>
    <s v="ORD2025006546"/>
    <x v="337"/>
    <s v="Customer 281"/>
    <s v="CUST7601"/>
    <x v="4"/>
    <x v="11"/>
    <x v="1"/>
    <x v="0"/>
    <x v="2"/>
    <s v="Lamp Model-136"/>
    <s v="PROD4393"/>
    <n v="3"/>
    <n v="221.59"/>
    <n v="664.77"/>
    <n v="0.1"/>
    <n v="66.48"/>
    <n v="598.29"/>
    <x v="3"/>
    <x v="0"/>
    <n v="0.25"/>
    <n v="149.57"/>
  </r>
  <r>
    <s v="ORD2025006547"/>
    <x v="379"/>
    <s v="Customer 3847"/>
    <s v="CUST9358"/>
    <x v="2"/>
    <x v="2"/>
    <x v="0"/>
    <x v="3"/>
    <x v="10"/>
    <s v="Perfume Model-644"/>
    <s v="PROD1134"/>
    <n v="8"/>
    <n v="250.27"/>
    <n v="2002.16"/>
    <n v="0.1"/>
    <n v="200.22"/>
    <n v="1801.94"/>
    <x v="2"/>
    <x v="0"/>
    <n v="0.15"/>
    <n v="270.29000000000002"/>
  </r>
  <r>
    <s v="ORD2025006548"/>
    <x v="24"/>
    <s v="Customer 2746"/>
    <s v="CUST5790"/>
    <x v="4"/>
    <x v="9"/>
    <x v="0"/>
    <x v="2"/>
    <x v="4"/>
    <s v="Laptop Model-982"/>
    <s v="PROD6014"/>
    <n v="5"/>
    <n v="747.33"/>
    <n v="3736.65"/>
    <n v="0.1"/>
    <n v="373.67"/>
    <n v="3362.98"/>
    <x v="1"/>
    <x v="0"/>
    <n v="0.15"/>
    <n v="504.45"/>
  </r>
  <r>
    <s v="ORD2025006549"/>
    <x v="314"/>
    <s v="Customer 1709"/>
    <s v="CUST6737"/>
    <x v="1"/>
    <x v="10"/>
    <x v="1"/>
    <x v="2"/>
    <x v="4"/>
    <s v="Laptop Model-696"/>
    <s v="PROD8248"/>
    <n v="10"/>
    <n v="837.05"/>
    <n v="8370.5"/>
    <n v="0.05"/>
    <n v="418.53"/>
    <n v="7951.97"/>
    <x v="2"/>
    <x v="2"/>
    <n v="0.3"/>
    <n v="2385.59"/>
  </r>
  <r>
    <s v="ORD2025006550"/>
    <x v="243"/>
    <s v="Customer 3680"/>
    <s v="CUST6021"/>
    <x v="1"/>
    <x v="1"/>
    <x v="1"/>
    <x v="0"/>
    <x v="3"/>
    <s v="Sofa Model-955"/>
    <s v="PROD8759"/>
    <n v="6"/>
    <n v="987.93"/>
    <n v="5927.58"/>
    <n v="0.2"/>
    <n v="1185.52"/>
    <n v="4742.0600000000004"/>
    <x v="1"/>
    <x v="1"/>
    <n v="0.15"/>
    <n v="711.31"/>
  </r>
  <r>
    <s v="ORD2025006551"/>
    <x v="192"/>
    <s v="Customer 349"/>
    <s v="CUST1900"/>
    <x v="4"/>
    <x v="7"/>
    <x v="1"/>
    <x v="1"/>
    <x v="1"/>
    <s v="Jeans Model-758"/>
    <s v="PROD4331"/>
    <n v="3"/>
    <n v="826.5"/>
    <n v="2479.5"/>
    <n v="0"/>
    <n v="0"/>
    <n v="2479.5"/>
    <x v="3"/>
    <x v="3"/>
    <n v="0.15"/>
    <n v="371.93"/>
  </r>
  <r>
    <s v="ORD2025006552"/>
    <x v="180"/>
    <s v="Customer 3201"/>
    <s v="CUST9019"/>
    <x v="3"/>
    <x v="8"/>
    <x v="1"/>
    <x v="0"/>
    <x v="0"/>
    <s v="Curtain Model-183"/>
    <s v="PROD9362"/>
    <n v="3"/>
    <n v="734.05"/>
    <n v="2202.15"/>
    <n v="0"/>
    <n v="0"/>
    <n v="2202.15"/>
    <x v="0"/>
    <x v="1"/>
    <n v="0.15"/>
    <n v="330.32"/>
  </r>
  <r>
    <s v="ORD2025006553"/>
    <x v="227"/>
    <s v="Customer 2999"/>
    <s v="CUST1089"/>
    <x v="0"/>
    <x v="0"/>
    <x v="0"/>
    <x v="0"/>
    <x v="3"/>
    <s v="Sofa Model-997"/>
    <s v="PROD7566"/>
    <n v="4"/>
    <n v="407.86"/>
    <n v="1631.44"/>
    <n v="0"/>
    <n v="0"/>
    <n v="1631.44"/>
    <x v="1"/>
    <x v="0"/>
    <n v="0.25"/>
    <n v="407.86"/>
  </r>
  <r>
    <s v="ORD2025006554"/>
    <x v="30"/>
    <s v="Customer 4465"/>
    <s v="CUST3692"/>
    <x v="1"/>
    <x v="10"/>
    <x v="0"/>
    <x v="1"/>
    <x v="5"/>
    <s v="Shirt Model-220"/>
    <s v="PROD3070"/>
    <n v="10"/>
    <n v="807.19"/>
    <n v="8071.9"/>
    <n v="0.1"/>
    <n v="807.19"/>
    <n v="7264.71"/>
    <x v="0"/>
    <x v="0"/>
    <n v="0.3"/>
    <n v="2179.41"/>
  </r>
  <r>
    <s v="ORD2025006555"/>
    <x v="137"/>
    <s v="Customer 2748"/>
    <s v="CUST6799"/>
    <x v="4"/>
    <x v="7"/>
    <x v="0"/>
    <x v="0"/>
    <x v="3"/>
    <s v="Sofa Model-849"/>
    <s v="PROD6516"/>
    <n v="8"/>
    <n v="275.85000000000002"/>
    <n v="2206.8000000000002"/>
    <n v="0.1"/>
    <n v="220.68"/>
    <n v="1986.12"/>
    <x v="0"/>
    <x v="1"/>
    <n v="0.3"/>
    <n v="595.84"/>
  </r>
  <r>
    <s v="ORD2025006556"/>
    <x v="21"/>
    <s v="Customer 2965"/>
    <s v="CUST8585"/>
    <x v="4"/>
    <x v="9"/>
    <x v="0"/>
    <x v="2"/>
    <x v="11"/>
    <s v="Mobile Model-762"/>
    <s v="PROD1206"/>
    <n v="5"/>
    <n v="607.82000000000005"/>
    <n v="3039.1"/>
    <n v="0"/>
    <n v="0"/>
    <n v="3039.1"/>
    <x v="2"/>
    <x v="3"/>
    <n v="0.15"/>
    <n v="455.86"/>
  </r>
  <r>
    <s v="ORD2025006557"/>
    <x v="132"/>
    <s v="Customer 1523"/>
    <s v="CUST6177"/>
    <x v="1"/>
    <x v="4"/>
    <x v="1"/>
    <x v="0"/>
    <x v="3"/>
    <s v="Sofa Model-748"/>
    <s v="PROD7480"/>
    <n v="4"/>
    <n v="908.34"/>
    <n v="3633.36"/>
    <n v="0"/>
    <n v="0"/>
    <n v="3633.36"/>
    <x v="0"/>
    <x v="2"/>
    <n v="0.15"/>
    <n v="545"/>
  </r>
  <r>
    <s v="ORD2025006558"/>
    <x v="401"/>
    <s v="Customer 2056"/>
    <s v="CUST1737"/>
    <x v="1"/>
    <x v="4"/>
    <x v="0"/>
    <x v="3"/>
    <x v="9"/>
    <s v="Lipstick Model-887"/>
    <s v="PROD5007"/>
    <n v="1"/>
    <n v="238.01"/>
    <n v="238.01"/>
    <n v="0"/>
    <n v="0"/>
    <n v="238.01"/>
    <x v="2"/>
    <x v="0"/>
    <n v="0.15"/>
    <n v="35.700000000000003"/>
  </r>
  <r>
    <s v="ORD2025006559"/>
    <x v="41"/>
    <s v="Customer 1467"/>
    <s v="CUST4001"/>
    <x v="2"/>
    <x v="12"/>
    <x v="0"/>
    <x v="3"/>
    <x v="10"/>
    <s v="Perfume Model-984"/>
    <s v="PROD7616"/>
    <n v="1"/>
    <n v="470.18"/>
    <n v="470.18"/>
    <n v="0.05"/>
    <n v="23.51"/>
    <n v="446.67"/>
    <x v="2"/>
    <x v="1"/>
    <n v="0.25"/>
    <n v="111.67"/>
  </r>
  <r>
    <s v="ORD2025006560"/>
    <x v="280"/>
    <s v="Customer 1288"/>
    <s v="CUST9620"/>
    <x v="3"/>
    <x v="3"/>
    <x v="1"/>
    <x v="0"/>
    <x v="2"/>
    <s v="Lamp Model-182"/>
    <s v="PROD6837"/>
    <n v="9"/>
    <n v="459.39"/>
    <n v="4134.51"/>
    <n v="0.1"/>
    <n v="413.45"/>
    <n v="3721.06"/>
    <x v="2"/>
    <x v="0"/>
    <n v="0.3"/>
    <n v="1116.32"/>
  </r>
  <r>
    <s v="ORD2025006561"/>
    <x v="326"/>
    <s v="Customer 4091"/>
    <s v="CUST8418"/>
    <x v="2"/>
    <x v="14"/>
    <x v="0"/>
    <x v="2"/>
    <x v="11"/>
    <s v="Mobile Model-292"/>
    <s v="PROD2193"/>
    <n v="9"/>
    <n v="955.53"/>
    <n v="8599.77"/>
    <n v="0.1"/>
    <n v="859.98"/>
    <n v="7739.79"/>
    <x v="0"/>
    <x v="3"/>
    <n v="0.15"/>
    <n v="1160.97"/>
  </r>
  <r>
    <s v="ORD2025006562"/>
    <x v="439"/>
    <s v="Customer 3660"/>
    <s v="CUST4484"/>
    <x v="4"/>
    <x v="7"/>
    <x v="1"/>
    <x v="0"/>
    <x v="2"/>
    <s v="Lamp Model-955"/>
    <s v="PROD3054"/>
    <n v="7"/>
    <n v="474.76"/>
    <n v="3323.32"/>
    <n v="0.05"/>
    <n v="166.17"/>
    <n v="3157.15"/>
    <x v="1"/>
    <x v="1"/>
    <n v="0.3"/>
    <n v="947.14"/>
  </r>
  <r>
    <s v="ORD2025006563"/>
    <x v="425"/>
    <s v="Customer 4991"/>
    <s v="CUST7888"/>
    <x v="2"/>
    <x v="2"/>
    <x v="1"/>
    <x v="2"/>
    <x v="11"/>
    <s v="Mobile Model-839"/>
    <s v="PROD7912"/>
    <n v="4"/>
    <n v="667.3"/>
    <n v="2669.2"/>
    <n v="0.2"/>
    <n v="533.84"/>
    <n v="2135.36"/>
    <x v="3"/>
    <x v="3"/>
    <n v="0.3"/>
    <n v="640.61"/>
  </r>
  <r>
    <s v="ORD2025006564"/>
    <x v="338"/>
    <s v="Customer 3746"/>
    <s v="CUST2246"/>
    <x v="3"/>
    <x v="3"/>
    <x v="0"/>
    <x v="0"/>
    <x v="2"/>
    <s v="Lamp Model-670"/>
    <s v="PROD2573"/>
    <n v="9"/>
    <n v="923.15"/>
    <n v="8308.35"/>
    <n v="0.2"/>
    <n v="1661.67"/>
    <n v="6646.68"/>
    <x v="3"/>
    <x v="3"/>
    <n v="0.15"/>
    <n v="997"/>
  </r>
  <r>
    <s v="ORD2025006565"/>
    <x v="19"/>
    <s v="Customer 4196"/>
    <s v="CUST4793"/>
    <x v="1"/>
    <x v="4"/>
    <x v="1"/>
    <x v="0"/>
    <x v="0"/>
    <s v="Curtain Model-769"/>
    <s v="PROD9755"/>
    <n v="7"/>
    <n v="408.09"/>
    <n v="2856.63"/>
    <n v="0.2"/>
    <n v="571.33000000000004"/>
    <n v="2285.3000000000002"/>
    <x v="3"/>
    <x v="3"/>
    <n v="0.15"/>
    <n v="342.8"/>
  </r>
  <r>
    <s v="ORD2025006566"/>
    <x v="392"/>
    <s v="Customer 1471"/>
    <s v="CUST3431"/>
    <x v="1"/>
    <x v="1"/>
    <x v="1"/>
    <x v="0"/>
    <x v="3"/>
    <s v="Sofa Model-202"/>
    <s v="PROD5009"/>
    <n v="10"/>
    <n v="415.09"/>
    <n v="4150.8999999999996"/>
    <n v="0"/>
    <n v="0"/>
    <n v="4150.8999999999996"/>
    <x v="3"/>
    <x v="2"/>
    <n v="0.15"/>
    <n v="622.63"/>
  </r>
  <r>
    <s v="ORD2025006567"/>
    <x v="287"/>
    <s v="Customer 4663"/>
    <s v="CUST3052"/>
    <x v="0"/>
    <x v="0"/>
    <x v="0"/>
    <x v="3"/>
    <x v="9"/>
    <s v="Lipstick Model-158"/>
    <s v="PROD2317"/>
    <n v="3"/>
    <n v="833.34"/>
    <n v="2500.02"/>
    <n v="0.05"/>
    <n v="125"/>
    <n v="2375.02"/>
    <x v="0"/>
    <x v="0"/>
    <n v="0.25"/>
    <n v="593.75"/>
  </r>
  <r>
    <s v="ORD2025006568"/>
    <x v="178"/>
    <s v="Customer 2895"/>
    <s v="CUST5609"/>
    <x v="0"/>
    <x v="6"/>
    <x v="0"/>
    <x v="3"/>
    <x v="10"/>
    <s v="Perfume Model-175"/>
    <s v="PROD3200"/>
    <n v="9"/>
    <n v="135.44999999999999"/>
    <n v="1219.05"/>
    <n v="0.1"/>
    <n v="121.91"/>
    <n v="1097.1400000000001"/>
    <x v="1"/>
    <x v="3"/>
    <n v="0.25"/>
    <n v="274.29000000000002"/>
  </r>
  <r>
    <s v="ORD2025006569"/>
    <x v="222"/>
    <s v="Customer 3720"/>
    <s v="CUST1206"/>
    <x v="1"/>
    <x v="10"/>
    <x v="1"/>
    <x v="2"/>
    <x v="8"/>
    <s v="Tablet Model-275"/>
    <s v="PROD1427"/>
    <n v="6"/>
    <n v="492.16"/>
    <n v="2952.96"/>
    <n v="0.1"/>
    <n v="295.3"/>
    <n v="2657.66"/>
    <x v="3"/>
    <x v="0"/>
    <n v="0.15"/>
    <n v="398.65"/>
  </r>
  <r>
    <s v="ORD2025006570"/>
    <x v="427"/>
    <s v="Customer 2186"/>
    <s v="CUST7299"/>
    <x v="0"/>
    <x v="6"/>
    <x v="0"/>
    <x v="1"/>
    <x v="1"/>
    <s v="Jeans Model-370"/>
    <s v="PROD7644"/>
    <n v="10"/>
    <n v="564.92999999999995"/>
    <n v="5649.3"/>
    <n v="0"/>
    <n v="0"/>
    <n v="5649.3"/>
    <x v="1"/>
    <x v="3"/>
    <n v="0.3"/>
    <n v="1694.79"/>
  </r>
  <r>
    <s v="ORD2025006571"/>
    <x v="86"/>
    <s v="Customer 1125"/>
    <s v="CUST8248"/>
    <x v="0"/>
    <x v="0"/>
    <x v="1"/>
    <x v="0"/>
    <x v="0"/>
    <s v="Curtain Model-306"/>
    <s v="PROD5658"/>
    <n v="8"/>
    <n v="773.71"/>
    <n v="6189.68"/>
    <n v="0"/>
    <n v="0"/>
    <n v="6189.68"/>
    <x v="1"/>
    <x v="3"/>
    <n v="0.15"/>
    <n v="928.45"/>
  </r>
  <r>
    <s v="ORD2025006572"/>
    <x v="403"/>
    <s v="Customer 1911"/>
    <s v="CUST6180"/>
    <x v="3"/>
    <x v="8"/>
    <x v="1"/>
    <x v="2"/>
    <x v="11"/>
    <s v="Mobile Model-340"/>
    <s v="PROD5443"/>
    <n v="8"/>
    <n v="795.58"/>
    <n v="6364.64"/>
    <n v="0"/>
    <n v="0"/>
    <n v="6364.64"/>
    <x v="1"/>
    <x v="2"/>
    <n v="0.25"/>
    <n v="1591.16"/>
  </r>
  <r>
    <s v="ORD2025006573"/>
    <x v="325"/>
    <s v="Customer 2085"/>
    <s v="CUST4063"/>
    <x v="3"/>
    <x v="8"/>
    <x v="1"/>
    <x v="3"/>
    <x v="9"/>
    <s v="Lipstick Model-201"/>
    <s v="PROD3386"/>
    <n v="9"/>
    <n v="446.75"/>
    <n v="4020.75"/>
    <n v="0.1"/>
    <n v="402.08"/>
    <n v="3618.67"/>
    <x v="0"/>
    <x v="1"/>
    <n v="0.3"/>
    <n v="1085.5999999999999"/>
  </r>
  <r>
    <s v="ORD2025006574"/>
    <x v="51"/>
    <s v="Customer 579"/>
    <s v="CUST1264"/>
    <x v="2"/>
    <x v="14"/>
    <x v="0"/>
    <x v="3"/>
    <x v="6"/>
    <s v="Face Cream Model-235"/>
    <s v="PROD8217"/>
    <n v="8"/>
    <n v="491.57"/>
    <n v="3932.56"/>
    <n v="0.2"/>
    <n v="786.51"/>
    <n v="3146.05"/>
    <x v="1"/>
    <x v="0"/>
    <n v="0.15"/>
    <n v="471.91"/>
  </r>
  <r>
    <s v="ORD2025006575"/>
    <x v="386"/>
    <s v="Customer 2676"/>
    <s v="CUST5842"/>
    <x v="1"/>
    <x v="1"/>
    <x v="0"/>
    <x v="3"/>
    <x v="10"/>
    <s v="Perfume Model-839"/>
    <s v="PROD4005"/>
    <n v="8"/>
    <n v="855.23"/>
    <n v="6841.84"/>
    <n v="0.2"/>
    <n v="1368.37"/>
    <n v="5473.47"/>
    <x v="1"/>
    <x v="3"/>
    <n v="0.25"/>
    <n v="1368.37"/>
  </r>
  <r>
    <s v="ORD2025006576"/>
    <x v="54"/>
    <s v="Customer 4365"/>
    <s v="CUST2251"/>
    <x v="2"/>
    <x v="2"/>
    <x v="1"/>
    <x v="0"/>
    <x v="3"/>
    <s v="Sofa Model-738"/>
    <s v="PROD2129"/>
    <n v="3"/>
    <n v="471.37"/>
    <n v="1414.11"/>
    <n v="0.05"/>
    <n v="70.709999999999994"/>
    <n v="1343.4"/>
    <x v="2"/>
    <x v="2"/>
    <n v="0.25"/>
    <n v="335.85"/>
  </r>
  <r>
    <s v="ORD2025006577"/>
    <x v="54"/>
    <s v="Customer 1042"/>
    <s v="CUST6734"/>
    <x v="2"/>
    <x v="12"/>
    <x v="0"/>
    <x v="0"/>
    <x v="0"/>
    <s v="Curtain Model-110"/>
    <s v="PROD5712"/>
    <n v="9"/>
    <n v="555.73"/>
    <n v="5001.57"/>
    <n v="0.1"/>
    <n v="500.16"/>
    <n v="4501.41"/>
    <x v="3"/>
    <x v="1"/>
    <n v="0.3"/>
    <n v="1350.42"/>
  </r>
  <r>
    <s v="ORD2025006578"/>
    <x v="310"/>
    <s v="Customer 3902"/>
    <s v="CUST6303"/>
    <x v="3"/>
    <x v="5"/>
    <x v="1"/>
    <x v="3"/>
    <x v="10"/>
    <s v="Perfume Model-186"/>
    <s v="PROD2125"/>
    <n v="3"/>
    <n v="934.3"/>
    <n v="2802.9"/>
    <n v="0"/>
    <n v="0"/>
    <n v="2802.9"/>
    <x v="2"/>
    <x v="3"/>
    <n v="0.15"/>
    <n v="420.44"/>
  </r>
  <r>
    <s v="ORD2025006579"/>
    <x v="354"/>
    <s v="Customer 743"/>
    <s v="CUST8537"/>
    <x v="4"/>
    <x v="9"/>
    <x v="0"/>
    <x v="3"/>
    <x v="10"/>
    <s v="Perfume Model-834"/>
    <s v="PROD7797"/>
    <n v="5"/>
    <n v="441.59"/>
    <n v="2207.9499999999998"/>
    <n v="0.1"/>
    <n v="220.79"/>
    <n v="1987.16"/>
    <x v="0"/>
    <x v="1"/>
    <n v="0.15"/>
    <n v="298.07"/>
  </r>
  <r>
    <s v="ORD2025006580"/>
    <x v="307"/>
    <s v="Customer 4808"/>
    <s v="CUST3227"/>
    <x v="2"/>
    <x v="14"/>
    <x v="0"/>
    <x v="0"/>
    <x v="0"/>
    <s v="Curtain Model-378"/>
    <s v="PROD2322"/>
    <n v="3"/>
    <n v="185.61"/>
    <n v="556.83000000000004"/>
    <n v="0.2"/>
    <n v="111.37"/>
    <n v="445.46"/>
    <x v="1"/>
    <x v="2"/>
    <n v="0.15"/>
    <n v="66.819999999999993"/>
  </r>
  <r>
    <s v="ORD2025006581"/>
    <x v="271"/>
    <s v="Customer 1194"/>
    <s v="CUST4350"/>
    <x v="4"/>
    <x v="9"/>
    <x v="1"/>
    <x v="1"/>
    <x v="5"/>
    <s v="Shirt Model-584"/>
    <s v="PROD1781"/>
    <n v="8"/>
    <n v="423.76"/>
    <n v="3390.08"/>
    <n v="0.05"/>
    <n v="169.5"/>
    <n v="3220.58"/>
    <x v="1"/>
    <x v="1"/>
    <n v="0.3"/>
    <n v="966.17"/>
  </r>
  <r>
    <s v="ORD2025006582"/>
    <x v="335"/>
    <s v="Customer 1785"/>
    <s v="CUST5457"/>
    <x v="1"/>
    <x v="4"/>
    <x v="1"/>
    <x v="1"/>
    <x v="7"/>
    <s v="Jacket Model-610"/>
    <s v="PROD7428"/>
    <n v="10"/>
    <n v="969.96"/>
    <n v="9699.6"/>
    <n v="0.2"/>
    <n v="1939.92"/>
    <n v="7759.68"/>
    <x v="3"/>
    <x v="2"/>
    <n v="0.15"/>
    <n v="1163.95"/>
  </r>
  <r>
    <s v="ORD2025006583"/>
    <x v="169"/>
    <s v="Customer 2507"/>
    <s v="CUST8089"/>
    <x v="1"/>
    <x v="1"/>
    <x v="0"/>
    <x v="0"/>
    <x v="3"/>
    <s v="Sofa Model-332"/>
    <s v="PROD2616"/>
    <n v="8"/>
    <n v="981.69"/>
    <n v="7853.52"/>
    <n v="0.05"/>
    <n v="392.68"/>
    <n v="7460.84"/>
    <x v="0"/>
    <x v="1"/>
    <n v="0.25"/>
    <n v="1865.21"/>
  </r>
  <r>
    <s v="ORD2025006584"/>
    <x v="107"/>
    <s v="Customer 3303"/>
    <s v="CUST3590"/>
    <x v="2"/>
    <x v="12"/>
    <x v="1"/>
    <x v="3"/>
    <x v="9"/>
    <s v="Lipstick Model-908"/>
    <s v="PROD1570"/>
    <n v="1"/>
    <n v="196.59"/>
    <n v="196.59"/>
    <n v="0"/>
    <n v="0"/>
    <n v="196.59"/>
    <x v="2"/>
    <x v="1"/>
    <n v="0.3"/>
    <n v="58.98"/>
  </r>
  <r>
    <s v="ORD2025006585"/>
    <x v="299"/>
    <s v="Customer 2730"/>
    <s v="CUST6194"/>
    <x v="3"/>
    <x v="5"/>
    <x v="0"/>
    <x v="2"/>
    <x v="4"/>
    <s v="Laptop Model-668"/>
    <s v="PROD3424"/>
    <n v="8"/>
    <n v="188.98"/>
    <n v="1511.84"/>
    <n v="0"/>
    <n v="0"/>
    <n v="1511.84"/>
    <x v="3"/>
    <x v="2"/>
    <n v="0.15"/>
    <n v="226.78"/>
  </r>
  <r>
    <s v="ORD2025006586"/>
    <x v="69"/>
    <s v="Customer 1158"/>
    <s v="CUST9380"/>
    <x v="0"/>
    <x v="13"/>
    <x v="1"/>
    <x v="2"/>
    <x v="8"/>
    <s v="Tablet Model-799"/>
    <s v="PROD9377"/>
    <n v="2"/>
    <n v="805.53"/>
    <n v="1611.06"/>
    <n v="0.2"/>
    <n v="322.20999999999998"/>
    <n v="1288.8499999999999"/>
    <x v="1"/>
    <x v="0"/>
    <n v="0.3"/>
    <n v="386.65"/>
  </r>
  <r>
    <s v="ORD2025006587"/>
    <x v="48"/>
    <s v="Customer 2961"/>
    <s v="CUST7177"/>
    <x v="2"/>
    <x v="14"/>
    <x v="1"/>
    <x v="2"/>
    <x v="11"/>
    <s v="Mobile Model-165"/>
    <s v="PROD2972"/>
    <n v="4"/>
    <n v="798.43"/>
    <n v="3193.72"/>
    <n v="0"/>
    <n v="0"/>
    <n v="3193.72"/>
    <x v="2"/>
    <x v="3"/>
    <n v="0.25"/>
    <n v="798.43"/>
  </r>
  <r>
    <s v="ORD2025006588"/>
    <x v="172"/>
    <s v="Customer 2823"/>
    <s v="CUST2785"/>
    <x v="2"/>
    <x v="12"/>
    <x v="1"/>
    <x v="0"/>
    <x v="3"/>
    <s v="Sofa Model-472"/>
    <s v="PROD2045"/>
    <n v="7"/>
    <n v="414.98"/>
    <n v="2904.86"/>
    <n v="0.2"/>
    <n v="580.97"/>
    <n v="2323.89"/>
    <x v="0"/>
    <x v="1"/>
    <n v="0.25"/>
    <n v="580.97"/>
  </r>
  <r>
    <s v="ORD2025006589"/>
    <x v="351"/>
    <s v="Customer 3185"/>
    <s v="CUST4265"/>
    <x v="4"/>
    <x v="11"/>
    <x v="0"/>
    <x v="0"/>
    <x v="2"/>
    <s v="Lamp Model-227"/>
    <s v="PROD6408"/>
    <n v="6"/>
    <n v="396.01"/>
    <n v="2376.06"/>
    <n v="0.2"/>
    <n v="475.21"/>
    <n v="1900.85"/>
    <x v="3"/>
    <x v="0"/>
    <n v="0.3"/>
    <n v="570.25"/>
  </r>
  <r>
    <s v="ORD2025006590"/>
    <x v="307"/>
    <s v="Customer 2164"/>
    <s v="CUST6423"/>
    <x v="3"/>
    <x v="3"/>
    <x v="0"/>
    <x v="0"/>
    <x v="0"/>
    <s v="Curtain Model-709"/>
    <s v="PROD8813"/>
    <n v="2"/>
    <n v="308.11"/>
    <n v="616.22"/>
    <n v="0.05"/>
    <n v="30.81"/>
    <n v="585.41"/>
    <x v="3"/>
    <x v="1"/>
    <n v="0.15"/>
    <n v="87.81"/>
  </r>
  <r>
    <s v="ORD2025006591"/>
    <x v="151"/>
    <s v="Customer 3074"/>
    <s v="CUST6020"/>
    <x v="0"/>
    <x v="13"/>
    <x v="1"/>
    <x v="1"/>
    <x v="7"/>
    <s v="Jacket Model-535"/>
    <s v="PROD6256"/>
    <n v="3"/>
    <n v="812.12"/>
    <n v="2436.36"/>
    <n v="0.2"/>
    <n v="487.27"/>
    <n v="1949.09"/>
    <x v="2"/>
    <x v="2"/>
    <n v="0.25"/>
    <n v="487.27"/>
  </r>
  <r>
    <s v="ORD2025006592"/>
    <x v="21"/>
    <s v="Customer 880"/>
    <s v="CUST1065"/>
    <x v="1"/>
    <x v="1"/>
    <x v="1"/>
    <x v="3"/>
    <x v="9"/>
    <s v="Lipstick Model-584"/>
    <s v="PROD2104"/>
    <n v="6"/>
    <n v="220.8"/>
    <n v="1324.8"/>
    <n v="0.05"/>
    <n v="66.239999999999995"/>
    <n v="1258.56"/>
    <x v="1"/>
    <x v="3"/>
    <n v="0.3"/>
    <n v="377.57"/>
  </r>
  <r>
    <s v="ORD2025006593"/>
    <x v="361"/>
    <s v="Customer 2510"/>
    <s v="CUST4065"/>
    <x v="3"/>
    <x v="8"/>
    <x v="0"/>
    <x v="0"/>
    <x v="2"/>
    <s v="Lamp Model-215"/>
    <s v="PROD4383"/>
    <n v="6"/>
    <n v="370.4"/>
    <n v="2222.4"/>
    <n v="0.1"/>
    <n v="222.24"/>
    <n v="2000.16"/>
    <x v="0"/>
    <x v="2"/>
    <n v="0.3"/>
    <n v="600.04999999999995"/>
  </r>
  <r>
    <s v="ORD2025006594"/>
    <x v="115"/>
    <s v="Customer 2889"/>
    <s v="CUST6789"/>
    <x v="1"/>
    <x v="1"/>
    <x v="0"/>
    <x v="3"/>
    <x v="10"/>
    <s v="Perfume Model-670"/>
    <s v="PROD5019"/>
    <n v="6"/>
    <n v="961.71"/>
    <n v="5770.26"/>
    <n v="0.2"/>
    <n v="1154.05"/>
    <n v="4616.21"/>
    <x v="1"/>
    <x v="3"/>
    <n v="0.3"/>
    <n v="1384.86"/>
  </r>
  <r>
    <s v="ORD2025006595"/>
    <x v="67"/>
    <s v="Customer 3924"/>
    <s v="CUST4668"/>
    <x v="2"/>
    <x v="14"/>
    <x v="0"/>
    <x v="0"/>
    <x v="3"/>
    <s v="Sofa Model-142"/>
    <s v="PROD9338"/>
    <n v="9"/>
    <n v="862.03"/>
    <n v="7758.27"/>
    <n v="0.2"/>
    <n v="1551.65"/>
    <n v="6206.62"/>
    <x v="2"/>
    <x v="3"/>
    <n v="0.3"/>
    <n v="1861.99"/>
  </r>
  <r>
    <s v="ORD2025006596"/>
    <x v="201"/>
    <s v="Customer 1835"/>
    <s v="CUST4739"/>
    <x v="0"/>
    <x v="13"/>
    <x v="0"/>
    <x v="3"/>
    <x v="9"/>
    <s v="Lipstick Model-758"/>
    <s v="PROD7516"/>
    <n v="9"/>
    <n v="222"/>
    <n v="1998"/>
    <n v="0"/>
    <n v="0"/>
    <n v="1998"/>
    <x v="3"/>
    <x v="3"/>
    <n v="0.15"/>
    <n v="299.7"/>
  </r>
  <r>
    <s v="ORD2025006597"/>
    <x v="384"/>
    <s v="Customer 4777"/>
    <s v="CUST8433"/>
    <x v="4"/>
    <x v="11"/>
    <x v="0"/>
    <x v="0"/>
    <x v="2"/>
    <s v="Lamp Model-761"/>
    <s v="PROD5021"/>
    <n v="9"/>
    <n v="601.5"/>
    <n v="5413.5"/>
    <n v="0.05"/>
    <n v="270.68"/>
    <n v="5142.82"/>
    <x v="0"/>
    <x v="1"/>
    <n v="0.3"/>
    <n v="1542.85"/>
  </r>
  <r>
    <s v="ORD2025006598"/>
    <x v="286"/>
    <s v="Customer 2324"/>
    <s v="CUST5818"/>
    <x v="3"/>
    <x v="3"/>
    <x v="1"/>
    <x v="2"/>
    <x v="8"/>
    <s v="Tablet Model-260"/>
    <s v="PROD2334"/>
    <n v="6"/>
    <n v="904.8"/>
    <n v="5428.8"/>
    <n v="0.05"/>
    <n v="271.44"/>
    <n v="5157.3599999999997"/>
    <x v="3"/>
    <x v="1"/>
    <n v="0.3"/>
    <n v="1547.21"/>
  </r>
  <r>
    <s v="ORD2025006599"/>
    <x v="168"/>
    <s v="Customer 4857"/>
    <s v="CUST4612"/>
    <x v="2"/>
    <x v="14"/>
    <x v="0"/>
    <x v="3"/>
    <x v="9"/>
    <s v="Lipstick Model-376"/>
    <s v="PROD3817"/>
    <n v="3"/>
    <n v="116.79"/>
    <n v="350.37"/>
    <n v="0"/>
    <n v="0"/>
    <n v="350.37"/>
    <x v="3"/>
    <x v="2"/>
    <n v="0.15"/>
    <n v="52.56"/>
  </r>
  <r>
    <s v="ORD2025006600"/>
    <x v="194"/>
    <s v="Customer 3536"/>
    <s v="CUST7104"/>
    <x v="3"/>
    <x v="8"/>
    <x v="1"/>
    <x v="1"/>
    <x v="1"/>
    <s v="Jeans Model-893"/>
    <s v="PROD6229"/>
    <n v="3"/>
    <n v="783.09"/>
    <n v="2349.27"/>
    <n v="0.1"/>
    <n v="234.93"/>
    <n v="2114.34"/>
    <x v="3"/>
    <x v="0"/>
    <n v="0.3"/>
    <n v="634.29999999999995"/>
  </r>
  <r>
    <s v="ORD2025006601"/>
    <x v="234"/>
    <s v="Customer 1080"/>
    <s v="CUST5030"/>
    <x v="0"/>
    <x v="0"/>
    <x v="0"/>
    <x v="0"/>
    <x v="0"/>
    <s v="Curtain Model-108"/>
    <s v="PROD8346"/>
    <n v="8"/>
    <n v="386.69"/>
    <n v="3093.52"/>
    <n v="0.1"/>
    <n v="309.35000000000002"/>
    <n v="2784.17"/>
    <x v="2"/>
    <x v="2"/>
    <n v="0.25"/>
    <n v="696.04"/>
  </r>
  <r>
    <s v="ORD2025006602"/>
    <x v="59"/>
    <s v="Customer 955"/>
    <s v="CUST9460"/>
    <x v="1"/>
    <x v="10"/>
    <x v="0"/>
    <x v="1"/>
    <x v="5"/>
    <s v="Shirt Model-542"/>
    <s v="PROD5149"/>
    <n v="3"/>
    <n v="720.91"/>
    <n v="2162.73"/>
    <n v="0.05"/>
    <n v="108.14"/>
    <n v="2054.59"/>
    <x v="0"/>
    <x v="0"/>
    <n v="0.15"/>
    <n v="308.19"/>
  </r>
  <r>
    <s v="ORD2025006603"/>
    <x v="163"/>
    <s v="Customer 2819"/>
    <s v="CUST8372"/>
    <x v="3"/>
    <x v="8"/>
    <x v="0"/>
    <x v="3"/>
    <x v="10"/>
    <s v="Perfume Model-680"/>
    <s v="PROD6395"/>
    <n v="5"/>
    <n v="789.3"/>
    <n v="3946.5"/>
    <n v="0"/>
    <n v="0"/>
    <n v="3946.5"/>
    <x v="1"/>
    <x v="0"/>
    <n v="0.25"/>
    <n v="986.62"/>
  </r>
  <r>
    <s v="ORD2025006604"/>
    <x v="33"/>
    <s v="Customer 3664"/>
    <s v="CUST7791"/>
    <x v="0"/>
    <x v="0"/>
    <x v="1"/>
    <x v="3"/>
    <x v="6"/>
    <s v="Face Cream Model-414"/>
    <s v="PROD1983"/>
    <n v="9"/>
    <n v="217.95"/>
    <n v="1961.55"/>
    <n v="0.2"/>
    <n v="392.31"/>
    <n v="1569.24"/>
    <x v="3"/>
    <x v="0"/>
    <n v="0.3"/>
    <n v="470.77"/>
  </r>
  <r>
    <s v="ORD2025006605"/>
    <x v="220"/>
    <s v="Customer 195"/>
    <s v="CUST5824"/>
    <x v="0"/>
    <x v="13"/>
    <x v="0"/>
    <x v="3"/>
    <x v="6"/>
    <s v="Face Cream Model-258"/>
    <s v="PROD2837"/>
    <n v="8"/>
    <n v="567.29999999999995"/>
    <n v="4538.3999999999996"/>
    <n v="0.2"/>
    <n v="907.68"/>
    <n v="3630.72"/>
    <x v="2"/>
    <x v="1"/>
    <n v="0.3"/>
    <n v="1089.22"/>
  </r>
  <r>
    <s v="ORD2025006606"/>
    <x v="381"/>
    <s v="Customer 1362"/>
    <s v="CUST2099"/>
    <x v="4"/>
    <x v="11"/>
    <x v="0"/>
    <x v="0"/>
    <x v="2"/>
    <s v="Lamp Model-157"/>
    <s v="PROD9148"/>
    <n v="10"/>
    <n v="550.65"/>
    <n v="5506.5"/>
    <n v="0.1"/>
    <n v="550.65"/>
    <n v="4955.8500000000004"/>
    <x v="3"/>
    <x v="3"/>
    <n v="0.15"/>
    <n v="743.38"/>
  </r>
  <r>
    <s v="ORD2025006607"/>
    <x v="262"/>
    <s v="Customer 2566"/>
    <s v="CUST2320"/>
    <x v="2"/>
    <x v="12"/>
    <x v="1"/>
    <x v="2"/>
    <x v="11"/>
    <s v="Mobile Model-817"/>
    <s v="PROD8832"/>
    <n v="2"/>
    <n v="327.14"/>
    <n v="654.28"/>
    <n v="0.2"/>
    <n v="130.86000000000001"/>
    <n v="523.41999999999996"/>
    <x v="2"/>
    <x v="0"/>
    <n v="0.25"/>
    <n v="130.85"/>
  </r>
  <r>
    <s v="ORD2025006608"/>
    <x v="302"/>
    <s v="Customer 4458"/>
    <s v="CUST1796"/>
    <x v="4"/>
    <x v="9"/>
    <x v="1"/>
    <x v="3"/>
    <x v="9"/>
    <s v="Lipstick Model-747"/>
    <s v="PROD4712"/>
    <n v="6"/>
    <n v="942.12"/>
    <n v="5652.72"/>
    <n v="0"/>
    <n v="0"/>
    <n v="5652.72"/>
    <x v="1"/>
    <x v="3"/>
    <n v="0.25"/>
    <n v="1413.18"/>
  </r>
  <r>
    <s v="ORD2025006609"/>
    <x v="168"/>
    <s v="Customer 4195"/>
    <s v="CUST4355"/>
    <x v="3"/>
    <x v="8"/>
    <x v="1"/>
    <x v="2"/>
    <x v="8"/>
    <s v="Tablet Model-201"/>
    <s v="PROD1871"/>
    <n v="3"/>
    <n v="545.17999999999995"/>
    <n v="1635.54"/>
    <n v="0"/>
    <n v="0"/>
    <n v="1635.54"/>
    <x v="2"/>
    <x v="2"/>
    <n v="0.15"/>
    <n v="245.33"/>
  </r>
  <r>
    <s v="ORD2025006610"/>
    <x v="201"/>
    <s v="Customer 2235"/>
    <s v="CUST6043"/>
    <x v="2"/>
    <x v="2"/>
    <x v="1"/>
    <x v="1"/>
    <x v="7"/>
    <s v="Jacket Model-354"/>
    <s v="PROD7037"/>
    <n v="1"/>
    <n v="375.8"/>
    <n v="375.8"/>
    <n v="0.2"/>
    <n v="75.16"/>
    <n v="300.64"/>
    <x v="1"/>
    <x v="1"/>
    <n v="0.25"/>
    <n v="75.16"/>
  </r>
  <r>
    <s v="ORD2025006611"/>
    <x v="323"/>
    <s v="Customer 3539"/>
    <s v="CUST6247"/>
    <x v="0"/>
    <x v="13"/>
    <x v="1"/>
    <x v="3"/>
    <x v="6"/>
    <s v="Face Cream Model-104"/>
    <s v="PROD1425"/>
    <n v="3"/>
    <n v="219.27"/>
    <n v="657.81"/>
    <n v="0.1"/>
    <n v="65.78"/>
    <n v="592.03"/>
    <x v="0"/>
    <x v="2"/>
    <n v="0.15"/>
    <n v="88.8"/>
  </r>
  <r>
    <s v="ORD2025006612"/>
    <x v="1"/>
    <s v="Customer 1882"/>
    <s v="CUST9754"/>
    <x v="3"/>
    <x v="5"/>
    <x v="0"/>
    <x v="0"/>
    <x v="0"/>
    <s v="Curtain Model-665"/>
    <s v="PROD3231"/>
    <n v="4"/>
    <n v="455.59"/>
    <n v="1822.36"/>
    <n v="0.05"/>
    <n v="91.12"/>
    <n v="1731.24"/>
    <x v="1"/>
    <x v="1"/>
    <n v="0.15"/>
    <n v="259.69"/>
  </r>
  <r>
    <s v="ORD2025006613"/>
    <x v="24"/>
    <s v="Customer 2777"/>
    <s v="CUST3842"/>
    <x v="0"/>
    <x v="0"/>
    <x v="0"/>
    <x v="3"/>
    <x v="6"/>
    <s v="Face Cream Model-872"/>
    <s v="PROD8103"/>
    <n v="8"/>
    <n v="450.5"/>
    <n v="3604"/>
    <n v="0.1"/>
    <n v="360.4"/>
    <n v="3243.6"/>
    <x v="2"/>
    <x v="3"/>
    <n v="0.15"/>
    <n v="486.54"/>
  </r>
  <r>
    <s v="ORD2025006614"/>
    <x v="126"/>
    <s v="Customer 1608"/>
    <s v="CUST1683"/>
    <x v="2"/>
    <x v="12"/>
    <x v="0"/>
    <x v="2"/>
    <x v="8"/>
    <s v="Tablet Model-521"/>
    <s v="PROD8595"/>
    <n v="2"/>
    <n v="230.33"/>
    <n v="460.66"/>
    <n v="0.2"/>
    <n v="92.13"/>
    <n v="368.53"/>
    <x v="1"/>
    <x v="0"/>
    <n v="0.25"/>
    <n v="92.13"/>
  </r>
  <r>
    <s v="ORD2025006615"/>
    <x v="366"/>
    <s v="Customer 1552"/>
    <s v="CUST5447"/>
    <x v="4"/>
    <x v="11"/>
    <x v="1"/>
    <x v="3"/>
    <x v="9"/>
    <s v="Lipstick Model-140"/>
    <s v="PROD7758"/>
    <n v="2"/>
    <n v="613.08000000000004"/>
    <n v="1226.1600000000001"/>
    <n v="0.2"/>
    <n v="245.23"/>
    <n v="980.93"/>
    <x v="2"/>
    <x v="0"/>
    <n v="0.3"/>
    <n v="294.27999999999997"/>
  </r>
  <r>
    <s v="ORD2025006616"/>
    <x v="167"/>
    <s v="Customer 76"/>
    <s v="CUST3041"/>
    <x v="2"/>
    <x v="2"/>
    <x v="0"/>
    <x v="3"/>
    <x v="6"/>
    <s v="Face Cream Model-746"/>
    <s v="PROD8413"/>
    <n v="2"/>
    <n v="851.26"/>
    <n v="1702.52"/>
    <n v="0.05"/>
    <n v="85.13"/>
    <n v="1617.39"/>
    <x v="0"/>
    <x v="3"/>
    <n v="0.25"/>
    <n v="404.35"/>
  </r>
  <r>
    <s v="ORD2025006617"/>
    <x v="272"/>
    <s v="Customer 2934"/>
    <s v="CUST2738"/>
    <x v="2"/>
    <x v="12"/>
    <x v="0"/>
    <x v="1"/>
    <x v="7"/>
    <s v="Jacket Model-924"/>
    <s v="PROD8446"/>
    <n v="6"/>
    <n v="125.61"/>
    <n v="753.66"/>
    <n v="0"/>
    <n v="0"/>
    <n v="753.66"/>
    <x v="3"/>
    <x v="1"/>
    <n v="0.3"/>
    <n v="226.1"/>
  </r>
  <r>
    <s v="ORD2025006618"/>
    <x v="164"/>
    <s v="Customer 3112"/>
    <s v="CUST2268"/>
    <x v="2"/>
    <x v="2"/>
    <x v="1"/>
    <x v="3"/>
    <x v="6"/>
    <s v="Face Cream Model-811"/>
    <s v="PROD2305"/>
    <n v="9"/>
    <n v="431.38"/>
    <n v="3882.42"/>
    <n v="0.2"/>
    <n v="776.48"/>
    <n v="3105.94"/>
    <x v="1"/>
    <x v="2"/>
    <n v="0.25"/>
    <n v="776.49"/>
  </r>
  <r>
    <s v="ORD2025006619"/>
    <x v="278"/>
    <s v="Customer 3198"/>
    <s v="CUST2116"/>
    <x v="2"/>
    <x v="2"/>
    <x v="1"/>
    <x v="2"/>
    <x v="11"/>
    <s v="Mobile Model-692"/>
    <s v="PROD6242"/>
    <n v="2"/>
    <n v="330.4"/>
    <n v="660.8"/>
    <n v="0.05"/>
    <n v="33.04"/>
    <n v="627.76"/>
    <x v="2"/>
    <x v="3"/>
    <n v="0.3"/>
    <n v="188.33"/>
  </r>
  <r>
    <s v="ORD2025006620"/>
    <x v="131"/>
    <s v="Customer 3549"/>
    <s v="CUST9615"/>
    <x v="2"/>
    <x v="2"/>
    <x v="0"/>
    <x v="3"/>
    <x v="6"/>
    <s v="Face Cream Model-527"/>
    <s v="PROD9453"/>
    <n v="5"/>
    <n v="945.15"/>
    <n v="4725.75"/>
    <n v="0.1"/>
    <n v="472.58"/>
    <n v="4253.17"/>
    <x v="0"/>
    <x v="0"/>
    <n v="0.3"/>
    <n v="1275.95"/>
  </r>
  <r>
    <s v="ORD2025006621"/>
    <x v="348"/>
    <s v="Customer 1485"/>
    <s v="CUST7165"/>
    <x v="4"/>
    <x v="9"/>
    <x v="0"/>
    <x v="2"/>
    <x v="8"/>
    <s v="Tablet Model-701"/>
    <s v="PROD5812"/>
    <n v="1"/>
    <n v="747.44"/>
    <n v="747.44"/>
    <n v="0.1"/>
    <n v="74.739999999999995"/>
    <n v="672.7"/>
    <x v="2"/>
    <x v="0"/>
    <n v="0.3"/>
    <n v="201.81"/>
  </r>
  <r>
    <s v="ORD2025006622"/>
    <x v="13"/>
    <s v="Customer 3244"/>
    <s v="CUST5773"/>
    <x v="1"/>
    <x v="10"/>
    <x v="0"/>
    <x v="3"/>
    <x v="6"/>
    <s v="Face Cream Model-849"/>
    <s v="PROD8530"/>
    <n v="1"/>
    <n v="145.43"/>
    <n v="145.43"/>
    <n v="0.1"/>
    <n v="14.54"/>
    <n v="130.88999999999999"/>
    <x v="0"/>
    <x v="3"/>
    <n v="0.25"/>
    <n v="32.72"/>
  </r>
  <r>
    <s v="ORD2025006623"/>
    <x v="90"/>
    <s v="Customer 2571"/>
    <s v="CUST6283"/>
    <x v="3"/>
    <x v="5"/>
    <x v="1"/>
    <x v="1"/>
    <x v="5"/>
    <s v="Shirt Model-257"/>
    <s v="PROD8648"/>
    <n v="10"/>
    <n v="758.05"/>
    <n v="7580.5"/>
    <n v="0"/>
    <n v="0"/>
    <n v="7580.5"/>
    <x v="0"/>
    <x v="3"/>
    <n v="0.25"/>
    <n v="1895.12"/>
  </r>
  <r>
    <s v="ORD2025006624"/>
    <x v="217"/>
    <s v="Customer 2905"/>
    <s v="CUST8943"/>
    <x v="3"/>
    <x v="5"/>
    <x v="0"/>
    <x v="1"/>
    <x v="5"/>
    <s v="Shirt Model-209"/>
    <s v="PROD2482"/>
    <n v="10"/>
    <n v="423.43"/>
    <n v="4234.3"/>
    <n v="0.05"/>
    <n v="211.72"/>
    <n v="4022.58"/>
    <x v="0"/>
    <x v="0"/>
    <n v="0.15"/>
    <n v="603.39"/>
  </r>
  <r>
    <s v="ORD2025006625"/>
    <x v="216"/>
    <s v="Customer 2319"/>
    <s v="CUST5597"/>
    <x v="0"/>
    <x v="0"/>
    <x v="0"/>
    <x v="2"/>
    <x v="4"/>
    <s v="Laptop Model-352"/>
    <s v="PROD8217"/>
    <n v="7"/>
    <n v="144.54"/>
    <n v="1011.78"/>
    <n v="0.2"/>
    <n v="202.36"/>
    <n v="809.42"/>
    <x v="0"/>
    <x v="1"/>
    <n v="0.3"/>
    <n v="242.83"/>
  </r>
  <r>
    <s v="ORD2025006626"/>
    <x v="400"/>
    <s v="Customer 2572"/>
    <s v="CUST2420"/>
    <x v="2"/>
    <x v="12"/>
    <x v="1"/>
    <x v="0"/>
    <x v="0"/>
    <s v="Curtain Model-338"/>
    <s v="PROD6322"/>
    <n v="7"/>
    <n v="200.55"/>
    <n v="1403.85"/>
    <n v="0.1"/>
    <n v="140.38"/>
    <n v="1263.47"/>
    <x v="3"/>
    <x v="0"/>
    <n v="0.3"/>
    <n v="379.04"/>
  </r>
  <r>
    <s v="ORD2025006627"/>
    <x v="434"/>
    <s v="Customer 3949"/>
    <s v="CUST9406"/>
    <x v="1"/>
    <x v="10"/>
    <x v="0"/>
    <x v="0"/>
    <x v="2"/>
    <s v="Lamp Model-132"/>
    <s v="PROD7524"/>
    <n v="5"/>
    <n v="559.86"/>
    <n v="2799.3"/>
    <n v="0.2"/>
    <n v="559.86"/>
    <n v="2239.44"/>
    <x v="0"/>
    <x v="1"/>
    <n v="0.15"/>
    <n v="335.92"/>
  </r>
  <r>
    <s v="ORD2025006628"/>
    <x v="343"/>
    <s v="Customer 627"/>
    <s v="CUST2274"/>
    <x v="3"/>
    <x v="5"/>
    <x v="0"/>
    <x v="2"/>
    <x v="8"/>
    <s v="Tablet Model-634"/>
    <s v="PROD3277"/>
    <n v="2"/>
    <n v="893.55"/>
    <n v="1787.1"/>
    <n v="0"/>
    <n v="0"/>
    <n v="1787.1"/>
    <x v="2"/>
    <x v="1"/>
    <n v="0.15"/>
    <n v="268.06"/>
  </r>
  <r>
    <s v="ORD2025006629"/>
    <x v="364"/>
    <s v="Customer 2082"/>
    <s v="CUST3594"/>
    <x v="0"/>
    <x v="0"/>
    <x v="1"/>
    <x v="3"/>
    <x v="9"/>
    <s v="Lipstick Model-472"/>
    <s v="PROD9313"/>
    <n v="2"/>
    <n v="228.95"/>
    <n v="457.9"/>
    <n v="0.1"/>
    <n v="45.79"/>
    <n v="412.11"/>
    <x v="0"/>
    <x v="0"/>
    <n v="0.3"/>
    <n v="123.63"/>
  </r>
  <r>
    <s v="ORD2025006630"/>
    <x v="347"/>
    <s v="Customer 976"/>
    <s v="CUST5173"/>
    <x v="1"/>
    <x v="4"/>
    <x v="1"/>
    <x v="2"/>
    <x v="11"/>
    <s v="Mobile Model-386"/>
    <s v="PROD5994"/>
    <n v="8"/>
    <n v="885.42"/>
    <n v="7083.36"/>
    <n v="0.2"/>
    <n v="1416.67"/>
    <n v="5666.69"/>
    <x v="2"/>
    <x v="1"/>
    <n v="0.25"/>
    <n v="1416.67"/>
  </r>
  <r>
    <s v="ORD2025006631"/>
    <x v="277"/>
    <s v="Customer 4471"/>
    <s v="CUST5744"/>
    <x v="4"/>
    <x v="11"/>
    <x v="1"/>
    <x v="0"/>
    <x v="3"/>
    <s v="Sofa Model-418"/>
    <s v="PROD1122"/>
    <n v="9"/>
    <n v="937.31"/>
    <n v="8435.7900000000009"/>
    <n v="0"/>
    <n v="0"/>
    <n v="8435.7900000000009"/>
    <x v="3"/>
    <x v="1"/>
    <n v="0.3"/>
    <n v="2530.7399999999998"/>
  </r>
  <r>
    <s v="ORD2025006632"/>
    <x v="442"/>
    <s v="Customer 1893"/>
    <s v="CUST6861"/>
    <x v="0"/>
    <x v="0"/>
    <x v="1"/>
    <x v="3"/>
    <x v="6"/>
    <s v="Face Cream Model-653"/>
    <s v="PROD8221"/>
    <n v="1"/>
    <n v="609.74"/>
    <n v="609.74"/>
    <n v="0"/>
    <n v="0"/>
    <n v="609.74"/>
    <x v="0"/>
    <x v="0"/>
    <n v="0.25"/>
    <n v="152.44"/>
  </r>
  <r>
    <s v="ORD2025006633"/>
    <x v="70"/>
    <s v="Customer 2655"/>
    <s v="CUST1880"/>
    <x v="4"/>
    <x v="7"/>
    <x v="0"/>
    <x v="1"/>
    <x v="5"/>
    <s v="Shirt Model-897"/>
    <s v="PROD9763"/>
    <n v="7"/>
    <n v="483.71"/>
    <n v="3385.97"/>
    <n v="0.1"/>
    <n v="338.6"/>
    <n v="3047.37"/>
    <x v="1"/>
    <x v="1"/>
    <n v="0.15"/>
    <n v="457.11"/>
  </r>
  <r>
    <s v="ORD2025006634"/>
    <x v="226"/>
    <s v="Customer 3368"/>
    <s v="CUST9667"/>
    <x v="0"/>
    <x v="0"/>
    <x v="0"/>
    <x v="3"/>
    <x v="10"/>
    <s v="Perfume Model-389"/>
    <s v="PROD6795"/>
    <n v="2"/>
    <n v="849.56"/>
    <n v="1699.12"/>
    <n v="0.1"/>
    <n v="169.91"/>
    <n v="1529.21"/>
    <x v="0"/>
    <x v="1"/>
    <n v="0.3"/>
    <n v="458.76"/>
  </r>
  <r>
    <s v="ORD2025006635"/>
    <x v="279"/>
    <s v="Customer 3907"/>
    <s v="CUST4098"/>
    <x v="3"/>
    <x v="8"/>
    <x v="1"/>
    <x v="2"/>
    <x v="11"/>
    <s v="Mobile Model-375"/>
    <s v="PROD8432"/>
    <n v="2"/>
    <n v="982.43"/>
    <n v="1964.86"/>
    <n v="0.1"/>
    <n v="196.49"/>
    <n v="1768.37"/>
    <x v="2"/>
    <x v="2"/>
    <n v="0.15"/>
    <n v="265.26"/>
  </r>
  <r>
    <s v="ORD2025006636"/>
    <x v="293"/>
    <s v="Customer 4499"/>
    <s v="CUST1977"/>
    <x v="0"/>
    <x v="0"/>
    <x v="0"/>
    <x v="3"/>
    <x v="6"/>
    <s v="Face Cream Model-580"/>
    <s v="PROD3305"/>
    <n v="10"/>
    <n v="983.44"/>
    <n v="9834.4"/>
    <n v="0"/>
    <n v="0"/>
    <n v="9834.4"/>
    <x v="1"/>
    <x v="3"/>
    <n v="0.15"/>
    <n v="1475.16"/>
  </r>
  <r>
    <s v="ORD2025006637"/>
    <x v="247"/>
    <s v="Customer 3927"/>
    <s v="CUST4812"/>
    <x v="4"/>
    <x v="9"/>
    <x v="0"/>
    <x v="1"/>
    <x v="7"/>
    <s v="Jacket Model-764"/>
    <s v="PROD3755"/>
    <n v="9"/>
    <n v="275.98"/>
    <n v="2483.8200000000002"/>
    <n v="0.2"/>
    <n v="496.76"/>
    <n v="1987.06"/>
    <x v="0"/>
    <x v="2"/>
    <n v="0.15"/>
    <n v="298.06"/>
  </r>
  <r>
    <s v="ORD2025006638"/>
    <x v="356"/>
    <s v="Customer 4192"/>
    <s v="CUST6186"/>
    <x v="2"/>
    <x v="2"/>
    <x v="0"/>
    <x v="1"/>
    <x v="5"/>
    <s v="Shirt Model-499"/>
    <s v="PROD8489"/>
    <n v="3"/>
    <n v="343.11"/>
    <n v="1029.33"/>
    <n v="0.2"/>
    <n v="205.87"/>
    <n v="823.46"/>
    <x v="1"/>
    <x v="3"/>
    <n v="0.25"/>
    <n v="205.87"/>
  </r>
  <r>
    <s v="ORD2025006639"/>
    <x v="416"/>
    <s v="Customer 2210"/>
    <s v="CUST5494"/>
    <x v="1"/>
    <x v="1"/>
    <x v="1"/>
    <x v="1"/>
    <x v="1"/>
    <s v="Jeans Model-698"/>
    <s v="PROD1467"/>
    <n v="1"/>
    <n v="629.96"/>
    <n v="629.96"/>
    <n v="0.2"/>
    <n v="125.99"/>
    <n v="503.97"/>
    <x v="3"/>
    <x v="2"/>
    <n v="0.15"/>
    <n v="75.599999999999994"/>
  </r>
  <r>
    <s v="ORD2025006640"/>
    <x v="331"/>
    <s v="Customer 1096"/>
    <s v="CUST8355"/>
    <x v="4"/>
    <x v="11"/>
    <x v="1"/>
    <x v="0"/>
    <x v="3"/>
    <s v="Sofa Model-517"/>
    <s v="PROD3006"/>
    <n v="2"/>
    <n v="787.61"/>
    <n v="1575.22"/>
    <n v="0.05"/>
    <n v="78.760000000000005"/>
    <n v="1496.46"/>
    <x v="3"/>
    <x v="0"/>
    <n v="0.15"/>
    <n v="224.47"/>
  </r>
  <r>
    <s v="ORD2025006641"/>
    <x v="350"/>
    <s v="Customer 504"/>
    <s v="CUST7700"/>
    <x v="3"/>
    <x v="8"/>
    <x v="1"/>
    <x v="2"/>
    <x v="11"/>
    <s v="Mobile Model-469"/>
    <s v="PROD7891"/>
    <n v="3"/>
    <n v="926.25"/>
    <n v="2778.75"/>
    <n v="0.05"/>
    <n v="138.94"/>
    <n v="2639.81"/>
    <x v="2"/>
    <x v="1"/>
    <n v="0.15"/>
    <n v="395.97"/>
  </r>
  <r>
    <s v="ORD2025006642"/>
    <x v="147"/>
    <s v="Customer 748"/>
    <s v="CUST3702"/>
    <x v="4"/>
    <x v="9"/>
    <x v="1"/>
    <x v="1"/>
    <x v="7"/>
    <s v="Jacket Model-152"/>
    <s v="PROD2583"/>
    <n v="5"/>
    <n v="897.92"/>
    <n v="4489.6000000000004"/>
    <n v="0.1"/>
    <n v="448.96"/>
    <n v="4040.64"/>
    <x v="2"/>
    <x v="2"/>
    <n v="0.3"/>
    <n v="1212.19"/>
  </r>
  <r>
    <s v="ORD2025006643"/>
    <x v="320"/>
    <s v="Customer 681"/>
    <s v="CUST5289"/>
    <x v="3"/>
    <x v="3"/>
    <x v="0"/>
    <x v="3"/>
    <x v="6"/>
    <s v="Face Cream Model-456"/>
    <s v="PROD2385"/>
    <n v="2"/>
    <n v="283.67"/>
    <n v="567.34"/>
    <n v="0.05"/>
    <n v="28.37"/>
    <n v="538.97"/>
    <x v="1"/>
    <x v="3"/>
    <n v="0.25"/>
    <n v="134.74"/>
  </r>
  <r>
    <s v="ORD2025006644"/>
    <x v="398"/>
    <s v="Customer 3944"/>
    <s v="CUST6005"/>
    <x v="0"/>
    <x v="0"/>
    <x v="1"/>
    <x v="1"/>
    <x v="1"/>
    <s v="Jeans Model-603"/>
    <s v="PROD5051"/>
    <n v="10"/>
    <n v="523.62"/>
    <n v="5236.2"/>
    <n v="0"/>
    <n v="0"/>
    <n v="5236.2"/>
    <x v="1"/>
    <x v="1"/>
    <n v="0.3"/>
    <n v="1570.86"/>
  </r>
  <r>
    <s v="ORD2025006645"/>
    <x v="351"/>
    <s v="Customer 2600"/>
    <s v="CUST4028"/>
    <x v="2"/>
    <x v="14"/>
    <x v="1"/>
    <x v="2"/>
    <x v="4"/>
    <s v="Laptop Model-126"/>
    <s v="PROD6161"/>
    <n v="5"/>
    <n v="843.73"/>
    <n v="4218.6499999999996"/>
    <n v="0.05"/>
    <n v="210.93"/>
    <n v="4007.72"/>
    <x v="1"/>
    <x v="0"/>
    <n v="0.15"/>
    <n v="601.16"/>
  </r>
  <r>
    <s v="ORD2025006646"/>
    <x v="73"/>
    <s v="Customer 2685"/>
    <s v="CUST1834"/>
    <x v="2"/>
    <x v="14"/>
    <x v="1"/>
    <x v="1"/>
    <x v="5"/>
    <s v="Shirt Model-904"/>
    <s v="PROD9617"/>
    <n v="3"/>
    <n v="377.35"/>
    <n v="1132.05"/>
    <n v="0.1"/>
    <n v="113.2"/>
    <n v="1018.85"/>
    <x v="2"/>
    <x v="1"/>
    <n v="0.15"/>
    <n v="152.83000000000001"/>
  </r>
  <r>
    <s v="ORD2025006647"/>
    <x v="197"/>
    <s v="Customer 4337"/>
    <s v="CUST3494"/>
    <x v="1"/>
    <x v="4"/>
    <x v="0"/>
    <x v="1"/>
    <x v="7"/>
    <s v="Jacket Model-188"/>
    <s v="PROD3539"/>
    <n v="6"/>
    <n v="735.15"/>
    <n v="4410.8999999999996"/>
    <n v="0.2"/>
    <n v="882.18"/>
    <n v="3528.72"/>
    <x v="3"/>
    <x v="2"/>
    <n v="0.3"/>
    <n v="1058.6199999999999"/>
  </r>
  <r>
    <s v="ORD2025006648"/>
    <x v="161"/>
    <s v="Customer 1289"/>
    <s v="CUST3543"/>
    <x v="1"/>
    <x v="1"/>
    <x v="0"/>
    <x v="3"/>
    <x v="9"/>
    <s v="Lipstick Model-542"/>
    <s v="PROD9797"/>
    <n v="3"/>
    <n v="894.62"/>
    <n v="2683.86"/>
    <n v="0"/>
    <n v="0"/>
    <n v="2683.86"/>
    <x v="0"/>
    <x v="2"/>
    <n v="0.15"/>
    <n v="402.58"/>
  </r>
  <r>
    <s v="ORD2025006649"/>
    <x v="132"/>
    <s v="Customer 402"/>
    <s v="CUST7042"/>
    <x v="4"/>
    <x v="9"/>
    <x v="0"/>
    <x v="3"/>
    <x v="6"/>
    <s v="Face Cream Model-819"/>
    <s v="PROD2961"/>
    <n v="3"/>
    <n v="606.23"/>
    <n v="1818.69"/>
    <n v="0.05"/>
    <n v="90.93"/>
    <n v="1727.76"/>
    <x v="2"/>
    <x v="2"/>
    <n v="0.3"/>
    <n v="518.33000000000004"/>
  </r>
  <r>
    <s v="ORD2025006650"/>
    <x v="277"/>
    <s v="Customer 4359"/>
    <s v="CUST9883"/>
    <x v="4"/>
    <x v="11"/>
    <x v="1"/>
    <x v="2"/>
    <x v="8"/>
    <s v="Tablet Model-442"/>
    <s v="PROD8383"/>
    <n v="1"/>
    <n v="765.03"/>
    <n v="765.03"/>
    <n v="0.2"/>
    <n v="153.01"/>
    <n v="612.02"/>
    <x v="1"/>
    <x v="3"/>
    <n v="0.15"/>
    <n v="91.8"/>
  </r>
  <r>
    <s v="ORD2025006651"/>
    <x v="448"/>
    <s v="Customer 225"/>
    <s v="CUST1726"/>
    <x v="1"/>
    <x v="4"/>
    <x v="1"/>
    <x v="3"/>
    <x v="6"/>
    <s v="Face Cream Model-903"/>
    <s v="PROD3088"/>
    <n v="5"/>
    <n v="638.09"/>
    <n v="3190.45"/>
    <n v="0.1"/>
    <n v="319.05"/>
    <n v="2871.4"/>
    <x v="3"/>
    <x v="3"/>
    <n v="0.15"/>
    <n v="430.71"/>
  </r>
  <r>
    <s v="ORD2025006652"/>
    <x v="380"/>
    <s v="Customer 4455"/>
    <s v="CUST3211"/>
    <x v="3"/>
    <x v="8"/>
    <x v="0"/>
    <x v="2"/>
    <x v="4"/>
    <s v="Laptop Model-349"/>
    <s v="PROD2970"/>
    <n v="3"/>
    <n v="135.09"/>
    <n v="405.27"/>
    <n v="0.05"/>
    <n v="20.260000000000002"/>
    <n v="385.01"/>
    <x v="3"/>
    <x v="0"/>
    <n v="0.25"/>
    <n v="96.25"/>
  </r>
  <r>
    <s v="ORD2025006653"/>
    <x v="244"/>
    <s v="Customer 2081"/>
    <s v="CUST7348"/>
    <x v="2"/>
    <x v="2"/>
    <x v="1"/>
    <x v="1"/>
    <x v="7"/>
    <s v="Jacket Model-371"/>
    <s v="PROD1064"/>
    <n v="1"/>
    <n v="898.31"/>
    <n v="898.31"/>
    <n v="0"/>
    <n v="0"/>
    <n v="898.31"/>
    <x v="2"/>
    <x v="3"/>
    <n v="0.25"/>
    <n v="224.58"/>
  </r>
  <r>
    <s v="ORD2025006654"/>
    <x v="341"/>
    <s v="Customer 400"/>
    <s v="CUST5386"/>
    <x v="1"/>
    <x v="10"/>
    <x v="1"/>
    <x v="0"/>
    <x v="0"/>
    <s v="Curtain Model-702"/>
    <s v="PROD5586"/>
    <n v="2"/>
    <n v="370.07"/>
    <n v="740.14"/>
    <n v="0.05"/>
    <n v="37.01"/>
    <n v="703.13"/>
    <x v="1"/>
    <x v="1"/>
    <n v="0.3"/>
    <n v="210.94"/>
  </r>
  <r>
    <s v="ORD2025006655"/>
    <x v="194"/>
    <s v="Customer 1061"/>
    <s v="CUST5176"/>
    <x v="2"/>
    <x v="12"/>
    <x v="0"/>
    <x v="3"/>
    <x v="9"/>
    <s v="Lipstick Model-466"/>
    <s v="PROD8944"/>
    <n v="1"/>
    <n v="745.34"/>
    <n v="745.34"/>
    <n v="0.2"/>
    <n v="149.07"/>
    <n v="596.27"/>
    <x v="2"/>
    <x v="1"/>
    <n v="0.3"/>
    <n v="178.88"/>
  </r>
  <r>
    <s v="ORD2025006656"/>
    <x v="11"/>
    <s v="Customer 785"/>
    <s v="CUST6874"/>
    <x v="2"/>
    <x v="2"/>
    <x v="1"/>
    <x v="2"/>
    <x v="4"/>
    <s v="Laptop Model-430"/>
    <s v="PROD8136"/>
    <n v="1"/>
    <n v="905.96"/>
    <n v="905.96"/>
    <n v="0"/>
    <n v="0"/>
    <n v="905.96"/>
    <x v="0"/>
    <x v="0"/>
    <n v="0.3"/>
    <n v="271.79000000000002"/>
  </r>
  <r>
    <s v="ORD2025006657"/>
    <x v="241"/>
    <s v="Customer 3629"/>
    <s v="CUST5219"/>
    <x v="2"/>
    <x v="2"/>
    <x v="1"/>
    <x v="1"/>
    <x v="7"/>
    <s v="Jacket Model-218"/>
    <s v="PROD4549"/>
    <n v="9"/>
    <n v="336.09"/>
    <n v="3024.81"/>
    <n v="0"/>
    <n v="0"/>
    <n v="3024.81"/>
    <x v="2"/>
    <x v="0"/>
    <n v="0.3"/>
    <n v="907.44"/>
  </r>
  <r>
    <s v="ORD2025006658"/>
    <x v="132"/>
    <s v="Customer 489"/>
    <s v="CUST2775"/>
    <x v="4"/>
    <x v="9"/>
    <x v="1"/>
    <x v="0"/>
    <x v="3"/>
    <s v="Sofa Model-524"/>
    <s v="PROD6263"/>
    <n v="3"/>
    <n v="672.96"/>
    <n v="2018.88"/>
    <n v="0"/>
    <n v="0"/>
    <n v="2018.88"/>
    <x v="1"/>
    <x v="0"/>
    <n v="0.3"/>
    <n v="605.66"/>
  </r>
  <r>
    <s v="ORD2025006659"/>
    <x v="51"/>
    <s v="Customer 2604"/>
    <s v="CUST3259"/>
    <x v="3"/>
    <x v="3"/>
    <x v="0"/>
    <x v="3"/>
    <x v="6"/>
    <s v="Face Cream Model-136"/>
    <s v="PROD3807"/>
    <n v="2"/>
    <n v="321.81"/>
    <n v="643.62"/>
    <n v="0.1"/>
    <n v="64.36"/>
    <n v="579.26"/>
    <x v="0"/>
    <x v="3"/>
    <n v="0.25"/>
    <n v="144.81"/>
  </r>
  <r>
    <s v="ORD2025006660"/>
    <x v="14"/>
    <s v="Customer 1344"/>
    <s v="CUST5310"/>
    <x v="1"/>
    <x v="4"/>
    <x v="1"/>
    <x v="1"/>
    <x v="7"/>
    <s v="Jacket Model-715"/>
    <s v="PROD6370"/>
    <n v="6"/>
    <n v="367.91"/>
    <n v="2207.46"/>
    <n v="0.05"/>
    <n v="110.37"/>
    <n v="2097.09"/>
    <x v="0"/>
    <x v="2"/>
    <n v="0.25"/>
    <n v="524.27"/>
  </r>
  <r>
    <s v="ORD2025006661"/>
    <x v="416"/>
    <s v="Customer 830"/>
    <s v="CUST8920"/>
    <x v="0"/>
    <x v="0"/>
    <x v="0"/>
    <x v="2"/>
    <x v="4"/>
    <s v="Laptop Model-984"/>
    <s v="PROD4078"/>
    <n v="7"/>
    <n v="396.03"/>
    <n v="2772.21"/>
    <n v="0"/>
    <n v="0"/>
    <n v="2772.21"/>
    <x v="0"/>
    <x v="0"/>
    <n v="0.25"/>
    <n v="693.05"/>
  </r>
  <r>
    <s v="ORD2025006662"/>
    <x v="206"/>
    <s v="Customer 139"/>
    <s v="CUST8291"/>
    <x v="0"/>
    <x v="13"/>
    <x v="0"/>
    <x v="1"/>
    <x v="5"/>
    <s v="Shirt Model-405"/>
    <s v="PROD5614"/>
    <n v="2"/>
    <n v="660.84"/>
    <n v="1321.68"/>
    <n v="0.05"/>
    <n v="66.08"/>
    <n v="1255.5999999999999"/>
    <x v="1"/>
    <x v="0"/>
    <n v="0.25"/>
    <n v="313.89999999999998"/>
  </r>
  <r>
    <s v="ORD2025006663"/>
    <x v="364"/>
    <s v="Customer 3556"/>
    <s v="CUST6492"/>
    <x v="1"/>
    <x v="4"/>
    <x v="1"/>
    <x v="3"/>
    <x v="6"/>
    <s v="Face Cream Model-383"/>
    <s v="PROD6004"/>
    <n v="10"/>
    <n v="775.89"/>
    <n v="7758.9"/>
    <n v="0.1"/>
    <n v="775.89"/>
    <n v="6983.01"/>
    <x v="1"/>
    <x v="1"/>
    <n v="0.3"/>
    <n v="2094.9"/>
  </r>
  <r>
    <s v="ORD2025006664"/>
    <x v="273"/>
    <s v="Customer 1584"/>
    <s v="CUST6785"/>
    <x v="3"/>
    <x v="3"/>
    <x v="1"/>
    <x v="2"/>
    <x v="11"/>
    <s v="Mobile Model-911"/>
    <s v="PROD3788"/>
    <n v="10"/>
    <n v="911.42"/>
    <n v="9114.2000000000007"/>
    <n v="0.2"/>
    <n v="1822.84"/>
    <n v="7291.36"/>
    <x v="3"/>
    <x v="2"/>
    <n v="0.15"/>
    <n v="1093.7"/>
  </r>
  <r>
    <s v="ORD2025006665"/>
    <x v="27"/>
    <s v="Customer 1347"/>
    <s v="CUST8924"/>
    <x v="2"/>
    <x v="14"/>
    <x v="1"/>
    <x v="0"/>
    <x v="0"/>
    <s v="Curtain Model-183"/>
    <s v="PROD1698"/>
    <n v="5"/>
    <n v="764.36"/>
    <n v="3821.8"/>
    <n v="0"/>
    <n v="0"/>
    <n v="3821.8"/>
    <x v="2"/>
    <x v="3"/>
    <n v="0.25"/>
    <n v="955.45"/>
  </r>
  <r>
    <s v="ORD2025006666"/>
    <x v="436"/>
    <s v="Customer 4624"/>
    <s v="CUST9581"/>
    <x v="4"/>
    <x v="7"/>
    <x v="0"/>
    <x v="0"/>
    <x v="0"/>
    <s v="Curtain Model-773"/>
    <s v="PROD5053"/>
    <n v="9"/>
    <n v="563.63"/>
    <n v="5072.67"/>
    <n v="0.2"/>
    <n v="1014.53"/>
    <n v="4058.14"/>
    <x v="2"/>
    <x v="1"/>
    <n v="0.3"/>
    <n v="1217.44"/>
  </r>
  <r>
    <s v="ORD2025006667"/>
    <x v="201"/>
    <s v="Customer 3542"/>
    <s v="CUST4753"/>
    <x v="0"/>
    <x v="0"/>
    <x v="1"/>
    <x v="3"/>
    <x v="6"/>
    <s v="Face Cream Model-521"/>
    <s v="PROD5298"/>
    <n v="3"/>
    <n v="481.31"/>
    <n v="1443.93"/>
    <n v="0.05"/>
    <n v="72.2"/>
    <n v="1371.73"/>
    <x v="0"/>
    <x v="2"/>
    <n v="0.15"/>
    <n v="205.76"/>
  </r>
  <r>
    <s v="ORD2025006668"/>
    <x v="328"/>
    <s v="Customer 1956"/>
    <s v="CUST9674"/>
    <x v="2"/>
    <x v="12"/>
    <x v="1"/>
    <x v="2"/>
    <x v="8"/>
    <s v="Tablet Model-239"/>
    <s v="PROD8835"/>
    <n v="10"/>
    <n v="830.64"/>
    <n v="8306.4"/>
    <n v="0.05"/>
    <n v="415.32"/>
    <n v="7891.08"/>
    <x v="2"/>
    <x v="3"/>
    <n v="0.15"/>
    <n v="1183.6600000000001"/>
  </r>
  <r>
    <s v="ORD2025006669"/>
    <x v="184"/>
    <s v="Customer 4847"/>
    <s v="CUST1165"/>
    <x v="2"/>
    <x v="2"/>
    <x v="1"/>
    <x v="1"/>
    <x v="1"/>
    <s v="Jeans Model-776"/>
    <s v="PROD3702"/>
    <n v="4"/>
    <n v="678.51"/>
    <n v="2714.04"/>
    <n v="0.1"/>
    <n v="271.39999999999998"/>
    <n v="2442.64"/>
    <x v="0"/>
    <x v="2"/>
    <n v="0.3"/>
    <n v="732.79"/>
  </r>
  <r>
    <s v="ORD2025006670"/>
    <x v="44"/>
    <s v="Customer 1261"/>
    <s v="CUST5776"/>
    <x v="0"/>
    <x v="13"/>
    <x v="1"/>
    <x v="1"/>
    <x v="5"/>
    <s v="Shirt Model-867"/>
    <s v="PROD5995"/>
    <n v="4"/>
    <n v="731.72"/>
    <n v="2926.88"/>
    <n v="0.2"/>
    <n v="585.38"/>
    <n v="2341.5"/>
    <x v="1"/>
    <x v="2"/>
    <n v="0.15"/>
    <n v="351.22"/>
  </r>
  <r>
    <s v="ORD2025006671"/>
    <x v="19"/>
    <s v="Customer 1995"/>
    <s v="CUST6787"/>
    <x v="2"/>
    <x v="14"/>
    <x v="0"/>
    <x v="2"/>
    <x v="4"/>
    <s v="Laptop Model-755"/>
    <s v="PROD1276"/>
    <n v="4"/>
    <n v="578.79999999999995"/>
    <n v="2315.1999999999998"/>
    <n v="0.05"/>
    <n v="115.76"/>
    <n v="2199.44"/>
    <x v="2"/>
    <x v="1"/>
    <n v="0.25"/>
    <n v="549.86"/>
  </r>
  <r>
    <s v="ORD2025006672"/>
    <x v="438"/>
    <s v="Customer 4614"/>
    <s v="CUST5621"/>
    <x v="4"/>
    <x v="9"/>
    <x v="1"/>
    <x v="0"/>
    <x v="3"/>
    <s v="Sofa Model-144"/>
    <s v="PROD7694"/>
    <n v="10"/>
    <n v="616.97"/>
    <n v="6169.7"/>
    <n v="0.2"/>
    <n v="1233.94"/>
    <n v="4935.76"/>
    <x v="2"/>
    <x v="3"/>
    <n v="0.3"/>
    <n v="1480.73"/>
  </r>
  <r>
    <s v="ORD2025006673"/>
    <x v="47"/>
    <s v="Customer 4495"/>
    <s v="CUST2300"/>
    <x v="2"/>
    <x v="14"/>
    <x v="1"/>
    <x v="0"/>
    <x v="3"/>
    <s v="Sofa Model-944"/>
    <s v="PROD4317"/>
    <n v="9"/>
    <n v="442.67"/>
    <n v="3984.03"/>
    <n v="0.2"/>
    <n v="796.81"/>
    <n v="3187.22"/>
    <x v="1"/>
    <x v="2"/>
    <n v="0.15"/>
    <n v="478.08"/>
  </r>
  <r>
    <s v="ORD2025006674"/>
    <x v="99"/>
    <s v="Customer 4148"/>
    <s v="CUST6667"/>
    <x v="4"/>
    <x v="9"/>
    <x v="1"/>
    <x v="1"/>
    <x v="7"/>
    <s v="Jacket Model-364"/>
    <s v="PROD9104"/>
    <n v="3"/>
    <n v="158.91999999999999"/>
    <n v="476.76"/>
    <n v="0"/>
    <n v="0"/>
    <n v="476.76"/>
    <x v="0"/>
    <x v="2"/>
    <n v="0.3"/>
    <n v="143.03"/>
  </r>
  <r>
    <s v="ORD2025006675"/>
    <x v="271"/>
    <s v="Customer 4747"/>
    <s v="CUST2286"/>
    <x v="1"/>
    <x v="4"/>
    <x v="0"/>
    <x v="3"/>
    <x v="9"/>
    <s v="Lipstick Model-551"/>
    <s v="PROD4991"/>
    <n v="9"/>
    <n v="554.1"/>
    <n v="4986.8999999999996"/>
    <n v="0.2"/>
    <n v="997.38"/>
    <n v="3989.52"/>
    <x v="0"/>
    <x v="0"/>
    <n v="0.25"/>
    <n v="997.38"/>
  </r>
  <r>
    <s v="ORD2025006676"/>
    <x v="284"/>
    <s v="Customer 2627"/>
    <s v="CUST4202"/>
    <x v="2"/>
    <x v="14"/>
    <x v="0"/>
    <x v="0"/>
    <x v="2"/>
    <s v="Lamp Model-548"/>
    <s v="PROD3092"/>
    <n v="4"/>
    <n v="194.54"/>
    <n v="778.16"/>
    <n v="0.05"/>
    <n v="38.909999999999997"/>
    <n v="739.25"/>
    <x v="3"/>
    <x v="0"/>
    <n v="0.25"/>
    <n v="184.81"/>
  </r>
  <r>
    <s v="ORD2025006677"/>
    <x v="429"/>
    <s v="Customer 3981"/>
    <s v="CUST4279"/>
    <x v="2"/>
    <x v="14"/>
    <x v="1"/>
    <x v="0"/>
    <x v="0"/>
    <s v="Curtain Model-196"/>
    <s v="PROD3322"/>
    <n v="6"/>
    <n v="668.74"/>
    <n v="4012.44"/>
    <n v="0.1"/>
    <n v="401.24"/>
    <n v="3611.2"/>
    <x v="0"/>
    <x v="0"/>
    <n v="0.25"/>
    <n v="902.8"/>
  </r>
  <r>
    <s v="ORD2025006678"/>
    <x v="313"/>
    <s v="Customer 1077"/>
    <s v="CUST3782"/>
    <x v="3"/>
    <x v="8"/>
    <x v="0"/>
    <x v="2"/>
    <x v="11"/>
    <s v="Mobile Model-741"/>
    <s v="PROD6751"/>
    <n v="9"/>
    <n v="264.56"/>
    <n v="2381.04"/>
    <n v="0.1"/>
    <n v="238.1"/>
    <n v="2142.94"/>
    <x v="1"/>
    <x v="2"/>
    <n v="0.25"/>
    <n v="535.74"/>
  </r>
  <r>
    <s v="ORD2025006679"/>
    <x v="284"/>
    <s v="Customer 4838"/>
    <s v="CUST6016"/>
    <x v="2"/>
    <x v="14"/>
    <x v="1"/>
    <x v="1"/>
    <x v="7"/>
    <s v="Jacket Model-770"/>
    <s v="PROD8920"/>
    <n v="1"/>
    <n v="595.03"/>
    <n v="595.03"/>
    <n v="0.1"/>
    <n v="59.5"/>
    <n v="535.53"/>
    <x v="3"/>
    <x v="0"/>
    <n v="0.3"/>
    <n v="160.66"/>
  </r>
  <r>
    <s v="ORD2025006680"/>
    <x v="267"/>
    <s v="Customer 2519"/>
    <s v="CUST2126"/>
    <x v="0"/>
    <x v="0"/>
    <x v="0"/>
    <x v="0"/>
    <x v="3"/>
    <s v="Sofa Model-195"/>
    <s v="PROD4529"/>
    <n v="2"/>
    <n v="360.72"/>
    <n v="721.44"/>
    <n v="0.2"/>
    <n v="144.29"/>
    <n v="577.15"/>
    <x v="0"/>
    <x v="3"/>
    <n v="0.25"/>
    <n v="144.29"/>
  </r>
  <r>
    <s v="ORD2025006681"/>
    <x v="385"/>
    <s v="Customer 2888"/>
    <s v="CUST6156"/>
    <x v="2"/>
    <x v="14"/>
    <x v="0"/>
    <x v="2"/>
    <x v="4"/>
    <s v="Laptop Model-952"/>
    <s v="PROD2142"/>
    <n v="2"/>
    <n v="113.41"/>
    <n v="226.82"/>
    <n v="0"/>
    <n v="0"/>
    <n v="226.82"/>
    <x v="3"/>
    <x v="1"/>
    <n v="0.15"/>
    <n v="34.020000000000003"/>
  </r>
  <r>
    <s v="ORD2025006682"/>
    <x v="304"/>
    <s v="Customer 3479"/>
    <s v="CUST9208"/>
    <x v="4"/>
    <x v="7"/>
    <x v="0"/>
    <x v="2"/>
    <x v="4"/>
    <s v="Laptop Model-352"/>
    <s v="PROD5728"/>
    <n v="9"/>
    <n v="133.26"/>
    <n v="1199.3399999999999"/>
    <n v="0.1"/>
    <n v="119.93"/>
    <n v="1079.4100000000001"/>
    <x v="2"/>
    <x v="3"/>
    <n v="0.3"/>
    <n v="323.82"/>
  </r>
  <r>
    <s v="ORD2025006683"/>
    <x v="6"/>
    <s v="Customer 2619"/>
    <s v="CUST4212"/>
    <x v="0"/>
    <x v="13"/>
    <x v="1"/>
    <x v="2"/>
    <x v="4"/>
    <s v="Laptop Model-829"/>
    <s v="PROD2178"/>
    <n v="8"/>
    <n v="456"/>
    <n v="3648"/>
    <n v="0.05"/>
    <n v="182.4"/>
    <n v="3465.6"/>
    <x v="1"/>
    <x v="1"/>
    <n v="0.3"/>
    <n v="1039.68"/>
  </r>
  <r>
    <s v="ORD2025006684"/>
    <x v="214"/>
    <s v="Customer 1860"/>
    <s v="CUST1973"/>
    <x v="1"/>
    <x v="10"/>
    <x v="0"/>
    <x v="0"/>
    <x v="3"/>
    <s v="Sofa Model-105"/>
    <s v="PROD9874"/>
    <n v="5"/>
    <n v="289.93"/>
    <n v="1449.65"/>
    <n v="0.2"/>
    <n v="289.93"/>
    <n v="1159.72"/>
    <x v="2"/>
    <x v="3"/>
    <n v="0.25"/>
    <n v="289.93"/>
  </r>
  <r>
    <s v="ORD2025006685"/>
    <x v="297"/>
    <s v="Customer 945"/>
    <s v="CUST5221"/>
    <x v="4"/>
    <x v="7"/>
    <x v="1"/>
    <x v="0"/>
    <x v="3"/>
    <s v="Sofa Model-537"/>
    <s v="PROD5160"/>
    <n v="7"/>
    <n v="198.12"/>
    <n v="1386.84"/>
    <n v="0"/>
    <n v="0"/>
    <n v="1386.84"/>
    <x v="3"/>
    <x v="2"/>
    <n v="0.3"/>
    <n v="416.05"/>
  </r>
  <r>
    <s v="ORD2025006686"/>
    <x v="421"/>
    <s v="Customer 2225"/>
    <s v="CUST2762"/>
    <x v="1"/>
    <x v="10"/>
    <x v="1"/>
    <x v="0"/>
    <x v="2"/>
    <s v="Lamp Model-896"/>
    <s v="PROD8162"/>
    <n v="3"/>
    <n v="231.78"/>
    <n v="695.34"/>
    <n v="0.05"/>
    <n v="34.770000000000003"/>
    <n v="660.57"/>
    <x v="1"/>
    <x v="3"/>
    <n v="0.25"/>
    <n v="165.14"/>
  </r>
  <r>
    <s v="ORD2025006687"/>
    <x v="282"/>
    <s v="Customer 4834"/>
    <s v="CUST3843"/>
    <x v="1"/>
    <x v="1"/>
    <x v="0"/>
    <x v="1"/>
    <x v="7"/>
    <s v="Jacket Model-185"/>
    <s v="PROD3108"/>
    <n v="9"/>
    <n v="442.62"/>
    <n v="3983.58"/>
    <n v="0.05"/>
    <n v="199.18"/>
    <n v="3784.4"/>
    <x v="0"/>
    <x v="2"/>
    <n v="0.3"/>
    <n v="1135.32"/>
  </r>
  <r>
    <s v="ORD2025006688"/>
    <x v="184"/>
    <s v="Customer 1640"/>
    <s v="CUST1919"/>
    <x v="4"/>
    <x v="9"/>
    <x v="0"/>
    <x v="1"/>
    <x v="5"/>
    <s v="Shirt Model-350"/>
    <s v="PROD8696"/>
    <n v="4"/>
    <n v="150.80000000000001"/>
    <n v="603.20000000000005"/>
    <n v="0.2"/>
    <n v="120.64"/>
    <n v="482.56"/>
    <x v="0"/>
    <x v="0"/>
    <n v="0.25"/>
    <n v="120.64"/>
  </r>
  <r>
    <s v="ORD2025006689"/>
    <x v="10"/>
    <s v="Customer 1580"/>
    <s v="CUST7301"/>
    <x v="0"/>
    <x v="0"/>
    <x v="0"/>
    <x v="3"/>
    <x v="6"/>
    <s v="Face Cream Model-784"/>
    <s v="PROD4973"/>
    <n v="5"/>
    <n v="260.26"/>
    <n v="1301.3"/>
    <n v="0.1"/>
    <n v="130.13"/>
    <n v="1171.17"/>
    <x v="2"/>
    <x v="1"/>
    <n v="0.25"/>
    <n v="292.79000000000002"/>
  </r>
  <r>
    <s v="ORD2025006690"/>
    <x v="47"/>
    <s v="Customer 3166"/>
    <s v="CUST5767"/>
    <x v="0"/>
    <x v="0"/>
    <x v="1"/>
    <x v="1"/>
    <x v="5"/>
    <s v="Shirt Model-671"/>
    <s v="PROD4872"/>
    <n v="3"/>
    <n v="440.75"/>
    <n v="1322.25"/>
    <n v="0"/>
    <n v="0"/>
    <n v="1322.25"/>
    <x v="3"/>
    <x v="3"/>
    <n v="0.3"/>
    <n v="396.68"/>
  </r>
  <r>
    <s v="ORD2025006691"/>
    <x v="279"/>
    <s v="Customer 3296"/>
    <s v="CUST1788"/>
    <x v="0"/>
    <x v="13"/>
    <x v="0"/>
    <x v="2"/>
    <x v="8"/>
    <s v="Tablet Model-327"/>
    <s v="PROD8772"/>
    <n v="5"/>
    <n v="425.23"/>
    <n v="2126.15"/>
    <n v="0.05"/>
    <n v="106.31"/>
    <n v="2019.84"/>
    <x v="3"/>
    <x v="1"/>
    <n v="0.3"/>
    <n v="605.95000000000005"/>
  </r>
  <r>
    <s v="ORD2025006692"/>
    <x v="35"/>
    <s v="Customer 3138"/>
    <s v="CUST8842"/>
    <x v="2"/>
    <x v="12"/>
    <x v="0"/>
    <x v="0"/>
    <x v="2"/>
    <s v="Lamp Model-966"/>
    <s v="PROD2562"/>
    <n v="6"/>
    <n v="195.3"/>
    <n v="1171.8"/>
    <n v="0.2"/>
    <n v="234.36"/>
    <n v="937.44"/>
    <x v="3"/>
    <x v="1"/>
    <n v="0.3"/>
    <n v="281.23"/>
  </r>
  <r>
    <s v="ORD2025006693"/>
    <x v="318"/>
    <s v="Customer 4268"/>
    <s v="CUST1035"/>
    <x v="1"/>
    <x v="10"/>
    <x v="0"/>
    <x v="2"/>
    <x v="4"/>
    <s v="Laptop Model-468"/>
    <s v="PROD9249"/>
    <n v="3"/>
    <n v="240.51"/>
    <n v="721.53"/>
    <n v="0.2"/>
    <n v="144.31"/>
    <n v="577.22"/>
    <x v="0"/>
    <x v="0"/>
    <n v="0.15"/>
    <n v="86.58"/>
  </r>
  <r>
    <s v="ORD2025006694"/>
    <x v="208"/>
    <s v="Customer 3285"/>
    <s v="CUST1084"/>
    <x v="1"/>
    <x v="1"/>
    <x v="0"/>
    <x v="3"/>
    <x v="6"/>
    <s v="Face Cream Model-595"/>
    <s v="PROD8046"/>
    <n v="5"/>
    <n v="320.08999999999997"/>
    <n v="1600.45"/>
    <n v="0.05"/>
    <n v="80.02"/>
    <n v="1520.43"/>
    <x v="2"/>
    <x v="1"/>
    <n v="0.3"/>
    <n v="456.13"/>
  </r>
  <r>
    <s v="ORD2025006695"/>
    <x v="430"/>
    <s v="Customer 4143"/>
    <s v="CUST2075"/>
    <x v="2"/>
    <x v="14"/>
    <x v="1"/>
    <x v="2"/>
    <x v="8"/>
    <s v="Tablet Model-586"/>
    <s v="PROD4519"/>
    <n v="7"/>
    <n v="270.58"/>
    <n v="1894.06"/>
    <n v="0.05"/>
    <n v="94.7"/>
    <n v="1799.36"/>
    <x v="0"/>
    <x v="2"/>
    <n v="0.25"/>
    <n v="449.84"/>
  </r>
  <r>
    <s v="ORD2025006696"/>
    <x v="152"/>
    <s v="Customer 894"/>
    <s v="CUST6281"/>
    <x v="0"/>
    <x v="13"/>
    <x v="1"/>
    <x v="1"/>
    <x v="1"/>
    <s v="Jeans Model-706"/>
    <s v="PROD4247"/>
    <n v="7"/>
    <n v="475.01"/>
    <n v="3325.07"/>
    <n v="0.2"/>
    <n v="665.01"/>
    <n v="2660.06"/>
    <x v="2"/>
    <x v="0"/>
    <n v="0.3"/>
    <n v="798.02"/>
  </r>
  <r>
    <s v="ORD2025006697"/>
    <x v="95"/>
    <s v="Customer 2814"/>
    <s v="CUST7423"/>
    <x v="1"/>
    <x v="4"/>
    <x v="1"/>
    <x v="2"/>
    <x v="11"/>
    <s v="Mobile Model-235"/>
    <s v="PROD7218"/>
    <n v="8"/>
    <n v="468.32"/>
    <n v="3746.56"/>
    <n v="0"/>
    <n v="0"/>
    <n v="3746.56"/>
    <x v="3"/>
    <x v="3"/>
    <n v="0.15"/>
    <n v="561.98"/>
  </r>
  <r>
    <s v="ORD2025006698"/>
    <x v="68"/>
    <s v="Customer 3922"/>
    <s v="CUST3526"/>
    <x v="3"/>
    <x v="3"/>
    <x v="0"/>
    <x v="1"/>
    <x v="1"/>
    <s v="Jeans Model-567"/>
    <s v="PROD2306"/>
    <n v="8"/>
    <n v="379"/>
    <n v="3032"/>
    <n v="0.1"/>
    <n v="303.2"/>
    <n v="2728.8"/>
    <x v="3"/>
    <x v="3"/>
    <n v="0.25"/>
    <n v="682.2"/>
  </r>
  <r>
    <s v="ORD2025006699"/>
    <x v="97"/>
    <s v="Customer 4162"/>
    <s v="CUST3789"/>
    <x v="4"/>
    <x v="9"/>
    <x v="0"/>
    <x v="3"/>
    <x v="10"/>
    <s v="Perfume Model-603"/>
    <s v="PROD8595"/>
    <n v="4"/>
    <n v="477.17"/>
    <n v="1908.68"/>
    <n v="0.05"/>
    <n v="95.43"/>
    <n v="1813.25"/>
    <x v="2"/>
    <x v="1"/>
    <n v="0.3"/>
    <n v="543.98"/>
  </r>
  <r>
    <s v="ORD2025006700"/>
    <x v="40"/>
    <s v="Customer 4105"/>
    <s v="CUST3744"/>
    <x v="4"/>
    <x v="7"/>
    <x v="0"/>
    <x v="1"/>
    <x v="5"/>
    <s v="Shirt Model-358"/>
    <s v="PROD5463"/>
    <n v="7"/>
    <n v="638.16"/>
    <n v="4467.12"/>
    <n v="0"/>
    <n v="0"/>
    <n v="4467.12"/>
    <x v="3"/>
    <x v="1"/>
    <n v="0.3"/>
    <n v="1340.14"/>
  </r>
  <r>
    <s v="ORD2025006701"/>
    <x v="108"/>
    <s v="Customer 2706"/>
    <s v="CUST8538"/>
    <x v="0"/>
    <x v="13"/>
    <x v="1"/>
    <x v="0"/>
    <x v="3"/>
    <s v="Sofa Model-395"/>
    <s v="PROD5665"/>
    <n v="7"/>
    <n v="445.47"/>
    <n v="3118.29"/>
    <n v="0.05"/>
    <n v="155.91"/>
    <n v="2962.38"/>
    <x v="2"/>
    <x v="1"/>
    <n v="0.3"/>
    <n v="888.71"/>
  </r>
  <r>
    <s v="ORD2025006702"/>
    <x v="80"/>
    <s v="Customer 3489"/>
    <s v="CUST4491"/>
    <x v="4"/>
    <x v="9"/>
    <x v="1"/>
    <x v="1"/>
    <x v="1"/>
    <s v="Jeans Model-755"/>
    <s v="PROD4089"/>
    <n v="4"/>
    <n v="332.14"/>
    <n v="1328.56"/>
    <n v="0.2"/>
    <n v="265.70999999999998"/>
    <n v="1062.8499999999999"/>
    <x v="1"/>
    <x v="2"/>
    <n v="0.15"/>
    <n v="159.43"/>
  </r>
  <r>
    <s v="ORD2025006703"/>
    <x v="407"/>
    <s v="Customer 67"/>
    <s v="CUST1694"/>
    <x v="0"/>
    <x v="13"/>
    <x v="1"/>
    <x v="0"/>
    <x v="2"/>
    <s v="Lamp Model-581"/>
    <s v="PROD3804"/>
    <n v="8"/>
    <n v="973.06"/>
    <n v="7784.48"/>
    <n v="0"/>
    <n v="0"/>
    <n v="7784.48"/>
    <x v="1"/>
    <x v="0"/>
    <n v="0.3"/>
    <n v="2335.34"/>
  </r>
  <r>
    <s v="ORD2025006704"/>
    <x v="425"/>
    <s v="Customer 1980"/>
    <s v="CUST9011"/>
    <x v="4"/>
    <x v="11"/>
    <x v="0"/>
    <x v="1"/>
    <x v="7"/>
    <s v="Jacket Model-557"/>
    <s v="PROD6347"/>
    <n v="6"/>
    <n v="573.03"/>
    <n v="3438.18"/>
    <n v="0.2"/>
    <n v="687.64"/>
    <n v="2750.54"/>
    <x v="3"/>
    <x v="1"/>
    <n v="0.3"/>
    <n v="825.16"/>
  </r>
  <r>
    <s v="ORD2025006705"/>
    <x v="165"/>
    <s v="Customer 3067"/>
    <s v="CUST2199"/>
    <x v="4"/>
    <x v="11"/>
    <x v="1"/>
    <x v="3"/>
    <x v="6"/>
    <s v="Face Cream Model-685"/>
    <s v="PROD3807"/>
    <n v="5"/>
    <n v="336.68"/>
    <n v="1683.4"/>
    <n v="0.2"/>
    <n v="336.68"/>
    <n v="1346.72"/>
    <x v="0"/>
    <x v="0"/>
    <n v="0.25"/>
    <n v="336.68"/>
  </r>
  <r>
    <s v="ORD2025006706"/>
    <x v="17"/>
    <s v="Customer 1559"/>
    <s v="CUST7018"/>
    <x v="1"/>
    <x v="1"/>
    <x v="0"/>
    <x v="2"/>
    <x v="8"/>
    <s v="Tablet Model-115"/>
    <s v="PROD9459"/>
    <n v="6"/>
    <n v="873.11"/>
    <n v="5238.66"/>
    <n v="0"/>
    <n v="0"/>
    <n v="5238.66"/>
    <x v="2"/>
    <x v="3"/>
    <n v="0.15"/>
    <n v="785.8"/>
  </r>
  <r>
    <s v="ORD2025006707"/>
    <x v="422"/>
    <s v="Customer 2584"/>
    <s v="CUST9776"/>
    <x v="4"/>
    <x v="7"/>
    <x v="1"/>
    <x v="2"/>
    <x v="11"/>
    <s v="Mobile Model-410"/>
    <s v="PROD5984"/>
    <n v="10"/>
    <n v="879.28"/>
    <n v="8792.7999999999993"/>
    <n v="0"/>
    <n v="0"/>
    <n v="8792.7999999999993"/>
    <x v="0"/>
    <x v="3"/>
    <n v="0.3"/>
    <n v="2637.84"/>
  </r>
  <r>
    <s v="ORD2025006708"/>
    <x v="280"/>
    <s v="Customer 4377"/>
    <s v="CUST8039"/>
    <x v="1"/>
    <x v="1"/>
    <x v="1"/>
    <x v="0"/>
    <x v="2"/>
    <s v="Lamp Model-868"/>
    <s v="PROD6265"/>
    <n v="8"/>
    <n v="422.57"/>
    <n v="3380.56"/>
    <n v="0.1"/>
    <n v="338.06"/>
    <n v="3042.5"/>
    <x v="3"/>
    <x v="0"/>
    <n v="0.3"/>
    <n v="912.75"/>
  </r>
  <r>
    <s v="ORD2025006709"/>
    <x v="175"/>
    <s v="Customer 928"/>
    <s v="CUST2341"/>
    <x v="3"/>
    <x v="3"/>
    <x v="0"/>
    <x v="2"/>
    <x v="4"/>
    <s v="Laptop Model-554"/>
    <s v="PROD3377"/>
    <n v="10"/>
    <n v="396.1"/>
    <n v="3961"/>
    <n v="0.1"/>
    <n v="396.1"/>
    <n v="3564.9"/>
    <x v="3"/>
    <x v="0"/>
    <n v="0.3"/>
    <n v="1069.47"/>
  </r>
  <r>
    <s v="ORD2025006710"/>
    <x v="205"/>
    <s v="Customer 828"/>
    <s v="CUST2755"/>
    <x v="4"/>
    <x v="7"/>
    <x v="1"/>
    <x v="1"/>
    <x v="7"/>
    <s v="Jacket Model-931"/>
    <s v="PROD5985"/>
    <n v="8"/>
    <n v="771.53"/>
    <n v="6172.24"/>
    <n v="0.05"/>
    <n v="308.61"/>
    <n v="5863.63"/>
    <x v="3"/>
    <x v="1"/>
    <n v="0.15"/>
    <n v="879.54"/>
  </r>
  <r>
    <s v="ORD2025006711"/>
    <x v="369"/>
    <s v="Customer 1836"/>
    <s v="CUST6249"/>
    <x v="3"/>
    <x v="5"/>
    <x v="1"/>
    <x v="0"/>
    <x v="3"/>
    <s v="Sofa Model-539"/>
    <s v="PROD7537"/>
    <n v="2"/>
    <n v="628.49"/>
    <n v="1256.98"/>
    <n v="0"/>
    <n v="0"/>
    <n v="1256.98"/>
    <x v="3"/>
    <x v="0"/>
    <n v="0.15"/>
    <n v="188.55"/>
  </r>
  <r>
    <s v="ORD2025006712"/>
    <x v="267"/>
    <s v="Customer 3600"/>
    <s v="CUST4483"/>
    <x v="3"/>
    <x v="8"/>
    <x v="1"/>
    <x v="0"/>
    <x v="2"/>
    <s v="Lamp Model-925"/>
    <s v="PROD6944"/>
    <n v="8"/>
    <n v="344.06"/>
    <n v="2752.48"/>
    <n v="0"/>
    <n v="0"/>
    <n v="2752.48"/>
    <x v="1"/>
    <x v="0"/>
    <n v="0.15"/>
    <n v="412.87"/>
  </r>
  <r>
    <s v="ORD2025006713"/>
    <x v="367"/>
    <s v="Customer 4796"/>
    <s v="CUST1118"/>
    <x v="2"/>
    <x v="12"/>
    <x v="1"/>
    <x v="2"/>
    <x v="4"/>
    <s v="Laptop Model-760"/>
    <s v="PROD3516"/>
    <n v="8"/>
    <n v="611.97"/>
    <n v="4895.76"/>
    <n v="0.05"/>
    <n v="244.79"/>
    <n v="4650.97"/>
    <x v="0"/>
    <x v="3"/>
    <n v="0.15"/>
    <n v="697.65"/>
  </r>
  <r>
    <s v="ORD2025006714"/>
    <x v="386"/>
    <s v="Customer 3653"/>
    <s v="CUST9294"/>
    <x v="2"/>
    <x v="2"/>
    <x v="1"/>
    <x v="2"/>
    <x v="4"/>
    <s v="Laptop Model-190"/>
    <s v="PROD7711"/>
    <n v="8"/>
    <n v="948.53"/>
    <n v="7588.24"/>
    <n v="0.05"/>
    <n v="379.41"/>
    <n v="7208.83"/>
    <x v="3"/>
    <x v="2"/>
    <n v="0.15"/>
    <n v="1081.32"/>
  </r>
  <r>
    <s v="ORD2025006715"/>
    <x v="260"/>
    <s v="Customer 3023"/>
    <s v="CUST2122"/>
    <x v="2"/>
    <x v="2"/>
    <x v="1"/>
    <x v="3"/>
    <x v="9"/>
    <s v="Lipstick Model-268"/>
    <s v="PROD7643"/>
    <n v="9"/>
    <n v="330.97"/>
    <n v="2978.73"/>
    <n v="0.2"/>
    <n v="595.75"/>
    <n v="2382.98"/>
    <x v="1"/>
    <x v="3"/>
    <n v="0.3"/>
    <n v="714.89"/>
  </r>
  <r>
    <s v="ORD2025006716"/>
    <x v="330"/>
    <s v="Customer 1120"/>
    <s v="CUST7079"/>
    <x v="4"/>
    <x v="9"/>
    <x v="1"/>
    <x v="1"/>
    <x v="1"/>
    <s v="Jeans Model-725"/>
    <s v="PROD9360"/>
    <n v="1"/>
    <n v="497.04"/>
    <n v="497.04"/>
    <n v="0"/>
    <n v="0"/>
    <n v="497.04"/>
    <x v="0"/>
    <x v="1"/>
    <n v="0.15"/>
    <n v="74.56"/>
  </r>
  <r>
    <s v="ORD2025006717"/>
    <x v="140"/>
    <s v="Customer 181"/>
    <s v="CUST3915"/>
    <x v="2"/>
    <x v="14"/>
    <x v="0"/>
    <x v="3"/>
    <x v="9"/>
    <s v="Lipstick Model-551"/>
    <s v="PROD5420"/>
    <n v="4"/>
    <n v="852.42"/>
    <n v="3409.68"/>
    <n v="0.2"/>
    <n v="681.94"/>
    <n v="2727.74"/>
    <x v="3"/>
    <x v="1"/>
    <n v="0.15"/>
    <n v="409.16"/>
  </r>
  <r>
    <s v="ORD2025006718"/>
    <x v="63"/>
    <s v="Customer 146"/>
    <s v="CUST3301"/>
    <x v="1"/>
    <x v="1"/>
    <x v="0"/>
    <x v="0"/>
    <x v="0"/>
    <s v="Curtain Model-445"/>
    <s v="PROD8538"/>
    <n v="6"/>
    <n v="692.49"/>
    <n v="4154.9399999999996"/>
    <n v="0.2"/>
    <n v="830.99"/>
    <n v="3323.95"/>
    <x v="3"/>
    <x v="0"/>
    <n v="0.3"/>
    <n v="997.18"/>
  </r>
  <r>
    <s v="ORD2025006719"/>
    <x v="163"/>
    <s v="Customer 3299"/>
    <s v="CUST5714"/>
    <x v="1"/>
    <x v="1"/>
    <x v="0"/>
    <x v="2"/>
    <x v="11"/>
    <s v="Mobile Model-340"/>
    <s v="PROD4013"/>
    <n v="10"/>
    <n v="276.69"/>
    <n v="2766.9"/>
    <n v="0.1"/>
    <n v="276.69"/>
    <n v="2490.21"/>
    <x v="1"/>
    <x v="1"/>
    <n v="0.3"/>
    <n v="747.06"/>
  </r>
  <r>
    <s v="ORD2025006720"/>
    <x v="271"/>
    <s v="Customer 2698"/>
    <s v="CUST7493"/>
    <x v="1"/>
    <x v="1"/>
    <x v="1"/>
    <x v="3"/>
    <x v="6"/>
    <s v="Face Cream Model-646"/>
    <s v="PROD1513"/>
    <n v="9"/>
    <n v="881.79"/>
    <n v="7936.11"/>
    <n v="0.05"/>
    <n v="396.81"/>
    <n v="7539.3"/>
    <x v="3"/>
    <x v="2"/>
    <n v="0.25"/>
    <n v="1884.83"/>
  </r>
  <r>
    <s v="ORD2025006721"/>
    <x v="266"/>
    <s v="Customer 911"/>
    <s v="CUST1867"/>
    <x v="3"/>
    <x v="8"/>
    <x v="1"/>
    <x v="1"/>
    <x v="5"/>
    <s v="Shirt Model-466"/>
    <s v="PROD9803"/>
    <n v="5"/>
    <n v="950.29"/>
    <n v="4751.45"/>
    <n v="0.1"/>
    <n v="475.14"/>
    <n v="4276.3100000000004"/>
    <x v="0"/>
    <x v="2"/>
    <n v="0.25"/>
    <n v="1069.08"/>
  </r>
  <r>
    <s v="ORD2025006722"/>
    <x v="376"/>
    <s v="Customer 1284"/>
    <s v="CUST8533"/>
    <x v="1"/>
    <x v="4"/>
    <x v="1"/>
    <x v="1"/>
    <x v="1"/>
    <s v="Jeans Model-170"/>
    <s v="PROD1230"/>
    <n v="10"/>
    <n v="737.51"/>
    <n v="7375.1"/>
    <n v="0.05"/>
    <n v="368.76"/>
    <n v="7006.34"/>
    <x v="1"/>
    <x v="1"/>
    <n v="0.3"/>
    <n v="2101.9"/>
  </r>
  <r>
    <s v="ORD2025006723"/>
    <x v="8"/>
    <s v="Customer 4539"/>
    <s v="CUST6917"/>
    <x v="0"/>
    <x v="13"/>
    <x v="1"/>
    <x v="2"/>
    <x v="4"/>
    <s v="Laptop Model-190"/>
    <s v="PROD1907"/>
    <n v="9"/>
    <n v="711.12"/>
    <n v="6400.08"/>
    <n v="0"/>
    <n v="0"/>
    <n v="6400.08"/>
    <x v="3"/>
    <x v="0"/>
    <n v="0.15"/>
    <n v="960.01"/>
  </r>
  <r>
    <s v="ORD2025006724"/>
    <x v="89"/>
    <s v="Customer 173"/>
    <s v="CUST4458"/>
    <x v="4"/>
    <x v="9"/>
    <x v="0"/>
    <x v="2"/>
    <x v="11"/>
    <s v="Mobile Model-434"/>
    <s v="PROD1422"/>
    <n v="10"/>
    <n v="781.96"/>
    <n v="7819.6"/>
    <n v="0.1"/>
    <n v="781.96"/>
    <n v="7037.64"/>
    <x v="2"/>
    <x v="2"/>
    <n v="0.3"/>
    <n v="2111.29"/>
  </r>
  <r>
    <s v="ORD2025006725"/>
    <x v="58"/>
    <s v="Customer 3597"/>
    <s v="CUST3742"/>
    <x v="3"/>
    <x v="8"/>
    <x v="0"/>
    <x v="1"/>
    <x v="7"/>
    <s v="Jacket Model-394"/>
    <s v="PROD3374"/>
    <n v="4"/>
    <n v="661.81"/>
    <n v="2647.24"/>
    <n v="0"/>
    <n v="0"/>
    <n v="2647.24"/>
    <x v="2"/>
    <x v="3"/>
    <n v="0.3"/>
    <n v="794.17"/>
  </r>
  <r>
    <s v="ORD2025006726"/>
    <x v="279"/>
    <s v="Customer 660"/>
    <s v="CUST1947"/>
    <x v="4"/>
    <x v="9"/>
    <x v="1"/>
    <x v="0"/>
    <x v="3"/>
    <s v="Sofa Model-710"/>
    <s v="PROD9985"/>
    <n v="3"/>
    <n v="226.67"/>
    <n v="680.01"/>
    <n v="0.2"/>
    <n v="136"/>
    <n v="544.01"/>
    <x v="1"/>
    <x v="0"/>
    <n v="0.15"/>
    <n v="81.599999999999994"/>
  </r>
  <r>
    <s v="ORD2025006727"/>
    <x v="72"/>
    <s v="Customer 4437"/>
    <s v="CUST5717"/>
    <x v="1"/>
    <x v="10"/>
    <x v="0"/>
    <x v="1"/>
    <x v="5"/>
    <s v="Shirt Model-397"/>
    <s v="PROD5956"/>
    <n v="7"/>
    <n v="242.88"/>
    <n v="1700.16"/>
    <n v="0.2"/>
    <n v="340.03"/>
    <n v="1360.13"/>
    <x v="3"/>
    <x v="1"/>
    <n v="0.25"/>
    <n v="340.03"/>
  </r>
  <r>
    <s v="ORD2025006728"/>
    <x v="276"/>
    <s v="Customer 3785"/>
    <s v="CUST9467"/>
    <x v="1"/>
    <x v="1"/>
    <x v="0"/>
    <x v="1"/>
    <x v="5"/>
    <s v="Shirt Model-762"/>
    <s v="PROD1671"/>
    <n v="6"/>
    <n v="677.75"/>
    <n v="4066.5"/>
    <n v="0"/>
    <n v="0"/>
    <n v="4066.5"/>
    <x v="3"/>
    <x v="0"/>
    <n v="0.25"/>
    <n v="1016.62"/>
  </r>
  <r>
    <s v="ORD2025006729"/>
    <x v="90"/>
    <s v="Customer 3375"/>
    <s v="CUST2846"/>
    <x v="3"/>
    <x v="5"/>
    <x v="1"/>
    <x v="0"/>
    <x v="2"/>
    <s v="Lamp Model-999"/>
    <s v="PROD1005"/>
    <n v="1"/>
    <n v="946.1"/>
    <n v="946.1"/>
    <n v="0.1"/>
    <n v="94.61"/>
    <n v="851.49"/>
    <x v="0"/>
    <x v="3"/>
    <n v="0.25"/>
    <n v="212.87"/>
  </r>
  <r>
    <s v="ORD2025006730"/>
    <x v="127"/>
    <s v="Customer 3113"/>
    <s v="CUST2283"/>
    <x v="1"/>
    <x v="1"/>
    <x v="1"/>
    <x v="0"/>
    <x v="2"/>
    <s v="Lamp Model-476"/>
    <s v="PROD7409"/>
    <n v="6"/>
    <n v="954.11"/>
    <n v="5724.66"/>
    <n v="0.1"/>
    <n v="572.47"/>
    <n v="5152.1899999999996"/>
    <x v="2"/>
    <x v="1"/>
    <n v="0.15"/>
    <n v="772.83"/>
  </r>
  <r>
    <s v="ORD2025006731"/>
    <x v="391"/>
    <s v="Customer 1414"/>
    <s v="CUST5890"/>
    <x v="2"/>
    <x v="2"/>
    <x v="1"/>
    <x v="1"/>
    <x v="1"/>
    <s v="Jeans Model-691"/>
    <s v="PROD3245"/>
    <n v="5"/>
    <n v="388.25"/>
    <n v="1941.25"/>
    <n v="0.2"/>
    <n v="388.25"/>
    <n v="1553"/>
    <x v="3"/>
    <x v="3"/>
    <n v="0.3"/>
    <n v="465.9"/>
  </r>
  <r>
    <s v="ORD2025006732"/>
    <x v="208"/>
    <s v="Customer 435"/>
    <s v="CUST3184"/>
    <x v="1"/>
    <x v="10"/>
    <x v="1"/>
    <x v="1"/>
    <x v="1"/>
    <s v="Jeans Model-446"/>
    <s v="PROD7207"/>
    <n v="1"/>
    <n v="697.18"/>
    <n v="697.18"/>
    <n v="0.1"/>
    <n v="69.72"/>
    <n v="627.46"/>
    <x v="3"/>
    <x v="2"/>
    <n v="0.3"/>
    <n v="188.24"/>
  </r>
  <r>
    <s v="ORD2025006733"/>
    <x v="270"/>
    <s v="Customer 177"/>
    <s v="CUST9428"/>
    <x v="0"/>
    <x v="0"/>
    <x v="0"/>
    <x v="3"/>
    <x v="6"/>
    <s v="Face Cream Model-362"/>
    <s v="PROD4738"/>
    <n v="10"/>
    <n v="185.56"/>
    <n v="1855.6"/>
    <n v="0"/>
    <n v="0"/>
    <n v="1855.6"/>
    <x v="1"/>
    <x v="3"/>
    <n v="0.3"/>
    <n v="556.67999999999995"/>
  </r>
  <r>
    <s v="ORD2025006734"/>
    <x v="65"/>
    <s v="Customer 893"/>
    <s v="CUST6773"/>
    <x v="0"/>
    <x v="0"/>
    <x v="1"/>
    <x v="2"/>
    <x v="4"/>
    <s v="Laptop Model-342"/>
    <s v="PROD4272"/>
    <n v="1"/>
    <n v="458.84"/>
    <n v="458.84"/>
    <n v="0.05"/>
    <n v="22.94"/>
    <n v="435.9"/>
    <x v="2"/>
    <x v="1"/>
    <n v="0.25"/>
    <n v="108.97"/>
  </r>
  <r>
    <s v="ORD2025006735"/>
    <x v="102"/>
    <s v="Customer 236"/>
    <s v="CUST5897"/>
    <x v="2"/>
    <x v="2"/>
    <x v="1"/>
    <x v="3"/>
    <x v="10"/>
    <s v="Perfume Model-929"/>
    <s v="PROD8357"/>
    <n v="7"/>
    <n v="759.89"/>
    <n v="5319.23"/>
    <n v="0.2"/>
    <n v="1063.8499999999999"/>
    <n v="4255.38"/>
    <x v="2"/>
    <x v="3"/>
    <n v="0.3"/>
    <n v="1276.6099999999999"/>
  </r>
  <r>
    <s v="ORD2025006736"/>
    <x v="243"/>
    <s v="Customer 1148"/>
    <s v="CUST7791"/>
    <x v="1"/>
    <x v="4"/>
    <x v="0"/>
    <x v="0"/>
    <x v="3"/>
    <s v="Sofa Model-591"/>
    <s v="PROD9581"/>
    <n v="6"/>
    <n v="835.46"/>
    <n v="5012.76"/>
    <n v="0.05"/>
    <n v="250.64"/>
    <n v="4762.12"/>
    <x v="1"/>
    <x v="2"/>
    <n v="0.3"/>
    <n v="1428.64"/>
  </r>
  <r>
    <s v="ORD2025006737"/>
    <x v="384"/>
    <s v="Customer 2077"/>
    <s v="CUST8614"/>
    <x v="4"/>
    <x v="7"/>
    <x v="0"/>
    <x v="1"/>
    <x v="5"/>
    <s v="Shirt Model-266"/>
    <s v="PROD4235"/>
    <n v="2"/>
    <n v="813.37"/>
    <n v="1626.74"/>
    <n v="0.2"/>
    <n v="325.35000000000002"/>
    <n v="1301.3900000000001"/>
    <x v="0"/>
    <x v="2"/>
    <n v="0.25"/>
    <n v="325.35000000000002"/>
  </r>
  <r>
    <s v="ORD2025006738"/>
    <x v="59"/>
    <s v="Customer 2345"/>
    <s v="CUST8015"/>
    <x v="4"/>
    <x v="7"/>
    <x v="0"/>
    <x v="3"/>
    <x v="6"/>
    <s v="Face Cream Model-956"/>
    <s v="PROD2003"/>
    <n v="8"/>
    <n v="950.94"/>
    <n v="7607.52"/>
    <n v="0.05"/>
    <n v="380.38"/>
    <n v="7227.14"/>
    <x v="3"/>
    <x v="1"/>
    <n v="0.15"/>
    <n v="1084.07"/>
  </r>
  <r>
    <s v="ORD2025006739"/>
    <x v="168"/>
    <s v="Customer 4757"/>
    <s v="CUST8480"/>
    <x v="2"/>
    <x v="12"/>
    <x v="0"/>
    <x v="3"/>
    <x v="6"/>
    <s v="Face Cream Model-857"/>
    <s v="PROD4055"/>
    <n v="3"/>
    <n v="626.05999999999995"/>
    <n v="1878.18"/>
    <n v="0"/>
    <n v="0"/>
    <n v="1878.18"/>
    <x v="2"/>
    <x v="2"/>
    <n v="0.3"/>
    <n v="563.45000000000005"/>
  </r>
  <r>
    <s v="ORD2025006740"/>
    <x v="400"/>
    <s v="Customer 1759"/>
    <s v="CUST6093"/>
    <x v="3"/>
    <x v="5"/>
    <x v="1"/>
    <x v="3"/>
    <x v="9"/>
    <s v="Lipstick Model-167"/>
    <s v="PROD8793"/>
    <n v="8"/>
    <n v="389.49"/>
    <n v="3115.92"/>
    <n v="0.1"/>
    <n v="311.58999999999997"/>
    <n v="2804.33"/>
    <x v="3"/>
    <x v="2"/>
    <n v="0.25"/>
    <n v="701.08"/>
  </r>
  <r>
    <s v="ORD2025006741"/>
    <x v="157"/>
    <s v="Customer 106"/>
    <s v="CUST2792"/>
    <x v="2"/>
    <x v="2"/>
    <x v="0"/>
    <x v="1"/>
    <x v="5"/>
    <s v="Shirt Model-596"/>
    <s v="PROD9050"/>
    <n v="6"/>
    <n v="467.01"/>
    <n v="2802.06"/>
    <n v="0.1"/>
    <n v="280.20999999999998"/>
    <n v="2521.85"/>
    <x v="0"/>
    <x v="2"/>
    <n v="0.3"/>
    <n v="756.55"/>
  </r>
  <r>
    <s v="ORD2025006742"/>
    <x v="142"/>
    <s v="Customer 1022"/>
    <s v="CUST1322"/>
    <x v="1"/>
    <x v="4"/>
    <x v="1"/>
    <x v="0"/>
    <x v="3"/>
    <s v="Sofa Model-196"/>
    <s v="PROD4805"/>
    <n v="1"/>
    <n v="139.22"/>
    <n v="139.22"/>
    <n v="0.1"/>
    <n v="13.92"/>
    <n v="125.3"/>
    <x v="2"/>
    <x v="0"/>
    <n v="0.15"/>
    <n v="18.79"/>
  </r>
  <r>
    <s v="ORD2025006743"/>
    <x v="159"/>
    <s v="Customer 1851"/>
    <s v="CUST2070"/>
    <x v="3"/>
    <x v="5"/>
    <x v="1"/>
    <x v="1"/>
    <x v="5"/>
    <s v="Shirt Model-763"/>
    <s v="PROD1503"/>
    <n v="9"/>
    <n v="293.58999999999997"/>
    <n v="2642.31"/>
    <n v="0.1"/>
    <n v="264.23"/>
    <n v="2378.08"/>
    <x v="0"/>
    <x v="3"/>
    <n v="0.25"/>
    <n v="594.52"/>
  </r>
  <r>
    <s v="ORD2025006744"/>
    <x v="62"/>
    <s v="Customer 681"/>
    <s v="CUST4532"/>
    <x v="0"/>
    <x v="0"/>
    <x v="0"/>
    <x v="0"/>
    <x v="2"/>
    <s v="Lamp Model-103"/>
    <s v="PROD1615"/>
    <n v="3"/>
    <n v="838.79"/>
    <n v="2516.37"/>
    <n v="0.2"/>
    <n v="503.27"/>
    <n v="2013.1"/>
    <x v="0"/>
    <x v="0"/>
    <n v="0.25"/>
    <n v="503.27"/>
  </r>
  <r>
    <s v="ORD2025006745"/>
    <x v="183"/>
    <s v="Customer 4464"/>
    <s v="CUST9833"/>
    <x v="0"/>
    <x v="6"/>
    <x v="1"/>
    <x v="3"/>
    <x v="6"/>
    <s v="Face Cream Model-779"/>
    <s v="PROD3075"/>
    <n v="10"/>
    <n v="227.02"/>
    <n v="2270.1999999999998"/>
    <n v="0.2"/>
    <n v="454.04"/>
    <n v="1816.16"/>
    <x v="2"/>
    <x v="2"/>
    <n v="0.25"/>
    <n v="454.04"/>
  </r>
  <r>
    <s v="ORD2025006746"/>
    <x v="227"/>
    <s v="Customer 2984"/>
    <s v="CUST8760"/>
    <x v="3"/>
    <x v="8"/>
    <x v="0"/>
    <x v="0"/>
    <x v="3"/>
    <s v="Sofa Model-636"/>
    <s v="PROD9979"/>
    <n v="8"/>
    <n v="814.32"/>
    <n v="6514.56"/>
    <n v="0.1"/>
    <n v="651.46"/>
    <n v="5863.1"/>
    <x v="2"/>
    <x v="3"/>
    <n v="0.3"/>
    <n v="1758.93"/>
  </r>
  <r>
    <s v="ORD2025006747"/>
    <x v="183"/>
    <s v="Customer 682"/>
    <s v="CUST3699"/>
    <x v="1"/>
    <x v="4"/>
    <x v="1"/>
    <x v="2"/>
    <x v="11"/>
    <s v="Mobile Model-336"/>
    <s v="PROD7791"/>
    <n v="1"/>
    <n v="623.71"/>
    <n v="623.71"/>
    <n v="0.2"/>
    <n v="124.74"/>
    <n v="498.97"/>
    <x v="1"/>
    <x v="0"/>
    <n v="0.15"/>
    <n v="74.849999999999994"/>
  </r>
  <r>
    <s v="ORD2025006748"/>
    <x v="128"/>
    <s v="Customer 2945"/>
    <s v="CUST5137"/>
    <x v="0"/>
    <x v="6"/>
    <x v="0"/>
    <x v="2"/>
    <x v="11"/>
    <s v="Mobile Model-846"/>
    <s v="PROD9194"/>
    <n v="10"/>
    <n v="233.8"/>
    <n v="2338"/>
    <n v="0.05"/>
    <n v="116.9"/>
    <n v="2221.1"/>
    <x v="1"/>
    <x v="1"/>
    <n v="0.3"/>
    <n v="666.33"/>
  </r>
  <r>
    <s v="ORD2025006749"/>
    <x v="302"/>
    <s v="Customer 1035"/>
    <s v="CUST3468"/>
    <x v="3"/>
    <x v="8"/>
    <x v="0"/>
    <x v="1"/>
    <x v="5"/>
    <s v="Shirt Model-687"/>
    <s v="PROD1495"/>
    <n v="4"/>
    <n v="152.88999999999999"/>
    <n v="611.55999999999995"/>
    <n v="0.05"/>
    <n v="30.58"/>
    <n v="580.98"/>
    <x v="2"/>
    <x v="1"/>
    <n v="0.25"/>
    <n v="145.25"/>
  </r>
  <r>
    <s v="ORD2025006750"/>
    <x v="296"/>
    <s v="Customer 1301"/>
    <s v="CUST4147"/>
    <x v="4"/>
    <x v="11"/>
    <x v="0"/>
    <x v="1"/>
    <x v="5"/>
    <s v="Shirt Model-789"/>
    <s v="PROD3309"/>
    <n v="7"/>
    <n v="308.58999999999997"/>
    <n v="2160.13"/>
    <n v="0.1"/>
    <n v="216.01"/>
    <n v="1944.12"/>
    <x v="1"/>
    <x v="2"/>
    <n v="0.3"/>
    <n v="583.24"/>
  </r>
  <r>
    <s v="ORD2025006751"/>
    <x v="199"/>
    <s v="Customer 4792"/>
    <s v="CUST6769"/>
    <x v="4"/>
    <x v="9"/>
    <x v="1"/>
    <x v="1"/>
    <x v="5"/>
    <s v="Shirt Model-728"/>
    <s v="PROD3458"/>
    <n v="8"/>
    <n v="735.42"/>
    <n v="5883.36"/>
    <n v="0"/>
    <n v="0"/>
    <n v="5883.36"/>
    <x v="2"/>
    <x v="2"/>
    <n v="0.3"/>
    <n v="1765.01"/>
  </r>
  <r>
    <s v="ORD2025006752"/>
    <x v="315"/>
    <s v="Customer 1145"/>
    <s v="CUST3387"/>
    <x v="2"/>
    <x v="14"/>
    <x v="1"/>
    <x v="1"/>
    <x v="5"/>
    <s v="Shirt Model-393"/>
    <s v="PROD9600"/>
    <n v="4"/>
    <n v="392.74"/>
    <n v="1570.96"/>
    <n v="0"/>
    <n v="0"/>
    <n v="1570.96"/>
    <x v="2"/>
    <x v="0"/>
    <n v="0.3"/>
    <n v="471.29"/>
  </r>
  <r>
    <s v="ORD2025006753"/>
    <x v="439"/>
    <s v="Customer 3476"/>
    <s v="CUST1929"/>
    <x v="1"/>
    <x v="10"/>
    <x v="0"/>
    <x v="0"/>
    <x v="0"/>
    <s v="Curtain Model-295"/>
    <s v="PROD1616"/>
    <n v="9"/>
    <n v="435.61"/>
    <n v="3920.49"/>
    <n v="0.05"/>
    <n v="196.02"/>
    <n v="3724.47"/>
    <x v="0"/>
    <x v="1"/>
    <n v="0.25"/>
    <n v="931.12"/>
  </r>
  <r>
    <s v="ORD2025006754"/>
    <x v="222"/>
    <s v="Customer 898"/>
    <s v="CUST3722"/>
    <x v="0"/>
    <x v="0"/>
    <x v="0"/>
    <x v="2"/>
    <x v="4"/>
    <s v="Laptop Model-243"/>
    <s v="PROD2311"/>
    <n v="10"/>
    <n v="936.3"/>
    <n v="9363"/>
    <n v="0"/>
    <n v="0"/>
    <n v="9363"/>
    <x v="3"/>
    <x v="3"/>
    <n v="0.15"/>
    <n v="1404.45"/>
  </r>
  <r>
    <s v="ORD2025006755"/>
    <x v="177"/>
    <s v="Customer 237"/>
    <s v="CUST7680"/>
    <x v="1"/>
    <x v="10"/>
    <x v="1"/>
    <x v="2"/>
    <x v="4"/>
    <s v="Laptop Model-920"/>
    <s v="PROD5227"/>
    <n v="5"/>
    <n v="109.28"/>
    <n v="546.4"/>
    <n v="0"/>
    <n v="0"/>
    <n v="546.4"/>
    <x v="1"/>
    <x v="3"/>
    <n v="0.25"/>
    <n v="136.6"/>
  </r>
  <r>
    <s v="ORD2025006756"/>
    <x v="75"/>
    <s v="Customer 3746"/>
    <s v="CUST4858"/>
    <x v="3"/>
    <x v="3"/>
    <x v="0"/>
    <x v="3"/>
    <x v="6"/>
    <s v="Face Cream Model-454"/>
    <s v="PROD3800"/>
    <n v="6"/>
    <n v="540.80999999999995"/>
    <n v="3244.86"/>
    <n v="0.1"/>
    <n v="324.49"/>
    <n v="2920.37"/>
    <x v="3"/>
    <x v="1"/>
    <n v="0.25"/>
    <n v="730.09"/>
  </r>
  <r>
    <s v="ORD2025006757"/>
    <x v="168"/>
    <s v="Customer 3931"/>
    <s v="CUST3544"/>
    <x v="2"/>
    <x v="12"/>
    <x v="1"/>
    <x v="3"/>
    <x v="6"/>
    <s v="Face Cream Model-762"/>
    <s v="PROD7691"/>
    <n v="5"/>
    <n v="341.79"/>
    <n v="1708.95"/>
    <n v="0.2"/>
    <n v="341.79"/>
    <n v="1367.16"/>
    <x v="1"/>
    <x v="0"/>
    <n v="0.15"/>
    <n v="205.07"/>
  </r>
  <r>
    <s v="ORD2025006758"/>
    <x v="409"/>
    <s v="Customer 2963"/>
    <s v="CUST3671"/>
    <x v="3"/>
    <x v="8"/>
    <x v="0"/>
    <x v="3"/>
    <x v="10"/>
    <s v="Perfume Model-992"/>
    <s v="PROD6698"/>
    <n v="4"/>
    <n v="913.42"/>
    <n v="3653.68"/>
    <n v="0"/>
    <n v="0"/>
    <n v="3653.68"/>
    <x v="2"/>
    <x v="2"/>
    <n v="0.3"/>
    <n v="1096.0999999999999"/>
  </r>
  <r>
    <s v="ORD2025006759"/>
    <x v="329"/>
    <s v="Customer 2567"/>
    <s v="CUST4816"/>
    <x v="1"/>
    <x v="10"/>
    <x v="1"/>
    <x v="1"/>
    <x v="7"/>
    <s v="Jacket Model-165"/>
    <s v="PROD4950"/>
    <n v="10"/>
    <n v="737.79"/>
    <n v="7377.9"/>
    <n v="0.2"/>
    <n v="1475.58"/>
    <n v="5902.32"/>
    <x v="3"/>
    <x v="1"/>
    <n v="0.25"/>
    <n v="1475.58"/>
  </r>
  <r>
    <s v="ORD2025006760"/>
    <x v="321"/>
    <s v="Customer 4377"/>
    <s v="CUST3201"/>
    <x v="0"/>
    <x v="6"/>
    <x v="0"/>
    <x v="3"/>
    <x v="10"/>
    <s v="Perfume Model-409"/>
    <s v="PROD3333"/>
    <n v="3"/>
    <n v="175.41"/>
    <n v="526.23"/>
    <n v="0"/>
    <n v="0"/>
    <n v="526.23"/>
    <x v="1"/>
    <x v="1"/>
    <n v="0.25"/>
    <n v="131.56"/>
  </r>
  <r>
    <s v="ORD2025006761"/>
    <x v="5"/>
    <s v="Customer 1747"/>
    <s v="CUST2885"/>
    <x v="0"/>
    <x v="0"/>
    <x v="1"/>
    <x v="1"/>
    <x v="5"/>
    <s v="Shirt Model-423"/>
    <s v="PROD8852"/>
    <n v="9"/>
    <n v="928.81"/>
    <n v="8359.2900000000009"/>
    <n v="0.05"/>
    <n v="417.96"/>
    <n v="7941.33"/>
    <x v="0"/>
    <x v="1"/>
    <n v="0.3"/>
    <n v="2382.4"/>
  </r>
  <r>
    <s v="ORD2025006762"/>
    <x v="30"/>
    <s v="Customer 4809"/>
    <s v="CUST1241"/>
    <x v="4"/>
    <x v="11"/>
    <x v="0"/>
    <x v="2"/>
    <x v="8"/>
    <s v="Tablet Model-237"/>
    <s v="PROD6188"/>
    <n v="10"/>
    <n v="941.63"/>
    <n v="9416.2999999999993"/>
    <n v="0"/>
    <n v="0"/>
    <n v="9416.2999999999993"/>
    <x v="2"/>
    <x v="3"/>
    <n v="0.25"/>
    <n v="2354.0700000000002"/>
  </r>
  <r>
    <s v="ORD2025006763"/>
    <x v="72"/>
    <s v="Customer 4073"/>
    <s v="CUST4724"/>
    <x v="1"/>
    <x v="10"/>
    <x v="0"/>
    <x v="2"/>
    <x v="8"/>
    <s v="Tablet Model-218"/>
    <s v="PROD7472"/>
    <n v="8"/>
    <n v="858.64"/>
    <n v="6869.12"/>
    <n v="0"/>
    <n v="0"/>
    <n v="6869.12"/>
    <x v="3"/>
    <x v="1"/>
    <n v="0.15"/>
    <n v="1030.3699999999999"/>
  </r>
  <r>
    <s v="ORD2025006764"/>
    <x v="224"/>
    <s v="Customer 3124"/>
    <s v="CUST1921"/>
    <x v="3"/>
    <x v="3"/>
    <x v="1"/>
    <x v="2"/>
    <x v="8"/>
    <s v="Tablet Model-452"/>
    <s v="PROD6570"/>
    <n v="3"/>
    <n v="987.87"/>
    <n v="2963.61"/>
    <n v="0.2"/>
    <n v="592.72"/>
    <n v="2370.89"/>
    <x v="3"/>
    <x v="2"/>
    <n v="0.25"/>
    <n v="592.72"/>
  </r>
  <r>
    <s v="ORD2025006765"/>
    <x v="337"/>
    <s v="Customer 4234"/>
    <s v="CUST9826"/>
    <x v="4"/>
    <x v="7"/>
    <x v="1"/>
    <x v="2"/>
    <x v="11"/>
    <s v="Mobile Model-525"/>
    <s v="PROD9324"/>
    <n v="1"/>
    <n v="478.92"/>
    <n v="478.92"/>
    <n v="0.05"/>
    <n v="23.95"/>
    <n v="454.97"/>
    <x v="2"/>
    <x v="2"/>
    <n v="0.3"/>
    <n v="136.49"/>
  </r>
  <r>
    <s v="ORD2025006766"/>
    <x v="118"/>
    <s v="Customer 2679"/>
    <s v="CUST3582"/>
    <x v="0"/>
    <x v="6"/>
    <x v="0"/>
    <x v="2"/>
    <x v="4"/>
    <s v="Laptop Model-545"/>
    <s v="PROD4780"/>
    <n v="7"/>
    <n v="329.89"/>
    <n v="2309.23"/>
    <n v="0.1"/>
    <n v="230.92"/>
    <n v="2078.31"/>
    <x v="0"/>
    <x v="0"/>
    <n v="0.15"/>
    <n v="311.75"/>
  </r>
  <r>
    <s v="ORD2025006767"/>
    <x v="405"/>
    <s v="Customer 3979"/>
    <s v="CUST9955"/>
    <x v="0"/>
    <x v="13"/>
    <x v="1"/>
    <x v="0"/>
    <x v="3"/>
    <s v="Sofa Model-669"/>
    <s v="PROD7011"/>
    <n v="1"/>
    <n v="675.46"/>
    <n v="675.46"/>
    <n v="0.2"/>
    <n v="135.09"/>
    <n v="540.37"/>
    <x v="3"/>
    <x v="2"/>
    <n v="0.25"/>
    <n v="135.09"/>
  </r>
  <r>
    <s v="ORD2025006768"/>
    <x v="247"/>
    <s v="Customer 4221"/>
    <s v="CUST2037"/>
    <x v="1"/>
    <x v="1"/>
    <x v="1"/>
    <x v="0"/>
    <x v="0"/>
    <s v="Curtain Model-197"/>
    <s v="PROD6090"/>
    <n v="10"/>
    <n v="802.03"/>
    <n v="8020.3"/>
    <n v="0.2"/>
    <n v="1604.06"/>
    <n v="6416.24"/>
    <x v="2"/>
    <x v="1"/>
    <n v="0.25"/>
    <n v="1604.06"/>
  </r>
  <r>
    <s v="ORD2025006769"/>
    <x v="125"/>
    <s v="Customer 595"/>
    <s v="CUST7941"/>
    <x v="4"/>
    <x v="7"/>
    <x v="0"/>
    <x v="2"/>
    <x v="4"/>
    <s v="Laptop Model-497"/>
    <s v="PROD5690"/>
    <n v="1"/>
    <n v="870.68"/>
    <n v="870.68"/>
    <n v="0.05"/>
    <n v="43.53"/>
    <n v="827.15"/>
    <x v="0"/>
    <x v="2"/>
    <n v="0.3"/>
    <n v="248.14"/>
  </r>
  <r>
    <s v="ORD2025006770"/>
    <x v="99"/>
    <s v="Customer 3928"/>
    <s v="CUST9595"/>
    <x v="1"/>
    <x v="4"/>
    <x v="0"/>
    <x v="0"/>
    <x v="2"/>
    <s v="Lamp Model-417"/>
    <s v="PROD9238"/>
    <n v="10"/>
    <n v="809.54"/>
    <n v="8095.4"/>
    <n v="0"/>
    <n v="0"/>
    <n v="8095.4"/>
    <x v="1"/>
    <x v="1"/>
    <n v="0.15"/>
    <n v="1214.31"/>
  </r>
  <r>
    <s v="ORD2025006771"/>
    <x v="140"/>
    <s v="Customer 3679"/>
    <s v="CUST7822"/>
    <x v="2"/>
    <x v="2"/>
    <x v="1"/>
    <x v="3"/>
    <x v="10"/>
    <s v="Perfume Model-381"/>
    <s v="PROD7232"/>
    <n v="8"/>
    <n v="730.89"/>
    <n v="5847.12"/>
    <n v="0.2"/>
    <n v="1169.42"/>
    <n v="4677.7"/>
    <x v="2"/>
    <x v="3"/>
    <n v="0.15"/>
    <n v="701.65"/>
  </r>
  <r>
    <s v="ORD2025006772"/>
    <x v="201"/>
    <s v="Customer 2839"/>
    <s v="CUST9643"/>
    <x v="2"/>
    <x v="14"/>
    <x v="1"/>
    <x v="0"/>
    <x v="2"/>
    <s v="Lamp Model-450"/>
    <s v="PROD2443"/>
    <n v="2"/>
    <n v="984.03"/>
    <n v="1968.06"/>
    <n v="0.1"/>
    <n v="196.81"/>
    <n v="1771.25"/>
    <x v="0"/>
    <x v="1"/>
    <n v="0.25"/>
    <n v="442.81"/>
  </r>
  <r>
    <s v="ORD2025006773"/>
    <x v="338"/>
    <s v="Customer 4498"/>
    <s v="CUST4667"/>
    <x v="4"/>
    <x v="9"/>
    <x v="0"/>
    <x v="3"/>
    <x v="9"/>
    <s v="Lipstick Model-300"/>
    <s v="PROD9332"/>
    <n v="3"/>
    <n v="224.94"/>
    <n v="674.82"/>
    <n v="0"/>
    <n v="0"/>
    <n v="674.82"/>
    <x v="3"/>
    <x v="2"/>
    <n v="0.15"/>
    <n v="101.22"/>
  </r>
  <r>
    <s v="ORD2025006774"/>
    <x v="121"/>
    <s v="Customer 4276"/>
    <s v="CUST9040"/>
    <x v="4"/>
    <x v="9"/>
    <x v="1"/>
    <x v="2"/>
    <x v="4"/>
    <s v="Laptop Model-572"/>
    <s v="PROD4624"/>
    <n v="6"/>
    <n v="595.9"/>
    <n v="3575.4"/>
    <n v="0.05"/>
    <n v="178.77"/>
    <n v="3396.63"/>
    <x v="0"/>
    <x v="2"/>
    <n v="0.3"/>
    <n v="1018.99"/>
  </r>
  <r>
    <s v="ORD2025006775"/>
    <x v="401"/>
    <s v="Customer 336"/>
    <s v="CUST5190"/>
    <x v="3"/>
    <x v="8"/>
    <x v="1"/>
    <x v="1"/>
    <x v="7"/>
    <s v="Jacket Model-145"/>
    <s v="PROD2859"/>
    <n v="2"/>
    <n v="653.26"/>
    <n v="1306.52"/>
    <n v="0"/>
    <n v="0"/>
    <n v="1306.52"/>
    <x v="2"/>
    <x v="2"/>
    <n v="0.25"/>
    <n v="326.63"/>
  </r>
  <r>
    <s v="ORD2025006776"/>
    <x v="361"/>
    <s v="Customer 3548"/>
    <s v="CUST5429"/>
    <x v="3"/>
    <x v="5"/>
    <x v="0"/>
    <x v="1"/>
    <x v="5"/>
    <s v="Shirt Model-428"/>
    <s v="PROD8266"/>
    <n v="5"/>
    <n v="716.07"/>
    <n v="3580.35"/>
    <n v="0.05"/>
    <n v="179.02"/>
    <n v="3401.33"/>
    <x v="3"/>
    <x v="1"/>
    <n v="0.3"/>
    <n v="1020.4"/>
  </r>
  <r>
    <s v="ORD2025006777"/>
    <x v="42"/>
    <s v="Customer 1559"/>
    <s v="CUST6094"/>
    <x v="2"/>
    <x v="2"/>
    <x v="0"/>
    <x v="2"/>
    <x v="8"/>
    <s v="Tablet Model-327"/>
    <s v="PROD1253"/>
    <n v="5"/>
    <n v="974.05"/>
    <n v="4870.25"/>
    <n v="0"/>
    <n v="0"/>
    <n v="4870.25"/>
    <x v="2"/>
    <x v="0"/>
    <n v="0.15"/>
    <n v="730.54"/>
  </r>
  <r>
    <s v="ORD2025006778"/>
    <x v="375"/>
    <s v="Customer 4636"/>
    <s v="CUST8686"/>
    <x v="2"/>
    <x v="12"/>
    <x v="1"/>
    <x v="0"/>
    <x v="0"/>
    <s v="Curtain Model-459"/>
    <s v="PROD3710"/>
    <n v="2"/>
    <n v="127.35"/>
    <n v="254.7"/>
    <n v="0"/>
    <n v="0"/>
    <n v="254.7"/>
    <x v="0"/>
    <x v="0"/>
    <n v="0.25"/>
    <n v="63.67"/>
  </r>
  <r>
    <s v="ORD2025006779"/>
    <x v="46"/>
    <s v="Customer 3784"/>
    <s v="CUST2850"/>
    <x v="4"/>
    <x v="9"/>
    <x v="1"/>
    <x v="0"/>
    <x v="3"/>
    <s v="Sofa Model-957"/>
    <s v="PROD8451"/>
    <n v="1"/>
    <n v="166.57"/>
    <n v="166.57"/>
    <n v="0.1"/>
    <n v="16.66"/>
    <n v="149.91"/>
    <x v="2"/>
    <x v="2"/>
    <n v="0.25"/>
    <n v="37.479999999999997"/>
  </r>
  <r>
    <s v="ORD2025006780"/>
    <x v="201"/>
    <s v="Customer 4143"/>
    <s v="CUST2763"/>
    <x v="0"/>
    <x v="6"/>
    <x v="0"/>
    <x v="2"/>
    <x v="11"/>
    <s v="Mobile Model-360"/>
    <s v="PROD5698"/>
    <n v="1"/>
    <n v="120.62"/>
    <n v="120.62"/>
    <n v="0"/>
    <n v="0"/>
    <n v="120.62"/>
    <x v="2"/>
    <x v="2"/>
    <n v="0.25"/>
    <n v="30.16"/>
  </r>
  <r>
    <s v="ORD2025006781"/>
    <x v="9"/>
    <s v="Customer 2618"/>
    <s v="CUST9736"/>
    <x v="4"/>
    <x v="7"/>
    <x v="0"/>
    <x v="1"/>
    <x v="1"/>
    <s v="Jeans Model-832"/>
    <s v="PROD3148"/>
    <n v="8"/>
    <n v="943.05"/>
    <n v="7544.4"/>
    <n v="0"/>
    <n v="0"/>
    <n v="7544.4"/>
    <x v="0"/>
    <x v="2"/>
    <n v="0.3"/>
    <n v="2263.3200000000002"/>
  </r>
  <r>
    <s v="ORD2025006782"/>
    <x v="300"/>
    <s v="Customer 1534"/>
    <s v="CUST8889"/>
    <x v="1"/>
    <x v="1"/>
    <x v="0"/>
    <x v="1"/>
    <x v="1"/>
    <s v="Jeans Model-250"/>
    <s v="PROD2609"/>
    <n v="1"/>
    <n v="663.97"/>
    <n v="663.97"/>
    <n v="0"/>
    <n v="0"/>
    <n v="663.97"/>
    <x v="2"/>
    <x v="1"/>
    <n v="0.15"/>
    <n v="99.6"/>
  </r>
  <r>
    <s v="ORD2025006783"/>
    <x v="309"/>
    <s v="Customer 717"/>
    <s v="CUST1526"/>
    <x v="4"/>
    <x v="11"/>
    <x v="0"/>
    <x v="1"/>
    <x v="7"/>
    <s v="Jacket Model-546"/>
    <s v="PROD7196"/>
    <n v="10"/>
    <n v="140.29"/>
    <n v="1402.9"/>
    <n v="0.2"/>
    <n v="280.58"/>
    <n v="1122.32"/>
    <x v="2"/>
    <x v="3"/>
    <n v="0.15"/>
    <n v="168.35"/>
  </r>
  <r>
    <s v="ORD2025006784"/>
    <x v="38"/>
    <s v="Customer 4283"/>
    <s v="CUST7527"/>
    <x v="2"/>
    <x v="12"/>
    <x v="0"/>
    <x v="3"/>
    <x v="9"/>
    <s v="Lipstick Model-341"/>
    <s v="PROD2814"/>
    <n v="9"/>
    <n v="589.01"/>
    <n v="5301.09"/>
    <n v="0"/>
    <n v="0"/>
    <n v="5301.09"/>
    <x v="3"/>
    <x v="0"/>
    <n v="0.25"/>
    <n v="1325.27"/>
  </r>
  <r>
    <s v="ORD2025006785"/>
    <x v="332"/>
    <s v="Customer 4890"/>
    <s v="CUST3237"/>
    <x v="4"/>
    <x v="9"/>
    <x v="1"/>
    <x v="3"/>
    <x v="10"/>
    <s v="Perfume Model-505"/>
    <s v="PROD5490"/>
    <n v="7"/>
    <n v="434.67"/>
    <n v="3042.69"/>
    <n v="0.2"/>
    <n v="608.54"/>
    <n v="2434.15"/>
    <x v="0"/>
    <x v="2"/>
    <n v="0.25"/>
    <n v="608.54"/>
  </r>
  <r>
    <s v="ORD2025006786"/>
    <x v="321"/>
    <s v="Customer 1956"/>
    <s v="CUST2372"/>
    <x v="2"/>
    <x v="2"/>
    <x v="0"/>
    <x v="1"/>
    <x v="5"/>
    <s v="Shirt Model-462"/>
    <s v="PROD3404"/>
    <n v="10"/>
    <n v="787.22"/>
    <n v="7872.2"/>
    <n v="0"/>
    <n v="0"/>
    <n v="7872.2"/>
    <x v="3"/>
    <x v="2"/>
    <n v="0.3"/>
    <n v="2361.66"/>
  </r>
  <r>
    <s v="ORD2025006787"/>
    <x v="34"/>
    <s v="Customer 4577"/>
    <s v="CUST8153"/>
    <x v="0"/>
    <x v="13"/>
    <x v="1"/>
    <x v="1"/>
    <x v="5"/>
    <s v="Shirt Model-802"/>
    <s v="PROD4021"/>
    <n v="9"/>
    <n v="858.14"/>
    <n v="7723.26"/>
    <n v="0.05"/>
    <n v="386.16"/>
    <n v="7337.1"/>
    <x v="3"/>
    <x v="3"/>
    <n v="0.25"/>
    <n v="1834.28"/>
  </r>
  <r>
    <s v="ORD2025006788"/>
    <x v="385"/>
    <s v="Customer 4120"/>
    <s v="CUST2201"/>
    <x v="2"/>
    <x v="14"/>
    <x v="1"/>
    <x v="2"/>
    <x v="8"/>
    <s v="Tablet Model-785"/>
    <s v="PROD2622"/>
    <n v="2"/>
    <n v="579.20000000000005"/>
    <n v="1158.4000000000001"/>
    <n v="0.2"/>
    <n v="231.68"/>
    <n v="926.72"/>
    <x v="3"/>
    <x v="1"/>
    <n v="0.25"/>
    <n v="231.68"/>
  </r>
  <r>
    <s v="ORD2025006789"/>
    <x v="118"/>
    <s v="Customer 2101"/>
    <s v="CUST4709"/>
    <x v="3"/>
    <x v="5"/>
    <x v="1"/>
    <x v="2"/>
    <x v="11"/>
    <s v="Mobile Model-890"/>
    <s v="PROD9260"/>
    <n v="5"/>
    <n v="857.66"/>
    <n v="4288.3"/>
    <n v="0.2"/>
    <n v="857.66"/>
    <n v="3430.64"/>
    <x v="2"/>
    <x v="2"/>
    <n v="0.3"/>
    <n v="1029.19"/>
  </r>
  <r>
    <s v="ORD2025006790"/>
    <x v="249"/>
    <s v="Customer 3957"/>
    <s v="CUST7770"/>
    <x v="3"/>
    <x v="3"/>
    <x v="1"/>
    <x v="3"/>
    <x v="10"/>
    <s v="Perfume Model-693"/>
    <s v="PROD2656"/>
    <n v="1"/>
    <n v="296.32"/>
    <n v="296.32"/>
    <n v="0"/>
    <n v="0"/>
    <n v="296.32"/>
    <x v="3"/>
    <x v="0"/>
    <n v="0.25"/>
    <n v="74.08"/>
  </r>
  <r>
    <s v="ORD2025006791"/>
    <x v="252"/>
    <s v="Customer 3701"/>
    <s v="CUST6140"/>
    <x v="1"/>
    <x v="1"/>
    <x v="0"/>
    <x v="0"/>
    <x v="0"/>
    <s v="Curtain Model-707"/>
    <s v="PROD4458"/>
    <n v="6"/>
    <n v="809.62"/>
    <n v="4857.72"/>
    <n v="0"/>
    <n v="0"/>
    <n v="4857.72"/>
    <x v="3"/>
    <x v="0"/>
    <n v="0.3"/>
    <n v="1457.32"/>
  </r>
  <r>
    <s v="ORD2025006792"/>
    <x v="387"/>
    <s v="Customer 3495"/>
    <s v="CUST6197"/>
    <x v="4"/>
    <x v="11"/>
    <x v="1"/>
    <x v="2"/>
    <x v="4"/>
    <s v="Laptop Model-438"/>
    <s v="PROD4969"/>
    <n v="10"/>
    <n v="655.03"/>
    <n v="6550.3"/>
    <n v="0"/>
    <n v="0"/>
    <n v="6550.3"/>
    <x v="3"/>
    <x v="2"/>
    <n v="0.15"/>
    <n v="982.54"/>
  </r>
  <r>
    <s v="ORD2025006793"/>
    <x v="422"/>
    <s v="Customer 4099"/>
    <s v="CUST8446"/>
    <x v="1"/>
    <x v="10"/>
    <x v="0"/>
    <x v="1"/>
    <x v="7"/>
    <s v="Jacket Model-933"/>
    <s v="PROD6582"/>
    <n v="4"/>
    <n v="958.74"/>
    <n v="3834.96"/>
    <n v="0"/>
    <n v="0"/>
    <n v="3834.96"/>
    <x v="1"/>
    <x v="2"/>
    <n v="0.3"/>
    <n v="1150.49"/>
  </r>
  <r>
    <s v="ORD2025006794"/>
    <x v="373"/>
    <s v="Customer 308"/>
    <s v="CUST4118"/>
    <x v="4"/>
    <x v="9"/>
    <x v="0"/>
    <x v="2"/>
    <x v="8"/>
    <s v="Tablet Model-375"/>
    <s v="PROD2352"/>
    <n v="7"/>
    <n v="121.24"/>
    <n v="848.68"/>
    <n v="0"/>
    <n v="0"/>
    <n v="848.68"/>
    <x v="0"/>
    <x v="0"/>
    <n v="0.25"/>
    <n v="212.17"/>
  </r>
  <r>
    <s v="ORD2025006795"/>
    <x v="395"/>
    <s v="Customer 3469"/>
    <s v="CUST2334"/>
    <x v="1"/>
    <x v="1"/>
    <x v="0"/>
    <x v="0"/>
    <x v="0"/>
    <s v="Curtain Model-209"/>
    <s v="PROD5740"/>
    <n v="9"/>
    <n v="822.14"/>
    <n v="7399.26"/>
    <n v="0.2"/>
    <n v="1479.85"/>
    <n v="5919.41"/>
    <x v="1"/>
    <x v="0"/>
    <n v="0.15"/>
    <n v="887.91"/>
  </r>
  <r>
    <s v="ORD2025006796"/>
    <x v="116"/>
    <s v="Customer 2670"/>
    <s v="CUST9184"/>
    <x v="0"/>
    <x v="0"/>
    <x v="0"/>
    <x v="0"/>
    <x v="3"/>
    <s v="Sofa Model-525"/>
    <s v="PROD7319"/>
    <n v="6"/>
    <n v="110.21"/>
    <n v="661.26"/>
    <n v="0.1"/>
    <n v="66.13"/>
    <n v="595.13"/>
    <x v="0"/>
    <x v="0"/>
    <n v="0.3"/>
    <n v="178.54"/>
  </r>
  <r>
    <s v="ORD2025006797"/>
    <x v="358"/>
    <s v="Customer 1363"/>
    <s v="CUST7402"/>
    <x v="0"/>
    <x v="6"/>
    <x v="0"/>
    <x v="3"/>
    <x v="9"/>
    <s v="Lipstick Model-550"/>
    <s v="PROD7933"/>
    <n v="2"/>
    <n v="221.52"/>
    <n v="443.04"/>
    <n v="0"/>
    <n v="0"/>
    <n v="443.04"/>
    <x v="2"/>
    <x v="3"/>
    <n v="0.15"/>
    <n v="66.459999999999994"/>
  </r>
  <r>
    <s v="ORD2025006798"/>
    <x v="383"/>
    <s v="Customer 4914"/>
    <s v="CUST8543"/>
    <x v="4"/>
    <x v="7"/>
    <x v="1"/>
    <x v="1"/>
    <x v="1"/>
    <s v="Jeans Model-618"/>
    <s v="PROD4079"/>
    <n v="8"/>
    <n v="238.75"/>
    <n v="1910"/>
    <n v="0.2"/>
    <n v="382"/>
    <n v="1528"/>
    <x v="1"/>
    <x v="1"/>
    <n v="0.15"/>
    <n v="229.2"/>
  </r>
  <r>
    <s v="ORD2025006799"/>
    <x v="163"/>
    <s v="Customer 1676"/>
    <s v="CUST3600"/>
    <x v="4"/>
    <x v="11"/>
    <x v="0"/>
    <x v="0"/>
    <x v="0"/>
    <s v="Curtain Model-314"/>
    <s v="PROD6417"/>
    <n v="4"/>
    <n v="834.68"/>
    <n v="3338.72"/>
    <n v="0.05"/>
    <n v="166.94"/>
    <n v="3171.78"/>
    <x v="0"/>
    <x v="0"/>
    <n v="0.15"/>
    <n v="475.77"/>
  </r>
  <r>
    <s v="ORD2025006800"/>
    <x v="260"/>
    <s v="Customer 2022"/>
    <s v="CUST9885"/>
    <x v="3"/>
    <x v="8"/>
    <x v="1"/>
    <x v="3"/>
    <x v="6"/>
    <s v="Face Cream Model-784"/>
    <s v="PROD7048"/>
    <n v="3"/>
    <n v="315.27999999999997"/>
    <n v="945.84"/>
    <n v="0.05"/>
    <n v="47.29"/>
    <n v="898.55"/>
    <x v="0"/>
    <x v="3"/>
    <n v="0.3"/>
    <n v="269.56"/>
  </r>
  <r>
    <s v="ORD2025006801"/>
    <x v="219"/>
    <s v="Customer 2215"/>
    <s v="CUST6860"/>
    <x v="0"/>
    <x v="6"/>
    <x v="0"/>
    <x v="3"/>
    <x v="6"/>
    <s v="Face Cream Model-876"/>
    <s v="PROD3556"/>
    <n v="3"/>
    <n v="556.84"/>
    <n v="1670.52"/>
    <n v="0.1"/>
    <n v="167.05"/>
    <n v="1503.47"/>
    <x v="0"/>
    <x v="2"/>
    <n v="0.25"/>
    <n v="375.87"/>
  </r>
  <r>
    <s v="ORD2025006802"/>
    <x v="62"/>
    <s v="Customer 385"/>
    <s v="CUST8411"/>
    <x v="1"/>
    <x v="10"/>
    <x v="0"/>
    <x v="0"/>
    <x v="0"/>
    <s v="Curtain Model-146"/>
    <s v="PROD3541"/>
    <n v="2"/>
    <n v="149.21"/>
    <n v="298.42"/>
    <n v="0"/>
    <n v="0"/>
    <n v="298.42"/>
    <x v="0"/>
    <x v="2"/>
    <n v="0.3"/>
    <n v="89.53"/>
  </r>
  <r>
    <s v="ORD2025006803"/>
    <x v="244"/>
    <s v="Customer 1333"/>
    <s v="CUST1800"/>
    <x v="1"/>
    <x v="10"/>
    <x v="0"/>
    <x v="2"/>
    <x v="11"/>
    <s v="Mobile Model-636"/>
    <s v="PROD9138"/>
    <n v="1"/>
    <n v="873.43"/>
    <n v="873.43"/>
    <n v="0.1"/>
    <n v="87.34"/>
    <n v="786.09"/>
    <x v="3"/>
    <x v="1"/>
    <n v="0.3"/>
    <n v="235.83"/>
  </r>
  <r>
    <s v="ORD2025006804"/>
    <x v="391"/>
    <s v="Customer 868"/>
    <s v="CUST5743"/>
    <x v="0"/>
    <x v="6"/>
    <x v="0"/>
    <x v="0"/>
    <x v="2"/>
    <s v="Lamp Model-412"/>
    <s v="PROD3790"/>
    <n v="9"/>
    <n v="579.04999999999995"/>
    <n v="5211.45"/>
    <n v="0.2"/>
    <n v="1042.29"/>
    <n v="4169.16"/>
    <x v="2"/>
    <x v="2"/>
    <n v="0.25"/>
    <n v="1042.29"/>
  </r>
  <r>
    <s v="ORD2025006805"/>
    <x v="315"/>
    <s v="Customer 4655"/>
    <s v="CUST4333"/>
    <x v="3"/>
    <x v="8"/>
    <x v="0"/>
    <x v="3"/>
    <x v="10"/>
    <s v="Perfume Model-457"/>
    <s v="PROD6117"/>
    <n v="7"/>
    <n v="657.75"/>
    <n v="4604.25"/>
    <n v="0.2"/>
    <n v="920.85"/>
    <n v="3683.4"/>
    <x v="0"/>
    <x v="0"/>
    <n v="0.3"/>
    <n v="1105.02"/>
  </r>
  <r>
    <s v="ORD2025006806"/>
    <x v="410"/>
    <s v="Customer 3323"/>
    <s v="CUST1954"/>
    <x v="1"/>
    <x v="10"/>
    <x v="1"/>
    <x v="0"/>
    <x v="2"/>
    <s v="Lamp Model-564"/>
    <s v="PROD2354"/>
    <n v="7"/>
    <n v="409.94"/>
    <n v="2869.58"/>
    <n v="0.05"/>
    <n v="143.47999999999999"/>
    <n v="2726.1"/>
    <x v="2"/>
    <x v="0"/>
    <n v="0.3"/>
    <n v="817.83"/>
  </r>
  <r>
    <s v="ORD2025006807"/>
    <x v="129"/>
    <s v="Customer 3094"/>
    <s v="CUST3039"/>
    <x v="2"/>
    <x v="2"/>
    <x v="0"/>
    <x v="3"/>
    <x v="6"/>
    <s v="Face Cream Model-471"/>
    <s v="PROD7334"/>
    <n v="5"/>
    <n v="184.89"/>
    <n v="924.45"/>
    <n v="0.2"/>
    <n v="184.89"/>
    <n v="739.56"/>
    <x v="0"/>
    <x v="2"/>
    <n v="0.25"/>
    <n v="184.89"/>
  </r>
  <r>
    <s v="ORD2025006808"/>
    <x v="441"/>
    <s v="Customer 478"/>
    <s v="CUST9552"/>
    <x v="1"/>
    <x v="1"/>
    <x v="1"/>
    <x v="2"/>
    <x v="4"/>
    <s v="Laptop Model-665"/>
    <s v="PROD2865"/>
    <n v="2"/>
    <n v="260.7"/>
    <n v="521.4"/>
    <n v="0.1"/>
    <n v="52.14"/>
    <n v="469.26"/>
    <x v="0"/>
    <x v="2"/>
    <n v="0.15"/>
    <n v="70.39"/>
  </r>
  <r>
    <s v="ORD2025006809"/>
    <x v="359"/>
    <s v="Customer 3072"/>
    <s v="CUST3642"/>
    <x v="0"/>
    <x v="0"/>
    <x v="1"/>
    <x v="3"/>
    <x v="10"/>
    <s v="Perfume Model-870"/>
    <s v="PROD7422"/>
    <n v="7"/>
    <n v="460.38"/>
    <n v="3222.66"/>
    <n v="0.1"/>
    <n v="322.27"/>
    <n v="2900.39"/>
    <x v="0"/>
    <x v="3"/>
    <n v="0.3"/>
    <n v="870.12"/>
  </r>
  <r>
    <s v="ORD2025006810"/>
    <x v="311"/>
    <s v="Customer 3116"/>
    <s v="CUST6295"/>
    <x v="4"/>
    <x v="9"/>
    <x v="0"/>
    <x v="1"/>
    <x v="1"/>
    <s v="Jeans Model-598"/>
    <s v="PROD2920"/>
    <n v="8"/>
    <n v="768.86"/>
    <n v="6150.88"/>
    <n v="0"/>
    <n v="0"/>
    <n v="6150.88"/>
    <x v="3"/>
    <x v="2"/>
    <n v="0.25"/>
    <n v="1537.72"/>
  </r>
  <r>
    <s v="ORD2025006811"/>
    <x v="367"/>
    <s v="Customer 4152"/>
    <s v="CUST4351"/>
    <x v="2"/>
    <x v="2"/>
    <x v="1"/>
    <x v="3"/>
    <x v="6"/>
    <s v="Face Cream Model-385"/>
    <s v="PROD5879"/>
    <n v="10"/>
    <n v="964.68"/>
    <n v="9646.7999999999993"/>
    <n v="0.2"/>
    <n v="1929.36"/>
    <n v="7717.44"/>
    <x v="0"/>
    <x v="1"/>
    <n v="0.3"/>
    <n v="2315.23"/>
  </r>
  <r>
    <s v="ORD2025006812"/>
    <x v="190"/>
    <s v="Customer 4159"/>
    <s v="CUST6912"/>
    <x v="1"/>
    <x v="10"/>
    <x v="1"/>
    <x v="1"/>
    <x v="5"/>
    <s v="Shirt Model-645"/>
    <s v="PROD8220"/>
    <n v="10"/>
    <n v="987.79"/>
    <n v="9877.9"/>
    <n v="0.1"/>
    <n v="987.79"/>
    <n v="8890.11"/>
    <x v="0"/>
    <x v="0"/>
    <n v="0.25"/>
    <n v="2222.5300000000002"/>
  </r>
  <r>
    <s v="ORD2025006813"/>
    <x v="267"/>
    <s v="Customer 663"/>
    <s v="CUST5752"/>
    <x v="0"/>
    <x v="13"/>
    <x v="0"/>
    <x v="0"/>
    <x v="2"/>
    <s v="Lamp Model-456"/>
    <s v="PROD5711"/>
    <n v="9"/>
    <n v="857.95"/>
    <n v="7721.55"/>
    <n v="0"/>
    <n v="0"/>
    <n v="7721.55"/>
    <x v="2"/>
    <x v="2"/>
    <n v="0.15"/>
    <n v="1158.23"/>
  </r>
  <r>
    <s v="ORD2025006814"/>
    <x v="182"/>
    <s v="Customer 2408"/>
    <s v="CUST3549"/>
    <x v="1"/>
    <x v="10"/>
    <x v="1"/>
    <x v="3"/>
    <x v="9"/>
    <s v="Lipstick Model-427"/>
    <s v="PROD1179"/>
    <n v="5"/>
    <n v="554.21"/>
    <n v="2771.05"/>
    <n v="0.05"/>
    <n v="138.55000000000001"/>
    <n v="2632.5"/>
    <x v="3"/>
    <x v="2"/>
    <n v="0.15"/>
    <n v="394.88"/>
  </r>
  <r>
    <s v="ORD2025006815"/>
    <x v="332"/>
    <s v="Customer 422"/>
    <s v="CUST2958"/>
    <x v="0"/>
    <x v="13"/>
    <x v="0"/>
    <x v="2"/>
    <x v="11"/>
    <s v="Mobile Model-725"/>
    <s v="PROD8203"/>
    <n v="7"/>
    <n v="376.95"/>
    <n v="2638.65"/>
    <n v="0.05"/>
    <n v="131.93"/>
    <n v="2506.7199999999998"/>
    <x v="1"/>
    <x v="3"/>
    <n v="0.3"/>
    <n v="752.02"/>
  </r>
  <r>
    <s v="ORD2025006816"/>
    <x v="13"/>
    <s v="Customer 1455"/>
    <s v="CUST8506"/>
    <x v="2"/>
    <x v="12"/>
    <x v="0"/>
    <x v="2"/>
    <x v="11"/>
    <s v="Mobile Model-774"/>
    <s v="PROD5514"/>
    <n v="10"/>
    <n v="372.11"/>
    <n v="3721.1"/>
    <n v="0.1"/>
    <n v="372.11"/>
    <n v="3348.99"/>
    <x v="0"/>
    <x v="0"/>
    <n v="0.25"/>
    <n v="837.25"/>
  </r>
  <r>
    <s v="ORD2025006817"/>
    <x v="171"/>
    <s v="Customer 811"/>
    <s v="CUST4818"/>
    <x v="1"/>
    <x v="10"/>
    <x v="1"/>
    <x v="2"/>
    <x v="4"/>
    <s v="Laptop Model-548"/>
    <s v="PROD6583"/>
    <n v="3"/>
    <n v="696.88"/>
    <n v="2090.64"/>
    <n v="0.2"/>
    <n v="418.13"/>
    <n v="1672.51"/>
    <x v="3"/>
    <x v="1"/>
    <n v="0.3"/>
    <n v="501.75"/>
  </r>
  <r>
    <s v="ORD2025006818"/>
    <x v="266"/>
    <s v="Customer 4803"/>
    <s v="CUST7042"/>
    <x v="2"/>
    <x v="12"/>
    <x v="1"/>
    <x v="1"/>
    <x v="1"/>
    <s v="Jeans Model-537"/>
    <s v="PROD5280"/>
    <n v="3"/>
    <n v="344.29"/>
    <n v="1032.8699999999999"/>
    <n v="0"/>
    <n v="0"/>
    <n v="1032.8699999999999"/>
    <x v="0"/>
    <x v="0"/>
    <n v="0.3"/>
    <n v="309.86"/>
  </r>
  <r>
    <s v="ORD2025006819"/>
    <x v="139"/>
    <s v="Customer 4457"/>
    <s v="CUST4614"/>
    <x v="4"/>
    <x v="9"/>
    <x v="1"/>
    <x v="1"/>
    <x v="7"/>
    <s v="Jacket Model-763"/>
    <s v="PROD9080"/>
    <n v="4"/>
    <n v="299.14999999999998"/>
    <n v="1196.5999999999999"/>
    <n v="0"/>
    <n v="0"/>
    <n v="1196.5999999999999"/>
    <x v="3"/>
    <x v="0"/>
    <n v="0.25"/>
    <n v="299.14999999999998"/>
  </r>
  <r>
    <s v="ORD2025006820"/>
    <x v="192"/>
    <s v="Customer 164"/>
    <s v="CUST7055"/>
    <x v="1"/>
    <x v="10"/>
    <x v="0"/>
    <x v="3"/>
    <x v="9"/>
    <s v="Lipstick Model-506"/>
    <s v="PROD8096"/>
    <n v="9"/>
    <n v="992.39"/>
    <n v="8931.51"/>
    <n v="0.1"/>
    <n v="893.15"/>
    <n v="8038.36"/>
    <x v="0"/>
    <x v="3"/>
    <n v="0.25"/>
    <n v="2009.59"/>
  </r>
  <r>
    <s v="ORD2025006821"/>
    <x v="368"/>
    <s v="Customer 184"/>
    <s v="CUST3612"/>
    <x v="2"/>
    <x v="12"/>
    <x v="0"/>
    <x v="1"/>
    <x v="1"/>
    <s v="Jeans Model-535"/>
    <s v="PROD9839"/>
    <n v="9"/>
    <n v="924.15"/>
    <n v="8317.35"/>
    <n v="0.1"/>
    <n v="831.74"/>
    <n v="7485.61"/>
    <x v="0"/>
    <x v="3"/>
    <n v="0.15"/>
    <n v="1122.8399999999999"/>
  </r>
  <r>
    <s v="ORD2025006822"/>
    <x v="157"/>
    <s v="Customer 3855"/>
    <s v="CUST7593"/>
    <x v="0"/>
    <x v="6"/>
    <x v="0"/>
    <x v="3"/>
    <x v="9"/>
    <s v="Lipstick Model-973"/>
    <s v="PROD2088"/>
    <n v="5"/>
    <n v="552.02"/>
    <n v="2760.1"/>
    <n v="0.2"/>
    <n v="552.02"/>
    <n v="2208.08"/>
    <x v="0"/>
    <x v="2"/>
    <n v="0.3"/>
    <n v="662.42"/>
  </r>
  <r>
    <s v="ORD2025006823"/>
    <x v="379"/>
    <s v="Customer 1176"/>
    <s v="CUST4423"/>
    <x v="1"/>
    <x v="4"/>
    <x v="0"/>
    <x v="3"/>
    <x v="10"/>
    <s v="Perfume Model-946"/>
    <s v="PROD5267"/>
    <n v="7"/>
    <n v="158.84"/>
    <n v="1111.8800000000001"/>
    <n v="0.1"/>
    <n v="111.19"/>
    <n v="1000.69"/>
    <x v="2"/>
    <x v="1"/>
    <n v="0.25"/>
    <n v="250.17"/>
  </r>
  <r>
    <s v="ORD2025006824"/>
    <x v="300"/>
    <s v="Customer 2636"/>
    <s v="CUST3204"/>
    <x v="4"/>
    <x v="9"/>
    <x v="1"/>
    <x v="3"/>
    <x v="6"/>
    <s v="Face Cream Model-741"/>
    <s v="PROD3529"/>
    <n v="10"/>
    <n v="781.05"/>
    <n v="7810.5"/>
    <n v="0"/>
    <n v="0"/>
    <n v="7810.5"/>
    <x v="0"/>
    <x v="2"/>
    <n v="0.3"/>
    <n v="2343.15"/>
  </r>
  <r>
    <s v="ORD2025006825"/>
    <x v="320"/>
    <s v="Customer 1004"/>
    <s v="CUST4731"/>
    <x v="1"/>
    <x v="4"/>
    <x v="1"/>
    <x v="0"/>
    <x v="3"/>
    <s v="Sofa Model-427"/>
    <s v="PROD1229"/>
    <n v="2"/>
    <n v="925.29"/>
    <n v="1850.58"/>
    <n v="0.1"/>
    <n v="185.06"/>
    <n v="1665.52"/>
    <x v="2"/>
    <x v="3"/>
    <n v="0.3"/>
    <n v="499.66"/>
  </r>
  <r>
    <s v="ORD2025006826"/>
    <x v="87"/>
    <s v="Customer 3901"/>
    <s v="CUST8164"/>
    <x v="2"/>
    <x v="2"/>
    <x v="1"/>
    <x v="0"/>
    <x v="0"/>
    <s v="Curtain Model-630"/>
    <s v="PROD7226"/>
    <n v="8"/>
    <n v="414.59"/>
    <n v="3316.72"/>
    <n v="0.1"/>
    <n v="331.67"/>
    <n v="2985.05"/>
    <x v="0"/>
    <x v="3"/>
    <n v="0.25"/>
    <n v="746.26"/>
  </r>
  <r>
    <s v="ORD2025006827"/>
    <x v="217"/>
    <s v="Customer 3056"/>
    <s v="CUST6219"/>
    <x v="1"/>
    <x v="10"/>
    <x v="1"/>
    <x v="0"/>
    <x v="0"/>
    <s v="Curtain Model-214"/>
    <s v="PROD1211"/>
    <n v="3"/>
    <n v="988.16"/>
    <n v="2964.48"/>
    <n v="0.2"/>
    <n v="592.9"/>
    <n v="2371.58"/>
    <x v="0"/>
    <x v="1"/>
    <n v="0.3"/>
    <n v="711.47"/>
  </r>
  <r>
    <s v="ORD2025006828"/>
    <x v="356"/>
    <s v="Customer 3153"/>
    <s v="CUST2165"/>
    <x v="3"/>
    <x v="8"/>
    <x v="0"/>
    <x v="0"/>
    <x v="3"/>
    <s v="Sofa Model-430"/>
    <s v="PROD9555"/>
    <n v="8"/>
    <n v="993.55"/>
    <n v="7948.4"/>
    <n v="0.2"/>
    <n v="1589.68"/>
    <n v="6358.72"/>
    <x v="3"/>
    <x v="1"/>
    <n v="0.3"/>
    <n v="1907.62"/>
  </r>
  <r>
    <s v="ORD2025006829"/>
    <x v="40"/>
    <s v="Customer 3916"/>
    <s v="CUST7709"/>
    <x v="1"/>
    <x v="1"/>
    <x v="0"/>
    <x v="2"/>
    <x v="8"/>
    <s v="Tablet Model-746"/>
    <s v="PROD3163"/>
    <n v="1"/>
    <n v="729.04"/>
    <n v="729.04"/>
    <n v="0.05"/>
    <n v="36.450000000000003"/>
    <n v="692.59"/>
    <x v="3"/>
    <x v="0"/>
    <n v="0.25"/>
    <n v="173.15"/>
  </r>
  <r>
    <s v="ORD2025006830"/>
    <x v="46"/>
    <s v="Customer 4875"/>
    <s v="CUST1422"/>
    <x v="0"/>
    <x v="0"/>
    <x v="0"/>
    <x v="1"/>
    <x v="5"/>
    <s v="Shirt Model-730"/>
    <s v="PROD3839"/>
    <n v="5"/>
    <n v="709.57"/>
    <n v="3547.85"/>
    <n v="0.2"/>
    <n v="709.57"/>
    <n v="2838.28"/>
    <x v="0"/>
    <x v="1"/>
    <n v="0.25"/>
    <n v="709.57"/>
  </r>
  <r>
    <s v="ORD2025006831"/>
    <x v="31"/>
    <s v="Customer 2951"/>
    <s v="CUST6459"/>
    <x v="3"/>
    <x v="8"/>
    <x v="1"/>
    <x v="2"/>
    <x v="11"/>
    <s v="Mobile Model-371"/>
    <s v="PROD8671"/>
    <n v="5"/>
    <n v="491.51"/>
    <n v="2457.5500000000002"/>
    <n v="0.1"/>
    <n v="245.76"/>
    <n v="2211.79"/>
    <x v="2"/>
    <x v="2"/>
    <n v="0.3"/>
    <n v="663.54"/>
  </r>
  <r>
    <s v="ORD2025006832"/>
    <x v="349"/>
    <s v="Customer 1614"/>
    <s v="CUST2203"/>
    <x v="1"/>
    <x v="10"/>
    <x v="1"/>
    <x v="2"/>
    <x v="4"/>
    <s v="Laptop Model-636"/>
    <s v="PROD5900"/>
    <n v="9"/>
    <n v="195.42"/>
    <n v="1758.78"/>
    <n v="0"/>
    <n v="0"/>
    <n v="1758.78"/>
    <x v="0"/>
    <x v="0"/>
    <n v="0.25"/>
    <n v="439.69"/>
  </r>
  <r>
    <s v="ORD2025006833"/>
    <x v="405"/>
    <s v="Customer 2270"/>
    <s v="CUST8336"/>
    <x v="1"/>
    <x v="1"/>
    <x v="1"/>
    <x v="3"/>
    <x v="6"/>
    <s v="Face Cream Model-994"/>
    <s v="PROD5048"/>
    <n v="9"/>
    <n v="278.56"/>
    <n v="2507.04"/>
    <n v="0.05"/>
    <n v="125.35"/>
    <n v="2381.69"/>
    <x v="3"/>
    <x v="1"/>
    <n v="0.25"/>
    <n v="595.41999999999996"/>
  </r>
  <r>
    <s v="ORD2025006834"/>
    <x v="431"/>
    <s v="Customer 3904"/>
    <s v="CUST6943"/>
    <x v="0"/>
    <x v="13"/>
    <x v="0"/>
    <x v="0"/>
    <x v="2"/>
    <s v="Lamp Model-631"/>
    <s v="PROD1381"/>
    <n v="2"/>
    <n v="108.13"/>
    <n v="216.26"/>
    <n v="0.05"/>
    <n v="10.81"/>
    <n v="205.45"/>
    <x v="1"/>
    <x v="0"/>
    <n v="0.25"/>
    <n v="51.36"/>
  </r>
  <r>
    <s v="ORD2025006835"/>
    <x v="390"/>
    <s v="Customer 2152"/>
    <s v="CUST7642"/>
    <x v="0"/>
    <x v="0"/>
    <x v="1"/>
    <x v="0"/>
    <x v="3"/>
    <s v="Sofa Model-759"/>
    <s v="PROD8589"/>
    <n v="5"/>
    <n v="318.36"/>
    <n v="1591.8"/>
    <n v="0"/>
    <n v="0"/>
    <n v="1591.8"/>
    <x v="3"/>
    <x v="1"/>
    <n v="0.3"/>
    <n v="477.54"/>
  </r>
  <r>
    <s v="ORD2025006836"/>
    <x v="225"/>
    <s v="Customer 579"/>
    <s v="CUST8018"/>
    <x v="4"/>
    <x v="11"/>
    <x v="0"/>
    <x v="2"/>
    <x v="4"/>
    <s v="Laptop Model-308"/>
    <s v="PROD9114"/>
    <n v="2"/>
    <n v="105.53"/>
    <n v="211.06"/>
    <n v="0"/>
    <n v="0"/>
    <n v="211.06"/>
    <x v="2"/>
    <x v="2"/>
    <n v="0.25"/>
    <n v="52.77"/>
  </r>
  <r>
    <s v="ORD2025006837"/>
    <x v="248"/>
    <s v="Customer 3674"/>
    <s v="CUST1643"/>
    <x v="0"/>
    <x v="13"/>
    <x v="0"/>
    <x v="3"/>
    <x v="9"/>
    <s v="Lipstick Model-549"/>
    <s v="PROD1981"/>
    <n v="3"/>
    <n v="121.73"/>
    <n v="365.19"/>
    <n v="0"/>
    <n v="0"/>
    <n v="365.19"/>
    <x v="2"/>
    <x v="0"/>
    <n v="0.25"/>
    <n v="91.3"/>
  </r>
  <r>
    <s v="ORD2025006838"/>
    <x v="150"/>
    <s v="Customer 1890"/>
    <s v="CUST7893"/>
    <x v="3"/>
    <x v="3"/>
    <x v="0"/>
    <x v="0"/>
    <x v="3"/>
    <s v="Sofa Model-260"/>
    <s v="PROD3625"/>
    <n v="3"/>
    <n v="306.13"/>
    <n v="918.39"/>
    <n v="0.2"/>
    <n v="183.68"/>
    <n v="734.71"/>
    <x v="3"/>
    <x v="0"/>
    <n v="0.25"/>
    <n v="183.68"/>
  </r>
  <r>
    <s v="ORD2025006839"/>
    <x v="174"/>
    <s v="Customer 4355"/>
    <s v="CUST6806"/>
    <x v="4"/>
    <x v="7"/>
    <x v="1"/>
    <x v="0"/>
    <x v="0"/>
    <s v="Curtain Model-466"/>
    <s v="PROD3991"/>
    <n v="9"/>
    <n v="710.35"/>
    <n v="6393.15"/>
    <n v="0.05"/>
    <n v="319.66000000000003"/>
    <n v="6073.49"/>
    <x v="0"/>
    <x v="1"/>
    <n v="0.25"/>
    <n v="1518.37"/>
  </r>
  <r>
    <s v="ORD2025006840"/>
    <x v="312"/>
    <s v="Customer 4114"/>
    <s v="CUST1234"/>
    <x v="2"/>
    <x v="12"/>
    <x v="0"/>
    <x v="0"/>
    <x v="0"/>
    <s v="Curtain Model-305"/>
    <s v="PROD5285"/>
    <n v="5"/>
    <n v="150.13999999999999"/>
    <n v="750.7"/>
    <n v="0"/>
    <n v="0"/>
    <n v="750.7"/>
    <x v="0"/>
    <x v="1"/>
    <n v="0.25"/>
    <n v="187.68"/>
  </r>
  <r>
    <s v="ORD2025006841"/>
    <x v="337"/>
    <s v="Customer 2954"/>
    <s v="CUST4747"/>
    <x v="1"/>
    <x v="4"/>
    <x v="1"/>
    <x v="2"/>
    <x v="11"/>
    <s v="Mobile Model-924"/>
    <s v="PROD9062"/>
    <n v="7"/>
    <n v="292.13"/>
    <n v="2044.91"/>
    <n v="0"/>
    <n v="0"/>
    <n v="2044.91"/>
    <x v="2"/>
    <x v="3"/>
    <n v="0.3"/>
    <n v="613.47"/>
  </r>
  <r>
    <s v="ORD2025006842"/>
    <x v="215"/>
    <s v="Customer 4567"/>
    <s v="CUST3557"/>
    <x v="3"/>
    <x v="3"/>
    <x v="0"/>
    <x v="0"/>
    <x v="0"/>
    <s v="Curtain Model-310"/>
    <s v="PROD4810"/>
    <n v="7"/>
    <n v="655.42"/>
    <n v="4587.9399999999996"/>
    <n v="0.05"/>
    <n v="229.4"/>
    <n v="4358.54"/>
    <x v="0"/>
    <x v="3"/>
    <n v="0.25"/>
    <n v="1089.6300000000001"/>
  </r>
  <r>
    <s v="ORD2025006843"/>
    <x v="272"/>
    <s v="Customer 4109"/>
    <s v="CUST4109"/>
    <x v="3"/>
    <x v="8"/>
    <x v="0"/>
    <x v="1"/>
    <x v="5"/>
    <s v="Shirt Model-396"/>
    <s v="PROD7634"/>
    <n v="10"/>
    <n v="387.56"/>
    <n v="3875.6"/>
    <n v="0.1"/>
    <n v="387.56"/>
    <n v="3488.04"/>
    <x v="1"/>
    <x v="0"/>
    <n v="0.3"/>
    <n v="1046.4100000000001"/>
  </r>
  <r>
    <s v="ORD2025006844"/>
    <x v="21"/>
    <s v="Customer 2865"/>
    <s v="CUST8302"/>
    <x v="3"/>
    <x v="8"/>
    <x v="1"/>
    <x v="1"/>
    <x v="1"/>
    <s v="Jeans Model-224"/>
    <s v="PROD6781"/>
    <n v="8"/>
    <n v="777.39"/>
    <n v="6219.12"/>
    <n v="0"/>
    <n v="0"/>
    <n v="6219.12"/>
    <x v="2"/>
    <x v="3"/>
    <n v="0.25"/>
    <n v="1554.78"/>
  </r>
  <r>
    <s v="ORD2025006845"/>
    <x v="428"/>
    <s v="Customer 282"/>
    <s v="CUST9182"/>
    <x v="3"/>
    <x v="8"/>
    <x v="1"/>
    <x v="1"/>
    <x v="1"/>
    <s v="Jeans Model-392"/>
    <s v="PROD1999"/>
    <n v="7"/>
    <n v="451.51"/>
    <n v="3160.57"/>
    <n v="0"/>
    <n v="0"/>
    <n v="3160.57"/>
    <x v="0"/>
    <x v="2"/>
    <n v="0.3"/>
    <n v="948.17"/>
  </r>
  <r>
    <s v="ORD2025006846"/>
    <x v="426"/>
    <s v="Customer 1931"/>
    <s v="CUST4373"/>
    <x v="0"/>
    <x v="0"/>
    <x v="1"/>
    <x v="0"/>
    <x v="2"/>
    <s v="Lamp Model-304"/>
    <s v="PROD3082"/>
    <n v="8"/>
    <n v="660.46"/>
    <n v="5283.68"/>
    <n v="0.05"/>
    <n v="264.18"/>
    <n v="5019.5"/>
    <x v="2"/>
    <x v="0"/>
    <n v="0.3"/>
    <n v="1505.85"/>
  </r>
  <r>
    <s v="ORD2025006847"/>
    <x v="283"/>
    <s v="Customer 1278"/>
    <s v="CUST2732"/>
    <x v="4"/>
    <x v="9"/>
    <x v="0"/>
    <x v="3"/>
    <x v="6"/>
    <s v="Face Cream Model-490"/>
    <s v="PROD1880"/>
    <n v="5"/>
    <n v="551.83000000000004"/>
    <n v="2759.15"/>
    <n v="0.1"/>
    <n v="275.92"/>
    <n v="2483.23"/>
    <x v="0"/>
    <x v="1"/>
    <n v="0.3"/>
    <n v="744.97"/>
  </r>
  <r>
    <s v="ORD2025006848"/>
    <x v="126"/>
    <s v="Customer 4734"/>
    <s v="CUST4499"/>
    <x v="1"/>
    <x v="10"/>
    <x v="1"/>
    <x v="0"/>
    <x v="2"/>
    <s v="Lamp Model-248"/>
    <s v="PROD4494"/>
    <n v="9"/>
    <n v="984.31"/>
    <n v="8858.7900000000009"/>
    <n v="0.05"/>
    <n v="442.94"/>
    <n v="8415.85"/>
    <x v="0"/>
    <x v="3"/>
    <n v="0.3"/>
    <n v="2524.7600000000002"/>
  </r>
  <r>
    <s v="ORD2025006849"/>
    <x v="362"/>
    <s v="Customer 3727"/>
    <s v="CUST3603"/>
    <x v="2"/>
    <x v="12"/>
    <x v="0"/>
    <x v="0"/>
    <x v="0"/>
    <s v="Curtain Model-428"/>
    <s v="PROD2454"/>
    <n v="6"/>
    <n v="896.37"/>
    <n v="5378.22"/>
    <n v="0.05"/>
    <n v="268.91000000000003"/>
    <n v="5109.3100000000004"/>
    <x v="0"/>
    <x v="2"/>
    <n v="0.25"/>
    <n v="1277.33"/>
  </r>
  <r>
    <s v="ORD2025006850"/>
    <x v="219"/>
    <s v="Customer 511"/>
    <s v="CUST2822"/>
    <x v="4"/>
    <x v="7"/>
    <x v="1"/>
    <x v="2"/>
    <x v="11"/>
    <s v="Mobile Model-790"/>
    <s v="PROD9294"/>
    <n v="5"/>
    <n v="842.6"/>
    <n v="4213"/>
    <n v="0.05"/>
    <n v="210.65"/>
    <n v="4002.35"/>
    <x v="1"/>
    <x v="2"/>
    <n v="0.3"/>
    <n v="1200.7"/>
  </r>
  <r>
    <s v="ORD2025006851"/>
    <x v="179"/>
    <s v="Customer 4929"/>
    <s v="CUST8070"/>
    <x v="0"/>
    <x v="6"/>
    <x v="0"/>
    <x v="1"/>
    <x v="1"/>
    <s v="Jeans Model-240"/>
    <s v="PROD4779"/>
    <n v="3"/>
    <n v="686.85"/>
    <n v="2060.5500000000002"/>
    <n v="0.05"/>
    <n v="103.03"/>
    <n v="1957.52"/>
    <x v="0"/>
    <x v="3"/>
    <n v="0.25"/>
    <n v="489.38"/>
  </r>
  <r>
    <s v="ORD2025006852"/>
    <x v="53"/>
    <s v="Customer 1086"/>
    <s v="CUST7489"/>
    <x v="2"/>
    <x v="12"/>
    <x v="1"/>
    <x v="0"/>
    <x v="2"/>
    <s v="Lamp Model-787"/>
    <s v="PROD4588"/>
    <n v="2"/>
    <n v="242.97"/>
    <n v="485.94"/>
    <n v="0.05"/>
    <n v="24.3"/>
    <n v="461.64"/>
    <x v="2"/>
    <x v="0"/>
    <n v="0.25"/>
    <n v="115.41"/>
  </r>
  <r>
    <s v="ORD2025006853"/>
    <x v="114"/>
    <s v="Customer 3481"/>
    <s v="CUST4679"/>
    <x v="2"/>
    <x v="2"/>
    <x v="0"/>
    <x v="1"/>
    <x v="5"/>
    <s v="Shirt Model-672"/>
    <s v="PROD1447"/>
    <n v="10"/>
    <n v="280.23"/>
    <n v="2802.3"/>
    <n v="0.2"/>
    <n v="560.46"/>
    <n v="2241.84"/>
    <x v="0"/>
    <x v="2"/>
    <n v="0.25"/>
    <n v="560.46"/>
  </r>
  <r>
    <s v="ORD2025006854"/>
    <x v="8"/>
    <s v="Customer 1965"/>
    <s v="CUST7622"/>
    <x v="0"/>
    <x v="6"/>
    <x v="1"/>
    <x v="0"/>
    <x v="3"/>
    <s v="Sofa Model-691"/>
    <s v="PROD8936"/>
    <n v="5"/>
    <n v="476.49"/>
    <n v="2382.4499999999998"/>
    <n v="0.2"/>
    <n v="476.49"/>
    <n v="1905.96"/>
    <x v="3"/>
    <x v="1"/>
    <n v="0.15"/>
    <n v="285.89"/>
  </r>
  <r>
    <s v="ORD2025006855"/>
    <x v="371"/>
    <s v="Customer 3536"/>
    <s v="CUST8935"/>
    <x v="2"/>
    <x v="14"/>
    <x v="0"/>
    <x v="0"/>
    <x v="0"/>
    <s v="Curtain Model-909"/>
    <s v="PROD5795"/>
    <n v="6"/>
    <n v="900.07"/>
    <n v="5400.42"/>
    <n v="0"/>
    <n v="0"/>
    <n v="5400.42"/>
    <x v="1"/>
    <x v="2"/>
    <n v="0.3"/>
    <n v="1620.13"/>
  </r>
  <r>
    <s v="ORD2025006856"/>
    <x v="214"/>
    <s v="Customer 2257"/>
    <s v="CUST3161"/>
    <x v="1"/>
    <x v="10"/>
    <x v="1"/>
    <x v="0"/>
    <x v="0"/>
    <s v="Curtain Model-258"/>
    <s v="PROD1051"/>
    <n v="2"/>
    <n v="327.94"/>
    <n v="655.88"/>
    <n v="0.2"/>
    <n v="131.18"/>
    <n v="524.70000000000005"/>
    <x v="1"/>
    <x v="3"/>
    <n v="0.15"/>
    <n v="78.7"/>
  </r>
  <r>
    <s v="ORD2025006857"/>
    <x v="381"/>
    <s v="Customer 490"/>
    <s v="CUST6480"/>
    <x v="1"/>
    <x v="10"/>
    <x v="0"/>
    <x v="3"/>
    <x v="6"/>
    <s v="Face Cream Model-802"/>
    <s v="PROD1576"/>
    <n v="1"/>
    <n v="957.05"/>
    <n v="957.05"/>
    <n v="0"/>
    <n v="0"/>
    <n v="957.05"/>
    <x v="3"/>
    <x v="3"/>
    <n v="0.3"/>
    <n v="287.11"/>
  </r>
  <r>
    <s v="ORD2025006858"/>
    <x v="68"/>
    <s v="Customer 4733"/>
    <s v="CUST6019"/>
    <x v="2"/>
    <x v="2"/>
    <x v="0"/>
    <x v="1"/>
    <x v="7"/>
    <s v="Jacket Model-533"/>
    <s v="PROD3310"/>
    <n v="9"/>
    <n v="151.61000000000001"/>
    <n v="1364.49"/>
    <n v="0.05"/>
    <n v="68.22"/>
    <n v="1296.27"/>
    <x v="0"/>
    <x v="0"/>
    <n v="0.15"/>
    <n v="194.44"/>
  </r>
  <r>
    <s v="ORD2025006859"/>
    <x v="267"/>
    <s v="Customer 4136"/>
    <s v="CUST7446"/>
    <x v="1"/>
    <x v="1"/>
    <x v="1"/>
    <x v="3"/>
    <x v="9"/>
    <s v="Lipstick Model-884"/>
    <s v="PROD3448"/>
    <n v="6"/>
    <n v="979.68"/>
    <n v="5878.08"/>
    <n v="0.2"/>
    <n v="1175.6199999999999"/>
    <n v="4702.46"/>
    <x v="2"/>
    <x v="0"/>
    <n v="0.15"/>
    <n v="705.37"/>
  </r>
  <r>
    <s v="ORD2025006860"/>
    <x v="359"/>
    <s v="Customer 4360"/>
    <s v="CUST4921"/>
    <x v="4"/>
    <x v="11"/>
    <x v="0"/>
    <x v="0"/>
    <x v="0"/>
    <s v="Curtain Model-100"/>
    <s v="PROD4709"/>
    <n v="6"/>
    <n v="850.43"/>
    <n v="5102.58"/>
    <n v="0.2"/>
    <n v="1020.52"/>
    <n v="4082.06"/>
    <x v="0"/>
    <x v="2"/>
    <n v="0.15"/>
    <n v="612.30999999999995"/>
  </r>
  <r>
    <s v="ORD2025006861"/>
    <x v="74"/>
    <s v="Customer 4871"/>
    <s v="CUST5935"/>
    <x v="4"/>
    <x v="9"/>
    <x v="0"/>
    <x v="0"/>
    <x v="2"/>
    <s v="Lamp Model-605"/>
    <s v="PROD4206"/>
    <n v="9"/>
    <n v="108.65"/>
    <n v="977.85"/>
    <n v="0.2"/>
    <n v="195.57"/>
    <n v="782.28"/>
    <x v="0"/>
    <x v="0"/>
    <n v="0.25"/>
    <n v="195.57"/>
  </r>
  <r>
    <s v="ORD2025006862"/>
    <x v="92"/>
    <s v="Customer 327"/>
    <s v="CUST7304"/>
    <x v="0"/>
    <x v="6"/>
    <x v="0"/>
    <x v="2"/>
    <x v="4"/>
    <s v="Laptop Model-995"/>
    <s v="PROD1909"/>
    <n v="10"/>
    <n v="644.58000000000004"/>
    <n v="6445.8"/>
    <n v="0"/>
    <n v="0"/>
    <n v="6445.8"/>
    <x v="1"/>
    <x v="0"/>
    <n v="0.15"/>
    <n v="966.87"/>
  </r>
  <r>
    <s v="ORD2025006863"/>
    <x v="194"/>
    <s v="Customer 289"/>
    <s v="CUST7499"/>
    <x v="4"/>
    <x v="11"/>
    <x v="0"/>
    <x v="2"/>
    <x v="11"/>
    <s v="Mobile Model-461"/>
    <s v="PROD6487"/>
    <n v="2"/>
    <n v="625.86"/>
    <n v="1251.72"/>
    <n v="0"/>
    <n v="0"/>
    <n v="1251.72"/>
    <x v="1"/>
    <x v="3"/>
    <n v="0.25"/>
    <n v="312.93"/>
  </r>
  <r>
    <s v="ORD2025006864"/>
    <x v="146"/>
    <s v="Customer 4795"/>
    <s v="CUST7143"/>
    <x v="4"/>
    <x v="9"/>
    <x v="1"/>
    <x v="2"/>
    <x v="11"/>
    <s v="Mobile Model-871"/>
    <s v="PROD6329"/>
    <n v="9"/>
    <n v="483.79"/>
    <n v="4354.1099999999997"/>
    <n v="0.1"/>
    <n v="435.41"/>
    <n v="3918.7"/>
    <x v="2"/>
    <x v="3"/>
    <n v="0.15"/>
    <n v="587.79999999999995"/>
  </r>
  <r>
    <s v="ORD2025006865"/>
    <x v="289"/>
    <s v="Customer 2154"/>
    <s v="CUST2653"/>
    <x v="0"/>
    <x v="13"/>
    <x v="0"/>
    <x v="3"/>
    <x v="10"/>
    <s v="Perfume Model-179"/>
    <s v="PROD2622"/>
    <n v="9"/>
    <n v="768.13"/>
    <n v="6913.17"/>
    <n v="0.05"/>
    <n v="345.66"/>
    <n v="6567.51"/>
    <x v="0"/>
    <x v="2"/>
    <n v="0.3"/>
    <n v="1970.25"/>
  </r>
  <r>
    <s v="ORD2025006866"/>
    <x v="7"/>
    <s v="Customer 2860"/>
    <s v="CUST7297"/>
    <x v="4"/>
    <x v="11"/>
    <x v="0"/>
    <x v="1"/>
    <x v="1"/>
    <s v="Jeans Model-819"/>
    <s v="PROD6502"/>
    <n v="4"/>
    <n v="921.06"/>
    <n v="3684.24"/>
    <n v="0.1"/>
    <n v="368.42"/>
    <n v="3315.82"/>
    <x v="2"/>
    <x v="1"/>
    <n v="0.25"/>
    <n v="828.96"/>
  </r>
  <r>
    <s v="ORD2025006867"/>
    <x v="274"/>
    <s v="Customer 1283"/>
    <s v="CUST9896"/>
    <x v="1"/>
    <x v="1"/>
    <x v="0"/>
    <x v="1"/>
    <x v="1"/>
    <s v="Jeans Model-346"/>
    <s v="PROD5741"/>
    <n v="6"/>
    <n v="865.5"/>
    <n v="5193"/>
    <n v="0.1"/>
    <n v="519.29999999999995"/>
    <n v="4673.7"/>
    <x v="1"/>
    <x v="3"/>
    <n v="0.25"/>
    <n v="1168.42"/>
  </r>
  <r>
    <s v="ORD2025006868"/>
    <x v="204"/>
    <s v="Customer 85"/>
    <s v="CUST8274"/>
    <x v="0"/>
    <x v="6"/>
    <x v="0"/>
    <x v="2"/>
    <x v="4"/>
    <s v="Laptop Model-992"/>
    <s v="PROD6193"/>
    <n v="1"/>
    <n v="788.34"/>
    <n v="788.34"/>
    <n v="0"/>
    <n v="0"/>
    <n v="788.34"/>
    <x v="3"/>
    <x v="1"/>
    <n v="0.3"/>
    <n v="236.5"/>
  </r>
  <r>
    <s v="ORD2025006869"/>
    <x v="31"/>
    <s v="Customer 2430"/>
    <s v="CUST8692"/>
    <x v="4"/>
    <x v="7"/>
    <x v="1"/>
    <x v="3"/>
    <x v="10"/>
    <s v="Perfume Model-624"/>
    <s v="PROD2256"/>
    <n v="4"/>
    <n v="607.87"/>
    <n v="2431.48"/>
    <n v="0.2"/>
    <n v="486.3"/>
    <n v="1945.18"/>
    <x v="0"/>
    <x v="2"/>
    <n v="0.25"/>
    <n v="486.3"/>
  </r>
  <r>
    <s v="ORD2025006870"/>
    <x v="216"/>
    <s v="Customer 718"/>
    <s v="CUST8885"/>
    <x v="3"/>
    <x v="5"/>
    <x v="1"/>
    <x v="3"/>
    <x v="6"/>
    <s v="Face Cream Model-373"/>
    <s v="PROD2617"/>
    <n v="9"/>
    <n v="976.17"/>
    <n v="8785.5300000000007"/>
    <n v="0"/>
    <n v="0"/>
    <n v="8785.5300000000007"/>
    <x v="0"/>
    <x v="3"/>
    <n v="0.25"/>
    <n v="2196.38"/>
  </r>
  <r>
    <s v="ORD2025006871"/>
    <x v="348"/>
    <s v="Customer 2909"/>
    <s v="CUST9759"/>
    <x v="0"/>
    <x v="6"/>
    <x v="1"/>
    <x v="1"/>
    <x v="1"/>
    <s v="Jeans Model-539"/>
    <s v="PROD9268"/>
    <n v="5"/>
    <n v="383.42"/>
    <n v="1917.1"/>
    <n v="0.1"/>
    <n v="191.71"/>
    <n v="1725.39"/>
    <x v="1"/>
    <x v="1"/>
    <n v="0.25"/>
    <n v="431.35"/>
  </r>
  <r>
    <s v="ORD2025006872"/>
    <x v="0"/>
    <s v="Customer 2342"/>
    <s v="CUST3067"/>
    <x v="1"/>
    <x v="4"/>
    <x v="1"/>
    <x v="1"/>
    <x v="1"/>
    <s v="Jeans Model-380"/>
    <s v="PROD5445"/>
    <n v="1"/>
    <n v="572.24"/>
    <n v="572.24"/>
    <n v="0.2"/>
    <n v="114.45"/>
    <n v="457.79"/>
    <x v="0"/>
    <x v="3"/>
    <n v="0.25"/>
    <n v="114.45"/>
  </r>
  <r>
    <s v="ORD2025006873"/>
    <x v="193"/>
    <s v="Customer 3553"/>
    <s v="CUST4560"/>
    <x v="4"/>
    <x v="11"/>
    <x v="1"/>
    <x v="3"/>
    <x v="9"/>
    <s v="Lipstick Model-934"/>
    <s v="PROD3931"/>
    <n v="1"/>
    <n v="128.80000000000001"/>
    <n v="128.80000000000001"/>
    <n v="0.2"/>
    <n v="25.76"/>
    <n v="103.04"/>
    <x v="3"/>
    <x v="0"/>
    <n v="0.3"/>
    <n v="30.91"/>
  </r>
  <r>
    <s v="ORD2025006874"/>
    <x v="293"/>
    <s v="Customer 4016"/>
    <s v="CUST2710"/>
    <x v="4"/>
    <x v="9"/>
    <x v="0"/>
    <x v="3"/>
    <x v="6"/>
    <s v="Face Cream Model-523"/>
    <s v="PROD6263"/>
    <n v="8"/>
    <n v="378.86"/>
    <n v="3030.88"/>
    <n v="0.05"/>
    <n v="151.54"/>
    <n v="2879.34"/>
    <x v="0"/>
    <x v="3"/>
    <n v="0.15"/>
    <n v="431.9"/>
  </r>
  <r>
    <s v="ORD2025006875"/>
    <x v="116"/>
    <s v="Customer 4834"/>
    <s v="CUST2118"/>
    <x v="3"/>
    <x v="8"/>
    <x v="1"/>
    <x v="2"/>
    <x v="8"/>
    <s v="Tablet Model-940"/>
    <s v="PROD9357"/>
    <n v="7"/>
    <n v="782.53"/>
    <n v="5477.71"/>
    <n v="0.1"/>
    <n v="547.77"/>
    <n v="4929.9399999999996"/>
    <x v="2"/>
    <x v="3"/>
    <n v="0.15"/>
    <n v="739.49"/>
  </r>
  <r>
    <s v="ORD2025006876"/>
    <x v="300"/>
    <s v="Customer 823"/>
    <s v="CUST3806"/>
    <x v="1"/>
    <x v="1"/>
    <x v="0"/>
    <x v="0"/>
    <x v="0"/>
    <s v="Curtain Model-976"/>
    <s v="PROD4983"/>
    <n v="3"/>
    <n v="814.11"/>
    <n v="2442.33"/>
    <n v="0.05"/>
    <n v="122.12"/>
    <n v="2320.21"/>
    <x v="0"/>
    <x v="2"/>
    <n v="0.25"/>
    <n v="580.04999999999995"/>
  </r>
  <r>
    <s v="ORD2025006877"/>
    <x v="213"/>
    <s v="Customer 3583"/>
    <s v="CUST5702"/>
    <x v="3"/>
    <x v="5"/>
    <x v="0"/>
    <x v="1"/>
    <x v="5"/>
    <s v="Shirt Model-913"/>
    <s v="PROD5655"/>
    <n v="1"/>
    <n v="786.87"/>
    <n v="786.87"/>
    <n v="0.05"/>
    <n v="39.340000000000003"/>
    <n v="747.53"/>
    <x v="2"/>
    <x v="2"/>
    <n v="0.15"/>
    <n v="112.13"/>
  </r>
  <r>
    <s v="ORD2025006878"/>
    <x v="129"/>
    <s v="Customer 799"/>
    <s v="CUST7437"/>
    <x v="3"/>
    <x v="3"/>
    <x v="0"/>
    <x v="0"/>
    <x v="2"/>
    <s v="Lamp Model-262"/>
    <s v="PROD6505"/>
    <n v="1"/>
    <n v="773.35"/>
    <n v="773.35"/>
    <n v="0"/>
    <n v="0"/>
    <n v="773.35"/>
    <x v="2"/>
    <x v="1"/>
    <n v="0.25"/>
    <n v="193.34"/>
  </r>
  <r>
    <s v="ORD2025006879"/>
    <x v="252"/>
    <s v="Customer 1107"/>
    <s v="CUST8546"/>
    <x v="0"/>
    <x v="6"/>
    <x v="0"/>
    <x v="1"/>
    <x v="7"/>
    <s v="Jacket Model-628"/>
    <s v="PROD9805"/>
    <n v="7"/>
    <n v="848.59"/>
    <n v="5940.13"/>
    <n v="0.2"/>
    <n v="1188.03"/>
    <n v="4752.1000000000004"/>
    <x v="0"/>
    <x v="1"/>
    <n v="0.15"/>
    <n v="712.82"/>
  </r>
  <r>
    <s v="ORD2025006880"/>
    <x v="387"/>
    <s v="Customer 1838"/>
    <s v="CUST7533"/>
    <x v="3"/>
    <x v="3"/>
    <x v="1"/>
    <x v="3"/>
    <x v="6"/>
    <s v="Face Cream Model-642"/>
    <s v="PROD9265"/>
    <n v="8"/>
    <n v="810.29"/>
    <n v="6482.32"/>
    <n v="0"/>
    <n v="0"/>
    <n v="6482.32"/>
    <x v="2"/>
    <x v="2"/>
    <n v="0.15"/>
    <n v="972.35"/>
  </r>
  <r>
    <s v="ORD2025006881"/>
    <x v="309"/>
    <s v="Customer 703"/>
    <s v="CUST2728"/>
    <x v="1"/>
    <x v="10"/>
    <x v="0"/>
    <x v="0"/>
    <x v="3"/>
    <s v="Sofa Model-790"/>
    <s v="PROD7356"/>
    <n v="4"/>
    <n v="561.91999999999996"/>
    <n v="2247.6799999999998"/>
    <n v="0.05"/>
    <n v="112.38"/>
    <n v="2135.3000000000002"/>
    <x v="2"/>
    <x v="2"/>
    <n v="0.25"/>
    <n v="533.83000000000004"/>
  </r>
  <r>
    <s v="ORD2025006882"/>
    <x v="397"/>
    <s v="Customer 1500"/>
    <s v="CUST9909"/>
    <x v="3"/>
    <x v="5"/>
    <x v="0"/>
    <x v="2"/>
    <x v="11"/>
    <s v="Mobile Model-792"/>
    <s v="PROD4183"/>
    <n v="4"/>
    <n v="742.41"/>
    <n v="2969.64"/>
    <n v="0"/>
    <n v="0"/>
    <n v="2969.64"/>
    <x v="0"/>
    <x v="2"/>
    <n v="0.15"/>
    <n v="445.45"/>
  </r>
  <r>
    <s v="ORD2025006883"/>
    <x v="95"/>
    <s v="Customer 3215"/>
    <s v="CUST4173"/>
    <x v="0"/>
    <x v="13"/>
    <x v="0"/>
    <x v="0"/>
    <x v="0"/>
    <s v="Curtain Model-894"/>
    <s v="PROD1542"/>
    <n v="1"/>
    <n v="875.62"/>
    <n v="875.62"/>
    <n v="0.2"/>
    <n v="175.12"/>
    <n v="700.5"/>
    <x v="2"/>
    <x v="0"/>
    <n v="0.15"/>
    <n v="105.08"/>
  </r>
  <r>
    <s v="ORD2025006884"/>
    <x v="201"/>
    <s v="Customer 492"/>
    <s v="CUST8184"/>
    <x v="0"/>
    <x v="13"/>
    <x v="0"/>
    <x v="2"/>
    <x v="8"/>
    <s v="Tablet Model-861"/>
    <s v="PROD6324"/>
    <n v="7"/>
    <n v="780.31"/>
    <n v="5462.17"/>
    <n v="0.2"/>
    <n v="1092.43"/>
    <n v="4369.74"/>
    <x v="0"/>
    <x v="0"/>
    <n v="0.3"/>
    <n v="1310.92"/>
  </r>
  <r>
    <s v="ORD2025006885"/>
    <x v="281"/>
    <s v="Customer 2965"/>
    <s v="CUST4365"/>
    <x v="0"/>
    <x v="13"/>
    <x v="1"/>
    <x v="1"/>
    <x v="5"/>
    <s v="Shirt Model-987"/>
    <s v="PROD8473"/>
    <n v="9"/>
    <n v="805.14"/>
    <n v="7246.26"/>
    <n v="0"/>
    <n v="0"/>
    <n v="7246.26"/>
    <x v="1"/>
    <x v="2"/>
    <n v="0.15"/>
    <n v="1086.94"/>
  </r>
  <r>
    <s v="ORD2025006886"/>
    <x v="62"/>
    <s v="Customer 4462"/>
    <s v="CUST3092"/>
    <x v="4"/>
    <x v="7"/>
    <x v="0"/>
    <x v="1"/>
    <x v="5"/>
    <s v="Shirt Model-661"/>
    <s v="PROD8043"/>
    <n v="3"/>
    <n v="156.35"/>
    <n v="469.05"/>
    <n v="0.1"/>
    <n v="46.91"/>
    <n v="422.14"/>
    <x v="1"/>
    <x v="3"/>
    <n v="0.15"/>
    <n v="63.32"/>
  </r>
  <r>
    <s v="ORD2025006887"/>
    <x v="310"/>
    <s v="Customer 2641"/>
    <s v="CUST6779"/>
    <x v="4"/>
    <x v="9"/>
    <x v="0"/>
    <x v="2"/>
    <x v="4"/>
    <s v="Laptop Model-420"/>
    <s v="PROD4723"/>
    <n v="9"/>
    <n v="104.45"/>
    <n v="940.05"/>
    <n v="0"/>
    <n v="0"/>
    <n v="940.05"/>
    <x v="1"/>
    <x v="3"/>
    <n v="0.3"/>
    <n v="282.01"/>
  </r>
  <r>
    <s v="ORD2025006888"/>
    <x v="435"/>
    <s v="Customer 1979"/>
    <s v="CUST7390"/>
    <x v="2"/>
    <x v="12"/>
    <x v="0"/>
    <x v="3"/>
    <x v="9"/>
    <s v="Lipstick Model-848"/>
    <s v="PROD1371"/>
    <n v="3"/>
    <n v="699.76"/>
    <n v="2099.2800000000002"/>
    <n v="0.2"/>
    <n v="419.86"/>
    <n v="1679.42"/>
    <x v="1"/>
    <x v="2"/>
    <n v="0.3"/>
    <n v="503.83"/>
  </r>
  <r>
    <s v="ORD2025006889"/>
    <x v="194"/>
    <s v="Customer 522"/>
    <s v="CUST8484"/>
    <x v="0"/>
    <x v="0"/>
    <x v="1"/>
    <x v="0"/>
    <x v="0"/>
    <s v="Curtain Model-407"/>
    <s v="PROD9513"/>
    <n v="10"/>
    <n v="179.18"/>
    <n v="1791.8"/>
    <n v="0"/>
    <n v="0"/>
    <n v="1791.8"/>
    <x v="0"/>
    <x v="1"/>
    <n v="0.15"/>
    <n v="268.77"/>
  </r>
  <r>
    <s v="ORD2025006890"/>
    <x v="442"/>
    <s v="Customer 4942"/>
    <s v="CUST2180"/>
    <x v="0"/>
    <x v="13"/>
    <x v="1"/>
    <x v="3"/>
    <x v="9"/>
    <s v="Lipstick Model-203"/>
    <s v="PROD5249"/>
    <n v="1"/>
    <n v="489.14"/>
    <n v="489.14"/>
    <n v="0.05"/>
    <n v="24.46"/>
    <n v="464.68"/>
    <x v="3"/>
    <x v="3"/>
    <n v="0.15"/>
    <n v="69.7"/>
  </r>
  <r>
    <s v="ORD2025006891"/>
    <x v="241"/>
    <s v="Customer 3486"/>
    <s v="CUST6021"/>
    <x v="3"/>
    <x v="5"/>
    <x v="0"/>
    <x v="3"/>
    <x v="6"/>
    <s v="Face Cream Model-528"/>
    <s v="PROD9651"/>
    <n v="10"/>
    <n v="297.91000000000003"/>
    <n v="2979.1"/>
    <n v="0.1"/>
    <n v="297.91000000000003"/>
    <n v="2681.19"/>
    <x v="3"/>
    <x v="1"/>
    <n v="0.25"/>
    <n v="670.3"/>
  </r>
  <r>
    <s v="ORD2025006892"/>
    <x v="103"/>
    <s v="Customer 1389"/>
    <s v="CUST2177"/>
    <x v="2"/>
    <x v="12"/>
    <x v="1"/>
    <x v="1"/>
    <x v="5"/>
    <s v="Shirt Model-263"/>
    <s v="PROD8937"/>
    <n v="1"/>
    <n v="325.74"/>
    <n v="325.74"/>
    <n v="0.05"/>
    <n v="16.29"/>
    <n v="309.45"/>
    <x v="3"/>
    <x v="3"/>
    <n v="0.3"/>
    <n v="92.83"/>
  </r>
  <r>
    <s v="ORD2025006893"/>
    <x v="186"/>
    <s v="Customer 4293"/>
    <s v="CUST7341"/>
    <x v="4"/>
    <x v="7"/>
    <x v="1"/>
    <x v="2"/>
    <x v="8"/>
    <s v="Tablet Model-709"/>
    <s v="PROD8370"/>
    <n v="8"/>
    <n v="687.15"/>
    <n v="5497.2"/>
    <n v="0.1"/>
    <n v="549.72"/>
    <n v="4947.4799999999996"/>
    <x v="1"/>
    <x v="2"/>
    <n v="0.25"/>
    <n v="1236.8699999999999"/>
  </r>
  <r>
    <s v="ORD2025006894"/>
    <x v="87"/>
    <s v="Customer 3767"/>
    <s v="CUST2444"/>
    <x v="2"/>
    <x v="12"/>
    <x v="0"/>
    <x v="3"/>
    <x v="9"/>
    <s v="Lipstick Model-672"/>
    <s v="PROD6102"/>
    <n v="5"/>
    <n v="748.49"/>
    <n v="3742.45"/>
    <n v="0.05"/>
    <n v="187.12"/>
    <n v="3555.33"/>
    <x v="3"/>
    <x v="0"/>
    <n v="0.3"/>
    <n v="1066.5999999999999"/>
  </r>
  <r>
    <s v="ORD2025006895"/>
    <x v="357"/>
    <s v="Customer 1881"/>
    <s v="CUST7391"/>
    <x v="1"/>
    <x v="1"/>
    <x v="0"/>
    <x v="1"/>
    <x v="7"/>
    <s v="Jacket Model-446"/>
    <s v="PROD3462"/>
    <n v="3"/>
    <n v="259.20999999999998"/>
    <n v="777.63"/>
    <n v="0"/>
    <n v="0"/>
    <n v="777.63"/>
    <x v="0"/>
    <x v="2"/>
    <n v="0.3"/>
    <n v="233.29"/>
  </r>
  <r>
    <s v="ORD2025006896"/>
    <x v="226"/>
    <s v="Customer 4216"/>
    <s v="CUST6849"/>
    <x v="4"/>
    <x v="9"/>
    <x v="1"/>
    <x v="3"/>
    <x v="9"/>
    <s v="Lipstick Model-475"/>
    <s v="PROD7972"/>
    <n v="7"/>
    <n v="236.33"/>
    <n v="1654.31"/>
    <n v="0.2"/>
    <n v="330.86"/>
    <n v="1323.45"/>
    <x v="3"/>
    <x v="1"/>
    <n v="0.25"/>
    <n v="330.86"/>
  </r>
  <r>
    <s v="ORD2025006897"/>
    <x v="385"/>
    <s v="Customer 3267"/>
    <s v="CUST7468"/>
    <x v="3"/>
    <x v="5"/>
    <x v="1"/>
    <x v="3"/>
    <x v="10"/>
    <s v="Perfume Model-928"/>
    <s v="PROD6761"/>
    <n v="6"/>
    <n v="520.77"/>
    <n v="3124.62"/>
    <n v="0"/>
    <n v="0"/>
    <n v="3124.62"/>
    <x v="3"/>
    <x v="2"/>
    <n v="0.25"/>
    <n v="781.15"/>
  </r>
  <r>
    <s v="ORD2025006898"/>
    <x v="257"/>
    <s v="Customer 2540"/>
    <s v="CUST7272"/>
    <x v="0"/>
    <x v="6"/>
    <x v="0"/>
    <x v="0"/>
    <x v="0"/>
    <s v="Curtain Model-900"/>
    <s v="PROD9324"/>
    <n v="6"/>
    <n v="673.97"/>
    <n v="4043.82"/>
    <n v="0.05"/>
    <n v="202.19"/>
    <n v="3841.63"/>
    <x v="3"/>
    <x v="0"/>
    <n v="0.25"/>
    <n v="960.41"/>
  </r>
  <r>
    <s v="ORD2025006899"/>
    <x v="66"/>
    <s v="Customer 2838"/>
    <s v="CUST9379"/>
    <x v="0"/>
    <x v="6"/>
    <x v="0"/>
    <x v="2"/>
    <x v="11"/>
    <s v="Mobile Model-714"/>
    <s v="PROD1785"/>
    <n v="6"/>
    <n v="190.02"/>
    <n v="1140.1199999999999"/>
    <n v="0.05"/>
    <n v="57.01"/>
    <n v="1083.1099999999999"/>
    <x v="0"/>
    <x v="1"/>
    <n v="0.15"/>
    <n v="162.47"/>
  </r>
  <r>
    <s v="ORD2025006900"/>
    <x v="299"/>
    <s v="Customer 2203"/>
    <s v="CUST6844"/>
    <x v="0"/>
    <x v="0"/>
    <x v="0"/>
    <x v="2"/>
    <x v="4"/>
    <s v="Laptop Model-821"/>
    <s v="PROD7429"/>
    <n v="7"/>
    <n v="897.12"/>
    <n v="6279.84"/>
    <n v="0.2"/>
    <n v="1255.97"/>
    <n v="5023.87"/>
    <x v="3"/>
    <x v="2"/>
    <n v="0.25"/>
    <n v="1255.97"/>
  </r>
  <r>
    <s v="ORD2025006901"/>
    <x v="373"/>
    <s v="Customer 3210"/>
    <s v="CUST8645"/>
    <x v="4"/>
    <x v="7"/>
    <x v="0"/>
    <x v="2"/>
    <x v="11"/>
    <s v="Mobile Model-602"/>
    <s v="PROD8890"/>
    <n v="3"/>
    <n v="876.96"/>
    <n v="2630.88"/>
    <n v="0.05"/>
    <n v="131.54"/>
    <n v="2499.34"/>
    <x v="2"/>
    <x v="2"/>
    <n v="0.25"/>
    <n v="624.84"/>
  </r>
  <r>
    <s v="ORD2025006902"/>
    <x v="64"/>
    <s v="Customer 4880"/>
    <s v="CUST8595"/>
    <x v="0"/>
    <x v="13"/>
    <x v="1"/>
    <x v="2"/>
    <x v="8"/>
    <s v="Tablet Model-959"/>
    <s v="PROD2579"/>
    <n v="5"/>
    <n v="950.48"/>
    <n v="4752.3999999999996"/>
    <n v="0"/>
    <n v="0"/>
    <n v="4752.3999999999996"/>
    <x v="1"/>
    <x v="0"/>
    <n v="0.15"/>
    <n v="712.86"/>
  </r>
  <r>
    <s v="ORD2025006903"/>
    <x v="424"/>
    <s v="Customer 72"/>
    <s v="CUST6689"/>
    <x v="2"/>
    <x v="14"/>
    <x v="0"/>
    <x v="1"/>
    <x v="1"/>
    <s v="Jeans Model-691"/>
    <s v="PROD8106"/>
    <n v="10"/>
    <n v="835.18"/>
    <n v="8351.7999999999993"/>
    <n v="0.05"/>
    <n v="417.59"/>
    <n v="7934.21"/>
    <x v="3"/>
    <x v="3"/>
    <n v="0.3"/>
    <n v="2380.2600000000002"/>
  </r>
  <r>
    <s v="ORD2025006904"/>
    <x v="4"/>
    <s v="Customer 2378"/>
    <s v="CUST7770"/>
    <x v="2"/>
    <x v="12"/>
    <x v="1"/>
    <x v="1"/>
    <x v="7"/>
    <s v="Jacket Model-526"/>
    <s v="PROD7302"/>
    <n v="10"/>
    <n v="797.7"/>
    <n v="7977"/>
    <n v="0.2"/>
    <n v="1595.4"/>
    <n v="6381.6"/>
    <x v="3"/>
    <x v="1"/>
    <n v="0.15"/>
    <n v="957.24"/>
  </r>
  <r>
    <s v="ORD2025006905"/>
    <x v="33"/>
    <s v="Customer 4189"/>
    <s v="CUST8557"/>
    <x v="2"/>
    <x v="14"/>
    <x v="0"/>
    <x v="2"/>
    <x v="8"/>
    <s v="Tablet Model-997"/>
    <s v="PROD9548"/>
    <n v="10"/>
    <n v="114.26"/>
    <n v="1142.5999999999999"/>
    <n v="0.1"/>
    <n v="114.26"/>
    <n v="1028.3399999999999"/>
    <x v="3"/>
    <x v="1"/>
    <n v="0.25"/>
    <n v="257.08"/>
  </r>
  <r>
    <s v="ORD2025006906"/>
    <x v="435"/>
    <s v="Customer 2614"/>
    <s v="CUST6122"/>
    <x v="0"/>
    <x v="13"/>
    <x v="0"/>
    <x v="0"/>
    <x v="2"/>
    <s v="Lamp Model-889"/>
    <s v="PROD9644"/>
    <n v="3"/>
    <n v="531.35"/>
    <n v="1594.05"/>
    <n v="0.1"/>
    <n v="159.41"/>
    <n v="1434.64"/>
    <x v="1"/>
    <x v="1"/>
    <n v="0.25"/>
    <n v="358.66"/>
  </r>
  <r>
    <s v="ORD2025006907"/>
    <x v="295"/>
    <s v="Customer 2758"/>
    <s v="CUST7445"/>
    <x v="1"/>
    <x v="4"/>
    <x v="0"/>
    <x v="0"/>
    <x v="0"/>
    <s v="Curtain Model-754"/>
    <s v="PROD1113"/>
    <n v="9"/>
    <n v="733.35"/>
    <n v="6600.15"/>
    <n v="0.05"/>
    <n v="330.01"/>
    <n v="6270.14"/>
    <x v="2"/>
    <x v="2"/>
    <n v="0.25"/>
    <n v="1567.54"/>
  </r>
  <r>
    <s v="ORD2025006908"/>
    <x v="334"/>
    <s v="Customer 3658"/>
    <s v="CUST7383"/>
    <x v="0"/>
    <x v="13"/>
    <x v="0"/>
    <x v="0"/>
    <x v="0"/>
    <s v="Curtain Model-476"/>
    <s v="PROD5756"/>
    <n v="2"/>
    <n v="175"/>
    <n v="350"/>
    <n v="0.1"/>
    <n v="35"/>
    <n v="315"/>
    <x v="2"/>
    <x v="3"/>
    <n v="0.25"/>
    <n v="78.75"/>
  </r>
  <r>
    <s v="ORD2025006909"/>
    <x v="379"/>
    <s v="Customer 256"/>
    <s v="CUST8886"/>
    <x v="0"/>
    <x v="0"/>
    <x v="0"/>
    <x v="2"/>
    <x v="4"/>
    <s v="Laptop Model-118"/>
    <s v="PROD2748"/>
    <n v="2"/>
    <n v="583.44000000000005"/>
    <n v="1166.8800000000001"/>
    <n v="0"/>
    <n v="0"/>
    <n v="1166.8800000000001"/>
    <x v="3"/>
    <x v="3"/>
    <n v="0.25"/>
    <n v="291.72000000000003"/>
  </r>
  <r>
    <s v="ORD2025006910"/>
    <x v="401"/>
    <s v="Customer 4044"/>
    <s v="CUST4024"/>
    <x v="4"/>
    <x v="7"/>
    <x v="0"/>
    <x v="2"/>
    <x v="11"/>
    <s v="Mobile Model-768"/>
    <s v="PROD8890"/>
    <n v="4"/>
    <n v="528.61"/>
    <n v="2114.44"/>
    <n v="0.05"/>
    <n v="105.72"/>
    <n v="2008.72"/>
    <x v="0"/>
    <x v="2"/>
    <n v="0.3"/>
    <n v="602.62"/>
  </r>
  <r>
    <s v="ORD2025006911"/>
    <x v="267"/>
    <s v="Customer 3547"/>
    <s v="CUST3474"/>
    <x v="3"/>
    <x v="3"/>
    <x v="1"/>
    <x v="1"/>
    <x v="5"/>
    <s v="Shirt Model-680"/>
    <s v="PROD6936"/>
    <n v="5"/>
    <n v="160.34"/>
    <n v="801.7"/>
    <n v="0.1"/>
    <n v="80.17"/>
    <n v="721.53"/>
    <x v="0"/>
    <x v="1"/>
    <n v="0.15"/>
    <n v="108.23"/>
  </r>
  <r>
    <s v="ORD2025006912"/>
    <x v="330"/>
    <s v="Customer 645"/>
    <s v="CUST1363"/>
    <x v="2"/>
    <x v="2"/>
    <x v="1"/>
    <x v="3"/>
    <x v="10"/>
    <s v="Perfume Model-477"/>
    <s v="PROD3227"/>
    <n v="6"/>
    <n v="128.86000000000001"/>
    <n v="773.16"/>
    <n v="0"/>
    <n v="0"/>
    <n v="773.16"/>
    <x v="0"/>
    <x v="2"/>
    <n v="0.25"/>
    <n v="193.29"/>
  </r>
  <r>
    <s v="ORD2025006913"/>
    <x v="327"/>
    <s v="Customer 1099"/>
    <s v="CUST3558"/>
    <x v="4"/>
    <x v="7"/>
    <x v="1"/>
    <x v="2"/>
    <x v="4"/>
    <s v="Laptop Model-104"/>
    <s v="PROD8118"/>
    <n v="1"/>
    <n v="876.16"/>
    <n v="876.16"/>
    <n v="0.05"/>
    <n v="43.81"/>
    <n v="832.35"/>
    <x v="0"/>
    <x v="2"/>
    <n v="0.3"/>
    <n v="249.7"/>
  </r>
  <r>
    <s v="ORD2025006914"/>
    <x v="129"/>
    <s v="Customer 3969"/>
    <s v="CUST5248"/>
    <x v="2"/>
    <x v="2"/>
    <x v="0"/>
    <x v="0"/>
    <x v="0"/>
    <s v="Curtain Model-330"/>
    <s v="PROD1124"/>
    <n v="5"/>
    <n v="820.04"/>
    <n v="4100.2"/>
    <n v="0.05"/>
    <n v="205.01"/>
    <n v="3895.19"/>
    <x v="2"/>
    <x v="3"/>
    <n v="0.15"/>
    <n v="584.28"/>
  </r>
  <r>
    <s v="ORD2025006915"/>
    <x v="348"/>
    <s v="Customer 571"/>
    <s v="CUST5907"/>
    <x v="2"/>
    <x v="14"/>
    <x v="0"/>
    <x v="1"/>
    <x v="5"/>
    <s v="Shirt Model-804"/>
    <s v="PROD6669"/>
    <n v="1"/>
    <n v="341.02"/>
    <n v="341.02"/>
    <n v="0.05"/>
    <n v="17.05"/>
    <n v="323.97000000000003"/>
    <x v="3"/>
    <x v="0"/>
    <n v="0.15"/>
    <n v="48.6"/>
  </r>
  <r>
    <s v="ORD2025006916"/>
    <x v="39"/>
    <s v="Customer 2687"/>
    <s v="CUST3455"/>
    <x v="1"/>
    <x v="10"/>
    <x v="0"/>
    <x v="3"/>
    <x v="9"/>
    <s v="Lipstick Model-750"/>
    <s v="PROD5957"/>
    <n v="4"/>
    <n v="924.53"/>
    <n v="3698.12"/>
    <n v="0.1"/>
    <n v="369.81"/>
    <n v="3328.31"/>
    <x v="3"/>
    <x v="1"/>
    <n v="0.25"/>
    <n v="832.08"/>
  </r>
  <r>
    <s v="ORD2025006917"/>
    <x v="93"/>
    <s v="Customer 3105"/>
    <s v="CUST1282"/>
    <x v="2"/>
    <x v="2"/>
    <x v="0"/>
    <x v="0"/>
    <x v="2"/>
    <s v="Lamp Model-595"/>
    <s v="PROD2909"/>
    <n v="2"/>
    <n v="834.65"/>
    <n v="1669.3"/>
    <n v="0"/>
    <n v="0"/>
    <n v="1669.3"/>
    <x v="1"/>
    <x v="3"/>
    <n v="0.15"/>
    <n v="250.39"/>
  </r>
  <r>
    <s v="ORD2025006918"/>
    <x v="182"/>
    <s v="Customer 898"/>
    <s v="CUST7760"/>
    <x v="1"/>
    <x v="4"/>
    <x v="0"/>
    <x v="3"/>
    <x v="9"/>
    <s v="Lipstick Model-511"/>
    <s v="PROD3575"/>
    <n v="2"/>
    <n v="754.37"/>
    <n v="1508.74"/>
    <n v="0.05"/>
    <n v="75.44"/>
    <n v="1433.3"/>
    <x v="2"/>
    <x v="2"/>
    <n v="0.15"/>
    <n v="214.99"/>
  </r>
  <r>
    <s v="ORD2025006919"/>
    <x v="18"/>
    <s v="Customer 2186"/>
    <s v="CUST7077"/>
    <x v="2"/>
    <x v="12"/>
    <x v="1"/>
    <x v="0"/>
    <x v="2"/>
    <s v="Lamp Model-342"/>
    <s v="PROD2159"/>
    <n v="3"/>
    <n v="876.54"/>
    <n v="2629.62"/>
    <n v="0.05"/>
    <n v="131.47999999999999"/>
    <n v="2498.14"/>
    <x v="1"/>
    <x v="2"/>
    <n v="0.15"/>
    <n v="374.72"/>
  </r>
  <r>
    <s v="ORD2025006920"/>
    <x v="424"/>
    <s v="Customer 2819"/>
    <s v="CUST5718"/>
    <x v="1"/>
    <x v="10"/>
    <x v="1"/>
    <x v="3"/>
    <x v="6"/>
    <s v="Face Cream Model-567"/>
    <s v="PROD3654"/>
    <n v="7"/>
    <n v="202.8"/>
    <n v="1419.6"/>
    <n v="0.05"/>
    <n v="70.98"/>
    <n v="1348.62"/>
    <x v="1"/>
    <x v="2"/>
    <n v="0.15"/>
    <n v="202.29"/>
  </r>
  <r>
    <s v="ORD2025006921"/>
    <x v="346"/>
    <s v="Customer 740"/>
    <s v="CUST7585"/>
    <x v="0"/>
    <x v="6"/>
    <x v="0"/>
    <x v="2"/>
    <x v="8"/>
    <s v="Tablet Model-629"/>
    <s v="PROD7620"/>
    <n v="5"/>
    <n v="155.43"/>
    <n v="777.15"/>
    <n v="0"/>
    <n v="0"/>
    <n v="777.15"/>
    <x v="1"/>
    <x v="2"/>
    <n v="0.15"/>
    <n v="116.57"/>
  </r>
  <r>
    <s v="ORD2025006922"/>
    <x v="83"/>
    <s v="Customer 1442"/>
    <s v="CUST2584"/>
    <x v="4"/>
    <x v="9"/>
    <x v="1"/>
    <x v="3"/>
    <x v="10"/>
    <s v="Perfume Model-113"/>
    <s v="PROD2052"/>
    <n v="5"/>
    <n v="814.3"/>
    <n v="4071.5"/>
    <n v="0"/>
    <n v="0"/>
    <n v="4071.5"/>
    <x v="2"/>
    <x v="2"/>
    <n v="0.3"/>
    <n v="1221.45"/>
  </r>
  <r>
    <s v="ORD2025006923"/>
    <x v="60"/>
    <s v="Customer 3837"/>
    <s v="CUST5692"/>
    <x v="1"/>
    <x v="4"/>
    <x v="0"/>
    <x v="0"/>
    <x v="2"/>
    <s v="Lamp Model-498"/>
    <s v="PROD9390"/>
    <n v="5"/>
    <n v="792.62"/>
    <n v="3963.1"/>
    <n v="0.2"/>
    <n v="792.62"/>
    <n v="3170.48"/>
    <x v="3"/>
    <x v="2"/>
    <n v="0.15"/>
    <n v="475.57"/>
  </r>
  <r>
    <s v="ORD2025006924"/>
    <x v="363"/>
    <s v="Customer 4106"/>
    <s v="CUST9917"/>
    <x v="2"/>
    <x v="14"/>
    <x v="0"/>
    <x v="1"/>
    <x v="1"/>
    <s v="Jeans Model-648"/>
    <s v="PROD4801"/>
    <n v="5"/>
    <n v="927.61"/>
    <n v="4638.05"/>
    <n v="0"/>
    <n v="0"/>
    <n v="4638.05"/>
    <x v="1"/>
    <x v="3"/>
    <n v="0.25"/>
    <n v="1159.51"/>
  </r>
  <r>
    <s v="ORD2025006925"/>
    <x v="238"/>
    <s v="Customer 3534"/>
    <s v="CUST9199"/>
    <x v="1"/>
    <x v="10"/>
    <x v="1"/>
    <x v="1"/>
    <x v="1"/>
    <s v="Jeans Model-177"/>
    <s v="PROD8507"/>
    <n v="7"/>
    <n v="266.68"/>
    <n v="1866.76"/>
    <n v="0.05"/>
    <n v="93.34"/>
    <n v="1773.42"/>
    <x v="3"/>
    <x v="0"/>
    <n v="0.3"/>
    <n v="532.03"/>
  </r>
  <r>
    <s v="ORD2025006926"/>
    <x v="358"/>
    <s v="Customer 585"/>
    <s v="CUST9862"/>
    <x v="2"/>
    <x v="2"/>
    <x v="0"/>
    <x v="0"/>
    <x v="0"/>
    <s v="Curtain Model-749"/>
    <s v="PROD2689"/>
    <n v="7"/>
    <n v="465.67"/>
    <n v="3259.69"/>
    <n v="0.05"/>
    <n v="162.97999999999999"/>
    <n v="3096.71"/>
    <x v="0"/>
    <x v="0"/>
    <n v="0.15"/>
    <n v="464.51"/>
  </r>
  <r>
    <s v="ORD2025006927"/>
    <x v="19"/>
    <s v="Customer 602"/>
    <s v="CUST2573"/>
    <x v="1"/>
    <x v="10"/>
    <x v="1"/>
    <x v="3"/>
    <x v="9"/>
    <s v="Lipstick Model-224"/>
    <s v="PROD5488"/>
    <n v="4"/>
    <n v="278.45999999999998"/>
    <n v="1113.8399999999999"/>
    <n v="0.1"/>
    <n v="111.38"/>
    <n v="1002.46"/>
    <x v="0"/>
    <x v="3"/>
    <n v="0.15"/>
    <n v="150.37"/>
  </r>
  <r>
    <s v="ORD2025006928"/>
    <x v="60"/>
    <s v="Customer 2376"/>
    <s v="CUST4711"/>
    <x v="4"/>
    <x v="7"/>
    <x v="1"/>
    <x v="1"/>
    <x v="7"/>
    <s v="Jacket Model-810"/>
    <s v="PROD8696"/>
    <n v="9"/>
    <n v="492.28"/>
    <n v="4430.5200000000004"/>
    <n v="0.2"/>
    <n v="886.1"/>
    <n v="3544.42"/>
    <x v="1"/>
    <x v="1"/>
    <n v="0.15"/>
    <n v="531.66"/>
  </r>
  <r>
    <s v="ORD2025006929"/>
    <x v="107"/>
    <s v="Customer 4018"/>
    <s v="CUST8325"/>
    <x v="3"/>
    <x v="3"/>
    <x v="1"/>
    <x v="0"/>
    <x v="0"/>
    <s v="Curtain Model-251"/>
    <s v="PROD8762"/>
    <n v="7"/>
    <n v="639.55999999999995"/>
    <n v="4476.92"/>
    <n v="0"/>
    <n v="0"/>
    <n v="4476.92"/>
    <x v="1"/>
    <x v="1"/>
    <n v="0.15"/>
    <n v="671.54"/>
  </r>
  <r>
    <s v="ORD2025006930"/>
    <x v="343"/>
    <s v="Customer 3900"/>
    <s v="CUST9518"/>
    <x v="1"/>
    <x v="4"/>
    <x v="0"/>
    <x v="0"/>
    <x v="0"/>
    <s v="Curtain Model-256"/>
    <s v="PROD7061"/>
    <n v="5"/>
    <n v="530.01"/>
    <n v="2650.05"/>
    <n v="0.2"/>
    <n v="530.01"/>
    <n v="2120.04"/>
    <x v="3"/>
    <x v="1"/>
    <n v="0.25"/>
    <n v="530.01"/>
  </r>
  <r>
    <s v="ORD2025006931"/>
    <x v="378"/>
    <s v="Customer 867"/>
    <s v="CUST9643"/>
    <x v="3"/>
    <x v="5"/>
    <x v="1"/>
    <x v="1"/>
    <x v="7"/>
    <s v="Jacket Model-782"/>
    <s v="PROD9106"/>
    <n v="9"/>
    <n v="756.79"/>
    <n v="6811.11"/>
    <n v="0.2"/>
    <n v="1362.22"/>
    <n v="5448.89"/>
    <x v="0"/>
    <x v="0"/>
    <n v="0.15"/>
    <n v="817.33"/>
  </r>
  <r>
    <s v="ORD2025006932"/>
    <x v="169"/>
    <s v="Customer 2112"/>
    <s v="CUST6661"/>
    <x v="2"/>
    <x v="2"/>
    <x v="0"/>
    <x v="1"/>
    <x v="1"/>
    <s v="Jeans Model-930"/>
    <s v="PROD5785"/>
    <n v="8"/>
    <n v="949.37"/>
    <n v="7594.96"/>
    <n v="0.1"/>
    <n v="759.5"/>
    <n v="6835.46"/>
    <x v="3"/>
    <x v="1"/>
    <n v="0.25"/>
    <n v="1708.87"/>
  </r>
  <r>
    <s v="ORD2025006933"/>
    <x v="374"/>
    <s v="Customer 219"/>
    <s v="CUST6265"/>
    <x v="1"/>
    <x v="1"/>
    <x v="1"/>
    <x v="3"/>
    <x v="10"/>
    <s v="Perfume Model-449"/>
    <s v="PROD1278"/>
    <n v="1"/>
    <n v="625.26"/>
    <n v="625.26"/>
    <n v="0.1"/>
    <n v="62.53"/>
    <n v="562.73"/>
    <x v="0"/>
    <x v="2"/>
    <n v="0.3"/>
    <n v="168.82"/>
  </r>
  <r>
    <s v="ORD2025006934"/>
    <x v="271"/>
    <s v="Customer 3800"/>
    <s v="CUST9796"/>
    <x v="0"/>
    <x v="13"/>
    <x v="1"/>
    <x v="0"/>
    <x v="2"/>
    <s v="Lamp Model-175"/>
    <s v="PROD1783"/>
    <n v="3"/>
    <n v="544.21"/>
    <n v="1632.63"/>
    <n v="0.1"/>
    <n v="163.26"/>
    <n v="1469.37"/>
    <x v="1"/>
    <x v="1"/>
    <n v="0.15"/>
    <n v="220.41"/>
  </r>
  <r>
    <s v="ORD2025006935"/>
    <x v="331"/>
    <s v="Customer 2565"/>
    <s v="CUST6703"/>
    <x v="1"/>
    <x v="1"/>
    <x v="1"/>
    <x v="3"/>
    <x v="10"/>
    <s v="Perfume Model-396"/>
    <s v="PROD1637"/>
    <n v="7"/>
    <n v="237.94"/>
    <n v="1665.58"/>
    <n v="0.05"/>
    <n v="83.28"/>
    <n v="1582.3"/>
    <x v="3"/>
    <x v="1"/>
    <n v="0.15"/>
    <n v="237.34"/>
  </r>
  <r>
    <s v="ORD2025006936"/>
    <x v="282"/>
    <s v="Customer 2391"/>
    <s v="CUST9551"/>
    <x v="4"/>
    <x v="7"/>
    <x v="1"/>
    <x v="3"/>
    <x v="10"/>
    <s v="Perfume Model-714"/>
    <s v="PROD2729"/>
    <n v="4"/>
    <n v="546.22"/>
    <n v="2184.88"/>
    <n v="0"/>
    <n v="0"/>
    <n v="2184.88"/>
    <x v="1"/>
    <x v="1"/>
    <n v="0.15"/>
    <n v="327.73"/>
  </r>
  <r>
    <s v="ORD2025006937"/>
    <x v="340"/>
    <s v="Customer 4113"/>
    <s v="CUST7056"/>
    <x v="1"/>
    <x v="10"/>
    <x v="0"/>
    <x v="1"/>
    <x v="5"/>
    <s v="Shirt Model-418"/>
    <s v="PROD9826"/>
    <n v="10"/>
    <n v="225.3"/>
    <n v="2253"/>
    <n v="0.05"/>
    <n v="112.65"/>
    <n v="2140.35"/>
    <x v="1"/>
    <x v="3"/>
    <n v="0.25"/>
    <n v="535.09"/>
  </r>
  <r>
    <s v="ORD2025006938"/>
    <x v="204"/>
    <s v="Customer 1163"/>
    <s v="CUST4952"/>
    <x v="4"/>
    <x v="9"/>
    <x v="0"/>
    <x v="0"/>
    <x v="2"/>
    <s v="Lamp Model-704"/>
    <s v="PROD3403"/>
    <n v="8"/>
    <n v="278.72000000000003"/>
    <n v="2229.7600000000002"/>
    <n v="0.1"/>
    <n v="222.98"/>
    <n v="2006.78"/>
    <x v="2"/>
    <x v="1"/>
    <n v="0.25"/>
    <n v="501.69"/>
  </r>
  <r>
    <s v="ORD2025006939"/>
    <x v="55"/>
    <s v="Customer 1792"/>
    <s v="CUST9511"/>
    <x v="3"/>
    <x v="5"/>
    <x v="1"/>
    <x v="3"/>
    <x v="9"/>
    <s v="Lipstick Model-512"/>
    <s v="PROD4849"/>
    <n v="8"/>
    <n v="632.69000000000005"/>
    <n v="5061.5200000000004"/>
    <n v="0.1"/>
    <n v="506.15"/>
    <n v="4555.37"/>
    <x v="2"/>
    <x v="2"/>
    <n v="0.25"/>
    <n v="1138.8399999999999"/>
  </r>
  <r>
    <s v="ORD2025006940"/>
    <x v="226"/>
    <s v="Customer 3333"/>
    <s v="CUST3758"/>
    <x v="3"/>
    <x v="5"/>
    <x v="1"/>
    <x v="1"/>
    <x v="1"/>
    <s v="Jeans Model-533"/>
    <s v="PROD8342"/>
    <n v="9"/>
    <n v="227.41"/>
    <n v="2046.69"/>
    <n v="0.1"/>
    <n v="204.67"/>
    <n v="1842.02"/>
    <x v="0"/>
    <x v="2"/>
    <n v="0.15"/>
    <n v="276.3"/>
  </r>
  <r>
    <s v="ORD2025006941"/>
    <x v="188"/>
    <s v="Customer 672"/>
    <s v="CUST9655"/>
    <x v="4"/>
    <x v="11"/>
    <x v="1"/>
    <x v="0"/>
    <x v="3"/>
    <s v="Sofa Model-905"/>
    <s v="PROD8891"/>
    <n v="10"/>
    <n v="327.64"/>
    <n v="3276.4"/>
    <n v="0.2"/>
    <n v="655.28"/>
    <n v="2621.12"/>
    <x v="0"/>
    <x v="2"/>
    <n v="0.3"/>
    <n v="786.34"/>
  </r>
  <r>
    <s v="ORD2025006942"/>
    <x v="68"/>
    <s v="Customer 2004"/>
    <s v="CUST3098"/>
    <x v="2"/>
    <x v="14"/>
    <x v="1"/>
    <x v="2"/>
    <x v="8"/>
    <s v="Tablet Model-189"/>
    <s v="PROD7383"/>
    <n v="4"/>
    <n v="160.47"/>
    <n v="641.88"/>
    <n v="0.05"/>
    <n v="32.090000000000003"/>
    <n v="609.79"/>
    <x v="1"/>
    <x v="2"/>
    <n v="0.15"/>
    <n v="91.47"/>
  </r>
  <r>
    <s v="ORD2025006943"/>
    <x v="360"/>
    <s v="Customer 2821"/>
    <s v="CUST5555"/>
    <x v="0"/>
    <x v="0"/>
    <x v="0"/>
    <x v="3"/>
    <x v="6"/>
    <s v="Face Cream Model-284"/>
    <s v="PROD1267"/>
    <n v="6"/>
    <n v="788.17"/>
    <n v="4729.0200000000004"/>
    <n v="0.05"/>
    <n v="236.45"/>
    <n v="4492.57"/>
    <x v="0"/>
    <x v="1"/>
    <n v="0.15"/>
    <n v="673.89"/>
  </r>
  <r>
    <s v="ORD2025006944"/>
    <x v="423"/>
    <s v="Customer 679"/>
    <s v="CUST9589"/>
    <x v="3"/>
    <x v="8"/>
    <x v="1"/>
    <x v="1"/>
    <x v="7"/>
    <s v="Jacket Model-967"/>
    <s v="PROD8326"/>
    <n v="4"/>
    <n v="207.92"/>
    <n v="831.68"/>
    <n v="0.05"/>
    <n v="41.58"/>
    <n v="790.1"/>
    <x v="3"/>
    <x v="1"/>
    <n v="0.15"/>
    <n v="118.52"/>
  </r>
  <r>
    <s v="ORD2025006945"/>
    <x v="138"/>
    <s v="Customer 625"/>
    <s v="CUST7191"/>
    <x v="2"/>
    <x v="2"/>
    <x v="0"/>
    <x v="1"/>
    <x v="7"/>
    <s v="Jacket Model-853"/>
    <s v="PROD1926"/>
    <n v="2"/>
    <n v="701.35"/>
    <n v="1402.7"/>
    <n v="0"/>
    <n v="0"/>
    <n v="1402.7"/>
    <x v="0"/>
    <x v="0"/>
    <n v="0.15"/>
    <n v="210.41"/>
  </r>
  <r>
    <s v="ORD2025006946"/>
    <x v="412"/>
    <s v="Customer 870"/>
    <s v="CUST9354"/>
    <x v="0"/>
    <x v="0"/>
    <x v="1"/>
    <x v="3"/>
    <x v="6"/>
    <s v="Face Cream Model-505"/>
    <s v="PROD3314"/>
    <n v="1"/>
    <n v="159.84"/>
    <n v="159.84"/>
    <n v="0.1"/>
    <n v="15.98"/>
    <n v="143.86000000000001"/>
    <x v="2"/>
    <x v="3"/>
    <n v="0.25"/>
    <n v="35.97"/>
  </r>
  <r>
    <s v="ORD2025006947"/>
    <x v="377"/>
    <s v="Customer 2765"/>
    <s v="CUST2160"/>
    <x v="3"/>
    <x v="8"/>
    <x v="1"/>
    <x v="1"/>
    <x v="7"/>
    <s v="Jacket Model-941"/>
    <s v="PROD4199"/>
    <n v="4"/>
    <n v="469.89"/>
    <n v="1879.56"/>
    <n v="0.05"/>
    <n v="93.98"/>
    <n v="1785.58"/>
    <x v="1"/>
    <x v="2"/>
    <n v="0.25"/>
    <n v="446.39"/>
  </r>
  <r>
    <s v="ORD2025006948"/>
    <x v="11"/>
    <s v="Customer 927"/>
    <s v="CUST3537"/>
    <x v="3"/>
    <x v="5"/>
    <x v="0"/>
    <x v="1"/>
    <x v="7"/>
    <s v="Jacket Model-641"/>
    <s v="PROD4742"/>
    <n v="4"/>
    <n v="750.18"/>
    <n v="3000.72"/>
    <n v="0.2"/>
    <n v="600.14"/>
    <n v="2400.58"/>
    <x v="3"/>
    <x v="1"/>
    <n v="0.3"/>
    <n v="720.17"/>
  </r>
  <r>
    <s v="ORD2025006949"/>
    <x v="328"/>
    <s v="Customer 2941"/>
    <s v="CUST5161"/>
    <x v="0"/>
    <x v="0"/>
    <x v="1"/>
    <x v="3"/>
    <x v="9"/>
    <s v="Lipstick Model-820"/>
    <s v="PROD4351"/>
    <n v="10"/>
    <n v="629.25"/>
    <n v="6292.5"/>
    <n v="0"/>
    <n v="0"/>
    <n v="6292.5"/>
    <x v="2"/>
    <x v="2"/>
    <n v="0.3"/>
    <n v="1887.75"/>
  </r>
  <r>
    <s v="ORD2025006950"/>
    <x v="2"/>
    <s v="Customer 4058"/>
    <s v="CUST2948"/>
    <x v="0"/>
    <x v="13"/>
    <x v="1"/>
    <x v="2"/>
    <x v="11"/>
    <s v="Mobile Model-945"/>
    <s v="PROD9987"/>
    <n v="6"/>
    <n v="157.21"/>
    <n v="943.26"/>
    <n v="0"/>
    <n v="0"/>
    <n v="943.26"/>
    <x v="1"/>
    <x v="2"/>
    <n v="0.15"/>
    <n v="141.49"/>
  </r>
  <r>
    <s v="ORD2025006951"/>
    <x v="361"/>
    <s v="Customer 623"/>
    <s v="CUST5296"/>
    <x v="1"/>
    <x v="4"/>
    <x v="0"/>
    <x v="2"/>
    <x v="11"/>
    <s v="Mobile Model-708"/>
    <s v="PROD5541"/>
    <n v="5"/>
    <n v="763.94"/>
    <n v="3819.7"/>
    <n v="0.2"/>
    <n v="763.94"/>
    <n v="3055.76"/>
    <x v="1"/>
    <x v="0"/>
    <n v="0.3"/>
    <n v="916.73"/>
  </r>
  <r>
    <s v="ORD2025006952"/>
    <x v="403"/>
    <s v="Customer 1138"/>
    <s v="CUST9988"/>
    <x v="0"/>
    <x v="13"/>
    <x v="0"/>
    <x v="2"/>
    <x v="11"/>
    <s v="Mobile Model-322"/>
    <s v="PROD6244"/>
    <n v="9"/>
    <n v="979.23"/>
    <n v="8813.07"/>
    <n v="0"/>
    <n v="0"/>
    <n v="8813.07"/>
    <x v="1"/>
    <x v="3"/>
    <n v="0.15"/>
    <n v="1321.96"/>
  </r>
  <r>
    <s v="ORD2025006953"/>
    <x v="0"/>
    <s v="Customer 1876"/>
    <s v="CUST9172"/>
    <x v="4"/>
    <x v="7"/>
    <x v="0"/>
    <x v="3"/>
    <x v="6"/>
    <s v="Face Cream Model-413"/>
    <s v="PROD6509"/>
    <n v="5"/>
    <n v="722.58"/>
    <n v="3612.9"/>
    <n v="0.2"/>
    <n v="722.58"/>
    <n v="2890.32"/>
    <x v="1"/>
    <x v="2"/>
    <n v="0.25"/>
    <n v="722.58"/>
  </r>
  <r>
    <s v="ORD2025006954"/>
    <x v="162"/>
    <s v="Customer 2228"/>
    <s v="CUST9085"/>
    <x v="1"/>
    <x v="4"/>
    <x v="1"/>
    <x v="3"/>
    <x v="10"/>
    <s v="Perfume Model-102"/>
    <s v="PROD3850"/>
    <n v="7"/>
    <n v="926.37"/>
    <n v="6484.59"/>
    <n v="0.1"/>
    <n v="648.46"/>
    <n v="5836.13"/>
    <x v="0"/>
    <x v="3"/>
    <n v="0.15"/>
    <n v="875.42"/>
  </r>
  <r>
    <s v="ORD2025006955"/>
    <x v="281"/>
    <s v="Customer 4871"/>
    <s v="CUST8292"/>
    <x v="0"/>
    <x v="0"/>
    <x v="1"/>
    <x v="1"/>
    <x v="1"/>
    <s v="Jeans Model-599"/>
    <s v="PROD6105"/>
    <n v="10"/>
    <n v="265.58999999999997"/>
    <n v="2655.9"/>
    <n v="0.2"/>
    <n v="531.17999999999995"/>
    <n v="2124.7199999999998"/>
    <x v="2"/>
    <x v="2"/>
    <n v="0.3"/>
    <n v="637.41999999999996"/>
  </r>
  <r>
    <s v="ORD2025006956"/>
    <x v="383"/>
    <s v="Customer 3650"/>
    <s v="CUST4972"/>
    <x v="2"/>
    <x v="14"/>
    <x v="1"/>
    <x v="2"/>
    <x v="11"/>
    <s v="Mobile Model-643"/>
    <s v="PROD9578"/>
    <n v="8"/>
    <n v="904.06"/>
    <n v="7232.48"/>
    <n v="0"/>
    <n v="0"/>
    <n v="7232.48"/>
    <x v="0"/>
    <x v="0"/>
    <n v="0.3"/>
    <n v="2169.7399999999998"/>
  </r>
  <r>
    <s v="ORD2025006957"/>
    <x v="428"/>
    <s v="Customer 2239"/>
    <s v="CUST7354"/>
    <x v="0"/>
    <x v="13"/>
    <x v="1"/>
    <x v="2"/>
    <x v="8"/>
    <s v="Tablet Model-833"/>
    <s v="PROD6069"/>
    <n v="5"/>
    <n v="251.19"/>
    <n v="1255.95"/>
    <n v="0"/>
    <n v="0"/>
    <n v="1255.95"/>
    <x v="1"/>
    <x v="0"/>
    <n v="0.3"/>
    <n v="376.79"/>
  </r>
  <r>
    <s v="ORD2025006958"/>
    <x v="60"/>
    <s v="Customer 1169"/>
    <s v="CUST6828"/>
    <x v="3"/>
    <x v="8"/>
    <x v="1"/>
    <x v="0"/>
    <x v="0"/>
    <s v="Curtain Model-118"/>
    <s v="PROD6284"/>
    <n v="4"/>
    <n v="750.32"/>
    <n v="3001.28"/>
    <n v="0.05"/>
    <n v="150.06"/>
    <n v="2851.22"/>
    <x v="1"/>
    <x v="2"/>
    <n v="0.15"/>
    <n v="427.68"/>
  </r>
  <r>
    <s v="ORD2025006959"/>
    <x v="295"/>
    <s v="Customer 865"/>
    <s v="CUST3296"/>
    <x v="2"/>
    <x v="2"/>
    <x v="0"/>
    <x v="1"/>
    <x v="7"/>
    <s v="Jacket Model-366"/>
    <s v="PROD1344"/>
    <n v="10"/>
    <n v="283.95999999999998"/>
    <n v="2839.6"/>
    <n v="0.2"/>
    <n v="567.91999999999996"/>
    <n v="2271.6799999999998"/>
    <x v="3"/>
    <x v="2"/>
    <n v="0.25"/>
    <n v="567.91999999999996"/>
  </r>
  <r>
    <s v="ORD2025006960"/>
    <x v="349"/>
    <s v="Customer 1123"/>
    <s v="CUST3781"/>
    <x v="0"/>
    <x v="13"/>
    <x v="0"/>
    <x v="0"/>
    <x v="2"/>
    <s v="Lamp Model-657"/>
    <s v="PROD6978"/>
    <n v="7"/>
    <n v="870.75"/>
    <n v="6095.25"/>
    <n v="0"/>
    <n v="0"/>
    <n v="6095.25"/>
    <x v="1"/>
    <x v="3"/>
    <n v="0.25"/>
    <n v="1523.81"/>
  </r>
  <r>
    <s v="ORD2025006961"/>
    <x v="79"/>
    <s v="Customer 2355"/>
    <s v="CUST8203"/>
    <x v="3"/>
    <x v="8"/>
    <x v="1"/>
    <x v="2"/>
    <x v="11"/>
    <s v="Mobile Model-666"/>
    <s v="PROD8568"/>
    <n v="10"/>
    <n v="394.72"/>
    <n v="3947.2"/>
    <n v="0.1"/>
    <n v="394.72"/>
    <n v="3552.48"/>
    <x v="2"/>
    <x v="1"/>
    <n v="0.3"/>
    <n v="1065.74"/>
  </r>
  <r>
    <s v="ORD2025006962"/>
    <x v="134"/>
    <s v="Customer 3102"/>
    <s v="CUST3804"/>
    <x v="0"/>
    <x v="0"/>
    <x v="0"/>
    <x v="0"/>
    <x v="2"/>
    <s v="Lamp Model-393"/>
    <s v="PROD6596"/>
    <n v="8"/>
    <n v="937.18"/>
    <n v="7497.44"/>
    <n v="0.05"/>
    <n v="374.87"/>
    <n v="7122.57"/>
    <x v="2"/>
    <x v="1"/>
    <n v="0.25"/>
    <n v="1780.64"/>
  </r>
  <r>
    <s v="ORD2025006963"/>
    <x v="293"/>
    <s v="Customer 2593"/>
    <s v="CUST4009"/>
    <x v="1"/>
    <x v="4"/>
    <x v="1"/>
    <x v="2"/>
    <x v="8"/>
    <s v="Tablet Model-471"/>
    <s v="PROD5364"/>
    <n v="1"/>
    <n v="582.35"/>
    <n v="582.35"/>
    <n v="0"/>
    <n v="0"/>
    <n v="582.35"/>
    <x v="3"/>
    <x v="3"/>
    <n v="0.3"/>
    <n v="174.71"/>
  </r>
  <r>
    <s v="ORD2025006964"/>
    <x v="245"/>
    <s v="Customer 2250"/>
    <s v="CUST5701"/>
    <x v="4"/>
    <x v="9"/>
    <x v="1"/>
    <x v="3"/>
    <x v="9"/>
    <s v="Lipstick Model-294"/>
    <s v="PROD4303"/>
    <n v="5"/>
    <n v="944.73"/>
    <n v="4723.6499999999996"/>
    <n v="0.2"/>
    <n v="944.73"/>
    <n v="3778.92"/>
    <x v="0"/>
    <x v="1"/>
    <n v="0.3"/>
    <n v="1133.68"/>
  </r>
  <r>
    <s v="ORD2025006965"/>
    <x v="64"/>
    <s v="Customer 2911"/>
    <s v="CUST7208"/>
    <x v="4"/>
    <x v="9"/>
    <x v="1"/>
    <x v="2"/>
    <x v="8"/>
    <s v="Tablet Model-875"/>
    <s v="PROD5634"/>
    <n v="2"/>
    <n v="116.18"/>
    <n v="232.36"/>
    <n v="0.2"/>
    <n v="46.47"/>
    <n v="185.89"/>
    <x v="3"/>
    <x v="3"/>
    <n v="0.3"/>
    <n v="55.77"/>
  </r>
  <r>
    <s v="ORD2025006966"/>
    <x v="233"/>
    <s v="Customer 2949"/>
    <s v="CUST1875"/>
    <x v="4"/>
    <x v="11"/>
    <x v="0"/>
    <x v="0"/>
    <x v="2"/>
    <s v="Lamp Model-271"/>
    <s v="PROD4318"/>
    <n v="5"/>
    <n v="857.16"/>
    <n v="4285.8"/>
    <n v="0.05"/>
    <n v="214.29"/>
    <n v="4071.51"/>
    <x v="2"/>
    <x v="2"/>
    <n v="0.25"/>
    <n v="1017.88"/>
  </r>
  <r>
    <s v="ORD2025006967"/>
    <x v="83"/>
    <s v="Customer 766"/>
    <s v="CUST1183"/>
    <x v="4"/>
    <x v="7"/>
    <x v="1"/>
    <x v="0"/>
    <x v="0"/>
    <s v="Curtain Model-868"/>
    <s v="PROD8433"/>
    <n v="1"/>
    <n v="238.78"/>
    <n v="238.78"/>
    <n v="0.05"/>
    <n v="11.94"/>
    <n v="226.84"/>
    <x v="3"/>
    <x v="3"/>
    <n v="0.3"/>
    <n v="68.05"/>
  </r>
  <r>
    <s v="ORD2025006968"/>
    <x v="216"/>
    <s v="Customer 1289"/>
    <s v="CUST3493"/>
    <x v="1"/>
    <x v="10"/>
    <x v="0"/>
    <x v="1"/>
    <x v="1"/>
    <s v="Jeans Model-456"/>
    <s v="PROD4817"/>
    <n v="7"/>
    <n v="457.84"/>
    <n v="3204.88"/>
    <n v="0"/>
    <n v="0"/>
    <n v="3204.88"/>
    <x v="3"/>
    <x v="3"/>
    <n v="0.15"/>
    <n v="480.73"/>
  </r>
  <r>
    <s v="ORD2025006969"/>
    <x v="409"/>
    <s v="Customer 2069"/>
    <s v="CUST4400"/>
    <x v="2"/>
    <x v="2"/>
    <x v="1"/>
    <x v="1"/>
    <x v="5"/>
    <s v="Shirt Model-667"/>
    <s v="PROD8187"/>
    <n v="2"/>
    <n v="731.01"/>
    <n v="1462.02"/>
    <n v="0"/>
    <n v="0"/>
    <n v="1462.02"/>
    <x v="1"/>
    <x v="1"/>
    <n v="0.3"/>
    <n v="438.61"/>
  </r>
  <r>
    <s v="ORD2025006970"/>
    <x v="285"/>
    <s v="Customer 4149"/>
    <s v="CUST6750"/>
    <x v="0"/>
    <x v="13"/>
    <x v="0"/>
    <x v="0"/>
    <x v="3"/>
    <s v="Sofa Model-861"/>
    <s v="PROD6805"/>
    <n v="9"/>
    <n v="428.21"/>
    <n v="3853.89"/>
    <n v="0"/>
    <n v="0"/>
    <n v="3853.89"/>
    <x v="0"/>
    <x v="3"/>
    <n v="0.15"/>
    <n v="578.08000000000004"/>
  </r>
  <r>
    <s v="ORD2025006971"/>
    <x v="178"/>
    <s v="Customer 4169"/>
    <s v="CUST3650"/>
    <x v="3"/>
    <x v="3"/>
    <x v="0"/>
    <x v="2"/>
    <x v="4"/>
    <s v="Laptop Model-188"/>
    <s v="PROD4320"/>
    <n v="7"/>
    <n v="237.06"/>
    <n v="1659.42"/>
    <n v="0.1"/>
    <n v="165.94"/>
    <n v="1493.48"/>
    <x v="3"/>
    <x v="3"/>
    <n v="0.3"/>
    <n v="448.04"/>
  </r>
  <r>
    <s v="ORD2025006972"/>
    <x v="434"/>
    <s v="Customer 3824"/>
    <s v="CUST2218"/>
    <x v="0"/>
    <x v="13"/>
    <x v="0"/>
    <x v="2"/>
    <x v="8"/>
    <s v="Tablet Model-627"/>
    <s v="PROD9231"/>
    <n v="7"/>
    <n v="852.14"/>
    <n v="5964.98"/>
    <n v="0.1"/>
    <n v="596.5"/>
    <n v="5368.48"/>
    <x v="0"/>
    <x v="3"/>
    <n v="0.3"/>
    <n v="1610.54"/>
  </r>
  <r>
    <s v="ORD2025006973"/>
    <x v="436"/>
    <s v="Customer 3512"/>
    <s v="CUST7093"/>
    <x v="4"/>
    <x v="11"/>
    <x v="1"/>
    <x v="0"/>
    <x v="3"/>
    <s v="Sofa Model-840"/>
    <s v="PROD1068"/>
    <n v="4"/>
    <n v="928.75"/>
    <n v="3715"/>
    <n v="0.05"/>
    <n v="185.75"/>
    <n v="3529.25"/>
    <x v="0"/>
    <x v="1"/>
    <n v="0.3"/>
    <n v="1058.77"/>
  </r>
  <r>
    <s v="ORD2025006974"/>
    <x v="450"/>
    <s v="Customer 1712"/>
    <s v="CUST7640"/>
    <x v="0"/>
    <x v="6"/>
    <x v="0"/>
    <x v="1"/>
    <x v="7"/>
    <s v="Jacket Model-838"/>
    <s v="PROD2626"/>
    <n v="6"/>
    <n v="204.25"/>
    <n v="1225.5"/>
    <n v="0.2"/>
    <n v="245.1"/>
    <n v="980.4"/>
    <x v="2"/>
    <x v="3"/>
    <n v="0.15"/>
    <n v="147.06"/>
  </r>
  <r>
    <s v="ORD2025006975"/>
    <x v="142"/>
    <s v="Customer 2124"/>
    <s v="CUST9168"/>
    <x v="3"/>
    <x v="3"/>
    <x v="1"/>
    <x v="0"/>
    <x v="2"/>
    <s v="Lamp Model-148"/>
    <s v="PROD9582"/>
    <n v="4"/>
    <n v="857.64"/>
    <n v="3430.56"/>
    <n v="0.1"/>
    <n v="343.06"/>
    <n v="3087.5"/>
    <x v="1"/>
    <x v="1"/>
    <n v="0.3"/>
    <n v="926.25"/>
  </r>
  <r>
    <s v="ORD2025006976"/>
    <x v="142"/>
    <s v="Customer 1604"/>
    <s v="CUST4818"/>
    <x v="0"/>
    <x v="0"/>
    <x v="0"/>
    <x v="1"/>
    <x v="1"/>
    <s v="Jeans Model-945"/>
    <s v="PROD9003"/>
    <n v="6"/>
    <n v="138.9"/>
    <n v="833.4"/>
    <n v="0.05"/>
    <n v="41.67"/>
    <n v="791.73"/>
    <x v="3"/>
    <x v="2"/>
    <n v="0.3"/>
    <n v="237.52"/>
  </r>
  <r>
    <s v="ORD2025006977"/>
    <x v="331"/>
    <s v="Customer 3953"/>
    <s v="CUST4991"/>
    <x v="1"/>
    <x v="1"/>
    <x v="1"/>
    <x v="2"/>
    <x v="4"/>
    <s v="Laptop Model-276"/>
    <s v="PROD1095"/>
    <n v="2"/>
    <n v="710.98"/>
    <n v="1421.96"/>
    <n v="0.05"/>
    <n v="71.099999999999994"/>
    <n v="1350.86"/>
    <x v="3"/>
    <x v="0"/>
    <n v="0.3"/>
    <n v="405.26"/>
  </r>
  <r>
    <s v="ORD2025006978"/>
    <x v="144"/>
    <s v="Customer 4834"/>
    <s v="CUST2284"/>
    <x v="4"/>
    <x v="11"/>
    <x v="0"/>
    <x v="3"/>
    <x v="10"/>
    <s v="Perfume Model-394"/>
    <s v="PROD9585"/>
    <n v="4"/>
    <n v="376.68"/>
    <n v="1506.72"/>
    <n v="0.05"/>
    <n v="75.34"/>
    <n v="1431.38"/>
    <x v="0"/>
    <x v="2"/>
    <n v="0.15"/>
    <n v="214.71"/>
  </r>
  <r>
    <s v="ORD2025006979"/>
    <x v="342"/>
    <s v="Customer 345"/>
    <s v="CUST3800"/>
    <x v="2"/>
    <x v="2"/>
    <x v="0"/>
    <x v="2"/>
    <x v="8"/>
    <s v="Tablet Model-802"/>
    <s v="PROD8985"/>
    <n v="7"/>
    <n v="917.34"/>
    <n v="6421.38"/>
    <n v="0"/>
    <n v="0"/>
    <n v="6421.38"/>
    <x v="1"/>
    <x v="0"/>
    <n v="0.3"/>
    <n v="1926.41"/>
  </r>
  <r>
    <s v="ORD2025006980"/>
    <x v="64"/>
    <s v="Customer 3305"/>
    <s v="CUST3541"/>
    <x v="1"/>
    <x v="1"/>
    <x v="1"/>
    <x v="2"/>
    <x v="8"/>
    <s v="Tablet Model-780"/>
    <s v="PROD9441"/>
    <n v="1"/>
    <n v="404.47"/>
    <n v="404.47"/>
    <n v="0.1"/>
    <n v="40.450000000000003"/>
    <n v="364.02"/>
    <x v="0"/>
    <x v="2"/>
    <n v="0.15"/>
    <n v="54.6"/>
  </r>
  <r>
    <s v="ORD2025006981"/>
    <x v="334"/>
    <s v="Customer 1412"/>
    <s v="CUST4308"/>
    <x v="4"/>
    <x v="9"/>
    <x v="1"/>
    <x v="3"/>
    <x v="10"/>
    <s v="Perfume Model-222"/>
    <s v="PROD1441"/>
    <n v="8"/>
    <n v="261.20999999999998"/>
    <n v="2089.6799999999998"/>
    <n v="0"/>
    <n v="0"/>
    <n v="2089.6799999999998"/>
    <x v="3"/>
    <x v="0"/>
    <n v="0.25"/>
    <n v="522.41999999999996"/>
  </r>
  <r>
    <s v="ORD2025006982"/>
    <x v="223"/>
    <s v="Customer 4691"/>
    <s v="CUST2906"/>
    <x v="1"/>
    <x v="10"/>
    <x v="0"/>
    <x v="2"/>
    <x v="4"/>
    <s v="Laptop Model-933"/>
    <s v="PROD1122"/>
    <n v="1"/>
    <n v="590.12"/>
    <n v="590.12"/>
    <n v="0.05"/>
    <n v="29.51"/>
    <n v="560.61"/>
    <x v="0"/>
    <x v="0"/>
    <n v="0.25"/>
    <n v="140.15"/>
  </r>
  <r>
    <s v="ORD2025006983"/>
    <x v="11"/>
    <s v="Customer 4482"/>
    <s v="CUST5368"/>
    <x v="3"/>
    <x v="5"/>
    <x v="1"/>
    <x v="0"/>
    <x v="0"/>
    <s v="Curtain Model-573"/>
    <s v="PROD9608"/>
    <n v="10"/>
    <n v="435.5"/>
    <n v="4355"/>
    <n v="0"/>
    <n v="0"/>
    <n v="4355"/>
    <x v="0"/>
    <x v="3"/>
    <n v="0.3"/>
    <n v="1306.5"/>
  </r>
  <r>
    <s v="ORD2025006984"/>
    <x v="407"/>
    <s v="Customer 1006"/>
    <s v="CUST2096"/>
    <x v="1"/>
    <x v="1"/>
    <x v="1"/>
    <x v="0"/>
    <x v="2"/>
    <s v="Lamp Model-681"/>
    <s v="PROD9316"/>
    <n v="7"/>
    <n v="618.55999999999995"/>
    <n v="4329.92"/>
    <n v="0.2"/>
    <n v="865.98"/>
    <n v="3463.94"/>
    <x v="1"/>
    <x v="0"/>
    <n v="0.15"/>
    <n v="519.59"/>
  </r>
  <r>
    <s v="ORD2025006985"/>
    <x v="252"/>
    <s v="Customer 3983"/>
    <s v="CUST5491"/>
    <x v="0"/>
    <x v="6"/>
    <x v="1"/>
    <x v="3"/>
    <x v="9"/>
    <s v="Lipstick Model-804"/>
    <s v="PROD3420"/>
    <n v="6"/>
    <n v="852.1"/>
    <n v="5112.6000000000004"/>
    <n v="0.05"/>
    <n v="255.63"/>
    <n v="4856.97"/>
    <x v="1"/>
    <x v="0"/>
    <n v="0.25"/>
    <n v="1214.24"/>
  </r>
  <r>
    <s v="ORD2025006986"/>
    <x v="327"/>
    <s v="Customer 2469"/>
    <s v="CUST9988"/>
    <x v="2"/>
    <x v="14"/>
    <x v="1"/>
    <x v="3"/>
    <x v="9"/>
    <s v="Lipstick Model-662"/>
    <s v="PROD8775"/>
    <n v="3"/>
    <n v="518.58000000000004"/>
    <n v="1555.74"/>
    <n v="0.2"/>
    <n v="311.14999999999998"/>
    <n v="1244.5899999999999"/>
    <x v="1"/>
    <x v="2"/>
    <n v="0.15"/>
    <n v="186.69"/>
  </r>
  <r>
    <s v="ORD2025006987"/>
    <x v="72"/>
    <s v="Customer 10"/>
    <s v="CUST3531"/>
    <x v="0"/>
    <x v="0"/>
    <x v="1"/>
    <x v="3"/>
    <x v="10"/>
    <s v="Perfume Model-266"/>
    <s v="PROD2732"/>
    <n v="8"/>
    <n v="854.41"/>
    <n v="6835.28"/>
    <n v="0.2"/>
    <n v="1367.06"/>
    <n v="5468.22"/>
    <x v="3"/>
    <x v="2"/>
    <n v="0.15"/>
    <n v="820.23"/>
  </r>
  <r>
    <s v="ORD2025006988"/>
    <x v="328"/>
    <s v="Customer 3301"/>
    <s v="CUST3193"/>
    <x v="1"/>
    <x v="4"/>
    <x v="1"/>
    <x v="2"/>
    <x v="11"/>
    <s v="Mobile Model-475"/>
    <s v="PROD4626"/>
    <n v="7"/>
    <n v="549.85"/>
    <n v="3848.95"/>
    <n v="0"/>
    <n v="0"/>
    <n v="3848.95"/>
    <x v="2"/>
    <x v="2"/>
    <n v="0.15"/>
    <n v="577.34"/>
  </r>
  <r>
    <s v="ORD2025006989"/>
    <x v="176"/>
    <s v="Customer 4285"/>
    <s v="CUST1630"/>
    <x v="0"/>
    <x v="0"/>
    <x v="1"/>
    <x v="2"/>
    <x v="11"/>
    <s v="Mobile Model-545"/>
    <s v="PROD8418"/>
    <n v="8"/>
    <n v="961.81"/>
    <n v="7694.48"/>
    <n v="0.05"/>
    <n v="384.72"/>
    <n v="7309.76"/>
    <x v="1"/>
    <x v="2"/>
    <n v="0.15"/>
    <n v="1096.46"/>
  </r>
  <r>
    <s v="ORD2025006990"/>
    <x v="105"/>
    <s v="Customer 1398"/>
    <s v="CUST3018"/>
    <x v="4"/>
    <x v="11"/>
    <x v="1"/>
    <x v="3"/>
    <x v="6"/>
    <s v="Face Cream Model-116"/>
    <s v="PROD9958"/>
    <n v="10"/>
    <n v="182.77"/>
    <n v="1827.7"/>
    <n v="0.05"/>
    <n v="91.39"/>
    <n v="1736.31"/>
    <x v="2"/>
    <x v="1"/>
    <n v="0.3"/>
    <n v="520.89"/>
  </r>
  <r>
    <s v="ORD2025006991"/>
    <x v="121"/>
    <s v="Customer 1242"/>
    <s v="CUST8967"/>
    <x v="4"/>
    <x v="7"/>
    <x v="0"/>
    <x v="3"/>
    <x v="6"/>
    <s v="Face Cream Model-371"/>
    <s v="PROD6134"/>
    <n v="2"/>
    <n v="542.45000000000005"/>
    <n v="1084.9000000000001"/>
    <n v="0.1"/>
    <n v="108.49"/>
    <n v="976.41"/>
    <x v="2"/>
    <x v="0"/>
    <n v="0.15"/>
    <n v="146.46"/>
  </r>
  <r>
    <s v="ORD2025006992"/>
    <x v="203"/>
    <s v="Customer 4744"/>
    <s v="CUST5753"/>
    <x v="4"/>
    <x v="9"/>
    <x v="1"/>
    <x v="2"/>
    <x v="8"/>
    <s v="Tablet Model-723"/>
    <s v="PROD3554"/>
    <n v="3"/>
    <n v="473.99"/>
    <n v="1421.97"/>
    <n v="0.05"/>
    <n v="71.099999999999994"/>
    <n v="1350.87"/>
    <x v="0"/>
    <x v="3"/>
    <n v="0.15"/>
    <n v="202.63"/>
  </r>
  <r>
    <s v="ORD2025006993"/>
    <x v="139"/>
    <s v="Customer 1570"/>
    <s v="CUST7214"/>
    <x v="1"/>
    <x v="1"/>
    <x v="0"/>
    <x v="2"/>
    <x v="4"/>
    <s v="Laptop Model-314"/>
    <s v="PROD3463"/>
    <n v="6"/>
    <n v="556.5"/>
    <n v="3339"/>
    <n v="0.2"/>
    <n v="667.8"/>
    <n v="2671.2"/>
    <x v="2"/>
    <x v="0"/>
    <n v="0.25"/>
    <n v="667.8"/>
  </r>
  <r>
    <s v="ORD2025006994"/>
    <x v="231"/>
    <s v="Customer 2582"/>
    <s v="CUST4373"/>
    <x v="1"/>
    <x v="10"/>
    <x v="0"/>
    <x v="2"/>
    <x v="11"/>
    <s v="Mobile Model-468"/>
    <s v="PROD8945"/>
    <n v="1"/>
    <n v="282.63"/>
    <n v="282.63"/>
    <n v="0.1"/>
    <n v="28.26"/>
    <n v="254.37"/>
    <x v="3"/>
    <x v="2"/>
    <n v="0.15"/>
    <n v="38.159999999999997"/>
  </r>
  <r>
    <s v="ORD2025006995"/>
    <x v="186"/>
    <s v="Customer 4172"/>
    <s v="CUST9129"/>
    <x v="1"/>
    <x v="4"/>
    <x v="0"/>
    <x v="1"/>
    <x v="7"/>
    <s v="Jacket Model-870"/>
    <s v="PROD8312"/>
    <n v="9"/>
    <n v="811.67"/>
    <n v="7305.03"/>
    <n v="0.05"/>
    <n v="365.25"/>
    <n v="6939.78"/>
    <x v="3"/>
    <x v="0"/>
    <n v="0.3"/>
    <n v="2081.9299999999998"/>
  </r>
  <r>
    <s v="ORD2025006996"/>
    <x v="242"/>
    <s v="Customer 608"/>
    <s v="CUST7472"/>
    <x v="1"/>
    <x v="4"/>
    <x v="1"/>
    <x v="0"/>
    <x v="3"/>
    <s v="Sofa Model-559"/>
    <s v="PROD3334"/>
    <n v="2"/>
    <n v="324.74"/>
    <n v="649.48"/>
    <n v="0.05"/>
    <n v="32.47"/>
    <n v="617.01"/>
    <x v="2"/>
    <x v="1"/>
    <n v="0.25"/>
    <n v="154.25"/>
  </r>
  <r>
    <s v="ORD2025006997"/>
    <x v="59"/>
    <s v="Customer 3928"/>
    <s v="CUST8334"/>
    <x v="4"/>
    <x v="11"/>
    <x v="0"/>
    <x v="2"/>
    <x v="8"/>
    <s v="Tablet Model-288"/>
    <s v="PROD5365"/>
    <n v="9"/>
    <n v="387.14"/>
    <n v="3484.26"/>
    <n v="0.05"/>
    <n v="174.21"/>
    <n v="3310.05"/>
    <x v="2"/>
    <x v="1"/>
    <n v="0.3"/>
    <n v="993.01"/>
  </r>
  <r>
    <s v="ORD2025006998"/>
    <x v="127"/>
    <s v="Customer 991"/>
    <s v="CUST2414"/>
    <x v="2"/>
    <x v="2"/>
    <x v="0"/>
    <x v="3"/>
    <x v="6"/>
    <s v="Face Cream Model-438"/>
    <s v="PROD7561"/>
    <n v="9"/>
    <n v="703.05"/>
    <n v="6327.45"/>
    <n v="0.1"/>
    <n v="632.75"/>
    <n v="5694.7"/>
    <x v="1"/>
    <x v="0"/>
    <n v="0.3"/>
    <n v="1708.41"/>
  </r>
  <r>
    <s v="ORD2025006999"/>
    <x v="120"/>
    <s v="Customer 203"/>
    <s v="CUST4912"/>
    <x v="4"/>
    <x v="9"/>
    <x v="1"/>
    <x v="0"/>
    <x v="3"/>
    <s v="Sofa Model-573"/>
    <s v="PROD2394"/>
    <n v="8"/>
    <n v="450.04"/>
    <n v="3600.32"/>
    <n v="0.1"/>
    <n v="360.03"/>
    <n v="3240.29"/>
    <x v="2"/>
    <x v="0"/>
    <n v="0.3"/>
    <n v="972.09"/>
  </r>
  <r>
    <s v="ORD2025007000"/>
    <x v="384"/>
    <s v="Customer 2550"/>
    <s v="CUST8618"/>
    <x v="4"/>
    <x v="9"/>
    <x v="0"/>
    <x v="3"/>
    <x v="10"/>
    <s v="Perfume Model-200"/>
    <s v="PROD1432"/>
    <n v="5"/>
    <n v="517.03"/>
    <n v="2585.15"/>
    <n v="0"/>
    <n v="0"/>
    <n v="2585.15"/>
    <x v="3"/>
    <x v="3"/>
    <n v="0.3"/>
    <n v="775.54"/>
  </r>
  <r>
    <s v="ORD2025007001"/>
    <x v="444"/>
    <s v="Customer 4911"/>
    <s v="CUST7872"/>
    <x v="4"/>
    <x v="7"/>
    <x v="0"/>
    <x v="0"/>
    <x v="0"/>
    <s v="Curtain Model-783"/>
    <s v="PROD6598"/>
    <n v="5"/>
    <n v="365.07"/>
    <n v="1825.35"/>
    <n v="0"/>
    <n v="0"/>
    <n v="1825.35"/>
    <x v="0"/>
    <x v="1"/>
    <n v="0.3"/>
    <n v="547.6"/>
  </r>
  <r>
    <s v="ORD2025007002"/>
    <x v="21"/>
    <s v="Customer 548"/>
    <s v="CUST7119"/>
    <x v="4"/>
    <x v="9"/>
    <x v="1"/>
    <x v="1"/>
    <x v="1"/>
    <s v="Jeans Model-445"/>
    <s v="PROD3885"/>
    <n v="10"/>
    <n v="922.36"/>
    <n v="9223.6"/>
    <n v="0.2"/>
    <n v="1844.72"/>
    <n v="7378.88"/>
    <x v="2"/>
    <x v="2"/>
    <n v="0.25"/>
    <n v="1844.72"/>
  </r>
  <r>
    <s v="ORD2025007003"/>
    <x v="45"/>
    <s v="Customer 2335"/>
    <s v="CUST3550"/>
    <x v="3"/>
    <x v="5"/>
    <x v="1"/>
    <x v="3"/>
    <x v="6"/>
    <s v="Face Cream Model-163"/>
    <s v="PROD2067"/>
    <n v="6"/>
    <n v="729.96"/>
    <n v="4379.76"/>
    <n v="0.05"/>
    <n v="218.99"/>
    <n v="4160.7700000000004"/>
    <x v="1"/>
    <x v="1"/>
    <n v="0.25"/>
    <n v="1040.19"/>
  </r>
  <r>
    <s v="ORD2025007004"/>
    <x v="103"/>
    <s v="Customer 3988"/>
    <s v="CUST8722"/>
    <x v="4"/>
    <x v="7"/>
    <x v="0"/>
    <x v="3"/>
    <x v="6"/>
    <s v="Face Cream Model-418"/>
    <s v="PROD1443"/>
    <n v="9"/>
    <n v="661.06"/>
    <n v="5949.54"/>
    <n v="0"/>
    <n v="0"/>
    <n v="5949.54"/>
    <x v="1"/>
    <x v="1"/>
    <n v="0.15"/>
    <n v="892.43"/>
  </r>
  <r>
    <s v="ORD2025007005"/>
    <x v="124"/>
    <s v="Customer 2321"/>
    <s v="CUST9695"/>
    <x v="0"/>
    <x v="6"/>
    <x v="1"/>
    <x v="0"/>
    <x v="0"/>
    <s v="Curtain Model-879"/>
    <s v="PROD9725"/>
    <n v="6"/>
    <n v="251.96"/>
    <n v="1511.76"/>
    <n v="0.05"/>
    <n v="75.59"/>
    <n v="1436.17"/>
    <x v="3"/>
    <x v="1"/>
    <n v="0.25"/>
    <n v="359.04"/>
  </r>
  <r>
    <s v="ORD2025007006"/>
    <x v="265"/>
    <s v="Customer 1190"/>
    <s v="CUST4133"/>
    <x v="3"/>
    <x v="3"/>
    <x v="0"/>
    <x v="2"/>
    <x v="4"/>
    <s v="Laptop Model-714"/>
    <s v="PROD6290"/>
    <n v="3"/>
    <n v="200.24"/>
    <n v="600.72"/>
    <n v="0"/>
    <n v="0"/>
    <n v="600.72"/>
    <x v="1"/>
    <x v="3"/>
    <n v="0.3"/>
    <n v="180.22"/>
  </r>
  <r>
    <s v="ORD2025007007"/>
    <x v="268"/>
    <s v="Customer 2078"/>
    <s v="CUST6987"/>
    <x v="2"/>
    <x v="12"/>
    <x v="1"/>
    <x v="1"/>
    <x v="7"/>
    <s v="Jacket Model-325"/>
    <s v="PROD5686"/>
    <n v="7"/>
    <n v="781.25"/>
    <n v="5468.75"/>
    <n v="0.05"/>
    <n v="273.44"/>
    <n v="5195.3100000000004"/>
    <x v="1"/>
    <x v="0"/>
    <n v="0.25"/>
    <n v="1298.83"/>
  </r>
  <r>
    <s v="ORD2025007008"/>
    <x v="173"/>
    <s v="Customer 4682"/>
    <s v="CUST4992"/>
    <x v="0"/>
    <x v="0"/>
    <x v="1"/>
    <x v="2"/>
    <x v="4"/>
    <s v="Laptop Model-931"/>
    <s v="PROD8570"/>
    <n v="7"/>
    <n v="529.69000000000005"/>
    <n v="3707.83"/>
    <n v="0.05"/>
    <n v="185.39"/>
    <n v="3522.44"/>
    <x v="3"/>
    <x v="2"/>
    <n v="0.15"/>
    <n v="528.37"/>
  </r>
  <r>
    <s v="ORD2025007009"/>
    <x v="143"/>
    <s v="Customer 877"/>
    <s v="CUST7889"/>
    <x v="3"/>
    <x v="3"/>
    <x v="0"/>
    <x v="1"/>
    <x v="1"/>
    <s v="Jeans Model-895"/>
    <s v="PROD8292"/>
    <n v="9"/>
    <n v="997.28"/>
    <n v="8975.52"/>
    <n v="0"/>
    <n v="0"/>
    <n v="8975.52"/>
    <x v="2"/>
    <x v="0"/>
    <n v="0.25"/>
    <n v="2243.88"/>
  </r>
  <r>
    <s v="ORD2025007010"/>
    <x v="301"/>
    <s v="Customer 4718"/>
    <s v="CUST8861"/>
    <x v="0"/>
    <x v="0"/>
    <x v="0"/>
    <x v="3"/>
    <x v="9"/>
    <s v="Lipstick Model-149"/>
    <s v="PROD8214"/>
    <n v="1"/>
    <n v="735.42"/>
    <n v="735.42"/>
    <n v="0"/>
    <n v="0"/>
    <n v="735.42"/>
    <x v="1"/>
    <x v="0"/>
    <n v="0.15"/>
    <n v="110.31"/>
  </r>
  <r>
    <s v="ORD2025007011"/>
    <x v="432"/>
    <s v="Customer 4500"/>
    <s v="CUST7501"/>
    <x v="1"/>
    <x v="4"/>
    <x v="0"/>
    <x v="0"/>
    <x v="3"/>
    <s v="Sofa Model-906"/>
    <s v="PROD9679"/>
    <n v="6"/>
    <n v="937.09"/>
    <n v="5622.54"/>
    <n v="0"/>
    <n v="0"/>
    <n v="5622.54"/>
    <x v="0"/>
    <x v="3"/>
    <n v="0.25"/>
    <n v="1405.63"/>
  </r>
  <r>
    <s v="ORD2025007012"/>
    <x v="333"/>
    <s v="Customer 1953"/>
    <s v="CUST1499"/>
    <x v="2"/>
    <x v="12"/>
    <x v="1"/>
    <x v="3"/>
    <x v="9"/>
    <s v="Lipstick Model-777"/>
    <s v="PROD9701"/>
    <n v="8"/>
    <n v="712.28"/>
    <n v="5698.24"/>
    <n v="0.1"/>
    <n v="569.82000000000005"/>
    <n v="5128.42"/>
    <x v="2"/>
    <x v="0"/>
    <n v="0.3"/>
    <n v="1538.53"/>
  </r>
  <r>
    <s v="ORD2025007013"/>
    <x v="154"/>
    <s v="Customer 827"/>
    <s v="CUST9027"/>
    <x v="2"/>
    <x v="12"/>
    <x v="1"/>
    <x v="1"/>
    <x v="1"/>
    <s v="Jeans Model-419"/>
    <s v="PROD9990"/>
    <n v="7"/>
    <n v="699.73"/>
    <n v="4898.1099999999997"/>
    <n v="0"/>
    <n v="0"/>
    <n v="4898.1099999999997"/>
    <x v="1"/>
    <x v="0"/>
    <n v="0.25"/>
    <n v="1224.53"/>
  </r>
  <r>
    <s v="ORD2025007014"/>
    <x v="260"/>
    <s v="Customer 2465"/>
    <s v="CUST2310"/>
    <x v="1"/>
    <x v="1"/>
    <x v="0"/>
    <x v="3"/>
    <x v="9"/>
    <s v="Lipstick Model-984"/>
    <s v="PROD6843"/>
    <n v="10"/>
    <n v="292.43"/>
    <n v="2924.3"/>
    <n v="0.1"/>
    <n v="292.43"/>
    <n v="2631.87"/>
    <x v="2"/>
    <x v="1"/>
    <n v="0.25"/>
    <n v="657.97"/>
  </r>
  <r>
    <s v="ORD2025007015"/>
    <x v="18"/>
    <s v="Customer 1520"/>
    <s v="CUST2755"/>
    <x v="1"/>
    <x v="10"/>
    <x v="0"/>
    <x v="1"/>
    <x v="7"/>
    <s v="Jacket Model-621"/>
    <s v="PROD6565"/>
    <n v="3"/>
    <n v="547.15"/>
    <n v="1641.45"/>
    <n v="0"/>
    <n v="0"/>
    <n v="1641.45"/>
    <x v="0"/>
    <x v="3"/>
    <n v="0.25"/>
    <n v="410.36"/>
  </r>
  <r>
    <s v="ORD2025007016"/>
    <x v="101"/>
    <s v="Customer 4181"/>
    <s v="CUST3968"/>
    <x v="0"/>
    <x v="0"/>
    <x v="1"/>
    <x v="0"/>
    <x v="3"/>
    <s v="Sofa Model-749"/>
    <s v="PROD1111"/>
    <n v="4"/>
    <n v="210.9"/>
    <n v="843.6"/>
    <n v="0"/>
    <n v="0"/>
    <n v="843.6"/>
    <x v="1"/>
    <x v="3"/>
    <n v="0.3"/>
    <n v="253.08"/>
  </r>
  <r>
    <s v="ORD2025007017"/>
    <x v="262"/>
    <s v="Customer 3301"/>
    <s v="CUST7144"/>
    <x v="3"/>
    <x v="5"/>
    <x v="0"/>
    <x v="2"/>
    <x v="11"/>
    <s v="Mobile Model-867"/>
    <s v="PROD9570"/>
    <n v="9"/>
    <n v="973.2"/>
    <n v="8758.7999999999993"/>
    <n v="0.05"/>
    <n v="437.94"/>
    <n v="8320.86"/>
    <x v="0"/>
    <x v="2"/>
    <n v="0.15"/>
    <n v="1248.1300000000001"/>
  </r>
  <r>
    <s v="ORD2025007018"/>
    <x v="194"/>
    <s v="Customer 149"/>
    <s v="CUST4187"/>
    <x v="3"/>
    <x v="8"/>
    <x v="1"/>
    <x v="3"/>
    <x v="9"/>
    <s v="Lipstick Model-389"/>
    <s v="PROD5838"/>
    <n v="4"/>
    <n v="502.28"/>
    <n v="2009.12"/>
    <n v="0"/>
    <n v="0"/>
    <n v="2009.12"/>
    <x v="3"/>
    <x v="1"/>
    <n v="0.15"/>
    <n v="301.37"/>
  </r>
  <r>
    <s v="ORD2025007019"/>
    <x v="266"/>
    <s v="Customer 4684"/>
    <s v="CUST5190"/>
    <x v="2"/>
    <x v="14"/>
    <x v="1"/>
    <x v="0"/>
    <x v="2"/>
    <s v="Lamp Model-601"/>
    <s v="PROD2484"/>
    <n v="9"/>
    <n v="214.87"/>
    <n v="1933.83"/>
    <n v="0.05"/>
    <n v="96.69"/>
    <n v="1837.14"/>
    <x v="1"/>
    <x v="3"/>
    <n v="0.3"/>
    <n v="551.14"/>
  </r>
  <r>
    <s v="ORD2025007020"/>
    <x v="34"/>
    <s v="Customer 2069"/>
    <s v="CUST7817"/>
    <x v="0"/>
    <x v="13"/>
    <x v="1"/>
    <x v="1"/>
    <x v="7"/>
    <s v="Jacket Model-406"/>
    <s v="PROD7185"/>
    <n v="4"/>
    <n v="205.9"/>
    <n v="823.6"/>
    <n v="0.05"/>
    <n v="41.18"/>
    <n v="782.42"/>
    <x v="2"/>
    <x v="1"/>
    <n v="0.15"/>
    <n v="117.36"/>
  </r>
  <r>
    <s v="ORD2025007021"/>
    <x v="166"/>
    <s v="Customer 2586"/>
    <s v="CUST8588"/>
    <x v="3"/>
    <x v="3"/>
    <x v="0"/>
    <x v="3"/>
    <x v="10"/>
    <s v="Perfume Model-880"/>
    <s v="PROD5623"/>
    <n v="5"/>
    <n v="194.6"/>
    <n v="973"/>
    <n v="0.05"/>
    <n v="48.65"/>
    <n v="924.35"/>
    <x v="3"/>
    <x v="1"/>
    <n v="0.25"/>
    <n v="231.09"/>
  </r>
  <r>
    <s v="ORD2025007022"/>
    <x v="95"/>
    <s v="Customer 2118"/>
    <s v="CUST4839"/>
    <x v="4"/>
    <x v="7"/>
    <x v="1"/>
    <x v="0"/>
    <x v="0"/>
    <s v="Curtain Model-677"/>
    <s v="PROD4812"/>
    <n v="9"/>
    <n v="282.63"/>
    <n v="2543.67"/>
    <n v="0.1"/>
    <n v="254.37"/>
    <n v="2289.3000000000002"/>
    <x v="0"/>
    <x v="0"/>
    <n v="0.3"/>
    <n v="686.79"/>
  </r>
  <r>
    <s v="ORD2025007023"/>
    <x v="424"/>
    <s v="Customer 2075"/>
    <s v="CUST6396"/>
    <x v="2"/>
    <x v="14"/>
    <x v="0"/>
    <x v="3"/>
    <x v="9"/>
    <s v="Lipstick Model-735"/>
    <s v="PROD9767"/>
    <n v="6"/>
    <n v="332.97"/>
    <n v="1997.82"/>
    <n v="0.2"/>
    <n v="399.56"/>
    <n v="1598.26"/>
    <x v="0"/>
    <x v="2"/>
    <n v="0.25"/>
    <n v="399.56"/>
  </r>
  <r>
    <s v="ORD2025007024"/>
    <x v="288"/>
    <s v="Customer 923"/>
    <s v="CUST1918"/>
    <x v="3"/>
    <x v="5"/>
    <x v="0"/>
    <x v="1"/>
    <x v="7"/>
    <s v="Jacket Model-182"/>
    <s v="PROD8620"/>
    <n v="9"/>
    <n v="693.84"/>
    <n v="6244.56"/>
    <n v="0.2"/>
    <n v="1248.9100000000001"/>
    <n v="4995.6499999999996"/>
    <x v="3"/>
    <x v="1"/>
    <n v="0.15"/>
    <n v="749.35"/>
  </r>
  <r>
    <s v="ORD2025007025"/>
    <x v="2"/>
    <s v="Customer 3922"/>
    <s v="CUST8628"/>
    <x v="4"/>
    <x v="7"/>
    <x v="0"/>
    <x v="1"/>
    <x v="5"/>
    <s v="Shirt Model-126"/>
    <s v="PROD3890"/>
    <n v="4"/>
    <n v="426.89"/>
    <n v="1707.56"/>
    <n v="0.2"/>
    <n v="341.51"/>
    <n v="1366.05"/>
    <x v="0"/>
    <x v="2"/>
    <n v="0.3"/>
    <n v="409.81"/>
  </r>
  <r>
    <s v="ORD2025007026"/>
    <x v="195"/>
    <s v="Customer 3436"/>
    <s v="CUST9474"/>
    <x v="2"/>
    <x v="14"/>
    <x v="1"/>
    <x v="2"/>
    <x v="4"/>
    <s v="Laptop Model-880"/>
    <s v="PROD4138"/>
    <n v="3"/>
    <n v="958.4"/>
    <n v="2875.2"/>
    <n v="0.1"/>
    <n v="287.52"/>
    <n v="2587.6799999999998"/>
    <x v="3"/>
    <x v="0"/>
    <n v="0.15"/>
    <n v="388.15"/>
  </r>
  <r>
    <s v="ORD2025007027"/>
    <x v="175"/>
    <s v="Customer 3371"/>
    <s v="CUST6382"/>
    <x v="3"/>
    <x v="8"/>
    <x v="0"/>
    <x v="2"/>
    <x v="11"/>
    <s v="Mobile Model-474"/>
    <s v="PROD8861"/>
    <n v="2"/>
    <n v="346.07"/>
    <n v="692.14"/>
    <n v="0.1"/>
    <n v="69.209999999999994"/>
    <n v="622.92999999999995"/>
    <x v="3"/>
    <x v="0"/>
    <n v="0.3"/>
    <n v="186.88"/>
  </r>
  <r>
    <s v="ORD2025007028"/>
    <x v="234"/>
    <s v="Customer 407"/>
    <s v="CUST2051"/>
    <x v="1"/>
    <x v="1"/>
    <x v="1"/>
    <x v="0"/>
    <x v="2"/>
    <s v="Lamp Model-658"/>
    <s v="PROD2431"/>
    <n v="5"/>
    <n v="810.34"/>
    <n v="4051.7"/>
    <n v="0.05"/>
    <n v="202.59"/>
    <n v="3849.11"/>
    <x v="2"/>
    <x v="3"/>
    <n v="0.3"/>
    <n v="1154.73"/>
  </r>
  <r>
    <s v="ORD2025007029"/>
    <x v="138"/>
    <s v="Customer 4584"/>
    <s v="CUST1143"/>
    <x v="2"/>
    <x v="2"/>
    <x v="1"/>
    <x v="0"/>
    <x v="0"/>
    <s v="Curtain Model-732"/>
    <s v="PROD6987"/>
    <n v="8"/>
    <n v="892.45"/>
    <n v="7139.6"/>
    <n v="0.1"/>
    <n v="713.96"/>
    <n v="6425.64"/>
    <x v="3"/>
    <x v="0"/>
    <n v="0.25"/>
    <n v="1606.41"/>
  </r>
  <r>
    <s v="ORD2025007030"/>
    <x v="145"/>
    <s v="Customer 3294"/>
    <s v="CUST9000"/>
    <x v="4"/>
    <x v="11"/>
    <x v="1"/>
    <x v="3"/>
    <x v="9"/>
    <s v="Lipstick Model-718"/>
    <s v="PROD1119"/>
    <n v="8"/>
    <n v="251.37"/>
    <n v="2010.96"/>
    <n v="0"/>
    <n v="0"/>
    <n v="2010.96"/>
    <x v="2"/>
    <x v="0"/>
    <n v="0.3"/>
    <n v="603.29"/>
  </r>
  <r>
    <s v="ORD2025007031"/>
    <x v="294"/>
    <s v="Customer 3729"/>
    <s v="CUST4634"/>
    <x v="4"/>
    <x v="7"/>
    <x v="0"/>
    <x v="2"/>
    <x v="4"/>
    <s v="Laptop Model-652"/>
    <s v="PROD6047"/>
    <n v="5"/>
    <n v="791.76"/>
    <n v="3958.8"/>
    <n v="0.2"/>
    <n v="791.76"/>
    <n v="3167.04"/>
    <x v="0"/>
    <x v="0"/>
    <n v="0.15"/>
    <n v="475.06"/>
  </r>
  <r>
    <s v="ORD2025007032"/>
    <x v="8"/>
    <s v="Customer 3885"/>
    <s v="CUST4382"/>
    <x v="2"/>
    <x v="14"/>
    <x v="0"/>
    <x v="0"/>
    <x v="3"/>
    <s v="Sofa Model-657"/>
    <s v="PROD7143"/>
    <n v="6"/>
    <n v="678.9"/>
    <n v="4073.4"/>
    <n v="0.1"/>
    <n v="407.34"/>
    <n v="3666.06"/>
    <x v="1"/>
    <x v="1"/>
    <n v="0.15"/>
    <n v="549.91"/>
  </r>
  <r>
    <s v="ORD2025007033"/>
    <x v="186"/>
    <s v="Customer 3507"/>
    <s v="CUST4980"/>
    <x v="2"/>
    <x v="14"/>
    <x v="0"/>
    <x v="2"/>
    <x v="8"/>
    <s v="Tablet Model-815"/>
    <s v="PROD2076"/>
    <n v="3"/>
    <n v="908.29"/>
    <n v="2724.87"/>
    <n v="0.1"/>
    <n v="272.49"/>
    <n v="2452.38"/>
    <x v="2"/>
    <x v="3"/>
    <n v="0.3"/>
    <n v="735.71"/>
  </r>
  <r>
    <s v="ORD2025007034"/>
    <x v="415"/>
    <s v="Customer 77"/>
    <s v="CUST8662"/>
    <x v="2"/>
    <x v="14"/>
    <x v="1"/>
    <x v="0"/>
    <x v="3"/>
    <s v="Sofa Model-855"/>
    <s v="PROD7630"/>
    <n v="9"/>
    <n v="749.09"/>
    <n v="6741.81"/>
    <n v="0.2"/>
    <n v="1348.36"/>
    <n v="5393.45"/>
    <x v="1"/>
    <x v="2"/>
    <n v="0.3"/>
    <n v="1618.03"/>
  </r>
  <r>
    <s v="ORD2025007035"/>
    <x v="70"/>
    <s v="Customer 3081"/>
    <s v="CUST3571"/>
    <x v="3"/>
    <x v="8"/>
    <x v="0"/>
    <x v="2"/>
    <x v="4"/>
    <s v="Laptop Model-807"/>
    <s v="PROD6139"/>
    <n v="2"/>
    <n v="275.18"/>
    <n v="550.36"/>
    <n v="0.1"/>
    <n v="55.04"/>
    <n v="495.32"/>
    <x v="3"/>
    <x v="3"/>
    <n v="0.3"/>
    <n v="148.6"/>
  </r>
  <r>
    <s v="ORD2025007036"/>
    <x v="327"/>
    <s v="Customer 4585"/>
    <s v="CUST9240"/>
    <x v="1"/>
    <x v="1"/>
    <x v="1"/>
    <x v="0"/>
    <x v="0"/>
    <s v="Curtain Model-796"/>
    <s v="PROD3822"/>
    <n v="6"/>
    <n v="365.19"/>
    <n v="2191.14"/>
    <n v="0"/>
    <n v="0"/>
    <n v="2191.14"/>
    <x v="3"/>
    <x v="3"/>
    <n v="0.3"/>
    <n v="657.34"/>
  </r>
  <r>
    <s v="ORD2025007037"/>
    <x v="339"/>
    <s v="Customer 1045"/>
    <s v="CUST8059"/>
    <x v="0"/>
    <x v="0"/>
    <x v="0"/>
    <x v="0"/>
    <x v="0"/>
    <s v="Curtain Model-319"/>
    <s v="PROD6891"/>
    <n v="2"/>
    <n v="627.98"/>
    <n v="1255.96"/>
    <n v="0"/>
    <n v="0"/>
    <n v="1255.96"/>
    <x v="0"/>
    <x v="0"/>
    <n v="0.25"/>
    <n v="313.99"/>
  </r>
  <r>
    <s v="ORD2025007038"/>
    <x v="271"/>
    <s v="Customer 331"/>
    <s v="CUST5991"/>
    <x v="4"/>
    <x v="11"/>
    <x v="0"/>
    <x v="0"/>
    <x v="3"/>
    <s v="Sofa Model-163"/>
    <s v="PROD6324"/>
    <n v="1"/>
    <n v="507.82"/>
    <n v="507.82"/>
    <n v="0.05"/>
    <n v="25.39"/>
    <n v="482.43"/>
    <x v="3"/>
    <x v="1"/>
    <n v="0.25"/>
    <n v="120.61"/>
  </r>
  <r>
    <s v="ORD2025007039"/>
    <x v="40"/>
    <s v="Customer 1041"/>
    <s v="CUST9558"/>
    <x v="2"/>
    <x v="2"/>
    <x v="1"/>
    <x v="3"/>
    <x v="6"/>
    <s v="Face Cream Model-976"/>
    <s v="PROD8641"/>
    <n v="8"/>
    <n v="235.93"/>
    <n v="1887.44"/>
    <n v="0"/>
    <n v="0"/>
    <n v="1887.44"/>
    <x v="3"/>
    <x v="2"/>
    <n v="0.25"/>
    <n v="471.86"/>
  </r>
  <r>
    <s v="ORD2025007040"/>
    <x v="187"/>
    <s v="Customer 1711"/>
    <s v="CUST9763"/>
    <x v="1"/>
    <x v="1"/>
    <x v="1"/>
    <x v="0"/>
    <x v="2"/>
    <s v="Lamp Model-389"/>
    <s v="PROD3583"/>
    <n v="7"/>
    <n v="451.23"/>
    <n v="3158.61"/>
    <n v="0"/>
    <n v="0"/>
    <n v="3158.61"/>
    <x v="3"/>
    <x v="2"/>
    <n v="0.25"/>
    <n v="789.65"/>
  </r>
  <r>
    <s v="ORD2025007041"/>
    <x v="186"/>
    <s v="Customer 479"/>
    <s v="CUST7716"/>
    <x v="1"/>
    <x v="10"/>
    <x v="0"/>
    <x v="2"/>
    <x v="8"/>
    <s v="Tablet Model-763"/>
    <s v="PROD7884"/>
    <n v="6"/>
    <n v="386.65"/>
    <n v="2319.9"/>
    <n v="0.05"/>
    <n v="116"/>
    <n v="2203.9"/>
    <x v="0"/>
    <x v="2"/>
    <n v="0.25"/>
    <n v="550.98"/>
  </r>
  <r>
    <s v="ORD2025007042"/>
    <x v="419"/>
    <s v="Customer 2563"/>
    <s v="CUST7992"/>
    <x v="2"/>
    <x v="12"/>
    <x v="0"/>
    <x v="2"/>
    <x v="8"/>
    <s v="Tablet Model-681"/>
    <s v="PROD7463"/>
    <n v="10"/>
    <n v="790.19"/>
    <n v="7901.9"/>
    <n v="0.1"/>
    <n v="790.19"/>
    <n v="7111.71"/>
    <x v="0"/>
    <x v="2"/>
    <n v="0.3"/>
    <n v="2133.5100000000002"/>
  </r>
  <r>
    <s v="ORD2025007043"/>
    <x v="72"/>
    <s v="Customer 445"/>
    <s v="CUST1720"/>
    <x v="2"/>
    <x v="12"/>
    <x v="0"/>
    <x v="0"/>
    <x v="0"/>
    <s v="Curtain Model-529"/>
    <s v="PROD1974"/>
    <n v="7"/>
    <n v="845.76"/>
    <n v="5920.32"/>
    <n v="0.05"/>
    <n v="296.02"/>
    <n v="5624.3"/>
    <x v="3"/>
    <x v="2"/>
    <n v="0.15"/>
    <n v="843.64"/>
  </r>
  <r>
    <s v="ORD2025007044"/>
    <x v="33"/>
    <s v="Customer 453"/>
    <s v="CUST6487"/>
    <x v="3"/>
    <x v="3"/>
    <x v="0"/>
    <x v="1"/>
    <x v="5"/>
    <s v="Shirt Model-486"/>
    <s v="PROD6188"/>
    <n v="6"/>
    <n v="585.70000000000005"/>
    <n v="3514.2"/>
    <n v="0.05"/>
    <n v="175.71"/>
    <n v="3338.49"/>
    <x v="0"/>
    <x v="0"/>
    <n v="0.25"/>
    <n v="834.62"/>
  </r>
  <r>
    <s v="ORD2025007045"/>
    <x v="23"/>
    <s v="Customer 3253"/>
    <s v="CUST7666"/>
    <x v="1"/>
    <x v="1"/>
    <x v="0"/>
    <x v="2"/>
    <x v="4"/>
    <s v="Laptop Model-765"/>
    <s v="PROD5339"/>
    <n v="7"/>
    <n v="738.83"/>
    <n v="5171.8100000000004"/>
    <n v="0.2"/>
    <n v="1034.3599999999999"/>
    <n v="4137.45"/>
    <x v="1"/>
    <x v="1"/>
    <n v="0.25"/>
    <n v="1034.3599999999999"/>
  </r>
  <r>
    <s v="ORD2025007046"/>
    <x v="65"/>
    <s v="Customer 1796"/>
    <s v="CUST4094"/>
    <x v="0"/>
    <x v="6"/>
    <x v="1"/>
    <x v="1"/>
    <x v="7"/>
    <s v="Jacket Model-745"/>
    <s v="PROD3755"/>
    <n v="10"/>
    <n v="396.09"/>
    <n v="3960.9"/>
    <n v="0.05"/>
    <n v="198.05"/>
    <n v="3762.85"/>
    <x v="2"/>
    <x v="3"/>
    <n v="0.25"/>
    <n v="940.71"/>
  </r>
  <r>
    <s v="ORD2025007047"/>
    <x v="368"/>
    <s v="Customer 3765"/>
    <s v="CUST7345"/>
    <x v="1"/>
    <x v="10"/>
    <x v="1"/>
    <x v="1"/>
    <x v="1"/>
    <s v="Jeans Model-473"/>
    <s v="PROD2437"/>
    <n v="1"/>
    <n v="170.86"/>
    <n v="170.86"/>
    <n v="0.1"/>
    <n v="17.09"/>
    <n v="153.77000000000001"/>
    <x v="3"/>
    <x v="3"/>
    <n v="0.3"/>
    <n v="46.13"/>
  </r>
  <r>
    <s v="ORD2025007048"/>
    <x v="239"/>
    <s v="Customer 2137"/>
    <s v="CUST6229"/>
    <x v="0"/>
    <x v="0"/>
    <x v="0"/>
    <x v="3"/>
    <x v="10"/>
    <s v="Perfume Model-986"/>
    <s v="PROD7434"/>
    <n v="9"/>
    <n v="189.6"/>
    <n v="1706.4"/>
    <n v="0"/>
    <n v="0"/>
    <n v="1706.4"/>
    <x v="1"/>
    <x v="0"/>
    <n v="0.15"/>
    <n v="255.96"/>
  </r>
  <r>
    <s v="ORD2025007049"/>
    <x v="208"/>
    <s v="Customer 4328"/>
    <s v="CUST2664"/>
    <x v="0"/>
    <x v="0"/>
    <x v="1"/>
    <x v="2"/>
    <x v="4"/>
    <s v="Laptop Model-309"/>
    <s v="PROD9374"/>
    <n v="3"/>
    <n v="326.08999999999997"/>
    <n v="978.27"/>
    <n v="0.2"/>
    <n v="195.65"/>
    <n v="782.62"/>
    <x v="1"/>
    <x v="1"/>
    <n v="0.25"/>
    <n v="195.66"/>
  </r>
  <r>
    <s v="ORD2025007050"/>
    <x v="213"/>
    <s v="Customer 4883"/>
    <s v="CUST6222"/>
    <x v="0"/>
    <x v="0"/>
    <x v="1"/>
    <x v="3"/>
    <x v="6"/>
    <s v="Face Cream Model-513"/>
    <s v="PROD6733"/>
    <n v="3"/>
    <n v="965.7"/>
    <n v="2897.1"/>
    <n v="0.2"/>
    <n v="579.41999999999996"/>
    <n v="2317.6799999999998"/>
    <x v="1"/>
    <x v="3"/>
    <n v="0.15"/>
    <n v="347.65"/>
  </r>
  <r>
    <s v="ORD2025007051"/>
    <x v="342"/>
    <s v="Customer 4014"/>
    <s v="CUST6498"/>
    <x v="3"/>
    <x v="8"/>
    <x v="1"/>
    <x v="3"/>
    <x v="9"/>
    <s v="Lipstick Model-110"/>
    <s v="PROD8219"/>
    <n v="6"/>
    <n v="348.08"/>
    <n v="2088.48"/>
    <n v="0.05"/>
    <n v="104.42"/>
    <n v="1984.06"/>
    <x v="1"/>
    <x v="3"/>
    <n v="0.25"/>
    <n v="496.01"/>
  </r>
  <r>
    <s v="ORD2025007052"/>
    <x v="262"/>
    <s v="Customer 1848"/>
    <s v="CUST2278"/>
    <x v="0"/>
    <x v="0"/>
    <x v="1"/>
    <x v="3"/>
    <x v="6"/>
    <s v="Face Cream Model-706"/>
    <s v="PROD8683"/>
    <n v="9"/>
    <n v="686.89"/>
    <n v="6182.01"/>
    <n v="0.05"/>
    <n v="309.10000000000002"/>
    <n v="5872.91"/>
    <x v="3"/>
    <x v="0"/>
    <n v="0.3"/>
    <n v="1761.87"/>
  </r>
  <r>
    <s v="ORD2025007053"/>
    <x v="243"/>
    <s v="Customer 461"/>
    <s v="CUST5546"/>
    <x v="1"/>
    <x v="4"/>
    <x v="0"/>
    <x v="0"/>
    <x v="2"/>
    <s v="Lamp Model-394"/>
    <s v="PROD1480"/>
    <n v="8"/>
    <n v="147.25"/>
    <n v="1178"/>
    <n v="0"/>
    <n v="0"/>
    <n v="1178"/>
    <x v="1"/>
    <x v="2"/>
    <n v="0.25"/>
    <n v="294.5"/>
  </r>
  <r>
    <s v="ORD2025007054"/>
    <x v="432"/>
    <s v="Customer 4713"/>
    <s v="CUST9002"/>
    <x v="4"/>
    <x v="7"/>
    <x v="0"/>
    <x v="1"/>
    <x v="1"/>
    <s v="Jeans Model-329"/>
    <s v="PROD1953"/>
    <n v="10"/>
    <n v="287.5"/>
    <n v="2875"/>
    <n v="0.05"/>
    <n v="143.75"/>
    <n v="2731.25"/>
    <x v="3"/>
    <x v="1"/>
    <n v="0.25"/>
    <n v="682.81"/>
  </r>
  <r>
    <s v="ORD2025007055"/>
    <x v="7"/>
    <s v="Customer 4257"/>
    <s v="CUST6951"/>
    <x v="2"/>
    <x v="12"/>
    <x v="0"/>
    <x v="2"/>
    <x v="4"/>
    <s v="Laptop Model-806"/>
    <s v="PROD6924"/>
    <n v="4"/>
    <n v="978.41"/>
    <n v="3913.64"/>
    <n v="0.1"/>
    <n v="391.36"/>
    <n v="3522.28"/>
    <x v="2"/>
    <x v="2"/>
    <n v="0.15"/>
    <n v="528.34"/>
  </r>
  <r>
    <s v="ORD2025007056"/>
    <x v="107"/>
    <s v="Customer 4766"/>
    <s v="CUST3940"/>
    <x v="1"/>
    <x v="4"/>
    <x v="1"/>
    <x v="3"/>
    <x v="10"/>
    <s v="Perfume Model-845"/>
    <s v="PROD6453"/>
    <n v="7"/>
    <n v="460.95"/>
    <n v="3226.65"/>
    <n v="0.05"/>
    <n v="161.33000000000001"/>
    <n v="3065.32"/>
    <x v="2"/>
    <x v="3"/>
    <n v="0.15"/>
    <n v="459.8"/>
  </r>
  <r>
    <s v="ORD2025007057"/>
    <x v="341"/>
    <s v="Customer 2750"/>
    <s v="CUST7342"/>
    <x v="0"/>
    <x v="6"/>
    <x v="0"/>
    <x v="3"/>
    <x v="6"/>
    <s v="Face Cream Model-532"/>
    <s v="PROD7577"/>
    <n v="10"/>
    <n v="245.78"/>
    <n v="2457.8000000000002"/>
    <n v="0.1"/>
    <n v="245.78"/>
    <n v="2212.02"/>
    <x v="3"/>
    <x v="2"/>
    <n v="0.3"/>
    <n v="663.61"/>
  </r>
  <r>
    <s v="ORD2025007058"/>
    <x v="228"/>
    <s v="Customer 3314"/>
    <s v="CUST4956"/>
    <x v="3"/>
    <x v="5"/>
    <x v="1"/>
    <x v="2"/>
    <x v="8"/>
    <s v="Tablet Model-101"/>
    <s v="PROD8381"/>
    <n v="8"/>
    <n v="118.43"/>
    <n v="947.44"/>
    <n v="0.05"/>
    <n v="47.37"/>
    <n v="900.07"/>
    <x v="0"/>
    <x v="1"/>
    <n v="0.25"/>
    <n v="225.02"/>
  </r>
  <r>
    <s v="ORD2025007059"/>
    <x v="159"/>
    <s v="Customer 119"/>
    <s v="CUST5728"/>
    <x v="4"/>
    <x v="9"/>
    <x v="0"/>
    <x v="3"/>
    <x v="6"/>
    <s v="Face Cream Model-870"/>
    <s v="PROD9041"/>
    <n v="7"/>
    <n v="930.9"/>
    <n v="6516.3"/>
    <n v="0"/>
    <n v="0"/>
    <n v="6516.3"/>
    <x v="3"/>
    <x v="2"/>
    <n v="0.3"/>
    <n v="1954.89"/>
  </r>
  <r>
    <s v="ORD2025007060"/>
    <x v="29"/>
    <s v="Customer 1580"/>
    <s v="CUST2395"/>
    <x v="3"/>
    <x v="3"/>
    <x v="0"/>
    <x v="3"/>
    <x v="6"/>
    <s v="Face Cream Model-749"/>
    <s v="PROD2282"/>
    <n v="9"/>
    <n v="848.55"/>
    <n v="7636.95"/>
    <n v="0.1"/>
    <n v="763.7"/>
    <n v="6873.25"/>
    <x v="1"/>
    <x v="1"/>
    <n v="0.15"/>
    <n v="1030.99"/>
  </r>
  <r>
    <s v="ORD2025007061"/>
    <x v="330"/>
    <s v="Customer 2844"/>
    <s v="CUST7819"/>
    <x v="2"/>
    <x v="12"/>
    <x v="1"/>
    <x v="0"/>
    <x v="2"/>
    <s v="Lamp Model-710"/>
    <s v="PROD9599"/>
    <n v="10"/>
    <n v="607.91999999999996"/>
    <n v="6079.2"/>
    <n v="0.1"/>
    <n v="607.91999999999996"/>
    <n v="5471.28"/>
    <x v="2"/>
    <x v="3"/>
    <n v="0.3"/>
    <n v="1641.38"/>
  </r>
  <r>
    <s v="ORD2025007062"/>
    <x v="131"/>
    <s v="Customer 4618"/>
    <s v="CUST3463"/>
    <x v="3"/>
    <x v="3"/>
    <x v="1"/>
    <x v="0"/>
    <x v="3"/>
    <s v="Sofa Model-189"/>
    <s v="PROD8885"/>
    <n v="4"/>
    <n v="911.1"/>
    <n v="3644.4"/>
    <n v="0.05"/>
    <n v="182.22"/>
    <n v="3462.18"/>
    <x v="3"/>
    <x v="2"/>
    <n v="0.25"/>
    <n v="865.54"/>
  </r>
  <r>
    <s v="ORD2025007063"/>
    <x v="260"/>
    <s v="Customer 1480"/>
    <s v="CUST4495"/>
    <x v="4"/>
    <x v="9"/>
    <x v="0"/>
    <x v="3"/>
    <x v="10"/>
    <s v="Perfume Model-701"/>
    <s v="PROD9135"/>
    <n v="7"/>
    <n v="443.73"/>
    <n v="3106.11"/>
    <n v="0.2"/>
    <n v="621.22"/>
    <n v="2484.89"/>
    <x v="3"/>
    <x v="0"/>
    <n v="0.15"/>
    <n v="372.73"/>
  </r>
  <r>
    <s v="ORD2025007064"/>
    <x v="1"/>
    <s v="Customer 4564"/>
    <s v="CUST3214"/>
    <x v="1"/>
    <x v="4"/>
    <x v="0"/>
    <x v="2"/>
    <x v="4"/>
    <s v="Laptop Model-729"/>
    <s v="PROD6272"/>
    <n v="2"/>
    <n v="857.58"/>
    <n v="1715.16"/>
    <n v="0"/>
    <n v="0"/>
    <n v="1715.16"/>
    <x v="0"/>
    <x v="3"/>
    <n v="0.3"/>
    <n v="514.54999999999995"/>
  </r>
  <r>
    <s v="ORD2025007065"/>
    <x v="260"/>
    <s v="Customer 2365"/>
    <s v="CUST8920"/>
    <x v="4"/>
    <x v="9"/>
    <x v="0"/>
    <x v="1"/>
    <x v="5"/>
    <s v="Shirt Model-244"/>
    <s v="PROD4355"/>
    <n v="4"/>
    <n v="718.32"/>
    <n v="2873.28"/>
    <n v="0"/>
    <n v="0"/>
    <n v="2873.28"/>
    <x v="0"/>
    <x v="0"/>
    <n v="0.15"/>
    <n v="430.99"/>
  </r>
  <r>
    <s v="ORD2025007066"/>
    <x v="91"/>
    <s v="Customer 459"/>
    <s v="CUST7806"/>
    <x v="0"/>
    <x v="0"/>
    <x v="1"/>
    <x v="0"/>
    <x v="0"/>
    <s v="Curtain Model-407"/>
    <s v="PROD6456"/>
    <n v="6"/>
    <n v="456.98"/>
    <n v="2741.88"/>
    <n v="0.2"/>
    <n v="548.38"/>
    <n v="2193.5"/>
    <x v="3"/>
    <x v="3"/>
    <n v="0.3"/>
    <n v="658.05"/>
  </r>
  <r>
    <s v="ORD2025007067"/>
    <x v="225"/>
    <s v="Customer 2084"/>
    <s v="CUST4944"/>
    <x v="4"/>
    <x v="9"/>
    <x v="0"/>
    <x v="1"/>
    <x v="5"/>
    <s v="Shirt Model-212"/>
    <s v="PROD4157"/>
    <n v="4"/>
    <n v="240.13"/>
    <n v="960.52"/>
    <n v="0"/>
    <n v="0"/>
    <n v="960.52"/>
    <x v="1"/>
    <x v="0"/>
    <n v="0.15"/>
    <n v="144.08000000000001"/>
  </r>
  <r>
    <s v="ORD2025007068"/>
    <x v="223"/>
    <s v="Customer 4254"/>
    <s v="CUST4563"/>
    <x v="4"/>
    <x v="11"/>
    <x v="0"/>
    <x v="2"/>
    <x v="4"/>
    <s v="Laptop Model-340"/>
    <s v="PROD8300"/>
    <n v="7"/>
    <n v="527.05999999999995"/>
    <n v="3689.42"/>
    <n v="0.1"/>
    <n v="368.94"/>
    <n v="3320.48"/>
    <x v="3"/>
    <x v="2"/>
    <n v="0.25"/>
    <n v="830.12"/>
  </r>
  <r>
    <s v="ORD2025007069"/>
    <x v="367"/>
    <s v="Customer 4153"/>
    <s v="CUST3714"/>
    <x v="1"/>
    <x v="10"/>
    <x v="0"/>
    <x v="0"/>
    <x v="3"/>
    <s v="Sofa Model-570"/>
    <s v="PROD3804"/>
    <n v="3"/>
    <n v="712.21"/>
    <n v="2136.63"/>
    <n v="0.2"/>
    <n v="427.33"/>
    <n v="1709.3"/>
    <x v="3"/>
    <x v="0"/>
    <n v="0.3"/>
    <n v="512.79"/>
  </r>
  <r>
    <s v="ORD2025007070"/>
    <x v="20"/>
    <s v="Customer 1820"/>
    <s v="CUST3745"/>
    <x v="1"/>
    <x v="4"/>
    <x v="1"/>
    <x v="0"/>
    <x v="3"/>
    <s v="Sofa Model-676"/>
    <s v="PROD3784"/>
    <n v="6"/>
    <n v="221.66"/>
    <n v="1329.96"/>
    <n v="0"/>
    <n v="0"/>
    <n v="1329.96"/>
    <x v="3"/>
    <x v="2"/>
    <n v="0.3"/>
    <n v="398.99"/>
  </r>
  <r>
    <s v="ORD2025007071"/>
    <x v="310"/>
    <s v="Customer 702"/>
    <s v="CUST5424"/>
    <x v="3"/>
    <x v="3"/>
    <x v="1"/>
    <x v="0"/>
    <x v="3"/>
    <s v="Sofa Model-989"/>
    <s v="PROD3792"/>
    <n v="9"/>
    <n v="170.15"/>
    <n v="1531.35"/>
    <n v="0.1"/>
    <n v="153.13"/>
    <n v="1378.22"/>
    <x v="2"/>
    <x v="0"/>
    <n v="0.15"/>
    <n v="206.73"/>
  </r>
  <r>
    <s v="ORD2025007072"/>
    <x v="124"/>
    <s v="Customer 3819"/>
    <s v="CUST7650"/>
    <x v="1"/>
    <x v="1"/>
    <x v="0"/>
    <x v="3"/>
    <x v="10"/>
    <s v="Perfume Model-407"/>
    <s v="PROD8706"/>
    <n v="10"/>
    <n v="912.08"/>
    <n v="9120.7999999999993"/>
    <n v="0.2"/>
    <n v="1824.16"/>
    <n v="7296.64"/>
    <x v="1"/>
    <x v="0"/>
    <n v="0.3"/>
    <n v="2188.9899999999998"/>
  </r>
  <r>
    <s v="ORD2025007073"/>
    <x v="441"/>
    <s v="Customer 1345"/>
    <s v="CUST2144"/>
    <x v="0"/>
    <x v="13"/>
    <x v="0"/>
    <x v="1"/>
    <x v="5"/>
    <s v="Shirt Model-985"/>
    <s v="PROD7577"/>
    <n v="10"/>
    <n v="770.74"/>
    <n v="7707.4"/>
    <n v="0.2"/>
    <n v="1541.48"/>
    <n v="6165.92"/>
    <x v="1"/>
    <x v="1"/>
    <n v="0.15"/>
    <n v="924.89"/>
  </r>
  <r>
    <s v="ORD2025007074"/>
    <x v="138"/>
    <s v="Customer 4254"/>
    <s v="CUST3546"/>
    <x v="1"/>
    <x v="1"/>
    <x v="1"/>
    <x v="2"/>
    <x v="8"/>
    <s v="Tablet Model-141"/>
    <s v="PROD4101"/>
    <n v="1"/>
    <n v="853.9"/>
    <n v="853.9"/>
    <n v="0.1"/>
    <n v="85.39"/>
    <n v="768.51"/>
    <x v="1"/>
    <x v="0"/>
    <n v="0.25"/>
    <n v="192.13"/>
  </r>
  <r>
    <s v="ORD2025007075"/>
    <x v="433"/>
    <s v="Customer 1025"/>
    <s v="CUST8462"/>
    <x v="0"/>
    <x v="13"/>
    <x v="0"/>
    <x v="0"/>
    <x v="2"/>
    <s v="Lamp Model-712"/>
    <s v="PROD8530"/>
    <n v="2"/>
    <n v="179.73"/>
    <n v="359.46"/>
    <n v="0"/>
    <n v="0"/>
    <n v="359.46"/>
    <x v="1"/>
    <x v="3"/>
    <n v="0.25"/>
    <n v="89.86"/>
  </r>
  <r>
    <s v="ORD2025007076"/>
    <x v="436"/>
    <s v="Customer 1634"/>
    <s v="CUST5021"/>
    <x v="2"/>
    <x v="2"/>
    <x v="1"/>
    <x v="3"/>
    <x v="9"/>
    <s v="Lipstick Model-104"/>
    <s v="PROD4832"/>
    <n v="8"/>
    <n v="409.84"/>
    <n v="3278.72"/>
    <n v="0"/>
    <n v="0"/>
    <n v="3278.72"/>
    <x v="1"/>
    <x v="3"/>
    <n v="0.15"/>
    <n v="491.81"/>
  </r>
  <r>
    <s v="ORD2025007077"/>
    <x v="207"/>
    <s v="Customer 4899"/>
    <s v="CUST8714"/>
    <x v="3"/>
    <x v="3"/>
    <x v="0"/>
    <x v="2"/>
    <x v="8"/>
    <s v="Tablet Model-620"/>
    <s v="PROD5587"/>
    <n v="8"/>
    <n v="318.95999999999998"/>
    <n v="2551.6799999999998"/>
    <n v="0.1"/>
    <n v="255.17"/>
    <n v="2296.5100000000002"/>
    <x v="3"/>
    <x v="3"/>
    <n v="0.15"/>
    <n v="344.48"/>
  </r>
  <r>
    <s v="ORD2025007078"/>
    <x v="400"/>
    <s v="Customer 1188"/>
    <s v="CUST3104"/>
    <x v="1"/>
    <x v="10"/>
    <x v="1"/>
    <x v="1"/>
    <x v="5"/>
    <s v="Shirt Model-772"/>
    <s v="PROD3197"/>
    <n v="9"/>
    <n v="918.89"/>
    <n v="8270.01"/>
    <n v="0.05"/>
    <n v="413.5"/>
    <n v="7856.51"/>
    <x v="2"/>
    <x v="1"/>
    <n v="0.3"/>
    <n v="2356.9499999999998"/>
  </r>
  <r>
    <s v="ORD2025007079"/>
    <x v="227"/>
    <s v="Customer 4839"/>
    <s v="CUST2288"/>
    <x v="4"/>
    <x v="11"/>
    <x v="1"/>
    <x v="0"/>
    <x v="0"/>
    <s v="Curtain Model-660"/>
    <s v="PROD4052"/>
    <n v="5"/>
    <n v="688.56"/>
    <n v="3442.8"/>
    <n v="0"/>
    <n v="0"/>
    <n v="3442.8"/>
    <x v="2"/>
    <x v="0"/>
    <n v="0.25"/>
    <n v="860.7"/>
  </r>
  <r>
    <s v="ORD2025007080"/>
    <x v="277"/>
    <s v="Customer 2932"/>
    <s v="CUST4921"/>
    <x v="3"/>
    <x v="5"/>
    <x v="0"/>
    <x v="1"/>
    <x v="1"/>
    <s v="Jeans Model-136"/>
    <s v="PROD3896"/>
    <n v="8"/>
    <n v="131.91"/>
    <n v="1055.28"/>
    <n v="0"/>
    <n v="0"/>
    <n v="1055.28"/>
    <x v="2"/>
    <x v="0"/>
    <n v="0.3"/>
    <n v="316.58"/>
  </r>
  <r>
    <s v="ORD2025007081"/>
    <x v="165"/>
    <s v="Customer 4638"/>
    <s v="CUST4084"/>
    <x v="3"/>
    <x v="3"/>
    <x v="1"/>
    <x v="0"/>
    <x v="3"/>
    <s v="Sofa Model-407"/>
    <s v="PROD6515"/>
    <n v="8"/>
    <n v="916.88"/>
    <n v="7335.04"/>
    <n v="0.05"/>
    <n v="366.75"/>
    <n v="6968.29"/>
    <x v="1"/>
    <x v="0"/>
    <n v="0.3"/>
    <n v="2090.4899999999998"/>
  </r>
  <r>
    <s v="ORD2025007082"/>
    <x v="335"/>
    <s v="Customer 3003"/>
    <s v="CUST7375"/>
    <x v="3"/>
    <x v="8"/>
    <x v="1"/>
    <x v="1"/>
    <x v="1"/>
    <s v="Jeans Model-753"/>
    <s v="PROD8069"/>
    <n v="5"/>
    <n v="407.92"/>
    <n v="2039.6"/>
    <n v="0.05"/>
    <n v="101.98"/>
    <n v="1937.62"/>
    <x v="2"/>
    <x v="0"/>
    <n v="0.15"/>
    <n v="290.64"/>
  </r>
  <r>
    <s v="ORD2025007083"/>
    <x v="258"/>
    <s v="Customer 833"/>
    <s v="CUST2957"/>
    <x v="2"/>
    <x v="14"/>
    <x v="1"/>
    <x v="0"/>
    <x v="3"/>
    <s v="Sofa Model-451"/>
    <s v="PROD2275"/>
    <n v="4"/>
    <n v="111.02"/>
    <n v="444.08"/>
    <n v="0"/>
    <n v="0"/>
    <n v="444.08"/>
    <x v="1"/>
    <x v="2"/>
    <n v="0.25"/>
    <n v="111.02"/>
  </r>
  <r>
    <s v="ORD2025007084"/>
    <x v="106"/>
    <s v="Customer 2281"/>
    <s v="CUST1338"/>
    <x v="1"/>
    <x v="1"/>
    <x v="0"/>
    <x v="3"/>
    <x v="6"/>
    <s v="Face Cream Model-151"/>
    <s v="PROD4465"/>
    <n v="9"/>
    <n v="672.27"/>
    <n v="6050.43"/>
    <n v="0"/>
    <n v="0"/>
    <n v="6050.43"/>
    <x v="1"/>
    <x v="3"/>
    <n v="0.15"/>
    <n v="907.56"/>
  </r>
  <r>
    <s v="ORD2025007085"/>
    <x v="392"/>
    <s v="Customer 1364"/>
    <s v="CUST6728"/>
    <x v="4"/>
    <x v="9"/>
    <x v="0"/>
    <x v="0"/>
    <x v="2"/>
    <s v="Lamp Model-669"/>
    <s v="PROD2509"/>
    <n v="8"/>
    <n v="440.64"/>
    <n v="3525.12"/>
    <n v="0.05"/>
    <n v="176.26"/>
    <n v="3348.86"/>
    <x v="0"/>
    <x v="2"/>
    <n v="0.25"/>
    <n v="837.22"/>
  </r>
  <r>
    <s v="ORD2025007086"/>
    <x v="154"/>
    <s v="Customer 4016"/>
    <s v="CUST1198"/>
    <x v="2"/>
    <x v="12"/>
    <x v="1"/>
    <x v="0"/>
    <x v="3"/>
    <s v="Sofa Model-373"/>
    <s v="PROD5552"/>
    <n v="8"/>
    <n v="995.11"/>
    <n v="7960.88"/>
    <n v="0.1"/>
    <n v="796.09"/>
    <n v="7164.79"/>
    <x v="0"/>
    <x v="3"/>
    <n v="0.15"/>
    <n v="1074.72"/>
  </r>
  <r>
    <s v="ORD2025007087"/>
    <x v="255"/>
    <s v="Customer 995"/>
    <s v="CUST4572"/>
    <x v="1"/>
    <x v="10"/>
    <x v="1"/>
    <x v="0"/>
    <x v="2"/>
    <s v="Lamp Model-285"/>
    <s v="PROD2240"/>
    <n v="10"/>
    <n v="415.98"/>
    <n v="4159.8"/>
    <n v="0.1"/>
    <n v="415.98"/>
    <n v="3743.82"/>
    <x v="0"/>
    <x v="3"/>
    <n v="0.25"/>
    <n v="935.96"/>
  </r>
  <r>
    <s v="ORD2025007088"/>
    <x v="152"/>
    <s v="Customer 102"/>
    <s v="CUST1421"/>
    <x v="1"/>
    <x v="1"/>
    <x v="1"/>
    <x v="1"/>
    <x v="1"/>
    <s v="Jeans Model-957"/>
    <s v="PROD7010"/>
    <n v="5"/>
    <n v="287.91000000000003"/>
    <n v="1439.55"/>
    <n v="0.1"/>
    <n v="143.96"/>
    <n v="1295.5899999999999"/>
    <x v="1"/>
    <x v="2"/>
    <n v="0.3"/>
    <n v="388.68"/>
  </r>
  <r>
    <s v="ORD2025007089"/>
    <x v="420"/>
    <s v="Customer 2917"/>
    <s v="CUST4204"/>
    <x v="3"/>
    <x v="5"/>
    <x v="0"/>
    <x v="0"/>
    <x v="3"/>
    <s v="Sofa Model-208"/>
    <s v="PROD2454"/>
    <n v="7"/>
    <n v="772.25"/>
    <n v="5405.75"/>
    <n v="0.2"/>
    <n v="1081.1500000000001"/>
    <n v="4324.6000000000004"/>
    <x v="3"/>
    <x v="0"/>
    <n v="0.25"/>
    <n v="1081.1500000000001"/>
  </r>
  <r>
    <s v="ORD2025007090"/>
    <x v="333"/>
    <s v="Customer 3408"/>
    <s v="CUST6226"/>
    <x v="3"/>
    <x v="5"/>
    <x v="0"/>
    <x v="3"/>
    <x v="6"/>
    <s v="Face Cream Model-831"/>
    <s v="PROD1538"/>
    <n v="2"/>
    <n v="581.03"/>
    <n v="1162.06"/>
    <n v="0.1"/>
    <n v="116.21"/>
    <n v="1045.8499999999999"/>
    <x v="3"/>
    <x v="3"/>
    <n v="0.3"/>
    <n v="313.75"/>
  </r>
  <r>
    <s v="ORD2025007091"/>
    <x v="439"/>
    <s v="Customer 3284"/>
    <s v="CUST3777"/>
    <x v="2"/>
    <x v="2"/>
    <x v="1"/>
    <x v="0"/>
    <x v="2"/>
    <s v="Lamp Model-134"/>
    <s v="PROD4363"/>
    <n v="5"/>
    <n v="536.99"/>
    <n v="2684.95"/>
    <n v="0.1"/>
    <n v="268.5"/>
    <n v="2416.4499999999998"/>
    <x v="2"/>
    <x v="1"/>
    <n v="0.25"/>
    <n v="604.11"/>
  </r>
  <r>
    <s v="ORD2025007092"/>
    <x v="82"/>
    <s v="Customer 894"/>
    <s v="CUST3035"/>
    <x v="2"/>
    <x v="14"/>
    <x v="1"/>
    <x v="1"/>
    <x v="7"/>
    <s v="Jacket Model-685"/>
    <s v="PROD2656"/>
    <n v="4"/>
    <n v="388.27"/>
    <n v="1553.08"/>
    <n v="0.2"/>
    <n v="310.62"/>
    <n v="1242.46"/>
    <x v="2"/>
    <x v="1"/>
    <n v="0.15"/>
    <n v="186.37"/>
  </r>
  <r>
    <s v="ORD2025007093"/>
    <x v="7"/>
    <s v="Customer 3666"/>
    <s v="CUST6983"/>
    <x v="1"/>
    <x v="10"/>
    <x v="1"/>
    <x v="2"/>
    <x v="11"/>
    <s v="Mobile Model-851"/>
    <s v="PROD5957"/>
    <n v="5"/>
    <n v="116.01"/>
    <n v="580.04999999999995"/>
    <n v="0.2"/>
    <n v="116.01"/>
    <n v="464.04"/>
    <x v="3"/>
    <x v="3"/>
    <n v="0.3"/>
    <n v="139.21"/>
  </r>
  <r>
    <s v="ORD2025007094"/>
    <x v="269"/>
    <s v="Customer 870"/>
    <s v="CUST3220"/>
    <x v="1"/>
    <x v="10"/>
    <x v="1"/>
    <x v="1"/>
    <x v="5"/>
    <s v="Shirt Model-413"/>
    <s v="PROD1084"/>
    <n v="7"/>
    <n v="491.89"/>
    <n v="3443.23"/>
    <n v="0.05"/>
    <n v="172.16"/>
    <n v="3271.07"/>
    <x v="2"/>
    <x v="3"/>
    <n v="0.3"/>
    <n v="981.32"/>
  </r>
  <r>
    <s v="ORD2025007095"/>
    <x v="133"/>
    <s v="Customer 3836"/>
    <s v="CUST5864"/>
    <x v="3"/>
    <x v="3"/>
    <x v="1"/>
    <x v="2"/>
    <x v="11"/>
    <s v="Mobile Model-393"/>
    <s v="PROD6467"/>
    <n v="10"/>
    <n v="443.32"/>
    <n v="4433.2"/>
    <n v="0.1"/>
    <n v="443.32"/>
    <n v="3989.88"/>
    <x v="0"/>
    <x v="3"/>
    <n v="0.3"/>
    <n v="1196.96"/>
  </r>
  <r>
    <s v="ORD2025007096"/>
    <x v="421"/>
    <s v="Customer 4704"/>
    <s v="CUST7255"/>
    <x v="0"/>
    <x v="13"/>
    <x v="1"/>
    <x v="0"/>
    <x v="0"/>
    <s v="Curtain Model-299"/>
    <s v="PROD4382"/>
    <n v="1"/>
    <n v="150.80000000000001"/>
    <n v="150.80000000000001"/>
    <n v="0.05"/>
    <n v="7.54"/>
    <n v="143.26"/>
    <x v="1"/>
    <x v="3"/>
    <n v="0.3"/>
    <n v="42.98"/>
  </r>
  <r>
    <s v="ORD2025007097"/>
    <x v="194"/>
    <s v="Customer 2890"/>
    <s v="CUST6871"/>
    <x v="0"/>
    <x v="13"/>
    <x v="1"/>
    <x v="2"/>
    <x v="11"/>
    <s v="Mobile Model-538"/>
    <s v="PROD1768"/>
    <n v="7"/>
    <n v="141.58000000000001"/>
    <n v="991.06"/>
    <n v="0.2"/>
    <n v="198.21"/>
    <n v="792.85"/>
    <x v="2"/>
    <x v="3"/>
    <n v="0.25"/>
    <n v="198.21"/>
  </r>
  <r>
    <s v="ORD2025007098"/>
    <x v="379"/>
    <s v="Customer 786"/>
    <s v="CUST9107"/>
    <x v="3"/>
    <x v="3"/>
    <x v="0"/>
    <x v="2"/>
    <x v="11"/>
    <s v="Mobile Model-504"/>
    <s v="PROD3639"/>
    <n v="4"/>
    <n v="966.93"/>
    <n v="3867.72"/>
    <n v="0.05"/>
    <n v="193.39"/>
    <n v="3674.33"/>
    <x v="3"/>
    <x v="1"/>
    <n v="0.3"/>
    <n v="1102.3"/>
  </r>
  <r>
    <s v="ORD2025007099"/>
    <x v="38"/>
    <s v="Customer 424"/>
    <s v="CUST1450"/>
    <x v="2"/>
    <x v="2"/>
    <x v="1"/>
    <x v="3"/>
    <x v="9"/>
    <s v="Lipstick Model-656"/>
    <s v="PROD6182"/>
    <n v="3"/>
    <n v="512.47"/>
    <n v="1537.41"/>
    <n v="0"/>
    <n v="0"/>
    <n v="1537.41"/>
    <x v="2"/>
    <x v="1"/>
    <n v="0.25"/>
    <n v="384.35"/>
  </r>
  <r>
    <s v="ORD2025007100"/>
    <x v="129"/>
    <s v="Customer 120"/>
    <s v="CUST4016"/>
    <x v="2"/>
    <x v="12"/>
    <x v="0"/>
    <x v="2"/>
    <x v="11"/>
    <s v="Mobile Model-523"/>
    <s v="PROD5455"/>
    <n v="6"/>
    <n v="655.8"/>
    <n v="3934.8"/>
    <n v="0.2"/>
    <n v="786.96"/>
    <n v="3147.84"/>
    <x v="3"/>
    <x v="2"/>
    <n v="0.15"/>
    <n v="472.18"/>
  </r>
  <r>
    <s v="ORD2025007101"/>
    <x v="346"/>
    <s v="Customer 2792"/>
    <s v="CUST1015"/>
    <x v="3"/>
    <x v="8"/>
    <x v="1"/>
    <x v="0"/>
    <x v="2"/>
    <s v="Lamp Model-885"/>
    <s v="PROD9178"/>
    <n v="1"/>
    <n v="235.24"/>
    <n v="235.24"/>
    <n v="0.2"/>
    <n v="47.05"/>
    <n v="188.19"/>
    <x v="3"/>
    <x v="3"/>
    <n v="0.15"/>
    <n v="28.23"/>
  </r>
  <r>
    <s v="ORD2025007102"/>
    <x v="24"/>
    <s v="Customer 4226"/>
    <s v="CUST9249"/>
    <x v="2"/>
    <x v="12"/>
    <x v="0"/>
    <x v="3"/>
    <x v="10"/>
    <s v="Perfume Model-176"/>
    <s v="PROD9352"/>
    <n v="8"/>
    <n v="907.38"/>
    <n v="7259.04"/>
    <n v="0.2"/>
    <n v="1451.81"/>
    <n v="5807.23"/>
    <x v="3"/>
    <x v="0"/>
    <n v="0.25"/>
    <n v="1451.81"/>
  </r>
  <r>
    <s v="ORD2025007103"/>
    <x v="9"/>
    <s v="Customer 3451"/>
    <s v="CUST6568"/>
    <x v="1"/>
    <x v="4"/>
    <x v="0"/>
    <x v="2"/>
    <x v="4"/>
    <s v="Laptop Model-925"/>
    <s v="PROD9608"/>
    <n v="6"/>
    <n v="937.1"/>
    <n v="5622.6"/>
    <n v="0.2"/>
    <n v="1124.52"/>
    <n v="4498.08"/>
    <x v="1"/>
    <x v="2"/>
    <n v="0.3"/>
    <n v="1349.42"/>
  </r>
  <r>
    <s v="ORD2025007104"/>
    <x v="373"/>
    <s v="Customer 3095"/>
    <s v="CUST9526"/>
    <x v="0"/>
    <x v="0"/>
    <x v="0"/>
    <x v="1"/>
    <x v="1"/>
    <s v="Jeans Model-979"/>
    <s v="PROD3542"/>
    <n v="3"/>
    <n v="120.02"/>
    <n v="360.06"/>
    <n v="0.1"/>
    <n v="36.01"/>
    <n v="324.05"/>
    <x v="0"/>
    <x v="0"/>
    <n v="0.15"/>
    <n v="48.61"/>
  </r>
  <r>
    <s v="ORD2025007105"/>
    <x v="16"/>
    <s v="Customer 1525"/>
    <s v="CUST3628"/>
    <x v="3"/>
    <x v="3"/>
    <x v="0"/>
    <x v="2"/>
    <x v="11"/>
    <s v="Mobile Model-756"/>
    <s v="PROD2750"/>
    <n v="9"/>
    <n v="706.27"/>
    <n v="6356.43"/>
    <n v="0.2"/>
    <n v="1271.29"/>
    <n v="5085.1400000000003"/>
    <x v="0"/>
    <x v="3"/>
    <n v="0.15"/>
    <n v="762.77"/>
  </r>
  <r>
    <s v="ORD2025007106"/>
    <x v="393"/>
    <s v="Customer 4720"/>
    <s v="CUST7617"/>
    <x v="2"/>
    <x v="14"/>
    <x v="1"/>
    <x v="3"/>
    <x v="6"/>
    <s v="Face Cream Model-754"/>
    <s v="PROD1247"/>
    <n v="7"/>
    <n v="941.08"/>
    <n v="6587.56"/>
    <n v="0"/>
    <n v="0"/>
    <n v="6587.56"/>
    <x v="1"/>
    <x v="1"/>
    <n v="0.3"/>
    <n v="1976.27"/>
  </r>
  <r>
    <s v="ORD2025007107"/>
    <x v="77"/>
    <s v="Customer 1520"/>
    <s v="CUST5948"/>
    <x v="4"/>
    <x v="11"/>
    <x v="0"/>
    <x v="2"/>
    <x v="8"/>
    <s v="Tablet Model-432"/>
    <s v="PROD9120"/>
    <n v="3"/>
    <n v="851.12"/>
    <n v="2553.36"/>
    <n v="0.1"/>
    <n v="255.34"/>
    <n v="2298.02"/>
    <x v="0"/>
    <x v="2"/>
    <n v="0.3"/>
    <n v="689.41"/>
  </r>
  <r>
    <s v="ORD2025007108"/>
    <x v="111"/>
    <s v="Customer 773"/>
    <s v="CUST7265"/>
    <x v="4"/>
    <x v="7"/>
    <x v="1"/>
    <x v="1"/>
    <x v="7"/>
    <s v="Jacket Model-307"/>
    <s v="PROD5065"/>
    <n v="1"/>
    <n v="579.24"/>
    <n v="579.24"/>
    <n v="0.1"/>
    <n v="57.92"/>
    <n v="521.32000000000005"/>
    <x v="3"/>
    <x v="3"/>
    <n v="0.3"/>
    <n v="156.4"/>
  </r>
  <r>
    <s v="ORD2025007109"/>
    <x v="145"/>
    <s v="Customer 4869"/>
    <s v="CUST9719"/>
    <x v="0"/>
    <x v="13"/>
    <x v="1"/>
    <x v="2"/>
    <x v="11"/>
    <s v="Mobile Model-334"/>
    <s v="PROD5052"/>
    <n v="3"/>
    <n v="931.6"/>
    <n v="2794.8"/>
    <n v="0.2"/>
    <n v="558.96"/>
    <n v="2235.84"/>
    <x v="0"/>
    <x v="0"/>
    <n v="0.25"/>
    <n v="558.96"/>
  </r>
  <r>
    <s v="ORD2025007110"/>
    <x v="261"/>
    <s v="Customer 3875"/>
    <s v="CUST7384"/>
    <x v="0"/>
    <x v="13"/>
    <x v="1"/>
    <x v="1"/>
    <x v="7"/>
    <s v="Jacket Model-361"/>
    <s v="PROD5460"/>
    <n v="7"/>
    <n v="520.14"/>
    <n v="3640.98"/>
    <n v="0.2"/>
    <n v="728.2"/>
    <n v="2912.78"/>
    <x v="3"/>
    <x v="0"/>
    <n v="0.3"/>
    <n v="873.83"/>
  </r>
  <r>
    <s v="ORD2025007111"/>
    <x v="419"/>
    <s v="Customer 239"/>
    <s v="CUST3076"/>
    <x v="2"/>
    <x v="2"/>
    <x v="1"/>
    <x v="0"/>
    <x v="2"/>
    <s v="Lamp Model-497"/>
    <s v="PROD9372"/>
    <n v="8"/>
    <n v="773"/>
    <n v="6184"/>
    <n v="0.2"/>
    <n v="1236.8"/>
    <n v="4947.2"/>
    <x v="3"/>
    <x v="1"/>
    <n v="0.25"/>
    <n v="1236.8"/>
  </r>
  <r>
    <s v="ORD2025007112"/>
    <x v="314"/>
    <s v="Customer 2800"/>
    <s v="CUST5735"/>
    <x v="0"/>
    <x v="13"/>
    <x v="1"/>
    <x v="2"/>
    <x v="11"/>
    <s v="Mobile Model-594"/>
    <s v="PROD1460"/>
    <n v="1"/>
    <n v="711.47"/>
    <n v="711.47"/>
    <n v="0.05"/>
    <n v="35.57"/>
    <n v="675.9"/>
    <x v="2"/>
    <x v="0"/>
    <n v="0.15"/>
    <n v="101.38"/>
  </r>
  <r>
    <s v="ORD2025007113"/>
    <x v="385"/>
    <s v="Customer 277"/>
    <s v="CUST1014"/>
    <x v="3"/>
    <x v="3"/>
    <x v="1"/>
    <x v="2"/>
    <x v="11"/>
    <s v="Mobile Model-702"/>
    <s v="PROD3130"/>
    <n v="10"/>
    <n v="719.3"/>
    <n v="7193"/>
    <n v="0.05"/>
    <n v="359.65"/>
    <n v="6833.35"/>
    <x v="0"/>
    <x v="3"/>
    <n v="0.3"/>
    <n v="2050.0100000000002"/>
  </r>
  <r>
    <s v="ORD2025007114"/>
    <x v="413"/>
    <s v="Customer 1272"/>
    <s v="CUST1786"/>
    <x v="0"/>
    <x v="6"/>
    <x v="0"/>
    <x v="1"/>
    <x v="1"/>
    <s v="Jeans Model-659"/>
    <s v="PROD5178"/>
    <n v="2"/>
    <n v="227.8"/>
    <n v="455.6"/>
    <n v="0.1"/>
    <n v="45.56"/>
    <n v="410.04"/>
    <x v="1"/>
    <x v="2"/>
    <n v="0.25"/>
    <n v="102.51"/>
  </r>
  <r>
    <s v="ORD2025007115"/>
    <x v="302"/>
    <s v="Customer 3199"/>
    <s v="CUST8170"/>
    <x v="2"/>
    <x v="14"/>
    <x v="0"/>
    <x v="0"/>
    <x v="2"/>
    <s v="Lamp Model-325"/>
    <s v="PROD4466"/>
    <n v="6"/>
    <n v="599.76"/>
    <n v="3598.56"/>
    <n v="0.05"/>
    <n v="179.93"/>
    <n v="3418.63"/>
    <x v="0"/>
    <x v="0"/>
    <n v="0.3"/>
    <n v="1025.5899999999999"/>
  </r>
  <r>
    <s v="ORD2025007116"/>
    <x v="267"/>
    <s v="Customer 546"/>
    <s v="CUST2296"/>
    <x v="2"/>
    <x v="14"/>
    <x v="0"/>
    <x v="3"/>
    <x v="10"/>
    <s v="Perfume Model-543"/>
    <s v="PROD9741"/>
    <n v="8"/>
    <n v="790.29"/>
    <n v="6322.32"/>
    <n v="0"/>
    <n v="0"/>
    <n v="6322.32"/>
    <x v="0"/>
    <x v="0"/>
    <n v="0.25"/>
    <n v="1580.58"/>
  </r>
  <r>
    <s v="ORD2025007117"/>
    <x v="233"/>
    <s v="Customer 3000"/>
    <s v="CUST5866"/>
    <x v="0"/>
    <x v="6"/>
    <x v="0"/>
    <x v="2"/>
    <x v="11"/>
    <s v="Mobile Model-964"/>
    <s v="PROD7134"/>
    <n v="7"/>
    <n v="560.70000000000005"/>
    <n v="3924.9"/>
    <n v="0.2"/>
    <n v="784.98"/>
    <n v="3139.92"/>
    <x v="2"/>
    <x v="1"/>
    <n v="0.15"/>
    <n v="470.99"/>
  </r>
  <r>
    <s v="ORD2025007118"/>
    <x v="395"/>
    <s v="Customer 1178"/>
    <s v="CUST3475"/>
    <x v="0"/>
    <x v="0"/>
    <x v="1"/>
    <x v="2"/>
    <x v="8"/>
    <s v="Tablet Model-254"/>
    <s v="PROD3866"/>
    <n v="5"/>
    <n v="871.38"/>
    <n v="4356.8999999999996"/>
    <n v="0.2"/>
    <n v="871.38"/>
    <n v="3485.52"/>
    <x v="3"/>
    <x v="3"/>
    <n v="0.3"/>
    <n v="1045.6600000000001"/>
  </r>
  <r>
    <s v="ORD2025007119"/>
    <x v="382"/>
    <s v="Customer 3864"/>
    <s v="CUST6416"/>
    <x v="0"/>
    <x v="0"/>
    <x v="0"/>
    <x v="1"/>
    <x v="7"/>
    <s v="Jacket Model-332"/>
    <s v="PROD4696"/>
    <n v="4"/>
    <n v="399.15"/>
    <n v="1596.6"/>
    <n v="0.2"/>
    <n v="319.32"/>
    <n v="1277.28"/>
    <x v="1"/>
    <x v="3"/>
    <n v="0.25"/>
    <n v="319.32"/>
  </r>
  <r>
    <s v="ORD2025007120"/>
    <x v="437"/>
    <s v="Customer 3663"/>
    <s v="CUST1013"/>
    <x v="1"/>
    <x v="1"/>
    <x v="0"/>
    <x v="1"/>
    <x v="5"/>
    <s v="Shirt Model-231"/>
    <s v="PROD6738"/>
    <n v="3"/>
    <n v="438.88"/>
    <n v="1316.64"/>
    <n v="0"/>
    <n v="0"/>
    <n v="1316.64"/>
    <x v="0"/>
    <x v="2"/>
    <n v="0.25"/>
    <n v="329.16"/>
  </r>
  <r>
    <s v="ORD2025007121"/>
    <x v="110"/>
    <s v="Customer 4965"/>
    <s v="CUST2214"/>
    <x v="2"/>
    <x v="2"/>
    <x v="1"/>
    <x v="1"/>
    <x v="1"/>
    <s v="Jeans Model-265"/>
    <s v="PROD6921"/>
    <n v="7"/>
    <n v="524.33000000000004"/>
    <n v="3670.31"/>
    <n v="0.2"/>
    <n v="734.06"/>
    <n v="2936.25"/>
    <x v="1"/>
    <x v="1"/>
    <n v="0.25"/>
    <n v="734.06"/>
  </r>
  <r>
    <s v="ORD2025007122"/>
    <x v="188"/>
    <s v="Customer 3175"/>
    <s v="CUST9936"/>
    <x v="2"/>
    <x v="2"/>
    <x v="0"/>
    <x v="2"/>
    <x v="4"/>
    <s v="Laptop Model-430"/>
    <s v="PROD9867"/>
    <n v="1"/>
    <n v="171.28"/>
    <n v="171.28"/>
    <n v="0.05"/>
    <n v="8.56"/>
    <n v="162.72"/>
    <x v="1"/>
    <x v="0"/>
    <n v="0.3"/>
    <n v="48.82"/>
  </r>
  <r>
    <s v="ORD2025007123"/>
    <x v="170"/>
    <s v="Customer 1708"/>
    <s v="CUST6475"/>
    <x v="4"/>
    <x v="11"/>
    <x v="0"/>
    <x v="3"/>
    <x v="10"/>
    <s v="Perfume Model-952"/>
    <s v="PROD1519"/>
    <n v="9"/>
    <n v="711.09"/>
    <n v="6399.81"/>
    <n v="0.05"/>
    <n v="319.99"/>
    <n v="6079.82"/>
    <x v="1"/>
    <x v="3"/>
    <n v="0.3"/>
    <n v="1823.95"/>
  </r>
  <r>
    <s v="ORD2025007124"/>
    <x v="268"/>
    <s v="Customer 1003"/>
    <s v="CUST6537"/>
    <x v="4"/>
    <x v="9"/>
    <x v="1"/>
    <x v="0"/>
    <x v="2"/>
    <s v="Lamp Model-424"/>
    <s v="PROD9379"/>
    <n v="4"/>
    <n v="554.53"/>
    <n v="2218.12"/>
    <n v="0.2"/>
    <n v="443.62"/>
    <n v="1774.5"/>
    <x v="2"/>
    <x v="3"/>
    <n v="0.15"/>
    <n v="266.18"/>
  </r>
  <r>
    <s v="ORD2025007125"/>
    <x v="246"/>
    <s v="Customer 1605"/>
    <s v="CUST3075"/>
    <x v="2"/>
    <x v="12"/>
    <x v="0"/>
    <x v="0"/>
    <x v="2"/>
    <s v="Lamp Model-199"/>
    <s v="PROD8639"/>
    <n v="9"/>
    <n v="715.9"/>
    <n v="6443.1"/>
    <n v="0.1"/>
    <n v="644.30999999999995"/>
    <n v="5798.79"/>
    <x v="1"/>
    <x v="2"/>
    <n v="0.15"/>
    <n v="869.82"/>
  </r>
  <r>
    <s v="ORD2025007126"/>
    <x v="63"/>
    <s v="Customer 4728"/>
    <s v="CUST4210"/>
    <x v="2"/>
    <x v="12"/>
    <x v="1"/>
    <x v="0"/>
    <x v="0"/>
    <s v="Curtain Model-112"/>
    <s v="PROD2665"/>
    <n v="9"/>
    <n v="734.71"/>
    <n v="6612.39"/>
    <n v="0"/>
    <n v="0"/>
    <n v="6612.39"/>
    <x v="0"/>
    <x v="3"/>
    <n v="0.25"/>
    <n v="1653.1"/>
  </r>
  <r>
    <s v="ORD2025007127"/>
    <x v="416"/>
    <s v="Customer 4645"/>
    <s v="CUST2412"/>
    <x v="1"/>
    <x v="10"/>
    <x v="1"/>
    <x v="2"/>
    <x v="8"/>
    <s v="Tablet Model-805"/>
    <s v="PROD1897"/>
    <n v="2"/>
    <n v="325.58"/>
    <n v="651.16"/>
    <n v="0.1"/>
    <n v="65.12"/>
    <n v="586.04"/>
    <x v="1"/>
    <x v="2"/>
    <n v="0.25"/>
    <n v="146.51"/>
  </r>
  <r>
    <s v="ORD2025007128"/>
    <x v="13"/>
    <s v="Customer 3084"/>
    <s v="CUST2691"/>
    <x v="1"/>
    <x v="4"/>
    <x v="0"/>
    <x v="0"/>
    <x v="3"/>
    <s v="Sofa Model-552"/>
    <s v="PROD3931"/>
    <n v="3"/>
    <n v="253.53"/>
    <n v="760.59"/>
    <n v="0"/>
    <n v="0"/>
    <n v="760.59"/>
    <x v="3"/>
    <x v="0"/>
    <n v="0.3"/>
    <n v="228.18"/>
  </r>
  <r>
    <s v="ORD2025007129"/>
    <x v="232"/>
    <s v="Customer 3115"/>
    <s v="CUST8066"/>
    <x v="1"/>
    <x v="4"/>
    <x v="0"/>
    <x v="2"/>
    <x v="11"/>
    <s v="Mobile Model-691"/>
    <s v="PROD7854"/>
    <n v="2"/>
    <n v="425.88"/>
    <n v="851.76"/>
    <n v="0.2"/>
    <n v="170.35"/>
    <n v="681.41"/>
    <x v="3"/>
    <x v="1"/>
    <n v="0.25"/>
    <n v="170.35"/>
  </r>
  <r>
    <s v="ORD2025007130"/>
    <x v="400"/>
    <s v="Customer 2892"/>
    <s v="CUST8828"/>
    <x v="3"/>
    <x v="5"/>
    <x v="1"/>
    <x v="2"/>
    <x v="8"/>
    <s v="Tablet Model-608"/>
    <s v="PROD5710"/>
    <n v="3"/>
    <n v="634.49"/>
    <n v="1903.47"/>
    <n v="0.2"/>
    <n v="380.69"/>
    <n v="1522.78"/>
    <x v="1"/>
    <x v="1"/>
    <n v="0.3"/>
    <n v="456.83"/>
  </r>
  <r>
    <s v="ORD2025007131"/>
    <x v="228"/>
    <s v="Customer 3757"/>
    <s v="CUST6081"/>
    <x v="2"/>
    <x v="12"/>
    <x v="0"/>
    <x v="2"/>
    <x v="4"/>
    <s v="Laptop Model-332"/>
    <s v="PROD1720"/>
    <n v="4"/>
    <n v="420.39"/>
    <n v="1681.56"/>
    <n v="0.1"/>
    <n v="168.16"/>
    <n v="1513.4"/>
    <x v="0"/>
    <x v="0"/>
    <n v="0.15"/>
    <n v="227.01"/>
  </r>
  <r>
    <s v="ORD2025007132"/>
    <x v="318"/>
    <s v="Customer 4817"/>
    <s v="CUST1228"/>
    <x v="1"/>
    <x v="4"/>
    <x v="0"/>
    <x v="0"/>
    <x v="3"/>
    <s v="Sofa Model-504"/>
    <s v="PROD3401"/>
    <n v="7"/>
    <n v="743.29"/>
    <n v="5203.03"/>
    <n v="0"/>
    <n v="0"/>
    <n v="5203.03"/>
    <x v="3"/>
    <x v="2"/>
    <n v="0.15"/>
    <n v="780.45"/>
  </r>
  <r>
    <s v="ORD2025007133"/>
    <x v="64"/>
    <s v="Customer 3614"/>
    <s v="CUST9724"/>
    <x v="0"/>
    <x v="13"/>
    <x v="0"/>
    <x v="2"/>
    <x v="8"/>
    <s v="Tablet Model-391"/>
    <s v="PROD4856"/>
    <n v="7"/>
    <n v="977.65"/>
    <n v="6843.55"/>
    <n v="0"/>
    <n v="0"/>
    <n v="6843.55"/>
    <x v="3"/>
    <x v="2"/>
    <n v="0.15"/>
    <n v="1026.53"/>
  </r>
  <r>
    <s v="ORD2025007134"/>
    <x v="370"/>
    <s v="Customer 2"/>
    <s v="CUST5384"/>
    <x v="0"/>
    <x v="13"/>
    <x v="1"/>
    <x v="2"/>
    <x v="4"/>
    <s v="Laptop Model-626"/>
    <s v="PROD4099"/>
    <n v="4"/>
    <n v="223.56"/>
    <n v="894.24"/>
    <n v="0.05"/>
    <n v="44.71"/>
    <n v="849.53"/>
    <x v="2"/>
    <x v="3"/>
    <n v="0.25"/>
    <n v="212.38"/>
  </r>
  <r>
    <s v="ORD2025007135"/>
    <x v="135"/>
    <s v="Customer 154"/>
    <s v="CUST7655"/>
    <x v="3"/>
    <x v="8"/>
    <x v="0"/>
    <x v="1"/>
    <x v="5"/>
    <s v="Shirt Model-910"/>
    <s v="PROD7801"/>
    <n v="3"/>
    <n v="670.95"/>
    <n v="2012.85"/>
    <n v="0.1"/>
    <n v="201.28"/>
    <n v="1811.57"/>
    <x v="3"/>
    <x v="2"/>
    <n v="0.15"/>
    <n v="271.74"/>
  </r>
  <r>
    <s v="ORD2025007136"/>
    <x v="350"/>
    <s v="Customer 457"/>
    <s v="CUST4782"/>
    <x v="3"/>
    <x v="3"/>
    <x v="1"/>
    <x v="0"/>
    <x v="2"/>
    <s v="Lamp Model-704"/>
    <s v="PROD3168"/>
    <n v="5"/>
    <n v="845.54"/>
    <n v="4227.7"/>
    <n v="0.1"/>
    <n v="422.77"/>
    <n v="3804.93"/>
    <x v="3"/>
    <x v="0"/>
    <n v="0.15"/>
    <n v="570.74"/>
  </r>
  <r>
    <s v="ORD2025007137"/>
    <x v="140"/>
    <s v="Customer 1435"/>
    <s v="CUST2247"/>
    <x v="2"/>
    <x v="14"/>
    <x v="0"/>
    <x v="3"/>
    <x v="6"/>
    <s v="Face Cream Model-165"/>
    <s v="PROD2927"/>
    <n v="5"/>
    <n v="734.17"/>
    <n v="3670.85"/>
    <n v="0.2"/>
    <n v="734.17"/>
    <n v="2936.68"/>
    <x v="2"/>
    <x v="3"/>
    <n v="0.25"/>
    <n v="734.17"/>
  </r>
  <r>
    <s v="ORD2025007138"/>
    <x v="447"/>
    <s v="Customer 3115"/>
    <s v="CUST7238"/>
    <x v="1"/>
    <x v="1"/>
    <x v="0"/>
    <x v="1"/>
    <x v="7"/>
    <s v="Jacket Model-180"/>
    <s v="PROD1192"/>
    <n v="4"/>
    <n v="856.33"/>
    <n v="3425.32"/>
    <n v="0.05"/>
    <n v="171.27"/>
    <n v="3254.05"/>
    <x v="2"/>
    <x v="3"/>
    <n v="0.3"/>
    <n v="976.22"/>
  </r>
  <r>
    <s v="ORD2025007139"/>
    <x v="83"/>
    <s v="Customer 3095"/>
    <s v="CUST9830"/>
    <x v="4"/>
    <x v="9"/>
    <x v="1"/>
    <x v="0"/>
    <x v="3"/>
    <s v="Sofa Model-314"/>
    <s v="PROD9883"/>
    <n v="2"/>
    <n v="262.77999999999997"/>
    <n v="525.55999999999995"/>
    <n v="0.1"/>
    <n v="52.56"/>
    <n v="473"/>
    <x v="2"/>
    <x v="2"/>
    <n v="0.3"/>
    <n v="141.9"/>
  </r>
  <r>
    <s v="ORD2025007140"/>
    <x v="201"/>
    <s v="Customer 2718"/>
    <s v="CUST9098"/>
    <x v="1"/>
    <x v="4"/>
    <x v="0"/>
    <x v="2"/>
    <x v="8"/>
    <s v="Tablet Model-562"/>
    <s v="PROD9383"/>
    <n v="2"/>
    <n v="721.77"/>
    <n v="1443.54"/>
    <n v="0.2"/>
    <n v="288.70999999999998"/>
    <n v="1154.83"/>
    <x v="0"/>
    <x v="1"/>
    <n v="0.25"/>
    <n v="288.70999999999998"/>
  </r>
  <r>
    <s v="ORD2025007141"/>
    <x v="264"/>
    <s v="Customer 4808"/>
    <s v="CUST5009"/>
    <x v="0"/>
    <x v="0"/>
    <x v="0"/>
    <x v="1"/>
    <x v="1"/>
    <s v="Jeans Model-839"/>
    <s v="PROD3923"/>
    <n v="9"/>
    <n v="246.83"/>
    <n v="2221.4699999999998"/>
    <n v="0.05"/>
    <n v="111.07"/>
    <n v="2110.4"/>
    <x v="0"/>
    <x v="2"/>
    <n v="0.15"/>
    <n v="316.56"/>
  </r>
  <r>
    <s v="ORD2025007142"/>
    <x v="356"/>
    <s v="Customer 2706"/>
    <s v="CUST5705"/>
    <x v="4"/>
    <x v="11"/>
    <x v="1"/>
    <x v="3"/>
    <x v="6"/>
    <s v="Face Cream Model-935"/>
    <s v="PROD5483"/>
    <n v="5"/>
    <n v="474.32"/>
    <n v="2371.6"/>
    <n v="0.05"/>
    <n v="118.58"/>
    <n v="2253.02"/>
    <x v="2"/>
    <x v="0"/>
    <n v="0.3"/>
    <n v="675.91"/>
  </r>
  <r>
    <s v="ORD2025007143"/>
    <x v="35"/>
    <s v="Customer 2282"/>
    <s v="CUST4862"/>
    <x v="2"/>
    <x v="2"/>
    <x v="1"/>
    <x v="0"/>
    <x v="0"/>
    <s v="Curtain Model-914"/>
    <s v="PROD9691"/>
    <n v="7"/>
    <n v="379.98"/>
    <n v="2659.86"/>
    <n v="0.2"/>
    <n v="531.97"/>
    <n v="2127.89"/>
    <x v="2"/>
    <x v="2"/>
    <n v="0.3"/>
    <n v="638.37"/>
  </r>
  <r>
    <s v="ORD2025007144"/>
    <x v="347"/>
    <s v="Customer 933"/>
    <s v="CUST4353"/>
    <x v="0"/>
    <x v="0"/>
    <x v="0"/>
    <x v="3"/>
    <x v="9"/>
    <s v="Lipstick Model-882"/>
    <s v="PROD4781"/>
    <n v="8"/>
    <n v="649.53"/>
    <n v="5196.24"/>
    <n v="0.05"/>
    <n v="259.81"/>
    <n v="4936.43"/>
    <x v="3"/>
    <x v="3"/>
    <n v="0.25"/>
    <n v="1234.1099999999999"/>
  </r>
  <r>
    <s v="ORD2025007145"/>
    <x v="188"/>
    <s v="Customer 3435"/>
    <s v="CUST9736"/>
    <x v="3"/>
    <x v="3"/>
    <x v="1"/>
    <x v="1"/>
    <x v="5"/>
    <s v="Shirt Model-106"/>
    <s v="PROD7089"/>
    <n v="7"/>
    <n v="170.97"/>
    <n v="1196.79"/>
    <n v="0.1"/>
    <n v="119.68"/>
    <n v="1077.1099999999999"/>
    <x v="0"/>
    <x v="2"/>
    <n v="0.3"/>
    <n v="323.13"/>
  </r>
  <r>
    <s v="ORD2025007146"/>
    <x v="341"/>
    <s v="Customer 2156"/>
    <s v="CUST1092"/>
    <x v="0"/>
    <x v="0"/>
    <x v="0"/>
    <x v="0"/>
    <x v="0"/>
    <s v="Curtain Model-531"/>
    <s v="PROD5643"/>
    <n v="1"/>
    <n v="889.18"/>
    <n v="889.18"/>
    <n v="0.05"/>
    <n v="44.46"/>
    <n v="844.72"/>
    <x v="2"/>
    <x v="3"/>
    <n v="0.3"/>
    <n v="253.42"/>
  </r>
  <r>
    <s v="ORD2025007147"/>
    <x v="398"/>
    <s v="Customer 2318"/>
    <s v="CUST9412"/>
    <x v="4"/>
    <x v="11"/>
    <x v="1"/>
    <x v="1"/>
    <x v="5"/>
    <s v="Shirt Model-945"/>
    <s v="PROD8408"/>
    <n v="6"/>
    <n v="879.26"/>
    <n v="5275.56"/>
    <n v="0.1"/>
    <n v="527.55999999999995"/>
    <n v="4748"/>
    <x v="3"/>
    <x v="1"/>
    <n v="0.15"/>
    <n v="712.2"/>
  </r>
  <r>
    <s v="ORD2025007148"/>
    <x v="361"/>
    <s v="Customer 932"/>
    <s v="CUST8552"/>
    <x v="4"/>
    <x v="7"/>
    <x v="1"/>
    <x v="1"/>
    <x v="5"/>
    <s v="Shirt Model-793"/>
    <s v="PROD7960"/>
    <n v="2"/>
    <n v="484.01"/>
    <n v="968.02"/>
    <n v="0.1"/>
    <n v="96.8"/>
    <n v="871.22"/>
    <x v="1"/>
    <x v="1"/>
    <n v="0.15"/>
    <n v="130.68"/>
  </r>
  <r>
    <s v="ORD2025007149"/>
    <x v="175"/>
    <s v="Customer 2122"/>
    <s v="CUST9370"/>
    <x v="2"/>
    <x v="2"/>
    <x v="0"/>
    <x v="1"/>
    <x v="7"/>
    <s v="Jacket Model-131"/>
    <s v="PROD4344"/>
    <n v="5"/>
    <n v="226.09"/>
    <n v="1130.45"/>
    <n v="0.2"/>
    <n v="226.09"/>
    <n v="904.36"/>
    <x v="2"/>
    <x v="0"/>
    <n v="0.3"/>
    <n v="271.31"/>
  </r>
  <r>
    <s v="ORD2025007150"/>
    <x v="247"/>
    <s v="Customer 2283"/>
    <s v="CUST8731"/>
    <x v="2"/>
    <x v="12"/>
    <x v="1"/>
    <x v="2"/>
    <x v="4"/>
    <s v="Laptop Model-231"/>
    <s v="PROD9357"/>
    <n v="6"/>
    <n v="911.79"/>
    <n v="5470.74"/>
    <n v="0.1"/>
    <n v="547.07000000000005"/>
    <n v="4923.67"/>
    <x v="1"/>
    <x v="1"/>
    <n v="0.15"/>
    <n v="738.55"/>
  </r>
  <r>
    <s v="ORD2025007151"/>
    <x v="367"/>
    <s v="Customer 2300"/>
    <s v="CUST1180"/>
    <x v="1"/>
    <x v="10"/>
    <x v="1"/>
    <x v="2"/>
    <x v="4"/>
    <s v="Laptop Model-434"/>
    <s v="PROD4876"/>
    <n v="2"/>
    <n v="506.09"/>
    <n v="1012.18"/>
    <n v="0.05"/>
    <n v="50.61"/>
    <n v="961.57"/>
    <x v="0"/>
    <x v="1"/>
    <n v="0.15"/>
    <n v="144.24"/>
  </r>
  <r>
    <s v="ORD2025007152"/>
    <x v="450"/>
    <s v="Customer 4249"/>
    <s v="CUST7945"/>
    <x v="0"/>
    <x v="6"/>
    <x v="0"/>
    <x v="1"/>
    <x v="1"/>
    <s v="Jeans Model-209"/>
    <s v="PROD1499"/>
    <n v="8"/>
    <n v="817.04"/>
    <n v="6536.32"/>
    <n v="0.1"/>
    <n v="653.63"/>
    <n v="5882.69"/>
    <x v="1"/>
    <x v="1"/>
    <n v="0.3"/>
    <n v="1764.81"/>
  </r>
  <r>
    <s v="ORD2025007153"/>
    <x v="305"/>
    <s v="Customer 23"/>
    <s v="CUST6979"/>
    <x v="4"/>
    <x v="7"/>
    <x v="1"/>
    <x v="3"/>
    <x v="9"/>
    <s v="Lipstick Model-518"/>
    <s v="PROD8667"/>
    <n v="6"/>
    <n v="995.08"/>
    <n v="5970.48"/>
    <n v="0.2"/>
    <n v="1194.0999999999999"/>
    <n v="4776.38"/>
    <x v="1"/>
    <x v="0"/>
    <n v="0.25"/>
    <n v="1194.0999999999999"/>
  </r>
  <r>
    <s v="ORD2025007154"/>
    <x v="227"/>
    <s v="Customer 3901"/>
    <s v="CUST4042"/>
    <x v="0"/>
    <x v="0"/>
    <x v="0"/>
    <x v="0"/>
    <x v="0"/>
    <s v="Curtain Model-760"/>
    <s v="PROD3159"/>
    <n v="9"/>
    <n v="339.35"/>
    <n v="3054.15"/>
    <n v="0.1"/>
    <n v="305.42"/>
    <n v="2748.73"/>
    <x v="0"/>
    <x v="1"/>
    <n v="0.3"/>
    <n v="824.62"/>
  </r>
  <r>
    <s v="ORD2025007155"/>
    <x v="91"/>
    <s v="Customer 1485"/>
    <s v="CUST9690"/>
    <x v="0"/>
    <x v="13"/>
    <x v="0"/>
    <x v="2"/>
    <x v="11"/>
    <s v="Mobile Model-779"/>
    <s v="PROD4227"/>
    <n v="10"/>
    <n v="697.15"/>
    <n v="6971.5"/>
    <n v="0.2"/>
    <n v="1394.3"/>
    <n v="5577.2"/>
    <x v="3"/>
    <x v="1"/>
    <n v="0.25"/>
    <n v="1394.3"/>
  </r>
  <r>
    <s v="ORD2025007156"/>
    <x v="410"/>
    <s v="Customer 78"/>
    <s v="CUST1684"/>
    <x v="2"/>
    <x v="12"/>
    <x v="1"/>
    <x v="0"/>
    <x v="3"/>
    <s v="Sofa Model-987"/>
    <s v="PROD1709"/>
    <n v="9"/>
    <n v="132.56"/>
    <n v="1193.04"/>
    <n v="0"/>
    <n v="0"/>
    <n v="1193.04"/>
    <x v="2"/>
    <x v="1"/>
    <n v="0.25"/>
    <n v="298.26"/>
  </r>
  <r>
    <s v="ORD2025007157"/>
    <x v="378"/>
    <s v="Customer 1750"/>
    <s v="CUST4972"/>
    <x v="1"/>
    <x v="10"/>
    <x v="0"/>
    <x v="0"/>
    <x v="0"/>
    <s v="Curtain Model-236"/>
    <s v="PROD5630"/>
    <n v="5"/>
    <n v="806"/>
    <n v="4030"/>
    <n v="0.05"/>
    <n v="201.5"/>
    <n v="3828.5"/>
    <x v="3"/>
    <x v="0"/>
    <n v="0.3"/>
    <n v="1148.55"/>
  </r>
  <r>
    <s v="ORD2025007158"/>
    <x v="445"/>
    <s v="Customer 1187"/>
    <s v="CUST6818"/>
    <x v="2"/>
    <x v="12"/>
    <x v="0"/>
    <x v="3"/>
    <x v="9"/>
    <s v="Lipstick Model-764"/>
    <s v="PROD7453"/>
    <n v="9"/>
    <n v="126.54"/>
    <n v="1138.8599999999999"/>
    <n v="0.2"/>
    <n v="227.77"/>
    <n v="911.09"/>
    <x v="1"/>
    <x v="1"/>
    <n v="0.25"/>
    <n v="227.77"/>
  </r>
  <r>
    <s v="ORD2025007159"/>
    <x v="236"/>
    <s v="Customer 58"/>
    <s v="CUST9482"/>
    <x v="2"/>
    <x v="2"/>
    <x v="1"/>
    <x v="2"/>
    <x v="4"/>
    <s v="Laptop Model-668"/>
    <s v="PROD3042"/>
    <n v="9"/>
    <n v="251.79"/>
    <n v="2266.11"/>
    <n v="0.1"/>
    <n v="226.61"/>
    <n v="2039.5"/>
    <x v="3"/>
    <x v="0"/>
    <n v="0.15"/>
    <n v="305.93"/>
  </r>
  <r>
    <s v="ORD2025007160"/>
    <x v="285"/>
    <s v="Customer 1835"/>
    <s v="CUST3976"/>
    <x v="1"/>
    <x v="1"/>
    <x v="0"/>
    <x v="0"/>
    <x v="0"/>
    <s v="Curtain Model-878"/>
    <s v="PROD3539"/>
    <n v="10"/>
    <n v="841.66"/>
    <n v="8416.6"/>
    <n v="0.2"/>
    <n v="1683.32"/>
    <n v="6733.28"/>
    <x v="0"/>
    <x v="3"/>
    <n v="0.15"/>
    <n v="1009.99"/>
  </r>
  <r>
    <s v="ORD2025007161"/>
    <x v="427"/>
    <s v="Customer 3418"/>
    <s v="CUST5172"/>
    <x v="3"/>
    <x v="8"/>
    <x v="0"/>
    <x v="1"/>
    <x v="5"/>
    <s v="Shirt Model-863"/>
    <s v="PROD5904"/>
    <n v="2"/>
    <n v="273.37"/>
    <n v="546.74"/>
    <n v="0"/>
    <n v="0"/>
    <n v="546.74"/>
    <x v="2"/>
    <x v="2"/>
    <n v="0.15"/>
    <n v="82.01"/>
  </r>
  <r>
    <s v="ORD2025007162"/>
    <x v="439"/>
    <s v="Customer 2960"/>
    <s v="CUST7319"/>
    <x v="4"/>
    <x v="7"/>
    <x v="1"/>
    <x v="2"/>
    <x v="8"/>
    <s v="Tablet Model-980"/>
    <s v="PROD8311"/>
    <n v="4"/>
    <n v="353.99"/>
    <n v="1415.96"/>
    <n v="0.05"/>
    <n v="70.8"/>
    <n v="1345.16"/>
    <x v="0"/>
    <x v="1"/>
    <n v="0.15"/>
    <n v="201.77"/>
  </r>
  <r>
    <s v="ORD2025007163"/>
    <x v="177"/>
    <s v="Customer 2477"/>
    <s v="CUST7843"/>
    <x v="2"/>
    <x v="14"/>
    <x v="0"/>
    <x v="1"/>
    <x v="1"/>
    <s v="Jeans Model-480"/>
    <s v="PROD7376"/>
    <n v="4"/>
    <n v="709.53"/>
    <n v="2838.12"/>
    <n v="0.05"/>
    <n v="141.91"/>
    <n v="2696.21"/>
    <x v="3"/>
    <x v="0"/>
    <n v="0.15"/>
    <n v="404.43"/>
  </r>
  <r>
    <s v="ORD2025007164"/>
    <x v="116"/>
    <s v="Customer 3526"/>
    <s v="CUST1784"/>
    <x v="1"/>
    <x v="4"/>
    <x v="1"/>
    <x v="0"/>
    <x v="3"/>
    <s v="Sofa Model-789"/>
    <s v="PROD7107"/>
    <n v="9"/>
    <n v="149.38"/>
    <n v="1344.42"/>
    <n v="0"/>
    <n v="0"/>
    <n v="1344.42"/>
    <x v="2"/>
    <x v="2"/>
    <n v="0.3"/>
    <n v="403.33"/>
  </r>
  <r>
    <s v="ORD2025007165"/>
    <x v="249"/>
    <s v="Customer 4493"/>
    <s v="CUST1093"/>
    <x v="1"/>
    <x v="10"/>
    <x v="1"/>
    <x v="3"/>
    <x v="10"/>
    <s v="Perfume Model-522"/>
    <s v="PROD2101"/>
    <n v="5"/>
    <n v="479.87"/>
    <n v="2399.35"/>
    <n v="0.05"/>
    <n v="119.97"/>
    <n v="2279.38"/>
    <x v="3"/>
    <x v="2"/>
    <n v="0.15"/>
    <n v="341.91"/>
  </r>
  <r>
    <s v="ORD2025007166"/>
    <x v="163"/>
    <s v="Customer 1128"/>
    <s v="CUST4478"/>
    <x v="0"/>
    <x v="13"/>
    <x v="0"/>
    <x v="2"/>
    <x v="11"/>
    <s v="Mobile Model-945"/>
    <s v="PROD7364"/>
    <n v="9"/>
    <n v="140.01"/>
    <n v="1260.0899999999999"/>
    <n v="0"/>
    <n v="0"/>
    <n v="1260.0899999999999"/>
    <x v="2"/>
    <x v="1"/>
    <n v="0.15"/>
    <n v="189.01"/>
  </r>
  <r>
    <s v="ORD2025007167"/>
    <x v="19"/>
    <s v="Customer 2472"/>
    <s v="CUST7556"/>
    <x v="0"/>
    <x v="6"/>
    <x v="0"/>
    <x v="1"/>
    <x v="1"/>
    <s v="Jeans Model-428"/>
    <s v="PROD4083"/>
    <n v="2"/>
    <n v="360.65"/>
    <n v="721.3"/>
    <n v="0.05"/>
    <n v="36.06"/>
    <n v="685.24"/>
    <x v="3"/>
    <x v="0"/>
    <n v="0.15"/>
    <n v="102.79"/>
  </r>
  <r>
    <s v="ORD2025007168"/>
    <x v="87"/>
    <s v="Customer 2305"/>
    <s v="CUST5437"/>
    <x v="2"/>
    <x v="2"/>
    <x v="1"/>
    <x v="3"/>
    <x v="9"/>
    <s v="Lipstick Model-225"/>
    <s v="PROD7154"/>
    <n v="2"/>
    <n v="529.17999999999995"/>
    <n v="1058.3599999999999"/>
    <n v="0"/>
    <n v="0"/>
    <n v="1058.3599999999999"/>
    <x v="2"/>
    <x v="0"/>
    <n v="0.15"/>
    <n v="158.75"/>
  </r>
  <r>
    <s v="ORD2025007169"/>
    <x v="432"/>
    <s v="Customer 2733"/>
    <s v="CUST7127"/>
    <x v="3"/>
    <x v="3"/>
    <x v="0"/>
    <x v="3"/>
    <x v="10"/>
    <s v="Perfume Model-772"/>
    <s v="PROD2405"/>
    <n v="3"/>
    <n v="612.80999999999995"/>
    <n v="1838.43"/>
    <n v="0.05"/>
    <n v="91.92"/>
    <n v="1746.51"/>
    <x v="3"/>
    <x v="1"/>
    <n v="0.3"/>
    <n v="523.95000000000005"/>
  </r>
  <r>
    <s v="ORD2025007170"/>
    <x v="126"/>
    <s v="Customer 2483"/>
    <s v="CUST2404"/>
    <x v="2"/>
    <x v="2"/>
    <x v="1"/>
    <x v="2"/>
    <x v="4"/>
    <s v="Laptop Model-594"/>
    <s v="PROD4625"/>
    <n v="10"/>
    <n v="824.65"/>
    <n v="8246.5"/>
    <n v="0.2"/>
    <n v="1649.3"/>
    <n v="6597.2"/>
    <x v="2"/>
    <x v="3"/>
    <n v="0.25"/>
    <n v="1649.3"/>
  </r>
  <r>
    <s v="ORD2025007171"/>
    <x v="86"/>
    <s v="Customer 4306"/>
    <s v="CUST1342"/>
    <x v="4"/>
    <x v="11"/>
    <x v="1"/>
    <x v="1"/>
    <x v="5"/>
    <s v="Shirt Model-719"/>
    <s v="PROD1235"/>
    <n v="2"/>
    <n v="325.81"/>
    <n v="651.62"/>
    <n v="0"/>
    <n v="0"/>
    <n v="651.62"/>
    <x v="0"/>
    <x v="1"/>
    <n v="0.25"/>
    <n v="162.91"/>
  </r>
  <r>
    <s v="ORD2025007172"/>
    <x v="194"/>
    <s v="Customer 473"/>
    <s v="CUST1005"/>
    <x v="0"/>
    <x v="0"/>
    <x v="1"/>
    <x v="0"/>
    <x v="2"/>
    <s v="Lamp Model-512"/>
    <s v="PROD8545"/>
    <n v="5"/>
    <n v="486.1"/>
    <n v="2430.5"/>
    <n v="0.05"/>
    <n v="121.53"/>
    <n v="2308.9699999999998"/>
    <x v="3"/>
    <x v="0"/>
    <n v="0.25"/>
    <n v="577.24"/>
  </r>
  <r>
    <s v="ORD2025007173"/>
    <x v="160"/>
    <s v="Customer 3668"/>
    <s v="CUST6455"/>
    <x v="1"/>
    <x v="1"/>
    <x v="1"/>
    <x v="2"/>
    <x v="11"/>
    <s v="Mobile Model-480"/>
    <s v="PROD2342"/>
    <n v="3"/>
    <n v="589.58000000000004"/>
    <n v="1768.74"/>
    <n v="0.1"/>
    <n v="176.87"/>
    <n v="1591.87"/>
    <x v="2"/>
    <x v="2"/>
    <n v="0.15"/>
    <n v="238.78"/>
  </r>
  <r>
    <s v="ORD2025007174"/>
    <x v="125"/>
    <s v="Customer 2017"/>
    <s v="CUST2977"/>
    <x v="3"/>
    <x v="8"/>
    <x v="0"/>
    <x v="3"/>
    <x v="6"/>
    <s v="Face Cream Model-164"/>
    <s v="PROD9444"/>
    <n v="8"/>
    <n v="739.51"/>
    <n v="5916.08"/>
    <n v="0.1"/>
    <n v="591.61"/>
    <n v="5324.47"/>
    <x v="2"/>
    <x v="1"/>
    <n v="0.15"/>
    <n v="798.67"/>
  </r>
  <r>
    <s v="ORD2025007175"/>
    <x v="139"/>
    <s v="Customer 1354"/>
    <s v="CUST3342"/>
    <x v="0"/>
    <x v="13"/>
    <x v="1"/>
    <x v="1"/>
    <x v="7"/>
    <s v="Jacket Model-798"/>
    <s v="PROD3663"/>
    <n v="7"/>
    <n v="181.83"/>
    <n v="1272.81"/>
    <n v="0.1"/>
    <n v="127.28"/>
    <n v="1145.53"/>
    <x v="0"/>
    <x v="3"/>
    <n v="0.25"/>
    <n v="286.38"/>
  </r>
  <r>
    <s v="ORD2025007176"/>
    <x v="443"/>
    <s v="Customer 3312"/>
    <s v="CUST2985"/>
    <x v="3"/>
    <x v="5"/>
    <x v="0"/>
    <x v="0"/>
    <x v="3"/>
    <s v="Sofa Model-191"/>
    <s v="PROD1620"/>
    <n v="9"/>
    <n v="237.32"/>
    <n v="2135.88"/>
    <n v="0"/>
    <n v="0"/>
    <n v="2135.88"/>
    <x v="0"/>
    <x v="0"/>
    <n v="0.25"/>
    <n v="533.97"/>
  </r>
  <r>
    <s v="ORD2025007177"/>
    <x v="75"/>
    <s v="Customer 3222"/>
    <s v="CUST9411"/>
    <x v="2"/>
    <x v="2"/>
    <x v="1"/>
    <x v="0"/>
    <x v="0"/>
    <s v="Curtain Model-579"/>
    <s v="PROD2099"/>
    <n v="5"/>
    <n v="510.78"/>
    <n v="2553.9"/>
    <n v="0.05"/>
    <n v="127.7"/>
    <n v="2426.1999999999998"/>
    <x v="0"/>
    <x v="2"/>
    <n v="0.25"/>
    <n v="606.54999999999995"/>
  </r>
  <r>
    <s v="ORD2025007178"/>
    <x v="86"/>
    <s v="Customer 816"/>
    <s v="CUST6746"/>
    <x v="4"/>
    <x v="7"/>
    <x v="1"/>
    <x v="1"/>
    <x v="5"/>
    <s v="Shirt Model-814"/>
    <s v="PROD7526"/>
    <n v="10"/>
    <n v="391.37"/>
    <n v="3913.7"/>
    <n v="0"/>
    <n v="0"/>
    <n v="3913.7"/>
    <x v="2"/>
    <x v="1"/>
    <n v="0.3"/>
    <n v="1174.1099999999999"/>
  </r>
  <r>
    <s v="ORD2025007179"/>
    <x v="118"/>
    <s v="Customer 4115"/>
    <s v="CUST7322"/>
    <x v="2"/>
    <x v="12"/>
    <x v="1"/>
    <x v="2"/>
    <x v="8"/>
    <s v="Tablet Model-577"/>
    <s v="PROD8640"/>
    <n v="9"/>
    <n v="185.96"/>
    <n v="1673.64"/>
    <n v="0.05"/>
    <n v="83.68"/>
    <n v="1589.96"/>
    <x v="1"/>
    <x v="3"/>
    <n v="0.25"/>
    <n v="397.49"/>
  </r>
  <r>
    <s v="ORD2025007180"/>
    <x v="267"/>
    <s v="Customer 1599"/>
    <s v="CUST7698"/>
    <x v="3"/>
    <x v="8"/>
    <x v="0"/>
    <x v="3"/>
    <x v="6"/>
    <s v="Face Cream Model-732"/>
    <s v="PROD6939"/>
    <n v="3"/>
    <n v="942.67"/>
    <n v="2828.01"/>
    <n v="0.2"/>
    <n v="565.6"/>
    <n v="2262.41"/>
    <x v="3"/>
    <x v="3"/>
    <n v="0.15"/>
    <n v="339.36"/>
  </r>
  <r>
    <s v="ORD2025007181"/>
    <x v="196"/>
    <s v="Customer 2503"/>
    <s v="CUST2272"/>
    <x v="4"/>
    <x v="9"/>
    <x v="0"/>
    <x v="2"/>
    <x v="4"/>
    <s v="Laptop Model-898"/>
    <s v="PROD2589"/>
    <n v="5"/>
    <n v="723.2"/>
    <n v="3616"/>
    <n v="0.05"/>
    <n v="180.8"/>
    <n v="3435.2"/>
    <x v="0"/>
    <x v="3"/>
    <n v="0.3"/>
    <n v="1030.56"/>
  </r>
  <r>
    <s v="ORD2025007182"/>
    <x v="23"/>
    <s v="Customer 1400"/>
    <s v="CUST4121"/>
    <x v="0"/>
    <x v="6"/>
    <x v="0"/>
    <x v="3"/>
    <x v="9"/>
    <s v="Lipstick Model-970"/>
    <s v="PROD1580"/>
    <n v="5"/>
    <n v="173.56"/>
    <n v="867.8"/>
    <n v="0.1"/>
    <n v="86.78"/>
    <n v="781.02"/>
    <x v="1"/>
    <x v="2"/>
    <n v="0.15"/>
    <n v="117.15"/>
  </r>
  <r>
    <s v="ORD2025007183"/>
    <x v="378"/>
    <s v="Customer 4260"/>
    <s v="CUST8726"/>
    <x v="2"/>
    <x v="14"/>
    <x v="1"/>
    <x v="0"/>
    <x v="0"/>
    <s v="Curtain Model-390"/>
    <s v="PROD1630"/>
    <n v="3"/>
    <n v="378.3"/>
    <n v="1134.9000000000001"/>
    <n v="0.05"/>
    <n v="56.75"/>
    <n v="1078.1500000000001"/>
    <x v="1"/>
    <x v="1"/>
    <n v="0.3"/>
    <n v="323.44"/>
  </r>
  <r>
    <s v="ORD2025007184"/>
    <x v="320"/>
    <s v="Customer 3247"/>
    <s v="CUST3450"/>
    <x v="2"/>
    <x v="12"/>
    <x v="0"/>
    <x v="3"/>
    <x v="10"/>
    <s v="Perfume Model-820"/>
    <s v="PROD8847"/>
    <n v="1"/>
    <n v="622.58000000000004"/>
    <n v="622.58000000000004"/>
    <n v="0.2"/>
    <n v="124.52"/>
    <n v="498.06"/>
    <x v="3"/>
    <x v="0"/>
    <n v="0.25"/>
    <n v="124.52"/>
  </r>
  <r>
    <s v="ORD2025007185"/>
    <x v="221"/>
    <s v="Customer 1503"/>
    <s v="CUST9525"/>
    <x v="2"/>
    <x v="2"/>
    <x v="0"/>
    <x v="3"/>
    <x v="9"/>
    <s v="Lipstick Model-510"/>
    <s v="PROD9099"/>
    <n v="9"/>
    <n v="910.84"/>
    <n v="8197.56"/>
    <n v="0"/>
    <n v="0"/>
    <n v="8197.56"/>
    <x v="3"/>
    <x v="2"/>
    <n v="0.3"/>
    <n v="2459.27"/>
  </r>
  <r>
    <s v="ORD2025007186"/>
    <x v="159"/>
    <s v="Customer 4702"/>
    <s v="CUST2206"/>
    <x v="4"/>
    <x v="11"/>
    <x v="0"/>
    <x v="3"/>
    <x v="10"/>
    <s v="Perfume Model-870"/>
    <s v="PROD8243"/>
    <n v="2"/>
    <n v="475.22"/>
    <n v="950.44"/>
    <n v="0.1"/>
    <n v="95.04"/>
    <n v="855.4"/>
    <x v="0"/>
    <x v="2"/>
    <n v="0.25"/>
    <n v="213.85"/>
  </r>
  <r>
    <s v="ORD2025007187"/>
    <x v="279"/>
    <s v="Customer 1532"/>
    <s v="CUST4090"/>
    <x v="3"/>
    <x v="8"/>
    <x v="0"/>
    <x v="0"/>
    <x v="2"/>
    <s v="Lamp Model-801"/>
    <s v="PROD5728"/>
    <n v="3"/>
    <n v="941.16"/>
    <n v="2823.48"/>
    <n v="0.05"/>
    <n v="141.16999999999999"/>
    <n v="2682.31"/>
    <x v="2"/>
    <x v="2"/>
    <n v="0.25"/>
    <n v="670.58"/>
  </r>
  <r>
    <s v="ORD2025007188"/>
    <x v="106"/>
    <s v="Customer 1868"/>
    <s v="CUST1158"/>
    <x v="0"/>
    <x v="0"/>
    <x v="1"/>
    <x v="0"/>
    <x v="0"/>
    <s v="Curtain Model-930"/>
    <s v="PROD4219"/>
    <n v="10"/>
    <n v="577.33000000000004"/>
    <n v="5773.3"/>
    <n v="0.2"/>
    <n v="1154.6600000000001"/>
    <n v="4618.6400000000003"/>
    <x v="3"/>
    <x v="0"/>
    <n v="0.25"/>
    <n v="1154.6600000000001"/>
  </r>
  <r>
    <s v="ORD2025007189"/>
    <x v="250"/>
    <s v="Customer 4767"/>
    <s v="CUST2826"/>
    <x v="1"/>
    <x v="4"/>
    <x v="0"/>
    <x v="2"/>
    <x v="4"/>
    <s v="Laptop Model-566"/>
    <s v="PROD3668"/>
    <n v="4"/>
    <n v="104.05"/>
    <n v="416.2"/>
    <n v="0.05"/>
    <n v="20.81"/>
    <n v="395.39"/>
    <x v="0"/>
    <x v="3"/>
    <n v="0.15"/>
    <n v="59.31"/>
  </r>
  <r>
    <s v="ORD2025007190"/>
    <x v="421"/>
    <s v="Customer 2454"/>
    <s v="CUST7362"/>
    <x v="0"/>
    <x v="6"/>
    <x v="1"/>
    <x v="3"/>
    <x v="6"/>
    <s v="Face Cream Model-875"/>
    <s v="PROD2305"/>
    <n v="5"/>
    <n v="227.26"/>
    <n v="1136.3"/>
    <n v="0"/>
    <n v="0"/>
    <n v="1136.3"/>
    <x v="1"/>
    <x v="2"/>
    <n v="0.25"/>
    <n v="284.07"/>
  </r>
  <r>
    <s v="ORD2025007191"/>
    <x v="260"/>
    <s v="Customer 4782"/>
    <s v="CUST6196"/>
    <x v="3"/>
    <x v="8"/>
    <x v="0"/>
    <x v="2"/>
    <x v="4"/>
    <s v="Laptop Model-887"/>
    <s v="PROD8126"/>
    <n v="7"/>
    <n v="701.6"/>
    <n v="4911.2"/>
    <n v="0.05"/>
    <n v="245.56"/>
    <n v="4665.6400000000003"/>
    <x v="3"/>
    <x v="2"/>
    <n v="0.15"/>
    <n v="699.85"/>
  </r>
  <r>
    <s v="ORD2025007192"/>
    <x v="223"/>
    <s v="Customer 2927"/>
    <s v="CUST3741"/>
    <x v="3"/>
    <x v="5"/>
    <x v="1"/>
    <x v="3"/>
    <x v="9"/>
    <s v="Lipstick Model-724"/>
    <s v="PROD6523"/>
    <n v="9"/>
    <n v="861.19"/>
    <n v="7750.71"/>
    <n v="0.1"/>
    <n v="775.07"/>
    <n v="6975.64"/>
    <x v="3"/>
    <x v="1"/>
    <n v="0.15"/>
    <n v="1046.3499999999999"/>
  </r>
  <r>
    <s v="ORD2025007193"/>
    <x v="422"/>
    <s v="Customer 2558"/>
    <s v="CUST8718"/>
    <x v="4"/>
    <x v="9"/>
    <x v="1"/>
    <x v="3"/>
    <x v="6"/>
    <s v="Face Cream Model-293"/>
    <s v="PROD8001"/>
    <n v="6"/>
    <n v="339.47"/>
    <n v="2036.82"/>
    <n v="0.1"/>
    <n v="203.68"/>
    <n v="1833.14"/>
    <x v="3"/>
    <x v="2"/>
    <n v="0.15"/>
    <n v="274.97000000000003"/>
  </r>
  <r>
    <s v="ORD2025007194"/>
    <x v="35"/>
    <s v="Customer 3671"/>
    <s v="CUST3440"/>
    <x v="2"/>
    <x v="12"/>
    <x v="1"/>
    <x v="3"/>
    <x v="9"/>
    <s v="Lipstick Model-648"/>
    <s v="PROD3471"/>
    <n v="3"/>
    <n v="932.9"/>
    <n v="2798.7"/>
    <n v="0.1"/>
    <n v="279.87"/>
    <n v="2518.83"/>
    <x v="1"/>
    <x v="2"/>
    <n v="0.25"/>
    <n v="629.71"/>
  </r>
  <r>
    <s v="ORD2025007195"/>
    <x v="355"/>
    <s v="Customer 1569"/>
    <s v="CUST9523"/>
    <x v="2"/>
    <x v="2"/>
    <x v="0"/>
    <x v="3"/>
    <x v="9"/>
    <s v="Lipstick Model-995"/>
    <s v="PROD9349"/>
    <n v="6"/>
    <n v="560.5"/>
    <n v="3363"/>
    <n v="0.1"/>
    <n v="336.3"/>
    <n v="3026.7"/>
    <x v="2"/>
    <x v="2"/>
    <n v="0.25"/>
    <n v="756.67"/>
  </r>
  <r>
    <s v="ORD2025007196"/>
    <x v="187"/>
    <s v="Customer 3964"/>
    <s v="CUST8177"/>
    <x v="3"/>
    <x v="8"/>
    <x v="1"/>
    <x v="0"/>
    <x v="3"/>
    <s v="Sofa Model-959"/>
    <s v="PROD6346"/>
    <n v="8"/>
    <n v="223.34"/>
    <n v="1786.72"/>
    <n v="0"/>
    <n v="0"/>
    <n v="1786.72"/>
    <x v="1"/>
    <x v="1"/>
    <n v="0.25"/>
    <n v="446.68"/>
  </r>
  <r>
    <s v="ORD2025007197"/>
    <x v="316"/>
    <s v="Customer 1473"/>
    <s v="CUST8957"/>
    <x v="4"/>
    <x v="7"/>
    <x v="0"/>
    <x v="2"/>
    <x v="8"/>
    <s v="Tablet Model-537"/>
    <s v="PROD5245"/>
    <n v="6"/>
    <n v="126.6"/>
    <n v="759.6"/>
    <n v="0.2"/>
    <n v="151.91999999999999"/>
    <n v="607.67999999999995"/>
    <x v="1"/>
    <x v="2"/>
    <n v="0.25"/>
    <n v="151.91999999999999"/>
  </r>
  <r>
    <s v="ORD2025007198"/>
    <x v="233"/>
    <s v="Customer 3878"/>
    <s v="CUST4209"/>
    <x v="4"/>
    <x v="7"/>
    <x v="1"/>
    <x v="2"/>
    <x v="4"/>
    <s v="Laptop Model-711"/>
    <s v="PROD5533"/>
    <n v="7"/>
    <n v="626.29999999999995"/>
    <n v="4384.1000000000004"/>
    <n v="0.2"/>
    <n v="876.82"/>
    <n v="3507.28"/>
    <x v="1"/>
    <x v="0"/>
    <n v="0.15"/>
    <n v="526.09"/>
  </r>
  <r>
    <s v="ORD2025007199"/>
    <x v="375"/>
    <s v="Customer 2142"/>
    <s v="CUST4086"/>
    <x v="1"/>
    <x v="1"/>
    <x v="0"/>
    <x v="0"/>
    <x v="0"/>
    <s v="Curtain Model-898"/>
    <s v="PROD5459"/>
    <n v="6"/>
    <n v="381.08"/>
    <n v="2286.48"/>
    <n v="0"/>
    <n v="0"/>
    <n v="2286.48"/>
    <x v="1"/>
    <x v="3"/>
    <n v="0.3"/>
    <n v="685.94"/>
  </r>
  <r>
    <s v="ORD2025007200"/>
    <x v="444"/>
    <s v="Customer 2103"/>
    <s v="CUST6569"/>
    <x v="1"/>
    <x v="4"/>
    <x v="1"/>
    <x v="2"/>
    <x v="11"/>
    <s v="Mobile Model-473"/>
    <s v="PROD2764"/>
    <n v="3"/>
    <n v="907.66"/>
    <n v="2722.98"/>
    <n v="0.1"/>
    <n v="272.3"/>
    <n v="2450.6799999999998"/>
    <x v="3"/>
    <x v="3"/>
    <n v="0.15"/>
    <n v="367.6"/>
  </r>
  <r>
    <s v="ORD2025007201"/>
    <x v="183"/>
    <s v="Customer 1818"/>
    <s v="CUST7965"/>
    <x v="0"/>
    <x v="13"/>
    <x v="0"/>
    <x v="3"/>
    <x v="10"/>
    <s v="Perfume Model-514"/>
    <s v="PROD4182"/>
    <n v="8"/>
    <n v="627.27"/>
    <n v="5018.16"/>
    <n v="0.1"/>
    <n v="501.82"/>
    <n v="4516.34"/>
    <x v="3"/>
    <x v="0"/>
    <n v="0.25"/>
    <n v="1129.0899999999999"/>
  </r>
  <r>
    <s v="ORD2025007202"/>
    <x v="207"/>
    <s v="Customer 197"/>
    <s v="CUST2658"/>
    <x v="1"/>
    <x v="4"/>
    <x v="1"/>
    <x v="1"/>
    <x v="7"/>
    <s v="Jacket Model-761"/>
    <s v="PROD1208"/>
    <n v="5"/>
    <n v="320.54000000000002"/>
    <n v="1602.7"/>
    <n v="0.05"/>
    <n v="80.14"/>
    <n v="1522.56"/>
    <x v="0"/>
    <x v="1"/>
    <n v="0.25"/>
    <n v="380.64"/>
  </r>
  <r>
    <s v="ORD2025007203"/>
    <x v="351"/>
    <s v="Customer 1659"/>
    <s v="CUST7247"/>
    <x v="0"/>
    <x v="13"/>
    <x v="1"/>
    <x v="2"/>
    <x v="8"/>
    <s v="Tablet Model-759"/>
    <s v="PROD1960"/>
    <n v="10"/>
    <n v="358.76"/>
    <n v="3587.6"/>
    <n v="0.2"/>
    <n v="717.52"/>
    <n v="2870.08"/>
    <x v="3"/>
    <x v="0"/>
    <n v="0.25"/>
    <n v="717.52"/>
  </r>
  <r>
    <s v="ORD2025007204"/>
    <x v="175"/>
    <s v="Customer 3060"/>
    <s v="CUST2140"/>
    <x v="1"/>
    <x v="10"/>
    <x v="0"/>
    <x v="1"/>
    <x v="7"/>
    <s v="Jacket Model-872"/>
    <s v="PROD3407"/>
    <n v="6"/>
    <n v="654.29"/>
    <n v="3925.74"/>
    <n v="0.05"/>
    <n v="196.29"/>
    <n v="3729.45"/>
    <x v="1"/>
    <x v="1"/>
    <n v="0.25"/>
    <n v="932.36"/>
  </r>
  <r>
    <s v="ORD2025007205"/>
    <x v="16"/>
    <s v="Customer 187"/>
    <s v="CUST7159"/>
    <x v="4"/>
    <x v="9"/>
    <x v="1"/>
    <x v="3"/>
    <x v="6"/>
    <s v="Face Cream Model-496"/>
    <s v="PROD5693"/>
    <n v="10"/>
    <n v="686.49"/>
    <n v="6864.9"/>
    <n v="0.1"/>
    <n v="686.49"/>
    <n v="6178.41"/>
    <x v="3"/>
    <x v="0"/>
    <n v="0.25"/>
    <n v="1544.6"/>
  </r>
  <r>
    <s v="ORD2025007206"/>
    <x v="212"/>
    <s v="Customer 2289"/>
    <s v="CUST5512"/>
    <x v="4"/>
    <x v="11"/>
    <x v="0"/>
    <x v="3"/>
    <x v="10"/>
    <s v="Perfume Model-272"/>
    <s v="PROD9578"/>
    <n v="9"/>
    <n v="518.11"/>
    <n v="4662.99"/>
    <n v="0.1"/>
    <n v="466.3"/>
    <n v="4196.6899999999996"/>
    <x v="2"/>
    <x v="3"/>
    <n v="0.15"/>
    <n v="629.5"/>
  </r>
  <r>
    <s v="ORD2025007207"/>
    <x v="155"/>
    <s v="Customer 44"/>
    <s v="CUST8874"/>
    <x v="2"/>
    <x v="2"/>
    <x v="1"/>
    <x v="2"/>
    <x v="4"/>
    <s v="Laptop Model-351"/>
    <s v="PROD1692"/>
    <n v="1"/>
    <n v="205.12"/>
    <n v="205.12"/>
    <n v="0.05"/>
    <n v="10.26"/>
    <n v="194.86"/>
    <x v="0"/>
    <x v="3"/>
    <n v="0.3"/>
    <n v="58.46"/>
  </r>
  <r>
    <s v="ORD2025007208"/>
    <x v="28"/>
    <s v="Customer 787"/>
    <s v="CUST8452"/>
    <x v="4"/>
    <x v="11"/>
    <x v="1"/>
    <x v="0"/>
    <x v="0"/>
    <s v="Curtain Model-971"/>
    <s v="PROD7384"/>
    <n v="2"/>
    <n v="535.36"/>
    <n v="1070.72"/>
    <n v="0.1"/>
    <n v="107.07"/>
    <n v="963.65"/>
    <x v="2"/>
    <x v="0"/>
    <n v="0.25"/>
    <n v="240.91"/>
  </r>
  <r>
    <s v="ORD2025007209"/>
    <x v="268"/>
    <s v="Customer 2010"/>
    <s v="CUST7841"/>
    <x v="3"/>
    <x v="8"/>
    <x v="1"/>
    <x v="2"/>
    <x v="11"/>
    <s v="Mobile Model-514"/>
    <s v="PROD3990"/>
    <n v="3"/>
    <n v="259.11"/>
    <n v="777.33"/>
    <n v="0.2"/>
    <n v="155.47"/>
    <n v="621.86"/>
    <x v="1"/>
    <x v="1"/>
    <n v="0.3"/>
    <n v="186.56"/>
  </r>
  <r>
    <s v="ORD2025007210"/>
    <x v="306"/>
    <s v="Customer 3664"/>
    <s v="CUST6780"/>
    <x v="0"/>
    <x v="13"/>
    <x v="0"/>
    <x v="3"/>
    <x v="6"/>
    <s v="Face Cream Model-821"/>
    <s v="PROD4225"/>
    <n v="1"/>
    <n v="531.12"/>
    <n v="531.12"/>
    <n v="0.05"/>
    <n v="26.56"/>
    <n v="504.56"/>
    <x v="3"/>
    <x v="0"/>
    <n v="0.15"/>
    <n v="75.680000000000007"/>
  </r>
  <r>
    <s v="ORD2025007211"/>
    <x v="367"/>
    <s v="Customer 2321"/>
    <s v="CUST4818"/>
    <x v="0"/>
    <x v="0"/>
    <x v="0"/>
    <x v="2"/>
    <x v="8"/>
    <s v="Tablet Model-503"/>
    <s v="PROD6157"/>
    <n v="2"/>
    <n v="694.6"/>
    <n v="1389.2"/>
    <n v="0"/>
    <n v="0"/>
    <n v="1389.2"/>
    <x v="3"/>
    <x v="0"/>
    <n v="0.25"/>
    <n v="347.3"/>
  </r>
  <r>
    <s v="ORD2025007212"/>
    <x v="126"/>
    <s v="Customer 1786"/>
    <s v="CUST9856"/>
    <x v="0"/>
    <x v="13"/>
    <x v="0"/>
    <x v="3"/>
    <x v="9"/>
    <s v="Lipstick Model-961"/>
    <s v="PROD1358"/>
    <n v="8"/>
    <n v="853.02"/>
    <n v="6824.16"/>
    <n v="0.1"/>
    <n v="682.42"/>
    <n v="6141.74"/>
    <x v="2"/>
    <x v="0"/>
    <n v="0.15"/>
    <n v="921.26"/>
  </r>
  <r>
    <s v="ORD2025007213"/>
    <x v="298"/>
    <s v="Customer 2662"/>
    <s v="CUST5037"/>
    <x v="2"/>
    <x v="2"/>
    <x v="1"/>
    <x v="0"/>
    <x v="2"/>
    <s v="Lamp Model-370"/>
    <s v="PROD4440"/>
    <n v="4"/>
    <n v="214.29"/>
    <n v="857.16"/>
    <n v="0"/>
    <n v="0"/>
    <n v="857.16"/>
    <x v="0"/>
    <x v="0"/>
    <n v="0.15"/>
    <n v="128.57"/>
  </r>
  <r>
    <s v="ORD2025007214"/>
    <x v="324"/>
    <s v="Customer 1072"/>
    <s v="CUST5958"/>
    <x v="3"/>
    <x v="5"/>
    <x v="0"/>
    <x v="2"/>
    <x v="11"/>
    <s v="Mobile Model-573"/>
    <s v="PROD8934"/>
    <n v="2"/>
    <n v="231.44"/>
    <n v="462.88"/>
    <n v="0.05"/>
    <n v="23.14"/>
    <n v="439.74"/>
    <x v="0"/>
    <x v="0"/>
    <n v="0.3"/>
    <n v="131.91999999999999"/>
  </r>
  <r>
    <s v="ORD2025007215"/>
    <x v="368"/>
    <s v="Customer 970"/>
    <s v="CUST9323"/>
    <x v="1"/>
    <x v="4"/>
    <x v="1"/>
    <x v="1"/>
    <x v="5"/>
    <s v="Shirt Model-227"/>
    <s v="PROD4814"/>
    <n v="2"/>
    <n v="743.77"/>
    <n v="1487.54"/>
    <n v="0.05"/>
    <n v="74.38"/>
    <n v="1413.16"/>
    <x v="3"/>
    <x v="3"/>
    <n v="0.25"/>
    <n v="353.29"/>
  </r>
  <r>
    <s v="ORD2025007216"/>
    <x v="416"/>
    <s v="Customer 2175"/>
    <s v="CUST8206"/>
    <x v="0"/>
    <x v="0"/>
    <x v="0"/>
    <x v="0"/>
    <x v="3"/>
    <s v="Sofa Model-514"/>
    <s v="PROD1440"/>
    <n v="2"/>
    <n v="997.69"/>
    <n v="1995.38"/>
    <n v="0.1"/>
    <n v="199.54"/>
    <n v="1795.84"/>
    <x v="3"/>
    <x v="1"/>
    <n v="0.15"/>
    <n v="269.38"/>
  </r>
  <r>
    <s v="ORD2025007217"/>
    <x v="221"/>
    <s v="Customer 2303"/>
    <s v="CUST1423"/>
    <x v="1"/>
    <x v="10"/>
    <x v="0"/>
    <x v="3"/>
    <x v="6"/>
    <s v="Face Cream Model-349"/>
    <s v="PROD2764"/>
    <n v="5"/>
    <n v="149.49"/>
    <n v="747.45"/>
    <n v="0.05"/>
    <n v="37.369999999999997"/>
    <n v="710.08"/>
    <x v="1"/>
    <x v="1"/>
    <n v="0.15"/>
    <n v="106.51"/>
  </r>
  <r>
    <s v="ORD2025007218"/>
    <x v="311"/>
    <s v="Customer 4487"/>
    <s v="CUST4307"/>
    <x v="0"/>
    <x v="0"/>
    <x v="0"/>
    <x v="1"/>
    <x v="7"/>
    <s v="Jacket Model-697"/>
    <s v="PROD7888"/>
    <n v="1"/>
    <n v="187.49"/>
    <n v="187.49"/>
    <n v="0"/>
    <n v="0"/>
    <n v="187.49"/>
    <x v="3"/>
    <x v="3"/>
    <n v="0.15"/>
    <n v="28.12"/>
  </r>
  <r>
    <s v="ORD2025007219"/>
    <x v="418"/>
    <s v="Customer 2761"/>
    <s v="CUST9438"/>
    <x v="2"/>
    <x v="2"/>
    <x v="1"/>
    <x v="0"/>
    <x v="3"/>
    <s v="Sofa Model-435"/>
    <s v="PROD3393"/>
    <n v="1"/>
    <n v="737.1"/>
    <n v="737.1"/>
    <n v="0.1"/>
    <n v="73.709999999999994"/>
    <n v="663.39"/>
    <x v="3"/>
    <x v="3"/>
    <n v="0.3"/>
    <n v="199.02"/>
  </r>
  <r>
    <s v="ORD2025007220"/>
    <x v="38"/>
    <s v="Customer 3497"/>
    <s v="CUST4555"/>
    <x v="3"/>
    <x v="8"/>
    <x v="0"/>
    <x v="2"/>
    <x v="4"/>
    <s v="Laptop Model-258"/>
    <s v="PROD6324"/>
    <n v="1"/>
    <n v="676.79"/>
    <n v="676.79"/>
    <n v="0.2"/>
    <n v="135.36000000000001"/>
    <n v="541.42999999999995"/>
    <x v="0"/>
    <x v="3"/>
    <n v="0.15"/>
    <n v="81.209999999999994"/>
  </r>
  <r>
    <s v="ORD2025007221"/>
    <x v="444"/>
    <s v="Customer 595"/>
    <s v="CUST2273"/>
    <x v="3"/>
    <x v="8"/>
    <x v="1"/>
    <x v="1"/>
    <x v="1"/>
    <s v="Jeans Model-259"/>
    <s v="PROD7494"/>
    <n v="10"/>
    <n v="237.84"/>
    <n v="2378.4"/>
    <n v="0.05"/>
    <n v="118.92"/>
    <n v="2259.48"/>
    <x v="0"/>
    <x v="0"/>
    <n v="0.15"/>
    <n v="338.92"/>
  </r>
  <r>
    <s v="ORD2025007222"/>
    <x v="263"/>
    <s v="Customer 960"/>
    <s v="CUST4120"/>
    <x v="4"/>
    <x v="7"/>
    <x v="1"/>
    <x v="2"/>
    <x v="11"/>
    <s v="Mobile Model-649"/>
    <s v="PROD5932"/>
    <n v="6"/>
    <n v="816.42"/>
    <n v="4898.5200000000004"/>
    <n v="0.1"/>
    <n v="489.85"/>
    <n v="4408.67"/>
    <x v="2"/>
    <x v="0"/>
    <n v="0.25"/>
    <n v="1102.17"/>
  </r>
  <r>
    <s v="ORD2025007223"/>
    <x v="103"/>
    <s v="Customer 1174"/>
    <s v="CUST8108"/>
    <x v="1"/>
    <x v="1"/>
    <x v="0"/>
    <x v="0"/>
    <x v="3"/>
    <s v="Sofa Model-872"/>
    <s v="PROD8955"/>
    <n v="2"/>
    <n v="135.83000000000001"/>
    <n v="271.66000000000003"/>
    <n v="0.1"/>
    <n v="27.17"/>
    <n v="244.49"/>
    <x v="2"/>
    <x v="0"/>
    <n v="0.15"/>
    <n v="36.67"/>
  </r>
  <r>
    <s v="ORD2025007224"/>
    <x v="196"/>
    <s v="Customer 1937"/>
    <s v="CUST4616"/>
    <x v="1"/>
    <x v="1"/>
    <x v="0"/>
    <x v="0"/>
    <x v="3"/>
    <s v="Sofa Model-295"/>
    <s v="PROD9281"/>
    <n v="6"/>
    <n v="320.98"/>
    <n v="1925.88"/>
    <n v="0.05"/>
    <n v="96.29"/>
    <n v="1829.59"/>
    <x v="3"/>
    <x v="2"/>
    <n v="0.15"/>
    <n v="274.44"/>
  </r>
  <r>
    <s v="ORD2025007225"/>
    <x v="214"/>
    <s v="Customer 312"/>
    <s v="CUST8685"/>
    <x v="3"/>
    <x v="5"/>
    <x v="0"/>
    <x v="1"/>
    <x v="5"/>
    <s v="Shirt Model-251"/>
    <s v="PROD9573"/>
    <n v="6"/>
    <n v="820.1"/>
    <n v="4920.6000000000004"/>
    <n v="0"/>
    <n v="0"/>
    <n v="4920.6000000000004"/>
    <x v="3"/>
    <x v="1"/>
    <n v="0.3"/>
    <n v="1476.18"/>
  </r>
  <r>
    <s v="ORD2025007226"/>
    <x v="414"/>
    <s v="Customer 317"/>
    <s v="CUST6167"/>
    <x v="0"/>
    <x v="0"/>
    <x v="1"/>
    <x v="1"/>
    <x v="7"/>
    <s v="Jacket Model-587"/>
    <s v="PROD5174"/>
    <n v="9"/>
    <n v="848.13"/>
    <n v="7633.17"/>
    <n v="0.05"/>
    <n v="381.66"/>
    <n v="7251.51"/>
    <x v="1"/>
    <x v="1"/>
    <n v="0.15"/>
    <n v="1087.73"/>
  </r>
  <r>
    <s v="ORD2025007227"/>
    <x v="207"/>
    <s v="Customer 1296"/>
    <s v="CUST2837"/>
    <x v="0"/>
    <x v="13"/>
    <x v="1"/>
    <x v="3"/>
    <x v="6"/>
    <s v="Face Cream Model-195"/>
    <s v="PROD6199"/>
    <n v="1"/>
    <n v="718.94"/>
    <n v="718.94"/>
    <n v="0"/>
    <n v="0"/>
    <n v="718.94"/>
    <x v="2"/>
    <x v="3"/>
    <n v="0.25"/>
    <n v="179.74"/>
  </r>
  <r>
    <s v="ORD2025007228"/>
    <x v="296"/>
    <s v="Customer 2315"/>
    <s v="CUST4421"/>
    <x v="2"/>
    <x v="2"/>
    <x v="0"/>
    <x v="2"/>
    <x v="11"/>
    <s v="Mobile Model-154"/>
    <s v="PROD8516"/>
    <n v="2"/>
    <n v="887.75"/>
    <n v="1775.5"/>
    <n v="0"/>
    <n v="0"/>
    <n v="1775.5"/>
    <x v="1"/>
    <x v="1"/>
    <n v="0.25"/>
    <n v="443.88"/>
  </r>
  <r>
    <s v="ORD2025007229"/>
    <x v="310"/>
    <s v="Customer 1477"/>
    <s v="CUST6127"/>
    <x v="0"/>
    <x v="13"/>
    <x v="0"/>
    <x v="0"/>
    <x v="2"/>
    <s v="Lamp Model-962"/>
    <s v="PROD8314"/>
    <n v="9"/>
    <n v="760.18"/>
    <n v="6841.62"/>
    <n v="0.05"/>
    <n v="342.08"/>
    <n v="6499.54"/>
    <x v="2"/>
    <x v="3"/>
    <n v="0.25"/>
    <n v="1624.88"/>
  </r>
  <r>
    <s v="ORD2025007230"/>
    <x v="93"/>
    <s v="Customer 2751"/>
    <s v="CUST5329"/>
    <x v="4"/>
    <x v="7"/>
    <x v="0"/>
    <x v="1"/>
    <x v="7"/>
    <s v="Jacket Model-572"/>
    <s v="PROD6144"/>
    <n v="3"/>
    <n v="130.66"/>
    <n v="391.98"/>
    <n v="0.05"/>
    <n v="19.600000000000001"/>
    <n v="372.38"/>
    <x v="1"/>
    <x v="3"/>
    <n v="0.25"/>
    <n v="93.09"/>
  </r>
  <r>
    <s v="ORD2025007231"/>
    <x v="358"/>
    <s v="Customer 2554"/>
    <s v="CUST9288"/>
    <x v="2"/>
    <x v="14"/>
    <x v="0"/>
    <x v="3"/>
    <x v="6"/>
    <s v="Face Cream Model-827"/>
    <s v="PROD3361"/>
    <n v="2"/>
    <n v="893.2"/>
    <n v="1786.4"/>
    <n v="0.2"/>
    <n v="357.28"/>
    <n v="1429.12"/>
    <x v="2"/>
    <x v="0"/>
    <n v="0.15"/>
    <n v="214.37"/>
  </r>
  <r>
    <s v="ORD2025007232"/>
    <x v="231"/>
    <s v="Customer 3336"/>
    <s v="CUST5375"/>
    <x v="4"/>
    <x v="11"/>
    <x v="1"/>
    <x v="3"/>
    <x v="6"/>
    <s v="Face Cream Model-913"/>
    <s v="PROD4899"/>
    <n v="3"/>
    <n v="203.47"/>
    <n v="610.41"/>
    <n v="0"/>
    <n v="0"/>
    <n v="610.41"/>
    <x v="0"/>
    <x v="3"/>
    <n v="0.15"/>
    <n v="91.56"/>
  </r>
  <r>
    <s v="ORD2025007233"/>
    <x v="156"/>
    <s v="Customer 1600"/>
    <s v="CUST7930"/>
    <x v="1"/>
    <x v="10"/>
    <x v="0"/>
    <x v="0"/>
    <x v="3"/>
    <s v="Sofa Model-718"/>
    <s v="PROD4799"/>
    <n v="6"/>
    <n v="622.57000000000005"/>
    <n v="3735.42"/>
    <n v="0.1"/>
    <n v="373.54"/>
    <n v="3361.88"/>
    <x v="0"/>
    <x v="0"/>
    <n v="0.25"/>
    <n v="840.47"/>
  </r>
  <r>
    <s v="ORD2025007234"/>
    <x v="297"/>
    <s v="Customer 533"/>
    <s v="CUST2982"/>
    <x v="2"/>
    <x v="14"/>
    <x v="1"/>
    <x v="2"/>
    <x v="11"/>
    <s v="Mobile Model-211"/>
    <s v="PROD8908"/>
    <n v="5"/>
    <n v="259.89999999999998"/>
    <n v="1299.5"/>
    <n v="0.05"/>
    <n v="64.98"/>
    <n v="1234.52"/>
    <x v="1"/>
    <x v="3"/>
    <n v="0.3"/>
    <n v="370.36"/>
  </r>
  <r>
    <s v="ORD2025007235"/>
    <x v="337"/>
    <s v="Customer 2695"/>
    <s v="CUST6345"/>
    <x v="4"/>
    <x v="9"/>
    <x v="0"/>
    <x v="0"/>
    <x v="2"/>
    <s v="Lamp Model-365"/>
    <s v="PROD6188"/>
    <n v="10"/>
    <n v="741.07"/>
    <n v="7410.7"/>
    <n v="0"/>
    <n v="0"/>
    <n v="7410.7"/>
    <x v="1"/>
    <x v="0"/>
    <n v="0.15"/>
    <n v="1111.6099999999999"/>
  </r>
  <r>
    <s v="ORD2025007236"/>
    <x v="283"/>
    <s v="Customer 1019"/>
    <s v="CUST7044"/>
    <x v="0"/>
    <x v="13"/>
    <x v="0"/>
    <x v="3"/>
    <x v="9"/>
    <s v="Lipstick Model-234"/>
    <s v="PROD3151"/>
    <n v="6"/>
    <n v="483.02"/>
    <n v="2898.12"/>
    <n v="0"/>
    <n v="0"/>
    <n v="2898.12"/>
    <x v="3"/>
    <x v="3"/>
    <n v="0.15"/>
    <n v="434.72"/>
  </r>
  <r>
    <s v="ORD2025007237"/>
    <x v="169"/>
    <s v="Customer 2265"/>
    <s v="CUST7145"/>
    <x v="1"/>
    <x v="4"/>
    <x v="0"/>
    <x v="0"/>
    <x v="3"/>
    <s v="Sofa Model-906"/>
    <s v="PROD1921"/>
    <n v="4"/>
    <n v="941.93"/>
    <n v="3767.72"/>
    <n v="0.2"/>
    <n v="753.54"/>
    <n v="3014.18"/>
    <x v="3"/>
    <x v="3"/>
    <n v="0.15"/>
    <n v="452.13"/>
  </r>
  <r>
    <s v="ORD2025007238"/>
    <x v="49"/>
    <s v="Customer 439"/>
    <s v="CUST8120"/>
    <x v="2"/>
    <x v="14"/>
    <x v="0"/>
    <x v="3"/>
    <x v="9"/>
    <s v="Lipstick Model-284"/>
    <s v="PROD8949"/>
    <n v="8"/>
    <n v="551.20000000000005"/>
    <n v="4409.6000000000004"/>
    <n v="0.1"/>
    <n v="440.96"/>
    <n v="3968.64"/>
    <x v="0"/>
    <x v="2"/>
    <n v="0.15"/>
    <n v="595.29999999999995"/>
  </r>
  <r>
    <s v="ORD2025007239"/>
    <x v="404"/>
    <s v="Customer 4287"/>
    <s v="CUST4393"/>
    <x v="0"/>
    <x v="6"/>
    <x v="1"/>
    <x v="1"/>
    <x v="5"/>
    <s v="Shirt Model-439"/>
    <s v="PROD6840"/>
    <n v="3"/>
    <n v="946.78"/>
    <n v="2840.34"/>
    <n v="0"/>
    <n v="0"/>
    <n v="2840.34"/>
    <x v="0"/>
    <x v="1"/>
    <n v="0.3"/>
    <n v="852.1"/>
  </r>
  <r>
    <s v="ORD2025007240"/>
    <x v="33"/>
    <s v="Customer 1107"/>
    <s v="CUST9334"/>
    <x v="2"/>
    <x v="12"/>
    <x v="1"/>
    <x v="0"/>
    <x v="2"/>
    <s v="Lamp Model-104"/>
    <s v="PROD3130"/>
    <n v="10"/>
    <n v="586.79999999999995"/>
    <n v="5868"/>
    <n v="0"/>
    <n v="0"/>
    <n v="5868"/>
    <x v="2"/>
    <x v="2"/>
    <n v="0.25"/>
    <n v="1467"/>
  </r>
  <r>
    <s v="ORD2025007241"/>
    <x v="10"/>
    <s v="Customer 1629"/>
    <s v="CUST5375"/>
    <x v="3"/>
    <x v="5"/>
    <x v="1"/>
    <x v="2"/>
    <x v="8"/>
    <s v="Tablet Model-968"/>
    <s v="PROD2527"/>
    <n v="4"/>
    <n v="559.30999999999995"/>
    <n v="2237.2399999999998"/>
    <n v="0.2"/>
    <n v="447.45"/>
    <n v="1789.79"/>
    <x v="2"/>
    <x v="3"/>
    <n v="0.15"/>
    <n v="268.47000000000003"/>
  </r>
  <r>
    <s v="ORD2025007242"/>
    <x v="148"/>
    <s v="Customer 3039"/>
    <s v="CUST2486"/>
    <x v="2"/>
    <x v="2"/>
    <x v="1"/>
    <x v="3"/>
    <x v="10"/>
    <s v="Perfume Model-562"/>
    <s v="PROD4493"/>
    <n v="2"/>
    <n v="151.16"/>
    <n v="302.32"/>
    <n v="0.2"/>
    <n v="60.46"/>
    <n v="241.86"/>
    <x v="0"/>
    <x v="1"/>
    <n v="0.25"/>
    <n v="60.47"/>
  </r>
  <r>
    <s v="ORD2025007243"/>
    <x v="161"/>
    <s v="Customer 2607"/>
    <s v="CUST6389"/>
    <x v="0"/>
    <x v="0"/>
    <x v="1"/>
    <x v="1"/>
    <x v="1"/>
    <s v="Jeans Model-959"/>
    <s v="PROD8010"/>
    <n v="5"/>
    <n v="240.75"/>
    <n v="1203.75"/>
    <n v="0"/>
    <n v="0"/>
    <n v="1203.75"/>
    <x v="0"/>
    <x v="2"/>
    <n v="0.15"/>
    <n v="180.56"/>
  </r>
  <r>
    <s v="ORD2025007244"/>
    <x v="87"/>
    <s v="Customer 3366"/>
    <s v="CUST9929"/>
    <x v="1"/>
    <x v="10"/>
    <x v="0"/>
    <x v="2"/>
    <x v="8"/>
    <s v="Tablet Model-205"/>
    <s v="PROD9933"/>
    <n v="1"/>
    <n v="255.41"/>
    <n v="255.41"/>
    <n v="0.1"/>
    <n v="25.54"/>
    <n v="229.87"/>
    <x v="0"/>
    <x v="1"/>
    <n v="0.15"/>
    <n v="34.479999999999997"/>
  </r>
  <r>
    <s v="ORD2025007245"/>
    <x v="376"/>
    <s v="Customer 3003"/>
    <s v="CUST7030"/>
    <x v="1"/>
    <x v="1"/>
    <x v="1"/>
    <x v="3"/>
    <x v="9"/>
    <s v="Lipstick Model-518"/>
    <s v="PROD3642"/>
    <n v="6"/>
    <n v="924.48"/>
    <n v="5546.88"/>
    <n v="0.1"/>
    <n v="554.69000000000005"/>
    <n v="4992.1899999999996"/>
    <x v="0"/>
    <x v="2"/>
    <n v="0.25"/>
    <n v="1248.05"/>
  </r>
  <r>
    <s v="ORD2025007246"/>
    <x v="80"/>
    <s v="Customer 13"/>
    <s v="CUST3580"/>
    <x v="0"/>
    <x v="6"/>
    <x v="1"/>
    <x v="1"/>
    <x v="1"/>
    <s v="Jeans Model-948"/>
    <s v="PROD6455"/>
    <n v="2"/>
    <n v="439.93"/>
    <n v="879.86"/>
    <n v="0.2"/>
    <n v="175.97"/>
    <n v="703.89"/>
    <x v="0"/>
    <x v="2"/>
    <n v="0.3"/>
    <n v="211.17"/>
  </r>
  <r>
    <s v="ORD2025007247"/>
    <x v="253"/>
    <s v="Customer 1203"/>
    <s v="CUST6288"/>
    <x v="3"/>
    <x v="3"/>
    <x v="0"/>
    <x v="1"/>
    <x v="7"/>
    <s v="Jacket Model-311"/>
    <s v="PROD9242"/>
    <n v="4"/>
    <n v="286.91000000000003"/>
    <n v="1147.6400000000001"/>
    <n v="0.1"/>
    <n v="114.76"/>
    <n v="1032.8800000000001"/>
    <x v="2"/>
    <x v="3"/>
    <n v="0.3"/>
    <n v="309.86"/>
  </r>
  <r>
    <s v="ORD2025007248"/>
    <x v="28"/>
    <s v="Customer 793"/>
    <s v="CUST2375"/>
    <x v="0"/>
    <x v="6"/>
    <x v="0"/>
    <x v="3"/>
    <x v="9"/>
    <s v="Lipstick Model-605"/>
    <s v="PROD2953"/>
    <n v="3"/>
    <n v="666.05"/>
    <n v="1998.15"/>
    <n v="0.1"/>
    <n v="199.82"/>
    <n v="1798.33"/>
    <x v="0"/>
    <x v="3"/>
    <n v="0.25"/>
    <n v="449.58"/>
  </r>
  <r>
    <s v="ORD2025007249"/>
    <x v="187"/>
    <s v="Customer 4621"/>
    <s v="CUST3257"/>
    <x v="3"/>
    <x v="8"/>
    <x v="1"/>
    <x v="3"/>
    <x v="10"/>
    <s v="Perfume Model-659"/>
    <s v="PROD7235"/>
    <n v="8"/>
    <n v="564.98"/>
    <n v="4519.84"/>
    <n v="0.05"/>
    <n v="225.99"/>
    <n v="4293.8500000000004"/>
    <x v="1"/>
    <x v="3"/>
    <n v="0.3"/>
    <n v="1288.1500000000001"/>
  </r>
  <r>
    <s v="ORD2025007250"/>
    <x v="258"/>
    <s v="Customer 930"/>
    <s v="CUST6997"/>
    <x v="0"/>
    <x v="13"/>
    <x v="0"/>
    <x v="0"/>
    <x v="0"/>
    <s v="Curtain Model-194"/>
    <s v="PROD5876"/>
    <n v="6"/>
    <n v="333.76"/>
    <n v="2002.56"/>
    <n v="0.05"/>
    <n v="100.13"/>
    <n v="1902.43"/>
    <x v="3"/>
    <x v="2"/>
    <n v="0.15"/>
    <n v="285.36"/>
  </r>
  <r>
    <s v="ORD2025007251"/>
    <x v="111"/>
    <s v="Customer 1628"/>
    <s v="CUST8689"/>
    <x v="2"/>
    <x v="2"/>
    <x v="1"/>
    <x v="3"/>
    <x v="6"/>
    <s v="Face Cream Model-829"/>
    <s v="PROD2576"/>
    <n v="5"/>
    <n v="981.7"/>
    <n v="4908.5"/>
    <n v="0.2"/>
    <n v="981.7"/>
    <n v="3926.8"/>
    <x v="3"/>
    <x v="0"/>
    <n v="0.25"/>
    <n v="981.7"/>
  </r>
  <r>
    <s v="ORD2025007252"/>
    <x v="134"/>
    <s v="Customer 649"/>
    <s v="CUST8897"/>
    <x v="0"/>
    <x v="13"/>
    <x v="0"/>
    <x v="3"/>
    <x v="10"/>
    <s v="Perfume Model-689"/>
    <s v="PROD8552"/>
    <n v="1"/>
    <n v="281.7"/>
    <n v="281.7"/>
    <n v="0.2"/>
    <n v="56.34"/>
    <n v="225.36"/>
    <x v="0"/>
    <x v="1"/>
    <n v="0.3"/>
    <n v="67.61"/>
  </r>
  <r>
    <s v="ORD2025007253"/>
    <x v="272"/>
    <s v="Customer 3883"/>
    <s v="CUST1424"/>
    <x v="2"/>
    <x v="14"/>
    <x v="1"/>
    <x v="3"/>
    <x v="6"/>
    <s v="Face Cream Model-567"/>
    <s v="PROD2253"/>
    <n v="8"/>
    <n v="510.52"/>
    <n v="4084.16"/>
    <n v="0.2"/>
    <n v="816.83"/>
    <n v="3267.33"/>
    <x v="1"/>
    <x v="1"/>
    <n v="0.3"/>
    <n v="980.2"/>
  </r>
  <r>
    <s v="ORD2025007254"/>
    <x v="370"/>
    <s v="Customer 1390"/>
    <s v="CUST2222"/>
    <x v="3"/>
    <x v="8"/>
    <x v="1"/>
    <x v="2"/>
    <x v="4"/>
    <s v="Laptop Model-915"/>
    <s v="PROD2220"/>
    <n v="8"/>
    <n v="898.75"/>
    <n v="7190"/>
    <n v="0.2"/>
    <n v="1438"/>
    <n v="5752"/>
    <x v="0"/>
    <x v="1"/>
    <n v="0.25"/>
    <n v="1438"/>
  </r>
  <r>
    <s v="ORD2025007255"/>
    <x v="269"/>
    <s v="Customer 2398"/>
    <s v="CUST1785"/>
    <x v="3"/>
    <x v="3"/>
    <x v="0"/>
    <x v="3"/>
    <x v="6"/>
    <s v="Face Cream Model-135"/>
    <s v="PROD2583"/>
    <n v="4"/>
    <n v="390.68"/>
    <n v="1562.72"/>
    <n v="0.2"/>
    <n v="312.54000000000002"/>
    <n v="1250.18"/>
    <x v="1"/>
    <x v="0"/>
    <n v="0.15"/>
    <n v="187.53"/>
  </r>
  <r>
    <s v="ORD2025007256"/>
    <x v="208"/>
    <s v="Customer 3069"/>
    <s v="CUST6159"/>
    <x v="3"/>
    <x v="3"/>
    <x v="0"/>
    <x v="1"/>
    <x v="7"/>
    <s v="Jacket Model-615"/>
    <s v="PROD5412"/>
    <n v="1"/>
    <n v="488.02"/>
    <n v="488.02"/>
    <n v="0.1"/>
    <n v="48.8"/>
    <n v="439.22"/>
    <x v="0"/>
    <x v="0"/>
    <n v="0.3"/>
    <n v="131.77000000000001"/>
  </r>
  <r>
    <s v="ORD2025007257"/>
    <x v="98"/>
    <s v="Customer 1709"/>
    <s v="CUST4858"/>
    <x v="0"/>
    <x v="6"/>
    <x v="0"/>
    <x v="0"/>
    <x v="3"/>
    <s v="Sofa Model-635"/>
    <s v="PROD6219"/>
    <n v="7"/>
    <n v="832.92"/>
    <n v="5830.44"/>
    <n v="0.05"/>
    <n v="291.52"/>
    <n v="5538.92"/>
    <x v="0"/>
    <x v="0"/>
    <n v="0.15"/>
    <n v="830.84"/>
  </r>
  <r>
    <s v="ORD2025007258"/>
    <x v="130"/>
    <s v="Customer 3878"/>
    <s v="CUST1495"/>
    <x v="1"/>
    <x v="1"/>
    <x v="0"/>
    <x v="3"/>
    <x v="9"/>
    <s v="Lipstick Model-695"/>
    <s v="PROD1120"/>
    <n v="3"/>
    <n v="882.43"/>
    <n v="2647.29"/>
    <n v="0.1"/>
    <n v="264.73"/>
    <n v="2382.56"/>
    <x v="2"/>
    <x v="0"/>
    <n v="0.25"/>
    <n v="595.64"/>
  </r>
  <r>
    <s v="ORD2025007259"/>
    <x v="169"/>
    <s v="Customer 3090"/>
    <s v="CUST4248"/>
    <x v="2"/>
    <x v="2"/>
    <x v="0"/>
    <x v="2"/>
    <x v="4"/>
    <s v="Laptop Model-479"/>
    <s v="PROD1337"/>
    <n v="7"/>
    <n v="438.08"/>
    <n v="3066.56"/>
    <n v="0"/>
    <n v="0"/>
    <n v="3066.56"/>
    <x v="2"/>
    <x v="2"/>
    <n v="0.3"/>
    <n v="919.97"/>
  </r>
  <r>
    <s v="ORD2025007260"/>
    <x v="5"/>
    <s v="Customer 970"/>
    <s v="CUST7713"/>
    <x v="1"/>
    <x v="1"/>
    <x v="1"/>
    <x v="2"/>
    <x v="4"/>
    <s v="Laptop Model-320"/>
    <s v="PROD9155"/>
    <n v="3"/>
    <n v="958.07"/>
    <n v="2874.21"/>
    <n v="0.05"/>
    <n v="143.71"/>
    <n v="2730.5"/>
    <x v="2"/>
    <x v="0"/>
    <n v="0.25"/>
    <n v="682.62"/>
  </r>
  <r>
    <s v="ORD2025007261"/>
    <x v="289"/>
    <s v="Customer 226"/>
    <s v="CUST6812"/>
    <x v="4"/>
    <x v="9"/>
    <x v="1"/>
    <x v="2"/>
    <x v="8"/>
    <s v="Tablet Model-747"/>
    <s v="PROD1431"/>
    <n v="9"/>
    <n v="652.41999999999996"/>
    <n v="5871.78"/>
    <n v="0"/>
    <n v="0"/>
    <n v="5871.78"/>
    <x v="0"/>
    <x v="2"/>
    <n v="0.25"/>
    <n v="1467.94"/>
  </r>
  <r>
    <s v="ORD2025007262"/>
    <x v="409"/>
    <s v="Customer 71"/>
    <s v="CUST5306"/>
    <x v="1"/>
    <x v="10"/>
    <x v="0"/>
    <x v="1"/>
    <x v="7"/>
    <s v="Jacket Model-802"/>
    <s v="PROD5776"/>
    <n v="9"/>
    <n v="706.46"/>
    <n v="6358.14"/>
    <n v="0.05"/>
    <n v="317.91000000000003"/>
    <n v="6040.23"/>
    <x v="1"/>
    <x v="0"/>
    <n v="0.15"/>
    <n v="906.03"/>
  </r>
  <r>
    <s v="ORD2025007263"/>
    <x v="393"/>
    <s v="Customer 3059"/>
    <s v="CUST6436"/>
    <x v="4"/>
    <x v="9"/>
    <x v="0"/>
    <x v="3"/>
    <x v="6"/>
    <s v="Face Cream Model-407"/>
    <s v="PROD3788"/>
    <n v="6"/>
    <n v="381.51"/>
    <n v="2289.06"/>
    <n v="0"/>
    <n v="0"/>
    <n v="2289.06"/>
    <x v="2"/>
    <x v="0"/>
    <n v="0.25"/>
    <n v="572.26"/>
  </r>
  <r>
    <s v="ORD2025007264"/>
    <x v="8"/>
    <s v="Customer 1112"/>
    <s v="CUST2256"/>
    <x v="0"/>
    <x v="13"/>
    <x v="1"/>
    <x v="0"/>
    <x v="2"/>
    <s v="Lamp Model-835"/>
    <s v="PROD8944"/>
    <n v="10"/>
    <n v="259.87"/>
    <n v="2598.6999999999998"/>
    <n v="0.2"/>
    <n v="519.74"/>
    <n v="2078.96"/>
    <x v="3"/>
    <x v="0"/>
    <n v="0.15"/>
    <n v="311.83999999999997"/>
  </r>
  <r>
    <s v="ORD2025007265"/>
    <x v="289"/>
    <s v="Customer 639"/>
    <s v="CUST6032"/>
    <x v="4"/>
    <x v="7"/>
    <x v="1"/>
    <x v="2"/>
    <x v="11"/>
    <s v="Mobile Model-546"/>
    <s v="PROD4723"/>
    <n v="8"/>
    <n v="877.04"/>
    <n v="7016.32"/>
    <n v="0.1"/>
    <n v="701.63"/>
    <n v="6314.69"/>
    <x v="0"/>
    <x v="0"/>
    <n v="0.3"/>
    <n v="1894.41"/>
  </r>
  <r>
    <s v="ORD2025007266"/>
    <x v="51"/>
    <s v="Customer 4347"/>
    <s v="CUST1402"/>
    <x v="2"/>
    <x v="12"/>
    <x v="1"/>
    <x v="2"/>
    <x v="4"/>
    <s v="Laptop Model-337"/>
    <s v="PROD7974"/>
    <n v="2"/>
    <n v="721.24"/>
    <n v="1442.48"/>
    <n v="0"/>
    <n v="0"/>
    <n v="1442.48"/>
    <x v="0"/>
    <x v="3"/>
    <n v="0.15"/>
    <n v="216.37"/>
  </r>
  <r>
    <s v="ORD2025007267"/>
    <x v="94"/>
    <s v="Customer 3329"/>
    <s v="CUST5735"/>
    <x v="0"/>
    <x v="0"/>
    <x v="1"/>
    <x v="1"/>
    <x v="7"/>
    <s v="Jacket Model-226"/>
    <s v="PROD1222"/>
    <n v="7"/>
    <n v="803.06"/>
    <n v="5621.42"/>
    <n v="0.2"/>
    <n v="1124.28"/>
    <n v="4497.1400000000003"/>
    <x v="1"/>
    <x v="1"/>
    <n v="0.15"/>
    <n v="674.57"/>
  </r>
  <r>
    <s v="ORD2025007268"/>
    <x v="261"/>
    <s v="Customer 1994"/>
    <s v="CUST2805"/>
    <x v="4"/>
    <x v="11"/>
    <x v="0"/>
    <x v="1"/>
    <x v="7"/>
    <s v="Jacket Model-752"/>
    <s v="PROD1120"/>
    <n v="1"/>
    <n v="312.75"/>
    <n v="312.75"/>
    <n v="0.1"/>
    <n v="31.28"/>
    <n v="281.47000000000003"/>
    <x v="0"/>
    <x v="0"/>
    <n v="0.3"/>
    <n v="84.44"/>
  </r>
  <r>
    <s v="ORD2025007269"/>
    <x v="221"/>
    <s v="Customer 134"/>
    <s v="CUST7983"/>
    <x v="0"/>
    <x v="13"/>
    <x v="1"/>
    <x v="1"/>
    <x v="7"/>
    <s v="Jacket Model-619"/>
    <s v="PROD8756"/>
    <n v="2"/>
    <n v="601.49"/>
    <n v="1202.98"/>
    <n v="0.1"/>
    <n v="120.3"/>
    <n v="1082.68"/>
    <x v="3"/>
    <x v="3"/>
    <n v="0.15"/>
    <n v="162.4"/>
  </r>
  <r>
    <s v="ORD2025007270"/>
    <x v="30"/>
    <s v="Customer 3082"/>
    <s v="CUST7294"/>
    <x v="4"/>
    <x v="7"/>
    <x v="0"/>
    <x v="0"/>
    <x v="2"/>
    <s v="Lamp Model-644"/>
    <s v="PROD6569"/>
    <n v="4"/>
    <n v="463.18"/>
    <n v="1852.72"/>
    <n v="0.05"/>
    <n v="92.64"/>
    <n v="1760.08"/>
    <x v="1"/>
    <x v="1"/>
    <n v="0.15"/>
    <n v="264.01"/>
  </r>
  <r>
    <s v="ORD2025007271"/>
    <x v="208"/>
    <s v="Customer 1138"/>
    <s v="CUST8125"/>
    <x v="3"/>
    <x v="5"/>
    <x v="0"/>
    <x v="0"/>
    <x v="3"/>
    <s v="Sofa Model-106"/>
    <s v="PROD4969"/>
    <n v="3"/>
    <n v="273.86"/>
    <n v="821.58"/>
    <n v="0.05"/>
    <n v="41.08"/>
    <n v="780.5"/>
    <x v="1"/>
    <x v="2"/>
    <n v="0.15"/>
    <n v="117.07"/>
  </r>
  <r>
    <s v="ORD2025007272"/>
    <x v="377"/>
    <s v="Customer 4885"/>
    <s v="CUST7362"/>
    <x v="0"/>
    <x v="0"/>
    <x v="1"/>
    <x v="0"/>
    <x v="3"/>
    <s v="Sofa Model-659"/>
    <s v="PROD4430"/>
    <n v="4"/>
    <n v="896.71"/>
    <n v="3586.84"/>
    <n v="0"/>
    <n v="0"/>
    <n v="3586.84"/>
    <x v="0"/>
    <x v="2"/>
    <n v="0.15"/>
    <n v="538.03"/>
  </r>
  <r>
    <s v="ORD2025007273"/>
    <x v="60"/>
    <s v="Customer 456"/>
    <s v="CUST3768"/>
    <x v="4"/>
    <x v="11"/>
    <x v="1"/>
    <x v="1"/>
    <x v="7"/>
    <s v="Jacket Model-591"/>
    <s v="PROD8867"/>
    <n v="9"/>
    <n v="192.97"/>
    <n v="1736.73"/>
    <n v="0.05"/>
    <n v="86.84"/>
    <n v="1649.89"/>
    <x v="2"/>
    <x v="0"/>
    <n v="0.15"/>
    <n v="247.48"/>
  </r>
  <r>
    <s v="ORD2025007274"/>
    <x v="19"/>
    <s v="Customer 3637"/>
    <s v="CUST8122"/>
    <x v="0"/>
    <x v="13"/>
    <x v="0"/>
    <x v="2"/>
    <x v="4"/>
    <s v="Laptop Model-626"/>
    <s v="PROD1543"/>
    <n v="6"/>
    <n v="564.98"/>
    <n v="3389.88"/>
    <n v="0"/>
    <n v="0"/>
    <n v="3389.88"/>
    <x v="0"/>
    <x v="2"/>
    <n v="0.3"/>
    <n v="1016.96"/>
  </r>
  <r>
    <s v="ORD2025007275"/>
    <x v="305"/>
    <s v="Customer 1948"/>
    <s v="CUST2078"/>
    <x v="2"/>
    <x v="2"/>
    <x v="0"/>
    <x v="3"/>
    <x v="6"/>
    <s v="Face Cream Model-624"/>
    <s v="PROD1458"/>
    <n v="3"/>
    <n v="821.55"/>
    <n v="2464.65"/>
    <n v="0"/>
    <n v="0"/>
    <n v="2464.65"/>
    <x v="0"/>
    <x v="1"/>
    <n v="0.25"/>
    <n v="616.16"/>
  </r>
  <r>
    <s v="ORD2025007276"/>
    <x v="44"/>
    <s v="Customer 4844"/>
    <s v="CUST3167"/>
    <x v="1"/>
    <x v="1"/>
    <x v="0"/>
    <x v="2"/>
    <x v="4"/>
    <s v="Laptop Model-161"/>
    <s v="PROD9597"/>
    <n v="3"/>
    <n v="454.11"/>
    <n v="1362.33"/>
    <n v="0.2"/>
    <n v="272.47000000000003"/>
    <n v="1089.8599999999999"/>
    <x v="0"/>
    <x v="3"/>
    <n v="0.15"/>
    <n v="163.47999999999999"/>
  </r>
  <r>
    <s v="ORD2025007277"/>
    <x v="255"/>
    <s v="Customer 3739"/>
    <s v="CUST8325"/>
    <x v="1"/>
    <x v="4"/>
    <x v="0"/>
    <x v="1"/>
    <x v="7"/>
    <s v="Jacket Model-457"/>
    <s v="PROD7102"/>
    <n v="4"/>
    <n v="519.82000000000005"/>
    <n v="2079.2800000000002"/>
    <n v="0.2"/>
    <n v="415.86"/>
    <n v="1663.42"/>
    <x v="2"/>
    <x v="0"/>
    <n v="0.25"/>
    <n v="415.86"/>
  </r>
  <r>
    <s v="ORD2025007278"/>
    <x v="20"/>
    <s v="Customer 4266"/>
    <s v="CUST8930"/>
    <x v="4"/>
    <x v="7"/>
    <x v="0"/>
    <x v="2"/>
    <x v="11"/>
    <s v="Mobile Model-625"/>
    <s v="PROD4806"/>
    <n v="4"/>
    <n v="699.74"/>
    <n v="2798.96"/>
    <n v="0"/>
    <n v="0"/>
    <n v="2798.96"/>
    <x v="1"/>
    <x v="1"/>
    <n v="0.15"/>
    <n v="419.84"/>
  </r>
  <r>
    <s v="ORD2025007279"/>
    <x v="398"/>
    <s v="Customer 2404"/>
    <s v="CUST7079"/>
    <x v="3"/>
    <x v="5"/>
    <x v="0"/>
    <x v="1"/>
    <x v="1"/>
    <s v="Jeans Model-232"/>
    <s v="PROD2011"/>
    <n v="10"/>
    <n v="762.8"/>
    <n v="7628"/>
    <n v="0.2"/>
    <n v="1525.6"/>
    <n v="6102.4"/>
    <x v="2"/>
    <x v="1"/>
    <n v="0.15"/>
    <n v="915.36"/>
  </r>
  <r>
    <s v="ORD2025007280"/>
    <x v="214"/>
    <s v="Customer 2201"/>
    <s v="CUST4780"/>
    <x v="0"/>
    <x v="6"/>
    <x v="1"/>
    <x v="3"/>
    <x v="10"/>
    <s v="Perfume Model-634"/>
    <s v="PROD6570"/>
    <n v="9"/>
    <n v="746.56"/>
    <n v="6719.04"/>
    <n v="0.2"/>
    <n v="1343.81"/>
    <n v="5375.23"/>
    <x v="2"/>
    <x v="3"/>
    <n v="0.3"/>
    <n v="1612.57"/>
  </r>
  <r>
    <s v="ORD2025007281"/>
    <x v="192"/>
    <s v="Customer 4763"/>
    <s v="CUST4676"/>
    <x v="3"/>
    <x v="5"/>
    <x v="0"/>
    <x v="3"/>
    <x v="9"/>
    <s v="Lipstick Model-667"/>
    <s v="PROD7897"/>
    <n v="8"/>
    <n v="687.28"/>
    <n v="5498.24"/>
    <n v="0.1"/>
    <n v="549.82000000000005"/>
    <n v="4948.42"/>
    <x v="2"/>
    <x v="3"/>
    <n v="0.3"/>
    <n v="1484.53"/>
  </r>
  <r>
    <s v="ORD2025007282"/>
    <x v="1"/>
    <s v="Customer 3848"/>
    <s v="CUST8790"/>
    <x v="4"/>
    <x v="7"/>
    <x v="0"/>
    <x v="1"/>
    <x v="1"/>
    <s v="Jeans Model-658"/>
    <s v="PROD4726"/>
    <n v="2"/>
    <n v="650.66"/>
    <n v="1301.32"/>
    <n v="0.2"/>
    <n v="260.26"/>
    <n v="1041.06"/>
    <x v="2"/>
    <x v="1"/>
    <n v="0.3"/>
    <n v="312.32"/>
  </r>
  <r>
    <s v="ORD2025007283"/>
    <x v="0"/>
    <s v="Customer 4403"/>
    <s v="CUST9185"/>
    <x v="1"/>
    <x v="1"/>
    <x v="1"/>
    <x v="1"/>
    <x v="7"/>
    <s v="Jacket Model-139"/>
    <s v="PROD4777"/>
    <n v="8"/>
    <n v="230.25"/>
    <n v="1842"/>
    <n v="0.1"/>
    <n v="184.2"/>
    <n v="1657.8"/>
    <x v="0"/>
    <x v="3"/>
    <n v="0.15"/>
    <n v="248.67"/>
  </r>
  <r>
    <s v="ORD2025007284"/>
    <x v="338"/>
    <s v="Customer 704"/>
    <s v="CUST4615"/>
    <x v="0"/>
    <x v="13"/>
    <x v="1"/>
    <x v="2"/>
    <x v="8"/>
    <s v="Tablet Model-243"/>
    <s v="PROD8610"/>
    <n v="8"/>
    <n v="478.03"/>
    <n v="3824.24"/>
    <n v="0.1"/>
    <n v="382.42"/>
    <n v="3441.82"/>
    <x v="0"/>
    <x v="0"/>
    <n v="0.3"/>
    <n v="1032.55"/>
  </r>
  <r>
    <s v="ORD2025007285"/>
    <x v="108"/>
    <s v="Customer 2905"/>
    <s v="CUST7075"/>
    <x v="0"/>
    <x v="6"/>
    <x v="0"/>
    <x v="3"/>
    <x v="6"/>
    <s v="Face Cream Model-755"/>
    <s v="PROD5965"/>
    <n v="4"/>
    <n v="264.52999999999997"/>
    <n v="1058.1199999999999"/>
    <n v="0.2"/>
    <n v="211.62"/>
    <n v="846.5"/>
    <x v="3"/>
    <x v="0"/>
    <n v="0.3"/>
    <n v="253.95"/>
  </r>
  <r>
    <s v="ORD2025007286"/>
    <x v="214"/>
    <s v="Customer 1903"/>
    <s v="CUST9572"/>
    <x v="1"/>
    <x v="10"/>
    <x v="1"/>
    <x v="1"/>
    <x v="5"/>
    <s v="Shirt Model-624"/>
    <s v="PROD3366"/>
    <n v="1"/>
    <n v="371.9"/>
    <n v="371.9"/>
    <n v="0.05"/>
    <n v="18.59"/>
    <n v="353.31"/>
    <x v="3"/>
    <x v="2"/>
    <n v="0.25"/>
    <n v="88.33"/>
  </r>
  <r>
    <s v="ORD2025007287"/>
    <x v="433"/>
    <s v="Customer 2580"/>
    <s v="CUST9230"/>
    <x v="4"/>
    <x v="9"/>
    <x v="1"/>
    <x v="3"/>
    <x v="10"/>
    <s v="Perfume Model-518"/>
    <s v="PROD6804"/>
    <n v="7"/>
    <n v="858.62"/>
    <n v="6010.34"/>
    <n v="0"/>
    <n v="0"/>
    <n v="6010.34"/>
    <x v="2"/>
    <x v="0"/>
    <n v="0.3"/>
    <n v="1803.1"/>
  </r>
  <r>
    <s v="ORD2025007288"/>
    <x v="111"/>
    <s v="Customer 3606"/>
    <s v="CUST8399"/>
    <x v="2"/>
    <x v="12"/>
    <x v="1"/>
    <x v="3"/>
    <x v="6"/>
    <s v="Face Cream Model-402"/>
    <s v="PROD3891"/>
    <n v="8"/>
    <n v="229.95"/>
    <n v="1839.6"/>
    <n v="0.05"/>
    <n v="91.98"/>
    <n v="1747.62"/>
    <x v="3"/>
    <x v="3"/>
    <n v="0.3"/>
    <n v="524.29"/>
  </r>
  <r>
    <s v="ORD2025007289"/>
    <x v="291"/>
    <s v="Customer 4924"/>
    <s v="CUST1553"/>
    <x v="4"/>
    <x v="9"/>
    <x v="1"/>
    <x v="1"/>
    <x v="1"/>
    <s v="Jeans Model-904"/>
    <s v="PROD3433"/>
    <n v="2"/>
    <n v="489.37"/>
    <n v="978.74"/>
    <n v="0.05"/>
    <n v="48.94"/>
    <n v="929.8"/>
    <x v="3"/>
    <x v="3"/>
    <n v="0.25"/>
    <n v="232.45"/>
  </r>
  <r>
    <s v="ORD2025007290"/>
    <x v="103"/>
    <s v="Customer 4530"/>
    <s v="CUST7056"/>
    <x v="4"/>
    <x v="11"/>
    <x v="0"/>
    <x v="2"/>
    <x v="11"/>
    <s v="Mobile Model-624"/>
    <s v="PROD4356"/>
    <n v="8"/>
    <n v="717.7"/>
    <n v="5741.6"/>
    <n v="0.05"/>
    <n v="287.08"/>
    <n v="5454.52"/>
    <x v="3"/>
    <x v="3"/>
    <n v="0.15"/>
    <n v="818.18"/>
  </r>
  <r>
    <s v="ORD2025007291"/>
    <x v="332"/>
    <s v="Customer 1003"/>
    <s v="CUST7906"/>
    <x v="1"/>
    <x v="10"/>
    <x v="0"/>
    <x v="3"/>
    <x v="6"/>
    <s v="Face Cream Model-626"/>
    <s v="PROD7927"/>
    <n v="6"/>
    <n v="905.36"/>
    <n v="5432.16"/>
    <n v="0.2"/>
    <n v="1086.43"/>
    <n v="4345.7299999999996"/>
    <x v="0"/>
    <x v="2"/>
    <n v="0.3"/>
    <n v="1303.72"/>
  </r>
  <r>
    <s v="ORD2025007292"/>
    <x v="72"/>
    <s v="Customer 3932"/>
    <s v="CUST8381"/>
    <x v="0"/>
    <x v="13"/>
    <x v="0"/>
    <x v="1"/>
    <x v="7"/>
    <s v="Jacket Model-693"/>
    <s v="PROD2946"/>
    <n v="4"/>
    <n v="719.16"/>
    <n v="2876.64"/>
    <n v="0"/>
    <n v="0"/>
    <n v="2876.64"/>
    <x v="1"/>
    <x v="2"/>
    <n v="0.15"/>
    <n v="431.5"/>
  </r>
  <r>
    <s v="ORD2025007293"/>
    <x v="106"/>
    <s v="Customer 2566"/>
    <s v="CUST4293"/>
    <x v="0"/>
    <x v="0"/>
    <x v="0"/>
    <x v="1"/>
    <x v="1"/>
    <s v="Jeans Model-978"/>
    <s v="PROD6773"/>
    <n v="4"/>
    <n v="812.15"/>
    <n v="3248.6"/>
    <n v="0.05"/>
    <n v="162.43"/>
    <n v="3086.17"/>
    <x v="0"/>
    <x v="0"/>
    <n v="0.25"/>
    <n v="771.54"/>
  </r>
  <r>
    <s v="ORD2025007294"/>
    <x v="414"/>
    <s v="Customer 2822"/>
    <s v="CUST8508"/>
    <x v="1"/>
    <x v="10"/>
    <x v="1"/>
    <x v="2"/>
    <x v="4"/>
    <s v="Laptop Model-660"/>
    <s v="PROD7834"/>
    <n v="7"/>
    <n v="471.04"/>
    <n v="3297.28"/>
    <n v="0"/>
    <n v="0"/>
    <n v="3297.28"/>
    <x v="1"/>
    <x v="3"/>
    <n v="0.3"/>
    <n v="989.18"/>
  </r>
  <r>
    <s v="ORD2025007295"/>
    <x v="318"/>
    <s v="Customer 1129"/>
    <s v="CUST6786"/>
    <x v="2"/>
    <x v="12"/>
    <x v="0"/>
    <x v="3"/>
    <x v="6"/>
    <s v="Face Cream Model-922"/>
    <s v="PROD6104"/>
    <n v="5"/>
    <n v="648.36"/>
    <n v="3241.8"/>
    <n v="0"/>
    <n v="0"/>
    <n v="3241.8"/>
    <x v="0"/>
    <x v="1"/>
    <n v="0.3"/>
    <n v="972.54"/>
  </r>
  <r>
    <s v="ORD2025007296"/>
    <x v="241"/>
    <s v="Customer 1873"/>
    <s v="CUST6698"/>
    <x v="4"/>
    <x v="7"/>
    <x v="0"/>
    <x v="0"/>
    <x v="3"/>
    <s v="Sofa Model-756"/>
    <s v="PROD8415"/>
    <n v="6"/>
    <n v="363.77"/>
    <n v="2182.62"/>
    <n v="0.2"/>
    <n v="436.52"/>
    <n v="1746.1"/>
    <x v="0"/>
    <x v="0"/>
    <n v="0.25"/>
    <n v="436.52"/>
  </r>
  <r>
    <s v="ORD2025007297"/>
    <x v="384"/>
    <s v="Customer 3159"/>
    <s v="CUST5122"/>
    <x v="4"/>
    <x v="9"/>
    <x v="1"/>
    <x v="3"/>
    <x v="6"/>
    <s v="Face Cream Model-974"/>
    <s v="PROD2322"/>
    <n v="5"/>
    <n v="913.86"/>
    <n v="4569.3"/>
    <n v="0.1"/>
    <n v="456.93"/>
    <n v="4112.37"/>
    <x v="0"/>
    <x v="3"/>
    <n v="0.3"/>
    <n v="1233.71"/>
  </r>
  <r>
    <s v="ORD2025007298"/>
    <x v="57"/>
    <s v="Customer 2856"/>
    <s v="CUST9965"/>
    <x v="1"/>
    <x v="10"/>
    <x v="1"/>
    <x v="3"/>
    <x v="9"/>
    <s v="Lipstick Model-740"/>
    <s v="PROD4902"/>
    <n v="8"/>
    <n v="843.59"/>
    <n v="6748.72"/>
    <n v="0.05"/>
    <n v="337.44"/>
    <n v="6411.28"/>
    <x v="1"/>
    <x v="2"/>
    <n v="0.3"/>
    <n v="1923.38"/>
  </r>
  <r>
    <s v="ORD2025007299"/>
    <x v="98"/>
    <s v="Customer 251"/>
    <s v="CUST6286"/>
    <x v="3"/>
    <x v="8"/>
    <x v="1"/>
    <x v="0"/>
    <x v="3"/>
    <s v="Sofa Model-935"/>
    <s v="PROD5060"/>
    <n v="9"/>
    <n v="551.28"/>
    <n v="4961.5200000000004"/>
    <n v="0.2"/>
    <n v="992.3"/>
    <n v="3969.22"/>
    <x v="3"/>
    <x v="0"/>
    <n v="0.3"/>
    <n v="1190.77"/>
  </r>
  <r>
    <s v="ORD2025007300"/>
    <x v="384"/>
    <s v="Customer 3498"/>
    <s v="CUST2938"/>
    <x v="3"/>
    <x v="3"/>
    <x v="0"/>
    <x v="3"/>
    <x v="6"/>
    <s v="Face Cream Model-128"/>
    <s v="PROD9475"/>
    <n v="9"/>
    <n v="459.82"/>
    <n v="4138.38"/>
    <n v="0.1"/>
    <n v="413.84"/>
    <n v="3724.54"/>
    <x v="2"/>
    <x v="3"/>
    <n v="0.3"/>
    <n v="1117.3599999999999"/>
  </r>
  <r>
    <s v="ORD2025007301"/>
    <x v="404"/>
    <s v="Customer 3782"/>
    <s v="CUST2200"/>
    <x v="1"/>
    <x v="10"/>
    <x v="0"/>
    <x v="1"/>
    <x v="5"/>
    <s v="Shirt Model-662"/>
    <s v="PROD6490"/>
    <n v="5"/>
    <n v="559.01"/>
    <n v="2795.05"/>
    <n v="0.2"/>
    <n v="559.01"/>
    <n v="2236.04"/>
    <x v="2"/>
    <x v="2"/>
    <n v="0.3"/>
    <n v="670.81"/>
  </r>
  <r>
    <s v="ORD2025007302"/>
    <x v="303"/>
    <s v="Customer 3630"/>
    <s v="CUST8199"/>
    <x v="2"/>
    <x v="14"/>
    <x v="0"/>
    <x v="1"/>
    <x v="7"/>
    <s v="Jacket Model-373"/>
    <s v="PROD3199"/>
    <n v="4"/>
    <n v="603.91"/>
    <n v="2415.64"/>
    <n v="0.2"/>
    <n v="483.13"/>
    <n v="1932.51"/>
    <x v="2"/>
    <x v="3"/>
    <n v="0.15"/>
    <n v="289.88"/>
  </r>
  <r>
    <s v="ORD2025007303"/>
    <x v="220"/>
    <s v="Customer 3682"/>
    <s v="CUST2416"/>
    <x v="1"/>
    <x v="4"/>
    <x v="1"/>
    <x v="0"/>
    <x v="0"/>
    <s v="Curtain Model-609"/>
    <s v="PROD5326"/>
    <n v="7"/>
    <n v="100.92"/>
    <n v="706.44"/>
    <n v="0"/>
    <n v="0"/>
    <n v="706.44"/>
    <x v="2"/>
    <x v="3"/>
    <n v="0.25"/>
    <n v="176.61"/>
  </r>
  <r>
    <s v="ORD2025007304"/>
    <x v="321"/>
    <s v="Customer 720"/>
    <s v="CUST9831"/>
    <x v="4"/>
    <x v="9"/>
    <x v="0"/>
    <x v="0"/>
    <x v="3"/>
    <s v="Sofa Model-614"/>
    <s v="PROD8850"/>
    <n v="8"/>
    <n v="932.94"/>
    <n v="7463.52"/>
    <n v="0.05"/>
    <n v="373.18"/>
    <n v="7090.34"/>
    <x v="3"/>
    <x v="0"/>
    <n v="0.15"/>
    <n v="1063.55"/>
  </r>
  <r>
    <s v="ORD2025007305"/>
    <x v="421"/>
    <s v="Customer 1643"/>
    <s v="CUST3145"/>
    <x v="3"/>
    <x v="5"/>
    <x v="0"/>
    <x v="3"/>
    <x v="9"/>
    <s v="Lipstick Model-437"/>
    <s v="PROD8173"/>
    <n v="8"/>
    <n v="552.04999999999995"/>
    <n v="4416.3999999999996"/>
    <n v="0.1"/>
    <n v="441.64"/>
    <n v="3974.76"/>
    <x v="3"/>
    <x v="2"/>
    <n v="0.3"/>
    <n v="1192.43"/>
  </r>
  <r>
    <s v="ORD2025007306"/>
    <x v="268"/>
    <s v="Customer 1127"/>
    <s v="CUST6502"/>
    <x v="2"/>
    <x v="12"/>
    <x v="0"/>
    <x v="3"/>
    <x v="10"/>
    <s v="Perfume Model-631"/>
    <s v="PROD4346"/>
    <n v="8"/>
    <n v="444"/>
    <n v="3552"/>
    <n v="0"/>
    <n v="0"/>
    <n v="3552"/>
    <x v="3"/>
    <x v="0"/>
    <n v="0.25"/>
    <n v="888"/>
  </r>
  <r>
    <s v="ORD2025007307"/>
    <x v="265"/>
    <s v="Customer 1192"/>
    <s v="CUST7435"/>
    <x v="3"/>
    <x v="8"/>
    <x v="0"/>
    <x v="0"/>
    <x v="0"/>
    <s v="Curtain Model-336"/>
    <s v="PROD6171"/>
    <n v="3"/>
    <n v="823.19"/>
    <n v="2469.5700000000002"/>
    <n v="0.2"/>
    <n v="493.91"/>
    <n v="1975.66"/>
    <x v="3"/>
    <x v="1"/>
    <n v="0.3"/>
    <n v="592.70000000000005"/>
  </r>
  <r>
    <s v="ORD2025007308"/>
    <x v="82"/>
    <s v="Customer 2344"/>
    <s v="CUST8395"/>
    <x v="1"/>
    <x v="10"/>
    <x v="0"/>
    <x v="1"/>
    <x v="5"/>
    <s v="Shirt Model-851"/>
    <s v="PROD2713"/>
    <n v="1"/>
    <n v="753.24"/>
    <n v="753.24"/>
    <n v="0.05"/>
    <n v="37.659999999999997"/>
    <n v="715.58"/>
    <x v="0"/>
    <x v="1"/>
    <n v="0.25"/>
    <n v="178.9"/>
  </r>
  <r>
    <s v="ORD2025007309"/>
    <x v="20"/>
    <s v="Customer 847"/>
    <s v="CUST8615"/>
    <x v="4"/>
    <x v="7"/>
    <x v="0"/>
    <x v="1"/>
    <x v="5"/>
    <s v="Shirt Model-695"/>
    <s v="PROD8131"/>
    <n v="1"/>
    <n v="381.23"/>
    <n v="381.23"/>
    <n v="0.05"/>
    <n v="19.059999999999999"/>
    <n v="362.17"/>
    <x v="3"/>
    <x v="2"/>
    <n v="0.3"/>
    <n v="108.65"/>
  </r>
  <r>
    <s v="ORD2025007310"/>
    <x v="266"/>
    <s v="Customer 3478"/>
    <s v="CUST4091"/>
    <x v="1"/>
    <x v="10"/>
    <x v="1"/>
    <x v="1"/>
    <x v="5"/>
    <s v="Shirt Model-580"/>
    <s v="PROD2285"/>
    <n v="1"/>
    <n v="339.82"/>
    <n v="339.82"/>
    <n v="0"/>
    <n v="0"/>
    <n v="339.82"/>
    <x v="1"/>
    <x v="3"/>
    <n v="0.25"/>
    <n v="84.95"/>
  </r>
  <r>
    <s v="ORD2025007311"/>
    <x v="310"/>
    <s v="Customer 4604"/>
    <s v="CUST1615"/>
    <x v="0"/>
    <x v="0"/>
    <x v="0"/>
    <x v="2"/>
    <x v="11"/>
    <s v="Mobile Model-498"/>
    <s v="PROD8376"/>
    <n v="6"/>
    <n v="343.86"/>
    <n v="2063.16"/>
    <n v="0"/>
    <n v="0"/>
    <n v="2063.16"/>
    <x v="1"/>
    <x v="3"/>
    <n v="0.3"/>
    <n v="618.95000000000005"/>
  </r>
  <r>
    <s v="ORD2025007312"/>
    <x v="12"/>
    <s v="Customer 4239"/>
    <s v="CUST6088"/>
    <x v="3"/>
    <x v="8"/>
    <x v="1"/>
    <x v="2"/>
    <x v="4"/>
    <s v="Laptop Model-144"/>
    <s v="PROD5947"/>
    <n v="5"/>
    <n v="603.74"/>
    <n v="3018.7"/>
    <n v="0.1"/>
    <n v="301.87"/>
    <n v="2716.83"/>
    <x v="0"/>
    <x v="1"/>
    <n v="0.25"/>
    <n v="679.21"/>
  </r>
  <r>
    <s v="ORD2025007313"/>
    <x v="434"/>
    <s v="Customer 2975"/>
    <s v="CUST7192"/>
    <x v="2"/>
    <x v="2"/>
    <x v="0"/>
    <x v="1"/>
    <x v="1"/>
    <s v="Jeans Model-133"/>
    <s v="PROD5663"/>
    <n v="1"/>
    <n v="343.67"/>
    <n v="343.67"/>
    <n v="0.05"/>
    <n v="17.18"/>
    <n v="326.49"/>
    <x v="0"/>
    <x v="3"/>
    <n v="0.25"/>
    <n v="81.62"/>
  </r>
  <r>
    <s v="ORD2025007314"/>
    <x v="199"/>
    <s v="Customer 3657"/>
    <s v="CUST2262"/>
    <x v="4"/>
    <x v="11"/>
    <x v="1"/>
    <x v="0"/>
    <x v="2"/>
    <s v="Lamp Model-289"/>
    <s v="PROD9117"/>
    <n v="2"/>
    <n v="815.22"/>
    <n v="1630.44"/>
    <n v="0.2"/>
    <n v="326.08999999999997"/>
    <n v="1304.3499999999999"/>
    <x v="1"/>
    <x v="0"/>
    <n v="0.15"/>
    <n v="195.65"/>
  </r>
  <r>
    <s v="ORD2025007315"/>
    <x v="337"/>
    <s v="Customer 4441"/>
    <s v="CUST2236"/>
    <x v="2"/>
    <x v="2"/>
    <x v="1"/>
    <x v="2"/>
    <x v="11"/>
    <s v="Mobile Model-684"/>
    <s v="PROD9594"/>
    <n v="8"/>
    <n v="594.20000000000005"/>
    <n v="4753.6000000000004"/>
    <n v="0.1"/>
    <n v="475.36"/>
    <n v="4278.24"/>
    <x v="1"/>
    <x v="3"/>
    <n v="0.25"/>
    <n v="1069.56"/>
  </r>
  <r>
    <s v="ORD2025007316"/>
    <x v="61"/>
    <s v="Customer 2642"/>
    <s v="CUST7863"/>
    <x v="4"/>
    <x v="7"/>
    <x v="1"/>
    <x v="3"/>
    <x v="6"/>
    <s v="Face Cream Model-883"/>
    <s v="PROD9852"/>
    <n v="1"/>
    <n v="480.42"/>
    <n v="480.42"/>
    <n v="0.1"/>
    <n v="48.04"/>
    <n v="432.38"/>
    <x v="1"/>
    <x v="1"/>
    <n v="0.15"/>
    <n v="64.86"/>
  </r>
  <r>
    <s v="ORD2025007317"/>
    <x v="182"/>
    <s v="Customer 3376"/>
    <s v="CUST3300"/>
    <x v="4"/>
    <x v="11"/>
    <x v="0"/>
    <x v="1"/>
    <x v="1"/>
    <s v="Jeans Model-583"/>
    <s v="PROD7260"/>
    <n v="4"/>
    <n v="374.52"/>
    <n v="1498.08"/>
    <n v="0.1"/>
    <n v="149.81"/>
    <n v="1348.27"/>
    <x v="2"/>
    <x v="3"/>
    <n v="0.15"/>
    <n v="202.24"/>
  </r>
  <r>
    <s v="ORD2025007318"/>
    <x v="392"/>
    <s v="Customer 4606"/>
    <s v="CUST9604"/>
    <x v="1"/>
    <x v="4"/>
    <x v="0"/>
    <x v="3"/>
    <x v="9"/>
    <s v="Lipstick Model-779"/>
    <s v="PROD1963"/>
    <n v="6"/>
    <n v="438.85"/>
    <n v="2633.1"/>
    <n v="0.2"/>
    <n v="526.62"/>
    <n v="2106.48"/>
    <x v="0"/>
    <x v="2"/>
    <n v="0.3"/>
    <n v="631.94000000000005"/>
  </r>
  <r>
    <s v="ORD2025007319"/>
    <x v="413"/>
    <s v="Customer 1809"/>
    <s v="CUST3886"/>
    <x v="1"/>
    <x v="4"/>
    <x v="1"/>
    <x v="0"/>
    <x v="2"/>
    <s v="Lamp Model-397"/>
    <s v="PROD1755"/>
    <n v="4"/>
    <n v="546.72"/>
    <n v="2186.88"/>
    <n v="0"/>
    <n v="0"/>
    <n v="2186.88"/>
    <x v="2"/>
    <x v="3"/>
    <n v="0.15"/>
    <n v="328.03"/>
  </r>
  <r>
    <s v="ORD2025007320"/>
    <x v="221"/>
    <s v="Customer 4070"/>
    <s v="CUST7938"/>
    <x v="4"/>
    <x v="7"/>
    <x v="0"/>
    <x v="1"/>
    <x v="5"/>
    <s v="Shirt Model-947"/>
    <s v="PROD8842"/>
    <n v="9"/>
    <n v="982.55"/>
    <n v="8842.9500000000007"/>
    <n v="0.05"/>
    <n v="442.15"/>
    <n v="8400.7999999999993"/>
    <x v="1"/>
    <x v="1"/>
    <n v="0.15"/>
    <n v="1260.1199999999999"/>
  </r>
  <r>
    <s v="ORD2025007321"/>
    <x v="171"/>
    <s v="Customer 400"/>
    <s v="CUST6749"/>
    <x v="4"/>
    <x v="11"/>
    <x v="0"/>
    <x v="0"/>
    <x v="0"/>
    <s v="Curtain Model-509"/>
    <s v="PROD8455"/>
    <n v="1"/>
    <n v="623.9"/>
    <n v="623.9"/>
    <n v="0"/>
    <n v="0"/>
    <n v="623.9"/>
    <x v="2"/>
    <x v="3"/>
    <n v="0.3"/>
    <n v="187.17"/>
  </r>
  <r>
    <s v="ORD2025007322"/>
    <x v="85"/>
    <s v="Customer 906"/>
    <s v="CUST7698"/>
    <x v="2"/>
    <x v="12"/>
    <x v="0"/>
    <x v="1"/>
    <x v="5"/>
    <s v="Shirt Model-607"/>
    <s v="PROD8848"/>
    <n v="5"/>
    <n v="417.78"/>
    <n v="2088.9"/>
    <n v="0.2"/>
    <n v="417.78"/>
    <n v="1671.12"/>
    <x v="3"/>
    <x v="2"/>
    <n v="0.3"/>
    <n v="501.34"/>
  </r>
  <r>
    <s v="ORD2025007323"/>
    <x v="75"/>
    <s v="Customer 4296"/>
    <s v="CUST5094"/>
    <x v="0"/>
    <x v="0"/>
    <x v="0"/>
    <x v="0"/>
    <x v="0"/>
    <s v="Curtain Model-800"/>
    <s v="PROD1800"/>
    <n v="9"/>
    <n v="775.3"/>
    <n v="6977.7"/>
    <n v="0"/>
    <n v="0"/>
    <n v="6977.7"/>
    <x v="1"/>
    <x v="1"/>
    <n v="0.15"/>
    <n v="1046.6500000000001"/>
  </r>
  <r>
    <s v="ORD2025007324"/>
    <x v="304"/>
    <s v="Customer 1631"/>
    <s v="CUST9591"/>
    <x v="4"/>
    <x v="11"/>
    <x v="1"/>
    <x v="2"/>
    <x v="11"/>
    <s v="Mobile Model-900"/>
    <s v="PROD5259"/>
    <n v="8"/>
    <n v="746.3"/>
    <n v="5970.4"/>
    <n v="0.05"/>
    <n v="298.52"/>
    <n v="5671.88"/>
    <x v="0"/>
    <x v="2"/>
    <n v="0.15"/>
    <n v="850.78"/>
  </r>
  <r>
    <s v="ORD2025007325"/>
    <x v="406"/>
    <s v="Customer 3447"/>
    <s v="CUST8355"/>
    <x v="0"/>
    <x v="0"/>
    <x v="1"/>
    <x v="0"/>
    <x v="0"/>
    <s v="Curtain Model-803"/>
    <s v="PROD4620"/>
    <n v="6"/>
    <n v="521.30999999999995"/>
    <n v="3127.86"/>
    <n v="0.05"/>
    <n v="156.38999999999999"/>
    <n v="2971.47"/>
    <x v="0"/>
    <x v="3"/>
    <n v="0.25"/>
    <n v="742.87"/>
  </r>
  <r>
    <s v="ORD2025007326"/>
    <x v="108"/>
    <s v="Customer 3930"/>
    <s v="CUST1304"/>
    <x v="2"/>
    <x v="14"/>
    <x v="1"/>
    <x v="1"/>
    <x v="7"/>
    <s v="Jacket Model-779"/>
    <s v="PROD8621"/>
    <n v="6"/>
    <n v="231.87"/>
    <n v="1391.22"/>
    <n v="0.1"/>
    <n v="139.12"/>
    <n v="1252.0999999999999"/>
    <x v="1"/>
    <x v="2"/>
    <n v="0.15"/>
    <n v="187.81"/>
  </r>
  <r>
    <s v="ORD2025007327"/>
    <x v="339"/>
    <s v="Customer 4203"/>
    <s v="CUST5823"/>
    <x v="0"/>
    <x v="13"/>
    <x v="0"/>
    <x v="1"/>
    <x v="7"/>
    <s v="Jacket Model-619"/>
    <s v="PROD4975"/>
    <n v="3"/>
    <n v="880.06"/>
    <n v="2640.18"/>
    <n v="0"/>
    <n v="0"/>
    <n v="2640.18"/>
    <x v="2"/>
    <x v="0"/>
    <n v="0.25"/>
    <n v="660.04"/>
  </r>
  <r>
    <s v="ORD2025007328"/>
    <x v="0"/>
    <s v="Customer 1153"/>
    <s v="CUST1323"/>
    <x v="1"/>
    <x v="10"/>
    <x v="1"/>
    <x v="0"/>
    <x v="2"/>
    <s v="Lamp Model-684"/>
    <s v="PROD8355"/>
    <n v="4"/>
    <n v="877.66"/>
    <n v="3510.64"/>
    <n v="0.1"/>
    <n v="351.06"/>
    <n v="3159.58"/>
    <x v="2"/>
    <x v="0"/>
    <n v="0.15"/>
    <n v="473.94"/>
  </r>
  <r>
    <s v="ORD2025007329"/>
    <x v="442"/>
    <s v="Customer 1952"/>
    <s v="CUST5862"/>
    <x v="1"/>
    <x v="1"/>
    <x v="0"/>
    <x v="1"/>
    <x v="7"/>
    <s v="Jacket Model-476"/>
    <s v="PROD3006"/>
    <n v="7"/>
    <n v="871.48"/>
    <n v="6100.36"/>
    <n v="0"/>
    <n v="0"/>
    <n v="6100.36"/>
    <x v="0"/>
    <x v="2"/>
    <n v="0.3"/>
    <n v="1830.11"/>
  </r>
  <r>
    <s v="ORD2025007330"/>
    <x v="338"/>
    <s v="Customer 3668"/>
    <s v="CUST9620"/>
    <x v="0"/>
    <x v="6"/>
    <x v="1"/>
    <x v="2"/>
    <x v="4"/>
    <s v="Laptop Model-389"/>
    <s v="PROD8408"/>
    <n v="5"/>
    <n v="259.85000000000002"/>
    <n v="1299.25"/>
    <n v="0.05"/>
    <n v="64.959999999999994"/>
    <n v="1234.29"/>
    <x v="3"/>
    <x v="2"/>
    <n v="0.15"/>
    <n v="185.14"/>
  </r>
  <r>
    <s v="ORD2025007331"/>
    <x v="137"/>
    <s v="Customer 2592"/>
    <s v="CUST1178"/>
    <x v="4"/>
    <x v="7"/>
    <x v="1"/>
    <x v="0"/>
    <x v="2"/>
    <s v="Lamp Model-742"/>
    <s v="PROD3787"/>
    <n v="1"/>
    <n v="291.54000000000002"/>
    <n v="291.54000000000002"/>
    <n v="0.1"/>
    <n v="29.15"/>
    <n v="262.39"/>
    <x v="2"/>
    <x v="0"/>
    <n v="0.25"/>
    <n v="65.599999999999994"/>
  </r>
  <r>
    <s v="ORD2025007332"/>
    <x v="330"/>
    <s v="Customer 3565"/>
    <s v="CUST7580"/>
    <x v="4"/>
    <x v="7"/>
    <x v="1"/>
    <x v="3"/>
    <x v="10"/>
    <s v="Perfume Model-532"/>
    <s v="PROD7769"/>
    <n v="6"/>
    <n v="661.85"/>
    <n v="3971.1"/>
    <n v="0.05"/>
    <n v="198.56"/>
    <n v="3772.54"/>
    <x v="0"/>
    <x v="3"/>
    <n v="0.25"/>
    <n v="943.13"/>
  </r>
  <r>
    <s v="ORD2025007333"/>
    <x v="311"/>
    <s v="Customer 183"/>
    <s v="CUST6999"/>
    <x v="2"/>
    <x v="2"/>
    <x v="0"/>
    <x v="0"/>
    <x v="3"/>
    <s v="Sofa Model-406"/>
    <s v="PROD5059"/>
    <n v="9"/>
    <n v="203.1"/>
    <n v="1827.9"/>
    <n v="0.05"/>
    <n v="91.4"/>
    <n v="1736.5"/>
    <x v="2"/>
    <x v="1"/>
    <n v="0.3"/>
    <n v="520.95000000000005"/>
  </r>
  <r>
    <s v="ORD2025007334"/>
    <x v="351"/>
    <s v="Customer 150"/>
    <s v="CUST1290"/>
    <x v="4"/>
    <x v="11"/>
    <x v="1"/>
    <x v="0"/>
    <x v="2"/>
    <s v="Lamp Model-563"/>
    <s v="PROD7894"/>
    <n v="8"/>
    <n v="663.01"/>
    <n v="5304.08"/>
    <n v="0"/>
    <n v="0"/>
    <n v="5304.08"/>
    <x v="0"/>
    <x v="3"/>
    <n v="0.3"/>
    <n v="1591.22"/>
  </r>
  <r>
    <s v="ORD2025007335"/>
    <x v="205"/>
    <s v="Customer 2211"/>
    <s v="CUST5721"/>
    <x v="4"/>
    <x v="11"/>
    <x v="0"/>
    <x v="2"/>
    <x v="8"/>
    <s v="Tablet Model-722"/>
    <s v="PROD5018"/>
    <n v="8"/>
    <n v="920.17"/>
    <n v="7361.36"/>
    <n v="0.05"/>
    <n v="368.07"/>
    <n v="6993.29"/>
    <x v="2"/>
    <x v="1"/>
    <n v="0.15"/>
    <n v="1048.99"/>
  </r>
  <r>
    <s v="ORD2025007336"/>
    <x v="427"/>
    <s v="Customer 207"/>
    <s v="CUST2742"/>
    <x v="1"/>
    <x v="10"/>
    <x v="0"/>
    <x v="0"/>
    <x v="0"/>
    <s v="Curtain Model-557"/>
    <s v="PROD1860"/>
    <n v="3"/>
    <n v="479.46"/>
    <n v="1438.38"/>
    <n v="0.2"/>
    <n v="287.68"/>
    <n v="1150.7"/>
    <x v="1"/>
    <x v="2"/>
    <n v="0.3"/>
    <n v="345.21"/>
  </r>
  <r>
    <s v="ORD2025007337"/>
    <x v="336"/>
    <s v="Customer 849"/>
    <s v="CUST6945"/>
    <x v="3"/>
    <x v="5"/>
    <x v="0"/>
    <x v="0"/>
    <x v="3"/>
    <s v="Sofa Model-665"/>
    <s v="PROD8250"/>
    <n v="6"/>
    <n v="238.05"/>
    <n v="1428.3"/>
    <n v="0.05"/>
    <n v="71.42"/>
    <n v="1356.88"/>
    <x v="0"/>
    <x v="0"/>
    <n v="0.15"/>
    <n v="203.53"/>
  </r>
  <r>
    <s v="ORD2025007338"/>
    <x v="377"/>
    <s v="Customer 1041"/>
    <s v="CUST8143"/>
    <x v="0"/>
    <x v="0"/>
    <x v="1"/>
    <x v="2"/>
    <x v="8"/>
    <s v="Tablet Model-281"/>
    <s v="PROD9916"/>
    <n v="2"/>
    <n v="575.88"/>
    <n v="1151.76"/>
    <n v="0"/>
    <n v="0"/>
    <n v="1151.76"/>
    <x v="0"/>
    <x v="1"/>
    <n v="0.15"/>
    <n v="172.76"/>
  </r>
  <r>
    <s v="ORD2025007339"/>
    <x v="207"/>
    <s v="Customer 3806"/>
    <s v="CUST6049"/>
    <x v="2"/>
    <x v="14"/>
    <x v="1"/>
    <x v="1"/>
    <x v="1"/>
    <s v="Jeans Model-684"/>
    <s v="PROD2634"/>
    <n v="2"/>
    <n v="409.86"/>
    <n v="819.72"/>
    <n v="0.2"/>
    <n v="163.94"/>
    <n v="655.78"/>
    <x v="3"/>
    <x v="2"/>
    <n v="0.3"/>
    <n v="196.73"/>
  </r>
  <r>
    <s v="ORD2025007340"/>
    <x v="28"/>
    <s v="Customer 686"/>
    <s v="CUST9943"/>
    <x v="2"/>
    <x v="12"/>
    <x v="0"/>
    <x v="2"/>
    <x v="4"/>
    <s v="Laptop Model-470"/>
    <s v="PROD9169"/>
    <n v="2"/>
    <n v="839.5"/>
    <n v="1679"/>
    <n v="0"/>
    <n v="0"/>
    <n v="1679"/>
    <x v="1"/>
    <x v="1"/>
    <n v="0.15"/>
    <n v="251.85"/>
  </r>
  <r>
    <s v="ORD2025007341"/>
    <x v="385"/>
    <s v="Customer 3434"/>
    <s v="CUST9198"/>
    <x v="3"/>
    <x v="8"/>
    <x v="0"/>
    <x v="1"/>
    <x v="7"/>
    <s v="Jacket Model-188"/>
    <s v="PROD7931"/>
    <n v="2"/>
    <n v="815.44"/>
    <n v="1630.88"/>
    <n v="0"/>
    <n v="0"/>
    <n v="1630.88"/>
    <x v="3"/>
    <x v="3"/>
    <n v="0.25"/>
    <n v="407.72"/>
  </r>
  <r>
    <s v="ORD2025007342"/>
    <x v="326"/>
    <s v="Customer 4064"/>
    <s v="CUST7032"/>
    <x v="3"/>
    <x v="8"/>
    <x v="0"/>
    <x v="0"/>
    <x v="2"/>
    <s v="Lamp Model-677"/>
    <s v="PROD9066"/>
    <n v="7"/>
    <n v="479.06"/>
    <n v="3353.42"/>
    <n v="0.2"/>
    <n v="670.68"/>
    <n v="2682.74"/>
    <x v="3"/>
    <x v="2"/>
    <n v="0.25"/>
    <n v="670.68"/>
  </r>
  <r>
    <s v="ORD2025007343"/>
    <x v="247"/>
    <s v="Customer 3597"/>
    <s v="CUST6519"/>
    <x v="2"/>
    <x v="14"/>
    <x v="0"/>
    <x v="3"/>
    <x v="6"/>
    <s v="Face Cream Model-588"/>
    <s v="PROD4894"/>
    <n v="4"/>
    <n v="523.79999999999995"/>
    <n v="2095.1999999999998"/>
    <n v="0.1"/>
    <n v="209.52"/>
    <n v="1885.68"/>
    <x v="0"/>
    <x v="3"/>
    <n v="0.3"/>
    <n v="565.70000000000005"/>
  </r>
  <r>
    <s v="ORD2025007344"/>
    <x v="129"/>
    <s v="Customer 2222"/>
    <s v="CUST6207"/>
    <x v="3"/>
    <x v="8"/>
    <x v="1"/>
    <x v="1"/>
    <x v="5"/>
    <s v="Shirt Model-838"/>
    <s v="PROD8246"/>
    <n v="1"/>
    <n v="256.29000000000002"/>
    <n v="256.29000000000002"/>
    <n v="0.05"/>
    <n v="12.81"/>
    <n v="243.48"/>
    <x v="2"/>
    <x v="2"/>
    <n v="0.3"/>
    <n v="73.040000000000006"/>
  </r>
  <r>
    <s v="ORD2025007345"/>
    <x v="413"/>
    <s v="Customer 2042"/>
    <s v="CUST5562"/>
    <x v="4"/>
    <x v="7"/>
    <x v="0"/>
    <x v="0"/>
    <x v="0"/>
    <s v="Curtain Model-732"/>
    <s v="PROD6149"/>
    <n v="10"/>
    <n v="123.3"/>
    <n v="1233"/>
    <n v="0.2"/>
    <n v="246.6"/>
    <n v="986.4"/>
    <x v="0"/>
    <x v="2"/>
    <n v="0.3"/>
    <n v="295.92"/>
  </r>
  <r>
    <s v="ORD2025007346"/>
    <x v="363"/>
    <s v="Customer 2762"/>
    <s v="CUST6623"/>
    <x v="1"/>
    <x v="10"/>
    <x v="1"/>
    <x v="3"/>
    <x v="10"/>
    <s v="Perfume Model-316"/>
    <s v="PROD1401"/>
    <n v="6"/>
    <n v="849.03"/>
    <n v="5094.18"/>
    <n v="0.05"/>
    <n v="254.71"/>
    <n v="4839.47"/>
    <x v="3"/>
    <x v="1"/>
    <n v="0.25"/>
    <n v="1209.8699999999999"/>
  </r>
  <r>
    <s v="ORD2025007347"/>
    <x v="20"/>
    <s v="Customer 3682"/>
    <s v="CUST5447"/>
    <x v="1"/>
    <x v="1"/>
    <x v="0"/>
    <x v="2"/>
    <x v="11"/>
    <s v="Mobile Model-820"/>
    <s v="PROD4003"/>
    <n v="1"/>
    <n v="690.17"/>
    <n v="690.17"/>
    <n v="0.1"/>
    <n v="69.02"/>
    <n v="621.15"/>
    <x v="3"/>
    <x v="2"/>
    <n v="0.25"/>
    <n v="155.29"/>
  </r>
  <r>
    <s v="ORD2025007348"/>
    <x v="336"/>
    <s v="Customer 4557"/>
    <s v="CUST8160"/>
    <x v="0"/>
    <x v="6"/>
    <x v="1"/>
    <x v="1"/>
    <x v="5"/>
    <s v="Shirt Model-725"/>
    <s v="PROD5145"/>
    <n v="3"/>
    <n v="782.27"/>
    <n v="2346.81"/>
    <n v="0.1"/>
    <n v="234.68"/>
    <n v="2112.13"/>
    <x v="3"/>
    <x v="1"/>
    <n v="0.3"/>
    <n v="633.64"/>
  </r>
  <r>
    <s v="ORD2025007349"/>
    <x v="189"/>
    <s v="Customer 628"/>
    <s v="CUST2026"/>
    <x v="4"/>
    <x v="9"/>
    <x v="0"/>
    <x v="2"/>
    <x v="11"/>
    <s v="Mobile Model-152"/>
    <s v="PROD6005"/>
    <n v="1"/>
    <n v="595.62"/>
    <n v="595.62"/>
    <n v="0"/>
    <n v="0"/>
    <n v="595.62"/>
    <x v="0"/>
    <x v="0"/>
    <n v="0.15"/>
    <n v="89.34"/>
  </r>
  <r>
    <s v="ORD2025007350"/>
    <x v="345"/>
    <s v="Customer 1727"/>
    <s v="CUST1464"/>
    <x v="4"/>
    <x v="11"/>
    <x v="1"/>
    <x v="3"/>
    <x v="6"/>
    <s v="Face Cream Model-407"/>
    <s v="PROD4266"/>
    <n v="7"/>
    <n v="730.15"/>
    <n v="5111.05"/>
    <n v="0"/>
    <n v="0"/>
    <n v="5111.05"/>
    <x v="1"/>
    <x v="0"/>
    <n v="0.15"/>
    <n v="766.66"/>
  </r>
  <r>
    <s v="ORD2025007351"/>
    <x v="161"/>
    <s v="Customer 2990"/>
    <s v="CUST6819"/>
    <x v="0"/>
    <x v="0"/>
    <x v="0"/>
    <x v="1"/>
    <x v="5"/>
    <s v="Shirt Model-994"/>
    <s v="PROD7914"/>
    <n v="8"/>
    <n v="913.42"/>
    <n v="7307.36"/>
    <n v="0.2"/>
    <n v="1461.47"/>
    <n v="5845.89"/>
    <x v="2"/>
    <x v="0"/>
    <n v="0.3"/>
    <n v="1753.77"/>
  </r>
  <r>
    <s v="ORD2025007352"/>
    <x v="183"/>
    <s v="Customer 1354"/>
    <s v="CUST3717"/>
    <x v="0"/>
    <x v="6"/>
    <x v="1"/>
    <x v="3"/>
    <x v="6"/>
    <s v="Face Cream Model-384"/>
    <s v="PROD9566"/>
    <n v="4"/>
    <n v="469.24"/>
    <n v="1876.96"/>
    <n v="0.05"/>
    <n v="93.85"/>
    <n v="1783.11"/>
    <x v="2"/>
    <x v="3"/>
    <n v="0.15"/>
    <n v="267.47000000000003"/>
  </r>
  <r>
    <s v="ORD2025007353"/>
    <x v="360"/>
    <s v="Customer 3003"/>
    <s v="CUST6337"/>
    <x v="4"/>
    <x v="7"/>
    <x v="1"/>
    <x v="2"/>
    <x v="4"/>
    <s v="Laptop Model-713"/>
    <s v="PROD3754"/>
    <n v="6"/>
    <n v="281.76"/>
    <n v="1690.56"/>
    <n v="0.1"/>
    <n v="169.06"/>
    <n v="1521.5"/>
    <x v="0"/>
    <x v="1"/>
    <n v="0.15"/>
    <n v="228.22"/>
  </r>
  <r>
    <s v="ORD2025007354"/>
    <x v="401"/>
    <s v="Customer 3447"/>
    <s v="CUST7475"/>
    <x v="4"/>
    <x v="11"/>
    <x v="1"/>
    <x v="0"/>
    <x v="2"/>
    <s v="Lamp Model-920"/>
    <s v="PROD4707"/>
    <n v="2"/>
    <n v="626.67999999999995"/>
    <n v="1253.3599999999999"/>
    <n v="0.1"/>
    <n v="125.34"/>
    <n v="1128.02"/>
    <x v="0"/>
    <x v="1"/>
    <n v="0.3"/>
    <n v="338.41"/>
  </r>
  <r>
    <s v="ORD2025007355"/>
    <x v="426"/>
    <s v="Customer 4457"/>
    <s v="CUST7489"/>
    <x v="3"/>
    <x v="3"/>
    <x v="0"/>
    <x v="1"/>
    <x v="5"/>
    <s v="Shirt Model-667"/>
    <s v="PROD1591"/>
    <n v="1"/>
    <n v="263.24"/>
    <n v="263.24"/>
    <n v="0"/>
    <n v="0"/>
    <n v="263.24"/>
    <x v="3"/>
    <x v="3"/>
    <n v="0.15"/>
    <n v="39.49"/>
  </r>
  <r>
    <s v="ORD2025007356"/>
    <x v="215"/>
    <s v="Customer 1179"/>
    <s v="CUST1612"/>
    <x v="3"/>
    <x v="3"/>
    <x v="0"/>
    <x v="1"/>
    <x v="7"/>
    <s v="Jacket Model-459"/>
    <s v="PROD6771"/>
    <n v="1"/>
    <n v="258.94"/>
    <n v="258.94"/>
    <n v="0.05"/>
    <n v="12.95"/>
    <n v="245.99"/>
    <x v="3"/>
    <x v="2"/>
    <n v="0.3"/>
    <n v="73.8"/>
  </r>
  <r>
    <s v="ORD2025007357"/>
    <x v="439"/>
    <s v="Customer 2022"/>
    <s v="CUST1020"/>
    <x v="4"/>
    <x v="7"/>
    <x v="0"/>
    <x v="2"/>
    <x v="4"/>
    <s v="Laptop Model-899"/>
    <s v="PROD1018"/>
    <n v="3"/>
    <n v="704.52"/>
    <n v="2113.56"/>
    <n v="0.05"/>
    <n v="105.68"/>
    <n v="2007.88"/>
    <x v="0"/>
    <x v="3"/>
    <n v="0.3"/>
    <n v="602.36"/>
  </r>
  <r>
    <s v="ORD2025007358"/>
    <x v="373"/>
    <s v="Customer 4987"/>
    <s v="CUST1588"/>
    <x v="2"/>
    <x v="12"/>
    <x v="1"/>
    <x v="2"/>
    <x v="8"/>
    <s v="Tablet Model-623"/>
    <s v="PROD4723"/>
    <n v="2"/>
    <n v="863.92"/>
    <n v="1727.84"/>
    <n v="0"/>
    <n v="0"/>
    <n v="1727.84"/>
    <x v="2"/>
    <x v="3"/>
    <n v="0.3"/>
    <n v="518.35"/>
  </r>
  <r>
    <s v="ORD2025007359"/>
    <x v="27"/>
    <s v="Customer 1721"/>
    <s v="CUST3326"/>
    <x v="3"/>
    <x v="8"/>
    <x v="1"/>
    <x v="0"/>
    <x v="0"/>
    <s v="Curtain Model-448"/>
    <s v="PROD9050"/>
    <n v="10"/>
    <n v="381.8"/>
    <n v="3818"/>
    <n v="0.2"/>
    <n v="763.6"/>
    <n v="3054.4"/>
    <x v="2"/>
    <x v="2"/>
    <n v="0.3"/>
    <n v="916.32"/>
  </r>
  <r>
    <s v="ORD2025007360"/>
    <x v="174"/>
    <s v="Customer 4073"/>
    <s v="CUST7110"/>
    <x v="3"/>
    <x v="5"/>
    <x v="1"/>
    <x v="0"/>
    <x v="2"/>
    <s v="Lamp Model-859"/>
    <s v="PROD3561"/>
    <n v="4"/>
    <n v="622.54"/>
    <n v="2490.16"/>
    <n v="0.05"/>
    <n v="124.51"/>
    <n v="2365.65"/>
    <x v="1"/>
    <x v="2"/>
    <n v="0.25"/>
    <n v="591.41"/>
  </r>
  <r>
    <s v="ORD2025007361"/>
    <x v="48"/>
    <s v="Customer 4748"/>
    <s v="CUST3117"/>
    <x v="4"/>
    <x v="7"/>
    <x v="0"/>
    <x v="1"/>
    <x v="1"/>
    <s v="Jeans Model-760"/>
    <s v="PROD8904"/>
    <n v="3"/>
    <n v="311.10000000000002"/>
    <n v="933.3"/>
    <n v="0"/>
    <n v="0"/>
    <n v="933.3"/>
    <x v="0"/>
    <x v="0"/>
    <n v="0.15"/>
    <n v="139.99"/>
  </r>
  <r>
    <s v="ORD2025007362"/>
    <x v="359"/>
    <s v="Customer 582"/>
    <s v="CUST5115"/>
    <x v="2"/>
    <x v="2"/>
    <x v="1"/>
    <x v="2"/>
    <x v="11"/>
    <s v="Mobile Model-363"/>
    <s v="PROD5609"/>
    <n v="10"/>
    <n v="118.62"/>
    <n v="1186.2"/>
    <n v="0.1"/>
    <n v="118.62"/>
    <n v="1067.58"/>
    <x v="0"/>
    <x v="1"/>
    <n v="0.25"/>
    <n v="266.89"/>
  </r>
  <r>
    <s v="ORD2025007363"/>
    <x v="68"/>
    <s v="Customer 1321"/>
    <s v="CUST4421"/>
    <x v="2"/>
    <x v="2"/>
    <x v="1"/>
    <x v="0"/>
    <x v="3"/>
    <s v="Sofa Model-541"/>
    <s v="PROD4835"/>
    <n v="6"/>
    <n v="141.25"/>
    <n v="847.5"/>
    <n v="0.2"/>
    <n v="169.5"/>
    <n v="678"/>
    <x v="1"/>
    <x v="0"/>
    <n v="0.25"/>
    <n v="169.5"/>
  </r>
  <r>
    <s v="ORD2025007364"/>
    <x v="428"/>
    <s v="Customer 1734"/>
    <s v="CUST1200"/>
    <x v="3"/>
    <x v="5"/>
    <x v="1"/>
    <x v="2"/>
    <x v="8"/>
    <s v="Tablet Model-951"/>
    <s v="PROD8521"/>
    <n v="5"/>
    <n v="869.39"/>
    <n v="4346.95"/>
    <n v="0.2"/>
    <n v="869.39"/>
    <n v="3477.56"/>
    <x v="3"/>
    <x v="0"/>
    <n v="0.15"/>
    <n v="521.63"/>
  </r>
  <r>
    <s v="ORD2025007365"/>
    <x v="327"/>
    <s v="Customer 4554"/>
    <s v="CUST8087"/>
    <x v="3"/>
    <x v="3"/>
    <x v="1"/>
    <x v="3"/>
    <x v="6"/>
    <s v="Face Cream Model-522"/>
    <s v="PROD5677"/>
    <n v="2"/>
    <n v="918.35"/>
    <n v="1836.7"/>
    <n v="0.1"/>
    <n v="183.67"/>
    <n v="1653.03"/>
    <x v="2"/>
    <x v="1"/>
    <n v="0.3"/>
    <n v="495.91"/>
  </r>
  <r>
    <s v="ORD2025007366"/>
    <x v="334"/>
    <s v="Customer 902"/>
    <s v="CUST8681"/>
    <x v="1"/>
    <x v="4"/>
    <x v="0"/>
    <x v="1"/>
    <x v="1"/>
    <s v="Jeans Model-736"/>
    <s v="PROD7704"/>
    <n v="9"/>
    <n v="692.34"/>
    <n v="6231.06"/>
    <n v="0.2"/>
    <n v="1246.21"/>
    <n v="4984.8500000000004"/>
    <x v="2"/>
    <x v="0"/>
    <n v="0.3"/>
    <n v="1495.46"/>
  </r>
  <r>
    <s v="ORD2025007367"/>
    <x v="215"/>
    <s v="Customer 129"/>
    <s v="CUST6106"/>
    <x v="4"/>
    <x v="9"/>
    <x v="1"/>
    <x v="0"/>
    <x v="2"/>
    <s v="Lamp Model-228"/>
    <s v="PROD6601"/>
    <n v="4"/>
    <n v="665.15"/>
    <n v="2660.6"/>
    <n v="0.2"/>
    <n v="532.12"/>
    <n v="2128.48"/>
    <x v="0"/>
    <x v="2"/>
    <n v="0.15"/>
    <n v="319.27"/>
  </r>
  <r>
    <s v="ORD2025007368"/>
    <x v="281"/>
    <s v="Customer 2267"/>
    <s v="CUST1074"/>
    <x v="1"/>
    <x v="4"/>
    <x v="1"/>
    <x v="3"/>
    <x v="9"/>
    <s v="Lipstick Model-594"/>
    <s v="PROD9711"/>
    <n v="8"/>
    <n v="435.13"/>
    <n v="3481.04"/>
    <n v="0.2"/>
    <n v="696.21"/>
    <n v="2784.83"/>
    <x v="2"/>
    <x v="2"/>
    <n v="0.3"/>
    <n v="835.45"/>
  </r>
  <r>
    <s v="ORD2025007369"/>
    <x v="153"/>
    <s v="Customer 2723"/>
    <s v="CUST7176"/>
    <x v="2"/>
    <x v="2"/>
    <x v="0"/>
    <x v="0"/>
    <x v="3"/>
    <s v="Sofa Model-215"/>
    <s v="PROD6855"/>
    <n v="9"/>
    <n v="367.27"/>
    <n v="3305.43"/>
    <n v="0"/>
    <n v="0"/>
    <n v="3305.43"/>
    <x v="3"/>
    <x v="1"/>
    <n v="0.25"/>
    <n v="826.36"/>
  </r>
  <r>
    <s v="ORD2025007370"/>
    <x v="248"/>
    <s v="Customer 2986"/>
    <s v="CUST9063"/>
    <x v="0"/>
    <x v="13"/>
    <x v="1"/>
    <x v="0"/>
    <x v="0"/>
    <s v="Curtain Model-800"/>
    <s v="PROD9127"/>
    <n v="1"/>
    <n v="883.69"/>
    <n v="883.69"/>
    <n v="0"/>
    <n v="0"/>
    <n v="883.69"/>
    <x v="2"/>
    <x v="2"/>
    <n v="0.15"/>
    <n v="132.55000000000001"/>
  </r>
  <r>
    <s v="ORD2025007371"/>
    <x v="361"/>
    <s v="Customer 1850"/>
    <s v="CUST2931"/>
    <x v="1"/>
    <x v="1"/>
    <x v="0"/>
    <x v="0"/>
    <x v="3"/>
    <s v="Sofa Model-926"/>
    <s v="PROD9489"/>
    <n v="2"/>
    <n v="194.28"/>
    <n v="388.56"/>
    <n v="0.2"/>
    <n v="77.709999999999994"/>
    <n v="310.85000000000002"/>
    <x v="2"/>
    <x v="2"/>
    <n v="0.3"/>
    <n v="93.26"/>
  </r>
  <r>
    <s v="ORD2025007372"/>
    <x v="425"/>
    <s v="Customer 708"/>
    <s v="CUST8332"/>
    <x v="1"/>
    <x v="4"/>
    <x v="0"/>
    <x v="2"/>
    <x v="4"/>
    <s v="Laptop Model-751"/>
    <s v="PROD9214"/>
    <n v="10"/>
    <n v="194.17"/>
    <n v="1941.7"/>
    <n v="0"/>
    <n v="0"/>
    <n v="1941.7"/>
    <x v="2"/>
    <x v="3"/>
    <n v="0.3"/>
    <n v="582.51"/>
  </r>
  <r>
    <s v="ORD2025007373"/>
    <x v="148"/>
    <s v="Customer 3932"/>
    <s v="CUST6877"/>
    <x v="2"/>
    <x v="14"/>
    <x v="0"/>
    <x v="0"/>
    <x v="0"/>
    <s v="Curtain Model-393"/>
    <s v="PROD6251"/>
    <n v="10"/>
    <n v="228.68"/>
    <n v="2286.8000000000002"/>
    <n v="0.2"/>
    <n v="457.36"/>
    <n v="1829.44"/>
    <x v="3"/>
    <x v="0"/>
    <n v="0.15"/>
    <n v="274.42"/>
  </r>
  <r>
    <s v="ORD2025007374"/>
    <x v="6"/>
    <s v="Customer 519"/>
    <s v="CUST6675"/>
    <x v="1"/>
    <x v="1"/>
    <x v="1"/>
    <x v="1"/>
    <x v="5"/>
    <s v="Shirt Model-225"/>
    <s v="PROD9971"/>
    <n v="2"/>
    <n v="460.86"/>
    <n v="921.72"/>
    <n v="0.05"/>
    <n v="46.09"/>
    <n v="875.63"/>
    <x v="2"/>
    <x v="3"/>
    <n v="0.3"/>
    <n v="262.69"/>
  </r>
  <r>
    <s v="ORD2025007375"/>
    <x v="259"/>
    <s v="Customer 1229"/>
    <s v="CUST2097"/>
    <x v="0"/>
    <x v="13"/>
    <x v="1"/>
    <x v="1"/>
    <x v="5"/>
    <s v="Shirt Model-923"/>
    <s v="PROD9521"/>
    <n v="1"/>
    <n v="942.77"/>
    <n v="942.77"/>
    <n v="0.05"/>
    <n v="47.14"/>
    <n v="895.63"/>
    <x v="2"/>
    <x v="2"/>
    <n v="0.3"/>
    <n v="268.69"/>
  </r>
  <r>
    <s v="ORD2025007376"/>
    <x v="365"/>
    <s v="Customer 4101"/>
    <s v="CUST5070"/>
    <x v="2"/>
    <x v="2"/>
    <x v="1"/>
    <x v="2"/>
    <x v="8"/>
    <s v="Tablet Model-482"/>
    <s v="PROD1029"/>
    <n v="7"/>
    <n v="931.73"/>
    <n v="6522.11"/>
    <n v="0.1"/>
    <n v="652.21"/>
    <n v="5869.9"/>
    <x v="1"/>
    <x v="3"/>
    <n v="0.15"/>
    <n v="880.48"/>
  </r>
  <r>
    <s v="ORD2025007377"/>
    <x v="97"/>
    <s v="Customer 448"/>
    <s v="CUST6591"/>
    <x v="1"/>
    <x v="1"/>
    <x v="0"/>
    <x v="1"/>
    <x v="1"/>
    <s v="Jeans Model-777"/>
    <s v="PROD1486"/>
    <n v="1"/>
    <n v="810.45"/>
    <n v="810.45"/>
    <n v="0.2"/>
    <n v="162.09"/>
    <n v="648.36"/>
    <x v="2"/>
    <x v="1"/>
    <n v="0.15"/>
    <n v="97.25"/>
  </r>
  <r>
    <s v="ORD2025007378"/>
    <x v="180"/>
    <s v="Customer 4881"/>
    <s v="CUST1806"/>
    <x v="1"/>
    <x v="1"/>
    <x v="1"/>
    <x v="1"/>
    <x v="5"/>
    <s v="Shirt Model-320"/>
    <s v="PROD3526"/>
    <n v="6"/>
    <n v="580.72"/>
    <n v="3484.32"/>
    <n v="0.05"/>
    <n v="174.22"/>
    <n v="3310.1"/>
    <x v="1"/>
    <x v="3"/>
    <n v="0.15"/>
    <n v="496.51"/>
  </r>
  <r>
    <s v="ORD2025007379"/>
    <x v="164"/>
    <s v="Customer 1394"/>
    <s v="CUST4777"/>
    <x v="0"/>
    <x v="0"/>
    <x v="0"/>
    <x v="1"/>
    <x v="5"/>
    <s v="Shirt Model-853"/>
    <s v="PROD6706"/>
    <n v="6"/>
    <n v="624.35"/>
    <n v="3746.1"/>
    <n v="0.1"/>
    <n v="374.61"/>
    <n v="3371.49"/>
    <x v="0"/>
    <x v="3"/>
    <n v="0.3"/>
    <n v="1011.45"/>
  </r>
  <r>
    <s v="ORD2025007380"/>
    <x v="177"/>
    <s v="Customer 3606"/>
    <s v="CUST9806"/>
    <x v="3"/>
    <x v="3"/>
    <x v="1"/>
    <x v="2"/>
    <x v="11"/>
    <s v="Mobile Model-858"/>
    <s v="PROD9529"/>
    <n v="5"/>
    <n v="911.29"/>
    <n v="4556.45"/>
    <n v="0.2"/>
    <n v="911.29"/>
    <n v="3645.16"/>
    <x v="2"/>
    <x v="1"/>
    <n v="0.25"/>
    <n v="911.29"/>
  </r>
  <r>
    <s v="ORD2025007381"/>
    <x v="177"/>
    <s v="Customer 3675"/>
    <s v="CUST2812"/>
    <x v="1"/>
    <x v="1"/>
    <x v="1"/>
    <x v="1"/>
    <x v="1"/>
    <s v="Jeans Model-413"/>
    <s v="PROD4819"/>
    <n v="3"/>
    <n v="956.67"/>
    <n v="2870.01"/>
    <n v="0.1"/>
    <n v="287"/>
    <n v="2583.0100000000002"/>
    <x v="2"/>
    <x v="3"/>
    <n v="0.15"/>
    <n v="387.45"/>
  </r>
  <r>
    <s v="ORD2025007382"/>
    <x v="316"/>
    <s v="Customer 4249"/>
    <s v="CUST1892"/>
    <x v="0"/>
    <x v="0"/>
    <x v="0"/>
    <x v="1"/>
    <x v="1"/>
    <s v="Jeans Model-535"/>
    <s v="PROD8473"/>
    <n v="9"/>
    <n v="272.33"/>
    <n v="2450.9699999999998"/>
    <n v="0.2"/>
    <n v="490.19"/>
    <n v="1960.78"/>
    <x v="2"/>
    <x v="2"/>
    <n v="0.15"/>
    <n v="294.12"/>
  </r>
  <r>
    <s v="ORD2025007383"/>
    <x v="134"/>
    <s v="Customer 3911"/>
    <s v="CUST4133"/>
    <x v="1"/>
    <x v="10"/>
    <x v="0"/>
    <x v="3"/>
    <x v="9"/>
    <s v="Lipstick Model-809"/>
    <s v="PROD5946"/>
    <n v="5"/>
    <n v="123.85"/>
    <n v="619.25"/>
    <n v="0"/>
    <n v="0"/>
    <n v="619.25"/>
    <x v="2"/>
    <x v="3"/>
    <n v="0.3"/>
    <n v="185.78"/>
  </r>
  <r>
    <s v="ORD2025007384"/>
    <x v="199"/>
    <s v="Customer 4927"/>
    <s v="CUST5855"/>
    <x v="3"/>
    <x v="8"/>
    <x v="1"/>
    <x v="1"/>
    <x v="1"/>
    <s v="Jeans Model-171"/>
    <s v="PROD8715"/>
    <n v="8"/>
    <n v="880.84"/>
    <n v="7046.72"/>
    <n v="0.1"/>
    <n v="704.67"/>
    <n v="6342.05"/>
    <x v="1"/>
    <x v="3"/>
    <n v="0.15"/>
    <n v="951.31"/>
  </r>
  <r>
    <s v="ORD2025007385"/>
    <x v="437"/>
    <s v="Customer 125"/>
    <s v="CUST8560"/>
    <x v="2"/>
    <x v="12"/>
    <x v="1"/>
    <x v="3"/>
    <x v="10"/>
    <s v="Perfume Model-257"/>
    <s v="PROD8890"/>
    <n v="8"/>
    <n v="859.47"/>
    <n v="6875.76"/>
    <n v="0.05"/>
    <n v="343.79"/>
    <n v="6531.97"/>
    <x v="0"/>
    <x v="0"/>
    <n v="0.25"/>
    <n v="1632.99"/>
  </r>
  <r>
    <s v="ORD2025007386"/>
    <x v="189"/>
    <s v="Customer 3908"/>
    <s v="CUST5843"/>
    <x v="3"/>
    <x v="3"/>
    <x v="0"/>
    <x v="2"/>
    <x v="11"/>
    <s v="Mobile Model-850"/>
    <s v="PROD4251"/>
    <n v="4"/>
    <n v="926.9"/>
    <n v="3707.6"/>
    <n v="0.1"/>
    <n v="370.76"/>
    <n v="3336.84"/>
    <x v="2"/>
    <x v="3"/>
    <n v="0.3"/>
    <n v="1001.05"/>
  </r>
  <r>
    <s v="ORD2025007387"/>
    <x v="333"/>
    <s v="Customer 1730"/>
    <s v="CUST9747"/>
    <x v="0"/>
    <x v="6"/>
    <x v="0"/>
    <x v="0"/>
    <x v="2"/>
    <s v="Lamp Model-859"/>
    <s v="PROD3362"/>
    <n v="5"/>
    <n v="135.38"/>
    <n v="676.9"/>
    <n v="0.1"/>
    <n v="67.69"/>
    <n v="609.21"/>
    <x v="0"/>
    <x v="3"/>
    <n v="0.15"/>
    <n v="91.38"/>
  </r>
  <r>
    <s v="ORD2025007388"/>
    <x v="282"/>
    <s v="Customer 2952"/>
    <s v="CUST8768"/>
    <x v="2"/>
    <x v="2"/>
    <x v="1"/>
    <x v="2"/>
    <x v="11"/>
    <s v="Mobile Model-248"/>
    <s v="PROD4407"/>
    <n v="9"/>
    <n v="695.32"/>
    <n v="6257.88"/>
    <n v="0.1"/>
    <n v="625.79"/>
    <n v="5632.09"/>
    <x v="1"/>
    <x v="3"/>
    <n v="0.3"/>
    <n v="1689.63"/>
  </r>
  <r>
    <s v="ORD2025007389"/>
    <x v="31"/>
    <s v="Customer 1671"/>
    <s v="CUST5534"/>
    <x v="1"/>
    <x v="4"/>
    <x v="0"/>
    <x v="3"/>
    <x v="9"/>
    <s v="Lipstick Model-935"/>
    <s v="PROD8053"/>
    <n v="1"/>
    <n v="965.8"/>
    <n v="965.8"/>
    <n v="0.1"/>
    <n v="96.58"/>
    <n v="869.22"/>
    <x v="2"/>
    <x v="3"/>
    <n v="0.15"/>
    <n v="130.38"/>
  </r>
  <r>
    <s v="ORD2025007390"/>
    <x v="188"/>
    <s v="Customer 3996"/>
    <s v="CUST4918"/>
    <x v="1"/>
    <x v="10"/>
    <x v="0"/>
    <x v="3"/>
    <x v="9"/>
    <s v="Lipstick Model-602"/>
    <s v="PROD2823"/>
    <n v="1"/>
    <n v="178.37"/>
    <n v="178.37"/>
    <n v="0.2"/>
    <n v="35.67"/>
    <n v="142.69999999999999"/>
    <x v="0"/>
    <x v="0"/>
    <n v="0.15"/>
    <n v="21.4"/>
  </r>
  <r>
    <s v="ORD2025007391"/>
    <x v="200"/>
    <s v="Customer 281"/>
    <s v="CUST9911"/>
    <x v="1"/>
    <x v="10"/>
    <x v="1"/>
    <x v="0"/>
    <x v="2"/>
    <s v="Lamp Model-171"/>
    <s v="PROD4815"/>
    <n v="2"/>
    <n v="239.08"/>
    <n v="478.16"/>
    <n v="0.1"/>
    <n v="47.82"/>
    <n v="430.34"/>
    <x v="3"/>
    <x v="2"/>
    <n v="0.15"/>
    <n v="64.55"/>
  </r>
  <r>
    <s v="ORD2025007392"/>
    <x v="278"/>
    <s v="Customer 4068"/>
    <s v="CUST7709"/>
    <x v="1"/>
    <x v="1"/>
    <x v="1"/>
    <x v="1"/>
    <x v="1"/>
    <s v="Jeans Model-130"/>
    <s v="PROD3732"/>
    <n v="2"/>
    <n v="410"/>
    <n v="820"/>
    <n v="0.2"/>
    <n v="164"/>
    <n v="656"/>
    <x v="2"/>
    <x v="1"/>
    <n v="0.3"/>
    <n v="196.8"/>
  </r>
  <r>
    <s v="ORD2025007393"/>
    <x v="268"/>
    <s v="Customer 1557"/>
    <s v="CUST3986"/>
    <x v="1"/>
    <x v="10"/>
    <x v="1"/>
    <x v="1"/>
    <x v="7"/>
    <s v="Jacket Model-712"/>
    <s v="PROD8590"/>
    <n v="3"/>
    <n v="503.41"/>
    <n v="1510.23"/>
    <n v="0.05"/>
    <n v="75.510000000000005"/>
    <n v="1434.72"/>
    <x v="1"/>
    <x v="1"/>
    <n v="0.25"/>
    <n v="358.68"/>
  </r>
  <r>
    <s v="ORD2025007394"/>
    <x v="49"/>
    <s v="Customer 2812"/>
    <s v="CUST3107"/>
    <x v="3"/>
    <x v="5"/>
    <x v="0"/>
    <x v="1"/>
    <x v="7"/>
    <s v="Jacket Model-667"/>
    <s v="PROD8328"/>
    <n v="3"/>
    <n v="689.76"/>
    <n v="2069.2800000000002"/>
    <n v="0.2"/>
    <n v="413.86"/>
    <n v="1655.42"/>
    <x v="0"/>
    <x v="0"/>
    <n v="0.3"/>
    <n v="496.63"/>
  </r>
  <r>
    <s v="ORD2025007395"/>
    <x v="193"/>
    <s v="Customer 4056"/>
    <s v="CUST2759"/>
    <x v="1"/>
    <x v="1"/>
    <x v="1"/>
    <x v="3"/>
    <x v="10"/>
    <s v="Perfume Model-430"/>
    <s v="PROD1633"/>
    <n v="9"/>
    <n v="503.29"/>
    <n v="4529.6099999999997"/>
    <n v="0.05"/>
    <n v="226.48"/>
    <n v="4303.13"/>
    <x v="1"/>
    <x v="1"/>
    <n v="0.3"/>
    <n v="1290.94"/>
  </r>
  <r>
    <s v="ORD2025007396"/>
    <x v="412"/>
    <s v="Customer 4871"/>
    <s v="CUST4147"/>
    <x v="3"/>
    <x v="3"/>
    <x v="0"/>
    <x v="3"/>
    <x v="9"/>
    <s v="Lipstick Model-200"/>
    <s v="PROD8990"/>
    <n v="9"/>
    <n v="135.5"/>
    <n v="1219.5"/>
    <n v="0.05"/>
    <n v="60.98"/>
    <n v="1158.52"/>
    <x v="0"/>
    <x v="1"/>
    <n v="0.15"/>
    <n v="173.78"/>
  </r>
  <r>
    <s v="ORD2025007397"/>
    <x v="95"/>
    <s v="Customer 4705"/>
    <s v="CUST1926"/>
    <x v="3"/>
    <x v="8"/>
    <x v="0"/>
    <x v="3"/>
    <x v="9"/>
    <s v="Lipstick Model-114"/>
    <s v="PROD7508"/>
    <n v="6"/>
    <n v="226.2"/>
    <n v="1357.2"/>
    <n v="0.1"/>
    <n v="135.72"/>
    <n v="1221.48"/>
    <x v="3"/>
    <x v="3"/>
    <n v="0.25"/>
    <n v="305.37"/>
  </r>
  <r>
    <s v="ORD2025007398"/>
    <x v="377"/>
    <s v="Customer 387"/>
    <s v="CUST7002"/>
    <x v="3"/>
    <x v="3"/>
    <x v="0"/>
    <x v="2"/>
    <x v="8"/>
    <s v="Tablet Model-964"/>
    <s v="PROD7530"/>
    <n v="2"/>
    <n v="511.24"/>
    <n v="1022.48"/>
    <n v="0"/>
    <n v="0"/>
    <n v="1022.48"/>
    <x v="1"/>
    <x v="1"/>
    <n v="0.3"/>
    <n v="306.74"/>
  </r>
  <r>
    <s v="ORD2025007399"/>
    <x v="306"/>
    <s v="Customer 3151"/>
    <s v="CUST9929"/>
    <x v="0"/>
    <x v="0"/>
    <x v="1"/>
    <x v="1"/>
    <x v="7"/>
    <s v="Jacket Model-514"/>
    <s v="PROD8562"/>
    <n v="4"/>
    <n v="867.24"/>
    <n v="3468.96"/>
    <n v="0.05"/>
    <n v="173.45"/>
    <n v="3295.51"/>
    <x v="3"/>
    <x v="3"/>
    <n v="0.25"/>
    <n v="823.88"/>
  </r>
  <r>
    <s v="ORD2025007400"/>
    <x v="76"/>
    <s v="Customer 3091"/>
    <s v="CUST5469"/>
    <x v="2"/>
    <x v="12"/>
    <x v="1"/>
    <x v="0"/>
    <x v="0"/>
    <s v="Curtain Model-927"/>
    <s v="PROD6474"/>
    <n v="10"/>
    <n v="387.67"/>
    <n v="3876.7"/>
    <n v="0"/>
    <n v="0"/>
    <n v="3876.7"/>
    <x v="3"/>
    <x v="2"/>
    <n v="0.25"/>
    <n v="969.17"/>
  </r>
  <r>
    <s v="ORD2025007401"/>
    <x v="182"/>
    <s v="Customer 1425"/>
    <s v="CUST5240"/>
    <x v="3"/>
    <x v="3"/>
    <x v="1"/>
    <x v="3"/>
    <x v="9"/>
    <s v="Lipstick Model-101"/>
    <s v="PROD2077"/>
    <n v="3"/>
    <n v="997.58"/>
    <n v="2992.74"/>
    <n v="0"/>
    <n v="0"/>
    <n v="2992.74"/>
    <x v="2"/>
    <x v="2"/>
    <n v="0.15"/>
    <n v="448.91"/>
  </r>
  <r>
    <s v="ORD2025007402"/>
    <x v="368"/>
    <s v="Customer 2063"/>
    <s v="CUST7964"/>
    <x v="1"/>
    <x v="10"/>
    <x v="1"/>
    <x v="1"/>
    <x v="7"/>
    <s v="Jacket Model-471"/>
    <s v="PROD7442"/>
    <n v="1"/>
    <n v="312.39999999999998"/>
    <n v="312.39999999999998"/>
    <n v="0.1"/>
    <n v="31.24"/>
    <n v="281.16000000000003"/>
    <x v="0"/>
    <x v="1"/>
    <n v="0.25"/>
    <n v="70.290000000000006"/>
  </r>
  <r>
    <s v="ORD2025007403"/>
    <x v="183"/>
    <s v="Customer 4419"/>
    <s v="CUST5416"/>
    <x v="0"/>
    <x v="13"/>
    <x v="0"/>
    <x v="3"/>
    <x v="9"/>
    <s v="Lipstick Model-797"/>
    <s v="PROD9261"/>
    <n v="2"/>
    <n v="125.78"/>
    <n v="251.56"/>
    <n v="0"/>
    <n v="0"/>
    <n v="251.56"/>
    <x v="3"/>
    <x v="2"/>
    <n v="0.3"/>
    <n v="75.47"/>
  </r>
  <r>
    <s v="ORD2025007404"/>
    <x v="389"/>
    <s v="Customer 204"/>
    <s v="CUST8567"/>
    <x v="3"/>
    <x v="8"/>
    <x v="1"/>
    <x v="0"/>
    <x v="0"/>
    <s v="Curtain Model-873"/>
    <s v="PROD2216"/>
    <n v="7"/>
    <n v="608.79999999999995"/>
    <n v="4261.6000000000004"/>
    <n v="0.05"/>
    <n v="213.08"/>
    <n v="4048.52"/>
    <x v="0"/>
    <x v="1"/>
    <n v="0.3"/>
    <n v="1214.56"/>
  </r>
  <r>
    <s v="ORD2025007405"/>
    <x v="42"/>
    <s v="Customer 569"/>
    <s v="CUST8912"/>
    <x v="2"/>
    <x v="12"/>
    <x v="1"/>
    <x v="1"/>
    <x v="5"/>
    <s v="Shirt Model-941"/>
    <s v="PROD8290"/>
    <n v="5"/>
    <n v="360.24"/>
    <n v="1801.2"/>
    <n v="0"/>
    <n v="0"/>
    <n v="1801.2"/>
    <x v="3"/>
    <x v="1"/>
    <n v="0.25"/>
    <n v="450.3"/>
  </r>
  <r>
    <s v="ORD2025007406"/>
    <x v="200"/>
    <s v="Customer 3467"/>
    <s v="CUST1241"/>
    <x v="2"/>
    <x v="12"/>
    <x v="1"/>
    <x v="1"/>
    <x v="7"/>
    <s v="Jacket Model-312"/>
    <s v="PROD5449"/>
    <n v="3"/>
    <n v="867.33"/>
    <n v="2601.9899999999998"/>
    <n v="0.1"/>
    <n v="260.2"/>
    <n v="2341.79"/>
    <x v="0"/>
    <x v="0"/>
    <n v="0.25"/>
    <n v="585.45000000000005"/>
  </r>
  <r>
    <s v="ORD2025007407"/>
    <x v="148"/>
    <s v="Customer 2812"/>
    <s v="CUST6706"/>
    <x v="2"/>
    <x v="2"/>
    <x v="0"/>
    <x v="1"/>
    <x v="1"/>
    <s v="Jeans Model-662"/>
    <s v="PROD8701"/>
    <n v="4"/>
    <n v="662.22"/>
    <n v="2648.88"/>
    <n v="0.2"/>
    <n v="529.78"/>
    <n v="2119.1"/>
    <x v="3"/>
    <x v="1"/>
    <n v="0.25"/>
    <n v="529.77"/>
  </r>
  <r>
    <s v="ORD2025007408"/>
    <x v="365"/>
    <s v="Customer 572"/>
    <s v="CUST9421"/>
    <x v="2"/>
    <x v="14"/>
    <x v="0"/>
    <x v="3"/>
    <x v="10"/>
    <s v="Perfume Model-521"/>
    <s v="PROD4834"/>
    <n v="4"/>
    <n v="852.08"/>
    <n v="3408.32"/>
    <n v="0.2"/>
    <n v="681.66"/>
    <n v="2726.66"/>
    <x v="3"/>
    <x v="0"/>
    <n v="0.15"/>
    <n v="409"/>
  </r>
  <r>
    <s v="ORD2025007409"/>
    <x v="152"/>
    <s v="Customer 3027"/>
    <s v="CUST3179"/>
    <x v="0"/>
    <x v="13"/>
    <x v="1"/>
    <x v="3"/>
    <x v="9"/>
    <s v="Lipstick Model-394"/>
    <s v="PROD7941"/>
    <n v="1"/>
    <n v="641.01"/>
    <n v="641.01"/>
    <n v="0.05"/>
    <n v="32.049999999999997"/>
    <n v="608.96"/>
    <x v="1"/>
    <x v="1"/>
    <n v="0.25"/>
    <n v="152.24"/>
  </r>
  <r>
    <s v="ORD2025007410"/>
    <x v="8"/>
    <s v="Customer 4452"/>
    <s v="CUST2055"/>
    <x v="2"/>
    <x v="12"/>
    <x v="0"/>
    <x v="1"/>
    <x v="1"/>
    <s v="Jeans Model-105"/>
    <s v="PROD8684"/>
    <n v="6"/>
    <n v="880.98"/>
    <n v="5285.88"/>
    <n v="0.2"/>
    <n v="1057.18"/>
    <n v="4228.7"/>
    <x v="0"/>
    <x v="0"/>
    <n v="0.3"/>
    <n v="1268.6099999999999"/>
  </r>
  <r>
    <s v="ORD2025007411"/>
    <x v="65"/>
    <s v="Customer 519"/>
    <s v="CUST8055"/>
    <x v="2"/>
    <x v="14"/>
    <x v="0"/>
    <x v="2"/>
    <x v="4"/>
    <s v="Laptop Model-200"/>
    <s v="PROD3078"/>
    <n v="5"/>
    <n v="516.94000000000005"/>
    <n v="2584.6999999999998"/>
    <n v="0.1"/>
    <n v="258.47000000000003"/>
    <n v="2326.23"/>
    <x v="2"/>
    <x v="2"/>
    <n v="0.3"/>
    <n v="697.87"/>
  </r>
  <r>
    <s v="ORD2025007412"/>
    <x v="178"/>
    <s v="Customer 4907"/>
    <s v="CUST2766"/>
    <x v="2"/>
    <x v="2"/>
    <x v="0"/>
    <x v="0"/>
    <x v="2"/>
    <s v="Lamp Model-824"/>
    <s v="PROD7006"/>
    <n v="3"/>
    <n v="530.98"/>
    <n v="1592.94"/>
    <n v="0.05"/>
    <n v="79.650000000000006"/>
    <n v="1513.29"/>
    <x v="0"/>
    <x v="3"/>
    <n v="0.15"/>
    <n v="226.99"/>
  </r>
  <r>
    <s v="ORD2025007413"/>
    <x v="271"/>
    <s v="Customer 3014"/>
    <s v="CUST4742"/>
    <x v="4"/>
    <x v="9"/>
    <x v="0"/>
    <x v="0"/>
    <x v="0"/>
    <s v="Curtain Model-159"/>
    <s v="PROD4892"/>
    <n v="10"/>
    <n v="156.88999999999999"/>
    <n v="1568.9"/>
    <n v="0.1"/>
    <n v="156.88999999999999"/>
    <n v="1412.01"/>
    <x v="2"/>
    <x v="1"/>
    <n v="0.15"/>
    <n v="211.8"/>
  </r>
  <r>
    <s v="ORD2025007414"/>
    <x v="366"/>
    <s v="Customer 4293"/>
    <s v="CUST2191"/>
    <x v="3"/>
    <x v="5"/>
    <x v="1"/>
    <x v="1"/>
    <x v="5"/>
    <s v="Shirt Model-634"/>
    <s v="PROD8403"/>
    <n v="1"/>
    <n v="258.19"/>
    <n v="258.19"/>
    <n v="0.1"/>
    <n v="25.82"/>
    <n v="232.37"/>
    <x v="0"/>
    <x v="3"/>
    <n v="0.3"/>
    <n v="69.709999999999994"/>
  </r>
  <r>
    <s v="ORD2025007415"/>
    <x v="204"/>
    <s v="Customer 4940"/>
    <s v="CUST1506"/>
    <x v="3"/>
    <x v="3"/>
    <x v="0"/>
    <x v="1"/>
    <x v="5"/>
    <s v="Shirt Model-284"/>
    <s v="PROD4133"/>
    <n v="1"/>
    <n v="529.78"/>
    <n v="529.78"/>
    <n v="0"/>
    <n v="0"/>
    <n v="529.78"/>
    <x v="1"/>
    <x v="2"/>
    <n v="0.25"/>
    <n v="132.44"/>
  </r>
  <r>
    <s v="ORD2025007416"/>
    <x v="421"/>
    <s v="Customer 4081"/>
    <s v="CUST5123"/>
    <x v="2"/>
    <x v="14"/>
    <x v="1"/>
    <x v="2"/>
    <x v="4"/>
    <s v="Laptop Model-559"/>
    <s v="PROD8520"/>
    <n v="10"/>
    <n v="160.55000000000001"/>
    <n v="1605.5"/>
    <n v="0.2"/>
    <n v="321.10000000000002"/>
    <n v="1284.4000000000001"/>
    <x v="3"/>
    <x v="2"/>
    <n v="0.25"/>
    <n v="321.10000000000002"/>
  </r>
  <r>
    <s v="ORD2025007417"/>
    <x v="294"/>
    <s v="Customer 4734"/>
    <s v="CUST8297"/>
    <x v="1"/>
    <x v="1"/>
    <x v="0"/>
    <x v="1"/>
    <x v="1"/>
    <s v="Jeans Model-596"/>
    <s v="PROD5162"/>
    <n v="6"/>
    <n v="447.76"/>
    <n v="2686.56"/>
    <n v="0"/>
    <n v="0"/>
    <n v="2686.56"/>
    <x v="2"/>
    <x v="3"/>
    <n v="0.25"/>
    <n v="671.64"/>
  </r>
  <r>
    <s v="ORD2025007418"/>
    <x v="334"/>
    <s v="Customer 4749"/>
    <s v="CUST6946"/>
    <x v="2"/>
    <x v="14"/>
    <x v="1"/>
    <x v="2"/>
    <x v="4"/>
    <s v="Laptop Model-392"/>
    <s v="PROD1719"/>
    <n v="7"/>
    <n v="699.62"/>
    <n v="4897.34"/>
    <n v="0.1"/>
    <n v="489.73"/>
    <n v="4407.6099999999997"/>
    <x v="2"/>
    <x v="3"/>
    <n v="0.25"/>
    <n v="1101.9000000000001"/>
  </r>
  <r>
    <s v="ORD2025007419"/>
    <x v="348"/>
    <s v="Customer 4180"/>
    <s v="CUST5780"/>
    <x v="3"/>
    <x v="8"/>
    <x v="1"/>
    <x v="2"/>
    <x v="11"/>
    <s v="Mobile Model-111"/>
    <s v="PROD9878"/>
    <n v="2"/>
    <n v="713.95"/>
    <n v="1427.9"/>
    <n v="0.1"/>
    <n v="142.79"/>
    <n v="1285.1099999999999"/>
    <x v="1"/>
    <x v="3"/>
    <n v="0.25"/>
    <n v="321.27999999999997"/>
  </r>
  <r>
    <s v="ORD2025007420"/>
    <x v="256"/>
    <s v="Customer 4331"/>
    <s v="CUST4381"/>
    <x v="1"/>
    <x v="4"/>
    <x v="0"/>
    <x v="3"/>
    <x v="10"/>
    <s v="Perfume Model-878"/>
    <s v="PROD7228"/>
    <n v="7"/>
    <n v="495.46"/>
    <n v="3468.22"/>
    <n v="0.05"/>
    <n v="173.41"/>
    <n v="3294.81"/>
    <x v="0"/>
    <x v="1"/>
    <n v="0.3"/>
    <n v="988.44"/>
  </r>
  <r>
    <s v="ORD2025007421"/>
    <x v="29"/>
    <s v="Customer 1471"/>
    <s v="CUST5178"/>
    <x v="4"/>
    <x v="11"/>
    <x v="1"/>
    <x v="3"/>
    <x v="6"/>
    <s v="Face Cream Model-580"/>
    <s v="PROD9554"/>
    <n v="7"/>
    <n v="806.8"/>
    <n v="5647.6"/>
    <n v="0"/>
    <n v="0"/>
    <n v="5647.6"/>
    <x v="0"/>
    <x v="0"/>
    <n v="0.15"/>
    <n v="847.14"/>
  </r>
  <r>
    <s v="ORD2025007422"/>
    <x v="248"/>
    <s v="Customer 2738"/>
    <s v="CUST6628"/>
    <x v="2"/>
    <x v="12"/>
    <x v="0"/>
    <x v="3"/>
    <x v="6"/>
    <s v="Face Cream Model-956"/>
    <s v="PROD6377"/>
    <n v="10"/>
    <n v="894.23"/>
    <n v="8942.2999999999993"/>
    <n v="0.1"/>
    <n v="894.23"/>
    <n v="8048.07"/>
    <x v="1"/>
    <x v="2"/>
    <n v="0.3"/>
    <n v="2414.42"/>
  </r>
  <r>
    <s v="ORD2025007423"/>
    <x v="218"/>
    <s v="Customer 3252"/>
    <s v="CUST2967"/>
    <x v="4"/>
    <x v="9"/>
    <x v="0"/>
    <x v="1"/>
    <x v="5"/>
    <s v="Shirt Model-261"/>
    <s v="PROD7588"/>
    <n v="9"/>
    <n v="217.73"/>
    <n v="1959.57"/>
    <n v="0.05"/>
    <n v="97.98"/>
    <n v="1861.59"/>
    <x v="2"/>
    <x v="2"/>
    <n v="0.25"/>
    <n v="465.4"/>
  </r>
  <r>
    <s v="ORD2025007424"/>
    <x v="427"/>
    <s v="Customer 3496"/>
    <s v="CUST2810"/>
    <x v="1"/>
    <x v="10"/>
    <x v="1"/>
    <x v="2"/>
    <x v="4"/>
    <s v="Laptop Model-860"/>
    <s v="PROD6804"/>
    <n v="3"/>
    <n v="757.67"/>
    <n v="2273.0100000000002"/>
    <n v="0.2"/>
    <n v="454.6"/>
    <n v="1818.41"/>
    <x v="3"/>
    <x v="0"/>
    <n v="0.3"/>
    <n v="545.52"/>
  </r>
  <r>
    <s v="ORD2025007425"/>
    <x v="205"/>
    <s v="Customer 4567"/>
    <s v="CUST3800"/>
    <x v="4"/>
    <x v="11"/>
    <x v="0"/>
    <x v="3"/>
    <x v="10"/>
    <s v="Perfume Model-841"/>
    <s v="PROD7148"/>
    <n v="7"/>
    <n v="843.72"/>
    <n v="5906.04"/>
    <n v="0"/>
    <n v="0"/>
    <n v="5906.04"/>
    <x v="1"/>
    <x v="2"/>
    <n v="0.25"/>
    <n v="1476.51"/>
  </r>
  <r>
    <s v="ORD2025007426"/>
    <x v="399"/>
    <s v="Customer 3506"/>
    <s v="CUST1478"/>
    <x v="2"/>
    <x v="2"/>
    <x v="0"/>
    <x v="2"/>
    <x v="8"/>
    <s v="Tablet Model-810"/>
    <s v="PROD2630"/>
    <n v="7"/>
    <n v="255.69"/>
    <n v="1789.83"/>
    <n v="0.2"/>
    <n v="357.97"/>
    <n v="1431.86"/>
    <x v="0"/>
    <x v="3"/>
    <n v="0.3"/>
    <n v="429.56"/>
  </r>
  <r>
    <s v="ORD2025007427"/>
    <x v="59"/>
    <s v="Customer 939"/>
    <s v="CUST7099"/>
    <x v="3"/>
    <x v="5"/>
    <x v="0"/>
    <x v="1"/>
    <x v="1"/>
    <s v="Jeans Model-243"/>
    <s v="PROD2820"/>
    <n v="5"/>
    <n v="678.63"/>
    <n v="3393.15"/>
    <n v="0.1"/>
    <n v="339.32"/>
    <n v="3053.83"/>
    <x v="1"/>
    <x v="2"/>
    <n v="0.15"/>
    <n v="458.07"/>
  </r>
  <r>
    <s v="ORD2025007428"/>
    <x v="305"/>
    <s v="Customer 2510"/>
    <s v="CUST8650"/>
    <x v="0"/>
    <x v="6"/>
    <x v="0"/>
    <x v="1"/>
    <x v="5"/>
    <s v="Shirt Model-847"/>
    <s v="PROD6263"/>
    <n v="6"/>
    <n v="206.56"/>
    <n v="1239.3599999999999"/>
    <n v="0.1"/>
    <n v="123.94"/>
    <n v="1115.42"/>
    <x v="1"/>
    <x v="3"/>
    <n v="0.25"/>
    <n v="278.86"/>
  </r>
  <r>
    <s v="ORD2025007429"/>
    <x v="262"/>
    <s v="Customer 3368"/>
    <s v="CUST1955"/>
    <x v="4"/>
    <x v="11"/>
    <x v="1"/>
    <x v="0"/>
    <x v="2"/>
    <s v="Lamp Model-845"/>
    <s v="PROD1694"/>
    <n v="4"/>
    <n v="540.86"/>
    <n v="2163.44"/>
    <n v="0.2"/>
    <n v="432.69"/>
    <n v="1730.75"/>
    <x v="2"/>
    <x v="0"/>
    <n v="0.25"/>
    <n v="432.69"/>
  </r>
  <r>
    <s v="ORD2025007430"/>
    <x v="307"/>
    <s v="Customer 1358"/>
    <s v="CUST1109"/>
    <x v="2"/>
    <x v="14"/>
    <x v="0"/>
    <x v="2"/>
    <x v="4"/>
    <s v="Laptop Model-923"/>
    <s v="PROD4312"/>
    <n v="2"/>
    <n v="145.91999999999999"/>
    <n v="291.83999999999997"/>
    <n v="0.2"/>
    <n v="58.37"/>
    <n v="233.47"/>
    <x v="0"/>
    <x v="0"/>
    <n v="0.3"/>
    <n v="70.040000000000006"/>
  </r>
  <r>
    <s v="ORD2025007431"/>
    <x v="328"/>
    <s v="Customer 4749"/>
    <s v="CUST4848"/>
    <x v="1"/>
    <x v="4"/>
    <x v="0"/>
    <x v="0"/>
    <x v="3"/>
    <s v="Sofa Model-648"/>
    <s v="PROD8806"/>
    <n v="4"/>
    <n v="372.33"/>
    <n v="1489.32"/>
    <n v="0.2"/>
    <n v="297.86"/>
    <n v="1191.46"/>
    <x v="3"/>
    <x v="2"/>
    <n v="0.15"/>
    <n v="178.72"/>
  </r>
  <r>
    <s v="ORD2025007432"/>
    <x v="243"/>
    <s v="Customer 87"/>
    <s v="CUST9297"/>
    <x v="4"/>
    <x v="11"/>
    <x v="1"/>
    <x v="3"/>
    <x v="6"/>
    <s v="Face Cream Model-563"/>
    <s v="PROD8821"/>
    <n v="6"/>
    <n v="845.36"/>
    <n v="5072.16"/>
    <n v="0.1"/>
    <n v="507.22"/>
    <n v="4564.9399999999996"/>
    <x v="3"/>
    <x v="1"/>
    <n v="0.25"/>
    <n v="1141.23"/>
  </r>
  <r>
    <s v="ORD2025007433"/>
    <x v="283"/>
    <s v="Customer 927"/>
    <s v="CUST3223"/>
    <x v="2"/>
    <x v="2"/>
    <x v="0"/>
    <x v="1"/>
    <x v="7"/>
    <s v="Jacket Model-733"/>
    <s v="PROD7833"/>
    <n v="5"/>
    <n v="280.91000000000003"/>
    <n v="1404.55"/>
    <n v="0.05"/>
    <n v="70.23"/>
    <n v="1334.32"/>
    <x v="2"/>
    <x v="3"/>
    <n v="0.25"/>
    <n v="333.58"/>
  </r>
  <r>
    <s v="ORD2025007434"/>
    <x v="53"/>
    <s v="Customer 4645"/>
    <s v="CUST3433"/>
    <x v="3"/>
    <x v="5"/>
    <x v="0"/>
    <x v="0"/>
    <x v="3"/>
    <s v="Sofa Model-626"/>
    <s v="PROD3640"/>
    <n v="1"/>
    <n v="465.83"/>
    <n v="465.83"/>
    <n v="0.05"/>
    <n v="23.29"/>
    <n v="442.54"/>
    <x v="1"/>
    <x v="0"/>
    <n v="0.3"/>
    <n v="132.76"/>
  </r>
  <r>
    <s v="ORD2025007435"/>
    <x v="139"/>
    <s v="Customer 2586"/>
    <s v="CUST2776"/>
    <x v="3"/>
    <x v="3"/>
    <x v="1"/>
    <x v="2"/>
    <x v="11"/>
    <s v="Mobile Model-884"/>
    <s v="PROD3108"/>
    <n v="2"/>
    <n v="409.34"/>
    <n v="818.68"/>
    <n v="0"/>
    <n v="0"/>
    <n v="818.68"/>
    <x v="1"/>
    <x v="1"/>
    <n v="0.3"/>
    <n v="245.6"/>
  </r>
  <r>
    <s v="ORD2025007436"/>
    <x v="223"/>
    <s v="Customer 4278"/>
    <s v="CUST6559"/>
    <x v="3"/>
    <x v="8"/>
    <x v="1"/>
    <x v="2"/>
    <x v="8"/>
    <s v="Tablet Model-263"/>
    <s v="PROD1740"/>
    <n v="7"/>
    <n v="342.54"/>
    <n v="2397.7800000000002"/>
    <n v="0.1"/>
    <n v="239.78"/>
    <n v="2158"/>
    <x v="1"/>
    <x v="1"/>
    <n v="0.15"/>
    <n v="323.7"/>
  </r>
  <r>
    <s v="ORD2025007437"/>
    <x v="43"/>
    <s v="Customer 692"/>
    <s v="CUST5970"/>
    <x v="2"/>
    <x v="12"/>
    <x v="1"/>
    <x v="3"/>
    <x v="9"/>
    <s v="Lipstick Model-406"/>
    <s v="PROD2662"/>
    <n v="1"/>
    <n v="251.98"/>
    <n v="251.98"/>
    <n v="0.1"/>
    <n v="25.2"/>
    <n v="226.78"/>
    <x v="1"/>
    <x v="2"/>
    <n v="0.25"/>
    <n v="56.7"/>
  </r>
  <r>
    <s v="ORD2025007438"/>
    <x v="362"/>
    <s v="Customer 353"/>
    <s v="CUST5777"/>
    <x v="3"/>
    <x v="8"/>
    <x v="1"/>
    <x v="2"/>
    <x v="4"/>
    <s v="Laptop Model-441"/>
    <s v="PROD5182"/>
    <n v="8"/>
    <n v="766.75"/>
    <n v="6134"/>
    <n v="0.1"/>
    <n v="613.4"/>
    <n v="5520.6"/>
    <x v="2"/>
    <x v="3"/>
    <n v="0.25"/>
    <n v="1380.15"/>
  </r>
  <r>
    <s v="ORD2025007439"/>
    <x v="259"/>
    <s v="Customer 4526"/>
    <s v="CUST5337"/>
    <x v="0"/>
    <x v="0"/>
    <x v="0"/>
    <x v="1"/>
    <x v="1"/>
    <s v="Jeans Model-417"/>
    <s v="PROD5004"/>
    <n v="10"/>
    <n v="925.19"/>
    <n v="9251.9"/>
    <n v="0.2"/>
    <n v="1850.38"/>
    <n v="7401.52"/>
    <x v="2"/>
    <x v="0"/>
    <n v="0.3"/>
    <n v="2220.46"/>
  </r>
  <r>
    <s v="ORD2025007440"/>
    <x v="397"/>
    <s v="Customer 784"/>
    <s v="CUST5847"/>
    <x v="3"/>
    <x v="5"/>
    <x v="0"/>
    <x v="3"/>
    <x v="9"/>
    <s v="Lipstick Model-757"/>
    <s v="PROD6869"/>
    <n v="2"/>
    <n v="761.96"/>
    <n v="1523.92"/>
    <n v="0.05"/>
    <n v="76.2"/>
    <n v="1447.72"/>
    <x v="3"/>
    <x v="1"/>
    <n v="0.25"/>
    <n v="361.93"/>
  </r>
  <r>
    <s v="ORD2025007441"/>
    <x v="314"/>
    <s v="Customer 4038"/>
    <s v="CUST2699"/>
    <x v="0"/>
    <x v="13"/>
    <x v="0"/>
    <x v="1"/>
    <x v="7"/>
    <s v="Jacket Model-935"/>
    <s v="PROD9349"/>
    <n v="9"/>
    <n v="861.09"/>
    <n v="7749.81"/>
    <n v="0"/>
    <n v="0"/>
    <n v="7749.81"/>
    <x v="0"/>
    <x v="3"/>
    <n v="0.3"/>
    <n v="2324.94"/>
  </r>
  <r>
    <s v="ORD2025007442"/>
    <x v="332"/>
    <s v="Customer 3846"/>
    <s v="CUST2081"/>
    <x v="3"/>
    <x v="5"/>
    <x v="0"/>
    <x v="2"/>
    <x v="8"/>
    <s v="Tablet Model-292"/>
    <s v="PROD6627"/>
    <n v="5"/>
    <n v="618.29999999999995"/>
    <n v="3091.5"/>
    <n v="0.1"/>
    <n v="309.14999999999998"/>
    <n v="2782.35"/>
    <x v="1"/>
    <x v="2"/>
    <n v="0.3"/>
    <n v="834.7"/>
  </r>
  <r>
    <s v="ORD2025007443"/>
    <x v="257"/>
    <s v="Customer 3603"/>
    <s v="CUST4551"/>
    <x v="0"/>
    <x v="0"/>
    <x v="1"/>
    <x v="2"/>
    <x v="4"/>
    <s v="Laptop Model-404"/>
    <s v="PROD8586"/>
    <n v="8"/>
    <n v="533.45000000000005"/>
    <n v="4267.6000000000004"/>
    <n v="0.2"/>
    <n v="853.52"/>
    <n v="3414.08"/>
    <x v="0"/>
    <x v="2"/>
    <n v="0.25"/>
    <n v="853.52"/>
  </r>
  <r>
    <s v="ORD2025007444"/>
    <x v="165"/>
    <s v="Customer 2208"/>
    <s v="CUST9189"/>
    <x v="0"/>
    <x v="0"/>
    <x v="1"/>
    <x v="1"/>
    <x v="5"/>
    <s v="Shirt Model-332"/>
    <s v="PROD8545"/>
    <n v="5"/>
    <n v="952.42"/>
    <n v="4762.1000000000004"/>
    <n v="0"/>
    <n v="0"/>
    <n v="4762.1000000000004"/>
    <x v="3"/>
    <x v="3"/>
    <n v="0.3"/>
    <n v="1428.63"/>
  </r>
  <r>
    <s v="ORD2025007445"/>
    <x v="12"/>
    <s v="Customer 393"/>
    <s v="CUST4793"/>
    <x v="2"/>
    <x v="2"/>
    <x v="0"/>
    <x v="3"/>
    <x v="9"/>
    <s v="Lipstick Model-934"/>
    <s v="PROD4250"/>
    <n v="3"/>
    <n v="718.32"/>
    <n v="2154.96"/>
    <n v="0"/>
    <n v="0"/>
    <n v="2154.96"/>
    <x v="1"/>
    <x v="2"/>
    <n v="0.15"/>
    <n v="323.24"/>
  </r>
  <r>
    <s v="ORD2025007446"/>
    <x v="119"/>
    <s v="Customer 2109"/>
    <s v="CUST8484"/>
    <x v="2"/>
    <x v="2"/>
    <x v="1"/>
    <x v="1"/>
    <x v="1"/>
    <s v="Jeans Model-417"/>
    <s v="PROD4221"/>
    <n v="7"/>
    <n v="206.14"/>
    <n v="1442.98"/>
    <n v="0.2"/>
    <n v="288.60000000000002"/>
    <n v="1154.3800000000001"/>
    <x v="2"/>
    <x v="3"/>
    <n v="0.25"/>
    <n v="288.60000000000002"/>
  </r>
  <r>
    <s v="ORD2025007447"/>
    <x v="387"/>
    <s v="Customer 2168"/>
    <s v="CUST7505"/>
    <x v="1"/>
    <x v="10"/>
    <x v="0"/>
    <x v="2"/>
    <x v="4"/>
    <s v="Laptop Model-946"/>
    <s v="PROD8344"/>
    <n v="4"/>
    <n v="164.56"/>
    <n v="658.24"/>
    <n v="0.05"/>
    <n v="32.909999999999997"/>
    <n v="625.33000000000004"/>
    <x v="0"/>
    <x v="1"/>
    <n v="0.3"/>
    <n v="187.6"/>
  </r>
  <r>
    <s v="ORD2025007448"/>
    <x v="366"/>
    <s v="Customer 3927"/>
    <s v="CUST7330"/>
    <x v="3"/>
    <x v="3"/>
    <x v="0"/>
    <x v="1"/>
    <x v="7"/>
    <s v="Jacket Model-141"/>
    <s v="PROD1490"/>
    <n v="5"/>
    <n v="353.21"/>
    <n v="1766.05"/>
    <n v="0.1"/>
    <n v="176.61"/>
    <n v="1589.44"/>
    <x v="0"/>
    <x v="1"/>
    <n v="0.25"/>
    <n v="397.36"/>
  </r>
  <r>
    <s v="ORD2025007449"/>
    <x v="152"/>
    <s v="Customer 4486"/>
    <s v="CUST7373"/>
    <x v="1"/>
    <x v="10"/>
    <x v="1"/>
    <x v="0"/>
    <x v="2"/>
    <s v="Lamp Model-279"/>
    <s v="PROD4571"/>
    <n v="7"/>
    <n v="310.5"/>
    <n v="2173.5"/>
    <n v="0.2"/>
    <n v="434.7"/>
    <n v="1738.8"/>
    <x v="2"/>
    <x v="2"/>
    <n v="0.15"/>
    <n v="260.82"/>
  </r>
  <r>
    <s v="ORD2025007450"/>
    <x v="63"/>
    <s v="Customer 2562"/>
    <s v="CUST5331"/>
    <x v="2"/>
    <x v="2"/>
    <x v="1"/>
    <x v="3"/>
    <x v="9"/>
    <s v="Lipstick Model-180"/>
    <s v="PROD3730"/>
    <n v="10"/>
    <n v="742.67"/>
    <n v="7426.7"/>
    <n v="0"/>
    <n v="0"/>
    <n v="7426.7"/>
    <x v="2"/>
    <x v="1"/>
    <n v="0.25"/>
    <n v="1856.67"/>
  </r>
  <r>
    <s v="ORD2025007451"/>
    <x v="419"/>
    <s v="Customer 1648"/>
    <s v="CUST8915"/>
    <x v="0"/>
    <x v="6"/>
    <x v="1"/>
    <x v="3"/>
    <x v="10"/>
    <s v="Perfume Model-338"/>
    <s v="PROD8434"/>
    <n v="3"/>
    <n v="472.1"/>
    <n v="1416.3"/>
    <n v="0"/>
    <n v="0"/>
    <n v="1416.3"/>
    <x v="0"/>
    <x v="0"/>
    <n v="0.15"/>
    <n v="212.44"/>
  </r>
  <r>
    <s v="ORD2025007452"/>
    <x v="445"/>
    <s v="Customer 2504"/>
    <s v="CUST5719"/>
    <x v="1"/>
    <x v="4"/>
    <x v="0"/>
    <x v="2"/>
    <x v="11"/>
    <s v="Mobile Model-597"/>
    <s v="PROD2684"/>
    <n v="5"/>
    <n v="548.12"/>
    <n v="2740.6"/>
    <n v="0"/>
    <n v="0"/>
    <n v="2740.6"/>
    <x v="2"/>
    <x v="1"/>
    <n v="0.25"/>
    <n v="685.15"/>
  </r>
  <r>
    <s v="ORD2025007453"/>
    <x v="228"/>
    <s v="Customer 3742"/>
    <s v="CUST2669"/>
    <x v="3"/>
    <x v="5"/>
    <x v="0"/>
    <x v="2"/>
    <x v="8"/>
    <s v="Tablet Model-537"/>
    <s v="PROD5285"/>
    <n v="2"/>
    <n v="626.45000000000005"/>
    <n v="1252.9000000000001"/>
    <n v="0.2"/>
    <n v="250.58"/>
    <n v="1002.32"/>
    <x v="3"/>
    <x v="3"/>
    <n v="0.3"/>
    <n v="300.7"/>
  </r>
  <r>
    <s v="ORD2025007454"/>
    <x v="428"/>
    <s v="Customer 4688"/>
    <s v="CUST6893"/>
    <x v="2"/>
    <x v="2"/>
    <x v="1"/>
    <x v="2"/>
    <x v="4"/>
    <s v="Laptop Model-695"/>
    <s v="PROD4190"/>
    <n v="10"/>
    <n v="257.18"/>
    <n v="2571.8000000000002"/>
    <n v="0.1"/>
    <n v="257.18"/>
    <n v="2314.62"/>
    <x v="3"/>
    <x v="3"/>
    <n v="0.25"/>
    <n v="578.65"/>
  </r>
  <r>
    <s v="ORD2025007455"/>
    <x v="327"/>
    <s v="Customer 2221"/>
    <s v="CUST6980"/>
    <x v="3"/>
    <x v="3"/>
    <x v="0"/>
    <x v="0"/>
    <x v="3"/>
    <s v="Sofa Model-370"/>
    <s v="PROD2410"/>
    <n v="6"/>
    <n v="677.75"/>
    <n v="4066.5"/>
    <n v="0.2"/>
    <n v="813.3"/>
    <n v="3253.2"/>
    <x v="3"/>
    <x v="0"/>
    <n v="0.3"/>
    <n v="975.96"/>
  </r>
  <r>
    <s v="ORD2025007456"/>
    <x v="153"/>
    <s v="Customer 2253"/>
    <s v="CUST8309"/>
    <x v="0"/>
    <x v="6"/>
    <x v="0"/>
    <x v="3"/>
    <x v="10"/>
    <s v="Perfume Model-937"/>
    <s v="PROD6213"/>
    <n v="3"/>
    <n v="787"/>
    <n v="2361"/>
    <n v="0.1"/>
    <n v="236.1"/>
    <n v="2124.9"/>
    <x v="1"/>
    <x v="2"/>
    <n v="0.15"/>
    <n v="318.74"/>
  </r>
  <r>
    <s v="ORD2025007457"/>
    <x v="17"/>
    <s v="Customer 3159"/>
    <s v="CUST6155"/>
    <x v="1"/>
    <x v="1"/>
    <x v="0"/>
    <x v="2"/>
    <x v="8"/>
    <s v="Tablet Model-604"/>
    <s v="PROD9809"/>
    <n v="4"/>
    <n v="745.91"/>
    <n v="2983.64"/>
    <n v="0.1"/>
    <n v="298.36"/>
    <n v="2685.28"/>
    <x v="1"/>
    <x v="2"/>
    <n v="0.15"/>
    <n v="402.79"/>
  </r>
  <r>
    <s v="ORD2025007458"/>
    <x v="235"/>
    <s v="Customer 995"/>
    <s v="CUST2814"/>
    <x v="4"/>
    <x v="11"/>
    <x v="0"/>
    <x v="2"/>
    <x v="8"/>
    <s v="Tablet Model-482"/>
    <s v="PROD4933"/>
    <n v="5"/>
    <n v="611.27"/>
    <n v="3056.35"/>
    <n v="0.2"/>
    <n v="611.27"/>
    <n v="2445.08"/>
    <x v="2"/>
    <x v="3"/>
    <n v="0.3"/>
    <n v="733.52"/>
  </r>
  <r>
    <s v="ORD2025007459"/>
    <x v="64"/>
    <s v="Customer 4189"/>
    <s v="CUST1429"/>
    <x v="1"/>
    <x v="4"/>
    <x v="1"/>
    <x v="0"/>
    <x v="3"/>
    <s v="Sofa Model-596"/>
    <s v="PROD9834"/>
    <n v="3"/>
    <n v="769.48"/>
    <n v="2308.44"/>
    <n v="0"/>
    <n v="0"/>
    <n v="2308.44"/>
    <x v="0"/>
    <x v="1"/>
    <n v="0.15"/>
    <n v="346.27"/>
  </r>
  <r>
    <s v="ORD2025007460"/>
    <x v="384"/>
    <s v="Customer 3521"/>
    <s v="CUST1091"/>
    <x v="1"/>
    <x v="1"/>
    <x v="0"/>
    <x v="2"/>
    <x v="11"/>
    <s v="Mobile Model-365"/>
    <s v="PROD1412"/>
    <n v="3"/>
    <n v="719.84"/>
    <n v="2159.52"/>
    <n v="0.05"/>
    <n v="107.98"/>
    <n v="2051.54"/>
    <x v="1"/>
    <x v="1"/>
    <n v="0.15"/>
    <n v="307.73"/>
  </r>
  <r>
    <s v="ORD2025007461"/>
    <x v="238"/>
    <s v="Customer 2467"/>
    <s v="CUST1686"/>
    <x v="1"/>
    <x v="1"/>
    <x v="1"/>
    <x v="1"/>
    <x v="7"/>
    <s v="Jacket Model-266"/>
    <s v="PROD2397"/>
    <n v="6"/>
    <n v="931.52"/>
    <n v="5589.12"/>
    <n v="0"/>
    <n v="0"/>
    <n v="5589.12"/>
    <x v="2"/>
    <x v="2"/>
    <n v="0.25"/>
    <n v="1397.28"/>
  </r>
  <r>
    <s v="ORD2025007462"/>
    <x v="357"/>
    <s v="Customer 1153"/>
    <s v="CUST8973"/>
    <x v="1"/>
    <x v="4"/>
    <x v="0"/>
    <x v="1"/>
    <x v="7"/>
    <s v="Jacket Model-925"/>
    <s v="PROD7906"/>
    <n v="10"/>
    <n v="329.28"/>
    <n v="3292.8"/>
    <n v="0.2"/>
    <n v="658.56"/>
    <n v="2634.24"/>
    <x v="1"/>
    <x v="2"/>
    <n v="0.25"/>
    <n v="658.56"/>
  </r>
  <r>
    <s v="ORD2025007463"/>
    <x v="33"/>
    <s v="Customer 4197"/>
    <s v="CUST1609"/>
    <x v="3"/>
    <x v="8"/>
    <x v="0"/>
    <x v="3"/>
    <x v="9"/>
    <s v="Lipstick Model-953"/>
    <s v="PROD6981"/>
    <n v="10"/>
    <n v="216.5"/>
    <n v="2165"/>
    <n v="0"/>
    <n v="0"/>
    <n v="2165"/>
    <x v="3"/>
    <x v="3"/>
    <n v="0.3"/>
    <n v="649.5"/>
  </r>
  <r>
    <s v="ORD2025007464"/>
    <x v="366"/>
    <s v="Customer 4544"/>
    <s v="CUST7096"/>
    <x v="1"/>
    <x v="1"/>
    <x v="1"/>
    <x v="3"/>
    <x v="9"/>
    <s v="Lipstick Model-187"/>
    <s v="PROD4725"/>
    <n v="2"/>
    <n v="651.24"/>
    <n v="1302.48"/>
    <n v="0.1"/>
    <n v="130.25"/>
    <n v="1172.23"/>
    <x v="2"/>
    <x v="3"/>
    <n v="0.15"/>
    <n v="175.83"/>
  </r>
  <r>
    <s v="ORD2025007465"/>
    <x v="25"/>
    <s v="Customer 4467"/>
    <s v="CUST8023"/>
    <x v="4"/>
    <x v="11"/>
    <x v="0"/>
    <x v="1"/>
    <x v="5"/>
    <s v="Shirt Model-822"/>
    <s v="PROD8738"/>
    <n v="9"/>
    <n v="185.93"/>
    <n v="1673.37"/>
    <n v="0.05"/>
    <n v="83.67"/>
    <n v="1589.7"/>
    <x v="1"/>
    <x v="1"/>
    <n v="0.15"/>
    <n v="238.45"/>
  </r>
  <r>
    <s v="ORD2025007466"/>
    <x v="151"/>
    <s v="Customer 1456"/>
    <s v="CUST3318"/>
    <x v="0"/>
    <x v="13"/>
    <x v="0"/>
    <x v="0"/>
    <x v="2"/>
    <s v="Lamp Model-513"/>
    <s v="PROD8414"/>
    <n v="4"/>
    <n v="221.93"/>
    <n v="887.72"/>
    <n v="0.1"/>
    <n v="88.77"/>
    <n v="798.95"/>
    <x v="2"/>
    <x v="2"/>
    <n v="0.15"/>
    <n v="119.84"/>
  </r>
  <r>
    <s v="ORD2025007467"/>
    <x v="114"/>
    <s v="Customer 3436"/>
    <s v="CUST5349"/>
    <x v="3"/>
    <x v="8"/>
    <x v="1"/>
    <x v="2"/>
    <x v="11"/>
    <s v="Mobile Model-716"/>
    <s v="PROD5253"/>
    <n v="8"/>
    <n v="311.52"/>
    <n v="2492.16"/>
    <n v="0"/>
    <n v="0"/>
    <n v="2492.16"/>
    <x v="2"/>
    <x v="3"/>
    <n v="0.25"/>
    <n v="623.04"/>
  </r>
  <r>
    <s v="ORD2025007468"/>
    <x v="426"/>
    <s v="Customer 2512"/>
    <s v="CUST4610"/>
    <x v="3"/>
    <x v="8"/>
    <x v="0"/>
    <x v="3"/>
    <x v="10"/>
    <s v="Perfume Model-563"/>
    <s v="PROD5920"/>
    <n v="1"/>
    <n v="795.29"/>
    <n v="795.29"/>
    <n v="0"/>
    <n v="0"/>
    <n v="795.29"/>
    <x v="0"/>
    <x v="3"/>
    <n v="0.3"/>
    <n v="238.59"/>
  </r>
  <r>
    <s v="ORD2025007469"/>
    <x v="406"/>
    <s v="Customer 680"/>
    <s v="CUST5080"/>
    <x v="4"/>
    <x v="7"/>
    <x v="0"/>
    <x v="1"/>
    <x v="1"/>
    <s v="Jeans Model-659"/>
    <s v="PROD6818"/>
    <n v="9"/>
    <n v="108.59"/>
    <n v="977.31"/>
    <n v="0.1"/>
    <n v="97.73"/>
    <n v="879.58"/>
    <x v="1"/>
    <x v="1"/>
    <n v="0.3"/>
    <n v="263.87"/>
  </r>
  <r>
    <s v="ORD2025007470"/>
    <x v="306"/>
    <s v="Customer 4976"/>
    <s v="CUST5680"/>
    <x v="1"/>
    <x v="1"/>
    <x v="0"/>
    <x v="2"/>
    <x v="8"/>
    <s v="Tablet Model-837"/>
    <s v="PROD7905"/>
    <n v="9"/>
    <n v="384.21"/>
    <n v="3457.89"/>
    <n v="0.05"/>
    <n v="172.89"/>
    <n v="3285"/>
    <x v="1"/>
    <x v="1"/>
    <n v="0.25"/>
    <n v="821.25"/>
  </r>
  <r>
    <s v="ORD2025007471"/>
    <x v="133"/>
    <s v="Customer 1555"/>
    <s v="CUST6460"/>
    <x v="2"/>
    <x v="2"/>
    <x v="1"/>
    <x v="0"/>
    <x v="2"/>
    <s v="Lamp Model-505"/>
    <s v="PROD6836"/>
    <n v="9"/>
    <n v="464.06"/>
    <n v="4176.54"/>
    <n v="0.05"/>
    <n v="208.83"/>
    <n v="3967.71"/>
    <x v="0"/>
    <x v="2"/>
    <n v="0.25"/>
    <n v="991.93"/>
  </r>
  <r>
    <s v="ORD2025007472"/>
    <x v="10"/>
    <s v="Customer 6"/>
    <s v="CUST4125"/>
    <x v="0"/>
    <x v="0"/>
    <x v="1"/>
    <x v="2"/>
    <x v="4"/>
    <s v="Laptop Model-868"/>
    <s v="PROD2907"/>
    <n v="2"/>
    <n v="260.66000000000003"/>
    <n v="521.32000000000005"/>
    <n v="0"/>
    <n v="0"/>
    <n v="521.32000000000005"/>
    <x v="2"/>
    <x v="3"/>
    <n v="0.25"/>
    <n v="130.33000000000001"/>
  </r>
  <r>
    <s v="ORD2025007473"/>
    <x v="24"/>
    <s v="Customer 4565"/>
    <s v="CUST5525"/>
    <x v="0"/>
    <x v="0"/>
    <x v="1"/>
    <x v="3"/>
    <x v="6"/>
    <s v="Face Cream Model-347"/>
    <s v="PROD3280"/>
    <n v="4"/>
    <n v="478.22"/>
    <n v="1912.88"/>
    <n v="0"/>
    <n v="0"/>
    <n v="1912.88"/>
    <x v="1"/>
    <x v="0"/>
    <n v="0.25"/>
    <n v="478.22"/>
  </r>
  <r>
    <s v="ORD2025007474"/>
    <x v="108"/>
    <s v="Customer 3774"/>
    <s v="CUST9984"/>
    <x v="4"/>
    <x v="11"/>
    <x v="1"/>
    <x v="0"/>
    <x v="3"/>
    <s v="Sofa Model-582"/>
    <s v="PROD9072"/>
    <n v="3"/>
    <n v="651.42999999999995"/>
    <n v="1954.29"/>
    <n v="0"/>
    <n v="0"/>
    <n v="1954.29"/>
    <x v="1"/>
    <x v="3"/>
    <n v="0.25"/>
    <n v="488.57"/>
  </r>
  <r>
    <s v="ORD2025007475"/>
    <x v="404"/>
    <s v="Customer 284"/>
    <s v="CUST7250"/>
    <x v="3"/>
    <x v="8"/>
    <x v="1"/>
    <x v="0"/>
    <x v="2"/>
    <s v="Lamp Model-914"/>
    <s v="PROD8964"/>
    <n v="9"/>
    <n v="353.37"/>
    <n v="3180.33"/>
    <n v="0"/>
    <n v="0"/>
    <n v="3180.33"/>
    <x v="0"/>
    <x v="1"/>
    <n v="0.25"/>
    <n v="795.08"/>
  </r>
  <r>
    <s v="ORD2025007476"/>
    <x v="52"/>
    <s v="Customer 2333"/>
    <s v="CUST8836"/>
    <x v="1"/>
    <x v="1"/>
    <x v="1"/>
    <x v="2"/>
    <x v="11"/>
    <s v="Mobile Model-969"/>
    <s v="PROD5517"/>
    <n v="4"/>
    <n v="938.12"/>
    <n v="3752.48"/>
    <n v="0"/>
    <n v="0"/>
    <n v="3752.48"/>
    <x v="1"/>
    <x v="3"/>
    <n v="0.15"/>
    <n v="562.87"/>
  </r>
  <r>
    <s v="ORD2025007477"/>
    <x v="328"/>
    <s v="Customer 3090"/>
    <s v="CUST9906"/>
    <x v="1"/>
    <x v="4"/>
    <x v="1"/>
    <x v="0"/>
    <x v="3"/>
    <s v="Sofa Model-940"/>
    <s v="PROD3552"/>
    <n v="6"/>
    <n v="363.75"/>
    <n v="2182.5"/>
    <n v="0"/>
    <n v="0"/>
    <n v="2182.5"/>
    <x v="0"/>
    <x v="0"/>
    <n v="0.25"/>
    <n v="545.62"/>
  </r>
  <r>
    <s v="ORD2025007478"/>
    <x v="346"/>
    <s v="Customer 1621"/>
    <s v="CUST3457"/>
    <x v="4"/>
    <x v="9"/>
    <x v="1"/>
    <x v="1"/>
    <x v="5"/>
    <s v="Shirt Model-285"/>
    <s v="PROD8893"/>
    <n v="2"/>
    <n v="876.25"/>
    <n v="1752.5"/>
    <n v="0.2"/>
    <n v="350.5"/>
    <n v="1402"/>
    <x v="1"/>
    <x v="0"/>
    <n v="0.25"/>
    <n v="350.5"/>
  </r>
  <r>
    <s v="ORD2025007479"/>
    <x v="66"/>
    <s v="Customer 2896"/>
    <s v="CUST7189"/>
    <x v="2"/>
    <x v="14"/>
    <x v="0"/>
    <x v="3"/>
    <x v="10"/>
    <s v="Perfume Model-965"/>
    <s v="PROD6580"/>
    <n v="9"/>
    <n v="374.22"/>
    <n v="3367.98"/>
    <n v="0.1"/>
    <n v="336.8"/>
    <n v="3031.18"/>
    <x v="0"/>
    <x v="2"/>
    <n v="0.15"/>
    <n v="454.68"/>
  </r>
  <r>
    <s v="ORD2025007480"/>
    <x v="165"/>
    <s v="Customer 1661"/>
    <s v="CUST8900"/>
    <x v="2"/>
    <x v="12"/>
    <x v="0"/>
    <x v="1"/>
    <x v="7"/>
    <s v="Jacket Model-135"/>
    <s v="PROD7377"/>
    <n v="6"/>
    <n v="562.79999999999995"/>
    <n v="3376.8"/>
    <n v="0.2"/>
    <n v="675.36"/>
    <n v="2701.44"/>
    <x v="2"/>
    <x v="3"/>
    <n v="0.15"/>
    <n v="405.22"/>
  </r>
  <r>
    <s v="ORD2025007481"/>
    <x v="34"/>
    <s v="Customer 4775"/>
    <s v="CUST9713"/>
    <x v="1"/>
    <x v="10"/>
    <x v="1"/>
    <x v="0"/>
    <x v="0"/>
    <s v="Curtain Model-532"/>
    <s v="PROD9918"/>
    <n v="5"/>
    <n v="214.68"/>
    <n v="1073.4000000000001"/>
    <n v="0.05"/>
    <n v="53.67"/>
    <n v="1019.73"/>
    <x v="2"/>
    <x v="0"/>
    <n v="0.15"/>
    <n v="152.96"/>
  </r>
  <r>
    <s v="ORD2025007482"/>
    <x v="2"/>
    <s v="Customer 2250"/>
    <s v="CUST6496"/>
    <x v="3"/>
    <x v="3"/>
    <x v="0"/>
    <x v="1"/>
    <x v="7"/>
    <s v="Jacket Model-825"/>
    <s v="PROD4907"/>
    <n v="4"/>
    <n v="957.35"/>
    <n v="3829.4"/>
    <n v="0.05"/>
    <n v="191.47"/>
    <n v="3637.93"/>
    <x v="0"/>
    <x v="0"/>
    <n v="0.25"/>
    <n v="909.48"/>
  </r>
  <r>
    <s v="ORD2025007483"/>
    <x v="206"/>
    <s v="Customer 4463"/>
    <s v="CUST2716"/>
    <x v="2"/>
    <x v="12"/>
    <x v="1"/>
    <x v="1"/>
    <x v="7"/>
    <s v="Jacket Model-935"/>
    <s v="PROD4474"/>
    <n v="7"/>
    <n v="351.78"/>
    <n v="2462.46"/>
    <n v="0.2"/>
    <n v="492.49"/>
    <n v="1969.97"/>
    <x v="3"/>
    <x v="3"/>
    <n v="0.15"/>
    <n v="295.5"/>
  </r>
  <r>
    <s v="ORD2025007484"/>
    <x v="174"/>
    <s v="Customer 4505"/>
    <s v="CUST6158"/>
    <x v="4"/>
    <x v="7"/>
    <x v="1"/>
    <x v="3"/>
    <x v="6"/>
    <s v="Face Cream Model-103"/>
    <s v="PROD9519"/>
    <n v="10"/>
    <n v="579.04"/>
    <n v="5790.4"/>
    <n v="0.1"/>
    <n v="579.04"/>
    <n v="5211.3599999999997"/>
    <x v="3"/>
    <x v="0"/>
    <n v="0.25"/>
    <n v="1302.8399999999999"/>
  </r>
  <r>
    <s v="ORD2025007485"/>
    <x v="161"/>
    <s v="Customer 4211"/>
    <s v="CUST9119"/>
    <x v="1"/>
    <x v="1"/>
    <x v="1"/>
    <x v="2"/>
    <x v="11"/>
    <s v="Mobile Model-127"/>
    <s v="PROD1742"/>
    <n v="7"/>
    <n v="845.48"/>
    <n v="5918.36"/>
    <n v="0.05"/>
    <n v="295.92"/>
    <n v="5622.44"/>
    <x v="3"/>
    <x v="1"/>
    <n v="0.25"/>
    <n v="1405.61"/>
  </r>
  <r>
    <s v="ORD2025007486"/>
    <x v="225"/>
    <s v="Customer 3106"/>
    <s v="CUST5406"/>
    <x v="1"/>
    <x v="4"/>
    <x v="0"/>
    <x v="1"/>
    <x v="5"/>
    <s v="Shirt Model-430"/>
    <s v="PROD2706"/>
    <n v="7"/>
    <n v="899.46"/>
    <n v="6296.22"/>
    <n v="0.1"/>
    <n v="629.62"/>
    <n v="5666.6"/>
    <x v="1"/>
    <x v="1"/>
    <n v="0.25"/>
    <n v="1416.65"/>
  </r>
  <r>
    <s v="ORD2025007487"/>
    <x v="79"/>
    <s v="Customer 1130"/>
    <s v="CUST2368"/>
    <x v="3"/>
    <x v="3"/>
    <x v="1"/>
    <x v="3"/>
    <x v="10"/>
    <s v="Perfume Model-583"/>
    <s v="PROD9093"/>
    <n v="8"/>
    <n v="879.73"/>
    <n v="7037.84"/>
    <n v="0.1"/>
    <n v="703.78"/>
    <n v="6334.06"/>
    <x v="3"/>
    <x v="2"/>
    <n v="0.25"/>
    <n v="1583.52"/>
  </r>
  <r>
    <s v="ORD2025007488"/>
    <x v="130"/>
    <s v="Customer 2417"/>
    <s v="CUST8390"/>
    <x v="2"/>
    <x v="2"/>
    <x v="1"/>
    <x v="3"/>
    <x v="6"/>
    <s v="Face Cream Model-292"/>
    <s v="PROD3477"/>
    <n v="2"/>
    <n v="442.52"/>
    <n v="885.04"/>
    <n v="0"/>
    <n v="0"/>
    <n v="885.04"/>
    <x v="3"/>
    <x v="0"/>
    <n v="0.3"/>
    <n v="265.51"/>
  </r>
  <r>
    <s v="ORD2025007489"/>
    <x v="446"/>
    <s v="Customer 1353"/>
    <s v="CUST6327"/>
    <x v="4"/>
    <x v="9"/>
    <x v="1"/>
    <x v="1"/>
    <x v="7"/>
    <s v="Jacket Model-305"/>
    <s v="PROD8200"/>
    <n v="1"/>
    <n v="863.91"/>
    <n v="863.91"/>
    <n v="0.2"/>
    <n v="172.78"/>
    <n v="691.13"/>
    <x v="2"/>
    <x v="3"/>
    <n v="0.15"/>
    <n v="103.67"/>
  </r>
  <r>
    <s v="ORD2025007490"/>
    <x v="75"/>
    <s v="Customer 224"/>
    <s v="CUST7262"/>
    <x v="3"/>
    <x v="5"/>
    <x v="1"/>
    <x v="0"/>
    <x v="2"/>
    <s v="Lamp Model-867"/>
    <s v="PROD1939"/>
    <n v="10"/>
    <n v="444.3"/>
    <n v="4443"/>
    <n v="0.1"/>
    <n v="444.3"/>
    <n v="3998.7"/>
    <x v="0"/>
    <x v="1"/>
    <n v="0.25"/>
    <n v="999.67"/>
  </r>
  <r>
    <s v="ORD2025007491"/>
    <x v="157"/>
    <s v="Customer 769"/>
    <s v="CUST1107"/>
    <x v="1"/>
    <x v="1"/>
    <x v="0"/>
    <x v="0"/>
    <x v="0"/>
    <s v="Curtain Model-545"/>
    <s v="PROD1730"/>
    <n v="8"/>
    <n v="522.65"/>
    <n v="4181.2"/>
    <n v="0.2"/>
    <n v="836.24"/>
    <n v="3344.96"/>
    <x v="2"/>
    <x v="2"/>
    <n v="0.3"/>
    <n v="1003.49"/>
  </r>
  <r>
    <s v="ORD2025007492"/>
    <x v="12"/>
    <s v="Customer 2198"/>
    <s v="CUST5692"/>
    <x v="4"/>
    <x v="7"/>
    <x v="0"/>
    <x v="0"/>
    <x v="3"/>
    <s v="Sofa Model-110"/>
    <s v="PROD3350"/>
    <n v="7"/>
    <n v="543.98"/>
    <n v="3807.86"/>
    <n v="0"/>
    <n v="0"/>
    <n v="3807.86"/>
    <x v="3"/>
    <x v="0"/>
    <n v="0.25"/>
    <n v="951.97"/>
  </r>
  <r>
    <s v="ORD2025007493"/>
    <x v="424"/>
    <s v="Customer 4150"/>
    <s v="CUST3363"/>
    <x v="1"/>
    <x v="1"/>
    <x v="0"/>
    <x v="1"/>
    <x v="1"/>
    <s v="Jeans Model-755"/>
    <s v="PROD2613"/>
    <n v="1"/>
    <n v="906.18"/>
    <n v="906.18"/>
    <n v="0.1"/>
    <n v="90.62"/>
    <n v="815.56"/>
    <x v="1"/>
    <x v="0"/>
    <n v="0.15"/>
    <n v="122.33"/>
  </r>
  <r>
    <s v="ORD2025007494"/>
    <x v="335"/>
    <s v="Customer 4171"/>
    <s v="CUST8803"/>
    <x v="0"/>
    <x v="13"/>
    <x v="0"/>
    <x v="0"/>
    <x v="2"/>
    <s v="Lamp Model-346"/>
    <s v="PROD8219"/>
    <n v="4"/>
    <n v="611.12"/>
    <n v="2444.48"/>
    <n v="0.05"/>
    <n v="122.22"/>
    <n v="2322.2600000000002"/>
    <x v="0"/>
    <x v="3"/>
    <n v="0.3"/>
    <n v="696.68"/>
  </r>
  <r>
    <s v="ORD2025007495"/>
    <x v="266"/>
    <s v="Customer 1576"/>
    <s v="CUST1786"/>
    <x v="1"/>
    <x v="1"/>
    <x v="1"/>
    <x v="1"/>
    <x v="5"/>
    <s v="Shirt Model-719"/>
    <s v="PROD9736"/>
    <n v="5"/>
    <n v="318.42"/>
    <n v="1592.1"/>
    <n v="0.1"/>
    <n v="159.21"/>
    <n v="1432.89"/>
    <x v="1"/>
    <x v="0"/>
    <n v="0.3"/>
    <n v="429.87"/>
  </r>
  <r>
    <s v="ORD2025007496"/>
    <x v="74"/>
    <s v="Customer 1704"/>
    <s v="CUST1809"/>
    <x v="2"/>
    <x v="14"/>
    <x v="0"/>
    <x v="3"/>
    <x v="10"/>
    <s v="Perfume Model-982"/>
    <s v="PROD7929"/>
    <n v="1"/>
    <n v="826.09"/>
    <n v="826.09"/>
    <n v="0.2"/>
    <n v="165.22"/>
    <n v="660.87"/>
    <x v="1"/>
    <x v="3"/>
    <n v="0.3"/>
    <n v="198.26"/>
  </r>
  <r>
    <s v="ORD2025007497"/>
    <x v="357"/>
    <s v="Customer 3993"/>
    <s v="CUST2863"/>
    <x v="0"/>
    <x v="13"/>
    <x v="0"/>
    <x v="3"/>
    <x v="9"/>
    <s v="Lipstick Model-736"/>
    <s v="PROD7663"/>
    <n v="3"/>
    <n v="268.82"/>
    <n v="806.46"/>
    <n v="0"/>
    <n v="0"/>
    <n v="806.46"/>
    <x v="3"/>
    <x v="3"/>
    <n v="0.25"/>
    <n v="201.62"/>
  </r>
  <r>
    <s v="ORD2025007498"/>
    <x v="308"/>
    <s v="Customer 3821"/>
    <s v="CUST1682"/>
    <x v="2"/>
    <x v="2"/>
    <x v="1"/>
    <x v="1"/>
    <x v="1"/>
    <s v="Jeans Model-311"/>
    <s v="PROD3385"/>
    <n v="7"/>
    <n v="799.9"/>
    <n v="5599.3"/>
    <n v="0.1"/>
    <n v="559.92999999999995"/>
    <n v="5039.37"/>
    <x v="0"/>
    <x v="3"/>
    <n v="0.3"/>
    <n v="1511.81"/>
  </r>
  <r>
    <s v="ORD2025007499"/>
    <x v="200"/>
    <s v="Customer 4531"/>
    <s v="CUST3457"/>
    <x v="4"/>
    <x v="11"/>
    <x v="1"/>
    <x v="0"/>
    <x v="0"/>
    <s v="Curtain Model-604"/>
    <s v="PROD1896"/>
    <n v="2"/>
    <n v="551.36"/>
    <n v="1102.72"/>
    <n v="0"/>
    <n v="0"/>
    <n v="1102.72"/>
    <x v="3"/>
    <x v="1"/>
    <n v="0.15"/>
    <n v="165.41"/>
  </r>
  <r>
    <s v="ORD2025007500"/>
    <x v="164"/>
    <s v="Customer 500"/>
    <s v="CUST8550"/>
    <x v="1"/>
    <x v="1"/>
    <x v="1"/>
    <x v="2"/>
    <x v="8"/>
    <s v="Tablet Model-631"/>
    <s v="PROD7595"/>
    <n v="9"/>
    <n v="781.99"/>
    <n v="7037.91"/>
    <n v="0.2"/>
    <n v="1407.58"/>
    <n v="5630.33"/>
    <x v="3"/>
    <x v="2"/>
    <n v="0.15"/>
    <n v="844.55"/>
  </r>
  <r>
    <s v="ORD2025007501"/>
    <x v="424"/>
    <s v="Customer 607"/>
    <s v="CUST2784"/>
    <x v="0"/>
    <x v="0"/>
    <x v="0"/>
    <x v="1"/>
    <x v="1"/>
    <s v="Jeans Model-116"/>
    <s v="PROD9167"/>
    <n v="7"/>
    <n v="610.33000000000004"/>
    <n v="4272.3100000000004"/>
    <n v="0.05"/>
    <n v="213.62"/>
    <n v="4058.69"/>
    <x v="0"/>
    <x v="3"/>
    <n v="0.25"/>
    <n v="1014.67"/>
  </r>
  <r>
    <s v="ORD2025007502"/>
    <x v="135"/>
    <s v="Customer 4763"/>
    <s v="CUST1513"/>
    <x v="4"/>
    <x v="11"/>
    <x v="1"/>
    <x v="2"/>
    <x v="8"/>
    <s v="Tablet Model-362"/>
    <s v="PROD7031"/>
    <n v="3"/>
    <n v="913.77"/>
    <n v="2741.31"/>
    <n v="0"/>
    <n v="0"/>
    <n v="2741.31"/>
    <x v="1"/>
    <x v="0"/>
    <n v="0.15"/>
    <n v="411.2"/>
  </r>
  <r>
    <s v="ORD2025007503"/>
    <x v="123"/>
    <s v="Customer 3999"/>
    <s v="CUST5851"/>
    <x v="4"/>
    <x v="9"/>
    <x v="0"/>
    <x v="1"/>
    <x v="1"/>
    <s v="Jeans Model-569"/>
    <s v="PROD9900"/>
    <n v="9"/>
    <n v="955.79"/>
    <n v="8602.11"/>
    <n v="0.2"/>
    <n v="1720.42"/>
    <n v="6881.69"/>
    <x v="2"/>
    <x v="1"/>
    <n v="0.15"/>
    <n v="1032.25"/>
  </r>
  <r>
    <s v="ORD2025007504"/>
    <x v="258"/>
    <s v="Customer 2649"/>
    <s v="CUST6586"/>
    <x v="4"/>
    <x v="11"/>
    <x v="0"/>
    <x v="0"/>
    <x v="2"/>
    <s v="Lamp Model-636"/>
    <s v="PROD1542"/>
    <n v="6"/>
    <n v="342.38"/>
    <n v="2054.2800000000002"/>
    <n v="0"/>
    <n v="0"/>
    <n v="2054.2800000000002"/>
    <x v="0"/>
    <x v="1"/>
    <n v="0.3"/>
    <n v="616.28"/>
  </r>
  <r>
    <s v="ORD2025007505"/>
    <x v="133"/>
    <s v="Customer 3211"/>
    <s v="CUST6336"/>
    <x v="3"/>
    <x v="8"/>
    <x v="1"/>
    <x v="2"/>
    <x v="4"/>
    <s v="Laptop Model-435"/>
    <s v="PROD1324"/>
    <n v="5"/>
    <n v="197.57"/>
    <n v="987.85"/>
    <n v="0.05"/>
    <n v="49.39"/>
    <n v="938.46"/>
    <x v="2"/>
    <x v="2"/>
    <n v="0.25"/>
    <n v="234.62"/>
  </r>
  <r>
    <s v="ORD2025007506"/>
    <x v="275"/>
    <s v="Customer 3296"/>
    <s v="CUST8762"/>
    <x v="1"/>
    <x v="1"/>
    <x v="0"/>
    <x v="3"/>
    <x v="9"/>
    <s v="Lipstick Model-804"/>
    <s v="PROD9232"/>
    <n v="7"/>
    <n v="214.66"/>
    <n v="1502.62"/>
    <n v="0.05"/>
    <n v="75.13"/>
    <n v="1427.49"/>
    <x v="3"/>
    <x v="1"/>
    <n v="0.3"/>
    <n v="428.25"/>
  </r>
  <r>
    <s v="ORD2025007507"/>
    <x v="160"/>
    <s v="Customer 2527"/>
    <s v="CUST7464"/>
    <x v="2"/>
    <x v="12"/>
    <x v="0"/>
    <x v="2"/>
    <x v="8"/>
    <s v="Tablet Model-258"/>
    <s v="PROD5860"/>
    <n v="3"/>
    <n v="657.85"/>
    <n v="1973.55"/>
    <n v="0"/>
    <n v="0"/>
    <n v="1973.55"/>
    <x v="0"/>
    <x v="3"/>
    <n v="0.25"/>
    <n v="493.39"/>
  </r>
  <r>
    <s v="ORD2025007508"/>
    <x v="201"/>
    <s v="Customer 1499"/>
    <s v="CUST9362"/>
    <x v="0"/>
    <x v="6"/>
    <x v="1"/>
    <x v="1"/>
    <x v="5"/>
    <s v="Shirt Model-495"/>
    <s v="PROD3363"/>
    <n v="6"/>
    <n v="760.95"/>
    <n v="4565.7"/>
    <n v="0.05"/>
    <n v="228.28"/>
    <n v="4337.42"/>
    <x v="2"/>
    <x v="2"/>
    <n v="0.15"/>
    <n v="650.61"/>
  </r>
  <r>
    <s v="ORD2025007509"/>
    <x v="46"/>
    <s v="Customer 2636"/>
    <s v="CUST8237"/>
    <x v="1"/>
    <x v="1"/>
    <x v="0"/>
    <x v="1"/>
    <x v="7"/>
    <s v="Jacket Model-379"/>
    <s v="PROD6577"/>
    <n v="8"/>
    <n v="749.64"/>
    <n v="5997.12"/>
    <n v="0"/>
    <n v="0"/>
    <n v="5997.12"/>
    <x v="2"/>
    <x v="2"/>
    <n v="0.3"/>
    <n v="1799.14"/>
  </r>
  <r>
    <s v="ORD2025007510"/>
    <x v="114"/>
    <s v="Customer 3627"/>
    <s v="CUST1856"/>
    <x v="1"/>
    <x v="1"/>
    <x v="1"/>
    <x v="0"/>
    <x v="3"/>
    <s v="Sofa Model-459"/>
    <s v="PROD6468"/>
    <n v="6"/>
    <n v="687.91"/>
    <n v="4127.46"/>
    <n v="0.1"/>
    <n v="412.75"/>
    <n v="3714.71"/>
    <x v="2"/>
    <x v="1"/>
    <n v="0.15"/>
    <n v="557.21"/>
  </r>
  <r>
    <s v="ORD2025007511"/>
    <x v="186"/>
    <s v="Customer 2563"/>
    <s v="CUST3674"/>
    <x v="2"/>
    <x v="2"/>
    <x v="1"/>
    <x v="3"/>
    <x v="9"/>
    <s v="Lipstick Model-801"/>
    <s v="PROD3509"/>
    <n v="10"/>
    <n v="889.64"/>
    <n v="8896.4"/>
    <n v="0.2"/>
    <n v="1779.28"/>
    <n v="7117.12"/>
    <x v="2"/>
    <x v="2"/>
    <n v="0.3"/>
    <n v="2135.14"/>
  </r>
  <r>
    <s v="ORD2025007512"/>
    <x v="316"/>
    <s v="Customer 2497"/>
    <s v="CUST5397"/>
    <x v="0"/>
    <x v="0"/>
    <x v="1"/>
    <x v="0"/>
    <x v="0"/>
    <s v="Curtain Model-874"/>
    <s v="PROD4600"/>
    <n v="6"/>
    <n v="706.79"/>
    <n v="4240.74"/>
    <n v="0.05"/>
    <n v="212.04"/>
    <n v="4028.7"/>
    <x v="2"/>
    <x v="2"/>
    <n v="0.3"/>
    <n v="1208.6099999999999"/>
  </r>
  <r>
    <s v="ORD2025007513"/>
    <x v="399"/>
    <s v="Customer 3997"/>
    <s v="CUST8120"/>
    <x v="4"/>
    <x v="11"/>
    <x v="0"/>
    <x v="2"/>
    <x v="8"/>
    <s v="Tablet Model-509"/>
    <s v="PROD6127"/>
    <n v="4"/>
    <n v="895.95"/>
    <n v="3583.8"/>
    <n v="0"/>
    <n v="0"/>
    <n v="3583.8"/>
    <x v="0"/>
    <x v="3"/>
    <n v="0.3"/>
    <n v="1075.1400000000001"/>
  </r>
  <r>
    <s v="ORD2025007514"/>
    <x v="88"/>
    <s v="Customer 4323"/>
    <s v="CUST6986"/>
    <x v="4"/>
    <x v="7"/>
    <x v="1"/>
    <x v="2"/>
    <x v="11"/>
    <s v="Mobile Model-973"/>
    <s v="PROD7904"/>
    <n v="5"/>
    <n v="118.28"/>
    <n v="591.4"/>
    <n v="0.05"/>
    <n v="29.57"/>
    <n v="561.83000000000004"/>
    <x v="0"/>
    <x v="1"/>
    <n v="0.25"/>
    <n v="140.46"/>
  </r>
  <r>
    <s v="ORD2025007515"/>
    <x v="240"/>
    <s v="Customer 3469"/>
    <s v="CUST1880"/>
    <x v="3"/>
    <x v="8"/>
    <x v="1"/>
    <x v="0"/>
    <x v="0"/>
    <s v="Curtain Model-851"/>
    <s v="PROD1819"/>
    <n v="8"/>
    <n v="670.66"/>
    <n v="5365.28"/>
    <n v="0"/>
    <n v="0"/>
    <n v="5365.28"/>
    <x v="1"/>
    <x v="2"/>
    <n v="0.15"/>
    <n v="804.79"/>
  </r>
  <r>
    <s v="ORD2025007516"/>
    <x v="22"/>
    <s v="Customer 4935"/>
    <s v="CUST6406"/>
    <x v="1"/>
    <x v="10"/>
    <x v="1"/>
    <x v="0"/>
    <x v="3"/>
    <s v="Sofa Model-307"/>
    <s v="PROD7755"/>
    <n v="4"/>
    <n v="317.58"/>
    <n v="1270.32"/>
    <n v="0"/>
    <n v="0"/>
    <n v="1270.32"/>
    <x v="1"/>
    <x v="3"/>
    <n v="0.3"/>
    <n v="381.1"/>
  </r>
  <r>
    <s v="ORD2025007517"/>
    <x v="28"/>
    <s v="Customer 2668"/>
    <s v="CUST2029"/>
    <x v="1"/>
    <x v="1"/>
    <x v="1"/>
    <x v="3"/>
    <x v="10"/>
    <s v="Perfume Model-305"/>
    <s v="PROD2108"/>
    <n v="9"/>
    <n v="250.19"/>
    <n v="2251.71"/>
    <n v="0.05"/>
    <n v="112.59"/>
    <n v="2139.12"/>
    <x v="3"/>
    <x v="3"/>
    <n v="0.3"/>
    <n v="641.74"/>
  </r>
  <r>
    <s v="ORD2025007518"/>
    <x v="121"/>
    <s v="Customer 2483"/>
    <s v="CUST3470"/>
    <x v="0"/>
    <x v="6"/>
    <x v="1"/>
    <x v="2"/>
    <x v="4"/>
    <s v="Laptop Model-590"/>
    <s v="PROD5155"/>
    <n v="1"/>
    <n v="690.75"/>
    <n v="690.75"/>
    <n v="0"/>
    <n v="0"/>
    <n v="690.75"/>
    <x v="1"/>
    <x v="0"/>
    <n v="0.25"/>
    <n v="172.69"/>
  </r>
  <r>
    <s v="ORD2025007519"/>
    <x v="271"/>
    <s v="Customer 2378"/>
    <s v="CUST8048"/>
    <x v="4"/>
    <x v="7"/>
    <x v="0"/>
    <x v="1"/>
    <x v="5"/>
    <s v="Shirt Model-587"/>
    <s v="PROD7651"/>
    <n v="2"/>
    <n v="698.93"/>
    <n v="1397.86"/>
    <n v="0.2"/>
    <n v="279.57"/>
    <n v="1118.29"/>
    <x v="0"/>
    <x v="2"/>
    <n v="0.15"/>
    <n v="167.74"/>
  </r>
  <r>
    <s v="ORD2025007520"/>
    <x v="262"/>
    <s v="Customer 4800"/>
    <s v="CUST6221"/>
    <x v="0"/>
    <x v="0"/>
    <x v="0"/>
    <x v="0"/>
    <x v="3"/>
    <s v="Sofa Model-111"/>
    <s v="PROD9941"/>
    <n v="3"/>
    <n v="667.66"/>
    <n v="2002.98"/>
    <n v="0"/>
    <n v="0"/>
    <n v="2002.98"/>
    <x v="3"/>
    <x v="3"/>
    <n v="0.25"/>
    <n v="500.75"/>
  </r>
  <r>
    <s v="ORD2025007521"/>
    <x v="319"/>
    <s v="Customer 2868"/>
    <s v="CUST7529"/>
    <x v="0"/>
    <x v="6"/>
    <x v="0"/>
    <x v="2"/>
    <x v="8"/>
    <s v="Tablet Model-413"/>
    <s v="PROD2618"/>
    <n v="3"/>
    <n v="631.80999999999995"/>
    <n v="1895.43"/>
    <n v="0.2"/>
    <n v="379.09"/>
    <n v="1516.34"/>
    <x v="0"/>
    <x v="3"/>
    <n v="0.15"/>
    <n v="227.45"/>
  </r>
  <r>
    <s v="ORD2025007522"/>
    <x v="261"/>
    <s v="Customer 752"/>
    <s v="CUST1373"/>
    <x v="3"/>
    <x v="3"/>
    <x v="1"/>
    <x v="2"/>
    <x v="4"/>
    <s v="Laptop Model-190"/>
    <s v="PROD1270"/>
    <n v="10"/>
    <n v="843.33"/>
    <n v="8433.2999999999993"/>
    <n v="0.05"/>
    <n v="421.66"/>
    <n v="8011.64"/>
    <x v="1"/>
    <x v="0"/>
    <n v="0.25"/>
    <n v="2002.91"/>
  </r>
  <r>
    <s v="ORD2025007523"/>
    <x v="127"/>
    <s v="Customer 4413"/>
    <s v="CUST6467"/>
    <x v="1"/>
    <x v="10"/>
    <x v="1"/>
    <x v="3"/>
    <x v="6"/>
    <s v="Face Cream Model-573"/>
    <s v="PROD1125"/>
    <n v="7"/>
    <n v="785.63"/>
    <n v="5499.41"/>
    <n v="0.2"/>
    <n v="1099.8800000000001"/>
    <n v="4399.53"/>
    <x v="0"/>
    <x v="3"/>
    <n v="0.15"/>
    <n v="659.93"/>
  </r>
  <r>
    <s v="ORD2025007524"/>
    <x v="405"/>
    <s v="Customer 2808"/>
    <s v="CUST7730"/>
    <x v="4"/>
    <x v="9"/>
    <x v="0"/>
    <x v="2"/>
    <x v="4"/>
    <s v="Laptop Model-419"/>
    <s v="PROD3629"/>
    <n v="9"/>
    <n v="774.84"/>
    <n v="6973.56"/>
    <n v="0.2"/>
    <n v="1394.71"/>
    <n v="5578.85"/>
    <x v="1"/>
    <x v="3"/>
    <n v="0.25"/>
    <n v="1394.71"/>
  </r>
  <r>
    <s v="ORD2025007525"/>
    <x v="417"/>
    <s v="Customer 1127"/>
    <s v="CUST7496"/>
    <x v="4"/>
    <x v="7"/>
    <x v="0"/>
    <x v="1"/>
    <x v="5"/>
    <s v="Shirt Model-749"/>
    <s v="PROD4235"/>
    <n v="5"/>
    <n v="812.32"/>
    <n v="4061.6"/>
    <n v="0.1"/>
    <n v="406.16"/>
    <n v="3655.44"/>
    <x v="3"/>
    <x v="0"/>
    <n v="0.25"/>
    <n v="913.86"/>
  </r>
  <r>
    <s v="ORD2025007526"/>
    <x v="129"/>
    <s v="Customer 1152"/>
    <s v="CUST7493"/>
    <x v="0"/>
    <x v="13"/>
    <x v="1"/>
    <x v="2"/>
    <x v="11"/>
    <s v="Mobile Model-671"/>
    <s v="PROD2025"/>
    <n v="7"/>
    <n v="812.74"/>
    <n v="5689.18"/>
    <n v="0.05"/>
    <n v="284.45999999999998"/>
    <n v="5404.72"/>
    <x v="2"/>
    <x v="2"/>
    <n v="0.15"/>
    <n v="810.71"/>
  </r>
  <r>
    <s v="ORD2025007527"/>
    <x v="148"/>
    <s v="Customer 69"/>
    <s v="CUST9965"/>
    <x v="3"/>
    <x v="3"/>
    <x v="1"/>
    <x v="0"/>
    <x v="3"/>
    <s v="Sofa Model-314"/>
    <s v="PROD6899"/>
    <n v="9"/>
    <n v="707.71"/>
    <n v="6369.39"/>
    <n v="0.2"/>
    <n v="1273.8800000000001"/>
    <n v="5095.51"/>
    <x v="3"/>
    <x v="3"/>
    <n v="0.25"/>
    <n v="1273.8800000000001"/>
  </r>
  <r>
    <s v="ORD2025007528"/>
    <x v="411"/>
    <s v="Customer 3127"/>
    <s v="CUST6157"/>
    <x v="1"/>
    <x v="10"/>
    <x v="1"/>
    <x v="1"/>
    <x v="5"/>
    <s v="Shirt Model-407"/>
    <s v="PROD7986"/>
    <n v="5"/>
    <n v="904.38"/>
    <n v="4521.8999999999996"/>
    <n v="0.1"/>
    <n v="452.19"/>
    <n v="4069.71"/>
    <x v="2"/>
    <x v="1"/>
    <n v="0.15"/>
    <n v="610.46"/>
  </r>
  <r>
    <s v="ORD2025007529"/>
    <x v="51"/>
    <s v="Customer 924"/>
    <s v="CUST3606"/>
    <x v="2"/>
    <x v="2"/>
    <x v="1"/>
    <x v="1"/>
    <x v="7"/>
    <s v="Jacket Model-109"/>
    <s v="PROD5229"/>
    <n v="8"/>
    <n v="605.11"/>
    <n v="4840.88"/>
    <n v="0"/>
    <n v="0"/>
    <n v="4840.88"/>
    <x v="2"/>
    <x v="1"/>
    <n v="0.15"/>
    <n v="726.13"/>
  </r>
  <r>
    <s v="ORD2025007530"/>
    <x v="203"/>
    <s v="Customer 4453"/>
    <s v="CUST3812"/>
    <x v="1"/>
    <x v="1"/>
    <x v="0"/>
    <x v="2"/>
    <x v="11"/>
    <s v="Mobile Model-574"/>
    <s v="PROD2400"/>
    <n v="8"/>
    <n v="529.20000000000005"/>
    <n v="4233.6000000000004"/>
    <n v="0.1"/>
    <n v="423.36"/>
    <n v="3810.24"/>
    <x v="3"/>
    <x v="0"/>
    <n v="0.25"/>
    <n v="952.56"/>
  </r>
  <r>
    <s v="ORD2025007531"/>
    <x v="222"/>
    <s v="Customer 1839"/>
    <s v="CUST7242"/>
    <x v="0"/>
    <x v="0"/>
    <x v="1"/>
    <x v="3"/>
    <x v="6"/>
    <s v="Face Cream Model-875"/>
    <s v="PROD2654"/>
    <n v="4"/>
    <n v="700.05"/>
    <n v="2800.2"/>
    <n v="0.1"/>
    <n v="280.02"/>
    <n v="2520.1799999999998"/>
    <x v="2"/>
    <x v="2"/>
    <n v="0.3"/>
    <n v="756.05"/>
  </r>
  <r>
    <s v="ORD2025007532"/>
    <x v="202"/>
    <s v="Customer 1069"/>
    <s v="CUST1883"/>
    <x v="1"/>
    <x v="1"/>
    <x v="1"/>
    <x v="2"/>
    <x v="11"/>
    <s v="Mobile Model-506"/>
    <s v="PROD3037"/>
    <n v="6"/>
    <n v="259.29000000000002"/>
    <n v="1555.74"/>
    <n v="0.2"/>
    <n v="311.14999999999998"/>
    <n v="1244.5899999999999"/>
    <x v="3"/>
    <x v="1"/>
    <n v="0.3"/>
    <n v="373.38"/>
  </r>
  <r>
    <s v="ORD2025007533"/>
    <x v="17"/>
    <s v="Customer 3414"/>
    <s v="CUST4211"/>
    <x v="3"/>
    <x v="8"/>
    <x v="0"/>
    <x v="3"/>
    <x v="10"/>
    <s v="Perfume Model-392"/>
    <s v="PROD3940"/>
    <n v="8"/>
    <n v="251.25"/>
    <n v="2010"/>
    <n v="0"/>
    <n v="0"/>
    <n v="2010"/>
    <x v="3"/>
    <x v="1"/>
    <n v="0.15"/>
    <n v="301.5"/>
  </r>
  <r>
    <s v="ORD2025007534"/>
    <x v="34"/>
    <s v="Customer 779"/>
    <s v="CUST8136"/>
    <x v="1"/>
    <x v="1"/>
    <x v="1"/>
    <x v="0"/>
    <x v="2"/>
    <s v="Lamp Model-596"/>
    <s v="PROD4794"/>
    <n v="2"/>
    <n v="455.21"/>
    <n v="910.42"/>
    <n v="0"/>
    <n v="0"/>
    <n v="910.42"/>
    <x v="3"/>
    <x v="2"/>
    <n v="0.15"/>
    <n v="136.56"/>
  </r>
  <r>
    <s v="ORD2025007535"/>
    <x v="118"/>
    <s v="Customer 2756"/>
    <s v="CUST6122"/>
    <x v="0"/>
    <x v="0"/>
    <x v="1"/>
    <x v="3"/>
    <x v="10"/>
    <s v="Perfume Model-930"/>
    <s v="PROD6435"/>
    <n v="8"/>
    <n v="836.85"/>
    <n v="6694.8"/>
    <n v="0.1"/>
    <n v="669.48"/>
    <n v="6025.32"/>
    <x v="3"/>
    <x v="1"/>
    <n v="0.3"/>
    <n v="1807.6"/>
  </r>
  <r>
    <s v="ORD2025007536"/>
    <x v="443"/>
    <s v="Customer 758"/>
    <s v="CUST1926"/>
    <x v="3"/>
    <x v="5"/>
    <x v="1"/>
    <x v="1"/>
    <x v="7"/>
    <s v="Jacket Model-474"/>
    <s v="PROD3703"/>
    <n v="6"/>
    <n v="624.54"/>
    <n v="3747.24"/>
    <n v="0"/>
    <n v="0"/>
    <n v="3747.24"/>
    <x v="3"/>
    <x v="2"/>
    <n v="0.25"/>
    <n v="936.81"/>
  </r>
  <r>
    <s v="ORD2025007537"/>
    <x v="213"/>
    <s v="Customer 3221"/>
    <s v="CUST1222"/>
    <x v="1"/>
    <x v="1"/>
    <x v="0"/>
    <x v="0"/>
    <x v="3"/>
    <s v="Sofa Model-744"/>
    <s v="PROD3415"/>
    <n v="3"/>
    <n v="719.18"/>
    <n v="2157.54"/>
    <n v="0.2"/>
    <n v="431.51"/>
    <n v="1726.03"/>
    <x v="3"/>
    <x v="3"/>
    <n v="0.15"/>
    <n v="258.89999999999998"/>
  </r>
  <r>
    <s v="ORD2025007538"/>
    <x v="386"/>
    <s v="Customer 2661"/>
    <s v="CUST2903"/>
    <x v="0"/>
    <x v="6"/>
    <x v="1"/>
    <x v="2"/>
    <x v="11"/>
    <s v="Mobile Model-541"/>
    <s v="PROD5601"/>
    <n v="4"/>
    <n v="108.39"/>
    <n v="433.56"/>
    <n v="0"/>
    <n v="0"/>
    <n v="433.56"/>
    <x v="1"/>
    <x v="0"/>
    <n v="0.3"/>
    <n v="130.07"/>
  </r>
  <r>
    <s v="ORD2025007539"/>
    <x v="425"/>
    <s v="Customer 2341"/>
    <s v="CUST9544"/>
    <x v="2"/>
    <x v="2"/>
    <x v="1"/>
    <x v="2"/>
    <x v="4"/>
    <s v="Laptop Model-194"/>
    <s v="PROD8990"/>
    <n v="3"/>
    <n v="251.98"/>
    <n v="755.94"/>
    <n v="0.2"/>
    <n v="151.19"/>
    <n v="604.75"/>
    <x v="3"/>
    <x v="1"/>
    <n v="0.25"/>
    <n v="151.19"/>
  </r>
  <r>
    <s v="ORD2025007540"/>
    <x v="92"/>
    <s v="Customer 3840"/>
    <s v="CUST5675"/>
    <x v="3"/>
    <x v="8"/>
    <x v="0"/>
    <x v="3"/>
    <x v="9"/>
    <s v="Lipstick Model-841"/>
    <s v="PROD4921"/>
    <n v="1"/>
    <n v="846.18"/>
    <n v="846.18"/>
    <n v="0.2"/>
    <n v="169.24"/>
    <n v="676.94"/>
    <x v="1"/>
    <x v="2"/>
    <n v="0.25"/>
    <n v="169.24"/>
  </r>
  <r>
    <s v="ORD2025007541"/>
    <x v="205"/>
    <s v="Customer 1057"/>
    <s v="CUST8901"/>
    <x v="1"/>
    <x v="10"/>
    <x v="1"/>
    <x v="1"/>
    <x v="7"/>
    <s v="Jacket Model-905"/>
    <s v="PROD7319"/>
    <n v="8"/>
    <n v="395.33"/>
    <n v="3162.64"/>
    <n v="0.2"/>
    <n v="632.53"/>
    <n v="2530.11"/>
    <x v="3"/>
    <x v="1"/>
    <n v="0.25"/>
    <n v="632.53"/>
  </r>
  <r>
    <s v="ORD2025007542"/>
    <x v="11"/>
    <s v="Customer 2200"/>
    <s v="CUST1279"/>
    <x v="3"/>
    <x v="3"/>
    <x v="1"/>
    <x v="0"/>
    <x v="0"/>
    <s v="Curtain Model-640"/>
    <s v="PROD7185"/>
    <n v="1"/>
    <n v="689.1"/>
    <n v="689.1"/>
    <n v="0.05"/>
    <n v="34.46"/>
    <n v="654.64"/>
    <x v="0"/>
    <x v="0"/>
    <n v="0.3"/>
    <n v="196.39"/>
  </r>
  <r>
    <s v="ORD2025007543"/>
    <x v="15"/>
    <s v="Customer 4450"/>
    <s v="CUST1926"/>
    <x v="0"/>
    <x v="13"/>
    <x v="0"/>
    <x v="1"/>
    <x v="7"/>
    <s v="Jacket Model-779"/>
    <s v="PROD9391"/>
    <n v="3"/>
    <n v="868.37"/>
    <n v="2605.11"/>
    <n v="0.05"/>
    <n v="130.26"/>
    <n v="2474.85"/>
    <x v="1"/>
    <x v="1"/>
    <n v="0.3"/>
    <n v="742.45"/>
  </r>
  <r>
    <s v="ORD2025007544"/>
    <x v="233"/>
    <s v="Customer 2492"/>
    <s v="CUST1530"/>
    <x v="1"/>
    <x v="10"/>
    <x v="0"/>
    <x v="2"/>
    <x v="8"/>
    <s v="Tablet Model-688"/>
    <s v="PROD6912"/>
    <n v="5"/>
    <n v="941.91"/>
    <n v="4709.55"/>
    <n v="0"/>
    <n v="0"/>
    <n v="4709.55"/>
    <x v="1"/>
    <x v="3"/>
    <n v="0.25"/>
    <n v="1177.3900000000001"/>
  </r>
  <r>
    <s v="ORD2025007545"/>
    <x v="339"/>
    <s v="Customer 3210"/>
    <s v="CUST8802"/>
    <x v="0"/>
    <x v="0"/>
    <x v="1"/>
    <x v="2"/>
    <x v="4"/>
    <s v="Laptop Model-127"/>
    <s v="PROD6286"/>
    <n v="8"/>
    <n v="803.07"/>
    <n v="6424.56"/>
    <n v="0.2"/>
    <n v="1284.9100000000001"/>
    <n v="5139.6499999999996"/>
    <x v="1"/>
    <x v="0"/>
    <n v="0.3"/>
    <n v="1541.89"/>
  </r>
  <r>
    <s v="ORD2025007546"/>
    <x v="186"/>
    <s v="Customer 1692"/>
    <s v="CUST5601"/>
    <x v="3"/>
    <x v="3"/>
    <x v="1"/>
    <x v="0"/>
    <x v="2"/>
    <s v="Lamp Model-468"/>
    <s v="PROD9111"/>
    <n v="6"/>
    <n v="410.45"/>
    <n v="2462.6999999999998"/>
    <n v="0.05"/>
    <n v="123.13"/>
    <n v="2339.5700000000002"/>
    <x v="0"/>
    <x v="3"/>
    <n v="0.15"/>
    <n v="350.94"/>
  </r>
  <r>
    <s v="ORD2025007547"/>
    <x v="95"/>
    <s v="Customer 305"/>
    <s v="CUST4986"/>
    <x v="1"/>
    <x v="1"/>
    <x v="0"/>
    <x v="2"/>
    <x v="8"/>
    <s v="Tablet Model-957"/>
    <s v="PROD4494"/>
    <n v="3"/>
    <n v="485.8"/>
    <n v="1457.4"/>
    <n v="0"/>
    <n v="0"/>
    <n v="1457.4"/>
    <x v="1"/>
    <x v="0"/>
    <n v="0.15"/>
    <n v="218.61"/>
  </r>
  <r>
    <s v="ORD2025007548"/>
    <x v="288"/>
    <s v="Customer 2343"/>
    <s v="CUST3127"/>
    <x v="1"/>
    <x v="4"/>
    <x v="0"/>
    <x v="1"/>
    <x v="5"/>
    <s v="Shirt Model-488"/>
    <s v="PROD1509"/>
    <n v="1"/>
    <n v="987.85"/>
    <n v="987.85"/>
    <n v="0.2"/>
    <n v="197.57"/>
    <n v="790.28"/>
    <x v="2"/>
    <x v="3"/>
    <n v="0.15"/>
    <n v="118.54"/>
  </r>
  <r>
    <s v="ORD2025007549"/>
    <x v="16"/>
    <s v="Customer 4862"/>
    <s v="CUST4890"/>
    <x v="4"/>
    <x v="7"/>
    <x v="0"/>
    <x v="2"/>
    <x v="11"/>
    <s v="Mobile Model-669"/>
    <s v="PROD4011"/>
    <n v="1"/>
    <n v="472.29"/>
    <n v="472.29"/>
    <n v="0.2"/>
    <n v="94.46"/>
    <n v="377.83"/>
    <x v="3"/>
    <x v="2"/>
    <n v="0.15"/>
    <n v="56.67"/>
  </r>
  <r>
    <s v="ORD2025007550"/>
    <x v="156"/>
    <s v="Customer 4104"/>
    <s v="CUST6058"/>
    <x v="4"/>
    <x v="11"/>
    <x v="0"/>
    <x v="3"/>
    <x v="6"/>
    <s v="Face Cream Model-756"/>
    <s v="PROD6405"/>
    <n v="1"/>
    <n v="136.66999999999999"/>
    <n v="136.66999999999999"/>
    <n v="0.1"/>
    <n v="13.67"/>
    <n v="123"/>
    <x v="0"/>
    <x v="3"/>
    <n v="0.15"/>
    <n v="18.45"/>
  </r>
  <r>
    <s v="ORD2025007551"/>
    <x v="427"/>
    <s v="Customer 685"/>
    <s v="CUST9303"/>
    <x v="2"/>
    <x v="14"/>
    <x v="0"/>
    <x v="3"/>
    <x v="9"/>
    <s v="Lipstick Model-415"/>
    <s v="PROD1750"/>
    <n v="9"/>
    <n v="381.56"/>
    <n v="3434.04"/>
    <n v="0"/>
    <n v="0"/>
    <n v="3434.04"/>
    <x v="1"/>
    <x v="1"/>
    <n v="0.15"/>
    <n v="515.11"/>
  </r>
  <r>
    <s v="ORD2025007552"/>
    <x v="72"/>
    <s v="Customer 3032"/>
    <s v="CUST5824"/>
    <x v="2"/>
    <x v="12"/>
    <x v="1"/>
    <x v="2"/>
    <x v="11"/>
    <s v="Mobile Model-659"/>
    <s v="PROD3378"/>
    <n v="3"/>
    <n v="348.18"/>
    <n v="1044.54"/>
    <n v="0.2"/>
    <n v="208.91"/>
    <n v="835.63"/>
    <x v="2"/>
    <x v="0"/>
    <n v="0.25"/>
    <n v="208.91"/>
  </r>
  <r>
    <s v="ORD2025007553"/>
    <x v="361"/>
    <s v="Customer 920"/>
    <s v="CUST3366"/>
    <x v="3"/>
    <x v="8"/>
    <x v="0"/>
    <x v="1"/>
    <x v="5"/>
    <s v="Shirt Model-290"/>
    <s v="PROD4982"/>
    <n v="5"/>
    <n v="445.19"/>
    <n v="2225.9499999999998"/>
    <n v="0.05"/>
    <n v="111.3"/>
    <n v="2114.65"/>
    <x v="2"/>
    <x v="1"/>
    <n v="0.15"/>
    <n v="317.2"/>
  </r>
  <r>
    <s v="ORD2025007554"/>
    <x v="110"/>
    <s v="Customer 2581"/>
    <s v="CUST4743"/>
    <x v="1"/>
    <x v="1"/>
    <x v="1"/>
    <x v="3"/>
    <x v="9"/>
    <s v="Lipstick Model-483"/>
    <s v="PROD1389"/>
    <n v="7"/>
    <n v="951.17"/>
    <n v="6658.19"/>
    <n v="0.05"/>
    <n v="332.91"/>
    <n v="6325.28"/>
    <x v="2"/>
    <x v="0"/>
    <n v="0.15"/>
    <n v="948.79"/>
  </r>
  <r>
    <s v="ORD2025007555"/>
    <x v="148"/>
    <s v="Customer 349"/>
    <s v="CUST2770"/>
    <x v="3"/>
    <x v="8"/>
    <x v="0"/>
    <x v="0"/>
    <x v="2"/>
    <s v="Lamp Model-577"/>
    <s v="PROD8598"/>
    <n v="4"/>
    <n v="191.64"/>
    <n v="766.56"/>
    <n v="0"/>
    <n v="0"/>
    <n v="766.56"/>
    <x v="3"/>
    <x v="3"/>
    <n v="0.25"/>
    <n v="191.64"/>
  </r>
  <r>
    <s v="ORD2025007556"/>
    <x v="321"/>
    <s v="Customer 4108"/>
    <s v="CUST6018"/>
    <x v="0"/>
    <x v="6"/>
    <x v="1"/>
    <x v="3"/>
    <x v="9"/>
    <s v="Lipstick Model-819"/>
    <s v="PROD5708"/>
    <n v="10"/>
    <n v="509.62"/>
    <n v="5096.2"/>
    <n v="0.05"/>
    <n v="254.81"/>
    <n v="4841.3900000000003"/>
    <x v="2"/>
    <x v="1"/>
    <n v="0.3"/>
    <n v="1452.42"/>
  </r>
  <r>
    <s v="ORD2025007557"/>
    <x v="216"/>
    <s v="Customer 3429"/>
    <s v="CUST7715"/>
    <x v="3"/>
    <x v="8"/>
    <x v="1"/>
    <x v="3"/>
    <x v="6"/>
    <s v="Face Cream Model-570"/>
    <s v="PROD4956"/>
    <n v="10"/>
    <n v="482.46"/>
    <n v="4824.6000000000004"/>
    <n v="0.2"/>
    <n v="964.92"/>
    <n v="3859.68"/>
    <x v="3"/>
    <x v="0"/>
    <n v="0.3"/>
    <n v="1157.9000000000001"/>
  </r>
  <r>
    <s v="ORD2025007558"/>
    <x v="195"/>
    <s v="Customer 2265"/>
    <s v="CUST2020"/>
    <x v="2"/>
    <x v="12"/>
    <x v="1"/>
    <x v="3"/>
    <x v="6"/>
    <s v="Face Cream Model-156"/>
    <s v="PROD3492"/>
    <n v="10"/>
    <n v="206.25"/>
    <n v="2062.5"/>
    <n v="0"/>
    <n v="0"/>
    <n v="2062.5"/>
    <x v="2"/>
    <x v="2"/>
    <n v="0.25"/>
    <n v="515.62"/>
  </r>
  <r>
    <s v="ORD2025007559"/>
    <x v="432"/>
    <s v="Customer 3507"/>
    <s v="CUST1123"/>
    <x v="4"/>
    <x v="7"/>
    <x v="0"/>
    <x v="2"/>
    <x v="11"/>
    <s v="Mobile Model-266"/>
    <s v="PROD7095"/>
    <n v="3"/>
    <n v="991.51"/>
    <n v="2974.53"/>
    <n v="0.2"/>
    <n v="594.91"/>
    <n v="2379.62"/>
    <x v="0"/>
    <x v="0"/>
    <n v="0.3"/>
    <n v="713.89"/>
  </r>
  <r>
    <s v="ORD2025007560"/>
    <x v="68"/>
    <s v="Customer 2743"/>
    <s v="CUST5261"/>
    <x v="4"/>
    <x v="9"/>
    <x v="0"/>
    <x v="2"/>
    <x v="4"/>
    <s v="Laptop Model-756"/>
    <s v="PROD6921"/>
    <n v="2"/>
    <n v="458.72"/>
    <n v="917.44"/>
    <n v="0.1"/>
    <n v="91.74"/>
    <n v="825.7"/>
    <x v="1"/>
    <x v="1"/>
    <n v="0.15"/>
    <n v="123.86"/>
  </r>
  <r>
    <s v="ORD2025007561"/>
    <x v="381"/>
    <s v="Customer 1701"/>
    <s v="CUST9062"/>
    <x v="2"/>
    <x v="2"/>
    <x v="0"/>
    <x v="2"/>
    <x v="8"/>
    <s v="Tablet Model-791"/>
    <s v="PROD8662"/>
    <n v="6"/>
    <n v="574.4"/>
    <n v="3446.4"/>
    <n v="0.2"/>
    <n v="689.28"/>
    <n v="2757.12"/>
    <x v="0"/>
    <x v="0"/>
    <n v="0.25"/>
    <n v="689.28"/>
  </r>
  <r>
    <s v="ORD2025007562"/>
    <x v="310"/>
    <s v="Customer 3839"/>
    <s v="CUST2085"/>
    <x v="0"/>
    <x v="0"/>
    <x v="0"/>
    <x v="0"/>
    <x v="0"/>
    <s v="Curtain Model-902"/>
    <s v="PROD6587"/>
    <n v="1"/>
    <n v="614.38"/>
    <n v="614.38"/>
    <n v="0"/>
    <n v="0"/>
    <n v="614.38"/>
    <x v="1"/>
    <x v="1"/>
    <n v="0.25"/>
    <n v="153.59"/>
  </r>
  <r>
    <s v="ORD2025007563"/>
    <x v="58"/>
    <s v="Customer 2642"/>
    <s v="CUST1778"/>
    <x v="0"/>
    <x v="13"/>
    <x v="0"/>
    <x v="3"/>
    <x v="10"/>
    <s v="Perfume Model-231"/>
    <s v="PROD6005"/>
    <n v="5"/>
    <n v="109.96"/>
    <n v="549.79999999999995"/>
    <n v="0.1"/>
    <n v="54.98"/>
    <n v="494.82"/>
    <x v="1"/>
    <x v="1"/>
    <n v="0.15"/>
    <n v="74.22"/>
  </r>
  <r>
    <s v="ORD2025007564"/>
    <x v="148"/>
    <s v="Customer 105"/>
    <s v="CUST8826"/>
    <x v="4"/>
    <x v="11"/>
    <x v="1"/>
    <x v="3"/>
    <x v="10"/>
    <s v="Perfume Model-647"/>
    <s v="PROD6331"/>
    <n v="2"/>
    <n v="118.64"/>
    <n v="237.28"/>
    <n v="0.2"/>
    <n v="47.46"/>
    <n v="189.82"/>
    <x v="3"/>
    <x v="0"/>
    <n v="0.15"/>
    <n v="28.47"/>
  </r>
  <r>
    <s v="ORD2025007565"/>
    <x v="327"/>
    <s v="Customer 965"/>
    <s v="CUST9276"/>
    <x v="3"/>
    <x v="3"/>
    <x v="1"/>
    <x v="1"/>
    <x v="1"/>
    <s v="Jeans Model-988"/>
    <s v="PROD9023"/>
    <n v="3"/>
    <n v="512.32000000000005"/>
    <n v="1536.96"/>
    <n v="0.1"/>
    <n v="153.69999999999999"/>
    <n v="1383.26"/>
    <x v="0"/>
    <x v="3"/>
    <n v="0.3"/>
    <n v="414.98"/>
  </r>
  <r>
    <s v="ORD2025007566"/>
    <x v="329"/>
    <s v="Customer 4733"/>
    <s v="CUST7109"/>
    <x v="2"/>
    <x v="2"/>
    <x v="0"/>
    <x v="1"/>
    <x v="5"/>
    <s v="Shirt Model-677"/>
    <s v="PROD5101"/>
    <n v="3"/>
    <n v="307.13"/>
    <n v="921.39"/>
    <n v="0.05"/>
    <n v="46.07"/>
    <n v="875.32"/>
    <x v="3"/>
    <x v="2"/>
    <n v="0.25"/>
    <n v="218.83"/>
  </r>
  <r>
    <s v="ORD2025007567"/>
    <x v="362"/>
    <s v="Customer 1965"/>
    <s v="CUST9415"/>
    <x v="0"/>
    <x v="13"/>
    <x v="0"/>
    <x v="1"/>
    <x v="5"/>
    <s v="Shirt Model-512"/>
    <s v="PROD5777"/>
    <n v="9"/>
    <n v="873"/>
    <n v="7857"/>
    <n v="0.05"/>
    <n v="392.85"/>
    <n v="7464.15"/>
    <x v="2"/>
    <x v="3"/>
    <n v="0.25"/>
    <n v="1866.04"/>
  </r>
  <r>
    <s v="ORD2025007568"/>
    <x v="280"/>
    <s v="Customer 4848"/>
    <s v="CUST3749"/>
    <x v="0"/>
    <x v="6"/>
    <x v="1"/>
    <x v="1"/>
    <x v="7"/>
    <s v="Jacket Model-273"/>
    <s v="PROD1418"/>
    <n v="2"/>
    <n v="114.06"/>
    <n v="228.12"/>
    <n v="0.05"/>
    <n v="11.41"/>
    <n v="216.71"/>
    <x v="0"/>
    <x v="2"/>
    <n v="0.15"/>
    <n v="32.51"/>
  </r>
  <r>
    <s v="ORD2025007569"/>
    <x v="218"/>
    <s v="Customer 2731"/>
    <s v="CUST2216"/>
    <x v="4"/>
    <x v="7"/>
    <x v="0"/>
    <x v="0"/>
    <x v="2"/>
    <s v="Lamp Model-231"/>
    <s v="PROD6969"/>
    <n v="4"/>
    <n v="560.42999999999995"/>
    <n v="2241.7199999999998"/>
    <n v="0.2"/>
    <n v="448.34"/>
    <n v="1793.38"/>
    <x v="1"/>
    <x v="1"/>
    <n v="0.15"/>
    <n v="269.01"/>
  </r>
  <r>
    <s v="ORD2025007570"/>
    <x v="203"/>
    <s v="Customer 190"/>
    <s v="CUST1629"/>
    <x v="4"/>
    <x v="9"/>
    <x v="0"/>
    <x v="2"/>
    <x v="8"/>
    <s v="Tablet Model-872"/>
    <s v="PROD7466"/>
    <n v="7"/>
    <n v="728.87"/>
    <n v="5102.09"/>
    <n v="0"/>
    <n v="0"/>
    <n v="5102.09"/>
    <x v="2"/>
    <x v="1"/>
    <n v="0.15"/>
    <n v="765.31"/>
  </r>
  <r>
    <s v="ORD2025007571"/>
    <x v="243"/>
    <s v="Customer 283"/>
    <s v="CUST5678"/>
    <x v="0"/>
    <x v="0"/>
    <x v="0"/>
    <x v="2"/>
    <x v="8"/>
    <s v="Tablet Model-270"/>
    <s v="PROD7153"/>
    <n v="4"/>
    <n v="676.45"/>
    <n v="2705.8"/>
    <n v="0.2"/>
    <n v="541.16"/>
    <n v="2164.64"/>
    <x v="1"/>
    <x v="2"/>
    <n v="0.25"/>
    <n v="541.16"/>
  </r>
  <r>
    <s v="ORD2025007572"/>
    <x v="90"/>
    <s v="Customer 2247"/>
    <s v="CUST1774"/>
    <x v="0"/>
    <x v="0"/>
    <x v="0"/>
    <x v="2"/>
    <x v="11"/>
    <s v="Mobile Model-866"/>
    <s v="PROD3229"/>
    <n v="9"/>
    <n v="658.18"/>
    <n v="5923.62"/>
    <n v="0.1"/>
    <n v="592.36"/>
    <n v="5331.26"/>
    <x v="2"/>
    <x v="1"/>
    <n v="0.15"/>
    <n v="799.69"/>
  </r>
  <r>
    <s v="ORD2025007573"/>
    <x v="429"/>
    <s v="Customer 4646"/>
    <s v="CUST8308"/>
    <x v="2"/>
    <x v="12"/>
    <x v="0"/>
    <x v="1"/>
    <x v="7"/>
    <s v="Jacket Model-833"/>
    <s v="PROD9414"/>
    <n v="6"/>
    <n v="348.12"/>
    <n v="2088.7199999999998"/>
    <n v="0.05"/>
    <n v="104.44"/>
    <n v="1984.28"/>
    <x v="1"/>
    <x v="1"/>
    <n v="0.25"/>
    <n v="496.07"/>
  </r>
  <r>
    <s v="ORD2025007574"/>
    <x v="215"/>
    <s v="Customer 1559"/>
    <s v="CUST3532"/>
    <x v="1"/>
    <x v="10"/>
    <x v="0"/>
    <x v="2"/>
    <x v="4"/>
    <s v="Laptop Model-414"/>
    <s v="PROD4625"/>
    <n v="1"/>
    <n v="299.41000000000003"/>
    <n v="299.41000000000003"/>
    <n v="0.2"/>
    <n v="59.88"/>
    <n v="239.53"/>
    <x v="1"/>
    <x v="1"/>
    <n v="0.15"/>
    <n v="35.93"/>
  </r>
  <r>
    <s v="ORD2025007575"/>
    <x v="380"/>
    <s v="Customer 1604"/>
    <s v="CUST3343"/>
    <x v="1"/>
    <x v="10"/>
    <x v="1"/>
    <x v="1"/>
    <x v="1"/>
    <s v="Jeans Model-580"/>
    <s v="PROD3527"/>
    <n v="3"/>
    <n v="466.61"/>
    <n v="1399.83"/>
    <n v="0.05"/>
    <n v="69.989999999999995"/>
    <n v="1329.84"/>
    <x v="0"/>
    <x v="3"/>
    <n v="0.3"/>
    <n v="398.95"/>
  </r>
  <r>
    <s v="ORD2025007576"/>
    <x v="90"/>
    <s v="Customer 86"/>
    <s v="CUST4806"/>
    <x v="0"/>
    <x v="0"/>
    <x v="1"/>
    <x v="1"/>
    <x v="5"/>
    <s v="Shirt Model-698"/>
    <s v="PROD3545"/>
    <n v="8"/>
    <n v="897"/>
    <n v="7176"/>
    <n v="0.05"/>
    <n v="358.8"/>
    <n v="6817.2"/>
    <x v="0"/>
    <x v="0"/>
    <n v="0.15"/>
    <n v="1022.58"/>
  </r>
  <r>
    <s v="ORD2025007577"/>
    <x v="392"/>
    <s v="Customer 71"/>
    <s v="CUST3354"/>
    <x v="4"/>
    <x v="11"/>
    <x v="0"/>
    <x v="3"/>
    <x v="9"/>
    <s v="Lipstick Model-427"/>
    <s v="PROD1391"/>
    <n v="2"/>
    <n v="847.06"/>
    <n v="1694.12"/>
    <n v="0"/>
    <n v="0"/>
    <n v="1694.12"/>
    <x v="3"/>
    <x v="0"/>
    <n v="0.25"/>
    <n v="423.53"/>
  </r>
  <r>
    <s v="ORD2025007578"/>
    <x v="361"/>
    <s v="Customer 668"/>
    <s v="CUST6180"/>
    <x v="1"/>
    <x v="1"/>
    <x v="1"/>
    <x v="1"/>
    <x v="7"/>
    <s v="Jacket Model-533"/>
    <s v="PROD4151"/>
    <n v="3"/>
    <n v="868.42"/>
    <n v="2605.2600000000002"/>
    <n v="0.2"/>
    <n v="521.04999999999995"/>
    <n v="2084.21"/>
    <x v="3"/>
    <x v="0"/>
    <n v="0.3"/>
    <n v="625.26"/>
  </r>
  <r>
    <s v="ORD2025007579"/>
    <x v="406"/>
    <s v="Customer 945"/>
    <s v="CUST2033"/>
    <x v="2"/>
    <x v="2"/>
    <x v="1"/>
    <x v="1"/>
    <x v="5"/>
    <s v="Shirt Model-161"/>
    <s v="PROD3097"/>
    <n v="3"/>
    <n v="565.04"/>
    <n v="1695.12"/>
    <n v="0.1"/>
    <n v="169.51"/>
    <n v="1525.61"/>
    <x v="2"/>
    <x v="1"/>
    <n v="0.25"/>
    <n v="381.4"/>
  </r>
  <r>
    <s v="ORD2025007580"/>
    <x v="127"/>
    <s v="Customer 824"/>
    <s v="CUST8585"/>
    <x v="0"/>
    <x v="6"/>
    <x v="0"/>
    <x v="0"/>
    <x v="0"/>
    <s v="Curtain Model-590"/>
    <s v="PROD1875"/>
    <n v="10"/>
    <n v="323.49"/>
    <n v="3234.9"/>
    <n v="0.1"/>
    <n v="323.49"/>
    <n v="2911.41"/>
    <x v="1"/>
    <x v="2"/>
    <n v="0.3"/>
    <n v="873.42"/>
  </r>
  <r>
    <s v="ORD2025007581"/>
    <x v="414"/>
    <s v="Customer 3191"/>
    <s v="CUST1655"/>
    <x v="1"/>
    <x v="1"/>
    <x v="1"/>
    <x v="0"/>
    <x v="3"/>
    <s v="Sofa Model-937"/>
    <s v="PROD3908"/>
    <n v="10"/>
    <n v="193.66"/>
    <n v="1936.6"/>
    <n v="0.05"/>
    <n v="96.83"/>
    <n v="1839.77"/>
    <x v="2"/>
    <x v="0"/>
    <n v="0.15"/>
    <n v="275.97000000000003"/>
  </r>
  <r>
    <s v="ORD2025007582"/>
    <x v="36"/>
    <s v="Customer 1631"/>
    <s v="CUST8687"/>
    <x v="0"/>
    <x v="13"/>
    <x v="0"/>
    <x v="1"/>
    <x v="5"/>
    <s v="Shirt Model-515"/>
    <s v="PROD8328"/>
    <n v="9"/>
    <n v="223.95"/>
    <n v="2015.55"/>
    <n v="0"/>
    <n v="0"/>
    <n v="2015.55"/>
    <x v="1"/>
    <x v="3"/>
    <n v="0.25"/>
    <n v="503.89"/>
  </r>
  <r>
    <s v="ORD2025007583"/>
    <x v="144"/>
    <s v="Customer 775"/>
    <s v="CUST6480"/>
    <x v="1"/>
    <x v="10"/>
    <x v="0"/>
    <x v="0"/>
    <x v="3"/>
    <s v="Sofa Model-290"/>
    <s v="PROD6213"/>
    <n v="10"/>
    <n v="893.13"/>
    <n v="8931.2999999999993"/>
    <n v="0.1"/>
    <n v="893.13"/>
    <n v="8038.17"/>
    <x v="3"/>
    <x v="2"/>
    <n v="0.3"/>
    <n v="2411.4499999999998"/>
  </r>
  <r>
    <s v="ORD2025007584"/>
    <x v="247"/>
    <s v="Customer 312"/>
    <s v="CUST9584"/>
    <x v="4"/>
    <x v="11"/>
    <x v="1"/>
    <x v="3"/>
    <x v="6"/>
    <s v="Face Cream Model-128"/>
    <s v="PROD1346"/>
    <n v="1"/>
    <n v="493.13"/>
    <n v="493.13"/>
    <n v="0.1"/>
    <n v="49.31"/>
    <n v="443.82"/>
    <x v="1"/>
    <x v="3"/>
    <n v="0.15"/>
    <n v="66.569999999999993"/>
  </r>
  <r>
    <s v="ORD2025007585"/>
    <x v="107"/>
    <s v="Customer 340"/>
    <s v="CUST1002"/>
    <x v="0"/>
    <x v="13"/>
    <x v="0"/>
    <x v="3"/>
    <x v="10"/>
    <s v="Perfume Model-554"/>
    <s v="PROD3051"/>
    <n v="1"/>
    <n v="760.62"/>
    <n v="760.62"/>
    <n v="0.2"/>
    <n v="152.12"/>
    <n v="608.5"/>
    <x v="3"/>
    <x v="2"/>
    <n v="0.15"/>
    <n v="91.27"/>
  </r>
  <r>
    <s v="ORD2025007586"/>
    <x v="54"/>
    <s v="Customer 2986"/>
    <s v="CUST4952"/>
    <x v="4"/>
    <x v="11"/>
    <x v="0"/>
    <x v="1"/>
    <x v="7"/>
    <s v="Jacket Model-330"/>
    <s v="PROD7333"/>
    <n v="10"/>
    <n v="623.23"/>
    <n v="6232.3"/>
    <n v="0"/>
    <n v="0"/>
    <n v="6232.3"/>
    <x v="3"/>
    <x v="3"/>
    <n v="0.3"/>
    <n v="1869.69"/>
  </r>
  <r>
    <s v="ORD2025007587"/>
    <x v="160"/>
    <s v="Customer 3529"/>
    <s v="CUST6163"/>
    <x v="1"/>
    <x v="4"/>
    <x v="1"/>
    <x v="3"/>
    <x v="9"/>
    <s v="Lipstick Model-968"/>
    <s v="PROD1567"/>
    <n v="9"/>
    <n v="589.84"/>
    <n v="5308.56"/>
    <n v="0.05"/>
    <n v="265.43"/>
    <n v="5043.13"/>
    <x v="2"/>
    <x v="3"/>
    <n v="0.15"/>
    <n v="756.47"/>
  </r>
  <r>
    <s v="ORD2025007588"/>
    <x v="81"/>
    <s v="Customer 143"/>
    <s v="CUST7310"/>
    <x v="3"/>
    <x v="8"/>
    <x v="0"/>
    <x v="1"/>
    <x v="1"/>
    <s v="Jeans Model-932"/>
    <s v="PROD5156"/>
    <n v="7"/>
    <n v="973.62"/>
    <n v="6815.34"/>
    <n v="0.05"/>
    <n v="340.77"/>
    <n v="6474.57"/>
    <x v="0"/>
    <x v="1"/>
    <n v="0.15"/>
    <n v="971.19"/>
  </r>
  <r>
    <s v="ORD2025007589"/>
    <x v="52"/>
    <s v="Customer 4314"/>
    <s v="CUST2558"/>
    <x v="2"/>
    <x v="2"/>
    <x v="0"/>
    <x v="2"/>
    <x v="4"/>
    <s v="Laptop Model-318"/>
    <s v="PROD5400"/>
    <n v="2"/>
    <n v="386.44"/>
    <n v="772.88"/>
    <n v="0.2"/>
    <n v="154.58000000000001"/>
    <n v="618.29999999999995"/>
    <x v="1"/>
    <x v="0"/>
    <n v="0.25"/>
    <n v="154.57"/>
  </r>
  <r>
    <s v="ORD2025007590"/>
    <x v="124"/>
    <s v="Customer 4910"/>
    <s v="CUST6800"/>
    <x v="4"/>
    <x v="9"/>
    <x v="1"/>
    <x v="3"/>
    <x v="9"/>
    <s v="Lipstick Model-164"/>
    <s v="PROD2992"/>
    <n v="9"/>
    <n v="867.42"/>
    <n v="7806.78"/>
    <n v="0.2"/>
    <n v="1561.36"/>
    <n v="6245.42"/>
    <x v="0"/>
    <x v="3"/>
    <n v="0.15"/>
    <n v="936.81"/>
  </r>
  <r>
    <s v="ORD2025007591"/>
    <x v="90"/>
    <s v="Customer 3591"/>
    <s v="CUST9468"/>
    <x v="2"/>
    <x v="14"/>
    <x v="1"/>
    <x v="0"/>
    <x v="3"/>
    <s v="Sofa Model-831"/>
    <s v="PROD4490"/>
    <n v="8"/>
    <n v="565.23"/>
    <n v="4521.84"/>
    <n v="0.2"/>
    <n v="904.37"/>
    <n v="3617.47"/>
    <x v="0"/>
    <x v="2"/>
    <n v="0.3"/>
    <n v="1085.24"/>
  </r>
  <r>
    <s v="ORD2025007592"/>
    <x v="165"/>
    <s v="Customer 1019"/>
    <s v="CUST9271"/>
    <x v="0"/>
    <x v="13"/>
    <x v="0"/>
    <x v="1"/>
    <x v="5"/>
    <s v="Shirt Model-705"/>
    <s v="PROD3224"/>
    <n v="4"/>
    <n v="670.52"/>
    <n v="2682.08"/>
    <n v="0"/>
    <n v="0"/>
    <n v="2682.08"/>
    <x v="1"/>
    <x v="2"/>
    <n v="0.25"/>
    <n v="670.52"/>
  </r>
  <r>
    <s v="ORD2025007593"/>
    <x v="201"/>
    <s v="Customer 3574"/>
    <s v="CUST6404"/>
    <x v="4"/>
    <x v="11"/>
    <x v="1"/>
    <x v="2"/>
    <x v="11"/>
    <s v="Mobile Model-407"/>
    <s v="PROD1270"/>
    <n v="1"/>
    <n v="676.36"/>
    <n v="676.36"/>
    <n v="0.05"/>
    <n v="33.82"/>
    <n v="642.54"/>
    <x v="1"/>
    <x v="2"/>
    <n v="0.15"/>
    <n v="96.38"/>
  </r>
  <r>
    <s v="ORD2025007594"/>
    <x v="33"/>
    <s v="Customer 4570"/>
    <s v="CUST5957"/>
    <x v="3"/>
    <x v="8"/>
    <x v="0"/>
    <x v="0"/>
    <x v="0"/>
    <s v="Curtain Model-619"/>
    <s v="PROD6581"/>
    <n v="2"/>
    <n v="699.84"/>
    <n v="1399.68"/>
    <n v="0.2"/>
    <n v="279.94"/>
    <n v="1119.74"/>
    <x v="3"/>
    <x v="3"/>
    <n v="0.3"/>
    <n v="335.92"/>
  </r>
  <r>
    <s v="ORD2025007595"/>
    <x v="18"/>
    <s v="Customer 1877"/>
    <s v="CUST4893"/>
    <x v="4"/>
    <x v="11"/>
    <x v="1"/>
    <x v="0"/>
    <x v="2"/>
    <s v="Lamp Model-559"/>
    <s v="PROD3140"/>
    <n v="10"/>
    <n v="436.09"/>
    <n v="4360.8999999999996"/>
    <n v="0.2"/>
    <n v="872.18"/>
    <n v="3488.72"/>
    <x v="0"/>
    <x v="3"/>
    <n v="0.3"/>
    <n v="1046.6199999999999"/>
  </r>
  <r>
    <s v="ORD2025007596"/>
    <x v="141"/>
    <s v="Customer 2462"/>
    <s v="CUST3121"/>
    <x v="0"/>
    <x v="13"/>
    <x v="1"/>
    <x v="3"/>
    <x v="6"/>
    <s v="Face Cream Model-975"/>
    <s v="PROD3016"/>
    <n v="10"/>
    <n v="442.75"/>
    <n v="4427.5"/>
    <n v="0.05"/>
    <n v="221.38"/>
    <n v="4206.12"/>
    <x v="1"/>
    <x v="3"/>
    <n v="0.3"/>
    <n v="1261.8399999999999"/>
  </r>
  <r>
    <s v="ORD2025007597"/>
    <x v="282"/>
    <s v="Customer 3931"/>
    <s v="CUST7850"/>
    <x v="4"/>
    <x v="11"/>
    <x v="1"/>
    <x v="1"/>
    <x v="7"/>
    <s v="Jacket Model-953"/>
    <s v="PROD1417"/>
    <n v="4"/>
    <n v="617.59"/>
    <n v="2470.36"/>
    <n v="0"/>
    <n v="0"/>
    <n v="2470.36"/>
    <x v="0"/>
    <x v="1"/>
    <n v="0.25"/>
    <n v="617.59"/>
  </r>
  <r>
    <s v="ORD2025007598"/>
    <x v="265"/>
    <s v="Customer 2001"/>
    <s v="CUST6851"/>
    <x v="0"/>
    <x v="13"/>
    <x v="1"/>
    <x v="3"/>
    <x v="10"/>
    <s v="Perfume Model-270"/>
    <s v="PROD9174"/>
    <n v="1"/>
    <n v="142.16"/>
    <n v="142.16"/>
    <n v="0.05"/>
    <n v="7.11"/>
    <n v="135.05000000000001"/>
    <x v="0"/>
    <x v="2"/>
    <n v="0.15"/>
    <n v="20.260000000000002"/>
  </r>
  <r>
    <s v="ORD2025007599"/>
    <x v="83"/>
    <s v="Customer 2922"/>
    <s v="CUST5010"/>
    <x v="3"/>
    <x v="5"/>
    <x v="1"/>
    <x v="0"/>
    <x v="3"/>
    <s v="Sofa Model-157"/>
    <s v="PROD5172"/>
    <n v="10"/>
    <n v="544.39"/>
    <n v="5443.9"/>
    <n v="0.2"/>
    <n v="1088.78"/>
    <n v="4355.12"/>
    <x v="2"/>
    <x v="1"/>
    <n v="0.25"/>
    <n v="1088.78"/>
  </r>
  <r>
    <s v="ORD2025007600"/>
    <x v="239"/>
    <s v="Customer 776"/>
    <s v="CUST6079"/>
    <x v="2"/>
    <x v="12"/>
    <x v="0"/>
    <x v="0"/>
    <x v="2"/>
    <s v="Lamp Model-581"/>
    <s v="PROD9260"/>
    <n v="5"/>
    <n v="536.79999999999995"/>
    <n v="2684"/>
    <n v="0.2"/>
    <n v="536.79999999999995"/>
    <n v="2147.1999999999998"/>
    <x v="3"/>
    <x v="1"/>
    <n v="0.15"/>
    <n v="322.08"/>
  </r>
  <r>
    <s v="ORD2025007601"/>
    <x v="32"/>
    <s v="Customer 3725"/>
    <s v="CUST6912"/>
    <x v="0"/>
    <x v="6"/>
    <x v="1"/>
    <x v="3"/>
    <x v="10"/>
    <s v="Perfume Model-342"/>
    <s v="PROD7244"/>
    <n v="4"/>
    <n v="769.28"/>
    <n v="3077.12"/>
    <n v="0.1"/>
    <n v="307.70999999999998"/>
    <n v="2769.41"/>
    <x v="3"/>
    <x v="0"/>
    <n v="0.3"/>
    <n v="830.82"/>
  </r>
  <r>
    <s v="ORD2025007602"/>
    <x v="394"/>
    <s v="Customer 3415"/>
    <s v="CUST5364"/>
    <x v="1"/>
    <x v="10"/>
    <x v="1"/>
    <x v="3"/>
    <x v="6"/>
    <s v="Face Cream Model-285"/>
    <s v="PROD3477"/>
    <n v="9"/>
    <n v="357.35"/>
    <n v="3216.15"/>
    <n v="0"/>
    <n v="0"/>
    <n v="3216.15"/>
    <x v="0"/>
    <x v="0"/>
    <n v="0.3"/>
    <n v="964.85"/>
  </r>
  <r>
    <s v="ORD2025007603"/>
    <x v="145"/>
    <s v="Customer 3451"/>
    <s v="CUST1015"/>
    <x v="2"/>
    <x v="2"/>
    <x v="0"/>
    <x v="3"/>
    <x v="10"/>
    <s v="Perfume Model-188"/>
    <s v="PROD1870"/>
    <n v="9"/>
    <n v="267.54000000000002"/>
    <n v="2407.86"/>
    <n v="0"/>
    <n v="0"/>
    <n v="2407.86"/>
    <x v="3"/>
    <x v="1"/>
    <n v="0.3"/>
    <n v="722.36"/>
  </r>
  <r>
    <s v="ORD2025007604"/>
    <x v="253"/>
    <s v="Customer 4698"/>
    <s v="CUST3930"/>
    <x v="0"/>
    <x v="0"/>
    <x v="0"/>
    <x v="2"/>
    <x v="8"/>
    <s v="Tablet Model-641"/>
    <s v="PROD7906"/>
    <n v="3"/>
    <n v="850.15"/>
    <n v="2550.4499999999998"/>
    <n v="0"/>
    <n v="0"/>
    <n v="2550.4499999999998"/>
    <x v="3"/>
    <x v="3"/>
    <n v="0.15"/>
    <n v="382.57"/>
  </r>
  <r>
    <s v="ORD2025007605"/>
    <x v="302"/>
    <s v="Customer 1881"/>
    <s v="CUST5623"/>
    <x v="2"/>
    <x v="12"/>
    <x v="0"/>
    <x v="3"/>
    <x v="6"/>
    <s v="Face Cream Model-124"/>
    <s v="PROD9213"/>
    <n v="4"/>
    <n v="633.65"/>
    <n v="2534.6"/>
    <n v="0.2"/>
    <n v="506.92"/>
    <n v="2027.68"/>
    <x v="1"/>
    <x v="2"/>
    <n v="0.3"/>
    <n v="608.29999999999995"/>
  </r>
  <r>
    <s v="ORD2025007606"/>
    <x v="421"/>
    <s v="Customer 2961"/>
    <s v="CUST5988"/>
    <x v="1"/>
    <x v="4"/>
    <x v="0"/>
    <x v="0"/>
    <x v="0"/>
    <s v="Curtain Model-625"/>
    <s v="PROD1302"/>
    <n v="4"/>
    <n v="700.13"/>
    <n v="2800.52"/>
    <n v="0.1"/>
    <n v="280.05"/>
    <n v="2520.4699999999998"/>
    <x v="2"/>
    <x v="1"/>
    <n v="0.3"/>
    <n v="756.14"/>
  </r>
  <r>
    <s v="ORD2025007607"/>
    <x v="183"/>
    <s v="Customer 3591"/>
    <s v="CUST8535"/>
    <x v="2"/>
    <x v="2"/>
    <x v="0"/>
    <x v="3"/>
    <x v="10"/>
    <s v="Perfume Model-530"/>
    <s v="PROD5303"/>
    <n v="1"/>
    <n v="837.3"/>
    <n v="837.3"/>
    <n v="0.2"/>
    <n v="167.46"/>
    <n v="669.84"/>
    <x v="0"/>
    <x v="0"/>
    <n v="0.15"/>
    <n v="100.48"/>
  </r>
  <r>
    <s v="ORD2025007608"/>
    <x v="69"/>
    <s v="Customer 4408"/>
    <s v="CUST1580"/>
    <x v="3"/>
    <x v="8"/>
    <x v="1"/>
    <x v="2"/>
    <x v="4"/>
    <s v="Laptop Model-718"/>
    <s v="PROD2160"/>
    <n v="5"/>
    <n v="118.05"/>
    <n v="590.25"/>
    <n v="0"/>
    <n v="0"/>
    <n v="590.25"/>
    <x v="3"/>
    <x v="3"/>
    <n v="0.15"/>
    <n v="88.54"/>
  </r>
  <r>
    <s v="ORD2025007609"/>
    <x v="68"/>
    <s v="Customer 2243"/>
    <s v="CUST9346"/>
    <x v="3"/>
    <x v="8"/>
    <x v="0"/>
    <x v="0"/>
    <x v="3"/>
    <s v="Sofa Model-646"/>
    <s v="PROD5084"/>
    <n v="5"/>
    <n v="673.2"/>
    <n v="3366"/>
    <n v="0.2"/>
    <n v="673.2"/>
    <n v="2692.8"/>
    <x v="2"/>
    <x v="0"/>
    <n v="0.15"/>
    <n v="403.92"/>
  </r>
  <r>
    <s v="ORD2025007610"/>
    <x v="109"/>
    <s v="Customer 2687"/>
    <s v="CUST9085"/>
    <x v="1"/>
    <x v="1"/>
    <x v="1"/>
    <x v="3"/>
    <x v="9"/>
    <s v="Lipstick Model-417"/>
    <s v="PROD2100"/>
    <n v="8"/>
    <n v="470.07"/>
    <n v="3760.56"/>
    <n v="0.2"/>
    <n v="752.11"/>
    <n v="3008.45"/>
    <x v="0"/>
    <x v="2"/>
    <n v="0.25"/>
    <n v="752.11"/>
  </r>
  <r>
    <s v="ORD2025007611"/>
    <x v="310"/>
    <s v="Customer 3610"/>
    <s v="CUST7635"/>
    <x v="3"/>
    <x v="3"/>
    <x v="1"/>
    <x v="1"/>
    <x v="7"/>
    <s v="Jacket Model-692"/>
    <s v="PROD4173"/>
    <n v="6"/>
    <n v="572.82000000000005"/>
    <n v="3436.92"/>
    <n v="0.2"/>
    <n v="687.38"/>
    <n v="2749.54"/>
    <x v="1"/>
    <x v="1"/>
    <n v="0.25"/>
    <n v="687.38"/>
  </r>
  <r>
    <s v="ORD2025007612"/>
    <x v="61"/>
    <s v="Customer 406"/>
    <s v="CUST6660"/>
    <x v="4"/>
    <x v="7"/>
    <x v="1"/>
    <x v="2"/>
    <x v="11"/>
    <s v="Mobile Model-732"/>
    <s v="PROD7744"/>
    <n v="5"/>
    <n v="720.32"/>
    <n v="3601.6"/>
    <n v="0.2"/>
    <n v="720.32"/>
    <n v="2881.28"/>
    <x v="3"/>
    <x v="3"/>
    <n v="0.25"/>
    <n v="720.32"/>
  </r>
  <r>
    <s v="ORD2025007613"/>
    <x v="180"/>
    <s v="Customer 1598"/>
    <s v="CUST3711"/>
    <x v="1"/>
    <x v="10"/>
    <x v="1"/>
    <x v="0"/>
    <x v="2"/>
    <s v="Lamp Model-546"/>
    <s v="PROD8176"/>
    <n v="2"/>
    <n v="970.47"/>
    <n v="1940.94"/>
    <n v="0"/>
    <n v="0"/>
    <n v="1940.94"/>
    <x v="1"/>
    <x v="0"/>
    <n v="0.25"/>
    <n v="485.24"/>
  </r>
  <r>
    <s v="ORD2025007614"/>
    <x v="138"/>
    <s v="Customer 3877"/>
    <s v="CUST5931"/>
    <x v="3"/>
    <x v="5"/>
    <x v="0"/>
    <x v="0"/>
    <x v="3"/>
    <s v="Sofa Model-239"/>
    <s v="PROD5099"/>
    <n v="9"/>
    <n v="719.04"/>
    <n v="6471.36"/>
    <n v="0.05"/>
    <n v="323.57"/>
    <n v="6147.79"/>
    <x v="3"/>
    <x v="2"/>
    <n v="0.25"/>
    <n v="1536.95"/>
  </r>
  <r>
    <s v="ORD2025007615"/>
    <x v="154"/>
    <s v="Customer 2333"/>
    <s v="CUST2517"/>
    <x v="2"/>
    <x v="12"/>
    <x v="0"/>
    <x v="0"/>
    <x v="3"/>
    <s v="Sofa Model-515"/>
    <s v="PROD7384"/>
    <n v="7"/>
    <n v="970.71"/>
    <n v="6794.97"/>
    <n v="0.1"/>
    <n v="679.5"/>
    <n v="6115.47"/>
    <x v="1"/>
    <x v="0"/>
    <n v="0.3"/>
    <n v="1834.64"/>
  </r>
  <r>
    <s v="ORD2025007616"/>
    <x v="428"/>
    <s v="Customer 3685"/>
    <s v="CUST4588"/>
    <x v="3"/>
    <x v="8"/>
    <x v="0"/>
    <x v="1"/>
    <x v="1"/>
    <s v="Jeans Model-629"/>
    <s v="PROD6989"/>
    <n v="4"/>
    <n v="743.63"/>
    <n v="2974.52"/>
    <n v="0.2"/>
    <n v="594.9"/>
    <n v="2379.62"/>
    <x v="2"/>
    <x v="3"/>
    <n v="0.25"/>
    <n v="594.9"/>
  </r>
  <r>
    <s v="ORD2025007617"/>
    <x v="21"/>
    <s v="Customer 4279"/>
    <s v="CUST6426"/>
    <x v="2"/>
    <x v="14"/>
    <x v="0"/>
    <x v="1"/>
    <x v="1"/>
    <s v="Jeans Model-426"/>
    <s v="PROD7767"/>
    <n v="6"/>
    <n v="501.97"/>
    <n v="3011.82"/>
    <n v="0.05"/>
    <n v="150.59"/>
    <n v="2861.23"/>
    <x v="1"/>
    <x v="2"/>
    <n v="0.15"/>
    <n v="429.18"/>
  </r>
  <r>
    <s v="ORD2025007618"/>
    <x v="372"/>
    <s v="Customer 437"/>
    <s v="CUST3210"/>
    <x v="1"/>
    <x v="4"/>
    <x v="1"/>
    <x v="0"/>
    <x v="2"/>
    <s v="Lamp Model-386"/>
    <s v="PROD9371"/>
    <n v="2"/>
    <n v="513.16"/>
    <n v="1026.32"/>
    <n v="0.1"/>
    <n v="102.63"/>
    <n v="923.69"/>
    <x v="1"/>
    <x v="2"/>
    <n v="0.25"/>
    <n v="230.92"/>
  </r>
  <r>
    <s v="ORD2025007619"/>
    <x v="265"/>
    <s v="Customer 134"/>
    <s v="CUST9581"/>
    <x v="4"/>
    <x v="9"/>
    <x v="1"/>
    <x v="1"/>
    <x v="1"/>
    <s v="Jeans Model-729"/>
    <s v="PROD5402"/>
    <n v="3"/>
    <n v="422.09"/>
    <n v="1266.27"/>
    <n v="0"/>
    <n v="0"/>
    <n v="1266.27"/>
    <x v="3"/>
    <x v="3"/>
    <n v="0.15"/>
    <n v="189.94"/>
  </r>
  <r>
    <s v="ORD2025007620"/>
    <x v="351"/>
    <s v="Customer 1622"/>
    <s v="CUST6889"/>
    <x v="2"/>
    <x v="12"/>
    <x v="1"/>
    <x v="0"/>
    <x v="3"/>
    <s v="Sofa Model-635"/>
    <s v="PROD7431"/>
    <n v="3"/>
    <n v="449.2"/>
    <n v="1347.6"/>
    <n v="0.1"/>
    <n v="134.76"/>
    <n v="1212.8399999999999"/>
    <x v="0"/>
    <x v="3"/>
    <n v="0.25"/>
    <n v="303.20999999999998"/>
  </r>
  <r>
    <s v="ORD2025007621"/>
    <x v="278"/>
    <s v="Customer 2359"/>
    <s v="CUST4101"/>
    <x v="3"/>
    <x v="8"/>
    <x v="1"/>
    <x v="1"/>
    <x v="1"/>
    <s v="Jeans Model-441"/>
    <s v="PROD5643"/>
    <n v="2"/>
    <n v="155.94999999999999"/>
    <n v="311.89999999999998"/>
    <n v="0.2"/>
    <n v="62.38"/>
    <n v="249.52"/>
    <x v="0"/>
    <x v="3"/>
    <n v="0.25"/>
    <n v="62.38"/>
  </r>
  <r>
    <s v="ORD2025007622"/>
    <x v="218"/>
    <s v="Customer 4641"/>
    <s v="CUST7520"/>
    <x v="1"/>
    <x v="10"/>
    <x v="1"/>
    <x v="3"/>
    <x v="10"/>
    <s v="Perfume Model-355"/>
    <s v="PROD8597"/>
    <n v="4"/>
    <n v="129.07"/>
    <n v="516.28"/>
    <n v="0.2"/>
    <n v="103.26"/>
    <n v="413.02"/>
    <x v="0"/>
    <x v="1"/>
    <n v="0.15"/>
    <n v="61.95"/>
  </r>
  <r>
    <s v="ORD2025007623"/>
    <x v="277"/>
    <s v="Customer 3228"/>
    <s v="CUST8394"/>
    <x v="1"/>
    <x v="1"/>
    <x v="0"/>
    <x v="2"/>
    <x v="4"/>
    <s v="Laptop Model-235"/>
    <s v="PROD6885"/>
    <n v="1"/>
    <n v="452.93"/>
    <n v="452.93"/>
    <n v="0"/>
    <n v="0"/>
    <n v="452.93"/>
    <x v="3"/>
    <x v="0"/>
    <n v="0.15"/>
    <n v="67.94"/>
  </r>
  <r>
    <s v="ORD2025007624"/>
    <x v="236"/>
    <s v="Customer 4404"/>
    <s v="CUST3081"/>
    <x v="3"/>
    <x v="5"/>
    <x v="1"/>
    <x v="0"/>
    <x v="2"/>
    <s v="Lamp Model-563"/>
    <s v="PROD7915"/>
    <n v="6"/>
    <n v="213.88"/>
    <n v="1283.28"/>
    <n v="0"/>
    <n v="0"/>
    <n v="1283.28"/>
    <x v="0"/>
    <x v="1"/>
    <n v="0.3"/>
    <n v="384.98"/>
  </r>
  <r>
    <s v="ORD2025007625"/>
    <x v="394"/>
    <s v="Customer 3439"/>
    <s v="CUST4974"/>
    <x v="2"/>
    <x v="2"/>
    <x v="1"/>
    <x v="2"/>
    <x v="8"/>
    <s v="Tablet Model-321"/>
    <s v="PROD7233"/>
    <n v="5"/>
    <n v="532.54"/>
    <n v="2662.7"/>
    <n v="0.05"/>
    <n v="133.13"/>
    <n v="2529.5700000000002"/>
    <x v="3"/>
    <x v="0"/>
    <n v="0.15"/>
    <n v="379.44"/>
  </r>
  <r>
    <s v="ORD2025007626"/>
    <x v="62"/>
    <s v="Customer 2022"/>
    <s v="CUST3063"/>
    <x v="2"/>
    <x v="12"/>
    <x v="0"/>
    <x v="1"/>
    <x v="7"/>
    <s v="Jacket Model-981"/>
    <s v="PROD5846"/>
    <n v="9"/>
    <n v="716.35"/>
    <n v="6447.15"/>
    <n v="0.2"/>
    <n v="1289.43"/>
    <n v="5157.72"/>
    <x v="3"/>
    <x v="0"/>
    <n v="0.25"/>
    <n v="1289.43"/>
  </r>
  <r>
    <s v="ORD2025007627"/>
    <x v="306"/>
    <s v="Customer 3759"/>
    <s v="CUST6480"/>
    <x v="2"/>
    <x v="14"/>
    <x v="1"/>
    <x v="3"/>
    <x v="6"/>
    <s v="Face Cream Model-847"/>
    <s v="PROD1244"/>
    <n v="9"/>
    <n v="409.14"/>
    <n v="3682.26"/>
    <n v="0.05"/>
    <n v="184.11"/>
    <n v="3498.15"/>
    <x v="3"/>
    <x v="1"/>
    <n v="0.15"/>
    <n v="524.72"/>
  </r>
  <r>
    <s v="ORD2025007628"/>
    <x v="1"/>
    <s v="Customer 1676"/>
    <s v="CUST4622"/>
    <x v="4"/>
    <x v="7"/>
    <x v="1"/>
    <x v="1"/>
    <x v="7"/>
    <s v="Jacket Model-209"/>
    <s v="PROD7429"/>
    <n v="7"/>
    <n v="749.76"/>
    <n v="5248.32"/>
    <n v="0.1"/>
    <n v="524.83000000000004"/>
    <n v="4723.49"/>
    <x v="1"/>
    <x v="0"/>
    <n v="0.25"/>
    <n v="1180.8699999999999"/>
  </r>
  <r>
    <s v="ORD2025007629"/>
    <x v="162"/>
    <s v="Customer 1982"/>
    <s v="CUST4237"/>
    <x v="0"/>
    <x v="13"/>
    <x v="0"/>
    <x v="0"/>
    <x v="3"/>
    <s v="Sofa Model-550"/>
    <s v="PROD1324"/>
    <n v="2"/>
    <n v="713.34"/>
    <n v="1426.68"/>
    <n v="0.1"/>
    <n v="142.66999999999999"/>
    <n v="1284.01"/>
    <x v="1"/>
    <x v="1"/>
    <n v="0.15"/>
    <n v="192.6"/>
  </r>
  <r>
    <s v="ORD2025007630"/>
    <x v="237"/>
    <s v="Customer 2674"/>
    <s v="CUST6695"/>
    <x v="3"/>
    <x v="3"/>
    <x v="0"/>
    <x v="3"/>
    <x v="9"/>
    <s v="Lipstick Model-510"/>
    <s v="PROD5360"/>
    <n v="10"/>
    <n v="830.79"/>
    <n v="8307.9"/>
    <n v="0.2"/>
    <n v="1661.58"/>
    <n v="6646.32"/>
    <x v="2"/>
    <x v="0"/>
    <n v="0.25"/>
    <n v="1661.58"/>
  </r>
  <r>
    <s v="ORD2025007631"/>
    <x v="53"/>
    <s v="Customer 2037"/>
    <s v="CUST5916"/>
    <x v="3"/>
    <x v="8"/>
    <x v="1"/>
    <x v="2"/>
    <x v="11"/>
    <s v="Mobile Model-894"/>
    <s v="PROD7370"/>
    <n v="10"/>
    <n v="471.27"/>
    <n v="4712.7"/>
    <n v="0.05"/>
    <n v="235.63"/>
    <n v="4477.07"/>
    <x v="3"/>
    <x v="2"/>
    <n v="0.3"/>
    <n v="1343.12"/>
  </r>
  <r>
    <s v="ORD2025007632"/>
    <x v="150"/>
    <s v="Customer 1232"/>
    <s v="CUST1932"/>
    <x v="1"/>
    <x v="10"/>
    <x v="0"/>
    <x v="1"/>
    <x v="7"/>
    <s v="Jacket Model-882"/>
    <s v="PROD7134"/>
    <n v="9"/>
    <n v="372.74"/>
    <n v="3354.66"/>
    <n v="0.2"/>
    <n v="670.93"/>
    <n v="2683.73"/>
    <x v="3"/>
    <x v="1"/>
    <n v="0.25"/>
    <n v="670.93"/>
  </r>
  <r>
    <s v="ORD2025007633"/>
    <x v="355"/>
    <s v="Customer 652"/>
    <s v="CUST1457"/>
    <x v="2"/>
    <x v="12"/>
    <x v="0"/>
    <x v="2"/>
    <x v="11"/>
    <s v="Mobile Model-568"/>
    <s v="PROD3137"/>
    <n v="2"/>
    <n v="850.5"/>
    <n v="1701"/>
    <n v="0.1"/>
    <n v="170.1"/>
    <n v="1530.9"/>
    <x v="1"/>
    <x v="3"/>
    <n v="0.15"/>
    <n v="229.64"/>
  </r>
  <r>
    <s v="ORD2025007634"/>
    <x v="418"/>
    <s v="Customer 4895"/>
    <s v="CUST9983"/>
    <x v="4"/>
    <x v="7"/>
    <x v="1"/>
    <x v="2"/>
    <x v="11"/>
    <s v="Mobile Model-922"/>
    <s v="PROD4796"/>
    <n v="2"/>
    <n v="336.76"/>
    <n v="673.52"/>
    <n v="0.05"/>
    <n v="33.68"/>
    <n v="639.84"/>
    <x v="1"/>
    <x v="1"/>
    <n v="0.15"/>
    <n v="95.98"/>
  </r>
  <r>
    <s v="ORD2025007635"/>
    <x v="430"/>
    <s v="Customer 3233"/>
    <s v="CUST8822"/>
    <x v="3"/>
    <x v="5"/>
    <x v="0"/>
    <x v="0"/>
    <x v="0"/>
    <s v="Curtain Model-831"/>
    <s v="PROD1115"/>
    <n v="9"/>
    <n v="594.12"/>
    <n v="5347.08"/>
    <n v="0.05"/>
    <n v="267.35000000000002"/>
    <n v="5079.7299999999996"/>
    <x v="0"/>
    <x v="3"/>
    <n v="0.3"/>
    <n v="1523.92"/>
  </r>
  <r>
    <s v="ORD2025007636"/>
    <x v="5"/>
    <s v="Customer 1328"/>
    <s v="CUST6033"/>
    <x v="4"/>
    <x v="7"/>
    <x v="0"/>
    <x v="0"/>
    <x v="3"/>
    <s v="Sofa Model-170"/>
    <s v="PROD2566"/>
    <n v="5"/>
    <n v="326.58"/>
    <n v="1632.9"/>
    <n v="0.2"/>
    <n v="326.58"/>
    <n v="1306.32"/>
    <x v="0"/>
    <x v="0"/>
    <n v="0.15"/>
    <n v="195.95"/>
  </r>
  <r>
    <s v="ORD2025007637"/>
    <x v="374"/>
    <s v="Customer 3938"/>
    <s v="CUST4680"/>
    <x v="0"/>
    <x v="0"/>
    <x v="0"/>
    <x v="1"/>
    <x v="7"/>
    <s v="Jacket Model-789"/>
    <s v="PROD3672"/>
    <n v="10"/>
    <n v="815.93"/>
    <n v="8159.3"/>
    <n v="0.05"/>
    <n v="407.97"/>
    <n v="7751.33"/>
    <x v="1"/>
    <x v="3"/>
    <n v="0.15"/>
    <n v="1162.7"/>
  </r>
  <r>
    <s v="ORD2025007638"/>
    <x v="94"/>
    <s v="Customer 1747"/>
    <s v="CUST7614"/>
    <x v="4"/>
    <x v="11"/>
    <x v="0"/>
    <x v="1"/>
    <x v="7"/>
    <s v="Jacket Model-398"/>
    <s v="PROD2530"/>
    <n v="8"/>
    <n v="799.32"/>
    <n v="6394.56"/>
    <n v="0.1"/>
    <n v="639.46"/>
    <n v="5755.1"/>
    <x v="0"/>
    <x v="3"/>
    <n v="0.3"/>
    <n v="1726.53"/>
  </r>
  <r>
    <s v="ORD2025007639"/>
    <x v="439"/>
    <s v="Customer 574"/>
    <s v="CUST6146"/>
    <x v="1"/>
    <x v="10"/>
    <x v="0"/>
    <x v="1"/>
    <x v="7"/>
    <s v="Jacket Model-239"/>
    <s v="PROD2044"/>
    <n v="6"/>
    <n v="129.99"/>
    <n v="779.94"/>
    <n v="0.2"/>
    <n v="155.99"/>
    <n v="623.95000000000005"/>
    <x v="1"/>
    <x v="0"/>
    <n v="0.15"/>
    <n v="93.59"/>
  </r>
  <r>
    <s v="ORD2025007640"/>
    <x v="42"/>
    <s v="Customer 2030"/>
    <s v="CUST2593"/>
    <x v="1"/>
    <x v="10"/>
    <x v="1"/>
    <x v="1"/>
    <x v="1"/>
    <s v="Jeans Model-761"/>
    <s v="PROD7665"/>
    <n v="9"/>
    <n v="495.44"/>
    <n v="4458.96"/>
    <n v="0.1"/>
    <n v="445.9"/>
    <n v="4013.06"/>
    <x v="1"/>
    <x v="2"/>
    <n v="0.15"/>
    <n v="601.96"/>
  </r>
  <r>
    <s v="ORD2025007641"/>
    <x v="35"/>
    <s v="Customer 4750"/>
    <s v="CUST4421"/>
    <x v="1"/>
    <x v="10"/>
    <x v="0"/>
    <x v="0"/>
    <x v="0"/>
    <s v="Curtain Model-212"/>
    <s v="PROD7802"/>
    <n v="8"/>
    <n v="532.22"/>
    <n v="4257.76"/>
    <n v="0"/>
    <n v="0"/>
    <n v="4257.76"/>
    <x v="2"/>
    <x v="3"/>
    <n v="0.3"/>
    <n v="1277.33"/>
  </r>
  <r>
    <s v="ORD2025007642"/>
    <x v="218"/>
    <s v="Customer 4204"/>
    <s v="CUST2675"/>
    <x v="4"/>
    <x v="7"/>
    <x v="1"/>
    <x v="0"/>
    <x v="2"/>
    <s v="Lamp Model-246"/>
    <s v="PROD5620"/>
    <n v="10"/>
    <n v="123.17"/>
    <n v="1231.7"/>
    <n v="0.05"/>
    <n v="61.59"/>
    <n v="1170.1099999999999"/>
    <x v="1"/>
    <x v="3"/>
    <n v="0.3"/>
    <n v="351.03"/>
  </r>
  <r>
    <s v="ORD2025007643"/>
    <x v="33"/>
    <s v="Customer 2966"/>
    <s v="CUST8367"/>
    <x v="1"/>
    <x v="4"/>
    <x v="0"/>
    <x v="0"/>
    <x v="2"/>
    <s v="Lamp Model-651"/>
    <s v="PROD9618"/>
    <n v="7"/>
    <n v="178.91"/>
    <n v="1252.3699999999999"/>
    <n v="0.05"/>
    <n v="62.62"/>
    <n v="1189.75"/>
    <x v="3"/>
    <x v="1"/>
    <n v="0.15"/>
    <n v="178.46"/>
  </r>
  <r>
    <s v="ORD2025007644"/>
    <x v="99"/>
    <s v="Customer 791"/>
    <s v="CUST5106"/>
    <x v="1"/>
    <x v="4"/>
    <x v="0"/>
    <x v="2"/>
    <x v="4"/>
    <s v="Laptop Model-965"/>
    <s v="PROD3045"/>
    <n v="4"/>
    <n v="888.37"/>
    <n v="3553.48"/>
    <n v="0"/>
    <n v="0"/>
    <n v="3553.48"/>
    <x v="1"/>
    <x v="0"/>
    <n v="0.15"/>
    <n v="533.02"/>
  </r>
  <r>
    <s v="ORD2025007645"/>
    <x v="3"/>
    <s v="Customer 486"/>
    <s v="CUST9371"/>
    <x v="2"/>
    <x v="12"/>
    <x v="0"/>
    <x v="3"/>
    <x v="6"/>
    <s v="Face Cream Model-309"/>
    <s v="PROD9025"/>
    <n v="7"/>
    <n v="522.99"/>
    <n v="3660.93"/>
    <n v="0.1"/>
    <n v="366.09"/>
    <n v="3294.84"/>
    <x v="0"/>
    <x v="1"/>
    <n v="0.15"/>
    <n v="494.23"/>
  </r>
  <r>
    <s v="ORD2025007646"/>
    <x v="91"/>
    <s v="Customer 79"/>
    <s v="CUST6509"/>
    <x v="3"/>
    <x v="5"/>
    <x v="1"/>
    <x v="0"/>
    <x v="0"/>
    <s v="Curtain Model-746"/>
    <s v="PROD5861"/>
    <n v="7"/>
    <n v="344.89"/>
    <n v="2414.23"/>
    <n v="0.05"/>
    <n v="120.71"/>
    <n v="2293.52"/>
    <x v="2"/>
    <x v="2"/>
    <n v="0.15"/>
    <n v="344.03"/>
  </r>
  <r>
    <s v="ORD2025007647"/>
    <x v="110"/>
    <s v="Customer 1495"/>
    <s v="CUST1386"/>
    <x v="1"/>
    <x v="1"/>
    <x v="1"/>
    <x v="3"/>
    <x v="6"/>
    <s v="Face Cream Model-391"/>
    <s v="PROD3128"/>
    <n v="2"/>
    <n v="949.38"/>
    <n v="1898.76"/>
    <n v="0.2"/>
    <n v="379.75"/>
    <n v="1519.01"/>
    <x v="3"/>
    <x v="0"/>
    <n v="0.3"/>
    <n v="455.7"/>
  </r>
  <r>
    <s v="ORD2025007648"/>
    <x v="129"/>
    <s v="Customer 2816"/>
    <s v="CUST8786"/>
    <x v="1"/>
    <x v="1"/>
    <x v="1"/>
    <x v="0"/>
    <x v="2"/>
    <s v="Lamp Model-123"/>
    <s v="PROD6470"/>
    <n v="2"/>
    <n v="613.94000000000005"/>
    <n v="1227.8800000000001"/>
    <n v="0.2"/>
    <n v="245.58"/>
    <n v="982.3"/>
    <x v="3"/>
    <x v="2"/>
    <n v="0.25"/>
    <n v="245.57"/>
  </r>
  <r>
    <s v="ORD2025007649"/>
    <x v="83"/>
    <s v="Customer 3948"/>
    <s v="CUST4154"/>
    <x v="4"/>
    <x v="11"/>
    <x v="0"/>
    <x v="0"/>
    <x v="3"/>
    <s v="Sofa Model-969"/>
    <s v="PROD7015"/>
    <n v="9"/>
    <n v="353.93"/>
    <n v="3185.37"/>
    <n v="0.1"/>
    <n v="318.54000000000002"/>
    <n v="2866.83"/>
    <x v="0"/>
    <x v="1"/>
    <n v="0.25"/>
    <n v="716.71"/>
  </r>
  <r>
    <s v="ORD2025007650"/>
    <x v="432"/>
    <s v="Customer 89"/>
    <s v="CUST1860"/>
    <x v="2"/>
    <x v="14"/>
    <x v="0"/>
    <x v="0"/>
    <x v="2"/>
    <s v="Lamp Model-200"/>
    <s v="PROD2573"/>
    <n v="7"/>
    <n v="181.81"/>
    <n v="1272.67"/>
    <n v="0.1"/>
    <n v="127.27"/>
    <n v="1145.4000000000001"/>
    <x v="0"/>
    <x v="0"/>
    <n v="0.3"/>
    <n v="343.62"/>
  </r>
  <r>
    <s v="ORD2025007651"/>
    <x v="177"/>
    <s v="Customer 2849"/>
    <s v="CUST6946"/>
    <x v="0"/>
    <x v="6"/>
    <x v="1"/>
    <x v="1"/>
    <x v="5"/>
    <s v="Shirt Model-341"/>
    <s v="PROD1198"/>
    <n v="4"/>
    <n v="115.5"/>
    <n v="462"/>
    <n v="0.2"/>
    <n v="92.4"/>
    <n v="369.6"/>
    <x v="3"/>
    <x v="2"/>
    <n v="0.3"/>
    <n v="110.88"/>
  </r>
  <r>
    <s v="ORD2025007652"/>
    <x v="363"/>
    <s v="Customer 1014"/>
    <s v="CUST4824"/>
    <x v="2"/>
    <x v="14"/>
    <x v="1"/>
    <x v="3"/>
    <x v="6"/>
    <s v="Face Cream Model-962"/>
    <s v="PROD1777"/>
    <n v="5"/>
    <n v="934.12"/>
    <n v="4670.6000000000004"/>
    <n v="0.05"/>
    <n v="233.53"/>
    <n v="4437.07"/>
    <x v="3"/>
    <x v="1"/>
    <n v="0.3"/>
    <n v="1331.12"/>
  </r>
  <r>
    <s v="ORD2025007653"/>
    <x v="398"/>
    <s v="Customer 582"/>
    <s v="CUST9065"/>
    <x v="2"/>
    <x v="14"/>
    <x v="1"/>
    <x v="3"/>
    <x v="9"/>
    <s v="Lipstick Model-897"/>
    <s v="PROD3092"/>
    <n v="3"/>
    <n v="724.57"/>
    <n v="2173.71"/>
    <n v="0.2"/>
    <n v="434.74"/>
    <n v="1738.97"/>
    <x v="3"/>
    <x v="3"/>
    <n v="0.25"/>
    <n v="434.74"/>
  </r>
  <r>
    <s v="ORD2025007654"/>
    <x v="252"/>
    <s v="Customer 3969"/>
    <s v="CUST7900"/>
    <x v="1"/>
    <x v="4"/>
    <x v="1"/>
    <x v="1"/>
    <x v="1"/>
    <s v="Jeans Model-511"/>
    <s v="PROD8369"/>
    <n v="9"/>
    <n v="361.83"/>
    <n v="3256.47"/>
    <n v="0.05"/>
    <n v="162.82"/>
    <n v="3093.65"/>
    <x v="1"/>
    <x v="0"/>
    <n v="0.3"/>
    <n v="928.1"/>
  </r>
  <r>
    <s v="ORD2025007655"/>
    <x v="28"/>
    <s v="Customer 2842"/>
    <s v="CUST6420"/>
    <x v="1"/>
    <x v="4"/>
    <x v="0"/>
    <x v="3"/>
    <x v="10"/>
    <s v="Perfume Model-412"/>
    <s v="PROD9911"/>
    <n v="6"/>
    <n v="444.69"/>
    <n v="2668.14"/>
    <n v="0.05"/>
    <n v="133.41"/>
    <n v="2534.73"/>
    <x v="2"/>
    <x v="0"/>
    <n v="0.15"/>
    <n v="380.21"/>
  </r>
  <r>
    <s v="ORD2025007656"/>
    <x v="66"/>
    <s v="Customer 4550"/>
    <s v="CUST1723"/>
    <x v="2"/>
    <x v="2"/>
    <x v="1"/>
    <x v="0"/>
    <x v="3"/>
    <s v="Sofa Model-392"/>
    <s v="PROD1044"/>
    <n v="5"/>
    <n v="804.06"/>
    <n v="4020.3"/>
    <n v="0"/>
    <n v="0"/>
    <n v="4020.3"/>
    <x v="0"/>
    <x v="3"/>
    <n v="0.3"/>
    <n v="1206.0899999999999"/>
  </r>
  <r>
    <s v="ORD2025007657"/>
    <x v="6"/>
    <s v="Customer 3994"/>
    <s v="CUST7670"/>
    <x v="2"/>
    <x v="14"/>
    <x v="0"/>
    <x v="2"/>
    <x v="11"/>
    <s v="Mobile Model-800"/>
    <s v="PROD7346"/>
    <n v="7"/>
    <n v="403.84"/>
    <n v="2826.88"/>
    <n v="0"/>
    <n v="0"/>
    <n v="2826.88"/>
    <x v="3"/>
    <x v="2"/>
    <n v="0.15"/>
    <n v="424.03"/>
  </r>
  <r>
    <s v="ORD2025007658"/>
    <x v="303"/>
    <s v="Customer 2549"/>
    <s v="CUST7760"/>
    <x v="4"/>
    <x v="7"/>
    <x v="0"/>
    <x v="0"/>
    <x v="2"/>
    <s v="Lamp Model-985"/>
    <s v="PROD6299"/>
    <n v="5"/>
    <n v="711.64"/>
    <n v="3558.2"/>
    <n v="0.05"/>
    <n v="177.91"/>
    <n v="3380.29"/>
    <x v="3"/>
    <x v="1"/>
    <n v="0.25"/>
    <n v="845.07"/>
  </r>
  <r>
    <s v="ORD2025007659"/>
    <x v="415"/>
    <s v="Customer 1973"/>
    <s v="CUST8816"/>
    <x v="1"/>
    <x v="1"/>
    <x v="1"/>
    <x v="2"/>
    <x v="11"/>
    <s v="Mobile Model-425"/>
    <s v="PROD6529"/>
    <n v="3"/>
    <n v="739.44"/>
    <n v="2218.3200000000002"/>
    <n v="0.05"/>
    <n v="110.92"/>
    <n v="2107.4"/>
    <x v="2"/>
    <x v="1"/>
    <n v="0.15"/>
    <n v="316.11"/>
  </r>
  <r>
    <s v="ORD2025007660"/>
    <x v="96"/>
    <s v="Customer 637"/>
    <s v="CUST3620"/>
    <x v="4"/>
    <x v="7"/>
    <x v="0"/>
    <x v="3"/>
    <x v="9"/>
    <s v="Lipstick Model-494"/>
    <s v="PROD7533"/>
    <n v="5"/>
    <n v="727.29"/>
    <n v="3636.45"/>
    <n v="0.05"/>
    <n v="181.82"/>
    <n v="3454.63"/>
    <x v="3"/>
    <x v="1"/>
    <n v="0.25"/>
    <n v="863.66"/>
  </r>
  <r>
    <s v="ORD2025007661"/>
    <x v="355"/>
    <s v="Customer 380"/>
    <s v="CUST2598"/>
    <x v="2"/>
    <x v="2"/>
    <x v="1"/>
    <x v="1"/>
    <x v="7"/>
    <s v="Jacket Model-166"/>
    <s v="PROD7285"/>
    <n v="4"/>
    <n v="222.42"/>
    <n v="889.68"/>
    <n v="0"/>
    <n v="0"/>
    <n v="889.68"/>
    <x v="0"/>
    <x v="2"/>
    <n v="0.15"/>
    <n v="133.44999999999999"/>
  </r>
  <r>
    <s v="ORD2025007662"/>
    <x v="291"/>
    <s v="Customer 1583"/>
    <s v="CUST7135"/>
    <x v="2"/>
    <x v="2"/>
    <x v="0"/>
    <x v="1"/>
    <x v="7"/>
    <s v="Jacket Model-118"/>
    <s v="PROD7182"/>
    <n v="5"/>
    <n v="275.43"/>
    <n v="1377.15"/>
    <n v="0.1"/>
    <n v="137.72"/>
    <n v="1239.43"/>
    <x v="1"/>
    <x v="2"/>
    <n v="0.25"/>
    <n v="309.86"/>
  </r>
  <r>
    <s v="ORD2025007663"/>
    <x v="357"/>
    <s v="Customer 2846"/>
    <s v="CUST1790"/>
    <x v="0"/>
    <x v="0"/>
    <x v="1"/>
    <x v="1"/>
    <x v="7"/>
    <s v="Jacket Model-932"/>
    <s v="PROD3286"/>
    <n v="9"/>
    <n v="474.33"/>
    <n v="4268.97"/>
    <n v="0.2"/>
    <n v="853.79"/>
    <n v="3415.18"/>
    <x v="0"/>
    <x v="2"/>
    <n v="0.25"/>
    <n v="853.79"/>
  </r>
  <r>
    <s v="ORD2025007664"/>
    <x v="164"/>
    <s v="Customer 1675"/>
    <s v="CUST5730"/>
    <x v="0"/>
    <x v="0"/>
    <x v="0"/>
    <x v="1"/>
    <x v="7"/>
    <s v="Jacket Model-360"/>
    <s v="PROD8599"/>
    <n v="6"/>
    <n v="550.04999999999995"/>
    <n v="3300.3"/>
    <n v="0"/>
    <n v="0"/>
    <n v="3300.3"/>
    <x v="1"/>
    <x v="2"/>
    <n v="0.3"/>
    <n v="990.09"/>
  </r>
  <r>
    <s v="ORD2025007665"/>
    <x v="418"/>
    <s v="Customer 2456"/>
    <s v="CUST4732"/>
    <x v="0"/>
    <x v="0"/>
    <x v="0"/>
    <x v="3"/>
    <x v="10"/>
    <s v="Perfume Model-785"/>
    <s v="PROD7830"/>
    <n v="1"/>
    <n v="562.65"/>
    <n v="562.65"/>
    <n v="0.2"/>
    <n v="112.53"/>
    <n v="450.12"/>
    <x v="0"/>
    <x v="1"/>
    <n v="0.3"/>
    <n v="135.04"/>
  </r>
  <r>
    <s v="ORD2025007666"/>
    <x v="33"/>
    <s v="Customer 712"/>
    <s v="CUST2643"/>
    <x v="0"/>
    <x v="6"/>
    <x v="1"/>
    <x v="1"/>
    <x v="7"/>
    <s v="Jacket Model-307"/>
    <s v="PROD7229"/>
    <n v="1"/>
    <n v="332"/>
    <n v="332"/>
    <n v="0.2"/>
    <n v="66.400000000000006"/>
    <n v="265.60000000000002"/>
    <x v="0"/>
    <x v="0"/>
    <n v="0.25"/>
    <n v="66.400000000000006"/>
  </r>
  <r>
    <s v="ORD2025007667"/>
    <x v="225"/>
    <s v="Customer 4319"/>
    <s v="CUST5141"/>
    <x v="4"/>
    <x v="9"/>
    <x v="0"/>
    <x v="3"/>
    <x v="6"/>
    <s v="Face Cream Model-604"/>
    <s v="PROD9208"/>
    <n v="5"/>
    <n v="207.35"/>
    <n v="1036.75"/>
    <n v="0"/>
    <n v="0"/>
    <n v="1036.75"/>
    <x v="1"/>
    <x v="1"/>
    <n v="0.15"/>
    <n v="155.51"/>
  </r>
  <r>
    <s v="ORD2025007668"/>
    <x v="116"/>
    <s v="Customer 1215"/>
    <s v="CUST8876"/>
    <x v="0"/>
    <x v="6"/>
    <x v="0"/>
    <x v="3"/>
    <x v="6"/>
    <s v="Face Cream Model-562"/>
    <s v="PROD6068"/>
    <n v="3"/>
    <n v="461.58"/>
    <n v="1384.74"/>
    <n v="0"/>
    <n v="0"/>
    <n v="1384.74"/>
    <x v="3"/>
    <x v="2"/>
    <n v="0.3"/>
    <n v="415.42"/>
  </r>
  <r>
    <s v="ORD2025007669"/>
    <x v="247"/>
    <s v="Customer 3480"/>
    <s v="CUST9533"/>
    <x v="0"/>
    <x v="13"/>
    <x v="1"/>
    <x v="2"/>
    <x v="4"/>
    <s v="Laptop Model-332"/>
    <s v="PROD3935"/>
    <n v="6"/>
    <n v="312.3"/>
    <n v="1873.8"/>
    <n v="0.2"/>
    <n v="374.76"/>
    <n v="1499.04"/>
    <x v="3"/>
    <x v="3"/>
    <n v="0.15"/>
    <n v="224.86"/>
  </r>
  <r>
    <s v="ORD2025007670"/>
    <x v="227"/>
    <s v="Customer 3843"/>
    <s v="CUST2143"/>
    <x v="0"/>
    <x v="0"/>
    <x v="0"/>
    <x v="0"/>
    <x v="3"/>
    <s v="Sofa Model-282"/>
    <s v="PROD9935"/>
    <n v="10"/>
    <n v="928.32"/>
    <n v="9283.2000000000007"/>
    <n v="0.2"/>
    <n v="1856.64"/>
    <n v="7426.56"/>
    <x v="2"/>
    <x v="2"/>
    <n v="0.3"/>
    <n v="2227.9699999999998"/>
  </r>
  <r>
    <s v="ORD2025007671"/>
    <x v="133"/>
    <s v="Customer 4016"/>
    <s v="CUST1560"/>
    <x v="2"/>
    <x v="2"/>
    <x v="1"/>
    <x v="1"/>
    <x v="7"/>
    <s v="Jacket Model-824"/>
    <s v="PROD6579"/>
    <n v="1"/>
    <n v="564.62"/>
    <n v="564.62"/>
    <n v="0.2"/>
    <n v="112.92"/>
    <n v="451.7"/>
    <x v="2"/>
    <x v="3"/>
    <n v="0.15"/>
    <n v="67.75"/>
  </r>
  <r>
    <s v="ORD2025007672"/>
    <x v="71"/>
    <s v="Customer 1997"/>
    <s v="CUST4414"/>
    <x v="0"/>
    <x v="13"/>
    <x v="0"/>
    <x v="3"/>
    <x v="6"/>
    <s v="Face Cream Model-973"/>
    <s v="PROD5911"/>
    <n v="10"/>
    <n v="484.23"/>
    <n v="4842.3"/>
    <n v="0.2"/>
    <n v="968.46"/>
    <n v="3873.84"/>
    <x v="3"/>
    <x v="3"/>
    <n v="0.3"/>
    <n v="1162.1500000000001"/>
  </r>
  <r>
    <s v="ORD2025007673"/>
    <x v="392"/>
    <s v="Customer 1678"/>
    <s v="CUST6588"/>
    <x v="3"/>
    <x v="5"/>
    <x v="1"/>
    <x v="2"/>
    <x v="8"/>
    <s v="Tablet Model-952"/>
    <s v="PROD7645"/>
    <n v="3"/>
    <n v="956.31"/>
    <n v="2868.93"/>
    <n v="0.1"/>
    <n v="286.89"/>
    <n v="2582.04"/>
    <x v="0"/>
    <x v="3"/>
    <n v="0.3"/>
    <n v="774.61"/>
  </r>
  <r>
    <s v="ORD2025007674"/>
    <x v="344"/>
    <s v="Customer 4097"/>
    <s v="CUST9460"/>
    <x v="3"/>
    <x v="8"/>
    <x v="1"/>
    <x v="0"/>
    <x v="3"/>
    <s v="Sofa Model-316"/>
    <s v="PROD7451"/>
    <n v="10"/>
    <n v="128.96"/>
    <n v="1289.5999999999999"/>
    <n v="0.1"/>
    <n v="128.96"/>
    <n v="1160.6400000000001"/>
    <x v="1"/>
    <x v="2"/>
    <n v="0.15"/>
    <n v="174.1"/>
  </r>
  <r>
    <s v="ORD2025007675"/>
    <x v="269"/>
    <s v="Customer 486"/>
    <s v="CUST1175"/>
    <x v="0"/>
    <x v="0"/>
    <x v="0"/>
    <x v="2"/>
    <x v="4"/>
    <s v="Laptop Model-793"/>
    <s v="PROD5377"/>
    <n v="10"/>
    <n v="877.2"/>
    <n v="8772"/>
    <n v="0.1"/>
    <n v="877.2"/>
    <n v="7894.8"/>
    <x v="2"/>
    <x v="1"/>
    <n v="0.15"/>
    <n v="1184.22"/>
  </r>
  <r>
    <s v="ORD2025007676"/>
    <x v="194"/>
    <s v="Customer 4195"/>
    <s v="CUST9467"/>
    <x v="4"/>
    <x v="11"/>
    <x v="1"/>
    <x v="2"/>
    <x v="4"/>
    <s v="Laptop Model-264"/>
    <s v="PROD6185"/>
    <n v="7"/>
    <n v="593.41"/>
    <n v="4153.87"/>
    <n v="0"/>
    <n v="0"/>
    <n v="4153.87"/>
    <x v="0"/>
    <x v="0"/>
    <n v="0.25"/>
    <n v="1038.47"/>
  </r>
  <r>
    <s v="ORD2025007677"/>
    <x v="319"/>
    <s v="Customer 3656"/>
    <s v="CUST9151"/>
    <x v="0"/>
    <x v="0"/>
    <x v="1"/>
    <x v="1"/>
    <x v="5"/>
    <s v="Shirt Model-551"/>
    <s v="PROD7351"/>
    <n v="9"/>
    <n v="999.58"/>
    <n v="8996.2199999999993"/>
    <n v="0.2"/>
    <n v="1799.24"/>
    <n v="7196.98"/>
    <x v="1"/>
    <x v="2"/>
    <n v="0.15"/>
    <n v="1079.55"/>
  </r>
  <r>
    <s v="ORD2025007678"/>
    <x v="47"/>
    <s v="Customer 384"/>
    <s v="CUST4932"/>
    <x v="3"/>
    <x v="3"/>
    <x v="1"/>
    <x v="1"/>
    <x v="1"/>
    <s v="Jeans Model-482"/>
    <s v="PROD5258"/>
    <n v="6"/>
    <n v="665.96"/>
    <n v="3995.76"/>
    <n v="0.2"/>
    <n v="799.15"/>
    <n v="3196.61"/>
    <x v="1"/>
    <x v="2"/>
    <n v="0.25"/>
    <n v="799.15"/>
  </r>
  <r>
    <s v="ORD2025007679"/>
    <x v="180"/>
    <s v="Customer 1124"/>
    <s v="CUST9695"/>
    <x v="4"/>
    <x v="9"/>
    <x v="0"/>
    <x v="1"/>
    <x v="7"/>
    <s v="Jacket Model-167"/>
    <s v="PROD8692"/>
    <n v="3"/>
    <n v="845.36"/>
    <n v="2536.08"/>
    <n v="0.1"/>
    <n v="253.61"/>
    <n v="2282.4699999999998"/>
    <x v="0"/>
    <x v="3"/>
    <n v="0.15"/>
    <n v="342.37"/>
  </r>
  <r>
    <s v="ORD2025007680"/>
    <x v="108"/>
    <s v="Customer 1496"/>
    <s v="CUST2518"/>
    <x v="0"/>
    <x v="6"/>
    <x v="0"/>
    <x v="3"/>
    <x v="10"/>
    <s v="Perfume Model-692"/>
    <s v="PROD1918"/>
    <n v="9"/>
    <n v="821.71"/>
    <n v="7395.39"/>
    <n v="0.2"/>
    <n v="1479.08"/>
    <n v="5916.31"/>
    <x v="0"/>
    <x v="2"/>
    <n v="0.3"/>
    <n v="1774.89"/>
  </r>
  <r>
    <s v="ORD2025007681"/>
    <x v="63"/>
    <s v="Customer 415"/>
    <s v="CUST1583"/>
    <x v="3"/>
    <x v="3"/>
    <x v="1"/>
    <x v="2"/>
    <x v="4"/>
    <s v="Laptop Model-551"/>
    <s v="PROD8322"/>
    <n v="3"/>
    <n v="431.47"/>
    <n v="1294.4100000000001"/>
    <n v="0.05"/>
    <n v="64.72"/>
    <n v="1229.69"/>
    <x v="2"/>
    <x v="1"/>
    <n v="0.15"/>
    <n v="184.45"/>
  </r>
  <r>
    <s v="ORD2025007682"/>
    <x v="346"/>
    <s v="Customer 4711"/>
    <s v="CUST9063"/>
    <x v="4"/>
    <x v="11"/>
    <x v="1"/>
    <x v="0"/>
    <x v="3"/>
    <s v="Sofa Model-925"/>
    <s v="PROD2291"/>
    <n v="4"/>
    <n v="289.25"/>
    <n v="1157"/>
    <n v="0.2"/>
    <n v="231.4"/>
    <n v="925.6"/>
    <x v="3"/>
    <x v="2"/>
    <n v="0.25"/>
    <n v="231.4"/>
  </r>
  <r>
    <s v="ORD2025007683"/>
    <x v="281"/>
    <s v="Customer 4417"/>
    <s v="CUST5054"/>
    <x v="4"/>
    <x v="11"/>
    <x v="1"/>
    <x v="1"/>
    <x v="1"/>
    <s v="Jeans Model-885"/>
    <s v="PROD7853"/>
    <n v="7"/>
    <n v="346.21"/>
    <n v="2423.4699999999998"/>
    <n v="0.1"/>
    <n v="242.35"/>
    <n v="2181.12"/>
    <x v="0"/>
    <x v="3"/>
    <n v="0.25"/>
    <n v="545.28"/>
  </r>
  <r>
    <s v="ORD2025007684"/>
    <x v="366"/>
    <s v="Customer 3898"/>
    <s v="CUST7653"/>
    <x v="1"/>
    <x v="1"/>
    <x v="1"/>
    <x v="1"/>
    <x v="1"/>
    <s v="Jeans Model-384"/>
    <s v="PROD7308"/>
    <n v="5"/>
    <n v="335.05"/>
    <n v="1675.25"/>
    <n v="0.2"/>
    <n v="335.05"/>
    <n v="1340.2"/>
    <x v="1"/>
    <x v="1"/>
    <n v="0.25"/>
    <n v="335.05"/>
  </r>
  <r>
    <s v="ORD2025007685"/>
    <x v="132"/>
    <s v="Customer 685"/>
    <s v="CUST8403"/>
    <x v="3"/>
    <x v="5"/>
    <x v="0"/>
    <x v="3"/>
    <x v="6"/>
    <s v="Face Cream Model-313"/>
    <s v="PROD6153"/>
    <n v="6"/>
    <n v="346.3"/>
    <n v="2077.8000000000002"/>
    <n v="0.2"/>
    <n v="415.56"/>
    <n v="1662.24"/>
    <x v="2"/>
    <x v="3"/>
    <n v="0.25"/>
    <n v="415.56"/>
  </r>
  <r>
    <s v="ORD2025007686"/>
    <x v="102"/>
    <s v="Customer 2634"/>
    <s v="CUST8975"/>
    <x v="2"/>
    <x v="12"/>
    <x v="1"/>
    <x v="3"/>
    <x v="10"/>
    <s v="Perfume Model-873"/>
    <s v="PROD2032"/>
    <n v="9"/>
    <n v="144.09"/>
    <n v="1296.81"/>
    <n v="0.2"/>
    <n v="259.36"/>
    <n v="1037.45"/>
    <x v="3"/>
    <x v="2"/>
    <n v="0.3"/>
    <n v="311.24"/>
  </r>
  <r>
    <s v="ORD2025007687"/>
    <x v="415"/>
    <s v="Customer 1418"/>
    <s v="CUST2948"/>
    <x v="0"/>
    <x v="0"/>
    <x v="1"/>
    <x v="3"/>
    <x v="6"/>
    <s v="Face Cream Model-449"/>
    <s v="PROD6536"/>
    <n v="4"/>
    <n v="473.51"/>
    <n v="1894.04"/>
    <n v="0.05"/>
    <n v="94.7"/>
    <n v="1799.34"/>
    <x v="2"/>
    <x v="0"/>
    <n v="0.25"/>
    <n v="449.83"/>
  </r>
  <r>
    <s v="ORD2025007688"/>
    <x v="154"/>
    <s v="Customer 1874"/>
    <s v="CUST1951"/>
    <x v="2"/>
    <x v="12"/>
    <x v="0"/>
    <x v="2"/>
    <x v="11"/>
    <s v="Mobile Model-260"/>
    <s v="PROD1804"/>
    <n v="6"/>
    <n v="209.56"/>
    <n v="1257.3599999999999"/>
    <n v="0.05"/>
    <n v="62.87"/>
    <n v="1194.49"/>
    <x v="0"/>
    <x v="3"/>
    <n v="0.3"/>
    <n v="358.35"/>
  </r>
  <r>
    <s v="ORD2025007689"/>
    <x v="21"/>
    <s v="Customer 4314"/>
    <s v="CUST8382"/>
    <x v="1"/>
    <x v="4"/>
    <x v="1"/>
    <x v="3"/>
    <x v="9"/>
    <s v="Lipstick Model-381"/>
    <s v="PROD5557"/>
    <n v="2"/>
    <n v="987.27"/>
    <n v="1974.54"/>
    <n v="0.1"/>
    <n v="197.45"/>
    <n v="1777.09"/>
    <x v="3"/>
    <x v="0"/>
    <n v="0.3"/>
    <n v="533.13"/>
  </r>
  <r>
    <s v="ORD2025007690"/>
    <x v="300"/>
    <s v="Customer 4490"/>
    <s v="CUST2531"/>
    <x v="3"/>
    <x v="3"/>
    <x v="1"/>
    <x v="3"/>
    <x v="10"/>
    <s v="Perfume Model-923"/>
    <s v="PROD8810"/>
    <n v="8"/>
    <n v="562.26"/>
    <n v="4498.08"/>
    <n v="0"/>
    <n v="0"/>
    <n v="4498.08"/>
    <x v="1"/>
    <x v="1"/>
    <n v="0.25"/>
    <n v="1124.52"/>
  </r>
  <r>
    <s v="ORD2025007691"/>
    <x v="412"/>
    <s v="Customer 782"/>
    <s v="CUST2959"/>
    <x v="1"/>
    <x v="10"/>
    <x v="1"/>
    <x v="1"/>
    <x v="7"/>
    <s v="Jacket Model-173"/>
    <s v="PROD4058"/>
    <n v="1"/>
    <n v="936"/>
    <n v="936"/>
    <n v="0.05"/>
    <n v="46.8"/>
    <n v="889.2"/>
    <x v="3"/>
    <x v="0"/>
    <n v="0.3"/>
    <n v="266.76"/>
  </r>
  <r>
    <s v="ORD2025007692"/>
    <x v="206"/>
    <s v="Customer 471"/>
    <s v="CUST6777"/>
    <x v="1"/>
    <x v="4"/>
    <x v="1"/>
    <x v="2"/>
    <x v="4"/>
    <s v="Laptop Model-977"/>
    <s v="PROD4586"/>
    <n v="1"/>
    <n v="251.5"/>
    <n v="251.5"/>
    <n v="0.1"/>
    <n v="25.15"/>
    <n v="226.35"/>
    <x v="0"/>
    <x v="0"/>
    <n v="0.3"/>
    <n v="67.91"/>
  </r>
  <r>
    <s v="ORD2025007693"/>
    <x v="440"/>
    <s v="Customer 1394"/>
    <s v="CUST9550"/>
    <x v="1"/>
    <x v="1"/>
    <x v="1"/>
    <x v="3"/>
    <x v="9"/>
    <s v="Lipstick Model-390"/>
    <s v="PROD6792"/>
    <n v="4"/>
    <n v="302.38"/>
    <n v="1209.52"/>
    <n v="0.05"/>
    <n v="60.48"/>
    <n v="1149.04"/>
    <x v="1"/>
    <x v="1"/>
    <n v="0.15"/>
    <n v="172.36"/>
  </r>
  <r>
    <s v="ORD2025007694"/>
    <x v="340"/>
    <s v="Customer 2848"/>
    <s v="CUST9328"/>
    <x v="4"/>
    <x v="11"/>
    <x v="0"/>
    <x v="1"/>
    <x v="1"/>
    <s v="Jeans Model-801"/>
    <s v="PROD2727"/>
    <n v="1"/>
    <n v="666.03"/>
    <n v="666.03"/>
    <n v="0.1"/>
    <n v="66.599999999999994"/>
    <n v="599.42999999999995"/>
    <x v="1"/>
    <x v="3"/>
    <n v="0.3"/>
    <n v="179.83"/>
  </r>
  <r>
    <s v="ORD2025007695"/>
    <x v="38"/>
    <s v="Customer 2007"/>
    <s v="CUST5924"/>
    <x v="1"/>
    <x v="10"/>
    <x v="1"/>
    <x v="2"/>
    <x v="11"/>
    <s v="Mobile Model-271"/>
    <s v="PROD2605"/>
    <n v="3"/>
    <n v="750.43"/>
    <n v="2251.29"/>
    <n v="0.05"/>
    <n v="112.56"/>
    <n v="2138.73"/>
    <x v="1"/>
    <x v="1"/>
    <n v="0.25"/>
    <n v="534.67999999999995"/>
  </r>
  <r>
    <s v="ORD2025007696"/>
    <x v="282"/>
    <s v="Customer 3321"/>
    <s v="CUST3625"/>
    <x v="0"/>
    <x v="13"/>
    <x v="1"/>
    <x v="3"/>
    <x v="10"/>
    <s v="Perfume Model-812"/>
    <s v="PROD3476"/>
    <n v="10"/>
    <n v="785.85"/>
    <n v="7858.5"/>
    <n v="0.1"/>
    <n v="785.85"/>
    <n v="7072.65"/>
    <x v="0"/>
    <x v="0"/>
    <n v="0.25"/>
    <n v="1768.16"/>
  </r>
  <r>
    <s v="ORD2025007697"/>
    <x v="56"/>
    <s v="Customer 2193"/>
    <s v="CUST7763"/>
    <x v="2"/>
    <x v="14"/>
    <x v="0"/>
    <x v="3"/>
    <x v="6"/>
    <s v="Face Cream Model-667"/>
    <s v="PROD4355"/>
    <n v="5"/>
    <n v="324.89"/>
    <n v="1624.45"/>
    <n v="0"/>
    <n v="0"/>
    <n v="1624.45"/>
    <x v="1"/>
    <x v="2"/>
    <n v="0.3"/>
    <n v="487.33"/>
  </r>
  <r>
    <s v="ORD2025007698"/>
    <x v="77"/>
    <s v="Customer 3491"/>
    <s v="CUST9207"/>
    <x v="4"/>
    <x v="9"/>
    <x v="1"/>
    <x v="1"/>
    <x v="7"/>
    <s v="Jacket Model-587"/>
    <s v="PROD7121"/>
    <n v="7"/>
    <n v="557.5"/>
    <n v="3902.5"/>
    <n v="0.1"/>
    <n v="390.25"/>
    <n v="3512.25"/>
    <x v="0"/>
    <x v="2"/>
    <n v="0.3"/>
    <n v="1053.67"/>
  </r>
  <r>
    <s v="ORD2025007699"/>
    <x v="252"/>
    <s v="Customer 4508"/>
    <s v="CUST8612"/>
    <x v="1"/>
    <x v="10"/>
    <x v="0"/>
    <x v="0"/>
    <x v="3"/>
    <s v="Sofa Model-790"/>
    <s v="PROD1700"/>
    <n v="4"/>
    <n v="955.19"/>
    <n v="3820.76"/>
    <n v="0.2"/>
    <n v="764.15"/>
    <n v="3056.61"/>
    <x v="0"/>
    <x v="0"/>
    <n v="0.3"/>
    <n v="916.98"/>
  </r>
  <r>
    <s v="ORD2025007700"/>
    <x v="442"/>
    <s v="Customer 1336"/>
    <s v="CUST8393"/>
    <x v="3"/>
    <x v="5"/>
    <x v="0"/>
    <x v="3"/>
    <x v="6"/>
    <s v="Face Cream Model-414"/>
    <s v="PROD3136"/>
    <n v="8"/>
    <n v="301.69"/>
    <n v="2413.52"/>
    <n v="0.05"/>
    <n v="120.68"/>
    <n v="2292.84"/>
    <x v="2"/>
    <x v="0"/>
    <n v="0.3"/>
    <n v="687.85"/>
  </r>
  <r>
    <s v="ORD2025007701"/>
    <x v="211"/>
    <s v="Customer 4670"/>
    <s v="CUST6504"/>
    <x v="4"/>
    <x v="11"/>
    <x v="0"/>
    <x v="0"/>
    <x v="3"/>
    <s v="Sofa Model-182"/>
    <s v="PROD3420"/>
    <n v="5"/>
    <n v="628.28"/>
    <n v="3141.4"/>
    <n v="0.1"/>
    <n v="314.14"/>
    <n v="2827.26"/>
    <x v="0"/>
    <x v="3"/>
    <n v="0.15"/>
    <n v="424.09"/>
  </r>
  <r>
    <s v="ORD2025007702"/>
    <x v="349"/>
    <s v="Customer 1698"/>
    <s v="CUST3081"/>
    <x v="0"/>
    <x v="0"/>
    <x v="1"/>
    <x v="2"/>
    <x v="11"/>
    <s v="Mobile Model-484"/>
    <s v="PROD6679"/>
    <n v="4"/>
    <n v="357.74"/>
    <n v="1430.96"/>
    <n v="0.2"/>
    <n v="286.19"/>
    <n v="1144.77"/>
    <x v="0"/>
    <x v="0"/>
    <n v="0.25"/>
    <n v="286.19"/>
  </r>
  <r>
    <s v="ORD2025007703"/>
    <x v="230"/>
    <s v="Customer 2821"/>
    <s v="CUST7839"/>
    <x v="4"/>
    <x v="9"/>
    <x v="0"/>
    <x v="3"/>
    <x v="10"/>
    <s v="Perfume Model-201"/>
    <s v="PROD1820"/>
    <n v="7"/>
    <n v="859.25"/>
    <n v="6014.75"/>
    <n v="0.1"/>
    <n v="601.48"/>
    <n v="5413.27"/>
    <x v="2"/>
    <x v="0"/>
    <n v="0.25"/>
    <n v="1353.32"/>
  </r>
  <r>
    <s v="ORD2025007704"/>
    <x v="105"/>
    <s v="Customer 1466"/>
    <s v="CUST1645"/>
    <x v="4"/>
    <x v="11"/>
    <x v="1"/>
    <x v="3"/>
    <x v="9"/>
    <s v="Lipstick Model-247"/>
    <s v="PROD4153"/>
    <n v="5"/>
    <n v="816.78"/>
    <n v="4083.9"/>
    <n v="0"/>
    <n v="0"/>
    <n v="4083.9"/>
    <x v="3"/>
    <x v="1"/>
    <n v="0.25"/>
    <n v="1020.98"/>
  </r>
  <r>
    <s v="ORD2025007705"/>
    <x v="438"/>
    <s v="Customer 956"/>
    <s v="CUST8101"/>
    <x v="1"/>
    <x v="10"/>
    <x v="1"/>
    <x v="3"/>
    <x v="10"/>
    <s v="Perfume Model-983"/>
    <s v="PROD2165"/>
    <n v="5"/>
    <n v="886.39"/>
    <n v="4431.95"/>
    <n v="0"/>
    <n v="0"/>
    <n v="4431.95"/>
    <x v="3"/>
    <x v="1"/>
    <n v="0.3"/>
    <n v="1329.58"/>
  </r>
  <r>
    <s v="ORD2025007706"/>
    <x v="15"/>
    <s v="Customer 2439"/>
    <s v="CUST1238"/>
    <x v="0"/>
    <x v="0"/>
    <x v="1"/>
    <x v="3"/>
    <x v="9"/>
    <s v="Lipstick Model-518"/>
    <s v="PROD5410"/>
    <n v="4"/>
    <n v="181.98"/>
    <n v="727.92"/>
    <n v="0.05"/>
    <n v="36.4"/>
    <n v="691.52"/>
    <x v="3"/>
    <x v="1"/>
    <n v="0.15"/>
    <n v="103.73"/>
  </r>
  <r>
    <s v="ORD2025007707"/>
    <x v="128"/>
    <s v="Customer 1006"/>
    <s v="CUST5126"/>
    <x v="0"/>
    <x v="6"/>
    <x v="0"/>
    <x v="0"/>
    <x v="0"/>
    <s v="Curtain Model-509"/>
    <s v="PROD2502"/>
    <n v="7"/>
    <n v="834.06"/>
    <n v="5838.42"/>
    <n v="0.2"/>
    <n v="1167.68"/>
    <n v="4670.74"/>
    <x v="3"/>
    <x v="1"/>
    <n v="0.25"/>
    <n v="1167.68"/>
  </r>
  <r>
    <s v="ORD2025007708"/>
    <x v="339"/>
    <s v="Customer 337"/>
    <s v="CUST1352"/>
    <x v="0"/>
    <x v="6"/>
    <x v="0"/>
    <x v="1"/>
    <x v="5"/>
    <s v="Shirt Model-194"/>
    <s v="PROD2972"/>
    <n v="7"/>
    <n v="619.91999999999996"/>
    <n v="4339.4399999999996"/>
    <n v="0.2"/>
    <n v="867.89"/>
    <n v="3471.55"/>
    <x v="3"/>
    <x v="1"/>
    <n v="0.15"/>
    <n v="520.73"/>
  </r>
  <r>
    <s v="ORD2025007709"/>
    <x v="108"/>
    <s v="Customer 1751"/>
    <s v="CUST1669"/>
    <x v="3"/>
    <x v="5"/>
    <x v="1"/>
    <x v="2"/>
    <x v="11"/>
    <s v="Mobile Model-844"/>
    <s v="PROD8499"/>
    <n v="4"/>
    <n v="950.05"/>
    <n v="3800.2"/>
    <n v="0.1"/>
    <n v="380.02"/>
    <n v="3420.18"/>
    <x v="3"/>
    <x v="0"/>
    <n v="0.15"/>
    <n v="513.03"/>
  </r>
  <r>
    <s v="ORD2025007710"/>
    <x v="360"/>
    <s v="Customer 2707"/>
    <s v="CUST9687"/>
    <x v="1"/>
    <x v="1"/>
    <x v="1"/>
    <x v="3"/>
    <x v="9"/>
    <s v="Lipstick Model-130"/>
    <s v="PROD1254"/>
    <n v="5"/>
    <n v="403.6"/>
    <n v="2018"/>
    <n v="0.05"/>
    <n v="100.9"/>
    <n v="1917.1"/>
    <x v="0"/>
    <x v="2"/>
    <n v="0.3"/>
    <n v="575.13"/>
  </r>
  <r>
    <s v="ORD2025007711"/>
    <x v="362"/>
    <s v="Customer 4169"/>
    <s v="CUST1976"/>
    <x v="1"/>
    <x v="4"/>
    <x v="0"/>
    <x v="0"/>
    <x v="2"/>
    <s v="Lamp Model-931"/>
    <s v="PROD5076"/>
    <n v="8"/>
    <n v="487.69"/>
    <n v="3901.52"/>
    <n v="0"/>
    <n v="0"/>
    <n v="3901.52"/>
    <x v="2"/>
    <x v="3"/>
    <n v="0.25"/>
    <n v="975.38"/>
  </r>
  <r>
    <s v="ORD2025007712"/>
    <x v="339"/>
    <s v="Customer 1228"/>
    <s v="CUST4621"/>
    <x v="2"/>
    <x v="12"/>
    <x v="0"/>
    <x v="2"/>
    <x v="4"/>
    <s v="Laptop Model-637"/>
    <s v="PROD5152"/>
    <n v="7"/>
    <n v="295.14999999999998"/>
    <n v="2066.0500000000002"/>
    <n v="0.05"/>
    <n v="103.3"/>
    <n v="1962.75"/>
    <x v="3"/>
    <x v="2"/>
    <n v="0.15"/>
    <n v="294.41000000000003"/>
  </r>
  <r>
    <s v="ORD2025007713"/>
    <x v="392"/>
    <s v="Customer 1582"/>
    <s v="CUST5193"/>
    <x v="2"/>
    <x v="12"/>
    <x v="0"/>
    <x v="2"/>
    <x v="11"/>
    <s v="Mobile Model-387"/>
    <s v="PROD8162"/>
    <n v="9"/>
    <n v="127.16"/>
    <n v="1144.44"/>
    <n v="0"/>
    <n v="0"/>
    <n v="1144.44"/>
    <x v="3"/>
    <x v="3"/>
    <n v="0.15"/>
    <n v="171.67"/>
  </r>
  <r>
    <s v="ORD2025007714"/>
    <x v="435"/>
    <s v="Customer 2356"/>
    <s v="CUST6061"/>
    <x v="0"/>
    <x v="0"/>
    <x v="0"/>
    <x v="0"/>
    <x v="3"/>
    <s v="Sofa Model-835"/>
    <s v="PROD3550"/>
    <n v="8"/>
    <n v="657.97"/>
    <n v="5263.76"/>
    <n v="0"/>
    <n v="0"/>
    <n v="5263.76"/>
    <x v="0"/>
    <x v="0"/>
    <n v="0.25"/>
    <n v="1315.94"/>
  </r>
  <r>
    <s v="ORD2025007715"/>
    <x v="167"/>
    <s v="Customer 4452"/>
    <s v="CUST6692"/>
    <x v="0"/>
    <x v="13"/>
    <x v="0"/>
    <x v="0"/>
    <x v="2"/>
    <s v="Lamp Model-782"/>
    <s v="PROD3196"/>
    <n v="2"/>
    <n v="562.79999999999995"/>
    <n v="1125.5999999999999"/>
    <n v="0.05"/>
    <n v="56.28"/>
    <n v="1069.32"/>
    <x v="1"/>
    <x v="2"/>
    <n v="0.3"/>
    <n v="320.8"/>
  </r>
  <r>
    <s v="ORD2025007716"/>
    <x v="165"/>
    <s v="Customer 363"/>
    <s v="CUST6675"/>
    <x v="0"/>
    <x v="0"/>
    <x v="0"/>
    <x v="3"/>
    <x v="9"/>
    <s v="Lipstick Model-233"/>
    <s v="PROD1961"/>
    <n v="4"/>
    <n v="487.17"/>
    <n v="1948.68"/>
    <n v="0.1"/>
    <n v="194.87"/>
    <n v="1753.81"/>
    <x v="2"/>
    <x v="3"/>
    <n v="0.15"/>
    <n v="263.07"/>
  </r>
  <r>
    <s v="ORD2025007717"/>
    <x v="247"/>
    <s v="Customer 2529"/>
    <s v="CUST9254"/>
    <x v="4"/>
    <x v="7"/>
    <x v="1"/>
    <x v="1"/>
    <x v="1"/>
    <s v="Jeans Model-198"/>
    <s v="PROD8419"/>
    <n v="3"/>
    <n v="514.83000000000004"/>
    <n v="1544.49"/>
    <n v="0.05"/>
    <n v="77.22"/>
    <n v="1467.27"/>
    <x v="2"/>
    <x v="1"/>
    <n v="0.15"/>
    <n v="220.09"/>
  </r>
  <r>
    <s v="ORD2025007718"/>
    <x v="368"/>
    <s v="Customer 552"/>
    <s v="CUST6782"/>
    <x v="3"/>
    <x v="5"/>
    <x v="1"/>
    <x v="0"/>
    <x v="0"/>
    <s v="Curtain Model-398"/>
    <s v="PROD6342"/>
    <n v="8"/>
    <n v="151.41"/>
    <n v="1211.28"/>
    <n v="0"/>
    <n v="0"/>
    <n v="1211.28"/>
    <x v="1"/>
    <x v="0"/>
    <n v="0.15"/>
    <n v="181.69"/>
  </r>
  <r>
    <s v="ORD2025007719"/>
    <x v="145"/>
    <s v="Customer 4822"/>
    <s v="CUST4449"/>
    <x v="0"/>
    <x v="13"/>
    <x v="0"/>
    <x v="3"/>
    <x v="6"/>
    <s v="Face Cream Model-949"/>
    <s v="PROD4167"/>
    <n v="3"/>
    <n v="984.51"/>
    <n v="2953.53"/>
    <n v="0.1"/>
    <n v="295.35000000000002"/>
    <n v="2658.18"/>
    <x v="3"/>
    <x v="1"/>
    <n v="0.3"/>
    <n v="797.45"/>
  </r>
  <r>
    <s v="ORD2025007720"/>
    <x v="272"/>
    <s v="Customer 3240"/>
    <s v="CUST2767"/>
    <x v="1"/>
    <x v="1"/>
    <x v="0"/>
    <x v="3"/>
    <x v="6"/>
    <s v="Face Cream Model-134"/>
    <s v="PROD2618"/>
    <n v="8"/>
    <n v="614.95000000000005"/>
    <n v="4919.6000000000004"/>
    <n v="0.1"/>
    <n v="491.96"/>
    <n v="4427.6400000000003"/>
    <x v="1"/>
    <x v="2"/>
    <n v="0.25"/>
    <n v="1106.9100000000001"/>
  </r>
  <r>
    <s v="ORD2025007721"/>
    <x v="156"/>
    <s v="Customer 1305"/>
    <s v="CUST1414"/>
    <x v="0"/>
    <x v="0"/>
    <x v="0"/>
    <x v="3"/>
    <x v="6"/>
    <s v="Face Cream Model-975"/>
    <s v="PROD7572"/>
    <n v="1"/>
    <n v="493.42"/>
    <n v="493.42"/>
    <n v="0.05"/>
    <n v="24.67"/>
    <n v="468.75"/>
    <x v="3"/>
    <x v="3"/>
    <n v="0.25"/>
    <n v="117.19"/>
  </r>
  <r>
    <s v="ORD2025007722"/>
    <x v="415"/>
    <s v="Customer 2730"/>
    <s v="CUST5421"/>
    <x v="1"/>
    <x v="10"/>
    <x v="0"/>
    <x v="2"/>
    <x v="11"/>
    <s v="Mobile Model-234"/>
    <s v="PROD6193"/>
    <n v="1"/>
    <n v="722.79"/>
    <n v="722.79"/>
    <n v="0.2"/>
    <n v="144.56"/>
    <n v="578.23"/>
    <x v="1"/>
    <x v="3"/>
    <n v="0.25"/>
    <n v="144.56"/>
  </r>
  <r>
    <s v="ORD2025007723"/>
    <x v="28"/>
    <s v="Customer 4608"/>
    <s v="CUST7467"/>
    <x v="3"/>
    <x v="8"/>
    <x v="1"/>
    <x v="0"/>
    <x v="3"/>
    <s v="Sofa Model-274"/>
    <s v="PROD6944"/>
    <n v="9"/>
    <n v="574.16"/>
    <n v="5167.4399999999996"/>
    <n v="0.1"/>
    <n v="516.74"/>
    <n v="4650.7"/>
    <x v="0"/>
    <x v="2"/>
    <n v="0.15"/>
    <n v="697.6"/>
  </r>
  <r>
    <s v="ORD2025007724"/>
    <x v="304"/>
    <s v="Customer 1751"/>
    <s v="CUST7346"/>
    <x v="4"/>
    <x v="7"/>
    <x v="0"/>
    <x v="0"/>
    <x v="0"/>
    <s v="Curtain Model-800"/>
    <s v="PROD9929"/>
    <n v="4"/>
    <n v="204.3"/>
    <n v="817.2"/>
    <n v="0.1"/>
    <n v="81.72"/>
    <n v="735.48"/>
    <x v="0"/>
    <x v="1"/>
    <n v="0.25"/>
    <n v="183.87"/>
  </r>
  <r>
    <s v="ORD2025007725"/>
    <x v="43"/>
    <s v="Customer 4701"/>
    <s v="CUST5496"/>
    <x v="4"/>
    <x v="11"/>
    <x v="1"/>
    <x v="1"/>
    <x v="7"/>
    <s v="Jacket Model-777"/>
    <s v="PROD5212"/>
    <n v="5"/>
    <n v="711.53"/>
    <n v="3557.65"/>
    <n v="0.1"/>
    <n v="355.77"/>
    <n v="3201.88"/>
    <x v="1"/>
    <x v="3"/>
    <n v="0.15"/>
    <n v="480.28"/>
  </r>
  <r>
    <s v="ORD2025007726"/>
    <x v="283"/>
    <s v="Customer 4387"/>
    <s v="CUST4452"/>
    <x v="2"/>
    <x v="2"/>
    <x v="1"/>
    <x v="3"/>
    <x v="6"/>
    <s v="Face Cream Model-238"/>
    <s v="PROD8948"/>
    <n v="10"/>
    <n v="193.94"/>
    <n v="1939.4"/>
    <n v="0"/>
    <n v="0"/>
    <n v="1939.4"/>
    <x v="2"/>
    <x v="2"/>
    <n v="0.3"/>
    <n v="581.82000000000005"/>
  </r>
  <r>
    <s v="ORD2025007727"/>
    <x v="131"/>
    <s v="Customer 2271"/>
    <s v="CUST9276"/>
    <x v="1"/>
    <x v="4"/>
    <x v="1"/>
    <x v="3"/>
    <x v="10"/>
    <s v="Perfume Model-226"/>
    <s v="PROD7607"/>
    <n v="9"/>
    <n v="521.49"/>
    <n v="4693.41"/>
    <n v="0.05"/>
    <n v="234.67"/>
    <n v="4458.74"/>
    <x v="1"/>
    <x v="2"/>
    <n v="0.15"/>
    <n v="668.81"/>
  </r>
  <r>
    <s v="ORD2025007728"/>
    <x v="67"/>
    <s v="Customer 738"/>
    <s v="CUST6595"/>
    <x v="2"/>
    <x v="2"/>
    <x v="1"/>
    <x v="0"/>
    <x v="3"/>
    <s v="Sofa Model-911"/>
    <s v="PROD4852"/>
    <n v="10"/>
    <n v="127.93"/>
    <n v="1279.3"/>
    <n v="0"/>
    <n v="0"/>
    <n v="1279.3"/>
    <x v="3"/>
    <x v="0"/>
    <n v="0.15"/>
    <n v="191.89"/>
  </r>
  <r>
    <s v="ORD2025007729"/>
    <x v="296"/>
    <s v="Customer 576"/>
    <s v="CUST9645"/>
    <x v="1"/>
    <x v="4"/>
    <x v="1"/>
    <x v="3"/>
    <x v="10"/>
    <s v="Perfume Model-834"/>
    <s v="PROD9602"/>
    <n v="1"/>
    <n v="415.2"/>
    <n v="415.2"/>
    <n v="0.2"/>
    <n v="83.04"/>
    <n v="332.16"/>
    <x v="0"/>
    <x v="2"/>
    <n v="0.3"/>
    <n v="99.65"/>
  </r>
  <r>
    <s v="ORD2025007730"/>
    <x v="266"/>
    <s v="Customer 4707"/>
    <s v="CUST2673"/>
    <x v="3"/>
    <x v="5"/>
    <x v="0"/>
    <x v="1"/>
    <x v="7"/>
    <s v="Jacket Model-168"/>
    <s v="PROD9894"/>
    <n v="2"/>
    <n v="193.58"/>
    <n v="387.16"/>
    <n v="0.05"/>
    <n v="19.36"/>
    <n v="367.8"/>
    <x v="2"/>
    <x v="3"/>
    <n v="0.25"/>
    <n v="91.95"/>
  </r>
  <r>
    <s v="ORD2025007731"/>
    <x v="206"/>
    <s v="Customer 1795"/>
    <s v="CUST6794"/>
    <x v="0"/>
    <x v="13"/>
    <x v="1"/>
    <x v="2"/>
    <x v="4"/>
    <s v="Laptop Model-268"/>
    <s v="PROD8359"/>
    <n v="9"/>
    <n v="922.87"/>
    <n v="8305.83"/>
    <n v="0.1"/>
    <n v="830.58"/>
    <n v="7475.25"/>
    <x v="2"/>
    <x v="0"/>
    <n v="0.3"/>
    <n v="2242.5700000000002"/>
  </r>
  <r>
    <s v="ORD2025007732"/>
    <x v="90"/>
    <s v="Customer 510"/>
    <s v="CUST6667"/>
    <x v="0"/>
    <x v="13"/>
    <x v="1"/>
    <x v="3"/>
    <x v="9"/>
    <s v="Lipstick Model-328"/>
    <s v="PROD3445"/>
    <n v="3"/>
    <n v="372.59"/>
    <n v="1117.77"/>
    <n v="0"/>
    <n v="0"/>
    <n v="1117.77"/>
    <x v="0"/>
    <x v="1"/>
    <n v="0.3"/>
    <n v="335.33"/>
  </r>
  <r>
    <s v="ORD2025007733"/>
    <x v="290"/>
    <s v="Customer 1570"/>
    <s v="CUST6671"/>
    <x v="2"/>
    <x v="2"/>
    <x v="0"/>
    <x v="2"/>
    <x v="8"/>
    <s v="Tablet Model-330"/>
    <s v="PROD2388"/>
    <n v="1"/>
    <n v="850.88"/>
    <n v="850.88"/>
    <n v="0.1"/>
    <n v="85.09"/>
    <n v="765.79"/>
    <x v="3"/>
    <x v="2"/>
    <n v="0.15"/>
    <n v="114.87"/>
  </r>
  <r>
    <s v="ORD2025007734"/>
    <x v="38"/>
    <s v="Customer 4038"/>
    <s v="CUST3700"/>
    <x v="0"/>
    <x v="13"/>
    <x v="1"/>
    <x v="1"/>
    <x v="1"/>
    <s v="Jeans Model-341"/>
    <s v="PROD3878"/>
    <n v="9"/>
    <n v="269.26"/>
    <n v="2423.34"/>
    <n v="0.1"/>
    <n v="242.33"/>
    <n v="2181.0100000000002"/>
    <x v="1"/>
    <x v="1"/>
    <n v="0.3"/>
    <n v="654.29999999999995"/>
  </r>
  <r>
    <s v="ORD2025007735"/>
    <x v="156"/>
    <s v="Customer 1850"/>
    <s v="CUST1123"/>
    <x v="3"/>
    <x v="5"/>
    <x v="0"/>
    <x v="0"/>
    <x v="3"/>
    <s v="Sofa Model-703"/>
    <s v="PROD1602"/>
    <n v="6"/>
    <n v="881.1"/>
    <n v="5286.6"/>
    <n v="0.1"/>
    <n v="528.66"/>
    <n v="4757.9399999999996"/>
    <x v="3"/>
    <x v="2"/>
    <n v="0.3"/>
    <n v="1427.38"/>
  </r>
  <r>
    <s v="ORD2025007736"/>
    <x v="87"/>
    <s v="Customer 3214"/>
    <s v="CUST3380"/>
    <x v="2"/>
    <x v="12"/>
    <x v="0"/>
    <x v="2"/>
    <x v="4"/>
    <s v="Laptop Model-485"/>
    <s v="PROD2437"/>
    <n v="7"/>
    <n v="144.21"/>
    <n v="1009.47"/>
    <n v="0.05"/>
    <n v="50.47"/>
    <n v="959"/>
    <x v="3"/>
    <x v="3"/>
    <n v="0.15"/>
    <n v="143.85"/>
  </r>
  <r>
    <s v="ORD2025007737"/>
    <x v="141"/>
    <s v="Customer 3253"/>
    <s v="CUST8008"/>
    <x v="3"/>
    <x v="5"/>
    <x v="0"/>
    <x v="0"/>
    <x v="3"/>
    <s v="Sofa Model-957"/>
    <s v="PROD9687"/>
    <n v="4"/>
    <n v="795.97"/>
    <n v="3183.88"/>
    <n v="0.2"/>
    <n v="636.78"/>
    <n v="2547.1"/>
    <x v="0"/>
    <x v="3"/>
    <n v="0.15"/>
    <n v="382.06"/>
  </r>
  <r>
    <s v="ORD2025007738"/>
    <x v="360"/>
    <s v="Customer 2483"/>
    <s v="CUST3701"/>
    <x v="1"/>
    <x v="4"/>
    <x v="0"/>
    <x v="3"/>
    <x v="9"/>
    <s v="Lipstick Model-584"/>
    <s v="PROD4312"/>
    <n v="6"/>
    <n v="717.4"/>
    <n v="4304.3999999999996"/>
    <n v="0.05"/>
    <n v="215.22"/>
    <n v="4089.18"/>
    <x v="0"/>
    <x v="1"/>
    <n v="0.15"/>
    <n v="613.38"/>
  </r>
  <r>
    <s v="ORD2025007739"/>
    <x v="245"/>
    <s v="Customer 52"/>
    <s v="CUST9464"/>
    <x v="4"/>
    <x v="11"/>
    <x v="1"/>
    <x v="3"/>
    <x v="10"/>
    <s v="Perfume Model-170"/>
    <s v="PROD7421"/>
    <n v="8"/>
    <n v="528.52"/>
    <n v="4228.16"/>
    <n v="0.05"/>
    <n v="211.41"/>
    <n v="4016.75"/>
    <x v="0"/>
    <x v="1"/>
    <n v="0.25"/>
    <n v="1004.19"/>
  </r>
  <r>
    <s v="ORD2025007740"/>
    <x v="88"/>
    <s v="Customer 1985"/>
    <s v="CUST9803"/>
    <x v="4"/>
    <x v="7"/>
    <x v="1"/>
    <x v="0"/>
    <x v="2"/>
    <s v="Lamp Model-319"/>
    <s v="PROD6040"/>
    <n v="6"/>
    <n v="345.22"/>
    <n v="2071.3200000000002"/>
    <n v="0.05"/>
    <n v="103.57"/>
    <n v="1967.75"/>
    <x v="2"/>
    <x v="3"/>
    <n v="0.25"/>
    <n v="491.94"/>
  </r>
  <r>
    <s v="ORD2025007741"/>
    <x v="179"/>
    <s v="Customer 4348"/>
    <s v="CUST5436"/>
    <x v="0"/>
    <x v="13"/>
    <x v="1"/>
    <x v="2"/>
    <x v="8"/>
    <s v="Tablet Model-696"/>
    <s v="PROD7570"/>
    <n v="8"/>
    <n v="498.37"/>
    <n v="3986.96"/>
    <n v="0.05"/>
    <n v="199.35"/>
    <n v="3787.61"/>
    <x v="2"/>
    <x v="1"/>
    <n v="0.25"/>
    <n v="946.9"/>
  </r>
  <r>
    <s v="ORD2025007742"/>
    <x v="199"/>
    <s v="Customer 2588"/>
    <s v="CUST4491"/>
    <x v="0"/>
    <x v="0"/>
    <x v="1"/>
    <x v="2"/>
    <x v="4"/>
    <s v="Laptop Model-734"/>
    <s v="PROD6353"/>
    <n v="7"/>
    <n v="942.47"/>
    <n v="6597.29"/>
    <n v="0.2"/>
    <n v="1319.46"/>
    <n v="5277.83"/>
    <x v="1"/>
    <x v="3"/>
    <n v="0.25"/>
    <n v="1319.46"/>
  </r>
  <r>
    <s v="ORD2025007743"/>
    <x v="143"/>
    <s v="Customer 3632"/>
    <s v="CUST6317"/>
    <x v="3"/>
    <x v="5"/>
    <x v="0"/>
    <x v="3"/>
    <x v="10"/>
    <s v="Perfume Model-716"/>
    <s v="PROD3104"/>
    <n v="7"/>
    <n v="815.43"/>
    <n v="5708.01"/>
    <n v="0.1"/>
    <n v="570.79999999999995"/>
    <n v="5137.21"/>
    <x v="1"/>
    <x v="0"/>
    <n v="0.3"/>
    <n v="1541.16"/>
  </r>
  <r>
    <s v="ORD2025007744"/>
    <x v="272"/>
    <s v="Customer 1048"/>
    <s v="CUST2596"/>
    <x v="4"/>
    <x v="9"/>
    <x v="0"/>
    <x v="3"/>
    <x v="6"/>
    <s v="Face Cream Model-619"/>
    <s v="PROD7151"/>
    <n v="4"/>
    <n v="259.64"/>
    <n v="1038.56"/>
    <n v="0"/>
    <n v="0"/>
    <n v="1038.56"/>
    <x v="3"/>
    <x v="1"/>
    <n v="0.25"/>
    <n v="259.64"/>
  </r>
  <r>
    <s v="ORD2025007745"/>
    <x v="318"/>
    <s v="Customer 1677"/>
    <s v="CUST8767"/>
    <x v="1"/>
    <x v="1"/>
    <x v="0"/>
    <x v="1"/>
    <x v="7"/>
    <s v="Jacket Model-587"/>
    <s v="PROD6719"/>
    <n v="2"/>
    <n v="429.95"/>
    <n v="859.9"/>
    <n v="0.1"/>
    <n v="85.99"/>
    <n v="773.91"/>
    <x v="2"/>
    <x v="3"/>
    <n v="0.25"/>
    <n v="193.48"/>
  </r>
  <r>
    <s v="ORD2025007746"/>
    <x v="366"/>
    <s v="Customer 3091"/>
    <s v="CUST8765"/>
    <x v="2"/>
    <x v="14"/>
    <x v="0"/>
    <x v="1"/>
    <x v="5"/>
    <s v="Shirt Model-398"/>
    <s v="PROD9841"/>
    <n v="9"/>
    <n v="632.11"/>
    <n v="5688.99"/>
    <n v="0.05"/>
    <n v="284.45"/>
    <n v="5404.54"/>
    <x v="0"/>
    <x v="1"/>
    <n v="0.3"/>
    <n v="1621.36"/>
  </r>
  <r>
    <s v="ORD2025007747"/>
    <x v="290"/>
    <s v="Customer 1027"/>
    <s v="CUST3069"/>
    <x v="3"/>
    <x v="8"/>
    <x v="0"/>
    <x v="0"/>
    <x v="0"/>
    <s v="Curtain Model-693"/>
    <s v="PROD8476"/>
    <n v="4"/>
    <n v="126.17"/>
    <n v="504.68"/>
    <n v="0.05"/>
    <n v="25.23"/>
    <n v="479.45"/>
    <x v="0"/>
    <x v="2"/>
    <n v="0.25"/>
    <n v="119.86"/>
  </r>
  <r>
    <s v="ORD2025007748"/>
    <x v="410"/>
    <s v="Customer 1374"/>
    <s v="CUST2853"/>
    <x v="1"/>
    <x v="10"/>
    <x v="0"/>
    <x v="3"/>
    <x v="9"/>
    <s v="Lipstick Model-368"/>
    <s v="PROD5918"/>
    <n v="7"/>
    <n v="351.13"/>
    <n v="2457.91"/>
    <n v="0"/>
    <n v="0"/>
    <n v="2457.91"/>
    <x v="1"/>
    <x v="3"/>
    <n v="0.3"/>
    <n v="737.37"/>
  </r>
  <r>
    <s v="ORD2025007749"/>
    <x v="101"/>
    <s v="Customer 907"/>
    <s v="CUST3724"/>
    <x v="2"/>
    <x v="2"/>
    <x v="1"/>
    <x v="3"/>
    <x v="6"/>
    <s v="Face Cream Model-763"/>
    <s v="PROD4236"/>
    <n v="9"/>
    <n v="292.69"/>
    <n v="2634.21"/>
    <n v="0"/>
    <n v="0"/>
    <n v="2634.21"/>
    <x v="1"/>
    <x v="3"/>
    <n v="0.25"/>
    <n v="658.55"/>
  </r>
  <r>
    <s v="ORD2025007750"/>
    <x v="266"/>
    <s v="Customer 3541"/>
    <s v="CUST6684"/>
    <x v="4"/>
    <x v="11"/>
    <x v="0"/>
    <x v="2"/>
    <x v="11"/>
    <s v="Mobile Model-456"/>
    <s v="PROD3469"/>
    <n v="9"/>
    <n v="433.47"/>
    <n v="3901.23"/>
    <n v="0.2"/>
    <n v="780.25"/>
    <n v="3120.98"/>
    <x v="2"/>
    <x v="2"/>
    <n v="0.15"/>
    <n v="468.15"/>
  </r>
  <r>
    <s v="ORD2025007751"/>
    <x v="363"/>
    <s v="Customer 1978"/>
    <s v="CUST8964"/>
    <x v="2"/>
    <x v="2"/>
    <x v="1"/>
    <x v="2"/>
    <x v="4"/>
    <s v="Laptop Model-847"/>
    <s v="PROD6741"/>
    <n v="5"/>
    <n v="462.62"/>
    <n v="2313.1"/>
    <n v="0"/>
    <n v="0"/>
    <n v="2313.1"/>
    <x v="2"/>
    <x v="2"/>
    <n v="0.25"/>
    <n v="578.27"/>
  </r>
  <r>
    <s v="ORD2025007752"/>
    <x v="433"/>
    <s v="Customer 301"/>
    <s v="CUST5373"/>
    <x v="1"/>
    <x v="1"/>
    <x v="0"/>
    <x v="3"/>
    <x v="10"/>
    <s v="Perfume Model-443"/>
    <s v="PROD7717"/>
    <n v="9"/>
    <n v="140.62"/>
    <n v="1265.58"/>
    <n v="0.1"/>
    <n v="126.56"/>
    <n v="1139.02"/>
    <x v="3"/>
    <x v="2"/>
    <n v="0.25"/>
    <n v="284.75"/>
  </r>
  <r>
    <s v="ORD2025007753"/>
    <x v="418"/>
    <s v="Customer 1345"/>
    <s v="CUST8947"/>
    <x v="1"/>
    <x v="1"/>
    <x v="0"/>
    <x v="1"/>
    <x v="5"/>
    <s v="Shirt Model-291"/>
    <s v="PROD5466"/>
    <n v="6"/>
    <n v="733.67"/>
    <n v="4402.0200000000004"/>
    <n v="0"/>
    <n v="0"/>
    <n v="4402.0200000000004"/>
    <x v="0"/>
    <x v="1"/>
    <n v="0.25"/>
    <n v="1100.51"/>
  </r>
  <r>
    <s v="ORD2025007754"/>
    <x v="236"/>
    <s v="Customer 2751"/>
    <s v="CUST2081"/>
    <x v="1"/>
    <x v="1"/>
    <x v="0"/>
    <x v="2"/>
    <x v="4"/>
    <s v="Laptop Model-584"/>
    <s v="PROD7558"/>
    <n v="9"/>
    <n v="886.41"/>
    <n v="7977.69"/>
    <n v="0.1"/>
    <n v="797.77"/>
    <n v="7179.92"/>
    <x v="3"/>
    <x v="1"/>
    <n v="0.25"/>
    <n v="1794.98"/>
  </r>
  <r>
    <s v="ORD2025007755"/>
    <x v="290"/>
    <s v="Customer 1555"/>
    <s v="CUST3960"/>
    <x v="1"/>
    <x v="4"/>
    <x v="0"/>
    <x v="1"/>
    <x v="5"/>
    <s v="Shirt Model-479"/>
    <s v="PROD5263"/>
    <n v="1"/>
    <n v="250.42"/>
    <n v="250.42"/>
    <n v="0"/>
    <n v="0"/>
    <n v="250.42"/>
    <x v="2"/>
    <x v="0"/>
    <n v="0.3"/>
    <n v="75.13"/>
  </r>
  <r>
    <s v="ORD2025007756"/>
    <x v="345"/>
    <s v="Customer 1245"/>
    <s v="CUST3721"/>
    <x v="0"/>
    <x v="13"/>
    <x v="0"/>
    <x v="0"/>
    <x v="0"/>
    <s v="Curtain Model-713"/>
    <s v="PROD1906"/>
    <n v="2"/>
    <n v="308.39999999999998"/>
    <n v="616.79999999999995"/>
    <n v="0.1"/>
    <n v="61.68"/>
    <n v="555.12"/>
    <x v="3"/>
    <x v="2"/>
    <n v="0.25"/>
    <n v="138.78"/>
  </r>
  <r>
    <s v="ORD2025007757"/>
    <x v="213"/>
    <s v="Customer 4146"/>
    <s v="CUST6354"/>
    <x v="3"/>
    <x v="3"/>
    <x v="1"/>
    <x v="1"/>
    <x v="1"/>
    <s v="Jeans Model-336"/>
    <s v="PROD3774"/>
    <n v="5"/>
    <n v="712.53"/>
    <n v="3562.65"/>
    <n v="0.2"/>
    <n v="712.53"/>
    <n v="2850.12"/>
    <x v="1"/>
    <x v="3"/>
    <n v="0.25"/>
    <n v="712.53"/>
  </r>
  <r>
    <s v="ORD2025007758"/>
    <x v="361"/>
    <s v="Customer 4834"/>
    <s v="CUST5734"/>
    <x v="2"/>
    <x v="12"/>
    <x v="1"/>
    <x v="2"/>
    <x v="11"/>
    <s v="Mobile Model-300"/>
    <s v="PROD3697"/>
    <n v="7"/>
    <n v="578.47"/>
    <n v="4049.29"/>
    <n v="0.1"/>
    <n v="404.93"/>
    <n v="3644.36"/>
    <x v="2"/>
    <x v="1"/>
    <n v="0.3"/>
    <n v="1093.31"/>
  </r>
  <r>
    <s v="ORD2025007759"/>
    <x v="184"/>
    <s v="Customer 1439"/>
    <s v="CUST6860"/>
    <x v="2"/>
    <x v="12"/>
    <x v="0"/>
    <x v="2"/>
    <x v="11"/>
    <s v="Mobile Model-554"/>
    <s v="PROD1956"/>
    <n v="7"/>
    <n v="911.6"/>
    <n v="6381.2"/>
    <n v="0.1"/>
    <n v="638.12"/>
    <n v="5743.08"/>
    <x v="1"/>
    <x v="1"/>
    <n v="0.15"/>
    <n v="861.46"/>
  </r>
  <r>
    <s v="ORD2025007760"/>
    <x v="62"/>
    <s v="Customer 3127"/>
    <s v="CUST2684"/>
    <x v="0"/>
    <x v="6"/>
    <x v="0"/>
    <x v="3"/>
    <x v="6"/>
    <s v="Face Cream Model-280"/>
    <s v="PROD7508"/>
    <n v="3"/>
    <n v="865.37"/>
    <n v="2596.11"/>
    <n v="0.05"/>
    <n v="129.81"/>
    <n v="2466.3000000000002"/>
    <x v="3"/>
    <x v="1"/>
    <n v="0.15"/>
    <n v="369.94"/>
  </r>
  <r>
    <s v="ORD2025007761"/>
    <x v="317"/>
    <s v="Customer 2247"/>
    <s v="CUST1354"/>
    <x v="2"/>
    <x v="2"/>
    <x v="0"/>
    <x v="2"/>
    <x v="4"/>
    <s v="Laptop Model-232"/>
    <s v="PROD6098"/>
    <n v="9"/>
    <n v="204.66"/>
    <n v="1841.94"/>
    <n v="0.2"/>
    <n v="368.39"/>
    <n v="1473.55"/>
    <x v="2"/>
    <x v="2"/>
    <n v="0.15"/>
    <n v="221.03"/>
  </r>
  <r>
    <s v="ORD2025007762"/>
    <x v="232"/>
    <s v="Customer 91"/>
    <s v="CUST9812"/>
    <x v="1"/>
    <x v="1"/>
    <x v="1"/>
    <x v="1"/>
    <x v="1"/>
    <s v="Jeans Model-233"/>
    <s v="PROD5179"/>
    <n v="4"/>
    <n v="986.61"/>
    <n v="3946.44"/>
    <n v="0.1"/>
    <n v="394.64"/>
    <n v="3551.8"/>
    <x v="2"/>
    <x v="1"/>
    <n v="0.15"/>
    <n v="532.77"/>
  </r>
  <r>
    <s v="ORD2025007763"/>
    <x v="357"/>
    <s v="Customer 2198"/>
    <s v="CUST7513"/>
    <x v="1"/>
    <x v="4"/>
    <x v="1"/>
    <x v="3"/>
    <x v="6"/>
    <s v="Face Cream Model-165"/>
    <s v="PROD9728"/>
    <n v="1"/>
    <n v="249.98"/>
    <n v="249.98"/>
    <n v="0"/>
    <n v="0"/>
    <n v="249.98"/>
    <x v="2"/>
    <x v="0"/>
    <n v="0.3"/>
    <n v="74.989999999999995"/>
  </r>
  <r>
    <s v="ORD2025007764"/>
    <x v="55"/>
    <s v="Customer 2337"/>
    <s v="CUST9379"/>
    <x v="3"/>
    <x v="8"/>
    <x v="0"/>
    <x v="1"/>
    <x v="7"/>
    <s v="Jacket Model-939"/>
    <s v="PROD1196"/>
    <n v="6"/>
    <n v="232.04"/>
    <n v="1392.24"/>
    <n v="0"/>
    <n v="0"/>
    <n v="1392.24"/>
    <x v="2"/>
    <x v="2"/>
    <n v="0.25"/>
    <n v="348.06"/>
  </r>
  <r>
    <s v="ORD2025007765"/>
    <x v="61"/>
    <s v="Customer 538"/>
    <s v="CUST9950"/>
    <x v="0"/>
    <x v="0"/>
    <x v="0"/>
    <x v="0"/>
    <x v="3"/>
    <s v="Sofa Model-515"/>
    <s v="PROD1377"/>
    <n v="6"/>
    <n v="756.64"/>
    <n v="4539.84"/>
    <n v="0.2"/>
    <n v="907.97"/>
    <n v="3631.87"/>
    <x v="0"/>
    <x v="1"/>
    <n v="0.15"/>
    <n v="544.78"/>
  </r>
  <r>
    <s v="ORD2025007766"/>
    <x v="430"/>
    <s v="Customer 1913"/>
    <s v="CUST4015"/>
    <x v="0"/>
    <x v="13"/>
    <x v="0"/>
    <x v="2"/>
    <x v="4"/>
    <s v="Laptop Model-231"/>
    <s v="PROD6631"/>
    <n v="4"/>
    <n v="497.67"/>
    <n v="1990.68"/>
    <n v="0"/>
    <n v="0"/>
    <n v="1990.68"/>
    <x v="3"/>
    <x v="0"/>
    <n v="0.15"/>
    <n v="298.60000000000002"/>
  </r>
  <r>
    <s v="ORD2025007767"/>
    <x v="397"/>
    <s v="Customer 3221"/>
    <s v="CUST7294"/>
    <x v="4"/>
    <x v="9"/>
    <x v="0"/>
    <x v="3"/>
    <x v="10"/>
    <s v="Perfume Model-720"/>
    <s v="PROD8839"/>
    <n v="5"/>
    <n v="281.14999999999998"/>
    <n v="1405.75"/>
    <n v="0"/>
    <n v="0"/>
    <n v="1405.75"/>
    <x v="3"/>
    <x v="2"/>
    <n v="0.15"/>
    <n v="210.86"/>
  </r>
  <r>
    <s v="ORD2025007768"/>
    <x v="435"/>
    <s v="Customer 4926"/>
    <s v="CUST1857"/>
    <x v="2"/>
    <x v="2"/>
    <x v="0"/>
    <x v="0"/>
    <x v="0"/>
    <s v="Curtain Model-698"/>
    <s v="PROD7650"/>
    <n v="3"/>
    <n v="106.36"/>
    <n v="319.08"/>
    <n v="0.05"/>
    <n v="15.95"/>
    <n v="303.13"/>
    <x v="2"/>
    <x v="3"/>
    <n v="0.25"/>
    <n v="75.78"/>
  </r>
  <r>
    <s v="ORD2025007769"/>
    <x v="10"/>
    <s v="Customer 4705"/>
    <s v="CUST6541"/>
    <x v="4"/>
    <x v="11"/>
    <x v="1"/>
    <x v="3"/>
    <x v="6"/>
    <s v="Face Cream Model-535"/>
    <s v="PROD5388"/>
    <n v="8"/>
    <n v="441.75"/>
    <n v="3534"/>
    <n v="0.1"/>
    <n v="353.4"/>
    <n v="3180.6"/>
    <x v="0"/>
    <x v="0"/>
    <n v="0.3"/>
    <n v="954.18"/>
  </r>
  <r>
    <s v="ORD2025007770"/>
    <x v="359"/>
    <s v="Customer 2229"/>
    <s v="CUST4528"/>
    <x v="3"/>
    <x v="5"/>
    <x v="1"/>
    <x v="3"/>
    <x v="9"/>
    <s v="Lipstick Model-938"/>
    <s v="PROD6493"/>
    <n v="10"/>
    <n v="975.1"/>
    <n v="9751"/>
    <n v="0.05"/>
    <n v="487.55"/>
    <n v="9263.4500000000007"/>
    <x v="1"/>
    <x v="0"/>
    <n v="0.25"/>
    <n v="2315.86"/>
  </r>
  <r>
    <s v="ORD2025007771"/>
    <x v="398"/>
    <s v="Customer 3804"/>
    <s v="CUST8763"/>
    <x v="3"/>
    <x v="5"/>
    <x v="0"/>
    <x v="3"/>
    <x v="10"/>
    <s v="Perfume Model-934"/>
    <s v="PROD9140"/>
    <n v="9"/>
    <n v="501.94"/>
    <n v="4517.46"/>
    <n v="0.2"/>
    <n v="903.49"/>
    <n v="3613.97"/>
    <x v="2"/>
    <x v="3"/>
    <n v="0.15"/>
    <n v="542.1"/>
  </r>
  <r>
    <s v="ORD2025007772"/>
    <x v="446"/>
    <s v="Customer 4428"/>
    <s v="CUST6618"/>
    <x v="1"/>
    <x v="1"/>
    <x v="1"/>
    <x v="3"/>
    <x v="10"/>
    <s v="Perfume Model-887"/>
    <s v="PROD3045"/>
    <n v="1"/>
    <n v="171.22"/>
    <n v="171.22"/>
    <n v="0"/>
    <n v="0"/>
    <n v="171.22"/>
    <x v="1"/>
    <x v="2"/>
    <n v="0.25"/>
    <n v="42.8"/>
  </r>
  <r>
    <s v="ORD2025007773"/>
    <x v="54"/>
    <s v="Customer 4751"/>
    <s v="CUST2201"/>
    <x v="1"/>
    <x v="10"/>
    <x v="0"/>
    <x v="3"/>
    <x v="10"/>
    <s v="Perfume Model-910"/>
    <s v="PROD8611"/>
    <n v="10"/>
    <n v="537.19000000000005"/>
    <n v="5371.9"/>
    <n v="0"/>
    <n v="0"/>
    <n v="5371.9"/>
    <x v="2"/>
    <x v="3"/>
    <n v="0.3"/>
    <n v="1611.57"/>
  </r>
  <r>
    <s v="ORD2025007774"/>
    <x v="232"/>
    <s v="Customer 3608"/>
    <s v="CUST8021"/>
    <x v="4"/>
    <x v="7"/>
    <x v="0"/>
    <x v="3"/>
    <x v="9"/>
    <s v="Lipstick Model-947"/>
    <s v="PROD7659"/>
    <n v="3"/>
    <n v="489.04"/>
    <n v="1467.12"/>
    <n v="0.1"/>
    <n v="146.71"/>
    <n v="1320.41"/>
    <x v="1"/>
    <x v="1"/>
    <n v="0.25"/>
    <n v="330.1"/>
  </r>
  <r>
    <s v="ORD2025007775"/>
    <x v="149"/>
    <s v="Customer 4287"/>
    <s v="CUST5649"/>
    <x v="4"/>
    <x v="7"/>
    <x v="0"/>
    <x v="0"/>
    <x v="2"/>
    <s v="Lamp Model-150"/>
    <s v="PROD4155"/>
    <n v="10"/>
    <n v="608.48"/>
    <n v="6084.8"/>
    <n v="0"/>
    <n v="0"/>
    <n v="6084.8"/>
    <x v="3"/>
    <x v="0"/>
    <n v="0.3"/>
    <n v="1825.44"/>
  </r>
  <r>
    <s v="ORD2025007776"/>
    <x v="246"/>
    <s v="Customer 2782"/>
    <s v="CUST8876"/>
    <x v="3"/>
    <x v="5"/>
    <x v="0"/>
    <x v="3"/>
    <x v="10"/>
    <s v="Perfume Model-239"/>
    <s v="PROD7541"/>
    <n v="7"/>
    <n v="539.63"/>
    <n v="3777.41"/>
    <n v="0.05"/>
    <n v="188.87"/>
    <n v="3588.54"/>
    <x v="1"/>
    <x v="0"/>
    <n v="0.15"/>
    <n v="538.28"/>
  </r>
  <r>
    <s v="ORD2025007777"/>
    <x v="131"/>
    <s v="Customer 4841"/>
    <s v="CUST9924"/>
    <x v="0"/>
    <x v="6"/>
    <x v="0"/>
    <x v="2"/>
    <x v="8"/>
    <s v="Tablet Model-637"/>
    <s v="PROD4569"/>
    <n v="10"/>
    <n v="877.54"/>
    <n v="8775.4"/>
    <n v="0.2"/>
    <n v="1755.08"/>
    <n v="7020.32"/>
    <x v="2"/>
    <x v="1"/>
    <n v="0.25"/>
    <n v="1755.08"/>
  </r>
  <r>
    <s v="ORD2025007778"/>
    <x v="4"/>
    <s v="Customer 3976"/>
    <s v="CUST1328"/>
    <x v="0"/>
    <x v="6"/>
    <x v="1"/>
    <x v="1"/>
    <x v="7"/>
    <s v="Jacket Model-115"/>
    <s v="PROD5469"/>
    <n v="8"/>
    <n v="132.72"/>
    <n v="1061.76"/>
    <n v="0"/>
    <n v="0"/>
    <n v="1061.76"/>
    <x v="2"/>
    <x v="0"/>
    <n v="0.25"/>
    <n v="265.44"/>
  </r>
  <r>
    <s v="ORD2025007779"/>
    <x v="16"/>
    <s v="Customer 204"/>
    <s v="CUST5600"/>
    <x v="3"/>
    <x v="5"/>
    <x v="1"/>
    <x v="2"/>
    <x v="8"/>
    <s v="Tablet Model-999"/>
    <s v="PROD3421"/>
    <n v="8"/>
    <n v="630.92999999999995"/>
    <n v="5047.4399999999996"/>
    <n v="0.2"/>
    <n v="1009.49"/>
    <n v="4037.95"/>
    <x v="0"/>
    <x v="3"/>
    <n v="0.15"/>
    <n v="605.69000000000005"/>
  </r>
  <r>
    <s v="ORD2025007780"/>
    <x v="322"/>
    <s v="Customer 4183"/>
    <s v="CUST7196"/>
    <x v="4"/>
    <x v="9"/>
    <x v="1"/>
    <x v="1"/>
    <x v="7"/>
    <s v="Jacket Model-286"/>
    <s v="PROD7676"/>
    <n v="5"/>
    <n v="318.06"/>
    <n v="1590.3"/>
    <n v="0.1"/>
    <n v="159.03"/>
    <n v="1431.27"/>
    <x v="1"/>
    <x v="1"/>
    <n v="0.15"/>
    <n v="214.69"/>
  </r>
  <r>
    <s v="ORD2025007781"/>
    <x v="247"/>
    <s v="Customer 2427"/>
    <s v="CUST8988"/>
    <x v="2"/>
    <x v="14"/>
    <x v="0"/>
    <x v="3"/>
    <x v="6"/>
    <s v="Face Cream Model-354"/>
    <s v="PROD7535"/>
    <n v="10"/>
    <n v="964.1"/>
    <n v="9641"/>
    <n v="0"/>
    <n v="0"/>
    <n v="9641"/>
    <x v="1"/>
    <x v="1"/>
    <n v="0.25"/>
    <n v="2410.25"/>
  </r>
  <r>
    <s v="ORD2025007782"/>
    <x v="3"/>
    <s v="Customer 3058"/>
    <s v="CUST3951"/>
    <x v="2"/>
    <x v="2"/>
    <x v="0"/>
    <x v="0"/>
    <x v="0"/>
    <s v="Curtain Model-240"/>
    <s v="PROD1875"/>
    <n v="4"/>
    <n v="188.36"/>
    <n v="753.44"/>
    <n v="0"/>
    <n v="0"/>
    <n v="753.44"/>
    <x v="1"/>
    <x v="0"/>
    <n v="0.15"/>
    <n v="113.02"/>
  </r>
  <r>
    <s v="ORD2025007783"/>
    <x v="5"/>
    <s v="Customer 2297"/>
    <s v="CUST9323"/>
    <x v="4"/>
    <x v="11"/>
    <x v="0"/>
    <x v="2"/>
    <x v="4"/>
    <s v="Laptop Model-740"/>
    <s v="PROD2497"/>
    <n v="10"/>
    <n v="114.44"/>
    <n v="1144.4000000000001"/>
    <n v="0.2"/>
    <n v="228.88"/>
    <n v="915.52"/>
    <x v="3"/>
    <x v="0"/>
    <n v="0.3"/>
    <n v="274.66000000000003"/>
  </r>
  <r>
    <s v="ORD2025007784"/>
    <x v="110"/>
    <s v="Customer 3181"/>
    <s v="CUST5151"/>
    <x v="1"/>
    <x v="4"/>
    <x v="0"/>
    <x v="1"/>
    <x v="5"/>
    <s v="Shirt Model-829"/>
    <s v="PROD2932"/>
    <n v="6"/>
    <n v="223.08"/>
    <n v="1338.48"/>
    <n v="0.1"/>
    <n v="133.85"/>
    <n v="1204.6300000000001"/>
    <x v="2"/>
    <x v="0"/>
    <n v="0.3"/>
    <n v="361.39"/>
  </r>
  <r>
    <s v="ORD2025007785"/>
    <x v="358"/>
    <s v="Customer 1357"/>
    <s v="CUST9997"/>
    <x v="1"/>
    <x v="1"/>
    <x v="1"/>
    <x v="2"/>
    <x v="8"/>
    <s v="Tablet Model-649"/>
    <s v="PROD1451"/>
    <n v="10"/>
    <n v="858.38"/>
    <n v="8583.7999999999993"/>
    <n v="0.1"/>
    <n v="858.38"/>
    <n v="7725.42"/>
    <x v="2"/>
    <x v="2"/>
    <n v="0.3"/>
    <n v="2317.63"/>
  </r>
  <r>
    <s v="ORD2025007786"/>
    <x v="177"/>
    <s v="Customer 3505"/>
    <s v="CUST4555"/>
    <x v="3"/>
    <x v="5"/>
    <x v="1"/>
    <x v="0"/>
    <x v="3"/>
    <s v="Sofa Model-239"/>
    <s v="PROD4017"/>
    <n v="4"/>
    <n v="227.43"/>
    <n v="909.72"/>
    <n v="0.2"/>
    <n v="181.94"/>
    <n v="727.78"/>
    <x v="2"/>
    <x v="0"/>
    <n v="0.15"/>
    <n v="109.17"/>
  </r>
  <r>
    <s v="ORD2025007787"/>
    <x v="338"/>
    <s v="Customer 4751"/>
    <s v="CUST1896"/>
    <x v="0"/>
    <x v="6"/>
    <x v="0"/>
    <x v="0"/>
    <x v="3"/>
    <s v="Sofa Model-685"/>
    <s v="PROD8369"/>
    <n v="1"/>
    <n v="215.24"/>
    <n v="215.24"/>
    <n v="0.1"/>
    <n v="21.52"/>
    <n v="193.72"/>
    <x v="1"/>
    <x v="2"/>
    <n v="0.3"/>
    <n v="58.12"/>
  </r>
  <r>
    <s v="ORD2025007788"/>
    <x v="241"/>
    <s v="Customer 3548"/>
    <s v="CUST6143"/>
    <x v="1"/>
    <x v="1"/>
    <x v="1"/>
    <x v="3"/>
    <x v="9"/>
    <s v="Lipstick Model-530"/>
    <s v="PROD3869"/>
    <n v="6"/>
    <n v="370.82"/>
    <n v="2224.92"/>
    <n v="0.05"/>
    <n v="111.25"/>
    <n v="2113.67"/>
    <x v="2"/>
    <x v="3"/>
    <n v="0.3"/>
    <n v="634.1"/>
  </r>
  <r>
    <s v="ORD2025007789"/>
    <x v="330"/>
    <s v="Customer 261"/>
    <s v="CUST1848"/>
    <x v="1"/>
    <x v="4"/>
    <x v="1"/>
    <x v="0"/>
    <x v="0"/>
    <s v="Curtain Model-451"/>
    <s v="PROD1828"/>
    <n v="7"/>
    <n v="400.33"/>
    <n v="2802.31"/>
    <n v="0.2"/>
    <n v="560.46"/>
    <n v="2241.85"/>
    <x v="1"/>
    <x v="3"/>
    <n v="0.15"/>
    <n v="336.28"/>
  </r>
  <r>
    <s v="ORD2025007790"/>
    <x v="163"/>
    <s v="Customer 1984"/>
    <s v="CUST1372"/>
    <x v="3"/>
    <x v="5"/>
    <x v="0"/>
    <x v="3"/>
    <x v="9"/>
    <s v="Lipstick Model-499"/>
    <s v="PROD9112"/>
    <n v="5"/>
    <n v="386.12"/>
    <n v="1930.6"/>
    <n v="0"/>
    <n v="0"/>
    <n v="1930.6"/>
    <x v="1"/>
    <x v="1"/>
    <n v="0.3"/>
    <n v="579.17999999999995"/>
  </r>
  <r>
    <s v="ORD2025007791"/>
    <x v="188"/>
    <s v="Customer 2576"/>
    <s v="CUST7417"/>
    <x v="3"/>
    <x v="5"/>
    <x v="0"/>
    <x v="2"/>
    <x v="11"/>
    <s v="Mobile Model-457"/>
    <s v="PROD5939"/>
    <n v="2"/>
    <n v="616.11"/>
    <n v="1232.22"/>
    <n v="0.1"/>
    <n v="123.22"/>
    <n v="1109"/>
    <x v="0"/>
    <x v="3"/>
    <n v="0.25"/>
    <n v="277.25"/>
  </r>
  <r>
    <s v="ORD2025007792"/>
    <x v="152"/>
    <s v="Customer 3688"/>
    <s v="CUST9044"/>
    <x v="0"/>
    <x v="6"/>
    <x v="1"/>
    <x v="0"/>
    <x v="0"/>
    <s v="Curtain Model-372"/>
    <s v="PROD9494"/>
    <n v="7"/>
    <n v="995.36"/>
    <n v="6967.52"/>
    <n v="0.05"/>
    <n v="348.38"/>
    <n v="6619.14"/>
    <x v="0"/>
    <x v="1"/>
    <n v="0.3"/>
    <n v="1985.74"/>
  </r>
  <r>
    <s v="ORD2025007793"/>
    <x v="19"/>
    <s v="Customer 4772"/>
    <s v="CUST6666"/>
    <x v="1"/>
    <x v="4"/>
    <x v="0"/>
    <x v="1"/>
    <x v="7"/>
    <s v="Jacket Model-812"/>
    <s v="PROD5078"/>
    <n v="7"/>
    <n v="463.53"/>
    <n v="3244.71"/>
    <n v="0"/>
    <n v="0"/>
    <n v="3244.71"/>
    <x v="0"/>
    <x v="2"/>
    <n v="0.25"/>
    <n v="811.18"/>
  </r>
  <r>
    <s v="ORD2025007794"/>
    <x v="185"/>
    <s v="Customer 2385"/>
    <s v="CUST1553"/>
    <x v="0"/>
    <x v="0"/>
    <x v="1"/>
    <x v="1"/>
    <x v="5"/>
    <s v="Shirt Model-662"/>
    <s v="PROD2657"/>
    <n v="3"/>
    <n v="829.63"/>
    <n v="2488.89"/>
    <n v="0.05"/>
    <n v="124.44"/>
    <n v="2364.4499999999998"/>
    <x v="3"/>
    <x v="3"/>
    <n v="0.25"/>
    <n v="591.11"/>
  </r>
  <r>
    <s v="ORD2025007795"/>
    <x v="308"/>
    <s v="Customer 376"/>
    <s v="CUST9766"/>
    <x v="0"/>
    <x v="0"/>
    <x v="1"/>
    <x v="2"/>
    <x v="11"/>
    <s v="Mobile Model-903"/>
    <s v="PROD2189"/>
    <n v="4"/>
    <n v="185.58"/>
    <n v="742.32"/>
    <n v="0"/>
    <n v="0"/>
    <n v="742.32"/>
    <x v="2"/>
    <x v="3"/>
    <n v="0.3"/>
    <n v="222.7"/>
  </r>
  <r>
    <s v="ORD2025007796"/>
    <x v="69"/>
    <s v="Customer 735"/>
    <s v="CUST6908"/>
    <x v="3"/>
    <x v="8"/>
    <x v="1"/>
    <x v="0"/>
    <x v="0"/>
    <s v="Curtain Model-178"/>
    <s v="PROD6006"/>
    <n v="5"/>
    <n v="485.19"/>
    <n v="2425.9499999999998"/>
    <n v="0.05"/>
    <n v="121.3"/>
    <n v="2304.65"/>
    <x v="2"/>
    <x v="3"/>
    <n v="0.15"/>
    <n v="345.7"/>
  </r>
  <r>
    <s v="ORD2025007797"/>
    <x v="301"/>
    <s v="Customer 1532"/>
    <s v="CUST7417"/>
    <x v="2"/>
    <x v="14"/>
    <x v="1"/>
    <x v="0"/>
    <x v="0"/>
    <s v="Curtain Model-751"/>
    <s v="PROD8758"/>
    <n v="10"/>
    <n v="904.51"/>
    <n v="9045.1"/>
    <n v="0.1"/>
    <n v="904.51"/>
    <n v="8140.59"/>
    <x v="0"/>
    <x v="3"/>
    <n v="0.15"/>
    <n v="1221.0899999999999"/>
  </r>
  <r>
    <s v="ORD2025007798"/>
    <x v="70"/>
    <s v="Customer 4796"/>
    <s v="CUST1525"/>
    <x v="0"/>
    <x v="0"/>
    <x v="0"/>
    <x v="0"/>
    <x v="3"/>
    <s v="Sofa Model-430"/>
    <s v="PROD7946"/>
    <n v="10"/>
    <n v="533.11"/>
    <n v="5331.1"/>
    <n v="0.2"/>
    <n v="1066.22"/>
    <n v="4264.88"/>
    <x v="2"/>
    <x v="0"/>
    <n v="0.3"/>
    <n v="1279.46"/>
  </r>
  <r>
    <s v="ORD2025007799"/>
    <x v="200"/>
    <s v="Customer 482"/>
    <s v="CUST9006"/>
    <x v="3"/>
    <x v="8"/>
    <x v="1"/>
    <x v="0"/>
    <x v="3"/>
    <s v="Sofa Model-872"/>
    <s v="PROD4392"/>
    <n v="4"/>
    <n v="751.03"/>
    <n v="3004.12"/>
    <n v="0"/>
    <n v="0"/>
    <n v="3004.12"/>
    <x v="2"/>
    <x v="2"/>
    <n v="0.15"/>
    <n v="450.62"/>
  </r>
  <r>
    <s v="ORD2025007800"/>
    <x v="2"/>
    <s v="Customer 3379"/>
    <s v="CUST8115"/>
    <x v="2"/>
    <x v="2"/>
    <x v="0"/>
    <x v="1"/>
    <x v="1"/>
    <s v="Jeans Model-242"/>
    <s v="PROD6301"/>
    <n v="1"/>
    <n v="819.75"/>
    <n v="819.75"/>
    <n v="0.2"/>
    <n v="163.95"/>
    <n v="655.8"/>
    <x v="1"/>
    <x v="0"/>
    <n v="0.25"/>
    <n v="163.95"/>
  </r>
  <r>
    <s v="ORD2025007801"/>
    <x v="260"/>
    <s v="Customer 2660"/>
    <s v="CUST5275"/>
    <x v="4"/>
    <x v="7"/>
    <x v="0"/>
    <x v="2"/>
    <x v="11"/>
    <s v="Mobile Model-904"/>
    <s v="PROD2746"/>
    <n v="5"/>
    <n v="487.86"/>
    <n v="2439.3000000000002"/>
    <n v="0.05"/>
    <n v="121.97"/>
    <n v="2317.33"/>
    <x v="0"/>
    <x v="3"/>
    <n v="0.15"/>
    <n v="347.6"/>
  </r>
  <r>
    <s v="ORD2025007802"/>
    <x v="292"/>
    <s v="Customer 1789"/>
    <s v="CUST3624"/>
    <x v="2"/>
    <x v="14"/>
    <x v="0"/>
    <x v="0"/>
    <x v="3"/>
    <s v="Sofa Model-544"/>
    <s v="PROD7161"/>
    <n v="4"/>
    <n v="583.35"/>
    <n v="2333.4"/>
    <n v="0.05"/>
    <n v="116.67"/>
    <n v="2216.73"/>
    <x v="0"/>
    <x v="2"/>
    <n v="0.3"/>
    <n v="665.02"/>
  </r>
  <r>
    <s v="ORD2025007803"/>
    <x v="225"/>
    <s v="Customer 4307"/>
    <s v="CUST4331"/>
    <x v="1"/>
    <x v="1"/>
    <x v="1"/>
    <x v="2"/>
    <x v="8"/>
    <s v="Tablet Model-778"/>
    <s v="PROD3813"/>
    <n v="10"/>
    <n v="558.44000000000005"/>
    <n v="5584.4"/>
    <n v="0"/>
    <n v="0"/>
    <n v="5584.4"/>
    <x v="2"/>
    <x v="2"/>
    <n v="0.15"/>
    <n v="837.66"/>
  </r>
  <r>
    <s v="ORD2025007804"/>
    <x v="161"/>
    <s v="Customer 884"/>
    <s v="CUST7470"/>
    <x v="2"/>
    <x v="2"/>
    <x v="1"/>
    <x v="1"/>
    <x v="5"/>
    <s v="Shirt Model-528"/>
    <s v="PROD6496"/>
    <n v="6"/>
    <n v="601.27"/>
    <n v="3607.62"/>
    <n v="0.1"/>
    <n v="360.76"/>
    <n v="3246.86"/>
    <x v="0"/>
    <x v="2"/>
    <n v="0.3"/>
    <n v="974.06"/>
  </r>
  <r>
    <s v="ORD2025007805"/>
    <x v="308"/>
    <s v="Customer 3244"/>
    <s v="CUST6524"/>
    <x v="4"/>
    <x v="9"/>
    <x v="0"/>
    <x v="3"/>
    <x v="9"/>
    <s v="Lipstick Model-256"/>
    <s v="PROD5041"/>
    <n v="8"/>
    <n v="941.65"/>
    <n v="7533.2"/>
    <n v="0.1"/>
    <n v="753.32"/>
    <n v="6779.88"/>
    <x v="3"/>
    <x v="3"/>
    <n v="0.25"/>
    <n v="1694.97"/>
  </r>
  <r>
    <s v="ORD2025007806"/>
    <x v="379"/>
    <s v="Customer 3869"/>
    <s v="CUST2149"/>
    <x v="0"/>
    <x v="6"/>
    <x v="1"/>
    <x v="3"/>
    <x v="9"/>
    <s v="Lipstick Model-250"/>
    <s v="PROD8975"/>
    <n v="2"/>
    <n v="191.45"/>
    <n v="382.9"/>
    <n v="0.1"/>
    <n v="38.29"/>
    <n v="344.61"/>
    <x v="1"/>
    <x v="2"/>
    <n v="0.3"/>
    <n v="103.38"/>
  </r>
  <r>
    <s v="ORD2025007807"/>
    <x v="29"/>
    <s v="Customer 2309"/>
    <s v="CUST1874"/>
    <x v="1"/>
    <x v="1"/>
    <x v="0"/>
    <x v="3"/>
    <x v="9"/>
    <s v="Lipstick Model-527"/>
    <s v="PROD7480"/>
    <n v="9"/>
    <n v="145.05000000000001"/>
    <n v="1305.45"/>
    <n v="0.1"/>
    <n v="130.55000000000001"/>
    <n v="1174.9000000000001"/>
    <x v="2"/>
    <x v="1"/>
    <n v="0.15"/>
    <n v="176.24"/>
  </r>
  <r>
    <s v="ORD2025007808"/>
    <x v="405"/>
    <s v="Customer 126"/>
    <s v="CUST2410"/>
    <x v="3"/>
    <x v="5"/>
    <x v="1"/>
    <x v="0"/>
    <x v="3"/>
    <s v="Sofa Model-180"/>
    <s v="PROD9768"/>
    <n v="9"/>
    <n v="963.04"/>
    <n v="8667.36"/>
    <n v="0"/>
    <n v="0"/>
    <n v="8667.36"/>
    <x v="1"/>
    <x v="3"/>
    <n v="0.3"/>
    <n v="2600.21"/>
  </r>
  <r>
    <s v="ORD2025007809"/>
    <x v="133"/>
    <s v="Customer 897"/>
    <s v="CUST1594"/>
    <x v="4"/>
    <x v="11"/>
    <x v="1"/>
    <x v="1"/>
    <x v="5"/>
    <s v="Shirt Model-398"/>
    <s v="PROD8193"/>
    <n v="9"/>
    <n v="582.52"/>
    <n v="5242.68"/>
    <n v="0.1"/>
    <n v="524.27"/>
    <n v="4718.41"/>
    <x v="1"/>
    <x v="1"/>
    <n v="0.25"/>
    <n v="1179.5999999999999"/>
  </r>
  <r>
    <s v="ORD2025007810"/>
    <x v="211"/>
    <s v="Customer 3588"/>
    <s v="CUST7675"/>
    <x v="3"/>
    <x v="8"/>
    <x v="0"/>
    <x v="0"/>
    <x v="3"/>
    <s v="Sofa Model-127"/>
    <s v="PROD2297"/>
    <n v="4"/>
    <n v="116"/>
    <n v="464"/>
    <n v="0"/>
    <n v="0"/>
    <n v="464"/>
    <x v="2"/>
    <x v="0"/>
    <n v="0.3"/>
    <n v="139.19999999999999"/>
  </r>
  <r>
    <s v="ORD2025007811"/>
    <x v="125"/>
    <s v="Customer 4975"/>
    <s v="CUST2903"/>
    <x v="2"/>
    <x v="12"/>
    <x v="0"/>
    <x v="3"/>
    <x v="9"/>
    <s v="Lipstick Model-318"/>
    <s v="PROD1839"/>
    <n v="5"/>
    <n v="768.39"/>
    <n v="3841.95"/>
    <n v="0"/>
    <n v="0"/>
    <n v="3841.95"/>
    <x v="2"/>
    <x v="1"/>
    <n v="0.15"/>
    <n v="576.29"/>
  </r>
  <r>
    <s v="ORD2025007812"/>
    <x v="126"/>
    <s v="Customer 3797"/>
    <s v="CUST4905"/>
    <x v="4"/>
    <x v="11"/>
    <x v="0"/>
    <x v="3"/>
    <x v="6"/>
    <s v="Face Cream Model-971"/>
    <s v="PROD8031"/>
    <n v="9"/>
    <n v="463.12"/>
    <n v="4168.08"/>
    <n v="0.05"/>
    <n v="208.4"/>
    <n v="3959.68"/>
    <x v="0"/>
    <x v="1"/>
    <n v="0.25"/>
    <n v="989.92"/>
  </r>
  <r>
    <s v="ORD2025007813"/>
    <x v="327"/>
    <s v="Customer 3074"/>
    <s v="CUST2555"/>
    <x v="0"/>
    <x v="6"/>
    <x v="0"/>
    <x v="2"/>
    <x v="11"/>
    <s v="Mobile Model-916"/>
    <s v="PROD1925"/>
    <n v="9"/>
    <n v="842.24"/>
    <n v="7580.16"/>
    <n v="0"/>
    <n v="0"/>
    <n v="7580.16"/>
    <x v="3"/>
    <x v="1"/>
    <n v="0.15"/>
    <n v="1137.02"/>
  </r>
  <r>
    <s v="ORD2025007814"/>
    <x v="297"/>
    <s v="Customer 3164"/>
    <s v="CUST5480"/>
    <x v="3"/>
    <x v="5"/>
    <x v="1"/>
    <x v="2"/>
    <x v="8"/>
    <s v="Tablet Model-824"/>
    <s v="PROD2991"/>
    <n v="4"/>
    <n v="515.76"/>
    <n v="2063.04"/>
    <n v="0.1"/>
    <n v="206.3"/>
    <n v="1856.74"/>
    <x v="2"/>
    <x v="3"/>
    <n v="0.25"/>
    <n v="464.19"/>
  </r>
  <r>
    <s v="ORD2025007815"/>
    <x v="23"/>
    <s v="Customer 592"/>
    <s v="CUST7724"/>
    <x v="1"/>
    <x v="10"/>
    <x v="1"/>
    <x v="0"/>
    <x v="2"/>
    <s v="Lamp Model-566"/>
    <s v="PROD3204"/>
    <n v="7"/>
    <n v="352.24"/>
    <n v="2465.6799999999998"/>
    <n v="0.1"/>
    <n v="246.57"/>
    <n v="2219.11"/>
    <x v="0"/>
    <x v="3"/>
    <n v="0.3"/>
    <n v="665.73"/>
  </r>
  <r>
    <s v="ORD2025007816"/>
    <x v="161"/>
    <s v="Customer 1945"/>
    <s v="CUST1368"/>
    <x v="4"/>
    <x v="7"/>
    <x v="0"/>
    <x v="1"/>
    <x v="1"/>
    <s v="Jeans Model-107"/>
    <s v="PROD2299"/>
    <n v="4"/>
    <n v="993.28"/>
    <n v="3973.12"/>
    <n v="0"/>
    <n v="0"/>
    <n v="3973.12"/>
    <x v="0"/>
    <x v="1"/>
    <n v="0.25"/>
    <n v="993.28"/>
  </r>
  <r>
    <s v="ORD2025007817"/>
    <x v="404"/>
    <s v="Customer 1941"/>
    <s v="CUST4686"/>
    <x v="0"/>
    <x v="0"/>
    <x v="0"/>
    <x v="3"/>
    <x v="10"/>
    <s v="Perfume Model-659"/>
    <s v="PROD9173"/>
    <n v="8"/>
    <n v="362.08"/>
    <n v="2896.64"/>
    <n v="0.2"/>
    <n v="579.33000000000004"/>
    <n v="2317.31"/>
    <x v="3"/>
    <x v="2"/>
    <n v="0.25"/>
    <n v="579.33000000000004"/>
  </r>
  <r>
    <s v="ORD2025007818"/>
    <x v="265"/>
    <s v="Customer 458"/>
    <s v="CUST9982"/>
    <x v="1"/>
    <x v="1"/>
    <x v="0"/>
    <x v="0"/>
    <x v="2"/>
    <s v="Lamp Model-292"/>
    <s v="PROD4981"/>
    <n v="6"/>
    <n v="192.85"/>
    <n v="1157.0999999999999"/>
    <n v="0"/>
    <n v="0"/>
    <n v="1157.0999999999999"/>
    <x v="3"/>
    <x v="3"/>
    <n v="0.25"/>
    <n v="289.27"/>
  </r>
  <r>
    <s v="ORD2025007819"/>
    <x v="330"/>
    <s v="Customer 4033"/>
    <s v="CUST6627"/>
    <x v="2"/>
    <x v="2"/>
    <x v="1"/>
    <x v="3"/>
    <x v="9"/>
    <s v="Lipstick Model-493"/>
    <s v="PROD4705"/>
    <n v="10"/>
    <n v="432.91"/>
    <n v="4329.1000000000004"/>
    <n v="0.1"/>
    <n v="432.91"/>
    <n v="3896.19"/>
    <x v="0"/>
    <x v="1"/>
    <n v="0.3"/>
    <n v="1168.8599999999999"/>
  </r>
  <r>
    <s v="ORD2025007820"/>
    <x v="184"/>
    <s v="Customer 158"/>
    <s v="CUST4416"/>
    <x v="2"/>
    <x v="12"/>
    <x v="1"/>
    <x v="0"/>
    <x v="2"/>
    <s v="Lamp Model-699"/>
    <s v="PROD7696"/>
    <n v="5"/>
    <n v="426.53"/>
    <n v="2132.65"/>
    <n v="0.05"/>
    <n v="106.63"/>
    <n v="2026.02"/>
    <x v="2"/>
    <x v="1"/>
    <n v="0.15"/>
    <n v="303.89999999999998"/>
  </r>
  <r>
    <s v="ORD2025007821"/>
    <x v="363"/>
    <s v="Customer 3432"/>
    <s v="CUST5961"/>
    <x v="2"/>
    <x v="2"/>
    <x v="0"/>
    <x v="1"/>
    <x v="7"/>
    <s v="Jacket Model-652"/>
    <s v="PROD4449"/>
    <n v="9"/>
    <n v="256.72000000000003"/>
    <n v="2310.48"/>
    <n v="0.1"/>
    <n v="231.05"/>
    <n v="2079.4299999999998"/>
    <x v="1"/>
    <x v="2"/>
    <n v="0.3"/>
    <n v="623.83000000000004"/>
  </r>
  <r>
    <s v="ORD2025007822"/>
    <x v="409"/>
    <s v="Customer 4095"/>
    <s v="CUST8077"/>
    <x v="1"/>
    <x v="1"/>
    <x v="1"/>
    <x v="3"/>
    <x v="6"/>
    <s v="Face Cream Model-713"/>
    <s v="PROD1652"/>
    <n v="8"/>
    <n v="512.5"/>
    <n v="4100"/>
    <n v="0.2"/>
    <n v="820"/>
    <n v="3280"/>
    <x v="1"/>
    <x v="1"/>
    <n v="0.25"/>
    <n v="820"/>
  </r>
  <r>
    <s v="ORD2025007823"/>
    <x v="316"/>
    <s v="Customer 3033"/>
    <s v="CUST9643"/>
    <x v="2"/>
    <x v="2"/>
    <x v="1"/>
    <x v="3"/>
    <x v="9"/>
    <s v="Lipstick Model-500"/>
    <s v="PROD1087"/>
    <n v="3"/>
    <n v="842.42"/>
    <n v="2527.2600000000002"/>
    <n v="0"/>
    <n v="0"/>
    <n v="2527.2600000000002"/>
    <x v="1"/>
    <x v="0"/>
    <n v="0.3"/>
    <n v="758.18"/>
  </r>
  <r>
    <s v="ORD2025007824"/>
    <x v="90"/>
    <s v="Customer 2773"/>
    <s v="CUST2054"/>
    <x v="1"/>
    <x v="1"/>
    <x v="0"/>
    <x v="1"/>
    <x v="1"/>
    <s v="Jeans Model-287"/>
    <s v="PROD5953"/>
    <n v="1"/>
    <n v="397.74"/>
    <n v="397.74"/>
    <n v="0.1"/>
    <n v="39.770000000000003"/>
    <n v="357.97"/>
    <x v="3"/>
    <x v="0"/>
    <n v="0.15"/>
    <n v="53.7"/>
  </r>
  <r>
    <s v="ORD2025007825"/>
    <x v="244"/>
    <s v="Customer 2725"/>
    <s v="CUST7331"/>
    <x v="0"/>
    <x v="13"/>
    <x v="1"/>
    <x v="2"/>
    <x v="11"/>
    <s v="Mobile Model-670"/>
    <s v="PROD5455"/>
    <n v="8"/>
    <n v="672.5"/>
    <n v="5380"/>
    <n v="0.05"/>
    <n v="269"/>
    <n v="5111"/>
    <x v="1"/>
    <x v="2"/>
    <n v="0.25"/>
    <n v="1277.75"/>
  </r>
  <r>
    <s v="ORD2025007826"/>
    <x v="391"/>
    <s v="Customer 2345"/>
    <s v="CUST7051"/>
    <x v="0"/>
    <x v="0"/>
    <x v="1"/>
    <x v="2"/>
    <x v="8"/>
    <s v="Tablet Model-362"/>
    <s v="PROD8424"/>
    <n v="7"/>
    <n v="211.96"/>
    <n v="1483.72"/>
    <n v="0.05"/>
    <n v="74.19"/>
    <n v="1409.53"/>
    <x v="2"/>
    <x v="3"/>
    <n v="0.25"/>
    <n v="352.38"/>
  </r>
  <r>
    <s v="ORD2025007827"/>
    <x v="123"/>
    <s v="Customer 3831"/>
    <s v="CUST5261"/>
    <x v="2"/>
    <x v="14"/>
    <x v="1"/>
    <x v="3"/>
    <x v="6"/>
    <s v="Face Cream Model-722"/>
    <s v="PROD2699"/>
    <n v="10"/>
    <n v="586.57000000000005"/>
    <n v="5865.7"/>
    <n v="0.1"/>
    <n v="586.57000000000005"/>
    <n v="5279.13"/>
    <x v="1"/>
    <x v="3"/>
    <n v="0.3"/>
    <n v="1583.74"/>
  </r>
  <r>
    <s v="ORD2025007828"/>
    <x v="360"/>
    <s v="Customer 12"/>
    <s v="CUST1615"/>
    <x v="3"/>
    <x v="8"/>
    <x v="1"/>
    <x v="2"/>
    <x v="4"/>
    <s v="Laptop Model-160"/>
    <s v="PROD7927"/>
    <n v="6"/>
    <n v="279.83"/>
    <n v="1678.98"/>
    <n v="0.2"/>
    <n v="335.8"/>
    <n v="1343.18"/>
    <x v="1"/>
    <x v="2"/>
    <n v="0.3"/>
    <n v="402.95"/>
  </r>
  <r>
    <s v="ORD2025007829"/>
    <x v="437"/>
    <s v="Customer 2282"/>
    <s v="CUST5082"/>
    <x v="4"/>
    <x v="11"/>
    <x v="1"/>
    <x v="2"/>
    <x v="8"/>
    <s v="Tablet Model-656"/>
    <s v="PROD8243"/>
    <n v="2"/>
    <n v="956.15"/>
    <n v="1912.3"/>
    <n v="0"/>
    <n v="0"/>
    <n v="1912.3"/>
    <x v="3"/>
    <x v="3"/>
    <n v="0.25"/>
    <n v="478.07"/>
  </r>
  <r>
    <s v="ORD2025007830"/>
    <x v="31"/>
    <s v="Customer 1248"/>
    <s v="CUST4680"/>
    <x v="0"/>
    <x v="13"/>
    <x v="0"/>
    <x v="2"/>
    <x v="8"/>
    <s v="Tablet Model-319"/>
    <s v="PROD2402"/>
    <n v="1"/>
    <n v="475.97"/>
    <n v="475.97"/>
    <n v="0.05"/>
    <n v="23.8"/>
    <n v="452.17"/>
    <x v="1"/>
    <x v="2"/>
    <n v="0.15"/>
    <n v="67.83"/>
  </r>
  <r>
    <s v="ORD2025007831"/>
    <x v="448"/>
    <s v="Customer 3886"/>
    <s v="CUST3594"/>
    <x v="2"/>
    <x v="12"/>
    <x v="0"/>
    <x v="2"/>
    <x v="11"/>
    <s v="Mobile Model-576"/>
    <s v="PROD7525"/>
    <n v="4"/>
    <n v="703.84"/>
    <n v="2815.36"/>
    <n v="0.1"/>
    <n v="281.54000000000002"/>
    <n v="2533.8200000000002"/>
    <x v="3"/>
    <x v="2"/>
    <n v="0.15"/>
    <n v="380.07"/>
  </r>
  <r>
    <s v="ORD2025007832"/>
    <x v="305"/>
    <s v="Customer 1114"/>
    <s v="CUST4031"/>
    <x v="3"/>
    <x v="5"/>
    <x v="1"/>
    <x v="3"/>
    <x v="10"/>
    <s v="Perfume Model-265"/>
    <s v="PROD3943"/>
    <n v="3"/>
    <n v="916.63"/>
    <n v="2749.89"/>
    <n v="0.05"/>
    <n v="137.49"/>
    <n v="2612.4"/>
    <x v="0"/>
    <x v="3"/>
    <n v="0.15"/>
    <n v="391.86"/>
  </r>
  <r>
    <s v="ORD2025007833"/>
    <x v="8"/>
    <s v="Customer 1166"/>
    <s v="CUST6349"/>
    <x v="0"/>
    <x v="6"/>
    <x v="1"/>
    <x v="0"/>
    <x v="2"/>
    <s v="Lamp Model-561"/>
    <s v="PROD6375"/>
    <n v="10"/>
    <n v="380.63"/>
    <n v="3806.3"/>
    <n v="0"/>
    <n v="0"/>
    <n v="3806.3"/>
    <x v="2"/>
    <x v="3"/>
    <n v="0.25"/>
    <n v="951.58"/>
  </r>
  <r>
    <s v="ORD2025007834"/>
    <x v="31"/>
    <s v="Customer 408"/>
    <s v="CUST7475"/>
    <x v="4"/>
    <x v="9"/>
    <x v="0"/>
    <x v="2"/>
    <x v="4"/>
    <s v="Laptop Model-392"/>
    <s v="PROD3241"/>
    <n v="7"/>
    <n v="711.11"/>
    <n v="4977.7700000000004"/>
    <n v="0.2"/>
    <n v="995.55"/>
    <n v="3982.22"/>
    <x v="3"/>
    <x v="2"/>
    <n v="0.15"/>
    <n v="597.33000000000004"/>
  </r>
  <r>
    <s v="ORD2025007835"/>
    <x v="365"/>
    <s v="Customer 1973"/>
    <s v="CUST6194"/>
    <x v="4"/>
    <x v="9"/>
    <x v="1"/>
    <x v="2"/>
    <x v="11"/>
    <s v="Mobile Model-895"/>
    <s v="PROD8096"/>
    <n v="8"/>
    <n v="631.08000000000004"/>
    <n v="5048.6400000000003"/>
    <n v="0.05"/>
    <n v="252.43"/>
    <n v="4796.21"/>
    <x v="3"/>
    <x v="3"/>
    <n v="0.15"/>
    <n v="719.43"/>
  </r>
  <r>
    <s v="ORD2025007836"/>
    <x v="323"/>
    <s v="Customer 844"/>
    <s v="CUST7097"/>
    <x v="3"/>
    <x v="3"/>
    <x v="1"/>
    <x v="0"/>
    <x v="2"/>
    <s v="Lamp Model-553"/>
    <s v="PROD7058"/>
    <n v="9"/>
    <n v="914.92"/>
    <n v="8234.2800000000007"/>
    <n v="0.05"/>
    <n v="411.71"/>
    <n v="7822.57"/>
    <x v="0"/>
    <x v="3"/>
    <n v="0.25"/>
    <n v="1955.64"/>
  </r>
  <r>
    <s v="ORD2025007837"/>
    <x v="199"/>
    <s v="Customer 2906"/>
    <s v="CUST6280"/>
    <x v="2"/>
    <x v="12"/>
    <x v="1"/>
    <x v="3"/>
    <x v="6"/>
    <s v="Face Cream Model-269"/>
    <s v="PROD5588"/>
    <n v="5"/>
    <n v="978"/>
    <n v="4890"/>
    <n v="0"/>
    <n v="0"/>
    <n v="4890"/>
    <x v="3"/>
    <x v="1"/>
    <n v="0.3"/>
    <n v="1467"/>
  </r>
  <r>
    <s v="ORD2025007838"/>
    <x v="190"/>
    <s v="Customer 1501"/>
    <s v="CUST6759"/>
    <x v="4"/>
    <x v="7"/>
    <x v="1"/>
    <x v="2"/>
    <x v="4"/>
    <s v="Laptop Model-956"/>
    <s v="PROD1714"/>
    <n v="2"/>
    <n v="679.12"/>
    <n v="1358.24"/>
    <n v="0.05"/>
    <n v="67.91"/>
    <n v="1290.33"/>
    <x v="3"/>
    <x v="2"/>
    <n v="0.15"/>
    <n v="193.55"/>
  </r>
  <r>
    <s v="ORD2025007839"/>
    <x v="237"/>
    <s v="Customer 2945"/>
    <s v="CUST8878"/>
    <x v="4"/>
    <x v="11"/>
    <x v="0"/>
    <x v="2"/>
    <x v="4"/>
    <s v="Laptop Model-805"/>
    <s v="PROD1658"/>
    <n v="5"/>
    <n v="465.83"/>
    <n v="2329.15"/>
    <n v="0"/>
    <n v="0"/>
    <n v="2329.15"/>
    <x v="1"/>
    <x v="1"/>
    <n v="0.25"/>
    <n v="582.29"/>
  </r>
  <r>
    <s v="ORD2025007840"/>
    <x v="154"/>
    <s v="Customer 645"/>
    <s v="CUST5380"/>
    <x v="3"/>
    <x v="5"/>
    <x v="1"/>
    <x v="0"/>
    <x v="3"/>
    <s v="Sofa Model-395"/>
    <s v="PROD7830"/>
    <n v="7"/>
    <n v="189.51"/>
    <n v="1326.57"/>
    <n v="0"/>
    <n v="0"/>
    <n v="1326.57"/>
    <x v="1"/>
    <x v="3"/>
    <n v="0.25"/>
    <n v="331.64"/>
  </r>
  <r>
    <s v="ORD2025007841"/>
    <x v="86"/>
    <s v="Customer 680"/>
    <s v="CUST6785"/>
    <x v="0"/>
    <x v="0"/>
    <x v="1"/>
    <x v="3"/>
    <x v="6"/>
    <s v="Face Cream Model-543"/>
    <s v="PROD2047"/>
    <n v="5"/>
    <n v="459.54"/>
    <n v="2297.6999999999998"/>
    <n v="0.1"/>
    <n v="229.77"/>
    <n v="2067.9299999999998"/>
    <x v="2"/>
    <x v="2"/>
    <n v="0.25"/>
    <n v="516.98"/>
  </r>
  <r>
    <s v="ORD2025007842"/>
    <x v="251"/>
    <s v="Customer 2289"/>
    <s v="CUST9657"/>
    <x v="2"/>
    <x v="12"/>
    <x v="0"/>
    <x v="1"/>
    <x v="5"/>
    <s v="Shirt Model-558"/>
    <s v="PROD6738"/>
    <n v="1"/>
    <n v="791.33"/>
    <n v="791.33"/>
    <n v="0.2"/>
    <n v="158.27000000000001"/>
    <n v="633.05999999999995"/>
    <x v="1"/>
    <x v="1"/>
    <n v="0.15"/>
    <n v="94.96"/>
  </r>
  <r>
    <s v="ORD2025007843"/>
    <x v="53"/>
    <s v="Customer 1854"/>
    <s v="CUST6123"/>
    <x v="2"/>
    <x v="14"/>
    <x v="0"/>
    <x v="0"/>
    <x v="2"/>
    <s v="Lamp Model-307"/>
    <s v="PROD1883"/>
    <n v="1"/>
    <n v="593.96"/>
    <n v="593.96"/>
    <n v="0"/>
    <n v="0"/>
    <n v="593.96"/>
    <x v="2"/>
    <x v="3"/>
    <n v="0.15"/>
    <n v="89.09"/>
  </r>
  <r>
    <s v="ORD2025007844"/>
    <x v="280"/>
    <s v="Customer 3332"/>
    <s v="CUST7100"/>
    <x v="3"/>
    <x v="8"/>
    <x v="0"/>
    <x v="2"/>
    <x v="4"/>
    <s v="Laptop Model-404"/>
    <s v="PROD1973"/>
    <n v="10"/>
    <n v="473.72"/>
    <n v="4737.2"/>
    <n v="0.1"/>
    <n v="473.72"/>
    <n v="4263.4799999999996"/>
    <x v="0"/>
    <x v="1"/>
    <n v="0.15"/>
    <n v="639.52"/>
  </r>
  <r>
    <s v="ORD2025007845"/>
    <x v="323"/>
    <s v="Customer 2898"/>
    <s v="CUST8223"/>
    <x v="1"/>
    <x v="1"/>
    <x v="1"/>
    <x v="1"/>
    <x v="7"/>
    <s v="Jacket Model-649"/>
    <s v="PROD7938"/>
    <n v="10"/>
    <n v="229.63"/>
    <n v="2296.3000000000002"/>
    <n v="0.1"/>
    <n v="229.63"/>
    <n v="2066.67"/>
    <x v="2"/>
    <x v="0"/>
    <n v="0.15"/>
    <n v="310"/>
  </r>
  <r>
    <s v="ORD2025007846"/>
    <x v="292"/>
    <s v="Customer 3162"/>
    <s v="CUST4114"/>
    <x v="2"/>
    <x v="2"/>
    <x v="1"/>
    <x v="3"/>
    <x v="10"/>
    <s v="Perfume Model-560"/>
    <s v="PROD6038"/>
    <n v="4"/>
    <n v="235.21"/>
    <n v="940.84"/>
    <n v="0"/>
    <n v="0"/>
    <n v="940.84"/>
    <x v="2"/>
    <x v="1"/>
    <n v="0.25"/>
    <n v="235.21"/>
  </r>
  <r>
    <s v="ORD2025007847"/>
    <x v="145"/>
    <s v="Customer 2873"/>
    <s v="CUST6976"/>
    <x v="3"/>
    <x v="8"/>
    <x v="0"/>
    <x v="3"/>
    <x v="10"/>
    <s v="Perfume Model-666"/>
    <s v="PROD8306"/>
    <n v="2"/>
    <n v="497.13"/>
    <n v="994.26"/>
    <n v="0.05"/>
    <n v="49.71"/>
    <n v="944.55"/>
    <x v="3"/>
    <x v="3"/>
    <n v="0.3"/>
    <n v="283.36"/>
  </r>
  <r>
    <s v="ORD2025007848"/>
    <x v="320"/>
    <s v="Customer 3983"/>
    <s v="CUST4438"/>
    <x v="2"/>
    <x v="2"/>
    <x v="1"/>
    <x v="2"/>
    <x v="11"/>
    <s v="Mobile Model-583"/>
    <s v="PROD9330"/>
    <n v="8"/>
    <n v="580.30999999999995"/>
    <n v="4642.4799999999996"/>
    <n v="0.05"/>
    <n v="232.12"/>
    <n v="4410.3599999999997"/>
    <x v="2"/>
    <x v="0"/>
    <n v="0.3"/>
    <n v="1323.11"/>
  </r>
  <r>
    <s v="ORD2025007849"/>
    <x v="288"/>
    <s v="Customer 4794"/>
    <s v="CUST6729"/>
    <x v="1"/>
    <x v="1"/>
    <x v="1"/>
    <x v="2"/>
    <x v="11"/>
    <s v="Mobile Model-748"/>
    <s v="PROD2172"/>
    <n v="5"/>
    <n v="867.08"/>
    <n v="4335.3999999999996"/>
    <n v="0.2"/>
    <n v="867.08"/>
    <n v="3468.32"/>
    <x v="1"/>
    <x v="2"/>
    <n v="0.3"/>
    <n v="1040.5"/>
  </r>
  <r>
    <s v="ORD2025007850"/>
    <x v="313"/>
    <s v="Customer 690"/>
    <s v="CUST3134"/>
    <x v="0"/>
    <x v="13"/>
    <x v="0"/>
    <x v="0"/>
    <x v="0"/>
    <s v="Curtain Model-233"/>
    <s v="PROD5151"/>
    <n v="4"/>
    <n v="188.01"/>
    <n v="752.04"/>
    <n v="0.2"/>
    <n v="150.41"/>
    <n v="601.63"/>
    <x v="3"/>
    <x v="2"/>
    <n v="0.15"/>
    <n v="90.24"/>
  </r>
  <r>
    <s v="ORD2025007851"/>
    <x v="206"/>
    <s v="Customer 2770"/>
    <s v="CUST5124"/>
    <x v="2"/>
    <x v="14"/>
    <x v="0"/>
    <x v="1"/>
    <x v="5"/>
    <s v="Shirt Model-165"/>
    <s v="PROD1062"/>
    <n v="2"/>
    <n v="351.86"/>
    <n v="703.72"/>
    <n v="0.05"/>
    <n v="35.19"/>
    <n v="668.53"/>
    <x v="3"/>
    <x v="1"/>
    <n v="0.3"/>
    <n v="200.56"/>
  </r>
  <r>
    <s v="ORD2025007852"/>
    <x v="78"/>
    <s v="Customer 3140"/>
    <s v="CUST5879"/>
    <x v="2"/>
    <x v="2"/>
    <x v="1"/>
    <x v="3"/>
    <x v="9"/>
    <s v="Lipstick Model-429"/>
    <s v="PROD5487"/>
    <n v="1"/>
    <n v="403.43"/>
    <n v="403.43"/>
    <n v="0.05"/>
    <n v="20.170000000000002"/>
    <n v="383.26"/>
    <x v="2"/>
    <x v="3"/>
    <n v="0.25"/>
    <n v="95.81"/>
  </r>
  <r>
    <s v="ORD2025007853"/>
    <x v="295"/>
    <s v="Customer 1165"/>
    <s v="CUST1982"/>
    <x v="2"/>
    <x v="2"/>
    <x v="0"/>
    <x v="1"/>
    <x v="7"/>
    <s v="Jacket Model-135"/>
    <s v="PROD9760"/>
    <n v="6"/>
    <n v="971.81"/>
    <n v="5830.86"/>
    <n v="0.2"/>
    <n v="1166.17"/>
    <n v="4664.6899999999996"/>
    <x v="0"/>
    <x v="3"/>
    <n v="0.25"/>
    <n v="1166.17"/>
  </r>
  <r>
    <s v="ORD2025007854"/>
    <x v="250"/>
    <s v="Customer 1909"/>
    <s v="CUST8926"/>
    <x v="4"/>
    <x v="9"/>
    <x v="1"/>
    <x v="3"/>
    <x v="9"/>
    <s v="Lipstick Model-916"/>
    <s v="PROD4471"/>
    <n v="5"/>
    <n v="101.84"/>
    <n v="509.2"/>
    <n v="0.05"/>
    <n v="25.46"/>
    <n v="483.74"/>
    <x v="3"/>
    <x v="1"/>
    <n v="0.3"/>
    <n v="145.12"/>
  </r>
  <r>
    <s v="ORD2025007855"/>
    <x v="215"/>
    <s v="Customer 4502"/>
    <s v="CUST1595"/>
    <x v="0"/>
    <x v="6"/>
    <x v="0"/>
    <x v="2"/>
    <x v="11"/>
    <s v="Mobile Model-808"/>
    <s v="PROD1032"/>
    <n v="10"/>
    <n v="923.41"/>
    <n v="9234.1"/>
    <n v="0.05"/>
    <n v="461.71"/>
    <n v="8772.39"/>
    <x v="2"/>
    <x v="3"/>
    <n v="0.25"/>
    <n v="2193.1"/>
  </r>
  <r>
    <s v="ORD2025007856"/>
    <x v="200"/>
    <s v="Customer 3874"/>
    <s v="CUST6590"/>
    <x v="2"/>
    <x v="12"/>
    <x v="1"/>
    <x v="0"/>
    <x v="3"/>
    <s v="Sofa Model-449"/>
    <s v="PROD1408"/>
    <n v="6"/>
    <n v="996.6"/>
    <n v="5979.6"/>
    <n v="0.2"/>
    <n v="1195.92"/>
    <n v="4783.68"/>
    <x v="1"/>
    <x v="2"/>
    <n v="0.3"/>
    <n v="1435.1"/>
  </r>
  <r>
    <s v="ORD2025007857"/>
    <x v="48"/>
    <s v="Customer 2888"/>
    <s v="CUST3557"/>
    <x v="0"/>
    <x v="6"/>
    <x v="1"/>
    <x v="0"/>
    <x v="2"/>
    <s v="Lamp Model-977"/>
    <s v="PROD1130"/>
    <n v="3"/>
    <n v="855.37"/>
    <n v="2566.11"/>
    <n v="0.05"/>
    <n v="128.31"/>
    <n v="2437.8000000000002"/>
    <x v="1"/>
    <x v="0"/>
    <n v="0.3"/>
    <n v="731.34"/>
  </r>
  <r>
    <s v="ORD2025007858"/>
    <x v="139"/>
    <s v="Customer 1261"/>
    <s v="CUST2514"/>
    <x v="3"/>
    <x v="5"/>
    <x v="0"/>
    <x v="2"/>
    <x v="4"/>
    <s v="Laptop Model-319"/>
    <s v="PROD3684"/>
    <n v="10"/>
    <n v="590.64"/>
    <n v="5906.4"/>
    <n v="0.1"/>
    <n v="590.64"/>
    <n v="5315.76"/>
    <x v="3"/>
    <x v="2"/>
    <n v="0.25"/>
    <n v="1328.94"/>
  </r>
  <r>
    <s v="ORD2025007859"/>
    <x v="291"/>
    <s v="Customer 1902"/>
    <s v="CUST5893"/>
    <x v="2"/>
    <x v="14"/>
    <x v="1"/>
    <x v="0"/>
    <x v="0"/>
    <s v="Curtain Model-873"/>
    <s v="PROD6533"/>
    <n v="7"/>
    <n v="641.67999999999995"/>
    <n v="4491.76"/>
    <n v="0"/>
    <n v="0"/>
    <n v="4491.76"/>
    <x v="2"/>
    <x v="3"/>
    <n v="0.15"/>
    <n v="673.76"/>
  </r>
  <r>
    <s v="ORD2025007860"/>
    <x v="195"/>
    <s v="Customer 2255"/>
    <s v="CUST5542"/>
    <x v="4"/>
    <x v="9"/>
    <x v="1"/>
    <x v="0"/>
    <x v="2"/>
    <s v="Lamp Model-625"/>
    <s v="PROD6289"/>
    <n v="10"/>
    <n v="654.04999999999995"/>
    <n v="6540.5"/>
    <n v="0.2"/>
    <n v="1308.0999999999999"/>
    <n v="5232.3999999999996"/>
    <x v="2"/>
    <x v="1"/>
    <n v="0.25"/>
    <n v="1308.0999999999999"/>
  </r>
  <r>
    <s v="ORD2025007861"/>
    <x v="125"/>
    <s v="Customer 982"/>
    <s v="CUST4860"/>
    <x v="2"/>
    <x v="12"/>
    <x v="0"/>
    <x v="1"/>
    <x v="5"/>
    <s v="Shirt Model-446"/>
    <s v="PROD2625"/>
    <n v="3"/>
    <n v="607.28"/>
    <n v="1821.84"/>
    <n v="0.1"/>
    <n v="182.18"/>
    <n v="1639.66"/>
    <x v="2"/>
    <x v="0"/>
    <n v="0.3"/>
    <n v="491.9"/>
  </r>
  <r>
    <s v="ORD2025007862"/>
    <x v="246"/>
    <s v="Customer 3131"/>
    <s v="CUST2688"/>
    <x v="3"/>
    <x v="8"/>
    <x v="1"/>
    <x v="2"/>
    <x v="11"/>
    <s v="Mobile Model-167"/>
    <s v="PROD5707"/>
    <n v="8"/>
    <n v="492.61"/>
    <n v="3940.88"/>
    <n v="0.2"/>
    <n v="788.18"/>
    <n v="3152.7"/>
    <x v="3"/>
    <x v="1"/>
    <n v="0.3"/>
    <n v="945.81"/>
  </r>
  <r>
    <s v="ORD2025007863"/>
    <x v="353"/>
    <s v="Customer 1747"/>
    <s v="CUST3125"/>
    <x v="2"/>
    <x v="12"/>
    <x v="1"/>
    <x v="1"/>
    <x v="7"/>
    <s v="Jacket Model-129"/>
    <s v="PROD2663"/>
    <n v="4"/>
    <n v="726.88"/>
    <n v="2907.52"/>
    <n v="0.05"/>
    <n v="145.38"/>
    <n v="2762.14"/>
    <x v="3"/>
    <x v="2"/>
    <n v="0.25"/>
    <n v="690.53"/>
  </r>
  <r>
    <s v="ORD2025007864"/>
    <x v="394"/>
    <s v="Customer 1700"/>
    <s v="CUST9383"/>
    <x v="3"/>
    <x v="3"/>
    <x v="1"/>
    <x v="1"/>
    <x v="7"/>
    <s v="Jacket Model-812"/>
    <s v="PROD9315"/>
    <n v="8"/>
    <n v="975.56"/>
    <n v="7804.48"/>
    <n v="0"/>
    <n v="0"/>
    <n v="7804.48"/>
    <x v="0"/>
    <x v="3"/>
    <n v="0.15"/>
    <n v="1170.67"/>
  </r>
  <r>
    <s v="ORD2025007865"/>
    <x v="232"/>
    <s v="Customer 805"/>
    <s v="CUST9677"/>
    <x v="3"/>
    <x v="5"/>
    <x v="1"/>
    <x v="1"/>
    <x v="5"/>
    <s v="Shirt Model-979"/>
    <s v="PROD7180"/>
    <n v="8"/>
    <n v="459.91"/>
    <n v="3679.28"/>
    <n v="0.05"/>
    <n v="183.96"/>
    <n v="3495.32"/>
    <x v="1"/>
    <x v="1"/>
    <n v="0.15"/>
    <n v="524.29999999999995"/>
  </r>
  <r>
    <s v="ORD2025007866"/>
    <x v="100"/>
    <s v="Customer 2284"/>
    <s v="CUST1468"/>
    <x v="2"/>
    <x v="2"/>
    <x v="0"/>
    <x v="3"/>
    <x v="10"/>
    <s v="Perfume Model-621"/>
    <s v="PROD3693"/>
    <n v="3"/>
    <n v="628.84"/>
    <n v="1886.52"/>
    <n v="0"/>
    <n v="0"/>
    <n v="1886.52"/>
    <x v="3"/>
    <x v="3"/>
    <n v="0.3"/>
    <n v="565.96"/>
  </r>
  <r>
    <s v="ORD2025007867"/>
    <x v="347"/>
    <s v="Customer 266"/>
    <s v="CUST3432"/>
    <x v="0"/>
    <x v="13"/>
    <x v="0"/>
    <x v="2"/>
    <x v="4"/>
    <s v="Laptop Model-752"/>
    <s v="PROD9371"/>
    <n v="4"/>
    <n v="884.48"/>
    <n v="3537.92"/>
    <n v="0.2"/>
    <n v="707.58"/>
    <n v="2830.34"/>
    <x v="0"/>
    <x v="1"/>
    <n v="0.15"/>
    <n v="424.55"/>
  </r>
  <r>
    <s v="ORD2025007868"/>
    <x v="1"/>
    <s v="Customer 322"/>
    <s v="CUST4743"/>
    <x v="0"/>
    <x v="0"/>
    <x v="1"/>
    <x v="1"/>
    <x v="7"/>
    <s v="Jacket Model-335"/>
    <s v="PROD9184"/>
    <n v="1"/>
    <n v="917.57"/>
    <n v="917.57"/>
    <n v="0.2"/>
    <n v="183.51"/>
    <n v="734.06"/>
    <x v="0"/>
    <x v="2"/>
    <n v="0.3"/>
    <n v="220.22"/>
  </r>
  <r>
    <s v="ORD2025007869"/>
    <x v="221"/>
    <s v="Customer 2952"/>
    <s v="CUST1625"/>
    <x v="0"/>
    <x v="0"/>
    <x v="0"/>
    <x v="1"/>
    <x v="7"/>
    <s v="Jacket Model-999"/>
    <s v="PROD9828"/>
    <n v="6"/>
    <n v="126.56"/>
    <n v="759.36"/>
    <n v="0.1"/>
    <n v="75.94"/>
    <n v="683.42"/>
    <x v="3"/>
    <x v="1"/>
    <n v="0.25"/>
    <n v="170.85"/>
  </r>
  <r>
    <s v="ORD2025007870"/>
    <x v="64"/>
    <s v="Customer 3986"/>
    <s v="CUST5555"/>
    <x v="1"/>
    <x v="10"/>
    <x v="0"/>
    <x v="3"/>
    <x v="10"/>
    <s v="Perfume Model-303"/>
    <s v="PROD2889"/>
    <n v="9"/>
    <n v="598.49"/>
    <n v="5386.41"/>
    <n v="0"/>
    <n v="0"/>
    <n v="5386.41"/>
    <x v="2"/>
    <x v="1"/>
    <n v="0.25"/>
    <n v="1346.6"/>
  </r>
  <r>
    <s v="ORD2025007871"/>
    <x v="293"/>
    <s v="Customer 2354"/>
    <s v="CUST3462"/>
    <x v="0"/>
    <x v="0"/>
    <x v="0"/>
    <x v="0"/>
    <x v="2"/>
    <s v="Lamp Model-462"/>
    <s v="PROD4442"/>
    <n v="1"/>
    <n v="486.47"/>
    <n v="486.47"/>
    <n v="0.05"/>
    <n v="24.32"/>
    <n v="462.15"/>
    <x v="0"/>
    <x v="2"/>
    <n v="0.15"/>
    <n v="69.319999999999993"/>
  </r>
  <r>
    <s v="ORD2025007872"/>
    <x v="30"/>
    <s v="Customer 2481"/>
    <s v="CUST8467"/>
    <x v="4"/>
    <x v="7"/>
    <x v="0"/>
    <x v="1"/>
    <x v="1"/>
    <s v="Jeans Model-688"/>
    <s v="PROD9947"/>
    <n v="9"/>
    <n v="952.61"/>
    <n v="8573.49"/>
    <n v="0.2"/>
    <n v="1714.7"/>
    <n v="6858.79"/>
    <x v="3"/>
    <x v="0"/>
    <n v="0.25"/>
    <n v="1714.7"/>
  </r>
  <r>
    <s v="ORD2025007873"/>
    <x v="287"/>
    <s v="Customer 2967"/>
    <s v="CUST5584"/>
    <x v="1"/>
    <x v="1"/>
    <x v="1"/>
    <x v="3"/>
    <x v="9"/>
    <s v="Lipstick Model-109"/>
    <s v="PROD2263"/>
    <n v="10"/>
    <n v="934.2"/>
    <n v="9342"/>
    <n v="0.05"/>
    <n v="467.1"/>
    <n v="8874.9"/>
    <x v="3"/>
    <x v="2"/>
    <n v="0.25"/>
    <n v="2218.7199999999998"/>
  </r>
  <r>
    <s v="ORD2025007874"/>
    <x v="207"/>
    <s v="Customer 1967"/>
    <s v="CUST1106"/>
    <x v="3"/>
    <x v="8"/>
    <x v="0"/>
    <x v="3"/>
    <x v="9"/>
    <s v="Lipstick Model-304"/>
    <s v="PROD6466"/>
    <n v="7"/>
    <n v="663.23"/>
    <n v="4642.6099999999997"/>
    <n v="0"/>
    <n v="0"/>
    <n v="4642.6099999999997"/>
    <x v="2"/>
    <x v="1"/>
    <n v="0.3"/>
    <n v="1392.78"/>
  </r>
  <r>
    <s v="ORD2025007875"/>
    <x v="373"/>
    <s v="Customer 2062"/>
    <s v="CUST5390"/>
    <x v="2"/>
    <x v="12"/>
    <x v="1"/>
    <x v="0"/>
    <x v="2"/>
    <s v="Lamp Model-750"/>
    <s v="PROD1377"/>
    <n v="6"/>
    <n v="688.1"/>
    <n v="4128.6000000000004"/>
    <n v="0.1"/>
    <n v="412.86"/>
    <n v="3715.74"/>
    <x v="3"/>
    <x v="0"/>
    <n v="0.3"/>
    <n v="1114.72"/>
  </r>
  <r>
    <s v="ORD2025007876"/>
    <x v="414"/>
    <s v="Customer 2927"/>
    <s v="CUST2850"/>
    <x v="0"/>
    <x v="0"/>
    <x v="1"/>
    <x v="0"/>
    <x v="2"/>
    <s v="Lamp Model-563"/>
    <s v="PROD9379"/>
    <n v="9"/>
    <n v="197.39"/>
    <n v="1776.51"/>
    <n v="0.2"/>
    <n v="355.3"/>
    <n v="1421.21"/>
    <x v="1"/>
    <x v="0"/>
    <n v="0.3"/>
    <n v="426.36"/>
  </r>
  <r>
    <s v="ORD2025007877"/>
    <x v="320"/>
    <s v="Customer 953"/>
    <s v="CUST9289"/>
    <x v="4"/>
    <x v="7"/>
    <x v="1"/>
    <x v="3"/>
    <x v="10"/>
    <s v="Perfume Model-706"/>
    <s v="PROD3390"/>
    <n v="6"/>
    <n v="163.13999999999999"/>
    <n v="978.84"/>
    <n v="0.2"/>
    <n v="195.77"/>
    <n v="783.07"/>
    <x v="3"/>
    <x v="2"/>
    <n v="0.3"/>
    <n v="234.92"/>
  </r>
  <r>
    <s v="ORD2025007878"/>
    <x v="432"/>
    <s v="Customer 11"/>
    <s v="CUST2213"/>
    <x v="3"/>
    <x v="8"/>
    <x v="0"/>
    <x v="2"/>
    <x v="8"/>
    <s v="Tablet Model-225"/>
    <s v="PROD3190"/>
    <n v="8"/>
    <n v="527.79"/>
    <n v="4222.32"/>
    <n v="0.05"/>
    <n v="211.12"/>
    <n v="4011.2"/>
    <x v="2"/>
    <x v="3"/>
    <n v="0.25"/>
    <n v="1002.8"/>
  </r>
  <r>
    <s v="ORD2025007879"/>
    <x v="76"/>
    <s v="Customer 584"/>
    <s v="CUST9416"/>
    <x v="1"/>
    <x v="1"/>
    <x v="0"/>
    <x v="0"/>
    <x v="0"/>
    <s v="Curtain Model-402"/>
    <s v="PROD7204"/>
    <n v="10"/>
    <n v="926.52"/>
    <n v="9265.2000000000007"/>
    <n v="0.1"/>
    <n v="926.52"/>
    <n v="8338.68"/>
    <x v="0"/>
    <x v="1"/>
    <n v="0.3"/>
    <n v="2501.6"/>
  </r>
  <r>
    <s v="ORD2025007880"/>
    <x v="212"/>
    <s v="Customer 4303"/>
    <s v="CUST2422"/>
    <x v="0"/>
    <x v="6"/>
    <x v="0"/>
    <x v="2"/>
    <x v="4"/>
    <s v="Laptop Model-762"/>
    <s v="PROD4868"/>
    <n v="2"/>
    <n v="588.64"/>
    <n v="1177.28"/>
    <n v="0.2"/>
    <n v="235.46"/>
    <n v="941.82"/>
    <x v="2"/>
    <x v="0"/>
    <n v="0.3"/>
    <n v="282.55"/>
  </r>
  <r>
    <s v="ORD2025007881"/>
    <x v="107"/>
    <s v="Customer 3764"/>
    <s v="CUST4728"/>
    <x v="2"/>
    <x v="12"/>
    <x v="1"/>
    <x v="1"/>
    <x v="5"/>
    <s v="Shirt Model-472"/>
    <s v="PROD5905"/>
    <n v="6"/>
    <n v="830.19"/>
    <n v="4981.1400000000003"/>
    <n v="0"/>
    <n v="0"/>
    <n v="4981.1400000000003"/>
    <x v="3"/>
    <x v="2"/>
    <n v="0.25"/>
    <n v="1245.29"/>
  </r>
  <r>
    <s v="ORD2025007882"/>
    <x v="419"/>
    <s v="Customer 2947"/>
    <s v="CUST6180"/>
    <x v="2"/>
    <x v="14"/>
    <x v="0"/>
    <x v="2"/>
    <x v="11"/>
    <s v="Mobile Model-952"/>
    <s v="PROD4376"/>
    <n v="5"/>
    <n v="825.17"/>
    <n v="4125.8500000000004"/>
    <n v="0.05"/>
    <n v="206.29"/>
    <n v="3919.56"/>
    <x v="2"/>
    <x v="1"/>
    <n v="0.25"/>
    <n v="979.89"/>
  </r>
  <r>
    <s v="ORD2025007883"/>
    <x v="412"/>
    <s v="Customer 184"/>
    <s v="CUST7049"/>
    <x v="4"/>
    <x v="9"/>
    <x v="0"/>
    <x v="0"/>
    <x v="0"/>
    <s v="Curtain Model-221"/>
    <s v="PROD3299"/>
    <n v="1"/>
    <n v="997.96"/>
    <n v="997.96"/>
    <n v="0.1"/>
    <n v="99.8"/>
    <n v="898.16"/>
    <x v="2"/>
    <x v="1"/>
    <n v="0.15"/>
    <n v="134.72"/>
  </r>
  <r>
    <s v="ORD2025007884"/>
    <x v="119"/>
    <s v="Customer 4662"/>
    <s v="CUST9383"/>
    <x v="0"/>
    <x v="6"/>
    <x v="0"/>
    <x v="2"/>
    <x v="8"/>
    <s v="Tablet Model-811"/>
    <s v="PROD9237"/>
    <n v="10"/>
    <n v="569.5"/>
    <n v="5695"/>
    <n v="0.1"/>
    <n v="569.5"/>
    <n v="5125.5"/>
    <x v="0"/>
    <x v="3"/>
    <n v="0.15"/>
    <n v="768.82"/>
  </r>
  <r>
    <s v="ORD2025007885"/>
    <x v="217"/>
    <s v="Customer 1000"/>
    <s v="CUST1552"/>
    <x v="0"/>
    <x v="6"/>
    <x v="1"/>
    <x v="1"/>
    <x v="1"/>
    <s v="Jeans Model-850"/>
    <s v="PROD1429"/>
    <n v="7"/>
    <n v="512.77"/>
    <n v="3589.39"/>
    <n v="0.2"/>
    <n v="717.88"/>
    <n v="2871.51"/>
    <x v="3"/>
    <x v="1"/>
    <n v="0.3"/>
    <n v="861.45"/>
  </r>
  <r>
    <s v="ORD2025007886"/>
    <x v="400"/>
    <s v="Customer 1108"/>
    <s v="CUST6533"/>
    <x v="4"/>
    <x v="11"/>
    <x v="1"/>
    <x v="0"/>
    <x v="0"/>
    <s v="Curtain Model-447"/>
    <s v="PROD7045"/>
    <n v="8"/>
    <n v="248.18"/>
    <n v="1985.44"/>
    <n v="0.2"/>
    <n v="397.09"/>
    <n v="1588.35"/>
    <x v="3"/>
    <x v="3"/>
    <n v="0.25"/>
    <n v="397.09"/>
  </r>
  <r>
    <s v="ORD2025007887"/>
    <x v="60"/>
    <s v="Customer 1174"/>
    <s v="CUST1340"/>
    <x v="4"/>
    <x v="9"/>
    <x v="1"/>
    <x v="1"/>
    <x v="5"/>
    <s v="Shirt Model-661"/>
    <s v="PROD2962"/>
    <n v="5"/>
    <n v="777.11"/>
    <n v="3885.55"/>
    <n v="0.1"/>
    <n v="388.56"/>
    <n v="3496.99"/>
    <x v="3"/>
    <x v="0"/>
    <n v="0.25"/>
    <n v="874.25"/>
  </r>
  <r>
    <s v="ORD2025007888"/>
    <x v="3"/>
    <s v="Customer 2764"/>
    <s v="CUST6687"/>
    <x v="3"/>
    <x v="3"/>
    <x v="1"/>
    <x v="1"/>
    <x v="1"/>
    <s v="Jeans Model-387"/>
    <s v="PROD3100"/>
    <n v="2"/>
    <n v="998.6"/>
    <n v="1997.2"/>
    <n v="0.05"/>
    <n v="99.86"/>
    <n v="1897.34"/>
    <x v="3"/>
    <x v="0"/>
    <n v="0.15"/>
    <n v="284.60000000000002"/>
  </r>
  <r>
    <s v="ORD2025007889"/>
    <x v="103"/>
    <s v="Customer 55"/>
    <s v="CUST4088"/>
    <x v="1"/>
    <x v="1"/>
    <x v="1"/>
    <x v="0"/>
    <x v="3"/>
    <s v="Sofa Model-644"/>
    <s v="PROD9150"/>
    <n v="8"/>
    <n v="975.86"/>
    <n v="7806.88"/>
    <n v="0.2"/>
    <n v="1561.38"/>
    <n v="6245.5"/>
    <x v="3"/>
    <x v="3"/>
    <n v="0.3"/>
    <n v="1873.65"/>
  </r>
  <r>
    <s v="ORD2025007890"/>
    <x v="51"/>
    <s v="Customer 571"/>
    <s v="CUST3907"/>
    <x v="0"/>
    <x v="0"/>
    <x v="0"/>
    <x v="3"/>
    <x v="9"/>
    <s v="Lipstick Model-640"/>
    <s v="PROD1946"/>
    <n v="5"/>
    <n v="279.75"/>
    <n v="1398.75"/>
    <n v="0.05"/>
    <n v="69.94"/>
    <n v="1328.81"/>
    <x v="0"/>
    <x v="3"/>
    <n v="0.15"/>
    <n v="199.32"/>
  </r>
  <r>
    <s v="ORD2025007891"/>
    <x v="31"/>
    <s v="Customer 3481"/>
    <s v="CUST9368"/>
    <x v="0"/>
    <x v="6"/>
    <x v="1"/>
    <x v="1"/>
    <x v="1"/>
    <s v="Jeans Model-748"/>
    <s v="PROD5022"/>
    <n v="9"/>
    <n v="444"/>
    <n v="3996"/>
    <n v="0.1"/>
    <n v="399.6"/>
    <n v="3596.4"/>
    <x v="0"/>
    <x v="0"/>
    <n v="0.3"/>
    <n v="1078.92"/>
  </r>
  <r>
    <s v="ORD2025007892"/>
    <x v="126"/>
    <s v="Customer 4991"/>
    <s v="CUST7439"/>
    <x v="3"/>
    <x v="8"/>
    <x v="0"/>
    <x v="0"/>
    <x v="2"/>
    <s v="Lamp Model-692"/>
    <s v="PROD9974"/>
    <n v="8"/>
    <n v="696.58"/>
    <n v="5572.64"/>
    <n v="0.05"/>
    <n v="278.63"/>
    <n v="5294.01"/>
    <x v="1"/>
    <x v="1"/>
    <n v="0.15"/>
    <n v="794.1"/>
  </r>
  <r>
    <s v="ORD2025007893"/>
    <x v="195"/>
    <s v="Customer 1324"/>
    <s v="CUST2859"/>
    <x v="2"/>
    <x v="2"/>
    <x v="1"/>
    <x v="2"/>
    <x v="4"/>
    <s v="Laptop Model-439"/>
    <s v="PROD1581"/>
    <n v="5"/>
    <n v="439.98"/>
    <n v="2199.9"/>
    <n v="0.2"/>
    <n v="439.98"/>
    <n v="1759.92"/>
    <x v="0"/>
    <x v="0"/>
    <n v="0.3"/>
    <n v="527.98"/>
  </r>
  <r>
    <s v="ORD2025007894"/>
    <x v="238"/>
    <s v="Customer 2080"/>
    <s v="CUST8411"/>
    <x v="2"/>
    <x v="2"/>
    <x v="0"/>
    <x v="1"/>
    <x v="1"/>
    <s v="Jeans Model-250"/>
    <s v="PROD2325"/>
    <n v="7"/>
    <n v="876.75"/>
    <n v="6137.25"/>
    <n v="0"/>
    <n v="0"/>
    <n v="6137.25"/>
    <x v="1"/>
    <x v="1"/>
    <n v="0.25"/>
    <n v="1534.31"/>
  </r>
  <r>
    <s v="ORD2025007895"/>
    <x v="181"/>
    <s v="Customer 4134"/>
    <s v="CUST8563"/>
    <x v="1"/>
    <x v="1"/>
    <x v="0"/>
    <x v="0"/>
    <x v="0"/>
    <s v="Curtain Model-108"/>
    <s v="PROD5838"/>
    <n v="6"/>
    <n v="412.52"/>
    <n v="2475.12"/>
    <n v="0"/>
    <n v="0"/>
    <n v="2475.12"/>
    <x v="3"/>
    <x v="1"/>
    <n v="0.3"/>
    <n v="742.54"/>
  </r>
  <r>
    <s v="ORD2025007896"/>
    <x v="15"/>
    <s v="Customer 501"/>
    <s v="CUST5971"/>
    <x v="4"/>
    <x v="9"/>
    <x v="0"/>
    <x v="0"/>
    <x v="3"/>
    <s v="Sofa Model-325"/>
    <s v="PROD2077"/>
    <n v="9"/>
    <n v="562.69000000000005"/>
    <n v="5064.21"/>
    <n v="0.1"/>
    <n v="506.42"/>
    <n v="4557.79"/>
    <x v="3"/>
    <x v="2"/>
    <n v="0.25"/>
    <n v="1139.45"/>
  </r>
  <r>
    <s v="ORD2025007897"/>
    <x v="383"/>
    <s v="Customer 3677"/>
    <s v="CUST3968"/>
    <x v="0"/>
    <x v="6"/>
    <x v="0"/>
    <x v="2"/>
    <x v="8"/>
    <s v="Tablet Model-276"/>
    <s v="PROD9526"/>
    <n v="2"/>
    <n v="621.22"/>
    <n v="1242.44"/>
    <n v="0.2"/>
    <n v="248.49"/>
    <n v="993.95"/>
    <x v="3"/>
    <x v="2"/>
    <n v="0.25"/>
    <n v="248.49"/>
  </r>
  <r>
    <s v="ORD2025007898"/>
    <x v="315"/>
    <s v="Customer 329"/>
    <s v="CUST9389"/>
    <x v="3"/>
    <x v="5"/>
    <x v="0"/>
    <x v="0"/>
    <x v="2"/>
    <s v="Lamp Model-540"/>
    <s v="PROD4535"/>
    <n v="8"/>
    <n v="690.88"/>
    <n v="5527.04"/>
    <n v="0.2"/>
    <n v="1105.4100000000001"/>
    <n v="4421.63"/>
    <x v="3"/>
    <x v="0"/>
    <n v="0.25"/>
    <n v="1105.4100000000001"/>
  </r>
  <r>
    <s v="ORD2025007899"/>
    <x v="16"/>
    <s v="Customer 4578"/>
    <s v="CUST9983"/>
    <x v="1"/>
    <x v="10"/>
    <x v="0"/>
    <x v="1"/>
    <x v="7"/>
    <s v="Jacket Model-604"/>
    <s v="PROD2801"/>
    <n v="4"/>
    <n v="559.77"/>
    <n v="2239.08"/>
    <n v="0.05"/>
    <n v="111.95"/>
    <n v="2127.13"/>
    <x v="3"/>
    <x v="2"/>
    <n v="0.25"/>
    <n v="531.78"/>
  </r>
  <r>
    <s v="ORD2025007900"/>
    <x v="143"/>
    <s v="Customer 2195"/>
    <s v="CUST7870"/>
    <x v="2"/>
    <x v="14"/>
    <x v="1"/>
    <x v="0"/>
    <x v="2"/>
    <s v="Lamp Model-422"/>
    <s v="PROD7912"/>
    <n v="8"/>
    <n v="145.97999999999999"/>
    <n v="1167.8399999999999"/>
    <n v="0.1"/>
    <n v="116.78"/>
    <n v="1051.06"/>
    <x v="2"/>
    <x v="0"/>
    <n v="0.3"/>
    <n v="315.32"/>
  </r>
  <r>
    <s v="ORD2025007901"/>
    <x v="217"/>
    <s v="Customer 2446"/>
    <s v="CUST2645"/>
    <x v="2"/>
    <x v="2"/>
    <x v="0"/>
    <x v="0"/>
    <x v="0"/>
    <s v="Curtain Model-182"/>
    <s v="PROD7386"/>
    <n v="5"/>
    <n v="848.93"/>
    <n v="4244.6499999999996"/>
    <n v="0"/>
    <n v="0"/>
    <n v="4244.6499999999996"/>
    <x v="0"/>
    <x v="1"/>
    <n v="0.15"/>
    <n v="636.70000000000005"/>
  </r>
  <r>
    <s v="ORD2025007902"/>
    <x v="20"/>
    <s v="Customer 1997"/>
    <s v="CUST3842"/>
    <x v="3"/>
    <x v="5"/>
    <x v="0"/>
    <x v="1"/>
    <x v="5"/>
    <s v="Shirt Model-934"/>
    <s v="PROD7483"/>
    <n v="9"/>
    <n v="200.01"/>
    <n v="1800.09"/>
    <n v="0.2"/>
    <n v="360.02"/>
    <n v="1440.07"/>
    <x v="2"/>
    <x v="1"/>
    <n v="0.3"/>
    <n v="432.02"/>
  </r>
  <r>
    <s v="ORD2025007903"/>
    <x v="74"/>
    <s v="Customer 1825"/>
    <s v="CUST5654"/>
    <x v="0"/>
    <x v="13"/>
    <x v="1"/>
    <x v="1"/>
    <x v="1"/>
    <s v="Jeans Model-688"/>
    <s v="PROD6158"/>
    <n v="5"/>
    <n v="194.89"/>
    <n v="974.45"/>
    <n v="0.05"/>
    <n v="48.72"/>
    <n v="925.73"/>
    <x v="3"/>
    <x v="3"/>
    <n v="0.25"/>
    <n v="231.43"/>
  </r>
  <r>
    <s v="ORD2025007904"/>
    <x v="359"/>
    <s v="Customer 3991"/>
    <s v="CUST8925"/>
    <x v="0"/>
    <x v="6"/>
    <x v="1"/>
    <x v="2"/>
    <x v="8"/>
    <s v="Tablet Model-650"/>
    <s v="PROD2253"/>
    <n v="2"/>
    <n v="478.43"/>
    <n v="956.86"/>
    <n v="0.1"/>
    <n v="95.69"/>
    <n v="861.17"/>
    <x v="0"/>
    <x v="3"/>
    <n v="0.15"/>
    <n v="129.18"/>
  </r>
  <r>
    <s v="ORD2025007905"/>
    <x v="311"/>
    <s v="Customer 4181"/>
    <s v="CUST9627"/>
    <x v="0"/>
    <x v="6"/>
    <x v="0"/>
    <x v="1"/>
    <x v="7"/>
    <s v="Jacket Model-676"/>
    <s v="PROD2457"/>
    <n v="6"/>
    <n v="150.38999999999999"/>
    <n v="902.34"/>
    <n v="0"/>
    <n v="0"/>
    <n v="902.34"/>
    <x v="3"/>
    <x v="3"/>
    <n v="0.3"/>
    <n v="270.7"/>
  </r>
  <r>
    <s v="ORD2025007906"/>
    <x v="132"/>
    <s v="Customer 1323"/>
    <s v="CUST9335"/>
    <x v="3"/>
    <x v="3"/>
    <x v="0"/>
    <x v="2"/>
    <x v="4"/>
    <s v="Laptop Model-848"/>
    <s v="PROD9994"/>
    <n v="10"/>
    <n v="999.43"/>
    <n v="9994.2999999999993"/>
    <n v="0"/>
    <n v="0"/>
    <n v="9994.2999999999993"/>
    <x v="2"/>
    <x v="3"/>
    <n v="0.15"/>
    <n v="1499.14"/>
  </r>
  <r>
    <s v="ORD2025007907"/>
    <x v="64"/>
    <s v="Customer 1053"/>
    <s v="CUST2449"/>
    <x v="4"/>
    <x v="9"/>
    <x v="0"/>
    <x v="1"/>
    <x v="7"/>
    <s v="Jacket Model-722"/>
    <s v="PROD9271"/>
    <n v="7"/>
    <n v="816.7"/>
    <n v="5716.9"/>
    <n v="0.2"/>
    <n v="1143.3800000000001"/>
    <n v="4573.5200000000004"/>
    <x v="3"/>
    <x v="1"/>
    <n v="0.25"/>
    <n v="1143.3800000000001"/>
  </r>
  <r>
    <s v="ORD2025007908"/>
    <x v="4"/>
    <s v="Customer 3165"/>
    <s v="CUST8482"/>
    <x v="1"/>
    <x v="4"/>
    <x v="0"/>
    <x v="2"/>
    <x v="11"/>
    <s v="Mobile Model-379"/>
    <s v="PROD4998"/>
    <n v="2"/>
    <n v="959.53"/>
    <n v="1919.06"/>
    <n v="0.2"/>
    <n v="383.81"/>
    <n v="1535.25"/>
    <x v="1"/>
    <x v="3"/>
    <n v="0.15"/>
    <n v="230.29"/>
  </r>
  <r>
    <s v="ORD2025007909"/>
    <x v="191"/>
    <s v="Customer 727"/>
    <s v="CUST2882"/>
    <x v="4"/>
    <x v="7"/>
    <x v="0"/>
    <x v="1"/>
    <x v="7"/>
    <s v="Jacket Model-458"/>
    <s v="PROD4520"/>
    <n v="2"/>
    <n v="233.4"/>
    <n v="466.8"/>
    <n v="0"/>
    <n v="0"/>
    <n v="466.8"/>
    <x v="3"/>
    <x v="3"/>
    <n v="0.3"/>
    <n v="140.04"/>
  </r>
  <r>
    <s v="ORD2025007910"/>
    <x v="329"/>
    <s v="Customer 2507"/>
    <s v="CUST9638"/>
    <x v="0"/>
    <x v="0"/>
    <x v="0"/>
    <x v="2"/>
    <x v="4"/>
    <s v="Laptop Model-393"/>
    <s v="PROD3790"/>
    <n v="9"/>
    <n v="756.59"/>
    <n v="6809.31"/>
    <n v="0"/>
    <n v="0"/>
    <n v="6809.31"/>
    <x v="0"/>
    <x v="3"/>
    <n v="0.3"/>
    <n v="2042.79"/>
  </r>
  <r>
    <s v="ORD2025007911"/>
    <x v="61"/>
    <s v="Customer 3505"/>
    <s v="CUST6138"/>
    <x v="4"/>
    <x v="9"/>
    <x v="0"/>
    <x v="1"/>
    <x v="5"/>
    <s v="Shirt Model-286"/>
    <s v="PROD1267"/>
    <n v="9"/>
    <n v="581.09"/>
    <n v="5229.8100000000004"/>
    <n v="0.05"/>
    <n v="261.49"/>
    <n v="4968.32"/>
    <x v="0"/>
    <x v="0"/>
    <n v="0.3"/>
    <n v="1490.5"/>
  </r>
  <r>
    <s v="ORD2025007912"/>
    <x v="254"/>
    <s v="Customer 3774"/>
    <s v="CUST3555"/>
    <x v="0"/>
    <x v="6"/>
    <x v="1"/>
    <x v="0"/>
    <x v="0"/>
    <s v="Curtain Model-357"/>
    <s v="PROD6940"/>
    <n v="7"/>
    <n v="873.88"/>
    <n v="6117.16"/>
    <n v="0.2"/>
    <n v="1223.43"/>
    <n v="4893.7299999999996"/>
    <x v="1"/>
    <x v="0"/>
    <n v="0.3"/>
    <n v="1468.12"/>
  </r>
  <r>
    <s v="ORD2025007913"/>
    <x v="160"/>
    <s v="Customer 579"/>
    <s v="CUST5827"/>
    <x v="0"/>
    <x v="6"/>
    <x v="0"/>
    <x v="2"/>
    <x v="11"/>
    <s v="Mobile Model-892"/>
    <s v="PROD4856"/>
    <n v="10"/>
    <n v="584.92999999999995"/>
    <n v="5849.3"/>
    <n v="0"/>
    <n v="0"/>
    <n v="5849.3"/>
    <x v="0"/>
    <x v="1"/>
    <n v="0.25"/>
    <n v="1462.33"/>
  </r>
  <r>
    <s v="ORD2025007914"/>
    <x v="339"/>
    <s v="Customer 3508"/>
    <s v="CUST7484"/>
    <x v="0"/>
    <x v="0"/>
    <x v="0"/>
    <x v="3"/>
    <x v="9"/>
    <s v="Lipstick Model-484"/>
    <s v="PROD5837"/>
    <n v="7"/>
    <n v="680.97"/>
    <n v="4766.79"/>
    <n v="0.2"/>
    <n v="953.36"/>
    <n v="3813.43"/>
    <x v="1"/>
    <x v="1"/>
    <n v="0.25"/>
    <n v="953.36"/>
  </r>
  <r>
    <s v="ORD2025007915"/>
    <x v="139"/>
    <s v="Customer 2300"/>
    <s v="CUST3012"/>
    <x v="3"/>
    <x v="5"/>
    <x v="0"/>
    <x v="1"/>
    <x v="5"/>
    <s v="Shirt Model-737"/>
    <s v="PROD6253"/>
    <n v="7"/>
    <n v="620.9"/>
    <n v="4346.3"/>
    <n v="0.05"/>
    <n v="217.32"/>
    <n v="4128.9799999999996"/>
    <x v="2"/>
    <x v="0"/>
    <n v="0.25"/>
    <n v="1032.24"/>
  </r>
  <r>
    <s v="ORD2025007916"/>
    <x v="187"/>
    <s v="Customer 2022"/>
    <s v="CUST4990"/>
    <x v="2"/>
    <x v="2"/>
    <x v="0"/>
    <x v="1"/>
    <x v="5"/>
    <s v="Shirt Model-676"/>
    <s v="PROD7081"/>
    <n v="3"/>
    <n v="853.14"/>
    <n v="2559.42"/>
    <n v="0.05"/>
    <n v="127.97"/>
    <n v="2431.4499999999998"/>
    <x v="0"/>
    <x v="2"/>
    <n v="0.15"/>
    <n v="364.72"/>
  </r>
  <r>
    <s v="ORD2025007917"/>
    <x v="406"/>
    <s v="Customer 4201"/>
    <s v="CUST8882"/>
    <x v="2"/>
    <x v="2"/>
    <x v="0"/>
    <x v="2"/>
    <x v="4"/>
    <s v="Laptop Model-625"/>
    <s v="PROD5669"/>
    <n v="8"/>
    <n v="341.02"/>
    <n v="2728.16"/>
    <n v="0.1"/>
    <n v="272.82"/>
    <n v="2455.34"/>
    <x v="3"/>
    <x v="0"/>
    <n v="0.3"/>
    <n v="736.6"/>
  </r>
  <r>
    <s v="ORD2025007918"/>
    <x v="391"/>
    <s v="Customer 3375"/>
    <s v="CUST7375"/>
    <x v="0"/>
    <x v="13"/>
    <x v="0"/>
    <x v="3"/>
    <x v="10"/>
    <s v="Perfume Model-409"/>
    <s v="PROD7808"/>
    <n v="7"/>
    <n v="523.14"/>
    <n v="3661.98"/>
    <n v="0"/>
    <n v="0"/>
    <n v="3661.98"/>
    <x v="2"/>
    <x v="1"/>
    <n v="0.3"/>
    <n v="1098.5899999999999"/>
  </r>
  <r>
    <s v="ORD2025007919"/>
    <x v="323"/>
    <s v="Customer 3826"/>
    <s v="CUST7286"/>
    <x v="0"/>
    <x v="6"/>
    <x v="0"/>
    <x v="3"/>
    <x v="10"/>
    <s v="Perfume Model-826"/>
    <s v="PROD6791"/>
    <n v="4"/>
    <n v="610.95000000000005"/>
    <n v="2443.8000000000002"/>
    <n v="0.2"/>
    <n v="488.76"/>
    <n v="1955.04"/>
    <x v="3"/>
    <x v="1"/>
    <n v="0.15"/>
    <n v="293.26"/>
  </r>
  <r>
    <s v="ORD2025007920"/>
    <x v="295"/>
    <s v="Customer 944"/>
    <s v="CUST6638"/>
    <x v="4"/>
    <x v="7"/>
    <x v="1"/>
    <x v="3"/>
    <x v="10"/>
    <s v="Perfume Model-774"/>
    <s v="PROD2398"/>
    <n v="2"/>
    <n v="705.86"/>
    <n v="1411.72"/>
    <n v="0"/>
    <n v="0"/>
    <n v="1411.72"/>
    <x v="1"/>
    <x v="0"/>
    <n v="0.3"/>
    <n v="423.52"/>
  </r>
  <r>
    <s v="ORD2025007921"/>
    <x v="290"/>
    <s v="Customer 2857"/>
    <s v="CUST5882"/>
    <x v="1"/>
    <x v="4"/>
    <x v="0"/>
    <x v="1"/>
    <x v="7"/>
    <s v="Jacket Model-390"/>
    <s v="PROD2360"/>
    <n v="1"/>
    <n v="412.37"/>
    <n v="412.37"/>
    <n v="0.2"/>
    <n v="82.47"/>
    <n v="329.9"/>
    <x v="2"/>
    <x v="0"/>
    <n v="0.3"/>
    <n v="98.97"/>
  </r>
  <r>
    <s v="ORD2025007922"/>
    <x v="330"/>
    <s v="Customer 2154"/>
    <s v="CUST6512"/>
    <x v="0"/>
    <x v="6"/>
    <x v="1"/>
    <x v="2"/>
    <x v="11"/>
    <s v="Mobile Model-429"/>
    <s v="PROD2235"/>
    <n v="4"/>
    <n v="657.05"/>
    <n v="2628.2"/>
    <n v="0.1"/>
    <n v="262.82"/>
    <n v="2365.38"/>
    <x v="2"/>
    <x v="1"/>
    <n v="0.15"/>
    <n v="354.81"/>
  </r>
  <r>
    <s v="ORD2025007923"/>
    <x v="351"/>
    <s v="Customer 2728"/>
    <s v="CUST2105"/>
    <x v="2"/>
    <x v="14"/>
    <x v="1"/>
    <x v="0"/>
    <x v="2"/>
    <s v="Lamp Model-850"/>
    <s v="PROD7265"/>
    <n v="1"/>
    <n v="764.14"/>
    <n v="764.14"/>
    <n v="0.2"/>
    <n v="152.83000000000001"/>
    <n v="611.30999999999995"/>
    <x v="1"/>
    <x v="3"/>
    <n v="0.25"/>
    <n v="152.83000000000001"/>
  </r>
  <r>
    <s v="ORD2025007924"/>
    <x v="296"/>
    <s v="Customer 2371"/>
    <s v="CUST8198"/>
    <x v="3"/>
    <x v="5"/>
    <x v="0"/>
    <x v="1"/>
    <x v="5"/>
    <s v="Shirt Model-656"/>
    <s v="PROD3677"/>
    <n v="8"/>
    <n v="497.13"/>
    <n v="3977.04"/>
    <n v="0.2"/>
    <n v="795.41"/>
    <n v="3181.63"/>
    <x v="0"/>
    <x v="1"/>
    <n v="0.15"/>
    <n v="477.24"/>
  </r>
  <r>
    <s v="ORD2025007925"/>
    <x v="4"/>
    <s v="Customer 4029"/>
    <s v="CUST5030"/>
    <x v="1"/>
    <x v="4"/>
    <x v="1"/>
    <x v="1"/>
    <x v="1"/>
    <s v="Jeans Model-725"/>
    <s v="PROD6364"/>
    <n v="6"/>
    <n v="734.08"/>
    <n v="4404.4799999999996"/>
    <n v="0"/>
    <n v="0"/>
    <n v="4404.4799999999996"/>
    <x v="2"/>
    <x v="0"/>
    <n v="0.15"/>
    <n v="660.67"/>
  </r>
  <r>
    <s v="ORD2025007926"/>
    <x v="347"/>
    <s v="Customer 2305"/>
    <s v="CUST9101"/>
    <x v="4"/>
    <x v="11"/>
    <x v="0"/>
    <x v="0"/>
    <x v="0"/>
    <s v="Curtain Model-729"/>
    <s v="PROD3197"/>
    <n v="1"/>
    <n v="569.97"/>
    <n v="569.97"/>
    <n v="0.2"/>
    <n v="113.99"/>
    <n v="455.98"/>
    <x v="2"/>
    <x v="1"/>
    <n v="0.25"/>
    <n v="114"/>
  </r>
  <r>
    <s v="ORD2025007927"/>
    <x v="139"/>
    <s v="Customer 3134"/>
    <s v="CUST9612"/>
    <x v="2"/>
    <x v="14"/>
    <x v="0"/>
    <x v="1"/>
    <x v="7"/>
    <s v="Jacket Model-166"/>
    <s v="PROD9397"/>
    <n v="3"/>
    <n v="709.12"/>
    <n v="2127.36"/>
    <n v="0.05"/>
    <n v="106.37"/>
    <n v="2020.99"/>
    <x v="0"/>
    <x v="2"/>
    <n v="0.25"/>
    <n v="505.25"/>
  </r>
  <r>
    <s v="ORD2025007928"/>
    <x v="154"/>
    <s v="Customer 719"/>
    <s v="CUST8668"/>
    <x v="3"/>
    <x v="8"/>
    <x v="1"/>
    <x v="0"/>
    <x v="0"/>
    <s v="Curtain Model-672"/>
    <s v="PROD6752"/>
    <n v="3"/>
    <n v="325.04000000000002"/>
    <n v="975.12"/>
    <n v="0.2"/>
    <n v="195.02"/>
    <n v="780.1"/>
    <x v="3"/>
    <x v="1"/>
    <n v="0.3"/>
    <n v="234.03"/>
  </r>
  <r>
    <s v="ORD2025007929"/>
    <x v="23"/>
    <s v="Customer 2862"/>
    <s v="CUST2294"/>
    <x v="3"/>
    <x v="5"/>
    <x v="0"/>
    <x v="0"/>
    <x v="3"/>
    <s v="Sofa Model-235"/>
    <s v="PROD8826"/>
    <n v="1"/>
    <n v="492.67"/>
    <n v="492.67"/>
    <n v="0"/>
    <n v="0"/>
    <n v="492.67"/>
    <x v="1"/>
    <x v="3"/>
    <n v="0.15"/>
    <n v="73.900000000000006"/>
  </r>
  <r>
    <s v="ORD2025007930"/>
    <x v="49"/>
    <s v="Customer 4077"/>
    <s v="CUST7815"/>
    <x v="4"/>
    <x v="9"/>
    <x v="1"/>
    <x v="2"/>
    <x v="8"/>
    <s v="Tablet Model-894"/>
    <s v="PROD2540"/>
    <n v="8"/>
    <n v="664.88"/>
    <n v="5319.04"/>
    <n v="0"/>
    <n v="0"/>
    <n v="5319.04"/>
    <x v="1"/>
    <x v="2"/>
    <n v="0.15"/>
    <n v="797.86"/>
  </r>
  <r>
    <s v="ORD2025007931"/>
    <x v="33"/>
    <s v="Customer 1792"/>
    <s v="CUST8007"/>
    <x v="4"/>
    <x v="7"/>
    <x v="0"/>
    <x v="2"/>
    <x v="4"/>
    <s v="Laptop Model-137"/>
    <s v="PROD2992"/>
    <n v="5"/>
    <n v="855.44"/>
    <n v="4277.2"/>
    <n v="0.1"/>
    <n v="427.72"/>
    <n v="3849.48"/>
    <x v="2"/>
    <x v="1"/>
    <n v="0.25"/>
    <n v="962.37"/>
  </r>
  <r>
    <s v="ORD2025007932"/>
    <x v="433"/>
    <s v="Customer 4098"/>
    <s v="CUST4409"/>
    <x v="3"/>
    <x v="8"/>
    <x v="1"/>
    <x v="1"/>
    <x v="7"/>
    <s v="Jacket Model-396"/>
    <s v="PROD7953"/>
    <n v="4"/>
    <n v="354.12"/>
    <n v="1416.48"/>
    <n v="0.05"/>
    <n v="70.819999999999993"/>
    <n v="1345.66"/>
    <x v="3"/>
    <x v="0"/>
    <n v="0.3"/>
    <n v="403.7"/>
  </r>
  <r>
    <s v="ORD2025007933"/>
    <x v="229"/>
    <s v="Customer 1052"/>
    <s v="CUST1537"/>
    <x v="4"/>
    <x v="9"/>
    <x v="1"/>
    <x v="1"/>
    <x v="5"/>
    <s v="Shirt Model-302"/>
    <s v="PROD6729"/>
    <n v="6"/>
    <n v="111.14"/>
    <n v="666.84"/>
    <n v="0.1"/>
    <n v="66.680000000000007"/>
    <n v="600.16"/>
    <x v="0"/>
    <x v="1"/>
    <n v="0.3"/>
    <n v="180.05"/>
  </r>
  <r>
    <s v="ORD2025007934"/>
    <x v="399"/>
    <s v="Customer 306"/>
    <s v="CUST9572"/>
    <x v="1"/>
    <x v="4"/>
    <x v="1"/>
    <x v="3"/>
    <x v="6"/>
    <s v="Face Cream Model-148"/>
    <s v="PROD1683"/>
    <n v="6"/>
    <n v="899.85"/>
    <n v="5399.1"/>
    <n v="0.2"/>
    <n v="1079.82"/>
    <n v="4319.28"/>
    <x v="1"/>
    <x v="1"/>
    <n v="0.15"/>
    <n v="647.89"/>
  </r>
  <r>
    <s v="ORD2025007935"/>
    <x v="25"/>
    <s v="Customer 4267"/>
    <s v="CUST7201"/>
    <x v="4"/>
    <x v="11"/>
    <x v="1"/>
    <x v="1"/>
    <x v="1"/>
    <s v="Jeans Model-611"/>
    <s v="PROD8841"/>
    <n v="3"/>
    <n v="866.48"/>
    <n v="2599.44"/>
    <n v="0"/>
    <n v="0"/>
    <n v="2599.44"/>
    <x v="2"/>
    <x v="3"/>
    <n v="0.3"/>
    <n v="779.83"/>
  </r>
  <r>
    <s v="ORD2025007936"/>
    <x v="38"/>
    <s v="Customer 3033"/>
    <s v="CUST6019"/>
    <x v="2"/>
    <x v="2"/>
    <x v="1"/>
    <x v="3"/>
    <x v="9"/>
    <s v="Lipstick Model-177"/>
    <s v="PROD9280"/>
    <n v="3"/>
    <n v="971.59"/>
    <n v="2914.77"/>
    <n v="0.2"/>
    <n v="582.95000000000005"/>
    <n v="2331.8200000000002"/>
    <x v="1"/>
    <x v="2"/>
    <n v="0.3"/>
    <n v="699.55"/>
  </r>
  <r>
    <s v="ORD2025007937"/>
    <x v="134"/>
    <s v="Customer 2430"/>
    <s v="CUST7757"/>
    <x v="4"/>
    <x v="11"/>
    <x v="0"/>
    <x v="2"/>
    <x v="8"/>
    <s v="Tablet Model-332"/>
    <s v="PROD5676"/>
    <n v="10"/>
    <n v="245.91"/>
    <n v="2459.1"/>
    <n v="0.05"/>
    <n v="122.95"/>
    <n v="2336.15"/>
    <x v="2"/>
    <x v="3"/>
    <n v="0.25"/>
    <n v="584.04"/>
  </r>
  <r>
    <s v="ORD2025007938"/>
    <x v="70"/>
    <s v="Customer 153"/>
    <s v="CUST9108"/>
    <x v="3"/>
    <x v="8"/>
    <x v="1"/>
    <x v="3"/>
    <x v="6"/>
    <s v="Face Cream Model-293"/>
    <s v="PROD4075"/>
    <n v="8"/>
    <n v="687.36"/>
    <n v="5498.88"/>
    <n v="0"/>
    <n v="0"/>
    <n v="5498.88"/>
    <x v="1"/>
    <x v="1"/>
    <n v="0.15"/>
    <n v="824.83"/>
  </r>
  <r>
    <s v="ORD2025007939"/>
    <x v="186"/>
    <s v="Customer 4033"/>
    <s v="CUST1936"/>
    <x v="0"/>
    <x v="13"/>
    <x v="0"/>
    <x v="2"/>
    <x v="11"/>
    <s v="Mobile Model-140"/>
    <s v="PROD5165"/>
    <n v="5"/>
    <n v="514.99"/>
    <n v="2574.9499999999998"/>
    <n v="0.2"/>
    <n v="514.99"/>
    <n v="2059.96"/>
    <x v="3"/>
    <x v="3"/>
    <n v="0.15"/>
    <n v="308.99"/>
  </r>
  <r>
    <s v="ORD2025007940"/>
    <x v="153"/>
    <s v="Customer 4455"/>
    <s v="CUST2146"/>
    <x v="1"/>
    <x v="4"/>
    <x v="1"/>
    <x v="0"/>
    <x v="2"/>
    <s v="Lamp Model-674"/>
    <s v="PROD1220"/>
    <n v="10"/>
    <n v="309.08"/>
    <n v="3090.8"/>
    <n v="0.05"/>
    <n v="154.54"/>
    <n v="2936.26"/>
    <x v="2"/>
    <x v="2"/>
    <n v="0.3"/>
    <n v="880.88"/>
  </r>
  <r>
    <s v="ORD2025007941"/>
    <x v="13"/>
    <s v="Customer 1224"/>
    <s v="CUST9288"/>
    <x v="1"/>
    <x v="10"/>
    <x v="0"/>
    <x v="0"/>
    <x v="3"/>
    <s v="Sofa Model-126"/>
    <s v="PROD5282"/>
    <n v="9"/>
    <n v="623.94000000000005"/>
    <n v="5615.46"/>
    <n v="0.1"/>
    <n v="561.54999999999995"/>
    <n v="5053.91"/>
    <x v="2"/>
    <x v="0"/>
    <n v="0.3"/>
    <n v="1516.17"/>
  </r>
  <r>
    <s v="ORD2025007942"/>
    <x v="157"/>
    <s v="Customer 142"/>
    <s v="CUST2522"/>
    <x v="2"/>
    <x v="2"/>
    <x v="1"/>
    <x v="0"/>
    <x v="0"/>
    <s v="Curtain Model-409"/>
    <s v="PROD7556"/>
    <n v="8"/>
    <n v="509.28"/>
    <n v="4074.24"/>
    <n v="0.1"/>
    <n v="407.42"/>
    <n v="3666.82"/>
    <x v="2"/>
    <x v="0"/>
    <n v="0.3"/>
    <n v="1100.05"/>
  </r>
  <r>
    <s v="ORD2025007943"/>
    <x v="437"/>
    <s v="Customer 795"/>
    <s v="CUST2952"/>
    <x v="2"/>
    <x v="14"/>
    <x v="1"/>
    <x v="2"/>
    <x v="4"/>
    <s v="Laptop Model-529"/>
    <s v="PROD2677"/>
    <n v="10"/>
    <n v="866.2"/>
    <n v="8662"/>
    <n v="0.2"/>
    <n v="1732.4"/>
    <n v="6929.6"/>
    <x v="1"/>
    <x v="2"/>
    <n v="0.25"/>
    <n v="1732.4"/>
  </r>
  <r>
    <s v="ORD2025007944"/>
    <x v="75"/>
    <s v="Customer 808"/>
    <s v="CUST7990"/>
    <x v="2"/>
    <x v="2"/>
    <x v="0"/>
    <x v="0"/>
    <x v="3"/>
    <s v="Sofa Model-295"/>
    <s v="PROD2977"/>
    <n v="4"/>
    <n v="762.57"/>
    <n v="3050.28"/>
    <n v="0.1"/>
    <n v="305.02999999999997"/>
    <n v="2745.25"/>
    <x v="1"/>
    <x v="3"/>
    <n v="0.15"/>
    <n v="411.79"/>
  </r>
  <r>
    <s v="ORD2025007945"/>
    <x v="24"/>
    <s v="Customer 859"/>
    <s v="CUST7043"/>
    <x v="3"/>
    <x v="3"/>
    <x v="1"/>
    <x v="2"/>
    <x v="8"/>
    <s v="Tablet Model-762"/>
    <s v="PROD4155"/>
    <n v="4"/>
    <n v="472.35"/>
    <n v="1889.4"/>
    <n v="0"/>
    <n v="0"/>
    <n v="1889.4"/>
    <x v="1"/>
    <x v="2"/>
    <n v="0.15"/>
    <n v="283.41000000000003"/>
  </r>
  <r>
    <s v="ORD2025007946"/>
    <x v="397"/>
    <s v="Customer 2631"/>
    <s v="CUST3151"/>
    <x v="4"/>
    <x v="9"/>
    <x v="1"/>
    <x v="1"/>
    <x v="5"/>
    <s v="Shirt Model-638"/>
    <s v="PROD6906"/>
    <n v="4"/>
    <n v="626.54999999999995"/>
    <n v="2506.1999999999998"/>
    <n v="0.2"/>
    <n v="501.24"/>
    <n v="2004.96"/>
    <x v="2"/>
    <x v="2"/>
    <n v="0.3"/>
    <n v="601.49"/>
  </r>
  <r>
    <s v="ORD2025007947"/>
    <x v="89"/>
    <s v="Customer 2677"/>
    <s v="CUST2960"/>
    <x v="1"/>
    <x v="4"/>
    <x v="1"/>
    <x v="0"/>
    <x v="2"/>
    <s v="Lamp Model-738"/>
    <s v="PROD2751"/>
    <n v="5"/>
    <n v="736.52"/>
    <n v="3682.6"/>
    <n v="0.2"/>
    <n v="736.52"/>
    <n v="2946.08"/>
    <x v="3"/>
    <x v="1"/>
    <n v="0.25"/>
    <n v="736.52"/>
  </r>
  <r>
    <s v="ORD2025007948"/>
    <x v="7"/>
    <s v="Customer 3341"/>
    <s v="CUST4716"/>
    <x v="0"/>
    <x v="0"/>
    <x v="1"/>
    <x v="3"/>
    <x v="10"/>
    <s v="Perfume Model-504"/>
    <s v="PROD8123"/>
    <n v="7"/>
    <n v="319.17"/>
    <n v="2234.19"/>
    <n v="0"/>
    <n v="0"/>
    <n v="2234.19"/>
    <x v="2"/>
    <x v="0"/>
    <n v="0.3"/>
    <n v="670.26"/>
  </r>
  <r>
    <s v="ORD2025007949"/>
    <x v="32"/>
    <s v="Customer 394"/>
    <s v="CUST9992"/>
    <x v="4"/>
    <x v="9"/>
    <x v="1"/>
    <x v="0"/>
    <x v="0"/>
    <s v="Curtain Model-255"/>
    <s v="PROD6910"/>
    <n v="8"/>
    <n v="967.67"/>
    <n v="7741.36"/>
    <n v="0.2"/>
    <n v="1548.27"/>
    <n v="6193.09"/>
    <x v="0"/>
    <x v="1"/>
    <n v="0.25"/>
    <n v="1548.27"/>
  </r>
  <r>
    <s v="ORD2025007950"/>
    <x v="259"/>
    <s v="Customer 273"/>
    <s v="CUST5336"/>
    <x v="2"/>
    <x v="2"/>
    <x v="0"/>
    <x v="3"/>
    <x v="6"/>
    <s v="Face Cream Model-787"/>
    <s v="PROD3826"/>
    <n v="10"/>
    <n v="441.3"/>
    <n v="4413"/>
    <n v="0.2"/>
    <n v="882.6"/>
    <n v="3530.4"/>
    <x v="0"/>
    <x v="3"/>
    <n v="0.15"/>
    <n v="529.55999999999995"/>
  </r>
  <r>
    <s v="ORD2025007951"/>
    <x v="221"/>
    <s v="Customer 2724"/>
    <s v="CUST8717"/>
    <x v="1"/>
    <x v="1"/>
    <x v="1"/>
    <x v="1"/>
    <x v="7"/>
    <s v="Jacket Model-797"/>
    <s v="PROD2883"/>
    <n v="9"/>
    <n v="962.11"/>
    <n v="8658.99"/>
    <n v="0.05"/>
    <n v="432.95"/>
    <n v="8226.0400000000009"/>
    <x v="2"/>
    <x v="3"/>
    <n v="0.3"/>
    <n v="2467.81"/>
  </r>
  <r>
    <s v="ORD2025007952"/>
    <x v="345"/>
    <s v="Customer 446"/>
    <s v="CUST8074"/>
    <x v="4"/>
    <x v="9"/>
    <x v="0"/>
    <x v="1"/>
    <x v="7"/>
    <s v="Jacket Model-662"/>
    <s v="PROD1996"/>
    <n v="4"/>
    <n v="822.94"/>
    <n v="3291.76"/>
    <n v="0.1"/>
    <n v="329.18"/>
    <n v="2962.58"/>
    <x v="2"/>
    <x v="2"/>
    <n v="0.25"/>
    <n v="740.64"/>
  </r>
  <r>
    <s v="ORD2025007953"/>
    <x v="240"/>
    <s v="Customer 1199"/>
    <s v="CUST5929"/>
    <x v="0"/>
    <x v="6"/>
    <x v="1"/>
    <x v="0"/>
    <x v="0"/>
    <s v="Curtain Model-147"/>
    <s v="PROD7585"/>
    <n v="9"/>
    <n v="338.49"/>
    <n v="3046.41"/>
    <n v="0.2"/>
    <n v="609.28"/>
    <n v="2437.13"/>
    <x v="0"/>
    <x v="2"/>
    <n v="0.3"/>
    <n v="731.14"/>
  </r>
  <r>
    <s v="ORD2025007954"/>
    <x v="160"/>
    <s v="Customer 3584"/>
    <s v="CUST6204"/>
    <x v="0"/>
    <x v="13"/>
    <x v="0"/>
    <x v="1"/>
    <x v="5"/>
    <s v="Shirt Model-798"/>
    <s v="PROD8254"/>
    <n v="8"/>
    <n v="436.25"/>
    <n v="3490"/>
    <n v="0.2"/>
    <n v="698"/>
    <n v="2792"/>
    <x v="2"/>
    <x v="1"/>
    <n v="0.25"/>
    <n v="698"/>
  </r>
  <r>
    <s v="ORD2025007955"/>
    <x v="340"/>
    <s v="Customer 3802"/>
    <s v="CUST4413"/>
    <x v="2"/>
    <x v="12"/>
    <x v="1"/>
    <x v="2"/>
    <x v="8"/>
    <s v="Tablet Model-583"/>
    <s v="PROD8718"/>
    <n v="10"/>
    <n v="779.95"/>
    <n v="7799.5"/>
    <n v="0.05"/>
    <n v="389.98"/>
    <n v="7409.52"/>
    <x v="0"/>
    <x v="0"/>
    <n v="0.15"/>
    <n v="1111.43"/>
  </r>
  <r>
    <s v="ORD2025007956"/>
    <x v="301"/>
    <s v="Customer 1812"/>
    <s v="CUST1849"/>
    <x v="0"/>
    <x v="6"/>
    <x v="1"/>
    <x v="2"/>
    <x v="4"/>
    <s v="Laptop Model-525"/>
    <s v="PROD7829"/>
    <n v="2"/>
    <n v="583.15"/>
    <n v="1166.3"/>
    <n v="0"/>
    <n v="0"/>
    <n v="1166.3"/>
    <x v="1"/>
    <x v="1"/>
    <n v="0.15"/>
    <n v="174.94"/>
  </r>
  <r>
    <s v="ORD2025007957"/>
    <x v="435"/>
    <s v="Customer 2646"/>
    <s v="CUST9149"/>
    <x v="0"/>
    <x v="6"/>
    <x v="1"/>
    <x v="3"/>
    <x v="6"/>
    <s v="Face Cream Model-437"/>
    <s v="PROD7560"/>
    <n v="3"/>
    <n v="475.03"/>
    <n v="1425.09"/>
    <n v="0"/>
    <n v="0"/>
    <n v="1425.09"/>
    <x v="0"/>
    <x v="2"/>
    <n v="0.25"/>
    <n v="356.27"/>
  </r>
  <r>
    <s v="ORD2025007958"/>
    <x v="209"/>
    <s v="Customer 4125"/>
    <s v="CUST1137"/>
    <x v="0"/>
    <x v="6"/>
    <x v="1"/>
    <x v="2"/>
    <x v="8"/>
    <s v="Tablet Model-581"/>
    <s v="PROD5838"/>
    <n v="4"/>
    <n v="552.16"/>
    <n v="2208.64"/>
    <n v="0.1"/>
    <n v="220.86"/>
    <n v="1987.78"/>
    <x v="2"/>
    <x v="0"/>
    <n v="0.25"/>
    <n v="496.94"/>
  </r>
  <r>
    <s v="ORD2025007959"/>
    <x v="254"/>
    <s v="Customer 97"/>
    <s v="CUST7087"/>
    <x v="0"/>
    <x v="13"/>
    <x v="1"/>
    <x v="0"/>
    <x v="3"/>
    <s v="Sofa Model-903"/>
    <s v="PROD1469"/>
    <n v="8"/>
    <n v="912.81"/>
    <n v="7302.48"/>
    <n v="0.2"/>
    <n v="1460.5"/>
    <n v="5841.98"/>
    <x v="0"/>
    <x v="1"/>
    <n v="0.25"/>
    <n v="1460.49"/>
  </r>
  <r>
    <s v="ORD2025007960"/>
    <x v="256"/>
    <s v="Customer 411"/>
    <s v="CUST4059"/>
    <x v="3"/>
    <x v="8"/>
    <x v="1"/>
    <x v="3"/>
    <x v="9"/>
    <s v="Lipstick Model-743"/>
    <s v="PROD1006"/>
    <n v="8"/>
    <n v="827.22"/>
    <n v="6617.76"/>
    <n v="0.05"/>
    <n v="330.89"/>
    <n v="6286.87"/>
    <x v="2"/>
    <x v="0"/>
    <n v="0.25"/>
    <n v="1571.72"/>
  </r>
  <r>
    <s v="ORD2025007961"/>
    <x v="328"/>
    <s v="Customer 3127"/>
    <s v="CUST6527"/>
    <x v="0"/>
    <x v="0"/>
    <x v="0"/>
    <x v="2"/>
    <x v="8"/>
    <s v="Tablet Model-469"/>
    <s v="PROD2499"/>
    <n v="2"/>
    <n v="888.88"/>
    <n v="1777.76"/>
    <n v="0.2"/>
    <n v="355.55"/>
    <n v="1422.21"/>
    <x v="0"/>
    <x v="2"/>
    <n v="0.3"/>
    <n v="426.66"/>
  </r>
  <r>
    <s v="ORD2025007962"/>
    <x v="80"/>
    <s v="Customer 332"/>
    <s v="CUST7506"/>
    <x v="1"/>
    <x v="10"/>
    <x v="1"/>
    <x v="1"/>
    <x v="5"/>
    <s v="Shirt Model-998"/>
    <s v="PROD9440"/>
    <n v="1"/>
    <n v="394.84"/>
    <n v="394.84"/>
    <n v="0"/>
    <n v="0"/>
    <n v="394.84"/>
    <x v="1"/>
    <x v="3"/>
    <n v="0.25"/>
    <n v="98.71"/>
  </r>
  <r>
    <s v="ORD2025007963"/>
    <x v="172"/>
    <s v="Customer 3053"/>
    <s v="CUST8570"/>
    <x v="1"/>
    <x v="10"/>
    <x v="0"/>
    <x v="0"/>
    <x v="3"/>
    <s v="Sofa Model-703"/>
    <s v="PROD3878"/>
    <n v="6"/>
    <n v="151.79"/>
    <n v="910.74"/>
    <n v="0.2"/>
    <n v="182.15"/>
    <n v="728.59"/>
    <x v="2"/>
    <x v="3"/>
    <n v="0.3"/>
    <n v="218.58"/>
  </r>
  <r>
    <s v="ORD2025007964"/>
    <x v="25"/>
    <s v="Customer 4964"/>
    <s v="CUST5335"/>
    <x v="1"/>
    <x v="10"/>
    <x v="1"/>
    <x v="1"/>
    <x v="1"/>
    <s v="Jeans Model-666"/>
    <s v="PROD6931"/>
    <n v="4"/>
    <n v="386.79"/>
    <n v="1547.16"/>
    <n v="0.2"/>
    <n v="309.43"/>
    <n v="1237.73"/>
    <x v="3"/>
    <x v="0"/>
    <n v="0.25"/>
    <n v="309.43"/>
  </r>
  <r>
    <s v="ORD2025007965"/>
    <x v="109"/>
    <s v="Customer 4525"/>
    <s v="CUST1095"/>
    <x v="2"/>
    <x v="14"/>
    <x v="1"/>
    <x v="1"/>
    <x v="1"/>
    <s v="Jeans Model-460"/>
    <s v="PROD2391"/>
    <n v="5"/>
    <n v="792.41"/>
    <n v="3962.05"/>
    <n v="0.1"/>
    <n v="396.21"/>
    <n v="3565.84"/>
    <x v="0"/>
    <x v="1"/>
    <n v="0.25"/>
    <n v="891.46"/>
  </r>
  <r>
    <s v="ORD2025007966"/>
    <x v="315"/>
    <s v="Customer 1814"/>
    <s v="CUST5777"/>
    <x v="4"/>
    <x v="9"/>
    <x v="0"/>
    <x v="2"/>
    <x v="4"/>
    <s v="Laptop Model-847"/>
    <s v="PROD6060"/>
    <n v="7"/>
    <n v="906.97"/>
    <n v="6348.79"/>
    <n v="0"/>
    <n v="0"/>
    <n v="6348.79"/>
    <x v="2"/>
    <x v="1"/>
    <n v="0.3"/>
    <n v="1904.64"/>
  </r>
  <r>
    <s v="ORD2025007967"/>
    <x v="307"/>
    <s v="Customer 4552"/>
    <s v="CUST1392"/>
    <x v="3"/>
    <x v="5"/>
    <x v="1"/>
    <x v="1"/>
    <x v="5"/>
    <s v="Shirt Model-202"/>
    <s v="PROD7539"/>
    <n v="1"/>
    <n v="746.83"/>
    <n v="746.83"/>
    <n v="0.05"/>
    <n v="37.340000000000003"/>
    <n v="709.49"/>
    <x v="2"/>
    <x v="3"/>
    <n v="0.25"/>
    <n v="177.37"/>
  </r>
  <r>
    <s v="ORD2025007968"/>
    <x v="119"/>
    <s v="Customer 4634"/>
    <s v="CUST8616"/>
    <x v="0"/>
    <x v="13"/>
    <x v="1"/>
    <x v="2"/>
    <x v="11"/>
    <s v="Mobile Model-681"/>
    <s v="PROD5759"/>
    <n v="6"/>
    <n v="875.72"/>
    <n v="5254.32"/>
    <n v="0"/>
    <n v="0"/>
    <n v="5254.32"/>
    <x v="3"/>
    <x v="3"/>
    <n v="0.3"/>
    <n v="1576.3"/>
  </r>
  <r>
    <s v="ORD2025007969"/>
    <x v="132"/>
    <s v="Customer 835"/>
    <s v="CUST3068"/>
    <x v="4"/>
    <x v="7"/>
    <x v="0"/>
    <x v="0"/>
    <x v="0"/>
    <s v="Curtain Model-247"/>
    <s v="PROD4602"/>
    <n v="3"/>
    <n v="254.61"/>
    <n v="763.83"/>
    <n v="0.1"/>
    <n v="76.38"/>
    <n v="687.45"/>
    <x v="2"/>
    <x v="0"/>
    <n v="0.15"/>
    <n v="103.12"/>
  </r>
  <r>
    <s v="ORD2025007970"/>
    <x v="357"/>
    <s v="Customer 3703"/>
    <s v="CUST4218"/>
    <x v="3"/>
    <x v="8"/>
    <x v="0"/>
    <x v="2"/>
    <x v="4"/>
    <s v="Laptop Model-741"/>
    <s v="PROD1756"/>
    <n v="7"/>
    <n v="786.84"/>
    <n v="5507.88"/>
    <n v="0"/>
    <n v="0"/>
    <n v="5507.88"/>
    <x v="2"/>
    <x v="3"/>
    <n v="0.15"/>
    <n v="826.18"/>
  </r>
  <r>
    <s v="ORD2025007971"/>
    <x v="405"/>
    <s v="Customer 3456"/>
    <s v="CUST6990"/>
    <x v="0"/>
    <x v="0"/>
    <x v="0"/>
    <x v="0"/>
    <x v="2"/>
    <s v="Lamp Model-736"/>
    <s v="PROD4833"/>
    <n v="3"/>
    <n v="706.85"/>
    <n v="2120.5500000000002"/>
    <n v="0.05"/>
    <n v="106.03"/>
    <n v="2014.52"/>
    <x v="0"/>
    <x v="3"/>
    <n v="0.3"/>
    <n v="604.36"/>
  </r>
  <r>
    <s v="ORD2025007972"/>
    <x v="247"/>
    <s v="Customer 1989"/>
    <s v="CUST6412"/>
    <x v="1"/>
    <x v="10"/>
    <x v="0"/>
    <x v="3"/>
    <x v="9"/>
    <s v="Lipstick Model-416"/>
    <s v="PROD3710"/>
    <n v="10"/>
    <n v="964.93"/>
    <n v="9649.2999999999993"/>
    <n v="0"/>
    <n v="0"/>
    <n v="9649.2999999999993"/>
    <x v="0"/>
    <x v="2"/>
    <n v="0.15"/>
    <n v="1447.39"/>
  </r>
  <r>
    <s v="ORD2025007973"/>
    <x v="392"/>
    <s v="Customer 539"/>
    <s v="CUST1141"/>
    <x v="0"/>
    <x v="0"/>
    <x v="0"/>
    <x v="1"/>
    <x v="5"/>
    <s v="Shirt Model-140"/>
    <s v="PROD6314"/>
    <n v="5"/>
    <n v="452.85"/>
    <n v="2264.25"/>
    <n v="0.05"/>
    <n v="113.21"/>
    <n v="2151.04"/>
    <x v="0"/>
    <x v="0"/>
    <n v="0.3"/>
    <n v="645.30999999999995"/>
  </r>
  <r>
    <s v="ORD2025007974"/>
    <x v="269"/>
    <s v="Customer 4285"/>
    <s v="CUST2497"/>
    <x v="1"/>
    <x v="1"/>
    <x v="1"/>
    <x v="0"/>
    <x v="2"/>
    <s v="Lamp Model-928"/>
    <s v="PROD2481"/>
    <n v="5"/>
    <n v="191.86"/>
    <n v="959.3"/>
    <n v="0.05"/>
    <n v="47.97"/>
    <n v="911.33"/>
    <x v="0"/>
    <x v="2"/>
    <n v="0.15"/>
    <n v="136.69999999999999"/>
  </r>
  <r>
    <s v="ORD2025007975"/>
    <x v="149"/>
    <s v="Customer 96"/>
    <s v="CUST6343"/>
    <x v="3"/>
    <x v="5"/>
    <x v="1"/>
    <x v="0"/>
    <x v="2"/>
    <s v="Lamp Model-719"/>
    <s v="PROD4029"/>
    <n v="1"/>
    <n v="727.5"/>
    <n v="727.5"/>
    <n v="0.2"/>
    <n v="145.5"/>
    <n v="582"/>
    <x v="3"/>
    <x v="2"/>
    <n v="0.3"/>
    <n v="174.6"/>
  </r>
  <r>
    <s v="ORD2025007976"/>
    <x v="328"/>
    <s v="Customer 2824"/>
    <s v="CUST3460"/>
    <x v="4"/>
    <x v="11"/>
    <x v="1"/>
    <x v="1"/>
    <x v="5"/>
    <s v="Shirt Model-811"/>
    <s v="PROD5368"/>
    <n v="9"/>
    <n v="494.02"/>
    <n v="4446.18"/>
    <n v="0.1"/>
    <n v="444.62"/>
    <n v="4001.56"/>
    <x v="1"/>
    <x v="0"/>
    <n v="0.15"/>
    <n v="600.23"/>
  </r>
  <r>
    <s v="ORD2025007977"/>
    <x v="103"/>
    <s v="Customer 1479"/>
    <s v="CUST4197"/>
    <x v="1"/>
    <x v="10"/>
    <x v="0"/>
    <x v="1"/>
    <x v="1"/>
    <s v="Jeans Model-710"/>
    <s v="PROD4356"/>
    <n v="8"/>
    <n v="328.71"/>
    <n v="2629.68"/>
    <n v="0"/>
    <n v="0"/>
    <n v="2629.68"/>
    <x v="1"/>
    <x v="2"/>
    <n v="0.15"/>
    <n v="394.45"/>
  </r>
  <r>
    <s v="ORD2025007978"/>
    <x v="95"/>
    <s v="Customer 3296"/>
    <s v="CUST8991"/>
    <x v="0"/>
    <x v="0"/>
    <x v="0"/>
    <x v="0"/>
    <x v="3"/>
    <s v="Sofa Model-477"/>
    <s v="PROD8127"/>
    <n v="2"/>
    <n v="171.06"/>
    <n v="342.12"/>
    <n v="0.2"/>
    <n v="68.42"/>
    <n v="273.7"/>
    <x v="2"/>
    <x v="0"/>
    <n v="0.15"/>
    <n v="41.05"/>
  </r>
  <r>
    <s v="ORD2025007979"/>
    <x v="62"/>
    <s v="Customer 4998"/>
    <s v="CUST5115"/>
    <x v="1"/>
    <x v="1"/>
    <x v="1"/>
    <x v="3"/>
    <x v="10"/>
    <s v="Perfume Model-762"/>
    <s v="PROD5754"/>
    <n v="10"/>
    <n v="666.1"/>
    <n v="6661"/>
    <n v="0"/>
    <n v="0"/>
    <n v="6661"/>
    <x v="2"/>
    <x v="3"/>
    <n v="0.15"/>
    <n v="999.15"/>
  </r>
  <r>
    <s v="ORD2025007980"/>
    <x v="30"/>
    <s v="Customer 2352"/>
    <s v="CUST6810"/>
    <x v="3"/>
    <x v="8"/>
    <x v="0"/>
    <x v="0"/>
    <x v="3"/>
    <s v="Sofa Model-823"/>
    <s v="PROD1083"/>
    <n v="4"/>
    <n v="888.75"/>
    <n v="3555"/>
    <n v="0.2"/>
    <n v="711"/>
    <n v="2844"/>
    <x v="1"/>
    <x v="1"/>
    <n v="0.15"/>
    <n v="426.6"/>
  </r>
  <r>
    <s v="ORD2025007981"/>
    <x v="86"/>
    <s v="Customer 4549"/>
    <s v="CUST9480"/>
    <x v="2"/>
    <x v="14"/>
    <x v="1"/>
    <x v="0"/>
    <x v="3"/>
    <s v="Sofa Model-365"/>
    <s v="PROD3546"/>
    <n v="3"/>
    <n v="468.34"/>
    <n v="1405.02"/>
    <n v="0.05"/>
    <n v="70.25"/>
    <n v="1334.77"/>
    <x v="0"/>
    <x v="0"/>
    <n v="0.15"/>
    <n v="200.22"/>
  </r>
  <r>
    <s v="ORD2025007982"/>
    <x v="441"/>
    <s v="Customer 352"/>
    <s v="CUST7381"/>
    <x v="1"/>
    <x v="10"/>
    <x v="0"/>
    <x v="2"/>
    <x v="4"/>
    <s v="Laptop Model-455"/>
    <s v="PROD2227"/>
    <n v="8"/>
    <n v="723.4"/>
    <n v="5787.2"/>
    <n v="0"/>
    <n v="0"/>
    <n v="5787.2"/>
    <x v="0"/>
    <x v="2"/>
    <n v="0.15"/>
    <n v="868.08"/>
  </r>
  <r>
    <s v="ORD2025007983"/>
    <x v="156"/>
    <s v="Customer 3070"/>
    <s v="CUST3117"/>
    <x v="3"/>
    <x v="5"/>
    <x v="0"/>
    <x v="3"/>
    <x v="9"/>
    <s v="Lipstick Model-307"/>
    <s v="PROD9233"/>
    <n v="6"/>
    <n v="971.99"/>
    <n v="5831.94"/>
    <n v="0.2"/>
    <n v="1166.3900000000001"/>
    <n v="4665.55"/>
    <x v="0"/>
    <x v="3"/>
    <n v="0.25"/>
    <n v="1166.3900000000001"/>
  </r>
  <r>
    <s v="ORD2025007984"/>
    <x v="167"/>
    <s v="Customer 3963"/>
    <s v="CUST9081"/>
    <x v="3"/>
    <x v="5"/>
    <x v="0"/>
    <x v="1"/>
    <x v="5"/>
    <s v="Shirt Model-517"/>
    <s v="PROD8382"/>
    <n v="5"/>
    <n v="321.31"/>
    <n v="1606.55"/>
    <n v="0.2"/>
    <n v="321.31"/>
    <n v="1285.24"/>
    <x v="0"/>
    <x v="2"/>
    <n v="0.3"/>
    <n v="385.57"/>
  </r>
  <r>
    <s v="ORD2025007985"/>
    <x v="3"/>
    <s v="Customer 4458"/>
    <s v="CUST4646"/>
    <x v="1"/>
    <x v="10"/>
    <x v="0"/>
    <x v="2"/>
    <x v="4"/>
    <s v="Laptop Model-580"/>
    <s v="PROD8861"/>
    <n v="2"/>
    <n v="499.03"/>
    <n v="998.06"/>
    <n v="0"/>
    <n v="0"/>
    <n v="998.06"/>
    <x v="0"/>
    <x v="3"/>
    <n v="0.25"/>
    <n v="249.51"/>
  </r>
  <r>
    <s v="ORD2025007986"/>
    <x v="70"/>
    <s v="Customer 624"/>
    <s v="CUST8420"/>
    <x v="2"/>
    <x v="12"/>
    <x v="0"/>
    <x v="0"/>
    <x v="2"/>
    <s v="Lamp Model-581"/>
    <s v="PROD1690"/>
    <n v="9"/>
    <n v="343.85"/>
    <n v="3094.65"/>
    <n v="0.2"/>
    <n v="618.92999999999995"/>
    <n v="2475.7199999999998"/>
    <x v="3"/>
    <x v="0"/>
    <n v="0.3"/>
    <n v="742.72"/>
  </r>
  <r>
    <s v="ORD2025007987"/>
    <x v="347"/>
    <s v="Customer 1875"/>
    <s v="CUST9284"/>
    <x v="3"/>
    <x v="8"/>
    <x v="0"/>
    <x v="0"/>
    <x v="3"/>
    <s v="Sofa Model-830"/>
    <s v="PROD8282"/>
    <n v="8"/>
    <n v="485.8"/>
    <n v="3886.4"/>
    <n v="0.1"/>
    <n v="388.64"/>
    <n v="3497.76"/>
    <x v="0"/>
    <x v="3"/>
    <n v="0.3"/>
    <n v="1049.33"/>
  </r>
  <r>
    <s v="ORD2025007988"/>
    <x v="238"/>
    <s v="Customer 2338"/>
    <s v="CUST4646"/>
    <x v="1"/>
    <x v="10"/>
    <x v="1"/>
    <x v="2"/>
    <x v="11"/>
    <s v="Mobile Model-573"/>
    <s v="PROD9424"/>
    <n v="3"/>
    <n v="530.09"/>
    <n v="1590.27"/>
    <n v="0.05"/>
    <n v="79.510000000000005"/>
    <n v="1510.76"/>
    <x v="2"/>
    <x v="0"/>
    <n v="0.3"/>
    <n v="453.23"/>
  </r>
  <r>
    <s v="ORD2025007989"/>
    <x v="54"/>
    <s v="Customer 1151"/>
    <s v="CUST2245"/>
    <x v="3"/>
    <x v="3"/>
    <x v="1"/>
    <x v="2"/>
    <x v="11"/>
    <s v="Mobile Model-635"/>
    <s v="PROD3325"/>
    <n v="9"/>
    <n v="723.05"/>
    <n v="6507.45"/>
    <n v="0"/>
    <n v="0"/>
    <n v="6507.45"/>
    <x v="1"/>
    <x v="0"/>
    <n v="0.25"/>
    <n v="1626.86"/>
  </r>
  <r>
    <s v="ORD2025007990"/>
    <x v="407"/>
    <s v="Customer 3914"/>
    <s v="CUST7607"/>
    <x v="1"/>
    <x v="1"/>
    <x v="0"/>
    <x v="1"/>
    <x v="5"/>
    <s v="Shirt Model-374"/>
    <s v="PROD7672"/>
    <n v="6"/>
    <n v="660.18"/>
    <n v="3961.08"/>
    <n v="0.1"/>
    <n v="396.11"/>
    <n v="3564.97"/>
    <x v="0"/>
    <x v="0"/>
    <n v="0.3"/>
    <n v="1069.49"/>
  </r>
  <r>
    <s v="ORD2025007991"/>
    <x v="25"/>
    <s v="Customer 2796"/>
    <s v="CUST3657"/>
    <x v="4"/>
    <x v="11"/>
    <x v="0"/>
    <x v="0"/>
    <x v="0"/>
    <s v="Curtain Model-180"/>
    <s v="PROD9126"/>
    <n v="6"/>
    <n v="127.47"/>
    <n v="764.82"/>
    <n v="0.1"/>
    <n v="76.48"/>
    <n v="688.34"/>
    <x v="0"/>
    <x v="0"/>
    <n v="0.25"/>
    <n v="172.09"/>
  </r>
  <r>
    <s v="ORD2025007992"/>
    <x v="159"/>
    <s v="Customer 144"/>
    <s v="CUST1135"/>
    <x v="3"/>
    <x v="8"/>
    <x v="0"/>
    <x v="1"/>
    <x v="7"/>
    <s v="Jacket Model-700"/>
    <s v="PROD9593"/>
    <n v="3"/>
    <n v="932.5"/>
    <n v="2797.5"/>
    <n v="0.1"/>
    <n v="279.75"/>
    <n v="2517.75"/>
    <x v="1"/>
    <x v="2"/>
    <n v="0.3"/>
    <n v="755.32"/>
  </r>
  <r>
    <s v="ORD2025007993"/>
    <x v="204"/>
    <s v="Customer 3992"/>
    <s v="CUST8584"/>
    <x v="2"/>
    <x v="14"/>
    <x v="0"/>
    <x v="3"/>
    <x v="6"/>
    <s v="Face Cream Model-710"/>
    <s v="PROD9865"/>
    <n v="10"/>
    <n v="329.53"/>
    <n v="3295.3"/>
    <n v="0.2"/>
    <n v="659.06"/>
    <n v="2636.24"/>
    <x v="2"/>
    <x v="1"/>
    <n v="0.15"/>
    <n v="395.44"/>
  </r>
  <r>
    <s v="ORD2025007994"/>
    <x v="194"/>
    <s v="Customer 4117"/>
    <s v="CUST7353"/>
    <x v="2"/>
    <x v="12"/>
    <x v="1"/>
    <x v="3"/>
    <x v="6"/>
    <s v="Face Cream Model-373"/>
    <s v="PROD1785"/>
    <n v="3"/>
    <n v="650.91999999999996"/>
    <n v="1952.76"/>
    <n v="0.1"/>
    <n v="195.28"/>
    <n v="1757.48"/>
    <x v="1"/>
    <x v="1"/>
    <n v="0.15"/>
    <n v="263.62"/>
  </r>
  <r>
    <s v="ORD2025007995"/>
    <x v="133"/>
    <s v="Customer 800"/>
    <s v="CUST4372"/>
    <x v="3"/>
    <x v="5"/>
    <x v="0"/>
    <x v="1"/>
    <x v="5"/>
    <s v="Shirt Model-177"/>
    <s v="PROD9760"/>
    <n v="7"/>
    <n v="670.82"/>
    <n v="4695.74"/>
    <n v="0"/>
    <n v="0"/>
    <n v="4695.74"/>
    <x v="3"/>
    <x v="3"/>
    <n v="0.15"/>
    <n v="704.36"/>
  </r>
  <r>
    <s v="ORD2025007996"/>
    <x v="116"/>
    <s v="Customer 1024"/>
    <s v="CUST4093"/>
    <x v="2"/>
    <x v="2"/>
    <x v="0"/>
    <x v="0"/>
    <x v="2"/>
    <s v="Lamp Model-687"/>
    <s v="PROD7105"/>
    <n v="8"/>
    <n v="101.92"/>
    <n v="815.36"/>
    <n v="0.1"/>
    <n v="81.540000000000006"/>
    <n v="733.82"/>
    <x v="1"/>
    <x v="2"/>
    <n v="0.3"/>
    <n v="220.15"/>
  </r>
  <r>
    <s v="ORD2025007997"/>
    <x v="19"/>
    <s v="Customer 3307"/>
    <s v="CUST8739"/>
    <x v="4"/>
    <x v="9"/>
    <x v="0"/>
    <x v="1"/>
    <x v="1"/>
    <s v="Jeans Model-962"/>
    <s v="PROD1233"/>
    <n v="1"/>
    <n v="705.95"/>
    <n v="705.95"/>
    <n v="0.05"/>
    <n v="35.299999999999997"/>
    <n v="670.65"/>
    <x v="2"/>
    <x v="3"/>
    <n v="0.25"/>
    <n v="167.66"/>
  </r>
  <r>
    <s v="ORD2025007998"/>
    <x v="387"/>
    <s v="Customer 3271"/>
    <s v="CUST8684"/>
    <x v="2"/>
    <x v="14"/>
    <x v="0"/>
    <x v="0"/>
    <x v="0"/>
    <s v="Curtain Model-808"/>
    <s v="PROD8466"/>
    <n v="8"/>
    <n v="282.67"/>
    <n v="2261.36"/>
    <n v="0.2"/>
    <n v="452.27"/>
    <n v="1809.09"/>
    <x v="0"/>
    <x v="2"/>
    <n v="0.25"/>
    <n v="452.27"/>
  </r>
  <r>
    <s v="ORD2025007999"/>
    <x v="143"/>
    <s v="Customer 3563"/>
    <s v="CUST1712"/>
    <x v="2"/>
    <x v="12"/>
    <x v="1"/>
    <x v="1"/>
    <x v="1"/>
    <s v="Jeans Model-901"/>
    <s v="PROD4433"/>
    <n v="3"/>
    <n v="649.64"/>
    <n v="1948.92"/>
    <n v="0.1"/>
    <n v="194.89"/>
    <n v="1754.03"/>
    <x v="0"/>
    <x v="3"/>
    <n v="0.3"/>
    <n v="526.21"/>
  </r>
  <r>
    <s v="ORD2025008000"/>
    <x v="164"/>
    <s v="Customer 2509"/>
    <s v="CUST9752"/>
    <x v="4"/>
    <x v="7"/>
    <x v="1"/>
    <x v="2"/>
    <x v="11"/>
    <s v="Mobile Model-913"/>
    <s v="PROD3498"/>
    <n v="9"/>
    <n v="375.78"/>
    <n v="3382.02"/>
    <n v="0.1"/>
    <n v="338.2"/>
    <n v="3043.82"/>
    <x v="2"/>
    <x v="0"/>
    <n v="0.15"/>
    <n v="456.57"/>
  </r>
  <r>
    <s v="ORD2025008001"/>
    <x v="393"/>
    <s v="Customer 3003"/>
    <s v="CUST2912"/>
    <x v="2"/>
    <x v="2"/>
    <x v="0"/>
    <x v="2"/>
    <x v="8"/>
    <s v="Tablet Model-703"/>
    <s v="PROD8119"/>
    <n v="4"/>
    <n v="796.11"/>
    <n v="3184.44"/>
    <n v="0"/>
    <n v="0"/>
    <n v="3184.44"/>
    <x v="2"/>
    <x v="1"/>
    <n v="0.3"/>
    <n v="955.33"/>
  </r>
  <r>
    <s v="ORD2025008002"/>
    <x v="136"/>
    <s v="Customer 2487"/>
    <s v="CUST5350"/>
    <x v="3"/>
    <x v="3"/>
    <x v="1"/>
    <x v="3"/>
    <x v="6"/>
    <s v="Face Cream Model-775"/>
    <s v="PROD1531"/>
    <n v="1"/>
    <n v="484.97"/>
    <n v="484.97"/>
    <n v="0.1"/>
    <n v="48.5"/>
    <n v="436.47"/>
    <x v="3"/>
    <x v="1"/>
    <n v="0.25"/>
    <n v="109.12"/>
  </r>
  <r>
    <s v="ORD2025008003"/>
    <x v="321"/>
    <s v="Customer 3191"/>
    <s v="CUST7939"/>
    <x v="4"/>
    <x v="9"/>
    <x v="1"/>
    <x v="1"/>
    <x v="7"/>
    <s v="Jacket Model-426"/>
    <s v="PROD9826"/>
    <n v="3"/>
    <n v="203.73"/>
    <n v="611.19000000000005"/>
    <n v="0"/>
    <n v="0"/>
    <n v="611.19000000000005"/>
    <x v="0"/>
    <x v="2"/>
    <n v="0.25"/>
    <n v="152.80000000000001"/>
  </r>
  <r>
    <s v="ORD2025008004"/>
    <x v="425"/>
    <s v="Customer 4182"/>
    <s v="CUST5317"/>
    <x v="2"/>
    <x v="2"/>
    <x v="0"/>
    <x v="0"/>
    <x v="3"/>
    <s v="Sofa Model-706"/>
    <s v="PROD1540"/>
    <n v="2"/>
    <n v="103.08"/>
    <n v="206.16"/>
    <n v="0"/>
    <n v="0"/>
    <n v="206.16"/>
    <x v="1"/>
    <x v="0"/>
    <n v="0.3"/>
    <n v="61.85"/>
  </r>
  <r>
    <s v="ORD2025008005"/>
    <x v="88"/>
    <s v="Customer 1620"/>
    <s v="CUST4533"/>
    <x v="2"/>
    <x v="2"/>
    <x v="0"/>
    <x v="2"/>
    <x v="4"/>
    <s v="Laptop Model-492"/>
    <s v="PROD8787"/>
    <n v="8"/>
    <n v="382.67"/>
    <n v="3061.36"/>
    <n v="0.1"/>
    <n v="306.14"/>
    <n v="2755.22"/>
    <x v="2"/>
    <x v="3"/>
    <n v="0.25"/>
    <n v="688.8"/>
  </r>
  <r>
    <s v="ORD2025008006"/>
    <x v="7"/>
    <s v="Customer 3080"/>
    <s v="CUST1579"/>
    <x v="0"/>
    <x v="13"/>
    <x v="0"/>
    <x v="2"/>
    <x v="4"/>
    <s v="Laptop Model-993"/>
    <s v="PROD8489"/>
    <n v="10"/>
    <n v="823"/>
    <n v="8230"/>
    <n v="0"/>
    <n v="0"/>
    <n v="8230"/>
    <x v="0"/>
    <x v="3"/>
    <n v="0.25"/>
    <n v="2057.5"/>
  </r>
  <r>
    <s v="ORD2025008007"/>
    <x v="336"/>
    <s v="Customer 144"/>
    <s v="CUST3636"/>
    <x v="0"/>
    <x v="0"/>
    <x v="1"/>
    <x v="3"/>
    <x v="10"/>
    <s v="Perfume Model-861"/>
    <s v="PROD1288"/>
    <n v="5"/>
    <n v="138.63999999999999"/>
    <n v="693.2"/>
    <n v="0.1"/>
    <n v="69.319999999999993"/>
    <n v="623.88"/>
    <x v="3"/>
    <x v="1"/>
    <n v="0.25"/>
    <n v="155.97"/>
  </r>
  <r>
    <s v="ORD2025008008"/>
    <x v="144"/>
    <s v="Customer 1436"/>
    <s v="CUST7635"/>
    <x v="1"/>
    <x v="1"/>
    <x v="0"/>
    <x v="3"/>
    <x v="9"/>
    <s v="Lipstick Model-252"/>
    <s v="PROD8975"/>
    <n v="8"/>
    <n v="163.57"/>
    <n v="1308.56"/>
    <n v="0.05"/>
    <n v="65.430000000000007"/>
    <n v="1243.1300000000001"/>
    <x v="3"/>
    <x v="2"/>
    <n v="0.15"/>
    <n v="186.47"/>
  </r>
  <r>
    <s v="ORD2025008009"/>
    <x v="203"/>
    <s v="Customer 3065"/>
    <s v="CUST8746"/>
    <x v="2"/>
    <x v="2"/>
    <x v="1"/>
    <x v="2"/>
    <x v="11"/>
    <s v="Mobile Model-508"/>
    <s v="PROD6485"/>
    <n v="1"/>
    <n v="410.23"/>
    <n v="410.23"/>
    <n v="0.2"/>
    <n v="82.05"/>
    <n v="328.18"/>
    <x v="0"/>
    <x v="3"/>
    <n v="0.15"/>
    <n v="49.23"/>
  </r>
  <r>
    <s v="ORD2025008010"/>
    <x v="217"/>
    <s v="Customer 1628"/>
    <s v="CUST6328"/>
    <x v="2"/>
    <x v="2"/>
    <x v="1"/>
    <x v="1"/>
    <x v="7"/>
    <s v="Jacket Model-321"/>
    <s v="PROD2995"/>
    <n v="3"/>
    <n v="401.95"/>
    <n v="1205.8499999999999"/>
    <n v="0.2"/>
    <n v="241.17"/>
    <n v="964.68"/>
    <x v="3"/>
    <x v="3"/>
    <n v="0.25"/>
    <n v="241.17"/>
  </r>
  <r>
    <s v="ORD2025008011"/>
    <x v="429"/>
    <s v="Customer 986"/>
    <s v="CUST6571"/>
    <x v="2"/>
    <x v="14"/>
    <x v="0"/>
    <x v="0"/>
    <x v="2"/>
    <s v="Lamp Model-595"/>
    <s v="PROD4229"/>
    <n v="7"/>
    <n v="745.93"/>
    <n v="5221.51"/>
    <n v="0"/>
    <n v="0"/>
    <n v="5221.51"/>
    <x v="2"/>
    <x v="3"/>
    <n v="0.25"/>
    <n v="1305.3800000000001"/>
  </r>
  <r>
    <s v="ORD2025008012"/>
    <x v="288"/>
    <s v="Customer 2674"/>
    <s v="CUST7833"/>
    <x v="1"/>
    <x v="10"/>
    <x v="0"/>
    <x v="0"/>
    <x v="0"/>
    <s v="Curtain Model-178"/>
    <s v="PROD8412"/>
    <n v="4"/>
    <n v="513.08000000000004"/>
    <n v="2052.3200000000002"/>
    <n v="0"/>
    <n v="0"/>
    <n v="2052.3200000000002"/>
    <x v="1"/>
    <x v="1"/>
    <n v="0.15"/>
    <n v="307.85000000000002"/>
  </r>
  <r>
    <s v="ORD2025008013"/>
    <x v="391"/>
    <s v="Customer 1265"/>
    <s v="CUST8756"/>
    <x v="2"/>
    <x v="12"/>
    <x v="1"/>
    <x v="1"/>
    <x v="1"/>
    <s v="Jeans Model-163"/>
    <s v="PROD7252"/>
    <n v="2"/>
    <n v="862.97"/>
    <n v="1725.94"/>
    <n v="0"/>
    <n v="0"/>
    <n v="1725.94"/>
    <x v="0"/>
    <x v="3"/>
    <n v="0.15"/>
    <n v="258.89"/>
  </r>
  <r>
    <s v="ORD2025008014"/>
    <x v="378"/>
    <s v="Customer 3052"/>
    <s v="CUST3000"/>
    <x v="4"/>
    <x v="7"/>
    <x v="1"/>
    <x v="0"/>
    <x v="0"/>
    <s v="Curtain Model-232"/>
    <s v="PROD9191"/>
    <n v="8"/>
    <n v="849.2"/>
    <n v="6793.6"/>
    <n v="0.2"/>
    <n v="1358.72"/>
    <n v="5434.88"/>
    <x v="2"/>
    <x v="2"/>
    <n v="0.15"/>
    <n v="815.23"/>
  </r>
  <r>
    <s v="ORD2025008015"/>
    <x v="303"/>
    <s v="Customer 2728"/>
    <s v="CUST1279"/>
    <x v="0"/>
    <x v="0"/>
    <x v="1"/>
    <x v="2"/>
    <x v="8"/>
    <s v="Tablet Model-183"/>
    <s v="PROD9575"/>
    <n v="6"/>
    <n v="185.46"/>
    <n v="1112.76"/>
    <n v="0.1"/>
    <n v="111.28"/>
    <n v="1001.48"/>
    <x v="2"/>
    <x v="3"/>
    <n v="0.25"/>
    <n v="250.37"/>
  </r>
  <r>
    <s v="ORD2025008016"/>
    <x v="410"/>
    <s v="Customer 3424"/>
    <s v="CUST7378"/>
    <x v="1"/>
    <x v="4"/>
    <x v="1"/>
    <x v="0"/>
    <x v="2"/>
    <s v="Lamp Model-817"/>
    <s v="PROD4703"/>
    <n v="8"/>
    <n v="286.04000000000002"/>
    <n v="2288.3200000000002"/>
    <n v="0"/>
    <n v="0"/>
    <n v="2288.3200000000002"/>
    <x v="2"/>
    <x v="0"/>
    <n v="0.25"/>
    <n v="572.08000000000004"/>
  </r>
  <r>
    <s v="ORD2025008017"/>
    <x v="92"/>
    <s v="Customer 1555"/>
    <s v="CUST4617"/>
    <x v="3"/>
    <x v="3"/>
    <x v="1"/>
    <x v="0"/>
    <x v="0"/>
    <s v="Curtain Model-139"/>
    <s v="PROD1685"/>
    <n v="4"/>
    <n v="364.01"/>
    <n v="1456.04"/>
    <n v="0.05"/>
    <n v="72.8"/>
    <n v="1383.24"/>
    <x v="1"/>
    <x v="3"/>
    <n v="0.15"/>
    <n v="207.49"/>
  </r>
  <r>
    <s v="ORD2025008018"/>
    <x v="179"/>
    <s v="Customer 442"/>
    <s v="CUST8498"/>
    <x v="0"/>
    <x v="0"/>
    <x v="1"/>
    <x v="1"/>
    <x v="5"/>
    <s v="Shirt Model-229"/>
    <s v="PROD1843"/>
    <n v="3"/>
    <n v="349.6"/>
    <n v="1048.8"/>
    <n v="0.05"/>
    <n v="52.44"/>
    <n v="996.36"/>
    <x v="3"/>
    <x v="3"/>
    <n v="0.3"/>
    <n v="298.91000000000003"/>
  </r>
  <r>
    <s v="ORD2025008019"/>
    <x v="72"/>
    <s v="Customer 935"/>
    <s v="CUST6560"/>
    <x v="3"/>
    <x v="3"/>
    <x v="0"/>
    <x v="2"/>
    <x v="11"/>
    <s v="Mobile Model-511"/>
    <s v="PROD7728"/>
    <n v="9"/>
    <n v="225.47"/>
    <n v="2029.23"/>
    <n v="0.1"/>
    <n v="202.92"/>
    <n v="1826.31"/>
    <x v="3"/>
    <x v="2"/>
    <n v="0.25"/>
    <n v="456.58"/>
  </r>
  <r>
    <s v="ORD2025008020"/>
    <x v="324"/>
    <s v="Customer 3048"/>
    <s v="CUST6741"/>
    <x v="2"/>
    <x v="2"/>
    <x v="1"/>
    <x v="1"/>
    <x v="1"/>
    <s v="Jeans Model-983"/>
    <s v="PROD6247"/>
    <n v="2"/>
    <n v="420.73"/>
    <n v="841.46"/>
    <n v="0"/>
    <n v="0"/>
    <n v="841.46"/>
    <x v="2"/>
    <x v="2"/>
    <n v="0.15"/>
    <n v="126.22"/>
  </r>
  <r>
    <s v="ORD2025008021"/>
    <x v="9"/>
    <s v="Customer 2368"/>
    <s v="CUST2564"/>
    <x v="3"/>
    <x v="3"/>
    <x v="0"/>
    <x v="3"/>
    <x v="9"/>
    <s v="Lipstick Model-506"/>
    <s v="PROD7974"/>
    <n v="8"/>
    <n v="750.97"/>
    <n v="6007.76"/>
    <n v="0"/>
    <n v="0"/>
    <n v="6007.76"/>
    <x v="3"/>
    <x v="2"/>
    <n v="0.25"/>
    <n v="1501.94"/>
  </r>
  <r>
    <s v="ORD2025008022"/>
    <x v="115"/>
    <s v="Customer 823"/>
    <s v="CUST7263"/>
    <x v="1"/>
    <x v="10"/>
    <x v="1"/>
    <x v="0"/>
    <x v="0"/>
    <s v="Curtain Model-181"/>
    <s v="PROD6628"/>
    <n v="1"/>
    <n v="493.79"/>
    <n v="493.79"/>
    <n v="0.05"/>
    <n v="24.69"/>
    <n v="469.1"/>
    <x v="2"/>
    <x v="0"/>
    <n v="0.15"/>
    <n v="70.36"/>
  </r>
  <r>
    <s v="ORD2025008023"/>
    <x v="412"/>
    <s v="Customer 317"/>
    <s v="CUST7093"/>
    <x v="3"/>
    <x v="5"/>
    <x v="0"/>
    <x v="2"/>
    <x v="8"/>
    <s v="Tablet Model-377"/>
    <s v="PROD9858"/>
    <n v="8"/>
    <n v="994.47"/>
    <n v="7955.76"/>
    <n v="0.05"/>
    <n v="397.79"/>
    <n v="7557.97"/>
    <x v="3"/>
    <x v="2"/>
    <n v="0.25"/>
    <n v="1889.49"/>
  </r>
  <r>
    <s v="ORD2025008024"/>
    <x v="79"/>
    <s v="Customer 1501"/>
    <s v="CUST5116"/>
    <x v="0"/>
    <x v="6"/>
    <x v="1"/>
    <x v="1"/>
    <x v="7"/>
    <s v="Jacket Model-501"/>
    <s v="PROD1836"/>
    <n v="6"/>
    <n v="347.4"/>
    <n v="2084.4"/>
    <n v="0"/>
    <n v="0"/>
    <n v="2084.4"/>
    <x v="1"/>
    <x v="2"/>
    <n v="0.25"/>
    <n v="521.1"/>
  </r>
  <r>
    <s v="ORD2025008025"/>
    <x v="400"/>
    <s v="Customer 1792"/>
    <s v="CUST5320"/>
    <x v="4"/>
    <x v="11"/>
    <x v="0"/>
    <x v="0"/>
    <x v="0"/>
    <s v="Curtain Model-705"/>
    <s v="PROD5330"/>
    <n v="7"/>
    <n v="639.44000000000005"/>
    <n v="4476.08"/>
    <n v="0"/>
    <n v="0"/>
    <n v="4476.08"/>
    <x v="2"/>
    <x v="0"/>
    <n v="0.15"/>
    <n v="671.41"/>
  </r>
  <r>
    <s v="ORD2025008026"/>
    <x v="436"/>
    <s v="Customer 654"/>
    <s v="CUST9307"/>
    <x v="4"/>
    <x v="9"/>
    <x v="0"/>
    <x v="3"/>
    <x v="9"/>
    <s v="Lipstick Model-916"/>
    <s v="PROD8214"/>
    <n v="2"/>
    <n v="892.85"/>
    <n v="1785.7"/>
    <n v="0.1"/>
    <n v="178.57"/>
    <n v="1607.13"/>
    <x v="1"/>
    <x v="1"/>
    <n v="0.15"/>
    <n v="241.07"/>
  </r>
  <r>
    <s v="ORD2025008027"/>
    <x v="405"/>
    <s v="Customer 38"/>
    <s v="CUST6471"/>
    <x v="1"/>
    <x v="1"/>
    <x v="1"/>
    <x v="1"/>
    <x v="1"/>
    <s v="Jeans Model-494"/>
    <s v="PROD3303"/>
    <n v="9"/>
    <n v="180.93"/>
    <n v="1628.37"/>
    <n v="0"/>
    <n v="0"/>
    <n v="1628.37"/>
    <x v="3"/>
    <x v="0"/>
    <n v="0.25"/>
    <n v="407.09"/>
  </r>
  <r>
    <s v="ORD2025008028"/>
    <x v="146"/>
    <s v="Customer 1797"/>
    <s v="CUST6864"/>
    <x v="3"/>
    <x v="8"/>
    <x v="0"/>
    <x v="1"/>
    <x v="7"/>
    <s v="Jacket Model-790"/>
    <s v="PROD2573"/>
    <n v="10"/>
    <n v="400.32"/>
    <n v="4003.2"/>
    <n v="0.1"/>
    <n v="400.32"/>
    <n v="3602.88"/>
    <x v="3"/>
    <x v="2"/>
    <n v="0.15"/>
    <n v="540.42999999999995"/>
  </r>
  <r>
    <s v="ORD2025008029"/>
    <x v="166"/>
    <s v="Customer 3283"/>
    <s v="CUST3280"/>
    <x v="4"/>
    <x v="11"/>
    <x v="1"/>
    <x v="3"/>
    <x v="10"/>
    <s v="Perfume Model-672"/>
    <s v="PROD3242"/>
    <n v="2"/>
    <n v="744.41"/>
    <n v="1488.82"/>
    <n v="0.05"/>
    <n v="74.44"/>
    <n v="1414.38"/>
    <x v="1"/>
    <x v="3"/>
    <n v="0.3"/>
    <n v="424.31"/>
  </r>
  <r>
    <s v="ORD2025008030"/>
    <x v="164"/>
    <s v="Customer 2415"/>
    <s v="CUST3997"/>
    <x v="0"/>
    <x v="6"/>
    <x v="0"/>
    <x v="1"/>
    <x v="5"/>
    <s v="Shirt Model-450"/>
    <s v="PROD6290"/>
    <n v="8"/>
    <n v="155.31"/>
    <n v="1242.48"/>
    <n v="0.1"/>
    <n v="124.25"/>
    <n v="1118.23"/>
    <x v="0"/>
    <x v="3"/>
    <n v="0.15"/>
    <n v="167.73"/>
  </r>
  <r>
    <s v="ORD2025008031"/>
    <x v="356"/>
    <s v="Customer 1893"/>
    <s v="CUST1024"/>
    <x v="2"/>
    <x v="2"/>
    <x v="0"/>
    <x v="1"/>
    <x v="5"/>
    <s v="Shirt Model-917"/>
    <s v="PROD9029"/>
    <n v="1"/>
    <n v="670.99"/>
    <n v="670.99"/>
    <n v="0.1"/>
    <n v="67.099999999999994"/>
    <n v="603.89"/>
    <x v="0"/>
    <x v="0"/>
    <n v="0.3"/>
    <n v="181.17"/>
  </r>
  <r>
    <s v="ORD2025008032"/>
    <x v="150"/>
    <s v="Customer 3435"/>
    <s v="CUST3786"/>
    <x v="3"/>
    <x v="3"/>
    <x v="1"/>
    <x v="1"/>
    <x v="7"/>
    <s v="Jacket Model-732"/>
    <s v="PROD6888"/>
    <n v="10"/>
    <n v="237.44"/>
    <n v="2374.4"/>
    <n v="0"/>
    <n v="0"/>
    <n v="2374.4"/>
    <x v="2"/>
    <x v="3"/>
    <n v="0.25"/>
    <n v="593.6"/>
  </r>
  <r>
    <s v="ORD2025008033"/>
    <x v="181"/>
    <s v="Customer 2949"/>
    <s v="CUST7972"/>
    <x v="0"/>
    <x v="6"/>
    <x v="1"/>
    <x v="3"/>
    <x v="9"/>
    <s v="Lipstick Model-609"/>
    <s v="PROD9118"/>
    <n v="3"/>
    <n v="195.92"/>
    <n v="587.76"/>
    <n v="0"/>
    <n v="0"/>
    <n v="587.76"/>
    <x v="1"/>
    <x v="2"/>
    <n v="0.25"/>
    <n v="146.94"/>
  </r>
  <r>
    <s v="ORD2025008034"/>
    <x v="448"/>
    <s v="Customer 3240"/>
    <s v="CUST8391"/>
    <x v="4"/>
    <x v="9"/>
    <x v="1"/>
    <x v="3"/>
    <x v="10"/>
    <s v="Perfume Model-948"/>
    <s v="PROD4330"/>
    <n v="3"/>
    <n v="805.12"/>
    <n v="2415.36"/>
    <n v="0.05"/>
    <n v="120.77"/>
    <n v="2294.59"/>
    <x v="0"/>
    <x v="0"/>
    <n v="0.15"/>
    <n v="344.19"/>
  </r>
  <r>
    <s v="ORD2025008035"/>
    <x v="77"/>
    <s v="Customer 4121"/>
    <s v="CUST3440"/>
    <x v="1"/>
    <x v="1"/>
    <x v="0"/>
    <x v="3"/>
    <x v="6"/>
    <s v="Face Cream Model-546"/>
    <s v="PROD2528"/>
    <n v="10"/>
    <n v="913.36"/>
    <n v="9133.6"/>
    <n v="0.05"/>
    <n v="456.68"/>
    <n v="8676.92"/>
    <x v="1"/>
    <x v="0"/>
    <n v="0.25"/>
    <n v="2169.23"/>
  </r>
  <r>
    <s v="ORD2025008036"/>
    <x v="121"/>
    <s v="Customer 1662"/>
    <s v="CUST4778"/>
    <x v="3"/>
    <x v="8"/>
    <x v="1"/>
    <x v="2"/>
    <x v="4"/>
    <s v="Laptop Model-927"/>
    <s v="PROD8401"/>
    <n v="8"/>
    <n v="291.99"/>
    <n v="2335.92"/>
    <n v="0.2"/>
    <n v="467.18"/>
    <n v="1868.74"/>
    <x v="2"/>
    <x v="1"/>
    <n v="0.3"/>
    <n v="560.62"/>
  </r>
  <r>
    <s v="ORD2025008037"/>
    <x v="449"/>
    <s v="Customer 2067"/>
    <s v="CUST9813"/>
    <x v="0"/>
    <x v="6"/>
    <x v="0"/>
    <x v="1"/>
    <x v="5"/>
    <s v="Shirt Model-305"/>
    <s v="PROD7729"/>
    <n v="7"/>
    <n v="902.7"/>
    <n v="6318.9"/>
    <n v="0.1"/>
    <n v="631.89"/>
    <n v="5687.01"/>
    <x v="0"/>
    <x v="1"/>
    <n v="0.25"/>
    <n v="1421.75"/>
  </r>
  <r>
    <s v="ORD2025008038"/>
    <x v="170"/>
    <s v="Customer 1719"/>
    <s v="CUST4847"/>
    <x v="1"/>
    <x v="4"/>
    <x v="0"/>
    <x v="0"/>
    <x v="2"/>
    <s v="Lamp Model-391"/>
    <s v="PROD8895"/>
    <n v="1"/>
    <n v="716.79"/>
    <n v="716.79"/>
    <n v="0"/>
    <n v="0"/>
    <n v="716.79"/>
    <x v="1"/>
    <x v="0"/>
    <n v="0.25"/>
    <n v="179.2"/>
  </r>
  <r>
    <s v="ORD2025008039"/>
    <x v="303"/>
    <s v="Customer 1417"/>
    <s v="CUST9639"/>
    <x v="2"/>
    <x v="14"/>
    <x v="1"/>
    <x v="2"/>
    <x v="11"/>
    <s v="Mobile Model-919"/>
    <s v="PROD7747"/>
    <n v="3"/>
    <n v="469.36"/>
    <n v="1408.08"/>
    <n v="0.05"/>
    <n v="70.400000000000006"/>
    <n v="1337.68"/>
    <x v="0"/>
    <x v="1"/>
    <n v="0.3"/>
    <n v="401.3"/>
  </r>
  <r>
    <s v="ORD2025008040"/>
    <x v="430"/>
    <s v="Customer 1321"/>
    <s v="CUST1343"/>
    <x v="4"/>
    <x v="7"/>
    <x v="1"/>
    <x v="2"/>
    <x v="11"/>
    <s v="Mobile Model-657"/>
    <s v="PROD7054"/>
    <n v="8"/>
    <n v="236.27"/>
    <n v="1890.16"/>
    <n v="0"/>
    <n v="0"/>
    <n v="1890.16"/>
    <x v="3"/>
    <x v="0"/>
    <n v="0.25"/>
    <n v="472.54"/>
  </r>
  <r>
    <s v="ORD2025008041"/>
    <x v="235"/>
    <s v="Customer 3840"/>
    <s v="CUST3172"/>
    <x v="0"/>
    <x v="0"/>
    <x v="1"/>
    <x v="2"/>
    <x v="8"/>
    <s v="Tablet Model-720"/>
    <s v="PROD7111"/>
    <n v="7"/>
    <n v="319.72000000000003"/>
    <n v="2238.04"/>
    <n v="0.2"/>
    <n v="447.61"/>
    <n v="1790.43"/>
    <x v="2"/>
    <x v="1"/>
    <n v="0.15"/>
    <n v="268.56"/>
  </r>
  <r>
    <s v="ORD2025008042"/>
    <x v="338"/>
    <s v="Customer 4665"/>
    <s v="CUST6833"/>
    <x v="3"/>
    <x v="5"/>
    <x v="1"/>
    <x v="3"/>
    <x v="10"/>
    <s v="Perfume Model-927"/>
    <s v="PROD1455"/>
    <n v="2"/>
    <n v="181.48"/>
    <n v="362.96"/>
    <n v="0.05"/>
    <n v="18.149999999999999"/>
    <n v="344.81"/>
    <x v="0"/>
    <x v="1"/>
    <n v="0.25"/>
    <n v="86.2"/>
  </r>
  <r>
    <s v="ORD2025008043"/>
    <x v="50"/>
    <s v="Customer 630"/>
    <s v="CUST8152"/>
    <x v="3"/>
    <x v="5"/>
    <x v="0"/>
    <x v="1"/>
    <x v="7"/>
    <s v="Jacket Model-903"/>
    <s v="PROD4334"/>
    <n v="9"/>
    <n v="676.78"/>
    <n v="6091.02"/>
    <n v="0"/>
    <n v="0"/>
    <n v="6091.02"/>
    <x v="1"/>
    <x v="2"/>
    <n v="0.15"/>
    <n v="913.65"/>
  </r>
  <r>
    <s v="ORD2025008044"/>
    <x v="255"/>
    <s v="Customer 790"/>
    <s v="CUST7611"/>
    <x v="3"/>
    <x v="8"/>
    <x v="0"/>
    <x v="2"/>
    <x v="8"/>
    <s v="Tablet Model-644"/>
    <s v="PROD2315"/>
    <n v="8"/>
    <n v="126.05"/>
    <n v="1008.4"/>
    <n v="0.1"/>
    <n v="100.84"/>
    <n v="907.56"/>
    <x v="3"/>
    <x v="3"/>
    <n v="0.15"/>
    <n v="136.13"/>
  </r>
  <r>
    <s v="ORD2025008045"/>
    <x v="120"/>
    <s v="Customer 2289"/>
    <s v="CUST1990"/>
    <x v="0"/>
    <x v="0"/>
    <x v="0"/>
    <x v="2"/>
    <x v="11"/>
    <s v="Mobile Model-297"/>
    <s v="PROD9463"/>
    <n v="7"/>
    <n v="218.01"/>
    <n v="1526.07"/>
    <n v="0.05"/>
    <n v="76.3"/>
    <n v="1449.77"/>
    <x v="0"/>
    <x v="0"/>
    <n v="0.25"/>
    <n v="362.44"/>
  </r>
  <r>
    <s v="ORD2025008046"/>
    <x v="54"/>
    <s v="Customer 2617"/>
    <s v="CUST1709"/>
    <x v="4"/>
    <x v="11"/>
    <x v="1"/>
    <x v="2"/>
    <x v="4"/>
    <s v="Laptop Model-160"/>
    <s v="PROD8542"/>
    <n v="6"/>
    <n v="142.04"/>
    <n v="852.24"/>
    <n v="0.05"/>
    <n v="42.61"/>
    <n v="809.63"/>
    <x v="0"/>
    <x v="3"/>
    <n v="0.3"/>
    <n v="242.89"/>
  </r>
  <r>
    <s v="ORD2025008047"/>
    <x v="336"/>
    <s v="Customer 333"/>
    <s v="CUST9220"/>
    <x v="0"/>
    <x v="6"/>
    <x v="0"/>
    <x v="2"/>
    <x v="11"/>
    <s v="Mobile Model-519"/>
    <s v="PROD7740"/>
    <n v="7"/>
    <n v="584.1"/>
    <n v="4088.7"/>
    <n v="0.2"/>
    <n v="817.74"/>
    <n v="3270.96"/>
    <x v="0"/>
    <x v="3"/>
    <n v="0.25"/>
    <n v="817.74"/>
  </r>
  <r>
    <s v="ORD2025008048"/>
    <x v="409"/>
    <s v="Customer 4658"/>
    <s v="CUST2268"/>
    <x v="2"/>
    <x v="2"/>
    <x v="1"/>
    <x v="0"/>
    <x v="0"/>
    <s v="Curtain Model-414"/>
    <s v="PROD6327"/>
    <n v="3"/>
    <n v="581.44000000000005"/>
    <n v="1744.32"/>
    <n v="0.2"/>
    <n v="348.86"/>
    <n v="1395.46"/>
    <x v="0"/>
    <x v="1"/>
    <n v="0.25"/>
    <n v="348.87"/>
  </r>
  <r>
    <s v="ORD2025008049"/>
    <x v="147"/>
    <s v="Customer 4373"/>
    <s v="CUST1489"/>
    <x v="2"/>
    <x v="14"/>
    <x v="1"/>
    <x v="2"/>
    <x v="8"/>
    <s v="Tablet Model-571"/>
    <s v="PROD3711"/>
    <n v="10"/>
    <n v="167.78"/>
    <n v="1677.8"/>
    <n v="0.05"/>
    <n v="83.89"/>
    <n v="1593.91"/>
    <x v="2"/>
    <x v="2"/>
    <n v="0.15"/>
    <n v="239.09"/>
  </r>
  <r>
    <s v="ORD2025008050"/>
    <x v="315"/>
    <s v="Customer 1962"/>
    <s v="CUST2105"/>
    <x v="1"/>
    <x v="4"/>
    <x v="0"/>
    <x v="1"/>
    <x v="5"/>
    <s v="Shirt Model-612"/>
    <s v="PROD8582"/>
    <n v="3"/>
    <n v="964.84"/>
    <n v="2894.52"/>
    <n v="0.05"/>
    <n v="144.72999999999999"/>
    <n v="2749.79"/>
    <x v="1"/>
    <x v="2"/>
    <n v="0.25"/>
    <n v="687.45"/>
  </r>
  <r>
    <s v="ORD2025008051"/>
    <x v="177"/>
    <s v="Customer 1556"/>
    <s v="CUST2219"/>
    <x v="4"/>
    <x v="7"/>
    <x v="1"/>
    <x v="3"/>
    <x v="9"/>
    <s v="Lipstick Model-643"/>
    <s v="PROD2926"/>
    <n v="2"/>
    <n v="446.38"/>
    <n v="892.76"/>
    <n v="0.05"/>
    <n v="44.64"/>
    <n v="848.12"/>
    <x v="0"/>
    <x v="3"/>
    <n v="0.15"/>
    <n v="127.22"/>
  </r>
  <r>
    <s v="ORD2025008052"/>
    <x v="437"/>
    <s v="Customer 3565"/>
    <s v="CUST7059"/>
    <x v="2"/>
    <x v="12"/>
    <x v="1"/>
    <x v="0"/>
    <x v="0"/>
    <s v="Curtain Model-558"/>
    <s v="PROD4384"/>
    <n v="5"/>
    <n v="360.15"/>
    <n v="1800.75"/>
    <n v="0.2"/>
    <n v="360.15"/>
    <n v="1440.6"/>
    <x v="2"/>
    <x v="2"/>
    <n v="0.3"/>
    <n v="432.18"/>
  </r>
  <r>
    <s v="ORD2025008053"/>
    <x v="18"/>
    <s v="Customer 4941"/>
    <s v="CUST8837"/>
    <x v="3"/>
    <x v="3"/>
    <x v="1"/>
    <x v="0"/>
    <x v="3"/>
    <s v="Sofa Model-871"/>
    <s v="PROD1649"/>
    <n v="2"/>
    <n v="555.24"/>
    <n v="1110.48"/>
    <n v="0"/>
    <n v="0"/>
    <n v="1110.48"/>
    <x v="1"/>
    <x v="1"/>
    <n v="0.25"/>
    <n v="277.62"/>
  </r>
  <r>
    <s v="ORD2025008054"/>
    <x v="43"/>
    <s v="Customer 1162"/>
    <s v="CUST2632"/>
    <x v="1"/>
    <x v="10"/>
    <x v="0"/>
    <x v="2"/>
    <x v="4"/>
    <s v="Laptop Model-792"/>
    <s v="PROD7694"/>
    <n v="2"/>
    <n v="233.05"/>
    <n v="466.1"/>
    <n v="0"/>
    <n v="0"/>
    <n v="466.1"/>
    <x v="0"/>
    <x v="2"/>
    <n v="0.25"/>
    <n v="116.53"/>
  </r>
  <r>
    <s v="ORD2025008055"/>
    <x v="399"/>
    <s v="Customer 699"/>
    <s v="CUST2782"/>
    <x v="2"/>
    <x v="12"/>
    <x v="0"/>
    <x v="1"/>
    <x v="5"/>
    <s v="Shirt Model-937"/>
    <s v="PROD4040"/>
    <n v="2"/>
    <n v="309.35000000000002"/>
    <n v="618.70000000000005"/>
    <n v="0.2"/>
    <n v="123.74"/>
    <n v="494.96"/>
    <x v="1"/>
    <x v="0"/>
    <n v="0.25"/>
    <n v="123.74"/>
  </r>
  <r>
    <s v="ORD2025008056"/>
    <x v="177"/>
    <s v="Customer 495"/>
    <s v="CUST1219"/>
    <x v="0"/>
    <x v="13"/>
    <x v="0"/>
    <x v="0"/>
    <x v="3"/>
    <s v="Sofa Model-846"/>
    <s v="PROD8337"/>
    <n v="7"/>
    <n v="847.57"/>
    <n v="5932.99"/>
    <n v="0.1"/>
    <n v="593.29999999999995"/>
    <n v="5339.69"/>
    <x v="2"/>
    <x v="3"/>
    <n v="0.25"/>
    <n v="1334.92"/>
  </r>
  <r>
    <s v="ORD2025008057"/>
    <x v="207"/>
    <s v="Customer 1663"/>
    <s v="CUST1585"/>
    <x v="3"/>
    <x v="3"/>
    <x v="0"/>
    <x v="3"/>
    <x v="9"/>
    <s v="Lipstick Model-964"/>
    <s v="PROD7711"/>
    <n v="4"/>
    <n v="774.01"/>
    <n v="3096.04"/>
    <n v="0.2"/>
    <n v="619.21"/>
    <n v="2476.83"/>
    <x v="3"/>
    <x v="1"/>
    <n v="0.3"/>
    <n v="743.05"/>
  </r>
  <r>
    <s v="ORD2025008058"/>
    <x v="70"/>
    <s v="Customer 2865"/>
    <s v="CUST1056"/>
    <x v="0"/>
    <x v="13"/>
    <x v="1"/>
    <x v="1"/>
    <x v="5"/>
    <s v="Shirt Model-957"/>
    <s v="PROD4917"/>
    <n v="7"/>
    <n v="266.12"/>
    <n v="1862.84"/>
    <n v="0.2"/>
    <n v="372.57"/>
    <n v="1490.27"/>
    <x v="2"/>
    <x v="3"/>
    <n v="0.25"/>
    <n v="372.57"/>
  </r>
  <r>
    <s v="ORD2025008059"/>
    <x v="216"/>
    <s v="Customer 2910"/>
    <s v="CUST3755"/>
    <x v="2"/>
    <x v="12"/>
    <x v="1"/>
    <x v="3"/>
    <x v="10"/>
    <s v="Perfume Model-408"/>
    <s v="PROD6545"/>
    <n v="1"/>
    <n v="732.48"/>
    <n v="732.48"/>
    <n v="0.05"/>
    <n v="36.619999999999997"/>
    <n v="695.86"/>
    <x v="3"/>
    <x v="1"/>
    <n v="0.25"/>
    <n v="173.97"/>
  </r>
  <r>
    <s v="ORD2025008060"/>
    <x v="3"/>
    <s v="Customer 4040"/>
    <s v="CUST2795"/>
    <x v="4"/>
    <x v="9"/>
    <x v="0"/>
    <x v="0"/>
    <x v="2"/>
    <s v="Lamp Model-577"/>
    <s v="PROD1868"/>
    <n v="6"/>
    <n v="522.85"/>
    <n v="3137.1"/>
    <n v="0.1"/>
    <n v="313.70999999999998"/>
    <n v="2823.39"/>
    <x v="3"/>
    <x v="2"/>
    <n v="0.25"/>
    <n v="705.85"/>
  </r>
  <r>
    <s v="ORD2025008061"/>
    <x v="67"/>
    <s v="Customer 3007"/>
    <s v="CUST3080"/>
    <x v="3"/>
    <x v="3"/>
    <x v="0"/>
    <x v="1"/>
    <x v="5"/>
    <s v="Shirt Model-151"/>
    <s v="PROD8079"/>
    <n v="8"/>
    <n v="225.31"/>
    <n v="1802.48"/>
    <n v="0.05"/>
    <n v="90.12"/>
    <n v="1712.36"/>
    <x v="1"/>
    <x v="3"/>
    <n v="0.25"/>
    <n v="428.09"/>
  </r>
  <r>
    <s v="ORD2025008062"/>
    <x v="89"/>
    <s v="Customer 1471"/>
    <s v="CUST1300"/>
    <x v="2"/>
    <x v="14"/>
    <x v="0"/>
    <x v="0"/>
    <x v="0"/>
    <s v="Curtain Model-881"/>
    <s v="PROD9283"/>
    <n v="7"/>
    <n v="408.38"/>
    <n v="2858.66"/>
    <n v="0.05"/>
    <n v="142.93"/>
    <n v="2715.73"/>
    <x v="0"/>
    <x v="0"/>
    <n v="0.25"/>
    <n v="678.93"/>
  </r>
  <r>
    <s v="ORD2025008063"/>
    <x v="434"/>
    <s v="Customer 1691"/>
    <s v="CUST3370"/>
    <x v="2"/>
    <x v="12"/>
    <x v="1"/>
    <x v="2"/>
    <x v="8"/>
    <s v="Tablet Model-529"/>
    <s v="PROD5474"/>
    <n v="1"/>
    <n v="752.16"/>
    <n v="752.16"/>
    <n v="0.05"/>
    <n v="37.61"/>
    <n v="714.55"/>
    <x v="2"/>
    <x v="3"/>
    <n v="0.3"/>
    <n v="214.36"/>
  </r>
  <r>
    <s v="ORD2025008064"/>
    <x v="54"/>
    <s v="Customer 3476"/>
    <s v="CUST2585"/>
    <x v="3"/>
    <x v="8"/>
    <x v="0"/>
    <x v="3"/>
    <x v="9"/>
    <s v="Lipstick Model-881"/>
    <s v="PROD3716"/>
    <n v="5"/>
    <n v="480.43"/>
    <n v="2402.15"/>
    <n v="0"/>
    <n v="0"/>
    <n v="2402.15"/>
    <x v="1"/>
    <x v="2"/>
    <n v="0.3"/>
    <n v="720.64"/>
  </r>
  <r>
    <s v="ORD2025008065"/>
    <x v="267"/>
    <s v="Customer 285"/>
    <s v="CUST4770"/>
    <x v="2"/>
    <x v="14"/>
    <x v="1"/>
    <x v="0"/>
    <x v="2"/>
    <s v="Lamp Model-431"/>
    <s v="PROD8318"/>
    <n v="4"/>
    <n v="776.7"/>
    <n v="3106.8"/>
    <n v="0.05"/>
    <n v="155.34"/>
    <n v="2951.46"/>
    <x v="0"/>
    <x v="3"/>
    <n v="0.15"/>
    <n v="442.72"/>
  </r>
  <r>
    <s v="ORD2025008066"/>
    <x v="196"/>
    <s v="Customer 914"/>
    <s v="CUST8290"/>
    <x v="2"/>
    <x v="2"/>
    <x v="0"/>
    <x v="3"/>
    <x v="9"/>
    <s v="Lipstick Model-647"/>
    <s v="PROD8526"/>
    <n v="8"/>
    <n v="821.17"/>
    <n v="6569.36"/>
    <n v="0.2"/>
    <n v="1313.87"/>
    <n v="5255.49"/>
    <x v="0"/>
    <x v="0"/>
    <n v="0.3"/>
    <n v="1576.65"/>
  </r>
  <r>
    <s v="ORD2025008067"/>
    <x v="53"/>
    <s v="Customer 2332"/>
    <s v="CUST7825"/>
    <x v="4"/>
    <x v="7"/>
    <x v="0"/>
    <x v="0"/>
    <x v="2"/>
    <s v="Lamp Model-569"/>
    <s v="PROD9666"/>
    <n v="8"/>
    <n v="412.87"/>
    <n v="3302.96"/>
    <n v="0.1"/>
    <n v="330.3"/>
    <n v="2972.66"/>
    <x v="1"/>
    <x v="2"/>
    <n v="0.25"/>
    <n v="743.16"/>
  </r>
  <r>
    <s v="ORD2025008068"/>
    <x v="37"/>
    <s v="Customer 1986"/>
    <s v="CUST3946"/>
    <x v="2"/>
    <x v="2"/>
    <x v="1"/>
    <x v="1"/>
    <x v="1"/>
    <s v="Jeans Model-929"/>
    <s v="PROD5404"/>
    <n v="8"/>
    <n v="355.94"/>
    <n v="2847.52"/>
    <n v="0.2"/>
    <n v="569.5"/>
    <n v="2278.02"/>
    <x v="3"/>
    <x v="1"/>
    <n v="0.15"/>
    <n v="341.7"/>
  </r>
  <r>
    <s v="ORD2025008069"/>
    <x v="320"/>
    <s v="Customer 3157"/>
    <s v="CUST8829"/>
    <x v="0"/>
    <x v="13"/>
    <x v="1"/>
    <x v="0"/>
    <x v="2"/>
    <s v="Lamp Model-855"/>
    <s v="PROD8878"/>
    <n v="1"/>
    <n v="712.29"/>
    <n v="712.29"/>
    <n v="0.2"/>
    <n v="142.46"/>
    <n v="569.83000000000004"/>
    <x v="1"/>
    <x v="2"/>
    <n v="0.25"/>
    <n v="142.46"/>
  </r>
  <r>
    <s v="ORD2025008070"/>
    <x v="111"/>
    <s v="Customer 3282"/>
    <s v="CUST4203"/>
    <x v="1"/>
    <x v="4"/>
    <x v="0"/>
    <x v="1"/>
    <x v="7"/>
    <s v="Jacket Model-707"/>
    <s v="PROD8537"/>
    <n v="1"/>
    <n v="968.8"/>
    <n v="968.8"/>
    <n v="0.1"/>
    <n v="96.88"/>
    <n v="871.92"/>
    <x v="3"/>
    <x v="2"/>
    <n v="0.25"/>
    <n v="217.98"/>
  </r>
  <r>
    <s v="ORD2025008071"/>
    <x v="182"/>
    <s v="Customer 52"/>
    <s v="CUST1679"/>
    <x v="3"/>
    <x v="8"/>
    <x v="1"/>
    <x v="3"/>
    <x v="9"/>
    <s v="Lipstick Model-656"/>
    <s v="PROD6396"/>
    <n v="3"/>
    <n v="342.73"/>
    <n v="1028.19"/>
    <n v="0.05"/>
    <n v="51.41"/>
    <n v="976.78"/>
    <x v="3"/>
    <x v="0"/>
    <n v="0.3"/>
    <n v="293.02999999999997"/>
  </r>
  <r>
    <s v="ORD2025008072"/>
    <x v="96"/>
    <s v="Customer 3070"/>
    <s v="CUST5160"/>
    <x v="3"/>
    <x v="5"/>
    <x v="1"/>
    <x v="1"/>
    <x v="1"/>
    <s v="Jeans Model-388"/>
    <s v="PROD5572"/>
    <n v="3"/>
    <n v="692.7"/>
    <n v="2078.1"/>
    <n v="0.2"/>
    <n v="415.62"/>
    <n v="1662.48"/>
    <x v="1"/>
    <x v="0"/>
    <n v="0.3"/>
    <n v="498.74"/>
  </r>
  <r>
    <s v="ORD2025008073"/>
    <x v="316"/>
    <s v="Customer 2927"/>
    <s v="CUST6172"/>
    <x v="1"/>
    <x v="4"/>
    <x v="1"/>
    <x v="3"/>
    <x v="6"/>
    <s v="Face Cream Model-122"/>
    <s v="PROD9546"/>
    <n v="10"/>
    <n v="952.6"/>
    <n v="9526"/>
    <n v="0.2"/>
    <n v="1905.2"/>
    <n v="7620.8"/>
    <x v="1"/>
    <x v="3"/>
    <n v="0.3"/>
    <n v="2286.2399999999998"/>
  </r>
  <r>
    <s v="ORD2025008074"/>
    <x v="98"/>
    <s v="Customer 4012"/>
    <s v="CUST5835"/>
    <x v="0"/>
    <x v="13"/>
    <x v="1"/>
    <x v="2"/>
    <x v="11"/>
    <s v="Mobile Model-979"/>
    <s v="PROD4665"/>
    <n v="10"/>
    <n v="181.49"/>
    <n v="1814.9"/>
    <n v="0.1"/>
    <n v="181.49"/>
    <n v="1633.41"/>
    <x v="0"/>
    <x v="2"/>
    <n v="0.25"/>
    <n v="408.35"/>
  </r>
  <r>
    <s v="ORD2025008075"/>
    <x v="40"/>
    <s v="Customer 3540"/>
    <s v="CUST2806"/>
    <x v="0"/>
    <x v="0"/>
    <x v="0"/>
    <x v="2"/>
    <x v="4"/>
    <s v="Laptop Model-223"/>
    <s v="PROD7430"/>
    <n v="4"/>
    <n v="843.92"/>
    <n v="3375.68"/>
    <n v="0"/>
    <n v="0"/>
    <n v="3375.68"/>
    <x v="1"/>
    <x v="0"/>
    <n v="0.3"/>
    <n v="1012.7"/>
  </r>
  <r>
    <s v="ORD2025008076"/>
    <x v="8"/>
    <s v="Customer 4201"/>
    <s v="CUST5720"/>
    <x v="0"/>
    <x v="0"/>
    <x v="1"/>
    <x v="1"/>
    <x v="1"/>
    <s v="Jeans Model-597"/>
    <s v="PROD3304"/>
    <n v="7"/>
    <n v="119.64"/>
    <n v="837.48"/>
    <n v="0.2"/>
    <n v="167.5"/>
    <n v="669.98"/>
    <x v="1"/>
    <x v="2"/>
    <n v="0.3"/>
    <n v="200.99"/>
  </r>
  <r>
    <s v="ORD2025008077"/>
    <x v="131"/>
    <s v="Customer 2249"/>
    <s v="CUST8188"/>
    <x v="3"/>
    <x v="8"/>
    <x v="1"/>
    <x v="1"/>
    <x v="5"/>
    <s v="Shirt Model-753"/>
    <s v="PROD5925"/>
    <n v="6"/>
    <n v="957.55"/>
    <n v="5745.3"/>
    <n v="0.2"/>
    <n v="1149.06"/>
    <n v="4596.24"/>
    <x v="0"/>
    <x v="1"/>
    <n v="0.3"/>
    <n v="1378.87"/>
  </r>
  <r>
    <s v="ORD2025008078"/>
    <x v="227"/>
    <s v="Customer 4879"/>
    <s v="CUST9411"/>
    <x v="3"/>
    <x v="8"/>
    <x v="0"/>
    <x v="2"/>
    <x v="4"/>
    <s v="Laptop Model-155"/>
    <s v="PROD3254"/>
    <n v="10"/>
    <n v="387.79"/>
    <n v="3877.9"/>
    <n v="0.05"/>
    <n v="193.9"/>
    <n v="3684"/>
    <x v="3"/>
    <x v="3"/>
    <n v="0.15"/>
    <n v="552.6"/>
  </r>
  <r>
    <s v="ORD2025008079"/>
    <x v="218"/>
    <s v="Customer 3713"/>
    <s v="CUST7621"/>
    <x v="2"/>
    <x v="14"/>
    <x v="0"/>
    <x v="3"/>
    <x v="10"/>
    <s v="Perfume Model-236"/>
    <s v="PROD4979"/>
    <n v="3"/>
    <n v="859.11"/>
    <n v="2577.33"/>
    <n v="0.1"/>
    <n v="257.73"/>
    <n v="2319.6"/>
    <x v="0"/>
    <x v="2"/>
    <n v="0.3"/>
    <n v="695.88"/>
  </r>
  <r>
    <s v="ORD2025008080"/>
    <x v="173"/>
    <s v="Customer 2324"/>
    <s v="CUST2616"/>
    <x v="1"/>
    <x v="1"/>
    <x v="0"/>
    <x v="3"/>
    <x v="9"/>
    <s v="Lipstick Model-236"/>
    <s v="PROD7956"/>
    <n v="6"/>
    <n v="142.07"/>
    <n v="852.42"/>
    <n v="0.05"/>
    <n v="42.62"/>
    <n v="809.8"/>
    <x v="2"/>
    <x v="2"/>
    <n v="0.25"/>
    <n v="202.45"/>
  </r>
  <r>
    <s v="ORD2025008081"/>
    <x v="238"/>
    <s v="Customer 2021"/>
    <s v="CUST9202"/>
    <x v="3"/>
    <x v="8"/>
    <x v="1"/>
    <x v="0"/>
    <x v="3"/>
    <s v="Sofa Model-979"/>
    <s v="PROD7948"/>
    <n v="10"/>
    <n v="901.03"/>
    <n v="9010.2999999999993"/>
    <n v="0"/>
    <n v="0"/>
    <n v="9010.2999999999993"/>
    <x v="0"/>
    <x v="2"/>
    <n v="0.25"/>
    <n v="2252.5700000000002"/>
  </r>
  <r>
    <s v="ORD2025008082"/>
    <x v="245"/>
    <s v="Customer 800"/>
    <s v="CUST9821"/>
    <x v="1"/>
    <x v="1"/>
    <x v="0"/>
    <x v="3"/>
    <x v="6"/>
    <s v="Face Cream Model-499"/>
    <s v="PROD8290"/>
    <n v="9"/>
    <n v="436.21"/>
    <n v="3925.89"/>
    <n v="0.05"/>
    <n v="196.29"/>
    <n v="3729.6"/>
    <x v="1"/>
    <x v="1"/>
    <n v="0.15"/>
    <n v="559.44000000000005"/>
  </r>
  <r>
    <s v="ORD2025008083"/>
    <x v="80"/>
    <s v="Customer 1947"/>
    <s v="CUST5501"/>
    <x v="1"/>
    <x v="4"/>
    <x v="0"/>
    <x v="1"/>
    <x v="5"/>
    <s v="Shirt Model-610"/>
    <s v="PROD5384"/>
    <n v="7"/>
    <n v="988.28"/>
    <n v="6917.96"/>
    <n v="0.1"/>
    <n v="691.8"/>
    <n v="6226.16"/>
    <x v="2"/>
    <x v="3"/>
    <n v="0.3"/>
    <n v="1867.85"/>
  </r>
  <r>
    <s v="ORD2025008084"/>
    <x v="155"/>
    <s v="Customer 3178"/>
    <s v="CUST2376"/>
    <x v="1"/>
    <x v="1"/>
    <x v="1"/>
    <x v="0"/>
    <x v="2"/>
    <s v="Lamp Model-563"/>
    <s v="PROD6117"/>
    <n v="4"/>
    <n v="789.65"/>
    <n v="3158.6"/>
    <n v="0"/>
    <n v="0"/>
    <n v="3158.6"/>
    <x v="3"/>
    <x v="2"/>
    <n v="0.25"/>
    <n v="789.65"/>
  </r>
  <r>
    <s v="ORD2025008085"/>
    <x v="242"/>
    <s v="Customer 1233"/>
    <s v="CUST5930"/>
    <x v="3"/>
    <x v="5"/>
    <x v="0"/>
    <x v="2"/>
    <x v="11"/>
    <s v="Mobile Model-570"/>
    <s v="PROD7635"/>
    <n v="7"/>
    <n v="386.29"/>
    <n v="2704.03"/>
    <n v="0.1"/>
    <n v="270.39999999999998"/>
    <n v="2433.63"/>
    <x v="1"/>
    <x v="2"/>
    <n v="0.3"/>
    <n v="730.09"/>
  </r>
  <r>
    <s v="ORD2025008086"/>
    <x v="318"/>
    <s v="Customer 1688"/>
    <s v="CUST2072"/>
    <x v="0"/>
    <x v="0"/>
    <x v="1"/>
    <x v="2"/>
    <x v="4"/>
    <s v="Laptop Model-849"/>
    <s v="PROD6298"/>
    <n v="4"/>
    <n v="438.37"/>
    <n v="1753.48"/>
    <n v="0.2"/>
    <n v="350.7"/>
    <n v="1402.78"/>
    <x v="2"/>
    <x v="3"/>
    <n v="0.25"/>
    <n v="350.69"/>
  </r>
  <r>
    <s v="ORD2025008087"/>
    <x v="405"/>
    <s v="Customer 4912"/>
    <s v="CUST7042"/>
    <x v="0"/>
    <x v="6"/>
    <x v="1"/>
    <x v="2"/>
    <x v="11"/>
    <s v="Mobile Model-327"/>
    <s v="PROD5931"/>
    <n v="5"/>
    <n v="436.42"/>
    <n v="2182.1"/>
    <n v="0.1"/>
    <n v="218.21"/>
    <n v="1963.89"/>
    <x v="2"/>
    <x v="2"/>
    <n v="0.15"/>
    <n v="294.58"/>
  </r>
  <r>
    <s v="ORD2025008088"/>
    <x v="83"/>
    <s v="Customer 1864"/>
    <s v="CUST8773"/>
    <x v="2"/>
    <x v="14"/>
    <x v="0"/>
    <x v="0"/>
    <x v="2"/>
    <s v="Lamp Model-554"/>
    <s v="PROD9649"/>
    <n v="4"/>
    <n v="705.47"/>
    <n v="2821.88"/>
    <n v="0.05"/>
    <n v="141.09"/>
    <n v="2680.79"/>
    <x v="2"/>
    <x v="0"/>
    <n v="0.25"/>
    <n v="670.2"/>
  </r>
  <r>
    <s v="ORD2025008089"/>
    <x v="300"/>
    <s v="Customer 3147"/>
    <s v="CUST3763"/>
    <x v="0"/>
    <x v="0"/>
    <x v="0"/>
    <x v="2"/>
    <x v="4"/>
    <s v="Laptop Model-313"/>
    <s v="PROD2726"/>
    <n v="7"/>
    <n v="392.11"/>
    <n v="2744.77"/>
    <n v="0"/>
    <n v="0"/>
    <n v="2744.77"/>
    <x v="0"/>
    <x v="2"/>
    <n v="0.15"/>
    <n v="411.72"/>
  </r>
  <r>
    <s v="ORD2025008090"/>
    <x v="344"/>
    <s v="Customer 1034"/>
    <s v="CUST8928"/>
    <x v="0"/>
    <x v="6"/>
    <x v="1"/>
    <x v="1"/>
    <x v="1"/>
    <s v="Jeans Model-154"/>
    <s v="PROD8549"/>
    <n v="5"/>
    <n v="807.9"/>
    <n v="4039.5"/>
    <n v="0.1"/>
    <n v="403.95"/>
    <n v="3635.55"/>
    <x v="0"/>
    <x v="3"/>
    <n v="0.15"/>
    <n v="545.33000000000004"/>
  </r>
  <r>
    <s v="ORD2025008091"/>
    <x v="365"/>
    <s v="Customer 4591"/>
    <s v="CUST7595"/>
    <x v="4"/>
    <x v="7"/>
    <x v="0"/>
    <x v="3"/>
    <x v="10"/>
    <s v="Perfume Model-415"/>
    <s v="PROD3545"/>
    <n v="7"/>
    <n v="374.77"/>
    <n v="2623.39"/>
    <n v="0.2"/>
    <n v="524.67999999999995"/>
    <n v="2098.71"/>
    <x v="3"/>
    <x v="0"/>
    <n v="0.25"/>
    <n v="524.67999999999995"/>
  </r>
  <r>
    <s v="ORD2025008092"/>
    <x v="27"/>
    <s v="Customer 4421"/>
    <s v="CUST3580"/>
    <x v="2"/>
    <x v="2"/>
    <x v="1"/>
    <x v="0"/>
    <x v="2"/>
    <s v="Lamp Model-400"/>
    <s v="PROD7873"/>
    <n v="6"/>
    <n v="668.91"/>
    <n v="4013.46"/>
    <n v="0"/>
    <n v="0"/>
    <n v="4013.46"/>
    <x v="3"/>
    <x v="0"/>
    <n v="0.25"/>
    <n v="1003.37"/>
  </r>
  <r>
    <s v="ORD2025008093"/>
    <x v="193"/>
    <s v="Customer 43"/>
    <s v="CUST6121"/>
    <x v="4"/>
    <x v="9"/>
    <x v="1"/>
    <x v="2"/>
    <x v="8"/>
    <s v="Tablet Model-196"/>
    <s v="PROD8502"/>
    <n v="5"/>
    <n v="209.61"/>
    <n v="1048.05"/>
    <n v="0.05"/>
    <n v="52.4"/>
    <n v="995.65"/>
    <x v="2"/>
    <x v="3"/>
    <n v="0.15"/>
    <n v="149.35"/>
  </r>
  <r>
    <s v="ORD2025008094"/>
    <x v="329"/>
    <s v="Customer 1186"/>
    <s v="CUST9058"/>
    <x v="1"/>
    <x v="10"/>
    <x v="1"/>
    <x v="1"/>
    <x v="5"/>
    <s v="Shirt Model-908"/>
    <s v="PROD8773"/>
    <n v="2"/>
    <n v="971.94"/>
    <n v="1943.88"/>
    <n v="0.1"/>
    <n v="194.39"/>
    <n v="1749.49"/>
    <x v="1"/>
    <x v="0"/>
    <n v="0.25"/>
    <n v="437.37"/>
  </r>
  <r>
    <s v="ORD2025008095"/>
    <x v="389"/>
    <s v="Customer 2610"/>
    <s v="CUST8507"/>
    <x v="3"/>
    <x v="5"/>
    <x v="1"/>
    <x v="1"/>
    <x v="1"/>
    <s v="Jeans Model-114"/>
    <s v="PROD1698"/>
    <n v="7"/>
    <n v="237.89"/>
    <n v="1665.23"/>
    <n v="0.05"/>
    <n v="83.26"/>
    <n v="1581.97"/>
    <x v="0"/>
    <x v="2"/>
    <n v="0.3"/>
    <n v="474.59"/>
  </r>
  <r>
    <s v="ORD2025008096"/>
    <x v="406"/>
    <s v="Customer 375"/>
    <s v="CUST2070"/>
    <x v="1"/>
    <x v="4"/>
    <x v="0"/>
    <x v="2"/>
    <x v="8"/>
    <s v="Tablet Model-737"/>
    <s v="PROD3390"/>
    <n v="4"/>
    <n v="404.98"/>
    <n v="1619.92"/>
    <n v="0"/>
    <n v="0"/>
    <n v="1619.92"/>
    <x v="1"/>
    <x v="3"/>
    <n v="0.15"/>
    <n v="242.99"/>
  </r>
  <r>
    <s v="ORD2025008097"/>
    <x v="78"/>
    <s v="Customer 1201"/>
    <s v="CUST7508"/>
    <x v="2"/>
    <x v="12"/>
    <x v="1"/>
    <x v="0"/>
    <x v="0"/>
    <s v="Curtain Model-834"/>
    <s v="PROD5185"/>
    <n v="4"/>
    <n v="271.45999999999998"/>
    <n v="1085.8399999999999"/>
    <n v="0"/>
    <n v="0"/>
    <n v="1085.8399999999999"/>
    <x v="3"/>
    <x v="2"/>
    <n v="0.3"/>
    <n v="325.75"/>
  </r>
  <r>
    <s v="ORD2025008098"/>
    <x v="428"/>
    <s v="Customer 2939"/>
    <s v="CUST8375"/>
    <x v="0"/>
    <x v="13"/>
    <x v="0"/>
    <x v="1"/>
    <x v="1"/>
    <s v="Jeans Model-284"/>
    <s v="PROD1353"/>
    <n v="8"/>
    <n v="974.41"/>
    <n v="7795.28"/>
    <n v="0.05"/>
    <n v="389.76"/>
    <n v="7405.52"/>
    <x v="1"/>
    <x v="2"/>
    <n v="0.15"/>
    <n v="1110.83"/>
  </r>
  <r>
    <s v="ORD2025008099"/>
    <x v="210"/>
    <s v="Customer 3602"/>
    <s v="CUST1287"/>
    <x v="0"/>
    <x v="13"/>
    <x v="1"/>
    <x v="3"/>
    <x v="9"/>
    <s v="Lipstick Model-886"/>
    <s v="PROD4101"/>
    <n v="10"/>
    <n v="718.19"/>
    <n v="7181.9"/>
    <n v="0.2"/>
    <n v="1436.38"/>
    <n v="5745.52"/>
    <x v="0"/>
    <x v="1"/>
    <n v="0.3"/>
    <n v="1723.66"/>
  </r>
  <r>
    <s v="ORD2025008100"/>
    <x v="422"/>
    <s v="Customer 4684"/>
    <s v="CUST7771"/>
    <x v="4"/>
    <x v="11"/>
    <x v="1"/>
    <x v="0"/>
    <x v="2"/>
    <s v="Lamp Model-624"/>
    <s v="PROD9037"/>
    <n v="8"/>
    <n v="253.63"/>
    <n v="2029.04"/>
    <n v="0.2"/>
    <n v="405.81"/>
    <n v="1623.23"/>
    <x v="0"/>
    <x v="3"/>
    <n v="0.3"/>
    <n v="486.97"/>
  </r>
  <r>
    <s v="ORD2025008101"/>
    <x v="323"/>
    <s v="Customer 224"/>
    <s v="CUST5983"/>
    <x v="2"/>
    <x v="14"/>
    <x v="0"/>
    <x v="3"/>
    <x v="6"/>
    <s v="Face Cream Model-729"/>
    <s v="PROD4643"/>
    <n v="5"/>
    <n v="451.69"/>
    <n v="2258.4499999999998"/>
    <n v="0.2"/>
    <n v="451.69"/>
    <n v="1806.76"/>
    <x v="2"/>
    <x v="0"/>
    <n v="0.15"/>
    <n v="271.01"/>
  </r>
  <r>
    <s v="ORD2025008102"/>
    <x v="446"/>
    <s v="Customer 3904"/>
    <s v="CUST7519"/>
    <x v="2"/>
    <x v="2"/>
    <x v="1"/>
    <x v="2"/>
    <x v="8"/>
    <s v="Tablet Model-551"/>
    <s v="PROD9925"/>
    <n v="3"/>
    <n v="677.84"/>
    <n v="2033.52"/>
    <n v="0"/>
    <n v="0"/>
    <n v="2033.52"/>
    <x v="1"/>
    <x v="2"/>
    <n v="0.25"/>
    <n v="508.38"/>
  </r>
  <r>
    <s v="ORD2025008103"/>
    <x v="393"/>
    <s v="Customer 3075"/>
    <s v="CUST3974"/>
    <x v="2"/>
    <x v="2"/>
    <x v="0"/>
    <x v="3"/>
    <x v="6"/>
    <s v="Face Cream Model-192"/>
    <s v="PROD7332"/>
    <n v="2"/>
    <n v="594.16999999999996"/>
    <n v="1188.3399999999999"/>
    <n v="0.2"/>
    <n v="237.67"/>
    <n v="950.67"/>
    <x v="2"/>
    <x v="1"/>
    <n v="0.15"/>
    <n v="142.6"/>
  </r>
  <r>
    <s v="ORD2025008104"/>
    <x v="30"/>
    <s v="Customer 4012"/>
    <s v="CUST2270"/>
    <x v="1"/>
    <x v="4"/>
    <x v="0"/>
    <x v="1"/>
    <x v="1"/>
    <s v="Jeans Model-822"/>
    <s v="PROD7161"/>
    <n v="4"/>
    <n v="621.01"/>
    <n v="2484.04"/>
    <n v="0.05"/>
    <n v="124.2"/>
    <n v="2359.84"/>
    <x v="0"/>
    <x v="0"/>
    <n v="0.3"/>
    <n v="707.95"/>
  </r>
  <r>
    <s v="ORD2025008105"/>
    <x v="36"/>
    <s v="Customer 566"/>
    <s v="CUST8685"/>
    <x v="2"/>
    <x v="14"/>
    <x v="1"/>
    <x v="1"/>
    <x v="5"/>
    <s v="Shirt Model-143"/>
    <s v="PROD5864"/>
    <n v="1"/>
    <n v="204.86"/>
    <n v="204.86"/>
    <n v="0.05"/>
    <n v="10.24"/>
    <n v="194.62"/>
    <x v="0"/>
    <x v="2"/>
    <n v="0.15"/>
    <n v="29.19"/>
  </r>
  <r>
    <s v="ORD2025008106"/>
    <x v="372"/>
    <s v="Customer 4614"/>
    <s v="CUST6326"/>
    <x v="1"/>
    <x v="1"/>
    <x v="0"/>
    <x v="1"/>
    <x v="5"/>
    <s v="Shirt Model-350"/>
    <s v="PROD5255"/>
    <n v="8"/>
    <n v="563.57000000000005"/>
    <n v="4508.5600000000004"/>
    <n v="0.1"/>
    <n v="450.86"/>
    <n v="4057.7"/>
    <x v="2"/>
    <x v="0"/>
    <n v="0.25"/>
    <n v="1014.42"/>
  </r>
  <r>
    <s v="ORD2025008107"/>
    <x v="294"/>
    <s v="Customer 813"/>
    <s v="CUST5577"/>
    <x v="4"/>
    <x v="7"/>
    <x v="0"/>
    <x v="3"/>
    <x v="9"/>
    <s v="Lipstick Model-187"/>
    <s v="PROD6960"/>
    <n v="7"/>
    <n v="870.68"/>
    <n v="6094.76"/>
    <n v="0.05"/>
    <n v="304.74"/>
    <n v="5790.02"/>
    <x v="2"/>
    <x v="0"/>
    <n v="0.3"/>
    <n v="1737.01"/>
  </r>
  <r>
    <s v="ORD2025008108"/>
    <x v="267"/>
    <s v="Customer 2016"/>
    <s v="CUST7530"/>
    <x v="3"/>
    <x v="5"/>
    <x v="0"/>
    <x v="3"/>
    <x v="9"/>
    <s v="Lipstick Model-517"/>
    <s v="PROD2775"/>
    <n v="3"/>
    <n v="123.87"/>
    <n v="371.61"/>
    <n v="0.2"/>
    <n v="74.319999999999993"/>
    <n v="297.29000000000002"/>
    <x v="3"/>
    <x v="3"/>
    <n v="0.3"/>
    <n v="89.19"/>
  </r>
  <r>
    <s v="ORD2025008109"/>
    <x v="200"/>
    <s v="Customer 367"/>
    <s v="CUST3563"/>
    <x v="4"/>
    <x v="9"/>
    <x v="1"/>
    <x v="0"/>
    <x v="3"/>
    <s v="Sofa Model-170"/>
    <s v="PROD3212"/>
    <n v="10"/>
    <n v="466.15"/>
    <n v="4661.5"/>
    <n v="0"/>
    <n v="0"/>
    <n v="4661.5"/>
    <x v="0"/>
    <x v="0"/>
    <n v="0.3"/>
    <n v="1398.45"/>
  </r>
  <r>
    <s v="ORD2025008110"/>
    <x v="82"/>
    <s v="Customer 4251"/>
    <s v="CUST7570"/>
    <x v="3"/>
    <x v="3"/>
    <x v="0"/>
    <x v="2"/>
    <x v="4"/>
    <s v="Laptop Model-212"/>
    <s v="PROD3357"/>
    <n v="4"/>
    <n v="507.41"/>
    <n v="2029.64"/>
    <n v="0.2"/>
    <n v="405.93"/>
    <n v="1623.71"/>
    <x v="0"/>
    <x v="0"/>
    <n v="0.3"/>
    <n v="487.11"/>
  </r>
  <r>
    <s v="ORD2025008111"/>
    <x v="49"/>
    <s v="Customer 998"/>
    <s v="CUST3361"/>
    <x v="2"/>
    <x v="12"/>
    <x v="1"/>
    <x v="0"/>
    <x v="0"/>
    <s v="Curtain Model-360"/>
    <s v="PROD8021"/>
    <n v="6"/>
    <n v="932.96"/>
    <n v="5597.76"/>
    <n v="0.05"/>
    <n v="279.89"/>
    <n v="5317.87"/>
    <x v="0"/>
    <x v="0"/>
    <n v="0.25"/>
    <n v="1329.47"/>
  </r>
  <r>
    <s v="ORD2025008112"/>
    <x v="375"/>
    <s v="Customer 4917"/>
    <s v="CUST7823"/>
    <x v="3"/>
    <x v="5"/>
    <x v="1"/>
    <x v="0"/>
    <x v="2"/>
    <s v="Lamp Model-572"/>
    <s v="PROD8534"/>
    <n v="8"/>
    <n v="537.13"/>
    <n v="4297.04"/>
    <n v="0.2"/>
    <n v="859.41"/>
    <n v="3437.63"/>
    <x v="3"/>
    <x v="3"/>
    <n v="0.3"/>
    <n v="1031.29"/>
  </r>
  <r>
    <s v="ORD2025008113"/>
    <x v="83"/>
    <s v="Customer 729"/>
    <s v="CUST8418"/>
    <x v="0"/>
    <x v="0"/>
    <x v="1"/>
    <x v="2"/>
    <x v="11"/>
    <s v="Mobile Model-107"/>
    <s v="PROD1561"/>
    <n v="7"/>
    <n v="698.5"/>
    <n v="4889.5"/>
    <n v="0.05"/>
    <n v="244.48"/>
    <n v="4645.0200000000004"/>
    <x v="0"/>
    <x v="1"/>
    <n v="0.15"/>
    <n v="696.75"/>
  </r>
  <r>
    <s v="ORD2025008114"/>
    <x v="428"/>
    <s v="Customer 2360"/>
    <s v="CUST2648"/>
    <x v="1"/>
    <x v="1"/>
    <x v="0"/>
    <x v="0"/>
    <x v="3"/>
    <s v="Sofa Model-440"/>
    <s v="PROD4747"/>
    <n v="5"/>
    <n v="287.33999999999997"/>
    <n v="1436.7"/>
    <n v="0.05"/>
    <n v="71.84"/>
    <n v="1364.86"/>
    <x v="1"/>
    <x v="1"/>
    <n v="0.3"/>
    <n v="409.46"/>
  </r>
  <r>
    <s v="ORD2025008115"/>
    <x v="213"/>
    <s v="Customer 43"/>
    <s v="CUST5753"/>
    <x v="4"/>
    <x v="9"/>
    <x v="0"/>
    <x v="0"/>
    <x v="3"/>
    <s v="Sofa Model-628"/>
    <s v="PROD9627"/>
    <n v="5"/>
    <n v="858"/>
    <n v="4290"/>
    <n v="0.05"/>
    <n v="214.5"/>
    <n v="4075.5"/>
    <x v="2"/>
    <x v="2"/>
    <n v="0.3"/>
    <n v="1222.6500000000001"/>
  </r>
  <r>
    <s v="ORD2025008116"/>
    <x v="78"/>
    <s v="Customer 4937"/>
    <s v="CUST3578"/>
    <x v="0"/>
    <x v="13"/>
    <x v="1"/>
    <x v="1"/>
    <x v="1"/>
    <s v="Jeans Model-422"/>
    <s v="PROD6394"/>
    <n v="10"/>
    <n v="265.73"/>
    <n v="2657.3"/>
    <n v="0.1"/>
    <n v="265.73"/>
    <n v="2391.5700000000002"/>
    <x v="1"/>
    <x v="3"/>
    <n v="0.15"/>
    <n v="358.74"/>
  </r>
  <r>
    <s v="ORD2025008117"/>
    <x v="48"/>
    <s v="Customer 1256"/>
    <s v="CUST3695"/>
    <x v="3"/>
    <x v="3"/>
    <x v="0"/>
    <x v="2"/>
    <x v="4"/>
    <s v="Laptop Model-584"/>
    <s v="PROD8369"/>
    <n v="1"/>
    <n v="908.42"/>
    <n v="908.42"/>
    <n v="0.05"/>
    <n v="45.42"/>
    <n v="863"/>
    <x v="3"/>
    <x v="3"/>
    <n v="0.3"/>
    <n v="258.89999999999998"/>
  </r>
  <r>
    <s v="ORD2025008118"/>
    <x v="359"/>
    <s v="Customer 4677"/>
    <s v="CUST2537"/>
    <x v="0"/>
    <x v="13"/>
    <x v="1"/>
    <x v="3"/>
    <x v="9"/>
    <s v="Lipstick Model-788"/>
    <s v="PROD7407"/>
    <n v="10"/>
    <n v="433.89"/>
    <n v="4338.8999999999996"/>
    <n v="0.05"/>
    <n v="216.94"/>
    <n v="4121.96"/>
    <x v="0"/>
    <x v="1"/>
    <n v="0.15"/>
    <n v="618.29"/>
  </r>
  <r>
    <s v="ORD2025008119"/>
    <x v="210"/>
    <s v="Customer 2358"/>
    <s v="CUST1624"/>
    <x v="4"/>
    <x v="7"/>
    <x v="0"/>
    <x v="3"/>
    <x v="10"/>
    <s v="Perfume Model-209"/>
    <s v="PROD3438"/>
    <n v="8"/>
    <n v="483.27"/>
    <n v="3866.16"/>
    <n v="0.2"/>
    <n v="773.23"/>
    <n v="3092.93"/>
    <x v="1"/>
    <x v="0"/>
    <n v="0.3"/>
    <n v="927.88"/>
  </r>
  <r>
    <s v="ORD2025008120"/>
    <x v="55"/>
    <s v="Customer 2427"/>
    <s v="CUST1824"/>
    <x v="3"/>
    <x v="5"/>
    <x v="1"/>
    <x v="2"/>
    <x v="11"/>
    <s v="Mobile Model-211"/>
    <s v="PROD1155"/>
    <n v="1"/>
    <n v="985.86"/>
    <n v="985.86"/>
    <n v="0.1"/>
    <n v="98.59"/>
    <n v="887.27"/>
    <x v="1"/>
    <x v="1"/>
    <n v="0.3"/>
    <n v="266.18"/>
  </r>
  <r>
    <s v="ORD2025008121"/>
    <x v="423"/>
    <s v="Customer 4060"/>
    <s v="CUST1702"/>
    <x v="2"/>
    <x v="14"/>
    <x v="0"/>
    <x v="3"/>
    <x v="9"/>
    <s v="Lipstick Model-657"/>
    <s v="PROD1233"/>
    <n v="10"/>
    <n v="927.67"/>
    <n v="9276.7000000000007"/>
    <n v="0.1"/>
    <n v="927.67"/>
    <n v="8349.0300000000007"/>
    <x v="3"/>
    <x v="3"/>
    <n v="0.3"/>
    <n v="2504.71"/>
  </r>
  <r>
    <s v="ORD2025008122"/>
    <x v="323"/>
    <s v="Customer 465"/>
    <s v="CUST1488"/>
    <x v="4"/>
    <x v="9"/>
    <x v="0"/>
    <x v="3"/>
    <x v="10"/>
    <s v="Perfume Model-587"/>
    <s v="PROD9606"/>
    <n v="8"/>
    <n v="570.22"/>
    <n v="4561.76"/>
    <n v="0"/>
    <n v="0"/>
    <n v="4561.76"/>
    <x v="2"/>
    <x v="1"/>
    <n v="0.15"/>
    <n v="684.26"/>
  </r>
  <r>
    <s v="ORD2025008123"/>
    <x v="46"/>
    <s v="Customer 2452"/>
    <s v="CUST5410"/>
    <x v="2"/>
    <x v="2"/>
    <x v="1"/>
    <x v="2"/>
    <x v="8"/>
    <s v="Tablet Model-531"/>
    <s v="PROD3519"/>
    <n v="4"/>
    <n v="969.64"/>
    <n v="3878.56"/>
    <n v="0.1"/>
    <n v="387.86"/>
    <n v="3490.7"/>
    <x v="0"/>
    <x v="0"/>
    <n v="0.25"/>
    <n v="872.67"/>
  </r>
  <r>
    <s v="ORD2025008124"/>
    <x v="93"/>
    <s v="Customer 337"/>
    <s v="CUST4944"/>
    <x v="4"/>
    <x v="11"/>
    <x v="1"/>
    <x v="3"/>
    <x v="6"/>
    <s v="Face Cream Model-587"/>
    <s v="PROD1568"/>
    <n v="5"/>
    <n v="431.79"/>
    <n v="2158.9499999999998"/>
    <n v="0.05"/>
    <n v="107.95"/>
    <n v="2051"/>
    <x v="3"/>
    <x v="0"/>
    <n v="0.25"/>
    <n v="512.75"/>
  </r>
  <r>
    <s v="ORD2025008125"/>
    <x v="1"/>
    <s v="Customer 111"/>
    <s v="CUST2539"/>
    <x v="4"/>
    <x v="11"/>
    <x v="1"/>
    <x v="1"/>
    <x v="7"/>
    <s v="Jacket Model-630"/>
    <s v="PROD6153"/>
    <n v="10"/>
    <n v="740.53"/>
    <n v="7405.3"/>
    <n v="0.1"/>
    <n v="740.53"/>
    <n v="6664.77"/>
    <x v="0"/>
    <x v="0"/>
    <n v="0.25"/>
    <n v="1666.19"/>
  </r>
  <r>
    <s v="ORD2025008126"/>
    <x v="366"/>
    <s v="Customer 4010"/>
    <s v="CUST1680"/>
    <x v="1"/>
    <x v="4"/>
    <x v="1"/>
    <x v="2"/>
    <x v="4"/>
    <s v="Laptop Model-595"/>
    <s v="PROD4103"/>
    <n v="7"/>
    <n v="923.13"/>
    <n v="6461.91"/>
    <n v="0.1"/>
    <n v="646.19000000000005"/>
    <n v="5815.72"/>
    <x v="1"/>
    <x v="0"/>
    <n v="0.3"/>
    <n v="1744.72"/>
  </r>
  <r>
    <s v="ORD2025008127"/>
    <x v="310"/>
    <s v="Customer 393"/>
    <s v="CUST5347"/>
    <x v="4"/>
    <x v="7"/>
    <x v="1"/>
    <x v="1"/>
    <x v="5"/>
    <s v="Shirt Model-384"/>
    <s v="PROD3349"/>
    <n v="1"/>
    <n v="431.6"/>
    <n v="431.6"/>
    <n v="0.05"/>
    <n v="21.58"/>
    <n v="410.02"/>
    <x v="1"/>
    <x v="3"/>
    <n v="0.3"/>
    <n v="123.01"/>
  </r>
  <r>
    <s v="ORD2025008128"/>
    <x v="162"/>
    <s v="Customer 543"/>
    <s v="CUST2228"/>
    <x v="3"/>
    <x v="5"/>
    <x v="0"/>
    <x v="0"/>
    <x v="2"/>
    <s v="Lamp Model-887"/>
    <s v="PROD5722"/>
    <n v="5"/>
    <n v="573.29999999999995"/>
    <n v="2866.5"/>
    <n v="0.1"/>
    <n v="286.64999999999998"/>
    <n v="2579.85"/>
    <x v="3"/>
    <x v="2"/>
    <n v="0.3"/>
    <n v="773.95"/>
  </r>
  <r>
    <s v="ORD2025008129"/>
    <x v="198"/>
    <s v="Customer 1066"/>
    <s v="CUST9170"/>
    <x v="0"/>
    <x v="13"/>
    <x v="0"/>
    <x v="2"/>
    <x v="11"/>
    <s v="Mobile Model-924"/>
    <s v="PROD1376"/>
    <n v="4"/>
    <n v="678.33"/>
    <n v="2713.32"/>
    <n v="0.1"/>
    <n v="271.33"/>
    <n v="2441.9899999999998"/>
    <x v="1"/>
    <x v="1"/>
    <n v="0.15"/>
    <n v="366.3"/>
  </r>
  <r>
    <s v="ORD2025008130"/>
    <x v="268"/>
    <s v="Customer 2747"/>
    <s v="CUST9567"/>
    <x v="2"/>
    <x v="12"/>
    <x v="0"/>
    <x v="1"/>
    <x v="7"/>
    <s v="Jacket Model-115"/>
    <s v="PROD7297"/>
    <n v="5"/>
    <n v="873.34"/>
    <n v="4366.7"/>
    <n v="0"/>
    <n v="0"/>
    <n v="4366.7"/>
    <x v="2"/>
    <x v="1"/>
    <n v="0.25"/>
    <n v="1091.67"/>
  </r>
  <r>
    <s v="ORD2025008131"/>
    <x v="113"/>
    <s v="Customer 1438"/>
    <s v="CUST5233"/>
    <x v="4"/>
    <x v="9"/>
    <x v="0"/>
    <x v="1"/>
    <x v="5"/>
    <s v="Shirt Model-204"/>
    <s v="PROD7518"/>
    <n v="8"/>
    <n v="503.18"/>
    <n v="4025.44"/>
    <n v="0.2"/>
    <n v="805.09"/>
    <n v="3220.35"/>
    <x v="3"/>
    <x v="0"/>
    <n v="0.3"/>
    <n v="966.1"/>
  </r>
  <r>
    <s v="ORD2025008132"/>
    <x v="98"/>
    <s v="Customer 3071"/>
    <s v="CUST5244"/>
    <x v="4"/>
    <x v="11"/>
    <x v="1"/>
    <x v="2"/>
    <x v="8"/>
    <s v="Tablet Model-662"/>
    <s v="PROD2067"/>
    <n v="9"/>
    <n v="519.38"/>
    <n v="4674.42"/>
    <n v="0.1"/>
    <n v="467.44"/>
    <n v="4206.9799999999996"/>
    <x v="0"/>
    <x v="3"/>
    <n v="0.3"/>
    <n v="1262.0899999999999"/>
  </r>
  <r>
    <s v="ORD2025008133"/>
    <x v="205"/>
    <s v="Customer 246"/>
    <s v="CUST1590"/>
    <x v="0"/>
    <x v="13"/>
    <x v="1"/>
    <x v="2"/>
    <x v="8"/>
    <s v="Tablet Model-131"/>
    <s v="PROD3061"/>
    <n v="4"/>
    <n v="108.26"/>
    <n v="433.04"/>
    <n v="0.05"/>
    <n v="21.65"/>
    <n v="411.39"/>
    <x v="3"/>
    <x v="0"/>
    <n v="0.3"/>
    <n v="123.42"/>
  </r>
  <r>
    <s v="ORD2025008134"/>
    <x v="136"/>
    <s v="Customer 2226"/>
    <s v="CUST7418"/>
    <x v="3"/>
    <x v="8"/>
    <x v="1"/>
    <x v="1"/>
    <x v="1"/>
    <s v="Jeans Model-386"/>
    <s v="PROD3899"/>
    <n v="10"/>
    <n v="738.71"/>
    <n v="7387.1"/>
    <n v="0.05"/>
    <n v="369.36"/>
    <n v="7017.74"/>
    <x v="3"/>
    <x v="3"/>
    <n v="0.15"/>
    <n v="1052.6600000000001"/>
  </r>
  <r>
    <s v="ORD2025008135"/>
    <x v="165"/>
    <s v="Customer 4037"/>
    <s v="CUST1192"/>
    <x v="4"/>
    <x v="7"/>
    <x v="1"/>
    <x v="3"/>
    <x v="9"/>
    <s v="Lipstick Model-282"/>
    <s v="PROD4407"/>
    <n v="8"/>
    <n v="399.46"/>
    <n v="3195.68"/>
    <n v="0"/>
    <n v="0"/>
    <n v="3195.68"/>
    <x v="1"/>
    <x v="2"/>
    <n v="0.3"/>
    <n v="958.7"/>
  </r>
  <r>
    <s v="ORD2025008136"/>
    <x v="438"/>
    <s v="Customer 3550"/>
    <s v="CUST3345"/>
    <x v="2"/>
    <x v="2"/>
    <x v="1"/>
    <x v="0"/>
    <x v="0"/>
    <s v="Curtain Model-215"/>
    <s v="PROD6727"/>
    <n v="6"/>
    <n v="607.53"/>
    <n v="3645.18"/>
    <n v="0.2"/>
    <n v="729.04"/>
    <n v="2916.14"/>
    <x v="1"/>
    <x v="2"/>
    <n v="0.15"/>
    <n v="437.42"/>
  </r>
  <r>
    <s v="ORD2025008137"/>
    <x v="78"/>
    <s v="Customer 4816"/>
    <s v="CUST4684"/>
    <x v="0"/>
    <x v="6"/>
    <x v="0"/>
    <x v="3"/>
    <x v="9"/>
    <s v="Lipstick Model-962"/>
    <s v="PROD2339"/>
    <n v="5"/>
    <n v="520.71"/>
    <n v="2603.5500000000002"/>
    <n v="0"/>
    <n v="0"/>
    <n v="2603.5500000000002"/>
    <x v="2"/>
    <x v="0"/>
    <n v="0.25"/>
    <n v="650.89"/>
  </r>
  <r>
    <s v="ORD2025008138"/>
    <x v="244"/>
    <s v="Customer 3460"/>
    <s v="CUST3324"/>
    <x v="1"/>
    <x v="10"/>
    <x v="0"/>
    <x v="1"/>
    <x v="7"/>
    <s v="Jacket Model-243"/>
    <s v="PROD3972"/>
    <n v="3"/>
    <n v="302.37"/>
    <n v="907.11"/>
    <n v="0"/>
    <n v="0"/>
    <n v="907.11"/>
    <x v="0"/>
    <x v="0"/>
    <n v="0.15"/>
    <n v="136.07"/>
  </r>
  <r>
    <s v="ORD2025008139"/>
    <x v="401"/>
    <s v="Customer 1097"/>
    <s v="CUST9035"/>
    <x v="3"/>
    <x v="3"/>
    <x v="1"/>
    <x v="1"/>
    <x v="1"/>
    <s v="Jeans Model-815"/>
    <s v="PROD5101"/>
    <n v="6"/>
    <n v="210.94"/>
    <n v="1265.6400000000001"/>
    <n v="0.05"/>
    <n v="63.28"/>
    <n v="1202.3599999999999"/>
    <x v="1"/>
    <x v="1"/>
    <n v="0.15"/>
    <n v="180.35"/>
  </r>
  <r>
    <s v="ORD2025008140"/>
    <x v="293"/>
    <s v="Customer 4130"/>
    <s v="CUST9469"/>
    <x v="4"/>
    <x v="9"/>
    <x v="0"/>
    <x v="3"/>
    <x v="10"/>
    <s v="Perfume Model-430"/>
    <s v="PROD5824"/>
    <n v="4"/>
    <n v="671.13"/>
    <n v="2684.52"/>
    <n v="0.1"/>
    <n v="268.45"/>
    <n v="2416.0700000000002"/>
    <x v="3"/>
    <x v="2"/>
    <n v="0.25"/>
    <n v="604.02"/>
  </r>
  <r>
    <s v="ORD2025008141"/>
    <x v="321"/>
    <s v="Customer 3175"/>
    <s v="CUST9448"/>
    <x v="3"/>
    <x v="3"/>
    <x v="1"/>
    <x v="2"/>
    <x v="11"/>
    <s v="Mobile Model-402"/>
    <s v="PROD3168"/>
    <n v="9"/>
    <n v="386.61"/>
    <n v="3479.49"/>
    <n v="0.2"/>
    <n v="695.9"/>
    <n v="2783.59"/>
    <x v="2"/>
    <x v="1"/>
    <n v="0.15"/>
    <n v="417.54"/>
  </r>
  <r>
    <s v="ORD2025008142"/>
    <x v="57"/>
    <s v="Customer 532"/>
    <s v="CUST6516"/>
    <x v="4"/>
    <x v="7"/>
    <x v="0"/>
    <x v="1"/>
    <x v="7"/>
    <s v="Jacket Model-690"/>
    <s v="PROD1821"/>
    <n v="2"/>
    <n v="365.64"/>
    <n v="731.28"/>
    <n v="0.2"/>
    <n v="146.26"/>
    <n v="585.02"/>
    <x v="2"/>
    <x v="0"/>
    <n v="0.25"/>
    <n v="146.25"/>
  </r>
  <r>
    <s v="ORD2025008143"/>
    <x v="139"/>
    <s v="Customer 4131"/>
    <s v="CUST9898"/>
    <x v="3"/>
    <x v="3"/>
    <x v="1"/>
    <x v="3"/>
    <x v="6"/>
    <s v="Face Cream Model-320"/>
    <s v="PROD8940"/>
    <n v="6"/>
    <n v="154.01"/>
    <n v="924.06"/>
    <n v="0.05"/>
    <n v="46.2"/>
    <n v="877.86"/>
    <x v="2"/>
    <x v="1"/>
    <n v="0.25"/>
    <n v="219.47"/>
  </r>
  <r>
    <s v="ORD2025008144"/>
    <x v="410"/>
    <s v="Customer 353"/>
    <s v="CUST1079"/>
    <x v="2"/>
    <x v="2"/>
    <x v="0"/>
    <x v="2"/>
    <x v="8"/>
    <s v="Tablet Model-410"/>
    <s v="PROD4773"/>
    <n v="4"/>
    <n v="206.04"/>
    <n v="824.16"/>
    <n v="0.1"/>
    <n v="82.42"/>
    <n v="741.74"/>
    <x v="3"/>
    <x v="1"/>
    <n v="0.3"/>
    <n v="222.52"/>
  </r>
  <r>
    <s v="ORD2025008145"/>
    <x v="399"/>
    <s v="Customer 2566"/>
    <s v="CUST6073"/>
    <x v="0"/>
    <x v="6"/>
    <x v="1"/>
    <x v="3"/>
    <x v="6"/>
    <s v="Face Cream Model-792"/>
    <s v="PROD1893"/>
    <n v="1"/>
    <n v="550.37"/>
    <n v="550.37"/>
    <n v="0.2"/>
    <n v="110.07"/>
    <n v="440.3"/>
    <x v="1"/>
    <x v="1"/>
    <n v="0.15"/>
    <n v="66.05"/>
  </r>
  <r>
    <s v="ORD2025008146"/>
    <x v="64"/>
    <s v="Customer 4895"/>
    <s v="CUST4735"/>
    <x v="0"/>
    <x v="6"/>
    <x v="0"/>
    <x v="0"/>
    <x v="2"/>
    <s v="Lamp Model-983"/>
    <s v="PROD6133"/>
    <n v="10"/>
    <n v="420.41"/>
    <n v="4204.1000000000004"/>
    <n v="0"/>
    <n v="0"/>
    <n v="4204.1000000000004"/>
    <x v="2"/>
    <x v="2"/>
    <n v="0.3"/>
    <n v="1261.23"/>
  </r>
  <r>
    <s v="ORD2025008147"/>
    <x v="256"/>
    <s v="Customer 2380"/>
    <s v="CUST1197"/>
    <x v="2"/>
    <x v="12"/>
    <x v="1"/>
    <x v="2"/>
    <x v="8"/>
    <s v="Tablet Model-486"/>
    <s v="PROD7527"/>
    <n v="8"/>
    <n v="854.22"/>
    <n v="6833.76"/>
    <n v="0.2"/>
    <n v="1366.75"/>
    <n v="5467.01"/>
    <x v="3"/>
    <x v="2"/>
    <n v="0.15"/>
    <n v="820.05"/>
  </r>
  <r>
    <s v="ORD2025008148"/>
    <x v="165"/>
    <s v="Customer 150"/>
    <s v="CUST8076"/>
    <x v="2"/>
    <x v="14"/>
    <x v="1"/>
    <x v="3"/>
    <x v="6"/>
    <s v="Face Cream Model-222"/>
    <s v="PROD6406"/>
    <n v="8"/>
    <n v="567.9"/>
    <n v="4543.2"/>
    <n v="0.1"/>
    <n v="454.32"/>
    <n v="4088.88"/>
    <x v="2"/>
    <x v="0"/>
    <n v="0.15"/>
    <n v="613.33000000000004"/>
  </r>
  <r>
    <s v="ORD2025008149"/>
    <x v="23"/>
    <s v="Customer 1428"/>
    <s v="CUST2778"/>
    <x v="4"/>
    <x v="9"/>
    <x v="0"/>
    <x v="0"/>
    <x v="2"/>
    <s v="Lamp Model-282"/>
    <s v="PROD2158"/>
    <n v="3"/>
    <n v="464.85"/>
    <n v="1394.55"/>
    <n v="0.05"/>
    <n v="69.73"/>
    <n v="1324.82"/>
    <x v="3"/>
    <x v="0"/>
    <n v="0.3"/>
    <n v="397.45"/>
  </r>
  <r>
    <s v="ORD2025008150"/>
    <x v="133"/>
    <s v="Customer 3440"/>
    <s v="CUST8264"/>
    <x v="2"/>
    <x v="2"/>
    <x v="1"/>
    <x v="0"/>
    <x v="0"/>
    <s v="Curtain Model-836"/>
    <s v="PROD8664"/>
    <n v="9"/>
    <n v="631.80999999999995"/>
    <n v="5686.29"/>
    <n v="0.1"/>
    <n v="568.63"/>
    <n v="5117.66"/>
    <x v="1"/>
    <x v="1"/>
    <n v="0.15"/>
    <n v="767.65"/>
  </r>
  <r>
    <s v="ORD2025008151"/>
    <x v="228"/>
    <s v="Customer 630"/>
    <s v="CUST5720"/>
    <x v="4"/>
    <x v="11"/>
    <x v="1"/>
    <x v="1"/>
    <x v="7"/>
    <s v="Jacket Model-291"/>
    <s v="PROD3109"/>
    <n v="7"/>
    <n v="962.78"/>
    <n v="6739.46"/>
    <n v="0"/>
    <n v="0"/>
    <n v="6739.46"/>
    <x v="3"/>
    <x v="1"/>
    <n v="0.15"/>
    <n v="1010.92"/>
  </r>
  <r>
    <s v="ORD2025008152"/>
    <x v="277"/>
    <s v="Customer 1067"/>
    <s v="CUST6778"/>
    <x v="4"/>
    <x v="7"/>
    <x v="1"/>
    <x v="1"/>
    <x v="7"/>
    <s v="Jacket Model-353"/>
    <s v="PROD6513"/>
    <n v="4"/>
    <n v="837.91"/>
    <n v="3351.64"/>
    <n v="0.1"/>
    <n v="335.16"/>
    <n v="3016.48"/>
    <x v="0"/>
    <x v="0"/>
    <n v="0.3"/>
    <n v="904.94"/>
  </r>
  <r>
    <s v="ORD2025008153"/>
    <x v="39"/>
    <s v="Customer 733"/>
    <s v="CUST5113"/>
    <x v="2"/>
    <x v="12"/>
    <x v="1"/>
    <x v="0"/>
    <x v="2"/>
    <s v="Lamp Model-774"/>
    <s v="PROD3383"/>
    <n v="9"/>
    <n v="113.89"/>
    <n v="1025.01"/>
    <n v="0.05"/>
    <n v="51.25"/>
    <n v="973.76"/>
    <x v="3"/>
    <x v="2"/>
    <n v="0.3"/>
    <n v="292.13"/>
  </r>
  <r>
    <s v="ORD2025008154"/>
    <x v="31"/>
    <s v="Customer 4561"/>
    <s v="CUST8713"/>
    <x v="4"/>
    <x v="7"/>
    <x v="0"/>
    <x v="2"/>
    <x v="4"/>
    <s v="Laptop Model-133"/>
    <s v="PROD1751"/>
    <n v="3"/>
    <n v="398.24"/>
    <n v="1194.72"/>
    <n v="0.1"/>
    <n v="119.47"/>
    <n v="1075.25"/>
    <x v="1"/>
    <x v="1"/>
    <n v="0.25"/>
    <n v="268.81"/>
  </r>
  <r>
    <s v="ORD2025008155"/>
    <x v="278"/>
    <s v="Customer 4301"/>
    <s v="CUST7090"/>
    <x v="3"/>
    <x v="3"/>
    <x v="1"/>
    <x v="1"/>
    <x v="5"/>
    <s v="Shirt Model-720"/>
    <s v="PROD3648"/>
    <n v="2"/>
    <n v="985.61"/>
    <n v="1971.22"/>
    <n v="0.1"/>
    <n v="197.12"/>
    <n v="1774.1"/>
    <x v="1"/>
    <x v="3"/>
    <n v="0.25"/>
    <n v="443.52"/>
  </r>
  <r>
    <s v="ORD2025008156"/>
    <x v="338"/>
    <s v="Customer 513"/>
    <s v="CUST1945"/>
    <x v="4"/>
    <x v="9"/>
    <x v="0"/>
    <x v="3"/>
    <x v="9"/>
    <s v="Lipstick Model-917"/>
    <s v="PROD7883"/>
    <n v="4"/>
    <n v="619.66999999999996"/>
    <n v="2478.6799999999998"/>
    <n v="0.1"/>
    <n v="247.87"/>
    <n v="2230.81"/>
    <x v="3"/>
    <x v="3"/>
    <n v="0.25"/>
    <n v="557.70000000000005"/>
  </r>
  <r>
    <s v="ORD2025008157"/>
    <x v="410"/>
    <s v="Customer 121"/>
    <s v="CUST1171"/>
    <x v="1"/>
    <x v="1"/>
    <x v="0"/>
    <x v="1"/>
    <x v="7"/>
    <s v="Jacket Model-116"/>
    <s v="PROD1398"/>
    <n v="3"/>
    <n v="522.29999999999995"/>
    <n v="1566.9"/>
    <n v="0.2"/>
    <n v="313.38"/>
    <n v="1253.52"/>
    <x v="0"/>
    <x v="3"/>
    <n v="0.15"/>
    <n v="188.03"/>
  </r>
  <r>
    <s v="ORD2025008158"/>
    <x v="87"/>
    <s v="Customer 2712"/>
    <s v="CUST1026"/>
    <x v="0"/>
    <x v="13"/>
    <x v="0"/>
    <x v="1"/>
    <x v="7"/>
    <s v="Jacket Model-428"/>
    <s v="PROD1086"/>
    <n v="7"/>
    <n v="423.32"/>
    <n v="2963.24"/>
    <n v="0.05"/>
    <n v="148.16"/>
    <n v="2815.08"/>
    <x v="0"/>
    <x v="0"/>
    <n v="0.3"/>
    <n v="844.52"/>
  </r>
  <r>
    <s v="ORD2025008159"/>
    <x v="87"/>
    <s v="Customer 4861"/>
    <s v="CUST1702"/>
    <x v="2"/>
    <x v="14"/>
    <x v="0"/>
    <x v="0"/>
    <x v="3"/>
    <s v="Sofa Model-639"/>
    <s v="PROD9973"/>
    <n v="5"/>
    <n v="277.99"/>
    <n v="1389.95"/>
    <n v="0.1"/>
    <n v="139"/>
    <n v="1250.95"/>
    <x v="3"/>
    <x v="2"/>
    <n v="0.25"/>
    <n v="312.74"/>
  </r>
  <r>
    <s v="ORD2025008160"/>
    <x v="353"/>
    <s v="Customer 2400"/>
    <s v="CUST9998"/>
    <x v="4"/>
    <x v="11"/>
    <x v="0"/>
    <x v="3"/>
    <x v="9"/>
    <s v="Lipstick Model-108"/>
    <s v="PROD2202"/>
    <n v="1"/>
    <n v="624.15"/>
    <n v="624.15"/>
    <n v="0"/>
    <n v="0"/>
    <n v="624.15"/>
    <x v="3"/>
    <x v="3"/>
    <n v="0.3"/>
    <n v="187.24"/>
  </r>
  <r>
    <s v="ORD2025008161"/>
    <x v="296"/>
    <s v="Customer 959"/>
    <s v="CUST3194"/>
    <x v="0"/>
    <x v="13"/>
    <x v="1"/>
    <x v="0"/>
    <x v="2"/>
    <s v="Lamp Model-529"/>
    <s v="PROD8685"/>
    <n v="7"/>
    <n v="760.4"/>
    <n v="5322.8"/>
    <n v="0.05"/>
    <n v="266.14"/>
    <n v="5056.66"/>
    <x v="3"/>
    <x v="1"/>
    <n v="0.25"/>
    <n v="1264.1600000000001"/>
  </r>
  <r>
    <s v="ORD2025008162"/>
    <x v="278"/>
    <s v="Customer 921"/>
    <s v="CUST8968"/>
    <x v="4"/>
    <x v="7"/>
    <x v="1"/>
    <x v="1"/>
    <x v="5"/>
    <s v="Shirt Model-480"/>
    <s v="PROD2119"/>
    <n v="1"/>
    <n v="258.14999999999998"/>
    <n v="258.14999999999998"/>
    <n v="0.1"/>
    <n v="25.81"/>
    <n v="232.34"/>
    <x v="1"/>
    <x v="1"/>
    <n v="0.25"/>
    <n v="58.09"/>
  </r>
  <r>
    <s v="ORD2025008163"/>
    <x v="284"/>
    <s v="Customer 1864"/>
    <s v="CUST9889"/>
    <x v="3"/>
    <x v="3"/>
    <x v="0"/>
    <x v="3"/>
    <x v="6"/>
    <s v="Face Cream Model-851"/>
    <s v="PROD9594"/>
    <n v="8"/>
    <n v="990.42"/>
    <n v="7923.36"/>
    <n v="0.1"/>
    <n v="792.34"/>
    <n v="7131.02"/>
    <x v="2"/>
    <x v="0"/>
    <n v="0.15"/>
    <n v="1069.6500000000001"/>
  </r>
  <r>
    <s v="ORD2025008164"/>
    <x v="42"/>
    <s v="Customer 4341"/>
    <s v="CUST5341"/>
    <x v="1"/>
    <x v="4"/>
    <x v="0"/>
    <x v="0"/>
    <x v="0"/>
    <s v="Curtain Model-382"/>
    <s v="PROD6327"/>
    <n v="6"/>
    <n v="346.9"/>
    <n v="2081.4"/>
    <n v="0"/>
    <n v="0"/>
    <n v="2081.4"/>
    <x v="0"/>
    <x v="2"/>
    <n v="0.3"/>
    <n v="624.41999999999996"/>
  </r>
  <r>
    <s v="ORD2025008165"/>
    <x v="354"/>
    <s v="Customer 4846"/>
    <s v="CUST5166"/>
    <x v="4"/>
    <x v="7"/>
    <x v="1"/>
    <x v="2"/>
    <x v="4"/>
    <s v="Laptop Model-959"/>
    <s v="PROD1029"/>
    <n v="9"/>
    <n v="357.31"/>
    <n v="3215.79"/>
    <n v="0.1"/>
    <n v="321.58"/>
    <n v="2894.21"/>
    <x v="2"/>
    <x v="0"/>
    <n v="0.15"/>
    <n v="434.13"/>
  </r>
  <r>
    <s v="ORD2025008166"/>
    <x v="76"/>
    <s v="Customer 1390"/>
    <s v="CUST9404"/>
    <x v="3"/>
    <x v="3"/>
    <x v="0"/>
    <x v="3"/>
    <x v="10"/>
    <s v="Perfume Model-889"/>
    <s v="PROD3708"/>
    <n v="8"/>
    <n v="481.78"/>
    <n v="3854.24"/>
    <n v="0.2"/>
    <n v="770.85"/>
    <n v="3083.39"/>
    <x v="0"/>
    <x v="0"/>
    <n v="0.25"/>
    <n v="770.85"/>
  </r>
  <r>
    <s v="ORD2025008167"/>
    <x v="76"/>
    <s v="Customer 4442"/>
    <s v="CUST3746"/>
    <x v="4"/>
    <x v="7"/>
    <x v="0"/>
    <x v="3"/>
    <x v="10"/>
    <s v="Perfume Model-414"/>
    <s v="PROD5229"/>
    <n v="8"/>
    <n v="226.29"/>
    <n v="1810.32"/>
    <n v="0.2"/>
    <n v="362.06"/>
    <n v="1448.26"/>
    <x v="2"/>
    <x v="2"/>
    <n v="0.15"/>
    <n v="217.24"/>
  </r>
  <r>
    <s v="ORD2025008168"/>
    <x v="356"/>
    <s v="Customer 2097"/>
    <s v="CUST5438"/>
    <x v="0"/>
    <x v="0"/>
    <x v="0"/>
    <x v="0"/>
    <x v="0"/>
    <s v="Curtain Model-943"/>
    <s v="PROD8135"/>
    <n v="1"/>
    <n v="996.93"/>
    <n v="996.93"/>
    <n v="0"/>
    <n v="0"/>
    <n v="996.93"/>
    <x v="3"/>
    <x v="0"/>
    <n v="0.25"/>
    <n v="249.23"/>
  </r>
  <r>
    <s v="ORD2025008169"/>
    <x v="41"/>
    <s v="Customer 134"/>
    <s v="CUST2327"/>
    <x v="2"/>
    <x v="14"/>
    <x v="1"/>
    <x v="2"/>
    <x v="4"/>
    <s v="Laptop Model-748"/>
    <s v="PROD7145"/>
    <n v="7"/>
    <n v="265.35000000000002"/>
    <n v="1857.45"/>
    <n v="0.2"/>
    <n v="371.49"/>
    <n v="1485.96"/>
    <x v="0"/>
    <x v="1"/>
    <n v="0.25"/>
    <n v="371.49"/>
  </r>
  <r>
    <s v="ORD2025008170"/>
    <x v="135"/>
    <s v="Customer 2416"/>
    <s v="CUST3052"/>
    <x v="1"/>
    <x v="10"/>
    <x v="0"/>
    <x v="0"/>
    <x v="3"/>
    <s v="Sofa Model-777"/>
    <s v="PROD6481"/>
    <n v="5"/>
    <n v="108.93"/>
    <n v="544.65"/>
    <n v="0.1"/>
    <n v="54.47"/>
    <n v="490.18"/>
    <x v="0"/>
    <x v="3"/>
    <n v="0.3"/>
    <n v="147.05000000000001"/>
  </r>
  <r>
    <s v="ORD2025008171"/>
    <x v="132"/>
    <s v="Customer 507"/>
    <s v="CUST9731"/>
    <x v="0"/>
    <x v="0"/>
    <x v="1"/>
    <x v="0"/>
    <x v="2"/>
    <s v="Lamp Model-683"/>
    <s v="PROD8150"/>
    <n v="2"/>
    <n v="385.49"/>
    <n v="770.98"/>
    <n v="0.2"/>
    <n v="154.19999999999999"/>
    <n v="616.78"/>
    <x v="1"/>
    <x v="2"/>
    <n v="0.25"/>
    <n v="154.19"/>
  </r>
  <r>
    <s v="ORD2025008172"/>
    <x v="178"/>
    <s v="Customer 1077"/>
    <s v="CUST2544"/>
    <x v="2"/>
    <x v="14"/>
    <x v="1"/>
    <x v="0"/>
    <x v="2"/>
    <s v="Lamp Model-465"/>
    <s v="PROD2885"/>
    <n v="10"/>
    <n v="760.75"/>
    <n v="7607.5"/>
    <n v="0.1"/>
    <n v="760.75"/>
    <n v="6846.75"/>
    <x v="3"/>
    <x v="3"/>
    <n v="0.3"/>
    <n v="2054.0300000000002"/>
  </r>
  <r>
    <s v="ORD2025008173"/>
    <x v="326"/>
    <s v="Customer 1493"/>
    <s v="CUST9404"/>
    <x v="2"/>
    <x v="14"/>
    <x v="0"/>
    <x v="1"/>
    <x v="1"/>
    <s v="Jeans Model-442"/>
    <s v="PROD4006"/>
    <n v="1"/>
    <n v="883.2"/>
    <n v="883.2"/>
    <n v="0.05"/>
    <n v="44.16"/>
    <n v="839.04"/>
    <x v="2"/>
    <x v="0"/>
    <n v="0.15"/>
    <n v="125.86"/>
  </r>
  <r>
    <s v="ORD2025008174"/>
    <x v="163"/>
    <s v="Customer 1156"/>
    <s v="CUST6830"/>
    <x v="3"/>
    <x v="3"/>
    <x v="1"/>
    <x v="2"/>
    <x v="11"/>
    <s v="Mobile Model-836"/>
    <s v="PROD7364"/>
    <n v="10"/>
    <n v="355.95"/>
    <n v="3559.5"/>
    <n v="0.2"/>
    <n v="711.9"/>
    <n v="2847.6"/>
    <x v="1"/>
    <x v="0"/>
    <n v="0.25"/>
    <n v="711.9"/>
  </r>
  <r>
    <s v="ORD2025008175"/>
    <x v="402"/>
    <s v="Customer 425"/>
    <s v="CUST4751"/>
    <x v="0"/>
    <x v="0"/>
    <x v="1"/>
    <x v="2"/>
    <x v="11"/>
    <s v="Mobile Model-963"/>
    <s v="PROD2563"/>
    <n v="10"/>
    <n v="758.36"/>
    <n v="7583.6"/>
    <n v="0.05"/>
    <n v="379.18"/>
    <n v="7204.42"/>
    <x v="3"/>
    <x v="0"/>
    <n v="0.3"/>
    <n v="2161.33"/>
  </r>
  <r>
    <s v="ORD2025008176"/>
    <x v="430"/>
    <s v="Customer 4548"/>
    <s v="CUST7683"/>
    <x v="4"/>
    <x v="9"/>
    <x v="1"/>
    <x v="1"/>
    <x v="1"/>
    <s v="Jeans Model-763"/>
    <s v="PROD5836"/>
    <n v="5"/>
    <n v="805.34"/>
    <n v="4026.7"/>
    <n v="0.05"/>
    <n v="201.34"/>
    <n v="3825.36"/>
    <x v="1"/>
    <x v="0"/>
    <n v="0.25"/>
    <n v="956.34"/>
  </r>
  <r>
    <s v="ORD2025008177"/>
    <x v="416"/>
    <s v="Customer 71"/>
    <s v="CUST7324"/>
    <x v="2"/>
    <x v="12"/>
    <x v="0"/>
    <x v="2"/>
    <x v="4"/>
    <s v="Laptop Model-490"/>
    <s v="PROD5720"/>
    <n v="4"/>
    <n v="262.69"/>
    <n v="1050.76"/>
    <n v="0.05"/>
    <n v="52.54"/>
    <n v="998.22"/>
    <x v="0"/>
    <x v="2"/>
    <n v="0.3"/>
    <n v="299.47000000000003"/>
  </r>
  <r>
    <s v="ORD2025008178"/>
    <x v="13"/>
    <s v="Customer 4860"/>
    <s v="CUST6918"/>
    <x v="2"/>
    <x v="14"/>
    <x v="1"/>
    <x v="3"/>
    <x v="10"/>
    <s v="Perfume Model-926"/>
    <s v="PROD5734"/>
    <n v="5"/>
    <n v="787.23"/>
    <n v="3936.15"/>
    <n v="0"/>
    <n v="0"/>
    <n v="3936.15"/>
    <x v="0"/>
    <x v="3"/>
    <n v="0.25"/>
    <n v="984.04"/>
  </r>
  <r>
    <s v="ORD2025008179"/>
    <x v="350"/>
    <s v="Customer 900"/>
    <s v="CUST9332"/>
    <x v="4"/>
    <x v="9"/>
    <x v="0"/>
    <x v="3"/>
    <x v="9"/>
    <s v="Lipstick Model-341"/>
    <s v="PROD8276"/>
    <n v="4"/>
    <n v="961.81"/>
    <n v="3847.24"/>
    <n v="0.1"/>
    <n v="384.72"/>
    <n v="3462.52"/>
    <x v="0"/>
    <x v="1"/>
    <n v="0.25"/>
    <n v="865.63"/>
  </r>
  <r>
    <s v="ORD2025008180"/>
    <x v="240"/>
    <s v="Customer 2912"/>
    <s v="CUST8360"/>
    <x v="0"/>
    <x v="13"/>
    <x v="1"/>
    <x v="1"/>
    <x v="5"/>
    <s v="Shirt Model-603"/>
    <s v="PROD5933"/>
    <n v="6"/>
    <n v="557.48"/>
    <n v="3344.88"/>
    <n v="0.2"/>
    <n v="668.98"/>
    <n v="2675.9"/>
    <x v="3"/>
    <x v="2"/>
    <n v="0.25"/>
    <n v="668.98"/>
  </r>
  <r>
    <s v="ORD2025008181"/>
    <x v="412"/>
    <s v="Customer 3827"/>
    <s v="CUST4619"/>
    <x v="1"/>
    <x v="4"/>
    <x v="1"/>
    <x v="2"/>
    <x v="8"/>
    <s v="Tablet Model-372"/>
    <s v="PROD1841"/>
    <n v="6"/>
    <n v="702.15"/>
    <n v="4212.8999999999996"/>
    <n v="0.2"/>
    <n v="842.58"/>
    <n v="3370.32"/>
    <x v="0"/>
    <x v="0"/>
    <n v="0.25"/>
    <n v="842.58"/>
  </r>
  <r>
    <s v="ORD2025008182"/>
    <x v="129"/>
    <s v="Customer 2342"/>
    <s v="CUST9259"/>
    <x v="3"/>
    <x v="5"/>
    <x v="1"/>
    <x v="2"/>
    <x v="8"/>
    <s v="Tablet Model-903"/>
    <s v="PROD8653"/>
    <n v="6"/>
    <n v="279.62"/>
    <n v="1677.72"/>
    <n v="0.1"/>
    <n v="167.77"/>
    <n v="1509.95"/>
    <x v="2"/>
    <x v="1"/>
    <n v="0.3"/>
    <n v="452.99"/>
  </r>
  <r>
    <s v="ORD2025008183"/>
    <x v="58"/>
    <s v="Customer 1465"/>
    <s v="CUST9207"/>
    <x v="3"/>
    <x v="5"/>
    <x v="1"/>
    <x v="0"/>
    <x v="2"/>
    <s v="Lamp Model-372"/>
    <s v="PROD1938"/>
    <n v="6"/>
    <n v="983.57"/>
    <n v="5901.42"/>
    <n v="0"/>
    <n v="0"/>
    <n v="5901.42"/>
    <x v="2"/>
    <x v="3"/>
    <n v="0.15"/>
    <n v="885.21"/>
  </r>
  <r>
    <s v="ORD2025008184"/>
    <x v="346"/>
    <s v="Customer 2367"/>
    <s v="CUST8584"/>
    <x v="4"/>
    <x v="9"/>
    <x v="1"/>
    <x v="1"/>
    <x v="1"/>
    <s v="Jeans Model-858"/>
    <s v="PROD5377"/>
    <n v="6"/>
    <n v="949.33"/>
    <n v="5695.98"/>
    <n v="0.1"/>
    <n v="569.6"/>
    <n v="5126.38"/>
    <x v="2"/>
    <x v="0"/>
    <n v="0.15"/>
    <n v="768.96"/>
  </r>
  <r>
    <s v="ORD2025008185"/>
    <x v="101"/>
    <s v="Customer 323"/>
    <s v="CUST5574"/>
    <x v="2"/>
    <x v="2"/>
    <x v="0"/>
    <x v="3"/>
    <x v="10"/>
    <s v="Perfume Model-789"/>
    <s v="PROD3718"/>
    <n v="9"/>
    <n v="757"/>
    <n v="6813"/>
    <n v="0.05"/>
    <n v="340.65"/>
    <n v="6472.35"/>
    <x v="1"/>
    <x v="0"/>
    <n v="0.15"/>
    <n v="970.85"/>
  </r>
  <r>
    <s v="ORD2025008186"/>
    <x v="58"/>
    <s v="Customer 3479"/>
    <s v="CUST3177"/>
    <x v="0"/>
    <x v="0"/>
    <x v="1"/>
    <x v="3"/>
    <x v="6"/>
    <s v="Face Cream Model-478"/>
    <s v="PROD3541"/>
    <n v="5"/>
    <n v="740.9"/>
    <n v="3704.5"/>
    <n v="0"/>
    <n v="0"/>
    <n v="3704.5"/>
    <x v="3"/>
    <x v="1"/>
    <n v="0.3"/>
    <n v="1111.3499999999999"/>
  </r>
  <r>
    <s v="ORD2025008187"/>
    <x v="28"/>
    <s v="Customer 2346"/>
    <s v="CUST4975"/>
    <x v="0"/>
    <x v="6"/>
    <x v="0"/>
    <x v="2"/>
    <x v="11"/>
    <s v="Mobile Model-966"/>
    <s v="PROD3817"/>
    <n v="6"/>
    <n v="629.01"/>
    <n v="3774.06"/>
    <n v="0.1"/>
    <n v="377.41"/>
    <n v="3396.65"/>
    <x v="2"/>
    <x v="3"/>
    <n v="0.25"/>
    <n v="849.16"/>
  </r>
  <r>
    <s v="ORD2025008188"/>
    <x v="261"/>
    <s v="Customer 2520"/>
    <s v="CUST8499"/>
    <x v="3"/>
    <x v="5"/>
    <x v="0"/>
    <x v="3"/>
    <x v="9"/>
    <s v="Lipstick Model-143"/>
    <s v="PROD7667"/>
    <n v="5"/>
    <n v="705.59"/>
    <n v="3527.95"/>
    <n v="0.2"/>
    <n v="705.59"/>
    <n v="2822.36"/>
    <x v="3"/>
    <x v="2"/>
    <n v="0.3"/>
    <n v="846.71"/>
  </r>
  <r>
    <s v="ORD2025008189"/>
    <x v="235"/>
    <s v="Customer 1208"/>
    <s v="CUST1077"/>
    <x v="1"/>
    <x v="10"/>
    <x v="0"/>
    <x v="2"/>
    <x v="11"/>
    <s v="Mobile Model-130"/>
    <s v="PROD1784"/>
    <n v="3"/>
    <n v="331.55"/>
    <n v="994.65"/>
    <n v="0"/>
    <n v="0"/>
    <n v="994.65"/>
    <x v="3"/>
    <x v="1"/>
    <n v="0.25"/>
    <n v="248.66"/>
  </r>
  <r>
    <s v="ORD2025008190"/>
    <x v="124"/>
    <s v="Customer 2567"/>
    <s v="CUST2820"/>
    <x v="1"/>
    <x v="10"/>
    <x v="0"/>
    <x v="2"/>
    <x v="8"/>
    <s v="Tablet Model-789"/>
    <s v="PROD8054"/>
    <n v="9"/>
    <n v="569.05999999999995"/>
    <n v="5121.54"/>
    <n v="0.1"/>
    <n v="512.15"/>
    <n v="4609.3900000000003"/>
    <x v="3"/>
    <x v="2"/>
    <n v="0.25"/>
    <n v="1152.3499999999999"/>
  </r>
  <r>
    <s v="ORD2025008191"/>
    <x v="264"/>
    <s v="Customer 3818"/>
    <s v="CUST2086"/>
    <x v="0"/>
    <x v="13"/>
    <x v="1"/>
    <x v="2"/>
    <x v="11"/>
    <s v="Mobile Model-597"/>
    <s v="PROD1132"/>
    <n v="8"/>
    <n v="484.25"/>
    <n v="3874"/>
    <n v="0.05"/>
    <n v="193.7"/>
    <n v="3680.3"/>
    <x v="3"/>
    <x v="2"/>
    <n v="0.15"/>
    <n v="552.04"/>
  </r>
  <r>
    <s v="ORD2025008192"/>
    <x v="337"/>
    <s v="Customer 749"/>
    <s v="CUST8126"/>
    <x v="1"/>
    <x v="1"/>
    <x v="0"/>
    <x v="1"/>
    <x v="1"/>
    <s v="Jeans Model-859"/>
    <s v="PROD3967"/>
    <n v="10"/>
    <n v="918.81"/>
    <n v="9188.1"/>
    <n v="0.05"/>
    <n v="459.41"/>
    <n v="8728.69"/>
    <x v="1"/>
    <x v="3"/>
    <n v="0.3"/>
    <n v="2618.61"/>
  </r>
  <r>
    <s v="ORD2025008193"/>
    <x v="399"/>
    <s v="Customer 1868"/>
    <s v="CUST2030"/>
    <x v="4"/>
    <x v="11"/>
    <x v="1"/>
    <x v="2"/>
    <x v="11"/>
    <s v="Mobile Model-724"/>
    <s v="PROD7230"/>
    <n v="5"/>
    <n v="192.56"/>
    <n v="962.8"/>
    <n v="0.05"/>
    <n v="48.14"/>
    <n v="914.66"/>
    <x v="2"/>
    <x v="3"/>
    <n v="0.3"/>
    <n v="274.39999999999998"/>
  </r>
  <r>
    <s v="ORD2025008194"/>
    <x v="184"/>
    <s v="Customer 3534"/>
    <s v="CUST6448"/>
    <x v="0"/>
    <x v="0"/>
    <x v="1"/>
    <x v="0"/>
    <x v="3"/>
    <s v="Sofa Model-843"/>
    <s v="PROD6510"/>
    <n v="6"/>
    <n v="604.42999999999995"/>
    <n v="3626.58"/>
    <n v="0.1"/>
    <n v="362.66"/>
    <n v="3263.92"/>
    <x v="3"/>
    <x v="0"/>
    <n v="0.3"/>
    <n v="979.18"/>
  </r>
  <r>
    <s v="ORD2025008195"/>
    <x v="137"/>
    <s v="Customer 2870"/>
    <s v="CUST9344"/>
    <x v="0"/>
    <x v="6"/>
    <x v="1"/>
    <x v="1"/>
    <x v="1"/>
    <s v="Jeans Model-962"/>
    <s v="PROD4733"/>
    <n v="6"/>
    <n v="619.85"/>
    <n v="3719.1"/>
    <n v="0"/>
    <n v="0"/>
    <n v="3719.1"/>
    <x v="1"/>
    <x v="2"/>
    <n v="0.15"/>
    <n v="557.87"/>
  </r>
  <r>
    <s v="ORD2025008196"/>
    <x v="36"/>
    <s v="Customer 2929"/>
    <s v="CUST1920"/>
    <x v="3"/>
    <x v="3"/>
    <x v="0"/>
    <x v="3"/>
    <x v="10"/>
    <s v="Perfume Model-163"/>
    <s v="PROD1628"/>
    <n v="8"/>
    <n v="568.62"/>
    <n v="4548.96"/>
    <n v="0"/>
    <n v="0"/>
    <n v="4548.96"/>
    <x v="2"/>
    <x v="1"/>
    <n v="0.25"/>
    <n v="1137.24"/>
  </r>
  <r>
    <s v="ORD2025008197"/>
    <x v="222"/>
    <s v="Customer 4802"/>
    <s v="CUST9384"/>
    <x v="4"/>
    <x v="7"/>
    <x v="1"/>
    <x v="2"/>
    <x v="8"/>
    <s v="Tablet Model-655"/>
    <s v="PROD8778"/>
    <n v="4"/>
    <n v="844.33"/>
    <n v="3377.32"/>
    <n v="0.05"/>
    <n v="168.87"/>
    <n v="3208.45"/>
    <x v="1"/>
    <x v="0"/>
    <n v="0.3"/>
    <n v="962.53"/>
  </r>
  <r>
    <s v="ORD2025008198"/>
    <x v="199"/>
    <s v="Customer 4852"/>
    <s v="CUST5281"/>
    <x v="3"/>
    <x v="5"/>
    <x v="0"/>
    <x v="2"/>
    <x v="4"/>
    <s v="Laptop Model-897"/>
    <s v="PROD5222"/>
    <n v="5"/>
    <n v="163.6"/>
    <n v="818"/>
    <n v="0.05"/>
    <n v="40.9"/>
    <n v="777.1"/>
    <x v="1"/>
    <x v="3"/>
    <n v="0.25"/>
    <n v="194.28"/>
  </r>
  <r>
    <s v="ORD2025008199"/>
    <x v="324"/>
    <s v="Customer 4212"/>
    <s v="CUST2368"/>
    <x v="4"/>
    <x v="9"/>
    <x v="0"/>
    <x v="3"/>
    <x v="9"/>
    <s v="Lipstick Model-538"/>
    <s v="PROD1103"/>
    <n v="10"/>
    <n v="216.21"/>
    <n v="2162.1"/>
    <n v="0.05"/>
    <n v="108.11"/>
    <n v="2053.9899999999998"/>
    <x v="3"/>
    <x v="3"/>
    <n v="0.15"/>
    <n v="308.10000000000002"/>
  </r>
  <r>
    <s v="ORD2025008200"/>
    <x v="148"/>
    <s v="Customer 1793"/>
    <s v="CUST6344"/>
    <x v="4"/>
    <x v="11"/>
    <x v="1"/>
    <x v="0"/>
    <x v="3"/>
    <s v="Sofa Model-730"/>
    <s v="PROD4128"/>
    <n v="4"/>
    <n v="813.51"/>
    <n v="3254.04"/>
    <n v="0"/>
    <n v="0"/>
    <n v="3254.04"/>
    <x v="3"/>
    <x v="2"/>
    <n v="0.3"/>
    <n v="976.21"/>
  </r>
  <r>
    <s v="ORD2025008201"/>
    <x v="163"/>
    <s v="Customer 2574"/>
    <s v="CUST1057"/>
    <x v="0"/>
    <x v="0"/>
    <x v="0"/>
    <x v="0"/>
    <x v="3"/>
    <s v="Sofa Model-308"/>
    <s v="PROD3180"/>
    <n v="6"/>
    <n v="804.73"/>
    <n v="4828.38"/>
    <n v="0.05"/>
    <n v="241.42"/>
    <n v="4586.96"/>
    <x v="2"/>
    <x v="1"/>
    <n v="0.25"/>
    <n v="1146.74"/>
  </r>
  <r>
    <s v="ORD2025008202"/>
    <x v="212"/>
    <s v="Customer 1967"/>
    <s v="CUST6127"/>
    <x v="2"/>
    <x v="2"/>
    <x v="1"/>
    <x v="0"/>
    <x v="0"/>
    <s v="Curtain Model-843"/>
    <s v="PROD4368"/>
    <n v="2"/>
    <n v="885.84"/>
    <n v="1771.68"/>
    <n v="0.1"/>
    <n v="177.17"/>
    <n v="1594.51"/>
    <x v="0"/>
    <x v="1"/>
    <n v="0.15"/>
    <n v="239.18"/>
  </r>
  <r>
    <s v="ORD2025008203"/>
    <x v="370"/>
    <s v="Customer 3974"/>
    <s v="CUST5484"/>
    <x v="3"/>
    <x v="3"/>
    <x v="0"/>
    <x v="0"/>
    <x v="3"/>
    <s v="Sofa Model-434"/>
    <s v="PROD7607"/>
    <n v="2"/>
    <n v="529.20000000000005"/>
    <n v="1058.4000000000001"/>
    <n v="0.1"/>
    <n v="105.84"/>
    <n v="952.56"/>
    <x v="1"/>
    <x v="1"/>
    <n v="0.3"/>
    <n v="285.77"/>
  </r>
  <r>
    <s v="ORD2025008204"/>
    <x v="162"/>
    <s v="Customer 4754"/>
    <s v="CUST9310"/>
    <x v="1"/>
    <x v="4"/>
    <x v="0"/>
    <x v="2"/>
    <x v="4"/>
    <s v="Laptop Model-628"/>
    <s v="PROD4463"/>
    <n v="8"/>
    <n v="288.37"/>
    <n v="2306.96"/>
    <n v="0.05"/>
    <n v="115.35"/>
    <n v="2191.61"/>
    <x v="1"/>
    <x v="0"/>
    <n v="0.25"/>
    <n v="547.9"/>
  </r>
  <r>
    <s v="ORD2025008205"/>
    <x v="122"/>
    <s v="Customer 3214"/>
    <s v="CUST3298"/>
    <x v="2"/>
    <x v="12"/>
    <x v="1"/>
    <x v="1"/>
    <x v="7"/>
    <s v="Jacket Model-688"/>
    <s v="PROD3781"/>
    <n v="9"/>
    <n v="356.96"/>
    <n v="3212.64"/>
    <n v="0"/>
    <n v="0"/>
    <n v="3212.64"/>
    <x v="3"/>
    <x v="3"/>
    <n v="0.3"/>
    <n v="963.79"/>
  </r>
  <r>
    <s v="ORD2025008206"/>
    <x v="52"/>
    <s v="Customer 1307"/>
    <s v="CUST6117"/>
    <x v="3"/>
    <x v="5"/>
    <x v="1"/>
    <x v="0"/>
    <x v="2"/>
    <s v="Lamp Model-815"/>
    <s v="PROD7552"/>
    <n v="2"/>
    <n v="188.59"/>
    <n v="377.18"/>
    <n v="0.1"/>
    <n v="37.72"/>
    <n v="339.46"/>
    <x v="1"/>
    <x v="3"/>
    <n v="0.15"/>
    <n v="50.92"/>
  </r>
  <r>
    <s v="ORD2025008207"/>
    <x v="313"/>
    <s v="Customer 182"/>
    <s v="CUST3516"/>
    <x v="4"/>
    <x v="11"/>
    <x v="0"/>
    <x v="3"/>
    <x v="10"/>
    <s v="Perfume Model-489"/>
    <s v="PROD5937"/>
    <n v="4"/>
    <n v="158.13"/>
    <n v="632.52"/>
    <n v="0.2"/>
    <n v="126.5"/>
    <n v="506.02"/>
    <x v="0"/>
    <x v="0"/>
    <n v="0.3"/>
    <n v="151.81"/>
  </r>
  <r>
    <s v="ORD2025008208"/>
    <x v="279"/>
    <s v="Customer 4302"/>
    <s v="CUST1265"/>
    <x v="4"/>
    <x v="7"/>
    <x v="1"/>
    <x v="2"/>
    <x v="4"/>
    <s v="Laptop Model-190"/>
    <s v="PROD6537"/>
    <n v="9"/>
    <n v="741.69"/>
    <n v="6675.21"/>
    <n v="0.1"/>
    <n v="667.52"/>
    <n v="6007.69"/>
    <x v="2"/>
    <x v="2"/>
    <n v="0.25"/>
    <n v="1501.92"/>
  </r>
  <r>
    <s v="ORD2025008209"/>
    <x v="65"/>
    <s v="Customer 4372"/>
    <s v="CUST1656"/>
    <x v="3"/>
    <x v="8"/>
    <x v="0"/>
    <x v="1"/>
    <x v="7"/>
    <s v="Jacket Model-698"/>
    <s v="PROD7894"/>
    <n v="8"/>
    <n v="724.13"/>
    <n v="5793.04"/>
    <n v="0.05"/>
    <n v="289.64999999999998"/>
    <n v="5503.39"/>
    <x v="1"/>
    <x v="2"/>
    <n v="0.25"/>
    <n v="1375.85"/>
  </r>
  <r>
    <s v="ORD2025008210"/>
    <x v="411"/>
    <s v="Customer 4903"/>
    <s v="CUST5126"/>
    <x v="2"/>
    <x v="14"/>
    <x v="1"/>
    <x v="1"/>
    <x v="7"/>
    <s v="Jacket Model-967"/>
    <s v="PROD4526"/>
    <n v="2"/>
    <n v="839.01"/>
    <n v="1678.02"/>
    <n v="0"/>
    <n v="0"/>
    <n v="1678.02"/>
    <x v="3"/>
    <x v="0"/>
    <n v="0.3"/>
    <n v="503.41"/>
  </r>
  <r>
    <s v="ORD2025008211"/>
    <x v="17"/>
    <s v="Customer 2720"/>
    <s v="CUST8837"/>
    <x v="3"/>
    <x v="5"/>
    <x v="1"/>
    <x v="2"/>
    <x v="8"/>
    <s v="Tablet Model-103"/>
    <s v="PROD2629"/>
    <n v="7"/>
    <n v="823.71"/>
    <n v="5765.97"/>
    <n v="0.2"/>
    <n v="1153.19"/>
    <n v="4612.78"/>
    <x v="3"/>
    <x v="3"/>
    <n v="0.3"/>
    <n v="1383.83"/>
  </r>
  <r>
    <s v="ORD2025008212"/>
    <x v="23"/>
    <s v="Customer 4968"/>
    <s v="CUST1357"/>
    <x v="0"/>
    <x v="0"/>
    <x v="0"/>
    <x v="3"/>
    <x v="10"/>
    <s v="Perfume Model-475"/>
    <s v="PROD7846"/>
    <n v="3"/>
    <n v="448.95"/>
    <n v="1346.85"/>
    <n v="0"/>
    <n v="0"/>
    <n v="1346.85"/>
    <x v="0"/>
    <x v="3"/>
    <n v="0.15"/>
    <n v="202.03"/>
  </r>
  <r>
    <s v="ORD2025008213"/>
    <x v="63"/>
    <s v="Customer 1411"/>
    <s v="CUST2632"/>
    <x v="3"/>
    <x v="3"/>
    <x v="0"/>
    <x v="2"/>
    <x v="8"/>
    <s v="Tablet Model-262"/>
    <s v="PROD6916"/>
    <n v="7"/>
    <n v="255.92"/>
    <n v="1791.44"/>
    <n v="0"/>
    <n v="0"/>
    <n v="1791.44"/>
    <x v="0"/>
    <x v="1"/>
    <n v="0.3"/>
    <n v="537.42999999999995"/>
  </r>
  <r>
    <s v="ORD2025008214"/>
    <x v="408"/>
    <s v="Customer 2794"/>
    <s v="CUST1565"/>
    <x v="2"/>
    <x v="14"/>
    <x v="0"/>
    <x v="0"/>
    <x v="3"/>
    <s v="Sofa Model-189"/>
    <s v="PROD4103"/>
    <n v="6"/>
    <n v="728.08"/>
    <n v="4368.4799999999996"/>
    <n v="0.2"/>
    <n v="873.7"/>
    <n v="3494.78"/>
    <x v="0"/>
    <x v="0"/>
    <n v="0.3"/>
    <n v="1048.43"/>
  </r>
  <r>
    <s v="ORD2025008215"/>
    <x v="8"/>
    <s v="Customer 860"/>
    <s v="CUST4620"/>
    <x v="4"/>
    <x v="9"/>
    <x v="0"/>
    <x v="0"/>
    <x v="0"/>
    <s v="Curtain Model-732"/>
    <s v="PROD7784"/>
    <n v="5"/>
    <n v="697.5"/>
    <n v="3487.5"/>
    <n v="0.05"/>
    <n v="174.38"/>
    <n v="3313.12"/>
    <x v="3"/>
    <x v="0"/>
    <n v="0.25"/>
    <n v="828.28"/>
  </r>
  <r>
    <s v="ORD2025008216"/>
    <x v="261"/>
    <s v="Customer 3801"/>
    <s v="CUST1700"/>
    <x v="2"/>
    <x v="12"/>
    <x v="1"/>
    <x v="3"/>
    <x v="6"/>
    <s v="Face Cream Model-944"/>
    <s v="PROD1221"/>
    <n v="8"/>
    <n v="349.24"/>
    <n v="2793.92"/>
    <n v="0"/>
    <n v="0"/>
    <n v="2793.92"/>
    <x v="0"/>
    <x v="2"/>
    <n v="0.15"/>
    <n v="419.09"/>
  </r>
  <r>
    <s v="ORD2025008217"/>
    <x v="56"/>
    <s v="Customer 51"/>
    <s v="CUST7596"/>
    <x v="2"/>
    <x v="14"/>
    <x v="1"/>
    <x v="1"/>
    <x v="5"/>
    <s v="Shirt Model-294"/>
    <s v="PROD6717"/>
    <n v="4"/>
    <n v="115.34"/>
    <n v="461.36"/>
    <n v="0"/>
    <n v="0"/>
    <n v="461.36"/>
    <x v="0"/>
    <x v="3"/>
    <n v="0.15"/>
    <n v="69.2"/>
  </r>
  <r>
    <s v="ORD2025008218"/>
    <x v="277"/>
    <s v="Customer 1614"/>
    <s v="CUST4464"/>
    <x v="0"/>
    <x v="0"/>
    <x v="1"/>
    <x v="0"/>
    <x v="3"/>
    <s v="Sofa Model-525"/>
    <s v="PROD4295"/>
    <n v="1"/>
    <n v="677.1"/>
    <n v="677.1"/>
    <n v="0"/>
    <n v="0"/>
    <n v="677.1"/>
    <x v="0"/>
    <x v="2"/>
    <n v="0.3"/>
    <n v="203.13"/>
  </r>
  <r>
    <s v="ORD2025008219"/>
    <x v="356"/>
    <s v="Customer 579"/>
    <s v="CUST5970"/>
    <x v="2"/>
    <x v="2"/>
    <x v="1"/>
    <x v="2"/>
    <x v="4"/>
    <s v="Laptop Model-120"/>
    <s v="PROD8746"/>
    <n v="2"/>
    <n v="335.71"/>
    <n v="671.42"/>
    <n v="0.2"/>
    <n v="134.28"/>
    <n v="537.14"/>
    <x v="0"/>
    <x v="3"/>
    <n v="0.3"/>
    <n v="161.13999999999999"/>
  </r>
  <r>
    <s v="ORD2025008220"/>
    <x v="53"/>
    <s v="Customer 4095"/>
    <s v="CUST8448"/>
    <x v="2"/>
    <x v="2"/>
    <x v="1"/>
    <x v="3"/>
    <x v="6"/>
    <s v="Face Cream Model-381"/>
    <s v="PROD8925"/>
    <n v="3"/>
    <n v="496.78"/>
    <n v="1490.34"/>
    <n v="0"/>
    <n v="0"/>
    <n v="1490.34"/>
    <x v="2"/>
    <x v="0"/>
    <n v="0.25"/>
    <n v="372.58"/>
  </r>
  <r>
    <s v="ORD2025008221"/>
    <x v="74"/>
    <s v="Customer 3686"/>
    <s v="CUST6845"/>
    <x v="4"/>
    <x v="11"/>
    <x v="1"/>
    <x v="3"/>
    <x v="9"/>
    <s v="Lipstick Model-613"/>
    <s v="PROD3236"/>
    <n v="3"/>
    <n v="609.04"/>
    <n v="1827.12"/>
    <n v="0"/>
    <n v="0"/>
    <n v="1827.12"/>
    <x v="1"/>
    <x v="0"/>
    <n v="0.3"/>
    <n v="548.14"/>
  </r>
  <r>
    <s v="ORD2025008222"/>
    <x v="138"/>
    <s v="Customer 1578"/>
    <s v="CUST4631"/>
    <x v="4"/>
    <x v="11"/>
    <x v="0"/>
    <x v="1"/>
    <x v="7"/>
    <s v="Jacket Model-140"/>
    <s v="PROD7239"/>
    <n v="4"/>
    <n v="366.01"/>
    <n v="1464.04"/>
    <n v="0.2"/>
    <n v="292.81"/>
    <n v="1171.23"/>
    <x v="1"/>
    <x v="2"/>
    <n v="0.15"/>
    <n v="175.68"/>
  </r>
  <r>
    <s v="ORD2025008223"/>
    <x v="255"/>
    <s v="Customer 4458"/>
    <s v="CUST4270"/>
    <x v="3"/>
    <x v="5"/>
    <x v="0"/>
    <x v="2"/>
    <x v="4"/>
    <s v="Laptop Model-428"/>
    <s v="PROD8055"/>
    <n v="6"/>
    <n v="206.87"/>
    <n v="1241.22"/>
    <n v="0.1"/>
    <n v="124.12"/>
    <n v="1117.0999999999999"/>
    <x v="3"/>
    <x v="2"/>
    <n v="0.25"/>
    <n v="279.27"/>
  </r>
  <r>
    <s v="ORD2025008224"/>
    <x v="322"/>
    <s v="Customer 3443"/>
    <s v="CUST5663"/>
    <x v="2"/>
    <x v="2"/>
    <x v="0"/>
    <x v="3"/>
    <x v="6"/>
    <s v="Face Cream Model-812"/>
    <s v="PROD7265"/>
    <n v="7"/>
    <n v="739.68"/>
    <n v="5177.76"/>
    <n v="0.1"/>
    <n v="517.78"/>
    <n v="4659.9799999999996"/>
    <x v="2"/>
    <x v="3"/>
    <n v="0.25"/>
    <n v="1164.99"/>
  </r>
  <r>
    <s v="ORD2025008225"/>
    <x v="2"/>
    <s v="Customer 4021"/>
    <s v="CUST5015"/>
    <x v="3"/>
    <x v="3"/>
    <x v="0"/>
    <x v="0"/>
    <x v="3"/>
    <s v="Sofa Model-548"/>
    <s v="PROD7660"/>
    <n v="8"/>
    <n v="634.88"/>
    <n v="5079.04"/>
    <n v="0.05"/>
    <n v="253.95"/>
    <n v="4825.09"/>
    <x v="0"/>
    <x v="2"/>
    <n v="0.15"/>
    <n v="723.76"/>
  </r>
  <r>
    <s v="ORD2025008226"/>
    <x v="0"/>
    <s v="Customer 581"/>
    <s v="CUST7731"/>
    <x v="0"/>
    <x v="0"/>
    <x v="0"/>
    <x v="2"/>
    <x v="8"/>
    <s v="Tablet Model-205"/>
    <s v="PROD2466"/>
    <n v="3"/>
    <n v="671.15"/>
    <n v="2013.45"/>
    <n v="0.05"/>
    <n v="100.67"/>
    <n v="1912.78"/>
    <x v="0"/>
    <x v="0"/>
    <n v="0.3"/>
    <n v="573.83000000000004"/>
  </r>
  <r>
    <s v="ORD2025008227"/>
    <x v="54"/>
    <s v="Customer 534"/>
    <s v="CUST5008"/>
    <x v="1"/>
    <x v="10"/>
    <x v="0"/>
    <x v="2"/>
    <x v="4"/>
    <s v="Laptop Model-828"/>
    <s v="PROD3613"/>
    <n v="7"/>
    <n v="686.26"/>
    <n v="4803.82"/>
    <n v="0.1"/>
    <n v="480.38"/>
    <n v="4323.4399999999996"/>
    <x v="1"/>
    <x v="0"/>
    <n v="0.3"/>
    <n v="1297.03"/>
  </r>
  <r>
    <s v="ORD2025008228"/>
    <x v="330"/>
    <s v="Customer 2602"/>
    <s v="CUST8746"/>
    <x v="4"/>
    <x v="9"/>
    <x v="0"/>
    <x v="3"/>
    <x v="6"/>
    <s v="Face Cream Model-274"/>
    <s v="PROD3713"/>
    <n v="7"/>
    <n v="589.4"/>
    <n v="4125.8"/>
    <n v="0.1"/>
    <n v="412.58"/>
    <n v="3713.22"/>
    <x v="0"/>
    <x v="1"/>
    <n v="0.25"/>
    <n v="928.3"/>
  </r>
  <r>
    <s v="ORD2025008229"/>
    <x v="105"/>
    <s v="Customer 1067"/>
    <s v="CUST8593"/>
    <x v="3"/>
    <x v="8"/>
    <x v="1"/>
    <x v="3"/>
    <x v="9"/>
    <s v="Lipstick Model-374"/>
    <s v="PROD5336"/>
    <n v="1"/>
    <n v="102.07"/>
    <n v="102.07"/>
    <n v="0.05"/>
    <n v="5.0999999999999996"/>
    <n v="96.97"/>
    <x v="3"/>
    <x v="2"/>
    <n v="0.15"/>
    <n v="14.55"/>
  </r>
  <r>
    <s v="ORD2025008230"/>
    <x v="449"/>
    <s v="Customer 1061"/>
    <s v="CUST1367"/>
    <x v="0"/>
    <x v="6"/>
    <x v="1"/>
    <x v="2"/>
    <x v="8"/>
    <s v="Tablet Model-840"/>
    <s v="PROD5837"/>
    <n v="9"/>
    <n v="946.54"/>
    <n v="8518.86"/>
    <n v="0"/>
    <n v="0"/>
    <n v="8518.86"/>
    <x v="1"/>
    <x v="3"/>
    <n v="0.25"/>
    <n v="2129.7199999999998"/>
  </r>
  <r>
    <s v="ORD2025008231"/>
    <x v="44"/>
    <s v="Customer 2600"/>
    <s v="CUST6958"/>
    <x v="4"/>
    <x v="9"/>
    <x v="1"/>
    <x v="2"/>
    <x v="11"/>
    <s v="Mobile Model-760"/>
    <s v="PROD6709"/>
    <n v="2"/>
    <n v="807.28"/>
    <n v="1614.56"/>
    <n v="0.05"/>
    <n v="80.73"/>
    <n v="1533.83"/>
    <x v="2"/>
    <x v="3"/>
    <n v="0.3"/>
    <n v="460.15"/>
  </r>
  <r>
    <s v="ORD2025008232"/>
    <x v="310"/>
    <s v="Customer 3451"/>
    <s v="CUST9587"/>
    <x v="0"/>
    <x v="0"/>
    <x v="0"/>
    <x v="1"/>
    <x v="5"/>
    <s v="Shirt Model-543"/>
    <s v="PROD8508"/>
    <n v="3"/>
    <n v="242.97"/>
    <n v="728.91"/>
    <n v="0"/>
    <n v="0"/>
    <n v="728.91"/>
    <x v="2"/>
    <x v="1"/>
    <n v="0.15"/>
    <n v="109.34"/>
  </r>
  <r>
    <s v="ORD2025008233"/>
    <x v="142"/>
    <s v="Customer 1286"/>
    <s v="CUST2605"/>
    <x v="2"/>
    <x v="12"/>
    <x v="1"/>
    <x v="3"/>
    <x v="10"/>
    <s v="Perfume Model-632"/>
    <s v="PROD4900"/>
    <n v="3"/>
    <n v="418.85"/>
    <n v="1256.55"/>
    <n v="0.05"/>
    <n v="62.83"/>
    <n v="1193.72"/>
    <x v="1"/>
    <x v="2"/>
    <n v="0.3"/>
    <n v="358.12"/>
  </r>
  <r>
    <s v="ORD2025008234"/>
    <x v="194"/>
    <s v="Customer 4733"/>
    <s v="CUST2964"/>
    <x v="4"/>
    <x v="9"/>
    <x v="0"/>
    <x v="1"/>
    <x v="5"/>
    <s v="Shirt Model-552"/>
    <s v="PROD5503"/>
    <n v="7"/>
    <n v="303.75"/>
    <n v="2126.25"/>
    <n v="0"/>
    <n v="0"/>
    <n v="2126.25"/>
    <x v="2"/>
    <x v="0"/>
    <n v="0.3"/>
    <n v="637.88"/>
  </r>
  <r>
    <s v="ORD2025008235"/>
    <x v="236"/>
    <s v="Customer 952"/>
    <s v="CUST3152"/>
    <x v="4"/>
    <x v="11"/>
    <x v="0"/>
    <x v="2"/>
    <x v="4"/>
    <s v="Laptop Model-480"/>
    <s v="PROD9055"/>
    <n v="3"/>
    <n v="609.96"/>
    <n v="1829.88"/>
    <n v="0"/>
    <n v="0"/>
    <n v="1829.88"/>
    <x v="3"/>
    <x v="1"/>
    <n v="0.3"/>
    <n v="548.96"/>
  </r>
  <r>
    <s v="ORD2025008236"/>
    <x v="249"/>
    <s v="Customer 4786"/>
    <s v="CUST3270"/>
    <x v="4"/>
    <x v="9"/>
    <x v="1"/>
    <x v="1"/>
    <x v="1"/>
    <s v="Jeans Model-829"/>
    <s v="PROD9047"/>
    <n v="9"/>
    <n v="600.4"/>
    <n v="5403.6"/>
    <n v="0"/>
    <n v="0"/>
    <n v="5403.6"/>
    <x v="3"/>
    <x v="1"/>
    <n v="0.3"/>
    <n v="1621.08"/>
  </r>
  <r>
    <s v="ORD2025008237"/>
    <x v="271"/>
    <s v="Customer 3057"/>
    <s v="CUST6129"/>
    <x v="1"/>
    <x v="4"/>
    <x v="1"/>
    <x v="1"/>
    <x v="5"/>
    <s v="Shirt Model-784"/>
    <s v="PROD4184"/>
    <n v="9"/>
    <n v="576.87"/>
    <n v="5191.83"/>
    <n v="0"/>
    <n v="0"/>
    <n v="5191.83"/>
    <x v="3"/>
    <x v="2"/>
    <n v="0.25"/>
    <n v="1297.96"/>
  </r>
  <r>
    <s v="ORD2025008238"/>
    <x v="429"/>
    <s v="Customer 4068"/>
    <s v="CUST9151"/>
    <x v="3"/>
    <x v="3"/>
    <x v="0"/>
    <x v="1"/>
    <x v="7"/>
    <s v="Jacket Model-907"/>
    <s v="PROD3883"/>
    <n v="8"/>
    <n v="340.6"/>
    <n v="2724.8"/>
    <n v="0"/>
    <n v="0"/>
    <n v="2724.8"/>
    <x v="3"/>
    <x v="0"/>
    <n v="0.3"/>
    <n v="817.44"/>
  </r>
  <r>
    <s v="ORD2025008239"/>
    <x v="156"/>
    <s v="Customer 3246"/>
    <s v="CUST7831"/>
    <x v="0"/>
    <x v="6"/>
    <x v="1"/>
    <x v="0"/>
    <x v="0"/>
    <s v="Curtain Model-228"/>
    <s v="PROD5135"/>
    <n v="5"/>
    <n v="389.55"/>
    <n v="1947.75"/>
    <n v="0.1"/>
    <n v="194.78"/>
    <n v="1752.97"/>
    <x v="2"/>
    <x v="3"/>
    <n v="0.15"/>
    <n v="262.95"/>
  </r>
  <r>
    <s v="ORD2025008240"/>
    <x v="46"/>
    <s v="Customer 737"/>
    <s v="CUST7956"/>
    <x v="1"/>
    <x v="1"/>
    <x v="0"/>
    <x v="0"/>
    <x v="3"/>
    <s v="Sofa Model-119"/>
    <s v="PROD2301"/>
    <n v="9"/>
    <n v="496.36"/>
    <n v="4467.24"/>
    <n v="0"/>
    <n v="0"/>
    <n v="4467.24"/>
    <x v="0"/>
    <x v="2"/>
    <n v="0.25"/>
    <n v="1116.81"/>
  </r>
  <r>
    <s v="ORD2025008241"/>
    <x v="317"/>
    <s v="Customer 4151"/>
    <s v="CUST4994"/>
    <x v="1"/>
    <x v="10"/>
    <x v="0"/>
    <x v="3"/>
    <x v="9"/>
    <s v="Lipstick Model-811"/>
    <s v="PROD8904"/>
    <n v="4"/>
    <n v="562.6"/>
    <n v="2250.4"/>
    <n v="0.05"/>
    <n v="112.52"/>
    <n v="2137.88"/>
    <x v="3"/>
    <x v="3"/>
    <n v="0.3"/>
    <n v="641.36"/>
  </r>
  <r>
    <s v="ORD2025008242"/>
    <x v="276"/>
    <s v="Customer 2751"/>
    <s v="CUST3593"/>
    <x v="3"/>
    <x v="8"/>
    <x v="0"/>
    <x v="1"/>
    <x v="5"/>
    <s v="Shirt Model-219"/>
    <s v="PROD7023"/>
    <n v="6"/>
    <n v="427.4"/>
    <n v="2564.4"/>
    <n v="0"/>
    <n v="0"/>
    <n v="2564.4"/>
    <x v="2"/>
    <x v="1"/>
    <n v="0.15"/>
    <n v="384.66"/>
  </r>
  <r>
    <s v="ORD2025008243"/>
    <x v="263"/>
    <s v="Customer 323"/>
    <s v="CUST6000"/>
    <x v="1"/>
    <x v="1"/>
    <x v="0"/>
    <x v="3"/>
    <x v="10"/>
    <s v="Perfume Model-947"/>
    <s v="PROD7783"/>
    <n v="9"/>
    <n v="465.48"/>
    <n v="4189.32"/>
    <n v="0.1"/>
    <n v="418.93"/>
    <n v="3770.39"/>
    <x v="2"/>
    <x v="1"/>
    <n v="0.15"/>
    <n v="565.55999999999995"/>
  </r>
  <r>
    <s v="ORD2025008244"/>
    <x v="150"/>
    <s v="Customer 488"/>
    <s v="CUST7909"/>
    <x v="4"/>
    <x v="7"/>
    <x v="1"/>
    <x v="0"/>
    <x v="0"/>
    <s v="Curtain Model-939"/>
    <s v="PROD2781"/>
    <n v="4"/>
    <n v="375.77"/>
    <n v="1503.08"/>
    <n v="0"/>
    <n v="0"/>
    <n v="1503.08"/>
    <x v="1"/>
    <x v="2"/>
    <n v="0.3"/>
    <n v="450.92"/>
  </r>
  <r>
    <s v="ORD2025008245"/>
    <x v="90"/>
    <s v="Customer 635"/>
    <s v="CUST1935"/>
    <x v="3"/>
    <x v="3"/>
    <x v="0"/>
    <x v="2"/>
    <x v="4"/>
    <s v="Laptop Model-379"/>
    <s v="PROD9180"/>
    <n v="3"/>
    <n v="111.5"/>
    <n v="334.5"/>
    <n v="0.2"/>
    <n v="66.900000000000006"/>
    <n v="267.60000000000002"/>
    <x v="1"/>
    <x v="3"/>
    <n v="0.15"/>
    <n v="40.14"/>
  </r>
  <r>
    <s v="ORD2025008246"/>
    <x v="116"/>
    <s v="Customer 105"/>
    <s v="CUST6301"/>
    <x v="2"/>
    <x v="12"/>
    <x v="1"/>
    <x v="0"/>
    <x v="3"/>
    <s v="Sofa Model-854"/>
    <s v="PROD9813"/>
    <n v="10"/>
    <n v="631.72"/>
    <n v="6317.2"/>
    <n v="0"/>
    <n v="0"/>
    <n v="6317.2"/>
    <x v="2"/>
    <x v="3"/>
    <n v="0.25"/>
    <n v="1579.3"/>
  </r>
  <r>
    <s v="ORD2025008247"/>
    <x v="86"/>
    <s v="Customer 1694"/>
    <s v="CUST5721"/>
    <x v="3"/>
    <x v="5"/>
    <x v="0"/>
    <x v="1"/>
    <x v="7"/>
    <s v="Jacket Model-565"/>
    <s v="PROD6050"/>
    <n v="9"/>
    <n v="250.47"/>
    <n v="2254.23"/>
    <n v="0.1"/>
    <n v="225.42"/>
    <n v="2028.81"/>
    <x v="0"/>
    <x v="1"/>
    <n v="0.25"/>
    <n v="507.2"/>
  </r>
  <r>
    <s v="ORD2025008248"/>
    <x v="52"/>
    <s v="Customer 3103"/>
    <s v="CUST9008"/>
    <x v="2"/>
    <x v="14"/>
    <x v="1"/>
    <x v="1"/>
    <x v="5"/>
    <s v="Shirt Model-974"/>
    <s v="PROD3626"/>
    <n v="7"/>
    <n v="494.43"/>
    <n v="3461.01"/>
    <n v="0.05"/>
    <n v="173.05"/>
    <n v="3287.96"/>
    <x v="0"/>
    <x v="1"/>
    <n v="0.3"/>
    <n v="986.39"/>
  </r>
  <r>
    <s v="ORD2025008249"/>
    <x v="314"/>
    <s v="Customer 4612"/>
    <s v="CUST6733"/>
    <x v="2"/>
    <x v="14"/>
    <x v="0"/>
    <x v="0"/>
    <x v="3"/>
    <s v="Sofa Model-569"/>
    <s v="PROD7988"/>
    <n v="8"/>
    <n v="252.23"/>
    <n v="2017.84"/>
    <n v="0"/>
    <n v="0"/>
    <n v="2017.84"/>
    <x v="0"/>
    <x v="3"/>
    <n v="0.3"/>
    <n v="605.35"/>
  </r>
  <r>
    <s v="ORD2025008250"/>
    <x v="105"/>
    <s v="Customer 4429"/>
    <s v="CUST9592"/>
    <x v="1"/>
    <x v="4"/>
    <x v="1"/>
    <x v="3"/>
    <x v="6"/>
    <s v="Face Cream Model-678"/>
    <s v="PROD1322"/>
    <n v="10"/>
    <n v="745.87"/>
    <n v="7458.7"/>
    <n v="0"/>
    <n v="0"/>
    <n v="7458.7"/>
    <x v="0"/>
    <x v="1"/>
    <n v="0.25"/>
    <n v="1864.67"/>
  </r>
  <r>
    <s v="ORD2025008251"/>
    <x v="97"/>
    <s v="Customer 2178"/>
    <s v="CUST2927"/>
    <x v="3"/>
    <x v="8"/>
    <x v="1"/>
    <x v="0"/>
    <x v="0"/>
    <s v="Curtain Model-118"/>
    <s v="PROD6756"/>
    <n v="10"/>
    <n v="429.04"/>
    <n v="4290.3999999999996"/>
    <n v="0.2"/>
    <n v="858.08"/>
    <n v="3432.32"/>
    <x v="0"/>
    <x v="0"/>
    <n v="0.15"/>
    <n v="514.85"/>
  </r>
  <r>
    <s v="ORD2025008252"/>
    <x v="183"/>
    <s v="Customer 4756"/>
    <s v="CUST4074"/>
    <x v="0"/>
    <x v="0"/>
    <x v="1"/>
    <x v="1"/>
    <x v="7"/>
    <s v="Jacket Model-708"/>
    <s v="PROD9078"/>
    <n v="3"/>
    <n v="793.13"/>
    <n v="2379.39"/>
    <n v="0"/>
    <n v="0"/>
    <n v="2379.39"/>
    <x v="1"/>
    <x v="2"/>
    <n v="0.25"/>
    <n v="594.85"/>
  </r>
  <r>
    <s v="ORD2025008253"/>
    <x v="308"/>
    <s v="Customer 1162"/>
    <s v="CUST5474"/>
    <x v="2"/>
    <x v="14"/>
    <x v="0"/>
    <x v="3"/>
    <x v="6"/>
    <s v="Face Cream Model-812"/>
    <s v="PROD6992"/>
    <n v="5"/>
    <n v="609.25"/>
    <n v="3046.25"/>
    <n v="0"/>
    <n v="0"/>
    <n v="3046.25"/>
    <x v="3"/>
    <x v="0"/>
    <n v="0.15"/>
    <n v="456.94"/>
  </r>
  <r>
    <s v="ORD2025008254"/>
    <x v="127"/>
    <s v="Customer 2649"/>
    <s v="CUST8867"/>
    <x v="2"/>
    <x v="12"/>
    <x v="0"/>
    <x v="0"/>
    <x v="2"/>
    <s v="Lamp Model-590"/>
    <s v="PROD9054"/>
    <n v="9"/>
    <n v="259.22000000000003"/>
    <n v="2332.98"/>
    <n v="0.1"/>
    <n v="233.3"/>
    <n v="2099.6799999999998"/>
    <x v="2"/>
    <x v="0"/>
    <n v="0.3"/>
    <n v="629.9"/>
  </r>
  <r>
    <s v="ORD2025008255"/>
    <x v="110"/>
    <s v="Customer 1881"/>
    <s v="CUST1792"/>
    <x v="3"/>
    <x v="3"/>
    <x v="1"/>
    <x v="0"/>
    <x v="3"/>
    <s v="Sofa Model-723"/>
    <s v="PROD2261"/>
    <n v="6"/>
    <n v="440.34"/>
    <n v="2642.04"/>
    <n v="0.05"/>
    <n v="132.1"/>
    <n v="2509.94"/>
    <x v="2"/>
    <x v="3"/>
    <n v="0.3"/>
    <n v="752.98"/>
  </r>
  <r>
    <s v="ORD2025008256"/>
    <x v="303"/>
    <s v="Customer 91"/>
    <s v="CUST8631"/>
    <x v="0"/>
    <x v="6"/>
    <x v="0"/>
    <x v="3"/>
    <x v="10"/>
    <s v="Perfume Model-203"/>
    <s v="PROD7942"/>
    <n v="4"/>
    <n v="714.93"/>
    <n v="2859.72"/>
    <n v="0.1"/>
    <n v="285.97000000000003"/>
    <n v="2573.75"/>
    <x v="0"/>
    <x v="2"/>
    <n v="0.25"/>
    <n v="643.44000000000005"/>
  </r>
  <r>
    <s v="ORD2025008257"/>
    <x v="430"/>
    <s v="Customer 3175"/>
    <s v="CUST4358"/>
    <x v="0"/>
    <x v="0"/>
    <x v="0"/>
    <x v="1"/>
    <x v="7"/>
    <s v="Jacket Model-356"/>
    <s v="PROD5720"/>
    <n v="3"/>
    <n v="651.80999999999995"/>
    <n v="1955.43"/>
    <n v="0"/>
    <n v="0"/>
    <n v="1955.43"/>
    <x v="3"/>
    <x v="0"/>
    <n v="0.15"/>
    <n v="293.31"/>
  </r>
  <r>
    <s v="ORD2025008258"/>
    <x v="405"/>
    <s v="Customer 127"/>
    <s v="CUST9613"/>
    <x v="4"/>
    <x v="7"/>
    <x v="0"/>
    <x v="1"/>
    <x v="5"/>
    <s v="Shirt Model-720"/>
    <s v="PROD9841"/>
    <n v="4"/>
    <n v="733.06"/>
    <n v="2932.24"/>
    <n v="0.05"/>
    <n v="146.61000000000001"/>
    <n v="2785.63"/>
    <x v="1"/>
    <x v="1"/>
    <n v="0.3"/>
    <n v="835.69"/>
  </r>
  <r>
    <s v="ORD2025008259"/>
    <x v="303"/>
    <s v="Customer 651"/>
    <s v="CUST1788"/>
    <x v="0"/>
    <x v="6"/>
    <x v="0"/>
    <x v="2"/>
    <x v="8"/>
    <s v="Tablet Model-905"/>
    <s v="PROD9338"/>
    <n v="9"/>
    <n v="506.09"/>
    <n v="4554.8100000000004"/>
    <n v="0.1"/>
    <n v="455.48"/>
    <n v="4099.33"/>
    <x v="3"/>
    <x v="2"/>
    <n v="0.3"/>
    <n v="1229.8"/>
  </r>
  <r>
    <s v="ORD2025008260"/>
    <x v="429"/>
    <s v="Customer 3107"/>
    <s v="CUST8362"/>
    <x v="3"/>
    <x v="8"/>
    <x v="1"/>
    <x v="3"/>
    <x v="10"/>
    <s v="Perfume Model-924"/>
    <s v="PROD5825"/>
    <n v="5"/>
    <n v="149.86000000000001"/>
    <n v="749.3"/>
    <n v="0.2"/>
    <n v="149.86000000000001"/>
    <n v="599.44000000000005"/>
    <x v="3"/>
    <x v="0"/>
    <n v="0.15"/>
    <n v="89.92"/>
  </r>
  <r>
    <s v="ORD2025008261"/>
    <x v="106"/>
    <s v="Customer 780"/>
    <s v="CUST8934"/>
    <x v="0"/>
    <x v="0"/>
    <x v="0"/>
    <x v="3"/>
    <x v="9"/>
    <s v="Lipstick Model-801"/>
    <s v="PROD7853"/>
    <n v="8"/>
    <n v="471.97"/>
    <n v="3775.76"/>
    <n v="0.2"/>
    <n v="755.15"/>
    <n v="3020.61"/>
    <x v="0"/>
    <x v="0"/>
    <n v="0.3"/>
    <n v="906.18"/>
  </r>
  <r>
    <s v="ORD2025008262"/>
    <x v="161"/>
    <s v="Customer 3600"/>
    <s v="CUST5302"/>
    <x v="2"/>
    <x v="12"/>
    <x v="1"/>
    <x v="0"/>
    <x v="2"/>
    <s v="Lamp Model-392"/>
    <s v="PROD2556"/>
    <n v="6"/>
    <n v="667.08"/>
    <n v="4002.48"/>
    <n v="0.05"/>
    <n v="200.12"/>
    <n v="3802.36"/>
    <x v="2"/>
    <x v="1"/>
    <n v="0.15"/>
    <n v="570.35"/>
  </r>
  <r>
    <s v="ORD2025008263"/>
    <x v="176"/>
    <s v="Customer 4404"/>
    <s v="CUST9708"/>
    <x v="3"/>
    <x v="3"/>
    <x v="1"/>
    <x v="3"/>
    <x v="9"/>
    <s v="Lipstick Model-962"/>
    <s v="PROD9421"/>
    <n v="5"/>
    <n v="994.19"/>
    <n v="4970.95"/>
    <n v="0"/>
    <n v="0"/>
    <n v="4970.95"/>
    <x v="1"/>
    <x v="0"/>
    <n v="0.25"/>
    <n v="1242.74"/>
  </r>
  <r>
    <s v="ORD2025008264"/>
    <x v="5"/>
    <s v="Customer 1891"/>
    <s v="CUST7713"/>
    <x v="1"/>
    <x v="10"/>
    <x v="1"/>
    <x v="3"/>
    <x v="9"/>
    <s v="Lipstick Model-528"/>
    <s v="PROD2426"/>
    <n v="7"/>
    <n v="211.44"/>
    <n v="1480.08"/>
    <n v="0.1"/>
    <n v="148.01"/>
    <n v="1332.07"/>
    <x v="3"/>
    <x v="0"/>
    <n v="0.3"/>
    <n v="399.62"/>
  </r>
  <r>
    <s v="ORD2025008265"/>
    <x v="157"/>
    <s v="Customer 3871"/>
    <s v="CUST4385"/>
    <x v="0"/>
    <x v="13"/>
    <x v="0"/>
    <x v="2"/>
    <x v="4"/>
    <s v="Laptop Model-811"/>
    <s v="PROD2991"/>
    <n v="2"/>
    <n v="557.14"/>
    <n v="1114.28"/>
    <n v="0.1"/>
    <n v="111.43"/>
    <n v="1002.85"/>
    <x v="3"/>
    <x v="3"/>
    <n v="0.3"/>
    <n v="300.86"/>
  </r>
  <r>
    <s v="ORD2025008266"/>
    <x v="92"/>
    <s v="Customer 4602"/>
    <s v="CUST3568"/>
    <x v="3"/>
    <x v="5"/>
    <x v="0"/>
    <x v="0"/>
    <x v="2"/>
    <s v="Lamp Model-931"/>
    <s v="PROD8448"/>
    <n v="1"/>
    <n v="841.71"/>
    <n v="841.71"/>
    <n v="0.2"/>
    <n v="168.34"/>
    <n v="673.37"/>
    <x v="2"/>
    <x v="3"/>
    <n v="0.25"/>
    <n v="168.34"/>
  </r>
  <r>
    <s v="ORD2025008267"/>
    <x v="159"/>
    <s v="Customer 7"/>
    <s v="CUST6433"/>
    <x v="3"/>
    <x v="3"/>
    <x v="0"/>
    <x v="3"/>
    <x v="6"/>
    <s v="Face Cream Model-340"/>
    <s v="PROD3731"/>
    <n v="5"/>
    <n v="624.66"/>
    <n v="3123.3"/>
    <n v="0.1"/>
    <n v="312.33"/>
    <n v="2810.97"/>
    <x v="3"/>
    <x v="0"/>
    <n v="0.25"/>
    <n v="702.74"/>
  </r>
  <r>
    <s v="ORD2025008268"/>
    <x v="138"/>
    <s v="Customer 3272"/>
    <s v="CUST4114"/>
    <x v="3"/>
    <x v="5"/>
    <x v="0"/>
    <x v="2"/>
    <x v="11"/>
    <s v="Mobile Model-116"/>
    <s v="PROD7483"/>
    <n v="8"/>
    <n v="795.26"/>
    <n v="6362.08"/>
    <n v="0.05"/>
    <n v="318.10000000000002"/>
    <n v="6043.98"/>
    <x v="0"/>
    <x v="2"/>
    <n v="0.3"/>
    <n v="1813.19"/>
  </r>
  <r>
    <s v="ORD2025008269"/>
    <x v="317"/>
    <s v="Customer 4148"/>
    <s v="CUST9877"/>
    <x v="1"/>
    <x v="4"/>
    <x v="0"/>
    <x v="3"/>
    <x v="9"/>
    <s v="Lipstick Model-865"/>
    <s v="PROD2130"/>
    <n v="4"/>
    <n v="747.35"/>
    <n v="2989.4"/>
    <n v="0.1"/>
    <n v="298.94"/>
    <n v="2690.46"/>
    <x v="1"/>
    <x v="3"/>
    <n v="0.25"/>
    <n v="672.62"/>
  </r>
  <r>
    <s v="ORD2025008270"/>
    <x v="167"/>
    <s v="Customer 1598"/>
    <s v="CUST8440"/>
    <x v="4"/>
    <x v="9"/>
    <x v="1"/>
    <x v="3"/>
    <x v="9"/>
    <s v="Lipstick Model-353"/>
    <s v="PROD4213"/>
    <n v="2"/>
    <n v="751.3"/>
    <n v="1502.6"/>
    <n v="0.1"/>
    <n v="150.26"/>
    <n v="1352.34"/>
    <x v="1"/>
    <x v="1"/>
    <n v="0.3"/>
    <n v="405.7"/>
  </r>
  <r>
    <s v="ORD2025008271"/>
    <x v="125"/>
    <s v="Customer 1450"/>
    <s v="CUST2659"/>
    <x v="4"/>
    <x v="9"/>
    <x v="0"/>
    <x v="1"/>
    <x v="5"/>
    <s v="Shirt Model-365"/>
    <s v="PROD1213"/>
    <n v="9"/>
    <n v="657.99"/>
    <n v="5921.91"/>
    <n v="0"/>
    <n v="0"/>
    <n v="5921.91"/>
    <x v="2"/>
    <x v="0"/>
    <n v="0.3"/>
    <n v="1776.57"/>
  </r>
  <r>
    <s v="ORD2025008272"/>
    <x v="74"/>
    <s v="Customer 2844"/>
    <s v="CUST5861"/>
    <x v="0"/>
    <x v="0"/>
    <x v="1"/>
    <x v="0"/>
    <x v="0"/>
    <s v="Curtain Model-830"/>
    <s v="PROD2499"/>
    <n v="5"/>
    <n v="475.9"/>
    <n v="2379.5"/>
    <n v="0.1"/>
    <n v="237.95"/>
    <n v="2141.5500000000002"/>
    <x v="2"/>
    <x v="2"/>
    <n v="0.25"/>
    <n v="535.39"/>
  </r>
  <r>
    <s v="ORD2025008273"/>
    <x v="167"/>
    <s v="Customer 3653"/>
    <s v="CUST6070"/>
    <x v="0"/>
    <x v="6"/>
    <x v="0"/>
    <x v="1"/>
    <x v="7"/>
    <s v="Jacket Model-536"/>
    <s v="PROD9704"/>
    <n v="8"/>
    <n v="124.53"/>
    <n v="996.24"/>
    <n v="0.2"/>
    <n v="199.25"/>
    <n v="796.99"/>
    <x v="2"/>
    <x v="0"/>
    <n v="0.25"/>
    <n v="199.25"/>
  </r>
  <r>
    <s v="ORD2025008274"/>
    <x v="157"/>
    <s v="Customer 323"/>
    <s v="CUST3081"/>
    <x v="3"/>
    <x v="3"/>
    <x v="0"/>
    <x v="1"/>
    <x v="1"/>
    <s v="Jeans Model-659"/>
    <s v="PROD8772"/>
    <n v="3"/>
    <n v="267.67"/>
    <n v="803.01"/>
    <n v="0.05"/>
    <n v="40.15"/>
    <n v="762.86"/>
    <x v="2"/>
    <x v="3"/>
    <n v="0.3"/>
    <n v="228.86"/>
  </r>
  <r>
    <s v="ORD2025008275"/>
    <x v="160"/>
    <s v="Customer 660"/>
    <s v="CUST7632"/>
    <x v="3"/>
    <x v="5"/>
    <x v="0"/>
    <x v="0"/>
    <x v="0"/>
    <s v="Curtain Model-790"/>
    <s v="PROD5931"/>
    <n v="3"/>
    <n v="898.91"/>
    <n v="2696.73"/>
    <n v="0.05"/>
    <n v="134.84"/>
    <n v="2561.89"/>
    <x v="0"/>
    <x v="3"/>
    <n v="0.3"/>
    <n v="768.57"/>
  </r>
  <r>
    <s v="ORD2025008276"/>
    <x v="309"/>
    <s v="Customer 3484"/>
    <s v="CUST8961"/>
    <x v="0"/>
    <x v="0"/>
    <x v="1"/>
    <x v="3"/>
    <x v="9"/>
    <s v="Lipstick Model-872"/>
    <s v="PROD2339"/>
    <n v="6"/>
    <n v="669.38"/>
    <n v="4016.28"/>
    <n v="0"/>
    <n v="0"/>
    <n v="4016.28"/>
    <x v="0"/>
    <x v="1"/>
    <n v="0.3"/>
    <n v="1204.8800000000001"/>
  </r>
  <r>
    <s v="ORD2025008277"/>
    <x v="235"/>
    <s v="Customer 337"/>
    <s v="CUST3511"/>
    <x v="1"/>
    <x v="4"/>
    <x v="0"/>
    <x v="1"/>
    <x v="1"/>
    <s v="Jeans Model-234"/>
    <s v="PROD7188"/>
    <n v="2"/>
    <n v="827.51"/>
    <n v="1655.02"/>
    <n v="0.2"/>
    <n v="331"/>
    <n v="1324.02"/>
    <x v="0"/>
    <x v="3"/>
    <n v="0.3"/>
    <n v="397.21"/>
  </r>
  <r>
    <s v="ORD2025008278"/>
    <x v="383"/>
    <s v="Customer 2405"/>
    <s v="CUST5934"/>
    <x v="3"/>
    <x v="3"/>
    <x v="1"/>
    <x v="2"/>
    <x v="4"/>
    <s v="Laptop Model-483"/>
    <s v="PROD5018"/>
    <n v="6"/>
    <n v="945.53"/>
    <n v="5673.18"/>
    <n v="0.2"/>
    <n v="1134.6400000000001"/>
    <n v="4538.54"/>
    <x v="1"/>
    <x v="1"/>
    <n v="0.3"/>
    <n v="1361.56"/>
  </r>
  <r>
    <s v="ORD2025008279"/>
    <x v="210"/>
    <s v="Customer 2257"/>
    <s v="CUST8045"/>
    <x v="0"/>
    <x v="0"/>
    <x v="0"/>
    <x v="2"/>
    <x v="4"/>
    <s v="Laptop Model-991"/>
    <s v="PROD7881"/>
    <n v="5"/>
    <n v="826.41"/>
    <n v="4132.05"/>
    <n v="0.1"/>
    <n v="413.21"/>
    <n v="3718.84"/>
    <x v="3"/>
    <x v="1"/>
    <n v="0.3"/>
    <n v="1115.6500000000001"/>
  </r>
  <r>
    <s v="ORD2025008280"/>
    <x v="262"/>
    <s v="Customer 4906"/>
    <s v="CUST3773"/>
    <x v="1"/>
    <x v="4"/>
    <x v="1"/>
    <x v="2"/>
    <x v="8"/>
    <s v="Tablet Model-496"/>
    <s v="PROD3713"/>
    <n v="6"/>
    <n v="615.94000000000005"/>
    <n v="3695.64"/>
    <n v="0"/>
    <n v="0"/>
    <n v="3695.64"/>
    <x v="1"/>
    <x v="1"/>
    <n v="0.15"/>
    <n v="554.35"/>
  </r>
  <r>
    <s v="ORD2025008281"/>
    <x v="186"/>
    <s v="Customer 2479"/>
    <s v="CUST1881"/>
    <x v="1"/>
    <x v="4"/>
    <x v="0"/>
    <x v="2"/>
    <x v="8"/>
    <s v="Tablet Model-950"/>
    <s v="PROD2589"/>
    <n v="10"/>
    <n v="416.86"/>
    <n v="4168.6000000000004"/>
    <n v="0.1"/>
    <n v="416.86"/>
    <n v="3751.74"/>
    <x v="3"/>
    <x v="2"/>
    <n v="0.15"/>
    <n v="562.76"/>
  </r>
  <r>
    <s v="ORD2025008282"/>
    <x v="17"/>
    <s v="Customer 198"/>
    <s v="CUST2893"/>
    <x v="0"/>
    <x v="0"/>
    <x v="0"/>
    <x v="3"/>
    <x v="6"/>
    <s v="Face Cream Model-862"/>
    <s v="PROD2834"/>
    <n v="1"/>
    <n v="355.06"/>
    <n v="355.06"/>
    <n v="0.05"/>
    <n v="17.75"/>
    <n v="337.31"/>
    <x v="1"/>
    <x v="3"/>
    <n v="0.15"/>
    <n v="50.6"/>
  </r>
  <r>
    <s v="ORD2025008283"/>
    <x v="278"/>
    <s v="Customer 2061"/>
    <s v="CUST3313"/>
    <x v="2"/>
    <x v="2"/>
    <x v="0"/>
    <x v="3"/>
    <x v="10"/>
    <s v="Perfume Model-704"/>
    <s v="PROD1137"/>
    <n v="8"/>
    <n v="378.18"/>
    <n v="3025.44"/>
    <n v="0"/>
    <n v="0"/>
    <n v="3025.44"/>
    <x v="1"/>
    <x v="2"/>
    <n v="0.3"/>
    <n v="907.63"/>
  </r>
  <r>
    <s v="ORD2025008284"/>
    <x v="100"/>
    <s v="Customer 3188"/>
    <s v="CUST6332"/>
    <x v="4"/>
    <x v="7"/>
    <x v="0"/>
    <x v="1"/>
    <x v="5"/>
    <s v="Shirt Model-389"/>
    <s v="PROD3314"/>
    <n v="2"/>
    <n v="352.01"/>
    <n v="704.02"/>
    <n v="0.1"/>
    <n v="70.400000000000006"/>
    <n v="633.62"/>
    <x v="2"/>
    <x v="2"/>
    <n v="0.3"/>
    <n v="190.09"/>
  </r>
  <r>
    <s v="ORD2025008285"/>
    <x v="258"/>
    <s v="Customer 3485"/>
    <s v="CUST9580"/>
    <x v="1"/>
    <x v="10"/>
    <x v="1"/>
    <x v="0"/>
    <x v="0"/>
    <s v="Curtain Model-188"/>
    <s v="PROD3698"/>
    <n v="8"/>
    <n v="790.06"/>
    <n v="6320.48"/>
    <n v="0"/>
    <n v="0"/>
    <n v="6320.48"/>
    <x v="3"/>
    <x v="1"/>
    <n v="0.15"/>
    <n v="948.07"/>
  </r>
  <r>
    <s v="ORD2025008286"/>
    <x v="10"/>
    <s v="Customer 1427"/>
    <s v="CUST7334"/>
    <x v="0"/>
    <x v="0"/>
    <x v="0"/>
    <x v="0"/>
    <x v="3"/>
    <s v="Sofa Model-135"/>
    <s v="PROD3160"/>
    <n v="8"/>
    <n v="361.55"/>
    <n v="2892.4"/>
    <n v="0.05"/>
    <n v="144.62"/>
    <n v="2747.78"/>
    <x v="0"/>
    <x v="3"/>
    <n v="0.25"/>
    <n v="686.95"/>
  </r>
  <r>
    <s v="ORD2025008287"/>
    <x v="226"/>
    <s v="Customer 3189"/>
    <s v="CUST8983"/>
    <x v="1"/>
    <x v="1"/>
    <x v="1"/>
    <x v="2"/>
    <x v="4"/>
    <s v="Laptop Model-167"/>
    <s v="PROD9558"/>
    <n v="4"/>
    <n v="641.55999999999995"/>
    <n v="2566.2399999999998"/>
    <n v="0.1"/>
    <n v="256.62"/>
    <n v="2309.62"/>
    <x v="0"/>
    <x v="0"/>
    <n v="0.3"/>
    <n v="692.89"/>
  </r>
  <r>
    <s v="ORD2025008288"/>
    <x v="87"/>
    <s v="Customer 2354"/>
    <s v="CUST5691"/>
    <x v="2"/>
    <x v="2"/>
    <x v="0"/>
    <x v="3"/>
    <x v="9"/>
    <s v="Lipstick Model-232"/>
    <s v="PROD6103"/>
    <n v="2"/>
    <n v="326.85000000000002"/>
    <n v="653.70000000000005"/>
    <n v="0.2"/>
    <n v="130.74"/>
    <n v="522.96"/>
    <x v="0"/>
    <x v="1"/>
    <n v="0.3"/>
    <n v="156.88999999999999"/>
  </r>
  <r>
    <s v="ORD2025008289"/>
    <x v="236"/>
    <s v="Customer 4938"/>
    <s v="CUST1557"/>
    <x v="4"/>
    <x v="11"/>
    <x v="0"/>
    <x v="2"/>
    <x v="11"/>
    <s v="Mobile Model-670"/>
    <s v="PROD6944"/>
    <n v="5"/>
    <n v="464.99"/>
    <n v="2324.9499999999998"/>
    <n v="0.05"/>
    <n v="116.25"/>
    <n v="2208.6999999999998"/>
    <x v="2"/>
    <x v="3"/>
    <n v="0.3"/>
    <n v="662.61"/>
  </r>
  <r>
    <s v="ORD2025008290"/>
    <x v="85"/>
    <s v="Customer 2380"/>
    <s v="CUST9004"/>
    <x v="2"/>
    <x v="12"/>
    <x v="1"/>
    <x v="2"/>
    <x v="8"/>
    <s v="Tablet Model-923"/>
    <s v="PROD9276"/>
    <n v="10"/>
    <n v="945.38"/>
    <n v="9453.7999999999993"/>
    <n v="0.1"/>
    <n v="945.38"/>
    <n v="8508.42"/>
    <x v="3"/>
    <x v="0"/>
    <n v="0.3"/>
    <n v="2552.5300000000002"/>
  </r>
  <r>
    <s v="ORD2025008291"/>
    <x v="272"/>
    <s v="Customer 3027"/>
    <s v="CUST7665"/>
    <x v="1"/>
    <x v="4"/>
    <x v="0"/>
    <x v="1"/>
    <x v="1"/>
    <s v="Jeans Model-858"/>
    <s v="PROD4000"/>
    <n v="6"/>
    <n v="260.72000000000003"/>
    <n v="1564.32"/>
    <n v="0.2"/>
    <n v="312.86"/>
    <n v="1251.46"/>
    <x v="1"/>
    <x v="1"/>
    <n v="0.15"/>
    <n v="187.72"/>
  </r>
  <r>
    <s v="ORD2025008292"/>
    <x v="376"/>
    <s v="Customer 668"/>
    <s v="CUST8164"/>
    <x v="1"/>
    <x v="4"/>
    <x v="1"/>
    <x v="0"/>
    <x v="0"/>
    <s v="Curtain Model-429"/>
    <s v="PROD2847"/>
    <n v="3"/>
    <n v="191.22"/>
    <n v="573.66"/>
    <n v="0.05"/>
    <n v="28.68"/>
    <n v="544.98"/>
    <x v="1"/>
    <x v="0"/>
    <n v="0.3"/>
    <n v="163.49"/>
  </r>
  <r>
    <s v="ORD2025008293"/>
    <x v="330"/>
    <s v="Customer 4969"/>
    <s v="CUST4854"/>
    <x v="4"/>
    <x v="9"/>
    <x v="0"/>
    <x v="3"/>
    <x v="9"/>
    <s v="Lipstick Model-160"/>
    <s v="PROD8655"/>
    <n v="9"/>
    <n v="250.99"/>
    <n v="2258.91"/>
    <n v="0.2"/>
    <n v="451.78"/>
    <n v="1807.13"/>
    <x v="0"/>
    <x v="0"/>
    <n v="0.3"/>
    <n v="542.14"/>
  </r>
  <r>
    <s v="ORD2025008294"/>
    <x v="243"/>
    <s v="Customer 4351"/>
    <s v="CUST8143"/>
    <x v="2"/>
    <x v="2"/>
    <x v="1"/>
    <x v="3"/>
    <x v="10"/>
    <s v="Perfume Model-840"/>
    <s v="PROD8692"/>
    <n v="4"/>
    <n v="497.56"/>
    <n v="1990.24"/>
    <n v="0.1"/>
    <n v="199.02"/>
    <n v="1791.22"/>
    <x v="2"/>
    <x v="0"/>
    <n v="0.15"/>
    <n v="268.68"/>
  </r>
  <r>
    <s v="ORD2025008295"/>
    <x v="255"/>
    <s v="Customer 329"/>
    <s v="CUST4961"/>
    <x v="0"/>
    <x v="0"/>
    <x v="1"/>
    <x v="1"/>
    <x v="7"/>
    <s v="Jacket Model-772"/>
    <s v="PROD1081"/>
    <n v="4"/>
    <n v="734.84"/>
    <n v="2939.36"/>
    <n v="0.1"/>
    <n v="293.94"/>
    <n v="2645.42"/>
    <x v="2"/>
    <x v="3"/>
    <n v="0.15"/>
    <n v="396.81"/>
  </r>
  <r>
    <s v="ORD2025008296"/>
    <x v="3"/>
    <s v="Customer 1514"/>
    <s v="CUST3556"/>
    <x v="3"/>
    <x v="3"/>
    <x v="1"/>
    <x v="2"/>
    <x v="4"/>
    <s v="Laptop Model-460"/>
    <s v="PROD1562"/>
    <n v="8"/>
    <n v="250.87"/>
    <n v="2006.96"/>
    <n v="0"/>
    <n v="0"/>
    <n v="2006.96"/>
    <x v="1"/>
    <x v="2"/>
    <n v="0.25"/>
    <n v="501.74"/>
  </r>
  <r>
    <s v="ORD2025008297"/>
    <x v="57"/>
    <s v="Customer 3045"/>
    <s v="CUST1676"/>
    <x v="2"/>
    <x v="14"/>
    <x v="1"/>
    <x v="0"/>
    <x v="3"/>
    <s v="Sofa Model-307"/>
    <s v="PROD6156"/>
    <n v="2"/>
    <n v="589.52"/>
    <n v="1179.04"/>
    <n v="0.05"/>
    <n v="58.95"/>
    <n v="1120.0899999999999"/>
    <x v="1"/>
    <x v="3"/>
    <n v="0.25"/>
    <n v="280.02"/>
  </r>
  <r>
    <s v="ORD2025008298"/>
    <x v="265"/>
    <s v="Customer 2121"/>
    <s v="CUST6424"/>
    <x v="2"/>
    <x v="12"/>
    <x v="0"/>
    <x v="3"/>
    <x v="9"/>
    <s v="Lipstick Model-833"/>
    <s v="PROD5334"/>
    <n v="8"/>
    <n v="557.20000000000005"/>
    <n v="4457.6000000000004"/>
    <n v="0.1"/>
    <n v="445.76"/>
    <n v="4011.84"/>
    <x v="3"/>
    <x v="3"/>
    <n v="0.15"/>
    <n v="601.78"/>
  </r>
  <r>
    <s v="ORD2025008299"/>
    <x v="148"/>
    <s v="Customer 2241"/>
    <s v="CUST8335"/>
    <x v="2"/>
    <x v="12"/>
    <x v="1"/>
    <x v="2"/>
    <x v="11"/>
    <s v="Mobile Model-886"/>
    <s v="PROD8901"/>
    <n v="3"/>
    <n v="252.7"/>
    <n v="758.1"/>
    <n v="0.2"/>
    <n v="151.62"/>
    <n v="606.48"/>
    <x v="0"/>
    <x v="1"/>
    <n v="0.15"/>
    <n v="90.97"/>
  </r>
  <r>
    <s v="ORD2025008300"/>
    <x v="294"/>
    <s v="Customer 2395"/>
    <s v="CUST1998"/>
    <x v="1"/>
    <x v="10"/>
    <x v="0"/>
    <x v="3"/>
    <x v="9"/>
    <s v="Lipstick Model-548"/>
    <s v="PROD3337"/>
    <n v="9"/>
    <n v="959.59"/>
    <n v="8636.31"/>
    <n v="0.1"/>
    <n v="863.63"/>
    <n v="7772.68"/>
    <x v="2"/>
    <x v="0"/>
    <n v="0.15"/>
    <n v="1165.9000000000001"/>
  </r>
  <r>
    <s v="ORD2025008301"/>
    <x v="287"/>
    <s v="Customer 4867"/>
    <s v="CUST8872"/>
    <x v="0"/>
    <x v="6"/>
    <x v="1"/>
    <x v="0"/>
    <x v="2"/>
    <s v="Lamp Model-638"/>
    <s v="PROD2242"/>
    <n v="1"/>
    <n v="727.74"/>
    <n v="727.74"/>
    <n v="0.1"/>
    <n v="72.77"/>
    <n v="654.97"/>
    <x v="2"/>
    <x v="3"/>
    <n v="0.15"/>
    <n v="98.25"/>
  </r>
  <r>
    <s v="ORD2025008302"/>
    <x v="246"/>
    <s v="Customer 203"/>
    <s v="CUST7390"/>
    <x v="2"/>
    <x v="12"/>
    <x v="0"/>
    <x v="0"/>
    <x v="2"/>
    <s v="Lamp Model-452"/>
    <s v="PROD8833"/>
    <n v="8"/>
    <n v="451.84"/>
    <n v="3614.72"/>
    <n v="0.2"/>
    <n v="722.94"/>
    <n v="2891.78"/>
    <x v="0"/>
    <x v="3"/>
    <n v="0.3"/>
    <n v="867.53"/>
  </r>
  <r>
    <s v="ORD2025008303"/>
    <x v="255"/>
    <s v="Customer 1673"/>
    <s v="CUST7093"/>
    <x v="4"/>
    <x v="7"/>
    <x v="0"/>
    <x v="0"/>
    <x v="3"/>
    <s v="Sofa Model-349"/>
    <s v="PROD3209"/>
    <n v="9"/>
    <n v="357.23"/>
    <n v="3215.07"/>
    <n v="0.05"/>
    <n v="160.75"/>
    <n v="3054.32"/>
    <x v="1"/>
    <x v="2"/>
    <n v="0.15"/>
    <n v="458.15"/>
  </r>
  <r>
    <s v="ORD2025008304"/>
    <x v="442"/>
    <s v="Customer 123"/>
    <s v="CUST8131"/>
    <x v="2"/>
    <x v="12"/>
    <x v="1"/>
    <x v="1"/>
    <x v="7"/>
    <s v="Jacket Model-646"/>
    <s v="PROD3573"/>
    <n v="4"/>
    <n v="504.05"/>
    <n v="2016.2"/>
    <n v="0"/>
    <n v="0"/>
    <n v="2016.2"/>
    <x v="0"/>
    <x v="2"/>
    <n v="0.25"/>
    <n v="504.05"/>
  </r>
  <r>
    <s v="ORD2025008305"/>
    <x v="222"/>
    <s v="Customer 949"/>
    <s v="CUST8100"/>
    <x v="1"/>
    <x v="4"/>
    <x v="0"/>
    <x v="2"/>
    <x v="8"/>
    <s v="Tablet Model-220"/>
    <s v="PROD8344"/>
    <n v="1"/>
    <n v="490.58"/>
    <n v="490.58"/>
    <n v="0"/>
    <n v="0"/>
    <n v="490.58"/>
    <x v="0"/>
    <x v="1"/>
    <n v="0.25"/>
    <n v="122.64"/>
  </r>
  <r>
    <s v="ORD2025008306"/>
    <x v="227"/>
    <s v="Customer 2732"/>
    <s v="CUST1976"/>
    <x v="4"/>
    <x v="11"/>
    <x v="1"/>
    <x v="2"/>
    <x v="8"/>
    <s v="Tablet Model-807"/>
    <s v="PROD7774"/>
    <n v="2"/>
    <n v="284.97000000000003"/>
    <n v="569.94000000000005"/>
    <n v="0.2"/>
    <n v="113.99"/>
    <n v="455.95"/>
    <x v="0"/>
    <x v="2"/>
    <n v="0.15"/>
    <n v="68.39"/>
  </r>
  <r>
    <s v="ORD2025008307"/>
    <x v="18"/>
    <s v="Customer 553"/>
    <s v="CUST7943"/>
    <x v="0"/>
    <x v="6"/>
    <x v="0"/>
    <x v="0"/>
    <x v="2"/>
    <s v="Lamp Model-757"/>
    <s v="PROD4358"/>
    <n v="7"/>
    <n v="606.76"/>
    <n v="4247.32"/>
    <n v="0.05"/>
    <n v="212.37"/>
    <n v="4034.95"/>
    <x v="2"/>
    <x v="2"/>
    <n v="0.3"/>
    <n v="1210.48"/>
  </r>
  <r>
    <s v="ORD2025008308"/>
    <x v="273"/>
    <s v="Customer 4275"/>
    <s v="CUST9804"/>
    <x v="1"/>
    <x v="10"/>
    <x v="1"/>
    <x v="0"/>
    <x v="0"/>
    <s v="Curtain Model-658"/>
    <s v="PROD4216"/>
    <n v="2"/>
    <n v="887.75"/>
    <n v="1775.5"/>
    <n v="0.05"/>
    <n v="88.78"/>
    <n v="1686.72"/>
    <x v="1"/>
    <x v="1"/>
    <n v="0.15"/>
    <n v="253.01"/>
  </r>
  <r>
    <s v="ORD2025008309"/>
    <x v="376"/>
    <s v="Customer 679"/>
    <s v="CUST6364"/>
    <x v="3"/>
    <x v="8"/>
    <x v="1"/>
    <x v="0"/>
    <x v="3"/>
    <s v="Sofa Model-499"/>
    <s v="PROD2699"/>
    <n v="8"/>
    <n v="279.89999999999998"/>
    <n v="2239.1999999999998"/>
    <n v="0.1"/>
    <n v="223.92"/>
    <n v="2015.28"/>
    <x v="3"/>
    <x v="3"/>
    <n v="0.15"/>
    <n v="302.29000000000002"/>
  </r>
  <r>
    <s v="ORD2025008310"/>
    <x v="368"/>
    <s v="Customer 3322"/>
    <s v="CUST3769"/>
    <x v="2"/>
    <x v="2"/>
    <x v="0"/>
    <x v="2"/>
    <x v="4"/>
    <s v="Laptop Model-713"/>
    <s v="PROD4155"/>
    <n v="9"/>
    <n v="669.32"/>
    <n v="6023.88"/>
    <n v="0.2"/>
    <n v="1204.78"/>
    <n v="4819.1000000000004"/>
    <x v="1"/>
    <x v="3"/>
    <n v="0.3"/>
    <n v="1445.73"/>
  </r>
  <r>
    <s v="ORD2025008311"/>
    <x v="56"/>
    <s v="Customer 3551"/>
    <s v="CUST8022"/>
    <x v="2"/>
    <x v="2"/>
    <x v="1"/>
    <x v="3"/>
    <x v="10"/>
    <s v="Perfume Model-589"/>
    <s v="PROD7113"/>
    <n v="8"/>
    <n v="208.17"/>
    <n v="1665.36"/>
    <n v="0.05"/>
    <n v="83.27"/>
    <n v="1582.09"/>
    <x v="0"/>
    <x v="3"/>
    <n v="0.25"/>
    <n v="395.52"/>
  </r>
  <r>
    <s v="ORD2025008312"/>
    <x v="396"/>
    <s v="Customer 4588"/>
    <s v="CUST2711"/>
    <x v="3"/>
    <x v="8"/>
    <x v="0"/>
    <x v="2"/>
    <x v="11"/>
    <s v="Mobile Model-541"/>
    <s v="PROD4133"/>
    <n v="1"/>
    <n v="682.27"/>
    <n v="682.27"/>
    <n v="0"/>
    <n v="0"/>
    <n v="682.27"/>
    <x v="0"/>
    <x v="3"/>
    <n v="0.15"/>
    <n v="102.34"/>
  </r>
  <r>
    <s v="ORD2025008313"/>
    <x v="241"/>
    <s v="Customer 4898"/>
    <s v="CUST3725"/>
    <x v="3"/>
    <x v="8"/>
    <x v="1"/>
    <x v="2"/>
    <x v="11"/>
    <s v="Mobile Model-147"/>
    <s v="PROD1755"/>
    <n v="1"/>
    <n v="997.97"/>
    <n v="997.97"/>
    <n v="0.05"/>
    <n v="49.9"/>
    <n v="948.07"/>
    <x v="3"/>
    <x v="0"/>
    <n v="0.3"/>
    <n v="284.42"/>
  </r>
  <r>
    <s v="ORD2025008314"/>
    <x v="339"/>
    <s v="Customer 2386"/>
    <s v="CUST8640"/>
    <x v="1"/>
    <x v="4"/>
    <x v="0"/>
    <x v="3"/>
    <x v="9"/>
    <s v="Lipstick Model-621"/>
    <s v="PROD4063"/>
    <n v="8"/>
    <n v="278.7"/>
    <n v="2229.6"/>
    <n v="0.05"/>
    <n v="111.48"/>
    <n v="2118.12"/>
    <x v="2"/>
    <x v="2"/>
    <n v="0.15"/>
    <n v="317.72000000000003"/>
  </r>
  <r>
    <s v="ORD2025008315"/>
    <x v="111"/>
    <s v="Customer 2883"/>
    <s v="CUST2218"/>
    <x v="0"/>
    <x v="13"/>
    <x v="1"/>
    <x v="0"/>
    <x v="3"/>
    <s v="Sofa Model-945"/>
    <s v="PROD1726"/>
    <n v="6"/>
    <n v="614.67999999999995"/>
    <n v="3688.08"/>
    <n v="0.05"/>
    <n v="184.4"/>
    <n v="3503.68"/>
    <x v="1"/>
    <x v="2"/>
    <n v="0.3"/>
    <n v="1051.0999999999999"/>
  </r>
  <r>
    <s v="ORD2025008316"/>
    <x v="301"/>
    <s v="Customer 2603"/>
    <s v="CUST4131"/>
    <x v="2"/>
    <x v="12"/>
    <x v="0"/>
    <x v="0"/>
    <x v="3"/>
    <s v="Sofa Model-384"/>
    <s v="PROD4318"/>
    <n v="7"/>
    <n v="804.44"/>
    <n v="5631.08"/>
    <n v="0"/>
    <n v="0"/>
    <n v="5631.08"/>
    <x v="1"/>
    <x v="2"/>
    <n v="0.3"/>
    <n v="1689.32"/>
  </r>
  <r>
    <s v="ORD2025008317"/>
    <x v="243"/>
    <s v="Customer 4715"/>
    <s v="CUST1746"/>
    <x v="4"/>
    <x v="11"/>
    <x v="0"/>
    <x v="2"/>
    <x v="4"/>
    <s v="Laptop Model-332"/>
    <s v="PROD1162"/>
    <n v="9"/>
    <n v="890.18"/>
    <n v="8011.62"/>
    <n v="0.1"/>
    <n v="801.16"/>
    <n v="7210.46"/>
    <x v="2"/>
    <x v="2"/>
    <n v="0.15"/>
    <n v="1081.57"/>
  </r>
  <r>
    <s v="ORD2025008318"/>
    <x v="315"/>
    <s v="Customer 4835"/>
    <s v="CUST1695"/>
    <x v="0"/>
    <x v="0"/>
    <x v="1"/>
    <x v="3"/>
    <x v="10"/>
    <s v="Perfume Model-203"/>
    <s v="PROD7458"/>
    <n v="6"/>
    <n v="417.29"/>
    <n v="2503.7399999999998"/>
    <n v="0"/>
    <n v="0"/>
    <n v="2503.7399999999998"/>
    <x v="1"/>
    <x v="1"/>
    <n v="0.25"/>
    <n v="625.92999999999995"/>
  </r>
  <r>
    <s v="ORD2025008319"/>
    <x v="134"/>
    <s v="Customer 505"/>
    <s v="CUST2089"/>
    <x v="4"/>
    <x v="7"/>
    <x v="0"/>
    <x v="3"/>
    <x v="9"/>
    <s v="Lipstick Model-643"/>
    <s v="PROD7190"/>
    <n v="2"/>
    <n v="480.23"/>
    <n v="960.46"/>
    <n v="0.2"/>
    <n v="192.09"/>
    <n v="768.37"/>
    <x v="2"/>
    <x v="2"/>
    <n v="0.15"/>
    <n v="115.26"/>
  </r>
  <r>
    <s v="ORD2025008320"/>
    <x v="185"/>
    <s v="Customer 4440"/>
    <s v="CUST6547"/>
    <x v="4"/>
    <x v="11"/>
    <x v="0"/>
    <x v="2"/>
    <x v="11"/>
    <s v="Mobile Model-366"/>
    <s v="PROD1226"/>
    <n v="4"/>
    <n v="180.2"/>
    <n v="720.8"/>
    <n v="0.2"/>
    <n v="144.16"/>
    <n v="576.64"/>
    <x v="1"/>
    <x v="3"/>
    <n v="0.25"/>
    <n v="144.16"/>
  </r>
  <r>
    <s v="ORD2025008321"/>
    <x v="418"/>
    <s v="Customer 3330"/>
    <s v="CUST5564"/>
    <x v="3"/>
    <x v="8"/>
    <x v="0"/>
    <x v="0"/>
    <x v="3"/>
    <s v="Sofa Model-113"/>
    <s v="PROD6558"/>
    <n v="9"/>
    <n v="577.47"/>
    <n v="5197.2299999999996"/>
    <n v="0"/>
    <n v="0"/>
    <n v="5197.2299999999996"/>
    <x v="0"/>
    <x v="2"/>
    <n v="0.15"/>
    <n v="779.58"/>
  </r>
  <r>
    <s v="ORD2025008322"/>
    <x v="59"/>
    <s v="Customer 2076"/>
    <s v="CUST7900"/>
    <x v="1"/>
    <x v="10"/>
    <x v="1"/>
    <x v="2"/>
    <x v="4"/>
    <s v="Laptop Model-202"/>
    <s v="PROD5804"/>
    <n v="1"/>
    <n v="872.88"/>
    <n v="872.88"/>
    <n v="0.05"/>
    <n v="43.64"/>
    <n v="829.24"/>
    <x v="3"/>
    <x v="0"/>
    <n v="0.15"/>
    <n v="124.39"/>
  </r>
  <r>
    <s v="ORD2025008323"/>
    <x v="224"/>
    <s v="Customer 2624"/>
    <s v="CUST6366"/>
    <x v="2"/>
    <x v="12"/>
    <x v="1"/>
    <x v="3"/>
    <x v="6"/>
    <s v="Face Cream Model-933"/>
    <s v="PROD8890"/>
    <n v="8"/>
    <n v="842.11"/>
    <n v="6736.88"/>
    <n v="0.2"/>
    <n v="1347.38"/>
    <n v="5389.5"/>
    <x v="0"/>
    <x v="2"/>
    <n v="0.15"/>
    <n v="808.42"/>
  </r>
  <r>
    <s v="ORD2025008324"/>
    <x v="392"/>
    <s v="Customer 270"/>
    <s v="CUST4786"/>
    <x v="1"/>
    <x v="4"/>
    <x v="0"/>
    <x v="2"/>
    <x v="8"/>
    <s v="Tablet Model-904"/>
    <s v="PROD9397"/>
    <n v="10"/>
    <n v="557.88"/>
    <n v="5578.8"/>
    <n v="0"/>
    <n v="0"/>
    <n v="5578.8"/>
    <x v="2"/>
    <x v="1"/>
    <n v="0.3"/>
    <n v="1673.64"/>
  </r>
  <r>
    <s v="ORD2025008325"/>
    <x v="229"/>
    <s v="Customer 1536"/>
    <s v="CUST5495"/>
    <x v="3"/>
    <x v="5"/>
    <x v="1"/>
    <x v="3"/>
    <x v="9"/>
    <s v="Lipstick Model-958"/>
    <s v="PROD5450"/>
    <n v="1"/>
    <n v="263"/>
    <n v="263"/>
    <n v="0.1"/>
    <n v="26.3"/>
    <n v="236.7"/>
    <x v="1"/>
    <x v="3"/>
    <n v="0.3"/>
    <n v="71.010000000000005"/>
  </r>
  <r>
    <s v="ORD2025008326"/>
    <x v="258"/>
    <s v="Customer 242"/>
    <s v="CUST9793"/>
    <x v="4"/>
    <x v="9"/>
    <x v="1"/>
    <x v="3"/>
    <x v="6"/>
    <s v="Face Cream Model-305"/>
    <s v="PROD6434"/>
    <n v="6"/>
    <n v="532.13"/>
    <n v="3192.78"/>
    <n v="0"/>
    <n v="0"/>
    <n v="3192.78"/>
    <x v="0"/>
    <x v="0"/>
    <n v="0.25"/>
    <n v="798.2"/>
  </r>
  <r>
    <s v="ORD2025008327"/>
    <x v="13"/>
    <s v="Customer 4869"/>
    <s v="CUST2231"/>
    <x v="3"/>
    <x v="5"/>
    <x v="0"/>
    <x v="0"/>
    <x v="2"/>
    <s v="Lamp Model-798"/>
    <s v="PROD5029"/>
    <n v="7"/>
    <n v="342.98"/>
    <n v="2400.86"/>
    <n v="0.2"/>
    <n v="480.17"/>
    <n v="1920.69"/>
    <x v="1"/>
    <x v="1"/>
    <n v="0.25"/>
    <n v="480.17"/>
  </r>
  <r>
    <s v="ORD2025008328"/>
    <x v="250"/>
    <s v="Customer 367"/>
    <s v="CUST5086"/>
    <x v="2"/>
    <x v="2"/>
    <x v="0"/>
    <x v="2"/>
    <x v="4"/>
    <s v="Laptop Model-340"/>
    <s v="PROD8037"/>
    <n v="5"/>
    <n v="391.07"/>
    <n v="1955.35"/>
    <n v="0.2"/>
    <n v="391.07"/>
    <n v="1564.28"/>
    <x v="1"/>
    <x v="1"/>
    <n v="0.15"/>
    <n v="234.64"/>
  </r>
  <r>
    <s v="ORD2025008329"/>
    <x v="330"/>
    <s v="Customer 3481"/>
    <s v="CUST5641"/>
    <x v="3"/>
    <x v="8"/>
    <x v="0"/>
    <x v="1"/>
    <x v="5"/>
    <s v="Shirt Model-635"/>
    <s v="PROD1273"/>
    <n v="9"/>
    <n v="127.9"/>
    <n v="1151.0999999999999"/>
    <n v="0.05"/>
    <n v="57.55"/>
    <n v="1093.55"/>
    <x v="0"/>
    <x v="0"/>
    <n v="0.15"/>
    <n v="164.03"/>
  </r>
  <r>
    <s v="ORD2025008330"/>
    <x v="50"/>
    <s v="Customer 2055"/>
    <s v="CUST9733"/>
    <x v="4"/>
    <x v="11"/>
    <x v="0"/>
    <x v="1"/>
    <x v="5"/>
    <s v="Shirt Model-255"/>
    <s v="PROD1150"/>
    <n v="9"/>
    <n v="249.85"/>
    <n v="2248.65"/>
    <n v="0.2"/>
    <n v="449.73"/>
    <n v="1798.92"/>
    <x v="1"/>
    <x v="1"/>
    <n v="0.25"/>
    <n v="449.73"/>
  </r>
  <r>
    <s v="ORD2025008331"/>
    <x v="81"/>
    <s v="Customer 1939"/>
    <s v="CUST8175"/>
    <x v="3"/>
    <x v="5"/>
    <x v="0"/>
    <x v="2"/>
    <x v="8"/>
    <s v="Tablet Model-366"/>
    <s v="PROD3748"/>
    <n v="1"/>
    <n v="545.38"/>
    <n v="545.38"/>
    <n v="0.1"/>
    <n v="54.54"/>
    <n v="490.84"/>
    <x v="2"/>
    <x v="1"/>
    <n v="0.15"/>
    <n v="73.63"/>
  </r>
  <r>
    <s v="ORD2025008332"/>
    <x v="293"/>
    <s v="Customer 726"/>
    <s v="CUST5198"/>
    <x v="4"/>
    <x v="7"/>
    <x v="0"/>
    <x v="0"/>
    <x v="3"/>
    <s v="Sofa Model-195"/>
    <s v="PROD8875"/>
    <n v="6"/>
    <n v="410.69"/>
    <n v="2464.14"/>
    <n v="0"/>
    <n v="0"/>
    <n v="2464.14"/>
    <x v="1"/>
    <x v="0"/>
    <n v="0.15"/>
    <n v="369.62"/>
  </r>
  <r>
    <s v="ORD2025008333"/>
    <x v="88"/>
    <s v="Customer 626"/>
    <s v="CUST9436"/>
    <x v="2"/>
    <x v="2"/>
    <x v="1"/>
    <x v="1"/>
    <x v="1"/>
    <s v="Jeans Model-176"/>
    <s v="PROD2348"/>
    <n v="2"/>
    <n v="461.47"/>
    <n v="922.94"/>
    <n v="0.05"/>
    <n v="46.15"/>
    <n v="876.79"/>
    <x v="3"/>
    <x v="3"/>
    <n v="0.3"/>
    <n v="263.04000000000002"/>
  </r>
  <r>
    <s v="ORD2025008334"/>
    <x v="144"/>
    <s v="Customer 1038"/>
    <s v="CUST2390"/>
    <x v="1"/>
    <x v="4"/>
    <x v="0"/>
    <x v="0"/>
    <x v="3"/>
    <s v="Sofa Model-151"/>
    <s v="PROD2388"/>
    <n v="5"/>
    <n v="554.04"/>
    <n v="2770.2"/>
    <n v="0"/>
    <n v="0"/>
    <n v="2770.2"/>
    <x v="1"/>
    <x v="1"/>
    <n v="0.15"/>
    <n v="415.53"/>
  </r>
  <r>
    <s v="ORD2025008335"/>
    <x v="41"/>
    <s v="Customer 1460"/>
    <s v="CUST5555"/>
    <x v="3"/>
    <x v="5"/>
    <x v="0"/>
    <x v="3"/>
    <x v="10"/>
    <s v="Perfume Model-753"/>
    <s v="PROD4185"/>
    <n v="7"/>
    <n v="146.83000000000001"/>
    <n v="1027.81"/>
    <n v="0.1"/>
    <n v="102.78"/>
    <n v="925.03"/>
    <x v="2"/>
    <x v="3"/>
    <n v="0.15"/>
    <n v="138.75"/>
  </r>
  <r>
    <s v="ORD2025008336"/>
    <x v="310"/>
    <s v="Customer 50"/>
    <s v="CUST1273"/>
    <x v="1"/>
    <x v="4"/>
    <x v="1"/>
    <x v="2"/>
    <x v="4"/>
    <s v="Laptop Model-643"/>
    <s v="PROD2008"/>
    <n v="9"/>
    <n v="683.57"/>
    <n v="6152.13"/>
    <n v="0.1"/>
    <n v="615.21"/>
    <n v="5536.92"/>
    <x v="1"/>
    <x v="0"/>
    <n v="0.15"/>
    <n v="830.54"/>
  </r>
  <r>
    <s v="ORD2025008337"/>
    <x v="267"/>
    <s v="Customer 4857"/>
    <s v="CUST4837"/>
    <x v="4"/>
    <x v="9"/>
    <x v="0"/>
    <x v="3"/>
    <x v="10"/>
    <s v="Perfume Model-584"/>
    <s v="PROD9917"/>
    <n v="6"/>
    <n v="421.65"/>
    <n v="2529.9"/>
    <n v="0"/>
    <n v="0"/>
    <n v="2529.9"/>
    <x v="2"/>
    <x v="2"/>
    <n v="0.3"/>
    <n v="758.97"/>
  </r>
  <r>
    <s v="ORD2025008338"/>
    <x v="351"/>
    <s v="Customer 1825"/>
    <s v="CUST1196"/>
    <x v="2"/>
    <x v="12"/>
    <x v="1"/>
    <x v="3"/>
    <x v="10"/>
    <s v="Perfume Model-263"/>
    <s v="PROD9007"/>
    <n v="3"/>
    <n v="592.41"/>
    <n v="1777.23"/>
    <n v="0.2"/>
    <n v="355.45"/>
    <n v="1421.78"/>
    <x v="0"/>
    <x v="0"/>
    <n v="0.3"/>
    <n v="426.53"/>
  </r>
  <r>
    <s v="ORD2025008339"/>
    <x v="58"/>
    <s v="Customer 307"/>
    <s v="CUST3328"/>
    <x v="3"/>
    <x v="3"/>
    <x v="1"/>
    <x v="0"/>
    <x v="2"/>
    <s v="Lamp Model-315"/>
    <s v="PROD7236"/>
    <n v="9"/>
    <n v="404.92"/>
    <n v="3644.28"/>
    <n v="0.2"/>
    <n v="728.86"/>
    <n v="2915.42"/>
    <x v="3"/>
    <x v="3"/>
    <n v="0.25"/>
    <n v="728.86"/>
  </r>
  <r>
    <s v="ORD2025008340"/>
    <x v="220"/>
    <s v="Customer 1699"/>
    <s v="CUST5391"/>
    <x v="1"/>
    <x v="1"/>
    <x v="1"/>
    <x v="0"/>
    <x v="0"/>
    <s v="Curtain Model-449"/>
    <s v="PROD6327"/>
    <n v="6"/>
    <n v="181.19"/>
    <n v="1087.1400000000001"/>
    <n v="0"/>
    <n v="0"/>
    <n v="1087.1400000000001"/>
    <x v="3"/>
    <x v="1"/>
    <n v="0.15"/>
    <n v="163.07"/>
  </r>
  <r>
    <s v="ORD2025008341"/>
    <x v="375"/>
    <s v="Customer 3078"/>
    <s v="CUST4293"/>
    <x v="2"/>
    <x v="14"/>
    <x v="0"/>
    <x v="2"/>
    <x v="11"/>
    <s v="Mobile Model-473"/>
    <s v="PROD5978"/>
    <n v="8"/>
    <n v="938.62"/>
    <n v="7508.96"/>
    <n v="0.05"/>
    <n v="375.45"/>
    <n v="7133.51"/>
    <x v="3"/>
    <x v="1"/>
    <n v="0.15"/>
    <n v="1070.03"/>
  </r>
  <r>
    <s v="ORD2025008342"/>
    <x v="372"/>
    <s v="Customer 801"/>
    <s v="CUST5947"/>
    <x v="1"/>
    <x v="4"/>
    <x v="0"/>
    <x v="0"/>
    <x v="3"/>
    <s v="Sofa Model-447"/>
    <s v="PROD9650"/>
    <n v="9"/>
    <n v="206.12"/>
    <n v="1855.08"/>
    <n v="0.1"/>
    <n v="185.51"/>
    <n v="1669.57"/>
    <x v="1"/>
    <x v="2"/>
    <n v="0.25"/>
    <n v="417.39"/>
  </r>
  <r>
    <s v="ORD2025008343"/>
    <x v="142"/>
    <s v="Customer 1166"/>
    <s v="CUST2668"/>
    <x v="0"/>
    <x v="13"/>
    <x v="0"/>
    <x v="0"/>
    <x v="0"/>
    <s v="Curtain Model-110"/>
    <s v="PROD1787"/>
    <n v="9"/>
    <n v="894.78"/>
    <n v="8053.02"/>
    <n v="0.1"/>
    <n v="805.3"/>
    <n v="7247.72"/>
    <x v="0"/>
    <x v="3"/>
    <n v="0.15"/>
    <n v="1087.1600000000001"/>
  </r>
  <r>
    <s v="ORD2025008344"/>
    <x v="412"/>
    <s v="Customer 2673"/>
    <s v="CUST6892"/>
    <x v="4"/>
    <x v="11"/>
    <x v="1"/>
    <x v="0"/>
    <x v="0"/>
    <s v="Curtain Model-550"/>
    <s v="PROD6200"/>
    <n v="1"/>
    <n v="491.56"/>
    <n v="491.56"/>
    <n v="0.1"/>
    <n v="49.16"/>
    <n v="442.4"/>
    <x v="0"/>
    <x v="2"/>
    <n v="0.15"/>
    <n v="66.36"/>
  </r>
  <r>
    <s v="ORD2025008345"/>
    <x v="334"/>
    <s v="Customer 970"/>
    <s v="CUST2405"/>
    <x v="0"/>
    <x v="0"/>
    <x v="1"/>
    <x v="2"/>
    <x v="4"/>
    <s v="Laptop Model-496"/>
    <s v="PROD2362"/>
    <n v="4"/>
    <n v="209.95"/>
    <n v="839.8"/>
    <n v="0"/>
    <n v="0"/>
    <n v="839.8"/>
    <x v="3"/>
    <x v="0"/>
    <n v="0.25"/>
    <n v="209.95"/>
  </r>
  <r>
    <s v="ORD2025008346"/>
    <x v="243"/>
    <s v="Customer 3886"/>
    <s v="CUST1668"/>
    <x v="4"/>
    <x v="9"/>
    <x v="0"/>
    <x v="2"/>
    <x v="11"/>
    <s v="Mobile Model-191"/>
    <s v="PROD4485"/>
    <n v="1"/>
    <n v="529.91999999999996"/>
    <n v="529.91999999999996"/>
    <n v="0.2"/>
    <n v="105.98"/>
    <n v="423.94"/>
    <x v="3"/>
    <x v="3"/>
    <n v="0.25"/>
    <n v="105.98"/>
  </r>
  <r>
    <s v="ORD2025008347"/>
    <x v="229"/>
    <s v="Customer 490"/>
    <s v="CUST5089"/>
    <x v="3"/>
    <x v="5"/>
    <x v="1"/>
    <x v="0"/>
    <x v="3"/>
    <s v="Sofa Model-567"/>
    <s v="PROD4129"/>
    <n v="3"/>
    <n v="738.99"/>
    <n v="2216.9699999999998"/>
    <n v="0.05"/>
    <n v="110.85"/>
    <n v="2106.12"/>
    <x v="1"/>
    <x v="3"/>
    <n v="0.15"/>
    <n v="315.92"/>
  </r>
  <r>
    <s v="ORD2025008348"/>
    <x v="424"/>
    <s v="Customer 2434"/>
    <s v="CUST3762"/>
    <x v="1"/>
    <x v="10"/>
    <x v="0"/>
    <x v="2"/>
    <x v="4"/>
    <s v="Laptop Model-465"/>
    <s v="PROD9073"/>
    <n v="1"/>
    <n v="696.98"/>
    <n v="696.98"/>
    <n v="0.1"/>
    <n v="69.7"/>
    <n v="627.28"/>
    <x v="3"/>
    <x v="1"/>
    <n v="0.15"/>
    <n v="94.09"/>
  </r>
  <r>
    <s v="ORD2025008349"/>
    <x v="121"/>
    <s v="Customer 1002"/>
    <s v="CUST6120"/>
    <x v="2"/>
    <x v="12"/>
    <x v="1"/>
    <x v="0"/>
    <x v="2"/>
    <s v="Lamp Model-373"/>
    <s v="PROD8653"/>
    <n v="4"/>
    <n v="914.09"/>
    <n v="3656.36"/>
    <n v="0.2"/>
    <n v="731.27"/>
    <n v="2925.09"/>
    <x v="2"/>
    <x v="2"/>
    <n v="0.25"/>
    <n v="731.27"/>
  </r>
  <r>
    <s v="ORD2025008350"/>
    <x v="278"/>
    <s v="Customer 1961"/>
    <s v="CUST5529"/>
    <x v="2"/>
    <x v="14"/>
    <x v="0"/>
    <x v="1"/>
    <x v="1"/>
    <s v="Jeans Model-207"/>
    <s v="PROD7219"/>
    <n v="4"/>
    <n v="603.74"/>
    <n v="2414.96"/>
    <n v="0.1"/>
    <n v="241.5"/>
    <n v="2173.46"/>
    <x v="2"/>
    <x v="0"/>
    <n v="0.3"/>
    <n v="652.04"/>
  </r>
  <r>
    <s v="ORD2025008351"/>
    <x v="421"/>
    <s v="Customer 1320"/>
    <s v="CUST7660"/>
    <x v="0"/>
    <x v="0"/>
    <x v="0"/>
    <x v="2"/>
    <x v="8"/>
    <s v="Tablet Model-412"/>
    <s v="PROD7016"/>
    <n v="7"/>
    <n v="669.15"/>
    <n v="4684.05"/>
    <n v="0.2"/>
    <n v="936.81"/>
    <n v="3747.24"/>
    <x v="3"/>
    <x v="2"/>
    <n v="0.25"/>
    <n v="936.81"/>
  </r>
  <r>
    <s v="ORD2025008352"/>
    <x v="245"/>
    <s v="Customer 4392"/>
    <s v="CUST6302"/>
    <x v="2"/>
    <x v="2"/>
    <x v="1"/>
    <x v="3"/>
    <x v="9"/>
    <s v="Lipstick Model-855"/>
    <s v="PROD8853"/>
    <n v="4"/>
    <n v="784"/>
    <n v="3136"/>
    <n v="0.1"/>
    <n v="313.60000000000002"/>
    <n v="2822.4"/>
    <x v="3"/>
    <x v="0"/>
    <n v="0.3"/>
    <n v="846.72"/>
  </r>
  <r>
    <s v="ORD2025008353"/>
    <x v="195"/>
    <s v="Customer 2446"/>
    <s v="CUST8446"/>
    <x v="3"/>
    <x v="3"/>
    <x v="0"/>
    <x v="2"/>
    <x v="8"/>
    <s v="Tablet Model-671"/>
    <s v="PROD5957"/>
    <n v="9"/>
    <n v="414.42"/>
    <n v="3729.78"/>
    <n v="0.1"/>
    <n v="372.98"/>
    <n v="3356.8"/>
    <x v="1"/>
    <x v="1"/>
    <n v="0.25"/>
    <n v="839.2"/>
  </r>
  <r>
    <s v="ORD2025008354"/>
    <x v="435"/>
    <s v="Customer 3314"/>
    <s v="CUST3998"/>
    <x v="3"/>
    <x v="3"/>
    <x v="1"/>
    <x v="2"/>
    <x v="4"/>
    <s v="Laptop Model-252"/>
    <s v="PROD5934"/>
    <n v="1"/>
    <n v="959.59"/>
    <n v="959.59"/>
    <n v="0.1"/>
    <n v="95.96"/>
    <n v="863.63"/>
    <x v="1"/>
    <x v="2"/>
    <n v="0.25"/>
    <n v="215.91"/>
  </r>
  <r>
    <s v="ORD2025008355"/>
    <x v="281"/>
    <s v="Customer 3301"/>
    <s v="CUST6661"/>
    <x v="4"/>
    <x v="7"/>
    <x v="1"/>
    <x v="2"/>
    <x v="4"/>
    <s v="Laptop Model-444"/>
    <s v="PROD6118"/>
    <n v="3"/>
    <n v="203.95"/>
    <n v="611.85"/>
    <n v="0.1"/>
    <n v="61.19"/>
    <n v="550.66"/>
    <x v="3"/>
    <x v="0"/>
    <n v="0.25"/>
    <n v="137.66"/>
  </r>
  <r>
    <s v="ORD2025008356"/>
    <x v="252"/>
    <s v="Customer 2166"/>
    <s v="CUST5142"/>
    <x v="3"/>
    <x v="3"/>
    <x v="0"/>
    <x v="2"/>
    <x v="8"/>
    <s v="Tablet Model-311"/>
    <s v="PROD6761"/>
    <n v="3"/>
    <n v="971.82"/>
    <n v="2915.46"/>
    <n v="0"/>
    <n v="0"/>
    <n v="2915.46"/>
    <x v="1"/>
    <x v="3"/>
    <n v="0.15"/>
    <n v="437.32"/>
  </r>
  <r>
    <s v="ORD2025008357"/>
    <x v="248"/>
    <s v="Customer 2024"/>
    <s v="CUST4105"/>
    <x v="2"/>
    <x v="14"/>
    <x v="0"/>
    <x v="3"/>
    <x v="9"/>
    <s v="Lipstick Model-276"/>
    <s v="PROD6792"/>
    <n v="10"/>
    <n v="392.45"/>
    <n v="3924.5"/>
    <n v="0"/>
    <n v="0"/>
    <n v="3924.5"/>
    <x v="1"/>
    <x v="0"/>
    <n v="0.25"/>
    <n v="981.12"/>
  </r>
  <r>
    <s v="ORD2025008358"/>
    <x v="178"/>
    <s v="Customer 114"/>
    <s v="CUST2676"/>
    <x v="3"/>
    <x v="5"/>
    <x v="0"/>
    <x v="1"/>
    <x v="5"/>
    <s v="Shirt Model-357"/>
    <s v="PROD8698"/>
    <n v="4"/>
    <n v="882.99"/>
    <n v="3531.96"/>
    <n v="0.1"/>
    <n v="353.2"/>
    <n v="3178.76"/>
    <x v="2"/>
    <x v="1"/>
    <n v="0.15"/>
    <n v="476.81"/>
  </r>
  <r>
    <s v="ORD2025008359"/>
    <x v="204"/>
    <s v="Customer 4042"/>
    <s v="CUST4988"/>
    <x v="3"/>
    <x v="3"/>
    <x v="1"/>
    <x v="0"/>
    <x v="0"/>
    <s v="Curtain Model-564"/>
    <s v="PROD2649"/>
    <n v="1"/>
    <n v="625.76"/>
    <n v="625.76"/>
    <n v="0.1"/>
    <n v="62.58"/>
    <n v="563.17999999999995"/>
    <x v="3"/>
    <x v="3"/>
    <n v="0.15"/>
    <n v="84.48"/>
  </r>
  <r>
    <s v="ORD2025008360"/>
    <x v="356"/>
    <s v="Customer 2594"/>
    <s v="CUST2749"/>
    <x v="4"/>
    <x v="11"/>
    <x v="0"/>
    <x v="1"/>
    <x v="1"/>
    <s v="Jeans Model-274"/>
    <s v="PROD5858"/>
    <n v="6"/>
    <n v="526.63"/>
    <n v="3159.78"/>
    <n v="0"/>
    <n v="0"/>
    <n v="3159.78"/>
    <x v="3"/>
    <x v="1"/>
    <n v="0.15"/>
    <n v="473.97"/>
  </r>
  <r>
    <s v="ORD2025008361"/>
    <x v="295"/>
    <s v="Customer 4511"/>
    <s v="CUST9531"/>
    <x v="4"/>
    <x v="9"/>
    <x v="1"/>
    <x v="2"/>
    <x v="11"/>
    <s v="Mobile Model-332"/>
    <s v="PROD1234"/>
    <n v="8"/>
    <n v="323.43"/>
    <n v="2587.44"/>
    <n v="0.1"/>
    <n v="258.74"/>
    <n v="2328.6999999999998"/>
    <x v="2"/>
    <x v="0"/>
    <n v="0.15"/>
    <n v="349.3"/>
  </r>
  <r>
    <s v="ORD2025008362"/>
    <x v="341"/>
    <s v="Customer 617"/>
    <s v="CUST6622"/>
    <x v="2"/>
    <x v="2"/>
    <x v="0"/>
    <x v="3"/>
    <x v="6"/>
    <s v="Face Cream Model-906"/>
    <s v="PROD5665"/>
    <n v="2"/>
    <n v="702.44"/>
    <n v="1404.88"/>
    <n v="0.1"/>
    <n v="140.49"/>
    <n v="1264.3900000000001"/>
    <x v="3"/>
    <x v="3"/>
    <n v="0.15"/>
    <n v="189.66"/>
  </r>
  <r>
    <s v="ORD2025008363"/>
    <x v="101"/>
    <s v="Customer 4230"/>
    <s v="CUST4347"/>
    <x v="2"/>
    <x v="14"/>
    <x v="0"/>
    <x v="3"/>
    <x v="10"/>
    <s v="Perfume Model-338"/>
    <s v="PROD1216"/>
    <n v="9"/>
    <n v="871.79"/>
    <n v="7846.11"/>
    <n v="0"/>
    <n v="0"/>
    <n v="7846.11"/>
    <x v="2"/>
    <x v="0"/>
    <n v="0.3"/>
    <n v="2353.83"/>
  </r>
  <r>
    <s v="ORD2025008364"/>
    <x v="264"/>
    <s v="Customer 3193"/>
    <s v="CUST9951"/>
    <x v="0"/>
    <x v="0"/>
    <x v="1"/>
    <x v="2"/>
    <x v="8"/>
    <s v="Tablet Model-629"/>
    <s v="PROD1998"/>
    <n v="4"/>
    <n v="233.09"/>
    <n v="932.36"/>
    <n v="0.05"/>
    <n v="46.62"/>
    <n v="885.74"/>
    <x v="0"/>
    <x v="1"/>
    <n v="0.3"/>
    <n v="265.72000000000003"/>
  </r>
  <r>
    <s v="ORD2025008365"/>
    <x v="45"/>
    <s v="Customer 3392"/>
    <s v="CUST3462"/>
    <x v="0"/>
    <x v="6"/>
    <x v="1"/>
    <x v="3"/>
    <x v="9"/>
    <s v="Lipstick Model-475"/>
    <s v="PROD2040"/>
    <n v="9"/>
    <n v="279.70999999999998"/>
    <n v="2517.39"/>
    <n v="0.2"/>
    <n v="503.48"/>
    <n v="2013.91"/>
    <x v="2"/>
    <x v="1"/>
    <n v="0.25"/>
    <n v="503.48"/>
  </r>
  <r>
    <s v="ORD2025008366"/>
    <x v="186"/>
    <s v="Customer 781"/>
    <s v="CUST3714"/>
    <x v="0"/>
    <x v="13"/>
    <x v="1"/>
    <x v="3"/>
    <x v="9"/>
    <s v="Lipstick Model-507"/>
    <s v="PROD9683"/>
    <n v="2"/>
    <n v="878.74"/>
    <n v="1757.48"/>
    <n v="0.05"/>
    <n v="87.87"/>
    <n v="1669.61"/>
    <x v="2"/>
    <x v="3"/>
    <n v="0.15"/>
    <n v="250.44"/>
  </r>
  <r>
    <s v="ORD2025008367"/>
    <x v="99"/>
    <s v="Customer 1031"/>
    <s v="CUST7376"/>
    <x v="4"/>
    <x v="11"/>
    <x v="0"/>
    <x v="0"/>
    <x v="3"/>
    <s v="Sofa Model-503"/>
    <s v="PROD5183"/>
    <n v="10"/>
    <n v="915.99"/>
    <n v="9159.9"/>
    <n v="0"/>
    <n v="0"/>
    <n v="9159.9"/>
    <x v="3"/>
    <x v="3"/>
    <n v="0.3"/>
    <n v="2747.97"/>
  </r>
  <r>
    <s v="ORD2025008368"/>
    <x v="413"/>
    <s v="Customer 4347"/>
    <s v="CUST8455"/>
    <x v="0"/>
    <x v="0"/>
    <x v="1"/>
    <x v="2"/>
    <x v="11"/>
    <s v="Mobile Model-907"/>
    <s v="PROD9383"/>
    <n v="5"/>
    <n v="502.32"/>
    <n v="2511.6"/>
    <n v="0"/>
    <n v="0"/>
    <n v="2511.6"/>
    <x v="0"/>
    <x v="2"/>
    <n v="0.25"/>
    <n v="627.9"/>
  </r>
  <r>
    <s v="ORD2025008369"/>
    <x v="29"/>
    <s v="Customer 1923"/>
    <s v="CUST2520"/>
    <x v="2"/>
    <x v="12"/>
    <x v="0"/>
    <x v="1"/>
    <x v="5"/>
    <s v="Shirt Model-362"/>
    <s v="PROD9857"/>
    <n v="1"/>
    <n v="327.72"/>
    <n v="327.72"/>
    <n v="0.1"/>
    <n v="32.770000000000003"/>
    <n v="294.95"/>
    <x v="1"/>
    <x v="2"/>
    <n v="0.3"/>
    <n v="88.48"/>
  </r>
  <r>
    <s v="ORD2025008370"/>
    <x v="259"/>
    <s v="Customer 4353"/>
    <s v="CUST9885"/>
    <x v="0"/>
    <x v="13"/>
    <x v="1"/>
    <x v="2"/>
    <x v="4"/>
    <s v="Laptop Model-145"/>
    <s v="PROD7905"/>
    <n v="6"/>
    <n v="174.61"/>
    <n v="1047.6600000000001"/>
    <n v="0.05"/>
    <n v="52.38"/>
    <n v="995.28"/>
    <x v="1"/>
    <x v="0"/>
    <n v="0.15"/>
    <n v="149.29"/>
  </r>
  <r>
    <s v="ORD2025008371"/>
    <x v="7"/>
    <s v="Customer 1126"/>
    <s v="CUST4604"/>
    <x v="3"/>
    <x v="3"/>
    <x v="1"/>
    <x v="1"/>
    <x v="1"/>
    <s v="Jeans Model-970"/>
    <s v="PROD2794"/>
    <n v="7"/>
    <n v="543.44000000000005"/>
    <n v="3804.08"/>
    <n v="0.05"/>
    <n v="190.2"/>
    <n v="3613.88"/>
    <x v="2"/>
    <x v="2"/>
    <n v="0.3"/>
    <n v="1084.1600000000001"/>
  </r>
  <r>
    <s v="ORD2025008372"/>
    <x v="253"/>
    <s v="Customer 352"/>
    <s v="CUST4739"/>
    <x v="2"/>
    <x v="2"/>
    <x v="1"/>
    <x v="3"/>
    <x v="10"/>
    <s v="Perfume Model-447"/>
    <s v="PROD9352"/>
    <n v="4"/>
    <n v="939.16"/>
    <n v="3756.64"/>
    <n v="0.2"/>
    <n v="751.33"/>
    <n v="3005.31"/>
    <x v="3"/>
    <x v="3"/>
    <n v="0.15"/>
    <n v="450.8"/>
  </r>
  <r>
    <s v="ORD2025008373"/>
    <x v="435"/>
    <s v="Customer 3722"/>
    <s v="CUST6266"/>
    <x v="4"/>
    <x v="9"/>
    <x v="1"/>
    <x v="3"/>
    <x v="6"/>
    <s v="Face Cream Model-523"/>
    <s v="PROD5078"/>
    <n v="1"/>
    <n v="520.98"/>
    <n v="520.98"/>
    <n v="0"/>
    <n v="0"/>
    <n v="520.98"/>
    <x v="3"/>
    <x v="0"/>
    <n v="0.25"/>
    <n v="130.25"/>
  </r>
  <r>
    <s v="ORD2025008374"/>
    <x v="221"/>
    <s v="Customer 4229"/>
    <s v="CUST7641"/>
    <x v="4"/>
    <x v="9"/>
    <x v="0"/>
    <x v="1"/>
    <x v="1"/>
    <s v="Jeans Model-446"/>
    <s v="PROD8694"/>
    <n v="1"/>
    <n v="917.2"/>
    <n v="917.2"/>
    <n v="0.05"/>
    <n v="45.86"/>
    <n v="871.34"/>
    <x v="1"/>
    <x v="0"/>
    <n v="0.3"/>
    <n v="261.39999999999998"/>
  </r>
  <r>
    <s v="ORD2025008375"/>
    <x v="339"/>
    <s v="Customer 263"/>
    <s v="CUST7728"/>
    <x v="1"/>
    <x v="10"/>
    <x v="1"/>
    <x v="2"/>
    <x v="11"/>
    <s v="Mobile Model-634"/>
    <s v="PROD8217"/>
    <n v="6"/>
    <n v="174.69"/>
    <n v="1048.1400000000001"/>
    <n v="0.2"/>
    <n v="209.63"/>
    <n v="838.51"/>
    <x v="2"/>
    <x v="3"/>
    <n v="0.15"/>
    <n v="125.78"/>
  </r>
  <r>
    <s v="ORD2025008376"/>
    <x v="44"/>
    <s v="Customer 3532"/>
    <s v="CUST8885"/>
    <x v="0"/>
    <x v="0"/>
    <x v="0"/>
    <x v="0"/>
    <x v="0"/>
    <s v="Curtain Model-751"/>
    <s v="PROD3435"/>
    <n v="7"/>
    <n v="230.45"/>
    <n v="1613.15"/>
    <n v="0"/>
    <n v="0"/>
    <n v="1613.15"/>
    <x v="2"/>
    <x v="0"/>
    <n v="0.3"/>
    <n v="483.94"/>
  </r>
  <r>
    <s v="ORD2025008377"/>
    <x v="174"/>
    <s v="Customer 146"/>
    <s v="CUST2453"/>
    <x v="2"/>
    <x v="14"/>
    <x v="1"/>
    <x v="2"/>
    <x v="11"/>
    <s v="Mobile Model-418"/>
    <s v="PROD8575"/>
    <n v="8"/>
    <n v="766.57"/>
    <n v="6132.56"/>
    <n v="0.1"/>
    <n v="613.26"/>
    <n v="5519.3"/>
    <x v="1"/>
    <x v="2"/>
    <n v="0.15"/>
    <n v="827.89"/>
  </r>
  <r>
    <s v="ORD2025008378"/>
    <x v="269"/>
    <s v="Customer 2063"/>
    <s v="CUST3861"/>
    <x v="2"/>
    <x v="2"/>
    <x v="0"/>
    <x v="1"/>
    <x v="7"/>
    <s v="Jacket Model-175"/>
    <s v="PROD6460"/>
    <n v="10"/>
    <n v="923.55"/>
    <n v="9235.5"/>
    <n v="0"/>
    <n v="0"/>
    <n v="9235.5"/>
    <x v="3"/>
    <x v="3"/>
    <n v="0.15"/>
    <n v="1385.33"/>
  </r>
  <r>
    <s v="ORD2025008379"/>
    <x v="214"/>
    <s v="Customer 4486"/>
    <s v="CUST2625"/>
    <x v="0"/>
    <x v="13"/>
    <x v="1"/>
    <x v="0"/>
    <x v="0"/>
    <s v="Curtain Model-386"/>
    <s v="PROD6219"/>
    <n v="1"/>
    <n v="501.32"/>
    <n v="501.32"/>
    <n v="0.05"/>
    <n v="25.07"/>
    <n v="476.25"/>
    <x v="3"/>
    <x v="3"/>
    <n v="0.25"/>
    <n v="119.06"/>
  </r>
  <r>
    <s v="ORD2025008380"/>
    <x v="418"/>
    <s v="Customer 3294"/>
    <s v="CUST6407"/>
    <x v="3"/>
    <x v="8"/>
    <x v="1"/>
    <x v="2"/>
    <x v="8"/>
    <s v="Tablet Model-200"/>
    <s v="PROD1819"/>
    <n v="8"/>
    <n v="750.9"/>
    <n v="6007.2"/>
    <n v="0.1"/>
    <n v="600.72"/>
    <n v="5406.48"/>
    <x v="2"/>
    <x v="0"/>
    <n v="0.25"/>
    <n v="1351.62"/>
  </r>
  <r>
    <s v="ORD2025008381"/>
    <x v="111"/>
    <s v="Customer 1086"/>
    <s v="CUST5912"/>
    <x v="2"/>
    <x v="12"/>
    <x v="0"/>
    <x v="1"/>
    <x v="5"/>
    <s v="Shirt Model-948"/>
    <s v="PROD8758"/>
    <n v="6"/>
    <n v="159.13"/>
    <n v="954.78"/>
    <n v="0.1"/>
    <n v="95.48"/>
    <n v="859.3"/>
    <x v="2"/>
    <x v="3"/>
    <n v="0.25"/>
    <n v="214.82"/>
  </r>
  <r>
    <s v="ORD2025008382"/>
    <x v="351"/>
    <s v="Customer 2835"/>
    <s v="CUST6125"/>
    <x v="1"/>
    <x v="4"/>
    <x v="0"/>
    <x v="1"/>
    <x v="5"/>
    <s v="Shirt Model-269"/>
    <s v="PROD8179"/>
    <n v="7"/>
    <n v="289.64999999999998"/>
    <n v="2027.55"/>
    <n v="0"/>
    <n v="0"/>
    <n v="2027.55"/>
    <x v="1"/>
    <x v="3"/>
    <n v="0.15"/>
    <n v="304.13"/>
  </r>
  <r>
    <s v="ORD2025008383"/>
    <x v="399"/>
    <s v="Customer 4023"/>
    <s v="CUST2893"/>
    <x v="2"/>
    <x v="2"/>
    <x v="0"/>
    <x v="3"/>
    <x v="9"/>
    <s v="Lipstick Model-352"/>
    <s v="PROD7969"/>
    <n v="7"/>
    <n v="596.82000000000005"/>
    <n v="4177.74"/>
    <n v="0.1"/>
    <n v="417.77"/>
    <n v="3759.97"/>
    <x v="3"/>
    <x v="0"/>
    <n v="0.3"/>
    <n v="1127.99"/>
  </r>
  <r>
    <s v="ORD2025008384"/>
    <x v="138"/>
    <s v="Customer 3575"/>
    <s v="CUST6548"/>
    <x v="3"/>
    <x v="8"/>
    <x v="0"/>
    <x v="2"/>
    <x v="4"/>
    <s v="Laptop Model-711"/>
    <s v="PROD3470"/>
    <n v="1"/>
    <n v="834.9"/>
    <n v="834.9"/>
    <n v="0.2"/>
    <n v="166.98"/>
    <n v="667.92"/>
    <x v="1"/>
    <x v="2"/>
    <n v="0.25"/>
    <n v="166.98"/>
  </r>
  <r>
    <s v="ORD2025008385"/>
    <x v="64"/>
    <s v="Customer 354"/>
    <s v="CUST4723"/>
    <x v="0"/>
    <x v="6"/>
    <x v="1"/>
    <x v="0"/>
    <x v="0"/>
    <s v="Curtain Model-303"/>
    <s v="PROD2184"/>
    <n v="3"/>
    <n v="699.39"/>
    <n v="2098.17"/>
    <n v="0.05"/>
    <n v="104.91"/>
    <n v="1993.26"/>
    <x v="3"/>
    <x v="1"/>
    <n v="0.15"/>
    <n v="298.99"/>
  </r>
  <r>
    <s v="ORD2025008386"/>
    <x v="438"/>
    <s v="Customer 1394"/>
    <s v="CUST6999"/>
    <x v="2"/>
    <x v="2"/>
    <x v="0"/>
    <x v="0"/>
    <x v="0"/>
    <s v="Curtain Model-741"/>
    <s v="PROD2104"/>
    <n v="5"/>
    <n v="345.69"/>
    <n v="1728.45"/>
    <n v="0.1"/>
    <n v="172.85"/>
    <n v="1555.6"/>
    <x v="3"/>
    <x v="1"/>
    <n v="0.25"/>
    <n v="388.9"/>
  </r>
  <r>
    <s v="ORD2025008387"/>
    <x v="3"/>
    <s v="Customer 2337"/>
    <s v="CUST6155"/>
    <x v="2"/>
    <x v="2"/>
    <x v="0"/>
    <x v="3"/>
    <x v="6"/>
    <s v="Face Cream Model-517"/>
    <s v="PROD3727"/>
    <n v="9"/>
    <n v="188.1"/>
    <n v="1692.9"/>
    <n v="0.2"/>
    <n v="338.58"/>
    <n v="1354.32"/>
    <x v="1"/>
    <x v="3"/>
    <n v="0.25"/>
    <n v="338.58"/>
  </r>
  <r>
    <s v="ORD2025008388"/>
    <x v="445"/>
    <s v="Customer 3855"/>
    <s v="CUST4475"/>
    <x v="4"/>
    <x v="7"/>
    <x v="0"/>
    <x v="3"/>
    <x v="9"/>
    <s v="Lipstick Model-556"/>
    <s v="PROD4328"/>
    <n v="9"/>
    <n v="121.39"/>
    <n v="1092.51"/>
    <n v="0.2"/>
    <n v="218.5"/>
    <n v="874.01"/>
    <x v="3"/>
    <x v="0"/>
    <n v="0.15"/>
    <n v="131.1"/>
  </r>
  <r>
    <s v="ORD2025008389"/>
    <x v="56"/>
    <s v="Customer 4635"/>
    <s v="CUST3914"/>
    <x v="1"/>
    <x v="1"/>
    <x v="1"/>
    <x v="0"/>
    <x v="0"/>
    <s v="Curtain Model-996"/>
    <s v="PROD9763"/>
    <n v="6"/>
    <n v="431.76"/>
    <n v="2590.56"/>
    <n v="0.1"/>
    <n v="259.06"/>
    <n v="2331.5"/>
    <x v="2"/>
    <x v="1"/>
    <n v="0.3"/>
    <n v="699.45"/>
  </r>
  <r>
    <s v="ORD2025008390"/>
    <x v="414"/>
    <s v="Customer 735"/>
    <s v="CUST9163"/>
    <x v="2"/>
    <x v="12"/>
    <x v="0"/>
    <x v="0"/>
    <x v="3"/>
    <s v="Sofa Model-733"/>
    <s v="PROD2858"/>
    <n v="8"/>
    <n v="150.76"/>
    <n v="1206.08"/>
    <n v="0.05"/>
    <n v="60.3"/>
    <n v="1145.78"/>
    <x v="0"/>
    <x v="1"/>
    <n v="0.3"/>
    <n v="343.73"/>
  </r>
  <r>
    <s v="ORD2025008391"/>
    <x v="133"/>
    <s v="Customer 1172"/>
    <s v="CUST7993"/>
    <x v="2"/>
    <x v="12"/>
    <x v="0"/>
    <x v="1"/>
    <x v="1"/>
    <s v="Jeans Model-350"/>
    <s v="PROD5288"/>
    <n v="4"/>
    <n v="358.56"/>
    <n v="1434.24"/>
    <n v="0"/>
    <n v="0"/>
    <n v="1434.24"/>
    <x v="3"/>
    <x v="0"/>
    <n v="0.15"/>
    <n v="215.14"/>
  </r>
  <r>
    <s v="ORD2025008392"/>
    <x v="65"/>
    <s v="Customer 2580"/>
    <s v="CUST3881"/>
    <x v="2"/>
    <x v="14"/>
    <x v="1"/>
    <x v="0"/>
    <x v="0"/>
    <s v="Curtain Model-323"/>
    <s v="PROD8842"/>
    <n v="9"/>
    <n v="386.82"/>
    <n v="3481.38"/>
    <n v="0.05"/>
    <n v="174.07"/>
    <n v="3307.31"/>
    <x v="2"/>
    <x v="1"/>
    <n v="0.3"/>
    <n v="992.19"/>
  </r>
  <r>
    <s v="ORD2025008393"/>
    <x v="133"/>
    <s v="Customer 3457"/>
    <s v="CUST3133"/>
    <x v="4"/>
    <x v="9"/>
    <x v="1"/>
    <x v="3"/>
    <x v="9"/>
    <s v="Lipstick Model-405"/>
    <s v="PROD4935"/>
    <n v="6"/>
    <n v="160.21"/>
    <n v="961.26"/>
    <n v="0.2"/>
    <n v="192.25"/>
    <n v="769.01"/>
    <x v="0"/>
    <x v="2"/>
    <n v="0.25"/>
    <n v="192.25"/>
  </r>
  <r>
    <s v="ORD2025008394"/>
    <x v="289"/>
    <s v="Customer 2729"/>
    <s v="CUST3983"/>
    <x v="3"/>
    <x v="3"/>
    <x v="1"/>
    <x v="1"/>
    <x v="7"/>
    <s v="Jacket Model-910"/>
    <s v="PROD1256"/>
    <n v="4"/>
    <n v="333.04"/>
    <n v="1332.16"/>
    <n v="0"/>
    <n v="0"/>
    <n v="1332.16"/>
    <x v="3"/>
    <x v="2"/>
    <n v="0.15"/>
    <n v="199.82"/>
  </r>
  <r>
    <s v="ORD2025008395"/>
    <x v="115"/>
    <s v="Customer 704"/>
    <s v="CUST6886"/>
    <x v="1"/>
    <x v="4"/>
    <x v="1"/>
    <x v="3"/>
    <x v="6"/>
    <s v="Face Cream Model-133"/>
    <s v="PROD3098"/>
    <n v="10"/>
    <n v="759.31"/>
    <n v="7593.1"/>
    <n v="0.1"/>
    <n v="759.31"/>
    <n v="6833.79"/>
    <x v="3"/>
    <x v="2"/>
    <n v="0.25"/>
    <n v="1708.45"/>
  </r>
  <r>
    <s v="ORD2025008396"/>
    <x v="76"/>
    <s v="Customer 2007"/>
    <s v="CUST8062"/>
    <x v="3"/>
    <x v="8"/>
    <x v="0"/>
    <x v="3"/>
    <x v="9"/>
    <s v="Lipstick Model-859"/>
    <s v="PROD6617"/>
    <n v="9"/>
    <n v="284.70999999999998"/>
    <n v="2562.39"/>
    <n v="0.1"/>
    <n v="256.24"/>
    <n v="2306.15"/>
    <x v="0"/>
    <x v="2"/>
    <n v="0.15"/>
    <n v="345.92"/>
  </r>
  <r>
    <s v="ORD2025008397"/>
    <x v="405"/>
    <s v="Customer 3059"/>
    <s v="CUST8829"/>
    <x v="4"/>
    <x v="11"/>
    <x v="0"/>
    <x v="2"/>
    <x v="4"/>
    <s v="Laptop Model-880"/>
    <s v="PROD6487"/>
    <n v="5"/>
    <n v="184.17"/>
    <n v="920.85"/>
    <n v="0.1"/>
    <n v="92.09"/>
    <n v="828.76"/>
    <x v="1"/>
    <x v="3"/>
    <n v="0.3"/>
    <n v="248.63"/>
  </r>
  <r>
    <s v="ORD2025008398"/>
    <x v="314"/>
    <s v="Customer 3594"/>
    <s v="CUST4254"/>
    <x v="2"/>
    <x v="2"/>
    <x v="1"/>
    <x v="3"/>
    <x v="9"/>
    <s v="Lipstick Model-903"/>
    <s v="PROD2849"/>
    <n v="10"/>
    <n v="653.96"/>
    <n v="6539.6"/>
    <n v="0"/>
    <n v="0"/>
    <n v="6539.6"/>
    <x v="2"/>
    <x v="2"/>
    <n v="0.3"/>
    <n v="1961.88"/>
  </r>
  <r>
    <s v="ORD2025008399"/>
    <x v="431"/>
    <s v="Customer 4865"/>
    <s v="CUST4110"/>
    <x v="2"/>
    <x v="2"/>
    <x v="1"/>
    <x v="3"/>
    <x v="6"/>
    <s v="Face Cream Model-753"/>
    <s v="PROD6383"/>
    <n v="5"/>
    <n v="764.49"/>
    <n v="3822.45"/>
    <n v="0.05"/>
    <n v="191.12"/>
    <n v="3631.33"/>
    <x v="0"/>
    <x v="0"/>
    <n v="0.15"/>
    <n v="544.70000000000005"/>
  </r>
  <r>
    <s v="ORD2025008400"/>
    <x v="181"/>
    <s v="Customer 4806"/>
    <s v="CUST1872"/>
    <x v="2"/>
    <x v="2"/>
    <x v="1"/>
    <x v="2"/>
    <x v="11"/>
    <s v="Mobile Model-901"/>
    <s v="PROD8907"/>
    <n v="2"/>
    <n v="740.05"/>
    <n v="1480.1"/>
    <n v="0"/>
    <n v="0"/>
    <n v="1480.1"/>
    <x v="0"/>
    <x v="1"/>
    <n v="0.15"/>
    <n v="222.01"/>
  </r>
  <r>
    <s v="ORD2025008401"/>
    <x v="11"/>
    <s v="Customer 55"/>
    <s v="CUST6010"/>
    <x v="1"/>
    <x v="1"/>
    <x v="0"/>
    <x v="0"/>
    <x v="3"/>
    <s v="Sofa Model-461"/>
    <s v="PROD3655"/>
    <n v="7"/>
    <n v="876.6"/>
    <n v="6136.2"/>
    <n v="0.2"/>
    <n v="1227.24"/>
    <n v="4908.96"/>
    <x v="2"/>
    <x v="2"/>
    <n v="0.3"/>
    <n v="1472.69"/>
  </r>
  <r>
    <s v="ORD2025008402"/>
    <x v="240"/>
    <s v="Customer 4364"/>
    <s v="CUST1590"/>
    <x v="4"/>
    <x v="9"/>
    <x v="0"/>
    <x v="3"/>
    <x v="6"/>
    <s v="Face Cream Model-433"/>
    <s v="PROD7849"/>
    <n v="9"/>
    <n v="767"/>
    <n v="6903"/>
    <n v="0.05"/>
    <n v="345.15"/>
    <n v="6557.85"/>
    <x v="3"/>
    <x v="0"/>
    <n v="0.15"/>
    <n v="983.68"/>
  </r>
  <r>
    <s v="ORD2025008403"/>
    <x v="174"/>
    <s v="Customer 1374"/>
    <s v="CUST2389"/>
    <x v="0"/>
    <x v="0"/>
    <x v="0"/>
    <x v="1"/>
    <x v="7"/>
    <s v="Jacket Model-151"/>
    <s v="PROD9927"/>
    <n v="9"/>
    <n v="439.69"/>
    <n v="3957.21"/>
    <n v="0.05"/>
    <n v="197.86"/>
    <n v="3759.35"/>
    <x v="1"/>
    <x v="2"/>
    <n v="0.15"/>
    <n v="563.9"/>
  </r>
  <r>
    <s v="ORD2025008404"/>
    <x v="135"/>
    <s v="Customer 429"/>
    <s v="CUST6966"/>
    <x v="3"/>
    <x v="5"/>
    <x v="1"/>
    <x v="0"/>
    <x v="3"/>
    <s v="Sofa Model-323"/>
    <s v="PROD5538"/>
    <n v="9"/>
    <n v="748.83"/>
    <n v="6739.47"/>
    <n v="0"/>
    <n v="0"/>
    <n v="6739.47"/>
    <x v="1"/>
    <x v="2"/>
    <n v="0.25"/>
    <n v="1684.87"/>
  </r>
  <r>
    <s v="ORD2025008405"/>
    <x v="355"/>
    <s v="Customer 984"/>
    <s v="CUST8080"/>
    <x v="2"/>
    <x v="12"/>
    <x v="1"/>
    <x v="1"/>
    <x v="1"/>
    <s v="Jeans Model-291"/>
    <s v="PROD9065"/>
    <n v="3"/>
    <n v="229.71"/>
    <n v="689.13"/>
    <n v="0"/>
    <n v="0"/>
    <n v="689.13"/>
    <x v="1"/>
    <x v="2"/>
    <n v="0.15"/>
    <n v="103.37"/>
  </r>
  <r>
    <s v="ORD2025008406"/>
    <x v="140"/>
    <s v="Customer 3952"/>
    <s v="CUST9606"/>
    <x v="4"/>
    <x v="7"/>
    <x v="0"/>
    <x v="3"/>
    <x v="6"/>
    <s v="Face Cream Model-739"/>
    <s v="PROD4303"/>
    <n v="5"/>
    <n v="384.19"/>
    <n v="1920.95"/>
    <n v="0"/>
    <n v="0"/>
    <n v="1920.95"/>
    <x v="1"/>
    <x v="1"/>
    <n v="0.25"/>
    <n v="480.24"/>
  </r>
  <r>
    <s v="ORD2025008407"/>
    <x v="168"/>
    <s v="Customer 608"/>
    <s v="CUST9114"/>
    <x v="4"/>
    <x v="11"/>
    <x v="0"/>
    <x v="1"/>
    <x v="1"/>
    <s v="Jeans Model-222"/>
    <s v="PROD6201"/>
    <n v="5"/>
    <n v="885.58"/>
    <n v="4427.8999999999996"/>
    <n v="0.1"/>
    <n v="442.79"/>
    <n v="3985.11"/>
    <x v="1"/>
    <x v="2"/>
    <n v="0.15"/>
    <n v="597.77"/>
  </r>
  <r>
    <s v="ORD2025008408"/>
    <x v="196"/>
    <s v="Customer 65"/>
    <s v="CUST6599"/>
    <x v="4"/>
    <x v="7"/>
    <x v="0"/>
    <x v="2"/>
    <x v="4"/>
    <s v="Laptop Model-136"/>
    <s v="PROD1254"/>
    <n v="4"/>
    <n v="886.2"/>
    <n v="3544.8"/>
    <n v="0"/>
    <n v="0"/>
    <n v="3544.8"/>
    <x v="3"/>
    <x v="1"/>
    <n v="0.25"/>
    <n v="886.2"/>
  </r>
  <r>
    <s v="ORD2025008409"/>
    <x v="57"/>
    <s v="Customer 3614"/>
    <s v="CUST7825"/>
    <x v="4"/>
    <x v="9"/>
    <x v="1"/>
    <x v="2"/>
    <x v="11"/>
    <s v="Mobile Model-892"/>
    <s v="PROD3473"/>
    <n v="5"/>
    <n v="435.33"/>
    <n v="2176.65"/>
    <n v="0.1"/>
    <n v="217.67"/>
    <n v="1958.98"/>
    <x v="0"/>
    <x v="3"/>
    <n v="0.15"/>
    <n v="293.85000000000002"/>
  </r>
  <r>
    <s v="ORD2025008410"/>
    <x v="323"/>
    <s v="Customer 3992"/>
    <s v="CUST4527"/>
    <x v="2"/>
    <x v="14"/>
    <x v="0"/>
    <x v="0"/>
    <x v="0"/>
    <s v="Curtain Model-191"/>
    <s v="PROD2295"/>
    <n v="9"/>
    <n v="162.88999999999999"/>
    <n v="1466.01"/>
    <n v="0"/>
    <n v="0"/>
    <n v="1466.01"/>
    <x v="3"/>
    <x v="3"/>
    <n v="0.15"/>
    <n v="219.9"/>
  </r>
  <r>
    <s v="ORD2025008411"/>
    <x v="66"/>
    <s v="Customer 3838"/>
    <s v="CUST7742"/>
    <x v="4"/>
    <x v="9"/>
    <x v="0"/>
    <x v="3"/>
    <x v="9"/>
    <s v="Lipstick Model-994"/>
    <s v="PROD6880"/>
    <n v="3"/>
    <n v="688.37"/>
    <n v="2065.11"/>
    <n v="0"/>
    <n v="0"/>
    <n v="2065.11"/>
    <x v="2"/>
    <x v="3"/>
    <n v="0.3"/>
    <n v="619.53"/>
  </r>
  <r>
    <s v="ORD2025008412"/>
    <x v="59"/>
    <s v="Customer 2147"/>
    <s v="CUST9888"/>
    <x v="3"/>
    <x v="8"/>
    <x v="1"/>
    <x v="1"/>
    <x v="1"/>
    <s v="Jeans Model-700"/>
    <s v="PROD3587"/>
    <n v="1"/>
    <n v="177.99"/>
    <n v="177.99"/>
    <n v="0.1"/>
    <n v="17.8"/>
    <n v="160.19"/>
    <x v="1"/>
    <x v="1"/>
    <n v="0.15"/>
    <n v="24.03"/>
  </r>
  <r>
    <s v="ORD2025008413"/>
    <x v="192"/>
    <s v="Customer 380"/>
    <s v="CUST2663"/>
    <x v="4"/>
    <x v="11"/>
    <x v="1"/>
    <x v="1"/>
    <x v="7"/>
    <s v="Jacket Model-710"/>
    <s v="PROD8491"/>
    <n v="1"/>
    <n v="779.94"/>
    <n v="779.94"/>
    <n v="0"/>
    <n v="0"/>
    <n v="779.94"/>
    <x v="2"/>
    <x v="2"/>
    <n v="0.15"/>
    <n v="116.99"/>
  </r>
  <r>
    <s v="ORD2025008414"/>
    <x v="95"/>
    <s v="Customer 3272"/>
    <s v="CUST7511"/>
    <x v="1"/>
    <x v="4"/>
    <x v="1"/>
    <x v="0"/>
    <x v="0"/>
    <s v="Curtain Model-368"/>
    <s v="PROD3812"/>
    <n v="4"/>
    <n v="354.12"/>
    <n v="1416.48"/>
    <n v="0.2"/>
    <n v="283.3"/>
    <n v="1133.18"/>
    <x v="1"/>
    <x v="2"/>
    <n v="0.25"/>
    <n v="283.3"/>
  </r>
  <r>
    <s v="ORD2025008415"/>
    <x v="209"/>
    <s v="Customer 635"/>
    <s v="CUST4425"/>
    <x v="0"/>
    <x v="13"/>
    <x v="0"/>
    <x v="2"/>
    <x v="8"/>
    <s v="Tablet Model-725"/>
    <s v="PROD7512"/>
    <n v="5"/>
    <n v="149.05000000000001"/>
    <n v="745.25"/>
    <n v="0.1"/>
    <n v="74.53"/>
    <n v="670.72"/>
    <x v="2"/>
    <x v="2"/>
    <n v="0.3"/>
    <n v="201.22"/>
  </r>
  <r>
    <s v="ORD2025008416"/>
    <x v="405"/>
    <s v="Customer 1390"/>
    <s v="CUST2861"/>
    <x v="3"/>
    <x v="3"/>
    <x v="1"/>
    <x v="3"/>
    <x v="10"/>
    <s v="Perfume Model-931"/>
    <s v="PROD1883"/>
    <n v="2"/>
    <n v="813.26"/>
    <n v="1626.52"/>
    <n v="0.2"/>
    <n v="325.3"/>
    <n v="1301.22"/>
    <x v="1"/>
    <x v="0"/>
    <n v="0.3"/>
    <n v="390.37"/>
  </r>
  <r>
    <s v="ORD2025008417"/>
    <x v="446"/>
    <s v="Customer 1081"/>
    <s v="CUST3982"/>
    <x v="0"/>
    <x v="13"/>
    <x v="0"/>
    <x v="0"/>
    <x v="3"/>
    <s v="Sofa Model-740"/>
    <s v="PROD1221"/>
    <n v="2"/>
    <n v="372.53"/>
    <n v="745.06"/>
    <n v="0.1"/>
    <n v="74.510000000000005"/>
    <n v="670.55"/>
    <x v="2"/>
    <x v="0"/>
    <n v="0.15"/>
    <n v="100.58"/>
  </r>
  <r>
    <s v="ORD2025008418"/>
    <x v="424"/>
    <s v="Customer 1546"/>
    <s v="CUST9905"/>
    <x v="1"/>
    <x v="4"/>
    <x v="0"/>
    <x v="1"/>
    <x v="5"/>
    <s v="Shirt Model-684"/>
    <s v="PROD7575"/>
    <n v="9"/>
    <n v="185.04"/>
    <n v="1665.36"/>
    <n v="0.2"/>
    <n v="333.07"/>
    <n v="1332.29"/>
    <x v="3"/>
    <x v="0"/>
    <n v="0.15"/>
    <n v="199.84"/>
  </r>
  <r>
    <s v="ORD2025008419"/>
    <x v="184"/>
    <s v="Customer 1068"/>
    <s v="CUST1358"/>
    <x v="4"/>
    <x v="7"/>
    <x v="0"/>
    <x v="1"/>
    <x v="7"/>
    <s v="Jacket Model-766"/>
    <s v="PROD8160"/>
    <n v="2"/>
    <n v="104.38"/>
    <n v="208.76"/>
    <n v="0.05"/>
    <n v="10.44"/>
    <n v="198.32"/>
    <x v="0"/>
    <x v="0"/>
    <n v="0.3"/>
    <n v="59.5"/>
  </r>
  <r>
    <s v="ORD2025008420"/>
    <x v="229"/>
    <s v="Customer 2619"/>
    <s v="CUST5173"/>
    <x v="2"/>
    <x v="12"/>
    <x v="1"/>
    <x v="2"/>
    <x v="11"/>
    <s v="Mobile Model-480"/>
    <s v="PROD9390"/>
    <n v="3"/>
    <n v="995.24"/>
    <n v="2985.72"/>
    <n v="0.2"/>
    <n v="597.14"/>
    <n v="2388.58"/>
    <x v="1"/>
    <x v="0"/>
    <n v="0.3"/>
    <n v="716.57"/>
  </r>
  <r>
    <s v="ORD2025008421"/>
    <x v="402"/>
    <s v="Customer 3156"/>
    <s v="CUST3109"/>
    <x v="1"/>
    <x v="1"/>
    <x v="1"/>
    <x v="2"/>
    <x v="8"/>
    <s v="Tablet Model-940"/>
    <s v="PROD6275"/>
    <n v="5"/>
    <n v="128.5"/>
    <n v="642.5"/>
    <n v="0"/>
    <n v="0"/>
    <n v="642.5"/>
    <x v="2"/>
    <x v="0"/>
    <n v="0.3"/>
    <n v="192.75"/>
  </r>
  <r>
    <s v="ORD2025008422"/>
    <x v="95"/>
    <s v="Customer 1828"/>
    <s v="CUST8381"/>
    <x v="3"/>
    <x v="8"/>
    <x v="0"/>
    <x v="0"/>
    <x v="2"/>
    <s v="Lamp Model-436"/>
    <s v="PROD2520"/>
    <n v="3"/>
    <n v="615.95000000000005"/>
    <n v="1847.85"/>
    <n v="0.1"/>
    <n v="184.78"/>
    <n v="1663.07"/>
    <x v="2"/>
    <x v="3"/>
    <n v="0.15"/>
    <n v="249.46"/>
  </r>
  <r>
    <s v="ORD2025008423"/>
    <x v="95"/>
    <s v="Customer 4597"/>
    <s v="CUST8387"/>
    <x v="1"/>
    <x v="1"/>
    <x v="1"/>
    <x v="1"/>
    <x v="1"/>
    <s v="Jeans Model-819"/>
    <s v="PROD6251"/>
    <n v="8"/>
    <n v="497.72"/>
    <n v="3981.76"/>
    <n v="0.05"/>
    <n v="199.09"/>
    <n v="3782.67"/>
    <x v="3"/>
    <x v="1"/>
    <n v="0.3"/>
    <n v="1134.8"/>
  </r>
  <r>
    <s v="ORD2025008424"/>
    <x v="426"/>
    <s v="Customer 2971"/>
    <s v="CUST1866"/>
    <x v="1"/>
    <x v="10"/>
    <x v="0"/>
    <x v="2"/>
    <x v="11"/>
    <s v="Mobile Model-439"/>
    <s v="PROD9514"/>
    <n v="1"/>
    <n v="858.17"/>
    <n v="858.17"/>
    <n v="0"/>
    <n v="0"/>
    <n v="858.17"/>
    <x v="2"/>
    <x v="3"/>
    <n v="0.3"/>
    <n v="257.45"/>
  </r>
  <r>
    <s v="ORD2025008425"/>
    <x v="244"/>
    <s v="Customer 2796"/>
    <s v="CUST9890"/>
    <x v="0"/>
    <x v="6"/>
    <x v="0"/>
    <x v="0"/>
    <x v="3"/>
    <s v="Sofa Model-722"/>
    <s v="PROD3768"/>
    <n v="8"/>
    <n v="939.57"/>
    <n v="7516.56"/>
    <n v="0.1"/>
    <n v="751.66"/>
    <n v="6764.9"/>
    <x v="3"/>
    <x v="0"/>
    <n v="0.3"/>
    <n v="2029.47"/>
  </r>
  <r>
    <s v="ORD2025008426"/>
    <x v="63"/>
    <s v="Customer 329"/>
    <s v="CUST7824"/>
    <x v="3"/>
    <x v="8"/>
    <x v="1"/>
    <x v="2"/>
    <x v="8"/>
    <s v="Tablet Model-532"/>
    <s v="PROD4692"/>
    <n v="6"/>
    <n v="473.46"/>
    <n v="2840.76"/>
    <n v="0"/>
    <n v="0"/>
    <n v="2840.76"/>
    <x v="3"/>
    <x v="0"/>
    <n v="0.15"/>
    <n v="426.11"/>
  </r>
  <r>
    <s v="ORD2025008427"/>
    <x v="87"/>
    <s v="Customer 3863"/>
    <s v="CUST9280"/>
    <x v="3"/>
    <x v="8"/>
    <x v="0"/>
    <x v="1"/>
    <x v="5"/>
    <s v="Shirt Model-778"/>
    <s v="PROD5177"/>
    <n v="5"/>
    <n v="870.13"/>
    <n v="4350.6499999999996"/>
    <n v="0.1"/>
    <n v="435.06"/>
    <n v="3915.59"/>
    <x v="2"/>
    <x v="1"/>
    <n v="0.25"/>
    <n v="978.9"/>
  </r>
  <r>
    <s v="ORD2025008428"/>
    <x v="63"/>
    <s v="Customer 1317"/>
    <s v="CUST6450"/>
    <x v="2"/>
    <x v="2"/>
    <x v="1"/>
    <x v="0"/>
    <x v="3"/>
    <s v="Sofa Model-134"/>
    <s v="PROD2933"/>
    <n v="9"/>
    <n v="335.67"/>
    <n v="3021.03"/>
    <n v="0.05"/>
    <n v="151.05000000000001"/>
    <n v="2869.98"/>
    <x v="0"/>
    <x v="1"/>
    <n v="0.3"/>
    <n v="860.99"/>
  </r>
  <r>
    <s v="ORD2025008429"/>
    <x v="76"/>
    <s v="Customer 2865"/>
    <s v="CUST9484"/>
    <x v="1"/>
    <x v="4"/>
    <x v="0"/>
    <x v="1"/>
    <x v="1"/>
    <s v="Jeans Model-602"/>
    <s v="PROD8081"/>
    <n v="10"/>
    <n v="941.41"/>
    <n v="9414.1"/>
    <n v="0.1"/>
    <n v="941.41"/>
    <n v="8472.69"/>
    <x v="3"/>
    <x v="3"/>
    <n v="0.25"/>
    <n v="2118.17"/>
  </r>
  <r>
    <s v="ORD2025008430"/>
    <x v="280"/>
    <s v="Customer 2868"/>
    <s v="CUST7349"/>
    <x v="2"/>
    <x v="14"/>
    <x v="1"/>
    <x v="3"/>
    <x v="10"/>
    <s v="Perfume Model-169"/>
    <s v="PROD8079"/>
    <n v="3"/>
    <n v="545.79999999999995"/>
    <n v="1637.4"/>
    <n v="0.2"/>
    <n v="327.48"/>
    <n v="1309.92"/>
    <x v="0"/>
    <x v="1"/>
    <n v="0.3"/>
    <n v="392.98"/>
  </r>
  <r>
    <s v="ORD2025008431"/>
    <x v="242"/>
    <s v="Customer 4176"/>
    <s v="CUST2268"/>
    <x v="1"/>
    <x v="10"/>
    <x v="1"/>
    <x v="3"/>
    <x v="9"/>
    <s v="Lipstick Model-387"/>
    <s v="PROD2331"/>
    <n v="9"/>
    <n v="865.74"/>
    <n v="7791.66"/>
    <n v="0"/>
    <n v="0"/>
    <n v="7791.66"/>
    <x v="2"/>
    <x v="0"/>
    <n v="0.25"/>
    <n v="1947.91"/>
  </r>
  <r>
    <s v="ORD2025008432"/>
    <x v="227"/>
    <s v="Customer 32"/>
    <s v="CUST3565"/>
    <x v="1"/>
    <x v="1"/>
    <x v="1"/>
    <x v="3"/>
    <x v="10"/>
    <s v="Perfume Model-899"/>
    <s v="PROD6142"/>
    <n v="9"/>
    <n v="639.62"/>
    <n v="5756.58"/>
    <n v="0.2"/>
    <n v="1151.32"/>
    <n v="4605.26"/>
    <x v="0"/>
    <x v="1"/>
    <n v="0.25"/>
    <n v="1151.32"/>
  </r>
  <r>
    <s v="ORD2025008433"/>
    <x v="126"/>
    <s v="Customer 613"/>
    <s v="CUST8964"/>
    <x v="1"/>
    <x v="4"/>
    <x v="0"/>
    <x v="3"/>
    <x v="10"/>
    <s v="Perfume Model-683"/>
    <s v="PROD8230"/>
    <n v="10"/>
    <n v="803.88"/>
    <n v="8038.8"/>
    <n v="0.05"/>
    <n v="401.94"/>
    <n v="7636.86"/>
    <x v="2"/>
    <x v="2"/>
    <n v="0.15"/>
    <n v="1145.53"/>
  </r>
  <r>
    <s v="ORD2025008434"/>
    <x v="107"/>
    <s v="Customer 371"/>
    <s v="CUST2553"/>
    <x v="1"/>
    <x v="1"/>
    <x v="1"/>
    <x v="2"/>
    <x v="8"/>
    <s v="Tablet Model-995"/>
    <s v="PROD5959"/>
    <n v="5"/>
    <n v="692.71"/>
    <n v="3463.55"/>
    <n v="0.05"/>
    <n v="173.18"/>
    <n v="3290.37"/>
    <x v="2"/>
    <x v="2"/>
    <n v="0.15"/>
    <n v="493.56"/>
  </r>
  <r>
    <s v="ORD2025008435"/>
    <x v="43"/>
    <s v="Customer 1421"/>
    <s v="CUST4695"/>
    <x v="1"/>
    <x v="10"/>
    <x v="1"/>
    <x v="3"/>
    <x v="9"/>
    <s v="Lipstick Model-594"/>
    <s v="PROD9862"/>
    <n v="4"/>
    <n v="449.72"/>
    <n v="1798.88"/>
    <n v="0"/>
    <n v="0"/>
    <n v="1798.88"/>
    <x v="2"/>
    <x v="3"/>
    <n v="0.25"/>
    <n v="449.72"/>
  </r>
  <r>
    <s v="ORD2025008436"/>
    <x v="257"/>
    <s v="Customer 1896"/>
    <s v="CUST6844"/>
    <x v="4"/>
    <x v="9"/>
    <x v="1"/>
    <x v="0"/>
    <x v="3"/>
    <s v="Sofa Model-216"/>
    <s v="PROD3317"/>
    <n v="9"/>
    <n v="208.83"/>
    <n v="1879.47"/>
    <n v="0"/>
    <n v="0"/>
    <n v="1879.47"/>
    <x v="0"/>
    <x v="3"/>
    <n v="0.3"/>
    <n v="563.84"/>
  </r>
  <r>
    <s v="ORD2025008437"/>
    <x v="319"/>
    <s v="Customer 153"/>
    <s v="CUST3285"/>
    <x v="3"/>
    <x v="5"/>
    <x v="1"/>
    <x v="0"/>
    <x v="3"/>
    <s v="Sofa Model-392"/>
    <s v="PROD6588"/>
    <n v="2"/>
    <n v="188.95"/>
    <n v="377.9"/>
    <n v="0"/>
    <n v="0"/>
    <n v="377.9"/>
    <x v="1"/>
    <x v="3"/>
    <n v="0.15"/>
    <n v="56.68"/>
  </r>
  <r>
    <s v="ORD2025008438"/>
    <x v="241"/>
    <s v="Customer 4290"/>
    <s v="CUST6899"/>
    <x v="2"/>
    <x v="14"/>
    <x v="1"/>
    <x v="2"/>
    <x v="11"/>
    <s v="Mobile Model-850"/>
    <s v="PROD5579"/>
    <n v="1"/>
    <n v="189.39"/>
    <n v="189.39"/>
    <n v="0.2"/>
    <n v="37.880000000000003"/>
    <n v="151.51"/>
    <x v="0"/>
    <x v="0"/>
    <n v="0.3"/>
    <n v="45.45"/>
  </r>
  <r>
    <s v="ORD2025008439"/>
    <x v="324"/>
    <s v="Customer 3226"/>
    <s v="CUST8737"/>
    <x v="3"/>
    <x v="3"/>
    <x v="1"/>
    <x v="0"/>
    <x v="0"/>
    <s v="Curtain Model-897"/>
    <s v="PROD5847"/>
    <n v="3"/>
    <n v="736.21"/>
    <n v="2208.63"/>
    <n v="0.2"/>
    <n v="441.73"/>
    <n v="1766.9"/>
    <x v="1"/>
    <x v="1"/>
    <n v="0.3"/>
    <n v="530.07000000000005"/>
  </r>
  <r>
    <s v="ORD2025008440"/>
    <x v="197"/>
    <s v="Customer 349"/>
    <s v="CUST7847"/>
    <x v="0"/>
    <x v="6"/>
    <x v="0"/>
    <x v="1"/>
    <x v="5"/>
    <s v="Shirt Model-515"/>
    <s v="PROD9327"/>
    <n v="10"/>
    <n v="158.29"/>
    <n v="1582.9"/>
    <n v="0.2"/>
    <n v="316.58"/>
    <n v="1266.32"/>
    <x v="0"/>
    <x v="3"/>
    <n v="0.3"/>
    <n v="379.9"/>
  </r>
  <r>
    <s v="ORD2025008441"/>
    <x v="424"/>
    <s v="Customer 4709"/>
    <s v="CUST5375"/>
    <x v="1"/>
    <x v="1"/>
    <x v="1"/>
    <x v="0"/>
    <x v="0"/>
    <s v="Curtain Model-160"/>
    <s v="PROD6798"/>
    <n v="9"/>
    <n v="721.49"/>
    <n v="6493.41"/>
    <n v="0.05"/>
    <n v="324.67"/>
    <n v="6168.74"/>
    <x v="3"/>
    <x v="3"/>
    <n v="0.15"/>
    <n v="925.31"/>
  </r>
  <r>
    <s v="ORD2025008442"/>
    <x v="320"/>
    <s v="Customer 41"/>
    <s v="CUST8513"/>
    <x v="0"/>
    <x v="0"/>
    <x v="0"/>
    <x v="1"/>
    <x v="7"/>
    <s v="Jacket Model-876"/>
    <s v="PROD2760"/>
    <n v="8"/>
    <n v="470.73"/>
    <n v="3765.84"/>
    <n v="0.05"/>
    <n v="188.29"/>
    <n v="3577.55"/>
    <x v="2"/>
    <x v="1"/>
    <n v="0.15"/>
    <n v="536.63"/>
  </r>
  <r>
    <s v="ORD2025008443"/>
    <x v="9"/>
    <s v="Customer 545"/>
    <s v="CUST6448"/>
    <x v="1"/>
    <x v="4"/>
    <x v="1"/>
    <x v="2"/>
    <x v="4"/>
    <s v="Laptop Model-177"/>
    <s v="PROD6370"/>
    <n v="5"/>
    <n v="758"/>
    <n v="3790"/>
    <n v="0.1"/>
    <n v="379"/>
    <n v="3411"/>
    <x v="1"/>
    <x v="3"/>
    <n v="0.15"/>
    <n v="511.65"/>
  </r>
  <r>
    <s v="ORD2025008444"/>
    <x v="151"/>
    <s v="Customer 3211"/>
    <s v="CUST8170"/>
    <x v="0"/>
    <x v="13"/>
    <x v="1"/>
    <x v="0"/>
    <x v="2"/>
    <s v="Lamp Model-778"/>
    <s v="PROD6638"/>
    <n v="1"/>
    <n v="667.64"/>
    <n v="667.64"/>
    <n v="0.2"/>
    <n v="133.53"/>
    <n v="534.11"/>
    <x v="3"/>
    <x v="3"/>
    <n v="0.25"/>
    <n v="133.53"/>
  </r>
  <r>
    <s v="ORD2025008445"/>
    <x v="215"/>
    <s v="Customer 2545"/>
    <s v="CUST2046"/>
    <x v="0"/>
    <x v="6"/>
    <x v="1"/>
    <x v="3"/>
    <x v="9"/>
    <s v="Lipstick Model-694"/>
    <s v="PROD8586"/>
    <n v="2"/>
    <n v="464.62"/>
    <n v="929.24"/>
    <n v="0.05"/>
    <n v="46.46"/>
    <n v="882.78"/>
    <x v="0"/>
    <x v="2"/>
    <n v="0.15"/>
    <n v="132.41999999999999"/>
  </r>
  <r>
    <s v="ORD2025008446"/>
    <x v="243"/>
    <s v="Customer 1468"/>
    <s v="CUST9720"/>
    <x v="0"/>
    <x v="13"/>
    <x v="0"/>
    <x v="2"/>
    <x v="11"/>
    <s v="Mobile Model-355"/>
    <s v="PROD8874"/>
    <n v="5"/>
    <n v="766.14"/>
    <n v="3830.7"/>
    <n v="0.1"/>
    <n v="383.07"/>
    <n v="3447.63"/>
    <x v="2"/>
    <x v="3"/>
    <n v="0.3"/>
    <n v="1034.29"/>
  </r>
  <r>
    <s v="ORD2025008447"/>
    <x v="220"/>
    <s v="Customer 356"/>
    <s v="CUST8713"/>
    <x v="3"/>
    <x v="8"/>
    <x v="0"/>
    <x v="2"/>
    <x v="8"/>
    <s v="Tablet Model-795"/>
    <s v="PROD2306"/>
    <n v="1"/>
    <n v="689.12"/>
    <n v="689.12"/>
    <n v="0.1"/>
    <n v="68.91"/>
    <n v="620.21"/>
    <x v="3"/>
    <x v="0"/>
    <n v="0.15"/>
    <n v="93.03"/>
  </r>
  <r>
    <s v="ORD2025008448"/>
    <x v="1"/>
    <s v="Customer 3158"/>
    <s v="CUST5326"/>
    <x v="3"/>
    <x v="3"/>
    <x v="1"/>
    <x v="3"/>
    <x v="6"/>
    <s v="Face Cream Model-110"/>
    <s v="PROD1477"/>
    <n v="7"/>
    <n v="861.67"/>
    <n v="6031.69"/>
    <n v="0.1"/>
    <n v="603.16999999999996"/>
    <n v="5428.52"/>
    <x v="2"/>
    <x v="2"/>
    <n v="0.15"/>
    <n v="814.28"/>
  </r>
  <r>
    <s v="ORD2025008449"/>
    <x v="330"/>
    <s v="Customer 477"/>
    <s v="CUST1314"/>
    <x v="1"/>
    <x v="1"/>
    <x v="1"/>
    <x v="3"/>
    <x v="6"/>
    <s v="Face Cream Model-651"/>
    <s v="PROD2121"/>
    <n v="1"/>
    <n v="781.38"/>
    <n v="781.38"/>
    <n v="0.05"/>
    <n v="39.07"/>
    <n v="742.31"/>
    <x v="3"/>
    <x v="2"/>
    <n v="0.3"/>
    <n v="222.69"/>
  </r>
  <r>
    <s v="ORD2025008450"/>
    <x v="340"/>
    <s v="Customer 433"/>
    <s v="CUST2190"/>
    <x v="0"/>
    <x v="0"/>
    <x v="1"/>
    <x v="1"/>
    <x v="5"/>
    <s v="Shirt Model-273"/>
    <s v="PROD7885"/>
    <n v="10"/>
    <n v="414.18"/>
    <n v="4141.8"/>
    <n v="0.2"/>
    <n v="828.36"/>
    <n v="3313.44"/>
    <x v="2"/>
    <x v="3"/>
    <n v="0.25"/>
    <n v="828.36"/>
  </r>
  <r>
    <s v="ORD2025008451"/>
    <x v="167"/>
    <s v="Customer 2805"/>
    <s v="CUST5005"/>
    <x v="4"/>
    <x v="9"/>
    <x v="0"/>
    <x v="3"/>
    <x v="6"/>
    <s v="Face Cream Model-206"/>
    <s v="PROD5821"/>
    <n v="5"/>
    <n v="525.76"/>
    <n v="2628.8"/>
    <n v="0.2"/>
    <n v="525.76"/>
    <n v="2103.04"/>
    <x v="1"/>
    <x v="3"/>
    <n v="0.15"/>
    <n v="315.45999999999998"/>
  </r>
  <r>
    <s v="ORD2025008452"/>
    <x v="139"/>
    <s v="Customer 2236"/>
    <s v="CUST6491"/>
    <x v="1"/>
    <x v="10"/>
    <x v="0"/>
    <x v="0"/>
    <x v="2"/>
    <s v="Lamp Model-780"/>
    <s v="PROD6085"/>
    <n v="5"/>
    <n v="356.55"/>
    <n v="1782.75"/>
    <n v="0.1"/>
    <n v="178.28"/>
    <n v="1604.47"/>
    <x v="2"/>
    <x v="2"/>
    <n v="0.15"/>
    <n v="240.67"/>
  </r>
  <r>
    <s v="ORD2025008453"/>
    <x v="435"/>
    <s v="Customer 3015"/>
    <s v="CUST5458"/>
    <x v="0"/>
    <x v="0"/>
    <x v="0"/>
    <x v="0"/>
    <x v="0"/>
    <s v="Curtain Model-957"/>
    <s v="PROD5141"/>
    <n v="10"/>
    <n v="258.39999999999998"/>
    <n v="2584"/>
    <n v="0"/>
    <n v="0"/>
    <n v="2584"/>
    <x v="1"/>
    <x v="0"/>
    <n v="0.3"/>
    <n v="775.2"/>
  </r>
  <r>
    <s v="ORD2025008454"/>
    <x v="200"/>
    <s v="Customer 4674"/>
    <s v="CUST2752"/>
    <x v="3"/>
    <x v="8"/>
    <x v="0"/>
    <x v="3"/>
    <x v="9"/>
    <s v="Lipstick Model-840"/>
    <s v="PROD9643"/>
    <n v="3"/>
    <n v="542.70000000000005"/>
    <n v="1628.1"/>
    <n v="0.05"/>
    <n v="81.41"/>
    <n v="1546.69"/>
    <x v="3"/>
    <x v="3"/>
    <n v="0.3"/>
    <n v="464.01"/>
  </r>
  <r>
    <s v="ORD2025008455"/>
    <x v="371"/>
    <s v="Customer 219"/>
    <s v="CUST4031"/>
    <x v="3"/>
    <x v="3"/>
    <x v="0"/>
    <x v="2"/>
    <x v="8"/>
    <s v="Tablet Model-718"/>
    <s v="PROD6484"/>
    <n v="8"/>
    <n v="669.1"/>
    <n v="5352.8"/>
    <n v="0.2"/>
    <n v="1070.56"/>
    <n v="4282.24"/>
    <x v="3"/>
    <x v="3"/>
    <n v="0.25"/>
    <n v="1070.56"/>
  </r>
  <r>
    <s v="ORD2025008456"/>
    <x v="6"/>
    <s v="Customer 1637"/>
    <s v="CUST6609"/>
    <x v="3"/>
    <x v="5"/>
    <x v="0"/>
    <x v="0"/>
    <x v="2"/>
    <s v="Lamp Model-949"/>
    <s v="PROD6585"/>
    <n v="5"/>
    <n v="561.79"/>
    <n v="2808.95"/>
    <n v="0.1"/>
    <n v="280.89"/>
    <n v="2528.06"/>
    <x v="3"/>
    <x v="2"/>
    <n v="0.3"/>
    <n v="758.42"/>
  </r>
  <r>
    <s v="ORD2025008457"/>
    <x v="445"/>
    <s v="Customer 669"/>
    <s v="CUST7798"/>
    <x v="0"/>
    <x v="13"/>
    <x v="0"/>
    <x v="3"/>
    <x v="9"/>
    <s v="Lipstick Model-297"/>
    <s v="PROD5158"/>
    <n v="8"/>
    <n v="182.5"/>
    <n v="1460"/>
    <n v="0.1"/>
    <n v="146"/>
    <n v="1314"/>
    <x v="0"/>
    <x v="1"/>
    <n v="0.25"/>
    <n v="328.5"/>
  </r>
  <r>
    <s v="ORD2025008458"/>
    <x v="263"/>
    <s v="Customer 2549"/>
    <s v="CUST3322"/>
    <x v="1"/>
    <x v="10"/>
    <x v="1"/>
    <x v="0"/>
    <x v="0"/>
    <s v="Curtain Model-193"/>
    <s v="PROD5483"/>
    <n v="8"/>
    <n v="241.26"/>
    <n v="1930.08"/>
    <n v="0.1"/>
    <n v="193.01"/>
    <n v="1737.07"/>
    <x v="0"/>
    <x v="3"/>
    <n v="0.15"/>
    <n v="260.56"/>
  </r>
  <r>
    <s v="ORD2025008459"/>
    <x v="76"/>
    <s v="Customer 2075"/>
    <s v="CUST2188"/>
    <x v="1"/>
    <x v="4"/>
    <x v="0"/>
    <x v="0"/>
    <x v="2"/>
    <s v="Lamp Model-127"/>
    <s v="PROD9799"/>
    <n v="10"/>
    <n v="376.18"/>
    <n v="3761.8"/>
    <n v="0.1"/>
    <n v="376.18"/>
    <n v="3385.62"/>
    <x v="0"/>
    <x v="2"/>
    <n v="0.25"/>
    <n v="846.4"/>
  </r>
  <r>
    <s v="ORD2025008460"/>
    <x v="313"/>
    <s v="Customer 4516"/>
    <s v="CUST2572"/>
    <x v="4"/>
    <x v="7"/>
    <x v="0"/>
    <x v="0"/>
    <x v="3"/>
    <s v="Sofa Model-223"/>
    <s v="PROD6358"/>
    <n v="9"/>
    <n v="242.43"/>
    <n v="2181.87"/>
    <n v="0.2"/>
    <n v="436.37"/>
    <n v="1745.5"/>
    <x v="3"/>
    <x v="0"/>
    <n v="0.3"/>
    <n v="523.65"/>
  </r>
  <r>
    <s v="ORD2025008461"/>
    <x v="379"/>
    <s v="Customer 2172"/>
    <s v="CUST6632"/>
    <x v="2"/>
    <x v="2"/>
    <x v="0"/>
    <x v="3"/>
    <x v="6"/>
    <s v="Face Cream Model-454"/>
    <s v="PROD1222"/>
    <n v="6"/>
    <n v="842.77"/>
    <n v="5056.62"/>
    <n v="0.1"/>
    <n v="505.66"/>
    <n v="4550.96"/>
    <x v="0"/>
    <x v="2"/>
    <n v="0.25"/>
    <n v="1137.74"/>
  </r>
  <r>
    <s v="ORD2025008462"/>
    <x v="77"/>
    <s v="Customer 3792"/>
    <s v="CUST7450"/>
    <x v="4"/>
    <x v="9"/>
    <x v="1"/>
    <x v="2"/>
    <x v="4"/>
    <s v="Laptop Model-588"/>
    <s v="PROD6720"/>
    <n v="6"/>
    <n v="786.81"/>
    <n v="4720.8599999999997"/>
    <n v="0"/>
    <n v="0"/>
    <n v="4720.8599999999997"/>
    <x v="2"/>
    <x v="1"/>
    <n v="0.25"/>
    <n v="1180.21"/>
  </r>
  <r>
    <s v="ORD2025008463"/>
    <x v="58"/>
    <s v="Customer 1775"/>
    <s v="CUST8438"/>
    <x v="2"/>
    <x v="14"/>
    <x v="0"/>
    <x v="0"/>
    <x v="3"/>
    <s v="Sofa Model-439"/>
    <s v="PROD9076"/>
    <n v="6"/>
    <n v="456.43"/>
    <n v="2738.58"/>
    <n v="0.2"/>
    <n v="547.72"/>
    <n v="2190.86"/>
    <x v="1"/>
    <x v="3"/>
    <n v="0.15"/>
    <n v="328.63"/>
  </r>
  <r>
    <s v="ORD2025008464"/>
    <x v="224"/>
    <s v="Customer 4099"/>
    <s v="CUST6827"/>
    <x v="1"/>
    <x v="10"/>
    <x v="0"/>
    <x v="0"/>
    <x v="2"/>
    <s v="Lamp Model-957"/>
    <s v="PROD6408"/>
    <n v="5"/>
    <n v="341.68"/>
    <n v="1708.4"/>
    <n v="0"/>
    <n v="0"/>
    <n v="1708.4"/>
    <x v="1"/>
    <x v="2"/>
    <n v="0.15"/>
    <n v="256.26"/>
  </r>
  <r>
    <s v="ORD2025008465"/>
    <x v="98"/>
    <s v="Customer 1945"/>
    <s v="CUST1886"/>
    <x v="4"/>
    <x v="7"/>
    <x v="0"/>
    <x v="3"/>
    <x v="6"/>
    <s v="Face Cream Model-852"/>
    <s v="PROD4873"/>
    <n v="2"/>
    <n v="356.86"/>
    <n v="713.72"/>
    <n v="0"/>
    <n v="0"/>
    <n v="713.72"/>
    <x v="1"/>
    <x v="1"/>
    <n v="0.15"/>
    <n v="107.06"/>
  </r>
  <r>
    <s v="ORD2025008466"/>
    <x v="438"/>
    <s v="Customer 3697"/>
    <s v="CUST4859"/>
    <x v="0"/>
    <x v="0"/>
    <x v="1"/>
    <x v="3"/>
    <x v="10"/>
    <s v="Perfume Model-788"/>
    <s v="PROD3765"/>
    <n v="6"/>
    <n v="235.84"/>
    <n v="1415.04"/>
    <n v="0.2"/>
    <n v="283.01"/>
    <n v="1132.03"/>
    <x v="1"/>
    <x v="3"/>
    <n v="0.25"/>
    <n v="283.01"/>
  </r>
  <r>
    <s v="ORD2025008467"/>
    <x v="428"/>
    <s v="Customer 278"/>
    <s v="CUST5596"/>
    <x v="4"/>
    <x v="9"/>
    <x v="1"/>
    <x v="3"/>
    <x v="10"/>
    <s v="Perfume Model-809"/>
    <s v="PROD3158"/>
    <n v="1"/>
    <n v="891.78"/>
    <n v="891.78"/>
    <n v="0.1"/>
    <n v="89.18"/>
    <n v="802.6"/>
    <x v="0"/>
    <x v="3"/>
    <n v="0.25"/>
    <n v="200.65"/>
  </r>
  <r>
    <s v="ORD2025008468"/>
    <x v="3"/>
    <s v="Customer 4373"/>
    <s v="CUST3245"/>
    <x v="3"/>
    <x v="5"/>
    <x v="0"/>
    <x v="0"/>
    <x v="0"/>
    <s v="Curtain Model-198"/>
    <s v="PROD3935"/>
    <n v="6"/>
    <n v="933.2"/>
    <n v="5599.2"/>
    <n v="0"/>
    <n v="0"/>
    <n v="5599.2"/>
    <x v="1"/>
    <x v="0"/>
    <n v="0.3"/>
    <n v="1679.76"/>
  </r>
  <r>
    <s v="ORD2025008469"/>
    <x v="414"/>
    <s v="Customer 1480"/>
    <s v="CUST2585"/>
    <x v="4"/>
    <x v="7"/>
    <x v="1"/>
    <x v="2"/>
    <x v="4"/>
    <s v="Laptop Model-508"/>
    <s v="PROD4982"/>
    <n v="4"/>
    <n v="670.73"/>
    <n v="2682.92"/>
    <n v="0.05"/>
    <n v="134.15"/>
    <n v="2548.77"/>
    <x v="0"/>
    <x v="3"/>
    <n v="0.25"/>
    <n v="637.19000000000005"/>
  </r>
  <r>
    <s v="ORD2025008470"/>
    <x v="288"/>
    <s v="Customer 3676"/>
    <s v="CUST3282"/>
    <x v="4"/>
    <x v="7"/>
    <x v="1"/>
    <x v="2"/>
    <x v="4"/>
    <s v="Laptop Model-518"/>
    <s v="PROD2296"/>
    <n v="3"/>
    <n v="605.48"/>
    <n v="1816.44"/>
    <n v="0.2"/>
    <n v="363.29"/>
    <n v="1453.15"/>
    <x v="2"/>
    <x v="0"/>
    <n v="0.15"/>
    <n v="217.97"/>
  </r>
  <r>
    <s v="ORD2025008471"/>
    <x v="19"/>
    <s v="Customer 2489"/>
    <s v="CUST9380"/>
    <x v="3"/>
    <x v="8"/>
    <x v="0"/>
    <x v="0"/>
    <x v="3"/>
    <s v="Sofa Model-109"/>
    <s v="PROD9459"/>
    <n v="1"/>
    <n v="324.23"/>
    <n v="324.23"/>
    <n v="0.1"/>
    <n v="32.42"/>
    <n v="291.81"/>
    <x v="0"/>
    <x v="1"/>
    <n v="0.15"/>
    <n v="43.77"/>
  </r>
  <r>
    <s v="ORD2025008472"/>
    <x v="350"/>
    <s v="Customer 4924"/>
    <s v="CUST4116"/>
    <x v="1"/>
    <x v="1"/>
    <x v="1"/>
    <x v="3"/>
    <x v="9"/>
    <s v="Lipstick Model-654"/>
    <s v="PROD3643"/>
    <n v="5"/>
    <n v="467.4"/>
    <n v="2337"/>
    <n v="0"/>
    <n v="0"/>
    <n v="2337"/>
    <x v="1"/>
    <x v="1"/>
    <n v="0.25"/>
    <n v="584.25"/>
  </r>
  <r>
    <s v="ORD2025008473"/>
    <x v="40"/>
    <s v="Customer 2405"/>
    <s v="CUST3191"/>
    <x v="4"/>
    <x v="7"/>
    <x v="1"/>
    <x v="3"/>
    <x v="10"/>
    <s v="Perfume Model-832"/>
    <s v="PROD4151"/>
    <n v="9"/>
    <n v="329.93"/>
    <n v="2969.37"/>
    <n v="0.2"/>
    <n v="593.87"/>
    <n v="2375.5"/>
    <x v="1"/>
    <x v="1"/>
    <n v="0.25"/>
    <n v="593.88"/>
  </r>
  <r>
    <s v="ORD2025008474"/>
    <x v="447"/>
    <s v="Customer 1330"/>
    <s v="CUST5439"/>
    <x v="0"/>
    <x v="6"/>
    <x v="0"/>
    <x v="0"/>
    <x v="3"/>
    <s v="Sofa Model-487"/>
    <s v="PROD7099"/>
    <n v="10"/>
    <n v="615.69000000000005"/>
    <n v="6156.9"/>
    <n v="0.1"/>
    <n v="615.69000000000005"/>
    <n v="5541.21"/>
    <x v="3"/>
    <x v="0"/>
    <n v="0.25"/>
    <n v="1385.3"/>
  </r>
  <r>
    <s v="ORD2025008475"/>
    <x v="181"/>
    <s v="Customer 3982"/>
    <s v="CUST4435"/>
    <x v="2"/>
    <x v="12"/>
    <x v="0"/>
    <x v="0"/>
    <x v="2"/>
    <s v="Lamp Model-394"/>
    <s v="PROD3048"/>
    <n v="10"/>
    <n v="637.35"/>
    <n v="6373.5"/>
    <n v="0.1"/>
    <n v="637.35"/>
    <n v="5736.15"/>
    <x v="2"/>
    <x v="1"/>
    <n v="0.3"/>
    <n v="1720.84"/>
  </r>
  <r>
    <s v="ORD2025008476"/>
    <x v="351"/>
    <s v="Customer 1800"/>
    <s v="CUST5240"/>
    <x v="3"/>
    <x v="8"/>
    <x v="0"/>
    <x v="3"/>
    <x v="9"/>
    <s v="Lipstick Model-272"/>
    <s v="PROD4558"/>
    <n v="3"/>
    <n v="674.14"/>
    <n v="2022.42"/>
    <n v="0.1"/>
    <n v="202.24"/>
    <n v="1820.18"/>
    <x v="0"/>
    <x v="0"/>
    <n v="0.25"/>
    <n v="455.05"/>
  </r>
  <r>
    <s v="ORD2025008477"/>
    <x v="367"/>
    <s v="Customer 1435"/>
    <s v="CUST5587"/>
    <x v="1"/>
    <x v="1"/>
    <x v="0"/>
    <x v="2"/>
    <x v="11"/>
    <s v="Mobile Model-893"/>
    <s v="PROD9801"/>
    <n v="10"/>
    <n v="805.2"/>
    <n v="8052"/>
    <n v="0.1"/>
    <n v="805.2"/>
    <n v="7246.8"/>
    <x v="3"/>
    <x v="0"/>
    <n v="0.25"/>
    <n v="1811.7"/>
  </r>
  <r>
    <s v="ORD2025008478"/>
    <x v="213"/>
    <s v="Customer 3952"/>
    <s v="CUST7905"/>
    <x v="1"/>
    <x v="1"/>
    <x v="1"/>
    <x v="0"/>
    <x v="3"/>
    <s v="Sofa Model-916"/>
    <s v="PROD3784"/>
    <n v="8"/>
    <n v="375.04"/>
    <n v="3000.32"/>
    <n v="0.05"/>
    <n v="150.02000000000001"/>
    <n v="2850.3"/>
    <x v="3"/>
    <x v="1"/>
    <n v="0.25"/>
    <n v="712.58"/>
  </r>
  <r>
    <s v="ORD2025008479"/>
    <x v="92"/>
    <s v="Customer 2802"/>
    <s v="CUST9151"/>
    <x v="0"/>
    <x v="13"/>
    <x v="1"/>
    <x v="3"/>
    <x v="9"/>
    <s v="Lipstick Model-404"/>
    <s v="PROD1248"/>
    <n v="8"/>
    <n v="159.33000000000001"/>
    <n v="1274.6400000000001"/>
    <n v="0.1"/>
    <n v="127.46"/>
    <n v="1147.18"/>
    <x v="2"/>
    <x v="3"/>
    <n v="0.15"/>
    <n v="172.08"/>
  </r>
  <r>
    <s v="ORD2025008480"/>
    <x v="128"/>
    <s v="Customer 3325"/>
    <s v="CUST2562"/>
    <x v="1"/>
    <x v="4"/>
    <x v="1"/>
    <x v="3"/>
    <x v="9"/>
    <s v="Lipstick Model-838"/>
    <s v="PROD5035"/>
    <n v="10"/>
    <n v="694.65"/>
    <n v="6946.5"/>
    <n v="0.2"/>
    <n v="1389.3"/>
    <n v="5557.2"/>
    <x v="2"/>
    <x v="0"/>
    <n v="0.15"/>
    <n v="833.58"/>
  </r>
  <r>
    <s v="ORD2025008481"/>
    <x v="399"/>
    <s v="Customer 4525"/>
    <s v="CUST1643"/>
    <x v="2"/>
    <x v="2"/>
    <x v="0"/>
    <x v="1"/>
    <x v="5"/>
    <s v="Shirt Model-931"/>
    <s v="PROD8737"/>
    <n v="8"/>
    <n v="752.33"/>
    <n v="6018.64"/>
    <n v="0.1"/>
    <n v="601.86"/>
    <n v="5416.78"/>
    <x v="1"/>
    <x v="3"/>
    <n v="0.3"/>
    <n v="1625.03"/>
  </r>
  <r>
    <s v="ORD2025008482"/>
    <x v="156"/>
    <s v="Customer 3864"/>
    <s v="CUST8267"/>
    <x v="4"/>
    <x v="7"/>
    <x v="1"/>
    <x v="2"/>
    <x v="11"/>
    <s v="Mobile Model-581"/>
    <s v="PROD4670"/>
    <n v="10"/>
    <n v="969.43"/>
    <n v="9694.2999999999993"/>
    <n v="0.05"/>
    <n v="484.71"/>
    <n v="9209.59"/>
    <x v="1"/>
    <x v="0"/>
    <n v="0.25"/>
    <n v="2302.4"/>
  </r>
  <r>
    <s v="ORD2025008483"/>
    <x v="261"/>
    <s v="Customer 4504"/>
    <s v="CUST1658"/>
    <x v="2"/>
    <x v="2"/>
    <x v="0"/>
    <x v="1"/>
    <x v="5"/>
    <s v="Shirt Model-691"/>
    <s v="PROD4918"/>
    <n v="4"/>
    <n v="351.83"/>
    <n v="1407.32"/>
    <n v="0.05"/>
    <n v="70.37"/>
    <n v="1336.95"/>
    <x v="0"/>
    <x v="3"/>
    <n v="0.15"/>
    <n v="200.54"/>
  </r>
  <r>
    <s v="ORD2025008484"/>
    <x v="200"/>
    <s v="Customer 2056"/>
    <s v="CUST5243"/>
    <x v="0"/>
    <x v="6"/>
    <x v="0"/>
    <x v="1"/>
    <x v="5"/>
    <s v="Shirt Model-178"/>
    <s v="PROD5565"/>
    <n v="5"/>
    <n v="257.47000000000003"/>
    <n v="1287.3499999999999"/>
    <n v="0"/>
    <n v="0"/>
    <n v="1287.3499999999999"/>
    <x v="2"/>
    <x v="0"/>
    <n v="0.15"/>
    <n v="193.1"/>
  </r>
  <r>
    <s v="ORD2025008485"/>
    <x v="94"/>
    <s v="Customer 3856"/>
    <s v="CUST9173"/>
    <x v="1"/>
    <x v="1"/>
    <x v="1"/>
    <x v="1"/>
    <x v="1"/>
    <s v="Jeans Model-698"/>
    <s v="PROD9387"/>
    <n v="8"/>
    <n v="648.54999999999995"/>
    <n v="5188.3999999999996"/>
    <n v="0"/>
    <n v="0"/>
    <n v="5188.3999999999996"/>
    <x v="0"/>
    <x v="1"/>
    <n v="0.25"/>
    <n v="1297.0999999999999"/>
  </r>
  <r>
    <s v="ORD2025008486"/>
    <x v="128"/>
    <s v="Customer 796"/>
    <s v="CUST7686"/>
    <x v="1"/>
    <x v="1"/>
    <x v="0"/>
    <x v="2"/>
    <x v="11"/>
    <s v="Mobile Model-738"/>
    <s v="PROD3280"/>
    <n v="2"/>
    <n v="848.24"/>
    <n v="1696.48"/>
    <n v="0"/>
    <n v="0"/>
    <n v="1696.48"/>
    <x v="0"/>
    <x v="1"/>
    <n v="0.25"/>
    <n v="424.12"/>
  </r>
  <r>
    <s v="ORD2025008487"/>
    <x v="169"/>
    <s v="Customer 4853"/>
    <s v="CUST8593"/>
    <x v="4"/>
    <x v="11"/>
    <x v="1"/>
    <x v="1"/>
    <x v="5"/>
    <s v="Shirt Model-310"/>
    <s v="PROD8047"/>
    <n v="4"/>
    <n v="507.97"/>
    <n v="2031.88"/>
    <n v="0.05"/>
    <n v="101.59"/>
    <n v="1930.29"/>
    <x v="1"/>
    <x v="3"/>
    <n v="0.3"/>
    <n v="579.09"/>
  </r>
  <r>
    <s v="ORD2025008488"/>
    <x v="170"/>
    <s v="Customer 4380"/>
    <s v="CUST2829"/>
    <x v="1"/>
    <x v="4"/>
    <x v="1"/>
    <x v="1"/>
    <x v="5"/>
    <s v="Shirt Model-335"/>
    <s v="PROD7008"/>
    <n v="8"/>
    <n v="206.48"/>
    <n v="1651.84"/>
    <n v="0.05"/>
    <n v="82.59"/>
    <n v="1569.25"/>
    <x v="2"/>
    <x v="3"/>
    <n v="0.15"/>
    <n v="235.39"/>
  </r>
  <r>
    <s v="ORD2025008489"/>
    <x v="152"/>
    <s v="Customer 589"/>
    <s v="CUST2776"/>
    <x v="4"/>
    <x v="7"/>
    <x v="0"/>
    <x v="2"/>
    <x v="8"/>
    <s v="Tablet Model-452"/>
    <s v="PROD1747"/>
    <n v="8"/>
    <n v="592.45000000000005"/>
    <n v="4739.6000000000004"/>
    <n v="0.2"/>
    <n v="947.92"/>
    <n v="3791.68"/>
    <x v="2"/>
    <x v="2"/>
    <n v="0.25"/>
    <n v="947.92"/>
  </r>
  <r>
    <s v="ORD2025008490"/>
    <x v="109"/>
    <s v="Customer 2919"/>
    <s v="CUST4987"/>
    <x v="2"/>
    <x v="14"/>
    <x v="1"/>
    <x v="3"/>
    <x v="6"/>
    <s v="Face Cream Model-605"/>
    <s v="PROD3982"/>
    <n v="5"/>
    <n v="217.14"/>
    <n v="1085.7"/>
    <n v="0"/>
    <n v="0"/>
    <n v="1085.7"/>
    <x v="1"/>
    <x v="3"/>
    <n v="0.25"/>
    <n v="271.43"/>
  </r>
  <r>
    <s v="ORD2025008491"/>
    <x v="344"/>
    <s v="Customer 3923"/>
    <s v="CUST3353"/>
    <x v="4"/>
    <x v="7"/>
    <x v="1"/>
    <x v="3"/>
    <x v="10"/>
    <s v="Perfume Model-728"/>
    <s v="PROD2253"/>
    <n v="9"/>
    <n v="621.20000000000005"/>
    <n v="5590.8"/>
    <n v="0.05"/>
    <n v="279.54000000000002"/>
    <n v="5311.26"/>
    <x v="2"/>
    <x v="0"/>
    <n v="0.3"/>
    <n v="1593.38"/>
  </r>
  <r>
    <s v="ORD2025008492"/>
    <x v="201"/>
    <s v="Customer 3549"/>
    <s v="CUST5070"/>
    <x v="2"/>
    <x v="2"/>
    <x v="0"/>
    <x v="1"/>
    <x v="1"/>
    <s v="Jeans Model-484"/>
    <s v="PROD9053"/>
    <n v="2"/>
    <n v="529.82000000000005"/>
    <n v="1059.6400000000001"/>
    <n v="0.2"/>
    <n v="211.93"/>
    <n v="847.71"/>
    <x v="3"/>
    <x v="2"/>
    <n v="0.15"/>
    <n v="127.16"/>
  </r>
  <r>
    <s v="ORD2025008493"/>
    <x v="285"/>
    <s v="Customer 2235"/>
    <s v="CUST5422"/>
    <x v="3"/>
    <x v="5"/>
    <x v="0"/>
    <x v="3"/>
    <x v="9"/>
    <s v="Lipstick Model-659"/>
    <s v="PROD7404"/>
    <n v="4"/>
    <n v="489.98"/>
    <n v="1959.92"/>
    <n v="0"/>
    <n v="0"/>
    <n v="1959.92"/>
    <x v="2"/>
    <x v="1"/>
    <n v="0.15"/>
    <n v="293.99"/>
  </r>
  <r>
    <s v="ORD2025008494"/>
    <x v="427"/>
    <s v="Customer 2241"/>
    <s v="CUST8435"/>
    <x v="4"/>
    <x v="7"/>
    <x v="1"/>
    <x v="3"/>
    <x v="9"/>
    <s v="Lipstick Model-590"/>
    <s v="PROD9325"/>
    <n v="7"/>
    <n v="950.98"/>
    <n v="6656.86"/>
    <n v="0.05"/>
    <n v="332.84"/>
    <n v="6324.02"/>
    <x v="0"/>
    <x v="1"/>
    <n v="0.25"/>
    <n v="1581.01"/>
  </r>
  <r>
    <s v="ORD2025008495"/>
    <x v="311"/>
    <s v="Customer 2631"/>
    <s v="CUST8569"/>
    <x v="2"/>
    <x v="14"/>
    <x v="0"/>
    <x v="2"/>
    <x v="4"/>
    <s v="Laptop Model-394"/>
    <s v="PROD6103"/>
    <n v="2"/>
    <n v="200.79"/>
    <n v="401.58"/>
    <n v="0.2"/>
    <n v="80.319999999999993"/>
    <n v="321.26"/>
    <x v="3"/>
    <x v="0"/>
    <n v="0.25"/>
    <n v="80.31"/>
  </r>
  <r>
    <s v="ORD2025008496"/>
    <x v="120"/>
    <s v="Customer 1126"/>
    <s v="CUST9401"/>
    <x v="2"/>
    <x v="12"/>
    <x v="1"/>
    <x v="0"/>
    <x v="0"/>
    <s v="Curtain Model-669"/>
    <s v="PROD4761"/>
    <n v="8"/>
    <n v="434.17"/>
    <n v="3473.36"/>
    <n v="0.2"/>
    <n v="694.67"/>
    <n v="2778.69"/>
    <x v="0"/>
    <x v="3"/>
    <n v="0.25"/>
    <n v="694.67"/>
  </r>
  <r>
    <s v="ORD2025008497"/>
    <x v="309"/>
    <s v="Customer 1457"/>
    <s v="CUST8049"/>
    <x v="4"/>
    <x v="11"/>
    <x v="1"/>
    <x v="2"/>
    <x v="11"/>
    <s v="Mobile Model-222"/>
    <s v="PROD8732"/>
    <n v="4"/>
    <n v="630.14"/>
    <n v="2520.56"/>
    <n v="0.1"/>
    <n v="252.06"/>
    <n v="2268.5"/>
    <x v="3"/>
    <x v="0"/>
    <n v="0.25"/>
    <n v="567.12"/>
  </r>
  <r>
    <s v="ORD2025008498"/>
    <x v="405"/>
    <s v="Customer 1480"/>
    <s v="CUST1048"/>
    <x v="0"/>
    <x v="0"/>
    <x v="1"/>
    <x v="0"/>
    <x v="3"/>
    <s v="Sofa Model-277"/>
    <s v="PROD1982"/>
    <n v="2"/>
    <n v="667.32"/>
    <n v="1334.64"/>
    <n v="0.2"/>
    <n v="266.93"/>
    <n v="1067.71"/>
    <x v="0"/>
    <x v="3"/>
    <n v="0.15"/>
    <n v="160.16"/>
  </r>
  <r>
    <s v="ORD2025008499"/>
    <x v="332"/>
    <s v="Customer 994"/>
    <s v="CUST3514"/>
    <x v="4"/>
    <x v="7"/>
    <x v="0"/>
    <x v="2"/>
    <x v="4"/>
    <s v="Laptop Model-204"/>
    <s v="PROD2553"/>
    <n v="8"/>
    <n v="194.44"/>
    <n v="1555.52"/>
    <n v="0.2"/>
    <n v="311.10000000000002"/>
    <n v="1244.42"/>
    <x v="2"/>
    <x v="1"/>
    <n v="0.25"/>
    <n v="311.11"/>
  </r>
  <r>
    <s v="ORD2025008500"/>
    <x v="4"/>
    <s v="Customer 3267"/>
    <s v="CUST6319"/>
    <x v="1"/>
    <x v="4"/>
    <x v="0"/>
    <x v="0"/>
    <x v="2"/>
    <s v="Lamp Model-580"/>
    <s v="PROD7721"/>
    <n v="8"/>
    <n v="749.71"/>
    <n v="5997.68"/>
    <n v="0.1"/>
    <n v="599.77"/>
    <n v="5397.91"/>
    <x v="3"/>
    <x v="1"/>
    <n v="0.3"/>
    <n v="1619.37"/>
  </r>
  <r>
    <s v="ORD2025008501"/>
    <x v="396"/>
    <s v="Customer 3380"/>
    <s v="CUST4363"/>
    <x v="3"/>
    <x v="5"/>
    <x v="1"/>
    <x v="1"/>
    <x v="1"/>
    <s v="Jeans Model-463"/>
    <s v="PROD9221"/>
    <n v="4"/>
    <n v="252.06"/>
    <n v="1008.24"/>
    <n v="0.2"/>
    <n v="201.65"/>
    <n v="806.59"/>
    <x v="0"/>
    <x v="0"/>
    <n v="0.25"/>
    <n v="201.65"/>
  </r>
  <r>
    <s v="ORD2025008502"/>
    <x v="442"/>
    <s v="Customer 682"/>
    <s v="CUST3735"/>
    <x v="2"/>
    <x v="14"/>
    <x v="1"/>
    <x v="1"/>
    <x v="1"/>
    <s v="Jeans Model-565"/>
    <s v="PROD8347"/>
    <n v="6"/>
    <n v="411.84"/>
    <n v="2471.04"/>
    <n v="0.2"/>
    <n v="494.21"/>
    <n v="1976.83"/>
    <x v="3"/>
    <x v="1"/>
    <n v="0.15"/>
    <n v="296.52"/>
  </r>
  <r>
    <s v="ORD2025008503"/>
    <x v="347"/>
    <s v="Customer 3969"/>
    <s v="CUST2577"/>
    <x v="4"/>
    <x v="11"/>
    <x v="1"/>
    <x v="1"/>
    <x v="5"/>
    <s v="Shirt Model-749"/>
    <s v="PROD1049"/>
    <n v="5"/>
    <n v="677.38"/>
    <n v="3386.9"/>
    <n v="0.2"/>
    <n v="677.38"/>
    <n v="2709.52"/>
    <x v="3"/>
    <x v="0"/>
    <n v="0.25"/>
    <n v="677.38"/>
  </r>
  <r>
    <s v="ORD2025008504"/>
    <x v="213"/>
    <s v="Customer 1182"/>
    <s v="CUST4253"/>
    <x v="3"/>
    <x v="3"/>
    <x v="1"/>
    <x v="2"/>
    <x v="11"/>
    <s v="Mobile Model-363"/>
    <s v="PROD9258"/>
    <n v="1"/>
    <n v="397.66"/>
    <n v="397.66"/>
    <n v="0.1"/>
    <n v="39.770000000000003"/>
    <n v="357.89"/>
    <x v="0"/>
    <x v="2"/>
    <n v="0.3"/>
    <n v="107.37"/>
  </r>
  <r>
    <s v="ORD2025008505"/>
    <x v="249"/>
    <s v="Customer 1551"/>
    <s v="CUST2489"/>
    <x v="0"/>
    <x v="0"/>
    <x v="0"/>
    <x v="0"/>
    <x v="0"/>
    <s v="Curtain Model-198"/>
    <s v="PROD9980"/>
    <n v="8"/>
    <n v="964.53"/>
    <n v="7716.24"/>
    <n v="0"/>
    <n v="0"/>
    <n v="7716.24"/>
    <x v="1"/>
    <x v="2"/>
    <n v="0.15"/>
    <n v="1157.44"/>
  </r>
  <r>
    <s v="ORD2025008506"/>
    <x v="61"/>
    <s v="Customer 3081"/>
    <s v="CUST6669"/>
    <x v="2"/>
    <x v="2"/>
    <x v="0"/>
    <x v="3"/>
    <x v="9"/>
    <s v="Lipstick Model-238"/>
    <s v="PROD3990"/>
    <n v="7"/>
    <n v="203.77"/>
    <n v="1426.39"/>
    <n v="0.2"/>
    <n v="285.27999999999997"/>
    <n v="1141.1099999999999"/>
    <x v="3"/>
    <x v="1"/>
    <n v="0.25"/>
    <n v="285.27999999999997"/>
  </r>
  <r>
    <s v="ORD2025008507"/>
    <x v="435"/>
    <s v="Customer 4912"/>
    <s v="CUST1202"/>
    <x v="1"/>
    <x v="1"/>
    <x v="0"/>
    <x v="0"/>
    <x v="0"/>
    <s v="Curtain Model-321"/>
    <s v="PROD5173"/>
    <n v="8"/>
    <n v="725.24"/>
    <n v="5801.92"/>
    <n v="0.05"/>
    <n v="290.10000000000002"/>
    <n v="5511.82"/>
    <x v="0"/>
    <x v="1"/>
    <n v="0.25"/>
    <n v="1377.95"/>
  </r>
  <r>
    <s v="ORD2025008508"/>
    <x v="278"/>
    <s v="Customer 936"/>
    <s v="CUST2528"/>
    <x v="1"/>
    <x v="1"/>
    <x v="1"/>
    <x v="0"/>
    <x v="2"/>
    <s v="Lamp Model-843"/>
    <s v="PROD8203"/>
    <n v="5"/>
    <n v="366.78"/>
    <n v="1833.9"/>
    <n v="0"/>
    <n v="0"/>
    <n v="1833.9"/>
    <x v="3"/>
    <x v="1"/>
    <n v="0.25"/>
    <n v="458.48"/>
  </r>
  <r>
    <s v="ORD2025008509"/>
    <x v="388"/>
    <s v="Customer 3347"/>
    <s v="CUST9566"/>
    <x v="0"/>
    <x v="6"/>
    <x v="0"/>
    <x v="1"/>
    <x v="1"/>
    <s v="Jeans Model-515"/>
    <s v="PROD5137"/>
    <n v="9"/>
    <n v="519.62"/>
    <n v="4676.58"/>
    <n v="0"/>
    <n v="0"/>
    <n v="4676.58"/>
    <x v="0"/>
    <x v="1"/>
    <n v="0.15"/>
    <n v="701.49"/>
  </r>
  <r>
    <s v="ORD2025008510"/>
    <x v="289"/>
    <s v="Customer 3172"/>
    <s v="CUST6436"/>
    <x v="4"/>
    <x v="11"/>
    <x v="0"/>
    <x v="1"/>
    <x v="5"/>
    <s v="Shirt Model-331"/>
    <s v="PROD5634"/>
    <n v="7"/>
    <n v="253.78"/>
    <n v="1776.46"/>
    <n v="0.2"/>
    <n v="355.29"/>
    <n v="1421.17"/>
    <x v="1"/>
    <x v="2"/>
    <n v="0.3"/>
    <n v="426.35"/>
  </r>
  <r>
    <s v="ORD2025008511"/>
    <x v="228"/>
    <s v="Customer 3966"/>
    <s v="CUST9353"/>
    <x v="0"/>
    <x v="6"/>
    <x v="0"/>
    <x v="3"/>
    <x v="9"/>
    <s v="Lipstick Model-245"/>
    <s v="PROD1861"/>
    <n v="8"/>
    <n v="456.21"/>
    <n v="3649.68"/>
    <n v="0.05"/>
    <n v="182.48"/>
    <n v="3467.2"/>
    <x v="3"/>
    <x v="0"/>
    <n v="0.25"/>
    <n v="866.8"/>
  </r>
  <r>
    <s v="ORD2025008512"/>
    <x v="390"/>
    <s v="Customer 2410"/>
    <s v="CUST9118"/>
    <x v="1"/>
    <x v="10"/>
    <x v="1"/>
    <x v="1"/>
    <x v="7"/>
    <s v="Jacket Model-145"/>
    <s v="PROD1772"/>
    <n v="1"/>
    <n v="272.08"/>
    <n v="272.08"/>
    <n v="0.05"/>
    <n v="13.6"/>
    <n v="258.48"/>
    <x v="2"/>
    <x v="0"/>
    <n v="0.3"/>
    <n v="77.540000000000006"/>
  </r>
  <r>
    <s v="ORD2025008513"/>
    <x v="440"/>
    <s v="Customer 424"/>
    <s v="CUST9128"/>
    <x v="3"/>
    <x v="8"/>
    <x v="1"/>
    <x v="3"/>
    <x v="9"/>
    <s v="Lipstick Model-870"/>
    <s v="PROD2415"/>
    <n v="9"/>
    <n v="513.28"/>
    <n v="4619.5200000000004"/>
    <n v="0"/>
    <n v="0"/>
    <n v="4619.5200000000004"/>
    <x v="3"/>
    <x v="0"/>
    <n v="0.25"/>
    <n v="1154.8800000000001"/>
  </r>
  <r>
    <s v="ORD2025008514"/>
    <x v="384"/>
    <s v="Customer 1137"/>
    <s v="CUST3859"/>
    <x v="4"/>
    <x v="7"/>
    <x v="1"/>
    <x v="1"/>
    <x v="1"/>
    <s v="Jeans Model-789"/>
    <s v="PROD4581"/>
    <n v="10"/>
    <n v="969.32"/>
    <n v="9693.2000000000007"/>
    <n v="0.2"/>
    <n v="1938.64"/>
    <n v="7754.56"/>
    <x v="2"/>
    <x v="3"/>
    <n v="0.3"/>
    <n v="2326.37"/>
  </r>
  <r>
    <s v="ORD2025008515"/>
    <x v="280"/>
    <s v="Customer 2199"/>
    <s v="CUST3883"/>
    <x v="4"/>
    <x v="7"/>
    <x v="1"/>
    <x v="1"/>
    <x v="7"/>
    <s v="Jacket Model-959"/>
    <s v="PROD2370"/>
    <n v="5"/>
    <n v="795.41"/>
    <n v="3977.05"/>
    <n v="0.2"/>
    <n v="795.41"/>
    <n v="3181.64"/>
    <x v="3"/>
    <x v="1"/>
    <n v="0.15"/>
    <n v="477.25"/>
  </r>
  <r>
    <s v="ORD2025008516"/>
    <x v="80"/>
    <s v="Customer 3909"/>
    <s v="CUST8604"/>
    <x v="3"/>
    <x v="5"/>
    <x v="1"/>
    <x v="2"/>
    <x v="11"/>
    <s v="Mobile Model-973"/>
    <s v="PROD8558"/>
    <n v="6"/>
    <n v="497.23"/>
    <n v="2983.38"/>
    <n v="0.2"/>
    <n v="596.67999999999995"/>
    <n v="2386.6999999999998"/>
    <x v="0"/>
    <x v="1"/>
    <n v="0.15"/>
    <n v="358"/>
  </r>
  <r>
    <s v="ORD2025008517"/>
    <x v="260"/>
    <s v="Customer 1707"/>
    <s v="CUST2320"/>
    <x v="0"/>
    <x v="6"/>
    <x v="0"/>
    <x v="3"/>
    <x v="10"/>
    <s v="Perfume Model-593"/>
    <s v="PROD5705"/>
    <n v="9"/>
    <n v="993.04"/>
    <n v="8937.36"/>
    <n v="0.1"/>
    <n v="893.74"/>
    <n v="8043.62"/>
    <x v="0"/>
    <x v="2"/>
    <n v="0.25"/>
    <n v="2010.9"/>
  </r>
  <r>
    <s v="ORD2025008518"/>
    <x v="127"/>
    <s v="Customer 2739"/>
    <s v="CUST4466"/>
    <x v="0"/>
    <x v="13"/>
    <x v="1"/>
    <x v="3"/>
    <x v="6"/>
    <s v="Face Cream Model-525"/>
    <s v="PROD7300"/>
    <n v="8"/>
    <n v="575.37"/>
    <n v="4602.96"/>
    <n v="0.05"/>
    <n v="230.15"/>
    <n v="4372.8100000000004"/>
    <x v="1"/>
    <x v="3"/>
    <n v="0.3"/>
    <n v="1311.84"/>
  </r>
  <r>
    <s v="ORD2025008519"/>
    <x v="161"/>
    <s v="Customer 2772"/>
    <s v="CUST4742"/>
    <x v="1"/>
    <x v="1"/>
    <x v="0"/>
    <x v="1"/>
    <x v="1"/>
    <s v="Jeans Model-598"/>
    <s v="PROD3347"/>
    <n v="3"/>
    <n v="830.72"/>
    <n v="2492.16"/>
    <n v="0.1"/>
    <n v="249.22"/>
    <n v="2242.94"/>
    <x v="1"/>
    <x v="2"/>
    <n v="0.25"/>
    <n v="560.74"/>
  </r>
  <r>
    <s v="ORD2025008520"/>
    <x v="327"/>
    <s v="Customer 436"/>
    <s v="CUST2313"/>
    <x v="3"/>
    <x v="3"/>
    <x v="0"/>
    <x v="3"/>
    <x v="6"/>
    <s v="Face Cream Model-823"/>
    <s v="PROD7522"/>
    <n v="2"/>
    <n v="930.52"/>
    <n v="1861.04"/>
    <n v="0.2"/>
    <n v="372.21"/>
    <n v="1488.83"/>
    <x v="0"/>
    <x v="1"/>
    <n v="0.25"/>
    <n v="372.21"/>
  </r>
  <r>
    <s v="ORD2025008521"/>
    <x v="400"/>
    <s v="Customer 4966"/>
    <s v="CUST9589"/>
    <x v="0"/>
    <x v="6"/>
    <x v="0"/>
    <x v="1"/>
    <x v="5"/>
    <s v="Shirt Model-935"/>
    <s v="PROD5754"/>
    <n v="4"/>
    <n v="522.9"/>
    <n v="2091.6"/>
    <n v="0.05"/>
    <n v="104.58"/>
    <n v="1987.02"/>
    <x v="1"/>
    <x v="0"/>
    <n v="0.15"/>
    <n v="298.05"/>
  </r>
  <r>
    <s v="ORD2025008522"/>
    <x v="106"/>
    <s v="Customer 2602"/>
    <s v="CUST5057"/>
    <x v="1"/>
    <x v="1"/>
    <x v="0"/>
    <x v="0"/>
    <x v="0"/>
    <s v="Curtain Model-441"/>
    <s v="PROD7294"/>
    <n v="2"/>
    <n v="632.66999999999996"/>
    <n v="1265.3399999999999"/>
    <n v="0.05"/>
    <n v="63.27"/>
    <n v="1202.07"/>
    <x v="2"/>
    <x v="0"/>
    <n v="0.15"/>
    <n v="180.31"/>
  </r>
  <r>
    <s v="ORD2025008523"/>
    <x v="447"/>
    <s v="Customer 1775"/>
    <s v="CUST7063"/>
    <x v="0"/>
    <x v="13"/>
    <x v="0"/>
    <x v="1"/>
    <x v="1"/>
    <s v="Jeans Model-412"/>
    <s v="PROD8836"/>
    <n v="4"/>
    <n v="275.39999999999998"/>
    <n v="1101.5999999999999"/>
    <n v="0.2"/>
    <n v="220.32"/>
    <n v="881.28"/>
    <x v="3"/>
    <x v="0"/>
    <n v="0.15"/>
    <n v="132.19"/>
  </r>
  <r>
    <s v="ORD2025008524"/>
    <x v="171"/>
    <s v="Customer 72"/>
    <s v="CUST2690"/>
    <x v="3"/>
    <x v="5"/>
    <x v="0"/>
    <x v="0"/>
    <x v="0"/>
    <s v="Curtain Model-861"/>
    <s v="PROD2428"/>
    <n v="4"/>
    <n v="690.81"/>
    <n v="2763.24"/>
    <n v="0.1"/>
    <n v="276.32"/>
    <n v="2486.92"/>
    <x v="3"/>
    <x v="3"/>
    <n v="0.15"/>
    <n v="373.04"/>
  </r>
  <r>
    <s v="ORD2025008525"/>
    <x v="11"/>
    <s v="Customer 3712"/>
    <s v="CUST2797"/>
    <x v="1"/>
    <x v="1"/>
    <x v="1"/>
    <x v="0"/>
    <x v="2"/>
    <s v="Lamp Model-554"/>
    <s v="PROD2037"/>
    <n v="5"/>
    <n v="777.32"/>
    <n v="3886.6"/>
    <n v="0"/>
    <n v="0"/>
    <n v="3886.6"/>
    <x v="3"/>
    <x v="1"/>
    <n v="0.15"/>
    <n v="582.99"/>
  </r>
  <r>
    <s v="ORD2025008526"/>
    <x v="51"/>
    <s v="Customer 675"/>
    <s v="CUST2949"/>
    <x v="2"/>
    <x v="2"/>
    <x v="0"/>
    <x v="2"/>
    <x v="4"/>
    <s v="Laptop Model-531"/>
    <s v="PROD8385"/>
    <n v="5"/>
    <n v="182.26"/>
    <n v="911.3"/>
    <n v="0.05"/>
    <n v="45.56"/>
    <n v="865.74"/>
    <x v="0"/>
    <x v="2"/>
    <n v="0.15"/>
    <n v="129.86000000000001"/>
  </r>
  <r>
    <s v="ORD2025008527"/>
    <x v="154"/>
    <s v="Customer 3185"/>
    <s v="CUST9017"/>
    <x v="4"/>
    <x v="7"/>
    <x v="0"/>
    <x v="0"/>
    <x v="2"/>
    <s v="Lamp Model-868"/>
    <s v="PROD7965"/>
    <n v="5"/>
    <n v="307.63"/>
    <n v="1538.15"/>
    <n v="0.2"/>
    <n v="307.63"/>
    <n v="1230.52"/>
    <x v="0"/>
    <x v="1"/>
    <n v="0.25"/>
    <n v="307.63"/>
  </r>
  <r>
    <s v="ORD2025008528"/>
    <x v="377"/>
    <s v="Customer 225"/>
    <s v="CUST1525"/>
    <x v="2"/>
    <x v="2"/>
    <x v="0"/>
    <x v="0"/>
    <x v="0"/>
    <s v="Curtain Model-350"/>
    <s v="PROD1773"/>
    <n v="1"/>
    <n v="915.1"/>
    <n v="915.1"/>
    <n v="0.1"/>
    <n v="91.51"/>
    <n v="823.59"/>
    <x v="1"/>
    <x v="3"/>
    <n v="0.15"/>
    <n v="123.54"/>
  </r>
  <r>
    <s v="ORD2025008529"/>
    <x v="272"/>
    <s v="Customer 692"/>
    <s v="CUST7541"/>
    <x v="1"/>
    <x v="4"/>
    <x v="0"/>
    <x v="0"/>
    <x v="2"/>
    <s v="Lamp Model-488"/>
    <s v="PROD7283"/>
    <n v="9"/>
    <n v="723.02"/>
    <n v="6507.18"/>
    <n v="0"/>
    <n v="0"/>
    <n v="6507.18"/>
    <x v="2"/>
    <x v="0"/>
    <n v="0.15"/>
    <n v="976.08"/>
  </r>
  <r>
    <s v="ORD2025008530"/>
    <x v="436"/>
    <s v="Customer 3186"/>
    <s v="CUST9576"/>
    <x v="1"/>
    <x v="4"/>
    <x v="1"/>
    <x v="3"/>
    <x v="10"/>
    <s v="Perfume Model-114"/>
    <s v="PROD7690"/>
    <n v="10"/>
    <n v="139.38999999999999"/>
    <n v="1393.9"/>
    <n v="0.05"/>
    <n v="69.7"/>
    <n v="1324.2"/>
    <x v="3"/>
    <x v="1"/>
    <n v="0.3"/>
    <n v="397.26"/>
  </r>
  <r>
    <s v="ORD2025008531"/>
    <x v="386"/>
    <s v="Customer 347"/>
    <s v="CUST3515"/>
    <x v="2"/>
    <x v="14"/>
    <x v="0"/>
    <x v="2"/>
    <x v="4"/>
    <s v="Laptop Model-743"/>
    <s v="PROD4892"/>
    <n v="1"/>
    <n v="365"/>
    <n v="365"/>
    <n v="0"/>
    <n v="0"/>
    <n v="365"/>
    <x v="2"/>
    <x v="3"/>
    <n v="0.25"/>
    <n v="91.25"/>
  </r>
  <r>
    <s v="ORD2025008532"/>
    <x v="142"/>
    <s v="Customer 2531"/>
    <s v="CUST8370"/>
    <x v="4"/>
    <x v="11"/>
    <x v="1"/>
    <x v="1"/>
    <x v="7"/>
    <s v="Jacket Model-227"/>
    <s v="PROD4086"/>
    <n v="5"/>
    <n v="456.52"/>
    <n v="2282.6"/>
    <n v="0.1"/>
    <n v="228.26"/>
    <n v="2054.34"/>
    <x v="1"/>
    <x v="1"/>
    <n v="0.3"/>
    <n v="616.29999999999995"/>
  </r>
  <r>
    <s v="ORD2025008533"/>
    <x v="347"/>
    <s v="Customer 3951"/>
    <s v="CUST6011"/>
    <x v="2"/>
    <x v="2"/>
    <x v="1"/>
    <x v="0"/>
    <x v="2"/>
    <s v="Lamp Model-259"/>
    <s v="PROD6966"/>
    <n v="10"/>
    <n v="268.27"/>
    <n v="2682.7"/>
    <n v="0.2"/>
    <n v="536.54"/>
    <n v="2146.16"/>
    <x v="2"/>
    <x v="3"/>
    <n v="0.15"/>
    <n v="321.92"/>
  </r>
  <r>
    <s v="ORD2025008534"/>
    <x v="202"/>
    <s v="Customer 2336"/>
    <s v="CUST2549"/>
    <x v="2"/>
    <x v="2"/>
    <x v="1"/>
    <x v="3"/>
    <x v="6"/>
    <s v="Face Cream Model-120"/>
    <s v="PROD9454"/>
    <n v="8"/>
    <n v="307.77"/>
    <n v="2462.16"/>
    <n v="0.1"/>
    <n v="246.22"/>
    <n v="2215.94"/>
    <x v="0"/>
    <x v="2"/>
    <n v="0.15"/>
    <n v="332.39"/>
  </r>
  <r>
    <s v="ORD2025008535"/>
    <x v="18"/>
    <s v="Customer 1291"/>
    <s v="CUST4387"/>
    <x v="0"/>
    <x v="0"/>
    <x v="1"/>
    <x v="1"/>
    <x v="5"/>
    <s v="Shirt Model-946"/>
    <s v="PROD3607"/>
    <n v="4"/>
    <n v="196.45"/>
    <n v="785.8"/>
    <n v="0.1"/>
    <n v="78.58"/>
    <n v="707.22"/>
    <x v="1"/>
    <x v="1"/>
    <n v="0.3"/>
    <n v="212.17"/>
  </r>
  <r>
    <s v="ORD2025008536"/>
    <x v="168"/>
    <s v="Customer 3021"/>
    <s v="CUST7655"/>
    <x v="4"/>
    <x v="11"/>
    <x v="0"/>
    <x v="1"/>
    <x v="5"/>
    <s v="Shirt Model-981"/>
    <s v="PROD1554"/>
    <n v="7"/>
    <n v="767.62"/>
    <n v="5373.34"/>
    <n v="0"/>
    <n v="0"/>
    <n v="5373.34"/>
    <x v="1"/>
    <x v="2"/>
    <n v="0.25"/>
    <n v="1343.34"/>
  </r>
  <r>
    <s v="ORD2025008537"/>
    <x v="298"/>
    <s v="Customer 1761"/>
    <s v="CUST8735"/>
    <x v="1"/>
    <x v="4"/>
    <x v="0"/>
    <x v="3"/>
    <x v="6"/>
    <s v="Face Cream Model-330"/>
    <s v="PROD8394"/>
    <n v="9"/>
    <n v="386.21"/>
    <n v="3475.89"/>
    <n v="0.05"/>
    <n v="173.79"/>
    <n v="3302.1"/>
    <x v="2"/>
    <x v="2"/>
    <n v="0.25"/>
    <n v="825.52"/>
  </r>
  <r>
    <s v="ORD2025008538"/>
    <x v="256"/>
    <s v="Customer 1524"/>
    <s v="CUST6234"/>
    <x v="0"/>
    <x v="6"/>
    <x v="0"/>
    <x v="2"/>
    <x v="11"/>
    <s v="Mobile Model-862"/>
    <s v="PROD7228"/>
    <n v="6"/>
    <n v="406.71"/>
    <n v="2440.2600000000002"/>
    <n v="0.05"/>
    <n v="122.01"/>
    <n v="2318.25"/>
    <x v="1"/>
    <x v="0"/>
    <n v="0.25"/>
    <n v="579.55999999999995"/>
  </r>
  <r>
    <s v="ORD2025008539"/>
    <x v="267"/>
    <s v="Customer 1127"/>
    <s v="CUST2281"/>
    <x v="4"/>
    <x v="7"/>
    <x v="1"/>
    <x v="1"/>
    <x v="7"/>
    <s v="Jacket Model-196"/>
    <s v="PROD1312"/>
    <n v="10"/>
    <n v="345.85"/>
    <n v="3458.5"/>
    <n v="0"/>
    <n v="0"/>
    <n v="3458.5"/>
    <x v="3"/>
    <x v="0"/>
    <n v="0.3"/>
    <n v="1037.55"/>
  </r>
  <r>
    <s v="ORD2025008540"/>
    <x v="203"/>
    <s v="Customer 3033"/>
    <s v="CUST1228"/>
    <x v="3"/>
    <x v="5"/>
    <x v="1"/>
    <x v="0"/>
    <x v="0"/>
    <s v="Curtain Model-877"/>
    <s v="PROD6396"/>
    <n v="10"/>
    <n v="790.97"/>
    <n v="7909.7"/>
    <n v="0.2"/>
    <n v="1581.94"/>
    <n v="6327.76"/>
    <x v="0"/>
    <x v="2"/>
    <n v="0.25"/>
    <n v="1581.94"/>
  </r>
  <r>
    <s v="ORD2025008541"/>
    <x v="339"/>
    <s v="Customer 1637"/>
    <s v="CUST5843"/>
    <x v="3"/>
    <x v="3"/>
    <x v="1"/>
    <x v="0"/>
    <x v="3"/>
    <s v="Sofa Model-836"/>
    <s v="PROD8496"/>
    <n v="2"/>
    <n v="683.29"/>
    <n v="1366.58"/>
    <n v="0"/>
    <n v="0"/>
    <n v="1366.58"/>
    <x v="0"/>
    <x v="1"/>
    <n v="0.15"/>
    <n v="204.99"/>
  </r>
  <r>
    <s v="ORD2025008542"/>
    <x v="15"/>
    <s v="Customer 3316"/>
    <s v="CUST1754"/>
    <x v="3"/>
    <x v="8"/>
    <x v="1"/>
    <x v="2"/>
    <x v="11"/>
    <s v="Mobile Model-609"/>
    <s v="PROD3514"/>
    <n v="2"/>
    <n v="753.27"/>
    <n v="1506.54"/>
    <n v="0.2"/>
    <n v="301.31"/>
    <n v="1205.23"/>
    <x v="2"/>
    <x v="0"/>
    <n v="0.3"/>
    <n v="361.57"/>
  </r>
  <r>
    <s v="ORD2025008543"/>
    <x v="350"/>
    <s v="Customer 1255"/>
    <s v="CUST5612"/>
    <x v="3"/>
    <x v="8"/>
    <x v="0"/>
    <x v="2"/>
    <x v="8"/>
    <s v="Tablet Model-312"/>
    <s v="PROD9447"/>
    <n v="1"/>
    <n v="643.63"/>
    <n v="643.63"/>
    <n v="0"/>
    <n v="0"/>
    <n v="643.63"/>
    <x v="3"/>
    <x v="3"/>
    <n v="0.3"/>
    <n v="193.09"/>
  </r>
  <r>
    <s v="ORD2025008544"/>
    <x v="164"/>
    <s v="Customer 2498"/>
    <s v="CUST6188"/>
    <x v="0"/>
    <x v="6"/>
    <x v="1"/>
    <x v="2"/>
    <x v="4"/>
    <s v="Laptop Model-759"/>
    <s v="PROD8383"/>
    <n v="6"/>
    <n v="170.06"/>
    <n v="1020.36"/>
    <n v="0.1"/>
    <n v="102.04"/>
    <n v="918.32"/>
    <x v="2"/>
    <x v="1"/>
    <n v="0.25"/>
    <n v="229.58"/>
  </r>
  <r>
    <s v="ORD2025008545"/>
    <x v="127"/>
    <s v="Customer 3768"/>
    <s v="CUST8003"/>
    <x v="2"/>
    <x v="14"/>
    <x v="0"/>
    <x v="1"/>
    <x v="5"/>
    <s v="Shirt Model-356"/>
    <s v="PROD4317"/>
    <n v="6"/>
    <n v="122.58"/>
    <n v="735.48"/>
    <n v="0"/>
    <n v="0"/>
    <n v="735.48"/>
    <x v="2"/>
    <x v="2"/>
    <n v="0.15"/>
    <n v="110.32"/>
  </r>
  <r>
    <s v="ORD2025008546"/>
    <x v="205"/>
    <s v="Customer 4988"/>
    <s v="CUST9349"/>
    <x v="3"/>
    <x v="5"/>
    <x v="0"/>
    <x v="2"/>
    <x v="4"/>
    <s v="Laptop Model-133"/>
    <s v="PROD4457"/>
    <n v="9"/>
    <n v="851.11"/>
    <n v="7659.99"/>
    <n v="0.05"/>
    <n v="383"/>
    <n v="7276.99"/>
    <x v="0"/>
    <x v="2"/>
    <n v="0.3"/>
    <n v="2183.1"/>
  </r>
  <r>
    <s v="ORD2025008547"/>
    <x v="208"/>
    <s v="Customer 964"/>
    <s v="CUST1767"/>
    <x v="3"/>
    <x v="3"/>
    <x v="1"/>
    <x v="1"/>
    <x v="5"/>
    <s v="Shirt Model-942"/>
    <s v="PROD4234"/>
    <n v="6"/>
    <n v="579.58000000000004"/>
    <n v="3477.48"/>
    <n v="0.1"/>
    <n v="347.75"/>
    <n v="3129.73"/>
    <x v="2"/>
    <x v="1"/>
    <n v="0.25"/>
    <n v="782.43"/>
  </r>
  <r>
    <s v="ORD2025008548"/>
    <x v="322"/>
    <s v="Customer 2380"/>
    <s v="CUST4273"/>
    <x v="0"/>
    <x v="0"/>
    <x v="1"/>
    <x v="0"/>
    <x v="2"/>
    <s v="Lamp Model-860"/>
    <s v="PROD9479"/>
    <n v="1"/>
    <n v="266.48"/>
    <n v="266.48"/>
    <n v="0.2"/>
    <n v="53.3"/>
    <n v="213.18"/>
    <x v="3"/>
    <x v="2"/>
    <n v="0.25"/>
    <n v="53.3"/>
  </r>
  <r>
    <s v="ORD2025008549"/>
    <x v="221"/>
    <s v="Customer 3447"/>
    <s v="CUST1079"/>
    <x v="3"/>
    <x v="5"/>
    <x v="1"/>
    <x v="3"/>
    <x v="10"/>
    <s v="Perfume Model-404"/>
    <s v="PROD3077"/>
    <n v="9"/>
    <n v="945.22"/>
    <n v="8506.98"/>
    <n v="0.2"/>
    <n v="1701.4"/>
    <n v="6805.58"/>
    <x v="2"/>
    <x v="0"/>
    <n v="0.25"/>
    <n v="1701.39"/>
  </r>
  <r>
    <s v="ORD2025008550"/>
    <x v="251"/>
    <s v="Customer 4760"/>
    <s v="CUST7765"/>
    <x v="0"/>
    <x v="13"/>
    <x v="1"/>
    <x v="0"/>
    <x v="2"/>
    <s v="Lamp Model-264"/>
    <s v="PROD5539"/>
    <n v="3"/>
    <n v="731.38"/>
    <n v="2194.14"/>
    <n v="0"/>
    <n v="0"/>
    <n v="2194.14"/>
    <x v="0"/>
    <x v="0"/>
    <n v="0.3"/>
    <n v="658.24"/>
  </r>
  <r>
    <s v="ORD2025008551"/>
    <x v="115"/>
    <s v="Customer 2842"/>
    <s v="CUST4657"/>
    <x v="2"/>
    <x v="12"/>
    <x v="0"/>
    <x v="1"/>
    <x v="5"/>
    <s v="Shirt Model-860"/>
    <s v="PROD2156"/>
    <n v="2"/>
    <n v="302.92"/>
    <n v="605.84"/>
    <n v="0.1"/>
    <n v="60.58"/>
    <n v="545.26"/>
    <x v="2"/>
    <x v="2"/>
    <n v="0.25"/>
    <n v="136.31"/>
  </r>
  <r>
    <s v="ORD2025008552"/>
    <x v="32"/>
    <s v="Customer 2257"/>
    <s v="CUST7784"/>
    <x v="1"/>
    <x v="4"/>
    <x v="0"/>
    <x v="2"/>
    <x v="8"/>
    <s v="Tablet Model-772"/>
    <s v="PROD9457"/>
    <n v="10"/>
    <n v="651.96"/>
    <n v="6519.6"/>
    <n v="0.1"/>
    <n v="651.96"/>
    <n v="5867.64"/>
    <x v="0"/>
    <x v="1"/>
    <n v="0.15"/>
    <n v="880.15"/>
  </r>
  <r>
    <s v="ORD2025008553"/>
    <x v="364"/>
    <s v="Customer 2020"/>
    <s v="CUST2674"/>
    <x v="3"/>
    <x v="8"/>
    <x v="0"/>
    <x v="0"/>
    <x v="2"/>
    <s v="Lamp Model-115"/>
    <s v="PROD4230"/>
    <n v="9"/>
    <n v="882.45"/>
    <n v="7942.05"/>
    <n v="0.2"/>
    <n v="1588.41"/>
    <n v="6353.64"/>
    <x v="2"/>
    <x v="0"/>
    <n v="0.15"/>
    <n v="953.05"/>
  </r>
  <r>
    <s v="ORD2025008554"/>
    <x v="258"/>
    <s v="Customer 374"/>
    <s v="CUST7803"/>
    <x v="4"/>
    <x v="7"/>
    <x v="0"/>
    <x v="0"/>
    <x v="2"/>
    <s v="Lamp Model-125"/>
    <s v="PROD8461"/>
    <n v="4"/>
    <n v="489.99"/>
    <n v="1959.96"/>
    <n v="0"/>
    <n v="0"/>
    <n v="1959.96"/>
    <x v="3"/>
    <x v="1"/>
    <n v="0.25"/>
    <n v="489.99"/>
  </r>
  <r>
    <s v="ORD2025008555"/>
    <x v="311"/>
    <s v="Customer 3795"/>
    <s v="CUST3217"/>
    <x v="4"/>
    <x v="9"/>
    <x v="1"/>
    <x v="3"/>
    <x v="6"/>
    <s v="Face Cream Model-952"/>
    <s v="PROD2497"/>
    <n v="2"/>
    <n v="785.53"/>
    <n v="1571.06"/>
    <n v="0.05"/>
    <n v="78.55"/>
    <n v="1492.51"/>
    <x v="1"/>
    <x v="0"/>
    <n v="0.3"/>
    <n v="447.75"/>
  </r>
  <r>
    <s v="ORD2025008556"/>
    <x v="297"/>
    <s v="Customer 4752"/>
    <s v="CUST9477"/>
    <x v="3"/>
    <x v="8"/>
    <x v="0"/>
    <x v="3"/>
    <x v="9"/>
    <s v="Lipstick Model-334"/>
    <s v="PROD8765"/>
    <n v="6"/>
    <n v="550.69000000000005"/>
    <n v="3304.14"/>
    <n v="0.1"/>
    <n v="330.41"/>
    <n v="2973.73"/>
    <x v="3"/>
    <x v="0"/>
    <n v="0.3"/>
    <n v="892.12"/>
  </r>
  <r>
    <s v="ORD2025008557"/>
    <x v="118"/>
    <s v="Customer 1857"/>
    <s v="CUST6231"/>
    <x v="3"/>
    <x v="3"/>
    <x v="0"/>
    <x v="3"/>
    <x v="10"/>
    <s v="Perfume Model-831"/>
    <s v="PROD9772"/>
    <n v="10"/>
    <n v="721.53"/>
    <n v="7215.3"/>
    <n v="0.05"/>
    <n v="360.77"/>
    <n v="6854.53"/>
    <x v="3"/>
    <x v="3"/>
    <n v="0.3"/>
    <n v="2056.36"/>
  </r>
  <r>
    <s v="ORD2025008558"/>
    <x v="119"/>
    <s v="Customer 2866"/>
    <s v="CUST6962"/>
    <x v="1"/>
    <x v="4"/>
    <x v="1"/>
    <x v="0"/>
    <x v="3"/>
    <s v="Sofa Model-962"/>
    <s v="PROD2903"/>
    <n v="7"/>
    <n v="558.35"/>
    <n v="3908.45"/>
    <n v="0"/>
    <n v="0"/>
    <n v="3908.45"/>
    <x v="3"/>
    <x v="1"/>
    <n v="0.3"/>
    <n v="1172.53"/>
  </r>
  <r>
    <s v="ORD2025008559"/>
    <x v="237"/>
    <s v="Customer 3759"/>
    <s v="CUST7446"/>
    <x v="2"/>
    <x v="12"/>
    <x v="0"/>
    <x v="0"/>
    <x v="2"/>
    <s v="Lamp Model-110"/>
    <s v="PROD9417"/>
    <n v="10"/>
    <n v="972.45"/>
    <n v="9724.5"/>
    <n v="0.2"/>
    <n v="1944.9"/>
    <n v="7779.6"/>
    <x v="0"/>
    <x v="1"/>
    <n v="0.3"/>
    <n v="2333.88"/>
  </r>
  <r>
    <s v="ORD2025008560"/>
    <x v="277"/>
    <s v="Customer 3037"/>
    <s v="CUST6900"/>
    <x v="0"/>
    <x v="6"/>
    <x v="0"/>
    <x v="1"/>
    <x v="5"/>
    <s v="Shirt Model-200"/>
    <s v="PROD7986"/>
    <n v="8"/>
    <n v="480.03"/>
    <n v="3840.24"/>
    <n v="0.05"/>
    <n v="192.01"/>
    <n v="3648.23"/>
    <x v="0"/>
    <x v="3"/>
    <n v="0.15"/>
    <n v="547.23"/>
  </r>
  <r>
    <s v="ORD2025008561"/>
    <x v="236"/>
    <s v="Customer 1188"/>
    <s v="CUST7945"/>
    <x v="0"/>
    <x v="6"/>
    <x v="0"/>
    <x v="0"/>
    <x v="3"/>
    <s v="Sofa Model-832"/>
    <s v="PROD9491"/>
    <n v="7"/>
    <n v="125.07"/>
    <n v="875.49"/>
    <n v="0.05"/>
    <n v="43.77"/>
    <n v="831.72"/>
    <x v="1"/>
    <x v="3"/>
    <n v="0.3"/>
    <n v="249.52"/>
  </r>
  <r>
    <s v="ORD2025008562"/>
    <x v="161"/>
    <s v="Customer 4916"/>
    <s v="CUST5195"/>
    <x v="3"/>
    <x v="3"/>
    <x v="0"/>
    <x v="1"/>
    <x v="1"/>
    <s v="Jeans Model-917"/>
    <s v="PROD6847"/>
    <n v="6"/>
    <n v="345.77"/>
    <n v="2074.62"/>
    <n v="0.1"/>
    <n v="207.46"/>
    <n v="1867.16"/>
    <x v="2"/>
    <x v="3"/>
    <n v="0.15"/>
    <n v="280.07"/>
  </r>
  <r>
    <s v="ORD2025008563"/>
    <x v="226"/>
    <s v="Customer 3372"/>
    <s v="CUST2292"/>
    <x v="1"/>
    <x v="4"/>
    <x v="0"/>
    <x v="2"/>
    <x v="11"/>
    <s v="Mobile Model-931"/>
    <s v="PROD6282"/>
    <n v="1"/>
    <n v="601.77"/>
    <n v="601.77"/>
    <n v="0.2"/>
    <n v="120.35"/>
    <n v="481.42"/>
    <x v="3"/>
    <x v="1"/>
    <n v="0.25"/>
    <n v="120.36"/>
  </r>
  <r>
    <s v="ORD2025008564"/>
    <x v="304"/>
    <s v="Customer 2830"/>
    <s v="CUST2594"/>
    <x v="0"/>
    <x v="6"/>
    <x v="1"/>
    <x v="1"/>
    <x v="5"/>
    <s v="Shirt Model-882"/>
    <s v="PROD8406"/>
    <n v="5"/>
    <n v="172.04"/>
    <n v="860.2"/>
    <n v="0.1"/>
    <n v="86.02"/>
    <n v="774.18"/>
    <x v="0"/>
    <x v="0"/>
    <n v="0.3"/>
    <n v="232.25"/>
  </r>
  <r>
    <s v="ORD2025008565"/>
    <x v="122"/>
    <s v="Customer 3422"/>
    <s v="CUST5955"/>
    <x v="1"/>
    <x v="4"/>
    <x v="0"/>
    <x v="2"/>
    <x v="4"/>
    <s v="Laptop Model-809"/>
    <s v="PROD1408"/>
    <n v="8"/>
    <n v="650.62"/>
    <n v="5204.96"/>
    <n v="0.2"/>
    <n v="1040.99"/>
    <n v="4163.97"/>
    <x v="1"/>
    <x v="0"/>
    <n v="0.15"/>
    <n v="624.6"/>
  </r>
  <r>
    <s v="ORD2025008566"/>
    <x v="379"/>
    <s v="Customer 1354"/>
    <s v="CUST8459"/>
    <x v="0"/>
    <x v="6"/>
    <x v="1"/>
    <x v="3"/>
    <x v="6"/>
    <s v="Face Cream Model-114"/>
    <s v="PROD7628"/>
    <n v="10"/>
    <n v="951.88"/>
    <n v="9518.7999999999993"/>
    <n v="0.2"/>
    <n v="1903.76"/>
    <n v="7615.04"/>
    <x v="3"/>
    <x v="3"/>
    <n v="0.15"/>
    <n v="1142.26"/>
  </r>
  <r>
    <s v="ORD2025008567"/>
    <x v="427"/>
    <s v="Customer 313"/>
    <s v="CUST5636"/>
    <x v="0"/>
    <x v="13"/>
    <x v="0"/>
    <x v="1"/>
    <x v="7"/>
    <s v="Jacket Model-660"/>
    <s v="PROD5699"/>
    <n v="4"/>
    <n v="898.43"/>
    <n v="3593.72"/>
    <n v="0"/>
    <n v="0"/>
    <n v="3593.72"/>
    <x v="2"/>
    <x v="1"/>
    <n v="0.25"/>
    <n v="898.43"/>
  </r>
  <r>
    <s v="ORD2025008568"/>
    <x v="47"/>
    <s v="Customer 956"/>
    <s v="CUST1764"/>
    <x v="0"/>
    <x v="6"/>
    <x v="1"/>
    <x v="3"/>
    <x v="10"/>
    <s v="Perfume Model-560"/>
    <s v="PROD2671"/>
    <n v="5"/>
    <n v="439.92"/>
    <n v="2199.6"/>
    <n v="0.1"/>
    <n v="219.96"/>
    <n v="1979.64"/>
    <x v="0"/>
    <x v="0"/>
    <n v="0.15"/>
    <n v="296.95"/>
  </r>
  <r>
    <s v="ORD2025008569"/>
    <x v="341"/>
    <s v="Customer 2036"/>
    <s v="CUST6612"/>
    <x v="0"/>
    <x v="6"/>
    <x v="1"/>
    <x v="1"/>
    <x v="1"/>
    <s v="Jeans Model-322"/>
    <s v="PROD2964"/>
    <n v="7"/>
    <n v="679.04"/>
    <n v="4753.28"/>
    <n v="0"/>
    <n v="0"/>
    <n v="4753.28"/>
    <x v="0"/>
    <x v="1"/>
    <n v="0.25"/>
    <n v="1188.32"/>
  </r>
  <r>
    <s v="ORD2025008570"/>
    <x v="286"/>
    <s v="Customer 4175"/>
    <s v="CUST6976"/>
    <x v="3"/>
    <x v="8"/>
    <x v="0"/>
    <x v="3"/>
    <x v="6"/>
    <s v="Face Cream Model-217"/>
    <s v="PROD3523"/>
    <n v="8"/>
    <n v="640.01"/>
    <n v="5120.08"/>
    <n v="0.1"/>
    <n v="512.01"/>
    <n v="4608.07"/>
    <x v="0"/>
    <x v="0"/>
    <n v="0.15"/>
    <n v="691.21"/>
  </r>
  <r>
    <s v="ORD2025008571"/>
    <x v="251"/>
    <s v="Customer 1057"/>
    <s v="CUST4528"/>
    <x v="0"/>
    <x v="6"/>
    <x v="0"/>
    <x v="1"/>
    <x v="5"/>
    <s v="Shirt Model-490"/>
    <s v="PROD4213"/>
    <n v="4"/>
    <n v="531.96"/>
    <n v="2127.84"/>
    <n v="0"/>
    <n v="0"/>
    <n v="2127.84"/>
    <x v="0"/>
    <x v="0"/>
    <n v="0.3"/>
    <n v="638.35"/>
  </r>
  <r>
    <s v="ORD2025008572"/>
    <x v="327"/>
    <s v="Customer 2267"/>
    <s v="CUST1635"/>
    <x v="4"/>
    <x v="11"/>
    <x v="0"/>
    <x v="2"/>
    <x v="4"/>
    <s v="Laptop Model-977"/>
    <s v="PROD6995"/>
    <n v="4"/>
    <n v="429.29"/>
    <n v="1717.16"/>
    <n v="0.05"/>
    <n v="85.86"/>
    <n v="1631.3"/>
    <x v="3"/>
    <x v="0"/>
    <n v="0.3"/>
    <n v="489.39"/>
  </r>
  <r>
    <s v="ORD2025008573"/>
    <x v="340"/>
    <s v="Customer 4133"/>
    <s v="CUST2128"/>
    <x v="0"/>
    <x v="6"/>
    <x v="0"/>
    <x v="0"/>
    <x v="2"/>
    <s v="Lamp Model-302"/>
    <s v="PROD4484"/>
    <n v="2"/>
    <n v="530.91999999999996"/>
    <n v="1061.8399999999999"/>
    <n v="0.05"/>
    <n v="53.09"/>
    <n v="1008.75"/>
    <x v="3"/>
    <x v="3"/>
    <n v="0.3"/>
    <n v="302.62"/>
  </r>
  <r>
    <s v="ORD2025008574"/>
    <x v="418"/>
    <s v="Customer 3138"/>
    <s v="CUST3074"/>
    <x v="2"/>
    <x v="12"/>
    <x v="1"/>
    <x v="2"/>
    <x v="11"/>
    <s v="Mobile Model-627"/>
    <s v="PROD3198"/>
    <n v="4"/>
    <n v="241.79"/>
    <n v="967.16"/>
    <n v="0.2"/>
    <n v="193.43"/>
    <n v="773.73"/>
    <x v="2"/>
    <x v="2"/>
    <n v="0.3"/>
    <n v="232.12"/>
  </r>
  <r>
    <s v="ORD2025008575"/>
    <x v="255"/>
    <s v="Customer 2259"/>
    <s v="CUST2019"/>
    <x v="0"/>
    <x v="13"/>
    <x v="0"/>
    <x v="0"/>
    <x v="0"/>
    <s v="Curtain Model-680"/>
    <s v="PROD5396"/>
    <n v="2"/>
    <n v="460.91"/>
    <n v="921.82"/>
    <n v="0.1"/>
    <n v="92.18"/>
    <n v="829.64"/>
    <x v="2"/>
    <x v="0"/>
    <n v="0.3"/>
    <n v="248.89"/>
  </r>
  <r>
    <s v="ORD2025008576"/>
    <x v="438"/>
    <s v="Customer 3612"/>
    <s v="CUST1698"/>
    <x v="3"/>
    <x v="8"/>
    <x v="0"/>
    <x v="1"/>
    <x v="7"/>
    <s v="Jacket Model-683"/>
    <s v="PROD7585"/>
    <n v="2"/>
    <n v="362.12"/>
    <n v="724.24"/>
    <n v="0.2"/>
    <n v="144.85"/>
    <n v="579.39"/>
    <x v="2"/>
    <x v="0"/>
    <n v="0.15"/>
    <n v="86.91"/>
  </r>
  <r>
    <s v="ORD2025008577"/>
    <x v="187"/>
    <s v="Customer 1240"/>
    <s v="CUST8622"/>
    <x v="2"/>
    <x v="12"/>
    <x v="1"/>
    <x v="0"/>
    <x v="0"/>
    <s v="Curtain Model-885"/>
    <s v="PROD9589"/>
    <n v="8"/>
    <n v="138.22999999999999"/>
    <n v="1105.8399999999999"/>
    <n v="0.05"/>
    <n v="55.29"/>
    <n v="1050.55"/>
    <x v="3"/>
    <x v="1"/>
    <n v="0.15"/>
    <n v="157.58000000000001"/>
  </r>
  <r>
    <s v="ORD2025008578"/>
    <x v="70"/>
    <s v="Customer 421"/>
    <s v="CUST1642"/>
    <x v="3"/>
    <x v="8"/>
    <x v="1"/>
    <x v="2"/>
    <x v="8"/>
    <s v="Tablet Model-604"/>
    <s v="PROD3603"/>
    <n v="7"/>
    <n v="942.17"/>
    <n v="6595.19"/>
    <n v="0.1"/>
    <n v="659.52"/>
    <n v="5935.67"/>
    <x v="2"/>
    <x v="0"/>
    <n v="0.15"/>
    <n v="890.35"/>
  </r>
  <r>
    <s v="ORD2025008579"/>
    <x v="163"/>
    <s v="Customer 828"/>
    <s v="CUST8818"/>
    <x v="3"/>
    <x v="8"/>
    <x v="1"/>
    <x v="2"/>
    <x v="4"/>
    <s v="Laptop Model-534"/>
    <s v="PROD7175"/>
    <n v="9"/>
    <n v="661.58"/>
    <n v="5954.22"/>
    <n v="0.1"/>
    <n v="595.41999999999996"/>
    <n v="5358.8"/>
    <x v="3"/>
    <x v="1"/>
    <n v="0.15"/>
    <n v="803.82"/>
  </r>
  <r>
    <s v="ORD2025008580"/>
    <x v="227"/>
    <s v="Customer 3839"/>
    <s v="CUST5314"/>
    <x v="1"/>
    <x v="1"/>
    <x v="1"/>
    <x v="1"/>
    <x v="1"/>
    <s v="Jeans Model-344"/>
    <s v="PROD7625"/>
    <n v="10"/>
    <n v="544.64"/>
    <n v="5446.4"/>
    <n v="0.2"/>
    <n v="1089.28"/>
    <n v="4357.12"/>
    <x v="2"/>
    <x v="0"/>
    <n v="0.25"/>
    <n v="1089.28"/>
  </r>
  <r>
    <s v="ORD2025008581"/>
    <x v="338"/>
    <s v="Customer 3529"/>
    <s v="CUST1374"/>
    <x v="2"/>
    <x v="14"/>
    <x v="0"/>
    <x v="1"/>
    <x v="7"/>
    <s v="Jacket Model-778"/>
    <s v="PROD4137"/>
    <n v="10"/>
    <n v="534.44000000000005"/>
    <n v="5344.4"/>
    <n v="0"/>
    <n v="0"/>
    <n v="5344.4"/>
    <x v="2"/>
    <x v="3"/>
    <n v="0.15"/>
    <n v="801.66"/>
  </r>
  <r>
    <s v="ORD2025008582"/>
    <x v="243"/>
    <s v="Customer 1267"/>
    <s v="CUST4634"/>
    <x v="0"/>
    <x v="0"/>
    <x v="1"/>
    <x v="0"/>
    <x v="0"/>
    <s v="Curtain Model-790"/>
    <s v="PROD8094"/>
    <n v="6"/>
    <n v="586.65"/>
    <n v="3519.9"/>
    <n v="0.05"/>
    <n v="176"/>
    <n v="3343.9"/>
    <x v="1"/>
    <x v="1"/>
    <n v="0.15"/>
    <n v="501.58"/>
  </r>
  <r>
    <s v="ORD2025008583"/>
    <x v="190"/>
    <s v="Customer 2150"/>
    <s v="CUST5692"/>
    <x v="4"/>
    <x v="7"/>
    <x v="1"/>
    <x v="0"/>
    <x v="3"/>
    <s v="Sofa Model-396"/>
    <s v="PROD7509"/>
    <n v="5"/>
    <n v="181.51"/>
    <n v="907.55"/>
    <n v="0.2"/>
    <n v="181.51"/>
    <n v="726.04"/>
    <x v="2"/>
    <x v="1"/>
    <n v="0.3"/>
    <n v="217.81"/>
  </r>
  <r>
    <s v="ORD2025008584"/>
    <x v="92"/>
    <s v="Customer 772"/>
    <s v="CUST4519"/>
    <x v="3"/>
    <x v="8"/>
    <x v="1"/>
    <x v="1"/>
    <x v="5"/>
    <s v="Shirt Model-559"/>
    <s v="PROD1433"/>
    <n v="4"/>
    <n v="979.88"/>
    <n v="3919.52"/>
    <n v="0.05"/>
    <n v="195.98"/>
    <n v="3723.54"/>
    <x v="0"/>
    <x v="1"/>
    <n v="0.25"/>
    <n v="930.88"/>
  </r>
  <r>
    <s v="ORD2025008585"/>
    <x v="118"/>
    <s v="Customer 3195"/>
    <s v="CUST1865"/>
    <x v="4"/>
    <x v="9"/>
    <x v="0"/>
    <x v="1"/>
    <x v="1"/>
    <s v="Jeans Model-252"/>
    <s v="PROD8300"/>
    <n v="4"/>
    <n v="722.21"/>
    <n v="2888.84"/>
    <n v="0.1"/>
    <n v="288.88"/>
    <n v="2599.96"/>
    <x v="1"/>
    <x v="3"/>
    <n v="0.25"/>
    <n v="649.99"/>
  </r>
  <r>
    <s v="ORD2025008586"/>
    <x v="346"/>
    <s v="Customer 719"/>
    <s v="CUST1622"/>
    <x v="2"/>
    <x v="14"/>
    <x v="1"/>
    <x v="1"/>
    <x v="1"/>
    <s v="Jeans Model-307"/>
    <s v="PROD7725"/>
    <n v="4"/>
    <n v="778.28"/>
    <n v="3113.12"/>
    <n v="0.2"/>
    <n v="622.62"/>
    <n v="2490.5"/>
    <x v="1"/>
    <x v="0"/>
    <n v="0.25"/>
    <n v="622.62"/>
  </r>
  <r>
    <s v="ORD2025008587"/>
    <x v="138"/>
    <s v="Customer 4397"/>
    <s v="CUST6258"/>
    <x v="2"/>
    <x v="14"/>
    <x v="0"/>
    <x v="3"/>
    <x v="6"/>
    <s v="Face Cream Model-544"/>
    <s v="PROD3963"/>
    <n v="2"/>
    <n v="687.82"/>
    <n v="1375.64"/>
    <n v="0"/>
    <n v="0"/>
    <n v="1375.64"/>
    <x v="1"/>
    <x v="1"/>
    <n v="0.25"/>
    <n v="343.91"/>
  </r>
  <r>
    <s v="ORD2025008588"/>
    <x v="258"/>
    <s v="Customer 2209"/>
    <s v="CUST1603"/>
    <x v="0"/>
    <x v="0"/>
    <x v="1"/>
    <x v="0"/>
    <x v="2"/>
    <s v="Lamp Model-992"/>
    <s v="PROD9321"/>
    <n v="3"/>
    <n v="719.07"/>
    <n v="2157.21"/>
    <n v="0"/>
    <n v="0"/>
    <n v="2157.21"/>
    <x v="0"/>
    <x v="1"/>
    <n v="0.15"/>
    <n v="323.58"/>
  </r>
  <r>
    <s v="ORD2025008589"/>
    <x v="15"/>
    <s v="Customer 4550"/>
    <s v="CUST6373"/>
    <x v="2"/>
    <x v="14"/>
    <x v="0"/>
    <x v="1"/>
    <x v="5"/>
    <s v="Shirt Model-691"/>
    <s v="PROD3036"/>
    <n v="9"/>
    <n v="656.27"/>
    <n v="5906.43"/>
    <n v="0.2"/>
    <n v="1181.29"/>
    <n v="4725.1400000000003"/>
    <x v="0"/>
    <x v="2"/>
    <n v="0.3"/>
    <n v="1417.54"/>
  </r>
  <r>
    <s v="ORD2025008590"/>
    <x v="146"/>
    <s v="Customer 1976"/>
    <s v="CUST3068"/>
    <x v="0"/>
    <x v="6"/>
    <x v="1"/>
    <x v="2"/>
    <x v="4"/>
    <s v="Laptop Model-883"/>
    <s v="PROD1698"/>
    <n v="3"/>
    <n v="269.99"/>
    <n v="809.97"/>
    <n v="0.05"/>
    <n v="40.5"/>
    <n v="769.47"/>
    <x v="0"/>
    <x v="3"/>
    <n v="0.15"/>
    <n v="115.42"/>
  </r>
  <r>
    <s v="ORD2025008591"/>
    <x v="347"/>
    <s v="Customer 957"/>
    <s v="CUST9186"/>
    <x v="2"/>
    <x v="2"/>
    <x v="0"/>
    <x v="3"/>
    <x v="6"/>
    <s v="Face Cream Model-710"/>
    <s v="PROD4893"/>
    <n v="5"/>
    <n v="988.46"/>
    <n v="4942.3"/>
    <n v="0.1"/>
    <n v="494.23"/>
    <n v="4448.07"/>
    <x v="3"/>
    <x v="0"/>
    <n v="0.15"/>
    <n v="667.21"/>
  </r>
  <r>
    <s v="ORD2025008592"/>
    <x v="415"/>
    <s v="Customer 440"/>
    <s v="CUST6277"/>
    <x v="2"/>
    <x v="14"/>
    <x v="0"/>
    <x v="1"/>
    <x v="7"/>
    <s v="Jacket Model-152"/>
    <s v="PROD4083"/>
    <n v="8"/>
    <n v="997.73"/>
    <n v="7981.84"/>
    <n v="0.2"/>
    <n v="1596.37"/>
    <n v="6385.47"/>
    <x v="0"/>
    <x v="0"/>
    <n v="0.15"/>
    <n v="957.82"/>
  </r>
  <r>
    <s v="ORD2025008593"/>
    <x v="312"/>
    <s v="Customer 1418"/>
    <s v="CUST5195"/>
    <x v="2"/>
    <x v="12"/>
    <x v="1"/>
    <x v="2"/>
    <x v="4"/>
    <s v="Laptop Model-828"/>
    <s v="PROD9125"/>
    <n v="6"/>
    <n v="395"/>
    <n v="2370"/>
    <n v="0.2"/>
    <n v="474"/>
    <n v="1896"/>
    <x v="2"/>
    <x v="3"/>
    <n v="0.15"/>
    <n v="284.39999999999998"/>
  </r>
  <r>
    <s v="ORD2025008594"/>
    <x v="408"/>
    <s v="Customer 1105"/>
    <s v="CUST1952"/>
    <x v="3"/>
    <x v="8"/>
    <x v="0"/>
    <x v="1"/>
    <x v="5"/>
    <s v="Shirt Model-620"/>
    <s v="PROD2634"/>
    <n v="8"/>
    <n v="701.29"/>
    <n v="5610.32"/>
    <n v="0"/>
    <n v="0"/>
    <n v="5610.32"/>
    <x v="1"/>
    <x v="0"/>
    <n v="0.15"/>
    <n v="841.55"/>
  </r>
  <r>
    <s v="ORD2025008595"/>
    <x v="405"/>
    <s v="Customer 3856"/>
    <s v="CUST6409"/>
    <x v="4"/>
    <x v="7"/>
    <x v="0"/>
    <x v="2"/>
    <x v="11"/>
    <s v="Mobile Model-906"/>
    <s v="PROD3934"/>
    <n v="9"/>
    <n v="424.18"/>
    <n v="3817.62"/>
    <n v="0.05"/>
    <n v="190.88"/>
    <n v="3626.74"/>
    <x v="1"/>
    <x v="2"/>
    <n v="0.3"/>
    <n v="1088.02"/>
  </r>
  <r>
    <s v="ORD2025008596"/>
    <x v="358"/>
    <s v="Customer 4569"/>
    <s v="CUST1567"/>
    <x v="0"/>
    <x v="0"/>
    <x v="0"/>
    <x v="0"/>
    <x v="2"/>
    <s v="Lamp Model-800"/>
    <s v="PROD6906"/>
    <n v="3"/>
    <n v="766.78"/>
    <n v="2300.34"/>
    <n v="0.1"/>
    <n v="230.03"/>
    <n v="2070.31"/>
    <x v="3"/>
    <x v="2"/>
    <n v="0.15"/>
    <n v="310.55"/>
  </r>
  <r>
    <s v="ORD2025008597"/>
    <x v="38"/>
    <s v="Customer 4687"/>
    <s v="CUST4585"/>
    <x v="1"/>
    <x v="4"/>
    <x v="0"/>
    <x v="2"/>
    <x v="4"/>
    <s v="Laptop Model-497"/>
    <s v="PROD2695"/>
    <n v="7"/>
    <n v="300.26"/>
    <n v="2101.8200000000002"/>
    <n v="0.2"/>
    <n v="420.36"/>
    <n v="1681.46"/>
    <x v="1"/>
    <x v="0"/>
    <n v="0.25"/>
    <n v="420.37"/>
  </r>
  <r>
    <s v="ORD2025008598"/>
    <x v="161"/>
    <s v="Customer 3693"/>
    <s v="CUST1794"/>
    <x v="1"/>
    <x v="1"/>
    <x v="1"/>
    <x v="1"/>
    <x v="5"/>
    <s v="Shirt Model-456"/>
    <s v="PROD1521"/>
    <n v="10"/>
    <n v="469.29"/>
    <n v="4692.8999999999996"/>
    <n v="0"/>
    <n v="0"/>
    <n v="4692.8999999999996"/>
    <x v="0"/>
    <x v="3"/>
    <n v="0.3"/>
    <n v="1407.87"/>
  </r>
  <r>
    <s v="ORD2025008599"/>
    <x v="329"/>
    <s v="Customer 4695"/>
    <s v="CUST5569"/>
    <x v="1"/>
    <x v="1"/>
    <x v="1"/>
    <x v="2"/>
    <x v="11"/>
    <s v="Mobile Model-843"/>
    <s v="PROD6658"/>
    <n v="1"/>
    <n v="507.29"/>
    <n v="507.29"/>
    <n v="0"/>
    <n v="0"/>
    <n v="507.29"/>
    <x v="0"/>
    <x v="2"/>
    <n v="0.25"/>
    <n v="126.82"/>
  </r>
  <r>
    <s v="ORD2025008600"/>
    <x v="150"/>
    <s v="Customer 3033"/>
    <s v="CUST7075"/>
    <x v="2"/>
    <x v="14"/>
    <x v="1"/>
    <x v="0"/>
    <x v="2"/>
    <s v="Lamp Model-380"/>
    <s v="PROD3969"/>
    <n v="4"/>
    <n v="831.95"/>
    <n v="3327.8"/>
    <n v="0.05"/>
    <n v="166.39"/>
    <n v="3161.41"/>
    <x v="1"/>
    <x v="1"/>
    <n v="0.25"/>
    <n v="790.35"/>
  </r>
  <r>
    <s v="ORD2025008601"/>
    <x v="369"/>
    <s v="Customer 3940"/>
    <s v="CUST2152"/>
    <x v="0"/>
    <x v="13"/>
    <x v="1"/>
    <x v="0"/>
    <x v="0"/>
    <s v="Curtain Model-139"/>
    <s v="PROD2814"/>
    <n v="3"/>
    <n v="689.24"/>
    <n v="2067.7199999999998"/>
    <n v="0.2"/>
    <n v="413.54"/>
    <n v="1654.18"/>
    <x v="1"/>
    <x v="0"/>
    <n v="0.3"/>
    <n v="496.25"/>
  </r>
  <r>
    <s v="ORD2025008602"/>
    <x v="318"/>
    <s v="Customer 1087"/>
    <s v="CUST5424"/>
    <x v="1"/>
    <x v="1"/>
    <x v="0"/>
    <x v="2"/>
    <x v="4"/>
    <s v="Laptop Model-865"/>
    <s v="PROD7554"/>
    <n v="3"/>
    <n v="812.4"/>
    <n v="2437.1999999999998"/>
    <n v="0"/>
    <n v="0"/>
    <n v="2437.1999999999998"/>
    <x v="3"/>
    <x v="2"/>
    <n v="0.3"/>
    <n v="731.16"/>
  </r>
  <r>
    <s v="ORD2025008603"/>
    <x v="16"/>
    <s v="Customer 228"/>
    <s v="CUST3136"/>
    <x v="1"/>
    <x v="4"/>
    <x v="1"/>
    <x v="3"/>
    <x v="10"/>
    <s v="Perfume Model-352"/>
    <s v="PROD1511"/>
    <n v="10"/>
    <n v="206.82"/>
    <n v="2068.1999999999998"/>
    <n v="0.2"/>
    <n v="413.64"/>
    <n v="1654.56"/>
    <x v="1"/>
    <x v="1"/>
    <n v="0.25"/>
    <n v="413.64"/>
  </r>
  <r>
    <s v="ORD2025008604"/>
    <x v="391"/>
    <s v="Customer 3555"/>
    <s v="CUST7614"/>
    <x v="1"/>
    <x v="1"/>
    <x v="1"/>
    <x v="1"/>
    <x v="5"/>
    <s v="Shirt Model-303"/>
    <s v="PROD2489"/>
    <n v="6"/>
    <n v="665.92"/>
    <n v="3995.52"/>
    <n v="0"/>
    <n v="0"/>
    <n v="3995.52"/>
    <x v="0"/>
    <x v="0"/>
    <n v="0.15"/>
    <n v="599.33000000000004"/>
  </r>
  <r>
    <s v="ORD2025008605"/>
    <x v="75"/>
    <s v="Customer 4198"/>
    <s v="CUST8466"/>
    <x v="4"/>
    <x v="11"/>
    <x v="1"/>
    <x v="3"/>
    <x v="6"/>
    <s v="Face Cream Model-584"/>
    <s v="PROD9449"/>
    <n v="10"/>
    <n v="905.72"/>
    <n v="9057.2000000000007"/>
    <n v="0"/>
    <n v="0"/>
    <n v="9057.2000000000007"/>
    <x v="3"/>
    <x v="3"/>
    <n v="0.15"/>
    <n v="1358.58"/>
  </r>
  <r>
    <s v="ORD2025008606"/>
    <x v="446"/>
    <s v="Customer 1951"/>
    <s v="CUST7471"/>
    <x v="2"/>
    <x v="12"/>
    <x v="0"/>
    <x v="1"/>
    <x v="7"/>
    <s v="Jacket Model-235"/>
    <s v="PROD3188"/>
    <n v="9"/>
    <n v="695.5"/>
    <n v="6259.5"/>
    <n v="0.2"/>
    <n v="1251.9000000000001"/>
    <n v="5007.6000000000004"/>
    <x v="1"/>
    <x v="0"/>
    <n v="0.25"/>
    <n v="1251.9000000000001"/>
  </r>
  <r>
    <s v="ORD2025008607"/>
    <x v="128"/>
    <s v="Customer 4361"/>
    <s v="CUST3016"/>
    <x v="3"/>
    <x v="3"/>
    <x v="1"/>
    <x v="1"/>
    <x v="7"/>
    <s v="Jacket Model-530"/>
    <s v="PROD7543"/>
    <n v="5"/>
    <n v="322.77"/>
    <n v="1613.85"/>
    <n v="0.2"/>
    <n v="322.77"/>
    <n v="1291.08"/>
    <x v="1"/>
    <x v="3"/>
    <n v="0.25"/>
    <n v="322.77"/>
  </r>
  <r>
    <s v="ORD2025008608"/>
    <x v="168"/>
    <s v="Customer 4490"/>
    <s v="CUST1758"/>
    <x v="3"/>
    <x v="3"/>
    <x v="1"/>
    <x v="3"/>
    <x v="9"/>
    <s v="Lipstick Model-786"/>
    <s v="PROD1415"/>
    <n v="2"/>
    <n v="681.62"/>
    <n v="1363.24"/>
    <n v="0"/>
    <n v="0"/>
    <n v="1363.24"/>
    <x v="3"/>
    <x v="0"/>
    <n v="0.3"/>
    <n v="408.97"/>
  </r>
  <r>
    <s v="ORD2025008609"/>
    <x v="394"/>
    <s v="Customer 614"/>
    <s v="CUST8516"/>
    <x v="4"/>
    <x v="11"/>
    <x v="1"/>
    <x v="1"/>
    <x v="5"/>
    <s v="Shirt Model-211"/>
    <s v="PROD7021"/>
    <n v="8"/>
    <n v="306.22000000000003"/>
    <n v="2449.7600000000002"/>
    <n v="0.05"/>
    <n v="122.49"/>
    <n v="2327.27"/>
    <x v="3"/>
    <x v="2"/>
    <n v="0.3"/>
    <n v="698.18"/>
  </r>
  <r>
    <s v="ORD2025008610"/>
    <x v="422"/>
    <s v="Customer 494"/>
    <s v="CUST5668"/>
    <x v="0"/>
    <x v="13"/>
    <x v="0"/>
    <x v="0"/>
    <x v="0"/>
    <s v="Curtain Model-676"/>
    <s v="PROD7131"/>
    <n v="2"/>
    <n v="793.56"/>
    <n v="1587.12"/>
    <n v="0.1"/>
    <n v="158.71"/>
    <n v="1428.41"/>
    <x v="2"/>
    <x v="3"/>
    <n v="0.3"/>
    <n v="428.52"/>
  </r>
  <r>
    <s v="ORD2025008611"/>
    <x v="317"/>
    <s v="Customer 4699"/>
    <s v="CUST5727"/>
    <x v="3"/>
    <x v="8"/>
    <x v="1"/>
    <x v="3"/>
    <x v="10"/>
    <s v="Perfume Model-180"/>
    <s v="PROD3742"/>
    <n v="2"/>
    <n v="415.87"/>
    <n v="831.74"/>
    <n v="0.1"/>
    <n v="83.17"/>
    <n v="748.57"/>
    <x v="0"/>
    <x v="3"/>
    <n v="0.15"/>
    <n v="112.29"/>
  </r>
  <r>
    <s v="ORD2025008612"/>
    <x v="128"/>
    <s v="Customer 1260"/>
    <s v="CUST3245"/>
    <x v="1"/>
    <x v="4"/>
    <x v="1"/>
    <x v="0"/>
    <x v="3"/>
    <s v="Sofa Model-966"/>
    <s v="PROD9479"/>
    <n v="8"/>
    <n v="556.04999999999995"/>
    <n v="4448.3999999999996"/>
    <n v="0"/>
    <n v="0"/>
    <n v="4448.3999999999996"/>
    <x v="1"/>
    <x v="0"/>
    <n v="0.15"/>
    <n v="667.26"/>
  </r>
  <r>
    <s v="ORD2025008613"/>
    <x v="262"/>
    <s v="Customer 3516"/>
    <s v="CUST8896"/>
    <x v="4"/>
    <x v="7"/>
    <x v="0"/>
    <x v="2"/>
    <x v="8"/>
    <s v="Tablet Model-664"/>
    <s v="PROD5907"/>
    <n v="10"/>
    <n v="294.82"/>
    <n v="2948.2"/>
    <n v="0"/>
    <n v="0"/>
    <n v="2948.2"/>
    <x v="3"/>
    <x v="0"/>
    <n v="0.15"/>
    <n v="442.23"/>
  </r>
  <r>
    <s v="ORD2025008614"/>
    <x v="192"/>
    <s v="Customer 1605"/>
    <s v="CUST9962"/>
    <x v="3"/>
    <x v="3"/>
    <x v="0"/>
    <x v="0"/>
    <x v="3"/>
    <s v="Sofa Model-350"/>
    <s v="PROD5545"/>
    <n v="3"/>
    <n v="604.77"/>
    <n v="1814.31"/>
    <n v="0.1"/>
    <n v="181.43"/>
    <n v="1632.88"/>
    <x v="2"/>
    <x v="0"/>
    <n v="0.25"/>
    <n v="408.22"/>
  </r>
  <r>
    <s v="ORD2025008615"/>
    <x v="196"/>
    <s v="Customer 2207"/>
    <s v="CUST5079"/>
    <x v="4"/>
    <x v="7"/>
    <x v="1"/>
    <x v="0"/>
    <x v="2"/>
    <s v="Lamp Model-199"/>
    <s v="PROD6063"/>
    <n v="4"/>
    <n v="238.85"/>
    <n v="955.4"/>
    <n v="0.05"/>
    <n v="47.77"/>
    <n v="907.63"/>
    <x v="1"/>
    <x v="2"/>
    <n v="0.25"/>
    <n v="226.91"/>
  </r>
  <r>
    <s v="ORD2025008616"/>
    <x v="341"/>
    <s v="Customer 849"/>
    <s v="CUST2094"/>
    <x v="1"/>
    <x v="4"/>
    <x v="0"/>
    <x v="1"/>
    <x v="1"/>
    <s v="Jeans Model-963"/>
    <s v="PROD2415"/>
    <n v="4"/>
    <n v="429.78"/>
    <n v="1719.12"/>
    <n v="0"/>
    <n v="0"/>
    <n v="1719.12"/>
    <x v="2"/>
    <x v="1"/>
    <n v="0.25"/>
    <n v="429.78"/>
  </r>
  <r>
    <s v="ORD2025008617"/>
    <x v="194"/>
    <s v="Customer 4300"/>
    <s v="CUST2233"/>
    <x v="1"/>
    <x v="1"/>
    <x v="1"/>
    <x v="3"/>
    <x v="9"/>
    <s v="Lipstick Model-192"/>
    <s v="PROD8405"/>
    <n v="5"/>
    <n v="725.24"/>
    <n v="3626.2"/>
    <n v="0"/>
    <n v="0"/>
    <n v="3626.2"/>
    <x v="1"/>
    <x v="0"/>
    <n v="0.15"/>
    <n v="543.92999999999995"/>
  </r>
  <r>
    <s v="ORD2025008618"/>
    <x v="131"/>
    <s v="Customer 3063"/>
    <s v="CUST7437"/>
    <x v="3"/>
    <x v="8"/>
    <x v="0"/>
    <x v="0"/>
    <x v="3"/>
    <s v="Sofa Model-594"/>
    <s v="PROD5315"/>
    <n v="3"/>
    <n v="419.21"/>
    <n v="1257.6300000000001"/>
    <n v="0.2"/>
    <n v="251.53"/>
    <n v="1006.1"/>
    <x v="2"/>
    <x v="3"/>
    <n v="0.25"/>
    <n v="251.53"/>
  </r>
  <r>
    <s v="ORD2025008619"/>
    <x v="119"/>
    <s v="Customer 4121"/>
    <s v="CUST7896"/>
    <x v="2"/>
    <x v="12"/>
    <x v="0"/>
    <x v="3"/>
    <x v="10"/>
    <s v="Perfume Model-551"/>
    <s v="PROD4645"/>
    <n v="1"/>
    <n v="869.65"/>
    <n v="869.65"/>
    <n v="0.05"/>
    <n v="43.48"/>
    <n v="826.17"/>
    <x v="0"/>
    <x v="3"/>
    <n v="0.3"/>
    <n v="247.85"/>
  </r>
  <r>
    <s v="ORD2025008620"/>
    <x v="76"/>
    <s v="Customer 4266"/>
    <s v="CUST3335"/>
    <x v="3"/>
    <x v="5"/>
    <x v="0"/>
    <x v="2"/>
    <x v="8"/>
    <s v="Tablet Model-294"/>
    <s v="PROD9044"/>
    <n v="8"/>
    <n v="470.64"/>
    <n v="3765.12"/>
    <n v="0"/>
    <n v="0"/>
    <n v="3765.12"/>
    <x v="1"/>
    <x v="2"/>
    <n v="0.3"/>
    <n v="1129.54"/>
  </r>
  <r>
    <s v="ORD2025008621"/>
    <x v="213"/>
    <s v="Customer 774"/>
    <s v="CUST8475"/>
    <x v="2"/>
    <x v="12"/>
    <x v="0"/>
    <x v="3"/>
    <x v="9"/>
    <s v="Lipstick Model-346"/>
    <s v="PROD6427"/>
    <n v="1"/>
    <n v="596.16999999999996"/>
    <n v="596.16999999999996"/>
    <n v="0"/>
    <n v="0"/>
    <n v="596.16999999999996"/>
    <x v="1"/>
    <x v="0"/>
    <n v="0.25"/>
    <n v="149.04"/>
  </r>
  <r>
    <s v="ORD2025008622"/>
    <x v="329"/>
    <s v="Customer 4818"/>
    <s v="CUST4023"/>
    <x v="4"/>
    <x v="7"/>
    <x v="1"/>
    <x v="2"/>
    <x v="4"/>
    <s v="Laptop Model-660"/>
    <s v="PROD2628"/>
    <n v="1"/>
    <n v="404.61"/>
    <n v="404.61"/>
    <n v="0.2"/>
    <n v="80.92"/>
    <n v="323.69"/>
    <x v="2"/>
    <x v="3"/>
    <n v="0.25"/>
    <n v="80.92"/>
  </r>
  <r>
    <s v="ORD2025008623"/>
    <x v="122"/>
    <s v="Customer 4987"/>
    <s v="CUST3577"/>
    <x v="1"/>
    <x v="1"/>
    <x v="0"/>
    <x v="0"/>
    <x v="0"/>
    <s v="Curtain Model-512"/>
    <s v="PROD2489"/>
    <n v="5"/>
    <n v="359.19"/>
    <n v="1795.95"/>
    <n v="0.1"/>
    <n v="179.6"/>
    <n v="1616.35"/>
    <x v="0"/>
    <x v="1"/>
    <n v="0.3"/>
    <n v="484.9"/>
  </r>
  <r>
    <s v="ORD2025008624"/>
    <x v="317"/>
    <s v="Customer 2497"/>
    <s v="CUST3987"/>
    <x v="0"/>
    <x v="13"/>
    <x v="0"/>
    <x v="2"/>
    <x v="11"/>
    <s v="Mobile Model-173"/>
    <s v="PROD5670"/>
    <n v="6"/>
    <n v="311.82"/>
    <n v="1870.92"/>
    <n v="0"/>
    <n v="0"/>
    <n v="1870.92"/>
    <x v="1"/>
    <x v="1"/>
    <n v="0.25"/>
    <n v="467.73"/>
  </r>
  <r>
    <s v="ORD2025008625"/>
    <x v="75"/>
    <s v="Customer 1927"/>
    <s v="CUST9470"/>
    <x v="1"/>
    <x v="10"/>
    <x v="1"/>
    <x v="1"/>
    <x v="1"/>
    <s v="Jeans Model-412"/>
    <s v="PROD3414"/>
    <n v="4"/>
    <n v="254.04"/>
    <n v="1016.16"/>
    <n v="0"/>
    <n v="0"/>
    <n v="1016.16"/>
    <x v="1"/>
    <x v="1"/>
    <n v="0.25"/>
    <n v="254.04"/>
  </r>
  <r>
    <s v="ORD2025008626"/>
    <x v="199"/>
    <s v="Customer 3318"/>
    <s v="CUST9609"/>
    <x v="1"/>
    <x v="10"/>
    <x v="1"/>
    <x v="2"/>
    <x v="11"/>
    <s v="Mobile Model-837"/>
    <s v="PROD4812"/>
    <n v="5"/>
    <n v="553.99"/>
    <n v="2769.95"/>
    <n v="0.1"/>
    <n v="277"/>
    <n v="2492.9499999999998"/>
    <x v="1"/>
    <x v="2"/>
    <n v="0.3"/>
    <n v="747.88"/>
  </r>
  <r>
    <s v="ORD2025008627"/>
    <x v="82"/>
    <s v="Customer 837"/>
    <s v="CUST3956"/>
    <x v="0"/>
    <x v="0"/>
    <x v="0"/>
    <x v="0"/>
    <x v="2"/>
    <s v="Lamp Model-918"/>
    <s v="PROD2664"/>
    <n v="6"/>
    <n v="988.09"/>
    <n v="5928.54"/>
    <n v="0.2"/>
    <n v="1185.71"/>
    <n v="4742.83"/>
    <x v="2"/>
    <x v="1"/>
    <n v="0.15"/>
    <n v="711.42"/>
  </r>
  <r>
    <s v="ORD2025008628"/>
    <x v="437"/>
    <s v="Customer 2492"/>
    <s v="CUST3562"/>
    <x v="3"/>
    <x v="8"/>
    <x v="1"/>
    <x v="0"/>
    <x v="3"/>
    <s v="Sofa Model-865"/>
    <s v="PROD1497"/>
    <n v="9"/>
    <n v="929.97"/>
    <n v="8369.73"/>
    <n v="0.1"/>
    <n v="836.97"/>
    <n v="7532.76"/>
    <x v="3"/>
    <x v="0"/>
    <n v="0.15"/>
    <n v="1129.9100000000001"/>
  </r>
  <r>
    <s v="ORD2025008629"/>
    <x v="121"/>
    <s v="Customer 3322"/>
    <s v="CUST8069"/>
    <x v="0"/>
    <x v="6"/>
    <x v="0"/>
    <x v="3"/>
    <x v="6"/>
    <s v="Face Cream Model-819"/>
    <s v="PROD1599"/>
    <n v="3"/>
    <n v="685.27"/>
    <n v="2055.81"/>
    <n v="0.1"/>
    <n v="205.58"/>
    <n v="1850.23"/>
    <x v="2"/>
    <x v="1"/>
    <n v="0.25"/>
    <n v="462.56"/>
  </r>
  <r>
    <s v="ORD2025008630"/>
    <x v="405"/>
    <s v="Customer 1522"/>
    <s v="CUST4816"/>
    <x v="2"/>
    <x v="12"/>
    <x v="0"/>
    <x v="1"/>
    <x v="7"/>
    <s v="Jacket Model-896"/>
    <s v="PROD3903"/>
    <n v="6"/>
    <n v="363.08"/>
    <n v="2178.48"/>
    <n v="0"/>
    <n v="0"/>
    <n v="2178.48"/>
    <x v="0"/>
    <x v="1"/>
    <n v="0.3"/>
    <n v="653.54"/>
  </r>
  <r>
    <s v="ORD2025008631"/>
    <x v="397"/>
    <s v="Customer 1886"/>
    <s v="CUST4059"/>
    <x v="4"/>
    <x v="11"/>
    <x v="0"/>
    <x v="1"/>
    <x v="5"/>
    <s v="Shirt Model-594"/>
    <s v="PROD6414"/>
    <n v="4"/>
    <n v="108.26"/>
    <n v="433.04"/>
    <n v="0"/>
    <n v="0"/>
    <n v="433.04"/>
    <x v="0"/>
    <x v="3"/>
    <n v="0.3"/>
    <n v="129.91"/>
  </r>
  <r>
    <s v="ORD2025008632"/>
    <x v="40"/>
    <s v="Customer 1631"/>
    <s v="CUST2642"/>
    <x v="0"/>
    <x v="0"/>
    <x v="1"/>
    <x v="3"/>
    <x v="6"/>
    <s v="Face Cream Model-392"/>
    <s v="PROD8879"/>
    <n v="7"/>
    <n v="853.39"/>
    <n v="5973.73"/>
    <n v="0.2"/>
    <n v="1194.75"/>
    <n v="4778.9799999999996"/>
    <x v="3"/>
    <x v="0"/>
    <n v="0.25"/>
    <n v="1194.74"/>
  </r>
  <r>
    <s v="ORD2025008633"/>
    <x v="175"/>
    <s v="Customer 4161"/>
    <s v="CUST8849"/>
    <x v="3"/>
    <x v="5"/>
    <x v="1"/>
    <x v="3"/>
    <x v="10"/>
    <s v="Perfume Model-214"/>
    <s v="PROD2082"/>
    <n v="1"/>
    <n v="109.7"/>
    <n v="109.7"/>
    <n v="0.2"/>
    <n v="21.94"/>
    <n v="87.76"/>
    <x v="2"/>
    <x v="0"/>
    <n v="0.25"/>
    <n v="21.94"/>
  </r>
  <r>
    <s v="ORD2025008634"/>
    <x v="393"/>
    <s v="Customer 4452"/>
    <s v="CUST8127"/>
    <x v="3"/>
    <x v="5"/>
    <x v="1"/>
    <x v="3"/>
    <x v="9"/>
    <s v="Lipstick Model-483"/>
    <s v="PROD9517"/>
    <n v="7"/>
    <n v="584.92999999999995"/>
    <n v="4094.51"/>
    <n v="0.2"/>
    <n v="818.9"/>
    <n v="3275.61"/>
    <x v="2"/>
    <x v="3"/>
    <n v="0.15"/>
    <n v="491.34"/>
  </r>
  <r>
    <s v="ORD2025008635"/>
    <x v="274"/>
    <s v="Customer 310"/>
    <s v="CUST3004"/>
    <x v="0"/>
    <x v="6"/>
    <x v="1"/>
    <x v="1"/>
    <x v="1"/>
    <s v="Jeans Model-488"/>
    <s v="PROD5357"/>
    <n v="7"/>
    <n v="716.67"/>
    <n v="5016.6899999999996"/>
    <n v="0.1"/>
    <n v="501.67"/>
    <n v="4515.0200000000004"/>
    <x v="1"/>
    <x v="1"/>
    <n v="0.15"/>
    <n v="677.25"/>
  </r>
  <r>
    <s v="ORD2025008636"/>
    <x v="179"/>
    <s v="Customer 467"/>
    <s v="CUST2473"/>
    <x v="1"/>
    <x v="10"/>
    <x v="1"/>
    <x v="2"/>
    <x v="8"/>
    <s v="Tablet Model-853"/>
    <s v="PROD3988"/>
    <n v="2"/>
    <n v="416.72"/>
    <n v="833.44"/>
    <n v="0.1"/>
    <n v="83.34"/>
    <n v="750.1"/>
    <x v="3"/>
    <x v="3"/>
    <n v="0.3"/>
    <n v="225.03"/>
  </r>
  <r>
    <s v="ORD2025008637"/>
    <x v="115"/>
    <s v="Customer 2654"/>
    <s v="CUST8530"/>
    <x v="3"/>
    <x v="3"/>
    <x v="0"/>
    <x v="1"/>
    <x v="7"/>
    <s v="Jacket Model-346"/>
    <s v="PROD1179"/>
    <n v="1"/>
    <n v="511.03"/>
    <n v="511.03"/>
    <n v="0.05"/>
    <n v="25.55"/>
    <n v="485.48"/>
    <x v="0"/>
    <x v="1"/>
    <n v="0.25"/>
    <n v="121.37"/>
  </r>
  <r>
    <s v="ORD2025008638"/>
    <x v="242"/>
    <s v="Customer 1454"/>
    <s v="CUST3746"/>
    <x v="3"/>
    <x v="3"/>
    <x v="1"/>
    <x v="1"/>
    <x v="7"/>
    <s v="Jacket Model-894"/>
    <s v="PROD5466"/>
    <n v="6"/>
    <n v="909.64"/>
    <n v="5457.84"/>
    <n v="0.1"/>
    <n v="545.78"/>
    <n v="4912.0600000000004"/>
    <x v="1"/>
    <x v="1"/>
    <n v="0.3"/>
    <n v="1473.62"/>
  </r>
  <r>
    <s v="ORD2025008639"/>
    <x v="148"/>
    <s v="Customer 3373"/>
    <s v="CUST8436"/>
    <x v="4"/>
    <x v="9"/>
    <x v="0"/>
    <x v="0"/>
    <x v="3"/>
    <s v="Sofa Model-295"/>
    <s v="PROD9128"/>
    <n v="3"/>
    <n v="640.41"/>
    <n v="1921.23"/>
    <n v="0.1"/>
    <n v="192.12"/>
    <n v="1729.11"/>
    <x v="1"/>
    <x v="2"/>
    <n v="0.3"/>
    <n v="518.73"/>
  </r>
  <r>
    <s v="ORD2025008640"/>
    <x v="372"/>
    <s v="Customer 2808"/>
    <s v="CUST6645"/>
    <x v="3"/>
    <x v="3"/>
    <x v="0"/>
    <x v="0"/>
    <x v="3"/>
    <s v="Sofa Model-119"/>
    <s v="PROD7524"/>
    <n v="7"/>
    <n v="289.94"/>
    <n v="2029.58"/>
    <n v="0"/>
    <n v="0"/>
    <n v="2029.58"/>
    <x v="3"/>
    <x v="2"/>
    <n v="0.15"/>
    <n v="304.44"/>
  </r>
  <r>
    <s v="ORD2025008641"/>
    <x v="32"/>
    <s v="Customer 4320"/>
    <s v="CUST1162"/>
    <x v="0"/>
    <x v="6"/>
    <x v="0"/>
    <x v="1"/>
    <x v="7"/>
    <s v="Jacket Model-359"/>
    <s v="PROD3890"/>
    <n v="4"/>
    <n v="411.43"/>
    <n v="1645.72"/>
    <n v="0.2"/>
    <n v="329.14"/>
    <n v="1316.58"/>
    <x v="2"/>
    <x v="2"/>
    <n v="0.3"/>
    <n v="394.97"/>
  </r>
  <r>
    <s v="ORD2025008642"/>
    <x v="263"/>
    <s v="Customer 915"/>
    <s v="CUST3816"/>
    <x v="1"/>
    <x v="1"/>
    <x v="1"/>
    <x v="1"/>
    <x v="1"/>
    <s v="Jeans Model-546"/>
    <s v="PROD7448"/>
    <n v="7"/>
    <n v="136.49"/>
    <n v="955.43"/>
    <n v="0"/>
    <n v="0"/>
    <n v="955.43"/>
    <x v="1"/>
    <x v="3"/>
    <n v="0.25"/>
    <n v="238.86"/>
  </r>
  <r>
    <s v="ORD2025008643"/>
    <x v="267"/>
    <s v="Customer 1304"/>
    <s v="CUST4356"/>
    <x v="4"/>
    <x v="7"/>
    <x v="0"/>
    <x v="1"/>
    <x v="1"/>
    <s v="Jeans Model-930"/>
    <s v="PROD3502"/>
    <n v="9"/>
    <n v="356.05"/>
    <n v="3204.45"/>
    <n v="0.2"/>
    <n v="640.89"/>
    <n v="2563.56"/>
    <x v="0"/>
    <x v="3"/>
    <n v="0.15"/>
    <n v="384.53"/>
  </r>
  <r>
    <s v="ORD2025008644"/>
    <x v="39"/>
    <s v="Customer 4840"/>
    <s v="CUST7908"/>
    <x v="2"/>
    <x v="12"/>
    <x v="1"/>
    <x v="0"/>
    <x v="0"/>
    <s v="Curtain Model-951"/>
    <s v="PROD6981"/>
    <n v="9"/>
    <n v="979.88"/>
    <n v="8818.92"/>
    <n v="0.1"/>
    <n v="881.89"/>
    <n v="7937.03"/>
    <x v="0"/>
    <x v="3"/>
    <n v="0.15"/>
    <n v="1190.55"/>
  </r>
  <r>
    <s v="ORD2025008645"/>
    <x v="99"/>
    <s v="Customer 1956"/>
    <s v="CUST1300"/>
    <x v="2"/>
    <x v="14"/>
    <x v="1"/>
    <x v="3"/>
    <x v="10"/>
    <s v="Perfume Model-975"/>
    <s v="PROD4056"/>
    <n v="3"/>
    <n v="342.43"/>
    <n v="1027.29"/>
    <n v="0.1"/>
    <n v="102.73"/>
    <n v="924.56"/>
    <x v="3"/>
    <x v="1"/>
    <n v="0.3"/>
    <n v="277.37"/>
  </r>
  <r>
    <s v="ORD2025008646"/>
    <x v="259"/>
    <s v="Customer 1317"/>
    <s v="CUST4994"/>
    <x v="4"/>
    <x v="9"/>
    <x v="1"/>
    <x v="0"/>
    <x v="0"/>
    <s v="Curtain Model-328"/>
    <s v="PROD3949"/>
    <n v="3"/>
    <n v="134.36000000000001"/>
    <n v="403.08"/>
    <n v="0.1"/>
    <n v="40.31"/>
    <n v="362.77"/>
    <x v="1"/>
    <x v="2"/>
    <n v="0.25"/>
    <n v="90.69"/>
  </r>
  <r>
    <s v="ORD2025008647"/>
    <x v="111"/>
    <s v="Customer 754"/>
    <s v="CUST5110"/>
    <x v="1"/>
    <x v="4"/>
    <x v="1"/>
    <x v="0"/>
    <x v="2"/>
    <s v="Lamp Model-671"/>
    <s v="PROD9827"/>
    <n v="6"/>
    <n v="110.46"/>
    <n v="662.76"/>
    <n v="0.1"/>
    <n v="66.28"/>
    <n v="596.48"/>
    <x v="0"/>
    <x v="0"/>
    <n v="0.3"/>
    <n v="178.94"/>
  </r>
  <r>
    <s v="ORD2025008648"/>
    <x v="60"/>
    <s v="Customer 4514"/>
    <s v="CUST1644"/>
    <x v="2"/>
    <x v="12"/>
    <x v="1"/>
    <x v="1"/>
    <x v="1"/>
    <s v="Jeans Model-478"/>
    <s v="PROD9713"/>
    <n v="1"/>
    <n v="506.61"/>
    <n v="506.61"/>
    <n v="0.1"/>
    <n v="50.66"/>
    <n v="455.95"/>
    <x v="3"/>
    <x v="3"/>
    <n v="0.3"/>
    <n v="136.78"/>
  </r>
  <r>
    <s v="ORD2025008649"/>
    <x v="305"/>
    <s v="Customer 4759"/>
    <s v="CUST5876"/>
    <x v="0"/>
    <x v="0"/>
    <x v="0"/>
    <x v="1"/>
    <x v="5"/>
    <s v="Shirt Model-663"/>
    <s v="PROD6565"/>
    <n v="2"/>
    <n v="271.23"/>
    <n v="542.46"/>
    <n v="0.1"/>
    <n v="54.25"/>
    <n v="488.21"/>
    <x v="0"/>
    <x v="2"/>
    <n v="0.3"/>
    <n v="146.46"/>
  </r>
  <r>
    <s v="ORD2025008650"/>
    <x v="272"/>
    <s v="Customer 3123"/>
    <s v="CUST1021"/>
    <x v="3"/>
    <x v="8"/>
    <x v="1"/>
    <x v="0"/>
    <x v="3"/>
    <s v="Sofa Model-110"/>
    <s v="PROD2887"/>
    <n v="8"/>
    <n v="566.57000000000005"/>
    <n v="4532.5600000000004"/>
    <n v="0.1"/>
    <n v="453.26"/>
    <n v="4079.3"/>
    <x v="1"/>
    <x v="3"/>
    <n v="0.3"/>
    <n v="1223.79"/>
  </r>
  <r>
    <s v="ORD2025008651"/>
    <x v="239"/>
    <s v="Customer 1362"/>
    <s v="CUST1812"/>
    <x v="2"/>
    <x v="14"/>
    <x v="0"/>
    <x v="0"/>
    <x v="3"/>
    <s v="Sofa Model-871"/>
    <s v="PROD4394"/>
    <n v="10"/>
    <n v="833.34"/>
    <n v="8333.4"/>
    <n v="0.05"/>
    <n v="416.67"/>
    <n v="7916.73"/>
    <x v="2"/>
    <x v="1"/>
    <n v="0.25"/>
    <n v="1979.18"/>
  </r>
  <r>
    <s v="ORD2025008652"/>
    <x v="417"/>
    <s v="Customer 3446"/>
    <s v="CUST7585"/>
    <x v="3"/>
    <x v="8"/>
    <x v="1"/>
    <x v="2"/>
    <x v="11"/>
    <s v="Mobile Model-426"/>
    <s v="PROD4710"/>
    <n v="10"/>
    <n v="278.45"/>
    <n v="2784.5"/>
    <n v="0.05"/>
    <n v="139.22"/>
    <n v="2645.28"/>
    <x v="1"/>
    <x v="0"/>
    <n v="0.15"/>
    <n v="396.79"/>
  </r>
  <r>
    <s v="ORD2025008653"/>
    <x v="32"/>
    <s v="Customer 1665"/>
    <s v="CUST4942"/>
    <x v="2"/>
    <x v="12"/>
    <x v="1"/>
    <x v="2"/>
    <x v="11"/>
    <s v="Mobile Model-150"/>
    <s v="PROD1636"/>
    <n v="2"/>
    <n v="142.61000000000001"/>
    <n v="285.22000000000003"/>
    <n v="0.05"/>
    <n v="14.26"/>
    <n v="270.95999999999998"/>
    <x v="3"/>
    <x v="1"/>
    <n v="0.3"/>
    <n v="81.290000000000006"/>
  </r>
  <r>
    <s v="ORD2025008654"/>
    <x v="171"/>
    <s v="Customer 4911"/>
    <s v="CUST3242"/>
    <x v="0"/>
    <x v="13"/>
    <x v="1"/>
    <x v="1"/>
    <x v="1"/>
    <s v="Jeans Model-422"/>
    <s v="PROD9533"/>
    <n v="6"/>
    <n v="802.38"/>
    <n v="4814.28"/>
    <n v="0.2"/>
    <n v="962.86"/>
    <n v="3851.42"/>
    <x v="3"/>
    <x v="2"/>
    <n v="0.25"/>
    <n v="962.86"/>
  </r>
  <r>
    <s v="ORD2025008655"/>
    <x v="173"/>
    <s v="Customer 1212"/>
    <s v="CUST9576"/>
    <x v="4"/>
    <x v="7"/>
    <x v="0"/>
    <x v="3"/>
    <x v="10"/>
    <s v="Perfume Model-997"/>
    <s v="PROD6669"/>
    <n v="5"/>
    <n v="276"/>
    <n v="1380"/>
    <n v="0.2"/>
    <n v="276"/>
    <n v="1104"/>
    <x v="0"/>
    <x v="1"/>
    <n v="0.15"/>
    <n v="165.6"/>
  </r>
  <r>
    <s v="ORD2025008656"/>
    <x v="197"/>
    <s v="Customer 1732"/>
    <s v="CUST1502"/>
    <x v="3"/>
    <x v="3"/>
    <x v="0"/>
    <x v="1"/>
    <x v="5"/>
    <s v="Shirt Model-852"/>
    <s v="PROD9507"/>
    <n v="8"/>
    <n v="941.88"/>
    <n v="7535.04"/>
    <n v="0.1"/>
    <n v="753.5"/>
    <n v="6781.54"/>
    <x v="1"/>
    <x v="3"/>
    <n v="0.3"/>
    <n v="2034.46"/>
  </r>
  <r>
    <s v="ORD2025008657"/>
    <x v="143"/>
    <s v="Customer 2521"/>
    <s v="CUST5949"/>
    <x v="0"/>
    <x v="13"/>
    <x v="1"/>
    <x v="1"/>
    <x v="7"/>
    <s v="Jacket Model-106"/>
    <s v="PROD5902"/>
    <n v="1"/>
    <n v="991.59"/>
    <n v="991.59"/>
    <n v="0.2"/>
    <n v="198.32"/>
    <n v="793.27"/>
    <x v="2"/>
    <x v="2"/>
    <n v="0.25"/>
    <n v="198.32"/>
  </r>
  <r>
    <s v="ORD2025008658"/>
    <x v="386"/>
    <s v="Customer 4806"/>
    <s v="CUST5858"/>
    <x v="0"/>
    <x v="6"/>
    <x v="1"/>
    <x v="0"/>
    <x v="2"/>
    <s v="Lamp Model-324"/>
    <s v="PROD8711"/>
    <n v="5"/>
    <n v="899"/>
    <n v="4495"/>
    <n v="0"/>
    <n v="0"/>
    <n v="4495"/>
    <x v="1"/>
    <x v="0"/>
    <n v="0.3"/>
    <n v="1348.5"/>
  </r>
  <r>
    <s v="ORD2025008659"/>
    <x v="51"/>
    <s v="Customer 4060"/>
    <s v="CUST6894"/>
    <x v="1"/>
    <x v="1"/>
    <x v="0"/>
    <x v="3"/>
    <x v="10"/>
    <s v="Perfume Model-568"/>
    <s v="PROD7885"/>
    <n v="8"/>
    <n v="474.74"/>
    <n v="3797.92"/>
    <n v="0.1"/>
    <n v="379.79"/>
    <n v="3418.13"/>
    <x v="3"/>
    <x v="0"/>
    <n v="0.15"/>
    <n v="512.72"/>
  </r>
  <r>
    <s v="ORD2025008660"/>
    <x v="447"/>
    <s v="Customer 4258"/>
    <s v="CUST9791"/>
    <x v="0"/>
    <x v="0"/>
    <x v="1"/>
    <x v="2"/>
    <x v="11"/>
    <s v="Mobile Model-369"/>
    <s v="PROD6506"/>
    <n v="5"/>
    <n v="436.07"/>
    <n v="2180.35"/>
    <n v="0.2"/>
    <n v="436.07"/>
    <n v="1744.28"/>
    <x v="1"/>
    <x v="1"/>
    <n v="0.25"/>
    <n v="436.07"/>
  </r>
  <r>
    <s v="ORD2025008661"/>
    <x v="345"/>
    <s v="Customer 4393"/>
    <s v="CUST1463"/>
    <x v="0"/>
    <x v="0"/>
    <x v="0"/>
    <x v="2"/>
    <x v="8"/>
    <s v="Tablet Model-131"/>
    <s v="PROD2789"/>
    <n v="3"/>
    <n v="459.11"/>
    <n v="1377.33"/>
    <n v="0.05"/>
    <n v="68.87"/>
    <n v="1308.46"/>
    <x v="1"/>
    <x v="2"/>
    <n v="0.15"/>
    <n v="196.27"/>
  </r>
  <r>
    <s v="ORD2025008662"/>
    <x v="41"/>
    <s v="Customer 2796"/>
    <s v="CUST2936"/>
    <x v="0"/>
    <x v="0"/>
    <x v="1"/>
    <x v="2"/>
    <x v="11"/>
    <s v="Mobile Model-292"/>
    <s v="PROD5206"/>
    <n v="3"/>
    <n v="231.49"/>
    <n v="694.47"/>
    <n v="0.2"/>
    <n v="138.88999999999999"/>
    <n v="555.58000000000004"/>
    <x v="0"/>
    <x v="1"/>
    <n v="0.25"/>
    <n v="138.9"/>
  </r>
  <r>
    <s v="ORD2025008663"/>
    <x v="237"/>
    <s v="Customer 215"/>
    <s v="CUST9562"/>
    <x v="0"/>
    <x v="13"/>
    <x v="0"/>
    <x v="0"/>
    <x v="3"/>
    <s v="Sofa Model-790"/>
    <s v="PROD3471"/>
    <n v="5"/>
    <n v="800.37"/>
    <n v="4001.85"/>
    <n v="0"/>
    <n v="0"/>
    <n v="4001.85"/>
    <x v="2"/>
    <x v="3"/>
    <n v="0.25"/>
    <n v="1000.46"/>
  </r>
  <r>
    <s v="ORD2025008664"/>
    <x v="190"/>
    <s v="Customer 377"/>
    <s v="CUST2526"/>
    <x v="0"/>
    <x v="0"/>
    <x v="0"/>
    <x v="3"/>
    <x v="9"/>
    <s v="Lipstick Model-920"/>
    <s v="PROD9149"/>
    <n v="2"/>
    <n v="186.99"/>
    <n v="373.98"/>
    <n v="0.1"/>
    <n v="37.4"/>
    <n v="336.58"/>
    <x v="1"/>
    <x v="0"/>
    <n v="0.3"/>
    <n v="100.97"/>
  </r>
  <r>
    <s v="ORD2025008665"/>
    <x v="414"/>
    <s v="Customer 3323"/>
    <s v="CUST8779"/>
    <x v="4"/>
    <x v="9"/>
    <x v="1"/>
    <x v="1"/>
    <x v="7"/>
    <s v="Jacket Model-799"/>
    <s v="PROD5126"/>
    <n v="2"/>
    <n v="432.61"/>
    <n v="865.22"/>
    <n v="0"/>
    <n v="0"/>
    <n v="865.22"/>
    <x v="2"/>
    <x v="2"/>
    <n v="0.15"/>
    <n v="129.78"/>
  </r>
  <r>
    <s v="ORD2025008666"/>
    <x v="243"/>
    <s v="Customer 4742"/>
    <s v="CUST7010"/>
    <x v="0"/>
    <x v="13"/>
    <x v="1"/>
    <x v="1"/>
    <x v="5"/>
    <s v="Shirt Model-208"/>
    <s v="PROD9809"/>
    <n v="6"/>
    <n v="840.84"/>
    <n v="5045.04"/>
    <n v="0"/>
    <n v="0"/>
    <n v="5045.04"/>
    <x v="2"/>
    <x v="2"/>
    <n v="0.15"/>
    <n v="756.76"/>
  </r>
  <r>
    <s v="ORD2025008667"/>
    <x v="449"/>
    <s v="Customer 4926"/>
    <s v="CUST9401"/>
    <x v="0"/>
    <x v="13"/>
    <x v="1"/>
    <x v="2"/>
    <x v="4"/>
    <s v="Laptop Model-945"/>
    <s v="PROD9043"/>
    <n v="4"/>
    <n v="549.66999999999996"/>
    <n v="2198.6799999999998"/>
    <n v="0"/>
    <n v="0"/>
    <n v="2198.6799999999998"/>
    <x v="0"/>
    <x v="1"/>
    <n v="0.25"/>
    <n v="549.66999999999996"/>
  </r>
  <r>
    <s v="ORD2025008668"/>
    <x v="213"/>
    <s v="Customer 2105"/>
    <s v="CUST5334"/>
    <x v="3"/>
    <x v="8"/>
    <x v="1"/>
    <x v="0"/>
    <x v="3"/>
    <s v="Sofa Model-203"/>
    <s v="PROD5680"/>
    <n v="2"/>
    <n v="494.67"/>
    <n v="989.34"/>
    <n v="0"/>
    <n v="0"/>
    <n v="989.34"/>
    <x v="2"/>
    <x v="1"/>
    <n v="0.15"/>
    <n v="148.4"/>
  </r>
  <r>
    <s v="ORD2025008669"/>
    <x v="229"/>
    <s v="Customer 2025"/>
    <s v="CUST4167"/>
    <x v="3"/>
    <x v="3"/>
    <x v="1"/>
    <x v="3"/>
    <x v="6"/>
    <s v="Face Cream Model-951"/>
    <s v="PROD8984"/>
    <n v="10"/>
    <n v="821.81"/>
    <n v="8218.1"/>
    <n v="0.2"/>
    <n v="1643.62"/>
    <n v="6574.48"/>
    <x v="2"/>
    <x v="0"/>
    <n v="0.25"/>
    <n v="1643.62"/>
  </r>
  <r>
    <s v="ORD2025008670"/>
    <x v="6"/>
    <s v="Customer 2236"/>
    <s v="CUST2958"/>
    <x v="1"/>
    <x v="4"/>
    <x v="1"/>
    <x v="3"/>
    <x v="10"/>
    <s v="Perfume Model-421"/>
    <s v="PROD3408"/>
    <n v="8"/>
    <n v="788.87"/>
    <n v="6310.96"/>
    <n v="0.1"/>
    <n v="631.1"/>
    <n v="5679.86"/>
    <x v="0"/>
    <x v="2"/>
    <n v="0.15"/>
    <n v="851.98"/>
  </r>
  <r>
    <s v="ORD2025008671"/>
    <x v="389"/>
    <s v="Customer 4559"/>
    <s v="CUST3588"/>
    <x v="0"/>
    <x v="0"/>
    <x v="0"/>
    <x v="1"/>
    <x v="1"/>
    <s v="Jeans Model-219"/>
    <s v="PROD6178"/>
    <n v="6"/>
    <n v="560.51"/>
    <n v="3363.06"/>
    <n v="0.05"/>
    <n v="168.15"/>
    <n v="3194.91"/>
    <x v="1"/>
    <x v="1"/>
    <n v="0.15"/>
    <n v="479.24"/>
  </r>
  <r>
    <s v="ORD2025008672"/>
    <x v="447"/>
    <s v="Customer 4607"/>
    <s v="CUST5881"/>
    <x v="3"/>
    <x v="5"/>
    <x v="0"/>
    <x v="2"/>
    <x v="8"/>
    <s v="Tablet Model-563"/>
    <s v="PROD8307"/>
    <n v="5"/>
    <n v="756.37"/>
    <n v="3781.85"/>
    <n v="0"/>
    <n v="0"/>
    <n v="3781.85"/>
    <x v="2"/>
    <x v="2"/>
    <n v="0.25"/>
    <n v="945.46"/>
  </r>
  <r>
    <s v="ORD2025008673"/>
    <x v="396"/>
    <s v="Customer 769"/>
    <s v="CUST1071"/>
    <x v="2"/>
    <x v="12"/>
    <x v="0"/>
    <x v="2"/>
    <x v="11"/>
    <s v="Mobile Model-775"/>
    <s v="PROD1796"/>
    <n v="6"/>
    <n v="633.76"/>
    <n v="3802.56"/>
    <n v="0"/>
    <n v="0"/>
    <n v="3802.56"/>
    <x v="3"/>
    <x v="2"/>
    <n v="0.3"/>
    <n v="1140.77"/>
  </r>
  <r>
    <s v="ORD2025008674"/>
    <x v="41"/>
    <s v="Customer 3766"/>
    <s v="CUST5982"/>
    <x v="1"/>
    <x v="1"/>
    <x v="1"/>
    <x v="0"/>
    <x v="3"/>
    <s v="Sofa Model-292"/>
    <s v="PROD3261"/>
    <n v="10"/>
    <n v="472"/>
    <n v="4720"/>
    <n v="0.1"/>
    <n v="472"/>
    <n v="4248"/>
    <x v="3"/>
    <x v="1"/>
    <n v="0.3"/>
    <n v="1274.4000000000001"/>
  </r>
  <r>
    <s v="ORD2025008675"/>
    <x v="339"/>
    <s v="Customer 4549"/>
    <s v="CUST4971"/>
    <x v="4"/>
    <x v="7"/>
    <x v="1"/>
    <x v="0"/>
    <x v="3"/>
    <s v="Sofa Model-165"/>
    <s v="PROD5848"/>
    <n v="5"/>
    <n v="865.17"/>
    <n v="4325.8500000000004"/>
    <n v="0.05"/>
    <n v="216.29"/>
    <n v="4109.5600000000004"/>
    <x v="3"/>
    <x v="1"/>
    <n v="0.3"/>
    <n v="1232.8699999999999"/>
  </r>
  <r>
    <s v="ORD2025008676"/>
    <x v="3"/>
    <s v="Customer 4205"/>
    <s v="CUST6280"/>
    <x v="3"/>
    <x v="8"/>
    <x v="1"/>
    <x v="3"/>
    <x v="9"/>
    <s v="Lipstick Model-110"/>
    <s v="PROD8097"/>
    <n v="1"/>
    <n v="111.5"/>
    <n v="111.5"/>
    <n v="0.2"/>
    <n v="22.3"/>
    <n v="89.2"/>
    <x v="2"/>
    <x v="3"/>
    <n v="0.15"/>
    <n v="13.38"/>
  </r>
  <r>
    <s v="ORD2025008677"/>
    <x v="382"/>
    <s v="Customer 2857"/>
    <s v="CUST7136"/>
    <x v="1"/>
    <x v="4"/>
    <x v="0"/>
    <x v="2"/>
    <x v="8"/>
    <s v="Tablet Model-745"/>
    <s v="PROD1503"/>
    <n v="1"/>
    <n v="830.74"/>
    <n v="830.74"/>
    <n v="0.2"/>
    <n v="166.15"/>
    <n v="664.59"/>
    <x v="0"/>
    <x v="3"/>
    <n v="0.25"/>
    <n v="166.15"/>
  </r>
  <r>
    <s v="ORD2025008678"/>
    <x v="284"/>
    <s v="Customer 4009"/>
    <s v="CUST8104"/>
    <x v="0"/>
    <x v="13"/>
    <x v="1"/>
    <x v="1"/>
    <x v="7"/>
    <s v="Jacket Model-424"/>
    <s v="PROD5567"/>
    <n v="7"/>
    <n v="184.89"/>
    <n v="1294.23"/>
    <n v="0.1"/>
    <n v="129.41999999999999"/>
    <n v="1164.81"/>
    <x v="2"/>
    <x v="3"/>
    <n v="0.15"/>
    <n v="174.72"/>
  </r>
  <r>
    <s v="ORD2025008679"/>
    <x v="287"/>
    <s v="Customer 2196"/>
    <s v="CUST1679"/>
    <x v="0"/>
    <x v="13"/>
    <x v="1"/>
    <x v="3"/>
    <x v="10"/>
    <s v="Perfume Model-453"/>
    <s v="PROD7497"/>
    <n v="8"/>
    <n v="609.4"/>
    <n v="4875.2"/>
    <n v="0"/>
    <n v="0"/>
    <n v="4875.2"/>
    <x v="0"/>
    <x v="1"/>
    <n v="0.25"/>
    <n v="1218.8"/>
  </r>
  <r>
    <s v="ORD2025008680"/>
    <x v="43"/>
    <s v="Customer 3917"/>
    <s v="CUST7864"/>
    <x v="3"/>
    <x v="3"/>
    <x v="0"/>
    <x v="3"/>
    <x v="9"/>
    <s v="Lipstick Model-482"/>
    <s v="PROD1069"/>
    <n v="6"/>
    <n v="244.75"/>
    <n v="1468.5"/>
    <n v="0.1"/>
    <n v="146.85"/>
    <n v="1321.65"/>
    <x v="2"/>
    <x v="2"/>
    <n v="0.15"/>
    <n v="198.25"/>
  </r>
  <r>
    <s v="ORD2025008681"/>
    <x v="185"/>
    <s v="Customer 2582"/>
    <s v="CUST3409"/>
    <x v="2"/>
    <x v="14"/>
    <x v="0"/>
    <x v="2"/>
    <x v="8"/>
    <s v="Tablet Model-731"/>
    <s v="PROD8232"/>
    <n v="3"/>
    <n v="714.88"/>
    <n v="2144.64"/>
    <n v="0.2"/>
    <n v="428.93"/>
    <n v="1715.71"/>
    <x v="2"/>
    <x v="1"/>
    <n v="0.3"/>
    <n v="514.71"/>
  </r>
  <r>
    <s v="ORD2025008682"/>
    <x v="352"/>
    <s v="Customer 996"/>
    <s v="CUST2958"/>
    <x v="1"/>
    <x v="10"/>
    <x v="0"/>
    <x v="0"/>
    <x v="3"/>
    <s v="Sofa Model-758"/>
    <s v="PROD4175"/>
    <n v="2"/>
    <n v="214.3"/>
    <n v="428.6"/>
    <n v="0"/>
    <n v="0"/>
    <n v="428.6"/>
    <x v="0"/>
    <x v="0"/>
    <n v="0.25"/>
    <n v="107.15"/>
  </r>
  <r>
    <s v="ORD2025008683"/>
    <x v="413"/>
    <s v="Customer 1016"/>
    <s v="CUST2743"/>
    <x v="4"/>
    <x v="11"/>
    <x v="1"/>
    <x v="2"/>
    <x v="8"/>
    <s v="Tablet Model-396"/>
    <s v="PROD3554"/>
    <n v="9"/>
    <n v="132.24"/>
    <n v="1190.1600000000001"/>
    <n v="0"/>
    <n v="0"/>
    <n v="1190.1600000000001"/>
    <x v="2"/>
    <x v="3"/>
    <n v="0.25"/>
    <n v="297.54000000000002"/>
  </r>
  <r>
    <s v="ORD2025008684"/>
    <x v="252"/>
    <s v="Customer 1362"/>
    <s v="CUST8337"/>
    <x v="2"/>
    <x v="12"/>
    <x v="0"/>
    <x v="2"/>
    <x v="4"/>
    <s v="Laptop Model-403"/>
    <s v="PROD6472"/>
    <n v="9"/>
    <n v="168.76"/>
    <n v="1518.84"/>
    <n v="0.2"/>
    <n v="303.77"/>
    <n v="1215.07"/>
    <x v="3"/>
    <x v="2"/>
    <n v="0.3"/>
    <n v="364.52"/>
  </r>
  <r>
    <s v="ORD2025008685"/>
    <x v="305"/>
    <s v="Customer 3058"/>
    <s v="CUST9306"/>
    <x v="0"/>
    <x v="13"/>
    <x v="1"/>
    <x v="0"/>
    <x v="2"/>
    <s v="Lamp Model-731"/>
    <s v="PROD2908"/>
    <n v="5"/>
    <n v="932.23"/>
    <n v="4661.1499999999996"/>
    <n v="0"/>
    <n v="0"/>
    <n v="4661.1499999999996"/>
    <x v="1"/>
    <x v="0"/>
    <n v="0.3"/>
    <n v="1398.34"/>
  </r>
  <r>
    <s v="ORD2025008686"/>
    <x v="371"/>
    <s v="Customer 453"/>
    <s v="CUST9095"/>
    <x v="4"/>
    <x v="7"/>
    <x v="0"/>
    <x v="3"/>
    <x v="6"/>
    <s v="Face Cream Model-327"/>
    <s v="PROD8624"/>
    <n v="6"/>
    <n v="637.63"/>
    <n v="3825.78"/>
    <n v="0.1"/>
    <n v="382.58"/>
    <n v="3443.2"/>
    <x v="2"/>
    <x v="2"/>
    <n v="0.25"/>
    <n v="860.8"/>
  </r>
  <r>
    <s v="ORD2025008687"/>
    <x v="114"/>
    <s v="Customer 4379"/>
    <s v="CUST2622"/>
    <x v="1"/>
    <x v="4"/>
    <x v="0"/>
    <x v="2"/>
    <x v="8"/>
    <s v="Tablet Model-624"/>
    <s v="PROD4070"/>
    <n v="5"/>
    <n v="493.94"/>
    <n v="2469.6999999999998"/>
    <n v="0"/>
    <n v="0"/>
    <n v="2469.6999999999998"/>
    <x v="0"/>
    <x v="1"/>
    <n v="0.3"/>
    <n v="740.91"/>
  </r>
  <r>
    <s v="ORD2025008688"/>
    <x v="393"/>
    <s v="Customer 3223"/>
    <s v="CUST6793"/>
    <x v="1"/>
    <x v="4"/>
    <x v="1"/>
    <x v="1"/>
    <x v="1"/>
    <s v="Jeans Model-473"/>
    <s v="PROD2135"/>
    <n v="10"/>
    <n v="737.66"/>
    <n v="7376.6"/>
    <n v="0.05"/>
    <n v="368.83"/>
    <n v="7007.77"/>
    <x v="3"/>
    <x v="2"/>
    <n v="0.25"/>
    <n v="1751.94"/>
  </r>
  <r>
    <s v="ORD2025008689"/>
    <x v="400"/>
    <s v="Customer 234"/>
    <s v="CUST2429"/>
    <x v="4"/>
    <x v="9"/>
    <x v="1"/>
    <x v="3"/>
    <x v="6"/>
    <s v="Face Cream Model-466"/>
    <s v="PROD5948"/>
    <n v="9"/>
    <n v="202.09"/>
    <n v="1818.81"/>
    <n v="0"/>
    <n v="0"/>
    <n v="1818.81"/>
    <x v="0"/>
    <x v="0"/>
    <n v="0.25"/>
    <n v="454.7"/>
  </r>
  <r>
    <s v="ORD2025008690"/>
    <x v="48"/>
    <s v="Customer 3906"/>
    <s v="CUST3648"/>
    <x v="4"/>
    <x v="7"/>
    <x v="1"/>
    <x v="3"/>
    <x v="10"/>
    <s v="Perfume Model-296"/>
    <s v="PROD9210"/>
    <n v="2"/>
    <n v="636.45000000000005"/>
    <n v="1272.9000000000001"/>
    <n v="0.2"/>
    <n v="254.58"/>
    <n v="1018.32"/>
    <x v="3"/>
    <x v="0"/>
    <n v="0.15"/>
    <n v="152.75"/>
  </r>
  <r>
    <s v="ORD2025008691"/>
    <x v="73"/>
    <s v="Customer 112"/>
    <s v="CUST1447"/>
    <x v="4"/>
    <x v="7"/>
    <x v="0"/>
    <x v="1"/>
    <x v="5"/>
    <s v="Shirt Model-409"/>
    <s v="PROD2543"/>
    <n v="2"/>
    <n v="358.3"/>
    <n v="716.6"/>
    <n v="0.1"/>
    <n v="71.66"/>
    <n v="644.94000000000005"/>
    <x v="0"/>
    <x v="0"/>
    <n v="0.25"/>
    <n v="161.24"/>
  </r>
  <r>
    <s v="ORD2025008692"/>
    <x v="286"/>
    <s v="Customer 679"/>
    <s v="CUST5208"/>
    <x v="0"/>
    <x v="13"/>
    <x v="1"/>
    <x v="2"/>
    <x v="8"/>
    <s v="Tablet Model-488"/>
    <s v="PROD6910"/>
    <n v="3"/>
    <n v="276.3"/>
    <n v="828.9"/>
    <n v="0.1"/>
    <n v="82.89"/>
    <n v="746.01"/>
    <x v="1"/>
    <x v="2"/>
    <n v="0.3"/>
    <n v="223.8"/>
  </r>
  <r>
    <s v="ORD2025008693"/>
    <x v="288"/>
    <s v="Customer 680"/>
    <s v="CUST3265"/>
    <x v="4"/>
    <x v="7"/>
    <x v="1"/>
    <x v="1"/>
    <x v="7"/>
    <s v="Jacket Model-755"/>
    <s v="PROD3139"/>
    <n v="7"/>
    <n v="590.88"/>
    <n v="4136.16"/>
    <n v="0.2"/>
    <n v="827.23"/>
    <n v="3308.93"/>
    <x v="0"/>
    <x v="0"/>
    <n v="0.25"/>
    <n v="827.23"/>
  </r>
  <r>
    <s v="ORD2025008694"/>
    <x v="194"/>
    <s v="Customer 1676"/>
    <s v="CUST1227"/>
    <x v="0"/>
    <x v="0"/>
    <x v="1"/>
    <x v="3"/>
    <x v="9"/>
    <s v="Lipstick Model-642"/>
    <s v="PROD8702"/>
    <n v="1"/>
    <n v="432.03"/>
    <n v="432.03"/>
    <n v="0.05"/>
    <n v="21.6"/>
    <n v="410.43"/>
    <x v="3"/>
    <x v="0"/>
    <n v="0.15"/>
    <n v="61.56"/>
  </r>
  <r>
    <s v="ORD2025008695"/>
    <x v="450"/>
    <s v="Customer 423"/>
    <s v="CUST2268"/>
    <x v="0"/>
    <x v="13"/>
    <x v="0"/>
    <x v="3"/>
    <x v="10"/>
    <s v="Perfume Model-648"/>
    <s v="PROD5675"/>
    <n v="1"/>
    <n v="109.99"/>
    <n v="109.99"/>
    <n v="0.05"/>
    <n v="5.5"/>
    <n v="104.49"/>
    <x v="2"/>
    <x v="1"/>
    <n v="0.15"/>
    <n v="15.67"/>
  </r>
  <r>
    <s v="ORD2025008696"/>
    <x v="421"/>
    <s v="Customer 143"/>
    <s v="CUST8557"/>
    <x v="0"/>
    <x v="0"/>
    <x v="0"/>
    <x v="1"/>
    <x v="7"/>
    <s v="Jacket Model-908"/>
    <s v="PROD9175"/>
    <n v="2"/>
    <n v="106.03"/>
    <n v="212.06"/>
    <n v="0"/>
    <n v="0"/>
    <n v="212.06"/>
    <x v="1"/>
    <x v="3"/>
    <n v="0.15"/>
    <n v="31.81"/>
  </r>
  <r>
    <s v="ORD2025008697"/>
    <x v="432"/>
    <s v="Customer 3000"/>
    <s v="CUST9917"/>
    <x v="2"/>
    <x v="12"/>
    <x v="0"/>
    <x v="2"/>
    <x v="11"/>
    <s v="Mobile Model-288"/>
    <s v="PROD3797"/>
    <n v="7"/>
    <n v="117.28"/>
    <n v="820.96"/>
    <n v="0.05"/>
    <n v="41.05"/>
    <n v="779.91"/>
    <x v="1"/>
    <x v="2"/>
    <n v="0.25"/>
    <n v="194.98"/>
  </r>
  <r>
    <s v="ORD2025008698"/>
    <x v="419"/>
    <s v="Customer 4592"/>
    <s v="CUST7296"/>
    <x v="0"/>
    <x v="0"/>
    <x v="0"/>
    <x v="3"/>
    <x v="6"/>
    <s v="Face Cream Model-272"/>
    <s v="PROD1121"/>
    <n v="1"/>
    <n v="752.59"/>
    <n v="752.59"/>
    <n v="0.05"/>
    <n v="37.630000000000003"/>
    <n v="714.96"/>
    <x v="2"/>
    <x v="2"/>
    <n v="0.3"/>
    <n v="214.49"/>
  </r>
  <r>
    <s v="ORD2025008699"/>
    <x v="274"/>
    <s v="Customer 2489"/>
    <s v="CUST9665"/>
    <x v="3"/>
    <x v="8"/>
    <x v="0"/>
    <x v="1"/>
    <x v="7"/>
    <s v="Jacket Model-847"/>
    <s v="PROD2751"/>
    <n v="3"/>
    <n v="206.47"/>
    <n v="619.41"/>
    <n v="0.2"/>
    <n v="123.88"/>
    <n v="495.53"/>
    <x v="3"/>
    <x v="0"/>
    <n v="0.3"/>
    <n v="148.66"/>
  </r>
  <r>
    <s v="ORD2025008700"/>
    <x v="263"/>
    <s v="Customer 1489"/>
    <s v="CUST7641"/>
    <x v="1"/>
    <x v="1"/>
    <x v="1"/>
    <x v="1"/>
    <x v="1"/>
    <s v="Jeans Model-624"/>
    <s v="PROD3003"/>
    <n v="2"/>
    <n v="133.4"/>
    <n v="266.8"/>
    <n v="0.1"/>
    <n v="26.68"/>
    <n v="240.12"/>
    <x v="0"/>
    <x v="0"/>
    <n v="0.3"/>
    <n v="72.040000000000006"/>
  </r>
  <r>
    <s v="ORD2025008701"/>
    <x v="103"/>
    <s v="Customer 3744"/>
    <s v="CUST4201"/>
    <x v="1"/>
    <x v="10"/>
    <x v="0"/>
    <x v="2"/>
    <x v="8"/>
    <s v="Tablet Model-204"/>
    <s v="PROD1711"/>
    <n v="9"/>
    <n v="646.46"/>
    <n v="5818.14"/>
    <n v="0.05"/>
    <n v="290.91000000000003"/>
    <n v="5527.23"/>
    <x v="1"/>
    <x v="2"/>
    <n v="0.15"/>
    <n v="829.08"/>
  </r>
  <r>
    <s v="ORD2025008702"/>
    <x v="373"/>
    <s v="Customer 1641"/>
    <s v="CUST9138"/>
    <x v="3"/>
    <x v="3"/>
    <x v="0"/>
    <x v="3"/>
    <x v="9"/>
    <s v="Lipstick Model-560"/>
    <s v="PROD8301"/>
    <n v="2"/>
    <n v="639.89"/>
    <n v="1279.78"/>
    <n v="0.2"/>
    <n v="255.96"/>
    <n v="1023.82"/>
    <x v="2"/>
    <x v="0"/>
    <n v="0.25"/>
    <n v="255.96"/>
  </r>
  <r>
    <s v="ORD2025008703"/>
    <x v="263"/>
    <s v="Customer 2889"/>
    <s v="CUST5249"/>
    <x v="4"/>
    <x v="7"/>
    <x v="1"/>
    <x v="3"/>
    <x v="6"/>
    <s v="Face Cream Model-526"/>
    <s v="PROD9936"/>
    <n v="4"/>
    <n v="844.23"/>
    <n v="3376.92"/>
    <n v="0.1"/>
    <n v="337.69"/>
    <n v="3039.23"/>
    <x v="0"/>
    <x v="0"/>
    <n v="0.15"/>
    <n v="455.88"/>
  </r>
  <r>
    <s v="ORD2025008704"/>
    <x v="25"/>
    <s v="Customer 4254"/>
    <s v="CUST3953"/>
    <x v="2"/>
    <x v="12"/>
    <x v="1"/>
    <x v="2"/>
    <x v="11"/>
    <s v="Mobile Model-410"/>
    <s v="PROD4713"/>
    <n v="4"/>
    <n v="422.23"/>
    <n v="1688.92"/>
    <n v="0"/>
    <n v="0"/>
    <n v="1688.92"/>
    <x v="0"/>
    <x v="3"/>
    <n v="0.25"/>
    <n v="422.23"/>
  </r>
  <r>
    <s v="ORD2025008705"/>
    <x v="93"/>
    <s v="Customer 3351"/>
    <s v="CUST1720"/>
    <x v="0"/>
    <x v="13"/>
    <x v="1"/>
    <x v="3"/>
    <x v="9"/>
    <s v="Lipstick Model-833"/>
    <s v="PROD9999"/>
    <n v="5"/>
    <n v="455.82"/>
    <n v="2279.1"/>
    <n v="0.2"/>
    <n v="455.82"/>
    <n v="1823.28"/>
    <x v="1"/>
    <x v="3"/>
    <n v="0.25"/>
    <n v="455.82"/>
  </r>
  <r>
    <s v="ORD2025008706"/>
    <x v="399"/>
    <s v="Customer 1450"/>
    <s v="CUST5384"/>
    <x v="3"/>
    <x v="5"/>
    <x v="0"/>
    <x v="3"/>
    <x v="9"/>
    <s v="Lipstick Model-992"/>
    <s v="PROD3579"/>
    <n v="6"/>
    <n v="636.59"/>
    <n v="3819.54"/>
    <n v="0.2"/>
    <n v="763.91"/>
    <n v="3055.63"/>
    <x v="3"/>
    <x v="3"/>
    <n v="0.25"/>
    <n v="763.91"/>
  </r>
  <r>
    <s v="ORD2025008707"/>
    <x v="341"/>
    <s v="Customer 43"/>
    <s v="CUST6013"/>
    <x v="3"/>
    <x v="5"/>
    <x v="0"/>
    <x v="0"/>
    <x v="2"/>
    <s v="Lamp Model-404"/>
    <s v="PROD2429"/>
    <n v="4"/>
    <n v="117.15"/>
    <n v="468.6"/>
    <n v="0.1"/>
    <n v="46.86"/>
    <n v="421.74"/>
    <x v="2"/>
    <x v="2"/>
    <n v="0.15"/>
    <n v="63.26"/>
  </r>
  <r>
    <s v="ORD2025008708"/>
    <x v="235"/>
    <s v="Customer 2416"/>
    <s v="CUST3901"/>
    <x v="2"/>
    <x v="14"/>
    <x v="1"/>
    <x v="3"/>
    <x v="6"/>
    <s v="Face Cream Model-999"/>
    <s v="PROD4227"/>
    <n v="8"/>
    <n v="836.68"/>
    <n v="6693.44"/>
    <n v="0.2"/>
    <n v="1338.69"/>
    <n v="5354.75"/>
    <x v="2"/>
    <x v="3"/>
    <n v="0.15"/>
    <n v="803.21"/>
  </r>
  <r>
    <s v="ORD2025008709"/>
    <x v="417"/>
    <s v="Customer 3668"/>
    <s v="CUST3368"/>
    <x v="3"/>
    <x v="5"/>
    <x v="0"/>
    <x v="1"/>
    <x v="1"/>
    <s v="Jeans Model-661"/>
    <s v="PROD4708"/>
    <n v="9"/>
    <n v="101.44"/>
    <n v="912.96"/>
    <n v="0.2"/>
    <n v="182.59"/>
    <n v="730.37"/>
    <x v="2"/>
    <x v="0"/>
    <n v="0.15"/>
    <n v="109.56"/>
  </r>
  <r>
    <s v="ORD2025008710"/>
    <x v="234"/>
    <s v="Customer 1049"/>
    <s v="CUST3871"/>
    <x v="4"/>
    <x v="9"/>
    <x v="0"/>
    <x v="1"/>
    <x v="1"/>
    <s v="Jeans Model-819"/>
    <s v="PROD3050"/>
    <n v="2"/>
    <n v="357.22"/>
    <n v="714.44"/>
    <n v="0.05"/>
    <n v="35.72"/>
    <n v="678.72"/>
    <x v="0"/>
    <x v="3"/>
    <n v="0.3"/>
    <n v="203.62"/>
  </r>
  <r>
    <s v="ORD2025008711"/>
    <x v="57"/>
    <s v="Customer 1061"/>
    <s v="CUST8984"/>
    <x v="4"/>
    <x v="7"/>
    <x v="1"/>
    <x v="2"/>
    <x v="4"/>
    <s v="Laptop Model-161"/>
    <s v="PROD7343"/>
    <n v="8"/>
    <n v="614.54999999999995"/>
    <n v="4916.3999999999996"/>
    <n v="0.2"/>
    <n v="983.28"/>
    <n v="3933.12"/>
    <x v="1"/>
    <x v="3"/>
    <n v="0.25"/>
    <n v="983.28"/>
  </r>
  <r>
    <s v="ORD2025008712"/>
    <x v="171"/>
    <s v="Customer 2195"/>
    <s v="CUST8583"/>
    <x v="1"/>
    <x v="10"/>
    <x v="1"/>
    <x v="0"/>
    <x v="0"/>
    <s v="Curtain Model-359"/>
    <s v="PROD6398"/>
    <n v="1"/>
    <n v="561.48"/>
    <n v="561.48"/>
    <n v="0.2"/>
    <n v="112.3"/>
    <n v="449.18"/>
    <x v="3"/>
    <x v="0"/>
    <n v="0.15"/>
    <n v="67.38"/>
  </r>
  <r>
    <s v="ORD2025008713"/>
    <x v="393"/>
    <s v="Customer 3881"/>
    <s v="CUST1708"/>
    <x v="3"/>
    <x v="5"/>
    <x v="0"/>
    <x v="1"/>
    <x v="1"/>
    <s v="Jeans Model-198"/>
    <s v="PROD5878"/>
    <n v="10"/>
    <n v="327"/>
    <n v="3270"/>
    <n v="0.1"/>
    <n v="327"/>
    <n v="2943"/>
    <x v="1"/>
    <x v="2"/>
    <n v="0.25"/>
    <n v="735.75"/>
  </r>
  <r>
    <s v="ORD2025008714"/>
    <x v="18"/>
    <s v="Customer 2194"/>
    <s v="CUST7354"/>
    <x v="3"/>
    <x v="3"/>
    <x v="0"/>
    <x v="2"/>
    <x v="11"/>
    <s v="Mobile Model-279"/>
    <s v="PROD5364"/>
    <n v="1"/>
    <n v="165.93"/>
    <n v="165.93"/>
    <n v="0"/>
    <n v="0"/>
    <n v="165.93"/>
    <x v="0"/>
    <x v="0"/>
    <n v="0.15"/>
    <n v="24.89"/>
  </r>
  <r>
    <s v="ORD2025008715"/>
    <x v="182"/>
    <s v="Customer 2287"/>
    <s v="CUST9440"/>
    <x v="2"/>
    <x v="12"/>
    <x v="0"/>
    <x v="0"/>
    <x v="0"/>
    <s v="Curtain Model-580"/>
    <s v="PROD9852"/>
    <n v="2"/>
    <n v="929.24"/>
    <n v="1858.48"/>
    <n v="0.2"/>
    <n v="371.7"/>
    <n v="1486.78"/>
    <x v="3"/>
    <x v="3"/>
    <n v="0.15"/>
    <n v="223.02"/>
  </r>
  <r>
    <s v="ORD2025008716"/>
    <x v="33"/>
    <s v="Customer 4407"/>
    <s v="CUST7179"/>
    <x v="2"/>
    <x v="14"/>
    <x v="1"/>
    <x v="3"/>
    <x v="10"/>
    <s v="Perfume Model-608"/>
    <s v="PROD8721"/>
    <n v="8"/>
    <n v="126.06"/>
    <n v="1008.48"/>
    <n v="0.1"/>
    <n v="100.85"/>
    <n v="907.63"/>
    <x v="2"/>
    <x v="0"/>
    <n v="0.25"/>
    <n v="226.91"/>
  </r>
  <r>
    <s v="ORD2025008717"/>
    <x v="28"/>
    <s v="Customer 3217"/>
    <s v="CUST6591"/>
    <x v="1"/>
    <x v="10"/>
    <x v="0"/>
    <x v="1"/>
    <x v="5"/>
    <s v="Shirt Model-616"/>
    <s v="PROD4603"/>
    <n v="2"/>
    <n v="501.6"/>
    <n v="1003.2"/>
    <n v="0.2"/>
    <n v="200.64"/>
    <n v="802.56"/>
    <x v="0"/>
    <x v="2"/>
    <n v="0.3"/>
    <n v="240.77"/>
  </r>
  <r>
    <s v="ORD2025008718"/>
    <x v="189"/>
    <s v="Customer 4903"/>
    <s v="CUST7104"/>
    <x v="2"/>
    <x v="2"/>
    <x v="1"/>
    <x v="1"/>
    <x v="5"/>
    <s v="Shirt Model-904"/>
    <s v="PROD5337"/>
    <n v="9"/>
    <n v="179.24"/>
    <n v="1613.16"/>
    <n v="0.05"/>
    <n v="80.66"/>
    <n v="1532.5"/>
    <x v="2"/>
    <x v="0"/>
    <n v="0.25"/>
    <n v="383.12"/>
  </r>
  <r>
    <s v="ORD2025008719"/>
    <x v="245"/>
    <s v="Customer 2190"/>
    <s v="CUST8913"/>
    <x v="2"/>
    <x v="12"/>
    <x v="0"/>
    <x v="0"/>
    <x v="2"/>
    <s v="Lamp Model-548"/>
    <s v="PROD4788"/>
    <n v="9"/>
    <n v="109.89"/>
    <n v="989.01"/>
    <n v="0.1"/>
    <n v="98.9"/>
    <n v="890.11"/>
    <x v="1"/>
    <x v="3"/>
    <n v="0.15"/>
    <n v="133.52000000000001"/>
  </r>
  <r>
    <s v="ORD2025008720"/>
    <x v="360"/>
    <s v="Customer 477"/>
    <s v="CUST3840"/>
    <x v="0"/>
    <x v="13"/>
    <x v="1"/>
    <x v="0"/>
    <x v="3"/>
    <s v="Sofa Model-162"/>
    <s v="PROD1201"/>
    <n v="5"/>
    <n v="115.9"/>
    <n v="579.5"/>
    <n v="0.1"/>
    <n v="57.95"/>
    <n v="521.54999999999995"/>
    <x v="1"/>
    <x v="2"/>
    <n v="0.15"/>
    <n v="78.23"/>
  </r>
  <r>
    <s v="ORD2025008721"/>
    <x v="41"/>
    <s v="Customer 120"/>
    <s v="CUST2050"/>
    <x v="3"/>
    <x v="5"/>
    <x v="0"/>
    <x v="1"/>
    <x v="1"/>
    <s v="Jeans Model-239"/>
    <s v="PROD6428"/>
    <n v="8"/>
    <n v="325.04000000000002"/>
    <n v="2600.3200000000002"/>
    <n v="0.05"/>
    <n v="130.02000000000001"/>
    <n v="2470.3000000000002"/>
    <x v="1"/>
    <x v="3"/>
    <n v="0.15"/>
    <n v="370.55"/>
  </r>
  <r>
    <s v="ORD2025008722"/>
    <x v="391"/>
    <s v="Customer 4207"/>
    <s v="CUST1662"/>
    <x v="0"/>
    <x v="13"/>
    <x v="0"/>
    <x v="0"/>
    <x v="2"/>
    <s v="Lamp Model-192"/>
    <s v="PROD3450"/>
    <n v="10"/>
    <n v="952.36"/>
    <n v="9523.6"/>
    <n v="0.1"/>
    <n v="952.36"/>
    <n v="8571.24"/>
    <x v="3"/>
    <x v="0"/>
    <n v="0.25"/>
    <n v="2142.81"/>
  </r>
  <r>
    <s v="ORD2025008723"/>
    <x v="89"/>
    <s v="Customer 4642"/>
    <s v="CUST5189"/>
    <x v="2"/>
    <x v="2"/>
    <x v="0"/>
    <x v="2"/>
    <x v="11"/>
    <s v="Mobile Model-727"/>
    <s v="PROD9574"/>
    <n v="9"/>
    <n v="728.26"/>
    <n v="6554.34"/>
    <n v="0"/>
    <n v="0"/>
    <n v="6554.34"/>
    <x v="0"/>
    <x v="2"/>
    <n v="0.25"/>
    <n v="1638.59"/>
  </r>
  <r>
    <s v="ORD2025008724"/>
    <x v="216"/>
    <s v="Customer 1945"/>
    <s v="CUST2680"/>
    <x v="0"/>
    <x v="13"/>
    <x v="0"/>
    <x v="3"/>
    <x v="10"/>
    <s v="Perfume Model-459"/>
    <s v="PROD5095"/>
    <n v="6"/>
    <n v="333.47"/>
    <n v="2000.82"/>
    <n v="0.1"/>
    <n v="200.08"/>
    <n v="1800.74"/>
    <x v="3"/>
    <x v="2"/>
    <n v="0.15"/>
    <n v="270.11"/>
  </r>
  <r>
    <s v="ORD2025008725"/>
    <x v="303"/>
    <s v="Customer 4506"/>
    <s v="CUST2524"/>
    <x v="2"/>
    <x v="14"/>
    <x v="0"/>
    <x v="1"/>
    <x v="7"/>
    <s v="Jacket Model-517"/>
    <s v="PROD5859"/>
    <n v="1"/>
    <n v="403.26"/>
    <n v="403.26"/>
    <n v="0.05"/>
    <n v="20.16"/>
    <n v="383.1"/>
    <x v="1"/>
    <x v="3"/>
    <n v="0.25"/>
    <n v="95.78"/>
  </r>
  <r>
    <s v="ORD2025008726"/>
    <x v="388"/>
    <s v="Customer 3623"/>
    <s v="CUST2904"/>
    <x v="1"/>
    <x v="4"/>
    <x v="1"/>
    <x v="2"/>
    <x v="8"/>
    <s v="Tablet Model-893"/>
    <s v="PROD5411"/>
    <n v="7"/>
    <n v="677.68"/>
    <n v="4743.76"/>
    <n v="0"/>
    <n v="0"/>
    <n v="4743.76"/>
    <x v="2"/>
    <x v="1"/>
    <n v="0.3"/>
    <n v="1423.13"/>
  </r>
  <r>
    <s v="ORD2025008727"/>
    <x v="29"/>
    <s v="Customer 761"/>
    <s v="CUST7578"/>
    <x v="1"/>
    <x v="10"/>
    <x v="1"/>
    <x v="2"/>
    <x v="4"/>
    <s v="Laptop Model-146"/>
    <s v="PROD6311"/>
    <n v="4"/>
    <n v="284.86"/>
    <n v="1139.44"/>
    <n v="0"/>
    <n v="0"/>
    <n v="1139.44"/>
    <x v="3"/>
    <x v="2"/>
    <n v="0.25"/>
    <n v="284.86"/>
  </r>
  <r>
    <s v="ORD2025008728"/>
    <x v="295"/>
    <s v="Customer 4278"/>
    <s v="CUST5276"/>
    <x v="2"/>
    <x v="14"/>
    <x v="0"/>
    <x v="2"/>
    <x v="11"/>
    <s v="Mobile Model-419"/>
    <s v="PROD6671"/>
    <n v="5"/>
    <n v="255.59"/>
    <n v="1277.95"/>
    <n v="0.2"/>
    <n v="255.59"/>
    <n v="1022.36"/>
    <x v="3"/>
    <x v="0"/>
    <n v="0.3"/>
    <n v="306.70999999999998"/>
  </r>
  <r>
    <s v="ORD2025008729"/>
    <x v="104"/>
    <s v="Customer 3334"/>
    <s v="CUST6458"/>
    <x v="1"/>
    <x v="4"/>
    <x v="1"/>
    <x v="3"/>
    <x v="6"/>
    <s v="Face Cream Model-536"/>
    <s v="PROD9756"/>
    <n v="10"/>
    <n v="655.42"/>
    <n v="6554.2"/>
    <n v="0.05"/>
    <n v="327.71"/>
    <n v="6226.49"/>
    <x v="3"/>
    <x v="0"/>
    <n v="0.15"/>
    <n v="933.97"/>
  </r>
  <r>
    <s v="ORD2025008730"/>
    <x v="258"/>
    <s v="Customer 1622"/>
    <s v="CUST2675"/>
    <x v="4"/>
    <x v="11"/>
    <x v="0"/>
    <x v="1"/>
    <x v="1"/>
    <s v="Jeans Model-585"/>
    <s v="PROD1469"/>
    <n v="1"/>
    <n v="790.06"/>
    <n v="790.06"/>
    <n v="0.05"/>
    <n v="39.5"/>
    <n v="750.56"/>
    <x v="3"/>
    <x v="0"/>
    <n v="0.3"/>
    <n v="225.17"/>
  </r>
  <r>
    <s v="ORD2025008731"/>
    <x v="98"/>
    <s v="Customer 2581"/>
    <s v="CUST5956"/>
    <x v="3"/>
    <x v="3"/>
    <x v="0"/>
    <x v="0"/>
    <x v="0"/>
    <s v="Curtain Model-848"/>
    <s v="PROD6335"/>
    <n v="2"/>
    <n v="484.16"/>
    <n v="968.32"/>
    <n v="0"/>
    <n v="0"/>
    <n v="968.32"/>
    <x v="2"/>
    <x v="0"/>
    <n v="0.15"/>
    <n v="145.25"/>
  </r>
  <r>
    <s v="ORD2025008732"/>
    <x v="78"/>
    <s v="Customer 4417"/>
    <s v="CUST4164"/>
    <x v="0"/>
    <x v="13"/>
    <x v="1"/>
    <x v="1"/>
    <x v="1"/>
    <s v="Jeans Model-904"/>
    <s v="PROD2906"/>
    <n v="6"/>
    <n v="164.19"/>
    <n v="985.14"/>
    <n v="0"/>
    <n v="0"/>
    <n v="985.14"/>
    <x v="3"/>
    <x v="3"/>
    <n v="0.25"/>
    <n v="246.28"/>
  </r>
  <r>
    <s v="ORD2025008733"/>
    <x v="412"/>
    <s v="Customer 731"/>
    <s v="CUST8641"/>
    <x v="0"/>
    <x v="6"/>
    <x v="0"/>
    <x v="3"/>
    <x v="9"/>
    <s v="Lipstick Model-548"/>
    <s v="PROD7664"/>
    <n v="9"/>
    <n v="478.64"/>
    <n v="4307.76"/>
    <n v="0.1"/>
    <n v="430.78"/>
    <n v="3876.98"/>
    <x v="0"/>
    <x v="0"/>
    <n v="0.15"/>
    <n v="581.54999999999995"/>
  </r>
  <r>
    <s v="ORD2025008734"/>
    <x v="395"/>
    <s v="Customer 313"/>
    <s v="CUST7013"/>
    <x v="0"/>
    <x v="0"/>
    <x v="1"/>
    <x v="2"/>
    <x v="11"/>
    <s v="Mobile Model-666"/>
    <s v="PROD8258"/>
    <n v="6"/>
    <n v="333.9"/>
    <n v="2003.4"/>
    <n v="0.05"/>
    <n v="100.17"/>
    <n v="1903.23"/>
    <x v="1"/>
    <x v="1"/>
    <n v="0.3"/>
    <n v="570.97"/>
  </r>
  <r>
    <s v="ORD2025008735"/>
    <x v="355"/>
    <s v="Customer 2910"/>
    <s v="CUST2824"/>
    <x v="1"/>
    <x v="1"/>
    <x v="0"/>
    <x v="1"/>
    <x v="1"/>
    <s v="Jeans Model-663"/>
    <s v="PROD6118"/>
    <n v="6"/>
    <n v="742.05"/>
    <n v="4452.3"/>
    <n v="0"/>
    <n v="0"/>
    <n v="4452.3"/>
    <x v="0"/>
    <x v="3"/>
    <n v="0.3"/>
    <n v="1335.69"/>
  </r>
  <r>
    <s v="ORD2025008736"/>
    <x v="428"/>
    <s v="Customer 4627"/>
    <s v="CUST2768"/>
    <x v="3"/>
    <x v="3"/>
    <x v="0"/>
    <x v="3"/>
    <x v="9"/>
    <s v="Lipstick Model-821"/>
    <s v="PROD2201"/>
    <n v="10"/>
    <n v="876.31"/>
    <n v="8763.1"/>
    <n v="0.05"/>
    <n v="438.16"/>
    <n v="8324.94"/>
    <x v="3"/>
    <x v="1"/>
    <n v="0.15"/>
    <n v="1248.74"/>
  </r>
  <r>
    <s v="ORD2025008737"/>
    <x v="37"/>
    <s v="Customer 494"/>
    <s v="CUST5665"/>
    <x v="2"/>
    <x v="12"/>
    <x v="0"/>
    <x v="0"/>
    <x v="0"/>
    <s v="Curtain Model-584"/>
    <s v="PROD5123"/>
    <n v="8"/>
    <n v="970.58"/>
    <n v="7764.64"/>
    <n v="0.1"/>
    <n v="776.46"/>
    <n v="6988.18"/>
    <x v="0"/>
    <x v="1"/>
    <n v="0.3"/>
    <n v="2096.4499999999998"/>
  </r>
  <r>
    <s v="ORD2025008738"/>
    <x v="363"/>
    <s v="Customer 3710"/>
    <s v="CUST2002"/>
    <x v="4"/>
    <x v="7"/>
    <x v="0"/>
    <x v="2"/>
    <x v="11"/>
    <s v="Mobile Model-424"/>
    <s v="PROD6541"/>
    <n v="3"/>
    <n v="780.6"/>
    <n v="2341.8000000000002"/>
    <n v="0.1"/>
    <n v="234.18"/>
    <n v="2107.62"/>
    <x v="2"/>
    <x v="1"/>
    <n v="0.15"/>
    <n v="316.14"/>
  </r>
  <r>
    <s v="ORD2025008739"/>
    <x v="417"/>
    <s v="Customer 2543"/>
    <s v="CUST2989"/>
    <x v="0"/>
    <x v="0"/>
    <x v="1"/>
    <x v="0"/>
    <x v="3"/>
    <s v="Sofa Model-936"/>
    <s v="PROD9565"/>
    <n v="3"/>
    <n v="554.88"/>
    <n v="1664.64"/>
    <n v="0"/>
    <n v="0"/>
    <n v="1664.64"/>
    <x v="3"/>
    <x v="3"/>
    <n v="0.3"/>
    <n v="499.39"/>
  </r>
  <r>
    <s v="ORD2025008740"/>
    <x v="313"/>
    <s v="Customer 1721"/>
    <s v="CUST8271"/>
    <x v="3"/>
    <x v="3"/>
    <x v="1"/>
    <x v="2"/>
    <x v="11"/>
    <s v="Mobile Model-193"/>
    <s v="PROD4771"/>
    <n v="6"/>
    <n v="709.38"/>
    <n v="4256.28"/>
    <n v="0"/>
    <n v="0"/>
    <n v="4256.28"/>
    <x v="1"/>
    <x v="0"/>
    <n v="0.3"/>
    <n v="1276.8800000000001"/>
  </r>
  <r>
    <s v="ORD2025008741"/>
    <x v="95"/>
    <s v="Customer 4603"/>
    <s v="CUST1943"/>
    <x v="0"/>
    <x v="13"/>
    <x v="0"/>
    <x v="2"/>
    <x v="4"/>
    <s v="Laptop Model-310"/>
    <s v="PROD6076"/>
    <n v="9"/>
    <n v="663.47"/>
    <n v="5971.23"/>
    <n v="0.2"/>
    <n v="1194.25"/>
    <n v="4776.9799999999996"/>
    <x v="1"/>
    <x v="1"/>
    <n v="0.25"/>
    <n v="1194.24"/>
  </r>
  <r>
    <s v="ORD2025008742"/>
    <x v="64"/>
    <s v="Customer 148"/>
    <s v="CUST2711"/>
    <x v="1"/>
    <x v="1"/>
    <x v="1"/>
    <x v="0"/>
    <x v="0"/>
    <s v="Curtain Model-483"/>
    <s v="PROD2629"/>
    <n v="2"/>
    <n v="852.03"/>
    <n v="1704.06"/>
    <n v="0"/>
    <n v="0"/>
    <n v="1704.06"/>
    <x v="1"/>
    <x v="0"/>
    <n v="0.15"/>
    <n v="255.61"/>
  </r>
  <r>
    <s v="ORD2025008743"/>
    <x v="301"/>
    <s v="Customer 2304"/>
    <s v="CUST2506"/>
    <x v="2"/>
    <x v="12"/>
    <x v="1"/>
    <x v="0"/>
    <x v="3"/>
    <s v="Sofa Model-222"/>
    <s v="PROD8042"/>
    <n v="6"/>
    <n v="483.53"/>
    <n v="2901.18"/>
    <n v="0"/>
    <n v="0"/>
    <n v="2901.18"/>
    <x v="1"/>
    <x v="2"/>
    <n v="0.15"/>
    <n v="435.18"/>
  </r>
  <r>
    <s v="ORD2025008744"/>
    <x v="212"/>
    <s v="Customer 889"/>
    <s v="CUST8021"/>
    <x v="0"/>
    <x v="0"/>
    <x v="0"/>
    <x v="3"/>
    <x v="10"/>
    <s v="Perfume Model-923"/>
    <s v="PROD1864"/>
    <n v="6"/>
    <n v="267.64999999999998"/>
    <n v="1605.9"/>
    <n v="0.1"/>
    <n v="160.59"/>
    <n v="1445.31"/>
    <x v="0"/>
    <x v="2"/>
    <n v="0.25"/>
    <n v="361.33"/>
  </r>
  <r>
    <s v="ORD2025008745"/>
    <x v="58"/>
    <s v="Customer 121"/>
    <s v="CUST5805"/>
    <x v="4"/>
    <x v="11"/>
    <x v="1"/>
    <x v="1"/>
    <x v="7"/>
    <s v="Jacket Model-749"/>
    <s v="PROD1299"/>
    <n v="8"/>
    <n v="314.82"/>
    <n v="2518.56"/>
    <n v="0"/>
    <n v="0"/>
    <n v="2518.56"/>
    <x v="0"/>
    <x v="3"/>
    <n v="0.25"/>
    <n v="629.64"/>
  </r>
  <r>
    <s v="ORD2025008746"/>
    <x v="164"/>
    <s v="Customer 2748"/>
    <s v="CUST7269"/>
    <x v="0"/>
    <x v="13"/>
    <x v="1"/>
    <x v="0"/>
    <x v="2"/>
    <s v="Lamp Model-855"/>
    <s v="PROD2512"/>
    <n v="8"/>
    <n v="627.22"/>
    <n v="5017.76"/>
    <n v="0.1"/>
    <n v="501.78"/>
    <n v="4515.9799999999996"/>
    <x v="3"/>
    <x v="2"/>
    <n v="0.25"/>
    <n v="1128.99"/>
  </r>
  <r>
    <s v="ORD2025008747"/>
    <x v="318"/>
    <s v="Customer 4337"/>
    <s v="CUST9056"/>
    <x v="1"/>
    <x v="4"/>
    <x v="1"/>
    <x v="3"/>
    <x v="10"/>
    <s v="Perfume Model-982"/>
    <s v="PROD3325"/>
    <n v="7"/>
    <n v="498.2"/>
    <n v="3487.4"/>
    <n v="0"/>
    <n v="0"/>
    <n v="3487.4"/>
    <x v="1"/>
    <x v="3"/>
    <n v="0.15"/>
    <n v="523.11"/>
  </r>
  <r>
    <s v="ORD2025008748"/>
    <x v="334"/>
    <s v="Customer 924"/>
    <s v="CUST1985"/>
    <x v="2"/>
    <x v="12"/>
    <x v="0"/>
    <x v="1"/>
    <x v="7"/>
    <s v="Jacket Model-310"/>
    <s v="PROD2593"/>
    <n v="3"/>
    <n v="281.52"/>
    <n v="844.56"/>
    <n v="0.1"/>
    <n v="84.46"/>
    <n v="760.1"/>
    <x v="1"/>
    <x v="1"/>
    <n v="0.25"/>
    <n v="190.03"/>
  </r>
  <r>
    <s v="ORD2025008749"/>
    <x v="252"/>
    <s v="Customer 2502"/>
    <s v="CUST5625"/>
    <x v="3"/>
    <x v="3"/>
    <x v="0"/>
    <x v="0"/>
    <x v="0"/>
    <s v="Curtain Model-197"/>
    <s v="PROD8506"/>
    <n v="7"/>
    <n v="448.97"/>
    <n v="3142.79"/>
    <n v="0.2"/>
    <n v="628.55999999999995"/>
    <n v="2514.23"/>
    <x v="3"/>
    <x v="0"/>
    <n v="0.3"/>
    <n v="754.27"/>
  </r>
  <r>
    <s v="ORD2025008750"/>
    <x v="5"/>
    <s v="Customer 573"/>
    <s v="CUST4097"/>
    <x v="2"/>
    <x v="14"/>
    <x v="0"/>
    <x v="0"/>
    <x v="0"/>
    <s v="Curtain Model-842"/>
    <s v="PROD4492"/>
    <n v="4"/>
    <n v="724.52"/>
    <n v="2898.08"/>
    <n v="0"/>
    <n v="0"/>
    <n v="2898.08"/>
    <x v="0"/>
    <x v="3"/>
    <n v="0.15"/>
    <n v="434.71"/>
  </r>
  <r>
    <s v="ORD2025008751"/>
    <x v="29"/>
    <s v="Customer 1606"/>
    <s v="CUST2792"/>
    <x v="0"/>
    <x v="0"/>
    <x v="0"/>
    <x v="0"/>
    <x v="2"/>
    <s v="Lamp Model-292"/>
    <s v="PROD4627"/>
    <n v="3"/>
    <n v="187.76"/>
    <n v="563.28"/>
    <n v="0.2"/>
    <n v="112.66"/>
    <n v="450.62"/>
    <x v="0"/>
    <x v="2"/>
    <n v="0.3"/>
    <n v="135.19"/>
  </r>
  <r>
    <s v="ORD2025008752"/>
    <x v="128"/>
    <s v="Customer 4531"/>
    <s v="CUST5746"/>
    <x v="1"/>
    <x v="4"/>
    <x v="1"/>
    <x v="3"/>
    <x v="6"/>
    <s v="Face Cream Model-295"/>
    <s v="PROD6276"/>
    <n v="10"/>
    <n v="720.53"/>
    <n v="7205.3"/>
    <n v="0.05"/>
    <n v="360.27"/>
    <n v="6845.03"/>
    <x v="3"/>
    <x v="1"/>
    <n v="0.25"/>
    <n v="1711.26"/>
  </r>
  <r>
    <s v="ORD2025008753"/>
    <x v="350"/>
    <s v="Customer 499"/>
    <s v="CUST4320"/>
    <x v="1"/>
    <x v="4"/>
    <x v="1"/>
    <x v="1"/>
    <x v="1"/>
    <s v="Jeans Model-764"/>
    <s v="PROD9375"/>
    <n v="3"/>
    <n v="338.29"/>
    <n v="1014.87"/>
    <n v="0.1"/>
    <n v="101.49"/>
    <n v="913.38"/>
    <x v="0"/>
    <x v="2"/>
    <n v="0.15"/>
    <n v="137.01"/>
  </r>
  <r>
    <s v="ORD2025008754"/>
    <x v="168"/>
    <s v="Customer 1099"/>
    <s v="CUST6062"/>
    <x v="2"/>
    <x v="2"/>
    <x v="0"/>
    <x v="1"/>
    <x v="5"/>
    <s v="Shirt Model-436"/>
    <s v="PROD2501"/>
    <n v="8"/>
    <n v="768.93"/>
    <n v="6151.44"/>
    <n v="0.1"/>
    <n v="615.14"/>
    <n v="5536.3"/>
    <x v="2"/>
    <x v="2"/>
    <n v="0.25"/>
    <n v="1384.08"/>
  </r>
  <r>
    <s v="ORD2025008755"/>
    <x v="275"/>
    <s v="Customer 1686"/>
    <s v="CUST3692"/>
    <x v="0"/>
    <x v="0"/>
    <x v="0"/>
    <x v="3"/>
    <x v="6"/>
    <s v="Face Cream Model-559"/>
    <s v="PROD6399"/>
    <n v="4"/>
    <n v="395.11"/>
    <n v="1580.44"/>
    <n v="0.05"/>
    <n v="79.02"/>
    <n v="1501.42"/>
    <x v="2"/>
    <x v="2"/>
    <n v="0.25"/>
    <n v="375.36"/>
  </r>
  <r>
    <s v="ORD2025008756"/>
    <x v="252"/>
    <s v="Customer 1129"/>
    <s v="CUST6331"/>
    <x v="0"/>
    <x v="0"/>
    <x v="1"/>
    <x v="1"/>
    <x v="1"/>
    <s v="Jeans Model-290"/>
    <s v="PROD3336"/>
    <n v="10"/>
    <n v="654.75"/>
    <n v="6547.5"/>
    <n v="0.1"/>
    <n v="654.75"/>
    <n v="5892.75"/>
    <x v="1"/>
    <x v="0"/>
    <n v="0.25"/>
    <n v="1473.19"/>
  </r>
  <r>
    <s v="ORD2025008757"/>
    <x v="24"/>
    <s v="Customer 3352"/>
    <s v="CUST8292"/>
    <x v="4"/>
    <x v="11"/>
    <x v="0"/>
    <x v="3"/>
    <x v="6"/>
    <s v="Face Cream Model-481"/>
    <s v="PROD2859"/>
    <n v="10"/>
    <n v="578.54"/>
    <n v="5785.4"/>
    <n v="0.05"/>
    <n v="289.27"/>
    <n v="5496.13"/>
    <x v="2"/>
    <x v="1"/>
    <n v="0.25"/>
    <n v="1374.03"/>
  </r>
  <r>
    <s v="ORD2025008758"/>
    <x v="254"/>
    <s v="Customer 4697"/>
    <s v="CUST9972"/>
    <x v="0"/>
    <x v="13"/>
    <x v="1"/>
    <x v="0"/>
    <x v="3"/>
    <s v="Sofa Model-512"/>
    <s v="PROD4427"/>
    <n v="7"/>
    <n v="907.62"/>
    <n v="6353.34"/>
    <n v="0.2"/>
    <n v="1270.67"/>
    <n v="5082.67"/>
    <x v="3"/>
    <x v="0"/>
    <n v="0.3"/>
    <n v="1524.8"/>
  </r>
  <r>
    <s v="ORD2025008759"/>
    <x v="434"/>
    <s v="Customer 2612"/>
    <s v="CUST9166"/>
    <x v="2"/>
    <x v="12"/>
    <x v="1"/>
    <x v="0"/>
    <x v="0"/>
    <s v="Curtain Model-507"/>
    <s v="PROD2107"/>
    <n v="8"/>
    <n v="522.4"/>
    <n v="4179.2"/>
    <n v="0.2"/>
    <n v="835.84"/>
    <n v="3343.36"/>
    <x v="0"/>
    <x v="2"/>
    <n v="0.15"/>
    <n v="501.5"/>
  </r>
  <r>
    <s v="ORD2025008760"/>
    <x v="235"/>
    <s v="Customer 2073"/>
    <s v="CUST5657"/>
    <x v="0"/>
    <x v="6"/>
    <x v="0"/>
    <x v="0"/>
    <x v="3"/>
    <s v="Sofa Model-418"/>
    <s v="PROD7960"/>
    <n v="5"/>
    <n v="543.97"/>
    <n v="2719.85"/>
    <n v="0"/>
    <n v="0"/>
    <n v="2719.85"/>
    <x v="2"/>
    <x v="3"/>
    <n v="0.25"/>
    <n v="679.96"/>
  </r>
  <r>
    <s v="ORD2025008761"/>
    <x v="137"/>
    <s v="Customer 4721"/>
    <s v="CUST5244"/>
    <x v="4"/>
    <x v="11"/>
    <x v="0"/>
    <x v="1"/>
    <x v="1"/>
    <s v="Jeans Model-867"/>
    <s v="PROD7497"/>
    <n v="4"/>
    <n v="921.04"/>
    <n v="3684.16"/>
    <n v="0.05"/>
    <n v="184.21"/>
    <n v="3499.95"/>
    <x v="0"/>
    <x v="1"/>
    <n v="0.25"/>
    <n v="874.99"/>
  </r>
  <r>
    <s v="ORD2025008762"/>
    <x v="383"/>
    <s v="Customer 1121"/>
    <s v="CUST8907"/>
    <x v="3"/>
    <x v="5"/>
    <x v="0"/>
    <x v="0"/>
    <x v="0"/>
    <s v="Curtain Model-175"/>
    <s v="PROD6481"/>
    <n v="3"/>
    <n v="612.71"/>
    <n v="1838.13"/>
    <n v="0.05"/>
    <n v="91.91"/>
    <n v="1746.22"/>
    <x v="3"/>
    <x v="1"/>
    <n v="0.3"/>
    <n v="523.87"/>
  </r>
  <r>
    <s v="ORD2025008763"/>
    <x v="409"/>
    <s v="Customer 24"/>
    <s v="CUST8520"/>
    <x v="4"/>
    <x v="11"/>
    <x v="0"/>
    <x v="0"/>
    <x v="2"/>
    <s v="Lamp Model-217"/>
    <s v="PROD1440"/>
    <n v="1"/>
    <n v="806.71"/>
    <n v="806.71"/>
    <n v="0.2"/>
    <n v="161.34"/>
    <n v="645.37"/>
    <x v="2"/>
    <x v="1"/>
    <n v="0.25"/>
    <n v="161.34"/>
  </r>
  <r>
    <s v="ORD2025008764"/>
    <x v="165"/>
    <s v="Customer 3143"/>
    <s v="CUST8940"/>
    <x v="2"/>
    <x v="12"/>
    <x v="1"/>
    <x v="1"/>
    <x v="1"/>
    <s v="Jeans Model-349"/>
    <s v="PROD5482"/>
    <n v="6"/>
    <n v="524.95000000000005"/>
    <n v="3149.7"/>
    <n v="0.05"/>
    <n v="157.49"/>
    <n v="2992.21"/>
    <x v="3"/>
    <x v="0"/>
    <n v="0.15"/>
    <n v="448.83"/>
  </r>
  <r>
    <s v="ORD2025008765"/>
    <x v="105"/>
    <s v="Customer 3319"/>
    <s v="CUST9566"/>
    <x v="3"/>
    <x v="3"/>
    <x v="1"/>
    <x v="0"/>
    <x v="0"/>
    <s v="Curtain Model-621"/>
    <s v="PROD1833"/>
    <n v="9"/>
    <n v="743.63"/>
    <n v="6692.67"/>
    <n v="0.05"/>
    <n v="334.63"/>
    <n v="6358.04"/>
    <x v="1"/>
    <x v="2"/>
    <n v="0.3"/>
    <n v="1907.41"/>
  </r>
  <r>
    <s v="ORD2025008766"/>
    <x v="365"/>
    <s v="Customer 1121"/>
    <s v="CUST4643"/>
    <x v="1"/>
    <x v="1"/>
    <x v="0"/>
    <x v="2"/>
    <x v="8"/>
    <s v="Tablet Model-205"/>
    <s v="PROD2921"/>
    <n v="7"/>
    <n v="208.8"/>
    <n v="1461.6"/>
    <n v="0.2"/>
    <n v="292.32"/>
    <n v="1169.28"/>
    <x v="2"/>
    <x v="1"/>
    <n v="0.3"/>
    <n v="350.78"/>
  </r>
  <r>
    <s v="ORD2025008767"/>
    <x v="169"/>
    <s v="Customer 941"/>
    <s v="CUST6306"/>
    <x v="2"/>
    <x v="14"/>
    <x v="1"/>
    <x v="3"/>
    <x v="10"/>
    <s v="Perfume Model-504"/>
    <s v="PROD4196"/>
    <n v="7"/>
    <n v="934.77"/>
    <n v="6543.39"/>
    <n v="0.1"/>
    <n v="654.34"/>
    <n v="5889.05"/>
    <x v="3"/>
    <x v="1"/>
    <n v="0.3"/>
    <n v="1766.71"/>
  </r>
  <r>
    <s v="ORD2025008768"/>
    <x v="97"/>
    <s v="Customer 2831"/>
    <s v="CUST8409"/>
    <x v="2"/>
    <x v="12"/>
    <x v="1"/>
    <x v="2"/>
    <x v="8"/>
    <s v="Tablet Model-272"/>
    <s v="PROD7748"/>
    <n v="5"/>
    <n v="948.02"/>
    <n v="4740.1000000000004"/>
    <n v="0.1"/>
    <n v="474.01"/>
    <n v="4266.09"/>
    <x v="2"/>
    <x v="0"/>
    <n v="0.25"/>
    <n v="1066.52"/>
  </r>
  <r>
    <s v="ORD2025008769"/>
    <x v="132"/>
    <s v="Customer 1817"/>
    <s v="CUST6460"/>
    <x v="0"/>
    <x v="13"/>
    <x v="1"/>
    <x v="2"/>
    <x v="11"/>
    <s v="Mobile Model-746"/>
    <s v="PROD4288"/>
    <n v="4"/>
    <n v="146.63999999999999"/>
    <n v="586.55999999999995"/>
    <n v="0.2"/>
    <n v="117.31"/>
    <n v="469.25"/>
    <x v="3"/>
    <x v="2"/>
    <n v="0.25"/>
    <n v="117.31"/>
  </r>
  <r>
    <s v="ORD2025008770"/>
    <x v="198"/>
    <s v="Customer 13"/>
    <s v="CUST3518"/>
    <x v="0"/>
    <x v="6"/>
    <x v="0"/>
    <x v="2"/>
    <x v="4"/>
    <s v="Laptop Model-130"/>
    <s v="PROD7169"/>
    <n v="9"/>
    <n v="566.88"/>
    <n v="5101.92"/>
    <n v="0"/>
    <n v="0"/>
    <n v="5101.92"/>
    <x v="1"/>
    <x v="3"/>
    <n v="0.25"/>
    <n v="1275.48"/>
  </r>
  <r>
    <s v="ORD2025008771"/>
    <x v="312"/>
    <s v="Customer 3757"/>
    <s v="CUST9869"/>
    <x v="0"/>
    <x v="0"/>
    <x v="0"/>
    <x v="2"/>
    <x v="4"/>
    <s v="Laptop Model-426"/>
    <s v="PROD6596"/>
    <n v="7"/>
    <n v="330.14"/>
    <n v="2310.98"/>
    <n v="0.05"/>
    <n v="115.55"/>
    <n v="2195.4299999999998"/>
    <x v="0"/>
    <x v="0"/>
    <n v="0.15"/>
    <n v="329.31"/>
  </r>
  <r>
    <s v="ORD2025008772"/>
    <x v="199"/>
    <s v="Customer 1104"/>
    <s v="CUST1307"/>
    <x v="3"/>
    <x v="5"/>
    <x v="0"/>
    <x v="1"/>
    <x v="5"/>
    <s v="Shirt Model-326"/>
    <s v="PROD3261"/>
    <n v="8"/>
    <n v="448.72"/>
    <n v="3589.76"/>
    <n v="0"/>
    <n v="0"/>
    <n v="3589.76"/>
    <x v="0"/>
    <x v="2"/>
    <n v="0.15"/>
    <n v="538.46"/>
  </r>
  <r>
    <s v="ORD2025008773"/>
    <x v="100"/>
    <s v="Customer 39"/>
    <s v="CUST2005"/>
    <x v="0"/>
    <x v="13"/>
    <x v="0"/>
    <x v="1"/>
    <x v="7"/>
    <s v="Jacket Model-229"/>
    <s v="PROD7388"/>
    <n v="10"/>
    <n v="574.61"/>
    <n v="5746.1"/>
    <n v="0.1"/>
    <n v="574.61"/>
    <n v="5171.49"/>
    <x v="0"/>
    <x v="0"/>
    <n v="0.15"/>
    <n v="775.72"/>
  </r>
  <r>
    <s v="ORD2025008774"/>
    <x v="250"/>
    <s v="Customer 1986"/>
    <s v="CUST7551"/>
    <x v="0"/>
    <x v="6"/>
    <x v="0"/>
    <x v="3"/>
    <x v="9"/>
    <s v="Lipstick Model-857"/>
    <s v="PROD6896"/>
    <n v="3"/>
    <n v="242.72"/>
    <n v="728.16"/>
    <n v="0.1"/>
    <n v="72.819999999999993"/>
    <n v="655.34"/>
    <x v="0"/>
    <x v="1"/>
    <n v="0.15"/>
    <n v="98.3"/>
  </r>
  <r>
    <s v="ORD2025008775"/>
    <x v="288"/>
    <s v="Customer 4676"/>
    <s v="CUST5352"/>
    <x v="3"/>
    <x v="8"/>
    <x v="1"/>
    <x v="2"/>
    <x v="4"/>
    <s v="Laptop Model-427"/>
    <s v="PROD8357"/>
    <n v="6"/>
    <n v="266.77"/>
    <n v="1600.62"/>
    <n v="0.1"/>
    <n v="160.06"/>
    <n v="1440.56"/>
    <x v="2"/>
    <x v="0"/>
    <n v="0.3"/>
    <n v="432.17"/>
  </r>
  <r>
    <s v="ORD2025008776"/>
    <x v="350"/>
    <s v="Customer 4236"/>
    <s v="CUST9860"/>
    <x v="0"/>
    <x v="6"/>
    <x v="0"/>
    <x v="1"/>
    <x v="5"/>
    <s v="Shirt Model-365"/>
    <s v="PROD4638"/>
    <n v="2"/>
    <n v="365.84"/>
    <n v="731.68"/>
    <n v="0"/>
    <n v="0"/>
    <n v="731.68"/>
    <x v="1"/>
    <x v="0"/>
    <n v="0.15"/>
    <n v="109.75"/>
  </r>
  <r>
    <s v="ORD2025008777"/>
    <x v="22"/>
    <s v="Customer 3819"/>
    <s v="CUST1001"/>
    <x v="0"/>
    <x v="13"/>
    <x v="0"/>
    <x v="0"/>
    <x v="0"/>
    <s v="Curtain Model-335"/>
    <s v="PROD9655"/>
    <n v="9"/>
    <n v="153.72999999999999"/>
    <n v="1383.57"/>
    <n v="0.2"/>
    <n v="276.70999999999998"/>
    <n v="1106.8599999999999"/>
    <x v="0"/>
    <x v="0"/>
    <n v="0.3"/>
    <n v="332.06"/>
  </r>
  <r>
    <s v="ORD2025008778"/>
    <x v="221"/>
    <s v="Customer 4879"/>
    <s v="CUST6102"/>
    <x v="3"/>
    <x v="5"/>
    <x v="0"/>
    <x v="0"/>
    <x v="3"/>
    <s v="Sofa Model-786"/>
    <s v="PROD4145"/>
    <n v="9"/>
    <n v="703.14"/>
    <n v="6328.26"/>
    <n v="0"/>
    <n v="0"/>
    <n v="6328.26"/>
    <x v="1"/>
    <x v="0"/>
    <n v="0.15"/>
    <n v="949.24"/>
  </r>
  <r>
    <s v="ORD2025008779"/>
    <x v="445"/>
    <s v="Customer 25"/>
    <s v="CUST7237"/>
    <x v="4"/>
    <x v="11"/>
    <x v="1"/>
    <x v="0"/>
    <x v="0"/>
    <s v="Curtain Model-205"/>
    <s v="PROD1371"/>
    <n v="1"/>
    <n v="524.13"/>
    <n v="524.13"/>
    <n v="0.2"/>
    <n v="104.83"/>
    <n v="419.3"/>
    <x v="0"/>
    <x v="0"/>
    <n v="0.3"/>
    <n v="125.79"/>
  </r>
  <r>
    <s v="ORD2025008780"/>
    <x v="155"/>
    <s v="Customer 1790"/>
    <s v="CUST1388"/>
    <x v="1"/>
    <x v="1"/>
    <x v="1"/>
    <x v="3"/>
    <x v="9"/>
    <s v="Lipstick Model-296"/>
    <s v="PROD8759"/>
    <n v="5"/>
    <n v="408.47"/>
    <n v="2042.35"/>
    <n v="0.1"/>
    <n v="204.24"/>
    <n v="1838.11"/>
    <x v="1"/>
    <x v="1"/>
    <n v="0.3"/>
    <n v="551.42999999999995"/>
  </r>
  <r>
    <s v="ORD2025008781"/>
    <x v="309"/>
    <s v="Customer 3049"/>
    <s v="CUST4083"/>
    <x v="0"/>
    <x v="13"/>
    <x v="1"/>
    <x v="2"/>
    <x v="11"/>
    <s v="Mobile Model-522"/>
    <s v="PROD2651"/>
    <n v="5"/>
    <n v="893.81"/>
    <n v="4469.05"/>
    <n v="0"/>
    <n v="0"/>
    <n v="4469.05"/>
    <x v="1"/>
    <x v="3"/>
    <n v="0.3"/>
    <n v="1340.71"/>
  </r>
  <r>
    <s v="ORD2025008782"/>
    <x v="7"/>
    <s v="Customer 4867"/>
    <s v="CUST1590"/>
    <x v="2"/>
    <x v="2"/>
    <x v="1"/>
    <x v="3"/>
    <x v="9"/>
    <s v="Lipstick Model-441"/>
    <s v="PROD1444"/>
    <n v="7"/>
    <n v="334.82"/>
    <n v="2343.7399999999998"/>
    <n v="0.05"/>
    <n v="117.19"/>
    <n v="2226.5500000000002"/>
    <x v="3"/>
    <x v="3"/>
    <n v="0.3"/>
    <n v="667.97"/>
  </r>
  <r>
    <s v="ORD2025008783"/>
    <x v="325"/>
    <s v="Customer 2310"/>
    <s v="CUST8181"/>
    <x v="1"/>
    <x v="1"/>
    <x v="1"/>
    <x v="1"/>
    <x v="7"/>
    <s v="Jacket Model-432"/>
    <s v="PROD3823"/>
    <n v="9"/>
    <n v="450.04"/>
    <n v="4050.36"/>
    <n v="0.05"/>
    <n v="202.52"/>
    <n v="3847.84"/>
    <x v="3"/>
    <x v="2"/>
    <n v="0.3"/>
    <n v="1154.3499999999999"/>
  </r>
  <r>
    <s v="ORD2025008784"/>
    <x v="178"/>
    <s v="Customer 1568"/>
    <s v="CUST8956"/>
    <x v="4"/>
    <x v="11"/>
    <x v="0"/>
    <x v="0"/>
    <x v="0"/>
    <s v="Curtain Model-129"/>
    <s v="PROD1211"/>
    <n v="2"/>
    <n v="315.87"/>
    <n v="631.74"/>
    <n v="0.2"/>
    <n v="126.35"/>
    <n v="505.39"/>
    <x v="3"/>
    <x v="3"/>
    <n v="0.15"/>
    <n v="75.81"/>
  </r>
  <r>
    <s v="ORD2025008785"/>
    <x v="62"/>
    <s v="Customer 889"/>
    <s v="CUST3703"/>
    <x v="0"/>
    <x v="0"/>
    <x v="1"/>
    <x v="1"/>
    <x v="5"/>
    <s v="Shirt Model-749"/>
    <s v="PROD3065"/>
    <n v="5"/>
    <n v="657.35"/>
    <n v="3286.75"/>
    <n v="0.2"/>
    <n v="657.35"/>
    <n v="2629.4"/>
    <x v="2"/>
    <x v="0"/>
    <n v="0.15"/>
    <n v="394.41"/>
  </r>
  <r>
    <s v="ORD2025008786"/>
    <x v="113"/>
    <s v="Customer 2633"/>
    <s v="CUST4041"/>
    <x v="1"/>
    <x v="1"/>
    <x v="0"/>
    <x v="1"/>
    <x v="1"/>
    <s v="Jeans Model-310"/>
    <s v="PROD3955"/>
    <n v="8"/>
    <n v="779.61"/>
    <n v="6236.88"/>
    <n v="0.1"/>
    <n v="623.69000000000005"/>
    <n v="5613.19"/>
    <x v="2"/>
    <x v="1"/>
    <n v="0.3"/>
    <n v="1683.96"/>
  </r>
  <r>
    <s v="ORD2025008787"/>
    <x v="201"/>
    <s v="Customer 1966"/>
    <s v="CUST2454"/>
    <x v="1"/>
    <x v="4"/>
    <x v="1"/>
    <x v="2"/>
    <x v="8"/>
    <s v="Tablet Model-964"/>
    <s v="PROD7874"/>
    <n v="4"/>
    <n v="472.97"/>
    <n v="1891.88"/>
    <n v="0.05"/>
    <n v="94.59"/>
    <n v="1797.29"/>
    <x v="3"/>
    <x v="0"/>
    <n v="0.25"/>
    <n v="449.32"/>
  </r>
  <r>
    <s v="ORD2025008788"/>
    <x v="15"/>
    <s v="Customer 962"/>
    <s v="CUST6355"/>
    <x v="1"/>
    <x v="1"/>
    <x v="1"/>
    <x v="0"/>
    <x v="0"/>
    <s v="Curtain Model-569"/>
    <s v="PROD5771"/>
    <n v="5"/>
    <n v="545.58000000000004"/>
    <n v="2727.9"/>
    <n v="0.2"/>
    <n v="545.58000000000004"/>
    <n v="2182.3200000000002"/>
    <x v="2"/>
    <x v="1"/>
    <n v="0.25"/>
    <n v="545.58000000000004"/>
  </r>
  <r>
    <s v="ORD2025008789"/>
    <x v="297"/>
    <s v="Customer 3347"/>
    <s v="CUST5126"/>
    <x v="1"/>
    <x v="4"/>
    <x v="0"/>
    <x v="3"/>
    <x v="6"/>
    <s v="Face Cream Model-532"/>
    <s v="PROD3478"/>
    <n v="5"/>
    <n v="417"/>
    <n v="2085"/>
    <n v="0.2"/>
    <n v="417"/>
    <n v="1668"/>
    <x v="0"/>
    <x v="2"/>
    <n v="0.3"/>
    <n v="500.4"/>
  </r>
  <r>
    <s v="ORD2025008790"/>
    <x v="280"/>
    <s v="Customer 2352"/>
    <s v="CUST7546"/>
    <x v="3"/>
    <x v="8"/>
    <x v="1"/>
    <x v="2"/>
    <x v="4"/>
    <s v="Laptop Model-991"/>
    <s v="PROD4093"/>
    <n v="2"/>
    <n v="101.51"/>
    <n v="203.02"/>
    <n v="0.2"/>
    <n v="40.6"/>
    <n v="162.41999999999999"/>
    <x v="3"/>
    <x v="1"/>
    <n v="0.3"/>
    <n v="48.73"/>
  </r>
  <r>
    <s v="ORD2025008791"/>
    <x v="113"/>
    <s v="Customer 4620"/>
    <s v="CUST8723"/>
    <x v="1"/>
    <x v="10"/>
    <x v="0"/>
    <x v="1"/>
    <x v="7"/>
    <s v="Jacket Model-436"/>
    <s v="PROD4289"/>
    <n v="1"/>
    <n v="686.26"/>
    <n v="686.26"/>
    <n v="0.1"/>
    <n v="68.63"/>
    <n v="617.63"/>
    <x v="1"/>
    <x v="3"/>
    <n v="0.25"/>
    <n v="154.41"/>
  </r>
  <r>
    <s v="ORD2025008792"/>
    <x v="220"/>
    <s v="Customer 3371"/>
    <s v="CUST4482"/>
    <x v="3"/>
    <x v="8"/>
    <x v="0"/>
    <x v="2"/>
    <x v="8"/>
    <s v="Tablet Model-398"/>
    <s v="PROD2879"/>
    <n v="1"/>
    <n v="393.09"/>
    <n v="393.09"/>
    <n v="0.2"/>
    <n v="78.62"/>
    <n v="314.47000000000003"/>
    <x v="1"/>
    <x v="0"/>
    <n v="0.15"/>
    <n v="47.17"/>
  </r>
  <r>
    <s v="ORD2025008793"/>
    <x v="186"/>
    <s v="Customer 1519"/>
    <s v="CUST1149"/>
    <x v="0"/>
    <x v="0"/>
    <x v="0"/>
    <x v="0"/>
    <x v="2"/>
    <s v="Lamp Model-366"/>
    <s v="PROD1870"/>
    <n v="4"/>
    <n v="426.48"/>
    <n v="1705.92"/>
    <n v="0.2"/>
    <n v="341.18"/>
    <n v="1364.74"/>
    <x v="3"/>
    <x v="3"/>
    <n v="0.3"/>
    <n v="409.42"/>
  </r>
  <r>
    <s v="ORD2025008794"/>
    <x v="118"/>
    <s v="Customer 941"/>
    <s v="CUST8240"/>
    <x v="0"/>
    <x v="0"/>
    <x v="0"/>
    <x v="0"/>
    <x v="0"/>
    <s v="Curtain Model-764"/>
    <s v="PROD7226"/>
    <n v="10"/>
    <n v="402.9"/>
    <n v="4029"/>
    <n v="0.1"/>
    <n v="402.9"/>
    <n v="3626.1"/>
    <x v="3"/>
    <x v="3"/>
    <n v="0.25"/>
    <n v="906.52"/>
  </r>
  <r>
    <s v="ORD2025008795"/>
    <x v="61"/>
    <s v="Customer 2256"/>
    <s v="CUST4764"/>
    <x v="4"/>
    <x v="9"/>
    <x v="1"/>
    <x v="0"/>
    <x v="0"/>
    <s v="Curtain Model-310"/>
    <s v="PROD1260"/>
    <n v="10"/>
    <n v="824.11"/>
    <n v="8241.1"/>
    <n v="0.05"/>
    <n v="412.06"/>
    <n v="7829.04"/>
    <x v="1"/>
    <x v="2"/>
    <n v="0.15"/>
    <n v="1174.3599999999999"/>
  </r>
  <r>
    <s v="ORD2025008796"/>
    <x v="46"/>
    <s v="Customer 4418"/>
    <s v="CUST8094"/>
    <x v="4"/>
    <x v="7"/>
    <x v="1"/>
    <x v="2"/>
    <x v="4"/>
    <s v="Laptop Model-859"/>
    <s v="PROD9082"/>
    <n v="9"/>
    <n v="738.64"/>
    <n v="6647.76"/>
    <n v="0.05"/>
    <n v="332.39"/>
    <n v="6315.37"/>
    <x v="0"/>
    <x v="2"/>
    <n v="0.15"/>
    <n v="947.31"/>
  </r>
  <r>
    <s v="ORD2025008797"/>
    <x v="95"/>
    <s v="Customer 1619"/>
    <s v="CUST9407"/>
    <x v="0"/>
    <x v="13"/>
    <x v="0"/>
    <x v="0"/>
    <x v="2"/>
    <s v="Lamp Model-628"/>
    <s v="PROD3964"/>
    <n v="10"/>
    <n v="281.82"/>
    <n v="2818.2"/>
    <n v="0"/>
    <n v="0"/>
    <n v="2818.2"/>
    <x v="0"/>
    <x v="1"/>
    <n v="0.3"/>
    <n v="845.46"/>
  </r>
  <r>
    <s v="ORD2025008798"/>
    <x v="117"/>
    <s v="Customer 1655"/>
    <s v="CUST9303"/>
    <x v="2"/>
    <x v="14"/>
    <x v="0"/>
    <x v="1"/>
    <x v="5"/>
    <s v="Shirt Model-781"/>
    <s v="PROD4555"/>
    <n v="1"/>
    <n v="798.41"/>
    <n v="798.41"/>
    <n v="0.1"/>
    <n v="79.84"/>
    <n v="718.57"/>
    <x v="0"/>
    <x v="1"/>
    <n v="0.25"/>
    <n v="179.64"/>
  </r>
  <r>
    <s v="ORD2025008799"/>
    <x v="105"/>
    <s v="Customer 4035"/>
    <s v="CUST3026"/>
    <x v="1"/>
    <x v="10"/>
    <x v="1"/>
    <x v="2"/>
    <x v="4"/>
    <s v="Laptop Model-392"/>
    <s v="PROD9066"/>
    <n v="4"/>
    <n v="664.3"/>
    <n v="2657.2"/>
    <n v="0.2"/>
    <n v="531.44000000000005"/>
    <n v="2125.7600000000002"/>
    <x v="2"/>
    <x v="3"/>
    <n v="0.15"/>
    <n v="318.86"/>
  </r>
  <r>
    <s v="ORD2025008800"/>
    <x v="427"/>
    <s v="Customer 1391"/>
    <s v="CUST5947"/>
    <x v="2"/>
    <x v="12"/>
    <x v="1"/>
    <x v="1"/>
    <x v="7"/>
    <s v="Jacket Model-485"/>
    <s v="PROD7099"/>
    <n v="5"/>
    <n v="978.4"/>
    <n v="4892"/>
    <n v="0"/>
    <n v="0"/>
    <n v="4892"/>
    <x v="3"/>
    <x v="3"/>
    <n v="0.15"/>
    <n v="733.8"/>
  </r>
  <r>
    <s v="ORD2025008801"/>
    <x v="51"/>
    <s v="Customer 2299"/>
    <s v="CUST2982"/>
    <x v="3"/>
    <x v="3"/>
    <x v="0"/>
    <x v="3"/>
    <x v="6"/>
    <s v="Face Cream Model-408"/>
    <s v="PROD8309"/>
    <n v="6"/>
    <n v="454.21"/>
    <n v="2725.26"/>
    <n v="0.1"/>
    <n v="272.52999999999997"/>
    <n v="2452.73"/>
    <x v="2"/>
    <x v="0"/>
    <n v="0.15"/>
    <n v="367.91"/>
  </r>
  <r>
    <s v="ORD2025008802"/>
    <x v="256"/>
    <s v="Customer 2636"/>
    <s v="CUST3978"/>
    <x v="4"/>
    <x v="11"/>
    <x v="1"/>
    <x v="0"/>
    <x v="2"/>
    <s v="Lamp Model-439"/>
    <s v="PROD1018"/>
    <n v="3"/>
    <n v="480.09"/>
    <n v="1440.27"/>
    <n v="0.1"/>
    <n v="144.03"/>
    <n v="1296.24"/>
    <x v="3"/>
    <x v="0"/>
    <n v="0.25"/>
    <n v="324.06"/>
  </r>
  <r>
    <s v="ORD2025008803"/>
    <x v="279"/>
    <s v="Customer 3010"/>
    <s v="CUST8166"/>
    <x v="2"/>
    <x v="12"/>
    <x v="0"/>
    <x v="3"/>
    <x v="9"/>
    <s v="Lipstick Model-202"/>
    <s v="PROD1363"/>
    <n v="7"/>
    <n v="886.31"/>
    <n v="6204.17"/>
    <n v="0"/>
    <n v="0"/>
    <n v="6204.17"/>
    <x v="3"/>
    <x v="1"/>
    <n v="0.25"/>
    <n v="1551.04"/>
  </r>
  <r>
    <s v="ORD2025008804"/>
    <x v="149"/>
    <s v="Customer 4081"/>
    <s v="CUST6504"/>
    <x v="1"/>
    <x v="4"/>
    <x v="0"/>
    <x v="1"/>
    <x v="7"/>
    <s v="Jacket Model-953"/>
    <s v="PROD5448"/>
    <n v="6"/>
    <n v="954.82"/>
    <n v="5728.92"/>
    <n v="0.1"/>
    <n v="572.89"/>
    <n v="5156.03"/>
    <x v="0"/>
    <x v="3"/>
    <n v="0.15"/>
    <n v="773.4"/>
  </r>
  <r>
    <s v="ORD2025008805"/>
    <x v="274"/>
    <s v="Customer 1471"/>
    <s v="CUST5048"/>
    <x v="0"/>
    <x v="6"/>
    <x v="1"/>
    <x v="2"/>
    <x v="4"/>
    <s v="Laptop Model-503"/>
    <s v="PROD1882"/>
    <n v="9"/>
    <n v="766.18"/>
    <n v="6895.62"/>
    <n v="0.1"/>
    <n v="689.56"/>
    <n v="6206.06"/>
    <x v="0"/>
    <x v="1"/>
    <n v="0.15"/>
    <n v="930.91"/>
  </r>
  <r>
    <s v="ORD2025008806"/>
    <x v="305"/>
    <s v="Customer 4605"/>
    <s v="CUST6185"/>
    <x v="1"/>
    <x v="10"/>
    <x v="1"/>
    <x v="0"/>
    <x v="0"/>
    <s v="Curtain Model-628"/>
    <s v="PROD4082"/>
    <n v="8"/>
    <n v="553.32000000000005"/>
    <n v="4426.5600000000004"/>
    <n v="0.05"/>
    <n v="221.33"/>
    <n v="4205.2299999999996"/>
    <x v="1"/>
    <x v="1"/>
    <n v="0.15"/>
    <n v="630.78"/>
  </r>
  <r>
    <s v="ORD2025008807"/>
    <x v="269"/>
    <s v="Customer 50"/>
    <s v="CUST4490"/>
    <x v="2"/>
    <x v="2"/>
    <x v="0"/>
    <x v="0"/>
    <x v="2"/>
    <s v="Lamp Model-793"/>
    <s v="PROD1793"/>
    <n v="1"/>
    <n v="836.98"/>
    <n v="836.98"/>
    <n v="0.2"/>
    <n v="167.4"/>
    <n v="669.58"/>
    <x v="1"/>
    <x v="2"/>
    <n v="0.25"/>
    <n v="167.4"/>
  </r>
  <r>
    <s v="ORD2025008808"/>
    <x v="284"/>
    <s v="Customer 2468"/>
    <s v="CUST3615"/>
    <x v="1"/>
    <x v="1"/>
    <x v="0"/>
    <x v="2"/>
    <x v="8"/>
    <s v="Tablet Model-484"/>
    <s v="PROD3267"/>
    <n v="6"/>
    <n v="934.06"/>
    <n v="5604.36"/>
    <n v="0"/>
    <n v="0"/>
    <n v="5604.36"/>
    <x v="2"/>
    <x v="0"/>
    <n v="0.25"/>
    <n v="1401.09"/>
  </r>
  <r>
    <s v="ORD2025008809"/>
    <x v="449"/>
    <s v="Customer 1231"/>
    <s v="CUST9666"/>
    <x v="1"/>
    <x v="4"/>
    <x v="0"/>
    <x v="2"/>
    <x v="11"/>
    <s v="Mobile Model-735"/>
    <s v="PROD9175"/>
    <n v="9"/>
    <n v="522.77"/>
    <n v="4704.93"/>
    <n v="0"/>
    <n v="0"/>
    <n v="4704.93"/>
    <x v="3"/>
    <x v="2"/>
    <n v="0.25"/>
    <n v="1176.23"/>
  </r>
  <r>
    <s v="ORD2025008810"/>
    <x v="26"/>
    <s v="Customer 1999"/>
    <s v="CUST6685"/>
    <x v="2"/>
    <x v="12"/>
    <x v="1"/>
    <x v="3"/>
    <x v="10"/>
    <s v="Perfume Model-755"/>
    <s v="PROD7047"/>
    <n v="6"/>
    <n v="249.24"/>
    <n v="1495.44"/>
    <n v="0.1"/>
    <n v="149.54"/>
    <n v="1345.9"/>
    <x v="0"/>
    <x v="3"/>
    <n v="0.25"/>
    <n v="336.48"/>
  </r>
  <r>
    <s v="ORD2025008811"/>
    <x v="230"/>
    <s v="Customer 2092"/>
    <s v="CUST9765"/>
    <x v="1"/>
    <x v="1"/>
    <x v="0"/>
    <x v="1"/>
    <x v="1"/>
    <s v="Jeans Model-708"/>
    <s v="PROD9773"/>
    <n v="4"/>
    <n v="861.08"/>
    <n v="3444.32"/>
    <n v="0"/>
    <n v="0"/>
    <n v="3444.32"/>
    <x v="0"/>
    <x v="2"/>
    <n v="0.3"/>
    <n v="1033.3"/>
  </r>
  <r>
    <s v="ORD2025008812"/>
    <x v="141"/>
    <s v="Customer 2930"/>
    <s v="CUST8740"/>
    <x v="4"/>
    <x v="11"/>
    <x v="0"/>
    <x v="3"/>
    <x v="10"/>
    <s v="Perfume Model-471"/>
    <s v="PROD9240"/>
    <n v="4"/>
    <n v="199.09"/>
    <n v="796.36"/>
    <n v="0.1"/>
    <n v="79.64"/>
    <n v="716.72"/>
    <x v="3"/>
    <x v="1"/>
    <n v="0.15"/>
    <n v="107.51"/>
  </r>
  <r>
    <s v="ORD2025008813"/>
    <x v="386"/>
    <s v="Customer 1274"/>
    <s v="CUST4272"/>
    <x v="1"/>
    <x v="4"/>
    <x v="1"/>
    <x v="0"/>
    <x v="2"/>
    <s v="Lamp Model-367"/>
    <s v="PROD2109"/>
    <n v="3"/>
    <n v="230.89"/>
    <n v="692.67"/>
    <n v="0.05"/>
    <n v="34.630000000000003"/>
    <n v="658.04"/>
    <x v="2"/>
    <x v="3"/>
    <n v="0.3"/>
    <n v="197.41"/>
  </r>
  <r>
    <s v="ORD2025008814"/>
    <x v="330"/>
    <s v="Customer 4934"/>
    <s v="CUST6967"/>
    <x v="2"/>
    <x v="12"/>
    <x v="1"/>
    <x v="1"/>
    <x v="5"/>
    <s v="Shirt Model-416"/>
    <s v="PROD3696"/>
    <n v="9"/>
    <n v="756"/>
    <n v="6804"/>
    <n v="0.2"/>
    <n v="1360.8"/>
    <n v="5443.2"/>
    <x v="2"/>
    <x v="1"/>
    <n v="0.25"/>
    <n v="1360.8"/>
  </r>
  <r>
    <s v="ORD2025008815"/>
    <x v="103"/>
    <s v="Customer 2701"/>
    <s v="CUST8253"/>
    <x v="3"/>
    <x v="8"/>
    <x v="0"/>
    <x v="1"/>
    <x v="1"/>
    <s v="Jeans Model-470"/>
    <s v="PROD6432"/>
    <n v="6"/>
    <n v="555"/>
    <n v="3330"/>
    <n v="0.1"/>
    <n v="333"/>
    <n v="2997"/>
    <x v="1"/>
    <x v="0"/>
    <n v="0.25"/>
    <n v="749.25"/>
  </r>
  <r>
    <s v="ORD2025008816"/>
    <x v="396"/>
    <s v="Customer 874"/>
    <s v="CUST4785"/>
    <x v="2"/>
    <x v="12"/>
    <x v="1"/>
    <x v="3"/>
    <x v="9"/>
    <s v="Lipstick Model-671"/>
    <s v="PROD1109"/>
    <n v="2"/>
    <n v="217.5"/>
    <n v="435"/>
    <n v="0.1"/>
    <n v="43.5"/>
    <n v="391.5"/>
    <x v="1"/>
    <x v="2"/>
    <n v="0.15"/>
    <n v="58.72"/>
  </r>
  <r>
    <s v="ORD2025008817"/>
    <x v="238"/>
    <s v="Customer 1307"/>
    <s v="CUST6512"/>
    <x v="3"/>
    <x v="8"/>
    <x v="0"/>
    <x v="3"/>
    <x v="6"/>
    <s v="Face Cream Model-796"/>
    <s v="PROD8298"/>
    <n v="4"/>
    <n v="640.99"/>
    <n v="2563.96"/>
    <n v="0.2"/>
    <n v="512.79"/>
    <n v="2051.17"/>
    <x v="0"/>
    <x v="2"/>
    <n v="0.15"/>
    <n v="307.68"/>
  </r>
  <r>
    <s v="ORD2025008818"/>
    <x v="53"/>
    <s v="Customer 4820"/>
    <s v="CUST6673"/>
    <x v="3"/>
    <x v="3"/>
    <x v="0"/>
    <x v="2"/>
    <x v="11"/>
    <s v="Mobile Model-126"/>
    <s v="PROD2222"/>
    <n v="8"/>
    <n v="797.66"/>
    <n v="6381.28"/>
    <n v="0"/>
    <n v="0"/>
    <n v="6381.28"/>
    <x v="0"/>
    <x v="1"/>
    <n v="0.25"/>
    <n v="1595.32"/>
  </r>
  <r>
    <s v="ORD2025008819"/>
    <x v="2"/>
    <s v="Customer 2910"/>
    <s v="CUST1085"/>
    <x v="4"/>
    <x v="9"/>
    <x v="0"/>
    <x v="2"/>
    <x v="4"/>
    <s v="Laptop Model-340"/>
    <s v="PROD8061"/>
    <n v="1"/>
    <n v="616.41999999999996"/>
    <n v="616.41999999999996"/>
    <n v="0.2"/>
    <n v="123.28"/>
    <n v="493.14"/>
    <x v="0"/>
    <x v="2"/>
    <n v="0.3"/>
    <n v="147.94"/>
  </r>
  <r>
    <s v="ORD2025008820"/>
    <x v="239"/>
    <s v="Customer 2711"/>
    <s v="CUST1859"/>
    <x v="3"/>
    <x v="8"/>
    <x v="1"/>
    <x v="1"/>
    <x v="5"/>
    <s v="Shirt Model-211"/>
    <s v="PROD1356"/>
    <n v="6"/>
    <n v="629.80999999999995"/>
    <n v="3778.86"/>
    <n v="0"/>
    <n v="0"/>
    <n v="3778.86"/>
    <x v="3"/>
    <x v="1"/>
    <n v="0.15"/>
    <n v="566.83000000000004"/>
  </r>
  <r>
    <s v="ORD2025008821"/>
    <x v="146"/>
    <s v="Customer 2420"/>
    <s v="CUST3124"/>
    <x v="2"/>
    <x v="12"/>
    <x v="1"/>
    <x v="1"/>
    <x v="7"/>
    <s v="Jacket Model-831"/>
    <s v="PROD5951"/>
    <n v="8"/>
    <n v="726.01"/>
    <n v="5808.08"/>
    <n v="0.05"/>
    <n v="290.39999999999998"/>
    <n v="5517.68"/>
    <x v="3"/>
    <x v="3"/>
    <n v="0.3"/>
    <n v="1655.3"/>
  </r>
  <r>
    <s v="ORD2025008822"/>
    <x v="178"/>
    <s v="Customer 1971"/>
    <s v="CUST4012"/>
    <x v="0"/>
    <x v="0"/>
    <x v="0"/>
    <x v="0"/>
    <x v="3"/>
    <s v="Sofa Model-358"/>
    <s v="PROD7727"/>
    <n v="10"/>
    <n v="720.6"/>
    <n v="7206"/>
    <n v="0.05"/>
    <n v="360.3"/>
    <n v="6845.7"/>
    <x v="1"/>
    <x v="3"/>
    <n v="0.3"/>
    <n v="2053.71"/>
  </r>
  <r>
    <s v="ORD2025008823"/>
    <x v="304"/>
    <s v="Customer 3008"/>
    <s v="CUST5392"/>
    <x v="0"/>
    <x v="13"/>
    <x v="0"/>
    <x v="0"/>
    <x v="0"/>
    <s v="Curtain Model-973"/>
    <s v="PROD8539"/>
    <n v="9"/>
    <n v="308.32"/>
    <n v="2774.88"/>
    <n v="0.1"/>
    <n v="277.49"/>
    <n v="2497.39"/>
    <x v="1"/>
    <x v="2"/>
    <n v="0.25"/>
    <n v="624.35"/>
  </r>
  <r>
    <s v="ORD2025008824"/>
    <x v="84"/>
    <s v="Customer 4958"/>
    <s v="CUST5548"/>
    <x v="2"/>
    <x v="14"/>
    <x v="1"/>
    <x v="0"/>
    <x v="0"/>
    <s v="Curtain Model-261"/>
    <s v="PROD3470"/>
    <n v="5"/>
    <n v="866.64"/>
    <n v="4333.2"/>
    <n v="0.05"/>
    <n v="216.66"/>
    <n v="4116.54"/>
    <x v="3"/>
    <x v="3"/>
    <n v="0.15"/>
    <n v="617.48"/>
  </r>
  <r>
    <s v="ORD2025008825"/>
    <x v="288"/>
    <s v="Customer 1746"/>
    <s v="CUST9949"/>
    <x v="0"/>
    <x v="0"/>
    <x v="0"/>
    <x v="0"/>
    <x v="2"/>
    <s v="Lamp Model-362"/>
    <s v="PROD8508"/>
    <n v="1"/>
    <n v="550.52"/>
    <n v="550.52"/>
    <n v="0.1"/>
    <n v="55.05"/>
    <n v="495.47"/>
    <x v="2"/>
    <x v="0"/>
    <n v="0.15"/>
    <n v="74.319999999999993"/>
  </r>
  <r>
    <s v="ORD2025008826"/>
    <x v="183"/>
    <s v="Customer 4518"/>
    <s v="CUST2567"/>
    <x v="3"/>
    <x v="3"/>
    <x v="1"/>
    <x v="3"/>
    <x v="6"/>
    <s v="Face Cream Model-796"/>
    <s v="PROD8596"/>
    <n v="9"/>
    <n v="881.85"/>
    <n v="7936.65"/>
    <n v="0.1"/>
    <n v="793.66"/>
    <n v="7142.99"/>
    <x v="1"/>
    <x v="0"/>
    <n v="0.25"/>
    <n v="1785.75"/>
  </r>
  <r>
    <s v="ORD2025008827"/>
    <x v="403"/>
    <s v="Customer 1353"/>
    <s v="CUST2055"/>
    <x v="1"/>
    <x v="1"/>
    <x v="0"/>
    <x v="2"/>
    <x v="4"/>
    <s v="Laptop Model-890"/>
    <s v="PROD9092"/>
    <n v="7"/>
    <n v="720.22"/>
    <n v="5041.54"/>
    <n v="0.2"/>
    <n v="1008.31"/>
    <n v="4033.23"/>
    <x v="2"/>
    <x v="1"/>
    <n v="0.15"/>
    <n v="604.98"/>
  </r>
  <r>
    <s v="ORD2025008828"/>
    <x v="11"/>
    <s v="Customer 917"/>
    <s v="CUST9953"/>
    <x v="0"/>
    <x v="13"/>
    <x v="1"/>
    <x v="2"/>
    <x v="11"/>
    <s v="Mobile Model-741"/>
    <s v="PROD4859"/>
    <n v="3"/>
    <n v="205.39"/>
    <n v="616.16999999999996"/>
    <n v="0.05"/>
    <n v="30.81"/>
    <n v="585.36"/>
    <x v="3"/>
    <x v="2"/>
    <n v="0.25"/>
    <n v="146.34"/>
  </r>
  <r>
    <s v="ORD2025008829"/>
    <x v="139"/>
    <s v="Customer 3735"/>
    <s v="CUST9786"/>
    <x v="2"/>
    <x v="14"/>
    <x v="0"/>
    <x v="3"/>
    <x v="9"/>
    <s v="Lipstick Model-140"/>
    <s v="PROD9674"/>
    <n v="4"/>
    <n v="996.48"/>
    <n v="3985.92"/>
    <n v="0"/>
    <n v="0"/>
    <n v="3985.92"/>
    <x v="3"/>
    <x v="2"/>
    <n v="0.15"/>
    <n v="597.89"/>
  </r>
  <r>
    <s v="ORD2025008830"/>
    <x v="243"/>
    <s v="Customer 2854"/>
    <s v="CUST4522"/>
    <x v="2"/>
    <x v="12"/>
    <x v="0"/>
    <x v="1"/>
    <x v="5"/>
    <s v="Shirt Model-683"/>
    <s v="PROD8788"/>
    <n v="6"/>
    <n v="597.29"/>
    <n v="3583.74"/>
    <n v="0"/>
    <n v="0"/>
    <n v="3583.74"/>
    <x v="0"/>
    <x v="2"/>
    <n v="0.25"/>
    <n v="895.93"/>
  </r>
  <r>
    <s v="ORD2025008831"/>
    <x v="76"/>
    <s v="Customer 275"/>
    <s v="CUST6567"/>
    <x v="2"/>
    <x v="14"/>
    <x v="0"/>
    <x v="0"/>
    <x v="3"/>
    <s v="Sofa Model-960"/>
    <s v="PROD4441"/>
    <n v="2"/>
    <n v="319.08999999999997"/>
    <n v="638.17999999999995"/>
    <n v="0.1"/>
    <n v="63.82"/>
    <n v="574.36"/>
    <x v="0"/>
    <x v="0"/>
    <n v="0.25"/>
    <n v="143.59"/>
  </r>
  <r>
    <s v="ORD2025008832"/>
    <x v="345"/>
    <s v="Customer 320"/>
    <s v="CUST8054"/>
    <x v="2"/>
    <x v="12"/>
    <x v="1"/>
    <x v="2"/>
    <x v="11"/>
    <s v="Mobile Model-711"/>
    <s v="PROD7445"/>
    <n v="6"/>
    <n v="685.02"/>
    <n v="4110.12"/>
    <n v="0.05"/>
    <n v="205.51"/>
    <n v="3904.61"/>
    <x v="2"/>
    <x v="1"/>
    <n v="0.15"/>
    <n v="585.69000000000005"/>
  </r>
  <r>
    <s v="ORD2025008833"/>
    <x v="386"/>
    <s v="Customer 3445"/>
    <s v="CUST9440"/>
    <x v="1"/>
    <x v="10"/>
    <x v="1"/>
    <x v="0"/>
    <x v="3"/>
    <s v="Sofa Model-276"/>
    <s v="PROD1846"/>
    <n v="6"/>
    <n v="305.49"/>
    <n v="1832.94"/>
    <n v="0.05"/>
    <n v="91.65"/>
    <n v="1741.29"/>
    <x v="3"/>
    <x v="2"/>
    <n v="0.25"/>
    <n v="435.32"/>
  </r>
  <r>
    <s v="ORD2025008834"/>
    <x v="4"/>
    <s v="Customer 1071"/>
    <s v="CUST7361"/>
    <x v="3"/>
    <x v="8"/>
    <x v="1"/>
    <x v="1"/>
    <x v="5"/>
    <s v="Shirt Model-245"/>
    <s v="PROD7814"/>
    <n v="10"/>
    <n v="891.36"/>
    <n v="8913.6"/>
    <n v="0"/>
    <n v="0"/>
    <n v="8913.6"/>
    <x v="1"/>
    <x v="0"/>
    <n v="0.15"/>
    <n v="1337.04"/>
  </r>
  <r>
    <s v="ORD2025008835"/>
    <x v="86"/>
    <s v="Customer 416"/>
    <s v="CUST7001"/>
    <x v="4"/>
    <x v="9"/>
    <x v="1"/>
    <x v="2"/>
    <x v="11"/>
    <s v="Mobile Model-259"/>
    <s v="PROD3751"/>
    <n v="1"/>
    <n v="444.44"/>
    <n v="444.44"/>
    <n v="0.2"/>
    <n v="88.89"/>
    <n v="355.55"/>
    <x v="3"/>
    <x v="1"/>
    <n v="0.25"/>
    <n v="88.89"/>
  </r>
  <r>
    <s v="ORD2025008836"/>
    <x v="197"/>
    <s v="Customer 3014"/>
    <s v="CUST3892"/>
    <x v="0"/>
    <x v="0"/>
    <x v="1"/>
    <x v="1"/>
    <x v="1"/>
    <s v="Jeans Model-997"/>
    <s v="PROD1636"/>
    <n v="4"/>
    <n v="395.7"/>
    <n v="1582.8"/>
    <n v="0.05"/>
    <n v="79.14"/>
    <n v="1503.66"/>
    <x v="2"/>
    <x v="2"/>
    <n v="0.25"/>
    <n v="375.92"/>
  </r>
  <r>
    <s v="ORD2025008837"/>
    <x v="89"/>
    <s v="Customer 204"/>
    <s v="CUST4305"/>
    <x v="4"/>
    <x v="11"/>
    <x v="1"/>
    <x v="3"/>
    <x v="10"/>
    <s v="Perfume Model-962"/>
    <s v="PROD3304"/>
    <n v="10"/>
    <n v="826.56"/>
    <n v="8265.6"/>
    <n v="0.1"/>
    <n v="826.56"/>
    <n v="7439.04"/>
    <x v="1"/>
    <x v="3"/>
    <n v="0.15"/>
    <n v="1115.8599999999999"/>
  </r>
  <r>
    <s v="ORD2025008838"/>
    <x v="24"/>
    <s v="Customer 3135"/>
    <s v="CUST1957"/>
    <x v="1"/>
    <x v="10"/>
    <x v="0"/>
    <x v="1"/>
    <x v="5"/>
    <s v="Shirt Model-793"/>
    <s v="PROD9445"/>
    <n v="7"/>
    <n v="210.34"/>
    <n v="1472.38"/>
    <n v="0.2"/>
    <n v="294.48"/>
    <n v="1177.9000000000001"/>
    <x v="2"/>
    <x v="3"/>
    <n v="0.3"/>
    <n v="353.37"/>
  </r>
  <r>
    <s v="ORD2025008839"/>
    <x v="78"/>
    <s v="Customer 1302"/>
    <s v="CUST1336"/>
    <x v="1"/>
    <x v="10"/>
    <x v="1"/>
    <x v="3"/>
    <x v="9"/>
    <s v="Lipstick Model-301"/>
    <s v="PROD5869"/>
    <n v="6"/>
    <n v="638.51"/>
    <n v="3831.06"/>
    <n v="0.2"/>
    <n v="766.21"/>
    <n v="3064.85"/>
    <x v="0"/>
    <x v="3"/>
    <n v="0.3"/>
    <n v="919.45"/>
  </r>
  <r>
    <s v="ORD2025008840"/>
    <x v="399"/>
    <s v="Customer 1418"/>
    <s v="CUST9321"/>
    <x v="3"/>
    <x v="8"/>
    <x v="1"/>
    <x v="1"/>
    <x v="1"/>
    <s v="Jeans Model-265"/>
    <s v="PROD1347"/>
    <n v="10"/>
    <n v="450.68"/>
    <n v="4506.8"/>
    <n v="0.05"/>
    <n v="225.34"/>
    <n v="4281.46"/>
    <x v="2"/>
    <x v="3"/>
    <n v="0.3"/>
    <n v="1284.44"/>
  </r>
  <r>
    <s v="ORD2025008841"/>
    <x v="349"/>
    <s v="Customer 1181"/>
    <s v="CUST4652"/>
    <x v="1"/>
    <x v="4"/>
    <x v="0"/>
    <x v="0"/>
    <x v="2"/>
    <s v="Lamp Model-737"/>
    <s v="PROD3787"/>
    <n v="10"/>
    <n v="251.04"/>
    <n v="2510.4"/>
    <n v="0.05"/>
    <n v="125.52"/>
    <n v="2384.88"/>
    <x v="3"/>
    <x v="3"/>
    <n v="0.25"/>
    <n v="596.22"/>
  </r>
  <r>
    <s v="ORD2025008842"/>
    <x v="269"/>
    <s v="Customer 448"/>
    <s v="CUST4339"/>
    <x v="3"/>
    <x v="5"/>
    <x v="0"/>
    <x v="1"/>
    <x v="1"/>
    <s v="Jeans Model-203"/>
    <s v="PROD7265"/>
    <n v="2"/>
    <n v="533.47"/>
    <n v="1066.94"/>
    <n v="0"/>
    <n v="0"/>
    <n v="1066.94"/>
    <x v="3"/>
    <x v="3"/>
    <n v="0.25"/>
    <n v="266.74"/>
  </r>
  <r>
    <s v="ORD2025008843"/>
    <x v="139"/>
    <s v="Customer 252"/>
    <s v="CUST7674"/>
    <x v="0"/>
    <x v="0"/>
    <x v="0"/>
    <x v="0"/>
    <x v="3"/>
    <s v="Sofa Model-588"/>
    <s v="PROD2699"/>
    <n v="7"/>
    <n v="650.54999999999995"/>
    <n v="4553.8500000000004"/>
    <n v="0.2"/>
    <n v="910.77"/>
    <n v="3643.08"/>
    <x v="2"/>
    <x v="2"/>
    <n v="0.15"/>
    <n v="546.46"/>
  </r>
  <r>
    <s v="ORD2025008844"/>
    <x v="351"/>
    <s v="Customer 581"/>
    <s v="CUST7567"/>
    <x v="0"/>
    <x v="0"/>
    <x v="0"/>
    <x v="1"/>
    <x v="7"/>
    <s v="Jacket Model-623"/>
    <s v="PROD5481"/>
    <n v="1"/>
    <n v="422.28"/>
    <n v="422.28"/>
    <n v="0.05"/>
    <n v="21.11"/>
    <n v="401.17"/>
    <x v="3"/>
    <x v="3"/>
    <n v="0.15"/>
    <n v="60.18"/>
  </r>
  <r>
    <s v="ORD2025008845"/>
    <x v="57"/>
    <s v="Customer 2350"/>
    <s v="CUST2270"/>
    <x v="2"/>
    <x v="2"/>
    <x v="0"/>
    <x v="1"/>
    <x v="1"/>
    <s v="Jeans Model-278"/>
    <s v="PROD1840"/>
    <n v="10"/>
    <n v="162.41"/>
    <n v="1624.1"/>
    <n v="0"/>
    <n v="0"/>
    <n v="1624.1"/>
    <x v="0"/>
    <x v="0"/>
    <n v="0.25"/>
    <n v="406.02"/>
  </r>
  <r>
    <s v="ORD2025008846"/>
    <x v="286"/>
    <s v="Customer 3785"/>
    <s v="CUST6470"/>
    <x v="3"/>
    <x v="5"/>
    <x v="1"/>
    <x v="1"/>
    <x v="5"/>
    <s v="Shirt Model-153"/>
    <s v="PROD1245"/>
    <n v="6"/>
    <n v="687.22"/>
    <n v="4123.32"/>
    <n v="0.2"/>
    <n v="824.66"/>
    <n v="3298.66"/>
    <x v="2"/>
    <x v="3"/>
    <n v="0.25"/>
    <n v="824.66"/>
  </r>
  <r>
    <s v="ORD2025008847"/>
    <x v="170"/>
    <s v="Customer 2948"/>
    <s v="CUST4697"/>
    <x v="0"/>
    <x v="6"/>
    <x v="0"/>
    <x v="1"/>
    <x v="1"/>
    <s v="Jeans Model-682"/>
    <s v="PROD4825"/>
    <n v="5"/>
    <n v="378.31"/>
    <n v="1891.55"/>
    <n v="0.2"/>
    <n v="378.31"/>
    <n v="1513.24"/>
    <x v="3"/>
    <x v="2"/>
    <n v="0.25"/>
    <n v="378.31"/>
  </r>
  <r>
    <s v="ORD2025008848"/>
    <x v="306"/>
    <s v="Customer 2474"/>
    <s v="CUST6853"/>
    <x v="3"/>
    <x v="8"/>
    <x v="1"/>
    <x v="3"/>
    <x v="6"/>
    <s v="Face Cream Model-776"/>
    <s v="PROD3448"/>
    <n v="7"/>
    <n v="930.88"/>
    <n v="6516.16"/>
    <n v="0.2"/>
    <n v="1303.23"/>
    <n v="5212.93"/>
    <x v="1"/>
    <x v="0"/>
    <n v="0.25"/>
    <n v="1303.23"/>
  </r>
  <r>
    <s v="ORD2025008849"/>
    <x v="215"/>
    <s v="Customer 1507"/>
    <s v="CUST8665"/>
    <x v="4"/>
    <x v="7"/>
    <x v="1"/>
    <x v="1"/>
    <x v="5"/>
    <s v="Shirt Model-711"/>
    <s v="PROD8205"/>
    <n v="10"/>
    <n v="589.75"/>
    <n v="5897.5"/>
    <n v="0.05"/>
    <n v="294.88"/>
    <n v="5602.62"/>
    <x v="2"/>
    <x v="0"/>
    <n v="0.15"/>
    <n v="840.39"/>
  </r>
  <r>
    <s v="ORD2025008850"/>
    <x v="377"/>
    <s v="Customer 3226"/>
    <s v="CUST2674"/>
    <x v="3"/>
    <x v="5"/>
    <x v="1"/>
    <x v="1"/>
    <x v="5"/>
    <s v="Shirt Model-824"/>
    <s v="PROD3859"/>
    <n v="4"/>
    <n v="231.53"/>
    <n v="926.12"/>
    <n v="0.2"/>
    <n v="185.22"/>
    <n v="740.9"/>
    <x v="2"/>
    <x v="1"/>
    <n v="0.25"/>
    <n v="185.22"/>
  </r>
  <r>
    <s v="ORD2025008851"/>
    <x v="442"/>
    <s v="Customer 939"/>
    <s v="CUST2868"/>
    <x v="2"/>
    <x v="2"/>
    <x v="1"/>
    <x v="0"/>
    <x v="0"/>
    <s v="Curtain Model-206"/>
    <s v="PROD2385"/>
    <n v="7"/>
    <n v="210.04"/>
    <n v="1470.28"/>
    <n v="0.2"/>
    <n v="294.06"/>
    <n v="1176.22"/>
    <x v="1"/>
    <x v="3"/>
    <n v="0.25"/>
    <n v="294.06"/>
  </r>
  <r>
    <s v="ORD2025008852"/>
    <x v="118"/>
    <s v="Customer 739"/>
    <s v="CUST2919"/>
    <x v="3"/>
    <x v="3"/>
    <x v="1"/>
    <x v="2"/>
    <x v="4"/>
    <s v="Laptop Model-653"/>
    <s v="PROD6890"/>
    <n v="3"/>
    <n v="616.30999999999995"/>
    <n v="1848.93"/>
    <n v="0.2"/>
    <n v="369.79"/>
    <n v="1479.14"/>
    <x v="1"/>
    <x v="0"/>
    <n v="0.15"/>
    <n v="221.87"/>
  </r>
  <r>
    <s v="ORD2025008853"/>
    <x v="126"/>
    <s v="Customer 2940"/>
    <s v="CUST9242"/>
    <x v="0"/>
    <x v="6"/>
    <x v="0"/>
    <x v="1"/>
    <x v="7"/>
    <s v="Jacket Model-769"/>
    <s v="PROD3499"/>
    <n v="10"/>
    <n v="618.76"/>
    <n v="6187.6"/>
    <n v="0.1"/>
    <n v="618.76"/>
    <n v="5568.84"/>
    <x v="3"/>
    <x v="3"/>
    <n v="0.3"/>
    <n v="1670.65"/>
  </r>
  <r>
    <s v="ORD2025008854"/>
    <x v="234"/>
    <s v="Customer 2503"/>
    <s v="CUST5897"/>
    <x v="3"/>
    <x v="5"/>
    <x v="0"/>
    <x v="3"/>
    <x v="10"/>
    <s v="Perfume Model-386"/>
    <s v="PROD3553"/>
    <n v="7"/>
    <n v="891.08"/>
    <n v="6237.56"/>
    <n v="0.05"/>
    <n v="311.88"/>
    <n v="5925.68"/>
    <x v="0"/>
    <x v="3"/>
    <n v="0.25"/>
    <n v="1481.42"/>
  </r>
  <r>
    <s v="ORD2025008855"/>
    <x v="408"/>
    <s v="Customer 732"/>
    <s v="CUST9832"/>
    <x v="0"/>
    <x v="6"/>
    <x v="1"/>
    <x v="2"/>
    <x v="8"/>
    <s v="Tablet Model-196"/>
    <s v="PROD3108"/>
    <n v="5"/>
    <n v="715.76"/>
    <n v="3578.8"/>
    <n v="0.1"/>
    <n v="357.88"/>
    <n v="3220.92"/>
    <x v="2"/>
    <x v="0"/>
    <n v="0.3"/>
    <n v="966.28"/>
  </r>
  <r>
    <s v="ORD2025008856"/>
    <x v="245"/>
    <s v="Customer 3847"/>
    <s v="CUST2229"/>
    <x v="0"/>
    <x v="6"/>
    <x v="1"/>
    <x v="1"/>
    <x v="7"/>
    <s v="Jacket Model-648"/>
    <s v="PROD6105"/>
    <n v="8"/>
    <n v="264.66000000000003"/>
    <n v="2117.2800000000002"/>
    <n v="0"/>
    <n v="0"/>
    <n v="2117.2800000000002"/>
    <x v="0"/>
    <x v="1"/>
    <n v="0.25"/>
    <n v="529.32000000000005"/>
  </r>
  <r>
    <s v="ORD2025008857"/>
    <x v="195"/>
    <s v="Customer 1313"/>
    <s v="CUST7968"/>
    <x v="1"/>
    <x v="1"/>
    <x v="0"/>
    <x v="1"/>
    <x v="1"/>
    <s v="Jeans Model-849"/>
    <s v="PROD2378"/>
    <n v="2"/>
    <n v="612.71"/>
    <n v="1225.42"/>
    <n v="0.1"/>
    <n v="122.54"/>
    <n v="1102.8800000000001"/>
    <x v="1"/>
    <x v="0"/>
    <n v="0.15"/>
    <n v="165.43"/>
  </r>
  <r>
    <s v="ORD2025008858"/>
    <x v="344"/>
    <s v="Customer 3545"/>
    <s v="CUST8914"/>
    <x v="1"/>
    <x v="10"/>
    <x v="0"/>
    <x v="0"/>
    <x v="2"/>
    <s v="Lamp Model-502"/>
    <s v="PROD5478"/>
    <n v="6"/>
    <n v="302.91000000000003"/>
    <n v="1817.46"/>
    <n v="0.2"/>
    <n v="363.49"/>
    <n v="1453.97"/>
    <x v="1"/>
    <x v="1"/>
    <n v="0.15"/>
    <n v="218.1"/>
  </r>
  <r>
    <s v="ORD2025008859"/>
    <x v="326"/>
    <s v="Customer 4721"/>
    <s v="CUST9125"/>
    <x v="4"/>
    <x v="7"/>
    <x v="0"/>
    <x v="0"/>
    <x v="3"/>
    <s v="Sofa Model-798"/>
    <s v="PROD9507"/>
    <n v="1"/>
    <n v="366.79"/>
    <n v="366.79"/>
    <n v="0.2"/>
    <n v="73.36"/>
    <n v="293.43"/>
    <x v="1"/>
    <x v="3"/>
    <n v="0.3"/>
    <n v="88.03"/>
  </r>
  <r>
    <s v="ORD2025008860"/>
    <x v="291"/>
    <s v="Customer 3946"/>
    <s v="CUST1255"/>
    <x v="0"/>
    <x v="13"/>
    <x v="1"/>
    <x v="0"/>
    <x v="0"/>
    <s v="Curtain Model-522"/>
    <s v="PROD7174"/>
    <n v="7"/>
    <n v="473.21"/>
    <n v="3312.47"/>
    <n v="0.1"/>
    <n v="331.25"/>
    <n v="2981.22"/>
    <x v="1"/>
    <x v="1"/>
    <n v="0.25"/>
    <n v="745.3"/>
  </r>
  <r>
    <s v="ORD2025008861"/>
    <x v="76"/>
    <s v="Customer 333"/>
    <s v="CUST5140"/>
    <x v="4"/>
    <x v="9"/>
    <x v="1"/>
    <x v="2"/>
    <x v="8"/>
    <s v="Tablet Model-101"/>
    <s v="PROD2627"/>
    <n v="1"/>
    <n v="632.64"/>
    <n v="632.64"/>
    <n v="0.2"/>
    <n v="126.53"/>
    <n v="506.11"/>
    <x v="1"/>
    <x v="2"/>
    <n v="0.3"/>
    <n v="151.83000000000001"/>
  </r>
  <r>
    <s v="ORD2025008862"/>
    <x v="189"/>
    <s v="Customer 4207"/>
    <s v="CUST3901"/>
    <x v="4"/>
    <x v="7"/>
    <x v="1"/>
    <x v="1"/>
    <x v="5"/>
    <s v="Shirt Model-245"/>
    <s v="PROD1048"/>
    <n v="5"/>
    <n v="450"/>
    <n v="2250"/>
    <n v="0.2"/>
    <n v="450"/>
    <n v="1800"/>
    <x v="3"/>
    <x v="3"/>
    <n v="0.25"/>
    <n v="450"/>
  </r>
  <r>
    <s v="ORD2025008863"/>
    <x v="197"/>
    <s v="Customer 2435"/>
    <s v="CUST6767"/>
    <x v="4"/>
    <x v="11"/>
    <x v="1"/>
    <x v="0"/>
    <x v="0"/>
    <s v="Curtain Model-131"/>
    <s v="PROD6356"/>
    <n v="9"/>
    <n v="561.71"/>
    <n v="5055.3900000000003"/>
    <n v="0"/>
    <n v="0"/>
    <n v="5055.3900000000003"/>
    <x v="3"/>
    <x v="3"/>
    <n v="0.25"/>
    <n v="1263.8499999999999"/>
  </r>
  <r>
    <s v="ORD2025008864"/>
    <x v="348"/>
    <s v="Customer 3680"/>
    <s v="CUST2547"/>
    <x v="4"/>
    <x v="9"/>
    <x v="1"/>
    <x v="2"/>
    <x v="4"/>
    <s v="Laptop Model-791"/>
    <s v="PROD3956"/>
    <n v="4"/>
    <n v="752.34"/>
    <n v="3009.36"/>
    <n v="0.1"/>
    <n v="300.94"/>
    <n v="2708.42"/>
    <x v="0"/>
    <x v="0"/>
    <n v="0.25"/>
    <n v="677.11"/>
  </r>
  <r>
    <s v="ORD2025008865"/>
    <x v="315"/>
    <s v="Customer 2189"/>
    <s v="CUST6822"/>
    <x v="0"/>
    <x v="13"/>
    <x v="1"/>
    <x v="2"/>
    <x v="8"/>
    <s v="Tablet Model-446"/>
    <s v="PROD6778"/>
    <n v="8"/>
    <n v="129.84"/>
    <n v="1038.72"/>
    <n v="0.05"/>
    <n v="51.94"/>
    <n v="986.78"/>
    <x v="0"/>
    <x v="0"/>
    <n v="0.3"/>
    <n v="296.02999999999997"/>
  </r>
  <r>
    <s v="ORD2025008866"/>
    <x v="104"/>
    <s v="Customer 463"/>
    <s v="CUST4647"/>
    <x v="0"/>
    <x v="13"/>
    <x v="0"/>
    <x v="2"/>
    <x v="11"/>
    <s v="Mobile Model-644"/>
    <s v="PROD8729"/>
    <n v="2"/>
    <n v="863.6"/>
    <n v="1727.2"/>
    <n v="0"/>
    <n v="0"/>
    <n v="1727.2"/>
    <x v="3"/>
    <x v="2"/>
    <n v="0.25"/>
    <n v="431.8"/>
  </r>
  <r>
    <s v="ORD2025008867"/>
    <x v="218"/>
    <s v="Customer 2289"/>
    <s v="CUST5846"/>
    <x v="0"/>
    <x v="13"/>
    <x v="0"/>
    <x v="1"/>
    <x v="1"/>
    <s v="Jeans Model-313"/>
    <s v="PROD6929"/>
    <n v="5"/>
    <n v="802.78"/>
    <n v="4013.9"/>
    <n v="0.2"/>
    <n v="802.78"/>
    <n v="3211.12"/>
    <x v="3"/>
    <x v="1"/>
    <n v="0.25"/>
    <n v="802.78"/>
  </r>
  <r>
    <s v="ORD2025008868"/>
    <x v="71"/>
    <s v="Customer 4976"/>
    <s v="CUST8155"/>
    <x v="1"/>
    <x v="10"/>
    <x v="0"/>
    <x v="0"/>
    <x v="3"/>
    <s v="Sofa Model-224"/>
    <s v="PROD7196"/>
    <n v="3"/>
    <n v="963.94"/>
    <n v="2891.82"/>
    <n v="0.2"/>
    <n v="578.36"/>
    <n v="2313.46"/>
    <x v="0"/>
    <x v="0"/>
    <n v="0.3"/>
    <n v="694.04"/>
  </r>
  <r>
    <s v="ORD2025008869"/>
    <x v="162"/>
    <s v="Customer 1606"/>
    <s v="CUST1952"/>
    <x v="4"/>
    <x v="7"/>
    <x v="0"/>
    <x v="1"/>
    <x v="1"/>
    <s v="Jeans Model-510"/>
    <s v="PROD4140"/>
    <n v="6"/>
    <n v="854.22"/>
    <n v="5125.32"/>
    <n v="0.2"/>
    <n v="1025.06"/>
    <n v="4100.26"/>
    <x v="3"/>
    <x v="0"/>
    <n v="0.25"/>
    <n v="1025.07"/>
  </r>
  <r>
    <s v="ORD2025008870"/>
    <x v="374"/>
    <s v="Customer 3512"/>
    <s v="CUST7757"/>
    <x v="4"/>
    <x v="7"/>
    <x v="1"/>
    <x v="0"/>
    <x v="0"/>
    <s v="Curtain Model-245"/>
    <s v="PROD4171"/>
    <n v="6"/>
    <n v="140.26"/>
    <n v="841.56"/>
    <n v="0.1"/>
    <n v="84.16"/>
    <n v="757.4"/>
    <x v="3"/>
    <x v="0"/>
    <n v="0.3"/>
    <n v="227.22"/>
  </r>
  <r>
    <s v="ORD2025008871"/>
    <x v="89"/>
    <s v="Customer 463"/>
    <s v="CUST2912"/>
    <x v="3"/>
    <x v="3"/>
    <x v="1"/>
    <x v="3"/>
    <x v="9"/>
    <s v="Lipstick Model-598"/>
    <s v="PROD3370"/>
    <n v="5"/>
    <n v="747.68"/>
    <n v="3738.4"/>
    <n v="0.05"/>
    <n v="186.92"/>
    <n v="3551.48"/>
    <x v="2"/>
    <x v="3"/>
    <n v="0.25"/>
    <n v="887.87"/>
  </r>
  <r>
    <s v="ORD2025008872"/>
    <x v="438"/>
    <s v="Customer 3322"/>
    <s v="CUST5220"/>
    <x v="0"/>
    <x v="0"/>
    <x v="0"/>
    <x v="1"/>
    <x v="1"/>
    <s v="Jeans Model-865"/>
    <s v="PROD1940"/>
    <n v="5"/>
    <n v="391.74"/>
    <n v="1958.7"/>
    <n v="0.05"/>
    <n v="97.94"/>
    <n v="1860.76"/>
    <x v="2"/>
    <x v="3"/>
    <n v="0.15"/>
    <n v="279.11"/>
  </r>
  <r>
    <s v="ORD2025008873"/>
    <x v="136"/>
    <s v="Customer 980"/>
    <s v="CUST9016"/>
    <x v="1"/>
    <x v="1"/>
    <x v="1"/>
    <x v="2"/>
    <x v="4"/>
    <s v="Laptop Model-529"/>
    <s v="PROD2146"/>
    <n v="5"/>
    <n v="839.73"/>
    <n v="4198.6499999999996"/>
    <n v="0.05"/>
    <n v="209.93"/>
    <n v="3988.72"/>
    <x v="0"/>
    <x v="2"/>
    <n v="0.3"/>
    <n v="1196.6199999999999"/>
  </r>
  <r>
    <s v="ORD2025008874"/>
    <x v="409"/>
    <s v="Customer 2500"/>
    <s v="CUST1193"/>
    <x v="2"/>
    <x v="12"/>
    <x v="0"/>
    <x v="0"/>
    <x v="3"/>
    <s v="Sofa Model-206"/>
    <s v="PROD5287"/>
    <n v="5"/>
    <n v="410.42"/>
    <n v="2052.1"/>
    <n v="0.05"/>
    <n v="102.61"/>
    <n v="1949.49"/>
    <x v="0"/>
    <x v="3"/>
    <n v="0.25"/>
    <n v="487.37"/>
  </r>
  <r>
    <s v="ORD2025008875"/>
    <x v="439"/>
    <s v="Customer 1646"/>
    <s v="CUST4490"/>
    <x v="0"/>
    <x v="13"/>
    <x v="1"/>
    <x v="2"/>
    <x v="8"/>
    <s v="Tablet Model-359"/>
    <s v="PROD9007"/>
    <n v="10"/>
    <n v="217.74"/>
    <n v="2177.4"/>
    <n v="0.05"/>
    <n v="108.87"/>
    <n v="2068.5300000000002"/>
    <x v="2"/>
    <x v="2"/>
    <n v="0.3"/>
    <n v="620.55999999999995"/>
  </r>
  <r>
    <s v="ORD2025008876"/>
    <x v="37"/>
    <s v="Customer 2424"/>
    <s v="CUST5533"/>
    <x v="3"/>
    <x v="5"/>
    <x v="1"/>
    <x v="1"/>
    <x v="1"/>
    <s v="Jeans Model-760"/>
    <s v="PROD8939"/>
    <n v="5"/>
    <n v="239.33"/>
    <n v="1196.6500000000001"/>
    <n v="0.2"/>
    <n v="239.33"/>
    <n v="957.32"/>
    <x v="1"/>
    <x v="2"/>
    <n v="0.15"/>
    <n v="143.6"/>
  </r>
  <r>
    <s v="ORD2025008877"/>
    <x v="279"/>
    <s v="Customer 2278"/>
    <s v="CUST9238"/>
    <x v="4"/>
    <x v="11"/>
    <x v="1"/>
    <x v="2"/>
    <x v="11"/>
    <s v="Mobile Model-472"/>
    <s v="PROD3524"/>
    <n v="9"/>
    <n v="705.76"/>
    <n v="6351.84"/>
    <n v="0.05"/>
    <n v="317.58999999999997"/>
    <n v="6034.25"/>
    <x v="1"/>
    <x v="3"/>
    <n v="0.15"/>
    <n v="905.14"/>
  </r>
  <r>
    <s v="ORD2025008878"/>
    <x v="329"/>
    <s v="Customer 3806"/>
    <s v="CUST7347"/>
    <x v="0"/>
    <x v="13"/>
    <x v="0"/>
    <x v="0"/>
    <x v="0"/>
    <s v="Curtain Model-861"/>
    <s v="PROD6368"/>
    <n v="2"/>
    <n v="535.87"/>
    <n v="1071.74"/>
    <n v="0.05"/>
    <n v="53.59"/>
    <n v="1018.15"/>
    <x v="2"/>
    <x v="1"/>
    <n v="0.15"/>
    <n v="152.72"/>
  </r>
  <r>
    <s v="ORD2025008879"/>
    <x v="293"/>
    <s v="Customer 4905"/>
    <s v="CUST9185"/>
    <x v="0"/>
    <x v="13"/>
    <x v="0"/>
    <x v="0"/>
    <x v="0"/>
    <s v="Curtain Model-125"/>
    <s v="PROD8566"/>
    <n v="8"/>
    <n v="119.38"/>
    <n v="955.04"/>
    <n v="0.2"/>
    <n v="191.01"/>
    <n v="764.03"/>
    <x v="2"/>
    <x v="3"/>
    <n v="0.25"/>
    <n v="191.01"/>
  </r>
  <r>
    <s v="ORD2025008880"/>
    <x v="442"/>
    <s v="Customer 849"/>
    <s v="CUST8705"/>
    <x v="0"/>
    <x v="0"/>
    <x v="0"/>
    <x v="0"/>
    <x v="3"/>
    <s v="Sofa Model-511"/>
    <s v="PROD2810"/>
    <n v="4"/>
    <n v="126.28"/>
    <n v="505.12"/>
    <n v="0.2"/>
    <n v="101.02"/>
    <n v="404.1"/>
    <x v="3"/>
    <x v="3"/>
    <n v="0.25"/>
    <n v="101.03"/>
  </r>
  <r>
    <s v="ORD2025008881"/>
    <x v="245"/>
    <s v="Customer 1154"/>
    <s v="CUST6444"/>
    <x v="3"/>
    <x v="3"/>
    <x v="0"/>
    <x v="1"/>
    <x v="5"/>
    <s v="Shirt Model-439"/>
    <s v="PROD4982"/>
    <n v="5"/>
    <n v="830.85"/>
    <n v="4154.25"/>
    <n v="0.2"/>
    <n v="830.85"/>
    <n v="3323.4"/>
    <x v="0"/>
    <x v="3"/>
    <n v="0.3"/>
    <n v="997.02"/>
  </r>
  <r>
    <s v="ORD2025008882"/>
    <x v="383"/>
    <s v="Customer 208"/>
    <s v="CUST6910"/>
    <x v="2"/>
    <x v="2"/>
    <x v="0"/>
    <x v="3"/>
    <x v="6"/>
    <s v="Face Cream Model-120"/>
    <s v="PROD6997"/>
    <n v="7"/>
    <n v="791.9"/>
    <n v="5543.3"/>
    <n v="0"/>
    <n v="0"/>
    <n v="5543.3"/>
    <x v="1"/>
    <x v="0"/>
    <n v="0.15"/>
    <n v="831.5"/>
  </r>
  <r>
    <s v="ORD2025008883"/>
    <x v="26"/>
    <s v="Customer 2788"/>
    <s v="CUST4675"/>
    <x v="2"/>
    <x v="14"/>
    <x v="0"/>
    <x v="2"/>
    <x v="11"/>
    <s v="Mobile Model-699"/>
    <s v="PROD4022"/>
    <n v="6"/>
    <n v="140.85"/>
    <n v="845.1"/>
    <n v="0.05"/>
    <n v="42.26"/>
    <n v="802.84"/>
    <x v="3"/>
    <x v="2"/>
    <n v="0.25"/>
    <n v="200.71"/>
  </r>
  <r>
    <s v="ORD2025008884"/>
    <x v="100"/>
    <s v="Customer 2126"/>
    <s v="CUST4270"/>
    <x v="4"/>
    <x v="7"/>
    <x v="0"/>
    <x v="0"/>
    <x v="3"/>
    <s v="Sofa Model-143"/>
    <s v="PROD3015"/>
    <n v="6"/>
    <n v="566.82000000000005"/>
    <n v="3400.92"/>
    <n v="0"/>
    <n v="0"/>
    <n v="3400.92"/>
    <x v="0"/>
    <x v="3"/>
    <n v="0.3"/>
    <n v="1020.28"/>
  </r>
  <r>
    <s v="ORD2025008885"/>
    <x v="149"/>
    <s v="Customer 671"/>
    <s v="CUST4967"/>
    <x v="1"/>
    <x v="10"/>
    <x v="1"/>
    <x v="1"/>
    <x v="5"/>
    <s v="Shirt Model-608"/>
    <s v="PROD2958"/>
    <n v="7"/>
    <n v="103.19"/>
    <n v="722.33"/>
    <n v="0.1"/>
    <n v="72.23"/>
    <n v="650.1"/>
    <x v="2"/>
    <x v="1"/>
    <n v="0.15"/>
    <n v="97.52"/>
  </r>
  <r>
    <s v="ORD2025008886"/>
    <x v="15"/>
    <s v="Customer 2151"/>
    <s v="CUST2107"/>
    <x v="3"/>
    <x v="8"/>
    <x v="1"/>
    <x v="1"/>
    <x v="7"/>
    <s v="Jacket Model-340"/>
    <s v="PROD8835"/>
    <n v="5"/>
    <n v="728.08"/>
    <n v="3640.4"/>
    <n v="0"/>
    <n v="0"/>
    <n v="3640.4"/>
    <x v="3"/>
    <x v="1"/>
    <n v="0.3"/>
    <n v="1092.1199999999999"/>
  </r>
  <r>
    <s v="ORD2025008887"/>
    <x v="287"/>
    <s v="Customer 3939"/>
    <s v="CUST9297"/>
    <x v="2"/>
    <x v="14"/>
    <x v="1"/>
    <x v="3"/>
    <x v="6"/>
    <s v="Face Cream Model-857"/>
    <s v="PROD3297"/>
    <n v="3"/>
    <n v="353.27"/>
    <n v="1059.81"/>
    <n v="0.05"/>
    <n v="52.99"/>
    <n v="1006.82"/>
    <x v="2"/>
    <x v="0"/>
    <n v="0.25"/>
    <n v="251.71"/>
  </r>
  <r>
    <s v="ORD2025008888"/>
    <x v="186"/>
    <s v="Customer 4288"/>
    <s v="CUST7053"/>
    <x v="2"/>
    <x v="2"/>
    <x v="0"/>
    <x v="0"/>
    <x v="3"/>
    <s v="Sofa Model-361"/>
    <s v="PROD7601"/>
    <n v="2"/>
    <n v="932.02"/>
    <n v="1864.04"/>
    <n v="0.1"/>
    <n v="186.4"/>
    <n v="1677.64"/>
    <x v="2"/>
    <x v="1"/>
    <n v="0.3"/>
    <n v="503.29"/>
  </r>
  <r>
    <s v="ORD2025008889"/>
    <x v="301"/>
    <s v="Customer 862"/>
    <s v="CUST9589"/>
    <x v="3"/>
    <x v="5"/>
    <x v="1"/>
    <x v="0"/>
    <x v="0"/>
    <s v="Curtain Model-717"/>
    <s v="PROD4576"/>
    <n v="6"/>
    <n v="719.2"/>
    <n v="4315.2"/>
    <n v="0"/>
    <n v="0"/>
    <n v="4315.2"/>
    <x v="1"/>
    <x v="1"/>
    <n v="0.3"/>
    <n v="1294.56"/>
  </r>
  <r>
    <s v="ORD2025008890"/>
    <x v="343"/>
    <s v="Customer 4295"/>
    <s v="CUST2025"/>
    <x v="3"/>
    <x v="5"/>
    <x v="1"/>
    <x v="2"/>
    <x v="8"/>
    <s v="Tablet Model-103"/>
    <s v="PROD2379"/>
    <n v="5"/>
    <n v="740.12"/>
    <n v="3700.6"/>
    <n v="0.2"/>
    <n v="740.12"/>
    <n v="2960.48"/>
    <x v="0"/>
    <x v="0"/>
    <n v="0.25"/>
    <n v="740.12"/>
  </r>
  <r>
    <s v="ORD2025008891"/>
    <x v="359"/>
    <s v="Customer 1806"/>
    <s v="CUST7016"/>
    <x v="3"/>
    <x v="5"/>
    <x v="0"/>
    <x v="3"/>
    <x v="10"/>
    <s v="Perfume Model-615"/>
    <s v="PROD4227"/>
    <n v="6"/>
    <n v="610.22"/>
    <n v="3661.32"/>
    <n v="0"/>
    <n v="0"/>
    <n v="3661.32"/>
    <x v="2"/>
    <x v="0"/>
    <n v="0.25"/>
    <n v="915.33"/>
  </r>
  <r>
    <s v="ORD2025008892"/>
    <x v="301"/>
    <s v="Customer 734"/>
    <s v="CUST1874"/>
    <x v="4"/>
    <x v="11"/>
    <x v="1"/>
    <x v="1"/>
    <x v="1"/>
    <s v="Jeans Model-536"/>
    <s v="PROD1229"/>
    <n v="8"/>
    <n v="169.67"/>
    <n v="1357.36"/>
    <n v="0.1"/>
    <n v="135.74"/>
    <n v="1221.6199999999999"/>
    <x v="3"/>
    <x v="2"/>
    <n v="0.3"/>
    <n v="366.49"/>
  </r>
  <r>
    <s v="ORD2025008893"/>
    <x v="358"/>
    <s v="Customer 3681"/>
    <s v="CUST6247"/>
    <x v="4"/>
    <x v="7"/>
    <x v="0"/>
    <x v="1"/>
    <x v="7"/>
    <s v="Jacket Model-412"/>
    <s v="PROD5523"/>
    <n v="3"/>
    <n v="493.03"/>
    <n v="1479.09"/>
    <n v="0.05"/>
    <n v="73.95"/>
    <n v="1405.14"/>
    <x v="1"/>
    <x v="1"/>
    <n v="0.3"/>
    <n v="421.54"/>
  </r>
  <r>
    <s v="ORD2025008894"/>
    <x v="103"/>
    <s v="Customer 4974"/>
    <s v="CUST7970"/>
    <x v="2"/>
    <x v="12"/>
    <x v="1"/>
    <x v="3"/>
    <x v="10"/>
    <s v="Perfume Model-635"/>
    <s v="PROD5710"/>
    <n v="8"/>
    <n v="458.67"/>
    <n v="3669.36"/>
    <n v="0.1"/>
    <n v="366.94"/>
    <n v="3302.42"/>
    <x v="3"/>
    <x v="2"/>
    <n v="0.3"/>
    <n v="990.73"/>
  </r>
  <r>
    <s v="ORD2025008895"/>
    <x v="161"/>
    <s v="Customer 4308"/>
    <s v="CUST6339"/>
    <x v="2"/>
    <x v="12"/>
    <x v="1"/>
    <x v="3"/>
    <x v="6"/>
    <s v="Face Cream Model-746"/>
    <s v="PROD1596"/>
    <n v="3"/>
    <n v="404.03"/>
    <n v="1212.0899999999999"/>
    <n v="0"/>
    <n v="0"/>
    <n v="1212.0899999999999"/>
    <x v="1"/>
    <x v="3"/>
    <n v="0.3"/>
    <n v="363.63"/>
  </r>
  <r>
    <s v="ORD2025008896"/>
    <x v="193"/>
    <s v="Customer 3578"/>
    <s v="CUST5915"/>
    <x v="1"/>
    <x v="10"/>
    <x v="0"/>
    <x v="1"/>
    <x v="1"/>
    <s v="Jeans Model-944"/>
    <s v="PROD3196"/>
    <n v="8"/>
    <n v="584.41"/>
    <n v="4675.28"/>
    <n v="0.05"/>
    <n v="233.76"/>
    <n v="4441.5200000000004"/>
    <x v="3"/>
    <x v="0"/>
    <n v="0.3"/>
    <n v="1332.46"/>
  </r>
  <r>
    <s v="ORD2025008897"/>
    <x v="114"/>
    <s v="Customer 554"/>
    <s v="CUST5298"/>
    <x v="1"/>
    <x v="1"/>
    <x v="0"/>
    <x v="2"/>
    <x v="11"/>
    <s v="Mobile Model-234"/>
    <s v="PROD8556"/>
    <n v="1"/>
    <n v="342.9"/>
    <n v="342.9"/>
    <n v="0.2"/>
    <n v="68.58"/>
    <n v="274.32"/>
    <x v="2"/>
    <x v="2"/>
    <n v="0.25"/>
    <n v="68.58"/>
  </r>
  <r>
    <s v="ORD2025008898"/>
    <x v="348"/>
    <s v="Customer 1332"/>
    <s v="CUST9903"/>
    <x v="3"/>
    <x v="8"/>
    <x v="1"/>
    <x v="2"/>
    <x v="8"/>
    <s v="Tablet Model-521"/>
    <s v="PROD5757"/>
    <n v="4"/>
    <n v="460.5"/>
    <n v="1842"/>
    <n v="0"/>
    <n v="0"/>
    <n v="1842"/>
    <x v="3"/>
    <x v="1"/>
    <n v="0.25"/>
    <n v="460.5"/>
  </r>
  <r>
    <s v="ORD2025008899"/>
    <x v="299"/>
    <s v="Customer 3464"/>
    <s v="CUST9288"/>
    <x v="4"/>
    <x v="11"/>
    <x v="1"/>
    <x v="0"/>
    <x v="0"/>
    <s v="Curtain Model-222"/>
    <s v="PROD6770"/>
    <n v="2"/>
    <n v="642.66"/>
    <n v="1285.32"/>
    <n v="0.2"/>
    <n v="257.06"/>
    <n v="1028.26"/>
    <x v="0"/>
    <x v="2"/>
    <n v="0.25"/>
    <n v="257.06"/>
  </r>
  <r>
    <s v="ORD2025008900"/>
    <x v="77"/>
    <s v="Customer 2641"/>
    <s v="CUST8324"/>
    <x v="3"/>
    <x v="8"/>
    <x v="0"/>
    <x v="2"/>
    <x v="4"/>
    <s v="Laptop Model-562"/>
    <s v="PROD7062"/>
    <n v="2"/>
    <n v="945.16"/>
    <n v="1890.32"/>
    <n v="0.05"/>
    <n v="94.52"/>
    <n v="1795.8"/>
    <x v="0"/>
    <x v="2"/>
    <n v="0.15"/>
    <n v="269.37"/>
  </r>
  <r>
    <s v="ORD2025008901"/>
    <x v="363"/>
    <s v="Customer 1492"/>
    <s v="CUST7159"/>
    <x v="2"/>
    <x v="2"/>
    <x v="1"/>
    <x v="0"/>
    <x v="2"/>
    <s v="Lamp Model-836"/>
    <s v="PROD1429"/>
    <n v="6"/>
    <n v="657.71"/>
    <n v="3946.26"/>
    <n v="0.1"/>
    <n v="394.63"/>
    <n v="3551.63"/>
    <x v="2"/>
    <x v="1"/>
    <n v="0.25"/>
    <n v="887.91"/>
  </r>
  <r>
    <s v="ORD2025008902"/>
    <x v="28"/>
    <s v="Customer 618"/>
    <s v="CUST7218"/>
    <x v="3"/>
    <x v="5"/>
    <x v="1"/>
    <x v="0"/>
    <x v="3"/>
    <s v="Sofa Model-160"/>
    <s v="PROD2547"/>
    <n v="9"/>
    <n v="704.59"/>
    <n v="6341.31"/>
    <n v="0.2"/>
    <n v="1268.26"/>
    <n v="5073.05"/>
    <x v="2"/>
    <x v="1"/>
    <n v="0.3"/>
    <n v="1521.91"/>
  </r>
  <r>
    <s v="ORD2025008903"/>
    <x v="358"/>
    <s v="Customer 1860"/>
    <s v="CUST3571"/>
    <x v="1"/>
    <x v="1"/>
    <x v="0"/>
    <x v="1"/>
    <x v="7"/>
    <s v="Jacket Model-970"/>
    <s v="PROD9976"/>
    <n v="6"/>
    <n v="587.25"/>
    <n v="3523.5"/>
    <n v="0.05"/>
    <n v="176.18"/>
    <n v="3347.32"/>
    <x v="3"/>
    <x v="0"/>
    <n v="0.15"/>
    <n v="502.1"/>
  </r>
  <r>
    <s v="ORD2025008904"/>
    <x v="171"/>
    <s v="Customer 1572"/>
    <s v="CUST8936"/>
    <x v="0"/>
    <x v="0"/>
    <x v="1"/>
    <x v="2"/>
    <x v="8"/>
    <s v="Tablet Model-484"/>
    <s v="PROD4983"/>
    <n v="7"/>
    <n v="606.77"/>
    <n v="4247.3900000000003"/>
    <n v="0.2"/>
    <n v="849.48"/>
    <n v="3397.91"/>
    <x v="0"/>
    <x v="0"/>
    <n v="0.15"/>
    <n v="509.69"/>
  </r>
  <r>
    <s v="ORD2025008905"/>
    <x v="381"/>
    <s v="Customer 1897"/>
    <s v="CUST6953"/>
    <x v="2"/>
    <x v="14"/>
    <x v="1"/>
    <x v="3"/>
    <x v="10"/>
    <s v="Perfume Model-794"/>
    <s v="PROD5214"/>
    <n v="1"/>
    <n v="879.99"/>
    <n v="879.99"/>
    <n v="0.2"/>
    <n v="176"/>
    <n v="703.99"/>
    <x v="3"/>
    <x v="1"/>
    <n v="0.3"/>
    <n v="211.2"/>
  </r>
  <r>
    <s v="ORD2025008906"/>
    <x v="386"/>
    <s v="Customer 4743"/>
    <s v="CUST1741"/>
    <x v="1"/>
    <x v="1"/>
    <x v="0"/>
    <x v="2"/>
    <x v="11"/>
    <s v="Mobile Model-149"/>
    <s v="PROD5087"/>
    <n v="2"/>
    <n v="616.42999999999995"/>
    <n v="1232.8599999999999"/>
    <n v="0.05"/>
    <n v="61.64"/>
    <n v="1171.22"/>
    <x v="0"/>
    <x v="3"/>
    <n v="0.25"/>
    <n v="292.81"/>
  </r>
  <r>
    <s v="ORD2025008907"/>
    <x v="262"/>
    <s v="Customer 680"/>
    <s v="CUST7230"/>
    <x v="0"/>
    <x v="0"/>
    <x v="0"/>
    <x v="1"/>
    <x v="7"/>
    <s v="Jacket Model-368"/>
    <s v="PROD5496"/>
    <n v="8"/>
    <n v="777.73"/>
    <n v="6221.84"/>
    <n v="0"/>
    <n v="0"/>
    <n v="6221.84"/>
    <x v="0"/>
    <x v="0"/>
    <n v="0.3"/>
    <n v="1866.55"/>
  </r>
  <r>
    <s v="ORD2025008908"/>
    <x v="37"/>
    <s v="Customer 2535"/>
    <s v="CUST8876"/>
    <x v="4"/>
    <x v="9"/>
    <x v="1"/>
    <x v="3"/>
    <x v="6"/>
    <s v="Face Cream Model-730"/>
    <s v="PROD2106"/>
    <n v="1"/>
    <n v="273"/>
    <n v="273"/>
    <n v="0"/>
    <n v="0"/>
    <n v="273"/>
    <x v="2"/>
    <x v="0"/>
    <n v="0.3"/>
    <n v="81.900000000000006"/>
  </r>
  <r>
    <s v="ORD2025008909"/>
    <x v="347"/>
    <s v="Customer 1273"/>
    <s v="CUST1275"/>
    <x v="2"/>
    <x v="14"/>
    <x v="0"/>
    <x v="3"/>
    <x v="10"/>
    <s v="Perfume Model-911"/>
    <s v="PROD6387"/>
    <n v="1"/>
    <n v="977.28"/>
    <n v="977.28"/>
    <n v="0"/>
    <n v="0"/>
    <n v="977.28"/>
    <x v="3"/>
    <x v="0"/>
    <n v="0.3"/>
    <n v="293.18"/>
  </r>
  <r>
    <s v="ORD2025008910"/>
    <x v="363"/>
    <s v="Customer 3065"/>
    <s v="CUST5265"/>
    <x v="2"/>
    <x v="2"/>
    <x v="0"/>
    <x v="1"/>
    <x v="5"/>
    <s v="Shirt Model-222"/>
    <s v="PROD8775"/>
    <n v="7"/>
    <n v="259.3"/>
    <n v="1815.1"/>
    <n v="0.2"/>
    <n v="363.02"/>
    <n v="1452.08"/>
    <x v="0"/>
    <x v="1"/>
    <n v="0.3"/>
    <n v="435.62"/>
  </r>
  <r>
    <s v="ORD2025008911"/>
    <x v="157"/>
    <s v="Customer 4255"/>
    <s v="CUST4899"/>
    <x v="1"/>
    <x v="4"/>
    <x v="1"/>
    <x v="2"/>
    <x v="8"/>
    <s v="Tablet Model-557"/>
    <s v="PROD1430"/>
    <n v="1"/>
    <n v="150.56"/>
    <n v="150.56"/>
    <n v="0.2"/>
    <n v="30.11"/>
    <n v="120.45"/>
    <x v="2"/>
    <x v="3"/>
    <n v="0.3"/>
    <n v="36.130000000000003"/>
  </r>
  <r>
    <s v="ORD2025008912"/>
    <x v="417"/>
    <s v="Customer 413"/>
    <s v="CUST1391"/>
    <x v="1"/>
    <x v="10"/>
    <x v="0"/>
    <x v="0"/>
    <x v="0"/>
    <s v="Curtain Model-661"/>
    <s v="PROD2848"/>
    <n v="2"/>
    <n v="317.27"/>
    <n v="634.54"/>
    <n v="0"/>
    <n v="0"/>
    <n v="634.54"/>
    <x v="1"/>
    <x v="0"/>
    <n v="0.15"/>
    <n v="95.18"/>
  </r>
  <r>
    <s v="ORD2025008913"/>
    <x v="98"/>
    <s v="Customer 1305"/>
    <s v="CUST3883"/>
    <x v="0"/>
    <x v="0"/>
    <x v="0"/>
    <x v="0"/>
    <x v="3"/>
    <s v="Sofa Model-897"/>
    <s v="PROD7193"/>
    <n v="7"/>
    <n v="320.39"/>
    <n v="2242.73"/>
    <n v="0"/>
    <n v="0"/>
    <n v="2242.73"/>
    <x v="2"/>
    <x v="1"/>
    <n v="0.15"/>
    <n v="336.41"/>
  </r>
  <r>
    <s v="ORD2025008914"/>
    <x v="222"/>
    <s v="Customer 4165"/>
    <s v="CUST5992"/>
    <x v="1"/>
    <x v="1"/>
    <x v="1"/>
    <x v="0"/>
    <x v="0"/>
    <s v="Curtain Model-640"/>
    <s v="PROD4290"/>
    <n v="4"/>
    <n v="293.32"/>
    <n v="1173.28"/>
    <n v="0"/>
    <n v="0"/>
    <n v="1173.28"/>
    <x v="0"/>
    <x v="0"/>
    <n v="0.25"/>
    <n v="293.32"/>
  </r>
  <r>
    <s v="ORD2025008915"/>
    <x v="74"/>
    <s v="Customer 3725"/>
    <s v="CUST5214"/>
    <x v="1"/>
    <x v="1"/>
    <x v="1"/>
    <x v="0"/>
    <x v="2"/>
    <s v="Lamp Model-170"/>
    <s v="PROD7516"/>
    <n v="7"/>
    <n v="343.49"/>
    <n v="2404.4299999999998"/>
    <n v="0.2"/>
    <n v="480.89"/>
    <n v="1923.54"/>
    <x v="2"/>
    <x v="3"/>
    <n v="0.15"/>
    <n v="288.52999999999997"/>
  </r>
  <r>
    <s v="ORD2025008916"/>
    <x v="313"/>
    <s v="Customer 4062"/>
    <s v="CUST7748"/>
    <x v="4"/>
    <x v="9"/>
    <x v="1"/>
    <x v="3"/>
    <x v="10"/>
    <s v="Perfume Model-217"/>
    <s v="PROD2987"/>
    <n v="2"/>
    <n v="116.63"/>
    <n v="233.26"/>
    <n v="0.2"/>
    <n v="46.65"/>
    <n v="186.61"/>
    <x v="1"/>
    <x v="0"/>
    <n v="0.25"/>
    <n v="46.65"/>
  </r>
  <r>
    <s v="ORD2025008917"/>
    <x v="417"/>
    <s v="Customer 2001"/>
    <s v="CUST7245"/>
    <x v="2"/>
    <x v="12"/>
    <x v="0"/>
    <x v="1"/>
    <x v="1"/>
    <s v="Jeans Model-838"/>
    <s v="PROD6938"/>
    <n v="2"/>
    <n v="922.32"/>
    <n v="1844.64"/>
    <n v="0.05"/>
    <n v="92.23"/>
    <n v="1752.41"/>
    <x v="3"/>
    <x v="3"/>
    <n v="0.15"/>
    <n v="262.86"/>
  </r>
  <r>
    <s v="ORD2025008918"/>
    <x v="81"/>
    <s v="Customer 1777"/>
    <s v="CUST4588"/>
    <x v="4"/>
    <x v="9"/>
    <x v="1"/>
    <x v="2"/>
    <x v="8"/>
    <s v="Tablet Model-586"/>
    <s v="PROD8044"/>
    <n v="3"/>
    <n v="203.56"/>
    <n v="610.67999999999995"/>
    <n v="0.05"/>
    <n v="30.53"/>
    <n v="580.15"/>
    <x v="3"/>
    <x v="1"/>
    <n v="0.15"/>
    <n v="87.02"/>
  </r>
  <r>
    <s v="ORD2025008919"/>
    <x v="373"/>
    <s v="Customer 3294"/>
    <s v="CUST4429"/>
    <x v="4"/>
    <x v="9"/>
    <x v="0"/>
    <x v="3"/>
    <x v="6"/>
    <s v="Face Cream Model-190"/>
    <s v="PROD9209"/>
    <n v="8"/>
    <n v="650.4"/>
    <n v="5203.2"/>
    <n v="0"/>
    <n v="0"/>
    <n v="5203.2"/>
    <x v="2"/>
    <x v="3"/>
    <n v="0.15"/>
    <n v="780.48"/>
  </r>
  <r>
    <s v="ORD2025008920"/>
    <x v="429"/>
    <s v="Customer 4000"/>
    <s v="CUST9289"/>
    <x v="0"/>
    <x v="6"/>
    <x v="0"/>
    <x v="1"/>
    <x v="1"/>
    <s v="Jeans Model-247"/>
    <s v="PROD1730"/>
    <n v="7"/>
    <n v="543.79999999999995"/>
    <n v="3806.6"/>
    <n v="0.2"/>
    <n v="761.32"/>
    <n v="3045.28"/>
    <x v="1"/>
    <x v="0"/>
    <n v="0.3"/>
    <n v="913.58"/>
  </r>
  <r>
    <s v="ORD2025008921"/>
    <x v="431"/>
    <s v="Customer 3755"/>
    <s v="CUST7871"/>
    <x v="4"/>
    <x v="7"/>
    <x v="0"/>
    <x v="1"/>
    <x v="1"/>
    <s v="Jeans Model-806"/>
    <s v="PROD1793"/>
    <n v="10"/>
    <n v="104.49"/>
    <n v="1044.9000000000001"/>
    <n v="0"/>
    <n v="0"/>
    <n v="1044.9000000000001"/>
    <x v="3"/>
    <x v="0"/>
    <n v="0.15"/>
    <n v="156.74"/>
  </r>
  <r>
    <s v="ORD2025008922"/>
    <x v="138"/>
    <s v="Customer 1588"/>
    <s v="CUST5451"/>
    <x v="0"/>
    <x v="0"/>
    <x v="1"/>
    <x v="3"/>
    <x v="9"/>
    <s v="Lipstick Model-200"/>
    <s v="PROD3801"/>
    <n v="8"/>
    <n v="242.46"/>
    <n v="1939.68"/>
    <n v="0.1"/>
    <n v="193.97"/>
    <n v="1745.71"/>
    <x v="3"/>
    <x v="1"/>
    <n v="0.25"/>
    <n v="436.43"/>
  </r>
  <r>
    <s v="ORD2025008923"/>
    <x v="189"/>
    <s v="Customer 1760"/>
    <s v="CUST2290"/>
    <x v="2"/>
    <x v="12"/>
    <x v="1"/>
    <x v="3"/>
    <x v="6"/>
    <s v="Face Cream Model-937"/>
    <s v="PROD2253"/>
    <n v="10"/>
    <n v="177.11"/>
    <n v="1771.1"/>
    <n v="0.05"/>
    <n v="88.56"/>
    <n v="1682.54"/>
    <x v="0"/>
    <x v="1"/>
    <n v="0.15"/>
    <n v="252.38"/>
  </r>
  <r>
    <s v="ORD2025008924"/>
    <x v="281"/>
    <s v="Customer 3208"/>
    <s v="CUST5527"/>
    <x v="2"/>
    <x v="14"/>
    <x v="0"/>
    <x v="3"/>
    <x v="6"/>
    <s v="Face Cream Model-165"/>
    <s v="PROD4412"/>
    <n v="3"/>
    <n v="822.88"/>
    <n v="2468.64"/>
    <n v="0"/>
    <n v="0"/>
    <n v="2468.64"/>
    <x v="2"/>
    <x v="1"/>
    <n v="0.3"/>
    <n v="740.59"/>
  </r>
  <r>
    <s v="ORD2025008925"/>
    <x v="215"/>
    <s v="Customer 3103"/>
    <s v="CUST8076"/>
    <x v="4"/>
    <x v="11"/>
    <x v="0"/>
    <x v="3"/>
    <x v="9"/>
    <s v="Lipstick Model-823"/>
    <s v="PROD5316"/>
    <n v="7"/>
    <n v="226.76"/>
    <n v="1587.32"/>
    <n v="0"/>
    <n v="0"/>
    <n v="1587.32"/>
    <x v="1"/>
    <x v="2"/>
    <n v="0.15"/>
    <n v="238.1"/>
  </r>
  <r>
    <s v="ORD2025008926"/>
    <x v="261"/>
    <s v="Customer 2969"/>
    <s v="CUST8901"/>
    <x v="3"/>
    <x v="5"/>
    <x v="1"/>
    <x v="0"/>
    <x v="3"/>
    <s v="Sofa Model-765"/>
    <s v="PROD3690"/>
    <n v="3"/>
    <n v="886.1"/>
    <n v="2658.3"/>
    <n v="0"/>
    <n v="0"/>
    <n v="2658.3"/>
    <x v="3"/>
    <x v="2"/>
    <n v="0.3"/>
    <n v="797.49"/>
  </r>
  <r>
    <s v="ORD2025008927"/>
    <x v="91"/>
    <s v="Customer 3530"/>
    <s v="CUST7085"/>
    <x v="1"/>
    <x v="1"/>
    <x v="1"/>
    <x v="0"/>
    <x v="2"/>
    <s v="Lamp Model-258"/>
    <s v="PROD3737"/>
    <n v="9"/>
    <n v="197.53"/>
    <n v="1777.77"/>
    <n v="0"/>
    <n v="0"/>
    <n v="1777.77"/>
    <x v="3"/>
    <x v="2"/>
    <n v="0.3"/>
    <n v="533.33000000000004"/>
  </r>
  <r>
    <s v="ORD2025008928"/>
    <x v="210"/>
    <s v="Customer 1224"/>
    <s v="CUST1799"/>
    <x v="2"/>
    <x v="14"/>
    <x v="0"/>
    <x v="0"/>
    <x v="0"/>
    <s v="Curtain Model-845"/>
    <s v="PROD4680"/>
    <n v="5"/>
    <n v="628.79"/>
    <n v="3143.95"/>
    <n v="0.05"/>
    <n v="157.19999999999999"/>
    <n v="2986.75"/>
    <x v="3"/>
    <x v="2"/>
    <n v="0.25"/>
    <n v="746.69"/>
  </r>
  <r>
    <s v="ORD2025008929"/>
    <x v="387"/>
    <s v="Customer 4283"/>
    <s v="CUST3464"/>
    <x v="2"/>
    <x v="2"/>
    <x v="0"/>
    <x v="1"/>
    <x v="7"/>
    <s v="Jacket Model-205"/>
    <s v="PROD4161"/>
    <n v="8"/>
    <n v="247.24"/>
    <n v="1977.92"/>
    <n v="0.05"/>
    <n v="98.9"/>
    <n v="1879.02"/>
    <x v="3"/>
    <x v="0"/>
    <n v="0.3"/>
    <n v="563.71"/>
  </r>
  <r>
    <s v="ORD2025008930"/>
    <x v="157"/>
    <s v="Customer 122"/>
    <s v="CUST3177"/>
    <x v="4"/>
    <x v="11"/>
    <x v="1"/>
    <x v="3"/>
    <x v="10"/>
    <s v="Perfume Model-244"/>
    <s v="PROD8002"/>
    <n v="6"/>
    <n v="604.73"/>
    <n v="3628.38"/>
    <n v="0.1"/>
    <n v="362.84"/>
    <n v="3265.54"/>
    <x v="2"/>
    <x v="2"/>
    <n v="0.3"/>
    <n v="979.66"/>
  </r>
  <r>
    <s v="ORD2025008931"/>
    <x v="186"/>
    <s v="Customer 3477"/>
    <s v="CUST3130"/>
    <x v="1"/>
    <x v="1"/>
    <x v="0"/>
    <x v="1"/>
    <x v="1"/>
    <s v="Jeans Model-326"/>
    <s v="PROD1148"/>
    <n v="1"/>
    <n v="838.63"/>
    <n v="838.63"/>
    <n v="0.05"/>
    <n v="41.93"/>
    <n v="796.7"/>
    <x v="3"/>
    <x v="1"/>
    <n v="0.25"/>
    <n v="199.18"/>
  </r>
  <r>
    <s v="ORD2025008932"/>
    <x v="366"/>
    <s v="Customer 4134"/>
    <s v="CUST3861"/>
    <x v="1"/>
    <x v="1"/>
    <x v="1"/>
    <x v="1"/>
    <x v="1"/>
    <s v="Jeans Model-200"/>
    <s v="PROD7840"/>
    <n v="2"/>
    <n v="860.68"/>
    <n v="1721.36"/>
    <n v="0.05"/>
    <n v="86.07"/>
    <n v="1635.29"/>
    <x v="3"/>
    <x v="1"/>
    <n v="0.15"/>
    <n v="245.29"/>
  </r>
  <r>
    <s v="ORD2025008933"/>
    <x v="190"/>
    <s v="Customer 2887"/>
    <s v="CUST8615"/>
    <x v="4"/>
    <x v="11"/>
    <x v="1"/>
    <x v="1"/>
    <x v="1"/>
    <s v="Jeans Model-391"/>
    <s v="PROD9179"/>
    <n v="5"/>
    <n v="775.4"/>
    <n v="3877"/>
    <n v="0"/>
    <n v="0"/>
    <n v="3877"/>
    <x v="3"/>
    <x v="2"/>
    <n v="0.15"/>
    <n v="581.54999999999995"/>
  </r>
  <r>
    <s v="ORD2025008934"/>
    <x v="280"/>
    <s v="Customer 1839"/>
    <s v="CUST5023"/>
    <x v="0"/>
    <x v="6"/>
    <x v="1"/>
    <x v="0"/>
    <x v="3"/>
    <s v="Sofa Model-347"/>
    <s v="PROD4366"/>
    <n v="4"/>
    <n v="844.94"/>
    <n v="3379.76"/>
    <n v="0.05"/>
    <n v="168.99"/>
    <n v="3210.77"/>
    <x v="2"/>
    <x v="2"/>
    <n v="0.15"/>
    <n v="481.62"/>
  </r>
  <r>
    <s v="ORD2025008935"/>
    <x v="147"/>
    <s v="Customer 1113"/>
    <s v="CUST2502"/>
    <x v="2"/>
    <x v="12"/>
    <x v="0"/>
    <x v="1"/>
    <x v="1"/>
    <s v="Jeans Model-807"/>
    <s v="PROD4120"/>
    <n v="7"/>
    <n v="750.71"/>
    <n v="5254.97"/>
    <n v="0.1"/>
    <n v="525.5"/>
    <n v="4729.47"/>
    <x v="0"/>
    <x v="3"/>
    <n v="0.15"/>
    <n v="709.42"/>
  </r>
  <r>
    <s v="ORD2025008936"/>
    <x v="360"/>
    <s v="Customer 3596"/>
    <s v="CUST3353"/>
    <x v="3"/>
    <x v="3"/>
    <x v="0"/>
    <x v="1"/>
    <x v="1"/>
    <s v="Jeans Model-561"/>
    <s v="PROD9546"/>
    <n v="7"/>
    <n v="615.61"/>
    <n v="4309.2700000000004"/>
    <n v="0"/>
    <n v="0"/>
    <n v="4309.2700000000004"/>
    <x v="0"/>
    <x v="2"/>
    <n v="0.3"/>
    <n v="1292.78"/>
  </r>
  <r>
    <s v="ORD2025008937"/>
    <x v="418"/>
    <s v="Customer 1614"/>
    <s v="CUST4087"/>
    <x v="4"/>
    <x v="7"/>
    <x v="0"/>
    <x v="2"/>
    <x v="4"/>
    <s v="Laptop Model-291"/>
    <s v="PROD7320"/>
    <n v="9"/>
    <n v="991.97"/>
    <n v="8927.73"/>
    <n v="0.2"/>
    <n v="1785.55"/>
    <n v="7142.18"/>
    <x v="1"/>
    <x v="1"/>
    <n v="0.25"/>
    <n v="1785.55"/>
  </r>
  <r>
    <s v="ORD2025008938"/>
    <x v="70"/>
    <s v="Customer 3909"/>
    <s v="CUST8307"/>
    <x v="2"/>
    <x v="2"/>
    <x v="0"/>
    <x v="0"/>
    <x v="3"/>
    <s v="Sofa Model-750"/>
    <s v="PROD5841"/>
    <n v="10"/>
    <n v="504.41"/>
    <n v="5044.1000000000004"/>
    <n v="0.05"/>
    <n v="252.21"/>
    <n v="4791.8900000000003"/>
    <x v="3"/>
    <x v="0"/>
    <n v="0.15"/>
    <n v="718.78"/>
  </r>
  <r>
    <s v="ORD2025008939"/>
    <x v="309"/>
    <s v="Customer 38"/>
    <s v="CUST9310"/>
    <x v="4"/>
    <x v="7"/>
    <x v="0"/>
    <x v="1"/>
    <x v="1"/>
    <s v="Jeans Model-572"/>
    <s v="PROD3197"/>
    <n v="6"/>
    <n v="192.11"/>
    <n v="1152.6600000000001"/>
    <n v="0.05"/>
    <n v="57.63"/>
    <n v="1095.03"/>
    <x v="1"/>
    <x v="0"/>
    <n v="0.3"/>
    <n v="328.51"/>
  </r>
  <r>
    <s v="ORD2025008940"/>
    <x v="110"/>
    <s v="Customer 4928"/>
    <s v="CUST1671"/>
    <x v="4"/>
    <x v="7"/>
    <x v="0"/>
    <x v="1"/>
    <x v="1"/>
    <s v="Jeans Model-844"/>
    <s v="PROD4702"/>
    <n v="10"/>
    <n v="550.96"/>
    <n v="5509.6"/>
    <n v="0"/>
    <n v="0"/>
    <n v="5509.6"/>
    <x v="2"/>
    <x v="0"/>
    <n v="0.15"/>
    <n v="826.44"/>
  </r>
  <r>
    <s v="ORD2025008941"/>
    <x v="296"/>
    <s v="Customer 132"/>
    <s v="CUST8406"/>
    <x v="4"/>
    <x v="9"/>
    <x v="0"/>
    <x v="3"/>
    <x v="10"/>
    <s v="Perfume Model-761"/>
    <s v="PROD9523"/>
    <n v="2"/>
    <n v="966.81"/>
    <n v="1933.62"/>
    <n v="0"/>
    <n v="0"/>
    <n v="1933.62"/>
    <x v="2"/>
    <x v="2"/>
    <n v="0.3"/>
    <n v="580.09"/>
  </r>
  <r>
    <s v="ORD2025008942"/>
    <x v="52"/>
    <s v="Customer 4453"/>
    <s v="CUST9625"/>
    <x v="3"/>
    <x v="8"/>
    <x v="0"/>
    <x v="3"/>
    <x v="10"/>
    <s v="Perfume Model-628"/>
    <s v="PROD4479"/>
    <n v="8"/>
    <n v="327.37"/>
    <n v="2618.96"/>
    <n v="0"/>
    <n v="0"/>
    <n v="2618.96"/>
    <x v="0"/>
    <x v="3"/>
    <n v="0.25"/>
    <n v="654.74"/>
  </r>
  <r>
    <s v="ORD2025008943"/>
    <x v="174"/>
    <s v="Customer 603"/>
    <s v="CUST8563"/>
    <x v="4"/>
    <x v="7"/>
    <x v="1"/>
    <x v="0"/>
    <x v="0"/>
    <s v="Curtain Model-374"/>
    <s v="PROD5636"/>
    <n v="7"/>
    <n v="210.93"/>
    <n v="1476.51"/>
    <n v="0.2"/>
    <n v="295.3"/>
    <n v="1181.21"/>
    <x v="2"/>
    <x v="1"/>
    <n v="0.15"/>
    <n v="177.18"/>
  </r>
  <r>
    <s v="ORD2025008944"/>
    <x v="303"/>
    <s v="Customer 3050"/>
    <s v="CUST3639"/>
    <x v="4"/>
    <x v="7"/>
    <x v="1"/>
    <x v="1"/>
    <x v="7"/>
    <s v="Jacket Model-453"/>
    <s v="PROD5661"/>
    <n v="1"/>
    <n v="409.04"/>
    <n v="409.04"/>
    <n v="0"/>
    <n v="0"/>
    <n v="409.04"/>
    <x v="2"/>
    <x v="2"/>
    <n v="0.15"/>
    <n v="61.36"/>
  </r>
  <r>
    <s v="ORD2025008945"/>
    <x v="355"/>
    <s v="Customer 1510"/>
    <s v="CUST9242"/>
    <x v="3"/>
    <x v="3"/>
    <x v="0"/>
    <x v="0"/>
    <x v="3"/>
    <s v="Sofa Model-120"/>
    <s v="PROD6319"/>
    <n v="3"/>
    <n v="245.96"/>
    <n v="737.88"/>
    <n v="0.1"/>
    <n v="73.790000000000006"/>
    <n v="664.09"/>
    <x v="0"/>
    <x v="0"/>
    <n v="0.3"/>
    <n v="199.23"/>
  </r>
  <r>
    <s v="ORD2025008946"/>
    <x v="94"/>
    <s v="Customer 2856"/>
    <s v="CUST1706"/>
    <x v="0"/>
    <x v="0"/>
    <x v="0"/>
    <x v="0"/>
    <x v="0"/>
    <s v="Curtain Model-108"/>
    <s v="PROD9646"/>
    <n v="6"/>
    <n v="455.73"/>
    <n v="2734.38"/>
    <n v="0"/>
    <n v="0"/>
    <n v="2734.38"/>
    <x v="0"/>
    <x v="1"/>
    <n v="0.15"/>
    <n v="410.16"/>
  </r>
  <r>
    <s v="ORD2025008947"/>
    <x v="353"/>
    <s v="Customer 363"/>
    <s v="CUST5709"/>
    <x v="3"/>
    <x v="8"/>
    <x v="1"/>
    <x v="1"/>
    <x v="1"/>
    <s v="Jeans Model-980"/>
    <s v="PROD2064"/>
    <n v="9"/>
    <n v="198.82"/>
    <n v="1789.38"/>
    <n v="0"/>
    <n v="0"/>
    <n v="1789.38"/>
    <x v="2"/>
    <x v="3"/>
    <n v="0.15"/>
    <n v="268.41000000000003"/>
  </r>
  <r>
    <s v="ORD2025008948"/>
    <x v="2"/>
    <s v="Customer 4650"/>
    <s v="CUST7132"/>
    <x v="3"/>
    <x v="3"/>
    <x v="1"/>
    <x v="2"/>
    <x v="11"/>
    <s v="Mobile Model-410"/>
    <s v="PROD4418"/>
    <n v="9"/>
    <n v="417.97"/>
    <n v="3761.73"/>
    <n v="0.1"/>
    <n v="376.17"/>
    <n v="3385.56"/>
    <x v="0"/>
    <x v="3"/>
    <n v="0.25"/>
    <n v="846.39"/>
  </r>
  <r>
    <s v="ORD2025008949"/>
    <x v="270"/>
    <s v="Customer 969"/>
    <s v="CUST4623"/>
    <x v="0"/>
    <x v="6"/>
    <x v="1"/>
    <x v="1"/>
    <x v="1"/>
    <s v="Jeans Model-325"/>
    <s v="PROD4161"/>
    <n v="10"/>
    <n v="364.15"/>
    <n v="3641.5"/>
    <n v="0.1"/>
    <n v="364.15"/>
    <n v="3277.35"/>
    <x v="3"/>
    <x v="2"/>
    <n v="0.3"/>
    <n v="983.2"/>
  </r>
  <r>
    <s v="ORD2025008950"/>
    <x v="137"/>
    <s v="Customer 960"/>
    <s v="CUST1085"/>
    <x v="4"/>
    <x v="11"/>
    <x v="0"/>
    <x v="0"/>
    <x v="2"/>
    <s v="Lamp Model-504"/>
    <s v="PROD2185"/>
    <n v="1"/>
    <n v="744.58"/>
    <n v="744.58"/>
    <n v="0.2"/>
    <n v="148.91999999999999"/>
    <n v="595.66"/>
    <x v="1"/>
    <x v="0"/>
    <n v="0.25"/>
    <n v="148.91"/>
  </r>
  <r>
    <s v="ORD2025008951"/>
    <x v="335"/>
    <s v="Customer 3335"/>
    <s v="CUST5205"/>
    <x v="3"/>
    <x v="5"/>
    <x v="0"/>
    <x v="2"/>
    <x v="11"/>
    <s v="Mobile Model-460"/>
    <s v="PROD1734"/>
    <n v="10"/>
    <n v="567.78"/>
    <n v="5677.8"/>
    <n v="0.2"/>
    <n v="1135.56"/>
    <n v="4542.24"/>
    <x v="3"/>
    <x v="0"/>
    <n v="0.25"/>
    <n v="1135.56"/>
  </r>
  <r>
    <s v="ORD2025008952"/>
    <x v="18"/>
    <s v="Customer 875"/>
    <s v="CUST9990"/>
    <x v="2"/>
    <x v="14"/>
    <x v="0"/>
    <x v="1"/>
    <x v="1"/>
    <s v="Jeans Model-190"/>
    <s v="PROD6413"/>
    <n v="5"/>
    <n v="249.62"/>
    <n v="1248.0999999999999"/>
    <n v="0"/>
    <n v="0"/>
    <n v="1248.0999999999999"/>
    <x v="2"/>
    <x v="2"/>
    <n v="0.15"/>
    <n v="187.21"/>
  </r>
  <r>
    <s v="ORD2025008953"/>
    <x v="106"/>
    <s v="Customer 2419"/>
    <s v="CUST2453"/>
    <x v="2"/>
    <x v="12"/>
    <x v="1"/>
    <x v="2"/>
    <x v="4"/>
    <s v="Laptop Model-825"/>
    <s v="PROD4453"/>
    <n v="6"/>
    <n v="120.73"/>
    <n v="724.38"/>
    <n v="0.1"/>
    <n v="72.44"/>
    <n v="651.94000000000005"/>
    <x v="3"/>
    <x v="2"/>
    <n v="0.15"/>
    <n v="97.79"/>
  </r>
  <r>
    <s v="ORD2025008954"/>
    <x v="382"/>
    <s v="Customer 4101"/>
    <s v="CUST5884"/>
    <x v="2"/>
    <x v="14"/>
    <x v="0"/>
    <x v="3"/>
    <x v="10"/>
    <s v="Perfume Model-241"/>
    <s v="PROD6766"/>
    <n v="5"/>
    <n v="694.98"/>
    <n v="3474.9"/>
    <n v="0.1"/>
    <n v="347.49"/>
    <n v="3127.41"/>
    <x v="3"/>
    <x v="2"/>
    <n v="0.3"/>
    <n v="938.22"/>
  </r>
  <r>
    <s v="ORD2025008955"/>
    <x v="164"/>
    <s v="Customer 2469"/>
    <s v="CUST6714"/>
    <x v="1"/>
    <x v="4"/>
    <x v="0"/>
    <x v="1"/>
    <x v="5"/>
    <s v="Shirt Model-298"/>
    <s v="PROD4021"/>
    <n v="7"/>
    <n v="712.89"/>
    <n v="4990.2299999999996"/>
    <n v="0.2"/>
    <n v="998.05"/>
    <n v="3992.18"/>
    <x v="3"/>
    <x v="2"/>
    <n v="0.3"/>
    <n v="1197.6500000000001"/>
  </r>
  <r>
    <s v="ORD2025008956"/>
    <x v="29"/>
    <s v="Customer 419"/>
    <s v="CUST3990"/>
    <x v="4"/>
    <x v="7"/>
    <x v="0"/>
    <x v="2"/>
    <x v="8"/>
    <s v="Tablet Model-736"/>
    <s v="PROD6024"/>
    <n v="3"/>
    <n v="743.52"/>
    <n v="2230.56"/>
    <n v="0"/>
    <n v="0"/>
    <n v="2230.56"/>
    <x v="0"/>
    <x v="3"/>
    <n v="0.3"/>
    <n v="669.17"/>
  </r>
  <r>
    <s v="ORD2025008957"/>
    <x v="91"/>
    <s v="Customer 3811"/>
    <s v="CUST3544"/>
    <x v="2"/>
    <x v="14"/>
    <x v="0"/>
    <x v="3"/>
    <x v="10"/>
    <s v="Perfume Model-735"/>
    <s v="PROD7924"/>
    <n v="8"/>
    <n v="886.21"/>
    <n v="7089.68"/>
    <n v="0"/>
    <n v="0"/>
    <n v="7089.68"/>
    <x v="0"/>
    <x v="0"/>
    <n v="0.25"/>
    <n v="1772.42"/>
  </r>
  <r>
    <s v="ORD2025008958"/>
    <x v="400"/>
    <s v="Customer 2767"/>
    <s v="CUST8372"/>
    <x v="0"/>
    <x v="6"/>
    <x v="0"/>
    <x v="0"/>
    <x v="2"/>
    <s v="Lamp Model-265"/>
    <s v="PROD6407"/>
    <n v="6"/>
    <n v="222.65"/>
    <n v="1335.9"/>
    <n v="0"/>
    <n v="0"/>
    <n v="1335.9"/>
    <x v="1"/>
    <x v="1"/>
    <n v="0.3"/>
    <n v="400.77"/>
  </r>
  <r>
    <s v="ORD2025008959"/>
    <x v="273"/>
    <s v="Customer 1869"/>
    <s v="CUST2647"/>
    <x v="4"/>
    <x v="7"/>
    <x v="1"/>
    <x v="0"/>
    <x v="3"/>
    <s v="Sofa Model-832"/>
    <s v="PROD6056"/>
    <n v="10"/>
    <n v="216.18"/>
    <n v="2161.8000000000002"/>
    <n v="0.05"/>
    <n v="108.09"/>
    <n v="2053.71"/>
    <x v="2"/>
    <x v="2"/>
    <n v="0.25"/>
    <n v="513.42999999999995"/>
  </r>
  <r>
    <s v="ORD2025008960"/>
    <x v="167"/>
    <s v="Customer 4476"/>
    <s v="CUST9520"/>
    <x v="0"/>
    <x v="0"/>
    <x v="0"/>
    <x v="1"/>
    <x v="7"/>
    <s v="Jacket Model-168"/>
    <s v="PROD7098"/>
    <n v="3"/>
    <n v="864.92"/>
    <n v="2594.7600000000002"/>
    <n v="0.1"/>
    <n v="259.48"/>
    <n v="2335.2800000000002"/>
    <x v="3"/>
    <x v="0"/>
    <n v="0.3"/>
    <n v="700.58"/>
  </r>
  <r>
    <s v="ORD2025008961"/>
    <x v="163"/>
    <s v="Customer 1549"/>
    <s v="CUST8657"/>
    <x v="3"/>
    <x v="3"/>
    <x v="1"/>
    <x v="2"/>
    <x v="4"/>
    <s v="Laptop Model-658"/>
    <s v="PROD2428"/>
    <n v="4"/>
    <n v="334.98"/>
    <n v="1339.92"/>
    <n v="0.05"/>
    <n v="67"/>
    <n v="1272.92"/>
    <x v="3"/>
    <x v="3"/>
    <n v="0.15"/>
    <n v="190.94"/>
  </r>
  <r>
    <s v="ORD2025008962"/>
    <x v="211"/>
    <s v="Customer 2006"/>
    <s v="CUST6449"/>
    <x v="4"/>
    <x v="11"/>
    <x v="0"/>
    <x v="1"/>
    <x v="5"/>
    <s v="Shirt Model-781"/>
    <s v="PROD7459"/>
    <n v="2"/>
    <n v="745.41"/>
    <n v="1490.82"/>
    <n v="0.1"/>
    <n v="149.08000000000001"/>
    <n v="1341.74"/>
    <x v="2"/>
    <x v="2"/>
    <n v="0.3"/>
    <n v="402.52"/>
  </r>
  <r>
    <s v="ORD2025008963"/>
    <x v="291"/>
    <s v="Customer 913"/>
    <s v="CUST3685"/>
    <x v="0"/>
    <x v="13"/>
    <x v="0"/>
    <x v="2"/>
    <x v="4"/>
    <s v="Laptop Model-523"/>
    <s v="PROD1681"/>
    <n v="4"/>
    <n v="106.99"/>
    <n v="427.96"/>
    <n v="0.05"/>
    <n v="21.4"/>
    <n v="406.56"/>
    <x v="3"/>
    <x v="2"/>
    <n v="0.3"/>
    <n v="121.97"/>
  </r>
  <r>
    <s v="ORD2025008964"/>
    <x v="243"/>
    <s v="Customer 1247"/>
    <s v="CUST5101"/>
    <x v="0"/>
    <x v="0"/>
    <x v="0"/>
    <x v="2"/>
    <x v="8"/>
    <s v="Tablet Model-957"/>
    <s v="PROD5948"/>
    <n v="10"/>
    <n v="121.55"/>
    <n v="1215.5"/>
    <n v="0.2"/>
    <n v="243.1"/>
    <n v="972.4"/>
    <x v="2"/>
    <x v="3"/>
    <n v="0.3"/>
    <n v="291.72000000000003"/>
  </r>
  <r>
    <s v="ORD2025008965"/>
    <x v="165"/>
    <s v="Customer 2863"/>
    <s v="CUST2712"/>
    <x v="0"/>
    <x v="13"/>
    <x v="1"/>
    <x v="1"/>
    <x v="1"/>
    <s v="Jeans Model-947"/>
    <s v="PROD2343"/>
    <n v="5"/>
    <n v="121.11"/>
    <n v="605.54999999999995"/>
    <n v="0.1"/>
    <n v="60.55"/>
    <n v="545"/>
    <x v="0"/>
    <x v="0"/>
    <n v="0.3"/>
    <n v="163.5"/>
  </r>
  <r>
    <s v="ORD2025008966"/>
    <x v="186"/>
    <s v="Customer 1155"/>
    <s v="CUST2631"/>
    <x v="2"/>
    <x v="12"/>
    <x v="0"/>
    <x v="3"/>
    <x v="10"/>
    <s v="Perfume Model-964"/>
    <s v="PROD7055"/>
    <n v="4"/>
    <n v="766.06"/>
    <n v="3064.24"/>
    <n v="0.1"/>
    <n v="306.42"/>
    <n v="2757.82"/>
    <x v="0"/>
    <x v="3"/>
    <n v="0.25"/>
    <n v="689.46"/>
  </r>
  <r>
    <s v="ORD2025008967"/>
    <x v="15"/>
    <s v="Customer 1804"/>
    <s v="CUST7967"/>
    <x v="2"/>
    <x v="14"/>
    <x v="0"/>
    <x v="3"/>
    <x v="6"/>
    <s v="Face Cream Model-470"/>
    <s v="PROD5063"/>
    <n v="6"/>
    <n v="265.74"/>
    <n v="1594.44"/>
    <n v="0.2"/>
    <n v="318.89"/>
    <n v="1275.55"/>
    <x v="3"/>
    <x v="1"/>
    <n v="0.15"/>
    <n v="191.33"/>
  </r>
  <r>
    <s v="ORD2025008968"/>
    <x v="180"/>
    <s v="Customer 4574"/>
    <s v="CUST1653"/>
    <x v="2"/>
    <x v="2"/>
    <x v="0"/>
    <x v="2"/>
    <x v="11"/>
    <s v="Mobile Model-579"/>
    <s v="PROD2467"/>
    <n v="9"/>
    <n v="974.04"/>
    <n v="8766.36"/>
    <n v="0.05"/>
    <n v="438.32"/>
    <n v="8328.0400000000009"/>
    <x v="3"/>
    <x v="3"/>
    <n v="0.15"/>
    <n v="1249.21"/>
  </r>
  <r>
    <s v="ORD2025008969"/>
    <x v="281"/>
    <s v="Customer 2539"/>
    <s v="CUST4148"/>
    <x v="1"/>
    <x v="1"/>
    <x v="0"/>
    <x v="2"/>
    <x v="4"/>
    <s v="Laptop Model-657"/>
    <s v="PROD8090"/>
    <n v="7"/>
    <n v="590.04"/>
    <n v="4130.28"/>
    <n v="0"/>
    <n v="0"/>
    <n v="4130.28"/>
    <x v="2"/>
    <x v="0"/>
    <n v="0.15"/>
    <n v="619.54"/>
  </r>
  <r>
    <s v="ORD2025008970"/>
    <x v="235"/>
    <s v="Customer 3185"/>
    <s v="CUST5300"/>
    <x v="3"/>
    <x v="3"/>
    <x v="1"/>
    <x v="0"/>
    <x v="3"/>
    <s v="Sofa Model-822"/>
    <s v="PROD9413"/>
    <n v="2"/>
    <n v="832.38"/>
    <n v="1664.76"/>
    <n v="0.05"/>
    <n v="83.24"/>
    <n v="1581.52"/>
    <x v="3"/>
    <x v="3"/>
    <n v="0.15"/>
    <n v="237.23"/>
  </r>
  <r>
    <s v="ORD2025008971"/>
    <x v="265"/>
    <s v="Customer 190"/>
    <s v="CUST5560"/>
    <x v="0"/>
    <x v="6"/>
    <x v="1"/>
    <x v="1"/>
    <x v="7"/>
    <s v="Jacket Model-471"/>
    <s v="PROD9116"/>
    <n v="4"/>
    <n v="151.15"/>
    <n v="604.6"/>
    <n v="0"/>
    <n v="0"/>
    <n v="604.6"/>
    <x v="2"/>
    <x v="2"/>
    <n v="0.15"/>
    <n v="90.69"/>
  </r>
  <r>
    <s v="ORD2025008972"/>
    <x v="191"/>
    <s v="Customer 4982"/>
    <s v="CUST9266"/>
    <x v="3"/>
    <x v="3"/>
    <x v="1"/>
    <x v="1"/>
    <x v="5"/>
    <s v="Shirt Model-230"/>
    <s v="PROD4811"/>
    <n v="10"/>
    <n v="865.49"/>
    <n v="8654.9"/>
    <n v="0.05"/>
    <n v="432.75"/>
    <n v="8222.15"/>
    <x v="0"/>
    <x v="3"/>
    <n v="0.15"/>
    <n v="1233.32"/>
  </r>
  <r>
    <s v="ORD2025008973"/>
    <x v="409"/>
    <s v="Customer 3631"/>
    <s v="CUST4962"/>
    <x v="3"/>
    <x v="5"/>
    <x v="0"/>
    <x v="2"/>
    <x v="4"/>
    <s v="Laptop Model-535"/>
    <s v="PROD6439"/>
    <n v="4"/>
    <n v="345.04"/>
    <n v="1380.16"/>
    <n v="0.2"/>
    <n v="276.02999999999997"/>
    <n v="1104.1300000000001"/>
    <x v="2"/>
    <x v="1"/>
    <n v="0.15"/>
    <n v="165.62"/>
  </r>
  <r>
    <s v="ORD2025008974"/>
    <x v="236"/>
    <s v="Customer 3928"/>
    <s v="CUST2912"/>
    <x v="3"/>
    <x v="3"/>
    <x v="0"/>
    <x v="1"/>
    <x v="7"/>
    <s v="Jacket Model-228"/>
    <s v="PROD8445"/>
    <n v="7"/>
    <n v="992.38"/>
    <n v="6946.66"/>
    <n v="0.1"/>
    <n v="694.67"/>
    <n v="6251.99"/>
    <x v="0"/>
    <x v="3"/>
    <n v="0.25"/>
    <n v="1563"/>
  </r>
  <r>
    <s v="ORD2025008975"/>
    <x v="392"/>
    <s v="Customer 4842"/>
    <s v="CUST8610"/>
    <x v="0"/>
    <x v="13"/>
    <x v="0"/>
    <x v="2"/>
    <x v="4"/>
    <s v="Laptop Model-816"/>
    <s v="PROD6308"/>
    <n v="3"/>
    <n v="475.36"/>
    <n v="1426.08"/>
    <n v="0.05"/>
    <n v="71.3"/>
    <n v="1354.78"/>
    <x v="1"/>
    <x v="3"/>
    <n v="0.15"/>
    <n v="203.22"/>
  </r>
  <r>
    <s v="ORD2025008976"/>
    <x v="220"/>
    <s v="Customer 1556"/>
    <s v="CUST4453"/>
    <x v="1"/>
    <x v="4"/>
    <x v="0"/>
    <x v="1"/>
    <x v="1"/>
    <s v="Jeans Model-448"/>
    <s v="PROD3910"/>
    <n v="4"/>
    <n v="622.07000000000005"/>
    <n v="2488.2800000000002"/>
    <n v="0.2"/>
    <n v="497.66"/>
    <n v="1990.62"/>
    <x v="1"/>
    <x v="1"/>
    <n v="0.15"/>
    <n v="298.58999999999997"/>
  </r>
  <r>
    <s v="ORD2025008977"/>
    <x v="223"/>
    <s v="Customer 181"/>
    <s v="CUST9217"/>
    <x v="4"/>
    <x v="9"/>
    <x v="1"/>
    <x v="1"/>
    <x v="7"/>
    <s v="Jacket Model-684"/>
    <s v="PROD3499"/>
    <n v="2"/>
    <n v="716.25"/>
    <n v="1432.5"/>
    <n v="0.2"/>
    <n v="286.5"/>
    <n v="1146"/>
    <x v="0"/>
    <x v="2"/>
    <n v="0.3"/>
    <n v="343.8"/>
  </r>
  <r>
    <s v="ORD2025008978"/>
    <x v="25"/>
    <s v="Customer 548"/>
    <s v="CUST6319"/>
    <x v="1"/>
    <x v="1"/>
    <x v="0"/>
    <x v="1"/>
    <x v="5"/>
    <s v="Shirt Model-135"/>
    <s v="PROD8475"/>
    <n v="9"/>
    <n v="998.49"/>
    <n v="8986.41"/>
    <n v="0"/>
    <n v="0"/>
    <n v="8986.41"/>
    <x v="1"/>
    <x v="2"/>
    <n v="0.15"/>
    <n v="1347.96"/>
  </r>
  <r>
    <s v="ORD2025008979"/>
    <x v="80"/>
    <s v="Customer 1940"/>
    <s v="CUST9338"/>
    <x v="0"/>
    <x v="0"/>
    <x v="0"/>
    <x v="3"/>
    <x v="10"/>
    <s v="Perfume Model-844"/>
    <s v="PROD7457"/>
    <n v="8"/>
    <n v="925.76"/>
    <n v="7406.08"/>
    <n v="0"/>
    <n v="0"/>
    <n v="7406.08"/>
    <x v="3"/>
    <x v="2"/>
    <n v="0.25"/>
    <n v="1851.52"/>
  </r>
  <r>
    <s v="ORD2025008980"/>
    <x v="438"/>
    <s v="Customer 822"/>
    <s v="CUST6073"/>
    <x v="3"/>
    <x v="5"/>
    <x v="1"/>
    <x v="3"/>
    <x v="6"/>
    <s v="Face Cream Model-806"/>
    <s v="PROD1052"/>
    <n v="5"/>
    <n v="161.61000000000001"/>
    <n v="808.05"/>
    <n v="0.05"/>
    <n v="40.4"/>
    <n v="767.65"/>
    <x v="0"/>
    <x v="2"/>
    <n v="0.15"/>
    <n v="115.15"/>
  </r>
  <r>
    <s v="ORD2025008981"/>
    <x v="88"/>
    <s v="Customer 566"/>
    <s v="CUST3988"/>
    <x v="0"/>
    <x v="0"/>
    <x v="0"/>
    <x v="0"/>
    <x v="3"/>
    <s v="Sofa Model-767"/>
    <s v="PROD3215"/>
    <n v="9"/>
    <n v="406.3"/>
    <n v="3656.7"/>
    <n v="0.1"/>
    <n v="365.67"/>
    <n v="3291.03"/>
    <x v="0"/>
    <x v="2"/>
    <n v="0.3"/>
    <n v="987.31"/>
  </r>
  <r>
    <s v="ORD2025008982"/>
    <x v="16"/>
    <s v="Customer 3589"/>
    <s v="CUST9345"/>
    <x v="0"/>
    <x v="13"/>
    <x v="0"/>
    <x v="2"/>
    <x v="4"/>
    <s v="Laptop Model-421"/>
    <s v="PROD5629"/>
    <n v="2"/>
    <n v="137.56"/>
    <n v="275.12"/>
    <n v="0"/>
    <n v="0"/>
    <n v="275.12"/>
    <x v="3"/>
    <x v="2"/>
    <n v="0.15"/>
    <n v="41.27"/>
  </r>
  <r>
    <s v="ORD2025008983"/>
    <x v="444"/>
    <s v="Customer 723"/>
    <s v="CUST2169"/>
    <x v="0"/>
    <x v="6"/>
    <x v="0"/>
    <x v="1"/>
    <x v="7"/>
    <s v="Jacket Model-214"/>
    <s v="PROD2407"/>
    <n v="1"/>
    <n v="170.14"/>
    <n v="170.14"/>
    <n v="0.1"/>
    <n v="17.010000000000002"/>
    <n v="153.13"/>
    <x v="3"/>
    <x v="2"/>
    <n v="0.3"/>
    <n v="45.94"/>
  </r>
  <r>
    <s v="ORD2025008984"/>
    <x v="241"/>
    <s v="Customer 1079"/>
    <s v="CUST2162"/>
    <x v="4"/>
    <x v="11"/>
    <x v="0"/>
    <x v="0"/>
    <x v="3"/>
    <s v="Sofa Model-823"/>
    <s v="PROD1451"/>
    <n v="4"/>
    <n v="582.23"/>
    <n v="2328.92"/>
    <n v="0.05"/>
    <n v="116.45"/>
    <n v="2212.4699999999998"/>
    <x v="2"/>
    <x v="1"/>
    <n v="0.25"/>
    <n v="553.12"/>
  </r>
  <r>
    <s v="ORD2025008985"/>
    <x v="317"/>
    <s v="Customer 1846"/>
    <s v="CUST7596"/>
    <x v="0"/>
    <x v="6"/>
    <x v="0"/>
    <x v="2"/>
    <x v="11"/>
    <s v="Mobile Model-149"/>
    <s v="PROD2988"/>
    <n v="2"/>
    <n v="698.84"/>
    <n v="1397.68"/>
    <n v="0"/>
    <n v="0"/>
    <n v="1397.68"/>
    <x v="3"/>
    <x v="3"/>
    <n v="0.15"/>
    <n v="209.65"/>
  </r>
  <r>
    <s v="ORD2025008986"/>
    <x v="398"/>
    <s v="Customer 1144"/>
    <s v="CUST4158"/>
    <x v="2"/>
    <x v="12"/>
    <x v="0"/>
    <x v="0"/>
    <x v="2"/>
    <s v="Lamp Model-496"/>
    <s v="PROD1212"/>
    <n v="4"/>
    <n v="190.09"/>
    <n v="760.36"/>
    <n v="0.2"/>
    <n v="152.07"/>
    <n v="608.29"/>
    <x v="2"/>
    <x v="3"/>
    <n v="0.15"/>
    <n v="91.24"/>
  </r>
  <r>
    <s v="ORD2025008987"/>
    <x v="351"/>
    <s v="Customer 2496"/>
    <s v="CUST3570"/>
    <x v="3"/>
    <x v="8"/>
    <x v="1"/>
    <x v="1"/>
    <x v="1"/>
    <s v="Jeans Model-600"/>
    <s v="PROD7222"/>
    <n v="6"/>
    <n v="346.37"/>
    <n v="2078.2199999999998"/>
    <n v="0.05"/>
    <n v="103.91"/>
    <n v="1974.31"/>
    <x v="1"/>
    <x v="0"/>
    <n v="0.3"/>
    <n v="592.29"/>
  </r>
  <r>
    <s v="ORD2025008988"/>
    <x v="296"/>
    <s v="Customer 95"/>
    <s v="CUST6927"/>
    <x v="0"/>
    <x v="0"/>
    <x v="0"/>
    <x v="1"/>
    <x v="7"/>
    <s v="Jacket Model-482"/>
    <s v="PROD5755"/>
    <n v="5"/>
    <n v="375.81"/>
    <n v="1879.05"/>
    <n v="0"/>
    <n v="0"/>
    <n v="1879.05"/>
    <x v="1"/>
    <x v="3"/>
    <n v="0.25"/>
    <n v="469.76"/>
  </r>
  <r>
    <s v="ORD2025008989"/>
    <x v="269"/>
    <s v="Customer 4468"/>
    <s v="CUST2296"/>
    <x v="3"/>
    <x v="3"/>
    <x v="0"/>
    <x v="0"/>
    <x v="3"/>
    <s v="Sofa Model-816"/>
    <s v="PROD5886"/>
    <n v="2"/>
    <n v="862.88"/>
    <n v="1725.76"/>
    <n v="0.05"/>
    <n v="86.29"/>
    <n v="1639.47"/>
    <x v="3"/>
    <x v="1"/>
    <n v="0.3"/>
    <n v="491.84"/>
  </r>
  <r>
    <s v="ORD2025008990"/>
    <x v="285"/>
    <s v="Customer 2846"/>
    <s v="CUST7907"/>
    <x v="3"/>
    <x v="8"/>
    <x v="1"/>
    <x v="1"/>
    <x v="7"/>
    <s v="Jacket Model-152"/>
    <s v="PROD4236"/>
    <n v="1"/>
    <n v="686.74"/>
    <n v="686.74"/>
    <n v="0.1"/>
    <n v="68.67"/>
    <n v="618.07000000000005"/>
    <x v="0"/>
    <x v="2"/>
    <n v="0.15"/>
    <n v="92.71"/>
  </r>
  <r>
    <s v="ORD2025008991"/>
    <x v="287"/>
    <s v="Customer 4980"/>
    <s v="CUST9532"/>
    <x v="0"/>
    <x v="0"/>
    <x v="1"/>
    <x v="1"/>
    <x v="5"/>
    <s v="Shirt Model-667"/>
    <s v="PROD7910"/>
    <n v="2"/>
    <n v="858.76"/>
    <n v="1717.52"/>
    <n v="0.1"/>
    <n v="171.75"/>
    <n v="1545.77"/>
    <x v="3"/>
    <x v="2"/>
    <n v="0.3"/>
    <n v="463.73"/>
  </r>
  <r>
    <s v="ORD2025008992"/>
    <x v="89"/>
    <s v="Customer 3956"/>
    <s v="CUST7537"/>
    <x v="4"/>
    <x v="9"/>
    <x v="1"/>
    <x v="2"/>
    <x v="11"/>
    <s v="Mobile Model-580"/>
    <s v="PROD6469"/>
    <n v="5"/>
    <n v="124.34"/>
    <n v="621.70000000000005"/>
    <n v="0.1"/>
    <n v="62.17"/>
    <n v="559.53"/>
    <x v="2"/>
    <x v="1"/>
    <n v="0.3"/>
    <n v="167.86"/>
  </r>
  <r>
    <s v="ORD2025008993"/>
    <x v="267"/>
    <s v="Customer 3026"/>
    <s v="CUST1322"/>
    <x v="3"/>
    <x v="8"/>
    <x v="1"/>
    <x v="2"/>
    <x v="4"/>
    <s v="Laptop Model-227"/>
    <s v="PROD1478"/>
    <n v="10"/>
    <n v="983.78"/>
    <n v="9837.7999999999993"/>
    <n v="0.2"/>
    <n v="1967.56"/>
    <n v="7870.24"/>
    <x v="1"/>
    <x v="2"/>
    <n v="0.25"/>
    <n v="1967.56"/>
  </r>
  <r>
    <s v="ORD2025008994"/>
    <x v="203"/>
    <s v="Customer 4548"/>
    <s v="CUST2130"/>
    <x v="0"/>
    <x v="13"/>
    <x v="0"/>
    <x v="0"/>
    <x v="0"/>
    <s v="Curtain Model-250"/>
    <s v="PROD5926"/>
    <n v="6"/>
    <n v="299.29000000000002"/>
    <n v="1795.74"/>
    <n v="0.1"/>
    <n v="179.57"/>
    <n v="1616.17"/>
    <x v="2"/>
    <x v="3"/>
    <n v="0.3"/>
    <n v="484.85"/>
  </r>
  <r>
    <s v="ORD2025008995"/>
    <x v="117"/>
    <s v="Customer 680"/>
    <s v="CUST6152"/>
    <x v="1"/>
    <x v="1"/>
    <x v="1"/>
    <x v="2"/>
    <x v="11"/>
    <s v="Mobile Model-403"/>
    <s v="PROD3785"/>
    <n v="2"/>
    <n v="351.3"/>
    <n v="702.6"/>
    <n v="0.1"/>
    <n v="70.260000000000005"/>
    <n v="632.34"/>
    <x v="0"/>
    <x v="0"/>
    <n v="0.15"/>
    <n v="94.85"/>
  </r>
  <r>
    <s v="ORD2025008996"/>
    <x v="394"/>
    <s v="Customer 1691"/>
    <s v="CUST8911"/>
    <x v="4"/>
    <x v="11"/>
    <x v="1"/>
    <x v="1"/>
    <x v="5"/>
    <s v="Shirt Model-209"/>
    <s v="PROD4454"/>
    <n v="4"/>
    <n v="323.19"/>
    <n v="1292.76"/>
    <n v="0"/>
    <n v="0"/>
    <n v="1292.76"/>
    <x v="3"/>
    <x v="2"/>
    <n v="0.15"/>
    <n v="193.91"/>
  </r>
  <r>
    <s v="ORD2025008997"/>
    <x v="60"/>
    <s v="Customer 39"/>
    <s v="CUST2457"/>
    <x v="1"/>
    <x v="4"/>
    <x v="1"/>
    <x v="0"/>
    <x v="0"/>
    <s v="Curtain Model-163"/>
    <s v="PROD6663"/>
    <n v="8"/>
    <n v="378.23"/>
    <n v="3025.84"/>
    <n v="0.05"/>
    <n v="151.29"/>
    <n v="2874.55"/>
    <x v="1"/>
    <x v="3"/>
    <n v="0.15"/>
    <n v="431.18"/>
  </r>
  <r>
    <s v="ORD2025008998"/>
    <x v="308"/>
    <s v="Customer 2476"/>
    <s v="CUST6394"/>
    <x v="0"/>
    <x v="13"/>
    <x v="1"/>
    <x v="1"/>
    <x v="5"/>
    <s v="Shirt Model-592"/>
    <s v="PROD3770"/>
    <n v="2"/>
    <n v="889.54"/>
    <n v="1779.08"/>
    <n v="0"/>
    <n v="0"/>
    <n v="1779.08"/>
    <x v="3"/>
    <x v="2"/>
    <n v="0.25"/>
    <n v="444.77"/>
  </r>
  <r>
    <s v="ORD2025008999"/>
    <x v="251"/>
    <s v="Customer 3259"/>
    <s v="CUST9455"/>
    <x v="1"/>
    <x v="1"/>
    <x v="0"/>
    <x v="3"/>
    <x v="10"/>
    <s v="Perfume Model-242"/>
    <s v="PROD9967"/>
    <n v="1"/>
    <n v="565.26"/>
    <n v="565.26"/>
    <n v="0.1"/>
    <n v="56.53"/>
    <n v="508.73"/>
    <x v="1"/>
    <x v="0"/>
    <n v="0.25"/>
    <n v="127.18"/>
  </r>
  <r>
    <s v="ORD2025009000"/>
    <x v="388"/>
    <s v="Customer 73"/>
    <s v="CUST7716"/>
    <x v="2"/>
    <x v="2"/>
    <x v="1"/>
    <x v="3"/>
    <x v="6"/>
    <s v="Face Cream Model-865"/>
    <s v="PROD4519"/>
    <n v="4"/>
    <n v="241.32"/>
    <n v="965.28"/>
    <n v="0.1"/>
    <n v="96.53"/>
    <n v="868.75"/>
    <x v="1"/>
    <x v="3"/>
    <n v="0.3"/>
    <n v="260.62"/>
  </r>
  <r>
    <s v="ORD2025009001"/>
    <x v="378"/>
    <s v="Customer 2237"/>
    <s v="CUST4895"/>
    <x v="0"/>
    <x v="6"/>
    <x v="1"/>
    <x v="0"/>
    <x v="2"/>
    <s v="Lamp Model-506"/>
    <s v="PROD3751"/>
    <n v="10"/>
    <n v="685.22"/>
    <n v="6852.2"/>
    <n v="0.05"/>
    <n v="342.61"/>
    <n v="6509.59"/>
    <x v="0"/>
    <x v="3"/>
    <n v="0.25"/>
    <n v="1627.4"/>
  </r>
  <r>
    <s v="ORD2025009002"/>
    <x v="114"/>
    <s v="Customer 3331"/>
    <s v="CUST4855"/>
    <x v="4"/>
    <x v="7"/>
    <x v="1"/>
    <x v="0"/>
    <x v="0"/>
    <s v="Curtain Model-492"/>
    <s v="PROD7585"/>
    <n v="7"/>
    <n v="280.73"/>
    <n v="1965.11"/>
    <n v="0.1"/>
    <n v="196.51"/>
    <n v="1768.6"/>
    <x v="0"/>
    <x v="3"/>
    <n v="0.3"/>
    <n v="530.58000000000004"/>
  </r>
  <r>
    <s v="ORD2025009003"/>
    <x v="69"/>
    <s v="Customer 2381"/>
    <s v="CUST2515"/>
    <x v="2"/>
    <x v="12"/>
    <x v="1"/>
    <x v="3"/>
    <x v="10"/>
    <s v="Perfume Model-190"/>
    <s v="PROD9024"/>
    <n v="1"/>
    <n v="562.79"/>
    <n v="562.79"/>
    <n v="0.05"/>
    <n v="28.14"/>
    <n v="534.65"/>
    <x v="3"/>
    <x v="1"/>
    <n v="0.15"/>
    <n v="80.2"/>
  </r>
  <r>
    <s v="ORD2025009004"/>
    <x v="263"/>
    <s v="Customer 2292"/>
    <s v="CUST6799"/>
    <x v="4"/>
    <x v="9"/>
    <x v="1"/>
    <x v="0"/>
    <x v="2"/>
    <s v="Lamp Model-130"/>
    <s v="PROD9301"/>
    <n v="7"/>
    <n v="396.94"/>
    <n v="2778.58"/>
    <n v="0.2"/>
    <n v="555.72"/>
    <n v="2222.86"/>
    <x v="1"/>
    <x v="3"/>
    <n v="0.3"/>
    <n v="666.86"/>
  </r>
  <r>
    <s v="ORD2025009005"/>
    <x v="351"/>
    <s v="Customer 4117"/>
    <s v="CUST7270"/>
    <x v="2"/>
    <x v="2"/>
    <x v="0"/>
    <x v="3"/>
    <x v="6"/>
    <s v="Face Cream Model-872"/>
    <s v="PROD3096"/>
    <n v="9"/>
    <n v="109.3"/>
    <n v="983.7"/>
    <n v="0.05"/>
    <n v="49.19"/>
    <n v="934.51"/>
    <x v="0"/>
    <x v="1"/>
    <n v="0.25"/>
    <n v="233.63"/>
  </r>
  <r>
    <s v="ORD2025009006"/>
    <x v="55"/>
    <s v="Customer 4999"/>
    <s v="CUST9928"/>
    <x v="3"/>
    <x v="5"/>
    <x v="0"/>
    <x v="2"/>
    <x v="11"/>
    <s v="Mobile Model-429"/>
    <s v="PROD5561"/>
    <n v="1"/>
    <n v="810"/>
    <n v="810"/>
    <n v="0.05"/>
    <n v="40.5"/>
    <n v="769.5"/>
    <x v="1"/>
    <x v="0"/>
    <n v="0.15"/>
    <n v="115.42"/>
  </r>
  <r>
    <s v="ORD2025009007"/>
    <x v="268"/>
    <s v="Customer 4111"/>
    <s v="CUST7586"/>
    <x v="0"/>
    <x v="13"/>
    <x v="1"/>
    <x v="2"/>
    <x v="11"/>
    <s v="Mobile Model-729"/>
    <s v="PROD5137"/>
    <n v="2"/>
    <n v="131.6"/>
    <n v="263.2"/>
    <n v="0.1"/>
    <n v="26.32"/>
    <n v="236.88"/>
    <x v="3"/>
    <x v="2"/>
    <n v="0.25"/>
    <n v="59.22"/>
  </r>
  <r>
    <s v="ORD2025009008"/>
    <x v="399"/>
    <s v="Customer 4326"/>
    <s v="CUST5227"/>
    <x v="2"/>
    <x v="2"/>
    <x v="1"/>
    <x v="2"/>
    <x v="8"/>
    <s v="Tablet Model-497"/>
    <s v="PROD6454"/>
    <n v="7"/>
    <n v="274.48"/>
    <n v="1921.36"/>
    <n v="0.1"/>
    <n v="192.14"/>
    <n v="1729.22"/>
    <x v="3"/>
    <x v="2"/>
    <n v="0.3"/>
    <n v="518.77"/>
  </r>
  <r>
    <s v="ORD2025009009"/>
    <x v="430"/>
    <s v="Customer 4763"/>
    <s v="CUST7686"/>
    <x v="3"/>
    <x v="5"/>
    <x v="0"/>
    <x v="0"/>
    <x v="3"/>
    <s v="Sofa Model-741"/>
    <s v="PROD5329"/>
    <n v="6"/>
    <n v="587.44000000000005"/>
    <n v="3524.64"/>
    <n v="0"/>
    <n v="0"/>
    <n v="3524.64"/>
    <x v="0"/>
    <x v="1"/>
    <n v="0.3"/>
    <n v="1057.3900000000001"/>
  </r>
  <r>
    <s v="ORD2025009010"/>
    <x v="121"/>
    <s v="Customer 887"/>
    <s v="CUST3354"/>
    <x v="3"/>
    <x v="3"/>
    <x v="1"/>
    <x v="0"/>
    <x v="0"/>
    <s v="Curtain Model-953"/>
    <s v="PROD7275"/>
    <n v="2"/>
    <n v="308.19"/>
    <n v="616.38"/>
    <n v="0.2"/>
    <n v="123.28"/>
    <n v="493.1"/>
    <x v="3"/>
    <x v="2"/>
    <n v="0.15"/>
    <n v="73.97"/>
  </r>
  <r>
    <s v="ORD2025009011"/>
    <x v="52"/>
    <s v="Customer 522"/>
    <s v="CUST6222"/>
    <x v="4"/>
    <x v="11"/>
    <x v="0"/>
    <x v="0"/>
    <x v="0"/>
    <s v="Curtain Model-297"/>
    <s v="PROD8907"/>
    <n v="10"/>
    <n v="346.86"/>
    <n v="3468.6"/>
    <n v="0"/>
    <n v="0"/>
    <n v="3468.6"/>
    <x v="2"/>
    <x v="3"/>
    <n v="0.25"/>
    <n v="867.15"/>
  </r>
  <r>
    <s v="ORD2025009012"/>
    <x v="289"/>
    <s v="Customer 293"/>
    <s v="CUST9831"/>
    <x v="3"/>
    <x v="5"/>
    <x v="1"/>
    <x v="3"/>
    <x v="10"/>
    <s v="Perfume Model-488"/>
    <s v="PROD9761"/>
    <n v="4"/>
    <n v="873.73"/>
    <n v="3494.92"/>
    <n v="0.2"/>
    <n v="698.98"/>
    <n v="2795.94"/>
    <x v="0"/>
    <x v="2"/>
    <n v="0.3"/>
    <n v="838.78"/>
  </r>
  <r>
    <s v="ORD2025009013"/>
    <x v="81"/>
    <s v="Customer 4396"/>
    <s v="CUST1177"/>
    <x v="3"/>
    <x v="5"/>
    <x v="0"/>
    <x v="3"/>
    <x v="6"/>
    <s v="Face Cream Model-262"/>
    <s v="PROD3265"/>
    <n v="1"/>
    <n v="271.92"/>
    <n v="271.92"/>
    <n v="0"/>
    <n v="0"/>
    <n v="271.92"/>
    <x v="2"/>
    <x v="0"/>
    <n v="0.25"/>
    <n v="67.98"/>
  </r>
  <r>
    <s v="ORD2025009014"/>
    <x v="132"/>
    <s v="Customer 212"/>
    <s v="CUST9836"/>
    <x v="3"/>
    <x v="3"/>
    <x v="0"/>
    <x v="1"/>
    <x v="5"/>
    <s v="Shirt Model-109"/>
    <s v="PROD7433"/>
    <n v="1"/>
    <n v="151.16"/>
    <n v="151.16"/>
    <n v="0.1"/>
    <n v="15.12"/>
    <n v="136.04"/>
    <x v="3"/>
    <x v="2"/>
    <n v="0.15"/>
    <n v="20.41"/>
  </r>
  <r>
    <s v="ORD2025009015"/>
    <x v="252"/>
    <s v="Customer 495"/>
    <s v="CUST5749"/>
    <x v="3"/>
    <x v="5"/>
    <x v="0"/>
    <x v="3"/>
    <x v="10"/>
    <s v="Perfume Model-321"/>
    <s v="PROD5455"/>
    <n v="6"/>
    <n v="603.32000000000005"/>
    <n v="3619.92"/>
    <n v="0"/>
    <n v="0"/>
    <n v="3619.92"/>
    <x v="1"/>
    <x v="1"/>
    <n v="0.3"/>
    <n v="1085.98"/>
  </r>
  <r>
    <s v="ORD2025009016"/>
    <x v="175"/>
    <s v="Customer 1071"/>
    <s v="CUST9215"/>
    <x v="3"/>
    <x v="5"/>
    <x v="1"/>
    <x v="1"/>
    <x v="1"/>
    <s v="Jeans Model-731"/>
    <s v="PROD6028"/>
    <n v="2"/>
    <n v="446.42"/>
    <n v="892.84"/>
    <n v="0.1"/>
    <n v="89.28"/>
    <n v="803.56"/>
    <x v="2"/>
    <x v="1"/>
    <n v="0.15"/>
    <n v="120.53"/>
  </r>
  <r>
    <s v="ORD2025009017"/>
    <x v="435"/>
    <s v="Customer 2981"/>
    <s v="CUST9961"/>
    <x v="2"/>
    <x v="2"/>
    <x v="0"/>
    <x v="0"/>
    <x v="3"/>
    <s v="Sofa Model-559"/>
    <s v="PROD7683"/>
    <n v="1"/>
    <n v="700.07"/>
    <n v="700.07"/>
    <n v="0"/>
    <n v="0"/>
    <n v="700.07"/>
    <x v="3"/>
    <x v="1"/>
    <n v="0.15"/>
    <n v="105.01"/>
  </r>
  <r>
    <s v="ORD2025009018"/>
    <x v="276"/>
    <s v="Customer 3668"/>
    <s v="CUST9256"/>
    <x v="1"/>
    <x v="1"/>
    <x v="1"/>
    <x v="3"/>
    <x v="9"/>
    <s v="Lipstick Model-470"/>
    <s v="PROD2555"/>
    <n v="1"/>
    <n v="828.08"/>
    <n v="828.08"/>
    <n v="0.1"/>
    <n v="82.81"/>
    <n v="745.27"/>
    <x v="0"/>
    <x v="2"/>
    <n v="0.15"/>
    <n v="111.79"/>
  </r>
  <r>
    <s v="ORD2025009019"/>
    <x v="376"/>
    <s v="Customer 1041"/>
    <s v="CUST3968"/>
    <x v="2"/>
    <x v="12"/>
    <x v="1"/>
    <x v="2"/>
    <x v="8"/>
    <s v="Tablet Model-288"/>
    <s v="PROD6268"/>
    <n v="7"/>
    <n v="857.42"/>
    <n v="6001.94"/>
    <n v="0.05"/>
    <n v="300.10000000000002"/>
    <n v="5701.84"/>
    <x v="2"/>
    <x v="1"/>
    <n v="0.25"/>
    <n v="1425.46"/>
  </r>
  <r>
    <s v="ORD2025009020"/>
    <x v="221"/>
    <s v="Customer 3016"/>
    <s v="CUST4399"/>
    <x v="0"/>
    <x v="13"/>
    <x v="1"/>
    <x v="0"/>
    <x v="0"/>
    <s v="Curtain Model-424"/>
    <s v="PROD2053"/>
    <n v="6"/>
    <n v="330.08"/>
    <n v="1980.48"/>
    <n v="0.05"/>
    <n v="99.02"/>
    <n v="1881.46"/>
    <x v="0"/>
    <x v="1"/>
    <n v="0.3"/>
    <n v="564.44000000000005"/>
  </r>
  <r>
    <s v="ORD2025009021"/>
    <x v="360"/>
    <s v="Customer 983"/>
    <s v="CUST9923"/>
    <x v="4"/>
    <x v="9"/>
    <x v="1"/>
    <x v="2"/>
    <x v="8"/>
    <s v="Tablet Model-284"/>
    <s v="PROD6191"/>
    <n v="10"/>
    <n v="493.42"/>
    <n v="4934.2"/>
    <n v="0.1"/>
    <n v="493.42"/>
    <n v="4440.78"/>
    <x v="1"/>
    <x v="0"/>
    <n v="0.15"/>
    <n v="666.12"/>
  </r>
  <r>
    <s v="ORD2025009022"/>
    <x v="55"/>
    <s v="Customer 686"/>
    <s v="CUST9444"/>
    <x v="4"/>
    <x v="11"/>
    <x v="0"/>
    <x v="2"/>
    <x v="11"/>
    <s v="Mobile Model-501"/>
    <s v="PROD2304"/>
    <n v="3"/>
    <n v="880.59"/>
    <n v="2641.77"/>
    <n v="0.05"/>
    <n v="132.09"/>
    <n v="2509.6799999999998"/>
    <x v="2"/>
    <x v="2"/>
    <n v="0.3"/>
    <n v="752.9"/>
  </r>
  <r>
    <s v="ORD2025009023"/>
    <x v="334"/>
    <s v="Customer 4114"/>
    <s v="CUST8185"/>
    <x v="2"/>
    <x v="12"/>
    <x v="0"/>
    <x v="2"/>
    <x v="8"/>
    <s v="Tablet Model-297"/>
    <s v="PROD2293"/>
    <n v="10"/>
    <n v="174.41"/>
    <n v="1744.1"/>
    <n v="0.2"/>
    <n v="348.82"/>
    <n v="1395.28"/>
    <x v="1"/>
    <x v="0"/>
    <n v="0.15"/>
    <n v="209.29"/>
  </r>
  <r>
    <s v="ORD2025009024"/>
    <x v="115"/>
    <s v="Customer 2627"/>
    <s v="CUST4327"/>
    <x v="2"/>
    <x v="2"/>
    <x v="0"/>
    <x v="0"/>
    <x v="0"/>
    <s v="Curtain Model-152"/>
    <s v="PROD6489"/>
    <n v="4"/>
    <n v="865.13"/>
    <n v="3460.52"/>
    <n v="0"/>
    <n v="0"/>
    <n v="3460.52"/>
    <x v="3"/>
    <x v="0"/>
    <n v="0.3"/>
    <n v="1038.1600000000001"/>
  </r>
  <r>
    <s v="ORD2025009025"/>
    <x v="397"/>
    <s v="Customer 3595"/>
    <s v="CUST6617"/>
    <x v="3"/>
    <x v="3"/>
    <x v="1"/>
    <x v="2"/>
    <x v="4"/>
    <s v="Laptop Model-276"/>
    <s v="PROD5793"/>
    <n v="10"/>
    <n v="180.24"/>
    <n v="1802.4"/>
    <n v="0.1"/>
    <n v="180.24"/>
    <n v="1622.16"/>
    <x v="1"/>
    <x v="0"/>
    <n v="0.15"/>
    <n v="243.32"/>
  </r>
  <r>
    <s v="ORD2025009026"/>
    <x v="376"/>
    <s v="Customer 49"/>
    <s v="CUST6742"/>
    <x v="3"/>
    <x v="5"/>
    <x v="1"/>
    <x v="1"/>
    <x v="1"/>
    <s v="Jeans Model-520"/>
    <s v="PROD3770"/>
    <n v="8"/>
    <n v="561.6"/>
    <n v="4492.8"/>
    <n v="0.05"/>
    <n v="224.64"/>
    <n v="4268.16"/>
    <x v="0"/>
    <x v="3"/>
    <n v="0.3"/>
    <n v="1280.45"/>
  </r>
  <r>
    <s v="ORD2025009027"/>
    <x v="400"/>
    <s v="Customer 4735"/>
    <s v="CUST2756"/>
    <x v="3"/>
    <x v="5"/>
    <x v="1"/>
    <x v="2"/>
    <x v="11"/>
    <s v="Mobile Model-157"/>
    <s v="PROD4242"/>
    <n v="4"/>
    <n v="729.38"/>
    <n v="2917.52"/>
    <n v="0.2"/>
    <n v="583.5"/>
    <n v="2334.02"/>
    <x v="1"/>
    <x v="0"/>
    <n v="0.15"/>
    <n v="350.1"/>
  </r>
  <r>
    <s v="ORD2025009028"/>
    <x v="320"/>
    <s v="Customer 4079"/>
    <s v="CUST7481"/>
    <x v="3"/>
    <x v="5"/>
    <x v="0"/>
    <x v="2"/>
    <x v="4"/>
    <s v="Laptop Model-690"/>
    <s v="PROD3664"/>
    <n v="8"/>
    <n v="894.54"/>
    <n v="7156.32"/>
    <n v="0.2"/>
    <n v="1431.26"/>
    <n v="5725.06"/>
    <x v="1"/>
    <x v="3"/>
    <n v="0.25"/>
    <n v="1431.27"/>
  </r>
  <r>
    <s v="ORD2025009029"/>
    <x v="411"/>
    <s v="Customer 1610"/>
    <s v="CUST5667"/>
    <x v="2"/>
    <x v="12"/>
    <x v="0"/>
    <x v="0"/>
    <x v="0"/>
    <s v="Curtain Model-300"/>
    <s v="PROD5628"/>
    <n v="6"/>
    <n v="605.11"/>
    <n v="3630.66"/>
    <n v="0.1"/>
    <n v="363.07"/>
    <n v="3267.59"/>
    <x v="1"/>
    <x v="0"/>
    <n v="0.15"/>
    <n v="490.14"/>
  </r>
  <r>
    <s v="ORD2025009030"/>
    <x v="133"/>
    <s v="Customer 768"/>
    <s v="CUST3171"/>
    <x v="0"/>
    <x v="0"/>
    <x v="0"/>
    <x v="3"/>
    <x v="10"/>
    <s v="Perfume Model-553"/>
    <s v="PROD8917"/>
    <n v="7"/>
    <n v="130.15"/>
    <n v="911.05"/>
    <n v="0.05"/>
    <n v="45.55"/>
    <n v="865.5"/>
    <x v="1"/>
    <x v="2"/>
    <n v="0.3"/>
    <n v="259.64999999999998"/>
  </r>
  <r>
    <s v="ORD2025009031"/>
    <x v="248"/>
    <s v="Customer 967"/>
    <s v="CUST5731"/>
    <x v="1"/>
    <x v="10"/>
    <x v="1"/>
    <x v="1"/>
    <x v="7"/>
    <s v="Jacket Model-643"/>
    <s v="PROD7396"/>
    <n v="5"/>
    <n v="709.01"/>
    <n v="3545.05"/>
    <n v="0.05"/>
    <n v="177.25"/>
    <n v="3367.8"/>
    <x v="2"/>
    <x v="3"/>
    <n v="0.15"/>
    <n v="505.17"/>
  </r>
  <r>
    <s v="ORD2025009032"/>
    <x v="398"/>
    <s v="Customer 4156"/>
    <s v="CUST8374"/>
    <x v="0"/>
    <x v="6"/>
    <x v="1"/>
    <x v="3"/>
    <x v="9"/>
    <s v="Lipstick Model-210"/>
    <s v="PROD6207"/>
    <n v="1"/>
    <n v="773.99"/>
    <n v="773.99"/>
    <n v="0.1"/>
    <n v="77.400000000000006"/>
    <n v="696.59"/>
    <x v="2"/>
    <x v="0"/>
    <n v="0.3"/>
    <n v="208.98"/>
  </r>
  <r>
    <s v="ORD2025009033"/>
    <x v="434"/>
    <s v="Customer 1484"/>
    <s v="CUST6829"/>
    <x v="2"/>
    <x v="12"/>
    <x v="0"/>
    <x v="2"/>
    <x v="11"/>
    <s v="Mobile Model-862"/>
    <s v="PROD2678"/>
    <n v="8"/>
    <n v="713.07"/>
    <n v="5704.56"/>
    <n v="0.2"/>
    <n v="1140.9100000000001"/>
    <n v="4563.6499999999996"/>
    <x v="2"/>
    <x v="3"/>
    <n v="0.25"/>
    <n v="1140.9100000000001"/>
  </r>
  <r>
    <s v="ORD2025009034"/>
    <x v="314"/>
    <s v="Customer 3137"/>
    <s v="CUST8760"/>
    <x v="0"/>
    <x v="6"/>
    <x v="0"/>
    <x v="3"/>
    <x v="9"/>
    <s v="Lipstick Model-871"/>
    <s v="PROD9528"/>
    <n v="10"/>
    <n v="950.05"/>
    <n v="9500.5"/>
    <n v="0.05"/>
    <n v="475.03"/>
    <n v="9025.4699999999993"/>
    <x v="0"/>
    <x v="3"/>
    <n v="0.25"/>
    <n v="2256.37"/>
  </r>
  <r>
    <s v="ORD2025009035"/>
    <x v="181"/>
    <s v="Customer 3160"/>
    <s v="CUST4401"/>
    <x v="4"/>
    <x v="11"/>
    <x v="0"/>
    <x v="3"/>
    <x v="10"/>
    <s v="Perfume Model-180"/>
    <s v="PROD3414"/>
    <n v="5"/>
    <n v="478.06"/>
    <n v="2390.3000000000002"/>
    <n v="0.2"/>
    <n v="478.06"/>
    <n v="1912.24"/>
    <x v="3"/>
    <x v="2"/>
    <n v="0.3"/>
    <n v="573.66999999999996"/>
  </r>
  <r>
    <s v="ORD2025009036"/>
    <x v="122"/>
    <s v="Customer 649"/>
    <s v="CUST5343"/>
    <x v="1"/>
    <x v="4"/>
    <x v="0"/>
    <x v="1"/>
    <x v="5"/>
    <s v="Shirt Model-695"/>
    <s v="PROD9980"/>
    <n v="5"/>
    <n v="107.65"/>
    <n v="538.25"/>
    <n v="0.05"/>
    <n v="26.91"/>
    <n v="511.34"/>
    <x v="0"/>
    <x v="3"/>
    <n v="0.3"/>
    <n v="153.4"/>
  </r>
  <r>
    <s v="ORD2025009037"/>
    <x v="286"/>
    <s v="Customer 47"/>
    <s v="CUST3475"/>
    <x v="0"/>
    <x v="13"/>
    <x v="0"/>
    <x v="1"/>
    <x v="5"/>
    <s v="Shirt Model-898"/>
    <s v="PROD3645"/>
    <n v="9"/>
    <n v="153.79"/>
    <n v="1384.11"/>
    <n v="0.1"/>
    <n v="138.41"/>
    <n v="1245.7"/>
    <x v="1"/>
    <x v="1"/>
    <n v="0.3"/>
    <n v="373.71"/>
  </r>
  <r>
    <s v="ORD2025009038"/>
    <x v="28"/>
    <s v="Customer 3169"/>
    <s v="CUST7664"/>
    <x v="0"/>
    <x v="0"/>
    <x v="1"/>
    <x v="1"/>
    <x v="1"/>
    <s v="Jeans Model-337"/>
    <s v="PROD3149"/>
    <n v="6"/>
    <n v="789.49"/>
    <n v="4736.9399999999996"/>
    <n v="0.2"/>
    <n v="947.39"/>
    <n v="3789.55"/>
    <x v="2"/>
    <x v="2"/>
    <n v="0.15"/>
    <n v="568.42999999999995"/>
  </r>
  <r>
    <s v="ORD2025009039"/>
    <x v="441"/>
    <s v="Customer 84"/>
    <s v="CUST4733"/>
    <x v="0"/>
    <x v="0"/>
    <x v="0"/>
    <x v="0"/>
    <x v="3"/>
    <s v="Sofa Model-983"/>
    <s v="PROD5309"/>
    <n v="6"/>
    <n v="780.33"/>
    <n v="4681.9799999999996"/>
    <n v="0.05"/>
    <n v="234.1"/>
    <n v="4447.88"/>
    <x v="3"/>
    <x v="1"/>
    <n v="0.3"/>
    <n v="1334.36"/>
  </r>
  <r>
    <s v="ORD2025009040"/>
    <x v="6"/>
    <s v="Customer 3845"/>
    <s v="CUST4924"/>
    <x v="4"/>
    <x v="11"/>
    <x v="1"/>
    <x v="2"/>
    <x v="4"/>
    <s v="Laptop Model-299"/>
    <s v="PROD9324"/>
    <n v="6"/>
    <n v="173.4"/>
    <n v="1040.4000000000001"/>
    <n v="0.1"/>
    <n v="104.04"/>
    <n v="936.36"/>
    <x v="3"/>
    <x v="2"/>
    <n v="0.25"/>
    <n v="234.09"/>
  </r>
  <r>
    <s v="ORD2025009041"/>
    <x v="223"/>
    <s v="Customer 1698"/>
    <s v="CUST1401"/>
    <x v="2"/>
    <x v="12"/>
    <x v="0"/>
    <x v="1"/>
    <x v="1"/>
    <s v="Jeans Model-657"/>
    <s v="PROD2641"/>
    <n v="8"/>
    <n v="125.15"/>
    <n v="1001.2"/>
    <n v="0"/>
    <n v="0"/>
    <n v="1001.2"/>
    <x v="3"/>
    <x v="2"/>
    <n v="0.25"/>
    <n v="250.3"/>
  </r>
  <r>
    <s v="ORD2025009042"/>
    <x v="77"/>
    <s v="Customer 3841"/>
    <s v="CUST1595"/>
    <x v="4"/>
    <x v="7"/>
    <x v="1"/>
    <x v="1"/>
    <x v="1"/>
    <s v="Jeans Model-514"/>
    <s v="PROD9733"/>
    <n v="3"/>
    <n v="999.16"/>
    <n v="2997.48"/>
    <n v="0.1"/>
    <n v="299.75"/>
    <n v="2697.73"/>
    <x v="0"/>
    <x v="2"/>
    <n v="0.25"/>
    <n v="674.43"/>
  </r>
  <r>
    <s v="ORD2025009043"/>
    <x v="364"/>
    <s v="Customer 1102"/>
    <s v="CUST2162"/>
    <x v="2"/>
    <x v="14"/>
    <x v="1"/>
    <x v="0"/>
    <x v="2"/>
    <s v="Lamp Model-684"/>
    <s v="PROD1400"/>
    <n v="10"/>
    <n v="310.22000000000003"/>
    <n v="3102.2"/>
    <n v="0"/>
    <n v="0"/>
    <n v="3102.2"/>
    <x v="2"/>
    <x v="1"/>
    <n v="0.3"/>
    <n v="930.66"/>
  </r>
  <r>
    <s v="ORD2025009044"/>
    <x v="189"/>
    <s v="Customer 4918"/>
    <s v="CUST6269"/>
    <x v="0"/>
    <x v="0"/>
    <x v="0"/>
    <x v="1"/>
    <x v="7"/>
    <s v="Jacket Model-874"/>
    <s v="PROD7991"/>
    <n v="4"/>
    <n v="857.31"/>
    <n v="3429.24"/>
    <n v="0.05"/>
    <n v="171.46"/>
    <n v="3257.78"/>
    <x v="3"/>
    <x v="3"/>
    <n v="0.15"/>
    <n v="488.67"/>
  </r>
  <r>
    <s v="ORD2025009045"/>
    <x v="421"/>
    <s v="Customer 647"/>
    <s v="CUST4105"/>
    <x v="1"/>
    <x v="1"/>
    <x v="0"/>
    <x v="2"/>
    <x v="4"/>
    <s v="Laptop Model-684"/>
    <s v="PROD1738"/>
    <n v="1"/>
    <n v="244.63"/>
    <n v="244.63"/>
    <n v="0"/>
    <n v="0"/>
    <n v="244.63"/>
    <x v="2"/>
    <x v="0"/>
    <n v="0.15"/>
    <n v="36.69"/>
  </r>
  <r>
    <s v="ORD2025009046"/>
    <x v="103"/>
    <s v="Customer 4912"/>
    <s v="CUST3004"/>
    <x v="1"/>
    <x v="4"/>
    <x v="0"/>
    <x v="1"/>
    <x v="5"/>
    <s v="Shirt Model-121"/>
    <s v="PROD6307"/>
    <n v="10"/>
    <n v="287.81"/>
    <n v="2878.1"/>
    <n v="0.1"/>
    <n v="287.81"/>
    <n v="2590.29"/>
    <x v="2"/>
    <x v="3"/>
    <n v="0.3"/>
    <n v="777.09"/>
  </r>
  <r>
    <s v="ORD2025009047"/>
    <x v="138"/>
    <s v="Customer 2443"/>
    <s v="CUST3086"/>
    <x v="2"/>
    <x v="14"/>
    <x v="1"/>
    <x v="3"/>
    <x v="10"/>
    <s v="Perfume Model-289"/>
    <s v="PROD2943"/>
    <n v="6"/>
    <n v="602.99"/>
    <n v="3617.94"/>
    <n v="0"/>
    <n v="0"/>
    <n v="3617.94"/>
    <x v="2"/>
    <x v="1"/>
    <n v="0.15"/>
    <n v="542.69000000000005"/>
  </r>
  <r>
    <s v="ORD2025009048"/>
    <x v="112"/>
    <s v="Customer 4771"/>
    <s v="CUST7692"/>
    <x v="4"/>
    <x v="7"/>
    <x v="1"/>
    <x v="1"/>
    <x v="1"/>
    <s v="Jeans Model-102"/>
    <s v="PROD1348"/>
    <n v="1"/>
    <n v="870.03"/>
    <n v="870.03"/>
    <n v="0.1"/>
    <n v="87"/>
    <n v="783.03"/>
    <x v="1"/>
    <x v="3"/>
    <n v="0.15"/>
    <n v="117.45"/>
  </r>
  <r>
    <s v="ORD2025009049"/>
    <x v="130"/>
    <s v="Customer 409"/>
    <s v="CUST5932"/>
    <x v="1"/>
    <x v="4"/>
    <x v="0"/>
    <x v="1"/>
    <x v="7"/>
    <s v="Jacket Model-351"/>
    <s v="PROD8312"/>
    <n v="7"/>
    <n v="321.47000000000003"/>
    <n v="2250.29"/>
    <n v="0.2"/>
    <n v="450.06"/>
    <n v="1800.23"/>
    <x v="0"/>
    <x v="2"/>
    <n v="0.3"/>
    <n v="540.07000000000005"/>
  </r>
  <r>
    <s v="ORD2025009050"/>
    <x v="125"/>
    <s v="Customer 3005"/>
    <s v="CUST9023"/>
    <x v="1"/>
    <x v="1"/>
    <x v="1"/>
    <x v="2"/>
    <x v="4"/>
    <s v="Laptop Model-168"/>
    <s v="PROD9840"/>
    <n v="1"/>
    <n v="338.29"/>
    <n v="338.29"/>
    <n v="0"/>
    <n v="0"/>
    <n v="338.29"/>
    <x v="1"/>
    <x v="1"/>
    <n v="0.3"/>
    <n v="101.49"/>
  </r>
  <r>
    <s v="ORD2025009051"/>
    <x v="87"/>
    <s v="Customer 4010"/>
    <s v="CUST2931"/>
    <x v="1"/>
    <x v="10"/>
    <x v="1"/>
    <x v="2"/>
    <x v="4"/>
    <s v="Laptop Model-117"/>
    <s v="PROD5103"/>
    <n v="1"/>
    <n v="856.4"/>
    <n v="856.4"/>
    <n v="0.1"/>
    <n v="85.64"/>
    <n v="770.76"/>
    <x v="0"/>
    <x v="2"/>
    <n v="0.15"/>
    <n v="115.61"/>
  </r>
  <r>
    <s v="ORD2025009052"/>
    <x v="250"/>
    <s v="Customer 2141"/>
    <s v="CUST7362"/>
    <x v="4"/>
    <x v="11"/>
    <x v="1"/>
    <x v="1"/>
    <x v="5"/>
    <s v="Shirt Model-930"/>
    <s v="PROD1577"/>
    <n v="1"/>
    <n v="495.04"/>
    <n v="495.04"/>
    <n v="0.2"/>
    <n v="99.01"/>
    <n v="396.03"/>
    <x v="2"/>
    <x v="2"/>
    <n v="0.15"/>
    <n v="59.4"/>
  </r>
  <r>
    <s v="ORD2025009053"/>
    <x v="19"/>
    <s v="Customer 4190"/>
    <s v="CUST3776"/>
    <x v="0"/>
    <x v="13"/>
    <x v="1"/>
    <x v="3"/>
    <x v="10"/>
    <s v="Perfume Model-625"/>
    <s v="PROD9105"/>
    <n v="4"/>
    <n v="439.48"/>
    <n v="1757.92"/>
    <n v="0.1"/>
    <n v="175.79"/>
    <n v="1582.13"/>
    <x v="1"/>
    <x v="3"/>
    <n v="0.25"/>
    <n v="395.53"/>
  </r>
  <r>
    <s v="ORD2025009054"/>
    <x v="277"/>
    <s v="Customer 2364"/>
    <s v="CUST7308"/>
    <x v="0"/>
    <x v="13"/>
    <x v="1"/>
    <x v="1"/>
    <x v="7"/>
    <s v="Jacket Model-336"/>
    <s v="PROD3638"/>
    <n v="8"/>
    <n v="547.71"/>
    <n v="4381.68"/>
    <n v="0.2"/>
    <n v="876.34"/>
    <n v="3505.34"/>
    <x v="2"/>
    <x v="0"/>
    <n v="0.15"/>
    <n v="525.79999999999995"/>
  </r>
  <r>
    <s v="ORD2025009055"/>
    <x v="98"/>
    <s v="Customer 2818"/>
    <s v="CUST6809"/>
    <x v="3"/>
    <x v="5"/>
    <x v="0"/>
    <x v="1"/>
    <x v="7"/>
    <s v="Jacket Model-507"/>
    <s v="PROD5911"/>
    <n v="2"/>
    <n v="812.46"/>
    <n v="1624.92"/>
    <n v="0.05"/>
    <n v="81.25"/>
    <n v="1543.67"/>
    <x v="2"/>
    <x v="3"/>
    <n v="0.3"/>
    <n v="463.1"/>
  </r>
  <r>
    <s v="ORD2025009056"/>
    <x v="211"/>
    <s v="Customer 1411"/>
    <s v="CUST4417"/>
    <x v="2"/>
    <x v="12"/>
    <x v="1"/>
    <x v="0"/>
    <x v="3"/>
    <s v="Sofa Model-499"/>
    <s v="PROD8293"/>
    <n v="9"/>
    <n v="942.04"/>
    <n v="8478.36"/>
    <n v="0.05"/>
    <n v="423.92"/>
    <n v="8054.44"/>
    <x v="2"/>
    <x v="2"/>
    <n v="0.25"/>
    <n v="2013.61"/>
  </r>
  <r>
    <s v="ORD2025009057"/>
    <x v="268"/>
    <s v="Customer 3625"/>
    <s v="CUST2894"/>
    <x v="1"/>
    <x v="4"/>
    <x v="0"/>
    <x v="0"/>
    <x v="2"/>
    <s v="Lamp Model-232"/>
    <s v="PROD6702"/>
    <n v="7"/>
    <n v="102.22"/>
    <n v="715.54"/>
    <n v="0"/>
    <n v="0"/>
    <n v="715.54"/>
    <x v="3"/>
    <x v="0"/>
    <n v="0.15"/>
    <n v="107.33"/>
  </r>
  <r>
    <s v="ORD2025009058"/>
    <x v="317"/>
    <s v="Customer 2775"/>
    <s v="CUST7059"/>
    <x v="0"/>
    <x v="6"/>
    <x v="1"/>
    <x v="1"/>
    <x v="7"/>
    <s v="Jacket Model-462"/>
    <s v="PROD5995"/>
    <n v="6"/>
    <n v="423.83"/>
    <n v="2542.98"/>
    <n v="0.05"/>
    <n v="127.15"/>
    <n v="2415.83"/>
    <x v="1"/>
    <x v="2"/>
    <n v="0.3"/>
    <n v="724.75"/>
  </r>
  <r>
    <s v="ORD2025009059"/>
    <x v="231"/>
    <s v="Customer 1269"/>
    <s v="CUST5353"/>
    <x v="2"/>
    <x v="2"/>
    <x v="0"/>
    <x v="3"/>
    <x v="9"/>
    <s v="Lipstick Model-139"/>
    <s v="PROD3535"/>
    <n v="2"/>
    <n v="352.29"/>
    <n v="704.58"/>
    <n v="0.05"/>
    <n v="35.229999999999997"/>
    <n v="669.35"/>
    <x v="0"/>
    <x v="3"/>
    <n v="0.15"/>
    <n v="100.4"/>
  </r>
  <r>
    <s v="ORD2025009060"/>
    <x v="134"/>
    <s v="Customer 1857"/>
    <s v="CUST2616"/>
    <x v="0"/>
    <x v="13"/>
    <x v="0"/>
    <x v="0"/>
    <x v="2"/>
    <s v="Lamp Model-708"/>
    <s v="PROD2883"/>
    <n v="8"/>
    <n v="357.81"/>
    <n v="2862.48"/>
    <n v="0.1"/>
    <n v="286.25"/>
    <n v="2576.23"/>
    <x v="1"/>
    <x v="2"/>
    <n v="0.3"/>
    <n v="772.87"/>
  </r>
  <r>
    <s v="ORD2025009061"/>
    <x v="399"/>
    <s v="Customer 3103"/>
    <s v="CUST5454"/>
    <x v="1"/>
    <x v="10"/>
    <x v="0"/>
    <x v="2"/>
    <x v="8"/>
    <s v="Tablet Model-501"/>
    <s v="PROD6980"/>
    <n v="6"/>
    <n v="109.9"/>
    <n v="659.4"/>
    <n v="0.1"/>
    <n v="65.94"/>
    <n v="593.46"/>
    <x v="2"/>
    <x v="2"/>
    <n v="0.15"/>
    <n v="89.02"/>
  </r>
  <r>
    <s v="ORD2025009062"/>
    <x v="103"/>
    <s v="Customer 1264"/>
    <s v="CUST5364"/>
    <x v="4"/>
    <x v="7"/>
    <x v="0"/>
    <x v="0"/>
    <x v="2"/>
    <s v="Lamp Model-376"/>
    <s v="PROD7159"/>
    <n v="5"/>
    <n v="668.72"/>
    <n v="3343.6"/>
    <n v="0"/>
    <n v="0"/>
    <n v="3343.6"/>
    <x v="3"/>
    <x v="2"/>
    <n v="0.25"/>
    <n v="835.9"/>
  </r>
  <r>
    <s v="ORD2025009063"/>
    <x v="240"/>
    <s v="Customer 1171"/>
    <s v="CUST5895"/>
    <x v="2"/>
    <x v="12"/>
    <x v="1"/>
    <x v="1"/>
    <x v="1"/>
    <s v="Jeans Model-370"/>
    <s v="PROD1723"/>
    <n v="9"/>
    <n v="190.68"/>
    <n v="1716.12"/>
    <n v="0.05"/>
    <n v="85.81"/>
    <n v="1630.31"/>
    <x v="2"/>
    <x v="0"/>
    <n v="0.3"/>
    <n v="489.09"/>
  </r>
  <r>
    <s v="ORD2025009064"/>
    <x v="405"/>
    <s v="Customer 2148"/>
    <s v="CUST5339"/>
    <x v="2"/>
    <x v="12"/>
    <x v="0"/>
    <x v="2"/>
    <x v="11"/>
    <s v="Mobile Model-209"/>
    <s v="PROD3657"/>
    <n v="7"/>
    <n v="717.4"/>
    <n v="5021.8"/>
    <n v="0.2"/>
    <n v="1004.36"/>
    <n v="4017.44"/>
    <x v="0"/>
    <x v="0"/>
    <n v="0.15"/>
    <n v="602.62"/>
  </r>
  <r>
    <s v="ORD2025009065"/>
    <x v="259"/>
    <s v="Customer 4073"/>
    <s v="CUST9026"/>
    <x v="2"/>
    <x v="2"/>
    <x v="0"/>
    <x v="2"/>
    <x v="11"/>
    <s v="Mobile Model-539"/>
    <s v="PROD6975"/>
    <n v="2"/>
    <n v="412.44"/>
    <n v="824.88"/>
    <n v="0.1"/>
    <n v="82.49"/>
    <n v="742.39"/>
    <x v="2"/>
    <x v="1"/>
    <n v="0.15"/>
    <n v="111.36"/>
  </r>
  <r>
    <s v="ORD2025009066"/>
    <x v="435"/>
    <s v="Customer 2817"/>
    <s v="CUST6159"/>
    <x v="1"/>
    <x v="1"/>
    <x v="1"/>
    <x v="1"/>
    <x v="1"/>
    <s v="Jeans Model-931"/>
    <s v="PROD9198"/>
    <n v="10"/>
    <n v="937.61"/>
    <n v="9376.1"/>
    <n v="0.05"/>
    <n v="468.81"/>
    <n v="8907.2900000000009"/>
    <x v="0"/>
    <x v="0"/>
    <n v="0.25"/>
    <n v="2226.8200000000002"/>
  </r>
  <r>
    <s v="ORD2025009067"/>
    <x v="175"/>
    <s v="Customer 1329"/>
    <s v="CUST4620"/>
    <x v="3"/>
    <x v="5"/>
    <x v="1"/>
    <x v="3"/>
    <x v="9"/>
    <s v="Lipstick Model-698"/>
    <s v="PROD2596"/>
    <n v="10"/>
    <n v="626.70000000000005"/>
    <n v="6267"/>
    <n v="0.1"/>
    <n v="626.70000000000005"/>
    <n v="5640.3"/>
    <x v="1"/>
    <x v="0"/>
    <n v="0.3"/>
    <n v="1692.09"/>
  </r>
  <r>
    <s v="ORD2025009068"/>
    <x v="227"/>
    <s v="Customer 2227"/>
    <s v="CUST3110"/>
    <x v="3"/>
    <x v="3"/>
    <x v="0"/>
    <x v="0"/>
    <x v="0"/>
    <s v="Curtain Model-900"/>
    <s v="PROD7296"/>
    <n v="3"/>
    <n v="958.19"/>
    <n v="2874.57"/>
    <n v="0.2"/>
    <n v="574.91"/>
    <n v="2299.66"/>
    <x v="1"/>
    <x v="2"/>
    <n v="0.15"/>
    <n v="344.95"/>
  </r>
  <r>
    <s v="ORD2025009069"/>
    <x v="296"/>
    <s v="Customer 4098"/>
    <s v="CUST4982"/>
    <x v="2"/>
    <x v="14"/>
    <x v="0"/>
    <x v="3"/>
    <x v="6"/>
    <s v="Face Cream Model-499"/>
    <s v="PROD4980"/>
    <n v="9"/>
    <n v="597.86"/>
    <n v="5380.74"/>
    <n v="0.1"/>
    <n v="538.07000000000005"/>
    <n v="4842.67"/>
    <x v="0"/>
    <x v="3"/>
    <n v="0.3"/>
    <n v="1452.8"/>
  </r>
  <r>
    <s v="ORD2025009070"/>
    <x v="440"/>
    <s v="Customer 1540"/>
    <s v="CUST4279"/>
    <x v="3"/>
    <x v="8"/>
    <x v="0"/>
    <x v="0"/>
    <x v="3"/>
    <s v="Sofa Model-416"/>
    <s v="PROD2811"/>
    <n v="9"/>
    <n v="486.54"/>
    <n v="4378.8599999999997"/>
    <n v="0.1"/>
    <n v="437.89"/>
    <n v="3940.97"/>
    <x v="3"/>
    <x v="1"/>
    <n v="0.3"/>
    <n v="1182.29"/>
  </r>
  <r>
    <s v="ORD2025009071"/>
    <x v="61"/>
    <s v="Customer 1257"/>
    <s v="CUST1928"/>
    <x v="3"/>
    <x v="3"/>
    <x v="0"/>
    <x v="3"/>
    <x v="9"/>
    <s v="Lipstick Model-311"/>
    <s v="PROD3396"/>
    <n v="2"/>
    <n v="334.23"/>
    <n v="668.46"/>
    <n v="0.1"/>
    <n v="66.849999999999994"/>
    <n v="601.61"/>
    <x v="0"/>
    <x v="3"/>
    <n v="0.25"/>
    <n v="150.4"/>
  </r>
  <r>
    <s v="ORD2025009072"/>
    <x v="218"/>
    <s v="Customer 1043"/>
    <s v="CUST4042"/>
    <x v="0"/>
    <x v="0"/>
    <x v="0"/>
    <x v="1"/>
    <x v="5"/>
    <s v="Shirt Model-534"/>
    <s v="PROD6197"/>
    <n v="4"/>
    <n v="519.01"/>
    <n v="2076.04"/>
    <n v="0.05"/>
    <n v="103.8"/>
    <n v="1972.24"/>
    <x v="1"/>
    <x v="2"/>
    <n v="0.3"/>
    <n v="591.66999999999996"/>
  </r>
  <r>
    <s v="ORD2025009073"/>
    <x v="319"/>
    <s v="Customer 1024"/>
    <s v="CUST6715"/>
    <x v="2"/>
    <x v="14"/>
    <x v="1"/>
    <x v="0"/>
    <x v="2"/>
    <s v="Lamp Model-864"/>
    <s v="PROD2594"/>
    <n v="3"/>
    <n v="752.43"/>
    <n v="2257.29"/>
    <n v="0.05"/>
    <n v="112.86"/>
    <n v="2144.4299999999998"/>
    <x v="2"/>
    <x v="2"/>
    <n v="0.15"/>
    <n v="321.66000000000003"/>
  </r>
  <r>
    <s v="ORD2025009074"/>
    <x v="385"/>
    <s v="Customer 4828"/>
    <s v="CUST1578"/>
    <x v="2"/>
    <x v="2"/>
    <x v="0"/>
    <x v="0"/>
    <x v="3"/>
    <s v="Sofa Model-819"/>
    <s v="PROD6113"/>
    <n v="8"/>
    <n v="107.08"/>
    <n v="856.64"/>
    <n v="0.05"/>
    <n v="42.83"/>
    <n v="813.81"/>
    <x v="2"/>
    <x v="0"/>
    <n v="0.15"/>
    <n v="122.07"/>
  </r>
  <r>
    <s v="ORD2025009075"/>
    <x v="188"/>
    <s v="Customer 691"/>
    <s v="CUST9910"/>
    <x v="1"/>
    <x v="4"/>
    <x v="1"/>
    <x v="2"/>
    <x v="4"/>
    <s v="Laptop Model-573"/>
    <s v="PROD1231"/>
    <n v="7"/>
    <n v="389.86"/>
    <n v="2729.02"/>
    <n v="0.05"/>
    <n v="136.44999999999999"/>
    <n v="2592.5700000000002"/>
    <x v="3"/>
    <x v="0"/>
    <n v="0.15"/>
    <n v="388.89"/>
  </r>
  <r>
    <s v="ORD2025009076"/>
    <x v="163"/>
    <s v="Customer 306"/>
    <s v="CUST9038"/>
    <x v="3"/>
    <x v="3"/>
    <x v="0"/>
    <x v="3"/>
    <x v="10"/>
    <s v="Perfume Model-675"/>
    <s v="PROD4646"/>
    <n v="1"/>
    <n v="722.9"/>
    <n v="722.9"/>
    <n v="0"/>
    <n v="0"/>
    <n v="722.9"/>
    <x v="3"/>
    <x v="1"/>
    <n v="0.3"/>
    <n v="216.87"/>
  </r>
  <r>
    <s v="ORD2025009077"/>
    <x v="3"/>
    <s v="Customer 235"/>
    <s v="CUST6479"/>
    <x v="4"/>
    <x v="11"/>
    <x v="0"/>
    <x v="0"/>
    <x v="0"/>
    <s v="Curtain Model-718"/>
    <s v="PROD2379"/>
    <n v="7"/>
    <n v="502.25"/>
    <n v="3515.75"/>
    <n v="0.2"/>
    <n v="703.15"/>
    <n v="2812.6"/>
    <x v="3"/>
    <x v="3"/>
    <n v="0.3"/>
    <n v="843.78"/>
  </r>
  <r>
    <s v="ORD2025009078"/>
    <x v="263"/>
    <s v="Customer 3268"/>
    <s v="CUST5566"/>
    <x v="0"/>
    <x v="13"/>
    <x v="1"/>
    <x v="0"/>
    <x v="0"/>
    <s v="Curtain Model-141"/>
    <s v="PROD8188"/>
    <n v="2"/>
    <n v="407.98"/>
    <n v="815.96"/>
    <n v="0.05"/>
    <n v="40.799999999999997"/>
    <n v="775.16"/>
    <x v="0"/>
    <x v="0"/>
    <n v="0.25"/>
    <n v="193.79"/>
  </r>
  <r>
    <s v="ORD2025009079"/>
    <x v="386"/>
    <s v="Customer 3149"/>
    <s v="CUST8523"/>
    <x v="1"/>
    <x v="1"/>
    <x v="1"/>
    <x v="3"/>
    <x v="6"/>
    <s v="Face Cream Model-199"/>
    <s v="PROD8577"/>
    <n v="9"/>
    <n v="274.95"/>
    <n v="2474.5500000000002"/>
    <n v="0"/>
    <n v="0"/>
    <n v="2474.5500000000002"/>
    <x v="3"/>
    <x v="0"/>
    <n v="0.15"/>
    <n v="371.18"/>
  </r>
  <r>
    <s v="ORD2025009080"/>
    <x v="155"/>
    <s v="Customer 1563"/>
    <s v="CUST3163"/>
    <x v="2"/>
    <x v="12"/>
    <x v="1"/>
    <x v="2"/>
    <x v="11"/>
    <s v="Mobile Model-522"/>
    <s v="PROD1128"/>
    <n v="2"/>
    <n v="684.6"/>
    <n v="1369.2"/>
    <n v="0"/>
    <n v="0"/>
    <n v="1369.2"/>
    <x v="0"/>
    <x v="2"/>
    <n v="0.15"/>
    <n v="205.38"/>
  </r>
  <r>
    <s v="ORD2025009081"/>
    <x v="353"/>
    <s v="Customer 1203"/>
    <s v="CUST6252"/>
    <x v="1"/>
    <x v="4"/>
    <x v="0"/>
    <x v="1"/>
    <x v="5"/>
    <s v="Shirt Model-625"/>
    <s v="PROD8175"/>
    <n v="2"/>
    <n v="126.26"/>
    <n v="252.52"/>
    <n v="0.05"/>
    <n v="12.63"/>
    <n v="239.89"/>
    <x v="3"/>
    <x v="3"/>
    <n v="0.15"/>
    <n v="35.979999999999997"/>
  </r>
  <r>
    <s v="ORD2025009082"/>
    <x v="204"/>
    <s v="Customer 1889"/>
    <s v="CUST1801"/>
    <x v="3"/>
    <x v="8"/>
    <x v="1"/>
    <x v="3"/>
    <x v="10"/>
    <s v="Perfume Model-365"/>
    <s v="PROD8904"/>
    <n v="10"/>
    <n v="597.29"/>
    <n v="5972.9"/>
    <n v="0.05"/>
    <n v="298.64"/>
    <n v="5674.26"/>
    <x v="2"/>
    <x v="1"/>
    <n v="0.25"/>
    <n v="1418.57"/>
  </r>
  <r>
    <s v="ORD2025009083"/>
    <x v="432"/>
    <s v="Customer 4703"/>
    <s v="CUST2503"/>
    <x v="0"/>
    <x v="0"/>
    <x v="1"/>
    <x v="3"/>
    <x v="6"/>
    <s v="Face Cream Model-623"/>
    <s v="PROD9515"/>
    <n v="2"/>
    <n v="846"/>
    <n v="1692"/>
    <n v="0"/>
    <n v="0"/>
    <n v="1692"/>
    <x v="1"/>
    <x v="2"/>
    <n v="0.25"/>
    <n v="423"/>
  </r>
  <r>
    <s v="ORD2025009084"/>
    <x v="37"/>
    <s v="Customer 842"/>
    <s v="CUST8586"/>
    <x v="0"/>
    <x v="6"/>
    <x v="0"/>
    <x v="2"/>
    <x v="4"/>
    <s v="Laptop Model-810"/>
    <s v="PROD6080"/>
    <n v="8"/>
    <n v="484.88"/>
    <n v="3879.04"/>
    <n v="0.2"/>
    <n v="775.81"/>
    <n v="3103.23"/>
    <x v="1"/>
    <x v="0"/>
    <n v="0.15"/>
    <n v="465.48"/>
  </r>
  <r>
    <s v="ORD2025009085"/>
    <x v="314"/>
    <s v="Customer 1913"/>
    <s v="CUST9272"/>
    <x v="4"/>
    <x v="9"/>
    <x v="1"/>
    <x v="2"/>
    <x v="11"/>
    <s v="Mobile Model-857"/>
    <s v="PROD4918"/>
    <n v="2"/>
    <n v="751.45"/>
    <n v="1502.9"/>
    <n v="0.05"/>
    <n v="75.150000000000006"/>
    <n v="1427.75"/>
    <x v="1"/>
    <x v="2"/>
    <n v="0.15"/>
    <n v="214.16"/>
  </r>
  <r>
    <s v="ORD2025009086"/>
    <x v="31"/>
    <s v="Customer 1676"/>
    <s v="CUST4004"/>
    <x v="4"/>
    <x v="9"/>
    <x v="1"/>
    <x v="2"/>
    <x v="8"/>
    <s v="Tablet Model-723"/>
    <s v="PROD5198"/>
    <n v="6"/>
    <n v="642.69000000000005"/>
    <n v="3856.14"/>
    <n v="0.1"/>
    <n v="385.61"/>
    <n v="3470.53"/>
    <x v="3"/>
    <x v="0"/>
    <n v="0.3"/>
    <n v="1041.1600000000001"/>
  </r>
  <r>
    <s v="ORD2025009087"/>
    <x v="77"/>
    <s v="Customer 2066"/>
    <s v="CUST7875"/>
    <x v="3"/>
    <x v="5"/>
    <x v="1"/>
    <x v="0"/>
    <x v="2"/>
    <s v="Lamp Model-238"/>
    <s v="PROD5541"/>
    <n v="3"/>
    <n v="409.4"/>
    <n v="1228.2"/>
    <n v="0"/>
    <n v="0"/>
    <n v="1228.2"/>
    <x v="1"/>
    <x v="0"/>
    <n v="0.3"/>
    <n v="368.46"/>
  </r>
  <r>
    <s v="ORD2025009088"/>
    <x v="285"/>
    <s v="Customer 4768"/>
    <s v="CUST5471"/>
    <x v="4"/>
    <x v="11"/>
    <x v="0"/>
    <x v="3"/>
    <x v="6"/>
    <s v="Face Cream Model-534"/>
    <s v="PROD8265"/>
    <n v="3"/>
    <n v="716.81"/>
    <n v="2150.4299999999998"/>
    <n v="0.1"/>
    <n v="215.04"/>
    <n v="1935.39"/>
    <x v="0"/>
    <x v="2"/>
    <n v="0.3"/>
    <n v="580.62"/>
  </r>
  <r>
    <s v="ORD2025009089"/>
    <x v="38"/>
    <s v="Customer 4225"/>
    <s v="CUST4512"/>
    <x v="3"/>
    <x v="3"/>
    <x v="1"/>
    <x v="2"/>
    <x v="8"/>
    <s v="Tablet Model-406"/>
    <s v="PROD6705"/>
    <n v="2"/>
    <n v="389.36"/>
    <n v="778.72"/>
    <n v="0.1"/>
    <n v="77.87"/>
    <n v="700.85"/>
    <x v="0"/>
    <x v="0"/>
    <n v="0.25"/>
    <n v="175.21"/>
  </r>
  <r>
    <s v="ORD2025009090"/>
    <x v="165"/>
    <s v="Customer 701"/>
    <s v="CUST8151"/>
    <x v="1"/>
    <x v="10"/>
    <x v="1"/>
    <x v="3"/>
    <x v="9"/>
    <s v="Lipstick Model-621"/>
    <s v="PROD1346"/>
    <n v="5"/>
    <n v="682.38"/>
    <n v="3411.9"/>
    <n v="0.05"/>
    <n v="170.6"/>
    <n v="3241.3"/>
    <x v="2"/>
    <x v="2"/>
    <n v="0.3"/>
    <n v="972.39"/>
  </r>
  <r>
    <s v="ORD2025009091"/>
    <x v="30"/>
    <s v="Customer 4041"/>
    <s v="CUST8781"/>
    <x v="1"/>
    <x v="4"/>
    <x v="1"/>
    <x v="2"/>
    <x v="11"/>
    <s v="Mobile Model-654"/>
    <s v="PROD5539"/>
    <n v="5"/>
    <n v="386.42"/>
    <n v="1932.1"/>
    <n v="0.2"/>
    <n v="386.42"/>
    <n v="1545.68"/>
    <x v="2"/>
    <x v="0"/>
    <n v="0.15"/>
    <n v="231.85"/>
  </r>
  <r>
    <s v="ORD2025009092"/>
    <x v="204"/>
    <s v="Customer 693"/>
    <s v="CUST6356"/>
    <x v="1"/>
    <x v="4"/>
    <x v="1"/>
    <x v="1"/>
    <x v="5"/>
    <s v="Shirt Model-929"/>
    <s v="PROD9494"/>
    <n v="2"/>
    <n v="771.79"/>
    <n v="1543.58"/>
    <n v="0.1"/>
    <n v="154.36000000000001"/>
    <n v="1389.22"/>
    <x v="3"/>
    <x v="3"/>
    <n v="0.25"/>
    <n v="347.31"/>
  </r>
  <r>
    <s v="ORD2025009093"/>
    <x v="447"/>
    <s v="Customer 4683"/>
    <s v="CUST7410"/>
    <x v="1"/>
    <x v="4"/>
    <x v="1"/>
    <x v="1"/>
    <x v="7"/>
    <s v="Jacket Model-214"/>
    <s v="PROD2380"/>
    <n v="10"/>
    <n v="598.12"/>
    <n v="5981.2"/>
    <n v="0.1"/>
    <n v="598.12"/>
    <n v="5383.08"/>
    <x v="0"/>
    <x v="0"/>
    <n v="0.3"/>
    <n v="1614.92"/>
  </r>
  <r>
    <s v="ORD2025009094"/>
    <x v="406"/>
    <s v="Customer 1822"/>
    <s v="CUST5937"/>
    <x v="3"/>
    <x v="8"/>
    <x v="0"/>
    <x v="2"/>
    <x v="4"/>
    <s v="Laptop Model-781"/>
    <s v="PROD8265"/>
    <n v="10"/>
    <n v="696.63"/>
    <n v="6966.3"/>
    <n v="0.2"/>
    <n v="1393.26"/>
    <n v="5573.04"/>
    <x v="1"/>
    <x v="2"/>
    <n v="0.25"/>
    <n v="1393.26"/>
  </r>
  <r>
    <s v="ORD2025009095"/>
    <x v="213"/>
    <s v="Customer 167"/>
    <s v="CUST8320"/>
    <x v="1"/>
    <x v="1"/>
    <x v="1"/>
    <x v="1"/>
    <x v="1"/>
    <s v="Jeans Model-245"/>
    <s v="PROD2526"/>
    <n v="2"/>
    <n v="998.57"/>
    <n v="1997.14"/>
    <n v="0.05"/>
    <n v="99.86"/>
    <n v="1897.28"/>
    <x v="3"/>
    <x v="0"/>
    <n v="0.3"/>
    <n v="569.17999999999995"/>
  </r>
  <r>
    <s v="ORD2025009096"/>
    <x v="54"/>
    <s v="Customer 2986"/>
    <s v="CUST6213"/>
    <x v="2"/>
    <x v="12"/>
    <x v="0"/>
    <x v="3"/>
    <x v="10"/>
    <s v="Perfume Model-747"/>
    <s v="PROD3437"/>
    <n v="1"/>
    <n v="643.63"/>
    <n v="643.63"/>
    <n v="0.05"/>
    <n v="32.18"/>
    <n v="611.45000000000005"/>
    <x v="2"/>
    <x v="2"/>
    <n v="0.3"/>
    <n v="183.44"/>
  </r>
  <r>
    <s v="ORD2025009097"/>
    <x v="298"/>
    <s v="Customer 2834"/>
    <s v="CUST8887"/>
    <x v="4"/>
    <x v="7"/>
    <x v="0"/>
    <x v="1"/>
    <x v="1"/>
    <s v="Jeans Model-964"/>
    <s v="PROD4351"/>
    <n v="10"/>
    <n v="741.4"/>
    <n v="7414"/>
    <n v="0.05"/>
    <n v="370.7"/>
    <n v="7043.3"/>
    <x v="3"/>
    <x v="3"/>
    <n v="0.25"/>
    <n v="1760.83"/>
  </r>
  <r>
    <s v="ORD2025009098"/>
    <x v="212"/>
    <s v="Customer 2168"/>
    <s v="CUST8392"/>
    <x v="4"/>
    <x v="11"/>
    <x v="0"/>
    <x v="3"/>
    <x v="6"/>
    <s v="Face Cream Model-530"/>
    <s v="PROD9006"/>
    <n v="8"/>
    <n v="372.71"/>
    <n v="2981.68"/>
    <n v="0.2"/>
    <n v="596.34"/>
    <n v="2385.34"/>
    <x v="1"/>
    <x v="0"/>
    <n v="0.25"/>
    <n v="596.34"/>
  </r>
  <r>
    <s v="ORD2025009099"/>
    <x v="141"/>
    <s v="Customer 4600"/>
    <s v="CUST7640"/>
    <x v="0"/>
    <x v="0"/>
    <x v="0"/>
    <x v="3"/>
    <x v="10"/>
    <s v="Perfume Model-712"/>
    <s v="PROD7134"/>
    <n v="1"/>
    <n v="567.96"/>
    <n v="567.96"/>
    <n v="0.1"/>
    <n v="56.8"/>
    <n v="511.16"/>
    <x v="2"/>
    <x v="2"/>
    <n v="0.15"/>
    <n v="76.67"/>
  </r>
  <r>
    <s v="ORD2025009100"/>
    <x v="206"/>
    <s v="Customer 2613"/>
    <s v="CUST8082"/>
    <x v="3"/>
    <x v="5"/>
    <x v="0"/>
    <x v="2"/>
    <x v="4"/>
    <s v="Laptop Model-546"/>
    <s v="PROD9156"/>
    <n v="9"/>
    <n v="938.99"/>
    <n v="8450.91"/>
    <n v="0"/>
    <n v="0"/>
    <n v="8450.91"/>
    <x v="1"/>
    <x v="1"/>
    <n v="0.3"/>
    <n v="2535.27"/>
  </r>
  <r>
    <s v="ORD2025009101"/>
    <x v="130"/>
    <s v="Customer 3556"/>
    <s v="CUST4328"/>
    <x v="4"/>
    <x v="11"/>
    <x v="0"/>
    <x v="3"/>
    <x v="6"/>
    <s v="Face Cream Model-585"/>
    <s v="PROD5481"/>
    <n v="1"/>
    <n v="976.81"/>
    <n v="976.81"/>
    <n v="0.05"/>
    <n v="48.84"/>
    <n v="927.97"/>
    <x v="0"/>
    <x v="3"/>
    <n v="0.3"/>
    <n v="278.39"/>
  </r>
  <r>
    <s v="ORD2025009102"/>
    <x v="443"/>
    <s v="Customer 3077"/>
    <s v="CUST4824"/>
    <x v="2"/>
    <x v="14"/>
    <x v="1"/>
    <x v="0"/>
    <x v="2"/>
    <s v="Lamp Model-707"/>
    <s v="PROD7605"/>
    <n v="9"/>
    <n v="641.94000000000005"/>
    <n v="5777.46"/>
    <n v="0.05"/>
    <n v="288.87"/>
    <n v="5488.59"/>
    <x v="2"/>
    <x v="3"/>
    <n v="0.15"/>
    <n v="823.29"/>
  </r>
  <r>
    <s v="ORD2025009103"/>
    <x v="383"/>
    <s v="Customer 3802"/>
    <s v="CUST3212"/>
    <x v="1"/>
    <x v="4"/>
    <x v="1"/>
    <x v="1"/>
    <x v="5"/>
    <s v="Shirt Model-706"/>
    <s v="PROD5581"/>
    <n v="8"/>
    <n v="220.95"/>
    <n v="1767.6"/>
    <n v="0"/>
    <n v="0"/>
    <n v="1767.6"/>
    <x v="1"/>
    <x v="2"/>
    <n v="0.25"/>
    <n v="441.9"/>
  </r>
  <r>
    <s v="ORD2025009104"/>
    <x v="219"/>
    <s v="Customer 2905"/>
    <s v="CUST6364"/>
    <x v="2"/>
    <x v="12"/>
    <x v="1"/>
    <x v="0"/>
    <x v="2"/>
    <s v="Lamp Model-135"/>
    <s v="PROD6735"/>
    <n v="10"/>
    <n v="932.64"/>
    <n v="9326.4"/>
    <n v="0.1"/>
    <n v="932.64"/>
    <n v="8393.76"/>
    <x v="2"/>
    <x v="0"/>
    <n v="0.15"/>
    <n v="1259.06"/>
  </r>
  <r>
    <s v="ORD2025009105"/>
    <x v="222"/>
    <s v="Customer 4143"/>
    <s v="CUST4568"/>
    <x v="0"/>
    <x v="6"/>
    <x v="1"/>
    <x v="0"/>
    <x v="3"/>
    <s v="Sofa Model-445"/>
    <s v="PROD2374"/>
    <n v="3"/>
    <n v="868.33"/>
    <n v="2604.9899999999998"/>
    <n v="0.1"/>
    <n v="260.5"/>
    <n v="2344.4899999999998"/>
    <x v="2"/>
    <x v="3"/>
    <n v="0.25"/>
    <n v="586.12"/>
  </r>
  <r>
    <s v="ORD2025009106"/>
    <x v="285"/>
    <s v="Customer 1895"/>
    <s v="CUST9117"/>
    <x v="2"/>
    <x v="14"/>
    <x v="0"/>
    <x v="1"/>
    <x v="1"/>
    <s v="Jeans Model-950"/>
    <s v="PROD5116"/>
    <n v="4"/>
    <n v="347.59"/>
    <n v="1390.36"/>
    <n v="0.1"/>
    <n v="139.04"/>
    <n v="1251.32"/>
    <x v="3"/>
    <x v="2"/>
    <n v="0.3"/>
    <n v="375.4"/>
  </r>
  <r>
    <s v="ORD2025009107"/>
    <x v="71"/>
    <s v="Customer 90"/>
    <s v="CUST9096"/>
    <x v="1"/>
    <x v="10"/>
    <x v="1"/>
    <x v="2"/>
    <x v="8"/>
    <s v="Tablet Model-942"/>
    <s v="PROD5988"/>
    <n v="4"/>
    <n v="593.03"/>
    <n v="2372.12"/>
    <n v="0.1"/>
    <n v="237.21"/>
    <n v="2134.91"/>
    <x v="2"/>
    <x v="2"/>
    <n v="0.3"/>
    <n v="640.47"/>
  </r>
  <r>
    <s v="ORD2025009108"/>
    <x v="291"/>
    <s v="Customer 7"/>
    <s v="CUST4642"/>
    <x v="1"/>
    <x v="10"/>
    <x v="0"/>
    <x v="0"/>
    <x v="2"/>
    <s v="Lamp Model-185"/>
    <s v="PROD5603"/>
    <n v="5"/>
    <n v="470.77"/>
    <n v="2353.85"/>
    <n v="0.05"/>
    <n v="117.69"/>
    <n v="2236.16"/>
    <x v="3"/>
    <x v="3"/>
    <n v="0.3"/>
    <n v="670.85"/>
  </r>
  <r>
    <s v="ORD2025009109"/>
    <x v="36"/>
    <s v="Customer 1170"/>
    <s v="CUST1674"/>
    <x v="4"/>
    <x v="7"/>
    <x v="0"/>
    <x v="3"/>
    <x v="9"/>
    <s v="Lipstick Model-802"/>
    <s v="PROD2068"/>
    <n v="7"/>
    <n v="782.66"/>
    <n v="5478.62"/>
    <n v="0.1"/>
    <n v="547.86"/>
    <n v="4930.76"/>
    <x v="1"/>
    <x v="2"/>
    <n v="0.3"/>
    <n v="1479.23"/>
  </r>
  <r>
    <s v="ORD2025009110"/>
    <x v="65"/>
    <s v="Customer 4533"/>
    <s v="CUST8915"/>
    <x v="0"/>
    <x v="6"/>
    <x v="1"/>
    <x v="2"/>
    <x v="4"/>
    <s v="Laptop Model-972"/>
    <s v="PROD9440"/>
    <n v="5"/>
    <n v="984.5"/>
    <n v="4922.5"/>
    <n v="0"/>
    <n v="0"/>
    <n v="4922.5"/>
    <x v="2"/>
    <x v="2"/>
    <n v="0.25"/>
    <n v="1230.6199999999999"/>
  </r>
  <r>
    <s v="ORD2025009111"/>
    <x v="51"/>
    <s v="Customer 1156"/>
    <s v="CUST6432"/>
    <x v="1"/>
    <x v="10"/>
    <x v="0"/>
    <x v="2"/>
    <x v="4"/>
    <s v="Laptop Model-589"/>
    <s v="PROD1818"/>
    <n v="6"/>
    <n v="231.25"/>
    <n v="1387.5"/>
    <n v="0.2"/>
    <n v="277.5"/>
    <n v="1110"/>
    <x v="2"/>
    <x v="2"/>
    <n v="0.25"/>
    <n v="277.5"/>
  </r>
  <r>
    <s v="ORD2025009112"/>
    <x v="143"/>
    <s v="Customer 4547"/>
    <s v="CUST2054"/>
    <x v="2"/>
    <x v="2"/>
    <x v="1"/>
    <x v="2"/>
    <x v="4"/>
    <s v="Laptop Model-444"/>
    <s v="PROD1200"/>
    <n v="2"/>
    <n v="108.58"/>
    <n v="217.16"/>
    <n v="0.05"/>
    <n v="10.86"/>
    <n v="206.3"/>
    <x v="0"/>
    <x v="0"/>
    <n v="0.15"/>
    <n v="30.95"/>
  </r>
  <r>
    <s v="ORD2025009113"/>
    <x v="68"/>
    <s v="Customer 4393"/>
    <s v="CUST6837"/>
    <x v="0"/>
    <x v="13"/>
    <x v="0"/>
    <x v="0"/>
    <x v="2"/>
    <s v="Lamp Model-822"/>
    <s v="PROD7557"/>
    <n v="1"/>
    <n v="902.92"/>
    <n v="902.92"/>
    <n v="0.05"/>
    <n v="45.15"/>
    <n v="857.77"/>
    <x v="1"/>
    <x v="2"/>
    <n v="0.25"/>
    <n v="214.44"/>
  </r>
  <r>
    <s v="ORD2025009114"/>
    <x v="274"/>
    <s v="Customer 3165"/>
    <s v="CUST3101"/>
    <x v="4"/>
    <x v="7"/>
    <x v="0"/>
    <x v="1"/>
    <x v="7"/>
    <s v="Jacket Model-375"/>
    <s v="PROD2710"/>
    <n v="3"/>
    <n v="642.25"/>
    <n v="1926.75"/>
    <n v="0.05"/>
    <n v="96.34"/>
    <n v="1830.41"/>
    <x v="2"/>
    <x v="0"/>
    <n v="0.15"/>
    <n v="274.56"/>
  </r>
  <r>
    <s v="ORD2025009115"/>
    <x v="414"/>
    <s v="Customer 4605"/>
    <s v="CUST9955"/>
    <x v="2"/>
    <x v="14"/>
    <x v="0"/>
    <x v="1"/>
    <x v="5"/>
    <s v="Shirt Model-517"/>
    <s v="PROD4239"/>
    <n v="6"/>
    <n v="567.01"/>
    <n v="3402.06"/>
    <n v="0.2"/>
    <n v="680.41"/>
    <n v="2721.65"/>
    <x v="1"/>
    <x v="3"/>
    <n v="0.3"/>
    <n v="816.5"/>
  </r>
  <r>
    <s v="ORD2025009116"/>
    <x v="320"/>
    <s v="Customer 3930"/>
    <s v="CUST9923"/>
    <x v="0"/>
    <x v="0"/>
    <x v="1"/>
    <x v="0"/>
    <x v="2"/>
    <s v="Lamp Model-203"/>
    <s v="PROD6388"/>
    <n v="4"/>
    <n v="298.66000000000003"/>
    <n v="1194.6400000000001"/>
    <n v="0.05"/>
    <n v="59.73"/>
    <n v="1134.9100000000001"/>
    <x v="1"/>
    <x v="0"/>
    <n v="0.25"/>
    <n v="283.73"/>
  </r>
  <r>
    <s v="ORD2025009117"/>
    <x v="449"/>
    <s v="Customer 4262"/>
    <s v="CUST3360"/>
    <x v="2"/>
    <x v="12"/>
    <x v="0"/>
    <x v="2"/>
    <x v="8"/>
    <s v="Tablet Model-492"/>
    <s v="PROD9512"/>
    <n v="6"/>
    <n v="404.3"/>
    <n v="2425.8000000000002"/>
    <n v="0.05"/>
    <n v="121.29"/>
    <n v="2304.5100000000002"/>
    <x v="0"/>
    <x v="0"/>
    <n v="0.3"/>
    <n v="691.35"/>
  </r>
  <r>
    <s v="ORD2025009118"/>
    <x v="262"/>
    <s v="Customer 4257"/>
    <s v="CUST9995"/>
    <x v="1"/>
    <x v="4"/>
    <x v="0"/>
    <x v="3"/>
    <x v="9"/>
    <s v="Lipstick Model-770"/>
    <s v="PROD2370"/>
    <n v="2"/>
    <n v="843.53"/>
    <n v="1687.06"/>
    <n v="0.1"/>
    <n v="168.71"/>
    <n v="1518.35"/>
    <x v="0"/>
    <x v="3"/>
    <n v="0.15"/>
    <n v="227.75"/>
  </r>
  <r>
    <s v="ORD2025009119"/>
    <x v="179"/>
    <s v="Customer 4143"/>
    <s v="CUST8816"/>
    <x v="1"/>
    <x v="10"/>
    <x v="0"/>
    <x v="0"/>
    <x v="0"/>
    <s v="Curtain Model-336"/>
    <s v="PROD9020"/>
    <n v="7"/>
    <n v="681.1"/>
    <n v="4767.7"/>
    <n v="0.1"/>
    <n v="476.77"/>
    <n v="4290.93"/>
    <x v="3"/>
    <x v="2"/>
    <n v="0.15"/>
    <n v="643.64"/>
  </r>
  <r>
    <s v="ORD2025009120"/>
    <x v="227"/>
    <s v="Customer 3627"/>
    <s v="CUST7866"/>
    <x v="2"/>
    <x v="12"/>
    <x v="1"/>
    <x v="3"/>
    <x v="6"/>
    <s v="Face Cream Model-589"/>
    <s v="PROD3040"/>
    <n v="2"/>
    <n v="833.2"/>
    <n v="1666.4"/>
    <n v="0"/>
    <n v="0"/>
    <n v="1666.4"/>
    <x v="2"/>
    <x v="0"/>
    <n v="0.3"/>
    <n v="499.92"/>
  </r>
  <r>
    <s v="ORD2025009121"/>
    <x v="350"/>
    <s v="Customer 3913"/>
    <s v="CUST8610"/>
    <x v="4"/>
    <x v="9"/>
    <x v="0"/>
    <x v="1"/>
    <x v="5"/>
    <s v="Shirt Model-709"/>
    <s v="PROD3966"/>
    <n v="7"/>
    <n v="582.46"/>
    <n v="4077.22"/>
    <n v="0"/>
    <n v="0"/>
    <n v="4077.22"/>
    <x v="3"/>
    <x v="2"/>
    <n v="0.3"/>
    <n v="1223.17"/>
  </r>
  <r>
    <s v="ORD2025009122"/>
    <x v="425"/>
    <s v="Customer 4915"/>
    <s v="CUST2951"/>
    <x v="1"/>
    <x v="10"/>
    <x v="0"/>
    <x v="0"/>
    <x v="2"/>
    <s v="Lamp Model-794"/>
    <s v="PROD9248"/>
    <n v="10"/>
    <n v="468.15"/>
    <n v="4681.5"/>
    <n v="0.2"/>
    <n v="936.3"/>
    <n v="3745.2"/>
    <x v="2"/>
    <x v="3"/>
    <n v="0.3"/>
    <n v="1123.56"/>
  </r>
  <r>
    <s v="ORD2025009123"/>
    <x v="172"/>
    <s v="Customer 1218"/>
    <s v="CUST6200"/>
    <x v="1"/>
    <x v="4"/>
    <x v="1"/>
    <x v="2"/>
    <x v="11"/>
    <s v="Mobile Model-522"/>
    <s v="PROD9013"/>
    <n v="3"/>
    <n v="735.07"/>
    <n v="2205.21"/>
    <n v="0.05"/>
    <n v="110.26"/>
    <n v="2094.9499999999998"/>
    <x v="0"/>
    <x v="0"/>
    <n v="0.3"/>
    <n v="628.48"/>
  </r>
  <r>
    <s v="ORD2025009124"/>
    <x v="24"/>
    <s v="Customer 4248"/>
    <s v="CUST7613"/>
    <x v="3"/>
    <x v="8"/>
    <x v="0"/>
    <x v="3"/>
    <x v="6"/>
    <s v="Face Cream Model-267"/>
    <s v="PROD7467"/>
    <n v="3"/>
    <n v="264.49"/>
    <n v="793.47"/>
    <n v="0"/>
    <n v="0"/>
    <n v="793.47"/>
    <x v="3"/>
    <x v="1"/>
    <n v="0.25"/>
    <n v="198.37"/>
  </r>
  <r>
    <s v="ORD2025009125"/>
    <x v="263"/>
    <s v="Customer 3021"/>
    <s v="CUST9171"/>
    <x v="2"/>
    <x v="12"/>
    <x v="1"/>
    <x v="2"/>
    <x v="4"/>
    <s v="Laptop Model-856"/>
    <s v="PROD3590"/>
    <n v="2"/>
    <n v="842.72"/>
    <n v="1685.44"/>
    <n v="0.2"/>
    <n v="337.09"/>
    <n v="1348.35"/>
    <x v="2"/>
    <x v="2"/>
    <n v="0.25"/>
    <n v="337.09"/>
  </r>
  <r>
    <s v="ORD2025009126"/>
    <x v="428"/>
    <s v="Customer 4486"/>
    <s v="CUST7533"/>
    <x v="0"/>
    <x v="0"/>
    <x v="1"/>
    <x v="0"/>
    <x v="0"/>
    <s v="Curtain Model-451"/>
    <s v="PROD3620"/>
    <n v="7"/>
    <n v="210.76"/>
    <n v="1475.32"/>
    <n v="0.05"/>
    <n v="73.77"/>
    <n v="1401.55"/>
    <x v="3"/>
    <x v="3"/>
    <n v="0.15"/>
    <n v="210.23"/>
  </r>
  <r>
    <s v="ORD2025009127"/>
    <x v="310"/>
    <s v="Customer 1758"/>
    <s v="CUST6722"/>
    <x v="2"/>
    <x v="2"/>
    <x v="0"/>
    <x v="3"/>
    <x v="10"/>
    <s v="Perfume Model-833"/>
    <s v="PROD1576"/>
    <n v="10"/>
    <n v="511.45"/>
    <n v="5114.5"/>
    <n v="0.05"/>
    <n v="255.73"/>
    <n v="4858.7700000000004"/>
    <x v="2"/>
    <x v="3"/>
    <n v="0.25"/>
    <n v="1214.69"/>
  </r>
  <r>
    <s v="ORD2025009128"/>
    <x v="123"/>
    <s v="Customer 7"/>
    <s v="CUST8271"/>
    <x v="4"/>
    <x v="7"/>
    <x v="1"/>
    <x v="3"/>
    <x v="9"/>
    <s v="Lipstick Model-169"/>
    <s v="PROD9163"/>
    <n v="2"/>
    <n v="625.33000000000004"/>
    <n v="1250.6600000000001"/>
    <n v="0.1"/>
    <n v="125.07"/>
    <n v="1125.5899999999999"/>
    <x v="1"/>
    <x v="0"/>
    <n v="0.3"/>
    <n v="337.68"/>
  </r>
  <r>
    <s v="ORD2025009129"/>
    <x v="43"/>
    <s v="Customer 152"/>
    <s v="CUST7183"/>
    <x v="3"/>
    <x v="8"/>
    <x v="0"/>
    <x v="2"/>
    <x v="11"/>
    <s v="Mobile Model-950"/>
    <s v="PROD8949"/>
    <n v="7"/>
    <n v="910.88"/>
    <n v="6376.16"/>
    <n v="0.2"/>
    <n v="1275.23"/>
    <n v="5100.93"/>
    <x v="1"/>
    <x v="3"/>
    <n v="0.15"/>
    <n v="765.14"/>
  </r>
  <r>
    <s v="ORD2025009130"/>
    <x v="222"/>
    <s v="Customer 1793"/>
    <s v="CUST4083"/>
    <x v="0"/>
    <x v="6"/>
    <x v="0"/>
    <x v="2"/>
    <x v="4"/>
    <s v="Laptop Model-592"/>
    <s v="PROD7346"/>
    <n v="2"/>
    <n v="918.24"/>
    <n v="1836.48"/>
    <n v="0.1"/>
    <n v="183.65"/>
    <n v="1652.83"/>
    <x v="2"/>
    <x v="3"/>
    <n v="0.25"/>
    <n v="413.21"/>
  </r>
  <r>
    <s v="ORD2025009131"/>
    <x v="84"/>
    <s v="Customer 2814"/>
    <s v="CUST7590"/>
    <x v="2"/>
    <x v="12"/>
    <x v="0"/>
    <x v="2"/>
    <x v="8"/>
    <s v="Tablet Model-986"/>
    <s v="PROD1258"/>
    <n v="8"/>
    <n v="803.2"/>
    <n v="6425.6"/>
    <n v="0.2"/>
    <n v="1285.1199999999999"/>
    <n v="5140.4799999999996"/>
    <x v="0"/>
    <x v="2"/>
    <n v="0.15"/>
    <n v="771.07"/>
  </r>
  <r>
    <s v="ORD2025009132"/>
    <x v="329"/>
    <s v="Customer 1100"/>
    <s v="CUST7203"/>
    <x v="3"/>
    <x v="5"/>
    <x v="1"/>
    <x v="0"/>
    <x v="0"/>
    <s v="Curtain Model-537"/>
    <s v="PROD9577"/>
    <n v="7"/>
    <n v="590.94000000000005"/>
    <n v="4136.58"/>
    <n v="0.1"/>
    <n v="413.66"/>
    <n v="3722.92"/>
    <x v="1"/>
    <x v="3"/>
    <n v="0.3"/>
    <n v="1116.8800000000001"/>
  </r>
  <r>
    <s v="ORD2025009133"/>
    <x v="223"/>
    <s v="Customer 2432"/>
    <s v="CUST7826"/>
    <x v="3"/>
    <x v="8"/>
    <x v="1"/>
    <x v="0"/>
    <x v="3"/>
    <s v="Sofa Model-652"/>
    <s v="PROD6244"/>
    <n v="5"/>
    <n v="673.86"/>
    <n v="3369.3"/>
    <n v="0"/>
    <n v="0"/>
    <n v="3369.3"/>
    <x v="0"/>
    <x v="0"/>
    <n v="0.25"/>
    <n v="842.33"/>
  </r>
  <r>
    <s v="ORD2025009134"/>
    <x v="335"/>
    <s v="Customer 341"/>
    <s v="CUST4220"/>
    <x v="2"/>
    <x v="2"/>
    <x v="0"/>
    <x v="0"/>
    <x v="3"/>
    <s v="Sofa Model-667"/>
    <s v="PROD8093"/>
    <n v="5"/>
    <n v="432.61"/>
    <n v="2163.0500000000002"/>
    <n v="0.1"/>
    <n v="216.31"/>
    <n v="1946.74"/>
    <x v="2"/>
    <x v="2"/>
    <n v="0.15"/>
    <n v="292.01"/>
  </r>
  <r>
    <s v="ORD2025009135"/>
    <x v="64"/>
    <s v="Customer 1461"/>
    <s v="CUST6217"/>
    <x v="0"/>
    <x v="13"/>
    <x v="1"/>
    <x v="2"/>
    <x v="4"/>
    <s v="Laptop Model-101"/>
    <s v="PROD3648"/>
    <n v="1"/>
    <n v="435.09"/>
    <n v="435.09"/>
    <n v="0.2"/>
    <n v="87.02"/>
    <n v="348.07"/>
    <x v="3"/>
    <x v="3"/>
    <n v="0.3"/>
    <n v="104.42"/>
  </r>
  <r>
    <s v="ORD2025009136"/>
    <x v="44"/>
    <s v="Customer 3657"/>
    <s v="CUST3792"/>
    <x v="2"/>
    <x v="14"/>
    <x v="1"/>
    <x v="3"/>
    <x v="6"/>
    <s v="Face Cream Model-229"/>
    <s v="PROD4257"/>
    <n v="10"/>
    <n v="741.2"/>
    <n v="7412"/>
    <n v="0.05"/>
    <n v="370.6"/>
    <n v="7041.4"/>
    <x v="3"/>
    <x v="3"/>
    <n v="0.3"/>
    <n v="2112.42"/>
  </r>
  <r>
    <s v="ORD2025009137"/>
    <x v="84"/>
    <s v="Customer 2323"/>
    <s v="CUST7174"/>
    <x v="3"/>
    <x v="3"/>
    <x v="1"/>
    <x v="2"/>
    <x v="4"/>
    <s v="Laptop Model-142"/>
    <s v="PROD5539"/>
    <n v="10"/>
    <n v="676.84"/>
    <n v="6768.4"/>
    <n v="0.2"/>
    <n v="1353.68"/>
    <n v="5414.72"/>
    <x v="3"/>
    <x v="1"/>
    <n v="0.25"/>
    <n v="1353.68"/>
  </r>
  <r>
    <s v="ORD2025009138"/>
    <x v="366"/>
    <s v="Customer 145"/>
    <s v="CUST7777"/>
    <x v="3"/>
    <x v="3"/>
    <x v="0"/>
    <x v="2"/>
    <x v="4"/>
    <s v="Laptop Model-492"/>
    <s v="PROD3547"/>
    <n v="5"/>
    <n v="621.08000000000004"/>
    <n v="3105.4"/>
    <n v="0.1"/>
    <n v="310.54000000000002"/>
    <n v="2794.86"/>
    <x v="1"/>
    <x v="0"/>
    <n v="0.25"/>
    <n v="698.72"/>
  </r>
  <r>
    <s v="ORD2025009139"/>
    <x v="337"/>
    <s v="Customer 4076"/>
    <s v="CUST8330"/>
    <x v="4"/>
    <x v="9"/>
    <x v="1"/>
    <x v="3"/>
    <x v="9"/>
    <s v="Lipstick Model-695"/>
    <s v="PROD7619"/>
    <n v="1"/>
    <n v="863.35"/>
    <n v="863.35"/>
    <n v="0.1"/>
    <n v="86.34"/>
    <n v="777.01"/>
    <x v="0"/>
    <x v="1"/>
    <n v="0.25"/>
    <n v="194.25"/>
  </r>
  <r>
    <s v="ORD2025009140"/>
    <x v="364"/>
    <s v="Customer 1666"/>
    <s v="CUST8078"/>
    <x v="0"/>
    <x v="6"/>
    <x v="0"/>
    <x v="1"/>
    <x v="1"/>
    <s v="Jeans Model-951"/>
    <s v="PROD4220"/>
    <n v="3"/>
    <n v="716.59"/>
    <n v="2149.77"/>
    <n v="0.1"/>
    <n v="214.98"/>
    <n v="1934.79"/>
    <x v="3"/>
    <x v="0"/>
    <n v="0.25"/>
    <n v="483.7"/>
  </r>
  <r>
    <s v="ORD2025009141"/>
    <x v="135"/>
    <s v="Customer 659"/>
    <s v="CUST3267"/>
    <x v="0"/>
    <x v="6"/>
    <x v="1"/>
    <x v="0"/>
    <x v="3"/>
    <s v="Sofa Model-515"/>
    <s v="PROD4643"/>
    <n v="2"/>
    <n v="174.49"/>
    <n v="348.98"/>
    <n v="0.2"/>
    <n v="69.8"/>
    <n v="279.18"/>
    <x v="0"/>
    <x v="3"/>
    <n v="0.25"/>
    <n v="69.8"/>
  </r>
  <r>
    <s v="ORD2025009142"/>
    <x v="283"/>
    <s v="Customer 4367"/>
    <s v="CUST8755"/>
    <x v="1"/>
    <x v="4"/>
    <x v="0"/>
    <x v="0"/>
    <x v="3"/>
    <s v="Sofa Model-878"/>
    <s v="PROD3776"/>
    <n v="10"/>
    <n v="381.7"/>
    <n v="3817"/>
    <n v="0.2"/>
    <n v="763.4"/>
    <n v="3053.6"/>
    <x v="0"/>
    <x v="2"/>
    <n v="0.3"/>
    <n v="916.08"/>
  </r>
  <r>
    <s v="ORD2025009143"/>
    <x v="218"/>
    <s v="Customer 262"/>
    <s v="CUST4593"/>
    <x v="0"/>
    <x v="13"/>
    <x v="1"/>
    <x v="0"/>
    <x v="2"/>
    <s v="Lamp Model-545"/>
    <s v="PROD9937"/>
    <n v="8"/>
    <n v="776.85"/>
    <n v="6214.8"/>
    <n v="0"/>
    <n v="0"/>
    <n v="6214.8"/>
    <x v="3"/>
    <x v="3"/>
    <n v="0.15"/>
    <n v="932.22"/>
  </r>
  <r>
    <s v="ORD2025009144"/>
    <x v="225"/>
    <s v="Customer 3135"/>
    <s v="CUST3536"/>
    <x v="3"/>
    <x v="3"/>
    <x v="1"/>
    <x v="3"/>
    <x v="10"/>
    <s v="Perfume Model-894"/>
    <s v="PROD4407"/>
    <n v="10"/>
    <n v="506.92"/>
    <n v="5069.2"/>
    <n v="0.1"/>
    <n v="506.92"/>
    <n v="4562.28"/>
    <x v="0"/>
    <x v="1"/>
    <n v="0.25"/>
    <n v="1140.57"/>
  </r>
  <r>
    <s v="ORD2025009145"/>
    <x v="176"/>
    <s v="Customer 3773"/>
    <s v="CUST6841"/>
    <x v="1"/>
    <x v="4"/>
    <x v="1"/>
    <x v="3"/>
    <x v="6"/>
    <s v="Face Cream Model-593"/>
    <s v="PROD2009"/>
    <n v="6"/>
    <n v="919.01"/>
    <n v="5514.06"/>
    <n v="0.1"/>
    <n v="551.41"/>
    <n v="4962.6499999999996"/>
    <x v="1"/>
    <x v="1"/>
    <n v="0.25"/>
    <n v="1240.6600000000001"/>
  </r>
  <r>
    <s v="ORD2025009146"/>
    <x v="179"/>
    <s v="Customer 2481"/>
    <s v="CUST8904"/>
    <x v="0"/>
    <x v="13"/>
    <x v="1"/>
    <x v="1"/>
    <x v="7"/>
    <s v="Jacket Model-191"/>
    <s v="PROD9106"/>
    <n v="4"/>
    <n v="205.12"/>
    <n v="820.48"/>
    <n v="0.2"/>
    <n v="164.1"/>
    <n v="656.38"/>
    <x v="0"/>
    <x v="0"/>
    <n v="0.15"/>
    <n v="98.46"/>
  </r>
  <r>
    <s v="ORD2025009147"/>
    <x v="147"/>
    <s v="Customer 2289"/>
    <s v="CUST3140"/>
    <x v="0"/>
    <x v="6"/>
    <x v="1"/>
    <x v="3"/>
    <x v="10"/>
    <s v="Perfume Model-792"/>
    <s v="PROD3702"/>
    <n v="10"/>
    <n v="672.96"/>
    <n v="6729.6"/>
    <n v="0.1"/>
    <n v="672.96"/>
    <n v="6056.64"/>
    <x v="2"/>
    <x v="0"/>
    <n v="0.25"/>
    <n v="1514.16"/>
  </r>
  <r>
    <s v="ORD2025009148"/>
    <x v="395"/>
    <s v="Customer 2212"/>
    <s v="CUST1779"/>
    <x v="1"/>
    <x v="10"/>
    <x v="0"/>
    <x v="2"/>
    <x v="8"/>
    <s v="Tablet Model-326"/>
    <s v="PROD5088"/>
    <n v="3"/>
    <n v="826.13"/>
    <n v="2478.39"/>
    <n v="0.05"/>
    <n v="123.92"/>
    <n v="2354.4699999999998"/>
    <x v="3"/>
    <x v="1"/>
    <n v="0.3"/>
    <n v="706.34"/>
  </r>
  <r>
    <s v="ORD2025009149"/>
    <x v="24"/>
    <s v="Customer 2662"/>
    <s v="CUST1272"/>
    <x v="1"/>
    <x v="1"/>
    <x v="1"/>
    <x v="2"/>
    <x v="11"/>
    <s v="Mobile Model-338"/>
    <s v="PROD5222"/>
    <n v="10"/>
    <n v="610.02"/>
    <n v="6100.2"/>
    <n v="0.2"/>
    <n v="1220.04"/>
    <n v="4880.16"/>
    <x v="3"/>
    <x v="3"/>
    <n v="0.15"/>
    <n v="732.02"/>
  </r>
  <r>
    <s v="ORD2025009150"/>
    <x v="251"/>
    <s v="Customer 2936"/>
    <s v="CUST2601"/>
    <x v="4"/>
    <x v="11"/>
    <x v="0"/>
    <x v="3"/>
    <x v="10"/>
    <s v="Perfume Model-214"/>
    <s v="PROD5401"/>
    <n v="10"/>
    <n v="430.11"/>
    <n v="4301.1000000000004"/>
    <n v="0"/>
    <n v="0"/>
    <n v="4301.1000000000004"/>
    <x v="1"/>
    <x v="2"/>
    <n v="0.15"/>
    <n v="645.16999999999996"/>
  </r>
  <r>
    <s v="ORD2025009151"/>
    <x v="8"/>
    <s v="Customer 1461"/>
    <s v="CUST8923"/>
    <x v="4"/>
    <x v="7"/>
    <x v="1"/>
    <x v="1"/>
    <x v="1"/>
    <s v="Jeans Model-231"/>
    <s v="PROD2255"/>
    <n v="8"/>
    <n v="999.3"/>
    <n v="7994.4"/>
    <n v="0.05"/>
    <n v="399.72"/>
    <n v="7594.68"/>
    <x v="1"/>
    <x v="0"/>
    <n v="0.15"/>
    <n v="1139.2"/>
  </r>
  <r>
    <s v="ORD2025009152"/>
    <x v="110"/>
    <s v="Customer 1670"/>
    <s v="CUST7403"/>
    <x v="2"/>
    <x v="2"/>
    <x v="0"/>
    <x v="2"/>
    <x v="4"/>
    <s v="Laptop Model-141"/>
    <s v="PROD3265"/>
    <n v="5"/>
    <n v="234.58"/>
    <n v="1172.9000000000001"/>
    <n v="0.2"/>
    <n v="234.58"/>
    <n v="938.32"/>
    <x v="3"/>
    <x v="2"/>
    <n v="0.15"/>
    <n v="140.75"/>
  </r>
  <r>
    <s v="ORD2025009153"/>
    <x v="159"/>
    <s v="Customer 646"/>
    <s v="CUST4945"/>
    <x v="1"/>
    <x v="1"/>
    <x v="0"/>
    <x v="0"/>
    <x v="0"/>
    <s v="Curtain Model-242"/>
    <s v="PROD5537"/>
    <n v="10"/>
    <n v="920.45"/>
    <n v="9204.5"/>
    <n v="0.05"/>
    <n v="460.23"/>
    <n v="8744.27"/>
    <x v="0"/>
    <x v="3"/>
    <n v="0.3"/>
    <n v="2623.28"/>
  </r>
  <r>
    <s v="ORD2025009154"/>
    <x v="179"/>
    <s v="Customer 3470"/>
    <s v="CUST6355"/>
    <x v="1"/>
    <x v="1"/>
    <x v="1"/>
    <x v="3"/>
    <x v="10"/>
    <s v="Perfume Model-305"/>
    <s v="PROD3746"/>
    <n v="4"/>
    <n v="861.26"/>
    <n v="3445.04"/>
    <n v="0.05"/>
    <n v="172.25"/>
    <n v="3272.79"/>
    <x v="3"/>
    <x v="2"/>
    <n v="0.15"/>
    <n v="490.92"/>
  </r>
  <r>
    <s v="ORD2025009155"/>
    <x v="157"/>
    <s v="Customer 2635"/>
    <s v="CUST1077"/>
    <x v="4"/>
    <x v="7"/>
    <x v="0"/>
    <x v="3"/>
    <x v="6"/>
    <s v="Face Cream Model-767"/>
    <s v="PROD1718"/>
    <n v="5"/>
    <n v="787.07"/>
    <n v="3935.35"/>
    <n v="0"/>
    <n v="0"/>
    <n v="3935.35"/>
    <x v="3"/>
    <x v="0"/>
    <n v="0.25"/>
    <n v="983.84"/>
  </r>
  <r>
    <s v="ORD2025009156"/>
    <x v="386"/>
    <s v="Customer 1952"/>
    <s v="CUST5928"/>
    <x v="1"/>
    <x v="4"/>
    <x v="1"/>
    <x v="0"/>
    <x v="2"/>
    <s v="Lamp Model-559"/>
    <s v="PROD4483"/>
    <n v="5"/>
    <n v="753.52"/>
    <n v="3767.6"/>
    <n v="0"/>
    <n v="0"/>
    <n v="3767.6"/>
    <x v="3"/>
    <x v="1"/>
    <n v="0.25"/>
    <n v="941.9"/>
  </r>
  <r>
    <s v="ORD2025009157"/>
    <x v="57"/>
    <s v="Customer 576"/>
    <s v="CUST3939"/>
    <x v="0"/>
    <x v="6"/>
    <x v="0"/>
    <x v="0"/>
    <x v="3"/>
    <s v="Sofa Model-449"/>
    <s v="PROD2456"/>
    <n v="2"/>
    <n v="516.69000000000005"/>
    <n v="1033.3800000000001"/>
    <n v="0.2"/>
    <n v="206.68"/>
    <n v="826.7"/>
    <x v="0"/>
    <x v="0"/>
    <n v="0.3"/>
    <n v="248.01"/>
  </r>
  <r>
    <s v="ORD2025009158"/>
    <x v="104"/>
    <s v="Customer 22"/>
    <s v="CUST2558"/>
    <x v="4"/>
    <x v="9"/>
    <x v="0"/>
    <x v="3"/>
    <x v="10"/>
    <s v="Perfume Model-393"/>
    <s v="PROD7586"/>
    <n v="9"/>
    <n v="851.52"/>
    <n v="7663.68"/>
    <n v="0"/>
    <n v="0"/>
    <n v="7663.68"/>
    <x v="0"/>
    <x v="0"/>
    <n v="0.25"/>
    <n v="1915.92"/>
  </r>
  <r>
    <s v="ORD2025009159"/>
    <x v="200"/>
    <s v="Customer 1906"/>
    <s v="CUST3035"/>
    <x v="1"/>
    <x v="10"/>
    <x v="0"/>
    <x v="2"/>
    <x v="4"/>
    <s v="Laptop Model-895"/>
    <s v="PROD8296"/>
    <n v="7"/>
    <n v="440.88"/>
    <n v="3086.16"/>
    <n v="0.1"/>
    <n v="308.62"/>
    <n v="2777.54"/>
    <x v="0"/>
    <x v="3"/>
    <n v="0.25"/>
    <n v="694.38"/>
  </r>
  <r>
    <s v="ORD2025009160"/>
    <x v="49"/>
    <s v="Customer 9"/>
    <s v="CUST8853"/>
    <x v="2"/>
    <x v="14"/>
    <x v="1"/>
    <x v="1"/>
    <x v="1"/>
    <s v="Jeans Model-608"/>
    <s v="PROD9463"/>
    <n v="8"/>
    <n v="362.69"/>
    <n v="2901.52"/>
    <n v="0.05"/>
    <n v="145.08000000000001"/>
    <n v="2756.44"/>
    <x v="1"/>
    <x v="0"/>
    <n v="0.25"/>
    <n v="689.11"/>
  </r>
  <r>
    <s v="ORD2025009161"/>
    <x v="308"/>
    <s v="Customer 914"/>
    <s v="CUST5829"/>
    <x v="2"/>
    <x v="12"/>
    <x v="1"/>
    <x v="3"/>
    <x v="6"/>
    <s v="Face Cream Model-612"/>
    <s v="PROD8243"/>
    <n v="10"/>
    <n v="535.04"/>
    <n v="5350.4"/>
    <n v="0.05"/>
    <n v="267.52"/>
    <n v="5082.88"/>
    <x v="2"/>
    <x v="3"/>
    <n v="0.3"/>
    <n v="1524.86"/>
  </r>
  <r>
    <s v="ORD2025009162"/>
    <x v="214"/>
    <s v="Customer 4580"/>
    <s v="CUST5447"/>
    <x v="3"/>
    <x v="5"/>
    <x v="1"/>
    <x v="3"/>
    <x v="10"/>
    <s v="Perfume Model-766"/>
    <s v="PROD8202"/>
    <n v="10"/>
    <n v="451.77"/>
    <n v="4517.7"/>
    <n v="0.1"/>
    <n v="451.77"/>
    <n v="4065.93"/>
    <x v="0"/>
    <x v="0"/>
    <n v="0.3"/>
    <n v="1219.78"/>
  </r>
  <r>
    <s v="ORD2025009163"/>
    <x v="33"/>
    <s v="Customer 4008"/>
    <s v="CUST6007"/>
    <x v="2"/>
    <x v="2"/>
    <x v="0"/>
    <x v="1"/>
    <x v="5"/>
    <s v="Shirt Model-616"/>
    <s v="PROD7841"/>
    <n v="10"/>
    <n v="623.91999999999996"/>
    <n v="6239.2"/>
    <n v="0.1"/>
    <n v="623.91999999999996"/>
    <n v="5615.28"/>
    <x v="2"/>
    <x v="1"/>
    <n v="0.15"/>
    <n v="842.29"/>
  </r>
  <r>
    <s v="ORD2025009164"/>
    <x v="365"/>
    <s v="Customer 3462"/>
    <s v="CUST7105"/>
    <x v="0"/>
    <x v="0"/>
    <x v="0"/>
    <x v="1"/>
    <x v="1"/>
    <s v="Jeans Model-208"/>
    <s v="PROD2439"/>
    <n v="2"/>
    <n v="322.42"/>
    <n v="644.84"/>
    <n v="0.1"/>
    <n v="64.48"/>
    <n v="580.36"/>
    <x v="1"/>
    <x v="3"/>
    <n v="0.3"/>
    <n v="174.11"/>
  </r>
  <r>
    <s v="ORD2025009165"/>
    <x v="154"/>
    <s v="Customer 604"/>
    <s v="CUST4418"/>
    <x v="1"/>
    <x v="10"/>
    <x v="0"/>
    <x v="0"/>
    <x v="0"/>
    <s v="Curtain Model-836"/>
    <s v="PROD4888"/>
    <n v="8"/>
    <n v="818.16"/>
    <n v="6545.28"/>
    <n v="0.2"/>
    <n v="1309.06"/>
    <n v="5236.22"/>
    <x v="3"/>
    <x v="3"/>
    <n v="0.15"/>
    <n v="785.43"/>
  </r>
  <r>
    <s v="ORD2025009166"/>
    <x v="372"/>
    <s v="Customer 1231"/>
    <s v="CUST5161"/>
    <x v="4"/>
    <x v="7"/>
    <x v="1"/>
    <x v="0"/>
    <x v="2"/>
    <s v="Lamp Model-510"/>
    <s v="PROD1393"/>
    <n v="10"/>
    <n v="890.82"/>
    <n v="8908.2000000000007"/>
    <n v="0.2"/>
    <n v="1781.64"/>
    <n v="7126.56"/>
    <x v="2"/>
    <x v="2"/>
    <n v="0.15"/>
    <n v="1068.98"/>
  </r>
  <r>
    <s v="ORD2025009167"/>
    <x v="13"/>
    <s v="Customer 1547"/>
    <s v="CUST6638"/>
    <x v="2"/>
    <x v="14"/>
    <x v="0"/>
    <x v="3"/>
    <x v="10"/>
    <s v="Perfume Model-539"/>
    <s v="PROD3806"/>
    <n v="8"/>
    <n v="131.08000000000001"/>
    <n v="1048.6400000000001"/>
    <n v="0"/>
    <n v="0"/>
    <n v="1048.6400000000001"/>
    <x v="0"/>
    <x v="0"/>
    <n v="0.25"/>
    <n v="262.16000000000003"/>
  </r>
  <r>
    <s v="ORD2025009168"/>
    <x v="218"/>
    <s v="Customer 4795"/>
    <s v="CUST7469"/>
    <x v="2"/>
    <x v="2"/>
    <x v="0"/>
    <x v="3"/>
    <x v="6"/>
    <s v="Face Cream Model-638"/>
    <s v="PROD7999"/>
    <n v="4"/>
    <n v="399.85"/>
    <n v="1599.4"/>
    <n v="0"/>
    <n v="0"/>
    <n v="1599.4"/>
    <x v="0"/>
    <x v="0"/>
    <n v="0.25"/>
    <n v="399.85"/>
  </r>
  <r>
    <s v="ORD2025009169"/>
    <x v="436"/>
    <s v="Customer 2867"/>
    <s v="CUST6398"/>
    <x v="4"/>
    <x v="9"/>
    <x v="1"/>
    <x v="1"/>
    <x v="5"/>
    <s v="Shirt Model-520"/>
    <s v="PROD3657"/>
    <n v="6"/>
    <n v="379.13"/>
    <n v="2274.7800000000002"/>
    <n v="0.2"/>
    <n v="454.96"/>
    <n v="1819.82"/>
    <x v="1"/>
    <x v="2"/>
    <n v="0.15"/>
    <n v="272.97000000000003"/>
  </r>
  <r>
    <s v="ORD2025009170"/>
    <x v="407"/>
    <s v="Customer 4384"/>
    <s v="CUST9151"/>
    <x v="2"/>
    <x v="14"/>
    <x v="0"/>
    <x v="0"/>
    <x v="0"/>
    <s v="Curtain Model-120"/>
    <s v="PROD9003"/>
    <n v="4"/>
    <n v="594.55999999999995"/>
    <n v="2378.2399999999998"/>
    <n v="0.05"/>
    <n v="118.91"/>
    <n v="2259.33"/>
    <x v="3"/>
    <x v="2"/>
    <n v="0.15"/>
    <n v="338.9"/>
  </r>
  <r>
    <s v="ORD2025009171"/>
    <x v="292"/>
    <s v="Customer 2385"/>
    <s v="CUST4309"/>
    <x v="3"/>
    <x v="8"/>
    <x v="1"/>
    <x v="1"/>
    <x v="1"/>
    <s v="Jeans Model-757"/>
    <s v="PROD7250"/>
    <n v="5"/>
    <n v="847.98"/>
    <n v="4239.8999999999996"/>
    <n v="0.2"/>
    <n v="847.98"/>
    <n v="3391.92"/>
    <x v="3"/>
    <x v="0"/>
    <n v="0.3"/>
    <n v="1017.58"/>
  </r>
  <r>
    <s v="ORD2025009172"/>
    <x v="412"/>
    <s v="Customer 4667"/>
    <s v="CUST4363"/>
    <x v="3"/>
    <x v="3"/>
    <x v="0"/>
    <x v="0"/>
    <x v="2"/>
    <s v="Lamp Model-539"/>
    <s v="PROD6438"/>
    <n v="4"/>
    <n v="463.42"/>
    <n v="1853.68"/>
    <n v="0.2"/>
    <n v="370.74"/>
    <n v="1482.94"/>
    <x v="1"/>
    <x v="0"/>
    <n v="0.3"/>
    <n v="444.88"/>
  </r>
  <r>
    <s v="ORD2025009173"/>
    <x v="41"/>
    <s v="Customer 2110"/>
    <s v="CUST7334"/>
    <x v="4"/>
    <x v="11"/>
    <x v="0"/>
    <x v="2"/>
    <x v="4"/>
    <s v="Laptop Model-252"/>
    <s v="PROD8722"/>
    <n v="5"/>
    <n v="299.97000000000003"/>
    <n v="1499.85"/>
    <n v="0.1"/>
    <n v="149.97999999999999"/>
    <n v="1349.87"/>
    <x v="1"/>
    <x v="3"/>
    <n v="0.3"/>
    <n v="404.96"/>
  </r>
  <r>
    <s v="ORD2025009174"/>
    <x v="338"/>
    <s v="Customer 4417"/>
    <s v="CUST7014"/>
    <x v="0"/>
    <x v="13"/>
    <x v="1"/>
    <x v="0"/>
    <x v="0"/>
    <s v="Curtain Model-114"/>
    <s v="PROD3320"/>
    <n v="10"/>
    <n v="969.75"/>
    <n v="9697.5"/>
    <n v="0"/>
    <n v="0"/>
    <n v="9697.5"/>
    <x v="1"/>
    <x v="2"/>
    <n v="0.3"/>
    <n v="2909.25"/>
  </r>
  <r>
    <s v="ORD2025009175"/>
    <x v="324"/>
    <s v="Customer 1523"/>
    <s v="CUST7958"/>
    <x v="4"/>
    <x v="9"/>
    <x v="1"/>
    <x v="1"/>
    <x v="5"/>
    <s v="Shirt Model-266"/>
    <s v="PROD1530"/>
    <n v="1"/>
    <n v="160.19"/>
    <n v="160.19"/>
    <n v="0.05"/>
    <n v="8.01"/>
    <n v="152.18"/>
    <x v="2"/>
    <x v="1"/>
    <n v="0.25"/>
    <n v="38.049999999999997"/>
  </r>
  <r>
    <s v="ORD2025009176"/>
    <x v="169"/>
    <s v="Customer 689"/>
    <s v="CUST1992"/>
    <x v="1"/>
    <x v="1"/>
    <x v="0"/>
    <x v="0"/>
    <x v="2"/>
    <s v="Lamp Model-209"/>
    <s v="PROD3127"/>
    <n v="1"/>
    <n v="237.07"/>
    <n v="237.07"/>
    <n v="0.2"/>
    <n v="47.41"/>
    <n v="189.66"/>
    <x v="1"/>
    <x v="2"/>
    <n v="0.15"/>
    <n v="28.45"/>
  </r>
  <r>
    <s v="ORD2025009177"/>
    <x v="210"/>
    <s v="Customer 4532"/>
    <s v="CUST1292"/>
    <x v="2"/>
    <x v="2"/>
    <x v="1"/>
    <x v="3"/>
    <x v="10"/>
    <s v="Perfume Model-183"/>
    <s v="PROD5966"/>
    <n v="3"/>
    <n v="167.92"/>
    <n v="503.76"/>
    <n v="0.05"/>
    <n v="25.19"/>
    <n v="478.57"/>
    <x v="1"/>
    <x v="3"/>
    <n v="0.25"/>
    <n v="119.64"/>
  </r>
  <r>
    <s v="ORD2025009178"/>
    <x v="254"/>
    <s v="Customer 1165"/>
    <s v="CUST3588"/>
    <x v="2"/>
    <x v="14"/>
    <x v="0"/>
    <x v="2"/>
    <x v="4"/>
    <s v="Laptop Model-258"/>
    <s v="PROD6971"/>
    <n v="6"/>
    <n v="245.87"/>
    <n v="1475.22"/>
    <n v="0"/>
    <n v="0"/>
    <n v="1475.22"/>
    <x v="0"/>
    <x v="1"/>
    <n v="0.15"/>
    <n v="221.28"/>
  </r>
  <r>
    <s v="ORD2025009179"/>
    <x v="46"/>
    <s v="Customer 1083"/>
    <s v="CUST1812"/>
    <x v="4"/>
    <x v="7"/>
    <x v="1"/>
    <x v="1"/>
    <x v="7"/>
    <s v="Jacket Model-379"/>
    <s v="PROD6291"/>
    <n v="9"/>
    <n v="368.75"/>
    <n v="3318.75"/>
    <n v="0"/>
    <n v="0"/>
    <n v="3318.75"/>
    <x v="1"/>
    <x v="0"/>
    <n v="0.15"/>
    <n v="497.81"/>
  </r>
  <r>
    <s v="ORD2025009180"/>
    <x v="315"/>
    <s v="Customer 3017"/>
    <s v="CUST9967"/>
    <x v="1"/>
    <x v="10"/>
    <x v="0"/>
    <x v="0"/>
    <x v="0"/>
    <s v="Curtain Model-916"/>
    <s v="PROD4924"/>
    <n v="7"/>
    <n v="991.88"/>
    <n v="6943.16"/>
    <n v="0.1"/>
    <n v="694.32"/>
    <n v="6248.84"/>
    <x v="1"/>
    <x v="0"/>
    <n v="0.25"/>
    <n v="1562.21"/>
  </r>
  <r>
    <s v="ORD2025009181"/>
    <x v="409"/>
    <s v="Customer 4573"/>
    <s v="CUST5521"/>
    <x v="2"/>
    <x v="14"/>
    <x v="1"/>
    <x v="0"/>
    <x v="0"/>
    <s v="Curtain Model-274"/>
    <s v="PROD6661"/>
    <n v="5"/>
    <n v="501.74"/>
    <n v="2508.6999999999998"/>
    <n v="0.1"/>
    <n v="250.87"/>
    <n v="2257.83"/>
    <x v="2"/>
    <x v="3"/>
    <n v="0.15"/>
    <n v="338.67"/>
  </r>
  <r>
    <s v="ORD2025009182"/>
    <x v="221"/>
    <s v="Customer 2463"/>
    <s v="CUST9790"/>
    <x v="1"/>
    <x v="1"/>
    <x v="1"/>
    <x v="2"/>
    <x v="8"/>
    <s v="Tablet Model-695"/>
    <s v="PROD3971"/>
    <n v="1"/>
    <n v="886.35"/>
    <n v="886.35"/>
    <n v="0.05"/>
    <n v="44.32"/>
    <n v="842.03"/>
    <x v="2"/>
    <x v="0"/>
    <n v="0.15"/>
    <n v="126.3"/>
  </r>
  <r>
    <s v="ORD2025009183"/>
    <x v="344"/>
    <s v="Customer 4075"/>
    <s v="CUST1889"/>
    <x v="2"/>
    <x v="12"/>
    <x v="1"/>
    <x v="3"/>
    <x v="10"/>
    <s v="Perfume Model-803"/>
    <s v="PROD8262"/>
    <n v="3"/>
    <n v="509.74"/>
    <n v="1529.22"/>
    <n v="0.05"/>
    <n v="76.459999999999994"/>
    <n v="1452.76"/>
    <x v="3"/>
    <x v="3"/>
    <n v="0.25"/>
    <n v="363.19"/>
  </r>
  <r>
    <s v="ORD2025009184"/>
    <x v="376"/>
    <s v="Customer 620"/>
    <s v="CUST8080"/>
    <x v="2"/>
    <x v="2"/>
    <x v="0"/>
    <x v="2"/>
    <x v="4"/>
    <s v="Laptop Model-803"/>
    <s v="PROD2628"/>
    <n v="6"/>
    <n v="747.82"/>
    <n v="4486.92"/>
    <n v="0"/>
    <n v="0"/>
    <n v="4486.92"/>
    <x v="1"/>
    <x v="3"/>
    <n v="0.25"/>
    <n v="1121.73"/>
  </r>
  <r>
    <s v="ORD2025009185"/>
    <x v="92"/>
    <s v="Customer 3507"/>
    <s v="CUST1826"/>
    <x v="0"/>
    <x v="6"/>
    <x v="0"/>
    <x v="0"/>
    <x v="0"/>
    <s v="Curtain Model-744"/>
    <s v="PROD2254"/>
    <n v="3"/>
    <n v="779.41"/>
    <n v="2338.23"/>
    <n v="0.1"/>
    <n v="233.82"/>
    <n v="2104.41"/>
    <x v="0"/>
    <x v="3"/>
    <n v="0.15"/>
    <n v="315.66000000000003"/>
  </r>
  <r>
    <s v="ORD2025009186"/>
    <x v="294"/>
    <s v="Customer 2837"/>
    <s v="CUST7236"/>
    <x v="2"/>
    <x v="2"/>
    <x v="1"/>
    <x v="0"/>
    <x v="3"/>
    <s v="Sofa Model-681"/>
    <s v="PROD2194"/>
    <n v="7"/>
    <n v="394.16"/>
    <n v="2759.12"/>
    <n v="0.05"/>
    <n v="137.96"/>
    <n v="2621.16"/>
    <x v="0"/>
    <x v="1"/>
    <n v="0.15"/>
    <n v="393.17"/>
  </r>
  <r>
    <s v="ORD2025009187"/>
    <x v="274"/>
    <s v="Customer 3845"/>
    <s v="CUST3911"/>
    <x v="4"/>
    <x v="9"/>
    <x v="1"/>
    <x v="2"/>
    <x v="4"/>
    <s v="Laptop Model-528"/>
    <s v="PROD2232"/>
    <n v="1"/>
    <n v="312.20999999999998"/>
    <n v="312.20999999999998"/>
    <n v="0.05"/>
    <n v="15.61"/>
    <n v="296.60000000000002"/>
    <x v="3"/>
    <x v="1"/>
    <n v="0.3"/>
    <n v="88.98"/>
  </r>
  <r>
    <s v="ORD2025009188"/>
    <x v="416"/>
    <s v="Customer 2094"/>
    <s v="CUST1739"/>
    <x v="0"/>
    <x v="13"/>
    <x v="0"/>
    <x v="0"/>
    <x v="2"/>
    <s v="Lamp Model-816"/>
    <s v="PROD1361"/>
    <n v="2"/>
    <n v="147.32"/>
    <n v="294.64"/>
    <n v="0.1"/>
    <n v="29.46"/>
    <n v="265.18"/>
    <x v="3"/>
    <x v="3"/>
    <n v="0.15"/>
    <n v="39.78"/>
  </r>
  <r>
    <s v="ORD2025009189"/>
    <x v="73"/>
    <s v="Customer 4833"/>
    <s v="CUST8184"/>
    <x v="0"/>
    <x v="6"/>
    <x v="0"/>
    <x v="2"/>
    <x v="11"/>
    <s v="Mobile Model-900"/>
    <s v="PROD3079"/>
    <n v="5"/>
    <n v="880.95"/>
    <n v="4404.75"/>
    <n v="0.05"/>
    <n v="220.24"/>
    <n v="4184.51"/>
    <x v="0"/>
    <x v="2"/>
    <n v="0.15"/>
    <n v="627.67999999999995"/>
  </r>
  <r>
    <s v="ORD2025009190"/>
    <x v="3"/>
    <s v="Customer 4832"/>
    <s v="CUST9906"/>
    <x v="3"/>
    <x v="5"/>
    <x v="1"/>
    <x v="3"/>
    <x v="9"/>
    <s v="Lipstick Model-713"/>
    <s v="PROD5199"/>
    <n v="8"/>
    <n v="621.28"/>
    <n v="4970.24"/>
    <n v="0.2"/>
    <n v="994.05"/>
    <n v="3976.19"/>
    <x v="0"/>
    <x v="1"/>
    <n v="0.15"/>
    <n v="596.42999999999995"/>
  </r>
  <r>
    <s v="ORD2025009191"/>
    <x v="231"/>
    <s v="Customer 1869"/>
    <s v="CUST7683"/>
    <x v="2"/>
    <x v="14"/>
    <x v="0"/>
    <x v="0"/>
    <x v="3"/>
    <s v="Sofa Model-306"/>
    <s v="PROD7209"/>
    <n v="8"/>
    <n v="377.72"/>
    <n v="3021.76"/>
    <n v="0.2"/>
    <n v="604.35"/>
    <n v="2417.41"/>
    <x v="2"/>
    <x v="2"/>
    <n v="0.15"/>
    <n v="362.61"/>
  </r>
  <r>
    <s v="ORD2025009192"/>
    <x v="437"/>
    <s v="Customer 1544"/>
    <s v="CUST8239"/>
    <x v="0"/>
    <x v="13"/>
    <x v="0"/>
    <x v="1"/>
    <x v="5"/>
    <s v="Shirt Model-125"/>
    <s v="PROD3935"/>
    <n v="5"/>
    <n v="691.41"/>
    <n v="3457.05"/>
    <n v="0.2"/>
    <n v="691.41"/>
    <n v="2765.64"/>
    <x v="2"/>
    <x v="3"/>
    <n v="0.3"/>
    <n v="829.69"/>
  </r>
  <r>
    <s v="ORD2025009193"/>
    <x v="320"/>
    <s v="Customer 3068"/>
    <s v="CUST3114"/>
    <x v="2"/>
    <x v="12"/>
    <x v="0"/>
    <x v="1"/>
    <x v="7"/>
    <s v="Jacket Model-110"/>
    <s v="PROD1077"/>
    <n v="8"/>
    <n v="138.9"/>
    <n v="1111.2"/>
    <n v="0"/>
    <n v="0"/>
    <n v="1111.2"/>
    <x v="0"/>
    <x v="3"/>
    <n v="0.3"/>
    <n v="333.36"/>
  </r>
  <r>
    <s v="ORD2025009194"/>
    <x v="382"/>
    <s v="Customer 3487"/>
    <s v="CUST6401"/>
    <x v="4"/>
    <x v="11"/>
    <x v="1"/>
    <x v="2"/>
    <x v="8"/>
    <s v="Tablet Model-243"/>
    <s v="PROD3787"/>
    <n v="6"/>
    <n v="677.24"/>
    <n v="4063.44"/>
    <n v="0.05"/>
    <n v="203.17"/>
    <n v="3860.27"/>
    <x v="2"/>
    <x v="1"/>
    <n v="0.15"/>
    <n v="579.04"/>
  </r>
  <r>
    <s v="ORD2025009195"/>
    <x v="291"/>
    <s v="Customer 2669"/>
    <s v="CUST8907"/>
    <x v="3"/>
    <x v="3"/>
    <x v="0"/>
    <x v="0"/>
    <x v="2"/>
    <s v="Lamp Model-508"/>
    <s v="PROD1797"/>
    <n v="9"/>
    <n v="101.28"/>
    <n v="911.52"/>
    <n v="0.1"/>
    <n v="91.15"/>
    <n v="820.37"/>
    <x v="1"/>
    <x v="3"/>
    <n v="0.15"/>
    <n v="123.06"/>
  </r>
  <r>
    <s v="ORD2025009196"/>
    <x v="176"/>
    <s v="Customer 1296"/>
    <s v="CUST4506"/>
    <x v="0"/>
    <x v="13"/>
    <x v="0"/>
    <x v="3"/>
    <x v="10"/>
    <s v="Perfume Model-344"/>
    <s v="PROD1793"/>
    <n v="1"/>
    <n v="128.51"/>
    <n v="128.51"/>
    <n v="0"/>
    <n v="0"/>
    <n v="128.51"/>
    <x v="2"/>
    <x v="2"/>
    <n v="0.3"/>
    <n v="38.549999999999997"/>
  </r>
  <r>
    <s v="ORD2025009197"/>
    <x v="306"/>
    <s v="Customer 1899"/>
    <s v="CUST3521"/>
    <x v="1"/>
    <x v="1"/>
    <x v="0"/>
    <x v="1"/>
    <x v="5"/>
    <s v="Shirt Model-746"/>
    <s v="PROD8532"/>
    <n v="9"/>
    <n v="992.28"/>
    <n v="8930.52"/>
    <n v="0.05"/>
    <n v="446.53"/>
    <n v="8483.99"/>
    <x v="2"/>
    <x v="2"/>
    <n v="0.15"/>
    <n v="1272.5999999999999"/>
  </r>
  <r>
    <s v="ORD2025009198"/>
    <x v="204"/>
    <s v="Customer 4168"/>
    <s v="CUST3045"/>
    <x v="2"/>
    <x v="14"/>
    <x v="1"/>
    <x v="0"/>
    <x v="2"/>
    <s v="Lamp Model-826"/>
    <s v="PROD3796"/>
    <n v="1"/>
    <n v="866.98"/>
    <n v="866.98"/>
    <n v="0"/>
    <n v="0"/>
    <n v="866.98"/>
    <x v="1"/>
    <x v="1"/>
    <n v="0.25"/>
    <n v="216.75"/>
  </r>
  <r>
    <s v="ORD2025009199"/>
    <x v="5"/>
    <s v="Customer 2581"/>
    <s v="CUST6639"/>
    <x v="4"/>
    <x v="9"/>
    <x v="0"/>
    <x v="3"/>
    <x v="6"/>
    <s v="Face Cream Model-511"/>
    <s v="PROD1558"/>
    <n v="6"/>
    <n v="944.33"/>
    <n v="5665.98"/>
    <n v="0"/>
    <n v="0"/>
    <n v="5665.98"/>
    <x v="1"/>
    <x v="1"/>
    <n v="0.15"/>
    <n v="849.9"/>
  </r>
  <r>
    <s v="ORD2025009200"/>
    <x v="245"/>
    <s v="Customer 501"/>
    <s v="CUST5665"/>
    <x v="3"/>
    <x v="5"/>
    <x v="1"/>
    <x v="3"/>
    <x v="10"/>
    <s v="Perfume Model-507"/>
    <s v="PROD8382"/>
    <n v="6"/>
    <n v="322.02"/>
    <n v="1932.12"/>
    <n v="0.05"/>
    <n v="96.61"/>
    <n v="1835.51"/>
    <x v="1"/>
    <x v="1"/>
    <n v="0.3"/>
    <n v="550.65"/>
  </r>
  <r>
    <s v="ORD2025009201"/>
    <x v="93"/>
    <s v="Customer 3080"/>
    <s v="CUST7480"/>
    <x v="3"/>
    <x v="3"/>
    <x v="0"/>
    <x v="2"/>
    <x v="11"/>
    <s v="Mobile Model-866"/>
    <s v="PROD5080"/>
    <n v="3"/>
    <n v="369.19"/>
    <n v="1107.57"/>
    <n v="0.1"/>
    <n v="110.76"/>
    <n v="996.81"/>
    <x v="0"/>
    <x v="2"/>
    <n v="0.15"/>
    <n v="149.52000000000001"/>
  </r>
  <r>
    <s v="ORD2025009202"/>
    <x v="148"/>
    <s v="Customer 3783"/>
    <s v="CUST4465"/>
    <x v="2"/>
    <x v="2"/>
    <x v="1"/>
    <x v="2"/>
    <x v="11"/>
    <s v="Mobile Model-416"/>
    <s v="PROD7319"/>
    <n v="4"/>
    <n v="434.48"/>
    <n v="1737.92"/>
    <n v="0.05"/>
    <n v="86.9"/>
    <n v="1651.02"/>
    <x v="0"/>
    <x v="3"/>
    <n v="0.3"/>
    <n v="495.31"/>
  </r>
  <r>
    <s v="ORD2025009203"/>
    <x v="280"/>
    <s v="Customer 337"/>
    <s v="CUST7656"/>
    <x v="3"/>
    <x v="5"/>
    <x v="1"/>
    <x v="3"/>
    <x v="6"/>
    <s v="Face Cream Model-800"/>
    <s v="PROD5573"/>
    <n v="8"/>
    <n v="538.03"/>
    <n v="4304.24"/>
    <n v="0.05"/>
    <n v="215.21"/>
    <n v="4089.03"/>
    <x v="2"/>
    <x v="1"/>
    <n v="0.3"/>
    <n v="1226.71"/>
  </r>
  <r>
    <s v="ORD2025009204"/>
    <x v="132"/>
    <s v="Customer 4808"/>
    <s v="CUST2563"/>
    <x v="1"/>
    <x v="4"/>
    <x v="0"/>
    <x v="0"/>
    <x v="2"/>
    <s v="Lamp Model-494"/>
    <s v="PROD3702"/>
    <n v="9"/>
    <n v="913.34"/>
    <n v="8220.06"/>
    <n v="0.1"/>
    <n v="822.01"/>
    <n v="7398.05"/>
    <x v="1"/>
    <x v="3"/>
    <n v="0.25"/>
    <n v="1849.51"/>
  </r>
  <r>
    <s v="ORD2025009205"/>
    <x v="333"/>
    <s v="Customer 1201"/>
    <s v="CUST6662"/>
    <x v="1"/>
    <x v="10"/>
    <x v="0"/>
    <x v="3"/>
    <x v="9"/>
    <s v="Lipstick Model-701"/>
    <s v="PROD4767"/>
    <n v="5"/>
    <n v="856.46"/>
    <n v="4282.3"/>
    <n v="0"/>
    <n v="0"/>
    <n v="4282.3"/>
    <x v="1"/>
    <x v="3"/>
    <n v="0.15"/>
    <n v="642.35"/>
  </r>
  <r>
    <s v="ORD2025009206"/>
    <x v="200"/>
    <s v="Customer 7"/>
    <s v="CUST5085"/>
    <x v="1"/>
    <x v="1"/>
    <x v="0"/>
    <x v="3"/>
    <x v="9"/>
    <s v="Lipstick Model-632"/>
    <s v="PROD2635"/>
    <n v="10"/>
    <n v="639.24"/>
    <n v="6392.4"/>
    <n v="0.05"/>
    <n v="319.62"/>
    <n v="6072.78"/>
    <x v="0"/>
    <x v="2"/>
    <n v="0.25"/>
    <n v="1518.19"/>
  </r>
  <r>
    <s v="ORD2025009207"/>
    <x v="77"/>
    <s v="Customer 306"/>
    <s v="CUST6718"/>
    <x v="3"/>
    <x v="8"/>
    <x v="0"/>
    <x v="2"/>
    <x v="8"/>
    <s v="Tablet Model-833"/>
    <s v="PROD1586"/>
    <n v="5"/>
    <n v="266.77"/>
    <n v="1333.85"/>
    <n v="0.2"/>
    <n v="266.77"/>
    <n v="1067.08"/>
    <x v="0"/>
    <x v="2"/>
    <n v="0.15"/>
    <n v="160.06"/>
  </r>
  <r>
    <s v="ORD2025009208"/>
    <x v="282"/>
    <s v="Customer 4462"/>
    <s v="CUST9220"/>
    <x v="3"/>
    <x v="8"/>
    <x v="0"/>
    <x v="3"/>
    <x v="10"/>
    <s v="Perfume Model-153"/>
    <s v="PROD7557"/>
    <n v="2"/>
    <n v="132.99"/>
    <n v="265.98"/>
    <n v="0.1"/>
    <n v="26.6"/>
    <n v="239.38"/>
    <x v="1"/>
    <x v="0"/>
    <n v="0.25"/>
    <n v="59.84"/>
  </r>
  <r>
    <s v="ORD2025009209"/>
    <x v="94"/>
    <s v="Customer 187"/>
    <s v="CUST4030"/>
    <x v="2"/>
    <x v="2"/>
    <x v="1"/>
    <x v="3"/>
    <x v="10"/>
    <s v="Perfume Model-461"/>
    <s v="PROD5746"/>
    <n v="10"/>
    <n v="739.91"/>
    <n v="7399.1"/>
    <n v="0"/>
    <n v="0"/>
    <n v="7399.1"/>
    <x v="2"/>
    <x v="3"/>
    <n v="0.3"/>
    <n v="2219.73"/>
  </r>
  <r>
    <s v="ORD2025009210"/>
    <x v="434"/>
    <s v="Customer 1601"/>
    <s v="CUST5837"/>
    <x v="0"/>
    <x v="0"/>
    <x v="1"/>
    <x v="2"/>
    <x v="11"/>
    <s v="Mobile Model-896"/>
    <s v="PROD2850"/>
    <n v="4"/>
    <n v="910.15"/>
    <n v="3640.6"/>
    <n v="0.1"/>
    <n v="364.06"/>
    <n v="3276.54"/>
    <x v="0"/>
    <x v="1"/>
    <n v="0.15"/>
    <n v="491.48"/>
  </r>
  <r>
    <s v="ORD2025009211"/>
    <x v="53"/>
    <s v="Customer 1821"/>
    <s v="CUST8493"/>
    <x v="2"/>
    <x v="12"/>
    <x v="0"/>
    <x v="3"/>
    <x v="9"/>
    <s v="Lipstick Model-169"/>
    <s v="PROD9623"/>
    <n v="8"/>
    <n v="980.38"/>
    <n v="7843.04"/>
    <n v="0.1"/>
    <n v="784.3"/>
    <n v="7058.74"/>
    <x v="2"/>
    <x v="1"/>
    <n v="0.3"/>
    <n v="2117.62"/>
  </r>
  <r>
    <s v="ORD2025009212"/>
    <x v="140"/>
    <s v="Customer 2453"/>
    <s v="CUST6166"/>
    <x v="3"/>
    <x v="3"/>
    <x v="1"/>
    <x v="2"/>
    <x v="8"/>
    <s v="Tablet Model-716"/>
    <s v="PROD4218"/>
    <n v="9"/>
    <n v="139.41"/>
    <n v="1254.69"/>
    <n v="0"/>
    <n v="0"/>
    <n v="1254.69"/>
    <x v="0"/>
    <x v="3"/>
    <n v="0.25"/>
    <n v="313.67"/>
  </r>
  <r>
    <s v="ORD2025009213"/>
    <x v="180"/>
    <s v="Customer 43"/>
    <s v="CUST9327"/>
    <x v="0"/>
    <x v="0"/>
    <x v="0"/>
    <x v="3"/>
    <x v="6"/>
    <s v="Face Cream Model-763"/>
    <s v="PROD9059"/>
    <n v="1"/>
    <n v="890.18"/>
    <n v="890.18"/>
    <n v="0"/>
    <n v="0"/>
    <n v="890.18"/>
    <x v="0"/>
    <x v="0"/>
    <n v="0.3"/>
    <n v="267.05"/>
  </r>
  <r>
    <s v="ORD2025009214"/>
    <x v="85"/>
    <s v="Customer 2376"/>
    <s v="CUST4868"/>
    <x v="2"/>
    <x v="12"/>
    <x v="1"/>
    <x v="3"/>
    <x v="10"/>
    <s v="Perfume Model-891"/>
    <s v="PROD6446"/>
    <n v="10"/>
    <n v="295.95"/>
    <n v="2959.5"/>
    <n v="0.2"/>
    <n v="591.9"/>
    <n v="2367.6"/>
    <x v="2"/>
    <x v="3"/>
    <n v="0.3"/>
    <n v="710.28"/>
  </r>
  <r>
    <s v="ORD2025009215"/>
    <x v="275"/>
    <s v="Customer 4559"/>
    <s v="CUST9521"/>
    <x v="3"/>
    <x v="3"/>
    <x v="0"/>
    <x v="1"/>
    <x v="1"/>
    <s v="Jeans Model-735"/>
    <s v="PROD6309"/>
    <n v="7"/>
    <n v="985.32"/>
    <n v="6897.24"/>
    <n v="0.2"/>
    <n v="1379.45"/>
    <n v="5517.79"/>
    <x v="1"/>
    <x v="2"/>
    <n v="0.15"/>
    <n v="827.67"/>
  </r>
  <r>
    <s v="ORD2025009216"/>
    <x v="423"/>
    <s v="Customer 1821"/>
    <s v="CUST7193"/>
    <x v="2"/>
    <x v="2"/>
    <x v="0"/>
    <x v="3"/>
    <x v="9"/>
    <s v="Lipstick Model-689"/>
    <s v="PROD7968"/>
    <n v="6"/>
    <n v="376.44"/>
    <n v="2258.64"/>
    <n v="0.1"/>
    <n v="225.86"/>
    <n v="2032.78"/>
    <x v="0"/>
    <x v="2"/>
    <n v="0.25"/>
    <n v="508.19"/>
  </r>
  <r>
    <s v="ORD2025009217"/>
    <x v="450"/>
    <s v="Customer 1796"/>
    <s v="CUST9487"/>
    <x v="3"/>
    <x v="8"/>
    <x v="0"/>
    <x v="0"/>
    <x v="3"/>
    <s v="Sofa Model-958"/>
    <s v="PROD5539"/>
    <n v="4"/>
    <n v="611.11"/>
    <n v="2444.44"/>
    <n v="0.2"/>
    <n v="488.89"/>
    <n v="1955.55"/>
    <x v="3"/>
    <x v="2"/>
    <n v="0.3"/>
    <n v="586.66"/>
  </r>
  <r>
    <s v="ORD2025009218"/>
    <x v="104"/>
    <s v="Customer 1394"/>
    <s v="CUST6275"/>
    <x v="3"/>
    <x v="3"/>
    <x v="1"/>
    <x v="0"/>
    <x v="2"/>
    <s v="Lamp Model-129"/>
    <s v="PROD2262"/>
    <n v="6"/>
    <n v="941.62"/>
    <n v="5649.72"/>
    <n v="0.05"/>
    <n v="282.49"/>
    <n v="5367.23"/>
    <x v="1"/>
    <x v="2"/>
    <n v="0.15"/>
    <n v="805.08"/>
  </r>
  <r>
    <s v="ORD2025009219"/>
    <x v="238"/>
    <s v="Customer 235"/>
    <s v="CUST3248"/>
    <x v="1"/>
    <x v="10"/>
    <x v="1"/>
    <x v="0"/>
    <x v="2"/>
    <s v="Lamp Model-873"/>
    <s v="PROD8687"/>
    <n v="7"/>
    <n v="487.27"/>
    <n v="3410.89"/>
    <n v="0.2"/>
    <n v="682.18"/>
    <n v="2728.71"/>
    <x v="0"/>
    <x v="1"/>
    <n v="0.15"/>
    <n v="409.31"/>
  </r>
  <r>
    <s v="ORD2025009220"/>
    <x v="62"/>
    <s v="Customer 1020"/>
    <s v="CUST3830"/>
    <x v="2"/>
    <x v="2"/>
    <x v="1"/>
    <x v="2"/>
    <x v="11"/>
    <s v="Mobile Model-624"/>
    <s v="PROD1131"/>
    <n v="4"/>
    <n v="654.75"/>
    <n v="2619"/>
    <n v="0.2"/>
    <n v="523.79999999999995"/>
    <n v="2095.1999999999998"/>
    <x v="1"/>
    <x v="1"/>
    <n v="0.25"/>
    <n v="523.79999999999995"/>
  </r>
  <r>
    <s v="ORD2025009221"/>
    <x v="194"/>
    <s v="Customer 2625"/>
    <s v="CUST9510"/>
    <x v="1"/>
    <x v="1"/>
    <x v="0"/>
    <x v="1"/>
    <x v="1"/>
    <s v="Jeans Model-957"/>
    <s v="PROD9497"/>
    <n v="2"/>
    <n v="448.04"/>
    <n v="896.08"/>
    <n v="0.2"/>
    <n v="179.22"/>
    <n v="716.86"/>
    <x v="3"/>
    <x v="1"/>
    <n v="0.3"/>
    <n v="215.06"/>
  </r>
  <r>
    <s v="ORD2025009222"/>
    <x v="74"/>
    <s v="Customer 4716"/>
    <s v="CUST5166"/>
    <x v="4"/>
    <x v="9"/>
    <x v="1"/>
    <x v="3"/>
    <x v="10"/>
    <s v="Perfume Model-604"/>
    <s v="PROD9864"/>
    <n v="10"/>
    <n v="818.97"/>
    <n v="8189.7"/>
    <n v="0.05"/>
    <n v="409.49"/>
    <n v="7780.21"/>
    <x v="0"/>
    <x v="2"/>
    <n v="0.15"/>
    <n v="1167.03"/>
  </r>
  <r>
    <s v="ORD2025009223"/>
    <x v="296"/>
    <s v="Customer 1598"/>
    <s v="CUST7354"/>
    <x v="3"/>
    <x v="8"/>
    <x v="0"/>
    <x v="1"/>
    <x v="7"/>
    <s v="Jacket Model-365"/>
    <s v="PROD4700"/>
    <n v="10"/>
    <n v="484.44"/>
    <n v="4844.3999999999996"/>
    <n v="0"/>
    <n v="0"/>
    <n v="4844.3999999999996"/>
    <x v="3"/>
    <x v="1"/>
    <n v="0.15"/>
    <n v="726.66"/>
  </r>
  <r>
    <s v="ORD2025009224"/>
    <x v="264"/>
    <s v="Customer 4798"/>
    <s v="CUST9131"/>
    <x v="3"/>
    <x v="5"/>
    <x v="0"/>
    <x v="1"/>
    <x v="1"/>
    <s v="Jeans Model-964"/>
    <s v="PROD9941"/>
    <n v="9"/>
    <n v="890.65"/>
    <n v="8015.85"/>
    <n v="0"/>
    <n v="0"/>
    <n v="8015.85"/>
    <x v="2"/>
    <x v="3"/>
    <n v="0.15"/>
    <n v="1202.3800000000001"/>
  </r>
  <r>
    <s v="ORD2025009225"/>
    <x v="234"/>
    <s v="Customer 4654"/>
    <s v="CUST5557"/>
    <x v="3"/>
    <x v="8"/>
    <x v="1"/>
    <x v="2"/>
    <x v="4"/>
    <s v="Laptop Model-502"/>
    <s v="PROD5229"/>
    <n v="2"/>
    <n v="941"/>
    <n v="1882"/>
    <n v="0.1"/>
    <n v="188.2"/>
    <n v="1693.8"/>
    <x v="1"/>
    <x v="0"/>
    <n v="0.25"/>
    <n v="423.45"/>
  </r>
  <r>
    <s v="ORD2025009226"/>
    <x v="432"/>
    <s v="Customer 2086"/>
    <s v="CUST3315"/>
    <x v="4"/>
    <x v="7"/>
    <x v="1"/>
    <x v="3"/>
    <x v="9"/>
    <s v="Lipstick Model-581"/>
    <s v="PROD5448"/>
    <n v="2"/>
    <n v="792.99"/>
    <n v="1585.98"/>
    <n v="0"/>
    <n v="0"/>
    <n v="1585.98"/>
    <x v="1"/>
    <x v="3"/>
    <n v="0.3"/>
    <n v="475.79"/>
  </r>
  <r>
    <s v="ORD2025009227"/>
    <x v="117"/>
    <s v="Customer 921"/>
    <s v="CUST3220"/>
    <x v="2"/>
    <x v="12"/>
    <x v="1"/>
    <x v="1"/>
    <x v="5"/>
    <s v="Shirt Model-865"/>
    <s v="PROD1222"/>
    <n v="7"/>
    <n v="672.24"/>
    <n v="4705.68"/>
    <n v="0.2"/>
    <n v="941.14"/>
    <n v="3764.54"/>
    <x v="0"/>
    <x v="1"/>
    <n v="0.15"/>
    <n v="564.67999999999995"/>
  </r>
  <r>
    <s v="ORD2025009228"/>
    <x v="238"/>
    <s v="Customer 513"/>
    <s v="CUST5984"/>
    <x v="1"/>
    <x v="1"/>
    <x v="1"/>
    <x v="3"/>
    <x v="10"/>
    <s v="Perfume Model-752"/>
    <s v="PROD2977"/>
    <n v="1"/>
    <n v="179.97"/>
    <n v="179.97"/>
    <n v="0.05"/>
    <n v="9"/>
    <n v="170.97"/>
    <x v="0"/>
    <x v="0"/>
    <n v="0.3"/>
    <n v="51.29"/>
  </r>
  <r>
    <s v="ORD2025009229"/>
    <x v="148"/>
    <s v="Customer 1297"/>
    <s v="CUST2157"/>
    <x v="1"/>
    <x v="4"/>
    <x v="0"/>
    <x v="2"/>
    <x v="4"/>
    <s v="Laptop Model-427"/>
    <s v="PROD9458"/>
    <n v="6"/>
    <n v="377.46"/>
    <n v="2264.7600000000002"/>
    <n v="0"/>
    <n v="0"/>
    <n v="2264.7600000000002"/>
    <x v="1"/>
    <x v="0"/>
    <n v="0.25"/>
    <n v="566.19000000000005"/>
  </r>
  <r>
    <s v="ORD2025009230"/>
    <x v="356"/>
    <s v="Customer 4650"/>
    <s v="CUST9161"/>
    <x v="3"/>
    <x v="3"/>
    <x v="0"/>
    <x v="0"/>
    <x v="0"/>
    <s v="Curtain Model-494"/>
    <s v="PROD7480"/>
    <n v="4"/>
    <n v="592.21"/>
    <n v="2368.84"/>
    <n v="0.1"/>
    <n v="236.88"/>
    <n v="2131.96"/>
    <x v="2"/>
    <x v="3"/>
    <n v="0.3"/>
    <n v="639.59"/>
  </r>
  <r>
    <s v="ORD2025009231"/>
    <x v="146"/>
    <s v="Customer 1483"/>
    <s v="CUST6369"/>
    <x v="1"/>
    <x v="4"/>
    <x v="1"/>
    <x v="3"/>
    <x v="10"/>
    <s v="Perfume Model-501"/>
    <s v="PROD5422"/>
    <n v="10"/>
    <n v="592.45000000000005"/>
    <n v="5924.5"/>
    <n v="0.05"/>
    <n v="296.23"/>
    <n v="5628.27"/>
    <x v="0"/>
    <x v="2"/>
    <n v="0.15"/>
    <n v="844.24"/>
  </r>
  <r>
    <s v="ORD2025009232"/>
    <x v="203"/>
    <s v="Customer 3795"/>
    <s v="CUST5106"/>
    <x v="3"/>
    <x v="8"/>
    <x v="1"/>
    <x v="1"/>
    <x v="1"/>
    <s v="Jeans Model-147"/>
    <s v="PROD5776"/>
    <n v="3"/>
    <n v="486.36"/>
    <n v="1459.08"/>
    <n v="0.05"/>
    <n v="72.95"/>
    <n v="1386.13"/>
    <x v="0"/>
    <x v="1"/>
    <n v="0.25"/>
    <n v="346.53"/>
  </r>
  <r>
    <s v="ORD2025009233"/>
    <x v="204"/>
    <s v="Customer 282"/>
    <s v="CUST3906"/>
    <x v="1"/>
    <x v="10"/>
    <x v="1"/>
    <x v="2"/>
    <x v="8"/>
    <s v="Tablet Model-259"/>
    <s v="PROD2264"/>
    <n v="4"/>
    <n v="263.20999999999998"/>
    <n v="1052.8399999999999"/>
    <n v="0.1"/>
    <n v="105.28"/>
    <n v="947.56"/>
    <x v="2"/>
    <x v="1"/>
    <n v="0.3"/>
    <n v="284.27"/>
  </r>
  <r>
    <s v="ORD2025009234"/>
    <x v="159"/>
    <s v="Customer 3301"/>
    <s v="CUST4629"/>
    <x v="0"/>
    <x v="6"/>
    <x v="1"/>
    <x v="2"/>
    <x v="4"/>
    <s v="Laptop Model-734"/>
    <s v="PROD6471"/>
    <n v="8"/>
    <n v="743.37"/>
    <n v="5946.96"/>
    <n v="0.2"/>
    <n v="1189.3900000000001"/>
    <n v="4757.57"/>
    <x v="2"/>
    <x v="0"/>
    <n v="0.25"/>
    <n v="1189.3900000000001"/>
  </r>
  <r>
    <s v="ORD2025009235"/>
    <x v="128"/>
    <s v="Customer 3430"/>
    <s v="CUST7440"/>
    <x v="3"/>
    <x v="3"/>
    <x v="1"/>
    <x v="1"/>
    <x v="7"/>
    <s v="Jacket Model-147"/>
    <s v="PROD6794"/>
    <n v="10"/>
    <n v="410.7"/>
    <n v="4107"/>
    <n v="0.1"/>
    <n v="410.7"/>
    <n v="3696.3"/>
    <x v="3"/>
    <x v="3"/>
    <n v="0.25"/>
    <n v="924.08"/>
  </r>
  <r>
    <s v="ORD2025009236"/>
    <x v="120"/>
    <s v="Customer 58"/>
    <s v="CUST1601"/>
    <x v="3"/>
    <x v="5"/>
    <x v="1"/>
    <x v="2"/>
    <x v="11"/>
    <s v="Mobile Model-562"/>
    <s v="PROD8887"/>
    <n v="3"/>
    <n v="231.3"/>
    <n v="693.9"/>
    <n v="0"/>
    <n v="0"/>
    <n v="693.9"/>
    <x v="1"/>
    <x v="1"/>
    <n v="0.15"/>
    <n v="104.08"/>
  </r>
  <r>
    <s v="ORD2025009237"/>
    <x v="338"/>
    <s v="Customer 1783"/>
    <s v="CUST2409"/>
    <x v="2"/>
    <x v="12"/>
    <x v="0"/>
    <x v="0"/>
    <x v="3"/>
    <s v="Sofa Model-397"/>
    <s v="PROD6373"/>
    <n v="3"/>
    <n v="632.41999999999996"/>
    <n v="1897.26"/>
    <n v="0.05"/>
    <n v="94.86"/>
    <n v="1802.4"/>
    <x v="0"/>
    <x v="1"/>
    <n v="0.3"/>
    <n v="540.72"/>
  </r>
  <r>
    <s v="ORD2025009238"/>
    <x v="357"/>
    <s v="Customer 4060"/>
    <s v="CUST7476"/>
    <x v="1"/>
    <x v="4"/>
    <x v="1"/>
    <x v="2"/>
    <x v="4"/>
    <s v="Laptop Model-358"/>
    <s v="PROD7236"/>
    <n v="9"/>
    <n v="742.74"/>
    <n v="6684.66"/>
    <n v="0.2"/>
    <n v="1336.93"/>
    <n v="5347.73"/>
    <x v="2"/>
    <x v="3"/>
    <n v="0.3"/>
    <n v="1604.32"/>
  </r>
  <r>
    <s v="ORD2025009239"/>
    <x v="192"/>
    <s v="Customer 3404"/>
    <s v="CUST2286"/>
    <x v="4"/>
    <x v="11"/>
    <x v="0"/>
    <x v="2"/>
    <x v="4"/>
    <s v="Laptop Model-121"/>
    <s v="PROD6799"/>
    <n v="10"/>
    <n v="325.77"/>
    <n v="3257.7"/>
    <n v="0.2"/>
    <n v="651.54"/>
    <n v="2606.16"/>
    <x v="2"/>
    <x v="2"/>
    <n v="0.15"/>
    <n v="390.92"/>
  </r>
  <r>
    <s v="ORD2025009240"/>
    <x v="157"/>
    <s v="Customer 2712"/>
    <s v="CUST1705"/>
    <x v="0"/>
    <x v="6"/>
    <x v="1"/>
    <x v="1"/>
    <x v="5"/>
    <s v="Shirt Model-504"/>
    <s v="PROD7620"/>
    <n v="3"/>
    <n v="577.88"/>
    <n v="1733.64"/>
    <n v="0.1"/>
    <n v="173.36"/>
    <n v="1560.28"/>
    <x v="1"/>
    <x v="3"/>
    <n v="0.25"/>
    <n v="390.07"/>
  </r>
  <r>
    <s v="ORD2025009241"/>
    <x v="353"/>
    <s v="Customer 4459"/>
    <s v="CUST2230"/>
    <x v="0"/>
    <x v="6"/>
    <x v="1"/>
    <x v="1"/>
    <x v="5"/>
    <s v="Shirt Model-823"/>
    <s v="PROD3959"/>
    <n v="1"/>
    <n v="292.01"/>
    <n v="292.01"/>
    <n v="0.05"/>
    <n v="14.6"/>
    <n v="277.41000000000003"/>
    <x v="2"/>
    <x v="1"/>
    <n v="0.15"/>
    <n v="41.61"/>
  </r>
  <r>
    <s v="ORD2025009242"/>
    <x v="338"/>
    <s v="Customer 500"/>
    <s v="CUST5048"/>
    <x v="3"/>
    <x v="8"/>
    <x v="0"/>
    <x v="2"/>
    <x v="8"/>
    <s v="Tablet Model-841"/>
    <s v="PROD8987"/>
    <n v="3"/>
    <n v="745.43"/>
    <n v="2236.29"/>
    <n v="0.2"/>
    <n v="447.26"/>
    <n v="1789.03"/>
    <x v="1"/>
    <x v="2"/>
    <n v="0.25"/>
    <n v="447.26"/>
  </r>
  <r>
    <s v="ORD2025009243"/>
    <x v="231"/>
    <s v="Customer 414"/>
    <s v="CUST1255"/>
    <x v="2"/>
    <x v="14"/>
    <x v="0"/>
    <x v="2"/>
    <x v="8"/>
    <s v="Tablet Model-335"/>
    <s v="PROD8056"/>
    <n v="1"/>
    <n v="289.23"/>
    <n v="289.23"/>
    <n v="0"/>
    <n v="0"/>
    <n v="289.23"/>
    <x v="3"/>
    <x v="2"/>
    <n v="0.25"/>
    <n v="72.31"/>
  </r>
  <r>
    <s v="ORD2025009244"/>
    <x v="288"/>
    <s v="Customer 982"/>
    <s v="CUST3653"/>
    <x v="0"/>
    <x v="0"/>
    <x v="1"/>
    <x v="0"/>
    <x v="0"/>
    <s v="Curtain Model-502"/>
    <s v="PROD1661"/>
    <n v="2"/>
    <n v="905.8"/>
    <n v="1811.6"/>
    <n v="0.1"/>
    <n v="181.16"/>
    <n v="1630.44"/>
    <x v="2"/>
    <x v="1"/>
    <n v="0.25"/>
    <n v="407.61"/>
  </r>
  <r>
    <s v="ORD2025009245"/>
    <x v="151"/>
    <s v="Customer 356"/>
    <s v="CUST4435"/>
    <x v="0"/>
    <x v="6"/>
    <x v="0"/>
    <x v="3"/>
    <x v="10"/>
    <s v="Perfume Model-225"/>
    <s v="PROD8076"/>
    <n v="7"/>
    <n v="758.87"/>
    <n v="5312.09"/>
    <n v="0.1"/>
    <n v="531.21"/>
    <n v="4780.88"/>
    <x v="1"/>
    <x v="0"/>
    <n v="0.25"/>
    <n v="1195.22"/>
  </r>
  <r>
    <s v="ORD2025009246"/>
    <x v="167"/>
    <s v="Customer 3517"/>
    <s v="CUST6635"/>
    <x v="3"/>
    <x v="5"/>
    <x v="0"/>
    <x v="2"/>
    <x v="4"/>
    <s v="Laptop Model-350"/>
    <s v="PROD9781"/>
    <n v="9"/>
    <n v="428.38"/>
    <n v="3855.42"/>
    <n v="0"/>
    <n v="0"/>
    <n v="3855.42"/>
    <x v="0"/>
    <x v="0"/>
    <n v="0.15"/>
    <n v="578.30999999999995"/>
  </r>
  <r>
    <s v="ORD2025009247"/>
    <x v="241"/>
    <s v="Customer 633"/>
    <s v="CUST1903"/>
    <x v="4"/>
    <x v="11"/>
    <x v="0"/>
    <x v="2"/>
    <x v="4"/>
    <s v="Laptop Model-184"/>
    <s v="PROD8707"/>
    <n v="10"/>
    <n v="771.81"/>
    <n v="7718.1"/>
    <n v="0"/>
    <n v="0"/>
    <n v="7718.1"/>
    <x v="2"/>
    <x v="0"/>
    <n v="0.25"/>
    <n v="1929.53"/>
  </r>
  <r>
    <s v="ORD2025009248"/>
    <x v="128"/>
    <s v="Customer 4923"/>
    <s v="CUST6013"/>
    <x v="1"/>
    <x v="1"/>
    <x v="0"/>
    <x v="3"/>
    <x v="6"/>
    <s v="Face Cream Model-328"/>
    <s v="PROD9937"/>
    <n v="2"/>
    <n v="206.41"/>
    <n v="412.82"/>
    <n v="0.2"/>
    <n v="82.56"/>
    <n v="330.26"/>
    <x v="3"/>
    <x v="1"/>
    <n v="0.25"/>
    <n v="82.56"/>
  </r>
  <r>
    <s v="ORD2025009249"/>
    <x v="369"/>
    <s v="Customer 943"/>
    <s v="CUST7444"/>
    <x v="4"/>
    <x v="11"/>
    <x v="1"/>
    <x v="0"/>
    <x v="0"/>
    <s v="Curtain Model-219"/>
    <s v="PROD2566"/>
    <n v="8"/>
    <n v="154.82"/>
    <n v="1238.56"/>
    <n v="0.05"/>
    <n v="61.93"/>
    <n v="1176.6300000000001"/>
    <x v="2"/>
    <x v="3"/>
    <n v="0.25"/>
    <n v="294.16000000000003"/>
  </r>
  <r>
    <s v="ORD2025009250"/>
    <x v="282"/>
    <s v="Customer 1830"/>
    <s v="CUST6560"/>
    <x v="1"/>
    <x v="1"/>
    <x v="0"/>
    <x v="2"/>
    <x v="4"/>
    <s v="Laptop Model-383"/>
    <s v="PROD1493"/>
    <n v="6"/>
    <n v="592.83000000000004"/>
    <n v="3556.98"/>
    <n v="0.1"/>
    <n v="355.7"/>
    <n v="3201.28"/>
    <x v="2"/>
    <x v="2"/>
    <n v="0.25"/>
    <n v="800.32"/>
  </r>
  <r>
    <s v="ORD2025009251"/>
    <x v="222"/>
    <s v="Customer 284"/>
    <s v="CUST2890"/>
    <x v="2"/>
    <x v="12"/>
    <x v="0"/>
    <x v="1"/>
    <x v="1"/>
    <s v="Jeans Model-240"/>
    <s v="PROD8309"/>
    <n v="1"/>
    <n v="512.85"/>
    <n v="512.85"/>
    <n v="0"/>
    <n v="0"/>
    <n v="512.85"/>
    <x v="0"/>
    <x v="0"/>
    <n v="0.15"/>
    <n v="76.930000000000007"/>
  </r>
  <r>
    <s v="ORD2025009252"/>
    <x v="194"/>
    <s v="Customer 3620"/>
    <s v="CUST7649"/>
    <x v="0"/>
    <x v="13"/>
    <x v="1"/>
    <x v="3"/>
    <x v="10"/>
    <s v="Perfume Model-607"/>
    <s v="PROD6439"/>
    <n v="3"/>
    <n v="592.59"/>
    <n v="1777.77"/>
    <n v="0.1"/>
    <n v="177.78"/>
    <n v="1599.99"/>
    <x v="3"/>
    <x v="3"/>
    <n v="0.3"/>
    <n v="480"/>
  </r>
  <r>
    <s v="ORD2025009253"/>
    <x v="7"/>
    <s v="Customer 3807"/>
    <s v="CUST6202"/>
    <x v="1"/>
    <x v="1"/>
    <x v="0"/>
    <x v="3"/>
    <x v="6"/>
    <s v="Face Cream Model-467"/>
    <s v="PROD6759"/>
    <n v="2"/>
    <n v="117.52"/>
    <n v="235.04"/>
    <n v="0.2"/>
    <n v="47.01"/>
    <n v="188.03"/>
    <x v="2"/>
    <x v="1"/>
    <n v="0.3"/>
    <n v="56.41"/>
  </r>
  <r>
    <s v="ORD2025009254"/>
    <x v="191"/>
    <s v="Customer 1305"/>
    <s v="CUST5527"/>
    <x v="2"/>
    <x v="2"/>
    <x v="1"/>
    <x v="2"/>
    <x v="11"/>
    <s v="Mobile Model-237"/>
    <s v="PROD7689"/>
    <n v="4"/>
    <n v="696.6"/>
    <n v="2786.4"/>
    <n v="0.05"/>
    <n v="139.32"/>
    <n v="2647.08"/>
    <x v="3"/>
    <x v="3"/>
    <n v="0.15"/>
    <n v="397.06"/>
  </r>
  <r>
    <s v="ORD2025009255"/>
    <x v="328"/>
    <s v="Customer 4775"/>
    <s v="CUST1542"/>
    <x v="4"/>
    <x v="7"/>
    <x v="0"/>
    <x v="0"/>
    <x v="3"/>
    <s v="Sofa Model-333"/>
    <s v="PROD3472"/>
    <n v="9"/>
    <n v="204.14"/>
    <n v="1837.26"/>
    <n v="0.2"/>
    <n v="367.45"/>
    <n v="1469.81"/>
    <x v="3"/>
    <x v="1"/>
    <n v="0.25"/>
    <n v="367.45"/>
  </r>
  <r>
    <s v="ORD2025009256"/>
    <x v="46"/>
    <s v="Customer 1057"/>
    <s v="CUST4240"/>
    <x v="0"/>
    <x v="6"/>
    <x v="1"/>
    <x v="0"/>
    <x v="0"/>
    <s v="Curtain Model-335"/>
    <s v="PROD6827"/>
    <n v="7"/>
    <n v="411.36"/>
    <n v="2879.52"/>
    <n v="0.05"/>
    <n v="143.97999999999999"/>
    <n v="2735.54"/>
    <x v="3"/>
    <x v="0"/>
    <n v="0.3"/>
    <n v="820.66"/>
  </r>
  <r>
    <s v="ORD2025009257"/>
    <x v="134"/>
    <s v="Customer 2909"/>
    <s v="CUST6658"/>
    <x v="4"/>
    <x v="11"/>
    <x v="1"/>
    <x v="0"/>
    <x v="2"/>
    <s v="Lamp Model-752"/>
    <s v="PROD2419"/>
    <n v="5"/>
    <n v="963.15"/>
    <n v="4815.75"/>
    <n v="0.05"/>
    <n v="240.79"/>
    <n v="4574.96"/>
    <x v="0"/>
    <x v="3"/>
    <n v="0.15"/>
    <n v="686.24"/>
  </r>
  <r>
    <s v="ORD2025009258"/>
    <x v="220"/>
    <s v="Customer 2897"/>
    <s v="CUST4226"/>
    <x v="2"/>
    <x v="14"/>
    <x v="0"/>
    <x v="2"/>
    <x v="8"/>
    <s v="Tablet Model-695"/>
    <s v="PROD7904"/>
    <n v="9"/>
    <n v="997.69"/>
    <n v="8979.2099999999991"/>
    <n v="0"/>
    <n v="0"/>
    <n v="8979.2099999999991"/>
    <x v="3"/>
    <x v="3"/>
    <n v="0.25"/>
    <n v="2244.8000000000002"/>
  </r>
  <r>
    <s v="ORD2025009259"/>
    <x v="332"/>
    <s v="Customer 533"/>
    <s v="CUST6280"/>
    <x v="3"/>
    <x v="8"/>
    <x v="0"/>
    <x v="1"/>
    <x v="5"/>
    <s v="Shirt Model-508"/>
    <s v="PROD1934"/>
    <n v="3"/>
    <n v="744.07"/>
    <n v="2232.21"/>
    <n v="0"/>
    <n v="0"/>
    <n v="2232.21"/>
    <x v="3"/>
    <x v="1"/>
    <n v="0.3"/>
    <n v="669.66"/>
  </r>
  <r>
    <s v="ORD2025009260"/>
    <x v="181"/>
    <s v="Customer 693"/>
    <s v="CUST8737"/>
    <x v="2"/>
    <x v="14"/>
    <x v="1"/>
    <x v="3"/>
    <x v="9"/>
    <s v="Lipstick Model-325"/>
    <s v="PROD9641"/>
    <n v="5"/>
    <n v="759.95"/>
    <n v="3799.75"/>
    <n v="0"/>
    <n v="0"/>
    <n v="3799.75"/>
    <x v="3"/>
    <x v="1"/>
    <n v="0.3"/>
    <n v="1139.92"/>
  </r>
  <r>
    <s v="ORD2025009261"/>
    <x v="150"/>
    <s v="Customer 2817"/>
    <s v="CUST5301"/>
    <x v="2"/>
    <x v="2"/>
    <x v="1"/>
    <x v="2"/>
    <x v="11"/>
    <s v="Mobile Model-621"/>
    <s v="PROD7568"/>
    <n v="3"/>
    <n v="181.01"/>
    <n v="543.03"/>
    <n v="0.05"/>
    <n v="27.15"/>
    <n v="515.88"/>
    <x v="3"/>
    <x v="3"/>
    <n v="0.3"/>
    <n v="154.76"/>
  </r>
  <r>
    <s v="ORD2025009262"/>
    <x v="246"/>
    <s v="Customer 2205"/>
    <s v="CUST5019"/>
    <x v="3"/>
    <x v="8"/>
    <x v="0"/>
    <x v="2"/>
    <x v="8"/>
    <s v="Tablet Model-410"/>
    <s v="PROD3949"/>
    <n v="6"/>
    <n v="989.26"/>
    <n v="5935.56"/>
    <n v="0.2"/>
    <n v="1187.1099999999999"/>
    <n v="4748.45"/>
    <x v="3"/>
    <x v="3"/>
    <n v="0.3"/>
    <n v="1424.53"/>
  </r>
  <r>
    <s v="ORD2025009263"/>
    <x v="193"/>
    <s v="Customer 4257"/>
    <s v="CUST1627"/>
    <x v="2"/>
    <x v="2"/>
    <x v="1"/>
    <x v="1"/>
    <x v="1"/>
    <s v="Jeans Model-341"/>
    <s v="PROD8801"/>
    <n v="4"/>
    <n v="475.67"/>
    <n v="1902.68"/>
    <n v="0.1"/>
    <n v="190.27"/>
    <n v="1712.41"/>
    <x v="2"/>
    <x v="0"/>
    <n v="0.3"/>
    <n v="513.72"/>
  </r>
  <r>
    <s v="ORD2025009264"/>
    <x v="437"/>
    <s v="Customer 1940"/>
    <s v="CUST7729"/>
    <x v="2"/>
    <x v="2"/>
    <x v="0"/>
    <x v="1"/>
    <x v="7"/>
    <s v="Jacket Model-204"/>
    <s v="PROD2119"/>
    <n v="1"/>
    <n v="153.9"/>
    <n v="153.9"/>
    <n v="0.05"/>
    <n v="7.7"/>
    <n v="146.19999999999999"/>
    <x v="3"/>
    <x v="2"/>
    <n v="0.3"/>
    <n v="43.86"/>
  </r>
  <r>
    <s v="ORD2025009265"/>
    <x v="291"/>
    <s v="Customer 2997"/>
    <s v="CUST4131"/>
    <x v="2"/>
    <x v="2"/>
    <x v="0"/>
    <x v="2"/>
    <x v="11"/>
    <s v="Mobile Model-429"/>
    <s v="PROD4670"/>
    <n v="2"/>
    <n v="606.79999999999995"/>
    <n v="1213.5999999999999"/>
    <n v="0.2"/>
    <n v="242.72"/>
    <n v="970.88"/>
    <x v="3"/>
    <x v="2"/>
    <n v="0.25"/>
    <n v="242.72"/>
  </r>
  <r>
    <s v="ORD2025009266"/>
    <x v="342"/>
    <s v="Customer 3436"/>
    <s v="CUST4167"/>
    <x v="2"/>
    <x v="2"/>
    <x v="0"/>
    <x v="2"/>
    <x v="8"/>
    <s v="Tablet Model-333"/>
    <s v="PROD8106"/>
    <n v="3"/>
    <n v="592.51"/>
    <n v="1777.53"/>
    <n v="0.05"/>
    <n v="88.88"/>
    <n v="1688.65"/>
    <x v="3"/>
    <x v="0"/>
    <n v="0.15"/>
    <n v="253.3"/>
  </r>
  <r>
    <s v="ORD2025009267"/>
    <x v="80"/>
    <s v="Customer 4926"/>
    <s v="CUST2484"/>
    <x v="1"/>
    <x v="1"/>
    <x v="0"/>
    <x v="3"/>
    <x v="9"/>
    <s v="Lipstick Model-656"/>
    <s v="PROD2658"/>
    <n v="2"/>
    <n v="910.39"/>
    <n v="1820.78"/>
    <n v="0.1"/>
    <n v="182.08"/>
    <n v="1638.7"/>
    <x v="1"/>
    <x v="0"/>
    <n v="0.3"/>
    <n v="491.61"/>
  </r>
  <r>
    <s v="ORD2025009268"/>
    <x v="34"/>
    <s v="Customer 1958"/>
    <s v="CUST8549"/>
    <x v="1"/>
    <x v="4"/>
    <x v="1"/>
    <x v="2"/>
    <x v="8"/>
    <s v="Tablet Model-833"/>
    <s v="PROD5571"/>
    <n v="4"/>
    <n v="710.5"/>
    <n v="2842"/>
    <n v="0.05"/>
    <n v="142.1"/>
    <n v="2699.9"/>
    <x v="1"/>
    <x v="2"/>
    <n v="0.15"/>
    <n v="404.99"/>
  </r>
  <r>
    <s v="ORD2025009269"/>
    <x v="28"/>
    <s v="Customer 4019"/>
    <s v="CUST6729"/>
    <x v="2"/>
    <x v="14"/>
    <x v="1"/>
    <x v="1"/>
    <x v="5"/>
    <s v="Shirt Model-829"/>
    <s v="PROD1957"/>
    <n v="3"/>
    <n v="992.69"/>
    <n v="2978.07"/>
    <n v="0.1"/>
    <n v="297.81"/>
    <n v="2680.26"/>
    <x v="0"/>
    <x v="1"/>
    <n v="0.25"/>
    <n v="670.07"/>
  </r>
  <r>
    <s v="ORD2025009270"/>
    <x v="336"/>
    <s v="Customer 4684"/>
    <s v="CUST6841"/>
    <x v="0"/>
    <x v="13"/>
    <x v="1"/>
    <x v="1"/>
    <x v="1"/>
    <s v="Jeans Model-864"/>
    <s v="PROD6938"/>
    <n v="10"/>
    <n v="526.96"/>
    <n v="5269.6"/>
    <n v="0.1"/>
    <n v="526.96"/>
    <n v="4742.6400000000003"/>
    <x v="1"/>
    <x v="1"/>
    <n v="0.15"/>
    <n v="711.4"/>
  </r>
  <r>
    <s v="ORD2025009271"/>
    <x v="194"/>
    <s v="Customer 560"/>
    <s v="CUST4212"/>
    <x v="1"/>
    <x v="10"/>
    <x v="1"/>
    <x v="1"/>
    <x v="5"/>
    <s v="Shirt Model-587"/>
    <s v="PROD3486"/>
    <n v="2"/>
    <n v="389.59"/>
    <n v="779.18"/>
    <n v="0.05"/>
    <n v="38.96"/>
    <n v="740.22"/>
    <x v="1"/>
    <x v="3"/>
    <n v="0.3"/>
    <n v="222.07"/>
  </r>
  <r>
    <s v="ORD2025009272"/>
    <x v="24"/>
    <s v="Customer 1079"/>
    <s v="CUST1613"/>
    <x v="2"/>
    <x v="12"/>
    <x v="1"/>
    <x v="0"/>
    <x v="3"/>
    <s v="Sofa Model-553"/>
    <s v="PROD3778"/>
    <n v="2"/>
    <n v="662.84"/>
    <n v="1325.68"/>
    <n v="0.1"/>
    <n v="132.57"/>
    <n v="1193.1099999999999"/>
    <x v="2"/>
    <x v="1"/>
    <n v="0.3"/>
    <n v="357.93"/>
  </r>
  <r>
    <s v="ORD2025009273"/>
    <x v="135"/>
    <s v="Customer 2028"/>
    <s v="CUST4854"/>
    <x v="0"/>
    <x v="0"/>
    <x v="1"/>
    <x v="2"/>
    <x v="4"/>
    <s v="Laptop Model-992"/>
    <s v="PROD9769"/>
    <n v="9"/>
    <n v="781.68"/>
    <n v="7035.12"/>
    <n v="0"/>
    <n v="0"/>
    <n v="7035.12"/>
    <x v="1"/>
    <x v="1"/>
    <n v="0.3"/>
    <n v="2110.54"/>
  </r>
  <r>
    <s v="ORD2025009274"/>
    <x v="197"/>
    <s v="Customer 882"/>
    <s v="CUST4485"/>
    <x v="4"/>
    <x v="9"/>
    <x v="0"/>
    <x v="0"/>
    <x v="2"/>
    <s v="Lamp Model-929"/>
    <s v="PROD5223"/>
    <n v="5"/>
    <n v="385.54"/>
    <n v="1927.7"/>
    <n v="0.05"/>
    <n v="96.39"/>
    <n v="1831.31"/>
    <x v="2"/>
    <x v="0"/>
    <n v="0.3"/>
    <n v="549.39"/>
  </r>
  <r>
    <s v="ORD2025009275"/>
    <x v="384"/>
    <s v="Customer 74"/>
    <s v="CUST8667"/>
    <x v="3"/>
    <x v="8"/>
    <x v="1"/>
    <x v="3"/>
    <x v="10"/>
    <s v="Perfume Model-281"/>
    <s v="PROD3208"/>
    <n v="9"/>
    <n v="490.15"/>
    <n v="4411.3500000000004"/>
    <n v="0.2"/>
    <n v="882.27"/>
    <n v="3529.08"/>
    <x v="0"/>
    <x v="0"/>
    <n v="0.25"/>
    <n v="882.27"/>
  </r>
  <r>
    <s v="ORD2025009276"/>
    <x v="26"/>
    <s v="Customer 1479"/>
    <s v="CUST9928"/>
    <x v="4"/>
    <x v="7"/>
    <x v="1"/>
    <x v="2"/>
    <x v="11"/>
    <s v="Mobile Model-557"/>
    <s v="PROD3346"/>
    <n v="9"/>
    <n v="316.26"/>
    <n v="2846.34"/>
    <n v="0"/>
    <n v="0"/>
    <n v="2846.34"/>
    <x v="0"/>
    <x v="2"/>
    <n v="0.15"/>
    <n v="426.95"/>
  </r>
  <r>
    <s v="ORD2025009277"/>
    <x v="58"/>
    <s v="Customer 869"/>
    <s v="CUST1988"/>
    <x v="0"/>
    <x v="6"/>
    <x v="0"/>
    <x v="0"/>
    <x v="0"/>
    <s v="Curtain Model-796"/>
    <s v="PROD8919"/>
    <n v="3"/>
    <n v="130.1"/>
    <n v="390.3"/>
    <n v="0"/>
    <n v="0"/>
    <n v="390.3"/>
    <x v="0"/>
    <x v="2"/>
    <n v="0.25"/>
    <n v="97.58"/>
  </r>
  <r>
    <s v="ORD2025009278"/>
    <x v="218"/>
    <s v="Customer 1774"/>
    <s v="CUST9019"/>
    <x v="4"/>
    <x v="9"/>
    <x v="1"/>
    <x v="0"/>
    <x v="2"/>
    <s v="Lamp Model-236"/>
    <s v="PROD4290"/>
    <n v="2"/>
    <n v="299.06"/>
    <n v="598.12"/>
    <n v="0"/>
    <n v="0"/>
    <n v="598.12"/>
    <x v="3"/>
    <x v="2"/>
    <n v="0.3"/>
    <n v="179.44"/>
  </r>
  <r>
    <s v="ORD2025009279"/>
    <x v="234"/>
    <s v="Customer 3873"/>
    <s v="CUST9027"/>
    <x v="4"/>
    <x v="7"/>
    <x v="1"/>
    <x v="3"/>
    <x v="9"/>
    <s v="Lipstick Model-493"/>
    <s v="PROD9160"/>
    <n v="9"/>
    <n v="754.38"/>
    <n v="6789.42"/>
    <n v="0"/>
    <n v="0"/>
    <n v="6789.42"/>
    <x v="3"/>
    <x v="0"/>
    <n v="0.15"/>
    <n v="1018.41"/>
  </r>
  <r>
    <s v="ORD2025009280"/>
    <x v="172"/>
    <s v="Customer 2493"/>
    <s v="CUST5860"/>
    <x v="0"/>
    <x v="13"/>
    <x v="1"/>
    <x v="0"/>
    <x v="3"/>
    <s v="Sofa Model-477"/>
    <s v="PROD8621"/>
    <n v="2"/>
    <n v="111.33"/>
    <n v="222.66"/>
    <n v="0"/>
    <n v="0"/>
    <n v="222.66"/>
    <x v="1"/>
    <x v="2"/>
    <n v="0.25"/>
    <n v="55.66"/>
  </r>
  <r>
    <s v="ORD2025009281"/>
    <x v="450"/>
    <s v="Customer 670"/>
    <s v="CUST4856"/>
    <x v="4"/>
    <x v="7"/>
    <x v="0"/>
    <x v="0"/>
    <x v="0"/>
    <s v="Curtain Model-689"/>
    <s v="PROD6376"/>
    <n v="7"/>
    <n v="172.63"/>
    <n v="1208.4100000000001"/>
    <n v="0.1"/>
    <n v="120.84"/>
    <n v="1087.57"/>
    <x v="1"/>
    <x v="3"/>
    <n v="0.15"/>
    <n v="163.13999999999999"/>
  </r>
  <r>
    <s v="ORD2025009282"/>
    <x v="129"/>
    <s v="Customer 1942"/>
    <s v="CUST8245"/>
    <x v="2"/>
    <x v="12"/>
    <x v="0"/>
    <x v="2"/>
    <x v="8"/>
    <s v="Tablet Model-979"/>
    <s v="PROD1519"/>
    <n v="1"/>
    <n v="186.8"/>
    <n v="186.8"/>
    <n v="0.05"/>
    <n v="9.34"/>
    <n v="177.46"/>
    <x v="2"/>
    <x v="2"/>
    <n v="0.15"/>
    <n v="26.62"/>
  </r>
  <r>
    <s v="ORD2025009283"/>
    <x v="366"/>
    <s v="Customer 2299"/>
    <s v="CUST8495"/>
    <x v="4"/>
    <x v="7"/>
    <x v="0"/>
    <x v="0"/>
    <x v="0"/>
    <s v="Curtain Model-158"/>
    <s v="PROD6091"/>
    <n v="6"/>
    <n v="623.74"/>
    <n v="3742.44"/>
    <n v="0"/>
    <n v="0"/>
    <n v="3742.44"/>
    <x v="0"/>
    <x v="3"/>
    <n v="0.3"/>
    <n v="1122.73"/>
  </r>
  <r>
    <s v="ORD2025009284"/>
    <x v="269"/>
    <s v="Customer 1896"/>
    <s v="CUST1559"/>
    <x v="2"/>
    <x v="14"/>
    <x v="1"/>
    <x v="2"/>
    <x v="4"/>
    <s v="Laptop Model-581"/>
    <s v="PROD9677"/>
    <n v="4"/>
    <n v="595.03"/>
    <n v="2380.12"/>
    <n v="0.05"/>
    <n v="119.01"/>
    <n v="2261.11"/>
    <x v="3"/>
    <x v="3"/>
    <n v="0.3"/>
    <n v="678.33"/>
  </r>
  <r>
    <s v="ORD2025009285"/>
    <x v="306"/>
    <s v="Customer 1740"/>
    <s v="CUST2423"/>
    <x v="0"/>
    <x v="6"/>
    <x v="0"/>
    <x v="1"/>
    <x v="5"/>
    <s v="Shirt Model-940"/>
    <s v="PROD8885"/>
    <n v="4"/>
    <n v="158.44999999999999"/>
    <n v="633.79999999999995"/>
    <n v="0.1"/>
    <n v="63.38"/>
    <n v="570.41999999999996"/>
    <x v="2"/>
    <x v="2"/>
    <n v="0.3"/>
    <n v="171.13"/>
  </r>
  <r>
    <s v="ORD2025009286"/>
    <x v="157"/>
    <s v="Customer 62"/>
    <s v="CUST7942"/>
    <x v="1"/>
    <x v="10"/>
    <x v="0"/>
    <x v="3"/>
    <x v="10"/>
    <s v="Perfume Model-707"/>
    <s v="PROD9378"/>
    <n v="5"/>
    <n v="316.14"/>
    <n v="1580.7"/>
    <n v="0.2"/>
    <n v="316.14"/>
    <n v="1264.56"/>
    <x v="2"/>
    <x v="2"/>
    <n v="0.25"/>
    <n v="316.14"/>
  </r>
  <r>
    <s v="ORD2025009287"/>
    <x v="32"/>
    <s v="Customer 942"/>
    <s v="CUST1837"/>
    <x v="1"/>
    <x v="10"/>
    <x v="1"/>
    <x v="3"/>
    <x v="9"/>
    <s v="Lipstick Model-857"/>
    <s v="PROD7680"/>
    <n v="1"/>
    <n v="343.47"/>
    <n v="343.47"/>
    <n v="0.2"/>
    <n v="68.69"/>
    <n v="274.77999999999997"/>
    <x v="2"/>
    <x v="2"/>
    <n v="0.3"/>
    <n v="82.43"/>
  </r>
  <r>
    <s v="ORD2025009288"/>
    <x v="16"/>
    <s v="Customer 3068"/>
    <s v="CUST5546"/>
    <x v="4"/>
    <x v="7"/>
    <x v="1"/>
    <x v="1"/>
    <x v="5"/>
    <s v="Shirt Model-831"/>
    <s v="PROD9150"/>
    <n v="3"/>
    <n v="722.3"/>
    <n v="2166.9"/>
    <n v="0.2"/>
    <n v="433.38"/>
    <n v="1733.52"/>
    <x v="3"/>
    <x v="1"/>
    <n v="0.3"/>
    <n v="520.05999999999995"/>
  </r>
  <r>
    <s v="ORD2025009289"/>
    <x v="377"/>
    <s v="Customer 765"/>
    <s v="CUST7310"/>
    <x v="0"/>
    <x v="13"/>
    <x v="1"/>
    <x v="3"/>
    <x v="6"/>
    <s v="Face Cream Model-247"/>
    <s v="PROD7203"/>
    <n v="4"/>
    <n v="800.73"/>
    <n v="3202.92"/>
    <n v="0.1"/>
    <n v="320.29000000000002"/>
    <n v="2882.63"/>
    <x v="2"/>
    <x v="3"/>
    <n v="0.25"/>
    <n v="720.66"/>
  </r>
  <r>
    <s v="ORD2025009290"/>
    <x v="120"/>
    <s v="Customer 800"/>
    <s v="CUST3739"/>
    <x v="1"/>
    <x v="10"/>
    <x v="1"/>
    <x v="2"/>
    <x v="8"/>
    <s v="Tablet Model-515"/>
    <s v="PROD5202"/>
    <n v="7"/>
    <n v="743.67"/>
    <n v="5205.6899999999996"/>
    <n v="0.1"/>
    <n v="520.57000000000005"/>
    <n v="4685.12"/>
    <x v="0"/>
    <x v="1"/>
    <n v="0.25"/>
    <n v="1171.28"/>
  </r>
  <r>
    <s v="ORD2025009291"/>
    <x v="277"/>
    <s v="Customer 2399"/>
    <s v="CUST4581"/>
    <x v="2"/>
    <x v="2"/>
    <x v="0"/>
    <x v="0"/>
    <x v="0"/>
    <s v="Curtain Model-271"/>
    <s v="PROD2244"/>
    <n v="8"/>
    <n v="155.12"/>
    <n v="1240.96"/>
    <n v="0.05"/>
    <n v="62.05"/>
    <n v="1178.9100000000001"/>
    <x v="0"/>
    <x v="3"/>
    <n v="0.3"/>
    <n v="353.67"/>
  </r>
  <r>
    <s v="ORD2025009292"/>
    <x v="145"/>
    <s v="Customer 4000"/>
    <s v="CUST1266"/>
    <x v="2"/>
    <x v="2"/>
    <x v="0"/>
    <x v="0"/>
    <x v="0"/>
    <s v="Curtain Model-613"/>
    <s v="PROD2691"/>
    <n v="10"/>
    <n v="729.26"/>
    <n v="7292.6"/>
    <n v="0.05"/>
    <n v="364.63"/>
    <n v="6927.97"/>
    <x v="2"/>
    <x v="3"/>
    <n v="0.15"/>
    <n v="1039.2"/>
  </r>
  <r>
    <s v="ORD2025009293"/>
    <x v="388"/>
    <s v="Customer 1239"/>
    <s v="CUST7075"/>
    <x v="3"/>
    <x v="8"/>
    <x v="0"/>
    <x v="0"/>
    <x v="2"/>
    <s v="Lamp Model-256"/>
    <s v="PROD5468"/>
    <n v="3"/>
    <n v="354.45"/>
    <n v="1063.3499999999999"/>
    <n v="0.1"/>
    <n v="106.33"/>
    <n v="957.02"/>
    <x v="2"/>
    <x v="1"/>
    <n v="0.15"/>
    <n v="143.55000000000001"/>
  </r>
  <r>
    <s v="ORD2025009294"/>
    <x v="412"/>
    <s v="Customer 4349"/>
    <s v="CUST7303"/>
    <x v="3"/>
    <x v="5"/>
    <x v="0"/>
    <x v="1"/>
    <x v="5"/>
    <s v="Shirt Model-535"/>
    <s v="PROD6572"/>
    <n v="4"/>
    <n v="112.6"/>
    <n v="450.4"/>
    <n v="0.1"/>
    <n v="45.04"/>
    <n v="405.36"/>
    <x v="3"/>
    <x v="1"/>
    <n v="0.25"/>
    <n v="101.34"/>
  </r>
  <r>
    <s v="ORD2025009295"/>
    <x v="409"/>
    <s v="Customer 1435"/>
    <s v="CUST4007"/>
    <x v="0"/>
    <x v="6"/>
    <x v="0"/>
    <x v="3"/>
    <x v="10"/>
    <s v="Perfume Model-749"/>
    <s v="PROD2007"/>
    <n v="8"/>
    <n v="426.75"/>
    <n v="3414"/>
    <n v="0.1"/>
    <n v="341.4"/>
    <n v="3072.6"/>
    <x v="2"/>
    <x v="3"/>
    <n v="0.3"/>
    <n v="921.78"/>
  </r>
  <r>
    <s v="ORD2025009296"/>
    <x v="280"/>
    <s v="Customer 4387"/>
    <s v="CUST8322"/>
    <x v="4"/>
    <x v="7"/>
    <x v="0"/>
    <x v="3"/>
    <x v="6"/>
    <s v="Face Cream Model-735"/>
    <s v="PROD7129"/>
    <n v="7"/>
    <n v="408.84"/>
    <n v="2861.88"/>
    <n v="0"/>
    <n v="0"/>
    <n v="2861.88"/>
    <x v="0"/>
    <x v="2"/>
    <n v="0.15"/>
    <n v="429.28"/>
  </r>
  <r>
    <s v="ORD2025009297"/>
    <x v="437"/>
    <s v="Customer 3120"/>
    <s v="CUST6784"/>
    <x v="3"/>
    <x v="5"/>
    <x v="0"/>
    <x v="2"/>
    <x v="8"/>
    <s v="Tablet Model-203"/>
    <s v="PROD3700"/>
    <n v="3"/>
    <n v="848.33"/>
    <n v="2544.9899999999998"/>
    <n v="0.1"/>
    <n v="254.5"/>
    <n v="2290.4899999999998"/>
    <x v="2"/>
    <x v="3"/>
    <n v="0.25"/>
    <n v="572.62"/>
  </r>
  <r>
    <s v="ORD2025009298"/>
    <x v="65"/>
    <s v="Customer 3101"/>
    <s v="CUST8804"/>
    <x v="2"/>
    <x v="12"/>
    <x v="1"/>
    <x v="0"/>
    <x v="0"/>
    <s v="Curtain Model-507"/>
    <s v="PROD5373"/>
    <n v="8"/>
    <n v="746.41"/>
    <n v="5971.28"/>
    <n v="0"/>
    <n v="0"/>
    <n v="5971.28"/>
    <x v="1"/>
    <x v="0"/>
    <n v="0.15"/>
    <n v="895.69"/>
  </r>
  <r>
    <s v="ORD2025009299"/>
    <x v="246"/>
    <s v="Customer 92"/>
    <s v="CUST9560"/>
    <x v="4"/>
    <x v="11"/>
    <x v="0"/>
    <x v="1"/>
    <x v="7"/>
    <s v="Jacket Model-156"/>
    <s v="PROD5751"/>
    <n v="5"/>
    <n v="998.33"/>
    <n v="4991.6499999999996"/>
    <n v="0.05"/>
    <n v="249.58"/>
    <n v="4742.07"/>
    <x v="3"/>
    <x v="0"/>
    <n v="0.3"/>
    <n v="1422.62"/>
  </r>
  <r>
    <s v="ORD2025009300"/>
    <x v="440"/>
    <s v="Customer 1964"/>
    <s v="CUST2854"/>
    <x v="3"/>
    <x v="5"/>
    <x v="1"/>
    <x v="2"/>
    <x v="11"/>
    <s v="Mobile Model-224"/>
    <s v="PROD4238"/>
    <n v="4"/>
    <n v="791.04"/>
    <n v="3164.16"/>
    <n v="0"/>
    <n v="0"/>
    <n v="3164.16"/>
    <x v="0"/>
    <x v="0"/>
    <n v="0.15"/>
    <n v="474.62"/>
  </r>
  <r>
    <s v="ORD2025009301"/>
    <x v="41"/>
    <s v="Customer 2653"/>
    <s v="CUST8550"/>
    <x v="1"/>
    <x v="10"/>
    <x v="1"/>
    <x v="2"/>
    <x v="8"/>
    <s v="Tablet Model-536"/>
    <s v="PROD8321"/>
    <n v="10"/>
    <n v="815.03"/>
    <n v="8150.3"/>
    <n v="0.1"/>
    <n v="815.03"/>
    <n v="7335.27"/>
    <x v="2"/>
    <x v="1"/>
    <n v="0.25"/>
    <n v="1833.82"/>
  </r>
  <r>
    <s v="ORD2025009302"/>
    <x v="83"/>
    <s v="Customer 3143"/>
    <s v="CUST9281"/>
    <x v="0"/>
    <x v="13"/>
    <x v="1"/>
    <x v="2"/>
    <x v="11"/>
    <s v="Mobile Model-778"/>
    <s v="PROD7280"/>
    <n v="3"/>
    <n v="973.58"/>
    <n v="2920.74"/>
    <n v="0"/>
    <n v="0"/>
    <n v="2920.74"/>
    <x v="3"/>
    <x v="3"/>
    <n v="0.3"/>
    <n v="876.22"/>
  </r>
  <r>
    <s v="ORD2025009303"/>
    <x v="292"/>
    <s v="Customer 2684"/>
    <s v="CUST8427"/>
    <x v="0"/>
    <x v="0"/>
    <x v="1"/>
    <x v="2"/>
    <x v="11"/>
    <s v="Mobile Model-408"/>
    <s v="PROD4044"/>
    <n v="7"/>
    <n v="232.79"/>
    <n v="1629.53"/>
    <n v="0.1"/>
    <n v="162.94999999999999"/>
    <n v="1466.58"/>
    <x v="1"/>
    <x v="1"/>
    <n v="0.25"/>
    <n v="366.64"/>
  </r>
  <r>
    <s v="ORD2025009304"/>
    <x v="437"/>
    <s v="Customer 3940"/>
    <s v="CUST6601"/>
    <x v="3"/>
    <x v="5"/>
    <x v="1"/>
    <x v="2"/>
    <x v="8"/>
    <s v="Tablet Model-811"/>
    <s v="PROD3830"/>
    <n v="7"/>
    <n v="526.12"/>
    <n v="3682.84"/>
    <n v="0"/>
    <n v="0"/>
    <n v="3682.84"/>
    <x v="1"/>
    <x v="0"/>
    <n v="0.25"/>
    <n v="920.71"/>
  </r>
  <r>
    <s v="ORD2025009305"/>
    <x v="238"/>
    <s v="Customer 1564"/>
    <s v="CUST2553"/>
    <x v="1"/>
    <x v="4"/>
    <x v="1"/>
    <x v="1"/>
    <x v="5"/>
    <s v="Shirt Model-323"/>
    <s v="PROD9834"/>
    <n v="4"/>
    <n v="914.12"/>
    <n v="3656.48"/>
    <n v="0"/>
    <n v="0"/>
    <n v="3656.48"/>
    <x v="0"/>
    <x v="0"/>
    <n v="0.15"/>
    <n v="548.47"/>
  </r>
  <r>
    <s v="ORD2025009306"/>
    <x v="359"/>
    <s v="Customer 2118"/>
    <s v="CUST5613"/>
    <x v="0"/>
    <x v="0"/>
    <x v="0"/>
    <x v="0"/>
    <x v="2"/>
    <s v="Lamp Model-943"/>
    <s v="PROD5045"/>
    <n v="5"/>
    <n v="858.99"/>
    <n v="4294.95"/>
    <n v="0.05"/>
    <n v="214.75"/>
    <n v="4080.2"/>
    <x v="1"/>
    <x v="2"/>
    <n v="0.3"/>
    <n v="1224.06"/>
  </r>
  <r>
    <s v="ORD2025009307"/>
    <x v="137"/>
    <s v="Customer 1733"/>
    <s v="CUST4842"/>
    <x v="0"/>
    <x v="6"/>
    <x v="1"/>
    <x v="3"/>
    <x v="9"/>
    <s v="Lipstick Model-411"/>
    <s v="PROD8498"/>
    <n v="4"/>
    <n v="977.44"/>
    <n v="3909.76"/>
    <n v="0.1"/>
    <n v="390.98"/>
    <n v="3518.78"/>
    <x v="2"/>
    <x v="2"/>
    <n v="0.25"/>
    <n v="879.7"/>
  </r>
  <r>
    <s v="ORD2025009308"/>
    <x v="27"/>
    <s v="Customer 413"/>
    <s v="CUST2977"/>
    <x v="2"/>
    <x v="12"/>
    <x v="0"/>
    <x v="3"/>
    <x v="10"/>
    <s v="Perfume Model-706"/>
    <s v="PROD4927"/>
    <n v="5"/>
    <n v="823.33"/>
    <n v="4116.6499999999996"/>
    <n v="0.2"/>
    <n v="823.33"/>
    <n v="3293.32"/>
    <x v="0"/>
    <x v="3"/>
    <n v="0.25"/>
    <n v="823.33"/>
  </r>
  <r>
    <s v="ORD2025009309"/>
    <x v="146"/>
    <s v="Customer 2776"/>
    <s v="CUST5587"/>
    <x v="2"/>
    <x v="2"/>
    <x v="1"/>
    <x v="1"/>
    <x v="5"/>
    <s v="Shirt Model-240"/>
    <s v="PROD2350"/>
    <n v="1"/>
    <n v="670.77"/>
    <n v="670.77"/>
    <n v="0.05"/>
    <n v="33.54"/>
    <n v="637.23"/>
    <x v="0"/>
    <x v="3"/>
    <n v="0.25"/>
    <n v="159.31"/>
  </r>
  <r>
    <s v="ORD2025009310"/>
    <x v="100"/>
    <s v="Customer 3876"/>
    <s v="CUST5016"/>
    <x v="2"/>
    <x v="14"/>
    <x v="0"/>
    <x v="1"/>
    <x v="7"/>
    <s v="Jacket Model-118"/>
    <s v="PROD1370"/>
    <n v="6"/>
    <n v="739.08"/>
    <n v="4434.4799999999996"/>
    <n v="0"/>
    <n v="0"/>
    <n v="4434.4799999999996"/>
    <x v="1"/>
    <x v="2"/>
    <n v="0.3"/>
    <n v="1330.34"/>
  </r>
  <r>
    <s v="ORD2025009311"/>
    <x v="130"/>
    <s v="Customer 2219"/>
    <s v="CUST8336"/>
    <x v="4"/>
    <x v="9"/>
    <x v="1"/>
    <x v="2"/>
    <x v="11"/>
    <s v="Mobile Model-478"/>
    <s v="PROD7554"/>
    <n v="7"/>
    <n v="249.47"/>
    <n v="1746.29"/>
    <n v="0.1"/>
    <n v="174.63"/>
    <n v="1571.66"/>
    <x v="3"/>
    <x v="0"/>
    <n v="0.3"/>
    <n v="471.5"/>
  </r>
  <r>
    <s v="ORD2025009312"/>
    <x v="128"/>
    <s v="Customer 994"/>
    <s v="CUST8482"/>
    <x v="3"/>
    <x v="8"/>
    <x v="0"/>
    <x v="0"/>
    <x v="3"/>
    <s v="Sofa Model-252"/>
    <s v="PROD9139"/>
    <n v="7"/>
    <n v="149.37"/>
    <n v="1045.5899999999999"/>
    <n v="0"/>
    <n v="0"/>
    <n v="1045.5899999999999"/>
    <x v="0"/>
    <x v="3"/>
    <n v="0.15"/>
    <n v="156.84"/>
  </r>
  <r>
    <s v="ORD2025009313"/>
    <x v="0"/>
    <s v="Customer 869"/>
    <s v="CUST3817"/>
    <x v="4"/>
    <x v="9"/>
    <x v="1"/>
    <x v="0"/>
    <x v="2"/>
    <s v="Lamp Model-218"/>
    <s v="PROD9622"/>
    <n v="7"/>
    <n v="602.15"/>
    <n v="4215.05"/>
    <n v="0.05"/>
    <n v="210.75"/>
    <n v="4004.3"/>
    <x v="2"/>
    <x v="2"/>
    <n v="0.25"/>
    <n v="1001.08"/>
  </r>
  <r>
    <s v="ORD2025009314"/>
    <x v="202"/>
    <s v="Customer 2124"/>
    <s v="CUST2206"/>
    <x v="3"/>
    <x v="3"/>
    <x v="1"/>
    <x v="2"/>
    <x v="11"/>
    <s v="Mobile Model-880"/>
    <s v="PROD5105"/>
    <n v="1"/>
    <n v="697.26"/>
    <n v="697.26"/>
    <n v="0.05"/>
    <n v="34.86"/>
    <n v="662.4"/>
    <x v="2"/>
    <x v="2"/>
    <n v="0.25"/>
    <n v="165.6"/>
  </r>
  <r>
    <s v="ORD2025009315"/>
    <x v="369"/>
    <s v="Customer 4897"/>
    <s v="CUST3822"/>
    <x v="3"/>
    <x v="3"/>
    <x v="1"/>
    <x v="1"/>
    <x v="5"/>
    <s v="Shirt Model-591"/>
    <s v="PROD3501"/>
    <n v="4"/>
    <n v="460.04"/>
    <n v="1840.16"/>
    <n v="0.1"/>
    <n v="184.02"/>
    <n v="1656.14"/>
    <x v="2"/>
    <x v="1"/>
    <n v="0.25"/>
    <n v="414.04"/>
  </r>
  <r>
    <s v="ORD2025009316"/>
    <x v="435"/>
    <s v="Customer 2045"/>
    <s v="CUST2652"/>
    <x v="0"/>
    <x v="13"/>
    <x v="0"/>
    <x v="3"/>
    <x v="6"/>
    <s v="Face Cream Model-551"/>
    <s v="PROD6266"/>
    <n v="9"/>
    <n v="180.38"/>
    <n v="1623.42"/>
    <n v="0.1"/>
    <n v="162.34"/>
    <n v="1461.08"/>
    <x v="0"/>
    <x v="3"/>
    <n v="0.15"/>
    <n v="219.16"/>
  </r>
  <r>
    <s v="ORD2025009317"/>
    <x v="249"/>
    <s v="Customer 155"/>
    <s v="CUST5625"/>
    <x v="4"/>
    <x v="9"/>
    <x v="0"/>
    <x v="0"/>
    <x v="2"/>
    <s v="Lamp Model-205"/>
    <s v="PROD6338"/>
    <n v="8"/>
    <n v="433.97"/>
    <n v="3471.76"/>
    <n v="0.05"/>
    <n v="173.59"/>
    <n v="3298.17"/>
    <x v="1"/>
    <x v="0"/>
    <n v="0.15"/>
    <n v="494.73"/>
  </r>
  <r>
    <s v="ORD2025009318"/>
    <x v="22"/>
    <s v="Customer 2368"/>
    <s v="CUST5578"/>
    <x v="1"/>
    <x v="10"/>
    <x v="1"/>
    <x v="2"/>
    <x v="4"/>
    <s v="Laptop Model-145"/>
    <s v="PROD5781"/>
    <n v="7"/>
    <n v="798.36"/>
    <n v="5588.52"/>
    <n v="0.1"/>
    <n v="558.85"/>
    <n v="5029.67"/>
    <x v="0"/>
    <x v="1"/>
    <n v="0.15"/>
    <n v="754.45"/>
  </r>
  <r>
    <s v="ORD2025009319"/>
    <x v="375"/>
    <s v="Customer 2476"/>
    <s v="CUST3092"/>
    <x v="0"/>
    <x v="13"/>
    <x v="0"/>
    <x v="1"/>
    <x v="5"/>
    <s v="Shirt Model-126"/>
    <s v="PROD9417"/>
    <n v="8"/>
    <n v="217.04"/>
    <n v="1736.32"/>
    <n v="0.05"/>
    <n v="86.82"/>
    <n v="1649.5"/>
    <x v="2"/>
    <x v="2"/>
    <n v="0.25"/>
    <n v="412.38"/>
  </r>
  <r>
    <s v="ORD2025009320"/>
    <x v="425"/>
    <s v="Customer 3538"/>
    <s v="CUST7674"/>
    <x v="4"/>
    <x v="11"/>
    <x v="1"/>
    <x v="1"/>
    <x v="7"/>
    <s v="Jacket Model-988"/>
    <s v="PROD4588"/>
    <n v="1"/>
    <n v="916.98"/>
    <n v="916.98"/>
    <n v="0"/>
    <n v="0"/>
    <n v="916.98"/>
    <x v="2"/>
    <x v="3"/>
    <n v="0.15"/>
    <n v="137.55000000000001"/>
  </r>
  <r>
    <s v="ORD2025009321"/>
    <x v="171"/>
    <s v="Customer 236"/>
    <s v="CUST4268"/>
    <x v="0"/>
    <x v="0"/>
    <x v="1"/>
    <x v="1"/>
    <x v="7"/>
    <s v="Jacket Model-445"/>
    <s v="PROD4519"/>
    <n v="6"/>
    <n v="433.06"/>
    <n v="2598.36"/>
    <n v="0"/>
    <n v="0"/>
    <n v="2598.36"/>
    <x v="1"/>
    <x v="0"/>
    <n v="0.3"/>
    <n v="779.51"/>
  </r>
  <r>
    <s v="ORD2025009322"/>
    <x v="198"/>
    <s v="Customer 763"/>
    <s v="CUST7279"/>
    <x v="0"/>
    <x v="0"/>
    <x v="1"/>
    <x v="3"/>
    <x v="6"/>
    <s v="Face Cream Model-910"/>
    <s v="PROD3810"/>
    <n v="1"/>
    <n v="197.37"/>
    <n v="197.37"/>
    <n v="0.2"/>
    <n v="39.47"/>
    <n v="157.9"/>
    <x v="2"/>
    <x v="2"/>
    <n v="0.25"/>
    <n v="39.479999999999997"/>
  </r>
  <r>
    <s v="ORD2025009323"/>
    <x v="351"/>
    <s v="Customer 2654"/>
    <s v="CUST5159"/>
    <x v="3"/>
    <x v="3"/>
    <x v="1"/>
    <x v="0"/>
    <x v="3"/>
    <s v="Sofa Model-333"/>
    <s v="PROD5732"/>
    <n v="8"/>
    <n v="518.44000000000005"/>
    <n v="4147.5200000000004"/>
    <n v="0.1"/>
    <n v="414.75"/>
    <n v="3732.77"/>
    <x v="2"/>
    <x v="0"/>
    <n v="0.15"/>
    <n v="559.91999999999996"/>
  </r>
  <r>
    <s v="ORD2025009324"/>
    <x v="386"/>
    <s v="Customer 4095"/>
    <s v="CUST4799"/>
    <x v="3"/>
    <x v="5"/>
    <x v="0"/>
    <x v="0"/>
    <x v="0"/>
    <s v="Curtain Model-395"/>
    <s v="PROD1484"/>
    <n v="9"/>
    <n v="766.61"/>
    <n v="6899.49"/>
    <n v="0.2"/>
    <n v="1379.9"/>
    <n v="5519.59"/>
    <x v="2"/>
    <x v="0"/>
    <n v="0.3"/>
    <n v="1655.88"/>
  </r>
  <r>
    <s v="ORD2025009325"/>
    <x v="4"/>
    <s v="Customer 4049"/>
    <s v="CUST6989"/>
    <x v="1"/>
    <x v="4"/>
    <x v="1"/>
    <x v="3"/>
    <x v="10"/>
    <s v="Perfume Model-188"/>
    <s v="PROD4281"/>
    <n v="7"/>
    <n v="358.39"/>
    <n v="2508.73"/>
    <n v="0.2"/>
    <n v="501.75"/>
    <n v="2006.98"/>
    <x v="2"/>
    <x v="3"/>
    <n v="0.3"/>
    <n v="602.09"/>
  </r>
  <r>
    <s v="ORD2025009326"/>
    <x v="12"/>
    <s v="Customer 1531"/>
    <s v="CUST5665"/>
    <x v="1"/>
    <x v="4"/>
    <x v="0"/>
    <x v="2"/>
    <x v="4"/>
    <s v="Laptop Model-530"/>
    <s v="PROD2478"/>
    <n v="5"/>
    <n v="535.47"/>
    <n v="2677.35"/>
    <n v="0.2"/>
    <n v="535.47"/>
    <n v="2141.88"/>
    <x v="1"/>
    <x v="1"/>
    <n v="0.25"/>
    <n v="535.47"/>
  </r>
  <r>
    <s v="ORD2025009327"/>
    <x v="168"/>
    <s v="Customer 2855"/>
    <s v="CUST4759"/>
    <x v="0"/>
    <x v="6"/>
    <x v="1"/>
    <x v="2"/>
    <x v="8"/>
    <s v="Tablet Model-827"/>
    <s v="PROD2944"/>
    <n v="3"/>
    <n v="770.71"/>
    <n v="2312.13"/>
    <n v="0.1"/>
    <n v="231.21"/>
    <n v="2080.92"/>
    <x v="3"/>
    <x v="1"/>
    <n v="0.15"/>
    <n v="312.14"/>
  </r>
  <r>
    <s v="ORD2025009328"/>
    <x v="267"/>
    <s v="Customer 3309"/>
    <s v="CUST8217"/>
    <x v="0"/>
    <x v="6"/>
    <x v="0"/>
    <x v="1"/>
    <x v="5"/>
    <s v="Shirt Model-320"/>
    <s v="PROD6077"/>
    <n v="1"/>
    <n v="830.46"/>
    <n v="830.46"/>
    <n v="0.1"/>
    <n v="83.05"/>
    <n v="747.41"/>
    <x v="3"/>
    <x v="1"/>
    <n v="0.15"/>
    <n v="112.11"/>
  </r>
  <r>
    <s v="ORD2025009329"/>
    <x v="78"/>
    <s v="Customer 2746"/>
    <s v="CUST9038"/>
    <x v="3"/>
    <x v="5"/>
    <x v="1"/>
    <x v="3"/>
    <x v="6"/>
    <s v="Face Cream Model-467"/>
    <s v="PROD3757"/>
    <n v="8"/>
    <n v="284.39999999999998"/>
    <n v="2275.1999999999998"/>
    <n v="0.05"/>
    <n v="113.76"/>
    <n v="2161.44"/>
    <x v="3"/>
    <x v="0"/>
    <n v="0.15"/>
    <n v="324.22000000000003"/>
  </r>
  <r>
    <s v="ORD2025009330"/>
    <x v="18"/>
    <s v="Customer 190"/>
    <s v="CUST1161"/>
    <x v="3"/>
    <x v="3"/>
    <x v="1"/>
    <x v="3"/>
    <x v="6"/>
    <s v="Face Cream Model-964"/>
    <s v="PROD1721"/>
    <n v="1"/>
    <n v="442.94"/>
    <n v="442.94"/>
    <n v="0.2"/>
    <n v="88.59"/>
    <n v="354.35"/>
    <x v="3"/>
    <x v="0"/>
    <n v="0.15"/>
    <n v="53.15"/>
  </r>
  <r>
    <s v="ORD2025009331"/>
    <x v="317"/>
    <s v="Customer 3783"/>
    <s v="CUST5793"/>
    <x v="4"/>
    <x v="7"/>
    <x v="1"/>
    <x v="2"/>
    <x v="11"/>
    <s v="Mobile Model-425"/>
    <s v="PROD4166"/>
    <n v="5"/>
    <n v="507.34"/>
    <n v="2536.6999999999998"/>
    <n v="0"/>
    <n v="0"/>
    <n v="2536.6999999999998"/>
    <x v="1"/>
    <x v="0"/>
    <n v="0.15"/>
    <n v="380.5"/>
  </r>
  <r>
    <s v="ORD2025009332"/>
    <x v="221"/>
    <s v="Customer 3029"/>
    <s v="CUST4382"/>
    <x v="3"/>
    <x v="3"/>
    <x v="1"/>
    <x v="0"/>
    <x v="2"/>
    <s v="Lamp Model-551"/>
    <s v="PROD9756"/>
    <n v="6"/>
    <n v="671.88"/>
    <n v="4031.28"/>
    <n v="0.1"/>
    <n v="403.13"/>
    <n v="3628.15"/>
    <x v="1"/>
    <x v="3"/>
    <n v="0.15"/>
    <n v="544.22"/>
  </r>
  <r>
    <s v="ORD2025009333"/>
    <x v="16"/>
    <s v="Customer 2199"/>
    <s v="CUST4430"/>
    <x v="3"/>
    <x v="8"/>
    <x v="1"/>
    <x v="2"/>
    <x v="8"/>
    <s v="Tablet Model-925"/>
    <s v="PROD7761"/>
    <n v="2"/>
    <n v="452.59"/>
    <n v="905.18"/>
    <n v="0.05"/>
    <n v="45.26"/>
    <n v="859.92"/>
    <x v="0"/>
    <x v="1"/>
    <n v="0.3"/>
    <n v="257.98"/>
  </r>
  <r>
    <s v="ORD2025009334"/>
    <x v="410"/>
    <s v="Customer 2459"/>
    <s v="CUST4303"/>
    <x v="0"/>
    <x v="13"/>
    <x v="0"/>
    <x v="2"/>
    <x v="11"/>
    <s v="Mobile Model-445"/>
    <s v="PROD1503"/>
    <n v="6"/>
    <n v="246.51"/>
    <n v="1479.06"/>
    <n v="0"/>
    <n v="0"/>
    <n v="1479.06"/>
    <x v="3"/>
    <x v="0"/>
    <n v="0.25"/>
    <n v="369.76"/>
  </r>
  <r>
    <s v="ORD2025009335"/>
    <x v="422"/>
    <s v="Customer 642"/>
    <s v="CUST9491"/>
    <x v="0"/>
    <x v="6"/>
    <x v="1"/>
    <x v="1"/>
    <x v="7"/>
    <s v="Jacket Model-255"/>
    <s v="PROD2083"/>
    <n v="8"/>
    <n v="286.52"/>
    <n v="2292.16"/>
    <n v="0"/>
    <n v="0"/>
    <n v="2292.16"/>
    <x v="2"/>
    <x v="0"/>
    <n v="0.3"/>
    <n v="687.65"/>
  </r>
  <r>
    <s v="ORD2025009336"/>
    <x v="122"/>
    <s v="Customer 317"/>
    <s v="CUST3388"/>
    <x v="1"/>
    <x v="4"/>
    <x v="0"/>
    <x v="0"/>
    <x v="0"/>
    <s v="Curtain Model-176"/>
    <s v="PROD5165"/>
    <n v="4"/>
    <n v="433.2"/>
    <n v="1732.8"/>
    <n v="0.05"/>
    <n v="86.64"/>
    <n v="1646.16"/>
    <x v="3"/>
    <x v="2"/>
    <n v="0.25"/>
    <n v="411.54"/>
  </r>
  <r>
    <s v="ORD2025009337"/>
    <x v="327"/>
    <s v="Customer 124"/>
    <s v="CUST2038"/>
    <x v="0"/>
    <x v="6"/>
    <x v="0"/>
    <x v="1"/>
    <x v="5"/>
    <s v="Shirt Model-725"/>
    <s v="PROD2444"/>
    <n v="8"/>
    <n v="596.66999999999996"/>
    <n v="4773.3599999999997"/>
    <n v="0.1"/>
    <n v="477.34"/>
    <n v="4296.0200000000004"/>
    <x v="0"/>
    <x v="1"/>
    <n v="0.15"/>
    <n v="644.4"/>
  </r>
  <r>
    <s v="ORD2025009338"/>
    <x v="418"/>
    <s v="Customer 4184"/>
    <s v="CUST2122"/>
    <x v="0"/>
    <x v="13"/>
    <x v="1"/>
    <x v="1"/>
    <x v="1"/>
    <s v="Jeans Model-968"/>
    <s v="PROD1393"/>
    <n v="1"/>
    <n v="266.92"/>
    <n v="266.92"/>
    <n v="0.1"/>
    <n v="26.69"/>
    <n v="240.23"/>
    <x v="0"/>
    <x v="0"/>
    <n v="0.25"/>
    <n v="60.06"/>
  </r>
  <r>
    <s v="ORD2025009339"/>
    <x v="164"/>
    <s v="Customer 3498"/>
    <s v="CUST5882"/>
    <x v="4"/>
    <x v="7"/>
    <x v="0"/>
    <x v="3"/>
    <x v="9"/>
    <s v="Lipstick Model-174"/>
    <s v="PROD2118"/>
    <n v="5"/>
    <n v="455.74"/>
    <n v="2278.6999999999998"/>
    <n v="0.2"/>
    <n v="455.74"/>
    <n v="1822.96"/>
    <x v="0"/>
    <x v="3"/>
    <n v="0.3"/>
    <n v="546.89"/>
  </r>
  <r>
    <s v="ORD2025009340"/>
    <x v="236"/>
    <s v="Customer 936"/>
    <s v="CUST8630"/>
    <x v="4"/>
    <x v="7"/>
    <x v="0"/>
    <x v="0"/>
    <x v="0"/>
    <s v="Curtain Model-674"/>
    <s v="PROD5704"/>
    <n v="5"/>
    <n v="642.63"/>
    <n v="3213.15"/>
    <n v="0.2"/>
    <n v="642.63"/>
    <n v="2570.52"/>
    <x v="2"/>
    <x v="3"/>
    <n v="0.25"/>
    <n v="642.63"/>
  </r>
  <r>
    <s v="ORD2025009341"/>
    <x v="0"/>
    <s v="Customer 3289"/>
    <s v="CUST5871"/>
    <x v="0"/>
    <x v="0"/>
    <x v="0"/>
    <x v="2"/>
    <x v="8"/>
    <s v="Tablet Model-310"/>
    <s v="PROD3983"/>
    <n v="2"/>
    <n v="684.3"/>
    <n v="1368.6"/>
    <n v="0"/>
    <n v="0"/>
    <n v="1368.6"/>
    <x v="1"/>
    <x v="0"/>
    <n v="0.3"/>
    <n v="410.58"/>
  </r>
  <r>
    <s v="ORD2025009342"/>
    <x v="307"/>
    <s v="Customer 1379"/>
    <s v="CUST9906"/>
    <x v="2"/>
    <x v="2"/>
    <x v="1"/>
    <x v="3"/>
    <x v="6"/>
    <s v="Face Cream Model-160"/>
    <s v="PROD6781"/>
    <n v="7"/>
    <n v="292"/>
    <n v="2044"/>
    <n v="0.2"/>
    <n v="408.8"/>
    <n v="1635.2"/>
    <x v="1"/>
    <x v="2"/>
    <n v="0.3"/>
    <n v="490.56"/>
  </r>
  <r>
    <s v="ORD2025009343"/>
    <x v="397"/>
    <s v="Customer 2885"/>
    <s v="CUST1721"/>
    <x v="2"/>
    <x v="12"/>
    <x v="1"/>
    <x v="0"/>
    <x v="0"/>
    <s v="Curtain Model-787"/>
    <s v="PROD5721"/>
    <n v="3"/>
    <n v="371.44"/>
    <n v="1114.32"/>
    <n v="0.2"/>
    <n v="222.86"/>
    <n v="891.46"/>
    <x v="0"/>
    <x v="0"/>
    <n v="0.25"/>
    <n v="222.87"/>
  </r>
  <r>
    <s v="ORD2025009344"/>
    <x v="335"/>
    <s v="Customer 222"/>
    <s v="CUST7987"/>
    <x v="2"/>
    <x v="14"/>
    <x v="1"/>
    <x v="3"/>
    <x v="10"/>
    <s v="Perfume Model-541"/>
    <s v="PROD4886"/>
    <n v="1"/>
    <n v="536.82000000000005"/>
    <n v="536.82000000000005"/>
    <n v="0.2"/>
    <n v="107.36"/>
    <n v="429.46"/>
    <x v="3"/>
    <x v="1"/>
    <n v="0.15"/>
    <n v="64.42"/>
  </r>
  <r>
    <s v="ORD2025009345"/>
    <x v="310"/>
    <s v="Customer 4744"/>
    <s v="CUST9894"/>
    <x v="3"/>
    <x v="3"/>
    <x v="1"/>
    <x v="1"/>
    <x v="1"/>
    <s v="Jeans Model-265"/>
    <s v="PROD5411"/>
    <n v="1"/>
    <n v="638.62"/>
    <n v="638.62"/>
    <n v="0.2"/>
    <n v="127.72"/>
    <n v="510.9"/>
    <x v="1"/>
    <x v="1"/>
    <n v="0.3"/>
    <n v="153.27000000000001"/>
  </r>
  <r>
    <s v="ORD2025009346"/>
    <x v="220"/>
    <s v="Customer 4996"/>
    <s v="CUST8006"/>
    <x v="2"/>
    <x v="2"/>
    <x v="0"/>
    <x v="1"/>
    <x v="1"/>
    <s v="Jeans Model-634"/>
    <s v="PROD5671"/>
    <n v="8"/>
    <n v="639.92999999999995"/>
    <n v="5119.4399999999996"/>
    <n v="0.2"/>
    <n v="1023.89"/>
    <n v="4095.55"/>
    <x v="2"/>
    <x v="3"/>
    <n v="0.3"/>
    <n v="1228.6600000000001"/>
  </r>
  <r>
    <s v="ORD2025009347"/>
    <x v="9"/>
    <s v="Customer 1964"/>
    <s v="CUST1613"/>
    <x v="3"/>
    <x v="5"/>
    <x v="1"/>
    <x v="3"/>
    <x v="6"/>
    <s v="Face Cream Model-226"/>
    <s v="PROD2016"/>
    <n v="7"/>
    <n v="124.27"/>
    <n v="869.89"/>
    <n v="0.1"/>
    <n v="86.99"/>
    <n v="782.9"/>
    <x v="2"/>
    <x v="2"/>
    <n v="0.3"/>
    <n v="234.87"/>
  </r>
  <r>
    <s v="ORD2025009348"/>
    <x v="204"/>
    <s v="Customer 2184"/>
    <s v="CUST2713"/>
    <x v="1"/>
    <x v="1"/>
    <x v="0"/>
    <x v="1"/>
    <x v="1"/>
    <s v="Jeans Model-467"/>
    <s v="PROD2651"/>
    <n v="6"/>
    <n v="798.38"/>
    <n v="4790.28"/>
    <n v="0.2"/>
    <n v="958.06"/>
    <n v="3832.22"/>
    <x v="0"/>
    <x v="3"/>
    <n v="0.15"/>
    <n v="574.83000000000004"/>
  </r>
  <r>
    <s v="ORD2025009349"/>
    <x v="283"/>
    <s v="Customer 4721"/>
    <s v="CUST5408"/>
    <x v="3"/>
    <x v="5"/>
    <x v="0"/>
    <x v="2"/>
    <x v="11"/>
    <s v="Mobile Model-256"/>
    <s v="PROD4124"/>
    <n v="10"/>
    <n v="299.95"/>
    <n v="2999.5"/>
    <n v="0.1"/>
    <n v="299.95"/>
    <n v="2699.55"/>
    <x v="2"/>
    <x v="1"/>
    <n v="0.15"/>
    <n v="404.93"/>
  </r>
  <r>
    <s v="ORD2025009350"/>
    <x v="266"/>
    <s v="Customer 1875"/>
    <s v="CUST7653"/>
    <x v="1"/>
    <x v="10"/>
    <x v="1"/>
    <x v="2"/>
    <x v="4"/>
    <s v="Laptop Model-701"/>
    <s v="PROD5094"/>
    <n v="7"/>
    <n v="755.94"/>
    <n v="5291.58"/>
    <n v="0.05"/>
    <n v="264.58"/>
    <n v="5027"/>
    <x v="0"/>
    <x v="2"/>
    <n v="0.15"/>
    <n v="754.05"/>
  </r>
  <r>
    <s v="ORD2025009351"/>
    <x v="125"/>
    <s v="Customer 3836"/>
    <s v="CUST6857"/>
    <x v="3"/>
    <x v="8"/>
    <x v="1"/>
    <x v="0"/>
    <x v="3"/>
    <s v="Sofa Model-541"/>
    <s v="PROD5954"/>
    <n v="3"/>
    <n v="440.28"/>
    <n v="1320.84"/>
    <n v="0.2"/>
    <n v="264.17"/>
    <n v="1056.67"/>
    <x v="2"/>
    <x v="2"/>
    <n v="0.15"/>
    <n v="158.5"/>
  </r>
  <r>
    <s v="ORD2025009352"/>
    <x v="81"/>
    <s v="Customer 2585"/>
    <s v="CUST7949"/>
    <x v="2"/>
    <x v="14"/>
    <x v="1"/>
    <x v="3"/>
    <x v="6"/>
    <s v="Face Cream Model-870"/>
    <s v="PROD2562"/>
    <n v="10"/>
    <n v="731.96"/>
    <n v="7319.6"/>
    <n v="0.2"/>
    <n v="1463.92"/>
    <n v="5855.68"/>
    <x v="3"/>
    <x v="2"/>
    <n v="0.25"/>
    <n v="1463.92"/>
  </r>
  <r>
    <s v="ORD2025009353"/>
    <x v="192"/>
    <s v="Customer 4697"/>
    <s v="CUST2155"/>
    <x v="2"/>
    <x v="14"/>
    <x v="1"/>
    <x v="0"/>
    <x v="0"/>
    <s v="Curtain Model-357"/>
    <s v="PROD4135"/>
    <n v="9"/>
    <n v="716.13"/>
    <n v="6445.17"/>
    <n v="0.05"/>
    <n v="322.26"/>
    <n v="6122.91"/>
    <x v="0"/>
    <x v="2"/>
    <n v="0.3"/>
    <n v="1836.87"/>
  </r>
  <r>
    <s v="ORD2025009354"/>
    <x v="205"/>
    <s v="Customer 3138"/>
    <s v="CUST7017"/>
    <x v="0"/>
    <x v="0"/>
    <x v="0"/>
    <x v="2"/>
    <x v="11"/>
    <s v="Mobile Model-507"/>
    <s v="PROD9276"/>
    <n v="1"/>
    <n v="722.32"/>
    <n v="722.32"/>
    <n v="0.05"/>
    <n v="36.119999999999997"/>
    <n v="686.2"/>
    <x v="0"/>
    <x v="3"/>
    <n v="0.3"/>
    <n v="205.86"/>
  </r>
  <r>
    <s v="ORD2025009355"/>
    <x v="45"/>
    <s v="Customer 838"/>
    <s v="CUST2932"/>
    <x v="3"/>
    <x v="5"/>
    <x v="0"/>
    <x v="0"/>
    <x v="2"/>
    <s v="Lamp Model-908"/>
    <s v="PROD4846"/>
    <n v="3"/>
    <n v="562.77"/>
    <n v="1688.31"/>
    <n v="0.05"/>
    <n v="84.42"/>
    <n v="1603.89"/>
    <x v="0"/>
    <x v="3"/>
    <n v="0.3"/>
    <n v="481.17"/>
  </r>
  <r>
    <s v="ORD2025009356"/>
    <x v="64"/>
    <s v="Customer 3263"/>
    <s v="CUST3407"/>
    <x v="3"/>
    <x v="5"/>
    <x v="1"/>
    <x v="0"/>
    <x v="2"/>
    <s v="Lamp Model-772"/>
    <s v="PROD2712"/>
    <n v="8"/>
    <n v="769.58"/>
    <n v="6156.64"/>
    <n v="0.2"/>
    <n v="1231.33"/>
    <n v="4925.3100000000004"/>
    <x v="0"/>
    <x v="1"/>
    <n v="0.3"/>
    <n v="1477.59"/>
  </r>
  <r>
    <s v="ORD2025009357"/>
    <x v="432"/>
    <s v="Customer 1858"/>
    <s v="CUST2281"/>
    <x v="3"/>
    <x v="5"/>
    <x v="1"/>
    <x v="0"/>
    <x v="0"/>
    <s v="Curtain Model-763"/>
    <s v="PROD2301"/>
    <n v="8"/>
    <n v="767.9"/>
    <n v="6143.2"/>
    <n v="0.1"/>
    <n v="614.32000000000005"/>
    <n v="5528.88"/>
    <x v="2"/>
    <x v="2"/>
    <n v="0.25"/>
    <n v="1382.22"/>
  </r>
  <r>
    <s v="ORD2025009358"/>
    <x v="36"/>
    <s v="Customer 4496"/>
    <s v="CUST4548"/>
    <x v="2"/>
    <x v="12"/>
    <x v="0"/>
    <x v="1"/>
    <x v="7"/>
    <s v="Jacket Model-561"/>
    <s v="PROD5606"/>
    <n v="2"/>
    <n v="974.86"/>
    <n v="1949.72"/>
    <n v="0"/>
    <n v="0"/>
    <n v="1949.72"/>
    <x v="1"/>
    <x v="1"/>
    <n v="0.25"/>
    <n v="487.43"/>
  </r>
  <r>
    <s v="ORD2025009359"/>
    <x v="147"/>
    <s v="Customer 4023"/>
    <s v="CUST5899"/>
    <x v="1"/>
    <x v="1"/>
    <x v="0"/>
    <x v="3"/>
    <x v="10"/>
    <s v="Perfume Model-451"/>
    <s v="PROD9003"/>
    <n v="7"/>
    <n v="496.23"/>
    <n v="3473.61"/>
    <n v="0"/>
    <n v="0"/>
    <n v="3473.61"/>
    <x v="2"/>
    <x v="3"/>
    <n v="0.3"/>
    <n v="1042.08"/>
  </r>
  <r>
    <s v="ORD2025009360"/>
    <x v="238"/>
    <s v="Customer 4891"/>
    <s v="CUST5868"/>
    <x v="2"/>
    <x v="2"/>
    <x v="1"/>
    <x v="1"/>
    <x v="1"/>
    <s v="Jeans Model-932"/>
    <s v="PROD3528"/>
    <n v="8"/>
    <n v="544.39"/>
    <n v="4355.12"/>
    <n v="0"/>
    <n v="0"/>
    <n v="4355.12"/>
    <x v="2"/>
    <x v="3"/>
    <n v="0.25"/>
    <n v="1088.78"/>
  </r>
  <r>
    <s v="ORD2025009361"/>
    <x v="439"/>
    <s v="Customer 3518"/>
    <s v="CUST9851"/>
    <x v="2"/>
    <x v="2"/>
    <x v="1"/>
    <x v="3"/>
    <x v="6"/>
    <s v="Face Cream Model-796"/>
    <s v="PROD7341"/>
    <n v="2"/>
    <n v="767.51"/>
    <n v="1535.02"/>
    <n v="0.2"/>
    <n v="307"/>
    <n v="1228.02"/>
    <x v="3"/>
    <x v="1"/>
    <n v="0.25"/>
    <n v="307"/>
  </r>
  <r>
    <s v="ORD2025009362"/>
    <x v="79"/>
    <s v="Customer 185"/>
    <s v="CUST6704"/>
    <x v="2"/>
    <x v="12"/>
    <x v="1"/>
    <x v="0"/>
    <x v="3"/>
    <s v="Sofa Model-866"/>
    <s v="PROD4134"/>
    <n v="10"/>
    <n v="666.86"/>
    <n v="6668.6"/>
    <n v="0.2"/>
    <n v="1333.72"/>
    <n v="5334.88"/>
    <x v="0"/>
    <x v="1"/>
    <n v="0.25"/>
    <n v="1333.72"/>
  </r>
  <r>
    <s v="ORD2025009363"/>
    <x v="219"/>
    <s v="Customer 3743"/>
    <s v="CUST1486"/>
    <x v="3"/>
    <x v="3"/>
    <x v="1"/>
    <x v="2"/>
    <x v="8"/>
    <s v="Tablet Model-614"/>
    <s v="PROD3721"/>
    <n v="4"/>
    <n v="936.35"/>
    <n v="3745.4"/>
    <n v="0.1"/>
    <n v="374.54"/>
    <n v="3370.86"/>
    <x v="1"/>
    <x v="0"/>
    <n v="0.25"/>
    <n v="842.72"/>
  </r>
  <r>
    <s v="ORD2025009364"/>
    <x v="122"/>
    <s v="Customer 363"/>
    <s v="CUST9564"/>
    <x v="4"/>
    <x v="7"/>
    <x v="1"/>
    <x v="0"/>
    <x v="0"/>
    <s v="Curtain Model-350"/>
    <s v="PROD8966"/>
    <n v="5"/>
    <n v="953.93"/>
    <n v="4769.6499999999996"/>
    <n v="0"/>
    <n v="0"/>
    <n v="4769.6499999999996"/>
    <x v="2"/>
    <x v="2"/>
    <n v="0.15"/>
    <n v="715.45"/>
  </r>
  <r>
    <s v="ORD2025009365"/>
    <x v="410"/>
    <s v="Customer 4076"/>
    <s v="CUST3570"/>
    <x v="0"/>
    <x v="0"/>
    <x v="1"/>
    <x v="3"/>
    <x v="10"/>
    <s v="Perfume Model-354"/>
    <s v="PROD4513"/>
    <n v="10"/>
    <n v="518.77"/>
    <n v="5187.7"/>
    <n v="0.1"/>
    <n v="518.77"/>
    <n v="4668.93"/>
    <x v="1"/>
    <x v="1"/>
    <n v="0.3"/>
    <n v="1400.68"/>
  </r>
  <r>
    <s v="ORD2025009366"/>
    <x v="160"/>
    <s v="Customer 4677"/>
    <s v="CUST9669"/>
    <x v="3"/>
    <x v="3"/>
    <x v="0"/>
    <x v="3"/>
    <x v="6"/>
    <s v="Face Cream Model-166"/>
    <s v="PROD3467"/>
    <n v="10"/>
    <n v="893"/>
    <n v="8930"/>
    <n v="0.1"/>
    <n v="893"/>
    <n v="8037"/>
    <x v="3"/>
    <x v="1"/>
    <n v="0.15"/>
    <n v="1205.55"/>
  </r>
  <r>
    <s v="ORD2025009367"/>
    <x v="349"/>
    <s v="Customer 1240"/>
    <s v="CUST2200"/>
    <x v="0"/>
    <x v="13"/>
    <x v="1"/>
    <x v="1"/>
    <x v="7"/>
    <s v="Jacket Model-192"/>
    <s v="PROD4199"/>
    <n v="3"/>
    <n v="450.37"/>
    <n v="1351.11"/>
    <n v="0"/>
    <n v="0"/>
    <n v="1351.11"/>
    <x v="3"/>
    <x v="3"/>
    <n v="0.25"/>
    <n v="337.78"/>
  </r>
  <r>
    <s v="ORD2025009368"/>
    <x v="212"/>
    <s v="Customer 3506"/>
    <s v="CUST3168"/>
    <x v="2"/>
    <x v="12"/>
    <x v="0"/>
    <x v="2"/>
    <x v="4"/>
    <s v="Laptop Model-960"/>
    <s v="PROD8755"/>
    <n v="5"/>
    <n v="377.04"/>
    <n v="1885.2"/>
    <n v="0.05"/>
    <n v="94.26"/>
    <n v="1790.94"/>
    <x v="0"/>
    <x v="3"/>
    <n v="0.25"/>
    <n v="447.74"/>
  </r>
  <r>
    <s v="ORD2025009369"/>
    <x v="224"/>
    <s v="Customer 2045"/>
    <s v="CUST9412"/>
    <x v="1"/>
    <x v="1"/>
    <x v="0"/>
    <x v="0"/>
    <x v="3"/>
    <s v="Sofa Model-734"/>
    <s v="PROD9893"/>
    <n v="2"/>
    <n v="817.15"/>
    <n v="1634.3"/>
    <n v="0"/>
    <n v="0"/>
    <n v="1634.3"/>
    <x v="2"/>
    <x v="2"/>
    <n v="0.25"/>
    <n v="408.57"/>
  </r>
  <r>
    <s v="ORD2025009370"/>
    <x v="136"/>
    <s v="Customer 3047"/>
    <s v="CUST6740"/>
    <x v="3"/>
    <x v="5"/>
    <x v="1"/>
    <x v="0"/>
    <x v="3"/>
    <s v="Sofa Model-817"/>
    <s v="PROD2150"/>
    <n v="4"/>
    <n v="352.12"/>
    <n v="1408.48"/>
    <n v="0"/>
    <n v="0"/>
    <n v="1408.48"/>
    <x v="1"/>
    <x v="0"/>
    <n v="0.3"/>
    <n v="422.54"/>
  </r>
  <r>
    <s v="ORD2025009371"/>
    <x v="21"/>
    <s v="Customer 4040"/>
    <s v="CUST8653"/>
    <x v="2"/>
    <x v="2"/>
    <x v="1"/>
    <x v="0"/>
    <x v="3"/>
    <s v="Sofa Model-859"/>
    <s v="PROD5951"/>
    <n v="5"/>
    <n v="865.39"/>
    <n v="4326.95"/>
    <n v="0"/>
    <n v="0"/>
    <n v="4326.95"/>
    <x v="0"/>
    <x v="3"/>
    <n v="0.3"/>
    <n v="1298.08"/>
  </r>
  <r>
    <s v="ORD2025009372"/>
    <x v="177"/>
    <s v="Customer 3396"/>
    <s v="CUST7738"/>
    <x v="2"/>
    <x v="2"/>
    <x v="1"/>
    <x v="0"/>
    <x v="3"/>
    <s v="Sofa Model-297"/>
    <s v="PROD8494"/>
    <n v="6"/>
    <n v="822.87"/>
    <n v="4937.22"/>
    <n v="0.2"/>
    <n v="987.44"/>
    <n v="3949.78"/>
    <x v="1"/>
    <x v="3"/>
    <n v="0.15"/>
    <n v="592.47"/>
  </r>
  <r>
    <s v="ORD2025009373"/>
    <x v="372"/>
    <s v="Customer 1483"/>
    <s v="CUST9680"/>
    <x v="1"/>
    <x v="4"/>
    <x v="1"/>
    <x v="0"/>
    <x v="0"/>
    <s v="Curtain Model-924"/>
    <s v="PROD3713"/>
    <n v="2"/>
    <n v="803.63"/>
    <n v="1607.26"/>
    <n v="0.05"/>
    <n v="80.36"/>
    <n v="1526.9"/>
    <x v="0"/>
    <x v="1"/>
    <n v="0.3"/>
    <n v="458.07"/>
  </r>
  <r>
    <s v="ORD2025009374"/>
    <x v="231"/>
    <s v="Customer 3276"/>
    <s v="CUST4556"/>
    <x v="2"/>
    <x v="12"/>
    <x v="0"/>
    <x v="0"/>
    <x v="3"/>
    <s v="Sofa Model-452"/>
    <s v="PROD1782"/>
    <n v="8"/>
    <n v="269.24"/>
    <n v="2153.92"/>
    <n v="0.05"/>
    <n v="107.7"/>
    <n v="2046.22"/>
    <x v="1"/>
    <x v="0"/>
    <n v="0.3"/>
    <n v="613.87"/>
  </r>
  <r>
    <s v="ORD2025009375"/>
    <x v="74"/>
    <s v="Customer 360"/>
    <s v="CUST1867"/>
    <x v="2"/>
    <x v="14"/>
    <x v="0"/>
    <x v="0"/>
    <x v="0"/>
    <s v="Curtain Model-618"/>
    <s v="PROD8289"/>
    <n v="3"/>
    <n v="507.38"/>
    <n v="1522.14"/>
    <n v="0.2"/>
    <n v="304.43"/>
    <n v="1217.71"/>
    <x v="0"/>
    <x v="0"/>
    <n v="0.15"/>
    <n v="182.66"/>
  </r>
  <r>
    <s v="ORD2025009376"/>
    <x v="262"/>
    <s v="Customer 4005"/>
    <s v="CUST6271"/>
    <x v="4"/>
    <x v="11"/>
    <x v="1"/>
    <x v="2"/>
    <x v="8"/>
    <s v="Tablet Model-190"/>
    <s v="PROD4340"/>
    <n v="5"/>
    <n v="437.03"/>
    <n v="2185.15"/>
    <n v="0.1"/>
    <n v="218.52"/>
    <n v="1966.63"/>
    <x v="0"/>
    <x v="0"/>
    <n v="0.15"/>
    <n v="294.99"/>
  </r>
  <r>
    <s v="ORD2025009377"/>
    <x v="376"/>
    <s v="Customer 4989"/>
    <s v="CUST3227"/>
    <x v="0"/>
    <x v="13"/>
    <x v="1"/>
    <x v="1"/>
    <x v="1"/>
    <s v="Jeans Model-814"/>
    <s v="PROD1135"/>
    <n v="4"/>
    <n v="939.59"/>
    <n v="3758.36"/>
    <n v="0.05"/>
    <n v="187.92"/>
    <n v="3570.44"/>
    <x v="1"/>
    <x v="1"/>
    <n v="0.15"/>
    <n v="535.57000000000005"/>
  </r>
  <r>
    <s v="ORD2025009378"/>
    <x v="297"/>
    <s v="Customer 4548"/>
    <s v="CUST1604"/>
    <x v="2"/>
    <x v="14"/>
    <x v="1"/>
    <x v="0"/>
    <x v="0"/>
    <s v="Curtain Model-714"/>
    <s v="PROD2810"/>
    <n v="10"/>
    <n v="817.83"/>
    <n v="8178.3"/>
    <n v="0.05"/>
    <n v="408.92"/>
    <n v="7769.38"/>
    <x v="2"/>
    <x v="3"/>
    <n v="0.25"/>
    <n v="1942.35"/>
  </r>
  <r>
    <s v="ORD2025009379"/>
    <x v="108"/>
    <s v="Customer 3156"/>
    <s v="CUST7220"/>
    <x v="3"/>
    <x v="5"/>
    <x v="0"/>
    <x v="0"/>
    <x v="2"/>
    <s v="Lamp Model-541"/>
    <s v="PROD1494"/>
    <n v="2"/>
    <n v="850.67"/>
    <n v="1701.34"/>
    <n v="0.1"/>
    <n v="170.13"/>
    <n v="1531.21"/>
    <x v="3"/>
    <x v="2"/>
    <n v="0.3"/>
    <n v="459.36"/>
  </r>
  <r>
    <s v="ORD2025009380"/>
    <x v="255"/>
    <s v="Customer 3961"/>
    <s v="CUST6802"/>
    <x v="4"/>
    <x v="7"/>
    <x v="1"/>
    <x v="2"/>
    <x v="11"/>
    <s v="Mobile Model-210"/>
    <s v="PROD3816"/>
    <n v="7"/>
    <n v="670.8"/>
    <n v="4695.6000000000004"/>
    <n v="0.1"/>
    <n v="469.56"/>
    <n v="4226.04"/>
    <x v="3"/>
    <x v="2"/>
    <n v="0.25"/>
    <n v="1056.51"/>
  </r>
  <r>
    <s v="ORD2025009381"/>
    <x v="238"/>
    <s v="Customer 809"/>
    <s v="CUST7998"/>
    <x v="4"/>
    <x v="11"/>
    <x v="1"/>
    <x v="0"/>
    <x v="0"/>
    <s v="Curtain Model-597"/>
    <s v="PROD8933"/>
    <n v="7"/>
    <n v="524.59"/>
    <n v="3672.13"/>
    <n v="0.05"/>
    <n v="183.61"/>
    <n v="3488.52"/>
    <x v="1"/>
    <x v="3"/>
    <n v="0.3"/>
    <n v="1046.56"/>
  </r>
  <r>
    <s v="ORD2025009382"/>
    <x v="4"/>
    <s v="Customer 405"/>
    <s v="CUST1047"/>
    <x v="1"/>
    <x v="1"/>
    <x v="0"/>
    <x v="0"/>
    <x v="2"/>
    <s v="Lamp Model-512"/>
    <s v="PROD3103"/>
    <n v="2"/>
    <n v="245.1"/>
    <n v="490.2"/>
    <n v="0"/>
    <n v="0"/>
    <n v="490.2"/>
    <x v="0"/>
    <x v="2"/>
    <n v="0.25"/>
    <n v="122.55"/>
  </r>
  <r>
    <s v="ORD2025009383"/>
    <x v="385"/>
    <s v="Customer 45"/>
    <s v="CUST2823"/>
    <x v="3"/>
    <x v="5"/>
    <x v="0"/>
    <x v="0"/>
    <x v="2"/>
    <s v="Lamp Model-498"/>
    <s v="PROD7952"/>
    <n v="3"/>
    <n v="687.61"/>
    <n v="2062.83"/>
    <n v="0.2"/>
    <n v="412.57"/>
    <n v="1650.26"/>
    <x v="1"/>
    <x v="0"/>
    <n v="0.25"/>
    <n v="412.56"/>
  </r>
  <r>
    <s v="ORD2025009384"/>
    <x v="140"/>
    <s v="Customer 3139"/>
    <s v="CUST6846"/>
    <x v="2"/>
    <x v="14"/>
    <x v="0"/>
    <x v="0"/>
    <x v="2"/>
    <s v="Lamp Model-136"/>
    <s v="PROD2985"/>
    <n v="9"/>
    <n v="712.99"/>
    <n v="6416.91"/>
    <n v="0"/>
    <n v="0"/>
    <n v="6416.91"/>
    <x v="3"/>
    <x v="2"/>
    <n v="0.25"/>
    <n v="1604.23"/>
  </r>
  <r>
    <s v="ORD2025009385"/>
    <x v="247"/>
    <s v="Customer 2408"/>
    <s v="CUST4623"/>
    <x v="0"/>
    <x v="0"/>
    <x v="0"/>
    <x v="2"/>
    <x v="4"/>
    <s v="Laptop Model-964"/>
    <s v="PROD9076"/>
    <n v="6"/>
    <n v="801"/>
    <n v="4806"/>
    <n v="0"/>
    <n v="0"/>
    <n v="4806"/>
    <x v="0"/>
    <x v="3"/>
    <n v="0.15"/>
    <n v="720.9"/>
  </r>
  <r>
    <s v="ORD2025009386"/>
    <x v="142"/>
    <s v="Customer 492"/>
    <s v="CUST8686"/>
    <x v="1"/>
    <x v="1"/>
    <x v="0"/>
    <x v="3"/>
    <x v="6"/>
    <s v="Face Cream Model-586"/>
    <s v="PROD3193"/>
    <n v="4"/>
    <n v="206.3"/>
    <n v="825.2"/>
    <n v="0.1"/>
    <n v="82.52"/>
    <n v="742.68"/>
    <x v="0"/>
    <x v="3"/>
    <n v="0.25"/>
    <n v="185.67"/>
  </r>
  <r>
    <s v="ORD2025009387"/>
    <x v="372"/>
    <s v="Customer 1642"/>
    <s v="CUST5513"/>
    <x v="0"/>
    <x v="6"/>
    <x v="0"/>
    <x v="1"/>
    <x v="1"/>
    <s v="Jeans Model-288"/>
    <s v="PROD6155"/>
    <n v="10"/>
    <n v="788.21"/>
    <n v="7882.1"/>
    <n v="0.05"/>
    <n v="394.11"/>
    <n v="7487.99"/>
    <x v="2"/>
    <x v="2"/>
    <n v="0.15"/>
    <n v="1123.2"/>
  </r>
  <r>
    <s v="ORD2025009388"/>
    <x v="132"/>
    <s v="Customer 1370"/>
    <s v="CUST8761"/>
    <x v="3"/>
    <x v="5"/>
    <x v="0"/>
    <x v="0"/>
    <x v="2"/>
    <s v="Lamp Model-640"/>
    <s v="PROD7405"/>
    <n v="6"/>
    <n v="870.55"/>
    <n v="5223.3"/>
    <n v="0.05"/>
    <n v="261.17"/>
    <n v="4962.13"/>
    <x v="1"/>
    <x v="0"/>
    <n v="0.25"/>
    <n v="1240.53"/>
  </r>
  <r>
    <s v="ORD2025009389"/>
    <x v="205"/>
    <s v="Customer 1531"/>
    <s v="CUST1977"/>
    <x v="4"/>
    <x v="7"/>
    <x v="0"/>
    <x v="3"/>
    <x v="10"/>
    <s v="Perfume Model-373"/>
    <s v="PROD2933"/>
    <n v="9"/>
    <n v="313.85000000000002"/>
    <n v="2824.65"/>
    <n v="0.1"/>
    <n v="282.47000000000003"/>
    <n v="2542.1799999999998"/>
    <x v="0"/>
    <x v="2"/>
    <n v="0.15"/>
    <n v="381.33"/>
  </r>
  <r>
    <s v="ORD2025009390"/>
    <x v="298"/>
    <s v="Customer 4943"/>
    <s v="CUST7106"/>
    <x v="0"/>
    <x v="13"/>
    <x v="0"/>
    <x v="1"/>
    <x v="5"/>
    <s v="Shirt Model-953"/>
    <s v="PROD3213"/>
    <n v="6"/>
    <n v="433.16"/>
    <n v="2598.96"/>
    <n v="0.2"/>
    <n v="519.79"/>
    <n v="2079.17"/>
    <x v="2"/>
    <x v="2"/>
    <n v="0.25"/>
    <n v="519.79"/>
  </r>
  <r>
    <s v="ORD2025009391"/>
    <x v="42"/>
    <s v="Customer 1042"/>
    <s v="CUST1444"/>
    <x v="2"/>
    <x v="12"/>
    <x v="0"/>
    <x v="1"/>
    <x v="5"/>
    <s v="Shirt Model-430"/>
    <s v="PROD3216"/>
    <n v="6"/>
    <n v="283.94"/>
    <n v="1703.64"/>
    <n v="0.1"/>
    <n v="170.36"/>
    <n v="1533.28"/>
    <x v="1"/>
    <x v="0"/>
    <n v="0.15"/>
    <n v="229.99"/>
  </r>
  <r>
    <s v="ORD2025009392"/>
    <x v="232"/>
    <s v="Customer 1303"/>
    <s v="CUST5844"/>
    <x v="3"/>
    <x v="3"/>
    <x v="0"/>
    <x v="3"/>
    <x v="6"/>
    <s v="Face Cream Model-289"/>
    <s v="PROD5487"/>
    <n v="4"/>
    <n v="185.06"/>
    <n v="740.24"/>
    <n v="0.2"/>
    <n v="148.05000000000001"/>
    <n v="592.19000000000005"/>
    <x v="2"/>
    <x v="0"/>
    <n v="0.15"/>
    <n v="88.83"/>
  </r>
  <r>
    <s v="ORD2025009393"/>
    <x v="190"/>
    <s v="Customer 4863"/>
    <s v="CUST6594"/>
    <x v="1"/>
    <x v="1"/>
    <x v="0"/>
    <x v="3"/>
    <x v="6"/>
    <s v="Face Cream Model-970"/>
    <s v="PROD3979"/>
    <n v="10"/>
    <n v="123.74"/>
    <n v="1237.4000000000001"/>
    <n v="0.2"/>
    <n v="247.48"/>
    <n v="989.92"/>
    <x v="0"/>
    <x v="1"/>
    <n v="0.15"/>
    <n v="148.49"/>
  </r>
  <r>
    <s v="ORD2025009394"/>
    <x v="214"/>
    <s v="Customer 3638"/>
    <s v="CUST5170"/>
    <x v="0"/>
    <x v="6"/>
    <x v="0"/>
    <x v="3"/>
    <x v="9"/>
    <s v="Lipstick Model-950"/>
    <s v="PROD3488"/>
    <n v="9"/>
    <n v="971.44"/>
    <n v="8742.9599999999991"/>
    <n v="0"/>
    <n v="0"/>
    <n v="8742.9599999999991"/>
    <x v="3"/>
    <x v="2"/>
    <n v="0.15"/>
    <n v="1311.44"/>
  </r>
  <r>
    <s v="ORD2025009395"/>
    <x v="291"/>
    <s v="Customer 2674"/>
    <s v="CUST5579"/>
    <x v="0"/>
    <x v="13"/>
    <x v="0"/>
    <x v="2"/>
    <x v="11"/>
    <s v="Mobile Model-696"/>
    <s v="PROD5387"/>
    <n v="9"/>
    <n v="988.29"/>
    <n v="8894.61"/>
    <n v="0"/>
    <n v="0"/>
    <n v="8894.61"/>
    <x v="1"/>
    <x v="0"/>
    <n v="0.3"/>
    <n v="2668.38"/>
  </r>
  <r>
    <s v="ORD2025009396"/>
    <x v="143"/>
    <s v="Customer 782"/>
    <s v="CUST5716"/>
    <x v="4"/>
    <x v="11"/>
    <x v="0"/>
    <x v="3"/>
    <x v="6"/>
    <s v="Face Cream Model-396"/>
    <s v="PROD6970"/>
    <n v="7"/>
    <n v="439.07"/>
    <n v="3073.49"/>
    <n v="0.2"/>
    <n v="614.70000000000005"/>
    <n v="2458.79"/>
    <x v="3"/>
    <x v="0"/>
    <n v="0.3"/>
    <n v="737.64"/>
  </r>
  <r>
    <s v="ORD2025009397"/>
    <x v="142"/>
    <s v="Customer 3384"/>
    <s v="CUST8840"/>
    <x v="1"/>
    <x v="4"/>
    <x v="1"/>
    <x v="1"/>
    <x v="5"/>
    <s v="Shirt Model-401"/>
    <s v="PROD7896"/>
    <n v="10"/>
    <n v="327.29000000000002"/>
    <n v="3272.9"/>
    <n v="0"/>
    <n v="0"/>
    <n v="3272.9"/>
    <x v="2"/>
    <x v="3"/>
    <n v="0.25"/>
    <n v="818.23"/>
  </r>
  <r>
    <s v="ORD2025009398"/>
    <x v="318"/>
    <s v="Customer 4032"/>
    <s v="CUST1397"/>
    <x v="3"/>
    <x v="5"/>
    <x v="1"/>
    <x v="1"/>
    <x v="7"/>
    <s v="Jacket Model-626"/>
    <s v="PROD6354"/>
    <n v="5"/>
    <n v="506.3"/>
    <n v="2531.5"/>
    <n v="0.05"/>
    <n v="126.58"/>
    <n v="2404.92"/>
    <x v="2"/>
    <x v="3"/>
    <n v="0.15"/>
    <n v="360.74"/>
  </r>
  <r>
    <s v="ORD2025009399"/>
    <x v="281"/>
    <s v="Customer 2707"/>
    <s v="CUST8205"/>
    <x v="3"/>
    <x v="5"/>
    <x v="0"/>
    <x v="3"/>
    <x v="9"/>
    <s v="Lipstick Model-289"/>
    <s v="PROD3393"/>
    <n v="5"/>
    <n v="353.56"/>
    <n v="1767.8"/>
    <n v="0.2"/>
    <n v="353.56"/>
    <n v="1414.24"/>
    <x v="3"/>
    <x v="3"/>
    <n v="0.25"/>
    <n v="353.56"/>
  </r>
  <r>
    <s v="ORD2025009400"/>
    <x v="289"/>
    <s v="Customer 28"/>
    <s v="CUST7609"/>
    <x v="2"/>
    <x v="14"/>
    <x v="0"/>
    <x v="1"/>
    <x v="1"/>
    <s v="Jeans Model-439"/>
    <s v="PROD2325"/>
    <n v="1"/>
    <n v="295.83"/>
    <n v="295.83"/>
    <n v="0.1"/>
    <n v="29.58"/>
    <n v="266.25"/>
    <x v="2"/>
    <x v="3"/>
    <n v="0.3"/>
    <n v="79.88"/>
  </r>
  <r>
    <s v="ORD2025009401"/>
    <x v="346"/>
    <s v="Customer 3261"/>
    <s v="CUST2428"/>
    <x v="1"/>
    <x v="4"/>
    <x v="1"/>
    <x v="1"/>
    <x v="5"/>
    <s v="Shirt Model-359"/>
    <s v="PROD4650"/>
    <n v="5"/>
    <n v="928.75"/>
    <n v="4643.75"/>
    <n v="0"/>
    <n v="0"/>
    <n v="4643.75"/>
    <x v="1"/>
    <x v="0"/>
    <n v="0.15"/>
    <n v="696.56"/>
  </r>
  <r>
    <s v="ORD2025009402"/>
    <x v="289"/>
    <s v="Customer 2940"/>
    <s v="CUST3317"/>
    <x v="2"/>
    <x v="12"/>
    <x v="1"/>
    <x v="1"/>
    <x v="7"/>
    <s v="Jacket Model-450"/>
    <s v="PROD8965"/>
    <n v="9"/>
    <n v="770.09"/>
    <n v="6930.81"/>
    <n v="0.1"/>
    <n v="693.08"/>
    <n v="6237.73"/>
    <x v="0"/>
    <x v="0"/>
    <n v="0.3"/>
    <n v="1871.32"/>
  </r>
  <r>
    <s v="ORD2025009403"/>
    <x v="301"/>
    <s v="Customer 1941"/>
    <s v="CUST1745"/>
    <x v="2"/>
    <x v="2"/>
    <x v="1"/>
    <x v="1"/>
    <x v="5"/>
    <s v="Shirt Model-710"/>
    <s v="PROD1806"/>
    <n v="4"/>
    <n v="653.69000000000005"/>
    <n v="2614.7600000000002"/>
    <n v="0.2"/>
    <n v="522.95000000000005"/>
    <n v="2091.81"/>
    <x v="0"/>
    <x v="1"/>
    <n v="0.25"/>
    <n v="522.95000000000005"/>
  </r>
  <r>
    <s v="ORD2025009404"/>
    <x v="308"/>
    <s v="Customer 2206"/>
    <s v="CUST6164"/>
    <x v="2"/>
    <x v="14"/>
    <x v="1"/>
    <x v="2"/>
    <x v="8"/>
    <s v="Tablet Model-604"/>
    <s v="PROD2707"/>
    <n v="1"/>
    <n v="971.27"/>
    <n v="971.27"/>
    <n v="0.2"/>
    <n v="194.25"/>
    <n v="777.02"/>
    <x v="3"/>
    <x v="2"/>
    <n v="0.3"/>
    <n v="233.11"/>
  </r>
  <r>
    <s v="ORD2025009405"/>
    <x v="444"/>
    <s v="Customer 1330"/>
    <s v="CUST6306"/>
    <x v="3"/>
    <x v="5"/>
    <x v="1"/>
    <x v="1"/>
    <x v="1"/>
    <s v="Jeans Model-540"/>
    <s v="PROD7595"/>
    <n v="4"/>
    <n v="338.4"/>
    <n v="1353.6"/>
    <n v="0"/>
    <n v="0"/>
    <n v="1353.6"/>
    <x v="1"/>
    <x v="1"/>
    <n v="0.25"/>
    <n v="338.4"/>
  </r>
  <r>
    <s v="ORD2025009406"/>
    <x v="127"/>
    <s v="Customer 4130"/>
    <s v="CUST5088"/>
    <x v="4"/>
    <x v="11"/>
    <x v="1"/>
    <x v="2"/>
    <x v="4"/>
    <s v="Laptop Model-466"/>
    <s v="PROD7773"/>
    <n v="7"/>
    <n v="663.08"/>
    <n v="4641.5600000000004"/>
    <n v="0.1"/>
    <n v="464.16"/>
    <n v="4177.3999999999996"/>
    <x v="3"/>
    <x v="3"/>
    <n v="0.25"/>
    <n v="1044.3499999999999"/>
  </r>
  <r>
    <s v="ORD2025009407"/>
    <x v="444"/>
    <s v="Customer 2460"/>
    <s v="CUST9058"/>
    <x v="3"/>
    <x v="8"/>
    <x v="1"/>
    <x v="3"/>
    <x v="9"/>
    <s v="Lipstick Model-369"/>
    <s v="PROD2161"/>
    <n v="5"/>
    <n v="340.28"/>
    <n v="1701.4"/>
    <n v="0.05"/>
    <n v="85.07"/>
    <n v="1616.33"/>
    <x v="2"/>
    <x v="1"/>
    <n v="0.15"/>
    <n v="242.45"/>
  </r>
  <r>
    <s v="ORD2025009408"/>
    <x v="341"/>
    <s v="Customer 2561"/>
    <s v="CUST7913"/>
    <x v="3"/>
    <x v="8"/>
    <x v="1"/>
    <x v="1"/>
    <x v="7"/>
    <s v="Jacket Model-193"/>
    <s v="PROD8895"/>
    <n v="2"/>
    <n v="935.73"/>
    <n v="1871.46"/>
    <n v="0.2"/>
    <n v="374.29"/>
    <n v="1497.17"/>
    <x v="3"/>
    <x v="0"/>
    <n v="0.3"/>
    <n v="449.15"/>
  </r>
  <r>
    <s v="ORD2025009409"/>
    <x v="293"/>
    <s v="Customer 1415"/>
    <s v="CUST6850"/>
    <x v="3"/>
    <x v="8"/>
    <x v="1"/>
    <x v="3"/>
    <x v="10"/>
    <s v="Perfume Model-537"/>
    <s v="PROD4643"/>
    <n v="5"/>
    <n v="515.05999999999995"/>
    <n v="2575.3000000000002"/>
    <n v="0.2"/>
    <n v="515.05999999999995"/>
    <n v="2060.2399999999998"/>
    <x v="0"/>
    <x v="2"/>
    <n v="0.15"/>
    <n v="309.04000000000002"/>
  </r>
  <r>
    <s v="ORD2025009410"/>
    <x v="117"/>
    <s v="Customer 3685"/>
    <s v="CUST1243"/>
    <x v="4"/>
    <x v="7"/>
    <x v="1"/>
    <x v="3"/>
    <x v="6"/>
    <s v="Face Cream Model-726"/>
    <s v="PROD8376"/>
    <n v="1"/>
    <n v="678.71"/>
    <n v="678.71"/>
    <n v="0"/>
    <n v="0"/>
    <n v="678.71"/>
    <x v="1"/>
    <x v="3"/>
    <n v="0.3"/>
    <n v="203.61"/>
  </r>
  <r>
    <s v="ORD2025009411"/>
    <x v="87"/>
    <s v="Customer 637"/>
    <s v="CUST4800"/>
    <x v="3"/>
    <x v="3"/>
    <x v="1"/>
    <x v="1"/>
    <x v="5"/>
    <s v="Shirt Model-537"/>
    <s v="PROD5559"/>
    <n v="2"/>
    <n v="182.08"/>
    <n v="364.16"/>
    <n v="0.2"/>
    <n v="72.83"/>
    <n v="291.33"/>
    <x v="2"/>
    <x v="2"/>
    <n v="0.15"/>
    <n v="43.7"/>
  </r>
  <r>
    <s v="ORD2025009412"/>
    <x v="293"/>
    <s v="Customer 1215"/>
    <s v="CUST7262"/>
    <x v="4"/>
    <x v="9"/>
    <x v="1"/>
    <x v="3"/>
    <x v="9"/>
    <s v="Lipstick Model-858"/>
    <s v="PROD6495"/>
    <n v="10"/>
    <n v="916.92"/>
    <n v="9169.2000000000007"/>
    <n v="0.1"/>
    <n v="916.92"/>
    <n v="8252.2800000000007"/>
    <x v="2"/>
    <x v="0"/>
    <n v="0.25"/>
    <n v="2063.0700000000002"/>
  </r>
  <r>
    <s v="ORD2025009413"/>
    <x v="211"/>
    <s v="Customer 962"/>
    <s v="CUST1791"/>
    <x v="1"/>
    <x v="1"/>
    <x v="0"/>
    <x v="0"/>
    <x v="3"/>
    <s v="Sofa Model-173"/>
    <s v="PROD3184"/>
    <n v="4"/>
    <n v="822.35"/>
    <n v="3289.4"/>
    <n v="0.05"/>
    <n v="164.47"/>
    <n v="3124.93"/>
    <x v="2"/>
    <x v="3"/>
    <n v="0.15"/>
    <n v="468.74"/>
  </r>
  <r>
    <s v="ORD2025009414"/>
    <x v="150"/>
    <s v="Customer 2654"/>
    <s v="CUST4170"/>
    <x v="0"/>
    <x v="13"/>
    <x v="0"/>
    <x v="1"/>
    <x v="7"/>
    <s v="Jacket Model-170"/>
    <s v="PROD9791"/>
    <n v="5"/>
    <n v="750.71"/>
    <n v="3753.55"/>
    <n v="0.05"/>
    <n v="187.68"/>
    <n v="3565.87"/>
    <x v="2"/>
    <x v="1"/>
    <n v="0.15"/>
    <n v="534.88"/>
  </r>
  <r>
    <s v="ORD2025009415"/>
    <x v="405"/>
    <s v="Customer 873"/>
    <s v="CUST5088"/>
    <x v="2"/>
    <x v="2"/>
    <x v="0"/>
    <x v="2"/>
    <x v="8"/>
    <s v="Tablet Model-345"/>
    <s v="PROD2268"/>
    <n v="7"/>
    <n v="407.8"/>
    <n v="2854.6"/>
    <n v="0.1"/>
    <n v="285.45999999999998"/>
    <n v="2569.14"/>
    <x v="2"/>
    <x v="0"/>
    <n v="0.3"/>
    <n v="770.74"/>
  </r>
  <r>
    <s v="ORD2025009416"/>
    <x v="138"/>
    <s v="Customer 907"/>
    <s v="CUST8561"/>
    <x v="1"/>
    <x v="1"/>
    <x v="1"/>
    <x v="3"/>
    <x v="9"/>
    <s v="Lipstick Model-503"/>
    <s v="PROD3498"/>
    <n v="7"/>
    <n v="149.16"/>
    <n v="1044.1199999999999"/>
    <n v="0"/>
    <n v="0"/>
    <n v="1044.1199999999999"/>
    <x v="0"/>
    <x v="1"/>
    <n v="0.3"/>
    <n v="313.24"/>
  </r>
  <r>
    <s v="ORD2025009417"/>
    <x v="442"/>
    <s v="Customer 2638"/>
    <s v="CUST7251"/>
    <x v="1"/>
    <x v="1"/>
    <x v="0"/>
    <x v="3"/>
    <x v="9"/>
    <s v="Lipstick Model-618"/>
    <s v="PROD1997"/>
    <n v="2"/>
    <n v="921.15"/>
    <n v="1842.3"/>
    <n v="0.05"/>
    <n v="92.12"/>
    <n v="1750.18"/>
    <x v="2"/>
    <x v="2"/>
    <n v="0.25"/>
    <n v="437.55"/>
  </r>
  <r>
    <s v="ORD2025009418"/>
    <x v="0"/>
    <s v="Customer 1514"/>
    <s v="CUST2731"/>
    <x v="2"/>
    <x v="2"/>
    <x v="1"/>
    <x v="2"/>
    <x v="4"/>
    <s v="Laptop Model-657"/>
    <s v="PROD1785"/>
    <n v="6"/>
    <n v="355.83"/>
    <n v="2134.98"/>
    <n v="0.1"/>
    <n v="213.5"/>
    <n v="1921.48"/>
    <x v="3"/>
    <x v="1"/>
    <n v="0.15"/>
    <n v="288.22000000000003"/>
  </r>
  <r>
    <s v="ORD2025009419"/>
    <x v="390"/>
    <s v="Customer 1142"/>
    <s v="CUST8375"/>
    <x v="3"/>
    <x v="3"/>
    <x v="0"/>
    <x v="3"/>
    <x v="9"/>
    <s v="Lipstick Model-183"/>
    <s v="PROD7767"/>
    <n v="3"/>
    <n v="689.52"/>
    <n v="2068.56"/>
    <n v="0.05"/>
    <n v="103.43"/>
    <n v="1965.13"/>
    <x v="1"/>
    <x v="3"/>
    <n v="0.3"/>
    <n v="589.54"/>
  </r>
  <r>
    <s v="ORD2025009420"/>
    <x v="287"/>
    <s v="Customer 3169"/>
    <s v="CUST7328"/>
    <x v="3"/>
    <x v="5"/>
    <x v="1"/>
    <x v="1"/>
    <x v="1"/>
    <s v="Jeans Model-188"/>
    <s v="PROD2271"/>
    <n v="5"/>
    <n v="895.65"/>
    <n v="4478.25"/>
    <n v="0.1"/>
    <n v="447.83"/>
    <n v="4030.42"/>
    <x v="2"/>
    <x v="3"/>
    <n v="0.15"/>
    <n v="604.55999999999995"/>
  </r>
  <r>
    <s v="ORD2025009421"/>
    <x v="111"/>
    <s v="Customer 3662"/>
    <s v="CUST2739"/>
    <x v="4"/>
    <x v="11"/>
    <x v="1"/>
    <x v="0"/>
    <x v="3"/>
    <s v="Sofa Model-999"/>
    <s v="PROD7601"/>
    <n v="9"/>
    <n v="630.28"/>
    <n v="5672.52"/>
    <n v="0"/>
    <n v="0"/>
    <n v="5672.52"/>
    <x v="0"/>
    <x v="1"/>
    <n v="0.3"/>
    <n v="1701.76"/>
  </r>
  <r>
    <s v="ORD2025009422"/>
    <x v="410"/>
    <s v="Customer 424"/>
    <s v="CUST8440"/>
    <x v="2"/>
    <x v="12"/>
    <x v="1"/>
    <x v="1"/>
    <x v="7"/>
    <s v="Jacket Model-296"/>
    <s v="PROD9221"/>
    <n v="10"/>
    <n v="404.13"/>
    <n v="4041.3"/>
    <n v="0.05"/>
    <n v="202.07"/>
    <n v="3839.23"/>
    <x v="3"/>
    <x v="0"/>
    <n v="0.15"/>
    <n v="575.88"/>
  </r>
  <r>
    <s v="ORD2025009423"/>
    <x v="406"/>
    <s v="Customer 4269"/>
    <s v="CUST8718"/>
    <x v="2"/>
    <x v="2"/>
    <x v="0"/>
    <x v="0"/>
    <x v="3"/>
    <s v="Sofa Model-906"/>
    <s v="PROD4895"/>
    <n v="6"/>
    <n v="697.86"/>
    <n v="4187.16"/>
    <n v="0"/>
    <n v="0"/>
    <n v="4187.16"/>
    <x v="1"/>
    <x v="1"/>
    <n v="0.3"/>
    <n v="1256.1500000000001"/>
  </r>
  <r>
    <s v="ORD2025009424"/>
    <x v="232"/>
    <s v="Customer 3419"/>
    <s v="CUST9853"/>
    <x v="2"/>
    <x v="14"/>
    <x v="0"/>
    <x v="0"/>
    <x v="3"/>
    <s v="Sofa Model-411"/>
    <s v="PROD7627"/>
    <n v="8"/>
    <n v="355.43"/>
    <n v="2843.44"/>
    <n v="0"/>
    <n v="0"/>
    <n v="2843.44"/>
    <x v="1"/>
    <x v="0"/>
    <n v="0.15"/>
    <n v="426.52"/>
  </r>
  <r>
    <s v="ORD2025009425"/>
    <x v="135"/>
    <s v="Customer 1092"/>
    <s v="CUST4720"/>
    <x v="1"/>
    <x v="10"/>
    <x v="1"/>
    <x v="2"/>
    <x v="8"/>
    <s v="Tablet Model-345"/>
    <s v="PROD9696"/>
    <n v="4"/>
    <n v="391.63"/>
    <n v="1566.52"/>
    <n v="0"/>
    <n v="0"/>
    <n v="1566.52"/>
    <x v="1"/>
    <x v="1"/>
    <n v="0.25"/>
    <n v="391.63"/>
  </r>
  <r>
    <s v="ORD2025009426"/>
    <x v="103"/>
    <s v="Customer 2364"/>
    <s v="CUST8486"/>
    <x v="4"/>
    <x v="9"/>
    <x v="1"/>
    <x v="1"/>
    <x v="5"/>
    <s v="Shirt Model-763"/>
    <s v="PROD3033"/>
    <n v="7"/>
    <n v="840.88"/>
    <n v="5886.16"/>
    <n v="0.2"/>
    <n v="1177.23"/>
    <n v="4708.93"/>
    <x v="2"/>
    <x v="3"/>
    <n v="0.15"/>
    <n v="706.34"/>
  </r>
  <r>
    <s v="ORD2025009427"/>
    <x v="50"/>
    <s v="Customer 2022"/>
    <s v="CUST8181"/>
    <x v="2"/>
    <x v="2"/>
    <x v="1"/>
    <x v="2"/>
    <x v="8"/>
    <s v="Tablet Model-449"/>
    <s v="PROD4774"/>
    <n v="4"/>
    <n v="145.30000000000001"/>
    <n v="581.20000000000005"/>
    <n v="0"/>
    <n v="0"/>
    <n v="581.20000000000005"/>
    <x v="1"/>
    <x v="1"/>
    <n v="0.25"/>
    <n v="145.30000000000001"/>
  </r>
  <r>
    <s v="ORD2025009428"/>
    <x v="170"/>
    <s v="Customer 4982"/>
    <s v="CUST3846"/>
    <x v="0"/>
    <x v="13"/>
    <x v="1"/>
    <x v="0"/>
    <x v="2"/>
    <s v="Lamp Model-887"/>
    <s v="PROD6446"/>
    <n v="7"/>
    <n v="115.83"/>
    <n v="810.81"/>
    <n v="0.05"/>
    <n v="40.54"/>
    <n v="770.27"/>
    <x v="2"/>
    <x v="0"/>
    <n v="0.3"/>
    <n v="231.08"/>
  </r>
  <r>
    <s v="ORD2025009429"/>
    <x v="245"/>
    <s v="Customer 1065"/>
    <s v="CUST7254"/>
    <x v="1"/>
    <x v="10"/>
    <x v="1"/>
    <x v="1"/>
    <x v="5"/>
    <s v="Shirt Model-613"/>
    <s v="PROD5957"/>
    <n v="3"/>
    <n v="941.98"/>
    <n v="2825.94"/>
    <n v="0.1"/>
    <n v="282.58999999999997"/>
    <n v="2543.35"/>
    <x v="3"/>
    <x v="3"/>
    <n v="0.25"/>
    <n v="635.84"/>
  </r>
  <r>
    <s v="ORD2025009430"/>
    <x v="295"/>
    <s v="Customer 4389"/>
    <s v="CUST9350"/>
    <x v="4"/>
    <x v="9"/>
    <x v="1"/>
    <x v="1"/>
    <x v="7"/>
    <s v="Jacket Model-793"/>
    <s v="PROD6386"/>
    <n v="5"/>
    <n v="974.8"/>
    <n v="4874"/>
    <n v="0.05"/>
    <n v="243.7"/>
    <n v="4630.3"/>
    <x v="3"/>
    <x v="0"/>
    <n v="0.3"/>
    <n v="1389.09"/>
  </r>
  <r>
    <s v="ORD2025009431"/>
    <x v="24"/>
    <s v="Customer 4114"/>
    <s v="CUST9934"/>
    <x v="4"/>
    <x v="7"/>
    <x v="1"/>
    <x v="2"/>
    <x v="8"/>
    <s v="Tablet Model-919"/>
    <s v="PROD1573"/>
    <n v="9"/>
    <n v="841.47"/>
    <n v="7573.23"/>
    <n v="0.1"/>
    <n v="757.32"/>
    <n v="6815.91"/>
    <x v="0"/>
    <x v="1"/>
    <n v="0.25"/>
    <n v="1703.98"/>
  </r>
  <r>
    <s v="ORD2025009432"/>
    <x v="2"/>
    <s v="Customer 2846"/>
    <s v="CUST9092"/>
    <x v="1"/>
    <x v="10"/>
    <x v="0"/>
    <x v="1"/>
    <x v="1"/>
    <s v="Jeans Model-166"/>
    <s v="PROD4104"/>
    <n v="10"/>
    <n v="856.43"/>
    <n v="8564.2999999999993"/>
    <n v="0.05"/>
    <n v="428.21"/>
    <n v="8136.09"/>
    <x v="0"/>
    <x v="2"/>
    <n v="0.15"/>
    <n v="1220.4100000000001"/>
  </r>
  <r>
    <s v="ORD2025009433"/>
    <x v="376"/>
    <s v="Customer 4715"/>
    <s v="CUST4136"/>
    <x v="2"/>
    <x v="14"/>
    <x v="0"/>
    <x v="1"/>
    <x v="7"/>
    <s v="Jacket Model-824"/>
    <s v="PROD3355"/>
    <n v="4"/>
    <n v="403.46"/>
    <n v="1613.84"/>
    <n v="0.05"/>
    <n v="80.69"/>
    <n v="1533.15"/>
    <x v="2"/>
    <x v="1"/>
    <n v="0.25"/>
    <n v="383.29"/>
  </r>
  <r>
    <s v="ORD2025009434"/>
    <x v="157"/>
    <s v="Customer 3445"/>
    <s v="CUST1777"/>
    <x v="2"/>
    <x v="14"/>
    <x v="0"/>
    <x v="2"/>
    <x v="8"/>
    <s v="Tablet Model-134"/>
    <s v="PROD5614"/>
    <n v="3"/>
    <n v="604.35"/>
    <n v="1813.05"/>
    <n v="0"/>
    <n v="0"/>
    <n v="1813.05"/>
    <x v="1"/>
    <x v="1"/>
    <n v="0.15"/>
    <n v="271.95999999999998"/>
  </r>
  <r>
    <s v="ORD2025009435"/>
    <x v="165"/>
    <s v="Customer 1217"/>
    <s v="CUST5431"/>
    <x v="0"/>
    <x v="6"/>
    <x v="0"/>
    <x v="1"/>
    <x v="1"/>
    <s v="Jeans Model-120"/>
    <s v="PROD9242"/>
    <n v="8"/>
    <n v="870.76"/>
    <n v="6966.08"/>
    <n v="0"/>
    <n v="0"/>
    <n v="6966.08"/>
    <x v="3"/>
    <x v="1"/>
    <n v="0.3"/>
    <n v="2089.8200000000002"/>
  </r>
  <r>
    <s v="ORD2025009436"/>
    <x v="117"/>
    <s v="Customer 3559"/>
    <s v="CUST4417"/>
    <x v="3"/>
    <x v="3"/>
    <x v="1"/>
    <x v="3"/>
    <x v="10"/>
    <s v="Perfume Model-333"/>
    <s v="PROD9363"/>
    <n v="7"/>
    <n v="951.69"/>
    <n v="6661.83"/>
    <n v="0.05"/>
    <n v="333.09"/>
    <n v="6328.74"/>
    <x v="0"/>
    <x v="0"/>
    <n v="0.25"/>
    <n v="1582.18"/>
  </r>
  <r>
    <s v="ORD2025009437"/>
    <x v="326"/>
    <s v="Customer 1959"/>
    <s v="CUST9228"/>
    <x v="4"/>
    <x v="11"/>
    <x v="1"/>
    <x v="0"/>
    <x v="0"/>
    <s v="Curtain Model-949"/>
    <s v="PROD5792"/>
    <n v="5"/>
    <n v="176.67"/>
    <n v="883.35"/>
    <n v="0"/>
    <n v="0"/>
    <n v="883.35"/>
    <x v="0"/>
    <x v="1"/>
    <n v="0.15"/>
    <n v="132.5"/>
  </r>
  <r>
    <s v="ORD2025009438"/>
    <x v="377"/>
    <s v="Customer 2538"/>
    <s v="CUST3194"/>
    <x v="3"/>
    <x v="3"/>
    <x v="1"/>
    <x v="2"/>
    <x v="4"/>
    <s v="Laptop Model-833"/>
    <s v="PROD7790"/>
    <n v="9"/>
    <n v="863.84"/>
    <n v="7774.56"/>
    <n v="0.1"/>
    <n v="777.46"/>
    <n v="6997.1"/>
    <x v="3"/>
    <x v="3"/>
    <n v="0.3"/>
    <n v="2099.13"/>
  </r>
  <r>
    <s v="ORD2025009439"/>
    <x v="448"/>
    <s v="Customer 3299"/>
    <s v="CUST8234"/>
    <x v="4"/>
    <x v="7"/>
    <x v="0"/>
    <x v="2"/>
    <x v="4"/>
    <s v="Laptop Model-466"/>
    <s v="PROD2441"/>
    <n v="9"/>
    <n v="106.05"/>
    <n v="954.45"/>
    <n v="0.1"/>
    <n v="95.45"/>
    <n v="859"/>
    <x v="0"/>
    <x v="3"/>
    <n v="0.15"/>
    <n v="128.85"/>
  </r>
  <r>
    <s v="ORD2025009440"/>
    <x v="309"/>
    <s v="Customer 2645"/>
    <s v="CUST3153"/>
    <x v="3"/>
    <x v="5"/>
    <x v="0"/>
    <x v="2"/>
    <x v="4"/>
    <s v="Laptop Model-293"/>
    <s v="PROD9703"/>
    <n v="3"/>
    <n v="753.37"/>
    <n v="2260.11"/>
    <n v="0.05"/>
    <n v="113.01"/>
    <n v="2147.1"/>
    <x v="1"/>
    <x v="3"/>
    <n v="0.25"/>
    <n v="536.77"/>
  </r>
  <r>
    <s v="ORD2025009441"/>
    <x v="2"/>
    <s v="Customer 2656"/>
    <s v="CUST5128"/>
    <x v="0"/>
    <x v="13"/>
    <x v="0"/>
    <x v="1"/>
    <x v="1"/>
    <s v="Jeans Model-285"/>
    <s v="PROD6114"/>
    <n v="7"/>
    <n v="111.62"/>
    <n v="781.34"/>
    <n v="0.2"/>
    <n v="156.27000000000001"/>
    <n v="625.07000000000005"/>
    <x v="2"/>
    <x v="1"/>
    <n v="0.3"/>
    <n v="187.52"/>
  </r>
  <r>
    <s v="ORD2025009442"/>
    <x v="149"/>
    <s v="Customer 144"/>
    <s v="CUST9363"/>
    <x v="0"/>
    <x v="0"/>
    <x v="0"/>
    <x v="2"/>
    <x v="4"/>
    <s v="Laptop Model-129"/>
    <s v="PROD5888"/>
    <n v="6"/>
    <n v="247.77"/>
    <n v="1486.62"/>
    <n v="0.1"/>
    <n v="148.66"/>
    <n v="1337.96"/>
    <x v="2"/>
    <x v="3"/>
    <n v="0.15"/>
    <n v="200.69"/>
  </r>
  <r>
    <s v="ORD2025009443"/>
    <x v="226"/>
    <s v="Customer 3558"/>
    <s v="CUST1283"/>
    <x v="0"/>
    <x v="0"/>
    <x v="0"/>
    <x v="3"/>
    <x v="9"/>
    <s v="Lipstick Model-879"/>
    <s v="PROD8129"/>
    <n v="2"/>
    <n v="280.60000000000002"/>
    <n v="561.20000000000005"/>
    <n v="0.05"/>
    <n v="28.06"/>
    <n v="533.14"/>
    <x v="1"/>
    <x v="1"/>
    <n v="0.15"/>
    <n v="79.97"/>
  </r>
  <r>
    <s v="ORD2025009444"/>
    <x v="120"/>
    <s v="Customer 1010"/>
    <s v="CUST6532"/>
    <x v="1"/>
    <x v="1"/>
    <x v="1"/>
    <x v="0"/>
    <x v="3"/>
    <s v="Sofa Model-797"/>
    <s v="PROD4185"/>
    <n v="4"/>
    <n v="185.2"/>
    <n v="740.8"/>
    <n v="0.2"/>
    <n v="148.16"/>
    <n v="592.64"/>
    <x v="3"/>
    <x v="2"/>
    <n v="0.15"/>
    <n v="88.9"/>
  </r>
  <r>
    <s v="ORD2025009445"/>
    <x v="257"/>
    <s v="Customer 2559"/>
    <s v="CUST9332"/>
    <x v="4"/>
    <x v="7"/>
    <x v="1"/>
    <x v="3"/>
    <x v="9"/>
    <s v="Lipstick Model-167"/>
    <s v="PROD7121"/>
    <n v="4"/>
    <n v="767.62"/>
    <n v="3070.48"/>
    <n v="0"/>
    <n v="0"/>
    <n v="3070.48"/>
    <x v="0"/>
    <x v="1"/>
    <n v="0.3"/>
    <n v="921.14"/>
  </r>
  <r>
    <s v="ORD2025009446"/>
    <x v="381"/>
    <s v="Customer 974"/>
    <s v="CUST1374"/>
    <x v="2"/>
    <x v="14"/>
    <x v="0"/>
    <x v="0"/>
    <x v="0"/>
    <s v="Curtain Model-409"/>
    <s v="PROD2728"/>
    <n v="1"/>
    <n v="478.92"/>
    <n v="478.92"/>
    <n v="0"/>
    <n v="0"/>
    <n v="478.92"/>
    <x v="3"/>
    <x v="0"/>
    <n v="0.15"/>
    <n v="71.84"/>
  </r>
  <r>
    <s v="ORD2025009447"/>
    <x v="307"/>
    <s v="Customer 231"/>
    <s v="CUST6290"/>
    <x v="4"/>
    <x v="11"/>
    <x v="0"/>
    <x v="2"/>
    <x v="11"/>
    <s v="Mobile Model-410"/>
    <s v="PROD5406"/>
    <n v="1"/>
    <n v="395.76"/>
    <n v="395.76"/>
    <n v="0.2"/>
    <n v="79.150000000000006"/>
    <n v="316.61"/>
    <x v="1"/>
    <x v="3"/>
    <n v="0.25"/>
    <n v="79.150000000000006"/>
  </r>
  <r>
    <s v="ORD2025009448"/>
    <x v="70"/>
    <s v="Customer 4216"/>
    <s v="CUST5659"/>
    <x v="1"/>
    <x v="10"/>
    <x v="0"/>
    <x v="2"/>
    <x v="11"/>
    <s v="Mobile Model-956"/>
    <s v="PROD4832"/>
    <n v="3"/>
    <n v="653.21"/>
    <n v="1959.63"/>
    <n v="0.05"/>
    <n v="97.98"/>
    <n v="1861.65"/>
    <x v="3"/>
    <x v="0"/>
    <n v="0.3"/>
    <n v="558.5"/>
  </r>
  <r>
    <s v="ORD2025009449"/>
    <x v="183"/>
    <s v="Customer 1761"/>
    <s v="CUST3423"/>
    <x v="1"/>
    <x v="4"/>
    <x v="1"/>
    <x v="1"/>
    <x v="1"/>
    <s v="Jeans Model-195"/>
    <s v="PROD9936"/>
    <n v="1"/>
    <n v="700.99"/>
    <n v="700.99"/>
    <n v="0.2"/>
    <n v="140.19999999999999"/>
    <n v="560.79"/>
    <x v="1"/>
    <x v="2"/>
    <n v="0.3"/>
    <n v="168.24"/>
  </r>
  <r>
    <s v="ORD2025009450"/>
    <x v="139"/>
    <s v="Customer 4153"/>
    <s v="CUST2431"/>
    <x v="2"/>
    <x v="14"/>
    <x v="1"/>
    <x v="0"/>
    <x v="0"/>
    <s v="Curtain Model-253"/>
    <s v="PROD2976"/>
    <n v="10"/>
    <n v="281.81"/>
    <n v="2818.1"/>
    <n v="0.2"/>
    <n v="563.62"/>
    <n v="2254.48"/>
    <x v="2"/>
    <x v="2"/>
    <n v="0.3"/>
    <n v="676.34"/>
  </r>
  <r>
    <s v="ORD2025009451"/>
    <x v="352"/>
    <s v="Customer 3351"/>
    <s v="CUST4687"/>
    <x v="1"/>
    <x v="4"/>
    <x v="1"/>
    <x v="2"/>
    <x v="8"/>
    <s v="Tablet Model-633"/>
    <s v="PROD5881"/>
    <n v="2"/>
    <n v="841.04"/>
    <n v="1682.08"/>
    <n v="0.1"/>
    <n v="168.21"/>
    <n v="1513.87"/>
    <x v="3"/>
    <x v="0"/>
    <n v="0.3"/>
    <n v="454.16"/>
  </r>
  <r>
    <s v="ORD2025009452"/>
    <x v="220"/>
    <s v="Customer 4809"/>
    <s v="CUST8373"/>
    <x v="0"/>
    <x v="6"/>
    <x v="0"/>
    <x v="2"/>
    <x v="8"/>
    <s v="Tablet Model-933"/>
    <s v="PROD5145"/>
    <n v="8"/>
    <n v="628.88"/>
    <n v="5031.04"/>
    <n v="0.05"/>
    <n v="251.55"/>
    <n v="4779.49"/>
    <x v="3"/>
    <x v="0"/>
    <n v="0.25"/>
    <n v="1194.8699999999999"/>
  </r>
  <r>
    <s v="ORD2025009453"/>
    <x v="145"/>
    <s v="Customer 4937"/>
    <s v="CUST5663"/>
    <x v="1"/>
    <x v="10"/>
    <x v="0"/>
    <x v="3"/>
    <x v="10"/>
    <s v="Perfume Model-383"/>
    <s v="PROD3054"/>
    <n v="1"/>
    <n v="919.37"/>
    <n v="919.37"/>
    <n v="0.05"/>
    <n v="45.97"/>
    <n v="873.4"/>
    <x v="3"/>
    <x v="0"/>
    <n v="0.3"/>
    <n v="262.02"/>
  </r>
  <r>
    <s v="ORD2025009454"/>
    <x v="394"/>
    <s v="Customer 1871"/>
    <s v="CUST4423"/>
    <x v="0"/>
    <x v="6"/>
    <x v="1"/>
    <x v="0"/>
    <x v="2"/>
    <s v="Lamp Model-429"/>
    <s v="PROD8572"/>
    <n v="2"/>
    <n v="931.47"/>
    <n v="1862.94"/>
    <n v="0.2"/>
    <n v="372.59"/>
    <n v="1490.35"/>
    <x v="3"/>
    <x v="2"/>
    <n v="0.25"/>
    <n v="372.59"/>
  </r>
  <r>
    <s v="ORD2025009455"/>
    <x v="220"/>
    <s v="Customer 1290"/>
    <s v="CUST1361"/>
    <x v="2"/>
    <x v="14"/>
    <x v="1"/>
    <x v="3"/>
    <x v="10"/>
    <s v="Perfume Model-590"/>
    <s v="PROD3414"/>
    <n v="9"/>
    <n v="524.25"/>
    <n v="4718.25"/>
    <n v="0"/>
    <n v="0"/>
    <n v="4718.25"/>
    <x v="1"/>
    <x v="2"/>
    <n v="0.3"/>
    <n v="1415.47"/>
  </r>
  <r>
    <s v="ORD2025009456"/>
    <x v="437"/>
    <s v="Customer 3034"/>
    <s v="CUST2986"/>
    <x v="0"/>
    <x v="6"/>
    <x v="0"/>
    <x v="3"/>
    <x v="10"/>
    <s v="Perfume Model-670"/>
    <s v="PROD1198"/>
    <n v="4"/>
    <n v="732.6"/>
    <n v="2930.4"/>
    <n v="0.1"/>
    <n v="293.04000000000002"/>
    <n v="2637.36"/>
    <x v="1"/>
    <x v="0"/>
    <n v="0.15"/>
    <n v="395.6"/>
  </r>
  <r>
    <s v="ORD2025009457"/>
    <x v="349"/>
    <s v="Customer 3642"/>
    <s v="CUST2569"/>
    <x v="1"/>
    <x v="10"/>
    <x v="0"/>
    <x v="2"/>
    <x v="8"/>
    <s v="Tablet Model-676"/>
    <s v="PROD7176"/>
    <n v="10"/>
    <n v="308.14999999999998"/>
    <n v="3081.5"/>
    <n v="0.05"/>
    <n v="154.08000000000001"/>
    <n v="2927.42"/>
    <x v="0"/>
    <x v="3"/>
    <n v="0.3"/>
    <n v="878.23"/>
  </r>
  <r>
    <s v="ORD2025009458"/>
    <x v="312"/>
    <s v="Customer 384"/>
    <s v="CUST6983"/>
    <x v="0"/>
    <x v="6"/>
    <x v="1"/>
    <x v="0"/>
    <x v="0"/>
    <s v="Curtain Model-631"/>
    <s v="PROD7752"/>
    <n v="3"/>
    <n v="992.53"/>
    <n v="2977.59"/>
    <n v="0.1"/>
    <n v="297.76"/>
    <n v="2679.83"/>
    <x v="1"/>
    <x v="3"/>
    <n v="0.25"/>
    <n v="669.96"/>
  </r>
  <r>
    <s v="ORD2025009459"/>
    <x v="298"/>
    <s v="Customer 2620"/>
    <s v="CUST4230"/>
    <x v="3"/>
    <x v="8"/>
    <x v="0"/>
    <x v="3"/>
    <x v="6"/>
    <s v="Face Cream Model-273"/>
    <s v="PROD9618"/>
    <n v="3"/>
    <n v="836.27"/>
    <n v="2508.81"/>
    <n v="0.1"/>
    <n v="250.88"/>
    <n v="2257.9299999999998"/>
    <x v="0"/>
    <x v="3"/>
    <n v="0.15"/>
    <n v="338.69"/>
  </r>
  <r>
    <s v="ORD2025009460"/>
    <x v="214"/>
    <s v="Customer 601"/>
    <s v="CUST3831"/>
    <x v="3"/>
    <x v="8"/>
    <x v="1"/>
    <x v="3"/>
    <x v="9"/>
    <s v="Lipstick Model-604"/>
    <s v="PROD2693"/>
    <n v="10"/>
    <n v="445.13"/>
    <n v="4451.3"/>
    <n v="0.05"/>
    <n v="222.57"/>
    <n v="4228.7299999999996"/>
    <x v="2"/>
    <x v="3"/>
    <n v="0.15"/>
    <n v="634.30999999999995"/>
  </r>
  <r>
    <s v="ORD2025009461"/>
    <x v="169"/>
    <s v="Customer 4236"/>
    <s v="CUST9235"/>
    <x v="4"/>
    <x v="7"/>
    <x v="1"/>
    <x v="0"/>
    <x v="0"/>
    <s v="Curtain Model-869"/>
    <s v="PROD5149"/>
    <n v="5"/>
    <n v="499.8"/>
    <n v="2499"/>
    <n v="0.05"/>
    <n v="124.95"/>
    <n v="2374.0500000000002"/>
    <x v="3"/>
    <x v="3"/>
    <n v="0.15"/>
    <n v="356.11"/>
  </r>
  <r>
    <s v="ORD2025009462"/>
    <x v="392"/>
    <s v="Customer 2864"/>
    <s v="CUST3582"/>
    <x v="1"/>
    <x v="4"/>
    <x v="0"/>
    <x v="0"/>
    <x v="2"/>
    <s v="Lamp Model-601"/>
    <s v="PROD8719"/>
    <n v="1"/>
    <n v="382.52"/>
    <n v="382.52"/>
    <n v="0.2"/>
    <n v="76.5"/>
    <n v="306.02"/>
    <x v="1"/>
    <x v="0"/>
    <n v="0.3"/>
    <n v="91.81"/>
  </r>
  <r>
    <s v="ORD2025009463"/>
    <x v="418"/>
    <s v="Customer 3219"/>
    <s v="CUST7704"/>
    <x v="1"/>
    <x v="1"/>
    <x v="0"/>
    <x v="1"/>
    <x v="1"/>
    <s v="Jeans Model-185"/>
    <s v="PROD2051"/>
    <n v="3"/>
    <n v="943.84"/>
    <n v="2831.52"/>
    <n v="0"/>
    <n v="0"/>
    <n v="2831.52"/>
    <x v="1"/>
    <x v="3"/>
    <n v="0.25"/>
    <n v="707.88"/>
  </r>
  <r>
    <s v="ORD2025009464"/>
    <x v="198"/>
    <s v="Customer 470"/>
    <s v="CUST5031"/>
    <x v="2"/>
    <x v="12"/>
    <x v="1"/>
    <x v="2"/>
    <x v="8"/>
    <s v="Tablet Model-629"/>
    <s v="PROD1258"/>
    <n v="4"/>
    <n v="371.67"/>
    <n v="1486.68"/>
    <n v="0.05"/>
    <n v="74.33"/>
    <n v="1412.35"/>
    <x v="0"/>
    <x v="1"/>
    <n v="0.3"/>
    <n v="423.7"/>
  </r>
  <r>
    <s v="ORD2025009465"/>
    <x v="231"/>
    <s v="Customer 2747"/>
    <s v="CUST3230"/>
    <x v="1"/>
    <x v="4"/>
    <x v="0"/>
    <x v="2"/>
    <x v="4"/>
    <s v="Laptop Model-117"/>
    <s v="PROD1690"/>
    <n v="8"/>
    <n v="179.46"/>
    <n v="1435.68"/>
    <n v="0.1"/>
    <n v="143.57"/>
    <n v="1292.1099999999999"/>
    <x v="3"/>
    <x v="0"/>
    <n v="0.3"/>
    <n v="387.63"/>
  </r>
  <r>
    <s v="ORD2025009466"/>
    <x v="256"/>
    <s v="Customer 883"/>
    <s v="CUST6035"/>
    <x v="4"/>
    <x v="9"/>
    <x v="0"/>
    <x v="2"/>
    <x v="11"/>
    <s v="Mobile Model-915"/>
    <s v="PROD1041"/>
    <n v="3"/>
    <n v="854.94"/>
    <n v="2564.8200000000002"/>
    <n v="0.2"/>
    <n v="512.96"/>
    <n v="2051.86"/>
    <x v="0"/>
    <x v="0"/>
    <n v="0.3"/>
    <n v="615.55999999999995"/>
  </r>
  <r>
    <s v="ORD2025009467"/>
    <x v="40"/>
    <s v="Customer 1957"/>
    <s v="CUST9832"/>
    <x v="2"/>
    <x v="14"/>
    <x v="1"/>
    <x v="2"/>
    <x v="8"/>
    <s v="Tablet Model-711"/>
    <s v="PROD7150"/>
    <n v="2"/>
    <n v="515.78"/>
    <n v="1031.56"/>
    <n v="0"/>
    <n v="0"/>
    <n v="1031.56"/>
    <x v="3"/>
    <x v="2"/>
    <n v="0.25"/>
    <n v="257.89"/>
  </r>
  <r>
    <s v="ORD2025009468"/>
    <x v="37"/>
    <s v="Customer 4129"/>
    <s v="CUST2322"/>
    <x v="4"/>
    <x v="9"/>
    <x v="1"/>
    <x v="3"/>
    <x v="9"/>
    <s v="Lipstick Model-921"/>
    <s v="PROD3733"/>
    <n v="10"/>
    <n v="480.22"/>
    <n v="4802.2"/>
    <n v="0"/>
    <n v="0"/>
    <n v="4802.2"/>
    <x v="2"/>
    <x v="2"/>
    <n v="0.15"/>
    <n v="720.33"/>
  </r>
  <r>
    <s v="ORD2025009469"/>
    <x v="190"/>
    <s v="Customer 4799"/>
    <s v="CUST5455"/>
    <x v="4"/>
    <x v="11"/>
    <x v="0"/>
    <x v="1"/>
    <x v="1"/>
    <s v="Jeans Model-797"/>
    <s v="PROD5665"/>
    <n v="6"/>
    <n v="556.77"/>
    <n v="3340.62"/>
    <n v="0.2"/>
    <n v="668.12"/>
    <n v="2672.5"/>
    <x v="3"/>
    <x v="3"/>
    <n v="0.3"/>
    <n v="801.75"/>
  </r>
  <r>
    <s v="ORD2025009470"/>
    <x v="146"/>
    <s v="Customer 2585"/>
    <s v="CUST6351"/>
    <x v="1"/>
    <x v="10"/>
    <x v="0"/>
    <x v="0"/>
    <x v="2"/>
    <s v="Lamp Model-183"/>
    <s v="PROD9153"/>
    <n v="9"/>
    <n v="166.14"/>
    <n v="1495.26"/>
    <n v="0"/>
    <n v="0"/>
    <n v="1495.26"/>
    <x v="3"/>
    <x v="3"/>
    <n v="0.25"/>
    <n v="373.81"/>
  </r>
  <r>
    <s v="ORD2025009471"/>
    <x v="447"/>
    <s v="Customer 4996"/>
    <s v="CUST6431"/>
    <x v="2"/>
    <x v="12"/>
    <x v="1"/>
    <x v="0"/>
    <x v="0"/>
    <s v="Curtain Model-811"/>
    <s v="PROD7596"/>
    <n v="8"/>
    <n v="650.66"/>
    <n v="5205.28"/>
    <n v="0.05"/>
    <n v="260.26"/>
    <n v="4945.0200000000004"/>
    <x v="2"/>
    <x v="1"/>
    <n v="0.25"/>
    <n v="1236.26"/>
  </r>
  <r>
    <s v="ORD2025009472"/>
    <x v="169"/>
    <s v="Customer 4380"/>
    <s v="CUST6780"/>
    <x v="4"/>
    <x v="7"/>
    <x v="0"/>
    <x v="0"/>
    <x v="0"/>
    <s v="Curtain Model-942"/>
    <s v="PROD8682"/>
    <n v="2"/>
    <n v="563.5"/>
    <n v="1127"/>
    <n v="0.05"/>
    <n v="56.35"/>
    <n v="1070.6500000000001"/>
    <x v="3"/>
    <x v="0"/>
    <n v="0.3"/>
    <n v="321.19"/>
  </r>
  <r>
    <s v="ORD2025009473"/>
    <x v="246"/>
    <s v="Customer 2577"/>
    <s v="CUST1720"/>
    <x v="1"/>
    <x v="1"/>
    <x v="1"/>
    <x v="2"/>
    <x v="4"/>
    <s v="Laptop Model-733"/>
    <s v="PROD2482"/>
    <n v="10"/>
    <n v="623.29"/>
    <n v="6232.9"/>
    <n v="0.2"/>
    <n v="1246.58"/>
    <n v="4986.32"/>
    <x v="0"/>
    <x v="1"/>
    <n v="0.15"/>
    <n v="747.95"/>
  </r>
  <r>
    <s v="ORD2025009474"/>
    <x v="414"/>
    <s v="Customer 1383"/>
    <s v="CUST2269"/>
    <x v="4"/>
    <x v="11"/>
    <x v="1"/>
    <x v="2"/>
    <x v="8"/>
    <s v="Tablet Model-430"/>
    <s v="PROD9626"/>
    <n v="6"/>
    <n v="197.28"/>
    <n v="1183.68"/>
    <n v="0.2"/>
    <n v="236.74"/>
    <n v="946.94"/>
    <x v="1"/>
    <x v="2"/>
    <n v="0.3"/>
    <n v="284.08"/>
  </r>
  <r>
    <s v="ORD2025009475"/>
    <x v="100"/>
    <s v="Customer 3370"/>
    <s v="CUST4056"/>
    <x v="1"/>
    <x v="1"/>
    <x v="1"/>
    <x v="1"/>
    <x v="7"/>
    <s v="Jacket Model-106"/>
    <s v="PROD6468"/>
    <n v="7"/>
    <n v="678.29"/>
    <n v="4748.03"/>
    <n v="0.05"/>
    <n v="237.4"/>
    <n v="4510.63"/>
    <x v="0"/>
    <x v="0"/>
    <n v="0.3"/>
    <n v="1353.19"/>
  </r>
  <r>
    <s v="ORD2025009476"/>
    <x v="266"/>
    <s v="Customer 1137"/>
    <s v="CUST3859"/>
    <x v="0"/>
    <x v="6"/>
    <x v="0"/>
    <x v="3"/>
    <x v="9"/>
    <s v="Lipstick Model-621"/>
    <s v="PROD5435"/>
    <n v="3"/>
    <n v="194.02"/>
    <n v="582.05999999999995"/>
    <n v="0.05"/>
    <n v="29.1"/>
    <n v="552.96"/>
    <x v="1"/>
    <x v="1"/>
    <n v="0.3"/>
    <n v="165.89"/>
  </r>
  <r>
    <s v="ORD2025009477"/>
    <x v="425"/>
    <s v="Customer 4014"/>
    <s v="CUST2671"/>
    <x v="4"/>
    <x v="9"/>
    <x v="1"/>
    <x v="0"/>
    <x v="2"/>
    <s v="Lamp Model-742"/>
    <s v="PROD8072"/>
    <n v="1"/>
    <n v="130.69"/>
    <n v="130.69"/>
    <n v="0"/>
    <n v="0"/>
    <n v="130.69"/>
    <x v="2"/>
    <x v="0"/>
    <n v="0.25"/>
    <n v="32.67"/>
  </r>
  <r>
    <s v="ORD2025009478"/>
    <x v="282"/>
    <s v="Customer 4851"/>
    <s v="CUST5651"/>
    <x v="0"/>
    <x v="13"/>
    <x v="0"/>
    <x v="0"/>
    <x v="3"/>
    <s v="Sofa Model-142"/>
    <s v="PROD2829"/>
    <n v="4"/>
    <n v="183.27"/>
    <n v="733.08"/>
    <n v="0.2"/>
    <n v="146.62"/>
    <n v="586.46"/>
    <x v="3"/>
    <x v="2"/>
    <n v="0.25"/>
    <n v="146.62"/>
  </r>
  <r>
    <s v="ORD2025009479"/>
    <x v="337"/>
    <s v="Customer 3368"/>
    <s v="CUST2278"/>
    <x v="2"/>
    <x v="14"/>
    <x v="0"/>
    <x v="1"/>
    <x v="5"/>
    <s v="Shirt Model-241"/>
    <s v="PROD8079"/>
    <n v="4"/>
    <n v="708.17"/>
    <n v="2832.68"/>
    <n v="0.05"/>
    <n v="141.63"/>
    <n v="2691.05"/>
    <x v="0"/>
    <x v="1"/>
    <n v="0.15"/>
    <n v="403.66"/>
  </r>
  <r>
    <s v="ORD2025009480"/>
    <x v="198"/>
    <s v="Customer 825"/>
    <s v="CUST1856"/>
    <x v="4"/>
    <x v="7"/>
    <x v="0"/>
    <x v="0"/>
    <x v="3"/>
    <s v="Sofa Model-434"/>
    <s v="PROD4355"/>
    <n v="4"/>
    <n v="753.77"/>
    <n v="3015.08"/>
    <n v="0.1"/>
    <n v="301.51"/>
    <n v="2713.57"/>
    <x v="3"/>
    <x v="2"/>
    <n v="0.25"/>
    <n v="678.39"/>
  </r>
  <r>
    <s v="ORD2025009481"/>
    <x v="78"/>
    <s v="Customer 4579"/>
    <s v="CUST3703"/>
    <x v="3"/>
    <x v="5"/>
    <x v="0"/>
    <x v="2"/>
    <x v="11"/>
    <s v="Mobile Model-314"/>
    <s v="PROD9953"/>
    <n v="1"/>
    <n v="554.78"/>
    <n v="554.78"/>
    <n v="0"/>
    <n v="0"/>
    <n v="554.78"/>
    <x v="3"/>
    <x v="3"/>
    <n v="0.25"/>
    <n v="138.69"/>
  </r>
  <r>
    <s v="ORD2025009482"/>
    <x v="11"/>
    <s v="Customer 160"/>
    <s v="CUST3801"/>
    <x v="0"/>
    <x v="6"/>
    <x v="0"/>
    <x v="2"/>
    <x v="4"/>
    <s v="Laptop Model-992"/>
    <s v="PROD4335"/>
    <n v="10"/>
    <n v="208.56"/>
    <n v="2085.6"/>
    <n v="0.05"/>
    <n v="104.28"/>
    <n v="1981.32"/>
    <x v="1"/>
    <x v="2"/>
    <n v="0.3"/>
    <n v="594.4"/>
  </r>
  <r>
    <s v="ORD2025009483"/>
    <x v="337"/>
    <s v="Customer 1585"/>
    <s v="CUST2301"/>
    <x v="3"/>
    <x v="8"/>
    <x v="1"/>
    <x v="3"/>
    <x v="10"/>
    <s v="Perfume Model-419"/>
    <s v="PROD3189"/>
    <n v="5"/>
    <n v="249.07"/>
    <n v="1245.3499999999999"/>
    <n v="0.2"/>
    <n v="249.07"/>
    <n v="996.28"/>
    <x v="2"/>
    <x v="3"/>
    <n v="0.15"/>
    <n v="149.44"/>
  </r>
  <r>
    <s v="ORD2025009484"/>
    <x v="245"/>
    <s v="Customer 98"/>
    <s v="CUST7879"/>
    <x v="3"/>
    <x v="8"/>
    <x v="1"/>
    <x v="0"/>
    <x v="2"/>
    <s v="Lamp Model-289"/>
    <s v="PROD4220"/>
    <n v="6"/>
    <n v="501.22"/>
    <n v="3007.32"/>
    <n v="0.05"/>
    <n v="150.37"/>
    <n v="2856.95"/>
    <x v="1"/>
    <x v="3"/>
    <n v="0.15"/>
    <n v="428.54"/>
  </r>
  <r>
    <s v="ORD2025009485"/>
    <x v="102"/>
    <s v="Customer 4440"/>
    <s v="CUST7675"/>
    <x v="4"/>
    <x v="7"/>
    <x v="1"/>
    <x v="2"/>
    <x v="11"/>
    <s v="Mobile Model-821"/>
    <s v="PROD6670"/>
    <n v="8"/>
    <n v="622.73"/>
    <n v="4981.84"/>
    <n v="0"/>
    <n v="0"/>
    <n v="4981.84"/>
    <x v="0"/>
    <x v="2"/>
    <n v="0.15"/>
    <n v="747.28"/>
  </r>
  <r>
    <s v="ORD2025009486"/>
    <x v="444"/>
    <s v="Customer 493"/>
    <s v="CUST6104"/>
    <x v="3"/>
    <x v="8"/>
    <x v="1"/>
    <x v="0"/>
    <x v="2"/>
    <s v="Lamp Model-349"/>
    <s v="PROD9052"/>
    <n v="6"/>
    <n v="915.83"/>
    <n v="5494.98"/>
    <n v="0.2"/>
    <n v="1099"/>
    <n v="4395.9799999999996"/>
    <x v="3"/>
    <x v="2"/>
    <n v="0.15"/>
    <n v="659.4"/>
  </r>
  <r>
    <s v="ORD2025009487"/>
    <x v="236"/>
    <s v="Customer 110"/>
    <s v="CUST9110"/>
    <x v="3"/>
    <x v="5"/>
    <x v="1"/>
    <x v="3"/>
    <x v="10"/>
    <s v="Perfume Model-468"/>
    <s v="PROD6445"/>
    <n v="4"/>
    <n v="794.88"/>
    <n v="3179.52"/>
    <n v="0.05"/>
    <n v="158.97999999999999"/>
    <n v="3020.54"/>
    <x v="1"/>
    <x v="1"/>
    <n v="0.3"/>
    <n v="906.16"/>
  </r>
  <r>
    <s v="ORD2025009488"/>
    <x v="160"/>
    <s v="Customer 806"/>
    <s v="CUST7587"/>
    <x v="1"/>
    <x v="1"/>
    <x v="0"/>
    <x v="2"/>
    <x v="11"/>
    <s v="Mobile Model-538"/>
    <s v="PROD2390"/>
    <n v="6"/>
    <n v="703.37"/>
    <n v="4220.22"/>
    <n v="0"/>
    <n v="0"/>
    <n v="4220.22"/>
    <x v="3"/>
    <x v="1"/>
    <n v="0.3"/>
    <n v="1266.07"/>
  </r>
  <r>
    <s v="ORD2025009489"/>
    <x v="82"/>
    <s v="Customer 2420"/>
    <s v="CUST8392"/>
    <x v="2"/>
    <x v="12"/>
    <x v="0"/>
    <x v="2"/>
    <x v="11"/>
    <s v="Mobile Model-676"/>
    <s v="PROD8946"/>
    <n v="2"/>
    <n v="832.16"/>
    <n v="1664.32"/>
    <n v="0"/>
    <n v="0"/>
    <n v="1664.32"/>
    <x v="0"/>
    <x v="0"/>
    <n v="0.3"/>
    <n v="499.3"/>
  </r>
  <r>
    <s v="ORD2025009490"/>
    <x v="218"/>
    <s v="Customer 378"/>
    <s v="CUST9281"/>
    <x v="2"/>
    <x v="14"/>
    <x v="0"/>
    <x v="1"/>
    <x v="5"/>
    <s v="Shirt Model-829"/>
    <s v="PROD5430"/>
    <n v="1"/>
    <n v="897.89"/>
    <n v="897.89"/>
    <n v="0.1"/>
    <n v="89.79"/>
    <n v="808.1"/>
    <x v="2"/>
    <x v="2"/>
    <n v="0.3"/>
    <n v="242.43"/>
  </r>
  <r>
    <s v="ORD2025009491"/>
    <x v="388"/>
    <s v="Customer 2714"/>
    <s v="CUST2241"/>
    <x v="2"/>
    <x v="2"/>
    <x v="1"/>
    <x v="1"/>
    <x v="5"/>
    <s v="Shirt Model-785"/>
    <s v="PROD7088"/>
    <n v="6"/>
    <n v="888.94"/>
    <n v="5333.64"/>
    <n v="0"/>
    <n v="0"/>
    <n v="5333.64"/>
    <x v="2"/>
    <x v="2"/>
    <n v="0.15"/>
    <n v="800.05"/>
  </r>
  <r>
    <s v="ORD2025009492"/>
    <x v="167"/>
    <s v="Customer 4941"/>
    <s v="CUST9697"/>
    <x v="1"/>
    <x v="1"/>
    <x v="0"/>
    <x v="2"/>
    <x v="8"/>
    <s v="Tablet Model-697"/>
    <s v="PROD6824"/>
    <n v="8"/>
    <n v="933.9"/>
    <n v="7471.2"/>
    <n v="0.2"/>
    <n v="1494.24"/>
    <n v="5976.96"/>
    <x v="1"/>
    <x v="0"/>
    <n v="0.15"/>
    <n v="896.54"/>
  </r>
  <r>
    <s v="ORD2025009493"/>
    <x v="274"/>
    <s v="Customer 1108"/>
    <s v="CUST7219"/>
    <x v="1"/>
    <x v="1"/>
    <x v="1"/>
    <x v="2"/>
    <x v="11"/>
    <s v="Mobile Model-780"/>
    <s v="PROD6836"/>
    <n v="7"/>
    <n v="179.39"/>
    <n v="1255.73"/>
    <n v="0.2"/>
    <n v="251.15"/>
    <n v="1004.58"/>
    <x v="0"/>
    <x v="1"/>
    <n v="0.3"/>
    <n v="301.37"/>
  </r>
  <r>
    <s v="ORD2025009494"/>
    <x v="174"/>
    <s v="Customer 3415"/>
    <s v="CUST9048"/>
    <x v="4"/>
    <x v="7"/>
    <x v="1"/>
    <x v="2"/>
    <x v="11"/>
    <s v="Mobile Model-442"/>
    <s v="PROD8252"/>
    <n v="9"/>
    <n v="944.69"/>
    <n v="8502.2099999999991"/>
    <n v="0.1"/>
    <n v="850.22"/>
    <n v="7651.99"/>
    <x v="1"/>
    <x v="3"/>
    <n v="0.3"/>
    <n v="2295.6"/>
  </r>
  <r>
    <s v="ORD2025009495"/>
    <x v="324"/>
    <s v="Customer 2665"/>
    <s v="CUST1732"/>
    <x v="0"/>
    <x v="6"/>
    <x v="0"/>
    <x v="2"/>
    <x v="11"/>
    <s v="Mobile Model-694"/>
    <s v="PROD9335"/>
    <n v="8"/>
    <n v="930.35"/>
    <n v="7442.8"/>
    <n v="0.1"/>
    <n v="744.28"/>
    <n v="6698.52"/>
    <x v="0"/>
    <x v="0"/>
    <n v="0.25"/>
    <n v="1674.63"/>
  </r>
  <r>
    <s v="ORD2025009496"/>
    <x v="292"/>
    <s v="Customer 2862"/>
    <s v="CUST6897"/>
    <x v="3"/>
    <x v="3"/>
    <x v="0"/>
    <x v="3"/>
    <x v="9"/>
    <s v="Lipstick Model-871"/>
    <s v="PROD8548"/>
    <n v="10"/>
    <n v="800.65"/>
    <n v="8006.5"/>
    <n v="0.2"/>
    <n v="1601.3"/>
    <n v="6405.2"/>
    <x v="0"/>
    <x v="3"/>
    <n v="0.3"/>
    <n v="1921.56"/>
  </r>
  <r>
    <s v="ORD2025009497"/>
    <x v="204"/>
    <s v="Customer 3654"/>
    <s v="CUST9705"/>
    <x v="4"/>
    <x v="11"/>
    <x v="0"/>
    <x v="0"/>
    <x v="2"/>
    <s v="Lamp Model-262"/>
    <s v="PROD1786"/>
    <n v="1"/>
    <n v="454.36"/>
    <n v="454.36"/>
    <n v="0.2"/>
    <n v="90.87"/>
    <n v="363.49"/>
    <x v="0"/>
    <x v="1"/>
    <n v="0.15"/>
    <n v="54.52"/>
  </r>
  <r>
    <s v="ORD2025009498"/>
    <x v="167"/>
    <s v="Customer 711"/>
    <s v="CUST3384"/>
    <x v="3"/>
    <x v="3"/>
    <x v="1"/>
    <x v="2"/>
    <x v="4"/>
    <s v="Laptop Model-901"/>
    <s v="PROD4137"/>
    <n v="2"/>
    <n v="917.86"/>
    <n v="1835.72"/>
    <n v="0"/>
    <n v="0"/>
    <n v="1835.72"/>
    <x v="2"/>
    <x v="2"/>
    <n v="0.25"/>
    <n v="458.93"/>
  </r>
  <r>
    <s v="ORD2025009499"/>
    <x v="322"/>
    <s v="Customer 1321"/>
    <s v="CUST6545"/>
    <x v="2"/>
    <x v="2"/>
    <x v="1"/>
    <x v="1"/>
    <x v="1"/>
    <s v="Jeans Model-640"/>
    <s v="PROD3807"/>
    <n v="6"/>
    <n v="470.32"/>
    <n v="2821.92"/>
    <n v="0.05"/>
    <n v="141.1"/>
    <n v="2680.82"/>
    <x v="2"/>
    <x v="2"/>
    <n v="0.25"/>
    <n v="670.21"/>
  </r>
  <r>
    <s v="ORD2025009500"/>
    <x v="55"/>
    <s v="Customer 4020"/>
    <s v="CUST2528"/>
    <x v="4"/>
    <x v="9"/>
    <x v="0"/>
    <x v="0"/>
    <x v="0"/>
    <s v="Curtain Model-337"/>
    <s v="PROD9552"/>
    <n v="1"/>
    <n v="739.81"/>
    <n v="739.81"/>
    <n v="0.1"/>
    <n v="73.98"/>
    <n v="665.83"/>
    <x v="1"/>
    <x v="2"/>
    <n v="0.15"/>
    <n v="99.87"/>
  </r>
  <r>
    <s v="ORD2025009501"/>
    <x v="39"/>
    <s v="Customer 4455"/>
    <s v="CUST5439"/>
    <x v="4"/>
    <x v="11"/>
    <x v="1"/>
    <x v="2"/>
    <x v="4"/>
    <s v="Laptop Model-437"/>
    <s v="PROD4626"/>
    <n v="5"/>
    <n v="452.99"/>
    <n v="2264.9499999999998"/>
    <n v="0"/>
    <n v="0"/>
    <n v="2264.9499999999998"/>
    <x v="0"/>
    <x v="0"/>
    <n v="0.25"/>
    <n v="566.24"/>
  </r>
  <r>
    <s v="ORD2025009502"/>
    <x v="310"/>
    <s v="Customer 2051"/>
    <s v="CUST2085"/>
    <x v="1"/>
    <x v="10"/>
    <x v="1"/>
    <x v="1"/>
    <x v="5"/>
    <s v="Shirt Model-152"/>
    <s v="PROD8422"/>
    <n v="9"/>
    <n v="590.88"/>
    <n v="5317.92"/>
    <n v="0.05"/>
    <n v="265.89999999999998"/>
    <n v="5052.0200000000004"/>
    <x v="2"/>
    <x v="3"/>
    <n v="0.15"/>
    <n v="757.8"/>
  </r>
  <r>
    <s v="ORD2025009503"/>
    <x v="365"/>
    <s v="Customer 3382"/>
    <s v="CUST6369"/>
    <x v="2"/>
    <x v="14"/>
    <x v="1"/>
    <x v="2"/>
    <x v="8"/>
    <s v="Tablet Model-933"/>
    <s v="PROD2666"/>
    <n v="1"/>
    <n v="464.64"/>
    <n v="464.64"/>
    <n v="0.1"/>
    <n v="46.46"/>
    <n v="418.18"/>
    <x v="1"/>
    <x v="3"/>
    <n v="0.3"/>
    <n v="125.45"/>
  </r>
  <r>
    <s v="ORD2025009504"/>
    <x v="93"/>
    <s v="Customer 2750"/>
    <s v="CUST7381"/>
    <x v="4"/>
    <x v="7"/>
    <x v="0"/>
    <x v="3"/>
    <x v="10"/>
    <s v="Perfume Model-168"/>
    <s v="PROD2712"/>
    <n v="1"/>
    <n v="242.5"/>
    <n v="242.5"/>
    <n v="0.05"/>
    <n v="12.12"/>
    <n v="230.38"/>
    <x v="3"/>
    <x v="1"/>
    <n v="0.25"/>
    <n v="57.59"/>
  </r>
  <r>
    <s v="ORD2025009505"/>
    <x v="310"/>
    <s v="Customer 435"/>
    <s v="CUST8247"/>
    <x v="0"/>
    <x v="6"/>
    <x v="1"/>
    <x v="0"/>
    <x v="2"/>
    <s v="Lamp Model-452"/>
    <s v="PROD2660"/>
    <n v="8"/>
    <n v="697.87"/>
    <n v="5582.96"/>
    <n v="0.2"/>
    <n v="1116.5899999999999"/>
    <n v="4466.37"/>
    <x v="2"/>
    <x v="0"/>
    <n v="0.3"/>
    <n v="1339.91"/>
  </r>
  <r>
    <s v="ORD2025009506"/>
    <x v="397"/>
    <s v="Customer 667"/>
    <s v="CUST1091"/>
    <x v="1"/>
    <x v="10"/>
    <x v="1"/>
    <x v="0"/>
    <x v="0"/>
    <s v="Curtain Model-747"/>
    <s v="PROD6740"/>
    <n v="10"/>
    <n v="126.1"/>
    <n v="1261"/>
    <n v="0.1"/>
    <n v="126.1"/>
    <n v="1134.9000000000001"/>
    <x v="1"/>
    <x v="3"/>
    <n v="0.15"/>
    <n v="170.24"/>
  </r>
  <r>
    <s v="ORD2025009507"/>
    <x v="418"/>
    <s v="Customer 2024"/>
    <s v="CUST5847"/>
    <x v="4"/>
    <x v="7"/>
    <x v="1"/>
    <x v="2"/>
    <x v="4"/>
    <s v="Laptop Model-140"/>
    <s v="PROD7681"/>
    <n v="2"/>
    <n v="929.86"/>
    <n v="1859.72"/>
    <n v="0"/>
    <n v="0"/>
    <n v="1859.72"/>
    <x v="1"/>
    <x v="1"/>
    <n v="0.25"/>
    <n v="464.93"/>
  </r>
  <r>
    <s v="ORD2025009508"/>
    <x v="263"/>
    <s v="Customer 605"/>
    <s v="CUST8742"/>
    <x v="4"/>
    <x v="9"/>
    <x v="1"/>
    <x v="0"/>
    <x v="3"/>
    <s v="Sofa Model-338"/>
    <s v="PROD2653"/>
    <n v="2"/>
    <n v="101.39"/>
    <n v="202.78"/>
    <n v="0.2"/>
    <n v="40.56"/>
    <n v="162.22"/>
    <x v="1"/>
    <x v="3"/>
    <n v="0.3"/>
    <n v="48.67"/>
  </r>
  <r>
    <s v="ORD2025009509"/>
    <x v="118"/>
    <s v="Customer 4451"/>
    <s v="CUST6505"/>
    <x v="1"/>
    <x v="4"/>
    <x v="1"/>
    <x v="2"/>
    <x v="4"/>
    <s v="Laptop Model-260"/>
    <s v="PROD8348"/>
    <n v="7"/>
    <n v="440.19"/>
    <n v="3081.33"/>
    <n v="0.2"/>
    <n v="616.27"/>
    <n v="2465.06"/>
    <x v="3"/>
    <x v="1"/>
    <n v="0.3"/>
    <n v="739.52"/>
  </r>
  <r>
    <s v="ORD2025009510"/>
    <x v="196"/>
    <s v="Customer 387"/>
    <s v="CUST4236"/>
    <x v="4"/>
    <x v="9"/>
    <x v="1"/>
    <x v="0"/>
    <x v="2"/>
    <s v="Lamp Model-159"/>
    <s v="PROD6471"/>
    <n v="7"/>
    <n v="549.02"/>
    <n v="3843.14"/>
    <n v="0.2"/>
    <n v="768.63"/>
    <n v="3074.51"/>
    <x v="3"/>
    <x v="2"/>
    <n v="0.25"/>
    <n v="768.63"/>
  </r>
  <r>
    <s v="ORD2025009511"/>
    <x v="145"/>
    <s v="Customer 896"/>
    <s v="CUST2523"/>
    <x v="2"/>
    <x v="12"/>
    <x v="0"/>
    <x v="2"/>
    <x v="4"/>
    <s v="Laptop Model-992"/>
    <s v="PROD6716"/>
    <n v="4"/>
    <n v="704.06"/>
    <n v="2816.24"/>
    <n v="0.2"/>
    <n v="563.25"/>
    <n v="2252.9899999999998"/>
    <x v="0"/>
    <x v="1"/>
    <n v="0.15"/>
    <n v="337.95"/>
  </r>
  <r>
    <s v="ORD2025009512"/>
    <x v="115"/>
    <s v="Customer 4996"/>
    <s v="CUST6106"/>
    <x v="2"/>
    <x v="2"/>
    <x v="0"/>
    <x v="1"/>
    <x v="5"/>
    <s v="Shirt Model-338"/>
    <s v="PROD4417"/>
    <n v="3"/>
    <n v="888.39"/>
    <n v="2665.17"/>
    <n v="0.1"/>
    <n v="266.52"/>
    <n v="2398.65"/>
    <x v="2"/>
    <x v="1"/>
    <n v="0.25"/>
    <n v="599.66"/>
  </r>
  <r>
    <s v="ORD2025009513"/>
    <x v="192"/>
    <s v="Customer 2638"/>
    <s v="CUST3194"/>
    <x v="4"/>
    <x v="11"/>
    <x v="1"/>
    <x v="0"/>
    <x v="2"/>
    <s v="Lamp Model-537"/>
    <s v="PROD7638"/>
    <n v="9"/>
    <n v="679.45"/>
    <n v="6115.05"/>
    <n v="0.05"/>
    <n v="305.75"/>
    <n v="5809.3"/>
    <x v="0"/>
    <x v="3"/>
    <n v="0.3"/>
    <n v="1742.79"/>
  </r>
  <r>
    <s v="ORD2025009514"/>
    <x v="265"/>
    <s v="Customer 1747"/>
    <s v="CUST9369"/>
    <x v="2"/>
    <x v="14"/>
    <x v="0"/>
    <x v="0"/>
    <x v="0"/>
    <s v="Curtain Model-657"/>
    <s v="PROD7148"/>
    <n v="5"/>
    <n v="478.81"/>
    <n v="2394.0500000000002"/>
    <n v="0.2"/>
    <n v="478.81"/>
    <n v="1915.24"/>
    <x v="2"/>
    <x v="2"/>
    <n v="0.15"/>
    <n v="287.29000000000002"/>
  </r>
  <r>
    <s v="ORD2025009515"/>
    <x v="196"/>
    <s v="Customer 3840"/>
    <s v="CUST2014"/>
    <x v="2"/>
    <x v="14"/>
    <x v="1"/>
    <x v="3"/>
    <x v="10"/>
    <s v="Perfume Model-783"/>
    <s v="PROD6460"/>
    <n v="1"/>
    <n v="646.45000000000005"/>
    <n v="646.45000000000005"/>
    <n v="0.2"/>
    <n v="129.29"/>
    <n v="517.16"/>
    <x v="2"/>
    <x v="1"/>
    <n v="0.25"/>
    <n v="129.29"/>
  </r>
  <r>
    <s v="ORD2025009516"/>
    <x v="311"/>
    <s v="Customer 4311"/>
    <s v="CUST4568"/>
    <x v="2"/>
    <x v="14"/>
    <x v="0"/>
    <x v="1"/>
    <x v="7"/>
    <s v="Jacket Model-695"/>
    <s v="PROD1260"/>
    <n v="10"/>
    <n v="607.57000000000005"/>
    <n v="6075.7"/>
    <n v="0.1"/>
    <n v="607.57000000000005"/>
    <n v="5468.13"/>
    <x v="1"/>
    <x v="0"/>
    <n v="0.3"/>
    <n v="1640.44"/>
  </r>
  <r>
    <s v="ORD2025009517"/>
    <x v="161"/>
    <s v="Customer 3006"/>
    <s v="CUST3158"/>
    <x v="4"/>
    <x v="7"/>
    <x v="1"/>
    <x v="2"/>
    <x v="8"/>
    <s v="Tablet Model-706"/>
    <s v="PROD7867"/>
    <n v="9"/>
    <n v="984.56"/>
    <n v="8861.0400000000009"/>
    <n v="0.05"/>
    <n v="443.05"/>
    <n v="8417.99"/>
    <x v="3"/>
    <x v="1"/>
    <n v="0.15"/>
    <n v="1262.7"/>
  </r>
  <r>
    <s v="ORD2025009518"/>
    <x v="309"/>
    <s v="Customer 1292"/>
    <s v="CUST2054"/>
    <x v="2"/>
    <x v="14"/>
    <x v="1"/>
    <x v="2"/>
    <x v="8"/>
    <s v="Tablet Model-772"/>
    <s v="PROD9346"/>
    <n v="8"/>
    <n v="688.63"/>
    <n v="5509.04"/>
    <n v="0.2"/>
    <n v="1101.81"/>
    <n v="4407.2299999999996"/>
    <x v="1"/>
    <x v="0"/>
    <n v="0.15"/>
    <n v="661.08"/>
  </r>
  <r>
    <s v="ORD2025009519"/>
    <x v="52"/>
    <s v="Customer 3558"/>
    <s v="CUST9980"/>
    <x v="2"/>
    <x v="14"/>
    <x v="1"/>
    <x v="1"/>
    <x v="7"/>
    <s v="Jacket Model-801"/>
    <s v="PROD7509"/>
    <n v="2"/>
    <n v="773.49"/>
    <n v="1546.98"/>
    <n v="0.1"/>
    <n v="154.69999999999999"/>
    <n v="1392.28"/>
    <x v="1"/>
    <x v="0"/>
    <n v="0.15"/>
    <n v="208.84"/>
  </r>
  <r>
    <s v="ORD2025009520"/>
    <x v="426"/>
    <s v="Customer 2542"/>
    <s v="CUST9784"/>
    <x v="0"/>
    <x v="6"/>
    <x v="1"/>
    <x v="0"/>
    <x v="2"/>
    <s v="Lamp Model-137"/>
    <s v="PROD3121"/>
    <n v="6"/>
    <n v="499.41"/>
    <n v="2996.46"/>
    <n v="0.05"/>
    <n v="149.82"/>
    <n v="2846.64"/>
    <x v="0"/>
    <x v="0"/>
    <n v="0.15"/>
    <n v="427"/>
  </r>
  <r>
    <s v="ORD2025009521"/>
    <x v="191"/>
    <s v="Customer 3270"/>
    <s v="CUST5998"/>
    <x v="2"/>
    <x v="2"/>
    <x v="0"/>
    <x v="2"/>
    <x v="8"/>
    <s v="Tablet Model-663"/>
    <s v="PROD6686"/>
    <n v="5"/>
    <n v="891.1"/>
    <n v="4455.5"/>
    <n v="0.1"/>
    <n v="445.55"/>
    <n v="4009.95"/>
    <x v="3"/>
    <x v="2"/>
    <n v="0.25"/>
    <n v="1002.49"/>
  </r>
  <r>
    <s v="ORD2025009522"/>
    <x v="53"/>
    <s v="Customer 623"/>
    <s v="CUST4765"/>
    <x v="0"/>
    <x v="0"/>
    <x v="0"/>
    <x v="2"/>
    <x v="8"/>
    <s v="Tablet Model-495"/>
    <s v="PROD3432"/>
    <n v="5"/>
    <n v="149.66"/>
    <n v="748.3"/>
    <n v="0.2"/>
    <n v="149.66"/>
    <n v="598.64"/>
    <x v="1"/>
    <x v="2"/>
    <n v="0.3"/>
    <n v="179.59"/>
  </r>
  <r>
    <s v="ORD2025009523"/>
    <x v="228"/>
    <s v="Customer 1416"/>
    <s v="CUST2700"/>
    <x v="1"/>
    <x v="10"/>
    <x v="0"/>
    <x v="1"/>
    <x v="1"/>
    <s v="Jeans Model-159"/>
    <s v="PROD6087"/>
    <n v="1"/>
    <n v="282.79000000000002"/>
    <n v="282.79000000000002"/>
    <n v="0.2"/>
    <n v="56.56"/>
    <n v="226.23"/>
    <x v="0"/>
    <x v="0"/>
    <n v="0.15"/>
    <n v="33.93"/>
  </r>
  <r>
    <s v="ORD2025009524"/>
    <x v="312"/>
    <s v="Customer 4015"/>
    <s v="CUST1293"/>
    <x v="2"/>
    <x v="14"/>
    <x v="0"/>
    <x v="0"/>
    <x v="3"/>
    <s v="Sofa Model-652"/>
    <s v="PROD2475"/>
    <n v="7"/>
    <n v="794.75"/>
    <n v="5563.25"/>
    <n v="0.05"/>
    <n v="278.16000000000003"/>
    <n v="5285.09"/>
    <x v="1"/>
    <x v="3"/>
    <n v="0.3"/>
    <n v="1585.53"/>
  </r>
  <r>
    <s v="ORD2025009525"/>
    <x v="183"/>
    <s v="Customer 2976"/>
    <s v="CUST5264"/>
    <x v="1"/>
    <x v="4"/>
    <x v="0"/>
    <x v="2"/>
    <x v="11"/>
    <s v="Mobile Model-622"/>
    <s v="PROD7637"/>
    <n v="8"/>
    <n v="378.21"/>
    <n v="3025.68"/>
    <n v="0.1"/>
    <n v="302.57"/>
    <n v="2723.11"/>
    <x v="1"/>
    <x v="1"/>
    <n v="0.3"/>
    <n v="816.93"/>
  </r>
  <r>
    <s v="ORD2025009526"/>
    <x v="37"/>
    <s v="Customer 3823"/>
    <s v="CUST5107"/>
    <x v="3"/>
    <x v="3"/>
    <x v="0"/>
    <x v="1"/>
    <x v="1"/>
    <s v="Jeans Model-893"/>
    <s v="PROD2516"/>
    <n v="5"/>
    <n v="605.91999999999996"/>
    <n v="3029.6"/>
    <n v="0"/>
    <n v="0"/>
    <n v="3029.6"/>
    <x v="2"/>
    <x v="3"/>
    <n v="0.3"/>
    <n v="908.88"/>
  </r>
  <r>
    <s v="ORD2025009527"/>
    <x v="339"/>
    <s v="Customer 1114"/>
    <s v="CUST1316"/>
    <x v="3"/>
    <x v="8"/>
    <x v="1"/>
    <x v="0"/>
    <x v="0"/>
    <s v="Curtain Model-224"/>
    <s v="PROD9751"/>
    <n v="7"/>
    <n v="888.93"/>
    <n v="6222.51"/>
    <n v="0.2"/>
    <n v="1244.5"/>
    <n v="4978.01"/>
    <x v="3"/>
    <x v="1"/>
    <n v="0.3"/>
    <n v="1493.4"/>
  </r>
  <r>
    <s v="ORD2025009528"/>
    <x v="129"/>
    <s v="Customer 4291"/>
    <s v="CUST9917"/>
    <x v="1"/>
    <x v="10"/>
    <x v="1"/>
    <x v="0"/>
    <x v="0"/>
    <s v="Curtain Model-741"/>
    <s v="PROD1339"/>
    <n v="10"/>
    <n v="180.93"/>
    <n v="1809.3"/>
    <n v="0"/>
    <n v="0"/>
    <n v="1809.3"/>
    <x v="3"/>
    <x v="1"/>
    <n v="0.15"/>
    <n v="271.39"/>
  </r>
  <r>
    <s v="ORD2025009529"/>
    <x v="262"/>
    <s v="Customer 2395"/>
    <s v="CUST6016"/>
    <x v="1"/>
    <x v="4"/>
    <x v="0"/>
    <x v="0"/>
    <x v="0"/>
    <s v="Curtain Model-778"/>
    <s v="PROD7550"/>
    <n v="10"/>
    <n v="557.41"/>
    <n v="5574.1"/>
    <n v="0.1"/>
    <n v="557.41"/>
    <n v="5016.6899999999996"/>
    <x v="2"/>
    <x v="3"/>
    <n v="0.25"/>
    <n v="1254.17"/>
  </r>
  <r>
    <s v="ORD2025009530"/>
    <x v="316"/>
    <s v="Customer 2790"/>
    <s v="CUST6341"/>
    <x v="0"/>
    <x v="13"/>
    <x v="1"/>
    <x v="0"/>
    <x v="0"/>
    <s v="Curtain Model-182"/>
    <s v="PROD5345"/>
    <n v="10"/>
    <n v="973.05"/>
    <n v="9730.5"/>
    <n v="0"/>
    <n v="0"/>
    <n v="9730.5"/>
    <x v="0"/>
    <x v="1"/>
    <n v="0.25"/>
    <n v="2432.62"/>
  </r>
  <r>
    <s v="ORD2025009531"/>
    <x v="23"/>
    <s v="Customer 2816"/>
    <s v="CUST8144"/>
    <x v="2"/>
    <x v="12"/>
    <x v="1"/>
    <x v="1"/>
    <x v="7"/>
    <s v="Jacket Model-101"/>
    <s v="PROD6662"/>
    <n v="9"/>
    <n v="572.45000000000005"/>
    <n v="5152.05"/>
    <n v="0"/>
    <n v="0"/>
    <n v="5152.05"/>
    <x v="2"/>
    <x v="2"/>
    <n v="0.3"/>
    <n v="1545.62"/>
  </r>
  <r>
    <s v="ORD2025009532"/>
    <x v="423"/>
    <s v="Customer 4337"/>
    <s v="CUST3760"/>
    <x v="0"/>
    <x v="13"/>
    <x v="0"/>
    <x v="3"/>
    <x v="10"/>
    <s v="Perfume Model-128"/>
    <s v="PROD9221"/>
    <n v="6"/>
    <n v="752.43"/>
    <n v="4514.58"/>
    <n v="0.05"/>
    <n v="225.73"/>
    <n v="4288.8500000000004"/>
    <x v="1"/>
    <x v="3"/>
    <n v="0.15"/>
    <n v="643.33000000000004"/>
  </r>
  <r>
    <s v="ORD2025009533"/>
    <x v="300"/>
    <s v="Customer 2368"/>
    <s v="CUST8124"/>
    <x v="0"/>
    <x v="6"/>
    <x v="0"/>
    <x v="0"/>
    <x v="2"/>
    <s v="Lamp Model-223"/>
    <s v="PROD3964"/>
    <n v="10"/>
    <n v="645.41999999999996"/>
    <n v="6454.2"/>
    <n v="0"/>
    <n v="0"/>
    <n v="6454.2"/>
    <x v="1"/>
    <x v="0"/>
    <n v="0.3"/>
    <n v="1936.26"/>
  </r>
  <r>
    <s v="ORD2025009534"/>
    <x v="332"/>
    <s v="Customer 659"/>
    <s v="CUST5690"/>
    <x v="3"/>
    <x v="3"/>
    <x v="1"/>
    <x v="2"/>
    <x v="4"/>
    <s v="Laptop Model-830"/>
    <s v="PROD7974"/>
    <n v="1"/>
    <n v="873.91"/>
    <n v="873.91"/>
    <n v="0.2"/>
    <n v="174.78"/>
    <n v="699.13"/>
    <x v="2"/>
    <x v="0"/>
    <n v="0.15"/>
    <n v="104.87"/>
  </r>
  <r>
    <s v="ORD2025009535"/>
    <x v="57"/>
    <s v="Customer 4741"/>
    <s v="CUST9038"/>
    <x v="2"/>
    <x v="14"/>
    <x v="1"/>
    <x v="2"/>
    <x v="11"/>
    <s v="Mobile Model-542"/>
    <s v="PROD6920"/>
    <n v="4"/>
    <n v="340.8"/>
    <n v="1363.2"/>
    <n v="0.2"/>
    <n v="272.64"/>
    <n v="1090.56"/>
    <x v="0"/>
    <x v="1"/>
    <n v="0.25"/>
    <n v="272.64"/>
  </r>
  <r>
    <s v="ORD2025009536"/>
    <x v="258"/>
    <s v="Customer 1006"/>
    <s v="CUST5864"/>
    <x v="0"/>
    <x v="0"/>
    <x v="0"/>
    <x v="1"/>
    <x v="1"/>
    <s v="Jeans Model-361"/>
    <s v="PROD3480"/>
    <n v="5"/>
    <n v="339.22"/>
    <n v="1696.1"/>
    <n v="0.05"/>
    <n v="84.81"/>
    <n v="1611.29"/>
    <x v="0"/>
    <x v="2"/>
    <n v="0.15"/>
    <n v="241.69"/>
  </r>
  <r>
    <s v="ORD2025009537"/>
    <x v="391"/>
    <s v="Customer 3637"/>
    <s v="CUST6306"/>
    <x v="3"/>
    <x v="3"/>
    <x v="1"/>
    <x v="1"/>
    <x v="5"/>
    <s v="Shirt Model-520"/>
    <s v="PROD8088"/>
    <n v="9"/>
    <n v="431.66"/>
    <n v="3884.94"/>
    <n v="0"/>
    <n v="0"/>
    <n v="3884.94"/>
    <x v="3"/>
    <x v="2"/>
    <n v="0.25"/>
    <n v="971.24"/>
  </r>
  <r>
    <s v="ORD2025009538"/>
    <x v="80"/>
    <s v="Customer 3865"/>
    <s v="CUST2299"/>
    <x v="0"/>
    <x v="13"/>
    <x v="1"/>
    <x v="3"/>
    <x v="6"/>
    <s v="Face Cream Model-742"/>
    <s v="PROD6843"/>
    <n v="7"/>
    <n v="682.31"/>
    <n v="4776.17"/>
    <n v="0.05"/>
    <n v="238.81"/>
    <n v="4537.3599999999997"/>
    <x v="2"/>
    <x v="1"/>
    <n v="0.15"/>
    <n v="680.6"/>
  </r>
  <r>
    <s v="ORD2025009539"/>
    <x v="238"/>
    <s v="Customer 3979"/>
    <s v="CUST1441"/>
    <x v="4"/>
    <x v="11"/>
    <x v="1"/>
    <x v="1"/>
    <x v="7"/>
    <s v="Jacket Model-485"/>
    <s v="PROD6754"/>
    <n v="6"/>
    <n v="198.81"/>
    <n v="1192.8599999999999"/>
    <n v="0"/>
    <n v="0"/>
    <n v="1192.8599999999999"/>
    <x v="3"/>
    <x v="3"/>
    <n v="0.15"/>
    <n v="178.93"/>
  </r>
  <r>
    <s v="ORD2025009540"/>
    <x v="139"/>
    <s v="Customer 2956"/>
    <s v="CUST5620"/>
    <x v="1"/>
    <x v="4"/>
    <x v="1"/>
    <x v="2"/>
    <x v="11"/>
    <s v="Mobile Model-422"/>
    <s v="PROD5660"/>
    <n v="5"/>
    <n v="264.06"/>
    <n v="1320.3"/>
    <n v="0.05"/>
    <n v="66.02"/>
    <n v="1254.28"/>
    <x v="1"/>
    <x v="0"/>
    <n v="0.25"/>
    <n v="313.57"/>
  </r>
  <r>
    <s v="ORD2025009541"/>
    <x v="269"/>
    <s v="Customer 2360"/>
    <s v="CUST4846"/>
    <x v="1"/>
    <x v="4"/>
    <x v="0"/>
    <x v="2"/>
    <x v="11"/>
    <s v="Mobile Model-617"/>
    <s v="PROD1992"/>
    <n v="4"/>
    <n v="829.55"/>
    <n v="3318.2"/>
    <n v="0.2"/>
    <n v="663.64"/>
    <n v="2654.56"/>
    <x v="0"/>
    <x v="2"/>
    <n v="0.25"/>
    <n v="663.64"/>
  </r>
  <r>
    <s v="ORD2025009542"/>
    <x v="203"/>
    <s v="Customer 4475"/>
    <s v="CUST4933"/>
    <x v="3"/>
    <x v="5"/>
    <x v="1"/>
    <x v="0"/>
    <x v="3"/>
    <s v="Sofa Model-668"/>
    <s v="PROD3407"/>
    <n v="5"/>
    <n v="126.53"/>
    <n v="632.65"/>
    <n v="0.1"/>
    <n v="63.27"/>
    <n v="569.38"/>
    <x v="2"/>
    <x v="2"/>
    <n v="0.25"/>
    <n v="142.34"/>
  </r>
  <r>
    <s v="ORD2025009543"/>
    <x v="343"/>
    <s v="Customer 4621"/>
    <s v="CUST5932"/>
    <x v="1"/>
    <x v="4"/>
    <x v="0"/>
    <x v="0"/>
    <x v="0"/>
    <s v="Curtain Model-259"/>
    <s v="PROD6951"/>
    <n v="9"/>
    <n v="420.99"/>
    <n v="3788.91"/>
    <n v="0.1"/>
    <n v="378.89"/>
    <n v="3410.02"/>
    <x v="1"/>
    <x v="2"/>
    <n v="0.25"/>
    <n v="852.5"/>
  </r>
  <r>
    <s v="ORD2025009544"/>
    <x v="322"/>
    <s v="Customer 1723"/>
    <s v="CUST5964"/>
    <x v="2"/>
    <x v="12"/>
    <x v="0"/>
    <x v="1"/>
    <x v="5"/>
    <s v="Shirt Model-494"/>
    <s v="PROD6434"/>
    <n v="1"/>
    <n v="457.54"/>
    <n v="457.54"/>
    <n v="0"/>
    <n v="0"/>
    <n v="457.54"/>
    <x v="0"/>
    <x v="0"/>
    <n v="0.25"/>
    <n v="114.39"/>
  </r>
  <r>
    <s v="ORD2025009545"/>
    <x v="294"/>
    <s v="Customer 1984"/>
    <s v="CUST5784"/>
    <x v="3"/>
    <x v="5"/>
    <x v="1"/>
    <x v="3"/>
    <x v="6"/>
    <s v="Face Cream Model-726"/>
    <s v="PROD7947"/>
    <n v="3"/>
    <n v="623.89"/>
    <n v="1871.67"/>
    <n v="0.05"/>
    <n v="93.58"/>
    <n v="1778.09"/>
    <x v="3"/>
    <x v="3"/>
    <n v="0.25"/>
    <n v="444.52"/>
  </r>
  <r>
    <s v="ORD2025009546"/>
    <x v="145"/>
    <s v="Customer 4044"/>
    <s v="CUST2914"/>
    <x v="2"/>
    <x v="14"/>
    <x v="0"/>
    <x v="0"/>
    <x v="3"/>
    <s v="Sofa Model-820"/>
    <s v="PROD1765"/>
    <n v="3"/>
    <n v="190.46"/>
    <n v="571.38"/>
    <n v="0"/>
    <n v="0"/>
    <n v="571.38"/>
    <x v="0"/>
    <x v="3"/>
    <n v="0.15"/>
    <n v="85.71"/>
  </r>
  <r>
    <s v="ORD2025009547"/>
    <x v="149"/>
    <s v="Customer 2557"/>
    <s v="CUST4528"/>
    <x v="4"/>
    <x v="7"/>
    <x v="1"/>
    <x v="2"/>
    <x v="11"/>
    <s v="Mobile Model-636"/>
    <s v="PROD1048"/>
    <n v="4"/>
    <n v="342.44"/>
    <n v="1369.76"/>
    <n v="0.05"/>
    <n v="68.489999999999995"/>
    <n v="1301.27"/>
    <x v="3"/>
    <x v="3"/>
    <n v="0.3"/>
    <n v="390.38"/>
  </r>
  <r>
    <s v="ORD2025009548"/>
    <x v="193"/>
    <s v="Customer 2521"/>
    <s v="CUST4113"/>
    <x v="1"/>
    <x v="10"/>
    <x v="1"/>
    <x v="2"/>
    <x v="4"/>
    <s v="Laptop Model-211"/>
    <s v="PROD8070"/>
    <n v="7"/>
    <n v="552.72"/>
    <n v="3869.04"/>
    <n v="0.1"/>
    <n v="386.9"/>
    <n v="3482.14"/>
    <x v="1"/>
    <x v="0"/>
    <n v="0.15"/>
    <n v="522.32000000000005"/>
  </r>
  <r>
    <s v="ORD2025009549"/>
    <x v="106"/>
    <s v="Customer 3417"/>
    <s v="CUST4880"/>
    <x v="2"/>
    <x v="12"/>
    <x v="1"/>
    <x v="0"/>
    <x v="3"/>
    <s v="Sofa Model-567"/>
    <s v="PROD5243"/>
    <n v="3"/>
    <n v="764.38"/>
    <n v="2293.14"/>
    <n v="0.05"/>
    <n v="114.66"/>
    <n v="2178.48"/>
    <x v="3"/>
    <x v="3"/>
    <n v="0.15"/>
    <n v="326.77"/>
  </r>
  <r>
    <s v="ORD2025009550"/>
    <x v="13"/>
    <s v="Customer 2207"/>
    <s v="CUST5983"/>
    <x v="4"/>
    <x v="11"/>
    <x v="0"/>
    <x v="1"/>
    <x v="7"/>
    <s v="Jacket Model-974"/>
    <s v="PROD4690"/>
    <n v="3"/>
    <n v="417.73"/>
    <n v="1253.19"/>
    <n v="0.05"/>
    <n v="62.66"/>
    <n v="1190.53"/>
    <x v="0"/>
    <x v="1"/>
    <n v="0.3"/>
    <n v="357.16"/>
  </r>
  <r>
    <s v="ORD2025009551"/>
    <x v="14"/>
    <s v="Customer 3018"/>
    <s v="CUST9897"/>
    <x v="4"/>
    <x v="11"/>
    <x v="1"/>
    <x v="0"/>
    <x v="2"/>
    <s v="Lamp Model-838"/>
    <s v="PROD4650"/>
    <n v="2"/>
    <n v="992.86"/>
    <n v="1985.72"/>
    <n v="0.1"/>
    <n v="198.57"/>
    <n v="1787.15"/>
    <x v="3"/>
    <x v="1"/>
    <n v="0.15"/>
    <n v="268.07"/>
  </r>
  <r>
    <s v="ORD2025009552"/>
    <x v="61"/>
    <s v="Customer 4504"/>
    <s v="CUST1131"/>
    <x v="2"/>
    <x v="2"/>
    <x v="0"/>
    <x v="3"/>
    <x v="6"/>
    <s v="Face Cream Model-629"/>
    <s v="PROD2654"/>
    <n v="9"/>
    <n v="986.4"/>
    <n v="8877.6"/>
    <n v="0"/>
    <n v="0"/>
    <n v="8877.6"/>
    <x v="1"/>
    <x v="2"/>
    <n v="0.3"/>
    <n v="2663.28"/>
  </r>
  <r>
    <s v="ORD2025009553"/>
    <x v="351"/>
    <s v="Customer 3894"/>
    <s v="CUST3811"/>
    <x v="2"/>
    <x v="12"/>
    <x v="0"/>
    <x v="3"/>
    <x v="10"/>
    <s v="Perfume Model-578"/>
    <s v="PROD3984"/>
    <n v="3"/>
    <n v="963.5"/>
    <n v="2890.5"/>
    <n v="0"/>
    <n v="0"/>
    <n v="2890.5"/>
    <x v="1"/>
    <x v="0"/>
    <n v="0.25"/>
    <n v="722.62"/>
  </r>
  <r>
    <s v="ORD2025009554"/>
    <x v="152"/>
    <s v="Customer 794"/>
    <s v="CUST7983"/>
    <x v="3"/>
    <x v="5"/>
    <x v="1"/>
    <x v="0"/>
    <x v="2"/>
    <s v="Lamp Model-598"/>
    <s v="PROD7716"/>
    <n v="5"/>
    <n v="459.71"/>
    <n v="2298.5500000000002"/>
    <n v="0.1"/>
    <n v="229.86"/>
    <n v="2068.69"/>
    <x v="0"/>
    <x v="0"/>
    <n v="0.25"/>
    <n v="517.16999999999996"/>
  </r>
  <r>
    <s v="ORD2025009555"/>
    <x v="150"/>
    <s v="Customer 344"/>
    <s v="CUST8083"/>
    <x v="3"/>
    <x v="3"/>
    <x v="1"/>
    <x v="0"/>
    <x v="3"/>
    <s v="Sofa Model-389"/>
    <s v="PROD9573"/>
    <n v="6"/>
    <n v="758.71"/>
    <n v="4552.26"/>
    <n v="0.2"/>
    <n v="910.45"/>
    <n v="3641.81"/>
    <x v="0"/>
    <x v="2"/>
    <n v="0.25"/>
    <n v="910.45"/>
  </r>
  <r>
    <s v="ORD2025009556"/>
    <x v="270"/>
    <s v="Customer 676"/>
    <s v="CUST8524"/>
    <x v="2"/>
    <x v="2"/>
    <x v="0"/>
    <x v="0"/>
    <x v="2"/>
    <s v="Lamp Model-323"/>
    <s v="PROD1685"/>
    <n v="6"/>
    <n v="953.87"/>
    <n v="5723.22"/>
    <n v="0.05"/>
    <n v="286.16000000000003"/>
    <n v="5437.06"/>
    <x v="0"/>
    <x v="0"/>
    <n v="0.15"/>
    <n v="815.56"/>
  </r>
  <r>
    <s v="ORD2025009557"/>
    <x v="19"/>
    <s v="Customer 4647"/>
    <s v="CUST3279"/>
    <x v="4"/>
    <x v="11"/>
    <x v="0"/>
    <x v="0"/>
    <x v="3"/>
    <s v="Sofa Model-680"/>
    <s v="PROD3460"/>
    <n v="2"/>
    <n v="418.43"/>
    <n v="836.86"/>
    <n v="0.2"/>
    <n v="167.37"/>
    <n v="669.49"/>
    <x v="2"/>
    <x v="0"/>
    <n v="0.25"/>
    <n v="167.37"/>
  </r>
  <r>
    <s v="ORD2025009558"/>
    <x v="364"/>
    <s v="Customer 4000"/>
    <s v="CUST1128"/>
    <x v="2"/>
    <x v="12"/>
    <x v="1"/>
    <x v="2"/>
    <x v="4"/>
    <s v="Laptop Model-740"/>
    <s v="PROD5709"/>
    <n v="7"/>
    <n v="385.7"/>
    <n v="2699.9"/>
    <n v="0.1"/>
    <n v="269.99"/>
    <n v="2429.91"/>
    <x v="0"/>
    <x v="3"/>
    <n v="0.15"/>
    <n v="364.49"/>
  </r>
  <r>
    <s v="ORD2025009559"/>
    <x v="247"/>
    <s v="Customer 1214"/>
    <s v="CUST1780"/>
    <x v="1"/>
    <x v="1"/>
    <x v="1"/>
    <x v="2"/>
    <x v="8"/>
    <s v="Tablet Model-515"/>
    <s v="PROD9940"/>
    <n v="9"/>
    <n v="221.32"/>
    <n v="1991.88"/>
    <n v="0.2"/>
    <n v="398.38"/>
    <n v="1593.5"/>
    <x v="3"/>
    <x v="0"/>
    <n v="0.3"/>
    <n v="478.05"/>
  </r>
  <r>
    <s v="ORD2025009560"/>
    <x v="261"/>
    <s v="Customer 4800"/>
    <s v="CUST7176"/>
    <x v="0"/>
    <x v="13"/>
    <x v="1"/>
    <x v="0"/>
    <x v="3"/>
    <s v="Sofa Model-957"/>
    <s v="PROD6706"/>
    <n v="5"/>
    <n v="235.75"/>
    <n v="1178.75"/>
    <n v="0"/>
    <n v="0"/>
    <n v="1178.75"/>
    <x v="2"/>
    <x v="1"/>
    <n v="0.3"/>
    <n v="353.62"/>
  </r>
  <r>
    <s v="ORD2025009561"/>
    <x v="269"/>
    <s v="Customer 1529"/>
    <s v="CUST8024"/>
    <x v="4"/>
    <x v="11"/>
    <x v="1"/>
    <x v="3"/>
    <x v="9"/>
    <s v="Lipstick Model-803"/>
    <s v="PROD6419"/>
    <n v="8"/>
    <n v="594.52"/>
    <n v="4756.16"/>
    <n v="0.2"/>
    <n v="951.23"/>
    <n v="3804.93"/>
    <x v="2"/>
    <x v="2"/>
    <n v="0.25"/>
    <n v="951.23"/>
  </r>
  <r>
    <s v="ORD2025009562"/>
    <x v="199"/>
    <s v="Customer 1117"/>
    <s v="CUST2386"/>
    <x v="1"/>
    <x v="1"/>
    <x v="1"/>
    <x v="0"/>
    <x v="2"/>
    <s v="Lamp Model-645"/>
    <s v="PROD9612"/>
    <n v="1"/>
    <n v="592.19000000000005"/>
    <n v="592.19000000000005"/>
    <n v="0.05"/>
    <n v="29.61"/>
    <n v="562.58000000000004"/>
    <x v="2"/>
    <x v="0"/>
    <n v="0.15"/>
    <n v="84.39"/>
  </r>
  <r>
    <s v="ORD2025009563"/>
    <x v="395"/>
    <s v="Customer 2231"/>
    <s v="CUST8871"/>
    <x v="2"/>
    <x v="12"/>
    <x v="0"/>
    <x v="3"/>
    <x v="10"/>
    <s v="Perfume Model-282"/>
    <s v="PROD7680"/>
    <n v="8"/>
    <n v="509.89"/>
    <n v="4079.12"/>
    <n v="0"/>
    <n v="0"/>
    <n v="4079.12"/>
    <x v="1"/>
    <x v="0"/>
    <n v="0.25"/>
    <n v="1019.78"/>
  </r>
  <r>
    <s v="ORD2025009564"/>
    <x v="208"/>
    <s v="Customer 4180"/>
    <s v="CUST9855"/>
    <x v="3"/>
    <x v="8"/>
    <x v="0"/>
    <x v="2"/>
    <x v="4"/>
    <s v="Laptop Model-663"/>
    <s v="PROD1767"/>
    <n v="3"/>
    <n v="496.63"/>
    <n v="1489.89"/>
    <n v="0.2"/>
    <n v="297.98"/>
    <n v="1191.9100000000001"/>
    <x v="1"/>
    <x v="3"/>
    <n v="0.25"/>
    <n v="297.98"/>
  </r>
  <r>
    <s v="ORD2025009565"/>
    <x v="167"/>
    <s v="Customer 4002"/>
    <s v="CUST5273"/>
    <x v="4"/>
    <x v="7"/>
    <x v="0"/>
    <x v="0"/>
    <x v="3"/>
    <s v="Sofa Model-340"/>
    <s v="PROD2696"/>
    <n v="7"/>
    <n v="417.62"/>
    <n v="2923.34"/>
    <n v="0.1"/>
    <n v="292.33"/>
    <n v="2631.01"/>
    <x v="1"/>
    <x v="2"/>
    <n v="0.25"/>
    <n v="657.75"/>
  </r>
  <r>
    <s v="ORD2025009566"/>
    <x v="224"/>
    <s v="Customer 3574"/>
    <s v="CUST9089"/>
    <x v="3"/>
    <x v="5"/>
    <x v="1"/>
    <x v="2"/>
    <x v="8"/>
    <s v="Tablet Model-101"/>
    <s v="PROD3932"/>
    <n v="9"/>
    <n v="528.22"/>
    <n v="4753.9799999999996"/>
    <n v="0.1"/>
    <n v="475.4"/>
    <n v="4278.58"/>
    <x v="2"/>
    <x v="1"/>
    <n v="0.15"/>
    <n v="641.79"/>
  </r>
  <r>
    <s v="ORD2025009567"/>
    <x v="446"/>
    <s v="Customer 690"/>
    <s v="CUST7870"/>
    <x v="1"/>
    <x v="10"/>
    <x v="1"/>
    <x v="3"/>
    <x v="6"/>
    <s v="Face Cream Model-876"/>
    <s v="PROD9069"/>
    <n v="7"/>
    <n v="485.16"/>
    <n v="3396.12"/>
    <n v="0.2"/>
    <n v="679.22"/>
    <n v="2716.9"/>
    <x v="3"/>
    <x v="1"/>
    <n v="0.15"/>
    <n v="407.54"/>
  </r>
  <r>
    <s v="ORD2025009568"/>
    <x v="198"/>
    <s v="Customer 2387"/>
    <s v="CUST6786"/>
    <x v="3"/>
    <x v="5"/>
    <x v="1"/>
    <x v="0"/>
    <x v="0"/>
    <s v="Curtain Model-908"/>
    <s v="PROD7839"/>
    <n v="6"/>
    <n v="171.05"/>
    <n v="1026.3"/>
    <n v="0"/>
    <n v="0"/>
    <n v="1026.3"/>
    <x v="2"/>
    <x v="3"/>
    <n v="0.25"/>
    <n v="256.57"/>
  </r>
  <r>
    <s v="ORD2025009569"/>
    <x v="103"/>
    <s v="Customer 1636"/>
    <s v="CUST4839"/>
    <x v="2"/>
    <x v="12"/>
    <x v="1"/>
    <x v="2"/>
    <x v="8"/>
    <s v="Tablet Model-813"/>
    <s v="PROD4246"/>
    <n v="9"/>
    <n v="738.4"/>
    <n v="6645.6"/>
    <n v="0"/>
    <n v="0"/>
    <n v="6645.6"/>
    <x v="0"/>
    <x v="2"/>
    <n v="0.25"/>
    <n v="1661.4"/>
  </r>
  <r>
    <s v="ORD2025009570"/>
    <x v="126"/>
    <s v="Customer 1923"/>
    <s v="CUST2388"/>
    <x v="0"/>
    <x v="6"/>
    <x v="1"/>
    <x v="0"/>
    <x v="0"/>
    <s v="Curtain Model-708"/>
    <s v="PROD3851"/>
    <n v="7"/>
    <n v="674.66"/>
    <n v="4722.62"/>
    <n v="0"/>
    <n v="0"/>
    <n v="4722.62"/>
    <x v="1"/>
    <x v="3"/>
    <n v="0.3"/>
    <n v="1416.79"/>
  </r>
  <r>
    <s v="ORD2025009571"/>
    <x v="366"/>
    <s v="Customer 2090"/>
    <s v="CUST3761"/>
    <x v="1"/>
    <x v="1"/>
    <x v="1"/>
    <x v="1"/>
    <x v="7"/>
    <s v="Jacket Model-462"/>
    <s v="PROD1695"/>
    <n v="1"/>
    <n v="622.64"/>
    <n v="622.64"/>
    <n v="0"/>
    <n v="0"/>
    <n v="622.64"/>
    <x v="2"/>
    <x v="2"/>
    <n v="0.3"/>
    <n v="186.79"/>
  </r>
  <r>
    <s v="ORD2025009572"/>
    <x v="250"/>
    <s v="Customer 1734"/>
    <s v="CUST5046"/>
    <x v="0"/>
    <x v="0"/>
    <x v="0"/>
    <x v="1"/>
    <x v="7"/>
    <s v="Jacket Model-150"/>
    <s v="PROD1733"/>
    <n v="5"/>
    <n v="299.39999999999998"/>
    <n v="1497"/>
    <n v="0.05"/>
    <n v="74.849999999999994"/>
    <n v="1422.15"/>
    <x v="1"/>
    <x v="2"/>
    <n v="0.3"/>
    <n v="426.65"/>
  </r>
  <r>
    <s v="ORD2025009573"/>
    <x v="96"/>
    <s v="Customer 1027"/>
    <s v="CUST9406"/>
    <x v="3"/>
    <x v="5"/>
    <x v="0"/>
    <x v="1"/>
    <x v="1"/>
    <s v="Jeans Model-744"/>
    <s v="PROD4933"/>
    <n v="3"/>
    <n v="748.68"/>
    <n v="2246.04"/>
    <n v="0.1"/>
    <n v="224.6"/>
    <n v="2021.44"/>
    <x v="2"/>
    <x v="3"/>
    <n v="0.15"/>
    <n v="303.22000000000003"/>
  </r>
  <r>
    <s v="ORD2025009574"/>
    <x v="23"/>
    <s v="Customer 609"/>
    <s v="CUST8817"/>
    <x v="0"/>
    <x v="6"/>
    <x v="0"/>
    <x v="2"/>
    <x v="11"/>
    <s v="Mobile Model-557"/>
    <s v="PROD1629"/>
    <n v="10"/>
    <n v="393.47"/>
    <n v="3934.7"/>
    <n v="0.05"/>
    <n v="196.74"/>
    <n v="3737.96"/>
    <x v="0"/>
    <x v="0"/>
    <n v="0.25"/>
    <n v="934.49"/>
  </r>
  <r>
    <s v="ORD2025009575"/>
    <x v="183"/>
    <s v="Customer 2563"/>
    <s v="CUST9793"/>
    <x v="2"/>
    <x v="14"/>
    <x v="1"/>
    <x v="1"/>
    <x v="5"/>
    <s v="Shirt Model-964"/>
    <s v="PROD8415"/>
    <n v="4"/>
    <n v="264.02"/>
    <n v="1056.08"/>
    <n v="0.1"/>
    <n v="105.61"/>
    <n v="950.47"/>
    <x v="1"/>
    <x v="2"/>
    <n v="0.25"/>
    <n v="237.62"/>
  </r>
  <r>
    <s v="ORD2025009576"/>
    <x v="347"/>
    <s v="Customer 940"/>
    <s v="CUST6984"/>
    <x v="4"/>
    <x v="11"/>
    <x v="0"/>
    <x v="2"/>
    <x v="4"/>
    <s v="Laptop Model-751"/>
    <s v="PROD3370"/>
    <n v="5"/>
    <n v="423.54"/>
    <n v="2117.6999999999998"/>
    <n v="0.1"/>
    <n v="211.77"/>
    <n v="1905.93"/>
    <x v="0"/>
    <x v="3"/>
    <n v="0.3"/>
    <n v="571.78"/>
  </r>
  <r>
    <s v="ORD2025009577"/>
    <x v="415"/>
    <s v="Customer 4873"/>
    <s v="CUST7746"/>
    <x v="0"/>
    <x v="6"/>
    <x v="0"/>
    <x v="0"/>
    <x v="3"/>
    <s v="Sofa Model-351"/>
    <s v="PROD3616"/>
    <n v="4"/>
    <n v="115.37"/>
    <n v="461.48"/>
    <n v="0"/>
    <n v="0"/>
    <n v="461.48"/>
    <x v="2"/>
    <x v="3"/>
    <n v="0.25"/>
    <n v="115.37"/>
  </r>
  <r>
    <s v="ORD2025009578"/>
    <x v="445"/>
    <s v="Customer 4300"/>
    <s v="CUST4258"/>
    <x v="0"/>
    <x v="13"/>
    <x v="0"/>
    <x v="1"/>
    <x v="5"/>
    <s v="Shirt Model-713"/>
    <s v="PROD6331"/>
    <n v="10"/>
    <n v="465.27"/>
    <n v="4652.7"/>
    <n v="0.1"/>
    <n v="465.27"/>
    <n v="4187.43"/>
    <x v="1"/>
    <x v="0"/>
    <n v="0.25"/>
    <n v="1046.8599999999999"/>
  </r>
  <r>
    <s v="ORD2025009579"/>
    <x v="304"/>
    <s v="Customer 1529"/>
    <s v="CUST6720"/>
    <x v="1"/>
    <x v="10"/>
    <x v="1"/>
    <x v="1"/>
    <x v="7"/>
    <s v="Jacket Model-617"/>
    <s v="PROD9093"/>
    <n v="8"/>
    <n v="510.21"/>
    <n v="4081.68"/>
    <n v="0.1"/>
    <n v="408.17"/>
    <n v="3673.51"/>
    <x v="0"/>
    <x v="0"/>
    <n v="0.3"/>
    <n v="1102.05"/>
  </r>
  <r>
    <s v="ORD2025009580"/>
    <x v="430"/>
    <s v="Customer 248"/>
    <s v="CUST1920"/>
    <x v="3"/>
    <x v="3"/>
    <x v="1"/>
    <x v="2"/>
    <x v="8"/>
    <s v="Tablet Model-382"/>
    <s v="PROD7084"/>
    <n v="8"/>
    <n v="792.81"/>
    <n v="6342.48"/>
    <n v="0.1"/>
    <n v="634.25"/>
    <n v="5708.23"/>
    <x v="1"/>
    <x v="2"/>
    <n v="0.25"/>
    <n v="1427.06"/>
  </r>
  <r>
    <s v="ORD2025009581"/>
    <x v="203"/>
    <s v="Customer 3477"/>
    <s v="CUST8377"/>
    <x v="2"/>
    <x v="14"/>
    <x v="1"/>
    <x v="3"/>
    <x v="10"/>
    <s v="Perfume Model-361"/>
    <s v="PROD8157"/>
    <n v="5"/>
    <n v="996.34"/>
    <n v="4981.7"/>
    <n v="0.1"/>
    <n v="498.17"/>
    <n v="4483.53"/>
    <x v="1"/>
    <x v="0"/>
    <n v="0.15"/>
    <n v="672.53"/>
  </r>
  <r>
    <s v="ORD2025009582"/>
    <x v="37"/>
    <s v="Customer 4447"/>
    <s v="CUST3855"/>
    <x v="3"/>
    <x v="8"/>
    <x v="1"/>
    <x v="0"/>
    <x v="2"/>
    <s v="Lamp Model-647"/>
    <s v="PROD3106"/>
    <n v="6"/>
    <n v="635.65"/>
    <n v="3813.9"/>
    <n v="0"/>
    <n v="0"/>
    <n v="3813.9"/>
    <x v="3"/>
    <x v="0"/>
    <n v="0.15"/>
    <n v="572.09"/>
  </r>
  <r>
    <s v="ORD2025009583"/>
    <x v="97"/>
    <s v="Customer 1762"/>
    <s v="CUST8422"/>
    <x v="0"/>
    <x v="0"/>
    <x v="1"/>
    <x v="2"/>
    <x v="4"/>
    <s v="Laptop Model-201"/>
    <s v="PROD3038"/>
    <n v="9"/>
    <n v="299.04000000000002"/>
    <n v="2691.36"/>
    <n v="0"/>
    <n v="0"/>
    <n v="2691.36"/>
    <x v="0"/>
    <x v="2"/>
    <n v="0.15"/>
    <n v="403.7"/>
  </r>
  <r>
    <s v="ORD2025009584"/>
    <x v="401"/>
    <s v="Customer 1859"/>
    <s v="CUST8718"/>
    <x v="2"/>
    <x v="12"/>
    <x v="1"/>
    <x v="2"/>
    <x v="11"/>
    <s v="Mobile Model-151"/>
    <s v="PROD3790"/>
    <n v="6"/>
    <n v="569.75"/>
    <n v="3418.5"/>
    <n v="0.1"/>
    <n v="341.85"/>
    <n v="3076.65"/>
    <x v="2"/>
    <x v="1"/>
    <n v="0.25"/>
    <n v="769.16"/>
  </r>
  <r>
    <s v="ORD2025009585"/>
    <x v="57"/>
    <s v="Customer 4851"/>
    <s v="CUST8009"/>
    <x v="3"/>
    <x v="3"/>
    <x v="0"/>
    <x v="1"/>
    <x v="1"/>
    <s v="Jeans Model-395"/>
    <s v="PROD3809"/>
    <n v="3"/>
    <n v="962.23"/>
    <n v="2886.69"/>
    <n v="0.05"/>
    <n v="144.33000000000001"/>
    <n v="2742.36"/>
    <x v="1"/>
    <x v="3"/>
    <n v="0.3"/>
    <n v="822.71"/>
  </r>
  <r>
    <s v="ORD2025009586"/>
    <x v="194"/>
    <s v="Customer 3102"/>
    <s v="CUST7377"/>
    <x v="0"/>
    <x v="13"/>
    <x v="0"/>
    <x v="2"/>
    <x v="11"/>
    <s v="Mobile Model-370"/>
    <s v="PROD8508"/>
    <n v="1"/>
    <n v="904.26"/>
    <n v="904.26"/>
    <n v="0.1"/>
    <n v="90.43"/>
    <n v="813.83"/>
    <x v="2"/>
    <x v="1"/>
    <n v="0.15"/>
    <n v="122.07"/>
  </r>
  <r>
    <s v="ORD2025009587"/>
    <x v="423"/>
    <s v="Customer 3269"/>
    <s v="CUST7627"/>
    <x v="1"/>
    <x v="1"/>
    <x v="1"/>
    <x v="2"/>
    <x v="11"/>
    <s v="Mobile Model-419"/>
    <s v="PROD2391"/>
    <n v="8"/>
    <n v="204.31"/>
    <n v="1634.48"/>
    <n v="0.05"/>
    <n v="81.72"/>
    <n v="1552.76"/>
    <x v="0"/>
    <x v="1"/>
    <n v="0.3"/>
    <n v="465.83"/>
  </r>
  <r>
    <s v="ORD2025009588"/>
    <x v="45"/>
    <s v="Customer 1842"/>
    <s v="CUST4859"/>
    <x v="2"/>
    <x v="2"/>
    <x v="1"/>
    <x v="3"/>
    <x v="10"/>
    <s v="Perfume Model-868"/>
    <s v="PROD6610"/>
    <n v="3"/>
    <n v="618.22"/>
    <n v="1854.66"/>
    <n v="0.2"/>
    <n v="370.93"/>
    <n v="1483.73"/>
    <x v="2"/>
    <x v="2"/>
    <n v="0.25"/>
    <n v="370.93"/>
  </r>
  <r>
    <s v="ORD2025009589"/>
    <x v="298"/>
    <s v="Customer 4505"/>
    <s v="CUST7804"/>
    <x v="3"/>
    <x v="8"/>
    <x v="1"/>
    <x v="0"/>
    <x v="2"/>
    <s v="Lamp Model-830"/>
    <s v="PROD6943"/>
    <n v="5"/>
    <n v="775.68"/>
    <n v="3878.4"/>
    <n v="0.05"/>
    <n v="193.92"/>
    <n v="3684.48"/>
    <x v="3"/>
    <x v="2"/>
    <n v="0.15"/>
    <n v="552.66999999999996"/>
  </r>
  <r>
    <s v="ORD2025009590"/>
    <x v="368"/>
    <s v="Customer 3034"/>
    <s v="CUST5921"/>
    <x v="4"/>
    <x v="9"/>
    <x v="0"/>
    <x v="2"/>
    <x v="8"/>
    <s v="Tablet Model-639"/>
    <s v="PROD8977"/>
    <n v="5"/>
    <n v="874.21"/>
    <n v="4371.05"/>
    <n v="0.05"/>
    <n v="218.55"/>
    <n v="4152.5"/>
    <x v="3"/>
    <x v="1"/>
    <n v="0.3"/>
    <n v="1245.75"/>
  </r>
  <r>
    <s v="ORD2025009591"/>
    <x v="238"/>
    <s v="Customer 1782"/>
    <s v="CUST4827"/>
    <x v="2"/>
    <x v="2"/>
    <x v="0"/>
    <x v="2"/>
    <x v="8"/>
    <s v="Tablet Model-614"/>
    <s v="PROD5394"/>
    <n v="2"/>
    <n v="191.87"/>
    <n v="383.74"/>
    <n v="0"/>
    <n v="0"/>
    <n v="383.74"/>
    <x v="0"/>
    <x v="2"/>
    <n v="0.15"/>
    <n v="57.56"/>
  </r>
  <r>
    <s v="ORD2025009592"/>
    <x v="347"/>
    <s v="Customer 1533"/>
    <s v="CUST5358"/>
    <x v="0"/>
    <x v="0"/>
    <x v="1"/>
    <x v="2"/>
    <x v="4"/>
    <s v="Laptop Model-576"/>
    <s v="PROD3516"/>
    <n v="6"/>
    <n v="268.82"/>
    <n v="1612.92"/>
    <n v="0"/>
    <n v="0"/>
    <n v="1612.92"/>
    <x v="1"/>
    <x v="2"/>
    <n v="0.15"/>
    <n v="241.94"/>
  </r>
  <r>
    <s v="ORD2025009593"/>
    <x v="253"/>
    <s v="Customer 4793"/>
    <s v="CUST4519"/>
    <x v="3"/>
    <x v="8"/>
    <x v="0"/>
    <x v="0"/>
    <x v="3"/>
    <s v="Sofa Model-601"/>
    <s v="PROD3045"/>
    <n v="9"/>
    <n v="678.01"/>
    <n v="6102.09"/>
    <n v="0.2"/>
    <n v="1220.42"/>
    <n v="4881.67"/>
    <x v="1"/>
    <x v="0"/>
    <n v="0.15"/>
    <n v="732.25"/>
  </r>
  <r>
    <s v="ORD2025009594"/>
    <x v="110"/>
    <s v="Customer 3464"/>
    <s v="CUST1467"/>
    <x v="2"/>
    <x v="12"/>
    <x v="1"/>
    <x v="1"/>
    <x v="5"/>
    <s v="Shirt Model-648"/>
    <s v="PROD6283"/>
    <n v="6"/>
    <n v="469.15"/>
    <n v="2814.9"/>
    <n v="0.2"/>
    <n v="562.98"/>
    <n v="2251.92"/>
    <x v="3"/>
    <x v="3"/>
    <n v="0.15"/>
    <n v="337.79"/>
  </r>
  <r>
    <s v="ORD2025009595"/>
    <x v="54"/>
    <s v="Customer 1459"/>
    <s v="CUST9284"/>
    <x v="2"/>
    <x v="14"/>
    <x v="1"/>
    <x v="1"/>
    <x v="7"/>
    <s v="Jacket Model-265"/>
    <s v="PROD7896"/>
    <n v="5"/>
    <n v="523.94000000000005"/>
    <n v="2619.6999999999998"/>
    <n v="0.05"/>
    <n v="130.97999999999999"/>
    <n v="2488.7199999999998"/>
    <x v="0"/>
    <x v="2"/>
    <n v="0.25"/>
    <n v="622.17999999999995"/>
  </r>
  <r>
    <s v="ORD2025009596"/>
    <x v="35"/>
    <s v="Customer 4314"/>
    <s v="CUST3869"/>
    <x v="3"/>
    <x v="5"/>
    <x v="0"/>
    <x v="2"/>
    <x v="8"/>
    <s v="Tablet Model-269"/>
    <s v="PROD1145"/>
    <n v="7"/>
    <n v="745.16"/>
    <n v="5216.12"/>
    <n v="0.1"/>
    <n v="521.61"/>
    <n v="4694.51"/>
    <x v="2"/>
    <x v="2"/>
    <n v="0.25"/>
    <n v="1173.6300000000001"/>
  </r>
  <r>
    <s v="ORD2025009597"/>
    <x v="39"/>
    <s v="Customer 4663"/>
    <s v="CUST7494"/>
    <x v="1"/>
    <x v="4"/>
    <x v="0"/>
    <x v="3"/>
    <x v="6"/>
    <s v="Face Cream Model-826"/>
    <s v="PROD3576"/>
    <n v="9"/>
    <n v="358.02"/>
    <n v="3222.18"/>
    <n v="0.05"/>
    <n v="161.11000000000001"/>
    <n v="3061.07"/>
    <x v="3"/>
    <x v="3"/>
    <n v="0.15"/>
    <n v="459.16"/>
  </r>
  <r>
    <s v="ORD2025009598"/>
    <x v="430"/>
    <s v="Customer 4371"/>
    <s v="CUST7438"/>
    <x v="4"/>
    <x v="7"/>
    <x v="1"/>
    <x v="0"/>
    <x v="0"/>
    <s v="Curtain Model-737"/>
    <s v="PROD2345"/>
    <n v="8"/>
    <n v="676.59"/>
    <n v="5412.72"/>
    <n v="0"/>
    <n v="0"/>
    <n v="5412.72"/>
    <x v="3"/>
    <x v="1"/>
    <n v="0.15"/>
    <n v="811.91"/>
  </r>
  <r>
    <s v="ORD2025009599"/>
    <x v="133"/>
    <s v="Customer 3714"/>
    <s v="CUST4161"/>
    <x v="4"/>
    <x v="7"/>
    <x v="1"/>
    <x v="3"/>
    <x v="9"/>
    <s v="Lipstick Model-419"/>
    <s v="PROD6955"/>
    <n v="8"/>
    <n v="249.56"/>
    <n v="1996.48"/>
    <n v="0.2"/>
    <n v="399.3"/>
    <n v="1597.18"/>
    <x v="3"/>
    <x v="2"/>
    <n v="0.25"/>
    <n v="399.3"/>
  </r>
  <r>
    <s v="ORD2025009600"/>
    <x v="290"/>
    <s v="Customer 4188"/>
    <s v="CUST2782"/>
    <x v="4"/>
    <x v="9"/>
    <x v="1"/>
    <x v="3"/>
    <x v="9"/>
    <s v="Lipstick Model-561"/>
    <s v="PROD2473"/>
    <n v="10"/>
    <n v="628.29"/>
    <n v="6282.9"/>
    <n v="0.2"/>
    <n v="1256.58"/>
    <n v="5026.32"/>
    <x v="1"/>
    <x v="2"/>
    <n v="0.3"/>
    <n v="1507.9"/>
  </r>
  <r>
    <s v="ORD2025009601"/>
    <x v="338"/>
    <s v="Customer 915"/>
    <s v="CUST7331"/>
    <x v="0"/>
    <x v="13"/>
    <x v="1"/>
    <x v="3"/>
    <x v="10"/>
    <s v="Perfume Model-259"/>
    <s v="PROD5492"/>
    <n v="8"/>
    <n v="843.53"/>
    <n v="6748.24"/>
    <n v="0.05"/>
    <n v="337.41"/>
    <n v="6410.83"/>
    <x v="0"/>
    <x v="0"/>
    <n v="0.25"/>
    <n v="1602.71"/>
  </r>
  <r>
    <s v="ORD2025009602"/>
    <x v="214"/>
    <s v="Customer 4255"/>
    <s v="CUST9255"/>
    <x v="4"/>
    <x v="9"/>
    <x v="0"/>
    <x v="1"/>
    <x v="7"/>
    <s v="Jacket Model-997"/>
    <s v="PROD4749"/>
    <n v="2"/>
    <n v="234.53"/>
    <n v="469.06"/>
    <n v="0"/>
    <n v="0"/>
    <n v="469.06"/>
    <x v="2"/>
    <x v="2"/>
    <n v="0.15"/>
    <n v="70.36"/>
  </r>
  <r>
    <s v="ORD2025009603"/>
    <x v="196"/>
    <s v="Customer 730"/>
    <s v="CUST4971"/>
    <x v="4"/>
    <x v="7"/>
    <x v="0"/>
    <x v="2"/>
    <x v="8"/>
    <s v="Tablet Model-222"/>
    <s v="PROD8866"/>
    <n v="1"/>
    <n v="834.46"/>
    <n v="834.46"/>
    <n v="0.2"/>
    <n v="166.89"/>
    <n v="667.57"/>
    <x v="3"/>
    <x v="2"/>
    <n v="0.15"/>
    <n v="100.14"/>
  </r>
  <r>
    <s v="ORD2025009604"/>
    <x v="233"/>
    <s v="Customer 560"/>
    <s v="CUST1763"/>
    <x v="3"/>
    <x v="8"/>
    <x v="0"/>
    <x v="0"/>
    <x v="0"/>
    <s v="Curtain Model-911"/>
    <s v="PROD6982"/>
    <n v="7"/>
    <n v="177.75"/>
    <n v="1244.25"/>
    <n v="0.2"/>
    <n v="248.85"/>
    <n v="995.4"/>
    <x v="0"/>
    <x v="3"/>
    <n v="0.15"/>
    <n v="149.31"/>
  </r>
  <r>
    <s v="ORD2025009605"/>
    <x v="439"/>
    <s v="Customer 3844"/>
    <s v="CUST2588"/>
    <x v="1"/>
    <x v="4"/>
    <x v="0"/>
    <x v="3"/>
    <x v="6"/>
    <s v="Face Cream Model-171"/>
    <s v="PROD6971"/>
    <n v="7"/>
    <n v="842.39"/>
    <n v="5896.73"/>
    <n v="0.2"/>
    <n v="1179.3499999999999"/>
    <n v="4717.38"/>
    <x v="2"/>
    <x v="3"/>
    <n v="0.25"/>
    <n v="1179.3499999999999"/>
  </r>
  <r>
    <s v="ORD2025009606"/>
    <x v="331"/>
    <s v="Customer 3130"/>
    <s v="CUST1982"/>
    <x v="1"/>
    <x v="1"/>
    <x v="1"/>
    <x v="3"/>
    <x v="10"/>
    <s v="Perfume Model-443"/>
    <s v="PROD3737"/>
    <n v="5"/>
    <n v="340.4"/>
    <n v="1702"/>
    <n v="0.2"/>
    <n v="340.4"/>
    <n v="1361.6"/>
    <x v="2"/>
    <x v="3"/>
    <n v="0.25"/>
    <n v="340.4"/>
  </r>
  <r>
    <s v="ORD2025009607"/>
    <x v="143"/>
    <s v="Customer 3379"/>
    <s v="CUST3273"/>
    <x v="1"/>
    <x v="1"/>
    <x v="0"/>
    <x v="3"/>
    <x v="9"/>
    <s v="Lipstick Model-341"/>
    <s v="PROD3382"/>
    <n v="4"/>
    <n v="126.54"/>
    <n v="506.16"/>
    <n v="0.05"/>
    <n v="25.31"/>
    <n v="480.85"/>
    <x v="0"/>
    <x v="3"/>
    <n v="0.3"/>
    <n v="144.25"/>
  </r>
  <r>
    <s v="ORD2025009608"/>
    <x v="382"/>
    <s v="Customer 4526"/>
    <s v="CUST8245"/>
    <x v="4"/>
    <x v="9"/>
    <x v="1"/>
    <x v="3"/>
    <x v="10"/>
    <s v="Perfume Model-569"/>
    <s v="PROD8834"/>
    <n v="2"/>
    <n v="135.41999999999999"/>
    <n v="270.83999999999997"/>
    <n v="0.2"/>
    <n v="54.17"/>
    <n v="216.67"/>
    <x v="3"/>
    <x v="2"/>
    <n v="0.25"/>
    <n v="54.17"/>
  </r>
  <r>
    <s v="ORD2025009609"/>
    <x v="183"/>
    <s v="Customer 923"/>
    <s v="CUST4639"/>
    <x v="2"/>
    <x v="14"/>
    <x v="1"/>
    <x v="3"/>
    <x v="10"/>
    <s v="Perfume Model-822"/>
    <s v="PROD2689"/>
    <n v="9"/>
    <n v="307.01"/>
    <n v="2763.09"/>
    <n v="0.2"/>
    <n v="552.62"/>
    <n v="2210.4699999999998"/>
    <x v="1"/>
    <x v="2"/>
    <n v="0.25"/>
    <n v="552.62"/>
  </r>
  <r>
    <s v="ORD2025009610"/>
    <x v="13"/>
    <s v="Customer 3379"/>
    <s v="CUST3637"/>
    <x v="3"/>
    <x v="5"/>
    <x v="0"/>
    <x v="0"/>
    <x v="3"/>
    <s v="Sofa Model-687"/>
    <s v="PROD3650"/>
    <n v="9"/>
    <n v="417.54"/>
    <n v="3757.86"/>
    <n v="0.2"/>
    <n v="751.57"/>
    <n v="3006.29"/>
    <x v="0"/>
    <x v="1"/>
    <n v="0.3"/>
    <n v="901.89"/>
  </r>
  <r>
    <s v="ORD2025009611"/>
    <x v="28"/>
    <s v="Customer 4849"/>
    <s v="CUST1077"/>
    <x v="4"/>
    <x v="9"/>
    <x v="1"/>
    <x v="1"/>
    <x v="1"/>
    <s v="Jeans Model-860"/>
    <s v="PROD1811"/>
    <n v="4"/>
    <n v="994.24"/>
    <n v="3976.96"/>
    <n v="0.05"/>
    <n v="198.85"/>
    <n v="3778.11"/>
    <x v="1"/>
    <x v="1"/>
    <n v="0.15"/>
    <n v="566.72"/>
  </r>
  <r>
    <s v="ORD2025009612"/>
    <x v="343"/>
    <s v="Customer 1827"/>
    <s v="CUST6113"/>
    <x v="2"/>
    <x v="14"/>
    <x v="1"/>
    <x v="1"/>
    <x v="1"/>
    <s v="Jeans Model-129"/>
    <s v="PROD5087"/>
    <n v="2"/>
    <n v="151.49"/>
    <n v="302.98"/>
    <n v="0"/>
    <n v="0"/>
    <n v="302.98"/>
    <x v="3"/>
    <x v="1"/>
    <n v="0.15"/>
    <n v="45.45"/>
  </r>
  <r>
    <s v="ORD2025009613"/>
    <x v="93"/>
    <s v="Customer 4083"/>
    <s v="CUST8771"/>
    <x v="1"/>
    <x v="10"/>
    <x v="0"/>
    <x v="3"/>
    <x v="10"/>
    <s v="Perfume Model-846"/>
    <s v="PROD4145"/>
    <n v="1"/>
    <n v="576.94000000000005"/>
    <n v="576.94000000000005"/>
    <n v="0.2"/>
    <n v="115.39"/>
    <n v="461.55"/>
    <x v="0"/>
    <x v="0"/>
    <n v="0.3"/>
    <n v="138.47"/>
  </r>
  <r>
    <s v="ORD2025009614"/>
    <x v="18"/>
    <s v="Customer 3443"/>
    <s v="CUST7389"/>
    <x v="3"/>
    <x v="5"/>
    <x v="0"/>
    <x v="0"/>
    <x v="3"/>
    <s v="Sofa Model-112"/>
    <s v="PROD9403"/>
    <n v="8"/>
    <n v="432.97"/>
    <n v="3463.76"/>
    <n v="0.05"/>
    <n v="173.19"/>
    <n v="3290.57"/>
    <x v="0"/>
    <x v="2"/>
    <n v="0.3"/>
    <n v="987.17"/>
  </r>
  <r>
    <s v="ORD2025009615"/>
    <x v="371"/>
    <s v="Customer 2740"/>
    <s v="CUST1065"/>
    <x v="0"/>
    <x v="0"/>
    <x v="1"/>
    <x v="1"/>
    <x v="7"/>
    <s v="Jacket Model-209"/>
    <s v="PROD9422"/>
    <n v="2"/>
    <n v="694.88"/>
    <n v="1389.76"/>
    <n v="0"/>
    <n v="0"/>
    <n v="1389.76"/>
    <x v="1"/>
    <x v="2"/>
    <n v="0.3"/>
    <n v="416.93"/>
  </r>
  <r>
    <s v="ORD2025009616"/>
    <x v="216"/>
    <s v="Customer 1427"/>
    <s v="CUST4779"/>
    <x v="0"/>
    <x v="6"/>
    <x v="1"/>
    <x v="3"/>
    <x v="10"/>
    <s v="Perfume Model-111"/>
    <s v="PROD8597"/>
    <n v="8"/>
    <n v="481.57"/>
    <n v="3852.56"/>
    <n v="0.05"/>
    <n v="192.63"/>
    <n v="3659.93"/>
    <x v="3"/>
    <x v="2"/>
    <n v="0.15"/>
    <n v="548.99"/>
  </r>
  <r>
    <s v="ORD2025009617"/>
    <x v="271"/>
    <s v="Customer 1710"/>
    <s v="CUST3875"/>
    <x v="0"/>
    <x v="0"/>
    <x v="0"/>
    <x v="3"/>
    <x v="9"/>
    <s v="Lipstick Model-534"/>
    <s v="PROD7020"/>
    <n v="1"/>
    <n v="179.59"/>
    <n v="179.59"/>
    <n v="0"/>
    <n v="0"/>
    <n v="179.59"/>
    <x v="0"/>
    <x v="1"/>
    <n v="0.15"/>
    <n v="26.94"/>
  </r>
  <r>
    <s v="ORD2025009618"/>
    <x v="340"/>
    <s v="Customer 1269"/>
    <s v="CUST5875"/>
    <x v="2"/>
    <x v="12"/>
    <x v="1"/>
    <x v="3"/>
    <x v="10"/>
    <s v="Perfume Model-776"/>
    <s v="PROD7199"/>
    <n v="4"/>
    <n v="586.48"/>
    <n v="2345.92"/>
    <n v="0"/>
    <n v="0"/>
    <n v="2345.92"/>
    <x v="3"/>
    <x v="1"/>
    <n v="0.25"/>
    <n v="586.48"/>
  </r>
  <r>
    <s v="ORD2025009619"/>
    <x v="257"/>
    <s v="Customer 4977"/>
    <s v="CUST2541"/>
    <x v="4"/>
    <x v="11"/>
    <x v="0"/>
    <x v="2"/>
    <x v="11"/>
    <s v="Mobile Model-953"/>
    <s v="PROD9679"/>
    <n v="3"/>
    <n v="609.9"/>
    <n v="1829.7"/>
    <n v="0.05"/>
    <n v="91.49"/>
    <n v="1738.21"/>
    <x v="2"/>
    <x v="1"/>
    <n v="0.15"/>
    <n v="260.73"/>
  </r>
  <r>
    <s v="ORD2025009620"/>
    <x v="399"/>
    <s v="Customer 2434"/>
    <s v="CUST4656"/>
    <x v="3"/>
    <x v="5"/>
    <x v="0"/>
    <x v="1"/>
    <x v="1"/>
    <s v="Jeans Model-222"/>
    <s v="PROD8341"/>
    <n v="3"/>
    <n v="824.41"/>
    <n v="2473.23"/>
    <n v="0.1"/>
    <n v="247.32"/>
    <n v="2225.91"/>
    <x v="2"/>
    <x v="2"/>
    <n v="0.3"/>
    <n v="667.77"/>
  </r>
  <r>
    <s v="ORD2025009621"/>
    <x v="177"/>
    <s v="Customer 2469"/>
    <s v="CUST3310"/>
    <x v="1"/>
    <x v="10"/>
    <x v="1"/>
    <x v="3"/>
    <x v="6"/>
    <s v="Face Cream Model-348"/>
    <s v="PROD9531"/>
    <n v="7"/>
    <n v="577.39"/>
    <n v="4041.73"/>
    <n v="0.05"/>
    <n v="202.09"/>
    <n v="3839.64"/>
    <x v="1"/>
    <x v="3"/>
    <n v="0.3"/>
    <n v="1151.8900000000001"/>
  </r>
  <r>
    <s v="ORD2025009622"/>
    <x v="112"/>
    <s v="Customer 4340"/>
    <s v="CUST7944"/>
    <x v="4"/>
    <x v="11"/>
    <x v="0"/>
    <x v="1"/>
    <x v="7"/>
    <s v="Jacket Model-962"/>
    <s v="PROD7572"/>
    <n v="8"/>
    <n v="645.92999999999995"/>
    <n v="5167.4399999999996"/>
    <n v="0.05"/>
    <n v="258.37"/>
    <n v="4909.07"/>
    <x v="0"/>
    <x v="1"/>
    <n v="0.15"/>
    <n v="736.36"/>
  </r>
  <r>
    <s v="ORD2025009623"/>
    <x v="207"/>
    <s v="Customer 2367"/>
    <s v="CUST2821"/>
    <x v="4"/>
    <x v="7"/>
    <x v="1"/>
    <x v="1"/>
    <x v="1"/>
    <s v="Jeans Model-887"/>
    <s v="PROD4371"/>
    <n v="10"/>
    <n v="636.16"/>
    <n v="6361.6"/>
    <n v="0.2"/>
    <n v="1272.32"/>
    <n v="5089.28"/>
    <x v="3"/>
    <x v="0"/>
    <n v="0.15"/>
    <n v="763.39"/>
  </r>
  <r>
    <s v="ORD2025009624"/>
    <x v="313"/>
    <s v="Customer 4265"/>
    <s v="CUST2345"/>
    <x v="3"/>
    <x v="5"/>
    <x v="1"/>
    <x v="1"/>
    <x v="5"/>
    <s v="Shirt Model-438"/>
    <s v="PROD8413"/>
    <n v="9"/>
    <n v="256.27"/>
    <n v="2306.4299999999998"/>
    <n v="0.05"/>
    <n v="115.32"/>
    <n v="2191.11"/>
    <x v="3"/>
    <x v="1"/>
    <n v="0.15"/>
    <n v="328.67"/>
  </r>
  <r>
    <s v="ORD2025009625"/>
    <x v="352"/>
    <s v="Customer 4017"/>
    <s v="CUST6494"/>
    <x v="3"/>
    <x v="5"/>
    <x v="1"/>
    <x v="0"/>
    <x v="0"/>
    <s v="Curtain Model-949"/>
    <s v="PROD9078"/>
    <n v="10"/>
    <n v="369.73"/>
    <n v="3697.3"/>
    <n v="0.05"/>
    <n v="184.87"/>
    <n v="3512.43"/>
    <x v="3"/>
    <x v="3"/>
    <n v="0.3"/>
    <n v="1053.73"/>
  </r>
  <r>
    <s v="ORD2025009626"/>
    <x v="222"/>
    <s v="Customer 2043"/>
    <s v="CUST1979"/>
    <x v="1"/>
    <x v="4"/>
    <x v="0"/>
    <x v="2"/>
    <x v="4"/>
    <s v="Laptop Model-142"/>
    <s v="PROD5884"/>
    <n v="10"/>
    <n v="761.47"/>
    <n v="7614.7"/>
    <n v="0.05"/>
    <n v="380.74"/>
    <n v="7233.96"/>
    <x v="0"/>
    <x v="3"/>
    <n v="0.15"/>
    <n v="1085.0899999999999"/>
  </r>
  <r>
    <s v="ORD2025009627"/>
    <x v="201"/>
    <s v="Customer 4167"/>
    <s v="CUST8946"/>
    <x v="4"/>
    <x v="7"/>
    <x v="0"/>
    <x v="1"/>
    <x v="7"/>
    <s v="Jacket Model-830"/>
    <s v="PROD9467"/>
    <n v="10"/>
    <n v="291.38"/>
    <n v="2913.8"/>
    <n v="0.05"/>
    <n v="145.69"/>
    <n v="2768.11"/>
    <x v="2"/>
    <x v="1"/>
    <n v="0.15"/>
    <n v="415.22"/>
  </r>
  <r>
    <s v="ORD2025009628"/>
    <x v="398"/>
    <s v="Customer 505"/>
    <s v="CUST9387"/>
    <x v="2"/>
    <x v="2"/>
    <x v="1"/>
    <x v="0"/>
    <x v="0"/>
    <s v="Curtain Model-942"/>
    <s v="PROD6583"/>
    <n v="6"/>
    <n v="312.64"/>
    <n v="1875.84"/>
    <n v="0.05"/>
    <n v="93.79"/>
    <n v="1782.05"/>
    <x v="3"/>
    <x v="1"/>
    <n v="0.3"/>
    <n v="534.62"/>
  </r>
  <r>
    <s v="ORD2025009629"/>
    <x v="142"/>
    <s v="Customer 2761"/>
    <s v="CUST8334"/>
    <x v="1"/>
    <x v="1"/>
    <x v="1"/>
    <x v="2"/>
    <x v="11"/>
    <s v="Mobile Model-669"/>
    <s v="PROD7421"/>
    <n v="1"/>
    <n v="283.52999999999997"/>
    <n v="283.52999999999997"/>
    <n v="0"/>
    <n v="0"/>
    <n v="283.52999999999997"/>
    <x v="2"/>
    <x v="0"/>
    <n v="0.15"/>
    <n v="42.53"/>
  </r>
  <r>
    <s v="ORD2025009630"/>
    <x v="182"/>
    <s v="Customer 1768"/>
    <s v="CUST6390"/>
    <x v="2"/>
    <x v="12"/>
    <x v="0"/>
    <x v="2"/>
    <x v="8"/>
    <s v="Tablet Model-160"/>
    <s v="PROD8731"/>
    <n v="3"/>
    <n v="115.34"/>
    <n v="346.02"/>
    <n v="0.2"/>
    <n v="69.2"/>
    <n v="276.82"/>
    <x v="2"/>
    <x v="1"/>
    <n v="0.25"/>
    <n v="69.2"/>
  </r>
  <r>
    <s v="ORD2025009631"/>
    <x v="278"/>
    <s v="Customer 2781"/>
    <s v="CUST2864"/>
    <x v="1"/>
    <x v="10"/>
    <x v="0"/>
    <x v="1"/>
    <x v="7"/>
    <s v="Jacket Model-172"/>
    <s v="PROD5797"/>
    <n v="1"/>
    <n v="310.60000000000002"/>
    <n v="310.60000000000002"/>
    <n v="0.1"/>
    <n v="31.06"/>
    <n v="279.54000000000002"/>
    <x v="0"/>
    <x v="2"/>
    <n v="0.15"/>
    <n v="41.93"/>
  </r>
  <r>
    <s v="ORD2025009632"/>
    <x v="357"/>
    <s v="Customer 440"/>
    <s v="CUST7194"/>
    <x v="1"/>
    <x v="1"/>
    <x v="0"/>
    <x v="3"/>
    <x v="10"/>
    <s v="Perfume Model-392"/>
    <s v="PROD7857"/>
    <n v="8"/>
    <n v="302.62"/>
    <n v="2420.96"/>
    <n v="0"/>
    <n v="0"/>
    <n v="2420.96"/>
    <x v="2"/>
    <x v="3"/>
    <n v="0.3"/>
    <n v="726.29"/>
  </r>
  <r>
    <s v="ORD2025009633"/>
    <x v="420"/>
    <s v="Customer 1046"/>
    <s v="CUST3050"/>
    <x v="0"/>
    <x v="13"/>
    <x v="0"/>
    <x v="1"/>
    <x v="1"/>
    <s v="Jeans Model-590"/>
    <s v="PROD6530"/>
    <n v="2"/>
    <n v="119.36"/>
    <n v="238.72"/>
    <n v="0.1"/>
    <n v="23.87"/>
    <n v="214.85"/>
    <x v="1"/>
    <x v="1"/>
    <n v="0.15"/>
    <n v="32.229999999999997"/>
  </r>
  <r>
    <s v="ORD2025009634"/>
    <x v="36"/>
    <s v="Customer 1555"/>
    <s v="CUST1287"/>
    <x v="1"/>
    <x v="1"/>
    <x v="0"/>
    <x v="2"/>
    <x v="8"/>
    <s v="Tablet Model-554"/>
    <s v="PROD4924"/>
    <n v="4"/>
    <n v="722.68"/>
    <n v="2890.72"/>
    <n v="0"/>
    <n v="0"/>
    <n v="2890.72"/>
    <x v="1"/>
    <x v="2"/>
    <n v="0.15"/>
    <n v="433.61"/>
  </r>
  <r>
    <s v="ORD2025009635"/>
    <x v="84"/>
    <s v="Customer 759"/>
    <s v="CUST4177"/>
    <x v="2"/>
    <x v="12"/>
    <x v="1"/>
    <x v="1"/>
    <x v="7"/>
    <s v="Jacket Model-845"/>
    <s v="PROD5692"/>
    <n v="4"/>
    <n v="846.06"/>
    <n v="3384.24"/>
    <n v="0.1"/>
    <n v="338.42"/>
    <n v="3045.82"/>
    <x v="2"/>
    <x v="0"/>
    <n v="0.15"/>
    <n v="456.87"/>
  </r>
  <r>
    <s v="ORD2025009636"/>
    <x v="430"/>
    <s v="Customer 4274"/>
    <s v="CUST6796"/>
    <x v="2"/>
    <x v="2"/>
    <x v="1"/>
    <x v="0"/>
    <x v="2"/>
    <s v="Lamp Model-763"/>
    <s v="PROD8794"/>
    <n v="7"/>
    <n v="391.17"/>
    <n v="2738.19"/>
    <n v="0.2"/>
    <n v="547.64"/>
    <n v="2190.5500000000002"/>
    <x v="2"/>
    <x v="3"/>
    <n v="0.25"/>
    <n v="547.64"/>
  </r>
  <r>
    <s v="ORD2025009637"/>
    <x v="112"/>
    <s v="Customer 733"/>
    <s v="CUST8453"/>
    <x v="2"/>
    <x v="2"/>
    <x v="0"/>
    <x v="0"/>
    <x v="2"/>
    <s v="Lamp Model-273"/>
    <s v="PROD5819"/>
    <n v="7"/>
    <n v="873.62"/>
    <n v="6115.34"/>
    <n v="0"/>
    <n v="0"/>
    <n v="6115.34"/>
    <x v="3"/>
    <x v="0"/>
    <n v="0.15"/>
    <n v="917.3"/>
  </r>
  <r>
    <s v="ORD2025009638"/>
    <x v="187"/>
    <s v="Customer 3139"/>
    <s v="CUST2564"/>
    <x v="2"/>
    <x v="14"/>
    <x v="1"/>
    <x v="0"/>
    <x v="3"/>
    <s v="Sofa Model-916"/>
    <s v="PROD9278"/>
    <n v="5"/>
    <n v="707.93"/>
    <n v="3539.65"/>
    <n v="0.2"/>
    <n v="707.93"/>
    <n v="2831.72"/>
    <x v="2"/>
    <x v="2"/>
    <n v="0.15"/>
    <n v="424.76"/>
  </r>
  <r>
    <s v="ORD2025009639"/>
    <x v="68"/>
    <s v="Customer 4757"/>
    <s v="CUST2575"/>
    <x v="0"/>
    <x v="13"/>
    <x v="1"/>
    <x v="0"/>
    <x v="0"/>
    <s v="Curtain Model-545"/>
    <s v="PROD8084"/>
    <n v="6"/>
    <n v="119.99"/>
    <n v="719.94"/>
    <n v="0"/>
    <n v="0"/>
    <n v="719.94"/>
    <x v="2"/>
    <x v="3"/>
    <n v="0.3"/>
    <n v="215.98"/>
  </r>
  <r>
    <s v="ORD2025009640"/>
    <x v="363"/>
    <s v="Customer 2215"/>
    <s v="CUST5152"/>
    <x v="0"/>
    <x v="13"/>
    <x v="0"/>
    <x v="3"/>
    <x v="10"/>
    <s v="Perfume Model-258"/>
    <s v="PROD4441"/>
    <n v="5"/>
    <n v="544.64"/>
    <n v="2723.2"/>
    <n v="0.2"/>
    <n v="544.64"/>
    <n v="2178.56"/>
    <x v="0"/>
    <x v="3"/>
    <n v="0.15"/>
    <n v="326.77999999999997"/>
  </r>
  <r>
    <s v="ORD2025009641"/>
    <x v="202"/>
    <s v="Customer 2997"/>
    <s v="CUST9457"/>
    <x v="3"/>
    <x v="8"/>
    <x v="0"/>
    <x v="2"/>
    <x v="8"/>
    <s v="Tablet Model-318"/>
    <s v="PROD4932"/>
    <n v="3"/>
    <n v="230.88"/>
    <n v="692.64"/>
    <n v="0.2"/>
    <n v="138.53"/>
    <n v="554.11"/>
    <x v="2"/>
    <x v="3"/>
    <n v="0.3"/>
    <n v="166.23"/>
  </r>
  <r>
    <s v="ORD2025009642"/>
    <x v="263"/>
    <s v="Customer 3110"/>
    <s v="CUST6794"/>
    <x v="1"/>
    <x v="1"/>
    <x v="1"/>
    <x v="3"/>
    <x v="9"/>
    <s v="Lipstick Model-750"/>
    <s v="PROD6388"/>
    <n v="7"/>
    <n v="571.1"/>
    <n v="3997.7"/>
    <n v="0.05"/>
    <n v="199.88"/>
    <n v="3797.82"/>
    <x v="0"/>
    <x v="0"/>
    <n v="0.3"/>
    <n v="1139.3499999999999"/>
  </r>
  <r>
    <s v="ORD2025009643"/>
    <x v="45"/>
    <s v="Customer 2791"/>
    <s v="CUST1778"/>
    <x v="3"/>
    <x v="3"/>
    <x v="1"/>
    <x v="3"/>
    <x v="6"/>
    <s v="Face Cream Model-908"/>
    <s v="PROD2689"/>
    <n v="5"/>
    <n v="956.77"/>
    <n v="4783.8500000000004"/>
    <n v="0"/>
    <n v="0"/>
    <n v="4783.8500000000004"/>
    <x v="2"/>
    <x v="1"/>
    <n v="0.25"/>
    <n v="1195.96"/>
  </r>
  <r>
    <s v="ORD2025009644"/>
    <x v="12"/>
    <s v="Customer 1016"/>
    <s v="CUST1087"/>
    <x v="3"/>
    <x v="8"/>
    <x v="0"/>
    <x v="2"/>
    <x v="4"/>
    <s v="Laptop Model-584"/>
    <s v="PROD5181"/>
    <n v="3"/>
    <n v="594.39"/>
    <n v="1783.17"/>
    <n v="0.1"/>
    <n v="178.32"/>
    <n v="1604.85"/>
    <x v="3"/>
    <x v="2"/>
    <n v="0.25"/>
    <n v="401.21"/>
  </r>
  <r>
    <s v="ORD2025009645"/>
    <x v="131"/>
    <s v="Customer 3319"/>
    <s v="CUST8052"/>
    <x v="4"/>
    <x v="9"/>
    <x v="0"/>
    <x v="2"/>
    <x v="11"/>
    <s v="Mobile Model-696"/>
    <s v="PROD2401"/>
    <n v="9"/>
    <n v="454.85"/>
    <n v="4093.65"/>
    <n v="0.2"/>
    <n v="818.73"/>
    <n v="3274.92"/>
    <x v="1"/>
    <x v="0"/>
    <n v="0.25"/>
    <n v="818.73"/>
  </r>
  <r>
    <s v="ORD2025009646"/>
    <x v="181"/>
    <s v="Customer 98"/>
    <s v="CUST2340"/>
    <x v="0"/>
    <x v="6"/>
    <x v="1"/>
    <x v="2"/>
    <x v="11"/>
    <s v="Mobile Model-201"/>
    <s v="PROD1876"/>
    <n v="6"/>
    <n v="894.1"/>
    <n v="5364.6"/>
    <n v="0.05"/>
    <n v="268.23"/>
    <n v="5096.37"/>
    <x v="3"/>
    <x v="3"/>
    <n v="0.25"/>
    <n v="1274.0899999999999"/>
  </r>
  <r>
    <s v="ORD2025009647"/>
    <x v="331"/>
    <s v="Customer 2608"/>
    <s v="CUST4070"/>
    <x v="3"/>
    <x v="5"/>
    <x v="0"/>
    <x v="3"/>
    <x v="9"/>
    <s v="Lipstick Model-211"/>
    <s v="PROD3520"/>
    <n v="4"/>
    <n v="386.35"/>
    <n v="1545.4"/>
    <n v="0.2"/>
    <n v="309.08"/>
    <n v="1236.32"/>
    <x v="0"/>
    <x v="1"/>
    <n v="0.15"/>
    <n v="185.45"/>
  </r>
  <r>
    <s v="ORD2025009648"/>
    <x v="14"/>
    <s v="Customer 2097"/>
    <s v="CUST6201"/>
    <x v="2"/>
    <x v="2"/>
    <x v="1"/>
    <x v="3"/>
    <x v="9"/>
    <s v="Lipstick Model-770"/>
    <s v="PROD4075"/>
    <n v="7"/>
    <n v="697.92"/>
    <n v="4885.4399999999996"/>
    <n v="0.05"/>
    <n v="244.27"/>
    <n v="4641.17"/>
    <x v="1"/>
    <x v="1"/>
    <n v="0.25"/>
    <n v="1160.29"/>
  </r>
  <r>
    <s v="ORD2025009649"/>
    <x v="338"/>
    <s v="Customer 2373"/>
    <s v="CUST4179"/>
    <x v="4"/>
    <x v="11"/>
    <x v="1"/>
    <x v="0"/>
    <x v="2"/>
    <s v="Lamp Model-482"/>
    <s v="PROD2674"/>
    <n v="5"/>
    <n v="862.97"/>
    <n v="4314.8500000000004"/>
    <n v="0"/>
    <n v="0"/>
    <n v="4314.8500000000004"/>
    <x v="2"/>
    <x v="2"/>
    <n v="0.25"/>
    <n v="1078.71"/>
  </r>
  <r>
    <s v="ORD2025009650"/>
    <x v="392"/>
    <s v="Customer 2319"/>
    <s v="CUST1205"/>
    <x v="2"/>
    <x v="14"/>
    <x v="1"/>
    <x v="0"/>
    <x v="3"/>
    <s v="Sofa Model-918"/>
    <s v="PROD4093"/>
    <n v="9"/>
    <n v="493.67"/>
    <n v="4443.03"/>
    <n v="0.1"/>
    <n v="444.3"/>
    <n v="3998.73"/>
    <x v="3"/>
    <x v="0"/>
    <n v="0.3"/>
    <n v="1199.6199999999999"/>
  </r>
  <r>
    <s v="ORD2025009651"/>
    <x v="61"/>
    <s v="Customer 1504"/>
    <s v="CUST8884"/>
    <x v="2"/>
    <x v="12"/>
    <x v="1"/>
    <x v="3"/>
    <x v="6"/>
    <s v="Face Cream Model-884"/>
    <s v="PROD4979"/>
    <n v="3"/>
    <n v="562.07000000000005"/>
    <n v="1686.21"/>
    <n v="0.1"/>
    <n v="168.62"/>
    <n v="1517.59"/>
    <x v="3"/>
    <x v="3"/>
    <n v="0.15"/>
    <n v="227.64"/>
  </r>
  <r>
    <s v="ORD2025009652"/>
    <x v="162"/>
    <s v="Customer 3926"/>
    <s v="CUST2186"/>
    <x v="4"/>
    <x v="7"/>
    <x v="1"/>
    <x v="2"/>
    <x v="8"/>
    <s v="Tablet Model-578"/>
    <s v="PROD1861"/>
    <n v="4"/>
    <n v="274.89"/>
    <n v="1099.56"/>
    <n v="0.1"/>
    <n v="109.96"/>
    <n v="989.6"/>
    <x v="0"/>
    <x v="0"/>
    <n v="0.15"/>
    <n v="148.44"/>
  </r>
  <r>
    <s v="ORD2025009653"/>
    <x v="241"/>
    <s v="Customer 3457"/>
    <s v="CUST5669"/>
    <x v="1"/>
    <x v="10"/>
    <x v="0"/>
    <x v="1"/>
    <x v="5"/>
    <s v="Shirt Model-700"/>
    <s v="PROD9757"/>
    <n v="1"/>
    <n v="689.85"/>
    <n v="689.85"/>
    <n v="0"/>
    <n v="0"/>
    <n v="689.85"/>
    <x v="2"/>
    <x v="3"/>
    <n v="0.3"/>
    <n v="206.96"/>
  </r>
  <r>
    <s v="ORD2025009654"/>
    <x v="159"/>
    <s v="Customer 2236"/>
    <s v="CUST7136"/>
    <x v="0"/>
    <x v="0"/>
    <x v="1"/>
    <x v="0"/>
    <x v="2"/>
    <s v="Lamp Model-317"/>
    <s v="PROD5743"/>
    <n v="6"/>
    <n v="899.68"/>
    <n v="5398.08"/>
    <n v="0.2"/>
    <n v="1079.6199999999999"/>
    <n v="4318.46"/>
    <x v="0"/>
    <x v="3"/>
    <n v="0.15"/>
    <n v="647.77"/>
  </r>
  <r>
    <s v="ORD2025009655"/>
    <x v="346"/>
    <s v="Customer 4087"/>
    <s v="CUST2817"/>
    <x v="0"/>
    <x v="6"/>
    <x v="0"/>
    <x v="3"/>
    <x v="6"/>
    <s v="Face Cream Model-122"/>
    <s v="PROD5751"/>
    <n v="3"/>
    <n v="652.11"/>
    <n v="1956.33"/>
    <n v="0.05"/>
    <n v="97.82"/>
    <n v="1858.51"/>
    <x v="2"/>
    <x v="2"/>
    <n v="0.3"/>
    <n v="557.54999999999995"/>
  </r>
  <r>
    <s v="ORD2025009656"/>
    <x v="48"/>
    <s v="Customer 4391"/>
    <s v="CUST9120"/>
    <x v="2"/>
    <x v="2"/>
    <x v="0"/>
    <x v="1"/>
    <x v="5"/>
    <s v="Shirt Model-605"/>
    <s v="PROD8207"/>
    <n v="8"/>
    <n v="889.3"/>
    <n v="7114.4"/>
    <n v="0"/>
    <n v="0"/>
    <n v="7114.4"/>
    <x v="0"/>
    <x v="1"/>
    <n v="0.25"/>
    <n v="1778.6"/>
  </r>
  <r>
    <s v="ORD2025009657"/>
    <x v="61"/>
    <s v="Customer 80"/>
    <s v="CUST3286"/>
    <x v="4"/>
    <x v="7"/>
    <x v="1"/>
    <x v="0"/>
    <x v="0"/>
    <s v="Curtain Model-370"/>
    <s v="PROD7502"/>
    <n v="2"/>
    <n v="652.25"/>
    <n v="1304.5"/>
    <n v="0.05"/>
    <n v="65.23"/>
    <n v="1239.27"/>
    <x v="3"/>
    <x v="0"/>
    <n v="0.3"/>
    <n v="371.78"/>
  </r>
  <r>
    <s v="ORD2025009658"/>
    <x v="53"/>
    <s v="Customer 910"/>
    <s v="CUST1518"/>
    <x v="1"/>
    <x v="4"/>
    <x v="1"/>
    <x v="2"/>
    <x v="11"/>
    <s v="Mobile Model-770"/>
    <s v="PROD3520"/>
    <n v="1"/>
    <n v="321.23"/>
    <n v="321.23"/>
    <n v="0.05"/>
    <n v="16.059999999999999"/>
    <n v="305.17"/>
    <x v="3"/>
    <x v="1"/>
    <n v="0.3"/>
    <n v="91.55"/>
  </r>
  <r>
    <s v="ORD2025009659"/>
    <x v="428"/>
    <s v="Customer 3510"/>
    <s v="CUST8602"/>
    <x v="2"/>
    <x v="14"/>
    <x v="1"/>
    <x v="0"/>
    <x v="0"/>
    <s v="Curtain Model-460"/>
    <s v="PROD9311"/>
    <n v="2"/>
    <n v="160.49"/>
    <n v="320.98"/>
    <n v="0.1"/>
    <n v="32.1"/>
    <n v="288.88"/>
    <x v="2"/>
    <x v="3"/>
    <n v="0.25"/>
    <n v="72.22"/>
  </r>
  <r>
    <s v="ORD2025009660"/>
    <x v="48"/>
    <s v="Customer 630"/>
    <s v="CUST5614"/>
    <x v="2"/>
    <x v="12"/>
    <x v="1"/>
    <x v="2"/>
    <x v="11"/>
    <s v="Mobile Model-438"/>
    <s v="PROD3515"/>
    <n v="8"/>
    <n v="613.48"/>
    <n v="4907.84"/>
    <n v="0.05"/>
    <n v="245.39"/>
    <n v="4662.45"/>
    <x v="1"/>
    <x v="0"/>
    <n v="0.3"/>
    <n v="1398.73"/>
  </r>
  <r>
    <s v="ORD2025009661"/>
    <x v="258"/>
    <s v="Customer 2279"/>
    <s v="CUST1640"/>
    <x v="1"/>
    <x v="1"/>
    <x v="1"/>
    <x v="1"/>
    <x v="7"/>
    <s v="Jacket Model-918"/>
    <s v="PROD5627"/>
    <n v="5"/>
    <n v="536.53"/>
    <n v="2682.65"/>
    <n v="0.05"/>
    <n v="134.13"/>
    <n v="2548.52"/>
    <x v="2"/>
    <x v="0"/>
    <n v="0.25"/>
    <n v="637.13"/>
  </r>
  <r>
    <s v="ORD2025009662"/>
    <x v="167"/>
    <s v="Customer 3392"/>
    <s v="CUST8834"/>
    <x v="1"/>
    <x v="1"/>
    <x v="0"/>
    <x v="0"/>
    <x v="0"/>
    <s v="Curtain Model-311"/>
    <s v="PROD8833"/>
    <n v="1"/>
    <n v="398"/>
    <n v="398"/>
    <n v="0"/>
    <n v="0"/>
    <n v="398"/>
    <x v="1"/>
    <x v="0"/>
    <n v="0.3"/>
    <n v="119.4"/>
  </r>
  <r>
    <s v="ORD2025009663"/>
    <x v="205"/>
    <s v="Customer 1767"/>
    <s v="CUST4363"/>
    <x v="0"/>
    <x v="13"/>
    <x v="1"/>
    <x v="1"/>
    <x v="7"/>
    <s v="Jacket Model-441"/>
    <s v="PROD7790"/>
    <n v="1"/>
    <n v="886.49"/>
    <n v="886.49"/>
    <n v="0.2"/>
    <n v="177.3"/>
    <n v="709.19"/>
    <x v="0"/>
    <x v="2"/>
    <n v="0.15"/>
    <n v="106.38"/>
  </r>
  <r>
    <s v="ORD2025009664"/>
    <x v="121"/>
    <s v="Customer 3056"/>
    <s v="CUST2668"/>
    <x v="4"/>
    <x v="11"/>
    <x v="0"/>
    <x v="1"/>
    <x v="1"/>
    <s v="Jeans Model-451"/>
    <s v="PROD2638"/>
    <n v="9"/>
    <n v="944.65"/>
    <n v="8501.85"/>
    <n v="0"/>
    <n v="0"/>
    <n v="8501.85"/>
    <x v="1"/>
    <x v="1"/>
    <n v="0.15"/>
    <n v="1275.28"/>
  </r>
  <r>
    <s v="ORD2025009665"/>
    <x v="292"/>
    <s v="Customer 4890"/>
    <s v="CUST5507"/>
    <x v="0"/>
    <x v="6"/>
    <x v="0"/>
    <x v="0"/>
    <x v="3"/>
    <s v="Sofa Model-140"/>
    <s v="PROD3775"/>
    <n v="4"/>
    <n v="118.1"/>
    <n v="472.4"/>
    <n v="0"/>
    <n v="0"/>
    <n v="472.4"/>
    <x v="0"/>
    <x v="1"/>
    <n v="0.25"/>
    <n v="118.1"/>
  </r>
  <r>
    <s v="ORD2025009666"/>
    <x v="135"/>
    <s v="Customer 4374"/>
    <s v="CUST1826"/>
    <x v="3"/>
    <x v="8"/>
    <x v="1"/>
    <x v="0"/>
    <x v="0"/>
    <s v="Curtain Model-413"/>
    <s v="PROD6881"/>
    <n v="5"/>
    <n v="579.22"/>
    <n v="2896.1"/>
    <n v="0"/>
    <n v="0"/>
    <n v="2896.1"/>
    <x v="3"/>
    <x v="3"/>
    <n v="0.15"/>
    <n v="434.41"/>
  </r>
  <r>
    <s v="ORD2025009667"/>
    <x v="145"/>
    <s v="Customer 1378"/>
    <s v="CUST1274"/>
    <x v="1"/>
    <x v="10"/>
    <x v="0"/>
    <x v="3"/>
    <x v="9"/>
    <s v="Lipstick Model-659"/>
    <s v="PROD7374"/>
    <n v="10"/>
    <n v="401.89"/>
    <n v="4018.9"/>
    <n v="0.05"/>
    <n v="200.95"/>
    <n v="3817.95"/>
    <x v="1"/>
    <x v="3"/>
    <n v="0.25"/>
    <n v="954.49"/>
  </r>
  <r>
    <s v="ORD2025009668"/>
    <x v="122"/>
    <s v="Customer 3450"/>
    <s v="CUST1060"/>
    <x v="4"/>
    <x v="9"/>
    <x v="1"/>
    <x v="1"/>
    <x v="7"/>
    <s v="Jacket Model-419"/>
    <s v="PROD2264"/>
    <n v="1"/>
    <n v="225.25"/>
    <n v="225.25"/>
    <n v="0.1"/>
    <n v="22.53"/>
    <n v="202.72"/>
    <x v="2"/>
    <x v="1"/>
    <n v="0.25"/>
    <n v="50.68"/>
  </r>
  <r>
    <s v="ORD2025009669"/>
    <x v="101"/>
    <s v="Customer 4193"/>
    <s v="CUST4603"/>
    <x v="4"/>
    <x v="7"/>
    <x v="0"/>
    <x v="2"/>
    <x v="4"/>
    <s v="Laptop Model-355"/>
    <s v="PROD4368"/>
    <n v="2"/>
    <n v="585.48"/>
    <n v="1170.96"/>
    <n v="0.2"/>
    <n v="234.19"/>
    <n v="936.77"/>
    <x v="0"/>
    <x v="0"/>
    <n v="0.3"/>
    <n v="281.02999999999997"/>
  </r>
  <r>
    <s v="ORD2025009670"/>
    <x v="112"/>
    <s v="Customer 2007"/>
    <s v="CUST6016"/>
    <x v="4"/>
    <x v="7"/>
    <x v="1"/>
    <x v="2"/>
    <x v="4"/>
    <s v="Laptop Model-549"/>
    <s v="PROD8694"/>
    <n v="6"/>
    <n v="450.79"/>
    <n v="2704.74"/>
    <n v="0.2"/>
    <n v="540.95000000000005"/>
    <n v="2163.79"/>
    <x v="2"/>
    <x v="2"/>
    <n v="0.15"/>
    <n v="324.57"/>
  </r>
  <r>
    <s v="ORD2025009671"/>
    <x v="258"/>
    <s v="Customer 1155"/>
    <s v="CUST3444"/>
    <x v="2"/>
    <x v="2"/>
    <x v="1"/>
    <x v="0"/>
    <x v="0"/>
    <s v="Curtain Model-486"/>
    <s v="PROD2939"/>
    <n v="6"/>
    <n v="685.4"/>
    <n v="4112.3999999999996"/>
    <n v="0"/>
    <n v="0"/>
    <n v="4112.3999999999996"/>
    <x v="1"/>
    <x v="2"/>
    <n v="0.15"/>
    <n v="616.86"/>
  </r>
  <r>
    <s v="ORD2025009672"/>
    <x v="365"/>
    <s v="Customer 1034"/>
    <s v="CUST7355"/>
    <x v="4"/>
    <x v="11"/>
    <x v="0"/>
    <x v="2"/>
    <x v="8"/>
    <s v="Tablet Model-644"/>
    <s v="PROD9159"/>
    <n v="1"/>
    <n v="533.15"/>
    <n v="533.15"/>
    <n v="0.05"/>
    <n v="26.66"/>
    <n v="506.49"/>
    <x v="0"/>
    <x v="3"/>
    <n v="0.3"/>
    <n v="151.94999999999999"/>
  </r>
  <r>
    <s v="ORD2025009673"/>
    <x v="50"/>
    <s v="Customer 3222"/>
    <s v="CUST7030"/>
    <x v="3"/>
    <x v="8"/>
    <x v="1"/>
    <x v="1"/>
    <x v="5"/>
    <s v="Shirt Model-468"/>
    <s v="PROD9121"/>
    <n v="2"/>
    <n v="610.03"/>
    <n v="1220.06"/>
    <n v="0.05"/>
    <n v="61"/>
    <n v="1159.06"/>
    <x v="3"/>
    <x v="1"/>
    <n v="0.3"/>
    <n v="347.72"/>
  </r>
  <r>
    <s v="ORD2025009674"/>
    <x v="364"/>
    <s v="Customer 2854"/>
    <s v="CUST2058"/>
    <x v="1"/>
    <x v="4"/>
    <x v="0"/>
    <x v="2"/>
    <x v="11"/>
    <s v="Mobile Model-122"/>
    <s v="PROD9766"/>
    <n v="4"/>
    <n v="194.34"/>
    <n v="777.36"/>
    <n v="0.05"/>
    <n v="38.869999999999997"/>
    <n v="738.49"/>
    <x v="2"/>
    <x v="1"/>
    <n v="0.15"/>
    <n v="110.77"/>
  </r>
  <r>
    <s v="ORD2025009675"/>
    <x v="407"/>
    <s v="Customer 886"/>
    <s v="CUST2001"/>
    <x v="3"/>
    <x v="5"/>
    <x v="1"/>
    <x v="1"/>
    <x v="7"/>
    <s v="Jacket Model-483"/>
    <s v="PROD6592"/>
    <n v="4"/>
    <n v="225.92"/>
    <n v="903.68"/>
    <n v="0.2"/>
    <n v="180.74"/>
    <n v="722.94"/>
    <x v="0"/>
    <x v="1"/>
    <n v="0.25"/>
    <n v="180.74"/>
  </r>
  <r>
    <s v="ORD2025009676"/>
    <x v="256"/>
    <s v="Customer 2986"/>
    <s v="CUST6560"/>
    <x v="4"/>
    <x v="7"/>
    <x v="0"/>
    <x v="0"/>
    <x v="2"/>
    <s v="Lamp Model-219"/>
    <s v="PROD4828"/>
    <n v="9"/>
    <n v="255.12"/>
    <n v="2296.08"/>
    <n v="0"/>
    <n v="0"/>
    <n v="2296.08"/>
    <x v="1"/>
    <x v="0"/>
    <n v="0.25"/>
    <n v="574.02"/>
  </r>
  <r>
    <s v="ORD2025009677"/>
    <x v="94"/>
    <s v="Customer 3545"/>
    <s v="CUST6942"/>
    <x v="1"/>
    <x v="1"/>
    <x v="1"/>
    <x v="3"/>
    <x v="9"/>
    <s v="Lipstick Model-293"/>
    <s v="PROD1456"/>
    <n v="4"/>
    <n v="670.26"/>
    <n v="2681.04"/>
    <n v="0"/>
    <n v="0"/>
    <n v="2681.04"/>
    <x v="1"/>
    <x v="3"/>
    <n v="0.15"/>
    <n v="402.16"/>
  </r>
  <r>
    <s v="ORD2025009678"/>
    <x v="364"/>
    <s v="Customer 3128"/>
    <s v="CUST6385"/>
    <x v="2"/>
    <x v="14"/>
    <x v="0"/>
    <x v="2"/>
    <x v="4"/>
    <s v="Laptop Model-738"/>
    <s v="PROD5506"/>
    <n v="3"/>
    <n v="900.2"/>
    <n v="2700.6"/>
    <n v="0.05"/>
    <n v="135.03"/>
    <n v="2565.5700000000002"/>
    <x v="0"/>
    <x v="2"/>
    <n v="0.25"/>
    <n v="641.39"/>
  </r>
  <r>
    <s v="ORD2025009679"/>
    <x v="2"/>
    <s v="Customer 3222"/>
    <s v="CUST5418"/>
    <x v="3"/>
    <x v="5"/>
    <x v="1"/>
    <x v="3"/>
    <x v="6"/>
    <s v="Face Cream Model-941"/>
    <s v="PROD8278"/>
    <n v="10"/>
    <n v="784.15"/>
    <n v="7841.5"/>
    <n v="0.2"/>
    <n v="1568.3"/>
    <n v="6273.2"/>
    <x v="0"/>
    <x v="2"/>
    <n v="0.3"/>
    <n v="1881.96"/>
  </r>
  <r>
    <s v="ORD2025009680"/>
    <x v="205"/>
    <s v="Customer 1483"/>
    <s v="CUST9208"/>
    <x v="3"/>
    <x v="8"/>
    <x v="0"/>
    <x v="2"/>
    <x v="11"/>
    <s v="Mobile Model-727"/>
    <s v="PROD3564"/>
    <n v="3"/>
    <n v="596.65"/>
    <n v="1789.95"/>
    <n v="0.1"/>
    <n v="179"/>
    <n v="1610.95"/>
    <x v="1"/>
    <x v="3"/>
    <n v="0.15"/>
    <n v="241.64"/>
  </r>
  <r>
    <s v="ORD2025009681"/>
    <x v="196"/>
    <s v="Customer 4342"/>
    <s v="CUST6564"/>
    <x v="4"/>
    <x v="7"/>
    <x v="0"/>
    <x v="0"/>
    <x v="0"/>
    <s v="Curtain Model-198"/>
    <s v="PROD7907"/>
    <n v="10"/>
    <n v="225.29"/>
    <n v="2252.9"/>
    <n v="0.1"/>
    <n v="225.29"/>
    <n v="2027.61"/>
    <x v="2"/>
    <x v="0"/>
    <n v="0.3"/>
    <n v="608.28"/>
  </r>
  <r>
    <s v="ORD2025009682"/>
    <x v="335"/>
    <s v="Customer 410"/>
    <s v="CUST5470"/>
    <x v="4"/>
    <x v="11"/>
    <x v="0"/>
    <x v="0"/>
    <x v="2"/>
    <s v="Lamp Model-325"/>
    <s v="PROD9046"/>
    <n v="6"/>
    <n v="880.58"/>
    <n v="5283.48"/>
    <n v="0.2"/>
    <n v="1056.7"/>
    <n v="4226.78"/>
    <x v="3"/>
    <x v="2"/>
    <n v="0.3"/>
    <n v="1268.03"/>
  </r>
  <r>
    <s v="ORD2025009683"/>
    <x v="201"/>
    <s v="Customer 12"/>
    <s v="CUST5009"/>
    <x v="0"/>
    <x v="13"/>
    <x v="1"/>
    <x v="1"/>
    <x v="5"/>
    <s v="Shirt Model-844"/>
    <s v="PROD2713"/>
    <n v="6"/>
    <n v="706.37"/>
    <n v="4238.22"/>
    <n v="0.1"/>
    <n v="423.82"/>
    <n v="3814.4"/>
    <x v="2"/>
    <x v="0"/>
    <n v="0.15"/>
    <n v="572.16"/>
  </r>
  <r>
    <s v="ORD2025009684"/>
    <x v="321"/>
    <s v="Customer 1485"/>
    <s v="CUST1753"/>
    <x v="2"/>
    <x v="12"/>
    <x v="1"/>
    <x v="0"/>
    <x v="0"/>
    <s v="Curtain Model-813"/>
    <s v="PROD9317"/>
    <n v="9"/>
    <n v="424.74"/>
    <n v="3822.66"/>
    <n v="0.2"/>
    <n v="764.53"/>
    <n v="3058.13"/>
    <x v="2"/>
    <x v="1"/>
    <n v="0.15"/>
    <n v="458.72"/>
  </r>
  <r>
    <s v="ORD2025009685"/>
    <x v="134"/>
    <s v="Customer 448"/>
    <s v="CUST2916"/>
    <x v="3"/>
    <x v="5"/>
    <x v="0"/>
    <x v="3"/>
    <x v="10"/>
    <s v="Perfume Model-954"/>
    <s v="PROD4081"/>
    <n v="1"/>
    <n v="796.61"/>
    <n v="796.61"/>
    <n v="0.2"/>
    <n v="159.32"/>
    <n v="637.29"/>
    <x v="0"/>
    <x v="1"/>
    <n v="0.3"/>
    <n v="191.19"/>
  </r>
  <r>
    <s v="ORD2025009686"/>
    <x v="215"/>
    <s v="Customer 228"/>
    <s v="CUST6520"/>
    <x v="1"/>
    <x v="1"/>
    <x v="1"/>
    <x v="2"/>
    <x v="8"/>
    <s v="Tablet Model-653"/>
    <s v="PROD5653"/>
    <n v="7"/>
    <n v="986.56"/>
    <n v="6905.92"/>
    <n v="0.1"/>
    <n v="690.59"/>
    <n v="6215.33"/>
    <x v="1"/>
    <x v="2"/>
    <n v="0.3"/>
    <n v="1864.6"/>
  </r>
  <r>
    <s v="ORD2025009687"/>
    <x v="130"/>
    <s v="Customer 1590"/>
    <s v="CUST6161"/>
    <x v="4"/>
    <x v="11"/>
    <x v="1"/>
    <x v="3"/>
    <x v="10"/>
    <s v="Perfume Model-620"/>
    <s v="PROD2478"/>
    <n v="10"/>
    <n v="979.8"/>
    <n v="9798"/>
    <n v="0.05"/>
    <n v="489.9"/>
    <n v="9308.1"/>
    <x v="2"/>
    <x v="0"/>
    <n v="0.3"/>
    <n v="2792.43"/>
  </r>
  <r>
    <s v="ORD2025009688"/>
    <x v="33"/>
    <s v="Customer 3151"/>
    <s v="CUST8780"/>
    <x v="4"/>
    <x v="7"/>
    <x v="1"/>
    <x v="1"/>
    <x v="5"/>
    <s v="Shirt Model-462"/>
    <s v="PROD4328"/>
    <n v="1"/>
    <n v="370.36"/>
    <n v="370.36"/>
    <n v="0.1"/>
    <n v="37.04"/>
    <n v="333.32"/>
    <x v="3"/>
    <x v="0"/>
    <n v="0.3"/>
    <n v="100"/>
  </r>
  <r>
    <s v="ORD2025009689"/>
    <x v="104"/>
    <s v="Customer 4417"/>
    <s v="CUST1618"/>
    <x v="3"/>
    <x v="3"/>
    <x v="0"/>
    <x v="3"/>
    <x v="6"/>
    <s v="Face Cream Model-454"/>
    <s v="PROD5623"/>
    <n v="1"/>
    <n v="434.04"/>
    <n v="434.04"/>
    <n v="0.1"/>
    <n v="43.4"/>
    <n v="390.64"/>
    <x v="1"/>
    <x v="1"/>
    <n v="0.3"/>
    <n v="117.19"/>
  </r>
  <r>
    <s v="ORD2025009690"/>
    <x v="276"/>
    <s v="Customer 2141"/>
    <s v="CUST7817"/>
    <x v="4"/>
    <x v="9"/>
    <x v="1"/>
    <x v="2"/>
    <x v="11"/>
    <s v="Mobile Model-163"/>
    <s v="PROD6862"/>
    <n v="4"/>
    <n v="786.8"/>
    <n v="3147.2"/>
    <n v="0.2"/>
    <n v="629.44000000000005"/>
    <n v="2517.7600000000002"/>
    <x v="0"/>
    <x v="1"/>
    <n v="0.25"/>
    <n v="629.44000000000005"/>
  </r>
  <r>
    <s v="ORD2025009691"/>
    <x v="75"/>
    <s v="Customer 80"/>
    <s v="CUST6002"/>
    <x v="4"/>
    <x v="7"/>
    <x v="1"/>
    <x v="3"/>
    <x v="9"/>
    <s v="Lipstick Model-925"/>
    <s v="PROD3811"/>
    <n v="6"/>
    <n v="612.42999999999995"/>
    <n v="3674.58"/>
    <n v="0"/>
    <n v="0"/>
    <n v="3674.58"/>
    <x v="2"/>
    <x v="0"/>
    <n v="0.15"/>
    <n v="551.19000000000005"/>
  </r>
  <r>
    <s v="ORD2025009692"/>
    <x v="221"/>
    <s v="Customer 2283"/>
    <s v="CUST6421"/>
    <x v="1"/>
    <x v="10"/>
    <x v="1"/>
    <x v="1"/>
    <x v="1"/>
    <s v="Jeans Model-662"/>
    <s v="PROD1354"/>
    <n v="3"/>
    <n v="902.68"/>
    <n v="2708.04"/>
    <n v="0.1"/>
    <n v="270.8"/>
    <n v="2437.2399999999998"/>
    <x v="3"/>
    <x v="3"/>
    <n v="0.3"/>
    <n v="731.17"/>
  </r>
  <r>
    <s v="ORD2025009693"/>
    <x v="241"/>
    <s v="Customer 1728"/>
    <s v="CUST8067"/>
    <x v="4"/>
    <x v="9"/>
    <x v="0"/>
    <x v="2"/>
    <x v="4"/>
    <s v="Laptop Model-223"/>
    <s v="PROD6909"/>
    <n v="1"/>
    <n v="329.16"/>
    <n v="329.16"/>
    <n v="0.05"/>
    <n v="16.46"/>
    <n v="312.7"/>
    <x v="2"/>
    <x v="3"/>
    <n v="0.25"/>
    <n v="78.17"/>
  </r>
  <r>
    <s v="ORD2025009694"/>
    <x v="207"/>
    <s v="Customer 1916"/>
    <s v="CUST2557"/>
    <x v="0"/>
    <x v="0"/>
    <x v="1"/>
    <x v="0"/>
    <x v="0"/>
    <s v="Curtain Model-181"/>
    <s v="PROD8135"/>
    <n v="9"/>
    <n v="420.59"/>
    <n v="3785.31"/>
    <n v="0.1"/>
    <n v="378.53"/>
    <n v="3406.78"/>
    <x v="1"/>
    <x v="1"/>
    <n v="0.3"/>
    <n v="1022.03"/>
  </r>
  <r>
    <s v="ORD2025009695"/>
    <x v="406"/>
    <s v="Customer 1182"/>
    <s v="CUST3590"/>
    <x v="1"/>
    <x v="4"/>
    <x v="0"/>
    <x v="0"/>
    <x v="3"/>
    <s v="Sofa Model-332"/>
    <s v="PROD9334"/>
    <n v="8"/>
    <n v="901.32"/>
    <n v="7210.56"/>
    <n v="0"/>
    <n v="0"/>
    <n v="7210.56"/>
    <x v="1"/>
    <x v="3"/>
    <n v="0.25"/>
    <n v="1802.64"/>
  </r>
  <r>
    <s v="ORD2025009696"/>
    <x v="215"/>
    <s v="Customer 2258"/>
    <s v="CUST2580"/>
    <x v="3"/>
    <x v="5"/>
    <x v="1"/>
    <x v="0"/>
    <x v="0"/>
    <s v="Curtain Model-909"/>
    <s v="PROD9149"/>
    <n v="6"/>
    <n v="954.81"/>
    <n v="5728.86"/>
    <n v="0.05"/>
    <n v="286.44"/>
    <n v="5442.42"/>
    <x v="3"/>
    <x v="3"/>
    <n v="0.3"/>
    <n v="1632.73"/>
  </r>
  <r>
    <s v="ORD2025009697"/>
    <x v="273"/>
    <s v="Customer 1954"/>
    <s v="CUST2931"/>
    <x v="0"/>
    <x v="0"/>
    <x v="0"/>
    <x v="1"/>
    <x v="1"/>
    <s v="Jeans Model-925"/>
    <s v="PROD2162"/>
    <n v="4"/>
    <n v="155.66999999999999"/>
    <n v="622.67999999999995"/>
    <n v="0"/>
    <n v="0"/>
    <n v="622.67999999999995"/>
    <x v="3"/>
    <x v="1"/>
    <n v="0.3"/>
    <n v="186.8"/>
  </r>
  <r>
    <s v="ORD2025009698"/>
    <x v="259"/>
    <s v="Customer 3287"/>
    <s v="CUST6165"/>
    <x v="1"/>
    <x v="1"/>
    <x v="1"/>
    <x v="0"/>
    <x v="3"/>
    <s v="Sofa Model-519"/>
    <s v="PROD7498"/>
    <n v="3"/>
    <n v="795.82"/>
    <n v="2387.46"/>
    <n v="0.05"/>
    <n v="119.37"/>
    <n v="2268.09"/>
    <x v="0"/>
    <x v="0"/>
    <n v="0.25"/>
    <n v="567.02"/>
  </r>
  <r>
    <s v="ORD2025009699"/>
    <x v="243"/>
    <s v="Customer 2706"/>
    <s v="CUST2438"/>
    <x v="2"/>
    <x v="14"/>
    <x v="1"/>
    <x v="1"/>
    <x v="5"/>
    <s v="Shirt Model-377"/>
    <s v="PROD5904"/>
    <n v="5"/>
    <n v="810.09"/>
    <n v="4050.45"/>
    <n v="0.2"/>
    <n v="810.09"/>
    <n v="3240.36"/>
    <x v="0"/>
    <x v="1"/>
    <n v="0.25"/>
    <n v="810.09"/>
  </r>
  <r>
    <s v="ORD2025009700"/>
    <x v="182"/>
    <s v="Customer 3956"/>
    <s v="CUST4093"/>
    <x v="1"/>
    <x v="4"/>
    <x v="1"/>
    <x v="1"/>
    <x v="7"/>
    <s v="Jacket Model-683"/>
    <s v="PROD6751"/>
    <n v="2"/>
    <n v="772.11"/>
    <n v="1544.22"/>
    <n v="0.2"/>
    <n v="308.83999999999997"/>
    <n v="1235.3800000000001"/>
    <x v="2"/>
    <x v="3"/>
    <n v="0.3"/>
    <n v="370.61"/>
  </r>
  <r>
    <s v="ORD2025009701"/>
    <x v="385"/>
    <s v="Customer 2296"/>
    <s v="CUST6507"/>
    <x v="3"/>
    <x v="3"/>
    <x v="1"/>
    <x v="1"/>
    <x v="7"/>
    <s v="Jacket Model-787"/>
    <s v="PROD5712"/>
    <n v="1"/>
    <n v="301.29000000000002"/>
    <n v="301.29000000000002"/>
    <n v="0.2"/>
    <n v="60.26"/>
    <n v="241.03"/>
    <x v="3"/>
    <x v="3"/>
    <n v="0.15"/>
    <n v="36.15"/>
  </r>
  <r>
    <s v="ORD2025009702"/>
    <x v="392"/>
    <s v="Customer 1828"/>
    <s v="CUST9030"/>
    <x v="2"/>
    <x v="2"/>
    <x v="0"/>
    <x v="3"/>
    <x v="10"/>
    <s v="Perfume Model-415"/>
    <s v="PROD7492"/>
    <n v="7"/>
    <n v="867.59"/>
    <n v="6073.13"/>
    <n v="0.1"/>
    <n v="607.30999999999995"/>
    <n v="5465.82"/>
    <x v="1"/>
    <x v="2"/>
    <n v="0.25"/>
    <n v="1366.45"/>
  </r>
  <r>
    <s v="ORD2025009703"/>
    <x v="446"/>
    <s v="Customer 4333"/>
    <s v="CUST3733"/>
    <x v="3"/>
    <x v="3"/>
    <x v="0"/>
    <x v="3"/>
    <x v="6"/>
    <s v="Face Cream Model-456"/>
    <s v="PROD1333"/>
    <n v="3"/>
    <n v="663.76"/>
    <n v="1991.28"/>
    <n v="0.2"/>
    <n v="398.26"/>
    <n v="1593.02"/>
    <x v="0"/>
    <x v="0"/>
    <n v="0.15"/>
    <n v="238.95"/>
  </r>
  <r>
    <s v="ORD2025009704"/>
    <x v="437"/>
    <s v="Customer 2028"/>
    <s v="CUST7713"/>
    <x v="0"/>
    <x v="0"/>
    <x v="0"/>
    <x v="1"/>
    <x v="1"/>
    <s v="Jeans Model-936"/>
    <s v="PROD7135"/>
    <n v="1"/>
    <n v="107.57"/>
    <n v="107.57"/>
    <n v="0.1"/>
    <n v="10.76"/>
    <n v="96.81"/>
    <x v="2"/>
    <x v="3"/>
    <n v="0.15"/>
    <n v="14.52"/>
  </r>
  <r>
    <s v="ORD2025009705"/>
    <x v="118"/>
    <s v="Customer 4712"/>
    <s v="CUST8474"/>
    <x v="4"/>
    <x v="9"/>
    <x v="0"/>
    <x v="0"/>
    <x v="3"/>
    <s v="Sofa Model-433"/>
    <s v="PROD9652"/>
    <n v="10"/>
    <n v="163.96"/>
    <n v="1639.6"/>
    <n v="0.05"/>
    <n v="81.98"/>
    <n v="1557.62"/>
    <x v="2"/>
    <x v="1"/>
    <n v="0.3"/>
    <n v="467.29"/>
  </r>
  <r>
    <s v="ORD2025009706"/>
    <x v="301"/>
    <s v="Customer 797"/>
    <s v="CUST4374"/>
    <x v="1"/>
    <x v="1"/>
    <x v="0"/>
    <x v="1"/>
    <x v="7"/>
    <s v="Jacket Model-105"/>
    <s v="PROD3391"/>
    <n v="1"/>
    <n v="797.68"/>
    <n v="797.68"/>
    <n v="0"/>
    <n v="0"/>
    <n v="797.68"/>
    <x v="2"/>
    <x v="2"/>
    <n v="0.25"/>
    <n v="199.42"/>
  </r>
  <r>
    <s v="ORD2025009707"/>
    <x v="412"/>
    <s v="Customer 30"/>
    <s v="CUST2383"/>
    <x v="3"/>
    <x v="3"/>
    <x v="1"/>
    <x v="0"/>
    <x v="3"/>
    <s v="Sofa Model-799"/>
    <s v="PROD2541"/>
    <n v="3"/>
    <n v="462.79"/>
    <n v="1388.37"/>
    <n v="0.05"/>
    <n v="69.42"/>
    <n v="1318.95"/>
    <x v="2"/>
    <x v="2"/>
    <n v="0.25"/>
    <n v="329.74"/>
  </r>
  <r>
    <s v="ORD2025009708"/>
    <x v="97"/>
    <s v="Customer 2727"/>
    <s v="CUST1573"/>
    <x v="3"/>
    <x v="5"/>
    <x v="1"/>
    <x v="0"/>
    <x v="3"/>
    <s v="Sofa Model-822"/>
    <s v="PROD8451"/>
    <n v="6"/>
    <n v="520.86"/>
    <n v="3125.16"/>
    <n v="0.1"/>
    <n v="312.52"/>
    <n v="2812.64"/>
    <x v="0"/>
    <x v="2"/>
    <n v="0.15"/>
    <n v="421.9"/>
  </r>
  <r>
    <s v="ORD2025009709"/>
    <x v="25"/>
    <s v="Customer 4150"/>
    <s v="CUST9866"/>
    <x v="2"/>
    <x v="2"/>
    <x v="1"/>
    <x v="2"/>
    <x v="11"/>
    <s v="Mobile Model-842"/>
    <s v="PROD7092"/>
    <n v="7"/>
    <n v="568.83000000000004"/>
    <n v="3981.81"/>
    <n v="0.1"/>
    <n v="398.18"/>
    <n v="3583.63"/>
    <x v="3"/>
    <x v="0"/>
    <n v="0.3"/>
    <n v="1075.0899999999999"/>
  </r>
  <r>
    <s v="ORD2025009710"/>
    <x v="213"/>
    <s v="Customer 3079"/>
    <s v="CUST4093"/>
    <x v="3"/>
    <x v="5"/>
    <x v="0"/>
    <x v="1"/>
    <x v="5"/>
    <s v="Shirt Model-340"/>
    <s v="PROD1141"/>
    <n v="8"/>
    <n v="984.91"/>
    <n v="7879.28"/>
    <n v="0.05"/>
    <n v="393.96"/>
    <n v="7485.32"/>
    <x v="2"/>
    <x v="0"/>
    <n v="0.15"/>
    <n v="1122.8"/>
  </r>
  <r>
    <s v="ORD2025009711"/>
    <x v="244"/>
    <s v="Customer 64"/>
    <s v="CUST1654"/>
    <x v="3"/>
    <x v="3"/>
    <x v="0"/>
    <x v="2"/>
    <x v="4"/>
    <s v="Laptop Model-738"/>
    <s v="PROD4354"/>
    <n v="6"/>
    <n v="568"/>
    <n v="3408"/>
    <n v="0.1"/>
    <n v="340.8"/>
    <n v="3067.2"/>
    <x v="3"/>
    <x v="3"/>
    <n v="0.3"/>
    <n v="920.16"/>
  </r>
  <r>
    <s v="ORD2025009712"/>
    <x v="419"/>
    <s v="Customer 1724"/>
    <s v="CUST1027"/>
    <x v="2"/>
    <x v="14"/>
    <x v="0"/>
    <x v="1"/>
    <x v="1"/>
    <s v="Jeans Model-468"/>
    <s v="PROD6733"/>
    <n v="7"/>
    <n v="962.47"/>
    <n v="6737.29"/>
    <n v="0"/>
    <n v="0"/>
    <n v="6737.29"/>
    <x v="2"/>
    <x v="2"/>
    <n v="0.25"/>
    <n v="1684.32"/>
  </r>
  <r>
    <s v="ORD2025009713"/>
    <x v="203"/>
    <s v="Customer 2440"/>
    <s v="CUST5740"/>
    <x v="4"/>
    <x v="7"/>
    <x v="0"/>
    <x v="1"/>
    <x v="1"/>
    <s v="Jeans Model-797"/>
    <s v="PROD5346"/>
    <n v="6"/>
    <n v="735.1"/>
    <n v="4410.6000000000004"/>
    <n v="0.2"/>
    <n v="882.12"/>
    <n v="3528.48"/>
    <x v="3"/>
    <x v="2"/>
    <n v="0.15"/>
    <n v="529.27"/>
  </r>
  <r>
    <s v="ORD2025009714"/>
    <x v="116"/>
    <s v="Customer 3168"/>
    <s v="CUST8067"/>
    <x v="3"/>
    <x v="8"/>
    <x v="1"/>
    <x v="0"/>
    <x v="2"/>
    <s v="Lamp Model-983"/>
    <s v="PROD8266"/>
    <n v="10"/>
    <n v="447.11"/>
    <n v="4471.1000000000004"/>
    <n v="0.05"/>
    <n v="223.56"/>
    <n v="4247.54"/>
    <x v="0"/>
    <x v="1"/>
    <n v="0.15"/>
    <n v="637.13"/>
  </r>
  <r>
    <s v="ORD2025009715"/>
    <x v="173"/>
    <s v="Customer 631"/>
    <s v="CUST6006"/>
    <x v="1"/>
    <x v="1"/>
    <x v="0"/>
    <x v="0"/>
    <x v="0"/>
    <s v="Curtain Model-962"/>
    <s v="PROD7917"/>
    <n v="5"/>
    <n v="821.05"/>
    <n v="4105.25"/>
    <n v="0.2"/>
    <n v="821.05"/>
    <n v="3284.2"/>
    <x v="3"/>
    <x v="2"/>
    <n v="0.3"/>
    <n v="985.26"/>
  </r>
  <r>
    <s v="ORD2025009716"/>
    <x v="250"/>
    <s v="Customer 3794"/>
    <s v="CUST8087"/>
    <x v="3"/>
    <x v="8"/>
    <x v="1"/>
    <x v="0"/>
    <x v="3"/>
    <s v="Sofa Model-950"/>
    <s v="PROD9199"/>
    <n v="8"/>
    <n v="432.13"/>
    <n v="3457.04"/>
    <n v="0.2"/>
    <n v="691.41"/>
    <n v="2765.63"/>
    <x v="0"/>
    <x v="3"/>
    <n v="0.25"/>
    <n v="691.41"/>
  </r>
  <r>
    <s v="ORD2025009717"/>
    <x v="332"/>
    <s v="Customer 1019"/>
    <s v="CUST1754"/>
    <x v="3"/>
    <x v="8"/>
    <x v="0"/>
    <x v="0"/>
    <x v="3"/>
    <s v="Sofa Model-875"/>
    <s v="PROD1862"/>
    <n v="7"/>
    <n v="691.34"/>
    <n v="4839.38"/>
    <n v="0.1"/>
    <n v="483.94"/>
    <n v="4355.4399999999996"/>
    <x v="1"/>
    <x v="0"/>
    <n v="0.3"/>
    <n v="1306.6300000000001"/>
  </r>
  <r>
    <s v="ORD2025009718"/>
    <x v="182"/>
    <s v="Customer 4514"/>
    <s v="CUST1478"/>
    <x v="2"/>
    <x v="12"/>
    <x v="1"/>
    <x v="1"/>
    <x v="7"/>
    <s v="Jacket Model-153"/>
    <s v="PROD6651"/>
    <n v="3"/>
    <n v="179.06"/>
    <n v="537.17999999999995"/>
    <n v="0.2"/>
    <n v="107.44"/>
    <n v="429.74"/>
    <x v="2"/>
    <x v="0"/>
    <n v="0.15"/>
    <n v="64.459999999999994"/>
  </r>
  <r>
    <s v="ORD2025009719"/>
    <x v="313"/>
    <s v="Customer 952"/>
    <s v="CUST9185"/>
    <x v="2"/>
    <x v="14"/>
    <x v="1"/>
    <x v="2"/>
    <x v="8"/>
    <s v="Tablet Model-747"/>
    <s v="PROD1632"/>
    <n v="7"/>
    <n v="247.11"/>
    <n v="1729.77"/>
    <n v="0.05"/>
    <n v="86.49"/>
    <n v="1643.28"/>
    <x v="3"/>
    <x v="1"/>
    <n v="0.25"/>
    <n v="410.82"/>
  </r>
  <r>
    <s v="ORD2025009720"/>
    <x v="80"/>
    <s v="Customer 4799"/>
    <s v="CUST4370"/>
    <x v="1"/>
    <x v="1"/>
    <x v="0"/>
    <x v="3"/>
    <x v="10"/>
    <s v="Perfume Model-319"/>
    <s v="PROD6320"/>
    <n v="9"/>
    <n v="544.07000000000005"/>
    <n v="4896.63"/>
    <n v="0.1"/>
    <n v="489.66"/>
    <n v="4406.97"/>
    <x v="0"/>
    <x v="1"/>
    <n v="0.3"/>
    <n v="1322.09"/>
  </r>
  <r>
    <s v="ORD2025009721"/>
    <x v="262"/>
    <s v="Customer 1805"/>
    <s v="CUST4534"/>
    <x v="3"/>
    <x v="3"/>
    <x v="0"/>
    <x v="3"/>
    <x v="10"/>
    <s v="Perfume Model-599"/>
    <s v="PROD6703"/>
    <n v="9"/>
    <n v="210.49"/>
    <n v="1894.41"/>
    <n v="0"/>
    <n v="0"/>
    <n v="1894.41"/>
    <x v="1"/>
    <x v="1"/>
    <n v="0.25"/>
    <n v="473.6"/>
  </r>
  <r>
    <s v="ORD2025009722"/>
    <x v="332"/>
    <s v="Customer 637"/>
    <s v="CUST7530"/>
    <x v="0"/>
    <x v="6"/>
    <x v="0"/>
    <x v="1"/>
    <x v="7"/>
    <s v="Jacket Model-453"/>
    <s v="PROD7666"/>
    <n v="8"/>
    <n v="724.19"/>
    <n v="5793.52"/>
    <n v="0.2"/>
    <n v="1158.7"/>
    <n v="4634.82"/>
    <x v="0"/>
    <x v="0"/>
    <n v="0.25"/>
    <n v="1158.7"/>
  </r>
  <r>
    <s v="ORD2025009723"/>
    <x v="444"/>
    <s v="Customer 233"/>
    <s v="CUST5082"/>
    <x v="3"/>
    <x v="8"/>
    <x v="0"/>
    <x v="1"/>
    <x v="5"/>
    <s v="Shirt Model-936"/>
    <s v="PROD7756"/>
    <n v="2"/>
    <n v="676.76"/>
    <n v="1353.52"/>
    <n v="0"/>
    <n v="0"/>
    <n v="1353.52"/>
    <x v="2"/>
    <x v="1"/>
    <n v="0.25"/>
    <n v="338.38"/>
  </r>
  <r>
    <s v="ORD2025009724"/>
    <x v="360"/>
    <s v="Customer 4102"/>
    <s v="CUST9821"/>
    <x v="3"/>
    <x v="5"/>
    <x v="1"/>
    <x v="3"/>
    <x v="9"/>
    <s v="Lipstick Model-711"/>
    <s v="PROD9564"/>
    <n v="3"/>
    <n v="389.16"/>
    <n v="1167.48"/>
    <n v="0"/>
    <n v="0"/>
    <n v="1167.48"/>
    <x v="2"/>
    <x v="0"/>
    <n v="0.15"/>
    <n v="175.12"/>
  </r>
  <r>
    <s v="ORD2025009725"/>
    <x v="413"/>
    <s v="Customer 4195"/>
    <s v="CUST3985"/>
    <x v="3"/>
    <x v="8"/>
    <x v="1"/>
    <x v="2"/>
    <x v="4"/>
    <s v="Laptop Model-149"/>
    <s v="PROD3371"/>
    <n v="5"/>
    <n v="683.22"/>
    <n v="3416.1"/>
    <n v="0"/>
    <n v="0"/>
    <n v="3416.1"/>
    <x v="1"/>
    <x v="3"/>
    <n v="0.3"/>
    <n v="1024.83"/>
  </r>
  <r>
    <s v="ORD2025009726"/>
    <x v="340"/>
    <s v="Customer 2841"/>
    <s v="CUST7101"/>
    <x v="1"/>
    <x v="1"/>
    <x v="0"/>
    <x v="0"/>
    <x v="2"/>
    <s v="Lamp Model-458"/>
    <s v="PROD1342"/>
    <n v="2"/>
    <n v="257.35000000000002"/>
    <n v="514.70000000000005"/>
    <n v="0"/>
    <n v="0"/>
    <n v="514.70000000000005"/>
    <x v="2"/>
    <x v="1"/>
    <n v="0.15"/>
    <n v="77.2"/>
  </r>
  <r>
    <s v="ORD2025009727"/>
    <x v="318"/>
    <s v="Customer 4460"/>
    <s v="CUST2773"/>
    <x v="4"/>
    <x v="9"/>
    <x v="0"/>
    <x v="2"/>
    <x v="11"/>
    <s v="Mobile Model-968"/>
    <s v="PROD8052"/>
    <n v="5"/>
    <n v="838.54"/>
    <n v="4192.7"/>
    <n v="0.2"/>
    <n v="838.54"/>
    <n v="3354.16"/>
    <x v="0"/>
    <x v="2"/>
    <n v="0.15"/>
    <n v="503.12"/>
  </r>
  <r>
    <s v="ORD2025009728"/>
    <x v="248"/>
    <s v="Customer 3998"/>
    <s v="CUST1182"/>
    <x v="0"/>
    <x v="13"/>
    <x v="1"/>
    <x v="0"/>
    <x v="2"/>
    <s v="Lamp Model-607"/>
    <s v="PROD9696"/>
    <n v="7"/>
    <n v="446.08"/>
    <n v="3122.56"/>
    <n v="0"/>
    <n v="0"/>
    <n v="3122.56"/>
    <x v="3"/>
    <x v="1"/>
    <n v="0.15"/>
    <n v="468.38"/>
  </r>
  <r>
    <s v="ORD2025009729"/>
    <x v="318"/>
    <s v="Customer 4062"/>
    <s v="CUST9063"/>
    <x v="0"/>
    <x v="13"/>
    <x v="1"/>
    <x v="0"/>
    <x v="2"/>
    <s v="Lamp Model-757"/>
    <s v="PROD5410"/>
    <n v="1"/>
    <n v="329.74"/>
    <n v="329.74"/>
    <n v="0.1"/>
    <n v="32.97"/>
    <n v="296.77"/>
    <x v="3"/>
    <x v="0"/>
    <n v="0.3"/>
    <n v="89.03"/>
  </r>
  <r>
    <s v="ORD2025009730"/>
    <x v="28"/>
    <s v="Customer 273"/>
    <s v="CUST1263"/>
    <x v="1"/>
    <x v="10"/>
    <x v="0"/>
    <x v="1"/>
    <x v="7"/>
    <s v="Jacket Model-278"/>
    <s v="PROD8143"/>
    <n v="1"/>
    <n v="370.7"/>
    <n v="370.7"/>
    <n v="0.1"/>
    <n v="37.07"/>
    <n v="333.63"/>
    <x v="3"/>
    <x v="1"/>
    <n v="0.3"/>
    <n v="100.09"/>
  </r>
  <r>
    <s v="ORD2025009731"/>
    <x v="230"/>
    <s v="Customer 3685"/>
    <s v="CUST4922"/>
    <x v="2"/>
    <x v="14"/>
    <x v="0"/>
    <x v="3"/>
    <x v="6"/>
    <s v="Face Cream Model-815"/>
    <s v="PROD8396"/>
    <n v="9"/>
    <n v="620.9"/>
    <n v="5588.1"/>
    <n v="0.2"/>
    <n v="1117.6199999999999"/>
    <n v="4470.4799999999996"/>
    <x v="3"/>
    <x v="2"/>
    <n v="0.25"/>
    <n v="1117.6199999999999"/>
  </r>
  <r>
    <s v="ORD2025009732"/>
    <x v="393"/>
    <s v="Customer 2110"/>
    <s v="CUST4594"/>
    <x v="3"/>
    <x v="3"/>
    <x v="1"/>
    <x v="3"/>
    <x v="6"/>
    <s v="Face Cream Model-919"/>
    <s v="PROD5815"/>
    <n v="2"/>
    <n v="738.44"/>
    <n v="1476.88"/>
    <n v="0.05"/>
    <n v="73.84"/>
    <n v="1403.04"/>
    <x v="0"/>
    <x v="3"/>
    <n v="0.15"/>
    <n v="210.46"/>
  </r>
  <r>
    <s v="ORD2025009733"/>
    <x v="414"/>
    <s v="Customer 1037"/>
    <s v="CUST2894"/>
    <x v="0"/>
    <x v="13"/>
    <x v="0"/>
    <x v="1"/>
    <x v="1"/>
    <s v="Jeans Model-694"/>
    <s v="PROD3634"/>
    <n v="9"/>
    <n v="521.5"/>
    <n v="4693.5"/>
    <n v="0.05"/>
    <n v="234.68"/>
    <n v="4458.82"/>
    <x v="0"/>
    <x v="2"/>
    <n v="0.25"/>
    <n v="1114.7"/>
  </r>
  <r>
    <s v="ORD2025009734"/>
    <x v="28"/>
    <s v="Customer 3842"/>
    <s v="CUST5514"/>
    <x v="3"/>
    <x v="5"/>
    <x v="1"/>
    <x v="1"/>
    <x v="5"/>
    <s v="Shirt Model-807"/>
    <s v="PROD8189"/>
    <n v="10"/>
    <n v="989.9"/>
    <n v="9899"/>
    <n v="0"/>
    <n v="0"/>
    <n v="9899"/>
    <x v="1"/>
    <x v="0"/>
    <n v="0.25"/>
    <n v="2474.75"/>
  </r>
  <r>
    <s v="ORD2025009735"/>
    <x v="5"/>
    <s v="Customer 2710"/>
    <s v="CUST9536"/>
    <x v="0"/>
    <x v="0"/>
    <x v="1"/>
    <x v="0"/>
    <x v="2"/>
    <s v="Lamp Model-438"/>
    <s v="PROD1422"/>
    <n v="9"/>
    <n v="193.82"/>
    <n v="1744.38"/>
    <n v="0.2"/>
    <n v="348.88"/>
    <n v="1395.5"/>
    <x v="0"/>
    <x v="0"/>
    <n v="0.15"/>
    <n v="209.32"/>
  </r>
  <r>
    <s v="ORD2025009736"/>
    <x v="289"/>
    <s v="Customer 2159"/>
    <s v="CUST6182"/>
    <x v="0"/>
    <x v="6"/>
    <x v="0"/>
    <x v="2"/>
    <x v="8"/>
    <s v="Tablet Model-140"/>
    <s v="PROD4183"/>
    <n v="7"/>
    <n v="776.14"/>
    <n v="5432.98"/>
    <n v="0.2"/>
    <n v="1086.5999999999999"/>
    <n v="4346.38"/>
    <x v="1"/>
    <x v="1"/>
    <n v="0.3"/>
    <n v="1303.9100000000001"/>
  </r>
  <r>
    <s v="ORD2025009737"/>
    <x v="312"/>
    <s v="Customer 2277"/>
    <s v="CUST2405"/>
    <x v="0"/>
    <x v="13"/>
    <x v="0"/>
    <x v="3"/>
    <x v="10"/>
    <s v="Perfume Model-553"/>
    <s v="PROD4384"/>
    <n v="5"/>
    <n v="783.62"/>
    <n v="3918.1"/>
    <n v="0.05"/>
    <n v="195.91"/>
    <n v="3722.19"/>
    <x v="3"/>
    <x v="0"/>
    <n v="0.25"/>
    <n v="930.55"/>
  </r>
  <r>
    <s v="ORD2025009738"/>
    <x v="136"/>
    <s v="Customer 1810"/>
    <s v="CUST7015"/>
    <x v="0"/>
    <x v="13"/>
    <x v="0"/>
    <x v="2"/>
    <x v="4"/>
    <s v="Laptop Model-231"/>
    <s v="PROD3879"/>
    <n v="3"/>
    <n v="741.85"/>
    <n v="2225.5500000000002"/>
    <n v="0.2"/>
    <n v="445.11"/>
    <n v="1780.44"/>
    <x v="3"/>
    <x v="0"/>
    <n v="0.15"/>
    <n v="267.07"/>
  </r>
  <r>
    <s v="ORD2025009739"/>
    <x v="423"/>
    <s v="Customer 3220"/>
    <s v="CUST7957"/>
    <x v="0"/>
    <x v="13"/>
    <x v="0"/>
    <x v="1"/>
    <x v="5"/>
    <s v="Shirt Model-857"/>
    <s v="PROD8253"/>
    <n v="3"/>
    <n v="199.29"/>
    <n v="597.87"/>
    <n v="0.1"/>
    <n v="59.79"/>
    <n v="538.08000000000004"/>
    <x v="1"/>
    <x v="3"/>
    <n v="0.15"/>
    <n v="80.709999999999994"/>
  </r>
  <r>
    <s v="ORD2025009740"/>
    <x v="334"/>
    <s v="Customer 1486"/>
    <s v="CUST5138"/>
    <x v="2"/>
    <x v="2"/>
    <x v="0"/>
    <x v="3"/>
    <x v="9"/>
    <s v="Lipstick Model-143"/>
    <s v="PROD3888"/>
    <n v="4"/>
    <n v="710.53"/>
    <n v="2842.12"/>
    <n v="0"/>
    <n v="0"/>
    <n v="2842.12"/>
    <x v="2"/>
    <x v="3"/>
    <n v="0.25"/>
    <n v="710.53"/>
  </r>
  <r>
    <s v="ORD2025009741"/>
    <x v="434"/>
    <s v="Customer 395"/>
    <s v="CUST4667"/>
    <x v="3"/>
    <x v="3"/>
    <x v="1"/>
    <x v="2"/>
    <x v="11"/>
    <s v="Mobile Model-103"/>
    <s v="PROD5566"/>
    <n v="9"/>
    <n v="633.69000000000005"/>
    <n v="5703.21"/>
    <n v="0.2"/>
    <n v="1140.6400000000001"/>
    <n v="4562.57"/>
    <x v="2"/>
    <x v="1"/>
    <n v="0.15"/>
    <n v="684.39"/>
  </r>
  <r>
    <s v="ORD2025009742"/>
    <x v="411"/>
    <s v="Customer 2244"/>
    <s v="CUST5342"/>
    <x v="0"/>
    <x v="6"/>
    <x v="0"/>
    <x v="0"/>
    <x v="2"/>
    <s v="Lamp Model-378"/>
    <s v="PROD5831"/>
    <n v="6"/>
    <n v="362.94"/>
    <n v="2177.64"/>
    <n v="0.05"/>
    <n v="108.88"/>
    <n v="2068.7600000000002"/>
    <x v="1"/>
    <x v="1"/>
    <n v="0.15"/>
    <n v="310.31"/>
  </r>
  <r>
    <s v="ORD2025009743"/>
    <x v="269"/>
    <s v="Customer 3712"/>
    <s v="CUST5822"/>
    <x v="3"/>
    <x v="3"/>
    <x v="1"/>
    <x v="2"/>
    <x v="8"/>
    <s v="Tablet Model-394"/>
    <s v="PROD9465"/>
    <n v="8"/>
    <n v="710.74"/>
    <n v="5685.92"/>
    <n v="0.2"/>
    <n v="1137.18"/>
    <n v="4548.74"/>
    <x v="3"/>
    <x v="2"/>
    <n v="0.25"/>
    <n v="1137.18"/>
  </r>
  <r>
    <s v="ORD2025009744"/>
    <x v="0"/>
    <s v="Customer 4204"/>
    <s v="CUST5221"/>
    <x v="2"/>
    <x v="12"/>
    <x v="0"/>
    <x v="3"/>
    <x v="10"/>
    <s v="Perfume Model-510"/>
    <s v="PROD5816"/>
    <n v="4"/>
    <n v="114.78"/>
    <n v="459.12"/>
    <n v="0"/>
    <n v="0"/>
    <n v="459.12"/>
    <x v="0"/>
    <x v="0"/>
    <n v="0.3"/>
    <n v="137.74"/>
  </r>
  <r>
    <s v="ORD2025009745"/>
    <x v="234"/>
    <s v="Customer 2720"/>
    <s v="CUST4880"/>
    <x v="0"/>
    <x v="13"/>
    <x v="1"/>
    <x v="0"/>
    <x v="2"/>
    <s v="Lamp Model-937"/>
    <s v="PROD1329"/>
    <n v="3"/>
    <n v="615.16"/>
    <n v="1845.48"/>
    <n v="0"/>
    <n v="0"/>
    <n v="1845.48"/>
    <x v="2"/>
    <x v="3"/>
    <n v="0.25"/>
    <n v="461.37"/>
  </r>
  <r>
    <s v="ORD2025009746"/>
    <x v="174"/>
    <s v="Customer 110"/>
    <s v="CUST8037"/>
    <x v="1"/>
    <x v="1"/>
    <x v="0"/>
    <x v="0"/>
    <x v="0"/>
    <s v="Curtain Model-636"/>
    <s v="PROD7019"/>
    <n v="6"/>
    <n v="651.13"/>
    <n v="3906.78"/>
    <n v="0.1"/>
    <n v="390.68"/>
    <n v="3516.1"/>
    <x v="2"/>
    <x v="3"/>
    <n v="0.25"/>
    <n v="879.02"/>
  </r>
  <r>
    <s v="ORD2025009747"/>
    <x v="427"/>
    <s v="Customer 4576"/>
    <s v="CUST5363"/>
    <x v="3"/>
    <x v="8"/>
    <x v="0"/>
    <x v="1"/>
    <x v="5"/>
    <s v="Shirt Model-472"/>
    <s v="PROD8095"/>
    <n v="10"/>
    <n v="506.83"/>
    <n v="5068.3"/>
    <n v="0"/>
    <n v="0"/>
    <n v="5068.3"/>
    <x v="1"/>
    <x v="2"/>
    <n v="0.3"/>
    <n v="1520.49"/>
  </r>
  <r>
    <s v="ORD2025009748"/>
    <x v="334"/>
    <s v="Customer 2824"/>
    <s v="CUST4778"/>
    <x v="3"/>
    <x v="5"/>
    <x v="0"/>
    <x v="0"/>
    <x v="2"/>
    <s v="Lamp Model-355"/>
    <s v="PROD1524"/>
    <n v="4"/>
    <n v="709.45"/>
    <n v="2837.8"/>
    <n v="0"/>
    <n v="0"/>
    <n v="2837.8"/>
    <x v="2"/>
    <x v="2"/>
    <n v="0.25"/>
    <n v="709.45"/>
  </r>
  <r>
    <s v="ORD2025009749"/>
    <x v="386"/>
    <s v="Customer 1812"/>
    <s v="CUST5014"/>
    <x v="4"/>
    <x v="7"/>
    <x v="1"/>
    <x v="0"/>
    <x v="3"/>
    <s v="Sofa Model-191"/>
    <s v="PROD5276"/>
    <n v="2"/>
    <n v="195.09"/>
    <n v="390.18"/>
    <n v="0.2"/>
    <n v="78.040000000000006"/>
    <n v="312.14"/>
    <x v="3"/>
    <x v="0"/>
    <n v="0.15"/>
    <n v="46.82"/>
  </r>
  <r>
    <s v="ORD2025009750"/>
    <x v="377"/>
    <s v="Customer 4316"/>
    <s v="CUST9018"/>
    <x v="2"/>
    <x v="2"/>
    <x v="1"/>
    <x v="2"/>
    <x v="8"/>
    <s v="Tablet Model-254"/>
    <s v="PROD3984"/>
    <n v="9"/>
    <n v="210.15"/>
    <n v="1891.35"/>
    <n v="0.2"/>
    <n v="378.27"/>
    <n v="1513.08"/>
    <x v="3"/>
    <x v="1"/>
    <n v="0.25"/>
    <n v="378.27"/>
  </r>
  <r>
    <s v="ORD2025009751"/>
    <x v="177"/>
    <s v="Customer 4700"/>
    <s v="CUST1336"/>
    <x v="2"/>
    <x v="12"/>
    <x v="1"/>
    <x v="0"/>
    <x v="0"/>
    <s v="Curtain Model-309"/>
    <s v="PROD5516"/>
    <n v="1"/>
    <n v="826.23"/>
    <n v="826.23"/>
    <n v="0"/>
    <n v="0"/>
    <n v="826.23"/>
    <x v="3"/>
    <x v="2"/>
    <n v="0.15"/>
    <n v="123.93"/>
  </r>
  <r>
    <s v="ORD2025009752"/>
    <x v="94"/>
    <s v="Customer 209"/>
    <s v="CUST8739"/>
    <x v="0"/>
    <x v="13"/>
    <x v="0"/>
    <x v="3"/>
    <x v="9"/>
    <s v="Lipstick Model-625"/>
    <s v="PROD8433"/>
    <n v="7"/>
    <n v="727.01"/>
    <n v="5089.07"/>
    <n v="0.05"/>
    <n v="254.45"/>
    <n v="4834.62"/>
    <x v="3"/>
    <x v="3"/>
    <n v="0.15"/>
    <n v="725.19"/>
  </r>
  <r>
    <s v="ORD2025009753"/>
    <x v="152"/>
    <s v="Customer 4960"/>
    <s v="CUST5578"/>
    <x v="4"/>
    <x v="7"/>
    <x v="1"/>
    <x v="1"/>
    <x v="1"/>
    <s v="Jeans Model-600"/>
    <s v="PROD5161"/>
    <n v="9"/>
    <n v="771.47"/>
    <n v="6943.23"/>
    <n v="0.1"/>
    <n v="694.32"/>
    <n v="6248.91"/>
    <x v="2"/>
    <x v="0"/>
    <n v="0.3"/>
    <n v="1874.67"/>
  </r>
  <r>
    <s v="ORD2025009754"/>
    <x v="9"/>
    <s v="Customer 3325"/>
    <s v="CUST2664"/>
    <x v="4"/>
    <x v="9"/>
    <x v="1"/>
    <x v="1"/>
    <x v="5"/>
    <s v="Shirt Model-393"/>
    <s v="PROD8169"/>
    <n v="6"/>
    <n v="784.97"/>
    <n v="4709.82"/>
    <n v="0.05"/>
    <n v="235.49"/>
    <n v="4474.33"/>
    <x v="2"/>
    <x v="1"/>
    <n v="0.25"/>
    <n v="1118.58"/>
  </r>
  <r>
    <s v="ORD2025009755"/>
    <x v="345"/>
    <s v="Customer 1545"/>
    <s v="CUST5318"/>
    <x v="0"/>
    <x v="13"/>
    <x v="0"/>
    <x v="1"/>
    <x v="1"/>
    <s v="Jeans Model-139"/>
    <s v="PROD1272"/>
    <n v="9"/>
    <n v="300.5"/>
    <n v="2704.5"/>
    <n v="0.2"/>
    <n v="540.9"/>
    <n v="2163.6"/>
    <x v="1"/>
    <x v="2"/>
    <n v="0.25"/>
    <n v="540.9"/>
  </r>
  <r>
    <s v="ORD2025009756"/>
    <x v="210"/>
    <s v="Customer 304"/>
    <s v="CUST3964"/>
    <x v="4"/>
    <x v="9"/>
    <x v="0"/>
    <x v="0"/>
    <x v="2"/>
    <s v="Lamp Model-376"/>
    <s v="PROD7433"/>
    <n v="7"/>
    <n v="812.92"/>
    <n v="5690.44"/>
    <n v="0.05"/>
    <n v="284.52"/>
    <n v="5405.92"/>
    <x v="3"/>
    <x v="1"/>
    <n v="0.15"/>
    <n v="810.89"/>
  </r>
  <r>
    <s v="ORD2025009757"/>
    <x v="345"/>
    <s v="Customer 1292"/>
    <s v="CUST1239"/>
    <x v="4"/>
    <x v="9"/>
    <x v="0"/>
    <x v="0"/>
    <x v="0"/>
    <s v="Curtain Model-516"/>
    <s v="PROD5663"/>
    <n v="7"/>
    <n v="233.08"/>
    <n v="1631.56"/>
    <n v="0.2"/>
    <n v="326.31"/>
    <n v="1305.25"/>
    <x v="1"/>
    <x v="2"/>
    <n v="0.3"/>
    <n v="391.57"/>
  </r>
  <r>
    <s v="ORD2025009758"/>
    <x v="275"/>
    <s v="Customer 755"/>
    <s v="CUST1794"/>
    <x v="4"/>
    <x v="7"/>
    <x v="1"/>
    <x v="2"/>
    <x v="4"/>
    <s v="Laptop Model-823"/>
    <s v="PROD9407"/>
    <n v="2"/>
    <n v="659.37"/>
    <n v="1318.74"/>
    <n v="0"/>
    <n v="0"/>
    <n v="1318.74"/>
    <x v="3"/>
    <x v="1"/>
    <n v="0.25"/>
    <n v="329.69"/>
  </r>
  <r>
    <s v="ORD2025009759"/>
    <x v="333"/>
    <s v="Customer 4979"/>
    <s v="CUST3717"/>
    <x v="2"/>
    <x v="12"/>
    <x v="0"/>
    <x v="1"/>
    <x v="5"/>
    <s v="Shirt Model-334"/>
    <s v="PROD1290"/>
    <n v="3"/>
    <n v="143.41999999999999"/>
    <n v="430.26"/>
    <n v="0.1"/>
    <n v="43.03"/>
    <n v="387.23"/>
    <x v="2"/>
    <x v="3"/>
    <n v="0.15"/>
    <n v="58.08"/>
  </r>
  <r>
    <s v="ORD2025009760"/>
    <x v="293"/>
    <s v="Customer 3795"/>
    <s v="CUST7205"/>
    <x v="3"/>
    <x v="8"/>
    <x v="0"/>
    <x v="1"/>
    <x v="5"/>
    <s v="Shirt Model-417"/>
    <s v="PROD6625"/>
    <n v="4"/>
    <n v="461.43"/>
    <n v="1845.72"/>
    <n v="0"/>
    <n v="0"/>
    <n v="1845.72"/>
    <x v="1"/>
    <x v="1"/>
    <n v="0.25"/>
    <n v="461.43"/>
  </r>
  <r>
    <s v="ORD2025009761"/>
    <x v="334"/>
    <s v="Customer 4149"/>
    <s v="CUST7192"/>
    <x v="1"/>
    <x v="10"/>
    <x v="0"/>
    <x v="0"/>
    <x v="3"/>
    <s v="Sofa Model-279"/>
    <s v="PROD2365"/>
    <n v="4"/>
    <n v="398.03"/>
    <n v="1592.12"/>
    <n v="0"/>
    <n v="0"/>
    <n v="1592.12"/>
    <x v="1"/>
    <x v="1"/>
    <n v="0.25"/>
    <n v="398.03"/>
  </r>
  <r>
    <s v="ORD2025009762"/>
    <x v="436"/>
    <s v="Customer 1960"/>
    <s v="CUST2564"/>
    <x v="3"/>
    <x v="3"/>
    <x v="1"/>
    <x v="1"/>
    <x v="5"/>
    <s v="Shirt Model-812"/>
    <s v="PROD4590"/>
    <n v="6"/>
    <n v="110.47"/>
    <n v="662.82"/>
    <n v="0.2"/>
    <n v="132.56"/>
    <n v="530.26"/>
    <x v="1"/>
    <x v="3"/>
    <n v="0.15"/>
    <n v="79.540000000000006"/>
  </r>
  <r>
    <s v="ORD2025009763"/>
    <x v="30"/>
    <s v="Customer 1961"/>
    <s v="CUST8899"/>
    <x v="2"/>
    <x v="2"/>
    <x v="0"/>
    <x v="3"/>
    <x v="9"/>
    <s v="Lipstick Model-403"/>
    <s v="PROD1698"/>
    <n v="5"/>
    <n v="388.42"/>
    <n v="1942.1"/>
    <n v="0"/>
    <n v="0"/>
    <n v="1942.1"/>
    <x v="2"/>
    <x v="3"/>
    <n v="0.15"/>
    <n v="291.31"/>
  </r>
  <r>
    <s v="ORD2025009764"/>
    <x v="58"/>
    <s v="Customer 2235"/>
    <s v="CUST5568"/>
    <x v="4"/>
    <x v="9"/>
    <x v="1"/>
    <x v="3"/>
    <x v="10"/>
    <s v="Perfume Model-179"/>
    <s v="PROD9932"/>
    <n v="1"/>
    <n v="407.69"/>
    <n v="407.69"/>
    <n v="0.2"/>
    <n v="81.540000000000006"/>
    <n v="326.14999999999998"/>
    <x v="1"/>
    <x v="1"/>
    <n v="0.3"/>
    <n v="97.84"/>
  </r>
  <r>
    <s v="ORD2025009765"/>
    <x v="129"/>
    <s v="Customer 14"/>
    <s v="CUST7097"/>
    <x v="0"/>
    <x v="13"/>
    <x v="1"/>
    <x v="3"/>
    <x v="9"/>
    <s v="Lipstick Model-539"/>
    <s v="PROD3951"/>
    <n v="9"/>
    <n v="245.4"/>
    <n v="2208.6"/>
    <n v="0"/>
    <n v="0"/>
    <n v="2208.6"/>
    <x v="1"/>
    <x v="0"/>
    <n v="0.15"/>
    <n v="331.29"/>
  </r>
  <r>
    <s v="ORD2025009766"/>
    <x v="5"/>
    <s v="Customer 2705"/>
    <s v="CUST5462"/>
    <x v="4"/>
    <x v="9"/>
    <x v="1"/>
    <x v="2"/>
    <x v="8"/>
    <s v="Tablet Model-722"/>
    <s v="PROD7379"/>
    <n v="1"/>
    <n v="696.19"/>
    <n v="696.19"/>
    <n v="0"/>
    <n v="0"/>
    <n v="696.19"/>
    <x v="0"/>
    <x v="0"/>
    <n v="0.3"/>
    <n v="208.86"/>
  </r>
  <r>
    <s v="ORD2025009767"/>
    <x v="365"/>
    <s v="Customer 819"/>
    <s v="CUST8120"/>
    <x v="2"/>
    <x v="2"/>
    <x v="1"/>
    <x v="0"/>
    <x v="2"/>
    <s v="Lamp Model-418"/>
    <s v="PROD4608"/>
    <n v="6"/>
    <n v="949.59"/>
    <n v="5697.54"/>
    <n v="0.1"/>
    <n v="569.75"/>
    <n v="5127.79"/>
    <x v="2"/>
    <x v="0"/>
    <n v="0.25"/>
    <n v="1281.95"/>
  </r>
  <r>
    <s v="ORD2025009768"/>
    <x v="111"/>
    <s v="Customer 1191"/>
    <s v="CUST5523"/>
    <x v="3"/>
    <x v="8"/>
    <x v="1"/>
    <x v="3"/>
    <x v="10"/>
    <s v="Perfume Model-728"/>
    <s v="PROD3422"/>
    <n v="1"/>
    <n v="252.15"/>
    <n v="252.15"/>
    <n v="0.1"/>
    <n v="25.22"/>
    <n v="226.93"/>
    <x v="2"/>
    <x v="3"/>
    <n v="0.3"/>
    <n v="68.08"/>
  </r>
  <r>
    <s v="ORD2025009769"/>
    <x v="225"/>
    <s v="Customer 1906"/>
    <s v="CUST2288"/>
    <x v="4"/>
    <x v="7"/>
    <x v="1"/>
    <x v="1"/>
    <x v="5"/>
    <s v="Shirt Model-433"/>
    <s v="PROD2242"/>
    <n v="6"/>
    <n v="670.66"/>
    <n v="4023.96"/>
    <n v="0.05"/>
    <n v="201.2"/>
    <n v="3822.76"/>
    <x v="0"/>
    <x v="1"/>
    <n v="0.25"/>
    <n v="955.69"/>
  </r>
  <r>
    <s v="ORD2025009770"/>
    <x v="315"/>
    <s v="Customer 2283"/>
    <s v="CUST6697"/>
    <x v="3"/>
    <x v="5"/>
    <x v="0"/>
    <x v="0"/>
    <x v="3"/>
    <s v="Sofa Model-499"/>
    <s v="PROD3716"/>
    <n v="7"/>
    <n v="541.52"/>
    <n v="3790.64"/>
    <n v="0.2"/>
    <n v="758.13"/>
    <n v="3032.51"/>
    <x v="0"/>
    <x v="0"/>
    <n v="0.3"/>
    <n v="909.75"/>
  </r>
  <r>
    <s v="ORD2025009771"/>
    <x v="403"/>
    <s v="Customer 4805"/>
    <s v="CUST7211"/>
    <x v="4"/>
    <x v="7"/>
    <x v="0"/>
    <x v="2"/>
    <x v="4"/>
    <s v="Laptop Model-667"/>
    <s v="PROD5319"/>
    <n v="9"/>
    <n v="420.72"/>
    <n v="3786.48"/>
    <n v="0.05"/>
    <n v="189.32"/>
    <n v="3597.16"/>
    <x v="2"/>
    <x v="2"/>
    <n v="0.25"/>
    <n v="899.29"/>
  </r>
  <r>
    <s v="ORD2025009772"/>
    <x v="249"/>
    <s v="Customer 198"/>
    <s v="CUST3780"/>
    <x v="2"/>
    <x v="14"/>
    <x v="0"/>
    <x v="2"/>
    <x v="11"/>
    <s v="Mobile Model-500"/>
    <s v="PROD6090"/>
    <n v="4"/>
    <n v="466"/>
    <n v="1864"/>
    <n v="0.2"/>
    <n v="372.8"/>
    <n v="1491.2"/>
    <x v="0"/>
    <x v="3"/>
    <n v="0.3"/>
    <n v="447.36"/>
  </r>
  <r>
    <s v="ORD2025009773"/>
    <x v="249"/>
    <s v="Customer 1761"/>
    <s v="CUST7194"/>
    <x v="2"/>
    <x v="12"/>
    <x v="0"/>
    <x v="2"/>
    <x v="4"/>
    <s v="Laptop Model-842"/>
    <s v="PROD2304"/>
    <n v="9"/>
    <n v="171.83"/>
    <n v="1546.47"/>
    <n v="0.05"/>
    <n v="77.319999999999993"/>
    <n v="1469.15"/>
    <x v="0"/>
    <x v="2"/>
    <n v="0.3"/>
    <n v="440.75"/>
  </r>
  <r>
    <s v="ORD2025009774"/>
    <x v="49"/>
    <s v="Customer 2645"/>
    <s v="CUST4933"/>
    <x v="4"/>
    <x v="11"/>
    <x v="1"/>
    <x v="0"/>
    <x v="3"/>
    <s v="Sofa Model-143"/>
    <s v="PROD4001"/>
    <n v="3"/>
    <n v="801.59"/>
    <n v="2404.77"/>
    <n v="0.1"/>
    <n v="240.48"/>
    <n v="2164.29"/>
    <x v="3"/>
    <x v="0"/>
    <n v="0.3"/>
    <n v="649.29"/>
  </r>
  <r>
    <s v="ORD2025009775"/>
    <x v="51"/>
    <s v="Customer 2360"/>
    <s v="CUST6988"/>
    <x v="3"/>
    <x v="3"/>
    <x v="1"/>
    <x v="3"/>
    <x v="6"/>
    <s v="Face Cream Model-263"/>
    <s v="PROD3972"/>
    <n v="10"/>
    <n v="938.05"/>
    <n v="9380.5"/>
    <n v="0.2"/>
    <n v="1876.1"/>
    <n v="7504.4"/>
    <x v="1"/>
    <x v="0"/>
    <n v="0.25"/>
    <n v="1876.1"/>
  </r>
  <r>
    <s v="ORD2025009776"/>
    <x v="77"/>
    <s v="Customer 4932"/>
    <s v="CUST2549"/>
    <x v="3"/>
    <x v="3"/>
    <x v="1"/>
    <x v="0"/>
    <x v="3"/>
    <s v="Sofa Model-116"/>
    <s v="PROD1975"/>
    <n v="9"/>
    <n v="524.65"/>
    <n v="4721.8500000000004"/>
    <n v="0.2"/>
    <n v="944.37"/>
    <n v="3777.48"/>
    <x v="2"/>
    <x v="0"/>
    <n v="0.15"/>
    <n v="566.62"/>
  </r>
  <r>
    <s v="ORD2025009777"/>
    <x v="6"/>
    <s v="Customer 952"/>
    <s v="CUST5838"/>
    <x v="3"/>
    <x v="8"/>
    <x v="0"/>
    <x v="2"/>
    <x v="8"/>
    <s v="Tablet Model-760"/>
    <s v="PROD4255"/>
    <n v="9"/>
    <n v="704.23"/>
    <n v="6338.07"/>
    <n v="0"/>
    <n v="0"/>
    <n v="6338.07"/>
    <x v="1"/>
    <x v="2"/>
    <n v="0.3"/>
    <n v="1901.42"/>
  </r>
  <r>
    <s v="ORD2025009778"/>
    <x v="200"/>
    <s v="Customer 234"/>
    <s v="CUST2342"/>
    <x v="4"/>
    <x v="11"/>
    <x v="1"/>
    <x v="1"/>
    <x v="5"/>
    <s v="Shirt Model-803"/>
    <s v="PROD3340"/>
    <n v="4"/>
    <n v="342.49"/>
    <n v="1369.96"/>
    <n v="0.2"/>
    <n v="273.99"/>
    <n v="1095.97"/>
    <x v="1"/>
    <x v="2"/>
    <n v="0.25"/>
    <n v="273.99"/>
  </r>
  <r>
    <s v="ORD2025009779"/>
    <x v="71"/>
    <s v="Customer 2744"/>
    <s v="CUST5547"/>
    <x v="2"/>
    <x v="14"/>
    <x v="1"/>
    <x v="3"/>
    <x v="9"/>
    <s v="Lipstick Model-560"/>
    <s v="PROD8572"/>
    <n v="6"/>
    <n v="386.33"/>
    <n v="2317.98"/>
    <n v="0.2"/>
    <n v="463.6"/>
    <n v="1854.38"/>
    <x v="0"/>
    <x v="3"/>
    <n v="0.25"/>
    <n v="463.6"/>
  </r>
  <r>
    <s v="ORD2025009780"/>
    <x v="332"/>
    <s v="Customer 2673"/>
    <s v="CUST5971"/>
    <x v="1"/>
    <x v="10"/>
    <x v="0"/>
    <x v="0"/>
    <x v="3"/>
    <s v="Sofa Model-909"/>
    <s v="PROD4888"/>
    <n v="3"/>
    <n v="195.43"/>
    <n v="586.29"/>
    <n v="0"/>
    <n v="0"/>
    <n v="586.29"/>
    <x v="1"/>
    <x v="0"/>
    <n v="0.25"/>
    <n v="146.57"/>
  </r>
  <r>
    <s v="ORD2025009781"/>
    <x v="191"/>
    <s v="Customer 3324"/>
    <s v="CUST9216"/>
    <x v="3"/>
    <x v="8"/>
    <x v="0"/>
    <x v="0"/>
    <x v="3"/>
    <s v="Sofa Model-740"/>
    <s v="PROD7760"/>
    <n v="4"/>
    <n v="735.45"/>
    <n v="2941.8"/>
    <n v="0.2"/>
    <n v="588.36"/>
    <n v="2353.44"/>
    <x v="0"/>
    <x v="0"/>
    <n v="0.25"/>
    <n v="588.36"/>
  </r>
  <r>
    <s v="ORD2025009782"/>
    <x v="287"/>
    <s v="Customer 2425"/>
    <s v="CUST5637"/>
    <x v="0"/>
    <x v="6"/>
    <x v="0"/>
    <x v="0"/>
    <x v="2"/>
    <s v="Lamp Model-554"/>
    <s v="PROD5900"/>
    <n v="1"/>
    <n v="941.82"/>
    <n v="941.82"/>
    <n v="0.2"/>
    <n v="188.36"/>
    <n v="753.46"/>
    <x v="2"/>
    <x v="0"/>
    <n v="0.15"/>
    <n v="113.02"/>
  </r>
  <r>
    <s v="ORD2025009783"/>
    <x v="78"/>
    <s v="Customer 2230"/>
    <s v="CUST5047"/>
    <x v="2"/>
    <x v="2"/>
    <x v="1"/>
    <x v="2"/>
    <x v="8"/>
    <s v="Tablet Model-804"/>
    <s v="PROD9981"/>
    <n v="2"/>
    <n v="698.99"/>
    <n v="1397.98"/>
    <n v="0.05"/>
    <n v="69.900000000000006"/>
    <n v="1328.08"/>
    <x v="0"/>
    <x v="1"/>
    <n v="0.15"/>
    <n v="199.21"/>
  </r>
  <r>
    <s v="ORD2025009784"/>
    <x v="344"/>
    <s v="Customer 1960"/>
    <s v="CUST1547"/>
    <x v="4"/>
    <x v="7"/>
    <x v="0"/>
    <x v="3"/>
    <x v="6"/>
    <s v="Face Cream Model-559"/>
    <s v="PROD2242"/>
    <n v="5"/>
    <n v="399.91"/>
    <n v="1999.55"/>
    <n v="0.1"/>
    <n v="199.96"/>
    <n v="1799.59"/>
    <x v="1"/>
    <x v="2"/>
    <n v="0.15"/>
    <n v="269.94"/>
  </r>
  <r>
    <s v="ORD2025009785"/>
    <x v="237"/>
    <s v="Customer 807"/>
    <s v="CUST2897"/>
    <x v="4"/>
    <x v="11"/>
    <x v="1"/>
    <x v="3"/>
    <x v="9"/>
    <s v="Lipstick Model-311"/>
    <s v="PROD7828"/>
    <n v="8"/>
    <n v="955.84"/>
    <n v="7646.72"/>
    <n v="0.05"/>
    <n v="382.34"/>
    <n v="7264.38"/>
    <x v="0"/>
    <x v="1"/>
    <n v="0.3"/>
    <n v="2179.31"/>
  </r>
  <r>
    <s v="ORD2025009786"/>
    <x v="293"/>
    <s v="Customer 4131"/>
    <s v="CUST7523"/>
    <x v="1"/>
    <x v="10"/>
    <x v="1"/>
    <x v="2"/>
    <x v="4"/>
    <s v="Laptop Model-613"/>
    <s v="PROD7321"/>
    <n v="2"/>
    <n v="309.13"/>
    <n v="618.26"/>
    <n v="0"/>
    <n v="0"/>
    <n v="618.26"/>
    <x v="0"/>
    <x v="1"/>
    <n v="0.15"/>
    <n v="92.74"/>
  </r>
  <r>
    <s v="ORD2025009787"/>
    <x v="413"/>
    <s v="Customer 1505"/>
    <s v="CUST2022"/>
    <x v="3"/>
    <x v="5"/>
    <x v="1"/>
    <x v="2"/>
    <x v="8"/>
    <s v="Tablet Model-828"/>
    <s v="PROD1971"/>
    <n v="2"/>
    <n v="258.18"/>
    <n v="516.36"/>
    <n v="0.1"/>
    <n v="51.64"/>
    <n v="464.72"/>
    <x v="2"/>
    <x v="3"/>
    <n v="0.25"/>
    <n v="116.18"/>
  </r>
  <r>
    <s v="ORD2025009788"/>
    <x v="224"/>
    <s v="Customer 4755"/>
    <s v="CUST7829"/>
    <x v="1"/>
    <x v="4"/>
    <x v="1"/>
    <x v="0"/>
    <x v="3"/>
    <s v="Sofa Model-388"/>
    <s v="PROD5362"/>
    <n v="5"/>
    <n v="821.26"/>
    <n v="4106.3"/>
    <n v="0"/>
    <n v="0"/>
    <n v="4106.3"/>
    <x v="3"/>
    <x v="1"/>
    <n v="0.25"/>
    <n v="1026.58"/>
  </r>
  <r>
    <s v="ORD2025009789"/>
    <x v="168"/>
    <s v="Customer 4186"/>
    <s v="CUST7137"/>
    <x v="0"/>
    <x v="6"/>
    <x v="1"/>
    <x v="1"/>
    <x v="7"/>
    <s v="Jacket Model-692"/>
    <s v="PROD8192"/>
    <n v="5"/>
    <n v="894.38"/>
    <n v="4471.8999999999996"/>
    <n v="0"/>
    <n v="0"/>
    <n v="4471.8999999999996"/>
    <x v="2"/>
    <x v="0"/>
    <n v="0.25"/>
    <n v="1117.97"/>
  </r>
  <r>
    <s v="ORD2025009790"/>
    <x v="106"/>
    <s v="Customer 1714"/>
    <s v="CUST5378"/>
    <x v="3"/>
    <x v="5"/>
    <x v="0"/>
    <x v="3"/>
    <x v="9"/>
    <s v="Lipstick Model-695"/>
    <s v="PROD8033"/>
    <n v="4"/>
    <n v="333.59"/>
    <n v="1334.36"/>
    <n v="0"/>
    <n v="0"/>
    <n v="1334.36"/>
    <x v="1"/>
    <x v="1"/>
    <n v="0.15"/>
    <n v="200.15"/>
  </r>
  <r>
    <s v="ORD2025009791"/>
    <x v="111"/>
    <s v="Customer 1213"/>
    <s v="CUST6452"/>
    <x v="4"/>
    <x v="11"/>
    <x v="1"/>
    <x v="1"/>
    <x v="1"/>
    <s v="Jeans Model-580"/>
    <s v="PROD9001"/>
    <n v="6"/>
    <n v="663.52"/>
    <n v="3981.12"/>
    <n v="0.1"/>
    <n v="398.11"/>
    <n v="3583.01"/>
    <x v="2"/>
    <x v="1"/>
    <n v="0.15"/>
    <n v="537.45000000000005"/>
  </r>
  <r>
    <s v="ORD2025009792"/>
    <x v="299"/>
    <s v="Customer 4763"/>
    <s v="CUST6900"/>
    <x v="0"/>
    <x v="0"/>
    <x v="0"/>
    <x v="2"/>
    <x v="4"/>
    <s v="Laptop Model-241"/>
    <s v="PROD8391"/>
    <n v="4"/>
    <n v="535.58000000000004"/>
    <n v="2142.3200000000002"/>
    <n v="0.2"/>
    <n v="428.46"/>
    <n v="1713.86"/>
    <x v="1"/>
    <x v="2"/>
    <n v="0.3"/>
    <n v="514.16"/>
  </r>
  <r>
    <s v="ORD2025009793"/>
    <x v="73"/>
    <s v="Customer 3362"/>
    <s v="CUST6997"/>
    <x v="2"/>
    <x v="14"/>
    <x v="0"/>
    <x v="3"/>
    <x v="10"/>
    <s v="Perfume Model-100"/>
    <s v="PROD2836"/>
    <n v="1"/>
    <n v="210.6"/>
    <n v="210.6"/>
    <n v="0.05"/>
    <n v="10.53"/>
    <n v="200.07"/>
    <x v="2"/>
    <x v="2"/>
    <n v="0.3"/>
    <n v="60.02"/>
  </r>
  <r>
    <s v="ORD2025009794"/>
    <x v="57"/>
    <s v="Customer 3057"/>
    <s v="CUST2021"/>
    <x v="3"/>
    <x v="8"/>
    <x v="0"/>
    <x v="0"/>
    <x v="3"/>
    <s v="Sofa Model-133"/>
    <s v="PROD8062"/>
    <n v="9"/>
    <n v="582.99"/>
    <n v="5246.91"/>
    <n v="0.05"/>
    <n v="262.35000000000002"/>
    <n v="4984.5600000000004"/>
    <x v="0"/>
    <x v="1"/>
    <n v="0.15"/>
    <n v="747.68"/>
  </r>
  <r>
    <s v="ORD2025009795"/>
    <x v="299"/>
    <s v="Customer 4018"/>
    <s v="CUST1126"/>
    <x v="2"/>
    <x v="14"/>
    <x v="1"/>
    <x v="3"/>
    <x v="10"/>
    <s v="Perfume Model-934"/>
    <s v="PROD7133"/>
    <n v="7"/>
    <n v="421.61"/>
    <n v="2951.27"/>
    <n v="0"/>
    <n v="0"/>
    <n v="2951.27"/>
    <x v="1"/>
    <x v="0"/>
    <n v="0.15"/>
    <n v="442.69"/>
  </r>
  <r>
    <s v="ORD2025009796"/>
    <x v="206"/>
    <s v="Customer 1618"/>
    <s v="CUST9534"/>
    <x v="1"/>
    <x v="4"/>
    <x v="0"/>
    <x v="3"/>
    <x v="10"/>
    <s v="Perfume Model-222"/>
    <s v="PROD6494"/>
    <n v="7"/>
    <n v="157.1"/>
    <n v="1099.7"/>
    <n v="0.05"/>
    <n v="54.99"/>
    <n v="1044.71"/>
    <x v="2"/>
    <x v="0"/>
    <n v="0.15"/>
    <n v="156.71"/>
  </r>
  <r>
    <s v="ORD2025009797"/>
    <x v="124"/>
    <s v="Customer 769"/>
    <s v="CUST9077"/>
    <x v="1"/>
    <x v="10"/>
    <x v="0"/>
    <x v="1"/>
    <x v="1"/>
    <s v="Jeans Model-760"/>
    <s v="PROD1842"/>
    <n v="3"/>
    <n v="195.22"/>
    <n v="585.66"/>
    <n v="0"/>
    <n v="0"/>
    <n v="585.66"/>
    <x v="1"/>
    <x v="3"/>
    <n v="0.25"/>
    <n v="146.41"/>
  </r>
  <r>
    <s v="ORD2025009798"/>
    <x v="75"/>
    <s v="Customer 1724"/>
    <s v="CUST2020"/>
    <x v="2"/>
    <x v="12"/>
    <x v="0"/>
    <x v="2"/>
    <x v="4"/>
    <s v="Laptop Model-450"/>
    <s v="PROD7083"/>
    <n v="7"/>
    <n v="280.81"/>
    <n v="1965.67"/>
    <n v="0.2"/>
    <n v="393.13"/>
    <n v="1572.54"/>
    <x v="0"/>
    <x v="0"/>
    <n v="0.15"/>
    <n v="235.88"/>
  </r>
  <r>
    <s v="ORD2025009799"/>
    <x v="423"/>
    <s v="Customer 2135"/>
    <s v="CUST6744"/>
    <x v="4"/>
    <x v="9"/>
    <x v="1"/>
    <x v="1"/>
    <x v="1"/>
    <s v="Jeans Model-588"/>
    <s v="PROD8485"/>
    <n v="9"/>
    <n v="832.69"/>
    <n v="7494.21"/>
    <n v="0.2"/>
    <n v="1498.84"/>
    <n v="5995.37"/>
    <x v="2"/>
    <x v="0"/>
    <n v="0.15"/>
    <n v="899.31"/>
  </r>
  <r>
    <s v="ORD2025009800"/>
    <x v="202"/>
    <s v="Customer 706"/>
    <s v="CUST6948"/>
    <x v="4"/>
    <x v="7"/>
    <x v="0"/>
    <x v="2"/>
    <x v="11"/>
    <s v="Mobile Model-348"/>
    <s v="PROD8015"/>
    <n v="3"/>
    <n v="438.2"/>
    <n v="1314.6"/>
    <n v="0.05"/>
    <n v="65.73"/>
    <n v="1248.8699999999999"/>
    <x v="2"/>
    <x v="1"/>
    <n v="0.3"/>
    <n v="374.66"/>
  </r>
  <r>
    <s v="ORD2025009801"/>
    <x v="68"/>
    <s v="Customer 1180"/>
    <s v="CUST2516"/>
    <x v="2"/>
    <x v="14"/>
    <x v="1"/>
    <x v="1"/>
    <x v="7"/>
    <s v="Jacket Model-198"/>
    <s v="PROD5680"/>
    <n v="3"/>
    <n v="460.97"/>
    <n v="1382.91"/>
    <n v="0.2"/>
    <n v="276.58"/>
    <n v="1106.33"/>
    <x v="3"/>
    <x v="1"/>
    <n v="0.25"/>
    <n v="276.58"/>
  </r>
  <r>
    <s v="ORD2025009802"/>
    <x v="339"/>
    <s v="Customer 1714"/>
    <s v="CUST2120"/>
    <x v="3"/>
    <x v="5"/>
    <x v="0"/>
    <x v="2"/>
    <x v="4"/>
    <s v="Laptop Model-706"/>
    <s v="PROD1658"/>
    <n v="6"/>
    <n v="270.73"/>
    <n v="1624.38"/>
    <n v="0.2"/>
    <n v="324.88"/>
    <n v="1299.5"/>
    <x v="0"/>
    <x v="2"/>
    <n v="0.15"/>
    <n v="194.92"/>
  </r>
  <r>
    <s v="ORD2025009803"/>
    <x v="111"/>
    <s v="Customer 1171"/>
    <s v="CUST6124"/>
    <x v="1"/>
    <x v="1"/>
    <x v="1"/>
    <x v="2"/>
    <x v="8"/>
    <s v="Tablet Model-877"/>
    <s v="PROD4982"/>
    <n v="5"/>
    <n v="915.93"/>
    <n v="4579.6499999999996"/>
    <n v="0.05"/>
    <n v="228.98"/>
    <n v="4350.67"/>
    <x v="0"/>
    <x v="2"/>
    <n v="0.25"/>
    <n v="1087.67"/>
  </r>
  <r>
    <s v="ORD2025009804"/>
    <x v="92"/>
    <s v="Customer 866"/>
    <s v="CUST7670"/>
    <x v="3"/>
    <x v="3"/>
    <x v="0"/>
    <x v="2"/>
    <x v="4"/>
    <s v="Laptop Model-669"/>
    <s v="PROD2743"/>
    <n v="8"/>
    <n v="521.03"/>
    <n v="4168.24"/>
    <n v="0.1"/>
    <n v="416.82"/>
    <n v="3751.42"/>
    <x v="1"/>
    <x v="3"/>
    <n v="0.25"/>
    <n v="937.86"/>
  </r>
  <r>
    <s v="ORD2025009805"/>
    <x v="115"/>
    <s v="Customer 4070"/>
    <s v="CUST1973"/>
    <x v="1"/>
    <x v="10"/>
    <x v="0"/>
    <x v="2"/>
    <x v="11"/>
    <s v="Mobile Model-900"/>
    <s v="PROD9680"/>
    <n v="2"/>
    <n v="960.09"/>
    <n v="1920.18"/>
    <n v="0.2"/>
    <n v="384.04"/>
    <n v="1536.14"/>
    <x v="1"/>
    <x v="1"/>
    <n v="0.25"/>
    <n v="384.04"/>
  </r>
  <r>
    <s v="ORD2025009806"/>
    <x v="1"/>
    <s v="Customer 683"/>
    <s v="CUST5582"/>
    <x v="2"/>
    <x v="12"/>
    <x v="1"/>
    <x v="1"/>
    <x v="1"/>
    <s v="Jeans Model-736"/>
    <s v="PROD4161"/>
    <n v="9"/>
    <n v="705.73"/>
    <n v="6351.57"/>
    <n v="0"/>
    <n v="0"/>
    <n v="6351.57"/>
    <x v="2"/>
    <x v="3"/>
    <n v="0.25"/>
    <n v="1587.89"/>
  </r>
  <r>
    <s v="ORD2025009807"/>
    <x v="117"/>
    <s v="Customer 2414"/>
    <s v="CUST3004"/>
    <x v="3"/>
    <x v="5"/>
    <x v="0"/>
    <x v="3"/>
    <x v="9"/>
    <s v="Lipstick Model-577"/>
    <s v="PROD6694"/>
    <n v="10"/>
    <n v="313.43"/>
    <n v="3134.3"/>
    <n v="0.1"/>
    <n v="313.43"/>
    <n v="2820.87"/>
    <x v="0"/>
    <x v="3"/>
    <n v="0.3"/>
    <n v="846.26"/>
  </r>
  <r>
    <s v="ORD2025009808"/>
    <x v="154"/>
    <s v="Customer 79"/>
    <s v="CUST8264"/>
    <x v="1"/>
    <x v="1"/>
    <x v="1"/>
    <x v="3"/>
    <x v="9"/>
    <s v="Lipstick Model-694"/>
    <s v="PROD3661"/>
    <n v="6"/>
    <n v="398.23"/>
    <n v="2389.38"/>
    <n v="0.1"/>
    <n v="238.94"/>
    <n v="2150.44"/>
    <x v="0"/>
    <x v="1"/>
    <n v="0.25"/>
    <n v="537.61"/>
  </r>
  <r>
    <s v="ORD2025009809"/>
    <x v="194"/>
    <s v="Customer 1113"/>
    <s v="CUST2313"/>
    <x v="4"/>
    <x v="11"/>
    <x v="1"/>
    <x v="3"/>
    <x v="6"/>
    <s v="Face Cream Model-340"/>
    <s v="PROD5838"/>
    <n v="6"/>
    <n v="541.26"/>
    <n v="3247.56"/>
    <n v="0"/>
    <n v="0"/>
    <n v="3247.56"/>
    <x v="0"/>
    <x v="2"/>
    <n v="0.15"/>
    <n v="487.13"/>
  </r>
  <r>
    <s v="ORD2025009810"/>
    <x v="237"/>
    <s v="Customer 3636"/>
    <s v="CUST4738"/>
    <x v="4"/>
    <x v="11"/>
    <x v="1"/>
    <x v="2"/>
    <x v="11"/>
    <s v="Mobile Model-869"/>
    <s v="PROD8920"/>
    <n v="5"/>
    <n v="569.95000000000005"/>
    <n v="2849.75"/>
    <n v="0"/>
    <n v="0"/>
    <n v="2849.75"/>
    <x v="0"/>
    <x v="3"/>
    <n v="0.3"/>
    <n v="854.92"/>
  </r>
  <r>
    <s v="ORD2025009811"/>
    <x v="136"/>
    <s v="Customer 2817"/>
    <s v="CUST9106"/>
    <x v="1"/>
    <x v="1"/>
    <x v="0"/>
    <x v="0"/>
    <x v="0"/>
    <s v="Curtain Model-457"/>
    <s v="PROD7343"/>
    <n v="2"/>
    <n v="761.87"/>
    <n v="1523.74"/>
    <n v="0"/>
    <n v="0"/>
    <n v="1523.74"/>
    <x v="2"/>
    <x v="3"/>
    <n v="0.15"/>
    <n v="228.56"/>
  </r>
  <r>
    <s v="ORD2025009812"/>
    <x v="244"/>
    <s v="Customer 3996"/>
    <s v="CUST5449"/>
    <x v="3"/>
    <x v="3"/>
    <x v="0"/>
    <x v="1"/>
    <x v="1"/>
    <s v="Jeans Model-513"/>
    <s v="PROD4883"/>
    <n v="3"/>
    <n v="732.83"/>
    <n v="2198.4899999999998"/>
    <n v="0.05"/>
    <n v="109.92"/>
    <n v="2088.5700000000002"/>
    <x v="3"/>
    <x v="1"/>
    <n v="0.15"/>
    <n v="313.29000000000002"/>
  </r>
  <r>
    <s v="ORD2025009813"/>
    <x v="181"/>
    <s v="Customer 4868"/>
    <s v="CUST5860"/>
    <x v="0"/>
    <x v="13"/>
    <x v="1"/>
    <x v="2"/>
    <x v="8"/>
    <s v="Tablet Model-880"/>
    <s v="PROD7432"/>
    <n v="2"/>
    <n v="242.92"/>
    <n v="485.84"/>
    <n v="0.2"/>
    <n v="97.17"/>
    <n v="388.67"/>
    <x v="2"/>
    <x v="3"/>
    <n v="0.25"/>
    <n v="97.17"/>
  </r>
  <r>
    <s v="ORD2025009814"/>
    <x v="444"/>
    <s v="Customer 3646"/>
    <s v="CUST7815"/>
    <x v="3"/>
    <x v="8"/>
    <x v="0"/>
    <x v="3"/>
    <x v="9"/>
    <s v="Lipstick Model-525"/>
    <s v="PROD7791"/>
    <n v="2"/>
    <n v="270.04000000000002"/>
    <n v="540.08000000000004"/>
    <n v="0.2"/>
    <n v="108.02"/>
    <n v="432.06"/>
    <x v="0"/>
    <x v="2"/>
    <n v="0.25"/>
    <n v="108.02"/>
  </r>
  <r>
    <s v="ORD2025009815"/>
    <x v="67"/>
    <s v="Customer 142"/>
    <s v="CUST8792"/>
    <x v="2"/>
    <x v="12"/>
    <x v="0"/>
    <x v="1"/>
    <x v="1"/>
    <s v="Jeans Model-872"/>
    <s v="PROD1275"/>
    <n v="3"/>
    <n v="627.61"/>
    <n v="1882.83"/>
    <n v="0.05"/>
    <n v="94.14"/>
    <n v="1788.69"/>
    <x v="0"/>
    <x v="1"/>
    <n v="0.15"/>
    <n v="268.3"/>
  </r>
  <r>
    <s v="ORD2025009816"/>
    <x v="415"/>
    <s v="Customer 93"/>
    <s v="CUST5049"/>
    <x v="0"/>
    <x v="6"/>
    <x v="0"/>
    <x v="2"/>
    <x v="11"/>
    <s v="Mobile Model-870"/>
    <s v="PROD8635"/>
    <n v="2"/>
    <n v="419.83"/>
    <n v="839.66"/>
    <n v="0.2"/>
    <n v="167.93"/>
    <n v="671.73"/>
    <x v="2"/>
    <x v="1"/>
    <n v="0.25"/>
    <n v="167.93"/>
  </r>
  <r>
    <s v="ORD2025009817"/>
    <x v="270"/>
    <s v="Customer 3987"/>
    <s v="CUST8655"/>
    <x v="4"/>
    <x v="9"/>
    <x v="0"/>
    <x v="3"/>
    <x v="9"/>
    <s v="Lipstick Model-718"/>
    <s v="PROD8196"/>
    <n v="9"/>
    <n v="179.86"/>
    <n v="1618.74"/>
    <n v="0.2"/>
    <n v="323.75"/>
    <n v="1294.99"/>
    <x v="1"/>
    <x v="0"/>
    <n v="0.25"/>
    <n v="323.75"/>
  </r>
  <r>
    <s v="ORD2025009818"/>
    <x v="367"/>
    <s v="Customer 4602"/>
    <s v="CUST8615"/>
    <x v="1"/>
    <x v="4"/>
    <x v="1"/>
    <x v="0"/>
    <x v="2"/>
    <s v="Lamp Model-107"/>
    <s v="PROD5718"/>
    <n v="1"/>
    <n v="665.69"/>
    <n v="665.69"/>
    <n v="0"/>
    <n v="0"/>
    <n v="665.69"/>
    <x v="3"/>
    <x v="2"/>
    <n v="0.25"/>
    <n v="166.42"/>
  </r>
  <r>
    <s v="ORD2025009819"/>
    <x v="258"/>
    <s v="Customer 3892"/>
    <s v="CUST5608"/>
    <x v="2"/>
    <x v="12"/>
    <x v="0"/>
    <x v="3"/>
    <x v="6"/>
    <s v="Face Cream Model-267"/>
    <s v="PROD7637"/>
    <n v="5"/>
    <n v="362.45"/>
    <n v="1812.25"/>
    <n v="0.1"/>
    <n v="181.23"/>
    <n v="1631.02"/>
    <x v="1"/>
    <x v="1"/>
    <n v="0.3"/>
    <n v="489.31"/>
  </r>
  <r>
    <s v="ORD2025009820"/>
    <x v="274"/>
    <s v="Customer 3774"/>
    <s v="CUST8794"/>
    <x v="2"/>
    <x v="2"/>
    <x v="1"/>
    <x v="1"/>
    <x v="1"/>
    <s v="Jeans Model-578"/>
    <s v="PROD1495"/>
    <n v="8"/>
    <n v="973.6"/>
    <n v="7788.8"/>
    <n v="0.2"/>
    <n v="1557.76"/>
    <n v="6231.04"/>
    <x v="2"/>
    <x v="1"/>
    <n v="0.3"/>
    <n v="1869.31"/>
  </r>
  <r>
    <s v="ORD2025009821"/>
    <x v="420"/>
    <s v="Customer 1591"/>
    <s v="CUST6874"/>
    <x v="1"/>
    <x v="1"/>
    <x v="0"/>
    <x v="3"/>
    <x v="10"/>
    <s v="Perfume Model-989"/>
    <s v="PROD8381"/>
    <n v="5"/>
    <n v="387.35"/>
    <n v="1936.75"/>
    <n v="0.2"/>
    <n v="387.35"/>
    <n v="1549.4"/>
    <x v="1"/>
    <x v="1"/>
    <n v="0.3"/>
    <n v="464.82"/>
  </r>
  <r>
    <s v="ORD2025009822"/>
    <x v="376"/>
    <s v="Customer 2533"/>
    <s v="CUST8394"/>
    <x v="4"/>
    <x v="11"/>
    <x v="1"/>
    <x v="2"/>
    <x v="4"/>
    <s v="Laptop Model-126"/>
    <s v="PROD3392"/>
    <n v="3"/>
    <n v="105.64"/>
    <n v="316.92"/>
    <n v="0"/>
    <n v="0"/>
    <n v="316.92"/>
    <x v="0"/>
    <x v="2"/>
    <n v="0.25"/>
    <n v="79.23"/>
  </r>
  <r>
    <s v="ORD2025009823"/>
    <x v="369"/>
    <s v="Customer 2979"/>
    <s v="CUST8775"/>
    <x v="1"/>
    <x v="10"/>
    <x v="0"/>
    <x v="2"/>
    <x v="11"/>
    <s v="Mobile Model-686"/>
    <s v="PROD8235"/>
    <n v="6"/>
    <n v="102.94"/>
    <n v="617.64"/>
    <n v="0"/>
    <n v="0"/>
    <n v="617.64"/>
    <x v="3"/>
    <x v="1"/>
    <n v="0.3"/>
    <n v="185.29"/>
  </r>
  <r>
    <s v="ORD2025009824"/>
    <x v="313"/>
    <s v="Customer 3117"/>
    <s v="CUST1771"/>
    <x v="3"/>
    <x v="5"/>
    <x v="0"/>
    <x v="2"/>
    <x v="8"/>
    <s v="Tablet Model-522"/>
    <s v="PROD1753"/>
    <n v="1"/>
    <n v="992.94"/>
    <n v="992.94"/>
    <n v="0"/>
    <n v="0"/>
    <n v="992.94"/>
    <x v="1"/>
    <x v="0"/>
    <n v="0.3"/>
    <n v="297.88"/>
  </r>
  <r>
    <s v="ORD2025009825"/>
    <x v="186"/>
    <s v="Customer 2947"/>
    <s v="CUST7963"/>
    <x v="1"/>
    <x v="1"/>
    <x v="1"/>
    <x v="3"/>
    <x v="6"/>
    <s v="Face Cream Model-876"/>
    <s v="PROD7966"/>
    <n v="5"/>
    <n v="159.66"/>
    <n v="798.3"/>
    <n v="0.05"/>
    <n v="39.909999999999997"/>
    <n v="758.39"/>
    <x v="1"/>
    <x v="0"/>
    <n v="0.3"/>
    <n v="227.52"/>
  </r>
  <r>
    <s v="ORD2025009826"/>
    <x v="361"/>
    <s v="Customer 2267"/>
    <s v="CUST6332"/>
    <x v="1"/>
    <x v="10"/>
    <x v="0"/>
    <x v="1"/>
    <x v="7"/>
    <s v="Jacket Model-219"/>
    <s v="PROD9381"/>
    <n v="8"/>
    <n v="358.43"/>
    <n v="2867.44"/>
    <n v="0.2"/>
    <n v="573.49"/>
    <n v="2293.9499999999998"/>
    <x v="2"/>
    <x v="1"/>
    <n v="0.25"/>
    <n v="573.49"/>
  </r>
  <r>
    <s v="ORD2025009827"/>
    <x v="211"/>
    <s v="Customer 181"/>
    <s v="CUST1689"/>
    <x v="0"/>
    <x v="6"/>
    <x v="0"/>
    <x v="3"/>
    <x v="6"/>
    <s v="Face Cream Model-850"/>
    <s v="PROD6837"/>
    <n v="8"/>
    <n v="615.29999999999995"/>
    <n v="4922.3999999999996"/>
    <n v="0.05"/>
    <n v="246.12"/>
    <n v="4676.28"/>
    <x v="2"/>
    <x v="0"/>
    <n v="0.25"/>
    <n v="1169.07"/>
  </r>
  <r>
    <s v="ORD2025009828"/>
    <x v="403"/>
    <s v="Customer 3758"/>
    <s v="CUST5961"/>
    <x v="1"/>
    <x v="1"/>
    <x v="1"/>
    <x v="0"/>
    <x v="0"/>
    <s v="Curtain Model-343"/>
    <s v="PROD7969"/>
    <n v="10"/>
    <n v="625.84"/>
    <n v="6258.4"/>
    <n v="0.05"/>
    <n v="312.92"/>
    <n v="5945.48"/>
    <x v="2"/>
    <x v="0"/>
    <n v="0.25"/>
    <n v="1486.37"/>
  </r>
  <r>
    <s v="ORD2025009829"/>
    <x v="152"/>
    <s v="Customer 3755"/>
    <s v="CUST6917"/>
    <x v="1"/>
    <x v="10"/>
    <x v="1"/>
    <x v="2"/>
    <x v="11"/>
    <s v="Mobile Model-821"/>
    <s v="PROD1041"/>
    <n v="7"/>
    <n v="636.24"/>
    <n v="4453.68"/>
    <n v="0.05"/>
    <n v="222.68"/>
    <n v="4231"/>
    <x v="3"/>
    <x v="1"/>
    <n v="0.3"/>
    <n v="1269.3"/>
  </r>
  <r>
    <s v="ORD2025009830"/>
    <x v="106"/>
    <s v="Customer 4178"/>
    <s v="CUST3917"/>
    <x v="1"/>
    <x v="4"/>
    <x v="1"/>
    <x v="3"/>
    <x v="9"/>
    <s v="Lipstick Model-761"/>
    <s v="PROD3629"/>
    <n v="1"/>
    <n v="584.04999999999995"/>
    <n v="584.04999999999995"/>
    <n v="0.2"/>
    <n v="116.81"/>
    <n v="467.24"/>
    <x v="2"/>
    <x v="3"/>
    <n v="0.3"/>
    <n v="140.16999999999999"/>
  </r>
  <r>
    <s v="ORD2025009831"/>
    <x v="385"/>
    <s v="Customer 30"/>
    <s v="CUST1038"/>
    <x v="2"/>
    <x v="12"/>
    <x v="1"/>
    <x v="1"/>
    <x v="5"/>
    <s v="Shirt Model-414"/>
    <s v="PROD8280"/>
    <n v="3"/>
    <n v="895.05"/>
    <n v="2685.15"/>
    <n v="0.2"/>
    <n v="537.03"/>
    <n v="2148.12"/>
    <x v="1"/>
    <x v="0"/>
    <n v="0.25"/>
    <n v="537.03"/>
  </r>
  <r>
    <s v="ORD2025009832"/>
    <x v="420"/>
    <s v="Customer 60"/>
    <s v="CUST8841"/>
    <x v="1"/>
    <x v="1"/>
    <x v="0"/>
    <x v="1"/>
    <x v="5"/>
    <s v="Shirt Model-368"/>
    <s v="PROD5551"/>
    <n v="9"/>
    <n v="391.76"/>
    <n v="3525.84"/>
    <n v="0.05"/>
    <n v="176.29"/>
    <n v="3349.55"/>
    <x v="0"/>
    <x v="2"/>
    <n v="0.15"/>
    <n v="502.43"/>
  </r>
  <r>
    <s v="ORD2025009833"/>
    <x v="191"/>
    <s v="Customer 441"/>
    <s v="CUST9055"/>
    <x v="2"/>
    <x v="12"/>
    <x v="1"/>
    <x v="3"/>
    <x v="9"/>
    <s v="Lipstick Model-200"/>
    <s v="PROD5158"/>
    <n v="9"/>
    <n v="231.53"/>
    <n v="2083.77"/>
    <n v="0.1"/>
    <n v="208.38"/>
    <n v="1875.39"/>
    <x v="3"/>
    <x v="3"/>
    <n v="0.3"/>
    <n v="562.62"/>
  </r>
  <r>
    <s v="ORD2025009834"/>
    <x v="449"/>
    <s v="Customer 4345"/>
    <s v="CUST8607"/>
    <x v="0"/>
    <x v="0"/>
    <x v="1"/>
    <x v="3"/>
    <x v="9"/>
    <s v="Lipstick Model-419"/>
    <s v="PROD9107"/>
    <n v="2"/>
    <n v="358.64"/>
    <n v="717.28"/>
    <n v="0.05"/>
    <n v="35.86"/>
    <n v="681.42"/>
    <x v="1"/>
    <x v="1"/>
    <n v="0.15"/>
    <n v="102.21"/>
  </r>
  <r>
    <s v="ORD2025009835"/>
    <x v="270"/>
    <s v="Customer 3124"/>
    <s v="CUST3707"/>
    <x v="0"/>
    <x v="13"/>
    <x v="1"/>
    <x v="2"/>
    <x v="8"/>
    <s v="Tablet Model-299"/>
    <s v="PROD3077"/>
    <n v="6"/>
    <n v="912.66"/>
    <n v="5475.96"/>
    <n v="0.1"/>
    <n v="547.6"/>
    <n v="4928.3599999999997"/>
    <x v="1"/>
    <x v="2"/>
    <n v="0.25"/>
    <n v="1232.0899999999999"/>
  </r>
  <r>
    <s v="ORD2025009836"/>
    <x v="171"/>
    <s v="Customer 3573"/>
    <s v="CUST8908"/>
    <x v="4"/>
    <x v="7"/>
    <x v="1"/>
    <x v="2"/>
    <x v="11"/>
    <s v="Mobile Model-635"/>
    <s v="PROD1046"/>
    <n v="1"/>
    <n v="344.04"/>
    <n v="344.04"/>
    <n v="0"/>
    <n v="0"/>
    <n v="344.04"/>
    <x v="1"/>
    <x v="2"/>
    <n v="0.25"/>
    <n v="86.01"/>
  </r>
  <r>
    <s v="ORD2025009837"/>
    <x v="292"/>
    <s v="Customer 1052"/>
    <s v="CUST5576"/>
    <x v="3"/>
    <x v="8"/>
    <x v="1"/>
    <x v="2"/>
    <x v="11"/>
    <s v="Mobile Model-199"/>
    <s v="PROD2347"/>
    <n v="9"/>
    <n v="134.19999999999999"/>
    <n v="1207.8"/>
    <n v="0.05"/>
    <n v="60.39"/>
    <n v="1147.4100000000001"/>
    <x v="2"/>
    <x v="1"/>
    <n v="0.3"/>
    <n v="344.22"/>
  </r>
  <r>
    <s v="ORD2025009838"/>
    <x v="353"/>
    <s v="Customer 4050"/>
    <s v="CUST8092"/>
    <x v="3"/>
    <x v="5"/>
    <x v="1"/>
    <x v="0"/>
    <x v="0"/>
    <s v="Curtain Model-670"/>
    <s v="PROD8446"/>
    <n v="3"/>
    <n v="724.23"/>
    <n v="2172.69"/>
    <n v="0.2"/>
    <n v="434.54"/>
    <n v="1738.15"/>
    <x v="0"/>
    <x v="1"/>
    <n v="0.15"/>
    <n v="260.72000000000003"/>
  </r>
  <r>
    <s v="ORD2025009839"/>
    <x v="327"/>
    <s v="Customer 4177"/>
    <s v="CUST7319"/>
    <x v="0"/>
    <x v="6"/>
    <x v="1"/>
    <x v="1"/>
    <x v="7"/>
    <s v="Jacket Model-909"/>
    <s v="PROD3810"/>
    <n v="8"/>
    <n v="552.62"/>
    <n v="4420.96"/>
    <n v="0"/>
    <n v="0"/>
    <n v="4420.96"/>
    <x v="3"/>
    <x v="2"/>
    <n v="0.25"/>
    <n v="1105.24"/>
  </r>
  <r>
    <s v="ORD2025009840"/>
    <x v="419"/>
    <s v="Customer 4982"/>
    <s v="CUST5528"/>
    <x v="4"/>
    <x v="9"/>
    <x v="1"/>
    <x v="0"/>
    <x v="0"/>
    <s v="Curtain Model-208"/>
    <s v="PROD7075"/>
    <n v="8"/>
    <n v="631.96"/>
    <n v="5055.68"/>
    <n v="0.2"/>
    <n v="1011.14"/>
    <n v="4044.54"/>
    <x v="1"/>
    <x v="0"/>
    <n v="0.3"/>
    <n v="1213.3599999999999"/>
  </r>
  <r>
    <s v="ORD2025009841"/>
    <x v="27"/>
    <s v="Customer 3824"/>
    <s v="CUST5369"/>
    <x v="4"/>
    <x v="7"/>
    <x v="0"/>
    <x v="2"/>
    <x v="11"/>
    <s v="Mobile Model-509"/>
    <s v="PROD1479"/>
    <n v="10"/>
    <n v="123.18"/>
    <n v="1231.8"/>
    <n v="0.2"/>
    <n v="246.36"/>
    <n v="985.44"/>
    <x v="0"/>
    <x v="1"/>
    <n v="0.25"/>
    <n v="246.36"/>
  </r>
  <r>
    <s v="ORD2025009842"/>
    <x v="41"/>
    <s v="Customer 1299"/>
    <s v="CUST3853"/>
    <x v="3"/>
    <x v="8"/>
    <x v="0"/>
    <x v="1"/>
    <x v="5"/>
    <s v="Shirt Model-813"/>
    <s v="PROD3322"/>
    <n v="8"/>
    <n v="160.4"/>
    <n v="1283.2"/>
    <n v="0.2"/>
    <n v="256.64"/>
    <n v="1026.56"/>
    <x v="3"/>
    <x v="0"/>
    <n v="0.15"/>
    <n v="153.97999999999999"/>
  </r>
  <r>
    <s v="ORD2025009843"/>
    <x v="288"/>
    <s v="Customer 2747"/>
    <s v="CUST9192"/>
    <x v="2"/>
    <x v="14"/>
    <x v="1"/>
    <x v="0"/>
    <x v="2"/>
    <s v="Lamp Model-969"/>
    <s v="PROD7407"/>
    <n v="2"/>
    <n v="891.93"/>
    <n v="1783.86"/>
    <n v="0.2"/>
    <n v="356.77"/>
    <n v="1427.09"/>
    <x v="3"/>
    <x v="2"/>
    <n v="0.25"/>
    <n v="356.77"/>
  </r>
  <r>
    <s v="ORD2025009844"/>
    <x v="370"/>
    <s v="Customer 2098"/>
    <s v="CUST2329"/>
    <x v="2"/>
    <x v="2"/>
    <x v="0"/>
    <x v="0"/>
    <x v="3"/>
    <s v="Sofa Model-162"/>
    <s v="PROD5834"/>
    <n v="8"/>
    <n v="339.27"/>
    <n v="2714.16"/>
    <n v="0.05"/>
    <n v="135.71"/>
    <n v="2578.4499999999998"/>
    <x v="1"/>
    <x v="3"/>
    <n v="0.3"/>
    <n v="773.53"/>
  </r>
  <r>
    <s v="ORD2025009845"/>
    <x v="315"/>
    <s v="Customer 3034"/>
    <s v="CUST8364"/>
    <x v="0"/>
    <x v="6"/>
    <x v="0"/>
    <x v="0"/>
    <x v="3"/>
    <s v="Sofa Model-814"/>
    <s v="PROD4355"/>
    <n v="9"/>
    <n v="545.80999999999995"/>
    <n v="4912.29"/>
    <n v="0"/>
    <n v="0"/>
    <n v="4912.29"/>
    <x v="3"/>
    <x v="2"/>
    <n v="0.15"/>
    <n v="736.84"/>
  </r>
  <r>
    <s v="ORD2025009846"/>
    <x v="148"/>
    <s v="Customer 1163"/>
    <s v="CUST1435"/>
    <x v="3"/>
    <x v="5"/>
    <x v="0"/>
    <x v="1"/>
    <x v="1"/>
    <s v="Jeans Model-596"/>
    <s v="PROD1635"/>
    <n v="4"/>
    <n v="532.34"/>
    <n v="2129.36"/>
    <n v="0.1"/>
    <n v="212.94"/>
    <n v="1916.42"/>
    <x v="0"/>
    <x v="3"/>
    <n v="0.15"/>
    <n v="287.45999999999998"/>
  </r>
  <r>
    <s v="ORD2025009847"/>
    <x v="195"/>
    <s v="Customer 1841"/>
    <s v="CUST6157"/>
    <x v="2"/>
    <x v="12"/>
    <x v="1"/>
    <x v="3"/>
    <x v="9"/>
    <s v="Lipstick Model-431"/>
    <s v="PROD9959"/>
    <n v="5"/>
    <n v="291.97000000000003"/>
    <n v="1459.85"/>
    <n v="0.2"/>
    <n v="291.97000000000003"/>
    <n v="1167.8800000000001"/>
    <x v="3"/>
    <x v="1"/>
    <n v="0.15"/>
    <n v="175.18"/>
  </r>
  <r>
    <s v="ORD2025009848"/>
    <x v="354"/>
    <s v="Customer 2652"/>
    <s v="CUST5434"/>
    <x v="2"/>
    <x v="14"/>
    <x v="1"/>
    <x v="1"/>
    <x v="7"/>
    <s v="Jacket Model-704"/>
    <s v="PROD8395"/>
    <n v="9"/>
    <n v="753.95"/>
    <n v="6785.55"/>
    <n v="0.2"/>
    <n v="1357.11"/>
    <n v="5428.44"/>
    <x v="2"/>
    <x v="3"/>
    <n v="0.3"/>
    <n v="1628.53"/>
  </r>
  <r>
    <s v="ORD2025009849"/>
    <x v="143"/>
    <s v="Customer 2824"/>
    <s v="CUST3159"/>
    <x v="2"/>
    <x v="14"/>
    <x v="1"/>
    <x v="2"/>
    <x v="11"/>
    <s v="Mobile Model-964"/>
    <s v="PROD2813"/>
    <n v="7"/>
    <n v="722.21"/>
    <n v="5055.47"/>
    <n v="0.05"/>
    <n v="252.77"/>
    <n v="4802.7"/>
    <x v="2"/>
    <x v="0"/>
    <n v="0.3"/>
    <n v="1440.81"/>
  </r>
  <r>
    <s v="ORD2025009850"/>
    <x v="40"/>
    <s v="Customer 4998"/>
    <s v="CUST4770"/>
    <x v="0"/>
    <x v="6"/>
    <x v="0"/>
    <x v="2"/>
    <x v="4"/>
    <s v="Laptop Model-391"/>
    <s v="PROD8984"/>
    <n v="7"/>
    <n v="805.64"/>
    <n v="5639.48"/>
    <n v="0.2"/>
    <n v="1127.9000000000001"/>
    <n v="4511.58"/>
    <x v="0"/>
    <x v="1"/>
    <n v="0.25"/>
    <n v="1127.8900000000001"/>
  </r>
  <r>
    <s v="ORD2025009851"/>
    <x v="449"/>
    <s v="Customer 3954"/>
    <s v="CUST5192"/>
    <x v="1"/>
    <x v="10"/>
    <x v="1"/>
    <x v="3"/>
    <x v="6"/>
    <s v="Face Cream Model-998"/>
    <s v="PROD6116"/>
    <n v="7"/>
    <n v="858.8"/>
    <n v="6011.6"/>
    <n v="0.2"/>
    <n v="1202.32"/>
    <n v="4809.28"/>
    <x v="2"/>
    <x v="3"/>
    <n v="0.3"/>
    <n v="1442.78"/>
  </r>
  <r>
    <s v="ORD2025009852"/>
    <x v="380"/>
    <s v="Customer 4853"/>
    <s v="CUST3519"/>
    <x v="3"/>
    <x v="5"/>
    <x v="1"/>
    <x v="1"/>
    <x v="7"/>
    <s v="Jacket Model-643"/>
    <s v="PROD7396"/>
    <n v="6"/>
    <n v="615.24"/>
    <n v="3691.44"/>
    <n v="0.2"/>
    <n v="738.29"/>
    <n v="2953.15"/>
    <x v="1"/>
    <x v="0"/>
    <n v="0.3"/>
    <n v="885.95"/>
  </r>
  <r>
    <s v="ORD2025009853"/>
    <x v="380"/>
    <s v="Customer 171"/>
    <s v="CUST1035"/>
    <x v="2"/>
    <x v="2"/>
    <x v="0"/>
    <x v="2"/>
    <x v="11"/>
    <s v="Mobile Model-494"/>
    <s v="PROD4984"/>
    <n v="3"/>
    <n v="778.29"/>
    <n v="2334.87"/>
    <n v="0"/>
    <n v="0"/>
    <n v="2334.87"/>
    <x v="0"/>
    <x v="0"/>
    <n v="0.15"/>
    <n v="350.23"/>
  </r>
  <r>
    <s v="ORD2025009854"/>
    <x v="440"/>
    <s v="Customer 535"/>
    <s v="CUST9821"/>
    <x v="3"/>
    <x v="5"/>
    <x v="1"/>
    <x v="2"/>
    <x v="4"/>
    <s v="Laptop Model-627"/>
    <s v="PROD5164"/>
    <n v="10"/>
    <n v="283.13"/>
    <n v="2831.3"/>
    <n v="0"/>
    <n v="0"/>
    <n v="2831.3"/>
    <x v="3"/>
    <x v="2"/>
    <n v="0.25"/>
    <n v="707.83"/>
  </r>
  <r>
    <s v="ORD2025009855"/>
    <x v="189"/>
    <s v="Customer 409"/>
    <s v="CUST9997"/>
    <x v="1"/>
    <x v="1"/>
    <x v="1"/>
    <x v="0"/>
    <x v="2"/>
    <s v="Lamp Model-469"/>
    <s v="PROD3530"/>
    <n v="4"/>
    <n v="447.15"/>
    <n v="1788.6"/>
    <n v="0.05"/>
    <n v="89.43"/>
    <n v="1699.17"/>
    <x v="0"/>
    <x v="3"/>
    <n v="0.15"/>
    <n v="254.88"/>
  </r>
  <r>
    <s v="ORD2025009856"/>
    <x v="188"/>
    <s v="Customer 4299"/>
    <s v="CUST4913"/>
    <x v="4"/>
    <x v="11"/>
    <x v="1"/>
    <x v="3"/>
    <x v="6"/>
    <s v="Face Cream Model-436"/>
    <s v="PROD9586"/>
    <n v="7"/>
    <n v="194.21"/>
    <n v="1359.47"/>
    <n v="0.2"/>
    <n v="271.89"/>
    <n v="1087.58"/>
    <x v="0"/>
    <x v="2"/>
    <n v="0.25"/>
    <n v="271.89"/>
  </r>
  <r>
    <s v="ORD2025009857"/>
    <x v="4"/>
    <s v="Customer 3989"/>
    <s v="CUST9918"/>
    <x v="0"/>
    <x v="0"/>
    <x v="0"/>
    <x v="2"/>
    <x v="8"/>
    <s v="Tablet Model-321"/>
    <s v="PROD4667"/>
    <n v="7"/>
    <n v="184.36"/>
    <n v="1290.52"/>
    <n v="0.2"/>
    <n v="258.10000000000002"/>
    <n v="1032.42"/>
    <x v="0"/>
    <x v="0"/>
    <n v="0.3"/>
    <n v="309.73"/>
  </r>
  <r>
    <s v="ORD2025009858"/>
    <x v="16"/>
    <s v="Customer 1106"/>
    <s v="CUST8901"/>
    <x v="1"/>
    <x v="1"/>
    <x v="1"/>
    <x v="3"/>
    <x v="6"/>
    <s v="Face Cream Model-807"/>
    <s v="PROD3461"/>
    <n v="2"/>
    <n v="307"/>
    <n v="614"/>
    <n v="0.05"/>
    <n v="30.7"/>
    <n v="583.29999999999995"/>
    <x v="1"/>
    <x v="0"/>
    <n v="0.3"/>
    <n v="174.99"/>
  </r>
  <r>
    <s v="ORD2025009859"/>
    <x v="125"/>
    <s v="Customer 2242"/>
    <s v="CUST9565"/>
    <x v="3"/>
    <x v="8"/>
    <x v="0"/>
    <x v="2"/>
    <x v="11"/>
    <s v="Mobile Model-534"/>
    <s v="PROD5243"/>
    <n v="3"/>
    <n v="523.51"/>
    <n v="1570.53"/>
    <n v="0.1"/>
    <n v="157.05000000000001"/>
    <n v="1413.48"/>
    <x v="1"/>
    <x v="2"/>
    <n v="0.3"/>
    <n v="424.04"/>
  </r>
  <r>
    <s v="ORD2025009860"/>
    <x v="143"/>
    <s v="Customer 2565"/>
    <s v="CUST5474"/>
    <x v="0"/>
    <x v="6"/>
    <x v="0"/>
    <x v="3"/>
    <x v="9"/>
    <s v="Lipstick Model-371"/>
    <s v="PROD8570"/>
    <n v="4"/>
    <n v="636.01"/>
    <n v="2544.04"/>
    <n v="0.05"/>
    <n v="127.2"/>
    <n v="2416.84"/>
    <x v="3"/>
    <x v="1"/>
    <n v="0.15"/>
    <n v="362.53"/>
  </r>
  <r>
    <s v="ORD2025009861"/>
    <x v="48"/>
    <s v="Customer 1753"/>
    <s v="CUST9271"/>
    <x v="1"/>
    <x v="4"/>
    <x v="0"/>
    <x v="0"/>
    <x v="3"/>
    <s v="Sofa Model-602"/>
    <s v="PROD7982"/>
    <n v="10"/>
    <n v="734.87"/>
    <n v="7348.7"/>
    <n v="0.1"/>
    <n v="734.87"/>
    <n v="6613.83"/>
    <x v="2"/>
    <x v="3"/>
    <n v="0.15"/>
    <n v="992.07"/>
  </r>
  <r>
    <s v="ORD2025009862"/>
    <x v="226"/>
    <s v="Customer 1286"/>
    <s v="CUST5505"/>
    <x v="0"/>
    <x v="6"/>
    <x v="0"/>
    <x v="2"/>
    <x v="8"/>
    <s v="Tablet Model-853"/>
    <s v="PROD9271"/>
    <n v="3"/>
    <n v="936.62"/>
    <n v="2809.86"/>
    <n v="0.1"/>
    <n v="280.99"/>
    <n v="2528.87"/>
    <x v="3"/>
    <x v="2"/>
    <n v="0.3"/>
    <n v="758.66"/>
  </r>
  <r>
    <s v="ORD2025009863"/>
    <x v="135"/>
    <s v="Customer 3176"/>
    <s v="CUST7750"/>
    <x v="4"/>
    <x v="11"/>
    <x v="0"/>
    <x v="3"/>
    <x v="9"/>
    <s v="Lipstick Model-544"/>
    <s v="PROD9489"/>
    <n v="10"/>
    <n v="916.55"/>
    <n v="9165.5"/>
    <n v="0.2"/>
    <n v="1833.1"/>
    <n v="7332.4"/>
    <x v="0"/>
    <x v="1"/>
    <n v="0.25"/>
    <n v="1833.1"/>
  </r>
  <r>
    <s v="ORD2025009864"/>
    <x v="249"/>
    <s v="Customer 4569"/>
    <s v="CUST8875"/>
    <x v="1"/>
    <x v="10"/>
    <x v="1"/>
    <x v="2"/>
    <x v="8"/>
    <s v="Tablet Model-517"/>
    <s v="PROD2871"/>
    <n v="7"/>
    <n v="569.64"/>
    <n v="3987.48"/>
    <n v="0.2"/>
    <n v="797.5"/>
    <n v="3189.98"/>
    <x v="3"/>
    <x v="2"/>
    <n v="0.25"/>
    <n v="797.5"/>
  </r>
  <r>
    <s v="ORD2025009865"/>
    <x v="314"/>
    <s v="Customer 876"/>
    <s v="CUST3401"/>
    <x v="2"/>
    <x v="2"/>
    <x v="0"/>
    <x v="1"/>
    <x v="7"/>
    <s v="Jacket Model-653"/>
    <s v="PROD6755"/>
    <n v="4"/>
    <n v="536.82000000000005"/>
    <n v="2147.2800000000002"/>
    <n v="0.05"/>
    <n v="107.36"/>
    <n v="2039.92"/>
    <x v="3"/>
    <x v="0"/>
    <n v="0.25"/>
    <n v="509.98"/>
  </r>
  <r>
    <s v="ORD2025009866"/>
    <x v="214"/>
    <s v="Customer 1745"/>
    <s v="CUST3603"/>
    <x v="2"/>
    <x v="12"/>
    <x v="1"/>
    <x v="2"/>
    <x v="8"/>
    <s v="Tablet Model-565"/>
    <s v="PROD9823"/>
    <n v="6"/>
    <n v="776.7"/>
    <n v="4660.2"/>
    <n v="0"/>
    <n v="0"/>
    <n v="4660.2"/>
    <x v="2"/>
    <x v="3"/>
    <n v="0.15"/>
    <n v="699.03"/>
  </r>
  <r>
    <s v="ORD2025009867"/>
    <x v="430"/>
    <s v="Customer 4179"/>
    <s v="CUST9614"/>
    <x v="2"/>
    <x v="2"/>
    <x v="0"/>
    <x v="2"/>
    <x v="11"/>
    <s v="Mobile Model-928"/>
    <s v="PROD3606"/>
    <n v="4"/>
    <n v="132.13999999999999"/>
    <n v="528.55999999999995"/>
    <n v="0.05"/>
    <n v="26.43"/>
    <n v="502.13"/>
    <x v="2"/>
    <x v="1"/>
    <n v="0.3"/>
    <n v="150.63999999999999"/>
  </r>
  <r>
    <s v="ORD2025009868"/>
    <x v="186"/>
    <s v="Customer 270"/>
    <s v="CUST2224"/>
    <x v="3"/>
    <x v="3"/>
    <x v="1"/>
    <x v="3"/>
    <x v="10"/>
    <s v="Perfume Model-150"/>
    <s v="PROD4042"/>
    <n v="2"/>
    <n v="454.37"/>
    <n v="908.74"/>
    <n v="0.05"/>
    <n v="45.44"/>
    <n v="863.3"/>
    <x v="2"/>
    <x v="1"/>
    <n v="0.15"/>
    <n v="129.49"/>
  </r>
  <r>
    <s v="ORD2025009869"/>
    <x v="344"/>
    <s v="Customer 794"/>
    <s v="CUST6961"/>
    <x v="1"/>
    <x v="10"/>
    <x v="0"/>
    <x v="3"/>
    <x v="10"/>
    <s v="Perfume Model-857"/>
    <s v="PROD9552"/>
    <n v="7"/>
    <n v="752.57"/>
    <n v="5267.99"/>
    <n v="0.05"/>
    <n v="263.39999999999998"/>
    <n v="5004.59"/>
    <x v="3"/>
    <x v="3"/>
    <n v="0.25"/>
    <n v="1251.1500000000001"/>
  </r>
  <r>
    <s v="ORD2025009870"/>
    <x v="204"/>
    <s v="Customer 3138"/>
    <s v="CUST5927"/>
    <x v="1"/>
    <x v="1"/>
    <x v="1"/>
    <x v="3"/>
    <x v="10"/>
    <s v="Perfume Model-881"/>
    <s v="PROD5398"/>
    <n v="7"/>
    <n v="353.36"/>
    <n v="2473.52"/>
    <n v="0"/>
    <n v="0"/>
    <n v="2473.52"/>
    <x v="0"/>
    <x v="1"/>
    <n v="0.15"/>
    <n v="371.03"/>
  </r>
  <r>
    <s v="ORD2025009871"/>
    <x v="237"/>
    <s v="Customer 4508"/>
    <s v="CUST6940"/>
    <x v="2"/>
    <x v="14"/>
    <x v="0"/>
    <x v="1"/>
    <x v="7"/>
    <s v="Jacket Model-753"/>
    <s v="PROD8886"/>
    <n v="9"/>
    <n v="147.24"/>
    <n v="1325.16"/>
    <n v="0.2"/>
    <n v="265.02999999999997"/>
    <n v="1060.1300000000001"/>
    <x v="0"/>
    <x v="0"/>
    <n v="0.15"/>
    <n v="159.02000000000001"/>
  </r>
  <r>
    <s v="ORD2025009872"/>
    <x v="180"/>
    <s v="Customer 1757"/>
    <s v="CUST6257"/>
    <x v="4"/>
    <x v="7"/>
    <x v="0"/>
    <x v="3"/>
    <x v="6"/>
    <s v="Face Cream Model-408"/>
    <s v="PROD2729"/>
    <n v="3"/>
    <n v="731.9"/>
    <n v="2195.6999999999998"/>
    <n v="0.2"/>
    <n v="439.14"/>
    <n v="1756.56"/>
    <x v="0"/>
    <x v="0"/>
    <n v="0.25"/>
    <n v="439.14"/>
  </r>
  <r>
    <s v="ORD2025009873"/>
    <x v="139"/>
    <s v="Customer 1968"/>
    <s v="CUST2682"/>
    <x v="1"/>
    <x v="1"/>
    <x v="1"/>
    <x v="2"/>
    <x v="11"/>
    <s v="Mobile Model-127"/>
    <s v="PROD2343"/>
    <n v="8"/>
    <n v="571.70000000000005"/>
    <n v="4573.6000000000004"/>
    <n v="0.2"/>
    <n v="914.72"/>
    <n v="3658.88"/>
    <x v="3"/>
    <x v="3"/>
    <n v="0.15"/>
    <n v="548.83000000000004"/>
  </r>
  <r>
    <s v="ORD2025009874"/>
    <x v="380"/>
    <s v="Customer 414"/>
    <s v="CUST4743"/>
    <x v="3"/>
    <x v="3"/>
    <x v="1"/>
    <x v="1"/>
    <x v="7"/>
    <s v="Jacket Model-881"/>
    <s v="PROD9207"/>
    <n v="3"/>
    <n v="514.62"/>
    <n v="1543.86"/>
    <n v="0.05"/>
    <n v="77.19"/>
    <n v="1466.67"/>
    <x v="3"/>
    <x v="0"/>
    <n v="0.15"/>
    <n v="220"/>
  </r>
  <r>
    <s v="ORD2025009875"/>
    <x v="21"/>
    <s v="Customer 1784"/>
    <s v="CUST9470"/>
    <x v="0"/>
    <x v="13"/>
    <x v="0"/>
    <x v="2"/>
    <x v="11"/>
    <s v="Mobile Model-904"/>
    <s v="PROD1643"/>
    <n v="9"/>
    <n v="666.01"/>
    <n v="5994.09"/>
    <n v="0.2"/>
    <n v="1198.82"/>
    <n v="4795.2700000000004"/>
    <x v="1"/>
    <x v="2"/>
    <n v="0.3"/>
    <n v="1438.58"/>
  </r>
  <r>
    <s v="ORD2025009876"/>
    <x v="255"/>
    <s v="Customer 3441"/>
    <s v="CUST1770"/>
    <x v="3"/>
    <x v="5"/>
    <x v="1"/>
    <x v="2"/>
    <x v="4"/>
    <s v="Laptop Model-143"/>
    <s v="PROD3748"/>
    <n v="1"/>
    <n v="692.43"/>
    <n v="692.43"/>
    <n v="0.05"/>
    <n v="34.619999999999997"/>
    <n v="657.81"/>
    <x v="1"/>
    <x v="1"/>
    <n v="0.15"/>
    <n v="98.67"/>
  </r>
  <r>
    <s v="ORD2025009877"/>
    <x v="282"/>
    <s v="Customer 4295"/>
    <s v="CUST4462"/>
    <x v="2"/>
    <x v="2"/>
    <x v="0"/>
    <x v="3"/>
    <x v="9"/>
    <s v="Lipstick Model-994"/>
    <s v="PROD1905"/>
    <n v="1"/>
    <n v="477.51"/>
    <n v="477.51"/>
    <n v="0.2"/>
    <n v="95.5"/>
    <n v="382.01"/>
    <x v="2"/>
    <x v="0"/>
    <n v="0.25"/>
    <n v="95.5"/>
  </r>
  <r>
    <s v="ORD2025009878"/>
    <x v="220"/>
    <s v="Customer 3390"/>
    <s v="CUST4085"/>
    <x v="4"/>
    <x v="7"/>
    <x v="0"/>
    <x v="1"/>
    <x v="1"/>
    <s v="Jeans Model-634"/>
    <s v="PROD5641"/>
    <n v="10"/>
    <n v="436.31"/>
    <n v="4363.1000000000004"/>
    <n v="0.05"/>
    <n v="218.16"/>
    <n v="4144.9399999999996"/>
    <x v="1"/>
    <x v="3"/>
    <n v="0.3"/>
    <n v="1243.48"/>
  </r>
  <r>
    <s v="ORD2025009879"/>
    <x v="4"/>
    <s v="Customer 4770"/>
    <s v="CUST1183"/>
    <x v="3"/>
    <x v="5"/>
    <x v="0"/>
    <x v="3"/>
    <x v="9"/>
    <s v="Lipstick Model-243"/>
    <s v="PROD1723"/>
    <n v="9"/>
    <n v="743.5"/>
    <n v="6691.5"/>
    <n v="0"/>
    <n v="0"/>
    <n v="6691.5"/>
    <x v="0"/>
    <x v="0"/>
    <n v="0.3"/>
    <n v="2007.45"/>
  </r>
  <r>
    <s v="ORD2025009880"/>
    <x v="175"/>
    <s v="Customer 1481"/>
    <s v="CUST7309"/>
    <x v="1"/>
    <x v="4"/>
    <x v="1"/>
    <x v="0"/>
    <x v="2"/>
    <s v="Lamp Model-708"/>
    <s v="PROD3047"/>
    <n v="10"/>
    <n v="863.16"/>
    <n v="8631.6"/>
    <n v="0"/>
    <n v="0"/>
    <n v="8631.6"/>
    <x v="0"/>
    <x v="3"/>
    <n v="0.25"/>
    <n v="2157.9"/>
  </r>
  <r>
    <s v="ORD2025009881"/>
    <x v="402"/>
    <s v="Customer 3400"/>
    <s v="CUST6238"/>
    <x v="4"/>
    <x v="11"/>
    <x v="1"/>
    <x v="1"/>
    <x v="5"/>
    <s v="Shirt Model-828"/>
    <s v="PROD5855"/>
    <n v="10"/>
    <n v="767.07"/>
    <n v="7670.7"/>
    <n v="0.2"/>
    <n v="1534.14"/>
    <n v="6136.56"/>
    <x v="1"/>
    <x v="2"/>
    <n v="0.25"/>
    <n v="1534.14"/>
  </r>
  <r>
    <s v="ORD2025009882"/>
    <x v="54"/>
    <s v="Customer 4313"/>
    <s v="CUST3062"/>
    <x v="0"/>
    <x v="13"/>
    <x v="1"/>
    <x v="0"/>
    <x v="2"/>
    <s v="Lamp Model-908"/>
    <s v="PROD3305"/>
    <n v="6"/>
    <n v="692.8"/>
    <n v="4156.8"/>
    <n v="0.1"/>
    <n v="415.68"/>
    <n v="3741.12"/>
    <x v="2"/>
    <x v="1"/>
    <n v="0.25"/>
    <n v="935.28"/>
  </r>
  <r>
    <s v="ORD2025009883"/>
    <x v="39"/>
    <s v="Customer 3668"/>
    <s v="CUST1426"/>
    <x v="4"/>
    <x v="9"/>
    <x v="0"/>
    <x v="3"/>
    <x v="10"/>
    <s v="Perfume Model-688"/>
    <s v="PROD6652"/>
    <n v="2"/>
    <n v="386.88"/>
    <n v="773.76"/>
    <n v="0.1"/>
    <n v="77.38"/>
    <n v="696.38"/>
    <x v="3"/>
    <x v="1"/>
    <n v="0.15"/>
    <n v="104.46"/>
  </r>
  <r>
    <s v="ORD2025009884"/>
    <x v="362"/>
    <s v="Customer 4153"/>
    <s v="CUST3489"/>
    <x v="4"/>
    <x v="7"/>
    <x v="0"/>
    <x v="3"/>
    <x v="10"/>
    <s v="Perfume Model-105"/>
    <s v="PROD2937"/>
    <n v="8"/>
    <n v="445.09"/>
    <n v="3560.72"/>
    <n v="0.1"/>
    <n v="356.07"/>
    <n v="3204.65"/>
    <x v="2"/>
    <x v="1"/>
    <n v="0.25"/>
    <n v="801.16"/>
  </r>
  <r>
    <s v="ORD2025009885"/>
    <x v="345"/>
    <s v="Customer 1950"/>
    <s v="CUST1105"/>
    <x v="3"/>
    <x v="3"/>
    <x v="1"/>
    <x v="0"/>
    <x v="3"/>
    <s v="Sofa Model-654"/>
    <s v="PROD3268"/>
    <n v="2"/>
    <n v="884.65"/>
    <n v="1769.3"/>
    <n v="0.05"/>
    <n v="88.47"/>
    <n v="1680.83"/>
    <x v="1"/>
    <x v="0"/>
    <n v="0.25"/>
    <n v="420.21"/>
  </r>
  <r>
    <s v="ORD2025009886"/>
    <x v="439"/>
    <s v="Customer 495"/>
    <s v="CUST2487"/>
    <x v="3"/>
    <x v="3"/>
    <x v="1"/>
    <x v="2"/>
    <x v="11"/>
    <s v="Mobile Model-637"/>
    <s v="PROD9683"/>
    <n v="1"/>
    <n v="190.15"/>
    <n v="190.15"/>
    <n v="0.2"/>
    <n v="38.03"/>
    <n v="152.12"/>
    <x v="2"/>
    <x v="2"/>
    <n v="0.25"/>
    <n v="38.03"/>
  </r>
  <r>
    <s v="ORD2025009887"/>
    <x v="360"/>
    <s v="Customer 720"/>
    <s v="CUST2219"/>
    <x v="4"/>
    <x v="9"/>
    <x v="1"/>
    <x v="0"/>
    <x v="3"/>
    <s v="Sofa Model-362"/>
    <s v="PROD5889"/>
    <n v="7"/>
    <n v="452.47"/>
    <n v="3167.29"/>
    <n v="0.2"/>
    <n v="633.46"/>
    <n v="2533.83"/>
    <x v="2"/>
    <x v="0"/>
    <n v="0.25"/>
    <n v="633.46"/>
  </r>
  <r>
    <s v="ORD2025009888"/>
    <x v="45"/>
    <s v="Customer 4775"/>
    <s v="CUST5595"/>
    <x v="0"/>
    <x v="6"/>
    <x v="1"/>
    <x v="3"/>
    <x v="9"/>
    <s v="Lipstick Model-959"/>
    <s v="PROD6085"/>
    <n v="9"/>
    <n v="388.14"/>
    <n v="3493.26"/>
    <n v="0.05"/>
    <n v="174.66"/>
    <n v="3318.6"/>
    <x v="2"/>
    <x v="2"/>
    <n v="0.3"/>
    <n v="995.58"/>
  </r>
  <r>
    <s v="ORD2025009889"/>
    <x v="201"/>
    <s v="Customer 4578"/>
    <s v="CUST3373"/>
    <x v="1"/>
    <x v="4"/>
    <x v="0"/>
    <x v="2"/>
    <x v="8"/>
    <s v="Tablet Model-825"/>
    <s v="PROD4366"/>
    <n v="7"/>
    <n v="589.29"/>
    <n v="4125.03"/>
    <n v="0.1"/>
    <n v="412.5"/>
    <n v="3712.53"/>
    <x v="3"/>
    <x v="0"/>
    <n v="0.25"/>
    <n v="928.13"/>
  </r>
  <r>
    <s v="ORD2025009890"/>
    <x v="94"/>
    <s v="Customer 3099"/>
    <s v="CUST7325"/>
    <x v="3"/>
    <x v="3"/>
    <x v="0"/>
    <x v="0"/>
    <x v="2"/>
    <s v="Lamp Model-588"/>
    <s v="PROD1900"/>
    <n v="9"/>
    <n v="140.16999999999999"/>
    <n v="1261.53"/>
    <n v="0.2"/>
    <n v="252.31"/>
    <n v="1009.22"/>
    <x v="2"/>
    <x v="2"/>
    <n v="0.25"/>
    <n v="252.31"/>
  </r>
  <r>
    <s v="ORD2025009891"/>
    <x v="187"/>
    <s v="Customer 3466"/>
    <s v="CUST9988"/>
    <x v="0"/>
    <x v="6"/>
    <x v="0"/>
    <x v="0"/>
    <x v="3"/>
    <s v="Sofa Model-637"/>
    <s v="PROD9329"/>
    <n v="1"/>
    <n v="658.09"/>
    <n v="658.09"/>
    <n v="0.05"/>
    <n v="32.9"/>
    <n v="625.19000000000005"/>
    <x v="1"/>
    <x v="0"/>
    <n v="0.15"/>
    <n v="93.78"/>
  </r>
  <r>
    <s v="ORD2025009892"/>
    <x v="296"/>
    <s v="Customer 4913"/>
    <s v="CUST8416"/>
    <x v="0"/>
    <x v="0"/>
    <x v="1"/>
    <x v="3"/>
    <x v="6"/>
    <s v="Face Cream Model-771"/>
    <s v="PROD6712"/>
    <n v="7"/>
    <n v="907.25"/>
    <n v="6350.75"/>
    <n v="0"/>
    <n v="0"/>
    <n v="6350.75"/>
    <x v="2"/>
    <x v="1"/>
    <n v="0.3"/>
    <n v="1905.22"/>
  </r>
  <r>
    <s v="ORD2025009893"/>
    <x v="130"/>
    <s v="Customer 361"/>
    <s v="CUST8688"/>
    <x v="4"/>
    <x v="11"/>
    <x v="1"/>
    <x v="0"/>
    <x v="0"/>
    <s v="Curtain Model-315"/>
    <s v="PROD1896"/>
    <n v="6"/>
    <n v="125.17"/>
    <n v="751.02"/>
    <n v="0.05"/>
    <n v="37.549999999999997"/>
    <n v="713.47"/>
    <x v="3"/>
    <x v="1"/>
    <n v="0.25"/>
    <n v="178.37"/>
  </r>
  <r>
    <s v="ORD2025009894"/>
    <x v="177"/>
    <s v="Customer 1955"/>
    <s v="CUST5977"/>
    <x v="2"/>
    <x v="12"/>
    <x v="1"/>
    <x v="3"/>
    <x v="9"/>
    <s v="Lipstick Model-407"/>
    <s v="PROD6195"/>
    <n v="8"/>
    <n v="848.64"/>
    <n v="6789.12"/>
    <n v="0.05"/>
    <n v="339.46"/>
    <n v="6449.66"/>
    <x v="1"/>
    <x v="3"/>
    <n v="0.15"/>
    <n v="967.45"/>
  </r>
  <r>
    <s v="ORD2025009895"/>
    <x v="71"/>
    <s v="Customer 503"/>
    <s v="CUST5868"/>
    <x v="1"/>
    <x v="4"/>
    <x v="1"/>
    <x v="0"/>
    <x v="2"/>
    <s v="Lamp Model-286"/>
    <s v="PROD3360"/>
    <n v="10"/>
    <n v="210.49"/>
    <n v="2104.9"/>
    <n v="0"/>
    <n v="0"/>
    <n v="2104.9"/>
    <x v="3"/>
    <x v="2"/>
    <n v="0.25"/>
    <n v="526.23"/>
  </r>
  <r>
    <s v="ORD2025009896"/>
    <x v="235"/>
    <s v="Customer 1683"/>
    <s v="CUST6979"/>
    <x v="1"/>
    <x v="4"/>
    <x v="1"/>
    <x v="2"/>
    <x v="8"/>
    <s v="Tablet Model-131"/>
    <s v="PROD7868"/>
    <n v="10"/>
    <n v="318.18"/>
    <n v="3181.8"/>
    <n v="0"/>
    <n v="0"/>
    <n v="3181.8"/>
    <x v="1"/>
    <x v="1"/>
    <n v="0.3"/>
    <n v="954.54"/>
  </r>
  <r>
    <s v="ORD2025009897"/>
    <x v="33"/>
    <s v="Customer 809"/>
    <s v="CUST3272"/>
    <x v="3"/>
    <x v="3"/>
    <x v="1"/>
    <x v="2"/>
    <x v="4"/>
    <s v="Laptop Model-698"/>
    <s v="PROD3049"/>
    <n v="4"/>
    <n v="430.15"/>
    <n v="1720.6"/>
    <n v="0.2"/>
    <n v="344.12"/>
    <n v="1376.48"/>
    <x v="2"/>
    <x v="2"/>
    <n v="0.3"/>
    <n v="412.94"/>
  </r>
  <r>
    <s v="ORD2025009898"/>
    <x v="180"/>
    <s v="Customer 583"/>
    <s v="CUST6611"/>
    <x v="4"/>
    <x v="7"/>
    <x v="1"/>
    <x v="0"/>
    <x v="2"/>
    <s v="Lamp Model-503"/>
    <s v="PROD3204"/>
    <n v="1"/>
    <n v="497"/>
    <n v="497"/>
    <n v="0"/>
    <n v="0"/>
    <n v="497"/>
    <x v="0"/>
    <x v="3"/>
    <n v="0.3"/>
    <n v="149.1"/>
  </r>
  <r>
    <s v="ORD2025009899"/>
    <x v="290"/>
    <s v="Customer 4569"/>
    <s v="CUST7679"/>
    <x v="2"/>
    <x v="2"/>
    <x v="0"/>
    <x v="1"/>
    <x v="7"/>
    <s v="Jacket Model-819"/>
    <s v="PROD4924"/>
    <n v="3"/>
    <n v="977.38"/>
    <n v="2932.14"/>
    <n v="0"/>
    <n v="0"/>
    <n v="2932.14"/>
    <x v="3"/>
    <x v="1"/>
    <n v="0.25"/>
    <n v="733.03"/>
  </r>
  <r>
    <s v="ORD2025009900"/>
    <x v="40"/>
    <s v="Customer 2863"/>
    <s v="CUST4036"/>
    <x v="4"/>
    <x v="7"/>
    <x v="0"/>
    <x v="0"/>
    <x v="0"/>
    <s v="Curtain Model-791"/>
    <s v="PROD2483"/>
    <n v="3"/>
    <n v="538.73"/>
    <n v="1616.19"/>
    <n v="0.05"/>
    <n v="80.81"/>
    <n v="1535.38"/>
    <x v="0"/>
    <x v="0"/>
    <n v="0.25"/>
    <n v="383.85"/>
  </r>
  <r>
    <s v="ORD2025009901"/>
    <x v="187"/>
    <s v="Customer 653"/>
    <s v="CUST6601"/>
    <x v="1"/>
    <x v="4"/>
    <x v="1"/>
    <x v="0"/>
    <x v="3"/>
    <s v="Sofa Model-102"/>
    <s v="PROD8030"/>
    <n v="10"/>
    <n v="763.33"/>
    <n v="7633.3"/>
    <n v="0.2"/>
    <n v="1526.66"/>
    <n v="6106.64"/>
    <x v="1"/>
    <x v="2"/>
    <n v="0.3"/>
    <n v="1831.99"/>
  </r>
  <r>
    <s v="ORD2025009902"/>
    <x v="187"/>
    <s v="Customer 3876"/>
    <s v="CUST4345"/>
    <x v="3"/>
    <x v="5"/>
    <x v="0"/>
    <x v="2"/>
    <x v="4"/>
    <s v="Laptop Model-266"/>
    <s v="PROD1685"/>
    <n v="7"/>
    <n v="972.06"/>
    <n v="6804.42"/>
    <n v="0.2"/>
    <n v="1360.88"/>
    <n v="5443.54"/>
    <x v="2"/>
    <x v="0"/>
    <n v="0.15"/>
    <n v="816.53"/>
  </r>
  <r>
    <s v="ORD2025009903"/>
    <x v="310"/>
    <s v="Customer 1251"/>
    <s v="CUST1262"/>
    <x v="2"/>
    <x v="14"/>
    <x v="0"/>
    <x v="1"/>
    <x v="7"/>
    <s v="Jacket Model-132"/>
    <s v="PROD5913"/>
    <n v="6"/>
    <n v="889.11"/>
    <n v="5334.66"/>
    <n v="0.1"/>
    <n v="533.47"/>
    <n v="4801.1899999999996"/>
    <x v="1"/>
    <x v="0"/>
    <n v="0.3"/>
    <n v="1440.36"/>
  </r>
  <r>
    <s v="ORD2025009904"/>
    <x v="385"/>
    <s v="Customer 1308"/>
    <s v="CUST6640"/>
    <x v="1"/>
    <x v="10"/>
    <x v="1"/>
    <x v="1"/>
    <x v="7"/>
    <s v="Jacket Model-237"/>
    <s v="PROD9266"/>
    <n v="7"/>
    <n v="255.67"/>
    <n v="1789.69"/>
    <n v="0.05"/>
    <n v="89.48"/>
    <n v="1700.21"/>
    <x v="2"/>
    <x v="1"/>
    <n v="0.3"/>
    <n v="510.06"/>
  </r>
  <r>
    <s v="ORD2025009905"/>
    <x v="182"/>
    <s v="Customer 1672"/>
    <s v="CUST4451"/>
    <x v="2"/>
    <x v="14"/>
    <x v="0"/>
    <x v="3"/>
    <x v="10"/>
    <s v="Perfume Model-853"/>
    <s v="PROD7533"/>
    <n v="3"/>
    <n v="546.85"/>
    <n v="1640.55"/>
    <n v="0.2"/>
    <n v="328.11"/>
    <n v="1312.44"/>
    <x v="2"/>
    <x v="0"/>
    <n v="0.25"/>
    <n v="328.11"/>
  </r>
  <r>
    <s v="ORD2025009906"/>
    <x v="134"/>
    <s v="Customer 2314"/>
    <s v="CUST9771"/>
    <x v="3"/>
    <x v="5"/>
    <x v="0"/>
    <x v="0"/>
    <x v="0"/>
    <s v="Curtain Model-614"/>
    <s v="PROD1078"/>
    <n v="6"/>
    <n v="265.74"/>
    <n v="1594.44"/>
    <n v="0"/>
    <n v="0"/>
    <n v="1594.44"/>
    <x v="0"/>
    <x v="0"/>
    <n v="0.3"/>
    <n v="478.33"/>
  </r>
  <r>
    <s v="ORD2025009907"/>
    <x v="418"/>
    <s v="Customer 2892"/>
    <s v="CUST7710"/>
    <x v="3"/>
    <x v="5"/>
    <x v="0"/>
    <x v="0"/>
    <x v="0"/>
    <s v="Curtain Model-956"/>
    <s v="PROD8781"/>
    <n v="5"/>
    <n v="153.41"/>
    <n v="767.05"/>
    <n v="0.05"/>
    <n v="38.35"/>
    <n v="728.7"/>
    <x v="0"/>
    <x v="1"/>
    <n v="0.3"/>
    <n v="218.61"/>
  </r>
  <r>
    <s v="ORD2025009908"/>
    <x v="139"/>
    <s v="Customer 3558"/>
    <s v="CUST2757"/>
    <x v="1"/>
    <x v="4"/>
    <x v="1"/>
    <x v="3"/>
    <x v="10"/>
    <s v="Perfume Model-363"/>
    <s v="PROD9174"/>
    <n v="4"/>
    <n v="359.92"/>
    <n v="1439.68"/>
    <n v="0.05"/>
    <n v="71.98"/>
    <n v="1367.7"/>
    <x v="0"/>
    <x v="1"/>
    <n v="0.15"/>
    <n v="205.16"/>
  </r>
  <r>
    <s v="ORD2025009909"/>
    <x v="270"/>
    <s v="Customer 2371"/>
    <s v="CUST3416"/>
    <x v="4"/>
    <x v="9"/>
    <x v="0"/>
    <x v="2"/>
    <x v="8"/>
    <s v="Tablet Model-863"/>
    <s v="PROD7612"/>
    <n v="1"/>
    <n v="171.11"/>
    <n v="171.11"/>
    <n v="0.1"/>
    <n v="17.11"/>
    <n v="154"/>
    <x v="1"/>
    <x v="1"/>
    <n v="0.25"/>
    <n v="38.5"/>
  </r>
  <r>
    <s v="ORD2025009910"/>
    <x v="160"/>
    <s v="Customer 1458"/>
    <s v="CUST8522"/>
    <x v="0"/>
    <x v="6"/>
    <x v="0"/>
    <x v="3"/>
    <x v="10"/>
    <s v="Perfume Model-994"/>
    <s v="PROD2034"/>
    <n v="6"/>
    <n v="844.03"/>
    <n v="5064.18"/>
    <n v="0"/>
    <n v="0"/>
    <n v="5064.18"/>
    <x v="2"/>
    <x v="2"/>
    <n v="0.3"/>
    <n v="1519.25"/>
  </r>
  <r>
    <s v="ORD2025009911"/>
    <x v="435"/>
    <s v="Customer 4216"/>
    <s v="CUST8011"/>
    <x v="2"/>
    <x v="2"/>
    <x v="0"/>
    <x v="3"/>
    <x v="10"/>
    <s v="Perfume Model-701"/>
    <s v="PROD8842"/>
    <n v="1"/>
    <n v="871.94"/>
    <n v="871.94"/>
    <n v="0.05"/>
    <n v="43.6"/>
    <n v="828.34"/>
    <x v="1"/>
    <x v="0"/>
    <n v="0.15"/>
    <n v="124.25"/>
  </r>
  <r>
    <s v="ORD2025009912"/>
    <x v="191"/>
    <s v="Customer 4155"/>
    <s v="CUST6258"/>
    <x v="2"/>
    <x v="12"/>
    <x v="1"/>
    <x v="0"/>
    <x v="3"/>
    <s v="Sofa Model-118"/>
    <s v="PROD7064"/>
    <n v="6"/>
    <n v="689.38"/>
    <n v="4136.28"/>
    <n v="0"/>
    <n v="0"/>
    <n v="4136.28"/>
    <x v="1"/>
    <x v="0"/>
    <n v="0.3"/>
    <n v="1240.8800000000001"/>
  </r>
  <r>
    <s v="ORD2025009913"/>
    <x v="234"/>
    <s v="Customer 4893"/>
    <s v="CUST3079"/>
    <x v="2"/>
    <x v="2"/>
    <x v="0"/>
    <x v="0"/>
    <x v="2"/>
    <s v="Lamp Model-446"/>
    <s v="PROD9368"/>
    <n v="10"/>
    <n v="698.65"/>
    <n v="6986.5"/>
    <n v="0.1"/>
    <n v="698.65"/>
    <n v="6287.85"/>
    <x v="2"/>
    <x v="2"/>
    <n v="0.15"/>
    <n v="943.18"/>
  </r>
  <r>
    <s v="ORD2025009914"/>
    <x v="165"/>
    <s v="Customer 4776"/>
    <s v="CUST7189"/>
    <x v="4"/>
    <x v="11"/>
    <x v="1"/>
    <x v="1"/>
    <x v="7"/>
    <s v="Jacket Model-744"/>
    <s v="PROD5403"/>
    <n v="8"/>
    <n v="196.11"/>
    <n v="1568.88"/>
    <n v="0.05"/>
    <n v="78.44"/>
    <n v="1490.44"/>
    <x v="0"/>
    <x v="3"/>
    <n v="0.3"/>
    <n v="447.13"/>
  </r>
  <r>
    <s v="ORD2025009915"/>
    <x v="174"/>
    <s v="Customer 4492"/>
    <s v="CUST8920"/>
    <x v="1"/>
    <x v="1"/>
    <x v="0"/>
    <x v="0"/>
    <x v="2"/>
    <s v="Lamp Model-278"/>
    <s v="PROD6566"/>
    <n v="1"/>
    <n v="207.67"/>
    <n v="207.67"/>
    <n v="0.05"/>
    <n v="10.38"/>
    <n v="197.29"/>
    <x v="0"/>
    <x v="2"/>
    <n v="0.3"/>
    <n v="59.19"/>
  </r>
  <r>
    <s v="ORD2025009916"/>
    <x v="134"/>
    <s v="Customer 1494"/>
    <s v="CUST7225"/>
    <x v="1"/>
    <x v="10"/>
    <x v="1"/>
    <x v="2"/>
    <x v="8"/>
    <s v="Tablet Model-228"/>
    <s v="PROD2535"/>
    <n v="2"/>
    <n v="611.72"/>
    <n v="1223.44"/>
    <n v="0.05"/>
    <n v="61.17"/>
    <n v="1162.27"/>
    <x v="2"/>
    <x v="3"/>
    <n v="0.3"/>
    <n v="348.68"/>
  </r>
  <r>
    <s v="ORD2025009917"/>
    <x v="255"/>
    <s v="Customer 1326"/>
    <s v="CUST1115"/>
    <x v="2"/>
    <x v="12"/>
    <x v="0"/>
    <x v="0"/>
    <x v="3"/>
    <s v="Sofa Model-332"/>
    <s v="PROD7851"/>
    <n v="5"/>
    <n v="512.96"/>
    <n v="2564.8000000000002"/>
    <n v="0"/>
    <n v="0"/>
    <n v="2564.8000000000002"/>
    <x v="1"/>
    <x v="2"/>
    <n v="0.15"/>
    <n v="384.72"/>
  </r>
  <r>
    <s v="ORD2025009918"/>
    <x v="389"/>
    <s v="Customer 733"/>
    <s v="CUST4137"/>
    <x v="1"/>
    <x v="4"/>
    <x v="1"/>
    <x v="0"/>
    <x v="2"/>
    <s v="Lamp Model-561"/>
    <s v="PROD5578"/>
    <n v="8"/>
    <n v="380.97"/>
    <n v="3047.76"/>
    <n v="0.2"/>
    <n v="609.54999999999995"/>
    <n v="2438.21"/>
    <x v="0"/>
    <x v="1"/>
    <n v="0.3"/>
    <n v="731.46"/>
  </r>
  <r>
    <s v="ORD2025009919"/>
    <x v="335"/>
    <s v="Customer 340"/>
    <s v="CUST6346"/>
    <x v="1"/>
    <x v="1"/>
    <x v="0"/>
    <x v="3"/>
    <x v="9"/>
    <s v="Lipstick Model-583"/>
    <s v="PROD8198"/>
    <n v="3"/>
    <n v="186.22"/>
    <n v="558.66"/>
    <n v="0.2"/>
    <n v="111.73"/>
    <n v="446.93"/>
    <x v="0"/>
    <x v="2"/>
    <n v="0.25"/>
    <n v="111.73"/>
  </r>
  <r>
    <s v="ORD2025009920"/>
    <x v="175"/>
    <s v="Customer 3944"/>
    <s v="CUST4786"/>
    <x v="0"/>
    <x v="6"/>
    <x v="1"/>
    <x v="3"/>
    <x v="6"/>
    <s v="Face Cream Model-738"/>
    <s v="PROD9953"/>
    <n v="1"/>
    <n v="718.44"/>
    <n v="718.44"/>
    <n v="0.1"/>
    <n v="71.84"/>
    <n v="646.6"/>
    <x v="1"/>
    <x v="1"/>
    <n v="0.25"/>
    <n v="161.65"/>
  </r>
  <r>
    <s v="ORD2025009921"/>
    <x v="370"/>
    <s v="Customer 2485"/>
    <s v="CUST3426"/>
    <x v="3"/>
    <x v="5"/>
    <x v="0"/>
    <x v="2"/>
    <x v="11"/>
    <s v="Mobile Model-608"/>
    <s v="PROD8089"/>
    <n v="5"/>
    <n v="747.36"/>
    <n v="3736.8"/>
    <n v="0.05"/>
    <n v="186.84"/>
    <n v="3549.96"/>
    <x v="3"/>
    <x v="1"/>
    <n v="0.25"/>
    <n v="887.49"/>
  </r>
  <r>
    <s v="ORD2025009922"/>
    <x v="5"/>
    <s v="Customer 2843"/>
    <s v="CUST6770"/>
    <x v="0"/>
    <x v="0"/>
    <x v="1"/>
    <x v="0"/>
    <x v="0"/>
    <s v="Curtain Model-794"/>
    <s v="PROD4364"/>
    <n v="9"/>
    <n v="232.03"/>
    <n v="2088.27"/>
    <n v="0"/>
    <n v="0"/>
    <n v="2088.27"/>
    <x v="3"/>
    <x v="1"/>
    <n v="0.25"/>
    <n v="522.07000000000005"/>
  </r>
  <r>
    <s v="ORD2025009923"/>
    <x v="265"/>
    <s v="Customer 3043"/>
    <s v="CUST6051"/>
    <x v="0"/>
    <x v="13"/>
    <x v="0"/>
    <x v="3"/>
    <x v="10"/>
    <s v="Perfume Model-356"/>
    <s v="PROD1006"/>
    <n v="9"/>
    <n v="872.32"/>
    <n v="7850.88"/>
    <n v="0.2"/>
    <n v="1570.18"/>
    <n v="6280.7"/>
    <x v="3"/>
    <x v="2"/>
    <n v="0.25"/>
    <n v="1570.17"/>
  </r>
  <r>
    <s v="ORD2025009924"/>
    <x v="61"/>
    <s v="Customer 1739"/>
    <s v="CUST2150"/>
    <x v="2"/>
    <x v="14"/>
    <x v="1"/>
    <x v="2"/>
    <x v="8"/>
    <s v="Tablet Model-168"/>
    <s v="PROD2618"/>
    <n v="7"/>
    <n v="328.14"/>
    <n v="2296.98"/>
    <n v="0.1"/>
    <n v="229.7"/>
    <n v="2067.2800000000002"/>
    <x v="0"/>
    <x v="0"/>
    <n v="0.25"/>
    <n v="516.82000000000005"/>
  </r>
  <r>
    <s v="ORD2025009925"/>
    <x v="194"/>
    <s v="Customer 4792"/>
    <s v="CUST3904"/>
    <x v="3"/>
    <x v="5"/>
    <x v="1"/>
    <x v="3"/>
    <x v="9"/>
    <s v="Lipstick Model-890"/>
    <s v="PROD1442"/>
    <n v="3"/>
    <n v="210.88"/>
    <n v="632.64"/>
    <n v="0.05"/>
    <n v="31.63"/>
    <n v="601.01"/>
    <x v="1"/>
    <x v="1"/>
    <n v="0.3"/>
    <n v="180.3"/>
  </r>
  <r>
    <s v="ORD2025009926"/>
    <x v="192"/>
    <s v="Customer 4955"/>
    <s v="CUST6841"/>
    <x v="4"/>
    <x v="9"/>
    <x v="0"/>
    <x v="3"/>
    <x v="9"/>
    <s v="Lipstick Model-163"/>
    <s v="PROD9997"/>
    <n v="7"/>
    <n v="513.57000000000005"/>
    <n v="3594.99"/>
    <n v="0.05"/>
    <n v="179.75"/>
    <n v="3415.24"/>
    <x v="1"/>
    <x v="2"/>
    <n v="0.15"/>
    <n v="512.29"/>
  </r>
  <r>
    <s v="ORD2025009927"/>
    <x v="411"/>
    <s v="Customer 1595"/>
    <s v="CUST7012"/>
    <x v="0"/>
    <x v="6"/>
    <x v="1"/>
    <x v="3"/>
    <x v="10"/>
    <s v="Perfume Model-439"/>
    <s v="PROD4217"/>
    <n v="8"/>
    <n v="560.67999999999995"/>
    <n v="4485.4399999999996"/>
    <n v="0.2"/>
    <n v="897.09"/>
    <n v="3588.35"/>
    <x v="3"/>
    <x v="2"/>
    <n v="0.3"/>
    <n v="1076.5"/>
  </r>
  <r>
    <s v="ORD2025009928"/>
    <x v="313"/>
    <s v="Customer 2156"/>
    <s v="CUST1092"/>
    <x v="3"/>
    <x v="3"/>
    <x v="0"/>
    <x v="1"/>
    <x v="5"/>
    <s v="Shirt Model-251"/>
    <s v="PROD2142"/>
    <n v="9"/>
    <n v="811.52"/>
    <n v="7303.68"/>
    <n v="0.05"/>
    <n v="365.18"/>
    <n v="6938.5"/>
    <x v="0"/>
    <x v="3"/>
    <n v="0.3"/>
    <n v="2081.5500000000002"/>
  </r>
  <r>
    <s v="ORD2025009929"/>
    <x v="239"/>
    <s v="Customer 1338"/>
    <s v="CUST5566"/>
    <x v="1"/>
    <x v="10"/>
    <x v="0"/>
    <x v="1"/>
    <x v="5"/>
    <s v="Shirt Model-737"/>
    <s v="PROD7918"/>
    <n v="3"/>
    <n v="658.95"/>
    <n v="1976.85"/>
    <n v="0.2"/>
    <n v="395.37"/>
    <n v="1581.48"/>
    <x v="1"/>
    <x v="3"/>
    <n v="0.15"/>
    <n v="237.22"/>
  </r>
  <r>
    <s v="ORD2025009930"/>
    <x v="116"/>
    <s v="Customer 386"/>
    <s v="CUST2386"/>
    <x v="3"/>
    <x v="5"/>
    <x v="1"/>
    <x v="2"/>
    <x v="8"/>
    <s v="Tablet Model-104"/>
    <s v="PROD3559"/>
    <n v="4"/>
    <n v="603.33000000000004"/>
    <n v="2413.3200000000002"/>
    <n v="0.2"/>
    <n v="482.66"/>
    <n v="1930.66"/>
    <x v="1"/>
    <x v="2"/>
    <n v="0.15"/>
    <n v="289.60000000000002"/>
  </r>
  <r>
    <s v="ORD2025009931"/>
    <x v="412"/>
    <s v="Customer 1355"/>
    <s v="CUST4846"/>
    <x v="1"/>
    <x v="10"/>
    <x v="1"/>
    <x v="1"/>
    <x v="7"/>
    <s v="Jacket Model-210"/>
    <s v="PROD7706"/>
    <n v="5"/>
    <n v="547.04"/>
    <n v="2735.2"/>
    <n v="0.2"/>
    <n v="547.04"/>
    <n v="2188.16"/>
    <x v="1"/>
    <x v="1"/>
    <n v="0.25"/>
    <n v="547.04"/>
  </r>
  <r>
    <s v="ORD2025009932"/>
    <x v="162"/>
    <s v="Customer 4661"/>
    <s v="CUST4199"/>
    <x v="0"/>
    <x v="6"/>
    <x v="1"/>
    <x v="3"/>
    <x v="9"/>
    <s v="Lipstick Model-308"/>
    <s v="PROD4333"/>
    <n v="4"/>
    <n v="259.24"/>
    <n v="1036.96"/>
    <n v="0.2"/>
    <n v="207.39"/>
    <n v="829.57"/>
    <x v="3"/>
    <x v="3"/>
    <n v="0.3"/>
    <n v="248.87"/>
  </r>
  <r>
    <s v="ORD2025009933"/>
    <x v="313"/>
    <s v="Customer 4129"/>
    <s v="CUST7639"/>
    <x v="1"/>
    <x v="4"/>
    <x v="0"/>
    <x v="0"/>
    <x v="3"/>
    <s v="Sofa Model-785"/>
    <s v="PROD4720"/>
    <n v="10"/>
    <n v="903.81"/>
    <n v="9038.1"/>
    <n v="0.05"/>
    <n v="451.91"/>
    <n v="8586.19"/>
    <x v="2"/>
    <x v="1"/>
    <n v="0.15"/>
    <n v="1287.93"/>
  </r>
  <r>
    <s v="ORD2025009934"/>
    <x v="339"/>
    <s v="Customer 421"/>
    <s v="CUST3300"/>
    <x v="4"/>
    <x v="11"/>
    <x v="1"/>
    <x v="1"/>
    <x v="5"/>
    <s v="Shirt Model-351"/>
    <s v="PROD3159"/>
    <n v="3"/>
    <n v="146.63"/>
    <n v="439.89"/>
    <n v="0.2"/>
    <n v="87.98"/>
    <n v="351.91"/>
    <x v="2"/>
    <x v="2"/>
    <n v="0.15"/>
    <n v="52.79"/>
  </r>
  <r>
    <s v="ORD2025009935"/>
    <x v="96"/>
    <s v="Customer 4109"/>
    <s v="CUST7954"/>
    <x v="1"/>
    <x v="1"/>
    <x v="0"/>
    <x v="0"/>
    <x v="3"/>
    <s v="Sofa Model-830"/>
    <s v="PROD9477"/>
    <n v="7"/>
    <n v="903.42"/>
    <n v="6323.94"/>
    <n v="0.2"/>
    <n v="1264.79"/>
    <n v="5059.1499999999996"/>
    <x v="1"/>
    <x v="3"/>
    <n v="0.25"/>
    <n v="1264.79"/>
  </r>
  <r>
    <s v="ORD2025009936"/>
    <x v="15"/>
    <s v="Customer 773"/>
    <s v="CUST4559"/>
    <x v="4"/>
    <x v="7"/>
    <x v="1"/>
    <x v="3"/>
    <x v="9"/>
    <s v="Lipstick Model-159"/>
    <s v="PROD5512"/>
    <n v="5"/>
    <n v="450.6"/>
    <n v="2253"/>
    <n v="0"/>
    <n v="0"/>
    <n v="2253"/>
    <x v="2"/>
    <x v="2"/>
    <n v="0.3"/>
    <n v="675.9"/>
  </r>
  <r>
    <s v="ORD2025009937"/>
    <x v="240"/>
    <s v="Customer 3100"/>
    <s v="CUST5513"/>
    <x v="0"/>
    <x v="6"/>
    <x v="1"/>
    <x v="2"/>
    <x v="8"/>
    <s v="Tablet Model-772"/>
    <s v="PROD1141"/>
    <n v="2"/>
    <n v="810.29"/>
    <n v="1620.58"/>
    <n v="0.2"/>
    <n v="324.12"/>
    <n v="1296.46"/>
    <x v="3"/>
    <x v="2"/>
    <n v="0.3"/>
    <n v="388.94"/>
  </r>
  <r>
    <s v="ORD2025009938"/>
    <x v="330"/>
    <s v="Customer 471"/>
    <s v="CUST6153"/>
    <x v="1"/>
    <x v="10"/>
    <x v="0"/>
    <x v="1"/>
    <x v="5"/>
    <s v="Shirt Model-590"/>
    <s v="PROD6131"/>
    <n v="3"/>
    <n v="350.5"/>
    <n v="1051.5"/>
    <n v="0.05"/>
    <n v="52.58"/>
    <n v="998.92"/>
    <x v="3"/>
    <x v="1"/>
    <n v="0.3"/>
    <n v="299.68"/>
  </r>
  <r>
    <s v="ORD2025009939"/>
    <x v="308"/>
    <s v="Customer 2522"/>
    <s v="CUST7399"/>
    <x v="2"/>
    <x v="2"/>
    <x v="1"/>
    <x v="2"/>
    <x v="4"/>
    <s v="Laptop Model-469"/>
    <s v="PROD9051"/>
    <n v="10"/>
    <n v="192.35"/>
    <n v="1923.5"/>
    <n v="0.1"/>
    <n v="192.35"/>
    <n v="1731.15"/>
    <x v="1"/>
    <x v="0"/>
    <n v="0.25"/>
    <n v="432.79"/>
  </r>
  <r>
    <s v="ORD2025009940"/>
    <x v="76"/>
    <s v="Customer 2458"/>
    <s v="CUST7980"/>
    <x v="4"/>
    <x v="9"/>
    <x v="1"/>
    <x v="0"/>
    <x v="2"/>
    <s v="Lamp Model-682"/>
    <s v="PROD9509"/>
    <n v="8"/>
    <n v="962.07"/>
    <n v="7696.56"/>
    <n v="0.1"/>
    <n v="769.66"/>
    <n v="6926.9"/>
    <x v="3"/>
    <x v="3"/>
    <n v="0.3"/>
    <n v="2078.0700000000002"/>
  </r>
  <r>
    <s v="ORD2025009941"/>
    <x v="296"/>
    <s v="Customer 692"/>
    <s v="CUST6849"/>
    <x v="3"/>
    <x v="5"/>
    <x v="0"/>
    <x v="1"/>
    <x v="7"/>
    <s v="Jacket Model-608"/>
    <s v="PROD6750"/>
    <n v="6"/>
    <n v="900.95"/>
    <n v="5405.7"/>
    <n v="0"/>
    <n v="0"/>
    <n v="5405.7"/>
    <x v="2"/>
    <x v="3"/>
    <n v="0.3"/>
    <n v="1621.71"/>
  </r>
  <r>
    <s v="ORD2025009942"/>
    <x v="119"/>
    <s v="Customer 1336"/>
    <s v="CUST6431"/>
    <x v="4"/>
    <x v="9"/>
    <x v="0"/>
    <x v="3"/>
    <x v="6"/>
    <s v="Face Cream Model-479"/>
    <s v="PROD4714"/>
    <n v="4"/>
    <n v="573.34"/>
    <n v="2293.36"/>
    <n v="0.05"/>
    <n v="114.67"/>
    <n v="2178.69"/>
    <x v="3"/>
    <x v="0"/>
    <n v="0.3"/>
    <n v="653.61"/>
  </r>
  <r>
    <s v="ORD2025009943"/>
    <x v="213"/>
    <s v="Customer 4524"/>
    <s v="CUST1810"/>
    <x v="4"/>
    <x v="7"/>
    <x v="1"/>
    <x v="3"/>
    <x v="9"/>
    <s v="Lipstick Model-451"/>
    <s v="PROD2786"/>
    <n v="6"/>
    <n v="438.32"/>
    <n v="2629.92"/>
    <n v="0.1"/>
    <n v="262.99"/>
    <n v="2366.9299999999998"/>
    <x v="0"/>
    <x v="3"/>
    <n v="0.25"/>
    <n v="591.73"/>
  </r>
  <r>
    <s v="ORD2025009944"/>
    <x v="233"/>
    <s v="Customer 1076"/>
    <s v="CUST4981"/>
    <x v="2"/>
    <x v="12"/>
    <x v="0"/>
    <x v="2"/>
    <x v="11"/>
    <s v="Mobile Model-645"/>
    <s v="PROD4029"/>
    <n v="1"/>
    <n v="403.77"/>
    <n v="403.77"/>
    <n v="0.1"/>
    <n v="40.380000000000003"/>
    <n v="363.39"/>
    <x v="2"/>
    <x v="0"/>
    <n v="0.15"/>
    <n v="54.51"/>
  </r>
  <r>
    <s v="ORD2025009945"/>
    <x v="204"/>
    <s v="Customer 1535"/>
    <s v="CUST8411"/>
    <x v="0"/>
    <x v="13"/>
    <x v="0"/>
    <x v="1"/>
    <x v="7"/>
    <s v="Jacket Model-916"/>
    <s v="PROD7066"/>
    <n v="10"/>
    <n v="541.17999999999995"/>
    <n v="5411.8"/>
    <n v="0.2"/>
    <n v="1082.3599999999999"/>
    <n v="4329.4399999999996"/>
    <x v="0"/>
    <x v="0"/>
    <n v="0.15"/>
    <n v="649.41999999999996"/>
  </r>
  <r>
    <s v="ORD2025009946"/>
    <x v="65"/>
    <s v="Customer 555"/>
    <s v="CUST8051"/>
    <x v="0"/>
    <x v="0"/>
    <x v="1"/>
    <x v="3"/>
    <x v="9"/>
    <s v="Lipstick Model-414"/>
    <s v="PROD4577"/>
    <n v="10"/>
    <n v="387.65"/>
    <n v="3876.5"/>
    <n v="0.1"/>
    <n v="387.65"/>
    <n v="3488.85"/>
    <x v="2"/>
    <x v="2"/>
    <n v="0.3"/>
    <n v="1046.6500000000001"/>
  </r>
  <r>
    <s v="ORD2025009947"/>
    <x v="236"/>
    <s v="Customer 1635"/>
    <s v="CUST2573"/>
    <x v="2"/>
    <x v="2"/>
    <x v="0"/>
    <x v="1"/>
    <x v="7"/>
    <s v="Jacket Model-369"/>
    <s v="PROD7404"/>
    <n v="6"/>
    <n v="612.13"/>
    <n v="3672.78"/>
    <n v="0.2"/>
    <n v="734.56"/>
    <n v="2938.22"/>
    <x v="1"/>
    <x v="1"/>
    <n v="0.25"/>
    <n v="734.55"/>
  </r>
  <r>
    <s v="ORD2025009948"/>
    <x v="426"/>
    <s v="Customer 3539"/>
    <s v="CUST3497"/>
    <x v="3"/>
    <x v="5"/>
    <x v="0"/>
    <x v="1"/>
    <x v="7"/>
    <s v="Jacket Model-838"/>
    <s v="PROD8109"/>
    <n v="1"/>
    <n v="675.47"/>
    <n v="675.47"/>
    <n v="0.2"/>
    <n v="135.09"/>
    <n v="540.38"/>
    <x v="2"/>
    <x v="2"/>
    <n v="0.15"/>
    <n v="81.06"/>
  </r>
  <r>
    <s v="ORD2025009949"/>
    <x v="55"/>
    <s v="Customer 3550"/>
    <s v="CUST3577"/>
    <x v="2"/>
    <x v="12"/>
    <x v="0"/>
    <x v="1"/>
    <x v="7"/>
    <s v="Jacket Model-604"/>
    <s v="PROD6687"/>
    <n v="7"/>
    <n v="719.24"/>
    <n v="5034.68"/>
    <n v="0"/>
    <n v="0"/>
    <n v="5034.68"/>
    <x v="3"/>
    <x v="3"/>
    <n v="0.15"/>
    <n v="755.2"/>
  </r>
  <r>
    <s v="ORD2025009950"/>
    <x v="216"/>
    <s v="Customer 1847"/>
    <s v="CUST6097"/>
    <x v="3"/>
    <x v="5"/>
    <x v="0"/>
    <x v="0"/>
    <x v="0"/>
    <s v="Curtain Model-229"/>
    <s v="PROD5025"/>
    <n v="6"/>
    <n v="966.78"/>
    <n v="5800.68"/>
    <n v="0.2"/>
    <n v="1160.1400000000001"/>
    <n v="4640.54"/>
    <x v="3"/>
    <x v="0"/>
    <n v="0.3"/>
    <n v="1392.16"/>
  </r>
  <r>
    <s v="ORD2025009951"/>
    <x v="365"/>
    <s v="Customer 1924"/>
    <s v="CUST6539"/>
    <x v="1"/>
    <x v="1"/>
    <x v="1"/>
    <x v="3"/>
    <x v="10"/>
    <s v="Perfume Model-260"/>
    <s v="PROD2325"/>
    <n v="2"/>
    <n v="794.92"/>
    <n v="1589.84"/>
    <n v="0.2"/>
    <n v="317.97000000000003"/>
    <n v="1271.8699999999999"/>
    <x v="3"/>
    <x v="1"/>
    <n v="0.25"/>
    <n v="317.97000000000003"/>
  </r>
  <r>
    <s v="ORD2025009952"/>
    <x v="342"/>
    <s v="Customer 4130"/>
    <s v="CUST6432"/>
    <x v="1"/>
    <x v="4"/>
    <x v="1"/>
    <x v="2"/>
    <x v="8"/>
    <s v="Tablet Model-811"/>
    <s v="PROD4093"/>
    <n v="7"/>
    <n v="652.24"/>
    <n v="4565.68"/>
    <n v="0.1"/>
    <n v="456.57"/>
    <n v="4109.1099999999997"/>
    <x v="3"/>
    <x v="1"/>
    <n v="0.3"/>
    <n v="1232.73"/>
  </r>
  <r>
    <s v="ORD2025009953"/>
    <x v="413"/>
    <s v="Customer 4082"/>
    <s v="CUST2736"/>
    <x v="2"/>
    <x v="2"/>
    <x v="1"/>
    <x v="1"/>
    <x v="1"/>
    <s v="Jeans Model-593"/>
    <s v="PROD7643"/>
    <n v="3"/>
    <n v="773.47"/>
    <n v="2320.41"/>
    <n v="0.05"/>
    <n v="116.02"/>
    <n v="2204.39"/>
    <x v="2"/>
    <x v="0"/>
    <n v="0.25"/>
    <n v="551.1"/>
  </r>
  <r>
    <s v="ORD2025009954"/>
    <x v="447"/>
    <s v="Customer 4565"/>
    <s v="CUST3686"/>
    <x v="4"/>
    <x v="9"/>
    <x v="1"/>
    <x v="3"/>
    <x v="10"/>
    <s v="Perfume Model-287"/>
    <s v="PROD9352"/>
    <n v="9"/>
    <n v="953.61"/>
    <n v="8582.49"/>
    <n v="0.05"/>
    <n v="429.12"/>
    <n v="8153.37"/>
    <x v="2"/>
    <x v="2"/>
    <n v="0.3"/>
    <n v="2446.0100000000002"/>
  </r>
  <r>
    <s v="ORD2025009955"/>
    <x v="110"/>
    <s v="Customer 2031"/>
    <s v="CUST8024"/>
    <x v="4"/>
    <x v="9"/>
    <x v="1"/>
    <x v="2"/>
    <x v="4"/>
    <s v="Laptop Model-621"/>
    <s v="PROD9933"/>
    <n v="4"/>
    <n v="415.71"/>
    <n v="1662.84"/>
    <n v="0.2"/>
    <n v="332.57"/>
    <n v="1330.27"/>
    <x v="0"/>
    <x v="2"/>
    <n v="0.25"/>
    <n v="332.57"/>
  </r>
  <r>
    <s v="ORD2025009956"/>
    <x v="245"/>
    <s v="Customer 4130"/>
    <s v="CUST2161"/>
    <x v="0"/>
    <x v="6"/>
    <x v="0"/>
    <x v="1"/>
    <x v="7"/>
    <s v="Jacket Model-534"/>
    <s v="PROD6780"/>
    <n v="4"/>
    <n v="385.17"/>
    <n v="1540.68"/>
    <n v="0"/>
    <n v="0"/>
    <n v="1540.68"/>
    <x v="1"/>
    <x v="0"/>
    <n v="0.25"/>
    <n v="385.17"/>
  </r>
  <r>
    <s v="ORD2025009957"/>
    <x v="127"/>
    <s v="Customer 4649"/>
    <s v="CUST6864"/>
    <x v="0"/>
    <x v="6"/>
    <x v="0"/>
    <x v="0"/>
    <x v="3"/>
    <s v="Sofa Model-948"/>
    <s v="PROD2548"/>
    <n v="2"/>
    <n v="492.03"/>
    <n v="984.06"/>
    <n v="0"/>
    <n v="0"/>
    <n v="984.06"/>
    <x v="1"/>
    <x v="3"/>
    <n v="0.3"/>
    <n v="295.22000000000003"/>
  </r>
  <r>
    <s v="ORD2025009958"/>
    <x v="15"/>
    <s v="Customer 2909"/>
    <s v="CUST6561"/>
    <x v="1"/>
    <x v="4"/>
    <x v="1"/>
    <x v="2"/>
    <x v="11"/>
    <s v="Mobile Model-241"/>
    <s v="PROD7419"/>
    <n v="7"/>
    <n v="853.01"/>
    <n v="5971.07"/>
    <n v="0.05"/>
    <n v="298.55"/>
    <n v="5672.52"/>
    <x v="3"/>
    <x v="1"/>
    <n v="0.25"/>
    <n v="1418.13"/>
  </r>
  <r>
    <s v="ORD2025009959"/>
    <x v="5"/>
    <s v="Customer 4698"/>
    <s v="CUST9445"/>
    <x v="3"/>
    <x v="3"/>
    <x v="1"/>
    <x v="1"/>
    <x v="7"/>
    <s v="Jacket Model-827"/>
    <s v="PROD6032"/>
    <n v="4"/>
    <n v="370.33"/>
    <n v="1481.32"/>
    <n v="0.1"/>
    <n v="148.13"/>
    <n v="1333.19"/>
    <x v="2"/>
    <x v="3"/>
    <n v="0.15"/>
    <n v="199.98"/>
  </r>
  <r>
    <s v="ORD2025009960"/>
    <x v="266"/>
    <s v="Customer 1701"/>
    <s v="CUST7436"/>
    <x v="2"/>
    <x v="2"/>
    <x v="0"/>
    <x v="0"/>
    <x v="0"/>
    <s v="Curtain Model-267"/>
    <s v="PROD8786"/>
    <n v="1"/>
    <n v="418.35"/>
    <n v="418.35"/>
    <n v="0"/>
    <n v="0"/>
    <n v="418.35"/>
    <x v="3"/>
    <x v="2"/>
    <n v="0.15"/>
    <n v="62.75"/>
  </r>
  <r>
    <s v="ORD2025009961"/>
    <x v="351"/>
    <s v="Customer 4807"/>
    <s v="CUST1092"/>
    <x v="3"/>
    <x v="5"/>
    <x v="0"/>
    <x v="2"/>
    <x v="11"/>
    <s v="Mobile Model-625"/>
    <s v="PROD5964"/>
    <n v="7"/>
    <n v="137.51"/>
    <n v="962.57"/>
    <n v="0.2"/>
    <n v="192.51"/>
    <n v="770.06"/>
    <x v="3"/>
    <x v="1"/>
    <n v="0.15"/>
    <n v="115.51"/>
  </r>
  <r>
    <s v="ORD2025009962"/>
    <x v="303"/>
    <s v="Customer 4627"/>
    <s v="CUST9670"/>
    <x v="2"/>
    <x v="12"/>
    <x v="0"/>
    <x v="3"/>
    <x v="10"/>
    <s v="Perfume Model-639"/>
    <s v="PROD9640"/>
    <n v="6"/>
    <n v="371.57"/>
    <n v="2229.42"/>
    <n v="0.2"/>
    <n v="445.88"/>
    <n v="1783.54"/>
    <x v="1"/>
    <x v="2"/>
    <n v="0.25"/>
    <n v="445.88"/>
  </r>
  <r>
    <s v="ORD2025009963"/>
    <x v="288"/>
    <s v="Customer 463"/>
    <s v="CUST3766"/>
    <x v="2"/>
    <x v="14"/>
    <x v="0"/>
    <x v="1"/>
    <x v="1"/>
    <s v="Jeans Model-531"/>
    <s v="PROD9529"/>
    <n v="4"/>
    <n v="863.56"/>
    <n v="3454.24"/>
    <n v="0"/>
    <n v="0"/>
    <n v="3454.24"/>
    <x v="1"/>
    <x v="0"/>
    <n v="0.3"/>
    <n v="1036.27"/>
  </r>
  <r>
    <s v="ORD2025009964"/>
    <x v="318"/>
    <s v="Customer 4039"/>
    <s v="CUST7254"/>
    <x v="2"/>
    <x v="2"/>
    <x v="0"/>
    <x v="1"/>
    <x v="1"/>
    <s v="Jeans Model-248"/>
    <s v="PROD8540"/>
    <n v="1"/>
    <n v="403.96"/>
    <n v="403.96"/>
    <n v="0.1"/>
    <n v="40.4"/>
    <n v="363.56"/>
    <x v="3"/>
    <x v="2"/>
    <n v="0.15"/>
    <n v="54.53"/>
  </r>
  <r>
    <s v="ORD2025009965"/>
    <x v="311"/>
    <s v="Customer 434"/>
    <s v="CUST6166"/>
    <x v="4"/>
    <x v="9"/>
    <x v="0"/>
    <x v="1"/>
    <x v="1"/>
    <s v="Jeans Model-260"/>
    <s v="PROD9885"/>
    <n v="5"/>
    <n v="130.94"/>
    <n v="654.70000000000005"/>
    <n v="0.1"/>
    <n v="65.47"/>
    <n v="589.23"/>
    <x v="0"/>
    <x v="2"/>
    <n v="0.15"/>
    <n v="88.38"/>
  </r>
  <r>
    <s v="ORD2025009966"/>
    <x v="309"/>
    <s v="Customer 2146"/>
    <s v="CUST8914"/>
    <x v="0"/>
    <x v="0"/>
    <x v="1"/>
    <x v="1"/>
    <x v="7"/>
    <s v="Jacket Model-767"/>
    <s v="PROD9104"/>
    <n v="6"/>
    <n v="300.88"/>
    <n v="1805.28"/>
    <n v="0"/>
    <n v="0"/>
    <n v="1805.28"/>
    <x v="1"/>
    <x v="1"/>
    <n v="0.3"/>
    <n v="541.58000000000004"/>
  </r>
  <r>
    <s v="ORD2025009967"/>
    <x v="223"/>
    <s v="Customer 176"/>
    <s v="CUST3576"/>
    <x v="3"/>
    <x v="3"/>
    <x v="0"/>
    <x v="0"/>
    <x v="0"/>
    <s v="Curtain Model-868"/>
    <s v="PROD1083"/>
    <n v="2"/>
    <n v="740.53"/>
    <n v="1481.06"/>
    <n v="0"/>
    <n v="0"/>
    <n v="1481.06"/>
    <x v="2"/>
    <x v="3"/>
    <n v="0.25"/>
    <n v="370.26"/>
  </r>
  <r>
    <s v="ORD2025009968"/>
    <x v="76"/>
    <s v="Customer 3247"/>
    <s v="CUST4502"/>
    <x v="3"/>
    <x v="5"/>
    <x v="1"/>
    <x v="3"/>
    <x v="10"/>
    <s v="Perfume Model-241"/>
    <s v="PROD5946"/>
    <n v="4"/>
    <n v="368.07"/>
    <n v="1472.28"/>
    <n v="0.2"/>
    <n v="294.45999999999998"/>
    <n v="1177.82"/>
    <x v="2"/>
    <x v="1"/>
    <n v="0.25"/>
    <n v="294.45"/>
  </r>
  <r>
    <s v="ORD2025009969"/>
    <x v="331"/>
    <s v="Customer 2083"/>
    <s v="CUST7126"/>
    <x v="2"/>
    <x v="2"/>
    <x v="1"/>
    <x v="0"/>
    <x v="2"/>
    <s v="Lamp Model-455"/>
    <s v="PROD7950"/>
    <n v="4"/>
    <n v="399.36"/>
    <n v="1597.44"/>
    <n v="0.05"/>
    <n v="79.87"/>
    <n v="1517.57"/>
    <x v="2"/>
    <x v="3"/>
    <n v="0.3"/>
    <n v="455.27"/>
  </r>
  <r>
    <s v="ORD2025009970"/>
    <x v="226"/>
    <s v="Customer 996"/>
    <s v="CUST5733"/>
    <x v="3"/>
    <x v="8"/>
    <x v="0"/>
    <x v="3"/>
    <x v="10"/>
    <s v="Perfume Model-808"/>
    <s v="PROD1034"/>
    <n v="2"/>
    <n v="987.22"/>
    <n v="1974.44"/>
    <n v="0.1"/>
    <n v="197.44"/>
    <n v="1777"/>
    <x v="2"/>
    <x v="1"/>
    <n v="0.3"/>
    <n v="533.1"/>
  </r>
  <r>
    <s v="ORD2025009971"/>
    <x v="65"/>
    <s v="Customer 1603"/>
    <s v="CUST2490"/>
    <x v="3"/>
    <x v="5"/>
    <x v="0"/>
    <x v="3"/>
    <x v="6"/>
    <s v="Face Cream Model-528"/>
    <s v="PROD5324"/>
    <n v="4"/>
    <n v="394.81"/>
    <n v="1579.24"/>
    <n v="0"/>
    <n v="0"/>
    <n v="1579.24"/>
    <x v="3"/>
    <x v="2"/>
    <n v="0.25"/>
    <n v="394.81"/>
  </r>
  <r>
    <s v="ORD2025009972"/>
    <x v="131"/>
    <s v="Customer 4969"/>
    <s v="CUST8837"/>
    <x v="1"/>
    <x v="1"/>
    <x v="1"/>
    <x v="2"/>
    <x v="11"/>
    <s v="Mobile Model-895"/>
    <s v="PROD3266"/>
    <n v="3"/>
    <n v="149.27000000000001"/>
    <n v="447.81"/>
    <n v="0.2"/>
    <n v="89.56"/>
    <n v="358.25"/>
    <x v="1"/>
    <x v="2"/>
    <n v="0.3"/>
    <n v="107.47"/>
  </r>
  <r>
    <s v="ORD2025009973"/>
    <x v="378"/>
    <s v="Customer 4632"/>
    <s v="CUST4981"/>
    <x v="1"/>
    <x v="4"/>
    <x v="1"/>
    <x v="0"/>
    <x v="2"/>
    <s v="Lamp Model-337"/>
    <s v="PROD1604"/>
    <n v="5"/>
    <n v="439.93"/>
    <n v="2199.65"/>
    <n v="0.2"/>
    <n v="439.93"/>
    <n v="1759.72"/>
    <x v="0"/>
    <x v="2"/>
    <n v="0.25"/>
    <n v="439.93"/>
  </r>
  <r>
    <s v="ORD2025009974"/>
    <x v="252"/>
    <s v="Customer 3611"/>
    <s v="CUST7510"/>
    <x v="3"/>
    <x v="8"/>
    <x v="1"/>
    <x v="2"/>
    <x v="8"/>
    <s v="Tablet Model-819"/>
    <s v="PROD7863"/>
    <n v="5"/>
    <n v="513.98"/>
    <n v="2569.9"/>
    <n v="0.2"/>
    <n v="513.98"/>
    <n v="2055.92"/>
    <x v="2"/>
    <x v="2"/>
    <n v="0.15"/>
    <n v="308.39"/>
  </r>
  <r>
    <s v="ORD2025009975"/>
    <x v="260"/>
    <s v="Customer 4623"/>
    <s v="CUST5426"/>
    <x v="1"/>
    <x v="10"/>
    <x v="0"/>
    <x v="1"/>
    <x v="7"/>
    <s v="Jacket Model-397"/>
    <s v="PROD5917"/>
    <n v="5"/>
    <n v="115.34"/>
    <n v="576.70000000000005"/>
    <n v="0.2"/>
    <n v="115.34"/>
    <n v="461.36"/>
    <x v="2"/>
    <x v="2"/>
    <n v="0.3"/>
    <n v="138.41"/>
  </r>
  <r>
    <s v="ORD2025009976"/>
    <x v="340"/>
    <s v="Customer 1845"/>
    <s v="CUST1255"/>
    <x v="2"/>
    <x v="12"/>
    <x v="0"/>
    <x v="1"/>
    <x v="7"/>
    <s v="Jacket Model-686"/>
    <s v="PROD8842"/>
    <n v="7"/>
    <n v="777.2"/>
    <n v="5440.4"/>
    <n v="0"/>
    <n v="0"/>
    <n v="5440.4"/>
    <x v="3"/>
    <x v="0"/>
    <n v="0.3"/>
    <n v="1632.12"/>
  </r>
  <r>
    <s v="ORD2025009977"/>
    <x v="90"/>
    <s v="Customer 4098"/>
    <s v="CUST1538"/>
    <x v="0"/>
    <x v="13"/>
    <x v="0"/>
    <x v="2"/>
    <x v="11"/>
    <s v="Mobile Model-478"/>
    <s v="PROD6938"/>
    <n v="8"/>
    <n v="308.72000000000003"/>
    <n v="2469.7600000000002"/>
    <n v="0.05"/>
    <n v="123.49"/>
    <n v="2346.27"/>
    <x v="3"/>
    <x v="3"/>
    <n v="0.3"/>
    <n v="703.88"/>
  </r>
  <r>
    <s v="ORD2025009978"/>
    <x v="214"/>
    <s v="Customer 3295"/>
    <s v="CUST2568"/>
    <x v="4"/>
    <x v="9"/>
    <x v="1"/>
    <x v="1"/>
    <x v="5"/>
    <s v="Shirt Model-785"/>
    <s v="PROD6259"/>
    <n v="6"/>
    <n v="793.95"/>
    <n v="4763.7"/>
    <n v="0.2"/>
    <n v="952.74"/>
    <n v="3810.96"/>
    <x v="1"/>
    <x v="1"/>
    <n v="0.15"/>
    <n v="571.64"/>
  </r>
  <r>
    <s v="ORD2025009979"/>
    <x v="208"/>
    <s v="Customer 4486"/>
    <s v="CUST5729"/>
    <x v="4"/>
    <x v="9"/>
    <x v="0"/>
    <x v="3"/>
    <x v="10"/>
    <s v="Perfume Model-103"/>
    <s v="PROD9946"/>
    <n v="10"/>
    <n v="810.8"/>
    <n v="8108"/>
    <n v="0"/>
    <n v="0"/>
    <n v="8108"/>
    <x v="0"/>
    <x v="3"/>
    <n v="0.15"/>
    <n v="1216.2"/>
  </r>
  <r>
    <s v="ORD2025009980"/>
    <x v="146"/>
    <s v="Customer 2043"/>
    <s v="CUST7815"/>
    <x v="4"/>
    <x v="9"/>
    <x v="0"/>
    <x v="3"/>
    <x v="9"/>
    <s v="Lipstick Model-825"/>
    <s v="PROD8546"/>
    <n v="3"/>
    <n v="389.72"/>
    <n v="1169.1600000000001"/>
    <n v="0.1"/>
    <n v="116.92"/>
    <n v="1052.24"/>
    <x v="0"/>
    <x v="1"/>
    <n v="0.25"/>
    <n v="263.06"/>
  </r>
  <r>
    <s v="ORD2025009981"/>
    <x v="57"/>
    <s v="Customer 3377"/>
    <s v="CUST7977"/>
    <x v="3"/>
    <x v="8"/>
    <x v="1"/>
    <x v="0"/>
    <x v="0"/>
    <s v="Curtain Model-764"/>
    <s v="PROD6088"/>
    <n v="4"/>
    <n v="540.65"/>
    <n v="2162.6"/>
    <n v="0.2"/>
    <n v="432.52"/>
    <n v="1730.08"/>
    <x v="1"/>
    <x v="0"/>
    <n v="0.3"/>
    <n v="519.02"/>
  </r>
  <r>
    <s v="ORD2025009982"/>
    <x v="123"/>
    <s v="Customer 1478"/>
    <s v="CUST3606"/>
    <x v="0"/>
    <x v="6"/>
    <x v="0"/>
    <x v="0"/>
    <x v="0"/>
    <s v="Curtain Model-652"/>
    <s v="PROD6408"/>
    <n v="4"/>
    <n v="165.05"/>
    <n v="660.2"/>
    <n v="0.1"/>
    <n v="66.02"/>
    <n v="594.17999999999995"/>
    <x v="0"/>
    <x v="0"/>
    <n v="0.3"/>
    <n v="178.25"/>
  </r>
  <r>
    <s v="ORD2025009983"/>
    <x v="426"/>
    <s v="Customer 3103"/>
    <s v="CUST9145"/>
    <x v="0"/>
    <x v="6"/>
    <x v="1"/>
    <x v="3"/>
    <x v="9"/>
    <s v="Lipstick Model-613"/>
    <s v="PROD4868"/>
    <n v="4"/>
    <n v="950.27"/>
    <n v="3801.08"/>
    <n v="0"/>
    <n v="0"/>
    <n v="3801.08"/>
    <x v="2"/>
    <x v="0"/>
    <n v="0.15"/>
    <n v="570.16"/>
  </r>
  <r>
    <s v="ORD2025009984"/>
    <x v="22"/>
    <s v="Customer 2006"/>
    <s v="CUST2025"/>
    <x v="2"/>
    <x v="12"/>
    <x v="0"/>
    <x v="2"/>
    <x v="11"/>
    <s v="Mobile Model-111"/>
    <s v="PROD7758"/>
    <n v="1"/>
    <n v="865.06"/>
    <n v="865.06"/>
    <n v="0.2"/>
    <n v="173.01"/>
    <n v="692.05"/>
    <x v="0"/>
    <x v="3"/>
    <n v="0.3"/>
    <n v="207.61"/>
  </r>
  <r>
    <s v="ORD2025009985"/>
    <x v="333"/>
    <s v="Customer 1207"/>
    <s v="CUST4646"/>
    <x v="2"/>
    <x v="12"/>
    <x v="1"/>
    <x v="0"/>
    <x v="0"/>
    <s v="Curtain Model-527"/>
    <s v="PROD6285"/>
    <n v="2"/>
    <n v="758.3"/>
    <n v="1516.6"/>
    <n v="0.2"/>
    <n v="303.32"/>
    <n v="1213.28"/>
    <x v="0"/>
    <x v="0"/>
    <n v="0.3"/>
    <n v="363.98"/>
  </r>
  <r>
    <s v="ORD2025009986"/>
    <x v="296"/>
    <s v="Customer 3948"/>
    <s v="CUST4647"/>
    <x v="1"/>
    <x v="4"/>
    <x v="0"/>
    <x v="2"/>
    <x v="4"/>
    <s v="Laptop Model-604"/>
    <s v="PROD6520"/>
    <n v="8"/>
    <n v="242.69"/>
    <n v="1941.52"/>
    <n v="0.1"/>
    <n v="194.15"/>
    <n v="1747.37"/>
    <x v="3"/>
    <x v="2"/>
    <n v="0.25"/>
    <n v="436.84"/>
  </r>
  <r>
    <s v="ORD2025009987"/>
    <x v="214"/>
    <s v="Customer 1203"/>
    <s v="CUST4479"/>
    <x v="1"/>
    <x v="10"/>
    <x v="1"/>
    <x v="0"/>
    <x v="0"/>
    <s v="Curtain Model-891"/>
    <s v="PROD1923"/>
    <n v="7"/>
    <n v="160.68"/>
    <n v="1124.76"/>
    <n v="0.05"/>
    <n v="56.24"/>
    <n v="1068.52"/>
    <x v="0"/>
    <x v="2"/>
    <n v="0.3"/>
    <n v="320.56"/>
  </r>
  <r>
    <s v="ORD2025009988"/>
    <x v="355"/>
    <s v="Customer 2117"/>
    <s v="CUST8947"/>
    <x v="3"/>
    <x v="5"/>
    <x v="0"/>
    <x v="2"/>
    <x v="8"/>
    <s v="Tablet Model-899"/>
    <s v="PROD4578"/>
    <n v="2"/>
    <n v="324.45999999999998"/>
    <n v="648.91999999999996"/>
    <n v="0.05"/>
    <n v="32.450000000000003"/>
    <n v="616.47"/>
    <x v="1"/>
    <x v="2"/>
    <n v="0.15"/>
    <n v="92.47"/>
  </r>
  <r>
    <s v="ORD2025009989"/>
    <x v="5"/>
    <s v="Customer 3843"/>
    <s v="CUST8255"/>
    <x v="4"/>
    <x v="9"/>
    <x v="0"/>
    <x v="0"/>
    <x v="2"/>
    <s v="Lamp Model-424"/>
    <s v="PROD3223"/>
    <n v="4"/>
    <n v="872.96"/>
    <n v="3491.84"/>
    <n v="0.2"/>
    <n v="698.37"/>
    <n v="2793.47"/>
    <x v="3"/>
    <x v="3"/>
    <n v="0.3"/>
    <n v="838.04"/>
  </r>
  <r>
    <s v="ORD2025009990"/>
    <x v="321"/>
    <s v="Customer 574"/>
    <s v="CUST6291"/>
    <x v="2"/>
    <x v="12"/>
    <x v="0"/>
    <x v="2"/>
    <x v="11"/>
    <s v="Mobile Model-936"/>
    <s v="PROD5559"/>
    <n v="5"/>
    <n v="562.84"/>
    <n v="2814.2"/>
    <n v="0.1"/>
    <n v="281.42"/>
    <n v="2532.7800000000002"/>
    <x v="2"/>
    <x v="0"/>
    <n v="0.15"/>
    <n v="379.92"/>
  </r>
  <r>
    <s v="ORD2025009991"/>
    <x v="368"/>
    <s v="Customer 3894"/>
    <s v="CUST3402"/>
    <x v="1"/>
    <x v="10"/>
    <x v="0"/>
    <x v="0"/>
    <x v="2"/>
    <s v="Lamp Model-712"/>
    <s v="PROD5960"/>
    <n v="3"/>
    <n v="286.85000000000002"/>
    <n v="860.55"/>
    <n v="0"/>
    <n v="0"/>
    <n v="860.55"/>
    <x v="1"/>
    <x v="0"/>
    <n v="0.25"/>
    <n v="215.14"/>
  </r>
  <r>
    <s v="ORD2025009992"/>
    <x v="47"/>
    <s v="Customer 1499"/>
    <s v="CUST3379"/>
    <x v="3"/>
    <x v="8"/>
    <x v="1"/>
    <x v="3"/>
    <x v="9"/>
    <s v="Lipstick Model-456"/>
    <s v="PROD7639"/>
    <n v="8"/>
    <n v="237.36"/>
    <n v="1898.88"/>
    <n v="0.2"/>
    <n v="379.78"/>
    <n v="1519.1"/>
    <x v="0"/>
    <x v="2"/>
    <n v="0.3"/>
    <n v="455.73"/>
  </r>
  <r>
    <s v="ORD2025009993"/>
    <x v="294"/>
    <s v="Customer 4258"/>
    <s v="CUST3581"/>
    <x v="2"/>
    <x v="12"/>
    <x v="0"/>
    <x v="0"/>
    <x v="2"/>
    <s v="Lamp Model-308"/>
    <s v="PROD8404"/>
    <n v="9"/>
    <n v="560.91"/>
    <n v="5048.1899999999996"/>
    <n v="0.1"/>
    <n v="504.82"/>
    <n v="4543.37"/>
    <x v="2"/>
    <x v="0"/>
    <n v="0.3"/>
    <n v="1363.01"/>
  </r>
  <r>
    <s v="ORD2025009994"/>
    <x v="162"/>
    <s v="Customer 680"/>
    <s v="CUST9783"/>
    <x v="1"/>
    <x v="10"/>
    <x v="0"/>
    <x v="2"/>
    <x v="11"/>
    <s v="Mobile Model-757"/>
    <s v="PROD8103"/>
    <n v="10"/>
    <n v="404.27"/>
    <n v="4042.7"/>
    <n v="0.05"/>
    <n v="202.13"/>
    <n v="3840.57"/>
    <x v="1"/>
    <x v="0"/>
    <n v="0.25"/>
    <n v="960.14"/>
  </r>
  <r>
    <s v="ORD2025009995"/>
    <x v="335"/>
    <s v="Customer 668"/>
    <s v="CUST6716"/>
    <x v="4"/>
    <x v="11"/>
    <x v="0"/>
    <x v="1"/>
    <x v="1"/>
    <s v="Jeans Model-951"/>
    <s v="PROD2295"/>
    <n v="5"/>
    <n v="511.52"/>
    <n v="2557.6"/>
    <n v="0.05"/>
    <n v="127.88"/>
    <n v="2429.7199999999998"/>
    <x v="2"/>
    <x v="1"/>
    <n v="0.3"/>
    <n v="728.92"/>
  </r>
  <r>
    <s v="ORD2025009996"/>
    <x v="213"/>
    <s v="Customer 1971"/>
    <s v="CUST3440"/>
    <x v="1"/>
    <x v="10"/>
    <x v="1"/>
    <x v="2"/>
    <x v="11"/>
    <s v="Mobile Model-932"/>
    <s v="PROD2873"/>
    <n v="6"/>
    <n v="729.74"/>
    <n v="4378.4399999999996"/>
    <n v="0"/>
    <n v="0"/>
    <n v="4378.4399999999996"/>
    <x v="0"/>
    <x v="3"/>
    <n v="0.3"/>
    <n v="1313.53"/>
  </r>
  <r>
    <s v="ORD2025009997"/>
    <x v="360"/>
    <s v="Customer 3253"/>
    <s v="CUST3787"/>
    <x v="3"/>
    <x v="3"/>
    <x v="0"/>
    <x v="0"/>
    <x v="3"/>
    <s v="Sofa Model-200"/>
    <s v="PROD9832"/>
    <n v="1"/>
    <n v="848.22"/>
    <n v="848.22"/>
    <n v="0.05"/>
    <n v="42.41"/>
    <n v="805.81"/>
    <x v="0"/>
    <x v="2"/>
    <n v="0.25"/>
    <n v="201.45"/>
  </r>
  <r>
    <s v="ORD2025009998"/>
    <x v="43"/>
    <s v="Customer 4758"/>
    <s v="CUST1866"/>
    <x v="4"/>
    <x v="11"/>
    <x v="1"/>
    <x v="3"/>
    <x v="10"/>
    <s v="Perfume Model-183"/>
    <s v="PROD2617"/>
    <n v="4"/>
    <n v="618.64"/>
    <n v="2474.56"/>
    <n v="0.05"/>
    <n v="123.73"/>
    <n v="2350.83"/>
    <x v="1"/>
    <x v="1"/>
    <n v="0.15"/>
    <n v="352.62"/>
  </r>
  <r>
    <s v="ORD2025009999"/>
    <x v="189"/>
    <s v="Customer 640"/>
    <s v="CUST4904"/>
    <x v="1"/>
    <x v="1"/>
    <x v="1"/>
    <x v="1"/>
    <x v="1"/>
    <s v="Jeans Model-358"/>
    <s v="PROD5337"/>
    <n v="10"/>
    <n v="376.39"/>
    <n v="3763.9"/>
    <n v="0"/>
    <n v="0"/>
    <n v="3763.9"/>
    <x v="3"/>
    <x v="0"/>
    <n v="0.25"/>
    <n v="940.98"/>
  </r>
  <r>
    <s v="ORD2025010000"/>
    <x v="118"/>
    <s v="Customer 963"/>
    <s v="CUST3952"/>
    <x v="0"/>
    <x v="0"/>
    <x v="1"/>
    <x v="2"/>
    <x v="8"/>
    <s v="Tablet Model-276"/>
    <s v="PROD5659"/>
    <n v="9"/>
    <n v="226.25"/>
    <n v="2036.25"/>
    <n v="0.2"/>
    <n v="407.25"/>
    <n v="1629"/>
    <x v="0"/>
    <x v="0"/>
    <n v="0.15"/>
    <n v="244.3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2">
  <r>
    <x v="0"/>
    <s v="june"/>
    <x v="0"/>
    <x v="0"/>
    <x v="0"/>
    <x v="0"/>
    <x v="0"/>
    <n v="17"/>
    <n v="938"/>
    <x v="0"/>
    <n v="15946"/>
    <n v="15946"/>
    <x v="0"/>
    <s v="loss"/>
  </r>
  <r>
    <x v="1"/>
    <s v="june"/>
    <x v="1"/>
    <x v="0"/>
    <x v="0"/>
    <x v="1"/>
    <x v="0"/>
    <n v="18"/>
    <n v="920"/>
    <x v="1"/>
    <n v="16560"/>
    <n v="24480"/>
    <x v="1"/>
    <s v="profit"/>
  </r>
  <r>
    <x v="2"/>
    <s v="june"/>
    <x v="2"/>
    <x v="0"/>
    <x v="0"/>
    <x v="2"/>
    <x v="0"/>
    <n v="20"/>
    <n v="731"/>
    <x v="2"/>
    <n v="14620"/>
    <n v="23720"/>
    <x v="2"/>
    <s v="profit"/>
  </r>
  <r>
    <x v="3"/>
    <s v="june"/>
    <x v="3"/>
    <x v="0"/>
    <x v="0"/>
    <x v="3"/>
    <x v="0"/>
    <n v="17"/>
    <n v="750"/>
    <x v="3"/>
    <n v="12750"/>
    <n v="13481"/>
    <x v="3"/>
    <s v="profit"/>
  </r>
  <r>
    <x v="4"/>
    <s v="june"/>
    <x v="4"/>
    <x v="0"/>
    <x v="0"/>
    <x v="4"/>
    <x v="1"/>
    <n v="14"/>
    <n v="906"/>
    <x v="4"/>
    <n v="12684"/>
    <n v="18578"/>
    <x v="4"/>
    <s v="profit"/>
  </r>
  <r>
    <x v="5"/>
    <s v="june"/>
    <x v="5"/>
    <x v="0"/>
    <x v="0"/>
    <x v="5"/>
    <x v="1"/>
    <n v="20"/>
    <n v="699"/>
    <x v="5"/>
    <n v="13980"/>
    <n v="28000"/>
    <x v="5"/>
    <s v="profit"/>
  </r>
  <r>
    <x v="6"/>
    <s v="april"/>
    <x v="6"/>
    <x v="1"/>
    <x v="1"/>
    <x v="6"/>
    <x v="1"/>
    <n v="55"/>
    <n v="637"/>
    <x v="6"/>
    <n v="35035"/>
    <n v="62865"/>
    <x v="6"/>
    <s v="profit"/>
  </r>
  <r>
    <x v="7"/>
    <s v="june"/>
    <x v="7"/>
    <x v="0"/>
    <x v="2"/>
    <x v="6"/>
    <x v="0"/>
    <n v="17"/>
    <n v="537"/>
    <x v="7"/>
    <n v="9129"/>
    <n v="22950"/>
    <x v="7"/>
    <s v="profit"/>
  </r>
  <r>
    <x v="8"/>
    <s v="june"/>
    <x v="8"/>
    <x v="0"/>
    <x v="2"/>
    <x v="7"/>
    <x v="0"/>
    <n v="20"/>
    <n v="875"/>
    <x v="8"/>
    <n v="17500"/>
    <n v="18220"/>
    <x v="8"/>
    <s v="profit"/>
  </r>
  <r>
    <x v="9"/>
    <s v="july"/>
    <x v="9"/>
    <x v="0"/>
    <x v="2"/>
    <x v="7"/>
    <x v="0"/>
    <n v="13"/>
    <n v="917"/>
    <x v="9"/>
    <n v="11921"/>
    <n v="17095"/>
    <x v="9"/>
    <s v="profit"/>
  </r>
  <r>
    <x v="10"/>
    <s v="july"/>
    <x v="10"/>
    <x v="0"/>
    <x v="2"/>
    <x v="4"/>
    <x v="0"/>
    <n v="12"/>
    <n v="980"/>
    <x v="10"/>
    <n v="11760"/>
    <n v="17544"/>
    <x v="10"/>
    <s v="profit"/>
  </r>
  <r>
    <x v="11"/>
    <s v="july"/>
    <x v="11"/>
    <x v="0"/>
    <x v="2"/>
    <x v="8"/>
    <x v="0"/>
    <n v="12"/>
    <n v="734"/>
    <x v="11"/>
    <n v="8808"/>
    <n v="14172"/>
    <x v="11"/>
    <s v="profit"/>
  </r>
  <r>
    <x v="12"/>
    <s v="april"/>
    <x v="12"/>
    <x v="2"/>
    <x v="3"/>
    <x v="8"/>
    <x v="0"/>
    <n v="29"/>
    <n v="951"/>
    <x v="12"/>
    <n v="27579"/>
    <n v="36772"/>
    <x v="12"/>
    <s v="profit"/>
  </r>
  <r>
    <x v="13"/>
    <s v="july"/>
    <x v="13"/>
    <x v="0"/>
    <x v="2"/>
    <x v="9"/>
    <x v="0"/>
    <n v="12"/>
    <n v="913"/>
    <x v="13"/>
    <n v="10956"/>
    <n v="14040"/>
    <x v="13"/>
    <s v="profit"/>
  </r>
  <r>
    <x v="14"/>
    <s v="july"/>
    <x v="14"/>
    <x v="0"/>
    <x v="2"/>
    <x v="4"/>
    <x v="1"/>
    <n v="20"/>
    <n v="833"/>
    <x v="14"/>
    <n v="16660"/>
    <n v="17540"/>
    <x v="14"/>
    <s v="profit"/>
  </r>
  <r>
    <x v="15"/>
    <s v="july"/>
    <x v="15"/>
    <x v="0"/>
    <x v="2"/>
    <x v="10"/>
    <x v="1"/>
    <n v="17"/>
    <n v="748"/>
    <x v="15"/>
    <n v="12716"/>
    <n v="19346"/>
    <x v="15"/>
    <s v="profit"/>
  </r>
  <r>
    <x v="16"/>
    <s v="july"/>
    <x v="16"/>
    <x v="0"/>
    <x v="2"/>
    <x v="11"/>
    <x v="1"/>
    <n v="20"/>
    <n v="517"/>
    <x v="16"/>
    <n v="10340"/>
    <n v="28100"/>
    <x v="16"/>
    <s v="profit"/>
  </r>
  <r>
    <x v="17"/>
    <s v="july"/>
    <x v="17"/>
    <x v="0"/>
    <x v="2"/>
    <x v="6"/>
    <x v="1"/>
    <n v="18"/>
    <n v="674"/>
    <x v="17"/>
    <n v="12132"/>
    <n v="13950"/>
    <x v="17"/>
    <s v="profit"/>
  </r>
  <r>
    <x v="18"/>
    <s v="july"/>
    <x v="18"/>
    <x v="0"/>
    <x v="2"/>
    <x v="7"/>
    <x v="0"/>
    <n v="17"/>
    <n v="641"/>
    <x v="18"/>
    <n v="10897"/>
    <n v="13005"/>
    <x v="18"/>
    <s v="profit"/>
  </r>
  <r>
    <x v="19"/>
    <s v="august"/>
    <x v="19"/>
    <x v="0"/>
    <x v="2"/>
    <x v="8"/>
    <x v="0"/>
    <n v="10"/>
    <n v="754"/>
    <x v="19"/>
    <n v="7540"/>
    <n v="9820"/>
    <x v="19"/>
    <s v="profit"/>
  </r>
  <r>
    <x v="20"/>
    <s v="august"/>
    <x v="20"/>
    <x v="0"/>
    <x v="2"/>
    <x v="12"/>
    <x v="0"/>
    <n v="14"/>
    <n v="815"/>
    <x v="20"/>
    <n v="11410"/>
    <n v="18774"/>
    <x v="20"/>
    <s v="profit"/>
  </r>
  <r>
    <x v="21"/>
    <s v="august"/>
    <x v="21"/>
    <x v="0"/>
    <x v="2"/>
    <x v="7"/>
    <x v="0"/>
    <n v="18"/>
    <n v="704"/>
    <x v="21"/>
    <n v="12672"/>
    <n v="16740"/>
    <x v="21"/>
    <s v="profit"/>
  </r>
  <r>
    <x v="22"/>
    <s v="april"/>
    <x v="22"/>
    <x v="2"/>
    <x v="4"/>
    <x v="13"/>
    <x v="1"/>
    <n v="25"/>
    <n v="958"/>
    <x v="22"/>
    <n v="23950"/>
    <n v="23550"/>
    <x v="22"/>
    <s v="loss"/>
  </r>
  <r>
    <x v="23"/>
    <s v="august"/>
    <x v="23"/>
    <x v="0"/>
    <x v="2"/>
    <x v="7"/>
    <x v="0"/>
    <n v="19"/>
    <n v="744"/>
    <x v="23"/>
    <n v="14136"/>
    <n v="27227"/>
    <x v="23"/>
    <s v="profit"/>
  </r>
  <r>
    <x v="24"/>
    <s v="april"/>
    <x v="24"/>
    <x v="2"/>
    <x v="4"/>
    <x v="12"/>
    <x v="0"/>
    <n v="26"/>
    <n v="520"/>
    <x v="24"/>
    <n v="13520"/>
    <n v="38636"/>
    <x v="24"/>
    <s v="profit"/>
  </r>
  <r>
    <x v="25"/>
    <s v="august"/>
    <x v="25"/>
    <x v="0"/>
    <x v="2"/>
    <x v="8"/>
    <x v="1"/>
    <n v="10"/>
    <n v="669"/>
    <x v="25"/>
    <n v="6690"/>
    <n v="13440"/>
    <x v="25"/>
    <s v="profit"/>
  </r>
  <r>
    <x v="26"/>
    <s v="august"/>
    <x v="26"/>
    <x v="0"/>
    <x v="2"/>
    <x v="4"/>
    <x v="1"/>
    <n v="20"/>
    <n v="966"/>
    <x v="26"/>
    <n v="19320"/>
    <n v="18480"/>
    <x v="26"/>
    <s v="loss"/>
  </r>
  <r>
    <x v="27"/>
    <s v="september"/>
    <x v="27"/>
    <x v="0"/>
    <x v="2"/>
    <x v="14"/>
    <x v="1"/>
    <n v="18"/>
    <n v="859"/>
    <x v="27"/>
    <n v="15462"/>
    <n v="18792"/>
    <x v="27"/>
    <s v="profit"/>
  </r>
  <r>
    <x v="28"/>
    <s v="september"/>
    <x v="28"/>
    <x v="0"/>
    <x v="2"/>
    <x v="8"/>
    <x v="1"/>
    <n v="15"/>
    <n v="890"/>
    <x v="28"/>
    <n v="13350"/>
    <n v="20430"/>
    <x v="28"/>
    <s v="profit"/>
  </r>
  <r>
    <x v="29"/>
    <s v="september"/>
    <x v="29"/>
    <x v="0"/>
    <x v="2"/>
    <x v="3"/>
    <x v="1"/>
    <n v="19"/>
    <n v="630"/>
    <x v="29"/>
    <n v="11970"/>
    <n v="16758"/>
    <x v="29"/>
    <s v="profit"/>
  </r>
  <r>
    <x v="30"/>
    <s v="september"/>
    <x v="30"/>
    <x v="0"/>
    <x v="2"/>
    <x v="13"/>
    <x v="1"/>
    <n v="10"/>
    <n v="701"/>
    <x v="30"/>
    <n v="7010"/>
    <n v="13840"/>
    <x v="30"/>
    <s v="profit"/>
  </r>
  <r>
    <x v="31"/>
    <s v="september"/>
    <x v="31"/>
    <x v="0"/>
    <x v="2"/>
    <x v="15"/>
    <x v="0"/>
    <n v="19"/>
    <n v="653"/>
    <x v="31"/>
    <n v="12407"/>
    <n v="26638"/>
    <x v="31"/>
    <s v="profit"/>
  </r>
  <r>
    <x v="32"/>
    <s v="september"/>
    <x v="32"/>
    <x v="0"/>
    <x v="2"/>
    <x v="16"/>
    <x v="0"/>
    <n v="14"/>
    <n v="968"/>
    <x v="32"/>
    <n v="13552"/>
    <n v="19866"/>
    <x v="32"/>
    <s v="profit"/>
  </r>
  <r>
    <x v="33"/>
    <s v="september"/>
    <x v="33"/>
    <x v="0"/>
    <x v="2"/>
    <x v="8"/>
    <x v="0"/>
    <n v="20"/>
    <n v="508"/>
    <x v="23"/>
    <n v="10160"/>
    <n v="28660"/>
    <x v="33"/>
    <s v="profit"/>
  </r>
  <r>
    <x v="34"/>
    <s v="september"/>
    <x v="34"/>
    <x v="0"/>
    <x v="2"/>
    <x v="12"/>
    <x v="0"/>
    <n v="12"/>
    <n v="539"/>
    <x v="33"/>
    <n v="6468"/>
    <n v="13632"/>
    <x v="34"/>
    <s v="profit"/>
  </r>
  <r>
    <x v="35"/>
    <s v="september"/>
    <x v="35"/>
    <x v="0"/>
    <x v="2"/>
    <x v="6"/>
    <x v="0"/>
    <n v="10"/>
    <n v="731"/>
    <x v="34"/>
    <n v="7310"/>
    <n v="12260"/>
    <x v="35"/>
    <s v="profit"/>
  </r>
  <r>
    <x v="36"/>
    <s v="september"/>
    <x v="36"/>
    <x v="0"/>
    <x v="2"/>
    <x v="7"/>
    <x v="0"/>
    <n v="15"/>
    <n v="621"/>
    <x v="35"/>
    <n v="9315"/>
    <n v="22320"/>
    <x v="36"/>
    <s v="profit"/>
  </r>
  <r>
    <x v="37"/>
    <s v="september"/>
    <x v="37"/>
    <x v="0"/>
    <x v="0"/>
    <x v="6"/>
    <x v="1"/>
    <n v="16"/>
    <n v="963"/>
    <x v="2"/>
    <n v="15408"/>
    <n v="18976"/>
    <x v="37"/>
    <s v="profit"/>
  </r>
  <r>
    <x v="38"/>
    <s v="september"/>
    <x v="38"/>
    <x v="0"/>
    <x v="0"/>
    <x v="7"/>
    <x v="0"/>
    <n v="13"/>
    <n v="762"/>
    <x v="36"/>
    <n v="9906"/>
    <n v="17043"/>
    <x v="38"/>
    <s v="profit"/>
  </r>
  <r>
    <x v="39"/>
    <s v="october"/>
    <x v="39"/>
    <x v="0"/>
    <x v="0"/>
    <x v="13"/>
    <x v="0"/>
    <n v="14"/>
    <n v="909"/>
    <x v="37"/>
    <n v="12726"/>
    <n v="10920"/>
    <x v="39"/>
    <s v="loss"/>
  </r>
  <r>
    <x v="40"/>
    <s v="october"/>
    <x v="40"/>
    <x v="0"/>
    <x v="0"/>
    <x v="12"/>
    <x v="0"/>
    <n v="11"/>
    <n v="858"/>
    <x v="38"/>
    <n v="9438"/>
    <n v="11880"/>
    <x v="40"/>
    <s v="profit"/>
  </r>
  <r>
    <x v="41"/>
    <s v="october"/>
    <x v="41"/>
    <x v="0"/>
    <x v="0"/>
    <x v="7"/>
    <x v="0"/>
    <n v="12"/>
    <n v="516"/>
    <x v="39"/>
    <n v="6192"/>
    <n v="10284"/>
    <x v="41"/>
    <s v="profit"/>
  </r>
  <r>
    <x v="42"/>
    <s v="october"/>
    <x v="42"/>
    <x v="0"/>
    <x v="2"/>
    <x v="5"/>
    <x v="1"/>
    <n v="20"/>
    <n v="817"/>
    <x v="40"/>
    <n v="16340"/>
    <n v="26480"/>
    <x v="42"/>
    <s v="profit"/>
  </r>
  <r>
    <x v="43"/>
    <s v="october"/>
    <x v="43"/>
    <x v="0"/>
    <x v="2"/>
    <x v="3"/>
    <x v="1"/>
    <n v="16"/>
    <n v="935"/>
    <x v="41"/>
    <n v="14960"/>
    <n v="15680"/>
    <x v="8"/>
    <s v="profit"/>
  </r>
  <r>
    <x v="44"/>
    <s v="october"/>
    <x v="44"/>
    <x v="0"/>
    <x v="2"/>
    <x v="15"/>
    <x v="1"/>
    <n v="17"/>
    <n v="642"/>
    <x v="42"/>
    <n v="10914"/>
    <n v="18615"/>
    <x v="43"/>
    <s v="profit"/>
  </r>
  <r>
    <x v="45"/>
    <s v="october"/>
    <x v="45"/>
    <x v="0"/>
    <x v="2"/>
    <x v="6"/>
    <x v="0"/>
    <n v="18"/>
    <n v="596"/>
    <x v="43"/>
    <n v="10728"/>
    <n v="14706"/>
    <x v="44"/>
    <s v="profit"/>
  </r>
  <r>
    <x v="46"/>
    <s v="october"/>
    <x v="46"/>
    <x v="0"/>
    <x v="2"/>
    <x v="7"/>
    <x v="0"/>
    <n v="14"/>
    <n v="533"/>
    <x v="44"/>
    <n v="7462"/>
    <n v="12908"/>
    <x v="45"/>
    <s v="profit"/>
  </r>
  <r>
    <x v="47"/>
    <s v="october"/>
    <x v="47"/>
    <x v="0"/>
    <x v="2"/>
    <x v="13"/>
    <x v="0"/>
    <n v="19"/>
    <n v="578"/>
    <x v="45"/>
    <n v="10982"/>
    <n v="27246"/>
    <x v="46"/>
    <s v="profit"/>
  </r>
  <r>
    <x v="48"/>
    <s v="january"/>
    <x v="48"/>
    <x v="0"/>
    <x v="0"/>
    <x v="3"/>
    <x v="0"/>
    <n v="14"/>
    <n v="521"/>
    <x v="46"/>
    <n v="7294"/>
    <n v="13636"/>
    <x v="47"/>
    <s v="profit"/>
  </r>
  <r>
    <x v="49"/>
    <s v="may"/>
    <x v="49"/>
    <x v="1"/>
    <x v="5"/>
    <x v="6"/>
    <x v="1"/>
    <n v="79"/>
    <n v="616"/>
    <x v="47"/>
    <n v="48664"/>
    <n v="74576"/>
    <x v="48"/>
    <s v="profit"/>
  </r>
  <r>
    <x v="50"/>
    <s v="january"/>
    <x v="50"/>
    <x v="0"/>
    <x v="0"/>
    <x v="14"/>
    <x v="0"/>
    <n v="14"/>
    <n v="734"/>
    <x v="48"/>
    <n v="10276"/>
    <n v="14812"/>
    <x v="49"/>
    <s v="profit"/>
  </r>
  <r>
    <x v="51"/>
    <s v="january"/>
    <x v="51"/>
    <x v="0"/>
    <x v="0"/>
    <x v="1"/>
    <x v="0"/>
    <n v="20"/>
    <n v="837"/>
    <x v="49"/>
    <n v="16740"/>
    <n v="20280"/>
    <x v="50"/>
    <s v="profit"/>
  </r>
  <r>
    <x v="52"/>
    <s v="january"/>
    <x v="52"/>
    <x v="0"/>
    <x v="0"/>
    <x v="3"/>
    <x v="1"/>
    <n v="11"/>
    <n v="617"/>
    <x v="50"/>
    <n v="6787"/>
    <n v="11275"/>
    <x v="51"/>
    <s v="profit"/>
  </r>
  <r>
    <x v="53"/>
    <s v="january"/>
    <x v="53"/>
    <x v="0"/>
    <x v="2"/>
    <x v="0"/>
    <x v="0"/>
    <n v="20"/>
    <n v="749"/>
    <x v="51"/>
    <n v="14980"/>
    <n v="15060"/>
    <x v="52"/>
    <s v="profit"/>
  </r>
  <r>
    <x v="54"/>
    <s v="january"/>
    <x v="54"/>
    <x v="0"/>
    <x v="2"/>
    <x v="1"/>
    <x v="0"/>
    <n v="15"/>
    <n v="924"/>
    <x v="52"/>
    <n v="13860"/>
    <n v="15360"/>
    <x v="53"/>
    <s v="profit"/>
  </r>
  <r>
    <x v="55"/>
    <s v="january"/>
    <x v="55"/>
    <x v="0"/>
    <x v="2"/>
    <x v="2"/>
    <x v="0"/>
    <n v="18"/>
    <n v="601"/>
    <x v="53"/>
    <n v="10818"/>
    <n v="22428"/>
    <x v="54"/>
    <s v="profit"/>
  </r>
  <r>
    <x v="56"/>
    <s v="january"/>
    <x v="56"/>
    <x v="0"/>
    <x v="2"/>
    <x v="3"/>
    <x v="0"/>
    <n v="17"/>
    <n v="626"/>
    <x v="10"/>
    <n v="10642"/>
    <n v="24854"/>
    <x v="55"/>
    <s v="profit"/>
  </r>
  <r>
    <x v="57"/>
    <s v="january"/>
    <x v="57"/>
    <x v="0"/>
    <x v="2"/>
    <x v="3"/>
    <x v="0"/>
    <n v="13"/>
    <n v="542"/>
    <x v="54"/>
    <n v="7046"/>
    <n v="11089"/>
    <x v="56"/>
    <s v="profit"/>
  </r>
  <r>
    <x v="58"/>
    <s v="may"/>
    <x v="58"/>
    <x v="1"/>
    <x v="5"/>
    <x v="11"/>
    <x v="1"/>
    <n v="50"/>
    <n v="639"/>
    <x v="55"/>
    <n v="31950"/>
    <n v="39450"/>
    <x v="57"/>
    <s v="profit"/>
  </r>
  <r>
    <x v="59"/>
    <s v="january"/>
    <x v="59"/>
    <x v="0"/>
    <x v="2"/>
    <x v="5"/>
    <x v="1"/>
    <n v="19"/>
    <n v="595"/>
    <x v="56"/>
    <n v="11305"/>
    <n v="27056"/>
    <x v="58"/>
    <s v="profit"/>
  </r>
  <r>
    <x v="60"/>
    <s v="january"/>
    <x v="60"/>
    <x v="0"/>
    <x v="2"/>
    <x v="3"/>
    <x v="1"/>
    <n v="17"/>
    <n v="593"/>
    <x v="57"/>
    <n v="10081"/>
    <n v="15215"/>
    <x v="59"/>
    <s v="profit"/>
  </r>
  <r>
    <x v="61"/>
    <s v="january"/>
    <x v="61"/>
    <x v="0"/>
    <x v="2"/>
    <x v="7"/>
    <x v="1"/>
    <n v="20"/>
    <n v="735"/>
    <x v="58"/>
    <n v="14700"/>
    <n v="25540"/>
    <x v="60"/>
    <s v="profit"/>
  </r>
  <r>
    <x v="62"/>
    <s v="january"/>
    <x v="62"/>
    <x v="0"/>
    <x v="2"/>
    <x v="17"/>
    <x v="1"/>
    <n v="17"/>
    <n v="750"/>
    <x v="59"/>
    <n v="12750"/>
    <n v="21301"/>
    <x v="61"/>
    <s v="profit"/>
  </r>
  <r>
    <x v="0"/>
    <s v="june"/>
    <x v="0"/>
    <x v="0"/>
    <x v="0"/>
    <x v="0"/>
    <x v="0"/>
    <n v="11"/>
    <n v="601"/>
    <x v="60"/>
    <n v="6611"/>
    <n v="14553"/>
    <x v="62"/>
    <s v="profit"/>
  </r>
  <r>
    <x v="1"/>
    <s v="june"/>
    <x v="1"/>
    <x v="0"/>
    <x v="0"/>
    <x v="1"/>
    <x v="0"/>
    <n v="20"/>
    <n v="857"/>
    <x v="61"/>
    <n v="17140"/>
    <n v="19660"/>
    <x v="63"/>
    <s v="profit"/>
  </r>
  <r>
    <x v="2"/>
    <s v="june"/>
    <x v="2"/>
    <x v="0"/>
    <x v="0"/>
    <x v="2"/>
    <x v="0"/>
    <n v="11"/>
    <n v="774"/>
    <x v="62"/>
    <n v="8514"/>
    <n v="14993"/>
    <x v="64"/>
    <s v="profit"/>
  </r>
  <r>
    <x v="3"/>
    <s v="june"/>
    <x v="3"/>
    <x v="0"/>
    <x v="0"/>
    <x v="3"/>
    <x v="0"/>
    <n v="13"/>
    <n v="986"/>
    <x v="63"/>
    <n v="12818"/>
    <n v="13949"/>
    <x v="65"/>
    <s v="profit"/>
  </r>
  <r>
    <x v="4"/>
    <s v="june"/>
    <x v="4"/>
    <x v="0"/>
    <x v="0"/>
    <x v="4"/>
    <x v="1"/>
    <n v="12"/>
    <n v="997"/>
    <x v="64"/>
    <n v="11964"/>
    <n v="17340"/>
    <x v="66"/>
    <s v="profit"/>
  </r>
  <r>
    <x v="5"/>
    <s v="june"/>
    <x v="5"/>
    <x v="0"/>
    <x v="0"/>
    <x v="5"/>
    <x v="1"/>
    <n v="20"/>
    <n v="941"/>
    <x v="65"/>
    <n v="18820"/>
    <n v="21060"/>
    <x v="67"/>
    <s v="profit"/>
  </r>
  <r>
    <x v="7"/>
    <s v="june"/>
    <x v="7"/>
    <x v="0"/>
    <x v="2"/>
    <x v="6"/>
    <x v="0"/>
    <n v="19"/>
    <n v="952"/>
    <x v="24"/>
    <n v="18088"/>
    <n v="28234"/>
    <x v="68"/>
    <s v="profit"/>
  </r>
  <r>
    <x v="8"/>
    <s v="june"/>
    <x v="8"/>
    <x v="0"/>
    <x v="2"/>
    <x v="7"/>
    <x v="0"/>
    <n v="11"/>
    <n v="503"/>
    <x v="66"/>
    <n v="5533"/>
    <n v="8382"/>
    <x v="69"/>
    <s v="profit"/>
  </r>
  <r>
    <x v="9"/>
    <s v="july"/>
    <x v="9"/>
    <x v="0"/>
    <x v="2"/>
    <x v="7"/>
    <x v="0"/>
    <n v="10"/>
    <n v="719"/>
    <x v="67"/>
    <n v="7190"/>
    <n v="8620"/>
    <x v="70"/>
    <s v="profit"/>
  </r>
  <r>
    <x v="10"/>
    <s v="july"/>
    <x v="10"/>
    <x v="0"/>
    <x v="2"/>
    <x v="4"/>
    <x v="0"/>
    <n v="15"/>
    <n v="941"/>
    <x v="68"/>
    <n v="14115"/>
    <n v="13695"/>
    <x v="71"/>
    <s v="loss"/>
  </r>
  <r>
    <x v="11"/>
    <s v="july"/>
    <x v="11"/>
    <x v="0"/>
    <x v="2"/>
    <x v="8"/>
    <x v="0"/>
    <n v="15"/>
    <n v="937"/>
    <x v="69"/>
    <n v="14055"/>
    <n v="21405"/>
    <x v="72"/>
    <s v="profit"/>
  </r>
  <r>
    <x v="13"/>
    <s v="july"/>
    <x v="13"/>
    <x v="0"/>
    <x v="2"/>
    <x v="9"/>
    <x v="0"/>
    <n v="11"/>
    <n v="674"/>
    <x v="70"/>
    <n v="7414"/>
    <n v="15565"/>
    <x v="73"/>
    <s v="profit"/>
  </r>
  <r>
    <x v="63"/>
    <s v="june"/>
    <x v="63"/>
    <x v="0"/>
    <x v="0"/>
    <x v="3"/>
    <x v="0"/>
    <n v="20"/>
    <n v="827"/>
    <x v="71"/>
    <n v="16540"/>
    <n v="16320"/>
    <x v="74"/>
    <s v="loss"/>
  </r>
  <r>
    <x v="14"/>
    <s v="july"/>
    <x v="14"/>
    <x v="0"/>
    <x v="2"/>
    <x v="4"/>
    <x v="1"/>
    <n v="20"/>
    <n v="596"/>
    <x v="72"/>
    <n v="11920"/>
    <n v="25100"/>
    <x v="75"/>
    <s v="profit"/>
  </r>
  <r>
    <x v="15"/>
    <s v="july"/>
    <x v="15"/>
    <x v="0"/>
    <x v="2"/>
    <x v="10"/>
    <x v="1"/>
    <n v="20"/>
    <n v="689"/>
    <x v="73"/>
    <n v="13780"/>
    <n v="18780"/>
    <x v="76"/>
    <s v="profit"/>
  </r>
  <r>
    <x v="16"/>
    <s v="july"/>
    <x v="16"/>
    <x v="0"/>
    <x v="2"/>
    <x v="11"/>
    <x v="1"/>
    <n v="17"/>
    <n v="990"/>
    <x v="74"/>
    <n v="16830"/>
    <n v="23647"/>
    <x v="77"/>
    <s v="profit"/>
  </r>
  <r>
    <x v="17"/>
    <s v="july"/>
    <x v="17"/>
    <x v="0"/>
    <x v="2"/>
    <x v="6"/>
    <x v="1"/>
    <n v="20"/>
    <n v="589"/>
    <x v="75"/>
    <n v="11780"/>
    <n v="15460"/>
    <x v="78"/>
    <s v="profit"/>
  </r>
  <r>
    <x v="18"/>
    <s v="july"/>
    <x v="18"/>
    <x v="0"/>
    <x v="2"/>
    <x v="7"/>
    <x v="0"/>
    <n v="17"/>
    <n v="773"/>
    <x v="76"/>
    <n v="13141"/>
    <n v="21522"/>
    <x v="79"/>
    <s v="profit"/>
  </r>
  <r>
    <x v="64"/>
    <s v="june"/>
    <x v="64"/>
    <x v="1"/>
    <x v="5"/>
    <x v="8"/>
    <x v="0"/>
    <n v="75"/>
    <n v="859"/>
    <x v="24"/>
    <n v="64425"/>
    <n v="111450"/>
    <x v="80"/>
    <s v="profit"/>
  </r>
  <r>
    <x v="19"/>
    <s v="august"/>
    <x v="19"/>
    <x v="0"/>
    <x v="2"/>
    <x v="8"/>
    <x v="0"/>
    <n v="11"/>
    <n v="830"/>
    <x v="77"/>
    <n v="9130"/>
    <n v="15246"/>
    <x v="81"/>
    <s v="profit"/>
  </r>
  <r>
    <x v="20"/>
    <s v="august"/>
    <x v="20"/>
    <x v="0"/>
    <x v="2"/>
    <x v="12"/>
    <x v="0"/>
    <n v="11"/>
    <n v="930"/>
    <x v="78"/>
    <n v="10230"/>
    <n v="9636"/>
    <x v="82"/>
    <s v="loss"/>
  </r>
  <r>
    <x v="21"/>
    <s v="august"/>
    <x v="21"/>
    <x v="0"/>
    <x v="2"/>
    <x v="7"/>
    <x v="0"/>
    <n v="19"/>
    <n v="654"/>
    <x v="79"/>
    <n v="12426"/>
    <n v="24605"/>
    <x v="83"/>
    <s v="profit"/>
  </r>
  <r>
    <x v="23"/>
    <s v="august"/>
    <x v="23"/>
    <x v="0"/>
    <x v="2"/>
    <x v="7"/>
    <x v="0"/>
    <n v="18"/>
    <n v="767"/>
    <x v="80"/>
    <n v="13806"/>
    <n v="17784"/>
    <x v="44"/>
    <s v="profit"/>
  </r>
  <r>
    <x v="25"/>
    <s v="august"/>
    <x v="25"/>
    <x v="0"/>
    <x v="2"/>
    <x v="8"/>
    <x v="1"/>
    <n v="12"/>
    <n v="654"/>
    <x v="81"/>
    <n v="7848"/>
    <n v="9456"/>
    <x v="84"/>
    <s v="profit"/>
  </r>
  <r>
    <x v="26"/>
    <s v="august"/>
    <x v="26"/>
    <x v="0"/>
    <x v="2"/>
    <x v="4"/>
    <x v="1"/>
    <n v="11"/>
    <n v="827"/>
    <x v="18"/>
    <n v="9097"/>
    <n v="8415"/>
    <x v="85"/>
    <s v="loss"/>
  </r>
  <r>
    <x v="27"/>
    <s v="september"/>
    <x v="27"/>
    <x v="0"/>
    <x v="2"/>
    <x v="14"/>
    <x v="1"/>
    <n v="12"/>
    <n v="561"/>
    <x v="82"/>
    <n v="6732"/>
    <n v="13944"/>
    <x v="86"/>
    <s v="profit"/>
  </r>
  <r>
    <x v="28"/>
    <s v="september"/>
    <x v="28"/>
    <x v="0"/>
    <x v="2"/>
    <x v="8"/>
    <x v="1"/>
    <n v="12"/>
    <n v="879"/>
    <x v="83"/>
    <n v="10548"/>
    <n v="17136"/>
    <x v="87"/>
    <s v="profit"/>
  </r>
  <r>
    <x v="29"/>
    <s v="september"/>
    <x v="29"/>
    <x v="0"/>
    <x v="2"/>
    <x v="3"/>
    <x v="1"/>
    <n v="13"/>
    <n v="523"/>
    <x v="84"/>
    <n v="6799"/>
    <n v="17238"/>
    <x v="88"/>
    <s v="profit"/>
  </r>
  <r>
    <x v="30"/>
    <s v="september"/>
    <x v="30"/>
    <x v="0"/>
    <x v="2"/>
    <x v="13"/>
    <x v="1"/>
    <n v="10"/>
    <n v="990"/>
    <x v="85"/>
    <n v="9900"/>
    <n v="10300"/>
    <x v="89"/>
    <s v="profit"/>
  </r>
  <r>
    <x v="65"/>
    <s v="july"/>
    <x v="65"/>
    <x v="0"/>
    <x v="2"/>
    <x v="8"/>
    <x v="0"/>
    <n v="15"/>
    <n v="910"/>
    <x v="86"/>
    <n v="13650"/>
    <n v="13740"/>
    <x v="90"/>
    <s v="profit"/>
  </r>
  <r>
    <x v="31"/>
    <s v="september"/>
    <x v="31"/>
    <x v="0"/>
    <x v="2"/>
    <x v="15"/>
    <x v="0"/>
    <n v="12"/>
    <n v="707"/>
    <x v="87"/>
    <n v="8484"/>
    <n v="14436"/>
    <x v="91"/>
    <s v="profit"/>
  </r>
  <r>
    <x v="32"/>
    <s v="september"/>
    <x v="32"/>
    <x v="0"/>
    <x v="2"/>
    <x v="16"/>
    <x v="0"/>
    <n v="13"/>
    <n v="515"/>
    <x v="42"/>
    <n v="6695"/>
    <n v="14235"/>
    <x v="92"/>
    <s v="profit"/>
  </r>
  <r>
    <x v="33"/>
    <s v="september"/>
    <x v="33"/>
    <x v="0"/>
    <x v="2"/>
    <x v="8"/>
    <x v="0"/>
    <n v="12"/>
    <n v="671"/>
    <x v="88"/>
    <n v="8052"/>
    <n v="10200"/>
    <x v="93"/>
    <s v="profit"/>
  </r>
  <r>
    <x v="34"/>
    <s v="september"/>
    <x v="34"/>
    <x v="0"/>
    <x v="2"/>
    <x v="12"/>
    <x v="0"/>
    <n v="12"/>
    <n v="500"/>
    <x v="89"/>
    <n v="6000"/>
    <n v="15312"/>
    <x v="94"/>
    <s v="profit"/>
  </r>
  <r>
    <x v="35"/>
    <s v="september"/>
    <x v="35"/>
    <x v="0"/>
    <x v="2"/>
    <x v="6"/>
    <x v="0"/>
    <n v="18"/>
    <n v="602"/>
    <x v="90"/>
    <n v="10836"/>
    <n v="25218"/>
    <x v="95"/>
    <s v="profit"/>
  </r>
  <r>
    <x v="36"/>
    <s v="september"/>
    <x v="36"/>
    <x v="0"/>
    <x v="2"/>
    <x v="7"/>
    <x v="0"/>
    <n v="18"/>
    <n v="629"/>
    <x v="91"/>
    <n v="11322"/>
    <n v="17010"/>
    <x v="96"/>
    <s v="profit"/>
  </r>
  <r>
    <x v="37"/>
    <s v="september"/>
    <x v="37"/>
    <x v="0"/>
    <x v="0"/>
    <x v="6"/>
    <x v="1"/>
    <n v="17"/>
    <n v="565"/>
    <x v="92"/>
    <n v="9605"/>
    <n v="21777"/>
    <x v="97"/>
    <s v="profit"/>
  </r>
  <r>
    <x v="38"/>
    <s v="september"/>
    <x v="38"/>
    <x v="0"/>
    <x v="0"/>
    <x v="7"/>
    <x v="0"/>
    <n v="10"/>
    <n v="917"/>
    <x v="93"/>
    <n v="9170"/>
    <n v="11070"/>
    <x v="98"/>
    <s v="profit"/>
  </r>
  <r>
    <x v="39"/>
    <s v="october"/>
    <x v="39"/>
    <x v="0"/>
    <x v="0"/>
    <x v="13"/>
    <x v="0"/>
    <n v="18"/>
    <n v="867"/>
    <x v="94"/>
    <n v="15606"/>
    <n v="15750"/>
    <x v="99"/>
    <s v="profit"/>
  </r>
  <r>
    <x v="40"/>
    <s v="october"/>
    <x v="40"/>
    <x v="0"/>
    <x v="0"/>
    <x v="12"/>
    <x v="0"/>
    <n v="10"/>
    <n v="757"/>
    <x v="95"/>
    <n v="7570"/>
    <n v="8850"/>
    <x v="100"/>
    <s v="profit"/>
  </r>
  <r>
    <x v="41"/>
    <s v="october"/>
    <x v="41"/>
    <x v="0"/>
    <x v="0"/>
    <x v="7"/>
    <x v="0"/>
    <n v="18"/>
    <n v="668"/>
    <x v="96"/>
    <n v="12024"/>
    <n v="24588"/>
    <x v="101"/>
    <s v="profit"/>
  </r>
  <r>
    <x v="42"/>
    <s v="october"/>
    <x v="42"/>
    <x v="0"/>
    <x v="2"/>
    <x v="5"/>
    <x v="1"/>
    <n v="20"/>
    <n v="882"/>
    <x v="97"/>
    <n v="17640"/>
    <n v="23860"/>
    <x v="102"/>
    <s v="profit"/>
  </r>
  <r>
    <x v="66"/>
    <s v="july"/>
    <x v="66"/>
    <x v="2"/>
    <x v="6"/>
    <x v="7"/>
    <x v="0"/>
    <n v="26"/>
    <n v="627"/>
    <x v="98"/>
    <n v="16302"/>
    <n v="36816"/>
    <x v="103"/>
    <s v="profit"/>
  </r>
  <r>
    <x v="43"/>
    <s v="october"/>
    <x v="43"/>
    <x v="0"/>
    <x v="2"/>
    <x v="3"/>
    <x v="1"/>
    <n v="17"/>
    <n v="739"/>
    <x v="99"/>
    <n v="12563"/>
    <n v="14042"/>
    <x v="104"/>
    <s v="profit"/>
  </r>
  <r>
    <x v="44"/>
    <s v="october"/>
    <x v="44"/>
    <x v="0"/>
    <x v="2"/>
    <x v="15"/>
    <x v="1"/>
    <n v="15"/>
    <n v="563"/>
    <x v="100"/>
    <n v="8445"/>
    <n v="16035"/>
    <x v="105"/>
    <s v="profit"/>
  </r>
  <r>
    <x v="45"/>
    <s v="october"/>
    <x v="45"/>
    <x v="0"/>
    <x v="2"/>
    <x v="6"/>
    <x v="0"/>
    <n v="15"/>
    <n v="662"/>
    <x v="101"/>
    <n v="9930"/>
    <n v="17745"/>
    <x v="106"/>
    <s v="profit"/>
  </r>
  <r>
    <x v="46"/>
    <s v="october"/>
    <x v="46"/>
    <x v="0"/>
    <x v="2"/>
    <x v="7"/>
    <x v="0"/>
    <n v="16"/>
    <n v="846"/>
    <x v="102"/>
    <n v="13536"/>
    <n v="22000"/>
    <x v="107"/>
    <s v="profit"/>
  </r>
  <r>
    <x v="47"/>
    <s v="october"/>
    <x v="47"/>
    <x v="0"/>
    <x v="2"/>
    <x v="13"/>
    <x v="0"/>
    <n v="14"/>
    <n v="777"/>
    <x v="103"/>
    <n v="10878"/>
    <n v="16688"/>
    <x v="108"/>
    <s v="profit"/>
  </r>
  <r>
    <x v="48"/>
    <s v="january"/>
    <x v="48"/>
    <x v="0"/>
    <x v="0"/>
    <x v="3"/>
    <x v="0"/>
    <n v="16"/>
    <n v="632"/>
    <x v="104"/>
    <n v="10112"/>
    <n v="13360"/>
    <x v="109"/>
    <s v="profit"/>
  </r>
  <r>
    <x v="50"/>
    <s v="january"/>
    <x v="50"/>
    <x v="0"/>
    <x v="0"/>
    <x v="14"/>
    <x v="0"/>
    <n v="11"/>
    <n v="731"/>
    <x v="36"/>
    <n v="8041"/>
    <n v="14421"/>
    <x v="110"/>
    <s v="profit"/>
  </r>
  <r>
    <x v="51"/>
    <s v="january"/>
    <x v="51"/>
    <x v="0"/>
    <x v="0"/>
    <x v="1"/>
    <x v="0"/>
    <n v="10"/>
    <n v="774"/>
    <x v="105"/>
    <n v="7740"/>
    <n v="14720"/>
    <x v="111"/>
    <s v="profit"/>
  </r>
  <r>
    <x v="52"/>
    <s v="january"/>
    <x v="52"/>
    <x v="0"/>
    <x v="0"/>
    <x v="3"/>
    <x v="1"/>
    <n v="11"/>
    <n v="986"/>
    <x v="106"/>
    <n v="10846"/>
    <n v="13508"/>
    <x v="112"/>
    <s v="profit"/>
  </r>
  <r>
    <x v="53"/>
    <s v="january"/>
    <x v="53"/>
    <x v="0"/>
    <x v="2"/>
    <x v="0"/>
    <x v="0"/>
    <n v="11"/>
    <n v="519"/>
    <x v="6"/>
    <n v="5709"/>
    <n v="12573"/>
    <x v="113"/>
    <s v="profit"/>
  </r>
  <r>
    <x v="54"/>
    <s v="january"/>
    <x v="54"/>
    <x v="0"/>
    <x v="2"/>
    <x v="1"/>
    <x v="0"/>
    <n v="20"/>
    <n v="597"/>
    <x v="107"/>
    <n v="11940"/>
    <n v="23500"/>
    <x v="114"/>
    <s v="profit"/>
  </r>
  <r>
    <x v="55"/>
    <s v="january"/>
    <x v="55"/>
    <x v="0"/>
    <x v="2"/>
    <x v="2"/>
    <x v="0"/>
    <n v="18"/>
    <n v="632"/>
    <x v="30"/>
    <n v="11376"/>
    <n v="24912"/>
    <x v="115"/>
    <s v="profit"/>
  </r>
  <r>
    <x v="56"/>
    <s v="january"/>
    <x v="56"/>
    <x v="0"/>
    <x v="2"/>
    <x v="3"/>
    <x v="0"/>
    <n v="17"/>
    <n v="649"/>
    <x v="108"/>
    <n v="11033"/>
    <n v="23664"/>
    <x v="116"/>
    <s v="profit"/>
  </r>
  <r>
    <x v="57"/>
    <s v="january"/>
    <x v="57"/>
    <x v="0"/>
    <x v="2"/>
    <x v="3"/>
    <x v="0"/>
    <n v="18"/>
    <n v="587"/>
    <x v="109"/>
    <n v="10566"/>
    <n v="16290"/>
    <x v="117"/>
    <s v="profit"/>
  </r>
  <r>
    <x v="59"/>
    <s v="january"/>
    <x v="59"/>
    <x v="0"/>
    <x v="2"/>
    <x v="5"/>
    <x v="1"/>
    <n v="19"/>
    <n v="701"/>
    <x v="33"/>
    <n v="13319"/>
    <n v="21584"/>
    <x v="118"/>
    <s v="profit"/>
  </r>
  <r>
    <x v="60"/>
    <s v="january"/>
    <x v="60"/>
    <x v="0"/>
    <x v="2"/>
    <x v="3"/>
    <x v="1"/>
    <n v="19"/>
    <n v="972"/>
    <x v="110"/>
    <n v="18468"/>
    <n v="24966"/>
    <x v="119"/>
    <s v="profit"/>
  </r>
  <r>
    <x v="61"/>
    <s v="january"/>
    <x v="61"/>
    <x v="0"/>
    <x v="2"/>
    <x v="7"/>
    <x v="1"/>
    <n v="13"/>
    <n v="615"/>
    <x v="111"/>
    <n v="7995"/>
    <n v="13130"/>
    <x v="120"/>
    <s v="profit"/>
  </r>
  <r>
    <x v="62"/>
    <s v="january"/>
    <x v="62"/>
    <x v="0"/>
    <x v="2"/>
    <x v="17"/>
    <x v="1"/>
    <n v="19"/>
    <n v="864"/>
    <x v="112"/>
    <n v="16416"/>
    <n v="21793"/>
    <x v="121"/>
    <s v="profit"/>
  </r>
  <r>
    <x v="67"/>
    <s v="august"/>
    <x v="67"/>
    <x v="1"/>
    <x v="7"/>
    <x v="15"/>
    <x v="1"/>
    <n v="86"/>
    <n v="540"/>
    <x v="113"/>
    <n v="46440"/>
    <n v="125560"/>
    <x v="122"/>
    <s v="profit"/>
  </r>
  <r>
    <x v="0"/>
    <s v="june"/>
    <x v="0"/>
    <x v="0"/>
    <x v="0"/>
    <x v="0"/>
    <x v="0"/>
    <n v="13"/>
    <n v="643"/>
    <x v="114"/>
    <n v="8359"/>
    <n v="18616"/>
    <x v="123"/>
    <s v="profit"/>
  </r>
  <r>
    <x v="1"/>
    <s v="june"/>
    <x v="1"/>
    <x v="0"/>
    <x v="0"/>
    <x v="1"/>
    <x v="0"/>
    <n v="16"/>
    <n v="848"/>
    <x v="115"/>
    <n v="13568"/>
    <n v="19376"/>
    <x v="124"/>
    <s v="profit"/>
  </r>
  <r>
    <x v="2"/>
    <s v="june"/>
    <x v="2"/>
    <x v="0"/>
    <x v="0"/>
    <x v="2"/>
    <x v="0"/>
    <n v="19"/>
    <n v="982"/>
    <x v="116"/>
    <n v="18658"/>
    <n v="27683"/>
    <x v="125"/>
    <s v="profit"/>
  </r>
  <r>
    <x v="3"/>
    <s v="june"/>
    <x v="3"/>
    <x v="0"/>
    <x v="0"/>
    <x v="3"/>
    <x v="0"/>
    <n v="19"/>
    <n v="918"/>
    <x v="117"/>
    <n v="17442"/>
    <n v="16416"/>
    <x v="126"/>
    <s v="loss"/>
  </r>
  <r>
    <x v="68"/>
    <s v="august"/>
    <x v="68"/>
    <x v="0"/>
    <x v="2"/>
    <x v="6"/>
    <x v="0"/>
    <n v="10"/>
    <n v="863"/>
    <x v="77"/>
    <n v="8630"/>
    <n v="13860"/>
    <x v="127"/>
    <s v="profit"/>
  </r>
  <r>
    <x v="4"/>
    <s v="june"/>
    <x v="4"/>
    <x v="0"/>
    <x v="0"/>
    <x v="4"/>
    <x v="1"/>
    <n v="17"/>
    <n v="787"/>
    <x v="118"/>
    <n v="13379"/>
    <n v="18836"/>
    <x v="128"/>
    <s v="profit"/>
  </r>
  <r>
    <x v="5"/>
    <s v="june"/>
    <x v="5"/>
    <x v="0"/>
    <x v="0"/>
    <x v="5"/>
    <x v="1"/>
    <n v="15"/>
    <n v="545"/>
    <x v="119"/>
    <n v="8175"/>
    <n v="17730"/>
    <x v="129"/>
    <s v="profit"/>
  </r>
  <r>
    <x v="7"/>
    <s v="june"/>
    <x v="7"/>
    <x v="0"/>
    <x v="2"/>
    <x v="6"/>
    <x v="0"/>
    <n v="11"/>
    <n v="616"/>
    <x v="120"/>
    <n v="6776"/>
    <n v="11165"/>
    <x v="130"/>
    <s v="profit"/>
  </r>
  <r>
    <x v="8"/>
    <s v="june"/>
    <x v="8"/>
    <x v="0"/>
    <x v="2"/>
    <x v="7"/>
    <x v="0"/>
    <n v="16"/>
    <n v="911"/>
    <x v="121"/>
    <n v="14576"/>
    <n v="20784"/>
    <x v="131"/>
    <s v="profit"/>
  </r>
  <r>
    <x v="9"/>
    <s v="july"/>
    <x v="9"/>
    <x v="0"/>
    <x v="2"/>
    <x v="7"/>
    <x v="0"/>
    <n v="19"/>
    <n v="816"/>
    <x v="122"/>
    <n v="15504"/>
    <n v="24415"/>
    <x v="132"/>
    <s v="profit"/>
  </r>
  <r>
    <x v="10"/>
    <s v="july"/>
    <x v="10"/>
    <x v="0"/>
    <x v="2"/>
    <x v="4"/>
    <x v="0"/>
    <n v="16"/>
    <n v="693"/>
    <x v="123"/>
    <n v="11088"/>
    <n v="16672"/>
    <x v="133"/>
    <s v="profit"/>
  </r>
  <r>
    <x v="11"/>
    <s v="july"/>
    <x v="11"/>
    <x v="0"/>
    <x v="2"/>
    <x v="8"/>
    <x v="0"/>
    <n v="14"/>
    <n v="965"/>
    <x v="124"/>
    <n v="13510"/>
    <n v="16968"/>
    <x v="134"/>
    <s v="profit"/>
  </r>
  <r>
    <x v="69"/>
    <s v="august"/>
    <x v="69"/>
    <x v="2"/>
    <x v="6"/>
    <x v="10"/>
    <x v="1"/>
    <n v="26"/>
    <n v="715"/>
    <x v="125"/>
    <n v="18590"/>
    <n v="21840"/>
    <x v="135"/>
    <s v="profit"/>
  </r>
  <r>
    <x v="13"/>
    <s v="july"/>
    <x v="13"/>
    <x v="0"/>
    <x v="2"/>
    <x v="9"/>
    <x v="0"/>
    <n v="20"/>
    <n v="960"/>
    <x v="13"/>
    <n v="19200"/>
    <n v="23400"/>
    <x v="136"/>
    <s v="profit"/>
  </r>
  <r>
    <x v="14"/>
    <s v="july"/>
    <x v="14"/>
    <x v="0"/>
    <x v="2"/>
    <x v="4"/>
    <x v="1"/>
    <n v="16"/>
    <n v="734"/>
    <x v="126"/>
    <n v="11744"/>
    <n v="21280"/>
    <x v="137"/>
    <s v="profit"/>
  </r>
  <r>
    <x v="15"/>
    <s v="july"/>
    <x v="15"/>
    <x v="0"/>
    <x v="2"/>
    <x v="10"/>
    <x v="1"/>
    <n v="16"/>
    <n v="673"/>
    <x v="127"/>
    <n v="10768"/>
    <n v="19728"/>
    <x v="138"/>
    <s v="profit"/>
  </r>
  <r>
    <x v="16"/>
    <s v="july"/>
    <x v="16"/>
    <x v="0"/>
    <x v="2"/>
    <x v="11"/>
    <x v="1"/>
    <n v="14"/>
    <n v="782"/>
    <x v="104"/>
    <n v="10948"/>
    <n v="11690"/>
    <x v="139"/>
    <s v="profit"/>
  </r>
  <r>
    <x v="17"/>
    <s v="july"/>
    <x v="17"/>
    <x v="0"/>
    <x v="2"/>
    <x v="6"/>
    <x v="1"/>
    <n v="19"/>
    <n v="536"/>
    <x v="128"/>
    <n v="10184"/>
    <n v="17613"/>
    <x v="140"/>
    <s v="profit"/>
  </r>
  <r>
    <x v="70"/>
    <s v="august"/>
    <x v="70"/>
    <x v="2"/>
    <x v="6"/>
    <x v="13"/>
    <x v="0"/>
    <n v="23"/>
    <n v="923"/>
    <x v="129"/>
    <n v="21229"/>
    <n v="20631"/>
    <x v="141"/>
    <s v="loss"/>
  </r>
  <r>
    <x v="18"/>
    <s v="july"/>
    <x v="18"/>
    <x v="0"/>
    <x v="2"/>
    <x v="7"/>
    <x v="0"/>
    <n v="11"/>
    <n v="991"/>
    <x v="130"/>
    <n v="10901"/>
    <n v="8833"/>
    <x v="142"/>
    <s v="loss"/>
  </r>
  <r>
    <x v="19"/>
    <s v="august"/>
    <x v="19"/>
    <x v="0"/>
    <x v="2"/>
    <x v="8"/>
    <x v="0"/>
    <n v="10"/>
    <n v="844"/>
    <x v="131"/>
    <n v="8440"/>
    <n v="8650"/>
    <x v="143"/>
    <s v="profit"/>
  </r>
  <r>
    <x v="20"/>
    <s v="august"/>
    <x v="20"/>
    <x v="0"/>
    <x v="2"/>
    <x v="12"/>
    <x v="0"/>
    <n v="20"/>
    <n v="803"/>
    <x v="132"/>
    <n v="16060"/>
    <n v="27540"/>
    <x v="144"/>
    <s v="profit"/>
  </r>
  <r>
    <x v="21"/>
    <s v="august"/>
    <x v="21"/>
    <x v="0"/>
    <x v="2"/>
    <x v="7"/>
    <x v="0"/>
    <n v="12"/>
    <n v="606"/>
    <x v="133"/>
    <n v="7272"/>
    <n v="13848"/>
    <x v="145"/>
    <s v="profit"/>
  </r>
  <r>
    <x v="23"/>
    <s v="august"/>
    <x v="23"/>
    <x v="0"/>
    <x v="2"/>
    <x v="7"/>
    <x v="0"/>
    <n v="11"/>
    <n v="622"/>
    <x v="134"/>
    <n v="6842"/>
    <n v="8437"/>
    <x v="146"/>
    <s v="profit"/>
  </r>
  <r>
    <x v="25"/>
    <s v="august"/>
    <x v="25"/>
    <x v="0"/>
    <x v="2"/>
    <x v="8"/>
    <x v="1"/>
    <n v="17"/>
    <n v="671"/>
    <x v="135"/>
    <n v="11407"/>
    <n v="15402"/>
    <x v="147"/>
    <s v="profit"/>
  </r>
  <r>
    <x v="26"/>
    <s v="august"/>
    <x v="26"/>
    <x v="0"/>
    <x v="2"/>
    <x v="4"/>
    <x v="1"/>
    <n v="12"/>
    <n v="814"/>
    <x v="108"/>
    <n v="9768"/>
    <n v="16704"/>
    <x v="148"/>
    <s v="profit"/>
  </r>
  <r>
    <x v="27"/>
    <s v="september"/>
    <x v="27"/>
    <x v="0"/>
    <x v="2"/>
    <x v="14"/>
    <x v="1"/>
    <n v="11"/>
    <n v="960"/>
    <x v="73"/>
    <n v="10560"/>
    <n v="10329"/>
    <x v="149"/>
    <s v="loss"/>
  </r>
  <r>
    <x v="71"/>
    <s v="august"/>
    <x v="71"/>
    <x v="1"/>
    <x v="5"/>
    <x v="1"/>
    <x v="1"/>
    <n v="89"/>
    <n v="910"/>
    <x v="136"/>
    <n v="80990"/>
    <n v="112229"/>
    <x v="150"/>
    <s v="profit"/>
  </r>
  <r>
    <x v="28"/>
    <s v="september"/>
    <x v="28"/>
    <x v="0"/>
    <x v="2"/>
    <x v="8"/>
    <x v="1"/>
    <n v="10"/>
    <n v="654"/>
    <x v="137"/>
    <n v="6540"/>
    <n v="10290"/>
    <x v="151"/>
    <s v="profit"/>
  </r>
  <r>
    <x v="29"/>
    <s v="september"/>
    <x v="29"/>
    <x v="0"/>
    <x v="2"/>
    <x v="3"/>
    <x v="1"/>
    <n v="14"/>
    <n v="504"/>
    <x v="138"/>
    <n v="7056"/>
    <n v="15820"/>
    <x v="152"/>
    <s v="profit"/>
  </r>
  <r>
    <x v="30"/>
    <s v="september"/>
    <x v="30"/>
    <x v="0"/>
    <x v="2"/>
    <x v="13"/>
    <x v="1"/>
    <n v="12"/>
    <n v="886"/>
    <x v="127"/>
    <n v="10632"/>
    <n v="14796"/>
    <x v="153"/>
    <s v="profit"/>
  </r>
  <r>
    <x v="31"/>
    <s v="september"/>
    <x v="31"/>
    <x v="0"/>
    <x v="2"/>
    <x v="15"/>
    <x v="0"/>
    <n v="10"/>
    <n v="554"/>
    <x v="139"/>
    <n v="5540"/>
    <n v="12100"/>
    <x v="154"/>
    <s v="profit"/>
  </r>
  <r>
    <x v="72"/>
    <s v="september"/>
    <x v="72"/>
    <x v="1"/>
    <x v="7"/>
    <x v="5"/>
    <x v="0"/>
    <n v="59"/>
    <n v="764"/>
    <x v="140"/>
    <n v="45076"/>
    <n v="80535"/>
    <x v="155"/>
    <s v="profit"/>
  </r>
  <r>
    <x v="32"/>
    <s v="september"/>
    <x v="32"/>
    <x v="0"/>
    <x v="2"/>
    <x v="16"/>
    <x v="0"/>
    <n v="14"/>
    <n v="933"/>
    <x v="141"/>
    <n v="13062"/>
    <n v="14896"/>
    <x v="156"/>
    <s v="profit"/>
  </r>
  <r>
    <x v="33"/>
    <s v="september"/>
    <x v="33"/>
    <x v="0"/>
    <x v="2"/>
    <x v="8"/>
    <x v="0"/>
    <n v="15"/>
    <n v="674"/>
    <x v="142"/>
    <n v="10110"/>
    <n v="16875"/>
    <x v="157"/>
    <s v="profit"/>
  </r>
  <r>
    <x v="34"/>
    <s v="september"/>
    <x v="34"/>
    <x v="0"/>
    <x v="2"/>
    <x v="12"/>
    <x v="0"/>
    <n v="20"/>
    <n v="529"/>
    <x v="143"/>
    <n v="10580"/>
    <n v="29100"/>
    <x v="158"/>
    <s v="profit"/>
  </r>
  <r>
    <x v="35"/>
    <s v="september"/>
    <x v="35"/>
    <x v="0"/>
    <x v="2"/>
    <x v="6"/>
    <x v="0"/>
    <n v="18"/>
    <n v="717"/>
    <x v="144"/>
    <n v="12906"/>
    <n v="14994"/>
    <x v="159"/>
    <s v="profit"/>
  </r>
  <r>
    <x v="36"/>
    <s v="september"/>
    <x v="36"/>
    <x v="0"/>
    <x v="2"/>
    <x v="7"/>
    <x v="0"/>
    <n v="17"/>
    <n v="966"/>
    <x v="27"/>
    <n v="16422"/>
    <n v="17748"/>
    <x v="160"/>
    <s v="profit"/>
  </r>
  <r>
    <x v="37"/>
    <s v="september"/>
    <x v="37"/>
    <x v="0"/>
    <x v="0"/>
    <x v="6"/>
    <x v="1"/>
    <n v="16"/>
    <n v="599"/>
    <x v="145"/>
    <n v="9584"/>
    <n v="23840"/>
    <x v="161"/>
    <s v="profit"/>
  </r>
  <r>
    <x v="38"/>
    <s v="september"/>
    <x v="38"/>
    <x v="0"/>
    <x v="0"/>
    <x v="7"/>
    <x v="0"/>
    <n v="12"/>
    <n v="827"/>
    <x v="146"/>
    <n v="9924"/>
    <n v="11460"/>
    <x v="162"/>
    <s v="profit"/>
  </r>
  <r>
    <x v="39"/>
    <s v="october"/>
    <x v="39"/>
    <x v="0"/>
    <x v="0"/>
    <x v="13"/>
    <x v="0"/>
    <n v="17"/>
    <n v="932"/>
    <x v="147"/>
    <n v="15844"/>
    <n v="13736"/>
    <x v="163"/>
    <s v="loss"/>
  </r>
  <r>
    <x v="73"/>
    <s v="september"/>
    <x v="73"/>
    <x v="0"/>
    <x v="2"/>
    <x v="6"/>
    <x v="0"/>
    <n v="14"/>
    <n v="857"/>
    <x v="134"/>
    <n v="11998"/>
    <n v="10738"/>
    <x v="164"/>
    <s v="loss"/>
  </r>
  <r>
    <x v="40"/>
    <s v="october"/>
    <x v="40"/>
    <x v="0"/>
    <x v="0"/>
    <x v="12"/>
    <x v="0"/>
    <n v="11"/>
    <n v="654"/>
    <x v="134"/>
    <n v="7194"/>
    <n v="8437"/>
    <x v="165"/>
    <s v="profit"/>
  </r>
  <r>
    <x v="41"/>
    <s v="october"/>
    <x v="41"/>
    <x v="0"/>
    <x v="0"/>
    <x v="7"/>
    <x v="0"/>
    <n v="19"/>
    <n v="764"/>
    <x v="100"/>
    <n v="14516"/>
    <n v="20311"/>
    <x v="166"/>
    <s v="profit"/>
  </r>
  <r>
    <x v="42"/>
    <s v="october"/>
    <x v="42"/>
    <x v="0"/>
    <x v="2"/>
    <x v="5"/>
    <x v="1"/>
    <n v="15"/>
    <n v="906"/>
    <x v="148"/>
    <n v="13590"/>
    <n v="22275"/>
    <x v="167"/>
    <s v="profit"/>
  </r>
  <r>
    <x v="43"/>
    <s v="october"/>
    <x v="43"/>
    <x v="0"/>
    <x v="2"/>
    <x v="3"/>
    <x v="1"/>
    <n v="20"/>
    <n v="780"/>
    <x v="149"/>
    <n v="15600"/>
    <n v="15660"/>
    <x v="168"/>
    <s v="profit"/>
  </r>
  <r>
    <x v="74"/>
    <s v="september"/>
    <x v="74"/>
    <x v="0"/>
    <x v="2"/>
    <x v="7"/>
    <x v="1"/>
    <n v="14"/>
    <n v="515"/>
    <x v="150"/>
    <n v="7210"/>
    <n v="17220"/>
    <x v="169"/>
    <s v="profit"/>
  </r>
  <r>
    <x v="44"/>
    <s v="october"/>
    <x v="44"/>
    <x v="0"/>
    <x v="2"/>
    <x v="15"/>
    <x v="1"/>
    <n v="17"/>
    <n v="747"/>
    <x v="151"/>
    <n v="12699"/>
    <n v="20230"/>
    <x v="170"/>
    <s v="profit"/>
  </r>
  <r>
    <x v="45"/>
    <s v="october"/>
    <x v="45"/>
    <x v="0"/>
    <x v="2"/>
    <x v="6"/>
    <x v="0"/>
    <n v="15"/>
    <n v="747"/>
    <x v="152"/>
    <n v="11205"/>
    <n v="14490"/>
    <x v="171"/>
    <s v="profit"/>
  </r>
  <r>
    <x v="46"/>
    <s v="october"/>
    <x v="46"/>
    <x v="0"/>
    <x v="2"/>
    <x v="7"/>
    <x v="0"/>
    <n v="20"/>
    <n v="844"/>
    <x v="111"/>
    <n v="16880"/>
    <n v="20200"/>
    <x v="172"/>
    <s v="profit"/>
  </r>
  <r>
    <x v="47"/>
    <s v="october"/>
    <x v="47"/>
    <x v="0"/>
    <x v="2"/>
    <x v="13"/>
    <x v="0"/>
    <n v="14"/>
    <n v="799"/>
    <x v="133"/>
    <n v="11186"/>
    <n v="16156"/>
    <x v="173"/>
    <s v="profit"/>
  </r>
  <r>
    <x v="48"/>
    <s v="january"/>
    <x v="48"/>
    <x v="0"/>
    <x v="0"/>
    <x v="3"/>
    <x v="0"/>
    <n v="19"/>
    <n v="608"/>
    <x v="153"/>
    <n v="11552"/>
    <n v="19608"/>
    <x v="174"/>
    <s v="profit"/>
  </r>
  <r>
    <x v="50"/>
    <s v="january"/>
    <x v="50"/>
    <x v="0"/>
    <x v="0"/>
    <x v="14"/>
    <x v="0"/>
    <n v="14"/>
    <n v="579"/>
    <x v="154"/>
    <n v="8106"/>
    <n v="12698"/>
    <x v="175"/>
    <s v="profit"/>
  </r>
  <r>
    <x v="51"/>
    <s v="january"/>
    <x v="51"/>
    <x v="0"/>
    <x v="0"/>
    <x v="1"/>
    <x v="0"/>
    <n v="17"/>
    <n v="825"/>
    <x v="38"/>
    <n v="14025"/>
    <n v="18360"/>
    <x v="176"/>
    <s v="profit"/>
  </r>
  <r>
    <x v="52"/>
    <s v="january"/>
    <x v="52"/>
    <x v="0"/>
    <x v="0"/>
    <x v="3"/>
    <x v="1"/>
    <n v="15"/>
    <n v="827"/>
    <x v="155"/>
    <n v="12405"/>
    <n v="13965"/>
    <x v="177"/>
    <s v="profit"/>
  </r>
  <r>
    <x v="75"/>
    <s v="september"/>
    <x v="75"/>
    <x v="0"/>
    <x v="0"/>
    <x v="7"/>
    <x v="0"/>
    <n v="15"/>
    <n v="650"/>
    <x v="156"/>
    <n v="9750"/>
    <n v="20205"/>
    <x v="178"/>
    <s v="profit"/>
  </r>
  <r>
    <x v="53"/>
    <s v="january"/>
    <x v="53"/>
    <x v="0"/>
    <x v="2"/>
    <x v="0"/>
    <x v="0"/>
    <n v="20"/>
    <n v="900"/>
    <x v="157"/>
    <n v="18000"/>
    <n v="28620"/>
    <x v="179"/>
    <s v="profit"/>
  </r>
  <r>
    <x v="76"/>
    <s v="september"/>
    <x v="76"/>
    <x v="0"/>
    <x v="0"/>
    <x v="13"/>
    <x v="0"/>
    <n v="15"/>
    <n v="825"/>
    <x v="158"/>
    <n v="12375"/>
    <n v="14205"/>
    <x v="180"/>
    <s v="profit"/>
  </r>
  <r>
    <x v="54"/>
    <s v="january"/>
    <x v="54"/>
    <x v="0"/>
    <x v="2"/>
    <x v="1"/>
    <x v="0"/>
    <n v="19"/>
    <n v="791"/>
    <x v="159"/>
    <n v="15029"/>
    <n v="18335"/>
    <x v="181"/>
    <s v="profit"/>
  </r>
  <r>
    <x v="55"/>
    <s v="january"/>
    <x v="55"/>
    <x v="0"/>
    <x v="2"/>
    <x v="2"/>
    <x v="0"/>
    <n v="18"/>
    <n v="963"/>
    <x v="160"/>
    <n v="17334"/>
    <n v="21204"/>
    <x v="182"/>
    <s v="profit"/>
  </r>
  <r>
    <x v="56"/>
    <s v="january"/>
    <x v="56"/>
    <x v="0"/>
    <x v="2"/>
    <x v="3"/>
    <x v="0"/>
    <n v="19"/>
    <n v="763"/>
    <x v="161"/>
    <n v="14497"/>
    <n v="19684"/>
    <x v="183"/>
    <s v="profit"/>
  </r>
  <r>
    <x v="57"/>
    <s v="january"/>
    <x v="57"/>
    <x v="0"/>
    <x v="2"/>
    <x v="3"/>
    <x v="0"/>
    <n v="19"/>
    <n v="795"/>
    <x v="162"/>
    <n v="15105"/>
    <n v="27949"/>
    <x v="184"/>
    <s v="profit"/>
  </r>
  <r>
    <x v="59"/>
    <s v="january"/>
    <x v="59"/>
    <x v="0"/>
    <x v="2"/>
    <x v="5"/>
    <x v="1"/>
    <n v="16"/>
    <n v="731"/>
    <x v="163"/>
    <n v="11696"/>
    <n v="20736"/>
    <x v="185"/>
    <s v="profit"/>
  </r>
  <r>
    <x v="77"/>
    <s v="october"/>
    <x v="77"/>
    <x v="1"/>
    <x v="5"/>
    <x v="8"/>
    <x v="0"/>
    <n v="92"/>
    <n v="923"/>
    <x v="164"/>
    <n v="84916"/>
    <n v="105892"/>
    <x v="186"/>
    <s v="profit"/>
  </r>
  <r>
    <x v="60"/>
    <s v="january"/>
    <x v="60"/>
    <x v="0"/>
    <x v="2"/>
    <x v="3"/>
    <x v="1"/>
    <n v="12"/>
    <n v="927"/>
    <x v="82"/>
    <n v="11124"/>
    <n v="13944"/>
    <x v="187"/>
    <s v="profit"/>
  </r>
  <r>
    <x v="61"/>
    <s v="january"/>
    <x v="61"/>
    <x v="0"/>
    <x v="2"/>
    <x v="7"/>
    <x v="1"/>
    <n v="13"/>
    <n v="528"/>
    <x v="107"/>
    <n v="6864"/>
    <n v="15275"/>
    <x v="188"/>
    <s v="profit"/>
  </r>
  <r>
    <x v="62"/>
    <s v="january"/>
    <x v="62"/>
    <x v="0"/>
    <x v="2"/>
    <x v="17"/>
    <x v="1"/>
    <n v="16"/>
    <n v="998"/>
    <x v="104"/>
    <n v="15968"/>
    <n v="13360"/>
    <x v="189"/>
    <s v="loss"/>
  </r>
  <r>
    <x v="78"/>
    <s v="april"/>
    <x v="78"/>
    <x v="2"/>
    <x v="3"/>
    <x v="14"/>
    <x v="1"/>
    <n v="29"/>
    <n v="924"/>
    <x v="165"/>
    <n v="26796"/>
    <n v="31929"/>
    <x v="190"/>
    <s v="profit"/>
  </r>
  <r>
    <x v="79"/>
    <s v="april"/>
    <x v="79"/>
    <x v="2"/>
    <x v="8"/>
    <x v="8"/>
    <x v="1"/>
    <n v="30"/>
    <n v="817"/>
    <x v="166"/>
    <n v="24510"/>
    <n v="40020"/>
    <x v="191"/>
    <s v="profit"/>
  </r>
  <r>
    <x v="80"/>
    <s v="april"/>
    <x v="80"/>
    <x v="2"/>
    <x v="8"/>
    <x v="3"/>
    <x v="1"/>
    <n v="23"/>
    <n v="753"/>
    <x v="167"/>
    <n v="17319"/>
    <n v="22701"/>
    <x v="192"/>
    <s v="profit"/>
  </r>
  <r>
    <x v="81"/>
    <s v="october"/>
    <x v="81"/>
    <x v="1"/>
    <x v="7"/>
    <x v="3"/>
    <x v="1"/>
    <n v="57"/>
    <n v="927"/>
    <x v="168"/>
    <n v="52839"/>
    <n v="84189"/>
    <x v="193"/>
    <s v="profit"/>
  </r>
  <r>
    <x v="82"/>
    <s v="april"/>
    <x v="82"/>
    <x v="2"/>
    <x v="8"/>
    <x v="13"/>
    <x v="1"/>
    <n v="26"/>
    <n v="809"/>
    <x v="169"/>
    <n v="21034"/>
    <n v="20800"/>
    <x v="194"/>
    <s v="loss"/>
  </r>
  <r>
    <x v="83"/>
    <s v="april"/>
    <x v="83"/>
    <x v="2"/>
    <x v="3"/>
    <x v="12"/>
    <x v="0"/>
    <n v="23"/>
    <n v="852"/>
    <x v="170"/>
    <n v="19596"/>
    <n v="34040"/>
    <x v="195"/>
    <s v="profit"/>
  </r>
  <r>
    <x v="84"/>
    <s v="april"/>
    <x v="84"/>
    <x v="2"/>
    <x v="3"/>
    <x v="6"/>
    <x v="0"/>
    <n v="24"/>
    <n v="903"/>
    <x v="171"/>
    <n v="21672"/>
    <n v="32112"/>
    <x v="196"/>
    <s v="profit"/>
  </r>
  <r>
    <x v="85"/>
    <s v="april"/>
    <x v="85"/>
    <x v="2"/>
    <x v="3"/>
    <x v="7"/>
    <x v="0"/>
    <n v="21"/>
    <n v="829"/>
    <x v="172"/>
    <n v="17409"/>
    <n v="19950"/>
    <x v="197"/>
    <s v="profit"/>
  </r>
  <r>
    <x v="86"/>
    <s v="october"/>
    <x v="86"/>
    <x v="0"/>
    <x v="2"/>
    <x v="11"/>
    <x v="0"/>
    <n v="16"/>
    <n v="584"/>
    <x v="173"/>
    <n v="9344"/>
    <n v="20448"/>
    <x v="198"/>
    <s v="profit"/>
  </r>
  <r>
    <x v="87"/>
    <s v="april"/>
    <x v="87"/>
    <x v="2"/>
    <x v="3"/>
    <x v="7"/>
    <x v="0"/>
    <n v="20"/>
    <n v="557"/>
    <x v="174"/>
    <n v="11140"/>
    <n v="20040"/>
    <x v="199"/>
    <s v="profit"/>
  </r>
  <r>
    <x v="88"/>
    <s v="april"/>
    <x v="88"/>
    <x v="2"/>
    <x v="3"/>
    <x v="4"/>
    <x v="0"/>
    <n v="20"/>
    <n v="648"/>
    <x v="175"/>
    <n v="12960"/>
    <n v="22120"/>
    <x v="200"/>
    <s v="profit"/>
  </r>
  <r>
    <x v="89"/>
    <s v="october"/>
    <x v="89"/>
    <x v="0"/>
    <x v="2"/>
    <x v="7"/>
    <x v="0"/>
    <n v="19"/>
    <n v="589"/>
    <x v="176"/>
    <n v="11191"/>
    <n v="20900"/>
    <x v="201"/>
    <s v="profit"/>
  </r>
  <r>
    <x v="90"/>
    <s v="april"/>
    <x v="90"/>
    <x v="2"/>
    <x v="4"/>
    <x v="7"/>
    <x v="1"/>
    <n v="26"/>
    <n v="942"/>
    <x v="6"/>
    <n v="24492"/>
    <n v="29718"/>
    <x v="202"/>
    <s v="profit"/>
  </r>
  <r>
    <x v="91"/>
    <s v="october"/>
    <x v="91"/>
    <x v="2"/>
    <x v="3"/>
    <x v="13"/>
    <x v="0"/>
    <n v="30"/>
    <n v="869"/>
    <x v="177"/>
    <n v="26070"/>
    <n v="30990"/>
    <x v="203"/>
    <s v="profit"/>
  </r>
  <r>
    <x v="92"/>
    <s v="april"/>
    <x v="92"/>
    <x v="2"/>
    <x v="4"/>
    <x v="13"/>
    <x v="1"/>
    <n v="20"/>
    <n v="606"/>
    <x v="178"/>
    <n v="12120"/>
    <n v="16120"/>
    <x v="204"/>
    <s v="profit"/>
  </r>
  <r>
    <x v="93"/>
    <s v="october"/>
    <x v="93"/>
    <x v="2"/>
    <x v="8"/>
    <x v="7"/>
    <x v="1"/>
    <n v="20"/>
    <n v="979"/>
    <x v="162"/>
    <n v="19580"/>
    <n v="29420"/>
    <x v="205"/>
    <s v="profit"/>
  </r>
  <r>
    <x v="94"/>
    <s v="april"/>
    <x v="94"/>
    <x v="2"/>
    <x v="4"/>
    <x v="7"/>
    <x v="0"/>
    <n v="22"/>
    <n v="822"/>
    <x v="179"/>
    <n v="18084"/>
    <n v="25366"/>
    <x v="206"/>
    <s v="profit"/>
  </r>
  <r>
    <x v="95"/>
    <s v="april"/>
    <x v="95"/>
    <x v="2"/>
    <x v="4"/>
    <x v="5"/>
    <x v="0"/>
    <n v="26"/>
    <n v="505"/>
    <x v="180"/>
    <n v="13130"/>
    <n v="34762"/>
    <x v="207"/>
    <s v="profit"/>
  </r>
  <r>
    <x v="96"/>
    <s v="april"/>
    <x v="96"/>
    <x v="2"/>
    <x v="4"/>
    <x v="17"/>
    <x v="0"/>
    <n v="23"/>
    <n v="649"/>
    <x v="139"/>
    <n v="14927"/>
    <n v="27830"/>
    <x v="208"/>
    <s v="profit"/>
  </r>
  <r>
    <x v="97"/>
    <s v="april"/>
    <x v="97"/>
    <x v="2"/>
    <x v="4"/>
    <x v="8"/>
    <x v="0"/>
    <n v="26"/>
    <n v="647"/>
    <x v="50"/>
    <n v="16822"/>
    <n v="26650"/>
    <x v="209"/>
    <s v="profit"/>
  </r>
  <r>
    <x v="98"/>
    <s v="april"/>
    <x v="98"/>
    <x v="2"/>
    <x v="4"/>
    <x v="18"/>
    <x v="0"/>
    <n v="30"/>
    <n v="843"/>
    <x v="181"/>
    <n v="25290"/>
    <n v="28590"/>
    <x v="210"/>
    <s v="profit"/>
  </r>
  <r>
    <x v="99"/>
    <s v="may"/>
    <x v="99"/>
    <x v="2"/>
    <x v="4"/>
    <x v="19"/>
    <x v="0"/>
    <n v="21"/>
    <n v="571"/>
    <x v="182"/>
    <n v="11991"/>
    <n v="18900"/>
    <x v="211"/>
    <s v="profit"/>
  </r>
  <r>
    <x v="100"/>
    <s v="may"/>
    <x v="100"/>
    <x v="2"/>
    <x v="4"/>
    <x v="0"/>
    <x v="1"/>
    <n v="25"/>
    <n v="909"/>
    <x v="183"/>
    <n v="22725"/>
    <n v="24250"/>
    <x v="212"/>
    <s v="profit"/>
  </r>
  <r>
    <x v="101"/>
    <s v="may"/>
    <x v="101"/>
    <x v="2"/>
    <x v="4"/>
    <x v="1"/>
    <x v="1"/>
    <n v="24"/>
    <n v="584"/>
    <x v="184"/>
    <n v="14016"/>
    <n v="27792"/>
    <x v="213"/>
    <s v="profit"/>
  </r>
  <r>
    <x v="102"/>
    <s v="may"/>
    <x v="102"/>
    <x v="2"/>
    <x v="4"/>
    <x v="2"/>
    <x v="1"/>
    <n v="28"/>
    <n v="787"/>
    <x v="185"/>
    <n v="22036"/>
    <n v="40656"/>
    <x v="214"/>
    <s v="profit"/>
  </r>
  <r>
    <x v="103"/>
    <s v="may"/>
    <x v="103"/>
    <x v="2"/>
    <x v="4"/>
    <x v="3"/>
    <x v="1"/>
    <n v="23"/>
    <n v="768"/>
    <x v="186"/>
    <n v="17664"/>
    <n v="25346"/>
    <x v="215"/>
    <s v="profit"/>
  </r>
  <r>
    <x v="104"/>
    <s v="may"/>
    <x v="104"/>
    <x v="2"/>
    <x v="4"/>
    <x v="3"/>
    <x v="0"/>
    <n v="23"/>
    <n v="584"/>
    <x v="187"/>
    <n v="13432"/>
    <n v="26864"/>
    <x v="216"/>
    <s v="profit"/>
  </r>
  <r>
    <x v="105"/>
    <s v="november"/>
    <x v="105"/>
    <x v="1"/>
    <x v="9"/>
    <x v="5"/>
    <x v="0"/>
    <n v="57"/>
    <n v="541"/>
    <x v="188"/>
    <n v="30837"/>
    <n v="46683"/>
    <x v="217"/>
    <s v="profit"/>
  </r>
  <r>
    <x v="106"/>
    <s v="may"/>
    <x v="106"/>
    <x v="2"/>
    <x v="6"/>
    <x v="4"/>
    <x v="0"/>
    <n v="20"/>
    <n v="778"/>
    <x v="189"/>
    <n v="15560"/>
    <n v="21920"/>
    <x v="218"/>
    <s v="profit"/>
  </r>
  <r>
    <x v="107"/>
    <s v="may"/>
    <x v="107"/>
    <x v="2"/>
    <x v="6"/>
    <x v="5"/>
    <x v="0"/>
    <n v="26"/>
    <n v="595"/>
    <x v="190"/>
    <n v="15470"/>
    <n v="23764"/>
    <x v="219"/>
    <s v="profit"/>
  </r>
  <r>
    <x v="108"/>
    <s v="november"/>
    <x v="108"/>
    <x v="1"/>
    <x v="9"/>
    <x v="14"/>
    <x v="0"/>
    <n v="70"/>
    <n v="871"/>
    <x v="67"/>
    <n v="60970"/>
    <n v="60340"/>
    <x v="220"/>
    <s v="loss"/>
  </r>
  <r>
    <x v="109"/>
    <s v="may"/>
    <x v="109"/>
    <x v="2"/>
    <x v="6"/>
    <x v="3"/>
    <x v="0"/>
    <n v="27"/>
    <n v="722"/>
    <x v="191"/>
    <n v="19494"/>
    <n v="40419"/>
    <x v="221"/>
    <s v="profit"/>
  </r>
  <r>
    <x v="110"/>
    <s v="may"/>
    <x v="110"/>
    <x v="2"/>
    <x v="6"/>
    <x v="15"/>
    <x v="0"/>
    <n v="25"/>
    <n v="982"/>
    <x v="192"/>
    <n v="24550"/>
    <n v="34875"/>
    <x v="222"/>
    <s v="profit"/>
  </r>
  <r>
    <x v="111"/>
    <s v="may"/>
    <x v="111"/>
    <x v="2"/>
    <x v="6"/>
    <x v="14"/>
    <x v="0"/>
    <n v="25"/>
    <n v="982"/>
    <x v="193"/>
    <n v="24550"/>
    <n v="34725"/>
    <x v="223"/>
    <s v="profit"/>
  </r>
  <r>
    <x v="112"/>
    <s v="may"/>
    <x v="112"/>
    <x v="2"/>
    <x v="6"/>
    <x v="8"/>
    <x v="0"/>
    <n v="25"/>
    <n v="810"/>
    <x v="194"/>
    <n v="20250"/>
    <n v="27150"/>
    <x v="224"/>
    <s v="profit"/>
  </r>
  <r>
    <x v="113"/>
    <s v="november"/>
    <x v="113"/>
    <x v="2"/>
    <x v="4"/>
    <x v="16"/>
    <x v="1"/>
    <n v="20"/>
    <n v="773"/>
    <x v="195"/>
    <n v="15460"/>
    <n v="16460"/>
    <x v="225"/>
    <s v="profit"/>
  </r>
  <r>
    <x v="114"/>
    <s v="may"/>
    <x v="114"/>
    <x v="2"/>
    <x v="6"/>
    <x v="3"/>
    <x v="0"/>
    <n v="26"/>
    <n v="781"/>
    <x v="196"/>
    <n v="20306"/>
    <n v="26494"/>
    <x v="226"/>
    <s v="profit"/>
  </r>
  <r>
    <x v="115"/>
    <s v="may"/>
    <x v="115"/>
    <x v="2"/>
    <x v="6"/>
    <x v="13"/>
    <x v="0"/>
    <n v="26"/>
    <n v="630"/>
    <x v="134"/>
    <n v="16380"/>
    <n v="19942"/>
    <x v="227"/>
    <s v="profit"/>
  </r>
  <r>
    <x v="116"/>
    <s v="may"/>
    <x v="116"/>
    <x v="2"/>
    <x v="6"/>
    <x v="15"/>
    <x v="0"/>
    <n v="23"/>
    <n v="972"/>
    <x v="197"/>
    <n v="22356"/>
    <n v="17986"/>
    <x v="228"/>
    <s v="loss"/>
  </r>
  <r>
    <x v="117"/>
    <s v="november"/>
    <x v="117"/>
    <x v="2"/>
    <x v="4"/>
    <x v="6"/>
    <x v="0"/>
    <n v="23"/>
    <n v="906"/>
    <x v="198"/>
    <n v="20838"/>
    <n v="29325"/>
    <x v="229"/>
    <s v="profit"/>
  </r>
  <r>
    <x v="118"/>
    <s v="may"/>
    <x v="118"/>
    <x v="2"/>
    <x v="6"/>
    <x v="16"/>
    <x v="1"/>
    <n v="30"/>
    <n v="987"/>
    <x v="96"/>
    <n v="29610"/>
    <n v="40980"/>
    <x v="230"/>
    <s v="profit"/>
  </r>
  <r>
    <x v="119"/>
    <s v="november"/>
    <x v="119"/>
    <x v="2"/>
    <x v="4"/>
    <x v="7"/>
    <x v="0"/>
    <n v="24"/>
    <n v="927"/>
    <x v="199"/>
    <n v="22248"/>
    <n v="33096"/>
    <x v="231"/>
    <s v="profit"/>
  </r>
  <r>
    <x v="120"/>
    <s v="may"/>
    <x v="120"/>
    <x v="2"/>
    <x v="6"/>
    <x v="6"/>
    <x v="1"/>
    <n v="25"/>
    <n v="877"/>
    <x v="200"/>
    <n v="21925"/>
    <n v="19925"/>
    <x v="232"/>
    <s v="loss"/>
  </r>
  <r>
    <x v="121"/>
    <s v="may"/>
    <x v="121"/>
    <x v="2"/>
    <x v="6"/>
    <x v="8"/>
    <x v="1"/>
    <n v="26"/>
    <n v="596"/>
    <x v="33"/>
    <n v="15496"/>
    <n v="29536"/>
    <x v="233"/>
    <s v="profit"/>
  </r>
  <r>
    <x v="122"/>
    <s v="july"/>
    <x v="122"/>
    <x v="2"/>
    <x v="6"/>
    <x v="7"/>
    <x v="1"/>
    <n v="26"/>
    <n v="771"/>
    <x v="201"/>
    <n v="20046"/>
    <n v="30472"/>
    <x v="234"/>
    <s v="profit"/>
  </r>
  <r>
    <x v="123"/>
    <s v="july"/>
    <x v="123"/>
    <x v="2"/>
    <x v="6"/>
    <x v="13"/>
    <x v="1"/>
    <n v="30"/>
    <n v="859"/>
    <x v="202"/>
    <n v="25770"/>
    <n v="33690"/>
    <x v="1"/>
    <s v="profit"/>
  </r>
  <r>
    <x v="124"/>
    <s v="july"/>
    <x v="124"/>
    <x v="2"/>
    <x v="6"/>
    <x v="13"/>
    <x v="1"/>
    <n v="30"/>
    <n v="726"/>
    <x v="203"/>
    <n v="21780"/>
    <n v="28920"/>
    <x v="235"/>
    <s v="profit"/>
  </r>
  <r>
    <x v="125"/>
    <s v="july"/>
    <x v="125"/>
    <x v="2"/>
    <x v="6"/>
    <x v="12"/>
    <x v="1"/>
    <n v="29"/>
    <n v="861"/>
    <x v="204"/>
    <n v="24969"/>
    <n v="23780"/>
    <x v="236"/>
    <s v="loss"/>
  </r>
  <r>
    <x v="126"/>
    <s v="july"/>
    <x v="126"/>
    <x v="2"/>
    <x v="6"/>
    <x v="5"/>
    <x v="0"/>
    <n v="24"/>
    <n v="978"/>
    <x v="75"/>
    <n v="23472"/>
    <n v="18552"/>
    <x v="237"/>
    <s v="loss"/>
  </r>
  <r>
    <x v="127"/>
    <s v="july"/>
    <x v="127"/>
    <x v="2"/>
    <x v="6"/>
    <x v="17"/>
    <x v="0"/>
    <n v="30"/>
    <n v="514"/>
    <x v="205"/>
    <n v="15420"/>
    <n v="39990"/>
    <x v="238"/>
    <s v="profit"/>
  </r>
  <r>
    <x v="128"/>
    <s v="july"/>
    <x v="128"/>
    <x v="2"/>
    <x v="6"/>
    <x v="8"/>
    <x v="0"/>
    <n v="26"/>
    <n v="656"/>
    <x v="206"/>
    <n v="17056"/>
    <n v="23608"/>
    <x v="239"/>
    <s v="profit"/>
  </r>
  <r>
    <x v="129"/>
    <s v="november"/>
    <x v="129"/>
    <x v="2"/>
    <x v="6"/>
    <x v="7"/>
    <x v="0"/>
    <n v="28"/>
    <n v="866"/>
    <x v="186"/>
    <n v="24248"/>
    <n v="30856"/>
    <x v="240"/>
    <s v="profit"/>
  </r>
  <r>
    <x v="130"/>
    <s v="july"/>
    <x v="130"/>
    <x v="2"/>
    <x v="6"/>
    <x v="18"/>
    <x v="0"/>
    <n v="28"/>
    <n v="866"/>
    <x v="38"/>
    <n v="24248"/>
    <n v="30240"/>
    <x v="241"/>
    <s v="profit"/>
  </r>
  <r>
    <x v="131"/>
    <s v="july"/>
    <x v="131"/>
    <x v="2"/>
    <x v="6"/>
    <x v="19"/>
    <x v="0"/>
    <n v="23"/>
    <n v="969"/>
    <x v="207"/>
    <n v="22287"/>
    <n v="24725"/>
    <x v="242"/>
    <s v="profit"/>
  </r>
  <r>
    <x v="132"/>
    <s v="december"/>
    <x v="132"/>
    <x v="2"/>
    <x v="6"/>
    <x v="12"/>
    <x v="1"/>
    <n v="29"/>
    <n v="639"/>
    <x v="208"/>
    <n v="18531"/>
    <n v="36453"/>
    <x v="243"/>
    <s v="profit"/>
  </r>
  <r>
    <x v="133"/>
    <s v="july"/>
    <x v="133"/>
    <x v="2"/>
    <x v="6"/>
    <x v="0"/>
    <x v="0"/>
    <n v="21"/>
    <n v="626"/>
    <x v="209"/>
    <n v="13146"/>
    <n v="16212"/>
    <x v="244"/>
    <s v="profit"/>
  </r>
  <r>
    <x v="134"/>
    <s v="august"/>
    <x v="134"/>
    <x v="2"/>
    <x v="6"/>
    <x v="8"/>
    <x v="1"/>
    <n v="26"/>
    <n v="715"/>
    <x v="210"/>
    <n v="18590"/>
    <n v="28938"/>
    <x v="245"/>
    <s v="profit"/>
  </r>
  <r>
    <x v="135"/>
    <s v="august"/>
    <x v="135"/>
    <x v="2"/>
    <x v="6"/>
    <x v="9"/>
    <x v="1"/>
    <n v="27"/>
    <n v="611"/>
    <x v="211"/>
    <n v="16497"/>
    <n v="35343"/>
    <x v="246"/>
    <s v="profit"/>
  </r>
  <r>
    <x v="136"/>
    <s v="august"/>
    <x v="136"/>
    <x v="2"/>
    <x v="6"/>
    <x v="4"/>
    <x v="0"/>
    <n v="29"/>
    <n v="544"/>
    <x v="212"/>
    <n v="15776"/>
    <n v="41644"/>
    <x v="247"/>
    <s v="profit"/>
  </r>
  <r>
    <x v="137"/>
    <s v="december"/>
    <x v="137"/>
    <x v="2"/>
    <x v="6"/>
    <x v="18"/>
    <x v="1"/>
    <n v="23"/>
    <n v="771"/>
    <x v="213"/>
    <n v="17733"/>
    <n v="32890"/>
    <x v="248"/>
    <s v="profit"/>
  </r>
  <r>
    <x v="138"/>
    <s v="august"/>
    <x v="138"/>
    <x v="2"/>
    <x v="6"/>
    <x v="11"/>
    <x v="1"/>
    <n v="30"/>
    <n v="652"/>
    <x v="164"/>
    <n v="19560"/>
    <n v="34530"/>
    <x v="249"/>
    <s v="profit"/>
  </r>
  <r>
    <x v="139"/>
    <s v="august"/>
    <x v="57"/>
    <x v="2"/>
    <x v="6"/>
    <x v="6"/>
    <x v="1"/>
    <n v="22"/>
    <n v="681"/>
    <x v="214"/>
    <n v="14982"/>
    <n v="23914"/>
    <x v="250"/>
    <s v="profit"/>
  </r>
  <r>
    <x v="140"/>
    <s v="december"/>
    <x v="139"/>
    <x v="1"/>
    <x v="5"/>
    <x v="1"/>
    <x v="1"/>
    <n v="66"/>
    <n v="888"/>
    <x v="215"/>
    <n v="58608"/>
    <n v="53394"/>
    <x v="251"/>
    <s v="loss"/>
  </r>
  <r>
    <x v="141"/>
    <s v="august"/>
    <x v="140"/>
    <x v="2"/>
    <x v="6"/>
    <x v="7"/>
    <x v="1"/>
    <n v="28"/>
    <n v="923"/>
    <x v="192"/>
    <n v="25844"/>
    <n v="39060"/>
    <x v="252"/>
    <s v="profit"/>
  </r>
  <r>
    <x v="142"/>
    <s v="august"/>
    <x v="55"/>
    <x v="2"/>
    <x v="6"/>
    <x v="7"/>
    <x v="0"/>
    <n v="26"/>
    <n v="999"/>
    <x v="216"/>
    <n v="25974"/>
    <n v="28912"/>
    <x v="253"/>
    <s v="profit"/>
  </r>
  <r>
    <x v="143"/>
    <s v="august"/>
    <x v="141"/>
    <x v="2"/>
    <x v="6"/>
    <x v="13"/>
    <x v="0"/>
    <n v="30"/>
    <n v="792"/>
    <x v="111"/>
    <n v="23760"/>
    <n v="30300"/>
    <x v="254"/>
    <s v="profit"/>
  </r>
  <r>
    <x v="144"/>
    <s v="august"/>
    <x v="142"/>
    <x v="2"/>
    <x v="6"/>
    <x v="12"/>
    <x v="0"/>
    <n v="22"/>
    <n v="774"/>
    <x v="217"/>
    <n v="17028"/>
    <n v="30514"/>
    <x v="255"/>
    <s v="profit"/>
  </r>
  <r>
    <x v="145"/>
    <s v="december"/>
    <x v="143"/>
    <x v="1"/>
    <x v="5"/>
    <x v="7"/>
    <x v="0"/>
    <n v="56"/>
    <n v="516"/>
    <x v="218"/>
    <n v="28896"/>
    <n v="73696"/>
    <x v="256"/>
    <s v="profit"/>
  </r>
  <r>
    <x v="146"/>
    <s v="october"/>
    <x v="144"/>
    <x v="2"/>
    <x v="8"/>
    <x v="12"/>
    <x v="0"/>
    <n v="20"/>
    <n v="999"/>
    <x v="219"/>
    <n v="19980"/>
    <n v="23820"/>
    <x v="257"/>
    <s v="profit"/>
  </r>
  <r>
    <x v="147"/>
    <s v="october"/>
    <x v="145"/>
    <x v="2"/>
    <x v="8"/>
    <x v="5"/>
    <x v="1"/>
    <n v="29"/>
    <n v="661"/>
    <x v="5"/>
    <n v="19169"/>
    <n v="40600"/>
    <x v="258"/>
    <s v="profit"/>
  </r>
  <r>
    <x v="148"/>
    <s v="october"/>
    <x v="146"/>
    <x v="2"/>
    <x v="3"/>
    <x v="0"/>
    <x v="1"/>
    <n v="30"/>
    <n v="539"/>
    <x v="220"/>
    <n v="16170"/>
    <n v="40920"/>
    <x v="259"/>
    <s v="profit"/>
  </r>
  <r>
    <x v="149"/>
    <s v="december"/>
    <x v="147"/>
    <x v="1"/>
    <x v="5"/>
    <x v="7"/>
    <x v="0"/>
    <n v="60"/>
    <n v="901"/>
    <x v="221"/>
    <n v="54060"/>
    <n v="68880"/>
    <x v="260"/>
    <s v="profit"/>
  </r>
  <r>
    <x v="150"/>
    <s v="november"/>
    <x v="148"/>
    <x v="2"/>
    <x v="3"/>
    <x v="1"/>
    <x v="1"/>
    <n v="26"/>
    <n v="726"/>
    <x v="222"/>
    <n v="18876"/>
    <n v="34710"/>
    <x v="261"/>
    <s v="profit"/>
  </r>
  <r>
    <x v="151"/>
    <s v="december"/>
    <x v="149"/>
    <x v="1"/>
    <x v="7"/>
    <x v="17"/>
    <x v="0"/>
    <n v="50"/>
    <n v="749"/>
    <x v="223"/>
    <n v="37450"/>
    <n v="63450"/>
    <x v="262"/>
    <s v="profit"/>
  </r>
  <r>
    <x v="152"/>
    <s v="november"/>
    <x v="150"/>
    <x v="2"/>
    <x v="3"/>
    <x v="2"/>
    <x v="1"/>
    <n v="29"/>
    <n v="510"/>
    <x v="224"/>
    <n v="14790"/>
    <n v="32799"/>
    <x v="263"/>
    <s v="profit"/>
  </r>
  <r>
    <x v="153"/>
    <s v="november"/>
    <x v="151"/>
    <x v="2"/>
    <x v="3"/>
    <x v="3"/>
    <x v="0"/>
    <n v="27"/>
    <n v="752"/>
    <x v="225"/>
    <n v="20304"/>
    <n v="33966"/>
    <x v="264"/>
    <s v="profit"/>
  </r>
  <r>
    <x v="154"/>
    <s v="november"/>
    <x v="152"/>
    <x v="2"/>
    <x v="3"/>
    <x v="3"/>
    <x v="0"/>
    <n v="28"/>
    <n v="924"/>
    <x v="226"/>
    <n v="25872"/>
    <n v="23716"/>
    <x v="265"/>
    <s v="loss"/>
  </r>
  <r>
    <x v="155"/>
    <s v="november"/>
    <x v="153"/>
    <x v="2"/>
    <x v="3"/>
    <x v="4"/>
    <x v="0"/>
    <n v="26"/>
    <n v="643"/>
    <x v="20"/>
    <n v="16718"/>
    <n v="34866"/>
    <x v="266"/>
    <s v="profit"/>
  </r>
  <r>
    <x v="156"/>
    <s v="december"/>
    <x v="154"/>
    <x v="1"/>
    <x v="7"/>
    <x v="1"/>
    <x v="1"/>
    <n v="59"/>
    <n v="774"/>
    <x v="227"/>
    <n v="45666"/>
    <n v="81066"/>
    <x v="267"/>
    <s v="profit"/>
  </r>
  <r>
    <x v="157"/>
    <s v="november"/>
    <x v="155"/>
    <x v="2"/>
    <x v="4"/>
    <x v="15"/>
    <x v="1"/>
    <n v="23"/>
    <n v="584"/>
    <x v="228"/>
    <n v="13432"/>
    <n v="26220"/>
    <x v="268"/>
    <s v="profit"/>
  </r>
  <r>
    <x v="158"/>
    <s v="november"/>
    <x v="156"/>
    <x v="2"/>
    <x v="4"/>
    <x v="6"/>
    <x v="1"/>
    <n v="21"/>
    <n v="608"/>
    <x v="61"/>
    <n v="12768"/>
    <n v="20643"/>
    <x v="269"/>
    <s v="profit"/>
  </r>
  <r>
    <x v="159"/>
    <s v="november"/>
    <x v="157"/>
    <x v="2"/>
    <x v="4"/>
    <x v="8"/>
    <x v="1"/>
    <n v="30"/>
    <n v="712"/>
    <x v="36"/>
    <n v="21360"/>
    <n v="39330"/>
    <x v="270"/>
    <s v="profit"/>
  </r>
  <r>
    <x v="160"/>
    <s v="november"/>
    <x v="158"/>
    <x v="2"/>
    <x v="4"/>
    <x v="12"/>
    <x v="1"/>
    <n v="24"/>
    <n v="672"/>
    <x v="229"/>
    <n v="16128"/>
    <n v="21072"/>
    <x v="271"/>
    <s v="profit"/>
  </r>
  <r>
    <x v="161"/>
    <s v="november"/>
    <x v="159"/>
    <x v="2"/>
    <x v="4"/>
    <x v="7"/>
    <x v="0"/>
    <n v="29"/>
    <n v="520"/>
    <x v="230"/>
    <n v="15080"/>
    <n v="22330"/>
    <x v="272"/>
    <s v="profit"/>
  </r>
  <r>
    <x v="162"/>
    <s v="november"/>
    <x v="160"/>
    <x v="2"/>
    <x v="4"/>
    <x v="8"/>
    <x v="1"/>
    <n v="28"/>
    <n v="884"/>
    <x v="231"/>
    <n v="24752"/>
    <n v="32620"/>
    <x v="273"/>
    <s v="profit"/>
  </r>
  <r>
    <x v="163"/>
    <s v="january"/>
    <x v="161"/>
    <x v="0"/>
    <x v="0"/>
    <x v="15"/>
    <x v="0"/>
    <n v="11"/>
    <n v="562"/>
    <x v="169"/>
    <n v="6182"/>
    <n v="8800"/>
    <x v="274"/>
    <s v="profit"/>
  </r>
  <r>
    <x v="164"/>
    <s v="november"/>
    <x v="162"/>
    <x v="2"/>
    <x v="4"/>
    <x v="4"/>
    <x v="1"/>
    <n v="25"/>
    <n v="990"/>
    <x v="232"/>
    <n v="24750"/>
    <n v="21700"/>
    <x v="275"/>
    <s v="loss"/>
  </r>
  <r>
    <x v="165"/>
    <s v="january"/>
    <x v="163"/>
    <x v="0"/>
    <x v="0"/>
    <x v="8"/>
    <x v="0"/>
    <n v="15"/>
    <n v="992"/>
    <x v="233"/>
    <n v="14880"/>
    <n v="21060"/>
    <x v="276"/>
    <s v="profit"/>
  </r>
  <r>
    <x v="166"/>
    <s v="november"/>
    <x v="164"/>
    <x v="2"/>
    <x v="4"/>
    <x v="8"/>
    <x v="1"/>
    <n v="22"/>
    <n v="524"/>
    <x v="234"/>
    <n v="11528"/>
    <n v="25432"/>
    <x v="277"/>
    <s v="profit"/>
  </r>
  <r>
    <x v="167"/>
    <s v="january"/>
    <x v="165"/>
    <x v="0"/>
    <x v="0"/>
    <x v="2"/>
    <x v="0"/>
    <n v="11"/>
    <n v="668"/>
    <x v="189"/>
    <n v="7348"/>
    <n v="12056"/>
    <x v="278"/>
    <s v="profit"/>
  </r>
  <r>
    <x v="168"/>
    <s v="november"/>
    <x v="166"/>
    <x v="2"/>
    <x v="4"/>
    <x v="9"/>
    <x v="1"/>
    <n v="26"/>
    <n v="997"/>
    <x v="19"/>
    <n v="25922"/>
    <n v="25532"/>
    <x v="279"/>
    <s v="loss"/>
  </r>
  <r>
    <x v="169"/>
    <s v="november"/>
    <x v="167"/>
    <x v="2"/>
    <x v="4"/>
    <x v="4"/>
    <x v="1"/>
    <n v="27"/>
    <n v="922"/>
    <x v="235"/>
    <n v="24894"/>
    <n v="34668"/>
    <x v="280"/>
    <s v="profit"/>
  </r>
  <r>
    <x v="170"/>
    <s v="november"/>
    <x v="168"/>
    <x v="2"/>
    <x v="4"/>
    <x v="10"/>
    <x v="0"/>
    <n v="21"/>
    <n v="978"/>
    <x v="236"/>
    <n v="20538"/>
    <n v="23919"/>
    <x v="281"/>
    <s v="profit"/>
  </r>
  <r>
    <x v="171"/>
    <s v="november"/>
    <x v="169"/>
    <x v="2"/>
    <x v="4"/>
    <x v="11"/>
    <x v="0"/>
    <n v="24"/>
    <n v="830"/>
    <x v="237"/>
    <n v="19920"/>
    <n v="32520"/>
    <x v="282"/>
    <s v="profit"/>
  </r>
  <r>
    <x v="172"/>
    <s v="november"/>
    <x v="170"/>
    <x v="2"/>
    <x v="6"/>
    <x v="6"/>
    <x v="0"/>
    <n v="21"/>
    <n v="751"/>
    <x v="238"/>
    <n v="15771"/>
    <n v="31458"/>
    <x v="283"/>
    <s v="profit"/>
  </r>
  <r>
    <x v="173"/>
    <s v="november"/>
    <x v="171"/>
    <x v="2"/>
    <x v="6"/>
    <x v="7"/>
    <x v="0"/>
    <n v="26"/>
    <n v="520"/>
    <x v="136"/>
    <n v="13520"/>
    <n v="32786"/>
    <x v="284"/>
    <s v="profit"/>
  </r>
  <r>
    <x v="174"/>
    <s v="january"/>
    <x v="172"/>
    <x v="1"/>
    <x v="7"/>
    <x v="12"/>
    <x v="1"/>
    <n v="56"/>
    <n v="685"/>
    <x v="239"/>
    <n v="38360"/>
    <n v="43176"/>
    <x v="285"/>
    <s v="profit"/>
  </r>
  <r>
    <x v="175"/>
    <s v="december"/>
    <x v="173"/>
    <x v="2"/>
    <x v="6"/>
    <x v="13"/>
    <x v="0"/>
    <n v="21"/>
    <n v="605"/>
    <x v="240"/>
    <n v="12705"/>
    <n v="26544"/>
    <x v="286"/>
    <s v="profit"/>
  </r>
  <r>
    <x v="176"/>
    <s v="december"/>
    <x v="174"/>
    <x v="2"/>
    <x v="6"/>
    <x v="13"/>
    <x v="0"/>
    <n v="20"/>
    <n v="666"/>
    <x v="214"/>
    <n v="13320"/>
    <n v="21740"/>
    <x v="287"/>
    <s v="profit"/>
  </r>
  <r>
    <x v="177"/>
    <s v="december"/>
    <x v="175"/>
    <x v="2"/>
    <x v="6"/>
    <x v="7"/>
    <x v="1"/>
    <n v="23"/>
    <n v="632"/>
    <x v="66"/>
    <n v="14536"/>
    <n v="17526"/>
    <x v="288"/>
    <s v="profit"/>
  </r>
  <r>
    <x v="178"/>
    <s v="december"/>
    <x v="176"/>
    <x v="2"/>
    <x v="6"/>
    <x v="5"/>
    <x v="1"/>
    <n v="21"/>
    <n v="540"/>
    <x v="241"/>
    <n v="11340"/>
    <n v="17052"/>
    <x v="289"/>
    <s v="profit"/>
  </r>
  <r>
    <x v="179"/>
    <s v="december"/>
    <x v="177"/>
    <x v="2"/>
    <x v="6"/>
    <x v="17"/>
    <x v="1"/>
    <n v="30"/>
    <n v="557"/>
    <x v="242"/>
    <n v="16710"/>
    <n v="26580"/>
    <x v="290"/>
    <s v="profit"/>
  </r>
  <r>
    <x v="180"/>
    <s v="january"/>
    <x v="76"/>
    <x v="0"/>
    <x v="2"/>
    <x v="19"/>
    <x v="0"/>
    <n v="20"/>
    <n v="803"/>
    <x v="243"/>
    <n v="16060"/>
    <n v="18820"/>
    <x v="291"/>
    <s v="profit"/>
  </r>
  <r>
    <x v="181"/>
    <s v="december"/>
    <x v="178"/>
    <x v="2"/>
    <x v="6"/>
    <x v="8"/>
    <x v="0"/>
    <n v="24"/>
    <n v="651"/>
    <x v="77"/>
    <n v="15624"/>
    <n v="33264"/>
    <x v="292"/>
    <s v="profit"/>
  </r>
  <r>
    <x v="182"/>
    <s v="december"/>
    <x v="179"/>
    <x v="2"/>
    <x v="6"/>
    <x v="19"/>
    <x v="1"/>
    <n v="20"/>
    <n v="565"/>
    <x v="244"/>
    <n v="11300"/>
    <n v="18860"/>
    <x v="293"/>
    <s v="profit"/>
  </r>
  <r>
    <x v="183"/>
    <s v="february"/>
    <x v="180"/>
    <x v="2"/>
    <x v="6"/>
    <x v="8"/>
    <x v="0"/>
    <n v="22"/>
    <n v="810"/>
    <x v="245"/>
    <n v="17820"/>
    <n v="26422"/>
    <x v="294"/>
    <s v="profit"/>
  </r>
  <r>
    <x v="184"/>
    <s v="february"/>
    <x v="181"/>
    <x v="2"/>
    <x v="6"/>
    <x v="18"/>
    <x v="0"/>
    <n v="23"/>
    <n v="827"/>
    <x v="246"/>
    <n v="19021"/>
    <n v="27255"/>
    <x v="295"/>
    <s v="profit"/>
  </r>
  <r>
    <x v="185"/>
    <s v="february"/>
    <x v="182"/>
    <x v="2"/>
    <x v="6"/>
    <x v="19"/>
    <x v="0"/>
    <n v="23"/>
    <n v="570"/>
    <x v="150"/>
    <n v="13110"/>
    <n v="28290"/>
    <x v="296"/>
    <s v="profit"/>
  </r>
  <r>
    <x v="186"/>
    <s v="january"/>
    <x v="183"/>
    <x v="0"/>
    <x v="2"/>
    <x v="4"/>
    <x v="0"/>
    <n v="19"/>
    <n v="911"/>
    <x v="247"/>
    <n v="17309"/>
    <n v="21204"/>
    <x v="297"/>
    <s v="profit"/>
  </r>
  <r>
    <x v="187"/>
    <s v="february"/>
    <x v="184"/>
    <x v="2"/>
    <x v="6"/>
    <x v="0"/>
    <x v="1"/>
    <n v="21"/>
    <n v="938"/>
    <x v="198"/>
    <n v="19698"/>
    <n v="26775"/>
    <x v="298"/>
    <s v="profit"/>
  </r>
  <r>
    <x v="188"/>
    <s v="february"/>
    <x v="185"/>
    <x v="2"/>
    <x v="6"/>
    <x v="1"/>
    <x v="1"/>
    <n v="24"/>
    <n v="993"/>
    <x v="167"/>
    <n v="23832"/>
    <n v="23688"/>
    <x v="299"/>
    <s v="loss"/>
  </r>
  <r>
    <x v="189"/>
    <s v="february"/>
    <x v="186"/>
    <x v="2"/>
    <x v="6"/>
    <x v="2"/>
    <x v="1"/>
    <n v="20"/>
    <n v="534"/>
    <x v="127"/>
    <n v="10680"/>
    <n v="24660"/>
    <x v="300"/>
    <s v="profit"/>
  </r>
  <r>
    <x v="190"/>
    <s v="january"/>
    <x v="187"/>
    <x v="0"/>
    <x v="2"/>
    <x v="5"/>
    <x v="1"/>
    <n v="10"/>
    <n v="911"/>
    <x v="248"/>
    <n v="9110"/>
    <n v="10970"/>
    <x v="301"/>
    <s v="profit"/>
  </r>
  <r>
    <x v="191"/>
    <s v="february"/>
    <x v="188"/>
    <x v="2"/>
    <x v="6"/>
    <x v="3"/>
    <x v="1"/>
    <n v="23"/>
    <n v="761"/>
    <x v="249"/>
    <n v="17503"/>
    <n v="20723"/>
    <x v="302"/>
    <s v="profit"/>
  </r>
  <r>
    <x v="192"/>
    <s v="february"/>
    <x v="189"/>
    <x v="2"/>
    <x v="6"/>
    <x v="3"/>
    <x v="1"/>
    <n v="23"/>
    <n v="701"/>
    <x v="250"/>
    <n v="16123"/>
    <n v="30406"/>
    <x v="303"/>
    <s v="profit"/>
  </r>
  <r>
    <x v="193"/>
    <s v="february"/>
    <x v="190"/>
    <x v="2"/>
    <x v="6"/>
    <x v="4"/>
    <x v="0"/>
    <n v="25"/>
    <n v="541"/>
    <x v="251"/>
    <n v="13525"/>
    <n v="27250"/>
    <x v="304"/>
    <s v="profit"/>
  </r>
  <r>
    <x v="194"/>
    <s v="february"/>
    <x v="191"/>
    <x v="2"/>
    <x v="6"/>
    <x v="6"/>
    <x v="0"/>
    <n v="28"/>
    <n v="708"/>
    <x v="252"/>
    <n v="19824"/>
    <n v="38024"/>
    <x v="305"/>
    <s v="profit"/>
  </r>
  <r>
    <x v="78"/>
    <s v="april"/>
    <x v="78"/>
    <x v="2"/>
    <x v="3"/>
    <x v="14"/>
    <x v="1"/>
    <n v="28"/>
    <n v="826"/>
    <x v="253"/>
    <n v="23128"/>
    <n v="26012"/>
    <x v="306"/>
    <s v="profit"/>
  </r>
  <r>
    <x v="79"/>
    <s v="april"/>
    <x v="79"/>
    <x v="2"/>
    <x v="8"/>
    <x v="8"/>
    <x v="1"/>
    <n v="25"/>
    <n v="952"/>
    <x v="136"/>
    <n v="23800"/>
    <n v="31525"/>
    <x v="307"/>
    <s v="profit"/>
  </r>
  <r>
    <x v="80"/>
    <s v="april"/>
    <x v="80"/>
    <x v="2"/>
    <x v="8"/>
    <x v="3"/>
    <x v="1"/>
    <n v="20"/>
    <n v="940"/>
    <x v="254"/>
    <n v="18800"/>
    <n v="25180"/>
    <x v="110"/>
    <s v="profit"/>
  </r>
  <r>
    <x v="82"/>
    <s v="april"/>
    <x v="82"/>
    <x v="2"/>
    <x v="8"/>
    <x v="13"/>
    <x v="1"/>
    <n v="22"/>
    <n v="785"/>
    <x v="255"/>
    <n v="17270"/>
    <n v="28424"/>
    <x v="308"/>
    <s v="profit"/>
  </r>
  <r>
    <x v="83"/>
    <s v="april"/>
    <x v="83"/>
    <x v="2"/>
    <x v="3"/>
    <x v="12"/>
    <x v="0"/>
    <n v="21"/>
    <n v="879"/>
    <x v="196"/>
    <n v="18459"/>
    <n v="21399"/>
    <x v="309"/>
    <s v="profit"/>
  </r>
  <r>
    <x v="84"/>
    <s v="april"/>
    <x v="84"/>
    <x v="2"/>
    <x v="3"/>
    <x v="6"/>
    <x v="0"/>
    <n v="28"/>
    <n v="937"/>
    <x v="256"/>
    <n v="26236"/>
    <n v="24416"/>
    <x v="310"/>
    <s v="loss"/>
  </r>
  <r>
    <x v="195"/>
    <s v="february"/>
    <x v="192"/>
    <x v="2"/>
    <x v="6"/>
    <x v="5"/>
    <x v="0"/>
    <n v="26"/>
    <n v="751"/>
    <x v="255"/>
    <n v="19526"/>
    <n v="33592"/>
    <x v="311"/>
    <s v="profit"/>
  </r>
  <r>
    <x v="85"/>
    <s v="april"/>
    <x v="85"/>
    <x v="2"/>
    <x v="3"/>
    <x v="7"/>
    <x v="0"/>
    <n v="22"/>
    <n v="832"/>
    <x v="257"/>
    <n v="18304"/>
    <n v="16918"/>
    <x v="312"/>
    <s v="loss"/>
  </r>
  <r>
    <x v="87"/>
    <s v="april"/>
    <x v="87"/>
    <x v="2"/>
    <x v="3"/>
    <x v="7"/>
    <x v="0"/>
    <n v="28"/>
    <n v="832"/>
    <x v="258"/>
    <n v="23296"/>
    <n v="28784"/>
    <x v="313"/>
    <s v="profit"/>
  </r>
  <r>
    <x v="88"/>
    <s v="april"/>
    <x v="88"/>
    <x v="2"/>
    <x v="3"/>
    <x v="4"/>
    <x v="0"/>
    <n v="22"/>
    <n v="622"/>
    <x v="259"/>
    <n v="13684"/>
    <n v="18084"/>
    <x v="314"/>
    <s v="profit"/>
  </r>
  <r>
    <x v="196"/>
    <s v="february"/>
    <x v="193"/>
    <x v="1"/>
    <x v="5"/>
    <x v="13"/>
    <x v="0"/>
    <n v="55"/>
    <n v="856"/>
    <x v="260"/>
    <n v="47080"/>
    <n v="41580"/>
    <x v="315"/>
    <s v="loss"/>
  </r>
  <r>
    <x v="90"/>
    <s v="april"/>
    <x v="90"/>
    <x v="2"/>
    <x v="4"/>
    <x v="7"/>
    <x v="1"/>
    <n v="23"/>
    <n v="663"/>
    <x v="179"/>
    <n v="15249"/>
    <n v="26519"/>
    <x v="316"/>
    <s v="profit"/>
  </r>
  <r>
    <x v="92"/>
    <s v="april"/>
    <x v="92"/>
    <x v="2"/>
    <x v="4"/>
    <x v="13"/>
    <x v="1"/>
    <n v="23"/>
    <n v="779"/>
    <x v="70"/>
    <n v="17917"/>
    <n v="32545"/>
    <x v="317"/>
    <s v="profit"/>
  </r>
  <r>
    <x v="94"/>
    <s v="april"/>
    <x v="94"/>
    <x v="2"/>
    <x v="4"/>
    <x v="7"/>
    <x v="0"/>
    <n v="29"/>
    <n v="952"/>
    <x v="83"/>
    <n v="27608"/>
    <n v="41412"/>
    <x v="318"/>
    <s v="profit"/>
  </r>
  <r>
    <x v="95"/>
    <s v="april"/>
    <x v="95"/>
    <x v="2"/>
    <x v="4"/>
    <x v="5"/>
    <x v="0"/>
    <n v="26"/>
    <n v="983"/>
    <x v="261"/>
    <n v="25558"/>
    <n v="33020"/>
    <x v="319"/>
    <s v="profit"/>
  </r>
  <r>
    <x v="96"/>
    <s v="april"/>
    <x v="96"/>
    <x v="2"/>
    <x v="4"/>
    <x v="17"/>
    <x v="0"/>
    <n v="28"/>
    <n v="814"/>
    <x v="262"/>
    <n v="22792"/>
    <n v="37604"/>
    <x v="320"/>
    <s v="profit"/>
  </r>
  <r>
    <x v="97"/>
    <s v="april"/>
    <x v="97"/>
    <x v="2"/>
    <x v="4"/>
    <x v="8"/>
    <x v="0"/>
    <n v="26"/>
    <n v="835"/>
    <x v="263"/>
    <n v="21710"/>
    <n v="25298"/>
    <x v="321"/>
    <s v="profit"/>
  </r>
  <r>
    <x v="197"/>
    <s v="february"/>
    <x v="194"/>
    <x v="1"/>
    <x v="5"/>
    <x v="18"/>
    <x v="1"/>
    <n v="88"/>
    <n v="635"/>
    <x v="264"/>
    <n v="55880"/>
    <n v="120560"/>
    <x v="322"/>
    <s v="profit"/>
  </r>
  <r>
    <x v="98"/>
    <s v="april"/>
    <x v="98"/>
    <x v="2"/>
    <x v="4"/>
    <x v="18"/>
    <x v="0"/>
    <n v="24"/>
    <n v="631"/>
    <x v="265"/>
    <n v="15144"/>
    <n v="31296"/>
    <x v="323"/>
    <s v="profit"/>
  </r>
  <r>
    <x v="99"/>
    <s v="may"/>
    <x v="99"/>
    <x v="2"/>
    <x v="4"/>
    <x v="19"/>
    <x v="0"/>
    <n v="24"/>
    <n v="833"/>
    <x v="266"/>
    <n v="19992"/>
    <n v="30720"/>
    <x v="324"/>
    <s v="profit"/>
  </r>
  <r>
    <x v="100"/>
    <s v="may"/>
    <x v="100"/>
    <x v="2"/>
    <x v="4"/>
    <x v="0"/>
    <x v="1"/>
    <n v="21"/>
    <n v="680"/>
    <x v="267"/>
    <n v="14280"/>
    <n v="22029"/>
    <x v="325"/>
    <s v="profit"/>
  </r>
  <r>
    <x v="101"/>
    <s v="may"/>
    <x v="101"/>
    <x v="2"/>
    <x v="4"/>
    <x v="1"/>
    <x v="1"/>
    <n v="23"/>
    <n v="667"/>
    <x v="268"/>
    <n v="15341"/>
    <n v="22126"/>
    <x v="326"/>
    <s v="profit"/>
  </r>
  <r>
    <x v="102"/>
    <s v="may"/>
    <x v="102"/>
    <x v="2"/>
    <x v="4"/>
    <x v="2"/>
    <x v="1"/>
    <n v="24"/>
    <n v="504"/>
    <x v="269"/>
    <n v="12096"/>
    <n v="30792"/>
    <x v="327"/>
    <s v="profit"/>
  </r>
  <r>
    <x v="103"/>
    <s v="may"/>
    <x v="103"/>
    <x v="2"/>
    <x v="4"/>
    <x v="3"/>
    <x v="1"/>
    <n v="26"/>
    <n v="985"/>
    <x v="270"/>
    <n v="25610"/>
    <n v="36582"/>
    <x v="328"/>
    <s v="profit"/>
  </r>
  <r>
    <x v="104"/>
    <s v="may"/>
    <x v="104"/>
    <x v="2"/>
    <x v="4"/>
    <x v="3"/>
    <x v="0"/>
    <n v="27"/>
    <n v="890"/>
    <x v="54"/>
    <n v="24030"/>
    <n v="23031"/>
    <x v="329"/>
    <s v="loss"/>
  </r>
  <r>
    <x v="106"/>
    <s v="may"/>
    <x v="106"/>
    <x v="2"/>
    <x v="6"/>
    <x v="4"/>
    <x v="0"/>
    <n v="21"/>
    <n v="722"/>
    <x v="271"/>
    <n v="15162"/>
    <n v="26187"/>
    <x v="330"/>
    <s v="profit"/>
  </r>
  <r>
    <x v="107"/>
    <s v="may"/>
    <x v="107"/>
    <x v="2"/>
    <x v="6"/>
    <x v="5"/>
    <x v="0"/>
    <n v="22"/>
    <n v="725"/>
    <x v="18"/>
    <n v="15950"/>
    <n v="16830"/>
    <x v="14"/>
    <s v="profit"/>
  </r>
  <r>
    <x v="109"/>
    <s v="may"/>
    <x v="109"/>
    <x v="2"/>
    <x v="6"/>
    <x v="3"/>
    <x v="0"/>
    <n v="26"/>
    <n v="509"/>
    <x v="272"/>
    <n v="13234"/>
    <n v="29120"/>
    <x v="331"/>
    <s v="profit"/>
  </r>
  <r>
    <x v="6"/>
    <s v="april"/>
    <x v="6"/>
    <x v="1"/>
    <x v="1"/>
    <x v="6"/>
    <x v="1"/>
    <n v="55"/>
    <n v="906"/>
    <x v="273"/>
    <n v="49830"/>
    <n v="48400"/>
    <x v="332"/>
    <s v="loss"/>
  </r>
  <r>
    <x v="110"/>
    <s v="may"/>
    <x v="110"/>
    <x v="2"/>
    <x v="6"/>
    <x v="15"/>
    <x v="0"/>
    <n v="28"/>
    <n v="905"/>
    <x v="274"/>
    <n v="25340"/>
    <n v="26824"/>
    <x v="333"/>
    <s v="profit"/>
  </r>
  <r>
    <x v="111"/>
    <s v="may"/>
    <x v="111"/>
    <x v="2"/>
    <x v="6"/>
    <x v="14"/>
    <x v="0"/>
    <n v="22"/>
    <n v="866"/>
    <x v="275"/>
    <n v="19052"/>
    <n v="31966"/>
    <x v="334"/>
    <s v="profit"/>
  </r>
  <r>
    <x v="112"/>
    <s v="may"/>
    <x v="112"/>
    <x v="2"/>
    <x v="6"/>
    <x v="8"/>
    <x v="0"/>
    <n v="23"/>
    <n v="816"/>
    <x v="276"/>
    <n v="18768"/>
    <n v="29279"/>
    <x v="335"/>
    <s v="profit"/>
  </r>
  <r>
    <x v="114"/>
    <s v="may"/>
    <x v="114"/>
    <x v="2"/>
    <x v="6"/>
    <x v="3"/>
    <x v="0"/>
    <n v="30"/>
    <n v="738"/>
    <x v="277"/>
    <n v="22140"/>
    <n v="36480"/>
    <x v="336"/>
    <s v="profit"/>
  </r>
  <r>
    <x v="115"/>
    <s v="may"/>
    <x v="115"/>
    <x v="2"/>
    <x v="6"/>
    <x v="13"/>
    <x v="0"/>
    <n v="24"/>
    <n v="653"/>
    <x v="278"/>
    <n v="15672"/>
    <n v="31032"/>
    <x v="337"/>
    <s v="profit"/>
  </r>
  <r>
    <x v="12"/>
    <s v="april"/>
    <x v="12"/>
    <x v="2"/>
    <x v="3"/>
    <x v="8"/>
    <x v="0"/>
    <n v="22"/>
    <n v="692"/>
    <x v="135"/>
    <n v="15224"/>
    <n v="19932"/>
    <x v="278"/>
    <s v="profit"/>
  </r>
  <r>
    <x v="116"/>
    <s v="may"/>
    <x v="116"/>
    <x v="2"/>
    <x v="6"/>
    <x v="15"/>
    <x v="0"/>
    <n v="30"/>
    <n v="583"/>
    <x v="279"/>
    <n v="17490"/>
    <n v="45000"/>
    <x v="338"/>
    <s v="profit"/>
  </r>
  <r>
    <x v="118"/>
    <s v="may"/>
    <x v="118"/>
    <x v="2"/>
    <x v="6"/>
    <x v="16"/>
    <x v="1"/>
    <n v="26"/>
    <n v="1000"/>
    <x v="18"/>
    <n v="26000"/>
    <n v="19890"/>
    <x v="339"/>
    <s v="loss"/>
  </r>
  <r>
    <x v="120"/>
    <s v="may"/>
    <x v="120"/>
    <x v="2"/>
    <x v="6"/>
    <x v="6"/>
    <x v="1"/>
    <n v="27"/>
    <n v="913"/>
    <x v="280"/>
    <n v="24651"/>
    <n v="32319"/>
    <x v="340"/>
    <s v="profit"/>
  </r>
  <r>
    <x v="121"/>
    <s v="may"/>
    <x v="121"/>
    <x v="2"/>
    <x v="6"/>
    <x v="8"/>
    <x v="1"/>
    <n v="29"/>
    <n v="735"/>
    <x v="281"/>
    <n v="21315"/>
    <n v="40252"/>
    <x v="341"/>
    <s v="profit"/>
  </r>
  <r>
    <x v="122"/>
    <s v="july"/>
    <x v="122"/>
    <x v="2"/>
    <x v="6"/>
    <x v="7"/>
    <x v="1"/>
    <n v="29"/>
    <n v="965"/>
    <x v="282"/>
    <n v="27985"/>
    <n v="34655"/>
    <x v="342"/>
    <s v="profit"/>
  </r>
  <r>
    <x v="123"/>
    <s v="july"/>
    <x v="123"/>
    <x v="2"/>
    <x v="6"/>
    <x v="13"/>
    <x v="1"/>
    <n v="24"/>
    <n v="970"/>
    <x v="283"/>
    <n v="23280"/>
    <n v="30144"/>
    <x v="113"/>
    <s v="profit"/>
  </r>
  <r>
    <x v="124"/>
    <s v="july"/>
    <x v="124"/>
    <x v="2"/>
    <x v="6"/>
    <x v="13"/>
    <x v="1"/>
    <n v="22"/>
    <n v="974"/>
    <x v="284"/>
    <n v="21428"/>
    <n v="29238"/>
    <x v="343"/>
    <s v="profit"/>
  </r>
  <r>
    <x v="125"/>
    <s v="july"/>
    <x v="125"/>
    <x v="2"/>
    <x v="6"/>
    <x v="12"/>
    <x v="1"/>
    <n v="21"/>
    <n v="915"/>
    <x v="285"/>
    <n v="19215"/>
    <n v="30282"/>
    <x v="344"/>
    <s v="profit"/>
  </r>
  <r>
    <x v="126"/>
    <s v="july"/>
    <x v="126"/>
    <x v="2"/>
    <x v="6"/>
    <x v="5"/>
    <x v="0"/>
    <n v="27"/>
    <n v="605"/>
    <x v="99"/>
    <n v="16335"/>
    <n v="22302"/>
    <x v="345"/>
    <s v="profit"/>
  </r>
  <r>
    <x v="22"/>
    <s v="april"/>
    <x v="22"/>
    <x v="2"/>
    <x v="4"/>
    <x v="13"/>
    <x v="1"/>
    <n v="29"/>
    <n v="893"/>
    <x v="131"/>
    <n v="25897"/>
    <n v="25085"/>
    <x v="346"/>
    <s v="loss"/>
  </r>
  <r>
    <x v="127"/>
    <s v="july"/>
    <x v="127"/>
    <x v="2"/>
    <x v="6"/>
    <x v="17"/>
    <x v="0"/>
    <n v="29"/>
    <n v="689"/>
    <x v="149"/>
    <n v="19981"/>
    <n v="22707"/>
    <x v="347"/>
    <s v="profit"/>
  </r>
  <r>
    <x v="24"/>
    <s v="april"/>
    <x v="24"/>
    <x v="2"/>
    <x v="4"/>
    <x v="12"/>
    <x v="0"/>
    <n v="24"/>
    <n v="859"/>
    <x v="286"/>
    <n v="20616"/>
    <n v="35352"/>
    <x v="348"/>
    <s v="profit"/>
  </r>
  <r>
    <x v="128"/>
    <s v="july"/>
    <x v="128"/>
    <x v="2"/>
    <x v="6"/>
    <x v="8"/>
    <x v="0"/>
    <n v="25"/>
    <n v="861"/>
    <x v="287"/>
    <n v="21525"/>
    <n v="21075"/>
    <x v="349"/>
    <s v="loss"/>
  </r>
  <r>
    <x v="130"/>
    <s v="july"/>
    <x v="130"/>
    <x v="2"/>
    <x v="6"/>
    <x v="18"/>
    <x v="0"/>
    <n v="22"/>
    <n v="629"/>
    <x v="288"/>
    <n v="13838"/>
    <n v="27786"/>
    <x v="350"/>
    <s v="profit"/>
  </r>
  <r>
    <x v="131"/>
    <s v="july"/>
    <x v="131"/>
    <x v="2"/>
    <x v="6"/>
    <x v="19"/>
    <x v="0"/>
    <n v="22"/>
    <n v="779"/>
    <x v="289"/>
    <n v="17138"/>
    <n v="28622"/>
    <x v="351"/>
    <s v="profit"/>
  </r>
  <r>
    <x v="133"/>
    <s v="july"/>
    <x v="133"/>
    <x v="2"/>
    <x v="6"/>
    <x v="0"/>
    <x v="0"/>
    <n v="23"/>
    <n v="730"/>
    <x v="290"/>
    <n v="16790"/>
    <n v="27347"/>
    <x v="352"/>
    <s v="profit"/>
  </r>
  <r>
    <x v="134"/>
    <s v="august"/>
    <x v="134"/>
    <x v="2"/>
    <x v="6"/>
    <x v="8"/>
    <x v="1"/>
    <n v="26"/>
    <n v="847"/>
    <x v="247"/>
    <n v="22022"/>
    <n v="29016"/>
    <x v="353"/>
    <s v="profit"/>
  </r>
  <r>
    <x v="135"/>
    <s v="august"/>
    <x v="135"/>
    <x v="2"/>
    <x v="6"/>
    <x v="9"/>
    <x v="1"/>
    <n v="24"/>
    <n v="942"/>
    <x v="291"/>
    <n v="22608"/>
    <n v="31512"/>
    <x v="354"/>
    <s v="profit"/>
  </r>
  <r>
    <x v="136"/>
    <s v="august"/>
    <x v="136"/>
    <x v="2"/>
    <x v="6"/>
    <x v="4"/>
    <x v="0"/>
    <n v="20"/>
    <n v="751"/>
    <x v="292"/>
    <n v="15020"/>
    <n v="17220"/>
    <x v="355"/>
    <s v="profit"/>
  </r>
  <r>
    <x v="138"/>
    <s v="august"/>
    <x v="138"/>
    <x v="2"/>
    <x v="6"/>
    <x v="11"/>
    <x v="1"/>
    <n v="28"/>
    <n v="855"/>
    <x v="21"/>
    <n v="23940"/>
    <n v="26040"/>
    <x v="356"/>
    <s v="profit"/>
  </r>
  <r>
    <x v="139"/>
    <s v="august"/>
    <x v="57"/>
    <x v="2"/>
    <x v="6"/>
    <x v="6"/>
    <x v="1"/>
    <n v="22"/>
    <n v="806"/>
    <x v="74"/>
    <n v="17732"/>
    <n v="30602"/>
    <x v="357"/>
    <s v="profit"/>
  </r>
  <r>
    <x v="141"/>
    <s v="august"/>
    <x v="140"/>
    <x v="2"/>
    <x v="6"/>
    <x v="7"/>
    <x v="1"/>
    <n v="30"/>
    <n v="624"/>
    <x v="293"/>
    <n v="18720"/>
    <n v="29970"/>
    <x v="358"/>
    <s v="profit"/>
  </r>
  <r>
    <x v="142"/>
    <s v="august"/>
    <x v="55"/>
    <x v="2"/>
    <x v="6"/>
    <x v="7"/>
    <x v="0"/>
    <n v="25"/>
    <n v="533"/>
    <x v="294"/>
    <n v="13325"/>
    <n v="21500"/>
    <x v="359"/>
    <s v="profit"/>
  </r>
  <r>
    <x v="143"/>
    <s v="august"/>
    <x v="141"/>
    <x v="2"/>
    <x v="6"/>
    <x v="13"/>
    <x v="0"/>
    <n v="20"/>
    <n v="681"/>
    <x v="195"/>
    <n v="13620"/>
    <n v="16460"/>
    <x v="360"/>
    <s v="profit"/>
  </r>
  <r>
    <x v="144"/>
    <s v="august"/>
    <x v="142"/>
    <x v="2"/>
    <x v="6"/>
    <x v="12"/>
    <x v="0"/>
    <n v="23"/>
    <n v="577"/>
    <x v="142"/>
    <n v="13271"/>
    <n v="25875"/>
    <x v="361"/>
    <s v="profit"/>
  </r>
  <r>
    <x v="146"/>
    <s v="october"/>
    <x v="144"/>
    <x v="2"/>
    <x v="8"/>
    <x v="12"/>
    <x v="0"/>
    <n v="28"/>
    <n v="537"/>
    <x v="295"/>
    <n v="15036"/>
    <n v="23184"/>
    <x v="362"/>
    <s v="profit"/>
  </r>
  <r>
    <x v="147"/>
    <s v="october"/>
    <x v="145"/>
    <x v="2"/>
    <x v="8"/>
    <x v="5"/>
    <x v="1"/>
    <n v="23"/>
    <n v="746"/>
    <x v="296"/>
    <n v="17158"/>
    <n v="32430"/>
    <x v="363"/>
    <s v="profit"/>
  </r>
  <r>
    <x v="148"/>
    <s v="october"/>
    <x v="146"/>
    <x v="2"/>
    <x v="3"/>
    <x v="0"/>
    <x v="1"/>
    <n v="29"/>
    <n v="895"/>
    <x v="29"/>
    <n v="25955"/>
    <n v="25578"/>
    <x v="364"/>
    <s v="loss"/>
  </r>
  <r>
    <x v="150"/>
    <s v="november"/>
    <x v="148"/>
    <x v="2"/>
    <x v="3"/>
    <x v="1"/>
    <x v="1"/>
    <n v="26"/>
    <n v="728"/>
    <x v="297"/>
    <n v="18928"/>
    <n v="38116"/>
    <x v="365"/>
    <s v="profit"/>
  </r>
  <r>
    <x v="152"/>
    <s v="november"/>
    <x v="150"/>
    <x v="2"/>
    <x v="3"/>
    <x v="2"/>
    <x v="1"/>
    <n v="22"/>
    <n v="586"/>
    <x v="298"/>
    <n v="12892"/>
    <n v="26532"/>
    <x v="366"/>
    <s v="profit"/>
  </r>
  <r>
    <x v="153"/>
    <s v="november"/>
    <x v="151"/>
    <x v="2"/>
    <x v="3"/>
    <x v="3"/>
    <x v="0"/>
    <n v="29"/>
    <n v="724"/>
    <x v="299"/>
    <n v="20996"/>
    <n v="24882"/>
    <x v="367"/>
    <s v="profit"/>
  </r>
  <r>
    <x v="154"/>
    <s v="november"/>
    <x v="152"/>
    <x v="2"/>
    <x v="3"/>
    <x v="3"/>
    <x v="0"/>
    <n v="20"/>
    <n v="941"/>
    <x v="11"/>
    <n v="18820"/>
    <n v="23620"/>
    <x v="368"/>
    <s v="profit"/>
  </r>
  <r>
    <x v="155"/>
    <s v="november"/>
    <x v="153"/>
    <x v="2"/>
    <x v="3"/>
    <x v="4"/>
    <x v="0"/>
    <n v="22"/>
    <n v="618"/>
    <x v="300"/>
    <n v="13596"/>
    <n v="30206"/>
    <x v="369"/>
    <s v="profit"/>
  </r>
  <r>
    <x v="157"/>
    <s v="november"/>
    <x v="155"/>
    <x v="2"/>
    <x v="4"/>
    <x v="15"/>
    <x v="1"/>
    <n v="28"/>
    <n v="896"/>
    <x v="62"/>
    <n v="25088"/>
    <n v="38164"/>
    <x v="370"/>
    <s v="profit"/>
  </r>
  <r>
    <x v="158"/>
    <s v="november"/>
    <x v="156"/>
    <x v="2"/>
    <x v="4"/>
    <x v="6"/>
    <x v="1"/>
    <n v="28"/>
    <n v="986"/>
    <x v="301"/>
    <n v="27608"/>
    <n v="24248"/>
    <x v="371"/>
    <s v="loss"/>
  </r>
  <r>
    <x v="159"/>
    <s v="november"/>
    <x v="157"/>
    <x v="2"/>
    <x v="4"/>
    <x v="8"/>
    <x v="1"/>
    <n v="27"/>
    <n v="951"/>
    <x v="72"/>
    <n v="25677"/>
    <n v="33885"/>
    <x v="372"/>
    <s v="profit"/>
  </r>
  <r>
    <x v="49"/>
    <s v="may"/>
    <x v="49"/>
    <x v="1"/>
    <x v="5"/>
    <x v="6"/>
    <x v="1"/>
    <n v="63"/>
    <n v="929"/>
    <x v="302"/>
    <n v="58527"/>
    <n v="83160"/>
    <x v="373"/>
    <s v="profit"/>
  </r>
  <r>
    <x v="160"/>
    <s v="november"/>
    <x v="158"/>
    <x v="2"/>
    <x v="4"/>
    <x v="12"/>
    <x v="1"/>
    <n v="22"/>
    <n v="783"/>
    <x v="242"/>
    <n v="17226"/>
    <n v="19492"/>
    <x v="374"/>
    <s v="profit"/>
  </r>
  <r>
    <x v="161"/>
    <s v="november"/>
    <x v="159"/>
    <x v="2"/>
    <x v="4"/>
    <x v="7"/>
    <x v="0"/>
    <n v="21"/>
    <n v="547"/>
    <x v="303"/>
    <n v="11487"/>
    <n v="16464"/>
    <x v="375"/>
    <s v="profit"/>
  </r>
  <r>
    <x v="162"/>
    <s v="november"/>
    <x v="160"/>
    <x v="2"/>
    <x v="4"/>
    <x v="8"/>
    <x v="1"/>
    <n v="20"/>
    <n v="737"/>
    <x v="304"/>
    <n v="14740"/>
    <n v="18640"/>
    <x v="376"/>
    <s v="profit"/>
  </r>
  <r>
    <x v="164"/>
    <s v="november"/>
    <x v="162"/>
    <x v="2"/>
    <x v="4"/>
    <x v="4"/>
    <x v="1"/>
    <n v="25"/>
    <n v="924"/>
    <x v="305"/>
    <n v="23100"/>
    <n v="26550"/>
    <x v="377"/>
    <s v="profit"/>
  </r>
  <r>
    <x v="166"/>
    <s v="november"/>
    <x v="164"/>
    <x v="2"/>
    <x v="4"/>
    <x v="8"/>
    <x v="1"/>
    <n v="28"/>
    <n v="665"/>
    <x v="306"/>
    <n v="18620"/>
    <n v="41076"/>
    <x v="378"/>
    <s v="profit"/>
  </r>
  <r>
    <x v="168"/>
    <s v="november"/>
    <x v="166"/>
    <x v="2"/>
    <x v="4"/>
    <x v="9"/>
    <x v="1"/>
    <n v="24"/>
    <n v="839"/>
    <x v="307"/>
    <n v="20136"/>
    <n v="26208"/>
    <x v="379"/>
    <s v="profit"/>
  </r>
  <r>
    <x v="169"/>
    <s v="november"/>
    <x v="167"/>
    <x v="2"/>
    <x v="4"/>
    <x v="4"/>
    <x v="1"/>
    <n v="30"/>
    <n v="790"/>
    <x v="308"/>
    <n v="23700"/>
    <n v="37350"/>
    <x v="380"/>
    <s v="profit"/>
  </r>
  <r>
    <x v="170"/>
    <s v="november"/>
    <x v="168"/>
    <x v="2"/>
    <x v="4"/>
    <x v="10"/>
    <x v="0"/>
    <n v="30"/>
    <n v="651"/>
    <x v="58"/>
    <n v="19530"/>
    <n v="38310"/>
    <x v="381"/>
    <s v="profit"/>
  </r>
  <r>
    <x v="58"/>
    <s v="may"/>
    <x v="58"/>
    <x v="1"/>
    <x v="5"/>
    <x v="11"/>
    <x v="1"/>
    <n v="67"/>
    <n v="796"/>
    <x v="156"/>
    <n v="53332"/>
    <n v="90249"/>
    <x v="382"/>
    <s v="profit"/>
  </r>
  <r>
    <x v="171"/>
    <s v="november"/>
    <x v="169"/>
    <x v="2"/>
    <x v="4"/>
    <x v="11"/>
    <x v="0"/>
    <n v="23"/>
    <n v="531"/>
    <x v="309"/>
    <n v="12213"/>
    <n v="24656"/>
    <x v="383"/>
    <s v="profit"/>
  </r>
  <r>
    <x v="172"/>
    <s v="november"/>
    <x v="170"/>
    <x v="2"/>
    <x v="6"/>
    <x v="6"/>
    <x v="0"/>
    <n v="30"/>
    <n v="591"/>
    <x v="310"/>
    <n v="17730"/>
    <n v="28470"/>
    <x v="384"/>
    <s v="profit"/>
  </r>
  <r>
    <x v="173"/>
    <s v="november"/>
    <x v="171"/>
    <x v="2"/>
    <x v="6"/>
    <x v="7"/>
    <x v="0"/>
    <n v="29"/>
    <n v="621"/>
    <x v="148"/>
    <n v="18009"/>
    <n v="43065"/>
    <x v="385"/>
    <s v="profit"/>
  </r>
  <r>
    <x v="175"/>
    <s v="december"/>
    <x v="173"/>
    <x v="2"/>
    <x v="6"/>
    <x v="13"/>
    <x v="0"/>
    <n v="30"/>
    <n v="857"/>
    <x v="143"/>
    <n v="25710"/>
    <n v="43650"/>
    <x v="386"/>
    <s v="profit"/>
  </r>
  <r>
    <x v="176"/>
    <s v="december"/>
    <x v="174"/>
    <x v="2"/>
    <x v="6"/>
    <x v="13"/>
    <x v="0"/>
    <n v="20"/>
    <n v="897"/>
    <x v="52"/>
    <n v="17940"/>
    <n v="20480"/>
    <x v="387"/>
    <s v="profit"/>
  </r>
  <r>
    <x v="177"/>
    <s v="december"/>
    <x v="175"/>
    <x v="2"/>
    <x v="6"/>
    <x v="7"/>
    <x v="1"/>
    <n v="22"/>
    <n v="781"/>
    <x v="311"/>
    <n v="17182"/>
    <n v="31306"/>
    <x v="388"/>
    <s v="profit"/>
  </r>
  <r>
    <x v="178"/>
    <s v="december"/>
    <x v="176"/>
    <x v="2"/>
    <x v="6"/>
    <x v="5"/>
    <x v="1"/>
    <n v="20"/>
    <n v="854"/>
    <x v="312"/>
    <n v="17080"/>
    <n v="19120"/>
    <x v="389"/>
    <s v="profit"/>
  </r>
  <r>
    <x v="179"/>
    <s v="december"/>
    <x v="177"/>
    <x v="2"/>
    <x v="6"/>
    <x v="17"/>
    <x v="1"/>
    <n v="26"/>
    <n v="909"/>
    <x v="298"/>
    <n v="23634"/>
    <n v="31356"/>
    <x v="390"/>
    <s v="profit"/>
  </r>
  <r>
    <x v="181"/>
    <s v="december"/>
    <x v="178"/>
    <x v="2"/>
    <x v="6"/>
    <x v="8"/>
    <x v="0"/>
    <n v="20"/>
    <n v="976"/>
    <x v="109"/>
    <n v="19520"/>
    <n v="18100"/>
    <x v="391"/>
    <s v="loss"/>
  </r>
  <r>
    <x v="182"/>
    <s v="december"/>
    <x v="179"/>
    <x v="2"/>
    <x v="6"/>
    <x v="19"/>
    <x v="1"/>
    <n v="24"/>
    <n v="787"/>
    <x v="313"/>
    <n v="18888"/>
    <n v="26928"/>
    <x v="392"/>
    <s v="profit"/>
  </r>
  <r>
    <x v="183"/>
    <s v="february"/>
    <x v="180"/>
    <x v="2"/>
    <x v="6"/>
    <x v="8"/>
    <x v="0"/>
    <n v="23"/>
    <n v="755"/>
    <x v="178"/>
    <n v="17365"/>
    <n v="18538"/>
    <x v="393"/>
    <s v="profit"/>
  </r>
  <r>
    <x v="184"/>
    <s v="february"/>
    <x v="181"/>
    <x v="2"/>
    <x v="6"/>
    <x v="18"/>
    <x v="0"/>
    <n v="26"/>
    <n v="573"/>
    <x v="211"/>
    <n v="14898"/>
    <n v="34034"/>
    <x v="394"/>
    <s v="profit"/>
  </r>
  <r>
    <x v="185"/>
    <s v="february"/>
    <x v="182"/>
    <x v="2"/>
    <x v="6"/>
    <x v="19"/>
    <x v="0"/>
    <n v="30"/>
    <n v="946"/>
    <x v="314"/>
    <n v="28380"/>
    <n v="32670"/>
    <x v="395"/>
    <s v="profit"/>
  </r>
  <r>
    <x v="187"/>
    <s v="february"/>
    <x v="184"/>
    <x v="2"/>
    <x v="6"/>
    <x v="0"/>
    <x v="1"/>
    <n v="22"/>
    <n v="679"/>
    <x v="315"/>
    <n v="14938"/>
    <n v="32186"/>
    <x v="396"/>
    <s v="profit"/>
  </r>
  <r>
    <x v="188"/>
    <s v="february"/>
    <x v="185"/>
    <x v="2"/>
    <x v="6"/>
    <x v="1"/>
    <x v="1"/>
    <n v="25"/>
    <n v="975"/>
    <x v="316"/>
    <n v="24375"/>
    <n v="23375"/>
    <x v="397"/>
    <s v="loss"/>
  </r>
  <r>
    <x v="189"/>
    <s v="february"/>
    <x v="186"/>
    <x v="2"/>
    <x v="6"/>
    <x v="2"/>
    <x v="1"/>
    <n v="24"/>
    <n v="642"/>
    <x v="317"/>
    <n v="15408"/>
    <n v="23904"/>
    <x v="398"/>
    <s v="profit"/>
  </r>
  <r>
    <x v="63"/>
    <s v="june"/>
    <x v="63"/>
    <x v="0"/>
    <x v="0"/>
    <x v="3"/>
    <x v="0"/>
    <n v="14"/>
    <n v="603"/>
    <x v="318"/>
    <n v="8442"/>
    <n v="15456"/>
    <x v="399"/>
    <s v="profit"/>
  </r>
  <r>
    <x v="191"/>
    <s v="february"/>
    <x v="188"/>
    <x v="2"/>
    <x v="6"/>
    <x v="3"/>
    <x v="1"/>
    <n v="29"/>
    <n v="598"/>
    <x v="319"/>
    <n v="17342"/>
    <n v="26767"/>
    <x v="400"/>
    <s v="profit"/>
  </r>
  <r>
    <x v="192"/>
    <s v="february"/>
    <x v="189"/>
    <x v="2"/>
    <x v="6"/>
    <x v="3"/>
    <x v="1"/>
    <n v="22"/>
    <n v="719"/>
    <x v="320"/>
    <n v="15818"/>
    <n v="23738"/>
    <x v="1"/>
    <s v="profit"/>
  </r>
  <r>
    <x v="193"/>
    <s v="february"/>
    <x v="190"/>
    <x v="2"/>
    <x v="6"/>
    <x v="4"/>
    <x v="0"/>
    <n v="30"/>
    <n v="716"/>
    <x v="312"/>
    <n v="21480"/>
    <n v="28680"/>
    <x v="401"/>
    <s v="profit"/>
  </r>
  <r>
    <x v="194"/>
    <s v="february"/>
    <x v="191"/>
    <x v="2"/>
    <x v="6"/>
    <x v="6"/>
    <x v="0"/>
    <n v="29"/>
    <n v="623"/>
    <x v="321"/>
    <n v="18067"/>
    <n v="26651"/>
    <x v="402"/>
    <s v="profit"/>
  </r>
  <r>
    <x v="78"/>
    <s v="april"/>
    <x v="78"/>
    <x v="2"/>
    <x v="3"/>
    <x v="14"/>
    <x v="1"/>
    <n v="21"/>
    <n v="553"/>
    <x v="322"/>
    <n v="11613"/>
    <n v="30639"/>
    <x v="403"/>
    <s v="profit"/>
  </r>
  <r>
    <x v="64"/>
    <s v="june"/>
    <x v="64"/>
    <x v="1"/>
    <x v="5"/>
    <x v="8"/>
    <x v="0"/>
    <n v="77"/>
    <n v="923"/>
    <x v="323"/>
    <n v="71071"/>
    <n v="87164"/>
    <x v="404"/>
    <s v="profit"/>
  </r>
  <r>
    <x v="79"/>
    <s v="april"/>
    <x v="79"/>
    <x v="2"/>
    <x v="8"/>
    <x v="8"/>
    <x v="1"/>
    <n v="30"/>
    <n v="719"/>
    <x v="82"/>
    <n v="21570"/>
    <n v="34860"/>
    <x v="405"/>
    <s v="profit"/>
  </r>
  <r>
    <x v="80"/>
    <s v="april"/>
    <x v="80"/>
    <x v="2"/>
    <x v="8"/>
    <x v="3"/>
    <x v="1"/>
    <n v="25"/>
    <n v="980"/>
    <x v="324"/>
    <n v="24500"/>
    <n v="23150"/>
    <x v="406"/>
    <s v="loss"/>
  </r>
  <r>
    <x v="82"/>
    <s v="april"/>
    <x v="82"/>
    <x v="2"/>
    <x v="8"/>
    <x v="13"/>
    <x v="1"/>
    <n v="22"/>
    <n v="718"/>
    <x v="222"/>
    <n v="15796"/>
    <n v="29370"/>
    <x v="407"/>
    <s v="profit"/>
  </r>
  <r>
    <x v="83"/>
    <s v="april"/>
    <x v="83"/>
    <x v="2"/>
    <x v="3"/>
    <x v="12"/>
    <x v="0"/>
    <n v="30"/>
    <n v="520"/>
    <x v="325"/>
    <n v="15600"/>
    <n v="37530"/>
    <x v="408"/>
    <s v="profit"/>
  </r>
  <r>
    <x v="84"/>
    <s v="april"/>
    <x v="84"/>
    <x v="2"/>
    <x v="3"/>
    <x v="6"/>
    <x v="0"/>
    <n v="26"/>
    <n v="808"/>
    <x v="326"/>
    <n v="21008"/>
    <n v="29510"/>
    <x v="409"/>
    <s v="profit"/>
  </r>
  <r>
    <x v="85"/>
    <s v="april"/>
    <x v="85"/>
    <x v="2"/>
    <x v="3"/>
    <x v="7"/>
    <x v="0"/>
    <n v="23"/>
    <n v="504"/>
    <x v="327"/>
    <n v="11592"/>
    <n v="30544"/>
    <x v="410"/>
    <s v="profit"/>
  </r>
  <r>
    <x v="87"/>
    <s v="april"/>
    <x v="87"/>
    <x v="2"/>
    <x v="3"/>
    <x v="7"/>
    <x v="0"/>
    <n v="28"/>
    <n v="918"/>
    <x v="147"/>
    <n v="25704"/>
    <n v="22624"/>
    <x v="411"/>
    <s v="loss"/>
  </r>
  <r>
    <x v="88"/>
    <s v="april"/>
    <x v="88"/>
    <x v="2"/>
    <x v="3"/>
    <x v="4"/>
    <x v="0"/>
    <n v="27"/>
    <n v="966"/>
    <x v="88"/>
    <n v="26082"/>
    <n v="22950"/>
    <x v="412"/>
    <s v="loss"/>
  </r>
  <r>
    <x v="90"/>
    <s v="april"/>
    <x v="90"/>
    <x v="2"/>
    <x v="4"/>
    <x v="7"/>
    <x v="1"/>
    <n v="20"/>
    <n v="664"/>
    <x v="26"/>
    <n v="13280"/>
    <n v="18480"/>
    <x v="413"/>
    <s v="profit"/>
  </r>
  <r>
    <x v="92"/>
    <s v="april"/>
    <x v="92"/>
    <x v="2"/>
    <x v="4"/>
    <x v="13"/>
    <x v="1"/>
    <n v="26"/>
    <n v="608"/>
    <x v="142"/>
    <n v="15808"/>
    <n v="29250"/>
    <x v="414"/>
    <s v="profit"/>
  </r>
  <r>
    <x v="65"/>
    <s v="july"/>
    <x v="65"/>
    <x v="0"/>
    <x v="2"/>
    <x v="8"/>
    <x v="0"/>
    <n v="19"/>
    <n v="860"/>
    <x v="328"/>
    <n v="16340"/>
    <n v="23446"/>
    <x v="415"/>
    <s v="profit"/>
  </r>
  <r>
    <x v="94"/>
    <s v="april"/>
    <x v="94"/>
    <x v="2"/>
    <x v="4"/>
    <x v="7"/>
    <x v="0"/>
    <n v="24"/>
    <n v="826"/>
    <x v="329"/>
    <n v="19824"/>
    <n v="23400"/>
    <x v="416"/>
    <s v="profit"/>
  </r>
  <r>
    <x v="95"/>
    <s v="april"/>
    <x v="95"/>
    <x v="2"/>
    <x v="4"/>
    <x v="5"/>
    <x v="0"/>
    <n v="24"/>
    <n v="877"/>
    <x v="66"/>
    <n v="21048"/>
    <n v="18288"/>
    <x v="417"/>
    <s v="loss"/>
  </r>
  <r>
    <x v="96"/>
    <s v="april"/>
    <x v="96"/>
    <x v="2"/>
    <x v="4"/>
    <x v="17"/>
    <x v="0"/>
    <n v="23"/>
    <n v="736"/>
    <x v="256"/>
    <n v="16928"/>
    <n v="20056"/>
    <x v="418"/>
    <s v="profit"/>
  </r>
  <r>
    <x v="97"/>
    <s v="april"/>
    <x v="97"/>
    <x v="2"/>
    <x v="4"/>
    <x v="8"/>
    <x v="0"/>
    <n v="27"/>
    <n v="828"/>
    <x v="330"/>
    <n v="22356"/>
    <n v="27216"/>
    <x v="419"/>
    <s v="profit"/>
  </r>
  <r>
    <x v="98"/>
    <s v="april"/>
    <x v="98"/>
    <x v="2"/>
    <x v="4"/>
    <x v="18"/>
    <x v="0"/>
    <n v="28"/>
    <n v="901"/>
    <x v="331"/>
    <n v="25228"/>
    <n v="35280"/>
    <x v="420"/>
    <s v="profit"/>
  </r>
  <r>
    <x v="99"/>
    <s v="may"/>
    <x v="99"/>
    <x v="2"/>
    <x v="4"/>
    <x v="19"/>
    <x v="0"/>
    <n v="28"/>
    <n v="796"/>
    <x v="270"/>
    <n v="22288"/>
    <n v="39396"/>
    <x v="421"/>
    <s v="profit"/>
  </r>
  <r>
    <x v="100"/>
    <s v="may"/>
    <x v="100"/>
    <x v="2"/>
    <x v="4"/>
    <x v="0"/>
    <x v="1"/>
    <n v="27"/>
    <n v="794"/>
    <x v="109"/>
    <n v="21438"/>
    <n v="24435"/>
    <x v="422"/>
    <s v="profit"/>
  </r>
  <r>
    <x v="101"/>
    <s v="may"/>
    <x v="101"/>
    <x v="2"/>
    <x v="4"/>
    <x v="1"/>
    <x v="1"/>
    <n v="20"/>
    <n v="812"/>
    <x v="332"/>
    <n v="16240"/>
    <n v="24960"/>
    <x v="423"/>
    <s v="profit"/>
  </r>
  <r>
    <x v="102"/>
    <s v="may"/>
    <x v="102"/>
    <x v="2"/>
    <x v="4"/>
    <x v="2"/>
    <x v="1"/>
    <n v="20"/>
    <n v="908"/>
    <x v="138"/>
    <n v="18160"/>
    <n v="22600"/>
    <x v="424"/>
    <s v="profit"/>
  </r>
  <r>
    <x v="103"/>
    <s v="may"/>
    <x v="103"/>
    <x v="2"/>
    <x v="4"/>
    <x v="3"/>
    <x v="1"/>
    <n v="23"/>
    <n v="846"/>
    <x v="6"/>
    <n v="19458"/>
    <n v="26289"/>
    <x v="425"/>
    <s v="profit"/>
  </r>
  <r>
    <x v="104"/>
    <s v="may"/>
    <x v="104"/>
    <x v="2"/>
    <x v="4"/>
    <x v="3"/>
    <x v="0"/>
    <n v="25"/>
    <n v="627"/>
    <x v="333"/>
    <n v="15675"/>
    <n v="26775"/>
    <x v="426"/>
    <s v="profit"/>
  </r>
  <r>
    <x v="106"/>
    <s v="may"/>
    <x v="106"/>
    <x v="2"/>
    <x v="6"/>
    <x v="4"/>
    <x v="0"/>
    <n v="27"/>
    <n v="817"/>
    <x v="334"/>
    <n v="22059"/>
    <n v="26379"/>
    <x v="427"/>
    <s v="profit"/>
  </r>
  <r>
    <x v="66"/>
    <s v="july"/>
    <x v="66"/>
    <x v="2"/>
    <x v="6"/>
    <x v="7"/>
    <x v="0"/>
    <n v="29"/>
    <n v="929"/>
    <x v="335"/>
    <n v="26941"/>
    <n v="41441"/>
    <x v="428"/>
    <s v="profit"/>
  </r>
  <r>
    <x v="107"/>
    <s v="may"/>
    <x v="107"/>
    <x v="2"/>
    <x v="6"/>
    <x v="5"/>
    <x v="0"/>
    <n v="27"/>
    <n v="675"/>
    <x v="15"/>
    <n v="18225"/>
    <n v="30726"/>
    <x v="429"/>
    <s v="profit"/>
  </r>
  <r>
    <x v="109"/>
    <s v="may"/>
    <x v="109"/>
    <x v="2"/>
    <x v="6"/>
    <x v="3"/>
    <x v="0"/>
    <n v="22"/>
    <n v="695"/>
    <x v="336"/>
    <n v="15290"/>
    <n v="18260"/>
    <x v="430"/>
    <s v="profit"/>
  </r>
  <r>
    <x v="110"/>
    <s v="may"/>
    <x v="110"/>
    <x v="2"/>
    <x v="6"/>
    <x v="15"/>
    <x v="0"/>
    <n v="21"/>
    <n v="781"/>
    <x v="71"/>
    <n v="16401"/>
    <n v="17136"/>
    <x v="431"/>
    <s v="profit"/>
  </r>
  <r>
    <x v="111"/>
    <s v="may"/>
    <x v="111"/>
    <x v="2"/>
    <x v="6"/>
    <x v="14"/>
    <x v="0"/>
    <n v="25"/>
    <n v="517"/>
    <x v="73"/>
    <n v="12925"/>
    <n v="23475"/>
    <x v="432"/>
    <s v="profit"/>
  </r>
  <r>
    <x v="112"/>
    <s v="may"/>
    <x v="112"/>
    <x v="2"/>
    <x v="6"/>
    <x v="8"/>
    <x v="0"/>
    <n v="24"/>
    <n v="730"/>
    <x v="242"/>
    <n v="17520"/>
    <n v="21264"/>
    <x v="433"/>
    <s v="profit"/>
  </r>
  <r>
    <x v="114"/>
    <s v="may"/>
    <x v="114"/>
    <x v="2"/>
    <x v="6"/>
    <x v="3"/>
    <x v="0"/>
    <n v="23"/>
    <n v="811"/>
    <x v="337"/>
    <n v="18653"/>
    <n v="26266"/>
    <x v="434"/>
    <s v="profit"/>
  </r>
  <r>
    <x v="115"/>
    <s v="may"/>
    <x v="115"/>
    <x v="2"/>
    <x v="6"/>
    <x v="13"/>
    <x v="0"/>
    <n v="21"/>
    <n v="967"/>
    <x v="338"/>
    <n v="20307"/>
    <n v="18648"/>
    <x v="435"/>
    <s v="loss"/>
  </r>
  <r>
    <x v="116"/>
    <s v="may"/>
    <x v="116"/>
    <x v="2"/>
    <x v="6"/>
    <x v="15"/>
    <x v="0"/>
    <n v="29"/>
    <n v="655"/>
    <x v="172"/>
    <n v="18995"/>
    <n v="27550"/>
    <x v="436"/>
    <s v="profit"/>
  </r>
  <r>
    <x v="118"/>
    <s v="may"/>
    <x v="118"/>
    <x v="2"/>
    <x v="6"/>
    <x v="16"/>
    <x v="1"/>
    <n v="30"/>
    <n v="616"/>
    <x v="339"/>
    <n v="18480"/>
    <n v="24120"/>
    <x v="437"/>
    <s v="profit"/>
  </r>
  <r>
    <x v="120"/>
    <s v="may"/>
    <x v="120"/>
    <x v="2"/>
    <x v="6"/>
    <x v="6"/>
    <x v="1"/>
    <n v="30"/>
    <n v="709"/>
    <x v="340"/>
    <n v="21270"/>
    <n v="36270"/>
    <x v="438"/>
    <s v="profit"/>
  </r>
  <r>
    <x v="121"/>
    <s v="may"/>
    <x v="121"/>
    <x v="2"/>
    <x v="6"/>
    <x v="8"/>
    <x v="1"/>
    <n v="23"/>
    <n v="875"/>
    <x v="287"/>
    <n v="20125"/>
    <n v="19389"/>
    <x v="439"/>
    <s v="loss"/>
  </r>
  <r>
    <x v="122"/>
    <s v="july"/>
    <x v="122"/>
    <x v="2"/>
    <x v="6"/>
    <x v="7"/>
    <x v="1"/>
    <n v="26"/>
    <n v="766"/>
    <x v="341"/>
    <n v="19916"/>
    <n v="21736"/>
    <x v="440"/>
    <s v="profit"/>
  </r>
  <r>
    <x v="123"/>
    <s v="july"/>
    <x v="123"/>
    <x v="2"/>
    <x v="6"/>
    <x v="13"/>
    <x v="1"/>
    <n v="23"/>
    <n v="589"/>
    <x v="19"/>
    <n v="13547"/>
    <n v="22586"/>
    <x v="441"/>
    <s v="profit"/>
  </r>
  <r>
    <x v="124"/>
    <s v="july"/>
    <x v="124"/>
    <x v="2"/>
    <x v="6"/>
    <x v="13"/>
    <x v="1"/>
    <n v="24"/>
    <n v="718"/>
    <x v="342"/>
    <n v="17232"/>
    <n v="29232"/>
    <x v="442"/>
    <s v="profit"/>
  </r>
  <r>
    <x v="125"/>
    <s v="july"/>
    <x v="125"/>
    <x v="2"/>
    <x v="6"/>
    <x v="12"/>
    <x v="1"/>
    <n v="22"/>
    <n v="877"/>
    <x v="272"/>
    <n v="19294"/>
    <n v="24640"/>
    <x v="443"/>
    <s v="profit"/>
  </r>
  <r>
    <x v="126"/>
    <s v="july"/>
    <x v="126"/>
    <x v="2"/>
    <x v="6"/>
    <x v="5"/>
    <x v="0"/>
    <n v="23"/>
    <n v="641"/>
    <x v="64"/>
    <n v="14743"/>
    <n v="33235"/>
    <x v="444"/>
    <s v="profit"/>
  </r>
  <r>
    <x v="127"/>
    <s v="july"/>
    <x v="127"/>
    <x v="2"/>
    <x v="6"/>
    <x v="17"/>
    <x v="0"/>
    <n v="30"/>
    <n v="916"/>
    <x v="191"/>
    <n v="27480"/>
    <n v="44910"/>
    <x v="445"/>
    <s v="profit"/>
  </r>
  <r>
    <x v="128"/>
    <s v="july"/>
    <x v="128"/>
    <x v="2"/>
    <x v="6"/>
    <x v="8"/>
    <x v="0"/>
    <n v="28"/>
    <n v="588"/>
    <x v="303"/>
    <n v="16464"/>
    <n v="21952"/>
    <x v="313"/>
    <s v="profit"/>
  </r>
  <r>
    <x v="67"/>
    <s v="august"/>
    <x v="67"/>
    <x v="1"/>
    <x v="7"/>
    <x v="15"/>
    <x v="1"/>
    <n v="60"/>
    <n v="642"/>
    <x v="191"/>
    <n v="38520"/>
    <n v="89820"/>
    <x v="446"/>
    <s v="profit"/>
  </r>
  <r>
    <x v="130"/>
    <s v="july"/>
    <x v="130"/>
    <x v="2"/>
    <x v="6"/>
    <x v="18"/>
    <x v="0"/>
    <n v="26"/>
    <n v="969"/>
    <x v="214"/>
    <n v="25194"/>
    <n v="28262"/>
    <x v="447"/>
    <s v="profit"/>
  </r>
  <r>
    <x v="131"/>
    <s v="july"/>
    <x v="131"/>
    <x v="2"/>
    <x v="6"/>
    <x v="19"/>
    <x v="0"/>
    <n v="25"/>
    <n v="839"/>
    <x v="127"/>
    <n v="20975"/>
    <n v="30825"/>
    <x v="448"/>
    <s v="profit"/>
  </r>
  <r>
    <x v="133"/>
    <s v="july"/>
    <x v="133"/>
    <x v="2"/>
    <x v="6"/>
    <x v="0"/>
    <x v="0"/>
    <n v="25"/>
    <n v="536"/>
    <x v="270"/>
    <n v="13400"/>
    <n v="35175"/>
    <x v="449"/>
    <s v="profit"/>
  </r>
  <r>
    <x v="134"/>
    <s v="august"/>
    <x v="134"/>
    <x v="2"/>
    <x v="6"/>
    <x v="8"/>
    <x v="1"/>
    <n v="27"/>
    <n v="966"/>
    <x v="72"/>
    <n v="26082"/>
    <n v="33885"/>
    <x v="450"/>
    <s v="profit"/>
  </r>
  <r>
    <x v="68"/>
    <s v="august"/>
    <x v="68"/>
    <x v="0"/>
    <x v="2"/>
    <x v="6"/>
    <x v="0"/>
    <n v="20"/>
    <n v="525"/>
    <x v="313"/>
    <n v="10500"/>
    <n v="22440"/>
    <x v="451"/>
    <s v="profit"/>
  </r>
  <r>
    <x v="135"/>
    <s v="august"/>
    <x v="135"/>
    <x v="2"/>
    <x v="6"/>
    <x v="9"/>
    <x v="1"/>
    <n v="23"/>
    <n v="694"/>
    <x v="211"/>
    <n v="15962"/>
    <n v="30107"/>
    <x v="452"/>
    <s v="profit"/>
  </r>
  <r>
    <x v="136"/>
    <s v="august"/>
    <x v="136"/>
    <x v="2"/>
    <x v="6"/>
    <x v="4"/>
    <x v="0"/>
    <n v="22"/>
    <n v="749"/>
    <x v="88"/>
    <n v="16478"/>
    <n v="18700"/>
    <x v="453"/>
    <s v="profit"/>
  </r>
  <r>
    <x v="138"/>
    <s v="august"/>
    <x v="138"/>
    <x v="2"/>
    <x v="6"/>
    <x v="11"/>
    <x v="1"/>
    <n v="24"/>
    <n v="845"/>
    <x v="335"/>
    <n v="20280"/>
    <n v="34296"/>
    <x v="454"/>
    <s v="profit"/>
  </r>
  <r>
    <x v="139"/>
    <s v="august"/>
    <x v="57"/>
    <x v="2"/>
    <x v="6"/>
    <x v="6"/>
    <x v="1"/>
    <n v="29"/>
    <n v="872"/>
    <x v="343"/>
    <n v="25288"/>
    <n v="39179"/>
    <x v="455"/>
    <s v="profit"/>
  </r>
  <r>
    <x v="141"/>
    <s v="august"/>
    <x v="140"/>
    <x v="2"/>
    <x v="6"/>
    <x v="7"/>
    <x v="1"/>
    <n v="27"/>
    <n v="674"/>
    <x v="344"/>
    <n v="18198"/>
    <n v="30213"/>
    <x v="456"/>
    <s v="profit"/>
  </r>
  <r>
    <x v="142"/>
    <s v="august"/>
    <x v="55"/>
    <x v="2"/>
    <x v="6"/>
    <x v="7"/>
    <x v="0"/>
    <n v="27"/>
    <n v="583"/>
    <x v="199"/>
    <n v="15741"/>
    <n v="37233"/>
    <x v="457"/>
    <s v="profit"/>
  </r>
  <r>
    <x v="143"/>
    <s v="august"/>
    <x v="141"/>
    <x v="2"/>
    <x v="6"/>
    <x v="13"/>
    <x v="0"/>
    <n v="21"/>
    <n v="929"/>
    <x v="345"/>
    <n v="19509"/>
    <n v="19110"/>
    <x v="458"/>
    <s v="loss"/>
  </r>
  <r>
    <x v="69"/>
    <s v="august"/>
    <x v="69"/>
    <x v="2"/>
    <x v="6"/>
    <x v="10"/>
    <x v="1"/>
    <n v="23"/>
    <n v="884"/>
    <x v="108"/>
    <n v="20332"/>
    <n v="32016"/>
    <x v="459"/>
    <s v="profit"/>
  </r>
  <r>
    <x v="144"/>
    <s v="august"/>
    <x v="142"/>
    <x v="2"/>
    <x v="6"/>
    <x v="12"/>
    <x v="0"/>
    <n v="28"/>
    <n v="873"/>
    <x v="215"/>
    <n v="24444"/>
    <n v="22652"/>
    <x v="460"/>
    <s v="loss"/>
  </r>
  <r>
    <x v="146"/>
    <s v="october"/>
    <x v="144"/>
    <x v="2"/>
    <x v="8"/>
    <x v="12"/>
    <x v="0"/>
    <n v="21"/>
    <n v="541"/>
    <x v="346"/>
    <n v="11361"/>
    <n v="28119"/>
    <x v="461"/>
    <s v="profit"/>
  </r>
  <r>
    <x v="147"/>
    <s v="october"/>
    <x v="145"/>
    <x v="2"/>
    <x v="8"/>
    <x v="5"/>
    <x v="1"/>
    <n v="22"/>
    <n v="725"/>
    <x v="12"/>
    <n v="15950"/>
    <n v="27896"/>
    <x v="462"/>
    <s v="profit"/>
  </r>
  <r>
    <x v="148"/>
    <s v="october"/>
    <x v="146"/>
    <x v="2"/>
    <x v="3"/>
    <x v="0"/>
    <x v="1"/>
    <n v="21"/>
    <n v="596"/>
    <x v="347"/>
    <n v="12516"/>
    <n v="17598"/>
    <x v="463"/>
    <s v="profit"/>
  </r>
  <r>
    <x v="150"/>
    <s v="november"/>
    <x v="148"/>
    <x v="2"/>
    <x v="3"/>
    <x v="1"/>
    <x v="1"/>
    <n v="30"/>
    <n v="910"/>
    <x v="348"/>
    <n v="27300"/>
    <n v="38700"/>
    <x v="464"/>
    <s v="profit"/>
  </r>
  <r>
    <x v="70"/>
    <s v="august"/>
    <x v="70"/>
    <x v="2"/>
    <x v="6"/>
    <x v="13"/>
    <x v="0"/>
    <n v="20"/>
    <n v="997"/>
    <x v="303"/>
    <n v="19940"/>
    <n v="15680"/>
    <x v="465"/>
    <s v="loss"/>
  </r>
  <r>
    <x v="152"/>
    <s v="november"/>
    <x v="150"/>
    <x v="2"/>
    <x v="3"/>
    <x v="2"/>
    <x v="1"/>
    <n v="25"/>
    <n v="532"/>
    <x v="252"/>
    <n v="13300"/>
    <n v="33950"/>
    <x v="466"/>
    <s v="profit"/>
  </r>
  <r>
    <x v="153"/>
    <s v="november"/>
    <x v="151"/>
    <x v="2"/>
    <x v="3"/>
    <x v="3"/>
    <x v="0"/>
    <n v="29"/>
    <n v="813"/>
    <x v="349"/>
    <n v="23577"/>
    <n v="35989"/>
    <x v="467"/>
    <s v="profit"/>
  </r>
  <r>
    <x v="154"/>
    <s v="november"/>
    <x v="152"/>
    <x v="2"/>
    <x v="3"/>
    <x v="3"/>
    <x v="0"/>
    <n v="28"/>
    <n v="858"/>
    <x v="350"/>
    <n v="24024"/>
    <n v="31556"/>
    <x v="468"/>
    <s v="profit"/>
  </r>
  <r>
    <x v="155"/>
    <s v="november"/>
    <x v="153"/>
    <x v="2"/>
    <x v="3"/>
    <x v="4"/>
    <x v="0"/>
    <n v="24"/>
    <n v="641"/>
    <x v="180"/>
    <n v="15384"/>
    <n v="32088"/>
    <x v="469"/>
    <s v="profit"/>
  </r>
  <r>
    <x v="157"/>
    <s v="november"/>
    <x v="155"/>
    <x v="2"/>
    <x v="4"/>
    <x v="15"/>
    <x v="1"/>
    <n v="25"/>
    <n v="709"/>
    <x v="77"/>
    <n v="17725"/>
    <n v="34650"/>
    <x v="470"/>
    <s v="profit"/>
  </r>
  <r>
    <x v="158"/>
    <s v="november"/>
    <x v="156"/>
    <x v="2"/>
    <x v="4"/>
    <x v="6"/>
    <x v="1"/>
    <n v="25"/>
    <n v="802"/>
    <x v="351"/>
    <n v="20050"/>
    <n v="28150"/>
    <x v="471"/>
    <s v="profit"/>
  </r>
  <r>
    <x v="159"/>
    <s v="november"/>
    <x v="157"/>
    <x v="2"/>
    <x v="4"/>
    <x v="8"/>
    <x v="1"/>
    <n v="23"/>
    <n v="893"/>
    <x v="352"/>
    <n v="20539"/>
    <n v="17503"/>
    <x v="472"/>
    <s v="loss"/>
  </r>
  <r>
    <x v="160"/>
    <s v="november"/>
    <x v="158"/>
    <x v="2"/>
    <x v="4"/>
    <x v="12"/>
    <x v="1"/>
    <n v="29"/>
    <n v="852"/>
    <x v="185"/>
    <n v="24708"/>
    <n v="42108"/>
    <x v="473"/>
    <s v="profit"/>
  </r>
  <r>
    <x v="71"/>
    <s v="august"/>
    <x v="71"/>
    <x v="1"/>
    <x v="5"/>
    <x v="1"/>
    <x v="1"/>
    <n v="64"/>
    <n v="580"/>
    <x v="353"/>
    <n v="37120"/>
    <n v="74496"/>
    <x v="474"/>
    <s v="profit"/>
  </r>
  <r>
    <x v="161"/>
    <s v="november"/>
    <x v="159"/>
    <x v="2"/>
    <x v="4"/>
    <x v="7"/>
    <x v="0"/>
    <n v="23"/>
    <n v="747"/>
    <x v="354"/>
    <n v="17181"/>
    <n v="30820"/>
    <x v="475"/>
    <s v="profit"/>
  </r>
  <r>
    <x v="162"/>
    <s v="november"/>
    <x v="160"/>
    <x v="2"/>
    <x v="4"/>
    <x v="8"/>
    <x v="1"/>
    <n v="26"/>
    <n v="625"/>
    <x v="355"/>
    <n v="16250"/>
    <n v="33748"/>
    <x v="476"/>
    <s v="profit"/>
  </r>
  <r>
    <x v="164"/>
    <s v="november"/>
    <x v="162"/>
    <x v="2"/>
    <x v="4"/>
    <x v="4"/>
    <x v="1"/>
    <n v="23"/>
    <n v="706"/>
    <x v="80"/>
    <n v="16238"/>
    <n v="22724"/>
    <x v="477"/>
    <s v="profit"/>
  </r>
  <r>
    <x v="166"/>
    <s v="november"/>
    <x v="164"/>
    <x v="2"/>
    <x v="4"/>
    <x v="8"/>
    <x v="1"/>
    <n v="28"/>
    <n v="858"/>
    <x v="210"/>
    <n v="24024"/>
    <n v="31164"/>
    <x v="235"/>
    <s v="profit"/>
  </r>
  <r>
    <x v="72"/>
    <s v="september"/>
    <x v="72"/>
    <x v="1"/>
    <x v="7"/>
    <x v="5"/>
    <x v="0"/>
    <n v="52"/>
    <n v="893"/>
    <x v="356"/>
    <n v="46436"/>
    <n v="54860"/>
    <x v="478"/>
    <s v="profit"/>
  </r>
  <r>
    <x v="168"/>
    <s v="november"/>
    <x v="166"/>
    <x v="2"/>
    <x v="4"/>
    <x v="9"/>
    <x v="1"/>
    <n v="24"/>
    <n v="736"/>
    <x v="357"/>
    <n v="17664"/>
    <n v="33744"/>
    <x v="479"/>
    <s v="profit"/>
  </r>
  <r>
    <x v="169"/>
    <s v="november"/>
    <x v="167"/>
    <x v="2"/>
    <x v="4"/>
    <x v="4"/>
    <x v="1"/>
    <n v="20"/>
    <n v="599"/>
    <x v="358"/>
    <n v="11980"/>
    <n v="20460"/>
    <x v="480"/>
    <s v="profit"/>
  </r>
  <r>
    <x v="170"/>
    <s v="november"/>
    <x v="168"/>
    <x v="2"/>
    <x v="4"/>
    <x v="10"/>
    <x v="0"/>
    <n v="22"/>
    <n v="524"/>
    <x v="112"/>
    <n v="11528"/>
    <n v="25234"/>
    <x v="481"/>
    <s v="profit"/>
  </r>
  <r>
    <x v="171"/>
    <s v="november"/>
    <x v="169"/>
    <x v="2"/>
    <x v="4"/>
    <x v="11"/>
    <x v="0"/>
    <n v="27"/>
    <n v="744"/>
    <x v="59"/>
    <n v="20088"/>
    <n v="33831"/>
    <x v="482"/>
    <s v="profit"/>
  </r>
  <r>
    <x v="172"/>
    <s v="november"/>
    <x v="170"/>
    <x v="2"/>
    <x v="6"/>
    <x v="6"/>
    <x v="0"/>
    <n v="27"/>
    <n v="826"/>
    <x v="359"/>
    <n v="22302"/>
    <n v="24759"/>
    <x v="483"/>
    <s v="profit"/>
  </r>
  <r>
    <x v="173"/>
    <s v="november"/>
    <x v="171"/>
    <x v="2"/>
    <x v="6"/>
    <x v="7"/>
    <x v="0"/>
    <n v="27"/>
    <n v="573"/>
    <x v="76"/>
    <n v="15471"/>
    <n v="34182"/>
    <x v="484"/>
    <s v="profit"/>
  </r>
  <r>
    <x v="175"/>
    <s v="december"/>
    <x v="173"/>
    <x v="2"/>
    <x v="6"/>
    <x v="13"/>
    <x v="0"/>
    <n v="28"/>
    <n v="798"/>
    <x v="224"/>
    <n v="22344"/>
    <n v="31668"/>
    <x v="485"/>
    <s v="profit"/>
  </r>
  <r>
    <x v="176"/>
    <s v="december"/>
    <x v="174"/>
    <x v="2"/>
    <x v="6"/>
    <x v="13"/>
    <x v="0"/>
    <n v="25"/>
    <n v="982"/>
    <x v="360"/>
    <n v="24550"/>
    <n v="36975"/>
    <x v="486"/>
    <s v="profit"/>
  </r>
  <r>
    <x v="73"/>
    <s v="september"/>
    <x v="73"/>
    <x v="0"/>
    <x v="2"/>
    <x v="6"/>
    <x v="0"/>
    <n v="19"/>
    <n v="938"/>
    <x v="361"/>
    <n v="17822"/>
    <n v="25612"/>
    <x v="487"/>
    <s v="profit"/>
  </r>
  <r>
    <x v="177"/>
    <s v="december"/>
    <x v="175"/>
    <x v="2"/>
    <x v="6"/>
    <x v="7"/>
    <x v="1"/>
    <n v="29"/>
    <n v="841"/>
    <x v="362"/>
    <n v="24389"/>
    <n v="24766"/>
    <x v="488"/>
    <s v="profit"/>
  </r>
  <r>
    <x v="178"/>
    <s v="december"/>
    <x v="176"/>
    <x v="2"/>
    <x v="6"/>
    <x v="5"/>
    <x v="1"/>
    <n v="21"/>
    <n v="691"/>
    <x v="337"/>
    <n v="14511"/>
    <n v="23982"/>
    <x v="489"/>
    <s v="profit"/>
  </r>
  <r>
    <x v="179"/>
    <s v="december"/>
    <x v="177"/>
    <x v="2"/>
    <x v="6"/>
    <x v="17"/>
    <x v="1"/>
    <n v="24"/>
    <n v="526"/>
    <x v="147"/>
    <n v="12624"/>
    <n v="19392"/>
    <x v="490"/>
    <s v="profit"/>
  </r>
  <r>
    <x v="181"/>
    <s v="december"/>
    <x v="178"/>
    <x v="2"/>
    <x v="6"/>
    <x v="8"/>
    <x v="0"/>
    <n v="29"/>
    <n v="932"/>
    <x v="218"/>
    <n v="27028"/>
    <n v="38164"/>
    <x v="491"/>
    <s v="profit"/>
  </r>
  <r>
    <x v="74"/>
    <s v="september"/>
    <x v="74"/>
    <x v="0"/>
    <x v="2"/>
    <x v="7"/>
    <x v="1"/>
    <n v="17"/>
    <n v="614"/>
    <x v="276"/>
    <n v="10438"/>
    <n v="21641"/>
    <x v="492"/>
    <s v="profit"/>
  </r>
  <r>
    <x v="182"/>
    <s v="december"/>
    <x v="179"/>
    <x v="2"/>
    <x v="6"/>
    <x v="19"/>
    <x v="1"/>
    <n v="22"/>
    <n v="603"/>
    <x v="363"/>
    <n v="13266"/>
    <n v="17468"/>
    <x v="493"/>
    <s v="profit"/>
  </r>
  <r>
    <x v="183"/>
    <s v="february"/>
    <x v="180"/>
    <x v="2"/>
    <x v="6"/>
    <x v="8"/>
    <x v="0"/>
    <n v="30"/>
    <n v="946"/>
    <x v="364"/>
    <n v="28380"/>
    <n v="33270"/>
    <x v="494"/>
    <s v="profit"/>
  </r>
  <r>
    <x v="184"/>
    <s v="february"/>
    <x v="181"/>
    <x v="2"/>
    <x v="6"/>
    <x v="18"/>
    <x v="0"/>
    <n v="24"/>
    <n v="580"/>
    <x v="215"/>
    <n v="13920"/>
    <n v="19416"/>
    <x v="495"/>
    <s v="profit"/>
  </r>
  <r>
    <x v="185"/>
    <s v="february"/>
    <x v="182"/>
    <x v="2"/>
    <x v="6"/>
    <x v="19"/>
    <x v="0"/>
    <n v="30"/>
    <n v="732"/>
    <x v="47"/>
    <n v="21960"/>
    <n v="28320"/>
    <x v="218"/>
    <s v="profit"/>
  </r>
  <r>
    <x v="187"/>
    <s v="february"/>
    <x v="184"/>
    <x v="2"/>
    <x v="6"/>
    <x v="0"/>
    <x v="1"/>
    <n v="20"/>
    <n v="552"/>
    <x v="136"/>
    <n v="11040"/>
    <n v="25220"/>
    <x v="496"/>
    <s v="profit"/>
  </r>
  <r>
    <x v="188"/>
    <s v="february"/>
    <x v="185"/>
    <x v="2"/>
    <x v="6"/>
    <x v="1"/>
    <x v="1"/>
    <n v="21"/>
    <n v="876"/>
    <x v="185"/>
    <n v="18396"/>
    <n v="30492"/>
    <x v="497"/>
    <s v="profit"/>
  </r>
  <r>
    <x v="189"/>
    <s v="february"/>
    <x v="186"/>
    <x v="2"/>
    <x v="6"/>
    <x v="2"/>
    <x v="1"/>
    <n v="27"/>
    <n v="636"/>
    <x v="235"/>
    <n v="17172"/>
    <n v="34668"/>
    <x v="498"/>
    <s v="profit"/>
  </r>
  <r>
    <x v="191"/>
    <s v="february"/>
    <x v="188"/>
    <x v="2"/>
    <x v="6"/>
    <x v="3"/>
    <x v="1"/>
    <n v="21"/>
    <n v="974"/>
    <x v="62"/>
    <n v="20454"/>
    <n v="28623"/>
    <x v="499"/>
    <s v="profit"/>
  </r>
  <r>
    <x v="75"/>
    <s v="september"/>
    <x v="75"/>
    <x v="0"/>
    <x v="0"/>
    <x v="7"/>
    <x v="0"/>
    <n v="10"/>
    <n v="572"/>
    <x v="365"/>
    <n v="5720"/>
    <n v="8010"/>
    <x v="500"/>
    <s v="profit"/>
  </r>
  <r>
    <x v="192"/>
    <s v="february"/>
    <x v="189"/>
    <x v="2"/>
    <x v="6"/>
    <x v="3"/>
    <x v="1"/>
    <n v="30"/>
    <n v="518"/>
    <x v="299"/>
    <n v="15540"/>
    <n v="25740"/>
    <x v="501"/>
    <s v="profit"/>
  </r>
  <r>
    <x v="76"/>
    <s v="september"/>
    <x v="76"/>
    <x v="0"/>
    <x v="0"/>
    <x v="13"/>
    <x v="0"/>
    <n v="12"/>
    <n v="674"/>
    <x v="366"/>
    <n v="8088"/>
    <n v="15180"/>
    <x v="502"/>
    <s v="profit"/>
  </r>
  <r>
    <x v="193"/>
    <s v="february"/>
    <x v="190"/>
    <x v="2"/>
    <x v="6"/>
    <x v="4"/>
    <x v="0"/>
    <n v="21"/>
    <n v="531"/>
    <x v="146"/>
    <n v="11151"/>
    <n v="20055"/>
    <x v="354"/>
    <s v="profit"/>
  </r>
  <r>
    <x v="194"/>
    <s v="february"/>
    <x v="191"/>
    <x v="2"/>
    <x v="6"/>
    <x v="6"/>
    <x v="0"/>
    <n v="26"/>
    <n v="842"/>
    <x v="367"/>
    <n v="21892"/>
    <n v="27924"/>
    <x v="503"/>
    <s v="profit"/>
  </r>
  <r>
    <x v="198"/>
    <s v="april"/>
    <x v="195"/>
    <x v="1"/>
    <x v="1"/>
    <x v="15"/>
    <x v="1"/>
    <n v="95"/>
    <n v="936"/>
    <x v="7"/>
    <n v="88920"/>
    <n v="128250"/>
    <x v="504"/>
    <s v="profit"/>
  </r>
  <r>
    <x v="199"/>
    <s v="april"/>
    <x v="196"/>
    <x v="1"/>
    <x v="1"/>
    <x v="16"/>
    <x v="1"/>
    <n v="84"/>
    <n v="784"/>
    <x v="159"/>
    <n v="65856"/>
    <n v="81060"/>
    <x v="505"/>
    <s v="profit"/>
  </r>
  <r>
    <x v="200"/>
    <s v="april"/>
    <x v="197"/>
    <x v="1"/>
    <x v="1"/>
    <x v="8"/>
    <x v="1"/>
    <n v="51"/>
    <n v="847"/>
    <x v="368"/>
    <n v="43197"/>
    <n v="49572"/>
    <x v="506"/>
    <s v="profit"/>
  </r>
  <r>
    <x v="77"/>
    <s v="october"/>
    <x v="77"/>
    <x v="1"/>
    <x v="5"/>
    <x v="8"/>
    <x v="0"/>
    <n v="52"/>
    <n v="546"/>
    <x v="369"/>
    <n v="28392"/>
    <n v="77064"/>
    <x v="507"/>
    <s v="profit"/>
  </r>
  <r>
    <x v="201"/>
    <s v="april"/>
    <x v="198"/>
    <x v="1"/>
    <x v="9"/>
    <x v="8"/>
    <x v="0"/>
    <n v="68"/>
    <n v="534"/>
    <x v="370"/>
    <n v="36312"/>
    <n v="73780"/>
    <x v="508"/>
    <s v="profit"/>
  </r>
  <r>
    <x v="202"/>
    <s v="april"/>
    <x v="199"/>
    <x v="1"/>
    <x v="9"/>
    <x v="9"/>
    <x v="0"/>
    <n v="68"/>
    <n v="575"/>
    <x v="371"/>
    <n v="39100"/>
    <n v="84456"/>
    <x v="509"/>
    <s v="profit"/>
  </r>
  <r>
    <x v="203"/>
    <s v="april"/>
    <x v="200"/>
    <x v="1"/>
    <x v="9"/>
    <x v="4"/>
    <x v="0"/>
    <n v="79"/>
    <n v="537"/>
    <x v="88"/>
    <n v="42423"/>
    <n v="67150"/>
    <x v="510"/>
    <s v="profit"/>
  </r>
  <r>
    <x v="204"/>
    <s v="april"/>
    <x v="201"/>
    <x v="1"/>
    <x v="9"/>
    <x v="10"/>
    <x v="0"/>
    <n v="65"/>
    <n v="935"/>
    <x v="372"/>
    <n v="60775"/>
    <n v="48880"/>
    <x v="511"/>
    <s v="loss"/>
  </r>
  <r>
    <x v="205"/>
    <s v="april"/>
    <x v="202"/>
    <x v="1"/>
    <x v="9"/>
    <x v="11"/>
    <x v="0"/>
    <n v="66"/>
    <n v="709"/>
    <x v="373"/>
    <n v="46794"/>
    <n v="67386"/>
    <x v="512"/>
    <s v="profit"/>
  </r>
  <r>
    <x v="206"/>
    <s v="april"/>
    <x v="203"/>
    <x v="1"/>
    <x v="9"/>
    <x v="6"/>
    <x v="1"/>
    <n v="70"/>
    <n v="751"/>
    <x v="148"/>
    <n v="52570"/>
    <n v="103950"/>
    <x v="513"/>
    <s v="profit"/>
  </r>
  <r>
    <x v="81"/>
    <s v="october"/>
    <x v="81"/>
    <x v="1"/>
    <x v="7"/>
    <x v="3"/>
    <x v="1"/>
    <n v="86"/>
    <n v="717"/>
    <x v="64"/>
    <n v="61662"/>
    <n v="124270"/>
    <x v="514"/>
    <s v="profit"/>
  </r>
  <r>
    <x v="207"/>
    <s v="april"/>
    <x v="204"/>
    <x v="1"/>
    <x v="9"/>
    <x v="7"/>
    <x v="1"/>
    <n v="75"/>
    <n v="686"/>
    <x v="374"/>
    <n v="51450"/>
    <n v="94050"/>
    <x v="515"/>
    <s v="profit"/>
  </r>
  <r>
    <x v="208"/>
    <s v="may"/>
    <x v="205"/>
    <x v="1"/>
    <x v="5"/>
    <x v="12"/>
    <x v="1"/>
    <n v="91"/>
    <n v="518"/>
    <x v="375"/>
    <n v="47138"/>
    <n v="133315"/>
    <x v="516"/>
    <s v="profit"/>
  </r>
  <r>
    <x v="209"/>
    <s v="may"/>
    <x v="206"/>
    <x v="1"/>
    <x v="5"/>
    <x v="7"/>
    <x v="0"/>
    <n v="96"/>
    <n v="791"/>
    <x v="155"/>
    <n v="75936"/>
    <n v="89376"/>
    <x v="517"/>
    <s v="profit"/>
  </r>
  <r>
    <x v="210"/>
    <s v="may"/>
    <x v="207"/>
    <x v="1"/>
    <x v="5"/>
    <x v="7"/>
    <x v="0"/>
    <n v="69"/>
    <n v="864"/>
    <x v="316"/>
    <n v="59616"/>
    <n v="64515"/>
    <x v="518"/>
    <s v="profit"/>
  </r>
  <r>
    <x v="86"/>
    <s v="october"/>
    <x v="86"/>
    <x v="0"/>
    <x v="2"/>
    <x v="11"/>
    <x v="0"/>
    <n v="20"/>
    <n v="784"/>
    <x v="302"/>
    <n v="15680"/>
    <n v="26400"/>
    <x v="519"/>
    <s v="profit"/>
  </r>
  <r>
    <x v="211"/>
    <s v="may"/>
    <x v="208"/>
    <x v="1"/>
    <x v="5"/>
    <x v="8"/>
    <x v="0"/>
    <n v="55"/>
    <n v="782"/>
    <x v="222"/>
    <n v="43010"/>
    <n v="73425"/>
    <x v="520"/>
    <s v="profit"/>
  </r>
  <r>
    <x v="212"/>
    <s v="may"/>
    <x v="209"/>
    <x v="1"/>
    <x v="5"/>
    <x v="4"/>
    <x v="0"/>
    <n v="71"/>
    <n v="653"/>
    <x v="376"/>
    <n v="46363"/>
    <n v="68373"/>
    <x v="521"/>
    <s v="profit"/>
  </r>
  <r>
    <x v="89"/>
    <s v="october"/>
    <x v="89"/>
    <x v="0"/>
    <x v="2"/>
    <x v="7"/>
    <x v="0"/>
    <n v="19"/>
    <n v="664"/>
    <x v="377"/>
    <n v="12616"/>
    <n v="20729"/>
    <x v="522"/>
    <s v="profit"/>
  </r>
  <r>
    <x v="213"/>
    <s v="may"/>
    <x v="210"/>
    <x v="1"/>
    <x v="5"/>
    <x v="8"/>
    <x v="0"/>
    <n v="88"/>
    <n v="959"/>
    <x v="378"/>
    <n v="84392"/>
    <n v="86680"/>
    <x v="523"/>
    <s v="profit"/>
  </r>
  <r>
    <x v="91"/>
    <s v="october"/>
    <x v="91"/>
    <x v="2"/>
    <x v="3"/>
    <x v="13"/>
    <x v="0"/>
    <n v="26"/>
    <n v="674"/>
    <x v="39"/>
    <n v="17524"/>
    <n v="22282"/>
    <x v="524"/>
    <s v="profit"/>
  </r>
  <r>
    <x v="214"/>
    <s v="may"/>
    <x v="211"/>
    <x v="1"/>
    <x v="5"/>
    <x v="9"/>
    <x v="0"/>
    <n v="72"/>
    <n v="805"/>
    <x v="99"/>
    <n v="57960"/>
    <n v="59472"/>
    <x v="525"/>
    <s v="profit"/>
  </r>
  <r>
    <x v="93"/>
    <s v="october"/>
    <x v="93"/>
    <x v="2"/>
    <x v="8"/>
    <x v="7"/>
    <x v="1"/>
    <n v="29"/>
    <n v="774"/>
    <x v="3"/>
    <n v="22446"/>
    <n v="22997"/>
    <x v="526"/>
    <s v="profit"/>
  </r>
  <r>
    <x v="215"/>
    <s v="may"/>
    <x v="212"/>
    <x v="1"/>
    <x v="5"/>
    <x v="4"/>
    <x v="0"/>
    <n v="53"/>
    <n v="665"/>
    <x v="298"/>
    <n v="35245"/>
    <n v="63918"/>
    <x v="527"/>
    <s v="profit"/>
  </r>
  <r>
    <x v="216"/>
    <s v="may"/>
    <x v="213"/>
    <x v="1"/>
    <x v="5"/>
    <x v="10"/>
    <x v="1"/>
    <n v="88"/>
    <n v="607"/>
    <x v="12"/>
    <n v="53416"/>
    <n v="111584"/>
    <x v="528"/>
    <s v="profit"/>
  </r>
  <r>
    <x v="217"/>
    <s v="may"/>
    <x v="214"/>
    <x v="1"/>
    <x v="5"/>
    <x v="6"/>
    <x v="1"/>
    <n v="99"/>
    <n v="657"/>
    <x v="177"/>
    <n v="65043"/>
    <n v="102267"/>
    <x v="529"/>
    <s v="profit"/>
  </r>
  <r>
    <x v="218"/>
    <s v="may"/>
    <x v="215"/>
    <x v="1"/>
    <x v="7"/>
    <x v="7"/>
    <x v="1"/>
    <n v="88"/>
    <n v="977"/>
    <x v="31"/>
    <n v="85976"/>
    <n v="123376"/>
    <x v="530"/>
    <s v="profit"/>
  </r>
  <r>
    <x v="219"/>
    <s v="june"/>
    <x v="216"/>
    <x v="1"/>
    <x v="7"/>
    <x v="7"/>
    <x v="0"/>
    <n v="81"/>
    <n v="528"/>
    <x v="256"/>
    <n v="42768"/>
    <n v="70632"/>
    <x v="531"/>
    <s v="profit"/>
  </r>
  <r>
    <x v="220"/>
    <s v="june"/>
    <x v="217"/>
    <x v="1"/>
    <x v="7"/>
    <x v="13"/>
    <x v="1"/>
    <n v="74"/>
    <n v="870"/>
    <x v="145"/>
    <n v="64380"/>
    <n v="110260"/>
    <x v="532"/>
    <s v="profit"/>
  </r>
  <r>
    <x v="221"/>
    <s v="june"/>
    <x v="218"/>
    <x v="1"/>
    <x v="7"/>
    <x v="13"/>
    <x v="1"/>
    <n v="83"/>
    <n v="655"/>
    <x v="379"/>
    <n v="54365"/>
    <n v="118026"/>
    <x v="533"/>
    <s v="profit"/>
  </r>
  <r>
    <x v="222"/>
    <s v="june"/>
    <x v="219"/>
    <x v="1"/>
    <x v="7"/>
    <x v="12"/>
    <x v="1"/>
    <n v="99"/>
    <n v="649"/>
    <x v="70"/>
    <n v="64251"/>
    <n v="140085"/>
    <x v="534"/>
    <s v="profit"/>
  </r>
  <r>
    <x v="223"/>
    <s v="june"/>
    <x v="220"/>
    <x v="1"/>
    <x v="7"/>
    <x v="7"/>
    <x v="1"/>
    <n v="97"/>
    <n v="917"/>
    <x v="380"/>
    <n v="88949"/>
    <n v="81868"/>
    <x v="535"/>
    <s v="loss"/>
  </r>
  <r>
    <x v="224"/>
    <s v="june"/>
    <x v="221"/>
    <x v="1"/>
    <x v="7"/>
    <x v="5"/>
    <x v="0"/>
    <n v="57"/>
    <n v="793"/>
    <x v="352"/>
    <n v="45201"/>
    <n v="43377"/>
    <x v="536"/>
    <s v="loss"/>
  </r>
  <r>
    <x v="225"/>
    <s v="june"/>
    <x v="222"/>
    <x v="1"/>
    <x v="7"/>
    <x v="17"/>
    <x v="0"/>
    <n v="84"/>
    <n v="931"/>
    <x v="381"/>
    <n v="78204"/>
    <n v="123900"/>
    <x v="537"/>
    <s v="profit"/>
  </r>
  <r>
    <x v="105"/>
    <s v="november"/>
    <x v="105"/>
    <x v="1"/>
    <x v="9"/>
    <x v="5"/>
    <x v="0"/>
    <n v="74"/>
    <n v="714"/>
    <x v="221"/>
    <n v="52836"/>
    <n v="84952"/>
    <x v="538"/>
    <s v="profit"/>
  </r>
  <r>
    <x v="226"/>
    <s v="june"/>
    <x v="223"/>
    <x v="1"/>
    <x v="7"/>
    <x v="8"/>
    <x v="0"/>
    <n v="76"/>
    <n v="901"/>
    <x v="162"/>
    <n v="68476"/>
    <n v="111796"/>
    <x v="539"/>
    <s v="profit"/>
  </r>
  <r>
    <x v="227"/>
    <s v="june"/>
    <x v="224"/>
    <x v="1"/>
    <x v="7"/>
    <x v="18"/>
    <x v="0"/>
    <n v="93"/>
    <n v="658"/>
    <x v="382"/>
    <n v="61194"/>
    <n v="121179"/>
    <x v="540"/>
    <s v="profit"/>
  </r>
  <r>
    <x v="108"/>
    <s v="november"/>
    <x v="108"/>
    <x v="1"/>
    <x v="9"/>
    <x v="14"/>
    <x v="0"/>
    <n v="73"/>
    <n v="957"/>
    <x v="383"/>
    <n v="69861"/>
    <n v="59422"/>
    <x v="541"/>
    <s v="loss"/>
  </r>
  <r>
    <x v="228"/>
    <s v="june"/>
    <x v="225"/>
    <x v="1"/>
    <x v="7"/>
    <x v="19"/>
    <x v="0"/>
    <n v="68"/>
    <n v="651"/>
    <x v="384"/>
    <n v="44268"/>
    <n v="72148"/>
    <x v="542"/>
    <s v="profit"/>
  </r>
  <r>
    <x v="229"/>
    <s v="june"/>
    <x v="226"/>
    <x v="1"/>
    <x v="5"/>
    <x v="3"/>
    <x v="1"/>
    <n v="98"/>
    <n v="596"/>
    <x v="385"/>
    <n v="58408"/>
    <n v="113190"/>
    <x v="543"/>
    <s v="profit"/>
  </r>
  <r>
    <x v="230"/>
    <s v="june"/>
    <x v="227"/>
    <x v="1"/>
    <x v="5"/>
    <x v="15"/>
    <x v="1"/>
    <n v="84"/>
    <n v="911"/>
    <x v="264"/>
    <n v="76524"/>
    <n v="115080"/>
    <x v="544"/>
    <s v="profit"/>
  </r>
  <r>
    <x v="231"/>
    <s v="june"/>
    <x v="228"/>
    <x v="1"/>
    <x v="5"/>
    <x v="14"/>
    <x v="1"/>
    <n v="81"/>
    <n v="702"/>
    <x v="386"/>
    <n v="56862"/>
    <n v="121014"/>
    <x v="545"/>
    <s v="profit"/>
  </r>
  <r>
    <x v="113"/>
    <s v="november"/>
    <x v="113"/>
    <x v="2"/>
    <x v="4"/>
    <x v="16"/>
    <x v="1"/>
    <n v="24"/>
    <n v="553"/>
    <x v="203"/>
    <n v="13272"/>
    <n v="23136"/>
    <x v="546"/>
    <s v="profit"/>
  </r>
  <r>
    <x v="232"/>
    <s v="june"/>
    <x v="229"/>
    <x v="1"/>
    <x v="5"/>
    <x v="3"/>
    <x v="0"/>
    <n v="58"/>
    <n v="510"/>
    <x v="387"/>
    <n v="29580"/>
    <n v="84448"/>
    <x v="547"/>
    <s v="profit"/>
  </r>
  <r>
    <x v="233"/>
    <s v="june"/>
    <x v="230"/>
    <x v="1"/>
    <x v="7"/>
    <x v="13"/>
    <x v="0"/>
    <n v="59"/>
    <n v="506"/>
    <x v="238"/>
    <n v="29854"/>
    <n v="88382"/>
    <x v="548"/>
    <s v="profit"/>
  </r>
  <r>
    <x v="234"/>
    <s v="june"/>
    <x v="231"/>
    <x v="1"/>
    <x v="7"/>
    <x v="15"/>
    <x v="1"/>
    <n v="51"/>
    <n v="868"/>
    <x v="0"/>
    <n v="44268"/>
    <n v="47838"/>
    <x v="549"/>
    <s v="profit"/>
  </r>
  <r>
    <x v="117"/>
    <s v="november"/>
    <x v="117"/>
    <x v="2"/>
    <x v="4"/>
    <x v="6"/>
    <x v="0"/>
    <n v="22"/>
    <n v="688"/>
    <x v="378"/>
    <n v="15136"/>
    <n v="21670"/>
    <x v="550"/>
    <s v="profit"/>
  </r>
  <r>
    <x v="235"/>
    <s v="june"/>
    <x v="232"/>
    <x v="1"/>
    <x v="7"/>
    <x v="16"/>
    <x v="1"/>
    <n v="76"/>
    <n v="602"/>
    <x v="388"/>
    <n v="45752"/>
    <n v="103056"/>
    <x v="551"/>
    <s v="profit"/>
  </r>
  <r>
    <x v="119"/>
    <s v="november"/>
    <x v="119"/>
    <x v="2"/>
    <x v="4"/>
    <x v="7"/>
    <x v="0"/>
    <n v="27"/>
    <n v="933"/>
    <x v="61"/>
    <n v="25191"/>
    <n v="26541"/>
    <x v="552"/>
    <s v="profit"/>
  </r>
  <r>
    <x v="236"/>
    <s v="june"/>
    <x v="233"/>
    <x v="1"/>
    <x v="7"/>
    <x v="6"/>
    <x v="1"/>
    <n v="55"/>
    <n v="928"/>
    <x v="240"/>
    <n v="51040"/>
    <n v="69520"/>
    <x v="553"/>
    <s v="profit"/>
  </r>
  <r>
    <x v="237"/>
    <s v="june"/>
    <x v="234"/>
    <x v="1"/>
    <x v="7"/>
    <x v="8"/>
    <x v="1"/>
    <n v="74"/>
    <n v="758"/>
    <x v="18"/>
    <n v="56092"/>
    <n v="56610"/>
    <x v="554"/>
    <s v="profit"/>
  </r>
  <r>
    <x v="238"/>
    <s v="june"/>
    <x v="235"/>
    <x v="1"/>
    <x v="7"/>
    <x v="12"/>
    <x v="1"/>
    <n v="88"/>
    <n v="566"/>
    <x v="389"/>
    <n v="49808"/>
    <n v="96184"/>
    <x v="555"/>
    <s v="profit"/>
  </r>
  <r>
    <x v="239"/>
    <s v="july"/>
    <x v="236"/>
    <x v="1"/>
    <x v="5"/>
    <x v="1"/>
    <x v="0"/>
    <n v="58"/>
    <n v="898"/>
    <x v="390"/>
    <n v="52084"/>
    <n v="61944"/>
    <x v="556"/>
    <s v="profit"/>
  </r>
  <r>
    <x v="240"/>
    <s v="july"/>
    <x v="237"/>
    <x v="1"/>
    <x v="5"/>
    <x v="2"/>
    <x v="0"/>
    <n v="83"/>
    <n v="943"/>
    <x v="391"/>
    <n v="78269"/>
    <n v="71961"/>
    <x v="557"/>
    <s v="loss"/>
  </r>
  <r>
    <x v="241"/>
    <s v="july"/>
    <x v="238"/>
    <x v="1"/>
    <x v="5"/>
    <x v="3"/>
    <x v="0"/>
    <n v="85"/>
    <n v="641"/>
    <x v="392"/>
    <n v="54485"/>
    <n v="75820"/>
    <x v="558"/>
    <s v="profit"/>
  </r>
  <r>
    <x v="242"/>
    <s v="july"/>
    <x v="239"/>
    <x v="1"/>
    <x v="5"/>
    <x v="3"/>
    <x v="0"/>
    <n v="57"/>
    <n v="784"/>
    <x v="393"/>
    <n v="44688"/>
    <n v="48963"/>
    <x v="559"/>
    <s v="profit"/>
  </r>
  <r>
    <x v="243"/>
    <s v="july"/>
    <x v="240"/>
    <x v="1"/>
    <x v="5"/>
    <x v="4"/>
    <x v="0"/>
    <n v="98"/>
    <n v="579"/>
    <x v="394"/>
    <n v="56742"/>
    <n v="102508"/>
    <x v="560"/>
    <s v="profit"/>
  </r>
  <r>
    <x v="244"/>
    <s v="july"/>
    <x v="241"/>
    <x v="1"/>
    <x v="5"/>
    <x v="5"/>
    <x v="0"/>
    <n v="98"/>
    <n v="605"/>
    <x v="385"/>
    <n v="59290"/>
    <n v="113190"/>
    <x v="561"/>
    <s v="profit"/>
  </r>
  <r>
    <x v="129"/>
    <s v="november"/>
    <x v="129"/>
    <x v="2"/>
    <x v="6"/>
    <x v="7"/>
    <x v="0"/>
    <n v="20"/>
    <n v="989"/>
    <x v="355"/>
    <n v="19780"/>
    <n v="25960"/>
    <x v="276"/>
    <s v="profit"/>
  </r>
  <r>
    <x v="245"/>
    <s v="july"/>
    <x v="242"/>
    <x v="1"/>
    <x v="5"/>
    <x v="3"/>
    <x v="0"/>
    <n v="63"/>
    <n v="952"/>
    <x v="395"/>
    <n v="59976"/>
    <n v="51912"/>
    <x v="562"/>
    <s v="loss"/>
  </r>
  <r>
    <x v="246"/>
    <s v="july"/>
    <x v="243"/>
    <x v="1"/>
    <x v="5"/>
    <x v="15"/>
    <x v="0"/>
    <n v="91"/>
    <n v="938"/>
    <x v="234"/>
    <n v="85358"/>
    <n v="105196"/>
    <x v="563"/>
    <s v="profit"/>
  </r>
  <r>
    <x v="132"/>
    <s v="december"/>
    <x v="132"/>
    <x v="2"/>
    <x v="6"/>
    <x v="12"/>
    <x v="1"/>
    <n v="26"/>
    <n v="870"/>
    <x v="202"/>
    <n v="22620"/>
    <n v="29198"/>
    <x v="564"/>
    <s v="profit"/>
  </r>
  <r>
    <x v="247"/>
    <s v="july"/>
    <x v="244"/>
    <x v="1"/>
    <x v="5"/>
    <x v="14"/>
    <x v="1"/>
    <n v="66"/>
    <n v="512"/>
    <x v="396"/>
    <n v="33792"/>
    <n v="79728"/>
    <x v="565"/>
    <s v="profit"/>
  </r>
  <r>
    <x v="248"/>
    <s v="july"/>
    <x v="245"/>
    <x v="1"/>
    <x v="5"/>
    <x v="8"/>
    <x v="1"/>
    <n v="88"/>
    <n v="691"/>
    <x v="397"/>
    <n v="60808"/>
    <n v="122672"/>
    <x v="566"/>
    <s v="profit"/>
  </r>
  <r>
    <x v="249"/>
    <s v="august"/>
    <x v="246"/>
    <x v="1"/>
    <x v="5"/>
    <x v="3"/>
    <x v="1"/>
    <n v="54"/>
    <n v="518"/>
    <x v="175"/>
    <n v="27972"/>
    <n v="59724"/>
    <x v="567"/>
    <s v="profit"/>
  </r>
  <r>
    <x v="250"/>
    <s v="august"/>
    <x v="247"/>
    <x v="1"/>
    <x v="5"/>
    <x v="13"/>
    <x v="1"/>
    <n v="67"/>
    <n v="780"/>
    <x v="117"/>
    <n v="52260"/>
    <n v="57888"/>
    <x v="568"/>
    <s v="profit"/>
  </r>
  <r>
    <x v="137"/>
    <s v="december"/>
    <x v="137"/>
    <x v="2"/>
    <x v="6"/>
    <x v="18"/>
    <x v="1"/>
    <n v="23"/>
    <n v="945"/>
    <x v="12"/>
    <n v="21735"/>
    <n v="29164"/>
    <x v="140"/>
    <s v="profit"/>
  </r>
  <r>
    <x v="251"/>
    <s v="august"/>
    <x v="248"/>
    <x v="1"/>
    <x v="7"/>
    <x v="16"/>
    <x v="0"/>
    <n v="85"/>
    <n v="853"/>
    <x v="275"/>
    <n v="72505"/>
    <n v="123505"/>
    <x v="569"/>
    <s v="profit"/>
  </r>
  <r>
    <x v="252"/>
    <s v="august"/>
    <x v="249"/>
    <x v="1"/>
    <x v="7"/>
    <x v="6"/>
    <x v="0"/>
    <n v="69"/>
    <n v="745"/>
    <x v="207"/>
    <n v="51405"/>
    <n v="74175"/>
    <x v="570"/>
    <s v="profit"/>
  </r>
  <r>
    <x v="140"/>
    <s v="december"/>
    <x v="139"/>
    <x v="1"/>
    <x v="5"/>
    <x v="1"/>
    <x v="1"/>
    <n v="78"/>
    <n v="522"/>
    <x v="141"/>
    <n v="40716"/>
    <n v="82992"/>
    <x v="571"/>
    <s v="profit"/>
  </r>
  <r>
    <x v="253"/>
    <s v="august"/>
    <x v="250"/>
    <x v="1"/>
    <x v="5"/>
    <x v="7"/>
    <x v="0"/>
    <n v="63"/>
    <n v="525"/>
    <x v="119"/>
    <n v="33075"/>
    <n v="74466"/>
    <x v="572"/>
    <s v="profit"/>
  </r>
  <r>
    <x v="254"/>
    <s v="august"/>
    <x v="251"/>
    <x v="1"/>
    <x v="5"/>
    <x v="5"/>
    <x v="0"/>
    <n v="73"/>
    <n v="709"/>
    <x v="25"/>
    <n v="51757"/>
    <n v="98112"/>
    <x v="573"/>
    <s v="profit"/>
  </r>
  <r>
    <x v="255"/>
    <s v="august"/>
    <x v="252"/>
    <x v="1"/>
    <x v="5"/>
    <x v="17"/>
    <x v="0"/>
    <n v="74"/>
    <n v="914"/>
    <x v="398"/>
    <n v="67636"/>
    <n v="76294"/>
    <x v="574"/>
    <s v="profit"/>
  </r>
  <r>
    <x v="256"/>
    <s v="august"/>
    <x v="253"/>
    <x v="1"/>
    <x v="5"/>
    <x v="8"/>
    <x v="0"/>
    <n v="84"/>
    <n v="558"/>
    <x v="168"/>
    <n v="46872"/>
    <n v="124068"/>
    <x v="575"/>
    <s v="profit"/>
  </r>
  <r>
    <x v="145"/>
    <s v="december"/>
    <x v="143"/>
    <x v="1"/>
    <x v="5"/>
    <x v="7"/>
    <x v="0"/>
    <n v="60"/>
    <n v="642"/>
    <x v="399"/>
    <n v="38520"/>
    <n v="66600"/>
    <x v="576"/>
    <s v="profit"/>
  </r>
  <r>
    <x v="257"/>
    <s v="august"/>
    <x v="254"/>
    <x v="1"/>
    <x v="5"/>
    <x v="18"/>
    <x v="0"/>
    <n v="99"/>
    <n v="934"/>
    <x v="400"/>
    <n v="92466"/>
    <n v="130482"/>
    <x v="577"/>
    <s v="profit"/>
  </r>
  <r>
    <x v="258"/>
    <s v="august"/>
    <x v="255"/>
    <x v="1"/>
    <x v="5"/>
    <x v="19"/>
    <x v="0"/>
    <n v="52"/>
    <n v="576"/>
    <x v="32"/>
    <n v="29952"/>
    <n v="73788"/>
    <x v="578"/>
    <s v="profit"/>
  </r>
  <r>
    <x v="259"/>
    <s v="august"/>
    <x v="256"/>
    <x v="1"/>
    <x v="5"/>
    <x v="0"/>
    <x v="1"/>
    <n v="98"/>
    <n v="769"/>
    <x v="58"/>
    <n v="75362"/>
    <n v="125146"/>
    <x v="579"/>
    <s v="profit"/>
  </r>
  <r>
    <x v="149"/>
    <s v="december"/>
    <x v="147"/>
    <x v="1"/>
    <x v="5"/>
    <x v="7"/>
    <x v="0"/>
    <n v="86"/>
    <n v="668"/>
    <x v="173"/>
    <n v="57448"/>
    <n v="109908"/>
    <x v="580"/>
    <s v="profit"/>
  </r>
  <r>
    <x v="260"/>
    <s v="september"/>
    <x v="257"/>
    <x v="1"/>
    <x v="5"/>
    <x v="2"/>
    <x v="1"/>
    <n v="73"/>
    <n v="627"/>
    <x v="257"/>
    <n v="45771"/>
    <n v="56137"/>
    <x v="581"/>
    <s v="profit"/>
  </r>
  <r>
    <x v="151"/>
    <s v="december"/>
    <x v="149"/>
    <x v="1"/>
    <x v="7"/>
    <x v="17"/>
    <x v="0"/>
    <n v="57"/>
    <n v="995"/>
    <x v="401"/>
    <n v="56715"/>
    <n v="51984"/>
    <x v="582"/>
    <s v="loss"/>
  </r>
  <r>
    <x v="261"/>
    <s v="september"/>
    <x v="258"/>
    <x v="1"/>
    <x v="7"/>
    <x v="3"/>
    <x v="1"/>
    <n v="93"/>
    <n v="847"/>
    <x v="225"/>
    <n v="78771"/>
    <n v="116994"/>
    <x v="583"/>
    <s v="profit"/>
  </r>
  <r>
    <x v="262"/>
    <s v="september"/>
    <x v="259"/>
    <x v="1"/>
    <x v="7"/>
    <x v="3"/>
    <x v="1"/>
    <n v="84"/>
    <n v="522"/>
    <x v="253"/>
    <n v="43848"/>
    <n v="78036"/>
    <x v="584"/>
    <s v="profit"/>
  </r>
  <r>
    <x v="263"/>
    <s v="september"/>
    <x v="260"/>
    <x v="1"/>
    <x v="7"/>
    <x v="4"/>
    <x v="0"/>
    <n v="85"/>
    <n v="564"/>
    <x v="267"/>
    <n v="47940"/>
    <n v="89165"/>
    <x v="585"/>
    <s v="profit"/>
  </r>
  <r>
    <x v="264"/>
    <s v="september"/>
    <x v="261"/>
    <x v="1"/>
    <x v="7"/>
    <x v="3"/>
    <x v="0"/>
    <n v="93"/>
    <n v="579"/>
    <x v="31"/>
    <n v="53847"/>
    <n v="130386"/>
    <x v="586"/>
    <s v="profit"/>
  </r>
  <r>
    <x v="156"/>
    <s v="december"/>
    <x v="154"/>
    <x v="1"/>
    <x v="7"/>
    <x v="1"/>
    <x v="1"/>
    <n v="93"/>
    <n v="886"/>
    <x v="402"/>
    <n v="82398"/>
    <n v="111507"/>
    <x v="587"/>
    <s v="profit"/>
  </r>
  <r>
    <x v="265"/>
    <s v="september"/>
    <x v="262"/>
    <x v="1"/>
    <x v="7"/>
    <x v="15"/>
    <x v="1"/>
    <n v="56"/>
    <n v="724"/>
    <x v="74"/>
    <n v="40544"/>
    <n v="77896"/>
    <x v="588"/>
    <s v="profit"/>
  </r>
  <r>
    <x v="266"/>
    <s v="september"/>
    <x v="263"/>
    <x v="1"/>
    <x v="7"/>
    <x v="8"/>
    <x v="1"/>
    <n v="60"/>
    <n v="783"/>
    <x v="403"/>
    <n v="46980"/>
    <n v="52860"/>
    <x v="589"/>
    <s v="profit"/>
  </r>
  <r>
    <x v="267"/>
    <s v="september"/>
    <x v="264"/>
    <x v="1"/>
    <x v="7"/>
    <x v="4"/>
    <x v="1"/>
    <n v="81"/>
    <n v="948"/>
    <x v="404"/>
    <n v="76788"/>
    <n v="73224"/>
    <x v="590"/>
    <s v="loss"/>
  </r>
  <r>
    <x v="268"/>
    <s v="september"/>
    <x v="265"/>
    <x v="1"/>
    <x v="7"/>
    <x v="8"/>
    <x v="1"/>
    <n v="80"/>
    <n v="771"/>
    <x v="251"/>
    <n v="61680"/>
    <n v="87200"/>
    <x v="591"/>
    <s v="profit"/>
  </r>
  <r>
    <x v="269"/>
    <s v="september"/>
    <x v="266"/>
    <x v="1"/>
    <x v="7"/>
    <x v="9"/>
    <x v="0"/>
    <n v="88"/>
    <n v="943"/>
    <x v="405"/>
    <n v="82984"/>
    <n v="95216"/>
    <x v="592"/>
    <s v="profit"/>
  </r>
  <r>
    <x v="270"/>
    <s v="september"/>
    <x v="267"/>
    <x v="1"/>
    <x v="7"/>
    <x v="4"/>
    <x v="1"/>
    <n v="68"/>
    <n v="909"/>
    <x v="284"/>
    <n v="61812"/>
    <n v="90372"/>
    <x v="593"/>
    <s v="profit"/>
  </r>
  <r>
    <x v="163"/>
    <s v="january"/>
    <x v="161"/>
    <x v="0"/>
    <x v="0"/>
    <x v="15"/>
    <x v="0"/>
    <n v="11"/>
    <n v="676"/>
    <x v="406"/>
    <n v="7436"/>
    <n v="11550"/>
    <x v="594"/>
    <s v="profit"/>
  </r>
  <r>
    <x v="271"/>
    <s v="september"/>
    <x v="268"/>
    <x v="1"/>
    <x v="7"/>
    <x v="10"/>
    <x v="1"/>
    <n v="65"/>
    <n v="568"/>
    <x v="369"/>
    <n v="36920"/>
    <n v="96330"/>
    <x v="595"/>
    <s v="profit"/>
  </r>
  <r>
    <x v="165"/>
    <s v="january"/>
    <x v="163"/>
    <x v="0"/>
    <x v="0"/>
    <x v="8"/>
    <x v="0"/>
    <n v="13"/>
    <n v="521"/>
    <x v="23"/>
    <n v="6773"/>
    <n v="18629"/>
    <x v="596"/>
    <s v="profit"/>
  </r>
  <r>
    <x v="272"/>
    <s v="september"/>
    <x v="269"/>
    <x v="1"/>
    <x v="7"/>
    <x v="11"/>
    <x v="1"/>
    <n v="58"/>
    <n v="758"/>
    <x v="349"/>
    <n v="43964"/>
    <n v="71978"/>
    <x v="597"/>
    <s v="profit"/>
  </r>
  <r>
    <x v="167"/>
    <s v="january"/>
    <x v="165"/>
    <x v="0"/>
    <x v="0"/>
    <x v="2"/>
    <x v="0"/>
    <n v="16"/>
    <n v="887"/>
    <x v="407"/>
    <n v="14192"/>
    <n v="16944"/>
    <x v="598"/>
    <s v="profit"/>
  </r>
  <r>
    <x v="273"/>
    <s v="october"/>
    <x v="270"/>
    <x v="1"/>
    <x v="5"/>
    <x v="5"/>
    <x v="0"/>
    <n v="61"/>
    <n v="604"/>
    <x v="325"/>
    <n v="36844"/>
    <n v="76311"/>
    <x v="599"/>
    <s v="profit"/>
  </r>
  <r>
    <x v="274"/>
    <s v="october"/>
    <x v="271"/>
    <x v="1"/>
    <x v="5"/>
    <x v="17"/>
    <x v="0"/>
    <n v="62"/>
    <n v="641"/>
    <x v="408"/>
    <n v="39742"/>
    <n v="53878"/>
    <x v="600"/>
    <s v="profit"/>
  </r>
  <r>
    <x v="275"/>
    <s v="october"/>
    <x v="272"/>
    <x v="1"/>
    <x v="5"/>
    <x v="18"/>
    <x v="0"/>
    <n v="53"/>
    <n v="913"/>
    <x v="409"/>
    <n v="48389"/>
    <n v="72557"/>
    <x v="601"/>
    <s v="profit"/>
  </r>
  <r>
    <x v="276"/>
    <s v="october"/>
    <x v="273"/>
    <x v="1"/>
    <x v="5"/>
    <x v="19"/>
    <x v="0"/>
    <n v="56"/>
    <n v="840"/>
    <x v="410"/>
    <n v="47040"/>
    <n v="75768"/>
    <x v="602"/>
    <s v="profit"/>
  </r>
  <r>
    <x v="277"/>
    <s v="october"/>
    <x v="274"/>
    <x v="1"/>
    <x v="7"/>
    <x v="0"/>
    <x v="0"/>
    <n v="85"/>
    <n v="541"/>
    <x v="411"/>
    <n v="45985"/>
    <n v="113135"/>
    <x v="603"/>
    <s v="profit"/>
  </r>
  <r>
    <x v="278"/>
    <s v="october"/>
    <x v="275"/>
    <x v="1"/>
    <x v="7"/>
    <x v="1"/>
    <x v="0"/>
    <n v="56"/>
    <n v="611"/>
    <x v="412"/>
    <n v="34216"/>
    <n v="69440"/>
    <x v="604"/>
    <s v="profit"/>
  </r>
  <r>
    <x v="174"/>
    <s v="january"/>
    <x v="172"/>
    <x v="1"/>
    <x v="7"/>
    <x v="12"/>
    <x v="1"/>
    <n v="90"/>
    <n v="554"/>
    <x v="413"/>
    <n v="49860"/>
    <n v="84600"/>
    <x v="605"/>
    <s v="profit"/>
  </r>
  <r>
    <x v="279"/>
    <s v="october"/>
    <x v="276"/>
    <x v="1"/>
    <x v="7"/>
    <x v="2"/>
    <x v="0"/>
    <n v="91"/>
    <n v="867"/>
    <x v="414"/>
    <n v="78897"/>
    <n v="87087"/>
    <x v="606"/>
    <s v="profit"/>
  </r>
  <r>
    <x v="280"/>
    <s v="october"/>
    <x v="277"/>
    <x v="1"/>
    <x v="7"/>
    <x v="3"/>
    <x v="0"/>
    <n v="95"/>
    <n v="508"/>
    <x v="149"/>
    <n v="48260"/>
    <n v="74385"/>
    <x v="607"/>
    <s v="profit"/>
  </r>
  <r>
    <x v="281"/>
    <s v="october"/>
    <x v="278"/>
    <x v="1"/>
    <x v="7"/>
    <x v="4"/>
    <x v="1"/>
    <n v="75"/>
    <n v="549"/>
    <x v="118"/>
    <n v="41175"/>
    <n v="83100"/>
    <x v="608"/>
    <s v="profit"/>
  </r>
  <r>
    <x v="282"/>
    <s v="october"/>
    <x v="279"/>
    <x v="1"/>
    <x v="1"/>
    <x v="17"/>
    <x v="1"/>
    <n v="95"/>
    <n v="845"/>
    <x v="186"/>
    <n v="80275"/>
    <n v="104690"/>
    <x v="609"/>
    <s v="profit"/>
  </r>
  <r>
    <x v="283"/>
    <s v="october"/>
    <x v="280"/>
    <x v="1"/>
    <x v="1"/>
    <x v="8"/>
    <x v="1"/>
    <n v="86"/>
    <n v="949"/>
    <x v="26"/>
    <n v="81614"/>
    <n v="79464"/>
    <x v="610"/>
    <s v="loss"/>
  </r>
  <r>
    <x v="180"/>
    <s v="january"/>
    <x v="76"/>
    <x v="0"/>
    <x v="2"/>
    <x v="19"/>
    <x v="0"/>
    <n v="11"/>
    <n v="587"/>
    <x v="77"/>
    <n v="6457"/>
    <n v="15246"/>
    <x v="611"/>
    <s v="profit"/>
  </r>
  <r>
    <x v="284"/>
    <s v="october"/>
    <x v="281"/>
    <x v="1"/>
    <x v="1"/>
    <x v="18"/>
    <x v="0"/>
    <n v="73"/>
    <n v="801"/>
    <x v="307"/>
    <n v="58473"/>
    <n v="79716"/>
    <x v="612"/>
    <s v="profit"/>
  </r>
  <r>
    <x v="285"/>
    <s v="october"/>
    <x v="282"/>
    <x v="1"/>
    <x v="1"/>
    <x v="19"/>
    <x v="1"/>
    <n v="70"/>
    <n v="699"/>
    <x v="251"/>
    <n v="48930"/>
    <n v="76300"/>
    <x v="613"/>
    <s v="profit"/>
  </r>
  <r>
    <x v="286"/>
    <s v="november"/>
    <x v="283"/>
    <x v="1"/>
    <x v="9"/>
    <x v="3"/>
    <x v="0"/>
    <n v="67"/>
    <n v="674"/>
    <x v="415"/>
    <n v="45158"/>
    <n v="94671"/>
    <x v="614"/>
    <s v="profit"/>
  </r>
  <r>
    <x v="287"/>
    <s v="november"/>
    <x v="284"/>
    <x v="1"/>
    <x v="9"/>
    <x v="15"/>
    <x v="0"/>
    <n v="55"/>
    <n v="599"/>
    <x v="369"/>
    <n v="32945"/>
    <n v="81510"/>
    <x v="615"/>
    <s v="profit"/>
  </r>
  <r>
    <x v="288"/>
    <s v="november"/>
    <x v="285"/>
    <x v="1"/>
    <x v="9"/>
    <x v="8"/>
    <x v="0"/>
    <n v="90"/>
    <n v="962"/>
    <x v="416"/>
    <n v="86580"/>
    <n v="134550"/>
    <x v="616"/>
    <s v="profit"/>
  </r>
  <r>
    <x v="186"/>
    <s v="january"/>
    <x v="183"/>
    <x v="0"/>
    <x v="2"/>
    <x v="4"/>
    <x v="0"/>
    <n v="18"/>
    <n v="910"/>
    <x v="417"/>
    <n v="16380"/>
    <n v="19170"/>
    <x v="617"/>
    <s v="profit"/>
  </r>
  <r>
    <x v="289"/>
    <s v="november"/>
    <x v="286"/>
    <x v="1"/>
    <x v="9"/>
    <x v="3"/>
    <x v="0"/>
    <n v="71"/>
    <n v="739"/>
    <x v="410"/>
    <n v="52469"/>
    <n v="96063"/>
    <x v="618"/>
    <s v="profit"/>
  </r>
  <r>
    <x v="290"/>
    <s v="november"/>
    <x v="287"/>
    <x v="1"/>
    <x v="9"/>
    <x v="13"/>
    <x v="0"/>
    <n v="63"/>
    <n v="691"/>
    <x v="48"/>
    <n v="43533"/>
    <n v="66654"/>
    <x v="619"/>
    <s v="profit"/>
  </r>
  <r>
    <x v="291"/>
    <s v="december"/>
    <x v="133"/>
    <x v="1"/>
    <x v="5"/>
    <x v="0"/>
    <x v="1"/>
    <n v="99"/>
    <n v="705"/>
    <x v="388"/>
    <n v="69795"/>
    <n v="134244"/>
    <x v="620"/>
    <s v="profit"/>
  </r>
  <r>
    <x v="190"/>
    <s v="january"/>
    <x v="187"/>
    <x v="0"/>
    <x v="2"/>
    <x v="5"/>
    <x v="1"/>
    <n v="11"/>
    <n v="543"/>
    <x v="179"/>
    <n v="5973"/>
    <n v="12683"/>
    <x v="621"/>
    <s v="profit"/>
  </r>
  <r>
    <x v="292"/>
    <s v="december"/>
    <x v="288"/>
    <x v="1"/>
    <x v="5"/>
    <x v="2"/>
    <x v="0"/>
    <n v="74"/>
    <n v="922"/>
    <x v="183"/>
    <n v="68228"/>
    <n v="71780"/>
    <x v="622"/>
    <s v="profit"/>
  </r>
  <r>
    <x v="293"/>
    <s v="december"/>
    <x v="289"/>
    <x v="1"/>
    <x v="5"/>
    <x v="3"/>
    <x v="0"/>
    <n v="72"/>
    <n v="560"/>
    <x v="418"/>
    <n v="40320"/>
    <n v="66096"/>
    <x v="623"/>
    <s v="profit"/>
  </r>
  <r>
    <x v="294"/>
    <s v="december"/>
    <x v="290"/>
    <x v="1"/>
    <x v="5"/>
    <x v="6"/>
    <x v="0"/>
    <n v="59"/>
    <n v="834"/>
    <x v="419"/>
    <n v="49206"/>
    <n v="56109"/>
    <x v="624"/>
    <s v="profit"/>
  </r>
  <r>
    <x v="295"/>
    <s v="december"/>
    <x v="291"/>
    <x v="1"/>
    <x v="5"/>
    <x v="7"/>
    <x v="0"/>
    <n v="83"/>
    <n v="840"/>
    <x v="295"/>
    <n v="69720"/>
    <n v="68724"/>
    <x v="625"/>
    <s v="loss"/>
  </r>
  <r>
    <x v="296"/>
    <s v="december"/>
    <x v="292"/>
    <x v="1"/>
    <x v="5"/>
    <x v="13"/>
    <x v="0"/>
    <n v="64"/>
    <n v="965"/>
    <x v="420"/>
    <n v="61760"/>
    <n v="86848"/>
    <x v="626"/>
    <s v="profit"/>
  </r>
  <r>
    <x v="297"/>
    <s v="december"/>
    <x v="293"/>
    <x v="1"/>
    <x v="5"/>
    <x v="13"/>
    <x v="0"/>
    <n v="59"/>
    <n v="671"/>
    <x v="296"/>
    <n v="39589"/>
    <n v="83190"/>
    <x v="627"/>
    <s v="profit"/>
  </r>
  <r>
    <x v="298"/>
    <s v="december"/>
    <x v="294"/>
    <x v="1"/>
    <x v="5"/>
    <x v="12"/>
    <x v="0"/>
    <n v="85"/>
    <n v="761"/>
    <x v="324"/>
    <n v="64685"/>
    <n v="78710"/>
    <x v="628"/>
    <s v="profit"/>
  </r>
  <r>
    <x v="299"/>
    <s v="december"/>
    <x v="295"/>
    <x v="1"/>
    <x v="5"/>
    <x v="5"/>
    <x v="0"/>
    <n v="81"/>
    <n v="522"/>
    <x v="421"/>
    <n v="42282"/>
    <n v="100278"/>
    <x v="629"/>
    <s v="profit"/>
  </r>
  <r>
    <x v="300"/>
    <s v="december"/>
    <x v="296"/>
    <x v="1"/>
    <x v="7"/>
    <x v="8"/>
    <x v="0"/>
    <n v="72"/>
    <n v="943"/>
    <x v="127"/>
    <n v="67896"/>
    <n v="88776"/>
    <x v="630"/>
    <s v="profit"/>
  </r>
  <r>
    <x v="301"/>
    <s v="december"/>
    <x v="297"/>
    <x v="1"/>
    <x v="7"/>
    <x v="18"/>
    <x v="0"/>
    <n v="67"/>
    <n v="801"/>
    <x v="422"/>
    <n v="53667"/>
    <n v="81740"/>
    <x v="631"/>
    <s v="profit"/>
  </r>
  <r>
    <x v="195"/>
    <s v="february"/>
    <x v="192"/>
    <x v="2"/>
    <x v="6"/>
    <x v="5"/>
    <x v="0"/>
    <n v="29"/>
    <n v="725"/>
    <x v="423"/>
    <n v="21025"/>
    <n v="22968"/>
    <x v="632"/>
    <s v="profit"/>
  </r>
  <r>
    <x v="302"/>
    <s v="december"/>
    <x v="298"/>
    <x v="1"/>
    <x v="7"/>
    <x v="19"/>
    <x v="0"/>
    <n v="57"/>
    <n v="647"/>
    <x v="109"/>
    <n v="36879"/>
    <n v="51585"/>
    <x v="633"/>
    <s v="profit"/>
  </r>
  <r>
    <x v="303"/>
    <s v="december"/>
    <x v="299"/>
    <x v="1"/>
    <x v="7"/>
    <x v="0"/>
    <x v="0"/>
    <n v="91"/>
    <n v="906"/>
    <x v="424"/>
    <n v="82446"/>
    <n v="84175"/>
    <x v="634"/>
    <s v="profit"/>
  </r>
  <r>
    <x v="304"/>
    <s v="december"/>
    <x v="300"/>
    <x v="1"/>
    <x v="7"/>
    <x v="2"/>
    <x v="1"/>
    <n v="82"/>
    <n v="955"/>
    <x v="342"/>
    <n v="78310"/>
    <n v="99876"/>
    <x v="635"/>
    <s v="profit"/>
  </r>
  <r>
    <x v="196"/>
    <s v="february"/>
    <x v="193"/>
    <x v="1"/>
    <x v="5"/>
    <x v="13"/>
    <x v="0"/>
    <n v="59"/>
    <n v="725"/>
    <x v="210"/>
    <n v="42775"/>
    <n v="65667"/>
    <x v="636"/>
    <s v="profit"/>
  </r>
  <r>
    <x v="305"/>
    <s v="december"/>
    <x v="301"/>
    <x v="1"/>
    <x v="7"/>
    <x v="3"/>
    <x v="1"/>
    <n v="72"/>
    <n v="829"/>
    <x v="231"/>
    <n v="59688"/>
    <n v="83880"/>
    <x v="637"/>
    <s v="profit"/>
  </r>
  <r>
    <x v="306"/>
    <s v="december"/>
    <x v="302"/>
    <x v="1"/>
    <x v="7"/>
    <x v="3"/>
    <x v="1"/>
    <n v="62"/>
    <n v="680"/>
    <x v="401"/>
    <n v="42160"/>
    <n v="56544"/>
    <x v="638"/>
    <s v="profit"/>
  </r>
  <r>
    <x v="307"/>
    <s v="december"/>
    <x v="303"/>
    <x v="1"/>
    <x v="7"/>
    <x v="4"/>
    <x v="1"/>
    <n v="67"/>
    <n v="600"/>
    <x v="327"/>
    <n v="40200"/>
    <n v="88976"/>
    <x v="639"/>
    <s v="profit"/>
  </r>
  <r>
    <x v="308"/>
    <s v="january"/>
    <x v="304"/>
    <x v="1"/>
    <x v="7"/>
    <x v="5"/>
    <x v="0"/>
    <n v="97"/>
    <n v="946"/>
    <x v="425"/>
    <n v="91762"/>
    <n v="125809"/>
    <x v="640"/>
    <s v="profit"/>
  </r>
  <r>
    <x v="309"/>
    <s v="january"/>
    <x v="305"/>
    <x v="1"/>
    <x v="5"/>
    <x v="6"/>
    <x v="1"/>
    <n v="62"/>
    <n v="800"/>
    <x v="29"/>
    <n v="49600"/>
    <n v="54684"/>
    <x v="641"/>
    <s v="profit"/>
  </r>
  <r>
    <x v="310"/>
    <s v="january"/>
    <x v="306"/>
    <x v="1"/>
    <x v="5"/>
    <x v="7"/>
    <x v="1"/>
    <n v="65"/>
    <n v="875"/>
    <x v="426"/>
    <n v="56875"/>
    <n v="88465"/>
    <x v="642"/>
    <s v="profit"/>
  </r>
  <r>
    <x v="197"/>
    <s v="february"/>
    <x v="194"/>
    <x v="1"/>
    <x v="5"/>
    <x v="18"/>
    <x v="1"/>
    <n v="100"/>
    <n v="831"/>
    <x v="297"/>
    <n v="83100"/>
    <n v="146600"/>
    <x v="643"/>
    <s v="profit"/>
  </r>
  <r>
    <x v="311"/>
    <s v="january"/>
    <x v="307"/>
    <x v="1"/>
    <x v="5"/>
    <x v="7"/>
    <x v="1"/>
    <n v="88"/>
    <n v="823"/>
    <x v="427"/>
    <n v="72424"/>
    <n v="90288"/>
    <x v="644"/>
    <s v="profit"/>
  </r>
  <r>
    <x v="312"/>
    <s v="january"/>
    <x v="308"/>
    <x v="1"/>
    <x v="5"/>
    <x v="13"/>
    <x v="0"/>
    <n v="54"/>
    <n v="664"/>
    <x v="352"/>
    <n v="35856"/>
    <n v="41094"/>
    <x v="645"/>
    <s v="profit"/>
  </r>
  <r>
    <x v="313"/>
    <s v="january"/>
    <x v="309"/>
    <x v="1"/>
    <x v="5"/>
    <x v="13"/>
    <x v="1"/>
    <n v="52"/>
    <n v="538"/>
    <x v="208"/>
    <n v="27976"/>
    <n v="65364"/>
    <x v="646"/>
    <s v="profit"/>
  </r>
  <r>
    <x v="314"/>
    <s v="january"/>
    <x v="310"/>
    <x v="1"/>
    <x v="7"/>
    <x v="7"/>
    <x v="1"/>
    <n v="81"/>
    <n v="556"/>
    <x v="428"/>
    <n v="45036"/>
    <n v="108945"/>
    <x v="647"/>
    <s v="profit"/>
  </r>
  <r>
    <x v="315"/>
    <s v="january"/>
    <x v="311"/>
    <x v="1"/>
    <x v="7"/>
    <x v="5"/>
    <x v="1"/>
    <n v="72"/>
    <n v="608"/>
    <x v="340"/>
    <n v="43776"/>
    <n v="87048"/>
    <x v="648"/>
    <s v="profit"/>
  </r>
  <r>
    <x v="316"/>
    <s v="january"/>
    <x v="312"/>
    <x v="1"/>
    <x v="7"/>
    <x v="17"/>
    <x v="0"/>
    <n v="61"/>
    <n v="994"/>
    <x v="242"/>
    <n v="60634"/>
    <n v="54046"/>
    <x v="649"/>
    <s v="loss"/>
  </r>
  <r>
    <x v="317"/>
    <s v="january"/>
    <x v="313"/>
    <x v="1"/>
    <x v="7"/>
    <x v="8"/>
    <x v="0"/>
    <n v="57"/>
    <n v="566"/>
    <x v="336"/>
    <n v="32262"/>
    <n v="47310"/>
    <x v="650"/>
    <s v="profit"/>
  </r>
  <r>
    <x v="318"/>
    <s v="january"/>
    <x v="314"/>
    <x v="1"/>
    <x v="7"/>
    <x v="18"/>
    <x v="0"/>
    <n v="50"/>
    <n v="714"/>
    <x v="333"/>
    <n v="35700"/>
    <n v="53550"/>
    <x v="651"/>
    <s v="profit"/>
  </r>
  <r>
    <x v="319"/>
    <s v="february"/>
    <x v="315"/>
    <x v="1"/>
    <x v="5"/>
    <x v="7"/>
    <x v="0"/>
    <n v="80"/>
    <n v="636"/>
    <x v="254"/>
    <n v="50880"/>
    <n v="100720"/>
    <x v="652"/>
    <s v="profit"/>
  </r>
  <r>
    <x v="320"/>
    <s v="february"/>
    <x v="316"/>
    <x v="1"/>
    <x v="5"/>
    <x v="7"/>
    <x v="0"/>
    <n v="50"/>
    <n v="581"/>
    <x v="429"/>
    <n v="29050"/>
    <n v="69000"/>
    <x v="653"/>
    <s v="profit"/>
  </r>
  <r>
    <x v="6"/>
    <s v="april"/>
    <x v="6"/>
    <x v="1"/>
    <x v="1"/>
    <x v="6"/>
    <x v="1"/>
    <n v="78"/>
    <n v="655"/>
    <x v="430"/>
    <n v="51090"/>
    <n v="61620"/>
    <x v="654"/>
    <s v="profit"/>
  </r>
  <r>
    <x v="321"/>
    <s v="february"/>
    <x v="317"/>
    <x v="1"/>
    <x v="5"/>
    <x v="13"/>
    <x v="0"/>
    <n v="78"/>
    <n v="964"/>
    <x v="240"/>
    <n v="75192"/>
    <n v="98592"/>
    <x v="655"/>
    <s v="profit"/>
  </r>
  <r>
    <x v="322"/>
    <s v="february"/>
    <x v="318"/>
    <x v="1"/>
    <x v="5"/>
    <x v="12"/>
    <x v="1"/>
    <n v="97"/>
    <n v="982"/>
    <x v="431"/>
    <n v="95254"/>
    <n v="120571"/>
    <x v="656"/>
    <s v="profit"/>
  </r>
  <r>
    <x v="323"/>
    <s v="february"/>
    <x v="319"/>
    <x v="1"/>
    <x v="5"/>
    <x v="7"/>
    <x v="1"/>
    <n v="93"/>
    <n v="736"/>
    <x v="117"/>
    <n v="68448"/>
    <n v="80352"/>
    <x v="657"/>
    <s v="profit"/>
  </r>
  <r>
    <x v="324"/>
    <s v="february"/>
    <x v="320"/>
    <x v="1"/>
    <x v="5"/>
    <x v="5"/>
    <x v="1"/>
    <n v="51"/>
    <n v="608"/>
    <x v="432"/>
    <n v="31008"/>
    <n v="60129"/>
    <x v="658"/>
    <s v="profit"/>
  </r>
  <r>
    <x v="325"/>
    <s v="february"/>
    <x v="321"/>
    <x v="1"/>
    <x v="5"/>
    <x v="17"/>
    <x v="1"/>
    <n v="95"/>
    <n v="642"/>
    <x v="433"/>
    <n v="60990"/>
    <n v="75620"/>
    <x v="659"/>
    <s v="profit"/>
  </r>
  <r>
    <x v="12"/>
    <s v="april"/>
    <x v="12"/>
    <x v="2"/>
    <x v="3"/>
    <x v="8"/>
    <x v="0"/>
    <n v="22"/>
    <n v="755"/>
    <x v="317"/>
    <n v="16610"/>
    <n v="21912"/>
    <x v="660"/>
    <s v="profit"/>
  </r>
  <r>
    <x v="326"/>
    <s v="february"/>
    <x v="322"/>
    <x v="1"/>
    <x v="5"/>
    <x v="8"/>
    <x v="0"/>
    <n v="90"/>
    <n v="713"/>
    <x v="221"/>
    <n v="64170"/>
    <n v="103320"/>
    <x v="661"/>
    <s v="profit"/>
  </r>
  <r>
    <x v="327"/>
    <s v="february"/>
    <x v="323"/>
    <x v="1"/>
    <x v="5"/>
    <x v="19"/>
    <x v="1"/>
    <n v="81"/>
    <n v="813"/>
    <x v="83"/>
    <n v="65853"/>
    <n v="115668"/>
    <x v="662"/>
    <s v="profit"/>
  </r>
  <r>
    <x v="328"/>
    <s v="february"/>
    <x v="324"/>
    <x v="1"/>
    <x v="5"/>
    <x v="0"/>
    <x v="1"/>
    <n v="57"/>
    <n v="912"/>
    <x v="53"/>
    <n v="51984"/>
    <n v="71022"/>
    <x v="663"/>
    <s v="profit"/>
  </r>
  <r>
    <x v="329"/>
    <s v="february"/>
    <x v="325"/>
    <x v="1"/>
    <x v="7"/>
    <x v="1"/>
    <x v="1"/>
    <n v="61"/>
    <n v="565"/>
    <x v="124"/>
    <n v="34465"/>
    <n v="73932"/>
    <x v="599"/>
    <s v="profit"/>
  </r>
  <r>
    <x v="330"/>
    <s v="february"/>
    <x v="326"/>
    <x v="1"/>
    <x v="10"/>
    <x v="1"/>
    <x v="1"/>
    <n v="62"/>
    <n v="805"/>
    <x v="434"/>
    <n v="49910"/>
    <n v="72106"/>
    <x v="664"/>
    <s v="profit"/>
  </r>
  <r>
    <x v="198"/>
    <s v="april"/>
    <x v="195"/>
    <x v="1"/>
    <x v="1"/>
    <x v="15"/>
    <x v="1"/>
    <n v="74"/>
    <n v="743"/>
    <x v="366"/>
    <n v="54982"/>
    <n v="93610"/>
    <x v="665"/>
    <s v="profit"/>
  </r>
  <r>
    <x v="199"/>
    <s v="april"/>
    <x v="196"/>
    <x v="1"/>
    <x v="1"/>
    <x v="16"/>
    <x v="1"/>
    <n v="83"/>
    <n v="594"/>
    <x v="435"/>
    <n v="49302"/>
    <n v="70716"/>
    <x v="666"/>
    <s v="profit"/>
  </r>
  <r>
    <x v="200"/>
    <s v="april"/>
    <x v="197"/>
    <x v="1"/>
    <x v="1"/>
    <x v="8"/>
    <x v="1"/>
    <n v="70"/>
    <n v="878"/>
    <x v="380"/>
    <n v="61460"/>
    <n v="59080"/>
    <x v="667"/>
    <s v="loss"/>
  </r>
  <r>
    <x v="201"/>
    <s v="april"/>
    <x v="198"/>
    <x v="1"/>
    <x v="9"/>
    <x v="8"/>
    <x v="0"/>
    <n v="57"/>
    <n v="724"/>
    <x v="436"/>
    <n v="41268"/>
    <n v="47823"/>
    <x v="668"/>
    <s v="profit"/>
  </r>
  <r>
    <x v="22"/>
    <s v="april"/>
    <x v="22"/>
    <x v="2"/>
    <x v="4"/>
    <x v="13"/>
    <x v="1"/>
    <n v="23"/>
    <n v="627"/>
    <x v="437"/>
    <n v="14421"/>
    <n v="19665"/>
    <x v="669"/>
    <s v="profit"/>
  </r>
  <r>
    <x v="202"/>
    <s v="april"/>
    <x v="199"/>
    <x v="1"/>
    <x v="9"/>
    <x v="9"/>
    <x v="0"/>
    <n v="50"/>
    <n v="537"/>
    <x v="201"/>
    <n v="26850"/>
    <n v="58600"/>
    <x v="670"/>
    <s v="profit"/>
  </r>
  <r>
    <x v="24"/>
    <s v="april"/>
    <x v="24"/>
    <x v="2"/>
    <x v="4"/>
    <x v="12"/>
    <x v="0"/>
    <n v="23"/>
    <n v="938"/>
    <x v="438"/>
    <n v="21574"/>
    <n v="30728"/>
    <x v="671"/>
    <s v="profit"/>
  </r>
  <r>
    <x v="203"/>
    <s v="april"/>
    <x v="200"/>
    <x v="1"/>
    <x v="9"/>
    <x v="4"/>
    <x v="0"/>
    <n v="67"/>
    <n v="989"/>
    <x v="312"/>
    <n v="66263"/>
    <n v="64052"/>
    <x v="672"/>
    <s v="loss"/>
  </r>
  <r>
    <x v="204"/>
    <s v="april"/>
    <x v="201"/>
    <x v="1"/>
    <x v="9"/>
    <x v="10"/>
    <x v="0"/>
    <n v="83"/>
    <n v="917"/>
    <x v="439"/>
    <n v="76111"/>
    <n v="82087"/>
    <x v="673"/>
    <s v="profit"/>
  </r>
  <r>
    <x v="205"/>
    <s v="april"/>
    <x v="202"/>
    <x v="1"/>
    <x v="9"/>
    <x v="11"/>
    <x v="0"/>
    <n v="74"/>
    <n v="645"/>
    <x v="440"/>
    <n v="47730"/>
    <n v="65046"/>
    <x v="674"/>
    <s v="profit"/>
  </r>
  <r>
    <x v="206"/>
    <s v="april"/>
    <x v="203"/>
    <x v="1"/>
    <x v="9"/>
    <x v="6"/>
    <x v="1"/>
    <n v="76"/>
    <n v="943"/>
    <x v="397"/>
    <n v="71668"/>
    <n v="105944"/>
    <x v="675"/>
    <s v="profit"/>
  </r>
  <r>
    <x v="207"/>
    <s v="april"/>
    <x v="204"/>
    <x v="1"/>
    <x v="9"/>
    <x v="7"/>
    <x v="1"/>
    <n v="85"/>
    <n v="505"/>
    <x v="441"/>
    <n v="42925"/>
    <n v="121975"/>
    <x v="676"/>
    <s v="profit"/>
  </r>
  <r>
    <x v="208"/>
    <s v="may"/>
    <x v="205"/>
    <x v="1"/>
    <x v="5"/>
    <x v="12"/>
    <x v="1"/>
    <n v="82"/>
    <n v="928"/>
    <x v="83"/>
    <n v="76096"/>
    <n v="117096"/>
    <x v="677"/>
    <s v="profit"/>
  </r>
  <r>
    <x v="209"/>
    <s v="may"/>
    <x v="206"/>
    <x v="1"/>
    <x v="5"/>
    <x v="7"/>
    <x v="0"/>
    <n v="72"/>
    <n v="605"/>
    <x v="442"/>
    <n v="43560"/>
    <n v="77832"/>
    <x v="678"/>
    <s v="profit"/>
  </r>
  <r>
    <x v="210"/>
    <s v="may"/>
    <x v="207"/>
    <x v="1"/>
    <x v="5"/>
    <x v="7"/>
    <x v="0"/>
    <n v="82"/>
    <n v="993"/>
    <x v="195"/>
    <n v="81426"/>
    <n v="67486"/>
    <x v="679"/>
    <s v="loss"/>
  </r>
  <r>
    <x v="211"/>
    <s v="may"/>
    <x v="208"/>
    <x v="1"/>
    <x v="5"/>
    <x v="8"/>
    <x v="0"/>
    <n v="53"/>
    <n v="803"/>
    <x v="222"/>
    <n v="42559"/>
    <n v="70755"/>
    <x v="680"/>
    <s v="profit"/>
  </r>
  <r>
    <x v="212"/>
    <s v="may"/>
    <x v="209"/>
    <x v="1"/>
    <x v="5"/>
    <x v="4"/>
    <x v="0"/>
    <n v="87"/>
    <n v="742"/>
    <x v="443"/>
    <n v="64554"/>
    <n v="74472"/>
    <x v="681"/>
    <s v="profit"/>
  </r>
  <r>
    <x v="213"/>
    <s v="may"/>
    <x v="210"/>
    <x v="1"/>
    <x v="5"/>
    <x v="8"/>
    <x v="0"/>
    <n v="70"/>
    <n v="605"/>
    <x v="444"/>
    <n v="42350"/>
    <n v="104230"/>
    <x v="682"/>
    <s v="profit"/>
  </r>
  <r>
    <x v="214"/>
    <s v="may"/>
    <x v="211"/>
    <x v="1"/>
    <x v="5"/>
    <x v="9"/>
    <x v="0"/>
    <n v="94"/>
    <n v="754"/>
    <x v="445"/>
    <n v="70876"/>
    <n v="127276"/>
    <x v="683"/>
    <s v="profit"/>
  </r>
  <r>
    <x v="215"/>
    <s v="may"/>
    <x v="212"/>
    <x v="1"/>
    <x v="5"/>
    <x v="4"/>
    <x v="0"/>
    <n v="80"/>
    <n v="622"/>
    <x v="187"/>
    <n v="49760"/>
    <n v="93440"/>
    <x v="684"/>
    <s v="profit"/>
  </r>
  <r>
    <x v="216"/>
    <s v="may"/>
    <x v="213"/>
    <x v="1"/>
    <x v="5"/>
    <x v="10"/>
    <x v="1"/>
    <n v="88"/>
    <n v="625"/>
    <x v="40"/>
    <n v="55000"/>
    <n v="116512"/>
    <x v="685"/>
    <s v="profit"/>
  </r>
  <r>
    <x v="217"/>
    <s v="may"/>
    <x v="214"/>
    <x v="1"/>
    <x v="5"/>
    <x v="6"/>
    <x v="1"/>
    <n v="67"/>
    <n v="760"/>
    <x v="446"/>
    <n v="50920"/>
    <n v="67402"/>
    <x v="686"/>
    <s v="profit"/>
  </r>
  <r>
    <x v="218"/>
    <s v="may"/>
    <x v="215"/>
    <x v="1"/>
    <x v="7"/>
    <x v="7"/>
    <x v="1"/>
    <n v="75"/>
    <n v="966"/>
    <x v="237"/>
    <n v="72450"/>
    <n v="101625"/>
    <x v="687"/>
    <s v="profit"/>
  </r>
  <r>
    <x v="219"/>
    <s v="june"/>
    <x v="216"/>
    <x v="1"/>
    <x v="7"/>
    <x v="7"/>
    <x v="0"/>
    <n v="51"/>
    <n v="749"/>
    <x v="447"/>
    <n v="38199"/>
    <n v="54060"/>
    <x v="688"/>
    <s v="profit"/>
  </r>
  <r>
    <x v="220"/>
    <s v="june"/>
    <x v="217"/>
    <x v="1"/>
    <x v="7"/>
    <x v="13"/>
    <x v="1"/>
    <n v="94"/>
    <n v="721"/>
    <x v="317"/>
    <n v="67774"/>
    <n v="93624"/>
    <x v="689"/>
    <s v="profit"/>
  </r>
  <r>
    <x v="221"/>
    <s v="june"/>
    <x v="218"/>
    <x v="1"/>
    <x v="7"/>
    <x v="13"/>
    <x v="1"/>
    <n v="71"/>
    <n v="869"/>
    <x v="51"/>
    <n v="61699"/>
    <n v="53463"/>
    <x v="690"/>
    <s v="loss"/>
  </r>
  <r>
    <x v="222"/>
    <s v="june"/>
    <x v="219"/>
    <x v="1"/>
    <x v="7"/>
    <x v="12"/>
    <x v="1"/>
    <n v="52"/>
    <n v="550"/>
    <x v="408"/>
    <n v="28600"/>
    <n v="45188"/>
    <x v="691"/>
    <s v="profit"/>
  </r>
  <r>
    <x v="223"/>
    <s v="june"/>
    <x v="220"/>
    <x v="1"/>
    <x v="7"/>
    <x v="7"/>
    <x v="1"/>
    <n v="77"/>
    <n v="513"/>
    <x v="448"/>
    <n v="39501"/>
    <n v="67067"/>
    <x v="692"/>
    <s v="profit"/>
  </r>
  <r>
    <x v="224"/>
    <s v="june"/>
    <x v="221"/>
    <x v="1"/>
    <x v="7"/>
    <x v="5"/>
    <x v="0"/>
    <n v="84"/>
    <n v="739"/>
    <x v="449"/>
    <n v="62076"/>
    <n v="97524"/>
    <x v="693"/>
    <s v="profit"/>
  </r>
  <r>
    <x v="225"/>
    <s v="june"/>
    <x v="222"/>
    <x v="1"/>
    <x v="7"/>
    <x v="17"/>
    <x v="0"/>
    <n v="71"/>
    <n v="923"/>
    <x v="317"/>
    <n v="65533"/>
    <n v="70716"/>
    <x v="694"/>
    <s v="profit"/>
  </r>
  <r>
    <x v="226"/>
    <s v="june"/>
    <x v="223"/>
    <x v="1"/>
    <x v="7"/>
    <x v="8"/>
    <x v="0"/>
    <n v="59"/>
    <n v="862"/>
    <x v="127"/>
    <n v="50858"/>
    <n v="72747"/>
    <x v="695"/>
    <s v="profit"/>
  </r>
  <r>
    <x v="49"/>
    <s v="may"/>
    <x v="49"/>
    <x v="1"/>
    <x v="5"/>
    <x v="6"/>
    <x v="1"/>
    <n v="90"/>
    <n v="718"/>
    <x v="410"/>
    <n v="64620"/>
    <n v="121770"/>
    <x v="696"/>
    <s v="profit"/>
  </r>
  <r>
    <x v="227"/>
    <s v="june"/>
    <x v="224"/>
    <x v="1"/>
    <x v="7"/>
    <x v="18"/>
    <x v="0"/>
    <n v="77"/>
    <n v="882"/>
    <x v="190"/>
    <n v="67914"/>
    <n v="70378"/>
    <x v="697"/>
    <s v="profit"/>
  </r>
  <r>
    <x v="228"/>
    <s v="june"/>
    <x v="225"/>
    <x v="1"/>
    <x v="7"/>
    <x v="19"/>
    <x v="0"/>
    <n v="90"/>
    <n v="862"/>
    <x v="450"/>
    <n v="77580"/>
    <n v="81180"/>
    <x v="698"/>
    <s v="profit"/>
  </r>
  <r>
    <x v="229"/>
    <s v="june"/>
    <x v="226"/>
    <x v="1"/>
    <x v="5"/>
    <x v="3"/>
    <x v="1"/>
    <n v="73"/>
    <n v="541"/>
    <x v="451"/>
    <n v="39493"/>
    <n v="81322"/>
    <x v="699"/>
    <s v="profit"/>
  </r>
  <r>
    <x v="230"/>
    <s v="june"/>
    <x v="227"/>
    <x v="1"/>
    <x v="5"/>
    <x v="15"/>
    <x v="1"/>
    <n v="94"/>
    <n v="772"/>
    <x v="452"/>
    <n v="72568"/>
    <n v="130660"/>
    <x v="700"/>
    <s v="profit"/>
  </r>
  <r>
    <x v="231"/>
    <s v="june"/>
    <x v="228"/>
    <x v="1"/>
    <x v="5"/>
    <x v="14"/>
    <x v="1"/>
    <n v="66"/>
    <n v="771"/>
    <x v="32"/>
    <n v="50886"/>
    <n v="93654"/>
    <x v="701"/>
    <s v="profit"/>
  </r>
  <r>
    <x v="232"/>
    <s v="june"/>
    <x v="229"/>
    <x v="1"/>
    <x v="5"/>
    <x v="3"/>
    <x v="0"/>
    <n v="65"/>
    <n v="762"/>
    <x v="397"/>
    <n v="49530"/>
    <n v="90610"/>
    <x v="702"/>
    <s v="profit"/>
  </r>
  <r>
    <x v="233"/>
    <s v="june"/>
    <x v="230"/>
    <x v="1"/>
    <x v="7"/>
    <x v="13"/>
    <x v="0"/>
    <n v="78"/>
    <n v="918"/>
    <x v="453"/>
    <n v="71604"/>
    <n v="114582"/>
    <x v="703"/>
    <s v="profit"/>
  </r>
  <r>
    <x v="234"/>
    <s v="june"/>
    <x v="231"/>
    <x v="1"/>
    <x v="7"/>
    <x v="15"/>
    <x v="1"/>
    <n v="76"/>
    <n v="624"/>
    <x v="454"/>
    <n v="47424"/>
    <n v="68324"/>
    <x v="704"/>
    <s v="profit"/>
  </r>
  <r>
    <x v="58"/>
    <s v="may"/>
    <x v="58"/>
    <x v="1"/>
    <x v="5"/>
    <x v="11"/>
    <x v="1"/>
    <n v="59"/>
    <n v="716"/>
    <x v="208"/>
    <n v="42244"/>
    <n v="74163"/>
    <x v="705"/>
    <s v="profit"/>
  </r>
  <r>
    <x v="235"/>
    <s v="june"/>
    <x v="232"/>
    <x v="1"/>
    <x v="7"/>
    <x v="16"/>
    <x v="1"/>
    <n v="99"/>
    <n v="598"/>
    <x v="233"/>
    <n v="59202"/>
    <n v="138996"/>
    <x v="706"/>
    <s v="profit"/>
  </r>
  <r>
    <x v="236"/>
    <s v="june"/>
    <x v="233"/>
    <x v="1"/>
    <x v="7"/>
    <x v="6"/>
    <x v="1"/>
    <n v="78"/>
    <n v="761"/>
    <x v="455"/>
    <n v="59358"/>
    <n v="91572"/>
    <x v="707"/>
    <s v="profit"/>
  </r>
  <r>
    <x v="237"/>
    <s v="june"/>
    <x v="234"/>
    <x v="1"/>
    <x v="7"/>
    <x v="8"/>
    <x v="1"/>
    <n v="96"/>
    <n v="512"/>
    <x v="183"/>
    <n v="49152"/>
    <n v="93120"/>
    <x v="708"/>
    <s v="profit"/>
  </r>
  <r>
    <x v="238"/>
    <s v="june"/>
    <x v="235"/>
    <x v="1"/>
    <x v="7"/>
    <x v="12"/>
    <x v="1"/>
    <n v="85"/>
    <n v="765"/>
    <x v="52"/>
    <n v="65025"/>
    <n v="87040"/>
    <x v="709"/>
    <s v="profit"/>
  </r>
  <r>
    <x v="239"/>
    <s v="july"/>
    <x v="236"/>
    <x v="1"/>
    <x v="5"/>
    <x v="1"/>
    <x v="0"/>
    <n v="59"/>
    <n v="663"/>
    <x v="256"/>
    <n v="39117"/>
    <n v="51448"/>
    <x v="710"/>
    <s v="profit"/>
  </r>
  <r>
    <x v="240"/>
    <s v="july"/>
    <x v="237"/>
    <x v="1"/>
    <x v="5"/>
    <x v="2"/>
    <x v="0"/>
    <n v="75"/>
    <n v="871"/>
    <x v="456"/>
    <n v="65325"/>
    <n v="95550"/>
    <x v="711"/>
    <s v="profit"/>
  </r>
  <r>
    <x v="241"/>
    <s v="july"/>
    <x v="238"/>
    <x v="1"/>
    <x v="5"/>
    <x v="3"/>
    <x v="0"/>
    <n v="87"/>
    <n v="869"/>
    <x v="271"/>
    <n v="75603"/>
    <n v="108489"/>
    <x v="712"/>
    <s v="profit"/>
  </r>
  <r>
    <x v="242"/>
    <s v="july"/>
    <x v="239"/>
    <x v="1"/>
    <x v="5"/>
    <x v="3"/>
    <x v="0"/>
    <n v="100"/>
    <n v="605"/>
    <x v="457"/>
    <n v="60500"/>
    <n v="124900"/>
    <x v="713"/>
    <s v="profit"/>
  </r>
  <r>
    <x v="243"/>
    <s v="july"/>
    <x v="240"/>
    <x v="1"/>
    <x v="5"/>
    <x v="4"/>
    <x v="0"/>
    <n v="51"/>
    <n v="798"/>
    <x v="345"/>
    <n v="40698"/>
    <n v="46410"/>
    <x v="289"/>
    <s v="profit"/>
  </r>
  <r>
    <x v="244"/>
    <s v="july"/>
    <x v="241"/>
    <x v="1"/>
    <x v="5"/>
    <x v="5"/>
    <x v="0"/>
    <n v="52"/>
    <n v="984"/>
    <x v="458"/>
    <n v="51168"/>
    <n v="51584"/>
    <x v="714"/>
    <s v="profit"/>
  </r>
  <r>
    <x v="245"/>
    <s v="july"/>
    <x v="242"/>
    <x v="1"/>
    <x v="5"/>
    <x v="3"/>
    <x v="0"/>
    <n v="97"/>
    <n v="565"/>
    <x v="459"/>
    <n v="54805"/>
    <n v="96515"/>
    <x v="715"/>
    <s v="profit"/>
  </r>
  <r>
    <x v="246"/>
    <s v="july"/>
    <x v="243"/>
    <x v="1"/>
    <x v="5"/>
    <x v="15"/>
    <x v="0"/>
    <n v="58"/>
    <n v="799"/>
    <x v="276"/>
    <n v="46342"/>
    <n v="73834"/>
    <x v="716"/>
    <s v="profit"/>
  </r>
  <r>
    <x v="247"/>
    <s v="july"/>
    <x v="244"/>
    <x v="1"/>
    <x v="5"/>
    <x v="14"/>
    <x v="1"/>
    <n v="69"/>
    <n v="524"/>
    <x v="460"/>
    <n v="36156"/>
    <n v="61617"/>
    <x v="717"/>
    <s v="profit"/>
  </r>
  <r>
    <x v="248"/>
    <s v="july"/>
    <x v="245"/>
    <x v="1"/>
    <x v="5"/>
    <x v="8"/>
    <x v="1"/>
    <n v="81"/>
    <n v="903"/>
    <x v="461"/>
    <n v="73143"/>
    <n v="105786"/>
    <x v="718"/>
    <s v="profit"/>
  </r>
  <r>
    <x v="249"/>
    <s v="august"/>
    <x v="246"/>
    <x v="1"/>
    <x v="5"/>
    <x v="3"/>
    <x v="1"/>
    <n v="89"/>
    <n v="584"/>
    <x v="462"/>
    <n v="51976"/>
    <n v="69153"/>
    <x v="719"/>
    <s v="profit"/>
  </r>
  <r>
    <x v="250"/>
    <s v="august"/>
    <x v="247"/>
    <x v="1"/>
    <x v="5"/>
    <x v="13"/>
    <x v="1"/>
    <n v="75"/>
    <n v="906"/>
    <x v="463"/>
    <n v="67950"/>
    <n v="71550"/>
    <x v="698"/>
    <s v="profit"/>
  </r>
  <r>
    <x v="63"/>
    <s v="june"/>
    <x v="63"/>
    <x v="0"/>
    <x v="0"/>
    <x v="3"/>
    <x v="0"/>
    <n v="17"/>
    <n v="901"/>
    <x v="269"/>
    <n v="15317"/>
    <n v="21811"/>
    <x v="720"/>
    <s v="profit"/>
  </r>
  <r>
    <x v="251"/>
    <s v="august"/>
    <x v="248"/>
    <x v="1"/>
    <x v="7"/>
    <x v="16"/>
    <x v="0"/>
    <n v="98"/>
    <n v="925"/>
    <x v="404"/>
    <n v="90650"/>
    <n v="88592"/>
    <x v="721"/>
    <s v="loss"/>
  </r>
  <r>
    <x v="252"/>
    <s v="august"/>
    <x v="249"/>
    <x v="1"/>
    <x v="7"/>
    <x v="6"/>
    <x v="0"/>
    <n v="73"/>
    <n v="508"/>
    <x v="40"/>
    <n v="37084"/>
    <n v="96652"/>
    <x v="722"/>
    <s v="profit"/>
  </r>
  <r>
    <x v="253"/>
    <s v="august"/>
    <x v="250"/>
    <x v="1"/>
    <x v="5"/>
    <x v="7"/>
    <x v="0"/>
    <n v="87"/>
    <n v="876"/>
    <x v="273"/>
    <n v="76212"/>
    <n v="76560"/>
    <x v="723"/>
    <s v="profit"/>
  </r>
  <r>
    <x v="254"/>
    <s v="august"/>
    <x v="251"/>
    <x v="1"/>
    <x v="5"/>
    <x v="5"/>
    <x v="0"/>
    <n v="69"/>
    <n v="993"/>
    <x v="67"/>
    <n v="68517"/>
    <n v="59478"/>
    <x v="724"/>
    <s v="loss"/>
  </r>
  <r>
    <x v="255"/>
    <s v="august"/>
    <x v="252"/>
    <x v="1"/>
    <x v="5"/>
    <x v="17"/>
    <x v="0"/>
    <n v="62"/>
    <n v="781"/>
    <x v="464"/>
    <n v="48422"/>
    <n v="58652"/>
    <x v="725"/>
    <s v="profit"/>
  </r>
  <r>
    <x v="64"/>
    <s v="june"/>
    <x v="64"/>
    <x v="1"/>
    <x v="5"/>
    <x v="8"/>
    <x v="0"/>
    <n v="83"/>
    <n v="889"/>
    <x v="207"/>
    <n v="73787"/>
    <n v="89225"/>
    <x v="726"/>
    <s v="profit"/>
  </r>
  <r>
    <x v="256"/>
    <s v="august"/>
    <x v="253"/>
    <x v="1"/>
    <x v="5"/>
    <x v="8"/>
    <x v="0"/>
    <n v="63"/>
    <n v="718"/>
    <x v="465"/>
    <n v="45234"/>
    <n v="65961"/>
    <x v="727"/>
    <s v="profit"/>
  </r>
  <r>
    <x v="257"/>
    <s v="august"/>
    <x v="254"/>
    <x v="1"/>
    <x v="5"/>
    <x v="18"/>
    <x v="0"/>
    <n v="72"/>
    <n v="673"/>
    <x v="466"/>
    <n v="48456"/>
    <n v="73944"/>
    <x v="728"/>
    <s v="profit"/>
  </r>
  <r>
    <x v="258"/>
    <s v="august"/>
    <x v="255"/>
    <x v="1"/>
    <x v="5"/>
    <x v="19"/>
    <x v="0"/>
    <n v="76"/>
    <n v="567"/>
    <x v="129"/>
    <n v="43092"/>
    <n v="68172"/>
    <x v="729"/>
    <s v="profit"/>
  </r>
  <r>
    <x v="259"/>
    <s v="august"/>
    <x v="256"/>
    <x v="1"/>
    <x v="5"/>
    <x v="0"/>
    <x v="1"/>
    <n v="70"/>
    <n v="751"/>
    <x v="427"/>
    <n v="52570"/>
    <n v="71820"/>
    <x v="730"/>
    <s v="profit"/>
  </r>
  <r>
    <x v="260"/>
    <s v="september"/>
    <x v="257"/>
    <x v="1"/>
    <x v="5"/>
    <x v="2"/>
    <x v="1"/>
    <n v="56"/>
    <n v="559"/>
    <x v="164"/>
    <n v="31304"/>
    <n v="64456"/>
    <x v="731"/>
    <s v="profit"/>
  </r>
  <r>
    <x v="261"/>
    <s v="september"/>
    <x v="258"/>
    <x v="1"/>
    <x v="7"/>
    <x v="3"/>
    <x v="1"/>
    <n v="72"/>
    <n v="719"/>
    <x v="8"/>
    <n v="51768"/>
    <n v="65592"/>
    <x v="732"/>
    <s v="profit"/>
  </r>
  <r>
    <x v="262"/>
    <s v="september"/>
    <x v="259"/>
    <x v="1"/>
    <x v="7"/>
    <x v="3"/>
    <x v="1"/>
    <n v="89"/>
    <n v="703"/>
    <x v="467"/>
    <n v="62567"/>
    <n v="70755"/>
    <x v="733"/>
    <s v="profit"/>
  </r>
  <r>
    <x v="263"/>
    <s v="september"/>
    <x v="260"/>
    <x v="1"/>
    <x v="7"/>
    <x v="4"/>
    <x v="0"/>
    <n v="77"/>
    <n v="780"/>
    <x v="468"/>
    <n v="60060"/>
    <n v="74459"/>
    <x v="734"/>
    <s v="profit"/>
  </r>
  <r>
    <x v="264"/>
    <s v="september"/>
    <x v="261"/>
    <x v="1"/>
    <x v="7"/>
    <x v="3"/>
    <x v="0"/>
    <n v="54"/>
    <n v="762"/>
    <x v="2"/>
    <n v="41148"/>
    <n v="64044"/>
    <x v="735"/>
    <s v="profit"/>
  </r>
  <r>
    <x v="265"/>
    <s v="september"/>
    <x v="262"/>
    <x v="1"/>
    <x v="7"/>
    <x v="15"/>
    <x v="1"/>
    <n v="91"/>
    <n v="647"/>
    <x v="63"/>
    <n v="58877"/>
    <n v="97643"/>
    <x v="736"/>
    <s v="profit"/>
  </r>
  <r>
    <x v="65"/>
    <s v="july"/>
    <x v="65"/>
    <x v="0"/>
    <x v="2"/>
    <x v="8"/>
    <x v="0"/>
    <n v="14"/>
    <n v="684"/>
    <x v="469"/>
    <n v="9576"/>
    <n v="20762"/>
    <x v="737"/>
    <s v="profit"/>
  </r>
  <r>
    <x v="266"/>
    <s v="september"/>
    <x v="263"/>
    <x v="1"/>
    <x v="7"/>
    <x v="8"/>
    <x v="1"/>
    <n v="63"/>
    <n v="720"/>
    <x v="470"/>
    <n v="45360"/>
    <n v="91854"/>
    <x v="738"/>
    <s v="profit"/>
  </r>
  <r>
    <x v="267"/>
    <s v="september"/>
    <x v="264"/>
    <x v="1"/>
    <x v="7"/>
    <x v="4"/>
    <x v="1"/>
    <n v="66"/>
    <n v="958"/>
    <x v="471"/>
    <n v="63228"/>
    <n v="67122"/>
    <x v="739"/>
    <s v="profit"/>
  </r>
  <r>
    <x v="268"/>
    <s v="september"/>
    <x v="265"/>
    <x v="1"/>
    <x v="7"/>
    <x v="8"/>
    <x v="1"/>
    <n v="54"/>
    <n v="663"/>
    <x v="244"/>
    <n v="35802"/>
    <n v="50922"/>
    <x v="740"/>
    <s v="profit"/>
  </r>
  <r>
    <x v="269"/>
    <s v="september"/>
    <x v="266"/>
    <x v="1"/>
    <x v="7"/>
    <x v="9"/>
    <x v="0"/>
    <n v="73"/>
    <n v="540"/>
    <x v="472"/>
    <n v="39420"/>
    <n v="101981"/>
    <x v="741"/>
    <s v="profit"/>
  </r>
  <r>
    <x v="270"/>
    <s v="september"/>
    <x v="267"/>
    <x v="1"/>
    <x v="7"/>
    <x v="4"/>
    <x v="1"/>
    <n v="76"/>
    <n v="744"/>
    <x v="473"/>
    <n v="56544"/>
    <n v="87020"/>
    <x v="742"/>
    <s v="profit"/>
  </r>
  <r>
    <x v="271"/>
    <s v="september"/>
    <x v="268"/>
    <x v="1"/>
    <x v="7"/>
    <x v="10"/>
    <x v="1"/>
    <n v="94"/>
    <n v="874"/>
    <x v="57"/>
    <n v="82156"/>
    <n v="84130"/>
    <x v="743"/>
    <s v="profit"/>
  </r>
  <r>
    <x v="272"/>
    <s v="september"/>
    <x v="269"/>
    <x v="1"/>
    <x v="7"/>
    <x v="11"/>
    <x v="1"/>
    <n v="97"/>
    <n v="752"/>
    <x v="474"/>
    <n v="72944"/>
    <n v="124742"/>
    <x v="744"/>
    <s v="profit"/>
  </r>
  <r>
    <x v="273"/>
    <s v="october"/>
    <x v="270"/>
    <x v="1"/>
    <x v="5"/>
    <x v="5"/>
    <x v="0"/>
    <n v="77"/>
    <n v="951"/>
    <x v="114"/>
    <n v="73227"/>
    <n v="110264"/>
    <x v="745"/>
    <s v="profit"/>
  </r>
  <r>
    <x v="274"/>
    <s v="october"/>
    <x v="271"/>
    <x v="1"/>
    <x v="5"/>
    <x v="17"/>
    <x v="0"/>
    <n v="52"/>
    <n v="633"/>
    <x v="34"/>
    <n v="32916"/>
    <n v="63752"/>
    <x v="746"/>
    <s v="profit"/>
  </r>
  <r>
    <x v="275"/>
    <s v="october"/>
    <x v="272"/>
    <x v="1"/>
    <x v="5"/>
    <x v="18"/>
    <x v="0"/>
    <n v="80"/>
    <n v="982"/>
    <x v="475"/>
    <n v="78560"/>
    <n v="97920"/>
    <x v="747"/>
    <s v="profit"/>
  </r>
  <r>
    <x v="276"/>
    <s v="october"/>
    <x v="273"/>
    <x v="1"/>
    <x v="5"/>
    <x v="19"/>
    <x v="0"/>
    <n v="81"/>
    <n v="917"/>
    <x v="25"/>
    <n v="74277"/>
    <n v="108864"/>
    <x v="748"/>
    <s v="profit"/>
  </r>
  <r>
    <x v="277"/>
    <s v="october"/>
    <x v="274"/>
    <x v="1"/>
    <x v="7"/>
    <x v="0"/>
    <x v="0"/>
    <n v="63"/>
    <n v="747"/>
    <x v="476"/>
    <n v="47061"/>
    <n v="49014"/>
    <x v="749"/>
    <s v="profit"/>
  </r>
  <r>
    <x v="66"/>
    <s v="july"/>
    <x v="66"/>
    <x v="2"/>
    <x v="6"/>
    <x v="7"/>
    <x v="0"/>
    <n v="23"/>
    <n v="559"/>
    <x v="387"/>
    <n v="12857"/>
    <n v="33488"/>
    <x v="750"/>
    <s v="profit"/>
  </r>
  <r>
    <x v="278"/>
    <s v="october"/>
    <x v="275"/>
    <x v="1"/>
    <x v="7"/>
    <x v="1"/>
    <x v="0"/>
    <n v="88"/>
    <n v="978"/>
    <x v="477"/>
    <n v="86064"/>
    <n v="108328"/>
    <x v="751"/>
    <s v="profit"/>
  </r>
  <r>
    <x v="279"/>
    <s v="october"/>
    <x v="276"/>
    <x v="1"/>
    <x v="7"/>
    <x v="2"/>
    <x v="0"/>
    <n v="82"/>
    <n v="652"/>
    <x v="478"/>
    <n v="53464"/>
    <n v="81508"/>
    <x v="752"/>
    <s v="profit"/>
  </r>
  <r>
    <x v="280"/>
    <s v="october"/>
    <x v="277"/>
    <x v="1"/>
    <x v="7"/>
    <x v="3"/>
    <x v="0"/>
    <n v="80"/>
    <n v="841"/>
    <x v="145"/>
    <n v="67280"/>
    <n v="119200"/>
    <x v="753"/>
    <s v="profit"/>
  </r>
  <r>
    <x v="281"/>
    <s v="october"/>
    <x v="278"/>
    <x v="1"/>
    <x v="7"/>
    <x v="4"/>
    <x v="1"/>
    <n v="70"/>
    <n v="798"/>
    <x v="400"/>
    <n v="55860"/>
    <n v="92260"/>
    <x v="754"/>
    <s v="profit"/>
  </r>
  <r>
    <x v="282"/>
    <s v="october"/>
    <x v="279"/>
    <x v="1"/>
    <x v="1"/>
    <x v="17"/>
    <x v="1"/>
    <n v="69"/>
    <n v="921"/>
    <x v="479"/>
    <n v="63549"/>
    <n v="81213"/>
    <x v="755"/>
    <s v="profit"/>
  </r>
  <r>
    <x v="283"/>
    <s v="october"/>
    <x v="280"/>
    <x v="1"/>
    <x v="1"/>
    <x v="8"/>
    <x v="1"/>
    <n v="60"/>
    <n v="729"/>
    <x v="480"/>
    <n v="43740"/>
    <n v="45540"/>
    <x v="756"/>
    <s v="profit"/>
  </r>
  <r>
    <x v="284"/>
    <s v="october"/>
    <x v="281"/>
    <x v="1"/>
    <x v="1"/>
    <x v="18"/>
    <x v="0"/>
    <n v="99"/>
    <n v="880"/>
    <x v="400"/>
    <n v="87120"/>
    <n v="130482"/>
    <x v="757"/>
    <s v="profit"/>
  </r>
  <r>
    <x v="285"/>
    <s v="october"/>
    <x v="282"/>
    <x v="1"/>
    <x v="1"/>
    <x v="19"/>
    <x v="1"/>
    <n v="88"/>
    <n v="552"/>
    <x v="379"/>
    <n v="48576"/>
    <n v="125136"/>
    <x v="758"/>
    <s v="profit"/>
  </r>
  <r>
    <x v="286"/>
    <s v="november"/>
    <x v="283"/>
    <x v="1"/>
    <x v="9"/>
    <x v="3"/>
    <x v="0"/>
    <n v="60"/>
    <n v="827"/>
    <x v="66"/>
    <n v="49620"/>
    <n v="45720"/>
    <x v="759"/>
    <s v="loss"/>
  </r>
  <r>
    <x v="287"/>
    <s v="november"/>
    <x v="284"/>
    <x v="1"/>
    <x v="9"/>
    <x v="15"/>
    <x v="0"/>
    <n v="64"/>
    <n v="529"/>
    <x v="282"/>
    <n v="33856"/>
    <n v="76480"/>
    <x v="760"/>
    <s v="profit"/>
  </r>
  <r>
    <x v="288"/>
    <s v="november"/>
    <x v="285"/>
    <x v="1"/>
    <x v="9"/>
    <x v="8"/>
    <x v="0"/>
    <n v="51"/>
    <n v="859"/>
    <x v="431"/>
    <n v="43809"/>
    <n v="63393"/>
    <x v="761"/>
    <s v="profit"/>
  </r>
  <r>
    <x v="289"/>
    <s v="november"/>
    <x v="286"/>
    <x v="1"/>
    <x v="9"/>
    <x v="3"/>
    <x v="0"/>
    <n v="68"/>
    <n v="756"/>
    <x v="481"/>
    <n v="51408"/>
    <n v="60316"/>
    <x v="762"/>
    <s v="profit"/>
  </r>
  <r>
    <x v="290"/>
    <s v="november"/>
    <x v="287"/>
    <x v="1"/>
    <x v="9"/>
    <x v="13"/>
    <x v="0"/>
    <n v="87"/>
    <n v="882"/>
    <x v="115"/>
    <n v="76734"/>
    <n v="105357"/>
    <x v="763"/>
    <s v="profit"/>
  </r>
  <r>
    <x v="291"/>
    <s v="december"/>
    <x v="133"/>
    <x v="1"/>
    <x v="5"/>
    <x v="0"/>
    <x v="1"/>
    <n v="51"/>
    <n v="685"/>
    <x v="475"/>
    <n v="34935"/>
    <n v="62424"/>
    <x v="764"/>
    <s v="profit"/>
  </r>
  <r>
    <x v="292"/>
    <s v="december"/>
    <x v="288"/>
    <x v="1"/>
    <x v="5"/>
    <x v="2"/>
    <x v="0"/>
    <n v="72"/>
    <n v="765"/>
    <x v="482"/>
    <n v="55080"/>
    <n v="98496"/>
    <x v="765"/>
    <s v="profit"/>
  </r>
  <r>
    <x v="293"/>
    <s v="december"/>
    <x v="289"/>
    <x v="1"/>
    <x v="5"/>
    <x v="3"/>
    <x v="0"/>
    <n v="54"/>
    <n v="702"/>
    <x v="21"/>
    <n v="37908"/>
    <n v="50220"/>
    <x v="766"/>
    <s v="profit"/>
  </r>
  <r>
    <x v="294"/>
    <s v="december"/>
    <x v="290"/>
    <x v="1"/>
    <x v="5"/>
    <x v="6"/>
    <x v="0"/>
    <n v="97"/>
    <n v="917"/>
    <x v="87"/>
    <n v="88949"/>
    <n v="116691"/>
    <x v="767"/>
    <s v="profit"/>
  </r>
  <r>
    <x v="295"/>
    <s v="december"/>
    <x v="291"/>
    <x v="1"/>
    <x v="5"/>
    <x v="7"/>
    <x v="0"/>
    <n v="84"/>
    <n v="516"/>
    <x v="204"/>
    <n v="43344"/>
    <n v="68880"/>
    <x v="768"/>
    <s v="profit"/>
  </r>
  <r>
    <x v="67"/>
    <s v="august"/>
    <x v="67"/>
    <x v="1"/>
    <x v="7"/>
    <x v="15"/>
    <x v="1"/>
    <n v="66"/>
    <n v="715"/>
    <x v="113"/>
    <n v="47190"/>
    <n v="96360"/>
    <x v="769"/>
    <s v="profit"/>
  </r>
  <r>
    <x v="296"/>
    <s v="december"/>
    <x v="292"/>
    <x v="1"/>
    <x v="5"/>
    <x v="13"/>
    <x v="0"/>
    <n v="92"/>
    <n v="789"/>
    <x v="483"/>
    <n v="72588"/>
    <n v="113068"/>
    <x v="770"/>
    <s v="profit"/>
  </r>
  <r>
    <x v="297"/>
    <s v="december"/>
    <x v="293"/>
    <x v="1"/>
    <x v="5"/>
    <x v="13"/>
    <x v="0"/>
    <n v="53"/>
    <n v="962"/>
    <x v="285"/>
    <n v="50986"/>
    <n v="76426"/>
    <x v="771"/>
    <s v="profit"/>
  </r>
  <r>
    <x v="298"/>
    <s v="december"/>
    <x v="294"/>
    <x v="1"/>
    <x v="5"/>
    <x v="12"/>
    <x v="0"/>
    <n v="81"/>
    <n v="565"/>
    <x v="475"/>
    <n v="45765"/>
    <n v="99144"/>
    <x v="772"/>
    <s v="profit"/>
  </r>
  <r>
    <x v="299"/>
    <s v="december"/>
    <x v="295"/>
    <x v="1"/>
    <x v="5"/>
    <x v="5"/>
    <x v="0"/>
    <n v="96"/>
    <n v="715"/>
    <x v="484"/>
    <n v="68640"/>
    <n v="112416"/>
    <x v="773"/>
    <s v="profit"/>
  </r>
  <r>
    <x v="68"/>
    <s v="august"/>
    <x v="68"/>
    <x v="0"/>
    <x v="2"/>
    <x v="6"/>
    <x v="0"/>
    <n v="10"/>
    <n v="812"/>
    <x v="216"/>
    <n v="8120"/>
    <n v="11120"/>
    <x v="774"/>
    <s v="profit"/>
  </r>
  <r>
    <x v="300"/>
    <s v="december"/>
    <x v="296"/>
    <x v="1"/>
    <x v="7"/>
    <x v="8"/>
    <x v="0"/>
    <n v="69"/>
    <n v="699"/>
    <x v="104"/>
    <n v="48231"/>
    <n v="57615"/>
    <x v="775"/>
    <s v="profit"/>
  </r>
  <r>
    <x v="301"/>
    <s v="december"/>
    <x v="297"/>
    <x v="1"/>
    <x v="7"/>
    <x v="18"/>
    <x v="0"/>
    <n v="58"/>
    <n v="924"/>
    <x v="485"/>
    <n v="53592"/>
    <n v="57420"/>
    <x v="776"/>
    <s v="profit"/>
  </r>
  <r>
    <x v="302"/>
    <s v="december"/>
    <x v="298"/>
    <x v="1"/>
    <x v="7"/>
    <x v="19"/>
    <x v="0"/>
    <n v="83"/>
    <n v="790"/>
    <x v="353"/>
    <n v="65570"/>
    <n v="96612"/>
    <x v="777"/>
    <s v="profit"/>
  </r>
  <r>
    <x v="303"/>
    <s v="december"/>
    <x v="299"/>
    <x v="1"/>
    <x v="7"/>
    <x v="0"/>
    <x v="0"/>
    <n v="60"/>
    <n v="867"/>
    <x v="362"/>
    <n v="52020"/>
    <n v="51240"/>
    <x v="778"/>
    <s v="loss"/>
  </r>
  <r>
    <x v="304"/>
    <s v="december"/>
    <x v="300"/>
    <x v="1"/>
    <x v="7"/>
    <x v="2"/>
    <x v="1"/>
    <n v="89"/>
    <n v="702"/>
    <x v="110"/>
    <n v="62478"/>
    <n v="116946"/>
    <x v="779"/>
    <s v="profit"/>
  </r>
  <r>
    <x v="305"/>
    <s v="december"/>
    <x v="301"/>
    <x v="1"/>
    <x v="7"/>
    <x v="3"/>
    <x v="1"/>
    <n v="91"/>
    <n v="805"/>
    <x v="426"/>
    <n v="73255"/>
    <n v="123851"/>
    <x v="780"/>
    <s v="profit"/>
  </r>
  <r>
    <x v="306"/>
    <s v="december"/>
    <x v="302"/>
    <x v="1"/>
    <x v="7"/>
    <x v="3"/>
    <x v="1"/>
    <n v="78"/>
    <n v="682"/>
    <x v="268"/>
    <n v="53196"/>
    <n v="75036"/>
    <x v="781"/>
    <s v="profit"/>
  </r>
  <r>
    <x v="69"/>
    <s v="august"/>
    <x v="69"/>
    <x v="2"/>
    <x v="6"/>
    <x v="10"/>
    <x v="1"/>
    <n v="22"/>
    <n v="888"/>
    <x v="235"/>
    <n v="19536"/>
    <n v="28248"/>
    <x v="782"/>
    <s v="profit"/>
  </r>
  <r>
    <x v="307"/>
    <s v="december"/>
    <x v="303"/>
    <x v="1"/>
    <x v="7"/>
    <x v="4"/>
    <x v="1"/>
    <n v="54"/>
    <n v="990"/>
    <x v="183"/>
    <n v="53460"/>
    <n v="52380"/>
    <x v="783"/>
    <s v="loss"/>
  </r>
  <r>
    <x v="308"/>
    <s v="january"/>
    <x v="304"/>
    <x v="1"/>
    <x v="7"/>
    <x v="5"/>
    <x v="0"/>
    <n v="72"/>
    <n v="749"/>
    <x v="486"/>
    <n v="53928"/>
    <n v="90864"/>
    <x v="784"/>
    <s v="profit"/>
  </r>
  <r>
    <x v="309"/>
    <s v="january"/>
    <x v="305"/>
    <x v="1"/>
    <x v="5"/>
    <x v="6"/>
    <x v="1"/>
    <n v="51"/>
    <n v="925"/>
    <x v="487"/>
    <n v="47175"/>
    <n v="38250"/>
    <x v="785"/>
    <s v="loss"/>
  </r>
  <r>
    <x v="310"/>
    <s v="january"/>
    <x v="306"/>
    <x v="1"/>
    <x v="5"/>
    <x v="7"/>
    <x v="1"/>
    <n v="56"/>
    <n v="782"/>
    <x v="410"/>
    <n v="43792"/>
    <n v="75768"/>
    <x v="786"/>
    <s v="profit"/>
  </r>
  <r>
    <x v="311"/>
    <s v="january"/>
    <x v="307"/>
    <x v="1"/>
    <x v="5"/>
    <x v="7"/>
    <x v="1"/>
    <n v="92"/>
    <n v="978"/>
    <x v="305"/>
    <n v="89976"/>
    <n v="97704"/>
    <x v="787"/>
    <s v="profit"/>
  </r>
  <r>
    <x v="70"/>
    <s v="august"/>
    <x v="70"/>
    <x v="2"/>
    <x v="6"/>
    <x v="13"/>
    <x v="0"/>
    <n v="29"/>
    <n v="818"/>
    <x v="293"/>
    <n v="23722"/>
    <n v="28971"/>
    <x v="788"/>
    <s v="profit"/>
  </r>
  <r>
    <x v="312"/>
    <s v="january"/>
    <x v="308"/>
    <x v="1"/>
    <x v="5"/>
    <x v="13"/>
    <x v="0"/>
    <n v="75"/>
    <n v="539"/>
    <x v="390"/>
    <n v="40425"/>
    <n v="80100"/>
    <x v="789"/>
    <s v="profit"/>
  </r>
  <r>
    <x v="313"/>
    <s v="january"/>
    <x v="309"/>
    <x v="1"/>
    <x v="5"/>
    <x v="13"/>
    <x v="1"/>
    <n v="78"/>
    <n v="608"/>
    <x v="488"/>
    <n v="47424"/>
    <n v="116688"/>
    <x v="790"/>
    <s v="profit"/>
  </r>
  <r>
    <x v="314"/>
    <s v="january"/>
    <x v="310"/>
    <x v="1"/>
    <x v="7"/>
    <x v="7"/>
    <x v="1"/>
    <n v="66"/>
    <n v="831"/>
    <x v="489"/>
    <n v="54846"/>
    <n v="51942"/>
    <x v="791"/>
    <s v="loss"/>
  </r>
  <r>
    <x v="315"/>
    <s v="january"/>
    <x v="311"/>
    <x v="1"/>
    <x v="7"/>
    <x v="5"/>
    <x v="1"/>
    <n v="86"/>
    <n v="855"/>
    <x v="21"/>
    <n v="73530"/>
    <n v="79980"/>
    <x v="792"/>
    <s v="profit"/>
  </r>
  <r>
    <x v="316"/>
    <s v="january"/>
    <x v="312"/>
    <x v="1"/>
    <x v="7"/>
    <x v="17"/>
    <x v="0"/>
    <n v="84"/>
    <n v="948"/>
    <x v="234"/>
    <n v="79632"/>
    <n v="97104"/>
    <x v="793"/>
    <s v="profit"/>
  </r>
  <r>
    <x v="317"/>
    <s v="january"/>
    <x v="313"/>
    <x v="1"/>
    <x v="7"/>
    <x v="8"/>
    <x v="0"/>
    <n v="90"/>
    <n v="962"/>
    <x v="183"/>
    <n v="86580"/>
    <n v="87300"/>
    <x v="8"/>
    <s v="profit"/>
  </r>
  <r>
    <x v="318"/>
    <s v="january"/>
    <x v="314"/>
    <x v="1"/>
    <x v="7"/>
    <x v="18"/>
    <x v="0"/>
    <n v="84"/>
    <n v="521"/>
    <x v="302"/>
    <n v="43764"/>
    <n v="110880"/>
    <x v="794"/>
    <s v="profit"/>
  </r>
  <r>
    <x v="319"/>
    <s v="february"/>
    <x v="315"/>
    <x v="1"/>
    <x v="5"/>
    <x v="7"/>
    <x v="0"/>
    <n v="85"/>
    <n v="938"/>
    <x v="490"/>
    <n v="79730"/>
    <n v="68170"/>
    <x v="795"/>
    <s v="loss"/>
  </r>
  <r>
    <x v="71"/>
    <s v="august"/>
    <x v="71"/>
    <x v="1"/>
    <x v="5"/>
    <x v="1"/>
    <x v="1"/>
    <n v="60"/>
    <n v="645"/>
    <x v="491"/>
    <n v="38700"/>
    <n v="56160"/>
    <x v="796"/>
    <s v="profit"/>
  </r>
  <r>
    <x v="320"/>
    <s v="february"/>
    <x v="316"/>
    <x v="1"/>
    <x v="5"/>
    <x v="7"/>
    <x v="0"/>
    <n v="62"/>
    <n v="562"/>
    <x v="492"/>
    <n v="34844"/>
    <n v="54808"/>
    <x v="797"/>
    <s v="profit"/>
  </r>
  <r>
    <x v="321"/>
    <s v="february"/>
    <x v="317"/>
    <x v="1"/>
    <x v="5"/>
    <x v="13"/>
    <x v="0"/>
    <n v="50"/>
    <n v="887"/>
    <x v="390"/>
    <n v="44350"/>
    <n v="53400"/>
    <x v="798"/>
    <s v="profit"/>
  </r>
  <r>
    <x v="322"/>
    <s v="february"/>
    <x v="318"/>
    <x v="1"/>
    <x v="5"/>
    <x v="12"/>
    <x v="1"/>
    <n v="66"/>
    <n v="771"/>
    <x v="493"/>
    <n v="50886"/>
    <n v="98472"/>
    <x v="799"/>
    <s v="profit"/>
  </r>
  <r>
    <x v="323"/>
    <s v="february"/>
    <x v="319"/>
    <x v="1"/>
    <x v="5"/>
    <x v="7"/>
    <x v="1"/>
    <n v="61"/>
    <n v="529"/>
    <x v="32"/>
    <n v="32269"/>
    <n v="86559"/>
    <x v="800"/>
    <s v="profit"/>
  </r>
  <r>
    <x v="72"/>
    <s v="september"/>
    <x v="72"/>
    <x v="1"/>
    <x v="7"/>
    <x v="5"/>
    <x v="0"/>
    <n v="68"/>
    <n v="777"/>
    <x v="23"/>
    <n v="52836"/>
    <n v="97444"/>
    <x v="801"/>
    <s v="profit"/>
  </r>
  <r>
    <x v="324"/>
    <s v="february"/>
    <x v="320"/>
    <x v="1"/>
    <x v="5"/>
    <x v="5"/>
    <x v="1"/>
    <n v="78"/>
    <n v="511"/>
    <x v="482"/>
    <n v="39858"/>
    <n v="106704"/>
    <x v="802"/>
    <s v="profit"/>
  </r>
  <r>
    <x v="325"/>
    <s v="february"/>
    <x v="321"/>
    <x v="1"/>
    <x v="5"/>
    <x v="17"/>
    <x v="1"/>
    <n v="96"/>
    <n v="790"/>
    <x v="222"/>
    <n v="75840"/>
    <n v="128160"/>
    <x v="803"/>
    <s v="profit"/>
  </r>
  <r>
    <x v="326"/>
    <s v="february"/>
    <x v="322"/>
    <x v="1"/>
    <x v="5"/>
    <x v="8"/>
    <x v="0"/>
    <n v="63"/>
    <n v="722"/>
    <x v="227"/>
    <n v="45486"/>
    <n v="86562"/>
    <x v="804"/>
    <s v="profit"/>
  </r>
  <r>
    <x v="327"/>
    <s v="february"/>
    <x v="323"/>
    <x v="1"/>
    <x v="5"/>
    <x v="19"/>
    <x v="1"/>
    <n v="92"/>
    <n v="521"/>
    <x v="494"/>
    <n v="47932"/>
    <n v="130088"/>
    <x v="805"/>
    <s v="profit"/>
  </r>
  <r>
    <x v="328"/>
    <s v="february"/>
    <x v="324"/>
    <x v="1"/>
    <x v="5"/>
    <x v="0"/>
    <x v="1"/>
    <n v="65"/>
    <n v="661"/>
    <x v="495"/>
    <n v="42965"/>
    <n v="92625"/>
    <x v="806"/>
    <s v="profit"/>
  </r>
  <r>
    <x v="329"/>
    <s v="february"/>
    <x v="325"/>
    <x v="1"/>
    <x v="7"/>
    <x v="1"/>
    <x v="1"/>
    <n v="77"/>
    <n v="595"/>
    <x v="496"/>
    <n v="45815"/>
    <n v="113190"/>
    <x v="807"/>
    <s v="profit"/>
  </r>
  <r>
    <x v="330"/>
    <s v="february"/>
    <x v="326"/>
    <x v="1"/>
    <x v="10"/>
    <x v="1"/>
    <x v="1"/>
    <n v="62"/>
    <n v="774"/>
    <x v="406"/>
    <n v="47988"/>
    <n v="65100"/>
    <x v="808"/>
    <s v="profit"/>
  </r>
  <r>
    <x v="198"/>
    <s v="april"/>
    <x v="195"/>
    <x v="1"/>
    <x v="1"/>
    <x v="15"/>
    <x v="1"/>
    <n v="65"/>
    <n v="816"/>
    <x v="156"/>
    <n v="53040"/>
    <n v="87555"/>
    <x v="809"/>
    <s v="profit"/>
  </r>
  <r>
    <x v="73"/>
    <s v="september"/>
    <x v="73"/>
    <x v="0"/>
    <x v="2"/>
    <x v="6"/>
    <x v="0"/>
    <n v="19"/>
    <n v="576"/>
    <x v="11"/>
    <n v="10944"/>
    <n v="22439"/>
    <x v="810"/>
    <s v="profit"/>
  </r>
  <r>
    <x v="199"/>
    <s v="april"/>
    <x v="196"/>
    <x v="1"/>
    <x v="1"/>
    <x v="16"/>
    <x v="1"/>
    <n v="100"/>
    <n v="893"/>
    <x v="113"/>
    <n v="89300"/>
    <n v="146000"/>
    <x v="811"/>
    <s v="profit"/>
  </r>
  <r>
    <x v="200"/>
    <s v="april"/>
    <x v="197"/>
    <x v="1"/>
    <x v="1"/>
    <x v="8"/>
    <x v="1"/>
    <n v="79"/>
    <n v="632"/>
    <x v="497"/>
    <n v="49928"/>
    <n v="100409"/>
    <x v="812"/>
    <s v="profit"/>
  </r>
  <r>
    <x v="201"/>
    <s v="april"/>
    <x v="198"/>
    <x v="1"/>
    <x v="9"/>
    <x v="8"/>
    <x v="0"/>
    <n v="74"/>
    <n v="859"/>
    <x v="9"/>
    <n v="63566"/>
    <n v="97310"/>
    <x v="813"/>
    <s v="profit"/>
  </r>
  <r>
    <x v="202"/>
    <s v="april"/>
    <x v="199"/>
    <x v="1"/>
    <x v="9"/>
    <x v="9"/>
    <x v="0"/>
    <n v="77"/>
    <n v="579"/>
    <x v="160"/>
    <n v="44583"/>
    <n v="90706"/>
    <x v="814"/>
    <s v="profit"/>
  </r>
  <r>
    <x v="74"/>
    <s v="september"/>
    <x v="74"/>
    <x v="0"/>
    <x v="2"/>
    <x v="7"/>
    <x v="1"/>
    <n v="16"/>
    <n v="689"/>
    <x v="390"/>
    <n v="11024"/>
    <n v="17088"/>
    <x v="815"/>
    <s v="profit"/>
  </r>
  <r>
    <x v="203"/>
    <s v="april"/>
    <x v="200"/>
    <x v="1"/>
    <x v="9"/>
    <x v="4"/>
    <x v="0"/>
    <n v="61"/>
    <n v="865"/>
    <x v="498"/>
    <n v="52765"/>
    <n v="54534"/>
    <x v="816"/>
    <s v="profit"/>
  </r>
  <r>
    <x v="204"/>
    <s v="april"/>
    <x v="201"/>
    <x v="1"/>
    <x v="9"/>
    <x v="10"/>
    <x v="0"/>
    <n v="57"/>
    <n v="881"/>
    <x v="246"/>
    <n v="50217"/>
    <n v="67545"/>
    <x v="817"/>
    <s v="profit"/>
  </r>
  <r>
    <x v="205"/>
    <s v="april"/>
    <x v="202"/>
    <x v="1"/>
    <x v="9"/>
    <x v="11"/>
    <x v="0"/>
    <n v="57"/>
    <n v="548"/>
    <x v="461"/>
    <n v="31236"/>
    <n v="74442"/>
    <x v="818"/>
    <s v="profit"/>
  </r>
  <r>
    <x v="206"/>
    <s v="april"/>
    <x v="203"/>
    <x v="1"/>
    <x v="9"/>
    <x v="6"/>
    <x v="1"/>
    <n v="84"/>
    <n v="702"/>
    <x v="489"/>
    <n v="58968"/>
    <n v="66108"/>
    <x v="235"/>
    <s v="profit"/>
  </r>
  <r>
    <x v="207"/>
    <s v="april"/>
    <x v="204"/>
    <x v="1"/>
    <x v="9"/>
    <x v="7"/>
    <x v="1"/>
    <n v="76"/>
    <n v="875"/>
    <x v="12"/>
    <n v="66500"/>
    <n v="96368"/>
    <x v="819"/>
    <s v="profit"/>
  </r>
  <r>
    <x v="208"/>
    <s v="may"/>
    <x v="205"/>
    <x v="1"/>
    <x v="5"/>
    <x v="12"/>
    <x v="1"/>
    <n v="50"/>
    <n v="885"/>
    <x v="128"/>
    <n v="44250"/>
    <n v="46350"/>
    <x v="356"/>
    <s v="profit"/>
  </r>
  <r>
    <x v="209"/>
    <s v="may"/>
    <x v="206"/>
    <x v="1"/>
    <x v="5"/>
    <x v="7"/>
    <x v="0"/>
    <n v="53"/>
    <n v="950"/>
    <x v="94"/>
    <n v="50350"/>
    <n v="46375"/>
    <x v="820"/>
    <s v="loss"/>
  </r>
  <r>
    <x v="210"/>
    <s v="may"/>
    <x v="207"/>
    <x v="1"/>
    <x v="5"/>
    <x v="7"/>
    <x v="0"/>
    <n v="62"/>
    <n v="623"/>
    <x v="59"/>
    <n v="38626"/>
    <n v="77686"/>
    <x v="821"/>
    <s v="profit"/>
  </r>
  <r>
    <x v="75"/>
    <s v="september"/>
    <x v="75"/>
    <x v="0"/>
    <x v="0"/>
    <x v="7"/>
    <x v="0"/>
    <n v="18"/>
    <n v="835"/>
    <x v="328"/>
    <n v="15030"/>
    <n v="22212"/>
    <x v="822"/>
    <s v="profit"/>
  </r>
  <r>
    <x v="211"/>
    <s v="may"/>
    <x v="208"/>
    <x v="1"/>
    <x v="5"/>
    <x v="8"/>
    <x v="0"/>
    <n v="72"/>
    <n v="920"/>
    <x v="51"/>
    <n v="66240"/>
    <n v="54216"/>
    <x v="823"/>
    <s v="loss"/>
  </r>
  <r>
    <x v="76"/>
    <s v="september"/>
    <x v="76"/>
    <x v="0"/>
    <x v="0"/>
    <x v="13"/>
    <x v="0"/>
    <n v="13"/>
    <n v="855"/>
    <x v="419"/>
    <n v="11115"/>
    <n v="12363"/>
    <x v="824"/>
    <s v="profit"/>
  </r>
  <r>
    <x v="212"/>
    <s v="may"/>
    <x v="209"/>
    <x v="1"/>
    <x v="5"/>
    <x v="4"/>
    <x v="0"/>
    <n v="69"/>
    <n v="860"/>
    <x v="442"/>
    <n v="59340"/>
    <n v="74589"/>
    <x v="825"/>
    <s v="profit"/>
  </r>
  <r>
    <x v="213"/>
    <s v="may"/>
    <x v="210"/>
    <x v="1"/>
    <x v="5"/>
    <x v="8"/>
    <x v="0"/>
    <n v="80"/>
    <n v="765"/>
    <x v="26"/>
    <n v="61200"/>
    <n v="73920"/>
    <x v="826"/>
    <s v="profit"/>
  </r>
  <r>
    <x v="214"/>
    <s v="may"/>
    <x v="211"/>
    <x v="1"/>
    <x v="5"/>
    <x v="9"/>
    <x v="0"/>
    <n v="75"/>
    <n v="690"/>
    <x v="43"/>
    <n v="51750"/>
    <n v="61275"/>
    <x v="827"/>
    <s v="profit"/>
  </r>
  <r>
    <x v="215"/>
    <s v="may"/>
    <x v="212"/>
    <x v="1"/>
    <x v="5"/>
    <x v="4"/>
    <x v="0"/>
    <n v="100"/>
    <n v="795"/>
    <x v="33"/>
    <n v="79500"/>
    <n v="113600"/>
    <x v="828"/>
    <s v="profit"/>
  </r>
  <r>
    <x v="216"/>
    <s v="may"/>
    <x v="213"/>
    <x v="1"/>
    <x v="5"/>
    <x v="10"/>
    <x v="1"/>
    <n v="85"/>
    <n v="845"/>
    <x v="385"/>
    <n v="71825"/>
    <n v="98175"/>
    <x v="829"/>
    <s v="profit"/>
  </r>
  <r>
    <x v="77"/>
    <s v="october"/>
    <x v="77"/>
    <x v="1"/>
    <x v="5"/>
    <x v="8"/>
    <x v="0"/>
    <n v="79"/>
    <n v="683"/>
    <x v="499"/>
    <n v="53957"/>
    <n v="114076"/>
    <x v="830"/>
    <s v="profit"/>
  </r>
  <r>
    <x v="217"/>
    <s v="may"/>
    <x v="214"/>
    <x v="1"/>
    <x v="5"/>
    <x v="6"/>
    <x v="1"/>
    <n v="51"/>
    <n v="876"/>
    <x v="500"/>
    <n v="44676"/>
    <n v="63852"/>
    <x v="831"/>
    <s v="profit"/>
  </r>
  <r>
    <x v="218"/>
    <s v="may"/>
    <x v="215"/>
    <x v="1"/>
    <x v="7"/>
    <x v="7"/>
    <x v="1"/>
    <n v="55"/>
    <n v="793"/>
    <x v="501"/>
    <n v="43615"/>
    <n v="57475"/>
    <x v="832"/>
    <s v="profit"/>
  </r>
  <r>
    <x v="219"/>
    <s v="june"/>
    <x v="216"/>
    <x v="1"/>
    <x v="7"/>
    <x v="7"/>
    <x v="0"/>
    <n v="82"/>
    <n v="641"/>
    <x v="215"/>
    <n v="52562"/>
    <n v="66338"/>
    <x v="213"/>
    <s v="profit"/>
  </r>
  <r>
    <x v="220"/>
    <s v="june"/>
    <x v="217"/>
    <x v="1"/>
    <x v="7"/>
    <x v="13"/>
    <x v="1"/>
    <n v="80"/>
    <n v="678"/>
    <x v="502"/>
    <n v="54240"/>
    <n v="81280"/>
    <x v="833"/>
    <s v="profit"/>
  </r>
  <r>
    <x v="221"/>
    <s v="june"/>
    <x v="218"/>
    <x v="1"/>
    <x v="7"/>
    <x v="13"/>
    <x v="1"/>
    <n v="76"/>
    <n v="585"/>
    <x v="96"/>
    <n v="44460"/>
    <n v="103816"/>
    <x v="834"/>
    <s v="profit"/>
  </r>
  <r>
    <x v="222"/>
    <s v="june"/>
    <x v="219"/>
    <x v="1"/>
    <x v="7"/>
    <x v="12"/>
    <x v="1"/>
    <n v="93"/>
    <n v="662"/>
    <x v="503"/>
    <n v="61566"/>
    <n v="122667"/>
    <x v="835"/>
    <s v="profit"/>
  </r>
  <r>
    <x v="81"/>
    <s v="october"/>
    <x v="81"/>
    <x v="1"/>
    <x v="7"/>
    <x v="3"/>
    <x v="1"/>
    <n v="67"/>
    <n v="711"/>
    <x v="266"/>
    <n v="47637"/>
    <n v="85760"/>
    <x v="836"/>
    <s v="profit"/>
  </r>
  <r>
    <x v="223"/>
    <s v="june"/>
    <x v="220"/>
    <x v="1"/>
    <x v="7"/>
    <x v="7"/>
    <x v="1"/>
    <n v="51"/>
    <n v="744"/>
    <x v="197"/>
    <n v="37944"/>
    <n v="39882"/>
    <x v="837"/>
    <s v="profit"/>
  </r>
  <r>
    <x v="224"/>
    <s v="june"/>
    <x v="221"/>
    <x v="1"/>
    <x v="7"/>
    <x v="5"/>
    <x v="0"/>
    <n v="88"/>
    <n v="820"/>
    <x v="349"/>
    <n v="72160"/>
    <n v="109208"/>
    <x v="838"/>
    <s v="profit"/>
  </r>
  <r>
    <x v="225"/>
    <s v="june"/>
    <x v="222"/>
    <x v="1"/>
    <x v="7"/>
    <x v="17"/>
    <x v="0"/>
    <n v="72"/>
    <n v="937"/>
    <x v="133"/>
    <n v="67464"/>
    <n v="83088"/>
    <x v="839"/>
    <s v="profit"/>
  </r>
  <r>
    <x v="226"/>
    <s v="june"/>
    <x v="223"/>
    <x v="1"/>
    <x v="7"/>
    <x v="8"/>
    <x v="0"/>
    <n v="55"/>
    <n v="685"/>
    <x v="395"/>
    <n v="37675"/>
    <n v="45320"/>
    <x v="840"/>
    <s v="profit"/>
  </r>
  <r>
    <x v="86"/>
    <s v="october"/>
    <x v="86"/>
    <x v="0"/>
    <x v="2"/>
    <x v="11"/>
    <x v="0"/>
    <n v="20"/>
    <n v="963"/>
    <x v="131"/>
    <n v="19260"/>
    <n v="17300"/>
    <x v="841"/>
    <s v="loss"/>
  </r>
  <r>
    <x v="227"/>
    <s v="june"/>
    <x v="224"/>
    <x v="1"/>
    <x v="7"/>
    <x v="18"/>
    <x v="0"/>
    <n v="55"/>
    <n v="661"/>
    <x v="504"/>
    <n v="36355"/>
    <n v="62315"/>
    <x v="842"/>
    <s v="profit"/>
  </r>
  <r>
    <x v="228"/>
    <s v="june"/>
    <x v="225"/>
    <x v="1"/>
    <x v="7"/>
    <x v="19"/>
    <x v="0"/>
    <n v="72"/>
    <n v="804"/>
    <x v="144"/>
    <n v="57888"/>
    <n v="59976"/>
    <x v="159"/>
    <s v="profit"/>
  </r>
  <r>
    <x v="89"/>
    <s v="october"/>
    <x v="89"/>
    <x v="0"/>
    <x v="2"/>
    <x v="7"/>
    <x v="0"/>
    <n v="14"/>
    <n v="913"/>
    <x v="385"/>
    <n v="12782"/>
    <n v="16170"/>
    <x v="843"/>
    <s v="profit"/>
  </r>
  <r>
    <x v="229"/>
    <s v="june"/>
    <x v="226"/>
    <x v="1"/>
    <x v="5"/>
    <x v="3"/>
    <x v="1"/>
    <n v="87"/>
    <n v="616"/>
    <x v="505"/>
    <n v="53592"/>
    <n v="125889"/>
    <x v="844"/>
    <s v="profit"/>
  </r>
  <r>
    <x v="91"/>
    <s v="october"/>
    <x v="91"/>
    <x v="2"/>
    <x v="3"/>
    <x v="13"/>
    <x v="0"/>
    <n v="23"/>
    <n v="616"/>
    <x v="321"/>
    <n v="14168"/>
    <n v="21137"/>
    <x v="845"/>
    <s v="profit"/>
  </r>
  <r>
    <x v="230"/>
    <s v="june"/>
    <x v="227"/>
    <x v="1"/>
    <x v="5"/>
    <x v="15"/>
    <x v="1"/>
    <n v="57"/>
    <n v="724"/>
    <x v="114"/>
    <n v="41268"/>
    <n v="81624"/>
    <x v="846"/>
    <s v="profit"/>
  </r>
  <r>
    <x v="93"/>
    <s v="october"/>
    <x v="93"/>
    <x v="2"/>
    <x v="8"/>
    <x v="7"/>
    <x v="1"/>
    <n v="28"/>
    <n v="539"/>
    <x v="175"/>
    <n v="15092"/>
    <n v="30968"/>
    <x v="847"/>
    <s v="profit"/>
  </r>
  <r>
    <x v="231"/>
    <s v="june"/>
    <x v="228"/>
    <x v="1"/>
    <x v="5"/>
    <x v="14"/>
    <x v="1"/>
    <n v="85"/>
    <n v="639"/>
    <x v="505"/>
    <n v="54315"/>
    <n v="122995"/>
    <x v="848"/>
    <s v="profit"/>
  </r>
  <r>
    <x v="232"/>
    <s v="june"/>
    <x v="229"/>
    <x v="1"/>
    <x v="5"/>
    <x v="3"/>
    <x v="0"/>
    <n v="81"/>
    <n v="776"/>
    <x v="57"/>
    <n v="62856"/>
    <n v="72495"/>
    <x v="849"/>
    <s v="profit"/>
  </r>
  <r>
    <x v="233"/>
    <s v="june"/>
    <x v="230"/>
    <x v="1"/>
    <x v="7"/>
    <x v="13"/>
    <x v="0"/>
    <n v="86"/>
    <n v="705"/>
    <x v="469"/>
    <n v="60630"/>
    <n v="127538"/>
    <x v="850"/>
    <s v="profit"/>
  </r>
  <r>
    <x v="234"/>
    <s v="june"/>
    <x v="231"/>
    <x v="1"/>
    <x v="7"/>
    <x v="15"/>
    <x v="1"/>
    <n v="80"/>
    <n v="901"/>
    <x v="364"/>
    <n v="72080"/>
    <n v="88720"/>
    <x v="851"/>
    <s v="profit"/>
  </r>
  <r>
    <x v="235"/>
    <s v="june"/>
    <x v="232"/>
    <x v="1"/>
    <x v="7"/>
    <x v="16"/>
    <x v="1"/>
    <n v="59"/>
    <n v="502"/>
    <x v="124"/>
    <n v="29618"/>
    <n v="71508"/>
    <x v="852"/>
    <s v="profit"/>
  </r>
  <r>
    <x v="236"/>
    <s v="june"/>
    <x v="233"/>
    <x v="1"/>
    <x v="7"/>
    <x v="6"/>
    <x v="1"/>
    <n v="52"/>
    <n v="556"/>
    <x v="31"/>
    <n v="28912"/>
    <n v="72904"/>
    <x v="853"/>
    <s v="profit"/>
  </r>
  <r>
    <x v="237"/>
    <s v="june"/>
    <x v="234"/>
    <x v="1"/>
    <x v="7"/>
    <x v="8"/>
    <x v="1"/>
    <n v="92"/>
    <n v="953"/>
    <x v="430"/>
    <n v="87676"/>
    <n v="72680"/>
    <x v="854"/>
    <s v="loss"/>
  </r>
  <r>
    <x v="238"/>
    <s v="june"/>
    <x v="235"/>
    <x v="1"/>
    <x v="7"/>
    <x v="12"/>
    <x v="1"/>
    <n v="96"/>
    <n v="961"/>
    <x v="455"/>
    <n v="92256"/>
    <n v="112704"/>
    <x v="855"/>
    <s v="profit"/>
  </r>
  <r>
    <x v="239"/>
    <s v="july"/>
    <x v="236"/>
    <x v="1"/>
    <x v="5"/>
    <x v="1"/>
    <x v="0"/>
    <n v="79"/>
    <n v="880"/>
    <x v="506"/>
    <n v="69520"/>
    <n v="110837"/>
    <x v="856"/>
    <s v="profit"/>
  </r>
  <r>
    <x v="240"/>
    <s v="july"/>
    <x v="237"/>
    <x v="1"/>
    <x v="5"/>
    <x v="2"/>
    <x v="0"/>
    <n v="62"/>
    <n v="936"/>
    <x v="220"/>
    <n v="58032"/>
    <n v="84568"/>
    <x v="857"/>
    <s v="profit"/>
  </r>
  <r>
    <x v="241"/>
    <s v="july"/>
    <x v="238"/>
    <x v="1"/>
    <x v="5"/>
    <x v="3"/>
    <x v="0"/>
    <n v="53"/>
    <n v="791"/>
    <x v="59"/>
    <n v="41923"/>
    <n v="66409"/>
    <x v="858"/>
    <s v="profit"/>
  </r>
  <r>
    <x v="105"/>
    <s v="november"/>
    <x v="105"/>
    <x v="1"/>
    <x v="9"/>
    <x v="5"/>
    <x v="0"/>
    <n v="74"/>
    <n v="636"/>
    <x v="146"/>
    <n v="47064"/>
    <n v="70670"/>
    <x v="859"/>
    <s v="profit"/>
  </r>
  <r>
    <x v="242"/>
    <s v="july"/>
    <x v="239"/>
    <x v="1"/>
    <x v="5"/>
    <x v="3"/>
    <x v="0"/>
    <n v="56"/>
    <n v="740"/>
    <x v="507"/>
    <n v="41440"/>
    <n v="81984"/>
    <x v="860"/>
    <s v="profit"/>
  </r>
  <r>
    <x v="243"/>
    <s v="july"/>
    <x v="240"/>
    <x v="1"/>
    <x v="5"/>
    <x v="4"/>
    <x v="0"/>
    <n v="63"/>
    <n v="519"/>
    <x v="99"/>
    <n v="32697"/>
    <n v="52038"/>
    <x v="861"/>
    <s v="profit"/>
  </r>
  <r>
    <x v="108"/>
    <s v="november"/>
    <x v="108"/>
    <x v="1"/>
    <x v="9"/>
    <x v="14"/>
    <x v="0"/>
    <n v="83"/>
    <n v="569"/>
    <x v="508"/>
    <n v="47227"/>
    <n v="102256"/>
    <x v="862"/>
    <s v="profit"/>
  </r>
  <r>
    <x v="244"/>
    <s v="july"/>
    <x v="241"/>
    <x v="1"/>
    <x v="5"/>
    <x v="5"/>
    <x v="0"/>
    <n v="73"/>
    <n v="857"/>
    <x v="52"/>
    <n v="62561"/>
    <n v="74752"/>
    <x v="863"/>
    <s v="profit"/>
  </r>
  <r>
    <x v="245"/>
    <s v="july"/>
    <x v="242"/>
    <x v="1"/>
    <x v="5"/>
    <x v="3"/>
    <x v="0"/>
    <n v="67"/>
    <n v="725"/>
    <x v="492"/>
    <n v="48575"/>
    <n v="59228"/>
    <x v="864"/>
    <s v="profit"/>
  </r>
  <r>
    <x v="246"/>
    <s v="july"/>
    <x v="243"/>
    <x v="1"/>
    <x v="5"/>
    <x v="15"/>
    <x v="0"/>
    <n v="74"/>
    <n v="691"/>
    <x v="448"/>
    <n v="51134"/>
    <n v="64454"/>
    <x v="865"/>
    <s v="profit"/>
  </r>
  <r>
    <x v="247"/>
    <s v="july"/>
    <x v="244"/>
    <x v="1"/>
    <x v="5"/>
    <x v="14"/>
    <x v="1"/>
    <n v="92"/>
    <n v="981"/>
    <x v="509"/>
    <n v="90252"/>
    <n v="106444"/>
    <x v="866"/>
    <s v="profit"/>
  </r>
  <r>
    <x v="113"/>
    <s v="november"/>
    <x v="113"/>
    <x v="2"/>
    <x v="4"/>
    <x v="16"/>
    <x v="1"/>
    <n v="23"/>
    <n v="663"/>
    <x v="510"/>
    <n v="15249"/>
    <n v="27945"/>
    <x v="867"/>
    <s v="profit"/>
  </r>
  <r>
    <x v="248"/>
    <s v="july"/>
    <x v="245"/>
    <x v="1"/>
    <x v="5"/>
    <x v="8"/>
    <x v="1"/>
    <n v="63"/>
    <n v="547"/>
    <x v="511"/>
    <n v="34461"/>
    <n v="72450"/>
    <x v="868"/>
    <s v="profit"/>
  </r>
  <r>
    <x v="249"/>
    <s v="august"/>
    <x v="246"/>
    <x v="1"/>
    <x v="5"/>
    <x v="3"/>
    <x v="1"/>
    <n v="69"/>
    <n v="531"/>
    <x v="139"/>
    <n v="36639"/>
    <n v="83490"/>
    <x v="869"/>
    <s v="profit"/>
  </r>
  <r>
    <x v="250"/>
    <s v="august"/>
    <x v="247"/>
    <x v="1"/>
    <x v="5"/>
    <x v="13"/>
    <x v="1"/>
    <n v="84"/>
    <n v="806"/>
    <x v="371"/>
    <n v="67704"/>
    <n v="104328"/>
    <x v="870"/>
    <s v="profit"/>
  </r>
  <r>
    <x v="117"/>
    <s v="november"/>
    <x v="117"/>
    <x v="2"/>
    <x v="4"/>
    <x v="6"/>
    <x v="0"/>
    <n v="26"/>
    <n v="878"/>
    <x v="493"/>
    <n v="22828"/>
    <n v="38792"/>
    <x v="871"/>
    <s v="profit"/>
  </r>
  <r>
    <x v="251"/>
    <s v="august"/>
    <x v="248"/>
    <x v="1"/>
    <x v="7"/>
    <x v="16"/>
    <x v="0"/>
    <n v="71"/>
    <n v="565"/>
    <x v="512"/>
    <n v="40115"/>
    <n v="57297"/>
    <x v="872"/>
    <s v="profit"/>
  </r>
  <r>
    <x v="119"/>
    <s v="november"/>
    <x v="119"/>
    <x v="2"/>
    <x v="4"/>
    <x v="7"/>
    <x v="0"/>
    <n v="25"/>
    <n v="547"/>
    <x v="513"/>
    <n v="13675"/>
    <n v="33550"/>
    <x v="873"/>
    <s v="profit"/>
  </r>
  <r>
    <x v="252"/>
    <s v="august"/>
    <x v="249"/>
    <x v="1"/>
    <x v="7"/>
    <x v="6"/>
    <x v="0"/>
    <n v="90"/>
    <n v="634"/>
    <x v="375"/>
    <n v="57060"/>
    <n v="131850"/>
    <x v="874"/>
    <s v="profit"/>
  </r>
  <r>
    <x v="253"/>
    <s v="august"/>
    <x v="250"/>
    <x v="1"/>
    <x v="5"/>
    <x v="7"/>
    <x v="0"/>
    <n v="61"/>
    <n v="675"/>
    <x v="230"/>
    <n v="41175"/>
    <n v="46970"/>
    <x v="166"/>
    <s v="profit"/>
  </r>
  <r>
    <x v="254"/>
    <s v="august"/>
    <x v="251"/>
    <x v="1"/>
    <x v="5"/>
    <x v="5"/>
    <x v="0"/>
    <n v="58"/>
    <n v="720"/>
    <x v="388"/>
    <n v="41760"/>
    <n v="78648"/>
    <x v="875"/>
    <s v="profit"/>
  </r>
  <r>
    <x v="255"/>
    <s v="august"/>
    <x v="252"/>
    <x v="1"/>
    <x v="5"/>
    <x v="17"/>
    <x v="0"/>
    <n v="60"/>
    <n v="676"/>
    <x v="514"/>
    <n v="40560"/>
    <n v="46080"/>
    <x v="876"/>
    <s v="profit"/>
  </r>
  <r>
    <x v="256"/>
    <s v="august"/>
    <x v="253"/>
    <x v="1"/>
    <x v="5"/>
    <x v="8"/>
    <x v="0"/>
    <n v="91"/>
    <n v="808"/>
    <x v="515"/>
    <n v="73528"/>
    <n v="84448"/>
    <x v="877"/>
    <s v="profit"/>
  </r>
  <r>
    <x v="257"/>
    <s v="august"/>
    <x v="254"/>
    <x v="1"/>
    <x v="5"/>
    <x v="18"/>
    <x v="0"/>
    <n v="99"/>
    <n v="528"/>
    <x v="378"/>
    <n v="52272"/>
    <n v="97515"/>
    <x v="878"/>
    <s v="profit"/>
  </r>
  <r>
    <x v="258"/>
    <s v="august"/>
    <x v="255"/>
    <x v="1"/>
    <x v="5"/>
    <x v="19"/>
    <x v="0"/>
    <n v="73"/>
    <n v="783"/>
    <x v="516"/>
    <n v="57159"/>
    <n v="65919"/>
    <x v="879"/>
    <s v="profit"/>
  </r>
  <r>
    <x v="259"/>
    <s v="august"/>
    <x v="256"/>
    <x v="1"/>
    <x v="5"/>
    <x v="0"/>
    <x v="1"/>
    <n v="59"/>
    <n v="638"/>
    <x v="38"/>
    <n v="37642"/>
    <n v="63720"/>
    <x v="880"/>
    <s v="profit"/>
  </r>
  <r>
    <x v="260"/>
    <s v="september"/>
    <x v="257"/>
    <x v="1"/>
    <x v="5"/>
    <x v="2"/>
    <x v="1"/>
    <n v="68"/>
    <n v="881"/>
    <x v="76"/>
    <n v="59908"/>
    <n v="86088"/>
    <x v="881"/>
    <s v="profit"/>
  </r>
  <r>
    <x v="129"/>
    <s v="november"/>
    <x v="129"/>
    <x v="2"/>
    <x v="6"/>
    <x v="7"/>
    <x v="0"/>
    <n v="22"/>
    <n v="606"/>
    <x v="322"/>
    <n v="13332"/>
    <n v="32098"/>
    <x v="882"/>
    <s v="profit"/>
  </r>
  <r>
    <x v="261"/>
    <s v="september"/>
    <x v="258"/>
    <x v="1"/>
    <x v="7"/>
    <x v="3"/>
    <x v="1"/>
    <n v="55"/>
    <n v="639"/>
    <x v="36"/>
    <n v="35145"/>
    <n v="72105"/>
    <x v="883"/>
    <s v="profit"/>
  </r>
  <r>
    <x v="262"/>
    <s v="september"/>
    <x v="259"/>
    <x v="1"/>
    <x v="7"/>
    <x v="3"/>
    <x v="1"/>
    <n v="52"/>
    <n v="718"/>
    <x v="321"/>
    <n v="37336"/>
    <n v="47788"/>
    <x v="884"/>
    <s v="profit"/>
  </r>
  <r>
    <x v="132"/>
    <s v="december"/>
    <x v="132"/>
    <x v="2"/>
    <x v="6"/>
    <x v="12"/>
    <x v="1"/>
    <n v="28"/>
    <n v="507"/>
    <x v="199"/>
    <n v="14196"/>
    <n v="38612"/>
    <x v="885"/>
    <s v="profit"/>
  </r>
  <r>
    <x v="263"/>
    <s v="september"/>
    <x v="260"/>
    <x v="1"/>
    <x v="7"/>
    <x v="4"/>
    <x v="0"/>
    <n v="95"/>
    <n v="944"/>
    <x v="288"/>
    <n v="89680"/>
    <n v="119985"/>
    <x v="886"/>
    <s v="profit"/>
  </r>
  <r>
    <x v="264"/>
    <s v="september"/>
    <x v="261"/>
    <x v="1"/>
    <x v="7"/>
    <x v="3"/>
    <x v="0"/>
    <n v="99"/>
    <n v="523"/>
    <x v="7"/>
    <n v="51777"/>
    <n v="133650"/>
    <x v="887"/>
    <s v="profit"/>
  </r>
  <r>
    <x v="265"/>
    <s v="september"/>
    <x v="262"/>
    <x v="1"/>
    <x v="7"/>
    <x v="15"/>
    <x v="1"/>
    <n v="92"/>
    <n v="814"/>
    <x v="131"/>
    <n v="74888"/>
    <n v="79580"/>
    <x v="888"/>
    <s v="profit"/>
  </r>
  <r>
    <x v="266"/>
    <s v="september"/>
    <x v="263"/>
    <x v="1"/>
    <x v="7"/>
    <x v="8"/>
    <x v="1"/>
    <n v="62"/>
    <n v="891"/>
    <x v="13"/>
    <n v="55242"/>
    <n v="72540"/>
    <x v="889"/>
    <s v="profit"/>
  </r>
  <r>
    <x v="137"/>
    <s v="december"/>
    <x v="137"/>
    <x v="2"/>
    <x v="6"/>
    <x v="18"/>
    <x v="1"/>
    <n v="29"/>
    <n v="989"/>
    <x v="341"/>
    <n v="28681"/>
    <n v="24244"/>
    <x v="890"/>
    <s v="loss"/>
  </r>
  <r>
    <x v="267"/>
    <s v="september"/>
    <x v="264"/>
    <x v="1"/>
    <x v="7"/>
    <x v="4"/>
    <x v="1"/>
    <n v="89"/>
    <n v="990"/>
    <x v="465"/>
    <n v="88110"/>
    <n v="93183"/>
    <x v="891"/>
    <s v="profit"/>
  </r>
  <r>
    <x v="268"/>
    <s v="september"/>
    <x v="265"/>
    <x v="1"/>
    <x v="7"/>
    <x v="8"/>
    <x v="1"/>
    <n v="61"/>
    <n v="907"/>
    <x v="4"/>
    <n v="55327"/>
    <n v="80947"/>
    <x v="892"/>
    <s v="profit"/>
  </r>
  <r>
    <x v="140"/>
    <s v="december"/>
    <x v="139"/>
    <x v="1"/>
    <x v="5"/>
    <x v="1"/>
    <x v="1"/>
    <n v="55"/>
    <n v="666"/>
    <x v="252"/>
    <n v="36630"/>
    <n v="74690"/>
    <x v="893"/>
    <s v="profit"/>
  </r>
  <r>
    <x v="269"/>
    <s v="september"/>
    <x v="266"/>
    <x v="1"/>
    <x v="7"/>
    <x v="9"/>
    <x v="0"/>
    <n v="52"/>
    <n v="766"/>
    <x v="400"/>
    <n v="39832"/>
    <n v="68536"/>
    <x v="894"/>
    <s v="profit"/>
  </r>
  <r>
    <x v="270"/>
    <s v="september"/>
    <x v="267"/>
    <x v="1"/>
    <x v="7"/>
    <x v="4"/>
    <x v="1"/>
    <n v="96"/>
    <n v="520"/>
    <x v="396"/>
    <n v="49920"/>
    <n v="115968"/>
    <x v="895"/>
    <s v="profit"/>
  </r>
  <r>
    <x v="271"/>
    <s v="september"/>
    <x v="268"/>
    <x v="1"/>
    <x v="7"/>
    <x v="10"/>
    <x v="1"/>
    <n v="90"/>
    <n v="792"/>
    <x v="517"/>
    <n v="71280"/>
    <n v="73620"/>
    <x v="896"/>
    <s v="profit"/>
  </r>
  <r>
    <x v="272"/>
    <s v="september"/>
    <x v="269"/>
    <x v="1"/>
    <x v="7"/>
    <x v="11"/>
    <x v="1"/>
    <n v="98"/>
    <n v="711"/>
    <x v="151"/>
    <n v="69678"/>
    <n v="116620"/>
    <x v="897"/>
    <s v="profit"/>
  </r>
  <r>
    <x v="145"/>
    <s v="december"/>
    <x v="143"/>
    <x v="1"/>
    <x v="5"/>
    <x v="7"/>
    <x v="0"/>
    <n v="94"/>
    <n v="616"/>
    <x v="518"/>
    <n v="57904"/>
    <n v="112800"/>
    <x v="898"/>
    <s v="profit"/>
  </r>
  <r>
    <x v="273"/>
    <s v="october"/>
    <x v="270"/>
    <x v="1"/>
    <x v="5"/>
    <x v="5"/>
    <x v="0"/>
    <n v="93"/>
    <n v="660"/>
    <x v="273"/>
    <n v="61380"/>
    <n v="81840"/>
    <x v="899"/>
    <s v="profit"/>
  </r>
  <r>
    <x v="274"/>
    <s v="october"/>
    <x v="271"/>
    <x v="1"/>
    <x v="5"/>
    <x v="17"/>
    <x v="0"/>
    <n v="59"/>
    <n v="623"/>
    <x v="77"/>
    <n v="36757"/>
    <n v="81774"/>
    <x v="900"/>
    <s v="profit"/>
  </r>
  <r>
    <x v="275"/>
    <s v="october"/>
    <x v="272"/>
    <x v="1"/>
    <x v="5"/>
    <x v="18"/>
    <x v="0"/>
    <n v="98"/>
    <n v="865"/>
    <x v="331"/>
    <n v="84770"/>
    <n v="123480"/>
    <x v="901"/>
    <s v="profit"/>
  </r>
  <r>
    <x v="149"/>
    <s v="december"/>
    <x v="147"/>
    <x v="1"/>
    <x v="5"/>
    <x v="7"/>
    <x v="0"/>
    <n v="67"/>
    <n v="898"/>
    <x v="504"/>
    <n v="60166"/>
    <n v="75911"/>
    <x v="902"/>
    <s v="profit"/>
  </r>
  <r>
    <x v="276"/>
    <s v="october"/>
    <x v="273"/>
    <x v="1"/>
    <x v="5"/>
    <x v="19"/>
    <x v="0"/>
    <n v="83"/>
    <n v="709"/>
    <x v="298"/>
    <n v="58847"/>
    <n v="100098"/>
    <x v="903"/>
    <s v="profit"/>
  </r>
  <r>
    <x v="151"/>
    <s v="december"/>
    <x v="149"/>
    <x v="1"/>
    <x v="7"/>
    <x v="17"/>
    <x v="0"/>
    <n v="72"/>
    <n v="603"/>
    <x v="243"/>
    <n v="43416"/>
    <n v="67752"/>
    <x v="904"/>
    <s v="profit"/>
  </r>
  <r>
    <x v="277"/>
    <s v="october"/>
    <x v="274"/>
    <x v="1"/>
    <x v="7"/>
    <x v="0"/>
    <x v="0"/>
    <n v="69"/>
    <n v="657"/>
    <x v="519"/>
    <n v="45333"/>
    <n v="103017"/>
    <x v="905"/>
    <s v="profit"/>
  </r>
  <r>
    <x v="278"/>
    <s v="october"/>
    <x v="275"/>
    <x v="1"/>
    <x v="7"/>
    <x v="1"/>
    <x v="0"/>
    <n v="81"/>
    <n v="709"/>
    <x v="520"/>
    <n v="57429"/>
    <n v="95580"/>
    <x v="906"/>
    <s v="profit"/>
  </r>
  <r>
    <x v="279"/>
    <s v="october"/>
    <x v="276"/>
    <x v="1"/>
    <x v="7"/>
    <x v="2"/>
    <x v="0"/>
    <n v="61"/>
    <n v="547"/>
    <x v="447"/>
    <n v="33367"/>
    <n v="64660"/>
    <x v="907"/>
    <s v="profit"/>
  </r>
  <r>
    <x v="280"/>
    <s v="october"/>
    <x v="277"/>
    <x v="1"/>
    <x v="7"/>
    <x v="3"/>
    <x v="0"/>
    <n v="57"/>
    <n v="734"/>
    <x v="521"/>
    <n v="41838"/>
    <n v="55803"/>
    <x v="908"/>
    <s v="profit"/>
  </r>
  <r>
    <x v="156"/>
    <s v="december"/>
    <x v="154"/>
    <x v="1"/>
    <x v="7"/>
    <x v="1"/>
    <x v="1"/>
    <n v="97"/>
    <n v="500"/>
    <x v="522"/>
    <n v="48500"/>
    <n v="137449"/>
    <x v="909"/>
    <s v="profit"/>
  </r>
  <r>
    <x v="281"/>
    <s v="october"/>
    <x v="278"/>
    <x v="1"/>
    <x v="7"/>
    <x v="4"/>
    <x v="1"/>
    <n v="60"/>
    <n v="937"/>
    <x v="523"/>
    <n v="56220"/>
    <n v="56880"/>
    <x v="910"/>
    <s v="profit"/>
  </r>
  <r>
    <x v="282"/>
    <s v="october"/>
    <x v="279"/>
    <x v="1"/>
    <x v="1"/>
    <x v="17"/>
    <x v="1"/>
    <n v="71"/>
    <n v="777"/>
    <x v="524"/>
    <n v="55167"/>
    <n v="73414"/>
    <x v="911"/>
    <s v="profit"/>
  </r>
  <r>
    <x v="283"/>
    <s v="october"/>
    <x v="280"/>
    <x v="1"/>
    <x v="1"/>
    <x v="8"/>
    <x v="1"/>
    <n v="52"/>
    <n v="509"/>
    <x v="525"/>
    <n v="26468"/>
    <n v="39728"/>
    <x v="912"/>
    <s v="profit"/>
  </r>
  <r>
    <x v="284"/>
    <s v="october"/>
    <x v="281"/>
    <x v="1"/>
    <x v="1"/>
    <x v="18"/>
    <x v="0"/>
    <n v="66"/>
    <n v="701"/>
    <x v="526"/>
    <n v="46266"/>
    <n v="79464"/>
    <x v="913"/>
    <s v="profit"/>
  </r>
  <r>
    <x v="285"/>
    <s v="october"/>
    <x v="282"/>
    <x v="1"/>
    <x v="1"/>
    <x v="19"/>
    <x v="1"/>
    <n v="97"/>
    <n v="654"/>
    <x v="436"/>
    <n v="63438"/>
    <n v="81383"/>
    <x v="914"/>
    <s v="profit"/>
  </r>
  <r>
    <x v="286"/>
    <s v="november"/>
    <x v="283"/>
    <x v="1"/>
    <x v="9"/>
    <x v="3"/>
    <x v="0"/>
    <n v="63"/>
    <n v="833"/>
    <x v="527"/>
    <n v="52479"/>
    <n v="65520"/>
    <x v="915"/>
    <s v="profit"/>
  </r>
  <r>
    <x v="163"/>
    <s v="january"/>
    <x v="161"/>
    <x v="0"/>
    <x v="0"/>
    <x v="15"/>
    <x v="0"/>
    <n v="12"/>
    <n v="864"/>
    <x v="181"/>
    <n v="10368"/>
    <n v="11436"/>
    <x v="916"/>
    <s v="profit"/>
  </r>
  <r>
    <x v="287"/>
    <s v="november"/>
    <x v="284"/>
    <x v="1"/>
    <x v="9"/>
    <x v="15"/>
    <x v="0"/>
    <n v="74"/>
    <n v="743"/>
    <x v="46"/>
    <n v="54982"/>
    <n v="72076"/>
    <x v="917"/>
    <s v="profit"/>
  </r>
  <r>
    <x v="165"/>
    <s v="january"/>
    <x v="163"/>
    <x v="0"/>
    <x v="0"/>
    <x v="8"/>
    <x v="0"/>
    <n v="13"/>
    <n v="839"/>
    <x v="50"/>
    <n v="10907"/>
    <n v="13325"/>
    <x v="918"/>
    <s v="profit"/>
  </r>
  <r>
    <x v="288"/>
    <s v="november"/>
    <x v="285"/>
    <x v="1"/>
    <x v="9"/>
    <x v="8"/>
    <x v="0"/>
    <n v="86"/>
    <n v="593"/>
    <x v="495"/>
    <n v="50998"/>
    <n v="122550"/>
    <x v="919"/>
    <s v="profit"/>
  </r>
  <r>
    <x v="167"/>
    <s v="january"/>
    <x v="165"/>
    <x v="0"/>
    <x v="0"/>
    <x v="2"/>
    <x v="0"/>
    <n v="11"/>
    <n v="944"/>
    <x v="310"/>
    <n v="10384"/>
    <n v="10439"/>
    <x v="920"/>
    <s v="profit"/>
  </r>
  <r>
    <x v="289"/>
    <s v="november"/>
    <x v="286"/>
    <x v="1"/>
    <x v="9"/>
    <x v="3"/>
    <x v="0"/>
    <n v="92"/>
    <n v="609"/>
    <x v="423"/>
    <n v="56028"/>
    <n v="72864"/>
    <x v="921"/>
    <s v="profit"/>
  </r>
  <r>
    <x v="290"/>
    <s v="november"/>
    <x v="287"/>
    <x v="1"/>
    <x v="9"/>
    <x v="13"/>
    <x v="0"/>
    <n v="96"/>
    <n v="674"/>
    <x v="160"/>
    <n v="64704"/>
    <n v="113088"/>
    <x v="922"/>
    <s v="profit"/>
  </r>
  <r>
    <x v="291"/>
    <s v="december"/>
    <x v="133"/>
    <x v="1"/>
    <x v="5"/>
    <x v="0"/>
    <x v="1"/>
    <n v="65"/>
    <n v="804"/>
    <x v="78"/>
    <n v="52260"/>
    <n v="56940"/>
    <x v="923"/>
    <s v="profit"/>
  </r>
  <r>
    <x v="292"/>
    <s v="december"/>
    <x v="288"/>
    <x v="1"/>
    <x v="5"/>
    <x v="2"/>
    <x v="0"/>
    <n v="83"/>
    <n v="541"/>
    <x v="309"/>
    <n v="44903"/>
    <n v="88976"/>
    <x v="924"/>
    <s v="profit"/>
  </r>
  <r>
    <x v="293"/>
    <s v="december"/>
    <x v="289"/>
    <x v="1"/>
    <x v="5"/>
    <x v="3"/>
    <x v="0"/>
    <n v="89"/>
    <n v="545"/>
    <x v="528"/>
    <n v="48505"/>
    <n v="87042"/>
    <x v="925"/>
    <s v="profit"/>
  </r>
  <r>
    <x v="294"/>
    <s v="december"/>
    <x v="290"/>
    <x v="1"/>
    <x v="5"/>
    <x v="6"/>
    <x v="0"/>
    <n v="80"/>
    <n v="671"/>
    <x v="325"/>
    <n v="53680"/>
    <n v="100080"/>
    <x v="926"/>
    <s v="profit"/>
  </r>
  <r>
    <x v="174"/>
    <s v="january"/>
    <x v="172"/>
    <x v="1"/>
    <x v="7"/>
    <x v="12"/>
    <x v="1"/>
    <n v="82"/>
    <n v="822"/>
    <x v="64"/>
    <n v="67404"/>
    <n v="118490"/>
    <x v="927"/>
    <s v="profit"/>
  </r>
  <r>
    <x v="295"/>
    <s v="december"/>
    <x v="291"/>
    <x v="1"/>
    <x v="5"/>
    <x v="7"/>
    <x v="0"/>
    <n v="68"/>
    <n v="815"/>
    <x v="147"/>
    <n v="55420"/>
    <n v="54944"/>
    <x v="928"/>
    <s v="loss"/>
  </r>
  <r>
    <x v="296"/>
    <s v="december"/>
    <x v="292"/>
    <x v="1"/>
    <x v="5"/>
    <x v="13"/>
    <x v="0"/>
    <n v="88"/>
    <n v="674"/>
    <x v="529"/>
    <n v="59312"/>
    <n v="78408"/>
    <x v="929"/>
    <s v="profit"/>
  </r>
  <r>
    <x v="297"/>
    <s v="december"/>
    <x v="293"/>
    <x v="1"/>
    <x v="5"/>
    <x v="13"/>
    <x v="0"/>
    <n v="64"/>
    <n v="665"/>
    <x v="149"/>
    <n v="42560"/>
    <n v="50112"/>
    <x v="930"/>
    <s v="profit"/>
  </r>
  <r>
    <x v="298"/>
    <s v="december"/>
    <x v="294"/>
    <x v="1"/>
    <x v="5"/>
    <x v="12"/>
    <x v="0"/>
    <n v="81"/>
    <n v="801"/>
    <x v="530"/>
    <n v="64881"/>
    <n v="68526"/>
    <x v="931"/>
    <s v="profit"/>
  </r>
  <r>
    <x v="299"/>
    <s v="december"/>
    <x v="295"/>
    <x v="1"/>
    <x v="5"/>
    <x v="5"/>
    <x v="0"/>
    <n v="74"/>
    <n v="734"/>
    <x v="242"/>
    <n v="54316"/>
    <n v="65564"/>
    <x v="932"/>
    <s v="profit"/>
  </r>
  <r>
    <x v="180"/>
    <s v="january"/>
    <x v="76"/>
    <x v="0"/>
    <x v="2"/>
    <x v="19"/>
    <x v="0"/>
    <n v="10"/>
    <n v="519"/>
    <x v="531"/>
    <n v="5190"/>
    <n v="14200"/>
    <x v="933"/>
    <s v="profit"/>
  </r>
  <r>
    <x v="300"/>
    <s v="december"/>
    <x v="296"/>
    <x v="1"/>
    <x v="7"/>
    <x v="8"/>
    <x v="0"/>
    <n v="94"/>
    <n v="564"/>
    <x v="243"/>
    <n v="53016"/>
    <n v="88454"/>
    <x v="934"/>
    <s v="profit"/>
  </r>
  <r>
    <x v="301"/>
    <s v="december"/>
    <x v="297"/>
    <x v="1"/>
    <x v="7"/>
    <x v="18"/>
    <x v="0"/>
    <n v="50"/>
    <n v="545"/>
    <x v="406"/>
    <n v="27250"/>
    <n v="52500"/>
    <x v="935"/>
    <s v="profit"/>
  </r>
  <r>
    <x v="302"/>
    <s v="december"/>
    <x v="298"/>
    <x v="1"/>
    <x v="7"/>
    <x v="19"/>
    <x v="0"/>
    <n v="60"/>
    <n v="783"/>
    <x v="379"/>
    <n v="46980"/>
    <n v="85320"/>
    <x v="936"/>
    <s v="profit"/>
  </r>
  <r>
    <x v="303"/>
    <s v="december"/>
    <x v="299"/>
    <x v="1"/>
    <x v="7"/>
    <x v="0"/>
    <x v="0"/>
    <n v="63"/>
    <n v="746"/>
    <x v="207"/>
    <n v="46998"/>
    <n v="67725"/>
    <x v="727"/>
    <s v="profit"/>
  </r>
  <r>
    <x v="304"/>
    <s v="december"/>
    <x v="300"/>
    <x v="1"/>
    <x v="7"/>
    <x v="2"/>
    <x v="1"/>
    <n v="86"/>
    <n v="834"/>
    <x v="532"/>
    <n v="71724"/>
    <n v="117992"/>
    <x v="937"/>
    <s v="profit"/>
  </r>
  <r>
    <x v="186"/>
    <s v="january"/>
    <x v="183"/>
    <x v="0"/>
    <x v="2"/>
    <x v="4"/>
    <x v="0"/>
    <n v="17"/>
    <n v="922"/>
    <x v="454"/>
    <n v="15674"/>
    <n v="15283"/>
    <x v="938"/>
    <s v="loss"/>
  </r>
  <r>
    <x v="305"/>
    <s v="december"/>
    <x v="301"/>
    <x v="1"/>
    <x v="7"/>
    <x v="3"/>
    <x v="1"/>
    <n v="51"/>
    <n v="944"/>
    <x v="305"/>
    <n v="48144"/>
    <n v="54162"/>
    <x v="939"/>
    <s v="profit"/>
  </r>
  <r>
    <x v="306"/>
    <s v="december"/>
    <x v="302"/>
    <x v="1"/>
    <x v="7"/>
    <x v="3"/>
    <x v="1"/>
    <n v="75"/>
    <n v="547"/>
    <x v="87"/>
    <n v="41025"/>
    <n v="90225"/>
    <x v="940"/>
    <s v="profit"/>
  </r>
  <r>
    <x v="307"/>
    <s v="december"/>
    <x v="303"/>
    <x v="1"/>
    <x v="7"/>
    <x v="4"/>
    <x v="1"/>
    <n v="64"/>
    <n v="918"/>
    <x v="154"/>
    <n v="58752"/>
    <n v="58048"/>
    <x v="941"/>
    <s v="loss"/>
  </r>
  <r>
    <x v="190"/>
    <s v="january"/>
    <x v="187"/>
    <x v="0"/>
    <x v="2"/>
    <x v="5"/>
    <x v="1"/>
    <n v="12"/>
    <n v="519"/>
    <x v="124"/>
    <n v="6228"/>
    <n v="14544"/>
    <x v="942"/>
    <s v="profit"/>
  </r>
  <r>
    <x v="308"/>
    <s v="january"/>
    <x v="304"/>
    <x v="1"/>
    <x v="7"/>
    <x v="5"/>
    <x v="0"/>
    <n v="74"/>
    <n v="965"/>
    <x v="135"/>
    <n v="71410"/>
    <n v="67044"/>
    <x v="943"/>
    <s v="loss"/>
  </r>
  <r>
    <x v="309"/>
    <s v="january"/>
    <x v="305"/>
    <x v="1"/>
    <x v="5"/>
    <x v="6"/>
    <x v="1"/>
    <n v="100"/>
    <n v="667"/>
    <x v="364"/>
    <n v="66700"/>
    <n v="110900"/>
    <x v="944"/>
    <s v="profit"/>
  </r>
  <r>
    <x v="310"/>
    <s v="january"/>
    <x v="306"/>
    <x v="1"/>
    <x v="5"/>
    <x v="7"/>
    <x v="1"/>
    <n v="60"/>
    <n v="509"/>
    <x v="463"/>
    <n v="30540"/>
    <n v="57240"/>
    <x v="945"/>
    <s v="profit"/>
  </r>
  <r>
    <x v="311"/>
    <s v="january"/>
    <x v="307"/>
    <x v="1"/>
    <x v="5"/>
    <x v="7"/>
    <x v="1"/>
    <n v="93"/>
    <n v="814"/>
    <x v="533"/>
    <n v="75702"/>
    <n v="77376"/>
    <x v="946"/>
    <s v="profit"/>
  </r>
  <r>
    <x v="312"/>
    <s v="january"/>
    <x v="308"/>
    <x v="1"/>
    <x v="5"/>
    <x v="13"/>
    <x v="0"/>
    <n v="86"/>
    <n v="567"/>
    <x v="534"/>
    <n v="48762"/>
    <n v="128226"/>
    <x v="947"/>
    <s v="profit"/>
  </r>
  <r>
    <x v="313"/>
    <s v="january"/>
    <x v="309"/>
    <x v="1"/>
    <x v="5"/>
    <x v="13"/>
    <x v="1"/>
    <n v="54"/>
    <n v="674"/>
    <x v="489"/>
    <n v="36396"/>
    <n v="42498"/>
    <x v="948"/>
    <s v="profit"/>
  </r>
  <r>
    <x v="314"/>
    <s v="january"/>
    <x v="310"/>
    <x v="1"/>
    <x v="7"/>
    <x v="7"/>
    <x v="1"/>
    <n v="98"/>
    <n v="950"/>
    <x v="535"/>
    <n v="93100"/>
    <n v="139748"/>
    <x v="949"/>
    <s v="profit"/>
  </r>
  <r>
    <x v="315"/>
    <s v="january"/>
    <x v="311"/>
    <x v="1"/>
    <x v="7"/>
    <x v="5"/>
    <x v="1"/>
    <n v="82"/>
    <n v="916"/>
    <x v="536"/>
    <n v="75112"/>
    <n v="119802"/>
    <x v="950"/>
    <s v="profit"/>
  </r>
  <r>
    <x v="316"/>
    <s v="january"/>
    <x v="312"/>
    <x v="1"/>
    <x v="7"/>
    <x v="17"/>
    <x v="0"/>
    <n v="66"/>
    <n v="710"/>
    <x v="524"/>
    <n v="46860"/>
    <n v="68244"/>
    <x v="951"/>
    <s v="profit"/>
  </r>
  <r>
    <x v="317"/>
    <s v="january"/>
    <x v="313"/>
    <x v="1"/>
    <x v="7"/>
    <x v="8"/>
    <x v="0"/>
    <n v="77"/>
    <n v="922"/>
    <x v="5"/>
    <n v="70994"/>
    <n v="107800"/>
    <x v="952"/>
    <s v="profit"/>
  </r>
  <r>
    <x v="195"/>
    <s v="february"/>
    <x v="192"/>
    <x v="2"/>
    <x v="6"/>
    <x v="5"/>
    <x v="0"/>
    <n v="22"/>
    <n v="745"/>
    <x v="179"/>
    <n v="16390"/>
    <n v="25366"/>
    <x v="953"/>
    <s v="profit"/>
  </r>
  <r>
    <x v="318"/>
    <s v="january"/>
    <x v="314"/>
    <x v="1"/>
    <x v="7"/>
    <x v="18"/>
    <x v="0"/>
    <n v="93"/>
    <n v="887"/>
    <x v="537"/>
    <n v="82491"/>
    <n v="92349"/>
    <x v="954"/>
    <s v="profit"/>
  </r>
  <r>
    <x v="319"/>
    <s v="february"/>
    <x v="315"/>
    <x v="1"/>
    <x v="5"/>
    <x v="7"/>
    <x v="0"/>
    <n v="78"/>
    <n v="709"/>
    <x v="386"/>
    <n v="55302"/>
    <n v="116532"/>
    <x v="955"/>
    <s v="profit"/>
  </r>
  <r>
    <x v="320"/>
    <s v="february"/>
    <x v="316"/>
    <x v="1"/>
    <x v="5"/>
    <x v="7"/>
    <x v="0"/>
    <n v="87"/>
    <n v="714"/>
    <x v="324"/>
    <n v="62118"/>
    <n v="80562"/>
    <x v="956"/>
    <s v="profit"/>
  </r>
  <r>
    <x v="196"/>
    <s v="february"/>
    <x v="193"/>
    <x v="1"/>
    <x v="5"/>
    <x v="13"/>
    <x v="0"/>
    <n v="90"/>
    <n v="983"/>
    <x v="26"/>
    <n v="88470"/>
    <n v="83160"/>
    <x v="957"/>
    <s v="loss"/>
  </r>
  <r>
    <x v="321"/>
    <s v="february"/>
    <x v="317"/>
    <x v="1"/>
    <x v="5"/>
    <x v="13"/>
    <x v="0"/>
    <n v="78"/>
    <n v="789"/>
    <x v="141"/>
    <n v="61542"/>
    <n v="82992"/>
    <x v="958"/>
    <s v="profit"/>
  </r>
  <r>
    <x v="322"/>
    <s v="february"/>
    <x v="318"/>
    <x v="1"/>
    <x v="5"/>
    <x v="12"/>
    <x v="1"/>
    <n v="74"/>
    <n v="835"/>
    <x v="189"/>
    <n v="61790"/>
    <n v="81104"/>
    <x v="959"/>
    <s v="profit"/>
  </r>
  <r>
    <x v="323"/>
    <s v="february"/>
    <x v="319"/>
    <x v="1"/>
    <x v="5"/>
    <x v="7"/>
    <x v="1"/>
    <n v="94"/>
    <n v="952"/>
    <x v="495"/>
    <n v="89488"/>
    <n v="133950"/>
    <x v="960"/>
    <s v="profit"/>
  </r>
  <r>
    <x v="324"/>
    <s v="february"/>
    <x v="320"/>
    <x v="1"/>
    <x v="5"/>
    <x v="5"/>
    <x v="1"/>
    <n v="55"/>
    <n v="558"/>
    <x v="87"/>
    <n v="30690"/>
    <n v="66165"/>
    <x v="961"/>
    <s v="profit"/>
  </r>
  <r>
    <x v="325"/>
    <s v="february"/>
    <x v="321"/>
    <x v="1"/>
    <x v="5"/>
    <x v="17"/>
    <x v="1"/>
    <n v="56"/>
    <n v="562"/>
    <x v="20"/>
    <n v="31472"/>
    <n v="75096"/>
    <x v="962"/>
    <s v="profit"/>
  </r>
  <r>
    <x v="326"/>
    <s v="february"/>
    <x v="322"/>
    <x v="1"/>
    <x v="5"/>
    <x v="8"/>
    <x v="0"/>
    <n v="94"/>
    <n v="513"/>
    <x v="400"/>
    <n v="48222"/>
    <n v="123892"/>
    <x v="963"/>
    <s v="profit"/>
  </r>
  <r>
    <x v="197"/>
    <s v="february"/>
    <x v="194"/>
    <x v="1"/>
    <x v="5"/>
    <x v="18"/>
    <x v="1"/>
    <n v="76"/>
    <n v="526"/>
    <x v="331"/>
    <n v="39976"/>
    <n v="95760"/>
    <x v="964"/>
    <s v="profit"/>
  </r>
  <r>
    <x v="327"/>
    <s v="february"/>
    <x v="323"/>
    <x v="1"/>
    <x v="5"/>
    <x v="19"/>
    <x v="1"/>
    <n v="61"/>
    <n v="545"/>
    <x v="538"/>
    <n v="33245"/>
    <n v="55815"/>
    <x v="965"/>
    <s v="profit"/>
  </r>
  <r>
    <x v="328"/>
    <s v="february"/>
    <x v="324"/>
    <x v="1"/>
    <x v="5"/>
    <x v="0"/>
    <x v="1"/>
    <n v="99"/>
    <n v="943"/>
    <x v="195"/>
    <n v="93357"/>
    <n v="81477"/>
    <x v="966"/>
    <s v="loss"/>
  </r>
  <r>
    <x v="329"/>
    <s v="february"/>
    <x v="325"/>
    <x v="1"/>
    <x v="7"/>
    <x v="1"/>
    <x v="1"/>
    <n v="84"/>
    <n v="738"/>
    <x v="38"/>
    <n v="61992"/>
    <n v="90720"/>
    <x v="602"/>
    <s v="prof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1C1B52-C73F-468F-A3AE-D15CD354DE51}" name="PROFITAMOUNT"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M3:M4"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Profit Amount" fld="20" baseField="0" baseItem="0"/>
  </dataFields>
  <formats count="6">
    <format dxfId="56">
      <pivotArea type="all" dataOnly="0" outline="0" fieldPosition="0"/>
    </format>
    <format dxfId="55">
      <pivotArea outline="0" collapsedLevelsAreSubtotals="1" fieldPosition="0"/>
    </format>
    <format dxfId="54">
      <pivotArea dataOnly="0" labelOnly="1" outline="0" axis="axisValues" fieldPosition="0"/>
    </format>
    <format dxfId="53">
      <pivotArea type="all" dataOnly="0" outline="0" fieldPosition="0"/>
    </format>
    <format dxfId="52">
      <pivotArea outline="0" collapsedLevelsAreSubtotals="1" fieldPosition="0"/>
    </format>
    <format dxfId="51">
      <pivotArea dataOnly="0" labelOnly="1" outline="0" axis="axisValues" fieldPosition="0"/>
    </format>
  </formats>
  <pivotTableStyleInfo name="PivotStyleLight16" showRowHeaders="1" showColHeaders="1" showRowStripes="0" showColStripes="0" showLastColumn="1"/>
  <filters count="1">
    <filter fld="1" type="dateBetween" evalOrder="-1" id="180" name="Date">
      <autoFilter ref="A1">
        <filterColumn colId="0">
          <customFilters and="1">
            <customFilter operator="greaterThanOrEqual" val="44927"/>
            <customFilter operator="lessThanOrEqual" val="455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87A1EE-7FB3-4DBA-8E02-B36904780501}" name="Product Sub-Category"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N38:P51"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axis="axisRow" showAll="0">
      <items count="13">
        <item x="0"/>
        <item x="6"/>
        <item x="7"/>
        <item x="1"/>
        <item x="2"/>
        <item x="4"/>
        <item x="9"/>
        <item x="11"/>
        <item x="10"/>
        <item x="5"/>
        <item x="3"/>
        <item x="8"/>
        <item t="default"/>
      </items>
    </pivotField>
    <pivotField showAll="0"/>
    <pivotField showAll="0"/>
    <pivotField dataField="1"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Net Sales" fld="16" baseField="0" baseItem="0"/>
    <dataField name="Sum of Quantity Sold" fld="11" showDataAs="percentOfTotal" baseField="0" baseItem="0" numFmtId="10"/>
  </dataFields>
  <formats count="7">
    <format dxfId="63">
      <pivotArea type="all" dataOnly="0" outline="0" fieldPosition="0"/>
    </format>
    <format dxfId="62">
      <pivotArea outline="0" collapsedLevelsAreSubtotals="1" fieldPosition="0"/>
    </format>
    <format dxfId="61">
      <pivotArea dataOnly="0" labelOnly="1" outline="0" axis="axisValues" fieldPosition="0"/>
    </format>
    <format dxfId="60">
      <pivotArea type="all" dataOnly="0" outline="0" fieldPosition="0"/>
    </format>
    <format dxfId="59">
      <pivotArea outline="0" collapsedLevelsAreSubtotals="1" fieldPosition="0"/>
    </format>
    <format dxfId="58">
      <pivotArea dataOnly="0" labelOnly="1" outline="0" axis="axisValues" fieldPosition="0"/>
    </format>
    <format dxfId="57">
      <pivotArea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180" name="Date">
      <autoFilter ref="A1">
        <filterColumn colId="0">
          <customFilters and="1">
            <customFilter operator="greaterThanOrEqual" val="44927"/>
            <customFilter operator="lessThanOrEqual" val="455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961F92-2398-493A-9073-35CF9C700266}" name="PivotTable26"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94:B107"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 fld="16" baseField="0" baseItem="0"/>
  </dataFields>
  <formats count="5">
    <format dxfId="68">
      <pivotArea type="all" dataOnly="0" outline="0" fieldPosition="0"/>
    </format>
    <format dxfId="67">
      <pivotArea outline="0" collapsedLevelsAreSubtotals="1" fieldPosition="0"/>
    </format>
    <format dxfId="66">
      <pivotArea dataOnly="0" labelOnly="1" outline="0" axis="axisValues" fieldPosition="0"/>
    </format>
    <format dxfId="65">
      <pivotArea type="all" dataOnly="0" outline="0" fieldPosition="0"/>
    </format>
    <format dxfId="64">
      <pivotArea outline="0" collapsedLevelsAreSubtotals="1" fieldPosition="0"/>
    </format>
  </formats>
  <pivotTableStyleInfo name="PivotStyleLight16" showRowHeaders="1" showColHeaders="1" showRowStripes="0" showColStripes="0" showLastColumn="1"/>
  <filters count="1">
    <filter fld="1" type="dateBetween" evalOrder="-1" id="180" name="Date">
      <autoFilter ref="A1">
        <filterColumn colId="0">
          <customFilters and="1">
            <customFilter operator="greaterThanOrEqual" val="44927"/>
            <customFilter operator="lessThanOrEqual" val="455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DBA53C-2316-489D-A8D7-9BB8A12382B5}" name="MONTHPROFIT"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J63:L76"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Net Sales" fld="16" baseField="0" baseItem="0"/>
    <dataField name="Sum of Profit Amount" fld="20" baseField="0" baseItem="0"/>
  </dataFields>
  <formats count="6">
    <format dxfId="74">
      <pivotArea type="all" dataOnly="0" outline="0" fieldPosition="0"/>
    </format>
    <format dxfId="73">
      <pivotArea outline="0" collapsedLevelsAreSubtotals="1" fieldPosition="0"/>
    </format>
    <format dxfId="72">
      <pivotArea dataOnly="0" labelOnly="1" outline="0" axis="axisValues" fieldPosition="0"/>
    </format>
    <format dxfId="71">
      <pivotArea type="all" dataOnly="0" outline="0" fieldPosition="0"/>
    </format>
    <format dxfId="70">
      <pivotArea outline="0" collapsedLevelsAreSubtotals="1" fieldPosition="0"/>
    </format>
    <format dxfId="69">
      <pivotArea dataOnly="0" labelOnly="1" outline="0" axis="axisValues" fieldPosition="0"/>
    </format>
  </formats>
  <pivotTableStyleInfo name="PivotStyleLight16" showRowHeaders="1" showColHeaders="1" showRowStripes="0" showColStripes="0" showLastColumn="1"/>
  <filters count="1">
    <filter fld="1" type="dateBetween" evalOrder="-1" id="180" name="Date">
      <autoFilter ref="A1">
        <filterColumn colId="0">
          <customFilters and="1">
            <customFilter operator="greaterThanOrEqual" val="44927"/>
            <customFilter operator="lessThanOrEqual" val="455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AC84CA-A853-46AC-A217-24385146D264}" name="NETSALE"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K3:K4"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Net Sales" fld="16" baseField="0" baseItem="0"/>
  </dataFields>
  <formats count="6">
    <format dxfId="80">
      <pivotArea type="all" dataOnly="0" outline="0" fieldPosition="0"/>
    </format>
    <format dxfId="79">
      <pivotArea outline="0" collapsedLevelsAreSubtotals="1" fieldPosition="0"/>
    </format>
    <format dxfId="78">
      <pivotArea dataOnly="0" labelOnly="1" outline="0" axis="axisValues" fieldPosition="0"/>
    </format>
    <format dxfId="77">
      <pivotArea type="all" dataOnly="0" outline="0" fieldPosition="0"/>
    </format>
    <format dxfId="76">
      <pivotArea outline="0" collapsedLevelsAreSubtotals="1" fieldPosition="0"/>
    </format>
    <format dxfId="75">
      <pivotArea dataOnly="0" labelOnly="1" outline="0" axis="axisValues" fieldPosition="0"/>
    </format>
  </formats>
  <pivotTableStyleInfo name="PivotStyleLight16" showRowHeaders="1" showColHeaders="1" showRowStripes="0" showColStripes="0" showLastColumn="1"/>
  <filters count="1">
    <filter fld="1" type="dateBetween" evalOrder="-1" id="180" name="Date">
      <autoFilter ref="A1">
        <filterColumn colId="0">
          <customFilters and="1">
            <customFilter operator="greaterThanOrEqual" val="44927"/>
            <customFilter operator="lessThanOrEqual" val="455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358134-A267-45D1-9571-2744248E79BF}" name="CATEGORYSALES"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J38:L43"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axis="axisRow"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dataField="1"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5">
    <i>
      <x/>
    </i>
    <i>
      <x v="1"/>
    </i>
    <i>
      <x v="2"/>
    </i>
    <i>
      <x v="3"/>
    </i>
    <i t="grand">
      <x/>
    </i>
  </rowItems>
  <colFields count="1">
    <field x="-2"/>
  </colFields>
  <colItems count="2">
    <i>
      <x/>
    </i>
    <i i="1">
      <x v="1"/>
    </i>
  </colItems>
  <dataFields count="2">
    <dataField name="Sum of Net Sales" fld="16" baseField="0" baseItem="0"/>
    <dataField name="Average of Profit Margin %" fld="19" subtotal="average" baseField="7" baseItem="1" numFmtId="9"/>
  </dataFields>
  <formats count="6">
    <format dxfId="86">
      <pivotArea type="all" dataOnly="0" outline="0" fieldPosition="0"/>
    </format>
    <format dxfId="85">
      <pivotArea outline="0" collapsedLevelsAreSubtotals="1" fieldPosition="0"/>
    </format>
    <format dxfId="84">
      <pivotArea dataOnly="0" labelOnly="1" outline="0" axis="axisValues" fieldPosition="0"/>
    </format>
    <format dxfId="83">
      <pivotArea type="all" dataOnly="0" outline="0" fieldPosition="0"/>
    </format>
    <format dxfId="82">
      <pivotArea outline="0" collapsedLevelsAreSubtotals="1" fieldPosition="0"/>
    </format>
    <format dxfId="81">
      <pivotArea dataOnly="0" labelOnly="1" outline="0" axis="axisValues" fieldPosition="0"/>
    </format>
  </formats>
  <pivotTableStyleInfo name="PivotStyleLight16" showRowHeaders="1" showColHeaders="1" showRowStripes="0" showColStripes="0" showLastColumn="1"/>
  <filters count="1">
    <filter fld="1" type="dateBetween" evalOrder="-1" id="180" name="Date">
      <autoFilter ref="A1">
        <filterColumn colId="0">
          <customFilters and="1">
            <customFilter operator="greaterThanOrEqual" val="44927"/>
            <customFilter operator="lessThanOrEqual" val="455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07B6BD-FF08-4368-9CFB-2BB55274ED1F}" name="MONTH"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62:B75"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 fld="16" showDataAs="percentOfTotal" baseField="0" baseItem="0" numFmtId="10"/>
  </dataFields>
  <formats count="6">
    <format dxfId="92">
      <pivotArea type="all" dataOnly="0" outline="0" fieldPosition="0"/>
    </format>
    <format dxfId="91">
      <pivotArea outline="0" collapsedLevelsAreSubtotals="1" fieldPosition="0"/>
    </format>
    <format dxfId="90">
      <pivotArea dataOnly="0" labelOnly="1" outline="0" axis="axisValues" fieldPosition="0"/>
    </format>
    <format dxfId="89">
      <pivotArea type="all" dataOnly="0" outline="0" fieldPosition="0"/>
    </format>
    <format dxfId="88">
      <pivotArea outline="0" collapsedLevelsAreSubtotals="1" fieldPosition="0"/>
    </format>
    <format dxfId="87">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180" name="Date">
      <autoFilter ref="A1">
        <filterColumn colId="0">
          <customFilters and="1">
            <customFilter operator="greaterThanOrEqual" val="44927"/>
            <customFilter operator="lessThanOrEqual" val="455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B59E3A-FE7E-4DB8-88D6-560222E112E5}" name="DISCOUNTAMOUNT"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F3:F4"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dataField="1"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Discount Amount" fld="15" baseField="0" baseItem="0"/>
  </dataFields>
  <formats count="6">
    <format dxfId="98">
      <pivotArea type="all" dataOnly="0" outline="0" fieldPosition="0"/>
    </format>
    <format dxfId="97">
      <pivotArea outline="0" collapsedLevelsAreSubtotals="1" fieldPosition="0"/>
    </format>
    <format dxfId="96">
      <pivotArea dataOnly="0" labelOnly="1" outline="0" axis="axisValues" fieldPosition="0"/>
    </format>
    <format dxfId="95">
      <pivotArea type="all" dataOnly="0" outline="0" fieldPosition="0"/>
    </format>
    <format dxfId="94">
      <pivotArea outline="0" collapsedLevelsAreSubtotals="1" fieldPosition="0"/>
    </format>
    <format dxfId="93">
      <pivotArea dataOnly="0" labelOnly="1" outline="0" axis="axisValues" fieldPosition="0"/>
    </format>
  </formats>
  <pivotTableStyleInfo name="PivotStyleLight16" showRowHeaders="1" showColHeaders="1" showRowStripes="0" showColStripes="0" showLastColumn="1"/>
  <filters count="1">
    <filter fld="1" type="dateBetween" evalOrder="-1" id="180" name="Date">
      <autoFilter ref="A1">
        <filterColumn colId="0">
          <customFilters and="1">
            <customFilter operator="greaterThanOrEqual" val="44927"/>
            <customFilter operator="lessThanOrEqual" val="455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3271F37-EBD2-42F7-BB0D-921DA837B84B}" name="CHANNELDISCOUNTSALES"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8:B41"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axis="axisRow"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3">
    <i>
      <x/>
    </i>
    <i>
      <x v="1"/>
    </i>
    <i t="grand">
      <x/>
    </i>
  </rowItems>
  <colItems count="1">
    <i/>
  </colItems>
  <dataFields count="1">
    <dataField name="Sum of Net Sales" fld="16" baseField="0" baseItem="0"/>
  </dataFields>
  <formats count="6">
    <format dxfId="104">
      <pivotArea type="all" dataOnly="0" outline="0" fieldPosition="0"/>
    </format>
    <format dxfId="103">
      <pivotArea outline="0" collapsedLevelsAreSubtotals="1" fieldPosition="0"/>
    </format>
    <format dxfId="102">
      <pivotArea dataOnly="0" labelOnly="1" outline="0" axis="axisValues" fieldPosition="0"/>
    </format>
    <format dxfId="101">
      <pivotArea type="all" dataOnly="0" outline="0" fieldPosition="0"/>
    </format>
    <format dxfId="100">
      <pivotArea outline="0" collapsedLevelsAreSubtotals="1" fieldPosition="0"/>
    </format>
    <format dxfId="99">
      <pivotArea dataOnly="0" labelOnly="1" outline="0" axis="axisValues" fieldPosition="0"/>
    </format>
  </formats>
  <chartFormats count="6">
    <chartFormat chart="0" format="1"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6" count="1" selected="0">
            <x v="0"/>
          </reference>
        </references>
      </pivotArea>
    </chartFormat>
    <chartFormat chart="9" format="7">
      <pivotArea type="data" outline="0" fieldPosition="0">
        <references count="2">
          <reference field="4294967294" count="1" selected="0">
            <x v="0"/>
          </reference>
          <reference field="6"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filters count="1">
    <filter fld="1" type="dateBetween" evalOrder="-1" id="180" name="Date">
      <autoFilter ref="A1">
        <filterColumn colId="0">
          <customFilters and="1">
            <customFilter operator="greaterThanOrEqual" val="44927"/>
            <customFilter operator="lessThanOrEqual" val="455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DE114FC-C1FE-4959-A8C4-F56D58BE2A7E}" name="TOTALSALE"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dataField="1"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Total Sales" fld="13" baseField="0" baseItem="0"/>
  </dataFields>
  <formats count="6">
    <format dxfId="110">
      <pivotArea type="all" dataOnly="0" outline="0" fieldPosition="0"/>
    </format>
    <format dxfId="109">
      <pivotArea outline="0" collapsedLevelsAreSubtotals="1" fieldPosition="0"/>
    </format>
    <format dxfId="108">
      <pivotArea dataOnly="0" labelOnly="1" outline="0" axis="axisValues" fieldPosition="0"/>
    </format>
    <format dxfId="107">
      <pivotArea type="all" dataOnly="0" outline="0" fieldPosition="0"/>
    </format>
    <format dxfId="106">
      <pivotArea outline="0" collapsedLevelsAreSubtotals="1" fieldPosition="0"/>
    </format>
    <format dxfId="105">
      <pivotArea dataOnly="0" labelOnly="1" outline="0" axis="axisValues" fieldPosition="0"/>
    </format>
  </formats>
  <pivotTableStyleInfo name="PivotStyleLight16" showRowHeaders="1" showColHeaders="1" showRowStripes="0" showColStripes="0" showLastColumn="1"/>
  <filters count="1">
    <filter fld="1" type="dateBetween" evalOrder="-1" id="180" name="Date">
      <autoFilter ref="A1">
        <filterColumn colId="0">
          <customFilters and="1">
            <customFilter operator="greaterThanOrEqual" val="44927"/>
            <customFilter operator="lessThanOrEqual" val="455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8626081-C7A5-4C5E-BCC6-01AD43F6C605}" name="CITY"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J11:L27"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axis="axisRow"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7">
    <format dxfId="117">
      <pivotArea type="all" dataOnly="0" outline="0" fieldPosition="0"/>
    </format>
    <format dxfId="116">
      <pivotArea outline="0" collapsedLevelsAreSubtotals="1" fieldPosition="0"/>
    </format>
    <format dxfId="115">
      <pivotArea dataOnly="0" labelOnly="1" outline="0" axis="axisValues" fieldPosition="0"/>
    </format>
    <format dxfId="114">
      <pivotArea type="all" dataOnly="0" outline="0" fieldPosition="0"/>
    </format>
    <format dxfId="113">
      <pivotArea outline="0" collapsedLevelsAreSubtotals="1" fieldPosition="0"/>
    </format>
    <format dxfId="112">
      <pivotArea dataOnly="0" labelOnly="1" outline="0" axis="axisValues" fieldPosition="0"/>
    </format>
    <format dxfId="111">
      <pivotArea outline="0" fieldPosition="0">
        <references count="1">
          <reference field="4294967294"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180" name="Date">
      <autoFilter ref="A1">
        <filterColumn colId="0">
          <customFilters and="1">
            <customFilter operator="greaterThanOrEqual" val="44927"/>
            <customFilter operator="lessThanOrEqual" val="455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731748C-41FC-4749-B3CF-AB5E1C90C36F}" name="PAYMENTMODE"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J50:K55"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axis="axisRow"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7"/>
  </rowFields>
  <rowItems count="5">
    <i>
      <x/>
    </i>
    <i>
      <x v="1"/>
    </i>
    <i>
      <x v="2"/>
    </i>
    <i>
      <x v="3"/>
    </i>
    <i t="grand">
      <x/>
    </i>
  </rowItems>
  <colItems count="1">
    <i/>
  </colItems>
  <dataFields count="1">
    <dataField name="Sum of Net Sales" fld="16" showDataAs="percentOfTotal" baseField="0" baseItem="0" numFmtId="10"/>
  </dataFields>
  <formats count="7">
    <format dxfId="124">
      <pivotArea type="all" dataOnly="0" outline="0" fieldPosition="0"/>
    </format>
    <format dxfId="123">
      <pivotArea outline="0" collapsedLevelsAreSubtotals="1" fieldPosition="0"/>
    </format>
    <format dxfId="122">
      <pivotArea dataOnly="0" labelOnly="1" outline="0" axis="axisValues" fieldPosition="0"/>
    </format>
    <format dxfId="121">
      <pivotArea type="all" dataOnly="0" outline="0" fieldPosition="0"/>
    </format>
    <format dxfId="120">
      <pivotArea outline="0" collapsedLevelsAreSubtotals="1" fieldPosition="0"/>
    </format>
    <format dxfId="119">
      <pivotArea dataOnly="0" labelOnly="1" outline="0" axis="axisValues" fieldPosition="0"/>
    </format>
    <format dxfId="118">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7" count="1" selected="0">
            <x v="0"/>
          </reference>
        </references>
      </pivotArea>
    </chartFormat>
    <chartFormat chart="6" format="8">
      <pivotArea type="data" outline="0" fieldPosition="0">
        <references count="2">
          <reference field="4294967294" count="1" selected="0">
            <x v="0"/>
          </reference>
          <reference field="17" count="1" selected="0">
            <x v="1"/>
          </reference>
        </references>
      </pivotArea>
    </chartFormat>
    <chartFormat chart="6" format="9">
      <pivotArea type="data" outline="0" fieldPosition="0">
        <references count="2">
          <reference field="4294967294" count="1" selected="0">
            <x v="0"/>
          </reference>
          <reference field="17" count="1" selected="0">
            <x v="2"/>
          </reference>
        </references>
      </pivotArea>
    </chartFormat>
    <chartFormat chart="6" format="10">
      <pivotArea type="data" outline="0" fieldPosition="0">
        <references count="2">
          <reference field="4294967294" count="1" selected="0">
            <x v="0"/>
          </reference>
          <reference field="17" count="1" selected="0">
            <x v="3"/>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 chart="0" format="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filters count="1">
    <filter fld="1" type="dateBetween" evalOrder="-1" id="180" name="Date">
      <autoFilter ref="A1">
        <filterColumn colId="0">
          <customFilters and="1">
            <customFilter operator="greaterThanOrEqual" val="44927"/>
            <customFilter operator="lessThanOrEqual" val="455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014B8D0-7AD8-4D12-B0CD-1131B1AA41AB}" name="REGION"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2:C18"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axis="axisRow"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6">
    <i>
      <x/>
    </i>
    <i>
      <x v="1"/>
    </i>
    <i>
      <x v="2"/>
    </i>
    <i>
      <x v="3"/>
    </i>
    <i>
      <x v="4"/>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7">
    <format dxfId="131">
      <pivotArea type="all" dataOnly="0" outline="0" fieldPosition="0"/>
    </format>
    <format dxfId="130">
      <pivotArea outline="0" collapsedLevelsAreSubtotals="1" fieldPosition="0"/>
    </format>
    <format dxfId="129">
      <pivotArea dataOnly="0" labelOnly="1" outline="0" axis="axisValues" fieldPosition="0"/>
    </format>
    <format dxfId="128">
      <pivotArea type="all" dataOnly="0" outline="0" fieldPosition="0"/>
    </format>
    <format dxfId="127">
      <pivotArea outline="0" collapsedLevelsAreSubtotals="1" fieldPosition="0"/>
    </format>
    <format dxfId="126">
      <pivotArea dataOnly="0" labelOnly="1" outline="0" axis="axisValues" fieldPosition="0"/>
    </format>
    <format dxfId="125">
      <pivotArea outline="0" fieldPosition="0">
        <references count="1">
          <reference field="4294967294" count="1">
            <x v="1"/>
          </reference>
        </references>
      </pivotArea>
    </format>
  </formats>
  <pivotTableStyleInfo name="PivotStyleLight16" showRowHeaders="1" showColHeaders="1" showRowStripes="0" showColStripes="0" showLastColumn="1"/>
  <filters count="1">
    <filter fld="1" type="dateBetween" evalOrder="-1" id="180" name="Date">
      <autoFilter ref="A1">
        <filterColumn colId="0">
          <customFilters and="1">
            <customFilter operator="greaterThanOrEqual" val="44927"/>
            <customFilter operator="lessThanOrEqual" val="455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34B813E-67AA-462F-A29A-8A0BED506030}" name="DELIVERYSTATUS"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0:C55"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axis="axisRow"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8"/>
  </rowFields>
  <rowItems count="5">
    <i>
      <x/>
    </i>
    <i>
      <x v="1"/>
    </i>
    <i>
      <x v="2"/>
    </i>
    <i>
      <x v="3"/>
    </i>
    <i t="grand">
      <x/>
    </i>
  </rowItems>
  <colFields count="1">
    <field x="-2"/>
  </colFields>
  <colItems count="2">
    <i>
      <x/>
    </i>
    <i i="1">
      <x v="1"/>
    </i>
  </colItems>
  <dataFields count="2">
    <dataField name="Sum of Net Sales" fld="16" baseField="0" baseItem="0"/>
    <dataField name="Sum of Net Sales2" fld="16" showDataAs="percentOfTotal" baseField="0" baseItem="0" numFmtId="10"/>
  </dataFields>
  <formats count="7">
    <format dxfId="138">
      <pivotArea type="all" dataOnly="0" outline="0" fieldPosition="0"/>
    </format>
    <format dxfId="137">
      <pivotArea outline="0" collapsedLevelsAreSubtotals="1" fieldPosition="0"/>
    </format>
    <format dxfId="136">
      <pivotArea dataOnly="0" labelOnly="1" outline="0" axis="axisValues" fieldPosition="0"/>
    </format>
    <format dxfId="135">
      <pivotArea type="all" dataOnly="0" outline="0" fieldPosition="0"/>
    </format>
    <format dxfId="134">
      <pivotArea outline="0" collapsedLevelsAreSubtotals="1" fieldPosition="0"/>
    </format>
    <format dxfId="133">
      <pivotArea dataOnly="0" labelOnly="1" outline="0" axis="axisValues" fieldPosition="0"/>
    </format>
    <format dxfId="132">
      <pivotArea outline="0" fieldPosition="0">
        <references count="1">
          <reference field="4294967294" count="1">
            <x v="1"/>
          </reference>
        </references>
      </pivotArea>
    </format>
  </formats>
  <pivotTableStyleInfo name="PivotStyleLight16" showRowHeaders="1" showColHeaders="1" showRowStripes="0" showColStripes="0" showLastColumn="1"/>
  <filters count="1">
    <filter fld="1" type="dateBetween" evalOrder="-1" id="180" name="Date">
      <autoFilter ref="A1">
        <filterColumn colId="0">
          <customFilters and="1">
            <customFilter operator="greaterThanOrEqual" val="44927"/>
            <customFilter operator="lessThanOrEqual" val="455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810FC4B-B3F4-4DAF-9631-9E29CFA9A0DA}" name="PivotTable15" cacheId="1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fieldListSortAscending="1">
  <location ref="A3:C10" firstHeaderRow="1" firstDataRow="1" firstDataCol="2" rowPageCount="1" colPageCount="1"/>
  <pivotFields count="19">
    <pivotField compact="0" numFmtId="164" outline="0" showAll="0">
      <items count="332">
        <item x="78"/>
        <item x="79"/>
        <item x="80"/>
        <item x="82"/>
        <item x="198"/>
        <item x="199"/>
        <item x="6"/>
        <item x="200"/>
        <item x="83"/>
        <item x="84"/>
        <item x="85"/>
        <item x="87"/>
        <item x="12"/>
        <item x="88"/>
        <item x="201"/>
        <item x="202"/>
        <item x="203"/>
        <item x="204"/>
        <item x="205"/>
        <item x="206"/>
        <item x="207"/>
        <item x="90"/>
        <item x="22"/>
        <item x="92"/>
        <item x="24"/>
        <item x="94"/>
        <item x="95"/>
        <item x="96"/>
        <item x="97"/>
        <item x="98"/>
        <item x="99"/>
        <item x="100"/>
        <item x="101"/>
        <item x="102"/>
        <item x="103"/>
        <item x="104"/>
        <item x="106"/>
        <item x="107"/>
        <item x="109"/>
        <item x="110"/>
        <item x="111"/>
        <item x="112"/>
        <item x="114"/>
        <item x="115"/>
        <item x="116"/>
        <item x="118"/>
        <item x="120"/>
        <item x="121"/>
        <item x="208"/>
        <item x="49"/>
        <item x="209"/>
        <item x="210"/>
        <item x="211"/>
        <item x="212"/>
        <item x="213"/>
        <item x="214"/>
        <item x="215"/>
        <item x="216"/>
        <item x="58"/>
        <item x="217"/>
        <item x="218"/>
        <item x="219"/>
        <item x="220"/>
        <item x="221"/>
        <item x="222"/>
        <item x="223"/>
        <item x="224"/>
        <item x="225"/>
        <item x="226"/>
        <item x="227"/>
        <item x="228"/>
        <item x="0"/>
        <item x="1"/>
        <item x="2"/>
        <item x="3"/>
        <item x="63"/>
        <item x="4"/>
        <item x="5"/>
        <item x="229"/>
        <item x="230"/>
        <item x="231"/>
        <item x="64"/>
        <item x="232"/>
        <item x="233"/>
        <item x="234"/>
        <item x="235"/>
        <item x="236"/>
        <item x="237"/>
        <item x="238"/>
        <item x="7"/>
        <item x="8"/>
        <item x="9"/>
        <item x="65"/>
        <item x="10"/>
        <item x="11"/>
        <item x="13"/>
        <item x="14"/>
        <item x="15"/>
        <item x="16"/>
        <item x="17"/>
        <item x="18"/>
        <item x="122"/>
        <item x="123"/>
        <item x="124"/>
        <item x="125"/>
        <item x="66"/>
        <item x="126"/>
        <item x="127"/>
        <item x="128"/>
        <item x="130"/>
        <item x="131"/>
        <item x="133"/>
        <item x="239"/>
        <item x="240"/>
        <item x="241"/>
        <item x="242"/>
        <item x="243"/>
        <item x="244"/>
        <item x="245"/>
        <item x="246"/>
        <item x="247"/>
        <item x="248"/>
        <item x="249"/>
        <item x="250"/>
        <item x="67"/>
        <item x="251"/>
        <item x="252"/>
        <item x="19"/>
        <item x="20"/>
        <item x="68"/>
        <item x="21"/>
        <item x="23"/>
        <item x="25"/>
        <item x="26"/>
        <item x="134"/>
        <item x="135"/>
        <item x="136"/>
        <item x="69"/>
        <item x="138"/>
        <item x="139"/>
        <item x="141"/>
        <item x="142"/>
        <item x="143"/>
        <item x="70"/>
        <item x="144"/>
        <item x="253"/>
        <item x="254"/>
        <item x="255"/>
        <item x="256"/>
        <item x="257"/>
        <item x="258"/>
        <item x="259"/>
        <item x="71"/>
        <item x="260"/>
        <item x="261"/>
        <item x="262"/>
        <item x="263"/>
        <item x="72"/>
        <item x="264"/>
        <item x="265"/>
        <item x="27"/>
        <item x="28"/>
        <item x="29"/>
        <item x="30"/>
        <item x="31"/>
        <item x="32"/>
        <item x="73"/>
        <item x="33"/>
        <item x="34"/>
        <item x="35"/>
        <item x="36"/>
        <item x="74"/>
        <item x="266"/>
        <item x="267"/>
        <item x="268"/>
        <item x="269"/>
        <item x="270"/>
        <item x="271"/>
        <item x="272"/>
        <item x="37"/>
        <item x="75"/>
        <item x="38"/>
        <item x="76"/>
        <item x="39"/>
        <item x="40"/>
        <item x="41"/>
        <item x="273"/>
        <item x="274"/>
        <item x="77"/>
        <item x="275"/>
        <item x="276"/>
        <item x="277"/>
        <item x="278"/>
        <item x="279"/>
        <item x="280"/>
        <item x="81"/>
        <item x="281"/>
        <item x="42"/>
        <item x="43"/>
        <item x="44"/>
        <item x="86"/>
        <item x="45"/>
        <item x="46"/>
        <item x="89"/>
        <item x="47"/>
        <item x="91"/>
        <item x="146"/>
        <item x="93"/>
        <item x="147"/>
        <item x="282"/>
        <item x="283"/>
        <item x="284"/>
        <item x="285"/>
        <item x="148"/>
        <item x="150"/>
        <item x="152"/>
        <item x="153"/>
        <item x="154"/>
        <item x="155"/>
        <item x="105"/>
        <item x="286"/>
        <item x="287"/>
        <item x="108"/>
        <item x="288"/>
        <item x="289"/>
        <item x="290"/>
        <item x="157"/>
        <item x="113"/>
        <item x="158"/>
        <item x="159"/>
        <item x="160"/>
        <item x="117"/>
        <item x="161"/>
        <item x="119"/>
        <item x="162"/>
        <item x="164"/>
        <item x="166"/>
        <item x="168"/>
        <item x="169"/>
        <item x="170"/>
        <item x="171"/>
        <item x="172"/>
        <item x="173"/>
        <item x="129"/>
        <item x="175"/>
        <item x="176"/>
        <item x="132"/>
        <item x="177"/>
        <item x="178"/>
        <item x="179"/>
        <item x="181"/>
        <item x="137"/>
        <item x="182"/>
        <item x="291"/>
        <item x="140"/>
        <item x="292"/>
        <item x="293"/>
        <item x="294"/>
        <item x="295"/>
        <item x="145"/>
        <item x="296"/>
        <item x="297"/>
        <item x="298"/>
        <item x="149"/>
        <item x="299"/>
        <item x="151"/>
        <item x="300"/>
        <item x="301"/>
        <item x="302"/>
        <item x="303"/>
        <item x="156"/>
        <item x="304"/>
        <item x="305"/>
        <item x="306"/>
        <item x="307"/>
        <item x="308"/>
        <item x="48"/>
        <item x="163"/>
        <item x="50"/>
        <item x="165"/>
        <item x="51"/>
        <item x="167"/>
        <item x="52"/>
        <item x="309"/>
        <item x="310"/>
        <item x="311"/>
        <item x="312"/>
        <item x="313"/>
        <item x="174"/>
        <item x="314"/>
        <item x="315"/>
        <item x="316"/>
        <item x="317"/>
        <item x="318"/>
        <item x="180"/>
        <item x="53"/>
        <item x="54"/>
        <item x="55"/>
        <item x="56"/>
        <item x="57"/>
        <item x="186"/>
        <item x="59"/>
        <item x="60"/>
        <item x="61"/>
        <item x="190"/>
        <item x="62"/>
        <item x="183"/>
        <item x="184"/>
        <item x="185"/>
        <item x="187"/>
        <item x="188"/>
        <item x="189"/>
        <item x="191"/>
        <item x="192"/>
        <item x="193"/>
        <item x="195"/>
        <item x="194"/>
        <item x="319"/>
        <item x="320"/>
        <item x="196"/>
        <item x="321"/>
        <item x="322"/>
        <item x="323"/>
        <item x="324"/>
        <item x="325"/>
        <item x="326"/>
        <item x="197"/>
        <item x="327"/>
        <item x="328"/>
        <item x="329"/>
        <item x="330"/>
        <item t="default"/>
      </items>
    </pivotField>
    <pivotField compact="0" outline="0" showAll="0"/>
    <pivotField compact="0" outline="0" showAll="0"/>
    <pivotField axis="axisPage" compact="0" outline="0" showAll="0">
      <items count="4">
        <item x="0"/>
        <item x="2"/>
        <item x="1"/>
        <item t="default"/>
      </items>
    </pivotField>
    <pivotField axis="axisRow" compact="0" outline="0" showAll="0">
      <items count="12">
        <item x="0"/>
        <item x="10"/>
        <item x="8"/>
        <item x="2"/>
        <item x="6"/>
        <item x="9"/>
        <item x="5"/>
        <item x="3"/>
        <item x="7"/>
        <item x="4"/>
        <item x="1"/>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5">
        <item sd="0" x="0"/>
        <item sd="0" x="1"/>
        <item sd="0" x="2"/>
        <item sd="0" x="3"/>
        <item t="default"/>
      </items>
    </pivotField>
    <pivotField compact="0" outline="0" dragToRow="0" dragToCol="0" dragToPage="0" showAll="0" defaultSubtotal="0"/>
    <pivotField compact="0" outline="0" dragToRow="0" dragToCol="0" dragToPage="0" showAll="0" defaultSubtotal="0"/>
  </pivotFields>
  <rowFields count="2">
    <field x="14"/>
    <field x="4"/>
  </rowFields>
  <rowItems count="7">
    <i>
      <x v="1"/>
    </i>
    <i>
      <x v="6"/>
    </i>
    <i>
      <x v="7"/>
    </i>
    <i>
      <x v="8"/>
    </i>
    <i>
      <x v="9"/>
    </i>
    <i>
      <x v="10"/>
    </i>
    <i t="grand">
      <x/>
    </i>
  </rowItems>
  <colItems count="1">
    <i/>
  </colItems>
  <pageFields count="1">
    <pageField fld="3" item="0" hier="-1"/>
  </pageFields>
  <dataFields count="1">
    <dataField name="Sum of Sale Pric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810FC4B-B3F4-4DAF-9631-9E29CFA9A0DA}" name="PivotTable14" cacheId="1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fieldListSortAscending="1">
  <location ref="A3:C12" firstHeaderRow="1" firstDataRow="1" firstDataCol="2" rowPageCount="1" colPageCount="1"/>
  <pivotFields count="19">
    <pivotField compact="0" numFmtId="164" outline="0" showAll="0">
      <items count="332">
        <item x="78"/>
        <item x="79"/>
        <item x="80"/>
        <item x="82"/>
        <item x="198"/>
        <item x="199"/>
        <item x="6"/>
        <item x="200"/>
        <item x="83"/>
        <item x="84"/>
        <item x="85"/>
        <item x="87"/>
        <item x="12"/>
        <item x="88"/>
        <item x="201"/>
        <item x="202"/>
        <item x="203"/>
        <item x="204"/>
        <item x="205"/>
        <item x="206"/>
        <item x="207"/>
        <item x="90"/>
        <item x="22"/>
        <item x="92"/>
        <item x="24"/>
        <item x="94"/>
        <item x="95"/>
        <item x="96"/>
        <item x="97"/>
        <item x="98"/>
        <item x="99"/>
        <item x="100"/>
        <item x="101"/>
        <item x="102"/>
        <item x="103"/>
        <item x="104"/>
        <item x="106"/>
        <item x="107"/>
        <item x="109"/>
        <item x="110"/>
        <item x="111"/>
        <item x="112"/>
        <item x="114"/>
        <item x="115"/>
        <item x="116"/>
        <item x="118"/>
        <item x="120"/>
        <item x="121"/>
        <item x="208"/>
        <item x="49"/>
        <item x="209"/>
        <item x="210"/>
        <item x="211"/>
        <item x="212"/>
        <item x="213"/>
        <item x="214"/>
        <item x="215"/>
        <item x="216"/>
        <item x="58"/>
        <item x="217"/>
        <item x="218"/>
        <item x="219"/>
        <item x="220"/>
        <item x="221"/>
        <item x="222"/>
        <item x="223"/>
        <item x="224"/>
        <item x="225"/>
        <item x="226"/>
        <item x="227"/>
        <item x="228"/>
        <item x="0"/>
        <item x="1"/>
        <item x="2"/>
        <item x="3"/>
        <item x="63"/>
        <item x="4"/>
        <item x="5"/>
        <item x="229"/>
        <item x="230"/>
        <item x="231"/>
        <item x="64"/>
        <item x="232"/>
        <item x="233"/>
        <item x="234"/>
        <item x="235"/>
        <item x="236"/>
        <item x="237"/>
        <item x="238"/>
        <item x="7"/>
        <item x="8"/>
        <item x="9"/>
        <item x="65"/>
        <item x="10"/>
        <item x="11"/>
        <item x="13"/>
        <item x="14"/>
        <item x="15"/>
        <item x="16"/>
        <item x="17"/>
        <item x="18"/>
        <item x="122"/>
        <item x="123"/>
        <item x="124"/>
        <item x="125"/>
        <item x="66"/>
        <item x="126"/>
        <item x="127"/>
        <item x="128"/>
        <item x="130"/>
        <item x="131"/>
        <item x="133"/>
        <item x="239"/>
        <item x="240"/>
        <item x="241"/>
        <item x="242"/>
        <item x="243"/>
        <item x="244"/>
        <item x="245"/>
        <item x="246"/>
        <item x="247"/>
        <item x="248"/>
        <item x="249"/>
        <item x="250"/>
        <item x="67"/>
        <item x="251"/>
        <item x="252"/>
        <item x="19"/>
        <item x="20"/>
        <item x="68"/>
        <item x="21"/>
        <item x="23"/>
        <item x="25"/>
        <item x="26"/>
        <item x="134"/>
        <item x="135"/>
        <item x="136"/>
        <item x="69"/>
        <item x="138"/>
        <item x="139"/>
        <item x="141"/>
        <item x="142"/>
        <item x="143"/>
        <item x="70"/>
        <item x="144"/>
        <item x="253"/>
        <item x="254"/>
        <item x="255"/>
        <item x="256"/>
        <item x="257"/>
        <item x="258"/>
        <item x="259"/>
        <item x="71"/>
        <item x="260"/>
        <item x="261"/>
        <item x="262"/>
        <item x="263"/>
        <item x="72"/>
        <item x="264"/>
        <item x="265"/>
        <item x="27"/>
        <item x="28"/>
        <item x="29"/>
        <item x="30"/>
        <item x="31"/>
        <item x="32"/>
        <item x="73"/>
        <item x="33"/>
        <item x="34"/>
        <item x="35"/>
        <item x="36"/>
        <item x="74"/>
        <item x="266"/>
        <item x="267"/>
        <item x="268"/>
        <item x="269"/>
        <item x="270"/>
        <item x="271"/>
        <item x="272"/>
        <item x="37"/>
        <item x="75"/>
        <item x="38"/>
        <item x="76"/>
        <item x="39"/>
        <item x="40"/>
        <item x="41"/>
        <item x="273"/>
        <item x="274"/>
        <item x="77"/>
        <item x="275"/>
        <item x="276"/>
        <item x="277"/>
        <item x="278"/>
        <item x="279"/>
        <item x="280"/>
        <item x="81"/>
        <item x="281"/>
        <item x="42"/>
        <item x="43"/>
        <item x="44"/>
        <item x="86"/>
        <item x="45"/>
        <item x="46"/>
        <item x="89"/>
        <item x="47"/>
        <item x="91"/>
        <item x="146"/>
        <item x="93"/>
        <item x="147"/>
        <item x="282"/>
        <item x="283"/>
        <item x="284"/>
        <item x="285"/>
        <item x="148"/>
        <item x="150"/>
        <item x="152"/>
        <item x="153"/>
        <item x="154"/>
        <item x="155"/>
        <item x="105"/>
        <item x="286"/>
        <item x="287"/>
        <item x="108"/>
        <item x="288"/>
        <item x="289"/>
        <item x="290"/>
        <item x="157"/>
        <item x="113"/>
        <item x="158"/>
        <item x="159"/>
        <item x="160"/>
        <item x="117"/>
        <item x="161"/>
        <item x="119"/>
        <item x="162"/>
        <item x="164"/>
        <item x="166"/>
        <item x="168"/>
        <item x="169"/>
        <item x="170"/>
        <item x="171"/>
        <item x="172"/>
        <item x="173"/>
        <item x="129"/>
        <item x="175"/>
        <item x="176"/>
        <item x="132"/>
        <item x="177"/>
        <item x="178"/>
        <item x="179"/>
        <item x="181"/>
        <item x="137"/>
        <item x="182"/>
        <item x="291"/>
        <item x="140"/>
        <item x="292"/>
        <item x="293"/>
        <item x="294"/>
        <item x="295"/>
        <item x="145"/>
        <item x="296"/>
        <item x="297"/>
        <item x="298"/>
        <item x="149"/>
        <item x="299"/>
        <item x="151"/>
        <item x="300"/>
        <item x="301"/>
        <item x="302"/>
        <item x="303"/>
        <item x="156"/>
        <item x="304"/>
        <item x="305"/>
        <item x="306"/>
        <item x="307"/>
        <item x="308"/>
        <item x="48"/>
        <item x="163"/>
        <item x="50"/>
        <item x="165"/>
        <item x="51"/>
        <item x="167"/>
        <item x="52"/>
        <item x="309"/>
        <item x="310"/>
        <item x="311"/>
        <item x="312"/>
        <item x="313"/>
        <item x="174"/>
        <item x="314"/>
        <item x="315"/>
        <item x="316"/>
        <item x="317"/>
        <item x="318"/>
        <item x="180"/>
        <item x="53"/>
        <item x="54"/>
        <item x="55"/>
        <item x="56"/>
        <item x="57"/>
        <item x="186"/>
        <item x="59"/>
        <item x="60"/>
        <item x="61"/>
        <item x="190"/>
        <item x="62"/>
        <item x="183"/>
        <item x="184"/>
        <item x="185"/>
        <item x="187"/>
        <item x="188"/>
        <item x="189"/>
        <item x="191"/>
        <item x="192"/>
        <item x="193"/>
        <item x="195"/>
        <item x="194"/>
        <item x="319"/>
        <item x="320"/>
        <item x="196"/>
        <item x="321"/>
        <item x="322"/>
        <item x="323"/>
        <item x="324"/>
        <item x="325"/>
        <item x="326"/>
        <item x="197"/>
        <item x="327"/>
        <item x="328"/>
        <item x="329"/>
        <item x="330"/>
        <item t="default"/>
      </items>
    </pivotField>
    <pivotField compact="0" outline="0" showAll="0"/>
    <pivotField compact="0" outline="0" showAll="0"/>
    <pivotField axis="axisPage" compact="0" outline="0" showAll="0">
      <items count="4">
        <item x="0"/>
        <item x="2"/>
        <item x="1"/>
        <item t="default"/>
      </items>
    </pivotField>
    <pivotField axis="axisRow" compact="0" outline="0" showAll="0">
      <items count="12">
        <item x="0"/>
        <item x="10"/>
        <item x="8"/>
        <item x="2"/>
        <item x="6"/>
        <item x="9"/>
        <item x="5"/>
        <item x="3"/>
        <item x="7"/>
        <item x="4"/>
        <item x="1"/>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5">
        <item sd="0" x="0"/>
        <item sd="0" x="1"/>
        <item sd="0" x="2"/>
        <item sd="0" x="3"/>
        <item t="default"/>
      </items>
    </pivotField>
    <pivotField compact="0" outline="0" dragToRow="0" dragToCol="0" dragToPage="0" showAll="0" defaultSubtotal="0"/>
    <pivotField compact="0" outline="0" dragToRow="0" dragToCol="0" dragToPage="0" showAll="0" defaultSubtotal="0"/>
  </pivotFields>
  <rowFields count="2">
    <field x="14"/>
    <field x="4"/>
  </rowFields>
  <rowItems count="9">
    <i>
      <x v="2"/>
    </i>
    <i>
      <x v="4"/>
    </i>
    <i>
      <x v="5"/>
    </i>
    <i>
      <x v="7"/>
    </i>
    <i>
      <x v="8"/>
    </i>
    <i>
      <x v="10"/>
    </i>
    <i>
      <x v="11"/>
    </i>
    <i>
      <x v="12"/>
    </i>
    <i t="grand">
      <x/>
    </i>
  </rowItems>
  <colItems count="1">
    <i/>
  </colItems>
  <pageFields count="1">
    <pageField fld="3" item="1" hier="-1"/>
  </pageFields>
  <dataFields count="1">
    <dataField name="Sum of Sale Pric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810FC4B-B3F4-4DAF-9631-9E29CFA9A0DA}" name="PivotTable13" cacheId="1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fieldListSortAscending="1">
  <location ref="A3:C15" firstHeaderRow="1" firstDataRow="1" firstDataCol="2" rowPageCount="1" colPageCount="1"/>
  <pivotFields count="19">
    <pivotField compact="0" numFmtId="164" outline="0" showAll="0">
      <items count="332">
        <item x="78"/>
        <item x="79"/>
        <item x="80"/>
        <item x="82"/>
        <item x="198"/>
        <item x="199"/>
        <item x="6"/>
        <item x="200"/>
        <item x="83"/>
        <item x="84"/>
        <item x="85"/>
        <item x="87"/>
        <item x="12"/>
        <item x="88"/>
        <item x="201"/>
        <item x="202"/>
        <item x="203"/>
        <item x="204"/>
        <item x="205"/>
        <item x="206"/>
        <item x="207"/>
        <item x="90"/>
        <item x="22"/>
        <item x="92"/>
        <item x="24"/>
        <item x="94"/>
        <item x="95"/>
        <item x="96"/>
        <item x="97"/>
        <item x="98"/>
        <item x="99"/>
        <item x="100"/>
        <item x="101"/>
        <item x="102"/>
        <item x="103"/>
        <item x="104"/>
        <item x="106"/>
        <item x="107"/>
        <item x="109"/>
        <item x="110"/>
        <item x="111"/>
        <item x="112"/>
        <item x="114"/>
        <item x="115"/>
        <item x="116"/>
        <item x="118"/>
        <item x="120"/>
        <item x="121"/>
        <item x="208"/>
        <item x="49"/>
        <item x="209"/>
        <item x="210"/>
        <item x="211"/>
        <item x="212"/>
        <item x="213"/>
        <item x="214"/>
        <item x="215"/>
        <item x="216"/>
        <item x="58"/>
        <item x="217"/>
        <item x="218"/>
        <item x="219"/>
        <item x="220"/>
        <item x="221"/>
        <item x="222"/>
        <item x="223"/>
        <item x="224"/>
        <item x="225"/>
        <item x="226"/>
        <item x="227"/>
        <item x="228"/>
        <item x="0"/>
        <item x="1"/>
        <item x="2"/>
        <item x="3"/>
        <item x="63"/>
        <item x="4"/>
        <item x="5"/>
        <item x="229"/>
        <item x="230"/>
        <item x="231"/>
        <item x="64"/>
        <item x="232"/>
        <item x="233"/>
        <item x="234"/>
        <item x="235"/>
        <item x="236"/>
        <item x="237"/>
        <item x="238"/>
        <item x="7"/>
        <item x="8"/>
        <item x="9"/>
        <item x="65"/>
        <item x="10"/>
        <item x="11"/>
        <item x="13"/>
        <item x="14"/>
        <item x="15"/>
        <item x="16"/>
        <item x="17"/>
        <item x="18"/>
        <item x="122"/>
        <item x="123"/>
        <item x="124"/>
        <item x="125"/>
        <item x="66"/>
        <item x="126"/>
        <item x="127"/>
        <item x="128"/>
        <item x="130"/>
        <item x="131"/>
        <item x="133"/>
        <item x="239"/>
        <item x="240"/>
        <item x="241"/>
        <item x="242"/>
        <item x="243"/>
        <item x="244"/>
        <item x="245"/>
        <item x="246"/>
        <item x="247"/>
        <item x="248"/>
        <item x="249"/>
        <item x="250"/>
        <item x="67"/>
        <item x="251"/>
        <item x="252"/>
        <item x="19"/>
        <item x="20"/>
        <item x="68"/>
        <item x="21"/>
        <item x="23"/>
        <item x="25"/>
        <item x="26"/>
        <item x="134"/>
        <item x="135"/>
        <item x="136"/>
        <item x="69"/>
        <item x="138"/>
        <item x="139"/>
        <item x="141"/>
        <item x="142"/>
        <item x="143"/>
        <item x="70"/>
        <item x="144"/>
        <item x="253"/>
        <item x="254"/>
        <item x="255"/>
        <item x="256"/>
        <item x="257"/>
        <item x="258"/>
        <item x="259"/>
        <item x="71"/>
        <item x="260"/>
        <item x="261"/>
        <item x="262"/>
        <item x="263"/>
        <item x="72"/>
        <item x="264"/>
        <item x="265"/>
        <item x="27"/>
        <item x="28"/>
        <item x="29"/>
        <item x="30"/>
        <item x="31"/>
        <item x="32"/>
        <item x="73"/>
        <item x="33"/>
        <item x="34"/>
        <item x="35"/>
        <item x="36"/>
        <item x="74"/>
        <item x="266"/>
        <item x="267"/>
        <item x="268"/>
        <item x="269"/>
        <item x="270"/>
        <item x="271"/>
        <item x="272"/>
        <item x="37"/>
        <item x="75"/>
        <item x="38"/>
        <item x="76"/>
        <item x="39"/>
        <item x="40"/>
        <item x="41"/>
        <item x="273"/>
        <item x="274"/>
        <item x="77"/>
        <item x="275"/>
        <item x="276"/>
        <item x="277"/>
        <item x="278"/>
        <item x="279"/>
        <item x="280"/>
        <item x="81"/>
        <item x="281"/>
        <item x="42"/>
        <item x="43"/>
        <item x="44"/>
        <item x="86"/>
        <item x="45"/>
        <item x="46"/>
        <item x="89"/>
        <item x="47"/>
        <item x="91"/>
        <item x="146"/>
        <item x="93"/>
        <item x="147"/>
        <item x="282"/>
        <item x="283"/>
        <item x="284"/>
        <item x="285"/>
        <item x="148"/>
        <item x="150"/>
        <item x="152"/>
        <item x="153"/>
        <item x="154"/>
        <item x="155"/>
        <item x="105"/>
        <item x="286"/>
        <item x="287"/>
        <item x="108"/>
        <item x="288"/>
        <item x="289"/>
        <item x="290"/>
        <item x="157"/>
        <item x="113"/>
        <item x="158"/>
        <item x="159"/>
        <item x="160"/>
        <item x="117"/>
        <item x="161"/>
        <item x="119"/>
        <item x="162"/>
        <item x="164"/>
        <item x="166"/>
        <item x="168"/>
        <item x="169"/>
        <item x="170"/>
        <item x="171"/>
        <item x="172"/>
        <item x="173"/>
        <item x="129"/>
        <item x="175"/>
        <item x="176"/>
        <item x="132"/>
        <item x="177"/>
        <item x="178"/>
        <item x="179"/>
        <item x="181"/>
        <item x="137"/>
        <item x="182"/>
        <item x="291"/>
        <item x="140"/>
        <item x="292"/>
        <item x="293"/>
        <item x="294"/>
        <item x="295"/>
        <item x="145"/>
        <item x="296"/>
        <item x="297"/>
        <item x="298"/>
        <item x="149"/>
        <item x="299"/>
        <item x="151"/>
        <item x="300"/>
        <item x="301"/>
        <item x="302"/>
        <item x="303"/>
        <item x="156"/>
        <item x="304"/>
        <item x="305"/>
        <item x="306"/>
        <item x="307"/>
        <item x="308"/>
        <item x="48"/>
        <item x="163"/>
        <item x="50"/>
        <item x="165"/>
        <item x="51"/>
        <item x="167"/>
        <item x="52"/>
        <item x="309"/>
        <item x="310"/>
        <item x="311"/>
        <item x="312"/>
        <item x="313"/>
        <item x="174"/>
        <item x="314"/>
        <item x="315"/>
        <item x="316"/>
        <item x="317"/>
        <item x="318"/>
        <item x="180"/>
        <item x="53"/>
        <item x="54"/>
        <item x="55"/>
        <item x="56"/>
        <item x="57"/>
        <item x="186"/>
        <item x="59"/>
        <item x="60"/>
        <item x="61"/>
        <item x="190"/>
        <item x="62"/>
        <item x="183"/>
        <item x="184"/>
        <item x="185"/>
        <item x="187"/>
        <item x="188"/>
        <item x="189"/>
        <item x="191"/>
        <item x="192"/>
        <item x="193"/>
        <item x="195"/>
        <item x="194"/>
        <item x="319"/>
        <item x="320"/>
        <item x="196"/>
        <item x="321"/>
        <item x="322"/>
        <item x="323"/>
        <item x="324"/>
        <item x="325"/>
        <item x="326"/>
        <item x="197"/>
        <item x="327"/>
        <item x="328"/>
        <item x="329"/>
        <item x="330"/>
        <item t="default"/>
      </items>
    </pivotField>
    <pivotField compact="0" outline="0" showAll="0"/>
    <pivotField compact="0" outline="0" showAll="0"/>
    <pivotField axis="axisPage" compact="0" outline="0" showAll="0">
      <items count="4">
        <item x="0"/>
        <item x="2"/>
        <item x="1"/>
        <item t="default"/>
      </items>
    </pivotField>
    <pivotField axis="axisRow" compact="0" outline="0" showAll="0">
      <items count="12">
        <item x="0"/>
        <item x="10"/>
        <item x="8"/>
        <item x="2"/>
        <item x="6"/>
        <item x="9"/>
        <item x="5"/>
        <item x="3"/>
        <item x="7"/>
        <item x="4"/>
        <item x="1"/>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5">
        <item sd="0" x="0"/>
        <item sd="0" x="1"/>
        <item sd="0" x="2"/>
        <item sd="0" x="3"/>
        <item t="default"/>
      </items>
    </pivotField>
    <pivotField compact="0" outline="0" dragToRow="0" dragToCol="0" dragToPage="0" showAll="0" defaultSubtotal="0"/>
    <pivotField compact="0" outline="0" dragToRow="0" dragToCol="0" dragToPage="0" showAll="0" defaultSubtotal="0"/>
  </pivotFields>
  <rowFields count="2">
    <field x="14"/>
    <field x="4"/>
  </rowFields>
  <rowItems count="12">
    <i>
      <x v="1"/>
    </i>
    <i>
      <x v="2"/>
    </i>
    <i>
      <x v="4"/>
    </i>
    <i>
      <x v="5"/>
    </i>
    <i>
      <x v="6"/>
    </i>
    <i>
      <x v="7"/>
    </i>
    <i>
      <x v="8"/>
    </i>
    <i>
      <x v="9"/>
    </i>
    <i>
      <x v="10"/>
    </i>
    <i>
      <x v="11"/>
    </i>
    <i>
      <x v="12"/>
    </i>
    <i t="grand">
      <x/>
    </i>
  </rowItems>
  <colItems count="1">
    <i/>
  </colItems>
  <pageFields count="1">
    <pageField fld="3" item="2" hier="-1"/>
  </pageFields>
  <dataFields count="1">
    <dataField name="Sum of Sale Pric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810FC4B-B3F4-4DAF-9631-9E29CFA9A0DA}" name="PivotTable7" cacheId="1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fieldListSortAscending="1">
  <location ref="A3:B15" firstHeaderRow="1" firstDataRow="1" firstDataCol="1"/>
  <pivotFields count="19">
    <pivotField compact="0" numFmtId="164" outline="0" showAll="0">
      <items count="332">
        <item x="78"/>
        <item x="79"/>
        <item x="80"/>
        <item x="82"/>
        <item x="198"/>
        <item x="199"/>
        <item x="6"/>
        <item x="200"/>
        <item x="83"/>
        <item x="84"/>
        <item x="85"/>
        <item x="87"/>
        <item x="12"/>
        <item x="88"/>
        <item x="201"/>
        <item x="202"/>
        <item x="203"/>
        <item x="204"/>
        <item x="205"/>
        <item x="206"/>
        <item x="207"/>
        <item x="90"/>
        <item x="22"/>
        <item x="92"/>
        <item x="24"/>
        <item x="94"/>
        <item x="95"/>
        <item x="96"/>
        <item x="97"/>
        <item x="98"/>
        <item x="99"/>
        <item x="100"/>
        <item x="101"/>
        <item x="102"/>
        <item x="103"/>
        <item x="104"/>
        <item x="106"/>
        <item x="107"/>
        <item x="109"/>
        <item x="110"/>
        <item x="111"/>
        <item x="112"/>
        <item x="114"/>
        <item x="115"/>
        <item x="116"/>
        <item x="118"/>
        <item x="120"/>
        <item x="121"/>
        <item x="208"/>
        <item x="49"/>
        <item x="209"/>
        <item x="210"/>
        <item x="211"/>
        <item x="212"/>
        <item x="213"/>
        <item x="214"/>
        <item x="215"/>
        <item x="216"/>
        <item x="58"/>
        <item x="217"/>
        <item x="218"/>
        <item x="219"/>
        <item x="220"/>
        <item x="221"/>
        <item x="222"/>
        <item x="223"/>
        <item x="224"/>
        <item x="225"/>
        <item x="226"/>
        <item x="227"/>
        <item x="228"/>
        <item x="0"/>
        <item x="1"/>
        <item x="2"/>
        <item x="3"/>
        <item x="63"/>
        <item x="4"/>
        <item x="5"/>
        <item x="229"/>
        <item x="230"/>
        <item x="231"/>
        <item x="64"/>
        <item x="232"/>
        <item x="233"/>
        <item x="234"/>
        <item x="235"/>
        <item x="236"/>
        <item x="237"/>
        <item x="238"/>
        <item x="7"/>
        <item x="8"/>
        <item x="9"/>
        <item x="65"/>
        <item x="10"/>
        <item x="11"/>
        <item x="13"/>
        <item x="14"/>
        <item x="15"/>
        <item x="16"/>
        <item x="17"/>
        <item x="18"/>
        <item x="122"/>
        <item x="123"/>
        <item x="124"/>
        <item x="125"/>
        <item x="66"/>
        <item x="126"/>
        <item x="127"/>
        <item x="128"/>
        <item x="130"/>
        <item x="131"/>
        <item x="133"/>
        <item x="239"/>
        <item x="240"/>
        <item x="241"/>
        <item x="242"/>
        <item x="243"/>
        <item x="244"/>
        <item x="245"/>
        <item x="246"/>
        <item x="247"/>
        <item x="248"/>
        <item x="249"/>
        <item x="250"/>
        <item x="67"/>
        <item x="251"/>
        <item x="252"/>
        <item x="19"/>
        <item x="20"/>
        <item x="68"/>
        <item x="21"/>
        <item x="23"/>
        <item x="25"/>
        <item x="26"/>
        <item x="134"/>
        <item x="135"/>
        <item x="136"/>
        <item x="69"/>
        <item x="138"/>
        <item x="139"/>
        <item x="141"/>
        <item x="142"/>
        <item x="143"/>
        <item x="70"/>
        <item x="144"/>
        <item x="253"/>
        <item x="254"/>
        <item x="255"/>
        <item x="256"/>
        <item x="257"/>
        <item x="258"/>
        <item x="259"/>
        <item x="71"/>
        <item x="260"/>
        <item x="261"/>
        <item x="262"/>
        <item x="263"/>
        <item x="72"/>
        <item x="264"/>
        <item x="265"/>
        <item x="27"/>
        <item x="28"/>
        <item x="29"/>
        <item x="30"/>
        <item x="31"/>
        <item x="32"/>
        <item x="73"/>
        <item x="33"/>
        <item x="34"/>
        <item x="35"/>
        <item x="36"/>
        <item x="74"/>
        <item x="266"/>
        <item x="267"/>
        <item x="268"/>
        <item x="269"/>
        <item x="270"/>
        <item x="271"/>
        <item x="272"/>
        <item x="37"/>
        <item x="75"/>
        <item x="38"/>
        <item x="76"/>
        <item x="39"/>
        <item x="40"/>
        <item x="41"/>
        <item x="273"/>
        <item x="274"/>
        <item x="77"/>
        <item x="275"/>
        <item x="276"/>
        <item x="277"/>
        <item x="278"/>
        <item x="279"/>
        <item x="280"/>
        <item x="81"/>
        <item x="281"/>
        <item x="42"/>
        <item x="43"/>
        <item x="44"/>
        <item x="86"/>
        <item x="45"/>
        <item x="46"/>
        <item x="89"/>
        <item x="47"/>
        <item x="91"/>
        <item x="146"/>
        <item x="93"/>
        <item x="147"/>
        <item x="282"/>
        <item x="283"/>
        <item x="284"/>
        <item x="285"/>
        <item x="148"/>
        <item x="150"/>
        <item x="152"/>
        <item x="153"/>
        <item x="154"/>
        <item x="155"/>
        <item x="105"/>
        <item x="286"/>
        <item x="287"/>
        <item x="108"/>
        <item x="288"/>
        <item x="289"/>
        <item x="290"/>
        <item x="157"/>
        <item x="113"/>
        <item x="158"/>
        <item x="159"/>
        <item x="160"/>
        <item x="117"/>
        <item x="161"/>
        <item x="119"/>
        <item x="162"/>
        <item x="164"/>
        <item x="166"/>
        <item x="168"/>
        <item x="169"/>
        <item x="170"/>
        <item x="171"/>
        <item x="172"/>
        <item x="173"/>
        <item x="129"/>
        <item x="175"/>
        <item x="176"/>
        <item x="132"/>
        <item x="177"/>
        <item x="178"/>
        <item x="179"/>
        <item x="181"/>
        <item x="137"/>
        <item x="182"/>
        <item x="291"/>
        <item x="140"/>
        <item x="292"/>
        <item x="293"/>
        <item x="294"/>
        <item x="295"/>
        <item x="145"/>
        <item x="296"/>
        <item x="297"/>
        <item x="298"/>
        <item x="149"/>
        <item x="299"/>
        <item x="151"/>
        <item x="300"/>
        <item x="301"/>
        <item x="302"/>
        <item x="303"/>
        <item x="156"/>
        <item x="304"/>
        <item x="305"/>
        <item x="306"/>
        <item x="307"/>
        <item x="308"/>
        <item x="48"/>
        <item x="163"/>
        <item x="50"/>
        <item x="165"/>
        <item x="51"/>
        <item x="167"/>
        <item x="52"/>
        <item x="309"/>
        <item x="310"/>
        <item x="311"/>
        <item x="312"/>
        <item x="313"/>
        <item x="174"/>
        <item x="314"/>
        <item x="315"/>
        <item x="316"/>
        <item x="317"/>
        <item x="318"/>
        <item x="180"/>
        <item x="53"/>
        <item x="54"/>
        <item x="55"/>
        <item x="56"/>
        <item x="57"/>
        <item x="186"/>
        <item x="59"/>
        <item x="60"/>
        <item x="61"/>
        <item x="190"/>
        <item x="62"/>
        <item x="183"/>
        <item x="184"/>
        <item x="185"/>
        <item x="187"/>
        <item x="188"/>
        <item x="189"/>
        <item x="191"/>
        <item x="192"/>
        <item x="193"/>
        <item x="195"/>
        <item x="194"/>
        <item x="319"/>
        <item x="320"/>
        <item x="196"/>
        <item x="321"/>
        <item x="322"/>
        <item x="323"/>
        <item x="324"/>
        <item x="325"/>
        <item x="326"/>
        <item x="197"/>
        <item x="327"/>
        <item x="328"/>
        <item x="329"/>
        <item x="330"/>
        <item t="default"/>
      </items>
    </pivotField>
    <pivotField compact="0" outline="0" showAll="0"/>
    <pivotField compact="0" outline="0" showAll="0"/>
    <pivotField compact="0" outline="0" showAll="0"/>
    <pivotField axis="axisRow" compact="0" outline="0" showAll="0">
      <items count="12">
        <item x="0"/>
        <item x="10"/>
        <item x="8"/>
        <item x="2"/>
        <item x="6"/>
        <item x="9"/>
        <item x="5"/>
        <item x="3"/>
        <item x="7"/>
        <item x="4"/>
        <item x="1"/>
        <item t="default"/>
      </items>
    </pivotField>
    <pivotField compact="0" outline="0" showAll="0">
      <items count="21">
        <item x="10"/>
        <item x="0"/>
        <item x="11"/>
        <item x="9"/>
        <item x="2"/>
        <item x="14"/>
        <item x="6"/>
        <item x="18"/>
        <item x="5"/>
        <item x="15"/>
        <item x="17"/>
        <item x="4"/>
        <item x="8"/>
        <item x="1"/>
        <item x="12"/>
        <item x="13"/>
        <item x="16"/>
        <item x="7"/>
        <item x="19"/>
        <item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5">
        <item sd="0" x="0"/>
        <item sd="0" x="1"/>
        <item sd="0" x="2"/>
        <item sd="0" x="3"/>
        <item t="default"/>
      </items>
    </pivotField>
    <pivotField compact="0" outline="0" dragToRow="0" dragToCol="0" dragToPage="0" showAll="0" defaultSubtotal="0"/>
    <pivotField compact="0" outline="0" dragToRow="0" dragToCol="0" dragToPage="0" showAll="0" defaultSubtotal="0"/>
  </pivotFields>
  <rowFields count="1">
    <field x="4"/>
  </rowFields>
  <rowItems count="12">
    <i>
      <x/>
    </i>
    <i>
      <x v="1"/>
    </i>
    <i>
      <x v="2"/>
    </i>
    <i>
      <x v="3"/>
    </i>
    <i>
      <x v="4"/>
    </i>
    <i>
      <x v="5"/>
    </i>
    <i>
      <x v="6"/>
    </i>
    <i>
      <x v="7"/>
    </i>
    <i>
      <x v="8"/>
    </i>
    <i>
      <x v="9"/>
    </i>
    <i>
      <x v="10"/>
    </i>
    <i t="grand">
      <x/>
    </i>
  </rowItems>
  <colItems count="1">
    <i/>
  </colItems>
  <dataFields count="1">
    <dataField name="Sum of Profit" fld="1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0284843-12B2-46D9-AD16-CC6B6BA75948}" name="PivotTable4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L7:M13" firstHeaderRow="1" firstDataRow="1" firstDataCol="1"/>
  <pivotFields count="2">
    <pivotField axis="axisRow" numFmtId="1" showAll="0">
      <items count="6">
        <item x="0"/>
        <item x="1"/>
        <item x="2"/>
        <item x="3"/>
        <item x="4"/>
        <item t="default"/>
      </items>
    </pivotField>
    <pivotField dataField="1" numFmtId="1" showAll="0">
      <items count="6">
        <item x="2"/>
        <item x="0"/>
        <item x="3"/>
        <item x="1"/>
        <item x="4"/>
        <item t="default"/>
      </items>
    </pivotField>
  </pivotFields>
  <rowFields count="1">
    <field x="0"/>
  </rowFields>
  <rowItems count="6">
    <i>
      <x/>
    </i>
    <i>
      <x v="1"/>
    </i>
    <i>
      <x v="2"/>
    </i>
    <i>
      <x v="3"/>
    </i>
    <i>
      <x v="4"/>
    </i>
    <i t="grand">
      <x/>
    </i>
  </rowItems>
  <colItems count="1">
    <i/>
  </colItems>
  <dataFields count="1">
    <dataField name="Sum of  Sales" fld="1" baseField="0" baseItem="0" numFmtId="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AD5C5A5-1196-4719-A56A-9896AFB05825}" name="PivotTable16" cacheId="15" applyNumberFormats="0" applyBorderFormats="0" applyFontFormats="0" applyPatternFormats="0" applyAlignmentFormats="0" applyWidthHeightFormats="1" dataCaption="Values" missingCaption="0" updatedVersion="8" minRefreshableVersion="3" printDrill="1" useAutoFormatting="1" pageOverThenDown="1" itemPrintTitles="1" mergeItem="1" createdVersion="8" indent="0" compact="0" compactData="0" multipleFieldFilters="0" fieldListSortAscending="1">
  <location ref="A6:C21" firstHeaderRow="1" firstDataRow="1" firstDataCol="2" rowPageCount="1" colPageCount="4"/>
  <pivotFields count="19">
    <pivotField compact="0" numFmtId="164" outline="0" showAll="0">
      <items count="332">
        <item x="78"/>
        <item x="79"/>
        <item x="80"/>
        <item x="82"/>
        <item x="198"/>
        <item x="199"/>
        <item x="6"/>
        <item x="200"/>
        <item x="83"/>
        <item x="84"/>
        <item x="85"/>
        <item x="87"/>
        <item x="12"/>
        <item x="88"/>
        <item x="201"/>
        <item x="202"/>
        <item x="203"/>
        <item x="204"/>
        <item x="205"/>
        <item x="206"/>
        <item x="207"/>
        <item x="90"/>
        <item x="22"/>
        <item x="92"/>
        <item x="24"/>
        <item x="94"/>
        <item x="95"/>
        <item x="96"/>
        <item x="97"/>
        <item x="98"/>
        <item x="99"/>
        <item x="100"/>
        <item x="101"/>
        <item x="102"/>
        <item x="103"/>
        <item x="104"/>
        <item x="106"/>
        <item x="107"/>
        <item x="109"/>
        <item x="110"/>
        <item x="111"/>
        <item x="112"/>
        <item x="114"/>
        <item x="115"/>
        <item x="116"/>
        <item x="118"/>
        <item x="120"/>
        <item x="121"/>
        <item x="208"/>
        <item x="49"/>
        <item x="209"/>
        <item x="210"/>
        <item x="211"/>
        <item x="212"/>
        <item x="213"/>
        <item x="214"/>
        <item x="215"/>
        <item x="216"/>
        <item x="58"/>
        <item x="217"/>
        <item x="218"/>
        <item x="219"/>
        <item x="220"/>
        <item x="221"/>
        <item x="222"/>
        <item x="223"/>
        <item x="224"/>
        <item x="225"/>
        <item x="226"/>
        <item x="227"/>
        <item x="228"/>
        <item x="0"/>
        <item x="1"/>
        <item x="2"/>
        <item x="3"/>
        <item x="63"/>
        <item x="4"/>
        <item x="5"/>
        <item x="229"/>
        <item x="230"/>
        <item x="231"/>
        <item x="64"/>
        <item x="232"/>
        <item x="233"/>
        <item x="234"/>
        <item x="235"/>
        <item x="236"/>
        <item x="237"/>
        <item x="238"/>
        <item x="7"/>
        <item x="8"/>
        <item x="9"/>
        <item x="65"/>
        <item x="10"/>
        <item x="11"/>
        <item x="13"/>
        <item x="14"/>
        <item x="15"/>
        <item x="16"/>
        <item x="17"/>
        <item x="18"/>
        <item x="122"/>
        <item x="123"/>
        <item x="124"/>
        <item x="125"/>
        <item x="66"/>
        <item x="126"/>
        <item x="127"/>
        <item x="128"/>
        <item x="130"/>
        <item x="131"/>
        <item x="133"/>
        <item x="239"/>
        <item x="240"/>
        <item x="241"/>
        <item x="242"/>
        <item x="243"/>
        <item x="244"/>
        <item x="245"/>
        <item x="246"/>
        <item x="247"/>
        <item x="248"/>
        <item x="249"/>
        <item x="250"/>
        <item x="67"/>
        <item x="251"/>
        <item x="252"/>
        <item x="19"/>
        <item x="20"/>
        <item x="68"/>
        <item x="21"/>
        <item x="23"/>
        <item x="25"/>
        <item x="26"/>
        <item x="134"/>
        <item x="135"/>
        <item x="136"/>
        <item x="69"/>
        <item x="138"/>
        <item x="139"/>
        <item x="141"/>
        <item x="142"/>
        <item x="143"/>
        <item x="70"/>
        <item x="144"/>
        <item x="253"/>
        <item x="254"/>
        <item x="255"/>
        <item x="256"/>
        <item x="257"/>
        <item x="258"/>
        <item x="259"/>
        <item x="71"/>
        <item x="260"/>
        <item x="261"/>
        <item x="262"/>
        <item x="263"/>
        <item x="72"/>
        <item x="264"/>
        <item x="265"/>
        <item x="27"/>
        <item x="28"/>
        <item x="29"/>
        <item x="30"/>
        <item x="31"/>
        <item x="32"/>
        <item x="73"/>
        <item x="33"/>
        <item x="34"/>
        <item x="35"/>
        <item x="36"/>
        <item x="74"/>
        <item x="266"/>
        <item x="267"/>
        <item x="268"/>
        <item x="269"/>
        <item x="270"/>
        <item x="271"/>
        <item x="272"/>
        <item x="37"/>
        <item x="75"/>
        <item x="38"/>
        <item x="76"/>
        <item x="39"/>
        <item x="40"/>
        <item x="41"/>
        <item x="273"/>
        <item x="274"/>
        <item x="77"/>
        <item x="275"/>
        <item x="276"/>
        <item x="277"/>
        <item x="278"/>
        <item x="279"/>
        <item x="280"/>
        <item x="81"/>
        <item x="281"/>
        <item x="42"/>
        <item x="43"/>
        <item x="44"/>
        <item x="86"/>
        <item x="45"/>
        <item x="46"/>
        <item x="89"/>
        <item x="47"/>
        <item x="91"/>
        <item x="146"/>
        <item x="93"/>
        <item x="147"/>
        <item x="282"/>
        <item x="283"/>
        <item x="284"/>
        <item x="285"/>
        <item x="148"/>
        <item x="150"/>
        <item x="152"/>
        <item x="153"/>
        <item x="154"/>
        <item x="155"/>
        <item x="105"/>
        <item x="286"/>
        <item x="287"/>
        <item x="108"/>
        <item x="288"/>
        <item x="289"/>
        <item x="290"/>
        <item x="157"/>
        <item x="113"/>
        <item x="158"/>
        <item x="159"/>
        <item x="160"/>
        <item x="117"/>
        <item x="161"/>
        <item x="119"/>
        <item x="162"/>
        <item x="164"/>
        <item x="166"/>
        <item x="168"/>
        <item x="169"/>
        <item x="170"/>
        <item x="171"/>
        <item x="172"/>
        <item x="173"/>
        <item x="129"/>
        <item x="175"/>
        <item x="176"/>
        <item x="132"/>
        <item x="177"/>
        <item x="178"/>
        <item x="179"/>
        <item x="181"/>
        <item x="137"/>
        <item x="182"/>
        <item x="291"/>
        <item x="140"/>
        <item x="292"/>
        <item x="293"/>
        <item x="294"/>
        <item x="295"/>
        <item x="145"/>
        <item x="296"/>
        <item x="297"/>
        <item x="298"/>
        <item x="149"/>
        <item x="299"/>
        <item x="151"/>
        <item x="300"/>
        <item x="301"/>
        <item x="302"/>
        <item x="303"/>
        <item x="156"/>
        <item x="304"/>
        <item x="305"/>
        <item x="306"/>
        <item x="307"/>
        <item x="308"/>
        <item x="48"/>
        <item x="163"/>
        <item x="50"/>
        <item x="165"/>
        <item x="51"/>
        <item x="167"/>
        <item x="52"/>
        <item x="309"/>
        <item x="310"/>
        <item x="311"/>
        <item x="312"/>
        <item x="313"/>
        <item x="174"/>
        <item x="314"/>
        <item x="315"/>
        <item x="316"/>
        <item x="317"/>
        <item x="318"/>
        <item x="180"/>
        <item x="53"/>
        <item x="54"/>
        <item x="55"/>
        <item x="56"/>
        <item x="57"/>
        <item x="186"/>
        <item x="59"/>
        <item x="60"/>
        <item x="61"/>
        <item x="190"/>
        <item x="62"/>
        <item x="183"/>
        <item x="184"/>
        <item x="185"/>
        <item x="187"/>
        <item x="188"/>
        <item x="189"/>
        <item x="191"/>
        <item x="192"/>
        <item x="193"/>
        <item x="195"/>
        <item x="194"/>
        <item x="319"/>
        <item x="320"/>
        <item x="196"/>
        <item x="321"/>
        <item x="322"/>
        <item x="323"/>
        <item x="324"/>
        <item x="325"/>
        <item x="326"/>
        <item x="197"/>
        <item x="327"/>
        <item x="328"/>
        <item x="329"/>
        <item x="330"/>
        <item t="default"/>
      </items>
    </pivotField>
    <pivotField compact="0" outline="0" showAll="0"/>
    <pivotField axis="axisPage" compact="0" outline="0" showAll="0">
      <items count="328">
        <item x="49"/>
        <item x="326"/>
        <item x="222"/>
        <item x="229"/>
        <item x="81"/>
        <item x="316"/>
        <item x="59"/>
        <item x="69"/>
        <item x="41"/>
        <item x="323"/>
        <item x="314"/>
        <item x="151"/>
        <item x="185"/>
        <item x="303"/>
        <item x="93"/>
        <item x="295"/>
        <item x="27"/>
        <item x="264"/>
        <item x="158"/>
        <item x="11"/>
        <item x="6"/>
        <item x="252"/>
        <item x="305"/>
        <item x="103"/>
        <item x="133"/>
        <item x="171"/>
        <item x="67"/>
        <item x="78"/>
        <item x="204"/>
        <item x="9"/>
        <item x="142"/>
        <item x="118"/>
        <item x="200"/>
        <item x="203"/>
        <item x="214"/>
        <item x="14"/>
        <item x="233"/>
        <item x="144"/>
        <item x="160"/>
        <item x="26"/>
        <item x="24"/>
        <item x="259"/>
        <item x="74"/>
        <item x="275"/>
        <item x="241"/>
        <item x="285"/>
        <item x="301"/>
        <item x="176"/>
        <item x="211"/>
        <item x="294"/>
        <item x="87"/>
        <item x="227"/>
        <item x="247"/>
        <item x="210"/>
        <item x="260"/>
        <item x="220"/>
        <item x="165"/>
        <item x="37"/>
        <item x="169"/>
        <item x="18"/>
        <item x="256"/>
        <item x="226"/>
        <item x="22"/>
        <item x="33"/>
        <item x="246"/>
        <item x="46"/>
        <item x="284"/>
        <item x="97"/>
        <item x="196"/>
        <item x="212"/>
        <item x="96"/>
        <item x="17"/>
        <item x="29"/>
        <item x="242"/>
        <item x="134"/>
        <item x="218"/>
        <item x="255"/>
        <item x="208"/>
        <item x="5"/>
        <item x="104"/>
        <item x="195"/>
        <item x="79"/>
        <item x="57"/>
        <item x="168"/>
        <item x="154"/>
        <item x="322"/>
        <item x="155"/>
        <item x="43"/>
        <item x="307"/>
        <item x="197"/>
        <item x="137"/>
        <item x="110"/>
        <item x="2"/>
        <item x="32"/>
        <item x="292"/>
        <item x="182"/>
        <item x="238"/>
        <item x="38"/>
        <item x="15"/>
        <item x="281"/>
        <item x="191"/>
        <item x="95"/>
        <item x="213"/>
        <item x="20"/>
        <item x="108"/>
        <item x="271"/>
        <item x="258"/>
        <item x="91"/>
        <item x="119"/>
        <item x="312"/>
        <item x="175"/>
        <item x="66"/>
        <item x="36"/>
        <item x="51"/>
        <item x="0"/>
        <item x="64"/>
        <item x="107"/>
        <item x="21"/>
        <item x="123"/>
        <item x="251"/>
        <item x="150"/>
        <item x="236"/>
        <item x="114"/>
        <item x="289"/>
        <item x="325"/>
        <item x="268"/>
        <item x="296"/>
        <item x="230"/>
        <item x="188"/>
        <item x="174"/>
        <item x="187"/>
        <item x="309"/>
        <item x="318"/>
        <item x="272"/>
        <item x="31"/>
        <item x="53"/>
        <item x="45"/>
        <item x="48"/>
        <item x="117"/>
        <item x="234"/>
        <item x="12"/>
        <item x="89"/>
        <item x="19"/>
        <item x="306"/>
        <item x="263"/>
        <item x="120"/>
        <item x="164"/>
        <item x="77"/>
        <item x="300"/>
        <item x="193"/>
        <item x="254"/>
        <item x="94"/>
        <item x="4"/>
        <item x="139"/>
        <item x="283"/>
        <item x="60"/>
        <item x="82"/>
        <item x="92"/>
        <item x="121"/>
        <item x="128"/>
        <item x="25"/>
        <item x="216"/>
        <item x="209"/>
        <item x="8"/>
        <item x="100"/>
        <item x="189"/>
        <item x="172"/>
        <item x="47"/>
        <item x="290"/>
        <item x="23"/>
        <item x="35"/>
        <item x="286"/>
        <item x="257"/>
        <item x="221"/>
        <item x="102"/>
        <item x="162"/>
        <item x="54"/>
        <item x="148"/>
        <item x="161"/>
        <item x="319"/>
        <item x="297"/>
        <item x="62"/>
        <item x="132"/>
        <item x="273"/>
        <item x="90"/>
        <item x="13"/>
        <item x="70"/>
        <item x="124"/>
        <item x="245"/>
        <item x="215"/>
        <item x="112"/>
        <item x="127"/>
        <item x="83"/>
        <item x="73"/>
        <item x="231"/>
        <item x="304"/>
        <item x="173"/>
        <item x="324"/>
        <item x="76"/>
        <item x="317"/>
        <item x="153"/>
        <item x="141"/>
        <item x="61"/>
        <item x="308"/>
        <item x="186"/>
        <item x="149"/>
        <item x="44"/>
        <item x="228"/>
        <item x="199"/>
        <item x="250"/>
        <item x="125"/>
        <item x="261"/>
        <item x="56"/>
        <item x="299"/>
        <item x="122"/>
        <item x="267"/>
        <item x="178"/>
        <item x="105"/>
        <item x="86"/>
        <item x="205"/>
        <item x="68"/>
        <item x="276"/>
        <item x="34"/>
        <item x="280"/>
        <item x="156"/>
        <item x="321"/>
        <item x="143"/>
        <item x="63"/>
        <item x="39"/>
        <item x="130"/>
        <item x="116"/>
        <item x="85"/>
        <item x="243"/>
        <item x="311"/>
        <item x="106"/>
        <item x="192"/>
        <item x="167"/>
        <item x="163"/>
        <item x="253"/>
        <item x="181"/>
        <item x="138"/>
        <item x="7"/>
        <item x="248"/>
        <item x="223"/>
        <item x="109"/>
        <item x="198"/>
        <item x="207"/>
        <item x="98"/>
        <item x="3"/>
        <item x="180"/>
        <item x="177"/>
        <item x="50"/>
        <item x="202"/>
        <item x="239"/>
        <item x="166"/>
        <item x="190"/>
        <item x="55"/>
        <item x="291"/>
        <item x="320"/>
        <item x="42"/>
        <item x="310"/>
        <item x="16"/>
        <item x="30"/>
        <item x="287"/>
        <item x="298"/>
        <item x="75"/>
        <item x="279"/>
        <item x="99"/>
        <item x="217"/>
        <item x="237"/>
        <item x="65"/>
        <item x="58"/>
        <item x="136"/>
        <item x="146"/>
        <item x="288"/>
        <item x="88"/>
        <item x="266"/>
        <item x="28"/>
        <item x="1"/>
        <item x="277"/>
        <item x="159"/>
        <item x="111"/>
        <item x="244"/>
        <item x="269"/>
        <item x="219"/>
        <item x="274"/>
        <item x="126"/>
        <item x="282"/>
        <item x="235"/>
        <item x="135"/>
        <item x="80"/>
        <item x="113"/>
        <item x="293"/>
        <item x="129"/>
        <item x="71"/>
        <item x="206"/>
        <item x="115"/>
        <item x="240"/>
        <item x="10"/>
        <item x="201"/>
        <item x="270"/>
        <item x="72"/>
        <item x="225"/>
        <item x="101"/>
        <item x="84"/>
        <item x="170"/>
        <item x="147"/>
        <item x="184"/>
        <item x="224"/>
        <item x="262"/>
        <item x="179"/>
        <item x="265"/>
        <item x="302"/>
        <item x="40"/>
        <item x="131"/>
        <item x="157"/>
        <item x="278"/>
        <item x="145"/>
        <item x="183"/>
        <item x="232"/>
        <item x="313"/>
        <item x="194"/>
        <item x="140"/>
        <item x="152"/>
        <item x="249"/>
        <item x="315"/>
        <item x="52"/>
        <item t="default"/>
      </items>
    </pivotField>
    <pivotField axis="axisRow" compact="0" outline="0" showAll="0">
      <items count="4">
        <item x="0"/>
        <item x="2"/>
        <item x="1"/>
        <item t="default"/>
      </items>
    </pivotField>
    <pivotField axis="axisRow" compact="0" outline="0" showAll="0" sortType="descending">
      <items count="12">
        <item x="0"/>
        <item x="10"/>
        <item x="8"/>
        <item x="2"/>
        <item x="6"/>
        <item x="9"/>
        <item x="5"/>
        <item x="3"/>
        <item x="7"/>
        <item x="4"/>
        <item x="1"/>
        <item t="default"/>
      </items>
      <autoSortScope>
        <pivotArea dataOnly="0" outline="0" fieldPosition="0">
          <references count="1">
            <reference field="4294967294" count="1" selected="0">
              <x v="0"/>
            </reference>
          </references>
        </pivotArea>
      </autoSortScope>
    </pivotField>
    <pivotField axis="axisPage" compact="0" outline="0" showAll="0">
      <items count="21">
        <item x="10"/>
        <item x="0"/>
        <item x="11"/>
        <item x="9"/>
        <item x="2"/>
        <item x="14"/>
        <item x="6"/>
        <item x="18"/>
        <item x="5"/>
        <item x="15"/>
        <item x="17"/>
        <item x="4"/>
        <item x="8"/>
        <item x="1"/>
        <item x="12"/>
        <item x="13"/>
        <item x="16"/>
        <item x="7"/>
        <item x="19"/>
        <item x="3"/>
        <item t="default"/>
      </items>
    </pivotField>
    <pivotField compact="0" outline="0" showAll="0"/>
    <pivotField compact="0" outline="0" showAll="0"/>
    <pivotField compact="0" outline="0" showAll="0"/>
    <pivotField axis="axisPage" compact="0" outline="0" showAll="0">
      <items count="540">
        <item x="487"/>
        <item x="372"/>
        <item x="51"/>
        <item x="260"/>
        <item x="480"/>
        <item x="352"/>
        <item x="66"/>
        <item x="525"/>
        <item x="18"/>
        <item x="134"/>
        <item x="514"/>
        <item x="257"/>
        <item x="230"/>
        <item x="239"/>
        <item x="209"/>
        <item x="75"/>
        <item x="17"/>
        <item x="462"/>
        <item x="476"/>
        <item x="37"/>
        <item x="197"/>
        <item x="149"/>
        <item x="303"/>
        <item x="489"/>
        <item x="81"/>
        <item x="55"/>
        <item x="430"/>
        <item x="423"/>
        <item x="3"/>
        <item x="363"/>
        <item x="467"/>
        <item x="433"/>
        <item x="200"/>
        <item x="169"/>
        <item x="365"/>
        <item x="490"/>
        <item x="130"/>
        <item x="339"/>
        <item x="178"/>
        <item x="512"/>
        <item x="147"/>
        <item x="215"/>
        <item x="241"/>
        <item x="383"/>
        <item x="71"/>
        <item x="43"/>
        <item x="517"/>
        <item x="188"/>
        <item x="204"/>
        <item x="259"/>
        <item x="195"/>
        <item x="395"/>
        <item x="99"/>
        <item x="295"/>
        <item x="336"/>
        <item x="533"/>
        <item x="144"/>
        <item x="104"/>
        <item x="341"/>
        <item x="347"/>
        <item x="436"/>
        <item x="125"/>
        <item x="287"/>
        <item x="380"/>
        <item x="530"/>
        <item x="226"/>
        <item x="88"/>
        <item x="435"/>
        <item x="54"/>
        <item x="362"/>
        <item x="437"/>
        <item x="443"/>
        <item x="39"/>
        <item x="299"/>
        <item x="393"/>
        <item x="294"/>
        <item x="292"/>
        <item x="67"/>
        <item x="117"/>
        <item x="131"/>
        <item x="301"/>
        <item x="391"/>
        <item x="232"/>
        <item x="408"/>
        <item x="448"/>
        <item x="256"/>
        <item x="94"/>
        <item x="78"/>
        <item x="14"/>
        <item x="229"/>
        <item x="440"/>
        <item x="273"/>
        <item x="403"/>
        <item x="29"/>
        <item x="492"/>
        <item x="95"/>
        <item x="242"/>
        <item x="481"/>
        <item x="338"/>
        <item x="529"/>
        <item x="392"/>
        <item x="460"/>
        <item x="498"/>
        <item x="57"/>
        <item x="129"/>
        <item x="454"/>
        <item x="182"/>
        <item x="249"/>
        <item x="450"/>
        <item x="516"/>
        <item x="404"/>
        <item x="109"/>
        <item x="135"/>
        <item x="154"/>
        <item x="206"/>
        <item x="345"/>
        <item x="8"/>
        <item x="401"/>
        <item x="68"/>
        <item x="190"/>
        <item x="538"/>
        <item x="86"/>
        <item x="359"/>
        <item x="418"/>
        <item x="321"/>
        <item x="44"/>
        <item x="319"/>
        <item x="26"/>
        <item x="424"/>
        <item x="324"/>
        <item x="128"/>
        <item x="515"/>
        <item x="253"/>
        <item x="21"/>
        <item x="155"/>
        <item x="304"/>
        <item x="316"/>
        <item x="491"/>
        <item x="0"/>
        <item x="73"/>
        <item x="413"/>
        <item x="243"/>
        <item x="22"/>
        <item x="244"/>
        <item x="47"/>
        <item x="91"/>
        <item x="464"/>
        <item x="158"/>
        <item x="523"/>
        <item x="310"/>
        <item x="172"/>
        <item x="419"/>
        <item x="181"/>
        <item x="463"/>
        <item x="146"/>
        <item x="312"/>
        <item x="414"/>
        <item x="274"/>
        <item x="268"/>
        <item x="376"/>
        <item x="203"/>
        <item x="159"/>
        <item x="152"/>
        <item x="468"/>
        <item x="183"/>
        <item x="368"/>
        <item x="263"/>
        <item x="46"/>
        <item x="329"/>
        <item x="334"/>
        <item x="528"/>
        <item x="521"/>
        <item x="41"/>
        <item x="19"/>
        <item x="61"/>
        <item x="378"/>
        <item x="167"/>
        <item x="80"/>
        <item x="439"/>
        <item x="485"/>
        <item x="458"/>
        <item x="537"/>
        <item x="478"/>
        <item x="459"/>
        <item x="317"/>
        <item x="293"/>
        <item x="174"/>
        <item x="446"/>
        <item x="330"/>
        <item x="111"/>
        <item x="49"/>
        <item x="120"/>
        <item x="502"/>
        <item x="471"/>
        <item x="196"/>
        <item x="373"/>
        <item x="358"/>
        <item x="52"/>
        <item x="50"/>
        <item x="427"/>
        <item x="466"/>
        <item x="258"/>
        <item x="137"/>
        <item x="85"/>
        <item x="398"/>
        <item x="153"/>
        <item x="177"/>
        <item x="524"/>
        <item x="161"/>
        <item x="527"/>
        <item x="123"/>
        <item x="27"/>
        <item x="501"/>
        <item x="394"/>
        <item x="465"/>
        <item x="267"/>
        <item x="406"/>
        <item x="65"/>
        <item x="356"/>
        <item x="48"/>
        <item x="407"/>
        <item x="447"/>
        <item x="384"/>
        <item x="305"/>
        <item x="141"/>
        <item x="417"/>
        <item x="390"/>
        <item x="100"/>
        <item x="333"/>
        <item x="309"/>
        <item x="63"/>
        <item x="367"/>
        <item x="207"/>
        <item x="320"/>
        <item x="38"/>
        <item x="442"/>
        <item x="405"/>
        <item x="370"/>
        <item x="194"/>
        <item x="214"/>
        <item x="314"/>
        <item x="251"/>
        <item x="377"/>
        <item x="307"/>
        <item x="389"/>
        <item x="42"/>
        <item x="189"/>
        <item x="248"/>
        <item x="176"/>
        <item x="165"/>
        <item x="186"/>
        <item x="318"/>
        <item x="175"/>
        <item x="93"/>
        <item x="118"/>
        <item x="364"/>
        <item x="399"/>
        <item x="216"/>
        <item x="210"/>
        <item x="451"/>
        <item x="247"/>
        <item x="344"/>
        <item x="272"/>
        <item x="313"/>
        <item x="202"/>
        <item x="142"/>
        <item x="351"/>
        <item x="350"/>
        <item x="138"/>
        <item x="224"/>
        <item x="323"/>
        <item x="504"/>
        <item x="326"/>
        <item x="33"/>
        <item x="15"/>
        <item x="236"/>
        <item x="228"/>
        <item x="337"/>
        <item x="6"/>
        <item x="473"/>
        <item x="112"/>
        <item x="221"/>
        <item x="511"/>
        <item x="164"/>
        <item x="179"/>
        <item x="133"/>
        <item x="385"/>
        <item x="234"/>
        <item x="509"/>
        <item x="184"/>
        <item x="449"/>
        <item x="82"/>
        <item x="434"/>
        <item x="353"/>
        <item x="231"/>
        <item x="187"/>
        <item x="13"/>
        <item x="484"/>
        <item x="201"/>
        <item x="455"/>
        <item x="107"/>
        <item x="479"/>
        <item x="160"/>
        <item x="432"/>
        <item x="520"/>
        <item x="11"/>
        <item x="119"/>
        <item x="101"/>
        <item x="246"/>
        <item x="2"/>
        <item x="290"/>
        <item x="151"/>
        <item x="219"/>
        <item x="103"/>
        <item x="97"/>
        <item x="282"/>
        <item x="280"/>
        <item x="402"/>
        <item x="518"/>
        <item x="245"/>
        <item x="87"/>
        <item x="526"/>
        <item x="298"/>
        <item x="396"/>
        <item x="340"/>
        <item x="139"/>
        <item x="115"/>
        <item x="124"/>
        <item x="510"/>
        <item x="277"/>
        <item x="342"/>
        <item x="422"/>
        <item x="475"/>
        <item x="34"/>
        <item x="106"/>
        <item x="483"/>
        <item x="150"/>
        <item x="477"/>
        <item x="508"/>
        <item x="127"/>
        <item x="328"/>
        <item x="421"/>
        <item x="412"/>
        <item x="349"/>
        <item x="371"/>
        <item x="431"/>
        <item x="308"/>
        <item x="53"/>
        <item x="271"/>
        <item x="332"/>
        <item x="457"/>
        <item x="325"/>
        <item x="500"/>
        <item x="59"/>
        <item x="374"/>
        <item x="72"/>
        <item x="283"/>
        <item x="208"/>
        <item x="225"/>
        <item x="254"/>
        <item x="331"/>
        <item x="136"/>
        <item x="486"/>
        <item x="288"/>
        <item x="240"/>
        <item x="366"/>
        <item x="76"/>
        <item x="12"/>
        <item x="223"/>
        <item x="261"/>
        <item x="497"/>
        <item x="276"/>
        <item x="456"/>
        <item x="198"/>
        <item x="89"/>
        <item x="58"/>
        <item x="173"/>
        <item x="266"/>
        <item x="92"/>
        <item x="269"/>
        <item x="235"/>
        <item x="122"/>
        <item x="474"/>
        <item x="348"/>
        <item x="255"/>
        <item x="278"/>
        <item x="79"/>
        <item x="163"/>
        <item x="425"/>
        <item x="355"/>
        <item x="121"/>
        <item x="289"/>
        <item x="382"/>
        <item x="265"/>
        <item x="461"/>
        <item x="211"/>
        <item x="36"/>
        <item x="291"/>
        <item x="110"/>
        <item x="9"/>
        <item x="218"/>
        <item x="400"/>
        <item x="503"/>
        <item x="302"/>
        <item x="250"/>
        <item x="60"/>
        <item x="40"/>
        <item x="84"/>
        <item x="4"/>
        <item x="327"/>
        <item x="284"/>
        <item x="126"/>
        <item x="411"/>
        <item x="205"/>
        <item x="166"/>
        <item x="222"/>
        <item x="438"/>
        <item x="180"/>
        <item x="171"/>
        <item x="346"/>
        <item x="354"/>
        <item x="20"/>
        <item x="513"/>
        <item x="262"/>
        <item x="25"/>
        <item x="428"/>
        <item x="156"/>
        <item x="361"/>
        <item x="7"/>
        <item x="343"/>
        <item x="410"/>
        <item x="445"/>
        <item x="237"/>
        <item x="388"/>
        <item x="420"/>
        <item x="252"/>
        <item x="1"/>
        <item x="426"/>
        <item x="28"/>
        <item x="62"/>
        <item x="220"/>
        <item x="140"/>
        <item x="96"/>
        <item x="482"/>
        <item x="409"/>
        <item x="264"/>
        <item x="532"/>
        <item x="300"/>
        <item x="227"/>
        <item x="102"/>
        <item x="132"/>
        <item x="199"/>
        <item x="429"/>
        <item x="30"/>
        <item x="77"/>
        <item x="217"/>
        <item x="281"/>
        <item x="193"/>
        <item x="452"/>
        <item x="74"/>
        <item x="108"/>
        <item x="397"/>
        <item x="192"/>
        <item x="472"/>
        <item x="5"/>
        <item x="90"/>
        <item x="31"/>
        <item x="506"/>
        <item x="233"/>
        <item x="16"/>
        <item x="357"/>
        <item x="270"/>
        <item x="296"/>
        <item x="415"/>
        <item x="494"/>
        <item x="70"/>
        <item x="98"/>
        <item x="522"/>
        <item x="32"/>
        <item x="531"/>
        <item x="379"/>
        <item x="311"/>
        <item x="56"/>
        <item x="495"/>
        <item x="535"/>
        <item x="69"/>
        <item x="83"/>
        <item x="335"/>
        <item x="213"/>
        <item x="157"/>
        <item x="114"/>
        <item x="23"/>
        <item x="45"/>
        <item x="441"/>
        <item x="212"/>
        <item x="285"/>
        <item x="499"/>
        <item x="64"/>
        <item x="505"/>
        <item x="185"/>
        <item x="275"/>
        <item x="143"/>
        <item x="387"/>
        <item x="116"/>
        <item x="470"/>
        <item x="322"/>
        <item x="113"/>
        <item x="536"/>
        <item x="10"/>
        <item x="315"/>
        <item x="507"/>
        <item x="375"/>
        <item x="297"/>
        <item x="306"/>
        <item x="453"/>
        <item x="496"/>
        <item x="162"/>
        <item x="105"/>
        <item x="286"/>
        <item x="381"/>
        <item x="168"/>
        <item x="360"/>
        <item x="170"/>
        <item x="369"/>
        <item x="469"/>
        <item x="148"/>
        <item x="24"/>
        <item x="35"/>
        <item x="444"/>
        <item x="145"/>
        <item x="534"/>
        <item x="493"/>
        <item x="519"/>
        <item x="386"/>
        <item x="416"/>
        <item x="488"/>
        <item x="191"/>
        <item x="238"/>
        <item x="279"/>
        <item t="default"/>
      </items>
    </pivotField>
    <pivotField compact="0" outline="0" showAll="0"/>
    <pivotField dataField="1" compact="0" outline="0" showAll="0"/>
    <pivotField axis="axisPage" compact="0" outline="0" showAll="0">
      <items count="968">
        <item x="854"/>
        <item x="679"/>
        <item x="823"/>
        <item x="511"/>
        <item x="966"/>
        <item x="795"/>
        <item x="541"/>
        <item x="724"/>
        <item x="785"/>
        <item x="690"/>
        <item x="562"/>
        <item x="535"/>
        <item x="649"/>
        <item x="557"/>
        <item x="339"/>
        <item x="315"/>
        <item x="957"/>
        <item x="251"/>
        <item x="237"/>
        <item x="582"/>
        <item x="890"/>
        <item x="228"/>
        <item x="943"/>
        <item x="465"/>
        <item x="820"/>
        <item x="759"/>
        <item x="590"/>
        <item x="371"/>
        <item x="412"/>
        <item x="411"/>
        <item x="275"/>
        <item x="472"/>
        <item x="791"/>
        <item x="417"/>
        <item x="189"/>
        <item x="667"/>
        <item x="672"/>
        <item x="265"/>
        <item x="610"/>
        <item x="163"/>
        <item x="142"/>
        <item x="721"/>
        <item x="232"/>
        <item x="841"/>
        <item x="536"/>
        <item x="310"/>
        <item x="39"/>
        <item x="460"/>
        <item x="435"/>
        <item x="332"/>
        <item x="391"/>
        <item x="312"/>
        <item x="406"/>
        <item x="164"/>
        <item x="236"/>
        <item x="783"/>
        <item x="126"/>
        <item x="397"/>
        <item x="329"/>
        <item x="625"/>
        <item x="26"/>
        <item x="346"/>
        <item x="778"/>
        <item x="439"/>
        <item x="941"/>
        <item x="85"/>
        <item x="220"/>
        <item x="141"/>
        <item x="82"/>
        <item x="928"/>
        <item x="349"/>
        <item x="71"/>
        <item x="22"/>
        <item x="458"/>
        <item x="938"/>
        <item x="279"/>
        <item x="364"/>
        <item x="194"/>
        <item x="149"/>
        <item x="74"/>
        <item x="299"/>
        <item x="0"/>
        <item x="920"/>
        <item x="168"/>
        <item x="52"/>
        <item x="90"/>
        <item x="99"/>
        <item x="143"/>
        <item x="723"/>
        <item x="488"/>
        <item x="89"/>
        <item x="714"/>
        <item x="554"/>
        <item x="526"/>
        <item x="910"/>
        <item x="8"/>
        <item x="3"/>
        <item x="431"/>
        <item x="139"/>
        <item x="14"/>
        <item x="225"/>
        <item x="916"/>
        <item x="65"/>
        <item x="393"/>
        <item x="165"/>
        <item x="824"/>
        <item x="100"/>
        <item x="160"/>
        <item x="552"/>
        <item x="70"/>
        <item x="104"/>
        <item x="333"/>
        <item x="53"/>
        <item x="525"/>
        <item x="212"/>
        <item x="162"/>
        <item x="177"/>
        <item x="146"/>
        <item x="84"/>
        <item x="946"/>
        <item x="634"/>
        <item x="816"/>
        <item x="756"/>
        <item x="17"/>
        <item x="440"/>
        <item x="180"/>
        <item x="156"/>
        <item x="301"/>
        <item x="98"/>
        <item x="837"/>
        <item x="632"/>
        <item x="749"/>
        <item x="743"/>
        <item x="389"/>
        <item x="159"/>
        <item x="356"/>
        <item x="18"/>
        <item x="93"/>
        <item x="355"/>
        <item x="453"/>
        <item x="67"/>
        <item x="374"/>
        <item x="19"/>
        <item x="523"/>
        <item x="500"/>
        <item x="896"/>
        <item x="918"/>
        <item x="242"/>
        <item x="40"/>
        <item x="483"/>
        <item x="697"/>
        <item x="63"/>
        <item x="387"/>
        <item x="197"/>
        <item x="274"/>
        <item x="112"/>
        <item x="347"/>
        <item x="598"/>
        <item x="291"/>
        <item x="617"/>
        <item x="187"/>
        <item x="360"/>
        <item x="69"/>
        <item x="306"/>
        <item x="253"/>
        <item x="309"/>
        <item x="430"/>
        <item x="288"/>
        <item x="422"/>
        <item x="774"/>
        <item x="244"/>
        <item x="447"/>
        <item x="13"/>
        <item x="418"/>
        <item x="302"/>
        <item x="109"/>
        <item x="135"/>
        <item x="171"/>
        <item x="210"/>
        <item x="181"/>
        <item x="172"/>
        <item x="27"/>
        <item x="281"/>
        <item x="843"/>
        <item x="377"/>
        <item x="134"/>
        <item x="50"/>
        <item x="622"/>
        <item x="227"/>
        <item x="37"/>
        <item x="549"/>
        <item x="416"/>
        <item x="321"/>
        <item x="698"/>
        <item x="931"/>
        <item x="78"/>
        <item x="433"/>
        <item x="151"/>
        <item x="776"/>
        <item x="257"/>
        <item x="182"/>
        <item x="367"/>
        <item x="739"/>
        <item x="297"/>
        <item x="376"/>
        <item x="44"/>
        <item x="147"/>
        <item x="204"/>
        <item x="56"/>
        <item x="21"/>
        <item x="41"/>
        <item x="594"/>
        <item x="153"/>
        <item x="136"/>
        <item x="493"/>
        <item x="559"/>
        <item x="395"/>
        <item x="427"/>
        <item x="176"/>
        <item x="130"/>
        <item x="314"/>
        <item x="424"/>
        <item x="51"/>
        <item x="49"/>
        <item x="175"/>
        <item x="923"/>
        <item x="888"/>
        <item x="278"/>
        <item x="524"/>
        <item x="29"/>
        <item x="368"/>
        <item x="285"/>
        <item x="419"/>
        <item x="494"/>
        <item x="518"/>
        <item x="203"/>
        <item x="271"/>
        <item x="35"/>
        <item x="173"/>
        <item x="375"/>
        <item x="76"/>
        <item x="891"/>
        <item x="463"/>
        <item x="641"/>
        <item x="190"/>
        <item x="59"/>
        <item x="120"/>
        <item x="9"/>
        <item x="694"/>
        <item x="183"/>
        <item x="413"/>
        <item x="202"/>
        <item x="127"/>
        <item x="645"/>
        <item x="669"/>
        <item x="788"/>
        <item x="660"/>
        <item x="443"/>
        <item x="11"/>
        <item x="66"/>
        <item x="121"/>
        <item x="192"/>
        <item x="45"/>
        <item x="128"/>
        <item x="313"/>
        <item x="495"/>
        <item x="876"/>
        <item x="133"/>
        <item x="568"/>
        <item x="437"/>
        <item x="96"/>
        <item x="289"/>
        <item x="117"/>
        <item x="10"/>
        <item x="166"/>
        <item x="124"/>
        <item x="108"/>
        <item x="589"/>
        <item x="4"/>
        <item x="91"/>
        <item x="345"/>
        <item x="673"/>
        <item x="241"/>
        <item x="939"/>
        <item x="503"/>
        <item x="815"/>
        <item x="379"/>
        <item x="948"/>
        <item x="81"/>
        <item x="276"/>
        <item x="226"/>
        <item x="131"/>
        <item x="102"/>
        <item x="32"/>
        <item x="47"/>
        <item x="218"/>
        <item x="506"/>
        <item x="110"/>
        <item x="792"/>
        <item x="64"/>
        <item x="477"/>
        <item x="720"/>
        <item x="119"/>
        <item x="550"/>
        <item x="254"/>
        <item x="239"/>
        <item x="668"/>
        <item x="154"/>
        <item x="145"/>
        <item x="564"/>
        <item x="87"/>
        <item x="240"/>
        <item x="15"/>
        <item x="342"/>
        <item x="621"/>
        <item x="25"/>
        <item x="157"/>
        <item x="490"/>
        <item x="326"/>
        <item x="77"/>
        <item x="30"/>
        <item x="425"/>
        <item x="113"/>
        <item x="224"/>
        <item x="624"/>
        <item x="211"/>
        <item x="148"/>
        <item x="845"/>
        <item x="111"/>
        <item x="353"/>
        <item x="399"/>
        <item x="298"/>
        <item x="28"/>
        <item x="502"/>
        <item x="415"/>
        <item x="38"/>
        <item x="235"/>
        <item x="34"/>
        <item x="822"/>
        <item x="401"/>
        <item x="86"/>
        <item x="272"/>
        <item x="206"/>
        <item x="72"/>
        <item x="20"/>
        <item x="140"/>
        <item x="319"/>
        <item x="57"/>
        <item x="170"/>
        <item x="468"/>
        <item x="92"/>
        <item x="930"/>
        <item x="293"/>
        <item x="105"/>
        <item x="434"/>
        <item x="840"/>
        <item x="340"/>
        <item x="215"/>
        <item x="43"/>
        <item x="390"/>
        <item x="307"/>
        <item x="787"/>
        <item x="325"/>
        <item x="487"/>
        <item x="450"/>
        <item x="343"/>
        <item x="106"/>
        <item x="273"/>
        <item x="269"/>
        <item x="1"/>
        <item x="62"/>
        <item x="392"/>
        <item x="174"/>
        <item x="471"/>
        <item x="522"/>
        <item x="362"/>
        <item x="73"/>
        <item x="499"/>
        <item x="359"/>
        <item x="733"/>
        <item x="606"/>
        <item x="372"/>
        <item x="295"/>
        <item x="118"/>
        <item x="219"/>
        <item x="942"/>
        <item x="79"/>
        <item x="188"/>
        <item x="287"/>
        <item x="478"/>
        <item x="107"/>
        <item x="480"/>
        <item x="229"/>
        <item x="398"/>
        <item x="409"/>
        <item x="61"/>
        <item x="436"/>
        <item x="402"/>
        <item x="294"/>
        <item x="574"/>
        <item x="167"/>
        <item x="782"/>
        <item x="423"/>
        <item x="879"/>
        <item x="152"/>
        <item x="611"/>
        <item x="199"/>
        <item x="354"/>
        <item x="762"/>
        <item x="132"/>
        <item x="250"/>
        <item x="138"/>
        <item x="953"/>
        <item x="933"/>
        <item x="125"/>
        <item x="441"/>
        <item x="185"/>
        <item x="798"/>
        <item x="2"/>
        <item x="671"/>
        <item x="200"/>
        <item x="12"/>
        <item x="94"/>
        <item x="485"/>
        <item x="775"/>
        <item x="400"/>
        <item x="489"/>
        <item x="827"/>
        <item x="137"/>
        <item x="129"/>
        <item x="849"/>
        <item x="201"/>
        <item x="280"/>
        <item x="209"/>
        <item x="205"/>
        <item x="448"/>
        <item x="954"/>
        <item x="556"/>
        <item x="546"/>
        <item x="290"/>
        <item x="681"/>
        <item x="169"/>
        <item x="420"/>
        <item x="42"/>
        <item x="68"/>
        <item x="223"/>
        <item x="501"/>
        <item x="725"/>
        <item x="123"/>
        <item x="222"/>
        <item x="245"/>
        <item x="581"/>
        <item x="234"/>
        <item x="88"/>
        <item x="196"/>
        <item x="884"/>
        <item x="178"/>
        <item x="335"/>
        <item x="654"/>
        <item x="432"/>
        <item x="352"/>
        <item x="179"/>
        <item x="864"/>
        <item x="519"/>
        <item x="324"/>
        <item x="384"/>
        <item x="60"/>
        <item x="231"/>
        <item x="877"/>
        <item x="328"/>
        <item x="330"/>
        <item x="344"/>
        <item x="426"/>
        <item x="198"/>
        <item x="491"/>
        <item x="308"/>
        <item x="737"/>
        <item x="492"/>
        <item x="932"/>
        <item x="358"/>
        <item x="316"/>
        <item x="230"/>
        <item x="464"/>
        <item x="144"/>
        <item x="351"/>
        <item x="810"/>
        <item x="114"/>
        <item x="54"/>
        <item x="459"/>
        <item x="596"/>
        <item x="657"/>
        <item x="451"/>
        <item x="462"/>
        <item x="442"/>
        <item x="456"/>
        <item x="497"/>
        <item x="97"/>
        <item x="83"/>
        <item x="863"/>
        <item x="592"/>
        <item x="766"/>
        <item x="710"/>
        <item x="467"/>
        <item x="486"/>
        <item x="383"/>
        <item x="429"/>
        <item x="101"/>
        <item x="282"/>
        <item x="361"/>
        <item x="116"/>
        <item x="867"/>
        <item x="826"/>
        <item x="268"/>
        <item x="184"/>
        <item x="357"/>
        <item x="208"/>
        <item x="334"/>
        <item x="36"/>
        <item x="915"/>
        <item x="370"/>
        <item x="23"/>
        <item x="75"/>
        <item x="252"/>
        <item x="912"/>
        <item x="405"/>
        <item x="865"/>
        <item x="216"/>
        <item x="517"/>
        <item x="414"/>
        <item x="255"/>
        <item x="115"/>
        <item x="407"/>
        <item x="475"/>
        <item x="366"/>
        <item x="380"/>
        <item x="264"/>
        <item x="481"/>
        <item x="304"/>
        <item x="482"/>
        <item x="213"/>
        <item x="318"/>
        <item x="7"/>
        <item x="732"/>
        <item x="286"/>
        <item x="832"/>
        <item x="455"/>
        <item x="277"/>
        <item x="350"/>
        <item x="908"/>
        <item x="300"/>
        <item x="454"/>
        <item x="5"/>
        <item x="628"/>
        <item x="233"/>
        <item x="311"/>
        <item x="388"/>
        <item x="600"/>
        <item x="452"/>
        <item x="496"/>
        <item x="55"/>
        <item x="31"/>
        <item x="161"/>
        <item x="303"/>
        <item x="336"/>
        <item x="95"/>
        <item x="638"/>
        <item x="734"/>
        <item x="195"/>
        <item x="428"/>
        <item x="317"/>
        <item x="659"/>
        <item x="633"/>
        <item x="348"/>
        <item x="320"/>
        <item x="260"/>
        <item x="249"/>
        <item x="438"/>
        <item x="650"/>
        <item x="740"/>
        <item x="248"/>
        <item x="296"/>
        <item x="505"/>
        <item x="825"/>
        <item x="363"/>
        <item x="337"/>
        <item x="726"/>
        <item x="191"/>
        <item x="839"/>
        <item x="283"/>
        <item x="902"/>
        <item x="58"/>
        <item x="261"/>
        <item x="217"/>
        <item x="688"/>
        <item x="847"/>
        <item x="331"/>
        <item x="871"/>
        <item x="479"/>
        <item x="404"/>
        <item x="323"/>
        <item x="866"/>
        <item x="46"/>
        <item x="686"/>
        <item x="691"/>
        <item x="369"/>
        <item x="851"/>
        <item x="469"/>
        <item x="461"/>
        <item x="921"/>
        <item x="470"/>
        <item x="917"/>
        <item x="421"/>
        <item x="808"/>
        <item x="719"/>
        <item x="872"/>
        <item x="396"/>
        <item x="889"/>
        <item x="674"/>
        <item x="817"/>
        <item x="473"/>
        <item x="445"/>
        <item x="796"/>
        <item x="793"/>
        <item x="498"/>
        <item x="476"/>
        <item x="292"/>
        <item x="755"/>
        <item x="16"/>
        <item x="651"/>
        <item x="644"/>
        <item x="243"/>
        <item x="386"/>
        <item x="914"/>
        <item x="270"/>
        <item x="263"/>
        <item x="266"/>
        <item x="305"/>
        <item x="911"/>
        <item x="956"/>
        <item x="553"/>
        <item x="444"/>
        <item x="33"/>
        <item x="158"/>
        <item x="214"/>
        <item x="327"/>
        <item x="484"/>
        <item x="882"/>
        <item x="381"/>
        <item x="246"/>
        <item x="341"/>
        <item x="410"/>
        <item x="403"/>
        <item x="663"/>
        <item x="929"/>
        <item x="394"/>
        <item x="831"/>
        <item x="365"/>
        <item x="730"/>
        <item x="284"/>
        <item x="959"/>
        <item x="861"/>
        <item x="747"/>
        <item x="761"/>
        <item x="563"/>
        <item x="873"/>
        <item x="797"/>
        <item x="855"/>
        <item x="899"/>
        <item x="103"/>
        <item x="512"/>
        <item x="750"/>
        <item x="466"/>
        <item x="727"/>
        <item x="630"/>
        <item x="704"/>
        <item x="221"/>
        <item x="186"/>
        <item x="612"/>
        <item x="558"/>
        <item x="951"/>
        <item x="666"/>
        <item x="258"/>
        <item x="958"/>
        <item x="457"/>
        <item x="635"/>
        <item x="207"/>
        <item x="449"/>
        <item x="781"/>
        <item x="695"/>
        <item x="408"/>
        <item x="521"/>
        <item x="709"/>
        <item x="664"/>
        <item x="751"/>
        <item x="378"/>
        <item x="965"/>
        <item x="570"/>
        <item x="636"/>
        <item x="735"/>
        <item x="619"/>
        <item x="655"/>
        <item x="859"/>
        <item x="601"/>
        <item x="637"/>
        <item x="904"/>
        <item x="609"/>
        <item x="885"/>
        <item x="858"/>
        <item x="238"/>
        <item x="373"/>
        <item x="510"/>
        <item x="259"/>
        <item x="385"/>
        <item x="729"/>
        <item x="626"/>
        <item x="24"/>
        <item x="935"/>
        <item x="656"/>
        <item x="771"/>
        <item x="717"/>
        <item x="728"/>
        <item x="591"/>
        <item x="768"/>
        <item x="892"/>
        <item x="623"/>
        <item x="689"/>
        <item x="247"/>
        <item x="48"/>
        <item x="842"/>
        <item x="262"/>
        <item x="880"/>
        <item x="607"/>
        <item x="881"/>
        <item x="829"/>
        <item x="857"/>
        <item x="945"/>
        <item x="833"/>
        <item x="613"/>
        <item x="764"/>
        <item x="716"/>
        <item x="338"/>
        <item x="692"/>
        <item x="767"/>
        <item x="6"/>
        <item x="531"/>
        <item x="542"/>
        <item x="597"/>
        <item x="752"/>
        <item x="631"/>
        <item x="576"/>
        <item x="680"/>
        <item x="593"/>
        <item x="763"/>
        <item x="527"/>
        <item x="894"/>
        <item x="602"/>
        <item x="587"/>
        <item x="658"/>
        <item x="687"/>
        <item x="819"/>
        <item x="711"/>
        <item x="886"/>
        <item x="520"/>
        <item x="742"/>
        <item x="746"/>
        <item x="777"/>
        <item x="150"/>
        <item x="907"/>
        <item x="193"/>
        <item x="642"/>
        <item x="670"/>
        <item x="567"/>
        <item x="705"/>
        <item x="786"/>
        <item x="538"/>
        <item x="707"/>
        <item x="718"/>
        <item x="712"/>
        <item x="731"/>
        <item x="913"/>
        <item x="813"/>
        <item x="640"/>
        <item x="828"/>
        <item x="584"/>
        <item x="678"/>
        <item x="675"/>
        <item x="809"/>
        <item x="748"/>
        <item x="605"/>
        <item x="604"/>
        <item x="267"/>
        <item x="934"/>
        <item x="693"/>
        <item x="155"/>
        <item x="961"/>
        <item x="754"/>
        <item x="870"/>
        <item x="952"/>
        <item x="875"/>
        <item x="382"/>
        <item x="784"/>
        <item x="883"/>
        <item x="745"/>
        <item x="838"/>
        <item x="529"/>
        <item x="588"/>
        <item x="474"/>
        <item x="646"/>
        <item x="530"/>
        <item x="508"/>
        <item x="868"/>
        <item x="577"/>
        <item x="893"/>
        <item x="836"/>
        <item x="906"/>
        <item x="583"/>
        <item x="936"/>
        <item x="925"/>
        <item x="544"/>
        <item x="665"/>
        <item x="901"/>
        <item x="736"/>
        <item x="821"/>
        <item x="661"/>
        <item x="504"/>
        <item x="599"/>
        <item x="789"/>
        <item x="653"/>
        <item x="846"/>
        <item x="770"/>
        <item x="860"/>
        <item x="677"/>
        <item x="804"/>
        <item x="702"/>
        <item x="585"/>
        <item x="903"/>
        <item x="856"/>
        <item x="572"/>
        <item x="715"/>
        <item x="699"/>
        <item x="852"/>
        <item x="608"/>
        <item x="571"/>
        <item x="515"/>
        <item x="760"/>
        <item x="701"/>
        <item x="703"/>
        <item x="818"/>
        <item x="648"/>
        <item x="539"/>
        <item x="757"/>
        <item x="765"/>
        <item x="618"/>
        <item x="627"/>
        <item x="962"/>
        <item x="684"/>
        <item x="773"/>
        <item x="578"/>
        <item x="708"/>
        <item x="853"/>
        <item x="924"/>
        <item x="944"/>
        <item x="960"/>
        <item x="801"/>
        <item x="950"/>
        <item x="256"/>
        <item x="900"/>
        <item x="878"/>
        <item x="509"/>
        <item x="537"/>
        <item x="560"/>
        <item x="532"/>
        <item x="565"/>
        <item x="814"/>
        <item x="937"/>
        <item x="573"/>
        <item x="555"/>
        <item x="926"/>
        <item x="738"/>
        <item x="949"/>
        <item x="869"/>
        <item x="897"/>
        <item x="80"/>
        <item x="799"/>
        <item x="616"/>
        <item x="922"/>
        <item x="615"/>
        <item x="507"/>
        <item x="639"/>
        <item x="769"/>
        <item x="940"/>
        <item x="614"/>
        <item x="806"/>
        <item x="579"/>
        <item x="662"/>
        <item x="652"/>
        <item x="812"/>
        <item x="780"/>
        <item x="569"/>
        <item x="927"/>
        <item x="446"/>
        <item x="513"/>
        <item x="744"/>
        <item x="753"/>
        <item x="803"/>
        <item x="580"/>
        <item x="772"/>
        <item x="561"/>
        <item x="800"/>
        <item x="779"/>
        <item x="543"/>
        <item x="547"/>
        <item x="898"/>
        <item x="862"/>
        <item x="964"/>
        <item x="683"/>
        <item x="811"/>
        <item x="696"/>
        <item x="551"/>
        <item x="905"/>
        <item x="629"/>
        <item x="700"/>
        <item x="528"/>
        <item x="548"/>
        <item x="834"/>
        <item x="595"/>
        <item x="722"/>
        <item x="540"/>
        <item x="830"/>
        <item x="835"/>
        <item x="955"/>
        <item x="685"/>
        <item x="566"/>
        <item x="682"/>
        <item x="741"/>
        <item x="514"/>
        <item x="643"/>
        <item x="533"/>
        <item x="647"/>
        <item x="545"/>
        <item x="713"/>
        <item x="620"/>
        <item x="322"/>
        <item x="895"/>
        <item x="802"/>
        <item x="850"/>
        <item x="794"/>
        <item x="603"/>
        <item x="807"/>
        <item x="848"/>
        <item x="790"/>
        <item x="919"/>
        <item x="844"/>
        <item x="874"/>
        <item x="963"/>
        <item x="534"/>
        <item x="586"/>
        <item x="758"/>
        <item x="575"/>
        <item x="676"/>
        <item x="122"/>
        <item x="947"/>
        <item x="706"/>
        <item x="887"/>
        <item x="805"/>
        <item x="516"/>
        <item x="909"/>
        <item t="default"/>
      </items>
    </pivotField>
    <pivotField compact="0" outline="0" showAll="0"/>
    <pivotField compact="0" outline="0" showAll="0" defaultSubtotal="0"/>
    <pivotField compact="0" outline="0" showAll="0" defaultSubtotal="0"/>
    <pivotField compact="0" outline="0" showAll="0" defaultSubtotal="0">
      <items count="4">
        <item x="0"/>
        <item x="1"/>
        <item x="2"/>
        <item x="3"/>
      </items>
    </pivotField>
    <pivotField compact="0" outline="0" dragToRow="0" dragToCol="0" dragToPage="0" showAll="0" defaultSubtotal="0"/>
    <pivotField compact="0" outline="0" dragToRow="0" dragToCol="0" dragToPage="0" showAll="0" defaultSubtotal="0"/>
  </pivotFields>
  <rowFields count="2">
    <field x="3"/>
    <field x="4"/>
  </rowFields>
  <rowItems count="15">
    <i>
      <x/>
      <x v="3"/>
    </i>
    <i r="1">
      <x/>
    </i>
    <i t="default">
      <x/>
    </i>
    <i>
      <x v="1"/>
      <x v="4"/>
    </i>
    <i r="1">
      <x v="9"/>
    </i>
    <i r="1">
      <x v="7"/>
    </i>
    <i r="1">
      <x v="2"/>
    </i>
    <i t="default">
      <x v="1"/>
    </i>
    <i>
      <x v="2"/>
      <x v="6"/>
    </i>
    <i r="1">
      <x v="8"/>
    </i>
    <i r="1">
      <x v="5"/>
    </i>
    <i r="1">
      <x v="10"/>
    </i>
    <i r="1">
      <x v="1"/>
    </i>
    <i t="default">
      <x v="2"/>
    </i>
    <i t="grand">
      <x/>
    </i>
  </rowItems>
  <colItems count="1">
    <i/>
  </colItems>
  <pageFields count="4">
    <pageField fld="2" hier="-1"/>
    <pageField fld="12" hier="-1"/>
    <pageField fld="5" hier="-1"/>
    <pageField fld="9" hier="-1"/>
  </pageFields>
  <dataFields count="1">
    <dataField name="Sum of Sale Price2"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D501CB5-31B0-471E-97E8-76703B71A180}" name="Timelinequaterwiseproft"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fieldListSortAscending="1">
  <location ref="T46:U61" firstHeaderRow="1" firstDataRow="1" firstDataCol="1"/>
  <pivotFields count="19">
    <pivotField numFmtId="164" showAll="0">
      <items count="332">
        <item x="78"/>
        <item x="79"/>
        <item x="80"/>
        <item x="82"/>
        <item x="198"/>
        <item x="199"/>
        <item x="6"/>
        <item x="200"/>
        <item x="83"/>
        <item x="84"/>
        <item x="85"/>
        <item x="87"/>
        <item x="12"/>
        <item x="88"/>
        <item x="201"/>
        <item x="202"/>
        <item x="203"/>
        <item x="204"/>
        <item x="205"/>
        <item x="206"/>
        <item x="207"/>
        <item x="90"/>
        <item x="22"/>
        <item x="92"/>
        <item x="24"/>
        <item x="94"/>
        <item x="95"/>
        <item x="96"/>
        <item x="97"/>
        <item x="98"/>
        <item x="99"/>
        <item x="100"/>
        <item x="101"/>
        <item x="102"/>
        <item x="103"/>
        <item x="104"/>
        <item x="106"/>
        <item x="107"/>
        <item x="109"/>
        <item x="110"/>
        <item x="111"/>
        <item x="112"/>
        <item x="114"/>
        <item x="115"/>
        <item x="116"/>
        <item x="118"/>
        <item x="120"/>
        <item x="121"/>
        <item x="208"/>
        <item x="49"/>
        <item x="209"/>
        <item x="210"/>
        <item x="211"/>
        <item x="212"/>
        <item x="213"/>
        <item x="214"/>
        <item x="215"/>
        <item x="216"/>
        <item x="58"/>
        <item x="217"/>
        <item x="218"/>
        <item x="219"/>
        <item x="220"/>
        <item x="221"/>
        <item x="222"/>
        <item x="223"/>
        <item x="224"/>
        <item x="225"/>
        <item x="226"/>
        <item x="227"/>
        <item x="228"/>
        <item x="0"/>
        <item x="1"/>
        <item x="2"/>
        <item x="3"/>
        <item x="63"/>
        <item x="4"/>
        <item x="5"/>
        <item x="229"/>
        <item x="230"/>
        <item x="231"/>
        <item x="64"/>
        <item x="232"/>
        <item x="233"/>
        <item x="234"/>
        <item x="235"/>
        <item x="236"/>
        <item x="237"/>
        <item x="238"/>
        <item x="7"/>
        <item x="8"/>
        <item x="9"/>
        <item x="65"/>
        <item x="10"/>
        <item x="11"/>
        <item x="13"/>
        <item x="14"/>
        <item x="15"/>
        <item x="16"/>
        <item x="17"/>
        <item x="18"/>
        <item x="122"/>
        <item x="123"/>
        <item x="124"/>
        <item x="125"/>
        <item x="66"/>
        <item x="126"/>
        <item x="127"/>
        <item x="128"/>
        <item x="130"/>
        <item x="131"/>
        <item x="133"/>
        <item x="239"/>
        <item x="240"/>
        <item x="241"/>
        <item x="242"/>
        <item x="243"/>
        <item x="244"/>
        <item x="245"/>
        <item x="246"/>
        <item x="247"/>
        <item x="248"/>
        <item x="249"/>
        <item x="250"/>
        <item x="67"/>
        <item x="251"/>
        <item x="252"/>
        <item x="19"/>
        <item x="20"/>
        <item x="68"/>
        <item x="21"/>
        <item x="23"/>
        <item x="25"/>
        <item x="26"/>
        <item x="134"/>
        <item x="135"/>
        <item x="136"/>
        <item x="69"/>
        <item x="138"/>
        <item x="139"/>
        <item x="141"/>
        <item x="142"/>
        <item x="143"/>
        <item x="70"/>
        <item x="144"/>
        <item x="253"/>
        <item x="254"/>
        <item x="255"/>
        <item x="256"/>
        <item x="257"/>
        <item x="258"/>
        <item x="259"/>
        <item x="71"/>
        <item x="260"/>
        <item x="261"/>
        <item x="262"/>
        <item x="263"/>
        <item x="72"/>
        <item x="264"/>
        <item x="265"/>
        <item x="27"/>
        <item x="28"/>
        <item x="29"/>
        <item x="30"/>
        <item x="31"/>
        <item x="32"/>
        <item x="73"/>
        <item x="33"/>
        <item x="34"/>
        <item x="35"/>
        <item x="36"/>
        <item x="74"/>
        <item x="266"/>
        <item x="267"/>
        <item x="268"/>
        <item x="269"/>
        <item x="270"/>
        <item x="271"/>
        <item x="272"/>
        <item x="37"/>
        <item x="75"/>
        <item x="38"/>
        <item x="76"/>
        <item x="39"/>
        <item x="40"/>
        <item x="41"/>
        <item x="273"/>
        <item x="274"/>
        <item x="77"/>
        <item x="275"/>
        <item x="276"/>
        <item x="277"/>
        <item x="278"/>
        <item x="279"/>
        <item x="280"/>
        <item x="81"/>
        <item x="281"/>
        <item x="42"/>
        <item x="43"/>
        <item x="44"/>
        <item x="86"/>
        <item x="45"/>
        <item x="46"/>
        <item x="89"/>
        <item x="47"/>
        <item x="91"/>
        <item x="146"/>
        <item x="93"/>
        <item x="147"/>
        <item x="282"/>
        <item x="283"/>
        <item x="284"/>
        <item x="285"/>
        <item x="148"/>
        <item x="150"/>
        <item x="152"/>
        <item x="153"/>
        <item x="154"/>
        <item x="155"/>
        <item x="105"/>
        <item x="286"/>
        <item x="287"/>
        <item x="108"/>
        <item x="288"/>
        <item x="289"/>
        <item x="290"/>
        <item x="157"/>
        <item x="113"/>
        <item x="158"/>
        <item x="159"/>
        <item x="160"/>
        <item x="117"/>
        <item x="161"/>
        <item x="119"/>
        <item x="162"/>
        <item x="164"/>
        <item x="166"/>
        <item x="168"/>
        <item x="169"/>
        <item x="170"/>
        <item x="171"/>
        <item x="172"/>
        <item x="173"/>
        <item x="129"/>
        <item x="175"/>
        <item x="176"/>
        <item x="132"/>
        <item x="177"/>
        <item x="178"/>
        <item x="179"/>
        <item x="181"/>
        <item x="137"/>
        <item x="182"/>
        <item x="291"/>
        <item x="140"/>
        <item x="292"/>
        <item x="293"/>
        <item x="294"/>
        <item x="295"/>
        <item x="145"/>
        <item x="296"/>
        <item x="297"/>
        <item x="298"/>
        <item x="149"/>
        <item x="299"/>
        <item x="151"/>
        <item x="300"/>
        <item x="301"/>
        <item x="302"/>
        <item x="303"/>
        <item x="156"/>
        <item x="304"/>
        <item x="305"/>
        <item x="306"/>
        <item x="307"/>
        <item x="308"/>
        <item x="48"/>
        <item x="163"/>
        <item x="50"/>
        <item x="165"/>
        <item x="51"/>
        <item x="167"/>
        <item x="52"/>
        <item x="309"/>
        <item x="310"/>
        <item x="311"/>
        <item x="312"/>
        <item x="313"/>
        <item x="174"/>
        <item x="314"/>
        <item x="315"/>
        <item x="316"/>
        <item x="317"/>
        <item x="318"/>
        <item x="180"/>
        <item x="53"/>
        <item x="54"/>
        <item x="55"/>
        <item x="56"/>
        <item x="57"/>
        <item x="186"/>
        <item x="59"/>
        <item x="60"/>
        <item x="61"/>
        <item x="190"/>
        <item x="62"/>
        <item x="183"/>
        <item x="184"/>
        <item x="185"/>
        <item x="187"/>
        <item x="188"/>
        <item x="189"/>
        <item x="191"/>
        <item x="192"/>
        <item x="193"/>
        <item x="195"/>
        <item x="194"/>
        <item x="319"/>
        <item x="320"/>
        <item x="196"/>
        <item x="321"/>
        <item x="322"/>
        <item x="323"/>
        <item x="324"/>
        <item x="325"/>
        <item x="326"/>
        <item x="197"/>
        <item x="327"/>
        <item x="328"/>
        <item x="329"/>
        <item x="330"/>
        <item t="default"/>
      </items>
    </pivotField>
    <pivotField showAll="0"/>
    <pivotField showAll="0"/>
    <pivotField axis="axisRow" showAll="0">
      <items count="4">
        <item x="0"/>
        <item x="2"/>
        <item x="1"/>
        <item t="default"/>
      </items>
    </pivotField>
    <pivotField axis="axisRow" showAll="0">
      <items count="12">
        <item x="0"/>
        <item x="10"/>
        <item x="8"/>
        <item x="2"/>
        <item x="6"/>
        <item x="9"/>
        <item x="5"/>
        <item x="3"/>
        <item x="7"/>
        <item x="4"/>
        <item x="1"/>
        <item t="default"/>
      </items>
    </pivotField>
    <pivotField showAll="0">
      <items count="21">
        <item x="10"/>
        <item x="0"/>
        <item x="11"/>
        <item x="9"/>
        <item x="2"/>
        <item x="14"/>
        <item x="6"/>
        <item x="18"/>
        <item x="5"/>
        <item x="15"/>
        <item x="17"/>
        <item x="4"/>
        <item x="8"/>
        <item x="1"/>
        <item x="12"/>
        <item x="13"/>
        <item x="16"/>
        <item x="7"/>
        <item x="19"/>
        <item x="3"/>
        <item t="default"/>
      </items>
    </pivotField>
    <pivotField showAll="0"/>
    <pivotField showAll="0"/>
    <pivotField showAll="0"/>
    <pivotField showAll="0"/>
    <pivotField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 dragToRow="0" dragToCol="0" dragToPage="0" showAll="0" defaultSubtotal="0"/>
    <pivotField dragToRow="0" dragToCol="0" dragToPage="0" showAll="0" defaultSubtotal="0"/>
  </pivotFields>
  <rowFields count="2">
    <field x="3"/>
    <field x="4"/>
  </rowFields>
  <rowItems count="15">
    <i>
      <x/>
    </i>
    <i r="1">
      <x/>
    </i>
    <i r="1">
      <x v="3"/>
    </i>
    <i>
      <x v="1"/>
    </i>
    <i r="1">
      <x v="2"/>
    </i>
    <i r="1">
      <x v="4"/>
    </i>
    <i r="1">
      <x v="7"/>
    </i>
    <i r="1">
      <x v="9"/>
    </i>
    <i>
      <x v="2"/>
    </i>
    <i r="1">
      <x v="1"/>
    </i>
    <i r="1">
      <x v="5"/>
    </i>
    <i r="1">
      <x v="6"/>
    </i>
    <i r="1">
      <x v="8"/>
    </i>
    <i r="1">
      <x v="10"/>
    </i>
    <i t="grand">
      <x/>
    </i>
  </rowItems>
  <colItems count="1">
    <i/>
  </colItems>
  <dataFields count="1">
    <dataField name="Sum of Profi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4122A54-20A2-4140-A654-8F33159AC3D1}" name="totalquantityproductcategory"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fieldListSortAscending="1">
  <location ref="J20:K32" firstHeaderRow="1" firstDataRow="1" firstDataCol="1"/>
  <pivotFields count="19">
    <pivotField numFmtId="164" showAll="0">
      <items count="332">
        <item x="78"/>
        <item x="79"/>
        <item x="80"/>
        <item x="82"/>
        <item x="198"/>
        <item x="199"/>
        <item x="6"/>
        <item x="200"/>
        <item x="83"/>
        <item x="84"/>
        <item x="85"/>
        <item x="87"/>
        <item x="12"/>
        <item x="88"/>
        <item x="201"/>
        <item x="202"/>
        <item x="203"/>
        <item x="204"/>
        <item x="205"/>
        <item x="206"/>
        <item x="207"/>
        <item x="90"/>
        <item x="22"/>
        <item x="92"/>
        <item x="24"/>
        <item x="94"/>
        <item x="95"/>
        <item x="96"/>
        <item x="97"/>
        <item x="98"/>
        <item x="99"/>
        <item x="100"/>
        <item x="101"/>
        <item x="102"/>
        <item x="103"/>
        <item x="104"/>
        <item x="106"/>
        <item x="107"/>
        <item x="109"/>
        <item x="110"/>
        <item x="111"/>
        <item x="112"/>
        <item x="114"/>
        <item x="115"/>
        <item x="116"/>
        <item x="118"/>
        <item x="120"/>
        <item x="121"/>
        <item x="208"/>
        <item x="49"/>
        <item x="209"/>
        <item x="210"/>
        <item x="211"/>
        <item x="212"/>
        <item x="213"/>
        <item x="214"/>
        <item x="215"/>
        <item x="216"/>
        <item x="58"/>
        <item x="217"/>
        <item x="218"/>
        <item x="219"/>
        <item x="220"/>
        <item x="221"/>
        <item x="222"/>
        <item x="223"/>
        <item x="224"/>
        <item x="225"/>
        <item x="226"/>
        <item x="227"/>
        <item x="228"/>
        <item x="0"/>
        <item x="1"/>
        <item x="2"/>
        <item x="3"/>
        <item x="63"/>
        <item x="4"/>
        <item x="5"/>
        <item x="229"/>
        <item x="230"/>
        <item x="231"/>
        <item x="64"/>
        <item x="232"/>
        <item x="233"/>
        <item x="234"/>
        <item x="235"/>
        <item x="236"/>
        <item x="237"/>
        <item x="238"/>
        <item x="7"/>
        <item x="8"/>
        <item x="9"/>
        <item x="65"/>
        <item x="10"/>
        <item x="11"/>
        <item x="13"/>
        <item x="14"/>
        <item x="15"/>
        <item x="16"/>
        <item x="17"/>
        <item x="18"/>
        <item x="122"/>
        <item x="123"/>
        <item x="124"/>
        <item x="125"/>
        <item x="66"/>
        <item x="126"/>
        <item x="127"/>
        <item x="128"/>
        <item x="130"/>
        <item x="131"/>
        <item x="133"/>
        <item x="239"/>
        <item x="240"/>
        <item x="241"/>
        <item x="242"/>
        <item x="243"/>
        <item x="244"/>
        <item x="245"/>
        <item x="246"/>
        <item x="247"/>
        <item x="248"/>
        <item x="249"/>
        <item x="250"/>
        <item x="67"/>
        <item x="251"/>
        <item x="252"/>
        <item x="19"/>
        <item x="20"/>
        <item x="68"/>
        <item x="21"/>
        <item x="23"/>
        <item x="25"/>
        <item x="26"/>
        <item x="134"/>
        <item x="135"/>
        <item x="136"/>
        <item x="69"/>
        <item x="138"/>
        <item x="139"/>
        <item x="141"/>
        <item x="142"/>
        <item x="143"/>
        <item x="70"/>
        <item x="144"/>
        <item x="253"/>
        <item x="254"/>
        <item x="255"/>
        <item x="256"/>
        <item x="257"/>
        <item x="258"/>
        <item x="259"/>
        <item x="71"/>
        <item x="260"/>
        <item x="261"/>
        <item x="262"/>
        <item x="263"/>
        <item x="72"/>
        <item x="264"/>
        <item x="265"/>
        <item x="27"/>
        <item x="28"/>
        <item x="29"/>
        <item x="30"/>
        <item x="31"/>
        <item x="32"/>
        <item x="73"/>
        <item x="33"/>
        <item x="34"/>
        <item x="35"/>
        <item x="36"/>
        <item x="74"/>
        <item x="266"/>
        <item x="267"/>
        <item x="268"/>
        <item x="269"/>
        <item x="270"/>
        <item x="271"/>
        <item x="272"/>
        <item x="37"/>
        <item x="75"/>
        <item x="38"/>
        <item x="76"/>
        <item x="39"/>
        <item x="40"/>
        <item x="41"/>
        <item x="273"/>
        <item x="274"/>
        <item x="77"/>
        <item x="275"/>
        <item x="276"/>
        <item x="277"/>
        <item x="278"/>
        <item x="279"/>
        <item x="280"/>
        <item x="81"/>
        <item x="281"/>
        <item x="42"/>
        <item x="43"/>
        <item x="44"/>
        <item x="86"/>
        <item x="45"/>
        <item x="46"/>
        <item x="89"/>
        <item x="47"/>
        <item x="91"/>
        <item x="146"/>
        <item x="93"/>
        <item x="147"/>
        <item x="282"/>
        <item x="283"/>
        <item x="284"/>
        <item x="285"/>
        <item x="148"/>
        <item x="150"/>
        <item x="152"/>
        <item x="153"/>
        <item x="154"/>
        <item x="155"/>
        <item x="105"/>
        <item x="286"/>
        <item x="287"/>
        <item x="108"/>
        <item x="288"/>
        <item x="289"/>
        <item x="290"/>
        <item x="157"/>
        <item x="113"/>
        <item x="158"/>
        <item x="159"/>
        <item x="160"/>
        <item x="117"/>
        <item x="161"/>
        <item x="119"/>
        <item x="162"/>
        <item x="164"/>
        <item x="166"/>
        <item x="168"/>
        <item x="169"/>
        <item x="170"/>
        <item x="171"/>
        <item x="172"/>
        <item x="173"/>
        <item x="129"/>
        <item x="175"/>
        <item x="176"/>
        <item x="132"/>
        <item x="177"/>
        <item x="178"/>
        <item x="179"/>
        <item x="181"/>
        <item x="137"/>
        <item x="182"/>
        <item x="291"/>
        <item x="140"/>
        <item x="292"/>
        <item x="293"/>
        <item x="294"/>
        <item x="295"/>
        <item x="145"/>
        <item x="296"/>
        <item x="297"/>
        <item x="298"/>
        <item x="149"/>
        <item x="299"/>
        <item x="151"/>
        <item x="300"/>
        <item x="301"/>
        <item x="302"/>
        <item x="303"/>
        <item x="156"/>
        <item x="304"/>
        <item x="305"/>
        <item x="306"/>
        <item x="307"/>
        <item x="308"/>
        <item x="48"/>
        <item x="163"/>
        <item x="50"/>
        <item x="165"/>
        <item x="51"/>
        <item x="167"/>
        <item x="52"/>
        <item x="309"/>
        <item x="310"/>
        <item x="311"/>
        <item x="312"/>
        <item x="313"/>
        <item x="174"/>
        <item x="314"/>
        <item x="315"/>
        <item x="316"/>
        <item x="317"/>
        <item x="318"/>
        <item x="180"/>
        <item x="53"/>
        <item x="54"/>
        <item x="55"/>
        <item x="56"/>
        <item x="57"/>
        <item x="186"/>
        <item x="59"/>
        <item x="60"/>
        <item x="61"/>
        <item x="190"/>
        <item x="62"/>
        <item x="183"/>
        <item x="184"/>
        <item x="185"/>
        <item x="187"/>
        <item x="188"/>
        <item x="189"/>
        <item x="191"/>
        <item x="192"/>
        <item x="193"/>
        <item x="195"/>
        <item x="194"/>
        <item x="319"/>
        <item x="320"/>
        <item x="196"/>
        <item x="321"/>
        <item x="322"/>
        <item x="323"/>
        <item x="324"/>
        <item x="325"/>
        <item x="326"/>
        <item x="197"/>
        <item x="327"/>
        <item x="328"/>
        <item x="329"/>
        <item x="330"/>
        <item t="default"/>
      </items>
    </pivotField>
    <pivotField showAll="0"/>
    <pivotField showAll="0"/>
    <pivotField showAll="0"/>
    <pivotField axis="axisRow" showAll="0">
      <items count="12">
        <item x="0"/>
        <item x="10"/>
        <item x="8"/>
        <item x="2"/>
        <item x="6"/>
        <item x="9"/>
        <item x="5"/>
        <item x="3"/>
        <item x="7"/>
        <item x="4"/>
        <item x="1"/>
        <item t="default"/>
      </items>
    </pivotField>
    <pivotField showAll="0"/>
    <pivotField showAll="0"/>
    <pivotField dataField="1" showAll="0"/>
    <pivotField showAll="0"/>
    <pivotField showAll="0"/>
    <pivotField showAll="0"/>
    <pivotField showAll="0"/>
    <pivotField showAll="0"/>
    <pivotField showAll="0"/>
    <pivotField showAll="0" defaultSubtotal="0"/>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Fields count="1">
    <field x="4"/>
  </rowFields>
  <rowItems count="12">
    <i>
      <x/>
    </i>
    <i>
      <x v="1"/>
    </i>
    <i>
      <x v="2"/>
    </i>
    <i>
      <x v="3"/>
    </i>
    <i>
      <x v="4"/>
    </i>
    <i>
      <x v="5"/>
    </i>
    <i>
      <x v="6"/>
    </i>
    <i>
      <x v="7"/>
    </i>
    <i>
      <x v="8"/>
    </i>
    <i>
      <x v="9"/>
    </i>
    <i>
      <x v="10"/>
    </i>
    <i t="grand">
      <x/>
    </i>
  </rowItems>
  <colItems count="1">
    <i/>
  </colItems>
  <dataFields count="1">
    <dataField name="Count of Quantity"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7383D4A-0AA2-4FEF-BA80-E264E25A5815}" name="PivotTable2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fieldListSortAscending="1">
  <location ref="G26:I47" firstHeaderRow="0" firstDataRow="1" firstDataCol="1"/>
  <pivotFields count="19">
    <pivotField numFmtId="164" showAll="0">
      <items count="332">
        <item x="78"/>
        <item x="79"/>
        <item x="80"/>
        <item x="82"/>
        <item x="198"/>
        <item x="199"/>
        <item x="6"/>
        <item x="200"/>
        <item x="83"/>
        <item x="84"/>
        <item x="85"/>
        <item x="87"/>
        <item x="12"/>
        <item x="88"/>
        <item x="201"/>
        <item x="202"/>
        <item x="203"/>
        <item x="204"/>
        <item x="205"/>
        <item x="206"/>
        <item x="207"/>
        <item x="90"/>
        <item x="22"/>
        <item x="92"/>
        <item x="24"/>
        <item x="94"/>
        <item x="95"/>
        <item x="96"/>
        <item x="97"/>
        <item x="98"/>
        <item x="99"/>
        <item x="100"/>
        <item x="101"/>
        <item x="102"/>
        <item x="103"/>
        <item x="104"/>
        <item x="106"/>
        <item x="107"/>
        <item x="109"/>
        <item x="110"/>
        <item x="111"/>
        <item x="112"/>
        <item x="114"/>
        <item x="115"/>
        <item x="116"/>
        <item x="118"/>
        <item x="120"/>
        <item x="121"/>
        <item x="208"/>
        <item x="49"/>
        <item x="209"/>
        <item x="210"/>
        <item x="211"/>
        <item x="212"/>
        <item x="213"/>
        <item x="214"/>
        <item x="215"/>
        <item x="216"/>
        <item x="58"/>
        <item x="217"/>
        <item x="218"/>
        <item x="219"/>
        <item x="220"/>
        <item x="221"/>
        <item x="222"/>
        <item x="223"/>
        <item x="224"/>
        <item x="225"/>
        <item x="226"/>
        <item x="227"/>
        <item x="228"/>
        <item x="0"/>
        <item x="1"/>
        <item x="2"/>
        <item x="3"/>
        <item x="63"/>
        <item x="4"/>
        <item x="5"/>
        <item x="229"/>
        <item x="230"/>
        <item x="231"/>
        <item x="64"/>
        <item x="232"/>
        <item x="233"/>
        <item x="234"/>
        <item x="235"/>
        <item x="236"/>
        <item x="237"/>
        <item x="238"/>
        <item x="7"/>
        <item x="8"/>
        <item x="9"/>
        <item x="65"/>
        <item x="10"/>
        <item x="11"/>
        <item x="13"/>
        <item x="14"/>
        <item x="15"/>
        <item x="16"/>
        <item x="17"/>
        <item x="18"/>
        <item x="122"/>
        <item x="123"/>
        <item x="124"/>
        <item x="125"/>
        <item x="66"/>
        <item x="126"/>
        <item x="127"/>
        <item x="128"/>
        <item x="130"/>
        <item x="131"/>
        <item x="133"/>
        <item x="239"/>
        <item x="240"/>
        <item x="241"/>
        <item x="242"/>
        <item x="243"/>
        <item x="244"/>
        <item x="245"/>
        <item x="246"/>
        <item x="247"/>
        <item x="248"/>
        <item x="249"/>
        <item x="250"/>
        <item x="67"/>
        <item x="251"/>
        <item x="252"/>
        <item x="19"/>
        <item x="20"/>
        <item x="68"/>
        <item x="21"/>
        <item x="23"/>
        <item x="25"/>
        <item x="26"/>
        <item x="134"/>
        <item x="135"/>
        <item x="136"/>
        <item x="69"/>
        <item x="138"/>
        <item x="139"/>
        <item x="141"/>
        <item x="142"/>
        <item x="143"/>
        <item x="70"/>
        <item x="144"/>
        <item x="253"/>
        <item x="254"/>
        <item x="255"/>
        <item x="256"/>
        <item x="257"/>
        <item x="258"/>
        <item x="259"/>
        <item x="71"/>
        <item x="260"/>
        <item x="261"/>
        <item x="262"/>
        <item x="263"/>
        <item x="72"/>
        <item x="264"/>
        <item x="265"/>
        <item x="27"/>
        <item x="28"/>
        <item x="29"/>
        <item x="30"/>
        <item x="31"/>
        <item x="32"/>
        <item x="73"/>
        <item x="33"/>
        <item x="34"/>
        <item x="35"/>
        <item x="36"/>
        <item x="74"/>
        <item x="266"/>
        <item x="267"/>
        <item x="268"/>
        <item x="269"/>
        <item x="270"/>
        <item x="271"/>
        <item x="272"/>
        <item x="37"/>
        <item x="75"/>
        <item x="38"/>
        <item x="76"/>
        <item x="39"/>
        <item x="40"/>
        <item x="41"/>
        <item x="273"/>
        <item x="274"/>
        <item x="77"/>
        <item x="275"/>
        <item x="276"/>
        <item x="277"/>
        <item x="278"/>
        <item x="279"/>
        <item x="280"/>
        <item x="81"/>
        <item x="281"/>
        <item x="42"/>
        <item x="43"/>
        <item x="44"/>
        <item x="86"/>
        <item x="45"/>
        <item x="46"/>
        <item x="89"/>
        <item x="47"/>
        <item x="91"/>
        <item x="146"/>
        <item x="93"/>
        <item x="147"/>
        <item x="282"/>
        <item x="283"/>
        <item x="284"/>
        <item x="285"/>
        <item x="148"/>
        <item x="150"/>
        <item x="152"/>
        <item x="153"/>
        <item x="154"/>
        <item x="155"/>
        <item x="105"/>
        <item x="286"/>
        <item x="287"/>
        <item x="108"/>
        <item x="288"/>
        <item x="289"/>
        <item x="290"/>
        <item x="157"/>
        <item x="113"/>
        <item x="158"/>
        <item x="159"/>
        <item x="160"/>
        <item x="117"/>
        <item x="161"/>
        <item x="119"/>
        <item x="162"/>
        <item x="164"/>
        <item x="166"/>
        <item x="168"/>
        <item x="169"/>
        <item x="170"/>
        <item x="171"/>
        <item x="172"/>
        <item x="173"/>
        <item x="129"/>
        <item x="175"/>
        <item x="176"/>
        <item x="132"/>
        <item x="177"/>
        <item x="178"/>
        <item x="179"/>
        <item x="181"/>
        <item x="137"/>
        <item x="182"/>
        <item x="291"/>
        <item x="140"/>
        <item x="292"/>
        <item x="293"/>
        <item x="294"/>
        <item x="295"/>
        <item x="145"/>
        <item x="296"/>
        <item x="297"/>
        <item x="298"/>
        <item x="149"/>
        <item x="299"/>
        <item x="151"/>
        <item x="300"/>
        <item x="301"/>
        <item x="302"/>
        <item x="303"/>
        <item x="156"/>
        <item x="304"/>
        <item x="305"/>
        <item x="306"/>
        <item x="307"/>
        <item x="308"/>
        <item x="48"/>
        <item x="163"/>
        <item x="50"/>
        <item x="165"/>
        <item x="51"/>
        <item x="167"/>
        <item x="52"/>
        <item x="309"/>
        <item x="310"/>
        <item x="311"/>
        <item x="312"/>
        <item x="313"/>
        <item x="174"/>
        <item x="314"/>
        <item x="315"/>
        <item x="316"/>
        <item x="317"/>
        <item x="318"/>
        <item x="180"/>
        <item x="53"/>
        <item x="54"/>
        <item x="55"/>
        <item x="56"/>
        <item x="57"/>
        <item x="186"/>
        <item x="59"/>
        <item x="60"/>
        <item x="61"/>
        <item x="190"/>
        <item x="62"/>
        <item x="183"/>
        <item x="184"/>
        <item x="185"/>
        <item x="187"/>
        <item x="188"/>
        <item x="189"/>
        <item x="191"/>
        <item x="192"/>
        <item x="193"/>
        <item x="195"/>
        <item x="194"/>
        <item x="319"/>
        <item x="320"/>
        <item x="196"/>
        <item x="321"/>
        <item x="322"/>
        <item x="323"/>
        <item x="324"/>
        <item x="325"/>
        <item x="326"/>
        <item x="197"/>
        <item x="327"/>
        <item x="328"/>
        <item x="329"/>
        <item x="330"/>
        <item t="default"/>
      </items>
    </pivotField>
    <pivotField showAll="0"/>
    <pivotField showAll="0"/>
    <pivotField showAll="0"/>
    <pivotField showAll="0"/>
    <pivotField axis="axisRow" showAll="0">
      <items count="21">
        <item x="10"/>
        <item x="0"/>
        <item x="11"/>
        <item x="9"/>
        <item x="2"/>
        <item x="14"/>
        <item x="6"/>
        <item x="18"/>
        <item x="5"/>
        <item x="15"/>
        <item x="17"/>
        <item x="4"/>
        <item x="8"/>
        <item x="1"/>
        <item x="12"/>
        <item x="13"/>
        <item x="16"/>
        <item x="7"/>
        <item x="19"/>
        <item x="3"/>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4">
        <item x="0"/>
        <item x="1"/>
        <item x="2"/>
        <item x="3"/>
      </items>
    </pivotField>
    <pivotField dataField="1" dragToRow="0" dragToCol="0" dragToPage="0" showAll="0" defaultSubtotal="0"/>
    <pivotField dragToRow="0" dragToCol="0" dragToPage="0" showAll="0" defaultSubtotal="0"/>
  </pivotFields>
  <rowFields count="1">
    <field x="5"/>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dataFields count="2">
    <dataField name="Sum of Profit New" fld="17" showDataAs="percentOfCol" baseField="0" baseItem="0" numFmtId="10"/>
    <dataField name="Sum of Profit New2" fld="17" baseField="5" baseItem="0">
      <extLst>
        <ext xmlns:x14="http://schemas.microsoft.com/office/spreadsheetml/2009/9/main" uri="{E15A36E0-9728-4e99-A89B-3F7291B0FE68}">
          <x14:dataField pivotShowAs="rankDescending"/>
        </ext>
      </extLst>
    </dataField>
  </dataFields>
  <formats count="2">
    <format dxfId="26">
      <pivotArea collapsedLevelsAreSubtotals="1" fieldPosition="0">
        <references count="1">
          <reference field="5" count="1">
            <x v="19"/>
          </reference>
        </references>
      </pivotArea>
    </format>
    <format dxfId="25">
      <pivotArea dataOnly="0" labelOnly="1" fieldPosition="0">
        <references count="1">
          <reference field="5" count="1">
            <x v="1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EE90533-58F0-46B8-A638-64A065A1BEE6}" name="Profit"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fieldListSortAscending="1">
  <location ref="F3:H24" firstHeaderRow="0" firstDataRow="1" firstDataCol="1"/>
  <pivotFields count="19">
    <pivotField numFmtId="164" showAll="0">
      <items count="332">
        <item x="78"/>
        <item x="79"/>
        <item x="80"/>
        <item x="82"/>
        <item x="198"/>
        <item x="199"/>
        <item x="6"/>
        <item x="200"/>
        <item x="83"/>
        <item x="84"/>
        <item x="85"/>
        <item x="87"/>
        <item x="12"/>
        <item x="88"/>
        <item x="201"/>
        <item x="202"/>
        <item x="203"/>
        <item x="204"/>
        <item x="205"/>
        <item x="206"/>
        <item x="207"/>
        <item x="90"/>
        <item x="22"/>
        <item x="92"/>
        <item x="24"/>
        <item x="94"/>
        <item x="95"/>
        <item x="96"/>
        <item x="97"/>
        <item x="98"/>
        <item x="99"/>
        <item x="100"/>
        <item x="101"/>
        <item x="102"/>
        <item x="103"/>
        <item x="104"/>
        <item x="106"/>
        <item x="107"/>
        <item x="109"/>
        <item x="110"/>
        <item x="111"/>
        <item x="112"/>
        <item x="114"/>
        <item x="115"/>
        <item x="116"/>
        <item x="118"/>
        <item x="120"/>
        <item x="121"/>
        <item x="208"/>
        <item x="49"/>
        <item x="209"/>
        <item x="210"/>
        <item x="211"/>
        <item x="212"/>
        <item x="213"/>
        <item x="214"/>
        <item x="215"/>
        <item x="216"/>
        <item x="58"/>
        <item x="217"/>
        <item x="218"/>
        <item x="219"/>
        <item x="220"/>
        <item x="221"/>
        <item x="222"/>
        <item x="223"/>
        <item x="224"/>
        <item x="225"/>
        <item x="226"/>
        <item x="227"/>
        <item x="228"/>
        <item x="0"/>
        <item x="1"/>
        <item x="2"/>
        <item x="3"/>
        <item x="63"/>
        <item x="4"/>
        <item x="5"/>
        <item x="229"/>
        <item x="230"/>
        <item x="231"/>
        <item x="64"/>
        <item x="232"/>
        <item x="233"/>
        <item x="234"/>
        <item x="235"/>
        <item x="236"/>
        <item x="237"/>
        <item x="238"/>
        <item x="7"/>
        <item x="8"/>
        <item x="9"/>
        <item x="65"/>
        <item x="10"/>
        <item x="11"/>
        <item x="13"/>
        <item x="14"/>
        <item x="15"/>
        <item x="16"/>
        <item x="17"/>
        <item x="18"/>
        <item x="122"/>
        <item x="123"/>
        <item x="124"/>
        <item x="125"/>
        <item x="66"/>
        <item x="126"/>
        <item x="127"/>
        <item x="128"/>
        <item x="130"/>
        <item x="131"/>
        <item x="133"/>
        <item x="239"/>
        <item x="240"/>
        <item x="241"/>
        <item x="242"/>
        <item x="243"/>
        <item x="244"/>
        <item x="245"/>
        <item x="246"/>
        <item x="247"/>
        <item x="248"/>
        <item x="249"/>
        <item x="250"/>
        <item x="67"/>
        <item x="251"/>
        <item x="252"/>
        <item x="19"/>
        <item x="20"/>
        <item x="68"/>
        <item x="21"/>
        <item x="23"/>
        <item x="25"/>
        <item x="26"/>
        <item x="134"/>
        <item x="135"/>
        <item x="136"/>
        <item x="69"/>
        <item x="138"/>
        <item x="139"/>
        <item x="141"/>
        <item x="142"/>
        <item x="143"/>
        <item x="70"/>
        <item x="144"/>
        <item x="253"/>
        <item x="254"/>
        <item x="255"/>
        <item x="256"/>
        <item x="257"/>
        <item x="258"/>
        <item x="259"/>
        <item x="71"/>
        <item x="260"/>
        <item x="261"/>
        <item x="262"/>
        <item x="263"/>
        <item x="72"/>
        <item x="264"/>
        <item x="265"/>
        <item x="27"/>
        <item x="28"/>
        <item x="29"/>
        <item x="30"/>
        <item x="31"/>
        <item x="32"/>
        <item x="73"/>
        <item x="33"/>
        <item x="34"/>
        <item x="35"/>
        <item x="36"/>
        <item x="74"/>
        <item x="266"/>
        <item x="267"/>
        <item x="268"/>
        <item x="269"/>
        <item x="270"/>
        <item x="271"/>
        <item x="272"/>
        <item x="37"/>
        <item x="75"/>
        <item x="38"/>
        <item x="76"/>
        <item x="39"/>
        <item x="40"/>
        <item x="41"/>
        <item x="273"/>
        <item x="274"/>
        <item x="77"/>
        <item x="275"/>
        <item x="276"/>
        <item x="277"/>
        <item x="278"/>
        <item x="279"/>
        <item x="280"/>
        <item x="81"/>
        <item x="281"/>
        <item x="42"/>
        <item x="43"/>
        <item x="44"/>
        <item x="86"/>
        <item x="45"/>
        <item x="46"/>
        <item x="89"/>
        <item x="47"/>
        <item x="91"/>
        <item x="146"/>
        <item x="93"/>
        <item x="147"/>
        <item x="282"/>
        <item x="283"/>
        <item x="284"/>
        <item x="285"/>
        <item x="148"/>
        <item x="150"/>
        <item x="152"/>
        <item x="153"/>
        <item x="154"/>
        <item x="155"/>
        <item x="105"/>
        <item x="286"/>
        <item x="287"/>
        <item x="108"/>
        <item x="288"/>
        <item x="289"/>
        <item x="290"/>
        <item x="157"/>
        <item x="113"/>
        <item x="158"/>
        <item x="159"/>
        <item x="160"/>
        <item x="117"/>
        <item x="161"/>
        <item x="119"/>
        <item x="162"/>
        <item x="164"/>
        <item x="166"/>
        <item x="168"/>
        <item x="169"/>
        <item x="170"/>
        <item x="171"/>
        <item x="172"/>
        <item x="173"/>
        <item x="129"/>
        <item x="175"/>
        <item x="176"/>
        <item x="132"/>
        <item x="177"/>
        <item x="178"/>
        <item x="179"/>
        <item x="181"/>
        <item x="137"/>
        <item x="182"/>
        <item x="291"/>
        <item x="140"/>
        <item x="292"/>
        <item x="293"/>
        <item x="294"/>
        <item x="295"/>
        <item x="145"/>
        <item x="296"/>
        <item x="297"/>
        <item x="298"/>
        <item x="149"/>
        <item x="299"/>
        <item x="151"/>
        <item x="300"/>
        <item x="301"/>
        <item x="302"/>
        <item x="303"/>
        <item x="156"/>
        <item x="304"/>
        <item x="305"/>
        <item x="306"/>
        <item x="307"/>
        <item x="308"/>
        <item x="48"/>
        <item x="163"/>
        <item x="50"/>
        <item x="165"/>
        <item x="51"/>
        <item x="167"/>
        <item x="52"/>
        <item x="309"/>
        <item x="310"/>
        <item x="311"/>
        <item x="312"/>
        <item x="313"/>
        <item x="174"/>
        <item x="314"/>
        <item x="315"/>
        <item x="316"/>
        <item x="317"/>
        <item x="318"/>
        <item x="180"/>
        <item x="53"/>
        <item x="54"/>
        <item x="55"/>
        <item x="56"/>
        <item x="57"/>
        <item x="186"/>
        <item x="59"/>
        <item x="60"/>
        <item x="61"/>
        <item x="190"/>
        <item x="62"/>
        <item x="183"/>
        <item x="184"/>
        <item x="185"/>
        <item x="187"/>
        <item x="188"/>
        <item x="189"/>
        <item x="191"/>
        <item x="192"/>
        <item x="193"/>
        <item x="195"/>
        <item x="194"/>
        <item x="319"/>
        <item x="320"/>
        <item x="196"/>
        <item x="321"/>
        <item x="322"/>
        <item x="323"/>
        <item x="324"/>
        <item x="325"/>
        <item x="326"/>
        <item x="197"/>
        <item x="327"/>
        <item x="328"/>
        <item x="329"/>
        <item x="330"/>
        <item t="default"/>
      </items>
    </pivotField>
    <pivotField showAll="0"/>
    <pivotField showAll="0"/>
    <pivotField showAll="0"/>
    <pivotField showAll="0"/>
    <pivotField axis="axisRow" showAll="0">
      <items count="21">
        <item x="10"/>
        <item x="0"/>
        <item x="11"/>
        <item x="9"/>
        <item x="2"/>
        <item x="14"/>
        <item x="6"/>
        <item x="18"/>
        <item x="5"/>
        <item x="15"/>
        <item x="17"/>
        <item x="4"/>
        <item x="8"/>
        <item x="1"/>
        <item x="12"/>
        <item x="13"/>
        <item x="16"/>
        <item x="7"/>
        <item x="19"/>
        <item x="3"/>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Fields count="1">
    <field x="5"/>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dataFields count="2">
    <dataField name="Sum of Profit" fld="12" baseField="0" baseItem="0"/>
    <dataField name="Sum of Profit2" fld="12" baseField="5" baseItem="0">
      <extLst>
        <ext xmlns:x14="http://schemas.microsoft.com/office/spreadsheetml/2009/9/main" uri="{E15A36E0-9728-4e99-A89B-3F7291B0FE68}">
          <x14:dataField pivotShowAs="rankDescending"/>
        </ext>
      </extLst>
    </dataField>
  </dataFields>
  <formats count="5">
    <format dxfId="31">
      <pivotArea dataOnly="0" fieldPosition="0">
        <references count="1">
          <reference field="5" count="1">
            <x v="17"/>
          </reference>
        </references>
      </pivotArea>
    </format>
    <format dxfId="30">
      <pivotArea dataOnly="0" fieldPosition="0">
        <references count="1">
          <reference field="5" count="1">
            <x v="3"/>
          </reference>
        </references>
      </pivotArea>
    </format>
    <format dxfId="29">
      <pivotArea dataOnly="0" fieldPosition="0">
        <references count="1">
          <reference field="5" count="1">
            <x v="19"/>
          </reference>
        </references>
      </pivotArea>
    </format>
    <format dxfId="28">
      <pivotArea dataOnly="0" fieldPosition="0">
        <references count="1">
          <reference field="5" count="1">
            <x v="19"/>
          </reference>
        </references>
      </pivotArea>
    </format>
    <format dxfId="27">
      <pivotArea dataOnly="0" fieldPosition="0">
        <references count="1">
          <reference field="5" count="1">
            <x v="1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EDF975F-011E-48A1-9E30-85650EB8EBCF}" name="Lossproduct"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fieldListSortAscending="1">
  <location ref="C44:E56" firstHeaderRow="0" firstDataRow="1" firstDataCol="1"/>
  <pivotFields count="19">
    <pivotField numFmtId="164" showAll="0">
      <items count="332">
        <item x="78"/>
        <item x="79"/>
        <item x="80"/>
        <item x="82"/>
        <item x="198"/>
        <item x="199"/>
        <item x="6"/>
        <item x="200"/>
        <item x="83"/>
        <item x="84"/>
        <item x="85"/>
        <item x="87"/>
        <item x="12"/>
        <item x="88"/>
        <item x="201"/>
        <item x="202"/>
        <item x="203"/>
        <item x="204"/>
        <item x="205"/>
        <item x="206"/>
        <item x="207"/>
        <item x="90"/>
        <item x="22"/>
        <item x="92"/>
        <item x="24"/>
        <item x="94"/>
        <item x="95"/>
        <item x="96"/>
        <item x="97"/>
        <item x="98"/>
        <item x="99"/>
        <item x="100"/>
        <item x="101"/>
        <item x="102"/>
        <item x="103"/>
        <item x="104"/>
        <item x="106"/>
        <item x="107"/>
        <item x="109"/>
        <item x="110"/>
        <item x="111"/>
        <item x="112"/>
        <item x="114"/>
        <item x="115"/>
        <item x="116"/>
        <item x="118"/>
        <item x="120"/>
        <item x="121"/>
        <item x="208"/>
        <item x="49"/>
        <item x="209"/>
        <item x="210"/>
        <item x="211"/>
        <item x="212"/>
        <item x="213"/>
        <item x="214"/>
        <item x="215"/>
        <item x="216"/>
        <item x="58"/>
        <item x="217"/>
        <item x="218"/>
        <item x="219"/>
        <item x="220"/>
        <item x="221"/>
        <item x="222"/>
        <item x="223"/>
        <item x="224"/>
        <item x="225"/>
        <item x="226"/>
        <item x="227"/>
        <item x="228"/>
        <item x="0"/>
        <item x="1"/>
        <item x="2"/>
        <item x="3"/>
        <item x="63"/>
        <item x="4"/>
        <item x="5"/>
        <item x="229"/>
        <item x="230"/>
        <item x="231"/>
        <item x="64"/>
        <item x="232"/>
        <item x="233"/>
        <item x="234"/>
        <item x="235"/>
        <item x="236"/>
        <item x="237"/>
        <item x="238"/>
        <item x="7"/>
        <item x="8"/>
        <item x="9"/>
        <item x="65"/>
        <item x="10"/>
        <item x="11"/>
        <item x="13"/>
        <item x="14"/>
        <item x="15"/>
        <item x="16"/>
        <item x="17"/>
        <item x="18"/>
        <item x="122"/>
        <item x="123"/>
        <item x="124"/>
        <item x="125"/>
        <item x="66"/>
        <item x="126"/>
        <item x="127"/>
        <item x="128"/>
        <item x="130"/>
        <item x="131"/>
        <item x="133"/>
        <item x="239"/>
        <item x="240"/>
        <item x="241"/>
        <item x="242"/>
        <item x="243"/>
        <item x="244"/>
        <item x="245"/>
        <item x="246"/>
        <item x="247"/>
        <item x="248"/>
        <item x="249"/>
        <item x="250"/>
        <item x="67"/>
        <item x="251"/>
        <item x="252"/>
        <item x="19"/>
        <item x="20"/>
        <item x="68"/>
        <item x="21"/>
        <item x="23"/>
        <item x="25"/>
        <item x="26"/>
        <item x="134"/>
        <item x="135"/>
        <item x="136"/>
        <item x="69"/>
        <item x="138"/>
        <item x="139"/>
        <item x="141"/>
        <item x="142"/>
        <item x="143"/>
        <item x="70"/>
        <item x="144"/>
        <item x="253"/>
        <item x="254"/>
        <item x="255"/>
        <item x="256"/>
        <item x="257"/>
        <item x="258"/>
        <item x="259"/>
        <item x="71"/>
        <item x="260"/>
        <item x="261"/>
        <item x="262"/>
        <item x="263"/>
        <item x="72"/>
        <item x="264"/>
        <item x="265"/>
        <item x="27"/>
        <item x="28"/>
        <item x="29"/>
        <item x="30"/>
        <item x="31"/>
        <item x="32"/>
        <item x="73"/>
        <item x="33"/>
        <item x="34"/>
        <item x="35"/>
        <item x="36"/>
        <item x="74"/>
        <item x="266"/>
        <item x="267"/>
        <item x="268"/>
        <item x="269"/>
        <item x="270"/>
        <item x="271"/>
        <item x="272"/>
        <item x="37"/>
        <item x="75"/>
        <item x="38"/>
        <item x="76"/>
        <item x="39"/>
        <item x="40"/>
        <item x="41"/>
        <item x="273"/>
        <item x="274"/>
        <item x="77"/>
        <item x="275"/>
        <item x="276"/>
        <item x="277"/>
        <item x="278"/>
        <item x="279"/>
        <item x="280"/>
        <item x="81"/>
        <item x="281"/>
        <item x="42"/>
        <item x="43"/>
        <item x="44"/>
        <item x="86"/>
        <item x="45"/>
        <item x="46"/>
        <item x="89"/>
        <item x="47"/>
        <item x="91"/>
        <item x="146"/>
        <item x="93"/>
        <item x="147"/>
        <item x="282"/>
        <item x="283"/>
        <item x="284"/>
        <item x="285"/>
        <item x="148"/>
        <item x="150"/>
        <item x="152"/>
        <item x="153"/>
        <item x="154"/>
        <item x="155"/>
        <item x="105"/>
        <item x="286"/>
        <item x="287"/>
        <item x="108"/>
        <item x="288"/>
        <item x="289"/>
        <item x="290"/>
        <item x="157"/>
        <item x="113"/>
        <item x="158"/>
        <item x="159"/>
        <item x="160"/>
        <item x="117"/>
        <item x="161"/>
        <item x="119"/>
        <item x="162"/>
        <item x="164"/>
        <item x="166"/>
        <item x="168"/>
        <item x="169"/>
        <item x="170"/>
        <item x="171"/>
        <item x="172"/>
        <item x="173"/>
        <item x="129"/>
        <item x="175"/>
        <item x="176"/>
        <item x="132"/>
        <item x="177"/>
        <item x="178"/>
        <item x="179"/>
        <item x="181"/>
        <item x="137"/>
        <item x="182"/>
        <item x="291"/>
        <item x="140"/>
        <item x="292"/>
        <item x="293"/>
        <item x="294"/>
        <item x="295"/>
        <item x="145"/>
        <item x="296"/>
        <item x="297"/>
        <item x="298"/>
        <item x="149"/>
        <item x="299"/>
        <item x="151"/>
        <item x="300"/>
        <item x="301"/>
        <item x="302"/>
        <item x="303"/>
        <item x="156"/>
        <item x="304"/>
        <item x="305"/>
        <item x="306"/>
        <item x="307"/>
        <item x="308"/>
        <item x="48"/>
        <item x="163"/>
        <item x="50"/>
        <item x="165"/>
        <item x="51"/>
        <item x="167"/>
        <item x="52"/>
        <item x="309"/>
        <item x="310"/>
        <item x="311"/>
        <item x="312"/>
        <item x="313"/>
        <item x="174"/>
        <item x="314"/>
        <item x="315"/>
        <item x="316"/>
        <item x="317"/>
        <item x="318"/>
        <item x="180"/>
        <item x="53"/>
        <item x="54"/>
        <item x="55"/>
        <item x="56"/>
        <item x="57"/>
        <item x="186"/>
        <item x="59"/>
        <item x="60"/>
        <item x="61"/>
        <item x="190"/>
        <item x="62"/>
        <item x="183"/>
        <item x="184"/>
        <item x="185"/>
        <item x="187"/>
        <item x="188"/>
        <item x="189"/>
        <item x="191"/>
        <item x="192"/>
        <item x="193"/>
        <item x="195"/>
        <item x="194"/>
        <item x="319"/>
        <item x="320"/>
        <item x="196"/>
        <item x="321"/>
        <item x="322"/>
        <item x="323"/>
        <item x="324"/>
        <item x="325"/>
        <item x="326"/>
        <item x="197"/>
        <item x="327"/>
        <item x="328"/>
        <item x="329"/>
        <item x="330"/>
        <item t="default"/>
      </items>
    </pivotField>
    <pivotField showAll="0"/>
    <pivotField showAll="0"/>
    <pivotField showAll="0"/>
    <pivotField axis="axisRow" showAll="0">
      <items count="12">
        <item x="0"/>
        <item x="10"/>
        <item x="8"/>
        <item x="2"/>
        <item x="6"/>
        <item x="9"/>
        <item x="5"/>
        <item x="3"/>
        <item x="7"/>
        <item x="4"/>
        <item x="1"/>
        <item t="default"/>
      </items>
    </pivotField>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Fields count="1">
    <field x="4"/>
  </rowFields>
  <rowItems count="12">
    <i>
      <x/>
    </i>
    <i>
      <x v="1"/>
    </i>
    <i>
      <x v="2"/>
    </i>
    <i>
      <x v="3"/>
    </i>
    <i>
      <x v="4"/>
    </i>
    <i>
      <x v="5"/>
    </i>
    <i>
      <x v="6"/>
    </i>
    <i>
      <x v="7"/>
    </i>
    <i>
      <x v="8"/>
    </i>
    <i>
      <x v="9"/>
    </i>
    <i>
      <x v="10"/>
    </i>
    <i t="grand">
      <x/>
    </i>
  </rowItems>
  <colFields count="1">
    <field x="-2"/>
  </colFields>
  <colItems count="2">
    <i>
      <x/>
    </i>
    <i i="1">
      <x v="1"/>
    </i>
  </colItems>
  <dataFields count="2">
    <dataField name="Sum of Profit" fld="12" baseField="0" baseItem="0" numFmtId="10">
      <extLst>
        <ext xmlns:x14="http://schemas.microsoft.com/office/spreadsheetml/2009/9/main" uri="{E15A36E0-9728-4e99-A89B-3F7291B0FE68}">
          <x14:dataField pivotShowAs="percentOfParentRow"/>
        </ext>
      </extLst>
    </dataField>
    <dataField name="Sum of Profit2" fld="12" baseField="4" baseItem="0">
      <extLst>
        <ext xmlns:x14="http://schemas.microsoft.com/office/spreadsheetml/2009/9/main" uri="{E15A36E0-9728-4e99-A89B-3F7291B0FE68}">
          <x14:dataField pivotShowAs="rankDescending"/>
        </ext>
      </extLst>
    </dataField>
  </dataFields>
  <formats count="5">
    <format dxfId="36">
      <pivotArea collapsedLevelsAreSubtotals="1" fieldPosition="0">
        <references count="1">
          <reference field="4" count="1">
            <x v="6"/>
          </reference>
        </references>
      </pivotArea>
    </format>
    <format dxfId="35">
      <pivotArea dataOnly="0" labelOnly="1" fieldPosition="0">
        <references count="1">
          <reference field="4" count="1">
            <x v="6"/>
          </reference>
        </references>
      </pivotArea>
    </format>
    <format dxfId="34">
      <pivotArea dataOnly="0" fieldPosition="0">
        <references count="1">
          <reference field="4" count="1">
            <x v="6"/>
          </reference>
        </references>
      </pivotArea>
    </format>
    <format dxfId="33">
      <pivotArea outline="0" fieldPosition="0">
        <references count="1">
          <reference field="4294967294" count="1">
            <x v="0"/>
          </reference>
        </references>
      </pivotArea>
    </format>
    <format dxfId="32">
      <pivotArea dataOnly="0" fieldPosition="0">
        <references count="1">
          <reference field="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1E5C944-FEED-432C-A3FF-428BD2058662}" name="Highset/Lowest"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fieldListSortAscending="1">
  <location ref="A3:D24" firstHeaderRow="0" firstDataRow="1" firstDataCol="1"/>
  <pivotFields count="19">
    <pivotField numFmtId="164" showAll="0">
      <items count="332">
        <item x="78"/>
        <item x="79"/>
        <item x="80"/>
        <item x="82"/>
        <item x="198"/>
        <item x="199"/>
        <item x="6"/>
        <item x="200"/>
        <item x="83"/>
        <item x="84"/>
        <item x="85"/>
        <item x="87"/>
        <item x="12"/>
        <item x="88"/>
        <item x="201"/>
        <item x="202"/>
        <item x="203"/>
        <item x="204"/>
        <item x="205"/>
        <item x="206"/>
        <item x="207"/>
        <item x="90"/>
        <item x="22"/>
        <item x="92"/>
        <item x="24"/>
        <item x="94"/>
        <item x="95"/>
        <item x="96"/>
        <item x="97"/>
        <item x="98"/>
        <item x="99"/>
        <item x="100"/>
        <item x="101"/>
        <item x="102"/>
        <item x="103"/>
        <item x="104"/>
        <item x="106"/>
        <item x="107"/>
        <item x="109"/>
        <item x="110"/>
        <item x="111"/>
        <item x="112"/>
        <item x="114"/>
        <item x="115"/>
        <item x="116"/>
        <item x="118"/>
        <item x="120"/>
        <item x="121"/>
        <item x="208"/>
        <item x="49"/>
        <item x="209"/>
        <item x="210"/>
        <item x="211"/>
        <item x="212"/>
        <item x="213"/>
        <item x="214"/>
        <item x="215"/>
        <item x="216"/>
        <item x="58"/>
        <item x="217"/>
        <item x="218"/>
        <item x="219"/>
        <item x="220"/>
        <item x="221"/>
        <item x="222"/>
        <item x="223"/>
        <item x="224"/>
        <item x="225"/>
        <item x="226"/>
        <item x="227"/>
        <item x="228"/>
        <item x="0"/>
        <item x="1"/>
        <item x="2"/>
        <item x="3"/>
        <item x="63"/>
        <item x="4"/>
        <item x="5"/>
        <item x="229"/>
        <item x="230"/>
        <item x="231"/>
        <item x="64"/>
        <item x="232"/>
        <item x="233"/>
        <item x="234"/>
        <item x="235"/>
        <item x="236"/>
        <item x="237"/>
        <item x="238"/>
        <item x="7"/>
        <item x="8"/>
        <item x="9"/>
        <item x="65"/>
        <item x="10"/>
        <item x="11"/>
        <item x="13"/>
        <item x="14"/>
        <item x="15"/>
        <item x="16"/>
        <item x="17"/>
        <item x="18"/>
        <item x="122"/>
        <item x="123"/>
        <item x="124"/>
        <item x="125"/>
        <item x="66"/>
        <item x="126"/>
        <item x="127"/>
        <item x="128"/>
        <item x="130"/>
        <item x="131"/>
        <item x="133"/>
        <item x="239"/>
        <item x="240"/>
        <item x="241"/>
        <item x="242"/>
        <item x="243"/>
        <item x="244"/>
        <item x="245"/>
        <item x="246"/>
        <item x="247"/>
        <item x="248"/>
        <item x="249"/>
        <item x="250"/>
        <item x="67"/>
        <item x="251"/>
        <item x="252"/>
        <item x="19"/>
        <item x="20"/>
        <item x="68"/>
        <item x="21"/>
        <item x="23"/>
        <item x="25"/>
        <item x="26"/>
        <item x="134"/>
        <item x="135"/>
        <item x="136"/>
        <item x="69"/>
        <item x="138"/>
        <item x="139"/>
        <item x="141"/>
        <item x="142"/>
        <item x="143"/>
        <item x="70"/>
        <item x="144"/>
        <item x="253"/>
        <item x="254"/>
        <item x="255"/>
        <item x="256"/>
        <item x="257"/>
        <item x="258"/>
        <item x="259"/>
        <item x="71"/>
        <item x="260"/>
        <item x="261"/>
        <item x="262"/>
        <item x="263"/>
        <item x="72"/>
        <item x="264"/>
        <item x="265"/>
        <item x="27"/>
        <item x="28"/>
        <item x="29"/>
        <item x="30"/>
        <item x="31"/>
        <item x="32"/>
        <item x="73"/>
        <item x="33"/>
        <item x="34"/>
        <item x="35"/>
        <item x="36"/>
        <item x="74"/>
        <item x="266"/>
        <item x="267"/>
        <item x="268"/>
        <item x="269"/>
        <item x="270"/>
        <item x="271"/>
        <item x="272"/>
        <item x="37"/>
        <item x="75"/>
        <item x="38"/>
        <item x="76"/>
        <item x="39"/>
        <item x="40"/>
        <item x="41"/>
        <item x="273"/>
        <item x="274"/>
        <item x="77"/>
        <item x="275"/>
        <item x="276"/>
        <item x="277"/>
        <item x="278"/>
        <item x="279"/>
        <item x="280"/>
        <item x="81"/>
        <item x="281"/>
        <item x="42"/>
        <item x="43"/>
        <item x="44"/>
        <item x="86"/>
        <item x="45"/>
        <item x="46"/>
        <item x="89"/>
        <item x="47"/>
        <item x="91"/>
        <item x="146"/>
        <item x="93"/>
        <item x="147"/>
        <item x="282"/>
        <item x="283"/>
        <item x="284"/>
        <item x="285"/>
        <item x="148"/>
        <item x="150"/>
        <item x="152"/>
        <item x="153"/>
        <item x="154"/>
        <item x="155"/>
        <item x="105"/>
        <item x="286"/>
        <item x="287"/>
        <item x="108"/>
        <item x="288"/>
        <item x="289"/>
        <item x="290"/>
        <item x="157"/>
        <item x="113"/>
        <item x="158"/>
        <item x="159"/>
        <item x="160"/>
        <item x="117"/>
        <item x="161"/>
        <item x="119"/>
        <item x="162"/>
        <item x="164"/>
        <item x="166"/>
        <item x="168"/>
        <item x="169"/>
        <item x="170"/>
        <item x="171"/>
        <item x="172"/>
        <item x="173"/>
        <item x="129"/>
        <item x="175"/>
        <item x="176"/>
        <item x="132"/>
        <item x="177"/>
        <item x="178"/>
        <item x="179"/>
        <item x="181"/>
        <item x="137"/>
        <item x="182"/>
        <item x="291"/>
        <item x="140"/>
        <item x="292"/>
        <item x="293"/>
        <item x="294"/>
        <item x="295"/>
        <item x="145"/>
        <item x="296"/>
        <item x="297"/>
        <item x="298"/>
        <item x="149"/>
        <item x="299"/>
        <item x="151"/>
        <item x="300"/>
        <item x="301"/>
        <item x="302"/>
        <item x="303"/>
        <item x="156"/>
        <item x="304"/>
        <item x="305"/>
        <item x="306"/>
        <item x="307"/>
        <item x="308"/>
        <item x="48"/>
        <item x="163"/>
        <item x="50"/>
        <item x="165"/>
        <item x="51"/>
        <item x="167"/>
        <item x="52"/>
        <item x="309"/>
        <item x="310"/>
        <item x="311"/>
        <item x="312"/>
        <item x="313"/>
        <item x="174"/>
        <item x="314"/>
        <item x="315"/>
        <item x="316"/>
        <item x="317"/>
        <item x="318"/>
        <item x="180"/>
        <item x="53"/>
        <item x="54"/>
        <item x="55"/>
        <item x="56"/>
        <item x="57"/>
        <item x="186"/>
        <item x="59"/>
        <item x="60"/>
        <item x="61"/>
        <item x="190"/>
        <item x="62"/>
        <item x="183"/>
        <item x="184"/>
        <item x="185"/>
        <item x="187"/>
        <item x="188"/>
        <item x="189"/>
        <item x="191"/>
        <item x="192"/>
        <item x="193"/>
        <item x="195"/>
        <item x="194"/>
        <item x="319"/>
        <item x="320"/>
        <item x="196"/>
        <item x="321"/>
        <item x="322"/>
        <item x="323"/>
        <item x="324"/>
        <item x="325"/>
        <item x="326"/>
        <item x="197"/>
        <item x="327"/>
        <item x="328"/>
        <item x="329"/>
        <item x="330"/>
        <item t="default"/>
      </items>
    </pivotField>
    <pivotField showAll="0"/>
    <pivotField showAll="0"/>
    <pivotField showAll="0"/>
    <pivotField showAll="0"/>
    <pivotField axis="axisRow" showAll="0">
      <items count="21">
        <item x="10"/>
        <item x="0"/>
        <item x="11"/>
        <item x="9"/>
        <item x="2"/>
        <item x="14"/>
        <item x="6"/>
        <item x="18"/>
        <item x="5"/>
        <item x="15"/>
        <item x="17"/>
        <item x="4"/>
        <item x="8"/>
        <item x="1"/>
        <item x="12"/>
        <item x="13"/>
        <item x="16"/>
        <item x="7"/>
        <item x="19"/>
        <item x="3"/>
        <item t="default"/>
      </items>
    </pivotField>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Fields count="1">
    <field x="5"/>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3">
    <i>
      <x/>
    </i>
    <i i="1">
      <x v="1"/>
    </i>
    <i i="2">
      <x v="2"/>
    </i>
  </colItems>
  <dataFields count="3">
    <dataField name="Sum of Sale Price" fld="11" baseField="0" baseItem="0"/>
    <dataField name="Sum of Sale Price2" fld="11" baseField="5" baseItem="0">
      <extLst>
        <ext xmlns:x14="http://schemas.microsoft.com/office/spreadsheetml/2009/9/main" uri="{E15A36E0-9728-4e99-A89B-3F7291B0FE68}">
          <x14:dataField pivotShowAs="rankAscending"/>
        </ext>
      </extLst>
    </dataField>
    <dataField name="Sum of Sale Price3" fld="11" baseField="5" baseItem="0">
      <extLst>
        <ext xmlns:x14="http://schemas.microsoft.com/office/spreadsheetml/2009/9/main" uri="{E15A36E0-9728-4e99-A89B-3F7291B0FE68}">
          <x14:dataField pivotShowAs="rankDescending"/>
        </ext>
      </extLst>
    </dataField>
  </dataFields>
  <formats count="2">
    <format dxfId="38">
      <pivotArea dataOnly="0" fieldPosition="0">
        <references count="1">
          <reference field="5" count="1">
            <x v="3"/>
          </reference>
        </references>
      </pivotArea>
    </format>
    <format dxfId="37">
      <pivotArea dataOnly="0" fieldPosition="0">
        <references count="1">
          <reference field="5" count="1">
            <x v="17"/>
          </reference>
        </references>
      </pivotArea>
    </format>
  </formats>
  <chartFormats count="6">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2"/>
          </reference>
        </references>
      </pivotArea>
    </chartFormat>
    <chartFormat chart="9" format="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B16332E-3DAD-443C-98ED-C4E1D12B391E}" name="Higestrevenuemonthsandquater"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fieldListSortAscending="1">
  <location ref="G52:I57" firstHeaderRow="0" firstDataRow="1" firstDataCol="1"/>
  <pivotFields count="19">
    <pivotField numFmtId="164" showAll="0">
      <items count="332">
        <item x="78"/>
        <item x="79"/>
        <item x="80"/>
        <item x="82"/>
        <item x="198"/>
        <item x="199"/>
        <item x="6"/>
        <item x="200"/>
        <item x="83"/>
        <item x="84"/>
        <item x="85"/>
        <item x="87"/>
        <item x="12"/>
        <item x="88"/>
        <item x="201"/>
        <item x="202"/>
        <item x="203"/>
        <item x="204"/>
        <item x="205"/>
        <item x="206"/>
        <item x="207"/>
        <item x="90"/>
        <item x="22"/>
        <item x="92"/>
        <item x="24"/>
        <item x="94"/>
        <item x="95"/>
        <item x="96"/>
        <item x="97"/>
        <item x="98"/>
        <item x="99"/>
        <item x="100"/>
        <item x="101"/>
        <item x="102"/>
        <item x="103"/>
        <item x="104"/>
        <item x="106"/>
        <item x="107"/>
        <item x="109"/>
        <item x="110"/>
        <item x="111"/>
        <item x="112"/>
        <item x="114"/>
        <item x="115"/>
        <item x="116"/>
        <item x="118"/>
        <item x="120"/>
        <item x="121"/>
        <item x="208"/>
        <item x="49"/>
        <item x="209"/>
        <item x="210"/>
        <item x="211"/>
        <item x="212"/>
        <item x="213"/>
        <item x="214"/>
        <item x="215"/>
        <item x="216"/>
        <item x="58"/>
        <item x="217"/>
        <item x="218"/>
        <item x="219"/>
        <item x="220"/>
        <item x="221"/>
        <item x="222"/>
        <item x="223"/>
        <item x="224"/>
        <item x="225"/>
        <item x="226"/>
        <item x="227"/>
        <item x="228"/>
        <item x="0"/>
        <item x="1"/>
        <item x="2"/>
        <item x="3"/>
        <item x="63"/>
        <item x="4"/>
        <item x="5"/>
        <item x="229"/>
        <item x="230"/>
        <item x="231"/>
        <item x="64"/>
        <item x="232"/>
        <item x="233"/>
        <item x="234"/>
        <item x="235"/>
        <item x="236"/>
        <item x="237"/>
        <item x="238"/>
        <item x="7"/>
        <item x="8"/>
        <item x="9"/>
        <item x="65"/>
        <item x="10"/>
        <item x="11"/>
        <item x="13"/>
        <item x="14"/>
        <item x="15"/>
        <item x="16"/>
        <item x="17"/>
        <item x="18"/>
        <item x="122"/>
        <item x="123"/>
        <item x="124"/>
        <item x="125"/>
        <item x="66"/>
        <item x="126"/>
        <item x="127"/>
        <item x="128"/>
        <item x="130"/>
        <item x="131"/>
        <item x="133"/>
        <item x="239"/>
        <item x="240"/>
        <item x="241"/>
        <item x="242"/>
        <item x="243"/>
        <item x="244"/>
        <item x="245"/>
        <item x="246"/>
        <item x="247"/>
        <item x="248"/>
        <item x="249"/>
        <item x="250"/>
        <item x="67"/>
        <item x="251"/>
        <item x="252"/>
        <item x="19"/>
        <item x="20"/>
        <item x="68"/>
        <item x="21"/>
        <item x="23"/>
        <item x="25"/>
        <item x="26"/>
        <item x="134"/>
        <item x="135"/>
        <item x="136"/>
        <item x="69"/>
        <item x="138"/>
        <item x="139"/>
        <item x="141"/>
        <item x="142"/>
        <item x="143"/>
        <item x="70"/>
        <item x="144"/>
        <item x="253"/>
        <item x="254"/>
        <item x="255"/>
        <item x="256"/>
        <item x="257"/>
        <item x="258"/>
        <item x="259"/>
        <item x="71"/>
        <item x="260"/>
        <item x="261"/>
        <item x="262"/>
        <item x="263"/>
        <item x="72"/>
        <item x="264"/>
        <item x="265"/>
        <item x="27"/>
        <item x="28"/>
        <item x="29"/>
        <item x="30"/>
        <item x="31"/>
        <item x="32"/>
        <item x="73"/>
        <item x="33"/>
        <item x="34"/>
        <item x="35"/>
        <item x="36"/>
        <item x="74"/>
        <item x="266"/>
        <item x="267"/>
        <item x="268"/>
        <item x="269"/>
        <item x="270"/>
        <item x="271"/>
        <item x="272"/>
        <item x="37"/>
        <item x="75"/>
        <item x="38"/>
        <item x="76"/>
        <item x="39"/>
        <item x="40"/>
        <item x="41"/>
        <item x="273"/>
        <item x="274"/>
        <item x="77"/>
        <item x="275"/>
        <item x="276"/>
        <item x="277"/>
        <item x="278"/>
        <item x="279"/>
        <item x="280"/>
        <item x="81"/>
        <item x="281"/>
        <item x="42"/>
        <item x="43"/>
        <item x="44"/>
        <item x="86"/>
        <item x="45"/>
        <item x="46"/>
        <item x="89"/>
        <item x="47"/>
        <item x="91"/>
        <item x="146"/>
        <item x="93"/>
        <item x="147"/>
        <item x="282"/>
        <item x="283"/>
        <item x="284"/>
        <item x="285"/>
        <item x="148"/>
        <item x="150"/>
        <item x="152"/>
        <item x="153"/>
        <item x="154"/>
        <item x="155"/>
        <item x="105"/>
        <item x="286"/>
        <item x="287"/>
        <item x="108"/>
        <item x="288"/>
        <item x="289"/>
        <item x="290"/>
        <item x="157"/>
        <item x="113"/>
        <item x="158"/>
        <item x="159"/>
        <item x="160"/>
        <item x="117"/>
        <item x="161"/>
        <item x="119"/>
        <item x="162"/>
        <item x="164"/>
        <item x="166"/>
        <item x="168"/>
        <item x="169"/>
        <item x="170"/>
        <item x="171"/>
        <item x="172"/>
        <item x="173"/>
        <item x="129"/>
        <item x="175"/>
        <item x="176"/>
        <item x="132"/>
        <item x="177"/>
        <item x="178"/>
        <item x="179"/>
        <item x="181"/>
        <item x="137"/>
        <item x="182"/>
        <item x="291"/>
        <item x="140"/>
        <item x="292"/>
        <item x="293"/>
        <item x="294"/>
        <item x="295"/>
        <item x="145"/>
        <item x="296"/>
        <item x="297"/>
        <item x="298"/>
        <item x="149"/>
        <item x="299"/>
        <item x="151"/>
        <item x="300"/>
        <item x="301"/>
        <item x="302"/>
        <item x="303"/>
        <item x="156"/>
        <item x="304"/>
        <item x="305"/>
        <item x="306"/>
        <item x="307"/>
        <item x="308"/>
        <item x="48"/>
        <item x="163"/>
        <item x="50"/>
        <item x="165"/>
        <item x="51"/>
        <item x="167"/>
        <item x="52"/>
        <item x="309"/>
        <item x="310"/>
        <item x="311"/>
        <item x="312"/>
        <item x="313"/>
        <item x="174"/>
        <item x="314"/>
        <item x="315"/>
        <item x="316"/>
        <item x="317"/>
        <item x="318"/>
        <item x="180"/>
        <item x="53"/>
        <item x="54"/>
        <item x="55"/>
        <item x="56"/>
        <item x="57"/>
        <item x="186"/>
        <item x="59"/>
        <item x="60"/>
        <item x="61"/>
        <item x="190"/>
        <item x="62"/>
        <item x="183"/>
        <item x="184"/>
        <item x="185"/>
        <item x="187"/>
        <item x="188"/>
        <item x="189"/>
        <item x="191"/>
        <item x="192"/>
        <item x="193"/>
        <item x="195"/>
        <item x="194"/>
        <item x="319"/>
        <item x="320"/>
        <item x="196"/>
        <item x="321"/>
        <item x="322"/>
        <item x="323"/>
        <item x="324"/>
        <item x="325"/>
        <item x="326"/>
        <item x="197"/>
        <item x="327"/>
        <item x="328"/>
        <item x="329"/>
        <item x="33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showAll="0" defaultSubtotal="0">
      <items count="4">
        <item sd="0" x="0"/>
        <item sd="0" x="1"/>
        <item sd="0" x="2"/>
        <item sd="0" x="3"/>
      </items>
    </pivotField>
    <pivotField dragToRow="0" dragToCol="0" dragToPage="0" showAll="0" defaultSubtotal="0"/>
    <pivotField dragToRow="0" dragToCol="0" dragToPage="0" showAll="0" defaultSubtotal="0"/>
  </pivotFields>
  <rowFields count="2">
    <field x="15"/>
    <field x="14"/>
  </rowFields>
  <rowItems count="5">
    <i>
      <x v="1"/>
    </i>
    <i>
      <x v="2"/>
    </i>
    <i>
      <x v="3"/>
    </i>
    <i>
      <x v="4"/>
    </i>
    <i t="grand">
      <x/>
    </i>
  </rowItems>
  <colFields count="1">
    <field x="-2"/>
  </colFields>
  <colItems count="2">
    <i>
      <x/>
    </i>
    <i i="1">
      <x v="1"/>
    </i>
  </colItems>
  <dataFields count="2">
    <dataField name="Sum of Profit" fld="12" baseField="0" baseItem="0" numFmtId="10">
      <extLst>
        <ext xmlns:x14="http://schemas.microsoft.com/office/spreadsheetml/2009/9/main" uri="{E15A36E0-9728-4e99-A89B-3F7291B0FE68}">
          <x14:dataField pivotShowAs="percentOfParentRow"/>
        </ext>
      </extLst>
    </dataField>
    <dataField name="Sum of Profit3" fld="12" baseField="14" baseItem="0">
      <extLst>
        <ext xmlns:x14="http://schemas.microsoft.com/office/spreadsheetml/2009/9/main" uri="{E15A36E0-9728-4e99-A89B-3F7291B0FE68}">
          <x14:dataField pivotShowAs="rankDescending"/>
        </ext>
      </extLst>
    </dataField>
  </dataFields>
  <formats count="3">
    <format dxfId="41">
      <pivotArea outline="0" fieldPosition="0">
        <references count="1">
          <reference field="4294967294" count="1">
            <x v="0"/>
          </reference>
        </references>
      </pivotArea>
    </format>
    <format dxfId="40">
      <pivotArea collapsedLevelsAreSubtotals="1" fieldPosition="0">
        <references count="3">
          <reference field="4294967294" count="2" selected="0">
            <x v="0"/>
            <x v="1"/>
          </reference>
          <reference field="14" count="1">
            <x v="12"/>
          </reference>
          <reference field="15" count="1" selected="0">
            <x v="4"/>
          </reference>
        </references>
      </pivotArea>
    </format>
    <format dxfId="39">
      <pivotArea dataOnly="0" labelOnly="1" fieldPosition="0">
        <references count="2">
          <reference field="14" count="1">
            <x v="12"/>
          </reference>
          <reference field="15"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47E90EE-47E8-4FFA-8639-3D6806D80506}" name="5bestsellingproduct"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fieldListSortAscending="1">
  <location ref="J3:L9" firstHeaderRow="0" firstDataRow="1" firstDataCol="1"/>
  <pivotFields count="19">
    <pivotField numFmtId="164" showAll="0">
      <items count="332">
        <item x="78"/>
        <item x="79"/>
        <item x="80"/>
        <item x="82"/>
        <item x="198"/>
        <item x="199"/>
        <item x="6"/>
        <item x="200"/>
        <item x="83"/>
        <item x="84"/>
        <item x="85"/>
        <item x="87"/>
        <item x="12"/>
        <item x="88"/>
        <item x="201"/>
        <item x="202"/>
        <item x="203"/>
        <item x="204"/>
        <item x="205"/>
        <item x="206"/>
        <item x="207"/>
        <item x="90"/>
        <item x="22"/>
        <item x="92"/>
        <item x="24"/>
        <item x="94"/>
        <item x="95"/>
        <item x="96"/>
        <item x="97"/>
        <item x="98"/>
        <item x="99"/>
        <item x="100"/>
        <item x="101"/>
        <item x="102"/>
        <item x="103"/>
        <item x="104"/>
        <item x="106"/>
        <item x="107"/>
        <item x="109"/>
        <item x="110"/>
        <item x="111"/>
        <item x="112"/>
        <item x="114"/>
        <item x="115"/>
        <item x="116"/>
        <item x="118"/>
        <item x="120"/>
        <item x="121"/>
        <item x="208"/>
        <item x="49"/>
        <item x="209"/>
        <item x="210"/>
        <item x="211"/>
        <item x="212"/>
        <item x="213"/>
        <item x="214"/>
        <item x="215"/>
        <item x="216"/>
        <item x="58"/>
        <item x="217"/>
        <item x="218"/>
        <item x="219"/>
        <item x="220"/>
        <item x="221"/>
        <item x="222"/>
        <item x="223"/>
        <item x="224"/>
        <item x="225"/>
        <item x="226"/>
        <item x="227"/>
        <item x="228"/>
        <item x="0"/>
        <item x="1"/>
        <item x="2"/>
        <item x="3"/>
        <item x="63"/>
        <item x="4"/>
        <item x="5"/>
        <item x="229"/>
        <item x="230"/>
        <item x="231"/>
        <item x="64"/>
        <item x="232"/>
        <item x="233"/>
        <item x="234"/>
        <item x="235"/>
        <item x="236"/>
        <item x="237"/>
        <item x="238"/>
        <item x="7"/>
        <item x="8"/>
        <item x="9"/>
        <item x="65"/>
        <item x="10"/>
        <item x="11"/>
        <item x="13"/>
        <item x="14"/>
        <item x="15"/>
        <item x="16"/>
        <item x="17"/>
        <item x="18"/>
        <item x="122"/>
        <item x="123"/>
        <item x="124"/>
        <item x="125"/>
        <item x="66"/>
        <item x="126"/>
        <item x="127"/>
        <item x="128"/>
        <item x="130"/>
        <item x="131"/>
        <item x="133"/>
        <item x="239"/>
        <item x="240"/>
        <item x="241"/>
        <item x="242"/>
        <item x="243"/>
        <item x="244"/>
        <item x="245"/>
        <item x="246"/>
        <item x="247"/>
        <item x="248"/>
        <item x="249"/>
        <item x="250"/>
        <item x="67"/>
        <item x="251"/>
        <item x="252"/>
        <item x="19"/>
        <item x="20"/>
        <item x="68"/>
        <item x="21"/>
        <item x="23"/>
        <item x="25"/>
        <item x="26"/>
        <item x="134"/>
        <item x="135"/>
        <item x="136"/>
        <item x="69"/>
        <item x="138"/>
        <item x="139"/>
        <item x="141"/>
        <item x="142"/>
        <item x="143"/>
        <item x="70"/>
        <item x="144"/>
        <item x="253"/>
        <item x="254"/>
        <item x="255"/>
        <item x="256"/>
        <item x="257"/>
        <item x="258"/>
        <item x="259"/>
        <item x="71"/>
        <item x="260"/>
        <item x="261"/>
        <item x="262"/>
        <item x="263"/>
        <item x="72"/>
        <item x="264"/>
        <item x="265"/>
        <item x="27"/>
        <item x="28"/>
        <item x="29"/>
        <item x="30"/>
        <item x="31"/>
        <item x="32"/>
        <item x="73"/>
        <item x="33"/>
        <item x="34"/>
        <item x="35"/>
        <item x="36"/>
        <item x="74"/>
        <item x="266"/>
        <item x="267"/>
        <item x="268"/>
        <item x="269"/>
        <item x="270"/>
        <item x="271"/>
        <item x="272"/>
        <item x="37"/>
        <item x="75"/>
        <item x="38"/>
        <item x="76"/>
        <item x="39"/>
        <item x="40"/>
        <item x="41"/>
        <item x="273"/>
        <item x="274"/>
        <item x="77"/>
        <item x="275"/>
        <item x="276"/>
        <item x="277"/>
        <item x="278"/>
        <item x="279"/>
        <item x="280"/>
        <item x="81"/>
        <item x="281"/>
        <item x="42"/>
        <item x="43"/>
        <item x="44"/>
        <item x="86"/>
        <item x="45"/>
        <item x="46"/>
        <item x="89"/>
        <item x="47"/>
        <item x="91"/>
        <item x="146"/>
        <item x="93"/>
        <item x="147"/>
        <item x="282"/>
        <item x="283"/>
        <item x="284"/>
        <item x="285"/>
        <item x="148"/>
        <item x="150"/>
        <item x="152"/>
        <item x="153"/>
        <item x="154"/>
        <item x="155"/>
        <item x="105"/>
        <item x="286"/>
        <item x="287"/>
        <item x="108"/>
        <item x="288"/>
        <item x="289"/>
        <item x="290"/>
        <item x="157"/>
        <item x="113"/>
        <item x="158"/>
        <item x="159"/>
        <item x="160"/>
        <item x="117"/>
        <item x="161"/>
        <item x="119"/>
        <item x="162"/>
        <item x="164"/>
        <item x="166"/>
        <item x="168"/>
        <item x="169"/>
        <item x="170"/>
        <item x="171"/>
        <item x="172"/>
        <item x="173"/>
        <item x="129"/>
        <item x="175"/>
        <item x="176"/>
        <item x="132"/>
        <item x="177"/>
        <item x="178"/>
        <item x="179"/>
        <item x="181"/>
        <item x="137"/>
        <item x="182"/>
        <item x="291"/>
        <item x="140"/>
        <item x="292"/>
        <item x="293"/>
        <item x="294"/>
        <item x="295"/>
        <item x="145"/>
        <item x="296"/>
        <item x="297"/>
        <item x="298"/>
        <item x="149"/>
        <item x="299"/>
        <item x="151"/>
        <item x="300"/>
        <item x="301"/>
        <item x="302"/>
        <item x="303"/>
        <item x="156"/>
        <item x="304"/>
        <item x="305"/>
        <item x="306"/>
        <item x="307"/>
        <item x="308"/>
        <item x="48"/>
        <item x="163"/>
        <item x="50"/>
        <item x="165"/>
        <item x="51"/>
        <item x="167"/>
        <item x="52"/>
        <item x="309"/>
        <item x="310"/>
        <item x="311"/>
        <item x="312"/>
        <item x="313"/>
        <item x="174"/>
        <item x="314"/>
        <item x="315"/>
        <item x="316"/>
        <item x="317"/>
        <item x="318"/>
        <item x="180"/>
        <item x="53"/>
        <item x="54"/>
        <item x="55"/>
        <item x="56"/>
        <item x="57"/>
        <item x="186"/>
        <item x="59"/>
        <item x="60"/>
        <item x="61"/>
        <item x="190"/>
        <item x="62"/>
        <item x="183"/>
        <item x="184"/>
        <item x="185"/>
        <item x="187"/>
        <item x="188"/>
        <item x="189"/>
        <item x="191"/>
        <item x="192"/>
        <item x="193"/>
        <item x="195"/>
        <item x="194"/>
        <item x="319"/>
        <item x="320"/>
        <item x="196"/>
        <item x="321"/>
        <item x="322"/>
        <item x="323"/>
        <item x="324"/>
        <item x="325"/>
        <item x="326"/>
        <item x="197"/>
        <item x="327"/>
        <item x="328"/>
        <item x="329"/>
        <item x="330"/>
        <item t="default"/>
      </items>
    </pivotField>
    <pivotField showAll="0"/>
    <pivotField showAll="0"/>
    <pivotField showAll="0"/>
    <pivotField axis="axisRow" showAll="0" measureFilter="1" sortType="descending">
      <items count="12">
        <item x="0"/>
        <item x="10"/>
        <item x="8"/>
        <item x="2"/>
        <item x="6"/>
        <item x="9"/>
        <item x="5"/>
        <item x="3"/>
        <item x="7"/>
        <item x="4"/>
        <item x="1"/>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showAll="0"/>
    <pivotField showAll="0"/>
    <pivotField showAll="0"/>
    <pivotField showAll="0"/>
    <pivotField showAll="0"/>
    <pivotField showAll="0"/>
    <pivotField showAll="0" defaultSubtotal="0"/>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Fields count="1">
    <field x="4"/>
  </rowFields>
  <rowItems count="6">
    <i>
      <x v="6"/>
    </i>
    <i>
      <x v="8"/>
    </i>
    <i>
      <x v="4"/>
    </i>
    <i>
      <x v="5"/>
    </i>
    <i>
      <x v="3"/>
    </i>
    <i t="grand">
      <x/>
    </i>
  </rowItems>
  <colFields count="1">
    <field x="-2"/>
  </colFields>
  <colItems count="2">
    <i>
      <x/>
    </i>
    <i i="1">
      <x v="1"/>
    </i>
  </colItems>
  <dataFields count="2">
    <dataField name="Sum of Quantity2" fld="7" baseField="0" baseItem="0"/>
    <dataField name="Sum of Quantity" fld="7" baseField="4"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42248AC-A85E-4A80-B374-0BCFEFB61918}" name="productcatagoryprofit" cacheId="15" applyNumberFormats="0" applyBorderFormats="0" applyFontFormats="0" applyPatternFormats="0" applyAlignmentFormats="0" applyWidthHeightFormats="1" dataCaption="Values" updatedVersion="8" minRefreshableVersion="3" useAutoFormatting="1" itemPrintTitles="1" mergeItem="1" createdVersion="8" indent="0" compact="0" compactData="0" multipleFieldFilters="0" chartFormat="11" fieldListSortAscending="1">
  <location ref="K41:O45" firstHeaderRow="0" firstDataRow="1" firstDataCol="2"/>
  <pivotFields count="19">
    <pivotField compact="0" numFmtId="164" outline="0" showAll="0">
      <items count="332">
        <item x="78"/>
        <item x="79"/>
        <item x="80"/>
        <item x="82"/>
        <item x="198"/>
        <item x="199"/>
        <item x="6"/>
        <item x="200"/>
        <item x="83"/>
        <item x="84"/>
        <item x="85"/>
        <item x="87"/>
        <item x="12"/>
        <item x="88"/>
        <item x="201"/>
        <item x="202"/>
        <item x="203"/>
        <item x="204"/>
        <item x="205"/>
        <item x="206"/>
        <item x="207"/>
        <item x="90"/>
        <item x="22"/>
        <item x="92"/>
        <item x="24"/>
        <item x="94"/>
        <item x="95"/>
        <item x="96"/>
        <item x="97"/>
        <item x="98"/>
        <item x="99"/>
        <item x="100"/>
        <item x="101"/>
        <item x="102"/>
        <item x="103"/>
        <item x="104"/>
        <item x="106"/>
        <item x="107"/>
        <item x="109"/>
        <item x="110"/>
        <item x="111"/>
        <item x="112"/>
        <item x="114"/>
        <item x="115"/>
        <item x="116"/>
        <item x="118"/>
        <item x="120"/>
        <item x="121"/>
        <item x="208"/>
        <item x="49"/>
        <item x="209"/>
        <item x="210"/>
        <item x="211"/>
        <item x="212"/>
        <item x="213"/>
        <item x="214"/>
        <item x="215"/>
        <item x="216"/>
        <item x="58"/>
        <item x="217"/>
        <item x="218"/>
        <item x="219"/>
        <item x="220"/>
        <item x="221"/>
        <item x="222"/>
        <item x="223"/>
        <item x="224"/>
        <item x="225"/>
        <item x="226"/>
        <item x="227"/>
        <item x="228"/>
        <item x="0"/>
        <item x="1"/>
        <item x="2"/>
        <item x="3"/>
        <item x="63"/>
        <item x="4"/>
        <item x="5"/>
        <item x="229"/>
        <item x="230"/>
        <item x="231"/>
        <item x="64"/>
        <item x="232"/>
        <item x="233"/>
        <item x="234"/>
        <item x="235"/>
        <item x="236"/>
        <item x="237"/>
        <item x="238"/>
        <item x="7"/>
        <item x="8"/>
        <item x="9"/>
        <item x="65"/>
        <item x="10"/>
        <item x="11"/>
        <item x="13"/>
        <item x="14"/>
        <item x="15"/>
        <item x="16"/>
        <item x="17"/>
        <item x="18"/>
        <item x="122"/>
        <item x="123"/>
        <item x="124"/>
        <item x="125"/>
        <item x="66"/>
        <item x="126"/>
        <item x="127"/>
        <item x="128"/>
        <item x="130"/>
        <item x="131"/>
        <item x="133"/>
        <item x="239"/>
        <item x="240"/>
        <item x="241"/>
        <item x="242"/>
        <item x="243"/>
        <item x="244"/>
        <item x="245"/>
        <item x="246"/>
        <item x="247"/>
        <item x="248"/>
        <item x="249"/>
        <item x="250"/>
        <item x="67"/>
        <item x="251"/>
        <item x="252"/>
        <item x="19"/>
        <item x="20"/>
        <item x="68"/>
        <item x="21"/>
        <item x="23"/>
        <item x="25"/>
        <item x="26"/>
        <item x="134"/>
        <item x="135"/>
        <item x="136"/>
        <item x="69"/>
        <item x="138"/>
        <item x="139"/>
        <item x="141"/>
        <item x="142"/>
        <item x="143"/>
        <item x="70"/>
        <item x="144"/>
        <item x="253"/>
        <item x="254"/>
        <item x="255"/>
        <item x="256"/>
        <item x="257"/>
        <item x="258"/>
        <item x="259"/>
        <item x="71"/>
        <item x="260"/>
        <item x="261"/>
        <item x="262"/>
        <item x="263"/>
        <item x="72"/>
        <item x="264"/>
        <item x="265"/>
        <item x="27"/>
        <item x="28"/>
        <item x="29"/>
        <item x="30"/>
        <item x="31"/>
        <item x="32"/>
        <item x="73"/>
        <item x="33"/>
        <item x="34"/>
        <item x="35"/>
        <item x="36"/>
        <item x="74"/>
        <item x="266"/>
        <item x="267"/>
        <item x="268"/>
        <item x="269"/>
        <item x="270"/>
        <item x="271"/>
        <item x="272"/>
        <item x="37"/>
        <item x="75"/>
        <item x="38"/>
        <item x="76"/>
        <item x="39"/>
        <item x="40"/>
        <item x="41"/>
        <item x="273"/>
        <item x="274"/>
        <item x="77"/>
        <item x="275"/>
        <item x="276"/>
        <item x="277"/>
        <item x="278"/>
        <item x="279"/>
        <item x="280"/>
        <item x="81"/>
        <item x="281"/>
        <item x="42"/>
        <item x="43"/>
        <item x="44"/>
        <item x="86"/>
        <item x="45"/>
        <item x="46"/>
        <item x="89"/>
        <item x="47"/>
        <item x="91"/>
        <item x="146"/>
        <item x="93"/>
        <item x="147"/>
        <item x="282"/>
        <item x="283"/>
        <item x="284"/>
        <item x="285"/>
        <item x="148"/>
        <item x="150"/>
        <item x="152"/>
        <item x="153"/>
        <item x="154"/>
        <item x="155"/>
        <item x="105"/>
        <item x="286"/>
        <item x="287"/>
        <item x="108"/>
        <item x="288"/>
        <item x="289"/>
        <item x="290"/>
        <item x="157"/>
        <item x="113"/>
        <item x="158"/>
        <item x="159"/>
        <item x="160"/>
        <item x="117"/>
        <item x="161"/>
        <item x="119"/>
        <item x="162"/>
        <item x="164"/>
        <item x="166"/>
        <item x="168"/>
        <item x="169"/>
        <item x="170"/>
        <item x="171"/>
        <item x="172"/>
        <item x="173"/>
        <item x="129"/>
        <item x="175"/>
        <item x="176"/>
        <item x="132"/>
        <item x="177"/>
        <item x="178"/>
        <item x="179"/>
        <item x="181"/>
        <item x="137"/>
        <item x="182"/>
        <item x="291"/>
        <item x="140"/>
        <item x="292"/>
        <item x="293"/>
        <item x="294"/>
        <item x="295"/>
        <item x="145"/>
        <item x="296"/>
        <item x="297"/>
        <item x="298"/>
        <item x="149"/>
        <item x="299"/>
        <item x="151"/>
        <item x="300"/>
        <item x="301"/>
        <item x="302"/>
        <item x="303"/>
        <item x="156"/>
        <item x="304"/>
        <item x="305"/>
        <item x="306"/>
        <item x="307"/>
        <item x="308"/>
        <item x="48"/>
        <item x="163"/>
        <item x="50"/>
        <item x="165"/>
        <item x="51"/>
        <item x="167"/>
        <item x="52"/>
        <item x="309"/>
        <item x="310"/>
        <item x="311"/>
        <item x="312"/>
        <item x="313"/>
        <item x="174"/>
        <item x="314"/>
        <item x="315"/>
        <item x="316"/>
        <item x="317"/>
        <item x="318"/>
        <item x="180"/>
        <item x="53"/>
        <item x="54"/>
        <item x="55"/>
        <item x="56"/>
        <item x="57"/>
        <item x="186"/>
        <item x="59"/>
        <item x="60"/>
        <item x="61"/>
        <item x="190"/>
        <item x="62"/>
        <item x="183"/>
        <item x="184"/>
        <item x="185"/>
        <item x="187"/>
        <item x="188"/>
        <item x="189"/>
        <item x="191"/>
        <item x="192"/>
        <item x="193"/>
        <item x="195"/>
        <item x="194"/>
        <item x="319"/>
        <item x="320"/>
        <item x="196"/>
        <item x="321"/>
        <item x="322"/>
        <item x="323"/>
        <item x="324"/>
        <item x="325"/>
        <item x="326"/>
        <item x="197"/>
        <item x="327"/>
        <item x="328"/>
        <item x="329"/>
        <item x="330"/>
        <item t="default"/>
      </items>
    </pivotField>
    <pivotField compact="0" outline="0" showAll="0"/>
    <pivotField compact="0" outline="0" showAll="0"/>
    <pivotField axis="axisRow" compact="0" outline="0" showAll="0">
      <items count="4">
        <item sd="0" x="0"/>
        <item sd="0" x="2"/>
        <item sd="0" x="1"/>
        <item t="default"/>
      </items>
    </pivotField>
    <pivotField axis="axisRow" compact="0" outline="0" showAll="0">
      <items count="12">
        <item x="0"/>
        <item x="10"/>
        <item x="8"/>
        <item x="2"/>
        <item x="6"/>
        <item x="9"/>
        <item x="5"/>
        <item x="3"/>
        <item x="7"/>
        <item x="4"/>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4">
        <item sd="0" x="0"/>
        <item sd="0" x="1"/>
        <item sd="0" x="2"/>
        <item sd="0" x="3"/>
      </items>
    </pivotField>
    <pivotField compact="0" outline="0" dragToRow="0" dragToCol="0" dragToPage="0" showAll="0" defaultSubtotal="0"/>
    <pivotField compact="0" outline="0" dragToRow="0" dragToCol="0" dragToPage="0" showAll="0" defaultSubtotal="0"/>
  </pivotFields>
  <rowFields count="2">
    <field x="3"/>
    <field x="4"/>
  </rowFields>
  <rowItems count="4">
    <i>
      <x/>
    </i>
    <i>
      <x v="1"/>
    </i>
    <i>
      <x v="2"/>
    </i>
    <i t="grand">
      <x/>
    </i>
  </rowItems>
  <colFields count="1">
    <field x="-2"/>
  </colFields>
  <colItems count="3">
    <i>
      <x/>
    </i>
    <i i="1">
      <x v="1"/>
    </i>
    <i i="2">
      <x v="2"/>
    </i>
  </colItems>
  <dataFields count="3">
    <dataField name="Sum of Profit" fld="12" baseField="0" baseItem="0"/>
    <dataField name="Sum of Profit2" fld="12" showDataAs="percentOfCol" baseField="0" baseItem="0" numFmtId="10"/>
    <dataField name="Sum of Profit3" fld="12" baseField="4" baseItem="0">
      <extLst>
        <ext xmlns:x14="http://schemas.microsoft.com/office/spreadsheetml/2009/9/main" uri="{E15A36E0-9728-4e99-A89B-3F7291B0FE68}">
          <x14:dataField pivotShowAs="rankDescending"/>
        </ext>
      </extLst>
    </dataField>
  </dataFields>
  <formats count="3">
    <format dxfId="44">
      <pivotArea outline="0" fieldPosition="0">
        <references count="2">
          <reference field="3" count="1" selected="0">
            <x v="2"/>
          </reference>
          <reference field="4" count="1" selected="0">
            <x v="6"/>
          </reference>
        </references>
      </pivotArea>
    </format>
    <format dxfId="43">
      <pivotArea dataOnly="0" labelOnly="1" outline="0" fieldPosition="0">
        <references count="2">
          <reference field="3" count="1" selected="0">
            <x v="2"/>
          </reference>
          <reference field="4" count="1">
            <x v="6"/>
          </reference>
        </references>
      </pivotArea>
    </format>
    <format dxfId="42">
      <pivotArea dataOnly="0" labelOnly="1" outline="0" fieldPosition="0">
        <references count="1">
          <reference field="3"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C9A09CA-2C05-45B5-9A1F-D79D150DEC9F}" name="Genderavarageodervalue"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fieldListSortAscending="1">
  <location ref="K57:M60" firstHeaderRow="0" firstDataRow="1" firstDataCol="1"/>
  <pivotFields count="19">
    <pivotField numFmtId="164" showAll="0">
      <items count="332">
        <item x="78"/>
        <item x="79"/>
        <item x="80"/>
        <item x="82"/>
        <item x="198"/>
        <item x="199"/>
        <item x="6"/>
        <item x="200"/>
        <item x="83"/>
        <item x="84"/>
        <item x="85"/>
        <item x="87"/>
        <item x="12"/>
        <item x="88"/>
        <item x="201"/>
        <item x="202"/>
        <item x="203"/>
        <item x="204"/>
        <item x="205"/>
        <item x="206"/>
        <item x="207"/>
        <item x="90"/>
        <item x="22"/>
        <item x="92"/>
        <item x="24"/>
        <item x="94"/>
        <item x="95"/>
        <item x="96"/>
        <item x="97"/>
        <item x="98"/>
        <item x="99"/>
        <item x="100"/>
        <item x="101"/>
        <item x="102"/>
        <item x="103"/>
        <item x="104"/>
        <item x="106"/>
        <item x="107"/>
        <item x="109"/>
        <item x="110"/>
        <item x="111"/>
        <item x="112"/>
        <item x="114"/>
        <item x="115"/>
        <item x="116"/>
        <item x="118"/>
        <item x="120"/>
        <item x="121"/>
        <item x="208"/>
        <item x="49"/>
        <item x="209"/>
        <item x="210"/>
        <item x="211"/>
        <item x="212"/>
        <item x="213"/>
        <item x="214"/>
        <item x="215"/>
        <item x="216"/>
        <item x="58"/>
        <item x="217"/>
        <item x="218"/>
        <item x="219"/>
        <item x="220"/>
        <item x="221"/>
        <item x="222"/>
        <item x="223"/>
        <item x="224"/>
        <item x="225"/>
        <item x="226"/>
        <item x="227"/>
        <item x="228"/>
        <item x="0"/>
        <item x="1"/>
        <item x="2"/>
        <item x="3"/>
        <item x="63"/>
        <item x="4"/>
        <item x="5"/>
        <item x="229"/>
        <item x="230"/>
        <item x="231"/>
        <item x="64"/>
        <item x="232"/>
        <item x="233"/>
        <item x="234"/>
        <item x="235"/>
        <item x="236"/>
        <item x="237"/>
        <item x="238"/>
        <item x="7"/>
        <item x="8"/>
        <item x="9"/>
        <item x="65"/>
        <item x="10"/>
        <item x="11"/>
        <item x="13"/>
        <item x="14"/>
        <item x="15"/>
        <item x="16"/>
        <item x="17"/>
        <item x="18"/>
        <item x="122"/>
        <item x="123"/>
        <item x="124"/>
        <item x="125"/>
        <item x="66"/>
        <item x="126"/>
        <item x="127"/>
        <item x="128"/>
        <item x="130"/>
        <item x="131"/>
        <item x="133"/>
        <item x="239"/>
        <item x="240"/>
        <item x="241"/>
        <item x="242"/>
        <item x="243"/>
        <item x="244"/>
        <item x="245"/>
        <item x="246"/>
        <item x="247"/>
        <item x="248"/>
        <item x="249"/>
        <item x="250"/>
        <item x="67"/>
        <item x="251"/>
        <item x="252"/>
        <item x="19"/>
        <item x="20"/>
        <item x="68"/>
        <item x="21"/>
        <item x="23"/>
        <item x="25"/>
        <item x="26"/>
        <item x="134"/>
        <item x="135"/>
        <item x="136"/>
        <item x="69"/>
        <item x="138"/>
        <item x="139"/>
        <item x="141"/>
        <item x="142"/>
        <item x="143"/>
        <item x="70"/>
        <item x="144"/>
        <item x="253"/>
        <item x="254"/>
        <item x="255"/>
        <item x="256"/>
        <item x="257"/>
        <item x="258"/>
        <item x="259"/>
        <item x="71"/>
        <item x="260"/>
        <item x="261"/>
        <item x="262"/>
        <item x="263"/>
        <item x="72"/>
        <item x="264"/>
        <item x="265"/>
        <item x="27"/>
        <item x="28"/>
        <item x="29"/>
        <item x="30"/>
        <item x="31"/>
        <item x="32"/>
        <item x="73"/>
        <item x="33"/>
        <item x="34"/>
        <item x="35"/>
        <item x="36"/>
        <item x="74"/>
        <item x="266"/>
        <item x="267"/>
        <item x="268"/>
        <item x="269"/>
        <item x="270"/>
        <item x="271"/>
        <item x="272"/>
        <item x="37"/>
        <item x="75"/>
        <item x="38"/>
        <item x="76"/>
        <item x="39"/>
        <item x="40"/>
        <item x="41"/>
        <item x="273"/>
        <item x="274"/>
        <item x="77"/>
        <item x="275"/>
        <item x="276"/>
        <item x="277"/>
        <item x="278"/>
        <item x="279"/>
        <item x="280"/>
        <item x="81"/>
        <item x="281"/>
        <item x="42"/>
        <item x="43"/>
        <item x="44"/>
        <item x="86"/>
        <item x="45"/>
        <item x="46"/>
        <item x="89"/>
        <item x="47"/>
        <item x="91"/>
        <item x="146"/>
        <item x="93"/>
        <item x="147"/>
        <item x="282"/>
        <item x="283"/>
        <item x="284"/>
        <item x="285"/>
        <item x="148"/>
        <item x="150"/>
        <item x="152"/>
        <item x="153"/>
        <item x="154"/>
        <item x="155"/>
        <item x="105"/>
        <item x="286"/>
        <item x="287"/>
        <item x="108"/>
        <item x="288"/>
        <item x="289"/>
        <item x="290"/>
        <item x="157"/>
        <item x="113"/>
        <item x="158"/>
        <item x="159"/>
        <item x="160"/>
        <item x="117"/>
        <item x="161"/>
        <item x="119"/>
        <item x="162"/>
        <item x="164"/>
        <item x="166"/>
        <item x="168"/>
        <item x="169"/>
        <item x="170"/>
        <item x="171"/>
        <item x="172"/>
        <item x="173"/>
        <item x="129"/>
        <item x="175"/>
        <item x="176"/>
        <item x="132"/>
        <item x="177"/>
        <item x="178"/>
        <item x="179"/>
        <item x="181"/>
        <item x="137"/>
        <item x="182"/>
        <item x="291"/>
        <item x="140"/>
        <item x="292"/>
        <item x="293"/>
        <item x="294"/>
        <item x="295"/>
        <item x="145"/>
        <item x="296"/>
        <item x="297"/>
        <item x="298"/>
        <item x="149"/>
        <item x="299"/>
        <item x="151"/>
        <item x="300"/>
        <item x="301"/>
        <item x="302"/>
        <item x="303"/>
        <item x="156"/>
        <item x="304"/>
        <item x="305"/>
        <item x="306"/>
        <item x="307"/>
        <item x="308"/>
        <item x="48"/>
        <item x="163"/>
        <item x="50"/>
        <item x="165"/>
        <item x="51"/>
        <item x="167"/>
        <item x="52"/>
        <item x="309"/>
        <item x="310"/>
        <item x="311"/>
        <item x="312"/>
        <item x="313"/>
        <item x="174"/>
        <item x="314"/>
        <item x="315"/>
        <item x="316"/>
        <item x="317"/>
        <item x="318"/>
        <item x="180"/>
        <item x="53"/>
        <item x="54"/>
        <item x="55"/>
        <item x="56"/>
        <item x="57"/>
        <item x="186"/>
        <item x="59"/>
        <item x="60"/>
        <item x="61"/>
        <item x="190"/>
        <item x="62"/>
        <item x="183"/>
        <item x="184"/>
        <item x="185"/>
        <item x="187"/>
        <item x="188"/>
        <item x="189"/>
        <item x="191"/>
        <item x="192"/>
        <item x="193"/>
        <item x="195"/>
        <item x="194"/>
        <item x="319"/>
        <item x="320"/>
        <item x="196"/>
        <item x="321"/>
        <item x="322"/>
        <item x="323"/>
        <item x="324"/>
        <item x="325"/>
        <item x="326"/>
        <item x="197"/>
        <item x="327"/>
        <item x="328"/>
        <item x="329"/>
        <item x="330"/>
        <item t="default"/>
      </items>
    </pivotField>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dataField="1"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 dragToRow="0" dragToCol="0" dragToPage="0" showAll="0" defaultSubtotal="0"/>
    <pivotField dragToRow="0" dragToCol="0" dragToPage="0" showAll="0" defaultSubtotal="0"/>
  </pivotFields>
  <rowFields count="1">
    <field x="6"/>
  </rowFields>
  <rowItems count="3">
    <i>
      <x/>
    </i>
    <i>
      <x v="1"/>
    </i>
    <i t="grand">
      <x/>
    </i>
  </rowItems>
  <colFields count="1">
    <field x="-2"/>
  </colFields>
  <colItems count="2">
    <i>
      <x/>
    </i>
    <i i="1">
      <x v="1"/>
    </i>
  </colItems>
  <dataFields count="2">
    <dataField name="Average of Sale Price" fld="11" subtotal="average" baseField="6" baseItem="0"/>
    <dataField name="Average of Sale Price2" fld="11" subtotal="average" showDataAs="percentOfTotal" baseField="6" baseItem="0" numFmtId="10"/>
  </dataFields>
  <formats count="1">
    <format dxfId="45">
      <pivotArea dataOnly="0" fieldPosition="0">
        <references count="1">
          <reference field="6"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AD3DBEC-FEDD-4AEE-9FDA-95F6CB7313EF}" name="Categorywiseprofitable"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fieldListSortAscending="1">
  <location ref="N67:P71" firstHeaderRow="0" firstDataRow="1" firstDataCol="1"/>
  <pivotFields count="19">
    <pivotField numFmtId="164" showAll="0">
      <items count="332">
        <item x="78"/>
        <item x="79"/>
        <item x="80"/>
        <item x="82"/>
        <item x="198"/>
        <item x="199"/>
        <item x="6"/>
        <item x="200"/>
        <item x="83"/>
        <item x="84"/>
        <item x="85"/>
        <item x="87"/>
        <item x="12"/>
        <item x="88"/>
        <item x="201"/>
        <item x="202"/>
        <item x="203"/>
        <item x="204"/>
        <item x="205"/>
        <item x="206"/>
        <item x="207"/>
        <item x="90"/>
        <item x="22"/>
        <item x="92"/>
        <item x="24"/>
        <item x="94"/>
        <item x="95"/>
        <item x="96"/>
        <item x="97"/>
        <item x="98"/>
        <item x="99"/>
        <item x="100"/>
        <item x="101"/>
        <item x="102"/>
        <item x="103"/>
        <item x="104"/>
        <item x="106"/>
        <item x="107"/>
        <item x="109"/>
        <item x="110"/>
        <item x="111"/>
        <item x="112"/>
        <item x="114"/>
        <item x="115"/>
        <item x="116"/>
        <item x="118"/>
        <item x="120"/>
        <item x="121"/>
        <item x="208"/>
        <item x="49"/>
        <item x="209"/>
        <item x="210"/>
        <item x="211"/>
        <item x="212"/>
        <item x="213"/>
        <item x="214"/>
        <item x="215"/>
        <item x="216"/>
        <item x="58"/>
        <item x="217"/>
        <item x="218"/>
        <item x="219"/>
        <item x="220"/>
        <item x="221"/>
        <item x="222"/>
        <item x="223"/>
        <item x="224"/>
        <item x="225"/>
        <item x="226"/>
        <item x="227"/>
        <item x="228"/>
        <item x="0"/>
        <item x="1"/>
        <item x="2"/>
        <item x="3"/>
        <item x="63"/>
        <item x="4"/>
        <item x="5"/>
        <item x="229"/>
        <item x="230"/>
        <item x="231"/>
        <item x="64"/>
        <item x="232"/>
        <item x="233"/>
        <item x="234"/>
        <item x="235"/>
        <item x="236"/>
        <item x="237"/>
        <item x="238"/>
        <item x="7"/>
        <item x="8"/>
        <item x="9"/>
        <item x="65"/>
        <item x="10"/>
        <item x="11"/>
        <item x="13"/>
        <item x="14"/>
        <item x="15"/>
        <item x="16"/>
        <item x="17"/>
        <item x="18"/>
        <item x="122"/>
        <item x="123"/>
        <item x="124"/>
        <item x="125"/>
        <item x="66"/>
        <item x="126"/>
        <item x="127"/>
        <item x="128"/>
        <item x="130"/>
        <item x="131"/>
        <item x="133"/>
        <item x="239"/>
        <item x="240"/>
        <item x="241"/>
        <item x="242"/>
        <item x="243"/>
        <item x="244"/>
        <item x="245"/>
        <item x="246"/>
        <item x="247"/>
        <item x="248"/>
        <item x="249"/>
        <item x="250"/>
        <item x="67"/>
        <item x="251"/>
        <item x="252"/>
        <item x="19"/>
        <item x="20"/>
        <item x="68"/>
        <item x="21"/>
        <item x="23"/>
        <item x="25"/>
        <item x="26"/>
        <item x="134"/>
        <item x="135"/>
        <item x="136"/>
        <item x="69"/>
        <item x="138"/>
        <item x="139"/>
        <item x="141"/>
        <item x="142"/>
        <item x="143"/>
        <item x="70"/>
        <item x="144"/>
        <item x="253"/>
        <item x="254"/>
        <item x="255"/>
        <item x="256"/>
        <item x="257"/>
        <item x="258"/>
        <item x="259"/>
        <item x="71"/>
        <item x="260"/>
        <item x="261"/>
        <item x="262"/>
        <item x="263"/>
        <item x="72"/>
        <item x="264"/>
        <item x="265"/>
        <item x="27"/>
        <item x="28"/>
        <item x="29"/>
        <item x="30"/>
        <item x="31"/>
        <item x="32"/>
        <item x="73"/>
        <item x="33"/>
        <item x="34"/>
        <item x="35"/>
        <item x="36"/>
        <item x="74"/>
        <item x="266"/>
        <item x="267"/>
        <item x="268"/>
        <item x="269"/>
        <item x="270"/>
        <item x="271"/>
        <item x="272"/>
        <item x="37"/>
        <item x="75"/>
        <item x="38"/>
        <item x="76"/>
        <item x="39"/>
        <item x="40"/>
        <item x="41"/>
        <item x="273"/>
        <item x="274"/>
        <item x="77"/>
        <item x="275"/>
        <item x="276"/>
        <item x="277"/>
        <item x="278"/>
        <item x="279"/>
        <item x="280"/>
        <item x="81"/>
        <item x="281"/>
        <item x="42"/>
        <item x="43"/>
        <item x="44"/>
        <item x="86"/>
        <item x="45"/>
        <item x="46"/>
        <item x="89"/>
        <item x="47"/>
        <item x="91"/>
        <item x="146"/>
        <item x="93"/>
        <item x="147"/>
        <item x="282"/>
        <item x="283"/>
        <item x="284"/>
        <item x="285"/>
        <item x="148"/>
        <item x="150"/>
        <item x="152"/>
        <item x="153"/>
        <item x="154"/>
        <item x="155"/>
        <item x="105"/>
        <item x="286"/>
        <item x="287"/>
        <item x="108"/>
        <item x="288"/>
        <item x="289"/>
        <item x="290"/>
        <item x="157"/>
        <item x="113"/>
        <item x="158"/>
        <item x="159"/>
        <item x="160"/>
        <item x="117"/>
        <item x="161"/>
        <item x="119"/>
        <item x="162"/>
        <item x="164"/>
        <item x="166"/>
        <item x="168"/>
        <item x="169"/>
        <item x="170"/>
        <item x="171"/>
        <item x="172"/>
        <item x="173"/>
        <item x="129"/>
        <item x="175"/>
        <item x="176"/>
        <item x="132"/>
        <item x="177"/>
        <item x="178"/>
        <item x="179"/>
        <item x="181"/>
        <item x="137"/>
        <item x="182"/>
        <item x="291"/>
        <item x="140"/>
        <item x="292"/>
        <item x="293"/>
        <item x="294"/>
        <item x="295"/>
        <item x="145"/>
        <item x="296"/>
        <item x="297"/>
        <item x="298"/>
        <item x="149"/>
        <item x="299"/>
        <item x="151"/>
        <item x="300"/>
        <item x="301"/>
        <item x="302"/>
        <item x="303"/>
        <item x="156"/>
        <item x="304"/>
        <item x="305"/>
        <item x="306"/>
        <item x="307"/>
        <item x="308"/>
        <item x="48"/>
        <item x="163"/>
        <item x="50"/>
        <item x="165"/>
        <item x="51"/>
        <item x="167"/>
        <item x="52"/>
        <item x="309"/>
        <item x="310"/>
        <item x="311"/>
        <item x="312"/>
        <item x="313"/>
        <item x="174"/>
        <item x="314"/>
        <item x="315"/>
        <item x="316"/>
        <item x="317"/>
        <item x="318"/>
        <item x="180"/>
        <item x="53"/>
        <item x="54"/>
        <item x="55"/>
        <item x="56"/>
        <item x="57"/>
        <item x="186"/>
        <item x="59"/>
        <item x="60"/>
        <item x="61"/>
        <item x="190"/>
        <item x="62"/>
        <item x="183"/>
        <item x="184"/>
        <item x="185"/>
        <item x="187"/>
        <item x="188"/>
        <item x="189"/>
        <item x="191"/>
        <item x="192"/>
        <item x="193"/>
        <item x="195"/>
        <item x="194"/>
        <item x="319"/>
        <item x="320"/>
        <item x="196"/>
        <item x="321"/>
        <item x="322"/>
        <item x="323"/>
        <item x="324"/>
        <item x="325"/>
        <item x="326"/>
        <item x="197"/>
        <item x="327"/>
        <item x="328"/>
        <item x="329"/>
        <item x="330"/>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1"/>
            </reference>
          </references>
        </pivotArea>
      </autoSortScope>
    </pivotField>
    <pivotField showAll="0"/>
    <pivotField showAll="0">
      <items count="21">
        <item x="10"/>
        <item x="0"/>
        <item x="11"/>
        <item x="9"/>
        <item x="2"/>
        <item x="14"/>
        <item x="6"/>
        <item x="18"/>
        <item x="5"/>
        <item x="15"/>
        <item x="17"/>
        <item x="4"/>
        <item x="8"/>
        <item x="1"/>
        <item x="12"/>
        <item x="13"/>
        <item x="16"/>
        <item x="7"/>
        <item x="19"/>
        <item x="3"/>
        <item t="default"/>
      </items>
    </pivotField>
    <pivotField showAll="0"/>
    <pivotField showAll="0"/>
    <pivotField showAll="0"/>
    <pivotField showAll="0"/>
    <pivotField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 dragToRow="0" dragToCol="0" dragToPage="0" showAll="0" defaultSubtotal="0"/>
    <pivotField dragToRow="0" dragToCol="0" dragToPage="0" showAll="0" defaultSubtotal="0"/>
  </pivotFields>
  <rowFields count="1">
    <field x="3"/>
  </rowFields>
  <rowItems count="4">
    <i>
      <x v="2"/>
    </i>
    <i>
      <x v="1"/>
    </i>
    <i>
      <x/>
    </i>
    <i t="grand">
      <x/>
    </i>
  </rowItems>
  <colFields count="1">
    <field x="-2"/>
  </colFields>
  <colItems count="2">
    <i>
      <x/>
    </i>
    <i i="1">
      <x v="1"/>
    </i>
  </colItems>
  <dataFields count="2">
    <dataField name="Sum of Profit" fld="12" baseField="0" baseItem="0"/>
    <dataField name="Sum of Profit2" fld="12" baseField="3" baseItem="0">
      <extLst>
        <ext xmlns:x14="http://schemas.microsoft.com/office/spreadsheetml/2009/9/main" uri="{E15A36E0-9728-4e99-A89B-3F7291B0FE68}">
          <x14:dataField pivotShowAs="rankDescending"/>
        </ext>
      </extLst>
    </dataField>
  </dataFields>
  <formats count="1">
    <format dxfId="46">
      <pivotArea dataOnly="0" fieldPosition="0">
        <references count="1">
          <reference field="3" count="1">
            <x v="2"/>
          </reference>
        </references>
      </pivotArea>
    </format>
  </formats>
  <chartFormats count="2">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CB1F8821-3E13-489C-A056-FD22E4557624}" name="Mostprofitableproduct"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fieldListSortAscending="1">
  <location ref="C28:E40" firstHeaderRow="0" firstDataRow="1" firstDataCol="1"/>
  <pivotFields count="19">
    <pivotField numFmtId="164" showAll="0">
      <items count="332">
        <item x="78"/>
        <item x="79"/>
        <item x="80"/>
        <item x="82"/>
        <item x="198"/>
        <item x="199"/>
        <item x="6"/>
        <item x="200"/>
        <item x="83"/>
        <item x="84"/>
        <item x="85"/>
        <item x="87"/>
        <item x="12"/>
        <item x="88"/>
        <item x="201"/>
        <item x="202"/>
        <item x="203"/>
        <item x="204"/>
        <item x="205"/>
        <item x="206"/>
        <item x="207"/>
        <item x="90"/>
        <item x="22"/>
        <item x="92"/>
        <item x="24"/>
        <item x="94"/>
        <item x="95"/>
        <item x="96"/>
        <item x="97"/>
        <item x="98"/>
        <item x="99"/>
        <item x="100"/>
        <item x="101"/>
        <item x="102"/>
        <item x="103"/>
        <item x="104"/>
        <item x="106"/>
        <item x="107"/>
        <item x="109"/>
        <item x="110"/>
        <item x="111"/>
        <item x="112"/>
        <item x="114"/>
        <item x="115"/>
        <item x="116"/>
        <item x="118"/>
        <item x="120"/>
        <item x="121"/>
        <item x="208"/>
        <item x="49"/>
        <item x="209"/>
        <item x="210"/>
        <item x="211"/>
        <item x="212"/>
        <item x="213"/>
        <item x="214"/>
        <item x="215"/>
        <item x="216"/>
        <item x="58"/>
        <item x="217"/>
        <item x="218"/>
        <item x="219"/>
        <item x="220"/>
        <item x="221"/>
        <item x="222"/>
        <item x="223"/>
        <item x="224"/>
        <item x="225"/>
        <item x="226"/>
        <item x="227"/>
        <item x="228"/>
        <item x="0"/>
        <item x="1"/>
        <item x="2"/>
        <item x="3"/>
        <item x="63"/>
        <item x="4"/>
        <item x="5"/>
        <item x="229"/>
        <item x="230"/>
        <item x="231"/>
        <item x="64"/>
        <item x="232"/>
        <item x="233"/>
        <item x="234"/>
        <item x="235"/>
        <item x="236"/>
        <item x="237"/>
        <item x="238"/>
        <item x="7"/>
        <item x="8"/>
        <item x="9"/>
        <item x="65"/>
        <item x="10"/>
        <item x="11"/>
        <item x="13"/>
        <item x="14"/>
        <item x="15"/>
        <item x="16"/>
        <item x="17"/>
        <item x="18"/>
        <item x="122"/>
        <item x="123"/>
        <item x="124"/>
        <item x="125"/>
        <item x="66"/>
        <item x="126"/>
        <item x="127"/>
        <item x="128"/>
        <item x="130"/>
        <item x="131"/>
        <item x="133"/>
        <item x="239"/>
        <item x="240"/>
        <item x="241"/>
        <item x="242"/>
        <item x="243"/>
        <item x="244"/>
        <item x="245"/>
        <item x="246"/>
        <item x="247"/>
        <item x="248"/>
        <item x="249"/>
        <item x="250"/>
        <item x="67"/>
        <item x="251"/>
        <item x="252"/>
        <item x="19"/>
        <item x="20"/>
        <item x="68"/>
        <item x="21"/>
        <item x="23"/>
        <item x="25"/>
        <item x="26"/>
        <item x="134"/>
        <item x="135"/>
        <item x="136"/>
        <item x="69"/>
        <item x="138"/>
        <item x="139"/>
        <item x="141"/>
        <item x="142"/>
        <item x="143"/>
        <item x="70"/>
        <item x="144"/>
        <item x="253"/>
        <item x="254"/>
        <item x="255"/>
        <item x="256"/>
        <item x="257"/>
        <item x="258"/>
        <item x="259"/>
        <item x="71"/>
        <item x="260"/>
        <item x="261"/>
        <item x="262"/>
        <item x="263"/>
        <item x="72"/>
        <item x="264"/>
        <item x="265"/>
        <item x="27"/>
        <item x="28"/>
        <item x="29"/>
        <item x="30"/>
        <item x="31"/>
        <item x="32"/>
        <item x="73"/>
        <item x="33"/>
        <item x="34"/>
        <item x="35"/>
        <item x="36"/>
        <item x="74"/>
        <item x="266"/>
        <item x="267"/>
        <item x="268"/>
        <item x="269"/>
        <item x="270"/>
        <item x="271"/>
        <item x="272"/>
        <item x="37"/>
        <item x="75"/>
        <item x="38"/>
        <item x="76"/>
        <item x="39"/>
        <item x="40"/>
        <item x="41"/>
        <item x="273"/>
        <item x="274"/>
        <item x="77"/>
        <item x="275"/>
        <item x="276"/>
        <item x="277"/>
        <item x="278"/>
        <item x="279"/>
        <item x="280"/>
        <item x="81"/>
        <item x="281"/>
        <item x="42"/>
        <item x="43"/>
        <item x="44"/>
        <item x="86"/>
        <item x="45"/>
        <item x="46"/>
        <item x="89"/>
        <item x="47"/>
        <item x="91"/>
        <item x="146"/>
        <item x="93"/>
        <item x="147"/>
        <item x="282"/>
        <item x="283"/>
        <item x="284"/>
        <item x="285"/>
        <item x="148"/>
        <item x="150"/>
        <item x="152"/>
        <item x="153"/>
        <item x="154"/>
        <item x="155"/>
        <item x="105"/>
        <item x="286"/>
        <item x="287"/>
        <item x="108"/>
        <item x="288"/>
        <item x="289"/>
        <item x="290"/>
        <item x="157"/>
        <item x="113"/>
        <item x="158"/>
        <item x="159"/>
        <item x="160"/>
        <item x="117"/>
        <item x="161"/>
        <item x="119"/>
        <item x="162"/>
        <item x="164"/>
        <item x="166"/>
        <item x="168"/>
        <item x="169"/>
        <item x="170"/>
        <item x="171"/>
        <item x="172"/>
        <item x="173"/>
        <item x="129"/>
        <item x="175"/>
        <item x="176"/>
        <item x="132"/>
        <item x="177"/>
        <item x="178"/>
        <item x="179"/>
        <item x="181"/>
        <item x="137"/>
        <item x="182"/>
        <item x="291"/>
        <item x="140"/>
        <item x="292"/>
        <item x="293"/>
        <item x="294"/>
        <item x="295"/>
        <item x="145"/>
        <item x="296"/>
        <item x="297"/>
        <item x="298"/>
        <item x="149"/>
        <item x="299"/>
        <item x="151"/>
        <item x="300"/>
        <item x="301"/>
        <item x="302"/>
        <item x="303"/>
        <item x="156"/>
        <item x="304"/>
        <item x="305"/>
        <item x="306"/>
        <item x="307"/>
        <item x="308"/>
        <item x="48"/>
        <item x="163"/>
        <item x="50"/>
        <item x="165"/>
        <item x="51"/>
        <item x="167"/>
        <item x="52"/>
        <item x="309"/>
        <item x="310"/>
        <item x="311"/>
        <item x="312"/>
        <item x="313"/>
        <item x="174"/>
        <item x="314"/>
        <item x="315"/>
        <item x="316"/>
        <item x="317"/>
        <item x="318"/>
        <item x="180"/>
        <item x="53"/>
        <item x="54"/>
        <item x="55"/>
        <item x="56"/>
        <item x="57"/>
        <item x="186"/>
        <item x="59"/>
        <item x="60"/>
        <item x="61"/>
        <item x="190"/>
        <item x="62"/>
        <item x="183"/>
        <item x="184"/>
        <item x="185"/>
        <item x="187"/>
        <item x="188"/>
        <item x="189"/>
        <item x="191"/>
        <item x="192"/>
        <item x="193"/>
        <item x="195"/>
        <item x="194"/>
        <item x="319"/>
        <item x="320"/>
        <item x="196"/>
        <item x="321"/>
        <item x="322"/>
        <item x="323"/>
        <item x="324"/>
        <item x="325"/>
        <item x="326"/>
        <item x="197"/>
        <item x="327"/>
        <item x="328"/>
        <item x="329"/>
        <item x="330"/>
        <item t="default"/>
      </items>
    </pivotField>
    <pivotField showAll="0"/>
    <pivotField showAll="0"/>
    <pivotField showAll="0"/>
    <pivotField axis="axisRow" showAll="0">
      <items count="12">
        <item x="0"/>
        <item x="10"/>
        <item x="8"/>
        <item x="2"/>
        <item x="6"/>
        <item x="9"/>
        <item x="5"/>
        <item x="3"/>
        <item x="7"/>
        <item x="4"/>
        <item x="1"/>
        <item t="default"/>
      </items>
    </pivotField>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Fields count="1">
    <field x="4"/>
  </rowFields>
  <rowItems count="12">
    <i>
      <x/>
    </i>
    <i>
      <x v="1"/>
    </i>
    <i>
      <x v="2"/>
    </i>
    <i>
      <x v="3"/>
    </i>
    <i>
      <x v="4"/>
    </i>
    <i>
      <x v="5"/>
    </i>
    <i>
      <x v="6"/>
    </i>
    <i>
      <x v="7"/>
    </i>
    <i>
      <x v="8"/>
    </i>
    <i>
      <x v="9"/>
    </i>
    <i>
      <x v="10"/>
    </i>
    <i t="grand">
      <x/>
    </i>
  </rowItems>
  <colFields count="1">
    <field x="-2"/>
  </colFields>
  <colItems count="2">
    <i>
      <x/>
    </i>
    <i i="1">
      <x v="1"/>
    </i>
  </colItems>
  <dataFields count="2">
    <dataField name="Sum of Profit" fld="12" showDataAs="percentOfCol" baseField="0" baseItem="0" numFmtId="10"/>
    <dataField name="Sum of Profit2" fld="12" baseField="4" baseItem="0">
      <extLst>
        <ext xmlns:x14="http://schemas.microsoft.com/office/spreadsheetml/2009/9/main" uri="{E15A36E0-9728-4e99-A89B-3F7291B0FE68}">
          <x14:dataField pivotShowAs="rankDescending"/>
        </ext>
      </extLst>
    </dataField>
  </dataFields>
  <formats count="3">
    <format dxfId="49">
      <pivotArea collapsedLevelsAreSubtotals="1" fieldPosition="0">
        <references count="1">
          <reference field="4" count="1">
            <x v="6"/>
          </reference>
        </references>
      </pivotArea>
    </format>
    <format dxfId="48">
      <pivotArea dataOnly="0" labelOnly="1" fieldPosition="0">
        <references count="1">
          <reference field="4" count="1">
            <x v="6"/>
          </reference>
        </references>
      </pivotArea>
    </format>
    <format dxfId="4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AC34A9D0-6B92-4236-8A55-422067D28159}" name="Slicersalestate"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fieldListSortAscending="1">
  <location ref="O48:P60" firstHeaderRow="1" firstDataRow="1" firstDataCol="1"/>
  <pivotFields count="19">
    <pivotField numFmtId="164" showAll="0">
      <items count="332">
        <item x="78"/>
        <item x="79"/>
        <item x="80"/>
        <item x="82"/>
        <item x="198"/>
        <item x="199"/>
        <item x="6"/>
        <item x="200"/>
        <item x="83"/>
        <item x="84"/>
        <item x="85"/>
        <item x="87"/>
        <item x="12"/>
        <item x="88"/>
        <item x="201"/>
        <item x="202"/>
        <item x="203"/>
        <item x="204"/>
        <item x="205"/>
        <item x="206"/>
        <item x="207"/>
        <item x="90"/>
        <item x="22"/>
        <item x="92"/>
        <item x="24"/>
        <item x="94"/>
        <item x="95"/>
        <item x="96"/>
        <item x="97"/>
        <item x="98"/>
        <item x="99"/>
        <item x="100"/>
        <item x="101"/>
        <item x="102"/>
        <item x="103"/>
        <item x="104"/>
        <item x="106"/>
        <item x="107"/>
        <item x="109"/>
        <item x="110"/>
        <item x="111"/>
        <item x="112"/>
        <item x="114"/>
        <item x="115"/>
        <item x="116"/>
        <item x="118"/>
        <item x="120"/>
        <item x="121"/>
        <item x="208"/>
        <item x="49"/>
        <item x="209"/>
        <item x="210"/>
        <item x="211"/>
        <item x="212"/>
        <item x="213"/>
        <item x="214"/>
        <item x="215"/>
        <item x="216"/>
        <item x="58"/>
        <item x="217"/>
        <item x="218"/>
        <item x="219"/>
        <item x="220"/>
        <item x="221"/>
        <item x="222"/>
        <item x="223"/>
        <item x="224"/>
        <item x="225"/>
        <item x="226"/>
        <item x="227"/>
        <item x="228"/>
        <item x="0"/>
        <item x="1"/>
        <item x="2"/>
        <item x="3"/>
        <item x="63"/>
        <item x="4"/>
        <item x="5"/>
        <item x="229"/>
        <item x="230"/>
        <item x="231"/>
        <item x="64"/>
        <item x="232"/>
        <item x="233"/>
        <item x="234"/>
        <item x="235"/>
        <item x="236"/>
        <item x="237"/>
        <item x="238"/>
        <item x="7"/>
        <item x="8"/>
        <item x="9"/>
        <item x="65"/>
        <item x="10"/>
        <item x="11"/>
        <item x="13"/>
        <item x="14"/>
        <item x="15"/>
        <item x="16"/>
        <item x="17"/>
        <item x="18"/>
        <item x="122"/>
        <item x="123"/>
        <item x="124"/>
        <item x="125"/>
        <item x="66"/>
        <item x="126"/>
        <item x="127"/>
        <item x="128"/>
        <item x="130"/>
        <item x="131"/>
        <item x="133"/>
        <item x="239"/>
        <item x="240"/>
        <item x="241"/>
        <item x="242"/>
        <item x="243"/>
        <item x="244"/>
        <item x="245"/>
        <item x="246"/>
        <item x="247"/>
        <item x="248"/>
        <item x="249"/>
        <item x="250"/>
        <item x="67"/>
        <item x="251"/>
        <item x="252"/>
        <item x="19"/>
        <item x="20"/>
        <item x="68"/>
        <item x="21"/>
        <item x="23"/>
        <item x="25"/>
        <item x="26"/>
        <item x="134"/>
        <item x="135"/>
        <item x="136"/>
        <item x="69"/>
        <item x="138"/>
        <item x="139"/>
        <item x="141"/>
        <item x="142"/>
        <item x="143"/>
        <item x="70"/>
        <item x="144"/>
        <item x="253"/>
        <item x="254"/>
        <item x="255"/>
        <item x="256"/>
        <item x="257"/>
        <item x="258"/>
        <item x="259"/>
        <item x="71"/>
        <item x="260"/>
        <item x="261"/>
        <item x="262"/>
        <item x="263"/>
        <item x="72"/>
        <item x="264"/>
        <item x="265"/>
        <item x="27"/>
        <item x="28"/>
        <item x="29"/>
        <item x="30"/>
        <item x="31"/>
        <item x="32"/>
        <item x="73"/>
        <item x="33"/>
        <item x="34"/>
        <item x="35"/>
        <item x="36"/>
        <item x="74"/>
        <item x="266"/>
        <item x="267"/>
        <item x="268"/>
        <item x="269"/>
        <item x="270"/>
        <item x="271"/>
        <item x="272"/>
        <item x="37"/>
        <item x="75"/>
        <item x="38"/>
        <item x="76"/>
        <item x="39"/>
        <item x="40"/>
        <item x="41"/>
        <item x="273"/>
        <item x="274"/>
        <item x="77"/>
        <item x="275"/>
        <item x="276"/>
        <item x="277"/>
        <item x="278"/>
        <item x="279"/>
        <item x="280"/>
        <item x="81"/>
        <item x="281"/>
        <item x="42"/>
        <item x="43"/>
        <item x="44"/>
        <item x="86"/>
        <item x="45"/>
        <item x="46"/>
        <item x="89"/>
        <item x="47"/>
        <item x="91"/>
        <item x="146"/>
        <item x="93"/>
        <item x="147"/>
        <item x="282"/>
        <item x="283"/>
        <item x="284"/>
        <item x="285"/>
        <item x="148"/>
        <item x="150"/>
        <item x="152"/>
        <item x="153"/>
        <item x="154"/>
        <item x="155"/>
        <item x="105"/>
        <item x="286"/>
        <item x="287"/>
        <item x="108"/>
        <item x="288"/>
        <item x="289"/>
        <item x="290"/>
        <item x="157"/>
        <item x="113"/>
        <item x="158"/>
        <item x="159"/>
        <item x="160"/>
        <item x="117"/>
        <item x="161"/>
        <item x="119"/>
        <item x="162"/>
        <item x="164"/>
        <item x="166"/>
        <item x="168"/>
        <item x="169"/>
        <item x="170"/>
        <item x="171"/>
        <item x="172"/>
        <item x="173"/>
        <item x="129"/>
        <item x="175"/>
        <item x="176"/>
        <item x="132"/>
        <item x="177"/>
        <item x="178"/>
        <item x="179"/>
        <item x="181"/>
        <item x="137"/>
        <item x="182"/>
        <item x="291"/>
        <item x="140"/>
        <item x="292"/>
        <item x="293"/>
        <item x="294"/>
        <item x="295"/>
        <item x="145"/>
        <item x="296"/>
        <item x="297"/>
        <item x="298"/>
        <item x="149"/>
        <item x="299"/>
        <item x="151"/>
        <item x="300"/>
        <item x="301"/>
        <item x="302"/>
        <item x="303"/>
        <item x="156"/>
        <item x="304"/>
        <item x="305"/>
        <item x="306"/>
        <item x="307"/>
        <item x="308"/>
        <item x="48"/>
        <item x="163"/>
        <item x="50"/>
        <item x="165"/>
        <item x="51"/>
        <item x="167"/>
        <item x="52"/>
        <item x="309"/>
        <item x="310"/>
        <item x="311"/>
        <item x="312"/>
        <item x="313"/>
        <item x="174"/>
        <item x="314"/>
        <item x="315"/>
        <item x="316"/>
        <item x="317"/>
        <item x="318"/>
        <item x="180"/>
        <item x="53"/>
        <item x="54"/>
        <item x="55"/>
        <item x="56"/>
        <item x="57"/>
        <item x="186"/>
        <item x="59"/>
        <item x="60"/>
        <item x="61"/>
        <item x="190"/>
        <item x="62"/>
        <item x="183"/>
        <item x="184"/>
        <item x="185"/>
        <item x="187"/>
        <item x="188"/>
        <item x="189"/>
        <item x="191"/>
        <item x="192"/>
        <item x="193"/>
        <item x="195"/>
        <item x="194"/>
        <item x="319"/>
        <item x="320"/>
        <item x="196"/>
        <item x="321"/>
        <item x="322"/>
        <item x="323"/>
        <item x="324"/>
        <item x="325"/>
        <item x="326"/>
        <item x="197"/>
        <item x="327"/>
        <item x="328"/>
        <item x="329"/>
        <item x="330"/>
        <item t="default"/>
      </items>
    </pivotField>
    <pivotField showAll="0"/>
    <pivotField showAll="0"/>
    <pivotField showAll="0"/>
    <pivotField axis="axisRow" showAll="0">
      <items count="12">
        <item x="0"/>
        <item x="10"/>
        <item x="8"/>
        <item x="2"/>
        <item x="6"/>
        <item x="9"/>
        <item x="5"/>
        <item x="3"/>
        <item x="7"/>
        <item x="4"/>
        <item x="1"/>
        <item t="default"/>
      </items>
    </pivotField>
    <pivotField showAll="0">
      <items count="21">
        <item x="10"/>
        <item x="0"/>
        <item x="11"/>
        <item x="9"/>
        <item x="2"/>
        <item x="14"/>
        <item x="6"/>
        <item x="18"/>
        <item x="5"/>
        <item x="15"/>
        <item x="17"/>
        <item x="4"/>
        <item x="8"/>
        <item x="1"/>
        <item x="12"/>
        <item x="13"/>
        <item x="16"/>
        <item x="7"/>
        <item x="19"/>
        <item x="3"/>
        <item t="default"/>
      </items>
    </pivotField>
    <pivotField showAll="0"/>
    <pivotField showAll="0"/>
    <pivotField showAll="0"/>
    <pivotField showAll="0"/>
    <pivotField showAll="0"/>
    <pivotField dataField="1"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 dragToRow="0" dragToCol="0" dragToPage="0" showAll="0" defaultSubtotal="0"/>
    <pivotField dragToRow="0" dragToCol="0" dragToPage="0" showAll="0" defaultSubtotal="0"/>
  </pivotFields>
  <rowFields count="1">
    <field x="4"/>
  </rowFields>
  <rowItems count="12">
    <i>
      <x/>
    </i>
    <i>
      <x v="1"/>
    </i>
    <i>
      <x v="2"/>
    </i>
    <i>
      <x v="3"/>
    </i>
    <i>
      <x v="4"/>
    </i>
    <i>
      <x v="5"/>
    </i>
    <i>
      <x v="6"/>
    </i>
    <i>
      <x v="7"/>
    </i>
    <i>
      <x v="8"/>
    </i>
    <i>
      <x v="9"/>
    </i>
    <i>
      <x v="10"/>
    </i>
    <i t="grand">
      <x/>
    </i>
  </rowItems>
  <colItems count="1">
    <i/>
  </colItems>
  <dataFields count="1">
    <dataField name="Sum of Sale Pric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401C613D-E69C-4E44-87C1-5517147382C3}" name="Genderselling"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fieldListSortAscending="1">
  <location ref="J13:K16" firstHeaderRow="1" firstDataRow="1" firstDataCol="1"/>
  <pivotFields count="19">
    <pivotField numFmtId="164" showAll="0">
      <items count="332">
        <item x="78"/>
        <item x="79"/>
        <item x="80"/>
        <item x="82"/>
        <item x="198"/>
        <item x="199"/>
        <item x="6"/>
        <item x="200"/>
        <item x="83"/>
        <item x="84"/>
        <item x="85"/>
        <item x="87"/>
        <item x="12"/>
        <item x="88"/>
        <item x="201"/>
        <item x="202"/>
        <item x="203"/>
        <item x="204"/>
        <item x="205"/>
        <item x="206"/>
        <item x="207"/>
        <item x="90"/>
        <item x="22"/>
        <item x="92"/>
        <item x="24"/>
        <item x="94"/>
        <item x="95"/>
        <item x="96"/>
        <item x="97"/>
        <item x="98"/>
        <item x="99"/>
        <item x="100"/>
        <item x="101"/>
        <item x="102"/>
        <item x="103"/>
        <item x="104"/>
        <item x="106"/>
        <item x="107"/>
        <item x="109"/>
        <item x="110"/>
        <item x="111"/>
        <item x="112"/>
        <item x="114"/>
        <item x="115"/>
        <item x="116"/>
        <item x="118"/>
        <item x="120"/>
        <item x="121"/>
        <item x="208"/>
        <item x="49"/>
        <item x="209"/>
        <item x="210"/>
        <item x="211"/>
        <item x="212"/>
        <item x="213"/>
        <item x="214"/>
        <item x="215"/>
        <item x="216"/>
        <item x="58"/>
        <item x="217"/>
        <item x="218"/>
        <item x="219"/>
        <item x="220"/>
        <item x="221"/>
        <item x="222"/>
        <item x="223"/>
        <item x="224"/>
        <item x="225"/>
        <item x="226"/>
        <item x="227"/>
        <item x="228"/>
        <item x="0"/>
        <item x="1"/>
        <item x="2"/>
        <item x="3"/>
        <item x="63"/>
        <item x="4"/>
        <item x="5"/>
        <item x="229"/>
        <item x="230"/>
        <item x="231"/>
        <item x="64"/>
        <item x="232"/>
        <item x="233"/>
        <item x="234"/>
        <item x="235"/>
        <item x="236"/>
        <item x="237"/>
        <item x="238"/>
        <item x="7"/>
        <item x="8"/>
        <item x="9"/>
        <item x="65"/>
        <item x="10"/>
        <item x="11"/>
        <item x="13"/>
        <item x="14"/>
        <item x="15"/>
        <item x="16"/>
        <item x="17"/>
        <item x="18"/>
        <item x="122"/>
        <item x="123"/>
        <item x="124"/>
        <item x="125"/>
        <item x="66"/>
        <item x="126"/>
        <item x="127"/>
        <item x="128"/>
        <item x="130"/>
        <item x="131"/>
        <item x="133"/>
        <item x="239"/>
        <item x="240"/>
        <item x="241"/>
        <item x="242"/>
        <item x="243"/>
        <item x="244"/>
        <item x="245"/>
        <item x="246"/>
        <item x="247"/>
        <item x="248"/>
        <item x="249"/>
        <item x="250"/>
        <item x="67"/>
        <item x="251"/>
        <item x="252"/>
        <item x="19"/>
        <item x="20"/>
        <item x="68"/>
        <item x="21"/>
        <item x="23"/>
        <item x="25"/>
        <item x="26"/>
        <item x="134"/>
        <item x="135"/>
        <item x="136"/>
        <item x="69"/>
        <item x="138"/>
        <item x="139"/>
        <item x="141"/>
        <item x="142"/>
        <item x="143"/>
        <item x="70"/>
        <item x="144"/>
        <item x="253"/>
        <item x="254"/>
        <item x="255"/>
        <item x="256"/>
        <item x="257"/>
        <item x="258"/>
        <item x="259"/>
        <item x="71"/>
        <item x="260"/>
        <item x="261"/>
        <item x="262"/>
        <item x="263"/>
        <item x="72"/>
        <item x="264"/>
        <item x="265"/>
        <item x="27"/>
        <item x="28"/>
        <item x="29"/>
        <item x="30"/>
        <item x="31"/>
        <item x="32"/>
        <item x="73"/>
        <item x="33"/>
        <item x="34"/>
        <item x="35"/>
        <item x="36"/>
        <item x="74"/>
        <item x="266"/>
        <item x="267"/>
        <item x="268"/>
        <item x="269"/>
        <item x="270"/>
        <item x="271"/>
        <item x="272"/>
        <item x="37"/>
        <item x="75"/>
        <item x="38"/>
        <item x="76"/>
        <item x="39"/>
        <item x="40"/>
        <item x="41"/>
        <item x="273"/>
        <item x="274"/>
        <item x="77"/>
        <item x="275"/>
        <item x="276"/>
        <item x="277"/>
        <item x="278"/>
        <item x="279"/>
        <item x="280"/>
        <item x="81"/>
        <item x="281"/>
        <item x="42"/>
        <item x="43"/>
        <item x="44"/>
        <item x="86"/>
        <item x="45"/>
        <item x="46"/>
        <item x="89"/>
        <item x="47"/>
        <item x="91"/>
        <item x="146"/>
        <item x="93"/>
        <item x="147"/>
        <item x="282"/>
        <item x="283"/>
        <item x="284"/>
        <item x="285"/>
        <item x="148"/>
        <item x="150"/>
        <item x="152"/>
        <item x="153"/>
        <item x="154"/>
        <item x="155"/>
        <item x="105"/>
        <item x="286"/>
        <item x="287"/>
        <item x="108"/>
        <item x="288"/>
        <item x="289"/>
        <item x="290"/>
        <item x="157"/>
        <item x="113"/>
        <item x="158"/>
        <item x="159"/>
        <item x="160"/>
        <item x="117"/>
        <item x="161"/>
        <item x="119"/>
        <item x="162"/>
        <item x="164"/>
        <item x="166"/>
        <item x="168"/>
        <item x="169"/>
        <item x="170"/>
        <item x="171"/>
        <item x="172"/>
        <item x="173"/>
        <item x="129"/>
        <item x="175"/>
        <item x="176"/>
        <item x="132"/>
        <item x="177"/>
        <item x="178"/>
        <item x="179"/>
        <item x="181"/>
        <item x="137"/>
        <item x="182"/>
        <item x="291"/>
        <item x="140"/>
        <item x="292"/>
        <item x="293"/>
        <item x="294"/>
        <item x="295"/>
        <item x="145"/>
        <item x="296"/>
        <item x="297"/>
        <item x="298"/>
        <item x="149"/>
        <item x="299"/>
        <item x="151"/>
        <item x="300"/>
        <item x="301"/>
        <item x="302"/>
        <item x="303"/>
        <item x="156"/>
        <item x="304"/>
        <item x="305"/>
        <item x="306"/>
        <item x="307"/>
        <item x="308"/>
        <item x="48"/>
        <item x="163"/>
        <item x="50"/>
        <item x="165"/>
        <item x="51"/>
        <item x="167"/>
        <item x="52"/>
        <item x="309"/>
        <item x="310"/>
        <item x="311"/>
        <item x="312"/>
        <item x="313"/>
        <item x="174"/>
        <item x="314"/>
        <item x="315"/>
        <item x="316"/>
        <item x="317"/>
        <item x="318"/>
        <item x="180"/>
        <item x="53"/>
        <item x="54"/>
        <item x="55"/>
        <item x="56"/>
        <item x="57"/>
        <item x="186"/>
        <item x="59"/>
        <item x="60"/>
        <item x="61"/>
        <item x="190"/>
        <item x="62"/>
        <item x="183"/>
        <item x="184"/>
        <item x="185"/>
        <item x="187"/>
        <item x="188"/>
        <item x="189"/>
        <item x="191"/>
        <item x="192"/>
        <item x="193"/>
        <item x="195"/>
        <item x="194"/>
        <item x="319"/>
        <item x="320"/>
        <item x="196"/>
        <item x="321"/>
        <item x="322"/>
        <item x="323"/>
        <item x="324"/>
        <item x="325"/>
        <item x="326"/>
        <item x="197"/>
        <item x="327"/>
        <item x="328"/>
        <item x="329"/>
        <item x="330"/>
        <item t="default"/>
      </items>
    </pivotField>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dataField="1" showAll="0"/>
    <pivotField showAll="0"/>
    <pivotField showAll="0"/>
    <pivotField showAll="0" defaultSubtotal="0"/>
    <pivotField showAll="0" defaultSubtotal="0"/>
    <pivotField showAll="0" defaultSubtotal="0">
      <items count="4">
        <item x="0"/>
        <item x="1"/>
        <item x="2"/>
        <item x="3"/>
      </items>
    </pivotField>
    <pivotField dragToRow="0" dragToCol="0" dragToPage="0" showAll="0" defaultSubtotal="0"/>
    <pivotField dragToRow="0" dragToCol="0" dragToPage="0" showAll="0" defaultSubtotal="0"/>
  </pivotFields>
  <rowFields count="1">
    <field x="6"/>
  </rowFields>
  <rowItems count="3">
    <i>
      <x/>
    </i>
    <i>
      <x v="1"/>
    </i>
    <i t="grand">
      <x/>
    </i>
  </rowItems>
  <colItems count="1">
    <i/>
  </colItems>
  <dataFields count="1">
    <dataField name="Sum of Sale Pric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3BB1723B-912F-4827-A431-72707AE8AC9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5">
    <pivotField showAll="0"/>
    <pivotField showAll="0"/>
    <pivotField axis="axisRow" showAll="0">
      <items count="6">
        <item x="3"/>
        <item x="2"/>
        <item x="0"/>
        <item x="4"/>
        <item x="1"/>
        <item t="default"/>
      </items>
    </pivotField>
    <pivotField showAll="0"/>
    <pivotField dataField="1" showAll="0"/>
  </pivotFields>
  <rowFields count="1">
    <field x="2"/>
  </rowFields>
  <rowItems count="6">
    <i>
      <x/>
    </i>
    <i>
      <x v="1"/>
    </i>
    <i>
      <x v="2"/>
    </i>
    <i>
      <x v="3"/>
    </i>
    <i>
      <x v="4"/>
    </i>
    <i t="grand">
      <x/>
    </i>
  </rowItems>
  <colItems count="1">
    <i/>
  </colItems>
  <dataFields count="1">
    <dataField name="Sum of Amount" fld="4" baseField="0" baseItem="0"/>
  </dataField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1ECEC599-2F03-43F2-A141-4E1AAF69313C}" name="Cityreport"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rowHeaderCaption="City">
  <location ref="A4:C24" firstHeaderRow="1" firstDataRow="1" firstDataCol="2"/>
  <pivotFields count="5">
    <pivotField compact="0" outline="0" showAll="0">
      <items count="13">
        <item x="10"/>
        <item x="4"/>
        <item x="8"/>
        <item x="7"/>
        <item x="6"/>
        <item x="2"/>
        <item x="5"/>
        <item x="11"/>
        <item x="0"/>
        <item x="1"/>
        <item x="3"/>
        <item x="9"/>
        <item t="default"/>
      </items>
    </pivotField>
    <pivotField axis="axisRow" compact="0" outline="0" multipleItemSelectionAllowed="1" showAll="0">
      <items count="4">
        <item x="0"/>
        <item x="1"/>
        <item x="2"/>
        <item t="default"/>
      </items>
    </pivotField>
    <pivotField axis="axisRow" compact="0" outline="0" showAll="0">
      <items count="6">
        <item x="3"/>
        <item x="2"/>
        <item x="0"/>
        <item x="4"/>
        <item x="1"/>
        <item t="default"/>
      </items>
    </pivotField>
    <pivotField compact="0" outline="0" multipleItemSelectionAllowed="1" showAll="0">
      <items count="3">
        <item x="0"/>
        <item x="1"/>
        <item t="default"/>
      </items>
    </pivotField>
    <pivotField dataField="1" compact="0" outline="0" showAll="0"/>
  </pivotFields>
  <rowFields count="2">
    <field x="2"/>
    <field x="1"/>
  </rowFields>
  <rowItems count="20">
    <i>
      <x/>
      <x/>
    </i>
    <i r="1">
      <x v="1"/>
    </i>
    <i r="1">
      <x v="2"/>
    </i>
    <i t="default">
      <x/>
    </i>
    <i>
      <x v="1"/>
      <x/>
    </i>
    <i r="1">
      <x v="1"/>
    </i>
    <i r="1">
      <x v="2"/>
    </i>
    <i t="default">
      <x v="1"/>
    </i>
    <i>
      <x v="2"/>
      <x/>
    </i>
    <i r="1">
      <x v="1"/>
    </i>
    <i r="1">
      <x v="2"/>
    </i>
    <i t="default">
      <x v="2"/>
    </i>
    <i>
      <x v="3"/>
      <x/>
    </i>
    <i r="1">
      <x v="1"/>
    </i>
    <i t="default">
      <x v="3"/>
    </i>
    <i>
      <x v="4"/>
      <x/>
    </i>
    <i r="1">
      <x v="1"/>
    </i>
    <i r="1">
      <x v="2"/>
    </i>
    <i t="default">
      <x v="4"/>
    </i>
    <i t="grand">
      <x/>
    </i>
  </rowItems>
  <colItems count="1">
    <i/>
  </colItems>
  <dataFields count="1">
    <dataField name="Sum of Am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F94CC04-5B89-49BE-AB7D-A548D2D50223}" sourceName="Gender">
  <pivotTables>
    <pivotTable tabId="4" name="Cityreport"/>
  </pivotTables>
  <data>
    <tabular pivotCacheId="122256550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9A482CDA-AED1-4372-A556-F181865CD0DA}" sourceName="Product Name">
  <pivotTables>
    <pivotTable tabId="4" name="Cityreport"/>
  </pivotTables>
  <data>
    <tabular pivotCacheId="122256550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287B78C-2F3A-403C-8CEF-06D863806F65}" sourceName="State">
  <pivotTables>
    <pivotTable tabId="19" name="Slicersalestate"/>
    <pivotTable tabId="19" name="Timelinequaterwiseproft"/>
    <pivotTable tabId="19" name="Categorywiseprofitable"/>
  </pivotTables>
  <data>
    <tabular pivotCacheId="1083374911">
      <items count="20">
        <i x="10" s="1"/>
        <i x="0" s="1"/>
        <i x="11" s="1"/>
        <i x="9" s="1"/>
        <i x="2" s="1"/>
        <i x="14" s="1"/>
        <i x="6" s="1"/>
        <i x="18" s="1"/>
        <i x="5" s="1"/>
        <i x="15" s="1"/>
        <i x="17" s="1"/>
        <i x="4" s="1"/>
        <i x="8" s="1"/>
        <i x="1" s="1"/>
        <i x="12" s="1"/>
        <i x="13" s="1"/>
        <i x="16" s="1"/>
        <i x="7" s="1"/>
        <i x="19"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159C040D-4080-432A-AF3D-542BCA20F11E}" sourceName="State">
  <pivotTables>
    <pivotTable tabId="9" name="PivotTable7"/>
  </pivotTables>
  <data>
    <tabular pivotCacheId="1083374911">
      <items count="20">
        <i x="10" s="1"/>
        <i x="0" s="1"/>
        <i x="11" s="1"/>
        <i x="9" s="1"/>
        <i x="2" s="1"/>
        <i x="14" s="1"/>
        <i x="6" s="1"/>
        <i x="18" s="1"/>
        <i x="5" s="1"/>
        <i x="15" s="1"/>
        <i x="17" s="1"/>
        <i x="4" s="1"/>
        <i x="8" s="1"/>
        <i x="1" s="1"/>
        <i x="12" s="1"/>
        <i x="13" s="1"/>
        <i x="16" s="1"/>
        <i x="7" s="1"/>
        <i x="19"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45E0563-DD73-44A3-80EE-AC7047EF8681}" sourceName="Region">
  <pivotTables>
    <pivotTable tabId="27" name="CATEGORYSALES"/>
    <pivotTable tabId="27" name="CHANNELDISCOUNTSALES"/>
    <pivotTable tabId="27" name="CITY"/>
    <pivotTable tabId="27" name="PAYMENTMODE"/>
    <pivotTable tabId="27" name="MONTH"/>
    <pivotTable tabId="27" name="MONTHPROFIT"/>
    <pivotTable tabId="27" name="Product Sub-Category"/>
    <pivotTable tabId="27" name="PROFITAMOUNT"/>
    <pivotTable tabId="27" name="REGION"/>
    <pivotTable tabId="27" name="TOTALSALE"/>
    <pivotTable tabId="27" name="PivotTable26"/>
  </pivotTables>
  <data>
    <tabular pivotCacheId="1101849891">
      <items count="5">
        <i x="3" s="1"/>
        <i x="2" s="1"/>
        <i x="1" s="1"/>
        <i x="4"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2325F134-9FE0-4621-AEB5-EEC4AA9C0A24}" sourceName="City">
  <pivotTables>
    <pivotTable tabId="27" name="CATEGORYSALES"/>
    <pivotTable tabId="27" name="CHANNELDISCOUNTSALES"/>
    <pivotTable tabId="27" name="CITY"/>
    <pivotTable tabId="27" name="DELIVERYSTATUS"/>
    <pivotTable tabId="27" name="DISCOUNTAMOUNT"/>
    <pivotTable tabId="27" name="MONTH"/>
    <pivotTable tabId="27" name="MONTHPROFIT"/>
    <pivotTable tabId="27" name="NETSALE"/>
    <pivotTable tabId="27" name="PAYMENTMODE"/>
    <pivotTable tabId="27" name="Product Sub-Category"/>
    <pivotTable tabId="27" name="PROFITAMOUNT"/>
    <pivotTable tabId="27" name="REGION"/>
    <pivotTable tabId="27" name="TOTALSALE"/>
    <pivotTable tabId="27" name="PivotTable26"/>
  </pivotTables>
  <data>
    <tabular pivotCacheId="1101849891">
      <items count="15">
        <i x="6" s="1"/>
        <i x="9" s="1"/>
        <i x="8" s="1"/>
        <i x="12" s="1"/>
        <i x="4" s="1"/>
        <i x="7" s="1"/>
        <i x="10" s="1"/>
        <i x="11" s="1"/>
        <i x="2" s="1"/>
        <i x="1" s="1"/>
        <i x="13" s="1"/>
        <i x="3" s="1"/>
        <i x="14" s="1"/>
        <i x="0" s="1"/>
        <i x="5"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EC7ED959-56E6-44E9-8358-DE5C829ED413}" sourceName="Sales Channel">
  <pivotTables>
    <pivotTable tabId="27" name="CATEGORYSALES"/>
    <pivotTable tabId="27" name="CHANNELDISCOUNTSALES"/>
    <pivotTable tabId="27" name="CITY"/>
    <pivotTable tabId="27" name="DELIVERYSTATUS"/>
    <pivotTable tabId="27" name="DISCOUNTAMOUNT"/>
    <pivotTable tabId="27" name="MONTH"/>
    <pivotTable tabId="27" name="MONTHPROFIT"/>
    <pivotTable tabId="27" name="NETSALE"/>
    <pivotTable tabId="27" name="PAYMENTMODE"/>
    <pivotTable tabId="27" name="Product Sub-Category"/>
    <pivotTable tabId="27" name="PROFITAMOUNT"/>
    <pivotTable tabId="27" name="REGION"/>
    <pivotTable tabId="27" name="TOTALSALE"/>
    <pivotTable tabId="27" name="PivotTable26"/>
  </pivotTables>
  <data>
    <tabular pivotCacheId="1101849891">
      <items count="2">
        <i x="1"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0C19571-232C-424A-BF1C-179F5893ABAC}" sourceName="Product Category">
  <pivotTables>
    <pivotTable tabId="27" name="CATEGORYSALES"/>
    <pivotTable tabId="27" name="CHANNELDISCOUNTSALES"/>
    <pivotTable tabId="27" name="CITY"/>
    <pivotTable tabId="27" name="DELIVERYSTATUS"/>
    <pivotTable tabId="27" name="DISCOUNTAMOUNT"/>
    <pivotTable tabId="27" name="MONTH"/>
    <pivotTable tabId="27" name="MONTHPROFIT"/>
    <pivotTable tabId="27" name="NETSALE"/>
    <pivotTable tabId="27" name="PAYMENTMODE"/>
    <pivotTable tabId="27" name="Product Sub-Category"/>
    <pivotTable tabId="27" name="PROFITAMOUNT"/>
    <pivotTable tabId="27" name="REGION"/>
    <pivotTable tabId="27" name="TOTALSALE"/>
    <pivotTable tabId="27" name="PivotTable26"/>
  </pivotTables>
  <data>
    <tabular pivotCacheId="1101849891">
      <items count="4">
        <i x="3" s="1"/>
        <i x="1" s="1"/>
        <i x="2"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21EF183F-B049-4D70-AF0B-820621C22AB7}" sourceName="Product Sub-Category">
  <pivotTables>
    <pivotTable tabId="27" name="CATEGORYSALES"/>
    <pivotTable tabId="27" name="CHANNELDISCOUNTSALES"/>
    <pivotTable tabId="27" name="CITY"/>
    <pivotTable tabId="27" name="DELIVERYSTATUS"/>
    <pivotTable tabId="27" name="DISCOUNTAMOUNT"/>
    <pivotTable tabId="27" name="MONTH"/>
    <pivotTable tabId="27" name="MONTHPROFIT"/>
    <pivotTable tabId="27" name="NETSALE"/>
    <pivotTable tabId="27" name="PAYMENTMODE"/>
    <pivotTable tabId="27" name="Product Sub-Category"/>
    <pivotTable tabId="27" name="PROFITAMOUNT"/>
    <pivotTable tabId="27" name="REGION"/>
    <pivotTable tabId="27" name="TOTALSALE"/>
    <pivotTable tabId="27" name="PivotTable26"/>
  </pivotTables>
  <data>
    <tabular pivotCacheId="1101849891">
      <items count="12">
        <i x="0" s="1"/>
        <i x="6" s="1"/>
        <i x="7" s="1"/>
        <i x="1" s="1"/>
        <i x="2" s="1"/>
        <i x="4" s="1"/>
        <i x="9" s="1"/>
        <i x="11" s="1"/>
        <i x="10" s="1"/>
        <i x="5" s="1"/>
        <i x="3" s="1"/>
        <i x="8"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8C5ADEC1-E0EC-40F8-B50A-F37FAAB083C8}" sourceName="Payment Mode">
  <pivotTables>
    <pivotTable tabId="27" name="CATEGORYSALES"/>
    <pivotTable tabId="27" name="CHANNELDISCOUNTSALES"/>
    <pivotTable tabId="27" name="CITY"/>
    <pivotTable tabId="27" name="DELIVERYSTATUS"/>
    <pivotTable tabId="27" name="DISCOUNTAMOUNT"/>
    <pivotTable tabId="27" name="MONTH"/>
    <pivotTable tabId="27" name="MONTHPROFIT"/>
    <pivotTable tabId="27" name="NETSALE"/>
    <pivotTable tabId="27" name="PAYMENTMODE"/>
    <pivotTable tabId="27" name="Product Sub-Category"/>
    <pivotTable tabId="27" name="PROFITAMOUNT"/>
    <pivotTable tabId="27" name="REGION"/>
    <pivotTable tabId="27" name="TOTALSALE"/>
    <pivotTable tabId="27" name="PivotTable26"/>
  </pivotTables>
  <data>
    <tabular pivotCacheId="1101849891">
      <items count="4">
        <i x="1" s="1"/>
        <i x="0" s="1"/>
        <i x="2" s="1"/>
        <i x="3"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4EC3FE06-A8A6-4AA4-A42C-6760D805FF73}" sourceName="Delivery Status">
  <pivotTables>
    <pivotTable tabId="27" name="CATEGORYSALES"/>
    <pivotTable tabId="27" name="CHANNELDISCOUNTSALES"/>
    <pivotTable tabId="27" name="CITY"/>
    <pivotTable tabId="27" name="DELIVERYSTATUS"/>
    <pivotTable tabId="27" name="DISCOUNTAMOUNT"/>
    <pivotTable tabId="27" name="MONTH"/>
    <pivotTable tabId="27" name="MONTHPROFIT"/>
    <pivotTable tabId="27" name="NETSALE"/>
    <pivotTable tabId="27" name="PAYMENTMODE"/>
    <pivotTable tabId="27" name="Product Sub-Category"/>
    <pivotTable tabId="27" name="PROFITAMOUNT"/>
    <pivotTable tabId="27" name="REGION"/>
    <pivotTable tabId="27" name="TOTALSALE"/>
    <pivotTable tabId="27" name="PivotTable26"/>
  </pivotTables>
  <data>
    <tabular pivotCacheId="1101849891">
      <items count="4">
        <i x="1"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AA78F74-948C-4ED7-82FF-0ACCF4A490C2}" cache="Slicer_Region" caption="Region" rowHeight="234950"/>
  <slicer name="City" xr10:uid="{50C29A26-B284-4B73-A717-2BA24E27F636}" cache="Slicer_City" caption="City" rowHeight="234950"/>
  <slicer name="Sales Channel" xr10:uid="{3BCD906A-9DC8-4E40-AA7D-C69B9B1CE964}" cache="Slicer_Sales_Channel" caption="Sales Channel" rowHeight="234950"/>
  <slicer name="Product Category" xr10:uid="{92856E42-A2BB-4813-9735-2752BC0A9C64}" cache="Slicer_Product_Category" caption="Product Category" rowHeight="234950"/>
  <slicer name="Product Sub-Category" xr10:uid="{A06A1A44-C499-46F7-BFB9-9FF5E913B7A3}" cache="Slicer_Product_Sub_Category" caption="Product Sub-Category" rowHeight="234950"/>
  <slicer name="Payment Mode" xr10:uid="{2DE02E33-8AC2-49F7-9FEF-C262A0F449FB}" cache="Slicer_Payment_Mode" caption="Payment Mode" rowHeight="234950"/>
  <slicer name="Delivery Status" xr10:uid="{6FB6E3E2-6C45-4631-BFC6-8F98C47F5687}" cache="Slicer_Delivery_Status" caption="Delivery Statu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0B22E70-1689-4951-ACFB-A3DC47BFA386}" cache="Slicer_Region" caption="Region" style="SlicerStyleDark6" rowHeight="234950"/>
  <slicer name="City 1" xr10:uid="{34F58799-BC81-4FD2-BBA4-1E9278E31BCE}" cache="Slicer_City" caption="City" columnCount="3" style="SlicerStyleDark6" rowHeight="234950"/>
  <slicer name="Sales Channel 1" xr10:uid="{141E740B-270B-4D04-B764-91EA16AD7C82}" cache="Slicer_Sales_Channel" caption="Sales Channel" columnCount="2" style="SlicerStyleDark6" rowHeight="252000"/>
  <slicer name="Product Category 1" xr10:uid="{C92CF310-8DE0-4692-BDBF-FD5560C43E83}" cache="Slicer_Product_Category" caption="Product Category" style="SlicerStyleDark3" rowHeight="234950"/>
  <slicer name="Product Sub-Category 1" xr10:uid="{21C3C55B-2A4D-46A7-B216-C9CF6CF4351F}" cache="Slicer_Product_Sub_Category" caption="Product Sub-Category" columnCount="2" style="SlicerStyleDark3" rowHeight="234950"/>
  <slicer name="Payment Mode 1" xr10:uid="{235F0D2F-7A6A-4EF2-8979-E010F0E17FEC}" cache="Slicer_Payment_Mode" caption="Payment Mode" columnCount="4" style="SlicerStyleDark6" rowHeight="234950"/>
  <slicer name="Delivery Status 1" xr10:uid="{94E12A91-C286-4BEC-A9A1-BBC48A17E0DF}" cache="Slicer_Delivery_Status" caption="Delivery Status" columnCount="4" style="SlicerStyleDark3"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A190A5E3-2E43-4900-A367-9135427F706C}" cache="Slicer_State1" caption="Stat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C34DAB4-D187-4BE7-8BB4-73AAD9AA3821}" cache="Slicer_State" caption="Stat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138A5D2-77F6-4166-9193-703042B67539}" cache="Slicer_Gender" caption="Gender" style="SlicerStyleLight2" rowHeight="234950"/>
  <slicer name="Product Name" xr10:uid="{1BDBD128-9373-464D-90AF-812DF118C806}" cache="Slicer_Product_Name" caption="Product Name"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FBFF9F-14C6-4866-892F-EB5185A42393}" name="Table4" displayName="Table4" ref="A3:N279" totalsRowShown="0">
  <autoFilter ref="A3:N279" xr:uid="{D0FBFF9F-14C6-4866-892F-EB5185A42393}"/>
  <tableColumns count="14">
    <tableColumn id="1" xr3:uid="{8FF82F45-1FC5-4BB2-A0D6-8CCBDEFAE0B3}" name="date" dataDxfId="50"/>
    <tableColumn id="2" xr3:uid="{AF582934-B02A-49D1-8C25-F2913095D432}" name="Month"/>
    <tableColumn id="3" xr3:uid="{B38BB6E4-4FB2-4700-AB85-07E23799C2AC}" name="Name"/>
    <tableColumn id="4" xr3:uid="{6679851A-59C6-488C-8307-52DDE9E77D65}" name="Category"/>
    <tableColumn id="5" xr3:uid="{A0F57BC4-984B-4F68-B251-48F64F21D00D}" name="Product Name"/>
    <tableColumn id="6" xr3:uid="{3541D9BF-C3CC-42E0-84E8-AB4048147538}" name="State"/>
    <tableColumn id="7" xr3:uid="{DE1ECA01-C869-4100-A153-F66FA132A6E2}" name="Gender"/>
    <tableColumn id="8" xr3:uid="{54F80A67-3EBE-4FB5-A901-E0B47BAD1426}" name="Quantity"/>
    <tableColumn id="9" xr3:uid="{EF4472C3-3756-49C7-B0C4-79B3797C8EA6}" name="Cost"/>
    <tableColumn id="10" xr3:uid="{714A13AC-7CAE-4A7B-AEE3-5825CEE74D8A}" name="Price"/>
    <tableColumn id="11" xr3:uid="{EBEDFDA9-DC01-4B41-B812-EE25CB6EDD0D}" name="Purchase Cost"/>
    <tableColumn id="12" xr3:uid="{B185BF85-B6D4-47E5-93A6-0AF34F203131}" name="Sale Price"/>
    <tableColumn id="13" xr3:uid="{58B9C72D-8AF1-47AC-9EAE-7B22DD1D514C}" name="Profit"/>
    <tableColumn id="14" xr3:uid="{9BB0706F-76F6-4037-9837-921A96ED4070}" name="Statu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593ADC-EC29-4FE4-A402-9D05826E53D0}" name="Table2" displayName="Table2" ref="A3:E19" totalsRowShown="0">
  <autoFilter ref="A3:E19" xr:uid="{78593ADC-EC29-4FE4-A402-9D05826E53D0}"/>
  <tableColumns count="5">
    <tableColumn id="1" xr3:uid="{9564635A-68F4-432B-8589-820A75C5A728}" name="Party Name"/>
    <tableColumn id="2" xr3:uid="{FC619621-4091-4898-9710-ECB9EB7CE849}" name="Product Name"/>
    <tableColumn id="3" xr3:uid="{F9FF32EF-B4FB-41D9-9A88-39B557BFEBA2}" name="City"/>
    <tableColumn id="4" xr3:uid="{0AB1CBEB-685D-422F-B348-B7C2D1A83A15}" name="Gender"/>
    <tableColumn id="5" xr3:uid="{0DC412D1-1521-4B6C-8DB3-7202B9848D4B}" name="Amou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12657DC-3F3C-4324-A846-676FA1B0BEDE}" name="Table3" displayName="Table3" ref="A3:E13" totalsRowShown="0">
  <autoFilter ref="A3:E13" xr:uid="{912657DC-3F3C-4324-A846-676FA1B0BEDE}"/>
  <tableColumns count="5">
    <tableColumn id="1" xr3:uid="{3D6539FD-E0B5-4D4F-8483-3A930CA2DF28}" name="Party Name"/>
    <tableColumn id="2" xr3:uid="{42FD9D1E-AB72-43E8-8582-577D526F9C66}" name="Product Name"/>
    <tableColumn id="3" xr3:uid="{FDB9E9C6-C3AC-4446-8F60-11BF1B18DB05}" name="City"/>
    <tableColumn id="4" xr3:uid="{3AB8A2A8-AC51-48AF-A197-5F3FE4183B82}" name="Gender"/>
    <tableColumn id="5" xr3:uid="{ECCD6A2C-5C1F-4FDB-AEEA-433DCE77C8E0}" name="Am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FDC70C8D-440F-4A21-8ECA-9852DAFEF2D5}" sourceName="date">
  <pivotTables>
    <pivotTable tabId="19" name="Timelinequaterwiseproft"/>
  </pivotTables>
  <state minimalRefreshVersion="6" lastRefreshVersion="6" pivotCacheId="1083374911" filterType="unknown">
    <bounds startDate="2024-01-01T00:00:00" endDate="202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1" xr10:uid="{2A96C2BA-A7D2-4A82-87CB-D717A41DD574}" sourceName="Date">
  <pivotTables>
    <pivotTable tabId="27" name="Product Sub-Category"/>
    <pivotTable tabId="27" name="CATEGORYSALES"/>
    <pivotTable tabId="27" name="CHANNELDISCOUNTSALES"/>
    <pivotTable tabId="27" name="CITY"/>
    <pivotTable tabId="27" name="DELIVERYSTATUS"/>
    <pivotTable tabId="27" name="DISCOUNTAMOUNT"/>
    <pivotTable tabId="27" name="MONTH"/>
    <pivotTable tabId="27" name="MONTHPROFIT"/>
    <pivotTable tabId="27" name="NETSALE"/>
    <pivotTable tabId="27" name="PAYMENTMODE"/>
    <pivotTable tabId="27" name="PROFITAMOUNT"/>
    <pivotTable tabId="27" name="REGION"/>
    <pivotTable tabId="27" name="TOTALSALE"/>
    <pivotTable tabId="27" name="PivotTable26"/>
  </pivotTables>
  <state minimalRefreshVersion="6" lastRefreshVersion="6" pivotCacheId="1101849891" filterType="dateBetween">
    <selection startDate="2023-01-01T00:00:00" endDate="2024-09-30T00:00:00"/>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46547DAB-EB49-4367-9179-217BB7B8BD26}" cache="NativeTimeline_Date1" caption="Date" level="2" selectionLevel="1" scrollPosition="2023-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2" xr10:uid="{8D845125-6011-4A54-A185-289D2795DF8C}" cache="NativeTimeline_Date1" caption="Date" showHeader="0" showSelectionLabel="0" showHorizontalScrollbar="0" level="2" selectionLevel="1" scrollPosition="2023-01-01T00:00:00" style="TimeSlicerStyleDark6"/>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F87E3D71-FA96-4CB3-8BCC-AFB26FF67243}" cache="NativeTimeline_date" caption="date" level="1" selectionLevel="1" scrollPosition="2024-01-01T00:00:00"/>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11/relationships/timeline" Target="../timelines/timeline1.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1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9.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8" Type="http://schemas.openxmlformats.org/officeDocument/2006/relationships/pivotTable" Target="../pivotTables/pivotTable28.xml"/><Relationship Id="rId13" Type="http://schemas.openxmlformats.org/officeDocument/2006/relationships/pivotTable" Target="../pivotTables/pivotTable33.xml"/><Relationship Id="rId3" Type="http://schemas.openxmlformats.org/officeDocument/2006/relationships/pivotTable" Target="../pivotTables/pivotTable23.xml"/><Relationship Id="rId7" Type="http://schemas.openxmlformats.org/officeDocument/2006/relationships/pivotTable" Target="../pivotTables/pivotTable27.xml"/><Relationship Id="rId12" Type="http://schemas.openxmlformats.org/officeDocument/2006/relationships/pivotTable" Target="../pivotTables/pivotTable32.xml"/><Relationship Id="rId17" Type="http://schemas.microsoft.com/office/2011/relationships/timeline" Target="../timelines/timeline3.xml"/><Relationship Id="rId2" Type="http://schemas.openxmlformats.org/officeDocument/2006/relationships/pivotTable" Target="../pivotTables/pivotTable22.xml"/><Relationship Id="rId16" Type="http://schemas.microsoft.com/office/2007/relationships/slicer" Target="../slicers/slicer4.xml"/><Relationship Id="rId1" Type="http://schemas.openxmlformats.org/officeDocument/2006/relationships/pivotTable" Target="../pivotTables/pivotTable21.xml"/><Relationship Id="rId6" Type="http://schemas.openxmlformats.org/officeDocument/2006/relationships/pivotTable" Target="../pivotTables/pivotTable26.xml"/><Relationship Id="rId11" Type="http://schemas.openxmlformats.org/officeDocument/2006/relationships/pivotTable" Target="../pivotTables/pivotTable31.xml"/><Relationship Id="rId5" Type="http://schemas.openxmlformats.org/officeDocument/2006/relationships/pivotTable" Target="../pivotTables/pivotTable25.xml"/><Relationship Id="rId15" Type="http://schemas.openxmlformats.org/officeDocument/2006/relationships/drawing" Target="../drawings/drawing6.xml"/><Relationship Id="rId10" Type="http://schemas.openxmlformats.org/officeDocument/2006/relationships/pivotTable" Target="../pivotTables/pivotTable30.xml"/><Relationship Id="rId4" Type="http://schemas.openxmlformats.org/officeDocument/2006/relationships/pivotTable" Target="../pivotTables/pivotTable24.xml"/><Relationship Id="rId9" Type="http://schemas.openxmlformats.org/officeDocument/2006/relationships/pivotTable" Target="../pivotTables/pivotTable29.xml"/><Relationship Id="rId14" Type="http://schemas.openxmlformats.org/officeDocument/2006/relationships/pivotTable" Target="../pivotTables/pivotTable34.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3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3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4002A-A245-42A7-AEAA-C1E587088563}">
  <sheetPr>
    <tabColor rgb="FFFFFF00"/>
  </sheetPr>
  <dimension ref="A2:P107"/>
  <sheetViews>
    <sheetView zoomScale="24" workbookViewId="0">
      <selection activeCell="M3" sqref="M3"/>
    </sheetView>
  </sheetViews>
  <sheetFormatPr defaultRowHeight="14.4" x14ac:dyDescent="0.3"/>
  <cols>
    <col min="1" max="1" width="34.88671875" bestFit="1" customWidth="1"/>
    <col min="2" max="2" width="25.5546875" bestFit="1" customWidth="1"/>
    <col min="3" max="3" width="32.5546875" bestFit="1" customWidth="1"/>
    <col min="4" max="4" width="16.88671875" style="67" customWidth="1"/>
    <col min="5" max="5" width="16.88671875" style="75" customWidth="1"/>
    <col min="6" max="6" width="35.77734375" bestFit="1" customWidth="1"/>
    <col min="7" max="9" width="30.6640625" customWidth="1"/>
    <col min="10" max="10" width="34.88671875" bestFit="1" customWidth="1"/>
    <col min="11" max="11" width="25.5546875" bestFit="1" customWidth="1"/>
    <col min="12" max="13" width="32.5546875" bestFit="1" customWidth="1"/>
    <col min="14" max="14" width="34.88671875" bestFit="1" customWidth="1"/>
    <col min="15" max="15" width="25.5546875" bestFit="1" customWidth="1"/>
    <col min="16" max="16" width="30.6640625" bestFit="1" customWidth="1"/>
  </cols>
  <sheetData>
    <row r="2" spans="1:16" x14ac:dyDescent="0.3">
      <c r="M2" s="65">
        <f>GETPIVOTDATA("Profit Amount",$M$3)</f>
        <v>6546998.4900000477</v>
      </c>
    </row>
    <row r="3" spans="1:16" x14ac:dyDescent="0.3">
      <c r="A3" s="65" t="s">
        <v>33525</v>
      </c>
      <c r="B3" s="65"/>
      <c r="C3" s="65"/>
      <c r="E3" s="67"/>
      <c r="F3" s="65" t="s">
        <v>33526</v>
      </c>
      <c r="G3" s="65"/>
      <c r="H3" s="65"/>
      <c r="I3" s="65"/>
      <c r="J3" s="65"/>
      <c r="K3" s="65" t="s">
        <v>33527</v>
      </c>
      <c r="L3" s="65"/>
      <c r="M3" s="65" t="s">
        <v>33528</v>
      </c>
    </row>
    <row r="4" spans="1:16" x14ac:dyDescent="0.3">
      <c r="A4" s="65">
        <v>30592560.499999974</v>
      </c>
      <c r="B4" s="65">
        <f>GETPIVOTDATA("Total Sales",$A$3)</f>
        <v>30592560.499999974</v>
      </c>
      <c r="C4" s="65"/>
      <c r="E4" s="67"/>
      <c r="F4" s="65">
        <v>2703334.269999994</v>
      </c>
      <c r="G4" s="65">
        <f>GETPIVOTDATA("Discount Amount",$F$3)</f>
        <v>2703334.269999994</v>
      </c>
      <c r="H4" s="65"/>
      <c r="I4" s="65"/>
      <c r="J4" s="65"/>
      <c r="K4" s="65">
        <v>27889226.229999974</v>
      </c>
      <c r="L4" s="65">
        <f>GETPIVOTDATA("Net Sales",$K$3)</f>
        <v>27889226.229999974</v>
      </c>
      <c r="M4" s="65">
        <v>6546998.4900000477</v>
      </c>
    </row>
    <row r="11" spans="1:16" x14ac:dyDescent="0.3">
      <c r="B11" s="72">
        <f>GETPIVOTDATA("Sum of Net Sales",$A$12)</f>
        <v>27889226.230000019</v>
      </c>
      <c r="J11" s="66" t="s">
        <v>27</v>
      </c>
      <c r="K11" s="65" t="s">
        <v>33527</v>
      </c>
      <c r="L11" s="65" t="s">
        <v>33528</v>
      </c>
      <c r="N11" s="67" t="s">
        <v>27</v>
      </c>
      <c r="O11" s="67" t="s">
        <v>33527</v>
      </c>
      <c r="P11" s="67" t="s">
        <v>33528</v>
      </c>
    </row>
    <row r="12" spans="1:16" x14ac:dyDescent="0.3">
      <c r="A12" s="66" t="s">
        <v>27</v>
      </c>
      <c r="B12" s="65" t="s">
        <v>33527</v>
      </c>
      <c r="C12" s="65" t="s">
        <v>33528</v>
      </c>
      <c r="J12" s="65" t="s">
        <v>685</v>
      </c>
      <c r="K12" s="65">
        <v>1886378.1499999992</v>
      </c>
      <c r="L12" s="71">
        <v>6.8765175475090118E-2</v>
      </c>
      <c r="N12" s="65" t="s">
        <v>685</v>
      </c>
      <c r="O12" s="68">
        <f t="shared" ref="O12:O26" si="0">GETPIVOTDATA("Sum of Net Sales",$J$11,"City",N12)</f>
        <v>1886378.1499999992</v>
      </c>
      <c r="P12" s="68">
        <f t="shared" ref="P12:P26" si="1">GETPIVOTDATA("Sum of Profit Amount",$J$11,"City",N12)</f>
        <v>6.8765175475090118E-2</v>
      </c>
    </row>
    <row r="13" spans="1:16" x14ac:dyDescent="0.3">
      <c r="A13" s="65" t="s">
        <v>603</v>
      </c>
      <c r="B13" s="65">
        <v>5621721.0100000175</v>
      </c>
      <c r="C13" s="71">
        <v>0.20090152334829692</v>
      </c>
      <c r="J13" s="65" t="s">
        <v>652</v>
      </c>
      <c r="K13" s="65">
        <v>1755565.7399999993</v>
      </c>
      <c r="L13" s="71">
        <v>6.2229734835329134E-2</v>
      </c>
      <c r="N13" s="65" t="s">
        <v>652</v>
      </c>
      <c r="O13" s="68">
        <f t="shared" si="0"/>
        <v>1755565.7399999993</v>
      </c>
      <c r="P13" s="68">
        <f t="shared" si="1"/>
        <v>6.2229734835329134E-2</v>
      </c>
    </row>
    <row r="14" spans="1:16" x14ac:dyDescent="0.3">
      <c r="A14" s="65" t="s">
        <v>629</v>
      </c>
      <c r="B14" s="65">
        <v>5604598.9600000158</v>
      </c>
      <c r="C14" s="71">
        <v>0.20039859517364911</v>
      </c>
      <c r="J14" s="65" t="s">
        <v>636</v>
      </c>
      <c r="K14" s="65">
        <v>1770062.1999999993</v>
      </c>
      <c r="L14" s="71">
        <v>6.1839111559043598E-2</v>
      </c>
      <c r="N14" s="65" t="s">
        <v>636</v>
      </c>
      <c r="O14" s="68">
        <f t="shared" si="0"/>
        <v>1770062.1999999993</v>
      </c>
      <c r="P14" s="68">
        <f t="shared" si="1"/>
        <v>6.1839111559043598E-2</v>
      </c>
    </row>
    <row r="15" spans="1:16" x14ac:dyDescent="0.3">
      <c r="A15" s="65" t="s">
        <v>581</v>
      </c>
      <c r="B15" s="65">
        <v>5493713.3899999959</v>
      </c>
      <c r="C15" s="71">
        <v>0.19736199297641815</v>
      </c>
      <c r="J15" s="65" t="s">
        <v>628</v>
      </c>
      <c r="K15" s="65">
        <v>1892899.5099999998</v>
      </c>
      <c r="L15" s="71">
        <v>6.7422189064839669E-2</v>
      </c>
      <c r="N15" s="65" t="s">
        <v>628</v>
      </c>
      <c r="O15" s="68">
        <f t="shared" si="0"/>
        <v>1892899.5099999998</v>
      </c>
      <c r="P15" s="68">
        <f t="shared" si="1"/>
        <v>6.7422189064839669E-2</v>
      </c>
    </row>
    <row r="16" spans="1:16" x14ac:dyDescent="0.3">
      <c r="A16" s="65" t="s">
        <v>592</v>
      </c>
      <c r="B16" s="65">
        <v>5333577.2500000009</v>
      </c>
      <c r="C16" s="71">
        <v>0.19137782938453057</v>
      </c>
      <c r="J16" s="65" t="s">
        <v>83</v>
      </c>
      <c r="K16" s="65">
        <v>1762760.8099999989</v>
      </c>
      <c r="L16" s="71">
        <v>6.1975858192079687E-2</v>
      </c>
      <c r="N16" s="65" t="s">
        <v>83</v>
      </c>
      <c r="O16" s="68">
        <f t="shared" si="0"/>
        <v>1762760.8099999989</v>
      </c>
      <c r="P16" s="68">
        <f t="shared" si="1"/>
        <v>6.1975858192079687E-2</v>
      </c>
    </row>
    <row r="17" spans="1:16" x14ac:dyDescent="0.3">
      <c r="A17" s="65" t="s">
        <v>571</v>
      </c>
      <c r="B17" s="65">
        <v>5835615.619999988</v>
      </c>
      <c r="C17" s="71">
        <v>0.20996005911710525</v>
      </c>
      <c r="J17" s="65" t="s">
        <v>18</v>
      </c>
      <c r="K17" s="65">
        <v>1845938.4299999997</v>
      </c>
      <c r="L17" s="71">
        <v>6.7515940422952517E-2</v>
      </c>
      <c r="N17" s="65" t="s">
        <v>18</v>
      </c>
      <c r="O17" s="68">
        <f t="shared" si="0"/>
        <v>1845938.4299999997</v>
      </c>
      <c r="P17" s="68">
        <f t="shared" si="1"/>
        <v>6.7515940422952517E-2</v>
      </c>
    </row>
    <row r="18" spans="1:16" x14ac:dyDescent="0.3">
      <c r="A18" s="65" t="s">
        <v>28</v>
      </c>
      <c r="B18" s="65">
        <v>27889226.230000019</v>
      </c>
      <c r="C18" s="71">
        <v>1</v>
      </c>
      <c r="J18" s="65" t="s">
        <v>7</v>
      </c>
      <c r="K18" s="65">
        <v>1772286.6499999997</v>
      </c>
      <c r="L18" s="71">
        <v>6.4169888024519783E-2</v>
      </c>
      <c r="N18" s="65" t="s">
        <v>7</v>
      </c>
      <c r="O18" s="68">
        <f t="shared" si="0"/>
        <v>1772286.6499999997</v>
      </c>
      <c r="P18" s="68">
        <f t="shared" si="1"/>
        <v>6.4169888024519783E-2</v>
      </c>
    </row>
    <row r="19" spans="1:16" x14ac:dyDescent="0.3">
      <c r="J19" s="65" t="s">
        <v>591</v>
      </c>
      <c r="K19" s="65">
        <v>1732073.0800000012</v>
      </c>
      <c r="L19" s="71">
        <v>6.1632154126249075E-2</v>
      </c>
      <c r="N19" s="65" t="s">
        <v>591</v>
      </c>
      <c r="O19" s="68">
        <f t="shared" si="0"/>
        <v>1732073.0800000012</v>
      </c>
      <c r="P19" s="68">
        <f t="shared" si="1"/>
        <v>6.1632154126249075E-2</v>
      </c>
    </row>
    <row r="20" spans="1:16" x14ac:dyDescent="0.3">
      <c r="J20" s="65" t="s">
        <v>759</v>
      </c>
      <c r="K20" s="65">
        <v>1930419.4099999995</v>
      </c>
      <c r="L20" s="71">
        <v>6.9252255165863016E-2</v>
      </c>
      <c r="N20" s="65" t="s">
        <v>759</v>
      </c>
      <c r="O20" s="68">
        <f t="shared" si="0"/>
        <v>1930419.4099999995</v>
      </c>
      <c r="P20" s="68">
        <f t="shared" si="1"/>
        <v>6.9252255165863016E-2</v>
      </c>
    </row>
    <row r="21" spans="1:16" x14ac:dyDescent="0.3">
      <c r="J21" s="65" t="s">
        <v>580</v>
      </c>
      <c r="K21" s="65">
        <v>1958665.9300000009</v>
      </c>
      <c r="L21" s="71">
        <v>7.121624675981858E-2</v>
      </c>
      <c r="N21" s="65" t="s">
        <v>580</v>
      </c>
      <c r="O21" s="68">
        <f t="shared" si="0"/>
        <v>1958665.9300000009</v>
      </c>
      <c r="P21" s="68">
        <f t="shared" si="1"/>
        <v>7.121624675981858E-2</v>
      </c>
    </row>
    <row r="22" spans="1:16" x14ac:dyDescent="0.3">
      <c r="A22" s="67" t="s">
        <v>27</v>
      </c>
      <c r="B22" s="67" t="s">
        <v>33527</v>
      </c>
      <c r="C22" s="67" t="s">
        <v>33528</v>
      </c>
      <c r="J22" s="65" t="s">
        <v>11</v>
      </c>
      <c r="K22" s="65">
        <v>1898476.6099999999</v>
      </c>
      <c r="L22" s="71">
        <v>6.8158511214197651E-2</v>
      </c>
      <c r="N22" s="65" t="s">
        <v>11</v>
      </c>
      <c r="O22" s="68">
        <f t="shared" si="0"/>
        <v>1898476.6099999999</v>
      </c>
      <c r="P22" s="68">
        <f t="shared" si="1"/>
        <v>6.8158511214197651E-2</v>
      </c>
    </row>
    <row r="23" spans="1:16" x14ac:dyDescent="0.3">
      <c r="A23" s="65" t="s">
        <v>603</v>
      </c>
      <c r="B23" s="68">
        <f>GETPIVOTDATA("Sum of Net Sales",$A$12,"Region",A13)</f>
        <v>5621721.0100000175</v>
      </c>
      <c r="C23" s="73">
        <f>GETPIVOTDATA("Sum of Profit Amount",$A$12,"Region",A13)</f>
        <v>0.20090152334829692</v>
      </c>
      <c r="J23" s="65" t="s">
        <v>602</v>
      </c>
      <c r="K23" s="65">
        <v>1798962.2800000003</v>
      </c>
      <c r="L23" s="71">
        <v>6.4554448980787812E-2</v>
      </c>
      <c r="N23" s="65" t="s">
        <v>602</v>
      </c>
      <c r="O23" s="68">
        <f t="shared" si="0"/>
        <v>1798962.2800000003</v>
      </c>
      <c r="P23" s="68">
        <f t="shared" si="1"/>
        <v>6.4554448980787812E-2</v>
      </c>
    </row>
    <row r="24" spans="1:16" x14ac:dyDescent="0.3">
      <c r="A24" s="65" t="s">
        <v>629</v>
      </c>
      <c r="B24" s="68">
        <f t="shared" ref="B24:B27" si="2">GETPIVOTDATA("Sum of Net Sales",$A$12,"Region",A14)</f>
        <v>5604598.9600000158</v>
      </c>
      <c r="C24" s="73">
        <f t="shared" ref="C24:C27" si="3">GETPIVOTDATA("Sum of Profit Amount",$A$12,"Region",A14)</f>
        <v>0.20039859517364911</v>
      </c>
      <c r="J24" s="65" t="s">
        <v>790</v>
      </c>
      <c r="K24" s="65">
        <v>1781280.0399999991</v>
      </c>
      <c r="L24" s="71">
        <v>6.3724150942946131E-2</v>
      </c>
      <c r="N24" s="65" t="s">
        <v>790</v>
      </c>
      <c r="O24" s="68">
        <f t="shared" si="0"/>
        <v>1781280.0399999991</v>
      </c>
      <c r="P24" s="68">
        <f t="shared" si="1"/>
        <v>6.3724150942946131E-2</v>
      </c>
    </row>
    <row r="25" spans="1:16" x14ac:dyDescent="0.3">
      <c r="A25" s="65" t="s">
        <v>581</v>
      </c>
      <c r="B25" s="68">
        <f t="shared" si="2"/>
        <v>5493713.3899999959</v>
      </c>
      <c r="C25" s="73">
        <f t="shared" si="3"/>
        <v>0.19736199297641815</v>
      </c>
      <c r="J25" s="65" t="s">
        <v>570</v>
      </c>
      <c r="K25" s="65">
        <v>2050760.8599999982</v>
      </c>
      <c r="L25" s="71">
        <v>7.3036372427817645E-2</v>
      </c>
      <c r="N25" s="65" t="s">
        <v>570</v>
      </c>
      <c r="O25" s="68">
        <f t="shared" si="0"/>
        <v>2050760.8599999982</v>
      </c>
      <c r="P25" s="68">
        <f t="shared" si="1"/>
        <v>7.3036372427817645E-2</v>
      </c>
    </row>
    <row r="26" spans="1:16" x14ac:dyDescent="0.3">
      <c r="A26" s="65" t="s">
        <v>592</v>
      </c>
      <c r="B26" s="68">
        <f>GETPIVOTDATA("Sum of Net Sales",$A$12,"Region",A16)</f>
        <v>5333577.2500000009</v>
      </c>
      <c r="C26" s="73">
        <f t="shared" si="3"/>
        <v>0.19137782938453057</v>
      </c>
      <c r="J26" s="65" t="s">
        <v>658</v>
      </c>
      <c r="K26" s="65">
        <v>2052696.5299999993</v>
      </c>
      <c r="L26" s="71">
        <v>7.4507962808465611E-2</v>
      </c>
      <c r="N26" s="65" t="s">
        <v>658</v>
      </c>
      <c r="O26" s="68">
        <f t="shared" si="0"/>
        <v>2052696.5299999993</v>
      </c>
      <c r="P26" s="68">
        <f t="shared" si="1"/>
        <v>7.4507962808465611E-2</v>
      </c>
    </row>
    <row r="27" spans="1:16" x14ac:dyDescent="0.3">
      <c r="A27" s="65" t="s">
        <v>571</v>
      </c>
      <c r="B27" s="68">
        <f t="shared" si="2"/>
        <v>5835615.619999988</v>
      </c>
      <c r="C27" s="73">
        <f t="shared" si="3"/>
        <v>0.20996005911710525</v>
      </c>
      <c r="J27" s="65" t="s">
        <v>28</v>
      </c>
      <c r="K27" s="65">
        <v>27889226.229999997</v>
      </c>
      <c r="L27" s="71">
        <v>1</v>
      </c>
      <c r="N27" s="67" t="s">
        <v>28</v>
      </c>
      <c r="O27" s="68">
        <f>SUM(O12:O26)</f>
        <v>27889226.229999997</v>
      </c>
      <c r="P27" s="68">
        <f>SUM(P12:P26)</f>
        <v>1</v>
      </c>
    </row>
    <row r="28" spans="1:16" x14ac:dyDescent="0.3">
      <c r="A28" s="67" t="s">
        <v>28</v>
      </c>
      <c r="B28" s="69">
        <f>SUM(B23:B27)</f>
        <v>27889226.230000019</v>
      </c>
      <c r="C28" s="69">
        <f>SUM(C23:C27)</f>
        <v>0.99999999999999989</v>
      </c>
    </row>
    <row r="30" spans="1:16" x14ac:dyDescent="0.3">
      <c r="J30" s="67" t="s">
        <v>27</v>
      </c>
      <c r="K30" s="67" t="s">
        <v>33527</v>
      </c>
      <c r="L30" s="67" t="s">
        <v>33529</v>
      </c>
    </row>
    <row r="31" spans="1:16" x14ac:dyDescent="0.3">
      <c r="J31" s="65" t="s">
        <v>590</v>
      </c>
      <c r="K31">
        <f>GETPIVOTDATA("Sum of Net Sales",$J$38,"Product Category",J39)</f>
        <v>7002848.7700000033</v>
      </c>
      <c r="L31" s="74">
        <f>GETPIVOTDATA("Average of Profit Margin %",$J$38,"Product Category",J31)</f>
        <v>0.23570841889116761</v>
      </c>
    </row>
    <row r="32" spans="1:16" x14ac:dyDescent="0.3">
      <c r="J32" s="65" t="s">
        <v>579</v>
      </c>
      <c r="K32">
        <f t="shared" ref="K32:K34" si="4">GETPIVOTDATA("Sum of Net Sales",$J$38,"Product Category",J40)</f>
        <v>6980931.4900000002</v>
      </c>
      <c r="L32" s="74">
        <f t="shared" ref="L32:L34" si="5">GETPIVOTDATA("Average of Profit Margin %",$J$38,"Product Category",J32)</f>
        <v>0.23342730567861128</v>
      </c>
    </row>
    <row r="33" spans="1:16" x14ac:dyDescent="0.3">
      <c r="J33" s="65" t="s">
        <v>544</v>
      </c>
      <c r="K33">
        <f t="shared" si="4"/>
        <v>6831875.250000014</v>
      </c>
      <c r="L33" s="74">
        <f t="shared" si="5"/>
        <v>0.23449901768172535</v>
      </c>
    </row>
    <row r="34" spans="1:16" x14ac:dyDescent="0.3">
      <c r="J34" s="65" t="s">
        <v>600</v>
      </c>
      <c r="K34">
        <f t="shared" si="4"/>
        <v>7073570.7199999997</v>
      </c>
      <c r="L34" s="74">
        <f t="shared" si="5"/>
        <v>0.23640126133227865</v>
      </c>
    </row>
    <row r="35" spans="1:16" x14ac:dyDescent="0.3">
      <c r="J35" s="67" t="s">
        <v>28</v>
      </c>
      <c r="K35">
        <f>SUM(K31:K34)</f>
        <v>27889226.230000015</v>
      </c>
      <c r="L35" s="74">
        <f>SUM(L31:L34)</f>
        <v>0.94003600358378292</v>
      </c>
    </row>
    <row r="38" spans="1:16" x14ac:dyDescent="0.3">
      <c r="A38" s="66" t="s">
        <v>27</v>
      </c>
      <c r="B38" s="65" t="s">
        <v>33527</v>
      </c>
      <c r="J38" s="66" t="s">
        <v>27</v>
      </c>
      <c r="K38" s="65" t="s">
        <v>33527</v>
      </c>
      <c r="L38" s="65" t="s">
        <v>33529</v>
      </c>
      <c r="N38" s="66" t="s">
        <v>27</v>
      </c>
      <c r="O38" s="65" t="s">
        <v>33527</v>
      </c>
      <c r="P38" s="65" t="s">
        <v>33531</v>
      </c>
    </row>
    <row r="39" spans="1:16" x14ac:dyDescent="0.3">
      <c r="A39" s="65" t="s">
        <v>569</v>
      </c>
      <c r="B39" s="65">
        <v>13988129.739999978</v>
      </c>
      <c r="J39" s="65" t="s">
        <v>590</v>
      </c>
      <c r="K39" s="65">
        <v>7002848.7700000033</v>
      </c>
      <c r="L39" s="70">
        <v>0.23570841889116761</v>
      </c>
      <c r="N39" s="65" t="s">
        <v>664</v>
      </c>
      <c r="O39" s="65">
        <v>2333830.8299999963</v>
      </c>
      <c r="P39" s="71">
        <v>8.5914956171394344E-2</v>
      </c>
    </row>
    <row r="40" spans="1:16" x14ac:dyDescent="0.3">
      <c r="A40" s="65" t="s">
        <v>601</v>
      </c>
      <c r="B40" s="65">
        <v>13901096.49000006</v>
      </c>
      <c r="J40" s="65" t="s">
        <v>579</v>
      </c>
      <c r="K40" s="65">
        <v>6980931.4900000002</v>
      </c>
      <c r="L40" s="70">
        <v>0.23342730567861128</v>
      </c>
      <c r="N40" s="65" t="s">
        <v>748</v>
      </c>
      <c r="O40" s="65">
        <v>2359377.0299999993</v>
      </c>
      <c r="P40" s="71">
        <v>8.2121921562222103E-2</v>
      </c>
    </row>
    <row r="41" spans="1:16" x14ac:dyDescent="0.3">
      <c r="A41" s="65" t="s">
        <v>28</v>
      </c>
      <c r="B41" s="65">
        <v>27889226.230000038</v>
      </c>
      <c r="J41" s="65" t="s">
        <v>544</v>
      </c>
      <c r="K41" s="65">
        <v>6831875.250000014</v>
      </c>
      <c r="L41" s="70">
        <v>0.23449901768172535</v>
      </c>
      <c r="N41" s="65" t="s">
        <v>722</v>
      </c>
      <c r="O41" s="65">
        <v>2357243.6199999955</v>
      </c>
      <c r="P41" s="71">
        <v>8.2974900637012031E-2</v>
      </c>
    </row>
    <row r="42" spans="1:16" x14ac:dyDescent="0.3">
      <c r="J42" s="65" t="s">
        <v>600</v>
      </c>
      <c r="K42" s="65">
        <v>7073570.7199999997</v>
      </c>
      <c r="L42" s="70">
        <v>0.23640126133227865</v>
      </c>
      <c r="N42" s="65" t="s">
        <v>578</v>
      </c>
      <c r="O42" s="65">
        <v>2363463.9700000025</v>
      </c>
      <c r="P42" s="71">
        <v>8.1686357779350641E-2</v>
      </c>
    </row>
    <row r="43" spans="1:16" x14ac:dyDescent="0.3">
      <c r="J43" s="65" t="s">
        <v>28</v>
      </c>
      <c r="K43" s="65">
        <v>27889226.230000071</v>
      </c>
      <c r="L43" s="70">
        <v>0.23501000000001268</v>
      </c>
      <c r="N43" s="65" t="s">
        <v>627</v>
      </c>
      <c r="O43" s="65">
        <v>2396217.8200000003</v>
      </c>
      <c r="P43" s="71">
        <v>8.4971234641839533E-2</v>
      </c>
    </row>
    <row r="44" spans="1:16" x14ac:dyDescent="0.3">
      <c r="N44" s="65" t="s">
        <v>10</v>
      </c>
      <c r="O44" s="65">
        <v>2322382.1199999996</v>
      </c>
      <c r="P44" s="71">
        <v>8.7130905065243819E-2</v>
      </c>
    </row>
    <row r="45" spans="1:16" x14ac:dyDescent="0.3">
      <c r="N45" s="65" t="s">
        <v>635</v>
      </c>
      <c r="O45" s="65">
        <v>2312195.1999999983</v>
      </c>
      <c r="P45" s="71">
        <v>8.3501206874648376E-2</v>
      </c>
    </row>
    <row r="46" spans="1:16" x14ac:dyDescent="0.3">
      <c r="N46" s="65" t="s">
        <v>610</v>
      </c>
      <c r="O46" s="65">
        <v>2159268.3200000017</v>
      </c>
      <c r="P46" s="71">
        <v>7.9036678100215974E-2</v>
      </c>
    </row>
    <row r="47" spans="1:16" x14ac:dyDescent="0.3">
      <c r="N47" s="65" t="s">
        <v>589</v>
      </c>
      <c r="O47" s="65">
        <v>2331276.5399999996</v>
      </c>
      <c r="P47" s="71">
        <v>8.321083101940073E-2</v>
      </c>
    </row>
    <row r="48" spans="1:16" x14ac:dyDescent="0.3">
      <c r="N48" s="65" t="s">
        <v>711</v>
      </c>
      <c r="O48" s="65">
        <v>2260223.9000000008</v>
      </c>
      <c r="P48" s="71">
        <v>8.1395981924103009E-2</v>
      </c>
    </row>
    <row r="49" spans="1:16" x14ac:dyDescent="0.3">
      <c r="N49" s="65" t="s">
        <v>599</v>
      </c>
      <c r="O49" s="65">
        <v>2343522.0700000012</v>
      </c>
      <c r="P49" s="71">
        <v>8.4463076895156169E-2</v>
      </c>
    </row>
    <row r="50" spans="1:16" x14ac:dyDescent="0.3">
      <c r="A50" s="66" t="s">
        <v>27</v>
      </c>
      <c r="B50" s="65" t="s">
        <v>33527</v>
      </c>
      <c r="C50" s="65" t="s">
        <v>33530</v>
      </c>
      <c r="J50" s="66" t="s">
        <v>27</v>
      </c>
      <c r="K50" s="65" t="s">
        <v>33527</v>
      </c>
      <c r="N50" s="65" t="s">
        <v>568</v>
      </c>
      <c r="O50" s="65">
        <v>2350224.8100000024</v>
      </c>
      <c r="P50" s="71">
        <v>8.3591949329413259E-2</v>
      </c>
    </row>
    <row r="51" spans="1:16" x14ac:dyDescent="0.3">
      <c r="A51" s="65" t="s">
        <v>585</v>
      </c>
      <c r="B51" s="65">
        <v>6875131.4900000151</v>
      </c>
      <c r="C51" s="71">
        <v>0.24651567717588885</v>
      </c>
      <c r="J51" s="65" t="s">
        <v>586</v>
      </c>
      <c r="K51" s="71">
        <v>0.25169908093215698</v>
      </c>
      <c r="N51" s="65" t="s">
        <v>28</v>
      </c>
      <c r="O51" s="65">
        <v>27889226.229999997</v>
      </c>
      <c r="P51" s="71">
        <v>1</v>
      </c>
    </row>
    <row r="52" spans="1:16" x14ac:dyDescent="0.3">
      <c r="A52" s="65" t="s">
        <v>564</v>
      </c>
      <c r="B52" s="65">
        <v>6990654.860000019</v>
      </c>
      <c r="C52" s="71">
        <v>0.25065789930307492</v>
      </c>
      <c r="J52" s="65" t="s">
        <v>565</v>
      </c>
      <c r="K52" s="71">
        <v>0.25184601401542711</v>
      </c>
    </row>
    <row r="53" spans="1:16" x14ac:dyDescent="0.3">
      <c r="A53" s="65" t="s">
        <v>607</v>
      </c>
      <c r="B53" s="65">
        <v>7043927.7199999969</v>
      </c>
      <c r="C53" s="71">
        <v>0.25256805842906288</v>
      </c>
      <c r="J53" s="65" t="s">
        <v>614</v>
      </c>
      <c r="K53" s="71">
        <v>0.2537581402092563</v>
      </c>
    </row>
    <row r="54" spans="1:16" x14ac:dyDescent="0.3">
      <c r="A54" s="65" t="s">
        <v>596</v>
      </c>
      <c r="B54" s="65">
        <v>6979512.1599999843</v>
      </c>
      <c r="C54" s="71">
        <v>0.25025836509197341</v>
      </c>
      <c r="J54" s="65" t="s">
        <v>575</v>
      </c>
      <c r="K54" s="71">
        <v>0.24269676484315955</v>
      </c>
    </row>
    <row r="55" spans="1:16" x14ac:dyDescent="0.3">
      <c r="A55" s="65" t="s">
        <v>28</v>
      </c>
      <c r="B55" s="65">
        <v>27889226.230000015</v>
      </c>
      <c r="C55" s="71">
        <v>1</v>
      </c>
      <c r="J55" s="65" t="s">
        <v>28</v>
      </c>
      <c r="K55" s="71">
        <v>1</v>
      </c>
    </row>
    <row r="62" spans="1:16" x14ac:dyDescent="0.3">
      <c r="A62" s="66" t="s">
        <v>27</v>
      </c>
      <c r="B62" s="65" t="s">
        <v>33527</v>
      </c>
      <c r="E62" s="67"/>
      <c r="F62" s="67" t="s">
        <v>27</v>
      </c>
      <c r="G62" s="67" t="s">
        <v>33527</v>
      </c>
      <c r="H62" s="67" t="s">
        <v>33530</v>
      </c>
      <c r="I62" s="75"/>
    </row>
    <row r="63" spans="1:16" x14ac:dyDescent="0.3">
      <c r="A63" s="65" t="s">
        <v>435</v>
      </c>
      <c r="B63" s="71">
        <v>0.13662898420254957</v>
      </c>
      <c r="E63" s="67"/>
      <c r="F63" s="65" t="s">
        <v>585</v>
      </c>
      <c r="G63">
        <f>GETPIVOTDATA("Sum of Net Sales",$A$50,"Delivery Status",F63)</f>
        <v>6875131.4900000151</v>
      </c>
      <c r="H63" s="76">
        <f>GETPIVOTDATA("Sum of Net Sales2",$A$50,"Delivery Status",F63)</f>
        <v>0.24651567717588885</v>
      </c>
      <c r="J63" s="66" t="s">
        <v>27</v>
      </c>
      <c r="K63" s="65" t="s">
        <v>33527</v>
      </c>
      <c r="L63" s="65" t="s">
        <v>33528</v>
      </c>
    </row>
    <row r="64" spans="1:16" x14ac:dyDescent="0.3">
      <c r="A64" s="65" t="s">
        <v>436</v>
      </c>
      <c r="B64" s="71">
        <v>0.13028275722083379</v>
      </c>
      <c r="E64" s="67"/>
      <c r="F64" s="65" t="s">
        <v>564</v>
      </c>
      <c r="G64">
        <f t="shared" ref="G64:G66" si="6">GETPIVOTDATA("Sum of Net Sales",$A$50,"Delivery Status",F64)</f>
        <v>6990654.860000019</v>
      </c>
      <c r="H64" s="76">
        <f t="shared" ref="H64:H66" si="7">GETPIVOTDATA("Sum of Net Sales2",$A$50,"Delivery Status",F64)</f>
        <v>0.25065789930307492</v>
      </c>
      <c r="J64" s="65" t="s">
        <v>435</v>
      </c>
      <c r="K64" s="65">
        <v>3810476.6500000008</v>
      </c>
      <c r="L64" s="65">
        <v>901799.69999999937</v>
      </c>
    </row>
    <row r="65" spans="1:12" x14ac:dyDescent="0.3">
      <c r="A65" s="65" t="s">
        <v>525</v>
      </c>
      <c r="B65" s="71">
        <v>0.13456737125116003</v>
      </c>
      <c r="D65" s="77">
        <v>27889226.23</v>
      </c>
      <c r="E65" s="67"/>
      <c r="F65" s="65" t="s">
        <v>607</v>
      </c>
      <c r="G65">
        <f t="shared" si="6"/>
        <v>7043927.7199999969</v>
      </c>
      <c r="H65" s="76">
        <f t="shared" si="7"/>
        <v>0.25256805842906288</v>
      </c>
      <c r="J65" s="65" t="s">
        <v>436</v>
      </c>
      <c r="K65" s="65">
        <v>3633485.2899999996</v>
      </c>
      <c r="L65" s="65">
        <v>856988.14999999979</v>
      </c>
    </row>
    <row r="66" spans="1:12" x14ac:dyDescent="0.3">
      <c r="A66" s="65" t="s">
        <v>424</v>
      </c>
      <c r="B66" s="71">
        <v>6.6311957339664065E-2</v>
      </c>
      <c r="E66" s="67"/>
      <c r="F66" s="65" t="s">
        <v>596</v>
      </c>
      <c r="G66">
        <f t="shared" si="6"/>
        <v>6979512.1599999843</v>
      </c>
      <c r="H66" s="76">
        <f t="shared" si="7"/>
        <v>0.25025836509197341</v>
      </c>
      <c r="J66" s="65" t="s">
        <v>525</v>
      </c>
      <c r="K66" s="65">
        <v>3752979.8600000003</v>
      </c>
      <c r="L66" s="65">
        <v>870095.05999999947</v>
      </c>
    </row>
    <row r="67" spans="1:12" x14ac:dyDescent="0.3">
      <c r="A67" s="65" t="s">
        <v>425</v>
      </c>
      <c r="B67" s="71">
        <v>6.7758672987751817E-2</v>
      </c>
      <c r="E67" s="67"/>
      <c r="F67" s="67" t="s">
        <v>28</v>
      </c>
      <c r="G67">
        <f>GETPIVOTDATA("Sum of Net Sales",$A$50)</f>
        <v>27889226.230000015</v>
      </c>
      <c r="H67" s="25">
        <f>SUM(H63:H66)</f>
        <v>1</v>
      </c>
      <c r="J67" s="65" t="s">
        <v>424</v>
      </c>
      <c r="K67" s="65">
        <v>1849389.18</v>
      </c>
      <c r="L67" s="65">
        <v>433187.09000000067</v>
      </c>
    </row>
    <row r="68" spans="1:12" x14ac:dyDescent="0.3">
      <c r="A68" s="65" t="s">
        <v>426</v>
      </c>
      <c r="B68" s="71">
        <v>6.2635639138705484E-2</v>
      </c>
      <c r="J68" s="65" t="s">
        <v>425</v>
      </c>
      <c r="K68" s="65">
        <v>1889736.9600000007</v>
      </c>
      <c r="L68" s="65">
        <v>441785.70999999967</v>
      </c>
    </row>
    <row r="69" spans="1:12" x14ac:dyDescent="0.3">
      <c r="A69" s="65" t="s">
        <v>427</v>
      </c>
      <c r="B69" s="71">
        <v>6.7950762935167983E-2</v>
      </c>
      <c r="J69" s="65" t="s">
        <v>426</v>
      </c>
      <c r="K69" s="65">
        <v>1746859.5099999998</v>
      </c>
      <c r="L69" s="65">
        <v>404613.18999999959</v>
      </c>
    </row>
    <row r="70" spans="1:12" x14ac:dyDescent="0.3">
      <c r="A70" s="65" t="s">
        <v>428</v>
      </c>
      <c r="B70" s="71">
        <v>7.2223937422590923E-2</v>
      </c>
      <c r="J70" s="65" t="s">
        <v>427</v>
      </c>
      <c r="K70" s="65">
        <v>1895094.1999999986</v>
      </c>
      <c r="L70" s="65">
        <v>439168.37999999966</v>
      </c>
    </row>
    <row r="71" spans="1:12" x14ac:dyDescent="0.3">
      <c r="A71" s="65" t="s">
        <v>429</v>
      </c>
      <c r="B71" s="71">
        <v>6.0951521063408107E-2</v>
      </c>
      <c r="J71" s="65" t="s">
        <v>428</v>
      </c>
      <c r="K71" s="65">
        <v>2014269.7300000014</v>
      </c>
      <c r="L71" s="65">
        <v>472321.05000000051</v>
      </c>
    </row>
    <row r="72" spans="1:12" x14ac:dyDescent="0.3">
      <c r="A72" s="65" t="s">
        <v>430</v>
      </c>
      <c r="B72" s="71">
        <v>6.8243615090069862E-2</v>
      </c>
      <c r="J72" s="65" t="s">
        <v>429</v>
      </c>
      <c r="K72" s="65">
        <v>1699890.7599999988</v>
      </c>
      <c r="L72" s="65">
        <v>405496.85999999964</v>
      </c>
    </row>
    <row r="73" spans="1:12" x14ac:dyDescent="0.3">
      <c r="A73" s="65" t="s">
        <v>431</v>
      </c>
      <c r="B73" s="71">
        <v>6.2708090772298108E-2</v>
      </c>
      <c r="J73" s="65" t="s">
        <v>430</v>
      </c>
      <c r="K73" s="65">
        <v>1903261.6200000003</v>
      </c>
      <c r="L73" s="65">
        <v>453014.77999999974</v>
      </c>
    </row>
    <row r="74" spans="1:12" x14ac:dyDescent="0.3">
      <c r="A74" s="65" t="s">
        <v>432</v>
      </c>
      <c r="B74" s="71">
        <v>6.9736690575800245E-2</v>
      </c>
      <c r="J74" s="65" t="s">
        <v>431</v>
      </c>
      <c r="K74" s="65">
        <v>1748880.1299999973</v>
      </c>
      <c r="L74" s="65">
        <v>407007.25999999978</v>
      </c>
    </row>
    <row r="75" spans="1:12" x14ac:dyDescent="0.3">
      <c r="A75" s="65" t="s">
        <v>28</v>
      </c>
      <c r="B75" s="71">
        <v>1</v>
      </c>
      <c r="J75" s="65" t="s">
        <v>432</v>
      </c>
      <c r="K75" s="65">
        <v>1944902.3400000019</v>
      </c>
      <c r="L75" s="65">
        <v>461521.26000000018</v>
      </c>
    </row>
    <row r="76" spans="1:12" x14ac:dyDescent="0.3">
      <c r="J76" s="65" t="s">
        <v>28</v>
      </c>
      <c r="K76" s="65">
        <v>27889226.23</v>
      </c>
      <c r="L76" s="65">
        <v>6546998.4899999974</v>
      </c>
    </row>
    <row r="94" spans="1:2" x14ac:dyDescent="0.3">
      <c r="A94" s="66" t="s">
        <v>27</v>
      </c>
      <c r="B94" s="65" t="s">
        <v>33527</v>
      </c>
    </row>
    <row r="95" spans="1:2" x14ac:dyDescent="0.3">
      <c r="A95" s="65" t="s">
        <v>435</v>
      </c>
      <c r="B95" s="65">
        <v>3810476.6500000008</v>
      </c>
    </row>
    <row r="96" spans="1:2" x14ac:dyDescent="0.3">
      <c r="A96" s="65" t="s">
        <v>436</v>
      </c>
      <c r="B96" s="65">
        <v>3633485.2899999996</v>
      </c>
    </row>
    <row r="97" spans="1:3" x14ac:dyDescent="0.3">
      <c r="A97" s="65" t="s">
        <v>525</v>
      </c>
      <c r="B97" s="65">
        <v>3752979.8600000003</v>
      </c>
    </row>
    <row r="98" spans="1:3" x14ac:dyDescent="0.3">
      <c r="A98" s="65" t="s">
        <v>424</v>
      </c>
      <c r="B98" s="65">
        <v>1849389.18</v>
      </c>
    </row>
    <row r="99" spans="1:3" x14ac:dyDescent="0.3">
      <c r="A99" s="65" t="s">
        <v>425</v>
      </c>
      <c r="B99" s="65">
        <v>1889736.9600000007</v>
      </c>
    </row>
    <row r="100" spans="1:3" x14ac:dyDescent="0.3">
      <c r="A100" s="65" t="s">
        <v>426</v>
      </c>
      <c r="B100" s="65">
        <v>1746859.5099999998</v>
      </c>
    </row>
    <row r="101" spans="1:3" x14ac:dyDescent="0.3">
      <c r="A101" s="65" t="s">
        <v>427</v>
      </c>
      <c r="B101" s="65">
        <v>1895094.1999999986</v>
      </c>
    </row>
    <row r="102" spans="1:3" x14ac:dyDescent="0.3">
      <c r="A102" s="65" t="s">
        <v>428</v>
      </c>
      <c r="B102" s="65">
        <v>2014269.7300000014</v>
      </c>
    </row>
    <row r="103" spans="1:3" x14ac:dyDescent="0.3">
      <c r="A103" s="65" t="s">
        <v>429</v>
      </c>
      <c r="B103" s="65">
        <v>1699890.7599999988</v>
      </c>
    </row>
    <row r="104" spans="1:3" x14ac:dyDescent="0.3">
      <c r="A104" s="65" t="s">
        <v>430</v>
      </c>
      <c r="B104" s="65">
        <v>1903261.6200000003</v>
      </c>
    </row>
    <row r="105" spans="1:3" x14ac:dyDescent="0.3">
      <c r="A105" s="65" t="s">
        <v>431</v>
      </c>
      <c r="B105" s="65">
        <v>1748880.1299999973</v>
      </c>
      <c r="C105" s="67">
        <f>GETPIVOTDATA("Net Sales",$A$94)</f>
        <v>27889226.23</v>
      </c>
    </row>
    <row r="106" spans="1:3" x14ac:dyDescent="0.3">
      <c r="A106" s="65" t="s">
        <v>432</v>
      </c>
      <c r="B106" s="65">
        <v>1944902.3400000019</v>
      </c>
    </row>
    <row r="107" spans="1:3" x14ac:dyDescent="0.3">
      <c r="A107" s="65" t="s">
        <v>28</v>
      </c>
      <c r="B107" s="65">
        <v>27889226.23</v>
      </c>
    </row>
  </sheetData>
  <pageMargins left="0.7" right="0.7" top="0.75" bottom="0.75" header="0.3" footer="0.3"/>
  <drawing r:id="rId15"/>
  <extLst>
    <ext xmlns:x14="http://schemas.microsoft.com/office/spreadsheetml/2009/9/main" uri="{A8765BA9-456A-4dab-B4F3-ACF838C121DE}">
      <x14:slicerList>
        <x14:slicer r:id="rId16"/>
      </x14:slicerList>
    </ext>
    <ext xmlns:x15="http://schemas.microsoft.com/office/spreadsheetml/2010/11/main" uri="{7E03D99C-DC04-49d9-9315-930204A7B6E9}">
      <x15:timelineRefs>
        <x15:timelineRef r:id="rId17"/>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DD1F7-235C-4E5A-BEDA-C3205A0868A4}">
  <sheetPr>
    <tabColor rgb="FF9900FF"/>
  </sheetPr>
  <dimension ref="A1"/>
  <sheetViews>
    <sheetView showGridLines="0" showRowColHeaders="0" tabSelected="1" zoomScaleNormal="100" workbookViewId="0">
      <selection activeCell="Q36" sqref="Q3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91343-6302-48F8-B5A7-C4EE249A0D0C}">
  <sheetPr>
    <tabColor theme="9" tint="0.39997558519241921"/>
  </sheetPr>
  <dimension ref="A1:U10001"/>
  <sheetViews>
    <sheetView zoomScaleNormal="100" workbookViewId="0">
      <selection activeCell="B2" sqref="B2"/>
    </sheetView>
  </sheetViews>
  <sheetFormatPr defaultColWidth="8.77734375" defaultRowHeight="14.4" x14ac:dyDescent="0.3"/>
  <cols>
    <col min="1" max="1" width="16.77734375" style="10" customWidth="1"/>
    <col min="2" max="2" width="13.6640625" style="60" customWidth="1"/>
    <col min="3" max="3" width="17.21875" style="10" customWidth="1"/>
    <col min="4" max="4" width="13.5546875" style="10" customWidth="1"/>
    <col min="5" max="5" width="8.77734375" style="10" customWidth="1"/>
    <col min="6" max="6" width="12.21875" style="10" bestFit="1" customWidth="1"/>
    <col min="7" max="7" width="12.33203125" style="10" bestFit="1" customWidth="1"/>
    <col min="8" max="8" width="15.44140625" style="10" bestFit="1" customWidth="1"/>
    <col min="9" max="9" width="19.21875" style="10" bestFit="1" customWidth="1"/>
    <col min="10" max="10" width="20.109375" style="10" bestFit="1" customWidth="1"/>
    <col min="11" max="11" width="9.77734375" style="10" bestFit="1" customWidth="1"/>
    <col min="12" max="12" width="12.21875" style="10" bestFit="1" customWidth="1"/>
    <col min="13" max="13" width="9" style="10" bestFit="1" customWidth="1"/>
    <col min="14" max="14" width="9.77734375" style="10" bestFit="1" customWidth="1"/>
    <col min="15" max="15" width="10.109375" style="59" bestFit="1" customWidth="1"/>
    <col min="16" max="16" width="15.6640625" style="10" bestFit="1" customWidth="1"/>
    <col min="17" max="17" width="8.6640625" style="10" bestFit="1" customWidth="1"/>
    <col min="18" max="18" width="13.77734375" style="10" bestFit="1" customWidth="1"/>
    <col min="19" max="19" width="13.5546875" style="10" bestFit="1" customWidth="1"/>
    <col min="20" max="20" width="14" style="59" bestFit="1" customWidth="1"/>
    <col min="21" max="21" width="12.88671875" style="10" bestFit="1" customWidth="1"/>
    <col min="22" max="16384" width="8.77734375" style="10"/>
  </cols>
  <sheetData>
    <row r="1" spans="1:21" x14ac:dyDescent="0.3">
      <c r="A1" s="62" t="s">
        <v>33520</v>
      </c>
      <c r="B1" s="64" t="s">
        <v>33519</v>
      </c>
      <c r="C1" s="62" t="s">
        <v>33518</v>
      </c>
      <c r="D1" s="62" t="s">
        <v>33517</v>
      </c>
      <c r="E1" s="62" t="s">
        <v>553</v>
      </c>
      <c r="F1" s="62" t="s">
        <v>2</v>
      </c>
      <c r="G1" s="62" t="s">
        <v>33516</v>
      </c>
      <c r="H1" s="62" t="s">
        <v>33515</v>
      </c>
      <c r="I1" s="62" t="s">
        <v>33514</v>
      </c>
      <c r="J1" s="62" t="s">
        <v>1</v>
      </c>
      <c r="K1" s="62" t="s">
        <v>33513</v>
      </c>
      <c r="L1" s="62" t="s">
        <v>33512</v>
      </c>
      <c r="M1" s="62" t="s">
        <v>33511</v>
      </c>
      <c r="N1" s="62" t="s">
        <v>33510</v>
      </c>
      <c r="O1" s="63" t="s">
        <v>33509</v>
      </c>
      <c r="P1" s="62" t="s">
        <v>33508</v>
      </c>
      <c r="Q1" s="62" t="s">
        <v>33507</v>
      </c>
      <c r="R1" s="62" t="s">
        <v>33506</v>
      </c>
      <c r="S1" s="62" t="s">
        <v>33505</v>
      </c>
      <c r="T1" s="63" t="s">
        <v>33504</v>
      </c>
      <c r="U1" s="62" t="s">
        <v>33503</v>
      </c>
    </row>
    <row r="2" spans="1:21" x14ac:dyDescent="0.3">
      <c r="A2" s="10" t="s">
        <v>33502</v>
      </c>
      <c r="B2" s="61">
        <v>45298</v>
      </c>
      <c r="C2" s="10" t="s">
        <v>6005</v>
      </c>
      <c r="D2" s="10" t="s">
        <v>28023</v>
      </c>
      <c r="E2" s="10" t="s">
        <v>571</v>
      </c>
      <c r="F2" s="10" t="s">
        <v>570</v>
      </c>
      <c r="G2" s="10" t="s">
        <v>601</v>
      </c>
      <c r="H2" s="10" t="s">
        <v>600</v>
      </c>
      <c r="I2" s="10" t="s">
        <v>664</v>
      </c>
      <c r="J2" s="10" t="s">
        <v>33501</v>
      </c>
      <c r="K2" s="10" t="s">
        <v>33500</v>
      </c>
      <c r="L2" s="10">
        <v>6</v>
      </c>
      <c r="M2" s="10">
        <v>680.05</v>
      </c>
      <c r="N2" s="10">
        <v>4080.3</v>
      </c>
      <c r="O2" s="59">
        <v>0.2</v>
      </c>
      <c r="P2" s="10">
        <v>816.06</v>
      </c>
      <c r="Q2" s="10">
        <v>3264.24</v>
      </c>
      <c r="R2" s="10" t="s">
        <v>565</v>
      </c>
      <c r="S2" s="10" t="s">
        <v>564</v>
      </c>
      <c r="T2" s="59">
        <v>0.15</v>
      </c>
      <c r="U2" s="10">
        <v>489.64</v>
      </c>
    </row>
    <row r="3" spans="1:21" x14ac:dyDescent="0.3">
      <c r="A3" s="10" t="s">
        <v>33499</v>
      </c>
      <c r="B3" s="61">
        <v>44968</v>
      </c>
      <c r="C3" s="10" t="s">
        <v>33498</v>
      </c>
      <c r="D3" s="10" t="s">
        <v>33497</v>
      </c>
      <c r="E3" s="10" t="s">
        <v>581</v>
      </c>
      <c r="F3" s="10" t="s">
        <v>580</v>
      </c>
      <c r="G3" s="10" t="s">
        <v>569</v>
      </c>
      <c r="H3" s="10" t="s">
        <v>579</v>
      </c>
      <c r="I3" s="10" t="s">
        <v>578</v>
      </c>
      <c r="J3" s="10" t="s">
        <v>33496</v>
      </c>
      <c r="K3" s="10" t="s">
        <v>33495</v>
      </c>
      <c r="L3" s="10">
        <v>5</v>
      </c>
      <c r="M3" s="10">
        <v>460.97</v>
      </c>
      <c r="N3" s="10">
        <v>2304.85</v>
      </c>
      <c r="O3" s="59">
        <v>0.2</v>
      </c>
      <c r="P3" s="10">
        <v>460.97</v>
      </c>
      <c r="Q3" s="10">
        <v>1843.88</v>
      </c>
      <c r="R3" s="10" t="s">
        <v>565</v>
      </c>
      <c r="S3" s="10" t="s">
        <v>585</v>
      </c>
      <c r="T3" s="59">
        <v>0.3</v>
      </c>
      <c r="U3" s="10">
        <v>553.16</v>
      </c>
    </row>
    <row r="4" spans="1:21" x14ac:dyDescent="0.3">
      <c r="A4" s="10" t="s">
        <v>33494</v>
      </c>
      <c r="B4" s="61">
        <v>44932</v>
      </c>
      <c r="C4" s="10" t="s">
        <v>33493</v>
      </c>
      <c r="D4" s="10" t="s">
        <v>33492</v>
      </c>
      <c r="E4" s="10" t="s">
        <v>629</v>
      </c>
      <c r="F4" s="10" t="s">
        <v>759</v>
      </c>
      <c r="G4" s="10" t="s">
        <v>601</v>
      </c>
      <c r="H4" s="10" t="s">
        <v>600</v>
      </c>
      <c r="I4" s="10" t="s">
        <v>627</v>
      </c>
      <c r="J4" s="10" t="s">
        <v>7519</v>
      </c>
      <c r="K4" s="10" t="s">
        <v>33491</v>
      </c>
      <c r="L4" s="10">
        <v>9</v>
      </c>
      <c r="M4" s="10">
        <v>933.57</v>
      </c>
      <c r="N4" s="10">
        <v>8402.1299999999992</v>
      </c>
      <c r="O4" s="59">
        <v>0.1</v>
      </c>
      <c r="P4" s="10">
        <v>840.21</v>
      </c>
      <c r="Q4" s="10">
        <v>7561.92</v>
      </c>
      <c r="R4" s="10" t="s">
        <v>586</v>
      </c>
      <c r="S4" s="10" t="s">
        <v>596</v>
      </c>
      <c r="T4" s="59">
        <v>0.15</v>
      </c>
      <c r="U4" s="10">
        <v>1134.29</v>
      </c>
    </row>
    <row r="5" spans="1:21" x14ac:dyDescent="0.3">
      <c r="A5" s="10" t="s">
        <v>33490</v>
      </c>
      <c r="B5" s="61">
        <v>45362</v>
      </c>
      <c r="C5" s="10" t="s">
        <v>23461</v>
      </c>
      <c r="D5" s="10" t="s">
        <v>13841</v>
      </c>
      <c r="E5" s="10" t="s">
        <v>603</v>
      </c>
      <c r="F5" s="10" t="s">
        <v>602</v>
      </c>
      <c r="G5" s="10" t="s">
        <v>569</v>
      </c>
      <c r="H5" s="10" t="s">
        <v>600</v>
      </c>
      <c r="I5" s="10" t="s">
        <v>599</v>
      </c>
      <c r="J5" s="10" t="s">
        <v>33489</v>
      </c>
      <c r="K5" s="10" t="s">
        <v>12527</v>
      </c>
      <c r="L5" s="10">
        <v>7</v>
      </c>
      <c r="M5" s="10">
        <v>152.28</v>
      </c>
      <c r="N5" s="10">
        <v>1065.96</v>
      </c>
      <c r="O5" s="59">
        <v>0</v>
      </c>
      <c r="P5" s="10">
        <v>0</v>
      </c>
      <c r="Q5" s="10">
        <v>1065.96</v>
      </c>
      <c r="R5" s="10" t="s">
        <v>614</v>
      </c>
      <c r="S5" s="10" t="s">
        <v>607</v>
      </c>
      <c r="T5" s="59">
        <v>0.3</v>
      </c>
      <c r="U5" s="10">
        <v>319.79000000000002</v>
      </c>
    </row>
    <row r="6" spans="1:21" x14ac:dyDescent="0.3">
      <c r="A6" s="10" t="s">
        <v>33488</v>
      </c>
      <c r="B6" s="61">
        <v>45012</v>
      </c>
      <c r="C6" s="10" t="s">
        <v>14137</v>
      </c>
      <c r="D6" s="10" t="s">
        <v>29062</v>
      </c>
      <c r="E6" s="10" t="s">
        <v>581</v>
      </c>
      <c r="F6" s="10" t="s">
        <v>83</v>
      </c>
      <c r="G6" s="10" t="s">
        <v>569</v>
      </c>
      <c r="H6" s="10" t="s">
        <v>544</v>
      </c>
      <c r="I6" s="10" t="s">
        <v>10</v>
      </c>
      <c r="J6" s="10" t="s">
        <v>14797</v>
      </c>
      <c r="K6" s="10" t="s">
        <v>33487</v>
      </c>
      <c r="L6" s="10">
        <v>2</v>
      </c>
      <c r="M6" s="10">
        <v>169.74</v>
      </c>
      <c r="N6" s="10">
        <v>339.48</v>
      </c>
      <c r="O6" s="59">
        <v>0.1</v>
      </c>
      <c r="P6" s="10">
        <v>33.950000000000003</v>
      </c>
      <c r="Q6" s="10">
        <v>305.52999999999997</v>
      </c>
      <c r="R6" s="10" t="s">
        <v>586</v>
      </c>
      <c r="S6" s="10" t="s">
        <v>596</v>
      </c>
      <c r="T6" s="59">
        <v>0.25</v>
      </c>
      <c r="U6" s="10">
        <v>76.38</v>
      </c>
    </row>
    <row r="7" spans="1:21" x14ac:dyDescent="0.3">
      <c r="A7" s="10" t="s">
        <v>33486</v>
      </c>
      <c r="B7" s="61">
        <v>44947</v>
      </c>
      <c r="C7" s="10" t="s">
        <v>33485</v>
      </c>
      <c r="D7" s="10" t="s">
        <v>24661</v>
      </c>
      <c r="E7" s="10" t="s">
        <v>603</v>
      </c>
      <c r="F7" s="10" t="s">
        <v>658</v>
      </c>
      <c r="G7" s="10" t="s">
        <v>601</v>
      </c>
      <c r="H7" s="10" t="s">
        <v>579</v>
      </c>
      <c r="I7" s="10" t="s">
        <v>711</v>
      </c>
      <c r="J7" s="10" t="s">
        <v>8067</v>
      </c>
      <c r="K7" s="10" t="s">
        <v>33484</v>
      </c>
      <c r="L7" s="10">
        <v>4</v>
      </c>
      <c r="M7" s="10">
        <v>206.17</v>
      </c>
      <c r="N7" s="10">
        <v>824.68</v>
      </c>
      <c r="O7" s="59">
        <v>0.2</v>
      </c>
      <c r="P7" s="10">
        <v>164.94</v>
      </c>
      <c r="Q7" s="10">
        <v>659.74</v>
      </c>
      <c r="R7" s="10" t="s">
        <v>614</v>
      </c>
      <c r="S7" s="10" t="s">
        <v>607</v>
      </c>
      <c r="T7" s="59">
        <v>0.25</v>
      </c>
      <c r="U7" s="10">
        <v>164.94</v>
      </c>
    </row>
    <row r="8" spans="1:21" x14ac:dyDescent="0.3">
      <c r="A8" s="10" t="s">
        <v>33483</v>
      </c>
      <c r="B8" s="61">
        <v>45239</v>
      </c>
      <c r="C8" s="10" t="s">
        <v>33482</v>
      </c>
      <c r="D8" s="10" t="s">
        <v>33481</v>
      </c>
      <c r="E8" s="10" t="s">
        <v>571</v>
      </c>
      <c r="F8" s="10" t="s">
        <v>685</v>
      </c>
      <c r="G8" s="10" t="s">
        <v>569</v>
      </c>
      <c r="H8" s="10" t="s">
        <v>579</v>
      </c>
      <c r="I8" s="10" t="s">
        <v>711</v>
      </c>
      <c r="J8" s="10" t="s">
        <v>1979</v>
      </c>
      <c r="K8" s="10" t="s">
        <v>22720</v>
      </c>
      <c r="L8" s="10">
        <v>1</v>
      </c>
      <c r="M8" s="10">
        <v>636.34</v>
      </c>
      <c r="N8" s="10">
        <v>636.34</v>
      </c>
      <c r="O8" s="59">
        <v>0.1</v>
      </c>
      <c r="P8" s="10">
        <v>63.63</v>
      </c>
      <c r="Q8" s="10">
        <v>572.71</v>
      </c>
      <c r="R8" s="10" t="s">
        <v>575</v>
      </c>
      <c r="S8" s="10" t="s">
        <v>585</v>
      </c>
      <c r="T8" s="59">
        <v>0.15</v>
      </c>
      <c r="U8" s="10">
        <v>85.91</v>
      </c>
    </row>
    <row r="9" spans="1:21" x14ac:dyDescent="0.3">
      <c r="A9" s="10" t="s">
        <v>33480</v>
      </c>
      <c r="B9" s="61">
        <v>45027</v>
      </c>
      <c r="C9" s="10" t="s">
        <v>33479</v>
      </c>
      <c r="D9" s="10" t="s">
        <v>33478</v>
      </c>
      <c r="E9" s="10" t="s">
        <v>592</v>
      </c>
      <c r="F9" s="10" t="s">
        <v>18</v>
      </c>
      <c r="G9" s="10" t="s">
        <v>601</v>
      </c>
      <c r="H9" s="10" t="s">
        <v>590</v>
      </c>
      <c r="I9" s="10" t="s">
        <v>748</v>
      </c>
      <c r="J9" s="10" t="s">
        <v>2837</v>
      </c>
      <c r="K9" s="10" t="s">
        <v>33477</v>
      </c>
      <c r="L9" s="10">
        <v>10</v>
      </c>
      <c r="M9" s="10">
        <v>833.97</v>
      </c>
      <c r="N9" s="10">
        <v>8339.7000000000007</v>
      </c>
      <c r="O9" s="59">
        <v>0</v>
      </c>
      <c r="P9" s="10">
        <v>0</v>
      </c>
      <c r="Q9" s="10">
        <v>8339.7000000000007</v>
      </c>
      <c r="R9" s="10" t="s">
        <v>614</v>
      </c>
      <c r="S9" s="10" t="s">
        <v>596</v>
      </c>
      <c r="T9" s="59">
        <v>0.25</v>
      </c>
      <c r="U9" s="10">
        <v>2084.9299999999998</v>
      </c>
    </row>
    <row r="10" spans="1:21" x14ac:dyDescent="0.3">
      <c r="A10" s="10" t="s">
        <v>33476</v>
      </c>
      <c r="B10" s="61">
        <v>45301</v>
      </c>
      <c r="C10" s="10" t="s">
        <v>4207</v>
      </c>
      <c r="D10" s="10" t="s">
        <v>27041</v>
      </c>
      <c r="E10" s="10" t="s">
        <v>603</v>
      </c>
      <c r="F10" s="10" t="s">
        <v>636</v>
      </c>
      <c r="G10" s="10" t="s">
        <v>601</v>
      </c>
      <c r="H10" s="10" t="s">
        <v>600</v>
      </c>
      <c r="I10" s="10" t="s">
        <v>627</v>
      </c>
      <c r="J10" s="10" t="s">
        <v>33475</v>
      </c>
      <c r="K10" s="10" t="s">
        <v>26354</v>
      </c>
      <c r="L10" s="10">
        <v>1</v>
      </c>
      <c r="M10" s="10">
        <v>800.76</v>
      </c>
      <c r="N10" s="10">
        <v>800.76</v>
      </c>
      <c r="O10" s="59">
        <v>0.2</v>
      </c>
      <c r="P10" s="10">
        <v>160.15</v>
      </c>
      <c r="Q10" s="10">
        <v>640.61</v>
      </c>
      <c r="R10" s="10" t="s">
        <v>565</v>
      </c>
      <c r="S10" s="10" t="s">
        <v>607</v>
      </c>
      <c r="T10" s="59">
        <v>0.3</v>
      </c>
      <c r="U10" s="10">
        <v>192.18</v>
      </c>
    </row>
    <row r="11" spans="1:21" x14ac:dyDescent="0.3">
      <c r="A11" s="10" t="s">
        <v>33474</v>
      </c>
      <c r="B11" s="61">
        <v>44946</v>
      </c>
      <c r="C11" s="10" t="s">
        <v>20639</v>
      </c>
      <c r="D11" s="10" t="s">
        <v>24303</v>
      </c>
      <c r="E11" s="10" t="s">
        <v>592</v>
      </c>
      <c r="F11" s="10" t="s">
        <v>652</v>
      </c>
      <c r="G11" s="10" t="s">
        <v>601</v>
      </c>
      <c r="H11" s="10" t="s">
        <v>579</v>
      </c>
      <c r="I11" s="10" t="s">
        <v>722</v>
      </c>
      <c r="J11" s="10" t="s">
        <v>12331</v>
      </c>
      <c r="K11" s="10" t="s">
        <v>33473</v>
      </c>
      <c r="L11" s="10">
        <v>6</v>
      </c>
      <c r="M11" s="10">
        <v>251.86</v>
      </c>
      <c r="N11" s="10">
        <v>1511.16</v>
      </c>
      <c r="O11" s="59">
        <v>0.05</v>
      </c>
      <c r="P11" s="10">
        <v>75.56</v>
      </c>
      <c r="Q11" s="10">
        <v>1435.6</v>
      </c>
      <c r="R11" s="10" t="s">
        <v>565</v>
      </c>
      <c r="S11" s="10" t="s">
        <v>564</v>
      </c>
      <c r="T11" s="59">
        <v>0.25</v>
      </c>
      <c r="U11" s="10">
        <v>358.9</v>
      </c>
    </row>
    <row r="12" spans="1:21" x14ac:dyDescent="0.3">
      <c r="A12" s="10" t="s">
        <v>33472</v>
      </c>
      <c r="B12" s="61">
        <v>45236</v>
      </c>
      <c r="C12" s="10" t="s">
        <v>27398</v>
      </c>
      <c r="D12" s="10" t="s">
        <v>19068</v>
      </c>
      <c r="E12" s="10" t="s">
        <v>592</v>
      </c>
      <c r="F12" s="10" t="s">
        <v>652</v>
      </c>
      <c r="G12" s="10" t="s">
        <v>569</v>
      </c>
      <c r="H12" s="10" t="s">
        <v>544</v>
      </c>
      <c r="I12" s="10" t="s">
        <v>568</v>
      </c>
      <c r="J12" s="10" t="s">
        <v>8185</v>
      </c>
      <c r="K12" s="10" t="s">
        <v>30072</v>
      </c>
      <c r="L12" s="10">
        <v>6</v>
      </c>
      <c r="M12" s="10">
        <v>783.62</v>
      </c>
      <c r="N12" s="10">
        <v>4701.72</v>
      </c>
      <c r="O12" s="59">
        <v>0</v>
      </c>
      <c r="P12" s="10">
        <v>0</v>
      </c>
      <c r="Q12" s="10">
        <v>4701.72</v>
      </c>
      <c r="R12" s="10" t="s">
        <v>565</v>
      </c>
      <c r="S12" s="10" t="s">
        <v>596</v>
      </c>
      <c r="T12" s="59">
        <v>0.3</v>
      </c>
      <c r="U12" s="10">
        <v>1410.52</v>
      </c>
    </row>
    <row r="13" spans="1:21" x14ac:dyDescent="0.3">
      <c r="A13" s="10" t="s">
        <v>33471</v>
      </c>
      <c r="B13" s="61">
        <v>45147</v>
      </c>
      <c r="C13" s="10" t="s">
        <v>2789</v>
      </c>
      <c r="D13" s="10" t="s">
        <v>30221</v>
      </c>
      <c r="E13" s="10" t="s">
        <v>571</v>
      </c>
      <c r="F13" s="10" t="s">
        <v>685</v>
      </c>
      <c r="G13" s="10" t="s">
        <v>601</v>
      </c>
      <c r="H13" s="10" t="s">
        <v>544</v>
      </c>
      <c r="I13" s="10" t="s">
        <v>10</v>
      </c>
      <c r="J13" s="10" t="s">
        <v>26242</v>
      </c>
      <c r="K13" s="10" t="s">
        <v>33470</v>
      </c>
      <c r="L13" s="10">
        <v>4</v>
      </c>
      <c r="M13" s="10">
        <v>183.12</v>
      </c>
      <c r="N13" s="10">
        <v>732.48</v>
      </c>
      <c r="O13" s="59">
        <v>0.1</v>
      </c>
      <c r="P13" s="10">
        <v>73.25</v>
      </c>
      <c r="Q13" s="10">
        <v>659.23</v>
      </c>
      <c r="R13" s="10" t="s">
        <v>565</v>
      </c>
      <c r="S13" s="10" t="s">
        <v>564</v>
      </c>
      <c r="T13" s="59">
        <v>0.15</v>
      </c>
      <c r="U13" s="10">
        <v>98.88</v>
      </c>
    </row>
    <row r="14" spans="1:21" x14ac:dyDescent="0.3">
      <c r="A14" s="10" t="s">
        <v>33469</v>
      </c>
      <c r="B14" s="61">
        <v>45024</v>
      </c>
      <c r="C14" s="10" t="s">
        <v>18232</v>
      </c>
      <c r="D14" s="10" t="s">
        <v>33468</v>
      </c>
      <c r="E14" s="10" t="s">
        <v>581</v>
      </c>
      <c r="F14" s="10" t="s">
        <v>7</v>
      </c>
      <c r="G14" s="10" t="s">
        <v>601</v>
      </c>
      <c r="H14" s="10" t="s">
        <v>579</v>
      </c>
      <c r="I14" s="10" t="s">
        <v>578</v>
      </c>
      <c r="J14" s="10" t="s">
        <v>33467</v>
      </c>
      <c r="K14" s="10" t="s">
        <v>19877</v>
      </c>
      <c r="L14" s="10">
        <v>2</v>
      </c>
      <c r="M14" s="10">
        <v>635.07000000000005</v>
      </c>
      <c r="N14" s="10">
        <v>1270.1400000000001</v>
      </c>
      <c r="O14" s="59">
        <v>0.05</v>
      </c>
      <c r="P14" s="10">
        <v>63.51</v>
      </c>
      <c r="Q14" s="10">
        <v>1206.6300000000001</v>
      </c>
      <c r="R14" s="10" t="s">
        <v>575</v>
      </c>
      <c r="S14" s="10" t="s">
        <v>607</v>
      </c>
      <c r="T14" s="59">
        <v>0.25</v>
      </c>
      <c r="U14" s="10">
        <v>301.66000000000003</v>
      </c>
    </row>
    <row r="15" spans="1:21" x14ac:dyDescent="0.3">
      <c r="A15" s="10" t="s">
        <v>33466</v>
      </c>
      <c r="B15" s="61">
        <v>45009</v>
      </c>
      <c r="C15" s="10" t="s">
        <v>2251</v>
      </c>
      <c r="D15" s="10" t="s">
        <v>33465</v>
      </c>
      <c r="E15" s="10" t="s">
        <v>571</v>
      </c>
      <c r="F15" s="10" t="s">
        <v>570</v>
      </c>
      <c r="G15" s="10" t="s">
        <v>601</v>
      </c>
      <c r="H15" s="10" t="s">
        <v>600</v>
      </c>
      <c r="I15" s="10" t="s">
        <v>599</v>
      </c>
      <c r="J15" s="10" t="s">
        <v>10483</v>
      </c>
      <c r="K15" s="10" t="s">
        <v>33464</v>
      </c>
      <c r="L15" s="10">
        <v>8</v>
      </c>
      <c r="M15" s="10">
        <v>267.35000000000002</v>
      </c>
      <c r="N15" s="10">
        <v>2138.8000000000002</v>
      </c>
      <c r="O15" s="59">
        <v>0.2</v>
      </c>
      <c r="P15" s="10">
        <v>427.76</v>
      </c>
      <c r="Q15" s="10">
        <v>1711.04</v>
      </c>
      <c r="R15" s="10" t="s">
        <v>586</v>
      </c>
      <c r="S15" s="10" t="s">
        <v>585</v>
      </c>
      <c r="T15" s="59">
        <v>0.25</v>
      </c>
      <c r="U15" s="10">
        <v>427.76</v>
      </c>
    </row>
    <row r="16" spans="1:21" x14ac:dyDescent="0.3">
      <c r="A16" s="10" t="s">
        <v>33463</v>
      </c>
      <c r="B16" s="61">
        <v>45286</v>
      </c>
      <c r="C16" s="10" t="s">
        <v>33462</v>
      </c>
      <c r="D16" s="10" t="s">
        <v>28966</v>
      </c>
      <c r="E16" s="10" t="s">
        <v>571</v>
      </c>
      <c r="F16" s="10" t="s">
        <v>685</v>
      </c>
      <c r="G16" s="10" t="s">
        <v>601</v>
      </c>
      <c r="H16" s="10" t="s">
        <v>590</v>
      </c>
      <c r="I16" s="10" t="s">
        <v>635</v>
      </c>
      <c r="J16" s="10" t="s">
        <v>16266</v>
      </c>
      <c r="K16" s="10" t="s">
        <v>33461</v>
      </c>
      <c r="L16" s="10">
        <v>2</v>
      </c>
      <c r="M16" s="10">
        <v>306.97000000000003</v>
      </c>
      <c r="N16" s="10">
        <v>613.94000000000005</v>
      </c>
      <c r="O16" s="59">
        <v>0.05</v>
      </c>
      <c r="P16" s="10">
        <v>30.7</v>
      </c>
      <c r="Q16" s="10">
        <v>583.24</v>
      </c>
      <c r="R16" s="10" t="s">
        <v>575</v>
      </c>
      <c r="S16" s="10" t="s">
        <v>596</v>
      </c>
      <c r="T16" s="59">
        <v>0.3</v>
      </c>
      <c r="U16" s="10">
        <v>174.97</v>
      </c>
    </row>
    <row r="17" spans="1:21" x14ac:dyDescent="0.3">
      <c r="A17" s="10" t="s">
        <v>33460</v>
      </c>
      <c r="B17" s="61">
        <v>45362</v>
      </c>
      <c r="C17" s="10" t="s">
        <v>7022</v>
      </c>
      <c r="D17" s="10" t="s">
        <v>9793</v>
      </c>
      <c r="E17" s="10" t="s">
        <v>581</v>
      </c>
      <c r="F17" s="10" t="s">
        <v>83</v>
      </c>
      <c r="G17" s="10" t="s">
        <v>569</v>
      </c>
      <c r="H17" s="10" t="s">
        <v>600</v>
      </c>
      <c r="I17" s="10" t="s">
        <v>664</v>
      </c>
      <c r="J17" s="10" t="s">
        <v>10268</v>
      </c>
      <c r="K17" s="10" t="s">
        <v>18837</v>
      </c>
      <c r="L17" s="10">
        <v>3</v>
      </c>
      <c r="M17" s="10">
        <v>906.48</v>
      </c>
      <c r="N17" s="10">
        <v>2719.44</v>
      </c>
      <c r="O17" s="59">
        <v>0.2</v>
      </c>
      <c r="P17" s="10">
        <v>543.89</v>
      </c>
      <c r="Q17" s="10">
        <v>2175.5500000000002</v>
      </c>
      <c r="R17" s="10" t="s">
        <v>575</v>
      </c>
      <c r="S17" s="10" t="s">
        <v>585</v>
      </c>
      <c r="T17" s="59">
        <v>0.15</v>
      </c>
      <c r="U17" s="10">
        <v>326.33</v>
      </c>
    </row>
    <row r="18" spans="1:21" x14ac:dyDescent="0.3">
      <c r="A18" s="10" t="s">
        <v>33459</v>
      </c>
      <c r="B18" s="61">
        <v>45209</v>
      </c>
      <c r="C18" s="10" t="s">
        <v>23669</v>
      </c>
      <c r="D18" s="10" t="s">
        <v>33439</v>
      </c>
      <c r="E18" s="10" t="s">
        <v>629</v>
      </c>
      <c r="F18" s="10" t="s">
        <v>759</v>
      </c>
      <c r="G18" s="10" t="s">
        <v>601</v>
      </c>
      <c r="H18" s="10" t="s">
        <v>600</v>
      </c>
      <c r="I18" s="10" t="s">
        <v>627</v>
      </c>
      <c r="J18" s="10" t="s">
        <v>33458</v>
      </c>
      <c r="K18" s="10" t="s">
        <v>33457</v>
      </c>
      <c r="L18" s="10">
        <v>4</v>
      </c>
      <c r="M18" s="10">
        <v>958.42</v>
      </c>
      <c r="N18" s="10">
        <v>3833.68</v>
      </c>
      <c r="O18" s="59">
        <v>0.05</v>
      </c>
      <c r="P18" s="10">
        <v>191.68</v>
      </c>
      <c r="Q18" s="10">
        <v>3642</v>
      </c>
      <c r="R18" s="10" t="s">
        <v>565</v>
      </c>
      <c r="S18" s="10" t="s">
        <v>585</v>
      </c>
      <c r="T18" s="59">
        <v>0.3</v>
      </c>
      <c r="U18" s="10">
        <v>1092.5999999999999</v>
      </c>
    </row>
    <row r="19" spans="1:21" x14ac:dyDescent="0.3">
      <c r="A19" s="10" t="s">
        <v>33456</v>
      </c>
      <c r="B19" s="61">
        <v>45111</v>
      </c>
      <c r="C19" s="10" t="s">
        <v>5872</v>
      </c>
      <c r="D19" s="10" t="s">
        <v>13521</v>
      </c>
      <c r="E19" s="10" t="s">
        <v>592</v>
      </c>
      <c r="F19" s="10" t="s">
        <v>18</v>
      </c>
      <c r="G19" s="10" t="s">
        <v>601</v>
      </c>
      <c r="H19" s="10" t="s">
        <v>590</v>
      </c>
      <c r="I19" s="10" t="s">
        <v>748</v>
      </c>
      <c r="J19" s="10" t="s">
        <v>33455</v>
      </c>
      <c r="K19" s="10" t="s">
        <v>33454</v>
      </c>
      <c r="L19" s="10">
        <v>8</v>
      </c>
      <c r="M19" s="10">
        <v>723.33</v>
      </c>
      <c r="N19" s="10">
        <v>5786.64</v>
      </c>
      <c r="O19" s="59">
        <v>0.1</v>
      </c>
      <c r="P19" s="10">
        <v>578.66</v>
      </c>
      <c r="Q19" s="10">
        <v>5207.9799999999996</v>
      </c>
      <c r="R19" s="10" t="s">
        <v>586</v>
      </c>
      <c r="S19" s="10" t="s">
        <v>585</v>
      </c>
      <c r="T19" s="59">
        <v>0.25</v>
      </c>
      <c r="U19" s="10">
        <v>1301.99</v>
      </c>
    </row>
    <row r="20" spans="1:21" x14ac:dyDescent="0.3">
      <c r="A20" s="10" t="s">
        <v>33453</v>
      </c>
      <c r="B20" s="61">
        <v>45186</v>
      </c>
      <c r="C20" s="10" t="s">
        <v>33452</v>
      </c>
      <c r="D20" s="10" t="s">
        <v>11817</v>
      </c>
      <c r="E20" s="10" t="s">
        <v>592</v>
      </c>
      <c r="F20" s="10" t="s">
        <v>591</v>
      </c>
      <c r="G20" s="10" t="s">
        <v>601</v>
      </c>
      <c r="H20" s="10" t="s">
        <v>544</v>
      </c>
      <c r="I20" s="10" t="s">
        <v>568</v>
      </c>
      <c r="J20" s="10" t="s">
        <v>33451</v>
      </c>
      <c r="K20" s="10" t="s">
        <v>3571</v>
      </c>
      <c r="L20" s="10">
        <v>2</v>
      </c>
      <c r="M20" s="10">
        <v>797.82</v>
      </c>
      <c r="N20" s="10">
        <v>1595.64</v>
      </c>
      <c r="O20" s="59">
        <v>0.1</v>
      </c>
      <c r="P20" s="10">
        <v>159.56</v>
      </c>
      <c r="Q20" s="10">
        <v>1436.08</v>
      </c>
      <c r="R20" s="10" t="s">
        <v>565</v>
      </c>
      <c r="S20" s="10" t="s">
        <v>564</v>
      </c>
      <c r="T20" s="59">
        <v>0.15</v>
      </c>
      <c r="U20" s="10">
        <v>215.41</v>
      </c>
    </row>
    <row r="21" spans="1:21" x14ac:dyDescent="0.3">
      <c r="A21" s="10" t="s">
        <v>33450</v>
      </c>
      <c r="B21" s="61">
        <v>45295</v>
      </c>
      <c r="C21" s="10" t="s">
        <v>1158</v>
      </c>
      <c r="D21" s="10" t="s">
        <v>23384</v>
      </c>
      <c r="E21" s="10" t="s">
        <v>571</v>
      </c>
      <c r="F21" s="10" t="s">
        <v>570</v>
      </c>
      <c r="G21" s="10" t="s">
        <v>569</v>
      </c>
      <c r="H21" s="10" t="s">
        <v>590</v>
      </c>
      <c r="I21" s="10" t="s">
        <v>635</v>
      </c>
      <c r="J21" s="10" t="s">
        <v>3436</v>
      </c>
      <c r="K21" s="10" t="s">
        <v>18727</v>
      </c>
      <c r="L21" s="10">
        <v>10</v>
      </c>
      <c r="M21" s="10">
        <v>733.79</v>
      </c>
      <c r="N21" s="10">
        <v>7337.9</v>
      </c>
      <c r="O21" s="59">
        <v>0.05</v>
      </c>
      <c r="P21" s="10">
        <v>366.89</v>
      </c>
      <c r="Q21" s="10">
        <v>6971.01</v>
      </c>
      <c r="R21" s="10" t="s">
        <v>586</v>
      </c>
      <c r="S21" s="10" t="s">
        <v>564</v>
      </c>
      <c r="T21" s="59">
        <v>0.25</v>
      </c>
      <c r="U21" s="10">
        <v>1742.75</v>
      </c>
    </row>
    <row r="22" spans="1:21" x14ac:dyDescent="0.3">
      <c r="A22" s="10" t="s">
        <v>33449</v>
      </c>
      <c r="B22" s="61">
        <v>44990</v>
      </c>
      <c r="C22" s="10" t="s">
        <v>32400</v>
      </c>
      <c r="D22" s="10" t="s">
        <v>13592</v>
      </c>
      <c r="E22" s="10" t="s">
        <v>571</v>
      </c>
      <c r="F22" s="10" t="s">
        <v>570</v>
      </c>
      <c r="G22" s="10" t="s">
        <v>601</v>
      </c>
      <c r="H22" s="10" t="s">
        <v>590</v>
      </c>
      <c r="I22" s="10" t="s">
        <v>748</v>
      </c>
      <c r="J22" s="10" t="s">
        <v>9070</v>
      </c>
      <c r="K22" s="10" t="s">
        <v>18856</v>
      </c>
      <c r="L22" s="10">
        <v>8</v>
      </c>
      <c r="M22" s="10">
        <v>657.14</v>
      </c>
      <c r="N22" s="10">
        <v>5257.12</v>
      </c>
      <c r="O22" s="59">
        <v>0.05</v>
      </c>
      <c r="P22" s="10">
        <v>262.86</v>
      </c>
      <c r="Q22" s="10">
        <v>4994.26</v>
      </c>
      <c r="R22" s="10" t="s">
        <v>575</v>
      </c>
      <c r="S22" s="10" t="s">
        <v>564</v>
      </c>
      <c r="T22" s="59">
        <v>0.25</v>
      </c>
      <c r="U22" s="10">
        <v>1248.57</v>
      </c>
    </row>
    <row r="23" spans="1:21" x14ac:dyDescent="0.3">
      <c r="A23" s="10" t="s">
        <v>33448</v>
      </c>
      <c r="B23" s="61">
        <v>45141</v>
      </c>
      <c r="C23" s="10" t="s">
        <v>827</v>
      </c>
      <c r="D23" s="10" t="s">
        <v>33447</v>
      </c>
      <c r="E23" s="10" t="s">
        <v>592</v>
      </c>
      <c r="F23" s="10" t="s">
        <v>18</v>
      </c>
      <c r="G23" s="10" t="s">
        <v>601</v>
      </c>
      <c r="H23" s="10" t="s">
        <v>600</v>
      </c>
      <c r="I23" s="10" t="s">
        <v>627</v>
      </c>
      <c r="J23" s="10" t="s">
        <v>1037</v>
      </c>
      <c r="K23" s="10" t="s">
        <v>33446</v>
      </c>
      <c r="L23" s="10">
        <v>2</v>
      </c>
      <c r="M23" s="10">
        <v>193.87</v>
      </c>
      <c r="N23" s="10">
        <v>387.74</v>
      </c>
      <c r="O23" s="59">
        <v>0.05</v>
      </c>
      <c r="P23" s="10">
        <v>19.39</v>
      </c>
      <c r="Q23" s="10">
        <v>368.35</v>
      </c>
      <c r="R23" s="10" t="s">
        <v>565</v>
      </c>
      <c r="S23" s="10" t="s">
        <v>564</v>
      </c>
      <c r="T23" s="59">
        <v>0.15</v>
      </c>
      <c r="U23" s="10">
        <v>55.25</v>
      </c>
    </row>
    <row r="24" spans="1:21" x14ac:dyDescent="0.3">
      <c r="A24" s="10" t="s">
        <v>33445</v>
      </c>
      <c r="B24" s="61">
        <v>45259</v>
      </c>
      <c r="C24" s="10" t="s">
        <v>33444</v>
      </c>
      <c r="D24" s="10" t="s">
        <v>33443</v>
      </c>
      <c r="E24" s="10" t="s">
        <v>603</v>
      </c>
      <c r="F24" s="10" t="s">
        <v>602</v>
      </c>
      <c r="G24" s="10" t="s">
        <v>569</v>
      </c>
      <c r="H24" s="10" t="s">
        <v>590</v>
      </c>
      <c r="I24" s="10" t="s">
        <v>589</v>
      </c>
      <c r="J24" s="10" t="s">
        <v>20496</v>
      </c>
      <c r="K24" s="10" t="s">
        <v>33442</v>
      </c>
      <c r="L24" s="10">
        <v>8</v>
      </c>
      <c r="M24" s="10">
        <v>421.86</v>
      </c>
      <c r="N24" s="10">
        <v>3374.88</v>
      </c>
      <c r="O24" s="59">
        <v>0</v>
      </c>
      <c r="P24" s="10">
        <v>0</v>
      </c>
      <c r="Q24" s="10">
        <v>3374.88</v>
      </c>
      <c r="R24" s="10" t="s">
        <v>575</v>
      </c>
      <c r="S24" s="10" t="s">
        <v>607</v>
      </c>
      <c r="T24" s="59">
        <v>0.15</v>
      </c>
      <c r="U24" s="10">
        <v>506.23</v>
      </c>
    </row>
    <row r="25" spans="1:21" x14ac:dyDescent="0.3">
      <c r="A25" s="10" t="s">
        <v>33441</v>
      </c>
      <c r="B25" s="61">
        <v>45083</v>
      </c>
      <c r="C25" s="10" t="s">
        <v>33440</v>
      </c>
      <c r="D25" s="10" t="s">
        <v>33439</v>
      </c>
      <c r="E25" s="10" t="s">
        <v>603</v>
      </c>
      <c r="F25" s="10" t="s">
        <v>658</v>
      </c>
      <c r="G25" s="10" t="s">
        <v>569</v>
      </c>
      <c r="H25" s="10" t="s">
        <v>579</v>
      </c>
      <c r="I25" s="10" t="s">
        <v>578</v>
      </c>
      <c r="J25" s="10" t="s">
        <v>33438</v>
      </c>
      <c r="K25" s="10" t="s">
        <v>21853</v>
      </c>
      <c r="L25" s="10">
        <v>6</v>
      </c>
      <c r="M25" s="10">
        <v>598.63</v>
      </c>
      <c r="N25" s="10">
        <v>3591.78</v>
      </c>
      <c r="O25" s="59">
        <v>0.2</v>
      </c>
      <c r="P25" s="10">
        <v>718.36</v>
      </c>
      <c r="Q25" s="10">
        <v>2873.42</v>
      </c>
      <c r="R25" s="10" t="s">
        <v>586</v>
      </c>
      <c r="S25" s="10" t="s">
        <v>596</v>
      </c>
      <c r="T25" s="59">
        <v>0.25</v>
      </c>
      <c r="U25" s="10">
        <v>718.36</v>
      </c>
    </row>
    <row r="26" spans="1:21" x14ac:dyDescent="0.3">
      <c r="A26" s="10" t="s">
        <v>33437</v>
      </c>
      <c r="B26" s="61">
        <v>45072</v>
      </c>
      <c r="C26" s="10" t="s">
        <v>19606</v>
      </c>
      <c r="D26" s="10" t="s">
        <v>33436</v>
      </c>
      <c r="E26" s="10" t="s">
        <v>603</v>
      </c>
      <c r="F26" s="10" t="s">
        <v>658</v>
      </c>
      <c r="G26" s="10" t="s">
        <v>569</v>
      </c>
      <c r="H26" s="10" t="s">
        <v>590</v>
      </c>
      <c r="I26" s="10" t="s">
        <v>589</v>
      </c>
      <c r="J26" s="10" t="s">
        <v>33435</v>
      </c>
      <c r="K26" s="10" t="s">
        <v>33434</v>
      </c>
      <c r="L26" s="10">
        <v>6</v>
      </c>
      <c r="M26" s="10">
        <v>458.65</v>
      </c>
      <c r="N26" s="10">
        <v>2751.9</v>
      </c>
      <c r="O26" s="59">
        <v>0.2</v>
      </c>
      <c r="P26" s="10">
        <v>550.38</v>
      </c>
      <c r="Q26" s="10">
        <v>2201.52</v>
      </c>
      <c r="R26" s="10" t="s">
        <v>586</v>
      </c>
      <c r="S26" s="10" t="s">
        <v>607</v>
      </c>
      <c r="T26" s="59">
        <v>0.15</v>
      </c>
      <c r="U26" s="10">
        <v>330.23</v>
      </c>
    </row>
    <row r="27" spans="1:21" x14ac:dyDescent="0.3">
      <c r="A27" s="10" t="s">
        <v>33433</v>
      </c>
      <c r="B27" s="61">
        <v>45069</v>
      </c>
      <c r="C27" s="10" t="s">
        <v>33432</v>
      </c>
      <c r="D27" s="10" t="s">
        <v>18704</v>
      </c>
      <c r="E27" s="10" t="s">
        <v>581</v>
      </c>
      <c r="F27" s="10" t="s">
        <v>580</v>
      </c>
      <c r="G27" s="10" t="s">
        <v>569</v>
      </c>
      <c r="H27" s="10" t="s">
        <v>544</v>
      </c>
      <c r="I27" s="10" t="s">
        <v>10</v>
      </c>
      <c r="J27" s="10" t="s">
        <v>33431</v>
      </c>
      <c r="K27" s="10" t="s">
        <v>33430</v>
      </c>
      <c r="L27" s="10">
        <v>1</v>
      </c>
      <c r="M27" s="10">
        <v>306</v>
      </c>
      <c r="N27" s="10">
        <v>306</v>
      </c>
      <c r="O27" s="59">
        <v>0.2</v>
      </c>
      <c r="P27" s="10">
        <v>61.2</v>
      </c>
      <c r="Q27" s="10">
        <v>244.8</v>
      </c>
      <c r="R27" s="10" t="s">
        <v>565</v>
      </c>
      <c r="S27" s="10" t="s">
        <v>596</v>
      </c>
      <c r="T27" s="59">
        <v>0.3</v>
      </c>
      <c r="U27" s="10">
        <v>73.44</v>
      </c>
    </row>
    <row r="28" spans="1:21" x14ac:dyDescent="0.3">
      <c r="A28" s="10" t="s">
        <v>33429</v>
      </c>
      <c r="B28" s="61">
        <v>45026</v>
      </c>
      <c r="C28" s="10" t="s">
        <v>25747</v>
      </c>
      <c r="D28" s="10" t="s">
        <v>30768</v>
      </c>
      <c r="E28" s="10" t="s">
        <v>581</v>
      </c>
      <c r="F28" s="10" t="s">
        <v>7</v>
      </c>
      <c r="G28" s="10" t="s">
        <v>601</v>
      </c>
      <c r="H28" s="10" t="s">
        <v>544</v>
      </c>
      <c r="I28" s="10" t="s">
        <v>568</v>
      </c>
      <c r="J28" s="10" t="s">
        <v>1022</v>
      </c>
      <c r="K28" s="10" t="s">
        <v>25882</v>
      </c>
      <c r="L28" s="10">
        <v>4</v>
      </c>
      <c r="M28" s="10">
        <v>825.44</v>
      </c>
      <c r="N28" s="10">
        <v>3301.76</v>
      </c>
      <c r="O28" s="59">
        <v>0.05</v>
      </c>
      <c r="P28" s="10">
        <v>165.09</v>
      </c>
      <c r="Q28" s="10">
        <v>3136.67</v>
      </c>
      <c r="R28" s="10" t="s">
        <v>586</v>
      </c>
      <c r="S28" s="10" t="s">
        <v>564</v>
      </c>
      <c r="T28" s="59">
        <v>0.25</v>
      </c>
      <c r="U28" s="10">
        <v>784.17</v>
      </c>
    </row>
    <row r="29" spans="1:21" x14ac:dyDescent="0.3">
      <c r="A29" s="10" t="s">
        <v>33428</v>
      </c>
      <c r="B29" s="61">
        <v>45203</v>
      </c>
      <c r="C29" s="10" t="s">
        <v>15560</v>
      </c>
      <c r="D29" s="10" t="s">
        <v>29013</v>
      </c>
      <c r="E29" s="10" t="s">
        <v>571</v>
      </c>
      <c r="F29" s="10" t="s">
        <v>570</v>
      </c>
      <c r="G29" s="10" t="s">
        <v>569</v>
      </c>
      <c r="H29" s="10" t="s">
        <v>600</v>
      </c>
      <c r="I29" s="10" t="s">
        <v>664</v>
      </c>
      <c r="J29" s="10" t="s">
        <v>15962</v>
      </c>
      <c r="K29" s="10" t="s">
        <v>33427</v>
      </c>
      <c r="L29" s="10">
        <v>2</v>
      </c>
      <c r="M29" s="10">
        <v>102.65</v>
      </c>
      <c r="N29" s="10">
        <v>205.3</v>
      </c>
      <c r="O29" s="59">
        <v>0.2</v>
      </c>
      <c r="P29" s="10">
        <v>41.06</v>
      </c>
      <c r="Q29" s="10">
        <v>164.24</v>
      </c>
      <c r="R29" s="10" t="s">
        <v>565</v>
      </c>
      <c r="S29" s="10" t="s">
        <v>585</v>
      </c>
      <c r="T29" s="59">
        <v>0.3</v>
      </c>
      <c r="U29" s="10">
        <v>49.27</v>
      </c>
    </row>
    <row r="30" spans="1:21" x14ac:dyDescent="0.3">
      <c r="A30" s="10" t="s">
        <v>33426</v>
      </c>
      <c r="B30" s="61">
        <v>45362</v>
      </c>
      <c r="C30" s="10" t="s">
        <v>6172</v>
      </c>
      <c r="D30" s="10" t="s">
        <v>33425</v>
      </c>
      <c r="E30" s="10" t="s">
        <v>581</v>
      </c>
      <c r="F30" s="10" t="s">
        <v>7</v>
      </c>
      <c r="G30" s="10" t="s">
        <v>569</v>
      </c>
      <c r="H30" s="10" t="s">
        <v>579</v>
      </c>
      <c r="I30" s="10" t="s">
        <v>711</v>
      </c>
      <c r="J30" s="10" t="s">
        <v>20493</v>
      </c>
      <c r="K30" s="10" t="s">
        <v>29415</v>
      </c>
      <c r="L30" s="10">
        <v>10</v>
      </c>
      <c r="M30" s="10">
        <v>682.41</v>
      </c>
      <c r="N30" s="10">
        <v>6824.1</v>
      </c>
      <c r="O30" s="59">
        <v>0.2</v>
      </c>
      <c r="P30" s="10">
        <v>1364.82</v>
      </c>
      <c r="Q30" s="10">
        <v>5459.28</v>
      </c>
      <c r="R30" s="10" t="s">
        <v>575</v>
      </c>
      <c r="S30" s="10" t="s">
        <v>585</v>
      </c>
      <c r="T30" s="59">
        <v>0.3</v>
      </c>
      <c r="U30" s="10">
        <v>1637.78</v>
      </c>
    </row>
    <row r="31" spans="1:21" x14ac:dyDescent="0.3">
      <c r="A31" s="10" t="s">
        <v>33424</v>
      </c>
      <c r="B31" s="61">
        <v>45298</v>
      </c>
      <c r="C31" s="10" t="s">
        <v>1183</v>
      </c>
      <c r="D31" s="10" t="s">
        <v>4976</v>
      </c>
      <c r="E31" s="10" t="s">
        <v>629</v>
      </c>
      <c r="F31" s="10" t="s">
        <v>759</v>
      </c>
      <c r="G31" s="10" t="s">
        <v>569</v>
      </c>
      <c r="H31" s="10" t="s">
        <v>590</v>
      </c>
      <c r="I31" s="10" t="s">
        <v>635</v>
      </c>
      <c r="J31" s="10" t="s">
        <v>28476</v>
      </c>
      <c r="K31" s="10" t="s">
        <v>10318</v>
      </c>
      <c r="L31" s="10">
        <v>3</v>
      </c>
      <c r="M31" s="10">
        <v>806.39</v>
      </c>
      <c r="N31" s="10">
        <v>2419.17</v>
      </c>
      <c r="O31" s="59">
        <v>0.05</v>
      </c>
      <c r="P31" s="10">
        <v>120.96</v>
      </c>
      <c r="Q31" s="10">
        <v>2298.21</v>
      </c>
      <c r="R31" s="10" t="s">
        <v>614</v>
      </c>
      <c r="S31" s="10" t="s">
        <v>585</v>
      </c>
      <c r="T31" s="59">
        <v>0.15</v>
      </c>
      <c r="U31" s="10">
        <v>344.73</v>
      </c>
    </row>
    <row r="32" spans="1:21" x14ac:dyDescent="0.3">
      <c r="A32" s="10" t="s">
        <v>33423</v>
      </c>
      <c r="B32" s="61">
        <v>45242</v>
      </c>
      <c r="C32" s="10" t="s">
        <v>32160</v>
      </c>
      <c r="D32" s="10" t="s">
        <v>9429</v>
      </c>
      <c r="E32" s="10" t="s">
        <v>592</v>
      </c>
      <c r="F32" s="10" t="s">
        <v>18</v>
      </c>
      <c r="G32" s="10" t="s">
        <v>569</v>
      </c>
      <c r="H32" s="10" t="s">
        <v>600</v>
      </c>
      <c r="I32" s="10" t="s">
        <v>627</v>
      </c>
      <c r="J32" s="10" t="s">
        <v>29297</v>
      </c>
      <c r="K32" s="10" t="s">
        <v>33422</v>
      </c>
      <c r="L32" s="10">
        <v>3</v>
      </c>
      <c r="M32" s="10">
        <v>305.58999999999997</v>
      </c>
      <c r="N32" s="10">
        <v>916.77</v>
      </c>
      <c r="O32" s="59">
        <v>0</v>
      </c>
      <c r="P32" s="10">
        <v>0</v>
      </c>
      <c r="Q32" s="10">
        <v>916.77</v>
      </c>
      <c r="R32" s="10" t="s">
        <v>565</v>
      </c>
      <c r="S32" s="10" t="s">
        <v>596</v>
      </c>
      <c r="T32" s="59">
        <v>0.3</v>
      </c>
      <c r="U32" s="10">
        <v>275.02999999999997</v>
      </c>
    </row>
    <row r="33" spans="1:21" x14ac:dyDescent="0.3">
      <c r="A33" s="10" t="s">
        <v>33421</v>
      </c>
      <c r="B33" s="61">
        <v>44980</v>
      </c>
      <c r="C33" s="10" t="s">
        <v>13232</v>
      </c>
      <c r="D33" s="10" t="s">
        <v>4986</v>
      </c>
      <c r="E33" s="10" t="s">
        <v>603</v>
      </c>
      <c r="F33" s="10" t="s">
        <v>602</v>
      </c>
      <c r="G33" s="10" t="s">
        <v>601</v>
      </c>
      <c r="H33" s="10" t="s">
        <v>579</v>
      </c>
      <c r="I33" s="10" t="s">
        <v>578</v>
      </c>
      <c r="J33" s="10" t="s">
        <v>33420</v>
      </c>
      <c r="K33" s="10" t="s">
        <v>13631</v>
      </c>
      <c r="L33" s="10">
        <v>3</v>
      </c>
      <c r="M33" s="10">
        <v>356.77</v>
      </c>
      <c r="N33" s="10">
        <v>1070.31</v>
      </c>
      <c r="O33" s="59">
        <v>0.1</v>
      </c>
      <c r="P33" s="10">
        <v>107.03</v>
      </c>
      <c r="Q33" s="10">
        <v>963.28</v>
      </c>
      <c r="R33" s="10" t="s">
        <v>565</v>
      </c>
      <c r="S33" s="10" t="s">
        <v>596</v>
      </c>
      <c r="T33" s="59">
        <v>0.3</v>
      </c>
      <c r="U33" s="10">
        <v>288.98</v>
      </c>
    </row>
    <row r="34" spans="1:21" x14ac:dyDescent="0.3">
      <c r="A34" s="10" t="s">
        <v>33419</v>
      </c>
      <c r="B34" s="61">
        <v>44930</v>
      </c>
      <c r="C34" s="10" t="s">
        <v>11967</v>
      </c>
      <c r="D34" s="10" t="s">
        <v>33418</v>
      </c>
      <c r="E34" s="10" t="s">
        <v>592</v>
      </c>
      <c r="F34" s="10" t="s">
        <v>591</v>
      </c>
      <c r="G34" s="10" t="s">
        <v>569</v>
      </c>
      <c r="H34" s="10" t="s">
        <v>600</v>
      </c>
      <c r="I34" s="10" t="s">
        <v>627</v>
      </c>
      <c r="J34" s="10" t="s">
        <v>26003</v>
      </c>
      <c r="K34" s="10" t="s">
        <v>8890</v>
      </c>
      <c r="L34" s="10">
        <v>4</v>
      </c>
      <c r="M34" s="10">
        <v>141.84</v>
      </c>
      <c r="N34" s="10">
        <v>567.36</v>
      </c>
      <c r="O34" s="59">
        <v>0.2</v>
      </c>
      <c r="P34" s="10">
        <v>113.47</v>
      </c>
      <c r="Q34" s="10">
        <v>453.89</v>
      </c>
      <c r="R34" s="10" t="s">
        <v>614</v>
      </c>
      <c r="S34" s="10" t="s">
        <v>607</v>
      </c>
      <c r="T34" s="59">
        <v>0.15</v>
      </c>
      <c r="U34" s="10">
        <v>68.08</v>
      </c>
    </row>
    <row r="35" spans="1:21" x14ac:dyDescent="0.3">
      <c r="A35" s="10" t="s">
        <v>33417</v>
      </c>
      <c r="B35" s="61">
        <v>45056</v>
      </c>
      <c r="C35" s="10" t="s">
        <v>33416</v>
      </c>
      <c r="D35" s="10" t="s">
        <v>9303</v>
      </c>
      <c r="E35" s="10" t="s">
        <v>592</v>
      </c>
      <c r="F35" s="10" t="s">
        <v>18</v>
      </c>
      <c r="G35" s="10" t="s">
        <v>569</v>
      </c>
      <c r="H35" s="10" t="s">
        <v>579</v>
      </c>
      <c r="I35" s="10" t="s">
        <v>711</v>
      </c>
      <c r="J35" s="10" t="s">
        <v>28691</v>
      </c>
      <c r="K35" s="10" t="s">
        <v>20342</v>
      </c>
      <c r="L35" s="10">
        <v>9</v>
      </c>
      <c r="M35" s="10">
        <v>673.23</v>
      </c>
      <c r="N35" s="10">
        <v>6059.07</v>
      </c>
      <c r="O35" s="59">
        <v>0</v>
      </c>
      <c r="P35" s="10">
        <v>0</v>
      </c>
      <c r="Q35" s="10">
        <v>6059.07</v>
      </c>
      <c r="R35" s="10" t="s">
        <v>575</v>
      </c>
      <c r="S35" s="10" t="s">
        <v>596</v>
      </c>
      <c r="T35" s="59">
        <v>0.3</v>
      </c>
      <c r="U35" s="10">
        <v>1817.72</v>
      </c>
    </row>
    <row r="36" spans="1:21" x14ac:dyDescent="0.3">
      <c r="A36" s="10" t="s">
        <v>33415</v>
      </c>
      <c r="B36" s="61">
        <v>45249</v>
      </c>
      <c r="C36" s="10" t="s">
        <v>1228</v>
      </c>
      <c r="D36" s="10" t="s">
        <v>16555</v>
      </c>
      <c r="E36" s="10" t="s">
        <v>629</v>
      </c>
      <c r="F36" s="10" t="s">
        <v>628</v>
      </c>
      <c r="G36" s="10" t="s">
        <v>569</v>
      </c>
      <c r="H36" s="10" t="s">
        <v>590</v>
      </c>
      <c r="I36" s="10" t="s">
        <v>589</v>
      </c>
      <c r="J36" s="10" t="s">
        <v>4047</v>
      </c>
      <c r="K36" s="10" t="s">
        <v>33414</v>
      </c>
      <c r="L36" s="10">
        <v>9</v>
      </c>
      <c r="M36" s="10">
        <v>745.14</v>
      </c>
      <c r="N36" s="10">
        <v>6706.26</v>
      </c>
      <c r="O36" s="59">
        <v>0.05</v>
      </c>
      <c r="P36" s="10">
        <v>335.31</v>
      </c>
      <c r="Q36" s="10">
        <v>6370.95</v>
      </c>
      <c r="R36" s="10" t="s">
        <v>565</v>
      </c>
      <c r="S36" s="10" t="s">
        <v>607</v>
      </c>
      <c r="T36" s="59">
        <v>0.25</v>
      </c>
      <c r="U36" s="10">
        <v>1592.74</v>
      </c>
    </row>
    <row r="37" spans="1:21" x14ac:dyDescent="0.3">
      <c r="A37" s="10" t="s">
        <v>33413</v>
      </c>
      <c r="B37" s="61">
        <v>45248</v>
      </c>
      <c r="C37" s="10" t="s">
        <v>22424</v>
      </c>
      <c r="D37" s="10" t="s">
        <v>33412</v>
      </c>
      <c r="E37" s="10" t="s">
        <v>581</v>
      </c>
      <c r="F37" s="10" t="s">
        <v>580</v>
      </c>
      <c r="G37" s="10" t="s">
        <v>601</v>
      </c>
      <c r="H37" s="10" t="s">
        <v>579</v>
      </c>
      <c r="I37" s="10" t="s">
        <v>711</v>
      </c>
      <c r="J37" s="10" t="s">
        <v>33411</v>
      </c>
      <c r="K37" s="10" t="s">
        <v>33410</v>
      </c>
      <c r="L37" s="10">
        <v>2</v>
      </c>
      <c r="M37" s="10">
        <v>863.77</v>
      </c>
      <c r="N37" s="10">
        <v>1727.54</v>
      </c>
      <c r="O37" s="59">
        <v>0</v>
      </c>
      <c r="P37" s="10">
        <v>0</v>
      </c>
      <c r="Q37" s="10">
        <v>1727.54</v>
      </c>
      <c r="R37" s="10" t="s">
        <v>565</v>
      </c>
      <c r="S37" s="10" t="s">
        <v>564</v>
      </c>
      <c r="T37" s="59">
        <v>0.25</v>
      </c>
      <c r="U37" s="10">
        <v>431.88</v>
      </c>
    </row>
    <row r="38" spans="1:21" x14ac:dyDescent="0.3">
      <c r="A38" s="10" t="s">
        <v>33409</v>
      </c>
      <c r="B38" s="61">
        <v>45160</v>
      </c>
      <c r="C38" s="10" t="s">
        <v>21619</v>
      </c>
      <c r="D38" s="10" t="s">
        <v>31316</v>
      </c>
      <c r="E38" s="10" t="s">
        <v>592</v>
      </c>
      <c r="F38" s="10" t="s">
        <v>18</v>
      </c>
      <c r="G38" s="10" t="s">
        <v>569</v>
      </c>
      <c r="H38" s="10" t="s">
        <v>600</v>
      </c>
      <c r="I38" s="10" t="s">
        <v>599</v>
      </c>
      <c r="J38" s="10" t="s">
        <v>19057</v>
      </c>
      <c r="K38" s="10" t="s">
        <v>33408</v>
      </c>
      <c r="L38" s="10">
        <v>5</v>
      </c>
      <c r="M38" s="10">
        <v>556.77</v>
      </c>
      <c r="N38" s="10">
        <v>2783.85</v>
      </c>
      <c r="O38" s="59">
        <v>0</v>
      </c>
      <c r="P38" s="10">
        <v>0</v>
      </c>
      <c r="Q38" s="10">
        <v>2783.85</v>
      </c>
      <c r="R38" s="10" t="s">
        <v>614</v>
      </c>
      <c r="S38" s="10" t="s">
        <v>596</v>
      </c>
      <c r="T38" s="59">
        <v>0.15</v>
      </c>
      <c r="U38" s="10">
        <v>417.58</v>
      </c>
    </row>
    <row r="39" spans="1:21" x14ac:dyDescent="0.3">
      <c r="A39" s="10" t="s">
        <v>33407</v>
      </c>
      <c r="B39" s="61">
        <v>45260</v>
      </c>
      <c r="C39" s="10" t="s">
        <v>33406</v>
      </c>
      <c r="D39" s="10" t="s">
        <v>9998</v>
      </c>
      <c r="E39" s="10" t="s">
        <v>571</v>
      </c>
      <c r="F39" s="10" t="s">
        <v>11</v>
      </c>
      <c r="G39" s="10" t="s">
        <v>601</v>
      </c>
      <c r="H39" s="10" t="s">
        <v>579</v>
      </c>
      <c r="I39" s="10" t="s">
        <v>722</v>
      </c>
      <c r="J39" s="10" t="s">
        <v>33405</v>
      </c>
      <c r="K39" s="10" t="s">
        <v>29145</v>
      </c>
      <c r="L39" s="10">
        <v>2</v>
      </c>
      <c r="M39" s="10">
        <v>313.58999999999997</v>
      </c>
      <c r="N39" s="10">
        <v>627.17999999999995</v>
      </c>
      <c r="O39" s="59">
        <v>0</v>
      </c>
      <c r="P39" s="10">
        <v>0</v>
      </c>
      <c r="Q39" s="10">
        <v>627.17999999999995</v>
      </c>
      <c r="R39" s="10" t="s">
        <v>575</v>
      </c>
      <c r="S39" s="10" t="s">
        <v>607</v>
      </c>
      <c r="T39" s="59">
        <v>0.15</v>
      </c>
      <c r="U39" s="10">
        <v>94.08</v>
      </c>
    </row>
    <row r="40" spans="1:21" x14ac:dyDescent="0.3">
      <c r="A40" s="10" t="s">
        <v>33404</v>
      </c>
      <c r="B40" s="61">
        <v>45128</v>
      </c>
      <c r="C40" s="10" t="s">
        <v>16255</v>
      </c>
      <c r="D40" s="10" t="s">
        <v>33403</v>
      </c>
      <c r="E40" s="10" t="s">
        <v>571</v>
      </c>
      <c r="F40" s="10" t="s">
        <v>11</v>
      </c>
      <c r="G40" s="10" t="s">
        <v>569</v>
      </c>
      <c r="H40" s="10" t="s">
        <v>590</v>
      </c>
      <c r="I40" s="10" t="s">
        <v>748</v>
      </c>
      <c r="J40" s="10" t="s">
        <v>33402</v>
      </c>
      <c r="K40" s="10" t="s">
        <v>19392</v>
      </c>
      <c r="L40" s="10">
        <v>4</v>
      </c>
      <c r="M40" s="10">
        <v>573.11</v>
      </c>
      <c r="N40" s="10">
        <v>2292.44</v>
      </c>
      <c r="O40" s="59">
        <v>0.2</v>
      </c>
      <c r="P40" s="10">
        <v>458.49</v>
      </c>
      <c r="Q40" s="10">
        <v>1833.95</v>
      </c>
      <c r="R40" s="10" t="s">
        <v>575</v>
      </c>
      <c r="S40" s="10" t="s">
        <v>596</v>
      </c>
      <c r="T40" s="59">
        <v>0.15</v>
      </c>
      <c r="U40" s="10">
        <v>275.08999999999997</v>
      </c>
    </row>
    <row r="41" spans="1:21" x14ac:dyDescent="0.3">
      <c r="A41" s="10" t="s">
        <v>33401</v>
      </c>
      <c r="B41" s="61">
        <v>45364</v>
      </c>
      <c r="C41" s="10" t="s">
        <v>797</v>
      </c>
      <c r="D41" s="10" t="s">
        <v>978</v>
      </c>
      <c r="E41" s="10" t="s">
        <v>592</v>
      </c>
      <c r="F41" s="10" t="s">
        <v>591</v>
      </c>
      <c r="G41" s="10" t="s">
        <v>569</v>
      </c>
      <c r="H41" s="10" t="s">
        <v>590</v>
      </c>
      <c r="I41" s="10" t="s">
        <v>589</v>
      </c>
      <c r="J41" s="10" t="s">
        <v>19854</v>
      </c>
      <c r="K41" s="10" t="s">
        <v>20273</v>
      </c>
      <c r="L41" s="10">
        <v>9</v>
      </c>
      <c r="M41" s="10">
        <v>423.79</v>
      </c>
      <c r="N41" s="10">
        <v>3814.11</v>
      </c>
      <c r="O41" s="59">
        <v>0.05</v>
      </c>
      <c r="P41" s="10">
        <v>190.71</v>
      </c>
      <c r="Q41" s="10">
        <v>3623.4</v>
      </c>
      <c r="R41" s="10" t="s">
        <v>586</v>
      </c>
      <c r="S41" s="10" t="s">
        <v>585</v>
      </c>
      <c r="T41" s="59">
        <v>0.25</v>
      </c>
      <c r="U41" s="10">
        <v>905.85</v>
      </c>
    </row>
    <row r="42" spans="1:21" x14ac:dyDescent="0.3">
      <c r="A42" s="10" t="s">
        <v>33400</v>
      </c>
      <c r="B42" s="61">
        <v>45366</v>
      </c>
      <c r="C42" s="10" t="s">
        <v>2419</v>
      </c>
      <c r="D42" s="10" t="s">
        <v>33399</v>
      </c>
      <c r="E42" s="10" t="s">
        <v>592</v>
      </c>
      <c r="F42" s="10" t="s">
        <v>18</v>
      </c>
      <c r="G42" s="10" t="s">
        <v>601</v>
      </c>
      <c r="H42" s="10" t="s">
        <v>590</v>
      </c>
      <c r="I42" s="10" t="s">
        <v>589</v>
      </c>
      <c r="J42" s="10" t="s">
        <v>13763</v>
      </c>
      <c r="K42" s="10" t="s">
        <v>24218</v>
      </c>
      <c r="L42" s="10">
        <v>6</v>
      </c>
      <c r="M42" s="10">
        <v>221.19</v>
      </c>
      <c r="N42" s="10">
        <v>1327.14</v>
      </c>
      <c r="O42" s="59">
        <v>0</v>
      </c>
      <c r="P42" s="10">
        <v>0</v>
      </c>
      <c r="Q42" s="10">
        <v>1327.14</v>
      </c>
      <c r="R42" s="10" t="s">
        <v>586</v>
      </c>
      <c r="S42" s="10" t="s">
        <v>596</v>
      </c>
      <c r="T42" s="59">
        <v>0.3</v>
      </c>
      <c r="U42" s="10">
        <v>398.14</v>
      </c>
    </row>
    <row r="43" spans="1:21" x14ac:dyDescent="0.3">
      <c r="A43" s="10" t="s">
        <v>33398</v>
      </c>
      <c r="B43" s="61">
        <v>44969</v>
      </c>
      <c r="C43" s="10" t="s">
        <v>20932</v>
      </c>
      <c r="D43" s="10" t="s">
        <v>33397</v>
      </c>
      <c r="E43" s="10" t="s">
        <v>571</v>
      </c>
      <c r="F43" s="10" t="s">
        <v>570</v>
      </c>
      <c r="G43" s="10" t="s">
        <v>601</v>
      </c>
      <c r="H43" s="10" t="s">
        <v>590</v>
      </c>
      <c r="I43" s="10" t="s">
        <v>748</v>
      </c>
      <c r="J43" s="10" t="s">
        <v>9662</v>
      </c>
      <c r="K43" s="10" t="s">
        <v>16699</v>
      </c>
      <c r="L43" s="10">
        <v>7</v>
      </c>
      <c r="M43" s="10">
        <v>942.07</v>
      </c>
      <c r="N43" s="10">
        <v>6594.49</v>
      </c>
      <c r="O43" s="59">
        <v>0.05</v>
      </c>
      <c r="P43" s="10">
        <v>329.72</v>
      </c>
      <c r="Q43" s="10">
        <v>6264.77</v>
      </c>
      <c r="R43" s="10" t="s">
        <v>565</v>
      </c>
      <c r="S43" s="10" t="s">
        <v>585</v>
      </c>
      <c r="T43" s="59">
        <v>0.15</v>
      </c>
      <c r="U43" s="10">
        <v>939.72</v>
      </c>
    </row>
    <row r="44" spans="1:21" x14ac:dyDescent="0.3">
      <c r="A44" s="10" t="s">
        <v>33396</v>
      </c>
      <c r="B44" s="61">
        <v>45272</v>
      </c>
      <c r="C44" s="10" t="s">
        <v>22000</v>
      </c>
      <c r="D44" s="10" t="s">
        <v>33395</v>
      </c>
      <c r="E44" s="10" t="s">
        <v>629</v>
      </c>
      <c r="F44" s="10" t="s">
        <v>628</v>
      </c>
      <c r="G44" s="10" t="s">
        <v>601</v>
      </c>
      <c r="H44" s="10" t="s">
        <v>600</v>
      </c>
      <c r="I44" s="10" t="s">
        <v>664</v>
      </c>
      <c r="J44" s="10" t="s">
        <v>12866</v>
      </c>
      <c r="K44" s="10" t="s">
        <v>7426</v>
      </c>
      <c r="L44" s="10">
        <v>4</v>
      </c>
      <c r="M44" s="10">
        <v>958.74</v>
      </c>
      <c r="N44" s="10">
        <v>3834.96</v>
      </c>
      <c r="O44" s="59">
        <v>0.05</v>
      </c>
      <c r="P44" s="10">
        <v>191.75</v>
      </c>
      <c r="Q44" s="10">
        <v>3643.21</v>
      </c>
      <c r="R44" s="10" t="s">
        <v>586</v>
      </c>
      <c r="S44" s="10" t="s">
        <v>585</v>
      </c>
      <c r="T44" s="59">
        <v>0.15</v>
      </c>
      <c r="U44" s="10">
        <v>546.48</v>
      </c>
    </row>
    <row r="45" spans="1:21" x14ac:dyDescent="0.3">
      <c r="A45" s="10" t="s">
        <v>33394</v>
      </c>
      <c r="B45" s="61">
        <v>45220</v>
      </c>
      <c r="C45" s="10" t="s">
        <v>17265</v>
      </c>
      <c r="D45" s="10" t="s">
        <v>12827</v>
      </c>
      <c r="E45" s="10" t="s">
        <v>592</v>
      </c>
      <c r="F45" s="10" t="s">
        <v>18</v>
      </c>
      <c r="G45" s="10" t="s">
        <v>569</v>
      </c>
      <c r="H45" s="10" t="s">
        <v>600</v>
      </c>
      <c r="I45" s="10" t="s">
        <v>627</v>
      </c>
      <c r="J45" s="10" t="s">
        <v>7695</v>
      </c>
      <c r="K45" s="10" t="s">
        <v>2426</v>
      </c>
      <c r="L45" s="10">
        <v>6</v>
      </c>
      <c r="M45" s="10">
        <v>589.08000000000004</v>
      </c>
      <c r="N45" s="10">
        <v>3534.48</v>
      </c>
      <c r="O45" s="59">
        <v>0.2</v>
      </c>
      <c r="P45" s="10">
        <v>706.9</v>
      </c>
      <c r="Q45" s="10">
        <v>2827.58</v>
      </c>
      <c r="R45" s="10" t="s">
        <v>614</v>
      </c>
      <c r="S45" s="10" t="s">
        <v>607</v>
      </c>
      <c r="T45" s="59">
        <v>0.25</v>
      </c>
      <c r="U45" s="10">
        <v>706.89</v>
      </c>
    </row>
    <row r="46" spans="1:21" x14ac:dyDescent="0.3">
      <c r="A46" s="10" t="s">
        <v>33393</v>
      </c>
      <c r="B46" s="61">
        <v>45093</v>
      </c>
      <c r="C46" s="10" t="s">
        <v>26606</v>
      </c>
      <c r="D46" s="10" t="s">
        <v>2372</v>
      </c>
      <c r="E46" s="10" t="s">
        <v>571</v>
      </c>
      <c r="F46" s="10" t="s">
        <v>570</v>
      </c>
      <c r="G46" s="10" t="s">
        <v>569</v>
      </c>
      <c r="H46" s="10" t="s">
        <v>600</v>
      </c>
      <c r="I46" s="10" t="s">
        <v>664</v>
      </c>
      <c r="J46" s="10" t="s">
        <v>33392</v>
      </c>
      <c r="K46" s="10" t="s">
        <v>8400</v>
      </c>
      <c r="L46" s="10">
        <v>10</v>
      </c>
      <c r="M46" s="10">
        <v>803.65</v>
      </c>
      <c r="N46" s="10">
        <v>8036.5</v>
      </c>
      <c r="O46" s="59">
        <v>0.2</v>
      </c>
      <c r="P46" s="10">
        <v>1607.3</v>
      </c>
      <c r="Q46" s="10">
        <v>6429.2</v>
      </c>
      <c r="R46" s="10" t="s">
        <v>565</v>
      </c>
      <c r="S46" s="10" t="s">
        <v>564</v>
      </c>
      <c r="T46" s="59">
        <v>0.3</v>
      </c>
      <c r="U46" s="10">
        <v>1928.76</v>
      </c>
    </row>
    <row r="47" spans="1:21" x14ac:dyDescent="0.3">
      <c r="A47" s="10" t="s">
        <v>33391</v>
      </c>
      <c r="B47" s="61">
        <v>45191</v>
      </c>
      <c r="C47" s="10" t="s">
        <v>33293</v>
      </c>
      <c r="D47" s="10" t="s">
        <v>33390</v>
      </c>
      <c r="E47" s="10" t="s">
        <v>629</v>
      </c>
      <c r="F47" s="10" t="s">
        <v>628</v>
      </c>
      <c r="G47" s="10" t="s">
        <v>569</v>
      </c>
      <c r="H47" s="10" t="s">
        <v>579</v>
      </c>
      <c r="I47" s="10" t="s">
        <v>578</v>
      </c>
      <c r="J47" s="10" t="s">
        <v>33389</v>
      </c>
      <c r="K47" s="10" t="s">
        <v>33388</v>
      </c>
      <c r="L47" s="10">
        <v>8</v>
      </c>
      <c r="M47" s="10">
        <v>467.22</v>
      </c>
      <c r="N47" s="10">
        <v>3737.76</v>
      </c>
      <c r="O47" s="59">
        <v>0</v>
      </c>
      <c r="P47" s="10">
        <v>0</v>
      </c>
      <c r="Q47" s="10">
        <v>3737.76</v>
      </c>
      <c r="R47" s="10" t="s">
        <v>575</v>
      </c>
      <c r="S47" s="10" t="s">
        <v>607</v>
      </c>
      <c r="T47" s="59">
        <v>0.3</v>
      </c>
      <c r="U47" s="10">
        <v>1121.33</v>
      </c>
    </row>
    <row r="48" spans="1:21" x14ac:dyDescent="0.3">
      <c r="A48" s="10" t="s">
        <v>33387</v>
      </c>
      <c r="B48" s="61">
        <v>45363</v>
      </c>
      <c r="C48" s="10" t="s">
        <v>33386</v>
      </c>
      <c r="D48" s="10" t="s">
        <v>21455</v>
      </c>
      <c r="E48" s="10" t="s">
        <v>603</v>
      </c>
      <c r="F48" s="10" t="s">
        <v>602</v>
      </c>
      <c r="G48" s="10" t="s">
        <v>601</v>
      </c>
      <c r="H48" s="10" t="s">
        <v>590</v>
      </c>
      <c r="I48" s="10" t="s">
        <v>589</v>
      </c>
      <c r="J48" s="10" t="s">
        <v>19765</v>
      </c>
      <c r="K48" s="10" t="s">
        <v>720</v>
      </c>
      <c r="L48" s="10">
        <v>6</v>
      </c>
      <c r="M48" s="10">
        <v>153.38999999999999</v>
      </c>
      <c r="N48" s="10">
        <v>920.34</v>
      </c>
      <c r="O48" s="59">
        <v>0.05</v>
      </c>
      <c r="P48" s="10">
        <v>46.02</v>
      </c>
      <c r="Q48" s="10">
        <v>874.32</v>
      </c>
      <c r="R48" s="10" t="s">
        <v>586</v>
      </c>
      <c r="S48" s="10" t="s">
        <v>607</v>
      </c>
      <c r="T48" s="59">
        <v>0.25</v>
      </c>
      <c r="U48" s="10">
        <v>218.58</v>
      </c>
    </row>
    <row r="49" spans="1:21" x14ac:dyDescent="0.3">
      <c r="A49" s="10" t="s">
        <v>33385</v>
      </c>
      <c r="B49" s="61">
        <v>44976</v>
      </c>
      <c r="C49" s="10" t="s">
        <v>33384</v>
      </c>
      <c r="D49" s="10" t="s">
        <v>19583</v>
      </c>
      <c r="E49" s="10" t="s">
        <v>592</v>
      </c>
      <c r="F49" s="10" t="s">
        <v>591</v>
      </c>
      <c r="G49" s="10" t="s">
        <v>569</v>
      </c>
      <c r="H49" s="10" t="s">
        <v>600</v>
      </c>
      <c r="I49" s="10" t="s">
        <v>664</v>
      </c>
      <c r="J49" s="10" t="s">
        <v>33383</v>
      </c>
      <c r="K49" s="10" t="s">
        <v>18971</v>
      </c>
      <c r="L49" s="10">
        <v>6</v>
      </c>
      <c r="M49" s="10">
        <v>545.86</v>
      </c>
      <c r="N49" s="10">
        <v>3275.16</v>
      </c>
      <c r="O49" s="59">
        <v>0.1</v>
      </c>
      <c r="P49" s="10">
        <v>327.52</v>
      </c>
      <c r="Q49" s="10">
        <v>2947.64</v>
      </c>
      <c r="R49" s="10" t="s">
        <v>575</v>
      </c>
      <c r="S49" s="10" t="s">
        <v>607</v>
      </c>
      <c r="T49" s="59">
        <v>0.25</v>
      </c>
      <c r="U49" s="10">
        <v>736.91</v>
      </c>
    </row>
    <row r="50" spans="1:21" x14ac:dyDescent="0.3">
      <c r="A50" s="10" t="s">
        <v>33382</v>
      </c>
      <c r="B50" s="61">
        <v>45275</v>
      </c>
      <c r="C50" s="10" t="s">
        <v>7013</v>
      </c>
      <c r="D50" s="10" t="s">
        <v>33381</v>
      </c>
      <c r="E50" s="10" t="s">
        <v>629</v>
      </c>
      <c r="F50" s="10" t="s">
        <v>790</v>
      </c>
      <c r="G50" s="10" t="s">
        <v>601</v>
      </c>
      <c r="H50" s="10" t="s">
        <v>544</v>
      </c>
      <c r="I50" s="10" t="s">
        <v>610</v>
      </c>
      <c r="J50" s="10" t="s">
        <v>28719</v>
      </c>
      <c r="K50" s="10" t="s">
        <v>11520</v>
      </c>
      <c r="L50" s="10">
        <v>5</v>
      </c>
      <c r="M50" s="10">
        <v>743.76</v>
      </c>
      <c r="N50" s="10">
        <v>3718.8</v>
      </c>
      <c r="O50" s="59">
        <v>0.05</v>
      </c>
      <c r="P50" s="10">
        <v>185.94</v>
      </c>
      <c r="Q50" s="10">
        <v>3532.86</v>
      </c>
      <c r="R50" s="10" t="s">
        <v>565</v>
      </c>
      <c r="S50" s="10" t="s">
        <v>564</v>
      </c>
      <c r="T50" s="59">
        <v>0.25</v>
      </c>
      <c r="U50" s="10">
        <v>883.22</v>
      </c>
    </row>
    <row r="51" spans="1:21" x14ac:dyDescent="0.3">
      <c r="A51" s="10" t="s">
        <v>33380</v>
      </c>
      <c r="B51" s="61">
        <v>45280</v>
      </c>
      <c r="C51" s="10" t="s">
        <v>1843</v>
      </c>
      <c r="D51" s="10" t="s">
        <v>33379</v>
      </c>
      <c r="E51" s="10" t="s">
        <v>592</v>
      </c>
      <c r="F51" s="10" t="s">
        <v>591</v>
      </c>
      <c r="G51" s="10" t="s">
        <v>569</v>
      </c>
      <c r="H51" s="10" t="s">
        <v>600</v>
      </c>
      <c r="I51" s="10" t="s">
        <v>599</v>
      </c>
      <c r="J51" s="10" t="s">
        <v>33378</v>
      </c>
      <c r="K51" s="10" t="s">
        <v>33377</v>
      </c>
      <c r="L51" s="10">
        <v>3</v>
      </c>
      <c r="M51" s="10">
        <v>581.59</v>
      </c>
      <c r="N51" s="10">
        <v>1744.77</v>
      </c>
      <c r="O51" s="59">
        <v>0.05</v>
      </c>
      <c r="P51" s="10">
        <v>87.24</v>
      </c>
      <c r="Q51" s="10">
        <v>1657.53</v>
      </c>
      <c r="R51" s="10" t="s">
        <v>575</v>
      </c>
      <c r="S51" s="10" t="s">
        <v>596</v>
      </c>
      <c r="T51" s="59">
        <v>0.15</v>
      </c>
      <c r="U51" s="10">
        <v>248.63</v>
      </c>
    </row>
    <row r="52" spans="1:21" x14ac:dyDescent="0.3">
      <c r="A52" s="10" t="s">
        <v>33376</v>
      </c>
      <c r="B52" s="61">
        <v>45108</v>
      </c>
      <c r="C52" s="10" t="s">
        <v>29768</v>
      </c>
      <c r="D52" s="10" t="s">
        <v>20798</v>
      </c>
      <c r="E52" s="10" t="s">
        <v>603</v>
      </c>
      <c r="F52" s="10" t="s">
        <v>658</v>
      </c>
      <c r="G52" s="10" t="s">
        <v>601</v>
      </c>
      <c r="H52" s="10" t="s">
        <v>579</v>
      </c>
      <c r="I52" s="10" t="s">
        <v>711</v>
      </c>
      <c r="J52" s="10" t="s">
        <v>15222</v>
      </c>
      <c r="K52" s="10" t="s">
        <v>33375</v>
      </c>
      <c r="L52" s="10">
        <v>1</v>
      </c>
      <c r="M52" s="10">
        <v>429.29</v>
      </c>
      <c r="N52" s="10">
        <v>429.29</v>
      </c>
      <c r="O52" s="59">
        <v>0</v>
      </c>
      <c r="P52" s="10">
        <v>0</v>
      </c>
      <c r="Q52" s="10">
        <v>429.29</v>
      </c>
      <c r="R52" s="10" t="s">
        <v>614</v>
      </c>
      <c r="S52" s="10" t="s">
        <v>596</v>
      </c>
      <c r="T52" s="59">
        <v>0.15</v>
      </c>
      <c r="U52" s="10">
        <v>64.39</v>
      </c>
    </row>
    <row r="53" spans="1:21" x14ac:dyDescent="0.3">
      <c r="A53" s="10" t="s">
        <v>33374</v>
      </c>
      <c r="B53" s="61">
        <v>45182</v>
      </c>
      <c r="C53" s="10" t="s">
        <v>7926</v>
      </c>
      <c r="D53" s="10" t="s">
        <v>27124</v>
      </c>
      <c r="E53" s="10" t="s">
        <v>581</v>
      </c>
      <c r="F53" s="10" t="s">
        <v>7</v>
      </c>
      <c r="G53" s="10" t="s">
        <v>601</v>
      </c>
      <c r="H53" s="10" t="s">
        <v>579</v>
      </c>
      <c r="I53" s="10" t="s">
        <v>578</v>
      </c>
      <c r="J53" s="10" t="s">
        <v>33373</v>
      </c>
      <c r="K53" s="10" t="s">
        <v>4881</v>
      </c>
      <c r="L53" s="10">
        <v>5</v>
      </c>
      <c r="M53" s="10">
        <v>846.07</v>
      </c>
      <c r="N53" s="10">
        <v>4230.3500000000004</v>
      </c>
      <c r="O53" s="59">
        <v>0.2</v>
      </c>
      <c r="P53" s="10">
        <v>846.07</v>
      </c>
      <c r="Q53" s="10">
        <v>3384.28</v>
      </c>
      <c r="R53" s="10" t="s">
        <v>614</v>
      </c>
      <c r="S53" s="10" t="s">
        <v>585</v>
      </c>
      <c r="T53" s="59">
        <v>0.3</v>
      </c>
      <c r="U53" s="10">
        <v>1015.28</v>
      </c>
    </row>
    <row r="54" spans="1:21" x14ac:dyDescent="0.3">
      <c r="A54" s="10" t="s">
        <v>33372</v>
      </c>
      <c r="B54" s="61">
        <v>45053</v>
      </c>
      <c r="C54" s="10" t="s">
        <v>6986</v>
      </c>
      <c r="D54" s="10" t="s">
        <v>23518</v>
      </c>
      <c r="E54" s="10" t="s">
        <v>629</v>
      </c>
      <c r="F54" s="10" t="s">
        <v>759</v>
      </c>
      <c r="G54" s="10" t="s">
        <v>569</v>
      </c>
      <c r="H54" s="10" t="s">
        <v>544</v>
      </c>
      <c r="I54" s="10" t="s">
        <v>10</v>
      </c>
      <c r="J54" s="10" t="s">
        <v>19401</v>
      </c>
      <c r="K54" s="10" t="s">
        <v>32704</v>
      </c>
      <c r="L54" s="10">
        <v>1</v>
      </c>
      <c r="M54" s="10">
        <v>911.66</v>
      </c>
      <c r="N54" s="10">
        <v>911.66</v>
      </c>
      <c r="O54" s="59">
        <v>0</v>
      </c>
      <c r="P54" s="10">
        <v>0</v>
      </c>
      <c r="Q54" s="10">
        <v>911.66</v>
      </c>
      <c r="R54" s="10" t="s">
        <v>575</v>
      </c>
      <c r="S54" s="10" t="s">
        <v>607</v>
      </c>
      <c r="T54" s="59">
        <v>0.25</v>
      </c>
      <c r="U54" s="10">
        <v>227.91</v>
      </c>
    </row>
    <row r="55" spans="1:21" x14ac:dyDescent="0.3">
      <c r="A55" s="10" t="s">
        <v>33371</v>
      </c>
      <c r="B55" s="61">
        <v>45203</v>
      </c>
      <c r="C55" s="10" t="s">
        <v>10059</v>
      </c>
      <c r="D55" s="10" t="s">
        <v>33370</v>
      </c>
      <c r="E55" s="10" t="s">
        <v>629</v>
      </c>
      <c r="F55" s="10" t="s">
        <v>628</v>
      </c>
      <c r="G55" s="10" t="s">
        <v>569</v>
      </c>
      <c r="H55" s="10" t="s">
        <v>579</v>
      </c>
      <c r="I55" s="10" t="s">
        <v>722</v>
      </c>
      <c r="J55" s="10" t="s">
        <v>33369</v>
      </c>
      <c r="K55" s="10" t="s">
        <v>33368</v>
      </c>
      <c r="L55" s="10">
        <v>10</v>
      </c>
      <c r="M55" s="10">
        <v>837.08</v>
      </c>
      <c r="N55" s="10">
        <v>8370.7999999999993</v>
      </c>
      <c r="O55" s="59">
        <v>0.1</v>
      </c>
      <c r="P55" s="10">
        <v>837.08</v>
      </c>
      <c r="Q55" s="10">
        <v>7533.72</v>
      </c>
      <c r="R55" s="10" t="s">
        <v>586</v>
      </c>
      <c r="S55" s="10" t="s">
        <v>596</v>
      </c>
      <c r="T55" s="59">
        <v>0.25</v>
      </c>
      <c r="U55" s="10">
        <v>1883.43</v>
      </c>
    </row>
    <row r="56" spans="1:21" x14ac:dyDescent="0.3">
      <c r="A56" s="10" t="s">
        <v>33367</v>
      </c>
      <c r="B56" s="61">
        <v>45177</v>
      </c>
      <c r="C56" s="10" t="s">
        <v>4840</v>
      </c>
      <c r="D56" s="10" t="s">
        <v>4802</v>
      </c>
      <c r="E56" s="10" t="s">
        <v>629</v>
      </c>
      <c r="F56" s="10" t="s">
        <v>628</v>
      </c>
      <c r="G56" s="10" t="s">
        <v>601</v>
      </c>
      <c r="H56" s="10" t="s">
        <v>600</v>
      </c>
      <c r="I56" s="10" t="s">
        <v>627</v>
      </c>
      <c r="J56" s="10" t="s">
        <v>31650</v>
      </c>
      <c r="K56" s="10" t="s">
        <v>2350</v>
      </c>
      <c r="L56" s="10">
        <v>6</v>
      </c>
      <c r="M56" s="10">
        <v>625.48</v>
      </c>
      <c r="N56" s="10">
        <v>3752.88</v>
      </c>
      <c r="O56" s="59">
        <v>0.05</v>
      </c>
      <c r="P56" s="10">
        <v>187.64</v>
      </c>
      <c r="Q56" s="10">
        <v>3565.24</v>
      </c>
      <c r="R56" s="10" t="s">
        <v>614</v>
      </c>
      <c r="S56" s="10" t="s">
        <v>596</v>
      </c>
      <c r="T56" s="59">
        <v>0.25</v>
      </c>
      <c r="U56" s="10">
        <v>891.31</v>
      </c>
    </row>
    <row r="57" spans="1:21" x14ac:dyDescent="0.3">
      <c r="A57" s="10" t="s">
        <v>33366</v>
      </c>
      <c r="B57" s="61">
        <v>44945</v>
      </c>
      <c r="C57" s="10" t="s">
        <v>11809</v>
      </c>
      <c r="D57" s="10" t="s">
        <v>16321</v>
      </c>
      <c r="E57" s="10" t="s">
        <v>629</v>
      </c>
      <c r="F57" s="10" t="s">
        <v>759</v>
      </c>
      <c r="G57" s="10" t="s">
        <v>569</v>
      </c>
      <c r="H57" s="10" t="s">
        <v>590</v>
      </c>
      <c r="I57" s="10" t="s">
        <v>635</v>
      </c>
      <c r="J57" s="10" t="s">
        <v>33365</v>
      </c>
      <c r="K57" s="10" t="s">
        <v>33364</v>
      </c>
      <c r="L57" s="10">
        <v>4</v>
      </c>
      <c r="M57" s="10">
        <v>944.69</v>
      </c>
      <c r="N57" s="10">
        <v>3778.76</v>
      </c>
      <c r="O57" s="59">
        <v>0</v>
      </c>
      <c r="P57" s="10">
        <v>0</v>
      </c>
      <c r="Q57" s="10">
        <v>3778.76</v>
      </c>
      <c r="R57" s="10" t="s">
        <v>565</v>
      </c>
      <c r="S57" s="10" t="s">
        <v>564</v>
      </c>
      <c r="T57" s="59">
        <v>0.25</v>
      </c>
      <c r="U57" s="10">
        <v>944.69</v>
      </c>
    </row>
    <row r="58" spans="1:21" x14ac:dyDescent="0.3">
      <c r="A58" s="10" t="s">
        <v>33363</v>
      </c>
      <c r="B58" s="61">
        <v>45023</v>
      </c>
      <c r="C58" s="10" t="s">
        <v>18786</v>
      </c>
      <c r="D58" s="10" t="s">
        <v>33362</v>
      </c>
      <c r="E58" s="10" t="s">
        <v>581</v>
      </c>
      <c r="F58" s="10" t="s">
        <v>7</v>
      </c>
      <c r="G58" s="10" t="s">
        <v>569</v>
      </c>
      <c r="H58" s="10" t="s">
        <v>544</v>
      </c>
      <c r="I58" s="10" t="s">
        <v>610</v>
      </c>
      <c r="J58" s="10" t="s">
        <v>10874</v>
      </c>
      <c r="K58" s="10" t="s">
        <v>7467</v>
      </c>
      <c r="L58" s="10">
        <v>7</v>
      </c>
      <c r="M58" s="10">
        <v>323.7</v>
      </c>
      <c r="N58" s="10">
        <v>2265.9</v>
      </c>
      <c r="O58" s="59">
        <v>0.1</v>
      </c>
      <c r="P58" s="10">
        <v>226.59</v>
      </c>
      <c r="Q58" s="10">
        <v>2039.31</v>
      </c>
      <c r="R58" s="10" t="s">
        <v>586</v>
      </c>
      <c r="S58" s="10" t="s">
        <v>585</v>
      </c>
      <c r="T58" s="59">
        <v>0.3</v>
      </c>
      <c r="U58" s="10">
        <v>611.79</v>
      </c>
    </row>
    <row r="59" spans="1:21" x14ac:dyDescent="0.3">
      <c r="A59" s="10" t="s">
        <v>33361</v>
      </c>
      <c r="B59" s="61">
        <v>45127</v>
      </c>
      <c r="C59" s="10" t="s">
        <v>14728</v>
      </c>
      <c r="D59" s="10" t="s">
        <v>15152</v>
      </c>
      <c r="E59" s="10" t="s">
        <v>592</v>
      </c>
      <c r="F59" s="10" t="s">
        <v>18</v>
      </c>
      <c r="G59" s="10" t="s">
        <v>601</v>
      </c>
      <c r="H59" s="10" t="s">
        <v>544</v>
      </c>
      <c r="I59" s="10" t="s">
        <v>568</v>
      </c>
      <c r="J59" s="10" t="s">
        <v>33360</v>
      </c>
      <c r="K59" s="10" t="s">
        <v>33359</v>
      </c>
      <c r="L59" s="10">
        <v>5</v>
      </c>
      <c r="M59" s="10">
        <v>833.55</v>
      </c>
      <c r="N59" s="10">
        <v>4167.75</v>
      </c>
      <c r="O59" s="59">
        <v>0.1</v>
      </c>
      <c r="P59" s="10">
        <v>416.78</v>
      </c>
      <c r="Q59" s="10">
        <v>3750.97</v>
      </c>
      <c r="R59" s="10" t="s">
        <v>575</v>
      </c>
      <c r="S59" s="10" t="s">
        <v>596</v>
      </c>
      <c r="T59" s="59">
        <v>0.25</v>
      </c>
      <c r="U59" s="10">
        <v>937.74</v>
      </c>
    </row>
    <row r="60" spans="1:21" x14ac:dyDescent="0.3">
      <c r="A60" s="10" t="s">
        <v>33358</v>
      </c>
      <c r="B60" s="61">
        <v>45373</v>
      </c>
      <c r="C60" s="10" t="s">
        <v>3987</v>
      </c>
      <c r="D60" s="10" t="s">
        <v>10705</v>
      </c>
      <c r="E60" s="10" t="s">
        <v>571</v>
      </c>
      <c r="F60" s="10" t="s">
        <v>11</v>
      </c>
      <c r="G60" s="10" t="s">
        <v>569</v>
      </c>
      <c r="H60" s="10" t="s">
        <v>579</v>
      </c>
      <c r="I60" s="10" t="s">
        <v>578</v>
      </c>
      <c r="J60" s="10" t="s">
        <v>33357</v>
      </c>
      <c r="K60" s="10" t="s">
        <v>1424</v>
      </c>
      <c r="L60" s="10">
        <v>1</v>
      </c>
      <c r="M60" s="10">
        <v>595.39</v>
      </c>
      <c r="N60" s="10">
        <v>595.39</v>
      </c>
      <c r="O60" s="59">
        <v>0.1</v>
      </c>
      <c r="P60" s="10">
        <v>59.54</v>
      </c>
      <c r="Q60" s="10">
        <v>535.85</v>
      </c>
      <c r="R60" s="10" t="s">
        <v>586</v>
      </c>
      <c r="S60" s="10" t="s">
        <v>564</v>
      </c>
      <c r="T60" s="59">
        <v>0.15</v>
      </c>
      <c r="U60" s="10">
        <v>80.38</v>
      </c>
    </row>
    <row r="61" spans="1:21" x14ac:dyDescent="0.3">
      <c r="A61" s="10" t="s">
        <v>33356</v>
      </c>
      <c r="B61" s="61">
        <v>45167</v>
      </c>
      <c r="C61" s="10" t="s">
        <v>1730</v>
      </c>
      <c r="D61" s="10" t="s">
        <v>21781</v>
      </c>
      <c r="E61" s="10" t="s">
        <v>581</v>
      </c>
      <c r="F61" s="10" t="s">
        <v>7</v>
      </c>
      <c r="G61" s="10" t="s">
        <v>569</v>
      </c>
      <c r="H61" s="10" t="s">
        <v>579</v>
      </c>
      <c r="I61" s="10" t="s">
        <v>578</v>
      </c>
      <c r="J61" s="10" t="s">
        <v>33355</v>
      </c>
      <c r="K61" s="10" t="s">
        <v>33354</v>
      </c>
      <c r="L61" s="10">
        <v>8</v>
      </c>
      <c r="M61" s="10">
        <v>374.81</v>
      </c>
      <c r="N61" s="10">
        <v>2998.48</v>
      </c>
      <c r="O61" s="59">
        <v>0.1</v>
      </c>
      <c r="P61" s="10">
        <v>299.85000000000002</v>
      </c>
      <c r="Q61" s="10">
        <v>2698.63</v>
      </c>
      <c r="R61" s="10" t="s">
        <v>586</v>
      </c>
      <c r="S61" s="10" t="s">
        <v>585</v>
      </c>
      <c r="T61" s="59">
        <v>0.3</v>
      </c>
      <c r="U61" s="10">
        <v>809.59</v>
      </c>
    </row>
    <row r="62" spans="1:21" x14ac:dyDescent="0.3">
      <c r="A62" s="10" t="s">
        <v>33353</v>
      </c>
      <c r="B62" s="61">
        <v>45190</v>
      </c>
      <c r="C62" s="10" t="s">
        <v>6687</v>
      </c>
      <c r="D62" s="10" t="s">
        <v>33352</v>
      </c>
      <c r="E62" s="10" t="s">
        <v>571</v>
      </c>
      <c r="F62" s="10" t="s">
        <v>570</v>
      </c>
      <c r="G62" s="10" t="s">
        <v>601</v>
      </c>
      <c r="H62" s="10" t="s">
        <v>600</v>
      </c>
      <c r="I62" s="10" t="s">
        <v>627</v>
      </c>
      <c r="J62" s="10" t="s">
        <v>33351</v>
      </c>
      <c r="K62" s="10" t="s">
        <v>5002</v>
      </c>
      <c r="L62" s="10">
        <v>3</v>
      </c>
      <c r="M62" s="10">
        <v>201.06</v>
      </c>
      <c r="N62" s="10">
        <v>603.17999999999995</v>
      </c>
      <c r="O62" s="59">
        <v>0.2</v>
      </c>
      <c r="P62" s="10">
        <v>120.64</v>
      </c>
      <c r="Q62" s="10">
        <v>482.54</v>
      </c>
      <c r="R62" s="10" t="s">
        <v>614</v>
      </c>
      <c r="S62" s="10" t="s">
        <v>607</v>
      </c>
      <c r="T62" s="59">
        <v>0.15</v>
      </c>
      <c r="U62" s="10">
        <v>72.38</v>
      </c>
    </row>
    <row r="63" spans="1:21" x14ac:dyDescent="0.3">
      <c r="A63" s="10" t="s">
        <v>33350</v>
      </c>
      <c r="B63" s="61">
        <v>45169</v>
      </c>
      <c r="C63" s="10" t="s">
        <v>4844</v>
      </c>
      <c r="D63" s="10" t="s">
        <v>9958</v>
      </c>
      <c r="E63" s="10" t="s">
        <v>629</v>
      </c>
      <c r="F63" s="10" t="s">
        <v>759</v>
      </c>
      <c r="G63" s="10" t="s">
        <v>569</v>
      </c>
      <c r="H63" s="10" t="s">
        <v>579</v>
      </c>
      <c r="I63" s="10" t="s">
        <v>578</v>
      </c>
      <c r="J63" s="10" t="s">
        <v>19047</v>
      </c>
      <c r="K63" s="10" t="s">
        <v>16307</v>
      </c>
      <c r="L63" s="10">
        <v>10</v>
      </c>
      <c r="M63" s="10">
        <v>442.72</v>
      </c>
      <c r="N63" s="10">
        <v>4427.2</v>
      </c>
      <c r="O63" s="59">
        <v>0</v>
      </c>
      <c r="P63" s="10">
        <v>0</v>
      </c>
      <c r="Q63" s="10">
        <v>4427.2</v>
      </c>
      <c r="R63" s="10" t="s">
        <v>575</v>
      </c>
      <c r="S63" s="10" t="s">
        <v>607</v>
      </c>
      <c r="T63" s="59">
        <v>0.25</v>
      </c>
      <c r="U63" s="10">
        <v>1106.8</v>
      </c>
    </row>
    <row r="64" spans="1:21" x14ac:dyDescent="0.3">
      <c r="A64" s="10" t="s">
        <v>33349</v>
      </c>
      <c r="B64" s="61">
        <v>45310</v>
      </c>
      <c r="C64" s="10" t="s">
        <v>33348</v>
      </c>
      <c r="D64" s="10" t="s">
        <v>25667</v>
      </c>
      <c r="E64" s="10" t="s">
        <v>603</v>
      </c>
      <c r="F64" s="10" t="s">
        <v>602</v>
      </c>
      <c r="G64" s="10" t="s">
        <v>569</v>
      </c>
      <c r="H64" s="10" t="s">
        <v>600</v>
      </c>
      <c r="I64" s="10" t="s">
        <v>664</v>
      </c>
      <c r="J64" s="10" t="s">
        <v>8980</v>
      </c>
      <c r="K64" s="10" t="s">
        <v>14258</v>
      </c>
      <c r="L64" s="10">
        <v>5</v>
      </c>
      <c r="M64" s="10">
        <v>918.87</v>
      </c>
      <c r="N64" s="10">
        <v>4594.3500000000004</v>
      </c>
      <c r="O64" s="59">
        <v>0</v>
      </c>
      <c r="P64" s="10">
        <v>0</v>
      </c>
      <c r="Q64" s="10">
        <v>4594.3500000000004</v>
      </c>
      <c r="R64" s="10" t="s">
        <v>565</v>
      </c>
      <c r="S64" s="10" t="s">
        <v>564</v>
      </c>
      <c r="T64" s="59">
        <v>0.25</v>
      </c>
      <c r="U64" s="10">
        <v>1148.5899999999999</v>
      </c>
    </row>
    <row r="65" spans="1:21" x14ac:dyDescent="0.3">
      <c r="A65" s="10" t="s">
        <v>33347</v>
      </c>
      <c r="B65" s="61">
        <v>45128</v>
      </c>
      <c r="C65" s="10" t="s">
        <v>12078</v>
      </c>
      <c r="D65" s="10" t="s">
        <v>33346</v>
      </c>
      <c r="E65" s="10" t="s">
        <v>592</v>
      </c>
      <c r="F65" s="10" t="s">
        <v>18</v>
      </c>
      <c r="G65" s="10" t="s">
        <v>569</v>
      </c>
      <c r="H65" s="10" t="s">
        <v>600</v>
      </c>
      <c r="I65" s="10" t="s">
        <v>627</v>
      </c>
      <c r="J65" s="10" t="s">
        <v>30995</v>
      </c>
      <c r="K65" s="10" t="s">
        <v>32313</v>
      </c>
      <c r="L65" s="10">
        <v>3</v>
      </c>
      <c r="M65" s="10">
        <v>628.59</v>
      </c>
      <c r="N65" s="10">
        <v>1885.77</v>
      </c>
      <c r="O65" s="59">
        <v>0.2</v>
      </c>
      <c r="P65" s="10">
        <v>377.15</v>
      </c>
      <c r="Q65" s="10">
        <v>1508.62</v>
      </c>
      <c r="R65" s="10" t="s">
        <v>565</v>
      </c>
      <c r="S65" s="10" t="s">
        <v>607</v>
      </c>
      <c r="T65" s="59">
        <v>0.3</v>
      </c>
      <c r="U65" s="10">
        <v>452.59</v>
      </c>
    </row>
    <row r="66" spans="1:21" x14ac:dyDescent="0.3">
      <c r="A66" s="10" t="s">
        <v>33345</v>
      </c>
      <c r="B66" s="61">
        <v>45151</v>
      </c>
      <c r="C66" s="10" t="s">
        <v>17232</v>
      </c>
      <c r="D66" s="10" t="s">
        <v>21523</v>
      </c>
      <c r="E66" s="10" t="s">
        <v>603</v>
      </c>
      <c r="F66" s="10" t="s">
        <v>658</v>
      </c>
      <c r="G66" s="10" t="s">
        <v>601</v>
      </c>
      <c r="H66" s="10" t="s">
        <v>579</v>
      </c>
      <c r="I66" s="10" t="s">
        <v>711</v>
      </c>
      <c r="J66" s="10" t="s">
        <v>4887</v>
      </c>
      <c r="K66" s="10" t="s">
        <v>3179</v>
      </c>
      <c r="L66" s="10">
        <v>10</v>
      </c>
      <c r="M66" s="10">
        <v>757.32</v>
      </c>
      <c r="N66" s="10">
        <v>7573.2</v>
      </c>
      <c r="O66" s="59">
        <v>0.1</v>
      </c>
      <c r="P66" s="10">
        <v>757.32</v>
      </c>
      <c r="Q66" s="10">
        <v>6815.88</v>
      </c>
      <c r="R66" s="10" t="s">
        <v>575</v>
      </c>
      <c r="S66" s="10" t="s">
        <v>607</v>
      </c>
      <c r="T66" s="59">
        <v>0.3</v>
      </c>
      <c r="U66" s="10">
        <v>2044.76</v>
      </c>
    </row>
    <row r="67" spans="1:21" x14ac:dyDescent="0.3">
      <c r="A67" s="10" t="s">
        <v>33344</v>
      </c>
      <c r="B67" s="61">
        <v>44993</v>
      </c>
      <c r="C67" s="10" t="s">
        <v>28793</v>
      </c>
      <c r="D67" s="10" t="s">
        <v>25879</v>
      </c>
      <c r="E67" s="10" t="s">
        <v>629</v>
      </c>
      <c r="F67" s="10" t="s">
        <v>759</v>
      </c>
      <c r="G67" s="10" t="s">
        <v>601</v>
      </c>
      <c r="H67" s="10" t="s">
        <v>544</v>
      </c>
      <c r="I67" s="10" t="s">
        <v>610</v>
      </c>
      <c r="J67" s="10" t="s">
        <v>28914</v>
      </c>
      <c r="K67" s="10" t="s">
        <v>15740</v>
      </c>
      <c r="L67" s="10">
        <v>10</v>
      </c>
      <c r="M67" s="10">
        <v>130.4</v>
      </c>
      <c r="N67" s="10">
        <v>1304</v>
      </c>
      <c r="O67" s="59">
        <v>0.05</v>
      </c>
      <c r="P67" s="10">
        <v>65.2</v>
      </c>
      <c r="Q67" s="10">
        <v>1238.8</v>
      </c>
      <c r="R67" s="10" t="s">
        <v>575</v>
      </c>
      <c r="S67" s="10" t="s">
        <v>564</v>
      </c>
      <c r="T67" s="59">
        <v>0.25</v>
      </c>
      <c r="U67" s="10">
        <v>309.7</v>
      </c>
    </row>
    <row r="68" spans="1:21" x14ac:dyDescent="0.3">
      <c r="A68" s="10" t="s">
        <v>33343</v>
      </c>
      <c r="B68" s="61">
        <v>45182</v>
      </c>
      <c r="C68" s="10" t="s">
        <v>19317</v>
      </c>
      <c r="D68" s="10" t="s">
        <v>801</v>
      </c>
      <c r="E68" s="10" t="s">
        <v>629</v>
      </c>
      <c r="F68" s="10" t="s">
        <v>759</v>
      </c>
      <c r="G68" s="10" t="s">
        <v>569</v>
      </c>
      <c r="H68" s="10" t="s">
        <v>600</v>
      </c>
      <c r="I68" s="10" t="s">
        <v>627</v>
      </c>
      <c r="J68" s="10" t="s">
        <v>13689</v>
      </c>
      <c r="K68" s="10" t="s">
        <v>848</v>
      </c>
      <c r="L68" s="10">
        <v>8</v>
      </c>
      <c r="M68" s="10">
        <v>641.38</v>
      </c>
      <c r="N68" s="10">
        <v>5131.04</v>
      </c>
      <c r="O68" s="59">
        <v>0.1</v>
      </c>
      <c r="P68" s="10">
        <v>513.1</v>
      </c>
      <c r="Q68" s="10">
        <v>4617.9399999999996</v>
      </c>
      <c r="R68" s="10" t="s">
        <v>575</v>
      </c>
      <c r="S68" s="10" t="s">
        <v>596</v>
      </c>
      <c r="T68" s="59">
        <v>0.3</v>
      </c>
      <c r="U68" s="10">
        <v>1385.38</v>
      </c>
    </row>
    <row r="69" spans="1:21" x14ac:dyDescent="0.3">
      <c r="A69" s="10" t="s">
        <v>33342</v>
      </c>
      <c r="B69" s="61">
        <v>45164</v>
      </c>
      <c r="C69" s="10" t="s">
        <v>4798</v>
      </c>
      <c r="D69" s="10" t="s">
        <v>33341</v>
      </c>
      <c r="E69" s="10" t="s">
        <v>592</v>
      </c>
      <c r="F69" s="10" t="s">
        <v>591</v>
      </c>
      <c r="G69" s="10" t="s">
        <v>569</v>
      </c>
      <c r="H69" s="10" t="s">
        <v>579</v>
      </c>
      <c r="I69" s="10" t="s">
        <v>578</v>
      </c>
      <c r="J69" s="10" t="s">
        <v>17758</v>
      </c>
      <c r="K69" s="10" t="s">
        <v>15101</v>
      </c>
      <c r="L69" s="10">
        <v>4</v>
      </c>
      <c r="M69" s="10">
        <v>950.75</v>
      </c>
      <c r="N69" s="10">
        <v>3803</v>
      </c>
      <c r="O69" s="59">
        <v>0.05</v>
      </c>
      <c r="P69" s="10">
        <v>190.15</v>
      </c>
      <c r="Q69" s="10">
        <v>3612.85</v>
      </c>
      <c r="R69" s="10" t="s">
        <v>575</v>
      </c>
      <c r="S69" s="10" t="s">
        <v>585</v>
      </c>
      <c r="T69" s="59">
        <v>0.15</v>
      </c>
      <c r="U69" s="10">
        <v>541.92999999999995</v>
      </c>
    </row>
    <row r="70" spans="1:21" x14ac:dyDescent="0.3">
      <c r="A70" s="10" t="s">
        <v>33340</v>
      </c>
      <c r="B70" s="61">
        <v>45121</v>
      </c>
      <c r="C70" s="10" t="s">
        <v>33339</v>
      </c>
      <c r="D70" s="10" t="s">
        <v>6484</v>
      </c>
      <c r="E70" s="10" t="s">
        <v>603</v>
      </c>
      <c r="F70" s="10" t="s">
        <v>602</v>
      </c>
      <c r="G70" s="10" t="s">
        <v>601</v>
      </c>
      <c r="H70" s="10" t="s">
        <v>600</v>
      </c>
      <c r="I70" s="10" t="s">
        <v>627</v>
      </c>
      <c r="J70" s="10" t="s">
        <v>33338</v>
      </c>
      <c r="K70" s="10" t="s">
        <v>28053</v>
      </c>
      <c r="L70" s="10">
        <v>4</v>
      </c>
      <c r="M70" s="10">
        <v>944.32</v>
      </c>
      <c r="N70" s="10">
        <v>3777.28</v>
      </c>
      <c r="O70" s="59">
        <v>0.1</v>
      </c>
      <c r="P70" s="10">
        <v>377.73</v>
      </c>
      <c r="Q70" s="10">
        <v>3399.55</v>
      </c>
      <c r="R70" s="10" t="s">
        <v>565</v>
      </c>
      <c r="S70" s="10" t="s">
        <v>596</v>
      </c>
      <c r="T70" s="59">
        <v>0.15</v>
      </c>
      <c r="U70" s="10">
        <v>509.93</v>
      </c>
    </row>
    <row r="71" spans="1:21" x14ac:dyDescent="0.3">
      <c r="A71" s="10" t="s">
        <v>33337</v>
      </c>
      <c r="B71" s="61">
        <v>45322</v>
      </c>
      <c r="C71" s="10" t="s">
        <v>5863</v>
      </c>
      <c r="D71" s="10" t="s">
        <v>10735</v>
      </c>
      <c r="E71" s="10" t="s">
        <v>592</v>
      </c>
      <c r="F71" s="10" t="s">
        <v>591</v>
      </c>
      <c r="G71" s="10" t="s">
        <v>569</v>
      </c>
      <c r="H71" s="10" t="s">
        <v>600</v>
      </c>
      <c r="I71" s="10" t="s">
        <v>627</v>
      </c>
      <c r="J71" s="10" t="s">
        <v>16769</v>
      </c>
      <c r="K71" s="10" t="s">
        <v>1001</v>
      </c>
      <c r="L71" s="10">
        <v>8</v>
      </c>
      <c r="M71" s="10">
        <v>658.74</v>
      </c>
      <c r="N71" s="10">
        <v>5269.92</v>
      </c>
      <c r="O71" s="59">
        <v>0.05</v>
      </c>
      <c r="P71" s="10">
        <v>263.5</v>
      </c>
      <c r="Q71" s="10">
        <v>5006.42</v>
      </c>
      <c r="R71" s="10" t="s">
        <v>586</v>
      </c>
      <c r="S71" s="10" t="s">
        <v>607</v>
      </c>
      <c r="T71" s="59">
        <v>0.3</v>
      </c>
      <c r="U71" s="10">
        <v>1501.93</v>
      </c>
    </row>
    <row r="72" spans="1:21" x14ac:dyDescent="0.3">
      <c r="A72" s="10" t="s">
        <v>33336</v>
      </c>
      <c r="B72" s="61">
        <v>45288</v>
      </c>
      <c r="C72" s="10" t="s">
        <v>6101</v>
      </c>
      <c r="D72" s="10" t="s">
        <v>25701</v>
      </c>
      <c r="E72" s="10" t="s">
        <v>581</v>
      </c>
      <c r="F72" s="10" t="s">
        <v>580</v>
      </c>
      <c r="G72" s="10" t="s">
        <v>601</v>
      </c>
      <c r="H72" s="10" t="s">
        <v>600</v>
      </c>
      <c r="I72" s="10" t="s">
        <v>664</v>
      </c>
      <c r="J72" s="10" t="s">
        <v>26960</v>
      </c>
      <c r="K72" s="10" t="s">
        <v>18303</v>
      </c>
      <c r="L72" s="10">
        <v>2</v>
      </c>
      <c r="M72" s="10">
        <v>133.91</v>
      </c>
      <c r="N72" s="10">
        <v>267.82</v>
      </c>
      <c r="O72" s="59">
        <v>0.1</v>
      </c>
      <c r="P72" s="10">
        <v>26.78</v>
      </c>
      <c r="Q72" s="10">
        <v>241.04</v>
      </c>
      <c r="R72" s="10" t="s">
        <v>614</v>
      </c>
      <c r="S72" s="10" t="s">
        <v>585</v>
      </c>
      <c r="T72" s="59">
        <v>0.15</v>
      </c>
      <c r="U72" s="10">
        <v>36.159999999999997</v>
      </c>
    </row>
    <row r="73" spans="1:21" x14ac:dyDescent="0.3">
      <c r="A73" s="10" t="s">
        <v>33335</v>
      </c>
      <c r="B73" s="61">
        <v>45112</v>
      </c>
      <c r="C73" s="10" t="s">
        <v>16258</v>
      </c>
      <c r="D73" s="10" t="s">
        <v>33334</v>
      </c>
      <c r="E73" s="10" t="s">
        <v>592</v>
      </c>
      <c r="F73" s="10" t="s">
        <v>591</v>
      </c>
      <c r="G73" s="10" t="s">
        <v>569</v>
      </c>
      <c r="H73" s="10" t="s">
        <v>590</v>
      </c>
      <c r="I73" s="10" t="s">
        <v>748</v>
      </c>
      <c r="J73" s="10" t="s">
        <v>31400</v>
      </c>
      <c r="K73" s="10" t="s">
        <v>33333</v>
      </c>
      <c r="L73" s="10">
        <v>5</v>
      </c>
      <c r="M73" s="10">
        <v>362.97</v>
      </c>
      <c r="N73" s="10">
        <v>1814.85</v>
      </c>
      <c r="O73" s="59">
        <v>0</v>
      </c>
      <c r="P73" s="10">
        <v>0</v>
      </c>
      <c r="Q73" s="10">
        <v>1814.85</v>
      </c>
      <c r="R73" s="10" t="s">
        <v>614</v>
      </c>
      <c r="S73" s="10" t="s">
        <v>585</v>
      </c>
      <c r="T73" s="59">
        <v>0.3</v>
      </c>
      <c r="U73" s="10">
        <v>544.45000000000005</v>
      </c>
    </row>
    <row r="74" spans="1:21" x14ac:dyDescent="0.3">
      <c r="A74" s="10" t="s">
        <v>33332</v>
      </c>
      <c r="B74" s="61">
        <v>45145</v>
      </c>
      <c r="C74" s="10" t="s">
        <v>23343</v>
      </c>
      <c r="D74" s="10" t="s">
        <v>33331</v>
      </c>
      <c r="E74" s="10" t="s">
        <v>603</v>
      </c>
      <c r="F74" s="10" t="s">
        <v>602</v>
      </c>
      <c r="G74" s="10" t="s">
        <v>569</v>
      </c>
      <c r="H74" s="10" t="s">
        <v>590</v>
      </c>
      <c r="I74" s="10" t="s">
        <v>589</v>
      </c>
      <c r="J74" s="10" t="s">
        <v>10281</v>
      </c>
      <c r="K74" s="10" t="s">
        <v>33330</v>
      </c>
      <c r="L74" s="10">
        <v>6</v>
      </c>
      <c r="M74" s="10">
        <v>658.88</v>
      </c>
      <c r="N74" s="10">
        <v>3953.28</v>
      </c>
      <c r="O74" s="59">
        <v>0</v>
      </c>
      <c r="P74" s="10">
        <v>0</v>
      </c>
      <c r="Q74" s="10">
        <v>3953.28</v>
      </c>
      <c r="R74" s="10" t="s">
        <v>614</v>
      </c>
      <c r="S74" s="10" t="s">
        <v>607</v>
      </c>
      <c r="T74" s="59">
        <v>0.25</v>
      </c>
      <c r="U74" s="10">
        <v>988.32</v>
      </c>
    </row>
    <row r="75" spans="1:21" x14ac:dyDescent="0.3">
      <c r="A75" s="10" t="s">
        <v>33329</v>
      </c>
      <c r="B75" s="61">
        <v>45327</v>
      </c>
      <c r="C75" s="10" t="s">
        <v>15829</v>
      </c>
      <c r="D75" s="10" t="s">
        <v>20446</v>
      </c>
      <c r="E75" s="10" t="s">
        <v>571</v>
      </c>
      <c r="F75" s="10" t="s">
        <v>11</v>
      </c>
      <c r="G75" s="10" t="s">
        <v>569</v>
      </c>
      <c r="H75" s="10" t="s">
        <v>600</v>
      </c>
      <c r="I75" s="10" t="s">
        <v>664</v>
      </c>
      <c r="J75" s="10" t="s">
        <v>33328</v>
      </c>
      <c r="K75" s="10" t="s">
        <v>7782</v>
      </c>
      <c r="L75" s="10">
        <v>1</v>
      </c>
      <c r="M75" s="10">
        <v>934.63</v>
      </c>
      <c r="N75" s="10">
        <v>934.63</v>
      </c>
      <c r="O75" s="59">
        <v>0.2</v>
      </c>
      <c r="P75" s="10">
        <v>186.93</v>
      </c>
      <c r="Q75" s="10">
        <v>747.7</v>
      </c>
      <c r="R75" s="10" t="s">
        <v>565</v>
      </c>
      <c r="S75" s="10" t="s">
        <v>564</v>
      </c>
      <c r="T75" s="59">
        <v>0.25</v>
      </c>
      <c r="U75" s="10">
        <v>186.93</v>
      </c>
    </row>
    <row r="76" spans="1:21" x14ac:dyDescent="0.3">
      <c r="A76" s="10" t="s">
        <v>33327</v>
      </c>
      <c r="B76" s="61">
        <v>45152</v>
      </c>
      <c r="C76" s="10" t="s">
        <v>32982</v>
      </c>
      <c r="D76" s="10" t="s">
        <v>12715</v>
      </c>
      <c r="E76" s="10" t="s">
        <v>581</v>
      </c>
      <c r="F76" s="10" t="s">
        <v>580</v>
      </c>
      <c r="G76" s="10" t="s">
        <v>601</v>
      </c>
      <c r="H76" s="10" t="s">
        <v>579</v>
      </c>
      <c r="I76" s="10" t="s">
        <v>711</v>
      </c>
      <c r="J76" s="10" t="s">
        <v>8929</v>
      </c>
      <c r="K76" s="10" t="s">
        <v>11447</v>
      </c>
      <c r="L76" s="10">
        <v>10</v>
      </c>
      <c r="M76" s="10">
        <v>885.9</v>
      </c>
      <c r="N76" s="10">
        <v>8859</v>
      </c>
      <c r="O76" s="59">
        <v>0</v>
      </c>
      <c r="P76" s="10">
        <v>0</v>
      </c>
      <c r="Q76" s="10">
        <v>8859</v>
      </c>
      <c r="R76" s="10" t="s">
        <v>614</v>
      </c>
      <c r="S76" s="10" t="s">
        <v>564</v>
      </c>
      <c r="T76" s="59">
        <v>0.3</v>
      </c>
      <c r="U76" s="10">
        <v>2657.7</v>
      </c>
    </row>
    <row r="77" spans="1:21" x14ac:dyDescent="0.3">
      <c r="A77" s="10" t="s">
        <v>33326</v>
      </c>
      <c r="B77" s="61">
        <v>45219</v>
      </c>
      <c r="C77" s="10" t="s">
        <v>31655</v>
      </c>
      <c r="D77" s="10" t="s">
        <v>998</v>
      </c>
      <c r="E77" s="10" t="s">
        <v>603</v>
      </c>
      <c r="F77" s="10" t="s">
        <v>602</v>
      </c>
      <c r="G77" s="10" t="s">
        <v>569</v>
      </c>
      <c r="H77" s="10" t="s">
        <v>600</v>
      </c>
      <c r="I77" s="10" t="s">
        <v>664</v>
      </c>
      <c r="J77" s="10" t="s">
        <v>4090</v>
      </c>
      <c r="K77" s="10" t="s">
        <v>27654</v>
      </c>
      <c r="L77" s="10">
        <v>7</v>
      </c>
      <c r="M77" s="10">
        <v>173.31</v>
      </c>
      <c r="N77" s="10">
        <v>1213.17</v>
      </c>
      <c r="O77" s="59">
        <v>0.1</v>
      </c>
      <c r="P77" s="10">
        <v>121.32</v>
      </c>
      <c r="Q77" s="10">
        <v>1091.8499999999999</v>
      </c>
      <c r="R77" s="10" t="s">
        <v>565</v>
      </c>
      <c r="S77" s="10" t="s">
        <v>596</v>
      </c>
      <c r="T77" s="59">
        <v>0.3</v>
      </c>
      <c r="U77" s="10">
        <v>327.55</v>
      </c>
    </row>
    <row r="78" spans="1:21" x14ac:dyDescent="0.3">
      <c r="A78" s="10" t="s">
        <v>33325</v>
      </c>
      <c r="B78" s="61">
        <v>45246</v>
      </c>
      <c r="C78" s="10" t="s">
        <v>16330</v>
      </c>
      <c r="D78" s="10" t="s">
        <v>33324</v>
      </c>
      <c r="E78" s="10" t="s">
        <v>592</v>
      </c>
      <c r="F78" s="10" t="s">
        <v>591</v>
      </c>
      <c r="G78" s="10" t="s">
        <v>569</v>
      </c>
      <c r="H78" s="10" t="s">
        <v>600</v>
      </c>
      <c r="I78" s="10" t="s">
        <v>627</v>
      </c>
      <c r="J78" s="10" t="s">
        <v>33323</v>
      </c>
      <c r="K78" s="10" t="s">
        <v>11718</v>
      </c>
      <c r="L78" s="10">
        <v>5</v>
      </c>
      <c r="M78" s="10">
        <v>887.25</v>
      </c>
      <c r="N78" s="10">
        <v>4436.25</v>
      </c>
      <c r="O78" s="59">
        <v>0.05</v>
      </c>
      <c r="P78" s="10">
        <v>221.81</v>
      </c>
      <c r="Q78" s="10">
        <v>4214.4399999999996</v>
      </c>
      <c r="R78" s="10" t="s">
        <v>614</v>
      </c>
      <c r="S78" s="10" t="s">
        <v>585</v>
      </c>
      <c r="T78" s="59">
        <v>0.25</v>
      </c>
      <c r="U78" s="10">
        <v>1053.6099999999999</v>
      </c>
    </row>
    <row r="79" spans="1:21" x14ac:dyDescent="0.3">
      <c r="A79" s="10" t="s">
        <v>33322</v>
      </c>
      <c r="B79" s="61">
        <v>45108</v>
      </c>
      <c r="C79" s="10" t="s">
        <v>33321</v>
      </c>
      <c r="D79" s="10" t="s">
        <v>12818</v>
      </c>
      <c r="E79" s="10" t="s">
        <v>629</v>
      </c>
      <c r="F79" s="10" t="s">
        <v>759</v>
      </c>
      <c r="G79" s="10" t="s">
        <v>569</v>
      </c>
      <c r="H79" s="10" t="s">
        <v>600</v>
      </c>
      <c r="I79" s="10" t="s">
        <v>627</v>
      </c>
      <c r="J79" s="10" t="s">
        <v>18453</v>
      </c>
      <c r="K79" s="10" t="s">
        <v>17770</v>
      </c>
      <c r="L79" s="10">
        <v>6</v>
      </c>
      <c r="M79" s="10">
        <v>766.16</v>
      </c>
      <c r="N79" s="10">
        <v>4596.96</v>
      </c>
      <c r="O79" s="59">
        <v>0.05</v>
      </c>
      <c r="P79" s="10">
        <v>229.85</v>
      </c>
      <c r="Q79" s="10">
        <v>4367.1099999999997</v>
      </c>
      <c r="R79" s="10" t="s">
        <v>586</v>
      </c>
      <c r="S79" s="10" t="s">
        <v>596</v>
      </c>
      <c r="T79" s="59">
        <v>0.15</v>
      </c>
      <c r="U79" s="10">
        <v>655.07000000000005</v>
      </c>
    </row>
    <row r="80" spans="1:21" x14ac:dyDescent="0.3">
      <c r="A80" s="10" t="s">
        <v>33320</v>
      </c>
      <c r="B80" s="61">
        <v>45188</v>
      </c>
      <c r="C80" s="10" t="s">
        <v>14545</v>
      </c>
      <c r="D80" s="10" t="s">
        <v>27603</v>
      </c>
      <c r="E80" s="10" t="s">
        <v>629</v>
      </c>
      <c r="F80" s="10" t="s">
        <v>759</v>
      </c>
      <c r="G80" s="10" t="s">
        <v>569</v>
      </c>
      <c r="H80" s="10" t="s">
        <v>544</v>
      </c>
      <c r="I80" s="10" t="s">
        <v>610</v>
      </c>
      <c r="J80" s="10" t="s">
        <v>33319</v>
      </c>
      <c r="K80" s="10" t="s">
        <v>33318</v>
      </c>
      <c r="L80" s="10">
        <v>2</v>
      </c>
      <c r="M80" s="10">
        <v>651.52</v>
      </c>
      <c r="N80" s="10">
        <v>1303.04</v>
      </c>
      <c r="O80" s="59">
        <v>0.1</v>
      </c>
      <c r="P80" s="10">
        <v>130.30000000000001</v>
      </c>
      <c r="Q80" s="10">
        <v>1172.74</v>
      </c>
      <c r="R80" s="10" t="s">
        <v>565</v>
      </c>
      <c r="S80" s="10" t="s">
        <v>585</v>
      </c>
      <c r="T80" s="59">
        <v>0.3</v>
      </c>
      <c r="U80" s="10">
        <v>351.82</v>
      </c>
    </row>
    <row r="81" spans="1:21" x14ac:dyDescent="0.3">
      <c r="A81" s="10" t="s">
        <v>33317</v>
      </c>
      <c r="B81" s="61">
        <v>45104</v>
      </c>
      <c r="C81" s="10" t="s">
        <v>27231</v>
      </c>
      <c r="D81" s="10" t="s">
        <v>12073</v>
      </c>
      <c r="E81" s="10" t="s">
        <v>592</v>
      </c>
      <c r="F81" s="10" t="s">
        <v>591</v>
      </c>
      <c r="G81" s="10" t="s">
        <v>569</v>
      </c>
      <c r="H81" s="10" t="s">
        <v>590</v>
      </c>
      <c r="I81" s="10" t="s">
        <v>635</v>
      </c>
      <c r="J81" s="10" t="s">
        <v>33316</v>
      </c>
      <c r="K81" s="10" t="s">
        <v>11141</v>
      </c>
      <c r="L81" s="10">
        <v>8</v>
      </c>
      <c r="M81" s="10">
        <v>815.36</v>
      </c>
      <c r="N81" s="10">
        <v>6522.88</v>
      </c>
      <c r="O81" s="59">
        <v>0</v>
      </c>
      <c r="P81" s="10">
        <v>0</v>
      </c>
      <c r="Q81" s="10">
        <v>6522.88</v>
      </c>
      <c r="R81" s="10" t="s">
        <v>565</v>
      </c>
      <c r="S81" s="10" t="s">
        <v>564</v>
      </c>
      <c r="T81" s="59">
        <v>0.3</v>
      </c>
      <c r="U81" s="10">
        <v>1956.86</v>
      </c>
    </row>
    <row r="82" spans="1:21" x14ac:dyDescent="0.3">
      <c r="A82" s="10" t="s">
        <v>33315</v>
      </c>
      <c r="B82" s="61">
        <v>45048</v>
      </c>
      <c r="C82" s="10" t="s">
        <v>890</v>
      </c>
      <c r="D82" s="10" t="s">
        <v>33314</v>
      </c>
      <c r="E82" s="10" t="s">
        <v>629</v>
      </c>
      <c r="F82" s="10" t="s">
        <v>628</v>
      </c>
      <c r="G82" s="10" t="s">
        <v>569</v>
      </c>
      <c r="H82" s="10" t="s">
        <v>579</v>
      </c>
      <c r="I82" s="10" t="s">
        <v>711</v>
      </c>
      <c r="J82" s="10" t="s">
        <v>33313</v>
      </c>
      <c r="K82" s="10" t="s">
        <v>33312</v>
      </c>
      <c r="L82" s="10">
        <v>2</v>
      </c>
      <c r="M82" s="10">
        <v>476.09</v>
      </c>
      <c r="N82" s="10">
        <v>952.18</v>
      </c>
      <c r="O82" s="59">
        <v>0.05</v>
      </c>
      <c r="P82" s="10">
        <v>47.61</v>
      </c>
      <c r="Q82" s="10">
        <v>904.57</v>
      </c>
      <c r="R82" s="10" t="s">
        <v>565</v>
      </c>
      <c r="S82" s="10" t="s">
        <v>585</v>
      </c>
      <c r="T82" s="59">
        <v>0.3</v>
      </c>
      <c r="U82" s="10">
        <v>271.37</v>
      </c>
    </row>
    <row r="83" spans="1:21" x14ac:dyDescent="0.3">
      <c r="A83" s="10" t="s">
        <v>33311</v>
      </c>
      <c r="B83" s="61">
        <v>45323</v>
      </c>
      <c r="C83" s="10" t="s">
        <v>7790</v>
      </c>
      <c r="D83" s="10" t="s">
        <v>14638</v>
      </c>
      <c r="E83" s="10" t="s">
        <v>629</v>
      </c>
      <c r="F83" s="10" t="s">
        <v>790</v>
      </c>
      <c r="G83" s="10" t="s">
        <v>601</v>
      </c>
      <c r="H83" s="10" t="s">
        <v>544</v>
      </c>
      <c r="I83" s="10" t="s">
        <v>610</v>
      </c>
      <c r="J83" s="10" t="s">
        <v>31306</v>
      </c>
      <c r="K83" s="10" t="s">
        <v>33310</v>
      </c>
      <c r="L83" s="10">
        <v>7</v>
      </c>
      <c r="M83" s="10">
        <v>504.77</v>
      </c>
      <c r="N83" s="10">
        <v>3533.39</v>
      </c>
      <c r="O83" s="59">
        <v>0.1</v>
      </c>
      <c r="P83" s="10">
        <v>353.34</v>
      </c>
      <c r="Q83" s="10">
        <v>3180.05</v>
      </c>
      <c r="R83" s="10" t="s">
        <v>575</v>
      </c>
      <c r="S83" s="10" t="s">
        <v>564</v>
      </c>
      <c r="T83" s="59">
        <v>0.3</v>
      </c>
      <c r="U83" s="10">
        <v>954.01</v>
      </c>
    </row>
    <row r="84" spans="1:21" x14ac:dyDescent="0.3">
      <c r="A84" s="10" t="s">
        <v>33309</v>
      </c>
      <c r="B84" s="61">
        <v>45308</v>
      </c>
      <c r="C84" s="10" t="s">
        <v>24479</v>
      </c>
      <c r="D84" s="10" t="s">
        <v>29346</v>
      </c>
      <c r="E84" s="10" t="s">
        <v>581</v>
      </c>
      <c r="F84" s="10" t="s">
        <v>7</v>
      </c>
      <c r="G84" s="10" t="s">
        <v>601</v>
      </c>
      <c r="H84" s="10" t="s">
        <v>600</v>
      </c>
      <c r="I84" s="10" t="s">
        <v>599</v>
      </c>
      <c r="J84" s="10" t="s">
        <v>26667</v>
      </c>
      <c r="K84" s="10" t="s">
        <v>15023</v>
      </c>
      <c r="L84" s="10">
        <v>2</v>
      </c>
      <c r="M84" s="10">
        <v>130.66</v>
      </c>
      <c r="N84" s="10">
        <v>261.32</v>
      </c>
      <c r="O84" s="59">
        <v>0.1</v>
      </c>
      <c r="P84" s="10">
        <v>26.13</v>
      </c>
      <c r="Q84" s="10">
        <v>235.19</v>
      </c>
      <c r="R84" s="10" t="s">
        <v>586</v>
      </c>
      <c r="S84" s="10" t="s">
        <v>585</v>
      </c>
      <c r="T84" s="59">
        <v>0.3</v>
      </c>
      <c r="U84" s="10">
        <v>70.56</v>
      </c>
    </row>
    <row r="85" spans="1:21" x14ac:dyDescent="0.3">
      <c r="A85" s="10" t="s">
        <v>33308</v>
      </c>
      <c r="B85" s="61">
        <v>44988</v>
      </c>
      <c r="C85" s="10" t="s">
        <v>20196</v>
      </c>
      <c r="D85" s="10" t="s">
        <v>1152</v>
      </c>
      <c r="E85" s="10" t="s">
        <v>581</v>
      </c>
      <c r="F85" s="10" t="s">
        <v>580</v>
      </c>
      <c r="G85" s="10" t="s">
        <v>569</v>
      </c>
      <c r="H85" s="10" t="s">
        <v>579</v>
      </c>
      <c r="I85" s="10" t="s">
        <v>578</v>
      </c>
      <c r="J85" s="10" t="s">
        <v>5564</v>
      </c>
      <c r="K85" s="10" t="s">
        <v>23377</v>
      </c>
      <c r="L85" s="10">
        <v>5</v>
      </c>
      <c r="M85" s="10">
        <v>574.47</v>
      </c>
      <c r="N85" s="10">
        <v>2872.35</v>
      </c>
      <c r="O85" s="59">
        <v>0.1</v>
      </c>
      <c r="P85" s="10">
        <v>287.24</v>
      </c>
      <c r="Q85" s="10">
        <v>2585.11</v>
      </c>
      <c r="R85" s="10" t="s">
        <v>586</v>
      </c>
      <c r="S85" s="10" t="s">
        <v>564</v>
      </c>
      <c r="T85" s="59">
        <v>0.3</v>
      </c>
      <c r="U85" s="10">
        <v>775.53</v>
      </c>
    </row>
    <row r="86" spans="1:21" x14ac:dyDescent="0.3">
      <c r="A86" s="10" t="s">
        <v>33307</v>
      </c>
      <c r="B86" s="61">
        <v>45063</v>
      </c>
      <c r="C86" s="10" t="s">
        <v>15330</v>
      </c>
      <c r="D86" s="10" t="s">
        <v>6303</v>
      </c>
      <c r="E86" s="10" t="s">
        <v>581</v>
      </c>
      <c r="F86" s="10" t="s">
        <v>83</v>
      </c>
      <c r="G86" s="10" t="s">
        <v>601</v>
      </c>
      <c r="H86" s="10" t="s">
        <v>590</v>
      </c>
      <c r="I86" s="10" t="s">
        <v>589</v>
      </c>
      <c r="J86" s="10" t="s">
        <v>33158</v>
      </c>
      <c r="K86" s="10" t="s">
        <v>699</v>
      </c>
      <c r="L86" s="10">
        <v>10</v>
      </c>
      <c r="M86" s="10">
        <v>417.65</v>
      </c>
      <c r="N86" s="10">
        <v>4176.5</v>
      </c>
      <c r="O86" s="59">
        <v>0.1</v>
      </c>
      <c r="P86" s="10">
        <v>417.65</v>
      </c>
      <c r="Q86" s="10">
        <v>3758.85</v>
      </c>
      <c r="R86" s="10" t="s">
        <v>614</v>
      </c>
      <c r="S86" s="10" t="s">
        <v>607</v>
      </c>
      <c r="T86" s="59">
        <v>0.15</v>
      </c>
      <c r="U86" s="10">
        <v>563.83000000000004</v>
      </c>
    </row>
    <row r="87" spans="1:21" x14ac:dyDescent="0.3">
      <c r="A87" s="10" t="s">
        <v>33306</v>
      </c>
      <c r="B87" s="61">
        <v>45031</v>
      </c>
      <c r="C87" s="10" t="s">
        <v>18032</v>
      </c>
      <c r="D87" s="10" t="s">
        <v>28571</v>
      </c>
      <c r="E87" s="10" t="s">
        <v>603</v>
      </c>
      <c r="F87" s="10" t="s">
        <v>602</v>
      </c>
      <c r="G87" s="10" t="s">
        <v>569</v>
      </c>
      <c r="H87" s="10" t="s">
        <v>590</v>
      </c>
      <c r="I87" s="10" t="s">
        <v>589</v>
      </c>
      <c r="J87" s="10" t="s">
        <v>33305</v>
      </c>
      <c r="K87" s="10" t="s">
        <v>33304</v>
      </c>
      <c r="L87" s="10">
        <v>9</v>
      </c>
      <c r="M87" s="10">
        <v>441.01</v>
      </c>
      <c r="N87" s="10">
        <v>3969.09</v>
      </c>
      <c r="O87" s="59">
        <v>0.05</v>
      </c>
      <c r="P87" s="10">
        <v>198.45</v>
      </c>
      <c r="Q87" s="10">
        <v>3770.64</v>
      </c>
      <c r="R87" s="10" t="s">
        <v>586</v>
      </c>
      <c r="S87" s="10" t="s">
        <v>607</v>
      </c>
      <c r="T87" s="59">
        <v>0.3</v>
      </c>
      <c r="U87" s="10">
        <v>1131.19</v>
      </c>
    </row>
    <row r="88" spans="1:21" x14ac:dyDescent="0.3">
      <c r="A88" s="10" t="s">
        <v>33303</v>
      </c>
      <c r="B88" s="61">
        <v>44980</v>
      </c>
      <c r="C88" s="10" t="s">
        <v>5150</v>
      </c>
      <c r="D88" s="10" t="s">
        <v>33302</v>
      </c>
      <c r="E88" s="10" t="s">
        <v>603</v>
      </c>
      <c r="F88" s="10" t="s">
        <v>636</v>
      </c>
      <c r="G88" s="10" t="s">
        <v>601</v>
      </c>
      <c r="H88" s="10" t="s">
        <v>590</v>
      </c>
      <c r="I88" s="10" t="s">
        <v>635</v>
      </c>
      <c r="J88" s="10" t="s">
        <v>18311</v>
      </c>
      <c r="K88" s="10" t="s">
        <v>11682</v>
      </c>
      <c r="L88" s="10">
        <v>1</v>
      </c>
      <c r="M88" s="10">
        <v>705.61</v>
      </c>
      <c r="N88" s="10">
        <v>705.61</v>
      </c>
      <c r="O88" s="59">
        <v>0.05</v>
      </c>
      <c r="P88" s="10">
        <v>35.28</v>
      </c>
      <c r="Q88" s="10">
        <v>670.33</v>
      </c>
      <c r="R88" s="10" t="s">
        <v>565</v>
      </c>
      <c r="S88" s="10" t="s">
        <v>596</v>
      </c>
      <c r="T88" s="59">
        <v>0.3</v>
      </c>
      <c r="U88" s="10">
        <v>201.1</v>
      </c>
    </row>
    <row r="89" spans="1:21" x14ac:dyDescent="0.3">
      <c r="A89" s="10" t="s">
        <v>33301</v>
      </c>
      <c r="B89" s="61">
        <v>45065</v>
      </c>
      <c r="C89" s="10" t="s">
        <v>33300</v>
      </c>
      <c r="D89" s="10" t="s">
        <v>33299</v>
      </c>
      <c r="E89" s="10" t="s">
        <v>603</v>
      </c>
      <c r="F89" s="10" t="s">
        <v>636</v>
      </c>
      <c r="G89" s="10" t="s">
        <v>601</v>
      </c>
      <c r="H89" s="10" t="s">
        <v>600</v>
      </c>
      <c r="I89" s="10" t="s">
        <v>664</v>
      </c>
      <c r="J89" s="10" t="s">
        <v>26335</v>
      </c>
      <c r="K89" s="10" t="s">
        <v>24693</v>
      </c>
      <c r="L89" s="10">
        <v>1</v>
      </c>
      <c r="M89" s="10">
        <v>634.30999999999995</v>
      </c>
      <c r="N89" s="10">
        <v>634.30999999999995</v>
      </c>
      <c r="O89" s="59">
        <v>0</v>
      </c>
      <c r="P89" s="10">
        <v>0</v>
      </c>
      <c r="Q89" s="10">
        <v>634.30999999999995</v>
      </c>
      <c r="R89" s="10" t="s">
        <v>565</v>
      </c>
      <c r="S89" s="10" t="s">
        <v>585</v>
      </c>
      <c r="T89" s="59">
        <v>0.25</v>
      </c>
      <c r="U89" s="10">
        <v>158.58000000000001</v>
      </c>
    </row>
    <row r="90" spans="1:21" x14ac:dyDescent="0.3">
      <c r="A90" s="10" t="s">
        <v>33298</v>
      </c>
      <c r="B90" s="61">
        <v>44946</v>
      </c>
      <c r="C90" s="10" t="s">
        <v>33297</v>
      </c>
      <c r="D90" s="10" t="s">
        <v>31888</v>
      </c>
      <c r="E90" s="10" t="s">
        <v>629</v>
      </c>
      <c r="F90" s="10" t="s">
        <v>628</v>
      </c>
      <c r="G90" s="10" t="s">
        <v>601</v>
      </c>
      <c r="H90" s="10" t="s">
        <v>579</v>
      </c>
      <c r="I90" s="10" t="s">
        <v>722</v>
      </c>
      <c r="J90" s="10" t="s">
        <v>33296</v>
      </c>
      <c r="K90" s="10" t="s">
        <v>23550</v>
      </c>
      <c r="L90" s="10">
        <v>10</v>
      </c>
      <c r="M90" s="10">
        <v>951.07</v>
      </c>
      <c r="N90" s="10">
        <v>9510.7000000000007</v>
      </c>
      <c r="O90" s="59">
        <v>0.2</v>
      </c>
      <c r="P90" s="10">
        <v>1902.14</v>
      </c>
      <c r="Q90" s="10">
        <v>7608.56</v>
      </c>
      <c r="R90" s="10" t="s">
        <v>614</v>
      </c>
      <c r="S90" s="10" t="s">
        <v>564</v>
      </c>
      <c r="T90" s="59">
        <v>0.15</v>
      </c>
      <c r="U90" s="10">
        <v>1141.28</v>
      </c>
    </row>
    <row r="91" spans="1:21" x14ac:dyDescent="0.3">
      <c r="A91" s="10" t="s">
        <v>33295</v>
      </c>
      <c r="B91" s="61">
        <v>45189</v>
      </c>
      <c r="C91" s="10" t="s">
        <v>6246</v>
      </c>
      <c r="D91" s="10" t="s">
        <v>21185</v>
      </c>
      <c r="E91" s="10" t="s">
        <v>629</v>
      </c>
      <c r="F91" s="10" t="s">
        <v>759</v>
      </c>
      <c r="G91" s="10" t="s">
        <v>601</v>
      </c>
      <c r="H91" s="10" t="s">
        <v>590</v>
      </c>
      <c r="I91" s="10" t="s">
        <v>635</v>
      </c>
      <c r="J91" s="10" t="s">
        <v>7664</v>
      </c>
      <c r="K91" s="10" t="s">
        <v>19341</v>
      </c>
      <c r="L91" s="10">
        <v>1</v>
      </c>
      <c r="M91" s="10">
        <v>260.76</v>
      </c>
      <c r="N91" s="10">
        <v>260.76</v>
      </c>
      <c r="O91" s="59">
        <v>0.2</v>
      </c>
      <c r="P91" s="10">
        <v>52.15</v>
      </c>
      <c r="Q91" s="10">
        <v>208.61</v>
      </c>
      <c r="R91" s="10" t="s">
        <v>614</v>
      </c>
      <c r="S91" s="10" t="s">
        <v>607</v>
      </c>
      <c r="T91" s="59">
        <v>0.3</v>
      </c>
      <c r="U91" s="10">
        <v>62.58</v>
      </c>
    </row>
    <row r="92" spans="1:21" x14ac:dyDescent="0.3">
      <c r="A92" s="10" t="s">
        <v>33294</v>
      </c>
      <c r="B92" s="61">
        <v>45095</v>
      </c>
      <c r="C92" s="10" t="s">
        <v>33293</v>
      </c>
      <c r="D92" s="10" t="s">
        <v>33292</v>
      </c>
      <c r="E92" s="10" t="s">
        <v>571</v>
      </c>
      <c r="F92" s="10" t="s">
        <v>685</v>
      </c>
      <c r="G92" s="10" t="s">
        <v>601</v>
      </c>
      <c r="H92" s="10" t="s">
        <v>590</v>
      </c>
      <c r="I92" s="10" t="s">
        <v>748</v>
      </c>
      <c r="J92" s="10" t="s">
        <v>12373</v>
      </c>
      <c r="K92" s="10" t="s">
        <v>33291</v>
      </c>
      <c r="L92" s="10">
        <v>1</v>
      </c>
      <c r="M92" s="10">
        <v>392.11</v>
      </c>
      <c r="N92" s="10">
        <v>392.11</v>
      </c>
      <c r="O92" s="59">
        <v>0</v>
      </c>
      <c r="P92" s="10">
        <v>0</v>
      </c>
      <c r="Q92" s="10">
        <v>392.11</v>
      </c>
      <c r="R92" s="10" t="s">
        <v>575</v>
      </c>
      <c r="S92" s="10" t="s">
        <v>596</v>
      </c>
      <c r="T92" s="59">
        <v>0.25</v>
      </c>
      <c r="U92" s="10">
        <v>98.03</v>
      </c>
    </row>
    <row r="93" spans="1:21" x14ac:dyDescent="0.3">
      <c r="A93" s="10" t="s">
        <v>33290</v>
      </c>
      <c r="B93" s="61">
        <v>44944</v>
      </c>
      <c r="C93" s="10" t="s">
        <v>33289</v>
      </c>
      <c r="D93" s="10" t="s">
        <v>31058</v>
      </c>
      <c r="E93" s="10" t="s">
        <v>629</v>
      </c>
      <c r="F93" s="10" t="s">
        <v>628</v>
      </c>
      <c r="G93" s="10" t="s">
        <v>569</v>
      </c>
      <c r="H93" s="10" t="s">
        <v>544</v>
      </c>
      <c r="I93" s="10" t="s">
        <v>568</v>
      </c>
      <c r="J93" s="10" t="s">
        <v>26825</v>
      </c>
      <c r="K93" s="10" t="s">
        <v>25877</v>
      </c>
      <c r="L93" s="10">
        <v>2</v>
      </c>
      <c r="M93" s="10">
        <v>296.77999999999997</v>
      </c>
      <c r="N93" s="10">
        <v>593.55999999999995</v>
      </c>
      <c r="O93" s="59">
        <v>0</v>
      </c>
      <c r="P93" s="10">
        <v>0</v>
      </c>
      <c r="Q93" s="10">
        <v>593.55999999999995</v>
      </c>
      <c r="R93" s="10" t="s">
        <v>614</v>
      </c>
      <c r="S93" s="10" t="s">
        <v>607</v>
      </c>
      <c r="T93" s="59">
        <v>0.15</v>
      </c>
      <c r="U93" s="10">
        <v>89.03</v>
      </c>
    </row>
    <row r="94" spans="1:21" x14ac:dyDescent="0.3">
      <c r="A94" s="10" t="s">
        <v>33288</v>
      </c>
      <c r="B94" s="61">
        <v>45034</v>
      </c>
      <c r="C94" s="10" t="s">
        <v>9828</v>
      </c>
      <c r="D94" s="10" t="s">
        <v>33287</v>
      </c>
      <c r="E94" s="10" t="s">
        <v>581</v>
      </c>
      <c r="F94" s="10" t="s">
        <v>83</v>
      </c>
      <c r="G94" s="10" t="s">
        <v>601</v>
      </c>
      <c r="H94" s="10" t="s">
        <v>544</v>
      </c>
      <c r="I94" s="10" t="s">
        <v>610</v>
      </c>
      <c r="J94" s="10" t="s">
        <v>3968</v>
      </c>
      <c r="K94" s="10" t="s">
        <v>33286</v>
      </c>
      <c r="L94" s="10">
        <v>3</v>
      </c>
      <c r="M94" s="10">
        <v>467.87</v>
      </c>
      <c r="N94" s="10">
        <v>1403.61</v>
      </c>
      <c r="O94" s="59">
        <v>0.05</v>
      </c>
      <c r="P94" s="10">
        <v>70.180000000000007</v>
      </c>
      <c r="Q94" s="10">
        <v>1333.43</v>
      </c>
      <c r="R94" s="10" t="s">
        <v>565</v>
      </c>
      <c r="S94" s="10" t="s">
        <v>585</v>
      </c>
      <c r="T94" s="59">
        <v>0.15</v>
      </c>
      <c r="U94" s="10">
        <v>200.01</v>
      </c>
    </row>
    <row r="95" spans="1:21" x14ac:dyDescent="0.3">
      <c r="A95" s="10" t="s">
        <v>33285</v>
      </c>
      <c r="B95" s="61">
        <v>45220</v>
      </c>
      <c r="C95" s="10" t="s">
        <v>7547</v>
      </c>
      <c r="D95" s="10" t="s">
        <v>33135</v>
      </c>
      <c r="E95" s="10" t="s">
        <v>581</v>
      </c>
      <c r="F95" s="10" t="s">
        <v>7</v>
      </c>
      <c r="G95" s="10" t="s">
        <v>601</v>
      </c>
      <c r="H95" s="10" t="s">
        <v>579</v>
      </c>
      <c r="I95" s="10" t="s">
        <v>578</v>
      </c>
      <c r="J95" s="10" t="s">
        <v>28296</v>
      </c>
      <c r="K95" s="10" t="s">
        <v>33284</v>
      </c>
      <c r="L95" s="10">
        <v>6</v>
      </c>
      <c r="M95" s="10">
        <v>601.71</v>
      </c>
      <c r="N95" s="10">
        <v>3610.26</v>
      </c>
      <c r="O95" s="59">
        <v>0</v>
      </c>
      <c r="P95" s="10">
        <v>0</v>
      </c>
      <c r="Q95" s="10">
        <v>3610.26</v>
      </c>
      <c r="R95" s="10" t="s">
        <v>565</v>
      </c>
      <c r="S95" s="10" t="s">
        <v>607</v>
      </c>
      <c r="T95" s="59">
        <v>0.3</v>
      </c>
      <c r="U95" s="10">
        <v>1083.08</v>
      </c>
    </row>
    <row r="96" spans="1:21" x14ac:dyDescent="0.3">
      <c r="A96" s="10" t="s">
        <v>33283</v>
      </c>
      <c r="B96" s="61">
        <v>44938</v>
      </c>
      <c r="C96" s="10" t="s">
        <v>10238</v>
      </c>
      <c r="D96" s="10" t="s">
        <v>33282</v>
      </c>
      <c r="E96" s="10" t="s">
        <v>581</v>
      </c>
      <c r="F96" s="10" t="s">
        <v>580</v>
      </c>
      <c r="G96" s="10" t="s">
        <v>569</v>
      </c>
      <c r="H96" s="10" t="s">
        <v>544</v>
      </c>
      <c r="I96" s="10" t="s">
        <v>568</v>
      </c>
      <c r="J96" s="10" t="s">
        <v>27734</v>
      </c>
      <c r="K96" s="10" t="s">
        <v>33281</v>
      </c>
      <c r="L96" s="10">
        <v>8</v>
      </c>
      <c r="M96" s="10">
        <v>649.70000000000005</v>
      </c>
      <c r="N96" s="10">
        <v>5197.6000000000004</v>
      </c>
      <c r="O96" s="59">
        <v>0</v>
      </c>
      <c r="P96" s="10">
        <v>0</v>
      </c>
      <c r="Q96" s="10">
        <v>5197.6000000000004</v>
      </c>
      <c r="R96" s="10" t="s">
        <v>586</v>
      </c>
      <c r="S96" s="10" t="s">
        <v>607</v>
      </c>
      <c r="T96" s="59">
        <v>0.15</v>
      </c>
      <c r="U96" s="10">
        <v>779.64</v>
      </c>
    </row>
    <row r="97" spans="1:21" x14ac:dyDescent="0.3">
      <c r="A97" s="10" t="s">
        <v>33280</v>
      </c>
      <c r="B97" s="61">
        <v>45188</v>
      </c>
      <c r="C97" s="10" t="s">
        <v>18038</v>
      </c>
      <c r="D97" s="10" t="s">
        <v>13866</v>
      </c>
      <c r="E97" s="10" t="s">
        <v>629</v>
      </c>
      <c r="F97" s="10" t="s">
        <v>790</v>
      </c>
      <c r="G97" s="10" t="s">
        <v>569</v>
      </c>
      <c r="H97" s="10" t="s">
        <v>579</v>
      </c>
      <c r="I97" s="10" t="s">
        <v>711</v>
      </c>
      <c r="J97" s="10" t="s">
        <v>23322</v>
      </c>
      <c r="K97" s="10" t="s">
        <v>4475</v>
      </c>
      <c r="L97" s="10">
        <v>1</v>
      </c>
      <c r="M97" s="10">
        <v>152.13</v>
      </c>
      <c r="N97" s="10">
        <v>152.13</v>
      </c>
      <c r="O97" s="59">
        <v>0.05</v>
      </c>
      <c r="P97" s="10">
        <v>7.61</v>
      </c>
      <c r="Q97" s="10">
        <v>144.52000000000001</v>
      </c>
      <c r="R97" s="10" t="s">
        <v>586</v>
      </c>
      <c r="S97" s="10" t="s">
        <v>585</v>
      </c>
      <c r="T97" s="59">
        <v>0.15</v>
      </c>
      <c r="U97" s="10">
        <v>21.68</v>
      </c>
    </row>
    <row r="98" spans="1:21" x14ac:dyDescent="0.3">
      <c r="A98" s="10" t="s">
        <v>33279</v>
      </c>
      <c r="B98" s="61">
        <v>45273</v>
      </c>
      <c r="C98" s="10" t="s">
        <v>14004</v>
      </c>
      <c r="D98" s="10" t="s">
        <v>12995</v>
      </c>
      <c r="E98" s="10" t="s">
        <v>629</v>
      </c>
      <c r="F98" s="10" t="s">
        <v>759</v>
      </c>
      <c r="G98" s="10" t="s">
        <v>601</v>
      </c>
      <c r="H98" s="10" t="s">
        <v>544</v>
      </c>
      <c r="I98" s="10" t="s">
        <v>10</v>
      </c>
      <c r="J98" s="10" t="s">
        <v>8346</v>
      </c>
      <c r="K98" s="10" t="s">
        <v>32518</v>
      </c>
      <c r="L98" s="10">
        <v>2</v>
      </c>
      <c r="M98" s="10">
        <v>733.93</v>
      </c>
      <c r="N98" s="10">
        <v>1467.86</v>
      </c>
      <c r="O98" s="59">
        <v>0.2</v>
      </c>
      <c r="P98" s="10">
        <v>293.57</v>
      </c>
      <c r="Q98" s="10">
        <v>1174.29</v>
      </c>
      <c r="R98" s="10" t="s">
        <v>614</v>
      </c>
      <c r="S98" s="10" t="s">
        <v>564</v>
      </c>
      <c r="T98" s="59">
        <v>0.15</v>
      </c>
      <c r="U98" s="10">
        <v>176.14</v>
      </c>
    </row>
    <row r="99" spans="1:21" x14ac:dyDescent="0.3">
      <c r="A99" s="10" t="s">
        <v>33278</v>
      </c>
      <c r="B99" s="61">
        <v>45360</v>
      </c>
      <c r="C99" s="10" t="s">
        <v>23432</v>
      </c>
      <c r="D99" s="10" t="s">
        <v>12516</v>
      </c>
      <c r="E99" s="10" t="s">
        <v>571</v>
      </c>
      <c r="F99" s="10" t="s">
        <v>11</v>
      </c>
      <c r="G99" s="10" t="s">
        <v>569</v>
      </c>
      <c r="H99" s="10" t="s">
        <v>579</v>
      </c>
      <c r="I99" s="10" t="s">
        <v>711</v>
      </c>
      <c r="J99" s="10" t="s">
        <v>32468</v>
      </c>
      <c r="K99" s="10" t="s">
        <v>33277</v>
      </c>
      <c r="L99" s="10">
        <v>3</v>
      </c>
      <c r="M99" s="10">
        <v>299.81</v>
      </c>
      <c r="N99" s="10">
        <v>899.43</v>
      </c>
      <c r="O99" s="59">
        <v>0.2</v>
      </c>
      <c r="P99" s="10">
        <v>179.89</v>
      </c>
      <c r="Q99" s="10">
        <v>719.54</v>
      </c>
      <c r="R99" s="10" t="s">
        <v>614</v>
      </c>
      <c r="S99" s="10" t="s">
        <v>585</v>
      </c>
      <c r="T99" s="59">
        <v>0.25</v>
      </c>
      <c r="U99" s="10">
        <v>179.88</v>
      </c>
    </row>
    <row r="100" spans="1:21" x14ac:dyDescent="0.3">
      <c r="A100" s="10" t="s">
        <v>33276</v>
      </c>
      <c r="B100" s="61">
        <v>45211</v>
      </c>
      <c r="C100" s="10" t="s">
        <v>3343</v>
      </c>
      <c r="D100" s="10" t="s">
        <v>33275</v>
      </c>
      <c r="E100" s="10" t="s">
        <v>592</v>
      </c>
      <c r="F100" s="10" t="s">
        <v>652</v>
      </c>
      <c r="G100" s="10" t="s">
        <v>569</v>
      </c>
      <c r="H100" s="10" t="s">
        <v>544</v>
      </c>
      <c r="I100" s="10" t="s">
        <v>10</v>
      </c>
      <c r="J100" s="10" t="s">
        <v>33274</v>
      </c>
      <c r="K100" s="10" t="s">
        <v>18949</v>
      </c>
      <c r="L100" s="10">
        <v>6</v>
      </c>
      <c r="M100" s="10">
        <v>177.05</v>
      </c>
      <c r="N100" s="10">
        <v>1062.3</v>
      </c>
      <c r="O100" s="59">
        <v>0</v>
      </c>
      <c r="P100" s="10">
        <v>0</v>
      </c>
      <c r="Q100" s="10">
        <v>1062.3</v>
      </c>
      <c r="R100" s="10" t="s">
        <v>575</v>
      </c>
      <c r="S100" s="10" t="s">
        <v>585</v>
      </c>
      <c r="T100" s="59">
        <v>0.15</v>
      </c>
      <c r="U100" s="10">
        <v>159.34</v>
      </c>
    </row>
    <row r="101" spans="1:21" x14ac:dyDescent="0.3">
      <c r="A101" s="10" t="s">
        <v>33273</v>
      </c>
      <c r="B101" s="61">
        <v>45042</v>
      </c>
      <c r="C101" s="10" t="s">
        <v>10082</v>
      </c>
      <c r="D101" s="10" t="s">
        <v>16257</v>
      </c>
      <c r="E101" s="10" t="s">
        <v>629</v>
      </c>
      <c r="F101" s="10" t="s">
        <v>759</v>
      </c>
      <c r="G101" s="10" t="s">
        <v>601</v>
      </c>
      <c r="H101" s="10" t="s">
        <v>590</v>
      </c>
      <c r="I101" s="10" t="s">
        <v>635</v>
      </c>
      <c r="J101" s="10" t="s">
        <v>28589</v>
      </c>
      <c r="K101" s="10" t="s">
        <v>1041</v>
      </c>
      <c r="L101" s="10">
        <v>2</v>
      </c>
      <c r="M101" s="10">
        <v>614.27</v>
      </c>
      <c r="N101" s="10">
        <v>1228.54</v>
      </c>
      <c r="O101" s="59">
        <v>0.1</v>
      </c>
      <c r="P101" s="10">
        <v>122.85</v>
      </c>
      <c r="Q101" s="10">
        <v>1105.69</v>
      </c>
      <c r="R101" s="10" t="s">
        <v>565</v>
      </c>
      <c r="S101" s="10" t="s">
        <v>585</v>
      </c>
      <c r="T101" s="59">
        <v>0.3</v>
      </c>
      <c r="U101" s="10">
        <v>331.71</v>
      </c>
    </row>
    <row r="102" spans="1:21" x14ac:dyDescent="0.3">
      <c r="A102" s="10" t="s">
        <v>33272</v>
      </c>
      <c r="B102" s="61">
        <v>45315</v>
      </c>
      <c r="C102" s="10" t="s">
        <v>2758</v>
      </c>
      <c r="D102" s="10" t="s">
        <v>33271</v>
      </c>
      <c r="E102" s="10" t="s">
        <v>592</v>
      </c>
      <c r="F102" s="10" t="s">
        <v>591</v>
      </c>
      <c r="G102" s="10" t="s">
        <v>601</v>
      </c>
      <c r="H102" s="10" t="s">
        <v>600</v>
      </c>
      <c r="I102" s="10" t="s">
        <v>664</v>
      </c>
      <c r="J102" s="10" t="s">
        <v>33270</v>
      </c>
      <c r="K102" s="10" t="s">
        <v>4056</v>
      </c>
      <c r="L102" s="10">
        <v>10</v>
      </c>
      <c r="M102" s="10">
        <v>740.11</v>
      </c>
      <c r="N102" s="10">
        <v>7401.1</v>
      </c>
      <c r="O102" s="59">
        <v>0.1</v>
      </c>
      <c r="P102" s="10">
        <v>740.11</v>
      </c>
      <c r="Q102" s="10">
        <v>6660.99</v>
      </c>
      <c r="R102" s="10" t="s">
        <v>575</v>
      </c>
      <c r="S102" s="10" t="s">
        <v>607</v>
      </c>
      <c r="T102" s="59">
        <v>0.25</v>
      </c>
      <c r="U102" s="10">
        <v>1665.25</v>
      </c>
    </row>
    <row r="103" spans="1:21" x14ac:dyDescent="0.3">
      <c r="A103" s="10" t="s">
        <v>33269</v>
      </c>
      <c r="B103" s="61">
        <v>44965</v>
      </c>
      <c r="C103" s="10" t="s">
        <v>16714</v>
      </c>
      <c r="D103" s="10" t="s">
        <v>33268</v>
      </c>
      <c r="E103" s="10" t="s">
        <v>592</v>
      </c>
      <c r="F103" s="10" t="s">
        <v>591</v>
      </c>
      <c r="G103" s="10" t="s">
        <v>601</v>
      </c>
      <c r="H103" s="10" t="s">
        <v>579</v>
      </c>
      <c r="I103" s="10" t="s">
        <v>711</v>
      </c>
      <c r="J103" s="10" t="s">
        <v>33267</v>
      </c>
      <c r="K103" s="10" t="s">
        <v>731</v>
      </c>
      <c r="L103" s="10">
        <v>5</v>
      </c>
      <c r="M103" s="10">
        <v>967.94</v>
      </c>
      <c r="N103" s="10">
        <v>4839.7</v>
      </c>
      <c r="O103" s="59">
        <v>0.2</v>
      </c>
      <c r="P103" s="10">
        <v>967.94</v>
      </c>
      <c r="Q103" s="10">
        <v>3871.76</v>
      </c>
      <c r="R103" s="10" t="s">
        <v>565</v>
      </c>
      <c r="S103" s="10" t="s">
        <v>596</v>
      </c>
      <c r="T103" s="59">
        <v>0.15</v>
      </c>
      <c r="U103" s="10">
        <v>580.76</v>
      </c>
    </row>
    <row r="104" spans="1:21" x14ac:dyDescent="0.3">
      <c r="A104" s="10" t="s">
        <v>33266</v>
      </c>
      <c r="B104" s="61">
        <v>45150</v>
      </c>
      <c r="C104" s="10" t="s">
        <v>30496</v>
      </c>
      <c r="D104" s="10" t="s">
        <v>14023</v>
      </c>
      <c r="E104" s="10" t="s">
        <v>629</v>
      </c>
      <c r="F104" s="10" t="s">
        <v>759</v>
      </c>
      <c r="G104" s="10" t="s">
        <v>569</v>
      </c>
      <c r="H104" s="10" t="s">
        <v>590</v>
      </c>
      <c r="I104" s="10" t="s">
        <v>589</v>
      </c>
      <c r="J104" s="10" t="s">
        <v>33265</v>
      </c>
      <c r="K104" s="10" t="s">
        <v>33264</v>
      </c>
      <c r="L104" s="10">
        <v>4</v>
      </c>
      <c r="M104" s="10">
        <v>754.39</v>
      </c>
      <c r="N104" s="10">
        <v>3017.56</v>
      </c>
      <c r="O104" s="59">
        <v>0.05</v>
      </c>
      <c r="P104" s="10">
        <v>150.88</v>
      </c>
      <c r="Q104" s="10">
        <v>2866.68</v>
      </c>
      <c r="R104" s="10" t="s">
        <v>614</v>
      </c>
      <c r="S104" s="10" t="s">
        <v>607</v>
      </c>
      <c r="T104" s="59">
        <v>0.3</v>
      </c>
      <c r="U104" s="10">
        <v>860</v>
      </c>
    </row>
    <row r="105" spans="1:21" x14ac:dyDescent="0.3">
      <c r="A105" s="10" t="s">
        <v>33263</v>
      </c>
      <c r="B105" s="61">
        <v>45026</v>
      </c>
      <c r="C105" s="10" t="s">
        <v>16921</v>
      </c>
      <c r="D105" s="10" t="s">
        <v>7067</v>
      </c>
      <c r="E105" s="10" t="s">
        <v>571</v>
      </c>
      <c r="F105" s="10" t="s">
        <v>570</v>
      </c>
      <c r="G105" s="10" t="s">
        <v>569</v>
      </c>
      <c r="H105" s="10" t="s">
        <v>579</v>
      </c>
      <c r="I105" s="10" t="s">
        <v>711</v>
      </c>
      <c r="J105" s="10" t="s">
        <v>9286</v>
      </c>
      <c r="K105" s="10" t="s">
        <v>1394</v>
      </c>
      <c r="L105" s="10">
        <v>2</v>
      </c>
      <c r="M105" s="10">
        <v>318.64999999999998</v>
      </c>
      <c r="N105" s="10">
        <v>637.29999999999995</v>
      </c>
      <c r="O105" s="59">
        <v>0.2</v>
      </c>
      <c r="P105" s="10">
        <v>127.46</v>
      </c>
      <c r="Q105" s="10">
        <v>509.84</v>
      </c>
      <c r="R105" s="10" t="s">
        <v>565</v>
      </c>
      <c r="S105" s="10" t="s">
        <v>564</v>
      </c>
      <c r="T105" s="59">
        <v>0.25</v>
      </c>
      <c r="U105" s="10">
        <v>127.46</v>
      </c>
    </row>
    <row r="106" spans="1:21" x14ac:dyDescent="0.3">
      <c r="A106" s="10" t="s">
        <v>33262</v>
      </c>
      <c r="B106" s="61">
        <v>45301</v>
      </c>
      <c r="C106" s="10" t="s">
        <v>17760</v>
      </c>
      <c r="D106" s="10" t="s">
        <v>22299</v>
      </c>
      <c r="E106" s="10" t="s">
        <v>571</v>
      </c>
      <c r="F106" s="10" t="s">
        <v>685</v>
      </c>
      <c r="G106" s="10" t="s">
        <v>569</v>
      </c>
      <c r="H106" s="10" t="s">
        <v>600</v>
      </c>
      <c r="I106" s="10" t="s">
        <v>627</v>
      </c>
      <c r="J106" s="10" t="s">
        <v>33261</v>
      </c>
      <c r="K106" s="10" t="s">
        <v>17948</v>
      </c>
      <c r="L106" s="10">
        <v>5</v>
      </c>
      <c r="M106" s="10">
        <v>980.43</v>
      </c>
      <c r="N106" s="10">
        <v>4902.1499999999996</v>
      </c>
      <c r="O106" s="59">
        <v>0</v>
      </c>
      <c r="P106" s="10">
        <v>0</v>
      </c>
      <c r="Q106" s="10">
        <v>4902.1499999999996</v>
      </c>
      <c r="R106" s="10" t="s">
        <v>565</v>
      </c>
      <c r="S106" s="10" t="s">
        <v>596</v>
      </c>
      <c r="T106" s="59">
        <v>0.25</v>
      </c>
      <c r="U106" s="10">
        <v>1225.54</v>
      </c>
    </row>
    <row r="107" spans="1:21" x14ac:dyDescent="0.3">
      <c r="A107" s="10" t="s">
        <v>33260</v>
      </c>
      <c r="B107" s="61">
        <v>45350</v>
      </c>
      <c r="C107" s="10" t="s">
        <v>21552</v>
      </c>
      <c r="D107" s="10" t="s">
        <v>33259</v>
      </c>
      <c r="E107" s="10" t="s">
        <v>592</v>
      </c>
      <c r="F107" s="10" t="s">
        <v>18</v>
      </c>
      <c r="G107" s="10" t="s">
        <v>601</v>
      </c>
      <c r="H107" s="10" t="s">
        <v>590</v>
      </c>
      <c r="I107" s="10" t="s">
        <v>748</v>
      </c>
      <c r="J107" s="10" t="s">
        <v>33258</v>
      </c>
      <c r="K107" s="10" t="s">
        <v>17614</v>
      </c>
      <c r="L107" s="10">
        <v>8</v>
      </c>
      <c r="M107" s="10">
        <v>730.38</v>
      </c>
      <c r="N107" s="10">
        <v>5843.04</v>
      </c>
      <c r="O107" s="59">
        <v>0</v>
      </c>
      <c r="P107" s="10">
        <v>0</v>
      </c>
      <c r="Q107" s="10">
        <v>5843.04</v>
      </c>
      <c r="R107" s="10" t="s">
        <v>575</v>
      </c>
      <c r="S107" s="10" t="s">
        <v>607</v>
      </c>
      <c r="T107" s="59">
        <v>0.15</v>
      </c>
      <c r="U107" s="10">
        <v>876.46</v>
      </c>
    </row>
    <row r="108" spans="1:21" x14ac:dyDescent="0.3">
      <c r="A108" s="10" t="s">
        <v>33257</v>
      </c>
      <c r="B108" s="61">
        <v>45181</v>
      </c>
      <c r="C108" s="10" t="s">
        <v>7228</v>
      </c>
      <c r="D108" s="10" t="s">
        <v>33256</v>
      </c>
      <c r="E108" s="10" t="s">
        <v>581</v>
      </c>
      <c r="F108" s="10" t="s">
        <v>580</v>
      </c>
      <c r="G108" s="10" t="s">
        <v>569</v>
      </c>
      <c r="H108" s="10" t="s">
        <v>544</v>
      </c>
      <c r="I108" s="10" t="s">
        <v>568</v>
      </c>
      <c r="J108" s="10" t="s">
        <v>33255</v>
      </c>
      <c r="K108" s="10" t="s">
        <v>19704</v>
      </c>
      <c r="L108" s="10">
        <v>5</v>
      </c>
      <c r="M108" s="10">
        <v>629.39</v>
      </c>
      <c r="N108" s="10">
        <v>3146.95</v>
      </c>
      <c r="O108" s="59">
        <v>0.05</v>
      </c>
      <c r="P108" s="10">
        <v>157.35</v>
      </c>
      <c r="Q108" s="10">
        <v>2989.6</v>
      </c>
      <c r="R108" s="10" t="s">
        <v>614</v>
      </c>
      <c r="S108" s="10" t="s">
        <v>607</v>
      </c>
      <c r="T108" s="59">
        <v>0.25</v>
      </c>
      <c r="U108" s="10">
        <v>747.4</v>
      </c>
    </row>
    <row r="109" spans="1:21" x14ac:dyDescent="0.3">
      <c r="A109" s="10" t="s">
        <v>33254</v>
      </c>
      <c r="B109" s="61">
        <v>45290</v>
      </c>
      <c r="C109" s="10" t="s">
        <v>2444</v>
      </c>
      <c r="D109" s="10" t="s">
        <v>33253</v>
      </c>
      <c r="E109" s="10" t="s">
        <v>629</v>
      </c>
      <c r="F109" s="10" t="s">
        <v>759</v>
      </c>
      <c r="G109" s="10" t="s">
        <v>601</v>
      </c>
      <c r="H109" s="10" t="s">
        <v>590</v>
      </c>
      <c r="I109" s="10" t="s">
        <v>589</v>
      </c>
      <c r="J109" s="10" t="s">
        <v>33252</v>
      </c>
      <c r="K109" s="10" t="s">
        <v>33251</v>
      </c>
      <c r="L109" s="10">
        <v>7</v>
      </c>
      <c r="M109" s="10">
        <v>163.6</v>
      </c>
      <c r="N109" s="10">
        <v>1145.2</v>
      </c>
      <c r="O109" s="59">
        <v>0.1</v>
      </c>
      <c r="P109" s="10">
        <v>114.52</v>
      </c>
      <c r="Q109" s="10">
        <v>1030.68</v>
      </c>
      <c r="R109" s="10" t="s">
        <v>586</v>
      </c>
      <c r="S109" s="10" t="s">
        <v>585</v>
      </c>
      <c r="T109" s="59">
        <v>0.15</v>
      </c>
      <c r="U109" s="10">
        <v>154.6</v>
      </c>
    </row>
    <row r="110" spans="1:21" x14ac:dyDescent="0.3">
      <c r="A110" s="10" t="s">
        <v>33250</v>
      </c>
      <c r="B110" s="61">
        <v>45172</v>
      </c>
      <c r="C110" s="10" t="s">
        <v>13936</v>
      </c>
      <c r="D110" s="10" t="s">
        <v>32671</v>
      </c>
      <c r="E110" s="10" t="s">
        <v>592</v>
      </c>
      <c r="F110" s="10" t="s">
        <v>18</v>
      </c>
      <c r="G110" s="10" t="s">
        <v>569</v>
      </c>
      <c r="H110" s="10" t="s">
        <v>590</v>
      </c>
      <c r="I110" s="10" t="s">
        <v>748</v>
      </c>
      <c r="J110" s="10" t="s">
        <v>22609</v>
      </c>
      <c r="K110" s="10" t="s">
        <v>33249</v>
      </c>
      <c r="L110" s="10">
        <v>1</v>
      </c>
      <c r="M110" s="10">
        <v>723.47</v>
      </c>
      <c r="N110" s="10">
        <v>723.47</v>
      </c>
      <c r="O110" s="59">
        <v>0.2</v>
      </c>
      <c r="P110" s="10">
        <v>144.69</v>
      </c>
      <c r="Q110" s="10">
        <v>578.78</v>
      </c>
      <c r="R110" s="10" t="s">
        <v>614</v>
      </c>
      <c r="S110" s="10" t="s">
        <v>564</v>
      </c>
      <c r="T110" s="59">
        <v>0.3</v>
      </c>
      <c r="U110" s="10">
        <v>173.63</v>
      </c>
    </row>
    <row r="111" spans="1:21" x14ac:dyDescent="0.3">
      <c r="A111" s="10" t="s">
        <v>33248</v>
      </c>
      <c r="B111" s="61">
        <v>45041</v>
      </c>
      <c r="C111" s="10" t="s">
        <v>11204</v>
      </c>
      <c r="D111" s="10" t="s">
        <v>20186</v>
      </c>
      <c r="E111" s="10" t="s">
        <v>581</v>
      </c>
      <c r="F111" s="10" t="s">
        <v>7</v>
      </c>
      <c r="G111" s="10" t="s">
        <v>601</v>
      </c>
      <c r="H111" s="10" t="s">
        <v>579</v>
      </c>
      <c r="I111" s="10" t="s">
        <v>711</v>
      </c>
      <c r="J111" s="10" t="s">
        <v>18223</v>
      </c>
      <c r="K111" s="10" t="s">
        <v>33247</v>
      </c>
      <c r="L111" s="10">
        <v>8</v>
      </c>
      <c r="M111" s="10">
        <v>686.84</v>
      </c>
      <c r="N111" s="10">
        <v>5494.72</v>
      </c>
      <c r="O111" s="59">
        <v>0.05</v>
      </c>
      <c r="P111" s="10">
        <v>274.74</v>
      </c>
      <c r="Q111" s="10">
        <v>5219.9799999999996</v>
      </c>
      <c r="R111" s="10" t="s">
        <v>586</v>
      </c>
      <c r="S111" s="10" t="s">
        <v>607</v>
      </c>
      <c r="T111" s="59">
        <v>0.25</v>
      </c>
      <c r="U111" s="10">
        <v>1304.99</v>
      </c>
    </row>
    <row r="112" spans="1:21" x14ac:dyDescent="0.3">
      <c r="A112" s="10" t="s">
        <v>33246</v>
      </c>
      <c r="B112" s="61">
        <v>45089</v>
      </c>
      <c r="C112" s="10" t="s">
        <v>17252</v>
      </c>
      <c r="D112" s="10" t="s">
        <v>33245</v>
      </c>
      <c r="E112" s="10" t="s">
        <v>629</v>
      </c>
      <c r="F112" s="10" t="s">
        <v>790</v>
      </c>
      <c r="G112" s="10" t="s">
        <v>601</v>
      </c>
      <c r="H112" s="10" t="s">
        <v>590</v>
      </c>
      <c r="I112" s="10" t="s">
        <v>589</v>
      </c>
      <c r="J112" s="10" t="s">
        <v>12411</v>
      </c>
      <c r="K112" s="10" t="s">
        <v>23715</v>
      </c>
      <c r="L112" s="10">
        <v>6</v>
      </c>
      <c r="M112" s="10">
        <v>558.51</v>
      </c>
      <c r="N112" s="10">
        <v>3351.06</v>
      </c>
      <c r="O112" s="59">
        <v>0</v>
      </c>
      <c r="P112" s="10">
        <v>0</v>
      </c>
      <c r="Q112" s="10">
        <v>3351.06</v>
      </c>
      <c r="R112" s="10" t="s">
        <v>565</v>
      </c>
      <c r="S112" s="10" t="s">
        <v>607</v>
      </c>
      <c r="T112" s="59">
        <v>0.3</v>
      </c>
      <c r="U112" s="10">
        <v>1005.32</v>
      </c>
    </row>
    <row r="113" spans="1:21" x14ac:dyDescent="0.3">
      <c r="A113" s="10" t="s">
        <v>33244</v>
      </c>
      <c r="B113" s="61">
        <v>45162</v>
      </c>
      <c r="C113" s="10" t="s">
        <v>15903</v>
      </c>
      <c r="D113" s="10" t="s">
        <v>25510</v>
      </c>
      <c r="E113" s="10" t="s">
        <v>581</v>
      </c>
      <c r="F113" s="10" t="s">
        <v>83</v>
      </c>
      <c r="G113" s="10" t="s">
        <v>569</v>
      </c>
      <c r="H113" s="10" t="s">
        <v>600</v>
      </c>
      <c r="I113" s="10" t="s">
        <v>627</v>
      </c>
      <c r="J113" s="10" t="s">
        <v>33243</v>
      </c>
      <c r="K113" s="10" t="s">
        <v>33242</v>
      </c>
      <c r="L113" s="10">
        <v>6</v>
      </c>
      <c r="M113" s="10">
        <v>856.04</v>
      </c>
      <c r="N113" s="10">
        <v>5136.24</v>
      </c>
      <c r="O113" s="59">
        <v>0.05</v>
      </c>
      <c r="P113" s="10">
        <v>256.81</v>
      </c>
      <c r="Q113" s="10">
        <v>4879.43</v>
      </c>
      <c r="R113" s="10" t="s">
        <v>614</v>
      </c>
      <c r="S113" s="10" t="s">
        <v>596</v>
      </c>
      <c r="T113" s="59">
        <v>0.3</v>
      </c>
      <c r="U113" s="10">
        <v>1463.83</v>
      </c>
    </row>
    <row r="114" spans="1:21" x14ac:dyDescent="0.3">
      <c r="A114" s="10" t="s">
        <v>33241</v>
      </c>
      <c r="B114" s="61">
        <v>45349</v>
      </c>
      <c r="C114" s="10" t="s">
        <v>15790</v>
      </c>
      <c r="D114" s="10" t="s">
        <v>30750</v>
      </c>
      <c r="E114" s="10" t="s">
        <v>592</v>
      </c>
      <c r="F114" s="10" t="s">
        <v>18</v>
      </c>
      <c r="G114" s="10" t="s">
        <v>569</v>
      </c>
      <c r="H114" s="10" t="s">
        <v>590</v>
      </c>
      <c r="I114" s="10" t="s">
        <v>635</v>
      </c>
      <c r="J114" s="10" t="s">
        <v>33240</v>
      </c>
      <c r="K114" s="10" t="s">
        <v>33239</v>
      </c>
      <c r="L114" s="10">
        <v>4</v>
      </c>
      <c r="M114" s="10">
        <v>401.85</v>
      </c>
      <c r="N114" s="10">
        <v>1607.4</v>
      </c>
      <c r="O114" s="59">
        <v>0.05</v>
      </c>
      <c r="P114" s="10">
        <v>80.37</v>
      </c>
      <c r="Q114" s="10">
        <v>1527.03</v>
      </c>
      <c r="R114" s="10" t="s">
        <v>614</v>
      </c>
      <c r="S114" s="10" t="s">
        <v>564</v>
      </c>
      <c r="T114" s="59">
        <v>0.15</v>
      </c>
      <c r="U114" s="10">
        <v>229.05</v>
      </c>
    </row>
    <row r="115" spans="1:21" x14ac:dyDescent="0.3">
      <c r="A115" s="10" t="s">
        <v>33238</v>
      </c>
      <c r="B115" s="61">
        <v>45355</v>
      </c>
      <c r="C115" s="10" t="s">
        <v>33237</v>
      </c>
      <c r="D115" s="10" t="s">
        <v>12719</v>
      </c>
      <c r="E115" s="10" t="s">
        <v>571</v>
      </c>
      <c r="F115" s="10" t="s">
        <v>11</v>
      </c>
      <c r="G115" s="10" t="s">
        <v>601</v>
      </c>
      <c r="H115" s="10" t="s">
        <v>590</v>
      </c>
      <c r="I115" s="10" t="s">
        <v>589</v>
      </c>
      <c r="J115" s="10" t="s">
        <v>33236</v>
      </c>
      <c r="K115" s="10" t="s">
        <v>9553</v>
      </c>
      <c r="L115" s="10">
        <v>9</v>
      </c>
      <c r="M115" s="10">
        <v>704.29</v>
      </c>
      <c r="N115" s="10">
        <v>6338.61</v>
      </c>
      <c r="O115" s="59">
        <v>0.2</v>
      </c>
      <c r="P115" s="10">
        <v>1267.72</v>
      </c>
      <c r="Q115" s="10">
        <v>5070.8900000000003</v>
      </c>
      <c r="R115" s="10" t="s">
        <v>614</v>
      </c>
      <c r="S115" s="10" t="s">
        <v>596</v>
      </c>
      <c r="T115" s="59">
        <v>0.3</v>
      </c>
      <c r="U115" s="10">
        <v>1521.27</v>
      </c>
    </row>
    <row r="116" spans="1:21" x14ac:dyDescent="0.3">
      <c r="A116" s="10" t="s">
        <v>33235</v>
      </c>
      <c r="B116" s="61">
        <v>45325</v>
      </c>
      <c r="C116" s="10" t="s">
        <v>16750</v>
      </c>
      <c r="D116" s="10" t="s">
        <v>24103</v>
      </c>
      <c r="E116" s="10" t="s">
        <v>603</v>
      </c>
      <c r="F116" s="10" t="s">
        <v>636</v>
      </c>
      <c r="G116" s="10" t="s">
        <v>569</v>
      </c>
      <c r="H116" s="10" t="s">
        <v>600</v>
      </c>
      <c r="I116" s="10" t="s">
        <v>664</v>
      </c>
      <c r="J116" s="10" t="s">
        <v>22635</v>
      </c>
      <c r="K116" s="10" t="s">
        <v>12426</v>
      </c>
      <c r="L116" s="10">
        <v>7</v>
      </c>
      <c r="M116" s="10">
        <v>794.19</v>
      </c>
      <c r="N116" s="10">
        <v>5559.33</v>
      </c>
      <c r="O116" s="59">
        <v>0.2</v>
      </c>
      <c r="P116" s="10">
        <v>1111.8699999999999</v>
      </c>
      <c r="Q116" s="10">
        <v>4447.46</v>
      </c>
      <c r="R116" s="10" t="s">
        <v>586</v>
      </c>
      <c r="S116" s="10" t="s">
        <v>596</v>
      </c>
      <c r="T116" s="59">
        <v>0.3</v>
      </c>
      <c r="U116" s="10">
        <v>1334.24</v>
      </c>
    </row>
    <row r="117" spans="1:21" x14ac:dyDescent="0.3">
      <c r="A117" s="10" t="s">
        <v>33234</v>
      </c>
      <c r="B117" s="61">
        <v>45079</v>
      </c>
      <c r="C117" s="10" t="s">
        <v>7988</v>
      </c>
      <c r="D117" s="10" t="s">
        <v>33233</v>
      </c>
      <c r="E117" s="10" t="s">
        <v>592</v>
      </c>
      <c r="F117" s="10" t="s">
        <v>652</v>
      </c>
      <c r="G117" s="10" t="s">
        <v>569</v>
      </c>
      <c r="H117" s="10" t="s">
        <v>579</v>
      </c>
      <c r="I117" s="10" t="s">
        <v>578</v>
      </c>
      <c r="J117" s="10" t="s">
        <v>33232</v>
      </c>
      <c r="K117" s="10" t="s">
        <v>4864</v>
      </c>
      <c r="L117" s="10">
        <v>4</v>
      </c>
      <c r="M117" s="10">
        <v>675.13</v>
      </c>
      <c r="N117" s="10">
        <v>2700.52</v>
      </c>
      <c r="O117" s="59">
        <v>0.1</v>
      </c>
      <c r="P117" s="10">
        <v>270.05</v>
      </c>
      <c r="Q117" s="10">
        <v>2430.4699999999998</v>
      </c>
      <c r="R117" s="10" t="s">
        <v>586</v>
      </c>
      <c r="S117" s="10" t="s">
        <v>596</v>
      </c>
      <c r="T117" s="59">
        <v>0.15</v>
      </c>
      <c r="U117" s="10">
        <v>364.57</v>
      </c>
    </row>
    <row r="118" spans="1:21" x14ac:dyDescent="0.3">
      <c r="A118" s="10" t="s">
        <v>33231</v>
      </c>
      <c r="B118" s="61">
        <v>45019</v>
      </c>
      <c r="C118" s="10" t="s">
        <v>2173</v>
      </c>
      <c r="D118" s="10" t="s">
        <v>5173</v>
      </c>
      <c r="E118" s="10" t="s">
        <v>629</v>
      </c>
      <c r="F118" s="10" t="s">
        <v>759</v>
      </c>
      <c r="G118" s="10" t="s">
        <v>569</v>
      </c>
      <c r="H118" s="10" t="s">
        <v>590</v>
      </c>
      <c r="I118" s="10" t="s">
        <v>748</v>
      </c>
      <c r="J118" s="10" t="s">
        <v>33230</v>
      </c>
      <c r="K118" s="10" t="s">
        <v>1593</v>
      </c>
      <c r="L118" s="10">
        <v>8</v>
      </c>
      <c r="M118" s="10">
        <v>125.13</v>
      </c>
      <c r="N118" s="10">
        <v>1001.04</v>
      </c>
      <c r="O118" s="59">
        <v>0.2</v>
      </c>
      <c r="P118" s="10">
        <v>200.21</v>
      </c>
      <c r="Q118" s="10">
        <v>800.83</v>
      </c>
      <c r="R118" s="10" t="s">
        <v>614</v>
      </c>
      <c r="S118" s="10" t="s">
        <v>607</v>
      </c>
      <c r="T118" s="59">
        <v>0.15</v>
      </c>
      <c r="U118" s="10">
        <v>120.12</v>
      </c>
    </row>
    <row r="119" spans="1:21" x14ac:dyDescent="0.3">
      <c r="A119" s="10" t="s">
        <v>33229</v>
      </c>
      <c r="B119" s="61">
        <v>44980</v>
      </c>
      <c r="C119" s="10" t="s">
        <v>14772</v>
      </c>
      <c r="D119" s="10" t="s">
        <v>899</v>
      </c>
      <c r="E119" s="10" t="s">
        <v>571</v>
      </c>
      <c r="F119" s="10" t="s">
        <v>570</v>
      </c>
      <c r="G119" s="10" t="s">
        <v>569</v>
      </c>
      <c r="H119" s="10" t="s">
        <v>590</v>
      </c>
      <c r="I119" s="10" t="s">
        <v>748</v>
      </c>
      <c r="J119" s="10" t="s">
        <v>14876</v>
      </c>
      <c r="K119" s="10" t="s">
        <v>33228</v>
      </c>
      <c r="L119" s="10">
        <v>5</v>
      </c>
      <c r="M119" s="10">
        <v>872.84</v>
      </c>
      <c r="N119" s="10">
        <v>4364.2</v>
      </c>
      <c r="O119" s="59">
        <v>0.2</v>
      </c>
      <c r="P119" s="10">
        <v>872.84</v>
      </c>
      <c r="Q119" s="10">
        <v>3491.36</v>
      </c>
      <c r="R119" s="10" t="s">
        <v>586</v>
      </c>
      <c r="S119" s="10" t="s">
        <v>564</v>
      </c>
      <c r="T119" s="59">
        <v>0.25</v>
      </c>
      <c r="U119" s="10">
        <v>872.84</v>
      </c>
    </row>
    <row r="120" spans="1:21" x14ac:dyDescent="0.3">
      <c r="A120" s="10" t="s">
        <v>33227</v>
      </c>
      <c r="B120" s="61">
        <v>45250</v>
      </c>
      <c r="C120" s="10" t="s">
        <v>6429</v>
      </c>
      <c r="D120" s="10" t="s">
        <v>33226</v>
      </c>
      <c r="E120" s="10" t="s">
        <v>592</v>
      </c>
      <c r="F120" s="10" t="s">
        <v>18</v>
      </c>
      <c r="G120" s="10" t="s">
        <v>601</v>
      </c>
      <c r="H120" s="10" t="s">
        <v>590</v>
      </c>
      <c r="I120" s="10" t="s">
        <v>635</v>
      </c>
      <c r="J120" s="10" t="s">
        <v>33225</v>
      </c>
      <c r="K120" s="10" t="s">
        <v>19569</v>
      </c>
      <c r="L120" s="10">
        <v>9</v>
      </c>
      <c r="M120" s="10">
        <v>239.79</v>
      </c>
      <c r="N120" s="10">
        <v>2158.11</v>
      </c>
      <c r="O120" s="59">
        <v>0</v>
      </c>
      <c r="P120" s="10">
        <v>0</v>
      </c>
      <c r="Q120" s="10">
        <v>2158.11</v>
      </c>
      <c r="R120" s="10" t="s">
        <v>565</v>
      </c>
      <c r="S120" s="10" t="s">
        <v>564</v>
      </c>
      <c r="T120" s="59">
        <v>0.3</v>
      </c>
      <c r="U120" s="10">
        <v>647.42999999999995</v>
      </c>
    </row>
    <row r="121" spans="1:21" x14ac:dyDescent="0.3">
      <c r="A121" s="10" t="s">
        <v>33224</v>
      </c>
      <c r="B121" s="61">
        <v>45165</v>
      </c>
      <c r="C121" s="10" t="s">
        <v>22070</v>
      </c>
      <c r="D121" s="10" t="s">
        <v>33223</v>
      </c>
      <c r="E121" s="10" t="s">
        <v>571</v>
      </c>
      <c r="F121" s="10" t="s">
        <v>11</v>
      </c>
      <c r="G121" s="10" t="s">
        <v>601</v>
      </c>
      <c r="H121" s="10" t="s">
        <v>600</v>
      </c>
      <c r="I121" s="10" t="s">
        <v>627</v>
      </c>
      <c r="J121" s="10" t="s">
        <v>11761</v>
      </c>
      <c r="K121" s="10" t="s">
        <v>23097</v>
      </c>
      <c r="L121" s="10">
        <v>8</v>
      </c>
      <c r="M121" s="10">
        <v>330.62</v>
      </c>
      <c r="N121" s="10">
        <v>2644.96</v>
      </c>
      <c r="O121" s="59">
        <v>0.1</v>
      </c>
      <c r="P121" s="10">
        <v>264.5</v>
      </c>
      <c r="Q121" s="10">
        <v>2380.46</v>
      </c>
      <c r="R121" s="10" t="s">
        <v>575</v>
      </c>
      <c r="S121" s="10" t="s">
        <v>585</v>
      </c>
      <c r="T121" s="59">
        <v>0.15</v>
      </c>
      <c r="U121" s="10">
        <v>357.07</v>
      </c>
    </row>
    <row r="122" spans="1:21" x14ac:dyDescent="0.3">
      <c r="A122" s="10" t="s">
        <v>33222</v>
      </c>
      <c r="B122" s="61">
        <v>45214</v>
      </c>
      <c r="C122" s="10" t="s">
        <v>33221</v>
      </c>
      <c r="D122" s="10" t="s">
        <v>22183</v>
      </c>
      <c r="E122" s="10" t="s">
        <v>603</v>
      </c>
      <c r="F122" s="10" t="s">
        <v>636</v>
      </c>
      <c r="G122" s="10" t="s">
        <v>569</v>
      </c>
      <c r="H122" s="10" t="s">
        <v>600</v>
      </c>
      <c r="I122" s="10" t="s">
        <v>599</v>
      </c>
      <c r="J122" s="10" t="s">
        <v>6763</v>
      </c>
      <c r="K122" s="10" t="s">
        <v>20851</v>
      </c>
      <c r="L122" s="10">
        <v>4</v>
      </c>
      <c r="M122" s="10">
        <v>611.89</v>
      </c>
      <c r="N122" s="10">
        <v>2447.56</v>
      </c>
      <c r="O122" s="59">
        <v>0</v>
      </c>
      <c r="P122" s="10">
        <v>0</v>
      </c>
      <c r="Q122" s="10">
        <v>2447.56</v>
      </c>
      <c r="R122" s="10" t="s">
        <v>575</v>
      </c>
      <c r="S122" s="10" t="s">
        <v>564</v>
      </c>
      <c r="T122" s="59">
        <v>0.3</v>
      </c>
      <c r="U122" s="10">
        <v>734.27</v>
      </c>
    </row>
    <row r="123" spans="1:21" x14ac:dyDescent="0.3">
      <c r="A123" s="10" t="s">
        <v>33220</v>
      </c>
      <c r="B123" s="61">
        <v>45147</v>
      </c>
      <c r="C123" s="10" t="s">
        <v>8285</v>
      </c>
      <c r="D123" s="10" t="s">
        <v>10709</v>
      </c>
      <c r="E123" s="10" t="s">
        <v>603</v>
      </c>
      <c r="F123" s="10" t="s">
        <v>636</v>
      </c>
      <c r="G123" s="10" t="s">
        <v>601</v>
      </c>
      <c r="H123" s="10" t="s">
        <v>590</v>
      </c>
      <c r="I123" s="10" t="s">
        <v>635</v>
      </c>
      <c r="J123" s="10" t="s">
        <v>33219</v>
      </c>
      <c r="K123" s="10" t="s">
        <v>5819</v>
      </c>
      <c r="L123" s="10">
        <v>6</v>
      </c>
      <c r="M123" s="10">
        <v>926.62</v>
      </c>
      <c r="N123" s="10">
        <v>5559.72</v>
      </c>
      <c r="O123" s="59">
        <v>0.05</v>
      </c>
      <c r="P123" s="10">
        <v>277.99</v>
      </c>
      <c r="Q123" s="10">
        <v>5281.73</v>
      </c>
      <c r="R123" s="10" t="s">
        <v>575</v>
      </c>
      <c r="S123" s="10" t="s">
        <v>585</v>
      </c>
      <c r="T123" s="59">
        <v>0.3</v>
      </c>
      <c r="U123" s="10">
        <v>1584.52</v>
      </c>
    </row>
    <row r="124" spans="1:21" x14ac:dyDescent="0.3">
      <c r="A124" s="10" t="s">
        <v>33218</v>
      </c>
      <c r="B124" s="61">
        <v>45215</v>
      </c>
      <c r="C124" s="10" t="s">
        <v>21338</v>
      </c>
      <c r="D124" s="10" t="s">
        <v>29767</v>
      </c>
      <c r="E124" s="10" t="s">
        <v>571</v>
      </c>
      <c r="F124" s="10" t="s">
        <v>11</v>
      </c>
      <c r="G124" s="10" t="s">
        <v>569</v>
      </c>
      <c r="H124" s="10" t="s">
        <v>590</v>
      </c>
      <c r="I124" s="10" t="s">
        <v>748</v>
      </c>
      <c r="J124" s="10" t="s">
        <v>33217</v>
      </c>
      <c r="K124" s="10" t="s">
        <v>673</v>
      </c>
      <c r="L124" s="10">
        <v>1</v>
      </c>
      <c r="M124" s="10">
        <v>824.14</v>
      </c>
      <c r="N124" s="10">
        <v>824.14</v>
      </c>
      <c r="O124" s="59">
        <v>0.2</v>
      </c>
      <c r="P124" s="10">
        <v>164.83</v>
      </c>
      <c r="Q124" s="10">
        <v>659.31</v>
      </c>
      <c r="R124" s="10" t="s">
        <v>565</v>
      </c>
      <c r="S124" s="10" t="s">
        <v>596</v>
      </c>
      <c r="T124" s="59">
        <v>0.15</v>
      </c>
      <c r="U124" s="10">
        <v>98.9</v>
      </c>
    </row>
    <row r="125" spans="1:21" x14ac:dyDescent="0.3">
      <c r="A125" s="10" t="s">
        <v>33216</v>
      </c>
      <c r="B125" s="61">
        <v>45111</v>
      </c>
      <c r="C125" s="10" t="s">
        <v>6172</v>
      </c>
      <c r="D125" s="10" t="s">
        <v>33215</v>
      </c>
      <c r="E125" s="10" t="s">
        <v>581</v>
      </c>
      <c r="F125" s="10" t="s">
        <v>580</v>
      </c>
      <c r="G125" s="10" t="s">
        <v>569</v>
      </c>
      <c r="H125" s="10" t="s">
        <v>544</v>
      </c>
      <c r="I125" s="10" t="s">
        <v>610</v>
      </c>
      <c r="J125" s="10" t="s">
        <v>9368</v>
      </c>
      <c r="K125" s="10" t="s">
        <v>33214</v>
      </c>
      <c r="L125" s="10">
        <v>10</v>
      </c>
      <c r="M125" s="10">
        <v>676.11</v>
      </c>
      <c r="N125" s="10">
        <v>6761.1</v>
      </c>
      <c r="O125" s="59">
        <v>0.2</v>
      </c>
      <c r="P125" s="10">
        <v>1352.22</v>
      </c>
      <c r="Q125" s="10">
        <v>5408.88</v>
      </c>
      <c r="R125" s="10" t="s">
        <v>575</v>
      </c>
      <c r="S125" s="10" t="s">
        <v>564</v>
      </c>
      <c r="T125" s="59">
        <v>0.25</v>
      </c>
      <c r="U125" s="10">
        <v>1352.22</v>
      </c>
    </row>
    <row r="126" spans="1:21" x14ac:dyDescent="0.3">
      <c r="A126" s="10" t="s">
        <v>33213</v>
      </c>
      <c r="B126" s="61">
        <v>45055</v>
      </c>
      <c r="C126" s="10" t="s">
        <v>33212</v>
      </c>
      <c r="D126" s="10" t="s">
        <v>33211</v>
      </c>
      <c r="E126" s="10" t="s">
        <v>629</v>
      </c>
      <c r="F126" s="10" t="s">
        <v>628</v>
      </c>
      <c r="G126" s="10" t="s">
        <v>601</v>
      </c>
      <c r="H126" s="10" t="s">
        <v>600</v>
      </c>
      <c r="I126" s="10" t="s">
        <v>627</v>
      </c>
      <c r="J126" s="10" t="s">
        <v>33210</v>
      </c>
      <c r="K126" s="10" t="s">
        <v>33209</v>
      </c>
      <c r="L126" s="10">
        <v>1</v>
      </c>
      <c r="M126" s="10">
        <v>968.19</v>
      </c>
      <c r="N126" s="10">
        <v>968.19</v>
      </c>
      <c r="O126" s="59">
        <v>0.1</v>
      </c>
      <c r="P126" s="10">
        <v>96.82</v>
      </c>
      <c r="Q126" s="10">
        <v>871.37</v>
      </c>
      <c r="R126" s="10" t="s">
        <v>586</v>
      </c>
      <c r="S126" s="10" t="s">
        <v>585</v>
      </c>
      <c r="T126" s="59">
        <v>0.15</v>
      </c>
      <c r="U126" s="10">
        <v>130.71</v>
      </c>
    </row>
    <row r="127" spans="1:21" x14ac:dyDescent="0.3">
      <c r="A127" s="10" t="s">
        <v>33208</v>
      </c>
      <c r="B127" s="61">
        <v>45196</v>
      </c>
      <c r="C127" s="10" t="s">
        <v>4555</v>
      </c>
      <c r="D127" s="10" t="s">
        <v>24009</v>
      </c>
      <c r="E127" s="10" t="s">
        <v>571</v>
      </c>
      <c r="F127" s="10" t="s">
        <v>570</v>
      </c>
      <c r="G127" s="10" t="s">
        <v>601</v>
      </c>
      <c r="H127" s="10" t="s">
        <v>544</v>
      </c>
      <c r="I127" s="10" t="s">
        <v>568</v>
      </c>
      <c r="J127" s="10" t="s">
        <v>16509</v>
      </c>
      <c r="K127" s="10" t="s">
        <v>4649</v>
      </c>
      <c r="L127" s="10">
        <v>4</v>
      </c>
      <c r="M127" s="10">
        <v>530.13</v>
      </c>
      <c r="N127" s="10">
        <v>2120.52</v>
      </c>
      <c r="O127" s="59">
        <v>0.05</v>
      </c>
      <c r="P127" s="10">
        <v>106.03</v>
      </c>
      <c r="Q127" s="10">
        <v>2014.49</v>
      </c>
      <c r="R127" s="10" t="s">
        <v>614</v>
      </c>
      <c r="S127" s="10" t="s">
        <v>585</v>
      </c>
      <c r="T127" s="59">
        <v>0.15</v>
      </c>
      <c r="U127" s="10">
        <v>302.17</v>
      </c>
    </row>
    <row r="128" spans="1:21" x14ac:dyDescent="0.3">
      <c r="A128" s="10" t="s">
        <v>33207</v>
      </c>
      <c r="B128" s="61">
        <v>45374</v>
      </c>
      <c r="C128" s="10" t="s">
        <v>3650</v>
      </c>
      <c r="D128" s="10" t="s">
        <v>7108</v>
      </c>
      <c r="E128" s="10" t="s">
        <v>603</v>
      </c>
      <c r="F128" s="10" t="s">
        <v>636</v>
      </c>
      <c r="G128" s="10" t="s">
        <v>601</v>
      </c>
      <c r="H128" s="10" t="s">
        <v>579</v>
      </c>
      <c r="I128" s="10" t="s">
        <v>578</v>
      </c>
      <c r="J128" s="10" t="s">
        <v>33206</v>
      </c>
      <c r="K128" s="10" t="s">
        <v>4901</v>
      </c>
      <c r="L128" s="10">
        <v>6</v>
      </c>
      <c r="M128" s="10">
        <v>359.95</v>
      </c>
      <c r="N128" s="10">
        <v>2159.6999999999998</v>
      </c>
      <c r="O128" s="59">
        <v>0.1</v>
      </c>
      <c r="P128" s="10">
        <v>215.97</v>
      </c>
      <c r="Q128" s="10">
        <v>1943.73</v>
      </c>
      <c r="R128" s="10" t="s">
        <v>565</v>
      </c>
      <c r="S128" s="10" t="s">
        <v>585</v>
      </c>
      <c r="T128" s="59">
        <v>0.25</v>
      </c>
      <c r="U128" s="10">
        <v>485.93</v>
      </c>
    </row>
    <row r="129" spans="1:21" x14ac:dyDescent="0.3">
      <c r="A129" s="10" t="s">
        <v>33205</v>
      </c>
      <c r="B129" s="61">
        <v>45299</v>
      </c>
      <c r="C129" s="10" t="s">
        <v>5357</v>
      </c>
      <c r="D129" s="10" t="s">
        <v>21065</v>
      </c>
      <c r="E129" s="10" t="s">
        <v>603</v>
      </c>
      <c r="F129" s="10" t="s">
        <v>636</v>
      </c>
      <c r="G129" s="10" t="s">
        <v>601</v>
      </c>
      <c r="H129" s="10" t="s">
        <v>544</v>
      </c>
      <c r="I129" s="10" t="s">
        <v>610</v>
      </c>
      <c r="J129" s="10" t="s">
        <v>33204</v>
      </c>
      <c r="K129" s="10" t="s">
        <v>7119</v>
      </c>
      <c r="L129" s="10">
        <v>7</v>
      </c>
      <c r="M129" s="10">
        <v>236.41</v>
      </c>
      <c r="N129" s="10">
        <v>1654.87</v>
      </c>
      <c r="O129" s="59">
        <v>0.1</v>
      </c>
      <c r="P129" s="10">
        <v>165.49</v>
      </c>
      <c r="Q129" s="10">
        <v>1489.38</v>
      </c>
      <c r="R129" s="10" t="s">
        <v>575</v>
      </c>
      <c r="S129" s="10" t="s">
        <v>607</v>
      </c>
      <c r="T129" s="59">
        <v>0.3</v>
      </c>
      <c r="U129" s="10">
        <v>446.81</v>
      </c>
    </row>
    <row r="130" spans="1:21" x14ac:dyDescent="0.3">
      <c r="A130" s="10" t="s">
        <v>33203</v>
      </c>
      <c r="B130" s="61">
        <v>45307</v>
      </c>
      <c r="C130" s="10" t="s">
        <v>12251</v>
      </c>
      <c r="D130" s="10" t="s">
        <v>17168</v>
      </c>
      <c r="E130" s="10" t="s">
        <v>629</v>
      </c>
      <c r="F130" s="10" t="s">
        <v>759</v>
      </c>
      <c r="G130" s="10" t="s">
        <v>569</v>
      </c>
      <c r="H130" s="10" t="s">
        <v>590</v>
      </c>
      <c r="I130" s="10" t="s">
        <v>748</v>
      </c>
      <c r="J130" s="10" t="s">
        <v>33202</v>
      </c>
      <c r="K130" s="10" t="s">
        <v>33201</v>
      </c>
      <c r="L130" s="10">
        <v>6</v>
      </c>
      <c r="M130" s="10">
        <v>344.53</v>
      </c>
      <c r="N130" s="10">
        <v>2067.1799999999998</v>
      </c>
      <c r="O130" s="59">
        <v>0</v>
      </c>
      <c r="P130" s="10">
        <v>0</v>
      </c>
      <c r="Q130" s="10">
        <v>2067.1799999999998</v>
      </c>
      <c r="R130" s="10" t="s">
        <v>565</v>
      </c>
      <c r="S130" s="10" t="s">
        <v>607</v>
      </c>
      <c r="T130" s="59">
        <v>0.15</v>
      </c>
      <c r="U130" s="10">
        <v>310.08</v>
      </c>
    </row>
    <row r="131" spans="1:21" x14ac:dyDescent="0.3">
      <c r="A131" s="10" t="s">
        <v>33200</v>
      </c>
      <c r="B131" s="61">
        <v>45061</v>
      </c>
      <c r="C131" s="10" t="s">
        <v>13216</v>
      </c>
      <c r="D131" s="10" t="s">
        <v>33199</v>
      </c>
      <c r="E131" s="10" t="s">
        <v>571</v>
      </c>
      <c r="F131" s="10" t="s">
        <v>11</v>
      </c>
      <c r="G131" s="10" t="s">
        <v>569</v>
      </c>
      <c r="H131" s="10" t="s">
        <v>590</v>
      </c>
      <c r="I131" s="10" t="s">
        <v>748</v>
      </c>
      <c r="J131" s="10" t="s">
        <v>18426</v>
      </c>
      <c r="K131" s="10" t="s">
        <v>22733</v>
      </c>
      <c r="L131" s="10">
        <v>2</v>
      </c>
      <c r="M131" s="10">
        <v>537.24</v>
      </c>
      <c r="N131" s="10">
        <v>1074.48</v>
      </c>
      <c r="O131" s="59">
        <v>0.1</v>
      </c>
      <c r="P131" s="10">
        <v>107.45</v>
      </c>
      <c r="Q131" s="10">
        <v>967.03</v>
      </c>
      <c r="R131" s="10" t="s">
        <v>575</v>
      </c>
      <c r="S131" s="10" t="s">
        <v>564</v>
      </c>
      <c r="T131" s="59">
        <v>0.3</v>
      </c>
      <c r="U131" s="10">
        <v>290.11</v>
      </c>
    </row>
    <row r="132" spans="1:21" x14ac:dyDescent="0.3">
      <c r="A132" s="10" t="s">
        <v>33198</v>
      </c>
      <c r="B132" s="61">
        <v>45258</v>
      </c>
      <c r="C132" s="10" t="s">
        <v>7892</v>
      </c>
      <c r="D132" s="10" t="s">
        <v>28190</v>
      </c>
      <c r="E132" s="10" t="s">
        <v>629</v>
      </c>
      <c r="F132" s="10" t="s">
        <v>790</v>
      </c>
      <c r="G132" s="10" t="s">
        <v>569</v>
      </c>
      <c r="H132" s="10" t="s">
        <v>600</v>
      </c>
      <c r="I132" s="10" t="s">
        <v>664</v>
      </c>
      <c r="J132" s="10" t="s">
        <v>8659</v>
      </c>
      <c r="K132" s="10" t="s">
        <v>33197</v>
      </c>
      <c r="L132" s="10">
        <v>1</v>
      </c>
      <c r="M132" s="10">
        <v>264.32</v>
      </c>
      <c r="N132" s="10">
        <v>264.32</v>
      </c>
      <c r="O132" s="59">
        <v>0</v>
      </c>
      <c r="P132" s="10">
        <v>0</v>
      </c>
      <c r="Q132" s="10">
        <v>264.32</v>
      </c>
      <c r="R132" s="10" t="s">
        <v>586</v>
      </c>
      <c r="S132" s="10" t="s">
        <v>607</v>
      </c>
      <c r="T132" s="59">
        <v>0.3</v>
      </c>
      <c r="U132" s="10">
        <v>79.3</v>
      </c>
    </row>
    <row r="133" spans="1:21" x14ac:dyDescent="0.3">
      <c r="A133" s="10" t="s">
        <v>33196</v>
      </c>
      <c r="B133" s="61">
        <v>45033</v>
      </c>
      <c r="C133" s="10" t="s">
        <v>1848</v>
      </c>
      <c r="D133" s="10" t="s">
        <v>33195</v>
      </c>
      <c r="E133" s="10" t="s">
        <v>581</v>
      </c>
      <c r="F133" s="10" t="s">
        <v>580</v>
      </c>
      <c r="G133" s="10" t="s">
        <v>601</v>
      </c>
      <c r="H133" s="10" t="s">
        <v>544</v>
      </c>
      <c r="I133" s="10" t="s">
        <v>10</v>
      </c>
      <c r="J133" s="10" t="s">
        <v>12565</v>
      </c>
      <c r="K133" s="10" t="s">
        <v>33194</v>
      </c>
      <c r="L133" s="10">
        <v>8</v>
      </c>
      <c r="M133" s="10">
        <v>522.54999999999995</v>
      </c>
      <c r="N133" s="10">
        <v>4180.3999999999996</v>
      </c>
      <c r="O133" s="59">
        <v>0.05</v>
      </c>
      <c r="P133" s="10">
        <v>209.02</v>
      </c>
      <c r="Q133" s="10">
        <v>3971.38</v>
      </c>
      <c r="R133" s="10" t="s">
        <v>565</v>
      </c>
      <c r="S133" s="10" t="s">
        <v>596</v>
      </c>
      <c r="T133" s="59">
        <v>0.15</v>
      </c>
      <c r="U133" s="10">
        <v>595.71</v>
      </c>
    </row>
    <row r="134" spans="1:21" x14ac:dyDescent="0.3">
      <c r="A134" s="10" t="s">
        <v>33193</v>
      </c>
      <c r="B134" s="61">
        <v>45142</v>
      </c>
      <c r="C134" s="10" t="s">
        <v>9836</v>
      </c>
      <c r="D134" s="10" t="s">
        <v>12719</v>
      </c>
      <c r="E134" s="10" t="s">
        <v>581</v>
      </c>
      <c r="F134" s="10" t="s">
        <v>580</v>
      </c>
      <c r="G134" s="10" t="s">
        <v>569</v>
      </c>
      <c r="H134" s="10" t="s">
        <v>579</v>
      </c>
      <c r="I134" s="10" t="s">
        <v>578</v>
      </c>
      <c r="J134" s="10" t="s">
        <v>5177</v>
      </c>
      <c r="K134" s="10" t="s">
        <v>16491</v>
      </c>
      <c r="L134" s="10">
        <v>8</v>
      </c>
      <c r="M134" s="10">
        <v>235.84</v>
      </c>
      <c r="N134" s="10">
        <v>1886.72</v>
      </c>
      <c r="O134" s="59">
        <v>0</v>
      </c>
      <c r="P134" s="10">
        <v>0</v>
      </c>
      <c r="Q134" s="10">
        <v>1886.72</v>
      </c>
      <c r="R134" s="10" t="s">
        <v>614</v>
      </c>
      <c r="S134" s="10" t="s">
        <v>564</v>
      </c>
      <c r="T134" s="59">
        <v>0.3</v>
      </c>
      <c r="U134" s="10">
        <v>566.02</v>
      </c>
    </row>
    <row r="135" spans="1:21" x14ac:dyDescent="0.3">
      <c r="A135" s="10" t="s">
        <v>33192</v>
      </c>
      <c r="B135" s="61">
        <v>45183</v>
      </c>
      <c r="C135" s="10" t="s">
        <v>12494</v>
      </c>
      <c r="D135" s="10" t="s">
        <v>33191</v>
      </c>
      <c r="E135" s="10" t="s">
        <v>571</v>
      </c>
      <c r="F135" s="10" t="s">
        <v>11</v>
      </c>
      <c r="G135" s="10" t="s">
        <v>569</v>
      </c>
      <c r="H135" s="10" t="s">
        <v>600</v>
      </c>
      <c r="I135" s="10" t="s">
        <v>599</v>
      </c>
      <c r="J135" s="10" t="s">
        <v>16539</v>
      </c>
      <c r="K135" s="10" t="s">
        <v>31536</v>
      </c>
      <c r="L135" s="10">
        <v>6</v>
      </c>
      <c r="M135" s="10">
        <v>453.58</v>
      </c>
      <c r="N135" s="10">
        <v>2721.48</v>
      </c>
      <c r="O135" s="59">
        <v>0.05</v>
      </c>
      <c r="P135" s="10">
        <v>136.07</v>
      </c>
      <c r="Q135" s="10">
        <v>2585.41</v>
      </c>
      <c r="R135" s="10" t="s">
        <v>586</v>
      </c>
      <c r="S135" s="10" t="s">
        <v>585</v>
      </c>
      <c r="T135" s="59">
        <v>0.3</v>
      </c>
      <c r="U135" s="10">
        <v>775.62</v>
      </c>
    </row>
    <row r="136" spans="1:21" x14ac:dyDescent="0.3">
      <c r="A136" s="10" t="s">
        <v>33190</v>
      </c>
      <c r="B136" s="61">
        <v>45200</v>
      </c>
      <c r="C136" s="10" t="s">
        <v>33189</v>
      </c>
      <c r="D136" s="10" t="s">
        <v>8938</v>
      </c>
      <c r="E136" s="10" t="s">
        <v>581</v>
      </c>
      <c r="F136" s="10" t="s">
        <v>580</v>
      </c>
      <c r="G136" s="10" t="s">
        <v>601</v>
      </c>
      <c r="H136" s="10" t="s">
        <v>600</v>
      </c>
      <c r="I136" s="10" t="s">
        <v>627</v>
      </c>
      <c r="J136" s="10" t="s">
        <v>33188</v>
      </c>
      <c r="K136" s="10" t="s">
        <v>8440</v>
      </c>
      <c r="L136" s="10">
        <v>5</v>
      </c>
      <c r="M136" s="10">
        <v>518.72</v>
      </c>
      <c r="N136" s="10">
        <v>2593.6</v>
      </c>
      <c r="O136" s="59">
        <v>0</v>
      </c>
      <c r="P136" s="10">
        <v>0</v>
      </c>
      <c r="Q136" s="10">
        <v>2593.6</v>
      </c>
      <c r="R136" s="10" t="s">
        <v>565</v>
      </c>
      <c r="S136" s="10" t="s">
        <v>596</v>
      </c>
      <c r="T136" s="59">
        <v>0.25</v>
      </c>
      <c r="U136" s="10">
        <v>648.4</v>
      </c>
    </row>
    <row r="137" spans="1:21" x14ac:dyDescent="0.3">
      <c r="A137" s="10" t="s">
        <v>33187</v>
      </c>
      <c r="B137" s="61">
        <v>45069</v>
      </c>
      <c r="C137" s="10" t="s">
        <v>8369</v>
      </c>
      <c r="D137" s="10" t="s">
        <v>25369</v>
      </c>
      <c r="E137" s="10" t="s">
        <v>571</v>
      </c>
      <c r="F137" s="10" t="s">
        <v>570</v>
      </c>
      <c r="G137" s="10" t="s">
        <v>601</v>
      </c>
      <c r="H137" s="10" t="s">
        <v>590</v>
      </c>
      <c r="I137" s="10" t="s">
        <v>589</v>
      </c>
      <c r="J137" s="10" t="s">
        <v>33186</v>
      </c>
      <c r="K137" s="10" t="s">
        <v>3092</v>
      </c>
      <c r="L137" s="10">
        <v>7</v>
      </c>
      <c r="M137" s="10">
        <v>789.95</v>
      </c>
      <c r="N137" s="10">
        <v>5529.65</v>
      </c>
      <c r="O137" s="59">
        <v>0</v>
      </c>
      <c r="P137" s="10">
        <v>0</v>
      </c>
      <c r="Q137" s="10">
        <v>5529.65</v>
      </c>
      <c r="R137" s="10" t="s">
        <v>565</v>
      </c>
      <c r="S137" s="10" t="s">
        <v>585</v>
      </c>
      <c r="T137" s="59">
        <v>0.15</v>
      </c>
      <c r="U137" s="10">
        <v>829.45</v>
      </c>
    </row>
    <row r="138" spans="1:21" x14ac:dyDescent="0.3">
      <c r="A138" s="10" t="s">
        <v>33185</v>
      </c>
      <c r="B138" s="61">
        <v>45198</v>
      </c>
      <c r="C138" s="10" t="s">
        <v>17830</v>
      </c>
      <c r="D138" s="10" t="s">
        <v>3040</v>
      </c>
      <c r="E138" s="10" t="s">
        <v>581</v>
      </c>
      <c r="F138" s="10" t="s">
        <v>83</v>
      </c>
      <c r="G138" s="10" t="s">
        <v>601</v>
      </c>
      <c r="H138" s="10" t="s">
        <v>544</v>
      </c>
      <c r="I138" s="10" t="s">
        <v>10</v>
      </c>
      <c r="J138" s="10" t="s">
        <v>33184</v>
      </c>
      <c r="K138" s="10" t="s">
        <v>9069</v>
      </c>
      <c r="L138" s="10">
        <v>1</v>
      </c>
      <c r="M138" s="10">
        <v>287.36</v>
      </c>
      <c r="N138" s="10">
        <v>287.36</v>
      </c>
      <c r="O138" s="59">
        <v>0.05</v>
      </c>
      <c r="P138" s="10">
        <v>14.37</v>
      </c>
      <c r="Q138" s="10">
        <v>272.99</v>
      </c>
      <c r="R138" s="10" t="s">
        <v>565</v>
      </c>
      <c r="S138" s="10" t="s">
        <v>596</v>
      </c>
      <c r="T138" s="59">
        <v>0.3</v>
      </c>
      <c r="U138" s="10">
        <v>81.900000000000006</v>
      </c>
    </row>
    <row r="139" spans="1:21" x14ac:dyDescent="0.3">
      <c r="A139" s="10" t="s">
        <v>33183</v>
      </c>
      <c r="B139" s="61">
        <v>45303</v>
      </c>
      <c r="C139" s="10" t="s">
        <v>22362</v>
      </c>
      <c r="D139" s="10" t="s">
        <v>1763</v>
      </c>
      <c r="E139" s="10" t="s">
        <v>571</v>
      </c>
      <c r="F139" s="10" t="s">
        <v>685</v>
      </c>
      <c r="G139" s="10" t="s">
        <v>601</v>
      </c>
      <c r="H139" s="10" t="s">
        <v>590</v>
      </c>
      <c r="I139" s="10" t="s">
        <v>748</v>
      </c>
      <c r="J139" s="10" t="s">
        <v>16161</v>
      </c>
      <c r="K139" s="10" t="s">
        <v>14258</v>
      </c>
      <c r="L139" s="10">
        <v>8</v>
      </c>
      <c r="M139" s="10">
        <v>651.99</v>
      </c>
      <c r="N139" s="10">
        <v>5215.92</v>
      </c>
      <c r="O139" s="59">
        <v>0.2</v>
      </c>
      <c r="P139" s="10">
        <v>1043.18</v>
      </c>
      <c r="Q139" s="10">
        <v>4172.74</v>
      </c>
      <c r="R139" s="10" t="s">
        <v>586</v>
      </c>
      <c r="S139" s="10" t="s">
        <v>607</v>
      </c>
      <c r="T139" s="59">
        <v>0.15</v>
      </c>
      <c r="U139" s="10">
        <v>625.91</v>
      </c>
    </row>
    <row r="140" spans="1:21" x14ac:dyDescent="0.3">
      <c r="A140" s="10" t="s">
        <v>33182</v>
      </c>
      <c r="B140" s="61">
        <v>44947</v>
      </c>
      <c r="C140" s="10" t="s">
        <v>11371</v>
      </c>
      <c r="D140" s="10" t="s">
        <v>25336</v>
      </c>
      <c r="E140" s="10" t="s">
        <v>629</v>
      </c>
      <c r="F140" s="10" t="s">
        <v>628</v>
      </c>
      <c r="G140" s="10" t="s">
        <v>569</v>
      </c>
      <c r="H140" s="10" t="s">
        <v>590</v>
      </c>
      <c r="I140" s="10" t="s">
        <v>589</v>
      </c>
      <c r="J140" s="10" t="s">
        <v>22563</v>
      </c>
      <c r="K140" s="10" t="s">
        <v>29962</v>
      </c>
      <c r="L140" s="10">
        <v>7</v>
      </c>
      <c r="M140" s="10">
        <v>155.47999999999999</v>
      </c>
      <c r="N140" s="10">
        <v>1088.3599999999999</v>
      </c>
      <c r="O140" s="59">
        <v>0</v>
      </c>
      <c r="P140" s="10">
        <v>0</v>
      </c>
      <c r="Q140" s="10">
        <v>1088.3599999999999</v>
      </c>
      <c r="R140" s="10" t="s">
        <v>565</v>
      </c>
      <c r="S140" s="10" t="s">
        <v>607</v>
      </c>
      <c r="T140" s="59">
        <v>0.25</v>
      </c>
      <c r="U140" s="10">
        <v>272.08999999999997</v>
      </c>
    </row>
    <row r="141" spans="1:21" x14ac:dyDescent="0.3">
      <c r="A141" s="10" t="s">
        <v>33181</v>
      </c>
      <c r="B141" s="61">
        <v>45067</v>
      </c>
      <c r="C141" s="10" t="s">
        <v>16564</v>
      </c>
      <c r="D141" s="10" t="s">
        <v>33180</v>
      </c>
      <c r="E141" s="10" t="s">
        <v>603</v>
      </c>
      <c r="F141" s="10" t="s">
        <v>658</v>
      </c>
      <c r="G141" s="10" t="s">
        <v>569</v>
      </c>
      <c r="H141" s="10" t="s">
        <v>590</v>
      </c>
      <c r="I141" s="10" t="s">
        <v>635</v>
      </c>
      <c r="J141" s="10" t="s">
        <v>17257</v>
      </c>
      <c r="K141" s="10" t="s">
        <v>1280</v>
      </c>
      <c r="L141" s="10">
        <v>8</v>
      </c>
      <c r="M141" s="10">
        <v>884.03</v>
      </c>
      <c r="N141" s="10">
        <v>7072.24</v>
      </c>
      <c r="O141" s="59">
        <v>0.2</v>
      </c>
      <c r="P141" s="10">
        <v>1414.45</v>
      </c>
      <c r="Q141" s="10">
        <v>5657.79</v>
      </c>
      <c r="R141" s="10" t="s">
        <v>575</v>
      </c>
      <c r="S141" s="10" t="s">
        <v>596</v>
      </c>
      <c r="T141" s="59">
        <v>0.15</v>
      </c>
      <c r="U141" s="10">
        <v>848.67</v>
      </c>
    </row>
    <row r="142" spans="1:21" x14ac:dyDescent="0.3">
      <c r="A142" s="10" t="s">
        <v>33179</v>
      </c>
      <c r="B142" s="61">
        <v>45139</v>
      </c>
      <c r="C142" s="10" t="s">
        <v>33178</v>
      </c>
      <c r="D142" s="10" t="s">
        <v>16760</v>
      </c>
      <c r="E142" s="10" t="s">
        <v>592</v>
      </c>
      <c r="F142" s="10" t="s">
        <v>591</v>
      </c>
      <c r="G142" s="10" t="s">
        <v>569</v>
      </c>
      <c r="H142" s="10" t="s">
        <v>590</v>
      </c>
      <c r="I142" s="10" t="s">
        <v>635</v>
      </c>
      <c r="J142" s="10" t="s">
        <v>20318</v>
      </c>
      <c r="K142" s="10" t="s">
        <v>5554</v>
      </c>
      <c r="L142" s="10">
        <v>5</v>
      </c>
      <c r="M142" s="10">
        <v>180.33</v>
      </c>
      <c r="N142" s="10">
        <v>901.65</v>
      </c>
      <c r="O142" s="59">
        <v>0</v>
      </c>
      <c r="P142" s="10">
        <v>0</v>
      </c>
      <c r="Q142" s="10">
        <v>901.65</v>
      </c>
      <c r="R142" s="10" t="s">
        <v>565</v>
      </c>
      <c r="S142" s="10" t="s">
        <v>585</v>
      </c>
      <c r="T142" s="59">
        <v>0.25</v>
      </c>
      <c r="U142" s="10">
        <v>225.41</v>
      </c>
    </row>
    <row r="143" spans="1:21" x14ac:dyDescent="0.3">
      <c r="A143" s="10" t="s">
        <v>33177</v>
      </c>
      <c r="B143" s="61">
        <v>45092</v>
      </c>
      <c r="C143" s="10" t="s">
        <v>10444</v>
      </c>
      <c r="D143" s="10" t="s">
        <v>33176</v>
      </c>
      <c r="E143" s="10" t="s">
        <v>629</v>
      </c>
      <c r="F143" s="10" t="s">
        <v>628</v>
      </c>
      <c r="G143" s="10" t="s">
        <v>569</v>
      </c>
      <c r="H143" s="10" t="s">
        <v>600</v>
      </c>
      <c r="I143" s="10" t="s">
        <v>599</v>
      </c>
      <c r="J143" s="10" t="s">
        <v>4490</v>
      </c>
      <c r="K143" s="10" t="s">
        <v>33175</v>
      </c>
      <c r="L143" s="10">
        <v>7</v>
      </c>
      <c r="M143" s="10">
        <v>609.01</v>
      </c>
      <c r="N143" s="10">
        <v>4263.07</v>
      </c>
      <c r="O143" s="59">
        <v>0.1</v>
      </c>
      <c r="P143" s="10">
        <v>426.31</v>
      </c>
      <c r="Q143" s="10">
        <v>3836.76</v>
      </c>
      <c r="R143" s="10" t="s">
        <v>614</v>
      </c>
      <c r="S143" s="10" t="s">
        <v>607</v>
      </c>
      <c r="T143" s="59">
        <v>0.25</v>
      </c>
      <c r="U143" s="10">
        <v>959.19</v>
      </c>
    </row>
    <row r="144" spans="1:21" x14ac:dyDescent="0.3">
      <c r="A144" s="10" t="s">
        <v>33174</v>
      </c>
      <c r="B144" s="61">
        <v>45363</v>
      </c>
      <c r="C144" s="10" t="s">
        <v>2758</v>
      </c>
      <c r="D144" s="10" t="s">
        <v>32862</v>
      </c>
      <c r="E144" s="10" t="s">
        <v>571</v>
      </c>
      <c r="F144" s="10" t="s">
        <v>570</v>
      </c>
      <c r="G144" s="10" t="s">
        <v>569</v>
      </c>
      <c r="H144" s="10" t="s">
        <v>590</v>
      </c>
      <c r="I144" s="10" t="s">
        <v>748</v>
      </c>
      <c r="J144" s="10" t="s">
        <v>21837</v>
      </c>
      <c r="K144" s="10" t="s">
        <v>33173</v>
      </c>
      <c r="L144" s="10">
        <v>1</v>
      </c>
      <c r="M144" s="10">
        <v>468.06</v>
      </c>
      <c r="N144" s="10">
        <v>468.06</v>
      </c>
      <c r="O144" s="59">
        <v>0.05</v>
      </c>
      <c r="P144" s="10">
        <v>23.4</v>
      </c>
      <c r="Q144" s="10">
        <v>444.66</v>
      </c>
      <c r="R144" s="10" t="s">
        <v>586</v>
      </c>
      <c r="S144" s="10" t="s">
        <v>607</v>
      </c>
      <c r="T144" s="59">
        <v>0.3</v>
      </c>
      <c r="U144" s="10">
        <v>133.4</v>
      </c>
    </row>
    <row r="145" spans="1:21" x14ac:dyDescent="0.3">
      <c r="A145" s="10" t="s">
        <v>33172</v>
      </c>
      <c r="B145" s="61">
        <v>45200</v>
      </c>
      <c r="C145" s="10" t="s">
        <v>24460</v>
      </c>
      <c r="D145" s="10" t="s">
        <v>17889</v>
      </c>
      <c r="E145" s="10" t="s">
        <v>629</v>
      </c>
      <c r="F145" s="10" t="s">
        <v>759</v>
      </c>
      <c r="G145" s="10" t="s">
        <v>569</v>
      </c>
      <c r="H145" s="10" t="s">
        <v>590</v>
      </c>
      <c r="I145" s="10" t="s">
        <v>748</v>
      </c>
      <c r="J145" s="10" t="s">
        <v>1345</v>
      </c>
      <c r="K145" s="10" t="s">
        <v>17292</v>
      </c>
      <c r="L145" s="10">
        <v>5</v>
      </c>
      <c r="M145" s="10">
        <v>260.52999999999997</v>
      </c>
      <c r="N145" s="10">
        <v>1302.6500000000001</v>
      </c>
      <c r="O145" s="59">
        <v>0.05</v>
      </c>
      <c r="P145" s="10">
        <v>65.13</v>
      </c>
      <c r="Q145" s="10">
        <v>1237.52</v>
      </c>
      <c r="R145" s="10" t="s">
        <v>614</v>
      </c>
      <c r="S145" s="10" t="s">
        <v>564</v>
      </c>
      <c r="T145" s="59">
        <v>0.25</v>
      </c>
      <c r="U145" s="10">
        <v>309.38</v>
      </c>
    </row>
    <row r="146" spans="1:21" x14ac:dyDescent="0.3">
      <c r="A146" s="10" t="s">
        <v>33171</v>
      </c>
      <c r="B146" s="61">
        <v>45041</v>
      </c>
      <c r="C146" s="10" t="s">
        <v>20369</v>
      </c>
      <c r="D146" s="10" t="s">
        <v>18692</v>
      </c>
      <c r="E146" s="10" t="s">
        <v>571</v>
      </c>
      <c r="F146" s="10" t="s">
        <v>685</v>
      </c>
      <c r="G146" s="10" t="s">
        <v>569</v>
      </c>
      <c r="H146" s="10" t="s">
        <v>600</v>
      </c>
      <c r="I146" s="10" t="s">
        <v>627</v>
      </c>
      <c r="J146" s="10" t="s">
        <v>25454</v>
      </c>
      <c r="K146" s="10" t="s">
        <v>12399</v>
      </c>
      <c r="L146" s="10">
        <v>1</v>
      </c>
      <c r="M146" s="10">
        <v>579.94000000000005</v>
      </c>
      <c r="N146" s="10">
        <v>579.94000000000005</v>
      </c>
      <c r="O146" s="59">
        <v>0</v>
      </c>
      <c r="P146" s="10">
        <v>0</v>
      </c>
      <c r="Q146" s="10">
        <v>579.94000000000005</v>
      </c>
      <c r="R146" s="10" t="s">
        <v>586</v>
      </c>
      <c r="S146" s="10" t="s">
        <v>607</v>
      </c>
      <c r="T146" s="59">
        <v>0.15</v>
      </c>
      <c r="U146" s="10">
        <v>86.99</v>
      </c>
    </row>
    <row r="147" spans="1:21" x14ac:dyDescent="0.3">
      <c r="A147" s="10" t="s">
        <v>33170</v>
      </c>
      <c r="B147" s="61">
        <v>44943</v>
      </c>
      <c r="C147" s="10" t="s">
        <v>9012</v>
      </c>
      <c r="D147" s="10" t="s">
        <v>33169</v>
      </c>
      <c r="E147" s="10" t="s">
        <v>629</v>
      </c>
      <c r="F147" s="10" t="s">
        <v>790</v>
      </c>
      <c r="G147" s="10" t="s">
        <v>569</v>
      </c>
      <c r="H147" s="10" t="s">
        <v>600</v>
      </c>
      <c r="I147" s="10" t="s">
        <v>599</v>
      </c>
      <c r="J147" s="10" t="s">
        <v>19556</v>
      </c>
      <c r="K147" s="10" t="s">
        <v>22251</v>
      </c>
      <c r="L147" s="10">
        <v>10</v>
      </c>
      <c r="M147" s="10">
        <v>927.72</v>
      </c>
      <c r="N147" s="10">
        <v>9277.2000000000007</v>
      </c>
      <c r="O147" s="59">
        <v>0.05</v>
      </c>
      <c r="P147" s="10">
        <v>463.86</v>
      </c>
      <c r="Q147" s="10">
        <v>8813.34</v>
      </c>
      <c r="R147" s="10" t="s">
        <v>586</v>
      </c>
      <c r="S147" s="10" t="s">
        <v>607</v>
      </c>
      <c r="T147" s="59">
        <v>0.25</v>
      </c>
      <c r="U147" s="10">
        <v>2203.34</v>
      </c>
    </row>
    <row r="148" spans="1:21" x14ac:dyDescent="0.3">
      <c r="A148" s="10" t="s">
        <v>33168</v>
      </c>
      <c r="B148" s="61">
        <v>45370</v>
      </c>
      <c r="C148" s="10" t="s">
        <v>13518</v>
      </c>
      <c r="D148" s="10" t="s">
        <v>33167</v>
      </c>
      <c r="E148" s="10" t="s">
        <v>581</v>
      </c>
      <c r="F148" s="10" t="s">
        <v>580</v>
      </c>
      <c r="G148" s="10" t="s">
        <v>601</v>
      </c>
      <c r="H148" s="10" t="s">
        <v>544</v>
      </c>
      <c r="I148" s="10" t="s">
        <v>610</v>
      </c>
      <c r="J148" s="10" t="s">
        <v>18762</v>
      </c>
      <c r="K148" s="10" t="s">
        <v>4635</v>
      </c>
      <c r="L148" s="10">
        <v>3</v>
      </c>
      <c r="M148" s="10">
        <v>882.56</v>
      </c>
      <c r="N148" s="10">
        <v>2647.68</v>
      </c>
      <c r="O148" s="59">
        <v>0.05</v>
      </c>
      <c r="P148" s="10">
        <v>132.38</v>
      </c>
      <c r="Q148" s="10">
        <v>2515.3000000000002</v>
      </c>
      <c r="R148" s="10" t="s">
        <v>614</v>
      </c>
      <c r="S148" s="10" t="s">
        <v>607</v>
      </c>
      <c r="T148" s="59">
        <v>0.15</v>
      </c>
      <c r="U148" s="10">
        <v>377.3</v>
      </c>
    </row>
    <row r="149" spans="1:21" x14ac:dyDescent="0.3">
      <c r="A149" s="10" t="s">
        <v>33166</v>
      </c>
      <c r="B149" s="61">
        <v>45005</v>
      </c>
      <c r="C149" s="10" t="s">
        <v>12973</v>
      </c>
      <c r="D149" s="10" t="s">
        <v>33165</v>
      </c>
      <c r="E149" s="10" t="s">
        <v>581</v>
      </c>
      <c r="F149" s="10" t="s">
        <v>83</v>
      </c>
      <c r="G149" s="10" t="s">
        <v>569</v>
      </c>
      <c r="H149" s="10" t="s">
        <v>544</v>
      </c>
      <c r="I149" s="10" t="s">
        <v>568</v>
      </c>
      <c r="J149" s="10" t="s">
        <v>27602</v>
      </c>
      <c r="K149" s="10" t="s">
        <v>4261</v>
      </c>
      <c r="L149" s="10">
        <v>6</v>
      </c>
      <c r="M149" s="10">
        <v>604.30999999999995</v>
      </c>
      <c r="N149" s="10">
        <v>3625.86</v>
      </c>
      <c r="O149" s="59">
        <v>0.1</v>
      </c>
      <c r="P149" s="10">
        <v>362.59</v>
      </c>
      <c r="Q149" s="10">
        <v>3263.27</v>
      </c>
      <c r="R149" s="10" t="s">
        <v>575</v>
      </c>
      <c r="S149" s="10" t="s">
        <v>607</v>
      </c>
      <c r="T149" s="59">
        <v>0.15</v>
      </c>
      <c r="U149" s="10">
        <v>489.49</v>
      </c>
    </row>
    <row r="150" spans="1:21" x14ac:dyDescent="0.3">
      <c r="A150" s="10" t="s">
        <v>33164</v>
      </c>
      <c r="B150" s="61">
        <v>44986</v>
      </c>
      <c r="C150" s="10" t="s">
        <v>3219</v>
      </c>
      <c r="D150" s="10" t="s">
        <v>13113</v>
      </c>
      <c r="E150" s="10" t="s">
        <v>629</v>
      </c>
      <c r="F150" s="10" t="s">
        <v>628</v>
      </c>
      <c r="G150" s="10" t="s">
        <v>569</v>
      </c>
      <c r="H150" s="10" t="s">
        <v>579</v>
      </c>
      <c r="I150" s="10" t="s">
        <v>722</v>
      </c>
      <c r="J150" s="10" t="s">
        <v>33163</v>
      </c>
      <c r="K150" s="10" t="s">
        <v>33162</v>
      </c>
      <c r="L150" s="10">
        <v>8</v>
      </c>
      <c r="M150" s="10">
        <v>309.93</v>
      </c>
      <c r="N150" s="10">
        <v>2479.44</v>
      </c>
      <c r="O150" s="59">
        <v>0.05</v>
      </c>
      <c r="P150" s="10">
        <v>123.97</v>
      </c>
      <c r="Q150" s="10">
        <v>2355.4699999999998</v>
      </c>
      <c r="R150" s="10" t="s">
        <v>614</v>
      </c>
      <c r="S150" s="10" t="s">
        <v>564</v>
      </c>
      <c r="T150" s="59">
        <v>0.3</v>
      </c>
      <c r="U150" s="10">
        <v>706.64</v>
      </c>
    </row>
    <row r="151" spans="1:21" x14ac:dyDescent="0.3">
      <c r="A151" s="10" t="s">
        <v>33161</v>
      </c>
      <c r="B151" s="61">
        <v>44959</v>
      </c>
      <c r="C151" s="10" t="s">
        <v>30206</v>
      </c>
      <c r="D151" s="10" t="s">
        <v>13055</v>
      </c>
      <c r="E151" s="10" t="s">
        <v>603</v>
      </c>
      <c r="F151" s="10" t="s">
        <v>602</v>
      </c>
      <c r="G151" s="10" t="s">
        <v>601</v>
      </c>
      <c r="H151" s="10" t="s">
        <v>579</v>
      </c>
      <c r="I151" s="10" t="s">
        <v>578</v>
      </c>
      <c r="J151" s="10" t="s">
        <v>33160</v>
      </c>
      <c r="K151" s="10" t="s">
        <v>5758</v>
      </c>
      <c r="L151" s="10">
        <v>6</v>
      </c>
      <c r="M151" s="10">
        <v>976.98</v>
      </c>
      <c r="N151" s="10">
        <v>5861.88</v>
      </c>
      <c r="O151" s="59">
        <v>0.2</v>
      </c>
      <c r="P151" s="10">
        <v>1172.3800000000001</v>
      </c>
      <c r="Q151" s="10">
        <v>4689.5</v>
      </c>
      <c r="R151" s="10" t="s">
        <v>586</v>
      </c>
      <c r="S151" s="10" t="s">
        <v>564</v>
      </c>
      <c r="T151" s="59">
        <v>0.3</v>
      </c>
      <c r="U151" s="10">
        <v>1406.85</v>
      </c>
    </row>
    <row r="152" spans="1:21" x14ac:dyDescent="0.3">
      <c r="A152" s="10" t="s">
        <v>33159</v>
      </c>
      <c r="B152" s="61">
        <v>45306</v>
      </c>
      <c r="C152" s="10" t="s">
        <v>29332</v>
      </c>
      <c r="D152" s="10" t="s">
        <v>1157</v>
      </c>
      <c r="E152" s="10" t="s">
        <v>571</v>
      </c>
      <c r="F152" s="10" t="s">
        <v>570</v>
      </c>
      <c r="G152" s="10" t="s">
        <v>601</v>
      </c>
      <c r="H152" s="10" t="s">
        <v>590</v>
      </c>
      <c r="I152" s="10" t="s">
        <v>589</v>
      </c>
      <c r="J152" s="10" t="s">
        <v>33158</v>
      </c>
      <c r="K152" s="10" t="s">
        <v>33157</v>
      </c>
      <c r="L152" s="10">
        <v>1</v>
      </c>
      <c r="M152" s="10">
        <v>514.16999999999996</v>
      </c>
      <c r="N152" s="10">
        <v>514.16999999999996</v>
      </c>
      <c r="O152" s="59">
        <v>0.1</v>
      </c>
      <c r="P152" s="10">
        <v>51.42</v>
      </c>
      <c r="Q152" s="10">
        <v>462.75</v>
      </c>
      <c r="R152" s="10" t="s">
        <v>575</v>
      </c>
      <c r="S152" s="10" t="s">
        <v>596</v>
      </c>
      <c r="T152" s="59">
        <v>0.25</v>
      </c>
      <c r="U152" s="10">
        <v>115.69</v>
      </c>
    </row>
    <row r="153" spans="1:21" x14ac:dyDescent="0.3">
      <c r="A153" s="10" t="s">
        <v>33156</v>
      </c>
      <c r="B153" s="61">
        <v>44971</v>
      </c>
      <c r="C153" s="10" t="s">
        <v>4415</v>
      </c>
      <c r="D153" s="10" t="s">
        <v>20288</v>
      </c>
      <c r="E153" s="10" t="s">
        <v>571</v>
      </c>
      <c r="F153" s="10" t="s">
        <v>11</v>
      </c>
      <c r="G153" s="10" t="s">
        <v>601</v>
      </c>
      <c r="H153" s="10" t="s">
        <v>544</v>
      </c>
      <c r="I153" s="10" t="s">
        <v>568</v>
      </c>
      <c r="J153" s="10" t="s">
        <v>14982</v>
      </c>
      <c r="K153" s="10" t="s">
        <v>26790</v>
      </c>
      <c r="L153" s="10">
        <v>3</v>
      </c>
      <c r="M153" s="10">
        <v>691.49</v>
      </c>
      <c r="N153" s="10">
        <v>2074.4699999999998</v>
      </c>
      <c r="O153" s="59">
        <v>0</v>
      </c>
      <c r="P153" s="10">
        <v>0</v>
      </c>
      <c r="Q153" s="10">
        <v>2074.4699999999998</v>
      </c>
      <c r="R153" s="10" t="s">
        <v>575</v>
      </c>
      <c r="S153" s="10" t="s">
        <v>596</v>
      </c>
      <c r="T153" s="59">
        <v>0.15</v>
      </c>
      <c r="U153" s="10">
        <v>311.17</v>
      </c>
    </row>
    <row r="154" spans="1:21" x14ac:dyDescent="0.3">
      <c r="A154" s="10" t="s">
        <v>33155</v>
      </c>
      <c r="B154" s="61">
        <v>45218</v>
      </c>
      <c r="C154" s="10" t="s">
        <v>7327</v>
      </c>
      <c r="D154" s="10" t="s">
        <v>6419</v>
      </c>
      <c r="E154" s="10" t="s">
        <v>592</v>
      </c>
      <c r="F154" s="10" t="s">
        <v>18</v>
      </c>
      <c r="G154" s="10" t="s">
        <v>569</v>
      </c>
      <c r="H154" s="10" t="s">
        <v>590</v>
      </c>
      <c r="I154" s="10" t="s">
        <v>635</v>
      </c>
      <c r="J154" s="10" t="s">
        <v>33154</v>
      </c>
      <c r="K154" s="10" t="s">
        <v>22364</v>
      </c>
      <c r="L154" s="10">
        <v>6</v>
      </c>
      <c r="M154" s="10">
        <v>631.34</v>
      </c>
      <c r="N154" s="10">
        <v>3788.04</v>
      </c>
      <c r="O154" s="59">
        <v>0</v>
      </c>
      <c r="P154" s="10">
        <v>0</v>
      </c>
      <c r="Q154" s="10">
        <v>3788.04</v>
      </c>
      <c r="R154" s="10" t="s">
        <v>575</v>
      </c>
      <c r="S154" s="10" t="s">
        <v>564</v>
      </c>
      <c r="T154" s="59">
        <v>0.3</v>
      </c>
      <c r="U154" s="10">
        <v>1136.4100000000001</v>
      </c>
    </row>
    <row r="155" spans="1:21" x14ac:dyDescent="0.3">
      <c r="A155" s="10" t="s">
        <v>33153</v>
      </c>
      <c r="B155" s="61">
        <v>45029</v>
      </c>
      <c r="C155" s="10" t="s">
        <v>29259</v>
      </c>
      <c r="D155" s="10" t="s">
        <v>33152</v>
      </c>
      <c r="E155" s="10" t="s">
        <v>603</v>
      </c>
      <c r="F155" s="10" t="s">
        <v>602</v>
      </c>
      <c r="G155" s="10" t="s">
        <v>569</v>
      </c>
      <c r="H155" s="10" t="s">
        <v>544</v>
      </c>
      <c r="I155" s="10" t="s">
        <v>610</v>
      </c>
      <c r="J155" s="10" t="s">
        <v>33151</v>
      </c>
      <c r="K155" s="10" t="s">
        <v>1954</v>
      </c>
      <c r="L155" s="10">
        <v>4</v>
      </c>
      <c r="M155" s="10">
        <v>208.44</v>
      </c>
      <c r="N155" s="10">
        <v>833.76</v>
      </c>
      <c r="O155" s="59">
        <v>0.05</v>
      </c>
      <c r="P155" s="10">
        <v>41.69</v>
      </c>
      <c r="Q155" s="10">
        <v>792.07</v>
      </c>
      <c r="R155" s="10" t="s">
        <v>575</v>
      </c>
      <c r="S155" s="10" t="s">
        <v>564</v>
      </c>
      <c r="T155" s="59">
        <v>0.25</v>
      </c>
      <c r="U155" s="10">
        <v>198.02</v>
      </c>
    </row>
    <row r="156" spans="1:21" x14ac:dyDescent="0.3">
      <c r="A156" s="10" t="s">
        <v>33150</v>
      </c>
      <c r="B156" s="61">
        <v>45292</v>
      </c>
      <c r="C156" s="10" t="s">
        <v>3016</v>
      </c>
      <c r="D156" s="10" t="s">
        <v>7915</v>
      </c>
      <c r="E156" s="10" t="s">
        <v>629</v>
      </c>
      <c r="F156" s="10" t="s">
        <v>790</v>
      </c>
      <c r="G156" s="10" t="s">
        <v>569</v>
      </c>
      <c r="H156" s="10" t="s">
        <v>544</v>
      </c>
      <c r="I156" s="10" t="s">
        <v>610</v>
      </c>
      <c r="J156" s="10" t="s">
        <v>8152</v>
      </c>
      <c r="K156" s="10" t="s">
        <v>19873</v>
      </c>
      <c r="L156" s="10">
        <v>2</v>
      </c>
      <c r="M156" s="10">
        <v>821.7</v>
      </c>
      <c r="N156" s="10">
        <v>1643.4</v>
      </c>
      <c r="O156" s="59">
        <v>0.05</v>
      </c>
      <c r="P156" s="10">
        <v>82.17</v>
      </c>
      <c r="Q156" s="10">
        <v>1561.23</v>
      </c>
      <c r="R156" s="10" t="s">
        <v>586</v>
      </c>
      <c r="S156" s="10" t="s">
        <v>596</v>
      </c>
      <c r="T156" s="59">
        <v>0.25</v>
      </c>
      <c r="U156" s="10">
        <v>390.31</v>
      </c>
    </row>
    <row r="157" spans="1:21" x14ac:dyDescent="0.3">
      <c r="A157" s="10" t="s">
        <v>33149</v>
      </c>
      <c r="B157" s="61">
        <v>45069</v>
      </c>
      <c r="C157" s="10" t="s">
        <v>33148</v>
      </c>
      <c r="D157" s="10" t="s">
        <v>30663</v>
      </c>
      <c r="E157" s="10" t="s">
        <v>629</v>
      </c>
      <c r="F157" s="10" t="s">
        <v>628</v>
      </c>
      <c r="G157" s="10" t="s">
        <v>601</v>
      </c>
      <c r="H157" s="10" t="s">
        <v>544</v>
      </c>
      <c r="I157" s="10" t="s">
        <v>568</v>
      </c>
      <c r="J157" s="10" t="s">
        <v>21451</v>
      </c>
      <c r="K157" s="10" t="s">
        <v>3067</v>
      </c>
      <c r="L157" s="10">
        <v>1</v>
      </c>
      <c r="M157" s="10">
        <v>432.57</v>
      </c>
      <c r="N157" s="10">
        <v>432.57</v>
      </c>
      <c r="O157" s="59">
        <v>0</v>
      </c>
      <c r="P157" s="10">
        <v>0</v>
      </c>
      <c r="Q157" s="10">
        <v>432.57</v>
      </c>
      <c r="R157" s="10" t="s">
        <v>575</v>
      </c>
      <c r="S157" s="10" t="s">
        <v>596</v>
      </c>
      <c r="T157" s="59">
        <v>0.15</v>
      </c>
      <c r="U157" s="10">
        <v>64.89</v>
      </c>
    </row>
    <row r="158" spans="1:21" x14ac:dyDescent="0.3">
      <c r="A158" s="10" t="s">
        <v>33147</v>
      </c>
      <c r="B158" s="61">
        <v>45060</v>
      </c>
      <c r="C158" s="10" t="s">
        <v>9417</v>
      </c>
      <c r="D158" s="10" t="s">
        <v>13275</v>
      </c>
      <c r="E158" s="10" t="s">
        <v>603</v>
      </c>
      <c r="F158" s="10" t="s">
        <v>636</v>
      </c>
      <c r="G158" s="10" t="s">
        <v>569</v>
      </c>
      <c r="H158" s="10" t="s">
        <v>600</v>
      </c>
      <c r="I158" s="10" t="s">
        <v>627</v>
      </c>
      <c r="J158" s="10" t="s">
        <v>33146</v>
      </c>
      <c r="K158" s="10" t="s">
        <v>33145</v>
      </c>
      <c r="L158" s="10">
        <v>9</v>
      </c>
      <c r="M158" s="10">
        <v>868.44</v>
      </c>
      <c r="N158" s="10">
        <v>7815.96</v>
      </c>
      <c r="O158" s="59">
        <v>0.2</v>
      </c>
      <c r="P158" s="10">
        <v>1563.19</v>
      </c>
      <c r="Q158" s="10">
        <v>6252.77</v>
      </c>
      <c r="R158" s="10" t="s">
        <v>575</v>
      </c>
      <c r="S158" s="10" t="s">
        <v>607</v>
      </c>
      <c r="T158" s="59">
        <v>0.3</v>
      </c>
      <c r="U158" s="10">
        <v>1875.83</v>
      </c>
    </row>
    <row r="159" spans="1:21" x14ac:dyDescent="0.3">
      <c r="A159" s="10" t="s">
        <v>33144</v>
      </c>
      <c r="B159" s="61">
        <v>44988</v>
      </c>
      <c r="C159" s="10" t="s">
        <v>11389</v>
      </c>
      <c r="D159" s="10" t="s">
        <v>10486</v>
      </c>
      <c r="E159" s="10" t="s">
        <v>592</v>
      </c>
      <c r="F159" s="10" t="s">
        <v>652</v>
      </c>
      <c r="G159" s="10" t="s">
        <v>601</v>
      </c>
      <c r="H159" s="10" t="s">
        <v>579</v>
      </c>
      <c r="I159" s="10" t="s">
        <v>578</v>
      </c>
      <c r="J159" s="10" t="s">
        <v>25547</v>
      </c>
      <c r="K159" s="10" t="s">
        <v>22410</v>
      </c>
      <c r="L159" s="10">
        <v>10</v>
      </c>
      <c r="M159" s="10">
        <v>548.57000000000005</v>
      </c>
      <c r="N159" s="10">
        <v>5485.7</v>
      </c>
      <c r="O159" s="59">
        <v>0.1</v>
      </c>
      <c r="P159" s="10">
        <v>548.57000000000005</v>
      </c>
      <c r="Q159" s="10">
        <v>4937.13</v>
      </c>
      <c r="R159" s="10" t="s">
        <v>575</v>
      </c>
      <c r="S159" s="10" t="s">
        <v>607</v>
      </c>
      <c r="T159" s="59">
        <v>0.25</v>
      </c>
      <c r="U159" s="10">
        <v>1234.28</v>
      </c>
    </row>
    <row r="160" spans="1:21" x14ac:dyDescent="0.3">
      <c r="A160" s="10" t="s">
        <v>33143</v>
      </c>
      <c r="B160" s="61">
        <v>45209</v>
      </c>
      <c r="C160" s="10" t="s">
        <v>9341</v>
      </c>
      <c r="D160" s="10" t="s">
        <v>8787</v>
      </c>
      <c r="E160" s="10" t="s">
        <v>629</v>
      </c>
      <c r="F160" s="10" t="s">
        <v>759</v>
      </c>
      <c r="G160" s="10" t="s">
        <v>569</v>
      </c>
      <c r="H160" s="10" t="s">
        <v>544</v>
      </c>
      <c r="I160" s="10" t="s">
        <v>10</v>
      </c>
      <c r="J160" s="10" t="s">
        <v>33142</v>
      </c>
      <c r="K160" s="10" t="s">
        <v>33141</v>
      </c>
      <c r="L160" s="10">
        <v>10</v>
      </c>
      <c r="M160" s="10">
        <v>929.77</v>
      </c>
      <c r="N160" s="10">
        <v>9297.7000000000007</v>
      </c>
      <c r="O160" s="59">
        <v>0.1</v>
      </c>
      <c r="P160" s="10">
        <v>929.77</v>
      </c>
      <c r="Q160" s="10">
        <v>8367.93</v>
      </c>
      <c r="R160" s="10" t="s">
        <v>586</v>
      </c>
      <c r="S160" s="10" t="s">
        <v>564</v>
      </c>
      <c r="T160" s="59">
        <v>0.25</v>
      </c>
      <c r="U160" s="10">
        <v>2091.98</v>
      </c>
    </row>
    <row r="161" spans="1:21" x14ac:dyDescent="0.3">
      <c r="A161" s="10" t="s">
        <v>33140</v>
      </c>
      <c r="B161" s="61">
        <v>45221</v>
      </c>
      <c r="C161" s="10" t="s">
        <v>31840</v>
      </c>
      <c r="D161" s="10" t="s">
        <v>33139</v>
      </c>
      <c r="E161" s="10" t="s">
        <v>581</v>
      </c>
      <c r="F161" s="10" t="s">
        <v>7</v>
      </c>
      <c r="G161" s="10" t="s">
        <v>601</v>
      </c>
      <c r="H161" s="10" t="s">
        <v>600</v>
      </c>
      <c r="I161" s="10" t="s">
        <v>664</v>
      </c>
      <c r="J161" s="10" t="s">
        <v>21676</v>
      </c>
      <c r="K161" s="10" t="s">
        <v>16148</v>
      </c>
      <c r="L161" s="10">
        <v>10</v>
      </c>
      <c r="M161" s="10">
        <v>922.67</v>
      </c>
      <c r="N161" s="10">
        <v>9226.7000000000007</v>
      </c>
      <c r="O161" s="59">
        <v>0.1</v>
      </c>
      <c r="P161" s="10">
        <v>922.67</v>
      </c>
      <c r="Q161" s="10">
        <v>8304.0300000000007</v>
      </c>
      <c r="R161" s="10" t="s">
        <v>565</v>
      </c>
      <c r="S161" s="10" t="s">
        <v>596</v>
      </c>
      <c r="T161" s="59">
        <v>0.25</v>
      </c>
      <c r="U161" s="10">
        <v>2076.0100000000002</v>
      </c>
    </row>
    <row r="162" spans="1:21" x14ac:dyDescent="0.3">
      <c r="A162" s="10" t="s">
        <v>33138</v>
      </c>
      <c r="B162" s="61">
        <v>44968</v>
      </c>
      <c r="C162" s="10" t="s">
        <v>3847</v>
      </c>
      <c r="D162" s="10" t="s">
        <v>28792</v>
      </c>
      <c r="E162" s="10" t="s">
        <v>581</v>
      </c>
      <c r="F162" s="10" t="s">
        <v>83</v>
      </c>
      <c r="G162" s="10" t="s">
        <v>601</v>
      </c>
      <c r="H162" s="10" t="s">
        <v>600</v>
      </c>
      <c r="I162" s="10" t="s">
        <v>599</v>
      </c>
      <c r="J162" s="10" t="s">
        <v>3311</v>
      </c>
      <c r="K162" s="10" t="s">
        <v>16856</v>
      </c>
      <c r="L162" s="10">
        <v>7</v>
      </c>
      <c r="M162" s="10">
        <v>714.39</v>
      </c>
      <c r="N162" s="10">
        <v>5000.7299999999996</v>
      </c>
      <c r="O162" s="59">
        <v>0</v>
      </c>
      <c r="P162" s="10">
        <v>0</v>
      </c>
      <c r="Q162" s="10">
        <v>5000.7299999999996</v>
      </c>
      <c r="R162" s="10" t="s">
        <v>575</v>
      </c>
      <c r="S162" s="10" t="s">
        <v>607</v>
      </c>
      <c r="T162" s="59">
        <v>0.3</v>
      </c>
      <c r="U162" s="10">
        <v>1500.22</v>
      </c>
    </row>
    <row r="163" spans="1:21" x14ac:dyDescent="0.3">
      <c r="A163" s="10" t="s">
        <v>33137</v>
      </c>
      <c r="B163" s="61">
        <v>45135</v>
      </c>
      <c r="C163" s="10" t="s">
        <v>13010</v>
      </c>
      <c r="D163" s="10" t="s">
        <v>23463</v>
      </c>
      <c r="E163" s="10" t="s">
        <v>603</v>
      </c>
      <c r="F163" s="10" t="s">
        <v>602</v>
      </c>
      <c r="G163" s="10" t="s">
        <v>569</v>
      </c>
      <c r="H163" s="10" t="s">
        <v>544</v>
      </c>
      <c r="I163" s="10" t="s">
        <v>10</v>
      </c>
      <c r="J163" s="10" t="s">
        <v>10954</v>
      </c>
      <c r="K163" s="10" t="s">
        <v>5362</v>
      </c>
      <c r="L163" s="10">
        <v>5</v>
      </c>
      <c r="M163" s="10">
        <v>800.28</v>
      </c>
      <c r="N163" s="10">
        <v>4001.4</v>
      </c>
      <c r="O163" s="59">
        <v>0.2</v>
      </c>
      <c r="P163" s="10">
        <v>800.28</v>
      </c>
      <c r="Q163" s="10">
        <v>3201.12</v>
      </c>
      <c r="R163" s="10" t="s">
        <v>565</v>
      </c>
      <c r="S163" s="10" t="s">
        <v>585</v>
      </c>
      <c r="T163" s="59">
        <v>0.15</v>
      </c>
      <c r="U163" s="10">
        <v>480.17</v>
      </c>
    </row>
    <row r="164" spans="1:21" x14ac:dyDescent="0.3">
      <c r="A164" s="10" t="s">
        <v>33136</v>
      </c>
      <c r="B164" s="61">
        <v>45256</v>
      </c>
      <c r="C164" s="10" t="s">
        <v>17462</v>
      </c>
      <c r="D164" s="10" t="s">
        <v>33135</v>
      </c>
      <c r="E164" s="10" t="s">
        <v>603</v>
      </c>
      <c r="F164" s="10" t="s">
        <v>636</v>
      </c>
      <c r="G164" s="10" t="s">
        <v>601</v>
      </c>
      <c r="H164" s="10" t="s">
        <v>579</v>
      </c>
      <c r="I164" s="10" t="s">
        <v>722</v>
      </c>
      <c r="J164" s="10" t="s">
        <v>2244</v>
      </c>
      <c r="K164" s="10" t="s">
        <v>30470</v>
      </c>
      <c r="L164" s="10">
        <v>8</v>
      </c>
      <c r="M164" s="10">
        <v>519.6</v>
      </c>
      <c r="N164" s="10">
        <v>4156.8</v>
      </c>
      <c r="O164" s="59">
        <v>0.1</v>
      </c>
      <c r="P164" s="10">
        <v>415.68</v>
      </c>
      <c r="Q164" s="10">
        <v>3741.12</v>
      </c>
      <c r="R164" s="10" t="s">
        <v>565</v>
      </c>
      <c r="S164" s="10" t="s">
        <v>585</v>
      </c>
      <c r="T164" s="59">
        <v>0.3</v>
      </c>
      <c r="U164" s="10">
        <v>1122.3399999999999</v>
      </c>
    </row>
    <row r="165" spans="1:21" x14ac:dyDescent="0.3">
      <c r="A165" s="10" t="s">
        <v>33134</v>
      </c>
      <c r="B165" s="61">
        <v>45119</v>
      </c>
      <c r="C165" s="10" t="s">
        <v>14927</v>
      </c>
      <c r="D165" s="10" t="s">
        <v>665</v>
      </c>
      <c r="E165" s="10" t="s">
        <v>592</v>
      </c>
      <c r="F165" s="10" t="s">
        <v>591</v>
      </c>
      <c r="G165" s="10" t="s">
        <v>601</v>
      </c>
      <c r="H165" s="10" t="s">
        <v>600</v>
      </c>
      <c r="I165" s="10" t="s">
        <v>627</v>
      </c>
      <c r="J165" s="10" t="s">
        <v>33133</v>
      </c>
      <c r="K165" s="10" t="s">
        <v>28506</v>
      </c>
      <c r="L165" s="10">
        <v>4</v>
      </c>
      <c r="M165" s="10">
        <v>986.73</v>
      </c>
      <c r="N165" s="10">
        <v>3946.92</v>
      </c>
      <c r="O165" s="59">
        <v>0.1</v>
      </c>
      <c r="P165" s="10">
        <v>394.69</v>
      </c>
      <c r="Q165" s="10">
        <v>3552.23</v>
      </c>
      <c r="R165" s="10" t="s">
        <v>614</v>
      </c>
      <c r="S165" s="10" t="s">
        <v>564</v>
      </c>
      <c r="T165" s="59">
        <v>0.15</v>
      </c>
      <c r="U165" s="10">
        <v>532.83000000000004</v>
      </c>
    </row>
    <row r="166" spans="1:21" x14ac:dyDescent="0.3">
      <c r="A166" s="10" t="s">
        <v>33132</v>
      </c>
      <c r="B166" s="61">
        <v>45318</v>
      </c>
      <c r="C166" s="10" t="s">
        <v>10691</v>
      </c>
      <c r="D166" s="10" t="s">
        <v>16642</v>
      </c>
      <c r="E166" s="10" t="s">
        <v>629</v>
      </c>
      <c r="F166" s="10" t="s">
        <v>790</v>
      </c>
      <c r="G166" s="10" t="s">
        <v>601</v>
      </c>
      <c r="H166" s="10" t="s">
        <v>544</v>
      </c>
      <c r="I166" s="10" t="s">
        <v>10</v>
      </c>
      <c r="J166" s="10" t="s">
        <v>33131</v>
      </c>
      <c r="K166" s="10" t="s">
        <v>13873</v>
      </c>
      <c r="L166" s="10">
        <v>5</v>
      </c>
      <c r="M166" s="10">
        <v>511.47</v>
      </c>
      <c r="N166" s="10">
        <v>2557.35</v>
      </c>
      <c r="O166" s="59">
        <v>0.1</v>
      </c>
      <c r="P166" s="10">
        <v>255.74</v>
      </c>
      <c r="Q166" s="10">
        <v>2301.61</v>
      </c>
      <c r="R166" s="10" t="s">
        <v>586</v>
      </c>
      <c r="S166" s="10" t="s">
        <v>585</v>
      </c>
      <c r="T166" s="59">
        <v>0.15</v>
      </c>
      <c r="U166" s="10">
        <v>345.24</v>
      </c>
    </row>
    <row r="167" spans="1:21" x14ac:dyDescent="0.3">
      <c r="A167" s="10" t="s">
        <v>33130</v>
      </c>
      <c r="B167" s="61">
        <v>45304</v>
      </c>
      <c r="C167" s="10" t="s">
        <v>33129</v>
      </c>
      <c r="D167" s="10" t="s">
        <v>33128</v>
      </c>
      <c r="E167" s="10" t="s">
        <v>629</v>
      </c>
      <c r="F167" s="10" t="s">
        <v>790</v>
      </c>
      <c r="G167" s="10" t="s">
        <v>569</v>
      </c>
      <c r="H167" s="10" t="s">
        <v>590</v>
      </c>
      <c r="I167" s="10" t="s">
        <v>589</v>
      </c>
      <c r="J167" s="10" t="s">
        <v>24717</v>
      </c>
      <c r="K167" s="10" t="s">
        <v>33127</v>
      </c>
      <c r="L167" s="10">
        <v>1</v>
      </c>
      <c r="M167" s="10">
        <v>446.95</v>
      </c>
      <c r="N167" s="10">
        <v>446.95</v>
      </c>
      <c r="O167" s="59">
        <v>0</v>
      </c>
      <c r="P167" s="10">
        <v>0</v>
      </c>
      <c r="Q167" s="10">
        <v>446.95</v>
      </c>
      <c r="R167" s="10" t="s">
        <v>614</v>
      </c>
      <c r="S167" s="10" t="s">
        <v>596</v>
      </c>
      <c r="T167" s="59">
        <v>0.15</v>
      </c>
      <c r="U167" s="10">
        <v>67.040000000000006</v>
      </c>
    </row>
    <row r="168" spans="1:21" x14ac:dyDescent="0.3">
      <c r="A168" s="10" t="s">
        <v>33126</v>
      </c>
      <c r="B168" s="61">
        <v>45278</v>
      </c>
      <c r="C168" s="10" t="s">
        <v>15859</v>
      </c>
      <c r="D168" s="10" t="s">
        <v>19021</v>
      </c>
      <c r="E168" s="10" t="s">
        <v>571</v>
      </c>
      <c r="F168" s="10" t="s">
        <v>11</v>
      </c>
      <c r="G168" s="10" t="s">
        <v>601</v>
      </c>
      <c r="H168" s="10" t="s">
        <v>600</v>
      </c>
      <c r="I168" s="10" t="s">
        <v>664</v>
      </c>
      <c r="J168" s="10" t="s">
        <v>33125</v>
      </c>
      <c r="K168" s="10" t="s">
        <v>27824</v>
      </c>
      <c r="L168" s="10">
        <v>7</v>
      </c>
      <c r="M168" s="10">
        <v>865.98</v>
      </c>
      <c r="N168" s="10">
        <v>6061.86</v>
      </c>
      <c r="O168" s="59">
        <v>0.1</v>
      </c>
      <c r="P168" s="10">
        <v>606.19000000000005</v>
      </c>
      <c r="Q168" s="10">
        <v>5455.67</v>
      </c>
      <c r="R168" s="10" t="s">
        <v>614</v>
      </c>
      <c r="S168" s="10" t="s">
        <v>607</v>
      </c>
      <c r="T168" s="59">
        <v>0.3</v>
      </c>
      <c r="U168" s="10">
        <v>1636.7</v>
      </c>
    </row>
    <row r="169" spans="1:21" x14ac:dyDescent="0.3">
      <c r="A169" s="10" t="s">
        <v>33124</v>
      </c>
      <c r="B169" s="61">
        <v>45176</v>
      </c>
      <c r="C169" s="10" t="s">
        <v>33123</v>
      </c>
      <c r="D169" s="10" t="s">
        <v>33122</v>
      </c>
      <c r="E169" s="10" t="s">
        <v>592</v>
      </c>
      <c r="F169" s="10" t="s">
        <v>18</v>
      </c>
      <c r="G169" s="10" t="s">
        <v>601</v>
      </c>
      <c r="H169" s="10" t="s">
        <v>544</v>
      </c>
      <c r="I169" s="10" t="s">
        <v>568</v>
      </c>
      <c r="J169" s="10" t="s">
        <v>22119</v>
      </c>
      <c r="K169" s="10" t="s">
        <v>10543</v>
      </c>
      <c r="L169" s="10">
        <v>4</v>
      </c>
      <c r="M169" s="10">
        <v>710.19</v>
      </c>
      <c r="N169" s="10">
        <v>2840.76</v>
      </c>
      <c r="O169" s="59">
        <v>0.2</v>
      </c>
      <c r="P169" s="10">
        <v>568.15</v>
      </c>
      <c r="Q169" s="10">
        <v>2272.61</v>
      </c>
      <c r="R169" s="10" t="s">
        <v>575</v>
      </c>
      <c r="S169" s="10" t="s">
        <v>607</v>
      </c>
      <c r="T169" s="59">
        <v>0.15</v>
      </c>
      <c r="U169" s="10">
        <v>340.89</v>
      </c>
    </row>
    <row r="170" spans="1:21" x14ac:dyDescent="0.3">
      <c r="A170" s="10" t="s">
        <v>33121</v>
      </c>
      <c r="B170" s="61">
        <v>45156</v>
      </c>
      <c r="C170" s="10" t="s">
        <v>23638</v>
      </c>
      <c r="D170" s="10" t="s">
        <v>3253</v>
      </c>
      <c r="E170" s="10" t="s">
        <v>571</v>
      </c>
      <c r="F170" s="10" t="s">
        <v>685</v>
      </c>
      <c r="G170" s="10" t="s">
        <v>569</v>
      </c>
      <c r="H170" s="10" t="s">
        <v>600</v>
      </c>
      <c r="I170" s="10" t="s">
        <v>627</v>
      </c>
      <c r="J170" s="10" t="s">
        <v>33105</v>
      </c>
      <c r="K170" s="10" t="s">
        <v>2993</v>
      </c>
      <c r="L170" s="10">
        <v>6</v>
      </c>
      <c r="M170" s="10">
        <v>765.21</v>
      </c>
      <c r="N170" s="10">
        <v>4591.26</v>
      </c>
      <c r="O170" s="59">
        <v>0.1</v>
      </c>
      <c r="P170" s="10">
        <v>459.13</v>
      </c>
      <c r="Q170" s="10">
        <v>4132.13</v>
      </c>
      <c r="R170" s="10" t="s">
        <v>614</v>
      </c>
      <c r="S170" s="10" t="s">
        <v>596</v>
      </c>
      <c r="T170" s="59">
        <v>0.3</v>
      </c>
      <c r="U170" s="10">
        <v>1239.6400000000001</v>
      </c>
    </row>
    <row r="171" spans="1:21" x14ac:dyDescent="0.3">
      <c r="A171" s="10" t="s">
        <v>33120</v>
      </c>
      <c r="B171" s="61">
        <v>45297</v>
      </c>
      <c r="C171" s="10" t="s">
        <v>26595</v>
      </c>
      <c r="D171" s="10" t="s">
        <v>2196</v>
      </c>
      <c r="E171" s="10" t="s">
        <v>581</v>
      </c>
      <c r="F171" s="10" t="s">
        <v>580</v>
      </c>
      <c r="G171" s="10" t="s">
        <v>569</v>
      </c>
      <c r="H171" s="10" t="s">
        <v>544</v>
      </c>
      <c r="I171" s="10" t="s">
        <v>610</v>
      </c>
      <c r="J171" s="10" t="s">
        <v>25856</v>
      </c>
      <c r="K171" s="10" t="s">
        <v>33119</v>
      </c>
      <c r="L171" s="10">
        <v>7</v>
      </c>
      <c r="M171" s="10">
        <v>396.77</v>
      </c>
      <c r="N171" s="10">
        <v>2777.39</v>
      </c>
      <c r="O171" s="59">
        <v>0.05</v>
      </c>
      <c r="P171" s="10">
        <v>138.87</v>
      </c>
      <c r="Q171" s="10">
        <v>2638.52</v>
      </c>
      <c r="R171" s="10" t="s">
        <v>575</v>
      </c>
      <c r="S171" s="10" t="s">
        <v>564</v>
      </c>
      <c r="T171" s="59">
        <v>0.25</v>
      </c>
      <c r="U171" s="10">
        <v>659.63</v>
      </c>
    </row>
    <row r="172" spans="1:21" x14ac:dyDescent="0.3">
      <c r="A172" s="10" t="s">
        <v>33118</v>
      </c>
      <c r="B172" s="61">
        <v>45110</v>
      </c>
      <c r="C172" s="10" t="s">
        <v>31343</v>
      </c>
      <c r="D172" s="10" t="s">
        <v>28513</v>
      </c>
      <c r="E172" s="10" t="s">
        <v>603</v>
      </c>
      <c r="F172" s="10" t="s">
        <v>636</v>
      </c>
      <c r="G172" s="10" t="s">
        <v>601</v>
      </c>
      <c r="H172" s="10" t="s">
        <v>544</v>
      </c>
      <c r="I172" s="10" t="s">
        <v>568</v>
      </c>
      <c r="J172" s="10" t="s">
        <v>11498</v>
      </c>
      <c r="K172" s="10" t="s">
        <v>26091</v>
      </c>
      <c r="L172" s="10">
        <v>6</v>
      </c>
      <c r="M172" s="10">
        <v>861.84</v>
      </c>
      <c r="N172" s="10">
        <v>5171.04</v>
      </c>
      <c r="O172" s="59">
        <v>0</v>
      </c>
      <c r="P172" s="10">
        <v>0</v>
      </c>
      <c r="Q172" s="10">
        <v>5171.04</v>
      </c>
      <c r="R172" s="10" t="s">
        <v>575</v>
      </c>
      <c r="S172" s="10" t="s">
        <v>585</v>
      </c>
      <c r="T172" s="59">
        <v>0.15</v>
      </c>
      <c r="U172" s="10">
        <v>775.66</v>
      </c>
    </row>
    <row r="173" spans="1:21" x14ac:dyDescent="0.3">
      <c r="A173" s="10" t="s">
        <v>33117</v>
      </c>
      <c r="B173" s="61">
        <v>45160</v>
      </c>
      <c r="C173" s="10" t="s">
        <v>11826</v>
      </c>
      <c r="D173" s="10" t="s">
        <v>31749</v>
      </c>
      <c r="E173" s="10" t="s">
        <v>581</v>
      </c>
      <c r="F173" s="10" t="s">
        <v>83</v>
      </c>
      <c r="G173" s="10" t="s">
        <v>601</v>
      </c>
      <c r="H173" s="10" t="s">
        <v>544</v>
      </c>
      <c r="I173" s="10" t="s">
        <v>568</v>
      </c>
      <c r="J173" s="10" t="s">
        <v>33116</v>
      </c>
      <c r="K173" s="10" t="s">
        <v>33110</v>
      </c>
      <c r="L173" s="10">
        <v>5</v>
      </c>
      <c r="M173" s="10">
        <v>530.71</v>
      </c>
      <c r="N173" s="10">
        <v>2653.55</v>
      </c>
      <c r="O173" s="59">
        <v>0</v>
      </c>
      <c r="P173" s="10">
        <v>0</v>
      </c>
      <c r="Q173" s="10">
        <v>2653.55</v>
      </c>
      <c r="R173" s="10" t="s">
        <v>614</v>
      </c>
      <c r="S173" s="10" t="s">
        <v>564</v>
      </c>
      <c r="T173" s="59">
        <v>0.15</v>
      </c>
      <c r="U173" s="10">
        <v>398.03</v>
      </c>
    </row>
    <row r="174" spans="1:21" x14ac:dyDescent="0.3">
      <c r="A174" s="10" t="s">
        <v>33115</v>
      </c>
      <c r="B174" s="61">
        <v>45122</v>
      </c>
      <c r="C174" s="10" t="s">
        <v>21213</v>
      </c>
      <c r="D174" s="10" t="s">
        <v>2784</v>
      </c>
      <c r="E174" s="10" t="s">
        <v>581</v>
      </c>
      <c r="F174" s="10" t="s">
        <v>7</v>
      </c>
      <c r="G174" s="10" t="s">
        <v>601</v>
      </c>
      <c r="H174" s="10" t="s">
        <v>600</v>
      </c>
      <c r="I174" s="10" t="s">
        <v>627</v>
      </c>
      <c r="J174" s="10" t="s">
        <v>33114</v>
      </c>
      <c r="K174" s="10" t="s">
        <v>22657</v>
      </c>
      <c r="L174" s="10">
        <v>2</v>
      </c>
      <c r="M174" s="10">
        <v>964.83</v>
      </c>
      <c r="N174" s="10">
        <v>1929.66</v>
      </c>
      <c r="O174" s="59">
        <v>0.05</v>
      </c>
      <c r="P174" s="10">
        <v>96.48</v>
      </c>
      <c r="Q174" s="10">
        <v>1833.18</v>
      </c>
      <c r="R174" s="10" t="s">
        <v>575</v>
      </c>
      <c r="S174" s="10" t="s">
        <v>596</v>
      </c>
      <c r="T174" s="59">
        <v>0.3</v>
      </c>
      <c r="U174" s="10">
        <v>549.95000000000005</v>
      </c>
    </row>
    <row r="175" spans="1:21" x14ac:dyDescent="0.3">
      <c r="A175" s="10" t="s">
        <v>33113</v>
      </c>
      <c r="B175" s="61">
        <v>45160</v>
      </c>
      <c r="C175" s="10" t="s">
        <v>33112</v>
      </c>
      <c r="D175" s="10" t="s">
        <v>33111</v>
      </c>
      <c r="E175" s="10" t="s">
        <v>571</v>
      </c>
      <c r="F175" s="10" t="s">
        <v>11</v>
      </c>
      <c r="G175" s="10" t="s">
        <v>601</v>
      </c>
      <c r="H175" s="10" t="s">
        <v>544</v>
      </c>
      <c r="I175" s="10" t="s">
        <v>10</v>
      </c>
      <c r="J175" s="10" t="s">
        <v>32603</v>
      </c>
      <c r="K175" s="10" t="s">
        <v>33110</v>
      </c>
      <c r="L175" s="10">
        <v>2</v>
      </c>
      <c r="M175" s="10">
        <v>137.94</v>
      </c>
      <c r="N175" s="10">
        <v>275.88</v>
      </c>
      <c r="O175" s="59">
        <v>0.1</v>
      </c>
      <c r="P175" s="10">
        <v>27.59</v>
      </c>
      <c r="Q175" s="10">
        <v>248.29</v>
      </c>
      <c r="R175" s="10" t="s">
        <v>614</v>
      </c>
      <c r="S175" s="10" t="s">
        <v>607</v>
      </c>
      <c r="T175" s="59">
        <v>0.3</v>
      </c>
      <c r="U175" s="10">
        <v>74.489999999999995</v>
      </c>
    </row>
    <row r="176" spans="1:21" x14ac:dyDescent="0.3">
      <c r="A176" s="10" t="s">
        <v>33109</v>
      </c>
      <c r="B176" s="61">
        <v>45181</v>
      </c>
      <c r="C176" s="10" t="s">
        <v>14412</v>
      </c>
      <c r="D176" s="10" t="s">
        <v>21618</v>
      </c>
      <c r="E176" s="10" t="s">
        <v>603</v>
      </c>
      <c r="F176" s="10" t="s">
        <v>602</v>
      </c>
      <c r="G176" s="10" t="s">
        <v>569</v>
      </c>
      <c r="H176" s="10" t="s">
        <v>579</v>
      </c>
      <c r="I176" s="10" t="s">
        <v>722</v>
      </c>
      <c r="J176" s="10" t="s">
        <v>33108</v>
      </c>
      <c r="K176" s="10" t="s">
        <v>33107</v>
      </c>
      <c r="L176" s="10">
        <v>6</v>
      </c>
      <c r="M176" s="10">
        <v>827.75</v>
      </c>
      <c r="N176" s="10">
        <v>4966.5</v>
      </c>
      <c r="O176" s="59">
        <v>0.1</v>
      </c>
      <c r="P176" s="10">
        <v>496.65</v>
      </c>
      <c r="Q176" s="10">
        <v>4469.8500000000004</v>
      </c>
      <c r="R176" s="10" t="s">
        <v>575</v>
      </c>
      <c r="S176" s="10" t="s">
        <v>596</v>
      </c>
      <c r="T176" s="59">
        <v>0.25</v>
      </c>
      <c r="U176" s="10">
        <v>1117.46</v>
      </c>
    </row>
    <row r="177" spans="1:21" x14ac:dyDescent="0.3">
      <c r="A177" s="10" t="s">
        <v>33106</v>
      </c>
      <c r="B177" s="61">
        <v>45129</v>
      </c>
      <c r="C177" s="10" t="s">
        <v>23201</v>
      </c>
      <c r="D177" s="10" t="s">
        <v>27665</v>
      </c>
      <c r="E177" s="10" t="s">
        <v>629</v>
      </c>
      <c r="F177" s="10" t="s">
        <v>628</v>
      </c>
      <c r="G177" s="10" t="s">
        <v>569</v>
      </c>
      <c r="H177" s="10" t="s">
        <v>600</v>
      </c>
      <c r="I177" s="10" t="s">
        <v>627</v>
      </c>
      <c r="J177" s="10" t="s">
        <v>33105</v>
      </c>
      <c r="K177" s="10" t="s">
        <v>4413</v>
      </c>
      <c r="L177" s="10">
        <v>5</v>
      </c>
      <c r="M177" s="10">
        <v>717.34</v>
      </c>
      <c r="N177" s="10">
        <v>3586.7</v>
      </c>
      <c r="O177" s="59">
        <v>0</v>
      </c>
      <c r="P177" s="10">
        <v>0</v>
      </c>
      <c r="Q177" s="10">
        <v>3586.7</v>
      </c>
      <c r="R177" s="10" t="s">
        <v>565</v>
      </c>
      <c r="S177" s="10" t="s">
        <v>585</v>
      </c>
      <c r="T177" s="59">
        <v>0.3</v>
      </c>
      <c r="U177" s="10">
        <v>1076.01</v>
      </c>
    </row>
    <row r="178" spans="1:21" x14ac:dyDescent="0.3">
      <c r="A178" s="10" t="s">
        <v>33104</v>
      </c>
      <c r="B178" s="61">
        <v>45022</v>
      </c>
      <c r="C178" s="10" t="s">
        <v>17086</v>
      </c>
      <c r="D178" s="10" t="s">
        <v>33103</v>
      </c>
      <c r="E178" s="10" t="s">
        <v>592</v>
      </c>
      <c r="F178" s="10" t="s">
        <v>652</v>
      </c>
      <c r="G178" s="10" t="s">
        <v>569</v>
      </c>
      <c r="H178" s="10" t="s">
        <v>590</v>
      </c>
      <c r="I178" s="10" t="s">
        <v>635</v>
      </c>
      <c r="J178" s="10" t="s">
        <v>6525</v>
      </c>
      <c r="K178" s="10" t="s">
        <v>3023</v>
      </c>
      <c r="L178" s="10">
        <v>5</v>
      </c>
      <c r="M178" s="10">
        <v>605.12</v>
      </c>
      <c r="N178" s="10">
        <v>3025.6</v>
      </c>
      <c r="O178" s="59">
        <v>0.05</v>
      </c>
      <c r="P178" s="10">
        <v>151.28</v>
      </c>
      <c r="Q178" s="10">
        <v>2874.32</v>
      </c>
      <c r="R178" s="10" t="s">
        <v>614</v>
      </c>
      <c r="S178" s="10" t="s">
        <v>585</v>
      </c>
      <c r="T178" s="59">
        <v>0.25</v>
      </c>
      <c r="U178" s="10">
        <v>718.58</v>
      </c>
    </row>
    <row r="179" spans="1:21" x14ac:dyDescent="0.3">
      <c r="A179" s="10" t="s">
        <v>33102</v>
      </c>
      <c r="B179" s="61">
        <v>45322</v>
      </c>
      <c r="C179" s="10" t="s">
        <v>13119</v>
      </c>
      <c r="D179" s="10" t="s">
        <v>25069</v>
      </c>
      <c r="E179" s="10" t="s">
        <v>571</v>
      </c>
      <c r="F179" s="10" t="s">
        <v>11</v>
      </c>
      <c r="G179" s="10" t="s">
        <v>601</v>
      </c>
      <c r="H179" s="10" t="s">
        <v>544</v>
      </c>
      <c r="I179" s="10" t="s">
        <v>568</v>
      </c>
      <c r="J179" s="10" t="s">
        <v>33101</v>
      </c>
      <c r="K179" s="10" t="s">
        <v>26275</v>
      </c>
      <c r="L179" s="10">
        <v>5</v>
      </c>
      <c r="M179" s="10">
        <v>320.74</v>
      </c>
      <c r="N179" s="10">
        <v>1603.7</v>
      </c>
      <c r="O179" s="59">
        <v>0.1</v>
      </c>
      <c r="P179" s="10">
        <v>160.37</v>
      </c>
      <c r="Q179" s="10">
        <v>1443.33</v>
      </c>
      <c r="R179" s="10" t="s">
        <v>614</v>
      </c>
      <c r="S179" s="10" t="s">
        <v>596</v>
      </c>
      <c r="T179" s="59">
        <v>0.25</v>
      </c>
      <c r="U179" s="10">
        <v>360.83</v>
      </c>
    </row>
    <row r="180" spans="1:21" x14ac:dyDescent="0.3">
      <c r="A180" s="10" t="s">
        <v>33100</v>
      </c>
      <c r="B180" s="61">
        <v>45245</v>
      </c>
      <c r="C180" s="10" t="s">
        <v>14545</v>
      </c>
      <c r="D180" s="10" t="s">
        <v>22168</v>
      </c>
      <c r="E180" s="10" t="s">
        <v>629</v>
      </c>
      <c r="F180" s="10" t="s">
        <v>628</v>
      </c>
      <c r="G180" s="10" t="s">
        <v>569</v>
      </c>
      <c r="H180" s="10" t="s">
        <v>544</v>
      </c>
      <c r="I180" s="10" t="s">
        <v>610</v>
      </c>
      <c r="J180" s="10" t="s">
        <v>33004</v>
      </c>
      <c r="K180" s="10" t="s">
        <v>33099</v>
      </c>
      <c r="L180" s="10">
        <v>4</v>
      </c>
      <c r="M180" s="10">
        <v>813.23</v>
      </c>
      <c r="N180" s="10">
        <v>3252.92</v>
      </c>
      <c r="O180" s="59">
        <v>0.05</v>
      </c>
      <c r="P180" s="10">
        <v>162.65</v>
      </c>
      <c r="Q180" s="10">
        <v>3090.27</v>
      </c>
      <c r="R180" s="10" t="s">
        <v>586</v>
      </c>
      <c r="S180" s="10" t="s">
        <v>607</v>
      </c>
      <c r="T180" s="59">
        <v>0.3</v>
      </c>
      <c r="U180" s="10">
        <v>927.08</v>
      </c>
    </row>
    <row r="181" spans="1:21" x14ac:dyDescent="0.3">
      <c r="A181" s="10" t="s">
        <v>33098</v>
      </c>
      <c r="B181" s="61">
        <v>45273</v>
      </c>
      <c r="C181" s="10" t="s">
        <v>15686</v>
      </c>
      <c r="D181" s="10" t="s">
        <v>33097</v>
      </c>
      <c r="E181" s="10" t="s">
        <v>629</v>
      </c>
      <c r="F181" s="10" t="s">
        <v>628</v>
      </c>
      <c r="G181" s="10" t="s">
        <v>569</v>
      </c>
      <c r="H181" s="10" t="s">
        <v>579</v>
      </c>
      <c r="I181" s="10" t="s">
        <v>711</v>
      </c>
      <c r="J181" s="10" t="s">
        <v>6180</v>
      </c>
      <c r="K181" s="10" t="s">
        <v>24710</v>
      </c>
      <c r="L181" s="10">
        <v>7</v>
      </c>
      <c r="M181" s="10">
        <v>583.07000000000005</v>
      </c>
      <c r="N181" s="10">
        <v>4081.49</v>
      </c>
      <c r="O181" s="59">
        <v>0.05</v>
      </c>
      <c r="P181" s="10">
        <v>204.07</v>
      </c>
      <c r="Q181" s="10">
        <v>3877.42</v>
      </c>
      <c r="R181" s="10" t="s">
        <v>614</v>
      </c>
      <c r="S181" s="10" t="s">
        <v>607</v>
      </c>
      <c r="T181" s="59">
        <v>0.3</v>
      </c>
      <c r="U181" s="10">
        <v>1163.23</v>
      </c>
    </row>
    <row r="182" spans="1:21" x14ac:dyDescent="0.3">
      <c r="A182" s="10" t="s">
        <v>33096</v>
      </c>
      <c r="B182" s="61">
        <v>45286</v>
      </c>
      <c r="C182" s="10" t="s">
        <v>6438</v>
      </c>
      <c r="D182" s="10" t="s">
        <v>32335</v>
      </c>
      <c r="E182" s="10" t="s">
        <v>592</v>
      </c>
      <c r="F182" s="10" t="s">
        <v>652</v>
      </c>
      <c r="G182" s="10" t="s">
        <v>601</v>
      </c>
      <c r="H182" s="10" t="s">
        <v>544</v>
      </c>
      <c r="I182" s="10" t="s">
        <v>10</v>
      </c>
      <c r="J182" s="10" t="s">
        <v>33095</v>
      </c>
      <c r="K182" s="10" t="s">
        <v>23655</v>
      </c>
      <c r="L182" s="10">
        <v>5</v>
      </c>
      <c r="M182" s="10">
        <v>818.98</v>
      </c>
      <c r="N182" s="10">
        <v>4094.9</v>
      </c>
      <c r="O182" s="59">
        <v>0.1</v>
      </c>
      <c r="P182" s="10">
        <v>409.49</v>
      </c>
      <c r="Q182" s="10">
        <v>3685.41</v>
      </c>
      <c r="R182" s="10" t="s">
        <v>575</v>
      </c>
      <c r="S182" s="10" t="s">
        <v>564</v>
      </c>
      <c r="T182" s="59">
        <v>0.25</v>
      </c>
      <c r="U182" s="10">
        <v>921.35</v>
      </c>
    </row>
    <row r="183" spans="1:21" x14ac:dyDescent="0.3">
      <c r="A183" s="10" t="s">
        <v>33094</v>
      </c>
      <c r="B183" s="61">
        <v>45353</v>
      </c>
      <c r="C183" s="10" t="s">
        <v>8035</v>
      </c>
      <c r="D183" s="10" t="s">
        <v>6884</v>
      </c>
      <c r="E183" s="10" t="s">
        <v>571</v>
      </c>
      <c r="F183" s="10" t="s">
        <v>570</v>
      </c>
      <c r="G183" s="10" t="s">
        <v>601</v>
      </c>
      <c r="H183" s="10" t="s">
        <v>544</v>
      </c>
      <c r="I183" s="10" t="s">
        <v>568</v>
      </c>
      <c r="J183" s="10" t="s">
        <v>33093</v>
      </c>
      <c r="K183" s="10" t="s">
        <v>27381</v>
      </c>
      <c r="L183" s="10">
        <v>3</v>
      </c>
      <c r="M183" s="10">
        <v>746.45</v>
      </c>
      <c r="N183" s="10">
        <v>2239.35</v>
      </c>
      <c r="O183" s="59">
        <v>0.05</v>
      </c>
      <c r="P183" s="10">
        <v>111.97</v>
      </c>
      <c r="Q183" s="10">
        <v>2127.38</v>
      </c>
      <c r="R183" s="10" t="s">
        <v>575</v>
      </c>
      <c r="S183" s="10" t="s">
        <v>585</v>
      </c>
      <c r="T183" s="59">
        <v>0.15</v>
      </c>
      <c r="U183" s="10">
        <v>319.11</v>
      </c>
    </row>
    <row r="184" spans="1:21" x14ac:dyDescent="0.3">
      <c r="A184" s="10" t="s">
        <v>33092</v>
      </c>
      <c r="B184" s="61">
        <v>44957</v>
      </c>
      <c r="C184" s="10" t="s">
        <v>33091</v>
      </c>
      <c r="D184" s="10" t="s">
        <v>33090</v>
      </c>
      <c r="E184" s="10" t="s">
        <v>629</v>
      </c>
      <c r="F184" s="10" t="s">
        <v>628</v>
      </c>
      <c r="G184" s="10" t="s">
        <v>569</v>
      </c>
      <c r="H184" s="10" t="s">
        <v>590</v>
      </c>
      <c r="I184" s="10" t="s">
        <v>748</v>
      </c>
      <c r="J184" s="10" t="s">
        <v>7692</v>
      </c>
      <c r="K184" s="10" t="s">
        <v>33089</v>
      </c>
      <c r="L184" s="10">
        <v>6</v>
      </c>
      <c r="M184" s="10">
        <v>109.15</v>
      </c>
      <c r="N184" s="10">
        <v>654.9</v>
      </c>
      <c r="O184" s="59">
        <v>0</v>
      </c>
      <c r="P184" s="10">
        <v>0</v>
      </c>
      <c r="Q184" s="10">
        <v>654.9</v>
      </c>
      <c r="R184" s="10" t="s">
        <v>575</v>
      </c>
      <c r="S184" s="10" t="s">
        <v>596</v>
      </c>
      <c r="T184" s="59">
        <v>0.15</v>
      </c>
      <c r="U184" s="10">
        <v>98.23</v>
      </c>
    </row>
    <row r="185" spans="1:21" x14ac:dyDescent="0.3">
      <c r="A185" s="10" t="s">
        <v>33088</v>
      </c>
      <c r="B185" s="61">
        <v>45302</v>
      </c>
      <c r="C185" s="10" t="s">
        <v>4957</v>
      </c>
      <c r="D185" s="10" t="s">
        <v>12784</v>
      </c>
      <c r="E185" s="10" t="s">
        <v>592</v>
      </c>
      <c r="F185" s="10" t="s">
        <v>18</v>
      </c>
      <c r="G185" s="10" t="s">
        <v>569</v>
      </c>
      <c r="H185" s="10" t="s">
        <v>544</v>
      </c>
      <c r="I185" s="10" t="s">
        <v>10</v>
      </c>
      <c r="J185" s="10" t="s">
        <v>33087</v>
      </c>
      <c r="K185" s="10" t="s">
        <v>27127</v>
      </c>
      <c r="L185" s="10">
        <v>8</v>
      </c>
      <c r="M185" s="10">
        <v>115.36</v>
      </c>
      <c r="N185" s="10">
        <v>922.88</v>
      </c>
      <c r="O185" s="59">
        <v>0.05</v>
      </c>
      <c r="P185" s="10">
        <v>46.14</v>
      </c>
      <c r="Q185" s="10">
        <v>876.74</v>
      </c>
      <c r="R185" s="10" t="s">
        <v>575</v>
      </c>
      <c r="S185" s="10" t="s">
        <v>596</v>
      </c>
      <c r="T185" s="59">
        <v>0.3</v>
      </c>
      <c r="U185" s="10">
        <v>263.02</v>
      </c>
    </row>
    <row r="186" spans="1:21" x14ac:dyDescent="0.3">
      <c r="A186" s="10" t="s">
        <v>33086</v>
      </c>
      <c r="B186" s="61">
        <v>45341</v>
      </c>
      <c r="C186" s="10" t="s">
        <v>5392</v>
      </c>
      <c r="D186" s="10" t="s">
        <v>26321</v>
      </c>
      <c r="E186" s="10" t="s">
        <v>571</v>
      </c>
      <c r="F186" s="10" t="s">
        <v>11</v>
      </c>
      <c r="G186" s="10" t="s">
        <v>569</v>
      </c>
      <c r="H186" s="10" t="s">
        <v>590</v>
      </c>
      <c r="I186" s="10" t="s">
        <v>748</v>
      </c>
      <c r="J186" s="10" t="s">
        <v>31266</v>
      </c>
      <c r="K186" s="10" t="s">
        <v>33085</v>
      </c>
      <c r="L186" s="10">
        <v>5</v>
      </c>
      <c r="M186" s="10">
        <v>111.93</v>
      </c>
      <c r="N186" s="10">
        <v>559.65</v>
      </c>
      <c r="O186" s="59">
        <v>0.2</v>
      </c>
      <c r="P186" s="10">
        <v>111.93</v>
      </c>
      <c r="Q186" s="10">
        <v>447.72</v>
      </c>
      <c r="R186" s="10" t="s">
        <v>586</v>
      </c>
      <c r="S186" s="10" t="s">
        <v>607</v>
      </c>
      <c r="T186" s="59">
        <v>0.25</v>
      </c>
      <c r="U186" s="10">
        <v>111.93</v>
      </c>
    </row>
    <row r="187" spans="1:21" x14ac:dyDescent="0.3">
      <c r="A187" s="10" t="s">
        <v>33084</v>
      </c>
      <c r="B187" s="61">
        <v>45264</v>
      </c>
      <c r="C187" s="10" t="s">
        <v>8235</v>
      </c>
      <c r="D187" s="10" t="s">
        <v>637</v>
      </c>
      <c r="E187" s="10" t="s">
        <v>603</v>
      </c>
      <c r="F187" s="10" t="s">
        <v>636</v>
      </c>
      <c r="G187" s="10" t="s">
        <v>569</v>
      </c>
      <c r="H187" s="10" t="s">
        <v>544</v>
      </c>
      <c r="I187" s="10" t="s">
        <v>568</v>
      </c>
      <c r="J187" s="10" t="s">
        <v>5999</v>
      </c>
      <c r="K187" s="10" t="s">
        <v>33083</v>
      </c>
      <c r="L187" s="10">
        <v>3</v>
      </c>
      <c r="M187" s="10">
        <v>327.67</v>
      </c>
      <c r="N187" s="10">
        <v>983.01</v>
      </c>
      <c r="O187" s="59">
        <v>0.1</v>
      </c>
      <c r="P187" s="10">
        <v>98.3</v>
      </c>
      <c r="Q187" s="10">
        <v>884.71</v>
      </c>
      <c r="R187" s="10" t="s">
        <v>586</v>
      </c>
      <c r="S187" s="10" t="s">
        <v>596</v>
      </c>
      <c r="T187" s="59">
        <v>0.15</v>
      </c>
      <c r="U187" s="10">
        <v>132.71</v>
      </c>
    </row>
    <row r="188" spans="1:21" x14ac:dyDescent="0.3">
      <c r="A188" s="10" t="s">
        <v>33082</v>
      </c>
      <c r="B188" s="61">
        <v>45149</v>
      </c>
      <c r="C188" s="10" t="s">
        <v>25463</v>
      </c>
      <c r="D188" s="10" t="s">
        <v>33081</v>
      </c>
      <c r="E188" s="10" t="s">
        <v>629</v>
      </c>
      <c r="F188" s="10" t="s">
        <v>790</v>
      </c>
      <c r="G188" s="10" t="s">
        <v>601</v>
      </c>
      <c r="H188" s="10" t="s">
        <v>544</v>
      </c>
      <c r="I188" s="10" t="s">
        <v>568</v>
      </c>
      <c r="J188" s="10" t="s">
        <v>33080</v>
      </c>
      <c r="K188" s="10" t="s">
        <v>33079</v>
      </c>
      <c r="L188" s="10">
        <v>9</v>
      </c>
      <c r="M188" s="10">
        <v>282.92</v>
      </c>
      <c r="N188" s="10">
        <v>2546.2800000000002</v>
      </c>
      <c r="O188" s="59">
        <v>0.2</v>
      </c>
      <c r="P188" s="10">
        <v>509.26</v>
      </c>
      <c r="Q188" s="10">
        <v>2037.02</v>
      </c>
      <c r="R188" s="10" t="s">
        <v>565</v>
      </c>
      <c r="S188" s="10" t="s">
        <v>585</v>
      </c>
      <c r="T188" s="59">
        <v>0.15</v>
      </c>
      <c r="U188" s="10">
        <v>305.55</v>
      </c>
    </row>
    <row r="189" spans="1:21" x14ac:dyDescent="0.3">
      <c r="A189" s="10" t="s">
        <v>33078</v>
      </c>
      <c r="B189" s="61">
        <v>45094</v>
      </c>
      <c r="C189" s="10" t="s">
        <v>1541</v>
      </c>
      <c r="D189" s="10" t="s">
        <v>31206</v>
      </c>
      <c r="E189" s="10" t="s">
        <v>571</v>
      </c>
      <c r="F189" s="10" t="s">
        <v>570</v>
      </c>
      <c r="G189" s="10" t="s">
        <v>601</v>
      </c>
      <c r="H189" s="10" t="s">
        <v>579</v>
      </c>
      <c r="I189" s="10" t="s">
        <v>711</v>
      </c>
      <c r="J189" s="10" t="s">
        <v>33077</v>
      </c>
      <c r="K189" s="10" t="s">
        <v>14150</v>
      </c>
      <c r="L189" s="10">
        <v>5</v>
      </c>
      <c r="M189" s="10">
        <v>918.68</v>
      </c>
      <c r="N189" s="10">
        <v>4593.3999999999996</v>
      </c>
      <c r="O189" s="59">
        <v>0.2</v>
      </c>
      <c r="P189" s="10">
        <v>918.68</v>
      </c>
      <c r="Q189" s="10">
        <v>3674.72</v>
      </c>
      <c r="R189" s="10" t="s">
        <v>575</v>
      </c>
      <c r="S189" s="10" t="s">
        <v>607</v>
      </c>
      <c r="T189" s="59">
        <v>0.25</v>
      </c>
      <c r="U189" s="10">
        <v>918.68</v>
      </c>
    </row>
    <row r="190" spans="1:21" x14ac:dyDescent="0.3">
      <c r="A190" s="10" t="s">
        <v>33076</v>
      </c>
      <c r="B190" s="61">
        <v>45144</v>
      </c>
      <c r="C190" s="10" t="s">
        <v>2010</v>
      </c>
      <c r="D190" s="10" t="s">
        <v>33075</v>
      </c>
      <c r="E190" s="10" t="s">
        <v>581</v>
      </c>
      <c r="F190" s="10" t="s">
        <v>83</v>
      </c>
      <c r="G190" s="10" t="s">
        <v>569</v>
      </c>
      <c r="H190" s="10" t="s">
        <v>579</v>
      </c>
      <c r="I190" s="10" t="s">
        <v>722</v>
      </c>
      <c r="J190" s="10" t="s">
        <v>33074</v>
      </c>
      <c r="K190" s="10" t="s">
        <v>8194</v>
      </c>
      <c r="L190" s="10">
        <v>1</v>
      </c>
      <c r="M190" s="10">
        <v>700.76</v>
      </c>
      <c r="N190" s="10">
        <v>700.76</v>
      </c>
      <c r="O190" s="59">
        <v>0.2</v>
      </c>
      <c r="P190" s="10">
        <v>140.15</v>
      </c>
      <c r="Q190" s="10">
        <v>560.61</v>
      </c>
      <c r="R190" s="10" t="s">
        <v>614</v>
      </c>
      <c r="S190" s="10" t="s">
        <v>607</v>
      </c>
      <c r="T190" s="59">
        <v>0.15</v>
      </c>
      <c r="U190" s="10">
        <v>84.09</v>
      </c>
    </row>
    <row r="191" spans="1:21" x14ac:dyDescent="0.3">
      <c r="A191" s="10" t="s">
        <v>33073</v>
      </c>
      <c r="B191" s="61">
        <v>45296</v>
      </c>
      <c r="C191" s="10" t="s">
        <v>21956</v>
      </c>
      <c r="D191" s="10" t="s">
        <v>14832</v>
      </c>
      <c r="E191" s="10" t="s">
        <v>603</v>
      </c>
      <c r="F191" s="10" t="s">
        <v>658</v>
      </c>
      <c r="G191" s="10" t="s">
        <v>569</v>
      </c>
      <c r="H191" s="10" t="s">
        <v>579</v>
      </c>
      <c r="I191" s="10" t="s">
        <v>578</v>
      </c>
      <c r="J191" s="10" t="s">
        <v>19941</v>
      </c>
      <c r="K191" s="10" t="s">
        <v>21184</v>
      </c>
      <c r="L191" s="10">
        <v>2</v>
      </c>
      <c r="M191" s="10">
        <v>616.26</v>
      </c>
      <c r="N191" s="10">
        <v>1232.52</v>
      </c>
      <c r="O191" s="59">
        <v>0</v>
      </c>
      <c r="P191" s="10">
        <v>0</v>
      </c>
      <c r="Q191" s="10">
        <v>1232.52</v>
      </c>
      <c r="R191" s="10" t="s">
        <v>614</v>
      </c>
      <c r="S191" s="10" t="s">
        <v>596</v>
      </c>
      <c r="T191" s="59">
        <v>0.3</v>
      </c>
      <c r="U191" s="10">
        <v>369.76</v>
      </c>
    </row>
    <row r="192" spans="1:21" x14ac:dyDescent="0.3">
      <c r="A192" s="10" t="s">
        <v>33072</v>
      </c>
      <c r="B192" s="61">
        <v>45214</v>
      </c>
      <c r="C192" s="10" t="s">
        <v>29201</v>
      </c>
      <c r="D192" s="10" t="s">
        <v>33071</v>
      </c>
      <c r="E192" s="10" t="s">
        <v>592</v>
      </c>
      <c r="F192" s="10" t="s">
        <v>591</v>
      </c>
      <c r="G192" s="10" t="s">
        <v>569</v>
      </c>
      <c r="H192" s="10" t="s">
        <v>544</v>
      </c>
      <c r="I192" s="10" t="s">
        <v>610</v>
      </c>
      <c r="J192" s="10" t="s">
        <v>5318</v>
      </c>
      <c r="K192" s="10" t="s">
        <v>15646</v>
      </c>
      <c r="L192" s="10">
        <v>10</v>
      </c>
      <c r="M192" s="10">
        <v>428.51</v>
      </c>
      <c r="N192" s="10">
        <v>4285.1000000000004</v>
      </c>
      <c r="O192" s="59">
        <v>0.2</v>
      </c>
      <c r="P192" s="10">
        <v>857.02</v>
      </c>
      <c r="Q192" s="10">
        <v>3428.08</v>
      </c>
      <c r="R192" s="10" t="s">
        <v>586</v>
      </c>
      <c r="S192" s="10" t="s">
        <v>607</v>
      </c>
      <c r="T192" s="59">
        <v>0.15</v>
      </c>
      <c r="U192" s="10">
        <v>514.21</v>
      </c>
    </row>
    <row r="193" spans="1:21" x14ac:dyDescent="0.3">
      <c r="A193" s="10" t="s">
        <v>33070</v>
      </c>
      <c r="B193" s="61">
        <v>45219</v>
      </c>
      <c r="C193" s="10" t="s">
        <v>15283</v>
      </c>
      <c r="D193" s="10" t="s">
        <v>33069</v>
      </c>
      <c r="E193" s="10" t="s">
        <v>581</v>
      </c>
      <c r="F193" s="10" t="s">
        <v>83</v>
      </c>
      <c r="G193" s="10" t="s">
        <v>569</v>
      </c>
      <c r="H193" s="10" t="s">
        <v>579</v>
      </c>
      <c r="I193" s="10" t="s">
        <v>578</v>
      </c>
      <c r="J193" s="10" t="s">
        <v>8862</v>
      </c>
      <c r="K193" s="10" t="s">
        <v>31804</v>
      </c>
      <c r="L193" s="10">
        <v>9</v>
      </c>
      <c r="M193" s="10">
        <v>409.66</v>
      </c>
      <c r="N193" s="10">
        <v>3686.94</v>
      </c>
      <c r="O193" s="59">
        <v>0.2</v>
      </c>
      <c r="P193" s="10">
        <v>737.39</v>
      </c>
      <c r="Q193" s="10">
        <v>2949.55</v>
      </c>
      <c r="R193" s="10" t="s">
        <v>586</v>
      </c>
      <c r="S193" s="10" t="s">
        <v>585</v>
      </c>
      <c r="T193" s="59">
        <v>0.3</v>
      </c>
      <c r="U193" s="10">
        <v>884.87</v>
      </c>
    </row>
    <row r="194" spans="1:21" x14ac:dyDescent="0.3">
      <c r="A194" s="10" t="s">
        <v>33068</v>
      </c>
      <c r="B194" s="61">
        <v>45376</v>
      </c>
      <c r="C194" s="10" t="s">
        <v>10728</v>
      </c>
      <c r="D194" s="10" t="s">
        <v>33067</v>
      </c>
      <c r="E194" s="10" t="s">
        <v>592</v>
      </c>
      <c r="F194" s="10" t="s">
        <v>591</v>
      </c>
      <c r="G194" s="10" t="s">
        <v>601</v>
      </c>
      <c r="H194" s="10" t="s">
        <v>590</v>
      </c>
      <c r="I194" s="10" t="s">
        <v>635</v>
      </c>
      <c r="J194" s="10" t="s">
        <v>33066</v>
      </c>
      <c r="K194" s="10" t="s">
        <v>33065</v>
      </c>
      <c r="L194" s="10">
        <v>6</v>
      </c>
      <c r="M194" s="10">
        <v>275.44</v>
      </c>
      <c r="N194" s="10">
        <v>1652.64</v>
      </c>
      <c r="O194" s="59">
        <v>0.05</v>
      </c>
      <c r="P194" s="10">
        <v>82.63</v>
      </c>
      <c r="Q194" s="10">
        <v>1570.01</v>
      </c>
      <c r="R194" s="10" t="s">
        <v>565</v>
      </c>
      <c r="S194" s="10" t="s">
        <v>596</v>
      </c>
      <c r="T194" s="59">
        <v>0.3</v>
      </c>
      <c r="U194" s="10">
        <v>471</v>
      </c>
    </row>
    <row r="195" spans="1:21" x14ac:dyDescent="0.3">
      <c r="A195" s="10" t="s">
        <v>33064</v>
      </c>
      <c r="B195" s="61">
        <v>45014</v>
      </c>
      <c r="C195" s="10" t="s">
        <v>29466</v>
      </c>
      <c r="D195" s="10" t="s">
        <v>33063</v>
      </c>
      <c r="E195" s="10" t="s">
        <v>571</v>
      </c>
      <c r="F195" s="10" t="s">
        <v>685</v>
      </c>
      <c r="G195" s="10" t="s">
        <v>601</v>
      </c>
      <c r="H195" s="10" t="s">
        <v>600</v>
      </c>
      <c r="I195" s="10" t="s">
        <v>599</v>
      </c>
      <c r="J195" s="10" t="s">
        <v>4747</v>
      </c>
      <c r="K195" s="10" t="s">
        <v>5689</v>
      </c>
      <c r="L195" s="10">
        <v>6</v>
      </c>
      <c r="M195" s="10">
        <v>221.97</v>
      </c>
      <c r="N195" s="10">
        <v>1331.82</v>
      </c>
      <c r="O195" s="59">
        <v>0.2</v>
      </c>
      <c r="P195" s="10">
        <v>266.36</v>
      </c>
      <c r="Q195" s="10">
        <v>1065.46</v>
      </c>
      <c r="R195" s="10" t="s">
        <v>575</v>
      </c>
      <c r="S195" s="10" t="s">
        <v>585</v>
      </c>
      <c r="T195" s="59">
        <v>0.3</v>
      </c>
      <c r="U195" s="10">
        <v>319.64</v>
      </c>
    </row>
    <row r="196" spans="1:21" x14ac:dyDescent="0.3">
      <c r="A196" s="10" t="s">
        <v>33062</v>
      </c>
      <c r="B196" s="61">
        <v>45326</v>
      </c>
      <c r="C196" s="10" t="s">
        <v>26811</v>
      </c>
      <c r="D196" s="10" t="s">
        <v>33061</v>
      </c>
      <c r="E196" s="10" t="s">
        <v>571</v>
      </c>
      <c r="F196" s="10" t="s">
        <v>11</v>
      </c>
      <c r="G196" s="10" t="s">
        <v>601</v>
      </c>
      <c r="H196" s="10" t="s">
        <v>590</v>
      </c>
      <c r="I196" s="10" t="s">
        <v>635</v>
      </c>
      <c r="J196" s="10" t="s">
        <v>14859</v>
      </c>
      <c r="K196" s="10" t="s">
        <v>33060</v>
      </c>
      <c r="L196" s="10">
        <v>1</v>
      </c>
      <c r="M196" s="10">
        <v>410.84</v>
      </c>
      <c r="N196" s="10">
        <v>410.84</v>
      </c>
      <c r="O196" s="59">
        <v>0.1</v>
      </c>
      <c r="P196" s="10">
        <v>41.08</v>
      </c>
      <c r="Q196" s="10">
        <v>369.76</v>
      </c>
      <c r="R196" s="10" t="s">
        <v>614</v>
      </c>
      <c r="S196" s="10" t="s">
        <v>585</v>
      </c>
      <c r="T196" s="59">
        <v>0.25</v>
      </c>
      <c r="U196" s="10">
        <v>92.44</v>
      </c>
    </row>
    <row r="197" spans="1:21" x14ac:dyDescent="0.3">
      <c r="A197" s="10" t="s">
        <v>33059</v>
      </c>
      <c r="B197" s="61">
        <v>45036</v>
      </c>
      <c r="C197" s="10" t="s">
        <v>23260</v>
      </c>
      <c r="D197" s="10" t="s">
        <v>33058</v>
      </c>
      <c r="E197" s="10" t="s">
        <v>603</v>
      </c>
      <c r="F197" s="10" t="s">
        <v>658</v>
      </c>
      <c r="G197" s="10" t="s">
        <v>601</v>
      </c>
      <c r="H197" s="10" t="s">
        <v>590</v>
      </c>
      <c r="I197" s="10" t="s">
        <v>748</v>
      </c>
      <c r="J197" s="10" t="s">
        <v>33057</v>
      </c>
      <c r="K197" s="10" t="s">
        <v>7158</v>
      </c>
      <c r="L197" s="10">
        <v>4</v>
      </c>
      <c r="M197" s="10">
        <v>163.37</v>
      </c>
      <c r="N197" s="10">
        <v>653.48</v>
      </c>
      <c r="O197" s="59">
        <v>0.1</v>
      </c>
      <c r="P197" s="10">
        <v>65.349999999999994</v>
      </c>
      <c r="Q197" s="10">
        <v>588.13</v>
      </c>
      <c r="R197" s="10" t="s">
        <v>586</v>
      </c>
      <c r="S197" s="10" t="s">
        <v>585</v>
      </c>
      <c r="T197" s="59">
        <v>0.25</v>
      </c>
      <c r="U197" s="10">
        <v>147.03</v>
      </c>
    </row>
    <row r="198" spans="1:21" x14ac:dyDescent="0.3">
      <c r="A198" s="10" t="s">
        <v>33056</v>
      </c>
      <c r="B198" s="61">
        <v>45316</v>
      </c>
      <c r="C198" s="10" t="s">
        <v>3482</v>
      </c>
      <c r="D198" s="10" t="s">
        <v>33055</v>
      </c>
      <c r="E198" s="10" t="s">
        <v>571</v>
      </c>
      <c r="F198" s="10" t="s">
        <v>570</v>
      </c>
      <c r="G198" s="10" t="s">
        <v>601</v>
      </c>
      <c r="H198" s="10" t="s">
        <v>579</v>
      </c>
      <c r="I198" s="10" t="s">
        <v>711</v>
      </c>
      <c r="J198" s="10" t="s">
        <v>18234</v>
      </c>
      <c r="K198" s="10" t="s">
        <v>33054</v>
      </c>
      <c r="L198" s="10">
        <v>9</v>
      </c>
      <c r="M198" s="10">
        <v>752.42</v>
      </c>
      <c r="N198" s="10">
        <v>6771.78</v>
      </c>
      <c r="O198" s="59">
        <v>0.05</v>
      </c>
      <c r="P198" s="10">
        <v>338.59</v>
      </c>
      <c r="Q198" s="10">
        <v>6433.19</v>
      </c>
      <c r="R198" s="10" t="s">
        <v>614</v>
      </c>
      <c r="S198" s="10" t="s">
        <v>585</v>
      </c>
      <c r="T198" s="59">
        <v>0.3</v>
      </c>
      <c r="U198" s="10">
        <v>1929.96</v>
      </c>
    </row>
    <row r="199" spans="1:21" x14ac:dyDescent="0.3">
      <c r="A199" s="10" t="s">
        <v>33053</v>
      </c>
      <c r="B199" s="61">
        <v>45252</v>
      </c>
      <c r="C199" s="10" t="s">
        <v>18160</v>
      </c>
      <c r="D199" s="10" t="s">
        <v>33052</v>
      </c>
      <c r="E199" s="10" t="s">
        <v>592</v>
      </c>
      <c r="F199" s="10" t="s">
        <v>591</v>
      </c>
      <c r="G199" s="10" t="s">
        <v>569</v>
      </c>
      <c r="H199" s="10" t="s">
        <v>544</v>
      </c>
      <c r="I199" s="10" t="s">
        <v>568</v>
      </c>
      <c r="J199" s="10" t="s">
        <v>33051</v>
      </c>
      <c r="K199" s="10" t="s">
        <v>7859</v>
      </c>
      <c r="L199" s="10">
        <v>10</v>
      </c>
      <c r="M199" s="10">
        <v>167.77</v>
      </c>
      <c r="N199" s="10">
        <v>1677.7</v>
      </c>
      <c r="O199" s="59">
        <v>0.05</v>
      </c>
      <c r="P199" s="10">
        <v>83.89</v>
      </c>
      <c r="Q199" s="10">
        <v>1593.81</v>
      </c>
      <c r="R199" s="10" t="s">
        <v>614</v>
      </c>
      <c r="S199" s="10" t="s">
        <v>585</v>
      </c>
      <c r="T199" s="59">
        <v>0.3</v>
      </c>
      <c r="U199" s="10">
        <v>478.14</v>
      </c>
    </row>
    <row r="200" spans="1:21" x14ac:dyDescent="0.3">
      <c r="A200" s="10" t="s">
        <v>33050</v>
      </c>
      <c r="B200" s="61">
        <v>45195</v>
      </c>
      <c r="C200" s="10" t="s">
        <v>13551</v>
      </c>
      <c r="D200" s="10" t="s">
        <v>17944</v>
      </c>
      <c r="E200" s="10" t="s">
        <v>571</v>
      </c>
      <c r="F200" s="10" t="s">
        <v>11</v>
      </c>
      <c r="G200" s="10" t="s">
        <v>569</v>
      </c>
      <c r="H200" s="10" t="s">
        <v>590</v>
      </c>
      <c r="I200" s="10" t="s">
        <v>635</v>
      </c>
      <c r="J200" s="10" t="s">
        <v>18215</v>
      </c>
      <c r="K200" s="10" t="s">
        <v>13631</v>
      </c>
      <c r="L200" s="10">
        <v>7</v>
      </c>
      <c r="M200" s="10">
        <v>637.39</v>
      </c>
      <c r="N200" s="10">
        <v>4461.7299999999996</v>
      </c>
      <c r="O200" s="59">
        <v>0.05</v>
      </c>
      <c r="P200" s="10">
        <v>223.09</v>
      </c>
      <c r="Q200" s="10">
        <v>4238.6400000000003</v>
      </c>
      <c r="R200" s="10" t="s">
        <v>565</v>
      </c>
      <c r="S200" s="10" t="s">
        <v>585</v>
      </c>
      <c r="T200" s="59">
        <v>0.15</v>
      </c>
      <c r="U200" s="10">
        <v>635.79999999999995</v>
      </c>
    </row>
    <row r="201" spans="1:21" x14ac:dyDescent="0.3">
      <c r="A201" s="10" t="s">
        <v>33049</v>
      </c>
      <c r="B201" s="61">
        <v>45053</v>
      </c>
      <c r="C201" s="10" t="s">
        <v>2758</v>
      </c>
      <c r="D201" s="10" t="s">
        <v>28161</v>
      </c>
      <c r="E201" s="10" t="s">
        <v>592</v>
      </c>
      <c r="F201" s="10" t="s">
        <v>591</v>
      </c>
      <c r="G201" s="10" t="s">
        <v>569</v>
      </c>
      <c r="H201" s="10" t="s">
        <v>590</v>
      </c>
      <c r="I201" s="10" t="s">
        <v>589</v>
      </c>
      <c r="J201" s="10" t="s">
        <v>13595</v>
      </c>
      <c r="K201" s="10" t="s">
        <v>3989</v>
      </c>
      <c r="L201" s="10">
        <v>4</v>
      </c>
      <c r="M201" s="10">
        <v>750.83</v>
      </c>
      <c r="N201" s="10">
        <v>3003.32</v>
      </c>
      <c r="O201" s="59">
        <v>0</v>
      </c>
      <c r="P201" s="10">
        <v>0</v>
      </c>
      <c r="Q201" s="10">
        <v>3003.32</v>
      </c>
      <c r="R201" s="10" t="s">
        <v>614</v>
      </c>
      <c r="S201" s="10" t="s">
        <v>564</v>
      </c>
      <c r="T201" s="59">
        <v>0.25</v>
      </c>
      <c r="U201" s="10">
        <v>750.83</v>
      </c>
    </row>
    <row r="202" spans="1:21" x14ac:dyDescent="0.3">
      <c r="A202" s="10" t="s">
        <v>33048</v>
      </c>
      <c r="B202" s="61">
        <v>45266</v>
      </c>
      <c r="C202" s="10" t="s">
        <v>27969</v>
      </c>
      <c r="D202" s="10" t="s">
        <v>22514</v>
      </c>
      <c r="E202" s="10" t="s">
        <v>592</v>
      </c>
      <c r="F202" s="10" t="s">
        <v>652</v>
      </c>
      <c r="G202" s="10" t="s">
        <v>569</v>
      </c>
      <c r="H202" s="10" t="s">
        <v>579</v>
      </c>
      <c r="I202" s="10" t="s">
        <v>711</v>
      </c>
      <c r="J202" s="10" t="s">
        <v>32542</v>
      </c>
      <c r="K202" s="10" t="s">
        <v>33047</v>
      </c>
      <c r="L202" s="10">
        <v>2</v>
      </c>
      <c r="M202" s="10">
        <v>731.83</v>
      </c>
      <c r="N202" s="10">
        <v>1463.66</v>
      </c>
      <c r="O202" s="59">
        <v>0.2</v>
      </c>
      <c r="P202" s="10">
        <v>292.73</v>
      </c>
      <c r="Q202" s="10">
        <v>1170.93</v>
      </c>
      <c r="R202" s="10" t="s">
        <v>586</v>
      </c>
      <c r="S202" s="10" t="s">
        <v>607</v>
      </c>
      <c r="T202" s="59">
        <v>0.25</v>
      </c>
      <c r="U202" s="10">
        <v>292.73</v>
      </c>
    </row>
    <row r="203" spans="1:21" x14ac:dyDescent="0.3">
      <c r="A203" s="10" t="s">
        <v>33046</v>
      </c>
      <c r="B203" s="61">
        <v>45212</v>
      </c>
      <c r="C203" s="10" t="s">
        <v>22521</v>
      </c>
      <c r="D203" s="10" t="s">
        <v>12157</v>
      </c>
      <c r="E203" s="10" t="s">
        <v>629</v>
      </c>
      <c r="F203" s="10" t="s">
        <v>628</v>
      </c>
      <c r="G203" s="10" t="s">
        <v>569</v>
      </c>
      <c r="H203" s="10" t="s">
        <v>590</v>
      </c>
      <c r="I203" s="10" t="s">
        <v>635</v>
      </c>
      <c r="J203" s="10" t="s">
        <v>33045</v>
      </c>
      <c r="K203" s="10" t="s">
        <v>33044</v>
      </c>
      <c r="L203" s="10">
        <v>8</v>
      </c>
      <c r="M203" s="10">
        <v>868.24</v>
      </c>
      <c r="N203" s="10">
        <v>6945.92</v>
      </c>
      <c r="O203" s="59">
        <v>0</v>
      </c>
      <c r="P203" s="10">
        <v>0</v>
      </c>
      <c r="Q203" s="10">
        <v>6945.92</v>
      </c>
      <c r="R203" s="10" t="s">
        <v>575</v>
      </c>
      <c r="S203" s="10" t="s">
        <v>596</v>
      </c>
      <c r="T203" s="59">
        <v>0.15</v>
      </c>
      <c r="U203" s="10">
        <v>1041.8900000000001</v>
      </c>
    </row>
    <row r="204" spans="1:21" x14ac:dyDescent="0.3">
      <c r="A204" s="10" t="s">
        <v>33043</v>
      </c>
      <c r="B204" s="61">
        <v>45206</v>
      </c>
      <c r="C204" s="10" t="s">
        <v>26210</v>
      </c>
      <c r="D204" s="10" t="s">
        <v>8734</v>
      </c>
      <c r="E204" s="10" t="s">
        <v>629</v>
      </c>
      <c r="F204" s="10" t="s">
        <v>628</v>
      </c>
      <c r="G204" s="10" t="s">
        <v>601</v>
      </c>
      <c r="H204" s="10" t="s">
        <v>590</v>
      </c>
      <c r="I204" s="10" t="s">
        <v>635</v>
      </c>
      <c r="J204" s="10" t="s">
        <v>33042</v>
      </c>
      <c r="K204" s="10" t="s">
        <v>30579</v>
      </c>
      <c r="L204" s="10">
        <v>6</v>
      </c>
      <c r="M204" s="10">
        <v>283.91000000000003</v>
      </c>
      <c r="N204" s="10">
        <v>1703.46</v>
      </c>
      <c r="O204" s="59">
        <v>0.2</v>
      </c>
      <c r="P204" s="10">
        <v>340.69</v>
      </c>
      <c r="Q204" s="10">
        <v>1362.77</v>
      </c>
      <c r="R204" s="10" t="s">
        <v>614</v>
      </c>
      <c r="S204" s="10" t="s">
        <v>585</v>
      </c>
      <c r="T204" s="59">
        <v>0.3</v>
      </c>
      <c r="U204" s="10">
        <v>408.83</v>
      </c>
    </row>
    <row r="205" spans="1:21" x14ac:dyDescent="0.3">
      <c r="A205" s="10" t="s">
        <v>33041</v>
      </c>
      <c r="B205" s="61">
        <v>45042</v>
      </c>
      <c r="C205" s="10" t="s">
        <v>14518</v>
      </c>
      <c r="D205" s="10" t="s">
        <v>11660</v>
      </c>
      <c r="E205" s="10" t="s">
        <v>603</v>
      </c>
      <c r="F205" s="10" t="s">
        <v>602</v>
      </c>
      <c r="G205" s="10" t="s">
        <v>569</v>
      </c>
      <c r="H205" s="10" t="s">
        <v>600</v>
      </c>
      <c r="I205" s="10" t="s">
        <v>627</v>
      </c>
      <c r="J205" s="10" t="s">
        <v>33040</v>
      </c>
      <c r="K205" s="10" t="s">
        <v>24242</v>
      </c>
      <c r="L205" s="10">
        <v>6</v>
      </c>
      <c r="M205" s="10">
        <v>352.75</v>
      </c>
      <c r="N205" s="10">
        <v>2116.5</v>
      </c>
      <c r="O205" s="59">
        <v>0.2</v>
      </c>
      <c r="P205" s="10">
        <v>423.3</v>
      </c>
      <c r="Q205" s="10">
        <v>1693.2</v>
      </c>
      <c r="R205" s="10" t="s">
        <v>614</v>
      </c>
      <c r="S205" s="10" t="s">
        <v>585</v>
      </c>
      <c r="T205" s="59">
        <v>0.25</v>
      </c>
      <c r="U205" s="10">
        <v>423.3</v>
      </c>
    </row>
    <row r="206" spans="1:21" x14ac:dyDescent="0.3">
      <c r="A206" s="10" t="s">
        <v>33039</v>
      </c>
      <c r="B206" s="61">
        <v>45326</v>
      </c>
      <c r="C206" s="10" t="s">
        <v>5576</v>
      </c>
      <c r="D206" s="10" t="s">
        <v>33038</v>
      </c>
      <c r="E206" s="10" t="s">
        <v>629</v>
      </c>
      <c r="F206" s="10" t="s">
        <v>759</v>
      </c>
      <c r="G206" s="10" t="s">
        <v>569</v>
      </c>
      <c r="H206" s="10" t="s">
        <v>590</v>
      </c>
      <c r="I206" s="10" t="s">
        <v>748</v>
      </c>
      <c r="J206" s="10" t="s">
        <v>33037</v>
      </c>
      <c r="K206" s="10" t="s">
        <v>33036</v>
      </c>
      <c r="L206" s="10">
        <v>9</v>
      </c>
      <c r="M206" s="10">
        <v>881.74</v>
      </c>
      <c r="N206" s="10">
        <v>7935.66</v>
      </c>
      <c r="O206" s="59">
        <v>0.1</v>
      </c>
      <c r="P206" s="10">
        <v>793.57</v>
      </c>
      <c r="Q206" s="10">
        <v>7142.09</v>
      </c>
      <c r="R206" s="10" t="s">
        <v>614</v>
      </c>
      <c r="S206" s="10" t="s">
        <v>596</v>
      </c>
      <c r="T206" s="59">
        <v>0.3</v>
      </c>
      <c r="U206" s="10">
        <v>2142.63</v>
      </c>
    </row>
    <row r="207" spans="1:21" x14ac:dyDescent="0.3">
      <c r="A207" s="10" t="s">
        <v>33035</v>
      </c>
      <c r="B207" s="61">
        <v>45148</v>
      </c>
      <c r="C207" s="10" t="s">
        <v>2276</v>
      </c>
      <c r="D207" s="10" t="s">
        <v>2167</v>
      </c>
      <c r="E207" s="10" t="s">
        <v>629</v>
      </c>
      <c r="F207" s="10" t="s">
        <v>790</v>
      </c>
      <c r="G207" s="10" t="s">
        <v>601</v>
      </c>
      <c r="H207" s="10" t="s">
        <v>590</v>
      </c>
      <c r="I207" s="10" t="s">
        <v>589</v>
      </c>
      <c r="J207" s="10" t="s">
        <v>33034</v>
      </c>
      <c r="K207" s="10" t="s">
        <v>32817</v>
      </c>
      <c r="L207" s="10">
        <v>3</v>
      </c>
      <c r="M207" s="10">
        <v>317.18</v>
      </c>
      <c r="N207" s="10">
        <v>951.54</v>
      </c>
      <c r="O207" s="59">
        <v>0</v>
      </c>
      <c r="P207" s="10">
        <v>0</v>
      </c>
      <c r="Q207" s="10">
        <v>951.54</v>
      </c>
      <c r="R207" s="10" t="s">
        <v>575</v>
      </c>
      <c r="S207" s="10" t="s">
        <v>596</v>
      </c>
      <c r="T207" s="59">
        <v>0.15</v>
      </c>
      <c r="U207" s="10">
        <v>142.72999999999999</v>
      </c>
    </row>
    <row r="208" spans="1:21" x14ac:dyDescent="0.3">
      <c r="A208" s="10" t="s">
        <v>33033</v>
      </c>
      <c r="B208" s="61">
        <v>45095</v>
      </c>
      <c r="C208" s="10" t="s">
        <v>5778</v>
      </c>
      <c r="D208" s="10" t="s">
        <v>33032</v>
      </c>
      <c r="E208" s="10" t="s">
        <v>603</v>
      </c>
      <c r="F208" s="10" t="s">
        <v>602</v>
      </c>
      <c r="G208" s="10" t="s">
        <v>601</v>
      </c>
      <c r="H208" s="10" t="s">
        <v>579</v>
      </c>
      <c r="I208" s="10" t="s">
        <v>711</v>
      </c>
      <c r="J208" s="10" t="s">
        <v>33031</v>
      </c>
      <c r="K208" s="10" t="s">
        <v>33030</v>
      </c>
      <c r="L208" s="10">
        <v>4</v>
      </c>
      <c r="M208" s="10">
        <v>170.26</v>
      </c>
      <c r="N208" s="10">
        <v>681.04</v>
      </c>
      <c r="O208" s="59">
        <v>0.1</v>
      </c>
      <c r="P208" s="10">
        <v>68.099999999999994</v>
      </c>
      <c r="Q208" s="10">
        <v>612.94000000000005</v>
      </c>
      <c r="R208" s="10" t="s">
        <v>614</v>
      </c>
      <c r="S208" s="10" t="s">
        <v>596</v>
      </c>
      <c r="T208" s="59">
        <v>0.3</v>
      </c>
      <c r="U208" s="10">
        <v>183.88</v>
      </c>
    </row>
    <row r="209" spans="1:21" x14ac:dyDescent="0.3">
      <c r="A209" s="10" t="s">
        <v>33029</v>
      </c>
      <c r="B209" s="61">
        <v>45157</v>
      </c>
      <c r="C209" s="10" t="s">
        <v>3413</v>
      </c>
      <c r="D209" s="10" t="s">
        <v>31705</v>
      </c>
      <c r="E209" s="10" t="s">
        <v>603</v>
      </c>
      <c r="F209" s="10" t="s">
        <v>658</v>
      </c>
      <c r="G209" s="10" t="s">
        <v>601</v>
      </c>
      <c r="H209" s="10" t="s">
        <v>590</v>
      </c>
      <c r="I209" s="10" t="s">
        <v>635</v>
      </c>
      <c r="J209" s="10" t="s">
        <v>22671</v>
      </c>
      <c r="K209" s="10" t="s">
        <v>19978</v>
      </c>
      <c r="L209" s="10">
        <v>8</v>
      </c>
      <c r="M209" s="10">
        <v>539.6</v>
      </c>
      <c r="N209" s="10">
        <v>4316.8</v>
      </c>
      <c r="O209" s="59">
        <v>0.1</v>
      </c>
      <c r="P209" s="10">
        <v>431.68</v>
      </c>
      <c r="Q209" s="10">
        <v>3885.12</v>
      </c>
      <c r="R209" s="10" t="s">
        <v>575</v>
      </c>
      <c r="S209" s="10" t="s">
        <v>564</v>
      </c>
      <c r="T209" s="59">
        <v>0.25</v>
      </c>
      <c r="U209" s="10">
        <v>971.28</v>
      </c>
    </row>
    <row r="210" spans="1:21" x14ac:dyDescent="0.3">
      <c r="A210" s="10" t="s">
        <v>33028</v>
      </c>
      <c r="B210" s="61">
        <v>45124</v>
      </c>
      <c r="C210" s="10" t="s">
        <v>14424</v>
      </c>
      <c r="D210" s="10" t="s">
        <v>14790</v>
      </c>
      <c r="E210" s="10" t="s">
        <v>592</v>
      </c>
      <c r="F210" s="10" t="s">
        <v>591</v>
      </c>
      <c r="G210" s="10" t="s">
        <v>601</v>
      </c>
      <c r="H210" s="10" t="s">
        <v>544</v>
      </c>
      <c r="I210" s="10" t="s">
        <v>610</v>
      </c>
      <c r="J210" s="10" t="s">
        <v>13637</v>
      </c>
      <c r="K210" s="10" t="s">
        <v>3647</v>
      </c>
      <c r="L210" s="10">
        <v>1</v>
      </c>
      <c r="M210" s="10">
        <v>255.38</v>
      </c>
      <c r="N210" s="10">
        <v>255.38</v>
      </c>
      <c r="O210" s="59">
        <v>0</v>
      </c>
      <c r="P210" s="10">
        <v>0</v>
      </c>
      <c r="Q210" s="10">
        <v>255.38</v>
      </c>
      <c r="R210" s="10" t="s">
        <v>565</v>
      </c>
      <c r="S210" s="10" t="s">
        <v>607</v>
      </c>
      <c r="T210" s="59">
        <v>0.3</v>
      </c>
      <c r="U210" s="10">
        <v>76.61</v>
      </c>
    </row>
    <row r="211" spans="1:21" x14ac:dyDescent="0.3">
      <c r="A211" s="10" t="s">
        <v>33027</v>
      </c>
      <c r="B211" s="61">
        <v>45369</v>
      </c>
      <c r="C211" s="10" t="s">
        <v>3488</v>
      </c>
      <c r="D211" s="10" t="s">
        <v>33026</v>
      </c>
      <c r="E211" s="10" t="s">
        <v>571</v>
      </c>
      <c r="F211" s="10" t="s">
        <v>570</v>
      </c>
      <c r="G211" s="10" t="s">
        <v>601</v>
      </c>
      <c r="H211" s="10" t="s">
        <v>600</v>
      </c>
      <c r="I211" s="10" t="s">
        <v>627</v>
      </c>
      <c r="J211" s="10" t="s">
        <v>17464</v>
      </c>
      <c r="K211" s="10" t="s">
        <v>11474</v>
      </c>
      <c r="L211" s="10">
        <v>10</v>
      </c>
      <c r="M211" s="10">
        <v>462.23</v>
      </c>
      <c r="N211" s="10">
        <v>4622.3</v>
      </c>
      <c r="O211" s="59">
        <v>0.1</v>
      </c>
      <c r="P211" s="10">
        <v>462.23</v>
      </c>
      <c r="Q211" s="10">
        <v>4160.07</v>
      </c>
      <c r="R211" s="10" t="s">
        <v>614</v>
      </c>
      <c r="S211" s="10" t="s">
        <v>607</v>
      </c>
      <c r="T211" s="59">
        <v>0.3</v>
      </c>
      <c r="U211" s="10">
        <v>1248.02</v>
      </c>
    </row>
    <row r="212" spans="1:21" x14ac:dyDescent="0.3">
      <c r="A212" s="10" t="s">
        <v>33025</v>
      </c>
      <c r="B212" s="61">
        <v>45159</v>
      </c>
      <c r="C212" s="10" t="s">
        <v>8154</v>
      </c>
      <c r="D212" s="10" t="s">
        <v>33024</v>
      </c>
      <c r="E212" s="10" t="s">
        <v>603</v>
      </c>
      <c r="F212" s="10" t="s">
        <v>636</v>
      </c>
      <c r="G212" s="10" t="s">
        <v>569</v>
      </c>
      <c r="H212" s="10" t="s">
        <v>600</v>
      </c>
      <c r="I212" s="10" t="s">
        <v>664</v>
      </c>
      <c r="J212" s="10" t="s">
        <v>33023</v>
      </c>
      <c r="K212" s="10" t="s">
        <v>33022</v>
      </c>
      <c r="L212" s="10">
        <v>9</v>
      </c>
      <c r="M212" s="10">
        <v>892.03</v>
      </c>
      <c r="N212" s="10">
        <v>8028.27</v>
      </c>
      <c r="O212" s="59">
        <v>0.1</v>
      </c>
      <c r="P212" s="10">
        <v>802.83</v>
      </c>
      <c r="Q212" s="10">
        <v>7225.44</v>
      </c>
      <c r="R212" s="10" t="s">
        <v>614</v>
      </c>
      <c r="S212" s="10" t="s">
        <v>607</v>
      </c>
      <c r="T212" s="59">
        <v>0.25</v>
      </c>
      <c r="U212" s="10">
        <v>1806.36</v>
      </c>
    </row>
    <row r="213" spans="1:21" x14ac:dyDescent="0.3">
      <c r="A213" s="10" t="s">
        <v>33021</v>
      </c>
      <c r="B213" s="61">
        <v>44979</v>
      </c>
      <c r="C213" s="10" t="s">
        <v>26133</v>
      </c>
      <c r="D213" s="10" t="s">
        <v>13391</v>
      </c>
      <c r="E213" s="10" t="s">
        <v>571</v>
      </c>
      <c r="F213" s="10" t="s">
        <v>570</v>
      </c>
      <c r="G213" s="10" t="s">
        <v>569</v>
      </c>
      <c r="H213" s="10" t="s">
        <v>600</v>
      </c>
      <c r="I213" s="10" t="s">
        <v>627</v>
      </c>
      <c r="J213" s="10" t="s">
        <v>17376</v>
      </c>
      <c r="K213" s="10" t="s">
        <v>33020</v>
      </c>
      <c r="L213" s="10">
        <v>10</v>
      </c>
      <c r="M213" s="10">
        <v>900.02</v>
      </c>
      <c r="N213" s="10">
        <v>9000.2000000000007</v>
      </c>
      <c r="O213" s="59">
        <v>0.2</v>
      </c>
      <c r="P213" s="10">
        <v>1800.04</v>
      </c>
      <c r="Q213" s="10">
        <v>7200.16</v>
      </c>
      <c r="R213" s="10" t="s">
        <v>565</v>
      </c>
      <c r="S213" s="10" t="s">
        <v>585</v>
      </c>
      <c r="T213" s="59">
        <v>0.15</v>
      </c>
      <c r="U213" s="10">
        <v>1080.02</v>
      </c>
    </row>
    <row r="214" spans="1:21" x14ac:dyDescent="0.3">
      <c r="A214" s="10" t="s">
        <v>33019</v>
      </c>
      <c r="B214" s="61">
        <v>45022</v>
      </c>
      <c r="C214" s="10" t="s">
        <v>6438</v>
      </c>
      <c r="D214" s="10" t="s">
        <v>24291</v>
      </c>
      <c r="E214" s="10" t="s">
        <v>571</v>
      </c>
      <c r="F214" s="10" t="s">
        <v>11</v>
      </c>
      <c r="G214" s="10" t="s">
        <v>569</v>
      </c>
      <c r="H214" s="10" t="s">
        <v>590</v>
      </c>
      <c r="I214" s="10" t="s">
        <v>635</v>
      </c>
      <c r="J214" s="10" t="s">
        <v>27609</v>
      </c>
      <c r="K214" s="10" t="s">
        <v>6595</v>
      </c>
      <c r="L214" s="10">
        <v>6</v>
      </c>
      <c r="M214" s="10">
        <v>106.13</v>
      </c>
      <c r="N214" s="10">
        <v>636.78</v>
      </c>
      <c r="O214" s="59">
        <v>0.2</v>
      </c>
      <c r="P214" s="10">
        <v>127.36</v>
      </c>
      <c r="Q214" s="10">
        <v>509.42</v>
      </c>
      <c r="R214" s="10" t="s">
        <v>575</v>
      </c>
      <c r="S214" s="10" t="s">
        <v>585</v>
      </c>
      <c r="T214" s="59">
        <v>0.25</v>
      </c>
      <c r="U214" s="10">
        <v>127.36</v>
      </c>
    </row>
    <row r="215" spans="1:21" x14ac:dyDescent="0.3">
      <c r="A215" s="10" t="s">
        <v>33018</v>
      </c>
      <c r="B215" s="61">
        <v>45129</v>
      </c>
      <c r="C215" s="10" t="s">
        <v>6225</v>
      </c>
      <c r="D215" s="10" t="s">
        <v>30788</v>
      </c>
      <c r="E215" s="10" t="s">
        <v>629</v>
      </c>
      <c r="F215" s="10" t="s">
        <v>759</v>
      </c>
      <c r="G215" s="10" t="s">
        <v>601</v>
      </c>
      <c r="H215" s="10" t="s">
        <v>600</v>
      </c>
      <c r="I215" s="10" t="s">
        <v>664</v>
      </c>
      <c r="J215" s="10" t="s">
        <v>13345</v>
      </c>
      <c r="K215" s="10" t="s">
        <v>8482</v>
      </c>
      <c r="L215" s="10">
        <v>3</v>
      </c>
      <c r="M215" s="10">
        <v>317.67</v>
      </c>
      <c r="N215" s="10">
        <v>953.01</v>
      </c>
      <c r="O215" s="59">
        <v>0.1</v>
      </c>
      <c r="P215" s="10">
        <v>95.3</v>
      </c>
      <c r="Q215" s="10">
        <v>857.71</v>
      </c>
      <c r="R215" s="10" t="s">
        <v>575</v>
      </c>
      <c r="S215" s="10" t="s">
        <v>585</v>
      </c>
      <c r="T215" s="59">
        <v>0.15</v>
      </c>
      <c r="U215" s="10">
        <v>128.66</v>
      </c>
    </row>
    <row r="216" spans="1:21" x14ac:dyDescent="0.3">
      <c r="A216" s="10" t="s">
        <v>33017</v>
      </c>
      <c r="B216" s="61">
        <v>45334</v>
      </c>
      <c r="C216" s="10" t="s">
        <v>11832</v>
      </c>
      <c r="D216" s="10" t="s">
        <v>15095</v>
      </c>
      <c r="E216" s="10" t="s">
        <v>571</v>
      </c>
      <c r="F216" s="10" t="s">
        <v>685</v>
      </c>
      <c r="G216" s="10" t="s">
        <v>569</v>
      </c>
      <c r="H216" s="10" t="s">
        <v>590</v>
      </c>
      <c r="I216" s="10" t="s">
        <v>635</v>
      </c>
      <c r="J216" s="10" t="s">
        <v>19920</v>
      </c>
      <c r="K216" s="10" t="s">
        <v>33016</v>
      </c>
      <c r="L216" s="10">
        <v>3</v>
      </c>
      <c r="M216" s="10">
        <v>552.25</v>
      </c>
      <c r="N216" s="10">
        <v>1656.75</v>
      </c>
      <c r="O216" s="59">
        <v>0.05</v>
      </c>
      <c r="P216" s="10">
        <v>82.84</v>
      </c>
      <c r="Q216" s="10">
        <v>1573.91</v>
      </c>
      <c r="R216" s="10" t="s">
        <v>586</v>
      </c>
      <c r="S216" s="10" t="s">
        <v>564</v>
      </c>
      <c r="T216" s="59">
        <v>0.25</v>
      </c>
      <c r="U216" s="10">
        <v>393.48</v>
      </c>
    </row>
    <row r="217" spans="1:21" x14ac:dyDescent="0.3">
      <c r="A217" s="10" t="s">
        <v>33015</v>
      </c>
      <c r="B217" s="61">
        <v>45076</v>
      </c>
      <c r="C217" s="10" t="s">
        <v>1128</v>
      </c>
      <c r="D217" s="10" t="s">
        <v>33014</v>
      </c>
      <c r="E217" s="10" t="s">
        <v>629</v>
      </c>
      <c r="F217" s="10" t="s">
        <v>790</v>
      </c>
      <c r="G217" s="10" t="s">
        <v>601</v>
      </c>
      <c r="H217" s="10" t="s">
        <v>590</v>
      </c>
      <c r="I217" s="10" t="s">
        <v>589</v>
      </c>
      <c r="J217" s="10" t="s">
        <v>19303</v>
      </c>
      <c r="K217" s="10" t="s">
        <v>33013</v>
      </c>
      <c r="L217" s="10">
        <v>3</v>
      </c>
      <c r="M217" s="10">
        <v>600.72</v>
      </c>
      <c r="N217" s="10">
        <v>1802.16</v>
      </c>
      <c r="O217" s="59">
        <v>0.05</v>
      </c>
      <c r="P217" s="10">
        <v>90.11</v>
      </c>
      <c r="Q217" s="10">
        <v>1712.05</v>
      </c>
      <c r="R217" s="10" t="s">
        <v>586</v>
      </c>
      <c r="S217" s="10" t="s">
        <v>596</v>
      </c>
      <c r="T217" s="59">
        <v>0.25</v>
      </c>
      <c r="U217" s="10">
        <v>428.01</v>
      </c>
    </row>
    <row r="218" spans="1:21" x14ac:dyDescent="0.3">
      <c r="A218" s="10" t="s">
        <v>33012</v>
      </c>
      <c r="B218" s="61">
        <v>44985</v>
      </c>
      <c r="C218" s="10" t="s">
        <v>13875</v>
      </c>
      <c r="D218" s="10" t="s">
        <v>7817</v>
      </c>
      <c r="E218" s="10" t="s">
        <v>629</v>
      </c>
      <c r="F218" s="10" t="s">
        <v>628</v>
      </c>
      <c r="G218" s="10" t="s">
        <v>601</v>
      </c>
      <c r="H218" s="10" t="s">
        <v>590</v>
      </c>
      <c r="I218" s="10" t="s">
        <v>748</v>
      </c>
      <c r="J218" s="10" t="s">
        <v>33011</v>
      </c>
      <c r="K218" s="10" t="s">
        <v>2750</v>
      </c>
      <c r="L218" s="10">
        <v>10</v>
      </c>
      <c r="M218" s="10">
        <v>160.69</v>
      </c>
      <c r="N218" s="10">
        <v>1606.9</v>
      </c>
      <c r="O218" s="59">
        <v>0.2</v>
      </c>
      <c r="P218" s="10">
        <v>321.38</v>
      </c>
      <c r="Q218" s="10">
        <v>1285.52</v>
      </c>
      <c r="R218" s="10" t="s">
        <v>565</v>
      </c>
      <c r="S218" s="10" t="s">
        <v>607</v>
      </c>
      <c r="T218" s="59">
        <v>0.25</v>
      </c>
      <c r="U218" s="10">
        <v>321.38</v>
      </c>
    </row>
    <row r="219" spans="1:21" x14ac:dyDescent="0.3">
      <c r="A219" s="10" t="s">
        <v>33010</v>
      </c>
      <c r="B219" s="61">
        <v>45317</v>
      </c>
      <c r="C219" s="10" t="s">
        <v>20612</v>
      </c>
      <c r="D219" s="10" t="s">
        <v>11316</v>
      </c>
      <c r="E219" s="10" t="s">
        <v>603</v>
      </c>
      <c r="F219" s="10" t="s">
        <v>636</v>
      </c>
      <c r="G219" s="10" t="s">
        <v>569</v>
      </c>
      <c r="H219" s="10" t="s">
        <v>579</v>
      </c>
      <c r="I219" s="10" t="s">
        <v>722</v>
      </c>
      <c r="J219" s="10" t="s">
        <v>33009</v>
      </c>
      <c r="K219" s="10" t="s">
        <v>30672</v>
      </c>
      <c r="L219" s="10">
        <v>1</v>
      </c>
      <c r="M219" s="10">
        <v>401.87</v>
      </c>
      <c r="N219" s="10">
        <v>401.87</v>
      </c>
      <c r="O219" s="59">
        <v>0.05</v>
      </c>
      <c r="P219" s="10">
        <v>20.09</v>
      </c>
      <c r="Q219" s="10">
        <v>381.78</v>
      </c>
      <c r="R219" s="10" t="s">
        <v>614</v>
      </c>
      <c r="S219" s="10" t="s">
        <v>596</v>
      </c>
      <c r="T219" s="59">
        <v>0.3</v>
      </c>
      <c r="U219" s="10">
        <v>114.53</v>
      </c>
    </row>
    <row r="220" spans="1:21" x14ac:dyDescent="0.3">
      <c r="A220" s="10" t="s">
        <v>33008</v>
      </c>
      <c r="B220" s="61">
        <v>45259</v>
      </c>
      <c r="C220" s="10" t="s">
        <v>5357</v>
      </c>
      <c r="D220" s="10" t="s">
        <v>33007</v>
      </c>
      <c r="E220" s="10" t="s">
        <v>592</v>
      </c>
      <c r="F220" s="10" t="s">
        <v>591</v>
      </c>
      <c r="G220" s="10" t="s">
        <v>601</v>
      </c>
      <c r="H220" s="10" t="s">
        <v>544</v>
      </c>
      <c r="I220" s="10" t="s">
        <v>10</v>
      </c>
      <c r="J220" s="10" t="s">
        <v>11516</v>
      </c>
      <c r="K220" s="10" t="s">
        <v>33006</v>
      </c>
      <c r="L220" s="10">
        <v>9</v>
      </c>
      <c r="M220" s="10">
        <v>317.57</v>
      </c>
      <c r="N220" s="10">
        <v>2858.13</v>
      </c>
      <c r="O220" s="59">
        <v>0.1</v>
      </c>
      <c r="P220" s="10">
        <v>285.81</v>
      </c>
      <c r="Q220" s="10">
        <v>2572.3200000000002</v>
      </c>
      <c r="R220" s="10" t="s">
        <v>575</v>
      </c>
      <c r="S220" s="10" t="s">
        <v>564</v>
      </c>
      <c r="T220" s="59">
        <v>0.15</v>
      </c>
      <c r="U220" s="10">
        <v>385.85</v>
      </c>
    </row>
    <row r="221" spans="1:21" x14ac:dyDescent="0.3">
      <c r="A221" s="10" t="s">
        <v>33005</v>
      </c>
      <c r="B221" s="61">
        <v>45215</v>
      </c>
      <c r="C221" s="10" t="s">
        <v>24204</v>
      </c>
      <c r="D221" s="10" t="s">
        <v>24207</v>
      </c>
      <c r="E221" s="10" t="s">
        <v>592</v>
      </c>
      <c r="F221" s="10" t="s">
        <v>652</v>
      </c>
      <c r="G221" s="10" t="s">
        <v>569</v>
      </c>
      <c r="H221" s="10" t="s">
        <v>544</v>
      </c>
      <c r="I221" s="10" t="s">
        <v>610</v>
      </c>
      <c r="J221" s="10" t="s">
        <v>33004</v>
      </c>
      <c r="K221" s="10" t="s">
        <v>33003</v>
      </c>
      <c r="L221" s="10">
        <v>2</v>
      </c>
      <c r="M221" s="10">
        <v>638.15</v>
      </c>
      <c r="N221" s="10">
        <v>1276.3</v>
      </c>
      <c r="O221" s="59">
        <v>0.2</v>
      </c>
      <c r="P221" s="10">
        <v>255.26</v>
      </c>
      <c r="Q221" s="10">
        <v>1021.04</v>
      </c>
      <c r="R221" s="10" t="s">
        <v>575</v>
      </c>
      <c r="S221" s="10" t="s">
        <v>607</v>
      </c>
      <c r="T221" s="59">
        <v>0.25</v>
      </c>
      <c r="U221" s="10">
        <v>255.26</v>
      </c>
    </row>
    <row r="222" spans="1:21" x14ac:dyDescent="0.3">
      <c r="A222" s="10" t="s">
        <v>33002</v>
      </c>
      <c r="B222" s="61">
        <v>45343</v>
      </c>
      <c r="C222" s="10" t="s">
        <v>11371</v>
      </c>
      <c r="D222" s="10" t="s">
        <v>24038</v>
      </c>
      <c r="E222" s="10" t="s">
        <v>581</v>
      </c>
      <c r="F222" s="10" t="s">
        <v>83</v>
      </c>
      <c r="G222" s="10" t="s">
        <v>601</v>
      </c>
      <c r="H222" s="10" t="s">
        <v>544</v>
      </c>
      <c r="I222" s="10" t="s">
        <v>10</v>
      </c>
      <c r="J222" s="10" t="s">
        <v>21738</v>
      </c>
      <c r="K222" s="10" t="s">
        <v>9338</v>
      </c>
      <c r="L222" s="10">
        <v>3</v>
      </c>
      <c r="M222" s="10">
        <v>888.36</v>
      </c>
      <c r="N222" s="10">
        <v>2665.08</v>
      </c>
      <c r="O222" s="59">
        <v>0.05</v>
      </c>
      <c r="P222" s="10">
        <v>133.25</v>
      </c>
      <c r="Q222" s="10">
        <v>2531.83</v>
      </c>
      <c r="R222" s="10" t="s">
        <v>575</v>
      </c>
      <c r="S222" s="10" t="s">
        <v>585</v>
      </c>
      <c r="T222" s="59">
        <v>0.3</v>
      </c>
      <c r="U222" s="10">
        <v>759.55</v>
      </c>
    </row>
    <row r="223" spans="1:21" x14ac:dyDescent="0.3">
      <c r="A223" s="10" t="s">
        <v>33001</v>
      </c>
      <c r="B223" s="61">
        <v>45281</v>
      </c>
      <c r="C223" s="10" t="s">
        <v>30087</v>
      </c>
      <c r="D223" s="10" t="s">
        <v>33000</v>
      </c>
      <c r="E223" s="10" t="s">
        <v>571</v>
      </c>
      <c r="F223" s="10" t="s">
        <v>685</v>
      </c>
      <c r="G223" s="10" t="s">
        <v>569</v>
      </c>
      <c r="H223" s="10" t="s">
        <v>579</v>
      </c>
      <c r="I223" s="10" t="s">
        <v>722</v>
      </c>
      <c r="J223" s="10" t="s">
        <v>17763</v>
      </c>
      <c r="K223" s="10" t="s">
        <v>21796</v>
      </c>
      <c r="L223" s="10">
        <v>4</v>
      </c>
      <c r="M223" s="10">
        <v>162.59</v>
      </c>
      <c r="N223" s="10">
        <v>650.36</v>
      </c>
      <c r="O223" s="59">
        <v>0.05</v>
      </c>
      <c r="P223" s="10">
        <v>32.520000000000003</v>
      </c>
      <c r="Q223" s="10">
        <v>617.84</v>
      </c>
      <c r="R223" s="10" t="s">
        <v>614</v>
      </c>
      <c r="S223" s="10" t="s">
        <v>596</v>
      </c>
      <c r="T223" s="59">
        <v>0.3</v>
      </c>
      <c r="U223" s="10">
        <v>185.35</v>
      </c>
    </row>
    <row r="224" spans="1:21" x14ac:dyDescent="0.3">
      <c r="A224" s="10" t="s">
        <v>32999</v>
      </c>
      <c r="B224" s="61">
        <v>45377</v>
      </c>
      <c r="C224" s="10" t="s">
        <v>29130</v>
      </c>
      <c r="D224" s="10" t="s">
        <v>13935</v>
      </c>
      <c r="E224" s="10" t="s">
        <v>592</v>
      </c>
      <c r="F224" s="10" t="s">
        <v>18</v>
      </c>
      <c r="G224" s="10" t="s">
        <v>601</v>
      </c>
      <c r="H224" s="10" t="s">
        <v>544</v>
      </c>
      <c r="I224" s="10" t="s">
        <v>10</v>
      </c>
      <c r="J224" s="10" t="s">
        <v>21188</v>
      </c>
      <c r="K224" s="10" t="s">
        <v>32998</v>
      </c>
      <c r="L224" s="10">
        <v>3</v>
      </c>
      <c r="M224" s="10">
        <v>877.59</v>
      </c>
      <c r="N224" s="10">
        <v>2632.77</v>
      </c>
      <c r="O224" s="59">
        <v>0.1</v>
      </c>
      <c r="P224" s="10">
        <v>263.27999999999997</v>
      </c>
      <c r="Q224" s="10">
        <v>2369.4899999999998</v>
      </c>
      <c r="R224" s="10" t="s">
        <v>586</v>
      </c>
      <c r="S224" s="10" t="s">
        <v>585</v>
      </c>
      <c r="T224" s="59">
        <v>0.15</v>
      </c>
      <c r="U224" s="10">
        <v>355.42</v>
      </c>
    </row>
    <row r="225" spans="1:21" x14ac:dyDescent="0.3">
      <c r="A225" s="10" t="s">
        <v>32997</v>
      </c>
      <c r="B225" s="61">
        <v>45118</v>
      </c>
      <c r="C225" s="10" t="s">
        <v>4401</v>
      </c>
      <c r="D225" s="10" t="s">
        <v>32996</v>
      </c>
      <c r="E225" s="10" t="s">
        <v>592</v>
      </c>
      <c r="F225" s="10" t="s">
        <v>652</v>
      </c>
      <c r="G225" s="10" t="s">
        <v>601</v>
      </c>
      <c r="H225" s="10" t="s">
        <v>590</v>
      </c>
      <c r="I225" s="10" t="s">
        <v>589</v>
      </c>
      <c r="J225" s="10" t="s">
        <v>19178</v>
      </c>
      <c r="K225" s="10" t="s">
        <v>13323</v>
      </c>
      <c r="L225" s="10">
        <v>1</v>
      </c>
      <c r="M225" s="10">
        <v>765.74</v>
      </c>
      <c r="N225" s="10">
        <v>765.74</v>
      </c>
      <c r="O225" s="59">
        <v>0.2</v>
      </c>
      <c r="P225" s="10">
        <v>153.15</v>
      </c>
      <c r="Q225" s="10">
        <v>612.59</v>
      </c>
      <c r="R225" s="10" t="s">
        <v>575</v>
      </c>
      <c r="S225" s="10" t="s">
        <v>607</v>
      </c>
      <c r="T225" s="59">
        <v>0.15</v>
      </c>
      <c r="U225" s="10">
        <v>91.89</v>
      </c>
    </row>
    <row r="226" spans="1:21" x14ac:dyDescent="0.3">
      <c r="A226" s="10" t="s">
        <v>32995</v>
      </c>
      <c r="B226" s="61">
        <v>45336</v>
      </c>
      <c r="C226" s="10" t="s">
        <v>2866</v>
      </c>
      <c r="D226" s="10" t="s">
        <v>24930</v>
      </c>
      <c r="E226" s="10" t="s">
        <v>571</v>
      </c>
      <c r="F226" s="10" t="s">
        <v>570</v>
      </c>
      <c r="G226" s="10" t="s">
        <v>601</v>
      </c>
      <c r="H226" s="10" t="s">
        <v>600</v>
      </c>
      <c r="I226" s="10" t="s">
        <v>599</v>
      </c>
      <c r="J226" s="10" t="s">
        <v>14185</v>
      </c>
      <c r="K226" s="10" t="s">
        <v>3701</v>
      </c>
      <c r="L226" s="10">
        <v>6</v>
      </c>
      <c r="M226" s="10">
        <v>766.75</v>
      </c>
      <c r="N226" s="10">
        <v>4600.5</v>
      </c>
      <c r="O226" s="59">
        <v>0.1</v>
      </c>
      <c r="P226" s="10">
        <v>460.05</v>
      </c>
      <c r="Q226" s="10">
        <v>4140.45</v>
      </c>
      <c r="R226" s="10" t="s">
        <v>575</v>
      </c>
      <c r="S226" s="10" t="s">
        <v>564</v>
      </c>
      <c r="T226" s="59">
        <v>0.3</v>
      </c>
      <c r="U226" s="10">
        <v>1242.1300000000001</v>
      </c>
    </row>
    <row r="227" spans="1:21" x14ac:dyDescent="0.3">
      <c r="A227" s="10" t="s">
        <v>32994</v>
      </c>
      <c r="B227" s="61">
        <v>44929</v>
      </c>
      <c r="C227" s="10" t="s">
        <v>7998</v>
      </c>
      <c r="D227" s="10" t="s">
        <v>32993</v>
      </c>
      <c r="E227" s="10" t="s">
        <v>629</v>
      </c>
      <c r="F227" s="10" t="s">
        <v>628</v>
      </c>
      <c r="G227" s="10" t="s">
        <v>569</v>
      </c>
      <c r="H227" s="10" t="s">
        <v>579</v>
      </c>
      <c r="I227" s="10" t="s">
        <v>722</v>
      </c>
      <c r="J227" s="10" t="s">
        <v>32992</v>
      </c>
      <c r="K227" s="10" t="s">
        <v>12155</v>
      </c>
      <c r="L227" s="10">
        <v>8</v>
      </c>
      <c r="M227" s="10">
        <v>715.16</v>
      </c>
      <c r="N227" s="10">
        <v>5721.28</v>
      </c>
      <c r="O227" s="59">
        <v>0.2</v>
      </c>
      <c r="P227" s="10">
        <v>1144.26</v>
      </c>
      <c r="Q227" s="10">
        <v>4577.0200000000004</v>
      </c>
      <c r="R227" s="10" t="s">
        <v>586</v>
      </c>
      <c r="S227" s="10" t="s">
        <v>585</v>
      </c>
      <c r="T227" s="59">
        <v>0.25</v>
      </c>
      <c r="U227" s="10">
        <v>1144.26</v>
      </c>
    </row>
    <row r="228" spans="1:21" x14ac:dyDescent="0.3">
      <c r="A228" s="10" t="s">
        <v>32991</v>
      </c>
      <c r="B228" s="61">
        <v>44961</v>
      </c>
      <c r="C228" s="10" t="s">
        <v>22709</v>
      </c>
      <c r="D228" s="10" t="s">
        <v>21410</v>
      </c>
      <c r="E228" s="10" t="s">
        <v>629</v>
      </c>
      <c r="F228" s="10" t="s">
        <v>759</v>
      </c>
      <c r="G228" s="10" t="s">
        <v>601</v>
      </c>
      <c r="H228" s="10" t="s">
        <v>590</v>
      </c>
      <c r="I228" s="10" t="s">
        <v>635</v>
      </c>
      <c r="J228" s="10" t="s">
        <v>6789</v>
      </c>
      <c r="K228" s="10" t="s">
        <v>878</v>
      </c>
      <c r="L228" s="10">
        <v>2</v>
      </c>
      <c r="M228" s="10">
        <v>791.28</v>
      </c>
      <c r="N228" s="10">
        <v>1582.56</v>
      </c>
      <c r="O228" s="59">
        <v>0.05</v>
      </c>
      <c r="P228" s="10">
        <v>79.13</v>
      </c>
      <c r="Q228" s="10">
        <v>1503.43</v>
      </c>
      <c r="R228" s="10" t="s">
        <v>586</v>
      </c>
      <c r="S228" s="10" t="s">
        <v>564</v>
      </c>
      <c r="T228" s="59">
        <v>0.3</v>
      </c>
      <c r="U228" s="10">
        <v>451.03</v>
      </c>
    </row>
    <row r="229" spans="1:21" x14ac:dyDescent="0.3">
      <c r="A229" s="10" t="s">
        <v>32990</v>
      </c>
      <c r="B229" s="61">
        <v>45151</v>
      </c>
      <c r="C229" s="10" t="s">
        <v>4415</v>
      </c>
      <c r="D229" s="10" t="s">
        <v>21112</v>
      </c>
      <c r="E229" s="10" t="s">
        <v>629</v>
      </c>
      <c r="F229" s="10" t="s">
        <v>628</v>
      </c>
      <c r="G229" s="10" t="s">
        <v>569</v>
      </c>
      <c r="H229" s="10" t="s">
        <v>579</v>
      </c>
      <c r="I229" s="10" t="s">
        <v>711</v>
      </c>
      <c r="J229" s="10" t="s">
        <v>32989</v>
      </c>
      <c r="K229" s="10" t="s">
        <v>878</v>
      </c>
      <c r="L229" s="10">
        <v>7</v>
      </c>
      <c r="M229" s="10">
        <v>648.26</v>
      </c>
      <c r="N229" s="10">
        <v>4537.82</v>
      </c>
      <c r="O229" s="59">
        <v>0</v>
      </c>
      <c r="P229" s="10">
        <v>0</v>
      </c>
      <c r="Q229" s="10">
        <v>4537.82</v>
      </c>
      <c r="R229" s="10" t="s">
        <v>565</v>
      </c>
      <c r="S229" s="10" t="s">
        <v>607</v>
      </c>
      <c r="T229" s="59">
        <v>0.25</v>
      </c>
      <c r="U229" s="10">
        <v>1134.45</v>
      </c>
    </row>
    <row r="230" spans="1:21" x14ac:dyDescent="0.3">
      <c r="A230" s="10" t="s">
        <v>32988</v>
      </c>
      <c r="B230" s="61">
        <v>45221</v>
      </c>
      <c r="C230" s="10" t="s">
        <v>2590</v>
      </c>
      <c r="D230" s="10" t="s">
        <v>32987</v>
      </c>
      <c r="E230" s="10" t="s">
        <v>571</v>
      </c>
      <c r="F230" s="10" t="s">
        <v>570</v>
      </c>
      <c r="G230" s="10" t="s">
        <v>569</v>
      </c>
      <c r="H230" s="10" t="s">
        <v>590</v>
      </c>
      <c r="I230" s="10" t="s">
        <v>748</v>
      </c>
      <c r="J230" s="10" t="s">
        <v>5350</v>
      </c>
      <c r="K230" s="10" t="s">
        <v>23409</v>
      </c>
      <c r="L230" s="10">
        <v>5</v>
      </c>
      <c r="M230" s="10">
        <v>163.1</v>
      </c>
      <c r="N230" s="10">
        <v>815.5</v>
      </c>
      <c r="O230" s="59">
        <v>0.1</v>
      </c>
      <c r="P230" s="10">
        <v>81.55</v>
      </c>
      <c r="Q230" s="10">
        <v>733.95</v>
      </c>
      <c r="R230" s="10" t="s">
        <v>614</v>
      </c>
      <c r="S230" s="10" t="s">
        <v>585</v>
      </c>
      <c r="T230" s="59">
        <v>0.3</v>
      </c>
      <c r="U230" s="10">
        <v>220.19</v>
      </c>
    </row>
    <row r="231" spans="1:21" x14ac:dyDescent="0.3">
      <c r="A231" s="10" t="s">
        <v>32986</v>
      </c>
      <c r="B231" s="61">
        <v>45198</v>
      </c>
      <c r="C231" s="10" t="s">
        <v>4547</v>
      </c>
      <c r="D231" s="10" t="s">
        <v>14509</v>
      </c>
      <c r="E231" s="10" t="s">
        <v>581</v>
      </c>
      <c r="F231" s="10" t="s">
        <v>7</v>
      </c>
      <c r="G231" s="10" t="s">
        <v>569</v>
      </c>
      <c r="H231" s="10" t="s">
        <v>579</v>
      </c>
      <c r="I231" s="10" t="s">
        <v>722</v>
      </c>
      <c r="J231" s="10" t="s">
        <v>32761</v>
      </c>
      <c r="K231" s="10" t="s">
        <v>31647</v>
      </c>
      <c r="L231" s="10">
        <v>9</v>
      </c>
      <c r="M231" s="10">
        <v>328.06</v>
      </c>
      <c r="N231" s="10">
        <v>2952.54</v>
      </c>
      <c r="O231" s="59">
        <v>0.2</v>
      </c>
      <c r="P231" s="10">
        <v>590.51</v>
      </c>
      <c r="Q231" s="10">
        <v>2362.0300000000002</v>
      </c>
      <c r="R231" s="10" t="s">
        <v>586</v>
      </c>
      <c r="S231" s="10" t="s">
        <v>564</v>
      </c>
      <c r="T231" s="59">
        <v>0.3</v>
      </c>
      <c r="U231" s="10">
        <v>708.61</v>
      </c>
    </row>
    <row r="232" spans="1:21" x14ac:dyDescent="0.3">
      <c r="A232" s="10" t="s">
        <v>32985</v>
      </c>
      <c r="B232" s="61">
        <v>45007</v>
      </c>
      <c r="C232" s="10" t="s">
        <v>6921</v>
      </c>
      <c r="D232" s="10" t="s">
        <v>30861</v>
      </c>
      <c r="E232" s="10" t="s">
        <v>571</v>
      </c>
      <c r="F232" s="10" t="s">
        <v>570</v>
      </c>
      <c r="G232" s="10" t="s">
        <v>569</v>
      </c>
      <c r="H232" s="10" t="s">
        <v>600</v>
      </c>
      <c r="I232" s="10" t="s">
        <v>599</v>
      </c>
      <c r="J232" s="10" t="s">
        <v>32984</v>
      </c>
      <c r="K232" s="10" t="s">
        <v>14484</v>
      </c>
      <c r="L232" s="10">
        <v>9</v>
      </c>
      <c r="M232" s="10">
        <v>391.94</v>
      </c>
      <c r="N232" s="10">
        <v>3527.46</v>
      </c>
      <c r="O232" s="59">
        <v>0.1</v>
      </c>
      <c r="P232" s="10">
        <v>352.75</v>
      </c>
      <c r="Q232" s="10">
        <v>3174.71</v>
      </c>
      <c r="R232" s="10" t="s">
        <v>586</v>
      </c>
      <c r="S232" s="10" t="s">
        <v>607</v>
      </c>
      <c r="T232" s="59">
        <v>0.3</v>
      </c>
      <c r="U232" s="10">
        <v>952.41</v>
      </c>
    </row>
    <row r="233" spans="1:21" x14ac:dyDescent="0.3">
      <c r="A233" s="10" t="s">
        <v>32983</v>
      </c>
      <c r="B233" s="61">
        <v>45192</v>
      </c>
      <c r="C233" s="10" t="s">
        <v>32982</v>
      </c>
      <c r="D233" s="10" t="s">
        <v>27318</v>
      </c>
      <c r="E233" s="10" t="s">
        <v>571</v>
      </c>
      <c r="F233" s="10" t="s">
        <v>570</v>
      </c>
      <c r="G233" s="10" t="s">
        <v>569</v>
      </c>
      <c r="H233" s="10" t="s">
        <v>579</v>
      </c>
      <c r="I233" s="10" t="s">
        <v>711</v>
      </c>
      <c r="J233" s="10" t="s">
        <v>2682</v>
      </c>
      <c r="K233" s="10" t="s">
        <v>22583</v>
      </c>
      <c r="L233" s="10">
        <v>3</v>
      </c>
      <c r="M233" s="10">
        <v>813.2</v>
      </c>
      <c r="N233" s="10">
        <v>2439.6</v>
      </c>
      <c r="O233" s="59">
        <v>0.05</v>
      </c>
      <c r="P233" s="10">
        <v>121.98</v>
      </c>
      <c r="Q233" s="10">
        <v>2317.62</v>
      </c>
      <c r="R233" s="10" t="s">
        <v>614</v>
      </c>
      <c r="S233" s="10" t="s">
        <v>564</v>
      </c>
      <c r="T233" s="59">
        <v>0.15</v>
      </c>
      <c r="U233" s="10">
        <v>347.64</v>
      </c>
    </row>
    <row r="234" spans="1:21" x14ac:dyDescent="0.3">
      <c r="A234" s="10" t="s">
        <v>32981</v>
      </c>
      <c r="B234" s="61">
        <v>45072</v>
      </c>
      <c r="C234" s="10" t="s">
        <v>8253</v>
      </c>
      <c r="D234" s="10" t="s">
        <v>32980</v>
      </c>
      <c r="E234" s="10" t="s">
        <v>629</v>
      </c>
      <c r="F234" s="10" t="s">
        <v>628</v>
      </c>
      <c r="G234" s="10" t="s">
        <v>569</v>
      </c>
      <c r="H234" s="10" t="s">
        <v>600</v>
      </c>
      <c r="I234" s="10" t="s">
        <v>599</v>
      </c>
      <c r="J234" s="10" t="s">
        <v>25711</v>
      </c>
      <c r="K234" s="10" t="s">
        <v>873</v>
      </c>
      <c r="L234" s="10">
        <v>10</v>
      </c>
      <c r="M234" s="10">
        <v>695.55</v>
      </c>
      <c r="N234" s="10">
        <v>6955.5</v>
      </c>
      <c r="O234" s="59">
        <v>0.1</v>
      </c>
      <c r="P234" s="10">
        <v>695.55</v>
      </c>
      <c r="Q234" s="10">
        <v>6259.95</v>
      </c>
      <c r="R234" s="10" t="s">
        <v>586</v>
      </c>
      <c r="S234" s="10" t="s">
        <v>564</v>
      </c>
      <c r="T234" s="59">
        <v>0.3</v>
      </c>
      <c r="U234" s="10">
        <v>1877.98</v>
      </c>
    </row>
    <row r="235" spans="1:21" x14ac:dyDescent="0.3">
      <c r="A235" s="10" t="s">
        <v>32979</v>
      </c>
      <c r="B235" s="61">
        <v>45065</v>
      </c>
      <c r="C235" s="10" t="s">
        <v>24456</v>
      </c>
      <c r="D235" s="10" t="s">
        <v>7455</v>
      </c>
      <c r="E235" s="10" t="s">
        <v>592</v>
      </c>
      <c r="F235" s="10" t="s">
        <v>18</v>
      </c>
      <c r="G235" s="10" t="s">
        <v>569</v>
      </c>
      <c r="H235" s="10" t="s">
        <v>579</v>
      </c>
      <c r="I235" s="10" t="s">
        <v>711</v>
      </c>
      <c r="J235" s="10" t="s">
        <v>24410</v>
      </c>
      <c r="K235" s="10" t="s">
        <v>1613</v>
      </c>
      <c r="L235" s="10">
        <v>5</v>
      </c>
      <c r="M235" s="10">
        <v>204.04</v>
      </c>
      <c r="N235" s="10">
        <v>1020.2</v>
      </c>
      <c r="O235" s="59">
        <v>0.2</v>
      </c>
      <c r="P235" s="10">
        <v>204.04</v>
      </c>
      <c r="Q235" s="10">
        <v>816.16</v>
      </c>
      <c r="R235" s="10" t="s">
        <v>575</v>
      </c>
      <c r="S235" s="10" t="s">
        <v>564</v>
      </c>
      <c r="T235" s="59">
        <v>0.15</v>
      </c>
      <c r="U235" s="10">
        <v>122.42</v>
      </c>
    </row>
    <row r="236" spans="1:21" x14ac:dyDescent="0.3">
      <c r="A236" s="10" t="s">
        <v>32978</v>
      </c>
      <c r="B236" s="61">
        <v>45331</v>
      </c>
      <c r="C236" s="10" t="s">
        <v>32977</v>
      </c>
      <c r="D236" s="10" t="s">
        <v>10900</v>
      </c>
      <c r="E236" s="10" t="s">
        <v>629</v>
      </c>
      <c r="F236" s="10" t="s">
        <v>790</v>
      </c>
      <c r="G236" s="10" t="s">
        <v>601</v>
      </c>
      <c r="H236" s="10" t="s">
        <v>544</v>
      </c>
      <c r="I236" s="10" t="s">
        <v>610</v>
      </c>
      <c r="J236" s="10" t="s">
        <v>27935</v>
      </c>
      <c r="K236" s="10" t="s">
        <v>32976</v>
      </c>
      <c r="L236" s="10">
        <v>4</v>
      </c>
      <c r="M236" s="10">
        <v>830.82</v>
      </c>
      <c r="N236" s="10">
        <v>3323.28</v>
      </c>
      <c r="O236" s="59">
        <v>0.05</v>
      </c>
      <c r="P236" s="10">
        <v>166.16</v>
      </c>
      <c r="Q236" s="10">
        <v>3157.12</v>
      </c>
      <c r="R236" s="10" t="s">
        <v>575</v>
      </c>
      <c r="S236" s="10" t="s">
        <v>607</v>
      </c>
      <c r="T236" s="59">
        <v>0.25</v>
      </c>
      <c r="U236" s="10">
        <v>789.28</v>
      </c>
    </row>
    <row r="237" spans="1:21" x14ac:dyDescent="0.3">
      <c r="A237" s="10" t="s">
        <v>32975</v>
      </c>
      <c r="B237" s="61">
        <v>45118</v>
      </c>
      <c r="C237" s="10" t="s">
        <v>7610</v>
      </c>
      <c r="D237" s="10" t="s">
        <v>21870</v>
      </c>
      <c r="E237" s="10" t="s">
        <v>629</v>
      </c>
      <c r="F237" s="10" t="s">
        <v>628</v>
      </c>
      <c r="G237" s="10" t="s">
        <v>569</v>
      </c>
      <c r="H237" s="10" t="s">
        <v>600</v>
      </c>
      <c r="I237" s="10" t="s">
        <v>627</v>
      </c>
      <c r="J237" s="10" t="s">
        <v>32974</v>
      </c>
      <c r="K237" s="10" t="s">
        <v>24654</v>
      </c>
      <c r="L237" s="10">
        <v>9</v>
      </c>
      <c r="M237" s="10">
        <v>937.01</v>
      </c>
      <c r="N237" s="10">
        <v>8433.09</v>
      </c>
      <c r="O237" s="59">
        <v>0.05</v>
      </c>
      <c r="P237" s="10">
        <v>421.65</v>
      </c>
      <c r="Q237" s="10">
        <v>8011.44</v>
      </c>
      <c r="R237" s="10" t="s">
        <v>575</v>
      </c>
      <c r="S237" s="10" t="s">
        <v>585</v>
      </c>
      <c r="T237" s="59">
        <v>0.3</v>
      </c>
      <c r="U237" s="10">
        <v>2403.4299999999998</v>
      </c>
    </row>
    <row r="238" spans="1:21" x14ac:dyDescent="0.3">
      <c r="A238" s="10" t="s">
        <v>32973</v>
      </c>
      <c r="B238" s="61">
        <v>45288</v>
      </c>
      <c r="C238" s="10" t="s">
        <v>14927</v>
      </c>
      <c r="D238" s="10" t="s">
        <v>13727</v>
      </c>
      <c r="E238" s="10" t="s">
        <v>592</v>
      </c>
      <c r="F238" s="10" t="s">
        <v>591</v>
      </c>
      <c r="G238" s="10" t="s">
        <v>569</v>
      </c>
      <c r="H238" s="10" t="s">
        <v>579</v>
      </c>
      <c r="I238" s="10" t="s">
        <v>711</v>
      </c>
      <c r="J238" s="10" t="s">
        <v>32972</v>
      </c>
      <c r="K238" s="10" t="s">
        <v>32971</v>
      </c>
      <c r="L238" s="10">
        <v>5</v>
      </c>
      <c r="M238" s="10">
        <v>588.49</v>
      </c>
      <c r="N238" s="10">
        <v>2942.45</v>
      </c>
      <c r="O238" s="59">
        <v>0.05</v>
      </c>
      <c r="P238" s="10">
        <v>147.12</v>
      </c>
      <c r="Q238" s="10">
        <v>2795.33</v>
      </c>
      <c r="R238" s="10" t="s">
        <v>586</v>
      </c>
      <c r="S238" s="10" t="s">
        <v>596</v>
      </c>
      <c r="T238" s="59">
        <v>0.25</v>
      </c>
      <c r="U238" s="10">
        <v>698.83</v>
      </c>
    </row>
    <row r="239" spans="1:21" x14ac:dyDescent="0.3">
      <c r="A239" s="10" t="s">
        <v>32970</v>
      </c>
      <c r="B239" s="61">
        <v>45348</v>
      </c>
      <c r="C239" s="10" t="s">
        <v>4538</v>
      </c>
      <c r="D239" s="10" t="s">
        <v>32969</v>
      </c>
      <c r="E239" s="10" t="s">
        <v>581</v>
      </c>
      <c r="F239" s="10" t="s">
        <v>580</v>
      </c>
      <c r="G239" s="10" t="s">
        <v>601</v>
      </c>
      <c r="H239" s="10" t="s">
        <v>544</v>
      </c>
      <c r="I239" s="10" t="s">
        <v>10</v>
      </c>
      <c r="J239" s="10" t="s">
        <v>32968</v>
      </c>
      <c r="K239" s="10" t="s">
        <v>32967</v>
      </c>
      <c r="L239" s="10">
        <v>4</v>
      </c>
      <c r="M239" s="10">
        <v>325.75</v>
      </c>
      <c r="N239" s="10">
        <v>1303</v>
      </c>
      <c r="O239" s="59">
        <v>0.05</v>
      </c>
      <c r="P239" s="10">
        <v>65.150000000000006</v>
      </c>
      <c r="Q239" s="10">
        <v>1237.8499999999999</v>
      </c>
      <c r="R239" s="10" t="s">
        <v>575</v>
      </c>
      <c r="S239" s="10" t="s">
        <v>564</v>
      </c>
      <c r="T239" s="59">
        <v>0.25</v>
      </c>
      <c r="U239" s="10">
        <v>309.45999999999998</v>
      </c>
    </row>
    <row r="240" spans="1:21" x14ac:dyDescent="0.3">
      <c r="A240" s="10" t="s">
        <v>32966</v>
      </c>
      <c r="B240" s="61">
        <v>45159</v>
      </c>
      <c r="C240" s="10" t="s">
        <v>32965</v>
      </c>
      <c r="D240" s="10" t="s">
        <v>32964</v>
      </c>
      <c r="E240" s="10" t="s">
        <v>571</v>
      </c>
      <c r="F240" s="10" t="s">
        <v>11</v>
      </c>
      <c r="G240" s="10" t="s">
        <v>569</v>
      </c>
      <c r="H240" s="10" t="s">
        <v>544</v>
      </c>
      <c r="I240" s="10" t="s">
        <v>568</v>
      </c>
      <c r="J240" s="10" t="s">
        <v>32963</v>
      </c>
      <c r="K240" s="10" t="s">
        <v>23038</v>
      </c>
      <c r="L240" s="10">
        <v>8</v>
      </c>
      <c r="M240" s="10">
        <v>454.13</v>
      </c>
      <c r="N240" s="10">
        <v>3633.04</v>
      </c>
      <c r="O240" s="59">
        <v>0.1</v>
      </c>
      <c r="P240" s="10">
        <v>363.3</v>
      </c>
      <c r="Q240" s="10">
        <v>3269.74</v>
      </c>
      <c r="R240" s="10" t="s">
        <v>614</v>
      </c>
      <c r="S240" s="10" t="s">
        <v>596</v>
      </c>
      <c r="T240" s="59">
        <v>0.3</v>
      </c>
      <c r="U240" s="10">
        <v>980.92</v>
      </c>
    </row>
    <row r="241" spans="1:21" x14ac:dyDescent="0.3">
      <c r="A241" s="10" t="s">
        <v>32962</v>
      </c>
      <c r="B241" s="61">
        <v>45111</v>
      </c>
      <c r="C241" s="10" t="s">
        <v>5082</v>
      </c>
      <c r="D241" s="10" t="s">
        <v>14260</v>
      </c>
      <c r="E241" s="10" t="s">
        <v>592</v>
      </c>
      <c r="F241" s="10" t="s">
        <v>18</v>
      </c>
      <c r="G241" s="10" t="s">
        <v>601</v>
      </c>
      <c r="H241" s="10" t="s">
        <v>544</v>
      </c>
      <c r="I241" s="10" t="s">
        <v>10</v>
      </c>
      <c r="J241" s="10" t="s">
        <v>21577</v>
      </c>
      <c r="K241" s="10" t="s">
        <v>12884</v>
      </c>
      <c r="L241" s="10">
        <v>1</v>
      </c>
      <c r="M241" s="10">
        <v>247.77</v>
      </c>
      <c r="N241" s="10">
        <v>247.77</v>
      </c>
      <c r="O241" s="59">
        <v>0.2</v>
      </c>
      <c r="P241" s="10">
        <v>49.55</v>
      </c>
      <c r="Q241" s="10">
        <v>198.22</v>
      </c>
      <c r="R241" s="10" t="s">
        <v>586</v>
      </c>
      <c r="S241" s="10" t="s">
        <v>564</v>
      </c>
      <c r="T241" s="59">
        <v>0.15</v>
      </c>
      <c r="U241" s="10">
        <v>29.73</v>
      </c>
    </row>
    <row r="242" spans="1:21" x14ac:dyDescent="0.3">
      <c r="A242" s="10" t="s">
        <v>32961</v>
      </c>
      <c r="B242" s="61">
        <v>45214</v>
      </c>
      <c r="C242" s="10" t="s">
        <v>10372</v>
      </c>
      <c r="D242" s="10" t="s">
        <v>32960</v>
      </c>
      <c r="E242" s="10" t="s">
        <v>571</v>
      </c>
      <c r="F242" s="10" t="s">
        <v>570</v>
      </c>
      <c r="G242" s="10" t="s">
        <v>601</v>
      </c>
      <c r="H242" s="10" t="s">
        <v>590</v>
      </c>
      <c r="I242" s="10" t="s">
        <v>589</v>
      </c>
      <c r="J242" s="10" t="s">
        <v>7039</v>
      </c>
      <c r="K242" s="10" t="s">
        <v>7687</v>
      </c>
      <c r="L242" s="10">
        <v>5</v>
      </c>
      <c r="M242" s="10">
        <v>699.4</v>
      </c>
      <c r="N242" s="10">
        <v>3497</v>
      </c>
      <c r="O242" s="59">
        <v>0</v>
      </c>
      <c r="P242" s="10">
        <v>0</v>
      </c>
      <c r="Q242" s="10">
        <v>3497</v>
      </c>
      <c r="R242" s="10" t="s">
        <v>586</v>
      </c>
      <c r="S242" s="10" t="s">
        <v>585</v>
      </c>
      <c r="T242" s="59">
        <v>0.3</v>
      </c>
      <c r="U242" s="10">
        <v>1049.0999999999999</v>
      </c>
    </row>
    <row r="243" spans="1:21" x14ac:dyDescent="0.3">
      <c r="A243" s="10" t="s">
        <v>32959</v>
      </c>
      <c r="B243" s="61">
        <v>45041</v>
      </c>
      <c r="C243" s="10" t="s">
        <v>29130</v>
      </c>
      <c r="D243" s="10" t="s">
        <v>10142</v>
      </c>
      <c r="E243" s="10" t="s">
        <v>592</v>
      </c>
      <c r="F243" s="10" t="s">
        <v>18</v>
      </c>
      <c r="G243" s="10" t="s">
        <v>601</v>
      </c>
      <c r="H243" s="10" t="s">
        <v>600</v>
      </c>
      <c r="I243" s="10" t="s">
        <v>664</v>
      </c>
      <c r="J243" s="10" t="s">
        <v>23363</v>
      </c>
      <c r="K243" s="10" t="s">
        <v>4019</v>
      </c>
      <c r="L243" s="10">
        <v>8</v>
      </c>
      <c r="M243" s="10">
        <v>958.34</v>
      </c>
      <c r="N243" s="10">
        <v>7666.72</v>
      </c>
      <c r="O243" s="59">
        <v>0.1</v>
      </c>
      <c r="P243" s="10">
        <v>766.67</v>
      </c>
      <c r="Q243" s="10">
        <v>6900.05</v>
      </c>
      <c r="R243" s="10" t="s">
        <v>614</v>
      </c>
      <c r="S243" s="10" t="s">
        <v>564</v>
      </c>
      <c r="T243" s="59">
        <v>0.25</v>
      </c>
      <c r="U243" s="10">
        <v>1725.01</v>
      </c>
    </row>
    <row r="244" spans="1:21" x14ac:dyDescent="0.3">
      <c r="A244" s="10" t="s">
        <v>32958</v>
      </c>
      <c r="B244" s="61">
        <v>45262</v>
      </c>
      <c r="C244" s="10" t="s">
        <v>32957</v>
      </c>
      <c r="D244" s="10" t="s">
        <v>5081</v>
      </c>
      <c r="E244" s="10" t="s">
        <v>571</v>
      </c>
      <c r="F244" s="10" t="s">
        <v>11</v>
      </c>
      <c r="G244" s="10" t="s">
        <v>601</v>
      </c>
      <c r="H244" s="10" t="s">
        <v>590</v>
      </c>
      <c r="I244" s="10" t="s">
        <v>589</v>
      </c>
      <c r="J244" s="10" t="s">
        <v>19178</v>
      </c>
      <c r="K244" s="10" t="s">
        <v>17614</v>
      </c>
      <c r="L244" s="10">
        <v>9</v>
      </c>
      <c r="M244" s="10">
        <v>422.15</v>
      </c>
      <c r="N244" s="10">
        <v>3799.35</v>
      </c>
      <c r="O244" s="59">
        <v>0</v>
      </c>
      <c r="P244" s="10">
        <v>0</v>
      </c>
      <c r="Q244" s="10">
        <v>3799.35</v>
      </c>
      <c r="R244" s="10" t="s">
        <v>614</v>
      </c>
      <c r="S244" s="10" t="s">
        <v>585</v>
      </c>
      <c r="T244" s="59">
        <v>0.25</v>
      </c>
      <c r="U244" s="10">
        <v>949.84</v>
      </c>
    </row>
    <row r="245" spans="1:21" x14ac:dyDescent="0.3">
      <c r="A245" s="10" t="s">
        <v>32956</v>
      </c>
      <c r="B245" s="61">
        <v>45148</v>
      </c>
      <c r="C245" s="10" t="s">
        <v>10042</v>
      </c>
      <c r="D245" s="10" t="s">
        <v>13484</v>
      </c>
      <c r="E245" s="10" t="s">
        <v>581</v>
      </c>
      <c r="F245" s="10" t="s">
        <v>7</v>
      </c>
      <c r="G245" s="10" t="s">
        <v>601</v>
      </c>
      <c r="H245" s="10" t="s">
        <v>590</v>
      </c>
      <c r="I245" s="10" t="s">
        <v>589</v>
      </c>
      <c r="J245" s="10" t="s">
        <v>32955</v>
      </c>
      <c r="K245" s="10" t="s">
        <v>32509</v>
      </c>
      <c r="L245" s="10">
        <v>2</v>
      </c>
      <c r="M245" s="10">
        <v>616.66999999999996</v>
      </c>
      <c r="N245" s="10">
        <v>1233.3399999999999</v>
      </c>
      <c r="O245" s="59">
        <v>0</v>
      </c>
      <c r="P245" s="10">
        <v>0</v>
      </c>
      <c r="Q245" s="10">
        <v>1233.3399999999999</v>
      </c>
      <c r="R245" s="10" t="s">
        <v>586</v>
      </c>
      <c r="S245" s="10" t="s">
        <v>596</v>
      </c>
      <c r="T245" s="59">
        <v>0.15</v>
      </c>
      <c r="U245" s="10">
        <v>185</v>
      </c>
    </row>
    <row r="246" spans="1:21" x14ac:dyDescent="0.3">
      <c r="A246" s="10" t="s">
        <v>32954</v>
      </c>
      <c r="B246" s="61">
        <v>45182</v>
      </c>
      <c r="C246" s="10" t="s">
        <v>10905</v>
      </c>
      <c r="D246" s="10" t="s">
        <v>9756</v>
      </c>
      <c r="E246" s="10" t="s">
        <v>603</v>
      </c>
      <c r="F246" s="10" t="s">
        <v>636</v>
      </c>
      <c r="G246" s="10" t="s">
        <v>601</v>
      </c>
      <c r="H246" s="10" t="s">
        <v>544</v>
      </c>
      <c r="I246" s="10" t="s">
        <v>610</v>
      </c>
      <c r="J246" s="10" t="s">
        <v>32953</v>
      </c>
      <c r="K246" s="10" t="s">
        <v>32952</v>
      </c>
      <c r="L246" s="10">
        <v>1</v>
      </c>
      <c r="M246" s="10">
        <v>491.3</v>
      </c>
      <c r="N246" s="10">
        <v>491.3</v>
      </c>
      <c r="O246" s="59">
        <v>0</v>
      </c>
      <c r="P246" s="10">
        <v>0</v>
      </c>
      <c r="Q246" s="10">
        <v>491.3</v>
      </c>
      <c r="R246" s="10" t="s">
        <v>565</v>
      </c>
      <c r="S246" s="10" t="s">
        <v>585</v>
      </c>
      <c r="T246" s="59">
        <v>0.3</v>
      </c>
      <c r="U246" s="10">
        <v>147.38999999999999</v>
      </c>
    </row>
    <row r="247" spans="1:21" x14ac:dyDescent="0.3">
      <c r="A247" s="10" t="s">
        <v>32951</v>
      </c>
      <c r="B247" s="61">
        <v>45363</v>
      </c>
      <c r="C247" s="10" t="s">
        <v>4691</v>
      </c>
      <c r="D247" s="10" t="s">
        <v>16351</v>
      </c>
      <c r="E247" s="10" t="s">
        <v>603</v>
      </c>
      <c r="F247" s="10" t="s">
        <v>636</v>
      </c>
      <c r="G247" s="10" t="s">
        <v>601</v>
      </c>
      <c r="H247" s="10" t="s">
        <v>544</v>
      </c>
      <c r="I247" s="10" t="s">
        <v>10</v>
      </c>
      <c r="J247" s="10" t="s">
        <v>32950</v>
      </c>
      <c r="K247" s="10" t="s">
        <v>20190</v>
      </c>
      <c r="L247" s="10">
        <v>3</v>
      </c>
      <c r="M247" s="10">
        <v>338.29</v>
      </c>
      <c r="N247" s="10">
        <v>1014.87</v>
      </c>
      <c r="O247" s="59">
        <v>0.1</v>
      </c>
      <c r="P247" s="10">
        <v>101.49</v>
      </c>
      <c r="Q247" s="10">
        <v>913.38</v>
      </c>
      <c r="R247" s="10" t="s">
        <v>614</v>
      </c>
      <c r="S247" s="10" t="s">
        <v>564</v>
      </c>
      <c r="T247" s="59">
        <v>0.25</v>
      </c>
      <c r="U247" s="10">
        <v>228.34</v>
      </c>
    </row>
    <row r="248" spans="1:21" x14ac:dyDescent="0.3">
      <c r="A248" s="10" t="s">
        <v>32949</v>
      </c>
      <c r="B248" s="61">
        <v>45080</v>
      </c>
      <c r="C248" s="10" t="s">
        <v>2261</v>
      </c>
      <c r="D248" s="10" t="s">
        <v>19418</v>
      </c>
      <c r="E248" s="10" t="s">
        <v>629</v>
      </c>
      <c r="F248" s="10" t="s">
        <v>628</v>
      </c>
      <c r="G248" s="10" t="s">
        <v>601</v>
      </c>
      <c r="H248" s="10" t="s">
        <v>579</v>
      </c>
      <c r="I248" s="10" t="s">
        <v>578</v>
      </c>
      <c r="J248" s="10" t="s">
        <v>26294</v>
      </c>
      <c r="K248" s="10" t="s">
        <v>5568</v>
      </c>
      <c r="L248" s="10">
        <v>1</v>
      </c>
      <c r="M248" s="10">
        <v>776.11</v>
      </c>
      <c r="N248" s="10">
        <v>776.11</v>
      </c>
      <c r="O248" s="59">
        <v>0.1</v>
      </c>
      <c r="P248" s="10">
        <v>77.61</v>
      </c>
      <c r="Q248" s="10">
        <v>698.5</v>
      </c>
      <c r="R248" s="10" t="s">
        <v>614</v>
      </c>
      <c r="S248" s="10" t="s">
        <v>585</v>
      </c>
      <c r="T248" s="59">
        <v>0.3</v>
      </c>
      <c r="U248" s="10">
        <v>209.55</v>
      </c>
    </row>
    <row r="249" spans="1:21" x14ac:dyDescent="0.3">
      <c r="A249" s="10" t="s">
        <v>32948</v>
      </c>
      <c r="B249" s="61">
        <v>44930</v>
      </c>
      <c r="C249" s="10" t="s">
        <v>22065</v>
      </c>
      <c r="D249" s="10" t="s">
        <v>3610</v>
      </c>
      <c r="E249" s="10" t="s">
        <v>571</v>
      </c>
      <c r="F249" s="10" t="s">
        <v>570</v>
      </c>
      <c r="G249" s="10" t="s">
        <v>601</v>
      </c>
      <c r="H249" s="10" t="s">
        <v>600</v>
      </c>
      <c r="I249" s="10" t="s">
        <v>599</v>
      </c>
      <c r="J249" s="10" t="s">
        <v>16456</v>
      </c>
      <c r="K249" s="10" t="s">
        <v>32947</v>
      </c>
      <c r="L249" s="10">
        <v>7</v>
      </c>
      <c r="M249" s="10">
        <v>557.85</v>
      </c>
      <c r="N249" s="10">
        <v>3904.95</v>
      </c>
      <c r="O249" s="59">
        <v>0.1</v>
      </c>
      <c r="P249" s="10">
        <v>390.5</v>
      </c>
      <c r="Q249" s="10">
        <v>3514.45</v>
      </c>
      <c r="R249" s="10" t="s">
        <v>565</v>
      </c>
      <c r="S249" s="10" t="s">
        <v>596</v>
      </c>
      <c r="T249" s="59">
        <v>0.15</v>
      </c>
      <c r="U249" s="10">
        <v>527.16999999999996</v>
      </c>
    </row>
    <row r="250" spans="1:21" x14ac:dyDescent="0.3">
      <c r="A250" s="10" t="s">
        <v>32946</v>
      </c>
      <c r="B250" s="61">
        <v>45046</v>
      </c>
      <c r="C250" s="10" t="s">
        <v>3997</v>
      </c>
      <c r="D250" s="10" t="s">
        <v>32945</v>
      </c>
      <c r="E250" s="10" t="s">
        <v>629</v>
      </c>
      <c r="F250" s="10" t="s">
        <v>790</v>
      </c>
      <c r="G250" s="10" t="s">
        <v>601</v>
      </c>
      <c r="H250" s="10" t="s">
        <v>590</v>
      </c>
      <c r="I250" s="10" t="s">
        <v>748</v>
      </c>
      <c r="J250" s="10" t="s">
        <v>32944</v>
      </c>
      <c r="K250" s="10" t="s">
        <v>9401</v>
      </c>
      <c r="L250" s="10">
        <v>9</v>
      </c>
      <c r="M250" s="10">
        <v>628.35</v>
      </c>
      <c r="N250" s="10">
        <v>5655.15</v>
      </c>
      <c r="O250" s="59">
        <v>0.1</v>
      </c>
      <c r="P250" s="10">
        <v>565.51</v>
      </c>
      <c r="Q250" s="10">
        <v>5089.6400000000003</v>
      </c>
      <c r="R250" s="10" t="s">
        <v>565</v>
      </c>
      <c r="S250" s="10" t="s">
        <v>607</v>
      </c>
      <c r="T250" s="59">
        <v>0.3</v>
      </c>
      <c r="U250" s="10">
        <v>1526.89</v>
      </c>
    </row>
    <row r="251" spans="1:21" x14ac:dyDescent="0.3">
      <c r="A251" s="10" t="s">
        <v>32943</v>
      </c>
      <c r="B251" s="61">
        <v>45345</v>
      </c>
      <c r="C251" s="10" t="s">
        <v>14080</v>
      </c>
      <c r="D251" s="10" t="s">
        <v>20028</v>
      </c>
      <c r="E251" s="10" t="s">
        <v>581</v>
      </c>
      <c r="F251" s="10" t="s">
        <v>7</v>
      </c>
      <c r="G251" s="10" t="s">
        <v>569</v>
      </c>
      <c r="H251" s="10" t="s">
        <v>590</v>
      </c>
      <c r="I251" s="10" t="s">
        <v>635</v>
      </c>
      <c r="J251" s="10" t="s">
        <v>1836</v>
      </c>
      <c r="K251" s="10" t="s">
        <v>32942</v>
      </c>
      <c r="L251" s="10">
        <v>3</v>
      </c>
      <c r="M251" s="10">
        <v>343.42</v>
      </c>
      <c r="N251" s="10">
        <v>1030.26</v>
      </c>
      <c r="O251" s="59">
        <v>0.05</v>
      </c>
      <c r="P251" s="10">
        <v>51.51</v>
      </c>
      <c r="Q251" s="10">
        <v>978.75</v>
      </c>
      <c r="R251" s="10" t="s">
        <v>614</v>
      </c>
      <c r="S251" s="10" t="s">
        <v>596</v>
      </c>
      <c r="T251" s="59">
        <v>0.25</v>
      </c>
      <c r="U251" s="10">
        <v>244.69</v>
      </c>
    </row>
    <row r="252" spans="1:21" x14ac:dyDescent="0.3">
      <c r="A252" s="10" t="s">
        <v>32941</v>
      </c>
      <c r="B252" s="61">
        <v>45286</v>
      </c>
      <c r="C252" s="10" t="s">
        <v>23778</v>
      </c>
      <c r="D252" s="10" t="s">
        <v>8642</v>
      </c>
      <c r="E252" s="10" t="s">
        <v>581</v>
      </c>
      <c r="F252" s="10" t="s">
        <v>580</v>
      </c>
      <c r="G252" s="10" t="s">
        <v>601</v>
      </c>
      <c r="H252" s="10" t="s">
        <v>579</v>
      </c>
      <c r="I252" s="10" t="s">
        <v>578</v>
      </c>
      <c r="J252" s="10" t="s">
        <v>32940</v>
      </c>
      <c r="K252" s="10" t="s">
        <v>32939</v>
      </c>
      <c r="L252" s="10">
        <v>5</v>
      </c>
      <c r="M252" s="10">
        <v>513.79999999999995</v>
      </c>
      <c r="N252" s="10">
        <v>2569</v>
      </c>
      <c r="O252" s="59">
        <v>0.1</v>
      </c>
      <c r="P252" s="10">
        <v>256.89999999999998</v>
      </c>
      <c r="Q252" s="10">
        <v>2312.1</v>
      </c>
      <c r="R252" s="10" t="s">
        <v>565</v>
      </c>
      <c r="S252" s="10" t="s">
        <v>596</v>
      </c>
      <c r="T252" s="59">
        <v>0.3</v>
      </c>
      <c r="U252" s="10">
        <v>693.63</v>
      </c>
    </row>
    <row r="253" spans="1:21" x14ac:dyDescent="0.3">
      <c r="A253" s="10" t="s">
        <v>32938</v>
      </c>
      <c r="B253" s="61">
        <v>45126</v>
      </c>
      <c r="C253" s="10" t="s">
        <v>15079</v>
      </c>
      <c r="D253" s="10" t="s">
        <v>32937</v>
      </c>
      <c r="E253" s="10" t="s">
        <v>629</v>
      </c>
      <c r="F253" s="10" t="s">
        <v>790</v>
      </c>
      <c r="G253" s="10" t="s">
        <v>601</v>
      </c>
      <c r="H253" s="10" t="s">
        <v>590</v>
      </c>
      <c r="I253" s="10" t="s">
        <v>748</v>
      </c>
      <c r="J253" s="10" t="s">
        <v>1320</v>
      </c>
      <c r="K253" s="10" t="s">
        <v>32936</v>
      </c>
      <c r="L253" s="10">
        <v>8</v>
      </c>
      <c r="M253" s="10">
        <v>140</v>
      </c>
      <c r="N253" s="10">
        <v>1120</v>
      </c>
      <c r="O253" s="59">
        <v>0.1</v>
      </c>
      <c r="P253" s="10">
        <v>112</v>
      </c>
      <c r="Q253" s="10">
        <v>1008</v>
      </c>
      <c r="R253" s="10" t="s">
        <v>614</v>
      </c>
      <c r="S253" s="10" t="s">
        <v>596</v>
      </c>
      <c r="T253" s="59">
        <v>0.3</v>
      </c>
      <c r="U253" s="10">
        <v>302.39999999999998</v>
      </c>
    </row>
    <row r="254" spans="1:21" x14ac:dyDescent="0.3">
      <c r="A254" s="10" t="s">
        <v>32935</v>
      </c>
      <c r="B254" s="61">
        <v>44930</v>
      </c>
      <c r="C254" s="10" t="s">
        <v>32934</v>
      </c>
      <c r="D254" s="10" t="s">
        <v>32933</v>
      </c>
      <c r="E254" s="10" t="s">
        <v>581</v>
      </c>
      <c r="F254" s="10" t="s">
        <v>83</v>
      </c>
      <c r="G254" s="10" t="s">
        <v>569</v>
      </c>
      <c r="H254" s="10" t="s">
        <v>579</v>
      </c>
      <c r="I254" s="10" t="s">
        <v>578</v>
      </c>
      <c r="J254" s="10" t="s">
        <v>32932</v>
      </c>
      <c r="K254" s="10" t="s">
        <v>26099</v>
      </c>
      <c r="L254" s="10">
        <v>3</v>
      </c>
      <c r="M254" s="10">
        <v>238.61</v>
      </c>
      <c r="N254" s="10">
        <v>715.83</v>
      </c>
      <c r="O254" s="59">
        <v>0</v>
      </c>
      <c r="P254" s="10">
        <v>0</v>
      </c>
      <c r="Q254" s="10">
        <v>715.83</v>
      </c>
      <c r="R254" s="10" t="s">
        <v>586</v>
      </c>
      <c r="S254" s="10" t="s">
        <v>596</v>
      </c>
      <c r="T254" s="59">
        <v>0.25</v>
      </c>
      <c r="U254" s="10">
        <v>178.96</v>
      </c>
    </row>
    <row r="255" spans="1:21" x14ac:dyDescent="0.3">
      <c r="A255" s="10" t="s">
        <v>32931</v>
      </c>
      <c r="B255" s="61">
        <v>45011</v>
      </c>
      <c r="C255" s="10" t="s">
        <v>15731</v>
      </c>
      <c r="D255" s="10" t="s">
        <v>32930</v>
      </c>
      <c r="E255" s="10" t="s">
        <v>629</v>
      </c>
      <c r="F255" s="10" t="s">
        <v>759</v>
      </c>
      <c r="G255" s="10" t="s">
        <v>569</v>
      </c>
      <c r="H255" s="10" t="s">
        <v>590</v>
      </c>
      <c r="I255" s="10" t="s">
        <v>748</v>
      </c>
      <c r="J255" s="10" t="s">
        <v>14490</v>
      </c>
      <c r="K255" s="10" t="s">
        <v>23192</v>
      </c>
      <c r="L255" s="10">
        <v>6</v>
      </c>
      <c r="M255" s="10">
        <v>323.35000000000002</v>
      </c>
      <c r="N255" s="10">
        <v>1940.1</v>
      </c>
      <c r="O255" s="59">
        <v>0.1</v>
      </c>
      <c r="P255" s="10">
        <v>194.01</v>
      </c>
      <c r="Q255" s="10">
        <v>1746.09</v>
      </c>
      <c r="R255" s="10" t="s">
        <v>614</v>
      </c>
      <c r="S255" s="10" t="s">
        <v>607</v>
      </c>
      <c r="T255" s="59">
        <v>0.15</v>
      </c>
      <c r="U255" s="10">
        <v>261.91000000000003</v>
      </c>
    </row>
    <row r="256" spans="1:21" x14ac:dyDescent="0.3">
      <c r="A256" s="10" t="s">
        <v>32929</v>
      </c>
      <c r="B256" s="61">
        <v>45014</v>
      </c>
      <c r="C256" s="10" t="s">
        <v>3254</v>
      </c>
      <c r="D256" s="10" t="s">
        <v>26646</v>
      </c>
      <c r="E256" s="10" t="s">
        <v>571</v>
      </c>
      <c r="F256" s="10" t="s">
        <v>570</v>
      </c>
      <c r="G256" s="10" t="s">
        <v>601</v>
      </c>
      <c r="H256" s="10" t="s">
        <v>544</v>
      </c>
      <c r="I256" s="10" t="s">
        <v>10</v>
      </c>
      <c r="J256" s="10" t="s">
        <v>11772</v>
      </c>
      <c r="K256" s="10" t="s">
        <v>29075</v>
      </c>
      <c r="L256" s="10">
        <v>8</v>
      </c>
      <c r="M256" s="10">
        <v>152.34</v>
      </c>
      <c r="N256" s="10">
        <v>1218.72</v>
      </c>
      <c r="O256" s="59">
        <v>0.1</v>
      </c>
      <c r="P256" s="10">
        <v>121.87</v>
      </c>
      <c r="Q256" s="10">
        <v>1096.8499999999999</v>
      </c>
      <c r="R256" s="10" t="s">
        <v>575</v>
      </c>
      <c r="S256" s="10" t="s">
        <v>564</v>
      </c>
      <c r="T256" s="59">
        <v>0.15</v>
      </c>
      <c r="U256" s="10">
        <v>164.53</v>
      </c>
    </row>
    <row r="257" spans="1:21" x14ac:dyDescent="0.3">
      <c r="A257" s="10" t="s">
        <v>32928</v>
      </c>
      <c r="B257" s="61">
        <v>45306</v>
      </c>
      <c r="C257" s="10" t="s">
        <v>8304</v>
      </c>
      <c r="D257" s="10" t="s">
        <v>32927</v>
      </c>
      <c r="E257" s="10" t="s">
        <v>571</v>
      </c>
      <c r="F257" s="10" t="s">
        <v>685</v>
      </c>
      <c r="G257" s="10" t="s">
        <v>569</v>
      </c>
      <c r="H257" s="10" t="s">
        <v>600</v>
      </c>
      <c r="I257" s="10" t="s">
        <v>627</v>
      </c>
      <c r="J257" s="10" t="s">
        <v>22123</v>
      </c>
      <c r="K257" s="10" t="s">
        <v>32926</v>
      </c>
      <c r="L257" s="10">
        <v>3</v>
      </c>
      <c r="M257" s="10">
        <v>701</v>
      </c>
      <c r="N257" s="10">
        <v>2103</v>
      </c>
      <c r="O257" s="59">
        <v>0.05</v>
      </c>
      <c r="P257" s="10">
        <v>105.15</v>
      </c>
      <c r="Q257" s="10">
        <v>1997.85</v>
      </c>
      <c r="R257" s="10" t="s">
        <v>586</v>
      </c>
      <c r="S257" s="10" t="s">
        <v>585</v>
      </c>
      <c r="T257" s="59">
        <v>0.15</v>
      </c>
      <c r="U257" s="10">
        <v>299.68</v>
      </c>
    </row>
    <row r="258" spans="1:21" x14ac:dyDescent="0.3">
      <c r="A258" s="10" t="s">
        <v>32925</v>
      </c>
      <c r="B258" s="61">
        <v>45348</v>
      </c>
      <c r="C258" s="10" t="s">
        <v>3239</v>
      </c>
      <c r="D258" s="10" t="s">
        <v>5286</v>
      </c>
      <c r="E258" s="10" t="s">
        <v>603</v>
      </c>
      <c r="F258" s="10" t="s">
        <v>636</v>
      </c>
      <c r="G258" s="10" t="s">
        <v>569</v>
      </c>
      <c r="H258" s="10" t="s">
        <v>544</v>
      </c>
      <c r="I258" s="10" t="s">
        <v>568</v>
      </c>
      <c r="J258" s="10" t="s">
        <v>4824</v>
      </c>
      <c r="K258" s="10" t="s">
        <v>11483</v>
      </c>
      <c r="L258" s="10">
        <v>6</v>
      </c>
      <c r="M258" s="10">
        <v>582.42999999999995</v>
      </c>
      <c r="N258" s="10">
        <v>3494.58</v>
      </c>
      <c r="O258" s="59">
        <v>0.05</v>
      </c>
      <c r="P258" s="10">
        <v>174.73</v>
      </c>
      <c r="Q258" s="10">
        <v>3319.85</v>
      </c>
      <c r="R258" s="10" t="s">
        <v>565</v>
      </c>
      <c r="S258" s="10" t="s">
        <v>585</v>
      </c>
      <c r="T258" s="59">
        <v>0.25</v>
      </c>
      <c r="U258" s="10">
        <v>829.96</v>
      </c>
    </row>
    <row r="259" spans="1:21" x14ac:dyDescent="0.3">
      <c r="A259" s="10" t="s">
        <v>32924</v>
      </c>
      <c r="B259" s="61">
        <v>45335</v>
      </c>
      <c r="C259" s="10" t="s">
        <v>17760</v>
      </c>
      <c r="D259" s="10" t="s">
        <v>8508</v>
      </c>
      <c r="E259" s="10" t="s">
        <v>629</v>
      </c>
      <c r="F259" s="10" t="s">
        <v>790</v>
      </c>
      <c r="G259" s="10" t="s">
        <v>601</v>
      </c>
      <c r="H259" s="10" t="s">
        <v>544</v>
      </c>
      <c r="I259" s="10" t="s">
        <v>610</v>
      </c>
      <c r="J259" s="10" t="s">
        <v>6376</v>
      </c>
      <c r="K259" s="10" t="s">
        <v>32923</v>
      </c>
      <c r="L259" s="10">
        <v>9</v>
      </c>
      <c r="M259" s="10">
        <v>651.21</v>
      </c>
      <c r="N259" s="10">
        <v>5860.89</v>
      </c>
      <c r="O259" s="59">
        <v>0</v>
      </c>
      <c r="P259" s="10">
        <v>0</v>
      </c>
      <c r="Q259" s="10">
        <v>5860.89</v>
      </c>
      <c r="R259" s="10" t="s">
        <v>614</v>
      </c>
      <c r="S259" s="10" t="s">
        <v>564</v>
      </c>
      <c r="T259" s="59">
        <v>0.3</v>
      </c>
      <c r="U259" s="10">
        <v>1758.27</v>
      </c>
    </row>
    <row r="260" spans="1:21" x14ac:dyDescent="0.3">
      <c r="A260" s="10" t="s">
        <v>32922</v>
      </c>
      <c r="B260" s="61">
        <v>45298</v>
      </c>
      <c r="C260" s="10" t="s">
        <v>8164</v>
      </c>
      <c r="D260" s="10" t="s">
        <v>16682</v>
      </c>
      <c r="E260" s="10" t="s">
        <v>629</v>
      </c>
      <c r="F260" s="10" t="s">
        <v>759</v>
      </c>
      <c r="G260" s="10" t="s">
        <v>601</v>
      </c>
      <c r="H260" s="10" t="s">
        <v>544</v>
      </c>
      <c r="I260" s="10" t="s">
        <v>610</v>
      </c>
      <c r="J260" s="10" t="s">
        <v>32921</v>
      </c>
      <c r="K260" s="10" t="s">
        <v>32920</v>
      </c>
      <c r="L260" s="10">
        <v>4</v>
      </c>
      <c r="M260" s="10">
        <v>124.29</v>
      </c>
      <c r="N260" s="10">
        <v>497.16</v>
      </c>
      <c r="O260" s="59">
        <v>0.05</v>
      </c>
      <c r="P260" s="10">
        <v>24.86</v>
      </c>
      <c r="Q260" s="10">
        <v>472.3</v>
      </c>
      <c r="R260" s="10" t="s">
        <v>565</v>
      </c>
      <c r="S260" s="10" t="s">
        <v>596</v>
      </c>
      <c r="T260" s="59">
        <v>0.15</v>
      </c>
      <c r="U260" s="10">
        <v>70.84</v>
      </c>
    </row>
    <row r="261" spans="1:21" x14ac:dyDescent="0.3">
      <c r="A261" s="10" t="s">
        <v>32919</v>
      </c>
      <c r="B261" s="61">
        <v>45231</v>
      </c>
      <c r="C261" s="10" t="s">
        <v>4547</v>
      </c>
      <c r="D261" s="10" t="s">
        <v>32692</v>
      </c>
      <c r="E261" s="10" t="s">
        <v>629</v>
      </c>
      <c r="F261" s="10" t="s">
        <v>628</v>
      </c>
      <c r="G261" s="10" t="s">
        <v>569</v>
      </c>
      <c r="H261" s="10" t="s">
        <v>544</v>
      </c>
      <c r="I261" s="10" t="s">
        <v>568</v>
      </c>
      <c r="J261" s="10" t="s">
        <v>32918</v>
      </c>
      <c r="K261" s="10" t="s">
        <v>26677</v>
      </c>
      <c r="L261" s="10">
        <v>10</v>
      </c>
      <c r="M261" s="10">
        <v>174.17</v>
      </c>
      <c r="N261" s="10">
        <v>1741.7</v>
      </c>
      <c r="O261" s="59">
        <v>0.1</v>
      </c>
      <c r="P261" s="10">
        <v>174.17</v>
      </c>
      <c r="Q261" s="10">
        <v>1567.53</v>
      </c>
      <c r="R261" s="10" t="s">
        <v>575</v>
      </c>
      <c r="S261" s="10" t="s">
        <v>564</v>
      </c>
      <c r="T261" s="59">
        <v>0.25</v>
      </c>
      <c r="U261" s="10">
        <v>391.88</v>
      </c>
    </row>
    <row r="262" spans="1:21" x14ac:dyDescent="0.3">
      <c r="A262" s="10" t="s">
        <v>32917</v>
      </c>
      <c r="B262" s="61">
        <v>44955</v>
      </c>
      <c r="C262" s="10" t="s">
        <v>1626</v>
      </c>
      <c r="D262" s="10" t="s">
        <v>10486</v>
      </c>
      <c r="E262" s="10" t="s">
        <v>629</v>
      </c>
      <c r="F262" s="10" t="s">
        <v>759</v>
      </c>
      <c r="G262" s="10" t="s">
        <v>569</v>
      </c>
      <c r="H262" s="10" t="s">
        <v>579</v>
      </c>
      <c r="I262" s="10" t="s">
        <v>711</v>
      </c>
      <c r="J262" s="10" t="s">
        <v>19712</v>
      </c>
      <c r="K262" s="10" t="s">
        <v>11877</v>
      </c>
      <c r="L262" s="10">
        <v>3</v>
      </c>
      <c r="M262" s="10">
        <v>543.42999999999995</v>
      </c>
      <c r="N262" s="10">
        <v>1630.29</v>
      </c>
      <c r="O262" s="59">
        <v>0.1</v>
      </c>
      <c r="P262" s="10">
        <v>163.03</v>
      </c>
      <c r="Q262" s="10">
        <v>1467.26</v>
      </c>
      <c r="R262" s="10" t="s">
        <v>565</v>
      </c>
      <c r="S262" s="10" t="s">
        <v>585</v>
      </c>
      <c r="T262" s="59">
        <v>0.25</v>
      </c>
      <c r="U262" s="10">
        <v>366.81</v>
      </c>
    </row>
    <row r="263" spans="1:21" x14ac:dyDescent="0.3">
      <c r="A263" s="10" t="s">
        <v>32916</v>
      </c>
      <c r="B263" s="61">
        <v>45293</v>
      </c>
      <c r="C263" s="10" t="s">
        <v>21482</v>
      </c>
      <c r="D263" s="10" t="s">
        <v>32915</v>
      </c>
      <c r="E263" s="10" t="s">
        <v>629</v>
      </c>
      <c r="F263" s="10" t="s">
        <v>790</v>
      </c>
      <c r="G263" s="10" t="s">
        <v>601</v>
      </c>
      <c r="H263" s="10" t="s">
        <v>590</v>
      </c>
      <c r="I263" s="10" t="s">
        <v>635</v>
      </c>
      <c r="J263" s="10" t="s">
        <v>32914</v>
      </c>
      <c r="K263" s="10" t="s">
        <v>32913</v>
      </c>
      <c r="L263" s="10">
        <v>6</v>
      </c>
      <c r="M263" s="10">
        <v>925.79</v>
      </c>
      <c r="N263" s="10">
        <v>5554.74</v>
      </c>
      <c r="O263" s="59">
        <v>0.05</v>
      </c>
      <c r="P263" s="10">
        <v>277.74</v>
      </c>
      <c r="Q263" s="10">
        <v>5277</v>
      </c>
      <c r="R263" s="10" t="s">
        <v>575</v>
      </c>
      <c r="S263" s="10" t="s">
        <v>596</v>
      </c>
      <c r="T263" s="59">
        <v>0.3</v>
      </c>
      <c r="U263" s="10">
        <v>1583.1</v>
      </c>
    </row>
    <row r="264" spans="1:21" x14ac:dyDescent="0.3">
      <c r="A264" s="10" t="s">
        <v>32912</v>
      </c>
      <c r="B264" s="61">
        <v>45372</v>
      </c>
      <c r="C264" s="10" t="s">
        <v>32911</v>
      </c>
      <c r="D264" s="10" t="s">
        <v>25291</v>
      </c>
      <c r="E264" s="10" t="s">
        <v>571</v>
      </c>
      <c r="F264" s="10" t="s">
        <v>570</v>
      </c>
      <c r="G264" s="10" t="s">
        <v>569</v>
      </c>
      <c r="H264" s="10" t="s">
        <v>590</v>
      </c>
      <c r="I264" s="10" t="s">
        <v>635</v>
      </c>
      <c r="J264" s="10" t="s">
        <v>8569</v>
      </c>
      <c r="K264" s="10" t="s">
        <v>7885</v>
      </c>
      <c r="L264" s="10">
        <v>3</v>
      </c>
      <c r="M264" s="10">
        <v>717.44</v>
      </c>
      <c r="N264" s="10">
        <v>2152.3200000000002</v>
      </c>
      <c r="O264" s="59">
        <v>0.2</v>
      </c>
      <c r="P264" s="10">
        <v>430.46</v>
      </c>
      <c r="Q264" s="10">
        <v>1721.86</v>
      </c>
      <c r="R264" s="10" t="s">
        <v>575</v>
      </c>
      <c r="S264" s="10" t="s">
        <v>607</v>
      </c>
      <c r="T264" s="59">
        <v>0.3</v>
      </c>
      <c r="U264" s="10">
        <v>516.55999999999995</v>
      </c>
    </row>
    <row r="265" spans="1:21" x14ac:dyDescent="0.3">
      <c r="A265" s="10" t="s">
        <v>32910</v>
      </c>
      <c r="B265" s="61">
        <v>45281</v>
      </c>
      <c r="C265" s="10" t="s">
        <v>7723</v>
      </c>
      <c r="D265" s="10" t="s">
        <v>32909</v>
      </c>
      <c r="E265" s="10" t="s">
        <v>581</v>
      </c>
      <c r="F265" s="10" t="s">
        <v>83</v>
      </c>
      <c r="G265" s="10" t="s">
        <v>569</v>
      </c>
      <c r="H265" s="10" t="s">
        <v>590</v>
      </c>
      <c r="I265" s="10" t="s">
        <v>748</v>
      </c>
      <c r="J265" s="10" t="s">
        <v>13368</v>
      </c>
      <c r="K265" s="10" t="s">
        <v>32908</v>
      </c>
      <c r="L265" s="10">
        <v>4</v>
      </c>
      <c r="M265" s="10">
        <v>228.86</v>
      </c>
      <c r="N265" s="10">
        <v>915.44</v>
      </c>
      <c r="O265" s="59">
        <v>0.05</v>
      </c>
      <c r="P265" s="10">
        <v>45.77</v>
      </c>
      <c r="Q265" s="10">
        <v>869.67</v>
      </c>
      <c r="R265" s="10" t="s">
        <v>575</v>
      </c>
      <c r="S265" s="10" t="s">
        <v>564</v>
      </c>
      <c r="T265" s="59">
        <v>0.3</v>
      </c>
      <c r="U265" s="10">
        <v>260.89999999999998</v>
      </c>
    </row>
    <row r="266" spans="1:21" x14ac:dyDescent="0.3">
      <c r="A266" s="10" t="s">
        <v>32907</v>
      </c>
      <c r="B266" s="61">
        <v>45029</v>
      </c>
      <c r="C266" s="10" t="s">
        <v>7675</v>
      </c>
      <c r="D266" s="10" t="s">
        <v>3937</v>
      </c>
      <c r="E266" s="10" t="s">
        <v>571</v>
      </c>
      <c r="F266" s="10" t="s">
        <v>11</v>
      </c>
      <c r="G266" s="10" t="s">
        <v>601</v>
      </c>
      <c r="H266" s="10" t="s">
        <v>544</v>
      </c>
      <c r="I266" s="10" t="s">
        <v>10</v>
      </c>
      <c r="J266" s="10" t="s">
        <v>19401</v>
      </c>
      <c r="K266" s="10" t="s">
        <v>7220</v>
      </c>
      <c r="L266" s="10">
        <v>1</v>
      </c>
      <c r="M266" s="10">
        <v>237.13</v>
      </c>
      <c r="N266" s="10">
        <v>237.13</v>
      </c>
      <c r="O266" s="59">
        <v>0.2</v>
      </c>
      <c r="P266" s="10">
        <v>47.43</v>
      </c>
      <c r="Q266" s="10">
        <v>189.7</v>
      </c>
      <c r="R266" s="10" t="s">
        <v>614</v>
      </c>
      <c r="S266" s="10" t="s">
        <v>607</v>
      </c>
      <c r="T266" s="59">
        <v>0.3</v>
      </c>
      <c r="U266" s="10">
        <v>56.91</v>
      </c>
    </row>
    <row r="267" spans="1:21" x14ac:dyDescent="0.3">
      <c r="A267" s="10" t="s">
        <v>32906</v>
      </c>
      <c r="B267" s="61">
        <v>45205</v>
      </c>
      <c r="C267" s="10" t="s">
        <v>18555</v>
      </c>
      <c r="D267" s="10" t="s">
        <v>32905</v>
      </c>
      <c r="E267" s="10" t="s">
        <v>581</v>
      </c>
      <c r="F267" s="10" t="s">
        <v>580</v>
      </c>
      <c r="G267" s="10" t="s">
        <v>569</v>
      </c>
      <c r="H267" s="10" t="s">
        <v>544</v>
      </c>
      <c r="I267" s="10" t="s">
        <v>568</v>
      </c>
      <c r="J267" s="10" t="s">
        <v>3252</v>
      </c>
      <c r="K267" s="10" t="s">
        <v>32904</v>
      </c>
      <c r="L267" s="10">
        <v>7</v>
      </c>
      <c r="M267" s="10">
        <v>945.38</v>
      </c>
      <c r="N267" s="10">
        <v>6617.66</v>
      </c>
      <c r="O267" s="59">
        <v>0.2</v>
      </c>
      <c r="P267" s="10">
        <v>1323.53</v>
      </c>
      <c r="Q267" s="10">
        <v>5294.13</v>
      </c>
      <c r="R267" s="10" t="s">
        <v>586</v>
      </c>
      <c r="S267" s="10" t="s">
        <v>596</v>
      </c>
      <c r="T267" s="59">
        <v>0.15</v>
      </c>
      <c r="U267" s="10">
        <v>794.12</v>
      </c>
    </row>
    <row r="268" spans="1:21" x14ac:dyDescent="0.3">
      <c r="A268" s="10" t="s">
        <v>32903</v>
      </c>
      <c r="B268" s="61">
        <v>45261</v>
      </c>
      <c r="C268" s="10" t="s">
        <v>10238</v>
      </c>
      <c r="D268" s="10" t="s">
        <v>1142</v>
      </c>
      <c r="E268" s="10" t="s">
        <v>581</v>
      </c>
      <c r="F268" s="10" t="s">
        <v>580</v>
      </c>
      <c r="G268" s="10" t="s">
        <v>569</v>
      </c>
      <c r="H268" s="10" t="s">
        <v>544</v>
      </c>
      <c r="I268" s="10" t="s">
        <v>10</v>
      </c>
      <c r="J268" s="10" t="s">
        <v>32902</v>
      </c>
      <c r="K268" s="10" t="s">
        <v>9178</v>
      </c>
      <c r="L268" s="10">
        <v>4</v>
      </c>
      <c r="M268" s="10">
        <v>795.43</v>
      </c>
      <c r="N268" s="10">
        <v>3181.72</v>
      </c>
      <c r="O268" s="59">
        <v>0</v>
      </c>
      <c r="P268" s="10">
        <v>0</v>
      </c>
      <c r="Q268" s="10">
        <v>3181.72</v>
      </c>
      <c r="R268" s="10" t="s">
        <v>565</v>
      </c>
      <c r="S268" s="10" t="s">
        <v>607</v>
      </c>
      <c r="T268" s="59">
        <v>0.3</v>
      </c>
      <c r="U268" s="10">
        <v>954.52</v>
      </c>
    </row>
    <row r="269" spans="1:21" x14ac:dyDescent="0.3">
      <c r="A269" s="10" t="s">
        <v>32901</v>
      </c>
      <c r="B269" s="61">
        <v>45360</v>
      </c>
      <c r="C269" s="10" t="s">
        <v>2330</v>
      </c>
      <c r="D269" s="10" t="s">
        <v>32900</v>
      </c>
      <c r="E269" s="10" t="s">
        <v>603</v>
      </c>
      <c r="F269" s="10" t="s">
        <v>658</v>
      </c>
      <c r="G269" s="10" t="s">
        <v>569</v>
      </c>
      <c r="H269" s="10" t="s">
        <v>590</v>
      </c>
      <c r="I269" s="10" t="s">
        <v>635</v>
      </c>
      <c r="J269" s="10" t="s">
        <v>24576</v>
      </c>
      <c r="K269" s="10" t="s">
        <v>32899</v>
      </c>
      <c r="L269" s="10">
        <v>4</v>
      </c>
      <c r="M269" s="10">
        <v>636.95000000000005</v>
      </c>
      <c r="N269" s="10">
        <v>2547.8000000000002</v>
      </c>
      <c r="O269" s="59">
        <v>0.05</v>
      </c>
      <c r="P269" s="10">
        <v>127.39</v>
      </c>
      <c r="Q269" s="10">
        <v>2420.41</v>
      </c>
      <c r="R269" s="10" t="s">
        <v>586</v>
      </c>
      <c r="S269" s="10" t="s">
        <v>596</v>
      </c>
      <c r="T269" s="59">
        <v>0.15</v>
      </c>
      <c r="U269" s="10">
        <v>363.06</v>
      </c>
    </row>
    <row r="270" spans="1:21" x14ac:dyDescent="0.3">
      <c r="A270" s="10" t="s">
        <v>32898</v>
      </c>
      <c r="B270" s="61">
        <v>45038</v>
      </c>
      <c r="C270" s="10" t="s">
        <v>10354</v>
      </c>
      <c r="D270" s="10" t="s">
        <v>31504</v>
      </c>
      <c r="E270" s="10" t="s">
        <v>592</v>
      </c>
      <c r="F270" s="10" t="s">
        <v>591</v>
      </c>
      <c r="G270" s="10" t="s">
        <v>569</v>
      </c>
      <c r="H270" s="10" t="s">
        <v>544</v>
      </c>
      <c r="I270" s="10" t="s">
        <v>10</v>
      </c>
      <c r="J270" s="10" t="s">
        <v>32897</v>
      </c>
      <c r="K270" s="10" t="s">
        <v>28965</v>
      </c>
      <c r="L270" s="10">
        <v>10</v>
      </c>
      <c r="M270" s="10">
        <v>798.32</v>
      </c>
      <c r="N270" s="10">
        <v>7983.2</v>
      </c>
      <c r="O270" s="59">
        <v>0.2</v>
      </c>
      <c r="P270" s="10">
        <v>1596.64</v>
      </c>
      <c r="Q270" s="10">
        <v>6386.56</v>
      </c>
      <c r="R270" s="10" t="s">
        <v>614</v>
      </c>
      <c r="S270" s="10" t="s">
        <v>596</v>
      </c>
      <c r="T270" s="59">
        <v>0.15</v>
      </c>
      <c r="U270" s="10">
        <v>957.98</v>
      </c>
    </row>
    <row r="271" spans="1:21" x14ac:dyDescent="0.3">
      <c r="A271" s="10" t="s">
        <v>32896</v>
      </c>
      <c r="B271" s="61">
        <v>45159</v>
      </c>
      <c r="C271" s="10" t="s">
        <v>16988</v>
      </c>
      <c r="D271" s="10" t="s">
        <v>2828</v>
      </c>
      <c r="E271" s="10" t="s">
        <v>592</v>
      </c>
      <c r="F271" s="10" t="s">
        <v>591</v>
      </c>
      <c r="G271" s="10" t="s">
        <v>569</v>
      </c>
      <c r="H271" s="10" t="s">
        <v>590</v>
      </c>
      <c r="I271" s="10" t="s">
        <v>748</v>
      </c>
      <c r="J271" s="10" t="s">
        <v>28573</v>
      </c>
      <c r="K271" s="10" t="s">
        <v>32895</v>
      </c>
      <c r="L271" s="10">
        <v>9</v>
      </c>
      <c r="M271" s="10">
        <v>997.28</v>
      </c>
      <c r="N271" s="10">
        <v>8975.52</v>
      </c>
      <c r="O271" s="59">
        <v>0.1</v>
      </c>
      <c r="P271" s="10">
        <v>897.55</v>
      </c>
      <c r="Q271" s="10">
        <v>8077.97</v>
      </c>
      <c r="R271" s="10" t="s">
        <v>614</v>
      </c>
      <c r="S271" s="10" t="s">
        <v>564</v>
      </c>
      <c r="T271" s="59">
        <v>0.15</v>
      </c>
      <c r="U271" s="10">
        <v>1211.7</v>
      </c>
    </row>
    <row r="272" spans="1:21" x14ac:dyDescent="0.3">
      <c r="A272" s="10" t="s">
        <v>32894</v>
      </c>
      <c r="B272" s="61">
        <v>45346</v>
      </c>
      <c r="C272" s="10" t="s">
        <v>3851</v>
      </c>
      <c r="D272" s="10" t="s">
        <v>24013</v>
      </c>
      <c r="E272" s="10" t="s">
        <v>603</v>
      </c>
      <c r="F272" s="10" t="s">
        <v>658</v>
      </c>
      <c r="G272" s="10" t="s">
        <v>569</v>
      </c>
      <c r="H272" s="10" t="s">
        <v>544</v>
      </c>
      <c r="I272" s="10" t="s">
        <v>568</v>
      </c>
      <c r="J272" s="10" t="s">
        <v>26544</v>
      </c>
      <c r="K272" s="10" t="s">
        <v>3329</v>
      </c>
      <c r="L272" s="10">
        <v>4</v>
      </c>
      <c r="M272" s="10">
        <v>936.02</v>
      </c>
      <c r="N272" s="10">
        <v>3744.08</v>
      </c>
      <c r="O272" s="59">
        <v>0.2</v>
      </c>
      <c r="P272" s="10">
        <v>748.82</v>
      </c>
      <c r="Q272" s="10">
        <v>2995.26</v>
      </c>
      <c r="R272" s="10" t="s">
        <v>565</v>
      </c>
      <c r="S272" s="10" t="s">
        <v>607</v>
      </c>
      <c r="T272" s="59">
        <v>0.15</v>
      </c>
      <c r="U272" s="10">
        <v>449.29</v>
      </c>
    </row>
    <row r="273" spans="1:21" x14ac:dyDescent="0.3">
      <c r="A273" s="10" t="s">
        <v>32893</v>
      </c>
      <c r="B273" s="61">
        <v>44951</v>
      </c>
      <c r="C273" s="10" t="s">
        <v>32892</v>
      </c>
      <c r="D273" s="10" t="s">
        <v>11592</v>
      </c>
      <c r="E273" s="10" t="s">
        <v>603</v>
      </c>
      <c r="F273" s="10" t="s">
        <v>602</v>
      </c>
      <c r="G273" s="10" t="s">
        <v>601</v>
      </c>
      <c r="H273" s="10" t="s">
        <v>600</v>
      </c>
      <c r="I273" s="10" t="s">
        <v>599</v>
      </c>
      <c r="J273" s="10" t="s">
        <v>3927</v>
      </c>
      <c r="K273" s="10" t="s">
        <v>32891</v>
      </c>
      <c r="L273" s="10">
        <v>7</v>
      </c>
      <c r="M273" s="10">
        <v>977.81</v>
      </c>
      <c r="N273" s="10">
        <v>6844.67</v>
      </c>
      <c r="O273" s="59">
        <v>0.2</v>
      </c>
      <c r="P273" s="10">
        <v>1368.93</v>
      </c>
      <c r="Q273" s="10">
        <v>5475.74</v>
      </c>
      <c r="R273" s="10" t="s">
        <v>614</v>
      </c>
      <c r="S273" s="10" t="s">
        <v>564</v>
      </c>
      <c r="T273" s="59">
        <v>0.3</v>
      </c>
      <c r="U273" s="10">
        <v>1642.72</v>
      </c>
    </row>
    <row r="274" spans="1:21" x14ac:dyDescent="0.3">
      <c r="A274" s="10" t="s">
        <v>32890</v>
      </c>
      <c r="B274" s="61">
        <v>45151</v>
      </c>
      <c r="C274" s="10" t="s">
        <v>11050</v>
      </c>
      <c r="D274" s="10" t="s">
        <v>31601</v>
      </c>
      <c r="E274" s="10" t="s">
        <v>571</v>
      </c>
      <c r="F274" s="10" t="s">
        <v>11</v>
      </c>
      <c r="G274" s="10" t="s">
        <v>569</v>
      </c>
      <c r="H274" s="10" t="s">
        <v>544</v>
      </c>
      <c r="I274" s="10" t="s">
        <v>10</v>
      </c>
      <c r="J274" s="10" t="s">
        <v>29794</v>
      </c>
      <c r="K274" s="10" t="s">
        <v>9085</v>
      </c>
      <c r="L274" s="10">
        <v>9</v>
      </c>
      <c r="M274" s="10">
        <v>652.27</v>
      </c>
      <c r="N274" s="10">
        <v>5870.43</v>
      </c>
      <c r="O274" s="59">
        <v>0.2</v>
      </c>
      <c r="P274" s="10">
        <v>1174.0899999999999</v>
      </c>
      <c r="Q274" s="10">
        <v>4696.34</v>
      </c>
      <c r="R274" s="10" t="s">
        <v>575</v>
      </c>
      <c r="S274" s="10" t="s">
        <v>596</v>
      </c>
      <c r="T274" s="59">
        <v>0.15</v>
      </c>
      <c r="U274" s="10">
        <v>704.45</v>
      </c>
    </row>
    <row r="275" spans="1:21" x14ac:dyDescent="0.3">
      <c r="A275" s="10" t="s">
        <v>32889</v>
      </c>
      <c r="B275" s="61">
        <v>44944</v>
      </c>
      <c r="C275" s="10" t="s">
        <v>3194</v>
      </c>
      <c r="D275" s="10" t="s">
        <v>2357</v>
      </c>
      <c r="E275" s="10" t="s">
        <v>592</v>
      </c>
      <c r="F275" s="10" t="s">
        <v>591</v>
      </c>
      <c r="G275" s="10" t="s">
        <v>569</v>
      </c>
      <c r="H275" s="10" t="s">
        <v>544</v>
      </c>
      <c r="I275" s="10" t="s">
        <v>568</v>
      </c>
      <c r="J275" s="10" t="s">
        <v>16587</v>
      </c>
      <c r="K275" s="10" t="s">
        <v>2978</v>
      </c>
      <c r="L275" s="10">
        <v>2</v>
      </c>
      <c r="M275" s="10">
        <v>117.19</v>
      </c>
      <c r="N275" s="10">
        <v>234.38</v>
      </c>
      <c r="O275" s="59">
        <v>0.1</v>
      </c>
      <c r="P275" s="10">
        <v>23.44</v>
      </c>
      <c r="Q275" s="10">
        <v>210.94</v>
      </c>
      <c r="R275" s="10" t="s">
        <v>586</v>
      </c>
      <c r="S275" s="10" t="s">
        <v>607</v>
      </c>
      <c r="T275" s="59">
        <v>0.3</v>
      </c>
      <c r="U275" s="10">
        <v>63.28</v>
      </c>
    </row>
    <row r="276" spans="1:21" x14ac:dyDescent="0.3">
      <c r="A276" s="10" t="s">
        <v>32888</v>
      </c>
      <c r="B276" s="61">
        <v>45220</v>
      </c>
      <c r="C276" s="10" t="s">
        <v>5652</v>
      </c>
      <c r="D276" s="10" t="s">
        <v>7295</v>
      </c>
      <c r="E276" s="10" t="s">
        <v>571</v>
      </c>
      <c r="F276" s="10" t="s">
        <v>570</v>
      </c>
      <c r="G276" s="10" t="s">
        <v>601</v>
      </c>
      <c r="H276" s="10" t="s">
        <v>600</v>
      </c>
      <c r="I276" s="10" t="s">
        <v>627</v>
      </c>
      <c r="J276" s="10" t="s">
        <v>29813</v>
      </c>
      <c r="K276" s="10" t="s">
        <v>2883</v>
      </c>
      <c r="L276" s="10">
        <v>2</v>
      </c>
      <c r="M276" s="10">
        <v>709.13</v>
      </c>
      <c r="N276" s="10">
        <v>1418.26</v>
      </c>
      <c r="O276" s="59">
        <v>0.05</v>
      </c>
      <c r="P276" s="10">
        <v>70.91</v>
      </c>
      <c r="Q276" s="10">
        <v>1347.35</v>
      </c>
      <c r="R276" s="10" t="s">
        <v>614</v>
      </c>
      <c r="S276" s="10" t="s">
        <v>596</v>
      </c>
      <c r="T276" s="59">
        <v>0.15</v>
      </c>
      <c r="U276" s="10">
        <v>202.1</v>
      </c>
    </row>
    <row r="277" spans="1:21" x14ac:dyDescent="0.3">
      <c r="A277" s="10" t="s">
        <v>32887</v>
      </c>
      <c r="B277" s="61">
        <v>45308</v>
      </c>
      <c r="C277" s="10" t="s">
        <v>3488</v>
      </c>
      <c r="D277" s="10" t="s">
        <v>9087</v>
      </c>
      <c r="E277" s="10" t="s">
        <v>629</v>
      </c>
      <c r="F277" s="10" t="s">
        <v>790</v>
      </c>
      <c r="G277" s="10" t="s">
        <v>601</v>
      </c>
      <c r="H277" s="10" t="s">
        <v>590</v>
      </c>
      <c r="I277" s="10" t="s">
        <v>589</v>
      </c>
      <c r="J277" s="10" t="s">
        <v>32016</v>
      </c>
      <c r="K277" s="10" t="s">
        <v>29082</v>
      </c>
      <c r="L277" s="10">
        <v>9</v>
      </c>
      <c r="M277" s="10">
        <v>581.41</v>
      </c>
      <c r="N277" s="10">
        <v>5232.6899999999996</v>
      </c>
      <c r="O277" s="59">
        <v>0.2</v>
      </c>
      <c r="P277" s="10">
        <v>1046.54</v>
      </c>
      <c r="Q277" s="10">
        <v>4186.1499999999996</v>
      </c>
      <c r="R277" s="10" t="s">
        <v>614</v>
      </c>
      <c r="S277" s="10" t="s">
        <v>585</v>
      </c>
      <c r="T277" s="59">
        <v>0.3</v>
      </c>
      <c r="U277" s="10">
        <v>1255.8399999999999</v>
      </c>
    </row>
    <row r="278" spans="1:21" x14ac:dyDescent="0.3">
      <c r="A278" s="10" t="s">
        <v>32886</v>
      </c>
      <c r="B278" s="61">
        <v>44973</v>
      </c>
      <c r="C278" s="10" t="s">
        <v>32885</v>
      </c>
      <c r="D278" s="10" t="s">
        <v>32452</v>
      </c>
      <c r="E278" s="10" t="s">
        <v>592</v>
      </c>
      <c r="F278" s="10" t="s">
        <v>652</v>
      </c>
      <c r="G278" s="10" t="s">
        <v>569</v>
      </c>
      <c r="H278" s="10" t="s">
        <v>579</v>
      </c>
      <c r="I278" s="10" t="s">
        <v>722</v>
      </c>
      <c r="J278" s="10" t="s">
        <v>32884</v>
      </c>
      <c r="K278" s="10" t="s">
        <v>7541</v>
      </c>
      <c r="L278" s="10">
        <v>5</v>
      </c>
      <c r="M278" s="10">
        <v>420.56</v>
      </c>
      <c r="N278" s="10">
        <v>2102.8000000000002</v>
      </c>
      <c r="O278" s="59">
        <v>0</v>
      </c>
      <c r="P278" s="10">
        <v>0</v>
      </c>
      <c r="Q278" s="10">
        <v>2102.8000000000002</v>
      </c>
      <c r="R278" s="10" t="s">
        <v>575</v>
      </c>
      <c r="S278" s="10" t="s">
        <v>585</v>
      </c>
      <c r="T278" s="59">
        <v>0.3</v>
      </c>
      <c r="U278" s="10">
        <v>630.84</v>
      </c>
    </row>
    <row r="279" spans="1:21" x14ac:dyDescent="0.3">
      <c r="A279" s="10" t="s">
        <v>32883</v>
      </c>
      <c r="B279" s="61">
        <v>45064</v>
      </c>
      <c r="C279" s="10" t="s">
        <v>2320</v>
      </c>
      <c r="D279" s="10" t="s">
        <v>32882</v>
      </c>
      <c r="E279" s="10" t="s">
        <v>603</v>
      </c>
      <c r="F279" s="10" t="s">
        <v>658</v>
      </c>
      <c r="G279" s="10" t="s">
        <v>601</v>
      </c>
      <c r="H279" s="10" t="s">
        <v>579</v>
      </c>
      <c r="I279" s="10" t="s">
        <v>711</v>
      </c>
      <c r="J279" s="10" t="s">
        <v>32881</v>
      </c>
      <c r="K279" s="10" t="s">
        <v>19779</v>
      </c>
      <c r="L279" s="10">
        <v>5</v>
      </c>
      <c r="M279" s="10">
        <v>775.68</v>
      </c>
      <c r="N279" s="10">
        <v>3878.4</v>
      </c>
      <c r="O279" s="59">
        <v>0.2</v>
      </c>
      <c r="P279" s="10">
        <v>775.68</v>
      </c>
      <c r="Q279" s="10">
        <v>3102.72</v>
      </c>
      <c r="R279" s="10" t="s">
        <v>575</v>
      </c>
      <c r="S279" s="10" t="s">
        <v>585</v>
      </c>
      <c r="T279" s="59">
        <v>0.3</v>
      </c>
      <c r="U279" s="10">
        <v>930.82</v>
      </c>
    </row>
    <row r="280" spans="1:21" x14ac:dyDescent="0.3">
      <c r="A280" s="10" t="s">
        <v>32880</v>
      </c>
      <c r="B280" s="61">
        <v>45002</v>
      </c>
      <c r="C280" s="10" t="s">
        <v>8044</v>
      </c>
      <c r="D280" s="10" t="s">
        <v>32879</v>
      </c>
      <c r="E280" s="10" t="s">
        <v>592</v>
      </c>
      <c r="F280" s="10" t="s">
        <v>591</v>
      </c>
      <c r="G280" s="10" t="s">
        <v>569</v>
      </c>
      <c r="H280" s="10" t="s">
        <v>590</v>
      </c>
      <c r="I280" s="10" t="s">
        <v>589</v>
      </c>
      <c r="J280" s="10" t="s">
        <v>4404</v>
      </c>
      <c r="K280" s="10" t="s">
        <v>4326</v>
      </c>
      <c r="L280" s="10">
        <v>10</v>
      </c>
      <c r="M280" s="10">
        <v>583.86</v>
      </c>
      <c r="N280" s="10">
        <v>5838.6</v>
      </c>
      <c r="O280" s="59">
        <v>0.1</v>
      </c>
      <c r="P280" s="10">
        <v>583.86</v>
      </c>
      <c r="Q280" s="10">
        <v>5254.74</v>
      </c>
      <c r="R280" s="10" t="s">
        <v>586</v>
      </c>
      <c r="S280" s="10" t="s">
        <v>564</v>
      </c>
      <c r="T280" s="59">
        <v>0.3</v>
      </c>
      <c r="U280" s="10">
        <v>1576.42</v>
      </c>
    </row>
    <row r="281" spans="1:21" x14ac:dyDescent="0.3">
      <c r="A281" s="10" t="s">
        <v>32878</v>
      </c>
      <c r="B281" s="61">
        <v>45252</v>
      </c>
      <c r="C281" s="10" t="s">
        <v>25722</v>
      </c>
      <c r="D281" s="10" t="s">
        <v>30198</v>
      </c>
      <c r="E281" s="10" t="s">
        <v>581</v>
      </c>
      <c r="F281" s="10" t="s">
        <v>7</v>
      </c>
      <c r="G281" s="10" t="s">
        <v>569</v>
      </c>
      <c r="H281" s="10" t="s">
        <v>544</v>
      </c>
      <c r="I281" s="10" t="s">
        <v>610</v>
      </c>
      <c r="J281" s="10" t="s">
        <v>32877</v>
      </c>
      <c r="K281" s="10" t="s">
        <v>32876</v>
      </c>
      <c r="L281" s="10">
        <v>3</v>
      </c>
      <c r="M281" s="10">
        <v>946.48</v>
      </c>
      <c r="N281" s="10">
        <v>2839.44</v>
      </c>
      <c r="O281" s="59">
        <v>0.2</v>
      </c>
      <c r="P281" s="10">
        <v>567.89</v>
      </c>
      <c r="Q281" s="10">
        <v>2271.5500000000002</v>
      </c>
      <c r="R281" s="10" t="s">
        <v>614</v>
      </c>
      <c r="S281" s="10" t="s">
        <v>607</v>
      </c>
      <c r="T281" s="59">
        <v>0.15</v>
      </c>
      <c r="U281" s="10">
        <v>340.73</v>
      </c>
    </row>
    <row r="282" spans="1:21" x14ac:dyDescent="0.3">
      <c r="A282" s="10" t="s">
        <v>32875</v>
      </c>
      <c r="B282" s="61">
        <v>44938</v>
      </c>
      <c r="C282" s="10" t="s">
        <v>13888</v>
      </c>
      <c r="D282" s="10" t="s">
        <v>17895</v>
      </c>
      <c r="E282" s="10" t="s">
        <v>629</v>
      </c>
      <c r="F282" s="10" t="s">
        <v>628</v>
      </c>
      <c r="G282" s="10" t="s">
        <v>601</v>
      </c>
      <c r="H282" s="10" t="s">
        <v>544</v>
      </c>
      <c r="I282" s="10" t="s">
        <v>568</v>
      </c>
      <c r="J282" s="10" t="s">
        <v>26624</v>
      </c>
      <c r="K282" s="10" t="s">
        <v>13745</v>
      </c>
      <c r="L282" s="10">
        <v>3</v>
      </c>
      <c r="M282" s="10">
        <v>852.67</v>
      </c>
      <c r="N282" s="10">
        <v>2558.0100000000002</v>
      </c>
      <c r="O282" s="59">
        <v>0.2</v>
      </c>
      <c r="P282" s="10">
        <v>511.6</v>
      </c>
      <c r="Q282" s="10">
        <v>2046.41</v>
      </c>
      <c r="R282" s="10" t="s">
        <v>586</v>
      </c>
      <c r="S282" s="10" t="s">
        <v>607</v>
      </c>
      <c r="T282" s="59">
        <v>0.25</v>
      </c>
      <c r="U282" s="10">
        <v>511.6</v>
      </c>
    </row>
    <row r="283" spans="1:21" x14ac:dyDescent="0.3">
      <c r="A283" s="10" t="s">
        <v>32874</v>
      </c>
      <c r="B283" s="61">
        <v>45092</v>
      </c>
      <c r="C283" s="10" t="s">
        <v>7450</v>
      </c>
      <c r="D283" s="10" t="s">
        <v>28037</v>
      </c>
      <c r="E283" s="10" t="s">
        <v>592</v>
      </c>
      <c r="F283" s="10" t="s">
        <v>18</v>
      </c>
      <c r="G283" s="10" t="s">
        <v>601</v>
      </c>
      <c r="H283" s="10" t="s">
        <v>590</v>
      </c>
      <c r="I283" s="10" t="s">
        <v>748</v>
      </c>
      <c r="J283" s="10" t="s">
        <v>32873</v>
      </c>
      <c r="K283" s="10" t="s">
        <v>20408</v>
      </c>
      <c r="L283" s="10">
        <v>5</v>
      </c>
      <c r="M283" s="10">
        <v>444.4</v>
      </c>
      <c r="N283" s="10">
        <v>2222</v>
      </c>
      <c r="O283" s="59">
        <v>0.1</v>
      </c>
      <c r="P283" s="10">
        <v>222.2</v>
      </c>
      <c r="Q283" s="10">
        <v>1999.8</v>
      </c>
      <c r="R283" s="10" t="s">
        <v>575</v>
      </c>
      <c r="S283" s="10" t="s">
        <v>564</v>
      </c>
      <c r="T283" s="59">
        <v>0.15</v>
      </c>
      <c r="U283" s="10">
        <v>299.97000000000003</v>
      </c>
    </row>
    <row r="284" spans="1:21" x14ac:dyDescent="0.3">
      <c r="A284" s="10" t="s">
        <v>32872</v>
      </c>
      <c r="B284" s="61">
        <v>45372</v>
      </c>
      <c r="C284" s="10" t="s">
        <v>26803</v>
      </c>
      <c r="D284" s="10" t="s">
        <v>19440</v>
      </c>
      <c r="E284" s="10" t="s">
        <v>592</v>
      </c>
      <c r="F284" s="10" t="s">
        <v>652</v>
      </c>
      <c r="G284" s="10" t="s">
        <v>601</v>
      </c>
      <c r="H284" s="10" t="s">
        <v>579</v>
      </c>
      <c r="I284" s="10" t="s">
        <v>711</v>
      </c>
      <c r="J284" s="10" t="s">
        <v>32871</v>
      </c>
      <c r="K284" s="10" t="s">
        <v>14448</v>
      </c>
      <c r="L284" s="10">
        <v>7</v>
      </c>
      <c r="M284" s="10">
        <v>674.87</v>
      </c>
      <c r="N284" s="10">
        <v>4724.09</v>
      </c>
      <c r="O284" s="59">
        <v>0.1</v>
      </c>
      <c r="P284" s="10">
        <v>472.41</v>
      </c>
      <c r="Q284" s="10">
        <v>4251.68</v>
      </c>
      <c r="R284" s="10" t="s">
        <v>575</v>
      </c>
      <c r="S284" s="10" t="s">
        <v>564</v>
      </c>
      <c r="T284" s="59">
        <v>0.25</v>
      </c>
      <c r="U284" s="10">
        <v>1062.92</v>
      </c>
    </row>
    <row r="285" spans="1:21" x14ac:dyDescent="0.3">
      <c r="A285" s="10" t="s">
        <v>32870</v>
      </c>
      <c r="B285" s="61">
        <v>45288</v>
      </c>
      <c r="C285" s="10" t="s">
        <v>16010</v>
      </c>
      <c r="D285" s="10" t="s">
        <v>32869</v>
      </c>
      <c r="E285" s="10" t="s">
        <v>581</v>
      </c>
      <c r="F285" s="10" t="s">
        <v>83</v>
      </c>
      <c r="G285" s="10" t="s">
        <v>569</v>
      </c>
      <c r="H285" s="10" t="s">
        <v>590</v>
      </c>
      <c r="I285" s="10" t="s">
        <v>589</v>
      </c>
      <c r="J285" s="10" t="s">
        <v>29909</v>
      </c>
      <c r="K285" s="10" t="s">
        <v>32319</v>
      </c>
      <c r="L285" s="10">
        <v>2</v>
      </c>
      <c r="M285" s="10">
        <v>794.16</v>
      </c>
      <c r="N285" s="10">
        <v>1588.32</v>
      </c>
      <c r="O285" s="59">
        <v>0</v>
      </c>
      <c r="P285" s="10">
        <v>0</v>
      </c>
      <c r="Q285" s="10">
        <v>1588.32</v>
      </c>
      <c r="R285" s="10" t="s">
        <v>575</v>
      </c>
      <c r="S285" s="10" t="s">
        <v>596</v>
      </c>
      <c r="T285" s="59">
        <v>0.25</v>
      </c>
      <c r="U285" s="10">
        <v>397.08</v>
      </c>
    </row>
    <row r="286" spans="1:21" x14ac:dyDescent="0.3">
      <c r="A286" s="10" t="s">
        <v>32868</v>
      </c>
      <c r="B286" s="61">
        <v>45130</v>
      </c>
      <c r="C286" s="10" t="s">
        <v>29130</v>
      </c>
      <c r="D286" s="10" t="s">
        <v>13248</v>
      </c>
      <c r="E286" s="10" t="s">
        <v>571</v>
      </c>
      <c r="F286" s="10" t="s">
        <v>570</v>
      </c>
      <c r="G286" s="10" t="s">
        <v>569</v>
      </c>
      <c r="H286" s="10" t="s">
        <v>590</v>
      </c>
      <c r="I286" s="10" t="s">
        <v>748</v>
      </c>
      <c r="J286" s="10" t="s">
        <v>2141</v>
      </c>
      <c r="K286" s="10" t="s">
        <v>32867</v>
      </c>
      <c r="L286" s="10">
        <v>10</v>
      </c>
      <c r="M286" s="10">
        <v>991.37</v>
      </c>
      <c r="N286" s="10">
        <v>9913.7000000000007</v>
      </c>
      <c r="O286" s="59">
        <v>0</v>
      </c>
      <c r="P286" s="10">
        <v>0</v>
      </c>
      <c r="Q286" s="10">
        <v>9913.7000000000007</v>
      </c>
      <c r="R286" s="10" t="s">
        <v>614</v>
      </c>
      <c r="S286" s="10" t="s">
        <v>564</v>
      </c>
      <c r="T286" s="59">
        <v>0.3</v>
      </c>
      <c r="U286" s="10">
        <v>2974.11</v>
      </c>
    </row>
    <row r="287" spans="1:21" x14ac:dyDescent="0.3">
      <c r="A287" s="10" t="s">
        <v>32866</v>
      </c>
      <c r="B287" s="61">
        <v>45197</v>
      </c>
      <c r="C287" s="10" t="s">
        <v>32865</v>
      </c>
      <c r="D287" s="10" t="s">
        <v>32864</v>
      </c>
      <c r="E287" s="10" t="s">
        <v>592</v>
      </c>
      <c r="F287" s="10" t="s">
        <v>591</v>
      </c>
      <c r="G287" s="10" t="s">
        <v>569</v>
      </c>
      <c r="H287" s="10" t="s">
        <v>579</v>
      </c>
      <c r="I287" s="10" t="s">
        <v>711</v>
      </c>
      <c r="J287" s="10" t="s">
        <v>11479</v>
      </c>
      <c r="K287" s="10" t="s">
        <v>3766</v>
      </c>
      <c r="L287" s="10">
        <v>9</v>
      </c>
      <c r="M287" s="10">
        <v>785.08</v>
      </c>
      <c r="N287" s="10">
        <v>7065.72</v>
      </c>
      <c r="O287" s="59">
        <v>0.2</v>
      </c>
      <c r="P287" s="10">
        <v>1413.14</v>
      </c>
      <c r="Q287" s="10">
        <v>5652.58</v>
      </c>
      <c r="R287" s="10" t="s">
        <v>614</v>
      </c>
      <c r="S287" s="10" t="s">
        <v>585</v>
      </c>
      <c r="T287" s="59">
        <v>0.25</v>
      </c>
      <c r="U287" s="10">
        <v>1413.14</v>
      </c>
    </row>
    <row r="288" spans="1:21" x14ac:dyDescent="0.3">
      <c r="A288" s="10" t="s">
        <v>32863</v>
      </c>
      <c r="B288" s="61">
        <v>45244</v>
      </c>
      <c r="C288" s="10" t="s">
        <v>3001</v>
      </c>
      <c r="D288" s="10" t="s">
        <v>32862</v>
      </c>
      <c r="E288" s="10" t="s">
        <v>603</v>
      </c>
      <c r="F288" s="10" t="s">
        <v>658</v>
      </c>
      <c r="G288" s="10" t="s">
        <v>569</v>
      </c>
      <c r="H288" s="10" t="s">
        <v>600</v>
      </c>
      <c r="I288" s="10" t="s">
        <v>664</v>
      </c>
      <c r="J288" s="10" t="s">
        <v>32861</v>
      </c>
      <c r="K288" s="10" t="s">
        <v>19706</v>
      </c>
      <c r="L288" s="10">
        <v>8</v>
      </c>
      <c r="M288" s="10">
        <v>251.14</v>
      </c>
      <c r="N288" s="10">
        <v>2009.12</v>
      </c>
      <c r="O288" s="59">
        <v>0.05</v>
      </c>
      <c r="P288" s="10">
        <v>100.46</v>
      </c>
      <c r="Q288" s="10">
        <v>1908.66</v>
      </c>
      <c r="R288" s="10" t="s">
        <v>586</v>
      </c>
      <c r="S288" s="10" t="s">
        <v>585</v>
      </c>
      <c r="T288" s="59">
        <v>0.25</v>
      </c>
      <c r="U288" s="10">
        <v>477.17</v>
      </c>
    </row>
    <row r="289" spans="1:21" x14ac:dyDescent="0.3">
      <c r="A289" s="10" t="s">
        <v>32860</v>
      </c>
      <c r="B289" s="61">
        <v>45096</v>
      </c>
      <c r="C289" s="10" t="s">
        <v>26382</v>
      </c>
      <c r="D289" s="10" t="s">
        <v>32859</v>
      </c>
      <c r="E289" s="10" t="s">
        <v>603</v>
      </c>
      <c r="F289" s="10" t="s">
        <v>658</v>
      </c>
      <c r="G289" s="10" t="s">
        <v>569</v>
      </c>
      <c r="H289" s="10" t="s">
        <v>579</v>
      </c>
      <c r="I289" s="10" t="s">
        <v>722</v>
      </c>
      <c r="J289" s="10" t="s">
        <v>31047</v>
      </c>
      <c r="K289" s="10" t="s">
        <v>32858</v>
      </c>
      <c r="L289" s="10">
        <v>6</v>
      </c>
      <c r="M289" s="10">
        <v>549.48</v>
      </c>
      <c r="N289" s="10">
        <v>3296.88</v>
      </c>
      <c r="O289" s="59">
        <v>0</v>
      </c>
      <c r="P289" s="10">
        <v>0</v>
      </c>
      <c r="Q289" s="10">
        <v>3296.88</v>
      </c>
      <c r="R289" s="10" t="s">
        <v>575</v>
      </c>
      <c r="S289" s="10" t="s">
        <v>596</v>
      </c>
      <c r="T289" s="59">
        <v>0.25</v>
      </c>
      <c r="U289" s="10">
        <v>824.22</v>
      </c>
    </row>
    <row r="290" spans="1:21" x14ac:dyDescent="0.3">
      <c r="A290" s="10" t="s">
        <v>32857</v>
      </c>
      <c r="B290" s="61">
        <v>45271</v>
      </c>
      <c r="C290" s="10" t="s">
        <v>32856</v>
      </c>
      <c r="D290" s="10" t="s">
        <v>10846</v>
      </c>
      <c r="E290" s="10" t="s">
        <v>603</v>
      </c>
      <c r="F290" s="10" t="s">
        <v>658</v>
      </c>
      <c r="G290" s="10" t="s">
        <v>601</v>
      </c>
      <c r="H290" s="10" t="s">
        <v>579</v>
      </c>
      <c r="I290" s="10" t="s">
        <v>722</v>
      </c>
      <c r="J290" s="10" t="s">
        <v>23122</v>
      </c>
      <c r="K290" s="10" t="s">
        <v>24707</v>
      </c>
      <c r="L290" s="10">
        <v>7</v>
      </c>
      <c r="M290" s="10">
        <v>427.12</v>
      </c>
      <c r="N290" s="10">
        <v>2989.84</v>
      </c>
      <c r="O290" s="59">
        <v>0.05</v>
      </c>
      <c r="P290" s="10">
        <v>149.49</v>
      </c>
      <c r="Q290" s="10">
        <v>2840.35</v>
      </c>
      <c r="R290" s="10" t="s">
        <v>614</v>
      </c>
      <c r="S290" s="10" t="s">
        <v>585</v>
      </c>
      <c r="T290" s="59">
        <v>0.25</v>
      </c>
      <c r="U290" s="10">
        <v>710.09</v>
      </c>
    </row>
    <row r="291" spans="1:21" x14ac:dyDescent="0.3">
      <c r="A291" s="10" t="s">
        <v>32855</v>
      </c>
      <c r="B291" s="61">
        <v>45203</v>
      </c>
      <c r="C291" s="10" t="s">
        <v>20454</v>
      </c>
      <c r="D291" s="10" t="s">
        <v>11012</v>
      </c>
      <c r="E291" s="10" t="s">
        <v>581</v>
      </c>
      <c r="F291" s="10" t="s">
        <v>580</v>
      </c>
      <c r="G291" s="10" t="s">
        <v>569</v>
      </c>
      <c r="H291" s="10" t="s">
        <v>600</v>
      </c>
      <c r="I291" s="10" t="s">
        <v>664</v>
      </c>
      <c r="J291" s="10" t="s">
        <v>21090</v>
      </c>
      <c r="K291" s="10" t="s">
        <v>8583</v>
      </c>
      <c r="L291" s="10">
        <v>3</v>
      </c>
      <c r="M291" s="10">
        <v>566.36</v>
      </c>
      <c r="N291" s="10">
        <v>1699.08</v>
      </c>
      <c r="O291" s="59">
        <v>0.1</v>
      </c>
      <c r="P291" s="10">
        <v>169.91</v>
      </c>
      <c r="Q291" s="10">
        <v>1529.17</v>
      </c>
      <c r="R291" s="10" t="s">
        <v>614</v>
      </c>
      <c r="S291" s="10" t="s">
        <v>564</v>
      </c>
      <c r="T291" s="59">
        <v>0.25</v>
      </c>
      <c r="U291" s="10">
        <v>382.29</v>
      </c>
    </row>
    <row r="292" spans="1:21" x14ac:dyDescent="0.3">
      <c r="A292" s="10" t="s">
        <v>32854</v>
      </c>
      <c r="B292" s="61">
        <v>45114</v>
      </c>
      <c r="C292" s="10" t="s">
        <v>13502</v>
      </c>
      <c r="D292" s="10" t="s">
        <v>32853</v>
      </c>
      <c r="E292" s="10" t="s">
        <v>629</v>
      </c>
      <c r="F292" s="10" t="s">
        <v>628</v>
      </c>
      <c r="G292" s="10" t="s">
        <v>569</v>
      </c>
      <c r="H292" s="10" t="s">
        <v>544</v>
      </c>
      <c r="I292" s="10" t="s">
        <v>10</v>
      </c>
      <c r="J292" s="10" t="s">
        <v>32852</v>
      </c>
      <c r="K292" s="10" t="s">
        <v>26808</v>
      </c>
      <c r="L292" s="10">
        <v>6</v>
      </c>
      <c r="M292" s="10">
        <v>237.46</v>
      </c>
      <c r="N292" s="10">
        <v>1424.76</v>
      </c>
      <c r="O292" s="59">
        <v>0</v>
      </c>
      <c r="P292" s="10">
        <v>0</v>
      </c>
      <c r="Q292" s="10">
        <v>1424.76</v>
      </c>
      <c r="R292" s="10" t="s">
        <v>614</v>
      </c>
      <c r="S292" s="10" t="s">
        <v>585</v>
      </c>
      <c r="T292" s="59">
        <v>0.15</v>
      </c>
      <c r="U292" s="10">
        <v>213.71</v>
      </c>
    </row>
    <row r="293" spans="1:21" x14ac:dyDescent="0.3">
      <c r="A293" s="10" t="s">
        <v>32851</v>
      </c>
      <c r="B293" s="61">
        <v>45363</v>
      </c>
      <c r="C293" s="10" t="s">
        <v>2738</v>
      </c>
      <c r="D293" s="10" t="s">
        <v>5733</v>
      </c>
      <c r="E293" s="10" t="s">
        <v>592</v>
      </c>
      <c r="F293" s="10" t="s">
        <v>591</v>
      </c>
      <c r="G293" s="10" t="s">
        <v>601</v>
      </c>
      <c r="H293" s="10" t="s">
        <v>579</v>
      </c>
      <c r="I293" s="10" t="s">
        <v>578</v>
      </c>
      <c r="J293" s="10" t="s">
        <v>32850</v>
      </c>
      <c r="K293" s="10" t="s">
        <v>32849</v>
      </c>
      <c r="L293" s="10">
        <v>3</v>
      </c>
      <c r="M293" s="10">
        <v>385.05</v>
      </c>
      <c r="N293" s="10">
        <v>1155.1500000000001</v>
      </c>
      <c r="O293" s="59">
        <v>0.05</v>
      </c>
      <c r="P293" s="10">
        <v>57.76</v>
      </c>
      <c r="Q293" s="10">
        <v>1097.3900000000001</v>
      </c>
      <c r="R293" s="10" t="s">
        <v>565</v>
      </c>
      <c r="S293" s="10" t="s">
        <v>564</v>
      </c>
      <c r="T293" s="59">
        <v>0.3</v>
      </c>
      <c r="U293" s="10">
        <v>329.22</v>
      </c>
    </row>
    <row r="294" spans="1:21" x14ac:dyDescent="0.3">
      <c r="A294" s="10" t="s">
        <v>32848</v>
      </c>
      <c r="B294" s="61">
        <v>44950</v>
      </c>
      <c r="C294" s="10" t="s">
        <v>23014</v>
      </c>
      <c r="D294" s="10" t="s">
        <v>20841</v>
      </c>
      <c r="E294" s="10" t="s">
        <v>603</v>
      </c>
      <c r="F294" s="10" t="s">
        <v>602</v>
      </c>
      <c r="G294" s="10" t="s">
        <v>601</v>
      </c>
      <c r="H294" s="10" t="s">
        <v>590</v>
      </c>
      <c r="I294" s="10" t="s">
        <v>635</v>
      </c>
      <c r="J294" s="10" t="s">
        <v>32847</v>
      </c>
      <c r="K294" s="10" t="s">
        <v>4009</v>
      </c>
      <c r="L294" s="10">
        <v>7</v>
      </c>
      <c r="M294" s="10">
        <v>614.53</v>
      </c>
      <c r="N294" s="10">
        <v>4301.71</v>
      </c>
      <c r="O294" s="59">
        <v>0.05</v>
      </c>
      <c r="P294" s="10">
        <v>215.09</v>
      </c>
      <c r="Q294" s="10">
        <v>4086.62</v>
      </c>
      <c r="R294" s="10" t="s">
        <v>575</v>
      </c>
      <c r="S294" s="10" t="s">
        <v>564</v>
      </c>
      <c r="T294" s="59">
        <v>0.3</v>
      </c>
      <c r="U294" s="10">
        <v>1225.99</v>
      </c>
    </row>
    <row r="295" spans="1:21" x14ac:dyDescent="0.3">
      <c r="A295" s="10" t="s">
        <v>32846</v>
      </c>
      <c r="B295" s="61">
        <v>44996</v>
      </c>
      <c r="C295" s="10" t="s">
        <v>32845</v>
      </c>
      <c r="D295" s="10" t="s">
        <v>15497</v>
      </c>
      <c r="E295" s="10" t="s">
        <v>592</v>
      </c>
      <c r="F295" s="10" t="s">
        <v>652</v>
      </c>
      <c r="G295" s="10" t="s">
        <v>569</v>
      </c>
      <c r="H295" s="10" t="s">
        <v>579</v>
      </c>
      <c r="I295" s="10" t="s">
        <v>578</v>
      </c>
      <c r="J295" s="10" t="s">
        <v>29064</v>
      </c>
      <c r="K295" s="10" t="s">
        <v>13078</v>
      </c>
      <c r="L295" s="10">
        <v>7</v>
      </c>
      <c r="M295" s="10">
        <v>830.07</v>
      </c>
      <c r="N295" s="10">
        <v>5810.49</v>
      </c>
      <c r="O295" s="59">
        <v>0.05</v>
      </c>
      <c r="P295" s="10">
        <v>290.52</v>
      </c>
      <c r="Q295" s="10">
        <v>5519.97</v>
      </c>
      <c r="R295" s="10" t="s">
        <v>565</v>
      </c>
      <c r="S295" s="10" t="s">
        <v>564</v>
      </c>
      <c r="T295" s="59">
        <v>0.15</v>
      </c>
      <c r="U295" s="10">
        <v>828</v>
      </c>
    </row>
    <row r="296" spans="1:21" x14ac:dyDescent="0.3">
      <c r="A296" s="10" t="s">
        <v>32844</v>
      </c>
      <c r="B296" s="61">
        <v>45179</v>
      </c>
      <c r="C296" s="10" t="s">
        <v>11504</v>
      </c>
      <c r="D296" s="10" t="s">
        <v>4632</v>
      </c>
      <c r="E296" s="10" t="s">
        <v>571</v>
      </c>
      <c r="F296" s="10" t="s">
        <v>11</v>
      </c>
      <c r="G296" s="10" t="s">
        <v>569</v>
      </c>
      <c r="H296" s="10" t="s">
        <v>590</v>
      </c>
      <c r="I296" s="10" t="s">
        <v>589</v>
      </c>
      <c r="J296" s="10" t="s">
        <v>19975</v>
      </c>
      <c r="K296" s="10" t="s">
        <v>32843</v>
      </c>
      <c r="L296" s="10">
        <v>3</v>
      </c>
      <c r="M296" s="10">
        <v>486.62</v>
      </c>
      <c r="N296" s="10">
        <v>1459.86</v>
      </c>
      <c r="O296" s="59">
        <v>0.1</v>
      </c>
      <c r="P296" s="10">
        <v>145.99</v>
      </c>
      <c r="Q296" s="10">
        <v>1313.87</v>
      </c>
      <c r="R296" s="10" t="s">
        <v>565</v>
      </c>
      <c r="S296" s="10" t="s">
        <v>596</v>
      </c>
      <c r="T296" s="59">
        <v>0.15</v>
      </c>
      <c r="U296" s="10">
        <v>197.08</v>
      </c>
    </row>
    <row r="297" spans="1:21" x14ac:dyDescent="0.3">
      <c r="A297" s="10" t="s">
        <v>32842</v>
      </c>
      <c r="B297" s="61">
        <v>44958</v>
      </c>
      <c r="C297" s="10" t="s">
        <v>15362</v>
      </c>
      <c r="D297" s="10" t="s">
        <v>11276</v>
      </c>
      <c r="E297" s="10" t="s">
        <v>571</v>
      </c>
      <c r="F297" s="10" t="s">
        <v>685</v>
      </c>
      <c r="G297" s="10" t="s">
        <v>601</v>
      </c>
      <c r="H297" s="10" t="s">
        <v>600</v>
      </c>
      <c r="I297" s="10" t="s">
        <v>664</v>
      </c>
      <c r="J297" s="10" t="s">
        <v>32841</v>
      </c>
      <c r="K297" s="10" t="s">
        <v>32812</v>
      </c>
      <c r="L297" s="10">
        <v>2</v>
      </c>
      <c r="M297" s="10">
        <v>645.79</v>
      </c>
      <c r="N297" s="10">
        <v>1291.58</v>
      </c>
      <c r="O297" s="59">
        <v>0</v>
      </c>
      <c r="P297" s="10">
        <v>0</v>
      </c>
      <c r="Q297" s="10">
        <v>1291.58</v>
      </c>
      <c r="R297" s="10" t="s">
        <v>565</v>
      </c>
      <c r="S297" s="10" t="s">
        <v>585</v>
      </c>
      <c r="T297" s="59">
        <v>0.3</v>
      </c>
      <c r="U297" s="10">
        <v>387.47</v>
      </c>
    </row>
    <row r="298" spans="1:21" x14ac:dyDescent="0.3">
      <c r="A298" s="10" t="s">
        <v>32840</v>
      </c>
      <c r="B298" s="61">
        <v>45159</v>
      </c>
      <c r="C298" s="10" t="s">
        <v>11872</v>
      </c>
      <c r="D298" s="10" t="s">
        <v>23347</v>
      </c>
      <c r="E298" s="10" t="s">
        <v>603</v>
      </c>
      <c r="F298" s="10" t="s">
        <v>658</v>
      </c>
      <c r="G298" s="10" t="s">
        <v>569</v>
      </c>
      <c r="H298" s="10" t="s">
        <v>544</v>
      </c>
      <c r="I298" s="10" t="s">
        <v>568</v>
      </c>
      <c r="J298" s="10" t="s">
        <v>27709</v>
      </c>
      <c r="K298" s="10" t="s">
        <v>14030</v>
      </c>
      <c r="L298" s="10">
        <v>1</v>
      </c>
      <c r="M298" s="10">
        <v>437.11</v>
      </c>
      <c r="N298" s="10">
        <v>437.11</v>
      </c>
      <c r="O298" s="59">
        <v>0.2</v>
      </c>
      <c r="P298" s="10">
        <v>87.42</v>
      </c>
      <c r="Q298" s="10">
        <v>349.69</v>
      </c>
      <c r="R298" s="10" t="s">
        <v>565</v>
      </c>
      <c r="S298" s="10" t="s">
        <v>607</v>
      </c>
      <c r="T298" s="59">
        <v>0.3</v>
      </c>
      <c r="U298" s="10">
        <v>104.91</v>
      </c>
    </row>
    <row r="299" spans="1:21" x14ac:dyDescent="0.3">
      <c r="A299" s="10" t="s">
        <v>32839</v>
      </c>
      <c r="B299" s="61">
        <v>45296</v>
      </c>
      <c r="C299" s="10" t="s">
        <v>16440</v>
      </c>
      <c r="D299" s="10" t="s">
        <v>32838</v>
      </c>
      <c r="E299" s="10" t="s">
        <v>592</v>
      </c>
      <c r="F299" s="10" t="s">
        <v>18</v>
      </c>
      <c r="G299" s="10" t="s">
        <v>569</v>
      </c>
      <c r="H299" s="10" t="s">
        <v>590</v>
      </c>
      <c r="I299" s="10" t="s">
        <v>589</v>
      </c>
      <c r="J299" s="10" t="s">
        <v>32837</v>
      </c>
      <c r="K299" s="10" t="s">
        <v>15639</v>
      </c>
      <c r="L299" s="10">
        <v>4</v>
      </c>
      <c r="M299" s="10">
        <v>410.73</v>
      </c>
      <c r="N299" s="10">
        <v>1642.92</v>
      </c>
      <c r="O299" s="59">
        <v>0</v>
      </c>
      <c r="P299" s="10">
        <v>0</v>
      </c>
      <c r="Q299" s="10">
        <v>1642.92</v>
      </c>
      <c r="R299" s="10" t="s">
        <v>614</v>
      </c>
      <c r="S299" s="10" t="s">
        <v>585</v>
      </c>
      <c r="T299" s="59">
        <v>0.3</v>
      </c>
      <c r="U299" s="10">
        <v>492.88</v>
      </c>
    </row>
    <row r="300" spans="1:21" x14ac:dyDescent="0.3">
      <c r="A300" s="10" t="s">
        <v>32836</v>
      </c>
      <c r="B300" s="61">
        <v>45010</v>
      </c>
      <c r="C300" s="10" t="s">
        <v>26271</v>
      </c>
      <c r="D300" s="10" t="s">
        <v>32835</v>
      </c>
      <c r="E300" s="10" t="s">
        <v>571</v>
      </c>
      <c r="F300" s="10" t="s">
        <v>11</v>
      </c>
      <c r="G300" s="10" t="s">
        <v>569</v>
      </c>
      <c r="H300" s="10" t="s">
        <v>579</v>
      </c>
      <c r="I300" s="10" t="s">
        <v>722</v>
      </c>
      <c r="J300" s="10" t="s">
        <v>9657</v>
      </c>
      <c r="K300" s="10" t="s">
        <v>32834</v>
      </c>
      <c r="L300" s="10">
        <v>5</v>
      </c>
      <c r="M300" s="10">
        <v>236.05</v>
      </c>
      <c r="N300" s="10">
        <v>1180.25</v>
      </c>
      <c r="O300" s="59">
        <v>0.05</v>
      </c>
      <c r="P300" s="10">
        <v>59.01</v>
      </c>
      <c r="Q300" s="10">
        <v>1121.24</v>
      </c>
      <c r="R300" s="10" t="s">
        <v>586</v>
      </c>
      <c r="S300" s="10" t="s">
        <v>596</v>
      </c>
      <c r="T300" s="59">
        <v>0.3</v>
      </c>
      <c r="U300" s="10">
        <v>336.37</v>
      </c>
    </row>
    <row r="301" spans="1:21" x14ac:dyDescent="0.3">
      <c r="A301" s="10" t="s">
        <v>32833</v>
      </c>
      <c r="B301" s="61">
        <v>45371</v>
      </c>
      <c r="C301" s="10" t="s">
        <v>11064</v>
      </c>
      <c r="D301" s="10" t="s">
        <v>17425</v>
      </c>
      <c r="E301" s="10" t="s">
        <v>603</v>
      </c>
      <c r="F301" s="10" t="s">
        <v>658</v>
      </c>
      <c r="G301" s="10" t="s">
        <v>601</v>
      </c>
      <c r="H301" s="10" t="s">
        <v>544</v>
      </c>
      <c r="I301" s="10" t="s">
        <v>568</v>
      </c>
      <c r="J301" s="10" t="s">
        <v>4136</v>
      </c>
      <c r="K301" s="10" t="s">
        <v>7333</v>
      </c>
      <c r="L301" s="10">
        <v>1</v>
      </c>
      <c r="M301" s="10">
        <v>666.48</v>
      </c>
      <c r="N301" s="10">
        <v>666.48</v>
      </c>
      <c r="O301" s="59">
        <v>0.2</v>
      </c>
      <c r="P301" s="10">
        <v>133.30000000000001</v>
      </c>
      <c r="Q301" s="10">
        <v>533.17999999999995</v>
      </c>
      <c r="R301" s="10" t="s">
        <v>575</v>
      </c>
      <c r="S301" s="10" t="s">
        <v>564</v>
      </c>
      <c r="T301" s="59">
        <v>0.3</v>
      </c>
      <c r="U301" s="10">
        <v>159.94999999999999</v>
      </c>
    </row>
    <row r="302" spans="1:21" x14ac:dyDescent="0.3">
      <c r="A302" s="10" t="s">
        <v>32832</v>
      </c>
      <c r="B302" s="61">
        <v>45343</v>
      </c>
      <c r="C302" s="10" t="s">
        <v>6553</v>
      </c>
      <c r="D302" s="10" t="s">
        <v>32831</v>
      </c>
      <c r="E302" s="10" t="s">
        <v>592</v>
      </c>
      <c r="F302" s="10" t="s">
        <v>591</v>
      </c>
      <c r="G302" s="10" t="s">
        <v>569</v>
      </c>
      <c r="H302" s="10" t="s">
        <v>544</v>
      </c>
      <c r="I302" s="10" t="s">
        <v>10</v>
      </c>
      <c r="J302" s="10" t="s">
        <v>28204</v>
      </c>
      <c r="K302" s="10" t="s">
        <v>30308</v>
      </c>
      <c r="L302" s="10">
        <v>4</v>
      </c>
      <c r="M302" s="10">
        <v>124.15</v>
      </c>
      <c r="N302" s="10">
        <v>496.6</v>
      </c>
      <c r="O302" s="59">
        <v>0</v>
      </c>
      <c r="P302" s="10">
        <v>0</v>
      </c>
      <c r="Q302" s="10">
        <v>496.6</v>
      </c>
      <c r="R302" s="10" t="s">
        <v>614</v>
      </c>
      <c r="S302" s="10" t="s">
        <v>607</v>
      </c>
      <c r="T302" s="59">
        <v>0.3</v>
      </c>
      <c r="U302" s="10">
        <v>148.97999999999999</v>
      </c>
    </row>
    <row r="303" spans="1:21" x14ac:dyDescent="0.3">
      <c r="A303" s="10" t="s">
        <v>32830</v>
      </c>
      <c r="B303" s="61">
        <v>45255</v>
      </c>
      <c r="C303" s="10" t="s">
        <v>21899</v>
      </c>
      <c r="D303" s="10" t="s">
        <v>3502</v>
      </c>
      <c r="E303" s="10" t="s">
        <v>592</v>
      </c>
      <c r="F303" s="10" t="s">
        <v>591</v>
      </c>
      <c r="G303" s="10" t="s">
        <v>601</v>
      </c>
      <c r="H303" s="10" t="s">
        <v>544</v>
      </c>
      <c r="I303" s="10" t="s">
        <v>568</v>
      </c>
      <c r="J303" s="10" t="s">
        <v>32829</v>
      </c>
      <c r="K303" s="10" t="s">
        <v>32828</v>
      </c>
      <c r="L303" s="10">
        <v>4</v>
      </c>
      <c r="M303" s="10">
        <v>608.63</v>
      </c>
      <c r="N303" s="10">
        <v>2434.52</v>
      </c>
      <c r="O303" s="59">
        <v>0.1</v>
      </c>
      <c r="P303" s="10">
        <v>243.45</v>
      </c>
      <c r="Q303" s="10">
        <v>2191.0700000000002</v>
      </c>
      <c r="R303" s="10" t="s">
        <v>586</v>
      </c>
      <c r="S303" s="10" t="s">
        <v>596</v>
      </c>
      <c r="T303" s="59">
        <v>0.3</v>
      </c>
      <c r="U303" s="10">
        <v>657.32</v>
      </c>
    </row>
    <row r="304" spans="1:21" x14ac:dyDescent="0.3">
      <c r="A304" s="10" t="s">
        <v>32827</v>
      </c>
      <c r="B304" s="61">
        <v>45347</v>
      </c>
      <c r="C304" s="10" t="s">
        <v>32826</v>
      </c>
      <c r="D304" s="10" t="s">
        <v>32825</v>
      </c>
      <c r="E304" s="10" t="s">
        <v>629</v>
      </c>
      <c r="F304" s="10" t="s">
        <v>759</v>
      </c>
      <c r="G304" s="10" t="s">
        <v>569</v>
      </c>
      <c r="H304" s="10" t="s">
        <v>579</v>
      </c>
      <c r="I304" s="10" t="s">
        <v>722</v>
      </c>
      <c r="J304" s="10" t="s">
        <v>21115</v>
      </c>
      <c r="K304" s="10" t="s">
        <v>32824</v>
      </c>
      <c r="L304" s="10">
        <v>10</v>
      </c>
      <c r="M304" s="10">
        <v>707.89</v>
      </c>
      <c r="N304" s="10">
        <v>7078.9</v>
      </c>
      <c r="O304" s="59">
        <v>0.05</v>
      </c>
      <c r="P304" s="10">
        <v>353.94</v>
      </c>
      <c r="Q304" s="10">
        <v>6724.96</v>
      </c>
      <c r="R304" s="10" t="s">
        <v>565</v>
      </c>
      <c r="S304" s="10" t="s">
        <v>585</v>
      </c>
      <c r="T304" s="59">
        <v>0.25</v>
      </c>
      <c r="U304" s="10">
        <v>1681.24</v>
      </c>
    </row>
    <row r="305" spans="1:21" x14ac:dyDescent="0.3">
      <c r="A305" s="10" t="s">
        <v>32823</v>
      </c>
      <c r="B305" s="61">
        <v>45218</v>
      </c>
      <c r="C305" s="10" t="s">
        <v>7746</v>
      </c>
      <c r="D305" s="10" t="s">
        <v>1486</v>
      </c>
      <c r="E305" s="10" t="s">
        <v>603</v>
      </c>
      <c r="F305" s="10" t="s">
        <v>658</v>
      </c>
      <c r="G305" s="10" t="s">
        <v>601</v>
      </c>
      <c r="H305" s="10" t="s">
        <v>544</v>
      </c>
      <c r="I305" s="10" t="s">
        <v>568</v>
      </c>
      <c r="J305" s="10" t="s">
        <v>15825</v>
      </c>
      <c r="K305" s="10" t="s">
        <v>3701</v>
      </c>
      <c r="L305" s="10">
        <v>7</v>
      </c>
      <c r="M305" s="10">
        <v>751.87</v>
      </c>
      <c r="N305" s="10">
        <v>5263.09</v>
      </c>
      <c r="O305" s="59">
        <v>0</v>
      </c>
      <c r="P305" s="10">
        <v>0</v>
      </c>
      <c r="Q305" s="10">
        <v>5263.09</v>
      </c>
      <c r="R305" s="10" t="s">
        <v>614</v>
      </c>
      <c r="S305" s="10" t="s">
        <v>596</v>
      </c>
      <c r="T305" s="59">
        <v>0.25</v>
      </c>
      <c r="U305" s="10">
        <v>1315.77</v>
      </c>
    </row>
    <row r="306" spans="1:21" x14ac:dyDescent="0.3">
      <c r="A306" s="10" t="s">
        <v>32822</v>
      </c>
      <c r="B306" s="61">
        <v>44972</v>
      </c>
      <c r="C306" s="10" t="s">
        <v>4818</v>
      </c>
      <c r="D306" s="10" t="s">
        <v>32821</v>
      </c>
      <c r="E306" s="10" t="s">
        <v>603</v>
      </c>
      <c r="F306" s="10" t="s">
        <v>658</v>
      </c>
      <c r="G306" s="10" t="s">
        <v>569</v>
      </c>
      <c r="H306" s="10" t="s">
        <v>590</v>
      </c>
      <c r="I306" s="10" t="s">
        <v>748</v>
      </c>
      <c r="J306" s="10" t="s">
        <v>32820</v>
      </c>
      <c r="K306" s="10" t="s">
        <v>13928</v>
      </c>
      <c r="L306" s="10">
        <v>3</v>
      </c>
      <c r="M306" s="10">
        <v>724.77</v>
      </c>
      <c r="N306" s="10">
        <v>2174.31</v>
      </c>
      <c r="O306" s="59">
        <v>0.1</v>
      </c>
      <c r="P306" s="10">
        <v>217.43</v>
      </c>
      <c r="Q306" s="10">
        <v>1956.88</v>
      </c>
      <c r="R306" s="10" t="s">
        <v>614</v>
      </c>
      <c r="S306" s="10" t="s">
        <v>596</v>
      </c>
      <c r="T306" s="59">
        <v>0.25</v>
      </c>
      <c r="U306" s="10">
        <v>489.22</v>
      </c>
    </row>
    <row r="307" spans="1:21" x14ac:dyDescent="0.3">
      <c r="A307" s="10" t="s">
        <v>32819</v>
      </c>
      <c r="B307" s="61">
        <v>45001</v>
      </c>
      <c r="C307" s="10" t="s">
        <v>10254</v>
      </c>
      <c r="D307" s="10" t="s">
        <v>11684</v>
      </c>
      <c r="E307" s="10" t="s">
        <v>571</v>
      </c>
      <c r="F307" s="10" t="s">
        <v>570</v>
      </c>
      <c r="G307" s="10" t="s">
        <v>569</v>
      </c>
      <c r="H307" s="10" t="s">
        <v>579</v>
      </c>
      <c r="I307" s="10" t="s">
        <v>722</v>
      </c>
      <c r="J307" s="10" t="s">
        <v>32818</v>
      </c>
      <c r="K307" s="10" t="s">
        <v>32817</v>
      </c>
      <c r="L307" s="10">
        <v>4</v>
      </c>
      <c r="M307" s="10">
        <v>454.29</v>
      </c>
      <c r="N307" s="10">
        <v>1817.16</v>
      </c>
      <c r="O307" s="59">
        <v>0.1</v>
      </c>
      <c r="P307" s="10">
        <v>181.72</v>
      </c>
      <c r="Q307" s="10">
        <v>1635.44</v>
      </c>
      <c r="R307" s="10" t="s">
        <v>565</v>
      </c>
      <c r="S307" s="10" t="s">
        <v>596</v>
      </c>
      <c r="T307" s="59">
        <v>0.3</v>
      </c>
      <c r="U307" s="10">
        <v>490.63</v>
      </c>
    </row>
    <row r="308" spans="1:21" x14ac:dyDescent="0.3">
      <c r="A308" s="10" t="s">
        <v>32816</v>
      </c>
      <c r="B308" s="61">
        <v>45300</v>
      </c>
      <c r="C308" s="10" t="s">
        <v>28522</v>
      </c>
      <c r="D308" s="10" t="s">
        <v>10108</v>
      </c>
      <c r="E308" s="10" t="s">
        <v>603</v>
      </c>
      <c r="F308" s="10" t="s">
        <v>658</v>
      </c>
      <c r="G308" s="10" t="s">
        <v>569</v>
      </c>
      <c r="H308" s="10" t="s">
        <v>579</v>
      </c>
      <c r="I308" s="10" t="s">
        <v>722</v>
      </c>
      <c r="J308" s="10" t="s">
        <v>32815</v>
      </c>
      <c r="K308" s="10" t="s">
        <v>4366</v>
      </c>
      <c r="L308" s="10">
        <v>3</v>
      </c>
      <c r="M308" s="10">
        <v>937.78</v>
      </c>
      <c r="N308" s="10">
        <v>2813.34</v>
      </c>
      <c r="O308" s="59">
        <v>0.2</v>
      </c>
      <c r="P308" s="10">
        <v>562.66999999999996</v>
      </c>
      <c r="Q308" s="10">
        <v>2250.67</v>
      </c>
      <c r="R308" s="10" t="s">
        <v>614</v>
      </c>
      <c r="S308" s="10" t="s">
        <v>585</v>
      </c>
      <c r="T308" s="59">
        <v>0.15</v>
      </c>
      <c r="U308" s="10">
        <v>337.6</v>
      </c>
    </row>
    <row r="309" spans="1:21" x14ac:dyDescent="0.3">
      <c r="A309" s="10" t="s">
        <v>32814</v>
      </c>
      <c r="B309" s="61">
        <v>45363</v>
      </c>
      <c r="C309" s="10" t="s">
        <v>19161</v>
      </c>
      <c r="D309" s="10" t="s">
        <v>28871</v>
      </c>
      <c r="E309" s="10" t="s">
        <v>581</v>
      </c>
      <c r="F309" s="10" t="s">
        <v>7</v>
      </c>
      <c r="G309" s="10" t="s">
        <v>601</v>
      </c>
      <c r="H309" s="10" t="s">
        <v>579</v>
      </c>
      <c r="I309" s="10" t="s">
        <v>722</v>
      </c>
      <c r="J309" s="10" t="s">
        <v>32813</v>
      </c>
      <c r="K309" s="10" t="s">
        <v>32812</v>
      </c>
      <c r="L309" s="10">
        <v>2</v>
      </c>
      <c r="M309" s="10">
        <v>341.08</v>
      </c>
      <c r="N309" s="10">
        <v>682.16</v>
      </c>
      <c r="O309" s="59">
        <v>0</v>
      </c>
      <c r="P309" s="10">
        <v>0</v>
      </c>
      <c r="Q309" s="10">
        <v>682.16</v>
      </c>
      <c r="R309" s="10" t="s">
        <v>565</v>
      </c>
      <c r="S309" s="10" t="s">
        <v>585</v>
      </c>
      <c r="T309" s="59">
        <v>0.25</v>
      </c>
      <c r="U309" s="10">
        <v>170.54</v>
      </c>
    </row>
    <row r="310" spans="1:21" x14ac:dyDescent="0.3">
      <c r="A310" s="10" t="s">
        <v>32811</v>
      </c>
      <c r="B310" s="61">
        <v>45317</v>
      </c>
      <c r="C310" s="10" t="s">
        <v>6820</v>
      </c>
      <c r="D310" s="10" t="s">
        <v>32810</v>
      </c>
      <c r="E310" s="10" t="s">
        <v>629</v>
      </c>
      <c r="F310" s="10" t="s">
        <v>790</v>
      </c>
      <c r="G310" s="10" t="s">
        <v>601</v>
      </c>
      <c r="H310" s="10" t="s">
        <v>590</v>
      </c>
      <c r="I310" s="10" t="s">
        <v>635</v>
      </c>
      <c r="J310" s="10" t="s">
        <v>32809</v>
      </c>
      <c r="K310" s="10" t="s">
        <v>24139</v>
      </c>
      <c r="L310" s="10">
        <v>1</v>
      </c>
      <c r="M310" s="10">
        <v>505.73</v>
      </c>
      <c r="N310" s="10">
        <v>505.73</v>
      </c>
      <c r="O310" s="59">
        <v>0.1</v>
      </c>
      <c r="P310" s="10">
        <v>50.57</v>
      </c>
      <c r="Q310" s="10">
        <v>455.16</v>
      </c>
      <c r="R310" s="10" t="s">
        <v>575</v>
      </c>
      <c r="S310" s="10" t="s">
        <v>607</v>
      </c>
      <c r="T310" s="59">
        <v>0.3</v>
      </c>
      <c r="U310" s="10">
        <v>136.55000000000001</v>
      </c>
    </row>
    <row r="311" spans="1:21" x14ac:dyDescent="0.3">
      <c r="A311" s="10" t="s">
        <v>32808</v>
      </c>
      <c r="B311" s="61">
        <v>45275</v>
      </c>
      <c r="C311" s="10" t="s">
        <v>26308</v>
      </c>
      <c r="D311" s="10" t="s">
        <v>32807</v>
      </c>
      <c r="E311" s="10" t="s">
        <v>603</v>
      </c>
      <c r="F311" s="10" t="s">
        <v>658</v>
      </c>
      <c r="G311" s="10" t="s">
        <v>569</v>
      </c>
      <c r="H311" s="10" t="s">
        <v>544</v>
      </c>
      <c r="I311" s="10" t="s">
        <v>10</v>
      </c>
      <c r="J311" s="10" t="s">
        <v>17716</v>
      </c>
      <c r="K311" s="10" t="s">
        <v>3594</v>
      </c>
      <c r="L311" s="10">
        <v>4</v>
      </c>
      <c r="M311" s="10">
        <v>292.08</v>
      </c>
      <c r="N311" s="10">
        <v>1168.32</v>
      </c>
      <c r="O311" s="59">
        <v>0.05</v>
      </c>
      <c r="P311" s="10">
        <v>58.42</v>
      </c>
      <c r="Q311" s="10">
        <v>1109.9000000000001</v>
      </c>
      <c r="R311" s="10" t="s">
        <v>614</v>
      </c>
      <c r="S311" s="10" t="s">
        <v>607</v>
      </c>
      <c r="T311" s="59">
        <v>0.25</v>
      </c>
      <c r="U311" s="10">
        <v>277.48</v>
      </c>
    </row>
    <row r="312" spans="1:21" x14ac:dyDescent="0.3">
      <c r="A312" s="10" t="s">
        <v>32806</v>
      </c>
      <c r="B312" s="61">
        <v>44957</v>
      </c>
      <c r="C312" s="10" t="s">
        <v>12104</v>
      </c>
      <c r="D312" s="10" t="s">
        <v>32805</v>
      </c>
      <c r="E312" s="10" t="s">
        <v>603</v>
      </c>
      <c r="F312" s="10" t="s">
        <v>602</v>
      </c>
      <c r="G312" s="10" t="s">
        <v>601</v>
      </c>
      <c r="H312" s="10" t="s">
        <v>544</v>
      </c>
      <c r="I312" s="10" t="s">
        <v>610</v>
      </c>
      <c r="J312" s="10" t="s">
        <v>7236</v>
      </c>
      <c r="K312" s="10" t="s">
        <v>32804</v>
      </c>
      <c r="L312" s="10">
        <v>5</v>
      </c>
      <c r="M312" s="10">
        <v>280.42</v>
      </c>
      <c r="N312" s="10">
        <v>1402.1</v>
      </c>
      <c r="O312" s="59">
        <v>0.1</v>
      </c>
      <c r="P312" s="10">
        <v>140.21</v>
      </c>
      <c r="Q312" s="10">
        <v>1261.8900000000001</v>
      </c>
      <c r="R312" s="10" t="s">
        <v>565</v>
      </c>
      <c r="S312" s="10" t="s">
        <v>564</v>
      </c>
      <c r="T312" s="59">
        <v>0.3</v>
      </c>
      <c r="U312" s="10">
        <v>378.57</v>
      </c>
    </row>
    <row r="313" spans="1:21" x14ac:dyDescent="0.3">
      <c r="A313" s="10" t="s">
        <v>32803</v>
      </c>
      <c r="B313" s="61">
        <v>45127</v>
      </c>
      <c r="C313" s="10" t="s">
        <v>20134</v>
      </c>
      <c r="D313" s="10" t="s">
        <v>31152</v>
      </c>
      <c r="E313" s="10" t="s">
        <v>629</v>
      </c>
      <c r="F313" s="10" t="s">
        <v>759</v>
      </c>
      <c r="G313" s="10" t="s">
        <v>569</v>
      </c>
      <c r="H313" s="10" t="s">
        <v>544</v>
      </c>
      <c r="I313" s="10" t="s">
        <v>10</v>
      </c>
      <c r="J313" s="10" t="s">
        <v>2037</v>
      </c>
      <c r="K313" s="10" t="s">
        <v>23296</v>
      </c>
      <c r="L313" s="10">
        <v>2</v>
      </c>
      <c r="M313" s="10">
        <v>307.89999999999998</v>
      </c>
      <c r="N313" s="10">
        <v>615.79999999999995</v>
      </c>
      <c r="O313" s="59">
        <v>0.2</v>
      </c>
      <c r="P313" s="10">
        <v>123.16</v>
      </c>
      <c r="Q313" s="10">
        <v>492.64</v>
      </c>
      <c r="R313" s="10" t="s">
        <v>565</v>
      </c>
      <c r="S313" s="10" t="s">
        <v>564</v>
      </c>
      <c r="T313" s="59">
        <v>0.3</v>
      </c>
      <c r="U313" s="10">
        <v>147.79</v>
      </c>
    </row>
    <row r="314" spans="1:21" x14ac:dyDescent="0.3">
      <c r="A314" s="10" t="s">
        <v>32802</v>
      </c>
      <c r="B314" s="61">
        <v>45245</v>
      </c>
      <c r="C314" s="10" t="s">
        <v>14157</v>
      </c>
      <c r="D314" s="10" t="s">
        <v>16996</v>
      </c>
      <c r="E314" s="10" t="s">
        <v>592</v>
      </c>
      <c r="F314" s="10" t="s">
        <v>652</v>
      </c>
      <c r="G314" s="10" t="s">
        <v>601</v>
      </c>
      <c r="H314" s="10" t="s">
        <v>544</v>
      </c>
      <c r="I314" s="10" t="s">
        <v>610</v>
      </c>
      <c r="J314" s="10" t="s">
        <v>32801</v>
      </c>
      <c r="K314" s="10" t="s">
        <v>32800</v>
      </c>
      <c r="L314" s="10">
        <v>1</v>
      </c>
      <c r="M314" s="10">
        <v>392.4</v>
      </c>
      <c r="N314" s="10">
        <v>392.4</v>
      </c>
      <c r="O314" s="59">
        <v>0.05</v>
      </c>
      <c r="P314" s="10">
        <v>19.62</v>
      </c>
      <c r="Q314" s="10">
        <v>372.78</v>
      </c>
      <c r="R314" s="10" t="s">
        <v>614</v>
      </c>
      <c r="S314" s="10" t="s">
        <v>585</v>
      </c>
      <c r="T314" s="59">
        <v>0.25</v>
      </c>
      <c r="U314" s="10">
        <v>93.19</v>
      </c>
    </row>
    <row r="315" spans="1:21" x14ac:dyDescent="0.3">
      <c r="A315" s="10" t="s">
        <v>32799</v>
      </c>
      <c r="B315" s="61">
        <v>45208</v>
      </c>
      <c r="C315" s="10" t="s">
        <v>14695</v>
      </c>
      <c r="D315" s="10" t="s">
        <v>13487</v>
      </c>
      <c r="E315" s="10" t="s">
        <v>581</v>
      </c>
      <c r="F315" s="10" t="s">
        <v>580</v>
      </c>
      <c r="G315" s="10" t="s">
        <v>601</v>
      </c>
      <c r="H315" s="10" t="s">
        <v>544</v>
      </c>
      <c r="I315" s="10" t="s">
        <v>568</v>
      </c>
      <c r="J315" s="10" t="s">
        <v>32798</v>
      </c>
      <c r="K315" s="10" t="s">
        <v>8309</v>
      </c>
      <c r="L315" s="10">
        <v>5</v>
      </c>
      <c r="M315" s="10">
        <v>964.94</v>
      </c>
      <c r="N315" s="10">
        <v>4824.7</v>
      </c>
      <c r="O315" s="59">
        <v>0.1</v>
      </c>
      <c r="P315" s="10">
        <v>482.47</v>
      </c>
      <c r="Q315" s="10">
        <v>4342.2299999999996</v>
      </c>
      <c r="R315" s="10" t="s">
        <v>614</v>
      </c>
      <c r="S315" s="10" t="s">
        <v>596</v>
      </c>
      <c r="T315" s="59">
        <v>0.25</v>
      </c>
      <c r="U315" s="10">
        <v>1085.56</v>
      </c>
    </row>
    <row r="316" spans="1:21" x14ac:dyDescent="0.3">
      <c r="A316" s="10" t="s">
        <v>32797</v>
      </c>
      <c r="B316" s="61">
        <v>45091</v>
      </c>
      <c r="C316" s="10" t="s">
        <v>2207</v>
      </c>
      <c r="D316" s="10" t="s">
        <v>6209</v>
      </c>
      <c r="E316" s="10" t="s">
        <v>581</v>
      </c>
      <c r="F316" s="10" t="s">
        <v>580</v>
      </c>
      <c r="G316" s="10" t="s">
        <v>569</v>
      </c>
      <c r="H316" s="10" t="s">
        <v>579</v>
      </c>
      <c r="I316" s="10" t="s">
        <v>578</v>
      </c>
      <c r="J316" s="10" t="s">
        <v>32796</v>
      </c>
      <c r="K316" s="10" t="s">
        <v>26891</v>
      </c>
      <c r="L316" s="10">
        <v>1</v>
      </c>
      <c r="M316" s="10">
        <v>475.87</v>
      </c>
      <c r="N316" s="10">
        <v>475.87</v>
      </c>
      <c r="O316" s="59">
        <v>0.2</v>
      </c>
      <c r="P316" s="10">
        <v>95.17</v>
      </c>
      <c r="Q316" s="10">
        <v>380.7</v>
      </c>
      <c r="R316" s="10" t="s">
        <v>565</v>
      </c>
      <c r="S316" s="10" t="s">
        <v>585</v>
      </c>
      <c r="T316" s="59">
        <v>0.15</v>
      </c>
      <c r="U316" s="10">
        <v>57.1</v>
      </c>
    </row>
    <row r="317" spans="1:21" x14ac:dyDescent="0.3">
      <c r="A317" s="10" t="s">
        <v>32795</v>
      </c>
      <c r="B317" s="61">
        <v>45145</v>
      </c>
      <c r="C317" s="10" t="s">
        <v>5192</v>
      </c>
      <c r="D317" s="10" t="s">
        <v>32794</v>
      </c>
      <c r="E317" s="10" t="s">
        <v>581</v>
      </c>
      <c r="F317" s="10" t="s">
        <v>83</v>
      </c>
      <c r="G317" s="10" t="s">
        <v>601</v>
      </c>
      <c r="H317" s="10" t="s">
        <v>600</v>
      </c>
      <c r="I317" s="10" t="s">
        <v>599</v>
      </c>
      <c r="J317" s="10" t="s">
        <v>17560</v>
      </c>
      <c r="K317" s="10" t="s">
        <v>32581</v>
      </c>
      <c r="L317" s="10">
        <v>5</v>
      </c>
      <c r="M317" s="10">
        <v>225.95</v>
      </c>
      <c r="N317" s="10">
        <v>1129.75</v>
      </c>
      <c r="O317" s="59">
        <v>0</v>
      </c>
      <c r="P317" s="10">
        <v>0</v>
      </c>
      <c r="Q317" s="10">
        <v>1129.75</v>
      </c>
      <c r="R317" s="10" t="s">
        <v>614</v>
      </c>
      <c r="S317" s="10" t="s">
        <v>564</v>
      </c>
      <c r="T317" s="59">
        <v>0.3</v>
      </c>
      <c r="U317" s="10">
        <v>338.93</v>
      </c>
    </row>
    <row r="318" spans="1:21" x14ac:dyDescent="0.3">
      <c r="A318" s="10" t="s">
        <v>32793</v>
      </c>
      <c r="B318" s="61">
        <v>45126</v>
      </c>
      <c r="C318" s="10" t="s">
        <v>16240</v>
      </c>
      <c r="D318" s="10" t="s">
        <v>16177</v>
      </c>
      <c r="E318" s="10" t="s">
        <v>592</v>
      </c>
      <c r="F318" s="10" t="s">
        <v>652</v>
      </c>
      <c r="G318" s="10" t="s">
        <v>601</v>
      </c>
      <c r="H318" s="10" t="s">
        <v>579</v>
      </c>
      <c r="I318" s="10" t="s">
        <v>711</v>
      </c>
      <c r="J318" s="10" t="s">
        <v>32792</v>
      </c>
      <c r="K318" s="10" t="s">
        <v>23819</v>
      </c>
      <c r="L318" s="10">
        <v>9</v>
      </c>
      <c r="M318" s="10">
        <v>667.66</v>
      </c>
      <c r="N318" s="10">
        <v>6008.94</v>
      </c>
      <c r="O318" s="59">
        <v>0.05</v>
      </c>
      <c r="P318" s="10">
        <v>300.45</v>
      </c>
      <c r="Q318" s="10">
        <v>5708.49</v>
      </c>
      <c r="R318" s="10" t="s">
        <v>575</v>
      </c>
      <c r="S318" s="10" t="s">
        <v>564</v>
      </c>
      <c r="T318" s="59">
        <v>0.25</v>
      </c>
      <c r="U318" s="10">
        <v>1427.12</v>
      </c>
    </row>
    <row r="319" spans="1:21" x14ac:dyDescent="0.3">
      <c r="A319" s="10" t="s">
        <v>32791</v>
      </c>
      <c r="B319" s="61">
        <v>45019</v>
      </c>
      <c r="C319" s="10" t="s">
        <v>12188</v>
      </c>
      <c r="D319" s="10" t="s">
        <v>23509</v>
      </c>
      <c r="E319" s="10" t="s">
        <v>603</v>
      </c>
      <c r="F319" s="10" t="s">
        <v>658</v>
      </c>
      <c r="G319" s="10" t="s">
        <v>601</v>
      </c>
      <c r="H319" s="10" t="s">
        <v>579</v>
      </c>
      <c r="I319" s="10" t="s">
        <v>578</v>
      </c>
      <c r="J319" s="10" t="s">
        <v>23648</v>
      </c>
      <c r="K319" s="10" t="s">
        <v>6563</v>
      </c>
      <c r="L319" s="10">
        <v>4</v>
      </c>
      <c r="M319" s="10">
        <v>425.68</v>
      </c>
      <c r="N319" s="10">
        <v>1702.72</v>
      </c>
      <c r="O319" s="59">
        <v>0.1</v>
      </c>
      <c r="P319" s="10">
        <v>170.27</v>
      </c>
      <c r="Q319" s="10">
        <v>1532.45</v>
      </c>
      <c r="R319" s="10" t="s">
        <v>565</v>
      </c>
      <c r="S319" s="10" t="s">
        <v>564</v>
      </c>
      <c r="T319" s="59">
        <v>0.15</v>
      </c>
      <c r="U319" s="10">
        <v>229.87</v>
      </c>
    </row>
    <row r="320" spans="1:21" x14ac:dyDescent="0.3">
      <c r="A320" s="10" t="s">
        <v>32790</v>
      </c>
      <c r="B320" s="61">
        <v>45361</v>
      </c>
      <c r="C320" s="10" t="s">
        <v>5102</v>
      </c>
      <c r="D320" s="10" t="s">
        <v>24040</v>
      </c>
      <c r="E320" s="10" t="s">
        <v>571</v>
      </c>
      <c r="F320" s="10" t="s">
        <v>685</v>
      </c>
      <c r="G320" s="10" t="s">
        <v>601</v>
      </c>
      <c r="H320" s="10" t="s">
        <v>544</v>
      </c>
      <c r="I320" s="10" t="s">
        <v>610</v>
      </c>
      <c r="J320" s="10" t="s">
        <v>32789</v>
      </c>
      <c r="K320" s="10" t="s">
        <v>24492</v>
      </c>
      <c r="L320" s="10">
        <v>8</v>
      </c>
      <c r="M320" s="10">
        <v>891.45</v>
      </c>
      <c r="N320" s="10">
        <v>7131.6</v>
      </c>
      <c r="O320" s="59">
        <v>0.2</v>
      </c>
      <c r="P320" s="10">
        <v>1426.32</v>
      </c>
      <c r="Q320" s="10">
        <v>5705.28</v>
      </c>
      <c r="R320" s="10" t="s">
        <v>575</v>
      </c>
      <c r="S320" s="10" t="s">
        <v>607</v>
      </c>
      <c r="T320" s="59">
        <v>0.15</v>
      </c>
      <c r="U320" s="10">
        <v>855.79</v>
      </c>
    </row>
    <row r="321" spans="1:21" x14ac:dyDescent="0.3">
      <c r="A321" s="10" t="s">
        <v>32788</v>
      </c>
      <c r="B321" s="61">
        <v>45065</v>
      </c>
      <c r="C321" s="10" t="s">
        <v>15978</v>
      </c>
      <c r="D321" s="10" t="s">
        <v>23118</v>
      </c>
      <c r="E321" s="10" t="s">
        <v>592</v>
      </c>
      <c r="F321" s="10" t="s">
        <v>652</v>
      </c>
      <c r="G321" s="10" t="s">
        <v>601</v>
      </c>
      <c r="H321" s="10" t="s">
        <v>544</v>
      </c>
      <c r="I321" s="10" t="s">
        <v>10</v>
      </c>
      <c r="J321" s="10" t="s">
        <v>32787</v>
      </c>
      <c r="K321" s="10" t="s">
        <v>3174</v>
      </c>
      <c r="L321" s="10">
        <v>3</v>
      </c>
      <c r="M321" s="10">
        <v>204.12</v>
      </c>
      <c r="N321" s="10">
        <v>612.36</v>
      </c>
      <c r="O321" s="59">
        <v>0.1</v>
      </c>
      <c r="P321" s="10">
        <v>61.24</v>
      </c>
      <c r="Q321" s="10">
        <v>551.12</v>
      </c>
      <c r="R321" s="10" t="s">
        <v>614</v>
      </c>
      <c r="S321" s="10" t="s">
        <v>607</v>
      </c>
      <c r="T321" s="59">
        <v>0.3</v>
      </c>
      <c r="U321" s="10">
        <v>165.34</v>
      </c>
    </row>
    <row r="322" spans="1:21" x14ac:dyDescent="0.3">
      <c r="A322" s="10" t="s">
        <v>32786</v>
      </c>
      <c r="B322" s="61">
        <v>45054</v>
      </c>
      <c r="C322" s="10" t="s">
        <v>17280</v>
      </c>
      <c r="D322" s="10" t="s">
        <v>12006</v>
      </c>
      <c r="E322" s="10" t="s">
        <v>571</v>
      </c>
      <c r="F322" s="10" t="s">
        <v>11</v>
      </c>
      <c r="G322" s="10" t="s">
        <v>569</v>
      </c>
      <c r="H322" s="10" t="s">
        <v>579</v>
      </c>
      <c r="I322" s="10" t="s">
        <v>711</v>
      </c>
      <c r="J322" s="10" t="s">
        <v>26465</v>
      </c>
      <c r="K322" s="10" t="s">
        <v>29477</v>
      </c>
      <c r="L322" s="10">
        <v>1</v>
      </c>
      <c r="M322" s="10">
        <v>491.19</v>
      </c>
      <c r="N322" s="10">
        <v>491.19</v>
      </c>
      <c r="O322" s="59">
        <v>0.2</v>
      </c>
      <c r="P322" s="10">
        <v>98.24</v>
      </c>
      <c r="Q322" s="10">
        <v>392.95</v>
      </c>
      <c r="R322" s="10" t="s">
        <v>575</v>
      </c>
      <c r="S322" s="10" t="s">
        <v>585</v>
      </c>
      <c r="T322" s="59">
        <v>0.3</v>
      </c>
      <c r="U322" s="10">
        <v>117.88</v>
      </c>
    </row>
    <row r="323" spans="1:21" x14ac:dyDescent="0.3">
      <c r="A323" s="10" t="s">
        <v>32785</v>
      </c>
      <c r="B323" s="61">
        <v>45120</v>
      </c>
      <c r="C323" s="10" t="s">
        <v>15550</v>
      </c>
      <c r="D323" s="10" t="s">
        <v>32784</v>
      </c>
      <c r="E323" s="10" t="s">
        <v>592</v>
      </c>
      <c r="F323" s="10" t="s">
        <v>652</v>
      </c>
      <c r="G323" s="10" t="s">
        <v>569</v>
      </c>
      <c r="H323" s="10" t="s">
        <v>544</v>
      </c>
      <c r="I323" s="10" t="s">
        <v>568</v>
      </c>
      <c r="J323" s="10" t="s">
        <v>32783</v>
      </c>
      <c r="K323" s="10" t="s">
        <v>32782</v>
      </c>
      <c r="L323" s="10">
        <v>3</v>
      </c>
      <c r="M323" s="10">
        <v>731.85</v>
      </c>
      <c r="N323" s="10">
        <v>2195.5500000000002</v>
      </c>
      <c r="O323" s="59">
        <v>0.2</v>
      </c>
      <c r="P323" s="10">
        <v>439.11</v>
      </c>
      <c r="Q323" s="10">
        <v>1756.44</v>
      </c>
      <c r="R323" s="10" t="s">
        <v>586</v>
      </c>
      <c r="S323" s="10" t="s">
        <v>607</v>
      </c>
      <c r="T323" s="59">
        <v>0.3</v>
      </c>
      <c r="U323" s="10">
        <v>526.92999999999995</v>
      </c>
    </row>
    <row r="324" spans="1:21" x14ac:dyDescent="0.3">
      <c r="A324" s="10" t="s">
        <v>32781</v>
      </c>
      <c r="B324" s="61">
        <v>44989</v>
      </c>
      <c r="C324" s="10" t="s">
        <v>25102</v>
      </c>
      <c r="D324" s="10" t="s">
        <v>1724</v>
      </c>
      <c r="E324" s="10" t="s">
        <v>571</v>
      </c>
      <c r="F324" s="10" t="s">
        <v>685</v>
      </c>
      <c r="G324" s="10" t="s">
        <v>569</v>
      </c>
      <c r="H324" s="10" t="s">
        <v>579</v>
      </c>
      <c r="I324" s="10" t="s">
        <v>711</v>
      </c>
      <c r="J324" s="10" t="s">
        <v>17979</v>
      </c>
      <c r="K324" s="10" t="s">
        <v>32780</v>
      </c>
      <c r="L324" s="10">
        <v>2</v>
      </c>
      <c r="M324" s="10">
        <v>552.29</v>
      </c>
      <c r="N324" s="10">
        <v>1104.58</v>
      </c>
      <c r="O324" s="59">
        <v>0.05</v>
      </c>
      <c r="P324" s="10">
        <v>55.23</v>
      </c>
      <c r="Q324" s="10">
        <v>1049.3499999999999</v>
      </c>
      <c r="R324" s="10" t="s">
        <v>614</v>
      </c>
      <c r="S324" s="10" t="s">
        <v>607</v>
      </c>
      <c r="T324" s="59">
        <v>0.3</v>
      </c>
      <c r="U324" s="10">
        <v>314.8</v>
      </c>
    </row>
    <row r="325" spans="1:21" x14ac:dyDescent="0.3">
      <c r="A325" s="10" t="s">
        <v>32779</v>
      </c>
      <c r="B325" s="61">
        <v>45244</v>
      </c>
      <c r="C325" s="10" t="s">
        <v>11967</v>
      </c>
      <c r="D325" s="10" t="s">
        <v>7887</v>
      </c>
      <c r="E325" s="10" t="s">
        <v>629</v>
      </c>
      <c r="F325" s="10" t="s">
        <v>790</v>
      </c>
      <c r="G325" s="10" t="s">
        <v>601</v>
      </c>
      <c r="H325" s="10" t="s">
        <v>544</v>
      </c>
      <c r="I325" s="10" t="s">
        <v>10</v>
      </c>
      <c r="J325" s="10" t="s">
        <v>19664</v>
      </c>
      <c r="K325" s="10" t="s">
        <v>32778</v>
      </c>
      <c r="L325" s="10">
        <v>10</v>
      </c>
      <c r="M325" s="10">
        <v>654.25</v>
      </c>
      <c r="N325" s="10">
        <v>6542.5</v>
      </c>
      <c r="O325" s="59">
        <v>0.1</v>
      </c>
      <c r="P325" s="10">
        <v>654.25</v>
      </c>
      <c r="Q325" s="10">
        <v>5888.25</v>
      </c>
      <c r="R325" s="10" t="s">
        <v>586</v>
      </c>
      <c r="S325" s="10" t="s">
        <v>596</v>
      </c>
      <c r="T325" s="59">
        <v>0.15</v>
      </c>
      <c r="U325" s="10">
        <v>883.24</v>
      </c>
    </row>
    <row r="326" spans="1:21" x14ac:dyDescent="0.3">
      <c r="A326" s="10" t="s">
        <v>32777</v>
      </c>
      <c r="B326" s="61">
        <v>45023</v>
      </c>
      <c r="C326" s="10" t="s">
        <v>13079</v>
      </c>
      <c r="D326" s="10" t="s">
        <v>31152</v>
      </c>
      <c r="E326" s="10" t="s">
        <v>603</v>
      </c>
      <c r="F326" s="10" t="s">
        <v>636</v>
      </c>
      <c r="G326" s="10" t="s">
        <v>569</v>
      </c>
      <c r="H326" s="10" t="s">
        <v>579</v>
      </c>
      <c r="I326" s="10" t="s">
        <v>578</v>
      </c>
      <c r="J326" s="10" t="s">
        <v>32776</v>
      </c>
      <c r="K326" s="10" t="s">
        <v>32775</v>
      </c>
      <c r="L326" s="10">
        <v>2</v>
      </c>
      <c r="M326" s="10">
        <v>218.5</v>
      </c>
      <c r="N326" s="10">
        <v>437</v>
      </c>
      <c r="O326" s="59">
        <v>0.05</v>
      </c>
      <c r="P326" s="10">
        <v>21.85</v>
      </c>
      <c r="Q326" s="10">
        <v>415.15</v>
      </c>
      <c r="R326" s="10" t="s">
        <v>614</v>
      </c>
      <c r="S326" s="10" t="s">
        <v>607</v>
      </c>
      <c r="T326" s="59">
        <v>0.25</v>
      </c>
      <c r="U326" s="10">
        <v>103.79</v>
      </c>
    </row>
    <row r="327" spans="1:21" x14ac:dyDescent="0.3">
      <c r="A327" s="10" t="s">
        <v>32774</v>
      </c>
      <c r="B327" s="61">
        <v>45125</v>
      </c>
      <c r="C327" s="10" t="s">
        <v>32773</v>
      </c>
      <c r="D327" s="10" t="s">
        <v>20818</v>
      </c>
      <c r="E327" s="10" t="s">
        <v>581</v>
      </c>
      <c r="F327" s="10" t="s">
        <v>7</v>
      </c>
      <c r="G327" s="10" t="s">
        <v>569</v>
      </c>
      <c r="H327" s="10" t="s">
        <v>544</v>
      </c>
      <c r="I327" s="10" t="s">
        <v>610</v>
      </c>
      <c r="J327" s="10" t="s">
        <v>13003</v>
      </c>
      <c r="K327" s="10" t="s">
        <v>32772</v>
      </c>
      <c r="L327" s="10">
        <v>7</v>
      </c>
      <c r="M327" s="10">
        <v>302.52999999999997</v>
      </c>
      <c r="N327" s="10">
        <v>2117.71</v>
      </c>
      <c r="O327" s="59">
        <v>0.05</v>
      </c>
      <c r="P327" s="10">
        <v>105.89</v>
      </c>
      <c r="Q327" s="10">
        <v>2011.82</v>
      </c>
      <c r="R327" s="10" t="s">
        <v>614</v>
      </c>
      <c r="S327" s="10" t="s">
        <v>607</v>
      </c>
      <c r="T327" s="59">
        <v>0.25</v>
      </c>
      <c r="U327" s="10">
        <v>502.95</v>
      </c>
    </row>
    <row r="328" spans="1:21" x14ac:dyDescent="0.3">
      <c r="A328" s="10" t="s">
        <v>32771</v>
      </c>
      <c r="B328" s="61">
        <v>45221</v>
      </c>
      <c r="C328" s="10" t="s">
        <v>8039</v>
      </c>
      <c r="D328" s="10" t="s">
        <v>4581</v>
      </c>
      <c r="E328" s="10" t="s">
        <v>592</v>
      </c>
      <c r="F328" s="10" t="s">
        <v>652</v>
      </c>
      <c r="G328" s="10" t="s">
        <v>569</v>
      </c>
      <c r="H328" s="10" t="s">
        <v>544</v>
      </c>
      <c r="I328" s="10" t="s">
        <v>568</v>
      </c>
      <c r="J328" s="10" t="s">
        <v>28918</v>
      </c>
      <c r="K328" s="10" t="s">
        <v>14293</v>
      </c>
      <c r="L328" s="10">
        <v>9</v>
      </c>
      <c r="M328" s="10">
        <v>264.12</v>
      </c>
      <c r="N328" s="10">
        <v>2377.08</v>
      </c>
      <c r="O328" s="59">
        <v>0.2</v>
      </c>
      <c r="P328" s="10">
        <v>475.42</v>
      </c>
      <c r="Q328" s="10">
        <v>1901.66</v>
      </c>
      <c r="R328" s="10" t="s">
        <v>565</v>
      </c>
      <c r="S328" s="10" t="s">
        <v>585</v>
      </c>
      <c r="T328" s="59">
        <v>0.25</v>
      </c>
      <c r="U328" s="10">
        <v>475.42</v>
      </c>
    </row>
    <row r="329" spans="1:21" x14ac:dyDescent="0.3">
      <c r="A329" s="10" t="s">
        <v>32770</v>
      </c>
      <c r="B329" s="61">
        <v>45087</v>
      </c>
      <c r="C329" s="10" t="s">
        <v>23215</v>
      </c>
      <c r="D329" s="10" t="s">
        <v>30981</v>
      </c>
      <c r="E329" s="10" t="s">
        <v>571</v>
      </c>
      <c r="F329" s="10" t="s">
        <v>685</v>
      </c>
      <c r="G329" s="10" t="s">
        <v>601</v>
      </c>
      <c r="H329" s="10" t="s">
        <v>590</v>
      </c>
      <c r="I329" s="10" t="s">
        <v>635</v>
      </c>
      <c r="J329" s="10" t="s">
        <v>29170</v>
      </c>
      <c r="K329" s="10" t="s">
        <v>32769</v>
      </c>
      <c r="L329" s="10">
        <v>8</v>
      </c>
      <c r="M329" s="10">
        <v>942.41</v>
      </c>
      <c r="N329" s="10">
        <v>7539.28</v>
      </c>
      <c r="O329" s="59">
        <v>0.05</v>
      </c>
      <c r="P329" s="10">
        <v>376.96</v>
      </c>
      <c r="Q329" s="10">
        <v>7162.32</v>
      </c>
      <c r="R329" s="10" t="s">
        <v>575</v>
      </c>
      <c r="S329" s="10" t="s">
        <v>585</v>
      </c>
      <c r="T329" s="59">
        <v>0.25</v>
      </c>
      <c r="U329" s="10">
        <v>1790.58</v>
      </c>
    </row>
    <row r="330" spans="1:21" x14ac:dyDescent="0.3">
      <c r="A330" s="10" t="s">
        <v>32768</v>
      </c>
      <c r="B330" s="61">
        <v>45010</v>
      </c>
      <c r="C330" s="10" t="s">
        <v>10372</v>
      </c>
      <c r="D330" s="10" t="s">
        <v>32767</v>
      </c>
      <c r="E330" s="10" t="s">
        <v>603</v>
      </c>
      <c r="F330" s="10" t="s">
        <v>602</v>
      </c>
      <c r="G330" s="10" t="s">
        <v>569</v>
      </c>
      <c r="H330" s="10" t="s">
        <v>600</v>
      </c>
      <c r="I330" s="10" t="s">
        <v>627</v>
      </c>
      <c r="J330" s="10" t="s">
        <v>11046</v>
      </c>
      <c r="K330" s="10" t="s">
        <v>1329</v>
      </c>
      <c r="L330" s="10">
        <v>3</v>
      </c>
      <c r="M330" s="10">
        <v>330.29</v>
      </c>
      <c r="N330" s="10">
        <v>990.87</v>
      </c>
      <c r="O330" s="59">
        <v>0.2</v>
      </c>
      <c r="P330" s="10">
        <v>198.17</v>
      </c>
      <c r="Q330" s="10">
        <v>792.7</v>
      </c>
      <c r="R330" s="10" t="s">
        <v>614</v>
      </c>
      <c r="S330" s="10" t="s">
        <v>607</v>
      </c>
      <c r="T330" s="59">
        <v>0.15</v>
      </c>
      <c r="U330" s="10">
        <v>118.91</v>
      </c>
    </row>
    <row r="331" spans="1:21" x14ac:dyDescent="0.3">
      <c r="A331" s="10" t="s">
        <v>32766</v>
      </c>
      <c r="B331" s="61">
        <v>45137</v>
      </c>
      <c r="C331" s="10" t="s">
        <v>4087</v>
      </c>
      <c r="D331" s="10" t="s">
        <v>32765</v>
      </c>
      <c r="E331" s="10" t="s">
        <v>581</v>
      </c>
      <c r="F331" s="10" t="s">
        <v>83</v>
      </c>
      <c r="G331" s="10" t="s">
        <v>569</v>
      </c>
      <c r="H331" s="10" t="s">
        <v>544</v>
      </c>
      <c r="I331" s="10" t="s">
        <v>610</v>
      </c>
      <c r="J331" s="10" t="s">
        <v>2186</v>
      </c>
      <c r="K331" s="10" t="s">
        <v>27562</v>
      </c>
      <c r="L331" s="10">
        <v>5</v>
      </c>
      <c r="M331" s="10">
        <v>333.08</v>
      </c>
      <c r="N331" s="10">
        <v>1665.4</v>
      </c>
      <c r="O331" s="59">
        <v>0.2</v>
      </c>
      <c r="P331" s="10">
        <v>333.08</v>
      </c>
      <c r="Q331" s="10">
        <v>1332.32</v>
      </c>
      <c r="R331" s="10" t="s">
        <v>565</v>
      </c>
      <c r="S331" s="10" t="s">
        <v>607</v>
      </c>
      <c r="T331" s="59">
        <v>0.25</v>
      </c>
      <c r="U331" s="10">
        <v>333.08</v>
      </c>
    </row>
    <row r="332" spans="1:21" x14ac:dyDescent="0.3">
      <c r="A332" s="10" t="s">
        <v>32764</v>
      </c>
      <c r="B332" s="61">
        <v>45248</v>
      </c>
      <c r="C332" s="10" t="s">
        <v>32763</v>
      </c>
      <c r="D332" s="10" t="s">
        <v>32762</v>
      </c>
      <c r="E332" s="10" t="s">
        <v>581</v>
      </c>
      <c r="F332" s="10" t="s">
        <v>7</v>
      </c>
      <c r="G332" s="10" t="s">
        <v>569</v>
      </c>
      <c r="H332" s="10" t="s">
        <v>579</v>
      </c>
      <c r="I332" s="10" t="s">
        <v>722</v>
      </c>
      <c r="J332" s="10" t="s">
        <v>32761</v>
      </c>
      <c r="K332" s="10" t="s">
        <v>4663</v>
      </c>
      <c r="L332" s="10">
        <v>9</v>
      </c>
      <c r="M332" s="10">
        <v>797.88</v>
      </c>
      <c r="N332" s="10">
        <v>7180.92</v>
      </c>
      <c r="O332" s="59">
        <v>0.05</v>
      </c>
      <c r="P332" s="10">
        <v>359.05</v>
      </c>
      <c r="Q332" s="10">
        <v>6821.87</v>
      </c>
      <c r="R332" s="10" t="s">
        <v>586</v>
      </c>
      <c r="S332" s="10" t="s">
        <v>585</v>
      </c>
      <c r="T332" s="59">
        <v>0.15</v>
      </c>
      <c r="U332" s="10">
        <v>1023.28</v>
      </c>
    </row>
    <row r="333" spans="1:21" x14ac:dyDescent="0.3">
      <c r="A333" s="10" t="s">
        <v>32760</v>
      </c>
      <c r="B333" s="61">
        <v>45010</v>
      </c>
      <c r="C333" s="10" t="s">
        <v>1118</v>
      </c>
      <c r="D333" s="10" t="s">
        <v>32759</v>
      </c>
      <c r="E333" s="10" t="s">
        <v>581</v>
      </c>
      <c r="F333" s="10" t="s">
        <v>83</v>
      </c>
      <c r="G333" s="10" t="s">
        <v>601</v>
      </c>
      <c r="H333" s="10" t="s">
        <v>544</v>
      </c>
      <c r="I333" s="10" t="s">
        <v>610</v>
      </c>
      <c r="J333" s="10" t="s">
        <v>32758</v>
      </c>
      <c r="K333" s="10" t="s">
        <v>21962</v>
      </c>
      <c r="L333" s="10">
        <v>8</v>
      </c>
      <c r="M333" s="10">
        <v>328.06</v>
      </c>
      <c r="N333" s="10">
        <v>2624.48</v>
      </c>
      <c r="O333" s="59">
        <v>0.05</v>
      </c>
      <c r="P333" s="10">
        <v>131.22</v>
      </c>
      <c r="Q333" s="10">
        <v>2493.2600000000002</v>
      </c>
      <c r="R333" s="10" t="s">
        <v>575</v>
      </c>
      <c r="S333" s="10" t="s">
        <v>585</v>
      </c>
      <c r="T333" s="59">
        <v>0.25</v>
      </c>
      <c r="U333" s="10">
        <v>623.32000000000005</v>
      </c>
    </row>
    <row r="334" spans="1:21" x14ac:dyDescent="0.3">
      <c r="A334" s="10" t="s">
        <v>32757</v>
      </c>
      <c r="B334" s="61">
        <v>45257</v>
      </c>
      <c r="C334" s="10" t="s">
        <v>8369</v>
      </c>
      <c r="D334" s="10" t="s">
        <v>19519</v>
      </c>
      <c r="E334" s="10" t="s">
        <v>603</v>
      </c>
      <c r="F334" s="10" t="s">
        <v>658</v>
      </c>
      <c r="G334" s="10" t="s">
        <v>601</v>
      </c>
      <c r="H334" s="10" t="s">
        <v>590</v>
      </c>
      <c r="I334" s="10" t="s">
        <v>589</v>
      </c>
      <c r="J334" s="10" t="s">
        <v>32756</v>
      </c>
      <c r="K334" s="10" t="s">
        <v>2578</v>
      </c>
      <c r="L334" s="10">
        <v>8</v>
      </c>
      <c r="M334" s="10">
        <v>598.79999999999995</v>
      </c>
      <c r="N334" s="10">
        <v>4790.3999999999996</v>
      </c>
      <c r="O334" s="59">
        <v>0.05</v>
      </c>
      <c r="P334" s="10">
        <v>239.52</v>
      </c>
      <c r="Q334" s="10">
        <v>4550.88</v>
      </c>
      <c r="R334" s="10" t="s">
        <v>586</v>
      </c>
      <c r="S334" s="10" t="s">
        <v>596</v>
      </c>
      <c r="T334" s="59">
        <v>0.25</v>
      </c>
      <c r="U334" s="10">
        <v>1137.72</v>
      </c>
    </row>
    <row r="335" spans="1:21" x14ac:dyDescent="0.3">
      <c r="A335" s="10" t="s">
        <v>32755</v>
      </c>
      <c r="B335" s="61">
        <v>45333</v>
      </c>
      <c r="C335" s="10" t="s">
        <v>1571</v>
      </c>
      <c r="D335" s="10" t="s">
        <v>32754</v>
      </c>
      <c r="E335" s="10" t="s">
        <v>571</v>
      </c>
      <c r="F335" s="10" t="s">
        <v>685</v>
      </c>
      <c r="G335" s="10" t="s">
        <v>601</v>
      </c>
      <c r="H335" s="10" t="s">
        <v>544</v>
      </c>
      <c r="I335" s="10" t="s">
        <v>10</v>
      </c>
      <c r="J335" s="10" t="s">
        <v>32753</v>
      </c>
      <c r="K335" s="10" t="s">
        <v>11911</v>
      </c>
      <c r="L335" s="10">
        <v>8</v>
      </c>
      <c r="M335" s="10">
        <v>876.76</v>
      </c>
      <c r="N335" s="10">
        <v>7014.08</v>
      </c>
      <c r="O335" s="59">
        <v>0.1</v>
      </c>
      <c r="P335" s="10">
        <v>701.41</v>
      </c>
      <c r="Q335" s="10">
        <v>6312.67</v>
      </c>
      <c r="R335" s="10" t="s">
        <v>575</v>
      </c>
      <c r="S335" s="10" t="s">
        <v>585</v>
      </c>
      <c r="T335" s="59">
        <v>0.3</v>
      </c>
      <c r="U335" s="10">
        <v>1893.8</v>
      </c>
    </row>
    <row r="336" spans="1:21" x14ac:dyDescent="0.3">
      <c r="A336" s="10" t="s">
        <v>32752</v>
      </c>
      <c r="B336" s="61">
        <v>45269</v>
      </c>
      <c r="C336" s="10" t="s">
        <v>6027</v>
      </c>
      <c r="D336" s="10" t="s">
        <v>6686</v>
      </c>
      <c r="E336" s="10" t="s">
        <v>571</v>
      </c>
      <c r="F336" s="10" t="s">
        <v>570</v>
      </c>
      <c r="G336" s="10" t="s">
        <v>601</v>
      </c>
      <c r="H336" s="10" t="s">
        <v>544</v>
      </c>
      <c r="I336" s="10" t="s">
        <v>568</v>
      </c>
      <c r="J336" s="10" t="s">
        <v>32751</v>
      </c>
      <c r="K336" s="10" t="s">
        <v>11722</v>
      </c>
      <c r="L336" s="10">
        <v>1</v>
      </c>
      <c r="M336" s="10">
        <v>824.53</v>
      </c>
      <c r="N336" s="10">
        <v>824.53</v>
      </c>
      <c r="O336" s="59">
        <v>0</v>
      </c>
      <c r="P336" s="10">
        <v>0</v>
      </c>
      <c r="Q336" s="10">
        <v>824.53</v>
      </c>
      <c r="R336" s="10" t="s">
        <v>586</v>
      </c>
      <c r="S336" s="10" t="s">
        <v>596</v>
      </c>
      <c r="T336" s="59">
        <v>0.3</v>
      </c>
      <c r="U336" s="10">
        <v>247.36</v>
      </c>
    </row>
    <row r="337" spans="1:21" x14ac:dyDescent="0.3">
      <c r="A337" s="10" t="s">
        <v>32750</v>
      </c>
      <c r="B337" s="61">
        <v>45023</v>
      </c>
      <c r="C337" s="10" t="s">
        <v>29850</v>
      </c>
      <c r="D337" s="10" t="s">
        <v>8595</v>
      </c>
      <c r="E337" s="10" t="s">
        <v>581</v>
      </c>
      <c r="F337" s="10" t="s">
        <v>580</v>
      </c>
      <c r="G337" s="10" t="s">
        <v>601</v>
      </c>
      <c r="H337" s="10" t="s">
        <v>600</v>
      </c>
      <c r="I337" s="10" t="s">
        <v>664</v>
      </c>
      <c r="J337" s="10" t="s">
        <v>5965</v>
      </c>
      <c r="K337" s="10" t="s">
        <v>21106</v>
      </c>
      <c r="L337" s="10">
        <v>9</v>
      </c>
      <c r="M337" s="10">
        <v>684.72</v>
      </c>
      <c r="N337" s="10">
        <v>6162.48</v>
      </c>
      <c r="O337" s="59">
        <v>0.05</v>
      </c>
      <c r="P337" s="10">
        <v>308.12</v>
      </c>
      <c r="Q337" s="10">
        <v>5854.36</v>
      </c>
      <c r="R337" s="10" t="s">
        <v>586</v>
      </c>
      <c r="S337" s="10" t="s">
        <v>607</v>
      </c>
      <c r="T337" s="59">
        <v>0.15</v>
      </c>
      <c r="U337" s="10">
        <v>878.15</v>
      </c>
    </row>
    <row r="338" spans="1:21" x14ac:dyDescent="0.3">
      <c r="A338" s="10" t="s">
        <v>32749</v>
      </c>
      <c r="B338" s="61">
        <v>45250</v>
      </c>
      <c r="C338" s="10" t="s">
        <v>14225</v>
      </c>
      <c r="D338" s="10" t="s">
        <v>15256</v>
      </c>
      <c r="E338" s="10" t="s">
        <v>603</v>
      </c>
      <c r="F338" s="10" t="s">
        <v>658</v>
      </c>
      <c r="G338" s="10" t="s">
        <v>569</v>
      </c>
      <c r="H338" s="10" t="s">
        <v>579</v>
      </c>
      <c r="I338" s="10" t="s">
        <v>722</v>
      </c>
      <c r="J338" s="10" t="s">
        <v>32748</v>
      </c>
      <c r="K338" s="10" t="s">
        <v>32747</v>
      </c>
      <c r="L338" s="10">
        <v>7</v>
      </c>
      <c r="M338" s="10">
        <v>970.34</v>
      </c>
      <c r="N338" s="10">
        <v>6792.38</v>
      </c>
      <c r="O338" s="59">
        <v>0.2</v>
      </c>
      <c r="P338" s="10">
        <v>1358.48</v>
      </c>
      <c r="Q338" s="10">
        <v>5433.9</v>
      </c>
      <c r="R338" s="10" t="s">
        <v>614</v>
      </c>
      <c r="S338" s="10" t="s">
        <v>564</v>
      </c>
      <c r="T338" s="59">
        <v>0.25</v>
      </c>
      <c r="U338" s="10">
        <v>1358.47</v>
      </c>
    </row>
    <row r="339" spans="1:21" x14ac:dyDescent="0.3">
      <c r="A339" s="10" t="s">
        <v>32746</v>
      </c>
      <c r="B339" s="61">
        <v>45038</v>
      </c>
      <c r="C339" s="10" t="s">
        <v>18734</v>
      </c>
      <c r="D339" s="10" t="s">
        <v>10113</v>
      </c>
      <c r="E339" s="10" t="s">
        <v>603</v>
      </c>
      <c r="F339" s="10" t="s">
        <v>658</v>
      </c>
      <c r="G339" s="10" t="s">
        <v>601</v>
      </c>
      <c r="H339" s="10" t="s">
        <v>600</v>
      </c>
      <c r="I339" s="10" t="s">
        <v>599</v>
      </c>
      <c r="J339" s="10" t="s">
        <v>32745</v>
      </c>
      <c r="K339" s="10" t="s">
        <v>8780</v>
      </c>
      <c r="L339" s="10">
        <v>3</v>
      </c>
      <c r="M339" s="10">
        <v>974.82</v>
      </c>
      <c r="N339" s="10">
        <v>2924.46</v>
      </c>
      <c r="O339" s="59">
        <v>0</v>
      </c>
      <c r="P339" s="10">
        <v>0</v>
      </c>
      <c r="Q339" s="10">
        <v>2924.46</v>
      </c>
      <c r="R339" s="10" t="s">
        <v>565</v>
      </c>
      <c r="S339" s="10" t="s">
        <v>564</v>
      </c>
      <c r="T339" s="59">
        <v>0.25</v>
      </c>
      <c r="U339" s="10">
        <v>731.12</v>
      </c>
    </row>
    <row r="340" spans="1:21" x14ac:dyDescent="0.3">
      <c r="A340" s="10" t="s">
        <v>32744</v>
      </c>
      <c r="B340" s="61">
        <v>45307</v>
      </c>
      <c r="C340" s="10" t="s">
        <v>1153</v>
      </c>
      <c r="D340" s="10" t="s">
        <v>30296</v>
      </c>
      <c r="E340" s="10" t="s">
        <v>571</v>
      </c>
      <c r="F340" s="10" t="s">
        <v>11</v>
      </c>
      <c r="G340" s="10" t="s">
        <v>569</v>
      </c>
      <c r="H340" s="10" t="s">
        <v>590</v>
      </c>
      <c r="I340" s="10" t="s">
        <v>748</v>
      </c>
      <c r="J340" s="10" t="s">
        <v>12746</v>
      </c>
      <c r="K340" s="10" t="s">
        <v>1879</v>
      </c>
      <c r="L340" s="10">
        <v>10</v>
      </c>
      <c r="M340" s="10">
        <v>614.64</v>
      </c>
      <c r="N340" s="10">
        <v>6146.4</v>
      </c>
      <c r="O340" s="59">
        <v>0.2</v>
      </c>
      <c r="P340" s="10">
        <v>1229.28</v>
      </c>
      <c r="Q340" s="10">
        <v>4917.12</v>
      </c>
      <c r="R340" s="10" t="s">
        <v>565</v>
      </c>
      <c r="S340" s="10" t="s">
        <v>585</v>
      </c>
      <c r="T340" s="59">
        <v>0.15</v>
      </c>
      <c r="U340" s="10">
        <v>737.57</v>
      </c>
    </row>
    <row r="341" spans="1:21" x14ac:dyDescent="0.3">
      <c r="A341" s="10" t="s">
        <v>32743</v>
      </c>
      <c r="B341" s="61">
        <v>45153</v>
      </c>
      <c r="C341" s="10" t="s">
        <v>21935</v>
      </c>
      <c r="D341" s="10" t="s">
        <v>32742</v>
      </c>
      <c r="E341" s="10" t="s">
        <v>603</v>
      </c>
      <c r="F341" s="10" t="s">
        <v>602</v>
      </c>
      <c r="G341" s="10" t="s">
        <v>601</v>
      </c>
      <c r="H341" s="10" t="s">
        <v>590</v>
      </c>
      <c r="I341" s="10" t="s">
        <v>635</v>
      </c>
      <c r="J341" s="10" t="s">
        <v>32741</v>
      </c>
      <c r="K341" s="10" t="s">
        <v>32740</v>
      </c>
      <c r="L341" s="10">
        <v>4</v>
      </c>
      <c r="M341" s="10">
        <v>467.62</v>
      </c>
      <c r="N341" s="10">
        <v>1870.48</v>
      </c>
      <c r="O341" s="59">
        <v>0.05</v>
      </c>
      <c r="P341" s="10">
        <v>93.52</v>
      </c>
      <c r="Q341" s="10">
        <v>1776.96</v>
      </c>
      <c r="R341" s="10" t="s">
        <v>565</v>
      </c>
      <c r="S341" s="10" t="s">
        <v>585</v>
      </c>
      <c r="T341" s="59">
        <v>0.25</v>
      </c>
      <c r="U341" s="10">
        <v>444.24</v>
      </c>
    </row>
    <row r="342" spans="1:21" x14ac:dyDescent="0.3">
      <c r="A342" s="10" t="s">
        <v>32739</v>
      </c>
      <c r="B342" s="61">
        <v>45178</v>
      </c>
      <c r="C342" s="10" t="s">
        <v>1019</v>
      </c>
      <c r="D342" s="10" t="s">
        <v>28135</v>
      </c>
      <c r="E342" s="10" t="s">
        <v>603</v>
      </c>
      <c r="F342" s="10" t="s">
        <v>658</v>
      </c>
      <c r="G342" s="10" t="s">
        <v>569</v>
      </c>
      <c r="H342" s="10" t="s">
        <v>590</v>
      </c>
      <c r="I342" s="10" t="s">
        <v>589</v>
      </c>
      <c r="J342" s="10" t="s">
        <v>22920</v>
      </c>
      <c r="K342" s="10" t="s">
        <v>11748</v>
      </c>
      <c r="L342" s="10">
        <v>7</v>
      </c>
      <c r="M342" s="10">
        <v>299.27</v>
      </c>
      <c r="N342" s="10">
        <v>2094.89</v>
      </c>
      <c r="O342" s="59">
        <v>0.1</v>
      </c>
      <c r="P342" s="10">
        <v>209.49</v>
      </c>
      <c r="Q342" s="10">
        <v>1885.4</v>
      </c>
      <c r="R342" s="10" t="s">
        <v>586</v>
      </c>
      <c r="S342" s="10" t="s">
        <v>564</v>
      </c>
      <c r="T342" s="59">
        <v>0.3</v>
      </c>
      <c r="U342" s="10">
        <v>565.62</v>
      </c>
    </row>
    <row r="343" spans="1:21" x14ac:dyDescent="0.3">
      <c r="A343" s="10" t="s">
        <v>32738</v>
      </c>
      <c r="B343" s="61">
        <v>45116</v>
      </c>
      <c r="C343" s="10" t="s">
        <v>2133</v>
      </c>
      <c r="D343" s="10" t="s">
        <v>8434</v>
      </c>
      <c r="E343" s="10" t="s">
        <v>629</v>
      </c>
      <c r="F343" s="10" t="s">
        <v>759</v>
      </c>
      <c r="G343" s="10" t="s">
        <v>569</v>
      </c>
      <c r="H343" s="10" t="s">
        <v>600</v>
      </c>
      <c r="I343" s="10" t="s">
        <v>664</v>
      </c>
      <c r="J343" s="10" t="s">
        <v>30603</v>
      </c>
      <c r="K343" s="10" t="s">
        <v>32737</v>
      </c>
      <c r="L343" s="10">
        <v>2</v>
      </c>
      <c r="M343" s="10">
        <v>822.55</v>
      </c>
      <c r="N343" s="10">
        <v>1645.1</v>
      </c>
      <c r="O343" s="59">
        <v>0.2</v>
      </c>
      <c r="P343" s="10">
        <v>329.02</v>
      </c>
      <c r="Q343" s="10">
        <v>1316.08</v>
      </c>
      <c r="R343" s="10" t="s">
        <v>565</v>
      </c>
      <c r="S343" s="10" t="s">
        <v>564</v>
      </c>
      <c r="T343" s="59">
        <v>0.3</v>
      </c>
      <c r="U343" s="10">
        <v>394.82</v>
      </c>
    </row>
    <row r="344" spans="1:21" x14ac:dyDescent="0.3">
      <c r="A344" s="10" t="s">
        <v>32736</v>
      </c>
      <c r="B344" s="61">
        <v>44928</v>
      </c>
      <c r="C344" s="10" t="s">
        <v>13597</v>
      </c>
      <c r="D344" s="10" t="s">
        <v>2810</v>
      </c>
      <c r="E344" s="10" t="s">
        <v>603</v>
      </c>
      <c r="F344" s="10" t="s">
        <v>658</v>
      </c>
      <c r="G344" s="10" t="s">
        <v>601</v>
      </c>
      <c r="H344" s="10" t="s">
        <v>600</v>
      </c>
      <c r="I344" s="10" t="s">
        <v>627</v>
      </c>
      <c r="J344" s="10" t="s">
        <v>29935</v>
      </c>
      <c r="K344" s="10" t="s">
        <v>32735</v>
      </c>
      <c r="L344" s="10">
        <v>3</v>
      </c>
      <c r="M344" s="10">
        <v>779.25</v>
      </c>
      <c r="N344" s="10">
        <v>2337.75</v>
      </c>
      <c r="O344" s="59">
        <v>0.05</v>
      </c>
      <c r="P344" s="10">
        <v>116.89</v>
      </c>
      <c r="Q344" s="10">
        <v>2220.86</v>
      </c>
      <c r="R344" s="10" t="s">
        <v>586</v>
      </c>
      <c r="S344" s="10" t="s">
        <v>596</v>
      </c>
      <c r="T344" s="59">
        <v>0.3</v>
      </c>
      <c r="U344" s="10">
        <v>666.26</v>
      </c>
    </row>
    <row r="345" spans="1:21" x14ac:dyDescent="0.3">
      <c r="A345" s="10" t="s">
        <v>32734</v>
      </c>
      <c r="B345" s="61">
        <v>45195</v>
      </c>
      <c r="C345" s="10" t="s">
        <v>32250</v>
      </c>
      <c r="D345" s="10" t="s">
        <v>32733</v>
      </c>
      <c r="E345" s="10" t="s">
        <v>571</v>
      </c>
      <c r="F345" s="10" t="s">
        <v>570</v>
      </c>
      <c r="G345" s="10" t="s">
        <v>569</v>
      </c>
      <c r="H345" s="10" t="s">
        <v>590</v>
      </c>
      <c r="I345" s="10" t="s">
        <v>748</v>
      </c>
      <c r="J345" s="10" t="s">
        <v>32732</v>
      </c>
      <c r="K345" s="10" t="s">
        <v>11908</v>
      </c>
      <c r="L345" s="10">
        <v>8</v>
      </c>
      <c r="M345" s="10">
        <v>143.74</v>
      </c>
      <c r="N345" s="10">
        <v>1149.92</v>
      </c>
      <c r="O345" s="59">
        <v>0.2</v>
      </c>
      <c r="P345" s="10">
        <v>229.98</v>
      </c>
      <c r="Q345" s="10">
        <v>919.94</v>
      </c>
      <c r="R345" s="10" t="s">
        <v>575</v>
      </c>
      <c r="S345" s="10" t="s">
        <v>607</v>
      </c>
      <c r="T345" s="59">
        <v>0.3</v>
      </c>
      <c r="U345" s="10">
        <v>275.98</v>
      </c>
    </row>
    <row r="346" spans="1:21" x14ac:dyDescent="0.3">
      <c r="A346" s="10" t="s">
        <v>32731</v>
      </c>
      <c r="B346" s="61">
        <v>45366</v>
      </c>
      <c r="C346" s="10" t="s">
        <v>8369</v>
      </c>
      <c r="D346" s="10" t="s">
        <v>32730</v>
      </c>
      <c r="E346" s="10" t="s">
        <v>629</v>
      </c>
      <c r="F346" s="10" t="s">
        <v>790</v>
      </c>
      <c r="G346" s="10" t="s">
        <v>569</v>
      </c>
      <c r="H346" s="10" t="s">
        <v>590</v>
      </c>
      <c r="I346" s="10" t="s">
        <v>589</v>
      </c>
      <c r="J346" s="10" t="s">
        <v>835</v>
      </c>
      <c r="K346" s="10" t="s">
        <v>16684</v>
      </c>
      <c r="L346" s="10">
        <v>7</v>
      </c>
      <c r="M346" s="10">
        <v>666.13</v>
      </c>
      <c r="N346" s="10">
        <v>4662.91</v>
      </c>
      <c r="O346" s="59">
        <v>0</v>
      </c>
      <c r="P346" s="10">
        <v>0</v>
      </c>
      <c r="Q346" s="10">
        <v>4662.91</v>
      </c>
      <c r="R346" s="10" t="s">
        <v>575</v>
      </c>
      <c r="S346" s="10" t="s">
        <v>607</v>
      </c>
      <c r="T346" s="59">
        <v>0.25</v>
      </c>
      <c r="U346" s="10">
        <v>1165.73</v>
      </c>
    </row>
    <row r="347" spans="1:21" x14ac:dyDescent="0.3">
      <c r="A347" s="10" t="s">
        <v>32729</v>
      </c>
      <c r="B347" s="61">
        <v>45321</v>
      </c>
      <c r="C347" s="10" t="s">
        <v>26210</v>
      </c>
      <c r="D347" s="10" t="s">
        <v>6939</v>
      </c>
      <c r="E347" s="10" t="s">
        <v>592</v>
      </c>
      <c r="F347" s="10" t="s">
        <v>18</v>
      </c>
      <c r="G347" s="10" t="s">
        <v>601</v>
      </c>
      <c r="H347" s="10" t="s">
        <v>579</v>
      </c>
      <c r="I347" s="10" t="s">
        <v>711</v>
      </c>
      <c r="J347" s="10" t="s">
        <v>14629</v>
      </c>
      <c r="K347" s="10" t="s">
        <v>25530</v>
      </c>
      <c r="L347" s="10">
        <v>2</v>
      </c>
      <c r="M347" s="10">
        <v>991.23</v>
      </c>
      <c r="N347" s="10">
        <v>1982.46</v>
      </c>
      <c r="O347" s="59">
        <v>0</v>
      </c>
      <c r="P347" s="10">
        <v>0</v>
      </c>
      <c r="Q347" s="10">
        <v>1982.46</v>
      </c>
      <c r="R347" s="10" t="s">
        <v>575</v>
      </c>
      <c r="S347" s="10" t="s">
        <v>585</v>
      </c>
      <c r="T347" s="59">
        <v>0.3</v>
      </c>
      <c r="U347" s="10">
        <v>594.74</v>
      </c>
    </row>
    <row r="348" spans="1:21" x14ac:dyDescent="0.3">
      <c r="A348" s="10" t="s">
        <v>32728</v>
      </c>
      <c r="B348" s="61">
        <v>45344</v>
      </c>
      <c r="C348" s="10" t="s">
        <v>32727</v>
      </c>
      <c r="D348" s="10" t="s">
        <v>31928</v>
      </c>
      <c r="E348" s="10" t="s">
        <v>603</v>
      </c>
      <c r="F348" s="10" t="s">
        <v>636</v>
      </c>
      <c r="G348" s="10" t="s">
        <v>601</v>
      </c>
      <c r="H348" s="10" t="s">
        <v>579</v>
      </c>
      <c r="I348" s="10" t="s">
        <v>722</v>
      </c>
      <c r="J348" s="10" t="s">
        <v>27307</v>
      </c>
      <c r="K348" s="10" t="s">
        <v>10593</v>
      </c>
      <c r="L348" s="10">
        <v>4</v>
      </c>
      <c r="M348" s="10">
        <v>155.16</v>
      </c>
      <c r="N348" s="10">
        <v>620.64</v>
      </c>
      <c r="O348" s="59">
        <v>0.05</v>
      </c>
      <c r="P348" s="10">
        <v>31.03</v>
      </c>
      <c r="Q348" s="10">
        <v>589.61</v>
      </c>
      <c r="R348" s="10" t="s">
        <v>586</v>
      </c>
      <c r="S348" s="10" t="s">
        <v>564</v>
      </c>
      <c r="T348" s="59">
        <v>0.25</v>
      </c>
      <c r="U348" s="10">
        <v>147.4</v>
      </c>
    </row>
    <row r="349" spans="1:21" x14ac:dyDescent="0.3">
      <c r="A349" s="10" t="s">
        <v>32726</v>
      </c>
      <c r="B349" s="61">
        <v>44976</v>
      </c>
      <c r="C349" s="10" t="s">
        <v>32725</v>
      </c>
      <c r="D349" s="10" t="s">
        <v>4947</v>
      </c>
      <c r="E349" s="10" t="s">
        <v>603</v>
      </c>
      <c r="F349" s="10" t="s">
        <v>602</v>
      </c>
      <c r="G349" s="10" t="s">
        <v>601</v>
      </c>
      <c r="H349" s="10" t="s">
        <v>600</v>
      </c>
      <c r="I349" s="10" t="s">
        <v>599</v>
      </c>
      <c r="J349" s="10" t="s">
        <v>11753</v>
      </c>
      <c r="K349" s="10" t="s">
        <v>30624</v>
      </c>
      <c r="L349" s="10">
        <v>6</v>
      </c>
      <c r="M349" s="10">
        <v>738.48</v>
      </c>
      <c r="N349" s="10">
        <v>4430.88</v>
      </c>
      <c r="O349" s="59">
        <v>0</v>
      </c>
      <c r="P349" s="10">
        <v>0</v>
      </c>
      <c r="Q349" s="10">
        <v>4430.88</v>
      </c>
      <c r="R349" s="10" t="s">
        <v>575</v>
      </c>
      <c r="S349" s="10" t="s">
        <v>607</v>
      </c>
      <c r="T349" s="59">
        <v>0.3</v>
      </c>
      <c r="U349" s="10">
        <v>1329.26</v>
      </c>
    </row>
    <row r="350" spans="1:21" x14ac:dyDescent="0.3">
      <c r="A350" s="10" t="s">
        <v>32724</v>
      </c>
      <c r="B350" s="61">
        <v>45309</v>
      </c>
      <c r="C350" s="10" t="s">
        <v>8123</v>
      </c>
      <c r="D350" s="10" t="s">
        <v>32723</v>
      </c>
      <c r="E350" s="10" t="s">
        <v>571</v>
      </c>
      <c r="F350" s="10" t="s">
        <v>11</v>
      </c>
      <c r="G350" s="10" t="s">
        <v>601</v>
      </c>
      <c r="H350" s="10" t="s">
        <v>579</v>
      </c>
      <c r="I350" s="10" t="s">
        <v>711</v>
      </c>
      <c r="J350" s="10" t="s">
        <v>7409</v>
      </c>
      <c r="K350" s="10" t="s">
        <v>27099</v>
      </c>
      <c r="L350" s="10">
        <v>6</v>
      </c>
      <c r="M350" s="10">
        <v>389.06</v>
      </c>
      <c r="N350" s="10">
        <v>2334.36</v>
      </c>
      <c r="O350" s="59">
        <v>0.05</v>
      </c>
      <c r="P350" s="10">
        <v>116.72</v>
      </c>
      <c r="Q350" s="10">
        <v>2217.64</v>
      </c>
      <c r="R350" s="10" t="s">
        <v>575</v>
      </c>
      <c r="S350" s="10" t="s">
        <v>596</v>
      </c>
      <c r="T350" s="59">
        <v>0.3</v>
      </c>
      <c r="U350" s="10">
        <v>665.29</v>
      </c>
    </row>
    <row r="351" spans="1:21" x14ac:dyDescent="0.3">
      <c r="A351" s="10" t="s">
        <v>32722</v>
      </c>
      <c r="B351" s="61">
        <v>44978</v>
      </c>
      <c r="C351" s="10" t="s">
        <v>32721</v>
      </c>
      <c r="D351" s="10" t="s">
        <v>32720</v>
      </c>
      <c r="E351" s="10" t="s">
        <v>571</v>
      </c>
      <c r="F351" s="10" t="s">
        <v>570</v>
      </c>
      <c r="G351" s="10" t="s">
        <v>569</v>
      </c>
      <c r="H351" s="10" t="s">
        <v>579</v>
      </c>
      <c r="I351" s="10" t="s">
        <v>578</v>
      </c>
      <c r="J351" s="10" t="s">
        <v>23770</v>
      </c>
      <c r="K351" s="10" t="s">
        <v>24537</v>
      </c>
      <c r="L351" s="10">
        <v>2</v>
      </c>
      <c r="M351" s="10">
        <v>328.71</v>
      </c>
      <c r="N351" s="10">
        <v>657.42</v>
      </c>
      <c r="O351" s="59">
        <v>0</v>
      </c>
      <c r="P351" s="10">
        <v>0</v>
      </c>
      <c r="Q351" s="10">
        <v>657.42</v>
      </c>
      <c r="R351" s="10" t="s">
        <v>586</v>
      </c>
      <c r="S351" s="10" t="s">
        <v>585</v>
      </c>
      <c r="T351" s="59">
        <v>0.15</v>
      </c>
      <c r="U351" s="10">
        <v>98.61</v>
      </c>
    </row>
    <row r="352" spans="1:21" x14ac:dyDescent="0.3">
      <c r="A352" s="10" t="s">
        <v>32719</v>
      </c>
      <c r="B352" s="61">
        <v>45133</v>
      </c>
      <c r="C352" s="10" t="s">
        <v>32718</v>
      </c>
      <c r="D352" s="10" t="s">
        <v>27066</v>
      </c>
      <c r="E352" s="10" t="s">
        <v>603</v>
      </c>
      <c r="F352" s="10" t="s">
        <v>636</v>
      </c>
      <c r="G352" s="10" t="s">
        <v>569</v>
      </c>
      <c r="H352" s="10" t="s">
        <v>600</v>
      </c>
      <c r="I352" s="10" t="s">
        <v>627</v>
      </c>
      <c r="J352" s="10" t="s">
        <v>32717</v>
      </c>
      <c r="K352" s="10" t="s">
        <v>32716</v>
      </c>
      <c r="L352" s="10">
        <v>7</v>
      </c>
      <c r="M352" s="10">
        <v>362.02</v>
      </c>
      <c r="N352" s="10">
        <v>2534.14</v>
      </c>
      <c r="O352" s="59">
        <v>0.1</v>
      </c>
      <c r="P352" s="10">
        <v>253.41</v>
      </c>
      <c r="Q352" s="10">
        <v>2280.73</v>
      </c>
      <c r="R352" s="10" t="s">
        <v>614</v>
      </c>
      <c r="S352" s="10" t="s">
        <v>596</v>
      </c>
      <c r="T352" s="59">
        <v>0.25</v>
      </c>
      <c r="U352" s="10">
        <v>570.17999999999995</v>
      </c>
    </row>
    <row r="353" spans="1:21" x14ac:dyDescent="0.3">
      <c r="A353" s="10" t="s">
        <v>32715</v>
      </c>
      <c r="B353" s="61">
        <v>45031</v>
      </c>
      <c r="C353" s="10" t="s">
        <v>2392</v>
      </c>
      <c r="D353" s="10" t="s">
        <v>23792</v>
      </c>
      <c r="E353" s="10" t="s">
        <v>603</v>
      </c>
      <c r="F353" s="10" t="s">
        <v>636</v>
      </c>
      <c r="G353" s="10" t="s">
        <v>569</v>
      </c>
      <c r="H353" s="10" t="s">
        <v>600</v>
      </c>
      <c r="I353" s="10" t="s">
        <v>627</v>
      </c>
      <c r="J353" s="10" t="s">
        <v>14312</v>
      </c>
      <c r="K353" s="10" t="s">
        <v>30348</v>
      </c>
      <c r="L353" s="10">
        <v>9</v>
      </c>
      <c r="M353" s="10">
        <v>539.64</v>
      </c>
      <c r="N353" s="10">
        <v>4856.76</v>
      </c>
      <c r="O353" s="59">
        <v>0.2</v>
      </c>
      <c r="P353" s="10">
        <v>971.35</v>
      </c>
      <c r="Q353" s="10">
        <v>3885.41</v>
      </c>
      <c r="R353" s="10" t="s">
        <v>586</v>
      </c>
      <c r="S353" s="10" t="s">
        <v>607</v>
      </c>
      <c r="T353" s="59">
        <v>0.3</v>
      </c>
      <c r="U353" s="10">
        <v>1165.6199999999999</v>
      </c>
    </row>
    <row r="354" spans="1:21" x14ac:dyDescent="0.3">
      <c r="A354" s="10" t="s">
        <v>32714</v>
      </c>
      <c r="B354" s="61">
        <v>45115</v>
      </c>
      <c r="C354" s="10" t="s">
        <v>24662</v>
      </c>
      <c r="D354" s="10" t="s">
        <v>5387</v>
      </c>
      <c r="E354" s="10" t="s">
        <v>603</v>
      </c>
      <c r="F354" s="10" t="s">
        <v>602</v>
      </c>
      <c r="G354" s="10" t="s">
        <v>569</v>
      </c>
      <c r="H354" s="10" t="s">
        <v>590</v>
      </c>
      <c r="I354" s="10" t="s">
        <v>635</v>
      </c>
      <c r="J354" s="10" t="s">
        <v>22203</v>
      </c>
      <c r="K354" s="10" t="s">
        <v>5211</v>
      </c>
      <c r="L354" s="10">
        <v>1</v>
      </c>
      <c r="M354" s="10">
        <v>590.80999999999995</v>
      </c>
      <c r="N354" s="10">
        <v>590.80999999999995</v>
      </c>
      <c r="O354" s="59">
        <v>0.1</v>
      </c>
      <c r="P354" s="10">
        <v>59.08</v>
      </c>
      <c r="Q354" s="10">
        <v>531.73</v>
      </c>
      <c r="R354" s="10" t="s">
        <v>614</v>
      </c>
      <c r="S354" s="10" t="s">
        <v>564</v>
      </c>
      <c r="T354" s="59">
        <v>0.15</v>
      </c>
      <c r="U354" s="10">
        <v>79.760000000000005</v>
      </c>
    </row>
    <row r="355" spans="1:21" x14ac:dyDescent="0.3">
      <c r="A355" s="10" t="s">
        <v>32713</v>
      </c>
      <c r="B355" s="61">
        <v>45308</v>
      </c>
      <c r="C355" s="10" t="s">
        <v>6101</v>
      </c>
      <c r="D355" s="10" t="s">
        <v>13313</v>
      </c>
      <c r="E355" s="10" t="s">
        <v>581</v>
      </c>
      <c r="F355" s="10" t="s">
        <v>83</v>
      </c>
      <c r="G355" s="10" t="s">
        <v>569</v>
      </c>
      <c r="H355" s="10" t="s">
        <v>600</v>
      </c>
      <c r="I355" s="10" t="s">
        <v>664</v>
      </c>
      <c r="J355" s="10" t="s">
        <v>5978</v>
      </c>
      <c r="K355" s="10" t="s">
        <v>32712</v>
      </c>
      <c r="L355" s="10">
        <v>9</v>
      </c>
      <c r="M355" s="10">
        <v>693.26</v>
      </c>
      <c r="N355" s="10">
        <v>6239.34</v>
      </c>
      <c r="O355" s="59">
        <v>0</v>
      </c>
      <c r="P355" s="10">
        <v>0</v>
      </c>
      <c r="Q355" s="10">
        <v>6239.34</v>
      </c>
      <c r="R355" s="10" t="s">
        <v>565</v>
      </c>
      <c r="S355" s="10" t="s">
        <v>596</v>
      </c>
      <c r="T355" s="59">
        <v>0.3</v>
      </c>
      <c r="U355" s="10">
        <v>1871.8</v>
      </c>
    </row>
    <row r="356" spans="1:21" x14ac:dyDescent="0.3">
      <c r="A356" s="10" t="s">
        <v>32711</v>
      </c>
      <c r="B356" s="61">
        <v>45148</v>
      </c>
      <c r="C356" s="10" t="s">
        <v>9219</v>
      </c>
      <c r="D356" s="10" t="s">
        <v>18285</v>
      </c>
      <c r="E356" s="10" t="s">
        <v>629</v>
      </c>
      <c r="F356" s="10" t="s">
        <v>790</v>
      </c>
      <c r="G356" s="10" t="s">
        <v>601</v>
      </c>
      <c r="H356" s="10" t="s">
        <v>544</v>
      </c>
      <c r="I356" s="10" t="s">
        <v>610</v>
      </c>
      <c r="J356" s="10" t="s">
        <v>12707</v>
      </c>
      <c r="K356" s="10" t="s">
        <v>29719</v>
      </c>
      <c r="L356" s="10">
        <v>9</v>
      </c>
      <c r="M356" s="10">
        <v>468.13</v>
      </c>
      <c r="N356" s="10">
        <v>4213.17</v>
      </c>
      <c r="O356" s="59">
        <v>0.2</v>
      </c>
      <c r="P356" s="10">
        <v>842.63</v>
      </c>
      <c r="Q356" s="10">
        <v>3370.54</v>
      </c>
      <c r="R356" s="10" t="s">
        <v>575</v>
      </c>
      <c r="S356" s="10" t="s">
        <v>607</v>
      </c>
      <c r="T356" s="59">
        <v>0.3</v>
      </c>
      <c r="U356" s="10">
        <v>1011.16</v>
      </c>
    </row>
    <row r="357" spans="1:21" x14ac:dyDescent="0.3">
      <c r="A357" s="10" t="s">
        <v>32710</v>
      </c>
      <c r="B357" s="61">
        <v>45061</v>
      </c>
      <c r="C357" s="10" t="s">
        <v>32709</v>
      </c>
      <c r="D357" s="10" t="s">
        <v>32708</v>
      </c>
      <c r="E357" s="10" t="s">
        <v>571</v>
      </c>
      <c r="F357" s="10" t="s">
        <v>11</v>
      </c>
      <c r="G357" s="10" t="s">
        <v>601</v>
      </c>
      <c r="H357" s="10" t="s">
        <v>600</v>
      </c>
      <c r="I357" s="10" t="s">
        <v>627</v>
      </c>
      <c r="J357" s="10" t="s">
        <v>32707</v>
      </c>
      <c r="K357" s="10" t="s">
        <v>32706</v>
      </c>
      <c r="L357" s="10">
        <v>3</v>
      </c>
      <c r="M357" s="10">
        <v>754.53</v>
      </c>
      <c r="N357" s="10">
        <v>2263.59</v>
      </c>
      <c r="O357" s="59">
        <v>0.1</v>
      </c>
      <c r="P357" s="10">
        <v>226.36</v>
      </c>
      <c r="Q357" s="10">
        <v>2037.23</v>
      </c>
      <c r="R357" s="10" t="s">
        <v>575</v>
      </c>
      <c r="S357" s="10" t="s">
        <v>585</v>
      </c>
      <c r="T357" s="59">
        <v>0.3</v>
      </c>
      <c r="U357" s="10">
        <v>611.16999999999996</v>
      </c>
    </row>
    <row r="358" spans="1:21" x14ac:dyDescent="0.3">
      <c r="A358" s="10" t="s">
        <v>32705</v>
      </c>
      <c r="B358" s="61">
        <v>45058</v>
      </c>
      <c r="C358" s="10" t="s">
        <v>15546</v>
      </c>
      <c r="D358" s="10" t="s">
        <v>30668</v>
      </c>
      <c r="E358" s="10" t="s">
        <v>629</v>
      </c>
      <c r="F358" s="10" t="s">
        <v>628</v>
      </c>
      <c r="G358" s="10" t="s">
        <v>569</v>
      </c>
      <c r="H358" s="10" t="s">
        <v>590</v>
      </c>
      <c r="I358" s="10" t="s">
        <v>589</v>
      </c>
      <c r="J358" s="10" t="s">
        <v>9983</v>
      </c>
      <c r="K358" s="10" t="s">
        <v>32704</v>
      </c>
      <c r="L358" s="10">
        <v>8</v>
      </c>
      <c r="M358" s="10">
        <v>410.01</v>
      </c>
      <c r="N358" s="10">
        <v>3280.08</v>
      </c>
      <c r="O358" s="59">
        <v>0.2</v>
      </c>
      <c r="P358" s="10">
        <v>656.02</v>
      </c>
      <c r="Q358" s="10">
        <v>2624.06</v>
      </c>
      <c r="R358" s="10" t="s">
        <v>565</v>
      </c>
      <c r="S358" s="10" t="s">
        <v>564</v>
      </c>
      <c r="T358" s="59">
        <v>0.25</v>
      </c>
      <c r="U358" s="10">
        <v>656.01</v>
      </c>
    </row>
    <row r="359" spans="1:21" x14ac:dyDescent="0.3">
      <c r="A359" s="10" t="s">
        <v>32703</v>
      </c>
      <c r="B359" s="61">
        <v>44988</v>
      </c>
      <c r="C359" s="10" t="s">
        <v>1178</v>
      </c>
      <c r="D359" s="10" t="s">
        <v>24090</v>
      </c>
      <c r="E359" s="10" t="s">
        <v>571</v>
      </c>
      <c r="F359" s="10" t="s">
        <v>570</v>
      </c>
      <c r="G359" s="10" t="s">
        <v>569</v>
      </c>
      <c r="H359" s="10" t="s">
        <v>600</v>
      </c>
      <c r="I359" s="10" t="s">
        <v>664</v>
      </c>
      <c r="J359" s="10" t="s">
        <v>25719</v>
      </c>
      <c r="K359" s="10" t="s">
        <v>3018</v>
      </c>
      <c r="L359" s="10">
        <v>8</v>
      </c>
      <c r="M359" s="10">
        <v>612.14</v>
      </c>
      <c r="N359" s="10">
        <v>4897.12</v>
      </c>
      <c r="O359" s="59">
        <v>0.05</v>
      </c>
      <c r="P359" s="10">
        <v>244.86</v>
      </c>
      <c r="Q359" s="10">
        <v>4652.26</v>
      </c>
      <c r="R359" s="10" t="s">
        <v>575</v>
      </c>
      <c r="S359" s="10" t="s">
        <v>585</v>
      </c>
      <c r="T359" s="59">
        <v>0.15</v>
      </c>
      <c r="U359" s="10">
        <v>697.84</v>
      </c>
    </row>
    <row r="360" spans="1:21" x14ac:dyDescent="0.3">
      <c r="A360" s="10" t="s">
        <v>32702</v>
      </c>
      <c r="B360" s="61">
        <v>45153</v>
      </c>
      <c r="C360" s="10" t="s">
        <v>23817</v>
      </c>
      <c r="D360" s="10" t="s">
        <v>15306</v>
      </c>
      <c r="E360" s="10" t="s">
        <v>581</v>
      </c>
      <c r="F360" s="10" t="s">
        <v>7</v>
      </c>
      <c r="G360" s="10" t="s">
        <v>569</v>
      </c>
      <c r="H360" s="10" t="s">
        <v>600</v>
      </c>
      <c r="I360" s="10" t="s">
        <v>599</v>
      </c>
      <c r="J360" s="10" t="s">
        <v>14847</v>
      </c>
      <c r="K360" s="10" t="s">
        <v>32701</v>
      </c>
      <c r="L360" s="10">
        <v>1</v>
      </c>
      <c r="M360" s="10">
        <v>126.78</v>
      </c>
      <c r="N360" s="10">
        <v>126.78</v>
      </c>
      <c r="O360" s="59">
        <v>0.05</v>
      </c>
      <c r="P360" s="10">
        <v>6.34</v>
      </c>
      <c r="Q360" s="10">
        <v>120.44</v>
      </c>
      <c r="R360" s="10" t="s">
        <v>565</v>
      </c>
      <c r="S360" s="10" t="s">
        <v>607</v>
      </c>
      <c r="T360" s="59">
        <v>0.3</v>
      </c>
      <c r="U360" s="10">
        <v>36.130000000000003</v>
      </c>
    </row>
    <row r="361" spans="1:21" x14ac:dyDescent="0.3">
      <c r="A361" s="10" t="s">
        <v>32700</v>
      </c>
      <c r="B361" s="61">
        <v>44933</v>
      </c>
      <c r="C361" s="10" t="s">
        <v>17899</v>
      </c>
      <c r="D361" s="10" t="s">
        <v>32699</v>
      </c>
      <c r="E361" s="10" t="s">
        <v>581</v>
      </c>
      <c r="F361" s="10" t="s">
        <v>7</v>
      </c>
      <c r="G361" s="10" t="s">
        <v>601</v>
      </c>
      <c r="H361" s="10" t="s">
        <v>544</v>
      </c>
      <c r="I361" s="10" t="s">
        <v>10</v>
      </c>
      <c r="J361" s="10" t="s">
        <v>18095</v>
      </c>
      <c r="K361" s="10" t="s">
        <v>24313</v>
      </c>
      <c r="L361" s="10">
        <v>1</v>
      </c>
      <c r="M361" s="10">
        <v>571.57000000000005</v>
      </c>
      <c r="N361" s="10">
        <v>571.57000000000005</v>
      </c>
      <c r="O361" s="59">
        <v>0.05</v>
      </c>
      <c r="P361" s="10">
        <v>28.58</v>
      </c>
      <c r="Q361" s="10">
        <v>542.99</v>
      </c>
      <c r="R361" s="10" t="s">
        <v>586</v>
      </c>
      <c r="S361" s="10" t="s">
        <v>585</v>
      </c>
      <c r="T361" s="59">
        <v>0.15</v>
      </c>
      <c r="U361" s="10">
        <v>81.45</v>
      </c>
    </row>
    <row r="362" spans="1:21" x14ac:dyDescent="0.3">
      <c r="A362" s="10" t="s">
        <v>32698</v>
      </c>
      <c r="B362" s="61">
        <v>45313</v>
      </c>
      <c r="C362" s="10" t="s">
        <v>32697</v>
      </c>
      <c r="D362" s="10" t="s">
        <v>32696</v>
      </c>
      <c r="E362" s="10" t="s">
        <v>592</v>
      </c>
      <c r="F362" s="10" t="s">
        <v>18</v>
      </c>
      <c r="G362" s="10" t="s">
        <v>569</v>
      </c>
      <c r="H362" s="10" t="s">
        <v>600</v>
      </c>
      <c r="I362" s="10" t="s">
        <v>599</v>
      </c>
      <c r="J362" s="10" t="s">
        <v>32695</v>
      </c>
      <c r="K362" s="10" t="s">
        <v>16521</v>
      </c>
      <c r="L362" s="10">
        <v>2</v>
      </c>
      <c r="M362" s="10">
        <v>348.88</v>
      </c>
      <c r="N362" s="10">
        <v>697.76</v>
      </c>
      <c r="O362" s="59">
        <v>0</v>
      </c>
      <c r="P362" s="10">
        <v>0</v>
      </c>
      <c r="Q362" s="10">
        <v>697.76</v>
      </c>
      <c r="R362" s="10" t="s">
        <v>614</v>
      </c>
      <c r="S362" s="10" t="s">
        <v>607</v>
      </c>
      <c r="T362" s="59">
        <v>0.3</v>
      </c>
      <c r="U362" s="10">
        <v>209.33</v>
      </c>
    </row>
    <row r="363" spans="1:21" x14ac:dyDescent="0.3">
      <c r="A363" s="10" t="s">
        <v>32694</v>
      </c>
      <c r="B363" s="61">
        <v>45006</v>
      </c>
      <c r="C363" s="10" t="s">
        <v>32693</v>
      </c>
      <c r="D363" s="10" t="s">
        <v>32692</v>
      </c>
      <c r="E363" s="10" t="s">
        <v>592</v>
      </c>
      <c r="F363" s="10" t="s">
        <v>652</v>
      </c>
      <c r="G363" s="10" t="s">
        <v>601</v>
      </c>
      <c r="H363" s="10" t="s">
        <v>579</v>
      </c>
      <c r="I363" s="10" t="s">
        <v>722</v>
      </c>
      <c r="J363" s="10" t="s">
        <v>11502</v>
      </c>
      <c r="K363" s="10" t="s">
        <v>32691</v>
      </c>
      <c r="L363" s="10">
        <v>9</v>
      </c>
      <c r="M363" s="10">
        <v>911.61</v>
      </c>
      <c r="N363" s="10">
        <v>8204.49</v>
      </c>
      <c r="O363" s="59">
        <v>0.1</v>
      </c>
      <c r="P363" s="10">
        <v>820.45</v>
      </c>
      <c r="Q363" s="10">
        <v>7384.04</v>
      </c>
      <c r="R363" s="10" t="s">
        <v>586</v>
      </c>
      <c r="S363" s="10" t="s">
        <v>596</v>
      </c>
      <c r="T363" s="59">
        <v>0.15</v>
      </c>
      <c r="U363" s="10">
        <v>1107.6099999999999</v>
      </c>
    </row>
    <row r="364" spans="1:21" x14ac:dyDescent="0.3">
      <c r="A364" s="10" t="s">
        <v>32690</v>
      </c>
      <c r="B364" s="61">
        <v>44930</v>
      </c>
      <c r="C364" s="10" t="s">
        <v>18105</v>
      </c>
      <c r="D364" s="10" t="s">
        <v>32689</v>
      </c>
      <c r="E364" s="10" t="s">
        <v>571</v>
      </c>
      <c r="F364" s="10" t="s">
        <v>685</v>
      </c>
      <c r="G364" s="10" t="s">
        <v>601</v>
      </c>
      <c r="H364" s="10" t="s">
        <v>590</v>
      </c>
      <c r="I364" s="10" t="s">
        <v>635</v>
      </c>
      <c r="J364" s="10" t="s">
        <v>32688</v>
      </c>
      <c r="K364" s="10" t="s">
        <v>14489</v>
      </c>
      <c r="L364" s="10">
        <v>1</v>
      </c>
      <c r="M364" s="10">
        <v>307.58999999999997</v>
      </c>
      <c r="N364" s="10">
        <v>307.58999999999997</v>
      </c>
      <c r="O364" s="59">
        <v>0.2</v>
      </c>
      <c r="P364" s="10">
        <v>61.52</v>
      </c>
      <c r="Q364" s="10">
        <v>246.07</v>
      </c>
      <c r="R364" s="10" t="s">
        <v>614</v>
      </c>
      <c r="S364" s="10" t="s">
        <v>564</v>
      </c>
      <c r="T364" s="59">
        <v>0.15</v>
      </c>
      <c r="U364" s="10">
        <v>36.909999999999997</v>
      </c>
    </row>
    <row r="365" spans="1:21" x14ac:dyDescent="0.3">
      <c r="A365" s="10" t="s">
        <v>32687</v>
      </c>
      <c r="B365" s="61">
        <v>45329</v>
      </c>
      <c r="C365" s="10" t="s">
        <v>32686</v>
      </c>
      <c r="D365" s="10" t="s">
        <v>19787</v>
      </c>
      <c r="E365" s="10" t="s">
        <v>571</v>
      </c>
      <c r="F365" s="10" t="s">
        <v>11</v>
      </c>
      <c r="G365" s="10" t="s">
        <v>601</v>
      </c>
      <c r="H365" s="10" t="s">
        <v>544</v>
      </c>
      <c r="I365" s="10" t="s">
        <v>610</v>
      </c>
      <c r="J365" s="10" t="s">
        <v>13640</v>
      </c>
      <c r="K365" s="10" t="s">
        <v>29086</v>
      </c>
      <c r="L365" s="10">
        <v>5</v>
      </c>
      <c r="M365" s="10">
        <v>451.05</v>
      </c>
      <c r="N365" s="10">
        <v>2255.25</v>
      </c>
      <c r="O365" s="59">
        <v>0.2</v>
      </c>
      <c r="P365" s="10">
        <v>451.05</v>
      </c>
      <c r="Q365" s="10">
        <v>1804.2</v>
      </c>
      <c r="R365" s="10" t="s">
        <v>575</v>
      </c>
      <c r="S365" s="10" t="s">
        <v>585</v>
      </c>
      <c r="T365" s="59">
        <v>0.3</v>
      </c>
      <c r="U365" s="10">
        <v>541.26</v>
      </c>
    </row>
    <row r="366" spans="1:21" x14ac:dyDescent="0.3">
      <c r="A366" s="10" t="s">
        <v>32685</v>
      </c>
      <c r="B366" s="61">
        <v>45317</v>
      </c>
      <c r="C366" s="10" t="s">
        <v>7372</v>
      </c>
      <c r="D366" s="10" t="s">
        <v>12566</v>
      </c>
      <c r="E366" s="10" t="s">
        <v>603</v>
      </c>
      <c r="F366" s="10" t="s">
        <v>602</v>
      </c>
      <c r="G366" s="10" t="s">
        <v>601</v>
      </c>
      <c r="H366" s="10" t="s">
        <v>590</v>
      </c>
      <c r="I366" s="10" t="s">
        <v>748</v>
      </c>
      <c r="J366" s="10" t="s">
        <v>32684</v>
      </c>
      <c r="K366" s="10" t="s">
        <v>32683</v>
      </c>
      <c r="L366" s="10">
        <v>4</v>
      </c>
      <c r="M366" s="10">
        <v>683.1</v>
      </c>
      <c r="N366" s="10">
        <v>2732.4</v>
      </c>
      <c r="O366" s="59">
        <v>0</v>
      </c>
      <c r="P366" s="10">
        <v>0</v>
      </c>
      <c r="Q366" s="10">
        <v>2732.4</v>
      </c>
      <c r="R366" s="10" t="s">
        <v>614</v>
      </c>
      <c r="S366" s="10" t="s">
        <v>585</v>
      </c>
      <c r="T366" s="59">
        <v>0.15</v>
      </c>
      <c r="U366" s="10">
        <v>409.86</v>
      </c>
    </row>
    <row r="367" spans="1:21" x14ac:dyDescent="0.3">
      <c r="A367" s="10" t="s">
        <v>32682</v>
      </c>
      <c r="B367" s="61">
        <v>45006</v>
      </c>
      <c r="C367" s="10" t="s">
        <v>25206</v>
      </c>
      <c r="D367" s="10" t="s">
        <v>32681</v>
      </c>
      <c r="E367" s="10" t="s">
        <v>581</v>
      </c>
      <c r="F367" s="10" t="s">
        <v>580</v>
      </c>
      <c r="G367" s="10" t="s">
        <v>601</v>
      </c>
      <c r="H367" s="10" t="s">
        <v>579</v>
      </c>
      <c r="I367" s="10" t="s">
        <v>578</v>
      </c>
      <c r="J367" s="10" t="s">
        <v>32680</v>
      </c>
      <c r="K367" s="10" t="s">
        <v>32679</v>
      </c>
      <c r="L367" s="10">
        <v>3</v>
      </c>
      <c r="M367" s="10">
        <v>953.48</v>
      </c>
      <c r="N367" s="10">
        <v>2860.44</v>
      </c>
      <c r="O367" s="59">
        <v>0.2</v>
      </c>
      <c r="P367" s="10">
        <v>572.09</v>
      </c>
      <c r="Q367" s="10">
        <v>2288.35</v>
      </c>
      <c r="R367" s="10" t="s">
        <v>565</v>
      </c>
      <c r="S367" s="10" t="s">
        <v>585</v>
      </c>
      <c r="T367" s="59">
        <v>0.3</v>
      </c>
      <c r="U367" s="10">
        <v>686.5</v>
      </c>
    </row>
    <row r="368" spans="1:21" x14ac:dyDescent="0.3">
      <c r="A368" s="10" t="s">
        <v>32678</v>
      </c>
      <c r="B368" s="61">
        <v>44980</v>
      </c>
      <c r="C368" s="10" t="s">
        <v>32677</v>
      </c>
      <c r="D368" s="10" t="s">
        <v>27129</v>
      </c>
      <c r="E368" s="10" t="s">
        <v>581</v>
      </c>
      <c r="F368" s="10" t="s">
        <v>83</v>
      </c>
      <c r="G368" s="10" t="s">
        <v>601</v>
      </c>
      <c r="H368" s="10" t="s">
        <v>590</v>
      </c>
      <c r="I368" s="10" t="s">
        <v>635</v>
      </c>
      <c r="J368" s="10" t="s">
        <v>32676</v>
      </c>
      <c r="K368" s="10" t="s">
        <v>1810</v>
      </c>
      <c r="L368" s="10">
        <v>9</v>
      </c>
      <c r="M368" s="10">
        <v>169.99</v>
      </c>
      <c r="N368" s="10">
        <v>1529.91</v>
      </c>
      <c r="O368" s="59">
        <v>0.05</v>
      </c>
      <c r="P368" s="10">
        <v>76.5</v>
      </c>
      <c r="Q368" s="10">
        <v>1453.41</v>
      </c>
      <c r="R368" s="10" t="s">
        <v>575</v>
      </c>
      <c r="S368" s="10" t="s">
        <v>585</v>
      </c>
      <c r="T368" s="59">
        <v>0.25</v>
      </c>
      <c r="U368" s="10">
        <v>363.35</v>
      </c>
    </row>
    <row r="369" spans="1:21" x14ac:dyDescent="0.3">
      <c r="A369" s="10" t="s">
        <v>32675</v>
      </c>
      <c r="B369" s="61">
        <v>45000</v>
      </c>
      <c r="C369" s="10" t="s">
        <v>14695</v>
      </c>
      <c r="D369" s="10" t="s">
        <v>32674</v>
      </c>
      <c r="E369" s="10" t="s">
        <v>603</v>
      </c>
      <c r="F369" s="10" t="s">
        <v>658</v>
      </c>
      <c r="G369" s="10" t="s">
        <v>601</v>
      </c>
      <c r="H369" s="10" t="s">
        <v>590</v>
      </c>
      <c r="I369" s="10" t="s">
        <v>635</v>
      </c>
      <c r="J369" s="10" t="s">
        <v>32673</v>
      </c>
      <c r="K369" s="10" t="s">
        <v>21312</v>
      </c>
      <c r="L369" s="10">
        <v>8</v>
      </c>
      <c r="M369" s="10">
        <v>164.19</v>
      </c>
      <c r="N369" s="10">
        <v>1313.52</v>
      </c>
      <c r="O369" s="59">
        <v>0.05</v>
      </c>
      <c r="P369" s="10">
        <v>65.680000000000007</v>
      </c>
      <c r="Q369" s="10">
        <v>1247.8399999999999</v>
      </c>
      <c r="R369" s="10" t="s">
        <v>586</v>
      </c>
      <c r="S369" s="10" t="s">
        <v>596</v>
      </c>
      <c r="T369" s="59">
        <v>0.3</v>
      </c>
      <c r="U369" s="10">
        <v>374.35</v>
      </c>
    </row>
    <row r="370" spans="1:21" x14ac:dyDescent="0.3">
      <c r="A370" s="10" t="s">
        <v>32672</v>
      </c>
      <c r="B370" s="61">
        <v>45277</v>
      </c>
      <c r="C370" s="10" t="s">
        <v>5426</v>
      </c>
      <c r="D370" s="10" t="s">
        <v>32671</v>
      </c>
      <c r="E370" s="10" t="s">
        <v>571</v>
      </c>
      <c r="F370" s="10" t="s">
        <v>570</v>
      </c>
      <c r="G370" s="10" t="s">
        <v>569</v>
      </c>
      <c r="H370" s="10" t="s">
        <v>600</v>
      </c>
      <c r="I370" s="10" t="s">
        <v>664</v>
      </c>
      <c r="J370" s="10" t="s">
        <v>10654</v>
      </c>
      <c r="K370" s="10" t="s">
        <v>18204</v>
      </c>
      <c r="L370" s="10">
        <v>5</v>
      </c>
      <c r="M370" s="10">
        <v>109.39</v>
      </c>
      <c r="N370" s="10">
        <v>546.95000000000005</v>
      </c>
      <c r="O370" s="59">
        <v>0.1</v>
      </c>
      <c r="P370" s="10">
        <v>54.7</v>
      </c>
      <c r="Q370" s="10">
        <v>492.25</v>
      </c>
      <c r="R370" s="10" t="s">
        <v>565</v>
      </c>
      <c r="S370" s="10" t="s">
        <v>596</v>
      </c>
      <c r="T370" s="59">
        <v>0.3</v>
      </c>
      <c r="U370" s="10">
        <v>147.66999999999999</v>
      </c>
    </row>
    <row r="371" spans="1:21" x14ac:dyDescent="0.3">
      <c r="A371" s="10" t="s">
        <v>32670</v>
      </c>
      <c r="B371" s="61">
        <v>45210</v>
      </c>
      <c r="C371" s="10" t="s">
        <v>32669</v>
      </c>
      <c r="D371" s="10" t="s">
        <v>3698</v>
      </c>
      <c r="E371" s="10" t="s">
        <v>603</v>
      </c>
      <c r="F371" s="10" t="s">
        <v>602</v>
      </c>
      <c r="G371" s="10" t="s">
        <v>601</v>
      </c>
      <c r="H371" s="10" t="s">
        <v>544</v>
      </c>
      <c r="I371" s="10" t="s">
        <v>568</v>
      </c>
      <c r="J371" s="10" t="s">
        <v>32668</v>
      </c>
      <c r="K371" s="10" t="s">
        <v>6644</v>
      </c>
      <c r="L371" s="10">
        <v>5</v>
      </c>
      <c r="M371" s="10">
        <v>479.56</v>
      </c>
      <c r="N371" s="10">
        <v>2397.8000000000002</v>
      </c>
      <c r="O371" s="59">
        <v>0.2</v>
      </c>
      <c r="P371" s="10">
        <v>479.56</v>
      </c>
      <c r="Q371" s="10">
        <v>1918.24</v>
      </c>
      <c r="R371" s="10" t="s">
        <v>586</v>
      </c>
      <c r="S371" s="10" t="s">
        <v>607</v>
      </c>
      <c r="T371" s="59">
        <v>0.25</v>
      </c>
      <c r="U371" s="10">
        <v>479.56</v>
      </c>
    </row>
    <row r="372" spans="1:21" x14ac:dyDescent="0.3">
      <c r="A372" s="10" t="s">
        <v>32667</v>
      </c>
      <c r="B372" s="61">
        <v>44990</v>
      </c>
      <c r="C372" s="10" t="s">
        <v>10538</v>
      </c>
      <c r="D372" s="10" t="s">
        <v>5505</v>
      </c>
      <c r="E372" s="10" t="s">
        <v>581</v>
      </c>
      <c r="F372" s="10" t="s">
        <v>7</v>
      </c>
      <c r="G372" s="10" t="s">
        <v>601</v>
      </c>
      <c r="H372" s="10" t="s">
        <v>600</v>
      </c>
      <c r="I372" s="10" t="s">
        <v>627</v>
      </c>
      <c r="J372" s="10" t="s">
        <v>20797</v>
      </c>
      <c r="K372" s="10" t="s">
        <v>12016</v>
      </c>
      <c r="L372" s="10">
        <v>10</v>
      </c>
      <c r="M372" s="10">
        <v>157.49</v>
      </c>
      <c r="N372" s="10">
        <v>1574.9</v>
      </c>
      <c r="O372" s="59">
        <v>0.05</v>
      </c>
      <c r="P372" s="10">
        <v>78.75</v>
      </c>
      <c r="Q372" s="10">
        <v>1496.15</v>
      </c>
      <c r="R372" s="10" t="s">
        <v>565</v>
      </c>
      <c r="S372" s="10" t="s">
        <v>596</v>
      </c>
      <c r="T372" s="59">
        <v>0.25</v>
      </c>
      <c r="U372" s="10">
        <v>374.04</v>
      </c>
    </row>
    <row r="373" spans="1:21" x14ac:dyDescent="0.3">
      <c r="A373" s="10" t="s">
        <v>32666</v>
      </c>
      <c r="B373" s="61">
        <v>45201</v>
      </c>
      <c r="C373" s="10" t="s">
        <v>20757</v>
      </c>
      <c r="D373" s="10" t="s">
        <v>23102</v>
      </c>
      <c r="E373" s="10" t="s">
        <v>592</v>
      </c>
      <c r="F373" s="10" t="s">
        <v>652</v>
      </c>
      <c r="G373" s="10" t="s">
        <v>601</v>
      </c>
      <c r="H373" s="10" t="s">
        <v>579</v>
      </c>
      <c r="I373" s="10" t="s">
        <v>722</v>
      </c>
      <c r="J373" s="10" t="s">
        <v>18151</v>
      </c>
      <c r="K373" s="10" t="s">
        <v>30780</v>
      </c>
      <c r="L373" s="10">
        <v>9</v>
      </c>
      <c r="M373" s="10">
        <v>360.45</v>
      </c>
      <c r="N373" s="10">
        <v>3244.05</v>
      </c>
      <c r="O373" s="59">
        <v>0.1</v>
      </c>
      <c r="P373" s="10">
        <v>324.41000000000003</v>
      </c>
      <c r="Q373" s="10">
        <v>2919.64</v>
      </c>
      <c r="R373" s="10" t="s">
        <v>565</v>
      </c>
      <c r="S373" s="10" t="s">
        <v>596</v>
      </c>
      <c r="T373" s="59">
        <v>0.3</v>
      </c>
      <c r="U373" s="10">
        <v>875.89</v>
      </c>
    </row>
    <row r="374" spans="1:21" x14ac:dyDescent="0.3">
      <c r="A374" s="10" t="s">
        <v>32665</v>
      </c>
      <c r="B374" s="61">
        <v>45309</v>
      </c>
      <c r="C374" s="10" t="s">
        <v>11219</v>
      </c>
      <c r="D374" s="10" t="s">
        <v>24199</v>
      </c>
      <c r="E374" s="10" t="s">
        <v>603</v>
      </c>
      <c r="F374" s="10" t="s">
        <v>636</v>
      </c>
      <c r="G374" s="10" t="s">
        <v>601</v>
      </c>
      <c r="H374" s="10" t="s">
        <v>544</v>
      </c>
      <c r="I374" s="10" t="s">
        <v>10</v>
      </c>
      <c r="J374" s="10" t="s">
        <v>8209</v>
      </c>
      <c r="K374" s="10" t="s">
        <v>32664</v>
      </c>
      <c r="L374" s="10">
        <v>1</v>
      </c>
      <c r="M374" s="10">
        <v>833.09</v>
      </c>
      <c r="N374" s="10">
        <v>833.09</v>
      </c>
      <c r="O374" s="59">
        <v>0</v>
      </c>
      <c r="P374" s="10">
        <v>0</v>
      </c>
      <c r="Q374" s="10">
        <v>833.09</v>
      </c>
      <c r="R374" s="10" t="s">
        <v>575</v>
      </c>
      <c r="S374" s="10" t="s">
        <v>585</v>
      </c>
      <c r="T374" s="59">
        <v>0.15</v>
      </c>
      <c r="U374" s="10">
        <v>124.96</v>
      </c>
    </row>
    <row r="375" spans="1:21" x14ac:dyDescent="0.3">
      <c r="A375" s="10" t="s">
        <v>32663</v>
      </c>
      <c r="B375" s="61">
        <v>45102</v>
      </c>
      <c r="C375" s="10" t="s">
        <v>26382</v>
      </c>
      <c r="D375" s="10" t="s">
        <v>32662</v>
      </c>
      <c r="E375" s="10" t="s">
        <v>592</v>
      </c>
      <c r="F375" s="10" t="s">
        <v>18</v>
      </c>
      <c r="G375" s="10" t="s">
        <v>601</v>
      </c>
      <c r="H375" s="10" t="s">
        <v>600</v>
      </c>
      <c r="I375" s="10" t="s">
        <v>599</v>
      </c>
      <c r="J375" s="10" t="s">
        <v>32661</v>
      </c>
      <c r="K375" s="10" t="s">
        <v>28662</v>
      </c>
      <c r="L375" s="10">
        <v>3</v>
      </c>
      <c r="M375" s="10">
        <v>748.26</v>
      </c>
      <c r="N375" s="10">
        <v>2244.7800000000002</v>
      </c>
      <c r="O375" s="59">
        <v>0.2</v>
      </c>
      <c r="P375" s="10">
        <v>448.96</v>
      </c>
      <c r="Q375" s="10">
        <v>1795.82</v>
      </c>
      <c r="R375" s="10" t="s">
        <v>586</v>
      </c>
      <c r="S375" s="10" t="s">
        <v>607</v>
      </c>
      <c r="T375" s="59">
        <v>0.25</v>
      </c>
      <c r="U375" s="10">
        <v>448.95</v>
      </c>
    </row>
    <row r="376" spans="1:21" x14ac:dyDescent="0.3">
      <c r="A376" s="10" t="s">
        <v>32660</v>
      </c>
      <c r="B376" s="61">
        <v>45183</v>
      </c>
      <c r="C376" s="10" t="s">
        <v>4780</v>
      </c>
      <c r="D376" s="10" t="s">
        <v>32659</v>
      </c>
      <c r="E376" s="10" t="s">
        <v>592</v>
      </c>
      <c r="F376" s="10" t="s">
        <v>652</v>
      </c>
      <c r="G376" s="10" t="s">
        <v>569</v>
      </c>
      <c r="H376" s="10" t="s">
        <v>600</v>
      </c>
      <c r="I376" s="10" t="s">
        <v>599</v>
      </c>
      <c r="J376" s="10" t="s">
        <v>26023</v>
      </c>
      <c r="K376" s="10" t="s">
        <v>32658</v>
      </c>
      <c r="L376" s="10">
        <v>3</v>
      </c>
      <c r="M376" s="10">
        <v>268.16000000000003</v>
      </c>
      <c r="N376" s="10">
        <v>804.48</v>
      </c>
      <c r="O376" s="59">
        <v>0</v>
      </c>
      <c r="P376" s="10">
        <v>0</v>
      </c>
      <c r="Q376" s="10">
        <v>804.48</v>
      </c>
      <c r="R376" s="10" t="s">
        <v>565</v>
      </c>
      <c r="S376" s="10" t="s">
        <v>596</v>
      </c>
      <c r="T376" s="59">
        <v>0.3</v>
      </c>
      <c r="U376" s="10">
        <v>241.34</v>
      </c>
    </row>
    <row r="377" spans="1:21" x14ac:dyDescent="0.3">
      <c r="A377" s="10" t="s">
        <v>32657</v>
      </c>
      <c r="B377" s="61">
        <v>45287</v>
      </c>
      <c r="C377" s="10" t="s">
        <v>14570</v>
      </c>
      <c r="D377" s="10" t="s">
        <v>15564</v>
      </c>
      <c r="E377" s="10" t="s">
        <v>571</v>
      </c>
      <c r="F377" s="10" t="s">
        <v>11</v>
      </c>
      <c r="G377" s="10" t="s">
        <v>569</v>
      </c>
      <c r="H377" s="10" t="s">
        <v>600</v>
      </c>
      <c r="I377" s="10" t="s">
        <v>599</v>
      </c>
      <c r="J377" s="10" t="s">
        <v>32656</v>
      </c>
      <c r="K377" s="10" t="s">
        <v>32655</v>
      </c>
      <c r="L377" s="10">
        <v>8</v>
      </c>
      <c r="M377" s="10">
        <v>364.81</v>
      </c>
      <c r="N377" s="10">
        <v>2918.48</v>
      </c>
      <c r="O377" s="59">
        <v>0.1</v>
      </c>
      <c r="P377" s="10">
        <v>291.85000000000002</v>
      </c>
      <c r="Q377" s="10">
        <v>2626.63</v>
      </c>
      <c r="R377" s="10" t="s">
        <v>614</v>
      </c>
      <c r="S377" s="10" t="s">
        <v>596</v>
      </c>
      <c r="T377" s="59">
        <v>0.25</v>
      </c>
      <c r="U377" s="10">
        <v>656.66</v>
      </c>
    </row>
    <row r="378" spans="1:21" x14ac:dyDescent="0.3">
      <c r="A378" s="10" t="s">
        <v>32654</v>
      </c>
      <c r="B378" s="61">
        <v>45108</v>
      </c>
      <c r="C378" s="10" t="s">
        <v>32071</v>
      </c>
      <c r="D378" s="10" t="s">
        <v>21959</v>
      </c>
      <c r="E378" s="10" t="s">
        <v>592</v>
      </c>
      <c r="F378" s="10" t="s">
        <v>591</v>
      </c>
      <c r="G378" s="10" t="s">
        <v>601</v>
      </c>
      <c r="H378" s="10" t="s">
        <v>544</v>
      </c>
      <c r="I378" s="10" t="s">
        <v>568</v>
      </c>
      <c r="J378" s="10" t="s">
        <v>25925</v>
      </c>
      <c r="K378" s="10" t="s">
        <v>2219</v>
      </c>
      <c r="L378" s="10">
        <v>7</v>
      </c>
      <c r="M378" s="10">
        <v>908.13</v>
      </c>
      <c r="N378" s="10">
        <v>6356.91</v>
      </c>
      <c r="O378" s="59">
        <v>0</v>
      </c>
      <c r="P378" s="10">
        <v>0</v>
      </c>
      <c r="Q378" s="10">
        <v>6356.91</v>
      </c>
      <c r="R378" s="10" t="s">
        <v>614</v>
      </c>
      <c r="S378" s="10" t="s">
        <v>596</v>
      </c>
      <c r="T378" s="59">
        <v>0.25</v>
      </c>
      <c r="U378" s="10">
        <v>1589.23</v>
      </c>
    </row>
    <row r="379" spans="1:21" x14ac:dyDescent="0.3">
      <c r="A379" s="10" t="s">
        <v>32653</v>
      </c>
      <c r="B379" s="61">
        <v>44948</v>
      </c>
      <c r="C379" s="10" t="s">
        <v>32652</v>
      </c>
      <c r="D379" s="10" t="s">
        <v>9559</v>
      </c>
      <c r="E379" s="10" t="s">
        <v>629</v>
      </c>
      <c r="F379" s="10" t="s">
        <v>790</v>
      </c>
      <c r="G379" s="10" t="s">
        <v>601</v>
      </c>
      <c r="H379" s="10" t="s">
        <v>590</v>
      </c>
      <c r="I379" s="10" t="s">
        <v>748</v>
      </c>
      <c r="J379" s="10" t="s">
        <v>32651</v>
      </c>
      <c r="K379" s="10" t="s">
        <v>19206</v>
      </c>
      <c r="L379" s="10">
        <v>1</v>
      </c>
      <c r="M379" s="10">
        <v>203.18</v>
      </c>
      <c r="N379" s="10">
        <v>203.18</v>
      </c>
      <c r="O379" s="59">
        <v>0.05</v>
      </c>
      <c r="P379" s="10">
        <v>10.16</v>
      </c>
      <c r="Q379" s="10">
        <v>193.02</v>
      </c>
      <c r="R379" s="10" t="s">
        <v>614</v>
      </c>
      <c r="S379" s="10" t="s">
        <v>585</v>
      </c>
      <c r="T379" s="59">
        <v>0.15</v>
      </c>
      <c r="U379" s="10">
        <v>28.95</v>
      </c>
    </row>
    <row r="380" spans="1:21" x14ac:dyDescent="0.3">
      <c r="A380" s="10" t="s">
        <v>32650</v>
      </c>
      <c r="B380" s="61">
        <v>45249</v>
      </c>
      <c r="C380" s="10" t="s">
        <v>11534</v>
      </c>
      <c r="D380" s="10" t="s">
        <v>12073</v>
      </c>
      <c r="E380" s="10" t="s">
        <v>629</v>
      </c>
      <c r="F380" s="10" t="s">
        <v>759</v>
      </c>
      <c r="G380" s="10" t="s">
        <v>601</v>
      </c>
      <c r="H380" s="10" t="s">
        <v>544</v>
      </c>
      <c r="I380" s="10" t="s">
        <v>568</v>
      </c>
      <c r="J380" s="10" t="s">
        <v>20168</v>
      </c>
      <c r="K380" s="10" t="s">
        <v>29422</v>
      </c>
      <c r="L380" s="10">
        <v>10</v>
      </c>
      <c r="M380" s="10">
        <v>512.39</v>
      </c>
      <c r="N380" s="10">
        <v>5123.8999999999996</v>
      </c>
      <c r="O380" s="59">
        <v>0.05</v>
      </c>
      <c r="P380" s="10">
        <v>256.19</v>
      </c>
      <c r="Q380" s="10">
        <v>4867.71</v>
      </c>
      <c r="R380" s="10" t="s">
        <v>614</v>
      </c>
      <c r="S380" s="10" t="s">
        <v>585</v>
      </c>
      <c r="T380" s="59">
        <v>0.15</v>
      </c>
      <c r="U380" s="10">
        <v>730.16</v>
      </c>
    </row>
    <row r="381" spans="1:21" x14ac:dyDescent="0.3">
      <c r="A381" s="10" t="s">
        <v>32649</v>
      </c>
      <c r="B381" s="61">
        <v>45130</v>
      </c>
      <c r="C381" s="10" t="s">
        <v>13755</v>
      </c>
      <c r="D381" s="10" t="s">
        <v>21622</v>
      </c>
      <c r="E381" s="10" t="s">
        <v>592</v>
      </c>
      <c r="F381" s="10" t="s">
        <v>18</v>
      </c>
      <c r="G381" s="10" t="s">
        <v>569</v>
      </c>
      <c r="H381" s="10" t="s">
        <v>544</v>
      </c>
      <c r="I381" s="10" t="s">
        <v>610</v>
      </c>
      <c r="J381" s="10" t="s">
        <v>3083</v>
      </c>
      <c r="K381" s="10" t="s">
        <v>32648</v>
      </c>
      <c r="L381" s="10">
        <v>3</v>
      </c>
      <c r="M381" s="10">
        <v>203.75</v>
      </c>
      <c r="N381" s="10">
        <v>611.25</v>
      </c>
      <c r="O381" s="59">
        <v>0.1</v>
      </c>
      <c r="P381" s="10">
        <v>61.12</v>
      </c>
      <c r="Q381" s="10">
        <v>550.13</v>
      </c>
      <c r="R381" s="10" t="s">
        <v>614</v>
      </c>
      <c r="S381" s="10" t="s">
        <v>585</v>
      </c>
      <c r="T381" s="59">
        <v>0.15</v>
      </c>
      <c r="U381" s="10">
        <v>82.52</v>
      </c>
    </row>
    <row r="382" spans="1:21" x14ac:dyDescent="0.3">
      <c r="A382" s="10" t="s">
        <v>32647</v>
      </c>
      <c r="B382" s="61">
        <v>45183</v>
      </c>
      <c r="C382" s="10" t="s">
        <v>623</v>
      </c>
      <c r="D382" s="10" t="s">
        <v>7530</v>
      </c>
      <c r="E382" s="10" t="s">
        <v>581</v>
      </c>
      <c r="F382" s="10" t="s">
        <v>580</v>
      </c>
      <c r="G382" s="10" t="s">
        <v>601</v>
      </c>
      <c r="H382" s="10" t="s">
        <v>544</v>
      </c>
      <c r="I382" s="10" t="s">
        <v>568</v>
      </c>
      <c r="J382" s="10" t="s">
        <v>24231</v>
      </c>
      <c r="K382" s="10" t="s">
        <v>32646</v>
      </c>
      <c r="L382" s="10">
        <v>6</v>
      </c>
      <c r="M382" s="10">
        <v>784.84</v>
      </c>
      <c r="N382" s="10">
        <v>4709.04</v>
      </c>
      <c r="O382" s="59">
        <v>0.05</v>
      </c>
      <c r="P382" s="10">
        <v>235.45</v>
      </c>
      <c r="Q382" s="10">
        <v>4473.59</v>
      </c>
      <c r="R382" s="10" t="s">
        <v>575</v>
      </c>
      <c r="S382" s="10" t="s">
        <v>585</v>
      </c>
      <c r="T382" s="59">
        <v>0.3</v>
      </c>
      <c r="U382" s="10">
        <v>1342.08</v>
      </c>
    </row>
    <row r="383" spans="1:21" x14ac:dyDescent="0.3">
      <c r="A383" s="10" t="s">
        <v>32645</v>
      </c>
      <c r="B383" s="61">
        <v>45141</v>
      </c>
      <c r="C383" s="10" t="s">
        <v>26653</v>
      </c>
      <c r="D383" s="10" t="s">
        <v>14388</v>
      </c>
      <c r="E383" s="10" t="s">
        <v>629</v>
      </c>
      <c r="F383" s="10" t="s">
        <v>759</v>
      </c>
      <c r="G383" s="10" t="s">
        <v>601</v>
      </c>
      <c r="H383" s="10" t="s">
        <v>544</v>
      </c>
      <c r="I383" s="10" t="s">
        <v>10</v>
      </c>
      <c r="J383" s="10" t="s">
        <v>7427</v>
      </c>
      <c r="K383" s="10" t="s">
        <v>2113</v>
      </c>
      <c r="L383" s="10">
        <v>2</v>
      </c>
      <c r="M383" s="10">
        <v>705.37</v>
      </c>
      <c r="N383" s="10">
        <v>1410.74</v>
      </c>
      <c r="O383" s="59">
        <v>0.05</v>
      </c>
      <c r="P383" s="10">
        <v>70.540000000000006</v>
      </c>
      <c r="Q383" s="10">
        <v>1340.2</v>
      </c>
      <c r="R383" s="10" t="s">
        <v>565</v>
      </c>
      <c r="S383" s="10" t="s">
        <v>564</v>
      </c>
      <c r="T383" s="59">
        <v>0.3</v>
      </c>
      <c r="U383" s="10">
        <v>402.06</v>
      </c>
    </row>
    <row r="384" spans="1:21" x14ac:dyDescent="0.3">
      <c r="A384" s="10" t="s">
        <v>32644</v>
      </c>
      <c r="B384" s="61">
        <v>44938</v>
      </c>
      <c r="C384" s="10" t="s">
        <v>11942</v>
      </c>
      <c r="D384" s="10" t="s">
        <v>32643</v>
      </c>
      <c r="E384" s="10" t="s">
        <v>629</v>
      </c>
      <c r="F384" s="10" t="s">
        <v>790</v>
      </c>
      <c r="G384" s="10" t="s">
        <v>569</v>
      </c>
      <c r="H384" s="10" t="s">
        <v>600</v>
      </c>
      <c r="I384" s="10" t="s">
        <v>664</v>
      </c>
      <c r="J384" s="10" t="s">
        <v>32266</v>
      </c>
      <c r="K384" s="10" t="s">
        <v>32642</v>
      </c>
      <c r="L384" s="10">
        <v>4</v>
      </c>
      <c r="M384" s="10">
        <v>632.61</v>
      </c>
      <c r="N384" s="10">
        <v>2530.44</v>
      </c>
      <c r="O384" s="59">
        <v>0.1</v>
      </c>
      <c r="P384" s="10">
        <v>253.04</v>
      </c>
      <c r="Q384" s="10">
        <v>2277.4</v>
      </c>
      <c r="R384" s="10" t="s">
        <v>565</v>
      </c>
      <c r="S384" s="10" t="s">
        <v>607</v>
      </c>
      <c r="T384" s="59">
        <v>0.25</v>
      </c>
      <c r="U384" s="10">
        <v>569.35</v>
      </c>
    </row>
    <row r="385" spans="1:21" x14ac:dyDescent="0.3">
      <c r="A385" s="10" t="s">
        <v>32641</v>
      </c>
      <c r="B385" s="61">
        <v>45370</v>
      </c>
      <c r="C385" s="10" t="s">
        <v>14137</v>
      </c>
      <c r="D385" s="10" t="s">
        <v>14122</v>
      </c>
      <c r="E385" s="10" t="s">
        <v>603</v>
      </c>
      <c r="F385" s="10" t="s">
        <v>602</v>
      </c>
      <c r="G385" s="10" t="s">
        <v>569</v>
      </c>
      <c r="H385" s="10" t="s">
        <v>600</v>
      </c>
      <c r="I385" s="10" t="s">
        <v>627</v>
      </c>
      <c r="J385" s="10" t="s">
        <v>32640</v>
      </c>
      <c r="K385" s="10" t="s">
        <v>26384</v>
      </c>
      <c r="L385" s="10">
        <v>8</v>
      </c>
      <c r="M385" s="10">
        <v>636.83000000000004</v>
      </c>
      <c r="N385" s="10">
        <v>5094.6400000000003</v>
      </c>
      <c r="O385" s="59">
        <v>0.05</v>
      </c>
      <c r="P385" s="10">
        <v>254.73</v>
      </c>
      <c r="Q385" s="10">
        <v>4839.91</v>
      </c>
      <c r="R385" s="10" t="s">
        <v>575</v>
      </c>
      <c r="S385" s="10" t="s">
        <v>585</v>
      </c>
      <c r="T385" s="59">
        <v>0.3</v>
      </c>
      <c r="U385" s="10">
        <v>1451.97</v>
      </c>
    </row>
    <row r="386" spans="1:21" x14ac:dyDescent="0.3">
      <c r="A386" s="10" t="s">
        <v>32639</v>
      </c>
      <c r="B386" s="61">
        <v>45144</v>
      </c>
      <c r="C386" s="10" t="s">
        <v>26304</v>
      </c>
      <c r="D386" s="10" t="s">
        <v>9653</v>
      </c>
      <c r="E386" s="10" t="s">
        <v>603</v>
      </c>
      <c r="F386" s="10" t="s">
        <v>602</v>
      </c>
      <c r="G386" s="10" t="s">
        <v>601</v>
      </c>
      <c r="H386" s="10" t="s">
        <v>600</v>
      </c>
      <c r="I386" s="10" t="s">
        <v>664</v>
      </c>
      <c r="J386" s="10" t="s">
        <v>32638</v>
      </c>
      <c r="K386" s="10" t="s">
        <v>7918</v>
      </c>
      <c r="L386" s="10">
        <v>10</v>
      </c>
      <c r="M386" s="10">
        <v>122.1</v>
      </c>
      <c r="N386" s="10">
        <v>1221</v>
      </c>
      <c r="O386" s="59">
        <v>0</v>
      </c>
      <c r="P386" s="10">
        <v>0</v>
      </c>
      <c r="Q386" s="10">
        <v>1221</v>
      </c>
      <c r="R386" s="10" t="s">
        <v>614</v>
      </c>
      <c r="S386" s="10" t="s">
        <v>607</v>
      </c>
      <c r="T386" s="59">
        <v>0.25</v>
      </c>
      <c r="U386" s="10">
        <v>305.25</v>
      </c>
    </row>
    <row r="387" spans="1:21" x14ac:dyDescent="0.3">
      <c r="A387" s="10" t="s">
        <v>32637</v>
      </c>
      <c r="B387" s="61">
        <v>45081</v>
      </c>
      <c r="C387" s="10" t="s">
        <v>32636</v>
      </c>
      <c r="D387" s="10" t="s">
        <v>1926</v>
      </c>
      <c r="E387" s="10" t="s">
        <v>571</v>
      </c>
      <c r="F387" s="10" t="s">
        <v>570</v>
      </c>
      <c r="G387" s="10" t="s">
        <v>569</v>
      </c>
      <c r="H387" s="10" t="s">
        <v>544</v>
      </c>
      <c r="I387" s="10" t="s">
        <v>10</v>
      </c>
      <c r="J387" s="10" t="s">
        <v>23626</v>
      </c>
      <c r="K387" s="10" t="s">
        <v>10280</v>
      </c>
      <c r="L387" s="10">
        <v>10</v>
      </c>
      <c r="M387" s="10">
        <v>758.51</v>
      </c>
      <c r="N387" s="10">
        <v>7585.1</v>
      </c>
      <c r="O387" s="59">
        <v>0</v>
      </c>
      <c r="P387" s="10">
        <v>0</v>
      </c>
      <c r="Q387" s="10">
        <v>7585.1</v>
      </c>
      <c r="R387" s="10" t="s">
        <v>586</v>
      </c>
      <c r="S387" s="10" t="s">
        <v>564</v>
      </c>
      <c r="T387" s="59">
        <v>0.3</v>
      </c>
      <c r="U387" s="10">
        <v>2275.5300000000002</v>
      </c>
    </row>
    <row r="388" spans="1:21" x14ac:dyDescent="0.3">
      <c r="A388" s="10" t="s">
        <v>32635</v>
      </c>
      <c r="B388" s="61">
        <v>45292</v>
      </c>
      <c r="C388" s="10" t="s">
        <v>21084</v>
      </c>
      <c r="D388" s="10" t="s">
        <v>24269</v>
      </c>
      <c r="E388" s="10" t="s">
        <v>629</v>
      </c>
      <c r="F388" s="10" t="s">
        <v>628</v>
      </c>
      <c r="G388" s="10" t="s">
        <v>569</v>
      </c>
      <c r="H388" s="10" t="s">
        <v>544</v>
      </c>
      <c r="I388" s="10" t="s">
        <v>10</v>
      </c>
      <c r="J388" s="10" t="s">
        <v>32634</v>
      </c>
      <c r="K388" s="10" t="s">
        <v>2283</v>
      </c>
      <c r="L388" s="10">
        <v>5</v>
      </c>
      <c r="M388" s="10">
        <v>558.37</v>
      </c>
      <c r="N388" s="10">
        <v>2791.85</v>
      </c>
      <c r="O388" s="59">
        <v>0.05</v>
      </c>
      <c r="P388" s="10">
        <v>139.59</v>
      </c>
      <c r="Q388" s="10">
        <v>2652.26</v>
      </c>
      <c r="R388" s="10" t="s">
        <v>575</v>
      </c>
      <c r="S388" s="10" t="s">
        <v>564</v>
      </c>
      <c r="T388" s="59">
        <v>0.25</v>
      </c>
      <c r="U388" s="10">
        <v>663.07</v>
      </c>
    </row>
    <row r="389" spans="1:21" x14ac:dyDescent="0.3">
      <c r="A389" s="10" t="s">
        <v>32633</v>
      </c>
      <c r="B389" s="61">
        <v>44999</v>
      </c>
      <c r="C389" s="10" t="s">
        <v>17607</v>
      </c>
      <c r="D389" s="10" t="s">
        <v>31166</v>
      </c>
      <c r="E389" s="10" t="s">
        <v>581</v>
      </c>
      <c r="F389" s="10" t="s">
        <v>83</v>
      </c>
      <c r="G389" s="10" t="s">
        <v>569</v>
      </c>
      <c r="H389" s="10" t="s">
        <v>579</v>
      </c>
      <c r="I389" s="10" t="s">
        <v>578</v>
      </c>
      <c r="J389" s="10" t="s">
        <v>31710</v>
      </c>
      <c r="K389" s="10" t="s">
        <v>32632</v>
      </c>
      <c r="L389" s="10">
        <v>9</v>
      </c>
      <c r="M389" s="10">
        <v>147.59</v>
      </c>
      <c r="N389" s="10">
        <v>1328.31</v>
      </c>
      <c r="O389" s="59">
        <v>0</v>
      </c>
      <c r="P389" s="10">
        <v>0</v>
      </c>
      <c r="Q389" s="10">
        <v>1328.31</v>
      </c>
      <c r="R389" s="10" t="s">
        <v>575</v>
      </c>
      <c r="S389" s="10" t="s">
        <v>596</v>
      </c>
      <c r="T389" s="59">
        <v>0.3</v>
      </c>
      <c r="U389" s="10">
        <v>398.49</v>
      </c>
    </row>
    <row r="390" spans="1:21" x14ac:dyDescent="0.3">
      <c r="A390" s="10" t="s">
        <v>32631</v>
      </c>
      <c r="B390" s="61">
        <v>45110</v>
      </c>
      <c r="C390" s="10" t="s">
        <v>6282</v>
      </c>
      <c r="D390" s="10" t="s">
        <v>32630</v>
      </c>
      <c r="E390" s="10" t="s">
        <v>592</v>
      </c>
      <c r="F390" s="10" t="s">
        <v>591</v>
      </c>
      <c r="G390" s="10" t="s">
        <v>601</v>
      </c>
      <c r="H390" s="10" t="s">
        <v>600</v>
      </c>
      <c r="I390" s="10" t="s">
        <v>664</v>
      </c>
      <c r="J390" s="10" t="s">
        <v>32629</v>
      </c>
      <c r="K390" s="10" t="s">
        <v>32628</v>
      </c>
      <c r="L390" s="10">
        <v>5</v>
      </c>
      <c r="M390" s="10">
        <v>907.43</v>
      </c>
      <c r="N390" s="10">
        <v>4537.1499999999996</v>
      </c>
      <c r="O390" s="59">
        <v>0.05</v>
      </c>
      <c r="P390" s="10">
        <v>226.86</v>
      </c>
      <c r="Q390" s="10">
        <v>4310.29</v>
      </c>
      <c r="R390" s="10" t="s">
        <v>565</v>
      </c>
      <c r="S390" s="10" t="s">
        <v>585</v>
      </c>
      <c r="T390" s="59">
        <v>0.3</v>
      </c>
      <c r="U390" s="10">
        <v>1293.0899999999999</v>
      </c>
    </row>
    <row r="391" spans="1:21" x14ac:dyDescent="0.3">
      <c r="A391" s="10" t="s">
        <v>32627</v>
      </c>
      <c r="B391" s="61">
        <v>45008</v>
      </c>
      <c r="C391" s="10" t="s">
        <v>22632</v>
      </c>
      <c r="D391" s="10" t="s">
        <v>3969</v>
      </c>
      <c r="E391" s="10" t="s">
        <v>571</v>
      </c>
      <c r="F391" s="10" t="s">
        <v>685</v>
      </c>
      <c r="G391" s="10" t="s">
        <v>601</v>
      </c>
      <c r="H391" s="10" t="s">
        <v>600</v>
      </c>
      <c r="I391" s="10" t="s">
        <v>664</v>
      </c>
      <c r="J391" s="10" t="s">
        <v>32626</v>
      </c>
      <c r="K391" s="10" t="s">
        <v>32625</v>
      </c>
      <c r="L391" s="10">
        <v>6</v>
      </c>
      <c r="M391" s="10">
        <v>937.83</v>
      </c>
      <c r="N391" s="10">
        <v>5626.98</v>
      </c>
      <c r="O391" s="59">
        <v>0.1</v>
      </c>
      <c r="P391" s="10">
        <v>562.70000000000005</v>
      </c>
      <c r="Q391" s="10">
        <v>5064.28</v>
      </c>
      <c r="R391" s="10" t="s">
        <v>575</v>
      </c>
      <c r="S391" s="10" t="s">
        <v>607</v>
      </c>
      <c r="T391" s="59">
        <v>0.25</v>
      </c>
      <c r="U391" s="10">
        <v>1266.07</v>
      </c>
    </row>
    <row r="392" spans="1:21" x14ac:dyDescent="0.3">
      <c r="A392" s="10" t="s">
        <v>32624</v>
      </c>
      <c r="B392" s="61">
        <v>45235</v>
      </c>
      <c r="C392" s="10" t="s">
        <v>994</v>
      </c>
      <c r="D392" s="10" t="s">
        <v>6092</v>
      </c>
      <c r="E392" s="10" t="s">
        <v>629</v>
      </c>
      <c r="F392" s="10" t="s">
        <v>790</v>
      </c>
      <c r="G392" s="10" t="s">
        <v>601</v>
      </c>
      <c r="H392" s="10" t="s">
        <v>600</v>
      </c>
      <c r="I392" s="10" t="s">
        <v>664</v>
      </c>
      <c r="J392" s="10" t="s">
        <v>31381</v>
      </c>
      <c r="K392" s="10" t="s">
        <v>32623</v>
      </c>
      <c r="L392" s="10">
        <v>6</v>
      </c>
      <c r="M392" s="10">
        <v>152.47999999999999</v>
      </c>
      <c r="N392" s="10">
        <v>914.88</v>
      </c>
      <c r="O392" s="59">
        <v>0.1</v>
      </c>
      <c r="P392" s="10">
        <v>91.49</v>
      </c>
      <c r="Q392" s="10">
        <v>823.39</v>
      </c>
      <c r="R392" s="10" t="s">
        <v>575</v>
      </c>
      <c r="S392" s="10" t="s">
        <v>607</v>
      </c>
      <c r="T392" s="59">
        <v>0.15</v>
      </c>
      <c r="U392" s="10">
        <v>123.51</v>
      </c>
    </row>
    <row r="393" spans="1:21" x14ac:dyDescent="0.3">
      <c r="A393" s="10" t="s">
        <v>32622</v>
      </c>
      <c r="B393" s="61">
        <v>44951</v>
      </c>
      <c r="C393" s="10" t="s">
        <v>28832</v>
      </c>
      <c r="D393" s="10" t="s">
        <v>32621</v>
      </c>
      <c r="E393" s="10" t="s">
        <v>603</v>
      </c>
      <c r="F393" s="10" t="s">
        <v>658</v>
      </c>
      <c r="G393" s="10" t="s">
        <v>601</v>
      </c>
      <c r="H393" s="10" t="s">
        <v>600</v>
      </c>
      <c r="I393" s="10" t="s">
        <v>664</v>
      </c>
      <c r="J393" s="10" t="s">
        <v>29621</v>
      </c>
      <c r="K393" s="10" t="s">
        <v>10717</v>
      </c>
      <c r="L393" s="10">
        <v>2</v>
      </c>
      <c r="M393" s="10">
        <v>946.99</v>
      </c>
      <c r="N393" s="10">
        <v>1893.98</v>
      </c>
      <c r="O393" s="59">
        <v>0.1</v>
      </c>
      <c r="P393" s="10">
        <v>189.4</v>
      </c>
      <c r="Q393" s="10">
        <v>1704.58</v>
      </c>
      <c r="R393" s="10" t="s">
        <v>575</v>
      </c>
      <c r="S393" s="10" t="s">
        <v>564</v>
      </c>
      <c r="T393" s="59">
        <v>0.15</v>
      </c>
      <c r="U393" s="10">
        <v>255.69</v>
      </c>
    </row>
    <row r="394" spans="1:21" x14ac:dyDescent="0.3">
      <c r="A394" s="10" t="s">
        <v>32620</v>
      </c>
      <c r="B394" s="61">
        <v>45115</v>
      </c>
      <c r="C394" s="10" t="s">
        <v>28363</v>
      </c>
      <c r="D394" s="10" t="s">
        <v>32619</v>
      </c>
      <c r="E394" s="10" t="s">
        <v>603</v>
      </c>
      <c r="F394" s="10" t="s">
        <v>658</v>
      </c>
      <c r="G394" s="10" t="s">
        <v>569</v>
      </c>
      <c r="H394" s="10" t="s">
        <v>544</v>
      </c>
      <c r="I394" s="10" t="s">
        <v>568</v>
      </c>
      <c r="J394" s="10" t="s">
        <v>2773</v>
      </c>
      <c r="K394" s="10" t="s">
        <v>32618</v>
      </c>
      <c r="L394" s="10">
        <v>9</v>
      </c>
      <c r="M394" s="10">
        <v>987.86</v>
      </c>
      <c r="N394" s="10">
        <v>8890.74</v>
      </c>
      <c r="O394" s="59">
        <v>0</v>
      </c>
      <c r="P394" s="10">
        <v>0</v>
      </c>
      <c r="Q394" s="10">
        <v>8890.74</v>
      </c>
      <c r="R394" s="10" t="s">
        <v>575</v>
      </c>
      <c r="S394" s="10" t="s">
        <v>607</v>
      </c>
      <c r="T394" s="59">
        <v>0.25</v>
      </c>
      <c r="U394" s="10">
        <v>2222.6799999999998</v>
      </c>
    </row>
    <row r="395" spans="1:21" x14ac:dyDescent="0.3">
      <c r="A395" s="10" t="s">
        <v>32617</v>
      </c>
      <c r="B395" s="61">
        <v>45141</v>
      </c>
      <c r="C395" s="10" t="s">
        <v>32616</v>
      </c>
      <c r="D395" s="10" t="s">
        <v>22758</v>
      </c>
      <c r="E395" s="10" t="s">
        <v>571</v>
      </c>
      <c r="F395" s="10" t="s">
        <v>570</v>
      </c>
      <c r="G395" s="10" t="s">
        <v>569</v>
      </c>
      <c r="H395" s="10" t="s">
        <v>544</v>
      </c>
      <c r="I395" s="10" t="s">
        <v>610</v>
      </c>
      <c r="J395" s="10" t="s">
        <v>32615</v>
      </c>
      <c r="K395" s="10" t="s">
        <v>32614</v>
      </c>
      <c r="L395" s="10">
        <v>7</v>
      </c>
      <c r="M395" s="10">
        <v>914.72</v>
      </c>
      <c r="N395" s="10">
        <v>6403.04</v>
      </c>
      <c r="O395" s="59">
        <v>0.1</v>
      </c>
      <c r="P395" s="10">
        <v>640.29999999999995</v>
      </c>
      <c r="Q395" s="10">
        <v>5762.74</v>
      </c>
      <c r="R395" s="10" t="s">
        <v>614</v>
      </c>
      <c r="S395" s="10" t="s">
        <v>564</v>
      </c>
      <c r="T395" s="59">
        <v>0.25</v>
      </c>
      <c r="U395" s="10">
        <v>1440.68</v>
      </c>
    </row>
    <row r="396" spans="1:21" x14ac:dyDescent="0.3">
      <c r="A396" s="10" t="s">
        <v>32613</v>
      </c>
      <c r="B396" s="61">
        <v>45152</v>
      </c>
      <c r="C396" s="10" t="s">
        <v>28264</v>
      </c>
      <c r="D396" s="10" t="s">
        <v>32612</v>
      </c>
      <c r="E396" s="10" t="s">
        <v>592</v>
      </c>
      <c r="F396" s="10" t="s">
        <v>18</v>
      </c>
      <c r="G396" s="10" t="s">
        <v>601</v>
      </c>
      <c r="H396" s="10" t="s">
        <v>579</v>
      </c>
      <c r="I396" s="10" t="s">
        <v>722</v>
      </c>
      <c r="J396" s="10" t="s">
        <v>32611</v>
      </c>
      <c r="K396" s="10" t="s">
        <v>32610</v>
      </c>
      <c r="L396" s="10">
        <v>9</v>
      </c>
      <c r="M396" s="10">
        <v>783.28</v>
      </c>
      <c r="N396" s="10">
        <v>7049.52</v>
      </c>
      <c r="O396" s="59">
        <v>0.1</v>
      </c>
      <c r="P396" s="10">
        <v>704.95</v>
      </c>
      <c r="Q396" s="10">
        <v>6344.57</v>
      </c>
      <c r="R396" s="10" t="s">
        <v>614</v>
      </c>
      <c r="S396" s="10" t="s">
        <v>564</v>
      </c>
      <c r="T396" s="59">
        <v>0.25</v>
      </c>
      <c r="U396" s="10">
        <v>1586.14</v>
      </c>
    </row>
    <row r="397" spans="1:21" x14ac:dyDescent="0.3">
      <c r="A397" s="10" t="s">
        <v>32609</v>
      </c>
      <c r="B397" s="61">
        <v>44946</v>
      </c>
      <c r="C397" s="10" t="s">
        <v>9804</v>
      </c>
      <c r="D397" s="10" t="s">
        <v>21007</v>
      </c>
      <c r="E397" s="10" t="s">
        <v>603</v>
      </c>
      <c r="F397" s="10" t="s">
        <v>602</v>
      </c>
      <c r="G397" s="10" t="s">
        <v>601</v>
      </c>
      <c r="H397" s="10" t="s">
        <v>590</v>
      </c>
      <c r="I397" s="10" t="s">
        <v>589</v>
      </c>
      <c r="J397" s="10" t="s">
        <v>588</v>
      </c>
      <c r="K397" s="10" t="s">
        <v>15042</v>
      </c>
      <c r="L397" s="10">
        <v>6</v>
      </c>
      <c r="M397" s="10">
        <v>951.6</v>
      </c>
      <c r="N397" s="10">
        <v>5709.6</v>
      </c>
      <c r="O397" s="59">
        <v>0.1</v>
      </c>
      <c r="P397" s="10">
        <v>570.96</v>
      </c>
      <c r="Q397" s="10">
        <v>5138.6400000000003</v>
      </c>
      <c r="R397" s="10" t="s">
        <v>565</v>
      </c>
      <c r="S397" s="10" t="s">
        <v>585</v>
      </c>
      <c r="T397" s="59">
        <v>0.3</v>
      </c>
      <c r="U397" s="10">
        <v>1541.59</v>
      </c>
    </row>
    <row r="398" spans="1:21" x14ac:dyDescent="0.3">
      <c r="A398" s="10" t="s">
        <v>32608</v>
      </c>
      <c r="B398" s="61">
        <v>45017</v>
      </c>
      <c r="C398" s="10" t="s">
        <v>20217</v>
      </c>
      <c r="D398" s="10" t="s">
        <v>4434</v>
      </c>
      <c r="E398" s="10" t="s">
        <v>581</v>
      </c>
      <c r="F398" s="10" t="s">
        <v>580</v>
      </c>
      <c r="G398" s="10" t="s">
        <v>601</v>
      </c>
      <c r="H398" s="10" t="s">
        <v>579</v>
      </c>
      <c r="I398" s="10" t="s">
        <v>711</v>
      </c>
      <c r="J398" s="10" t="s">
        <v>32607</v>
      </c>
      <c r="K398" s="10" t="s">
        <v>32606</v>
      </c>
      <c r="L398" s="10">
        <v>10</v>
      </c>
      <c r="M398" s="10">
        <v>723.13</v>
      </c>
      <c r="N398" s="10">
        <v>7231.3</v>
      </c>
      <c r="O398" s="59">
        <v>0.2</v>
      </c>
      <c r="P398" s="10">
        <v>1446.26</v>
      </c>
      <c r="Q398" s="10">
        <v>5785.04</v>
      </c>
      <c r="R398" s="10" t="s">
        <v>586</v>
      </c>
      <c r="S398" s="10" t="s">
        <v>564</v>
      </c>
      <c r="T398" s="59">
        <v>0.25</v>
      </c>
      <c r="U398" s="10">
        <v>1446.26</v>
      </c>
    </row>
    <row r="399" spans="1:21" x14ac:dyDescent="0.3">
      <c r="A399" s="10" t="s">
        <v>32605</v>
      </c>
      <c r="B399" s="61">
        <v>45325</v>
      </c>
      <c r="C399" s="10" t="s">
        <v>14932</v>
      </c>
      <c r="D399" s="10" t="s">
        <v>32604</v>
      </c>
      <c r="E399" s="10" t="s">
        <v>592</v>
      </c>
      <c r="F399" s="10" t="s">
        <v>18</v>
      </c>
      <c r="G399" s="10" t="s">
        <v>569</v>
      </c>
      <c r="H399" s="10" t="s">
        <v>544</v>
      </c>
      <c r="I399" s="10" t="s">
        <v>10</v>
      </c>
      <c r="J399" s="10" t="s">
        <v>32603</v>
      </c>
      <c r="K399" s="10" t="s">
        <v>32602</v>
      </c>
      <c r="L399" s="10">
        <v>4</v>
      </c>
      <c r="M399" s="10">
        <v>220.07</v>
      </c>
      <c r="N399" s="10">
        <v>880.28</v>
      </c>
      <c r="O399" s="59">
        <v>0.1</v>
      </c>
      <c r="P399" s="10">
        <v>88.03</v>
      </c>
      <c r="Q399" s="10">
        <v>792.25</v>
      </c>
      <c r="R399" s="10" t="s">
        <v>565</v>
      </c>
      <c r="S399" s="10" t="s">
        <v>607</v>
      </c>
      <c r="T399" s="59">
        <v>0.25</v>
      </c>
      <c r="U399" s="10">
        <v>198.06</v>
      </c>
    </row>
    <row r="400" spans="1:21" x14ac:dyDescent="0.3">
      <c r="A400" s="10" t="s">
        <v>32601</v>
      </c>
      <c r="B400" s="61">
        <v>45043</v>
      </c>
      <c r="C400" s="10" t="s">
        <v>7348</v>
      </c>
      <c r="D400" s="10" t="s">
        <v>14848</v>
      </c>
      <c r="E400" s="10" t="s">
        <v>571</v>
      </c>
      <c r="F400" s="10" t="s">
        <v>570</v>
      </c>
      <c r="G400" s="10" t="s">
        <v>569</v>
      </c>
      <c r="H400" s="10" t="s">
        <v>600</v>
      </c>
      <c r="I400" s="10" t="s">
        <v>664</v>
      </c>
      <c r="J400" s="10" t="s">
        <v>7231</v>
      </c>
      <c r="K400" s="10" t="s">
        <v>19858</v>
      </c>
      <c r="L400" s="10">
        <v>10</v>
      </c>
      <c r="M400" s="10">
        <v>513.71</v>
      </c>
      <c r="N400" s="10">
        <v>5137.1000000000004</v>
      </c>
      <c r="O400" s="59">
        <v>0.1</v>
      </c>
      <c r="P400" s="10">
        <v>513.71</v>
      </c>
      <c r="Q400" s="10">
        <v>4623.3900000000003</v>
      </c>
      <c r="R400" s="10" t="s">
        <v>614</v>
      </c>
      <c r="S400" s="10" t="s">
        <v>607</v>
      </c>
      <c r="T400" s="59">
        <v>0.15</v>
      </c>
      <c r="U400" s="10">
        <v>693.51</v>
      </c>
    </row>
    <row r="401" spans="1:21" x14ac:dyDescent="0.3">
      <c r="A401" s="10" t="s">
        <v>32600</v>
      </c>
      <c r="B401" s="61">
        <v>45065</v>
      </c>
      <c r="C401" s="10" t="s">
        <v>5730</v>
      </c>
      <c r="D401" s="10" t="s">
        <v>8011</v>
      </c>
      <c r="E401" s="10" t="s">
        <v>571</v>
      </c>
      <c r="F401" s="10" t="s">
        <v>570</v>
      </c>
      <c r="G401" s="10" t="s">
        <v>601</v>
      </c>
      <c r="H401" s="10" t="s">
        <v>544</v>
      </c>
      <c r="I401" s="10" t="s">
        <v>568</v>
      </c>
      <c r="J401" s="10" t="s">
        <v>14418</v>
      </c>
      <c r="K401" s="10" t="s">
        <v>32599</v>
      </c>
      <c r="L401" s="10">
        <v>9</v>
      </c>
      <c r="M401" s="10">
        <v>539.66</v>
      </c>
      <c r="N401" s="10">
        <v>4856.9399999999996</v>
      </c>
      <c r="O401" s="59">
        <v>0.1</v>
      </c>
      <c r="P401" s="10">
        <v>485.69</v>
      </c>
      <c r="Q401" s="10">
        <v>4371.25</v>
      </c>
      <c r="R401" s="10" t="s">
        <v>575</v>
      </c>
      <c r="S401" s="10" t="s">
        <v>607</v>
      </c>
      <c r="T401" s="59">
        <v>0.25</v>
      </c>
      <c r="U401" s="10">
        <v>1092.81</v>
      </c>
    </row>
    <row r="402" spans="1:21" x14ac:dyDescent="0.3">
      <c r="A402" s="10" t="s">
        <v>32598</v>
      </c>
      <c r="B402" s="61">
        <v>45115</v>
      </c>
      <c r="C402" s="10" t="s">
        <v>13969</v>
      </c>
      <c r="D402" s="10" t="s">
        <v>14893</v>
      </c>
      <c r="E402" s="10" t="s">
        <v>592</v>
      </c>
      <c r="F402" s="10" t="s">
        <v>652</v>
      </c>
      <c r="G402" s="10" t="s">
        <v>601</v>
      </c>
      <c r="H402" s="10" t="s">
        <v>600</v>
      </c>
      <c r="I402" s="10" t="s">
        <v>627</v>
      </c>
      <c r="J402" s="10" t="s">
        <v>32597</v>
      </c>
      <c r="K402" s="10" t="s">
        <v>24664</v>
      </c>
      <c r="L402" s="10">
        <v>3</v>
      </c>
      <c r="M402" s="10">
        <v>588.34</v>
      </c>
      <c r="N402" s="10">
        <v>1765.02</v>
      </c>
      <c r="O402" s="59">
        <v>0</v>
      </c>
      <c r="P402" s="10">
        <v>0</v>
      </c>
      <c r="Q402" s="10">
        <v>1765.02</v>
      </c>
      <c r="R402" s="10" t="s">
        <v>565</v>
      </c>
      <c r="S402" s="10" t="s">
        <v>596</v>
      </c>
      <c r="T402" s="59">
        <v>0.25</v>
      </c>
      <c r="U402" s="10">
        <v>441.25</v>
      </c>
    </row>
    <row r="403" spans="1:21" x14ac:dyDescent="0.3">
      <c r="A403" s="10" t="s">
        <v>32596</v>
      </c>
      <c r="B403" s="61">
        <v>45350</v>
      </c>
      <c r="C403" s="10" t="s">
        <v>32595</v>
      </c>
      <c r="D403" s="10" t="s">
        <v>32594</v>
      </c>
      <c r="E403" s="10" t="s">
        <v>571</v>
      </c>
      <c r="F403" s="10" t="s">
        <v>570</v>
      </c>
      <c r="G403" s="10" t="s">
        <v>601</v>
      </c>
      <c r="H403" s="10" t="s">
        <v>579</v>
      </c>
      <c r="I403" s="10" t="s">
        <v>722</v>
      </c>
      <c r="J403" s="10" t="s">
        <v>28570</v>
      </c>
      <c r="K403" s="10" t="s">
        <v>32593</v>
      </c>
      <c r="L403" s="10">
        <v>6</v>
      </c>
      <c r="M403" s="10">
        <v>107.19</v>
      </c>
      <c r="N403" s="10">
        <v>643.14</v>
      </c>
      <c r="O403" s="59">
        <v>0.05</v>
      </c>
      <c r="P403" s="10">
        <v>32.159999999999997</v>
      </c>
      <c r="Q403" s="10">
        <v>610.98</v>
      </c>
      <c r="R403" s="10" t="s">
        <v>586</v>
      </c>
      <c r="S403" s="10" t="s">
        <v>596</v>
      </c>
      <c r="T403" s="59">
        <v>0.15</v>
      </c>
      <c r="U403" s="10">
        <v>91.65</v>
      </c>
    </row>
    <row r="404" spans="1:21" x14ac:dyDescent="0.3">
      <c r="A404" s="10" t="s">
        <v>32592</v>
      </c>
      <c r="B404" s="61">
        <v>45002</v>
      </c>
      <c r="C404" s="10" t="s">
        <v>23922</v>
      </c>
      <c r="D404" s="10" t="s">
        <v>32591</v>
      </c>
      <c r="E404" s="10" t="s">
        <v>581</v>
      </c>
      <c r="F404" s="10" t="s">
        <v>7</v>
      </c>
      <c r="G404" s="10" t="s">
        <v>569</v>
      </c>
      <c r="H404" s="10" t="s">
        <v>600</v>
      </c>
      <c r="I404" s="10" t="s">
        <v>627</v>
      </c>
      <c r="J404" s="10" t="s">
        <v>29575</v>
      </c>
      <c r="K404" s="10" t="s">
        <v>32590</v>
      </c>
      <c r="L404" s="10">
        <v>3</v>
      </c>
      <c r="M404" s="10">
        <v>669.84</v>
      </c>
      <c r="N404" s="10">
        <v>2009.52</v>
      </c>
      <c r="O404" s="59">
        <v>0</v>
      </c>
      <c r="P404" s="10">
        <v>0</v>
      </c>
      <c r="Q404" s="10">
        <v>2009.52</v>
      </c>
      <c r="R404" s="10" t="s">
        <v>614</v>
      </c>
      <c r="S404" s="10" t="s">
        <v>607</v>
      </c>
      <c r="T404" s="59">
        <v>0.3</v>
      </c>
      <c r="U404" s="10">
        <v>602.86</v>
      </c>
    </row>
    <row r="405" spans="1:21" x14ac:dyDescent="0.3">
      <c r="A405" s="10" t="s">
        <v>32589</v>
      </c>
      <c r="B405" s="61">
        <v>45061</v>
      </c>
      <c r="C405" s="10" t="s">
        <v>15892</v>
      </c>
      <c r="D405" s="10" t="s">
        <v>3441</v>
      </c>
      <c r="E405" s="10" t="s">
        <v>581</v>
      </c>
      <c r="F405" s="10" t="s">
        <v>7</v>
      </c>
      <c r="G405" s="10" t="s">
        <v>601</v>
      </c>
      <c r="H405" s="10" t="s">
        <v>544</v>
      </c>
      <c r="I405" s="10" t="s">
        <v>568</v>
      </c>
      <c r="J405" s="10" t="s">
        <v>24373</v>
      </c>
      <c r="K405" s="10" t="s">
        <v>19002</v>
      </c>
      <c r="L405" s="10">
        <v>2</v>
      </c>
      <c r="M405" s="10">
        <v>949.29</v>
      </c>
      <c r="N405" s="10">
        <v>1898.58</v>
      </c>
      <c r="O405" s="59">
        <v>0.05</v>
      </c>
      <c r="P405" s="10">
        <v>94.93</v>
      </c>
      <c r="Q405" s="10">
        <v>1803.65</v>
      </c>
      <c r="R405" s="10" t="s">
        <v>586</v>
      </c>
      <c r="S405" s="10" t="s">
        <v>596</v>
      </c>
      <c r="T405" s="59">
        <v>0.15</v>
      </c>
      <c r="U405" s="10">
        <v>270.55</v>
      </c>
    </row>
    <row r="406" spans="1:21" x14ac:dyDescent="0.3">
      <c r="A406" s="10" t="s">
        <v>32588</v>
      </c>
      <c r="B406" s="61">
        <v>44957</v>
      </c>
      <c r="C406" s="10" t="s">
        <v>16687</v>
      </c>
      <c r="D406" s="10" t="s">
        <v>13415</v>
      </c>
      <c r="E406" s="10" t="s">
        <v>571</v>
      </c>
      <c r="F406" s="10" t="s">
        <v>685</v>
      </c>
      <c r="G406" s="10" t="s">
        <v>569</v>
      </c>
      <c r="H406" s="10" t="s">
        <v>600</v>
      </c>
      <c r="I406" s="10" t="s">
        <v>664</v>
      </c>
      <c r="J406" s="10" t="s">
        <v>18262</v>
      </c>
      <c r="K406" s="10" t="s">
        <v>31848</v>
      </c>
      <c r="L406" s="10">
        <v>10</v>
      </c>
      <c r="M406" s="10">
        <v>306.45</v>
      </c>
      <c r="N406" s="10">
        <v>3064.5</v>
      </c>
      <c r="O406" s="59">
        <v>0</v>
      </c>
      <c r="P406" s="10">
        <v>0</v>
      </c>
      <c r="Q406" s="10">
        <v>3064.5</v>
      </c>
      <c r="R406" s="10" t="s">
        <v>565</v>
      </c>
      <c r="S406" s="10" t="s">
        <v>585</v>
      </c>
      <c r="T406" s="59">
        <v>0.25</v>
      </c>
      <c r="U406" s="10">
        <v>766.12</v>
      </c>
    </row>
    <row r="407" spans="1:21" x14ac:dyDescent="0.3">
      <c r="A407" s="10" t="s">
        <v>32587</v>
      </c>
      <c r="B407" s="61">
        <v>45235</v>
      </c>
      <c r="C407" s="10" t="s">
        <v>16024</v>
      </c>
      <c r="D407" s="10" t="s">
        <v>8757</v>
      </c>
      <c r="E407" s="10" t="s">
        <v>581</v>
      </c>
      <c r="F407" s="10" t="s">
        <v>7</v>
      </c>
      <c r="G407" s="10" t="s">
        <v>569</v>
      </c>
      <c r="H407" s="10" t="s">
        <v>590</v>
      </c>
      <c r="I407" s="10" t="s">
        <v>589</v>
      </c>
      <c r="J407" s="10" t="s">
        <v>20198</v>
      </c>
      <c r="K407" s="10" t="s">
        <v>29498</v>
      </c>
      <c r="L407" s="10">
        <v>6</v>
      </c>
      <c r="M407" s="10">
        <v>851.29</v>
      </c>
      <c r="N407" s="10">
        <v>5107.74</v>
      </c>
      <c r="O407" s="59">
        <v>0.2</v>
      </c>
      <c r="P407" s="10">
        <v>1021.55</v>
      </c>
      <c r="Q407" s="10">
        <v>4086.19</v>
      </c>
      <c r="R407" s="10" t="s">
        <v>586</v>
      </c>
      <c r="S407" s="10" t="s">
        <v>607</v>
      </c>
      <c r="T407" s="59">
        <v>0.15</v>
      </c>
      <c r="U407" s="10">
        <v>612.92999999999995</v>
      </c>
    </row>
    <row r="408" spans="1:21" x14ac:dyDescent="0.3">
      <c r="A408" s="10" t="s">
        <v>32586</v>
      </c>
      <c r="B408" s="61">
        <v>44934</v>
      </c>
      <c r="C408" s="10" t="s">
        <v>7953</v>
      </c>
      <c r="D408" s="10" t="s">
        <v>32585</v>
      </c>
      <c r="E408" s="10" t="s">
        <v>629</v>
      </c>
      <c r="F408" s="10" t="s">
        <v>790</v>
      </c>
      <c r="G408" s="10" t="s">
        <v>601</v>
      </c>
      <c r="H408" s="10" t="s">
        <v>579</v>
      </c>
      <c r="I408" s="10" t="s">
        <v>722</v>
      </c>
      <c r="J408" s="10" t="s">
        <v>26524</v>
      </c>
      <c r="K408" s="10" t="s">
        <v>4209</v>
      </c>
      <c r="L408" s="10">
        <v>3</v>
      </c>
      <c r="M408" s="10">
        <v>694.8</v>
      </c>
      <c r="N408" s="10">
        <v>2084.4</v>
      </c>
      <c r="O408" s="59">
        <v>0.1</v>
      </c>
      <c r="P408" s="10">
        <v>208.44</v>
      </c>
      <c r="Q408" s="10">
        <v>1875.96</v>
      </c>
      <c r="R408" s="10" t="s">
        <v>575</v>
      </c>
      <c r="S408" s="10" t="s">
        <v>585</v>
      </c>
      <c r="T408" s="59">
        <v>0.3</v>
      </c>
      <c r="U408" s="10">
        <v>562.79</v>
      </c>
    </row>
    <row r="409" spans="1:21" x14ac:dyDescent="0.3">
      <c r="A409" s="10" t="s">
        <v>32584</v>
      </c>
      <c r="B409" s="61">
        <v>45058</v>
      </c>
      <c r="C409" s="10" t="s">
        <v>32583</v>
      </c>
      <c r="D409" s="10" t="s">
        <v>14099</v>
      </c>
      <c r="E409" s="10" t="s">
        <v>581</v>
      </c>
      <c r="F409" s="10" t="s">
        <v>580</v>
      </c>
      <c r="G409" s="10" t="s">
        <v>601</v>
      </c>
      <c r="H409" s="10" t="s">
        <v>579</v>
      </c>
      <c r="I409" s="10" t="s">
        <v>722</v>
      </c>
      <c r="J409" s="10" t="s">
        <v>32582</v>
      </c>
      <c r="K409" s="10" t="s">
        <v>32581</v>
      </c>
      <c r="L409" s="10">
        <v>10</v>
      </c>
      <c r="M409" s="10">
        <v>714.29</v>
      </c>
      <c r="N409" s="10">
        <v>7142.9</v>
      </c>
      <c r="O409" s="59">
        <v>0.05</v>
      </c>
      <c r="P409" s="10">
        <v>357.14</v>
      </c>
      <c r="Q409" s="10">
        <v>6785.76</v>
      </c>
      <c r="R409" s="10" t="s">
        <v>614</v>
      </c>
      <c r="S409" s="10" t="s">
        <v>564</v>
      </c>
      <c r="T409" s="59">
        <v>0.15</v>
      </c>
      <c r="U409" s="10">
        <v>1017.86</v>
      </c>
    </row>
    <row r="410" spans="1:21" x14ac:dyDescent="0.3">
      <c r="A410" s="10" t="s">
        <v>32580</v>
      </c>
      <c r="B410" s="61">
        <v>45090</v>
      </c>
      <c r="C410" s="10" t="s">
        <v>21332</v>
      </c>
      <c r="D410" s="10" t="s">
        <v>32579</v>
      </c>
      <c r="E410" s="10" t="s">
        <v>603</v>
      </c>
      <c r="F410" s="10" t="s">
        <v>636</v>
      </c>
      <c r="G410" s="10" t="s">
        <v>601</v>
      </c>
      <c r="H410" s="10" t="s">
        <v>590</v>
      </c>
      <c r="I410" s="10" t="s">
        <v>748</v>
      </c>
      <c r="J410" s="10" t="s">
        <v>26184</v>
      </c>
      <c r="K410" s="10" t="s">
        <v>4390</v>
      </c>
      <c r="L410" s="10">
        <v>10</v>
      </c>
      <c r="M410" s="10">
        <v>549.57000000000005</v>
      </c>
      <c r="N410" s="10">
        <v>5495.7</v>
      </c>
      <c r="O410" s="59">
        <v>0</v>
      </c>
      <c r="P410" s="10">
        <v>0</v>
      </c>
      <c r="Q410" s="10">
        <v>5495.7</v>
      </c>
      <c r="R410" s="10" t="s">
        <v>575</v>
      </c>
      <c r="S410" s="10" t="s">
        <v>596</v>
      </c>
      <c r="T410" s="59">
        <v>0.15</v>
      </c>
      <c r="U410" s="10">
        <v>824.35</v>
      </c>
    </row>
    <row r="411" spans="1:21" x14ac:dyDescent="0.3">
      <c r="A411" s="10" t="s">
        <v>32578</v>
      </c>
      <c r="B411" s="61">
        <v>45334</v>
      </c>
      <c r="C411" s="10" t="s">
        <v>32577</v>
      </c>
      <c r="D411" s="10" t="s">
        <v>28674</v>
      </c>
      <c r="E411" s="10" t="s">
        <v>581</v>
      </c>
      <c r="F411" s="10" t="s">
        <v>7</v>
      </c>
      <c r="G411" s="10" t="s">
        <v>601</v>
      </c>
      <c r="H411" s="10" t="s">
        <v>590</v>
      </c>
      <c r="I411" s="10" t="s">
        <v>589</v>
      </c>
      <c r="J411" s="10" t="s">
        <v>32576</v>
      </c>
      <c r="K411" s="10" t="s">
        <v>2059</v>
      </c>
      <c r="L411" s="10">
        <v>10</v>
      </c>
      <c r="M411" s="10">
        <v>614.67999999999995</v>
      </c>
      <c r="N411" s="10">
        <v>6146.8</v>
      </c>
      <c r="O411" s="59">
        <v>0.2</v>
      </c>
      <c r="P411" s="10">
        <v>1229.3599999999999</v>
      </c>
      <c r="Q411" s="10">
        <v>4917.4399999999996</v>
      </c>
      <c r="R411" s="10" t="s">
        <v>586</v>
      </c>
      <c r="S411" s="10" t="s">
        <v>585</v>
      </c>
      <c r="T411" s="59">
        <v>0.3</v>
      </c>
      <c r="U411" s="10">
        <v>1475.23</v>
      </c>
    </row>
    <row r="412" spans="1:21" x14ac:dyDescent="0.3">
      <c r="A412" s="10" t="s">
        <v>32575</v>
      </c>
      <c r="B412" s="61">
        <v>45282</v>
      </c>
      <c r="C412" s="10" t="s">
        <v>16058</v>
      </c>
      <c r="D412" s="10" t="s">
        <v>8895</v>
      </c>
      <c r="E412" s="10" t="s">
        <v>629</v>
      </c>
      <c r="F412" s="10" t="s">
        <v>759</v>
      </c>
      <c r="G412" s="10" t="s">
        <v>569</v>
      </c>
      <c r="H412" s="10" t="s">
        <v>579</v>
      </c>
      <c r="I412" s="10" t="s">
        <v>711</v>
      </c>
      <c r="J412" s="10" t="s">
        <v>14219</v>
      </c>
      <c r="K412" s="10" t="s">
        <v>23368</v>
      </c>
      <c r="L412" s="10">
        <v>6</v>
      </c>
      <c r="M412" s="10">
        <v>519.98</v>
      </c>
      <c r="N412" s="10">
        <v>3119.88</v>
      </c>
      <c r="O412" s="59">
        <v>0.1</v>
      </c>
      <c r="P412" s="10">
        <v>311.99</v>
      </c>
      <c r="Q412" s="10">
        <v>2807.89</v>
      </c>
      <c r="R412" s="10" t="s">
        <v>565</v>
      </c>
      <c r="S412" s="10" t="s">
        <v>607</v>
      </c>
      <c r="T412" s="59">
        <v>0.15</v>
      </c>
      <c r="U412" s="10">
        <v>421.18</v>
      </c>
    </row>
    <row r="413" spans="1:21" x14ac:dyDescent="0.3">
      <c r="A413" s="10" t="s">
        <v>32574</v>
      </c>
      <c r="B413" s="61">
        <v>44968</v>
      </c>
      <c r="C413" s="10" t="s">
        <v>17154</v>
      </c>
      <c r="D413" s="10" t="s">
        <v>32573</v>
      </c>
      <c r="E413" s="10" t="s">
        <v>629</v>
      </c>
      <c r="F413" s="10" t="s">
        <v>759</v>
      </c>
      <c r="G413" s="10" t="s">
        <v>569</v>
      </c>
      <c r="H413" s="10" t="s">
        <v>600</v>
      </c>
      <c r="I413" s="10" t="s">
        <v>627</v>
      </c>
      <c r="J413" s="10" t="s">
        <v>29143</v>
      </c>
      <c r="K413" s="10" t="s">
        <v>32572</v>
      </c>
      <c r="L413" s="10">
        <v>4</v>
      </c>
      <c r="M413" s="10">
        <v>972.16</v>
      </c>
      <c r="N413" s="10">
        <v>3888.64</v>
      </c>
      <c r="O413" s="59">
        <v>0.1</v>
      </c>
      <c r="P413" s="10">
        <v>388.86</v>
      </c>
      <c r="Q413" s="10">
        <v>3499.78</v>
      </c>
      <c r="R413" s="10" t="s">
        <v>614</v>
      </c>
      <c r="S413" s="10" t="s">
        <v>564</v>
      </c>
      <c r="T413" s="59">
        <v>0.15</v>
      </c>
      <c r="U413" s="10">
        <v>524.97</v>
      </c>
    </row>
    <row r="414" spans="1:21" x14ac:dyDescent="0.3">
      <c r="A414" s="10" t="s">
        <v>32571</v>
      </c>
      <c r="B414" s="61">
        <v>45128</v>
      </c>
      <c r="C414" s="10" t="s">
        <v>32570</v>
      </c>
      <c r="D414" s="10" t="s">
        <v>3005</v>
      </c>
      <c r="E414" s="10" t="s">
        <v>592</v>
      </c>
      <c r="F414" s="10" t="s">
        <v>591</v>
      </c>
      <c r="G414" s="10" t="s">
        <v>569</v>
      </c>
      <c r="H414" s="10" t="s">
        <v>579</v>
      </c>
      <c r="I414" s="10" t="s">
        <v>711</v>
      </c>
      <c r="J414" s="10" t="s">
        <v>28362</v>
      </c>
      <c r="K414" s="10" t="s">
        <v>9590</v>
      </c>
      <c r="L414" s="10">
        <v>10</v>
      </c>
      <c r="M414" s="10">
        <v>271.95999999999998</v>
      </c>
      <c r="N414" s="10">
        <v>2719.6</v>
      </c>
      <c r="O414" s="59">
        <v>0.1</v>
      </c>
      <c r="P414" s="10">
        <v>271.95999999999998</v>
      </c>
      <c r="Q414" s="10">
        <v>2447.64</v>
      </c>
      <c r="R414" s="10" t="s">
        <v>586</v>
      </c>
      <c r="S414" s="10" t="s">
        <v>607</v>
      </c>
      <c r="T414" s="59">
        <v>0.3</v>
      </c>
      <c r="U414" s="10">
        <v>734.29</v>
      </c>
    </row>
    <row r="415" spans="1:21" x14ac:dyDescent="0.3">
      <c r="A415" s="10" t="s">
        <v>32569</v>
      </c>
      <c r="B415" s="61">
        <v>45102</v>
      </c>
      <c r="C415" s="10" t="s">
        <v>6580</v>
      </c>
      <c r="D415" s="10" t="s">
        <v>32568</v>
      </c>
      <c r="E415" s="10" t="s">
        <v>592</v>
      </c>
      <c r="F415" s="10" t="s">
        <v>652</v>
      </c>
      <c r="G415" s="10" t="s">
        <v>569</v>
      </c>
      <c r="H415" s="10" t="s">
        <v>600</v>
      </c>
      <c r="I415" s="10" t="s">
        <v>664</v>
      </c>
      <c r="J415" s="10" t="s">
        <v>32567</v>
      </c>
      <c r="K415" s="10" t="s">
        <v>28196</v>
      </c>
      <c r="L415" s="10">
        <v>6</v>
      </c>
      <c r="M415" s="10">
        <v>988.27</v>
      </c>
      <c r="N415" s="10">
        <v>5929.62</v>
      </c>
      <c r="O415" s="59">
        <v>0.1</v>
      </c>
      <c r="P415" s="10">
        <v>592.96</v>
      </c>
      <c r="Q415" s="10">
        <v>5336.66</v>
      </c>
      <c r="R415" s="10" t="s">
        <v>614</v>
      </c>
      <c r="S415" s="10" t="s">
        <v>564</v>
      </c>
      <c r="T415" s="59">
        <v>0.3</v>
      </c>
      <c r="U415" s="10">
        <v>1601</v>
      </c>
    </row>
    <row r="416" spans="1:21" x14ac:dyDescent="0.3">
      <c r="A416" s="10" t="s">
        <v>32566</v>
      </c>
      <c r="B416" s="61">
        <v>45306</v>
      </c>
      <c r="C416" s="10" t="s">
        <v>21338</v>
      </c>
      <c r="D416" s="10" t="s">
        <v>32565</v>
      </c>
      <c r="E416" s="10" t="s">
        <v>581</v>
      </c>
      <c r="F416" s="10" t="s">
        <v>83</v>
      </c>
      <c r="G416" s="10" t="s">
        <v>601</v>
      </c>
      <c r="H416" s="10" t="s">
        <v>544</v>
      </c>
      <c r="I416" s="10" t="s">
        <v>568</v>
      </c>
      <c r="J416" s="10" t="s">
        <v>9122</v>
      </c>
      <c r="K416" s="10" t="s">
        <v>24997</v>
      </c>
      <c r="L416" s="10">
        <v>9</v>
      </c>
      <c r="M416" s="10">
        <v>471.48</v>
      </c>
      <c r="N416" s="10">
        <v>4243.32</v>
      </c>
      <c r="O416" s="59">
        <v>0.1</v>
      </c>
      <c r="P416" s="10">
        <v>424.33</v>
      </c>
      <c r="Q416" s="10">
        <v>3818.99</v>
      </c>
      <c r="R416" s="10" t="s">
        <v>614</v>
      </c>
      <c r="S416" s="10" t="s">
        <v>564</v>
      </c>
      <c r="T416" s="59">
        <v>0.3</v>
      </c>
      <c r="U416" s="10">
        <v>1145.7</v>
      </c>
    </row>
    <row r="417" spans="1:21" x14ac:dyDescent="0.3">
      <c r="A417" s="10" t="s">
        <v>32564</v>
      </c>
      <c r="B417" s="61">
        <v>45155</v>
      </c>
      <c r="C417" s="10" t="s">
        <v>13254</v>
      </c>
      <c r="D417" s="10" t="s">
        <v>32533</v>
      </c>
      <c r="E417" s="10" t="s">
        <v>603</v>
      </c>
      <c r="F417" s="10" t="s">
        <v>602</v>
      </c>
      <c r="G417" s="10" t="s">
        <v>569</v>
      </c>
      <c r="H417" s="10" t="s">
        <v>579</v>
      </c>
      <c r="I417" s="10" t="s">
        <v>722</v>
      </c>
      <c r="J417" s="10" t="s">
        <v>5781</v>
      </c>
      <c r="K417" s="10" t="s">
        <v>27393</v>
      </c>
      <c r="L417" s="10">
        <v>6</v>
      </c>
      <c r="M417" s="10">
        <v>862.98</v>
      </c>
      <c r="N417" s="10">
        <v>5177.88</v>
      </c>
      <c r="O417" s="59">
        <v>0</v>
      </c>
      <c r="P417" s="10">
        <v>0</v>
      </c>
      <c r="Q417" s="10">
        <v>5177.88</v>
      </c>
      <c r="R417" s="10" t="s">
        <v>586</v>
      </c>
      <c r="S417" s="10" t="s">
        <v>596</v>
      </c>
      <c r="T417" s="59">
        <v>0.15</v>
      </c>
      <c r="U417" s="10">
        <v>776.68</v>
      </c>
    </row>
    <row r="418" spans="1:21" x14ac:dyDescent="0.3">
      <c r="A418" s="10" t="s">
        <v>32563</v>
      </c>
      <c r="B418" s="61">
        <v>45315</v>
      </c>
      <c r="C418" s="10" t="s">
        <v>32562</v>
      </c>
      <c r="D418" s="10" t="s">
        <v>32561</v>
      </c>
      <c r="E418" s="10" t="s">
        <v>629</v>
      </c>
      <c r="F418" s="10" t="s">
        <v>628</v>
      </c>
      <c r="G418" s="10" t="s">
        <v>601</v>
      </c>
      <c r="H418" s="10" t="s">
        <v>579</v>
      </c>
      <c r="I418" s="10" t="s">
        <v>711</v>
      </c>
      <c r="J418" s="10" t="s">
        <v>4563</v>
      </c>
      <c r="K418" s="10" t="s">
        <v>2808</v>
      </c>
      <c r="L418" s="10">
        <v>1</v>
      </c>
      <c r="M418" s="10">
        <v>487</v>
      </c>
      <c r="N418" s="10">
        <v>487</v>
      </c>
      <c r="O418" s="59">
        <v>0</v>
      </c>
      <c r="P418" s="10">
        <v>0</v>
      </c>
      <c r="Q418" s="10">
        <v>487</v>
      </c>
      <c r="R418" s="10" t="s">
        <v>565</v>
      </c>
      <c r="S418" s="10" t="s">
        <v>585</v>
      </c>
      <c r="T418" s="59">
        <v>0.3</v>
      </c>
      <c r="U418" s="10">
        <v>146.1</v>
      </c>
    </row>
    <row r="419" spans="1:21" x14ac:dyDescent="0.3">
      <c r="A419" s="10" t="s">
        <v>32560</v>
      </c>
      <c r="B419" s="61">
        <v>45206</v>
      </c>
      <c r="C419" s="10" t="s">
        <v>32559</v>
      </c>
      <c r="D419" s="10" t="s">
        <v>32558</v>
      </c>
      <c r="E419" s="10" t="s">
        <v>629</v>
      </c>
      <c r="F419" s="10" t="s">
        <v>628</v>
      </c>
      <c r="G419" s="10" t="s">
        <v>569</v>
      </c>
      <c r="H419" s="10" t="s">
        <v>579</v>
      </c>
      <c r="I419" s="10" t="s">
        <v>711</v>
      </c>
      <c r="J419" s="10" t="s">
        <v>25973</v>
      </c>
      <c r="K419" s="10" t="s">
        <v>32557</v>
      </c>
      <c r="L419" s="10">
        <v>6</v>
      </c>
      <c r="M419" s="10">
        <v>306.58999999999997</v>
      </c>
      <c r="N419" s="10">
        <v>1839.54</v>
      </c>
      <c r="O419" s="59">
        <v>0.2</v>
      </c>
      <c r="P419" s="10">
        <v>367.91</v>
      </c>
      <c r="Q419" s="10">
        <v>1471.63</v>
      </c>
      <c r="R419" s="10" t="s">
        <v>586</v>
      </c>
      <c r="S419" s="10" t="s">
        <v>564</v>
      </c>
      <c r="T419" s="59">
        <v>0.25</v>
      </c>
      <c r="U419" s="10">
        <v>367.91</v>
      </c>
    </row>
    <row r="420" spans="1:21" x14ac:dyDescent="0.3">
      <c r="A420" s="10" t="s">
        <v>32556</v>
      </c>
      <c r="B420" s="61">
        <v>45261</v>
      </c>
      <c r="C420" s="10" t="s">
        <v>8159</v>
      </c>
      <c r="D420" s="10" t="s">
        <v>11533</v>
      </c>
      <c r="E420" s="10" t="s">
        <v>603</v>
      </c>
      <c r="F420" s="10" t="s">
        <v>602</v>
      </c>
      <c r="G420" s="10" t="s">
        <v>601</v>
      </c>
      <c r="H420" s="10" t="s">
        <v>544</v>
      </c>
      <c r="I420" s="10" t="s">
        <v>610</v>
      </c>
      <c r="J420" s="10" t="s">
        <v>5952</v>
      </c>
      <c r="K420" s="10" t="s">
        <v>32555</v>
      </c>
      <c r="L420" s="10">
        <v>5</v>
      </c>
      <c r="M420" s="10">
        <v>853.23</v>
      </c>
      <c r="N420" s="10">
        <v>4266.1499999999996</v>
      </c>
      <c r="O420" s="59">
        <v>0.1</v>
      </c>
      <c r="P420" s="10">
        <v>426.62</v>
      </c>
      <c r="Q420" s="10">
        <v>3839.53</v>
      </c>
      <c r="R420" s="10" t="s">
        <v>565</v>
      </c>
      <c r="S420" s="10" t="s">
        <v>607</v>
      </c>
      <c r="T420" s="59">
        <v>0.25</v>
      </c>
      <c r="U420" s="10">
        <v>959.88</v>
      </c>
    </row>
    <row r="421" spans="1:21" x14ac:dyDescent="0.3">
      <c r="A421" s="10" t="s">
        <v>32554</v>
      </c>
      <c r="B421" s="61">
        <v>45302</v>
      </c>
      <c r="C421" s="10" t="s">
        <v>9893</v>
      </c>
      <c r="D421" s="10" t="s">
        <v>32553</v>
      </c>
      <c r="E421" s="10" t="s">
        <v>603</v>
      </c>
      <c r="F421" s="10" t="s">
        <v>658</v>
      </c>
      <c r="G421" s="10" t="s">
        <v>601</v>
      </c>
      <c r="H421" s="10" t="s">
        <v>590</v>
      </c>
      <c r="I421" s="10" t="s">
        <v>589</v>
      </c>
      <c r="J421" s="10" t="s">
        <v>18849</v>
      </c>
      <c r="K421" s="10" t="s">
        <v>32552</v>
      </c>
      <c r="L421" s="10">
        <v>6</v>
      </c>
      <c r="M421" s="10">
        <v>820.25</v>
      </c>
      <c r="N421" s="10">
        <v>4921.5</v>
      </c>
      <c r="O421" s="59">
        <v>0.05</v>
      </c>
      <c r="P421" s="10">
        <v>246.08</v>
      </c>
      <c r="Q421" s="10">
        <v>4675.42</v>
      </c>
      <c r="R421" s="10" t="s">
        <v>575</v>
      </c>
      <c r="S421" s="10" t="s">
        <v>607</v>
      </c>
      <c r="T421" s="59">
        <v>0.25</v>
      </c>
      <c r="U421" s="10">
        <v>1168.8599999999999</v>
      </c>
    </row>
    <row r="422" spans="1:21" x14ac:dyDescent="0.3">
      <c r="A422" s="10" t="s">
        <v>32551</v>
      </c>
      <c r="B422" s="61">
        <v>45285</v>
      </c>
      <c r="C422" s="10" t="s">
        <v>18200</v>
      </c>
      <c r="D422" s="10" t="s">
        <v>8043</v>
      </c>
      <c r="E422" s="10" t="s">
        <v>629</v>
      </c>
      <c r="F422" s="10" t="s">
        <v>759</v>
      </c>
      <c r="G422" s="10" t="s">
        <v>601</v>
      </c>
      <c r="H422" s="10" t="s">
        <v>590</v>
      </c>
      <c r="I422" s="10" t="s">
        <v>748</v>
      </c>
      <c r="J422" s="10" t="s">
        <v>32550</v>
      </c>
      <c r="K422" s="10" t="s">
        <v>5705</v>
      </c>
      <c r="L422" s="10">
        <v>1</v>
      </c>
      <c r="M422" s="10">
        <v>326.22000000000003</v>
      </c>
      <c r="N422" s="10">
        <v>326.22000000000003</v>
      </c>
      <c r="O422" s="59">
        <v>0.05</v>
      </c>
      <c r="P422" s="10">
        <v>16.309999999999999</v>
      </c>
      <c r="Q422" s="10">
        <v>309.91000000000003</v>
      </c>
      <c r="R422" s="10" t="s">
        <v>586</v>
      </c>
      <c r="S422" s="10" t="s">
        <v>596</v>
      </c>
      <c r="T422" s="59">
        <v>0.25</v>
      </c>
      <c r="U422" s="10">
        <v>77.48</v>
      </c>
    </row>
    <row r="423" spans="1:21" x14ac:dyDescent="0.3">
      <c r="A423" s="10" t="s">
        <v>32549</v>
      </c>
      <c r="B423" s="61">
        <v>45312</v>
      </c>
      <c r="C423" s="10" t="s">
        <v>5807</v>
      </c>
      <c r="D423" s="10" t="s">
        <v>14012</v>
      </c>
      <c r="E423" s="10" t="s">
        <v>571</v>
      </c>
      <c r="F423" s="10" t="s">
        <v>685</v>
      </c>
      <c r="G423" s="10" t="s">
        <v>601</v>
      </c>
      <c r="H423" s="10" t="s">
        <v>600</v>
      </c>
      <c r="I423" s="10" t="s">
        <v>664</v>
      </c>
      <c r="J423" s="10" t="s">
        <v>6914</v>
      </c>
      <c r="K423" s="10" t="s">
        <v>27802</v>
      </c>
      <c r="L423" s="10">
        <v>9</v>
      </c>
      <c r="M423" s="10">
        <v>923.24</v>
      </c>
      <c r="N423" s="10">
        <v>8309.16</v>
      </c>
      <c r="O423" s="59">
        <v>0.2</v>
      </c>
      <c r="P423" s="10">
        <v>1661.83</v>
      </c>
      <c r="Q423" s="10">
        <v>6647.33</v>
      </c>
      <c r="R423" s="10" t="s">
        <v>586</v>
      </c>
      <c r="S423" s="10" t="s">
        <v>564</v>
      </c>
      <c r="T423" s="59">
        <v>0.15</v>
      </c>
      <c r="U423" s="10">
        <v>997.1</v>
      </c>
    </row>
    <row r="424" spans="1:21" x14ac:dyDescent="0.3">
      <c r="A424" s="10" t="s">
        <v>32548</v>
      </c>
      <c r="B424" s="61">
        <v>45115</v>
      </c>
      <c r="C424" s="10" t="s">
        <v>13658</v>
      </c>
      <c r="D424" s="10" t="s">
        <v>2270</v>
      </c>
      <c r="E424" s="10" t="s">
        <v>592</v>
      </c>
      <c r="F424" s="10" t="s">
        <v>18</v>
      </c>
      <c r="G424" s="10" t="s">
        <v>569</v>
      </c>
      <c r="H424" s="10" t="s">
        <v>600</v>
      </c>
      <c r="I424" s="10" t="s">
        <v>664</v>
      </c>
      <c r="J424" s="10" t="s">
        <v>32547</v>
      </c>
      <c r="K424" s="10" t="s">
        <v>11299</v>
      </c>
      <c r="L424" s="10">
        <v>2</v>
      </c>
      <c r="M424" s="10">
        <v>557.73</v>
      </c>
      <c r="N424" s="10">
        <v>1115.46</v>
      </c>
      <c r="O424" s="59">
        <v>0</v>
      </c>
      <c r="P424" s="10">
        <v>0</v>
      </c>
      <c r="Q424" s="10">
        <v>1115.46</v>
      </c>
      <c r="R424" s="10" t="s">
        <v>575</v>
      </c>
      <c r="S424" s="10" t="s">
        <v>596</v>
      </c>
      <c r="T424" s="59">
        <v>0.15</v>
      </c>
      <c r="U424" s="10">
        <v>167.32</v>
      </c>
    </row>
    <row r="425" spans="1:21" x14ac:dyDescent="0.3">
      <c r="A425" s="10" t="s">
        <v>32546</v>
      </c>
      <c r="B425" s="61">
        <v>45226</v>
      </c>
      <c r="C425" s="10" t="s">
        <v>2153</v>
      </c>
      <c r="D425" s="10" t="s">
        <v>22520</v>
      </c>
      <c r="E425" s="10" t="s">
        <v>629</v>
      </c>
      <c r="F425" s="10" t="s">
        <v>790</v>
      </c>
      <c r="G425" s="10" t="s">
        <v>601</v>
      </c>
      <c r="H425" s="10" t="s">
        <v>600</v>
      </c>
      <c r="I425" s="10" t="s">
        <v>627</v>
      </c>
      <c r="J425" s="10" t="s">
        <v>32545</v>
      </c>
      <c r="K425" s="10" t="s">
        <v>26135</v>
      </c>
      <c r="L425" s="10">
        <v>5</v>
      </c>
      <c r="M425" s="10">
        <v>910.43</v>
      </c>
      <c r="N425" s="10">
        <v>4552.1499999999996</v>
      </c>
      <c r="O425" s="59">
        <v>0.1</v>
      </c>
      <c r="P425" s="10">
        <v>455.21</v>
      </c>
      <c r="Q425" s="10">
        <v>4096.9399999999996</v>
      </c>
      <c r="R425" s="10" t="s">
        <v>614</v>
      </c>
      <c r="S425" s="10" t="s">
        <v>607</v>
      </c>
      <c r="T425" s="59">
        <v>0.25</v>
      </c>
      <c r="U425" s="10">
        <v>1024.23</v>
      </c>
    </row>
    <row r="426" spans="1:21" x14ac:dyDescent="0.3">
      <c r="A426" s="10" t="s">
        <v>32544</v>
      </c>
      <c r="B426" s="61">
        <v>45256</v>
      </c>
      <c r="C426" s="10" t="s">
        <v>15109</v>
      </c>
      <c r="D426" s="10" t="s">
        <v>26584</v>
      </c>
      <c r="E426" s="10" t="s">
        <v>629</v>
      </c>
      <c r="F426" s="10" t="s">
        <v>759</v>
      </c>
      <c r="G426" s="10" t="s">
        <v>601</v>
      </c>
      <c r="H426" s="10" t="s">
        <v>544</v>
      </c>
      <c r="I426" s="10" t="s">
        <v>610</v>
      </c>
      <c r="J426" s="10" t="s">
        <v>24213</v>
      </c>
      <c r="K426" s="10" t="s">
        <v>31489</v>
      </c>
      <c r="L426" s="10">
        <v>10</v>
      </c>
      <c r="M426" s="10">
        <v>591.04999999999995</v>
      </c>
      <c r="N426" s="10">
        <v>5910.5</v>
      </c>
      <c r="O426" s="59">
        <v>0.1</v>
      </c>
      <c r="P426" s="10">
        <v>591.04999999999995</v>
      </c>
      <c r="Q426" s="10">
        <v>5319.45</v>
      </c>
      <c r="R426" s="10" t="s">
        <v>586</v>
      </c>
      <c r="S426" s="10" t="s">
        <v>585</v>
      </c>
      <c r="T426" s="59">
        <v>0.15</v>
      </c>
      <c r="U426" s="10">
        <v>797.92</v>
      </c>
    </row>
    <row r="427" spans="1:21" x14ac:dyDescent="0.3">
      <c r="A427" s="10" t="s">
        <v>32543</v>
      </c>
      <c r="B427" s="61">
        <v>45298</v>
      </c>
      <c r="C427" s="10" t="s">
        <v>12035</v>
      </c>
      <c r="D427" s="10" t="s">
        <v>17399</v>
      </c>
      <c r="E427" s="10" t="s">
        <v>571</v>
      </c>
      <c r="F427" s="10" t="s">
        <v>11</v>
      </c>
      <c r="G427" s="10" t="s">
        <v>569</v>
      </c>
      <c r="H427" s="10" t="s">
        <v>579</v>
      </c>
      <c r="I427" s="10" t="s">
        <v>711</v>
      </c>
      <c r="J427" s="10" t="s">
        <v>32542</v>
      </c>
      <c r="K427" s="10" t="s">
        <v>32541</v>
      </c>
      <c r="L427" s="10">
        <v>4</v>
      </c>
      <c r="M427" s="10">
        <v>691.81</v>
      </c>
      <c r="N427" s="10">
        <v>2767.24</v>
      </c>
      <c r="O427" s="59">
        <v>0</v>
      </c>
      <c r="P427" s="10">
        <v>0</v>
      </c>
      <c r="Q427" s="10">
        <v>2767.24</v>
      </c>
      <c r="R427" s="10" t="s">
        <v>565</v>
      </c>
      <c r="S427" s="10" t="s">
        <v>607</v>
      </c>
      <c r="T427" s="59">
        <v>0.3</v>
      </c>
      <c r="U427" s="10">
        <v>830.17</v>
      </c>
    </row>
    <row r="428" spans="1:21" x14ac:dyDescent="0.3">
      <c r="A428" s="10" t="s">
        <v>32540</v>
      </c>
      <c r="B428" s="61">
        <v>45010</v>
      </c>
      <c r="C428" s="10" t="s">
        <v>13931</v>
      </c>
      <c r="D428" s="10" t="s">
        <v>32539</v>
      </c>
      <c r="E428" s="10" t="s">
        <v>592</v>
      </c>
      <c r="F428" s="10" t="s">
        <v>591</v>
      </c>
      <c r="G428" s="10" t="s">
        <v>569</v>
      </c>
      <c r="H428" s="10" t="s">
        <v>590</v>
      </c>
      <c r="I428" s="10" t="s">
        <v>748</v>
      </c>
      <c r="J428" s="10" t="s">
        <v>32538</v>
      </c>
      <c r="K428" s="10" t="s">
        <v>32537</v>
      </c>
      <c r="L428" s="10">
        <v>10</v>
      </c>
      <c r="M428" s="10">
        <v>960.32</v>
      </c>
      <c r="N428" s="10">
        <v>9603.2000000000007</v>
      </c>
      <c r="O428" s="59">
        <v>0</v>
      </c>
      <c r="P428" s="10">
        <v>0</v>
      </c>
      <c r="Q428" s="10">
        <v>9603.2000000000007</v>
      </c>
      <c r="R428" s="10" t="s">
        <v>614</v>
      </c>
      <c r="S428" s="10" t="s">
        <v>564</v>
      </c>
      <c r="T428" s="59">
        <v>0.15</v>
      </c>
      <c r="U428" s="10">
        <v>1440.48</v>
      </c>
    </row>
    <row r="429" spans="1:21" x14ac:dyDescent="0.3">
      <c r="A429" s="10" t="s">
        <v>32536</v>
      </c>
      <c r="B429" s="61">
        <v>45199</v>
      </c>
      <c r="C429" s="10" t="s">
        <v>32435</v>
      </c>
      <c r="D429" s="10" t="s">
        <v>30099</v>
      </c>
      <c r="E429" s="10" t="s">
        <v>603</v>
      </c>
      <c r="F429" s="10" t="s">
        <v>602</v>
      </c>
      <c r="G429" s="10" t="s">
        <v>569</v>
      </c>
      <c r="H429" s="10" t="s">
        <v>544</v>
      </c>
      <c r="I429" s="10" t="s">
        <v>610</v>
      </c>
      <c r="J429" s="10" t="s">
        <v>25262</v>
      </c>
      <c r="K429" s="10" t="s">
        <v>20185</v>
      </c>
      <c r="L429" s="10">
        <v>7</v>
      </c>
      <c r="M429" s="10">
        <v>521.47</v>
      </c>
      <c r="N429" s="10">
        <v>3650.29</v>
      </c>
      <c r="O429" s="59">
        <v>0.1</v>
      </c>
      <c r="P429" s="10">
        <v>365.03</v>
      </c>
      <c r="Q429" s="10">
        <v>3285.26</v>
      </c>
      <c r="R429" s="10" t="s">
        <v>575</v>
      </c>
      <c r="S429" s="10" t="s">
        <v>596</v>
      </c>
      <c r="T429" s="59">
        <v>0.25</v>
      </c>
      <c r="U429" s="10">
        <v>821.32</v>
      </c>
    </row>
    <row r="430" spans="1:21" x14ac:dyDescent="0.3">
      <c r="A430" s="10" t="s">
        <v>32535</v>
      </c>
      <c r="B430" s="61">
        <v>45220</v>
      </c>
      <c r="C430" s="10" t="s">
        <v>32534</v>
      </c>
      <c r="D430" s="10" t="s">
        <v>32533</v>
      </c>
      <c r="E430" s="10" t="s">
        <v>603</v>
      </c>
      <c r="F430" s="10" t="s">
        <v>636</v>
      </c>
      <c r="G430" s="10" t="s">
        <v>569</v>
      </c>
      <c r="H430" s="10" t="s">
        <v>544</v>
      </c>
      <c r="I430" s="10" t="s">
        <v>10</v>
      </c>
      <c r="J430" s="10" t="s">
        <v>30337</v>
      </c>
      <c r="K430" s="10" t="s">
        <v>8751</v>
      </c>
      <c r="L430" s="10">
        <v>2</v>
      </c>
      <c r="M430" s="10">
        <v>529.14</v>
      </c>
      <c r="N430" s="10">
        <v>1058.28</v>
      </c>
      <c r="O430" s="59">
        <v>0.05</v>
      </c>
      <c r="P430" s="10">
        <v>52.91</v>
      </c>
      <c r="Q430" s="10">
        <v>1005.37</v>
      </c>
      <c r="R430" s="10" t="s">
        <v>586</v>
      </c>
      <c r="S430" s="10" t="s">
        <v>596</v>
      </c>
      <c r="T430" s="59">
        <v>0.15</v>
      </c>
      <c r="U430" s="10">
        <v>150.81</v>
      </c>
    </row>
    <row r="431" spans="1:21" x14ac:dyDescent="0.3">
      <c r="A431" s="10" t="s">
        <v>32532</v>
      </c>
      <c r="B431" s="61">
        <v>45254</v>
      </c>
      <c r="C431" s="10" t="s">
        <v>32531</v>
      </c>
      <c r="D431" s="10" t="s">
        <v>32530</v>
      </c>
      <c r="E431" s="10" t="s">
        <v>603</v>
      </c>
      <c r="F431" s="10" t="s">
        <v>636</v>
      </c>
      <c r="G431" s="10" t="s">
        <v>569</v>
      </c>
      <c r="H431" s="10" t="s">
        <v>544</v>
      </c>
      <c r="I431" s="10" t="s">
        <v>10</v>
      </c>
      <c r="J431" s="10" t="s">
        <v>19871</v>
      </c>
      <c r="K431" s="10" t="s">
        <v>18389</v>
      </c>
      <c r="L431" s="10">
        <v>3</v>
      </c>
      <c r="M431" s="10">
        <v>780.56</v>
      </c>
      <c r="N431" s="10">
        <v>2341.6799999999998</v>
      </c>
      <c r="O431" s="59">
        <v>0</v>
      </c>
      <c r="P431" s="10">
        <v>0</v>
      </c>
      <c r="Q431" s="10">
        <v>2341.6799999999998</v>
      </c>
      <c r="R431" s="10" t="s">
        <v>575</v>
      </c>
      <c r="S431" s="10" t="s">
        <v>596</v>
      </c>
      <c r="T431" s="59">
        <v>0.25</v>
      </c>
      <c r="U431" s="10">
        <v>585.41999999999996</v>
      </c>
    </row>
    <row r="432" spans="1:21" x14ac:dyDescent="0.3">
      <c r="A432" s="10" t="s">
        <v>32529</v>
      </c>
      <c r="B432" s="61">
        <v>44986</v>
      </c>
      <c r="C432" s="10" t="s">
        <v>22532</v>
      </c>
      <c r="D432" s="10" t="s">
        <v>26260</v>
      </c>
      <c r="E432" s="10" t="s">
        <v>571</v>
      </c>
      <c r="F432" s="10" t="s">
        <v>570</v>
      </c>
      <c r="G432" s="10" t="s">
        <v>569</v>
      </c>
      <c r="H432" s="10" t="s">
        <v>579</v>
      </c>
      <c r="I432" s="10" t="s">
        <v>711</v>
      </c>
      <c r="J432" s="10" t="s">
        <v>21402</v>
      </c>
      <c r="K432" s="10" t="s">
        <v>13869</v>
      </c>
      <c r="L432" s="10">
        <v>5</v>
      </c>
      <c r="M432" s="10">
        <v>260.07</v>
      </c>
      <c r="N432" s="10">
        <v>1300.3499999999999</v>
      </c>
      <c r="O432" s="59">
        <v>0.2</v>
      </c>
      <c r="P432" s="10">
        <v>260.07</v>
      </c>
      <c r="Q432" s="10">
        <v>1040.28</v>
      </c>
      <c r="R432" s="10" t="s">
        <v>586</v>
      </c>
      <c r="S432" s="10" t="s">
        <v>596</v>
      </c>
      <c r="T432" s="59">
        <v>0.15</v>
      </c>
      <c r="U432" s="10">
        <v>156.04</v>
      </c>
    </row>
    <row r="433" spans="1:21" x14ac:dyDescent="0.3">
      <c r="A433" s="10" t="s">
        <v>32528</v>
      </c>
      <c r="B433" s="61">
        <v>45291</v>
      </c>
      <c r="C433" s="10" t="s">
        <v>7736</v>
      </c>
      <c r="D433" s="10" t="s">
        <v>32527</v>
      </c>
      <c r="E433" s="10" t="s">
        <v>629</v>
      </c>
      <c r="F433" s="10" t="s">
        <v>759</v>
      </c>
      <c r="G433" s="10" t="s">
        <v>601</v>
      </c>
      <c r="H433" s="10" t="s">
        <v>544</v>
      </c>
      <c r="I433" s="10" t="s">
        <v>568</v>
      </c>
      <c r="J433" s="10" t="s">
        <v>26287</v>
      </c>
      <c r="K433" s="10" t="s">
        <v>20561</v>
      </c>
      <c r="L433" s="10">
        <v>8</v>
      </c>
      <c r="M433" s="10">
        <v>285.33</v>
      </c>
      <c r="N433" s="10">
        <v>2282.64</v>
      </c>
      <c r="O433" s="59">
        <v>0.05</v>
      </c>
      <c r="P433" s="10">
        <v>114.13</v>
      </c>
      <c r="Q433" s="10">
        <v>2168.5100000000002</v>
      </c>
      <c r="R433" s="10" t="s">
        <v>565</v>
      </c>
      <c r="S433" s="10" t="s">
        <v>596</v>
      </c>
      <c r="T433" s="59">
        <v>0.25</v>
      </c>
      <c r="U433" s="10">
        <v>542.13</v>
      </c>
    </row>
    <row r="434" spans="1:21" x14ac:dyDescent="0.3">
      <c r="A434" s="10" t="s">
        <v>32526</v>
      </c>
      <c r="B434" s="61">
        <v>45234</v>
      </c>
      <c r="C434" s="10" t="s">
        <v>15719</v>
      </c>
      <c r="D434" s="10" t="s">
        <v>32525</v>
      </c>
      <c r="E434" s="10" t="s">
        <v>592</v>
      </c>
      <c r="F434" s="10" t="s">
        <v>652</v>
      </c>
      <c r="G434" s="10" t="s">
        <v>601</v>
      </c>
      <c r="H434" s="10" t="s">
        <v>600</v>
      </c>
      <c r="I434" s="10" t="s">
        <v>664</v>
      </c>
      <c r="J434" s="10" t="s">
        <v>32524</v>
      </c>
      <c r="K434" s="10" t="s">
        <v>32523</v>
      </c>
      <c r="L434" s="10">
        <v>1</v>
      </c>
      <c r="M434" s="10">
        <v>165.88</v>
      </c>
      <c r="N434" s="10">
        <v>165.88</v>
      </c>
      <c r="O434" s="59">
        <v>0.1</v>
      </c>
      <c r="P434" s="10">
        <v>16.59</v>
      </c>
      <c r="Q434" s="10">
        <v>149.29</v>
      </c>
      <c r="R434" s="10" t="s">
        <v>565</v>
      </c>
      <c r="S434" s="10" t="s">
        <v>596</v>
      </c>
      <c r="T434" s="59">
        <v>0.25</v>
      </c>
      <c r="U434" s="10">
        <v>37.32</v>
      </c>
    </row>
    <row r="435" spans="1:21" x14ac:dyDescent="0.3">
      <c r="A435" s="10" t="s">
        <v>32522</v>
      </c>
      <c r="B435" s="61">
        <v>45255</v>
      </c>
      <c r="C435" s="10" t="s">
        <v>11564</v>
      </c>
      <c r="D435" s="10" t="s">
        <v>15628</v>
      </c>
      <c r="E435" s="10" t="s">
        <v>592</v>
      </c>
      <c r="F435" s="10" t="s">
        <v>591</v>
      </c>
      <c r="G435" s="10" t="s">
        <v>569</v>
      </c>
      <c r="H435" s="10" t="s">
        <v>590</v>
      </c>
      <c r="I435" s="10" t="s">
        <v>635</v>
      </c>
      <c r="J435" s="10" t="s">
        <v>32521</v>
      </c>
      <c r="K435" s="10" t="s">
        <v>27600</v>
      </c>
      <c r="L435" s="10">
        <v>4</v>
      </c>
      <c r="M435" s="10">
        <v>770.76</v>
      </c>
      <c r="N435" s="10">
        <v>3083.04</v>
      </c>
      <c r="O435" s="59">
        <v>0.05</v>
      </c>
      <c r="P435" s="10">
        <v>154.15</v>
      </c>
      <c r="Q435" s="10">
        <v>2928.89</v>
      </c>
      <c r="R435" s="10" t="s">
        <v>575</v>
      </c>
      <c r="S435" s="10" t="s">
        <v>585</v>
      </c>
      <c r="T435" s="59">
        <v>0.25</v>
      </c>
      <c r="U435" s="10">
        <v>732.22</v>
      </c>
    </row>
    <row r="436" spans="1:21" x14ac:dyDescent="0.3">
      <c r="A436" s="10" t="s">
        <v>32520</v>
      </c>
      <c r="B436" s="61">
        <v>44963</v>
      </c>
      <c r="C436" s="10" t="s">
        <v>23845</v>
      </c>
      <c r="D436" s="10" t="s">
        <v>32519</v>
      </c>
      <c r="E436" s="10" t="s">
        <v>571</v>
      </c>
      <c r="F436" s="10" t="s">
        <v>11</v>
      </c>
      <c r="G436" s="10" t="s">
        <v>569</v>
      </c>
      <c r="H436" s="10" t="s">
        <v>544</v>
      </c>
      <c r="I436" s="10" t="s">
        <v>10</v>
      </c>
      <c r="J436" s="10" t="s">
        <v>25497</v>
      </c>
      <c r="K436" s="10" t="s">
        <v>32518</v>
      </c>
      <c r="L436" s="10">
        <v>7</v>
      </c>
      <c r="M436" s="10">
        <v>668.62</v>
      </c>
      <c r="N436" s="10">
        <v>4680.34</v>
      </c>
      <c r="O436" s="59">
        <v>0.1</v>
      </c>
      <c r="P436" s="10">
        <v>468.03</v>
      </c>
      <c r="Q436" s="10">
        <v>4212.3100000000004</v>
      </c>
      <c r="R436" s="10" t="s">
        <v>586</v>
      </c>
      <c r="S436" s="10" t="s">
        <v>596</v>
      </c>
      <c r="T436" s="59">
        <v>0.3</v>
      </c>
      <c r="U436" s="10">
        <v>1263.69</v>
      </c>
    </row>
    <row r="437" spans="1:21" x14ac:dyDescent="0.3">
      <c r="A437" s="10" t="s">
        <v>32517</v>
      </c>
      <c r="B437" s="61">
        <v>45093</v>
      </c>
      <c r="C437" s="10" t="s">
        <v>7697</v>
      </c>
      <c r="D437" s="10" t="s">
        <v>12715</v>
      </c>
      <c r="E437" s="10" t="s">
        <v>571</v>
      </c>
      <c r="F437" s="10" t="s">
        <v>11</v>
      </c>
      <c r="G437" s="10" t="s">
        <v>569</v>
      </c>
      <c r="H437" s="10" t="s">
        <v>579</v>
      </c>
      <c r="I437" s="10" t="s">
        <v>722</v>
      </c>
      <c r="J437" s="10" t="s">
        <v>32516</v>
      </c>
      <c r="K437" s="10" t="s">
        <v>20608</v>
      </c>
      <c r="L437" s="10">
        <v>7</v>
      </c>
      <c r="M437" s="10">
        <v>583.84</v>
      </c>
      <c r="N437" s="10">
        <v>4086.88</v>
      </c>
      <c r="O437" s="59">
        <v>0</v>
      </c>
      <c r="P437" s="10">
        <v>0</v>
      </c>
      <c r="Q437" s="10">
        <v>4086.88</v>
      </c>
      <c r="R437" s="10" t="s">
        <v>565</v>
      </c>
      <c r="S437" s="10" t="s">
        <v>607</v>
      </c>
      <c r="T437" s="59">
        <v>0.3</v>
      </c>
      <c r="U437" s="10">
        <v>1226.06</v>
      </c>
    </row>
    <row r="438" spans="1:21" x14ac:dyDescent="0.3">
      <c r="A438" s="10" t="s">
        <v>32515</v>
      </c>
      <c r="B438" s="61">
        <v>45246</v>
      </c>
      <c r="C438" s="10" t="s">
        <v>32514</v>
      </c>
      <c r="D438" s="10" t="s">
        <v>13774</v>
      </c>
      <c r="E438" s="10" t="s">
        <v>629</v>
      </c>
      <c r="F438" s="10" t="s">
        <v>790</v>
      </c>
      <c r="G438" s="10" t="s">
        <v>569</v>
      </c>
      <c r="H438" s="10" t="s">
        <v>600</v>
      </c>
      <c r="I438" s="10" t="s">
        <v>664</v>
      </c>
      <c r="J438" s="10" t="s">
        <v>32513</v>
      </c>
      <c r="K438" s="10" t="s">
        <v>26109</v>
      </c>
      <c r="L438" s="10">
        <v>1</v>
      </c>
      <c r="M438" s="10">
        <v>818.89</v>
      </c>
      <c r="N438" s="10">
        <v>818.89</v>
      </c>
      <c r="O438" s="59">
        <v>0</v>
      </c>
      <c r="P438" s="10">
        <v>0</v>
      </c>
      <c r="Q438" s="10">
        <v>818.89</v>
      </c>
      <c r="R438" s="10" t="s">
        <v>575</v>
      </c>
      <c r="S438" s="10" t="s">
        <v>564</v>
      </c>
      <c r="T438" s="59">
        <v>0.3</v>
      </c>
      <c r="U438" s="10">
        <v>245.67</v>
      </c>
    </row>
    <row r="439" spans="1:21" x14ac:dyDescent="0.3">
      <c r="A439" s="10" t="s">
        <v>32512</v>
      </c>
      <c r="B439" s="61">
        <v>45097</v>
      </c>
      <c r="C439" s="10" t="s">
        <v>781</v>
      </c>
      <c r="D439" s="10" t="s">
        <v>31301</v>
      </c>
      <c r="E439" s="10" t="s">
        <v>629</v>
      </c>
      <c r="F439" s="10" t="s">
        <v>628</v>
      </c>
      <c r="G439" s="10" t="s">
        <v>569</v>
      </c>
      <c r="H439" s="10" t="s">
        <v>579</v>
      </c>
      <c r="I439" s="10" t="s">
        <v>722</v>
      </c>
      <c r="J439" s="10" t="s">
        <v>32511</v>
      </c>
      <c r="K439" s="10" t="s">
        <v>13286</v>
      </c>
      <c r="L439" s="10">
        <v>10</v>
      </c>
      <c r="M439" s="10">
        <v>243.15</v>
      </c>
      <c r="N439" s="10">
        <v>2431.5</v>
      </c>
      <c r="O439" s="59">
        <v>0.1</v>
      </c>
      <c r="P439" s="10">
        <v>243.15</v>
      </c>
      <c r="Q439" s="10">
        <v>2188.35</v>
      </c>
      <c r="R439" s="10" t="s">
        <v>565</v>
      </c>
      <c r="S439" s="10" t="s">
        <v>607</v>
      </c>
      <c r="T439" s="59">
        <v>0.25</v>
      </c>
      <c r="U439" s="10">
        <v>547.09</v>
      </c>
    </row>
    <row r="440" spans="1:21" x14ac:dyDescent="0.3">
      <c r="A440" s="10" t="s">
        <v>32510</v>
      </c>
      <c r="B440" s="61">
        <v>45369</v>
      </c>
      <c r="C440" s="10" t="s">
        <v>21213</v>
      </c>
      <c r="D440" s="10" t="s">
        <v>31820</v>
      </c>
      <c r="E440" s="10" t="s">
        <v>581</v>
      </c>
      <c r="F440" s="10" t="s">
        <v>83</v>
      </c>
      <c r="G440" s="10" t="s">
        <v>601</v>
      </c>
      <c r="H440" s="10" t="s">
        <v>600</v>
      </c>
      <c r="I440" s="10" t="s">
        <v>664</v>
      </c>
      <c r="J440" s="10" t="s">
        <v>18405</v>
      </c>
      <c r="K440" s="10" t="s">
        <v>32509</v>
      </c>
      <c r="L440" s="10">
        <v>10</v>
      </c>
      <c r="M440" s="10">
        <v>298.89</v>
      </c>
      <c r="N440" s="10">
        <v>2988.9</v>
      </c>
      <c r="O440" s="59">
        <v>0.1</v>
      </c>
      <c r="P440" s="10">
        <v>298.89</v>
      </c>
      <c r="Q440" s="10">
        <v>2690.01</v>
      </c>
      <c r="R440" s="10" t="s">
        <v>565</v>
      </c>
      <c r="S440" s="10" t="s">
        <v>607</v>
      </c>
      <c r="T440" s="59">
        <v>0.25</v>
      </c>
      <c r="U440" s="10">
        <v>672.5</v>
      </c>
    </row>
    <row r="441" spans="1:21" x14ac:dyDescent="0.3">
      <c r="A441" s="10" t="s">
        <v>32508</v>
      </c>
      <c r="B441" s="61">
        <v>45250</v>
      </c>
      <c r="C441" s="10" t="s">
        <v>10641</v>
      </c>
      <c r="D441" s="10" t="s">
        <v>3510</v>
      </c>
      <c r="E441" s="10" t="s">
        <v>571</v>
      </c>
      <c r="F441" s="10" t="s">
        <v>11</v>
      </c>
      <c r="G441" s="10" t="s">
        <v>569</v>
      </c>
      <c r="H441" s="10" t="s">
        <v>590</v>
      </c>
      <c r="I441" s="10" t="s">
        <v>589</v>
      </c>
      <c r="J441" s="10" t="s">
        <v>23187</v>
      </c>
      <c r="K441" s="10" t="s">
        <v>32091</v>
      </c>
      <c r="L441" s="10">
        <v>6</v>
      </c>
      <c r="M441" s="10">
        <v>572.86</v>
      </c>
      <c r="N441" s="10">
        <v>3437.16</v>
      </c>
      <c r="O441" s="59">
        <v>0</v>
      </c>
      <c r="P441" s="10">
        <v>0</v>
      </c>
      <c r="Q441" s="10">
        <v>3437.16</v>
      </c>
      <c r="R441" s="10" t="s">
        <v>614</v>
      </c>
      <c r="S441" s="10" t="s">
        <v>585</v>
      </c>
      <c r="T441" s="59">
        <v>0.25</v>
      </c>
      <c r="U441" s="10">
        <v>859.29</v>
      </c>
    </row>
    <row r="442" spans="1:21" x14ac:dyDescent="0.3">
      <c r="A442" s="10" t="s">
        <v>32507</v>
      </c>
      <c r="B442" s="61">
        <v>45120</v>
      </c>
      <c r="C442" s="10" t="s">
        <v>31522</v>
      </c>
      <c r="D442" s="10" t="s">
        <v>25834</v>
      </c>
      <c r="E442" s="10" t="s">
        <v>592</v>
      </c>
      <c r="F442" s="10" t="s">
        <v>18</v>
      </c>
      <c r="G442" s="10" t="s">
        <v>569</v>
      </c>
      <c r="H442" s="10" t="s">
        <v>600</v>
      </c>
      <c r="I442" s="10" t="s">
        <v>664</v>
      </c>
      <c r="J442" s="10" t="s">
        <v>32506</v>
      </c>
      <c r="K442" s="10" t="s">
        <v>32505</v>
      </c>
      <c r="L442" s="10">
        <v>10</v>
      </c>
      <c r="M442" s="10">
        <v>353.86</v>
      </c>
      <c r="N442" s="10">
        <v>3538.6</v>
      </c>
      <c r="O442" s="59">
        <v>0.1</v>
      </c>
      <c r="P442" s="10">
        <v>353.86</v>
      </c>
      <c r="Q442" s="10">
        <v>3184.74</v>
      </c>
      <c r="R442" s="10" t="s">
        <v>575</v>
      </c>
      <c r="S442" s="10" t="s">
        <v>607</v>
      </c>
      <c r="T442" s="59">
        <v>0.3</v>
      </c>
      <c r="U442" s="10">
        <v>955.42</v>
      </c>
    </row>
    <row r="443" spans="1:21" x14ac:dyDescent="0.3">
      <c r="A443" s="10" t="s">
        <v>32504</v>
      </c>
      <c r="B443" s="61">
        <v>45066</v>
      </c>
      <c r="C443" s="10" t="s">
        <v>29627</v>
      </c>
      <c r="D443" s="10" t="s">
        <v>32503</v>
      </c>
      <c r="E443" s="10" t="s">
        <v>571</v>
      </c>
      <c r="F443" s="10" t="s">
        <v>685</v>
      </c>
      <c r="G443" s="10" t="s">
        <v>569</v>
      </c>
      <c r="H443" s="10" t="s">
        <v>600</v>
      </c>
      <c r="I443" s="10" t="s">
        <v>599</v>
      </c>
      <c r="J443" s="10" t="s">
        <v>11936</v>
      </c>
      <c r="K443" s="10" t="s">
        <v>32502</v>
      </c>
      <c r="L443" s="10">
        <v>8</v>
      </c>
      <c r="M443" s="10">
        <v>725.78</v>
      </c>
      <c r="N443" s="10">
        <v>5806.24</v>
      </c>
      <c r="O443" s="59">
        <v>0.2</v>
      </c>
      <c r="P443" s="10">
        <v>1161.25</v>
      </c>
      <c r="Q443" s="10">
        <v>4644.99</v>
      </c>
      <c r="R443" s="10" t="s">
        <v>586</v>
      </c>
      <c r="S443" s="10" t="s">
        <v>607</v>
      </c>
      <c r="T443" s="59">
        <v>0.25</v>
      </c>
      <c r="U443" s="10">
        <v>1161.25</v>
      </c>
    </row>
    <row r="444" spans="1:21" x14ac:dyDescent="0.3">
      <c r="A444" s="10" t="s">
        <v>32501</v>
      </c>
      <c r="B444" s="61">
        <v>45326</v>
      </c>
      <c r="C444" s="10" t="s">
        <v>17773</v>
      </c>
      <c r="D444" s="10" t="s">
        <v>31114</v>
      </c>
      <c r="E444" s="10" t="s">
        <v>629</v>
      </c>
      <c r="F444" s="10" t="s">
        <v>628</v>
      </c>
      <c r="G444" s="10" t="s">
        <v>601</v>
      </c>
      <c r="H444" s="10" t="s">
        <v>544</v>
      </c>
      <c r="I444" s="10" t="s">
        <v>610</v>
      </c>
      <c r="J444" s="10" t="s">
        <v>16551</v>
      </c>
      <c r="K444" s="10" t="s">
        <v>22261</v>
      </c>
      <c r="L444" s="10">
        <v>4</v>
      </c>
      <c r="M444" s="10">
        <v>172.99</v>
      </c>
      <c r="N444" s="10">
        <v>691.96</v>
      </c>
      <c r="O444" s="59">
        <v>0.05</v>
      </c>
      <c r="P444" s="10">
        <v>34.6</v>
      </c>
      <c r="Q444" s="10">
        <v>657.36</v>
      </c>
      <c r="R444" s="10" t="s">
        <v>586</v>
      </c>
      <c r="S444" s="10" t="s">
        <v>607</v>
      </c>
      <c r="T444" s="59">
        <v>0.3</v>
      </c>
      <c r="U444" s="10">
        <v>197.21</v>
      </c>
    </row>
    <row r="445" spans="1:21" x14ac:dyDescent="0.3">
      <c r="A445" s="10" t="s">
        <v>32500</v>
      </c>
      <c r="B445" s="61">
        <v>45200</v>
      </c>
      <c r="C445" s="10" t="s">
        <v>21321</v>
      </c>
      <c r="D445" s="10" t="s">
        <v>10612</v>
      </c>
      <c r="E445" s="10" t="s">
        <v>571</v>
      </c>
      <c r="F445" s="10" t="s">
        <v>685</v>
      </c>
      <c r="G445" s="10" t="s">
        <v>601</v>
      </c>
      <c r="H445" s="10" t="s">
        <v>590</v>
      </c>
      <c r="I445" s="10" t="s">
        <v>635</v>
      </c>
      <c r="J445" s="10" t="s">
        <v>32499</v>
      </c>
      <c r="K445" s="10" t="s">
        <v>32498</v>
      </c>
      <c r="L445" s="10">
        <v>3</v>
      </c>
      <c r="M445" s="10">
        <v>778.58</v>
      </c>
      <c r="N445" s="10">
        <v>2335.7399999999998</v>
      </c>
      <c r="O445" s="59">
        <v>0.2</v>
      </c>
      <c r="P445" s="10">
        <v>467.15</v>
      </c>
      <c r="Q445" s="10">
        <v>1868.59</v>
      </c>
      <c r="R445" s="10" t="s">
        <v>575</v>
      </c>
      <c r="S445" s="10" t="s">
        <v>607</v>
      </c>
      <c r="T445" s="59">
        <v>0.25</v>
      </c>
      <c r="U445" s="10">
        <v>467.15</v>
      </c>
    </row>
    <row r="446" spans="1:21" x14ac:dyDescent="0.3">
      <c r="A446" s="10" t="s">
        <v>32497</v>
      </c>
      <c r="B446" s="61">
        <v>44962</v>
      </c>
      <c r="C446" s="10" t="s">
        <v>32496</v>
      </c>
      <c r="D446" s="10" t="s">
        <v>13027</v>
      </c>
      <c r="E446" s="10" t="s">
        <v>571</v>
      </c>
      <c r="F446" s="10" t="s">
        <v>11</v>
      </c>
      <c r="G446" s="10" t="s">
        <v>569</v>
      </c>
      <c r="H446" s="10" t="s">
        <v>600</v>
      </c>
      <c r="I446" s="10" t="s">
        <v>664</v>
      </c>
      <c r="J446" s="10" t="s">
        <v>16370</v>
      </c>
      <c r="K446" s="10" t="s">
        <v>32091</v>
      </c>
      <c r="L446" s="10">
        <v>1</v>
      </c>
      <c r="M446" s="10">
        <v>483.62</v>
      </c>
      <c r="N446" s="10">
        <v>483.62</v>
      </c>
      <c r="O446" s="59">
        <v>0.1</v>
      </c>
      <c r="P446" s="10">
        <v>48.36</v>
      </c>
      <c r="Q446" s="10">
        <v>435.26</v>
      </c>
      <c r="R446" s="10" t="s">
        <v>565</v>
      </c>
      <c r="S446" s="10" t="s">
        <v>607</v>
      </c>
      <c r="T446" s="59">
        <v>0.15</v>
      </c>
      <c r="U446" s="10">
        <v>65.290000000000006</v>
      </c>
    </row>
    <row r="447" spans="1:21" x14ac:dyDescent="0.3">
      <c r="A447" s="10" t="s">
        <v>32495</v>
      </c>
      <c r="B447" s="61">
        <v>45163</v>
      </c>
      <c r="C447" s="10" t="s">
        <v>1482</v>
      </c>
      <c r="D447" s="10" t="s">
        <v>21783</v>
      </c>
      <c r="E447" s="10" t="s">
        <v>603</v>
      </c>
      <c r="F447" s="10" t="s">
        <v>658</v>
      </c>
      <c r="G447" s="10" t="s">
        <v>569</v>
      </c>
      <c r="H447" s="10" t="s">
        <v>579</v>
      </c>
      <c r="I447" s="10" t="s">
        <v>711</v>
      </c>
      <c r="J447" s="10" t="s">
        <v>32356</v>
      </c>
      <c r="K447" s="10" t="s">
        <v>32494</v>
      </c>
      <c r="L447" s="10">
        <v>6</v>
      </c>
      <c r="M447" s="10">
        <v>237.96</v>
      </c>
      <c r="N447" s="10">
        <v>1427.76</v>
      </c>
      <c r="O447" s="59">
        <v>0.05</v>
      </c>
      <c r="P447" s="10">
        <v>71.39</v>
      </c>
      <c r="Q447" s="10">
        <v>1356.37</v>
      </c>
      <c r="R447" s="10" t="s">
        <v>614</v>
      </c>
      <c r="S447" s="10" t="s">
        <v>596</v>
      </c>
      <c r="T447" s="59">
        <v>0.15</v>
      </c>
      <c r="U447" s="10">
        <v>203.46</v>
      </c>
    </row>
    <row r="448" spans="1:21" x14ac:dyDescent="0.3">
      <c r="A448" s="10" t="s">
        <v>32493</v>
      </c>
      <c r="B448" s="61">
        <v>44972</v>
      </c>
      <c r="C448" s="10" t="s">
        <v>20548</v>
      </c>
      <c r="D448" s="10" t="s">
        <v>3030</v>
      </c>
      <c r="E448" s="10" t="s">
        <v>629</v>
      </c>
      <c r="F448" s="10" t="s">
        <v>628</v>
      </c>
      <c r="G448" s="10" t="s">
        <v>569</v>
      </c>
      <c r="H448" s="10" t="s">
        <v>544</v>
      </c>
      <c r="I448" s="10" t="s">
        <v>10</v>
      </c>
      <c r="J448" s="10" t="s">
        <v>22600</v>
      </c>
      <c r="K448" s="10" t="s">
        <v>32492</v>
      </c>
      <c r="L448" s="10">
        <v>4</v>
      </c>
      <c r="M448" s="10">
        <v>540.80999999999995</v>
      </c>
      <c r="N448" s="10">
        <v>2163.2399999999998</v>
      </c>
      <c r="O448" s="59">
        <v>0.1</v>
      </c>
      <c r="P448" s="10">
        <v>216.32</v>
      </c>
      <c r="Q448" s="10">
        <v>1946.92</v>
      </c>
      <c r="R448" s="10" t="s">
        <v>575</v>
      </c>
      <c r="S448" s="10" t="s">
        <v>607</v>
      </c>
      <c r="T448" s="59">
        <v>0.3</v>
      </c>
      <c r="U448" s="10">
        <v>584.08000000000004</v>
      </c>
    </row>
    <row r="449" spans="1:21" x14ac:dyDescent="0.3">
      <c r="A449" s="10" t="s">
        <v>32491</v>
      </c>
      <c r="B449" s="61">
        <v>45147</v>
      </c>
      <c r="C449" s="10" t="s">
        <v>8716</v>
      </c>
      <c r="D449" s="10" t="s">
        <v>32490</v>
      </c>
      <c r="E449" s="10" t="s">
        <v>581</v>
      </c>
      <c r="F449" s="10" t="s">
        <v>580</v>
      </c>
      <c r="G449" s="10" t="s">
        <v>569</v>
      </c>
      <c r="H449" s="10" t="s">
        <v>579</v>
      </c>
      <c r="I449" s="10" t="s">
        <v>722</v>
      </c>
      <c r="J449" s="10" t="s">
        <v>23814</v>
      </c>
      <c r="K449" s="10" t="s">
        <v>28259</v>
      </c>
      <c r="L449" s="10">
        <v>6</v>
      </c>
      <c r="M449" s="10">
        <v>517.91999999999996</v>
      </c>
      <c r="N449" s="10">
        <v>3107.52</v>
      </c>
      <c r="O449" s="59">
        <v>0.1</v>
      </c>
      <c r="P449" s="10">
        <v>310.75</v>
      </c>
      <c r="Q449" s="10">
        <v>2796.77</v>
      </c>
      <c r="R449" s="10" t="s">
        <v>586</v>
      </c>
      <c r="S449" s="10" t="s">
        <v>585</v>
      </c>
      <c r="T449" s="59">
        <v>0.3</v>
      </c>
      <c r="U449" s="10">
        <v>839.03</v>
      </c>
    </row>
    <row r="450" spans="1:21" x14ac:dyDescent="0.3">
      <c r="A450" s="10" t="s">
        <v>32489</v>
      </c>
      <c r="B450" s="61">
        <v>45089</v>
      </c>
      <c r="C450" s="10" t="s">
        <v>1014</v>
      </c>
      <c r="D450" s="10" t="s">
        <v>32488</v>
      </c>
      <c r="E450" s="10" t="s">
        <v>581</v>
      </c>
      <c r="F450" s="10" t="s">
        <v>580</v>
      </c>
      <c r="G450" s="10" t="s">
        <v>569</v>
      </c>
      <c r="H450" s="10" t="s">
        <v>600</v>
      </c>
      <c r="I450" s="10" t="s">
        <v>599</v>
      </c>
      <c r="J450" s="10" t="s">
        <v>32487</v>
      </c>
      <c r="K450" s="10" t="s">
        <v>1805</v>
      </c>
      <c r="L450" s="10">
        <v>10</v>
      </c>
      <c r="M450" s="10">
        <v>640.45000000000005</v>
      </c>
      <c r="N450" s="10">
        <v>6404.5</v>
      </c>
      <c r="O450" s="59">
        <v>0.05</v>
      </c>
      <c r="P450" s="10">
        <v>320.23</v>
      </c>
      <c r="Q450" s="10">
        <v>6084.27</v>
      </c>
      <c r="R450" s="10" t="s">
        <v>586</v>
      </c>
      <c r="S450" s="10" t="s">
        <v>585</v>
      </c>
      <c r="T450" s="59">
        <v>0.25</v>
      </c>
      <c r="U450" s="10">
        <v>1521.07</v>
      </c>
    </row>
    <row r="451" spans="1:21" x14ac:dyDescent="0.3">
      <c r="A451" s="10" t="s">
        <v>32486</v>
      </c>
      <c r="B451" s="61">
        <v>45004</v>
      </c>
      <c r="C451" s="10" t="s">
        <v>4628</v>
      </c>
      <c r="D451" s="10" t="s">
        <v>27538</v>
      </c>
      <c r="E451" s="10" t="s">
        <v>571</v>
      </c>
      <c r="F451" s="10" t="s">
        <v>570</v>
      </c>
      <c r="G451" s="10" t="s">
        <v>601</v>
      </c>
      <c r="H451" s="10" t="s">
        <v>579</v>
      </c>
      <c r="I451" s="10" t="s">
        <v>711</v>
      </c>
      <c r="J451" s="10" t="s">
        <v>32485</v>
      </c>
      <c r="K451" s="10" t="s">
        <v>13776</v>
      </c>
      <c r="L451" s="10">
        <v>2</v>
      </c>
      <c r="M451" s="10">
        <v>639.34</v>
      </c>
      <c r="N451" s="10">
        <v>1278.68</v>
      </c>
      <c r="O451" s="59">
        <v>0.2</v>
      </c>
      <c r="P451" s="10">
        <v>255.74</v>
      </c>
      <c r="Q451" s="10">
        <v>1022.94</v>
      </c>
      <c r="R451" s="10" t="s">
        <v>575</v>
      </c>
      <c r="S451" s="10" t="s">
        <v>564</v>
      </c>
      <c r="T451" s="59">
        <v>0.15</v>
      </c>
      <c r="U451" s="10">
        <v>153.44</v>
      </c>
    </row>
    <row r="452" spans="1:21" x14ac:dyDescent="0.3">
      <c r="A452" s="10" t="s">
        <v>32484</v>
      </c>
      <c r="B452" s="61">
        <v>45152</v>
      </c>
      <c r="C452" s="10" t="s">
        <v>32483</v>
      </c>
      <c r="D452" s="10" t="s">
        <v>12187</v>
      </c>
      <c r="E452" s="10" t="s">
        <v>592</v>
      </c>
      <c r="F452" s="10" t="s">
        <v>591</v>
      </c>
      <c r="G452" s="10" t="s">
        <v>569</v>
      </c>
      <c r="H452" s="10" t="s">
        <v>600</v>
      </c>
      <c r="I452" s="10" t="s">
        <v>627</v>
      </c>
      <c r="J452" s="10" t="s">
        <v>4015</v>
      </c>
      <c r="K452" s="10" t="s">
        <v>14193</v>
      </c>
      <c r="L452" s="10">
        <v>4</v>
      </c>
      <c r="M452" s="10">
        <v>569.37</v>
      </c>
      <c r="N452" s="10">
        <v>2277.48</v>
      </c>
      <c r="O452" s="59">
        <v>0.05</v>
      </c>
      <c r="P452" s="10">
        <v>113.87</v>
      </c>
      <c r="Q452" s="10">
        <v>2163.61</v>
      </c>
      <c r="R452" s="10" t="s">
        <v>565</v>
      </c>
      <c r="S452" s="10" t="s">
        <v>596</v>
      </c>
      <c r="T452" s="59">
        <v>0.3</v>
      </c>
      <c r="U452" s="10">
        <v>649.08000000000004</v>
      </c>
    </row>
    <row r="453" spans="1:21" x14ac:dyDescent="0.3">
      <c r="A453" s="10" t="s">
        <v>32482</v>
      </c>
      <c r="B453" s="61">
        <v>45255</v>
      </c>
      <c r="C453" s="10" t="s">
        <v>3897</v>
      </c>
      <c r="D453" s="10" t="s">
        <v>32481</v>
      </c>
      <c r="E453" s="10" t="s">
        <v>581</v>
      </c>
      <c r="F453" s="10" t="s">
        <v>580</v>
      </c>
      <c r="G453" s="10" t="s">
        <v>569</v>
      </c>
      <c r="H453" s="10" t="s">
        <v>600</v>
      </c>
      <c r="I453" s="10" t="s">
        <v>664</v>
      </c>
      <c r="J453" s="10" t="s">
        <v>14022</v>
      </c>
      <c r="K453" s="10" t="s">
        <v>24409</v>
      </c>
      <c r="L453" s="10">
        <v>1</v>
      </c>
      <c r="M453" s="10">
        <v>599.4</v>
      </c>
      <c r="N453" s="10">
        <v>599.4</v>
      </c>
      <c r="O453" s="59">
        <v>0.1</v>
      </c>
      <c r="P453" s="10">
        <v>59.94</v>
      </c>
      <c r="Q453" s="10">
        <v>539.46</v>
      </c>
      <c r="R453" s="10" t="s">
        <v>575</v>
      </c>
      <c r="S453" s="10" t="s">
        <v>564</v>
      </c>
      <c r="T453" s="59">
        <v>0.3</v>
      </c>
      <c r="U453" s="10">
        <v>161.84</v>
      </c>
    </row>
    <row r="454" spans="1:21" x14ac:dyDescent="0.3">
      <c r="A454" s="10" t="s">
        <v>32480</v>
      </c>
      <c r="B454" s="61">
        <v>45093</v>
      </c>
      <c r="C454" s="10" t="s">
        <v>25501</v>
      </c>
      <c r="D454" s="10" t="s">
        <v>15302</v>
      </c>
      <c r="E454" s="10" t="s">
        <v>603</v>
      </c>
      <c r="F454" s="10" t="s">
        <v>602</v>
      </c>
      <c r="G454" s="10" t="s">
        <v>601</v>
      </c>
      <c r="H454" s="10" t="s">
        <v>544</v>
      </c>
      <c r="I454" s="10" t="s">
        <v>568</v>
      </c>
      <c r="J454" s="10" t="s">
        <v>28466</v>
      </c>
      <c r="K454" s="10" t="s">
        <v>12295</v>
      </c>
      <c r="L454" s="10">
        <v>9</v>
      </c>
      <c r="M454" s="10">
        <v>144.41999999999999</v>
      </c>
      <c r="N454" s="10">
        <v>1299.78</v>
      </c>
      <c r="O454" s="59">
        <v>0.1</v>
      </c>
      <c r="P454" s="10">
        <v>129.97999999999999</v>
      </c>
      <c r="Q454" s="10">
        <v>1169.8</v>
      </c>
      <c r="R454" s="10" t="s">
        <v>575</v>
      </c>
      <c r="S454" s="10" t="s">
        <v>585</v>
      </c>
      <c r="T454" s="59">
        <v>0.3</v>
      </c>
      <c r="U454" s="10">
        <v>350.94</v>
      </c>
    </row>
    <row r="455" spans="1:21" x14ac:dyDescent="0.3">
      <c r="A455" s="10" t="s">
        <v>32479</v>
      </c>
      <c r="B455" s="61">
        <v>45108</v>
      </c>
      <c r="C455" s="10" t="s">
        <v>16453</v>
      </c>
      <c r="D455" s="10" t="s">
        <v>3258</v>
      </c>
      <c r="E455" s="10" t="s">
        <v>592</v>
      </c>
      <c r="F455" s="10" t="s">
        <v>652</v>
      </c>
      <c r="G455" s="10" t="s">
        <v>601</v>
      </c>
      <c r="H455" s="10" t="s">
        <v>590</v>
      </c>
      <c r="I455" s="10" t="s">
        <v>635</v>
      </c>
      <c r="J455" s="10" t="s">
        <v>700</v>
      </c>
      <c r="K455" s="10" t="s">
        <v>32478</v>
      </c>
      <c r="L455" s="10">
        <v>10</v>
      </c>
      <c r="M455" s="10">
        <v>765.34</v>
      </c>
      <c r="N455" s="10">
        <v>7653.4</v>
      </c>
      <c r="O455" s="59">
        <v>0.1</v>
      </c>
      <c r="P455" s="10">
        <v>765.34</v>
      </c>
      <c r="Q455" s="10">
        <v>6888.06</v>
      </c>
      <c r="R455" s="10" t="s">
        <v>565</v>
      </c>
      <c r="S455" s="10" t="s">
        <v>596</v>
      </c>
      <c r="T455" s="59">
        <v>0.15</v>
      </c>
      <c r="U455" s="10">
        <v>1033.21</v>
      </c>
    </row>
    <row r="456" spans="1:21" x14ac:dyDescent="0.3">
      <c r="A456" s="10" t="s">
        <v>32477</v>
      </c>
      <c r="B456" s="61">
        <v>45212</v>
      </c>
      <c r="C456" s="10" t="s">
        <v>32476</v>
      </c>
      <c r="D456" s="10" t="s">
        <v>29899</v>
      </c>
      <c r="E456" s="10" t="s">
        <v>603</v>
      </c>
      <c r="F456" s="10" t="s">
        <v>602</v>
      </c>
      <c r="G456" s="10" t="s">
        <v>601</v>
      </c>
      <c r="H456" s="10" t="s">
        <v>579</v>
      </c>
      <c r="I456" s="10" t="s">
        <v>711</v>
      </c>
      <c r="J456" s="10" t="s">
        <v>17328</v>
      </c>
      <c r="K456" s="10" t="s">
        <v>11126</v>
      </c>
      <c r="L456" s="10">
        <v>9</v>
      </c>
      <c r="M456" s="10">
        <v>802.83</v>
      </c>
      <c r="N456" s="10">
        <v>7225.47</v>
      </c>
      <c r="O456" s="59">
        <v>0.05</v>
      </c>
      <c r="P456" s="10">
        <v>361.27</v>
      </c>
      <c r="Q456" s="10">
        <v>6864.2</v>
      </c>
      <c r="R456" s="10" t="s">
        <v>565</v>
      </c>
      <c r="S456" s="10" t="s">
        <v>607</v>
      </c>
      <c r="T456" s="59">
        <v>0.15</v>
      </c>
      <c r="U456" s="10">
        <v>1029.6300000000001</v>
      </c>
    </row>
    <row r="457" spans="1:21" x14ac:dyDescent="0.3">
      <c r="A457" s="10" t="s">
        <v>32475</v>
      </c>
      <c r="B457" s="61">
        <v>45176</v>
      </c>
      <c r="C457" s="10" t="s">
        <v>5858</v>
      </c>
      <c r="D457" s="10" t="s">
        <v>8964</v>
      </c>
      <c r="E457" s="10" t="s">
        <v>629</v>
      </c>
      <c r="F457" s="10" t="s">
        <v>628</v>
      </c>
      <c r="G457" s="10" t="s">
        <v>569</v>
      </c>
      <c r="H457" s="10" t="s">
        <v>579</v>
      </c>
      <c r="I457" s="10" t="s">
        <v>711</v>
      </c>
      <c r="J457" s="10" t="s">
        <v>32297</v>
      </c>
      <c r="K457" s="10" t="s">
        <v>16648</v>
      </c>
      <c r="L457" s="10">
        <v>8</v>
      </c>
      <c r="M457" s="10">
        <v>660.65</v>
      </c>
      <c r="N457" s="10">
        <v>5285.2</v>
      </c>
      <c r="O457" s="59">
        <v>0</v>
      </c>
      <c r="P457" s="10">
        <v>0</v>
      </c>
      <c r="Q457" s="10">
        <v>5285.2</v>
      </c>
      <c r="R457" s="10" t="s">
        <v>586</v>
      </c>
      <c r="S457" s="10" t="s">
        <v>596</v>
      </c>
      <c r="T457" s="59">
        <v>0.15</v>
      </c>
      <c r="U457" s="10">
        <v>792.78</v>
      </c>
    </row>
    <row r="458" spans="1:21" x14ac:dyDescent="0.3">
      <c r="A458" s="10" t="s">
        <v>32474</v>
      </c>
      <c r="B458" s="61">
        <v>45188</v>
      </c>
      <c r="C458" s="10" t="s">
        <v>10114</v>
      </c>
      <c r="D458" s="10" t="s">
        <v>32473</v>
      </c>
      <c r="E458" s="10" t="s">
        <v>603</v>
      </c>
      <c r="F458" s="10" t="s">
        <v>636</v>
      </c>
      <c r="G458" s="10" t="s">
        <v>601</v>
      </c>
      <c r="H458" s="10" t="s">
        <v>590</v>
      </c>
      <c r="I458" s="10" t="s">
        <v>589</v>
      </c>
      <c r="J458" s="10" t="s">
        <v>4409</v>
      </c>
      <c r="K458" s="10" t="s">
        <v>28057</v>
      </c>
      <c r="L458" s="10">
        <v>2</v>
      </c>
      <c r="M458" s="10">
        <v>611.47</v>
      </c>
      <c r="N458" s="10">
        <v>1222.94</v>
      </c>
      <c r="O458" s="59">
        <v>0.1</v>
      </c>
      <c r="P458" s="10">
        <v>122.29</v>
      </c>
      <c r="Q458" s="10">
        <v>1100.6500000000001</v>
      </c>
      <c r="R458" s="10" t="s">
        <v>575</v>
      </c>
      <c r="S458" s="10" t="s">
        <v>607</v>
      </c>
      <c r="T458" s="59">
        <v>0.15</v>
      </c>
      <c r="U458" s="10">
        <v>165.1</v>
      </c>
    </row>
    <row r="459" spans="1:21" x14ac:dyDescent="0.3">
      <c r="A459" s="10" t="s">
        <v>32472</v>
      </c>
      <c r="B459" s="61">
        <v>45269</v>
      </c>
      <c r="C459" s="10" t="s">
        <v>9775</v>
      </c>
      <c r="D459" s="10" t="s">
        <v>29288</v>
      </c>
      <c r="E459" s="10" t="s">
        <v>571</v>
      </c>
      <c r="F459" s="10" t="s">
        <v>685</v>
      </c>
      <c r="G459" s="10" t="s">
        <v>601</v>
      </c>
      <c r="H459" s="10" t="s">
        <v>590</v>
      </c>
      <c r="I459" s="10" t="s">
        <v>635</v>
      </c>
      <c r="J459" s="10" t="s">
        <v>1782</v>
      </c>
      <c r="K459" s="10" t="s">
        <v>32471</v>
      </c>
      <c r="L459" s="10">
        <v>9</v>
      </c>
      <c r="M459" s="10">
        <v>872.69</v>
      </c>
      <c r="N459" s="10">
        <v>7854.21</v>
      </c>
      <c r="O459" s="59">
        <v>0</v>
      </c>
      <c r="P459" s="10">
        <v>0</v>
      </c>
      <c r="Q459" s="10">
        <v>7854.21</v>
      </c>
      <c r="R459" s="10" t="s">
        <v>565</v>
      </c>
      <c r="S459" s="10" t="s">
        <v>564</v>
      </c>
      <c r="T459" s="59">
        <v>0.25</v>
      </c>
      <c r="U459" s="10">
        <v>1963.55</v>
      </c>
    </row>
    <row r="460" spans="1:21" x14ac:dyDescent="0.3">
      <c r="A460" s="10" t="s">
        <v>32470</v>
      </c>
      <c r="B460" s="61">
        <v>45132</v>
      </c>
      <c r="C460" s="10" t="s">
        <v>21109</v>
      </c>
      <c r="D460" s="10" t="s">
        <v>32469</v>
      </c>
      <c r="E460" s="10" t="s">
        <v>592</v>
      </c>
      <c r="F460" s="10" t="s">
        <v>591</v>
      </c>
      <c r="G460" s="10" t="s">
        <v>601</v>
      </c>
      <c r="H460" s="10" t="s">
        <v>579</v>
      </c>
      <c r="I460" s="10" t="s">
        <v>711</v>
      </c>
      <c r="J460" s="10" t="s">
        <v>32468</v>
      </c>
      <c r="K460" s="10" t="s">
        <v>19835</v>
      </c>
      <c r="L460" s="10">
        <v>7</v>
      </c>
      <c r="M460" s="10">
        <v>950.2</v>
      </c>
      <c r="N460" s="10">
        <v>6651.4</v>
      </c>
      <c r="O460" s="59">
        <v>0.1</v>
      </c>
      <c r="P460" s="10">
        <v>665.14</v>
      </c>
      <c r="Q460" s="10">
        <v>5986.26</v>
      </c>
      <c r="R460" s="10" t="s">
        <v>565</v>
      </c>
      <c r="S460" s="10" t="s">
        <v>607</v>
      </c>
      <c r="T460" s="59">
        <v>0.15</v>
      </c>
      <c r="U460" s="10">
        <v>897.94</v>
      </c>
    </row>
    <row r="461" spans="1:21" x14ac:dyDescent="0.3">
      <c r="A461" s="10" t="s">
        <v>32467</v>
      </c>
      <c r="B461" s="61">
        <v>45086</v>
      </c>
      <c r="C461" s="10" t="s">
        <v>32466</v>
      </c>
      <c r="D461" s="10" t="s">
        <v>16770</v>
      </c>
      <c r="E461" s="10" t="s">
        <v>629</v>
      </c>
      <c r="F461" s="10" t="s">
        <v>790</v>
      </c>
      <c r="G461" s="10" t="s">
        <v>601</v>
      </c>
      <c r="H461" s="10" t="s">
        <v>600</v>
      </c>
      <c r="I461" s="10" t="s">
        <v>627</v>
      </c>
      <c r="J461" s="10" t="s">
        <v>32465</v>
      </c>
      <c r="K461" s="10" t="s">
        <v>27711</v>
      </c>
      <c r="L461" s="10">
        <v>7</v>
      </c>
      <c r="M461" s="10">
        <v>867.94</v>
      </c>
      <c r="N461" s="10">
        <v>6075.58</v>
      </c>
      <c r="O461" s="59">
        <v>0.2</v>
      </c>
      <c r="P461" s="10">
        <v>1215.1199999999999</v>
      </c>
      <c r="Q461" s="10">
        <v>4860.46</v>
      </c>
      <c r="R461" s="10" t="s">
        <v>575</v>
      </c>
      <c r="S461" s="10" t="s">
        <v>596</v>
      </c>
      <c r="T461" s="59">
        <v>0.3</v>
      </c>
      <c r="U461" s="10">
        <v>1458.14</v>
      </c>
    </row>
    <row r="462" spans="1:21" x14ac:dyDescent="0.3">
      <c r="A462" s="10" t="s">
        <v>32464</v>
      </c>
      <c r="B462" s="61">
        <v>44998</v>
      </c>
      <c r="C462" s="10" t="s">
        <v>22392</v>
      </c>
      <c r="D462" s="10" t="s">
        <v>17812</v>
      </c>
      <c r="E462" s="10" t="s">
        <v>581</v>
      </c>
      <c r="F462" s="10" t="s">
        <v>580</v>
      </c>
      <c r="G462" s="10" t="s">
        <v>569</v>
      </c>
      <c r="H462" s="10" t="s">
        <v>579</v>
      </c>
      <c r="I462" s="10" t="s">
        <v>722</v>
      </c>
      <c r="J462" s="10" t="s">
        <v>32463</v>
      </c>
      <c r="K462" s="10" t="s">
        <v>4915</v>
      </c>
      <c r="L462" s="10">
        <v>2</v>
      </c>
      <c r="M462" s="10">
        <v>917.67</v>
      </c>
      <c r="N462" s="10">
        <v>1835.34</v>
      </c>
      <c r="O462" s="59">
        <v>0</v>
      </c>
      <c r="P462" s="10">
        <v>0</v>
      </c>
      <c r="Q462" s="10">
        <v>1835.34</v>
      </c>
      <c r="R462" s="10" t="s">
        <v>575</v>
      </c>
      <c r="S462" s="10" t="s">
        <v>596</v>
      </c>
      <c r="T462" s="59">
        <v>0.25</v>
      </c>
      <c r="U462" s="10">
        <v>458.83</v>
      </c>
    </row>
    <row r="463" spans="1:21" x14ac:dyDescent="0.3">
      <c r="A463" s="10" t="s">
        <v>32462</v>
      </c>
      <c r="B463" s="61">
        <v>45377</v>
      </c>
      <c r="C463" s="10" t="s">
        <v>30306</v>
      </c>
      <c r="D463" s="10" t="s">
        <v>19648</v>
      </c>
      <c r="E463" s="10" t="s">
        <v>581</v>
      </c>
      <c r="F463" s="10" t="s">
        <v>580</v>
      </c>
      <c r="G463" s="10" t="s">
        <v>569</v>
      </c>
      <c r="H463" s="10" t="s">
        <v>590</v>
      </c>
      <c r="I463" s="10" t="s">
        <v>589</v>
      </c>
      <c r="J463" s="10" t="s">
        <v>764</v>
      </c>
      <c r="K463" s="10" t="s">
        <v>26937</v>
      </c>
      <c r="L463" s="10">
        <v>8</v>
      </c>
      <c r="M463" s="10">
        <v>812.81</v>
      </c>
      <c r="N463" s="10">
        <v>6502.48</v>
      </c>
      <c r="O463" s="59">
        <v>0.1</v>
      </c>
      <c r="P463" s="10">
        <v>650.25</v>
      </c>
      <c r="Q463" s="10">
        <v>5852.23</v>
      </c>
      <c r="R463" s="10" t="s">
        <v>614</v>
      </c>
      <c r="S463" s="10" t="s">
        <v>607</v>
      </c>
      <c r="T463" s="59">
        <v>0.15</v>
      </c>
      <c r="U463" s="10">
        <v>877.83</v>
      </c>
    </row>
    <row r="464" spans="1:21" x14ac:dyDescent="0.3">
      <c r="A464" s="10" t="s">
        <v>32461</v>
      </c>
      <c r="B464" s="61">
        <v>45127</v>
      </c>
      <c r="C464" s="10" t="s">
        <v>1034</v>
      </c>
      <c r="D464" s="10" t="s">
        <v>32460</v>
      </c>
      <c r="E464" s="10" t="s">
        <v>571</v>
      </c>
      <c r="F464" s="10" t="s">
        <v>570</v>
      </c>
      <c r="G464" s="10" t="s">
        <v>569</v>
      </c>
      <c r="H464" s="10" t="s">
        <v>579</v>
      </c>
      <c r="I464" s="10" t="s">
        <v>711</v>
      </c>
      <c r="J464" s="10" t="s">
        <v>32459</v>
      </c>
      <c r="K464" s="10" t="s">
        <v>32458</v>
      </c>
      <c r="L464" s="10">
        <v>1</v>
      </c>
      <c r="M464" s="10">
        <v>916.23</v>
      </c>
      <c r="N464" s="10">
        <v>916.23</v>
      </c>
      <c r="O464" s="59">
        <v>0.1</v>
      </c>
      <c r="P464" s="10">
        <v>91.62</v>
      </c>
      <c r="Q464" s="10">
        <v>824.61</v>
      </c>
      <c r="R464" s="10" t="s">
        <v>614</v>
      </c>
      <c r="S464" s="10" t="s">
        <v>585</v>
      </c>
      <c r="T464" s="59">
        <v>0.3</v>
      </c>
      <c r="U464" s="10">
        <v>247.38</v>
      </c>
    </row>
    <row r="465" spans="1:21" x14ac:dyDescent="0.3">
      <c r="A465" s="10" t="s">
        <v>32457</v>
      </c>
      <c r="B465" s="61">
        <v>45018</v>
      </c>
      <c r="C465" s="10" t="s">
        <v>32456</v>
      </c>
      <c r="D465" s="10" t="s">
        <v>24136</v>
      </c>
      <c r="E465" s="10" t="s">
        <v>629</v>
      </c>
      <c r="F465" s="10" t="s">
        <v>790</v>
      </c>
      <c r="G465" s="10" t="s">
        <v>569</v>
      </c>
      <c r="H465" s="10" t="s">
        <v>544</v>
      </c>
      <c r="I465" s="10" t="s">
        <v>610</v>
      </c>
      <c r="J465" s="10" t="s">
        <v>4438</v>
      </c>
      <c r="K465" s="10" t="s">
        <v>17948</v>
      </c>
      <c r="L465" s="10">
        <v>2</v>
      </c>
      <c r="M465" s="10">
        <v>562.02</v>
      </c>
      <c r="N465" s="10">
        <v>1124.04</v>
      </c>
      <c r="O465" s="59">
        <v>0.05</v>
      </c>
      <c r="P465" s="10">
        <v>56.2</v>
      </c>
      <c r="Q465" s="10">
        <v>1067.8399999999999</v>
      </c>
      <c r="R465" s="10" t="s">
        <v>575</v>
      </c>
      <c r="S465" s="10" t="s">
        <v>564</v>
      </c>
      <c r="T465" s="59">
        <v>0.3</v>
      </c>
      <c r="U465" s="10">
        <v>320.35000000000002</v>
      </c>
    </row>
    <row r="466" spans="1:21" x14ac:dyDescent="0.3">
      <c r="A466" s="10" t="s">
        <v>32455</v>
      </c>
      <c r="B466" s="61">
        <v>44954</v>
      </c>
      <c r="C466" s="10" t="s">
        <v>5279</v>
      </c>
      <c r="D466" s="10" t="s">
        <v>8414</v>
      </c>
      <c r="E466" s="10" t="s">
        <v>603</v>
      </c>
      <c r="F466" s="10" t="s">
        <v>658</v>
      </c>
      <c r="G466" s="10" t="s">
        <v>569</v>
      </c>
      <c r="H466" s="10" t="s">
        <v>600</v>
      </c>
      <c r="I466" s="10" t="s">
        <v>599</v>
      </c>
      <c r="J466" s="10" t="s">
        <v>2783</v>
      </c>
      <c r="K466" s="10" t="s">
        <v>11838</v>
      </c>
      <c r="L466" s="10">
        <v>3</v>
      </c>
      <c r="M466" s="10">
        <v>185.4</v>
      </c>
      <c r="N466" s="10">
        <v>556.20000000000005</v>
      </c>
      <c r="O466" s="59">
        <v>0.05</v>
      </c>
      <c r="P466" s="10">
        <v>27.81</v>
      </c>
      <c r="Q466" s="10">
        <v>528.39</v>
      </c>
      <c r="R466" s="10" t="s">
        <v>614</v>
      </c>
      <c r="S466" s="10" t="s">
        <v>596</v>
      </c>
      <c r="T466" s="59">
        <v>0.3</v>
      </c>
      <c r="U466" s="10">
        <v>158.52000000000001</v>
      </c>
    </row>
    <row r="467" spans="1:21" x14ac:dyDescent="0.3">
      <c r="A467" s="10" t="s">
        <v>32454</v>
      </c>
      <c r="B467" s="61">
        <v>45340</v>
      </c>
      <c r="C467" s="10" t="s">
        <v>32453</v>
      </c>
      <c r="D467" s="10" t="s">
        <v>32452</v>
      </c>
      <c r="E467" s="10" t="s">
        <v>571</v>
      </c>
      <c r="F467" s="10" t="s">
        <v>685</v>
      </c>
      <c r="G467" s="10" t="s">
        <v>601</v>
      </c>
      <c r="H467" s="10" t="s">
        <v>579</v>
      </c>
      <c r="I467" s="10" t="s">
        <v>711</v>
      </c>
      <c r="J467" s="10" t="s">
        <v>32451</v>
      </c>
      <c r="K467" s="10" t="s">
        <v>30308</v>
      </c>
      <c r="L467" s="10">
        <v>1</v>
      </c>
      <c r="M467" s="10">
        <v>595.13</v>
      </c>
      <c r="N467" s="10">
        <v>595.13</v>
      </c>
      <c r="O467" s="59">
        <v>0.2</v>
      </c>
      <c r="P467" s="10">
        <v>119.03</v>
      </c>
      <c r="Q467" s="10">
        <v>476.1</v>
      </c>
      <c r="R467" s="10" t="s">
        <v>575</v>
      </c>
      <c r="S467" s="10" t="s">
        <v>564</v>
      </c>
      <c r="T467" s="59">
        <v>0.25</v>
      </c>
      <c r="U467" s="10">
        <v>119.03</v>
      </c>
    </row>
    <row r="468" spans="1:21" x14ac:dyDescent="0.3">
      <c r="A468" s="10" t="s">
        <v>32450</v>
      </c>
      <c r="B468" s="61">
        <v>45010</v>
      </c>
      <c r="C468" s="10" t="s">
        <v>27595</v>
      </c>
      <c r="D468" s="10" t="s">
        <v>4429</v>
      </c>
      <c r="E468" s="10" t="s">
        <v>629</v>
      </c>
      <c r="F468" s="10" t="s">
        <v>628</v>
      </c>
      <c r="G468" s="10" t="s">
        <v>569</v>
      </c>
      <c r="H468" s="10" t="s">
        <v>590</v>
      </c>
      <c r="I468" s="10" t="s">
        <v>635</v>
      </c>
      <c r="J468" s="10" t="s">
        <v>12102</v>
      </c>
      <c r="K468" s="10" t="s">
        <v>22317</v>
      </c>
      <c r="L468" s="10">
        <v>9</v>
      </c>
      <c r="M468" s="10">
        <v>623.67999999999995</v>
      </c>
      <c r="N468" s="10">
        <v>5613.12</v>
      </c>
      <c r="O468" s="59">
        <v>0</v>
      </c>
      <c r="P468" s="10">
        <v>0</v>
      </c>
      <c r="Q468" s="10">
        <v>5613.12</v>
      </c>
      <c r="R468" s="10" t="s">
        <v>565</v>
      </c>
      <c r="S468" s="10" t="s">
        <v>596</v>
      </c>
      <c r="T468" s="59">
        <v>0.25</v>
      </c>
      <c r="U468" s="10">
        <v>1403.28</v>
      </c>
    </row>
    <row r="469" spans="1:21" x14ac:dyDescent="0.3">
      <c r="A469" s="10" t="s">
        <v>32449</v>
      </c>
      <c r="B469" s="61">
        <v>44949</v>
      </c>
      <c r="C469" s="10" t="s">
        <v>8231</v>
      </c>
      <c r="D469" s="10" t="s">
        <v>29231</v>
      </c>
      <c r="E469" s="10" t="s">
        <v>571</v>
      </c>
      <c r="F469" s="10" t="s">
        <v>11</v>
      </c>
      <c r="G469" s="10" t="s">
        <v>569</v>
      </c>
      <c r="H469" s="10" t="s">
        <v>579</v>
      </c>
      <c r="I469" s="10" t="s">
        <v>578</v>
      </c>
      <c r="J469" s="10" t="s">
        <v>32448</v>
      </c>
      <c r="K469" s="10" t="s">
        <v>32447</v>
      </c>
      <c r="L469" s="10">
        <v>1</v>
      </c>
      <c r="M469" s="10">
        <v>357.52</v>
      </c>
      <c r="N469" s="10">
        <v>357.52</v>
      </c>
      <c r="O469" s="59">
        <v>0</v>
      </c>
      <c r="P469" s="10">
        <v>0</v>
      </c>
      <c r="Q469" s="10">
        <v>357.52</v>
      </c>
      <c r="R469" s="10" t="s">
        <v>586</v>
      </c>
      <c r="S469" s="10" t="s">
        <v>585</v>
      </c>
      <c r="T469" s="59">
        <v>0.15</v>
      </c>
      <c r="U469" s="10">
        <v>53.63</v>
      </c>
    </row>
    <row r="470" spans="1:21" x14ac:dyDescent="0.3">
      <c r="A470" s="10" t="s">
        <v>32446</v>
      </c>
      <c r="B470" s="61">
        <v>45362</v>
      </c>
      <c r="C470" s="10" t="s">
        <v>5348</v>
      </c>
      <c r="D470" s="10" t="s">
        <v>28616</v>
      </c>
      <c r="E470" s="10" t="s">
        <v>592</v>
      </c>
      <c r="F470" s="10" t="s">
        <v>591</v>
      </c>
      <c r="G470" s="10" t="s">
        <v>569</v>
      </c>
      <c r="H470" s="10" t="s">
        <v>590</v>
      </c>
      <c r="I470" s="10" t="s">
        <v>635</v>
      </c>
      <c r="J470" s="10" t="s">
        <v>32445</v>
      </c>
      <c r="K470" s="10" t="s">
        <v>32444</v>
      </c>
      <c r="L470" s="10">
        <v>2</v>
      </c>
      <c r="M470" s="10">
        <v>427.56</v>
      </c>
      <c r="N470" s="10">
        <v>855.12</v>
      </c>
      <c r="O470" s="59">
        <v>0.1</v>
      </c>
      <c r="P470" s="10">
        <v>85.51</v>
      </c>
      <c r="Q470" s="10">
        <v>769.61</v>
      </c>
      <c r="R470" s="10" t="s">
        <v>586</v>
      </c>
      <c r="S470" s="10" t="s">
        <v>607</v>
      </c>
      <c r="T470" s="59">
        <v>0.25</v>
      </c>
      <c r="U470" s="10">
        <v>192.4</v>
      </c>
    </row>
    <row r="471" spans="1:21" x14ac:dyDescent="0.3">
      <c r="A471" s="10" t="s">
        <v>32443</v>
      </c>
      <c r="B471" s="61">
        <v>45022</v>
      </c>
      <c r="C471" s="10" t="s">
        <v>26333</v>
      </c>
      <c r="D471" s="10" t="s">
        <v>31337</v>
      </c>
      <c r="E471" s="10" t="s">
        <v>592</v>
      </c>
      <c r="F471" s="10" t="s">
        <v>652</v>
      </c>
      <c r="G471" s="10" t="s">
        <v>569</v>
      </c>
      <c r="H471" s="10" t="s">
        <v>590</v>
      </c>
      <c r="I471" s="10" t="s">
        <v>589</v>
      </c>
      <c r="J471" s="10" t="s">
        <v>23357</v>
      </c>
      <c r="K471" s="10" t="s">
        <v>16002</v>
      </c>
      <c r="L471" s="10">
        <v>9</v>
      </c>
      <c r="M471" s="10">
        <v>529.07000000000005</v>
      </c>
      <c r="N471" s="10">
        <v>4761.63</v>
      </c>
      <c r="O471" s="59">
        <v>0.2</v>
      </c>
      <c r="P471" s="10">
        <v>952.33</v>
      </c>
      <c r="Q471" s="10">
        <v>3809.3</v>
      </c>
      <c r="R471" s="10" t="s">
        <v>586</v>
      </c>
      <c r="S471" s="10" t="s">
        <v>564</v>
      </c>
      <c r="T471" s="59">
        <v>0.25</v>
      </c>
      <c r="U471" s="10">
        <v>952.33</v>
      </c>
    </row>
    <row r="472" spans="1:21" x14ac:dyDescent="0.3">
      <c r="A472" s="10" t="s">
        <v>32442</v>
      </c>
      <c r="B472" s="61">
        <v>45209</v>
      </c>
      <c r="C472" s="10" t="s">
        <v>21619</v>
      </c>
      <c r="D472" s="10" t="s">
        <v>2619</v>
      </c>
      <c r="E472" s="10" t="s">
        <v>581</v>
      </c>
      <c r="F472" s="10" t="s">
        <v>83</v>
      </c>
      <c r="G472" s="10" t="s">
        <v>569</v>
      </c>
      <c r="H472" s="10" t="s">
        <v>579</v>
      </c>
      <c r="I472" s="10" t="s">
        <v>722</v>
      </c>
      <c r="J472" s="10" t="s">
        <v>32441</v>
      </c>
      <c r="K472" s="10" t="s">
        <v>29588</v>
      </c>
      <c r="L472" s="10">
        <v>6</v>
      </c>
      <c r="M472" s="10">
        <v>422.34</v>
      </c>
      <c r="N472" s="10">
        <v>2534.04</v>
      </c>
      <c r="O472" s="59">
        <v>0.2</v>
      </c>
      <c r="P472" s="10">
        <v>506.81</v>
      </c>
      <c r="Q472" s="10">
        <v>2027.23</v>
      </c>
      <c r="R472" s="10" t="s">
        <v>586</v>
      </c>
      <c r="S472" s="10" t="s">
        <v>564</v>
      </c>
      <c r="T472" s="59">
        <v>0.25</v>
      </c>
      <c r="U472" s="10">
        <v>506.81</v>
      </c>
    </row>
    <row r="473" spans="1:21" x14ac:dyDescent="0.3">
      <c r="A473" s="10" t="s">
        <v>32440</v>
      </c>
      <c r="B473" s="61">
        <v>45376</v>
      </c>
      <c r="C473" s="10" t="s">
        <v>11709</v>
      </c>
      <c r="D473" s="10" t="s">
        <v>32439</v>
      </c>
      <c r="E473" s="10" t="s">
        <v>571</v>
      </c>
      <c r="F473" s="10" t="s">
        <v>11</v>
      </c>
      <c r="G473" s="10" t="s">
        <v>569</v>
      </c>
      <c r="H473" s="10" t="s">
        <v>600</v>
      </c>
      <c r="I473" s="10" t="s">
        <v>664</v>
      </c>
      <c r="J473" s="10" t="s">
        <v>16956</v>
      </c>
      <c r="K473" s="10" t="s">
        <v>18316</v>
      </c>
      <c r="L473" s="10">
        <v>10</v>
      </c>
      <c r="M473" s="10">
        <v>500.65</v>
      </c>
      <c r="N473" s="10">
        <v>5006.5</v>
      </c>
      <c r="O473" s="59">
        <v>0</v>
      </c>
      <c r="P473" s="10">
        <v>0</v>
      </c>
      <c r="Q473" s="10">
        <v>5006.5</v>
      </c>
      <c r="R473" s="10" t="s">
        <v>586</v>
      </c>
      <c r="S473" s="10" t="s">
        <v>564</v>
      </c>
      <c r="T473" s="59">
        <v>0.15</v>
      </c>
      <c r="U473" s="10">
        <v>750.98</v>
      </c>
    </row>
    <row r="474" spans="1:21" x14ac:dyDescent="0.3">
      <c r="A474" s="10" t="s">
        <v>32438</v>
      </c>
      <c r="B474" s="61">
        <v>45108</v>
      </c>
      <c r="C474" s="10" t="s">
        <v>4193</v>
      </c>
      <c r="D474" s="10" t="s">
        <v>6362</v>
      </c>
      <c r="E474" s="10" t="s">
        <v>571</v>
      </c>
      <c r="F474" s="10" t="s">
        <v>11</v>
      </c>
      <c r="G474" s="10" t="s">
        <v>569</v>
      </c>
      <c r="H474" s="10" t="s">
        <v>544</v>
      </c>
      <c r="I474" s="10" t="s">
        <v>10</v>
      </c>
      <c r="J474" s="10" t="s">
        <v>22534</v>
      </c>
      <c r="K474" s="10" t="s">
        <v>32437</v>
      </c>
      <c r="L474" s="10">
        <v>8</v>
      </c>
      <c r="M474" s="10">
        <v>374.36</v>
      </c>
      <c r="N474" s="10">
        <v>2994.88</v>
      </c>
      <c r="O474" s="59">
        <v>0.05</v>
      </c>
      <c r="P474" s="10">
        <v>149.74</v>
      </c>
      <c r="Q474" s="10">
        <v>2845.14</v>
      </c>
      <c r="R474" s="10" t="s">
        <v>565</v>
      </c>
      <c r="S474" s="10" t="s">
        <v>607</v>
      </c>
      <c r="T474" s="59">
        <v>0.15</v>
      </c>
      <c r="U474" s="10">
        <v>426.77</v>
      </c>
    </row>
    <row r="475" spans="1:21" x14ac:dyDescent="0.3">
      <c r="A475" s="10" t="s">
        <v>32436</v>
      </c>
      <c r="B475" s="61">
        <v>45247</v>
      </c>
      <c r="C475" s="10" t="s">
        <v>32435</v>
      </c>
      <c r="D475" s="10" t="s">
        <v>32434</v>
      </c>
      <c r="E475" s="10" t="s">
        <v>592</v>
      </c>
      <c r="F475" s="10" t="s">
        <v>18</v>
      </c>
      <c r="G475" s="10" t="s">
        <v>601</v>
      </c>
      <c r="H475" s="10" t="s">
        <v>544</v>
      </c>
      <c r="I475" s="10" t="s">
        <v>10</v>
      </c>
      <c r="J475" s="10" t="s">
        <v>28442</v>
      </c>
      <c r="K475" s="10" t="s">
        <v>23449</v>
      </c>
      <c r="L475" s="10">
        <v>7</v>
      </c>
      <c r="M475" s="10">
        <v>805.38</v>
      </c>
      <c r="N475" s="10">
        <v>5637.66</v>
      </c>
      <c r="O475" s="59">
        <v>0.1</v>
      </c>
      <c r="P475" s="10">
        <v>563.77</v>
      </c>
      <c r="Q475" s="10">
        <v>5073.8900000000003</v>
      </c>
      <c r="R475" s="10" t="s">
        <v>614</v>
      </c>
      <c r="S475" s="10" t="s">
        <v>607</v>
      </c>
      <c r="T475" s="59">
        <v>0.25</v>
      </c>
      <c r="U475" s="10">
        <v>1268.47</v>
      </c>
    </row>
    <row r="476" spans="1:21" x14ac:dyDescent="0.3">
      <c r="A476" s="10" t="s">
        <v>32433</v>
      </c>
      <c r="B476" s="61">
        <v>45306</v>
      </c>
      <c r="C476" s="10" t="s">
        <v>19097</v>
      </c>
      <c r="D476" s="10" t="s">
        <v>7905</v>
      </c>
      <c r="E476" s="10" t="s">
        <v>571</v>
      </c>
      <c r="F476" s="10" t="s">
        <v>685</v>
      </c>
      <c r="G476" s="10" t="s">
        <v>601</v>
      </c>
      <c r="H476" s="10" t="s">
        <v>579</v>
      </c>
      <c r="I476" s="10" t="s">
        <v>722</v>
      </c>
      <c r="J476" s="10" t="s">
        <v>31635</v>
      </c>
      <c r="K476" s="10" t="s">
        <v>6738</v>
      </c>
      <c r="L476" s="10">
        <v>2</v>
      </c>
      <c r="M476" s="10">
        <v>450.08</v>
      </c>
      <c r="N476" s="10">
        <v>900.16</v>
      </c>
      <c r="O476" s="59">
        <v>0.1</v>
      </c>
      <c r="P476" s="10">
        <v>90.02</v>
      </c>
      <c r="Q476" s="10">
        <v>810.14</v>
      </c>
      <c r="R476" s="10" t="s">
        <v>565</v>
      </c>
      <c r="S476" s="10" t="s">
        <v>564</v>
      </c>
      <c r="T476" s="59">
        <v>0.3</v>
      </c>
      <c r="U476" s="10">
        <v>243.04</v>
      </c>
    </row>
    <row r="477" spans="1:21" x14ac:dyDescent="0.3">
      <c r="A477" s="10" t="s">
        <v>32432</v>
      </c>
      <c r="B477" s="61">
        <v>45175</v>
      </c>
      <c r="C477" s="10" t="s">
        <v>9168</v>
      </c>
      <c r="D477" s="10" t="s">
        <v>18108</v>
      </c>
      <c r="E477" s="10" t="s">
        <v>581</v>
      </c>
      <c r="F477" s="10" t="s">
        <v>7</v>
      </c>
      <c r="G477" s="10" t="s">
        <v>601</v>
      </c>
      <c r="H477" s="10" t="s">
        <v>600</v>
      </c>
      <c r="I477" s="10" t="s">
        <v>664</v>
      </c>
      <c r="J477" s="10" t="s">
        <v>2299</v>
      </c>
      <c r="K477" s="10" t="s">
        <v>22308</v>
      </c>
      <c r="L477" s="10">
        <v>2</v>
      </c>
      <c r="M477" s="10">
        <v>607.87</v>
      </c>
      <c r="N477" s="10">
        <v>1215.74</v>
      </c>
      <c r="O477" s="59">
        <v>0.2</v>
      </c>
      <c r="P477" s="10">
        <v>243.15</v>
      </c>
      <c r="Q477" s="10">
        <v>972.59</v>
      </c>
      <c r="R477" s="10" t="s">
        <v>586</v>
      </c>
      <c r="S477" s="10" t="s">
        <v>585</v>
      </c>
      <c r="T477" s="59">
        <v>0.3</v>
      </c>
      <c r="U477" s="10">
        <v>291.77999999999997</v>
      </c>
    </row>
    <row r="478" spans="1:21" x14ac:dyDescent="0.3">
      <c r="A478" s="10" t="s">
        <v>32431</v>
      </c>
      <c r="B478" s="61">
        <v>45364</v>
      </c>
      <c r="C478" s="10" t="s">
        <v>20232</v>
      </c>
      <c r="D478" s="10" t="s">
        <v>32430</v>
      </c>
      <c r="E478" s="10" t="s">
        <v>571</v>
      </c>
      <c r="F478" s="10" t="s">
        <v>11</v>
      </c>
      <c r="G478" s="10" t="s">
        <v>569</v>
      </c>
      <c r="H478" s="10" t="s">
        <v>544</v>
      </c>
      <c r="I478" s="10" t="s">
        <v>10</v>
      </c>
      <c r="J478" s="10" t="s">
        <v>20332</v>
      </c>
      <c r="K478" s="10" t="s">
        <v>26331</v>
      </c>
      <c r="L478" s="10">
        <v>7</v>
      </c>
      <c r="M478" s="10">
        <v>605.82000000000005</v>
      </c>
      <c r="N478" s="10">
        <v>4240.74</v>
      </c>
      <c r="O478" s="59">
        <v>0.1</v>
      </c>
      <c r="P478" s="10">
        <v>424.07</v>
      </c>
      <c r="Q478" s="10">
        <v>3816.67</v>
      </c>
      <c r="R478" s="10" t="s">
        <v>565</v>
      </c>
      <c r="S478" s="10" t="s">
        <v>607</v>
      </c>
      <c r="T478" s="59">
        <v>0.25</v>
      </c>
      <c r="U478" s="10">
        <v>954.17</v>
      </c>
    </row>
    <row r="479" spans="1:21" x14ac:dyDescent="0.3">
      <c r="A479" s="10" t="s">
        <v>32429</v>
      </c>
      <c r="B479" s="61">
        <v>45077</v>
      </c>
      <c r="C479" s="10" t="s">
        <v>25177</v>
      </c>
      <c r="D479" s="10" t="s">
        <v>32428</v>
      </c>
      <c r="E479" s="10" t="s">
        <v>592</v>
      </c>
      <c r="F479" s="10" t="s">
        <v>18</v>
      </c>
      <c r="G479" s="10" t="s">
        <v>569</v>
      </c>
      <c r="H479" s="10" t="s">
        <v>600</v>
      </c>
      <c r="I479" s="10" t="s">
        <v>664</v>
      </c>
      <c r="J479" s="10" t="s">
        <v>29293</v>
      </c>
      <c r="K479" s="10" t="s">
        <v>32427</v>
      </c>
      <c r="L479" s="10">
        <v>2</v>
      </c>
      <c r="M479" s="10">
        <v>584.03</v>
      </c>
      <c r="N479" s="10">
        <v>1168.06</v>
      </c>
      <c r="O479" s="59">
        <v>0.2</v>
      </c>
      <c r="P479" s="10">
        <v>233.61</v>
      </c>
      <c r="Q479" s="10">
        <v>934.45</v>
      </c>
      <c r="R479" s="10" t="s">
        <v>565</v>
      </c>
      <c r="S479" s="10" t="s">
        <v>607</v>
      </c>
      <c r="T479" s="59">
        <v>0.3</v>
      </c>
      <c r="U479" s="10">
        <v>280.33</v>
      </c>
    </row>
    <row r="480" spans="1:21" x14ac:dyDescent="0.3">
      <c r="A480" s="10" t="s">
        <v>32426</v>
      </c>
      <c r="B480" s="61">
        <v>45300</v>
      </c>
      <c r="C480" s="10" t="s">
        <v>32425</v>
      </c>
      <c r="D480" s="10" t="s">
        <v>10100</v>
      </c>
      <c r="E480" s="10" t="s">
        <v>571</v>
      </c>
      <c r="F480" s="10" t="s">
        <v>685</v>
      </c>
      <c r="G480" s="10" t="s">
        <v>601</v>
      </c>
      <c r="H480" s="10" t="s">
        <v>579</v>
      </c>
      <c r="I480" s="10" t="s">
        <v>722</v>
      </c>
      <c r="J480" s="10" t="s">
        <v>30501</v>
      </c>
      <c r="K480" s="10" t="s">
        <v>9178</v>
      </c>
      <c r="L480" s="10">
        <v>9</v>
      </c>
      <c r="M480" s="10">
        <v>815.38</v>
      </c>
      <c r="N480" s="10">
        <v>7338.42</v>
      </c>
      <c r="O480" s="59">
        <v>0</v>
      </c>
      <c r="P480" s="10">
        <v>0</v>
      </c>
      <c r="Q480" s="10">
        <v>7338.42</v>
      </c>
      <c r="R480" s="10" t="s">
        <v>575</v>
      </c>
      <c r="S480" s="10" t="s">
        <v>596</v>
      </c>
      <c r="T480" s="59">
        <v>0.3</v>
      </c>
      <c r="U480" s="10">
        <v>2201.5300000000002</v>
      </c>
    </row>
    <row r="481" spans="1:21" x14ac:dyDescent="0.3">
      <c r="A481" s="10" t="s">
        <v>32424</v>
      </c>
      <c r="B481" s="61">
        <v>45154</v>
      </c>
      <c r="C481" s="10" t="s">
        <v>19993</v>
      </c>
      <c r="D481" s="10" t="s">
        <v>24666</v>
      </c>
      <c r="E481" s="10" t="s">
        <v>581</v>
      </c>
      <c r="F481" s="10" t="s">
        <v>580</v>
      </c>
      <c r="G481" s="10" t="s">
        <v>569</v>
      </c>
      <c r="H481" s="10" t="s">
        <v>579</v>
      </c>
      <c r="I481" s="10" t="s">
        <v>578</v>
      </c>
      <c r="J481" s="10" t="s">
        <v>32423</v>
      </c>
      <c r="K481" s="10" t="s">
        <v>16852</v>
      </c>
      <c r="L481" s="10">
        <v>5</v>
      </c>
      <c r="M481" s="10">
        <v>804.74</v>
      </c>
      <c r="N481" s="10">
        <v>4023.7</v>
      </c>
      <c r="O481" s="59">
        <v>0.2</v>
      </c>
      <c r="P481" s="10">
        <v>804.74</v>
      </c>
      <c r="Q481" s="10">
        <v>3218.96</v>
      </c>
      <c r="R481" s="10" t="s">
        <v>565</v>
      </c>
      <c r="S481" s="10" t="s">
        <v>585</v>
      </c>
      <c r="T481" s="59">
        <v>0.15</v>
      </c>
      <c r="U481" s="10">
        <v>482.84</v>
      </c>
    </row>
    <row r="482" spans="1:21" x14ac:dyDescent="0.3">
      <c r="A482" s="10" t="s">
        <v>32422</v>
      </c>
      <c r="B482" s="61">
        <v>45190</v>
      </c>
      <c r="C482" s="10" t="s">
        <v>32421</v>
      </c>
      <c r="D482" s="10" t="s">
        <v>28674</v>
      </c>
      <c r="E482" s="10" t="s">
        <v>629</v>
      </c>
      <c r="F482" s="10" t="s">
        <v>790</v>
      </c>
      <c r="G482" s="10" t="s">
        <v>601</v>
      </c>
      <c r="H482" s="10" t="s">
        <v>579</v>
      </c>
      <c r="I482" s="10" t="s">
        <v>578</v>
      </c>
      <c r="J482" s="10" t="s">
        <v>5231</v>
      </c>
      <c r="K482" s="10" t="s">
        <v>8625</v>
      </c>
      <c r="L482" s="10">
        <v>7</v>
      </c>
      <c r="M482" s="10">
        <v>771.51</v>
      </c>
      <c r="N482" s="10">
        <v>5400.57</v>
      </c>
      <c r="O482" s="59">
        <v>0.2</v>
      </c>
      <c r="P482" s="10">
        <v>1080.1099999999999</v>
      </c>
      <c r="Q482" s="10">
        <v>4320.46</v>
      </c>
      <c r="R482" s="10" t="s">
        <v>575</v>
      </c>
      <c r="S482" s="10" t="s">
        <v>585</v>
      </c>
      <c r="T482" s="59">
        <v>0.25</v>
      </c>
      <c r="U482" s="10">
        <v>1080.1199999999999</v>
      </c>
    </row>
    <row r="483" spans="1:21" x14ac:dyDescent="0.3">
      <c r="A483" s="10" t="s">
        <v>32420</v>
      </c>
      <c r="B483" s="61">
        <v>45186</v>
      </c>
      <c r="C483" s="10" t="s">
        <v>15096</v>
      </c>
      <c r="D483" s="10" t="s">
        <v>20335</v>
      </c>
      <c r="E483" s="10" t="s">
        <v>571</v>
      </c>
      <c r="F483" s="10" t="s">
        <v>570</v>
      </c>
      <c r="G483" s="10" t="s">
        <v>569</v>
      </c>
      <c r="H483" s="10" t="s">
        <v>544</v>
      </c>
      <c r="I483" s="10" t="s">
        <v>10</v>
      </c>
      <c r="J483" s="10" t="s">
        <v>32419</v>
      </c>
      <c r="K483" s="10" t="s">
        <v>32418</v>
      </c>
      <c r="L483" s="10">
        <v>10</v>
      </c>
      <c r="M483" s="10">
        <v>987.99</v>
      </c>
      <c r="N483" s="10">
        <v>9879.9</v>
      </c>
      <c r="O483" s="59">
        <v>0.2</v>
      </c>
      <c r="P483" s="10">
        <v>1975.98</v>
      </c>
      <c r="Q483" s="10">
        <v>7903.92</v>
      </c>
      <c r="R483" s="10" t="s">
        <v>614</v>
      </c>
      <c r="S483" s="10" t="s">
        <v>564</v>
      </c>
      <c r="T483" s="59">
        <v>0.15</v>
      </c>
      <c r="U483" s="10">
        <v>1185.5899999999999</v>
      </c>
    </row>
    <row r="484" spans="1:21" x14ac:dyDescent="0.3">
      <c r="A484" s="10" t="s">
        <v>32417</v>
      </c>
      <c r="B484" s="61">
        <v>45341</v>
      </c>
      <c r="C484" s="10" t="s">
        <v>8114</v>
      </c>
      <c r="D484" s="10" t="s">
        <v>20149</v>
      </c>
      <c r="E484" s="10" t="s">
        <v>592</v>
      </c>
      <c r="F484" s="10" t="s">
        <v>591</v>
      </c>
      <c r="G484" s="10" t="s">
        <v>569</v>
      </c>
      <c r="H484" s="10" t="s">
        <v>579</v>
      </c>
      <c r="I484" s="10" t="s">
        <v>711</v>
      </c>
      <c r="J484" s="10" t="s">
        <v>10456</v>
      </c>
      <c r="K484" s="10" t="s">
        <v>32416</v>
      </c>
      <c r="L484" s="10">
        <v>4</v>
      </c>
      <c r="M484" s="10">
        <v>378.28</v>
      </c>
      <c r="N484" s="10">
        <v>1513.12</v>
      </c>
      <c r="O484" s="59">
        <v>0.1</v>
      </c>
      <c r="P484" s="10">
        <v>151.31</v>
      </c>
      <c r="Q484" s="10">
        <v>1361.81</v>
      </c>
      <c r="R484" s="10" t="s">
        <v>614</v>
      </c>
      <c r="S484" s="10" t="s">
        <v>564</v>
      </c>
      <c r="T484" s="59">
        <v>0.25</v>
      </c>
      <c r="U484" s="10">
        <v>340.45</v>
      </c>
    </row>
    <row r="485" spans="1:21" x14ac:dyDescent="0.3">
      <c r="A485" s="10" t="s">
        <v>32415</v>
      </c>
      <c r="B485" s="61">
        <v>45312</v>
      </c>
      <c r="C485" s="10" t="s">
        <v>16575</v>
      </c>
      <c r="D485" s="10" t="s">
        <v>31457</v>
      </c>
      <c r="E485" s="10" t="s">
        <v>571</v>
      </c>
      <c r="F485" s="10" t="s">
        <v>11</v>
      </c>
      <c r="G485" s="10" t="s">
        <v>569</v>
      </c>
      <c r="H485" s="10" t="s">
        <v>544</v>
      </c>
      <c r="I485" s="10" t="s">
        <v>10</v>
      </c>
      <c r="J485" s="10" t="s">
        <v>32414</v>
      </c>
      <c r="K485" s="10" t="s">
        <v>25153</v>
      </c>
      <c r="L485" s="10">
        <v>6</v>
      </c>
      <c r="M485" s="10">
        <v>756.2</v>
      </c>
      <c r="N485" s="10">
        <v>4537.2</v>
      </c>
      <c r="O485" s="59">
        <v>0</v>
      </c>
      <c r="P485" s="10">
        <v>0</v>
      </c>
      <c r="Q485" s="10">
        <v>4537.2</v>
      </c>
      <c r="R485" s="10" t="s">
        <v>614</v>
      </c>
      <c r="S485" s="10" t="s">
        <v>585</v>
      </c>
      <c r="T485" s="59">
        <v>0.3</v>
      </c>
      <c r="U485" s="10">
        <v>1361.16</v>
      </c>
    </row>
    <row r="486" spans="1:21" x14ac:dyDescent="0.3">
      <c r="A486" s="10" t="s">
        <v>32413</v>
      </c>
      <c r="B486" s="61">
        <v>45197</v>
      </c>
      <c r="C486" s="10" t="s">
        <v>2639</v>
      </c>
      <c r="D486" s="10" t="s">
        <v>15688</v>
      </c>
      <c r="E486" s="10" t="s">
        <v>592</v>
      </c>
      <c r="F486" s="10" t="s">
        <v>18</v>
      </c>
      <c r="G486" s="10" t="s">
        <v>601</v>
      </c>
      <c r="H486" s="10" t="s">
        <v>579</v>
      </c>
      <c r="I486" s="10" t="s">
        <v>711</v>
      </c>
      <c r="J486" s="10" t="s">
        <v>7299</v>
      </c>
      <c r="K486" s="10" t="s">
        <v>13997</v>
      </c>
      <c r="L486" s="10">
        <v>3</v>
      </c>
      <c r="M486" s="10">
        <v>647.78</v>
      </c>
      <c r="N486" s="10">
        <v>1943.34</v>
      </c>
      <c r="O486" s="59">
        <v>0.2</v>
      </c>
      <c r="P486" s="10">
        <v>388.67</v>
      </c>
      <c r="Q486" s="10">
        <v>1554.67</v>
      </c>
      <c r="R486" s="10" t="s">
        <v>586</v>
      </c>
      <c r="S486" s="10" t="s">
        <v>585</v>
      </c>
      <c r="T486" s="59">
        <v>0.3</v>
      </c>
      <c r="U486" s="10">
        <v>466.4</v>
      </c>
    </row>
    <row r="487" spans="1:21" x14ac:dyDescent="0.3">
      <c r="A487" s="10" t="s">
        <v>32412</v>
      </c>
      <c r="B487" s="61">
        <v>45226</v>
      </c>
      <c r="C487" s="10" t="s">
        <v>7469</v>
      </c>
      <c r="D487" s="10" t="s">
        <v>19208</v>
      </c>
      <c r="E487" s="10" t="s">
        <v>629</v>
      </c>
      <c r="F487" s="10" t="s">
        <v>628</v>
      </c>
      <c r="G487" s="10" t="s">
        <v>601</v>
      </c>
      <c r="H487" s="10" t="s">
        <v>544</v>
      </c>
      <c r="I487" s="10" t="s">
        <v>10</v>
      </c>
      <c r="J487" s="10" t="s">
        <v>32411</v>
      </c>
      <c r="K487" s="10" t="s">
        <v>32410</v>
      </c>
      <c r="L487" s="10">
        <v>3</v>
      </c>
      <c r="M487" s="10">
        <v>807.53</v>
      </c>
      <c r="N487" s="10">
        <v>2422.59</v>
      </c>
      <c r="O487" s="59">
        <v>0.05</v>
      </c>
      <c r="P487" s="10">
        <v>121.13</v>
      </c>
      <c r="Q487" s="10">
        <v>2301.46</v>
      </c>
      <c r="R487" s="10" t="s">
        <v>614</v>
      </c>
      <c r="S487" s="10" t="s">
        <v>596</v>
      </c>
      <c r="T487" s="59">
        <v>0.25</v>
      </c>
      <c r="U487" s="10">
        <v>575.37</v>
      </c>
    </row>
    <row r="488" spans="1:21" x14ac:dyDescent="0.3">
      <c r="A488" s="10" t="s">
        <v>32409</v>
      </c>
      <c r="B488" s="61">
        <v>45366</v>
      </c>
      <c r="C488" s="10" t="s">
        <v>16625</v>
      </c>
      <c r="D488" s="10" t="s">
        <v>24013</v>
      </c>
      <c r="E488" s="10" t="s">
        <v>571</v>
      </c>
      <c r="F488" s="10" t="s">
        <v>685</v>
      </c>
      <c r="G488" s="10" t="s">
        <v>601</v>
      </c>
      <c r="H488" s="10" t="s">
        <v>579</v>
      </c>
      <c r="I488" s="10" t="s">
        <v>722</v>
      </c>
      <c r="J488" s="10" t="s">
        <v>2962</v>
      </c>
      <c r="K488" s="10" t="s">
        <v>32408</v>
      </c>
      <c r="L488" s="10">
        <v>8</v>
      </c>
      <c r="M488" s="10">
        <v>988.02</v>
      </c>
      <c r="N488" s="10">
        <v>7904.16</v>
      </c>
      <c r="O488" s="59">
        <v>0.2</v>
      </c>
      <c r="P488" s="10">
        <v>1580.83</v>
      </c>
      <c r="Q488" s="10">
        <v>6323.33</v>
      </c>
      <c r="R488" s="10" t="s">
        <v>614</v>
      </c>
      <c r="S488" s="10" t="s">
        <v>596</v>
      </c>
      <c r="T488" s="59">
        <v>0.3</v>
      </c>
      <c r="U488" s="10">
        <v>1897</v>
      </c>
    </row>
    <row r="489" spans="1:21" x14ac:dyDescent="0.3">
      <c r="A489" s="10" t="s">
        <v>32407</v>
      </c>
      <c r="B489" s="61">
        <v>45035</v>
      </c>
      <c r="C489" s="10" t="s">
        <v>1173</v>
      </c>
      <c r="D489" s="10" t="s">
        <v>32406</v>
      </c>
      <c r="E489" s="10" t="s">
        <v>592</v>
      </c>
      <c r="F489" s="10" t="s">
        <v>652</v>
      </c>
      <c r="G489" s="10" t="s">
        <v>601</v>
      </c>
      <c r="H489" s="10" t="s">
        <v>579</v>
      </c>
      <c r="I489" s="10" t="s">
        <v>578</v>
      </c>
      <c r="J489" s="10" t="s">
        <v>32405</v>
      </c>
      <c r="K489" s="10" t="s">
        <v>24800</v>
      </c>
      <c r="L489" s="10">
        <v>7</v>
      </c>
      <c r="M489" s="10">
        <v>234.27</v>
      </c>
      <c r="N489" s="10">
        <v>1639.89</v>
      </c>
      <c r="O489" s="59">
        <v>0.05</v>
      </c>
      <c r="P489" s="10">
        <v>81.99</v>
      </c>
      <c r="Q489" s="10">
        <v>1557.9</v>
      </c>
      <c r="R489" s="10" t="s">
        <v>565</v>
      </c>
      <c r="S489" s="10" t="s">
        <v>585</v>
      </c>
      <c r="T489" s="59">
        <v>0.15</v>
      </c>
      <c r="U489" s="10">
        <v>233.69</v>
      </c>
    </row>
    <row r="490" spans="1:21" x14ac:dyDescent="0.3">
      <c r="A490" s="10" t="s">
        <v>32404</v>
      </c>
      <c r="B490" s="61">
        <v>45032</v>
      </c>
      <c r="C490" s="10" t="s">
        <v>14100</v>
      </c>
      <c r="D490" s="10" t="s">
        <v>28215</v>
      </c>
      <c r="E490" s="10" t="s">
        <v>603</v>
      </c>
      <c r="F490" s="10" t="s">
        <v>602</v>
      </c>
      <c r="G490" s="10" t="s">
        <v>569</v>
      </c>
      <c r="H490" s="10" t="s">
        <v>544</v>
      </c>
      <c r="I490" s="10" t="s">
        <v>10</v>
      </c>
      <c r="J490" s="10" t="s">
        <v>32403</v>
      </c>
      <c r="K490" s="10" t="s">
        <v>32402</v>
      </c>
      <c r="L490" s="10">
        <v>6</v>
      </c>
      <c r="M490" s="10">
        <v>756.95</v>
      </c>
      <c r="N490" s="10">
        <v>4541.7</v>
      </c>
      <c r="O490" s="59">
        <v>0.2</v>
      </c>
      <c r="P490" s="10">
        <v>908.34</v>
      </c>
      <c r="Q490" s="10">
        <v>3633.36</v>
      </c>
      <c r="R490" s="10" t="s">
        <v>614</v>
      </c>
      <c r="S490" s="10" t="s">
        <v>596</v>
      </c>
      <c r="T490" s="59">
        <v>0.15</v>
      </c>
      <c r="U490" s="10">
        <v>545</v>
      </c>
    </row>
    <row r="491" spans="1:21" x14ac:dyDescent="0.3">
      <c r="A491" s="10" t="s">
        <v>32401</v>
      </c>
      <c r="B491" s="61">
        <v>45368</v>
      </c>
      <c r="C491" s="10" t="s">
        <v>32400</v>
      </c>
      <c r="D491" s="10" t="s">
        <v>13317</v>
      </c>
      <c r="E491" s="10" t="s">
        <v>581</v>
      </c>
      <c r="F491" s="10" t="s">
        <v>7</v>
      </c>
      <c r="G491" s="10" t="s">
        <v>569</v>
      </c>
      <c r="H491" s="10" t="s">
        <v>600</v>
      </c>
      <c r="I491" s="10" t="s">
        <v>599</v>
      </c>
      <c r="J491" s="10" t="s">
        <v>32399</v>
      </c>
      <c r="K491" s="10" t="s">
        <v>16731</v>
      </c>
      <c r="L491" s="10">
        <v>3</v>
      </c>
      <c r="M491" s="10">
        <v>515.19000000000005</v>
      </c>
      <c r="N491" s="10">
        <v>1545.57</v>
      </c>
      <c r="O491" s="59">
        <v>0</v>
      </c>
      <c r="P491" s="10">
        <v>0</v>
      </c>
      <c r="Q491" s="10">
        <v>1545.57</v>
      </c>
      <c r="R491" s="10" t="s">
        <v>586</v>
      </c>
      <c r="S491" s="10" t="s">
        <v>564</v>
      </c>
      <c r="T491" s="59">
        <v>0.15</v>
      </c>
      <c r="U491" s="10">
        <v>231.84</v>
      </c>
    </row>
    <row r="492" spans="1:21" x14ac:dyDescent="0.3">
      <c r="A492" s="10" t="s">
        <v>32398</v>
      </c>
      <c r="B492" s="61">
        <v>45003</v>
      </c>
      <c r="C492" s="10" t="s">
        <v>12548</v>
      </c>
      <c r="D492" s="10" t="s">
        <v>26332</v>
      </c>
      <c r="E492" s="10" t="s">
        <v>629</v>
      </c>
      <c r="F492" s="10" t="s">
        <v>790</v>
      </c>
      <c r="G492" s="10" t="s">
        <v>569</v>
      </c>
      <c r="H492" s="10" t="s">
        <v>600</v>
      </c>
      <c r="I492" s="10" t="s">
        <v>627</v>
      </c>
      <c r="J492" s="10" t="s">
        <v>12703</v>
      </c>
      <c r="K492" s="10" t="s">
        <v>17270</v>
      </c>
      <c r="L492" s="10">
        <v>5</v>
      </c>
      <c r="M492" s="10">
        <v>549.97</v>
      </c>
      <c r="N492" s="10">
        <v>2749.85</v>
      </c>
      <c r="O492" s="59">
        <v>0</v>
      </c>
      <c r="P492" s="10">
        <v>0</v>
      </c>
      <c r="Q492" s="10">
        <v>2749.85</v>
      </c>
      <c r="R492" s="10" t="s">
        <v>586</v>
      </c>
      <c r="S492" s="10" t="s">
        <v>564</v>
      </c>
      <c r="T492" s="59">
        <v>0.3</v>
      </c>
      <c r="U492" s="10">
        <v>824.95</v>
      </c>
    </row>
    <row r="493" spans="1:21" x14ac:dyDescent="0.3">
      <c r="A493" s="10" t="s">
        <v>32397</v>
      </c>
      <c r="B493" s="61">
        <v>45111</v>
      </c>
      <c r="C493" s="10" t="s">
        <v>7109</v>
      </c>
      <c r="D493" s="10" t="s">
        <v>32396</v>
      </c>
      <c r="E493" s="10" t="s">
        <v>581</v>
      </c>
      <c r="F493" s="10" t="s">
        <v>580</v>
      </c>
      <c r="G493" s="10" t="s">
        <v>601</v>
      </c>
      <c r="H493" s="10" t="s">
        <v>600</v>
      </c>
      <c r="I493" s="10" t="s">
        <v>664</v>
      </c>
      <c r="J493" s="10" t="s">
        <v>32395</v>
      </c>
      <c r="K493" s="10" t="s">
        <v>32394</v>
      </c>
      <c r="L493" s="10">
        <v>7</v>
      </c>
      <c r="M493" s="10">
        <v>517.71</v>
      </c>
      <c r="N493" s="10">
        <v>3623.97</v>
      </c>
      <c r="O493" s="59">
        <v>0.1</v>
      </c>
      <c r="P493" s="10">
        <v>362.4</v>
      </c>
      <c r="Q493" s="10">
        <v>3261.57</v>
      </c>
      <c r="R493" s="10" t="s">
        <v>614</v>
      </c>
      <c r="S493" s="10" t="s">
        <v>585</v>
      </c>
      <c r="T493" s="59">
        <v>0.25</v>
      </c>
      <c r="U493" s="10">
        <v>815.39</v>
      </c>
    </row>
    <row r="494" spans="1:21" x14ac:dyDescent="0.3">
      <c r="A494" s="10" t="s">
        <v>32393</v>
      </c>
      <c r="B494" s="61">
        <v>45280</v>
      </c>
      <c r="C494" s="10" t="s">
        <v>13079</v>
      </c>
      <c r="D494" s="10" t="s">
        <v>32392</v>
      </c>
      <c r="E494" s="10" t="s">
        <v>603</v>
      </c>
      <c r="F494" s="10" t="s">
        <v>658</v>
      </c>
      <c r="G494" s="10" t="s">
        <v>601</v>
      </c>
      <c r="H494" s="10" t="s">
        <v>579</v>
      </c>
      <c r="I494" s="10" t="s">
        <v>722</v>
      </c>
      <c r="J494" s="10" t="s">
        <v>9957</v>
      </c>
      <c r="K494" s="10" t="s">
        <v>32068</v>
      </c>
      <c r="L494" s="10">
        <v>1</v>
      </c>
      <c r="M494" s="10">
        <v>142.11000000000001</v>
      </c>
      <c r="N494" s="10">
        <v>142.11000000000001</v>
      </c>
      <c r="O494" s="59">
        <v>0.1</v>
      </c>
      <c r="P494" s="10">
        <v>14.21</v>
      </c>
      <c r="Q494" s="10">
        <v>127.9</v>
      </c>
      <c r="R494" s="10" t="s">
        <v>565</v>
      </c>
      <c r="S494" s="10" t="s">
        <v>585</v>
      </c>
      <c r="T494" s="59">
        <v>0.15</v>
      </c>
      <c r="U494" s="10">
        <v>19.18</v>
      </c>
    </row>
    <row r="495" spans="1:21" x14ac:dyDescent="0.3">
      <c r="A495" s="10" t="s">
        <v>32391</v>
      </c>
      <c r="B495" s="61">
        <v>45256</v>
      </c>
      <c r="C495" s="10" t="s">
        <v>24514</v>
      </c>
      <c r="D495" s="10" t="s">
        <v>13262</v>
      </c>
      <c r="E495" s="10" t="s">
        <v>571</v>
      </c>
      <c r="F495" s="10" t="s">
        <v>11</v>
      </c>
      <c r="G495" s="10" t="s">
        <v>569</v>
      </c>
      <c r="H495" s="10" t="s">
        <v>544</v>
      </c>
      <c r="I495" s="10" t="s">
        <v>568</v>
      </c>
      <c r="J495" s="10" t="s">
        <v>32390</v>
      </c>
      <c r="K495" s="10" t="s">
        <v>14339</v>
      </c>
      <c r="L495" s="10">
        <v>9</v>
      </c>
      <c r="M495" s="10">
        <v>408.86</v>
      </c>
      <c r="N495" s="10">
        <v>3679.74</v>
      </c>
      <c r="O495" s="59">
        <v>0.1</v>
      </c>
      <c r="P495" s="10">
        <v>367.97</v>
      </c>
      <c r="Q495" s="10">
        <v>3311.77</v>
      </c>
      <c r="R495" s="10" t="s">
        <v>565</v>
      </c>
      <c r="S495" s="10" t="s">
        <v>596</v>
      </c>
      <c r="T495" s="59">
        <v>0.25</v>
      </c>
      <c r="U495" s="10">
        <v>827.94</v>
      </c>
    </row>
    <row r="496" spans="1:21" x14ac:dyDescent="0.3">
      <c r="A496" s="10" t="s">
        <v>32389</v>
      </c>
      <c r="B496" s="61">
        <v>45240</v>
      </c>
      <c r="C496" s="10" t="s">
        <v>5679</v>
      </c>
      <c r="D496" s="10" t="s">
        <v>18307</v>
      </c>
      <c r="E496" s="10" t="s">
        <v>603</v>
      </c>
      <c r="F496" s="10" t="s">
        <v>658</v>
      </c>
      <c r="G496" s="10" t="s">
        <v>601</v>
      </c>
      <c r="H496" s="10" t="s">
        <v>544</v>
      </c>
      <c r="I496" s="10" t="s">
        <v>10</v>
      </c>
      <c r="J496" s="10" t="s">
        <v>9735</v>
      </c>
      <c r="K496" s="10" t="s">
        <v>24922</v>
      </c>
      <c r="L496" s="10">
        <v>3</v>
      </c>
      <c r="M496" s="10">
        <v>902.04</v>
      </c>
      <c r="N496" s="10">
        <v>2706.12</v>
      </c>
      <c r="O496" s="59">
        <v>0</v>
      </c>
      <c r="P496" s="10">
        <v>0</v>
      </c>
      <c r="Q496" s="10">
        <v>2706.12</v>
      </c>
      <c r="R496" s="10" t="s">
        <v>586</v>
      </c>
      <c r="S496" s="10" t="s">
        <v>585</v>
      </c>
      <c r="T496" s="59">
        <v>0.25</v>
      </c>
      <c r="U496" s="10">
        <v>676.53</v>
      </c>
    </row>
    <row r="497" spans="1:21" x14ac:dyDescent="0.3">
      <c r="A497" s="10" t="s">
        <v>32388</v>
      </c>
      <c r="B497" s="61">
        <v>45266</v>
      </c>
      <c r="C497" s="10" t="s">
        <v>5635</v>
      </c>
      <c r="D497" s="10" t="s">
        <v>32387</v>
      </c>
      <c r="E497" s="10" t="s">
        <v>571</v>
      </c>
      <c r="F497" s="10" t="s">
        <v>685</v>
      </c>
      <c r="G497" s="10" t="s">
        <v>601</v>
      </c>
      <c r="H497" s="10" t="s">
        <v>544</v>
      </c>
      <c r="I497" s="10" t="s">
        <v>10</v>
      </c>
      <c r="J497" s="10" t="s">
        <v>21886</v>
      </c>
      <c r="K497" s="10" t="s">
        <v>31575</v>
      </c>
      <c r="L497" s="10">
        <v>7</v>
      </c>
      <c r="M497" s="10">
        <v>646</v>
      </c>
      <c r="N497" s="10">
        <v>4522</v>
      </c>
      <c r="O497" s="59">
        <v>0.2</v>
      </c>
      <c r="P497" s="10">
        <v>904.4</v>
      </c>
      <c r="Q497" s="10">
        <v>3617.6</v>
      </c>
      <c r="R497" s="10" t="s">
        <v>565</v>
      </c>
      <c r="S497" s="10" t="s">
        <v>585</v>
      </c>
      <c r="T497" s="59">
        <v>0.25</v>
      </c>
      <c r="U497" s="10">
        <v>904.4</v>
      </c>
    </row>
    <row r="498" spans="1:21" x14ac:dyDescent="0.3">
      <c r="A498" s="10" t="s">
        <v>32386</v>
      </c>
      <c r="B498" s="61">
        <v>45000</v>
      </c>
      <c r="C498" s="10" t="s">
        <v>23107</v>
      </c>
      <c r="D498" s="10" t="s">
        <v>15069</v>
      </c>
      <c r="E498" s="10" t="s">
        <v>571</v>
      </c>
      <c r="F498" s="10" t="s">
        <v>11</v>
      </c>
      <c r="G498" s="10" t="s">
        <v>601</v>
      </c>
      <c r="H498" s="10" t="s">
        <v>590</v>
      </c>
      <c r="I498" s="10" t="s">
        <v>748</v>
      </c>
      <c r="J498" s="10" t="s">
        <v>32385</v>
      </c>
      <c r="K498" s="10" t="s">
        <v>10675</v>
      </c>
      <c r="L498" s="10">
        <v>4</v>
      </c>
      <c r="M498" s="10">
        <v>969.62</v>
      </c>
      <c r="N498" s="10">
        <v>3878.48</v>
      </c>
      <c r="O498" s="59">
        <v>0.05</v>
      </c>
      <c r="P498" s="10">
        <v>193.92</v>
      </c>
      <c r="Q498" s="10">
        <v>3684.56</v>
      </c>
      <c r="R498" s="10" t="s">
        <v>586</v>
      </c>
      <c r="S498" s="10" t="s">
        <v>607</v>
      </c>
      <c r="T498" s="59">
        <v>0.15</v>
      </c>
      <c r="U498" s="10">
        <v>552.67999999999995</v>
      </c>
    </row>
    <row r="499" spans="1:21" x14ac:dyDescent="0.3">
      <c r="A499" s="10" t="s">
        <v>32384</v>
      </c>
      <c r="B499" s="61">
        <v>45186</v>
      </c>
      <c r="C499" s="10" t="s">
        <v>32383</v>
      </c>
      <c r="D499" s="10" t="s">
        <v>32382</v>
      </c>
      <c r="E499" s="10" t="s">
        <v>581</v>
      </c>
      <c r="F499" s="10" t="s">
        <v>83</v>
      </c>
      <c r="G499" s="10" t="s">
        <v>601</v>
      </c>
      <c r="H499" s="10" t="s">
        <v>544</v>
      </c>
      <c r="I499" s="10" t="s">
        <v>568</v>
      </c>
      <c r="J499" s="10" t="s">
        <v>32381</v>
      </c>
      <c r="K499" s="10" t="s">
        <v>21436</v>
      </c>
      <c r="L499" s="10">
        <v>1</v>
      </c>
      <c r="M499" s="10">
        <v>381.65</v>
      </c>
      <c r="N499" s="10">
        <v>381.65</v>
      </c>
      <c r="O499" s="59">
        <v>0.1</v>
      </c>
      <c r="P499" s="10">
        <v>38.159999999999997</v>
      </c>
      <c r="Q499" s="10">
        <v>343.49</v>
      </c>
      <c r="R499" s="10" t="s">
        <v>575</v>
      </c>
      <c r="S499" s="10" t="s">
        <v>607</v>
      </c>
      <c r="T499" s="59">
        <v>0.3</v>
      </c>
      <c r="U499" s="10">
        <v>103.05</v>
      </c>
    </row>
    <row r="500" spans="1:21" x14ac:dyDescent="0.3">
      <c r="A500" s="10" t="s">
        <v>32380</v>
      </c>
      <c r="B500" s="61">
        <v>45208</v>
      </c>
      <c r="C500" s="10" t="s">
        <v>13444</v>
      </c>
      <c r="D500" s="10" t="s">
        <v>32379</v>
      </c>
      <c r="E500" s="10" t="s">
        <v>592</v>
      </c>
      <c r="F500" s="10" t="s">
        <v>591</v>
      </c>
      <c r="G500" s="10" t="s">
        <v>569</v>
      </c>
      <c r="H500" s="10" t="s">
        <v>579</v>
      </c>
      <c r="I500" s="10" t="s">
        <v>711</v>
      </c>
      <c r="J500" s="10" t="s">
        <v>5359</v>
      </c>
      <c r="K500" s="10" t="s">
        <v>12961</v>
      </c>
      <c r="L500" s="10">
        <v>5</v>
      </c>
      <c r="M500" s="10">
        <v>145.47999999999999</v>
      </c>
      <c r="N500" s="10">
        <v>727.4</v>
      </c>
      <c r="O500" s="59">
        <v>0.1</v>
      </c>
      <c r="P500" s="10">
        <v>72.739999999999995</v>
      </c>
      <c r="Q500" s="10">
        <v>654.66</v>
      </c>
      <c r="R500" s="10" t="s">
        <v>614</v>
      </c>
      <c r="S500" s="10" t="s">
        <v>564</v>
      </c>
      <c r="T500" s="59">
        <v>0.3</v>
      </c>
      <c r="U500" s="10">
        <v>196.4</v>
      </c>
    </row>
    <row r="501" spans="1:21" x14ac:dyDescent="0.3">
      <c r="A501" s="10" t="s">
        <v>32378</v>
      </c>
      <c r="B501" s="61">
        <v>45008</v>
      </c>
      <c r="C501" s="10" t="s">
        <v>23201</v>
      </c>
      <c r="D501" s="10" t="s">
        <v>15826</v>
      </c>
      <c r="E501" s="10" t="s">
        <v>571</v>
      </c>
      <c r="F501" s="10" t="s">
        <v>570</v>
      </c>
      <c r="G501" s="10" t="s">
        <v>569</v>
      </c>
      <c r="H501" s="10" t="s">
        <v>544</v>
      </c>
      <c r="I501" s="10" t="s">
        <v>610</v>
      </c>
      <c r="J501" s="10" t="s">
        <v>32377</v>
      </c>
      <c r="K501" s="10" t="s">
        <v>7002</v>
      </c>
      <c r="L501" s="10">
        <v>9</v>
      </c>
      <c r="M501" s="10">
        <v>509.07</v>
      </c>
      <c r="N501" s="10">
        <v>4581.63</v>
      </c>
      <c r="O501" s="59">
        <v>0.2</v>
      </c>
      <c r="P501" s="10">
        <v>916.33</v>
      </c>
      <c r="Q501" s="10">
        <v>3665.3</v>
      </c>
      <c r="R501" s="10" t="s">
        <v>586</v>
      </c>
      <c r="S501" s="10" t="s">
        <v>596</v>
      </c>
      <c r="T501" s="59">
        <v>0.15</v>
      </c>
      <c r="U501" s="10">
        <v>549.79</v>
      </c>
    </row>
    <row r="502" spans="1:21" x14ac:dyDescent="0.3">
      <c r="A502" s="10" t="s">
        <v>32376</v>
      </c>
      <c r="B502" s="61">
        <v>45178</v>
      </c>
      <c r="C502" s="10" t="s">
        <v>13966</v>
      </c>
      <c r="D502" s="10" t="s">
        <v>26930</v>
      </c>
      <c r="E502" s="10" t="s">
        <v>629</v>
      </c>
      <c r="F502" s="10" t="s">
        <v>790</v>
      </c>
      <c r="G502" s="10" t="s">
        <v>601</v>
      </c>
      <c r="H502" s="10" t="s">
        <v>544</v>
      </c>
      <c r="I502" s="10" t="s">
        <v>10</v>
      </c>
      <c r="J502" s="10" t="s">
        <v>32375</v>
      </c>
      <c r="K502" s="10" t="s">
        <v>31968</v>
      </c>
      <c r="L502" s="10">
        <v>2</v>
      </c>
      <c r="M502" s="10">
        <v>134.91999999999999</v>
      </c>
      <c r="N502" s="10">
        <v>269.83999999999997</v>
      </c>
      <c r="O502" s="59">
        <v>0.2</v>
      </c>
      <c r="P502" s="10">
        <v>53.97</v>
      </c>
      <c r="Q502" s="10">
        <v>215.87</v>
      </c>
      <c r="R502" s="10" t="s">
        <v>575</v>
      </c>
      <c r="S502" s="10" t="s">
        <v>585</v>
      </c>
      <c r="T502" s="59">
        <v>0.15</v>
      </c>
      <c r="U502" s="10">
        <v>32.380000000000003</v>
      </c>
    </row>
    <row r="503" spans="1:21" x14ac:dyDescent="0.3">
      <c r="A503" s="10" t="s">
        <v>32374</v>
      </c>
      <c r="B503" s="61">
        <v>45363</v>
      </c>
      <c r="C503" s="10" t="s">
        <v>3194</v>
      </c>
      <c r="D503" s="10" t="s">
        <v>32373</v>
      </c>
      <c r="E503" s="10" t="s">
        <v>592</v>
      </c>
      <c r="F503" s="10" t="s">
        <v>591</v>
      </c>
      <c r="G503" s="10" t="s">
        <v>569</v>
      </c>
      <c r="H503" s="10" t="s">
        <v>600</v>
      </c>
      <c r="I503" s="10" t="s">
        <v>627</v>
      </c>
      <c r="J503" s="10" t="s">
        <v>4576</v>
      </c>
      <c r="K503" s="10" t="s">
        <v>8885</v>
      </c>
      <c r="L503" s="10">
        <v>7</v>
      </c>
      <c r="M503" s="10">
        <v>920.97</v>
      </c>
      <c r="N503" s="10">
        <v>6446.79</v>
      </c>
      <c r="O503" s="59">
        <v>0.05</v>
      </c>
      <c r="P503" s="10">
        <v>322.33999999999997</v>
      </c>
      <c r="Q503" s="10">
        <v>6124.45</v>
      </c>
      <c r="R503" s="10" t="s">
        <v>586</v>
      </c>
      <c r="S503" s="10" t="s">
        <v>596</v>
      </c>
      <c r="T503" s="59">
        <v>0.25</v>
      </c>
      <c r="U503" s="10">
        <v>1531.11</v>
      </c>
    </row>
    <row r="504" spans="1:21" x14ac:dyDescent="0.3">
      <c r="A504" s="10" t="s">
        <v>32372</v>
      </c>
      <c r="B504" s="61">
        <v>45012</v>
      </c>
      <c r="C504" s="10" t="s">
        <v>25382</v>
      </c>
      <c r="D504" s="10" t="s">
        <v>32371</v>
      </c>
      <c r="E504" s="10" t="s">
        <v>592</v>
      </c>
      <c r="F504" s="10" t="s">
        <v>591</v>
      </c>
      <c r="G504" s="10" t="s">
        <v>569</v>
      </c>
      <c r="H504" s="10" t="s">
        <v>544</v>
      </c>
      <c r="I504" s="10" t="s">
        <v>610</v>
      </c>
      <c r="J504" s="10" t="s">
        <v>32370</v>
      </c>
      <c r="K504" s="10" t="s">
        <v>32369</v>
      </c>
      <c r="L504" s="10">
        <v>8</v>
      </c>
      <c r="M504" s="10">
        <v>852.56</v>
      </c>
      <c r="N504" s="10">
        <v>6820.48</v>
      </c>
      <c r="O504" s="59">
        <v>0.2</v>
      </c>
      <c r="P504" s="10">
        <v>1364.1</v>
      </c>
      <c r="Q504" s="10">
        <v>5456.38</v>
      </c>
      <c r="R504" s="10" t="s">
        <v>565</v>
      </c>
      <c r="S504" s="10" t="s">
        <v>596</v>
      </c>
      <c r="T504" s="59">
        <v>0.3</v>
      </c>
      <c r="U504" s="10">
        <v>1636.91</v>
      </c>
    </row>
    <row r="505" spans="1:21" x14ac:dyDescent="0.3">
      <c r="A505" s="10" t="s">
        <v>32368</v>
      </c>
      <c r="B505" s="61">
        <v>45284</v>
      </c>
      <c r="C505" s="10" t="s">
        <v>9577</v>
      </c>
      <c r="D505" s="10" t="s">
        <v>32367</v>
      </c>
      <c r="E505" s="10" t="s">
        <v>603</v>
      </c>
      <c r="F505" s="10" t="s">
        <v>658</v>
      </c>
      <c r="G505" s="10" t="s">
        <v>601</v>
      </c>
      <c r="H505" s="10" t="s">
        <v>579</v>
      </c>
      <c r="I505" s="10" t="s">
        <v>578</v>
      </c>
      <c r="J505" s="10" t="s">
        <v>32366</v>
      </c>
      <c r="K505" s="10" t="s">
        <v>32365</v>
      </c>
      <c r="L505" s="10">
        <v>1</v>
      </c>
      <c r="M505" s="10">
        <v>586.66</v>
      </c>
      <c r="N505" s="10">
        <v>586.66</v>
      </c>
      <c r="O505" s="59">
        <v>0</v>
      </c>
      <c r="P505" s="10">
        <v>0</v>
      </c>
      <c r="Q505" s="10">
        <v>586.66</v>
      </c>
      <c r="R505" s="10" t="s">
        <v>575</v>
      </c>
      <c r="S505" s="10" t="s">
        <v>596</v>
      </c>
      <c r="T505" s="59">
        <v>0.15</v>
      </c>
      <c r="U505" s="10">
        <v>88</v>
      </c>
    </row>
    <row r="506" spans="1:21" x14ac:dyDescent="0.3">
      <c r="A506" s="10" t="s">
        <v>32364</v>
      </c>
      <c r="B506" s="61">
        <v>44988</v>
      </c>
      <c r="C506" s="10" t="s">
        <v>28671</v>
      </c>
      <c r="D506" s="10" t="s">
        <v>30598</v>
      </c>
      <c r="E506" s="10" t="s">
        <v>603</v>
      </c>
      <c r="F506" s="10" t="s">
        <v>636</v>
      </c>
      <c r="G506" s="10" t="s">
        <v>601</v>
      </c>
      <c r="H506" s="10" t="s">
        <v>579</v>
      </c>
      <c r="I506" s="10" t="s">
        <v>722</v>
      </c>
      <c r="J506" s="10" t="s">
        <v>879</v>
      </c>
      <c r="K506" s="10" t="s">
        <v>32363</v>
      </c>
      <c r="L506" s="10">
        <v>4</v>
      </c>
      <c r="M506" s="10">
        <v>633.57000000000005</v>
      </c>
      <c r="N506" s="10">
        <v>2534.2800000000002</v>
      </c>
      <c r="O506" s="59">
        <v>0.1</v>
      </c>
      <c r="P506" s="10">
        <v>253.43</v>
      </c>
      <c r="Q506" s="10">
        <v>2280.85</v>
      </c>
      <c r="R506" s="10" t="s">
        <v>586</v>
      </c>
      <c r="S506" s="10" t="s">
        <v>596</v>
      </c>
      <c r="T506" s="59">
        <v>0.15</v>
      </c>
      <c r="U506" s="10">
        <v>342.13</v>
      </c>
    </row>
    <row r="507" spans="1:21" x14ac:dyDescent="0.3">
      <c r="A507" s="10" t="s">
        <v>32362</v>
      </c>
      <c r="B507" s="61">
        <v>45033</v>
      </c>
      <c r="C507" s="10" t="s">
        <v>32361</v>
      </c>
      <c r="D507" s="10" t="s">
        <v>32360</v>
      </c>
      <c r="E507" s="10" t="s">
        <v>571</v>
      </c>
      <c r="F507" s="10" t="s">
        <v>11</v>
      </c>
      <c r="G507" s="10" t="s">
        <v>569</v>
      </c>
      <c r="H507" s="10" t="s">
        <v>600</v>
      </c>
      <c r="I507" s="10" t="s">
        <v>627</v>
      </c>
      <c r="J507" s="10" t="s">
        <v>32359</v>
      </c>
      <c r="K507" s="10" t="s">
        <v>17094</v>
      </c>
      <c r="L507" s="10">
        <v>1</v>
      </c>
      <c r="M507" s="10">
        <v>452.87</v>
      </c>
      <c r="N507" s="10">
        <v>452.87</v>
      </c>
      <c r="O507" s="59">
        <v>0.05</v>
      </c>
      <c r="P507" s="10">
        <v>22.64</v>
      </c>
      <c r="Q507" s="10">
        <v>430.23</v>
      </c>
      <c r="R507" s="10" t="s">
        <v>614</v>
      </c>
      <c r="S507" s="10" t="s">
        <v>596</v>
      </c>
      <c r="T507" s="59">
        <v>0.3</v>
      </c>
      <c r="U507" s="10">
        <v>129.07</v>
      </c>
    </row>
    <row r="508" spans="1:21" x14ac:dyDescent="0.3">
      <c r="A508" s="10" t="s">
        <v>32358</v>
      </c>
      <c r="B508" s="61">
        <v>44943</v>
      </c>
      <c r="C508" s="10" t="s">
        <v>18088</v>
      </c>
      <c r="D508" s="10" t="s">
        <v>32357</v>
      </c>
      <c r="E508" s="10" t="s">
        <v>603</v>
      </c>
      <c r="F508" s="10" t="s">
        <v>602</v>
      </c>
      <c r="G508" s="10" t="s">
        <v>569</v>
      </c>
      <c r="H508" s="10" t="s">
        <v>579</v>
      </c>
      <c r="I508" s="10" t="s">
        <v>711</v>
      </c>
      <c r="J508" s="10" t="s">
        <v>32356</v>
      </c>
      <c r="K508" s="10" t="s">
        <v>32355</v>
      </c>
      <c r="L508" s="10">
        <v>7</v>
      </c>
      <c r="M508" s="10">
        <v>217.99</v>
      </c>
      <c r="N508" s="10">
        <v>1525.93</v>
      </c>
      <c r="O508" s="59">
        <v>0.2</v>
      </c>
      <c r="P508" s="10">
        <v>305.19</v>
      </c>
      <c r="Q508" s="10">
        <v>1220.74</v>
      </c>
      <c r="R508" s="10" t="s">
        <v>614</v>
      </c>
      <c r="S508" s="10" t="s">
        <v>607</v>
      </c>
      <c r="T508" s="59">
        <v>0.15</v>
      </c>
      <c r="U508" s="10">
        <v>183.11</v>
      </c>
    </row>
    <row r="509" spans="1:21" x14ac:dyDescent="0.3">
      <c r="A509" s="10" t="s">
        <v>32354</v>
      </c>
      <c r="B509" s="61">
        <v>44979</v>
      </c>
      <c r="C509" s="10" t="s">
        <v>12846</v>
      </c>
      <c r="D509" s="10" t="s">
        <v>23126</v>
      </c>
      <c r="E509" s="10" t="s">
        <v>592</v>
      </c>
      <c r="F509" s="10" t="s">
        <v>591</v>
      </c>
      <c r="G509" s="10" t="s">
        <v>601</v>
      </c>
      <c r="H509" s="10" t="s">
        <v>590</v>
      </c>
      <c r="I509" s="10" t="s">
        <v>589</v>
      </c>
      <c r="J509" s="10" t="s">
        <v>32353</v>
      </c>
      <c r="K509" s="10" t="s">
        <v>32352</v>
      </c>
      <c r="L509" s="10">
        <v>3</v>
      </c>
      <c r="M509" s="10">
        <v>197.51</v>
      </c>
      <c r="N509" s="10">
        <v>592.53</v>
      </c>
      <c r="O509" s="59">
        <v>0.1</v>
      </c>
      <c r="P509" s="10">
        <v>59.25</v>
      </c>
      <c r="Q509" s="10">
        <v>533.28</v>
      </c>
      <c r="R509" s="10" t="s">
        <v>614</v>
      </c>
      <c r="S509" s="10" t="s">
        <v>607</v>
      </c>
      <c r="T509" s="59">
        <v>0.15</v>
      </c>
      <c r="U509" s="10">
        <v>79.989999999999995</v>
      </c>
    </row>
    <row r="510" spans="1:21" x14ac:dyDescent="0.3">
      <c r="A510" s="10" t="s">
        <v>32351</v>
      </c>
      <c r="B510" s="61">
        <v>45281</v>
      </c>
      <c r="C510" s="10" t="s">
        <v>5279</v>
      </c>
      <c r="D510" s="10" t="s">
        <v>32350</v>
      </c>
      <c r="E510" s="10" t="s">
        <v>571</v>
      </c>
      <c r="F510" s="10" t="s">
        <v>11</v>
      </c>
      <c r="G510" s="10" t="s">
        <v>569</v>
      </c>
      <c r="H510" s="10" t="s">
        <v>590</v>
      </c>
      <c r="I510" s="10" t="s">
        <v>748</v>
      </c>
      <c r="J510" s="10" t="s">
        <v>32349</v>
      </c>
      <c r="K510" s="10" t="s">
        <v>16205</v>
      </c>
      <c r="L510" s="10">
        <v>1</v>
      </c>
      <c r="M510" s="10">
        <v>972.73</v>
      </c>
      <c r="N510" s="10">
        <v>972.73</v>
      </c>
      <c r="O510" s="59">
        <v>0.2</v>
      </c>
      <c r="P510" s="10">
        <v>194.55</v>
      </c>
      <c r="Q510" s="10">
        <v>778.18</v>
      </c>
      <c r="R510" s="10" t="s">
        <v>565</v>
      </c>
      <c r="S510" s="10" t="s">
        <v>607</v>
      </c>
      <c r="T510" s="59">
        <v>0.3</v>
      </c>
      <c r="U510" s="10">
        <v>233.45</v>
      </c>
    </row>
    <row r="511" spans="1:21" x14ac:dyDescent="0.3">
      <c r="A511" s="10" t="s">
        <v>32348</v>
      </c>
      <c r="B511" s="61">
        <v>45037</v>
      </c>
      <c r="C511" s="10" t="s">
        <v>29079</v>
      </c>
      <c r="D511" s="10" t="s">
        <v>12328</v>
      </c>
      <c r="E511" s="10" t="s">
        <v>603</v>
      </c>
      <c r="F511" s="10" t="s">
        <v>602</v>
      </c>
      <c r="G511" s="10" t="s">
        <v>601</v>
      </c>
      <c r="H511" s="10" t="s">
        <v>544</v>
      </c>
      <c r="I511" s="10" t="s">
        <v>610</v>
      </c>
      <c r="J511" s="10" t="s">
        <v>1415</v>
      </c>
      <c r="K511" s="10" t="s">
        <v>23691</v>
      </c>
      <c r="L511" s="10">
        <v>6</v>
      </c>
      <c r="M511" s="10">
        <v>552.13</v>
      </c>
      <c r="N511" s="10">
        <v>3312.78</v>
      </c>
      <c r="O511" s="59">
        <v>0.1</v>
      </c>
      <c r="P511" s="10">
        <v>331.28</v>
      </c>
      <c r="Q511" s="10">
        <v>2981.5</v>
      </c>
      <c r="R511" s="10" t="s">
        <v>586</v>
      </c>
      <c r="S511" s="10" t="s">
        <v>585</v>
      </c>
      <c r="T511" s="59">
        <v>0.25</v>
      </c>
      <c r="U511" s="10">
        <v>745.38</v>
      </c>
    </row>
    <row r="512" spans="1:21" x14ac:dyDescent="0.3">
      <c r="A512" s="10" t="s">
        <v>32347</v>
      </c>
      <c r="B512" s="61">
        <v>45139</v>
      </c>
      <c r="C512" s="10" t="s">
        <v>19893</v>
      </c>
      <c r="D512" s="10" t="s">
        <v>6415</v>
      </c>
      <c r="E512" s="10" t="s">
        <v>571</v>
      </c>
      <c r="F512" s="10" t="s">
        <v>11</v>
      </c>
      <c r="G512" s="10" t="s">
        <v>569</v>
      </c>
      <c r="H512" s="10" t="s">
        <v>590</v>
      </c>
      <c r="I512" s="10" t="s">
        <v>748</v>
      </c>
      <c r="J512" s="10" t="s">
        <v>26359</v>
      </c>
      <c r="K512" s="10" t="s">
        <v>32346</v>
      </c>
      <c r="L512" s="10">
        <v>4</v>
      </c>
      <c r="M512" s="10">
        <v>349.07</v>
      </c>
      <c r="N512" s="10">
        <v>1396.28</v>
      </c>
      <c r="O512" s="59">
        <v>0</v>
      </c>
      <c r="P512" s="10">
        <v>0</v>
      </c>
      <c r="Q512" s="10">
        <v>1396.28</v>
      </c>
      <c r="R512" s="10" t="s">
        <v>586</v>
      </c>
      <c r="S512" s="10" t="s">
        <v>564</v>
      </c>
      <c r="T512" s="59">
        <v>0.3</v>
      </c>
      <c r="U512" s="10">
        <v>418.88</v>
      </c>
    </row>
    <row r="513" spans="1:21" x14ac:dyDescent="0.3">
      <c r="A513" s="10" t="s">
        <v>32345</v>
      </c>
      <c r="B513" s="61">
        <v>45304</v>
      </c>
      <c r="C513" s="10" t="s">
        <v>12654</v>
      </c>
      <c r="D513" s="10" t="s">
        <v>21816</v>
      </c>
      <c r="E513" s="10" t="s">
        <v>581</v>
      </c>
      <c r="F513" s="10" t="s">
        <v>83</v>
      </c>
      <c r="G513" s="10" t="s">
        <v>601</v>
      </c>
      <c r="H513" s="10" t="s">
        <v>590</v>
      </c>
      <c r="I513" s="10" t="s">
        <v>589</v>
      </c>
      <c r="J513" s="10" t="s">
        <v>15143</v>
      </c>
      <c r="K513" s="10" t="s">
        <v>32344</v>
      </c>
      <c r="L513" s="10">
        <v>5</v>
      </c>
      <c r="M513" s="10">
        <v>342.99</v>
      </c>
      <c r="N513" s="10">
        <v>1714.95</v>
      </c>
      <c r="O513" s="59">
        <v>0</v>
      </c>
      <c r="P513" s="10">
        <v>0</v>
      </c>
      <c r="Q513" s="10">
        <v>1714.95</v>
      </c>
      <c r="R513" s="10" t="s">
        <v>565</v>
      </c>
      <c r="S513" s="10" t="s">
        <v>596</v>
      </c>
      <c r="T513" s="59">
        <v>0.3</v>
      </c>
      <c r="U513" s="10">
        <v>514.49</v>
      </c>
    </row>
    <row r="514" spans="1:21" x14ac:dyDescent="0.3">
      <c r="A514" s="10" t="s">
        <v>32343</v>
      </c>
      <c r="B514" s="61">
        <v>45154</v>
      </c>
      <c r="C514" s="10" t="s">
        <v>18969</v>
      </c>
      <c r="D514" s="10" t="s">
        <v>32342</v>
      </c>
      <c r="E514" s="10" t="s">
        <v>581</v>
      </c>
      <c r="F514" s="10" t="s">
        <v>580</v>
      </c>
      <c r="G514" s="10" t="s">
        <v>601</v>
      </c>
      <c r="H514" s="10" t="s">
        <v>590</v>
      </c>
      <c r="I514" s="10" t="s">
        <v>635</v>
      </c>
      <c r="J514" s="10" t="s">
        <v>32341</v>
      </c>
      <c r="K514" s="10" t="s">
        <v>32340</v>
      </c>
      <c r="L514" s="10">
        <v>3</v>
      </c>
      <c r="M514" s="10">
        <v>527.28</v>
      </c>
      <c r="N514" s="10">
        <v>1581.84</v>
      </c>
      <c r="O514" s="59">
        <v>0</v>
      </c>
      <c r="P514" s="10">
        <v>0</v>
      </c>
      <c r="Q514" s="10">
        <v>1581.84</v>
      </c>
      <c r="R514" s="10" t="s">
        <v>614</v>
      </c>
      <c r="S514" s="10" t="s">
        <v>585</v>
      </c>
      <c r="T514" s="59">
        <v>0.15</v>
      </c>
      <c r="U514" s="10">
        <v>237.28</v>
      </c>
    </row>
    <row r="515" spans="1:21" x14ac:dyDescent="0.3">
      <c r="A515" s="10" t="s">
        <v>32339</v>
      </c>
      <c r="B515" s="61">
        <v>45274</v>
      </c>
      <c r="C515" s="10" t="s">
        <v>32320</v>
      </c>
      <c r="D515" s="10" t="s">
        <v>32338</v>
      </c>
      <c r="E515" s="10" t="s">
        <v>592</v>
      </c>
      <c r="F515" s="10" t="s">
        <v>591</v>
      </c>
      <c r="G515" s="10" t="s">
        <v>569</v>
      </c>
      <c r="H515" s="10" t="s">
        <v>579</v>
      </c>
      <c r="I515" s="10" t="s">
        <v>711</v>
      </c>
      <c r="J515" s="10" t="s">
        <v>14629</v>
      </c>
      <c r="K515" s="10" t="s">
        <v>32337</v>
      </c>
      <c r="L515" s="10">
        <v>8</v>
      </c>
      <c r="M515" s="10">
        <v>764.8</v>
      </c>
      <c r="N515" s="10">
        <v>6118.4</v>
      </c>
      <c r="O515" s="59">
        <v>0.05</v>
      </c>
      <c r="P515" s="10">
        <v>305.92</v>
      </c>
      <c r="Q515" s="10">
        <v>5812.48</v>
      </c>
      <c r="R515" s="10" t="s">
        <v>614</v>
      </c>
      <c r="S515" s="10" t="s">
        <v>596</v>
      </c>
      <c r="T515" s="59">
        <v>0.25</v>
      </c>
      <c r="U515" s="10">
        <v>1453.12</v>
      </c>
    </row>
    <row r="516" spans="1:21" x14ac:dyDescent="0.3">
      <c r="A516" s="10" t="s">
        <v>32336</v>
      </c>
      <c r="B516" s="61">
        <v>45061</v>
      </c>
      <c r="C516" s="10" t="s">
        <v>10368</v>
      </c>
      <c r="D516" s="10" t="s">
        <v>32335</v>
      </c>
      <c r="E516" s="10" t="s">
        <v>603</v>
      </c>
      <c r="F516" s="10" t="s">
        <v>658</v>
      </c>
      <c r="G516" s="10" t="s">
        <v>601</v>
      </c>
      <c r="H516" s="10" t="s">
        <v>544</v>
      </c>
      <c r="I516" s="10" t="s">
        <v>10</v>
      </c>
      <c r="J516" s="10" t="s">
        <v>18022</v>
      </c>
      <c r="K516" s="10" t="s">
        <v>19704</v>
      </c>
      <c r="L516" s="10">
        <v>4</v>
      </c>
      <c r="M516" s="10">
        <v>916.34</v>
      </c>
      <c r="N516" s="10">
        <v>3665.36</v>
      </c>
      <c r="O516" s="59">
        <v>0.1</v>
      </c>
      <c r="P516" s="10">
        <v>366.54</v>
      </c>
      <c r="Q516" s="10">
        <v>3298.82</v>
      </c>
      <c r="R516" s="10" t="s">
        <v>614</v>
      </c>
      <c r="S516" s="10" t="s">
        <v>596</v>
      </c>
      <c r="T516" s="59">
        <v>0.15</v>
      </c>
      <c r="U516" s="10">
        <v>494.82</v>
      </c>
    </row>
    <row r="517" spans="1:21" x14ac:dyDescent="0.3">
      <c r="A517" s="10" t="s">
        <v>32334</v>
      </c>
      <c r="B517" s="61">
        <v>45097</v>
      </c>
      <c r="C517" s="10" t="s">
        <v>2082</v>
      </c>
      <c r="D517" s="10" t="s">
        <v>30221</v>
      </c>
      <c r="E517" s="10" t="s">
        <v>603</v>
      </c>
      <c r="F517" s="10" t="s">
        <v>658</v>
      </c>
      <c r="G517" s="10" t="s">
        <v>569</v>
      </c>
      <c r="H517" s="10" t="s">
        <v>579</v>
      </c>
      <c r="I517" s="10" t="s">
        <v>711</v>
      </c>
      <c r="J517" s="10" t="s">
        <v>9852</v>
      </c>
      <c r="K517" s="10" t="s">
        <v>24191</v>
      </c>
      <c r="L517" s="10">
        <v>10</v>
      </c>
      <c r="M517" s="10">
        <v>506.8</v>
      </c>
      <c r="N517" s="10">
        <v>5068</v>
      </c>
      <c r="O517" s="59">
        <v>0.1</v>
      </c>
      <c r="P517" s="10">
        <v>506.8</v>
      </c>
      <c r="Q517" s="10">
        <v>4561.2</v>
      </c>
      <c r="R517" s="10" t="s">
        <v>565</v>
      </c>
      <c r="S517" s="10" t="s">
        <v>585</v>
      </c>
      <c r="T517" s="59">
        <v>0.15</v>
      </c>
      <c r="U517" s="10">
        <v>684.18</v>
      </c>
    </row>
    <row r="518" spans="1:21" x14ac:dyDescent="0.3">
      <c r="A518" s="10" t="s">
        <v>32333</v>
      </c>
      <c r="B518" s="61">
        <v>45099</v>
      </c>
      <c r="C518" s="10" t="s">
        <v>19584</v>
      </c>
      <c r="D518" s="10" t="s">
        <v>29920</v>
      </c>
      <c r="E518" s="10" t="s">
        <v>592</v>
      </c>
      <c r="F518" s="10" t="s">
        <v>591</v>
      </c>
      <c r="G518" s="10" t="s">
        <v>601</v>
      </c>
      <c r="H518" s="10" t="s">
        <v>579</v>
      </c>
      <c r="I518" s="10" t="s">
        <v>578</v>
      </c>
      <c r="J518" s="10" t="s">
        <v>28267</v>
      </c>
      <c r="K518" s="10" t="s">
        <v>32332</v>
      </c>
      <c r="L518" s="10">
        <v>6</v>
      </c>
      <c r="M518" s="10">
        <v>686.55</v>
      </c>
      <c r="N518" s="10">
        <v>4119.3</v>
      </c>
      <c r="O518" s="59">
        <v>0</v>
      </c>
      <c r="P518" s="10">
        <v>0</v>
      </c>
      <c r="Q518" s="10">
        <v>4119.3</v>
      </c>
      <c r="R518" s="10" t="s">
        <v>614</v>
      </c>
      <c r="S518" s="10" t="s">
        <v>564</v>
      </c>
      <c r="T518" s="59">
        <v>0.25</v>
      </c>
      <c r="U518" s="10">
        <v>1029.83</v>
      </c>
    </row>
    <row r="519" spans="1:21" x14ac:dyDescent="0.3">
      <c r="A519" s="10" t="s">
        <v>32331</v>
      </c>
      <c r="B519" s="61">
        <v>45031</v>
      </c>
      <c r="C519" s="10" t="s">
        <v>31996</v>
      </c>
      <c r="D519" s="10" t="s">
        <v>32330</v>
      </c>
      <c r="E519" s="10" t="s">
        <v>581</v>
      </c>
      <c r="F519" s="10" t="s">
        <v>7</v>
      </c>
      <c r="G519" s="10" t="s">
        <v>569</v>
      </c>
      <c r="H519" s="10" t="s">
        <v>600</v>
      </c>
      <c r="I519" s="10" t="s">
        <v>599</v>
      </c>
      <c r="J519" s="10" t="s">
        <v>32329</v>
      </c>
      <c r="K519" s="10" t="s">
        <v>32328</v>
      </c>
      <c r="L519" s="10">
        <v>9</v>
      </c>
      <c r="M519" s="10">
        <v>517.79</v>
      </c>
      <c r="N519" s="10">
        <v>4660.1099999999997</v>
      </c>
      <c r="O519" s="59">
        <v>0.2</v>
      </c>
      <c r="P519" s="10">
        <v>932.02</v>
      </c>
      <c r="Q519" s="10">
        <v>3728.09</v>
      </c>
      <c r="R519" s="10" t="s">
        <v>565</v>
      </c>
      <c r="S519" s="10" t="s">
        <v>585</v>
      </c>
      <c r="T519" s="59">
        <v>0.3</v>
      </c>
      <c r="U519" s="10">
        <v>1118.43</v>
      </c>
    </row>
    <row r="520" spans="1:21" x14ac:dyDescent="0.3">
      <c r="A520" s="10" t="s">
        <v>32327</v>
      </c>
      <c r="B520" s="61">
        <v>45107</v>
      </c>
      <c r="C520" s="10" t="s">
        <v>6368</v>
      </c>
      <c r="D520" s="10" t="s">
        <v>32326</v>
      </c>
      <c r="E520" s="10" t="s">
        <v>581</v>
      </c>
      <c r="F520" s="10" t="s">
        <v>580</v>
      </c>
      <c r="G520" s="10" t="s">
        <v>601</v>
      </c>
      <c r="H520" s="10" t="s">
        <v>590</v>
      </c>
      <c r="I520" s="10" t="s">
        <v>748</v>
      </c>
      <c r="J520" s="10" t="s">
        <v>18501</v>
      </c>
      <c r="K520" s="10" t="s">
        <v>8798</v>
      </c>
      <c r="L520" s="10">
        <v>6</v>
      </c>
      <c r="M520" s="10">
        <v>797.91</v>
      </c>
      <c r="N520" s="10">
        <v>4787.46</v>
      </c>
      <c r="O520" s="59">
        <v>0</v>
      </c>
      <c r="P520" s="10">
        <v>0</v>
      </c>
      <c r="Q520" s="10">
        <v>4787.46</v>
      </c>
      <c r="R520" s="10" t="s">
        <v>586</v>
      </c>
      <c r="S520" s="10" t="s">
        <v>607</v>
      </c>
      <c r="T520" s="59">
        <v>0.25</v>
      </c>
      <c r="U520" s="10">
        <v>1196.8699999999999</v>
      </c>
    </row>
    <row r="521" spans="1:21" x14ac:dyDescent="0.3">
      <c r="A521" s="10" t="s">
        <v>32325</v>
      </c>
      <c r="B521" s="61">
        <v>45261</v>
      </c>
      <c r="C521" s="10" t="s">
        <v>4547</v>
      </c>
      <c r="D521" s="10" t="s">
        <v>26403</v>
      </c>
      <c r="E521" s="10" t="s">
        <v>581</v>
      </c>
      <c r="F521" s="10" t="s">
        <v>580</v>
      </c>
      <c r="G521" s="10" t="s">
        <v>601</v>
      </c>
      <c r="H521" s="10" t="s">
        <v>544</v>
      </c>
      <c r="I521" s="10" t="s">
        <v>10</v>
      </c>
      <c r="J521" s="10" t="s">
        <v>24131</v>
      </c>
      <c r="K521" s="10" t="s">
        <v>16570</v>
      </c>
      <c r="L521" s="10">
        <v>3</v>
      </c>
      <c r="M521" s="10">
        <v>739.52</v>
      </c>
      <c r="N521" s="10">
        <v>2218.56</v>
      </c>
      <c r="O521" s="59">
        <v>0.05</v>
      </c>
      <c r="P521" s="10">
        <v>110.93</v>
      </c>
      <c r="Q521" s="10">
        <v>2107.63</v>
      </c>
      <c r="R521" s="10" t="s">
        <v>586</v>
      </c>
      <c r="S521" s="10" t="s">
        <v>607</v>
      </c>
      <c r="T521" s="59">
        <v>0.25</v>
      </c>
      <c r="U521" s="10">
        <v>526.91</v>
      </c>
    </row>
    <row r="522" spans="1:21" x14ac:dyDescent="0.3">
      <c r="A522" s="10" t="s">
        <v>32324</v>
      </c>
      <c r="B522" s="61">
        <v>45335</v>
      </c>
      <c r="C522" s="10" t="s">
        <v>9176</v>
      </c>
      <c r="D522" s="10" t="s">
        <v>32323</v>
      </c>
      <c r="E522" s="10" t="s">
        <v>592</v>
      </c>
      <c r="F522" s="10" t="s">
        <v>591</v>
      </c>
      <c r="G522" s="10" t="s">
        <v>601</v>
      </c>
      <c r="H522" s="10" t="s">
        <v>600</v>
      </c>
      <c r="I522" s="10" t="s">
        <v>627</v>
      </c>
      <c r="J522" s="10" t="s">
        <v>24335</v>
      </c>
      <c r="K522" s="10" t="s">
        <v>32322</v>
      </c>
      <c r="L522" s="10">
        <v>3</v>
      </c>
      <c r="M522" s="10">
        <v>433.74</v>
      </c>
      <c r="N522" s="10">
        <v>1301.22</v>
      </c>
      <c r="O522" s="59">
        <v>0.2</v>
      </c>
      <c r="P522" s="10">
        <v>260.24</v>
      </c>
      <c r="Q522" s="10">
        <v>1040.98</v>
      </c>
      <c r="R522" s="10" t="s">
        <v>575</v>
      </c>
      <c r="S522" s="10" t="s">
        <v>596</v>
      </c>
      <c r="T522" s="59">
        <v>0.25</v>
      </c>
      <c r="U522" s="10">
        <v>260.25</v>
      </c>
    </row>
    <row r="523" spans="1:21" x14ac:dyDescent="0.3">
      <c r="A523" s="10" t="s">
        <v>32321</v>
      </c>
      <c r="B523" s="61">
        <v>45199</v>
      </c>
      <c r="C523" s="10" t="s">
        <v>32320</v>
      </c>
      <c r="D523" s="10" t="s">
        <v>1506</v>
      </c>
      <c r="E523" s="10" t="s">
        <v>603</v>
      </c>
      <c r="F523" s="10" t="s">
        <v>636</v>
      </c>
      <c r="G523" s="10" t="s">
        <v>601</v>
      </c>
      <c r="H523" s="10" t="s">
        <v>600</v>
      </c>
      <c r="I523" s="10" t="s">
        <v>664</v>
      </c>
      <c r="J523" s="10" t="s">
        <v>9212</v>
      </c>
      <c r="K523" s="10" t="s">
        <v>32319</v>
      </c>
      <c r="L523" s="10">
        <v>7</v>
      </c>
      <c r="M523" s="10">
        <v>855.97</v>
      </c>
      <c r="N523" s="10">
        <v>5991.79</v>
      </c>
      <c r="O523" s="59">
        <v>0.05</v>
      </c>
      <c r="P523" s="10">
        <v>299.58999999999997</v>
      </c>
      <c r="Q523" s="10">
        <v>5692.2</v>
      </c>
      <c r="R523" s="10" t="s">
        <v>565</v>
      </c>
      <c r="S523" s="10" t="s">
        <v>585</v>
      </c>
      <c r="T523" s="59">
        <v>0.15</v>
      </c>
      <c r="U523" s="10">
        <v>853.83</v>
      </c>
    </row>
    <row r="524" spans="1:21" x14ac:dyDescent="0.3">
      <c r="A524" s="10" t="s">
        <v>32318</v>
      </c>
      <c r="B524" s="61">
        <v>45263</v>
      </c>
      <c r="C524" s="10" t="s">
        <v>32317</v>
      </c>
      <c r="D524" s="10" t="s">
        <v>24177</v>
      </c>
      <c r="E524" s="10" t="s">
        <v>629</v>
      </c>
      <c r="F524" s="10" t="s">
        <v>790</v>
      </c>
      <c r="G524" s="10" t="s">
        <v>569</v>
      </c>
      <c r="H524" s="10" t="s">
        <v>579</v>
      </c>
      <c r="I524" s="10" t="s">
        <v>722</v>
      </c>
      <c r="J524" s="10" t="s">
        <v>19505</v>
      </c>
      <c r="K524" s="10" t="s">
        <v>7119</v>
      </c>
      <c r="L524" s="10">
        <v>8</v>
      </c>
      <c r="M524" s="10">
        <v>768.43</v>
      </c>
      <c r="N524" s="10">
        <v>6147.44</v>
      </c>
      <c r="O524" s="59">
        <v>0.05</v>
      </c>
      <c r="P524" s="10">
        <v>307.37</v>
      </c>
      <c r="Q524" s="10">
        <v>5840.07</v>
      </c>
      <c r="R524" s="10" t="s">
        <v>565</v>
      </c>
      <c r="S524" s="10" t="s">
        <v>564</v>
      </c>
      <c r="T524" s="59">
        <v>0.15</v>
      </c>
      <c r="U524" s="10">
        <v>876.01</v>
      </c>
    </row>
    <row r="525" spans="1:21" x14ac:dyDescent="0.3">
      <c r="A525" s="10" t="s">
        <v>32316</v>
      </c>
      <c r="B525" s="61">
        <v>45253</v>
      </c>
      <c r="C525" s="10" t="s">
        <v>4894</v>
      </c>
      <c r="D525" s="10" t="s">
        <v>23370</v>
      </c>
      <c r="E525" s="10" t="s">
        <v>629</v>
      </c>
      <c r="F525" s="10" t="s">
        <v>628</v>
      </c>
      <c r="G525" s="10" t="s">
        <v>569</v>
      </c>
      <c r="H525" s="10" t="s">
        <v>579</v>
      </c>
      <c r="I525" s="10" t="s">
        <v>722</v>
      </c>
      <c r="J525" s="10" t="s">
        <v>20662</v>
      </c>
      <c r="K525" s="10" t="s">
        <v>32315</v>
      </c>
      <c r="L525" s="10">
        <v>5</v>
      </c>
      <c r="M525" s="10">
        <v>989.16</v>
      </c>
      <c r="N525" s="10">
        <v>4945.8</v>
      </c>
      <c r="O525" s="59">
        <v>0.2</v>
      </c>
      <c r="P525" s="10">
        <v>989.16</v>
      </c>
      <c r="Q525" s="10">
        <v>3956.64</v>
      </c>
      <c r="R525" s="10" t="s">
        <v>586</v>
      </c>
      <c r="S525" s="10" t="s">
        <v>564</v>
      </c>
      <c r="T525" s="59">
        <v>0.3</v>
      </c>
      <c r="U525" s="10">
        <v>1186.99</v>
      </c>
    </row>
    <row r="526" spans="1:21" x14ac:dyDescent="0.3">
      <c r="A526" s="10" t="s">
        <v>32314</v>
      </c>
      <c r="B526" s="61">
        <v>44995</v>
      </c>
      <c r="C526" s="10" t="s">
        <v>18437</v>
      </c>
      <c r="D526" s="10" t="s">
        <v>23154</v>
      </c>
      <c r="E526" s="10" t="s">
        <v>603</v>
      </c>
      <c r="F526" s="10" t="s">
        <v>602</v>
      </c>
      <c r="G526" s="10" t="s">
        <v>569</v>
      </c>
      <c r="H526" s="10" t="s">
        <v>579</v>
      </c>
      <c r="I526" s="10" t="s">
        <v>722</v>
      </c>
      <c r="J526" s="10" t="s">
        <v>29338</v>
      </c>
      <c r="K526" s="10" t="s">
        <v>32313</v>
      </c>
      <c r="L526" s="10">
        <v>4</v>
      </c>
      <c r="M526" s="10">
        <v>449.76</v>
      </c>
      <c r="N526" s="10">
        <v>1799.04</v>
      </c>
      <c r="O526" s="59">
        <v>0.1</v>
      </c>
      <c r="P526" s="10">
        <v>179.9</v>
      </c>
      <c r="Q526" s="10">
        <v>1619.14</v>
      </c>
      <c r="R526" s="10" t="s">
        <v>586</v>
      </c>
      <c r="S526" s="10" t="s">
        <v>596</v>
      </c>
      <c r="T526" s="59">
        <v>0.3</v>
      </c>
      <c r="U526" s="10">
        <v>485.74</v>
      </c>
    </row>
    <row r="527" spans="1:21" x14ac:dyDescent="0.3">
      <c r="A527" s="10" t="s">
        <v>32312</v>
      </c>
      <c r="B527" s="61">
        <v>45178</v>
      </c>
      <c r="C527" s="10" t="s">
        <v>32311</v>
      </c>
      <c r="D527" s="10" t="s">
        <v>32310</v>
      </c>
      <c r="E527" s="10" t="s">
        <v>581</v>
      </c>
      <c r="F527" s="10" t="s">
        <v>7</v>
      </c>
      <c r="G527" s="10" t="s">
        <v>569</v>
      </c>
      <c r="H527" s="10" t="s">
        <v>544</v>
      </c>
      <c r="I527" s="10" t="s">
        <v>10</v>
      </c>
      <c r="J527" s="10" t="s">
        <v>26231</v>
      </c>
      <c r="K527" s="10" t="s">
        <v>18886</v>
      </c>
      <c r="L527" s="10">
        <v>3</v>
      </c>
      <c r="M527" s="10">
        <v>129.06</v>
      </c>
      <c r="N527" s="10">
        <v>387.18</v>
      </c>
      <c r="O527" s="59">
        <v>0.1</v>
      </c>
      <c r="P527" s="10">
        <v>38.72</v>
      </c>
      <c r="Q527" s="10">
        <v>348.46</v>
      </c>
      <c r="R527" s="10" t="s">
        <v>586</v>
      </c>
      <c r="S527" s="10" t="s">
        <v>585</v>
      </c>
      <c r="T527" s="59">
        <v>0.15</v>
      </c>
      <c r="U527" s="10">
        <v>52.27</v>
      </c>
    </row>
    <row r="528" spans="1:21" x14ac:dyDescent="0.3">
      <c r="A528" s="10" t="s">
        <v>32309</v>
      </c>
      <c r="B528" s="61">
        <v>45055</v>
      </c>
      <c r="C528" s="10" t="s">
        <v>12058</v>
      </c>
      <c r="D528" s="10" t="s">
        <v>19104</v>
      </c>
      <c r="E528" s="10" t="s">
        <v>581</v>
      </c>
      <c r="F528" s="10" t="s">
        <v>580</v>
      </c>
      <c r="G528" s="10" t="s">
        <v>569</v>
      </c>
      <c r="H528" s="10" t="s">
        <v>579</v>
      </c>
      <c r="I528" s="10" t="s">
        <v>711</v>
      </c>
      <c r="J528" s="10" t="s">
        <v>32308</v>
      </c>
      <c r="K528" s="10" t="s">
        <v>29733</v>
      </c>
      <c r="L528" s="10">
        <v>6</v>
      </c>
      <c r="M528" s="10">
        <v>928.58</v>
      </c>
      <c r="N528" s="10">
        <v>5571.48</v>
      </c>
      <c r="O528" s="59">
        <v>0.05</v>
      </c>
      <c r="P528" s="10">
        <v>278.57</v>
      </c>
      <c r="Q528" s="10">
        <v>5292.91</v>
      </c>
      <c r="R528" s="10" t="s">
        <v>614</v>
      </c>
      <c r="S528" s="10" t="s">
        <v>564</v>
      </c>
      <c r="T528" s="59">
        <v>0.3</v>
      </c>
      <c r="U528" s="10">
        <v>1587.87</v>
      </c>
    </row>
    <row r="529" spans="1:21" x14ac:dyDescent="0.3">
      <c r="A529" s="10" t="s">
        <v>32307</v>
      </c>
      <c r="B529" s="61">
        <v>45360</v>
      </c>
      <c r="C529" s="10" t="s">
        <v>11564</v>
      </c>
      <c r="D529" s="10" t="s">
        <v>23012</v>
      </c>
      <c r="E529" s="10" t="s">
        <v>571</v>
      </c>
      <c r="F529" s="10" t="s">
        <v>570</v>
      </c>
      <c r="G529" s="10" t="s">
        <v>601</v>
      </c>
      <c r="H529" s="10" t="s">
        <v>579</v>
      </c>
      <c r="I529" s="10" t="s">
        <v>711</v>
      </c>
      <c r="J529" s="10" t="s">
        <v>32306</v>
      </c>
      <c r="K529" s="10" t="s">
        <v>6662</v>
      </c>
      <c r="L529" s="10">
        <v>8</v>
      </c>
      <c r="M529" s="10">
        <v>141.52000000000001</v>
      </c>
      <c r="N529" s="10">
        <v>1132.1600000000001</v>
      </c>
      <c r="O529" s="59">
        <v>0</v>
      </c>
      <c r="P529" s="10">
        <v>0</v>
      </c>
      <c r="Q529" s="10">
        <v>1132.1600000000001</v>
      </c>
      <c r="R529" s="10" t="s">
        <v>575</v>
      </c>
      <c r="S529" s="10" t="s">
        <v>564</v>
      </c>
      <c r="T529" s="59">
        <v>0.25</v>
      </c>
      <c r="U529" s="10">
        <v>283.04000000000002</v>
      </c>
    </row>
    <row r="530" spans="1:21" x14ac:dyDescent="0.3">
      <c r="A530" s="10" t="s">
        <v>32305</v>
      </c>
      <c r="B530" s="61">
        <v>45023</v>
      </c>
      <c r="C530" s="10" t="s">
        <v>15174</v>
      </c>
      <c r="D530" s="10" t="s">
        <v>10020</v>
      </c>
      <c r="E530" s="10" t="s">
        <v>603</v>
      </c>
      <c r="F530" s="10" t="s">
        <v>658</v>
      </c>
      <c r="G530" s="10" t="s">
        <v>569</v>
      </c>
      <c r="H530" s="10" t="s">
        <v>544</v>
      </c>
      <c r="I530" s="10" t="s">
        <v>610</v>
      </c>
      <c r="J530" s="10" t="s">
        <v>4191</v>
      </c>
      <c r="K530" s="10" t="s">
        <v>804</v>
      </c>
      <c r="L530" s="10">
        <v>4</v>
      </c>
      <c r="M530" s="10">
        <v>301.67</v>
      </c>
      <c r="N530" s="10">
        <v>1206.68</v>
      </c>
      <c r="O530" s="59">
        <v>0</v>
      </c>
      <c r="P530" s="10">
        <v>0</v>
      </c>
      <c r="Q530" s="10">
        <v>1206.68</v>
      </c>
      <c r="R530" s="10" t="s">
        <v>586</v>
      </c>
      <c r="S530" s="10" t="s">
        <v>585</v>
      </c>
      <c r="T530" s="59">
        <v>0.15</v>
      </c>
      <c r="U530" s="10">
        <v>181</v>
      </c>
    </row>
    <row r="531" spans="1:21" x14ac:dyDescent="0.3">
      <c r="A531" s="10" t="s">
        <v>32304</v>
      </c>
      <c r="B531" s="61">
        <v>45048</v>
      </c>
      <c r="C531" s="10" t="s">
        <v>6778</v>
      </c>
      <c r="D531" s="10" t="s">
        <v>13832</v>
      </c>
      <c r="E531" s="10" t="s">
        <v>629</v>
      </c>
      <c r="F531" s="10" t="s">
        <v>628</v>
      </c>
      <c r="G531" s="10" t="s">
        <v>569</v>
      </c>
      <c r="H531" s="10" t="s">
        <v>579</v>
      </c>
      <c r="I531" s="10" t="s">
        <v>578</v>
      </c>
      <c r="J531" s="10" t="s">
        <v>32303</v>
      </c>
      <c r="K531" s="10" t="s">
        <v>14252</v>
      </c>
      <c r="L531" s="10">
        <v>6</v>
      </c>
      <c r="M531" s="10">
        <v>932.65</v>
      </c>
      <c r="N531" s="10">
        <v>5595.9</v>
      </c>
      <c r="O531" s="59">
        <v>0</v>
      </c>
      <c r="P531" s="10">
        <v>0</v>
      </c>
      <c r="Q531" s="10">
        <v>5595.9</v>
      </c>
      <c r="R531" s="10" t="s">
        <v>565</v>
      </c>
      <c r="S531" s="10" t="s">
        <v>564</v>
      </c>
      <c r="T531" s="59">
        <v>0.25</v>
      </c>
      <c r="U531" s="10">
        <v>1398.97</v>
      </c>
    </row>
    <row r="532" spans="1:21" x14ac:dyDescent="0.3">
      <c r="A532" s="10" t="s">
        <v>32302</v>
      </c>
      <c r="B532" s="61">
        <v>45021</v>
      </c>
      <c r="C532" s="10" t="s">
        <v>25594</v>
      </c>
      <c r="D532" s="10" t="s">
        <v>3969</v>
      </c>
      <c r="E532" s="10" t="s">
        <v>581</v>
      </c>
      <c r="F532" s="10" t="s">
        <v>83</v>
      </c>
      <c r="G532" s="10" t="s">
        <v>569</v>
      </c>
      <c r="H532" s="10" t="s">
        <v>600</v>
      </c>
      <c r="I532" s="10" t="s">
        <v>664</v>
      </c>
      <c r="J532" s="10" t="s">
        <v>854</v>
      </c>
      <c r="K532" s="10" t="s">
        <v>20882</v>
      </c>
      <c r="L532" s="10">
        <v>8</v>
      </c>
      <c r="M532" s="10">
        <v>851.95</v>
      </c>
      <c r="N532" s="10">
        <v>6815.6</v>
      </c>
      <c r="O532" s="59">
        <v>0.05</v>
      </c>
      <c r="P532" s="10">
        <v>340.78</v>
      </c>
      <c r="Q532" s="10">
        <v>6474.82</v>
      </c>
      <c r="R532" s="10" t="s">
        <v>565</v>
      </c>
      <c r="S532" s="10" t="s">
        <v>564</v>
      </c>
      <c r="T532" s="59">
        <v>0.15</v>
      </c>
      <c r="U532" s="10">
        <v>971.22</v>
      </c>
    </row>
    <row r="533" spans="1:21" x14ac:dyDescent="0.3">
      <c r="A533" s="10" t="s">
        <v>32301</v>
      </c>
      <c r="B533" s="61">
        <v>44982</v>
      </c>
      <c r="C533" s="10" t="s">
        <v>12973</v>
      </c>
      <c r="D533" s="10" t="s">
        <v>31335</v>
      </c>
      <c r="E533" s="10" t="s">
        <v>603</v>
      </c>
      <c r="F533" s="10" t="s">
        <v>636</v>
      </c>
      <c r="G533" s="10" t="s">
        <v>601</v>
      </c>
      <c r="H533" s="10" t="s">
        <v>544</v>
      </c>
      <c r="I533" s="10" t="s">
        <v>610</v>
      </c>
      <c r="J533" s="10" t="s">
        <v>6854</v>
      </c>
      <c r="K533" s="10" t="s">
        <v>32300</v>
      </c>
      <c r="L533" s="10">
        <v>2</v>
      </c>
      <c r="M533" s="10">
        <v>751.23</v>
      </c>
      <c r="N533" s="10">
        <v>1502.46</v>
      </c>
      <c r="O533" s="59">
        <v>0</v>
      </c>
      <c r="P533" s="10">
        <v>0</v>
      </c>
      <c r="Q533" s="10">
        <v>1502.46</v>
      </c>
      <c r="R533" s="10" t="s">
        <v>614</v>
      </c>
      <c r="S533" s="10" t="s">
        <v>564</v>
      </c>
      <c r="T533" s="59">
        <v>0.15</v>
      </c>
      <c r="U533" s="10">
        <v>225.37</v>
      </c>
    </row>
    <row r="534" spans="1:21" x14ac:dyDescent="0.3">
      <c r="A534" s="10" t="s">
        <v>32299</v>
      </c>
      <c r="B534" s="61">
        <v>45011</v>
      </c>
      <c r="C534" s="10" t="s">
        <v>30052</v>
      </c>
      <c r="D534" s="10" t="s">
        <v>32298</v>
      </c>
      <c r="E534" s="10" t="s">
        <v>629</v>
      </c>
      <c r="F534" s="10" t="s">
        <v>790</v>
      </c>
      <c r="G534" s="10" t="s">
        <v>601</v>
      </c>
      <c r="H534" s="10" t="s">
        <v>579</v>
      </c>
      <c r="I534" s="10" t="s">
        <v>711</v>
      </c>
      <c r="J534" s="10" t="s">
        <v>32297</v>
      </c>
      <c r="K534" s="10" t="s">
        <v>5385</v>
      </c>
      <c r="L534" s="10">
        <v>3</v>
      </c>
      <c r="M534" s="10">
        <v>498.11</v>
      </c>
      <c r="N534" s="10">
        <v>1494.33</v>
      </c>
      <c r="O534" s="59">
        <v>0.2</v>
      </c>
      <c r="P534" s="10">
        <v>298.87</v>
      </c>
      <c r="Q534" s="10">
        <v>1195.46</v>
      </c>
      <c r="R534" s="10" t="s">
        <v>614</v>
      </c>
      <c r="S534" s="10" t="s">
        <v>607</v>
      </c>
      <c r="T534" s="59">
        <v>0.25</v>
      </c>
      <c r="U534" s="10">
        <v>298.87</v>
      </c>
    </row>
    <row r="535" spans="1:21" x14ac:dyDescent="0.3">
      <c r="A535" s="10" t="s">
        <v>32296</v>
      </c>
      <c r="B535" s="61">
        <v>45373</v>
      </c>
      <c r="C535" s="10" t="s">
        <v>10480</v>
      </c>
      <c r="D535" s="10" t="s">
        <v>32295</v>
      </c>
      <c r="E535" s="10" t="s">
        <v>592</v>
      </c>
      <c r="F535" s="10" t="s">
        <v>652</v>
      </c>
      <c r="G535" s="10" t="s">
        <v>569</v>
      </c>
      <c r="H535" s="10" t="s">
        <v>590</v>
      </c>
      <c r="I535" s="10" t="s">
        <v>748</v>
      </c>
      <c r="J535" s="10" t="s">
        <v>3880</v>
      </c>
      <c r="K535" s="10" t="s">
        <v>20737</v>
      </c>
      <c r="L535" s="10">
        <v>3</v>
      </c>
      <c r="M535" s="10">
        <v>589.89</v>
      </c>
      <c r="N535" s="10">
        <v>1769.67</v>
      </c>
      <c r="O535" s="59">
        <v>0</v>
      </c>
      <c r="P535" s="10">
        <v>0</v>
      </c>
      <c r="Q535" s="10">
        <v>1769.67</v>
      </c>
      <c r="R535" s="10" t="s">
        <v>575</v>
      </c>
      <c r="S535" s="10" t="s">
        <v>607</v>
      </c>
      <c r="T535" s="59">
        <v>0.15</v>
      </c>
      <c r="U535" s="10">
        <v>265.45</v>
      </c>
    </row>
    <row r="536" spans="1:21" x14ac:dyDescent="0.3">
      <c r="A536" s="10" t="s">
        <v>32294</v>
      </c>
      <c r="B536" s="61">
        <v>45247</v>
      </c>
      <c r="C536" s="10" t="s">
        <v>5450</v>
      </c>
      <c r="D536" s="10" t="s">
        <v>32293</v>
      </c>
      <c r="E536" s="10" t="s">
        <v>571</v>
      </c>
      <c r="F536" s="10" t="s">
        <v>11</v>
      </c>
      <c r="G536" s="10" t="s">
        <v>569</v>
      </c>
      <c r="H536" s="10" t="s">
        <v>544</v>
      </c>
      <c r="I536" s="10" t="s">
        <v>610</v>
      </c>
      <c r="J536" s="10" t="s">
        <v>32292</v>
      </c>
      <c r="K536" s="10" t="s">
        <v>12016</v>
      </c>
      <c r="L536" s="10">
        <v>8</v>
      </c>
      <c r="M536" s="10">
        <v>557.94000000000005</v>
      </c>
      <c r="N536" s="10">
        <v>4463.5200000000004</v>
      </c>
      <c r="O536" s="59">
        <v>0.2</v>
      </c>
      <c r="P536" s="10">
        <v>892.7</v>
      </c>
      <c r="Q536" s="10">
        <v>3570.82</v>
      </c>
      <c r="R536" s="10" t="s">
        <v>575</v>
      </c>
      <c r="S536" s="10" t="s">
        <v>596</v>
      </c>
      <c r="T536" s="59">
        <v>0.3</v>
      </c>
      <c r="U536" s="10">
        <v>1071.25</v>
      </c>
    </row>
    <row r="537" spans="1:21" x14ac:dyDescent="0.3">
      <c r="A537" s="10" t="s">
        <v>32291</v>
      </c>
      <c r="B537" s="61">
        <v>45187</v>
      </c>
      <c r="C537" s="10" t="s">
        <v>3136</v>
      </c>
      <c r="D537" s="10" t="s">
        <v>28545</v>
      </c>
      <c r="E537" s="10" t="s">
        <v>629</v>
      </c>
      <c r="F537" s="10" t="s">
        <v>790</v>
      </c>
      <c r="G537" s="10" t="s">
        <v>601</v>
      </c>
      <c r="H537" s="10" t="s">
        <v>590</v>
      </c>
      <c r="I537" s="10" t="s">
        <v>635</v>
      </c>
      <c r="J537" s="10" t="s">
        <v>17180</v>
      </c>
      <c r="K537" s="10" t="s">
        <v>24378</v>
      </c>
      <c r="L537" s="10">
        <v>2</v>
      </c>
      <c r="M537" s="10">
        <v>617.30999999999995</v>
      </c>
      <c r="N537" s="10">
        <v>1234.6199999999999</v>
      </c>
      <c r="O537" s="59">
        <v>0</v>
      </c>
      <c r="P537" s="10">
        <v>0</v>
      </c>
      <c r="Q537" s="10">
        <v>1234.6199999999999</v>
      </c>
      <c r="R537" s="10" t="s">
        <v>565</v>
      </c>
      <c r="S537" s="10" t="s">
        <v>596</v>
      </c>
      <c r="T537" s="59">
        <v>0.25</v>
      </c>
      <c r="U537" s="10">
        <v>308.64999999999998</v>
      </c>
    </row>
    <row r="538" spans="1:21" x14ac:dyDescent="0.3">
      <c r="A538" s="10" t="s">
        <v>32290</v>
      </c>
      <c r="B538" s="61">
        <v>45112</v>
      </c>
      <c r="C538" s="10" t="s">
        <v>8235</v>
      </c>
      <c r="D538" s="10" t="s">
        <v>32289</v>
      </c>
      <c r="E538" s="10" t="s">
        <v>603</v>
      </c>
      <c r="F538" s="10" t="s">
        <v>602</v>
      </c>
      <c r="G538" s="10" t="s">
        <v>601</v>
      </c>
      <c r="H538" s="10" t="s">
        <v>590</v>
      </c>
      <c r="I538" s="10" t="s">
        <v>748</v>
      </c>
      <c r="J538" s="10" t="s">
        <v>32288</v>
      </c>
      <c r="K538" s="10" t="s">
        <v>13490</v>
      </c>
      <c r="L538" s="10">
        <v>9</v>
      </c>
      <c r="M538" s="10">
        <v>972.39</v>
      </c>
      <c r="N538" s="10">
        <v>8751.51</v>
      </c>
      <c r="O538" s="59">
        <v>0.2</v>
      </c>
      <c r="P538" s="10">
        <v>1750.3</v>
      </c>
      <c r="Q538" s="10">
        <v>7001.21</v>
      </c>
      <c r="R538" s="10" t="s">
        <v>586</v>
      </c>
      <c r="S538" s="10" t="s">
        <v>607</v>
      </c>
      <c r="T538" s="59">
        <v>0.3</v>
      </c>
      <c r="U538" s="10">
        <v>2100.36</v>
      </c>
    </row>
    <row r="539" spans="1:21" x14ac:dyDescent="0.3">
      <c r="A539" s="10" t="s">
        <v>32287</v>
      </c>
      <c r="B539" s="61">
        <v>45142</v>
      </c>
      <c r="C539" s="10" t="s">
        <v>1009</v>
      </c>
      <c r="D539" s="10" t="s">
        <v>32286</v>
      </c>
      <c r="E539" s="10" t="s">
        <v>592</v>
      </c>
      <c r="F539" s="10" t="s">
        <v>591</v>
      </c>
      <c r="G539" s="10" t="s">
        <v>601</v>
      </c>
      <c r="H539" s="10" t="s">
        <v>600</v>
      </c>
      <c r="I539" s="10" t="s">
        <v>664</v>
      </c>
      <c r="J539" s="10" t="s">
        <v>8033</v>
      </c>
      <c r="K539" s="10" t="s">
        <v>16434</v>
      </c>
      <c r="L539" s="10">
        <v>3</v>
      </c>
      <c r="M539" s="10">
        <v>437.22</v>
      </c>
      <c r="N539" s="10">
        <v>1311.66</v>
      </c>
      <c r="O539" s="59">
        <v>0.2</v>
      </c>
      <c r="P539" s="10">
        <v>262.33</v>
      </c>
      <c r="Q539" s="10">
        <v>1049.33</v>
      </c>
      <c r="R539" s="10" t="s">
        <v>586</v>
      </c>
      <c r="S539" s="10" t="s">
        <v>585</v>
      </c>
      <c r="T539" s="59">
        <v>0.15</v>
      </c>
      <c r="U539" s="10">
        <v>157.4</v>
      </c>
    </row>
    <row r="540" spans="1:21" x14ac:dyDescent="0.3">
      <c r="A540" s="10" t="s">
        <v>32285</v>
      </c>
      <c r="B540" s="61">
        <v>45308</v>
      </c>
      <c r="C540" s="10" t="s">
        <v>13110</v>
      </c>
      <c r="D540" s="10" t="s">
        <v>13774</v>
      </c>
      <c r="E540" s="10" t="s">
        <v>581</v>
      </c>
      <c r="F540" s="10" t="s">
        <v>7</v>
      </c>
      <c r="G540" s="10" t="s">
        <v>569</v>
      </c>
      <c r="H540" s="10" t="s">
        <v>600</v>
      </c>
      <c r="I540" s="10" t="s">
        <v>627</v>
      </c>
      <c r="J540" s="10" t="s">
        <v>9402</v>
      </c>
      <c r="K540" s="10" t="s">
        <v>17196</v>
      </c>
      <c r="L540" s="10">
        <v>6</v>
      </c>
      <c r="M540" s="10">
        <v>320.04000000000002</v>
      </c>
      <c r="N540" s="10">
        <v>1920.24</v>
      </c>
      <c r="O540" s="59">
        <v>0.2</v>
      </c>
      <c r="P540" s="10">
        <v>384.05</v>
      </c>
      <c r="Q540" s="10">
        <v>1536.19</v>
      </c>
      <c r="R540" s="10" t="s">
        <v>586</v>
      </c>
      <c r="S540" s="10" t="s">
        <v>564</v>
      </c>
      <c r="T540" s="59">
        <v>0.25</v>
      </c>
      <c r="U540" s="10">
        <v>384.05</v>
      </c>
    </row>
    <row r="541" spans="1:21" x14ac:dyDescent="0.3">
      <c r="A541" s="10" t="s">
        <v>32284</v>
      </c>
      <c r="B541" s="61">
        <v>45319</v>
      </c>
      <c r="C541" s="10" t="s">
        <v>28269</v>
      </c>
      <c r="D541" s="10" t="s">
        <v>21386</v>
      </c>
      <c r="E541" s="10" t="s">
        <v>571</v>
      </c>
      <c r="F541" s="10" t="s">
        <v>685</v>
      </c>
      <c r="G541" s="10" t="s">
        <v>601</v>
      </c>
      <c r="H541" s="10" t="s">
        <v>600</v>
      </c>
      <c r="I541" s="10" t="s">
        <v>664</v>
      </c>
      <c r="J541" s="10" t="s">
        <v>13223</v>
      </c>
      <c r="K541" s="10" t="s">
        <v>32283</v>
      </c>
      <c r="L541" s="10">
        <v>4</v>
      </c>
      <c r="M541" s="10">
        <v>971.15</v>
      </c>
      <c r="N541" s="10">
        <v>3884.6</v>
      </c>
      <c r="O541" s="59">
        <v>0.1</v>
      </c>
      <c r="P541" s="10">
        <v>388.46</v>
      </c>
      <c r="Q541" s="10">
        <v>3496.14</v>
      </c>
      <c r="R541" s="10" t="s">
        <v>614</v>
      </c>
      <c r="S541" s="10" t="s">
        <v>585</v>
      </c>
      <c r="T541" s="59">
        <v>0.15</v>
      </c>
      <c r="U541" s="10">
        <v>524.41999999999996</v>
      </c>
    </row>
    <row r="542" spans="1:21" x14ac:dyDescent="0.3">
      <c r="A542" s="10" t="s">
        <v>32282</v>
      </c>
      <c r="B542" s="61">
        <v>45363</v>
      </c>
      <c r="C542" s="10" t="s">
        <v>5223</v>
      </c>
      <c r="D542" s="10" t="s">
        <v>4353</v>
      </c>
      <c r="E542" s="10" t="s">
        <v>629</v>
      </c>
      <c r="F542" s="10" t="s">
        <v>790</v>
      </c>
      <c r="G542" s="10" t="s">
        <v>569</v>
      </c>
      <c r="H542" s="10" t="s">
        <v>579</v>
      </c>
      <c r="I542" s="10" t="s">
        <v>722</v>
      </c>
      <c r="J542" s="10" t="s">
        <v>9530</v>
      </c>
      <c r="K542" s="10" t="s">
        <v>32281</v>
      </c>
      <c r="L542" s="10">
        <v>5</v>
      </c>
      <c r="M542" s="10">
        <v>413.31</v>
      </c>
      <c r="N542" s="10">
        <v>2066.5500000000002</v>
      </c>
      <c r="O542" s="59">
        <v>0.1</v>
      </c>
      <c r="P542" s="10">
        <v>206.66</v>
      </c>
      <c r="Q542" s="10">
        <v>1859.89</v>
      </c>
      <c r="R542" s="10" t="s">
        <v>565</v>
      </c>
      <c r="S542" s="10" t="s">
        <v>585</v>
      </c>
      <c r="T542" s="59">
        <v>0.3</v>
      </c>
      <c r="U542" s="10">
        <v>557.97</v>
      </c>
    </row>
    <row r="543" spans="1:21" x14ac:dyDescent="0.3">
      <c r="A543" s="10" t="s">
        <v>32280</v>
      </c>
      <c r="B543" s="61">
        <v>45280</v>
      </c>
      <c r="C543" s="10" t="s">
        <v>32279</v>
      </c>
      <c r="D543" s="10" t="s">
        <v>32278</v>
      </c>
      <c r="E543" s="10" t="s">
        <v>581</v>
      </c>
      <c r="F543" s="10" t="s">
        <v>7</v>
      </c>
      <c r="G543" s="10" t="s">
        <v>569</v>
      </c>
      <c r="H543" s="10" t="s">
        <v>600</v>
      </c>
      <c r="I543" s="10" t="s">
        <v>627</v>
      </c>
      <c r="J543" s="10" t="s">
        <v>32277</v>
      </c>
      <c r="K543" s="10" t="s">
        <v>32276</v>
      </c>
      <c r="L543" s="10">
        <v>5</v>
      </c>
      <c r="M543" s="10">
        <v>696.98</v>
      </c>
      <c r="N543" s="10">
        <v>3484.9</v>
      </c>
      <c r="O543" s="59">
        <v>0.2</v>
      </c>
      <c r="P543" s="10">
        <v>696.98</v>
      </c>
      <c r="Q543" s="10">
        <v>2787.92</v>
      </c>
      <c r="R543" s="10" t="s">
        <v>614</v>
      </c>
      <c r="S543" s="10" t="s">
        <v>564</v>
      </c>
      <c r="T543" s="59">
        <v>0.25</v>
      </c>
      <c r="U543" s="10">
        <v>696.98</v>
      </c>
    </row>
    <row r="544" spans="1:21" x14ac:dyDescent="0.3">
      <c r="A544" s="10" t="s">
        <v>32275</v>
      </c>
      <c r="B544" s="61">
        <v>45308</v>
      </c>
      <c r="C544" s="10" t="s">
        <v>2138</v>
      </c>
      <c r="D544" s="10" t="s">
        <v>18822</v>
      </c>
      <c r="E544" s="10" t="s">
        <v>603</v>
      </c>
      <c r="F544" s="10" t="s">
        <v>636</v>
      </c>
      <c r="G544" s="10" t="s">
        <v>601</v>
      </c>
      <c r="H544" s="10" t="s">
        <v>544</v>
      </c>
      <c r="I544" s="10" t="s">
        <v>10</v>
      </c>
      <c r="J544" s="10" t="s">
        <v>12565</v>
      </c>
      <c r="K544" s="10" t="s">
        <v>13466</v>
      </c>
      <c r="L544" s="10">
        <v>3</v>
      </c>
      <c r="M544" s="10">
        <v>258.52999999999997</v>
      </c>
      <c r="N544" s="10">
        <v>775.59</v>
      </c>
      <c r="O544" s="59">
        <v>0.1</v>
      </c>
      <c r="P544" s="10">
        <v>77.56</v>
      </c>
      <c r="Q544" s="10">
        <v>698.03</v>
      </c>
      <c r="R544" s="10" t="s">
        <v>565</v>
      </c>
      <c r="S544" s="10" t="s">
        <v>607</v>
      </c>
      <c r="T544" s="59">
        <v>0.3</v>
      </c>
      <c r="U544" s="10">
        <v>209.41</v>
      </c>
    </row>
    <row r="545" spans="1:21" x14ac:dyDescent="0.3">
      <c r="A545" s="10" t="s">
        <v>32274</v>
      </c>
      <c r="B545" s="61">
        <v>44934</v>
      </c>
      <c r="C545" s="10" t="s">
        <v>32273</v>
      </c>
      <c r="D545" s="10" t="s">
        <v>31949</v>
      </c>
      <c r="E545" s="10" t="s">
        <v>571</v>
      </c>
      <c r="F545" s="10" t="s">
        <v>570</v>
      </c>
      <c r="G545" s="10" t="s">
        <v>569</v>
      </c>
      <c r="H545" s="10" t="s">
        <v>544</v>
      </c>
      <c r="I545" s="10" t="s">
        <v>568</v>
      </c>
      <c r="J545" s="10" t="s">
        <v>12771</v>
      </c>
      <c r="K545" s="10" t="s">
        <v>13504</v>
      </c>
      <c r="L545" s="10">
        <v>5</v>
      </c>
      <c r="M545" s="10">
        <v>225.22</v>
      </c>
      <c r="N545" s="10">
        <v>1126.0999999999999</v>
      </c>
      <c r="O545" s="59">
        <v>0</v>
      </c>
      <c r="P545" s="10">
        <v>0</v>
      </c>
      <c r="Q545" s="10">
        <v>1126.0999999999999</v>
      </c>
      <c r="R545" s="10" t="s">
        <v>586</v>
      </c>
      <c r="S545" s="10" t="s">
        <v>596</v>
      </c>
      <c r="T545" s="59">
        <v>0.15</v>
      </c>
      <c r="U545" s="10">
        <v>168.91</v>
      </c>
    </row>
    <row r="546" spans="1:21" x14ac:dyDescent="0.3">
      <c r="A546" s="10" t="s">
        <v>32272</v>
      </c>
      <c r="B546" s="61">
        <v>45336</v>
      </c>
      <c r="C546" s="10" t="s">
        <v>15231</v>
      </c>
      <c r="D546" s="10" t="s">
        <v>32271</v>
      </c>
      <c r="E546" s="10" t="s">
        <v>629</v>
      </c>
      <c r="F546" s="10" t="s">
        <v>790</v>
      </c>
      <c r="G546" s="10" t="s">
        <v>569</v>
      </c>
      <c r="H546" s="10" t="s">
        <v>579</v>
      </c>
      <c r="I546" s="10" t="s">
        <v>722</v>
      </c>
      <c r="J546" s="10" t="s">
        <v>32270</v>
      </c>
      <c r="K546" s="10" t="s">
        <v>12961</v>
      </c>
      <c r="L546" s="10">
        <v>9</v>
      </c>
      <c r="M546" s="10">
        <v>482.73</v>
      </c>
      <c r="N546" s="10">
        <v>4344.57</v>
      </c>
      <c r="O546" s="59">
        <v>0.05</v>
      </c>
      <c r="P546" s="10">
        <v>217.23</v>
      </c>
      <c r="Q546" s="10">
        <v>4127.34</v>
      </c>
      <c r="R546" s="10" t="s">
        <v>565</v>
      </c>
      <c r="S546" s="10" t="s">
        <v>585</v>
      </c>
      <c r="T546" s="59">
        <v>0.15</v>
      </c>
      <c r="U546" s="10">
        <v>619.1</v>
      </c>
    </row>
    <row r="547" spans="1:21" x14ac:dyDescent="0.3">
      <c r="A547" s="10" t="s">
        <v>32269</v>
      </c>
      <c r="B547" s="61">
        <v>45005</v>
      </c>
      <c r="C547" s="10" t="s">
        <v>31691</v>
      </c>
      <c r="D547" s="10" t="s">
        <v>10264</v>
      </c>
      <c r="E547" s="10" t="s">
        <v>581</v>
      </c>
      <c r="F547" s="10" t="s">
        <v>580</v>
      </c>
      <c r="G547" s="10" t="s">
        <v>569</v>
      </c>
      <c r="H547" s="10" t="s">
        <v>579</v>
      </c>
      <c r="I547" s="10" t="s">
        <v>711</v>
      </c>
      <c r="J547" s="10" t="s">
        <v>21613</v>
      </c>
      <c r="K547" s="10" t="s">
        <v>26730</v>
      </c>
      <c r="L547" s="10">
        <v>10</v>
      </c>
      <c r="M547" s="10">
        <v>876.77</v>
      </c>
      <c r="N547" s="10">
        <v>8767.7000000000007</v>
      </c>
      <c r="O547" s="59">
        <v>0.1</v>
      </c>
      <c r="P547" s="10">
        <v>876.77</v>
      </c>
      <c r="Q547" s="10">
        <v>7890.93</v>
      </c>
      <c r="R547" s="10" t="s">
        <v>614</v>
      </c>
      <c r="S547" s="10" t="s">
        <v>596</v>
      </c>
      <c r="T547" s="59">
        <v>0.3</v>
      </c>
      <c r="U547" s="10">
        <v>2367.2800000000002</v>
      </c>
    </row>
    <row r="548" spans="1:21" x14ac:dyDescent="0.3">
      <c r="A548" s="10" t="s">
        <v>32268</v>
      </c>
      <c r="B548" s="61">
        <v>45377</v>
      </c>
      <c r="C548" s="10" t="s">
        <v>687</v>
      </c>
      <c r="D548" s="10" t="s">
        <v>32267</v>
      </c>
      <c r="E548" s="10" t="s">
        <v>629</v>
      </c>
      <c r="F548" s="10" t="s">
        <v>628</v>
      </c>
      <c r="G548" s="10" t="s">
        <v>601</v>
      </c>
      <c r="H548" s="10" t="s">
        <v>600</v>
      </c>
      <c r="I548" s="10" t="s">
        <v>664</v>
      </c>
      <c r="J548" s="10" t="s">
        <v>32266</v>
      </c>
      <c r="K548" s="10" t="s">
        <v>2941</v>
      </c>
      <c r="L548" s="10">
        <v>2</v>
      </c>
      <c r="M548" s="10">
        <v>977.62</v>
      </c>
      <c r="N548" s="10">
        <v>1955.24</v>
      </c>
      <c r="O548" s="59">
        <v>0.1</v>
      </c>
      <c r="P548" s="10">
        <v>195.52</v>
      </c>
      <c r="Q548" s="10">
        <v>1759.72</v>
      </c>
      <c r="R548" s="10" t="s">
        <v>614</v>
      </c>
      <c r="S548" s="10" t="s">
        <v>607</v>
      </c>
      <c r="T548" s="59">
        <v>0.3</v>
      </c>
      <c r="U548" s="10">
        <v>527.91999999999996</v>
      </c>
    </row>
    <row r="549" spans="1:21" x14ac:dyDescent="0.3">
      <c r="A549" s="10" t="s">
        <v>32265</v>
      </c>
      <c r="B549" s="61">
        <v>45142</v>
      </c>
      <c r="C549" s="10" t="s">
        <v>13615</v>
      </c>
      <c r="D549" s="10" t="s">
        <v>32264</v>
      </c>
      <c r="E549" s="10" t="s">
        <v>592</v>
      </c>
      <c r="F549" s="10" t="s">
        <v>591</v>
      </c>
      <c r="G549" s="10" t="s">
        <v>601</v>
      </c>
      <c r="H549" s="10" t="s">
        <v>600</v>
      </c>
      <c r="I549" s="10" t="s">
        <v>599</v>
      </c>
      <c r="J549" s="10" t="s">
        <v>20379</v>
      </c>
      <c r="K549" s="10" t="s">
        <v>32263</v>
      </c>
      <c r="L549" s="10">
        <v>10</v>
      </c>
      <c r="M549" s="10">
        <v>444.14</v>
      </c>
      <c r="N549" s="10">
        <v>4441.3999999999996</v>
      </c>
      <c r="O549" s="59">
        <v>0.05</v>
      </c>
      <c r="P549" s="10">
        <v>222.07</v>
      </c>
      <c r="Q549" s="10">
        <v>4219.33</v>
      </c>
      <c r="R549" s="10" t="s">
        <v>575</v>
      </c>
      <c r="S549" s="10" t="s">
        <v>564</v>
      </c>
      <c r="T549" s="59">
        <v>0.25</v>
      </c>
      <c r="U549" s="10">
        <v>1054.83</v>
      </c>
    </row>
    <row r="550" spans="1:21" x14ac:dyDescent="0.3">
      <c r="A550" s="10" t="s">
        <v>32262</v>
      </c>
      <c r="B550" s="61">
        <v>45363</v>
      </c>
      <c r="C550" s="10" t="s">
        <v>6443</v>
      </c>
      <c r="D550" s="10" t="s">
        <v>16341</v>
      </c>
      <c r="E550" s="10" t="s">
        <v>603</v>
      </c>
      <c r="F550" s="10" t="s">
        <v>658</v>
      </c>
      <c r="G550" s="10" t="s">
        <v>601</v>
      </c>
      <c r="H550" s="10" t="s">
        <v>590</v>
      </c>
      <c r="I550" s="10" t="s">
        <v>589</v>
      </c>
      <c r="J550" s="10" t="s">
        <v>19566</v>
      </c>
      <c r="K550" s="10" t="s">
        <v>26026</v>
      </c>
      <c r="L550" s="10">
        <v>4</v>
      </c>
      <c r="M550" s="10">
        <v>920.02</v>
      </c>
      <c r="N550" s="10">
        <v>3680.08</v>
      </c>
      <c r="O550" s="59">
        <v>0.1</v>
      </c>
      <c r="P550" s="10">
        <v>368.01</v>
      </c>
      <c r="Q550" s="10">
        <v>3312.07</v>
      </c>
      <c r="R550" s="10" t="s">
        <v>586</v>
      </c>
      <c r="S550" s="10" t="s">
        <v>564</v>
      </c>
      <c r="T550" s="59">
        <v>0.3</v>
      </c>
      <c r="U550" s="10">
        <v>993.62</v>
      </c>
    </row>
    <row r="551" spans="1:21" x14ac:dyDescent="0.3">
      <c r="A551" s="10" t="s">
        <v>32261</v>
      </c>
      <c r="B551" s="61">
        <v>44934</v>
      </c>
      <c r="C551" s="10" t="s">
        <v>3699</v>
      </c>
      <c r="D551" s="10" t="s">
        <v>28205</v>
      </c>
      <c r="E551" s="10" t="s">
        <v>603</v>
      </c>
      <c r="F551" s="10" t="s">
        <v>602</v>
      </c>
      <c r="G551" s="10" t="s">
        <v>569</v>
      </c>
      <c r="H551" s="10" t="s">
        <v>579</v>
      </c>
      <c r="I551" s="10" t="s">
        <v>722</v>
      </c>
      <c r="J551" s="10" t="s">
        <v>32260</v>
      </c>
      <c r="K551" s="10" t="s">
        <v>13319</v>
      </c>
      <c r="L551" s="10">
        <v>8</v>
      </c>
      <c r="M551" s="10">
        <v>776.25</v>
      </c>
      <c r="N551" s="10">
        <v>6210</v>
      </c>
      <c r="O551" s="59">
        <v>0</v>
      </c>
      <c r="P551" s="10">
        <v>0</v>
      </c>
      <c r="Q551" s="10">
        <v>6210</v>
      </c>
      <c r="R551" s="10" t="s">
        <v>586</v>
      </c>
      <c r="S551" s="10" t="s">
        <v>564</v>
      </c>
      <c r="T551" s="59">
        <v>0.15</v>
      </c>
      <c r="U551" s="10">
        <v>931.5</v>
      </c>
    </row>
    <row r="552" spans="1:21" x14ac:dyDescent="0.3">
      <c r="A552" s="10" t="s">
        <v>32259</v>
      </c>
      <c r="B552" s="61">
        <v>45328</v>
      </c>
      <c r="C552" s="10" t="s">
        <v>32258</v>
      </c>
      <c r="D552" s="10" t="s">
        <v>32257</v>
      </c>
      <c r="E552" s="10" t="s">
        <v>592</v>
      </c>
      <c r="F552" s="10" t="s">
        <v>18</v>
      </c>
      <c r="G552" s="10" t="s">
        <v>569</v>
      </c>
      <c r="H552" s="10" t="s">
        <v>544</v>
      </c>
      <c r="I552" s="10" t="s">
        <v>610</v>
      </c>
      <c r="J552" s="10" t="s">
        <v>4160</v>
      </c>
      <c r="K552" s="10" t="s">
        <v>24237</v>
      </c>
      <c r="L552" s="10">
        <v>7</v>
      </c>
      <c r="M552" s="10">
        <v>761.97</v>
      </c>
      <c r="N552" s="10">
        <v>5333.79</v>
      </c>
      <c r="O552" s="59">
        <v>0.1</v>
      </c>
      <c r="P552" s="10">
        <v>533.38</v>
      </c>
      <c r="Q552" s="10">
        <v>4800.41</v>
      </c>
      <c r="R552" s="10" t="s">
        <v>614</v>
      </c>
      <c r="S552" s="10" t="s">
        <v>607</v>
      </c>
      <c r="T552" s="59">
        <v>0.25</v>
      </c>
      <c r="U552" s="10">
        <v>1200.0999999999999</v>
      </c>
    </row>
    <row r="553" spans="1:21" x14ac:dyDescent="0.3">
      <c r="A553" s="10" t="s">
        <v>32256</v>
      </c>
      <c r="B553" s="61">
        <v>45343</v>
      </c>
      <c r="C553" s="10" t="s">
        <v>18675</v>
      </c>
      <c r="D553" s="10" t="s">
        <v>25657</v>
      </c>
      <c r="E553" s="10" t="s">
        <v>592</v>
      </c>
      <c r="F553" s="10" t="s">
        <v>591</v>
      </c>
      <c r="G553" s="10" t="s">
        <v>601</v>
      </c>
      <c r="H553" s="10" t="s">
        <v>590</v>
      </c>
      <c r="I553" s="10" t="s">
        <v>589</v>
      </c>
      <c r="J553" s="10" t="s">
        <v>32192</v>
      </c>
      <c r="K553" s="10" t="s">
        <v>12722</v>
      </c>
      <c r="L553" s="10">
        <v>7</v>
      </c>
      <c r="M553" s="10">
        <v>541</v>
      </c>
      <c r="N553" s="10">
        <v>3787</v>
      </c>
      <c r="O553" s="59">
        <v>0</v>
      </c>
      <c r="P553" s="10">
        <v>0</v>
      </c>
      <c r="Q553" s="10">
        <v>3787</v>
      </c>
      <c r="R553" s="10" t="s">
        <v>614</v>
      </c>
      <c r="S553" s="10" t="s">
        <v>564</v>
      </c>
      <c r="T553" s="59">
        <v>0.3</v>
      </c>
      <c r="U553" s="10">
        <v>1136.0999999999999</v>
      </c>
    </row>
    <row r="554" spans="1:21" x14ac:dyDescent="0.3">
      <c r="A554" s="10" t="s">
        <v>32255</v>
      </c>
      <c r="B554" s="61">
        <v>44953</v>
      </c>
      <c r="C554" s="10" t="s">
        <v>30511</v>
      </c>
      <c r="D554" s="10" t="s">
        <v>32254</v>
      </c>
      <c r="E554" s="10" t="s">
        <v>581</v>
      </c>
      <c r="F554" s="10" t="s">
        <v>7</v>
      </c>
      <c r="G554" s="10" t="s">
        <v>569</v>
      </c>
      <c r="H554" s="10" t="s">
        <v>590</v>
      </c>
      <c r="I554" s="10" t="s">
        <v>748</v>
      </c>
      <c r="J554" s="10" t="s">
        <v>24112</v>
      </c>
      <c r="K554" s="10" t="s">
        <v>7256</v>
      </c>
      <c r="L554" s="10">
        <v>4</v>
      </c>
      <c r="M554" s="10">
        <v>247.02</v>
      </c>
      <c r="N554" s="10">
        <v>988.08</v>
      </c>
      <c r="O554" s="59">
        <v>0</v>
      </c>
      <c r="P554" s="10">
        <v>0</v>
      </c>
      <c r="Q554" s="10">
        <v>988.08</v>
      </c>
      <c r="R554" s="10" t="s">
        <v>586</v>
      </c>
      <c r="S554" s="10" t="s">
        <v>564</v>
      </c>
      <c r="T554" s="59">
        <v>0.3</v>
      </c>
      <c r="U554" s="10">
        <v>296.42</v>
      </c>
    </row>
    <row r="555" spans="1:21" x14ac:dyDescent="0.3">
      <c r="A555" s="10" t="s">
        <v>32253</v>
      </c>
      <c r="B555" s="61">
        <v>45093</v>
      </c>
      <c r="C555" s="10" t="s">
        <v>10372</v>
      </c>
      <c r="D555" s="10" t="s">
        <v>26514</v>
      </c>
      <c r="E555" s="10" t="s">
        <v>629</v>
      </c>
      <c r="F555" s="10" t="s">
        <v>628</v>
      </c>
      <c r="G555" s="10" t="s">
        <v>601</v>
      </c>
      <c r="H555" s="10" t="s">
        <v>600</v>
      </c>
      <c r="I555" s="10" t="s">
        <v>599</v>
      </c>
      <c r="J555" s="10" t="s">
        <v>20457</v>
      </c>
      <c r="K555" s="10" t="s">
        <v>32252</v>
      </c>
      <c r="L555" s="10">
        <v>8</v>
      </c>
      <c r="M555" s="10">
        <v>427.99</v>
      </c>
      <c r="N555" s="10">
        <v>3423.92</v>
      </c>
      <c r="O555" s="59">
        <v>0.1</v>
      </c>
      <c r="P555" s="10">
        <v>342.39</v>
      </c>
      <c r="Q555" s="10">
        <v>3081.53</v>
      </c>
      <c r="R555" s="10" t="s">
        <v>565</v>
      </c>
      <c r="S555" s="10" t="s">
        <v>564</v>
      </c>
      <c r="T555" s="59">
        <v>0.3</v>
      </c>
      <c r="U555" s="10">
        <v>924.46</v>
      </c>
    </row>
    <row r="556" spans="1:21" x14ac:dyDescent="0.3">
      <c r="A556" s="10" t="s">
        <v>32251</v>
      </c>
      <c r="B556" s="61">
        <v>45121</v>
      </c>
      <c r="C556" s="10" t="s">
        <v>32250</v>
      </c>
      <c r="D556" s="10" t="s">
        <v>25473</v>
      </c>
      <c r="E556" s="10" t="s">
        <v>592</v>
      </c>
      <c r="F556" s="10" t="s">
        <v>591</v>
      </c>
      <c r="G556" s="10" t="s">
        <v>569</v>
      </c>
      <c r="H556" s="10" t="s">
        <v>600</v>
      </c>
      <c r="I556" s="10" t="s">
        <v>599</v>
      </c>
      <c r="J556" s="10" t="s">
        <v>21281</v>
      </c>
      <c r="K556" s="10" t="s">
        <v>32249</v>
      </c>
      <c r="L556" s="10">
        <v>10</v>
      </c>
      <c r="M556" s="10">
        <v>838.92</v>
      </c>
      <c r="N556" s="10">
        <v>8389.2000000000007</v>
      </c>
      <c r="O556" s="59">
        <v>0.2</v>
      </c>
      <c r="P556" s="10">
        <v>1677.84</v>
      </c>
      <c r="Q556" s="10">
        <v>6711.36</v>
      </c>
      <c r="R556" s="10" t="s">
        <v>614</v>
      </c>
      <c r="S556" s="10" t="s">
        <v>585</v>
      </c>
      <c r="T556" s="59">
        <v>0.3</v>
      </c>
      <c r="U556" s="10">
        <v>2013.41</v>
      </c>
    </row>
    <row r="557" spans="1:21" x14ac:dyDescent="0.3">
      <c r="A557" s="10" t="s">
        <v>32248</v>
      </c>
      <c r="B557" s="61">
        <v>45311</v>
      </c>
      <c r="C557" s="10" t="s">
        <v>32247</v>
      </c>
      <c r="D557" s="10" t="s">
        <v>21361</v>
      </c>
      <c r="E557" s="10" t="s">
        <v>592</v>
      </c>
      <c r="F557" s="10" t="s">
        <v>652</v>
      </c>
      <c r="G557" s="10" t="s">
        <v>569</v>
      </c>
      <c r="H557" s="10" t="s">
        <v>544</v>
      </c>
      <c r="I557" s="10" t="s">
        <v>10</v>
      </c>
      <c r="J557" s="10" t="s">
        <v>9725</v>
      </c>
      <c r="K557" s="10" t="s">
        <v>19633</v>
      </c>
      <c r="L557" s="10">
        <v>9</v>
      </c>
      <c r="M557" s="10">
        <v>115.4</v>
      </c>
      <c r="N557" s="10">
        <v>1038.5999999999999</v>
      </c>
      <c r="O557" s="59">
        <v>0</v>
      </c>
      <c r="P557" s="10">
        <v>0</v>
      </c>
      <c r="Q557" s="10">
        <v>1038.5999999999999</v>
      </c>
      <c r="R557" s="10" t="s">
        <v>565</v>
      </c>
      <c r="S557" s="10" t="s">
        <v>585</v>
      </c>
      <c r="T557" s="59">
        <v>0.25</v>
      </c>
      <c r="U557" s="10">
        <v>259.64999999999998</v>
      </c>
    </row>
    <row r="558" spans="1:21" x14ac:dyDescent="0.3">
      <c r="A558" s="10" t="s">
        <v>32246</v>
      </c>
      <c r="B558" s="61">
        <v>45164</v>
      </c>
      <c r="C558" s="10" t="s">
        <v>1432</v>
      </c>
      <c r="D558" s="10" t="s">
        <v>14971</v>
      </c>
      <c r="E558" s="10" t="s">
        <v>629</v>
      </c>
      <c r="F558" s="10" t="s">
        <v>628</v>
      </c>
      <c r="G558" s="10" t="s">
        <v>601</v>
      </c>
      <c r="H558" s="10" t="s">
        <v>600</v>
      </c>
      <c r="I558" s="10" t="s">
        <v>599</v>
      </c>
      <c r="J558" s="10" t="s">
        <v>32245</v>
      </c>
      <c r="K558" s="10" t="s">
        <v>32244</v>
      </c>
      <c r="L558" s="10">
        <v>6</v>
      </c>
      <c r="M558" s="10">
        <v>496.14</v>
      </c>
      <c r="N558" s="10">
        <v>2976.84</v>
      </c>
      <c r="O558" s="59">
        <v>0.05</v>
      </c>
      <c r="P558" s="10">
        <v>148.84</v>
      </c>
      <c r="Q558" s="10">
        <v>2828</v>
      </c>
      <c r="R558" s="10" t="s">
        <v>614</v>
      </c>
      <c r="S558" s="10" t="s">
        <v>585</v>
      </c>
      <c r="T558" s="59">
        <v>0.25</v>
      </c>
      <c r="U558" s="10">
        <v>707</v>
      </c>
    </row>
    <row r="559" spans="1:21" x14ac:dyDescent="0.3">
      <c r="A559" s="10" t="s">
        <v>32243</v>
      </c>
      <c r="B559" s="61">
        <v>45336</v>
      </c>
      <c r="C559" s="10" t="s">
        <v>3792</v>
      </c>
      <c r="D559" s="10" t="s">
        <v>19567</v>
      </c>
      <c r="E559" s="10" t="s">
        <v>603</v>
      </c>
      <c r="F559" s="10" t="s">
        <v>636</v>
      </c>
      <c r="G559" s="10" t="s">
        <v>569</v>
      </c>
      <c r="H559" s="10" t="s">
        <v>600</v>
      </c>
      <c r="I559" s="10" t="s">
        <v>627</v>
      </c>
      <c r="J559" s="10" t="s">
        <v>19791</v>
      </c>
      <c r="K559" s="10" t="s">
        <v>20268</v>
      </c>
      <c r="L559" s="10">
        <v>8</v>
      </c>
      <c r="M559" s="10">
        <v>311.23</v>
      </c>
      <c r="N559" s="10">
        <v>2489.84</v>
      </c>
      <c r="O559" s="59">
        <v>0.05</v>
      </c>
      <c r="P559" s="10">
        <v>124.49</v>
      </c>
      <c r="Q559" s="10">
        <v>2365.35</v>
      </c>
      <c r="R559" s="10" t="s">
        <v>565</v>
      </c>
      <c r="S559" s="10" t="s">
        <v>564</v>
      </c>
      <c r="T559" s="59">
        <v>0.3</v>
      </c>
      <c r="U559" s="10">
        <v>709.6</v>
      </c>
    </row>
    <row r="560" spans="1:21" x14ac:dyDescent="0.3">
      <c r="A560" s="10" t="s">
        <v>32242</v>
      </c>
      <c r="B560" s="61">
        <v>45117</v>
      </c>
      <c r="C560" s="10" t="s">
        <v>10384</v>
      </c>
      <c r="D560" s="10" t="s">
        <v>31930</v>
      </c>
      <c r="E560" s="10" t="s">
        <v>581</v>
      </c>
      <c r="F560" s="10" t="s">
        <v>580</v>
      </c>
      <c r="G560" s="10" t="s">
        <v>569</v>
      </c>
      <c r="H560" s="10" t="s">
        <v>600</v>
      </c>
      <c r="I560" s="10" t="s">
        <v>627</v>
      </c>
      <c r="J560" s="10" t="s">
        <v>32241</v>
      </c>
      <c r="K560" s="10" t="s">
        <v>32240</v>
      </c>
      <c r="L560" s="10">
        <v>10</v>
      </c>
      <c r="M560" s="10">
        <v>190.66</v>
      </c>
      <c r="N560" s="10">
        <v>1906.6</v>
      </c>
      <c r="O560" s="59">
        <v>0</v>
      </c>
      <c r="P560" s="10">
        <v>0</v>
      </c>
      <c r="Q560" s="10">
        <v>1906.6</v>
      </c>
      <c r="R560" s="10" t="s">
        <v>586</v>
      </c>
      <c r="S560" s="10" t="s">
        <v>585</v>
      </c>
      <c r="T560" s="59">
        <v>0.25</v>
      </c>
      <c r="U560" s="10">
        <v>476.65</v>
      </c>
    </row>
    <row r="561" spans="1:21" x14ac:dyDescent="0.3">
      <c r="A561" s="10" t="s">
        <v>32239</v>
      </c>
      <c r="B561" s="61">
        <v>44973</v>
      </c>
      <c r="C561" s="10" t="s">
        <v>32238</v>
      </c>
      <c r="D561" s="10" t="s">
        <v>8006</v>
      </c>
      <c r="E561" s="10" t="s">
        <v>603</v>
      </c>
      <c r="F561" s="10" t="s">
        <v>602</v>
      </c>
      <c r="G561" s="10" t="s">
        <v>569</v>
      </c>
      <c r="H561" s="10" t="s">
        <v>600</v>
      </c>
      <c r="I561" s="10" t="s">
        <v>664</v>
      </c>
      <c r="J561" s="10" t="s">
        <v>16370</v>
      </c>
      <c r="K561" s="10" t="s">
        <v>32237</v>
      </c>
      <c r="L561" s="10">
        <v>7</v>
      </c>
      <c r="M561" s="10">
        <v>693.14</v>
      </c>
      <c r="N561" s="10">
        <v>4851.9799999999996</v>
      </c>
      <c r="O561" s="59">
        <v>0.05</v>
      </c>
      <c r="P561" s="10">
        <v>242.6</v>
      </c>
      <c r="Q561" s="10">
        <v>4609.38</v>
      </c>
      <c r="R561" s="10" t="s">
        <v>614</v>
      </c>
      <c r="S561" s="10" t="s">
        <v>596</v>
      </c>
      <c r="T561" s="59">
        <v>0.3</v>
      </c>
      <c r="U561" s="10">
        <v>1382.81</v>
      </c>
    </row>
    <row r="562" spans="1:21" x14ac:dyDescent="0.3">
      <c r="A562" s="10" t="s">
        <v>32236</v>
      </c>
      <c r="B562" s="61">
        <v>45025</v>
      </c>
      <c r="C562" s="10" t="s">
        <v>32235</v>
      </c>
      <c r="D562" s="10" t="s">
        <v>32234</v>
      </c>
      <c r="E562" s="10" t="s">
        <v>592</v>
      </c>
      <c r="F562" s="10" t="s">
        <v>652</v>
      </c>
      <c r="G562" s="10" t="s">
        <v>569</v>
      </c>
      <c r="H562" s="10" t="s">
        <v>590</v>
      </c>
      <c r="I562" s="10" t="s">
        <v>635</v>
      </c>
      <c r="J562" s="10" t="s">
        <v>3950</v>
      </c>
      <c r="K562" s="10" t="s">
        <v>17925</v>
      </c>
      <c r="L562" s="10">
        <v>9</v>
      </c>
      <c r="M562" s="10">
        <v>938.37</v>
      </c>
      <c r="N562" s="10">
        <v>8445.33</v>
      </c>
      <c r="O562" s="59">
        <v>0.2</v>
      </c>
      <c r="P562" s="10">
        <v>1689.07</v>
      </c>
      <c r="Q562" s="10">
        <v>6756.26</v>
      </c>
      <c r="R562" s="10" t="s">
        <v>614</v>
      </c>
      <c r="S562" s="10" t="s">
        <v>564</v>
      </c>
      <c r="T562" s="59">
        <v>0.3</v>
      </c>
      <c r="U562" s="10">
        <v>2026.88</v>
      </c>
    </row>
    <row r="563" spans="1:21" x14ac:dyDescent="0.3">
      <c r="A563" s="10" t="s">
        <v>32233</v>
      </c>
      <c r="B563" s="61">
        <v>45142</v>
      </c>
      <c r="C563" s="10" t="s">
        <v>3970</v>
      </c>
      <c r="D563" s="10" t="s">
        <v>32180</v>
      </c>
      <c r="E563" s="10" t="s">
        <v>592</v>
      </c>
      <c r="F563" s="10" t="s">
        <v>652</v>
      </c>
      <c r="G563" s="10" t="s">
        <v>601</v>
      </c>
      <c r="H563" s="10" t="s">
        <v>600</v>
      </c>
      <c r="I563" s="10" t="s">
        <v>599</v>
      </c>
      <c r="J563" s="10" t="s">
        <v>21522</v>
      </c>
      <c r="K563" s="10" t="s">
        <v>16039</v>
      </c>
      <c r="L563" s="10">
        <v>1</v>
      </c>
      <c r="M563" s="10">
        <v>876</v>
      </c>
      <c r="N563" s="10">
        <v>876</v>
      </c>
      <c r="O563" s="59">
        <v>0.05</v>
      </c>
      <c r="P563" s="10">
        <v>43.8</v>
      </c>
      <c r="Q563" s="10">
        <v>832.2</v>
      </c>
      <c r="R563" s="10" t="s">
        <v>586</v>
      </c>
      <c r="S563" s="10" t="s">
        <v>585</v>
      </c>
      <c r="T563" s="59">
        <v>0.25</v>
      </c>
      <c r="U563" s="10">
        <v>208.05</v>
      </c>
    </row>
    <row r="564" spans="1:21" x14ac:dyDescent="0.3">
      <c r="A564" s="10" t="s">
        <v>32232</v>
      </c>
      <c r="B564" s="61">
        <v>45334</v>
      </c>
      <c r="C564" s="10" t="s">
        <v>19808</v>
      </c>
      <c r="D564" s="10" t="s">
        <v>12148</v>
      </c>
      <c r="E564" s="10" t="s">
        <v>571</v>
      </c>
      <c r="F564" s="10" t="s">
        <v>11</v>
      </c>
      <c r="G564" s="10" t="s">
        <v>569</v>
      </c>
      <c r="H564" s="10" t="s">
        <v>600</v>
      </c>
      <c r="I564" s="10" t="s">
        <v>664</v>
      </c>
      <c r="J564" s="10" t="s">
        <v>1066</v>
      </c>
      <c r="K564" s="10" t="s">
        <v>6788</v>
      </c>
      <c r="L564" s="10">
        <v>6</v>
      </c>
      <c r="M564" s="10">
        <v>929.03</v>
      </c>
      <c r="N564" s="10">
        <v>5574.18</v>
      </c>
      <c r="O564" s="59">
        <v>0.2</v>
      </c>
      <c r="P564" s="10">
        <v>1114.8399999999999</v>
      </c>
      <c r="Q564" s="10">
        <v>4459.34</v>
      </c>
      <c r="R564" s="10" t="s">
        <v>575</v>
      </c>
      <c r="S564" s="10" t="s">
        <v>585</v>
      </c>
      <c r="T564" s="59">
        <v>0.25</v>
      </c>
      <c r="U564" s="10">
        <v>1114.8399999999999</v>
      </c>
    </row>
    <row r="565" spans="1:21" x14ac:dyDescent="0.3">
      <c r="A565" s="10" t="s">
        <v>32231</v>
      </c>
      <c r="B565" s="61">
        <v>44960</v>
      </c>
      <c r="C565" s="10" t="s">
        <v>15829</v>
      </c>
      <c r="D565" s="10" t="s">
        <v>32230</v>
      </c>
      <c r="E565" s="10" t="s">
        <v>603</v>
      </c>
      <c r="F565" s="10" t="s">
        <v>602</v>
      </c>
      <c r="G565" s="10" t="s">
        <v>601</v>
      </c>
      <c r="H565" s="10" t="s">
        <v>590</v>
      </c>
      <c r="I565" s="10" t="s">
        <v>635</v>
      </c>
      <c r="J565" s="10" t="s">
        <v>32229</v>
      </c>
      <c r="K565" s="10" t="s">
        <v>32228</v>
      </c>
      <c r="L565" s="10">
        <v>10</v>
      </c>
      <c r="M565" s="10">
        <v>315.92</v>
      </c>
      <c r="N565" s="10">
        <v>3159.2</v>
      </c>
      <c r="O565" s="59">
        <v>0.05</v>
      </c>
      <c r="P565" s="10">
        <v>157.96</v>
      </c>
      <c r="Q565" s="10">
        <v>3001.24</v>
      </c>
      <c r="R565" s="10" t="s">
        <v>586</v>
      </c>
      <c r="S565" s="10" t="s">
        <v>607</v>
      </c>
      <c r="T565" s="59">
        <v>0.3</v>
      </c>
      <c r="U565" s="10">
        <v>900.37</v>
      </c>
    </row>
    <row r="566" spans="1:21" x14ac:dyDescent="0.3">
      <c r="A566" s="10" t="s">
        <v>32227</v>
      </c>
      <c r="B566" s="61">
        <v>45067</v>
      </c>
      <c r="C566" s="10" t="s">
        <v>14959</v>
      </c>
      <c r="D566" s="10" t="s">
        <v>32226</v>
      </c>
      <c r="E566" s="10" t="s">
        <v>592</v>
      </c>
      <c r="F566" s="10" t="s">
        <v>652</v>
      </c>
      <c r="G566" s="10" t="s">
        <v>601</v>
      </c>
      <c r="H566" s="10" t="s">
        <v>579</v>
      </c>
      <c r="I566" s="10" t="s">
        <v>578</v>
      </c>
      <c r="J566" s="10" t="s">
        <v>32225</v>
      </c>
      <c r="K566" s="10" t="s">
        <v>32224</v>
      </c>
      <c r="L566" s="10">
        <v>6</v>
      </c>
      <c r="M566" s="10">
        <v>307.18</v>
      </c>
      <c r="N566" s="10">
        <v>1843.08</v>
      </c>
      <c r="O566" s="59">
        <v>0.2</v>
      </c>
      <c r="P566" s="10">
        <v>368.62</v>
      </c>
      <c r="Q566" s="10">
        <v>1474.46</v>
      </c>
      <c r="R566" s="10" t="s">
        <v>586</v>
      </c>
      <c r="S566" s="10" t="s">
        <v>564</v>
      </c>
      <c r="T566" s="59">
        <v>0.15</v>
      </c>
      <c r="U566" s="10">
        <v>221.17</v>
      </c>
    </row>
    <row r="567" spans="1:21" x14ac:dyDescent="0.3">
      <c r="A567" s="10" t="s">
        <v>32223</v>
      </c>
      <c r="B567" s="61">
        <v>44933</v>
      </c>
      <c r="C567" s="10" t="s">
        <v>4049</v>
      </c>
      <c r="D567" s="10" t="s">
        <v>10421</v>
      </c>
      <c r="E567" s="10" t="s">
        <v>581</v>
      </c>
      <c r="F567" s="10" t="s">
        <v>83</v>
      </c>
      <c r="G567" s="10" t="s">
        <v>601</v>
      </c>
      <c r="H567" s="10" t="s">
        <v>544</v>
      </c>
      <c r="I567" s="10" t="s">
        <v>568</v>
      </c>
      <c r="J567" s="10" t="s">
        <v>30926</v>
      </c>
      <c r="K567" s="10" t="s">
        <v>32222</v>
      </c>
      <c r="L567" s="10">
        <v>2</v>
      </c>
      <c r="M567" s="10">
        <v>513.24</v>
      </c>
      <c r="N567" s="10">
        <v>1026.48</v>
      </c>
      <c r="O567" s="59">
        <v>0.1</v>
      </c>
      <c r="P567" s="10">
        <v>102.65</v>
      </c>
      <c r="Q567" s="10">
        <v>923.83</v>
      </c>
      <c r="R567" s="10" t="s">
        <v>586</v>
      </c>
      <c r="S567" s="10" t="s">
        <v>596</v>
      </c>
      <c r="T567" s="59">
        <v>0.15</v>
      </c>
      <c r="U567" s="10">
        <v>138.57</v>
      </c>
    </row>
    <row r="568" spans="1:21" x14ac:dyDescent="0.3">
      <c r="A568" s="10" t="s">
        <v>32221</v>
      </c>
      <c r="B568" s="61">
        <v>45310</v>
      </c>
      <c r="C568" s="10" t="s">
        <v>32220</v>
      </c>
      <c r="D568" s="10" t="s">
        <v>32219</v>
      </c>
      <c r="E568" s="10" t="s">
        <v>629</v>
      </c>
      <c r="F568" s="10" t="s">
        <v>759</v>
      </c>
      <c r="G568" s="10" t="s">
        <v>569</v>
      </c>
      <c r="H568" s="10" t="s">
        <v>600</v>
      </c>
      <c r="I568" s="10" t="s">
        <v>599</v>
      </c>
      <c r="J568" s="10" t="s">
        <v>32218</v>
      </c>
      <c r="K568" s="10" t="s">
        <v>30129</v>
      </c>
      <c r="L568" s="10">
        <v>4</v>
      </c>
      <c r="M568" s="10">
        <v>940</v>
      </c>
      <c r="N568" s="10">
        <v>3760</v>
      </c>
      <c r="O568" s="59">
        <v>0.2</v>
      </c>
      <c r="P568" s="10">
        <v>752</v>
      </c>
      <c r="Q568" s="10">
        <v>3008</v>
      </c>
      <c r="R568" s="10" t="s">
        <v>586</v>
      </c>
      <c r="S568" s="10" t="s">
        <v>585</v>
      </c>
      <c r="T568" s="59">
        <v>0.15</v>
      </c>
      <c r="U568" s="10">
        <v>451.2</v>
      </c>
    </row>
    <row r="569" spans="1:21" x14ac:dyDescent="0.3">
      <c r="A569" s="10" t="s">
        <v>32217</v>
      </c>
      <c r="B569" s="61">
        <v>45282</v>
      </c>
      <c r="C569" s="10" t="s">
        <v>15935</v>
      </c>
      <c r="D569" s="10" t="s">
        <v>8424</v>
      </c>
      <c r="E569" s="10" t="s">
        <v>581</v>
      </c>
      <c r="F569" s="10" t="s">
        <v>7</v>
      </c>
      <c r="G569" s="10" t="s">
        <v>569</v>
      </c>
      <c r="H569" s="10" t="s">
        <v>579</v>
      </c>
      <c r="I569" s="10" t="s">
        <v>578</v>
      </c>
      <c r="J569" s="10" t="s">
        <v>32216</v>
      </c>
      <c r="K569" s="10" t="s">
        <v>7636</v>
      </c>
      <c r="L569" s="10">
        <v>2</v>
      </c>
      <c r="M569" s="10">
        <v>657.89</v>
      </c>
      <c r="N569" s="10">
        <v>1315.78</v>
      </c>
      <c r="O569" s="59">
        <v>0</v>
      </c>
      <c r="P569" s="10">
        <v>0</v>
      </c>
      <c r="Q569" s="10">
        <v>1315.78</v>
      </c>
      <c r="R569" s="10" t="s">
        <v>586</v>
      </c>
      <c r="S569" s="10" t="s">
        <v>585</v>
      </c>
      <c r="T569" s="59">
        <v>0.25</v>
      </c>
      <c r="U569" s="10">
        <v>328.94</v>
      </c>
    </row>
    <row r="570" spans="1:21" x14ac:dyDescent="0.3">
      <c r="A570" s="10" t="s">
        <v>32215</v>
      </c>
      <c r="B570" s="61">
        <v>45227</v>
      </c>
      <c r="C570" s="10" t="s">
        <v>11433</v>
      </c>
      <c r="D570" s="10" t="s">
        <v>8051</v>
      </c>
      <c r="E570" s="10" t="s">
        <v>629</v>
      </c>
      <c r="F570" s="10" t="s">
        <v>759</v>
      </c>
      <c r="G570" s="10" t="s">
        <v>569</v>
      </c>
      <c r="H570" s="10" t="s">
        <v>544</v>
      </c>
      <c r="I570" s="10" t="s">
        <v>10</v>
      </c>
      <c r="J570" s="10" t="s">
        <v>32214</v>
      </c>
      <c r="K570" s="10" t="s">
        <v>937</v>
      </c>
      <c r="L570" s="10">
        <v>10</v>
      </c>
      <c r="M570" s="10">
        <v>771.9</v>
      </c>
      <c r="N570" s="10">
        <v>7719</v>
      </c>
      <c r="O570" s="59">
        <v>0.2</v>
      </c>
      <c r="P570" s="10">
        <v>1543.8</v>
      </c>
      <c r="Q570" s="10">
        <v>6175.2</v>
      </c>
      <c r="R570" s="10" t="s">
        <v>614</v>
      </c>
      <c r="S570" s="10" t="s">
        <v>607</v>
      </c>
      <c r="T570" s="59">
        <v>0.3</v>
      </c>
      <c r="U570" s="10">
        <v>1852.56</v>
      </c>
    </row>
    <row r="571" spans="1:21" x14ac:dyDescent="0.3">
      <c r="A571" s="10" t="s">
        <v>32213</v>
      </c>
      <c r="B571" s="61">
        <v>44951</v>
      </c>
      <c r="C571" s="10" t="s">
        <v>32212</v>
      </c>
      <c r="D571" s="10" t="s">
        <v>32211</v>
      </c>
      <c r="E571" s="10" t="s">
        <v>571</v>
      </c>
      <c r="F571" s="10" t="s">
        <v>685</v>
      </c>
      <c r="G571" s="10" t="s">
        <v>569</v>
      </c>
      <c r="H571" s="10" t="s">
        <v>579</v>
      </c>
      <c r="I571" s="10" t="s">
        <v>722</v>
      </c>
      <c r="J571" s="10" t="s">
        <v>8684</v>
      </c>
      <c r="K571" s="10" t="s">
        <v>12984</v>
      </c>
      <c r="L571" s="10">
        <v>7</v>
      </c>
      <c r="M571" s="10">
        <v>307.85000000000002</v>
      </c>
      <c r="N571" s="10">
        <v>2154.9499999999998</v>
      </c>
      <c r="O571" s="59">
        <v>0.05</v>
      </c>
      <c r="P571" s="10">
        <v>107.75</v>
      </c>
      <c r="Q571" s="10">
        <v>2047.2</v>
      </c>
      <c r="R571" s="10" t="s">
        <v>586</v>
      </c>
      <c r="S571" s="10" t="s">
        <v>607</v>
      </c>
      <c r="T571" s="59">
        <v>0.3</v>
      </c>
      <c r="U571" s="10">
        <v>614.16</v>
      </c>
    </row>
    <row r="572" spans="1:21" x14ac:dyDescent="0.3">
      <c r="A572" s="10" t="s">
        <v>32210</v>
      </c>
      <c r="B572" s="61">
        <v>45290</v>
      </c>
      <c r="C572" s="10" t="s">
        <v>17813</v>
      </c>
      <c r="D572" s="10" t="s">
        <v>27985</v>
      </c>
      <c r="E572" s="10" t="s">
        <v>603</v>
      </c>
      <c r="F572" s="10" t="s">
        <v>636</v>
      </c>
      <c r="G572" s="10" t="s">
        <v>601</v>
      </c>
      <c r="H572" s="10" t="s">
        <v>590</v>
      </c>
      <c r="I572" s="10" t="s">
        <v>589</v>
      </c>
      <c r="J572" s="10" t="s">
        <v>11417</v>
      </c>
      <c r="K572" s="10" t="s">
        <v>32209</v>
      </c>
      <c r="L572" s="10">
        <v>7</v>
      </c>
      <c r="M572" s="10">
        <v>336.69</v>
      </c>
      <c r="N572" s="10">
        <v>2356.83</v>
      </c>
      <c r="O572" s="59">
        <v>0.1</v>
      </c>
      <c r="P572" s="10">
        <v>235.68</v>
      </c>
      <c r="Q572" s="10">
        <v>2121.15</v>
      </c>
      <c r="R572" s="10" t="s">
        <v>614</v>
      </c>
      <c r="S572" s="10" t="s">
        <v>607</v>
      </c>
      <c r="T572" s="59">
        <v>0.15</v>
      </c>
      <c r="U572" s="10">
        <v>318.17</v>
      </c>
    </row>
    <row r="573" spans="1:21" x14ac:dyDescent="0.3">
      <c r="A573" s="10" t="s">
        <v>32208</v>
      </c>
      <c r="B573" s="61">
        <v>45307</v>
      </c>
      <c r="C573" s="10" t="s">
        <v>16655</v>
      </c>
      <c r="D573" s="10" t="s">
        <v>2565</v>
      </c>
      <c r="E573" s="10" t="s">
        <v>581</v>
      </c>
      <c r="F573" s="10" t="s">
        <v>7</v>
      </c>
      <c r="G573" s="10" t="s">
        <v>601</v>
      </c>
      <c r="H573" s="10" t="s">
        <v>600</v>
      </c>
      <c r="I573" s="10" t="s">
        <v>627</v>
      </c>
      <c r="J573" s="10" t="s">
        <v>32207</v>
      </c>
      <c r="K573" s="10" t="s">
        <v>32206</v>
      </c>
      <c r="L573" s="10">
        <v>3</v>
      </c>
      <c r="M573" s="10">
        <v>711.84</v>
      </c>
      <c r="N573" s="10">
        <v>2135.52</v>
      </c>
      <c r="O573" s="59">
        <v>0.05</v>
      </c>
      <c r="P573" s="10">
        <v>106.78</v>
      </c>
      <c r="Q573" s="10">
        <v>2028.74</v>
      </c>
      <c r="R573" s="10" t="s">
        <v>565</v>
      </c>
      <c r="S573" s="10" t="s">
        <v>564</v>
      </c>
      <c r="T573" s="59">
        <v>0.3</v>
      </c>
      <c r="U573" s="10">
        <v>608.62</v>
      </c>
    </row>
    <row r="574" spans="1:21" x14ac:dyDescent="0.3">
      <c r="A574" s="10" t="s">
        <v>32205</v>
      </c>
      <c r="B574" s="61">
        <v>45336</v>
      </c>
      <c r="C574" s="10" t="s">
        <v>19093</v>
      </c>
      <c r="D574" s="10" t="s">
        <v>32204</v>
      </c>
      <c r="E574" s="10" t="s">
        <v>592</v>
      </c>
      <c r="F574" s="10" t="s">
        <v>652</v>
      </c>
      <c r="G574" s="10" t="s">
        <v>601</v>
      </c>
      <c r="H574" s="10" t="s">
        <v>590</v>
      </c>
      <c r="I574" s="10" t="s">
        <v>748</v>
      </c>
      <c r="J574" s="10" t="s">
        <v>32203</v>
      </c>
      <c r="K574" s="10" t="s">
        <v>21153</v>
      </c>
      <c r="L574" s="10">
        <v>6</v>
      </c>
      <c r="M574" s="10">
        <v>168.66</v>
      </c>
      <c r="N574" s="10">
        <v>1011.96</v>
      </c>
      <c r="O574" s="59">
        <v>0.2</v>
      </c>
      <c r="P574" s="10">
        <v>202.39</v>
      </c>
      <c r="Q574" s="10">
        <v>809.57</v>
      </c>
      <c r="R574" s="10" t="s">
        <v>586</v>
      </c>
      <c r="S574" s="10" t="s">
        <v>607</v>
      </c>
      <c r="T574" s="59">
        <v>0.15</v>
      </c>
      <c r="U574" s="10">
        <v>121.44</v>
      </c>
    </row>
    <row r="575" spans="1:21" x14ac:dyDescent="0.3">
      <c r="A575" s="10" t="s">
        <v>32202</v>
      </c>
      <c r="B575" s="61">
        <v>44989</v>
      </c>
      <c r="C575" s="10" t="s">
        <v>6177</v>
      </c>
      <c r="D575" s="10" t="s">
        <v>32201</v>
      </c>
      <c r="E575" s="10" t="s">
        <v>571</v>
      </c>
      <c r="F575" s="10" t="s">
        <v>570</v>
      </c>
      <c r="G575" s="10" t="s">
        <v>601</v>
      </c>
      <c r="H575" s="10" t="s">
        <v>590</v>
      </c>
      <c r="I575" s="10" t="s">
        <v>589</v>
      </c>
      <c r="J575" s="10" t="s">
        <v>30635</v>
      </c>
      <c r="K575" s="10" t="s">
        <v>2922</v>
      </c>
      <c r="L575" s="10">
        <v>7</v>
      </c>
      <c r="M575" s="10">
        <v>648.17999999999995</v>
      </c>
      <c r="N575" s="10">
        <v>4537.26</v>
      </c>
      <c r="O575" s="59">
        <v>0.05</v>
      </c>
      <c r="P575" s="10">
        <v>226.86</v>
      </c>
      <c r="Q575" s="10">
        <v>4310.3999999999996</v>
      </c>
      <c r="R575" s="10" t="s">
        <v>565</v>
      </c>
      <c r="S575" s="10" t="s">
        <v>564</v>
      </c>
      <c r="T575" s="59">
        <v>0.25</v>
      </c>
      <c r="U575" s="10">
        <v>1077.5999999999999</v>
      </c>
    </row>
    <row r="576" spans="1:21" x14ac:dyDescent="0.3">
      <c r="A576" s="10" t="s">
        <v>32200</v>
      </c>
      <c r="B576" s="61">
        <v>45304</v>
      </c>
      <c r="C576" s="10" t="s">
        <v>22666</v>
      </c>
      <c r="D576" s="10" t="s">
        <v>19490</v>
      </c>
      <c r="E576" s="10" t="s">
        <v>581</v>
      </c>
      <c r="F576" s="10" t="s">
        <v>580</v>
      </c>
      <c r="G576" s="10" t="s">
        <v>569</v>
      </c>
      <c r="H576" s="10" t="s">
        <v>579</v>
      </c>
      <c r="I576" s="10" t="s">
        <v>578</v>
      </c>
      <c r="J576" s="10" t="s">
        <v>13587</v>
      </c>
      <c r="K576" s="10" t="s">
        <v>6923</v>
      </c>
      <c r="L576" s="10">
        <v>3</v>
      </c>
      <c r="M576" s="10">
        <v>847.45</v>
      </c>
      <c r="N576" s="10">
        <v>2542.35</v>
      </c>
      <c r="O576" s="59">
        <v>0.05</v>
      </c>
      <c r="P576" s="10">
        <v>127.12</v>
      </c>
      <c r="Q576" s="10">
        <v>2415.23</v>
      </c>
      <c r="R576" s="10" t="s">
        <v>614</v>
      </c>
      <c r="S576" s="10" t="s">
        <v>564</v>
      </c>
      <c r="T576" s="59">
        <v>0.25</v>
      </c>
      <c r="U576" s="10">
        <v>603.80999999999995</v>
      </c>
    </row>
    <row r="577" spans="1:21" x14ac:dyDescent="0.3">
      <c r="A577" s="10" t="s">
        <v>32199</v>
      </c>
      <c r="B577" s="61">
        <v>45125</v>
      </c>
      <c r="C577" s="10" t="s">
        <v>18268</v>
      </c>
      <c r="D577" s="10" t="s">
        <v>19365</v>
      </c>
      <c r="E577" s="10" t="s">
        <v>629</v>
      </c>
      <c r="F577" s="10" t="s">
        <v>790</v>
      </c>
      <c r="G577" s="10" t="s">
        <v>569</v>
      </c>
      <c r="H577" s="10" t="s">
        <v>590</v>
      </c>
      <c r="I577" s="10" t="s">
        <v>589</v>
      </c>
      <c r="J577" s="10" t="s">
        <v>32198</v>
      </c>
      <c r="K577" s="10" t="s">
        <v>21122</v>
      </c>
      <c r="L577" s="10">
        <v>10</v>
      </c>
      <c r="M577" s="10">
        <v>825.03</v>
      </c>
      <c r="N577" s="10">
        <v>8250.2999999999993</v>
      </c>
      <c r="O577" s="59">
        <v>0.05</v>
      </c>
      <c r="P577" s="10">
        <v>412.51</v>
      </c>
      <c r="Q577" s="10">
        <v>7837.79</v>
      </c>
      <c r="R577" s="10" t="s">
        <v>586</v>
      </c>
      <c r="S577" s="10" t="s">
        <v>564</v>
      </c>
      <c r="T577" s="59">
        <v>0.25</v>
      </c>
      <c r="U577" s="10">
        <v>1959.45</v>
      </c>
    </row>
    <row r="578" spans="1:21" x14ac:dyDescent="0.3">
      <c r="A578" s="10" t="s">
        <v>32197</v>
      </c>
      <c r="B578" s="61">
        <v>45365</v>
      </c>
      <c r="C578" s="10" t="s">
        <v>6132</v>
      </c>
      <c r="D578" s="10" t="s">
        <v>9845</v>
      </c>
      <c r="E578" s="10" t="s">
        <v>629</v>
      </c>
      <c r="F578" s="10" t="s">
        <v>790</v>
      </c>
      <c r="G578" s="10" t="s">
        <v>601</v>
      </c>
      <c r="H578" s="10" t="s">
        <v>544</v>
      </c>
      <c r="I578" s="10" t="s">
        <v>610</v>
      </c>
      <c r="J578" s="10" t="s">
        <v>26975</v>
      </c>
      <c r="K578" s="10" t="s">
        <v>32196</v>
      </c>
      <c r="L578" s="10">
        <v>8</v>
      </c>
      <c r="M578" s="10">
        <v>230.75</v>
      </c>
      <c r="N578" s="10">
        <v>1846</v>
      </c>
      <c r="O578" s="59">
        <v>0</v>
      </c>
      <c r="P578" s="10">
        <v>0</v>
      </c>
      <c r="Q578" s="10">
        <v>1846</v>
      </c>
      <c r="R578" s="10" t="s">
        <v>614</v>
      </c>
      <c r="S578" s="10" t="s">
        <v>607</v>
      </c>
      <c r="T578" s="59">
        <v>0.25</v>
      </c>
      <c r="U578" s="10">
        <v>461.5</v>
      </c>
    </row>
    <row r="579" spans="1:21" x14ac:dyDescent="0.3">
      <c r="A579" s="10" t="s">
        <v>32195</v>
      </c>
      <c r="B579" s="61">
        <v>45356</v>
      </c>
      <c r="C579" s="10" t="s">
        <v>8231</v>
      </c>
      <c r="D579" s="10" t="s">
        <v>10684</v>
      </c>
      <c r="E579" s="10" t="s">
        <v>581</v>
      </c>
      <c r="F579" s="10" t="s">
        <v>83</v>
      </c>
      <c r="G579" s="10" t="s">
        <v>569</v>
      </c>
      <c r="H579" s="10" t="s">
        <v>544</v>
      </c>
      <c r="I579" s="10" t="s">
        <v>568</v>
      </c>
      <c r="J579" s="10" t="s">
        <v>32194</v>
      </c>
      <c r="K579" s="10" t="s">
        <v>10184</v>
      </c>
      <c r="L579" s="10">
        <v>8</v>
      </c>
      <c r="M579" s="10">
        <v>829.09</v>
      </c>
      <c r="N579" s="10">
        <v>6632.72</v>
      </c>
      <c r="O579" s="59">
        <v>0.2</v>
      </c>
      <c r="P579" s="10">
        <v>1326.54</v>
      </c>
      <c r="Q579" s="10">
        <v>5306.18</v>
      </c>
      <c r="R579" s="10" t="s">
        <v>586</v>
      </c>
      <c r="S579" s="10" t="s">
        <v>596</v>
      </c>
      <c r="T579" s="59">
        <v>0.25</v>
      </c>
      <c r="U579" s="10">
        <v>1326.55</v>
      </c>
    </row>
    <row r="580" spans="1:21" x14ac:dyDescent="0.3">
      <c r="A580" s="10" t="s">
        <v>32193</v>
      </c>
      <c r="B580" s="61">
        <v>45103</v>
      </c>
      <c r="C580" s="10" t="s">
        <v>26051</v>
      </c>
      <c r="D580" s="10" t="s">
        <v>2784</v>
      </c>
      <c r="E580" s="10" t="s">
        <v>581</v>
      </c>
      <c r="F580" s="10" t="s">
        <v>83</v>
      </c>
      <c r="G580" s="10" t="s">
        <v>601</v>
      </c>
      <c r="H580" s="10" t="s">
        <v>590</v>
      </c>
      <c r="I580" s="10" t="s">
        <v>589</v>
      </c>
      <c r="J580" s="10" t="s">
        <v>32192</v>
      </c>
      <c r="K580" s="10" t="s">
        <v>32191</v>
      </c>
      <c r="L580" s="10">
        <v>9</v>
      </c>
      <c r="M580" s="10">
        <v>296.69</v>
      </c>
      <c r="N580" s="10">
        <v>2670.21</v>
      </c>
      <c r="O580" s="59">
        <v>0.1</v>
      </c>
      <c r="P580" s="10">
        <v>267.02</v>
      </c>
      <c r="Q580" s="10">
        <v>2403.19</v>
      </c>
      <c r="R580" s="10" t="s">
        <v>565</v>
      </c>
      <c r="S580" s="10" t="s">
        <v>564</v>
      </c>
      <c r="T580" s="59">
        <v>0.25</v>
      </c>
      <c r="U580" s="10">
        <v>600.79999999999995</v>
      </c>
    </row>
    <row r="581" spans="1:21" x14ac:dyDescent="0.3">
      <c r="A581" s="10" t="s">
        <v>32190</v>
      </c>
      <c r="B581" s="61">
        <v>45115</v>
      </c>
      <c r="C581" s="10" t="s">
        <v>21935</v>
      </c>
      <c r="D581" s="10" t="s">
        <v>28172</v>
      </c>
      <c r="E581" s="10" t="s">
        <v>603</v>
      </c>
      <c r="F581" s="10" t="s">
        <v>602</v>
      </c>
      <c r="G581" s="10" t="s">
        <v>601</v>
      </c>
      <c r="H581" s="10" t="s">
        <v>600</v>
      </c>
      <c r="I581" s="10" t="s">
        <v>599</v>
      </c>
      <c r="J581" s="10" t="s">
        <v>32189</v>
      </c>
      <c r="K581" s="10" t="s">
        <v>25042</v>
      </c>
      <c r="L581" s="10">
        <v>2</v>
      </c>
      <c r="M581" s="10">
        <v>121</v>
      </c>
      <c r="N581" s="10">
        <v>242</v>
      </c>
      <c r="O581" s="59">
        <v>0.05</v>
      </c>
      <c r="P581" s="10">
        <v>12.1</v>
      </c>
      <c r="Q581" s="10">
        <v>229.9</v>
      </c>
      <c r="R581" s="10" t="s">
        <v>614</v>
      </c>
      <c r="S581" s="10" t="s">
        <v>585</v>
      </c>
      <c r="T581" s="59">
        <v>0.3</v>
      </c>
      <c r="U581" s="10">
        <v>68.97</v>
      </c>
    </row>
    <row r="582" spans="1:21" x14ac:dyDescent="0.3">
      <c r="A582" s="10" t="s">
        <v>32188</v>
      </c>
      <c r="B582" s="61">
        <v>45274</v>
      </c>
      <c r="C582" s="10" t="s">
        <v>21307</v>
      </c>
      <c r="D582" s="10" t="s">
        <v>32187</v>
      </c>
      <c r="E582" s="10" t="s">
        <v>629</v>
      </c>
      <c r="F582" s="10" t="s">
        <v>759</v>
      </c>
      <c r="G582" s="10" t="s">
        <v>601</v>
      </c>
      <c r="H582" s="10" t="s">
        <v>544</v>
      </c>
      <c r="I582" s="10" t="s">
        <v>568</v>
      </c>
      <c r="J582" s="10" t="s">
        <v>32186</v>
      </c>
      <c r="K582" s="10" t="s">
        <v>32185</v>
      </c>
      <c r="L582" s="10">
        <v>3</v>
      </c>
      <c r="M582" s="10">
        <v>664.85</v>
      </c>
      <c r="N582" s="10">
        <v>1994.55</v>
      </c>
      <c r="O582" s="59">
        <v>0.1</v>
      </c>
      <c r="P582" s="10">
        <v>199.46</v>
      </c>
      <c r="Q582" s="10">
        <v>1795.09</v>
      </c>
      <c r="R582" s="10" t="s">
        <v>586</v>
      </c>
      <c r="S582" s="10" t="s">
        <v>585</v>
      </c>
      <c r="T582" s="59">
        <v>0.15</v>
      </c>
      <c r="U582" s="10">
        <v>269.26</v>
      </c>
    </row>
    <row r="583" spans="1:21" x14ac:dyDescent="0.3">
      <c r="A583" s="10" t="s">
        <v>32184</v>
      </c>
      <c r="B583" s="61">
        <v>45084</v>
      </c>
      <c r="C583" s="10" t="s">
        <v>10336</v>
      </c>
      <c r="D583" s="10" t="s">
        <v>32183</v>
      </c>
      <c r="E583" s="10" t="s">
        <v>571</v>
      </c>
      <c r="F583" s="10" t="s">
        <v>685</v>
      </c>
      <c r="G583" s="10" t="s">
        <v>569</v>
      </c>
      <c r="H583" s="10" t="s">
        <v>544</v>
      </c>
      <c r="I583" s="10" t="s">
        <v>10</v>
      </c>
      <c r="J583" s="10" t="s">
        <v>10293</v>
      </c>
      <c r="K583" s="10" t="s">
        <v>32182</v>
      </c>
      <c r="L583" s="10">
        <v>3</v>
      </c>
      <c r="M583" s="10">
        <v>356.62</v>
      </c>
      <c r="N583" s="10">
        <v>1069.8599999999999</v>
      </c>
      <c r="O583" s="59">
        <v>0</v>
      </c>
      <c r="P583" s="10">
        <v>0</v>
      </c>
      <c r="Q583" s="10">
        <v>1069.8599999999999</v>
      </c>
      <c r="R583" s="10" t="s">
        <v>614</v>
      </c>
      <c r="S583" s="10" t="s">
        <v>607</v>
      </c>
      <c r="T583" s="59">
        <v>0.3</v>
      </c>
      <c r="U583" s="10">
        <v>320.95999999999998</v>
      </c>
    </row>
    <row r="584" spans="1:21" x14ac:dyDescent="0.3">
      <c r="A584" s="10" t="s">
        <v>32181</v>
      </c>
      <c r="B584" s="61">
        <v>45100</v>
      </c>
      <c r="C584" s="10" t="s">
        <v>17833</v>
      </c>
      <c r="D584" s="10" t="s">
        <v>32180</v>
      </c>
      <c r="E584" s="10" t="s">
        <v>592</v>
      </c>
      <c r="F584" s="10" t="s">
        <v>652</v>
      </c>
      <c r="G584" s="10" t="s">
        <v>569</v>
      </c>
      <c r="H584" s="10" t="s">
        <v>544</v>
      </c>
      <c r="I584" s="10" t="s">
        <v>10</v>
      </c>
      <c r="J584" s="10" t="s">
        <v>32179</v>
      </c>
      <c r="K584" s="10" t="s">
        <v>30402</v>
      </c>
      <c r="L584" s="10">
        <v>6</v>
      </c>
      <c r="M584" s="10">
        <v>721.58</v>
      </c>
      <c r="N584" s="10">
        <v>4329.4799999999996</v>
      </c>
      <c r="O584" s="59">
        <v>0</v>
      </c>
      <c r="P584" s="10">
        <v>0</v>
      </c>
      <c r="Q584" s="10">
        <v>4329.4799999999996</v>
      </c>
      <c r="R584" s="10" t="s">
        <v>575</v>
      </c>
      <c r="S584" s="10" t="s">
        <v>607</v>
      </c>
      <c r="T584" s="59">
        <v>0.25</v>
      </c>
      <c r="U584" s="10">
        <v>1082.3699999999999</v>
      </c>
    </row>
    <row r="585" spans="1:21" x14ac:dyDescent="0.3">
      <c r="A585" s="10" t="s">
        <v>32178</v>
      </c>
      <c r="B585" s="61">
        <v>45364</v>
      </c>
      <c r="C585" s="10" t="s">
        <v>1088</v>
      </c>
      <c r="D585" s="10" t="s">
        <v>7915</v>
      </c>
      <c r="E585" s="10" t="s">
        <v>603</v>
      </c>
      <c r="F585" s="10" t="s">
        <v>636</v>
      </c>
      <c r="G585" s="10" t="s">
        <v>569</v>
      </c>
      <c r="H585" s="10" t="s">
        <v>590</v>
      </c>
      <c r="I585" s="10" t="s">
        <v>748</v>
      </c>
      <c r="J585" s="10" t="s">
        <v>9077</v>
      </c>
      <c r="K585" s="10" t="s">
        <v>25398</v>
      </c>
      <c r="L585" s="10">
        <v>7</v>
      </c>
      <c r="M585" s="10">
        <v>827.66</v>
      </c>
      <c r="N585" s="10">
        <v>5793.62</v>
      </c>
      <c r="O585" s="59">
        <v>0.1</v>
      </c>
      <c r="P585" s="10">
        <v>579.36</v>
      </c>
      <c r="Q585" s="10">
        <v>5214.26</v>
      </c>
      <c r="R585" s="10" t="s">
        <v>614</v>
      </c>
      <c r="S585" s="10" t="s">
        <v>564</v>
      </c>
      <c r="T585" s="59">
        <v>0.15</v>
      </c>
      <c r="U585" s="10">
        <v>782.14</v>
      </c>
    </row>
    <row r="586" spans="1:21" x14ac:dyDescent="0.3">
      <c r="A586" s="10" t="s">
        <v>32177</v>
      </c>
      <c r="B586" s="61">
        <v>45217</v>
      </c>
      <c r="C586" s="10" t="s">
        <v>13007</v>
      </c>
      <c r="D586" s="10" t="s">
        <v>16032</v>
      </c>
      <c r="E586" s="10" t="s">
        <v>603</v>
      </c>
      <c r="F586" s="10" t="s">
        <v>658</v>
      </c>
      <c r="G586" s="10" t="s">
        <v>601</v>
      </c>
      <c r="H586" s="10" t="s">
        <v>590</v>
      </c>
      <c r="I586" s="10" t="s">
        <v>748</v>
      </c>
      <c r="J586" s="10" t="s">
        <v>18422</v>
      </c>
      <c r="K586" s="10" t="s">
        <v>19666</v>
      </c>
      <c r="L586" s="10">
        <v>9</v>
      </c>
      <c r="M586" s="10">
        <v>585.99</v>
      </c>
      <c r="N586" s="10">
        <v>5273.91</v>
      </c>
      <c r="O586" s="59">
        <v>0</v>
      </c>
      <c r="P586" s="10">
        <v>0</v>
      </c>
      <c r="Q586" s="10">
        <v>5273.91</v>
      </c>
      <c r="R586" s="10" t="s">
        <v>575</v>
      </c>
      <c r="S586" s="10" t="s">
        <v>585</v>
      </c>
      <c r="T586" s="59">
        <v>0.25</v>
      </c>
      <c r="U586" s="10">
        <v>1318.48</v>
      </c>
    </row>
    <row r="587" spans="1:21" x14ac:dyDescent="0.3">
      <c r="A587" s="10" t="s">
        <v>32176</v>
      </c>
      <c r="B587" s="61">
        <v>45086</v>
      </c>
      <c r="C587" s="10" t="s">
        <v>12969</v>
      </c>
      <c r="D587" s="10" t="s">
        <v>32175</v>
      </c>
      <c r="E587" s="10" t="s">
        <v>581</v>
      </c>
      <c r="F587" s="10" t="s">
        <v>580</v>
      </c>
      <c r="G587" s="10" t="s">
        <v>601</v>
      </c>
      <c r="H587" s="10" t="s">
        <v>544</v>
      </c>
      <c r="I587" s="10" t="s">
        <v>10</v>
      </c>
      <c r="J587" s="10" t="s">
        <v>32174</v>
      </c>
      <c r="K587" s="10" t="s">
        <v>9125</v>
      </c>
      <c r="L587" s="10">
        <v>1</v>
      </c>
      <c r="M587" s="10">
        <v>858.34</v>
      </c>
      <c r="N587" s="10">
        <v>858.34</v>
      </c>
      <c r="O587" s="59">
        <v>0.2</v>
      </c>
      <c r="P587" s="10">
        <v>171.67</v>
      </c>
      <c r="Q587" s="10">
        <v>686.67</v>
      </c>
      <c r="R587" s="10" t="s">
        <v>575</v>
      </c>
      <c r="S587" s="10" t="s">
        <v>564</v>
      </c>
      <c r="T587" s="59">
        <v>0.25</v>
      </c>
      <c r="U587" s="10">
        <v>171.67</v>
      </c>
    </row>
    <row r="588" spans="1:21" x14ac:dyDescent="0.3">
      <c r="A588" s="10" t="s">
        <v>32173</v>
      </c>
      <c r="B588" s="61">
        <v>44977</v>
      </c>
      <c r="C588" s="10" t="s">
        <v>2378</v>
      </c>
      <c r="D588" s="10" t="s">
        <v>32172</v>
      </c>
      <c r="E588" s="10" t="s">
        <v>592</v>
      </c>
      <c r="F588" s="10" t="s">
        <v>591</v>
      </c>
      <c r="G588" s="10" t="s">
        <v>601</v>
      </c>
      <c r="H588" s="10" t="s">
        <v>600</v>
      </c>
      <c r="I588" s="10" t="s">
        <v>599</v>
      </c>
      <c r="J588" s="10" t="s">
        <v>32171</v>
      </c>
      <c r="K588" s="10" t="s">
        <v>32170</v>
      </c>
      <c r="L588" s="10">
        <v>10</v>
      </c>
      <c r="M588" s="10">
        <v>997.84</v>
      </c>
      <c r="N588" s="10">
        <v>9978.4</v>
      </c>
      <c r="O588" s="59">
        <v>0.05</v>
      </c>
      <c r="P588" s="10">
        <v>498.92</v>
      </c>
      <c r="Q588" s="10">
        <v>9479.48</v>
      </c>
      <c r="R588" s="10" t="s">
        <v>614</v>
      </c>
      <c r="S588" s="10" t="s">
        <v>564</v>
      </c>
      <c r="T588" s="59">
        <v>0.15</v>
      </c>
      <c r="U588" s="10">
        <v>1421.92</v>
      </c>
    </row>
    <row r="589" spans="1:21" x14ac:dyDescent="0.3">
      <c r="A589" s="10" t="s">
        <v>32169</v>
      </c>
      <c r="B589" s="61">
        <v>45350</v>
      </c>
      <c r="C589" s="10" t="s">
        <v>8703</v>
      </c>
      <c r="D589" s="10" t="s">
        <v>32168</v>
      </c>
      <c r="E589" s="10" t="s">
        <v>603</v>
      </c>
      <c r="F589" s="10" t="s">
        <v>602</v>
      </c>
      <c r="G589" s="10" t="s">
        <v>601</v>
      </c>
      <c r="H589" s="10" t="s">
        <v>600</v>
      </c>
      <c r="I589" s="10" t="s">
        <v>627</v>
      </c>
      <c r="J589" s="10" t="s">
        <v>32167</v>
      </c>
      <c r="K589" s="10" t="s">
        <v>26398</v>
      </c>
      <c r="L589" s="10">
        <v>8</v>
      </c>
      <c r="M589" s="10">
        <v>390.18</v>
      </c>
      <c r="N589" s="10">
        <v>3121.44</v>
      </c>
      <c r="O589" s="59">
        <v>0</v>
      </c>
      <c r="P589" s="10">
        <v>0</v>
      </c>
      <c r="Q589" s="10">
        <v>3121.44</v>
      </c>
      <c r="R589" s="10" t="s">
        <v>586</v>
      </c>
      <c r="S589" s="10" t="s">
        <v>585</v>
      </c>
      <c r="T589" s="59">
        <v>0.15</v>
      </c>
      <c r="U589" s="10">
        <v>468.22</v>
      </c>
    </row>
    <row r="590" spans="1:21" x14ac:dyDescent="0.3">
      <c r="A590" s="10" t="s">
        <v>32166</v>
      </c>
      <c r="B590" s="61">
        <v>45348</v>
      </c>
      <c r="C590" s="10" t="s">
        <v>13888</v>
      </c>
      <c r="D590" s="10" t="s">
        <v>27676</v>
      </c>
      <c r="E590" s="10" t="s">
        <v>571</v>
      </c>
      <c r="F590" s="10" t="s">
        <v>570</v>
      </c>
      <c r="G590" s="10" t="s">
        <v>601</v>
      </c>
      <c r="H590" s="10" t="s">
        <v>600</v>
      </c>
      <c r="I590" s="10" t="s">
        <v>599</v>
      </c>
      <c r="J590" s="10" t="s">
        <v>6818</v>
      </c>
      <c r="K590" s="10" t="s">
        <v>32165</v>
      </c>
      <c r="L590" s="10">
        <v>7</v>
      </c>
      <c r="M590" s="10">
        <v>308.38</v>
      </c>
      <c r="N590" s="10">
        <v>2158.66</v>
      </c>
      <c r="O590" s="59">
        <v>0.1</v>
      </c>
      <c r="P590" s="10">
        <v>215.87</v>
      </c>
      <c r="Q590" s="10">
        <v>1942.79</v>
      </c>
      <c r="R590" s="10" t="s">
        <v>565</v>
      </c>
      <c r="S590" s="10" t="s">
        <v>607</v>
      </c>
      <c r="T590" s="59">
        <v>0.15</v>
      </c>
      <c r="U590" s="10">
        <v>291.42</v>
      </c>
    </row>
    <row r="591" spans="1:21" x14ac:dyDescent="0.3">
      <c r="A591" s="10" t="s">
        <v>32164</v>
      </c>
      <c r="B591" s="61">
        <v>45041</v>
      </c>
      <c r="C591" s="10" t="s">
        <v>32163</v>
      </c>
      <c r="D591" s="10" t="s">
        <v>32162</v>
      </c>
      <c r="E591" s="10" t="s">
        <v>592</v>
      </c>
      <c r="F591" s="10" t="s">
        <v>18</v>
      </c>
      <c r="G591" s="10" t="s">
        <v>601</v>
      </c>
      <c r="H591" s="10" t="s">
        <v>579</v>
      </c>
      <c r="I591" s="10" t="s">
        <v>711</v>
      </c>
      <c r="J591" s="10" t="s">
        <v>19712</v>
      </c>
      <c r="K591" s="10" t="s">
        <v>8448</v>
      </c>
      <c r="L591" s="10">
        <v>9</v>
      </c>
      <c r="M591" s="10">
        <v>550.78</v>
      </c>
      <c r="N591" s="10">
        <v>4957.0200000000004</v>
      </c>
      <c r="O591" s="59">
        <v>0.05</v>
      </c>
      <c r="P591" s="10">
        <v>247.85</v>
      </c>
      <c r="Q591" s="10">
        <v>4709.17</v>
      </c>
      <c r="R591" s="10" t="s">
        <v>575</v>
      </c>
      <c r="S591" s="10" t="s">
        <v>596</v>
      </c>
      <c r="T591" s="59">
        <v>0.15</v>
      </c>
      <c r="U591" s="10">
        <v>706.38</v>
      </c>
    </row>
    <row r="592" spans="1:21" x14ac:dyDescent="0.3">
      <c r="A592" s="10" t="s">
        <v>32161</v>
      </c>
      <c r="B592" s="61">
        <v>45165</v>
      </c>
      <c r="C592" s="10" t="s">
        <v>32160</v>
      </c>
      <c r="D592" s="10" t="s">
        <v>32159</v>
      </c>
      <c r="E592" s="10" t="s">
        <v>571</v>
      </c>
      <c r="F592" s="10" t="s">
        <v>685</v>
      </c>
      <c r="G592" s="10" t="s">
        <v>569</v>
      </c>
      <c r="H592" s="10" t="s">
        <v>544</v>
      </c>
      <c r="I592" s="10" t="s">
        <v>610</v>
      </c>
      <c r="J592" s="10" t="s">
        <v>7236</v>
      </c>
      <c r="K592" s="10" t="s">
        <v>13186</v>
      </c>
      <c r="L592" s="10">
        <v>3</v>
      </c>
      <c r="M592" s="10">
        <v>273.56</v>
      </c>
      <c r="N592" s="10">
        <v>820.68</v>
      </c>
      <c r="O592" s="59">
        <v>0</v>
      </c>
      <c r="P592" s="10">
        <v>0</v>
      </c>
      <c r="Q592" s="10">
        <v>820.68</v>
      </c>
      <c r="R592" s="10" t="s">
        <v>614</v>
      </c>
      <c r="S592" s="10" t="s">
        <v>607</v>
      </c>
      <c r="T592" s="59">
        <v>0.15</v>
      </c>
      <c r="U592" s="10">
        <v>123.1</v>
      </c>
    </row>
    <row r="593" spans="1:21" x14ac:dyDescent="0.3">
      <c r="A593" s="10" t="s">
        <v>32158</v>
      </c>
      <c r="B593" s="61">
        <v>45214</v>
      </c>
      <c r="C593" s="10" t="s">
        <v>9270</v>
      </c>
      <c r="D593" s="10" t="s">
        <v>32157</v>
      </c>
      <c r="E593" s="10" t="s">
        <v>581</v>
      </c>
      <c r="F593" s="10" t="s">
        <v>7</v>
      </c>
      <c r="G593" s="10" t="s">
        <v>569</v>
      </c>
      <c r="H593" s="10" t="s">
        <v>590</v>
      </c>
      <c r="I593" s="10" t="s">
        <v>748</v>
      </c>
      <c r="J593" s="10" t="s">
        <v>2328</v>
      </c>
      <c r="K593" s="10" t="s">
        <v>15315</v>
      </c>
      <c r="L593" s="10">
        <v>3</v>
      </c>
      <c r="M593" s="10">
        <v>193.41</v>
      </c>
      <c r="N593" s="10">
        <v>580.23</v>
      </c>
      <c r="O593" s="59">
        <v>0.1</v>
      </c>
      <c r="P593" s="10">
        <v>58.02</v>
      </c>
      <c r="Q593" s="10">
        <v>522.21</v>
      </c>
      <c r="R593" s="10" t="s">
        <v>575</v>
      </c>
      <c r="S593" s="10" t="s">
        <v>607</v>
      </c>
      <c r="T593" s="59">
        <v>0.3</v>
      </c>
      <c r="U593" s="10">
        <v>156.66</v>
      </c>
    </row>
    <row r="594" spans="1:21" x14ac:dyDescent="0.3">
      <c r="A594" s="10" t="s">
        <v>32156</v>
      </c>
      <c r="B594" s="61">
        <v>45115</v>
      </c>
      <c r="C594" s="10" t="s">
        <v>5817</v>
      </c>
      <c r="D594" s="10" t="s">
        <v>3302</v>
      </c>
      <c r="E594" s="10" t="s">
        <v>603</v>
      </c>
      <c r="F594" s="10" t="s">
        <v>658</v>
      </c>
      <c r="G594" s="10" t="s">
        <v>569</v>
      </c>
      <c r="H594" s="10" t="s">
        <v>600</v>
      </c>
      <c r="I594" s="10" t="s">
        <v>664</v>
      </c>
      <c r="J594" s="10" t="s">
        <v>5304</v>
      </c>
      <c r="K594" s="10" t="s">
        <v>20106</v>
      </c>
      <c r="L594" s="10">
        <v>9</v>
      </c>
      <c r="M594" s="10">
        <v>514.36</v>
      </c>
      <c r="N594" s="10">
        <v>4629.24</v>
      </c>
      <c r="O594" s="59">
        <v>0.05</v>
      </c>
      <c r="P594" s="10">
        <v>231.46</v>
      </c>
      <c r="Q594" s="10">
        <v>4397.78</v>
      </c>
      <c r="R594" s="10" t="s">
        <v>565</v>
      </c>
      <c r="S594" s="10" t="s">
        <v>607</v>
      </c>
      <c r="T594" s="59">
        <v>0.15</v>
      </c>
      <c r="U594" s="10">
        <v>659.67</v>
      </c>
    </row>
    <row r="595" spans="1:21" x14ac:dyDescent="0.3">
      <c r="A595" s="10" t="s">
        <v>32155</v>
      </c>
      <c r="B595" s="61">
        <v>45096</v>
      </c>
      <c r="C595" s="10" t="s">
        <v>1397</v>
      </c>
      <c r="D595" s="10" t="s">
        <v>32154</v>
      </c>
      <c r="E595" s="10" t="s">
        <v>571</v>
      </c>
      <c r="F595" s="10" t="s">
        <v>685</v>
      </c>
      <c r="G595" s="10" t="s">
        <v>601</v>
      </c>
      <c r="H595" s="10" t="s">
        <v>590</v>
      </c>
      <c r="I595" s="10" t="s">
        <v>635</v>
      </c>
      <c r="J595" s="10" t="s">
        <v>9344</v>
      </c>
      <c r="K595" s="10" t="s">
        <v>14600</v>
      </c>
      <c r="L595" s="10">
        <v>5</v>
      </c>
      <c r="M595" s="10">
        <v>760.2</v>
      </c>
      <c r="N595" s="10">
        <v>3801</v>
      </c>
      <c r="O595" s="59">
        <v>0</v>
      </c>
      <c r="P595" s="10">
        <v>0</v>
      </c>
      <c r="Q595" s="10">
        <v>3801</v>
      </c>
      <c r="R595" s="10" t="s">
        <v>586</v>
      </c>
      <c r="S595" s="10" t="s">
        <v>564</v>
      </c>
      <c r="T595" s="59">
        <v>0.25</v>
      </c>
      <c r="U595" s="10">
        <v>950.25</v>
      </c>
    </row>
    <row r="596" spans="1:21" x14ac:dyDescent="0.3">
      <c r="A596" s="10" t="s">
        <v>32153</v>
      </c>
      <c r="B596" s="61">
        <v>44940</v>
      </c>
      <c r="C596" s="10" t="s">
        <v>4803</v>
      </c>
      <c r="D596" s="10" t="s">
        <v>20056</v>
      </c>
      <c r="E596" s="10" t="s">
        <v>592</v>
      </c>
      <c r="F596" s="10" t="s">
        <v>18</v>
      </c>
      <c r="G596" s="10" t="s">
        <v>569</v>
      </c>
      <c r="H596" s="10" t="s">
        <v>579</v>
      </c>
      <c r="I596" s="10" t="s">
        <v>578</v>
      </c>
      <c r="J596" s="10" t="s">
        <v>32152</v>
      </c>
      <c r="K596" s="10" t="s">
        <v>2098</v>
      </c>
      <c r="L596" s="10">
        <v>9</v>
      </c>
      <c r="M596" s="10">
        <v>406.25</v>
      </c>
      <c r="N596" s="10">
        <v>3656.25</v>
      </c>
      <c r="O596" s="59">
        <v>0</v>
      </c>
      <c r="P596" s="10">
        <v>0</v>
      </c>
      <c r="Q596" s="10">
        <v>3656.25</v>
      </c>
      <c r="R596" s="10" t="s">
        <v>575</v>
      </c>
      <c r="S596" s="10" t="s">
        <v>564</v>
      </c>
      <c r="T596" s="59">
        <v>0.25</v>
      </c>
      <c r="U596" s="10">
        <v>914.06</v>
      </c>
    </row>
    <row r="597" spans="1:21" x14ac:dyDescent="0.3">
      <c r="A597" s="10" t="s">
        <v>32151</v>
      </c>
      <c r="B597" s="61">
        <v>45064</v>
      </c>
      <c r="C597" s="10" t="s">
        <v>4202</v>
      </c>
      <c r="D597" s="10" t="s">
        <v>32150</v>
      </c>
      <c r="E597" s="10" t="s">
        <v>581</v>
      </c>
      <c r="F597" s="10" t="s">
        <v>580</v>
      </c>
      <c r="G597" s="10" t="s">
        <v>569</v>
      </c>
      <c r="H597" s="10" t="s">
        <v>579</v>
      </c>
      <c r="I597" s="10" t="s">
        <v>711</v>
      </c>
      <c r="J597" s="10" t="s">
        <v>26029</v>
      </c>
      <c r="K597" s="10" t="s">
        <v>19646</v>
      </c>
      <c r="L597" s="10">
        <v>4</v>
      </c>
      <c r="M597" s="10">
        <v>187.57</v>
      </c>
      <c r="N597" s="10">
        <v>750.28</v>
      </c>
      <c r="O597" s="59">
        <v>0</v>
      </c>
      <c r="P597" s="10">
        <v>0</v>
      </c>
      <c r="Q597" s="10">
        <v>750.28</v>
      </c>
      <c r="R597" s="10" t="s">
        <v>586</v>
      </c>
      <c r="S597" s="10" t="s">
        <v>564</v>
      </c>
      <c r="T597" s="59">
        <v>0.15</v>
      </c>
      <c r="U597" s="10">
        <v>112.54</v>
      </c>
    </row>
    <row r="598" spans="1:21" x14ac:dyDescent="0.3">
      <c r="A598" s="10" t="s">
        <v>32149</v>
      </c>
      <c r="B598" s="61">
        <v>45166</v>
      </c>
      <c r="C598" s="10" t="s">
        <v>25120</v>
      </c>
      <c r="D598" s="10" t="s">
        <v>12034</v>
      </c>
      <c r="E598" s="10" t="s">
        <v>629</v>
      </c>
      <c r="F598" s="10" t="s">
        <v>759</v>
      </c>
      <c r="G598" s="10" t="s">
        <v>601</v>
      </c>
      <c r="H598" s="10" t="s">
        <v>579</v>
      </c>
      <c r="I598" s="10" t="s">
        <v>578</v>
      </c>
      <c r="J598" s="10" t="s">
        <v>29362</v>
      </c>
      <c r="K598" s="10" t="s">
        <v>18955</v>
      </c>
      <c r="L598" s="10">
        <v>5</v>
      </c>
      <c r="M598" s="10">
        <v>421.63</v>
      </c>
      <c r="N598" s="10">
        <v>2108.15</v>
      </c>
      <c r="O598" s="59">
        <v>0.2</v>
      </c>
      <c r="P598" s="10">
        <v>421.63</v>
      </c>
      <c r="Q598" s="10">
        <v>1686.52</v>
      </c>
      <c r="R598" s="10" t="s">
        <v>614</v>
      </c>
      <c r="S598" s="10" t="s">
        <v>607</v>
      </c>
      <c r="T598" s="59">
        <v>0.25</v>
      </c>
      <c r="U598" s="10">
        <v>421.63</v>
      </c>
    </row>
    <row r="599" spans="1:21" x14ac:dyDescent="0.3">
      <c r="A599" s="10" t="s">
        <v>32148</v>
      </c>
      <c r="B599" s="61">
        <v>45213</v>
      </c>
      <c r="C599" s="10" t="s">
        <v>22725</v>
      </c>
      <c r="D599" s="10" t="s">
        <v>28561</v>
      </c>
      <c r="E599" s="10" t="s">
        <v>629</v>
      </c>
      <c r="F599" s="10" t="s">
        <v>790</v>
      </c>
      <c r="G599" s="10" t="s">
        <v>601</v>
      </c>
      <c r="H599" s="10" t="s">
        <v>600</v>
      </c>
      <c r="I599" s="10" t="s">
        <v>627</v>
      </c>
      <c r="J599" s="10" t="s">
        <v>2313</v>
      </c>
      <c r="K599" s="10" t="s">
        <v>19633</v>
      </c>
      <c r="L599" s="10">
        <v>5</v>
      </c>
      <c r="M599" s="10">
        <v>735.62</v>
      </c>
      <c r="N599" s="10">
        <v>3678.1</v>
      </c>
      <c r="O599" s="59">
        <v>0.2</v>
      </c>
      <c r="P599" s="10">
        <v>735.62</v>
      </c>
      <c r="Q599" s="10">
        <v>2942.48</v>
      </c>
      <c r="R599" s="10" t="s">
        <v>565</v>
      </c>
      <c r="S599" s="10" t="s">
        <v>564</v>
      </c>
      <c r="T599" s="59">
        <v>0.3</v>
      </c>
      <c r="U599" s="10">
        <v>882.74</v>
      </c>
    </row>
    <row r="600" spans="1:21" x14ac:dyDescent="0.3">
      <c r="A600" s="10" t="s">
        <v>32147</v>
      </c>
      <c r="B600" s="61">
        <v>45362</v>
      </c>
      <c r="C600" s="10" t="s">
        <v>9450</v>
      </c>
      <c r="D600" s="10" t="s">
        <v>8863</v>
      </c>
      <c r="E600" s="10" t="s">
        <v>592</v>
      </c>
      <c r="F600" s="10" t="s">
        <v>591</v>
      </c>
      <c r="G600" s="10" t="s">
        <v>601</v>
      </c>
      <c r="H600" s="10" t="s">
        <v>579</v>
      </c>
      <c r="I600" s="10" t="s">
        <v>711</v>
      </c>
      <c r="J600" s="10" t="s">
        <v>4038</v>
      </c>
      <c r="K600" s="10" t="s">
        <v>11614</v>
      </c>
      <c r="L600" s="10">
        <v>5</v>
      </c>
      <c r="M600" s="10">
        <v>203.61</v>
      </c>
      <c r="N600" s="10">
        <v>1018.05</v>
      </c>
      <c r="O600" s="59">
        <v>0.2</v>
      </c>
      <c r="P600" s="10">
        <v>203.61</v>
      </c>
      <c r="Q600" s="10">
        <v>814.44</v>
      </c>
      <c r="R600" s="10" t="s">
        <v>586</v>
      </c>
      <c r="S600" s="10" t="s">
        <v>585</v>
      </c>
      <c r="T600" s="59">
        <v>0.25</v>
      </c>
      <c r="U600" s="10">
        <v>203.61</v>
      </c>
    </row>
    <row r="601" spans="1:21" x14ac:dyDescent="0.3">
      <c r="A601" s="10" t="s">
        <v>32146</v>
      </c>
      <c r="B601" s="61">
        <v>45349</v>
      </c>
      <c r="C601" s="10" t="s">
        <v>10615</v>
      </c>
      <c r="D601" s="10" t="s">
        <v>32145</v>
      </c>
      <c r="E601" s="10" t="s">
        <v>581</v>
      </c>
      <c r="F601" s="10" t="s">
        <v>580</v>
      </c>
      <c r="G601" s="10" t="s">
        <v>601</v>
      </c>
      <c r="H601" s="10" t="s">
        <v>579</v>
      </c>
      <c r="I601" s="10" t="s">
        <v>722</v>
      </c>
      <c r="J601" s="10" t="s">
        <v>32144</v>
      </c>
      <c r="K601" s="10" t="s">
        <v>8301</v>
      </c>
      <c r="L601" s="10">
        <v>9</v>
      </c>
      <c r="M601" s="10">
        <v>785.72</v>
      </c>
      <c r="N601" s="10">
        <v>7071.48</v>
      </c>
      <c r="O601" s="59">
        <v>0.05</v>
      </c>
      <c r="P601" s="10">
        <v>353.57</v>
      </c>
      <c r="Q601" s="10">
        <v>6717.91</v>
      </c>
      <c r="R601" s="10" t="s">
        <v>614</v>
      </c>
      <c r="S601" s="10" t="s">
        <v>585</v>
      </c>
      <c r="T601" s="59">
        <v>0.25</v>
      </c>
      <c r="U601" s="10">
        <v>1679.48</v>
      </c>
    </row>
    <row r="602" spans="1:21" x14ac:dyDescent="0.3">
      <c r="A602" s="10" t="s">
        <v>32143</v>
      </c>
      <c r="B602" s="61">
        <v>45357</v>
      </c>
      <c r="C602" s="10" t="s">
        <v>1477</v>
      </c>
      <c r="D602" s="10" t="s">
        <v>32142</v>
      </c>
      <c r="E602" s="10" t="s">
        <v>629</v>
      </c>
      <c r="F602" s="10" t="s">
        <v>790</v>
      </c>
      <c r="G602" s="10" t="s">
        <v>569</v>
      </c>
      <c r="H602" s="10" t="s">
        <v>600</v>
      </c>
      <c r="I602" s="10" t="s">
        <v>627</v>
      </c>
      <c r="J602" s="10" t="s">
        <v>32141</v>
      </c>
      <c r="K602" s="10" t="s">
        <v>19528</v>
      </c>
      <c r="L602" s="10">
        <v>3</v>
      </c>
      <c r="M602" s="10">
        <v>853.16</v>
      </c>
      <c r="N602" s="10">
        <v>2559.48</v>
      </c>
      <c r="O602" s="59">
        <v>0.1</v>
      </c>
      <c r="P602" s="10">
        <v>255.95</v>
      </c>
      <c r="Q602" s="10">
        <v>2303.5300000000002</v>
      </c>
      <c r="R602" s="10" t="s">
        <v>614</v>
      </c>
      <c r="S602" s="10" t="s">
        <v>607</v>
      </c>
      <c r="T602" s="59">
        <v>0.3</v>
      </c>
      <c r="U602" s="10">
        <v>691.06</v>
      </c>
    </row>
    <row r="603" spans="1:21" x14ac:dyDescent="0.3">
      <c r="A603" s="10" t="s">
        <v>32140</v>
      </c>
      <c r="B603" s="61">
        <v>45022</v>
      </c>
      <c r="C603" s="10" t="s">
        <v>2276</v>
      </c>
      <c r="D603" s="10" t="s">
        <v>32139</v>
      </c>
      <c r="E603" s="10" t="s">
        <v>571</v>
      </c>
      <c r="F603" s="10" t="s">
        <v>685</v>
      </c>
      <c r="G603" s="10" t="s">
        <v>569</v>
      </c>
      <c r="H603" s="10" t="s">
        <v>544</v>
      </c>
      <c r="I603" s="10" t="s">
        <v>568</v>
      </c>
      <c r="J603" s="10" t="s">
        <v>28405</v>
      </c>
      <c r="K603" s="10" t="s">
        <v>3575</v>
      </c>
      <c r="L603" s="10">
        <v>4</v>
      </c>
      <c r="M603" s="10">
        <v>897.61</v>
      </c>
      <c r="N603" s="10">
        <v>3590.44</v>
      </c>
      <c r="O603" s="59">
        <v>0.2</v>
      </c>
      <c r="P603" s="10">
        <v>718.09</v>
      </c>
      <c r="Q603" s="10">
        <v>2872.35</v>
      </c>
      <c r="R603" s="10" t="s">
        <v>586</v>
      </c>
      <c r="S603" s="10" t="s">
        <v>607</v>
      </c>
      <c r="T603" s="59">
        <v>0.3</v>
      </c>
      <c r="U603" s="10">
        <v>861.7</v>
      </c>
    </row>
    <row r="604" spans="1:21" x14ac:dyDescent="0.3">
      <c r="A604" s="10" t="s">
        <v>32138</v>
      </c>
      <c r="B604" s="61">
        <v>45180</v>
      </c>
      <c r="C604" s="10" t="s">
        <v>4487</v>
      </c>
      <c r="D604" s="10" t="s">
        <v>27978</v>
      </c>
      <c r="E604" s="10" t="s">
        <v>603</v>
      </c>
      <c r="F604" s="10" t="s">
        <v>602</v>
      </c>
      <c r="G604" s="10" t="s">
        <v>569</v>
      </c>
      <c r="H604" s="10" t="s">
        <v>579</v>
      </c>
      <c r="I604" s="10" t="s">
        <v>578</v>
      </c>
      <c r="J604" s="10" t="s">
        <v>5163</v>
      </c>
      <c r="K604" s="10" t="s">
        <v>32137</v>
      </c>
      <c r="L604" s="10">
        <v>8</v>
      </c>
      <c r="M604" s="10">
        <v>785.17</v>
      </c>
      <c r="N604" s="10">
        <v>6281.36</v>
      </c>
      <c r="O604" s="59">
        <v>0.05</v>
      </c>
      <c r="P604" s="10">
        <v>314.07</v>
      </c>
      <c r="Q604" s="10">
        <v>5967.29</v>
      </c>
      <c r="R604" s="10" t="s">
        <v>586</v>
      </c>
      <c r="S604" s="10" t="s">
        <v>564</v>
      </c>
      <c r="T604" s="59">
        <v>0.3</v>
      </c>
      <c r="U604" s="10">
        <v>1790.19</v>
      </c>
    </row>
    <row r="605" spans="1:21" x14ac:dyDescent="0.3">
      <c r="A605" s="10" t="s">
        <v>32136</v>
      </c>
      <c r="B605" s="61">
        <v>45330</v>
      </c>
      <c r="C605" s="10" t="s">
        <v>4430</v>
      </c>
      <c r="D605" s="10" t="s">
        <v>32135</v>
      </c>
      <c r="E605" s="10" t="s">
        <v>629</v>
      </c>
      <c r="F605" s="10" t="s">
        <v>628</v>
      </c>
      <c r="G605" s="10" t="s">
        <v>569</v>
      </c>
      <c r="H605" s="10" t="s">
        <v>600</v>
      </c>
      <c r="I605" s="10" t="s">
        <v>664</v>
      </c>
      <c r="J605" s="10" t="s">
        <v>32134</v>
      </c>
      <c r="K605" s="10" t="s">
        <v>32133</v>
      </c>
      <c r="L605" s="10">
        <v>3</v>
      </c>
      <c r="M605" s="10">
        <v>367.13</v>
      </c>
      <c r="N605" s="10">
        <v>1101.3900000000001</v>
      </c>
      <c r="O605" s="59">
        <v>0.2</v>
      </c>
      <c r="P605" s="10">
        <v>220.28</v>
      </c>
      <c r="Q605" s="10">
        <v>881.11</v>
      </c>
      <c r="R605" s="10" t="s">
        <v>586</v>
      </c>
      <c r="S605" s="10" t="s">
        <v>585</v>
      </c>
      <c r="T605" s="59">
        <v>0.3</v>
      </c>
      <c r="U605" s="10">
        <v>264.33</v>
      </c>
    </row>
    <row r="606" spans="1:21" x14ac:dyDescent="0.3">
      <c r="A606" s="10" t="s">
        <v>32132</v>
      </c>
      <c r="B606" s="61">
        <v>45229</v>
      </c>
      <c r="C606" s="10" t="s">
        <v>1991</v>
      </c>
      <c r="D606" s="10" t="s">
        <v>32131</v>
      </c>
      <c r="E606" s="10" t="s">
        <v>581</v>
      </c>
      <c r="F606" s="10" t="s">
        <v>7</v>
      </c>
      <c r="G606" s="10" t="s">
        <v>569</v>
      </c>
      <c r="H606" s="10" t="s">
        <v>590</v>
      </c>
      <c r="I606" s="10" t="s">
        <v>589</v>
      </c>
      <c r="J606" s="10" t="s">
        <v>32130</v>
      </c>
      <c r="K606" s="10" t="s">
        <v>32129</v>
      </c>
      <c r="L606" s="10">
        <v>3</v>
      </c>
      <c r="M606" s="10">
        <v>332.35</v>
      </c>
      <c r="N606" s="10">
        <v>997.05</v>
      </c>
      <c r="O606" s="59">
        <v>0.2</v>
      </c>
      <c r="P606" s="10">
        <v>199.41</v>
      </c>
      <c r="Q606" s="10">
        <v>797.64</v>
      </c>
      <c r="R606" s="10" t="s">
        <v>565</v>
      </c>
      <c r="S606" s="10" t="s">
        <v>596</v>
      </c>
      <c r="T606" s="59">
        <v>0.25</v>
      </c>
      <c r="U606" s="10">
        <v>199.41</v>
      </c>
    </row>
    <row r="607" spans="1:21" x14ac:dyDescent="0.3">
      <c r="A607" s="10" t="s">
        <v>32128</v>
      </c>
      <c r="B607" s="61">
        <v>45031</v>
      </c>
      <c r="C607" s="10" t="s">
        <v>9387</v>
      </c>
      <c r="D607" s="10" t="s">
        <v>29901</v>
      </c>
      <c r="E607" s="10" t="s">
        <v>629</v>
      </c>
      <c r="F607" s="10" t="s">
        <v>759</v>
      </c>
      <c r="G607" s="10" t="s">
        <v>601</v>
      </c>
      <c r="H607" s="10" t="s">
        <v>590</v>
      </c>
      <c r="I607" s="10" t="s">
        <v>589</v>
      </c>
      <c r="J607" s="10" t="s">
        <v>9983</v>
      </c>
      <c r="K607" s="10" t="s">
        <v>32127</v>
      </c>
      <c r="L607" s="10">
        <v>4</v>
      </c>
      <c r="M607" s="10">
        <v>131.28</v>
      </c>
      <c r="N607" s="10">
        <v>525.12</v>
      </c>
      <c r="O607" s="59">
        <v>0.05</v>
      </c>
      <c r="P607" s="10">
        <v>26.26</v>
      </c>
      <c r="Q607" s="10">
        <v>498.86</v>
      </c>
      <c r="R607" s="10" t="s">
        <v>614</v>
      </c>
      <c r="S607" s="10" t="s">
        <v>607</v>
      </c>
      <c r="T607" s="59">
        <v>0.15</v>
      </c>
      <c r="U607" s="10">
        <v>74.83</v>
      </c>
    </row>
    <row r="608" spans="1:21" x14ac:dyDescent="0.3">
      <c r="A608" s="10" t="s">
        <v>32126</v>
      </c>
      <c r="B608" s="61">
        <v>45349</v>
      </c>
      <c r="C608" s="10" t="s">
        <v>11830</v>
      </c>
      <c r="D608" s="10" t="s">
        <v>1038</v>
      </c>
      <c r="E608" s="10" t="s">
        <v>592</v>
      </c>
      <c r="F608" s="10" t="s">
        <v>18</v>
      </c>
      <c r="G608" s="10" t="s">
        <v>601</v>
      </c>
      <c r="H608" s="10" t="s">
        <v>590</v>
      </c>
      <c r="I608" s="10" t="s">
        <v>635</v>
      </c>
      <c r="J608" s="10" t="s">
        <v>8058</v>
      </c>
      <c r="K608" s="10" t="s">
        <v>32125</v>
      </c>
      <c r="L608" s="10">
        <v>2</v>
      </c>
      <c r="M608" s="10">
        <v>951.61</v>
      </c>
      <c r="N608" s="10">
        <v>1903.22</v>
      </c>
      <c r="O608" s="59">
        <v>0.1</v>
      </c>
      <c r="P608" s="10">
        <v>190.32</v>
      </c>
      <c r="Q608" s="10">
        <v>1712.9</v>
      </c>
      <c r="R608" s="10" t="s">
        <v>614</v>
      </c>
      <c r="S608" s="10" t="s">
        <v>564</v>
      </c>
      <c r="T608" s="59">
        <v>0.25</v>
      </c>
      <c r="U608" s="10">
        <v>428.23</v>
      </c>
    </row>
    <row r="609" spans="1:21" x14ac:dyDescent="0.3">
      <c r="A609" s="10" t="s">
        <v>32124</v>
      </c>
      <c r="B609" s="61">
        <v>45025</v>
      </c>
      <c r="C609" s="10" t="s">
        <v>28552</v>
      </c>
      <c r="D609" s="10" t="s">
        <v>3399</v>
      </c>
      <c r="E609" s="10" t="s">
        <v>629</v>
      </c>
      <c r="F609" s="10" t="s">
        <v>790</v>
      </c>
      <c r="G609" s="10" t="s">
        <v>569</v>
      </c>
      <c r="H609" s="10" t="s">
        <v>590</v>
      </c>
      <c r="I609" s="10" t="s">
        <v>635</v>
      </c>
      <c r="J609" s="10" t="s">
        <v>19207</v>
      </c>
      <c r="K609" s="10" t="s">
        <v>12482</v>
      </c>
      <c r="L609" s="10">
        <v>8</v>
      </c>
      <c r="M609" s="10">
        <v>189.4</v>
      </c>
      <c r="N609" s="10">
        <v>1515.2</v>
      </c>
      <c r="O609" s="59">
        <v>0.1</v>
      </c>
      <c r="P609" s="10">
        <v>151.52000000000001</v>
      </c>
      <c r="Q609" s="10">
        <v>1363.68</v>
      </c>
      <c r="R609" s="10" t="s">
        <v>614</v>
      </c>
      <c r="S609" s="10" t="s">
        <v>564</v>
      </c>
      <c r="T609" s="59">
        <v>0.15</v>
      </c>
      <c r="U609" s="10">
        <v>204.55</v>
      </c>
    </row>
    <row r="610" spans="1:21" x14ac:dyDescent="0.3">
      <c r="A610" s="10" t="s">
        <v>32123</v>
      </c>
      <c r="B610" s="61">
        <v>45138</v>
      </c>
      <c r="C610" s="10" t="s">
        <v>17130</v>
      </c>
      <c r="D610" s="10" t="s">
        <v>21563</v>
      </c>
      <c r="E610" s="10" t="s">
        <v>629</v>
      </c>
      <c r="F610" s="10" t="s">
        <v>759</v>
      </c>
      <c r="G610" s="10" t="s">
        <v>569</v>
      </c>
      <c r="H610" s="10" t="s">
        <v>600</v>
      </c>
      <c r="I610" s="10" t="s">
        <v>599</v>
      </c>
      <c r="J610" s="10" t="s">
        <v>32122</v>
      </c>
      <c r="K610" s="10" t="s">
        <v>32121</v>
      </c>
      <c r="L610" s="10">
        <v>1</v>
      </c>
      <c r="M610" s="10">
        <v>632.84</v>
      </c>
      <c r="N610" s="10">
        <v>632.84</v>
      </c>
      <c r="O610" s="59">
        <v>0</v>
      </c>
      <c r="P610" s="10">
        <v>0</v>
      </c>
      <c r="Q610" s="10">
        <v>632.84</v>
      </c>
      <c r="R610" s="10" t="s">
        <v>565</v>
      </c>
      <c r="S610" s="10" t="s">
        <v>585</v>
      </c>
      <c r="T610" s="59">
        <v>0.15</v>
      </c>
      <c r="U610" s="10">
        <v>94.93</v>
      </c>
    </row>
    <row r="611" spans="1:21" x14ac:dyDescent="0.3">
      <c r="A611" s="10" t="s">
        <v>32120</v>
      </c>
      <c r="B611" s="61">
        <v>45172</v>
      </c>
      <c r="C611" s="10" t="s">
        <v>9947</v>
      </c>
      <c r="D611" s="10" t="s">
        <v>32119</v>
      </c>
      <c r="E611" s="10" t="s">
        <v>592</v>
      </c>
      <c r="F611" s="10" t="s">
        <v>652</v>
      </c>
      <c r="G611" s="10" t="s">
        <v>601</v>
      </c>
      <c r="H611" s="10" t="s">
        <v>544</v>
      </c>
      <c r="I611" s="10" t="s">
        <v>10</v>
      </c>
      <c r="J611" s="10" t="s">
        <v>32118</v>
      </c>
      <c r="K611" s="10" t="s">
        <v>9602</v>
      </c>
      <c r="L611" s="10">
        <v>1</v>
      </c>
      <c r="M611" s="10">
        <v>230.13</v>
      </c>
      <c r="N611" s="10">
        <v>230.13</v>
      </c>
      <c r="O611" s="59">
        <v>0.2</v>
      </c>
      <c r="P611" s="10">
        <v>46.03</v>
      </c>
      <c r="Q611" s="10">
        <v>184.1</v>
      </c>
      <c r="R611" s="10" t="s">
        <v>614</v>
      </c>
      <c r="S611" s="10" t="s">
        <v>585</v>
      </c>
      <c r="T611" s="59">
        <v>0.3</v>
      </c>
      <c r="U611" s="10">
        <v>55.23</v>
      </c>
    </row>
    <row r="612" spans="1:21" x14ac:dyDescent="0.3">
      <c r="A612" s="10" t="s">
        <v>32117</v>
      </c>
      <c r="B612" s="61">
        <v>45063</v>
      </c>
      <c r="C612" s="10" t="s">
        <v>11005</v>
      </c>
      <c r="D612" s="10" t="s">
        <v>26668</v>
      </c>
      <c r="E612" s="10" t="s">
        <v>581</v>
      </c>
      <c r="F612" s="10" t="s">
        <v>7</v>
      </c>
      <c r="G612" s="10" t="s">
        <v>601</v>
      </c>
      <c r="H612" s="10" t="s">
        <v>600</v>
      </c>
      <c r="I612" s="10" t="s">
        <v>599</v>
      </c>
      <c r="J612" s="10" t="s">
        <v>32116</v>
      </c>
      <c r="K612" s="10" t="s">
        <v>7154</v>
      </c>
      <c r="L612" s="10">
        <v>4</v>
      </c>
      <c r="M612" s="10">
        <v>277.16000000000003</v>
      </c>
      <c r="N612" s="10">
        <v>1108.6400000000001</v>
      </c>
      <c r="O612" s="59">
        <v>0.2</v>
      </c>
      <c r="P612" s="10">
        <v>221.73</v>
      </c>
      <c r="Q612" s="10">
        <v>886.91</v>
      </c>
      <c r="R612" s="10" t="s">
        <v>575</v>
      </c>
      <c r="S612" s="10" t="s">
        <v>596</v>
      </c>
      <c r="T612" s="59">
        <v>0.15</v>
      </c>
      <c r="U612" s="10">
        <v>133.04</v>
      </c>
    </row>
    <row r="613" spans="1:21" x14ac:dyDescent="0.3">
      <c r="A613" s="10" t="s">
        <v>32115</v>
      </c>
      <c r="B613" s="61">
        <v>45029</v>
      </c>
      <c r="C613" s="10" t="s">
        <v>6778</v>
      </c>
      <c r="D613" s="10" t="s">
        <v>7866</v>
      </c>
      <c r="E613" s="10" t="s">
        <v>571</v>
      </c>
      <c r="F613" s="10" t="s">
        <v>570</v>
      </c>
      <c r="G613" s="10" t="s">
        <v>569</v>
      </c>
      <c r="H613" s="10" t="s">
        <v>590</v>
      </c>
      <c r="I613" s="10" t="s">
        <v>589</v>
      </c>
      <c r="J613" s="10" t="s">
        <v>32114</v>
      </c>
      <c r="K613" s="10" t="s">
        <v>18804</v>
      </c>
      <c r="L613" s="10">
        <v>5</v>
      </c>
      <c r="M613" s="10">
        <v>163.31</v>
      </c>
      <c r="N613" s="10">
        <v>816.55</v>
      </c>
      <c r="O613" s="59">
        <v>0.1</v>
      </c>
      <c r="P613" s="10">
        <v>81.66</v>
      </c>
      <c r="Q613" s="10">
        <v>734.89</v>
      </c>
      <c r="R613" s="10" t="s">
        <v>565</v>
      </c>
      <c r="S613" s="10" t="s">
        <v>585</v>
      </c>
      <c r="T613" s="59">
        <v>0.25</v>
      </c>
      <c r="U613" s="10">
        <v>183.72</v>
      </c>
    </row>
    <row r="614" spans="1:21" x14ac:dyDescent="0.3">
      <c r="A614" s="10" t="s">
        <v>32113</v>
      </c>
      <c r="B614" s="61">
        <v>45207</v>
      </c>
      <c r="C614" s="10" t="s">
        <v>8934</v>
      </c>
      <c r="D614" s="10" t="s">
        <v>29960</v>
      </c>
      <c r="E614" s="10" t="s">
        <v>592</v>
      </c>
      <c r="F614" s="10" t="s">
        <v>591</v>
      </c>
      <c r="G614" s="10" t="s">
        <v>569</v>
      </c>
      <c r="H614" s="10" t="s">
        <v>544</v>
      </c>
      <c r="I614" s="10" t="s">
        <v>10</v>
      </c>
      <c r="J614" s="10" t="s">
        <v>32112</v>
      </c>
      <c r="K614" s="10" t="s">
        <v>13631</v>
      </c>
      <c r="L614" s="10">
        <v>5</v>
      </c>
      <c r="M614" s="10">
        <v>572.36</v>
      </c>
      <c r="N614" s="10">
        <v>2861.8</v>
      </c>
      <c r="O614" s="59">
        <v>0.2</v>
      </c>
      <c r="P614" s="10">
        <v>572.36</v>
      </c>
      <c r="Q614" s="10">
        <v>2289.44</v>
      </c>
      <c r="R614" s="10" t="s">
        <v>586</v>
      </c>
      <c r="S614" s="10" t="s">
        <v>564</v>
      </c>
      <c r="T614" s="59">
        <v>0.25</v>
      </c>
      <c r="U614" s="10">
        <v>572.36</v>
      </c>
    </row>
    <row r="615" spans="1:21" x14ac:dyDescent="0.3">
      <c r="A615" s="10" t="s">
        <v>32111</v>
      </c>
      <c r="B615" s="61">
        <v>45119</v>
      </c>
      <c r="C615" s="10" t="s">
        <v>7469</v>
      </c>
      <c r="D615" s="10" t="s">
        <v>14428</v>
      </c>
      <c r="E615" s="10" t="s">
        <v>571</v>
      </c>
      <c r="F615" s="10" t="s">
        <v>570</v>
      </c>
      <c r="G615" s="10" t="s">
        <v>569</v>
      </c>
      <c r="H615" s="10" t="s">
        <v>579</v>
      </c>
      <c r="I615" s="10" t="s">
        <v>722</v>
      </c>
      <c r="J615" s="10" t="s">
        <v>15722</v>
      </c>
      <c r="K615" s="10" t="s">
        <v>15315</v>
      </c>
      <c r="L615" s="10">
        <v>6</v>
      </c>
      <c r="M615" s="10">
        <v>534</v>
      </c>
      <c r="N615" s="10">
        <v>3204</v>
      </c>
      <c r="O615" s="59">
        <v>0.2</v>
      </c>
      <c r="P615" s="10">
        <v>640.79999999999995</v>
      </c>
      <c r="Q615" s="10">
        <v>2563.1999999999998</v>
      </c>
      <c r="R615" s="10" t="s">
        <v>575</v>
      </c>
      <c r="S615" s="10" t="s">
        <v>585</v>
      </c>
      <c r="T615" s="59">
        <v>0.3</v>
      </c>
      <c r="U615" s="10">
        <v>768.96</v>
      </c>
    </row>
    <row r="616" spans="1:21" x14ac:dyDescent="0.3">
      <c r="A616" s="10" t="s">
        <v>32110</v>
      </c>
      <c r="B616" s="61">
        <v>44968</v>
      </c>
      <c r="C616" s="10" t="s">
        <v>4798</v>
      </c>
      <c r="D616" s="10" t="s">
        <v>12062</v>
      </c>
      <c r="E616" s="10" t="s">
        <v>592</v>
      </c>
      <c r="F616" s="10" t="s">
        <v>18</v>
      </c>
      <c r="G616" s="10" t="s">
        <v>601</v>
      </c>
      <c r="H616" s="10" t="s">
        <v>600</v>
      </c>
      <c r="I616" s="10" t="s">
        <v>664</v>
      </c>
      <c r="J616" s="10" t="s">
        <v>17570</v>
      </c>
      <c r="K616" s="10" t="s">
        <v>11781</v>
      </c>
      <c r="L616" s="10">
        <v>1</v>
      </c>
      <c r="M616" s="10">
        <v>232.72</v>
      </c>
      <c r="N616" s="10">
        <v>232.72</v>
      </c>
      <c r="O616" s="59">
        <v>0.1</v>
      </c>
      <c r="P616" s="10">
        <v>23.27</v>
      </c>
      <c r="Q616" s="10">
        <v>209.45</v>
      </c>
      <c r="R616" s="10" t="s">
        <v>586</v>
      </c>
      <c r="S616" s="10" t="s">
        <v>596</v>
      </c>
      <c r="T616" s="59">
        <v>0.3</v>
      </c>
      <c r="U616" s="10">
        <v>62.83</v>
      </c>
    </row>
    <row r="617" spans="1:21" x14ac:dyDescent="0.3">
      <c r="A617" s="10" t="s">
        <v>32109</v>
      </c>
      <c r="B617" s="61">
        <v>45049</v>
      </c>
      <c r="C617" s="10" t="s">
        <v>2714</v>
      </c>
      <c r="D617" s="10" t="s">
        <v>28687</v>
      </c>
      <c r="E617" s="10" t="s">
        <v>581</v>
      </c>
      <c r="F617" s="10" t="s">
        <v>7</v>
      </c>
      <c r="G617" s="10" t="s">
        <v>601</v>
      </c>
      <c r="H617" s="10" t="s">
        <v>590</v>
      </c>
      <c r="I617" s="10" t="s">
        <v>635</v>
      </c>
      <c r="J617" s="10" t="s">
        <v>32108</v>
      </c>
      <c r="K617" s="10" t="s">
        <v>25017</v>
      </c>
      <c r="L617" s="10">
        <v>9</v>
      </c>
      <c r="M617" s="10">
        <v>165.81</v>
      </c>
      <c r="N617" s="10">
        <v>1492.29</v>
      </c>
      <c r="O617" s="59">
        <v>0.1</v>
      </c>
      <c r="P617" s="10">
        <v>149.22999999999999</v>
      </c>
      <c r="Q617" s="10">
        <v>1343.06</v>
      </c>
      <c r="R617" s="10" t="s">
        <v>586</v>
      </c>
      <c r="S617" s="10" t="s">
        <v>596</v>
      </c>
      <c r="T617" s="59">
        <v>0.3</v>
      </c>
      <c r="U617" s="10">
        <v>402.92</v>
      </c>
    </row>
    <row r="618" spans="1:21" x14ac:dyDescent="0.3">
      <c r="A618" s="10" t="s">
        <v>32107</v>
      </c>
      <c r="B618" s="61">
        <v>45039</v>
      </c>
      <c r="C618" s="10" t="s">
        <v>29727</v>
      </c>
      <c r="D618" s="10" t="s">
        <v>5755</v>
      </c>
      <c r="E618" s="10" t="s">
        <v>571</v>
      </c>
      <c r="F618" s="10" t="s">
        <v>570</v>
      </c>
      <c r="G618" s="10" t="s">
        <v>601</v>
      </c>
      <c r="H618" s="10" t="s">
        <v>544</v>
      </c>
      <c r="I618" s="10" t="s">
        <v>568</v>
      </c>
      <c r="J618" s="10" t="s">
        <v>3859</v>
      </c>
      <c r="K618" s="10" t="s">
        <v>32106</v>
      </c>
      <c r="L618" s="10">
        <v>7</v>
      </c>
      <c r="M618" s="10">
        <v>641.42999999999995</v>
      </c>
      <c r="N618" s="10">
        <v>4490.01</v>
      </c>
      <c r="O618" s="59">
        <v>0.05</v>
      </c>
      <c r="P618" s="10">
        <v>224.5</v>
      </c>
      <c r="Q618" s="10">
        <v>4265.51</v>
      </c>
      <c r="R618" s="10" t="s">
        <v>614</v>
      </c>
      <c r="S618" s="10" t="s">
        <v>585</v>
      </c>
      <c r="T618" s="59">
        <v>0.15</v>
      </c>
      <c r="U618" s="10">
        <v>639.83000000000004</v>
      </c>
    </row>
    <row r="619" spans="1:21" x14ac:dyDescent="0.3">
      <c r="A619" s="10" t="s">
        <v>32105</v>
      </c>
      <c r="B619" s="61">
        <v>45248</v>
      </c>
      <c r="C619" s="10" t="s">
        <v>26626</v>
      </c>
      <c r="D619" s="10" t="s">
        <v>21165</v>
      </c>
      <c r="E619" s="10" t="s">
        <v>581</v>
      </c>
      <c r="F619" s="10" t="s">
        <v>83</v>
      </c>
      <c r="G619" s="10" t="s">
        <v>601</v>
      </c>
      <c r="H619" s="10" t="s">
        <v>579</v>
      </c>
      <c r="I619" s="10" t="s">
        <v>722</v>
      </c>
      <c r="J619" s="10" t="s">
        <v>19050</v>
      </c>
      <c r="K619" s="10" t="s">
        <v>32104</v>
      </c>
      <c r="L619" s="10">
        <v>10</v>
      </c>
      <c r="M619" s="10">
        <v>366.08</v>
      </c>
      <c r="N619" s="10">
        <v>3660.8</v>
      </c>
      <c r="O619" s="59">
        <v>0</v>
      </c>
      <c r="P619" s="10">
        <v>0</v>
      </c>
      <c r="Q619" s="10">
        <v>3660.8</v>
      </c>
      <c r="R619" s="10" t="s">
        <v>565</v>
      </c>
      <c r="S619" s="10" t="s">
        <v>607</v>
      </c>
      <c r="T619" s="59">
        <v>0.15</v>
      </c>
      <c r="U619" s="10">
        <v>549.12</v>
      </c>
    </row>
    <row r="620" spans="1:21" x14ac:dyDescent="0.3">
      <c r="A620" s="10" t="s">
        <v>32103</v>
      </c>
      <c r="B620" s="61">
        <v>45324</v>
      </c>
      <c r="C620" s="10" t="s">
        <v>13769</v>
      </c>
      <c r="D620" s="10" t="s">
        <v>11463</v>
      </c>
      <c r="E620" s="10" t="s">
        <v>603</v>
      </c>
      <c r="F620" s="10" t="s">
        <v>658</v>
      </c>
      <c r="G620" s="10" t="s">
        <v>569</v>
      </c>
      <c r="H620" s="10" t="s">
        <v>544</v>
      </c>
      <c r="I620" s="10" t="s">
        <v>568</v>
      </c>
      <c r="J620" s="10" t="s">
        <v>32102</v>
      </c>
      <c r="K620" s="10" t="s">
        <v>12399</v>
      </c>
      <c r="L620" s="10">
        <v>1</v>
      </c>
      <c r="M620" s="10">
        <v>852.92</v>
      </c>
      <c r="N620" s="10">
        <v>852.92</v>
      </c>
      <c r="O620" s="59">
        <v>0.05</v>
      </c>
      <c r="P620" s="10">
        <v>42.65</v>
      </c>
      <c r="Q620" s="10">
        <v>810.27</v>
      </c>
      <c r="R620" s="10" t="s">
        <v>565</v>
      </c>
      <c r="S620" s="10" t="s">
        <v>564</v>
      </c>
      <c r="T620" s="59">
        <v>0.15</v>
      </c>
      <c r="U620" s="10">
        <v>121.54</v>
      </c>
    </row>
    <row r="621" spans="1:21" x14ac:dyDescent="0.3">
      <c r="A621" s="10" t="s">
        <v>32101</v>
      </c>
      <c r="B621" s="61">
        <v>45117</v>
      </c>
      <c r="C621" s="10" t="s">
        <v>13824</v>
      </c>
      <c r="D621" s="10" t="s">
        <v>26137</v>
      </c>
      <c r="E621" s="10" t="s">
        <v>581</v>
      </c>
      <c r="F621" s="10" t="s">
        <v>7</v>
      </c>
      <c r="G621" s="10" t="s">
        <v>569</v>
      </c>
      <c r="H621" s="10" t="s">
        <v>544</v>
      </c>
      <c r="I621" s="10" t="s">
        <v>10</v>
      </c>
      <c r="J621" s="10" t="s">
        <v>7216</v>
      </c>
      <c r="K621" s="10" t="s">
        <v>3256</v>
      </c>
      <c r="L621" s="10">
        <v>4</v>
      </c>
      <c r="M621" s="10">
        <v>292.92</v>
      </c>
      <c r="N621" s="10">
        <v>1171.68</v>
      </c>
      <c r="O621" s="59">
        <v>0.2</v>
      </c>
      <c r="P621" s="10">
        <v>234.34</v>
      </c>
      <c r="Q621" s="10">
        <v>937.34</v>
      </c>
      <c r="R621" s="10" t="s">
        <v>575</v>
      </c>
      <c r="S621" s="10" t="s">
        <v>564</v>
      </c>
      <c r="T621" s="59">
        <v>0.15</v>
      </c>
      <c r="U621" s="10">
        <v>140.6</v>
      </c>
    </row>
    <row r="622" spans="1:21" x14ac:dyDescent="0.3">
      <c r="A622" s="10" t="s">
        <v>32100</v>
      </c>
      <c r="B622" s="61">
        <v>45135</v>
      </c>
      <c r="C622" s="10" t="s">
        <v>23461</v>
      </c>
      <c r="D622" s="10" t="s">
        <v>3717</v>
      </c>
      <c r="E622" s="10" t="s">
        <v>603</v>
      </c>
      <c r="F622" s="10" t="s">
        <v>602</v>
      </c>
      <c r="G622" s="10" t="s">
        <v>569</v>
      </c>
      <c r="H622" s="10" t="s">
        <v>600</v>
      </c>
      <c r="I622" s="10" t="s">
        <v>627</v>
      </c>
      <c r="J622" s="10" t="s">
        <v>3590</v>
      </c>
      <c r="K622" s="10" t="s">
        <v>32099</v>
      </c>
      <c r="L622" s="10">
        <v>5</v>
      </c>
      <c r="M622" s="10">
        <v>693.36</v>
      </c>
      <c r="N622" s="10">
        <v>3466.8</v>
      </c>
      <c r="O622" s="59">
        <v>0.2</v>
      </c>
      <c r="P622" s="10">
        <v>693.36</v>
      </c>
      <c r="Q622" s="10">
        <v>2773.44</v>
      </c>
      <c r="R622" s="10" t="s">
        <v>586</v>
      </c>
      <c r="S622" s="10" t="s">
        <v>596</v>
      </c>
      <c r="T622" s="59">
        <v>0.15</v>
      </c>
      <c r="U622" s="10">
        <v>416.02</v>
      </c>
    </row>
    <row r="623" spans="1:21" x14ac:dyDescent="0.3">
      <c r="A623" s="10" t="s">
        <v>32098</v>
      </c>
      <c r="B623" s="61">
        <v>44949</v>
      </c>
      <c r="C623" s="10" t="s">
        <v>8020</v>
      </c>
      <c r="D623" s="10" t="s">
        <v>21876</v>
      </c>
      <c r="E623" s="10" t="s">
        <v>592</v>
      </c>
      <c r="F623" s="10" t="s">
        <v>18</v>
      </c>
      <c r="G623" s="10" t="s">
        <v>601</v>
      </c>
      <c r="H623" s="10" t="s">
        <v>600</v>
      </c>
      <c r="I623" s="10" t="s">
        <v>599</v>
      </c>
      <c r="J623" s="10" t="s">
        <v>27917</v>
      </c>
      <c r="K623" s="10" t="s">
        <v>25020</v>
      </c>
      <c r="L623" s="10">
        <v>3</v>
      </c>
      <c r="M623" s="10">
        <v>333.85</v>
      </c>
      <c r="N623" s="10">
        <v>1001.55</v>
      </c>
      <c r="O623" s="59">
        <v>0.2</v>
      </c>
      <c r="P623" s="10">
        <v>200.31</v>
      </c>
      <c r="Q623" s="10">
        <v>801.24</v>
      </c>
      <c r="R623" s="10" t="s">
        <v>565</v>
      </c>
      <c r="S623" s="10" t="s">
        <v>596</v>
      </c>
      <c r="T623" s="59">
        <v>0.25</v>
      </c>
      <c r="U623" s="10">
        <v>200.31</v>
      </c>
    </row>
    <row r="624" spans="1:21" x14ac:dyDescent="0.3">
      <c r="A624" s="10" t="s">
        <v>32097</v>
      </c>
      <c r="B624" s="61">
        <v>45284</v>
      </c>
      <c r="C624" s="10" t="s">
        <v>631</v>
      </c>
      <c r="D624" s="10" t="s">
        <v>10388</v>
      </c>
      <c r="E624" s="10" t="s">
        <v>571</v>
      </c>
      <c r="F624" s="10" t="s">
        <v>685</v>
      </c>
      <c r="G624" s="10" t="s">
        <v>601</v>
      </c>
      <c r="H624" s="10" t="s">
        <v>590</v>
      </c>
      <c r="I624" s="10" t="s">
        <v>635</v>
      </c>
      <c r="J624" s="10" t="s">
        <v>14645</v>
      </c>
      <c r="K624" s="10" t="s">
        <v>32096</v>
      </c>
      <c r="L624" s="10">
        <v>5</v>
      </c>
      <c r="M624" s="10">
        <v>718.65</v>
      </c>
      <c r="N624" s="10">
        <v>3593.25</v>
      </c>
      <c r="O624" s="59">
        <v>0.2</v>
      </c>
      <c r="P624" s="10">
        <v>718.65</v>
      </c>
      <c r="Q624" s="10">
        <v>2874.6</v>
      </c>
      <c r="R624" s="10" t="s">
        <v>565</v>
      </c>
      <c r="S624" s="10" t="s">
        <v>564</v>
      </c>
      <c r="T624" s="59">
        <v>0.25</v>
      </c>
      <c r="U624" s="10">
        <v>718.65</v>
      </c>
    </row>
    <row r="625" spans="1:21" x14ac:dyDescent="0.3">
      <c r="A625" s="10" t="s">
        <v>32095</v>
      </c>
      <c r="B625" s="61">
        <v>45030</v>
      </c>
      <c r="C625" s="10" t="s">
        <v>11929</v>
      </c>
      <c r="D625" s="10" t="s">
        <v>3113</v>
      </c>
      <c r="E625" s="10" t="s">
        <v>592</v>
      </c>
      <c r="F625" s="10" t="s">
        <v>591</v>
      </c>
      <c r="G625" s="10" t="s">
        <v>569</v>
      </c>
      <c r="H625" s="10" t="s">
        <v>579</v>
      </c>
      <c r="I625" s="10" t="s">
        <v>578</v>
      </c>
      <c r="J625" s="10" t="s">
        <v>32094</v>
      </c>
      <c r="K625" s="10" t="s">
        <v>5125</v>
      </c>
      <c r="L625" s="10">
        <v>3</v>
      </c>
      <c r="M625" s="10">
        <v>319.39999999999998</v>
      </c>
      <c r="N625" s="10">
        <v>958.2</v>
      </c>
      <c r="O625" s="59">
        <v>0.2</v>
      </c>
      <c r="P625" s="10">
        <v>191.64</v>
      </c>
      <c r="Q625" s="10">
        <v>766.56</v>
      </c>
      <c r="R625" s="10" t="s">
        <v>575</v>
      </c>
      <c r="S625" s="10" t="s">
        <v>607</v>
      </c>
      <c r="T625" s="59">
        <v>0.25</v>
      </c>
      <c r="U625" s="10">
        <v>191.64</v>
      </c>
    </row>
    <row r="626" spans="1:21" x14ac:dyDescent="0.3">
      <c r="A626" s="10" t="s">
        <v>32093</v>
      </c>
      <c r="B626" s="61">
        <v>45167</v>
      </c>
      <c r="C626" s="10" t="s">
        <v>31240</v>
      </c>
      <c r="D626" s="10" t="s">
        <v>2309</v>
      </c>
      <c r="E626" s="10" t="s">
        <v>629</v>
      </c>
      <c r="F626" s="10" t="s">
        <v>628</v>
      </c>
      <c r="G626" s="10" t="s">
        <v>601</v>
      </c>
      <c r="H626" s="10" t="s">
        <v>590</v>
      </c>
      <c r="I626" s="10" t="s">
        <v>748</v>
      </c>
      <c r="J626" s="10" t="s">
        <v>32092</v>
      </c>
      <c r="K626" s="10" t="s">
        <v>32091</v>
      </c>
      <c r="L626" s="10">
        <v>4</v>
      </c>
      <c r="M626" s="10">
        <v>633.66999999999996</v>
      </c>
      <c r="N626" s="10">
        <v>2534.6799999999998</v>
      </c>
      <c r="O626" s="59">
        <v>0</v>
      </c>
      <c r="P626" s="10">
        <v>0</v>
      </c>
      <c r="Q626" s="10">
        <v>2534.6799999999998</v>
      </c>
      <c r="R626" s="10" t="s">
        <v>586</v>
      </c>
      <c r="S626" s="10" t="s">
        <v>585</v>
      </c>
      <c r="T626" s="59">
        <v>0.15</v>
      </c>
      <c r="U626" s="10">
        <v>380.2</v>
      </c>
    </row>
    <row r="627" spans="1:21" x14ac:dyDescent="0.3">
      <c r="A627" s="10" t="s">
        <v>32090</v>
      </c>
      <c r="B627" s="61">
        <v>44953</v>
      </c>
      <c r="C627" s="10" t="s">
        <v>29597</v>
      </c>
      <c r="D627" s="10" t="s">
        <v>32089</v>
      </c>
      <c r="E627" s="10" t="s">
        <v>571</v>
      </c>
      <c r="F627" s="10" t="s">
        <v>570</v>
      </c>
      <c r="G627" s="10" t="s">
        <v>569</v>
      </c>
      <c r="H627" s="10" t="s">
        <v>579</v>
      </c>
      <c r="I627" s="10" t="s">
        <v>578</v>
      </c>
      <c r="J627" s="10" t="s">
        <v>16489</v>
      </c>
      <c r="K627" s="10" t="s">
        <v>2341</v>
      </c>
      <c r="L627" s="10">
        <v>2</v>
      </c>
      <c r="M627" s="10">
        <v>998.14</v>
      </c>
      <c r="N627" s="10">
        <v>1996.28</v>
      </c>
      <c r="O627" s="59">
        <v>0</v>
      </c>
      <c r="P627" s="10">
        <v>0</v>
      </c>
      <c r="Q627" s="10">
        <v>1996.28</v>
      </c>
      <c r="R627" s="10" t="s">
        <v>614</v>
      </c>
      <c r="S627" s="10" t="s">
        <v>585</v>
      </c>
      <c r="T627" s="59">
        <v>0.3</v>
      </c>
      <c r="U627" s="10">
        <v>598.88</v>
      </c>
    </row>
    <row r="628" spans="1:21" x14ac:dyDescent="0.3">
      <c r="A628" s="10" t="s">
        <v>32088</v>
      </c>
      <c r="B628" s="61">
        <v>45304</v>
      </c>
      <c r="C628" s="10" t="s">
        <v>20849</v>
      </c>
      <c r="D628" s="10" t="s">
        <v>3015</v>
      </c>
      <c r="E628" s="10" t="s">
        <v>571</v>
      </c>
      <c r="F628" s="10" t="s">
        <v>11</v>
      </c>
      <c r="G628" s="10" t="s">
        <v>601</v>
      </c>
      <c r="H628" s="10" t="s">
        <v>579</v>
      </c>
      <c r="I628" s="10" t="s">
        <v>722</v>
      </c>
      <c r="J628" s="10" t="s">
        <v>31786</v>
      </c>
      <c r="K628" s="10" t="s">
        <v>15218</v>
      </c>
      <c r="L628" s="10">
        <v>9</v>
      </c>
      <c r="M628" s="10">
        <v>553.82000000000005</v>
      </c>
      <c r="N628" s="10">
        <v>4984.38</v>
      </c>
      <c r="O628" s="59">
        <v>0.2</v>
      </c>
      <c r="P628" s="10">
        <v>996.88</v>
      </c>
      <c r="Q628" s="10">
        <v>3987.5</v>
      </c>
      <c r="R628" s="10" t="s">
        <v>586</v>
      </c>
      <c r="S628" s="10" t="s">
        <v>607</v>
      </c>
      <c r="T628" s="59">
        <v>0.25</v>
      </c>
      <c r="U628" s="10">
        <v>996.88</v>
      </c>
    </row>
    <row r="629" spans="1:21" x14ac:dyDescent="0.3">
      <c r="A629" s="10" t="s">
        <v>32087</v>
      </c>
      <c r="B629" s="61">
        <v>45315</v>
      </c>
      <c r="C629" s="10" t="s">
        <v>5111</v>
      </c>
      <c r="D629" s="10" t="s">
        <v>7883</v>
      </c>
      <c r="E629" s="10" t="s">
        <v>603</v>
      </c>
      <c r="F629" s="10" t="s">
        <v>636</v>
      </c>
      <c r="G629" s="10" t="s">
        <v>569</v>
      </c>
      <c r="H629" s="10" t="s">
        <v>600</v>
      </c>
      <c r="I629" s="10" t="s">
        <v>599</v>
      </c>
      <c r="J629" s="10" t="s">
        <v>27712</v>
      </c>
      <c r="K629" s="10" t="s">
        <v>27229</v>
      </c>
      <c r="L629" s="10">
        <v>4</v>
      </c>
      <c r="M629" s="10">
        <v>273.2</v>
      </c>
      <c r="N629" s="10">
        <v>1092.8</v>
      </c>
      <c r="O629" s="59">
        <v>0.05</v>
      </c>
      <c r="P629" s="10">
        <v>54.64</v>
      </c>
      <c r="Q629" s="10">
        <v>1038.1600000000001</v>
      </c>
      <c r="R629" s="10" t="s">
        <v>614</v>
      </c>
      <c r="S629" s="10" t="s">
        <v>564</v>
      </c>
      <c r="T629" s="59">
        <v>0.15</v>
      </c>
      <c r="U629" s="10">
        <v>155.72</v>
      </c>
    </row>
    <row r="630" spans="1:21" x14ac:dyDescent="0.3">
      <c r="A630" s="10" t="s">
        <v>32086</v>
      </c>
      <c r="B630" s="61">
        <v>45090</v>
      </c>
      <c r="C630" s="10" t="s">
        <v>19188</v>
      </c>
      <c r="D630" s="10" t="s">
        <v>32085</v>
      </c>
      <c r="E630" s="10" t="s">
        <v>592</v>
      </c>
      <c r="F630" s="10" t="s">
        <v>591</v>
      </c>
      <c r="G630" s="10" t="s">
        <v>601</v>
      </c>
      <c r="H630" s="10" t="s">
        <v>600</v>
      </c>
      <c r="I630" s="10" t="s">
        <v>599</v>
      </c>
      <c r="J630" s="10" t="s">
        <v>32084</v>
      </c>
      <c r="K630" s="10" t="s">
        <v>32083</v>
      </c>
      <c r="L630" s="10">
        <v>8</v>
      </c>
      <c r="M630" s="10">
        <v>945.89</v>
      </c>
      <c r="N630" s="10">
        <v>7567.12</v>
      </c>
      <c r="O630" s="59">
        <v>0.2</v>
      </c>
      <c r="P630" s="10">
        <v>1513.42</v>
      </c>
      <c r="Q630" s="10">
        <v>6053.7</v>
      </c>
      <c r="R630" s="10" t="s">
        <v>586</v>
      </c>
      <c r="S630" s="10" t="s">
        <v>607</v>
      </c>
      <c r="T630" s="59">
        <v>0.25</v>
      </c>
      <c r="U630" s="10">
        <v>1513.42</v>
      </c>
    </row>
    <row r="631" spans="1:21" x14ac:dyDescent="0.3">
      <c r="A631" s="10" t="s">
        <v>32082</v>
      </c>
      <c r="B631" s="61">
        <v>45249</v>
      </c>
      <c r="C631" s="10" t="s">
        <v>32081</v>
      </c>
      <c r="D631" s="10" t="s">
        <v>18209</v>
      </c>
      <c r="E631" s="10" t="s">
        <v>603</v>
      </c>
      <c r="F631" s="10" t="s">
        <v>602</v>
      </c>
      <c r="G631" s="10" t="s">
        <v>601</v>
      </c>
      <c r="H631" s="10" t="s">
        <v>590</v>
      </c>
      <c r="I631" s="10" t="s">
        <v>748</v>
      </c>
      <c r="J631" s="10" t="s">
        <v>28339</v>
      </c>
      <c r="K631" s="10" t="s">
        <v>6375</v>
      </c>
      <c r="L631" s="10">
        <v>8</v>
      </c>
      <c r="M631" s="10">
        <v>325.31</v>
      </c>
      <c r="N631" s="10">
        <v>2602.48</v>
      </c>
      <c r="O631" s="59">
        <v>0</v>
      </c>
      <c r="P631" s="10">
        <v>0</v>
      </c>
      <c r="Q631" s="10">
        <v>2602.48</v>
      </c>
      <c r="R631" s="10" t="s">
        <v>614</v>
      </c>
      <c r="S631" s="10" t="s">
        <v>607</v>
      </c>
      <c r="T631" s="59">
        <v>0.3</v>
      </c>
      <c r="U631" s="10">
        <v>780.74</v>
      </c>
    </row>
    <row r="632" spans="1:21" x14ac:dyDescent="0.3">
      <c r="A632" s="10" t="s">
        <v>32080</v>
      </c>
      <c r="B632" s="61">
        <v>45347</v>
      </c>
      <c r="C632" s="10" t="s">
        <v>14799</v>
      </c>
      <c r="D632" s="10" t="s">
        <v>32079</v>
      </c>
      <c r="E632" s="10" t="s">
        <v>571</v>
      </c>
      <c r="F632" s="10" t="s">
        <v>570</v>
      </c>
      <c r="G632" s="10" t="s">
        <v>601</v>
      </c>
      <c r="H632" s="10" t="s">
        <v>579</v>
      </c>
      <c r="I632" s="10" t="s">
        <v>711</v>
      </c>
      <c r="J632" s="10" t="s">
        <v>28104</v>
      </c>
      <c r="K632" s="10" t="s">
        <v>32078</v>
      </c>
      <c r="L632" s="10">
        <v>10</v>
      </c>
      <c r="M632" s="10">
        <v>365.79</v>
      </c>
      <c r="N632" s="10">
        <v>3657.9</v>
      </c>
      <c r="O632" s="59">
        <v>0</v>
      </c>
      <c r="P632" s="10">
        <v>0</v>
      </c>
      <c r="Q632" s="10">
        <v>3657.9</v>
      </c>
      <c r="R632" s="10" t="s">
        <v>565</v>
      </c>
      <c r="S632" s="10" t="s">
        <v>596</v>
      </c>
      <c r="T632" s="59">
        <v>0.3</v>
      </c>
      <c r="U632" s="10">
        <v>1097.3699999999999</v>
      </c>
    </row>
    <row r="633" spans="1:21" x14ac:dyDescent="0.3">
      <c r="A633" s="10" t="s">
        <v>32077</v>
      </c>
      <c r="B633" s="61">
        <v>45021</v>
      </c>
      <c r="C633" s="10" t="s">
        <v>3272</v>
      </c>
      <c r="D633" s="10" t="s">
        <v>32076</v>
      </c>
      <c r="E633" s="10" t="s">
        <v>592</v>
      </c>
      <c r="F633" s="10" t="s">
        <v>591</v>
      </c>
      <c r="G633" s="10" t="s">
        <v>601</v>
      </c>
      <c r="H633" s="10" t="s">
        <v>600</v>
      </c>
      <c r="I633" s="10" t="s">
        <v>627</v>
      </c>
      <c r="J633" s="10" t="s">
        <v>16769</v>
      </c>
      <c r="K633" s="10" t="s">
        <v>20177</v>
      </c>
      <c r="L633" s="10">
        <v>4</v>
      </c>
      <c r="M633" s="10">
        <v>608.73</v>
      </c>
      <c r="N633" s="10">
        <v>2434.92</v>
      </c>
      <c r="O633" s="59">
        <v>0.05</v>
      </c>
      <c r="P633" s="10">
        <v>121.75</v>
      </c>
      <c r="Q633" s="10">
        <v>2313.17</v>
      </c>
      <c r="R633" s="10" t="s">
        <v>575</v>
      </c>
      <c r="S633" s="10" t="s">
        <v>596</v>
      </c>
      <c r="T633" s="59">
        <v>0.25</v>
      </c>
      <c r="U633" s="10">
        <v>578.29</v>
      </c>
    </row>
    <row r="634" spans="1:21" x14ac:dyDescent="0.3">
      <c r="A634" s="10" t="s">
        <v>32075</v>
      </c>
      <c r="B634" s="61">
        <v>45106</v>
      </c>
      <c r="C634" s="10" t="s">
        <v>11938</v>
      </c>
      <c r="D634" s="10" t="s">
        <v>2633</v>
      </c>
      <c r="E634" s="10" t="s">
        <v>629</v>
      </c>
      <c r="F634" s="10" t="s">
        <v>628</v>
      </c>
      <c r="G634" s="10" t="s">
        <v>601</v>
      </c>
      <c r="H634" s="10" t="s">
        <v>590</v>
      </c>
      <c r="I634" s="10" t="s">
        <v>635</v>
      </c>
      <c r="J634" s="10" t="s">
        <v>24724</v>
      </c>
      <c r="K634" s="10" t="s">
        <v>4938</v>
      </c>
      <c r="L634" s="10">
        <v>4</v>
      </c>
      <c r="M634" s="10">
        <v>805.28</v>
      </c>
      <c r="N634" s="10">
        <v>3221.12</v>
      </c>
      <c r="O634" s="59">
        <v>0.1</v>
      </c>
      <c r="P634" s="10">
        <v>322.11</v>
      </c>
      <c r="Q634" s="10">
        <v>2899.01</v>
      </c>
      <c r="R634" s="10" t="s">
        <v>575</v>
      </c>
      <c r="S634" s="10" t="s">
        <v>564</v>
      </c>
      <c r="T634" s="59">
        <v>0.3</v>
      </c>
      <c r="U634" s="10">
        <v>869.7</v>
      </c>
    </row>
    <row r="635" spans="1:21" x14ac:dyDescent="0.3">
      <c r="A635" s="10" t="s">
        <v>32074</v>
      </c>
      <c r="B635" s="61">
        <v>45188</v>
      </c>
      <c r="C635" s="10" t="s">
        <v>30711</v>
      </c>
      <c r="D635" s="10" t="s">
        <v>32073</v>
      </c>
      <c r="E635" s="10" t="s">
        <v>592</v>
      </c>
      <c r="F635" s="10" t="s">
        <v>18</v>
      </c>
      <c r="G635" s="10" t="s">
        <v>569</v>
      </c>
      <c r="H635" s="10" t="s">
        <v>544</v>
      </c>
      <c r="I635" s="10" t="s">
        <v>610</v>
      </c>
      <c r="J635" s="10" t="s">
        <v>15190</v>
      </c>
      <c r="K635" s="10" t="s">
        <v>22756</v>
      </c>
      <c r="L635" s="10">
        <v>1</v>
      </c>
      <c r="M635" s="10">
        <v>705.92</v>
      </c>
      <c r="N635" s="10">
        <v>705.92</v>
      </c>
      <c r="O635" s="59">
        <v>0.05</v>
      </c>
      <c r="P635" s="10">
        <v>35.299999999999997</v>
      </c>
      <c r="Q635" s="10">
        <v>670.62</v>
      </c>
      <c r="R635" s="10" t="s">
        <v>586</v>
      </c>
      <c r="S635" s="10" t="s">
        <v>607</v>
      </c>
      <c r="T635" s="59">
        <v>0.3</v>
      </c>
      <c r="U635" s="10">
        <v>201.19</v>
      </c>
    </row>
    <row r="636" spans="1:21" x14ac:dyDescent="0.3">
      <c r="A636" s="10" t="s">
        <v>32072</v>
      </c>
      <c r="B636" s="61">
        <v>45155</v>
      </c>
      <c r="C636" s="10" t="s">
        <v>32071</v>
      </c>
      <c r="D636" s="10" t="s">
        <v>6437</v>
      </c>
      <c r="E636" s="10" t="s">
        <v>571</v>
      </c>
      <c r="F636" s="10" t="s">
        <v>570</v>
      </c>
      <c r="G636" s="10" t="s">
        <v>569</v>
      </c>
      <c r="H636" s="10" t="s">
        <v>590</v>
      </c>
      <c r="I636" s="10" t="s">
        <v>635</v>
      </c>
      <c r="J636" s="10" t="s">
        <v>11674</v>
      </c>
      <c r="K636" s="10" t="s">
        <v>18256</v>
      </c>
      <c r="L636" s="10">
        <v>9</v>
      </c>
      <c r="M636" s="10">
        <v>809.2</v>
      </c>
      <c r="N636" s="10">
        <v>7282.8</v>
      </c>
      <c r="O636" s="59">
        <v>0.05</v>
      </c>
      <c r="P636" s="10">
        <v>364.14</v>
      </c>
      <c r="Q636" s="10">
        <v>6918.66</v>
      </c>
      <c r="R636" s="10" t="s">
        <v>575</v>
      </c>
      <c r="S636" s="10" t="s">
        <v>596</v>
      </c>
      <c r="T636" s="59">
        <v>0.15</v>
      </c>
      <c r="U636" s="10">
        <v>1037.8</v>
      </c>
    </row>
    <row r="637" spans="1:21" x14ac:dyDescent="0.3">
      <c r="A637" s="10" t="s">
        <v>32070</v>
      </c>
      <c r="B637" s="61">
        <v>45062</v>
      </c>
      <c r="C637" s="10" t="s">
        <v>3735</v>
      </c>
      <c r="D637" s="10" t="s">
        <v>2870</v>
      </c>
      <c r="E637" s="10" t="s">
        <v>571</v>
      </c>
      <c r="F637" s="10" t="s">
        <v>570</v>
      </c>
      <c r="G637" s="10" t="s">
        <v>601</v>
      </c>
      <c r="H637" s="10" t="s">
        <v>590</v>
      </c>
      <c r="I637" s="10" t="s">
        <v>748</v>
      </c>
      <c r="J637" s="10" t="s">
        <v>32069</v>
      </c>
      <c r="K637" s="10" t="s">
        <v>32068</v>
      </c>
      <c r="L637" s="10">
        <v>4</v>
      </c>
      <c r="M637" s="10">
        <v>123.27</v>
      </c>
      <c r="N637" s="10">
        <v>493.08</v>
      </c>
      <c r="O637" s="59">
        <v>0.2</v>
      </c>
      <c r="P637" s="10">
        <v>98.62</v>
      </c>
      <c r="Q637" s="10">
        <v>394.46</v>
      </c>
      <c r="R637" s="10" t="s">
        <v>565</v>
      </c>
      <c r="S637" s="10" t="s">
        <v>607</v>
      </c>
      <c r="T637" s="59">
        <v>0.25</v>
      </c>
      <c r="U637" s="10">
        <v>98.61</v>
      </c>
    </row>
    <row r="638" spans="1:21" x14ac:dyDescent="0.3">
      <c r="A638" s="10" t="s">
        <v>32067</v>
      </c>
      <c r="B638" s="61">
        <v>45178</v>
      </c>
      <c r="C638" s="10" t="s">
        <v>21097</v>
      </c>
      <c r="D638" s="10" t="s">
        <v>27330</v>
      </c>
      <c r="E638" s="10" t="s">
        <v>629</v>
      </c>
      <c r="F638" s="10" t="s">
        <v>790</v>
      </c>
      <c r="G638" s="10" t="s">
        <v>601</v>
      </c>
      <c r="H638" s="10" t="s">
        <v>544</v>
      </c>
      <c r="I638" s="10" t="s">
        <v>10</v>
      </c>
      <c r="J638" s="10" t="s">
        <v>32066</v>
      </c>
      <c r="K638" s="10" t="s">
        <v>8687</v>
      </c>
      <c r="L638" s="10">
        <v>5</v>
      </c>
      <c r="M638" s="10">
        <v>179.48</v>
      </c>
      <c r="N638" s="10">
        <v>897.4</v>
      </c>
      <c r="O638" s="59">
        <v>0.05</v>
      </c>
      <c r="P638" s="10">
        <v>44.87</v>
      </c>
      <c r="Q638" s="10">
        <v>852.53</v>
      </c>
      <c r="R638" s="10" t="s">
        <v>586</v>
      </c>
      <c r="S638" s="10" t="s">
        <v>585</v>
      </c>
      <c r="T638" s="59">
        <v>0.3</v>
      </c>
      <c r="U638" s="10">
        <v>255.76</v>
      </c>
    </row>
    <row r="639" spans="1:21" x14ac:dyDescent="0.3">
      <c r="A639" s="10" t="s">
        <v>32065</v>
      </c>
      <c r="B639" s="61">
        <v>45308</v>
      </c>
      <c r="C639" s="10" t="s">
        <v>7949</v>
      </c>
      <c r="D639" s="10" t="s">
        <v>32064</v>
      </c>
      <c r="E639" s="10" t="s">
        <v>592</v>
      </c>
      <c r="F639" s="10" t="s">
        <v>591</v>
      </c>
      <c r="G639" s="10" t="s">
        <v>569</v>
      </c>
      <c r="H639" s="10" t="s">
        <v>590</v>
      </c>
      <c r="I639" s="10" t="s">
        <v>589</v>
      </c>
      <c r="J639" s="10" t="s">
        <v>4920</v>
      </c>
      <c r="K639" s="10" t="s">
        <v>15752</v>
      </c>
      <c r="L639" s="10">
        <v>4</v>
      </c>
      <c r="M639" s="10">
        <v>368.73</v>
      </c>
      <c r="N639" s="10">
        <v>1474.92</v>
      </c>
      <c r="O639" s="59">
        <v>0.2</v>
      </c>
      <c r="P639" s="10">
        <v>294.98</v>
      </c>
      <c r="Q639" s="10">
        <v>1179.94</v>
      </c>
      <c r="R639" s="10" t="s">
        <v>614</v>
      </c>
      <c r="S639" s="10" t="s">
        <v>564</v>
      </c>
      <c r="T639" s="59">
        <v>0.25</v>
      </c>
      <c r="U639" s="10">
        <v>294.99</v>
      </c>
    </row>
    <row r="640" spans="1:21" x14ac:dyDescent="0.3">
      <c r="A640" s="10" t="s">
        <v>32063</v>
      </c>
      <c r="B640" s="61">
        <v>44935</v>
      </c>
      <c r="C640" s="10" t="s">
        <v>16440</v>
      </c>
      <c r="D640" s="10" t="s">
        <v>17723</v>
      </c>
      <c r="E640" s="10" t="s">
        <v>592</v>
      </c>
      <c r="F640" s="10" t="s">
        <v>18</v>
      </c>
      <c r="G640" s="10" t="s">
        <v>601</v>
      </c>
      <c r="H640" s="10" t="s">
        <v>544</v>
      </c>
      <c r="I640" s="10" t="s">
        <v>610</v>
      </c>
      <c r="J640" s="10" t="s">
        <v>22014</v>
      </c>
      <c r="K640" s="10" t="s">
        <v>13483</v>
      </c>
      <c r="L640" s="10">
        <v>7</v>
      </c>
      <c r="M640" s="10">
        <v>334.04</v>
      </c>
      <c r="N640" s="10">
        <v>2338.2800000000002</v>
      </c>
      <c r="O640" s="59">
        <v>0.1</v>
      </c>
      <c r="P640" s="10">
        <v>233.83</v>
      </c>
      <c r="Q640" s="10">
        <v>2104.4499999999998</v>
      </c>
      <c r="R640" s="10" t="s">
        <v>565</v>
      </c>
      <c r="S640" s="10" t="s">
        <v>607</v>
      </c>
      <c r="T640" s="59">
        <v>0.15</v>
      </c>
      <c r="U640" s="10">
        <v>315.67</v>
      </c>
    </row>
    <row r="641" spans="1:21" x14ac:dyDescent="0.3">
      <c r="A641" s="10" t="s">
        <v>32062</v>
      </c>
      <c r="B641" s="61">
        <v>45287</v>
      </c>
      <c r="C641" s="10" t="s">
        <v>15887</v>
      </c>
      <c r="D641" s="10" t="s">
        <v>8429</v>
      </c>
      <c r="E641" s="10" t="s">
        <v>592</v>
      </c>
      <c r="F641" s="10" t="s">
        <v>18</v>
      </c>
      <c r="G641" s="10" t="s">
        <v>601</v>
      </c>
      <c r="H641" s="10" t="s">
        <v>600</v>
      </c>
      <c r="I641" s="10" t="s">
        <v>599</v>
      </c>
      <c r="J641" s="10" t="s">
        <v>25551</v>
      </c>
      <c r="K641" s="10" t="s">
        <v>5345</v>
      </c>
      <c r="L641" s="10">
        <v>6</v>
      </c>
      <c r="M641" s="10">
        <v>315.88</v>
      </c>
      <c r="N641" s="10">
        <v>1895.28</v>
      </c>
      <c r="O641" s="59">
        <v>0.2</v>
      </c>
      <c r="P641" s="10">
        <v>379.06</v>
      </c>
      <c r="Q641" s="10">
        <v>1516.22</v>
      </c>
      <c r="R641" s="10" t="s">
        <v>614</v>
      </c>
      <c r="S641" s="10" t="s">
        <v>564</v>
      </c>
      <c r="T641" s="59">
        <v>0.3</v>
      </c>
      <c r="U641" s="10">
        <v>454.87</v>
      </c>
    </row>
    <row r="642" spans="1:21" x14ac:dyDescent="0.3">
      <c r="A642" s="10" t="s">
        <v>32061</v>
      </c>
      <c r="B642" s="61">
        <v>45090</v>
      </c>
      <c r="C642" s="10" t="s">
        <v>2348</v>
      </c>
      <c r="D642" s="10" t="s">
        <v>32060</v>
      </c>
      <c r="E642" s="10" t="s">
        <v>603</v>
      </c>
      <c r="F642" s="10" t="s">
        <v>602</v>
      </c>
      <c r="G642" s="10" t="s">
        <v>601</v>
      </c>
      <c r="H642" s="10" t="s">
        <v>590</v>
      </c>
      <c r="I642" s="10" t="s">
        <v>748</v>
      </c>
      <c r="J642" s="10" t="s">
        <v>17806</v>
      </c>
      <c r="K642" s="10" t="s">
        <v>32059</v>
      </c>
      <c r="L642" s="10">
        <v>4</v>
      </c>
      <c r="M642" s="10">
        <v>770.94</v>
      </c>
      <c r="N642" s="10">
        <v>3083.76</v>
      </c>
      <c r="O642" s="59">
        <v>0.2</v>
      </c>
      <c r="P642" s="10">
        <v>616.75</v>
      </c>
      <c r="Q642" s="10">
        <v>2467.0100000000002</v>
      </c>
      <c r="R642" s="10" t="s">
        <v>575</v>
      </c>
      <c r="S642" s="10" t="s">
        <v>585</v>
      </c>
      <c r="T642" s="59">
        <v>0.15</v>
      </c>
      <c r="U642" s="10">
        <v>370.05</v>
      </c>
    </row>
    <row r="643" spans="1:21" x14ac:dyDescent="0.3">
      <c r="A643" s="10" t="s">
        <v>32058</v>
      </c>
      <c r="B643" s="61">
        <v>44947</v>
      </c>
      <c r="C643" s="10" t="s">
        <v>16893</v>
      </c>
      <c r="D643" s="10" t="s">
        <v>27383</v>
      </c>
      <c r="E643" s="10" t="s">
        <v>581</v>
      </c>
      <c r="F643" s="10" t="s">
        <v>7</v>
      </c>
      <c r="G643" s="10" t="s">
        <v>569</v>
      </c>
      <c r="H643" s="10" t="s">
        <v>544</v>
      </c>
      <c r="I643" s="10" t="s">
        <v>610</v>
      </c>
      <c r="J643" s="10" t="s">
        <v>32057</v>
      </c>
      <c r="K643" s="10" t="s">
        <v>15381</v>
      </c>
      <c r="L643" s="10">
        <v>9</v>
      </c>
      <c r="M643" s="10">
        <v>742.98</v>
      </c>
      <c r="N643" s="10">
        <v>6686.82</v>
      </c>
      <c r="O643" s="59">
        <v>0.2</v>
      </c>
      <c r="P643" s="10">
        <v>1337.36</v>
      </c>
      <c r="Q643" s="10">
        <v>5349.46</v>
      </c>
      <c r="R643" s="10" t="s">
        <v>586</v>
      </c>
      <c r="S643" s="10" t="s">
        <v>564</v>
      </c>
      <c r="T643" s="59">
        <v>0.25</v>
      </c>
      <c r="U643" s="10">
        <v>1337.37</v>
      </c>
    </row>
    <row r="644" spans="1:21" x14ac:dyDescent="0.3">
      <c r="A644" s="10" t="s">
        <v>32056</v>
      </c>
      <c r="B644" s="61">
        <v>45255</v>
      </c>
      <c r="C644" s="10" t="s">
        <v>30106</v>
      </c>
      <c r="D644" s="10" t="s">
        <v>19815</v>
      </c>
      <c r="E644" s="10" t="s">
        <v>592</v>
      </c>
      <c r="F644" s="10" t="s">
        <v>652</v>
      </c>
      <c r="G644" s="10" t="s">
        <v>569</v>
      </c>
      <c r="H644" s="10" t="s">
        <v>590</v>
      </c>
      <c r="I644" s="10" t="s">
        <v>748</v>
      </c>
      <c r="J644" s="10" t="s">
        <v>32055</v>
      </c>
      <c r="K644" s="10" t="s">
        <v>21857</v>
      </c>
      <c r="L644" s="10">
        <v>7</v>
      </c>
      <c r="M644" s="10">
        <v>851.28</v>
      </c>
      <c r="N644" s="10">
        <v>5958.96</v>
      </c>
      <c r="O644" s="59">
        <v>0</v>
      </c>
      <c r="P644" s="10">
        <v>0</v>
      </c>
      <c r="Q644" s="10">
        <v>5958.96</v>
      </c>
      <c r="R644" s="10" t="s">
        <v>586</v>
      </c>
      <c r="S644" s="10" t="s">
        <v>596</v>
      </c>
      <c r="T644" s="59">
        <v>0.3</v>
      </c>
      <c r="U644" s="10">
        <v>1787.69</v>
      </c>
    </row>
    <row r="645" spans="1:21" x14ac:dyDescent="0.3">
      <c r="A645" s="10" t="s">
        <v>32054</v>
      </c>
      <c r="B645" s="61">
        <v>44960</v>
      </c>
      <c r="C645" s="10" t="s">
        <v>26803</v>
      </c>
      <c r="D645" s="10" t="s">
        <v>29918</v>
      </c>
      <c r="E645" s="10" t="s">
        <v>581</v>
      </c>
      <c r="F645" s="10" t="s">
        <v>580</v>
      </c>
      <c r="G645" s="10" t="s">
        <v>569</v>
      </c>
      <c r="H645" s="10" t="s">
        <v>579</v>
      </c>
      <c r="I645" s="10" t="s">
        <v>578</v>
      </c>
      <c r="J645" s="10" t="s">
        <v>5948</v>
      </c>
      <c r="K645" s="10" t="s">
        <v>32053</v>
      </c>
      <c r="L645" s="10">
        <v>1</v>
      </c>
      <c r="M645" s="10">
        <v>854.44</v>
      </c>
      <c r="N645" s="10">
        <v>854.44</v>
      </c>
      <c r="O645" s="59">
        <v>0.05</v>
      </c>
      <c r="P645" s="10">
        <v>42.72</v>
      </c>
      <c r="Q645" s="10">
        <v>811.72</v>
      </c>
      <c r="R645" s="10" t="s">
        <v>586</v>
      </c>
      <c r="S645" s="10" t="s">
        <v>596</v>
      </c>
      <c r="T645" s="59">
        <v>0.25</v>
      </c>
      <c r="U645" s="10">
        <v>202.93</v>
      </c>
    </row>
    <row r="646" spans="1:21" x14ac:dyDescent="0.3">
      <c r="A646" s="10" t="s">
        <v>32052</v>
      </c>
      <c r="B646" s="61">
        <v>45308</v>
      </c>
      <c r="C646" s="10" t="s">
        <v>13569</v>
      </c>
      <c r="D646" s="10" t="s">
        <v>6667</v>
      </c>
      <c r="E646" s="10" t="s">
        <v>571</v>
      </c>
      <c r="F646" s="10" t="s">
        <v>570</v>
      </c>
      <c r="G646" s="10" t="s">
        <v>569</v>
      </c>
      <c r="H646" s="10" t="s">
        <v>600</v>
      </c>
      <c r="I646" s="10" t="s">
        <v>627</v>
      </c>
      <c r="J646" s="10" t="s">
        <v>32051</v>
      </c>
      <c r="K646" s="10" t="s">
        <v>16971</v>
      </c>
      <c r="L646" s="10">
        <v>3</v>
      </c>
      <c r="M646" s="10">
        <v>188.72</v>
      </c>
      <c r="N646" s="10">
        <v>566.16</v>
      </c>
      <c r="O646" s="59">
        <v>0.1</v>
      </c>
      <c r="P646" s="10">
        <v>56.62</v>
      </c>
      <c r="Q646" s="10">
        <v>509.54</v>
      </c>
      <c r="R646" s="10" t="s">
        <v>565</v>
      </c>
      <c r="S646" s="10" t="s">
        <v>585</v>
      </c>
      <c r="T646" s="59">
        <v>0.3</v>
      </c>
      <c r="U646" s="10">
        <v>152.86000000000001</v>
      </c>
    </row>
    <row r="647" spans="1:21" x14ac:dyDescent="0.3">
      <c r="A647" s="10" t="s">
        <v>32050</v>
      </c>
      <c r="B647" s="61">
        <v>45335</v>
      </c>
      <c r="C647" s="10" t="s">
        <v>26333</v>
      </c>
      <c r="D647" s="10" t="s">
        <v>19595</v>
      </c>
      <c r="E647" s="10" t="s">
        <v>629</v>
      </c>
      <c r="F647" s="10" t="s">
        <v>628</v>
      </c>
      <c r="G647" s="10" t="s">
        <v>601</v>
      </c>
      <c r="H647" s="10" t="s">
        <v>544</v>
      </c>
      <c r="I647" s="10" t="s">
        <v>568</v>
      </c>
      <c r="J647" s="10" t="s">
        <v>32049</v>
      </c>
      <c r="K647" s="10" t="s">
        <v>32048</v>
      </c>
      <c r="L647" s="10">
        <v>1</v>
      </c>
      <c r="M647" s="10">
        <v>907.07</v>
      </c>
      <c r="N647" s="10">
        <v>907.07</v>
      </c>
      <c r="O647" s="59">
        <v>0.1</v>
      </c>
      <c r="P647" s="10">
        <v>90.71</v>
      </c>
      <c r="Q647" s="10">
        <v>816.36</v>
      </c>
      <c r="R647" s="10" t="s">
        <v>575</v>
      </c>
      <c r="S647" s="10" t="s">
        <v>596</v>
      </c>
      <c r="T647" s="59">
        <v>0.15</v>
      </c>
      <c r="U647" s="10">
        <v>122.45</v>
      </c>
    </row>
    <row r="648" spans="1:21" x14ac:dyDescent="0.3">
      <c r="A648" s="10" t="s">
        <v>32047</v>
      </c>
      <c r="B648" s="61">
        <v>45115</v>
      </c>
      <c r="C648" s="10" t="s">
        <v>27253</v>
      </c>
      <c r="D648" s="10" t="s">
        <v>32046</v>
      </c>
      <c r="E648" s="10" t="s">
        <v>592</v>
      </c>
      <c r="F648" s="10" t="s">
        <v>652</v>
      </c>
      <c r="G648" s="10" t="s">
        <v>601</v>
      </c>
      <c r="H648" s="10" t="s">
        <v>600</v>
      </c>
      <c r="I648" s="10" t="s">
        <v>599</v>
      </c>
      <c r="J648" s="10" t="s">
        <v>2852</v>
      </c>
      <c r="K648" s="10" t="s">
        <v>12319</v>
      </c>
      <c r="L648" s="10">
        <v>3</v>
      </c>
      <c r="M648" s="10">
        <v>255.76</v>
      </c>
      <c r="N648" s="10">
        <v>767.28</v>
      </c>
      <c r="O648" s="59">
        <v>0.2</v>
      </c>
      <c r="P648" s="10">
        <v>153.46</v>
      </c>
      <c r="Q648" s="10">
        <v>613.82000000000005</v>
      </c>
      <c r="R648" s="10" t="s">
        <v>614</v>
      </c>
      <c r="S648" s="10" t="s">
        <v>607</v>
      </c>
      <c r="T648" s="59">
        <v>0.15</v>
      </c>
      <c r="U648" s="10">
        <v>92.07</v>
      </c>
    </row>
    <row r="649" spans="1:21" x14ac:dyDescent="0.3">
      <c r="A649" s="10" t="s">
        <v>32045</v>
      </c>
      <c r="B649" s="61">
        <v>44954</v>
      </c>
      <c r="C649" s="10" t="s">
        <v>32044</v>
      </c>
      <c r="D649" s="10" t="s">
        <v>14646</v>
      </c>
      <c r="E649" s="10" t="s">
        <v>592</v>
      </c>
      <c r="F649" s="10" t="s">
        <v>652</v>
      </c>
      <c r="G649" s="10" t="s">
        <v>601</v>
      </c>
      <c r="H649" s="10" t="s">
        <v>590</v>
      </c>
      <c r="I649" s="10" t="s">
        <v>748</v>
      </c>
      <c r="J649" s="10" t="s">
        <v>24916</v>
      </c>
      <c r="K649" s="10" t="s">
        <v>1815</v>
      </c>
      <c r="L649" s="10">
        <v>5</v>
      </c>
      <c r="M649" s="10">
        <v>233.11</v>
      </c>
      <c r="N649" s="10">
        <v>1165.55</v>
      </c>
      <c r="O649" s="59">
        <v>0</v>
      </c>
      <c r="P649" s="10">
        <v>0</v>
      </c>
      <c r="Q649" s="10">
        <v>1165.55</v>
      </c>
      <c r="R649" s="10" t="s">
        <v>614</v>
      </c>
      <c r="S649" s="10" t="s">
        <v>596</v>
      </c>
      <c r="T649" s="59">
        <v>0.3</v>
      </c>
      <c r="U649" s="10">
        <v>349.66</v>
      </c>
    </row>
    <row r="650" spans="1:21" x14ac:dyDescent="0.3">
      <c r="A650" s="10" t="s">
        <v>32043</v>
      </c>
      <c r="B650" s="61">
        <v>45097</v>
      </c>
      <c r="C650" s="10" t="s">
        <v>32042</v>
      </c>
      <c r="D650" s="10" t="s">
        <v>12287</v>
      </c>
      <c r="E650" s="10" t="s">
        <v>629</v>
      </c>
      <c r="F650" s="10" t="s">
        <v>790</v>
      </c>
      <c r="G650" s="10" t="s">
        <v>601</v>
      </c>
      <c r="H650" s="10" t="s">
        <v>579</v>
      </c>
      <c r="I650" s="10" t="s">
        <v>711</v>
      </c>
      <c r="J650" s="10" t="s">
        <v>31809</v>
      </c>
      <c r="K650" s="10" t="s">
        <v>4846</v>
      </c>
      <c r="L650" s="10">
        <v>4</v>
      </c>
      <c r="M650" s="10">
        <v>261.45</v>
      </c>
      <c r="N650" s="10">
        <v>1045.8</v>
      </c>
      <c r="O650" s="59">
        <v>0.1</v>
      </c>
      <c r="P650" s="10">
        <v>104.58</v>
      </c>
      <c r="Q650" s="10">
        <v>941.22</v>
      </c>
      <c r="R650" s="10" t="s">
        <v>614</v>
      </c>
      <c r="S650" s="10" t="s">
        <v>607</v>
      </c>
      <c r="T650" s="59">
        <v>0.15</v>
      </c>
      <c r="U650" s="10">
        <v>141.18</v>
      </c>
    </row>
    <row r="651" spans="1:21" x14ac:dyDescent="0.3">
      <c r="A651" s="10" t="s">
        <v>32041</v>
      </c>
      <c r="B651" s="61">
        <v>45372</v>
      </c>
      <c r="C651" s="10" t="s">
        <v>7528</v>
      </c>
      <c r="D651" s="10" t="s">
        <v>29827</v>
      </c>
      <c r="E651" s="10" t="s">
        <v>571</v>
      </c>
      <c r="F651" s="10" t="s">
        <v>11</v>
      </c>
      <c r="G651" s="10" t="s">
        <v>569</v>
      </c>
      <c r="H651" s="10" t="s">
        <v>590</v>
      </c>
      <c r="I651" s="10" t="s">
        <v>635</v>
      </c>
      <c r="J651" s="10" t="s">
        <v>10425</v>
      </c>
      <c r="K651" s="10" t="s">
        <v>18034</v>
      </c>
      <c r="L651" s="10">
        <v>3</v>
      </c>
      <c r="M651" s="10">
        <v>527.41999999999996</v>
      </c>
      <c r="N651" s="10">
        <v>1582.26</v>
      </c>
      <c r="O651" s="59">
        <v>0.1</v>
      </c>
      <c r="P651" s="10">
        <v>158.22999999999999</v>
      </c>
      <c r="Q651" s="10">
        <v>1424.03</v>
      </c>
      <c r="R651" s="10" t="s">
        <v>565</v>
      </c>
      <c r="S651" s="10" t="s">
        <v>564</v>
      </c>
      <c r="T651" s="59">
        <v>0.15</v>
      </c>
      <c r="U651" s="10">
        <v>213.6</v>
      </c>
    </row>
    <row r="652" spans="1:21" x14ac:dyDescent="0.3">
      <c r="A652" s="10" t="s">
        <v>32040</v>
      </c>
      <c r="B652" s="61">
        <v>45242</v>
      </c>
      <c r="C652" s="10" t="s">
        <v>1566</v>
      </c>
      <c r="D652" s="10" t="s">
        <v>16262</v>
      </c>
      <c r="E652" s="10" t="s">
        <v>603</v>
      </c>
      <c r="F652" s="10" t="s">
        <v>636</v>
      </c>
      <c r="G652" s="10" t="s">
        <v>601</v>
      </c>
      <c r="H652" s="10" t="s">
        <v>544</v>
      </c>
      <c r="I652" s="10" t="s">
        <v>610</v>
      </c>
      <c r="J652" s="10" t="s">
        <v>32039</v>
      </c>
      <c r="K652" s="10" t="s">
        <v>32038</v>
      </c>
      <c r="L652" s="10">
        <v>4</v>
      </c>
      <c r="M652" s="10">
        <v>240.13</v>
      </c>
      <c r="N652" s="10">
        <v>960.52</v>
      </c>
      <c r="O652" s="59">
        <v>0.1</v>
      </c>
      <c r="P652" s="10">
        <v>96.05</v>
      </c>
      <c r="Q652" s="10">
        <v>864.47</v>
      </c>
      <c r="R652" s="10" t="s">
        <v>586</v>
      </c>
      <c r="S652" s="10" t="s">
        <v>585</v>
      </c>
      <c r="T652" s="59">
        <v>0.25</v>
      </c>
      <c r="U652" s="10">
        <v>216.12</v>
      </c>
    </row>
    <row r="653" spans="1:21" x14ac:dyDescent="0.3">
      <c r="A653" s="10" t="s">
        <v>32037</v>
      </c>
      <c r="B653" s="61">
        <v>45333</v>
      </c>
      <c r="C653" s="10" t="s">
        <v>32036</v>
      </c>
      <c r="D653" s="10" t="s">
        <v>6975</v>
      </c>
      <c r="E653" s="10" t="s">
        <v>581</v>
      </c>
      <c r="F653" s="10" t="s">
        <v>83</v>
      </c>
      <c r="G653" s="10" t="s">
        <v>569</v>
      </c>
      <c r="H653" s="10" t="s">
        <v>600</v>
      </c>
      <c r="I653" s="10" t="s">
        <v>627</v>
      </c>
      <c r="J653" s="10" t="s">
        <v>20713</v>
      </c>
      <c r="K653" s="10" t="s">
        <v>12182</v>
      </c>
      <c r="L653" s="10">
        <v>4</v>
      </c>
      <c r="M653" s="10">
        <v>991.18</v>
      </c>
      <c r="N653" s="10">
        <v>3964.72</v>
      </c>
      <c r="O653" s="59">
        <v>0.2</v>
      </c>
      <c r="P653" s="10">
        <v>792.94</v>
      </c>
      <c r="Q653" s="10">
        <v>3171.78</v>
      </c>
      <c r="R653" s="10" t="s">
        <v>614</v>
      </c>
      <c r="S653" s="10" t="s">
        <v>596</v>
      </c>
      <c r="T653" s="59">
        <v>0.25</v>
      </c>
      <c r="U653" s="10">
        <v>792.95</v>
      </c>
    </row>
    <row r="654" spans="1:21" x14ac:dyDescent="0.3">
      <c r="A654" s="10" t="s">
        <v>32035</v>
      </c>
      <c r="B654" s="61">
        <v>45012</v>
      </c>
      <c r="C654" s="10" t="s">
        <v>14415</v>
      </c>
      <c r="D654" s="10" t="s">
        <v>12583</v>
      </c>
      <c r="E654" s="10" t="s">
        <v>571</v>
      </c>
      <c r="F654" s="10" t="s">
        <v>11</v>
      </c>
      <c r="G654" s="10" t="s">
        <v>601</v>
      </c>
      <c r="H654" s="10" t="s">
        <v>579</v>
      </c>
      <c r="I654" s="10" t="s">
        <v>722</v>
      </c>
      <c r="J654" s="10" t="s">
        <v>879</v>
      </c>
      <c r="K654" s="10" t="s">
        <v>32034</v>
      </c>
      <c r="L654" s="10">
        <v>1</v>
      </c>
      <c r="M654" s="10">
        <v>670.94</v>
      </c>
      <c r="N654" s="10">
        <v>670.94</v>
      </c>
      <c r="O654" s="59">
        <v>0.2</v>
      </c>
      <c r="P654" s="10">
        <v>134.19</v>
      </c>
      <c r="Q654" s="10">
        <v>536.75</v>
      </c>
      <c r="R654" s="10" t="s">
        <v>586</v>
      </c>
      <c r="S654" s="10" t="s">
        <v>564</v>
      </c>
      <c r="T654" s="59">
        <v>0.25</v>
      </c>
      <c r="U654" s="10">
        <v>134.19</v>
      </c>
    </row>
    <row r="655" spans="1:21" x14ac:dyDescent="0.3">
      <c r="A655" s="10" t="s">
        <v>32033</v>
      </c>
      <c r="B655" s="61">
        <v>45135</v>
      </c>
      <c r="C655" s="10" t="s">
        <v>20483</v>
      </c>
      <c r="D655" s="10" t="s">
        <v>20609</v>
      </c>
      <c r="E655" s="10" t="s">
        <v>581</v>
      </c>
      <c r="F655" s="10" t="s">
        <v>7</v>
      </c>
      <c r="G655" s="10" t="s">
        <v>601</v>
      </c>
      <c r="H655" s="10" t="s">
        <v>600</v>
      </c>
      <c r="I655" s="10" t="s">
        <v>664</v>
      </c>
      <c r="J655" s="10" t="s">
        <v>32032</v>
      </c>
      <c r="K655" s="10" t="s">
        <v>16442</v>
      </c>
      <c r="L655" s="10">
        <v>7</v>
      </c>
      <c r="M655" s="10">
        <v>570.58000000000004</v>
      </c>
      <c r="N655" s="10">
        <v>3994.06</v>
      </c>
      <c r="O655" s="59">
        <v>0.1</v>
      </c>
      <c r="P655" s="10">
        <v>399.41</v>
      </c>
      <c r="Q655" s="10">
        <v>3594.65</v>
      </c>
      <c r="R655" s="10" t="s">
        <v>575</v>
      </c>
      <c r="S655" s="10" t="s">
        <v>607</v>
      </c>
      <c r="T655" s="59">
        <v>0.25</v>
      </c>
      <c r="U655" s="10">
        <v>898.66</v>
      </c>
    </row>
    <row r="656" spans="1:21" x14ac:dyDescent="0.3">
      <c r="A656" s="10" t="s">
        <v>32031</v>
      </c>
      <c r="B656" s="61">
        <v>45220</v>
      </c>
      <c r="C656" s="10" t="s">
        <v>20565</v>
      </c>
      <c r="D656" s="10" t="s">
        <v>11266</v>
      </c>
      <c r="E656" s="10" t="s">
        <v>629</v>
      </c>
      <c r="F656" s="10" t="s">
        <v>628</v>
      </c>
      <c r="G656" s="10" t="s">
        <v>569</v>
      </c>
      <c r="H656" s="10" t="s">
        <v>579</v>
      </c>
      <c r="I656" s="10" t="s">
        <v>711</v>
      </c>
      <c r="J656" s="10" t="s">
        <v>5448</v>
      </c>
      <c r="K656" s="10" t="s">
        <v>30399</v>
      </c>
      <c r="L656" s="10">
        <v>1</v>
      </c>
      <c r="M656" s="10">
        <v>403.89</v>
      </c>
      <c r="N656" s="10">
        <v>403.89</v>
      </c>
      <c r="O656" s="59">
        <v>0.1</v>
      </c>
      <c r="P656" s="10">
        <v>40.39</v>
      </c>
      <c r="Q656" s="10">
        <v>363.5</v>
      </c>
      <c r="R656" s="10" t="s">
        <v>614</v>
      </c>
      <c r="S656" s="10" t="s">
        <v>596</v>
      </c>
      <c r="T656" s="59">
        <v>0.25</v>
      </c>
      <c r="U656" s="10">
        <v>90.88</v>
      </c>
    </row>
    <row r="657" spans="1:21" x14ac:dyDescent="0.3">
      <c r="A657" s="10" t="s">
        <v>32030</v>
      </c>
      <c r="B657" s="61">
        <v>45266</v>
      </c>
      <c r="C657" s="10" t="s">
        <v>4936</v>
      </c>
      <c r="D657" s="10" t="s">
        <v>9739</v>
      </c>
      <c r="E657" s="10" t="s">
        <v>581</v>
      </c>
      <c r="F657" s="10" t="s">
        <v>83</v>
      </c>
      <c r="G657" s="10" t="s">
        <v>601</v>
      </c>
      <c r="H657" s="10" t="s">
        <v>600</v>
      </c>
      <c r="I657" s="10" t="s">
        <v>599</v>
      </c>
      <c r="J657" s="10" t="s">
        <v>32029</v>
      </c>
      <c r="K657" s="10" t="s">
        <v>20078</v>
      </c>
      <c r="L657" s="10">
        <v>7</v>
      </c>
      <c r="M657" s="10">
        <v>910.13</v>
      </c>
      <c r="N657" s="10">
        <v>6370.91</v>
      </c>
      <c r="O657" s="59">
        <v>0.2</v>
      </c>
      <c r="P657" s="10">
        <v>1274.18</v>
      </c>
      <c r="Q657" s="10">
        <v>5096.7299999999996</v>
      </c>
      <c r="R657" s="10" t="s">
        <v>575</v>
      </c>
      <c r="S657" s="10" t="s">
        <v>607</v>
      </c>
      <c r="T657" s="59">
        <v>0.15</v>
      </c>
      <c r="U657" s="10">
        <v>764.51</v>
      </c>
    </row>
    <row r="658" spans="1:21" x14ac:dyDescent="0.3">
      <c r="A658" s="10" t="s">
        <v>32028</v>
      </c>
      <c r="B658" s="61">
        <v>45104</v>
      </c>
      <c r="C658" s="10" t="s">
        <v>31701</v>
      </c>
      <c r="D658" s="10" t="s">
        <v>32027</v>
      </c>
      <c r="E658" s="10" t="s">
        <v>629</v>
      </c>
      <c r="F658" s="10" t="s">
        <v>759</v>
      </c>
      <c r="G658" s="10" t="s">
        <v>601</v>
      </c>
      <c r="H658" s="10" t="s">
        <v>579</v>
      </c>
      <c r="I658" s="10" t="s">
        <v>722</v>
      </c>
      <c r="J658" s="10" t="s">
        <v>16755</v>
      </c>
      <c r="K658" s="10" t="s">
        <v>32026</v>
      </c>
      <c r="L658" s="10">
        <v>3</v>
      </c>
      <c r="M658" s="10">
        <v>600.5</v>
      </c>
      <c r="N658" s="10">
        <v>1801.5</v>
      </c>
      <c r="O658" s="59">
        <v>0</v>
      </c>
      <c r="P658" s="10">
        <v>0</v>
      </c>
      <c r="Q658" s="10">
        <v>1801.5</v>
      </c>
      <c r="R658" s="10" t="s">
        <v>614</v>
      </c>
      <c r="S658" s="10" t="s">
        <v>596</v>
      </c>
      <c r="T658" s="59">
        <v>0.25</v>
      </c>
      <c r="U658" s="10">
        <v>450.38</v>
      </c>
    </row>
    <row r="659" spans="1:21" x14ac:dyDescent="0.3">
      <c r="A659" s="10" t="s">
        <v>32025</v>
      </c>
      <c r="B659" s="61">
        <v>45229</v>
      </c>
      <c r="C659" s="10" t="s">
        <v>3525</v>
      </c>
      <c r="D659" s="10" t="s">
        <v>32024</v>
      </c>
      <c r="E659" s="10" t="s">
        <v>571</v>
      </c>
      <c r="F659" s="10" t="s">
        <v>11</v>
      </c>
      <c r="G659" s="10" t="s">
        <v>569</v>
      </c>
      <c r="H659" s="10" t="s">
        <v>579</v>
      </c>
      <c r="I659" s="10" t="s">
        <v>578</v>
      </c>
      <c r="J659" s="10" t="s">
        <v>32023</v>
      </c>
      <c r="K659" s="10" t="s">
        <v>32022</v>
      </c>
      <c r="L659" s="10">
        <v>1</v>
      </c>
      <c r="M659" s="10">
        <v>651.47</v>
      </c>
      <c r="N659" s="10">
        <v>651.47</v>
      </c>
      <c r="O659" s="59">
        <v>0.1</v>
      </c>
      <c r="P659" s="10">
        <v>65.150000000000006</v>
      </c>
      <c r="Q659" s="10">
        <v>586.32000000000005</v>
      </c>
      <c r="R659" s="10" t="s">
        <v>575</v>
      </c>
      <c r="S659" s="10" t="s">
        <v>596</v>
      </c>
      <c r="T659" s="59">
        <v>0.15</v>
      </c>
      <c r="U659" s="10">
        <v>87.95</v>
      </c>
    </row>
    <row r="660" spans="1:21" x14ac:dyDescent="0.3">
      <c r="A660" s="10" t="s">
        <v>32021</v>
      </c>
      <c r="B660" s="61">
        <v>45286</v>
      </c>
      <c r="C660" s="10" t="s">
        <v>13072</v>
      </c>
      <c r="D660" s="10" t="s">
        <v>5961</v>
      </c>
      <c r="E660" s="10" t="s">
        <v>571</v>
      </c>
      <c r="F660" s="10" t="s">
        <v>570</v>
      </c>
      <c r="G660" s="10" t="s">
        <v>569</v>
      </c>
      <c r="H660" s="10" t="s">
        <v>579</v>
      </c>
      <c r="I660" s="10" t="s">
        <v>722</v>
      </c>
      <c r="J660" s="10" t="s">
        <v>32020</v>
      </c>
      <c r="K660" s="10" t="s">
        <v>31614</v>
      </c>
      <c r="L660" s="10">
        <v>4</v>
      </c>
      <c r="M660" s="10">
        <v>699.66</v>
      </c>
      <c r="N660" s="10">
        <v>2798.64</v>
      </c>
      <c r="O660" s="59">
        <v>0.05</v>
      </c>
      <c r="P660" s="10">
        <v>139.93</v>
      </c>
      <c r="Q660" s="10">
        <v>2658.71</v>
      </c>
      <c r="R660" s="10" t="s">
        <v>614</v>
      </c>
      <c r="S660" s="10" t="s">
        <v>564</v>
      </c>
      <c r="T660" s="59">
        <v>0.15</v>
      </c>
      <c r="U660" s="10">
        <v>398.81</v>
      </c>
    </row>
    <row r="661" spans="1:21" x14ac:dyDescent="0.3">
      <c r="A661" s="10" t="s">
        <v>32019</v>
      </c>
      <c r="B661" s="61">
        <v>45330</v>
      </c>
      <c r="C661" s="10" t="s">
        <v>10431</v>
      </c>
      <c r="D661" s="10" t="s">
        <v>15429</v>
      </c>
      <c r="E661" s="10" t="s">
        <v>581</v>
      </c>
      <c r="F661" s="10" t="s">
        <v>580</v>
      </c>
      <c r="G661" s="10" t="s">
        <v>601</v>
      </c>
      <c r="H661" s="10" t="s">
        <v>590</v>
      </c>
      <c r="I661" s="10" t="s">
        <v>589</v>
      </c>
      <c r="J661" s="10" t="s">
        <v>30646</v>
      </c>
      <c r="K661" s="10" t="s">
        <v>10015</v>
      </c>
      <c r="L661" s="10">
        <v>3</v>
      </c>
      <c r="M661" s="10">
        <v>865.22</v>
      </c>
      <c r="N661" s="10">
        <v>2595.66</v>
      </c>
      <c r="O661" s="59">
        <v>0.05</v>
      </c>
      <c r="P661" s="10">
        <v>129.78</v>
      </c>
      <c r="Q661" s="10">
        <v>2465.88</v>
      </c>
      <c r="R661" s="10" t="s">
        <v>614</v>
      </c>
      <c r="S661" s="10" t="s">
        <v>564</v>
      </c>
      <c r="T661" s="59">
        <v>0.3</v>
      </c>
      <c r="U661" s="10">
        <v>739.76</v>
      </c>
    </row>
    <row r="662" spans="1:21" x14ac:dyDescent="0.3">
      <c r="A662" s="10" t="s">
        <v>32018</v>
      </c>
      <c r="B662" s="61">
        <v>45122</v>
      </c>
      <c r="C662" s="10" t="s">
        <v>2325</v>
      </c>
      <c r="D662" s="10" t="s">
        <v>32017</v>
      </c>
      <c r="E662" s="10" t="s">
        <v>581</v>
      </c>
      <c r="F662" s="10" t="s">
        <v>7</v>
      </c>
      <c r="G662" s="10" t="s">
        <v>569</v>
      </c>
      <c r="H662" s="10" t="s">
        <v>590</v>
      </c>
      <c r="I662" s="10" t="s">
        <v>589</v>
      </c>
      <c r="J662" s="10" t="s">
        <v>32016</v>
      </c>
      <c r="K662" s="10" t="s">
        <v>32015</v>
      </c>
      <c r="L662" s="10">
        <v>3</v>
      </c>
      <c r="M662" s="10">
        <v>236.62</v>
      </c>
      <c r="N662" s="10">
        <v>709.86</v>
      </c>
      <c r="O662" s="59">
        <v>0.05</v>
      </c>
      <c r="P662" s="10">
        <v>35.49</v>
      </c>
      <c r="Q662" s="10">
        <v>674.37</v>
      </c>
      <c r="R662" s="10" t="s">
        <v>614</v>
      </c>
      <c r="S662" s="10" t="s">
        <v>596</v>
      </c>
      <c r="T662" s="59">
        <v>0.25</v>
      </c>
      <c r="U662" s="10">
        <v>168.59</v>
      </c>
    </row>
    <row r="663" spans="1:21" x14ac:dyDescent="0.3">
      <c r="A663" s="10" t="s">
        <v>32014</v>
      </c>
      <c r="B663" s="61">
        <v>45053</v>
      </c>
      <c r="C663" s="10" t="s">
        <v>19599</v>
      </c>
      <c r="D663" s="10" t="s">
        <v>32013</v>
      </c>
      <c r="E663" s="10" t="s">
        <v>603</v>
      </c>
      <c r="F663" s="10" t="s">
        <v>658</v>
      </c>
      <c r="G663" s="10" t="s">
        <v>601</v>
      </c>
      <c r="H663" s="10" t="s">
        <v>544</v>
      </c>
      <c r="I663" s="10" t="s">
        <v>610</v>
      </c>
      <c r="J663" s="10" t="s">
        <v>32012</v>
      </c>
      <c r="K663" s="10" t="s">
        <v>27169</v>
      </c>
      <c r="L663" s="10">
        <v>6</v>
      </c>
      <c r="M663" s="10">
        <v>363.49</v>
      </c>
      <c r="N663" s="10">
        <v>2180.94</v>
      </c>
      <c r="O663" s="59">
        <v>0</v>
      </c>
      <c r="P663" s="10">
        <v>0</v>
      </c>
      <c r="Q663" s="10">
        <v>2180.94</v>
      </c>
      <c r="R663" s="10" t="s">
        <v>586</v>
      </c>
      <c r="S663" s="10" t="s">
        <v>564</v>
      </c>
      <c r="T663" s="59">
        <v>0.25</v>
      </c>
      <c r="U663" s="10">
        <v>545.24</v>
      </c>
    </row>
    <row r="664" spans="1:21" x14ac:dyDescent="0.3">
      <c r="A664" s="10" t="s">
        <v>32011</v>
      </c>
      <c r="B664" s="61">
        <v>45311</v>
      </c>
      <c r="C664" s="10" t="s">
        <v>32010</v>
      </c>
      <c r="D664" s="10" t="s">
        <v>32009</v>
      </c>
      <c r="E664" s="10" t="s">
        <v>571</v>
      </c>
      <c r="F664" s="10" t="s">
        <v>11</v>
      </c>
      <c r="G664" s="10" t="s">
        <v>601</v>
      </c>
      <c r="H664" s="10" t="s">
        <v>600</v>
      </c>
      <c r="I664" s="10" t="s">
        <v>664</v>
      </c>
      <c r="J664" s="10" t="s">
        <v>20854</v>
      </c>
      <c r="K664" s="10" t="s">
        <v>32008</v>
      </c>
      <c r="L664" s="10">
        <v>5</v>
      </c>
      <c r="M664" s="10">
        <v>470.35</v>
      </c>
      <c r="N664" s="10">
        <v>2351.75</v>
      </c>
      <c r="O664" s="59">
        <v>0.2</v>
      </c>
      <c r="P664" s="10">
        <v>470.35</v>
      </c>
      <c r="Q664" s="10">
        <v>1881.4</v>
      </c>
      <c r="R664" s="10" t="s">
        <v>575</v>
      </c>
      <c r="S664" s="10" t="s">
        <v>585</v>
      </c>
      <c r="T664" s="59">
        <v>0.3</v>
      </c>
      <c r="U664" s="10">
        <v>564.41999999999996</v>
      </c>
    </row>
    <row r="665" spans="1:21" x14ac:dyDescent="0.3">
      <c r="A665" s="10" t="s">
        <v>32007</v>
      </c>
      <c r="B665" s="61">
        <v>45287</v>
      </c>
      <c r="C665" s="10" t="s">
        <v>32006</v>
      </c>
      <c r="D665" s="10" t="s">
        <v>32005</v>
      </c>
      <c r="E665" s="10" t="s">
        <v>629</v>
      </c>
      <c r="F665" s="10" t="s">
        <v>759</v>
      </c>
      <c r="G665" s="10" t="s">
        <v>601</v>
      </c>
      <c r="H665" s="10" t="s">
        <v>544</v>
      </c>
      <c r="I665" s="10" t="s">
        <v>10</v>
      </c>
      <c r="J665" s="10" t="s">
        <v>14765</v>
      </c>
      <c r="K665" s="10" t="s">
        <v>14408</v>
      </c>
      <c r="L665" s="10">
        <v>4</v>
      </c>
      <c r="M665" s="10">
        <v>442.94</v>
      </c>
      <c r="N665" s="10">
        <v>1771.76</v>
      </c>
      <c r="O665" s="59">
        <v>0.2</v>
      </c>
      <c r="P665" s="10">
        <v>354.35</v>
      </c>
      <c r="Q665" s="10">
        <v>1417.41</v>
      </c>
      <c r="R665" s="10" t="s">
        <v>586</v>
      </c>
      <c r="S665" s="10" t="s">
        <v>585</v>
      </c>
      <c r="T665" s="59">
        <v>0.25</v>
      </c>
      <c r="U665" s="10">
        <v>354.35</v>
      </c>
    </row>
    <row r="666" spans="1:21" x14ac:dyDescent="0.3">
      <c r="A666" s="10" t="s">
        <v>32004</v>
      </c>
      <c r="B666" s="61">
        <v>45181</v>
      </c>
      <c r="C666" s="10" t="s">
        <v>12874</v>
      </c>
      <c r="D666" s="10" t="s">
        <v>32003</v>
      </c>
      <c r="E666" s="10" t="s">
        <v>592</v>
      </c>
      <c r="F666" s="10" t="s">
        <v>652</v>
      </c>
      <c r="G666" s="10" t="s">
        <v>601</v>
      </c>
      <c r="H666" s="10" t="s">
        <v>579</v>
      </c>
      <c r="I666" s="10" t="s">
        <v>578</v>
      </c>
      <c r="J666" s="10" t="s">
        <v>21785</v>
      </c>
      <c r="K666" s="10" t="s">
        <v>32002</v>
      </c>
      <c r="L666" s="10">
        <v>4</v>
      </c>
      <c r="M666" s="10">
        <v>144.99</v>
      </c>
      <c r="N666" s="10">
        <v>579.96</v>
      </c>
      <c r="O666" s="59">
        <v>0.2</v>
      </c>
      <c r="P666" s="10">
        <v>115.99</v>
      </c>
      <c r="Q666" s="10">
        <v>463.97</v>
      </c>
      <c r="R666" s="10" t="s">
        <v>565</v>
      </c>
      <c r="S666" s="10" t="s">
        <v>564</v>
      </c>
      <c r="T666" s="59">
        <v>0.15</v>
      </c>
      <c r="U666" s="10">
        <v>69.599999999999994</v>
      </c>
    </row>
    <row r="667" spans="1:21" x14ac:dyDescent="0.3">
      <c r="A667" s="10" t="s">
        <v>32001</v>
      </c>
      <c r="B667" s="61">
        <v>45036</v>
      </c>
      <c r="C667" s="10" t="s">
        <v>3507</v>
      </c>
      <c r="D667" s="10" t="s">
        <v>10223</v>
      </c>
      <c r="E667" s="10" t="s">
        <v>603</v>
      </c>
      <c r="F667" s="10" t="s">
        <v>658</v>
      </c>
      <c r="G667" s="10" t="s">
        <v>601</v>
      </c>
      <c r="H667" s="10" t="s">
        <v>600</v>
      </c>
      <c r="I667" s="10" t="s">
        <v>627</v>
      </c>
      <c r="J667" s="10" t="s">
        <v>22982</v>
      </c>
      <c r="K667" s="10" t="s">
        <v>32000</v>
      </c>
      <c r="L667" s="10">
        <v>6</v>
      </c>
      <c r="M667" s="10">
        <v>234.59</v>
      </c>
      <c r="N667" s="10">
        <v>1407.54</v>
      </c>
      <c r="O667" s="59">
        <v>0.1</v>
      </c>
      <c r="P667" s="10">
        <v>140.75</v>
      </c>
      <c r="Q667" s="10">
        <v>1266.79</v>
      </c>
      <c r="R667" s="10" t="s">
        <v>614</v>
      </c>
      <c r="S667" s="10" t="s">
        <v>564</v>
      </c>
      <c r="T667" s="59">
        <v>0.25</v>
      </c>
      <c r="U667" s="10">
        <v>316.7</v>
      </c>
    </row>
    <row r="668" spans="1:21" x14ac:dyDescent="0.3">
      <c r="A668" s="10" t="s">
        <v>31999</v>
      </c>
      <c r="B668" s="61">
        <v>45318</v>
      </c>
      <c r="C668" s="10" t="s">
        <v>17727</v>
      </c>
      <c r="D668" s="10" t="s">
        <v>572</v>
      </c>
      <c r="E668" s="10" t="s">
        <v>629</v>
      </c>
      <c r="F668" s="10" t="s">
        <v>628</v>
      </c>
      <c r="G668" s="10" t="s">
        <v>569</v>
      </c>
      <c r="H668" s="10" t="s">
        <v>600</v>
      </c>
      <c r="I668" s="10" t="s">
        <v>664</v>
      </c>
      <c r="J668" s="10" t="s">
        <v>1865</v>
      </c>
      <c r="K668" s="10" t="s">
        <v>31998</v>
      </c>
      <c r="L668" s="10">
        <v>8</v>
      </c>
      <c r="M668" s="10">
        <v>497.82</v>
      </c>
      <c r="N668" s="10">
        <v>3982.56</v>
      </c>
      <c r="O668" s="59">
        <v>0.2</v>
      </c>
      <c r="P668" s="10">
        <v>796.51</v>
      </c>
      <c r="Q668" s="10">
        <v>3186.05</v>
      </c>
      <c r="R668" s="10" t="s">
        <v>575</v>
      </c>
      <c r="S668" s="10" t="s">
        <v>607</v>
      </c>
      <c r="T668" s="59">
        <v>0.15</v>
      </c>
      <c r="U668" s="10">
        <v>477.91</v>
      </c>
    </row>
    <row r="669" spans="1:21" x14ac:dyDescent="0.3">
      <c r="A669" s="10" t="s">
        <v>31997</v>
      </c>
      <c r="B669" s="61">
        <v>45120</v>
      </c>
      <c r="C669" s="10" t="s">
        <v>31996</v>
      </c>
      <c r="D669" s="10" t="s">
        <v>31995</v>
      </c>
      <c r="E669" s="10" t="s">
        <v>603</v>
      </c>
      <c r="F669" s="10" t="s">
        <v>658</v>
      </c>
      <c r="G669" s="10" t="s">
        <v>601</v>
      </c>
      <c r="H669" s="10" t="s">
        <v>544</v>
      </c>
      <c r="I669" s="10" t="s">
        <v>10</v>
      </c>
      <c r="J669" s="10" t="s">
        <v>31994</v>
      </c>
      <c r="K669" s="10" t="s">
        <v>1065</v>
      </c>
      <c r="L669" s="10">
        <v>4</v>
      </c>
      <c r="M669" s="10">
        <v>385.47</v>
      </c>
      <c r="N669" s="10">
        <v>1541.88</v>
      </c>
      <c r="O669" s="59">
        <v>0</v>
      </c>
      <c r="P669" s="10">
        <v>0</v>
      </c>
      <c r="Q669" s="10">
        <v>1541.88</v>
      </c>
      <c r="R669" s="10" t="s">
        <v>565</v>
      </c>
      <c r="S669" s="10" t="s">
        <v>607</v>
      </c>
      <c r="T669" s="59">
        <v>0.25</v>
      </c>
      <c r="U669" s="10">
        <v>385.47</v>
      </c>
    </row>
    <row r="670" spans="1:21" x14ac:dyDescent="0.3">
      <c r="A670" s="10" t="s">
        <v>31993</v>
      </c>
      <c r="B670" s="61">
        <v>45000</v>
      </c>
      <c r="C670" s="10" t="s">
        <v>12031</v>
      </c>
      <c r="D670" s="10" t="s">
        <v>20625</v>
      </c>
      <c r="E670" s="10" t="s">
        <v>581</v>
      </c>
      <c r="F670" s="10" t="s">
        <v>83</v>
      </c>
      <c r="G670" s="10" t="s">
        <v>569</v>
      </c>
      <c r="H670" s="10" t="s">
        <v>600</v>
      </c>
      <c r="I670" s="10" t="s">
        <v>599</v>
      </c>
      <c r="J670" s="10" t="s">
        <v>22309</v>
      </c>
      <c r="K670" s="10" t="s">
        <v>31992</v>
      </c>
      <c r="L670" s="10">
        <v>7</v>
      </c>
      <c r="M670" s="10">
        <v>611.25</v>
      </c>
      <c r="N670" s="10">
        <v>4278.75</v>
      </c>
      <c r="O670" s="59">
        <v>0</v>
      </c>
      <c r="P670" s="10">
        <v>0</v>
      </c>
      <c r="Q670" s="10">
        <v>4278.75</v>
      </c>
      <c r="R670" s="10" t="s">
        <v>614</v>
      </c>
      <c r="S670" s="10" t="s">
        <v>607</v>
      </c>
      <c r="T670" s="59">
        <v>0.15</v>
      </c>
      <c r="U670" s="10">
        <v>641.80999999999995</v>
      </c>
    </row>
    <row r="671" spans="1:21" x14ac:dyDescent="0.3">
      <c r="A671" s="10" t="s">
        <v>31991</v>
      </c>
      <c r="B671" s="61">
        <v>45188</v>
      </c>
      <c r="C671" s="10" t="s">
        <v>6876</v>
      </c>
      <c r="D671" s="10" t="s">
        <v>14023</v>
      </c>
      <c r="E671" s="10" t="s">
        <v>592</v>
      </c>
      <c r="F671" s="10" t="s">
        <v>18</v>
      </c>
      <c r="G671" s="10" t="s">
        <v>569</v>
      </c>
      <c r="H671" s="10" t="s">
        <v>544</v>
      </c>
      <c r="I671" s="10" t="s">
        <v>568</v>
      </c>
      <c r="J671" s="10" t="s">
        <v>31990</v>
      </c>
      <c r="K671" s="10" t="s">
        <v>2268</v>
      </c>
      <c r="L671" s="10">
        <v>5</v>
      </c>
      <c r="M671" s="10">
        <v>833.67</v>
      </c>
      <c r="N671" s="10">
        <v>4168.3500000000004</v>
      </c>
      <c r="O671" s="59">
        <v>0.1</v>
      </c>
      <c r="P671" s="10">
        <v>416.84</v>
      </c>
      <c r="Q671" s="10">
        <v>3751.51</v>
      </c>
      <c r="R671" s="10" t="s">
        <v>565</v>
      </c>
      <c r="S671" s="10" t="s">
        <v>607</v>
      </c>
      <c r="T671" s="59">
        <v>0.3</v>
      </c>
      <c r="U671" s="10">
        <v>1125.45</v>
      </c>
    </row>
    <row r="672" spans="1:21" x14ac:dyDescent="0.3">
      <c r="A672" s="10" t="s">
        <v>31989</v>
      </c>
      <c r="B672" s="61">
        <v>45270</v>
      </c>
      <c r="C672" s="10" t="s">
        <v>14728</v>
      </c>
      <c r="D672" s="10" t="s">
        <v>31988</v>
      </c>
      <c r="E672" s="10" t="s">
        <v>629</v>
      </c>
      <c r="F672" s="10" t="s">
        <v>790</v>
      </c>
      <c r="G672" s="10" t="s">
        <v>569</v>
      </c>
      <c r="H672" s="10" t="s">
        <v>600</v>
      </c>
      <c r="I672" s="10" t="s">
        <v>627</v>
      </c>
      <c r="J672" s="10" t="s">
        <v>21391</v>
      </c>
      <c r="K672" s="10" t="s">
        <v>4764</v>
      </c>
      <c r="L672" s="10">
        <v>1</v>
      </c>
      <c r="M672" s="10">
        <v>936.76</v>
      </c>
      <c r="N672" s="10">
        <v>936.76</v>
      </c>
      <c r="O672" s="59">
        <v>0.2</v>
      </c>
      <c r="P672" s="10">
        <v>187.35</v>
      </c>
      <c r="Q672" s="10">
        <v>749.41</v>
      </c>
      <c r="R672" s="10" t="s">
        <v>575</v>
      </c>
      <c r="S672" s="10" t="s">
        <v>585</v>
      </c>
      <c r="T672" s="59">
        <v>0.25</v>
      </c>
      <c r="U672" s="10">
        <v>187.35</v>
      </c>
    </row>
    <row r="673" spans="1:21" x14ac:dyDescent="0.3">
      <c r="A673" s="10" t="s">
        <v>31987</v>
      </c>
      <c r="B673" s="61">
        <v>45041</v>
      </c>
      <c r="C673" s="10" t="s">
        <v>6657</v>
      </c>
      <c r="D673" s="10" t="s">
        <v>28584</v>
      </c>
      <c r="E673" s="10" t="s">
        <v>603</v>
      </c>
      <c r="F673" s="10" t="s">
        <v>636</v>
      </c>
      <c r="G673" s="10" t="s">
        <v>569</v>
      </c>
      <c r="H673" s="10" t="s">
        <v>579</v>
      </c>
      <c r="I673" s="10" t="s">
        <v>578</v>
      </c>
      <c r="J673" s="10" t="s">
        <v>8692</v>
      </c>
      <c r="K673" s="10" t="s">
        <v>31986</v>
      </c>
      <c r="L673" s="10">
        <v>4</v>
      </c>
      <c r="M673" s="10">
        <v>650.51</v>
      </c>
      <c r="N673" s="10">
        <v>2602.04</v>
      </c>
      <c r="O673" s="59">
        <v>0</v>
      </c>
      <c r="P673" s="10">
        <v>0</v>
      </c>
      <c r="Q673" s="10">
        <v>2602.04</v>
      </c>
      <c r="R673" s="10" t="s">
        <v>586</v>
      </c>
      <c r="S673" s="10" t="s">
        <v>607</v>
      </c>
      <c r="T673" s="59">
        <v>0.25</v>
      </c>
      <c r="U673" s="10">
        <v>650.51</v>
      </c>
    </row>
    <row r="674" spans="1:21" x14ac:dyDescent="0.3">
      <c r="A674" s="10" t="s">
        <v>31985</v>
      </c>
      <c r="B674" s="61">
        <v>45216</v>
      </c>
      <c r="C674" s="10" t="s">
        <v>2551</v>
      </c>
      <c r="D674" s="10" t="s">
        <v>15322</v>
      </c>
      <c r="E674" s="10" t="s">
        <v>571</v>
      </c>
      <c r="F674" s="10" t="s">
        <v>570</v>
      </c>
      <c r="G674" s="10" t="s">
        <v>569</v>
      </c>
      <c r="H674" s="10" t="s">
        <v>544</v>
      </c>
      <c r="I674" s="10" t="s">
        <v>610</v>
      </c>
      <c r="J674" s="10" t="s">
        <v>31984</v>
      </c>
      <c r="K674" s="10" t="s">
        <v>25604</v>
      </c>
      <c r="L674" s="10">
        <v>10</v>
      </c>
      <c r="M674" s="10">
        <v>605.6</v>
      </c>
      <c r="N674" s="10">
        <v>6056</v>
      </c>
      <c r="O674" s="59">
        <v>0.1</v>
      </c>
      <c r="P674" s="10">
        <v>605.6</v>
      </c>
      <c r="Q674" s="10">
        <v>5450.4</v>
      </c>
      <c r="R674" s="10" t="s">
        <v>575</v>
      </c>
      <c r="S674" s="10" t="s">
        <v>596</v>
      </c>
      <c r="T674" s="59">
        <v>0.15</v>
      </c>
      <c r="U674" s="10">
        <v>817.56</v>
      </c>
    </row>
    <row r="675" spans="1:21" x14ac:dyDescent="0.3">
      <c r="A675" s="10" t="s">
        <v>31983</v>
      </c>
      <c r="B675" s="61">
        <v>45272</v>
      </c>
      <c r="C675" s="10" t="s">
        <v>21602</v>
      </c>
      <c r="D675" s="10" t="s">
        <v>24090</v>
      </c>
      <c r="E675" s="10" t="s">
        <v>629</v>
      </c>
      <c r="F675" s="10" t="s">
        <v>628</v>
      </c>
      <c r="G675" s="10" t="s">
        <v>601</v>
      </c>
      <c r="H675" s="10" t="s">
        <v>600</v>
      </c>
      <c r="I675" s="10" t="s">
        <v>664</v>
      </c>
      <c r="J675" s="10" t="s">
        <v>13512</v>
      </c>
      <c r="K675" s="10" t="s">
        <v>2666</v>
      </c>
      <c r="L675" s="10">
        <v>8</v>
      </c>
      <c r="M675" s="10">
        <v>896.23</v>
      </c>
      <c r="N675" s="10">
        <v>7169.84</v>
      </c>
      <c r="O675" s="59">
        <v>0.1</v>
      </c>
      <c r="P675" s="10">
        <v>716.98</v>
      </c>
      <c r="Q675" s="10">
        <v>6452.86</v>
      </c>
      <c r="R675" s="10" t="s">
        <v>565</v>
      </c>
      <c r="S675" s="10" t="s">
        <v>564</v>
      </c>
      <c r="T675" s="59">
        <v>0.3</v>
      </c>
      <c r="U675" s="10">
        <v>1935.86</v>
      </c>
    </row>
    <row r="676" spans="1:21" x14ac:dyDescent="0.3">
      <c r="A676" s="10" t="s">
        <v>31982</v>
      </c>
      <c r="B676" s="61">
        <v>45127</v>
      </c>
      <c r="C676" s="10" t="s">
        <v>1168</v>
      </c>
      <c r="D676" s="10" t="s">
        <v>31981</v>
      </c>
      <c r="E676" s="10" t="s">
        <v>592</v>
      </c>
      <c r="F676" s="10" t="s">
        <v>18</v>
      </c>
      <c r="G676" s="10" t="s">
        <v>569</v>
      </c>
      <c r="H676" s="10" t="s">
        <v>579</v>
      </c>
      <c r="I676" s="10" t="s">
        <v>711</v>
      </c>
      <c r="J676" s="10" t="s">
        <v>31980</v>
      </c>
      <c r="K676" s="10" t="s">
        <v>31979</v>
      </c>
      <c r="L676" s="10">
        <v>8</v>
      </c>
      <c r="M676" s="10">
        <v>472.8</v>
      </c>
      <c r="N676" s="10">
        <v>3782.4</v>
      </c>
      <c r="O676" s="59">
        <v>0.2</v>
      </c>
      <c r="P676" s="10">
        <v>756.48</v>
      </c>
      <c r="Q676" s="10">
        <v>3025.92</v>
      </c>
      <c r="R676" s="10" t="s">
        <v>575</v>
      </c>
      <c r="S676" s="10" t="s">
        <v>607</v>
      </c>
      <c r="T676" s="59">
        <v>0.15</v>
      </c>
      <c r="U676" s="10">
        <v>453.89</v>
      </c>
    </row>
    <row r="677" spans="1:21" x14ac:dyDescent="0.3">
      <c r="A677" s="10" t="s">
        <v>31978</v>
      </c>
      <c r="B677" s="61">
        <v>44962</v>
      </c>
      <c r="C677" s="10" t="s">
        <v>1068</v>
      </c>
      <c r="D677" s="10" t="s">
        <v>5476</v>
      </c>
      <c r="E677" s="10" t="s">
        <v>571</v>
      </c>
      <c r="F677" s="10" t="s">
        <v>11</v>
      </c>
      <c r="G677" s="10" t="s">
        <v>601</v>
      </c>
      <c r="H677" s="10" t="s">
        <v>579</v>
      </c>
      <c r="I677" s="10" t="s">
        <v>578</v>
      </c>
      <c r="J677" s="10" t="s">
        <v>31977</v>
      </c>
      <c r="K677" s="10" t="s">
        <v>16012</v>
      </c>
      <c r="L677" s="10">
        <v>8</v>
      </c>
      <c r="M677" s="10">
        <v>770.46</v>
      </c>
      <c r="N677" s="10">
        <v>6163.68</v>
      </c>
      <c r="O677" s="59">
        <v>0</v>
      </c>
      <c r="P677" s="10">
        <v>0</v>
      </c>
      <c r="Q677" s="10">
        <v>6163.68</v>
      </c>
      <c r="R677" s="10" t="s">
        <v>575</v>
      </c>
      <c r="S677" s="10" t="s">
        <v>585</v>
      </c>
      <c r="T677" s="59">
        <v>0.15</v>
      </c>
      <c r="U677" s="10">
        <v>924.55</v>
      </c>
    </row>
    <row r="678" spans="1:21" x14ac:dyDescent="0.3">
      <c r="A678" s="10" t="s">
        <v>31976</v>
      </c>
      <c r="B678" s="61">
        <v>45161</v>
      </c>
      <c r="C678" s="10" t="s">
        <v>10384</v>
      </c>
      <c r="D678" s="10" t="s">
        <v>17923</v>
      </c>
      <c r="E678" s="10" t="s">
        <v>581</v>
      </c>
      <c r="F678" s="10" t="s">
        <v>7</v>
      </c>
      <c r="G678" s="10" t="s">
        <v>569</v>
      </c>
      <c r="H678" s="10" t="s">
        <v>600</v>
      </c>
      <c r="I678" s="10" t="s">
        <v>664</v>
      </c>
      <c r="J678" s="10" t="s">
        <v>20961</v>
      </c>
      <c r="K678" s="10" t="s">
        <v>25861</v>
      </c>
      <c r="L678" s="10">
        <v>6</v>
      </c>
      <c r="M678" s="10">
        <v>426.8</v>
      </c>
      <c r="N678" s="10">
        <v>2560.8000000000002</v>
      </c>
      <c r="O678" s="59">
        <v>0</v>
      </c>
      <c r="P678" s="10">
        <v>0</v>
      </c>
      <c r="Q678" s="10">
        <v>2560.8000000000002</v>
      </c>
      <c r="R678" s="10" t="s">
        <v>565</v>
      </c>
      <c r="S678" s="10" t="s">
        <v>585</v>
      </c>
      <c r="T678" s="59">
        <v>0.25</v>
      </c>
      <c r="U678" s="10">
        <v>640.20000000000005</v>
      </c>
    </row>
    <row r="679" spans="1:21" x14ac:dyDescent="0.3">
      <c r="A679" s="10" t="s">
        <v>31975</v>
      </c>
      <c r="B679" s="61">
        <v>45129</v>
      </c>
      <c r="C679" s="10" t="s">
        <v>31974</v>
      </c>
      <c r="D679" s="10" t="s">
        <v>31973</v>
      </c>
      <c r="E679" s="10" t="s">
        <v>629</v>
      </c>
      <c r="F679" s="10" t="s">
        <v>790</v>
      </c>
      <c r="G679" s="10" t="s">
        <v>601</v>
      </c>
      <c r="H679" s="10" t="s">
        <v>600</v>
      </c>
      <c r="I679" s="10" t="s">
        <v>627</v>
      </c>
      <c r="J679" s="10" t="s">
        <v>31972</v>
      </c>
      <c r="K679" s="10" t="s">
        <v>31971</v>
      </c>
      <c r="L679" s="10">
        <v>10</v>
      </c>
      <c r="M679" s="10">
        <v>916.71</v>
      </c>
      <c r="N679" s="10">
        <v>9167.1</v>
      </c>
      <c r="O679" s="59">
        <v>0.05</v>
      </c>
      <c r="P679" s="10">
        <v>458.36</v>
      </c>
      <c r="Q679" s="10">
        <v>8708.74</v>
      </c>
      <c r="R679" s="10" t="s">
        <v>575</v>
      </c>
      <c r="S679" s="10" t="s">
        <v>596</v>
      </c>
      <c r="T679" s="59">
        <v>0.25</v>
      </c>
      <c r="U679" s="10">
        <v>2177.1799999999998</v>
      </c>
    </row>
    <row r="680" spans="1:21" x14ac:dyDescent="0.3">
      <c r="A680" s="10" t="s">
        <v>31970</v>
      </c>
      <c r="B680" s="61">
        <v>45116</v>
      </c>
      <c r="C680" s="10" t="s">
        <v>6042</v>
      </c>
      <c r="D680" s="10" t="s">
        <v>31969</v>
      </c>
      <c r="E680" s="10" t="s">
        <v>592</v>
      </c>
      <c r="F680" s="10" t="s">
        <v>591</v>
      </c>
      <c r="G680" s="10" t="s">
        <v>601</v>
      </c>
      <c r="H680" s="10" t="s">
        <v>579</v>
      </c>
      <c r="I680" s="10" t="s">
        <v>722</v>
      </c>
      <c r="J680" s="10" t="s">
        <v>8747</v>
      </c>
      <c r="K680" s="10" t="s">
        <v>31968</v>
      </c>
      <c r="L680" s="10">
        <v>9</v>
      </c>
      <c r="M680" s="10">
        <v>848.75</v>
      </c>
      <c r="N680" s="10">
        <v>7638.75</v>
      </c>
      <c r="O680" s="59">
        <v>0.1</v>
      </c>
      <c r="P680" s="10">
        <v>763.88</v>
      </c>
      <c r="Q680" s="10">
        <v>6874.87</v>
      </c>
      <c r="R680" s="10" t="s">
        <v>565</v>
      </c>
      <c r="S680" s="10" t="s">
        <v>607</v>
      </c>
      <c r="T680" s="59">
        <v>0.15</v>
      </c>
      <c r="U680" s="10">
        <v>1031.23</v>
      </c>
    </row>
    <row r="681" spans="1:21" x14ac:dyDescent="0.3">
      <c r="A681" s="10" t="s">
        <v>31967</v>
      </c>
      <c r="B681" s="61">
        <v>45193</v>
      </c>
      <c r="C681" s="10" t="s">
        <v>5548</v>
      </c>
      <c r="D681" s="10" t="s">
        <v>31966</v>
      </c>
      <c r="E681" s="10" t="s">
        <v>581</v>
      </c>
      <c r="F681" s="10" t="s">
        <v>580</v>
      </c>
      <c r="G681" s="10" t="s">
        <v>569</v>
      </c>
      <c r="H681" s="10" t="s">
        <v>579</v>
      </c>
      <c r="I681" s="10" t="s">
        <v>578</v>
      </c>
      <c r="J681" s="10" t="s">
        <v>31965</v>
      </c>
      <c r="K681" s="10" t="s">
        <v>31964</v>
      </c>
      <c r="L681" s="10">
        <v>2</v>
      </c>
      <c r="M681" s="10">
        <v>759.17</v>
      </c>
      <c r="N681" s="10">
        <v>1518.34</v>
      </c>
      <c r="O681" s="59">
        <v>0.1</v>
      </c>
      <c r="P681" s="10">
        <v>151.83000000000001</v>
      </c>
      <c r="Q681" s="10">
        <v>1366.51</v>
      </c>
      <c r="R681" s="10" t="s">
        <v>565</v>
      </c>
      <c r="S681" s="10" t="s">
        <v>607</v>
      </c>
      <c r="T681" s="59">
        <v>0.25</v>
      </c>
      <c r="U681" s="10">
        <v>341.63</v>
      </c>
    </row>
    <row r="682" spans="1:21" x14ac:dyDescent="0.3">
      <c r="A682" s="10" t="s">
        <v>31963</v>
      </c>
      <c r="B682" s="61">
        <v>44936</v>
      </c>
      <c r="C682" s="10" t="s">
        <v>30471</v>
      </c>
      <c r="D682" s="10" t="s">
        <v>14324</v>
      </c>
      <c r="E682" s="10" t="s">
        <v>603</v>
      </c>
      <c r="F682" s="10" t="s">
        <v>602</v>
      </c>
      <c r="G682" s="10" t="s">
        <v>601</v>
      </c>
      <c r="H682" s="10" t="s">
        <v>590</v>
      </c>
      <c r="I682" s="10" t="s">
        <v>589</v>
      </c>
      <c r="J682" s="10" t="s">
        <v>29720</v>
      </c>
      <c r="K682" s="10" t="s">
        <v>31962</v>
      </c>
      <c r="L682" s="10">
        <v>6</v>
      </c>
      <c r="M682" s="10">
        <v>128.59</v>
      </c>
      <c r="N682" s="10">
        <v>771.54</v>
      </c>
      <c r="O682" s="59">
        <v>0</v>
      </c>
      <c r="P682" s="10">
        <v>0</v>
      </c>
      <c r="Q682" s="10">
        <v>771.54</v>
      </c>
      <c r="R682" s="10" t="s">
        <v>586</v>
      </c>
      <c r="S682" s="10" t="s">
        <v>585</v>
      </c>
      <c r="T682" s="59">
        <v>0.25</v>
      </c>
      <c r="U682" s="10">
        <v>192.88</v>
      </c>
    </row>
    <row r="683" spans="1:21" x14ac:dyDescent="0.3">
      <c r="A683" s="10" t="s">
        <v>31961</v>
      </c>
      <c r="B683" s="61">
        <v>44931</v>
      </c>
      <c r="C683" s="10" t="s">
        <v>14954</v>
      </c>
      <c r="D683" s="10" t="s">
        <v>17840</v>
      </c>
      <c r="E683" s="10" t="s">
        <v>592</v>
      </c>
      <c r="F683" s="10" t="s">
        <v>18</v>
      </c>
      <c r="G683" s="10" t="s">
        <v>601</v>
      </c>
      <c r="H683" s="10" t="s">
        <v>600</v>
      </c>
      <c r="I683" s="10" t="s">
        <v>664</v>
      </c>
      <c r="J683" s="10" t="s">
        <v>31960</v>
      </c>
      <c r="K683" s="10" t="s">
        <v>13997</v>
      </c>
      <c r="L683" s="10">
        <v>9</v>
      </c>
      <c r="M683" s="10">
        <v>962.93</v>
      </c>
      <c r="N683" s="10">
        <v>8666.3700000000008</v>
      </c>
      <c r="O683" s="59">
        <v>0.1</v>
      </c>
      <c r="P683" s="10">
        <v>866.64</v>
      </c>
      <c r="Q683" s="10">
        <v>7799.73</v>
      </c>
      <c r="R683" s="10" t="s">
        <v>614</v>
      </c>
      <c r="S683" s="10" t="s">
        <v>564</v>
      </c>
      <c r="T683" s="59">
        <v>0.15</v>
      </c>
      <c r="U683" s="10">
        <v>1169.96</v>
      </c>
    </row>
    <row r="684" spans="1:21" x14ac:dyDescent="0.3">
      <c r="A684" s="10" t="s">
        <v>31959</v>
      </c>
      <c r="B684" s="61">
        <v>45327</v>
      </c>
      <c r="C684" s="10" t="s">
        <v>24808</v>
      </c>
      <c r="D684" s="10" t="s">
        <v>31958</v>
      </c>
      <c r="E684" s="10" t="s">
        <v>629</v>
      </c>
      <c r="F684" s="10" t="s">
        <v>790</v>
      </c>
      <c r="G684" s="10" t="s">
        <v>601</v>
      </c>
      <c r="H684" s="10" t="s">
        <v>590</v>
      </c>
      <c r="I684" s="10" t="s">
        <v>635</v>
      </c>
      <c r="J684" s="10" t="s">
        <v>31957</v>
      </c>
      <c r="K684" s="10" t="s">
        <v>31956</v>
      </c>
      <c r="L684" s="10">
        <v>10</v>
      </c>
      <c r="M684" s="10">
        <v>850.1</v>
      </c>
      <c r="N684" s="10">
        <v>8501</v>
      </c>
      <c r="O684" s="59">
        <v>0</v>
      </c>
      <c r="P684" s="10">
        <v>0</v>
      </c>
      <c r="Q684" s="10">
        <v>8501</v>
      </c>
      <c r="R684" s="10" t="s">
        <v>565</v>
      </c>
      <c r="S684" s="10" t="s">
        <v>585</v>
      </c>
      <c r="T684" s="59">
        <v>0.3</v>
      </c>
      <c r="U684" s="10">
        <v>2550.3000000000002</v>
      </c>
    </row>
    <row r="685" spans="1:21" x14ac:dyDescent="0.3">
      <c r="A685" s="10" t="s">
        <v>31955</v>
      </c>
      <c r="B685" s="61">
        <v>45274</v>
      </c>
      <c r="C685" s="10" t="s">
        <v>2498</v>
      </c>
      <c r="D685" s="10" t="s">
        <v>15586</v>
      </c>
      <c r="E685" s="10" t="s">
        <v>629</v>
      </c>
      <c r="F685" s="10" t="s">
        <v>628</v>
      </c>
      <c r="G685" s="10" t="s">
        <v>569</v>
      </c>
      <c r="H685" s="10" t="s">
        <v>544</v>
      </c>
      <c r="I685" s="10" t="s">
        <v>568</v>
      </c>
      <c r="J685" s="10" t="s">
        <v>2559</v>
      </c>
      <c r="K685" s="10" t="s">
        <v>9130</v>
      </c>
      <c r="L685" s="10">
        <v>5</v>
      </c>
      <c r="M685" s="10">
        <v>478.75</v>
      </c>
      <c r="N685" s="10">
        <v>2393.75</v>
      </c>
      <c r="O685" s="59">
        <v>0.2</v>
      </c>
      <c r="P685" s="10">
        <v>478.75</v>
      </c>
      <c r="Q685" s="10">
        <v>1915</v>
      </c>
      <c r="R685" s="10" t="s">
        <v>614</v>
      </c>
      <c r="S685" s="10" t="s">
        <v>564</v>
      </c>
      <c r="T685" s="59">
        <v>0.3</v>
      </c>
      <c r="U685" s="10">
        <v>574.5</v>
      </c>
    </row>
    <row r="686" spans="1:21" x14ac:dyDescent="0.3">
      <c r="A686" s="10" t="s">
        <v>31954</v>
      </c>
      <c r="B686" s="61">
        <v>45161</v>
      </c>
      <c r="C686" s="10" t="s">
        <v>31953</v>
      </c>
      <c r="D686" s="10" t="s">
        <v>31952</v>
      </c>
      <c r="E686" s="10" t="s">
        <v>592</v>
      </c>
      <c r="F686" s="10" t="s">
        <v>18</v>
      </c>
      <c r="G686" s="10" t="s">
        <v>601</v>
      </c>
      <c r="H686" s="10" t="s">
        <v>544</v>
      </c>
      <c r="I686" s="10" t="s">
        <v>568</v>
      </c>
      <c r="J686" s="10" t="s">
        <v>17477</v>
      </c>
      <c r="K686" s="10" t="s">
        <v>814</v>
      </c>
      <c r="L686" s="10">
        <v>7</v>
      </c>
      <c r="M686" s="10">
        <v>719.05</v>
      </c>
      <c r="N686" s="10">
        <v>5033.3500000000004</v>
      </c>
      <c r="O686" s="59">
        <v>0.05</v>
      </c>
      <c r="P686" s="10">
        <v>251.67</v>
      </c>
      <c r="Q686" s="10">
        <v>4781.68</v>
      </c>
      <c r="R686" s="10" t="s">
        <v>565</v>
      </c>
      <c r="S686" s="10" t="s">
        <v>596</v>
      </c>
      <c r="T686" s="59">
        <v>0.25</v>
      </c>
      <c r="U686" s="10">
        <v>1195.42</v>
      </c>
    </row>
    <row r="687" spans="1:21" x14ac:dyDescent="0.3">
      <c r="A687" s="10" t="s">
        <v>31951</v>
      </c>
      <c r="B687" s="61">
        <v>44986</v>
      </c>
      <c r="C687" s="10" t="s">
        <v>31950</v>
      </c>
      <c r="D687" s="10" t="s">
        <v>31949</v>
      </c>
      <c r="E687" s="10" t="s">
        <v>603</v>
      </c>
      <c r="F687" s="10" t="s">
        <v>658</v>
      </c>
      <c r="G687" s="10" t="s">
        <v>601</v>
      </c>
      <c r="H687" s="10" t="s">
        <v>579</v>
      </c>
      <c r="I687" s="10" t="s">
        <v>578</v>
      </c>
      <c r="J687" s="10" t="s">
        <v>8511</v>
      </c>
      <c r="K687" s="10" t="s">
        <v>31948</v>
      </c>
      <c r="L687" s="10">
        <v>10</v>
      </c>
      <c r="M687" s="10">
        <v>819.02</v>
      </c>
      <c r="N687" s="10">
        <v>8190.2</v>
      </c>
      <c r="O687" s="59">
        <v>0</v>
      </c>
      <c r="P687" s="10">
        <v>0</v>
      </c>
      <c r="Q687" s="10">
        <v>8190.2</v>
      </c>
      <c r="R687" s="10" t="s">
        <v>614</v>
      </c>
      <c r="S687" s="10" t="s">
        <v>564</v>
      </c>
      <c r="T687" s="59">
        <v>0.15</v>
      </c>
      <c r="U687" s="10">
        <v>1228.53</v>
      </c>
    </row>
    <row r="688" spans="1:21" x14ac:dyDescent="0.3">
      <c r="A688" s="10" t="s">
        <v>31947</v>
      </c>
      <c r="B688" s="61">
        <v>45001</v>
      </c>
      <c r="C688" s="10" t="s">
        <v>31946</v>
      </c>
      <c r="D688" s="10" t="s">
        <v>17272</v>
      </c>
      <c r="E688" s="10" t="s">
        <v>629</v>
      </c>
      <c r="F688" s="10" t="s">
        <v>628</v>
      </c>
      <c r="G688" s="10" t="s">
        <v>601</v>
      </c>
      <c r="H688" s="10" t="s">
        <v>544</v>
      </c>
      <c r="I688" s="10" t="s">
        <v>610</v>
      </c>
      <c r="J688" s="10" t="s">
        <v>24135</v>
      </c>
      <c r="K688" s="10" t="s">
        <v>13594</v>
      </c>
      <c r="L688" s="10">
        <v>2</v>
      </c>
      <c r="M688" s="10">
        <v>944.32</v>
      </c>
      <c r="N688" s="10">
        <v>1888.64</v>
      </c>
      <c r="O688" s="59">
        <v>0.2</v>
      </c>
      <c r="P688" s="10">
        <v>377.73</v>
      </c>
      <c r="Q688" s="10">
        <v>1510.91</v>
      </c>
      <c r="R688" s="10" t="s">
        <v>575</v>
      </c>
      <c r="S688" s="10" t="s">
        <v>585</v>
      </c>
      <c r="T688" s="59">
        <v>0.3</v>
      </c>
      <c r="U688" s="10">
        <v>453.27</v>
      </c>
    </row>
    <row r="689" spans="1:21" x14ac:dyDescent="0.3">
      <c r="A689" s="10" t="s">
        <v>31945</v>
      </c>
      <c r="B689" s="61">
        <v>44971</v>
      </c>
      <c r="C689" s="10" t="s">
        <v>19741</v>
      </c>
      <c r="D689" s="10" t="s">
        <v>28329</v>
      </c>
      <c r="E689" s="10" t="s">
        <v>603</v>
      </c>
      <c r="F689" s="10" t="s">
        <v>658</v>
      </c>
      <c r="G689" s="10" t="s">
        <v>569</v>
      </c>
      <c r="H689" s="10" t="s">
        <v>544</v>
      </c>
      <c r="I689" s="10" t="s">
        <v>568</v>
      </c>
      <c r="J689" s="10" t="s">
        <v>31944</v>
      </c>
      <c r="K689" s="10" t="s">
        <v>24237</v>
      </c>
      <c r="L689" s="10">
        <v>7</v>
      </c>
      <c r="M689" s="10">
        <v>454.25</v>
      </c>
      <c r="N689" s="10">
        <v>3179.75</v>
      </c>
      <c r="O689" s="59">
        <v>0.1</v>
      </c>
      <c r="P689" s="10">
        <v>317.98</v>
      </c>
      <c r="Q689" s="10">
        <v>2861.77</v>
      </c>
      <c r="R689" s="10" t="s">
        <v>565</v>
      </c>
      <c r="S689" s="10" t="s">
        <v>585</v>
      </c>
      <c r="T689" s="59">
        <v>0.3</v>
      </c>
      <c r="U689" s="10">
        <v>858.53</v>
      </c>
    </row>
    <row r="690" spans="1:21" x14ac:dyDescent="0.3">
      <c r="A690" s="10" t="s">
        <v>31943</v>
      </c>
      <c r="B690" s="61">
        <v>45030</v>
      </c>
      <c r="C690" s="10" t="s">
        <v>24812</v>
      </c>
      <c r="D690" s="10" t="s">
        <v>5178</v>
      </c>
      <c r="E690" s="10" t="s">
        <v>592</v>
      </c>
      <c r="F690" s="10" t="s">
        <v>652</v>
      </c>
      <c r="G690" s="10" t="s">
        <v>601</v>
      </c>
      <c r="H690" s="10" t="s">
        <v>600</v>
      </c>
      <c r="I690" s="10" t="s">
        <v>664</v>
      </c>
      <c r="J690" s="10" t="s">
        <v>5377</v>
      </c>
      <c r="K690" s="10" t="s">
        <v>31942</v>
      </c>
      <c r="L690" s="10">
        <v>2</v>
      </c>
      <c r="M690" s="10">
        <v>884.76</v>
      </c>
      <c r="N690" s="10">
        <v>1769.52</v>
      </c>
      <c r="O690" s="59">
        <v>0.05</v>
      </c>
      <c r="P690" s="10">
        <v>88.48</v>
      </c>
      <c r="Q690" s="10">
        <v>1681.04</v>
      </c>
      <c r="R690" s="10" t="s">
        <v>565</v>
      </c>
      <c r="S690" s="10" t="s">
        <v>564</v>
      </c>
      <c r="T690" s="59">
        <v>0.25</v>
      </c>
      <c r="U690" s="10">
        <v>420.26</v>
      </c>
    </row>
    <row r="691" spans="1:21" x14ac:dyDescent="0.3">
      <c r="A691" s="10" t="s">
        <v>31941</v>
      </c>
      <c r="B691" s="61">
        <v>45119</v>
      </c>
      <c r="C691" s="10" t="s">
        <v>4758</v>
      </c>
      <c r="D691" s="10" t="s">
        <v>7081</v>
      </c>
      <c r="E691" s="10" t="s">
        <v>592</v>
      </c>
      <c r="F691" s="10" t="s">
        <v>652</v>
      </c>
      <c r="G691" s="10" t="s">
        <v>569</v>
      </c>
      <c r="H691" s="10" t="s">
        <v>544</v>
      </c>
      <c r="I691" s="10" t="s">
        <v>568</v>
      </c>
      <c r="J691" s="10" t="s">
        <v>6759</v>
      </c>
      <c r="K691" s="10" t="s">
        <v>15050</v>
      </c>
      <c r="L691" s="10">
        <v>6</v>
      </c>
      <c r="M691" s="10">
        <v>677.79</v>
      </c>
      <c r="N691" s="10">
        <v>4066.74</v>
      </c>
      <c r="O691" s="59">
        <v>0.1</v>
      </c>
      <c r="P691" s="10">
        <v>406.67</v>
      </c>
      <c r="Q691" s="10">
        <v>3660.07</v>
      </c>
      <c r="R691" s="10" t="s">
        <v>586</v>
      </c>
      <c r="S691" s="10" t="s">
        <v>607</v>
      </c>
      <c r="T691" s="59">
        <v>0.15</v>
      </c>
      <c r="U691" s="10">
        <v>549.01</v>
      </c>
    </row>
    <row r="692" spans="1:21" x14ac:dyDescent="0.3">
      <c r="A692" s="10" t="s">
        <v>31940</v>
      </c>
      <c r="B692" s="61">
        <v>44963</v>
      </c>
      <c r="C692" s="10" t="s">
        <v>19036</v>
      </c>
      <c r="D692" s="10" t="s">
        <v>31939</v>
      </c>
      <c r="E692" s="10" t="s">
        <v>603</v>
      </c>
      <c r="F692" s="10" t="s">
        <v>602</v>
      </c>
      <c r="G692" s="10" t="s">
        <v>569</v>
      </c>
      <c r="H692" s="10" t="s">
        <v>579</v>
      </c>
      <c r="I692" s="10" t="s">
        <v>722</v>
      </c>
      <c r="J692" s="10" t="s">
        <v>31938</v>
      </c>
      <c r="K692" s="10" t="s">
        <v>28603</v>
      </c>
      <c r="L692" s="10">
        <v>7</v>
      </c>
      <c r="M692" s="10">
        <v>420.55</v>
      </c>
      <c r="N692" s="10">
        <v>2943.85</v>
      </c>
      <c r="O692" s="59">
        <v>0.05</v>
      </c>
      <c r="P692" s="10">
        <v>147.19</v>
      </c>
      <c r="Q692" s="10">
        <v>2796.66</v>
      </c>
      <c r="R692" s="10" t="s">
        <v>586</v>
      </c>
      <c r="S692" s="10" t="s">
        <v>585</v>
      </c>
      <c r="T692" s="59">
        <v>0.15</v>
      </c>
      <c r="U692" s="10">
        <v>419.5</v>
      </c>
    </row>
    <row r="693" spans="1:21" x14ac:dyDescent="0.3">
      <c r="A693" s="10" t="s">
        <v>31937</v>
      </c>
      <c r="B693" s="61">
        <v>44994</v>
      </c>
      <c r="C693" s="10" t="s">
        <v>1541</v>
      </c>
      <c r="D693" s="10" t="s">
        <v>31936</v>
      </c>
      <c r="E693" s="10" t="s">
        <v>581</v>
      </c>
      <c r="F693" s="10" t="s">
        <v>580</v>
      </c>
      <c r="G693" s="10" t="s">
        <v>601</v>
      </c>
      <c r="H693" s="10" t="s">
        <v>544</v>
      </c>
      <c r="I693" s="10" t="s">
        <v>10</v>
      </c>
      <c r="J693" s="10" t="s">
        <v>21780</v>
      </c>
      <c r="K693" s="10" t="s">
        <v>9953</v>
      </c>
      <c r="L693" s="10">
        <v>7</v>
      </c>
      <c r="M693" s="10">
        <v>201.05</v>
      </c>
      <c r="N693" s="10">
        <v>1407.35</v>
      </c>
      <c r="O693" s="59">
        <v>0.1</v>
      </c>
      <c r="P693" s="10">
        <v>140.72999999999999</v>
      </c>
      <c r="Q693" s="10">
        <v>1266.6199999999999</v>
      </c>
      <c r="R693" s="10" t="s">
        <v>565</v>
      </c>
      <c r="S693" s="10" t="s">
        <v>564</v>
      </c>
      <c r="T693" s="59">
        <v>0.15</v>
      </c>
      <c r="U693" s="10">
        <v>189.99</v>
      </c>
    </row>
    <row r="694" spans="1:21" x14ac:dyDescent="0.3">
      <c r="A694" s="10" t="s">
        <v>31935</v>
      </c>
      <c r="B694" s="61">
        <v>45179</v>
      </c>
      <c r="C694" s="10" t="s">
        <v>12863</v>
      </c>
      <c r="D694" s="10" t="s">
        <v>27481</v>
      </c>
      <c r="E694" s="10" t="s">
        <v>592</v>
      </c>
      <c r="F694" s="10" t="s">
        <v>652</v>
      </c>
      <c r="G694" s="10" t="s">
        <v>569</v>
      </c>
      <c r="H694" s="10" t="s">
        <v>579</v>
      </c>
      <c r="I694" s="10" t="s">
        <v>711</v>
      </c>
      <c r="J694" s="10" t="s">
        <v>31934</v>
      </c>
      <c r="K694" s="10" t="s">
        <v>31933</v>
      </c>
      <c r="L694" s="10">
        <v>3</v>
      </c>
      <c r="M694" s="10">
        <v>140.27000000000001</v>
      </c>
      <c r="N694" s="10">
        <v>420.81</v>
      </c>
      <c r="O694" s="59">
        <v>0.05</v>
      </c>
      <c r="P694" s="10">
        <v>21.04</v>
      </c>
      <c r="Q694" s="10">
        <v>399.77</v>
      </c>
      <c r="R694" s="10" t="s">
        <v>614</v>
      </c>
      <c r="S694" s="10" t="s">
        <v>607</v>
      </c>
      <c r="T694" s="59">
        <v>0.3</v>
      </c>
      <c r="U694" s="10">
        <v>119.93</v>
      </c>
    </row>
    <row r="695" spans="1:21" x14ac:dyDescent="0.3">
      <c r="A695" s="10" t="s">
        <v>31932</v>
      </c>
      <c r="B695" s="61">
        <v>44998</v>
      </c>
      <c r="C695" s="10" t="s">
        <v>31931</v>
      </c>
      <c r="D695" s="10" t="s">
        <v>31930</v>
      </c>
      <c r="E695" s="10" t="s">
        <v>581</v>
      </c>
      <c r="F695" s="10" t="s">
        <v>7</v>
      </c>
      <c r="G695" s="10" t="s">
        <v>601</v>
      </c>
      <c r="H695" s="10" t="s">
        <v>544</v>
      </c>
      <c r="I695" s="10" t="s">
        <v>10</v>
      </c>
      <c r="J695" s="10" t="s">
        <v>22993</v>
      </c>
      <c r="K695" s="10" t="s">
        <v>6662</v>
      </c>
      <c r="L695" s="10">
        <v>7</v>
      </c>
      <c r="M695" s="10">
        <v>932.38</v>
      </c>
      <c r="N695" s="10">
        <v>6526.66</v>
      </c>
      <c r="O695" s="59">
        <v>0</v>
      </c>
      <c r="P695" s="10">
        <v>0</v>
      </c>
      <c r="Q695" s="10">
        <v>6526.66</v>
      </c>
      <c r="R695" s="10" t="s">
        <v>586</v>
      </c>
      <c r="S695" s="10" t="s">
        <v>564</v>
      </c>
      <c r="T695" s="59">
        <v>0.25</v>
      </c>
      <c r="U695" s="10">
        <v>1631.66</v>
      </c>
    </row>
    <row r="696" spans="1:21" x14ac:dyDescent="0.3">
      <c r="A696" s="10" t="s">
        <v>31929</v>
      </c>
      <c r="B696" s="61">
        <v>45359</v>
      </c>
      <c r="C696" s="10" t="s">
        <v>5877</v>
      </c>
      <c r="D696" s="10" t="s">
        <v>31928</v>
      </c>
      <c r="E696" s="10" t="s">
        <v>592</v>
      </c>
      <c r="F696" s="10" t="s">
        <v>652</v>
      </c>
      <c r="G696" s="10" t="s">
        <v>569</v>
      </c>
      <c r="H696" s="10" t="s">
        <v>544</v>
      </c>
      <c r="I696" s="10" t="s">
        <v>610</v>
      </c>
      <c r="J696" s="10" t="s">
        <v>31927</v>
      </c>
      <c r="K696" s="10" t="s">
        <v>31926</v>
      </c>
      <c r="L696" s="10">
        <v>2</v>
      </c>
      <c r="M696" s="10">
        <v>712.24</v>
      </c>
      <c r="N696" s="10">
        <v>1424.48</v>
      </c>
      <c r="O696" s="59">
        <v>0</v>
      </c>
      <c r="P696" s="10">
        <v>0</v>
      </c>
      <c r="Q696" s="10">
        <v>1424.48</v>
      </c>
      <c r="R696" s="10" t="s">
        <v>614</v>
      </c>
      <c r="S696" s="10" t="s">
        <v>607</v>
      </c>
      <c r="T696" s="59">
        <v>0.25</v>
      </c>
      <c r="U696" s="10">
        <v>356.12</v>
      </c>
    </row>
    <row r="697" spans="1:21" x14ac:dyDescent="0.3">
      <c r="A697" s="10" t="s">
        <v>31925</v>
      </c>
      <c r="B697" s="61">
        <v>45170</v>
      </c>
      <c r="C697" s="10" t="s">
        <v>31924</v>
      </c>
      <c r="D697" s="10" t="s">
        <v>28045</v>
      </c>
      <c r="E697" s="10" t="s">
        <v>571</v>
      </c>
      <c r="F697" s="10" t="s">
        <v>11</v>
      </c>
      <c r="G697" s="10" t="s">
        <v>601</v>
      </c>
      <c r="H697" s="10" t="s">
        <v>590</v>
      </c>
      <c r="I697" s="10" t="s">
        <v>635</v>
      </c>
      <c r="J697" s="10" t="s">
        <v>31923</v>
      </c>
      <c r="K697" s="10" t="s">
        <v>31922</v>
      </c>
      <c r="L697" s="10">
        <v>7</v>
      </c>
      <c r="M697" s="10">
        <v>682.59</v>
      </c>
      <c r="N697" s="10">
        <v>4778.13</v>
      </c>
      <c r="O697" s="59">
        <v>0.2</v>
      </c>
      <c r="P697" s="10">
        <v>955.63</v>
      </c>
      <c r="Q697" s="10">
        <v>3822.5</v>
      </c>
      <c r="R697" s="10" t="s">
        <v>565</v>
      </c>
      <c r="S697" s="10" t="s">
        <v>585</v>
      </c>
      <c r="T697" s="59">
        <v>0.3</v>
      </c>
      <c r="U697" s="10">
        <v>1146.75</v>
      </c>
    </row>
    <row r="698" spans="1:21" x14ac:dyDescent="0.3">
      <c r="A698" s="10" t="s">
        <v>31921</v>
      </c>
      <c r="B698" s="61">
        <v>45244</v>
      </c>
      <c r="C698" s="10" t="s">
        <v>14606</v>
      </c>
      <c r="D698" s="10" t="s">
        <v>17579</v>
      </c>
      <c r="E698" s="10" t="s">
        <v>629</v>
      </c>
      <c r="F698" s="10" t="s">
        <v>759</v>
      </c>
      <c r="G698" s="10" t="s">
        <v>569</v>
      </c>
      <c r="H698" s="10" t="s">
        <v>600</v>
      </c>
      <c r="I698" s="10" t="s">
        <v>664</v>
      </c>
      <c r="J698" s="10" t="s">
        <v>31920</v>
      </c>
      <c r="K698" s="10" t="s">
        <v>17532</v>
      </c>
      <c r="L698" s="10">
        <v>6</v>
      </c>
      <c r="M698" s="10">
        <v>190.3</v>
      </c>
      <c r="N698" s="10">
        <v>1141.8</v>
      </c>
      <c r="O698" s="59">
        <v>0.05</v>
      </c>
      <c r="P698" s="10">
        <v>57.09</v>
      </c>
      <c r="Q698" s="10">
        <v>1084.71</v>
      </c>
      <c r="R698" s="10" t="s">
        <v>575</v>
      </c>
      <c r="S698" s="10" t="s">
        <v>564</v>
      </c>
      <c r="T698" s="59">
        <v>0.3</v>
      </c>
      <c r="U698" s="10">
        <v>325.41000000000003</v>
      </c>
    </row>
    <row r="699" spans="1:21" x14ac:dyDescent="0.3">
      <c r="A699" s="10" t="s">
        <v>31919</v>
      </c>
      <c r="B699" s="61">
        <v>45181</v>
      </c>
      <c r="C699" s="10" t="s">
        <v>14068</v>
      </c>
      <c r="D699" s="10" t="s">
        <v>31918</v>
      </c>
      <c r="E699" s="10" t="s">
        <v>629</v>
      </c>
      <c r="F699" s="10" t="s">
        <v>759</v>
      </c>
      <c r="G699" s="10" t="s">
        <v>601</v>
      </c>
      <c r="H699" s="10" t="s">
        <v>600</v>
      </c>
      <c r="I699" s="10" t="s">
        <v>664</v>
      </c>
      <c r="J699" s="10" t="s">
        <v>31917</v>
      </c>
      <c r="K699" s="10" t="s">
        <v>26781</v>
      </c>
      <c r="L699" s="10">
        <v>6</v>
      </c>
      <c r="M699" s="10">
        <v>272.07</v>
      </c>
      <c r="N699" s="10">
        <v>1632.42</v>
      </c>
      <c r="O699" s="59">
        <v>0.05</v>
      </c>
      <c r="P699" s="10">
        <v>81.62</v>
      </c>
      <c r="Q699" s="10">
        <v>1550.8</v>
      </c>
      <c r="R699" s="10" t="s">
        <v>565</v>
      </c>
      <c r="S699" s="10" t="s">
        <v>564</v>
      </c>
      <c r="T699" s="59">
        <v>0.25</v>
      </c>
      <c r="U699" s="10">
        <v>387.7</v>
      </c>
    </row>
    <row r="700" spans="1:21" x14ac:dyDescent="0.3">
      <c r="A700" s="10" t="s">
        <v>31916</v>
      </c>
      <c r="B700" s="61">
        <v>45123</v>
      </c>
      <c r="C700" s="10" t="s">
        <v>2348</v>
      </c>
      <c r="D700" s="10" t="s">
        <v>31915</v>
      </c>
      <c r="E700" s="10" t="s">
        <v>581</v>
      </c>
      <c r="F700" s="10" t="s">
        <v>83</v>
      </c>
      <c r="G700" s="10" t="s">
        <v>601</v>
      </c>
      <c r="H700" s="10" t="s">
        <v>600</v>
      </c>
      <c r="I700" s="10" t="s">
        <v>627</v>
      </c>
      <c r="J700" s="10" t="s">
        <v>31914</v>
      </c>
      <c r="K700" s="10" t="s">
        <v>31913</v>
      </c>
      <c r="L700" s="10">
        <v>4</v>
      </c>
      <c r="M700" s="10">
        <v>557.64</v>
      </c>
      <c r="N700" s="10">
        <v>2230.56</v>
      </c>
      <c r="O700" s="59">
        <v>0.05</v>
      </c>
      <c r="P700" s="10">
        <v>111.53</v>
      </c>
      <c r="Q700" s="10">
        <v>2119.0300000000002</v>
      </c>
      <c r="R700" s="10" t="s">
        <v>586</v>
      </c>
      <c r="S700" s="10" t="s">
        <v>607</v>
      </c>
      <c r="T700" s="59">
        <v>0.25</v>
      </c>
      <c r="U700" s="10">
        <v>529.76</v>
      </c>
    </row>
    <row r="701" spans="1:21" x14ac:dyDescent="0.3">
      <c r="A701" s="10" t="s">
        <v>31912</v>
      </c>
      <c r="B701" s="61">
        <v>45135</v>
      </c>
      <c r="C701" s="10" t="s">
        <v>8562</v>
      </c>
      <c r="D701" s="10" t="s">
        <v>19394</v>
      </c>
      <c r="E701" s="10" t="s">
        <v>581</v>
      </c>
      <c r="F701" s="10" t="s">
        <v>83</v>
      </c>
      <c r="G701" s="10" t="s">
        <v>601</v>
      </c>
      <c r="H701" s="10" t="s">
        <v>579</v>
      </c>
      <c r="I701" s="10" t="s">
        <v>722</v>
      </c>
      <c r="J701" s="10" t="s">
        <v>12561</v>
      </c>
      <c r="K701" s="10" t="s">
        <v>7467</v>
      </c>
      <c r="L701" s="10">
        <v>10</v>
      </c>
      <c r="M701" s="10">
        <v>312.60000000000002</v>
      </c>
      <c r="N701" s="10">
        <v>3126</v>
      </c>
      <c r="O701" s="59">
        <v>0.2</v>
      </c>
      <c r="P701" s="10">
        <v>625.20000000000005</v>
      </c>
      <c r="Q701" s="10">
        <v>2500.8000000000002</v>
      </c>
      <c r="R701" s="10" t="s">
        <v>575</v>
      </c>
      <c r="S701" s="10" t="s">
        <v>564</v>
      </c>
      <c r="T701" s="59">
        <v>0.15</v>
      </c>
      <c r="U701" s="10">
        <v>375.12</v>
      </c>
    </row>
    <row r="702" spans="1:21" x14ac:dyDescent="0.3">
      <c r="A702" s="10" t="s">
        <v>31911</v>
      </c>
      <c r="B702" s="61">
        <v>45352</v>
      </c>
      <c r="C702" s="10" t="s">
        <v>27818</v>
      </c>
      <c r="D702" s="10" t="s">
        <v>31910</v>
      </c>
      <c r="E702" s="10" t="s">
        <v>603</v>
      </c>
      <c r="F702" s="10" t="s">
        <v>602</v>
      </c>
      <c r="G702" s="10" t="s">
        <v>569</v>
      </c>
      <c r="H702" s="10" t="s">
        <v>579</v>
      </c>
      <c r="I702" s="10" t="s">
        <v>578</v>
      </c>
      <c r="J702" s="10" t="s">
        <v>31909</v>
      </c>
      <c r="K702" s="10" t="s">
        <v>31831</v>
      </c>
      <c r="L702" s="10">
        <v>5</v>
      </c>
      <c r="M702" s="10">
        <v>445.68</v>
      </c>
      <c r="N702" s="10">
        <v>2228.4</v>
      </c>
      <c r="O702" s="59">
        <v>0.2</v>
      </c>
      <c r="P702" s="10">
        <v>445.68</v>
      </c>
      <c r="Q702" s="10">
        <v>1782.72</v>
      </c>
      <c r="R702" s="10" t="s">
        <v>565</v>
      </c>
      <c r="S702" s="10" t="s">
        <v>585</v>
      </c>
      <c r="T702" s="59">
        <v>0.3</v>
      </c>
      <c r="U702" s="10">
        <v>534.82000000000005</v>
      </c>
    </row>
    <row r="703" spans="1:21" x14ac:dyDescent="0.3">
      <c r="A703" s="10" t="s">
        <v>31908</v>
      </c>
      <c r="B703" s="61">
        <v>45100</v>
      </c>
      <c r="C703" s="10" t="s">
        <v>19610</v>
      </c>
      <c r="D703" s="10" t="s">
        <v>7418</v>
      </c>
      <c r="E703" s="10" t="s">
        <v>571</v>
      </c>
      <c r="F703" s="10" t="s">
        <v>11</v>
      </c>
      <c r="G703" s="10" t="s">
        <v>601</v>
      </c>
      <c r="H703" s="10" t="s">
        <v>600</v>
      </c>
      <c r="I703" s="10" t="s">
        <v>627</v>
      </c>
      <c r="J703" s="10" t="s">
        <v>30257</v>
      </c>
      <c r="K703" s="10" t="s">
        <v>11948</v>
      </c>
      <c r="L703" s="10">
        <v>4</v>
      </c>
      <c r="M703" s="10">
        <v>758.72</v>
      </c>
      <c r="N703" s="10">
        <v>3034.88</v>
      </c>
      <c r="O703" s="59">
        <v>0.05</v>
      </c>
      <c r="P703" s="10">
        <v>151.74</v>
      </c>
      <c r="Q703" s="10">
        <v>2883.14</v>
      </c>
      <c r="R703" s="10" t="s">
        <v>565</v>
      </c>
      <c r="S703" s="10" t="s">
        <v>564</v>
      </c>
      <c r="T703" s="59">
        <v>0.25</v>
      </c>
      <c r="U703" s="10">
        <v>720.78</v>
      </c>
    </row>
    <row r="704" spans="1:21" x14ac:dyDescent="0.3">
      <c r="A704" s="10" t="s">
        <v>31907</v>
      </c>
      <c r="B704" s="61">
        <v>45353</v>
      </c>
      <c r="C704" s="10" t="s">
        <v>31906</v>
      </c>
      <c r="D704" s="10" t="s">
        <v>26574</v>
      </c>
      <c r="E704" s="10" t="s">
        <v>603</v>
      </c>
      <c r="F704" s="10" t="s">
        <v>602</v>
      </c>
      <c r="G704" s="10" t="s">
        <v>601</v>
      </c>
      <c r="H704" s="10" t="s">
        <v>544</v>
      </c>
      <c r="I704" s="10" t="s">
        <v>10</v>
      </c>
      <c r="J704" s="10" t="s">
        <v>27699</v>
      </c>
      <c r="K704" s="10" t="s">
        <v>21067</v>
      </c>
      <c r="L704" s="10">
        <v>6</v>
      </c>
      <c r="M704" s="10">
        <v>285.36</v>
      </c>
      <c r="N704" s="10">
        <v>1712.16</v>
      </c>
      <c r="O704" s="59">
        <v>0</v>
      </c>
      <c r="P704" s="10">
        <v>0</v>
      </c>
      <c r="Q704" s="10">
        <v>1712.16</v>
      </c>
      <c r="R704" s="10" t="s">
        <v>586</v>
      </c>
      <c r="S704" s="10" t="s">
        <v>607</v>
      </c>
      <c r="T704" s="59">
        <v>0.3</v>
      </c>
      <c r="U704" s="10">
        <v>513.65</v>
      </c>
    </row>
    <row r="705" spans="1:21" x14ac:dyDescent="0.3">
      <c r="A705" s="10" t="s">
        <v>31905</v>
      </c>
      <c r="B705" s="61">
        <v>45073</v>
      </c>
      <c r="C705" s="10" t="s">
        <v>12563</v>
      </c>
      <c r="D705" s="10" t="s">
        <v>28590</v>
      </c>
      <c r="E705" s="10" t="s">
        <v>571</v>
      </c>
      <c r="F705" s="10" t="s">
        <v>11</v>
      </c>
      <c r="G705" s="10" t="s">
        <v>601</v>
      </c>
      <c r="H705" s="10" t="s">
        <v>600</v>
      </c>
      <c r="I705" s="10" t="s">
        <v>599</v>
      </c>
      <c r="J705" s="10" t="s">
        <v>17263</v>
      </c>
      <c r="K705" s="10" t="s">
        <v>15612</v>
      </c>
      <c r="L705" s="10">
        <v>5</v>
      </c>
      <c r="M705" s="10">
        <v>635.03</v>
      </c>
      <c r="N705" s="10">
        <v>3175.15</v>
      </c>
      <c r="O705" s="59">
        <v>0.2</v>
      </c>
      <c r="P705" s="10">
        <v>635.03</v>
      </c>
      <c r="Q705" s="10">
        <v>2540.12</v>
      </c>
      <c r="R705" s="10" t="s">
        <v>586</v>
      </c>
      <c r="S705" s="10" t="s">
        <v>564</v>
      </c>
      <c r="T705" s="59">
        <v>0.25</v>
      </c>
      <c r="U705" s="10">
        <v>635.03</v>
      </c>
    </row>
    <row r="706" spans="1:21" x14ac:dyDescent="0.3">
      <c r="A706" s="10" t="s">
        <v>31904</v>
      </c>
      <c r="B706" s="61">
        <v>44966</v>
      </c>
      <c r="C706" s="10" t="s">
        <v>8463</v>
      </c>
      <c r="D706" s="10" t="s">
        <v>31903</v>
      </c>
      <c r="E706" s="10" t="s">
        <v>603</v>
      </c>
      <c r="F706" s="10" t="s">
        <v>636</v>
      </c>
      <c r="G706" s="10" t="s">
        <v>601</v>
      </c>
      <c r="H706" s="10" t="s">
        <v>579</v>
      </c>
      <c r="I706" s="10" t="s">
        <v>578</v>
      </c>
      <c r="J706" s="10" t="s">
        <v>31902</v>
      </c>
      <c r="K706" s="10" t="s">
        <v>31901</v>
      </c>
      <c r="L706" s="10">
        <v>5</v>
      </c>
      <c r="M706" s="10">
        <v>247.68</v>
      </c>
      <c r="N706" s="10">
        <v>1238.4000000000001</v>
      </c>
      <c r="O706" s="59">
        <v>0.2</v>
      </c>
      <c r="P706" s="10">
        <v>247.68</v>
      </c>
      <c r="Q706" s="10">
        <v>990.72</v>
      </c>
      <c r="R706" s="10" t="s">
        <v>575</v>
      </c>
      <c r="S706" s="10" t="s">
        <v>585</v>
      </c>
      <c r="T706" s="59">
        <v>0.25</v>
      </c>
      <c r="U706" s="10">
        <v>247.68</v>
      </c>
    </row>
    <row r="707" spans="1:21" x14ac:dyDescent="0.3">
      <c r="A707" s="10" t="s">
        <v>31900</v>
      </c>
      <c r="B707" s="61">
        <v>44938</v>
      </c>
      <c r="C707" s="10" t="s">
        <v>3006</v>
      </c>
      <c r="D707" s="10" t="s">
        <v>31899</v>
      </c>
      <c r="E707" s="10" t="s">
        <v>592</v>
      </c>
      <c r="F707" s="10" t="s">
        <v>18</v>
      </c>
      <c r="G707" s="10" t="s">
        <v>569</v>
      </c>
      <c r="H707" s="10" t="s">
        <v>544</v>
      </c>
      <c r="I707" s="10" t="s">
        <v>610</v>
      </c>
      <c r="J707" s="10" t="s">
        <v>9495</v>
      </c>
      <c r="K707" s="10" t="s">
        <v>31898</v>
      </c>
      <c r="L707" s="10">
        <v>1</v>
      </c>
      <c r="M707" s="10">
        <v>543.6</v>
      </c>
      <c r="N707" s="10">
        <v>543.6</v>
      </c>
      <c r="O707" s="59">
        <v>0.2</v>
      </c>
      <c r="P707" s="10">
        <v>108.72</v>
      </c>
      <c r="Q707" s="10">
        <v>434.88</v>
      </c>
      <c r="R707" s="10" t="s">
        <v>565</v>
      </c>
      <c r="S707" s="10" t="s">
        <v>607</v>
      </c>
      <c r="T707" s="59">
        <v>0.25</v>
      </c>
      <c r="U707" s="10">
        <v>108.72</v>
      </c>
    </row>
    <row r="708" spans="1:21" x14ac:dyDescent="0.3">
      <c r="A708" s="10" t="s">
        <v>31897</v>
      </c>
      <c r="B708" s="61">
        <v>45226</v>
      </c>
      <c r="C708" s="10" t="s">
        <v>11836</v>
      </c>
      <c r="D708" s="10" t="s">
        <v>3139</v>
      </c>
      <c r="E708" s="10" t="s">
        <v>603</v>
      </c>
      <c r="F708" s="10" t="s">
        <v>602</v>
      </c>
      <c r="G708" s="10" t="s">
        <v>569</v>
      </c>
      <c r="H708" s="10" t="s">
        <v>544</v>
      </c>
      <c r="I708" s="10" t="s">
        <v>568</v>
      </c>
      <c r="J708" s="10" t="s">
        <v>29610</v>
      </c>
      <c r="K708" s="10" t="s">
        <v>12889</v>
      </c>
      <c r="L708" s="10">
        <v>8</v>
      </c>
      <c r="M708" s="10">
        <v>998.31</v>
      </c>
      <c r="N708" s="10">
        <v>7986.48</v>
      </c>
      <c r="O708" s="59">
        <v>0</v>
      </c>
      <c r="P708" s="10">
        <v>0</v>
      </c>
      <c r="Q708" s="10">
        <v>7986.48</v>
      </c>
      <c r="R708" s="10" t="s">
        <v>565</v>
      </c>
      <c r="S708" s="10" t="s">
        <v>596</v>
      </c>
      <c r="T708" s="59">
        <v>0.15</v>
      </c>
      <c r="U708" s="10">
        <v>1197.97</v>
      </c>
    </row>
    <row r="709" spans="1:21" x14ac:dyDescent="0.3">
      <c r="A709" s="10" t="s">
        <v>31896</v>
      </c>
      <c r="B709" s="61">
        <v>45097</v>
      </c>
      <c r="C709" s="10" t="s">
        <v>13153</v>
      </c>
      <c r="D709" s="10" t="s">
        <v>31895</v>
      </c>
      <c r="E709" s="10" t="s">
        <v>629</v>
      </c>
      <c r="F709" s="10" t="s">
        <v>790</v>
      </c>
      <c r="G709" s="10" t="s">
        <v>569</v>
      </c>
      <c r="H709" s="10" t="s">
        <v>579</v>
      </c>
      <c r="I709" s="10" t="s">
        <v>722</v>
      </c>
      <c r="J709" s="10" t="s">
        <v>17301</v>
      </c>
      <c r="K709" s="10" t="s">
        <v>10116</v>
      </c>
      <c r="L709" s="10">
        <v>2</v>
      </c>
      <c r="M709" s="10">
        <v>846.6</v>
      </c>
      <c r="N709" s="10">
        <v>1693.2</v>
      </c>
      <c r="O709" s="59">
        <v>0.1</v>
      </c>
      <c r="P709" s="10">
        <v>169.32</v>
      </c>
      <c r="Q709" s="10">
        <v>1523.88</v>
      </c>
      <c r="R709" s="10" t="s">
        <v>575</v>
      </c>
      <c r="S709" s="10" t="s">
        <v>564</v>
      </c>
      <c r="T709" s="59">
        <v>0.15</v>
      </c>
      <c r="U709" s="10">
        <v>228.58</v>
      </c>
    </row>
    <row r="710" spans="1:21" x14ac:dyDescent="0.3">
      <c r="A710" s="10" t="s">
        <v>31894</v>
      </c>
      <c r="B710" s="61">
        <v>44967</v>
      </c>
      <c r="C710" s="10" t="s">
        <v>16352</v>
      </c>
      <c r="D710" s="10" t="s">
        <v>30983</v>
      </c>
      <c r="E710" s="10" t="s">
        <v>592</v>
      </c>
      <c r="F710" s="10" t="s">
        <v>18</v>
      </c>
      <c r="G710" s="10" t="s">
        <v>601</v>
      </c>
      <c r="H710" s="10" t="s">
        <v>600</v>
      </c>
      <c r="I710" s="10" t="s">
        <v>664</v>
      </c>
      <c r="J710" s="10" t="s">
        <v>31893</v>
      </c>
      <c r="K710" s="10" t="s">
        <v>31892</v>
      </c>
      <c r="L710" s="10">
        <v>9</v>
      </c>
      <c r="M710" s="10">
        <v>932.34</v>
      </c>
      <c r="N710" s="10">
        <v>8391.06</v>
      </c>
      <c r="O710" s="59">
        <v>0</v>
      </c>
      <c r="P710" s="10">
        <v>0</v>
      </c>
      <c r="Q710" s="10">
        <v>8391.06</v>
      </c>
      <c r="R710" s="10" t="s">
        <v>614</v>
      </c>
      <c r="S710" s="10" t="s">
        <v>585</v>
      </c>
      <c r="T710" s="59">
        <v>0.3</v>
      </c>
      <c r="U710" s="10">
        <v>2517.3200000000002</v>
      </c>
    </row>
    <row r="711" spans="1:21" x14ac:dyDescent="0.3">
      <c r="A711" s="10" t="s">
        <v>31891</v>
      </c>
      <c r="B711" s="61">
        <v>45101</v>
      </c>
      <c r="C711" s="10" t="s">
        <v>7398</v>
      </c>
      <c r="D711" s="10" t="s">
        <v>12712</v>
      </c>
      <c r="E711" s="10" t="s">
        <v>592</v>
      </c>
      <c r="F711" s="10" t="s">
        <v>591</v>
      </c>
      <c r="G711" s="10" t="s">
        <v>569</v>
      </c>
      <c r="H711" s="10" t="s">
        <v>600</v>
      </c>
      <c r="I711" s="10" t="s">
        <v>599</v>
      </c>
      <c r="J711" s="10" t="s">
        <v>31890</v>
      </c>
      <c r="K711" s="10" t="s">
        <v>30837</v>
      </c>
      <c r="L711" s="10">
        <v>5</v>
      </c>
      <c r="M711" s="10">
        <v>156.11000000000001</v>
      </c>
      <c r="N711" s="10">
        <v>780.55</v>
      </c>
      <c r="O711" s="59">
        <v>0.1</v>
      </c>
      <c r="P711" s="10">
        <v>78.06</v>
      </c>
      <c r="Q711" s="10">
        <v>702.49</v>
      </c>
      <c r="R711" s="10" t="s">
        <v>614</v>
      </c>
      <c r="S711" s="10" t="s">
        <v>564</v>
      </c>
      <c r="T711" s="59">
        <v>0.3</v>
      </c>
      <c r="U711" s="10">
        <v>210.75</v>
      </c>
    </row>
    <row r="712" spans="1:21" x14ac:dyDescent="0.3">
      <c r="A712" s="10" t="s">
        <v>31889</v>
      </c>
      <c r="B712" s="61">
        <v>45210</v>
      </c>
      <c r="C712" s="10" t="s">
        <v>11208</v>
      </c>
      <c r="D712" s="10" t="s">
        <v>31888</v>
      </c>
      <c r="E712" s="10" t="s">
        <v>603</v>
      </c>
      <c r="F712" s="10" t="s">
        <v>658</v>
      </c>
      <c r="G712" s="10" t="s">
        <v>601</v>
      </c>
      <c r="H712" s="10" t="s">
        <v>600</v>
      </c>
      <c r="I712" s="10" t="s">
        <v>599</v>
      </c>
      <c r="J712" s="10" t="s">
        <v>20717</v>
      </c>
      <c r="K712" s="10" t="s">
        <v>22312</v>
      </c>
      <c r="L712" s="10">
        <v>7</v>
      </c>
      <c r="M712" s="10">
        <v>153.15</v>
      </c>
      <c r="N712" s="10">
        <v>1072.05</v>
      </c>
      <c r="O712" s="59">
        <v>0.1</v>
      </c>
      <c r="P712" s="10">
        <v>107.2</v>
      </c>
      <c r="Q712" s="10">
        <v>964.85</v>
      </c>
      <c r="R712" s="10" t="s">
        <v>565</v>
      </c>
      <c r="S712" s="10" t="s">
        <v>564</v>
      </c>
      <c r="T712" s="59">
        <v>0.15</v>
      </c>
      <c r="U712" s="10">
        <v>144.72999999999999</v>
      </c>
    </row>
    <row r="713" spans="1:21" x14ac:dyDescent="0.3">
      <c r="A713" s="10" t="s">
        <v>31887</v>
      </c>
      <c r="B713" s="61">
        <v>45159</v>
      </c>
      <c r="C713" s="10" t="s">
        <v>5090</v>
      </c>
      <c r="D713" s="10" t="s">
        <v>27554</v>
      </c>
      <c r="E713" s="10" t="s">
        <v>581</v>
      </c>
      <c r="F713" s="10" t="s">
        <v>580</v>
      </c>
      <c r="G713" s="10" t="s">
        <v>601</v>
      </c>
      <c r="H713" s="10" t="s">
        <v>590</v>
      </c>
      <c r="I713" s="10" t="s">
        <v>635</v>
      </c>
      <c r="J713" s="10" t="s">
        <v>27455</v>
      </c>
      <c r="K713" s="10" t="s">
        <v>31886</v>
      </c>
      <c r="L713" s="10">
        <v>3</v>
      </c>
      <c r="M713" s="10">
        <v>858.72</v>
      </c>
      <c r="N713" s="10">
        <v>2576.16</v>
      </c>
      <c r="O713" s="59">
        <v>0.05</v>
      </c>
      <c r="P713" s="10">
        <v>128.81</v>
      </c>
      <c r="Q713" s="10">
        <v>2447.35</v>
      </c>
      <c r="R713" s="10" t="s">
        <v>614</v>
      </c>
      <c r="S713" s="10" t="s">
        <v>585</v>
      </c>
      <c r="T713" s="59">
        <v>0.3</v>
      </c>
      <c r="U713" s="10">
        <v>734.2</v>
      </c>
    </row>
    <row r="714" spans="1:21" x14ac:dyDescent="0.3">
      <c r="A714" s="10" t="s">
        <v>31885</v>
      </c>
      <c r="B714" s="61">
        <v>45376</v>
      </c>
      <c r="C714" s="10" t="s">
        <v>31884</v>
      </c>
      <c r="D714" s="10" t="s">
        <v>10776</v>
      </c>
      <c r="E714" s="10" t="s">
        <v>603</v>
      </c>
      <c r="F714" s="10" t="s">
        <v>602</v>
      </c>
      <c r="G714" s="10" t="s">
        <v>569</v>
      </c>
      <c r="H714" s="10" t="s">
        <v>600</v>
      </c>
      <c r="I714" s="10" t="s">
        <v>599</v>
      </c>
      <c r="J714" s="10" t="s">
        <v>22067</v>
      </c>
      <c r="K714" s="10" t="s">
        <v>31883</v>
      </c>
      <c r="L714" s="10">
        <v>9</v>
      </c>
      <c r="M714" s="10">
        <v>884.78</v>
      </c>
      <c r="N714" s="10">
        <v>7963.02</v>
      </c>
      <c r="O714" s="59">
        <v>0.2</v>
      </c>
      <c r="P714" s="10">
        <v>1592.6</v>
      </c>
      <c r="Q714" s="10">
        <v>6370.42</v>
      </c>
      <c r="R714" s="10" t="s">
        <v>614</v>
      </c>
      <c r="S714" s="10" t="s">
        <v>564</v>
      </c>
      <c r="T714" s="59">
        <v>0.15</v>
      </c>
      <c r="U714" s="10">
        <v>955.56</v>
      </c>
    </row>
    <row r="715" spans="1:21" x14ac:dyDescent="0.3">
      <c r="A715" s="10" t="s">
        <v>31882</v>
      </c>
      <c r="B715" s="61">
        <v>45024</v>
      </c>
      <c r="C715" s="10" t="s">
        <v>12458</v>
      </c>
      <c r="D715" s="10" t="s">
        <v>25303</v>
      </c>
      <c r="E715" s="10" t="s">
        <v>629</v>
      </c>
      <c r="F715" s="10" t="s">
        <v>759</v>
      </c>
      <c r="G715" s="10" t="s">
        <v>569</v>
      </c>
      <c r="H715" s="10" t="s">
        <v>544</v>
      </c>
      <c r="I715" s="10" t="s">
        <v>610</v>
      </c>
      <c r="J715" s="10" t="s">
        <v>31881</v>
      </c>
      <c r="K715" s="10" t="s">
        <v>31622</v>
      </c>
      <c r="L715" s="10">
        <v>8</v>
      </c>
      <c r="M715" s="10">
        <v>829.82</v>
      </c>
      <c r="N715" s="10">
        <v>6638.56</v>
      </c>
      <c r="O715" s="59">
        <v>0.05</v>
      </c>
      <c r="P715" s="10">
        <v>331.93</v>
      </c>
      <c r="Q715" s="10">
        <v>6306.63</v>
      </c>
      <c r="R715" s="10" t="s">
        <v>614</v>
      </c>
      <c r="S715" s="10" t="s">
        <v>585</v>
      </c>
      <c r="T715" s="59">
        <v>0.3</v>
      </c>
      <c r="U715" s="10">
        <v>1891.99</v>
      </c>
    </row>
    <row r="716" spans="1:21" x14ac:dyDescent="0.3">
      <c r="A716" s="10" t="s">
        <v>31880</v>
      </c>
      <c r="B716" s="61">
        <v>45030</v>
      </c>
      <c r="C716" s="10" t="s">
        <v>31879</v>
      </c>
      <c r="D716" s="10" t="s">
        <v>31878</v>
      </c>
      <c r="E716" s="10" t="s">
        <v>629</v>
      </c>
      <c r="F716" s="10" t="s">
        <v>628</v>
      </c>
      <c r="G716" s="10" t="s">
        <v>569</v>
      </c>
      <c r="H716" s="10" t="s">
        <v>579</v>
      </c>
      <c r="I716" s="10" t="s">
        <v>722</v>
      </c>
      <c r="J716" s="10" t="s">
        <v>30491</v>
      </c>
      <c r="K716" s="10" t="s">
        <v>9634</v>
      </c>
      <c r="L716" s="10">
        <v>1</v>
      </c>
      <c r="M716" s="10">
        <v>846.52</v>
      </c>
      <c r="N716" s="10">
        <v>846.52</v>
      </c>
      <c r="O716" s="59">
        <v>0.05</v>
      </c>
      <c r="P716" s="10">
        <v>42.33</v>
      </c>
      <c r="Q716" s="10">
        <v>804.19</v>
      </c>
      <c r="R716" s="10" t="s">
        <v>565</v>
      </c>
      <c r="S716" s="10" t="s">
        <v>564</v>
      </c>
      <c r="T716" s="59">
        <v>0.15</v>
      </c>
      <c r="U716" s="10">
        <v>120.63</v>
      </c>
    </row>
    <row r="717" spans="1:21" x14ac:dyDescent="0.3">
      <c r="A717" s="10" t="s">
        <v>31877</v>
      </c>
      <c r="B717" s="61">
        <v>45252</v>
      </c>
      <c r="C717" s="10" t="s">
        <v>18957</v>
      </c>
      <c r="D717" s="10" t="s">
        <v>23197</v>
      </c>
      <c r="E717" s="10" t="s">
        <v>581</v>
      </c>
      <c r="F717" s="10" t="s">
        <v>83</v>
      </c>
      <c r="G717" s="10" t="s">
        <v>601</v>
      </c>
      <c r="H717" s="10" t="s">
        <v>600</v>
      </c>
      <c r="I717" s="10" t="s">
        <v>664</v>
      </c>
      <c r="J717" s="10" t="s">
        <v>31876</v>
      </c>
      <c r="K717" s="10" t="s">
        <v>31875</v>
      </c>
      <c r="L717" s="10">
        <v>1</v>
      </c>
      <c r="M717" s="10">
        <v>903.52</v>
      </c>
      <c r="N717" s="10">
        <v>903.52</v>
      </c>
      <c r="O717" s="59">
        <v>0.2</v>
      </c>
      <c r="P717" s="10">
        <v>180.7</v>
      </c>
      <c r="Q717" s="10">
        <v>722.82</v>
      </c>
      <c r="R717" s="10" t="s">
        <v>586</v>
      </c>
      <c r="S717" s="10" t="s">
        <v>607</v>
      </c>
      <c r="T717" s="59">
        <v>0.15</v>
      </c>
      <c r="U717" s="10">
        <v>108.42</v>
      </c>
    </row>
    <row r="718" spans="1:21" x14ac:dyDescent="0.3">
      <c r="A718" s="10" t="s">
        <v>31874</v>
      </c>
      <c r="B718" s="61">
        <v>44932</v>
      </c>
      <c r="C718" s="10" t="s">
        <v>1695</v>
      </c>
      <c r="D718" s="10" t="s">
        <v>7246</v>
      </c>
      <c r="E718" s="10" t="s">
        <v>592</v>
      </c>
      <c r="F718" s="10" t="s">
        <v>18</v>
      </c>
      <c r="G718" s="10" t="s">
        <v>601</v>
      </c>
      <c r="H718" s="10" t="s">
        <v>590</v>
      </c>
      <c r="I718" s="10" t="s">
        <v>635</v>
      </c>
      <c r="J718" s="10" t="s">
        <v>31873</v>
      </c>
      <c r="K718" s="10" t="s">
        <v>31872</v>
      </c>
      <c r="L718" s="10">
        <v>9</v>
      </c>
      <c r="M718" s="10">
        <v>110.92</v>
      </c>
      <c r="N718" s="10">
        <v>998.28</v>
      </c>
      <c r="O718" s="59">
        <v>0.2</v>
      </c>
      <c r="P718" s="10">
        <v>199.66</v>
      </c>
      <c r="Q718" s="10">
        <v>798.62</v>
      </c>
      <c r="R718" s="10" t="s">
        <v>586</v>
      </c>
      <c r="S718" s="10" t="s">
        <v>596</v>
      </c>
      <c r="T718" s="59">
        <v>0.25</v>
      </c>
      <c r="U718" s="10">
        <v>199.66</v>
      </c>
    </row>
    <row r="719" spans="1:21" x14ac:dyDescent="0.3">
      <c r="A719" s="10" t="s">
        <v>31871</v>
      </c>
      <c r="B719" s="61">
        <v>45349</v>
      </c>
      <c r="C719" s="10" t="s">
        <v>11750</v>
      </c>
      <c r="D719" s="10" t="s">
        <v>17586</v>
      </c>
      <c r="E719" s="10" t="s">
        <v>571</v>
      </c>
      <c r="F719" s="10" t="s">
        <v>570</v>
      </c>
      <c r="G719" s="10" t="s">
        <v>601</v>
      </c>
      <c r="H719" s="10" t="s">
        <v>600</v>
      </c>
      <c r="I719" s="10" t="s">
        <v>627</v>
      </c>
      <c r="J719" s="10" t="s">
        <v>25846</v>
      </c>
      <c r="K719" s="10" t="s">
        <v>31870</v>
      </c>
      <c r="L719" s="10">
        <v>9</v>
      </c>
      <c r="M719" s="10">
        <v>129.22999999999999</v>
      </c>
      <c r="N719" s="10">
        <v>1163.07</v>
      </c>
      <c r="O719" s="59">
        <v>0.2</v>
      </c>
      <c r="P719" s="10">
        <v>232.61</v>
      </c>
      <c r="Q719" s="10">
        <v>930.46</v>
      </c>
      <c r="R719" s="10" t="s">
        <v>575</v>
      </c>
      <c r="S719" s="10" t="s">
        <v>596</v>
      </c>
      <c r="T719" s="59">
        <v>0.3</v>
      </c>
      <c r="U719" s="10">
        <v>279.14</v>
      </c>
    </row>
    <row r="720" spans="1:21" x14ac:dyDescent="0.3">
      <c r="A720" s="10" t="s">
        <v>31869</v>
      </c>
      <c r="B720" s="61">
        <v>44932</v>
      </c>
      <c r="C720" s="10" t="s">
        <v>1253</v>
      </c>
      <c r="D720" s="10" t="s">
        <v>31868</v>
      </c>
      <c r="E720" s="10" t="s">
        <v>629</v>
      </c>
      <c r="F720" s="10" t="s">
        <v>790</v>
      </c>
      <c r="G720" s="10" t="s">
        <v>601</v>
      </c>
      <c r="H720" s="10" t="s">
        <v>590</v>
      </c>
      <c r="I720" s="10" t="s">
        <v>589</v>
      </c>
      <c r="J720" s="10" t="s">
        <v>4527</v>
      </c>
      <c r="K720" s="10" t="s">
        <v>1329</v>
      </c>
      <c r="L720" s="10">
        <v>6</v>
      </c>
      <c r="M720" s="10">
        <v>286.57</v>
      </c>
      <c r="N720" s="10">
        <v>1719.42</v>
      </c>
      <c r="O720" s="59">
        <v>0.1</v>
      </c>
      <c r="P720" s="10">
        <v>171.94</v>
      </c>
      <c r="Q720" s="10">
        <v>1547.48</v>
      </c>
      <c r="R720" s="10" t="s">
        <v>614</v>
      </c>
      <c r="S720" s="10" t="s">
        <v>596</v>
      </c>
      <c r="T720" s="59">
        <v>0.3</v>
      </c>
      <c r="U720" s="10">
        <v>464.24</v>
      </c>
    </row>
    <row r="721" spans="1:21" x14ac:dyDescent="0.3">
      <c r="A721" s="10" t="s">
        <v>31867</v>
      </c>
      <c r="B721" s="61">
        <v>45131</v>
      </c>
      <c r="C721" s="10" t="s">
        <v>30177</v>
      </c>
      <c r="D721" s="10" t="s">
        <v>31866</v>
      </c>
      <c r="E721" s="10" t="s">
        <v>592</v>
      </c>
      <c r="F721" s="10" t="s">
        <v>652</v>
      </c>
      <c r="G721" s="10" t="s">
        <v>601</v>
      </c>
      <c r="H721" s="10" t="s">
        <v>590</v>
      </c>
      <c r="I721" s="10" t="s">
        <v>589</v>
      </c>
      <c r="J721" s="10" t="s">
        <v>31865</v>
      </c>
      <c r="K721" s="10" t="s">
        <v>22516</v>
      </c>
      <c r="L721" s="10">
        <v>10</v>
      </c>
      <c r="M721" s="10">
        <v>515.97</v>
      </c>
      <c r="N721" s="10">
        <v>5159.7</v>
      </c>
      <c r="O721" s="59">
        <v>0</v>
      </c>
      <c r="P721" s="10">
        <v>0</v>
      </c>
      <c r="Q721" s="10">
        <v>5159.7</v>
      </c>
      <c r="R721" s="10" t="s">
        <v>614</v>
      </c>
      <c r="S721" s="10" t="s">
        <v>564</v>
      </c>
      <c r="T721" s="59">
        <v>0.15</v>
      </c>
      <c r="U721" s="10">
        <v>773.95</v>
      </c>
    </row>
    <row r="722" spans="1:21" x14ac:dyDescent="0.3">
      <c r="A722" s="10" t="s">
        <v>31864</v>
      </c>
      <c r="B722" s="61">
        <v>45181</v>
      </c>
      <c r="C722" s="10" t="s">
        <v>31863</v>
      </c>
      <c r="D722" s="10" t="s">
        <v>15116</v>
      </c>
      <c r="E722" s="10" t="s">
        <v>603</v>
      </c>
      <c r="F722" s="10" t="s">
        <v>602</v>
      </c>
      <c r="G722" s="10" t="s">
        <v>601</v>
      </c>
      <c r="H722" s="10" t="s">
        <v>600</v>
      </c>
      <c r="I722" s="10" t="s">
        <v>627</v>
      </c>
      <c r="J722" s="10" t="s">
        <v>31862</v>
      </c>
      <c r="K722" s="10" t="s">
        <v>18119</v>
      </c>
      <c r="L722" s="10">
        <v>1</v>
      </c>
      <c r="M722" s="10">
        <v>771.11</v>
      </c>
      <c r="N722" s="10">
        <v>771.11</v>
      </c>
      <c r="O722" s="59">
        <v>0</v>
      </c>
      <c r="P722" s="10">
        <v>0</v>
      </c>
      <c r="Q722" s="10">
        <v>771.11</v>
      </c>
      <c r="R722" s="10" t="s">
        <v>586</v>
      </c>
      <c r="S722" s="10" t="s">
        <v>564</v>
      </c>
      <c r="T722" s="59">
        <v>0.3</v>
      </c>
      <c r="U722" s="10">
        <v>231.33</v>
      </c>
    </row>
    <row r="723" spans="1:21" x14ac:dyDescent="0.3">
      <c r="A723" s="10" t="s">
        <v>31861</v>
      </c>
      <c r="B723" s="61">
        <v>45213</v>
      </c>
      <c r="C723" s="10" t="s">
        <v>2439</v>
      </c>
      <c r="D723" s="10" t="s">
        <v>31860</v>
      </c>
      <c r="E723" s="10" t="s">
        <v>571</v>
      </c>
      <c r="F723" s="10" t="s">
        <v>11</v>
      </c>
      <c r="G723" s="10" t="s">
        <v>569</v>
      </c>
      <c r="H723" s="10" t="s">
        <v>600</v>
      </c>
      <c r="I723" s="10" t="s">
        <v>627</v>
      </c>
      <c r="J723" s="10" t="s">
        <v>31859</v>
      </c>
      <c r="K723" s="10" t="s">
        <v>31858</v>
      </c>
      <c r="L723" s="10">
        <v>3</v>
      </c>
      <c r="M723" s="10">
        <v>366.06</v>
      </c>
      <c r="N723" s="10">
        <v>1098.18</v>
      </c>
      <c r="O723" s="59">
        <v>0.05</v>
      </c>
      <c r="P723" s="10">
        <v>54.91</v>
      </c>
      <c r="Q723" s="10">
        <v>1043.27</v>
      </c>
      <c r="R723" s="10" t="s">
        <v>614</v>
      </c>
      <c r="S723" s="10" t="s">
        <v>585</v>
      </c>
      <c r="T723" s="59">
        <v>0.15</v>
      </c>
      <c r="U723" s="10">
        <v>156.49</v>
      </c>
    </row>
    <row r="724" spans="1:21" x14ac:dyDescent="0.3">
      <c r="A724" s="10" t="s">
        <v>31857</v>
      </c>
      <c r="B724" s="61">
        <v>45272</v>
      </c>
      <c r="C724" s="10" t="s">
        <v>20631</v>
      </c>
      <c r="D724" s="10" t="s">
        <v>16158</v>
      </c>
      <c r="E724" s="10" t="s">
        <v>571</v>
      </c>
      <c r="F724" s="10" t="s">
        <v>685</v>
      </c>
      <c r="G724" s="10" t="s">
        <v>601</v>
      </c>
      <c r="H724" s="10" t="s">
        <v>600</v>
      </c>
      <c r="I724" s="10" t="s">
        <v>664</v>
      </c>
      <c r="J724" s="10" t="s">
        <v>31856</v>
      </c>
      <c r="K724" s="10" t="s">
        <v>31855</v>
      </c>
      <c r="L724" s="10">
        <v>3</v>
      </c>
      <c r="M724" s="10">
        <v>152.79</v>
      </c>
      <c r="N724" s="10">
        <v>458.37</v>
      </c>
      <c r="O724" s="59">
        <v>0.1</v>
      </c>
      <c r="P724" s="10">
        <v>45.84</v>
      </c>
      <c r="Q724" s="10">
        <v>412.53</v>
      </c>
      <c r="R724" s="10" t="s">
        <v>575</v>
      </c>
      <c r="S724" s="10" t="s">
        <v>607</v>
      </c>
      <c r="T724" s="59">
        <v>0.25</v>
      </c>
      <c r="U724" s="10">
        <v>103.13</v>
      </c>
    </row>
    <row r="725" spans="1:21" x14ac:dyDescent="0.3">
      <c r="A725" s="10" t="s">
        <v>31854</v>
      </c>
      <c r="B725" s="61">
        <v>45122</v>
      </c>
      <c r="C725" s="10" t="s">
        <v>13205</v>
      </c>
      <c r="D725" s="10" t="s">
        <v>31853</v>
      </c>
      <c r="E725" s="10" t="s">
        <v>603</v>
      </c>
      <c r="F725" s="10" t="s">
        <v>658</v>
      </c>
      <c r="G725" s="10" t="s">
        <v>569</v>
      </c>
      <c r="H725" s="10" t="s">
        <v>579</v>
      </c>
      <c r="I725" s="10" t="s">
        <v>711</v>
      </c>
      <c r="J725" s="10" t="s">
        <v>15857</v>
      </c>
      <c r="K725" s="10" t="s">
        <v>31852</v>
      </c>
      <c r="L725" s="10">
        <v>6</v>
      </c>
      <c r="M725" s="10">
        <v>519.59</v>
      </c>
      <c r="N725" s="10">
        <v>3117.54</v>
      </c>
      <c r="O725" s="59">
        <v>0.1</v>
      </c>
      <c r="P725" s="10">
        <v>311.75</v>
      </c>
      <c r="Q725" s="10">
        <v>2805.79</v>
      </c>
      <c r="R725" s="10" t="s">
        <v>586</v>
      </c>
      <c r="S725" s="10" t="s">
        <v>596</v>
      </c>
      <c r="T725" s="59">
        <v>0.15</v>
      </c>
      <c r="U725" s="10">
        <v>420.87</v>
      </c>
    </row>
    <row r="726" spans="1:21" x14ac:dyDescent="0.3">
      <c r="A726" s="10" t="s">
        <v>31851</v>
      </c>
      <c r="B726" s="61">
        <v>45366</v>
      </c>
      <c r="C726" s="10" t="s">
        <v>18579</v>
      </c>
      <c r="D726" s="10" t="s">
        <v>7670</v>
      </c>
      <c r="E726" s="10" t="s">
        <v>592</v>
      </c>
      <c r="F726" s="10" t="s">
        <v>591</v>
      </c>
      <c r="G726" s="10" t="s">
        <v>601</v>
      </c>
      <c r="H726" s="10" t="s">
        <v>544</v>
      </c>
      <c r="I726" s="10" t="s">
        <v>10</v>
      </c>
      <c r="J726" s="10" t="s">
        <v>31850</v>
      </c>
      <c r="K726" s="10" t="s">
        <v>26059</v>
      </c>
      <c r="L726" s="10">
        <v>1</v>
      </c>
      <c r="M726" s="10">
        <v>584.33000000000004</v>
      </c>
      <c r="N726" s="10">
        <v>584.33000000000004</v>
      </c>
      <c r="O726" s="59">
        <v>0.1</v>
      </c>
      <c r="P726" s="10">
        <v>58.43</v>
      </c>
      <c r="Q726" s="10">
        <v>525.9</v>
      </c>
      <c r="R726" s="10" t="s">
        <v>586</v>
      </c>
      <c r="S726" s="10" t="s">
        <v>596</v>
      </c>
      <c r="T726" s="59">
        <v>0.15</v>
      </c>
      <c r="U726" s="10">
        <v>78.88</v>
      </c>
    </row>
    <row r="727" spans="1:21" x14ac:dyDescent="0.3">
      <c r="A727" s="10" t="s">
        <v>31849</v>
      </c>
      <c r="B727" s="61">
        <v>45338</v>
      </c>
      <c r="C727" s="10" t="s">
        <v>22663</v>
      </c>
      <c r="D727" s="10" t="s">
        <v>1545</v>
      </c>
      <c r="E727" s="10" t="s">
        <v>629</v>
      </c>
      <c r="F727" s="10" t="s">
        <v>790</v>
      </c>
      <c r="G727" s="10" t="s">
        <v>569</v>
      </c>
      <c r="H727" s="10" t="s">
        <v>590</v>
      </c>
      <c r="I727" s="10" t="s">
        <v>635</v>
      </c>
      <c r="J727" s="10" t="s">
        <v>19679</v>
      </c>
      <c r="K727" s="10" t="s">
        <v>31848</v>
      </c>
      <c r="L727" s="10">
        <v>1</v>
      </c>
      <c r="M727" s="10">
        <v>682.29</v>
      </c>
      <c r="N727" s="10">
        <v>682.29</v>
      </c>
      <c r="O727" s="59">
        <v>0.05</v>
      </c>
      <c r="P727" s="10">
        <v>34.11</v>
      </c>
      <c r="Q727" s="10">
        <v>648.17999999999995</v>
      </c>
      <c r="R727" s="10" t="s">
        <v>614</v>
      </c>
      <c r="S727" s="10" t="s">
        <v>564</v>
      </c>
      <c r="T727" s="59">
        <v>0.3</v>
      </c>
      <c r="U727" s="10">
        <v>194.45</v>
      </c>
    </row>
    <row r="728" spans="1:21" x14ac:dyDescent="0.3">
      <c r="A728" s="10" t="s">
        <v>31847</v>
      </c>
      <c r="B728" s="61">
        <v>45171</v>
      </c>
      <c r="C728" s="10" t="s">
        <v>21022</v>
      </c>
      <c r="D728" s="10" t="s">
        <v>31846</v>
      </c>
      <c r="E728" s="10" t="s">
        <v>603</v>
      </c>
      <c r="F728" s="10" t="s">
        <v>602</v>
      </c>
      <c r="G728" s="10" t="s">
        <v>601</v>
      </c>
      <c r="H728" s="10" t="s">
        <v>579</v>
      </c>
      <c r="I728" s="10" t="s">
        <v>722</v>
      </c>
      <c r="J728" s="10" t="s">
        <v>31845</v>
      </c>
      <c r="K728" s="10" t="s">
        <v>22926</v>
      </c>
      <c r="L728" s="10">
        <v>9</v>
      </c>
      <c r="M728" s="10">
        <v>740.41</v>
      </c>
      <c r="N728" s="10">
        <v>6663.69</v>
      </c>
      <c r="O728" s="59">
        <v>0.05</v>
      </c>
      <c r="P728" s="10">
        <v>333.18</v>
      </c>
      <c r="Q728" s="10">
        <v>6330.51</v>
      </c>
      <c r="R728" s="10" t="s">
        <v>586</v>
      </c>
      <c r="S728" s="10" t="s">
        <v>585</v>
      </c>
      <c r="T728" s="59">
        <v>0.3</v>
      </c>
      <c r="U728" s="10">
        <v>1899.15</v>
      </c>
    </row>
    <row r="729" spans="1:21" x14ac:dyDescent="0.3">
      <c r="A729" s="10" t="s">
        <v>31844</v>
      </c>
      <c r="B729" s="61">
        <v>45107</v>
      </c>
      <c r="C729" s="10" t="s">
        <v>19423</v>
      </c>
      <c r="D729" s="10" t="s">
        <v>5212</v>
      </c>
      <c r="E729" s="10" t="s">
        <v>571</v>
      </c>
      <c r="F729" s="10" t="s">
        <v>685</v>
      </c>
      <c r="G729" s="10" t="s">
        <v>569</v>
      </c>
      <c r="H729" s="10" t="s">
        <v>600</v>
      </c>
      <c r="I729" s="10" t="s">
        <v>664</v>
      </c>
      <c r="J729" s="10" t="s">
        <v>31843</v>
      </c>
      <c r="K729" s="10" t="s">
        <v>31842</v>
      </c>
      <c r="L729" s="10">
        <v>3</v>
      </c>
      <c r="M729" s="10">
        <v>175.43</v>
      </c>
      <c r="N729" s="10">
        <v>526.29</v>
      </c>
      <c r="O729" s="59">
        <v>0.1</v>
      </c>
      <c r="P729" s="10">
        <v>52.63</v>
      </c>
      <c r="Q729" s="10">
        <v>473.66</v>
      </c>
      <c r="R729" s="10" t="s">
        <v>614</v>
      </c>
      <c r="S729" s="10" t="s">
        <v>596</v>
      </c>
      <c r="T729" s="59">
        <v>0.15</v>
      </c>
      <c r="U729" s="10">
        <v>71.05</v>
      </c>
    </row>
    <row r="730" spans="1:21" x14ac:dyDescent="0.3">
      <c r="A730" s="10" t="s">
        <v>31841</v>
      </c>
      <c r="B730" s="61">
        <v>45333</v>
      </c>
      <c r="C730" s="10" t="s">
        <v>31840</v>
      </c>
      <c r="D730" s="10" t="s">
        <v>31839</v>
      </c>
      <c r="E730" s="10" t="s">
        <v>603</v>
      </c>
      <c r="F730" s="10" t="s">
        <v>658</v>
      </c>
      <c r="G730" s="10" t="s">
        <v>601</v>
      </c>
      <c r="H730" s="10" t="s">
        <v>600</v>
      </c>
      <c r="I730" s="10" t="s">
        <v>627</v>
      </c>
      <c r="J730" s="10" t="s">
        <v>31838</v>
      </c>
      <c r="K730" s="10" t="s">
        <v>12914</v>
      </c>
      <c r="L730" s="10">
        <v>10</v>
      </c>
      <c r="M730" s="10">
        <v>787.22</v>
      </c>
      <c r="N730" s="10">
        <v>7872.2</v>
      </c>
      <c r="O730" s="59">
        <v>0.1</v>
      </c>
      <c r="P730" s="10">
        <v>787.22</v>
      </c>
      <c r="Q730" s="10">
        <v>7084.98</v>
      </c>
      <c r="R730" s="10" t="s">
        <v>565</v>
      </c>
      <c r="S730" s="10" t="s">
        <v>585</v>
      </c>
      <c r="T730" s="59">
        <v>0.3</v>
      </c>
      <c r="U730" s="10">
        <v>2125.4899999999998</v>
      </c>
    </row>
    <row r="731" spans="1:21" x14ac:dyDescent="0.3">
      <c r="A731" s="10" t="s">
        <v>31837</v>
      </c>
      <c r="B731" s="61">
        <v>45310</v>
      </c>
      <c r="C731" s="10" t="s">
        <v>30654</v>
      </c>
      <c r="D731" s="10" t="s">
        <v>31836</v>
      </c>
      <c r="E731" s="10" t="s">
        <v>629</v>
      </c>
      <c r="F731" s="10" t="s">
        <v>759</v>
      </c>
      <c r="G731" s="10" t="s">
        <v>569</v>
      </c>
      <c r="H731" s="10" t="s">
        <v>579</v>
      </c>
      <c r="I731" s="10" t="s">
        <v>711</v>
      </c>
      <c r="J731" s="10" t="s">
        <v>31835</v>
      </c>
      <c r="K731" s="10" t="s">
        <v>21440</v>
      </c>
      <c r="L731" s="10">
        <v>4</v>
      </c>
      <c r="M731" s="10">
        <v>260.27</v>
      </c>
      <c r="N731" s="10">
        <v>1041.08</v>
      </c>
      <c r="O731" s="59">
        <v>0.05</v>
      </c>
      <c r="P731" s="10">
        <v>52.05</v>
      </c>
      <c r="Q731" s="10">
        <v>989.03</v>
      </c>
      <c r="R731" s="10" t="s">
        <v>614</v>
      </c>
      <c r="S731" s="10" t="s">
        <v>596</v>
      </c>
      <c r="T731" s="59">
        <v>0.3</v>
      </c>
      <c r="U731" s="10">
        <v>296.70999999999998</v>
      </c>
    </row>
    <row r="732" spans="1:21" x14ac:dyDescent="0.3">
      <c r="A732" s="10" t="s">
        <v>31834</v>
      </c>
      <c r="B732" s="61">
        <v>45377</v>
      </c>
      <c r="C732" s="10" t="s">
        <v>29103</v>
      </c>
      <c r="D732" s="10" t="s">
        <v>18246</v>
      </c>
      <c r="E732" s="10" t="s">
        <v>581</v>
      </c>
      <c r="F732" s="10" t="s">
        <v>7</v>
      </c>
      <c r="G732" s="10" t="s">
        <v>569</v>
      </c>
      <c r="H732" s="10" t="s">
        <v>590</v>
      </c>
      <c r="I732" s="10" t="s">
        <v>635</v>
      </c>
      <c r="J732" s="10" t="s">
        <v>29090</v>
      </c>
      <c r="K732" s="10" t="s">
        <v>6550</v>
      </c>
      <c r="L732" s="10">
        <v>9</v>
      </c>
      <c r="M732" s="10">
        <v>161.4</v>
      </c>
      <c r="N732" s="10">
        <v>1452.6</v>
      </c>
      <c r="O732" s="59">
        <v>0.2</v>
      </c>
      <c r="P732" s="10">
        <v>290.52</v>
      </c>
      <c r="Q732" s="10">
        <v>1162.08</v>
      </c>
      <c r="R732" s="10" t="s">
        <v>586</v>
      </c>
      <c r="S732" s="10" t="s">
        <v>564</v>
      </c>
      <c r="T732" s="59">
        <v>0.15</v>
      </c>
      <c r="U732" s="10">
        <v>174.31</v>
      </c>
    </row>
    <row r="733" spans="1:21" x14ac:dyDescent="0.3">
      <c r="A733" s="10" t="s">
        <v>31833</v>
      </c>
      <c r="B733" s="61">
        <v>45319</v>
      </c>
      <c r="C733" s="10" t="s">
        <v>16143</v>
      </c>
      <c r="D733" s="10" t="s">
        <v>31832</v>
      </c>
      <c r="E733" s="10" t="s">
        <v>629</v>
      </c>
      <c r="F733" s="10" t="s">
        <v>628</v>
      </c>
      <c r="G733" s="10" t="s">
        <v>569</v>
      </c>
      <c r="H733" s="10" t="s">
        <v>600</v>
      </c>
      <c r="I733" s="10" t="s">
        <v>627</v>
      </c>
      <c r="J733" s="10" t="s">
        <v>15447</v>
      </c>
      <c r="K733" s="10" t="s">
        <v>31831</v>
      </c>
      <c r="L733" s="10">
        <v>5</v>
      </c>
      <c r="M733" s="10">
        <v>917.65</v>
      </c>
      <c r="N733" s="10">
        <v>4588.25</v>
      </c>
      <c r="O733" s="59">
        <v>0.05</v>
      </c>
      <c r="P733" s="10">
        <v>229.41</v>
      </c>
      <c r="Q733" s="10">
        <v>4358.84</v>
      </c>
      <c r="R733" s="10" t="s">
        <v>586</v>
      </c>
      <c r="S733" s="10" t="s">
        <v>596</v>
      </c>
      <c r="T733" s="59">
        <v>0.15</v>
      </c>
      <c r="U733" s="10">
        <v>653.83000000000004</v>
      </c>
    </row>
    <row r="734" spans="1:21" x14ac:dyDescent="0.3">
      <c r="A734" s="10" t="s">
        <v>31830</v>
      </c>
      <c r="B734" s="61">
        <v>44989</v>
      </c>
      <c r="C734" s="10" t="s">
        <v>15750</v>
      </c>
      <c r="D734" s="10" t="s">
        <v>21001</v>
      </c>
      <c r="E734" s="10" t="s">
        <v>629</v>
      </c>
      <c r="F734" s="10" t="s">
        <v>790</v>
      </c>
      <c r="G734" s="10" t="s">
        <v>569</v>
      </c>
      <c r="H734" s="10" t="s">
        <v>590</v>
      </c>
      <c r="I734" s="10" t="s">
        <v>589</v>
      </c>
      <c r="J734" s="10" t="s">
        <v>11532</v>
      </c>
      <c r="K734" s="10" t="s">
        <v>16903</v>
      </c>
      <c r="L734" s="10">
        <v>7</v>
      </c>
      <c r="M734" s="10">
        <v>272.56</v>
      </c>
      <c r="N734" s="10">
        <v>1907.92</v>
      </c>
      <c r="O734" s="59">
        <v>0.05</v>
      </c>
      <c r="P734" s="10">
        <v>95.4</v>
      </c>
      <c r="Q734" s="10">
        <v>1812.52</v>
      </c>
      <c r="R734" s="10" t="s">
        <v>586</v>
      </c>
      <c r="S734" s="10" t="s">
        <v>596</v>
      </c>
      <c r="T734" s="59">
        <v>0.25</v>
      </c>
      <c r="U734" s="10">
        <v>453.13</v>
      </c>
    </row>
    <row r="735" spans="1:21" x14ac:dyDescent="0.3">
      <c r="A735" s="10" t="s">
        <v>31829</v>
      </c>
      <c r="B735" s="61">
        <v>45338</v>
      </c>
      <c r="C735" s="10" t="s">
        <v>31828</v>
      </c>
      <c r="D735" s="10" t="s">
        <v>13611</v>
      </c>
      <c r="E735" s="10" t="s">
        <v>603</v>
      </c>
      <c r="F735" s="10" t="s">
        <v>636</v>
      </c>
      <c r="G735" s="10" t="s">
        <v>601</v>
      </c>
      <c r="H735" s="10" t="s">
        <v>590</v>
      </c>
      <c r="I735" s="10" t="s">
        <v>748</v>
      </c>
      <c r="J735" s="10" t="s">
        <v>12898</v>
      </c>
      <c r="K735" s="10" t="s">
        <v>15105</v>
      </c>
      <c r="L735" s="10">
        <v>6</v>
      </c>
      <c r="M735" s="10">
        <v>332.47</v>
      </c>
      <c r="N735" s="10">
        <v>1994.82</v>
      </c>
      <c r="O735" s="59">
        <v>0.05</v>
      </c>
      <c r="P735" s="10">
        <v>99.74</v>
      </c>
      <c r="Q735" s="10">
        <v>1895.08</v>
      </c>
      <c r="R735" s="10" t="s">
        <v>575</v>
      </c>
      <c r="S735" s="10" t="s">
        <v>585</v>
      </c>
      <c r="T735" s="59">
        <v>0.25</v>
      </c>
      <c r="U735" s="10">
        <v>473.77</v>
      </c>
    </row>
    <row r="736" spans="1:21" x14ac:dyDescent="0.3">
      <c r="A736" s="10" t="s">
        <v>31827</v>
      </c>
      <c r="B736" s="61">
        <v>45048</v>
      </c>
      <c r="C736" s="10" t="s">
        <v>900</v>
      </c>
      <c r="D736" s="10" t="s">
        <v>31826</v>
      </c>
      <c r="E736" s="10" t="s">
        <v>571</v>
      </c>
      <c r="F736" s="10" t="s">
        <v>685</v>
      </c>
      <c r="G736" s="10" t="s">
        <v>569</v>
      </c>
      <c r="H736" s="10" t="s">
        <v>579</v>
      </c>
      <c r="I736" s="10" t="s">
        <v>711</v>
      </c>
      <c r="J736" s="10" t="s">
        <v>22826</v>
      </c>
      <c r="K736" s="10" t="s">
        <v>31825</v>
      </c>
      <c r="L736" s="10">
        <v>4</v>
      </c>
      <c r="M736" s="10">
        <v>190.22</v>
      </c>
      <c r="N736" s="10">
        <v>760.88</v>
      </c>
      <c r="O736" s="59">
        <v>0.05</v>
      </c>
      <c r="P736" s="10">
        <v>38.04</v>
      </c>
      <c r="Q736" s="10">
        <v>722.84</v>
      </c>
      <c r="R736" s="10" t="s">
        <v>575</v>
      </c>
      <c r="S736" s="10" t="s">
        <v>564</v>
      </c>
      <c r="T736" s="59">
        <v>0.25</v>
      </c>
      <c r="U736" s="10">
        <v>180.71</v>
      </c>
    </row>
    <row r="737" spans="1:21" x14ac:dyDescent="0.3">
      <c r="A737" s="10" t="s">
        <v>31824</v>
      </c>
      <c r="B737" s="61">
        <v>45352</v>
      </c>
      <c r="C737" s="10" t="s">
        <v>19833</v>
      </c>
      <c r="D737" s="10" t="s">
        <v>6565</v>
      </c>
      <c r="E737" s="10" t="s">
        <v>581</v>
      </c>
      <c r="F737" s="10" t="s">
        <v>580</v>
      </c>
      <c r="G737" s="10" t="s">
        <v>601</v>
      </c>
      <c r="H737" s="10" t="s">
        <v>600</v>
      </c>
      <c r="I737" s="10" t="s">
        <v>664</v>
      </c>
      <c r="J737" s="10" t="s">
        <v>31823</v>
      </c>
      <c r="K737" s="10" t="s">
        <v>5088</v>
      </c>
      <c r="L737" s="10">
        <v>6</v>
      </c>
      <c r="M737" s="10">
        <v>696.59</v>
      </c>
      <c r="N737" s="10">
        <v>4179.54</v>
      </c>
      <c r="O737" s="59">
        <v>0.2</v>
      </c>
      <c r="P737" s="10">
        <v>835.91</v>
      </c>
      <c r="Q737" s="10">
        <v>3343.63</v>
      </c>
      <c r="R737" s="10" t="s">
        <v>565</v>
      </c>
      <c r="S737" s="10" t="s">
        <v>607</v>
      </c>
      <c r="T737" s="59">
        <v>0.3</v>
      </c>
      <c r="U737" s="10">
        <v>1003.09</v>
      </c>
    </row>
    <row r="738" spans="1:21" x14ac:dyDescent="0.3">
      <c r="A738" s="10" t="s">
        <v>31822</v>
      </c>
      <c r="B738" s="61">
        <v>45100</v>
      </c>
      <c r="C738" s="10" t="s">
        <v>7961</v>
      </c>
      <c r="D738" s="10" t="s">
        <v>27027</v>
      </c>
      <c r="E738" s="10" t="s">
        <v>571</v>
      </c>
      <c r="F738" s="10" t="s">
        <v>11</v>
      </c>
      <c r="G738" s="10" t="s">
        <v>569</v>
      </c>
      <c r="H738" s="10" t="s">
        <v>579</v>
      </c>
      <c r="I738" s="10" t="s">
        <v>711</v>
      </c>
      <c r="J738" s="10" t="s">
        <v>3854</v>
      </c>
      <c r="K738" s="10" t="s">
        <v>7904</v>
      </c>
      <c r="L738" s="10">
        <v>4</v>
      </c>
      <c r="M738" s="10">
        <v>271.14</v>
      </c>
      <c r="N738" s="10">
        <v>1084.56</v>
      </c>
      <c r="O738" s="59">
        <v>0.2</v>
      </c>
      <c r="P738" s="10">
        <v>216.91</v>
      </c>
      <c r="Q738" s="10">
        <v>867.65</v>
      </c>
      <c r="R738" s="10" t="s">
        <v>614</v>
      </c>
      <c r="S738" s="10" t="s">
        <v>564</v>
      </c>
      <c r="T738" s="59">
        <v>0.3</v>
      </c>
      <c r="U738" s="10">
        <v>260.29000000000002</v>
      </c>
    </row>
    <row r="739" spans="1:21" x14ac:dyDescent="0.3">
      <c r="A739" s="10" t="s">
        <v>31821</v>
      </c>
      <c r="B739" s="61">
        <v>45043</v>
      </c>
      <c r="C739" s="10" t="s">
        <v>6657</v>
      </c>
      <c r="D739" s="10" t="s">
        <v>31820</v>
      </c>
      <c r="E739" s="10" t="s">
        <v>603</v>
      </c>
      <c r="F739" s="10" t="s">
        <v>602</v>
      </c>
      <c r="G739" s="10" t="s">
        <v>569</v>
      </c>
      <c r="H739" s="10" t="s">
        <v>544</v>
      </c>
      <c r="I739" s="10" t="s">
        <v>10</v>
      </c>
      <c r="J739" s="10" t="s">
        <v>23048</v>
      </c>
      <c r="K739" s="10" t="s">
        <v>31819</v>
      </c>
      <c r="L739" s="10">
        <v>9</v>
      </c>
      <c r="M739" s="10">
        <v>119.55</v>
      </c>
      <c r="N739" s="10">
        <v>1075.95</v>
      </c>
      <c r="O739" s="59">
        <v>0</v>
      </c>
      <c r="P739" s="10">
        <v>0</v>
      </c>
      <c r="Q739" s="10">
        <v>1075.95</v>
      </c>
      <c r="R739" s="10" t="s">
        <v>565</v>
      </c>
      <c r="S739" s="10" t="s">
        <v>596</v>
      </c>
      <c r="T739" s="59">
        <v>0.3</v>
      </c>
      <c r="U739" s="10">
        <v>322.79000000000002</v>
      </c>
    </row>
    <row r="740" spans="1:21" x14ac:dyDescent="0.3">
      <c r="A740" s="10" t="s">
        <v>31818</v>
      </c>
      <c r="B740" s="61">
        <v>45188</v>
      </c>
      <c r="C740" s="10" t="s">
        <v>10965</v>
      </c>
      <c r="D740" s="10" t="s">
        <v>12815</v>
      </c>
      <c r="E740" s="10" t="s">
        <v>629</v>
      </c>
      <c r="F740" s="10" t="s">
        <v>790</v>
      </c>
      <c r="G740" s="10" t="s">
        <v>569</v>
      </c>
      <c r="H740" s="10" t="s">
        <v>590</v>
      </c>
      <c r="I740" s="10" t="s">
        <v>748</v>
      </c>
      <c r="J740" s="10" t="s">
        <v>1935</v>
      </c>
      <c r="K740" s="10" t="s">
        <v>12796</v>
      </c>
      <c r="L740" s="10">
        <v>1</v>
      </c>
      <c r="M740" s="10">
        <v>498.89</v>
      </c>
      <c r="N740" s="10">
        <v>498.89</v>
      </c>
      <c r="O740" s="59">
        <v>0</v>
      </c>
      <c r="P740" s="10">
        <v>0</v>
      </c>
      <c r="Q740" s="10">
        <v>498.89</v>
      </c>
      <c r="R740" s="10" t="s">
        <v>575</v>
      </c>
      <c r="S740" s="10" t="s">
        <v>596</v>
      </c>
      <c r="T740" s="59">
        <v>0.25</v>
      </c>
      <c r="U740" s="10">
        <v>124.72</v>
      </c>
    </row>
    <row r="741" spans="1:21" x14ac:dyDescent="0.3">
      <c r="A741" s="10" t="s">
        <v>31817</v>
      </c>
      <c r="B741" s="61">
        <v>44994</v>
      </c>
      <c r="C741" s="10" t="s">
        <v>31795</v>
      </c>
      <c r="D741" s="10" t="s">
        <v>23463</v>
      </c>
      <c r="E741" s="10" t="s">
        <v>603</v>
      </c>
      <c r="F741" s="10" t="s">
        <v>602</v>
      </c>
      <c r="G741" s="10" t="s">
        <v>569</v>
      </c>
      <c r="H741" s="10" t="s">
        <v>590</v>
      </c>
      <c r="I741" s="10" t="s">
        <v>635</v>
      </c>
      <c r="J741" s="10" t="s">
        <v>29974</v>
      </c>
      <c r="K741" s="10" t="s">
        <v>31816</v>
      </c>
      <c r="L741" s="10">
        <v>9</v>
      </c>
      <c r="M741" s="10">
        <v>381.83</v>
      </c>
      <c r="N741" s="10">
        <v>3436.47</v>
      </c>
      <c r="O741" s="59">
        <v>0.1</v>
      </c>
      <c r="P741" s="10">
        <v>343.65</v>
      </c>
      <c r="Q741" s="10">
        <v>3092.82</v>
      </c>
      <c r="R741" s="10" t="s">
        <v>614</v>
      </c>
      <c r="S741" s="10" t="s">
        <v>585</v>
      </c>
      <c r="T741" s="59">
        <v>0.3</v>
      </c>
      <c r="U741" s="10">
        <v>927.85</v>
      </c>
    </row>
    <row r="742" spans="1:21" x14ac:dyDescent="0.3">
      <c r="A742" s="10" t="s">
        <v>31815</v>
      </c>
      <c r="B742" s="61">
        <v>45078</v>
      </c>
      <c r="C742" s="10" t="s">
        <v>25932</v>
      </c>
      <c r="D742" s="10" t="s">
        <v>31814</v>
      </c>
      <c r="E742" s="10" t="s">
        <v>581</v>
      </c>
      <c r="F742" s="10" t="s">
        <v>83</v>
      </c>
      <c r="G742" s="10" t="s">
        <v>569</v>
      </c>
      <c r="H742" s="10" t="s">
        <v>600</v>
      </c>
      <c r="I742" s="10" t="s">
        <v>627</v>
      </c>
      <c r="J742" s="10" t="s">
        <v>31607</v>
      </c>
      <c r="K742" s="10" t="s">
        <v>7973</v>
      </c>
      <c r="L742" s="10">
        <v>3</v>
      </c>
      <c r="M742" s="10">
        <v>272.99</v>
      </c>
      <c r="N742" s="10">
        <v>818.97</v>
      </c>
      <c r="O742" s="59">
        <v>0</v>
      </c>
      <c r="P742" s="10">
        <v>0</v>
      </c>
      <c r="Q742" s="10">
        <v>818.97</v>
      </c>
      <c r="R742" s="10" t="s">
        <v>586</v>
      </c>
      <c r="S742" s="10" t="s">
        <v>607</v>
      </c>
      <c r="T742" s="59">
        <v>0.25</v>
      </c>
      <c r="U742" s="10">
        <v>204.74</v>
      </c>
    </row>
    <row r="743" spans="1:21" x14ac:dyDescent="0.3">
      <c r="A743" s="10" t="s">
        <v>31813</v>
      </c>
      <c r="B743" s="61">
        <v>45336</v>
      </c>
      <c r="C743" s="10" t="s">
        <v>14208</v>
      </c>
      <c r="D743" s="10" t="s">
        <v>31812</v>
      </c>
      <c r="E743" s="10" t="s">
        <v>603</v>
      </c>
      <c r="F743" s="10" t="s">
        <v>636</v>
      </c>
      <c r="G743" s="10" t="s">
        <v>569</v>
      </c>
      <c r="H743" s="10" t="s">
        <v>579</v>
      </c>
      <c r="I743" s="10" t="s">
        <v>711</v>
      </c>
      <c r="J743" s="10" t="s">
        <v>31811</v>
      </c>
      <c r="K743" s="10" t="s">
        <v>4915</v>
      </c>
      <c r="L743" s="10">
        <v>6</v>
      </c>
      <c r="M743" s="10">
        <v>747.98</v>
      </c>
      <c r="N743" s="10">
        <v>4487.88</v>
      </c>
      <c r="O743" s="59">
        <v>0.2</v>
      </c>
      <c r="P743" s="10">
        <v>897.58</v>
      </c>
      <c r="Q743" s="10">
        <v>3590.3</v>
      </c>
      <c r="R743" s="10" t="s">
        <v>614</v>
      </c>
      <c r="S743" s="10" t="s">
        <v>564</v>
      </c>
      <c r="T743" s="59">
        <v>0.15</v>
      </c>
      <c r="U743" s="10">
        <v>538.54</v>
      </c>
    </row>
    <row r="744" spans="1:21" x14ac:dyDescent="0.3">
      <c r="A744" s="10" t="s">
        <v>31810</v>
      </c>
      <c r="B744" s="61">
        <v>45301</v>
      </c>
      <c r="C744" s="10" t="s">
        <v>14911</v>
      </c>
      <c r="D744" s="10" t="s">
        <v>7896</v>
      </c>
      <c r="E744" s="10" t="s">
        <v>581</v>
      </c>
      <c r="F744" s="10" t="s">
        <v>83</v>
      </c>
      <c r="G744" s="10" t="s">
        <v>569</v>
      </c>
      <c r="H744" s="10" t="s">
        <v>579</v>
      </c>
      <c r="I744" s="10" t="s">
        <v>711</v>
      </c>
      <c r="J744" s="10" t="s">
        <v>31809</v>
      </c>
      <c r="K744" s="10" t="s">
        <v>22948</v>
      </c>
      <c r="L744" s="10">
        <v>5</v>
      </c>
      <c r="M744" s="10">
        <v>411.68</v>
      </c>
      <c r="N744" s="10">
        <v>2058.4</v>
      </c>
      <c r="O744" s="59">
        <v>0</v>
      </c>
      <c r="P744" s="10">
        <v>0</v>
      </c>
      <c r="Q744" s="10">
        <v>2058.4</v>
      </c>
      <c r="R744" s="10" t="s">
        <v>565</v>
      </c>
      <c r="S744" s="10" t="s">
        <v>564</v>
      </c>
      <c r="T744" s="59">
        <v>0.25</v>
      </c>
      <c r="U744" s="10">
        <v>514.6</v>
      </c>
    </row>
    <row r="745" spans="1:21" x14ac:dyDescent="0.3">
      <c r="A745" s="10" t="s">
        <v>31808</v>
      </c>
      <c r="B745" s="61">
        <v>45010</v>
      </c>
      <c r="C745" s="10" t="s">
        <v>13395</v>
      </c>
      <c r="D745" s="10" t="s">
        <v>18258</v>
      </c>
      <c r="E745" s="10" t="s">
        <v>571</v>
      </c>
      <c r="F745" s="10" t="s">
        <v>11</v>
      </c>
      <c r="G745" s="10" t="s">
        <v>601</v>
      </c>
      <c r="H745" s="10" t="s">
        <v>600</v>
      </c>
      <c r="I745" s="10" t="s">
        <v>627</v>
      </c>
      <c r="J745" s="10" t="s">
        <v>31807</v>
      </c>
      <c r="K745" s="10" t="s">
        <v>28897</v>
      </c>
      <c r="L745" s="10">
        <v>10</v>
      </c>
      <c r="M745" s="10">
        <v>593.29</v>
      </c>
      <c r="N745" s="10">
        <v>5932.9</v>
      </c>
      <c r="O745" s="59">
        <v>0.1</v>
      </c>
      <c r="P745" s="10">
        <v>593.29</v>
      </c>
      <c r="Q745" s="10">
        <v>5339.61</v>
      </c>
      <c r="R745" s="10" t="s">
        <v>575</v>
      </c>
      <c r="S745" s="10" t="s">
        <v>607</v>
      </c>
      <c r="T745" s="59">
        <v>0.25</v>
      </c>
      <c r="U745" s="10">
        <v>1334.9</v>
      </c>
    </row>
    <row r="746" spans="1:21" x14ac:dyDescent="0.3">
      <c r="A746" s="10" t="s">
        <v>31806</v>
      </c>
      <c r="B746" s="61">
        <v>45363</v>
      </c>
      <c r="C746" s="10" t="s">
        <v>6963</v>
      </c>
      <c r="D746" s="10" t="s">
        <v>19526</v>
      </c>
      <c r="E746" s="10" t="s">
        <v>603</v>
      </c>
      <c r="F746" s="10" t="s">
        <v>602</v>
      </c>
      <c r="G746" s="10" t="s">
        <v>601</v>
      </c>
      <c r="H746" s="10" t="s">
        <v>590</v>
      </c>
      <c r="I746" s="10" t="s">
        <v>589</v>
      </c>
      <c r="J746" s="10" t="s">
        <v>31805</v>
      </c>
      <c r="K746" s="10" t="s">
        <v>31804</v>
      </c>
      <c r="L746" s="10">
        <v>10</v>
      </c>
      <c r="M746" s="10">
        <v>170.16</v>
      </c>
      <c r="N746" s="10">
        <v>1701.6</v>
      </c>
      <c r="O746" s="59">
        <v>0.05</v>
      </c>
      <c r="P746" s="10">
        <v>85.08</v>
      </c>
      <c r="Q746" s="10">
        <v>1616.52</v>
      </c>
      <c r="R746" s="10" t="s">
        <v>565</v>
      </c>
      <c r="S746" s="10" t="s">
        <v>607</v>
      </c>
      <c r="T746" s="59">
        <v>0.15</v>
      </c>
      <c r="U746" s="10">
        <v>242.48</v>
      </c>
    </row>
    <row r="747" spans="1:21" x14ac:dyDescent="0.3">
      <c r="A747" s="10" t="s">
        <v>31803</v>
      </c>
      <c r="B747" s="61">
        <v>44953</v>
      </c>
      <c r="C747" s="10" t="s">
        <v>12404</v>
      </c>
      <c r="D747" s="10" t="s">
        <v>29914</v>
      </c>
      <c r="E747" s="10" t="s">
        <v>603</v>
      </c>
      <c r="F747" s="10" t="s">
        <v>636</v>
      </c>
      <c r="G747" s="10" t="s">
        <v>601</v>
      </c>
      <c r="H747" s="10" t="s">
        <v>579</v>
      </c>
      <c r="I747" s="10" t="s">
        <v>722</v>
      </c>
      <c r="J747" s="10" t="s">
        <v>21840</v>
      </c>
      <c r="K747" s="10" t="s">
        <v>31802</v>
      </c>
      <c r="L747" s="10">
        <v>9</v>
      </c>
      <c r="M747" s="10">
        <v>473.54</v>
      </c>
      <c r="N747" s="10">
        <v>4261.8599999999997</v>
      </c>
      <c r="O747" s="59">
        <v>0.2</v>
      </c>
      <c r="P747" s="10">
        <v>852.37</v>
      </c>
      <c r="Q747" s="10">
        <v>3409.49</v>
      </c>
      <c r="R747" s="10" t="s">
        <v>575</v>
      </c>
      <c r="S747" s="10" t="s">
        <v>585</v>
      </c>
      <c r="T747" s="59">
        <v>0.3</v>
      </c>
      <c r="U747" s="10">
        <v>1022.85</v>
      </c>
    </row>
    <row r="748" spans="1:21" x14ac:dyDescent="0.3">
      <c r="A748" s="10" t="s">
        <v>31801</v>
      </c>
      <c r="B748" s="61">
        <v>45073</v>
      </c>
      <c r="C748" s="10" t="s">
        <v>14286</v>
      </c>
      <c r="D748" s="10" t="s">
        <v>19248</v>
      </c>
      <c r="E748" s="10" t="s">
        <v>571</v>
      </c>
      <c r="F748" s="10" t="s">
        <v>685</v>
      </c>
      <c r="G748" s="10" t="s">
        <v>601</v>
      </c>
      <c r="H748" s="10" t="s">
        <v>600</v>
      </c>
      <c r="I748" s="10" t="s">
        <v>627</v>
      </c>
      <c r="J748" s="10" t="s">
        <v>31800</v>
      </c>
      <c r="K748" s="10" t="s">
        <v>18460</v>
      </c>
      <c r="L748" s="10">
        <v>6</v>
      </c>
      <c r="M748" s="10">
        <v>436.6</v>
      </c>
      <c r="N748" s="10">
        <v>2619.6</v>
      </c>
      <c r="O748" s="59">
        <v>0</v>
      </c>
      <c r="P748" s="10">
        <v>0</v>
      </c>
      <c r="Q748" s="10">
        <v>2619.6</v>
      </c>
      <c r="R748" s="10" t="s">
        <v>614</v>
      </c>
      <c r="S748" s="10" t="s">
        <v>585</v>
      </c>
      <c r="T748" s="59">
        <v>0.25</v>
      </c>
      <c r="U748" s="10">
        <v>654.9</v>
      </c>
    </row>
    <row r="749" spans="1:21" x14ac:dyDescent="0.3">
      <c r="A749" s="10" t="s">
        <v>31799</v>
      </c>
      <c r="B749" s="61">
        <v>44998</v>
      </c>
      <c r="C749" s="10" t="s">
        <v>9863</v>
      </c>
      <c r="D749" s="10" t="s">
        <v>12758</v>
      </c>
      <c r="E749" s="10" t="s">
        <v>571</v>
      </c>
      <c r="F749" s="10" t="s">
        <v>685</v>
      </c>
      <c r="G749" s="10" t="s">
        <v>601</v>
      </c>
      <c r="H749" s="10" t="s">
        <v>579</v>
      </c>
      <c r="I749" s="10" t="s">
        <v>722</v>
      </c>
      <c r="J749" s="10" t="s">
        <v>14787</v>
      </c>
      <c r="K749" s="10" t="s">
        <v>22443</v>
      </c>
      <c r="L749" s="10">
        <v>2</v>
      </c>
      <c r="M749" s="10">
        <v>415.74</v>
      </c>
      <c r="N749" s="10">
        <v>831.48</v>
      </c>
      <c r="O749" s="59">
        <v>0.2</v>
      </c>
      <c r="P749" s="10">
        <v>166.3</v>
      </c>
      <c r="Q749" s="10">
        <v>665.18</v>
      </c>
      <c r="R749" s="10" t="s">
        <v>565</v>
      </c>
      <c r="S749" s="10" t="s">
        <v>607</v>
      </c>
      <c r="T749" s="59">
        <v>0.25</v>
      </c>
      <c r="U749" s="10">
        <v>166.29</v>
      </c>
    </row>
    <row r="750" spans="1:21" x14ac:dyDescent="0.3">
      <c r="A750" s="10" t="s">
        <v>31798</v>
      </c>
      <c r="B750" s="61">
        <v>45242</v>
      </c>
      <c r="C750" s="10" t="s">
        <v>7105</v>
      </c>
      <c r="D750" s="10" t="s">
        <v>21182</v>
      </c>
      <c r="E750" s="10" t="s">
        <v>629</v>
      </c>
      <c r="F750" s="10" t="s">
        <v>759</v>
      </c>
      <c r="G750" s="10" t="s">
        <v>601</v>
      </c>
      <c r="H750" s="10" t="s">
        <v>579</v>
      </c>
      <c r="I750" s="10" t="s">
        <v>722</v>
      </c>
      <c r="J750" s="10" t="s">
        <v>31797</v>
      </c>
      <c r="K750" s="10" t="s">
        <v>13286</v>
      </c>
      <c r="L750" s="10">
        <v>3</v>
      </c>
      <c r="M750" s="10">
        <v>337.4</v>
      </c>
      <c r="N750" s="10">
        <v>1012.2</v>
      </c>
      <c r="O750" s="59">
        <v>0.1</v>
      </c>
      <c r="P750" s="10">
        <v>101.22</v>
      </c>
      <c r="Q750" s="10">
        <v>910.98</v>
      </c>
      <c r="R750" s="10" t="s">
        <v>586</v>
      </c>
      <c r="S750" s="10" t="s">
        <v>596</v>
      </c>
      <c r="T750" s="59">
        <v>0.15</v>
      </c>
      <c r="U750" s="10">
        <v>136.65</v>
      </c>
    </row>
    <row r="751" spans="1:21" x14ac:dyDescent="0.3">
      <c r="A751" s="10" t="s">
        <v>31796</v>
      </c>
      <c r="B751" s="61">
        <v>45079</v>
      </c>
      <c r="C751" s="10" t="s">
        <v>31795</v>
      </c>
      <c r="D751" s="10" t="s">
        <v>31794</v>
      </c>
      <c r="E751" s="10" t="s">
        <v>581</v>
      </c>
      <c r="F751" s="10" t="s">
        <v>580</v>
      </c>
      <c r="G751" s="10" t="s">
        <v>569</v>
      </c>
      <c r="H751" s="10" t="s">
        <v>590</v>
      </c>
      <c r="I751" s="10" t="s">
        <v>589</v>
      </c>
      <c r="J751" s="10" t="s">
        <v>31793</v>
      </c>
      <c r="K751" s="10" t="s">
        <v>31792</v>
      </c>
      <c r="L751" s="10">
        <v>7</v>
      </c>
      <c r="M751" s="10">
        <v>625.74</v>
      </c>
      <c r="N751" s="10">
        <v>4380.18</v>
      </c>
      <c r="O751" s="59">
        <v>0.2</v>
      </c>
      <c r="P751" s="10">
        <v>876.04</v>
      </c>
      <c r="Q751" s="10">
        <v>3504.14</v>
      </c>
      <c r="R751" s="10" t="s">
        <v>586</v>
      </c>
      <c r="S751" s="10" t="s">
        <v>607</v>
      </c>
      <c r="T751" s="59">
        <v>0.25</v>
      </c>
      <c r="U751" s="10">
        <v>876.03</v>
      </c>
    </row>
    <row r="752" spans="1:21" x14ac:dyDescent="0.3">
      <c r="A752" s="10" t="s">
        <v>31791</v>
      </c>
      <c r="B752" s="61">
        <v>45255</v>
      </c>
      <c r="C752" s="10" t="s">
        <v>4420</v>
      </c>
      <c r="D752" s="10" t="s">
        <v>18589</v>
      </c>
      <c r="E752" s="10" t="s">
        <v>629</v>
      </c>
      <c r="F752" s="10" t="s">
        <v>628</v>
      </c>
      <c r="G752" s="10" t="s">
        <v>601</v>
      </c>
      <c r="H752" s="10" t="s">
        <v>544</v>
      </c>
      <c r="I752" s="10" t="s">
        <v>610</v>
      </c>
      <c r="J752" s="10" t="s">
        <v>25433</v>
      </c>
      <c r="K752" s="10" t="s">
        <v>27367</v>
      </c>
      <c r="L752" s="10">
        <v>9</v>
      </c>
      <c r="M752" s="10">
        <v>105.48</v>
      </c>
      <c r="N752" s="10">
        <v>949.32</v>
      </c>
      <c r="O752" s="59">
        <v>0.1</v>
      </c>
      <c r="P752" s="10">
        <v>94.93</v>
      </c>
      <c r="Q752" s="10">
        <v>854.39</v>
      </c>
      <c r="R752" s="10" t="s">
        <v>586</v>
      </c>
      <c r="S752" s="10" t="s">
        <v>585</v>
      </c>
      <c r="T752" s="59">
        <v>0.3</v>
      </c>
      <c r="U752" s="10">
        <v>256.32</v>
      </c>
    </row>
    <row r="753" spans="1:21" x14ac:dyDescent="0.3">
      <c r="A753" s="10" t="s">
        <v>31790</v>
      </c>
      <c r="B753" s="61">
        <v>45376</v>
      </c>
      <c r="C753" s="10" t="s">
        <v>807</v>
      </c>
      <c r="D753" s="10" t="s">
        <v>2142</v>
      </c>
      <c r="E753" s="10" t="s">
        <v>603</v>
      </c>
      <c r="F753" s="10" t="s">
        <v>602</v>
      </c>
      <c r="G753" s="10" t="s">
        <v>601</v>
      </c>
      <c r="H753" s="10" t="s">
        <v>579</v>
      </c>
      <c r="I753" s="10" t="s">
        <v>578</v>
      </c>
      <c r="J753" s="10" t="s">
        <v>27120</v>
      </c>
      <c r="K753" s="10" t="s">
        <v>24407</v>
      </c>
      <c r="L753" s="10">
        <v>8</v>
      </c>
      <c r="M753" s="10">
        <v>952.81</v>
      </c>
      <c r="N753" s="10">
        <v>7622.48</v>
      </c>
      <c r="O753" s="59">
        <v>0.2</v>
      </c>
      <c r="P753" s="10">
        <v>1524.5</v>
      </c>
      <c r="Q753" s="10">
        <v>6097.98</v>
      </c>
      <c r="R753" s="10" t="s">
        <v>586</v>
      </c>
      <c r="S753" s="10" t="s">
        <v>596</v>
      </c>
      <c r="T753" s="59">
        <v>0.15</v>
      </c>
      <c r="U753" s="10">
        <v>914.7</v>
      </c>
    </row>
    <row r="754" spans="1:21" x14ac:dyDescent="0.3">
      <c r="A754" s="10" t="s">
        <v>31789</v>
      </c>
      <c r="B754" s="61">
        <v>44998</v>
      </c>
      <c r="C754" s="10" t="s">
        <v>31788</v>
      </c>
      <c r="D754" s="10" t="s">
        <v>31787</v>
      </c>
      <c r="E754" s="10" t="s">
        <v>603</v>
      </c>
      <c r="F754" s="10" t="s">
        <v>658</v>
      </c>
      <c r="G754" s="10" t="s">
        <v>569</v>
      </c>
      <c r="H754" s="10" t="s">
        <v>579</v>
      </c>
      <c r="I754" s="10" t="s">
        <v>722</v>
      </c>
      <c r="J754" s="10" t="s">
        <v>31786</v>
      </c>
      <c r="K754" s="10" t="s">
        <v>31785</v>
      </c>
      <c r="L754" s="10">
        <v>7</v>
      </c>
      <c r="M754" s="10">
        <v>868.79</v>
      </c>
      <c r="N754" s="10">
        <v>6081.53</v>
      </c>
      <c r="O754" s="59">
        <v>0</v>
      </c>
      <c r="P754" s="10">
        <v>0</v>
      </c>
      <c r="Q754" s="10">
        <v>6081.53</v>
      </c>
      <c r="R754" s="10" t="s">
        <v>586</v>
      </c>
      <c r="S754" s="10" t="s">
        <v>596</v>
      </c>
      <c r="T754" s="59">
        <v>0.25</v>
      </c>
      <c r="U754" s="10">
        <v>1520.38</v>
      </c>
    </row>
    <row r="755" spans="1:21" x14ac:dyDescent="0.3">
      <c r="A755" s="10" t="s">
        <v>31784</v>
      </c>
      <c r="B755" s="61">
        <v>45099</v>
      </c>
      <c r="C755" s="10" t="s">
        <v>11013</v>
      </c>
      <c r="D755" s="10" t="s">
        <v>25092</v>
      </c>
      <c r="E755" s="10" t="s">
        <v>581</v>
      </c>
      <c r="F755" s="10" t="s">
        <v>7</v>
      </c>
      <c r="G755" s="10" t="s">
        <v>569</v>
      </c>
      <c r="H755" s="10" t="s">
        <v>590</v>
      </c>
      <c r="I755" s="10" t="s">
        <v>748</v>
      </c>
      <c r="J755" s="10" t="s">
        <v>2141</v>
      </c>
      <c r="K755" s="10" t="s">
        <v>8914</v>
      </c>
      <c r="L755" s="10">
        <v>5</v>
      </c>
      <c r="M755" s="10">
        <v>236.31</v>
      </c>
      <c r="N755" s="10">
        <v>1181.55</v>
      </c>
      <c r="O755" s="59">
        <v>0.2</v>
      </c>
      <c r="P755" s="10">
        <v>236.31</v>
      </c>
      <c r="Q755" s="10">
        <v>945.24</v>
      </c>
      <c r="R755" s="10" t="s">
        <v>586</v>
      </c>
      <c r="S755" s="10" t="s">
        <v>607</v>
      </c>
      <c r="T755" s="59">
        <v>0.25</v>
      </c>
      <c r="U755" s="10">
        <v>236.31</v>
      </c>
    </row>
    <row r="756" spans="1:21" x14ac:dyDescent="0.3">
      <c r="A756" s="10" t="s">
        <v>31783</v>
      </c>
      <c r="B756" s="61">
        <v>45277</v>
      </c>
      <c r="C756" s="10" t="s">
        <v>31782</v>
      </c>
      <c r="D756" s="10" t="s">
        <v>8496</v>
      </c>
      <c r="E756" s="10" t="s">
        <v>592</v>
      </c>
      <c r="F756" s="10" t="s">
        <v>591</v>
      </c>
      <c r="G756" s="10" t="s">
        <v>569</v>
      </c>
      <c r="H756" s="10" t="s">
        <v>544</v>
      </c>
      <c r="I756" s="10" t="s">
        <v>10</v>
      </c>
      <c r="J756" s="10" t="s">
        <v>14098</v>
      </c>
      <c r="K756" s="10" t="s">
        <v>31134</v>
      </c>
      <c r="L756" s="10">
        <v>6</v>
      </c>
      <c r="M756" s="10">
        <v>280.31</v>
      </c>
      <c r="N756" s="10">
        <v>1681.86</v>
      </c>
      <c r="O756" s="59">
        <v>0.1</v>
      </c>
      <c r="P756" s="10">
        <v>168.19</v>
      </c>
      <c r="Q756" s="10">
        <v>1513.67</v>
      </c>
      <c r="R756" s="10" t="s">
        <v>565</v>
      </c>
      <c r="S756" s="10" t="s">
        <v>607</v>
      </c>
      <c r="T756" s="59">
        <v>0.3</v>
      </c>
      <c r="U756" s="10">
        <v>454.1</v>
      </c>
    </row>
    <row r="757" spans="1:21" x14ac:dyDescent="0.3">
      <c r="A757" s="10" t="s">
        <v>31781</v>
      </c>
      <c r="B757" s="61">
        <v>45370</v>
      </c>
      <c r="C757" s="10" t="s">
        <v>2719</v>
      </c>
      <c r="D757" s="10" t="s">
        <v>21752</v>
      </c>
      <c r="E757" s="10" t="s">
        <v>603</v>
      </c>
      <c r="F757" s="10" t="s">
        <v>658</v>
      </c>
      <c r="G757" s="10" t="s">
        <v>601</v>
      </c>
      <c r="H757" s="10" t="s">
        <v>590</v>
      </c>
      <c r="I757" s="10" t="s">
        <v>589</v>
      </c>
      <c r="J757" s="10" t="s">
        <v>31780</v>
      </c>
      <c r="K757" s="10" t="s">
        <v>13173</v>
      </c>
      <c r="L757" s="10">
        <v>4</v>
      </c>
      <c r="M757" s="10">
        <v>362.37</v>
      </c>
      <c r="N757" s="10">
        <v>1449.48</v>
      </c>
      <c r="O757" s="59">
        <v>0.1</v>
      </c>
      <c r="P757" s="10">
        <v>144.94999999999999</v>
      </c>
      <c r="Q757" s="10">
        <v>1304.53</v>
      </c>
      <c r="R757" s="10" t="s">
        <v>586</v>
      </c>
      <c r="S757" s="10" t="s">
        <v>585</v>
      </c>
      <c r="T757" s="59">
        <v>0.15</v>
      </c>
      <c r="U757" s="10">
        <v>195.68</v>
      </c>
    </row>
    <row r="758" spans="1:21" x14ac:dyDescent="0.3">
      <c r="A758" s="10" t="s">
        <v>31779</v>
      </c>
      <c r="B758" s="61">
        <v>45345</v>
      </c>
      <c r="C758" s="10" t="s">
        <v>31778</v>
      </c>
      <c r="D758" s="10" t="s">
        <v>24573</v>
      </c>
      <c r="E758" s="10" t="s">
        <v>571</v>
      </c>
      <c r="F758" s="10" t="s">
        <v>685</v>
      </c>
      <c r="G758" s="10" t="s">
        <v>569</v>
      </c>
      <c r="H758" s="10" t="s">
        <v>590</v>
      </c>
      <c r="I758" s="10" t="s">
        <v>589</v>
      </c>
      <c r="J758" s="10" t="s">
        <v>31777</v>
      </c>
      <c r="K758" s="10" t="s">
        <v>22336</v>
      </c>
      <c r="L758" s="10">
        <v>9</v>
      </c>
      <c r="M758" s="10">
        <v>391.72</v>
      </c>
      <c r="N758" s="10">
        <v>3525.48</v>
      </c>
      <c r="O758" s="59">
        <v>0.05</v>
      </c>
      <c r="P758" s="10">
        <v>176.27</v>
      </c>
      <c r="Q758" s="10">
        <v>3349.21</v>
      </c>
      <c r="R758" s="10" t="s">
        <v>565</v>
      </c>
      <c r="S758" s="10" t="s">
        <v>596</v>
      </c>
      <c r="T758" s="59">
        <v>0.25</v>
      </c>
      <c r="U758" s="10">
        <v>837.3</v>
      </c>
    </row>
    <row r="759" spans="1:21" x14ac:dyDescent="0.3">
      <c r="A759" s="10" t="s">
        <v>31776</v>
      </c>
      <c r="B759" s="61">
        <v>45100</v>
      </c>
      <c r="C759" s="10" t="s">
        <v>31775</v>
      </c>
      <c r="D759" s="10" t="s">
        <v>6851</v>
      </c>
      <c r="E759" s="10" t="s">
        <v>581</v>
      </c>
      <c r="F759" s="10" t="s">
        <v>83</v>
      </c>
      <c r="G759" s="10" t="s">
        <v>569</v>
      </c>
      <c r="H759" s="10" t="s">
        <v>600</v>
      </c>
      <c r="I759" s="10" t="s">
        <v>627</v>
      </c>
      <c r="J759" s="10" t="s">
        <v>6212</v>
      </c>
      <c r="K759" s="10" t="s">
        <v>23613</v>
      </c>
      <c r="L759" s="10">
        <v>4</v>
      </c>
      <c r="M759" s="10">
        <v>816.27</v>
      </c>
      <c r="N759" s="10">
        <v>3265.08</v>
      </c>
      <c r="O759" s="59">
        <v>0.2</v>
      </c>
      <c r="P759" s="10">
        <v>653.02</v>
      </c>
      <c r="Q759" s="10">
        <v>2612.06</v>
      </c>
      <c r="R759" s="10" t="s">
        <v>565</v>
      </c>
      <c r="S759" s="10" t="s">
        <v>585</v>
      </c>
      <c r="T759" s="59">
        <v>0.15</v>
      </c>
      <c r="U759" s="10">
        <v>391.81</v>
      </c>
    </row>
    <row r="760" spans="1:21" x14ac:dyDescent="0.3">
      <c r="A760" s="10" t="s">
        <v>31774</v>
      </c>
      <c r="B760" s="61">
        <v>45094</v>
      </c>
      <c r="C760" s="10" t="s">
        <v>9123</v>
      </c>
      <c r="D760" s="10" t="s">
        <v>18246</v>
      </c>
      <c r="E760" s="10" t="s">
        <v>581</v>
      </c>
      <c r="F760" s="10" t="s">
        <v>7</v>
      </c>
      <c r="G760" s="10" t="s">
        <v>569</v>
      </c>
      <c r="H760" s="10" t="s">
        <v>579</v>
      </c>
      <c r="I760" s="10" t="s">
        <v>722</v>
      </c>
      <c r="J760" s="10" t="s">
        <v>24626</v>
      </c>
      <c r="K760" s="10" t="s">
        <v>10812</v>
      </c>
      <c r="L760" s="10">
        <v>8</v>
      </c>
      <c r="M760" s="10">
        <v>185.06</v>
      </c>
      <c r="N760" s="10">
        <v>1480.48</v>
      </c>
      <c r="O760" s="59">
        <v>0</v>
      </c>
      <c r="P760" s="10">
        <v>0</v>
      </c>
      <c r="Q760" s="10">
        <v>1480.48</v>
      </c>
      <c r="R760" s="10" t="s">
        <v>575</v>
      </c>
      <c r="S760" s="10" t="s">
        <v>607</v>
      </c>
      <c r="T760" s="59">
        <v>0.15</v>
      </c>
      <c r="U760" s="10">
        <v>222.07</v>
      </c>
    </row>
    <row r="761" spans="1:21" x14ac:dyDescent="0.3">
      <c r="A761" s="10" t="s">
        <v>31773</v>
      </c>
      <c r="B761" s="61">
        <v>44954</v>
      </c>
      <c r="C761" s="10" t="s">
        <v>31772</v>
      </c>
      <c r="D761" s="10" t="s">
        <v>25097</v>
      </c>
      <c r="E761" s="10" t="s">
        <v>629</v>
      </c>
      <c r="F761" s="10" t="s">
        <v>759</v>
      </c>
      <c r="G761" s="10" t="s">
        <v>569</v>
      </c>
      <c r="H761" s="10" t="s">
        <v>600</v>
      </c>
      <c r="I761" s="10" t="s">
        <v>664</v>
      </c>
      <c r="J761" s="10" t="s">
        <v>24976</v>
      </c>
      <c r="K761" s="10" t="s">
        <v>1374</v>
      </c>
      <c r="L761" s="10">
        <v>5</v>
      </c>
      <c r="M761" s="10">
        <v>577.20000000000005</v>
      </c>
      <c r="N761" s="10">
        <v>2886</v>
      </c>
      <c r="O761" s="59">
        <v>0.2</v>
      </c>
      <c r="P761" s="10">
        <v>577.20000000000005</v>
      </c>
      <c r="Q761" s="10">
        <v>2308.8000000000002</v>
      </c>
      <c r="R761" s="10" t="s">
        <v>586</v>
      </c>
      <c r="S761" s="10" t="s">
        <v>607</v>
      </c>
      <c r="T761" s="59">
        <v>0.15</v>
      </c>
      <c r="U761" s="10">
        <v>346.32</v>
      </c>
    </row>
    <row r="762" spans="1:21" x14ac:dyDescent="0.3">
      <c r="A762" s="10" t="s">
        <v>31771</v>
      </c>
      <c r="B762" s="61">
        <v>44991</v>
      </c>
      <c r="C762" s="10" t="s">
        <v>31770</v>
      </c>
      <c r="D762" s="10" t="s">
        <v>22930</v>
      </c>
      <c r="E762" s="10" t="s">
        <v>571</v>
      </c>
      <c r="F762" s="10" t="s">
        <v>11</v>
      </c>
      <c r="G762" s="10" t="s">
        <v>601</v>
      </c>
      <c r="H762" s="10" t="s">
        <v>600</v>
      </c>
      <c r="I762" s="10" t="s">
        <v>599</v>
      </c>
      <c r="J762" s="10" t="s">
        <v>31769</v>
      </c>
      <c r="K762" s="10" t="s">
        <v>19873</v>
      </c>
      <c r="L762" s="10">
        <v>5</v>
      </c>
      <c r="M762" s="10">
        <v>550.22</v>
      </c>
      <c r="N762" s="10">
        <v>2751.1</v>
      </c>
      <c r="O762" s="59">
        <v>0.05</v>
      </c>
      <c r="P762" s="10">
        <v>137.56</v>
      </c>
      <c r="Q762" s="10">
        <v>2613.54</v>
      </c>
      <c r="R762" s="10" t="s">
        <v>565</v>
      </c>
      <c r="S762" s="10" t="s">
        <v>607</v>
      </c>
      <c r="T762" s="59">
        <v>0.15</v>
      </c>
      <c r="U762" s="10">
        <v>392.03</v>
      </c>
    </row>
    <row r="763" spans="1:21" x14ac:dyDescent="0.3">
      <c r="A763" s="10" t="s">
        <v>31768</v>
      </c>
      <c r="B763" s="61">
        <v>45218</v>
      </c>
      <c r="C763" s="10" t="s">
        <v>9266</v>
      </c>
      <c r="D763" s="10" t="s">
        <v>31767</v>
      </c>
      <c r="E763" s="10" t="s">
        <v>592</v>
      </c>
      <c r="F763" s="10" t="s">
        <v>591</v>
      </c>
      <c r="G763" s="10" t="s">
        <v>569</v>
      </c>
      <c r="H763" s="10" t="s">
        <v>600</v>
      </c>
      <c r="I763" s="10" t="s">
        <v>627</v>
      </c>
      <c r="J763" s="10" t="s">
        <v>26196</v>
      </c>
      <c r="K763" s="10" t="s">
        <v>15243</v>
      </c>
      <c r="L763" s="10">
        <v>1</v>
      </c>
      <c r="M763" s="10">
        <v>291.2</v>
      </c>
      <c r="N763" s="10">
        <v>291.2</v>
      </c>
      <c r="O763" s="59">
        <v>0.05</v>
      </c>
      <c r="P763" s="10">
        <v>14.56</v>
      </c>
      <c r="Q763" s="10">
        <v>276.64</v>
      </c>
      <c r="R763" s="10" t="s">
        <v>575</v>
      </c>
      <c r="S763" s="10" t="s">
        <v>564</v>
      </c>
      <c r="T763" s="59">
        <v>0.25</v>
      </c>
      <c r="U763" s="10">
        <v>69.16</v>
      </c>
    </row>
    <row r="764" spans="1:21" x14ac:dyDescent="0.3">
      <c r="A764" s="10" t="s">
        <v>31766</v>
      </c>
      <c r="B764" s="61">
        <v>45370</v>
      </c>
      <c r="C764" s="10" t="s">
        <v>881</v>
      </c>
      <c r="D764" s="10" t="s">
        <v>31765</v>
      </c>
      <c r="E764" s="10" t="s">
        <v>592</v>
      </c>
      <c r="F764" s="10" t="s">
        <v>18</v>
      </c>
      <c r="G764" s="10" t="s">
        <v>601</v>
      </c>
      <c r="H764" s="10" t="s">
        <v>579</v>
      </c>
      <c r="I764" s="10" t="s">
        <v>711</v>
      </c>
      <c r="J764" s="10" t="s">
        <v>19716</v>
      </c>
      <c r="K764" s="10" t="s">
        <v>10208</v>
      </c>
      <c r="L764" s="10">
        <v>1</v>
      </c>
      <c r="M764" s="10">
        <v>337.67</v>
      </c>
      <c r="N764" s="10">
        <v>337.67</v>
      </c>
      <c r="O764" s="59">
        <v>0.1</v>
      </c>
      <c r="P764" s="10">
        <v>33.770000000000003</v>
      </c>
      <c r="Q764" s="10">
        <v>303.89999999999998</v>
      </c>
      <c r="R764" s="10" t="s">
        <v>614</v>
      </c>
      <c r="S764" s="10" t="s">
        <v>607</v>
      </c>
      <c r="T764" s="59">
        <v>0.15</v>
      </c>
      <c r="U764" s="10">
        <v>45.58</v>
      </c>
    </row>
    <row r="765" spans="1:21" x14ac:dyDescent="0.3">
      <c r="A765" s="10" t="s">
        <v>31764</v>
      </c>
      <c r="B765" s="61">
        <v>44973</v>
      </c>
      <c r="C765" s="10" t="s">
        <v>17903</v>
      </c>
      <c r="D765" s="10" t="s">
        <v>11250</v>
      </c>
      <c r="E765" s="10" t="s">
        <v>571</v>
      </c>
      <c r="F765" s="10" t="s">
        <v>11</v>
      </c>
      <c r="G765" s="10" t="s">
        <v>601</v>
      </c>
      <c r="H765" s="10" t="s">
        <v>544</v>
      </c>
      <c r="I765" s="10" t="s">
        <v>610</v>
      </c>
      <c r="J765" s="10" t="s">
        <v>31763</v>
      </c>
      <c r="K765" s="10" t="s">
        <v>31762</v>
      </c>
      <c r="L765" s="10">
        <v>7</v>
      </c>
      <c r="M765" s="10">
        <v>635.47</v>
      </c>
      <c r="N765" s="10">
        <v>4448.29</v>
      </c>
      <c r="O765" s="59">
        <v>0.1</v>
      </c>
      <c r="P765" s="10">
        <v>444.83</v>
      </c>
      <c r="Q765" s="10">
        <v>4003.46</v>
      </c>
      <c r="R765" s="10" t="s">
        <v>586</v>
      </c>
      <c r="S765" s="10" t="s">
        <v>596</v>
      </c>
      <c r="T765" s="59">
        <v>0.3</v>
      </c>
      <c r="U765" s="10">
        <v>1201.04</v>
      </c>
    </row>
    <row r="766" spans="1:21" x14ac:dyDescent="0.3">
      <c r="A766" s="10" t="s">
        <v>31761</v>
      </c>
      <c r="B766" s="61">
        <v>44962</v>
      </c>
      <c r="C766" s="10" t="s">
        <v>16678</v>
      </c>
      <c r="D766" s="10" t="s">
        <v>1057</v>
      </c>
      <c r="E766" s="10" t="s">
        <v>581</v>
      </c>
      <c r="F766" s="10" t="s">
        <v>83</v>
      </c>
      <c r="G766" s="10" t="s">
        <v>569</v>
      </c>
      <c r="H766" s="10" t="s">
        <v>600</v>
      </c>
      <c r="I766" s="10" t="s">
        <v>664</v>
      </c>
      <c r="J766" s="10" t="s">
        <v>31760</v>
      </c>
      <c r="K766" s="10" t="s">
        <v>31759</v>
      </c>
      <c r="L766" s="10">
        <v>3</v>
      </c>
      <c r="M766" s="10">
        <v>386.73</v>
      </c>
      <c r="N766" s="10">
        <v>1160.19</v>
      </c>
      <c r="O766" s="59">
        <v>0.2</v>
      </c>
      <c r="P766" s="10">
        <v>232.04</v>
      </c>
      <c r="Q766" s="10">
        <v>928.15</v>
      </c>
      <c r="R766" s="10" t="s">
        <v>586</v>
      </c>
      <c r="S766" s="10" t="s">
        <v>585</v>
      </c>
      <c r="T766" s="59">
        <v>0.3</v>
      </c>
      <c r="U766" s="10">
        <v>278.44</v>
      </c>
    </row>
    <row r="767" spans="1:21" x14ac:dyDescent="0.3">
      <c r="A767" s="10" t="s">
        <v>31758</v>
      </c>
      <c r="B767" s="61">
        <v>45320</v>
      </c>
      <c r="C767" s="10" t="s">
        <v>2694</v>
      </c>
      <c r="D767" s="10" t="s">
        <v>23505</v>
      </c>
      <c r="E767" s="10" t="s">
        <v>603</v>
      </c>
      <c r="F767" s="10" t="s">
        <v>658</v>
      </c>
      <c r="G767" s="10" t="s">
        <v>569</v>
      </c>
      <c r="H767" s="10" t="s">
        <v>600</v>
      </c>
      <c r="I767" s="10" t="s">
        <v>599</v>
      </c>
      <c r="J767" s="10" t="s">
        <v>31757</v>
      </c>
      <c r="K767" s="10" t="s">
        <v>10703</v>
      </c>
      <c r="L767" s="10">
        <v>2</v>
      </c>
      <c r="M767" s="10">
        <v>564.32000000000005</v>
      </c>
      <c r="N767" s="10">
        <v>1128.6400000000001</v>
      </c>
      <c r="O767" s="59">
        <v>0.2</v>
      </c>
      <c r="P767" s="10">
        <v>225.73</v>
      </c>
      <c r="Q767" s="10">
        <v>902.91</v>
      </c>
      <c r="R767" s="10" t="s">
        <v>565</v>
      </c>
      <c r="S767" s="10" t="s">
        <v>564</v>
      </c>
      <c r="T767" s="59">
        <v>0.25</v>
      </c>
      <c r="U767" s="10">
        <v>225.73</v>
      </c>
    </row>
    <row r="768" spans="1:21" x14ac:dyDescent="0.3">
      <c r="A768" s="10" t="s">
        <v>31756</v>
      </c>
      <c r="B768" s="61">
        <v>45374</v>
      </c>
      <c r="C768" s="10" t="s">
        <v>1655</v>
      </c>
      <c r="D768" s="10" t="s">
        <v>31755</v>
      </c>
      <c r="E768" s="10" t="s">
        <v>592</v>
      </c>
      <c r="F768" s="10" t="s">
        <v>591</v>
      </c>
      <c r="G768" s="10" t="s">
        <v>569</v>
      </c>
      <c r="H768" s="10" t="s">
        <v>544</v>
      </c>
      <c r="I768" s="10" t="s">
        <v>10</v>
      </c>
      <c r="J768" s="10" t="s">
        <v>25794</v>
      </c>
      <c r="K768" s="10" t="s">
        <v>15601</v>
      </c>
      <c r="L768" s="10">
        <v>1</v>
      </c>
      <c r="M768" s="10">
        <v>400.51</v>
      </c>
      <c r="N768" s="10">
        <v>400.51</v>
      </c>
      <c r="O768" s="59">
        <v>0</v>
      </c>
      <c r="P768" s="10">
        <v>0</v>
      </c>
      <c r="Q768" s="10">
        <v>400.51</v>
      </c>
      <c r="R768" s="10" t="s">
        <v>575</v>
      </c>
      <c r="S768" s="10" t="s">
        <v>564</v>
      </c>
      <c r="T768" s="59">
        <v>0.3</v>
      </c>
      <c r="U768" s="10">
        <v>120.15</v>
      </c>
    </row>
    <row r="769" spans="1:21" x14ac:dyDescent="0.3">
      <c r="A769" s="10" t="s">
        <v>31754</v>
      </c>
      <c r="B769" s="61">
        <v>45346</v>
      </c>
      <c r="C769" s="10" t="s">
        <v>10238</v>
      </c>
      <c r="D769" s="10" t="s">
        <v>29631</v>
      </c>
      <c r="E769" s="10" t="s">
        <v>581</v>
      </c>
      <c r="F769" s="10" t="s">
        <v>580</v>
      </c>
      <c r="G769" s="10" t="s">
        <v>569</v>
      </c>
      <c r="H769" s="10" t="s">
        <v>600</v>
      </c>
      <c r="I769" s="10" t="s">
        <v>599</v>
      </c>
      <c r="J769" s="10" t="s">
        <v>7821</v>
      </c>
      <c r="K769" s="10" t="s">
        <v>31753</v>
      </c>
      <c r="L769" s="10">
        <v>7</v>
      </c>
      <c r="M769" s="10">
        <v>760.74</v>
      </c>
      <c r="N769" s="10">
        <v>5325.18</v>
      </c>
      <c r="O769" s="59">
        <v>0.2</v>
      </c>
      <c r="P769" s="10">
        <v>1065.04</v>
      </c>
      <c r="Q769" s="10">
        <v>4260.1400000000003</v>
      </c>
      <c r="R769" s="10" t="s">
        <v>586</v>
      </c>
      <c r="S769" s="10" t="s">
        <v>585</v>
      </c>
      <c r="T769" s="59">
        <v>0.25</v>
      </c>
      <c r="U769" s="10">
        <v>1065.04</v>
      </c>
    </row>
    <row r="770" spans="1:21" x14ac:dyDescent="0.3">
      <c r="A770" s="10" t="s">
        <v>31752</v>
      </c>
      <c r="B770" s="61">
        <v>45374</v>
      </c>
      <c r="C770" s="10" t="s">
        <v>11805</v>
      </c>
      <c r="D770" s="10" t="s">
        <v>17451</v>
      </c>
      <c r="E770" s="10" t="s">
        <v>629</v>
      </c>
      <c r="F770" s="10" t="s">
        <v>628</v>
      </c>
      <c r="G770" s="10" t="s">
        <v>601</v>
      </c>
      <c r="H770" s="10" t="s">
        <v>590</v>
      </c>
      <c r="I770" s="10" t="s">
        <v>748</v>
      </c>
      <c r="J770" s="10" t="s">
        <v>28709</v>
      </c>
      <c r="K770" s="10" t="s">
        <v>31751</v>
      </c>
      <c r="L770" s="10">
        <v>4</v>
      </c>
      <c r="M770" s="10">
        <v>431.08</v>
      </c>
      <c r="N770" s="10">
        <v>1724.32</v>
      </c>
      <c r="O770" s="59">
        <v>0.2</v>
      </c>
      <c r="P770" s="10">
        <v>344.86</v>
      </c>
      <c r="Q770" s="10">
        <v>1379.46</v>
      </c>
      <c r="R770" s="10" t="s">
        <v>614</v>
      </c>
      <c r="S770" s="10" t="s">
        <v>607</v>
      </c>
      <c r="T770" s="59">
        <v>0.3</v>
      </c>
      <c r="U770" s="10">
        <v>413.84</v>
      </c>
    </row>
    <row r="771" spans="1:21" x14ac:dyDescent="0.3">
      <c r="A771" s="10" t="s">
        <v>31750</v>
      </c>
      <c r="B771" s="61">
        <v>45069</v>
      </c>
      <c r="C771" s="10" t="s">
        <v>20502</v>
      </c>
      <c r="D771" s="10" t="s">
        <v>31749</v>
      </c>
      <c r="E771" s="10" t="s">
        <v>581</v>
      </c>
      <c r="F771" s="10" t="s">
        <v>580</v>
      </c>
      <c r="G771" s="10" t="s">
        <v>569</v>
      </c>
      <c r="H771" s="10" t="s">
        <v>579</v>
      </c>
      <c r="I771" s="10" t="s">
        <v>578</v>
      </c>
      <c r="J771" s="10" t="s">
        <v>29362</v>
      </c>
      <c r="K771" s="10" t="s">
        <v>9173</v>
      </c>
      <c r="L771" s="10">
        <v>9</v>
      </c>
      <c r="M771" s="10">
        <v>393.29</v>
      </c>
      <c r="N771" s="10">
        <v>3539.61</v>
      </c>
      <c r="O771" s="59">
        <v>0.2</v>
      </c>
      <c r="P771" s="10">
        <v>707.92</v>
      </c>
      <c r="Q771" s="10">
        <v>2831.69</v>
      </c>
      <c r="R771" s="10" t="s">
        <v>565</v>
      </c>
      <c r="S771" s="10" t="s">
        <v>596</v>
      </c>
      <c r="T771" s="59">
        <v>0.3</v>
      </c>
      <c r="U771" s="10">
        <v>849.51</v>
      </c>
    </row>
    <row r="772" spans="1:21" x14ac:dyDescent="0.3">
      <c r="A772" s="10" t="s">
        <v>31748</v>
      </c>
      <c r="B772" s="61">
        <v>45107</v>
      </c>
      <c r="C772" s="10" t="s">
        <v>13828</v>
      </c>
      <c r="D772" s="10" t="s">
        <v>31747</v>
      </c>
      <c r="E772" s="10" t="s">
        <v>629</v>
      </c>
      <c r="F772" s="10" t="s">
        <v>628</v>
      </c>
      <c r="G772" s="10" t="s">
        <v>569</v>
      </c>
      <c r="H772" s="10" t="s">
        <v>544</v>
      </c>
      <c r="I772" s="10" t="s">
        <v>10</v>
      </c>
      <c r="J772" s="10" t="s">
        <v>19832</v>
      </c>
      <c r="K772" s="10" t="s">
        <v>26827</v>
      </c>
      <c r="L772" s="10">
        <v>4</v>
      </c>
      <c r="M772" s="10">
        <v>335.11</v>
      </c>
      <c r="N772" s="10">
        <v>1340.44</v>
      </c>
      <c r="O772" s="59">
        <v>0.05</v>
      </c>
      <c r="P772" s="10">
        <v>67.02</v>
      </c>
      <c r="Q772" s="10">
        <v>1273.42</v>
      </c>
      <c r="R772" s="10" t="s">
        <v>586</v>
      </c>
      <c r="S772" s="10" t="s">
        <v>585</v>
      </c>
      <c r="T772" s="59">
        <v>0.25</v>
      </c>
      <c r="U772" s="10">
        <v>318.36</v>
      </c>
    </row>
    <row r="773" spans="1:21" x14ac:dyDescent="0.3">
      <c r="A773" s="10" t="s">
        <v>31746</v>
      </c>
      <c r="B773" s="61">
        <v>45283</v>
      </c>
      <c r="C773" s="10" t="s">
        <v>20695</v>
      </c>
      <c r="D773" s="10" t="s">
        <v>7840</v>
      </c>
      <c r="E773" s="10" t="s">
        <v>603</v>
      </c>
      <c r="F773" s="10" t="s">
        <v>658</v>
      </c>
      <c r="G773" s="10" t="s">
        <v>569</v>
      </c>
      <c r="H773" s="10" t="s">
        <v>544</v>
      </c>
      <c r="I773" s="10" t="s">
        <v>568</v>
      </c>
      <c r="J773" s="10" t="s">
        <v>31745</v>
      </c>
      <c r="K773" s="10" t="s">
        <v>31744</v>
      </c>
      <c r="L773" s="10">
        <v>8</v>
      </c>
      <c r="M773" s="10">
        <v>102.25</v>
      </c>
      <c r="N773" s="10">
        <v>818</v>
      </c>
      <c r="O773" s="59">
        <v>0</v>
      </c>
      <c r="P773" s="10">
        <v>0</v>
      </c>
      <c r="Q773" s="10">
        <v>818</v>
      </c>
      <c r="R773" s="10" t="s">
        <v>614</v>
      </c>
      <c r="S773" s="10" t="s">
        <v>607</v>
      </c>
      <c r="T773" s="59">
        <v>0.25</v>
      </c>
      <c r="U773" s="10">
        <v>204.5</v>
      </c>
    </row>
    <row r="774" spans="1:21" x14ac:dyDescent="0.3">
      <c r="A774" s="10" t="s">
        <v>31743</v>
      </c>
      <c r="B774" s="61">
        <v>45362</v>
      </c>
      <c r="C774" s="10" t="s">
        <v>19972</v>
      </c>
      <c r="D774" s="10" t="s">
        <v>9438</v>
      </c>
      <c r="E774" s="10" t="s">
        <v>592</v>
      </c>
      <c r="F774" s="10" t="s">
        <v>591</v>
      </c>
      <c r="G774" s="10" t="s">
        <v>601</v>
      </c>
      <c r="H774" s="10" t="s">
        <v>544</v>
      </c>
      <c r="I774" s="10" t="s">
        <v>568</v>
      </c>
      <c r="J774" s="10" t="s">
        <v>4155</v>
      </c>
      <c r="K774" s="10" t="s">
        <v>15011</v>
      </c>
      <c r="L774" s="10">
        <v>2</v>
      </c>
      <c r="M774" s="10">
        <v>620.79999999999995</v>
      </c>
      <c r="N774" s="10">
        <v>1241.5999999999999</v>
      </c>
      <c r="O774" s="59">
        <v>0</v>
      </c>
      <c r="P774" s="10">
        <v>0</v>
      </c>
      <c r="Q774" s="10">
        <v>1241.5999999999999</v>
      </c>
      <c r="R774" s="10" t="s">
        <v>586</v>
      </c>
      <c r="S774" s="10" t="s">
        <v>585</v>
      </c>
      <c r="T774" s="59">
        <v>0.25</v>
      </c>
      <c r="U774" s="10">
        <v>310.39999999999998</v>
      </c>
    </row>
    <row r="775" spans="1:21" x14ac:dyDescent="0.3">
      <c r="A775" s="10" t="s">
        <v>31742</v>
      </c>
      <c r="B775" s="61">
        <v>45046</v>
      </c>
      <c r="C775" s="10" t="s">
        <v>27589</v>
      </c>
      <c r="D775" s="10" t="s">
        <v>31741</v>
      </c>
      <c r="E775" s="10" t="s">
        <v>592</v>
      </c>
      <c r="F775" s="10" t="s">
        <v>591</v>
      </c>
      <c r="G775" s="10" t="s">
        <v>569</v>
      </c>
      <c r="H775" s="10" t="s">
        <v>590</v>
      </c>
      <c r="I775" s="10" t="s">
        <v>589</v>
      </c>
      <c r="J775" s="10" t="s">
        <v>31740</v>
      </c>
      <c r="K775" s="10" t="s">
        <v>14678</v>
      </c>
      <c r="L775" s="10">
        <v>3</v>
      </c>
      <c r="M775" s="10">
        <v>502.29</v>
      </c>
      <c r="N775" s="10">
        <v>1506.87</v>
      </c>
      <c r="O775" s="59">
        <v>0.05</v>
      </c>
      <c r="P775" s="10">
        <v>75.34</v>
      </c>
      <c r="Q775" s="10">
        <v>1431.53</v>
      </c>
      <c r="R775" s="10" t="s">
        <v>586</v>
      </c>
      <c r="S775" s="10" t="s">
        <v>585</v>
      </c>
      <c r="T775" s="59">
        <v>0.3</v>
      </c>
      <c r="U775" s="10">
        <v>429.46</v>
      </c>
    </row>
    <row r="776" spans="1:21" x14ac:dyDescent="0.3">
      <c r="A776" s="10" t="s">
        <v>31739</v>
      </c>
      <c r="B776" s="61">
        <v>45292</v>
      </c>
      <c r="C776" s="10" t="s">
        <v>31738</v>
      </c>
      <c r="D776" s="10" t="s">
        <v>19365</v>
      </c>
      <c r="E776" s="10" t="s">
        <v>581</v>
      </c>
      <c r="F776" s="10" t="s">
        <v>7</v>
      </c>
      <c r="G776" s="10" t="s">
        <v>601</v>
      </c>
      <c r="H776" s="10" t="s">
        <v>544</v>
      </c>
      <c r="I776" s="10" t="s">
        <v>10</v>
      </c>
      <c r="J776" s="10" t="s">
        <v>3063</v>
      </c>
      <c r="K776" s="10" t="s">
        <v>31737</v>
      </c>
      <c r="L776" s="10">
        <v>8</v>
      </c>
      <c r="M776" s="10">
        <v>535.99</v>
      </c>
      <c r="N776" s="10">
        <v>4287.92</v>
      </c>
      <c r="O776" s="59">
        <v>0.1</v>
      </c>
      <c r="P776" s="10">
        <v>428.79</v>
      </c>
      <c r="Q776" s="10">
        <v>3859.13</v>
      </c>
      <c r="R776" s="10" t="s">
        <v>565</v>
      </c>
      <c r="S776" s="10" t="s">
        <v>596</v>
      </c>
      <c r="T776" s="59">
        <v>0.15</v>
      </c>
      <c r="U776" s="10">
        <v>578.87</v>
      </c>
    </row>
    <row r="777" spans="1:21" x14ac:dyDescent="0.3">
      <c r="A777" s="10" t="s">
        <v>31736</v>
      </c>
      <c r="B777" s="61">
        <v>45153</v>
      </c>
      <c r="C777" s="10" t="s">
        <v>31735</v>
      </c>
      <c r="D777" s="10" t="s">
        <v>31734</v>
      </c>
      <c r="E777" s="10" t="s">
        <v>581</v>
      </c>
      <c r="F777" s="10" t="s">
        <v>83</v>
      </c>
      <c r="G777" s="10" t="s">
        <v>601</v>
      </c>
      <c r="H777" s="10" t="s">
        <v>590</v>
      </c>
      <c r="I777" s="10" t="s">
        <v>635</v>
      </c>
      <c r="J777" s="10" t="s">
        <v>20509</v>
      </c>
      <c r="K777" s="10" t="s">
        <v>20636</v>
      </c>
      <c r="L777" s="10">
        <v>3</v>
      </c>
      <c r="M777" s="10">
        <v>737.57</v>
      </c>
      <c r="N777" s="10">
        <v>2212.71</v>
      </c>
      <c r="O777" s="59">
        <v>0.1</v>
      </c>
      <c r="P777" s="10">
        <v>221.27</v>
      </c>
      <c r="Q777" s="10">
        <v>1991.44</v>
      </c>
      <c r="R777" s="10" t="s">
        <v>586</v>
      </c>
      <c r="S777" s="10" t="s">
        <v>564</v>
      </c>
      <c r="T777" s="59">
        <v>0.3</v>
      </c>
      <c r="U777" s="10">
        <v>597.42999999999995</v>
      </c>
    </row>
    <row r="778" spans="1:21" x14ac:dyDescent="0.3">
      <c r="A778" s="10" t="s">
        <v>31733</v>
      </c>
      <c r="B778" s="61">
        <v>44976</v>
      </c>
      <c r="C778" s="10" t="s">
        <v>14187</v>
      </c>
      <c r="D778" s="10" t="s">
        <v>6574</v>
      </c>
      <c r="E778" s="10" t="s">
        <v>571</v>
      </c>
      <c r="F778" s="10" t="s">
        <v>685</v>
      </c>
      <c r="G778" s="10" t="s">
        <v>601</v>
      </c>
      <c r="H778" s="10" t="s">
        <v>600</v>
      </c>
      <c r="I778" s="10" t="s">
        <v>664</v>
      </c>
      <c r="J778" s="10" t="s">
        <v>31732</v>
      </c>
      <c r="K778" s="10" t="s">
        <v>8612</v>
      </c>
      <c r="L778" s="10">
        <v>2</v>
      </c>
      <c r="M778" s="10">
        <v>795.24</v>
      </c>
      <c r="N778" s="10">
        <v>1590.48</v>
      </c>
      <c r="O778" s="59">
        <v>0.1</v>
      </c>
      <c r="P778" s="10">
        <v>159.05000000000001</v>
      </c>
      <c r="Q778" s="10">
        <v>1431.43</v>
      </c>
      <c r="R778" s="10" t="s">
        <v>575</v>
      </c>
      <c r="S778" s="10" t="s">
        <v>564</v>
      </c>
      <c r="T778" s="59">
        <v>0.3</v>
      </c>
      <c r="U778" s="10">
        <v>429.43</v>
      </c>
    </row>
    <row r="779" spans="1:21" x14ac:dyDescent="0.3">
      <c r="A779" s="10" t="s">
        <v>31731</v>
      </c>
      <c r="B779" s="61">
        <v>45227</v>
      </c>
      <c r="C779" s="10" t="s">
        <v>17558</v>
      </c>
      <c r="D779" s="10" t="s">
        <v>31730</v>
      </c>
      <c r="E779" s="10" t="s">
        <v>571</v>
      </c>
      <c r="F779" s="10" t="s">
        <v>685</v>
      </c>
      <c r="G779" s="10" t="s">
        <v>569</v>
      </c>
      <c r="H779" s="10" t="s">
        <v>544</v>
      </c>
      <c r="I779" s="10" t="s">
        <v>10</v>
      </c>
      <c r="J779" s="10" t="s">
        <v>31175</v>
      </c>
      <c r="K779" s="10" t="s">
        <v>26501</v>
      </c>
      <c r="L779" s="10">
        <v>8</v>
      </c>
      <c r="M779" s="10">
        <v>211.94</v>
      </c>
      <c r="N779" s="10">
        <v>1695.52</v>
      </c>
      <c r="O779" s="59">
        <v>0.2</v>
      </c>
      <c r="P779" s="10">
        <v>339.1</v>
      </c>
      <c r="Q779" s="10">
        <v>1356.42</v>
      </c>
      <c r="R779" s="10" t="s">
        <v>614</v>
      </c>
      <c r="S779" s="10" t="s">
        <v>564</v>
      </c>
      <c r="T779" s="59">
        <v>0.15</v>
      </c>
      <c r="U779" s="10">
        <v>203.46</v>
      </c>
    </row>
    <row r="780" spans="1:21" x14ac:dyDescent="0.3">
      <c r="A780" s="10" t="s">
        <v>31729</v>
      </c>
      <c r="B780" s="61">
        <v>45012</v>
      </c>
      <c r="C780" s="10" t="s">
        <v>3952</v>
      </c>
      <c r="D780" s="10" t="s">
        <v>31728</v>
      </c>
      <c r="E780" s="10" t="s">
        <v>592</v>
      </c>
      <c r="F780" s="10" t="s">
        <v>18</v>
      </c>
      <c r="G780" s="10" t="s">
        <v>601</v>
      </c>
      <c r="H780" s="10" t="s">
        <v>544</v>
      </c>
      <c r="I780" s="10" t="s">
        <v>568</v>
      </c>
      <c r="J780" s="10" t="s">
        <v>31727</v>
      </c>
      <c r="K780" s="10" t="s">
        <v>23689</v>
      </c>
      <c r="L780" s="10">
        <v>9</v>
      </c>
      <c r="M780" s="10">
        <v>619.36</v>
      </c>
      <c r="N780" s="10">
        <v>5574.24</v>
      </c>
      <c r="O780" s="59">
        <v>0.05</v>
      </c>
      <c r="P780" s="10">
        <v>278.70999999999998</v>
      </c>
      <c r="Q780" s="10">
        <v>5295.53</v>
      </c>
      <c r="R780" s="10" t="s">
        <v>586</v>
      </c>
      <c r="S780" s="10" t="s">
        <v>607</v>
      </c>
      <c r="T780" s="59">
        <v>0.3</v>
      </c>
      <c r="U780" s="10">
        <v>1588.66</v>
      </c>
    </row>
    <row r="781" spans="1:21" x14ac:dyDescent="0.3">
      <c r="A781" s="10" t="s">
        <v>31726</v>
      </c>
      <c r="B781" s="61">
        <v>45076</v>
      </c>
      <c r="C781" s="10" t="s">
        <v>30148</v>
      </c>
      <c r="D781" s="10" t="s">
        <v>15414</v>
      </c>
      <c r="E781" s="10" t="s">
        <v>571</v>
      </c>
      <c r="F781" s="10" t="s">
        <v>570</v>
      </c>
      <c r="G781" s="10" t="s">
        <v>569</v>
      </c>
      <c r="H781" s="10" t="s">
        <v>590</v>
      </c>
      <c r="I781" s="10" t="s">
        <v>635</v>
      </c>
      <c r="J781" s="10" t="s">
        <v>7029</v>
      </c>
      <c r="K781" s="10" t="s">
        <v>8082</v>
      </c>
      <c r="L781" s="10">
        <v>8</v>
      </c>
      <c r="M781" s="10">
        <v>805.18</v>
      </c>
      <c r="N781" s="10">
        <v>6441.44</v>
      </c>
      <c r="O781" s="59">
        <v>0</v>
      </c>
      <c r="P781" s="10">
        <v>0</v>
      </c>
      <c r="Q781" s="10">
        <v>6441.44</v>
      </c>
      <c r="R781" s="10" t="s">
        <v>614</v>
      </c>
      <c r="S781" s="10" t="s">
        <v>564</v>
      </c>
      <c r="T781" s="59">
        <v>0.3</v>
      </c>
      <c r="U781" s="10">
        <v>1932.43</v>
      </c>
    </row>
    <row r="782" spans="1:21" x14ac:dyDescent="0.3">
      <c r="A782" s="10" t="s">
        <v>31725</v>
      </c>
      <c r="B782" s="61">
        <v>44972</v>
      </c>
      <c r="C782" s="10" t="s">
        <v>24415</v>
      </c>
      <c r="D782" s="10" t="s">
        <v>6671</v>
      </c>
      <c r="E782" s="10" t="s">
        <v>603</v>
      </c>
      <c r="F782" s="10" t="s">
        <v>602</v>
      </c>
      <c r="G782" s="10" t="s">
        <v>601</v>
      </c>
      <c r="H782" s="10" t="s">
        <v>579</v>
      </c>
      <c r="I782" s="10" t="s">
        <v>722</v>
      </c>
      <c r="J782" s="10" t="s">
        <v>31724</v>
      </c>
      <c r="K782" s="10" t="s">
        <v>14908</v>
      </c>
      <c r="L782" s="10">
        <v>10</v>
      </c>
      <c r="M782" s="10">
        <v>715.22</v>
      </c>
      <c r="N782" s="10">
        <v>7152.2</v>
      </c>
      <c r="O782" s="59">
        <v>0</v>
      </c>
      <c r="P782" s="10">
        <v>0</v>
      </c>
      <c r="Q782" s="10">
        <v>7152.2</v>
      </c>
      <c r="R782" s="10" t="s">
        <v>575</v>
      </c>
      <c r="S782" s="10" t="s">
        <v>564</v>
      </c>
      <c r="T782" s="59">
        <v>0.3</v>
      </c>
      <c r="U782" s="10">
        <v>2145.66</v>
      </c>
    </row>
    <row r="783" spans="1:21" x14ac:dyDescent="0.3">
      <c r="A783" s="10" t="s">
        <v>31723</v>
      </c>
      <c r="B783" s="61">
        <v>45159</v>
      </c>
      <c r="C783" s="10" t="s">
        <v>6798</v>
      </c>
      <c r="D783" s="10" t="s">
        <v>10885</v>
      </c>
      <c r="E783" s="10" t="s">
        <v>592</v>
      </c>
      <c r="F783" s="10" t="s">
        <v>591</v>
      </c>
      <c r="G783" s="10" t="s">
        <v>601</v>
      </c>
      <c r="H783" s="10" t="s">
        <v>544</v>
      </c>
      <c r="I783" s="10" t="s">
        <v>568</v>
      </c>
      <c r="J783" s="10" t="s">
        <v>28724</v>
      </c>
      <c r="K783" s="10" t="s">
        <v>31722</v>
      </c>
      <c r="L783" s="10">
        <v>7</v>
      </c>
      <c r="M783" s="10">
        <v>896.6</v>
      </c>
      <c r="N783" s="10">
        <v>6276.2</v>
      </c>
      <c r="O783" s="59">
        <v>0.2</v>
      </c>
      <c r="P783" s="10">
        <v>1255.24</v>
      </c>
      <c r="Q783" s="10">
        <v>5020.96</v>
      </c>
      <c r="R783" s="10" t="s">
        <v>575</v>
      </c>
      <c r="S783" s="10" t="s">
        <v>596</v>
      </c>
      <c r="T783" s="59">
        <v>0.15</v>
      </c>
      <c r="U783" s="10">
        <v>753.14</v>
      </c>
    </row>
    <row r="784" spans="1:21" x14ac:dyDescent="0.3">
      <c r="A784" s="10" t="s">
        <v>31721</v>
      </c>
      <c r="B784" s="61">
        <v>45131</v>
      </c>
      <c r="C784" s="10" t="s">
        <v>18541</v>
      </c>
      <c r="D784" s="10" t="s">
        <v>20750</v>
      </c>
      <c r="E784" s="10" t="s">
        <v>581</v>
      </c>
      <c r="F784" s="10" t="s">
        <v>580</v>
      </c>
      <c r="G784" s="10" t="s">
        <v>569</v>
      </c>
      <c r="H784" s="10" t="s">
        <v>544</v>
      </c>
      <c r="I784" s="10" t="s">
        <v>10</v>
      </c>
      <c r="J784" s="10" t="s">
        <v>31720</v>
      </c>
      <c r="K784" s="10" t="s">
        <v>31719</v>
      </c>
      <c r="L784" s="10">
        <v>5</v>
      </c>
      <c r="M784" s="10">
        <v>528.41999999999996</v>
      </c>
      <c r="N784" s="10">
        <v>2642.1</v>
      </c>
      <c r="O784" s="59">
        <v>0.05</v>
      </c>
      <c r="P784" s="10">
        <v>132.1</v>
      </c>
      <c r="Q784" s="10">
        <v>2510</v>
      </c>
      <c r="R784" s="10" t="s">
        <v>575</v>
      </c>
      <c r="S784" s="10" t="s">
        <v>596</v>
      </c>
      <c r="T784" s="59">
        <v>0.25</v>
      </c>
      <c r="U784" s="10">
        <v>627.5</v>
      </c>
    </row>
    <row r="785" spans="1:21" x14ac:dyDescent="0.3">
      <c r="A785" s="10" t="s">
        <v>31718</v>
      </c>
      <c r="B785" s="61">
        <v>45047</v>
      </c>
      <c r="C785" s="10" t="s">
        <v>31717</v>
      </c>
      <c r="D785" s="10" t="s">
        <v>31716</v>
      </c>
      <c r="E785" s="10" t="s">
        <v>581</v>
      </c>
      <c r="F785" s="10" t="s">
        <v>83</v>
      </c>
      <c r="G785" s="10" t="s">
        <v>601</v>
      </c>
      <c r="H785" s="10" t="s">
        <v>600</v>
      </c>
      <c r="I785" s="10" t="s">
        <v>664</v>
      </c>
      <c r="J785" s="10" t="s">
        <v>2583</v>
      </c>
      <c r="K785" s="10" t="s">
        <v>4432</v>
      </c>
      <c r="L785" s="10">
        <v>2</v>
      </c>
      <c r="M785" s="10">
        <v>444.79</v>
      </c>
      <c r="N785" s="10">
        <v>889.58</v>
      </c>
      <c r="O785" s="59">
        <v>0</v>
      </c>
      <c r="P785" s="10">
        <v>0</v>
      </c>
      <c r="Q785" s="10">
        <v>889.58</v>
      </c>
      <c r="R785" s="10" t="s">
        <v>565</v>
      </c>
      <c r="S785" s="10" t="s">
        <v>564</v>
      </c>
      <c r="T785" s="59">
        <v>0.25</v>
      </c>
      <c r="U785" s="10">
        <v>222.4</v>
      </c>
    </row>
    <row r="786" spans="1:21" x14ac:dyDescent="0.3">
      <c r="A786" s="10" t="s">
        <v>31715</v>
      </c>
      <c r="B786" s="61">
        <v>45367</v>
      </c>
      <c r="C786" s="10" t="s">
        <v>4339</v>
      </c>
      <c r="D786" s="10" t="s">
        <v>31714</v>
      </c>
      <c r="E786" s="10" t="s">
        <v>603</v>
      </c>
      <c r="F786" s="10" t="s">
        <v>602</v>
      </c>
      <c r="G786" s="10" t="s">
        <v>601</v>
      </c>
      <c r="H786" s="10" t="s">
        <v>579</v>
      </c>
      <c r="I786" s="10" t="s">
        <v>711</v>
      </c>
      <c r="J786" s="10" t="s">
        <v>25887</v>
      </c>
      <c r="K786" s="10" t="s">
        <v>9431</v>
      </c>
      <c r="L786" s="10">
        <v>2</v>
      </c>
      <c r="M786" s="10">
        <v>864.12</v>
      </c>
      <c r="N786" s="10">
        <v>1728.24</v>
      </c>
      <c r="O786" s="59">
        <v>0.05</v>
      </c>
      <c r="P786" s="10">
        <v>86.41</v>
      </c>
      <c r="Q786" s="10">
        <v>1641.83</v>
      </c>
      <c r="R786" s="10" t="s">
        <v>614</v>
      </c>
      <c r="S786" s="10" t="s">
        <v>596</v>
      </c>
      <c r="T786" s="59">
        <v>0.25</v>
      </c>
      <c r="U786" s="10">
        <v>410.46</v>
      </c>
    </row>
    <row r="787" spans="1:21" x14ac:dyDescent="0.3">
      <c r="A787" s="10" t="s">
        <v>31713</v>
      </c>
      <c r="B787" s="61">
        <v>45261</v>
      </c>
      <c r="C787" s="10" t="s">
        <v>594</v>
      </c>
      <c r="D787" s="10" t="s">
        <v>16895</v>
      </c>
      <c r="E787" s="10" t="s">
        <v>592</v>
      </c>
      <c r="F787" s="10" t="s">
        <v>652</v>
      </c>
      <c r="G787" s="10" t="s">
        <v>601</v>
      </c>
      <c r="H787" s="10" t="s">
        <v>600</v>
      </c>
      <c r="I787" s="10" t="s">
        <v>664</v>
      </c>
      <c r="J787" s="10" t="s">
        <v>18834</v>
      </c>
      <c r="K787" s="10" t="s">
        <v>31712</v>
      </c>
      <c r="L787" s="10">
        <v>6</v>
      </c>
      <c r="M787" s="10">
        <v>944.39</v>
      </c>
      <c r="N787" s="10">
        <v>5666.34</v>
      </c>
      <c r="O787" s="59">
        <v>0.1</v>
      </c>
      <c r="P787" s="10">
        <v>566.63</v>
      </c>
      <c r="Q787" s="10">
        <v>5099.71</v>
      </c>
      <c r="R787" s="10" t="s">
        <v>614</v>
      </c>
      <c r="S787" s="10" t="s">
        <v>596</v>
      </c>
      <c r="T787" s="59">
        <v>0.15</v>
      </c>
      <c r="U787" s="10">
        <v>764.96</v>
      </c>
    </row>
    <row r="788" spans="1:21" x14ac:dyDescent="0.3">
      <c r="A788" s="10" t="s">
        <v>31711</v>
      </c>
      <c r="B788" s="61">
        <v>45270</v>
      </c>
      <c r="C788" s="10" t="s">
        <v>18541</v>
      </c>
      <c r="D788" s="10" t="s">
        <v>28694</v>
      </c>
      <c r="E788" s="10" t="s">
        <v>571</v>
      </c>
      <c r="F788" s="10" t="s">
        <v>685</v>
      </c>
      <c r="G788" s="10" t="s">
        <v>569</v>
      </c>
      <c r="H788" s="10" t="s">
        <v>579</v>
      </c>
      <c r="I788" s="10" t="s">
        <v>578</v>
      </c>
      <c r="J788" s="10" t="s">
        <v>31710</v>
      </c>
      <c r="K788" s="10" t="s">
        <v>7028</v>
      </c>
      <c r="L788" s="10">
        <v>3</v>
      </c>
      <c r="M788" s="10">
        <v>104.07</v>
      </c>
      <c r="N788" s="10">
        <v>312.20999999999998</v>
      </c>
      <c r="O788" s="59">
        <v>0.2</v>
      </c>
      <c r="P788" s="10">
        <v>62.44</v>
      </c>
      <c r="Q788" s="10">
        <v>249.77</v>
      </c>
      <c r="R788" s="10" t="s">
        <v>565</v>
      </c>
      <c r="S788" s="10" t="s">
        <v>607</v>
      </c>
      <c r="T788" s="59">
        <v>0.3</v>
      </c>
      <c r="U788" s="10">
        <v>74.930000000000007</v>
      </c>
    </row>
    <row r="789" spans="1:21" x14ac:dyDescent="0.3">
      <c r="A789" s="10" t="s">
        <v>31709</v>
      </c>
      <c r="B789" s="61">
        <v>45261</v>
      </c>
      <c r="C789" s="10" t="s">
        <v>12759</v>
      </c>
      <c r="D789" s="10" t="s">
        <v>31708</v>
      </c>
      <c r="E789" s="10" t="s">
        <v>629</v>
      </c>
      <c r="F789" s="10" t="s">
        <v>628</v>
      </c>
      <c r="G789" s="10" t="s">
        <v>601</v>
      </c>
      <c r="H789" s="10" t="s">
        <v>579</v>
      </c>
      <c r="I789" s="10" t="s">
        <v>722</v>
      </c>
      <c r="J789" s="10" t="s">
        <v>9382</v>
      </c>
      <c r="K789" s="10" t="s">
        <v>18677</v>
      </c>
      <c r="L789" s="10">
        <v>7</v>
      </c>
      <c r="M789" s="10">
        <v>510.32</v>
      </c>
      <c r="N789" s="10">
        <v>3572.24</v>
      </c>
      <c r="O789" s="59">
        <v>0.05</v>
      </c>
      <c r="P789" s="10">
        <v>178.61</v>
      </c>
      <c r="Q789" s="10">
        <v>3393.63</v>
      </c>
      <c r="R789" s="10" t="s">
        <v>586</v>
      </c>
      <c r="S789" s="10" t="s">
        <v>607</v>
      </c>
      <c r="T789" s="59">
        <v>0.25</v>
      </c>
      <c r="U789" s="10">
        <v>848.41</v>
      </c>
    </row>
    <row r="790" spans="1:21" x14ac:dyDescent="0.3">
      <c r="A790" s="10" t="s">
        <v>31707</v>
      </c>
      <c r="B790" s="61">
        <v>45075</v>
      </c>
      <c r="C790" s="10" t="s">
        <v>31706</v>
      </c>
      <c r="D790" s="10" t="s">
        <v>31705</v>
      </c>
      <c r="E790" s="10" t="s">
        <v>571</v>
      </c>
      <c r="F790" s="10" t="s">
        <v>570</v>
      </c>
      <c r="G790" s="10" t="s">
        <v>601</v>
      </c>
      <c r="H790" s="10" t="s">
        <v>544</v>
      </c>
      <c r="I790" s="10" t="s">
        <v>610</v>
      </c>
      <c r="J790" s="10" t="s">
        <v>30504</v>
      </c>
      <c r="K790" s="10" t="s">
        <v>12599</v>
      </c>
      <c r="L790" s="10">
        <v>8</v>
      </c>
      <c r="M790" s="10">
        <v>723.95</v>
      </c>
      <c r="N790" s="10">
        <v>5791.6</v>
      </c>
      <c r="O790" s="59">
        <v>0.2</v>
      </c>
      <c r="P790" s="10">
        <v>1158.32</v>
      </c>
      <c r="Q790" s="10">
        <v>4633.28</v>
      </c>
      <c r="R790" s="10" t="s">
        <v>565</v>
      </c>
      <c r="S790" s="10" t="s">
        <v>596</v>
      </c>
      <c r="T790" s="59">
        <v>0.3</v>
      </c>
      <c r="U790" s="10">
        <v>1389.98</v>
      </c>
    </row>
    <row r="791" spans="1:21" x14ac:dyDescent="0.3">
      <c r="A791" s="10" t="s">
        <v>31704</v>
      </c>
      <c r="B791" s="61">
        <v>45206</v>
      </c>
      <c r="C791" s="10" t="s">
        <v>6114</v>
      </c>
      <c r="D791" s="10" t="s">
        <v>16826</v>
      </c>
      <c r="E791" s="10" t="s">
        <v>581</v>
      </c>
      <c r="F791" s="10" t="s">
        <v>580</v>
      </c>
      <c r="G791" s="10" t="s">
        <v>569</v>
      </c>
      <c r="H791" s="10" t="s">
        <v>590</v>
      </c>
      <c r="I791" s="10" t="s">
        <v>589</v>
      </c>
      <c r="J791" s="10" t="s">
        <v>12873</v>
      </c>
      <c r="K791" s="10" t="s">
        <v>31703</v>
      </c>
      <c r="L791" s="10">
        <v>6</v>
      </c>
      <c r="M791" s="10">
        <v>379.09</v>
      </c>
      <c r="N791" s="10">
        <v>2274.54</v>
      </c>
      <c r="O791" s="59">
        <v>0</v>
      </c>
      <c r="P791" s="10">
        <v>0</v>
      </c>
      <c r="Q791" s="10">
        <v>2274.54</v>
      </c>
      <c r="R791" s="10" t="s">
        <v>565</v>
      </c>
      <c r="S791" s="10" t="s">
        <v>585</v>
      </c>
      <c r="T791" s="59">
        <v>0.3</v>
      </c>
      <c r="U791" s="10">
        <v>682.36</v>
      </c>
    </row>
    <row r="792" spans="1:21" x14ac:dyDescent="0.3">
      <c r="A792" s="10" t="s">
        <v>31702</v>
      </c>
      <c r="B792" s="61">
        <v>45233</v>
      </c>
      <c r="C792" s="10" t="s">
        <v>31701</v>
      </c>
      <c r="D792" s="10" t="s">
        <v>11679</v>
      </c>
      <c r="E792" s="10" t="s">
        <v>592</v>
      </c>
      <c r="F792" s="10" t="s">
        <v>591</v>
      </c>
      <c r="G792" s="10" t="s">
        <v>601</v>
      </c>
      <c r="H792" s="10" t="s">
        <v>544</v>
      </c>
      <c r="I792" s="10" t="s">
        <v>610</v>
      </c>
      <c r="J792" s="10" t="s">
        <v>21310</v>
      </c>
      <c r="K792" s="10" t="s">
        <v>31700</v>
      </c>
      <c r="L792" s="10">
        <v>2</v>
      </c>
      <c r="M792" s="10">
        <v>946.22</v>
      </c>
      <c r="N792" s="10">
        <v>1892.44</v>
      </c>
      <c r="O792" s="59">
        <v>0.05</v>
      </c>
      <c r="P792" s="10">
        <v>94.62</v>
      </c>
      <c r="Q792" s="10">
        <v>1797.82</v>
      </c>
      <c r="R792" s="10" t="s">
        <v>575</v>
      </c>
      <c r="S792" s="10" t="s">
        <v>564</v>
      </c>
      <c r="T792" s="59">
        <v>0.3</v>
      </c>
      <c r="U792" s="10">
        <v>539.35</v>
      </c>
    </row>
    <row r="793" spans="1:21" x14ac:dyDescent="0.3">
      <c r="A793" s="10" t="s">
        <v>31699</v>
      </c>
      <c r="B793" s="61">
        <v>44973</v>
      </c>
      <c r="C793" s="10" t="s">
        <v>8685</v>
      </c>
      <c r="D793" s="10" t="s">
        <v>31698</v>
      </c>
      <c r="E793" s="10" t="s">
        <v>581</v>
      </c>
      <c r="F793" s="10" t="s">
        <v>7</v>
      </c>
      <c r="G793" s="10" t="s">
        <v>569</v>
      </c>
      <c r="H793" s="10" t="s">
        <v>544</v>
      </c>
      <c r="I793" s="10" t="s">
        <v>610</v>
      </c>
      <c r="J793" s="10" t="s">
        <v>31697</v>
      </c>
      <c r="K793" s="10" t="s">
        <v>4868</v>
      </c>
      <c r="L793" s="10">
        <v>3</v>
      </c>
      <c r="M793" s="10">
        <v>655.49</v>
      </c>
      <c r="N793" s="10">
        <v>1966.47</v>
      </c>
      <c r="O793" s="59">
        <v>0.2</v>
      </c>
      <c r="P793" s="10">
        <v>393.29</v>
      </c>
      <c r="Q793" s="10">
        <v>1573.18</v>
      </c>
      <c r="R793" s="10" t="s">
        <v>565</v>
      </c>
      <c r="S793" s="10" t="s">
        <v>607</v>
      </c>
      <c r="T793" s="59">
        <v>0.15</v>
      </c>
      <c r="U793" s="10">
        <v>235.98</v>
      </c>
    </row>
    <row r="794" spans="1:21" x14ac:dyDescent="0.3">
      <c r="A794" s="10" t="s">
        <v>31696</v>
      </c>
      <c r="B794" s="61">
        <v>45082</v>
      </c>
      <c r="C794" s="10" t="s">
        <v>31695</v>
      </c>
      <c r="D794" s="10" t="s">
        <v>31694</v>
      </c>
      <c r="E794" s="10" t="s">
        <v>592</v>
      </c>
      <c r="F794" s="10" t="s">
        <v>652</v>
      </c>
      <c r="G794" s="10" t="s">
        <v>601</v>
      </c>
      <c r="H794" s="10" t="s">
        <v>579</v>
      </c>
      <c r="I794" s="10" t="s">
        <v>722</v>
      </c>
      <c r="J794" s="10" t="s">
        <v>31693</v>
      </c>
      <c r="K794" s="10" t="s">
        <v>27011</v>
      </c>
      <c r="L794" s="10">
        <v>2</v>
      </c>
      <c r="M794" s="10">
        <v>530.54999999999995</v>
      </c>
      <c r="N794" s="10">
        <v>1061.0999999999999</v>
      </c>
      <c r="O794" s="59">
        <v>0.05</v>
      </c>
      <c r="P794" s="10">
        <v>53.05</v>
      </c>
      <c r="Q794" s="10">
        <v>1008.05</v>
      </c>
      <c r="R794" s="10" t="s">
        <v>586</v>
      </c>
      <c r="S794" s="10" t="s">
        <v>596</v>
      </c>
      <c r="T794" s="59">
        <v>0.15</v>
      </c>
      <c r="U794" s="10">
        <v>151.21</v>
      </c>
    </row>
    <row r="795" spans="1:21" x14ac:dyDescent="0.3">
      <c r="A795" s="10" t="s">
        <v>31692</v>
      </c>
      <c r="B795" s="61">
        <v>45086</v>
      </c>
      <c r="C795" s="10" t="s">
        <v>31691</v>
      </c>
      <c r="D795" s="10" t="s">
        <v>16292</v>
      </c>
      <c r="E795" s="10" t="s">
        <v>571</v>
      </c>
      <c r="F795" s="10" t="s">
        <v>570</v>
      </c>
      <c r="G795" s="10" t="s">
        <v>569</v>
      </c>
      <c r="H795" s="10" t="s">
        <v>544</v>
      </c>
      <c r="I795" s="10" t="s">
        <v>610</v>
      </c>
      <c r="J795" s="10" t="s">
        <v>25262</v>
      </c>
      <c r="K795" s="10" t="s">
        <v>17234</v>
      </c>
      <c r="L795" s="10">
        <v>4</v>
      </c>
      <c r="M795" s="10">
        <v>704.37</v>
      </c>
      <c r="N795" s="10">
        <v>2817.48</v>
      </c>
      <c r="O795" s="59">
        <v>0</v>
      </c>
      <c r="P795" s="10">
        <v>0</v>
      </c>
      <c r="Q795" s="10">
        <v>2817.48</v>
      </c>
      <c r="R795" s="10" t="s">
        <v>575</v>
      </c>
      <c r="S795" s="10" t="s">
        <v>607</v>
      </c>
      <c r="T795" s="59">
        <v>0.15</v>
      </c>
      <c r="U795" s="10">
        <v>422.62</v>
      </c>
    </row>
    <row r="796" spans="1:21" x14ac:dyDescent="0.3">
      <c r="A796" s="10" t="s">
        <v>31690</v>
      </c>
      <c r="B796" s="61">
        <v>44964</v>
      </c>
      <c r="C796" s="10" t="s">
        <v>4590</v>
      </c>
      <c r="D796" s="10" t="s">
        <v>14384</v>
      </c>
      <c r="E796" s="10" t="s">
        <v>603</v>
      </c>
      <c r="F796" s="10" t="s">
        <v>636</v>
      </c>
      <c r="G796" s="10" t="s">
        <v>601</v>
      </c>
      <c r="H796" s="10" t="s">
        <v>600</v>
      </c>
      <c r="I796" s="10" t="s">
        <v>664</v>
      </c>
      <c r="J796" s="10" t="s">
        <v>2229</v>
      </c>
      <c r="K796" s="10" t="s">
        <v>31689</v>
      </c>
      <c r="L796" s="10">
        <v>3</v>
      </c>
      <c r="M796" s="10">
        <v>856.47</v>
      </c>
      <c r="N796" s="10">
        <v>2569.41</v>
      </c>
      <c r="O796" s="59">
        <v>0.2</v>
      </c>
      <c r="P796" s="10">
        <v>513.88</v>
      </c>
      <c r="Q796" s="10">
        <v>2055.5300000000002</v>
      </c>
      <c r="R796" s="10" t="s">
        <v>565</v>
      </c>
      <c r="S796" s="10" t="s">
        <v>585</v>
      </c>
      <c r="T796" s="59">
        <v>0.25</v>
      </c>
      <c r="U796" s="10">
        <v>513.88</v>
      </c>
    </row>
    <row r="797" spans="1:21" x14ac:dyDescent="0.3">
      <c r="A797" s="10" t="s">
        <v>31688</v>
      </c>
      <c r="B797" s="61">
        <v>45024</v>
      </c>
      <c r="C797" s="10" t="s">
        <v>4374</v>
      </c>
      <c r="D797" s="10" t="s">
        <v>31687</v>
      </c>
      <c r="E797" s="10" t="s">
        <v>592</v>
      </c>
      <c r="F797" s="10" t="s">
        <v>18</v>
      </c>
      <c r="G797" s="10" t="s">
        <v>569</v>
      </c>
      <c r="H797" s="10" t="s">
        <v>590</v>
      </c>
      <c r="I797" s="10" t="s">
        <v>748</v>
      </c>
      <c r="J797" s="10" t="s">
        <v>31686</v>
      </c>
      <c r="K797" s="10" t="s">
        <v>31685</v>
      </c>
      <c r="L797" s="10">
        <v>3</v>
      </c>
      <c r="M797" s="10">
        <v>512.92999999999995</v>
      </c>
      <c r="N797" s="10">
        <v>1538.79</v>
      </c>
      <c r="O797" s="59">
        <v>0.05</v>
      </c>
      <c r="P797" s="10">
        <v>76.94</v>
      </c>
      <c r="Q797" s="10">
        <v>1461.85</v>
      </c>
      <c r="R797" s="10" t="s">
        <v>565</v>
      </c>
      <c r="S797" s="10" t="s">
        <v>564</v>
      </c>
      <c r="T797" s="59">
        <v>0.15</v>
      </c>
      <c r="U797" s="10">
        <v>219.28</v>
      </c>
    </row>
    <row r="798" spans="1:21" x14ac:dyDescent="0.3">
      <c r="A798" s="10" t="s">
        <v>31684</v>
      </c>
      <c r="B798" s="61">
        <v>45270</v>
      </c>
      <c r="C798" s="10" t="s">
        <v>6154</v>
      </c>
      <c r="D798" s="10" t="s">
        <v>18839</v>
      </c>
      <c r="E798" s="10" t="s">
        <v>603</v>
      </c>
      <c r="F798" s="10" t="s">
        <v>658</v>
      </c>
      <c r="G798" s="10" t="s">
        <v>569</v>
      </c>
      <c r="H798" s="10" t="s">
        <v>544</v>
      </c>
      <c r="I798" s="10" t="s">
        <v>610</v>
      </c>
      <c r="J798" s="10" t="s">
        <v>31683</v>
      </c>
      <c r="K798" s="10" t="s">
        <v>31330</v>
      </c>
      <c r="L798" s="10">
        <v>5</v>
      </c>
      <c r="M798" s="10">
        <v>277.11</v>
      </c>
      <c r="N798" s="10">
        <v>1385.55</v>
      </c>
      <c r="O798" s="59">
        <v>0</v>
      </c>
      <c r="P798" s="10">
        <v>0</v>
      </c>
      <c r="Q798" s="10">
        <v>1385.55</v>
      </c>
      <c r="R798" s="10" t="s">
        <v>614</v>
      </c>
      <c r="S798" s="10" t="s">
        <v>585</v>
      </c>
      <c r="T798" s="59">
        <v>0.25</v>
      </c>
      <c r="U798" s="10">
        <v>346.39</v>
      </c>
    </row>
    <row r="799" spans="1:21" x14ac:dyDescent="0.3">
      <c r="A799" s="10" t="s">
        <v>31682</v>
      </c>
      <c r="B799" s="61">
        <v>45054</v>
      </c>
      <c r="C799" s="10" t="s">
        <v>6876</v>
      </c>
      <c r="D799" s="10" t="s">
        <v>31681</v>
      </c>
      <c r="E799" s="10" t="s">
        <v>603</v>
      </c>
      <c r="F799" s="10" t="s">
        <v>658</v>
      </c>
      <c r="G799" s="10" t="s">
        <v>601</v>
      </c>
      <c r="H799" s="10" t="s">
        <v>600</v>
      </c>
      <c r="I799" s="10" t="s">
        <v>664</v>
      </c>
      <c r="J799" s="10" t="s">
        <v>16685</v>
      </c>
      <c r="K799" s="10" t="s">
        <v>31680</v>
      </c>
      <c r="L799" s="10">
        <v>9</v>
      </c>
      <c r="M799" s="10">
        <v>861.05</v>
      </c>
      <c r="N799" s="10">
        <v>7749.45</v>
      </c>
      <c r="O799" s="59">
        <v>0.05</v>
      </c>
      <c r="P799" s="10">
        <v>387.47</v>
      </c>
      <c r="Q799" s="10">
        <v>7361.98</v>
      </c>
      <c r="R799" s="10" t="s">
        <v>586</v>
      </c>
      <c r="S799" s="10" t="s">
        <v>607</v>
      </c>
      <c r="T799" s="59">
        <v>0.25</v>
      </c>
      <c r="U799" s="10">
        <v>1840.49</v>
      </c>
    </row>
    <row r="800" spans="1:21" x14ac:dyDescent="0.3">
      <c r="A800" s="10" t="s">
        <v>31679</v>
      </c>
      <c r="B800" s="61">
        <v>45291</v>
      </c>
      <c r="C800" s="10" t="s">
        <v>14747</v>
      </c>
      <c r="D800" s="10" t="s">
        <v>24141</v>
      </c>
      <c r="E800" s="10" t="s">
        <v>571</v>
      </c>
      <c r="F800" s="10" t="s">
        <v>11</v>
      </c>
      <c r="G800" s="10" t="s">
        <v>601</v>
      </c>
      <c r="H800" s="10" t="s">
        <v>590</v>
      </c>
      <c r="I800" s="10" t="s">
        <v>635</v>
      </c>
      <c r="J800" s="10" t="s">
        <v>14953</v>
      </c>
      <c r="K800" s="10" t="s">
        <v>6487</v>
      </c>
      <c r="L800" s="10">
        <v>3</v>
      </c>
      <c r="M800" s="10">
        <v>176.45</v>
      </c>
      <c r="N800" s="10">
        <v>529.35</v>
      </c>
      <c r="O800" s="59">
        <v>0.05</v>
      </c>
      <c r="P800" s="10">
        <v>26.47</v>
      </c>
      <c r="Q800" s="10">
        <v>502.88</v>
      </c>
      <c r="R800" s="10" t="s">
        <v>565</v>
      </c>
      <c r="S800" s="10" t="s">
        <v>607</v>
      </c>
      <c r="T800" s="59">
        <v>0.15</v>
      </c>
      <c r="U800" s="10">
        <v>75.430000000000007</v>
      </c>
    </row>
    <row r="801" spans="1:21" x14ac:dyDescent="0.3">
      <c r="A801" s="10" t="s">
        <v>31678</v>
      </c>
      <c r="B801" s="61">
        <v>45238</v>
      </c>
      <c r="C801" s="10" t="s">
        <v>16835</v>
      </c>
      <c r="D801" s="10" t="s">
        <v>13096</v>
      </c>
      <c r="E801" s="10" t="s">
        <v>629</v>
      </c>
      <c r="F801" s="10" t="s">
        <v>790</v>
      </c>
      <c r="G801" s="10" t="s">
        <v>569</v>
      </c>
      <c r="H801" s="10" t="s">
        <v>600</v>
      </c>
      <c r="I801" s="10" t="s">
        <v>599</v>
      </c>
      <c r="J801" s="10" t="s">
        <v>9830</v>
      </c>
      <c r="K801" s="10" t="s">
        <v>8568</v>
      </c>
      <c r="L801" s="10">
        <v>5</v>
      </c>
      <c r="M801" s="10">
        <v>417.35</v>
      </c>
      <c r="N801" s="10">
        <v>2086.75</v>
      </c>
      <c r="O801" s="59">
        <v>0.1</v>
      </c>
      <c r="P801" s="10">
        <v>208.68</v>
      </c>
      <c r="Q801" s="10">
        <v>1878.07</v>
      </c>
      <c r="R801" s="10" t="s">
        <v>565</v>
      </c>
      <c r="S801" s="10" t="s">
        <v>564</v>
      </c>
      <c r="T801" s="59">
        <v>0.15</v>
      </c>
      <c r="U801" s="10">
        <v>281.70999999999998</v>
      </c>
    </row>
    <row r="802" spans="1:21" x14ac:dyDescent="0.3">
      <c r="A802" s="10" t="s">
        <v>31677</v>
      </c>
      <c r="B802" s="61">
        <v>45133</v>
      </c>
      <c r="C802" s="10" t="s">
        <v>12969</v>
      </c>
      <c r="D802" s="10" t="s">
        <v>8218</v>
      </c>
      <c r="E802" s="10" t="s">
        <v>571</v>
      </c>
      <c r="F802" s="10" t="s">
        <v>685</v>
      </c>
      <c r="G802" s="10" t="s">
        <v>601</v>
      </c>
      <c r="H802" s="10" t="s">
        <v>544</v>
      </c>
      <c r="I802" s="10" t="s">
        <v>568</v>
      </c>
      <c r="J802" s="10" t="s">
        <v>13958</v>
      </c>
      <c r="K802" s="10" t="s">
        <v>31676</v>
      </c>
      <c r="L802" s="10">
        <v>8</v>
      </c>
      <c r="M802" s="10">
        <v>406.81</v>
      </c>
      <c r="N802" s="10">
        <v>3254.48</v>
      </c>
      <c r="O802" s="59">
        <v>0</v>
      </c>
      <c r="P802" s="10">
        <v>0</v>
      </c>
      <c r="Q802" s="10">
        <v>3254.48</v>
      </c>
      <c r="R802" s="10" t="s">
        <v>575</v>
      </c>
      <c r="S802" s="10" t="s">
        <v>585</v>
      </c>
      <c r="T802" s="59">
        <v>0.3</v>
      </c>
      <c r="U802" s="10">
        <v>976.34</v>
      </c>
    </row>
    <row r="803" spans="1:21" x14ac:dyDescent="0.3">
      <c r="A803" s="10" t="s">
        <v>31675</v>
      </c>
      <c r="B803" s="61">
        <v>45237</v>
      </c>
      <c r="C803" s="10" t="s">
        <v>4040</v>
      </c>
      <c r="D803" s="10" t="s">
        <v>31674</v>
      </c>
      <c r="E803" s="10" t="s">
        <v>629</v>
      </c>
      <c r="F803" s="10" t="s">
        <v>790</v>
      </c>
      <c r="G803" s="10" t="s">
        <v>569</v>
      </c>
      <c r="H803" s="10" t="s">
        <v>544</v>
      </c>
      <c r="I803" s="10" t="s">
        <v>610</v>
      </c>
      <c r="J803" s="10" t="s">
        <v>31673</v>
      </c>
      <c r="K803" s="10" t="s">
        <v>31672</v>
      </c>
      <c r="L803" s="10">
        <v>2</v>
      </c>
      <c r="M803" s="10">
        <v>869.05</v>
      </c>
      <c r="N803" s="10">
        <v>1738.1</v>
      </c>
      <c r="O803" s="59">
        <v>0.2</v>
      </c>
      <c r="P803" s="10">
        <v>347.62</v>
      </c>
      <c r="Q803" s="10">
        <v>1390.48</v>
      </c>
      <c r="R803" s="10" t="s">
        <v>565</v>
      </c>
      <c r="S803" s="10" t="s">
        <v>585</v>
      </c>
      <c r="T803" s="59">
        <v>0.15</v>
      </c>
      <c r="U803" s="10">
        <v>208.57</v>
      </c>
    </row>
    <row r="804" spans="1:21" x14ac:dyDescent="0.3">
      <c r="A804" s="10" t="s">
        <v>31671</v>
      </c>
      <c r="B804" s="61">
        <v>45136</v>
      </c>
      <c r="C804" s="10" t="s">
        <v>6741</v>
      </c>
      <c r="D804" s="10" t="s">
        <v>31670</v>
      </c>
      <c r="E804" s="10" t="s">
        <v>629</v>
      </c>
      <c r="F804" s="10" t="s">
        <v>759</v>
      </c>
      <c r="G804" s="10" t="s">
        <v>569</v>
      </c>
      <c r="H804" s="10" t="s">
        <v>544</v>
      </c>
      <c r="I804" s="10" t="s">
        <v>568</v>
      </c>
      <c r="J804" s="10" t="s">
        <v>28405</v>
      </c>
      <c r="K804" s="10" t="s">
        <v>31669</v>
      </c>
      <c r="L804" s="10">
        <v>5</v>
      </c>
      <c r="M804" s="10">
        <v>546.4</v>
      </c>
      <c r="N804" s="10">
        <v>2732</v>
      </c>
      <c r="O804" s="59">
        <v>0.2</v>
      </c>
      <c r="P804" s="10">
        <v>546.4</v>
      </c>
      <c r="Q804" s="10">
        <v>2185.6</v>
      </c>
      <c r="R804" s="10" t="s">
        <v>586</v>
      </c>
      <c r="S804" s="10" t="s">
        <v>585</v>
      </c>
      <c r="T804" s="59">
        <v>0.3</v>
      </c>
      <c r="U804" s="10">
        <v>655.68</v>
      </c>
    </row>
    <row r="805" spans="1:21" x14ac:dyDescent="0.3">
      <c r="A805" s="10" t="s">
        <v>31668</v>
      </c>
      <c r="B805" s="61">
        <v>45043</v>
      </c>
      <c r="C805" s="10" t="s">
        <v>4813</v>
      </c>
      <c r="D805" s="10" t="s">
        <v>29596</v>
      </c>
      <c r="E805" s="10" t="s">
        <v>603</v>
      </c>
      <c r="F805" s="10" t="s">
        <v>658</v>
      </c>
      <c r="G805" s="10" t="s">
        <v>601</v>
      </c>
      <c r="H805" s="10" t="s">
        <v>600</v>
      </c>
      <c r="I805" s="10" t="s">
        <v>664</v>
      </c>
      <c r="J805" s="10" t="s">
        <v>16547</v>
      </c>
      <c r="K805" s="10" t="s">
        <v>13793</v>
      </c>
      <c r="L805" s="10">
        <v>6</v>
      </c>
      <c r="M805" s="10">
        <v>454.68</v>
      </c>
      <c r="N805" s="10">
        <v>2728.08</v>
      </c>
      <c r="O805" s="59">
        <v>0</v>
      </c>
      <c r="P805" s="10">
        <v>0</v>
      </c>
      <c r="Q805" s="10">
        <v>2728.08</v>
      </c>
      <c r="R805" s="10" t="s">
        <v>586</v>
      </c>
      <c r="S805" s="10" t="s">
        <v>564</v>
      </c>
      <c r="T805" s="59">
        <v>0.3</v>
      </c>
      <c r="U805" s="10">
        <v>818.42</v>
      </c>
    </row>
    <row r="806" spans="1:21" x14ac:dyDescent="0.3">
      <c r="A806" s="10" t="s">
        <v>31667</v>
      </c>
      <c r="B806" s="61">
        <v>45234</v>
      </c>
      <c r="C806" s="10" t="s">
        <v>11342</v>
      </c>
      <c r="D806" s="10" t="s">
        <v>31666</v>
      </c>
      <c r="E806" s="10" t="s">
        <v>603</v>
      </c>
      <c r="F806" s="10" t="s">
        <v>602</v>
      </c>
      <c r="G806" s="10" t="s">
        <v>569</v>
      </c>
      <c r="H806" s="10" t="s">
        <v>600</v>
      </c>
      <c r="I806" s="10" t="s">
        <v>664</v>
      </c>
      <c r="J806" s="10" t="s">
        <v>26054</v>
      </c>
      <c r="K806" s="10" t="s">
        <v>28501</v>
      </c>
      <c r="L806" s="10">
        <v>6</v>
      </c>
      <c r="M806" s="10">
        <v>855.02</v>
      </c>
      <c r="N806" s="10">
        <v>5130.12</v>
      </c>
      <c r="O806" s="59">
        <v>0</v>
      </c>
      <c r="P806" s="10">
        <v>0</v>
      </c>
      <c r="Q806" s="10">
        <v>5130.12</v>
      </c>
      <c r="R806" s="10" t="s">
        <v>586</v>
      </c>
      <c r="S806" s="10" t="s">
        <v>585</v>
      </c>
      <c r="T806" s="59">
        <v>0.3</v>
      </c>
      <c r="U806" s="10">
        <v>1539.04</v>
      </c>
    </row>
    <row r="807" spans="1:21" x14ac:dyDescent="0.3">
      <c r="A807" s="10" t="s">
        <v>31665</v>
      </c>
      <c r="B807" s="61">
        <v>44955</v>
      </c>
      <c r="C807" s="10" t="s">
        <v>19052</v>
      </c>
      <c r="D807" s="10" t="s">
        <v>30989</v>
      </c>
      <c r="E807" s="10" t="s">
        <v>629</v>
      </c>
      <c r="F807" s="10" t="s">
        <v>628</v>
      </c>
      <c r="G807" s="10" t="s">
        <v>601</v>
      </c>
      <c r="H807" s="10" t="s">
        <v>579</v>
      </c>
      <c r="I807" s="10" t="s">
        <v>578</v>
      </c>
      <c r="J807" s="10" t="s">
        <v>2707</v>
      </c>
      <c r="K807" s="10" t="s">
        <v>31664</v>
      </c>
      <c r="L807" s="10">
        <v>7</v>
      </c>
      <c r="M807" s="10">
        <v>866.54</v>
      </c>
      <c r="N807" s="10">
        <v>6065.78</v>
      </c>
      <c r="O807" s="59">
        <v>0.05</v>
      </c>
      <c r="P807" s="10">
        <v>303.29000000000002</v>
      </c>
      <c r="Q807" s="10">
        <v>5762.49</v>
      </c>
      <c r="R807" s="10" t="s">
        <v>614</v>
      </c>
      <c r="S807" s="10" t="s">
        <v>607</v>
      </c>
      <c r="T807" s="59">
        <v>0.3</v>
      </c>
      <c r="U807" s="10">
        <v>1728.75</v>
      </c>
    </row>
    <row r="808" spans="1:21" x14ac:dyDescent="0.3">
      <c r="A808" s="10" t="s">
        <v>31663</v>
      </c>
      <c r="B808" s="61">
        <v>45078</v>
      </c>
      <c r="C808" s="10" t="s">
        <v>20433</v>
      </c>
      <c r="D808" s="10" t="s">
        <v>31662</v>
      </c>
      <c r="E808" s="10" t="s">
        <v>629</v>
      </c>
      <c r="F808" s="10" t="s">
        <v>759</v>
      </c>
      <c r="G808" s="10" t="s">
        <v>569</v>
      </c>
      <c r="H808" s="10" t="s">
        <v>579</v>
      </c>
      <c r="I808" s="10" t="s">
        <v>722</v>
      </c>
      <c r="J808" s="10" t="s">
        <v>6989</v>
      </c>
      <c r="K808" s="10" t="s">
        <v>17623</v>
      </c>
      <c r="L808" s="10">
        <v>3</v>
      </c>
      <c r="M808" s="10">
        <v>465.43</v>
      </c>
      <c r="N808" s="10">
        <v>1396.29</v>
      </c>
      <c r="O808" s="59">
        <v>0.1</v>
      </c>
      <c r="P808" s="10">
        <v>139.63</v>
      </c>
      <c r="Q808" s="10">
        <v>1256.6600000000001</v>
      </c>
      <c r="R808" s="10" t="s">
        <v>614</v>
      </c>
      <c r="S808" s="10" t="s">
        <v>596</v>
      </c>
      <c r="T808" s="59">
        <v>0.15</v>
      </c>
      <c r="U808" s="10">
        <v>188.5</v>
      </c>
    </row>
    <row r="809" spans="1:21" x14ac:dyDescent="0.3">
      <c r="A809" s="10" t="s">
        <v>31661</v>
      </c>
      <c r="B809" s="61">
        <v>45249</v>
      </c>
      <c r="C809" s="10" t="s">
        <v>1660</v>
      </c>
      <c r="D809" s="10" t="s">
        <v>31660</v>
      </c>
      <c r="E809" s="10" t="s">
        <v>581</v>
      </c>
      <c r="F809" s="10" t="s">
        <v>83</v>
      </c>
      <c r="G809" s="10" t="s">
        <v>601</v>
      </c>
      <c r="H809" s="10" t="s">
        <v>600</v>
      </c>
      <c r="I809" s="10" t="s">
        <v>599</v>
      </c>
      <c r="J809" s="10" t="s">
        <v>29183</v>
      </c>
      <c r="K809" s="10" t="s">
        <v>917</v>
      </c>
      <c r="L809" s="10">
        <v>3</v>
      </c>
      <c r="M809" s="10">
        <v>984.08</v>
      </c>
      <c r="N809" s="10">
        <v>2952.24</v>
      </c>
      <c r="O809" s="59">
        <v>0.2</v>
      </c>
      <c r="P809" s="10">
        <v>590.45000000000005</v>
      </c>
      <c r="Q809" s="10">
        <v>2361.79</v>
      </c>
      <c r="R809" s="10" t="s">
        <v>614</v>
      </c>
      <c r="S809" s="10" t="s">
        <v>607</v>
      </c>
      <c r="T809" s="59">
        <v>0.15</v>
      </c>
      <c r="U809" s="10">
        <v>354.27</v>
      </c>
    </row>
    <row r="810" spans="1:21" x14ac:dyDescent="0.3">
      <c r="A810" s="10" t="s">
        <v>31659</v>
      </c>
      <c r="B810" s="61">
        <v>45097</v>
      </c>
      <c r="C810" s="10" t="s">
        <v>3689</v>
      </c>
      <c r="D810" s="10" t="s">
        <v>22778</v>
      </c>
      <c r="E810" s="10" t="s">
        <v>603</v>
      </c>
      <c r="F810" s="10" t="s">
        <v>658</v>
      </c>
      <c r="G810" s="10" t="s">
        <v>601</v>
      </c>
      <c r="H810" s="10" t="s">
        <v>544</v>
      </c>
      <c r="I810" s="10" t="s">
        <v>568</v>
      </c>
      <c r="J810" s="10" t="s">
        <v>31658</v>
      </c>
      <c r="K810" s="10" t="s">
        <v>31657</v>
      </c>
      <c r="L810" s="10">
        <v>2</v>
      </c>
      <c r="M810" s="10">
        <v>737.33</v>
      </c>
      <c r="N810" s="10">
        <v>1474.66</v>
      </c>
      <c r="O810" s="59">
        <v>0.2</v>
      </c>
      <c r="P810" s="10">
        <v>294.93</v>
      </c>
      <c r="Q810" s="10">
        <v>1179.73</v>
      </c>
      <c r="R810" s="10" t="s">
        <v>565</v>
      </c>
      <c r="S810" s="10" t="s">
        <v>607</v>
      </c>
      <c r="T810" s="59">
        <v>0.3</v>
      </c>
      <c r="U810" s="10">
        <v>353.92</v>
      </c>
    </row>
    <row r="811" spans="1:21" x14ac:dyDescent="0.3">
      <c r="A811" s="10" t="s">
        <v>31656</v>
      </c>
      <c r="B811" s="61">
        <v>44953</v>
      </c>
      <c r="C811" s="10" t="s">
        <v>31655</v>
      </c>
      <c r="D811" s="10" t="s">
        <v>3441</v>
      </c>
      <c r="E811" s="10" t="s">
        <v>571</v>
      </c>
      <c r="F811" s="10" t="s">
        <v>685</v>
      </c>
      <c r="G811" s="10" t="s">
        <v>601</v>
      </c>
      <c r="H811" s="10" t="s">
        <v>600</v>
      </c>
      <c r="I811" s="10" t="s">
        <v>664</v>
      </c>
      <c r="J811" s="10" t="s">
        <v>31654</v>
      </c>
      <c r="K811" s="10" t="s">
        <v>27011</v>
      </c>
      <c r="L811" s="10">
        <v>10</v>
      </c>
      <c r="M811" s="10">
        <v>516.78</v>
      </c>
      <c r="N811" s="10">
        <v>5167.8</v>
      </c>
      <c r="O811" s="59">
        <v>0.05</v>
      </c>
      <c r="P811" s="10">
        <v>258.39</v>
      </c>
      <c r="Q811" s="10">
        <v>4909.41</v>
      </c>
      <c r="R811" s="10" t="s">
        <v>586</v>
      </c>
      <c r="S811" s="10" t="s">
        <v>596</v>
      </c>
      <c r="T811" s="59">
        <v>0.25</v>
      </c>
      <c r="U811" s="10">
        <v>1227.3499999999999</v>
      </c>
    </row>
    <row r="812" spans="1:21" x14ac:dyDescent="0.3">
      <c r="A812" s="10" t="s">
        <v>31653</v>
      </c>
      <c r="B812" s="61">
        <v>44938</v>
      </c>
      <c r="C812" s="10" t="s">
        <v>18916</v>
      </c>
      <c r="D812" s="10" t="s">
        <v>10522</v>
      </c>
      <c r="E812" s="10" t="s">
        <v>603</v>
      </c>
      <c r="F812" s="10" t="s">
        <v>636</v>
      </c>
      <c r="G812" s="10" t="s">
        <v>601</v>
      </c>
      <c r="H812" s="10" t="s">
        <v>590</v>
      </c>
      <c r="I812" s="10" t="s">
        <v>589</v>
      </c>
      <c r="J812" s="10" t="s">
        <v>31652</v>
      </c>
      <c r="K812" s="10" t="s">
        <v>12694</v>
      </c>
      <c r="L812" s="10">
        <v>10</v>
      </c>
      <c r="M812" s="10">
        <v>643.5</v>
      </c>
      <c r="N812" s="10">
        <v>6435</v>
      </c>
      <c r="O812" s="59">
        <v>0.2</v>
      </c>
      <c r="P812" s="10">
        <v>1287</v>
      </c>
      <c r="Q812" s="10">
        <v>5148</v>
      </c>
      <c r="R812" s="10" t="s">
        <v>575</v>
      </c>
      <c r="S812" s="10" t="s">
        <v>585</v>
      </c>
      <c r="T812" s="59">
        <v>0.25</v>
      </c>
      <c r="U812" s="10">
        <v>1287</v>
      </c>
    </row>
    <row r="813" spans="1:21" x14ac:dyDescent="0.3">
      <c r="A813" s="10" t="s">
        <v>31651</v>
      </c>
      <c r="B813" s="61">
        <v>45247</v>
      </c>
      <c r="C813" s="10" t="s">
        <v>6705</v>
      </c>
      <c r="D813" s="10" t="s">
        <v>13152</v>
      </c>
      <c r="E813" s="10" t="s">
        <v>581</v>
      </c>
      <c r="F813" s="10" t="s">
        <v>7</v>
      </c>
      <c r="G813" s="10" t="s">
        <v>569</v>
      </c>
      <c r="H813" s="10" t="s">
        <v>600</v>
      </c>
      <c r="I813" s="10" t="s">
        <v>627</v>
      </c>
      <c r="J813" s="10" t="s">
        <v>31650</v>
      </c>
      <c r="K813" s="10" t="s">
        <v>13812</v>
      </c>
      <c r="L813" s="10">
        <v>4</v>
      </c>
      <c r="M813" s="10">
        <v>152.16999999999999</v>
      </c>
      <c r="N813" s="10">
        <v>608.67999999999995</v>
      </c>
      <c r="O813" s="59">
        <v>0</v>
      </c>
      <c r="P813" s="10">
        <v>0</v>
      </c>
      <c r="Q813" s="10">
        <v>608.67999999999995</v>
      </c>
      <c r="R813" s="10" t="s">
        <v>565</v>
      </c>
      <c r="S813" s="10" t="s">
        <v>585</v>
      </c>
      <c r="T813" s="59">
        <v>0.3</v>
      </c>
      <c r="U813" s="10">
        <v>182.6</v>
      </c>
    </row>
    <row r="814" spans="1:21" x14ac:dyDescent="0.3">
      <c r="A814" s="10" t="s">
        <v>31649</v>
      </c>
      <c r="B814" s="61">
        <v>45144</v>
      </c>
      <c r="C814" s="10" t="s">
        <v>13416</v>
      </c>
      <c r="D814" s="10" t="s">
        <v>17961</v>
      </c>
      <c r="E814" s="10" t="s">
        <v>581</v>
      </c>
      <c r="F814" s="10" t="s">
        <v>83</v>
      </c>
      <c r="G814" s="10" t="s">
        <v>569</v>
      </c>
      <c r="H814" s="10" t="s">
        <v>590</v>
      </c>
      <c r="I814" s="10" t="s">
        <v>589</v>
      </c>
      <c r="J814" s="10" t="s">
        <v>31648</v>
      </c>
      <c r="K814" s="10" t="s">
        <v>31647</v>
      </c>
      <c r="L814" s="10">
        <v>7</v>
      </c>
      <c r="M814" s="10">
        <v>706.89</v>
      </c>
      <c r="N814" s="10">
        <v>4948.2299999999996</v>
      </c>
      <c r="O814" s="59">
        <v>0.05</v>
      </c>
      <c r="P814" s="10">
        <v>247.41</v>
      </c>
      <c r="Q814" s="10">
        <v>4700.82</v>
      </c>
      <c r="R814" s="10" t="s">
        <v>575</v>
      </c>
      <c r="S814" s="10" t="s">
        <v>585</v>
      </c>
      <c r="T814" s="59">
        <v>0.25</v>
      </c>
      <c r="U814" s="10">
        <v>1175.2</v>
      </c>
    </row>
    <row r="815" spans="1:21" x14ac:dyDescent="0.3">
      <c r="A815" s="10" t="s">
        <v>31646</v>
      </c>
      <c r="B815" s="61">
        <v>45216</v>
      </c>
      <c r="C815" s="10" t="s">
        <v>6000</v>
      </c>
      <c r="D815" s="10" t="s">
        <v>17522</v>
      </c>
      <c r="E815" s="10" t="s">
        <v>581</v>
      </c>
      <c r="F815" s="10" t="s">
        <v>580</v>
      </c>
      <c r="G815" s="10" t="s">
        <v>569</v>
      </c>
      <c r="H815" s="10" t="s">
        <v>579</v>
      </c>
      <c r="I815" s="10" t="s">
        <v>578</v>
      </c>
      <c r="J815" s="10" t="s">
        <v>31645</v>
      </c>
      <c r="K815" s="10" t="s">
        <v>31644</v>
      </c>
      <c r="L815" s="10">
        <v>1</v>
      </c>
      <c r="M815" s="10">
        <v>676.91</v>
      </c>
      <c r="N815" s="10">
        <v>676.91</v>
      </c>
      <c r="O815" s="59">
        <v>0</v>
      </c>
      <c r="P815" s="10">
        <v>0</v>
      </c>
      <c r="Q815" s="10">
        <v>676.91</v>
      </c>
      <c r="R815" s="10" t="s">
        <v>614</v>
      </c>
      <c r="S815" s="10" t="s">
        <v>564</v>
      </c>
      <c r="T815" s="59">
        <v>0.25</v>
      </c>
      <c r="U815" s="10">
        <v>169.23</v>
      </c>
    </row>
    <row r="816" spans="1:21" x14ac:dyDescent="0.3">
      <c r="A816" s="10" t="s">
        <v>31643</v>
      </c>
      <c r="B816" s="61">
        <v>45331</v>
      </c>
      <c r="C816" s="10" t="s">
        <v>31642</v>
      </c>
      <c r="D816" s="10" t="s">
        <v>10622</v>
      </c>
      <c r="E816" s="10" t="s">
        <v>592</v>
      </c>
      <c r="F816" s="10" t="s">
        <v>591</v>
      </c>
      <c r="G816" s="10" t="s">
        <v>601</v>
      </c>
      <c r="H816" s="10" t="s">
        <v>544</v>
      </c>
      <c r="I816" s="10" t="s">
        <v>10</v>
      </c>
      <c r="J816" s="10" t="s">
        <v>24123</v>
      </c>
      <c r="K816" s="10" t="s">
        <v>31641</v>
      </c>
      <c r="L816" s="10">
        <v>6</v>
      </c>
      <c r="M816" s="10">
        <v>797.85</v>
      </c>
      <c r="N816" s="10">
        <v>4787.1000000000004</v>
      </c>
      <c r="O816" s="59">
        <v>0.1</v>
      </c>
      <c r="P816" s="10">
        <v>478.71</v>
      </c>
      <c r="Q816" s="10">
        <v>4308.3900000000003</v>
      </c>
      <c r="R816" s="10" t="s">
        <v>575</v>
      </c>
      <c r="S816" s="10" t="s">
        <v>585</v>
      </c>
      <c r="T816" s="59">
        <v>0.25</v>
      </c>
      <c r="U816" s="10">
        <v>1077.0999999999999</v>
      </c>
    </row>
    <row r="817" spans="1:21" x14ac:dyDescent="0.3">
      <c r="A817" s="10" t="s">
        <v>31640</v>
      </c>
      <c r="B817" s="61">
        <v>45006</v>
      </c>
      <c r="C817" s="10" t="s">
        <v>10471</v>
      </c>
      <c r="D817" s="10" t="s">
        <v>26451</v>
      </c>
      <c r="E817" s="10" t="s">
        <v>581</v>
      </c>
      <c r="F817" s="10" t="s">
        <v>7</v>
      </c>
      <c r="G817" s="10" t="s">
        <v>601</v>
      </c>
      <c r="H817" s="10" t="s">
        <v>600</v>
      </c>
      <c r="I817" s="10" t="s">
        <v>664</v>
      </c>
      <c r="J817" s="10" t="s">
        <v>27095</v>
      </c>
      <c r="K817" s="10" t="s">
        <v>8649</v>
      </c>
      <c r="L817" s="10">
        <v>4</v>
      </c>
      <c r="M817" s="10">
        <v>986.77</v>
      </c>
      <c r="N817" s="10">
        <v>3947.08</v>
      </c>
      <c r="O817" s="59">
        <v>0.2</v>
      </c>
      <c r="P817" s="10">
        <v>789.42</v>
      </c>
      <c r="Q817" s="10">
        <v>3157.66</v>
      </c>
      <c r="R817" s="10" t="s">
        <v>575</v>
      </c>
      <c r="S817" s="10" t="s">
        <v>596</v>
      </c>
      <c r="T817" s="59">
        <v>0.25</v>
      </c>
      <c r="U817" s="10">
        <v>789.41</v>
      </c>
    </row>
    <row r="818" spans="1:21" x14ac:dyDescent="0.3">
      <c r="A818" s="10" t="s">
        <v>31639</v>
      </c>
      <c r="B818" s="61">
        <v>45041</v>
      </c>
      <c r="C818" s="10" t="s">
        <v>25486</v>
      </c>
      <c r="D818" s="10" t="s">
        <v>622</v>
      </c>
      <c r="E818" s="10" t="s">
        <v>571</v>
      </c>
      <c r="F818" s="10" t="s">
        <v>570</v>
      </c>
      <c r="G818" s="10" t="s">
        <v>569</v>
      </c>
      <c r="H818" s="10" t="s">
        <v>544</v>
      </c>
      <c r="I818" s="10" t="s">
        <v>10</v>
      </c>
      <c r="J818" s="10" t="s">
        <v>31638</v>
      </c>
      <c r="K818" s="10" t="s">
        <v>31637</v>
      </c>
      <c r="L818" s="10">
        <v>2</v>
      </c>
      <c r="M818" s="10">
        <v>757.44</v>
      </c>
      <c r="N818" s="10">
        <v>1514.88</v>
      </c>
      <c r="O818" s="59">
        <v>0</v>
      </c>
      <c r="P818" s="10">
        <v>0</v>
      </c>
      <c r="Q818" s="10">
        <v>1514.88</v>
      </c>
      <c r="R818" s="10" t="s">
        <v>586</v>
      </c>
      <c r="S818" s="10" t="s">
        <v>607</v>
      </c>
      <c r="T818" s="59">
        <v>0.3</v>
      </c>
      <c r="U818" s="10">
        <v>454.46</v>
      </c>
    </row>
    <row r="819" spans="1:21" x14ac:dyDescent="0.3">
      <c r="A819" s="10" t="s">
        <v>31636</v>
      </c>
      <c r="B819" s="61">
        <v>44963</v>
      </c>
      <c r="C819" s="10" t="s">
        <v>27583</v>
      </c>
      <c r="D819" s="10" t="s">
        <v>15858</v>
      </c>
      <c r="E819" s="10" t="s">
        <v>581</v>
      </c>
      <c r="F819" s="10" t="s">
        <v>7</v>
      </c>
      <c r="G819" s="10" t="s">
        <v>601</v>
      </c>
      <c r="H819" s="10" t="s">
        <v>579</v>
      </c>
      <c r="I819" s="10" t="s">
        <v>722</v>
      </c>
      <c r="J819" s="10" t="s">
        <v>31635</v>
      </c>
      <c r="K819" s="10" t="s">
        <v>31202</v>
      </c>
      <c r="L819" s="10">
        <v>8</v>
      </c>
      <c r="M819" s="10">
        <v>740.07</v>
      </c>
      <c r="N819" s="10">
        <v>5920.56</v>
      </c>
      <c r="O819" s="59">
        <v>0.05</v>
      </c>
      <c r="P819" s="10">
        <v>296.02999999999997</v>
      </c>
      <c r="Q819" s="10">
        <v>5624.53</v>
      </c>
      <c r="R819" s="10" t="s">
        <v>614</v>
      </c>
      <c r="S819" s="10" t="s">
        <v>564</v>
      </c>
      <c r="T819" s="59">
        <v>0.25</v>
      </c>
      <c r="U819" s="10">
        <v>1406.13</v>
      </c>
    </row>
    <row r="820" spans="1:21" x14ac:dyDescent="0.3">
      <c r="A820" s="10" t="s">
        <v>31634</v>
      </c>
      <c r="B820" s="61">
        <v>45041</v>
      </c>
      <c r="C820" s="10" t="s">
        <v>24299</v>
      </c>
      <c r="D820" s="10" t="s">
        <v>24090</v>
      </c>
      <c r="E820" s="10" t="s">
        <v>629</v>
      </c>
      <c r="F820" s="10" t="s">
        <v>628</v>
      </c>
      <c r="G820" s="10" t="s">
        <v>601</v>
      </c>
      <c r="H820" s="10" t="s">
        <v>600</v>
      </c>
      <c r="I820" s="10" t="s">
        <v>599</v>
      </c>
      <c r="J820" s="10" t="s">
        <v>11625</v>
      </c>
      <c r="K820" s="10" t="s">
        <v>13084</v>
      </c>
      <c r="L820" s="10">
        <v>10</v>
      </c>
      <c r="M820" s="10">
        <v>418.46</v>
      </c>
      <c r="N820" s="10">
        <v>4184.6000000000004</v>
      </c>
      <c r="O820" s="59">
        <v>0</v>
      </c>
      <c r="P820" s="10">
        <v>0</v>
      </c>
      <c r="Q820" s="10">
        <v>4184.6000000000004</v>
      </c>
      <c r="R820" s="10" t="s">
        <v>614</v>
      </c>
      <c r="S820" s="10" t="s">
        <v>585</v>
      </c>
      <c r="T820" s="59">
        <v>0.25</v>
      </c>
      <c r="U820" s="10">
        <v>1046.1500000000001</v>
      </c>
    </row>
    <row r="821" spans="1:21" x14ac:dyDescent="0.3">
      <c r="A821" s="10" t="s">
        <v>31633</v>
      </c>
      <c r="B821" s="61">
        <v>45058</v>
      </c>
      <c r="C821" s="10" t="s">
        <v>17095</v>
      </c>
      <c r="D821" s="10" t="s">
        <v>31632</v>
      </c>
      <c r="E821" s="10" t="s">
        <v>571</v>
      </c>
      <c r="F821" s="10" t="s">
        <v>570</v>
      </c>
      <c r="G821" s="10" t="s">
        <v>569</v>
      </c>
      <c r="H821" s="10" t="s">
        <v>590</v>
      </c>
      <c r="I821" s="10" t="s">
        <v>589</v>
      </c>
      <c r="J821" s="10" t="s">
        <v>10860</v>
      </c>
      <c r="K821" s="10" t="s">
        <v>22274</v>
      </c>
      <c r="L821" s="10">
        <v>7</v>
      </c>
      <c r="M821" s="10">
        <v>203.68</v>
      </c>
      <c r="N821" s="10">
        <v>1425.76</v>
      </c>
      <c r="O821" s="59">
        <v>0</v>
      </c>
      <c r="P821" s="10">
        <v>0</v>
      </c>
      <c r="Q821" s="10">
        <v>1425.76</v>
      </c>
      <c r="R821" s="10" t="s">
        <v>586</v>
      </c>
      <c r="S821" s="10" t="s">
        <v>564</v>
      </c>
      <c r="T821" s="59">
        <v>0.3</v>
      </c>
      <c r="U821" s="10">
        <v>427.73</v>
      </c>
    </row>
    <row r="822" spans="1:21" x14ac:dyDescent="0.3">
      <c r="A822" s="10" t="s">
        <v>31631</v>
      </c>
      <c r="B822" s="61">
        <v>45028</v>
      </c>
      <c r="C822" s="10" t="s">
        <v>31630</v>
      </c>
      <c r="D822" s="10" t="s">
        <v>31629</v>
      </c>
      <c r="E822" s="10" t="s">
        <v>581</v>
      </c>
      <c r="F822" s="10" t="s">
        <v>7</v>
      </c>
      <c r="G822" s="10" t="s">
        <v>601</v>
      </c>
      <c r="H822" s="10" t="s">
        <v>579</v>
      </c>
      <c r="I822" s="10" t="s">
        <v>711</v>
      </c>
      <c r="J822" s="10" t="s">
        <v>31628</v>
      </c>
      <c r="K822" s="10" t="s">
        <v>31627</v>
      </c>
      <c r="L822" s="10">
        <v>10</v>
      </c>
      <c r="M822" s="10">
        <v>932.3</v>
      </c>
      <c r="N822" s="10">
        <v>9323</v>
      </c>
      <c r="O822" s="59">
        <v>0.2</v>
      </c>
      <c r="P822" s="10">
        <v>1864.6</v>
      </c>
      <c r="Q822" s="10">
        <v>7458.4</v>
      </c>
      <c r="R822" s="10" t="s">
        <v>565</v>
      </c>
      <c r="S822" s="10" t="s">
        <v>596</v>
      </c>
      <c r="T822" s="59">
        <v>0.15</v>
      </c>
      <c r="U822" s="10">
        <v>1118.76</v>
      </c>
    </row>
    <row r="823" spans="1:21" x14ac:dyDescent="0.3">
      <c r="A823" s="10" t="s">
        <v>31626</v>
      </c>
      <c r="B823" s="61">
        <v>45072</v>
      </c>
      <c r="C823" s="10" t="s">
        <v>4542</v>
      </c>
      <c r="D823" s="10" t="s">
        <v>25291</v>
      </c>
      <c r="E823" s="10" t="s">
        <v>603</v>
      </c>
      <c r="F823" s="10" t="s">
        <v>636</v>
      </c>
      <c r="G823" s="10" t="s">
        <v>601</v>
      </c>
      <c r="H823" s="10" t="s">
        <v>544</v>
      </c>
      <c r="I823" s="10" t="s">
        <v>568</v>
      </c>
      <c r="J823" s="10" t="s">
        <v>27861</v>
      </c>
      <c r="K823" s="10" t="s">
        <v>31625</v>
      </c>
      <c r="L823" s="10">
        <v>1</v>
      </c>
      <c r="M823" s="10">
        <v>854.77</v>
      </c>
      <c r="N823" s="10">
        <v>854.77</v>
      </c>
      <c r="O823" s="59">
        <v>0</v>
      </c>
      <c r="P823" s="10">
        <v>0</v>
      </c>
      <c r="Q823" s="10">
        <v>854.77</v>
      </c>
      <c r="R823" s="10" t="s">
        <v>586</v>
      </c>
      <c r="S823" s="10" t="s">
        <v>607</v>
      </c>
      <c r="T823" s="59">
        <v>0.15</v>
      </c>
      <c r="U823" s="10">
        <v>128.22</v>
      </c>
    </row>
    <row r="824" spans="1:21" x14ac:dyDescent="0.3">
      <c r="A824" s="10" t="s">
        <v>31624</v>
      </c>
      <c r="B824" s="61">
        <v>44997</v>
      </c>
      <c r="C824" s="10" t="s">
        <v>3162</v>
      </c>
      <c r="D824" s="10" t="s">
        <v>14537</v>
      </c>
      <c r="E824" s="10" t="s">
        <v>571</v>
      </c>
      <c r="F824" s="10" t="s">
        <v>11</v>
      </c>
      <c r="G824" s="10" t="s">
        <v>569</v>
      </c>
      <c r="H824" s="10" t="s">
        <v>590</v>
      </c>
      <c r="I824" s="10" t="s">
        <v>635</v>
      </c>
      <c r="J824" s="10" t="s">
        <v>31623</v>
      </c>
      <c r="K824" s="10" t="s">
        <v>31622</v>
      </c>
      <c r="L824" s="10">
        <v>2</v>
      </c>
      <c r="M824" s="10">
        <v>145.16999999999999</v>
      </c>
      <c r="N824" s="10">
        <v>290.33999999999997</v>
      </c>
      <c r="O824" s="59">
        <v>0.1</v>
      </c>
      <c r="P824" s="10">
        <v>29.03</v>
      </c>
      <c r="Q824" s="10">
        <v>261.31</v>
      </c>
      <c r="R824" s="10" t="s">
        <v>575</v>
      </c>
      <c r="S824" s="10" t="s">
        <v>607</v>
      </c>
      <c r="T824" s="59">
        <v>0.25</v>
      </c>
      <c r="U824" s="10">
        <v>65.33</v>
      </c>
    </row>
    <row r="825" spans="1:21" x14ac:dyDescent="0.3">
      <c r="A825" s="10" t="s">
        <v>31621</v>
      </c>
      <c r="B825" s="61">
        <v>44973</v>
      </c>
      <c r="C825" s="10" t="s">
        <v>20208</v>
      </c>
      <c r="D825" s="10" t="s">
        <v>31620</v>
      </c>
      <c r="E825" s="10" t="s">
        <v>571</v>
      </c>
      <c r="F825" s="10" t="s">
        <v>685</v>
      </c>
      <c r="G825" s="10" t="s">
        <v>601</v>
      </c>
      <c r="H825" s="10" t="s">
        <v>590</v>
      </c>
      <c r="I825" s="10" t="s">
        <v>635</v>
      </c>
      <c r="J825" s="10" t="s">
        <v>31619</v>
      </c>
      <c r="K825" s="10" t="s">
        <v>28547</v>
      </c>
      <c r="L825" s="10">
        <v>6</v>
      </c>
      <c r="M825" s="10">
        <v>455.84</v>
      </c>
      <c r="N825" s="10">
        <v>2735.04</v>
      </c>
      <c r="O825" s="59">
        <v>0.05</v>
      </c>
      <c r="P825" s="10">
        <v>136.75</v>
      </c>
      <c r="Q825" s="10">
        <v>2598.29</v>
      </c>
      <c r="R825" s="10" t="s">
        <v>565</v>
      </c>
      <c r="S825" s="10" t="s">
        <v>596</v>
      </c>
      <c r="T825" s="59">
        <v>0.3</v>
      </c>
      <c r="U825" s="10">
        <v>779.49</v>
      </c>
    </row>
    <row r="826" spans="1:21" x14ac:dyDescent="0.3">
      <c r="A826" s="10" t="s">
        <v>31618</v>
      </c>
      <c r="B826" s="61">
        <v>45118</v>
      </c>
      <c r="C826" s="10" t="s">
        <v>17031</v>
      </c>
      <c r="D826" s="10" t="s">
        <v>791</v>
      </c>
      <c r="E826" s="10" t="s">
        <v>603</v>
      </c>
      <c r="F826" s="10" t="s">
        <v>636</v>
      </c>
      <c r="G826" s="10" t="s">
        <v>569</v>
      </c>
      <c r="H826" s="10" t="s">
        <v>544</v>
      </c>
      <c r="I826" s="10" t="s">
        <v>568</v>
      </c>
      <c r="J826" s="10" t="s">
        <v>16003</v>
      </c>
      <c r="K826" s="10" t="s">
        <v>4056</v>
      </c>
      <c r="L826" s="10">
        <v>1</v>
      </c>
      <c r="M826" s="10">
        <v>456.25</v>
      </c>
      <c r="N826" s="10">
        <v>456.25</v>
      </c>
      <c r="O826" s="59">
        <v>0.05</v>
      </c>
      <c r="P826" s="10">
        <v>22.81</v>
      </c>
      <c r="Q826" s="10">
        <v>433.44</v>
      </c>
      <c r="R826" s="10" t="s">
        <v>614</v>
      </c>
      <c r="S826" s="10" t="s">
        <v>607</v>
      </c>
      <c r="T826" s="59">
        <v>0.3</v>
      </c>
      <c r="U826" s="10">
        <v>130.03</v>
      </c>
    </row>
    <row r="827" spans="1:21" x14ac:dyDescent="0.3">
      <c r="A827" s="10" t="s">
        <v>31617</v>
      </c>
      <c r="B827" s="61">
        <v>45237</v>
      </c>
      <c r="C827" s="10" t="s">
        <v>21438</v>
      </c>
      <c r="D827" s="10" t="s">
        <v>16928</v>
      </c>
      <c r="E827" s="10" t="s">
        <v>603</v>
      </c>
      <c r="F827" s="10" t="s">
        <v>636</v>
      </c>
      <c r="G827" s="10" t="s">
        <v>601</v>
      </c>
      <c r="H827" s="10" t="s">
        <v>600</v>
      </c>
      <c r="I827" s="10" t="s">
        <v>664</v>
      </c>
      <c r="J827" s="10" t="s">
        <v>16202</v>
      </c>
      <c r="K827" s="10" t="s">
        <v>17160</v>
      </c>
      <c r="L827" s="10">
        <v>9</v>
      </c>
      <c r="M827" s="10">
        <v>921.63</v>
      </c>
      <c r="N827" s="10">
        <v>8294.67</v>
      </c>
      <c r="O827" s="59">
        <v>0.05</v>
      </c>
      <c r="P827" s="10">
        <v>414.73</v>
      </c>
      <c r="Q827" s="10">
        <v>7879.94</v>
      </c>
      <c r="R827" s="10" t="s">
        <v>575</v>
      </c>
      <c r="S827" s="10" t="s">
        <v>607</v>
      </c>
      <c r="T827" s="59">
        <v>0.15</v>
      </c>
      <c r="U827" s="10">
        <v>1181.99</v>
      </c>
    </row>
    <row r="828" spans="1:21" x14ac:dyDescent="0.3">
      <c r="A828" s="10" t="s">
        <v>31616</v>
      </c>
      <c r="B828" s="61">
        <v>45283</v>
      </c>
      <c r="C828" s="10" t="s">
        <v>29217</v>
      </c>
      <c r="D828" s="10" t="s">
        <v>15282</v>
      </c>
      <c r="E828" s="10" t="s">
        <v>592</v>
      </c>
      <c r="F828" s="10" t="s">
        <v>652</v>
      </c>
      <c r="G828" s="10" t="s">
        <v>569</v>
      </c>
      <c r="H828" s="10" t="s">
        <v>600</v>
      </c>
      <c r="I828" s="10" t="s">
        <v>664</v>
      </c>
      <c r="J828" s="10" t="s">
        <v>31615</v>
      </c>
      <c r="K828" s="10" t="s">
        <v>31614</v>
      </c>
      <c r="L828" s="10">
        <v>8</v>
      </c>
      <c r="M828" s="10">
        <v>935.08</v>
      </c>
      <c r="N828" s="10">
        <v>7480.64</v>
      </c>
      <c r="O828" s="59">
        <v>0</v>
      </c>
      <c r="P828" s="10">
        <v>0</v>
      </c>
      <c r="Q828" s="10">
        <v>7480.64</v>
      </c>
      <c r="R828" s="10" t="s">
        <v>586</v>
      </c>
      <c r="S828" s="10" t="s">
        <v>607</v>
      </c>
      <c r="T828" s="59">
        <v>0.15</v>
      </c>
      <c r="U828" s="10">
        <v>1122.0999999999999</v>
      </c>
    </row>
    <row r="829" spans="1:21" x14ac:dyDescent="0.3">
      <c r="A829" s="10" t="s">
        <v>31613</v>
      </c>
      <c r="B829" s="61">
        <v>45010</v>
      </c>
      <c r="C829" s="10" t="s">
        <v>13101</v>
      </c>
      <c r="D829" s="10" t="s">
        <v>31612</v>
      </c>
      <c r="E829" s="10" t="s">
        <v>581</v>
      </c>
      <c r="F829" s="10" t="s">
        <v>580</v>
      </c>
      <c r="G829" s="10" t="s">
        <v>601</v>
      </c>
      <c r="H829" s="10" t="s">
        <v>590</v>
      </c>
      <c r="I829" s="10" t="s">
        <v>589</v>
      </c>
      <c r="J829" s="10" t="s">
        <v>849</v>
      </c>
      <c r="K829" s="10" t="s">
        <v>27475</v>
      </c>
      <c r="L829" s="10">
        <v>6</v>
      </c>
      <c r="M829" s="10">
        <v>518.23</v>
      </c>
      <c r="N829" s="10">
        <v>3109.38</v>
      </c>
      <c r="O829" s="59">
        <v>0.1</v>
      </c>
      <c r="P829" s="10">
        <v>310.94</v>
      </c>
      <c r="Q829" s="10">
        <v>2798.44</v>
      </c>
      <c r="R829" s="10" t="s">
        <v>575</v>
      </c>
      <c r="S829" s="10" t="s">
        <v>585</v>
      </c>
      <c r="T829" s="59">
        <v>0.3</v>
      </c>
      <c r="U829" s="10">
        <v>839.53</v>
      </c>
    </row>
    <row r="830" spans="1:21" x14ac:dyDescent="0.3">
      <c r="A830" s="10" t="s">
        <v>31611</v>
      </c>
      <c r="B830" s="61">
        <v>45174</v>
      </c>
      <c r="C830" s="10" t="s">
        <v>4077</v>
      </c>
      <c r="D830" s="10" t="s">
        <v>13041</v>
      </c>
      <c r="E830" s="10" t="s">
        <v>592</v>
      </c>
      <c r="F830" s="10" t="s">
        <v>18</v>
      </c>
      <c r="G830" s="10" t="s">
        <v>569</v>
      </c>
      <c r="H830" s="10" t="s">
        <v>590</v>
      </c>
      <c r="I830" s="10" t="s">
        <v>589</v>
      </c>
      <c r="J830" s="10" t="s">
        <v>31610</v>
      </c>
      <c r="K830" s="10" t="s">
        <v>31609</v>
      </c>
      <c r="L830" s="10">
        <v>8</v>
      </c>
      <c r="M830" s="10">
        <v>684.49</v>
      </c>
      <c r="N830" s="10">
        <v>5475.92</v>
      </c>
      <c r="O830" s="59">
        <v>0.1</v>
      </c>
      <c r="P830" s="10">
        <v>547.59</v>
      </c>
      <c r="Q830" s="10">
        <v>4928.33</v>
      </c>
      <c r="R830" s="10" t="s">
        <v>565</v>
      </c>
      <c r="S830" s="10" t="s">
        <v>596</v>
      </c>
      <c r="T830" s="59">
        <v>0.25</v>
      </c>
      <c r="U830" s="10">
        <v>1232.08</v>
      </c>
    </row>
    <row r="831" spans="1:21" x14ac:dyDescent="0.3">
      <c r="A831" s="10" t="s">
        <v>31608</v>
      </c>
      <c r="B831" s="61">
        <v>44982</v>
      </c>
      <c r="C831" s="10" t="s">
        <v>13810</v>
      </c>
      <c r="D831" s="10" t="s">
        <v>25842</v>
      </c>
      <c r="E831" s="10" t="s">
        <v>629</v>
      </c>
      <c r="F831" s="10" t="s">
        <v>628</v>
      </c>
      <c r="G831" s="10" t="s">
        <v>569</v>
      </c>
      <c r="H831" s="10" t="s">
        <v>600</v>
      </c>
      <c r="I831" s="10" t="s">
        <v>627</v>
      </c>
      <c r="J831" s="10" t="s">
        <v>31607</v>
      </c>
      <c r="K831" s="10" t="s">
        <v>27026</v>
      </c>
      <c r="L831" s="10">
        <v>3</v>
      </c>
      <c r="M831" s="10">
        <v>705.41</v>
      </c>
      <c r="N831" s="10">
        <v>2116.23</v>
      </c>
      <c r="O831" s="59">
        <v>0.2</v>
      </c>
      <c r="P831" s="10">
        <v>423.25</v>
      </c>
      <c r="Q831" s="10">
        <v>1692.98</v>
      </c>
      <c r="R831" s="10" t="s">
        <v>586</v>
      </c>
      <c r="S831" s="10" t="s">
        <v>564</v>
      </c>
      <c r="T831" s="59">
        <v>0.3</v>
      </c>
      <c r="U831" s="10">
        <v>507.89</v>
      </c>
    </row>
    <row r="832" spans="1:21" x14ac:dyDescent="0.3">
      <c r="A832" s="10" t="s">
        <v>31606</v>
      </c>
      <c r="B832" s="61">
        <v>45101</v>
      </c>
      <c r="C832" s="10" t="s">
        <v>19040</v>
      </c>
      <c r="D832" s="10" t="s">
        <v>604</v>
      </c>
      <c r="E832" s="10" t="s">
        <v>592</v>
      </c>
      <c r="F832" s="10" t="s">
        <v>591</v>
      </c>
      <c r="G832" s="10" t="s">
        <v>601</v>
      </c>
      <c r="H832" s="10" t="s">
        <v>600</v>
      </c>
      <c r="I832" s="10" t="s">
        <v>599</v>
      </c>
      <c r="J832" s="10" t="s">
        <v>31605</v>
      </c>
      <c r="K832" s="10" t="s">
        <v>8625</v>
      </c>
      <c r="L832" s="10">
        <v>3</v>
      </c>
      <c r="M832" s="10">
        <v>439.77</v>
      </c>
      <c r="N832" s="10">
        <v>1319.31</v>
      </c>
      <c r="O832" s="59">
        <v>0</v>
      </c>
      <c r="P832" s="10">
        <v>0</v>
      </c>
      <c r="Q832" s="10">
        <v>1319.31</v>
      </c>
      <c r="R832" s="10" t="s">
        <v>565</v>
      </c>
      <c r="S832" s="10" t="s">
        <v>564</v>
      </c>
      <c r="T832" s="59">
        <v>0.3</v>
      </c>
      <c r="U832" s="10">
        <v>395.79</v>
      </c>
    </row>
    <row r="833" spans="1:21" x14ac:dyDescent="0.3">
      <c r="A833" s="10" t="s">
        <v>31604</v>
      </c>
      <c r="B833" s="61">
        <v>45286</v>
      </c>
      <c r="C833" s="10" t="s">
        <v>7805</v>
      </c>
      <c r="D833" s="10" t="s">
        <v>4943</v>
      </c>
      <c r="E833" s="10" t="s">
        <v>581</v>
      </c>
      <c r="F833" s="10" t="s">
        <v>83</v>
      </c>
      <c r="G833" s="10" t="s">
        <v>601</v>
      </c>
      <c r="H833" s="10" t="s">
        <v>579</v>
      </c>
      <c r="I833" s="10" t="s">
        <v>578</v>
      </c>
      <c r="J833" s="10" t="s">
        <v>7053</v>
      </c>
      <c r="K833" s="10" t="s">
        <v>31603</v>
      </c>
      <c r="L833" s="10">
        <v>3</v>
      </c>
      <c r="M833" s="10">
        <v>484.09</v>
      </c>
      <c r="N833" s="10">
        <v>1452.27</v>
      </c>
      <c r="O833" s="59">
        <v>0.1</v>
      </c>
      <c r="P833" s="10">
        <v>145.22999999999999</v>
      </c>
      <c r="Q833" s="10">
        <v>1307.04</v>
      </c>
      <c r="R833" s="10" t="s">
        <v>586</v>
      </c>
      <c r="S833" s="10" t="s">
        <v>585</v>
      </c>
      <c r="T833" s="59">
        <v>0.3</v>
      </c>
      <c r="U833" s="10">
        <v>392.11</v>
      </c>
    </row>
    <row r="834" spans="1:21" x14ac:dyDescent="0.3">
      <c r="A834" s="10" t="s">
        <v>31602</v>
      </c>
      <c r="B834" s="61">
        <v>45138</v>
      </c>
      <c r="C834" s="10" t="s">
        <v>7980</v>
      </c>
      <c r="D834" s="10" t="s">
        <v>31601</v>
      </c>
      <c r="E834" s="10" t="s">
        <v>629</v>
      </c>
      <c r="F834" s="10" t="s">
        <v>790</v>
      </c>
      <c r="G834" s="10" t="s">
        <v>569</v>
      </c>
      <c r="H834" s="10" t="s">
        <v>600</v>
      </c>
      <c r="I834" s="10" t="s">
        <v>664</v>
      </c>
      <c r="J834" s="10" t="s">
        <v>2437</v>
      </c>
      <c r="K834" s="10" t="s">
        <v>10064</v>
      </c>
      <c r="L834" s="10">
        <v>6</v>
      </c>
      <c r="M834" s="10">
        <v>283.60000000000002</v>
      </c>
      <c r="N834" s="10">
        <v>1701.6</v>
      </c>
      <c r="O834" s="59">
        <v>0.05</v>
      </c>
      <c r="P834" s="10">
        <v>85.08</v>
      </c>
      <c r="Q834" s="10">
        <v>1616.52</v>
      </c>
      <c r="R834" s="10" t="s">
        <v>575</v>
      </c>
      <c r="S834" s="10" t="s">
        <v>585</v>
      </c>
      <c r="T834" s="59">
        <v>0.15</v>
      </c>
      <c r="U834" s="10">
        <v>242.48</v>
      </c>
    </row>
    <row r="835" spans="1:21" x14ac:dyDescent="0.3">
      <c r="A835" s="10" t="s">
        <v>31600</v>
      </c>
      <c r="B835" s="61">
        <v>45329</v>
      </c>
      <c r="C835" s="10" t="s">
        <v>24399</v>
      </c>
      <c r="D835" s="10" t="s">
        <v>30762</v>
      </c>
      <c r="E835" s="10" t="s">
        <v>571</v>
      </c>
      <c r="F835" s="10" t="s">
        <v>11</v>
      </c>
      <c r="G835" s="10" t="s">
        <v>601</v>
      </c>
      <c r="H835" s="10" t="s">
        <v>544</v>
      </c>
      <c r="I835" s="10" t="s">
        <v>10</v>
      </c>
      <c r="J835" s="10" t="s">
        <v>31599</v>
      </c>
      <c r="K835" s="10" t="s">
        <v>31598</v>
      </c>
      <c r="L835" s="10">
        <v>3</v>
      </c>
      <c r="M835" s="10">
        <v>790.78</v>
      </c>
      <c r="N835" s="10">
        <v>2372.34</v>
      </c>
      <c r="O835" s="59">
        <v>0.05</v>
      </c>
      <c r="P835" s="10">
        <v>118.62</v>
      </c>
      <c r="Q835" s="10">
        <v>2253.7199999999998</v>
      </c>
      <c r="R835" s="10" t="s">
        <v>565</v>
      </c>
      <c r="S835" s="10" t="s">
        <v>564</v>
      </c>
      <c r="T835" s="59">
        <v>0.25</v>
      </c>
      <c r="U835" s="10">
        <v>563.42999999999995</v>
      </c>
    </row>
    <row r="836" spans="1:21" x14ac:dyDescent="0.3">
      <c r="A836" s="10" t="s">
        <v>31597</v>
      </c>
      <c r="B836" s="61">
        <v>45373</v>
      </c>
      <c r="C836" s="10" t="s">
        <v>17879</v>
      </c>
      <c r="D836" s="10" t="s">
        <v>27564</v>
      </c>
      <c r="E836" s="10" t="s">
        <v>592</v>
      </c>
      <c r="F836" s="10" t="s">
        <v>591</v>
      </c>
      <c r="G836" s="10" t="s">
        <v>601</v>
      </c>
      <c r="H836" s="10" t="s">
        <v>579</v>
      </c>
      <c r="I836" s="10" t="s">
        <v>722</v>
      </c>
      <c r="J836" s="10" t="s">
        <v>31596</v>
      </c>
      <c r="K836" s="10" t="s">
        <v>31595</v>
      </c>
      <c r="L836" s="10">
        <v>10</v>
      </c>
      <c r="M836" s="10">
        <v>950.27</v>
      </c>
      <c r="N836" s="10">
        <v>9502.7000000000007</v>
      </c>
      <c r="O836" s="59">
        <v>0</v>
      </c>
      <c r="P836" s="10">
        <v>0</v>
      </c>
      <c r="Q836" s="10">
        <v>9502.7000000000007</v>
      </c>
      <c r="R836" s="10" t="s">
        <v>586</v>
      </c>
      <c r="S836" s="10" t="s">
        <v>596</v>
      </c>
      <c r="T836" s="59">
        <v>0.15</v>
      </c>
      <c r="U836" s="10">
        <v>1425.4</v>
      </c>
    </row>
    <row r="837" spans="1:21" x14ac:dyDescent="0.3">
      <c r="A837" s="10" t="s">
        <v>31594</v>
      </c>
      <c r="B837" s="61">
        <v>45351</v>
      </c>
      <c r="C837" s="10" t="s">
        <v>29466</v>
      </c>
      <c r="D837" s="10" t="s">
        <v>31593</v>
      </c>
      <c r="E837" s="10" t="s">
        <v>603</v>
      </c>
      <c r="F837" s="10" t="s">
        <v>602</v>
      </c>
      <c r="G837" s="10" t="s">
        <v>569</v>
      </c>
      <c r="H837" s="10" t="s">
        <v>600</v>
      </c>
      <c r="I837" s="10" t="s">
        <v>599</v>
      </c>
      <c r="J837" s="10" t="s">
        <v>31592</v>
      </c>
      <c r="K837" s="10" t="s">
        <v>16668</v>
      </c>
      <c r="L837" s="10">
        <v>7</v>
      </c>
      <c r="M837" s="10">
        <v>891.3</v>
      </c>
      <c r="N837" s="10">
        <v>6239.1</v>
      </c>
      <c r="O837" s="59">
        <v>0.1</v>
      </c>
      <c r="P837" s="10">
        <v>623.91</v>
      </c>
      <c r="Q837" s="10">
        <v>5615.19</v>
      </c>
      <c r="R837" s="10" t="s">
        <v>586</v>
      </c>
      <c r="S837" s="10" t="s">
        <v>607</v>
      </c>
      <c r="T837" s="59">
        <v>0.3</v>
      </c>
      <c r="U837" s="10">
        <v>1684.56</v>
      </c>
    </row>
    <row r="838" spans="1:21" x14ac:dyDescent="0.3">
      <c r="A838" s="10" t="s">
        <v>31591</v>
      </c>
      <c r="B838" s="61">
        <v>45056</v>
      </c>
      <c r="C838" s="10" t="s">
        <v>4453</v>
      </c>
      <c r="D838" s="10" t="s">
        <v>7784</v>
      </c>
      <c r="E838" s="10" t="s">
        <v>571</v>
      </c>
      <c r="F838" s="10" t="s">
        <v>685</v>
      </c>
      <c r="G838" s="10" t="s">
        <v>569</v>
      </c>
      <c r="H838" s="10" t="s">
        <v>544</v>
      </c>
      <c r="I838" s="10" t="s">
        <v>568</v>
      </c>
      <c r="J838" s="10" t="s">
        <v>23106</v>
      </c>
      <c r="K838" s="10" t="s">
        <v>18873</v>
      </c>
      <c r="L838" s="10">
        <v>10</v>
      </c>
      <c r="M838" s="10">
        <v>470.54</v>
      </c>
      <c r="N838" s="10">
        <v>4705.3999999999996</v>
      </c>
      <c r="O838" s="59">
        <v>0.05</v>
      </c>
      <c r="P838" s="10">
        <v>235.27</v>
      </c>
      <c r="Q838" s="10">
        <v>4470.13</v>
      </c>
      <c r="R838" s="10" t="s">
        <v>586</v>
      </c>
      <c r="S838" s="10" t="s">
        <v>564</v>
      </c>
      <c r="T838" s="59">
        <v>0.3</v>
      </c>
      <c r="U838" s="10">
        <v>1341.04</v>
      </c>
    </row>
    <row r="839" spans="1:21" x14ac:dyDescent="0.3">
      <c r="A839" s="10" t="s">
        <v>31590</v>
      </c>
      <c r="B839" s="61">
        <v>44961</v>
      </c>
      <c r="C839" s="10" t="s">
        <v>7441</v>
      </c>
      <c r="D839" s="10" t="s">
        <v>3464</v>
      </c>
      <c r="E839" s="10" t="s">
        <v>603</v>
      </c>
      <c r="F839" s="10" t="s">
        <v>636</v>
      </c>
      <c r="G839" s="10" t="s">
        <v>601</v>
      </c>
      <c r="H839" s="10" t="s">
        <v>600</v>
      </c>
      <c r="I839" s="10" t="s">
        <v>599</v>
      </c>
      <c r="J839" s="10" t="s">
        <v>31589</v>
      </c>
      <c r="K839" s="10" t="s">
        <v>31375</v>
      </c>
      <c r="L839" s="10">
        <v>7</v>
      </c>
      <c r="M839" s="10">
        <v>152.41999999999999</v>
      </c>
      <c r="N839" s="10">
        <v>1066.94</v>
      </c>
      <c r="O839" s="59">
        <v>0.05</v>
      </c>
      <c r="P839" s="10">
        <v>53.35</v>
      </c>
      <c r="Q839" s="10">
        <v>1013.59</v>
      </c>
      <c r="R839" s="10" t="s">
        <v>614</v>
      </c>
      <c r="S839" s="10" t="s">
        <v>585</v>
      </c>
      <c r="T839" s="59">
        <v>0.15</v>
      </c>
      <c r="U839" s="10">
        <v>152.04</v>
      </c>
    </row>
    <row r="840" spans="1:21" x14ac:dyDescent="0.3">
      <c r="A840" s="10" t="s">
        <v>31588</v>
      </c>
      <c r="B840" s="61">
        <v>45293</v>
      </c>
      <c r="C840" s="10" t="s">
        <v>7095</v>
      </c>
      <c r="D840" s="10" t="s">
        <v>9564</v>
      </c>
      <c r="E840" s="10" t="s">
        <v>592</v>
      </c>
      <c r="F840" s="10" t="s">
        <v>652</v>
      </c>
      <c r="G840" s="10" t="s">
        <v>601</v>
      </c>
      <c r="H840" s="10" t="s">
        <v>579</v>
      </c>
      <c r="I840" s="10" t="s">
        <v>578</v>
      </c>
      <c r="J840" s="10" t="s">
        <v>10968</v>
      </c>
      <c r="K840" s="10" t="s">
        <v>31587</v>
      </c>
      <c r="L840" s="10">
        <v>9</v>
      </c>
      <c r="M840" s="10">
        <v>237.76</v>
      </c>
      <c r="N840" s="10">
        <v>2139.84</v>
      </c>
      <c r="O840" s="59">
        <v>0.2</v>
      </c>
      <c r="P840" s="10">
        <v>427.97</v>
      </c>
      <c r="Q840" s="10">
        <v>1711.87</v>
      </c>
      <c r="R840" s="10" t="s">
        <v>586</v>
      </c>
      <c r="S840" s="10" t="s">
        <v>607</v>
      </c>
      <c r="T840" s="59">
        <v>0.15</v>
      </c>
      <c r="U840" s="10">
        <v>256.77999999999997</v>
      </c>
    </row>
    <row r="841" spans="1:21" x14ac:dyDescent="0.3">
      <c r="A841" s="10" t="s">
        <v>31586</v>
      </c>
      <c r="B841" s="61">
        <v>45221</v>
      </c>
      <c r="C841" s="10" t="s">
        <v>21045</v>
      </c>
      <c r="D841" s="10" t="s">
        <v>31585</v>
      </c>
      <c r="E841" s="10" t="s">
        <v>592</v>
      </c>
      <c r="F841" s="10" t="s">
        <v>652</v>
      </c>
      <c r="G841" s="10" t="s">
        <v>569</v>
      </c>
      <c r="H841" s="10" t="s">
        <v>579</v>
      </c>
      <c r="I841" s="10" t="s">
        <v>711</v>
      </c>
      <c r="J841" s="10" t="s">
        <v>2456</v>
      </c>
      <c r="K841" s="10" t="s">
        <v>31584</v>
      </c>
      <c r="L841" s="10">
        <v>1</v>
      </c>
      <c r="M841" s="10">
        <v>281.97000000000003</v>
      </c>
      <c r="N841" s="10">
        <v>281.97000000000003</v>
      </c>
      <c r="O841" s="59">
        <v>0</v>
      </c>
      <c r="P841" s="10">
        <v>0</v>
      </c>
      <c r="Q841" s="10">
        <v>281.97000000000003</v>
      </c>
      <c r="R841" s="10" t="s">
        <v>586</v>
      </c>
      <c r="S841" s="10" t="s">
        <v>564</v>
      </c>
      <c r="T841" s="59">
        <v>0.15</v>
      </c>
      <c r="U841" s="10">
        <v>42.3</v>
      </c>
    </row>
    <row r="842" spans="1:21" x14ac:dyDescent="0.3">
      <c r="A842" s="10" t="s">
        <v>31583</v>
      </c>
      <c r="B842" s="61">
        <v>45200</v>
      </c>
      <c r="C842" s="10" t="s">
        <v>3592</v>
      </c>
      <c r="D842" s="10" t="s">
        <v>31582</v>
      </c>
      <c r="E842" s="10" t="s">
        <v>603</v>
      </c>
      <c r="F842" s="10" t="s">
        <v>636</v>
      </c>
      <c r="G842" s="10" t="s">
        <v>569</v>
      </c>
      <c r="H842" s="10" t="s">
        <v>600</v>
      </c>
      <c r="I842" s="10" t="s">
        <v>599</v>
      </c>
      <c r="J842" s="10" t="s">
        <v>13696</v>
      </c>
      <c r="K842" s="10" t="s">
        <v>3260</v>
      </c>
      <c r="L842" s="10">
        <v>4</v>
      </c>
      <c r="M842" s="10">
        <v>293.88</v>
      </c>
      <c r="N842" s="10">
        <v>1175.52</v>
      </c>
      <c r="O842" s="59">
        <v>0.05</v>
      </c>
      <c r="P842" s="10">
        <v>58.78</v>
      </c>
      <c r="Q842" s="10">
        <v>1116.74</v>
      </c>
      <c r="R842" s="10" t="s">
        <v>565</v>
      </c>
      <c r="S842" s="10" t="s">
        <v>564</v>
      </c>
      <c r="T842" s="59">
        <v>0.3</v>
      </c>
      <c r="U842" s="10">
        <v>335.02</v>
      </c>
    </row>
    <row r="843" spans="1:21" x14ac:dyDescent="0.3">
      <c r="A843" s="10" t="s">
        <v>31581</v>
      </c>
      <c r="B843" s="61">
        <v>45221</v>
      </c>
      <c r="C843" s="10" t="s">
        <v>19414</v>
      </c>
      <c r="D843" s="10" t="s">
        <v>12653</v>
      </c>
      <c r="E843" s="10" t="s">
        <v>629</v>
      </c>
      <c r="F843" s="10" t="s">
        <v>628</v>
      </c>
      <c r="G843" s="10" t="s">
        <v>601</v>
      </c>
      <c r="H843" s="10" t="s">
        <v>590</v>
      </c>
      <c r="I843" s="10" t="s">
        <v>589</v>
      </c>
      <c r="J843" s="10" t="s">
        <v>19035</v>
      </c>
      <c r="K843" s="10" t="s">
        <v>31580</v>
      </c>
      <c r="L843" s="10">
        <v>9</v>
      </c>
      <c r="M843" s="10">
        <v>722.8</v>
      </c>
      <c r="N843" s="10">
        <v>6505.2</v>
      </c>
      <c r="O843" s="59">
        <v>0</v>
      </c>
      <c r="P843" s="10">
        <v>0</v>
      </c>
      <c r="Q843" s="10">
        <v>6505.2</v>
      </c>
      <c r="R843" s="10" t="s">
        <v>575</v>
      </c>
      <c r="S843" s="10" t="s">
        <v>607</v>
      </c>
      <c r="T843" s="59">
        <v>0.3</v>
      </c>
      <c r="U843" s="10">
        <v>1951.56</v>
      </c>
    </row>
    <row r="844" spans="1:21" x14ac:dyDescent="0.3">
      <c r="A844" s="10" t="s">
        <v>31579</v>
      </c>
      <c r="B844" s="61">
        <v>45100</v>
      </c>
      <c r="C844" s="10" t="s">
        <v>3396</v>
      </c>
      <c r="D844" s="10" t="s">
        <v>31578</v>
      </c>
      <c r="E844" s="10" t="s">
        <v>592</v>
      </c>
      <c r="F844" s="10" t="s">
        <v>652</v>
      </c>
      <c r="G844" s="10" t="s">
        <v>569</v>
      </c>
      <c r="H844" s="10" t="s">
        <v>579</v>
      </c>
      <c r="I844" s="10" t="s">
        <v>578</v>
      </c>
      <c r="J844" s="10" t="s">
        <v>16057</v>
      </c>
      <c r="K844" s="10" t="s">
        <v>18082</v>
      </c>
      <c r="L844" s="10">
        <v>4</v>
      </c>
      <c r="M844" s="10">
        <v>912.9</v>
      </c>
      <c r="N844" s="10">
        <v>3651.6</v>
      </c>
      <c r="O844" s="59">
        <v>0.1</v>
      </c>
      <c r="P844" s="10">
        <v>365.16</v>
      </c>
      <c r="Q844" s="10">
        <v>3286.44</v>
      </c>
      <c r="R844" s="10" t="s">
        <v>614</v>
      </c>
      <c r="S844" s="10" t="s">
        <v>585</v>
      </c>
      <c r="T844" s="59">
        <v>0.25</v>
      </c>
      <c r="U844" s="10">
        <v>821.61</v>
      </c>
    </row>
    <row r="845" spans="1:21" x14ac:dyDescent="0.3">
      <c r="A845" s="10" t="s">
        <v>31577</v>
      </c>
      <c r="B845" s="61">
        <v>45091</v>
      </c>
      <c r="C845" s="10" t="s">
        <v>29413</v>
      </c>
      <c r="D845" s="10" t="s">
        <v>15714</v>
      </c>
      <c r="E845" s="10" t="s">
        <v>571</v>
      </c>
      <c r="F845" s="10" t="s">
        <v>570</v>
      </c>
      <c r="G845" s="10" t="s">
        <v>601</v>
      </c>
      <c r="H845" s="10" t="s">
        <v>544</v>
      </c>
      <c r="I845" s="10" t="s">
        <v>610</v>
      </c>
      <c r="J845" s="10" t="s">
        <v>31576</v>
      </c>
      <c r="K845" s="10" t="s">
        <v>31575</v>
      </c>
      <c r="L845" s="10">
        <v>1</v>
      </c>
      <c r="M845" s="10">
        <v>699.76</v>
      </c>
      <c r="N845" s="10">
        <v>699.76</v>
      </c>
      <c r="O845" s="59">
        <v>0.1</v>
      </c>
      <c r="P845" s="10">
        <v>69.98</v>
      </c>
      <c r="Q845" s="10">
        <v>629.78</v>
      </c>
      <c r="R845" s="10" t="s">
        <v>614</v>
      </c>
      <c r="S845" s="10" t="s">
        <v>607</v>
      </c>
      <c r="T845" s="59">
        <v>0.3</v>
      </c>
      <c r="U845" s="10">
        <v>188.93</v>
      </c>
    </row>
    <row r="846" spans="1:21" x14ac:dyDescent="0.3">
      <c r="A846" s="10" t="s">
        <v>31574</v>
      </c>
      <c r="B846" s="61">
        <v>44969</v>
      </c>
      <c r="C846" s="10" t="s">
        <v>30881</v>
      </c>
      <c r="D846" s="10" t="s">
        <v>31573</v>
      </c>
      <c r="E846" s="10" t="s">
        <v>592</v>
      </c>
      <c r="F846" s="10" t="s">
        <v>591</v>
      </c>
      <c r="G846" s="10" t="s">
        <v>569</v>
      </c>
      <c r="H846" s="10" t="s">
        <v>590</v>
      </c>
      <c r="I846" s="10" t="s">
        <v>635</v>
      </c>
      <c r="J846" s="10" t="s">
        <v>28176</v>
      </c>
      <c r="K846" s="10" t="s">
        <v>21235</v>
      </c>
      <c r="L846" s="10">
        <v>4</v>
      </c>
      <c r="M846" s="10">
        <v>998.54</v>
      </c>
      <c r="N846" s="10">
        <v>3994.16</v>
      </c>
      <c r="O846" s="59">
        <v>0.2</v>
      </c>
      <c r="P846" s="10">
        <v>798.83</v>
      </c>
      <c r="Q846" s="10">
        <v>3195.33</v>
      </c>
      <c r="R846" s="10" t="s">
        <v>614</v>
      </c>
      <c r="S846" s="10" t="s">
        <v>564</v>
      </c>
      <c r="T846" s="59">
        <v>0.15</v>
      </c>
      <c r="U846" s="10">
        <v>479.3</v>
      </c>
    </row>
    <row r="847" spans="1:21" x14ac:dyDescent="0.3">
      <c r="A847" s="10" t="s">
        <v>31572</v>
      </c>
      <c r="B847" s="61">
        <v>45265</v>
      </c>
      <c r="C847" s="10" t="s">
        <v>25636</v>
      </c>
      <c r="D847" s="10" t="s">
        <v>749</v>
      </c>
      <c r="E847" s="10" t="s">
        <v>629</v>
      </c>
      <c r="F847" s="10" t="s">
        <v>759</v>
      </c>
      <c r="G847" s="10" t="s">
        <v>569</v>
      </c>
      <c r="H847" s="10" t="s">
        <v>600</v>
      </c>
      <c r="I847" s="10" t="s">
        <v>627</v>
      </c>
      <c r="J847" s="10" t="s">
        <v>2787</v>
      </c>
      <c r="K847" s="10" t="s">
        <v>3231</v>
      </c>
      <c r="L847" s="10">
        <v>10</v>
      </c>
      <c r="M847" s="10">
        <v>180.17</v>
      </c>
      <c r="N847" s="10">
        <v>1801.7</v>
      </c>
      <c r="O847" s="59">
        <v>0.1</v>
      </c>
      <c r="P847" s="10">
        <v>180.17</v>
      </c>
      <c r="Q847" s="10">
        <v>1621.53</v>
      </c>
      <c r="R847" s="10" t="s">
        <v>565</v>
      </c>
      <c r="S847" s="10" t="s">
        <v>564</v>
      </c>
      <c r="T847" s="59">
        <v>0.3</v>
      </c>
      <c r="U847" s="10">
        <v>486.46</v>
      </c>
    </row>
    <row r="848" spans="1:21" x14ac:dyDescent="0.3">
      <c r="A848" s="10" t="s">
        <v>31571</v>
      </c>
      <c r="B848" s="61">
        <v>45163</v>
      </c>
      <c r="C848" s="10" t="s">
        <v>18411</v>
      </c>
      <c r="D848" s="10" t="s">
        <v>18482</v>
      </c>
      <c r="E848" s="10" t="s">
        <v>581</v>
      </c>
      <c r="F848" s="10" t="s">
        <v>580</v>
      </c>
      <c r="G848" s="10" t="s">
        <v>569</v>
      </c>
      <c r="H848" s="10" t="s">
        <v>590</v>
      </c>
      <c r="I848" s="10" t="s">
        <v>635</v>
      </c>
      <c r="J848" s="10" t="s">
        <v>31570</v>
      </c>
      <c r="K848" s="10" t="s">
        <v>31569</v>
      </c>
      <c r="L848" s="10">
        <v>1</v>
      </c>
      <c r="M848" s="10">
        <v>800.35</v>
      </c>
      <c r="N848" s="10">
        <v>800.35</v>
      </c>
      <c r="O848" s="59">
        <v>0</v>
      </c>
      <c r="P848" s="10">
        <v>0</v>
      </c>
      <c r="Q848" s="10">
        <v>800.35</v>
      </c>
      <c r="R848" s="10" t="s">
        <v>565</v>
      </c>
      <c r="S848" s="10" t="s">
        <v>607</v>
      </c>
      <c r="T848" s="59">
        <v>0.15</v>
      </c>
      <c r="U848" s="10">
        <v>120.05</v>
      </c>
    </row>
    <row r="849" spans="1:21" x14ac:dyDescent="0.3">
      <c r="A849" s="10" t="s">
        <v>31568</v>
      </c>
      <c r="B849" s="61">
        <v>45240</v>
      </c>
      <c r="C849" s="10" t="s">
        <v>31414</v>
      </c>
      <c r="D849" s="10" t="s">
        <v>24507</v>
      </c>
      <c r="E849" s="10" t="s">
        <v>571</v>
      </c>
      <c r="F849" s="10" t="s">
        <v>11</v>
      </c>
      <c r="G849" s="10" t="s">
        <v>569</v>
      </c>
      <c r="H849" s="10" t="s">
        <v>590</v>
      </c>
      <c r="I849" s="10" t="s">
        <v>589</v>
      </c>
      <c r="J849" s="10" t="s">
        <v>19570</v>
      </c>
      <c r="K849" s="10" t="s">
        <v>31567</v>
      </c>
      <c r="L849" s="10">
        <v>10</v>
      </c>
      <c r="M849" s="10">
        <v>688.16</v>
      </c>
      <c r="N849" s="10">
        <v>6881.6</v>
      </c>
      <c r="O849" s="59">
        <v>0.1</v>
      </c>
      <c r="P849" s="10">
        <v>688.16</v>
      </c>
      <c r="Q849" s="10">
        <v>6193.44</v>
      </c>
      <c r="R849" s="10" t="s">
        <v>614</v>
      </c>
      <c r="S849" s="10" t="s">
        <v>596</v>
      </c>
      <c r="T849" s="59">
        <v>0.3</v>
      </c>
      <c r="U849" s="10">
        <v>1858.03</v>
      </c>
    </row>
    <row r="850" spans="1:21" x14ac:dyDescent="0.3">
      <c r="A850" s="10" t="s">
        <v>31566</v>
      </c>
      <c r="B850" s="61">
        <v>45191</v>
      </c>
      <c r="C850" s="10" t="s">
        <v>14299</v>
      </c>
      <c r="D850" s="10" t="s">
        <v>1102</v>
      </c>
      <c r="E850" s="10" t="s">
        <v>571</v>
      </c>
      <c r="F850" s="10" t="s">
        <v>570</v>
      </c>
      <c r="G850" s="10" t="s">
        <v>569</v>
      </c>
      <c r="H850" s="10" t="s">
        <v>600</v>
      </c>
      <c r="I850" s="10" t="s">
        <v>599</v>
      </c>
      <c r="J850" s="10" t="s">
        <v>31565</v>
      </c>
      <c r="K850" s="10" t="s">
        <v>9331</v>
      </c>
      <c r="L850" s="10">
        <v>10</v>
      </c>
      <c r="M850" s="10">
        <v>208.39</v>
      </c>
      <c r="N850" s="10">
        <v>2083.9</v>
      </c>
      <c r="O850" s="59">
        <v>0</v>
      </c>
      <c r="P850" s="10">
        <v>0</v>
      </c>
      <c r="Q850" s="10">
        <v>2083.9</v>
      </c>
      <c r="R850" s="10" t="s">
        <v>586</v>
      </c>
      <c r="S850" s="10" t="s">
        <v>596</v>
      </c>
      <c r="T850" s="59">
        <v>0.25</v>
      </c>
      <c r="U850" s="10">
        <v>520.98</v>
      </c>
    </row>
    <row r="851" spans="1:21" x14ac:dyDescent="0.3">
      <c r="A851" s="10" t="s">
        <v>31564</v>
      </c>
      <c r="B851" s="61">
        <v>45261</v>
      </c>
      <c r="C851" s="10" t="s">
        <v>31563</v>
      </c>
      <c r="D851" s="10" t="s">
        <v>11779</v>
      </c>
      <c r="E851" s="10" t="s">
        <v>603</v>
      </c>
      <c r="F851" s="10" t="s">
        <v>658</v>
      </c>
      <c r="G851" s="10" t="s">
        <v>569</v>
      </c>
      <c r="H851" s="10" t="s">
        <v>579</v>
      </c>
      <c r="I851" s="10" t="s">
        <v>711</v>
      </c>
      <c r="J851" s="10" t="s">
        <v>10665</v>
      </c>
      <c r="K851" s="10" t="s">
        <v>14554</v>
      </c>
      <c r="L851" s="10">
        <v>8</v>
      </c>
      <c r="M851" s="10">
        <v>129.22999999999999</v>
      </c>
      <c r="N851" s="10">
        <v>1033.8399999999999</v>
      </c>
      <c r="O851" s="59">
        <v>0</v>
      </c>
      <c r="P851" s="10">
        <v>0</v>
      </c>
      <c r="Q851" s="10">
        <v>1033.8399999999999</v>
      </c>
      <c r="R851" s="10" t="s">
        <v>575</v>
      </c>
      <c r="S851" s="10" t="s">
        <v>607</v>
      </c>
      <c r="T851" s="59">
        <v>0.3</v>
      </c>
      <c r="U851" s="10">
        <v>310.14999999999998</v>
      </c>
    </row>
    <row r="852" spans="1:21" x14ac:dyDescent="0.3">
      <c r="A852" s="10" t="s">
        <v>31562</v>
      </c>
      <c r="B852" s="61">
        <v>45301</v>
      </c>
      <c r="C852" s="10" t="s">
        <v>18976</v>
      </c>
      <c r="D852" s="10" t="s">
        <v>4001</v>
      </c>
      <c r="E852" s="10" t="s">
        <v>629</v>
      </c>
      <c r="F852" s="10" t="s">
        <v>628</v>
      </c>
      <c r="G852" s="10" t="s">
        <v>569</v>
      </c>
      <c r="H852" s="10" t="s">
        <v>600</v>
      </c>
      <c r="I852" s="10" t="s">
        <v>599</v>
      </c>
      <c r="J852" s="10" t="s">
        <v>5594</v>
      </c>
      <c r="K852" s="10" t="s">
        <v>31561</v>
      </c>
      <c r="L852" s="10">
        <v>10</v>
      </c>
      <c r="M852" s="10">
        <v>107.63</v>
      </c>
      <c r="N852" s="10">
        <v>1076.3</v>
      </c>
      <c r="O852" s="59">
        <v>0</v>
      </c>
      <c r="P852" s="10">
        <v>0</v>
      </c>
      <c r="Q852" s="10">
        <v>1076.3</v>
      </c>
      <c r="R852" s="10" t="s">
        <v>575</v>
      </c>
      <c r="S852" s="10" t="s">
        <v>564</v>
      </c>
      <c r="T852" s="59">
        <v>0.3</v>
      </c>
      <c r="U852" s="10">
        <v>322.89</v>
      </c>
    </row>
    <row r="853" spans="1:21" x14ac:dyDescent="0.3">
      <c r="A853" s="10" t="s">
        <v>31560</v>
      </c>
      <c r="B853" s="61">
        <v>45013</v>
      </c>
      <c r="C853" s="10" t="s">
        <v>18105</v>
      </c>
      <c r="D853" s="10" t="s">
        <v>31559</v>
      </c>
      <c r="E853" s="10" t="s">
        <v>571</v>
      </c>
      <c r="F853" s="10" t="s">
        <v>570</v>
      </c>
      <c r="G853" s="10" t="s">
        <v>569</v>
      </c>
      <c r="H853" s="10" t="s">
        <v>579</v>
      </c>
      <c r="I853" s="10" t="s">
        <v>711</v>
      </c>
      <c r="J853" s="10" t="s">
        <v>7601</v>
      </c>
      <c r="K853" s="10" t="s">
        <v>15247</v>
      </c>
      <c r="L853" s="10">
        <v>3</v>
      </c>
      <c r="M853" s="10">
        <v>432.49</v>
      </c>
      <c r="N853" s="10">
        <v>1297.47</v>
      </c>
      <c r="O853" s="59">
        <v>0.2</v>
      </c>
      <c r="P853" s="10">
        <v>259.49</v>
      </c>
      <c r="Q853" s="10">
        <v>1037.98</v>
      </c>
      <c r="R853" s="10" t="s">
        <v>614</v>
      </c>
      <c r="S853" s="10" t="s">
        <v>585</v>
      </c>
      <c r="T853" s="59">
        <v>0.3</v>
      </c>
      <c r="U853" s="10">
        <v>311.39</v>
      </c>
    </row>
    <row r="854" spans="1:21" x14ac:dyDescent="0.3">
      <c r="A854" s="10" t="s">
        <v>31558</v>
      </c>
      <c r="B854" s="61">
        <v>45369</v>
      </c>
      <c r="C854" s="10" t="s">
        <v>10408</v>
      </c>
      <c r="D854" s="10" t="s">
        <v>10104</v>
      </c>
      <c r="E854" s="10" t="s">
        <v>592</v>
      </c>
      <c r="F854" s="10" t="s">
        <v>18</v>
      </c>
      <c r="G854" s="10" t="s">
        <v>569</v>
      </c>
      <c r="H854" s="10" t="s">
        <v>544</v>
      </c>
      <c r="I854" s="10" t="s">
        <v>610</v>
      </c>
      <c r="J854" s="10" t="s">
        <v>14930</v>
      </c>
      <c r="K854" s="10" t="s">
        <v>31557</v>
      </c>
      <c r="L854" s="10">
        <v>6</v>
      </c>
      <c r="M854" s="10">
        <v>809.67</v>
      </c>
      <c r="N854" s="10">
        <v>4858.0200000000004</v>
      </c>
      <c r="O854" s="59">
        <v>0.05</v>
      </c>
      <c r="P854" s="10">
        <v>242.9</v>
      </c>
      <c r="Q854" s="10">
        <v>4615.12</v>
      </c>
      <c r="R854" s="10" t="s">
        <v>565</v>
      </c>
      <c r="S854" s="10" t="s">
        <v>585</v>
      </c>
      <c r="T854" s="59">
        <v>0.3</v>
      </c>
      <c r="U854" s="10">
        <v>1384.54</v>
      </c>
    </row>
    <row r="855" spans="1:21" x14ac:dyDescent="0.3">
      <c r="A855" s="10" t="s">
        <v>31556</v>
      </c>
      <c r="B855" s="61">
        <v>44954</v>
      </c>
      <c r="C855" s="10" t="s">
        <v>1862</v>
      </c>
      <c r="D855" s="10" t="s">
        <v>27978</v>
      </c>
      <c r="E855" s="10" t="s">
        <v>629</v>
      </c>
      <c r="F855" s="10" t="s">
        <v>790</v>
      </c>
      <c r="G855" s="10" t="s">
        <v>569</v>
      </c>
      <c r="H855" s="10" t="s">
        <v>600</v>
      </c>
      <c r="I855" s="10" t="s">
        <v>599</v>
      </c>
      <c r="J855" s="10" t="s">
        <v>31555</v>
      </c>
      <c r="K855" s="10" t="s">
        <v>31554</v>
      </c>
      <c r="L855" s="10">
        <v>2</v>
      </c>
      <c r="M855" s="10">
        <v>894.42</v>
      </c>
      <c r="N855" s="10">
        <v>1788.84</v>
      </c>
      <c r="O855" s="59">
        <v>0</v>
      </c>
      <c r="P855" s="10">
        <v>0</v>
      </c>
      <c r="Q855" s="10">
        <v>1788.84</v>
      </c>
      <c r="R855" s="10" t="s">
        <v>575</v>
      </c>
      <c r="S855" s="10" t="s">
        <v>585</v>
      </c>
      <c r="T855" s="59">
        <v>0.15</v>
      </c>
      <c r="U855" s="10">
        <v>268.33</v>
      </c>
    </row>
    <row r="856" spans="1:21" x14ac:dyDescent="0.3">
      <c r="A856" s="10" t="s">
        <v>31553</v>
      </c>
      <c r="B856" s="61">
        <v>45075</v>
      </c>
      <c r="C856" s="10" t="s">
        <v>16426</v>
      </c>
      <c r="D856" s="10" t="s">
        <v>29724</v>
      </c>
      <c r="E856" s="10" t="s">
        <v>629</v>
      </c>
      <c r="F856" s="10" t="s">
        <v>628</v>
      </c>
      <c r="G856" s="10" t="s">
        <v>569</v>
      </c>
      <c r="H856" s="10" t="s">
        <v>579</v>
      </c>
      <c r="I856" s="10" t="s">
        <v>722</v>
      </c>
      <c r="J856" s="10" t="s">
        <v>31552</v>
      </c>
      <c r="K856" s="10" t="s">
        <v>17498</v>
      </c>
      <c r="L856" s="10">
        <v>2</v>
      </c>
      <c r="M856" s="10">
        <v>646.1</v>
      </c>
      <c r="N856" s="10">
        <v>1292.2</v>
      </c>
      <c r="O856" s="59">
        <v>0.05</v>
      </c>
      <c r="P856" s="10">
        <v>64.61</v>
      </c>
      <c r="Q856" s="10">
        <v>1227.5899999999999</v>
      </c>
      <c r="R856" s="10" t="s">
        <v>614</v>
      </c>
      <c r="S856" s="10" t="s">
        <v>596</v>
      </c>
      <c r="T856" s="59">
        <v>0.3</v>
      </c>
      <c r="U856" s="10">
        <v>368.28</v>
      </c>
    </row>
    <row r="857" spans="1:21" x14ac:dyDescent="0.3">
      <c r="A857" s="10" t="s">
        <v>31551</v>
      </c>
      <c r="B857" s="61">
        <v>45113</v>
      </c>
      <c r="C857" s="10" t="s">
        <v>14452</v>
      </c>
      <c r="D857" s="10" t="s">
        <v>2042</v>
      </c>
      <c r="E857" s="10" t="s">
        <v>581</v>
      </c>
      <c r="F857" s="10" t="s">
        <v>7</v>
      </c>
      <c r="G857" s="10" t="s">
        <v>601</v>
      </c>
      <c r="H857" s="10" t="s">
        <v>544</v>
      </c>
      <c r="I857" s="10" t="s">
        <v>10</v>
      </c>
      <c r="J857" s="10" t="s">
        <v>8433</v>
      </c>
      <c r="K857" s="10" t="s">
        <v>24537</v>
      </c>
      <c r="L857" s="10">
        <v>5</v>
      </c>
      <c r="M857" s="10">
        <v>295.64999999999998</v>
      </c>
      <c r="N857" s="10">
        <v>1478.25</v>
      </c>
      <c r="O857" s="59">
        <v>0.2</v>
      </c>
      <c r="P857" s="10">
        <v>295.64999999999998</v>
      </c>
      <c r="Q857" s="10">
        <v>1182.5999999999999</v>
      </c>
      <c r="R857" s="10" t="s">
        <v>586</v>
      </c>
      <c r="S857" s="10" t="s">
        <v>596</v>
      </c>
      <c r="T857" s="59">
        <v>0.25</v>
      </c>
      <c r="U857" s="10">
        <v>295.64999999999998</v>
      </c>
    </row>
    <row r="858" spans="1:21" x14ac:dyDescent="0.3">
      <c r="A858" s="10" t="s">
        <v>31550</v>
      </c>
      <c r="B858" s="61">
        <v>44998</v>
      </c>
      <c r="C858" s="10" t="s">
        <v>19275</v>
      </c>
      <c r="D858" s="10" t="s">
        <v>16843</v>
      </c>
      <c r="E858" s="10" t="s">
        <v>571</v>
      </c>
      <c r="F858" s="10" t="s">
        <v>11</v>
      </c>
      <c r="G858" s="10" t="s">
        <v>569</v>
      </c>
      <c r="H858" s="10" t="s">
        <v>579</v>
      </c>
      <c r="I858" s="10" t="s">
        <v>711</v>
      </c>
      <c r="J858" s="10" t="s">
        <v>13231</v>
      </c>
      <c r="K858" s="10" t="s">
        <v>8171</v>
      </c>
      <c r="L858" s="10">
        <v>3</v>
      </c>
      <c r="M858" s="10">
        <v>670.44</v>
      </c>
      <c r="N858" s="10">
        <v>2011.32</v>
      </c>
      <c r="O858" s="59">
        <v>0.05</v>
      </c>
      <c r="P858" s="10">
        <v>100.57</v>
      </c>
      <c r="Q858" s="10">
        <v>1910.75</v>
      </c>
      <c r="R858" s="10" t="s">
        <v>575</v>
      </c>
      <c r="S858" s="10" t="s">
        <v>607</v>
      </c>
      <c r="T858" s="59">
        <v>0.3</v>
      </c>
      <c r="U858" s="10">
        <v>573.23</v>
      </c>
    </row>
    <row r="859" spans="1:21" x14ac:dyDescent="0.3">
      <c r="A859" s="10" t="s">
        <v>31549</v>
      </c>
      <c r="B859" s="61">
        <v>45104</v>
      </c>
      <c r="C859" s="10" t="s">
        <v>1621</v>
      </c>
      <c r="D859" s="10" t="s">
        <v>7322</v>
      </c>
      <c r="E859" s="10" t="s">
        <v>603</v>
      </c>
      <c r="F859" s="10" t="s">
        <v>658</v>
      </c>
      <c r="G859" s="10" t="s">
        <v>601</v>
      </c>
      <c r="H859" s="10" t="s">
        <v>600</v>
      </c>
      <c r="I859" s="10" t="s">
        <v>627</v>
      </c>
      <c r="J859" s="10" t="s">
        <v>31418</v>
      </c>
      <c r="K859" s="10" t="s">
        <v>31548</v>
      </c>
      <c r="L859" s="10">
        <v>9</v>
      </c>
      <c r="M859" s="10">
        <v>579.74</v>
      </c>
      <c r="N859" s="10">
        <v>5217.66</v>
      </c>
      <c r="O859" s="59">
        <v>0.2</v>
      </c>
      <c r="P859" s="10">
        <v>1043.53</v>
      </c>
      <c r="Q859" s="10">
        <v>4174.13</v>
      </c>
      <c r="R859" s="10" t="s">
        <v>614</v>
      </c>
      <c r="S859" s="10" t="s">
        <v>564</v>
      </c>
      <c r="T859" s="59">
        <v>0.25</v>
      </c>
      <c r="U859" s="10">
        <v>1043.53</v>
      </c>
    </row>
    <row r="860" spans="1:21" x14ac:dyDescent="0.3">
      <c r="A860" s="10" t="s">
        <v>31547</v>
      </c>
      <c r="B860" s="61">
        <v>45078</v>
      </c>
      <c r="C860" s="10" t="s">
        <v>13130</v>
      </c>
      <c r="D860" s="10" t="s">
        <v>26792</v>
      </c>
      <c r="E860" s="10" t="s">
        <v>629</v>
      </c>
      <c r="F860" s="10" t="s">
        <v>790</v>
      </c>
      <c r="G860" s="10" t="s">
        <v>601</v>
      </c>
      <c r="H860" s="10" t="s">
        <v>590</v>
      </c>
      <c r="I860" s="10" t="s">
        <v>748</v>
      </c>
      <c r="J860" s="10" t="s">
        <v>31546</v>
      </c>
      <c r="K860" s="10" t="s">
        <v>31545</v>
      </c>
      <c r="L860" s="10">
        <v>5</v>
      </c>
      <c r="M860" s="10">
        <v>667.1</v>
      </c>
      <c r="N860" s="10">
        <v>3335.5</v>
      </c>
      <c r="O860" s="59">
        <v>0.05</v>
      </c>
      <c r="P860" s="10">
        <v>166.78</v>
      </c>
      <c r="Q860" s="10">
        <v>3168.72</v>
      </c>
      <c r="R860" s="10" t="s">
        <v>565</v>
      </c>
      <c r="S860" s="10" t="s">
        <v>585</v>
      </c>
      <c r="T860" s="59">
        <v>0.25</v>
      </c>
      <c r="U860" s="10">
        <v>792.18</v>
      </c>
    </row>
    <row r="861" spans="1:21" x14ac:dyDescent="0.3">
      <c r="A861" s="10" t="s">
        <v>31544</v>
      </c>
      <c r="B861" s="61">
        <v>45185</v>
      </c>
      <c r="C861" s="10" t="s">
        <v>19751</v>
      </c>
      <c r="D861" s="10" t="s">
        <v>31543</v>
      </c>
      <c r="E861" s="10" t="s">
        <v>629</v>
      </c>
      <c r="F861" s="10" t="s">
        <v>790</v>
      </c>
      <c r="G861" s="10" t="s">
        <v>569</v>
      </c>
      <c r="H861" s="10" t="s">
        <v>579</v>
      </c>
      <c r="I861" s="10" t="s">
        <v>722</v>
      </c>
      <c r="J861" s="10" t="s">
        <v>8645</v>
      </c>
      <c r="K861" s="10" t="s">
        <v>28121</v>
      </c>
      <c r="L861" s="10">
        <v>2</v>
      </c>
      <c r="M861" s="10">
        <v>928.39</v>
      </c>
      <c r="N861" s="10">
        <v>1856.78</v>
      </c>
      <c r="O861" s="59">
        <v>0.05</v>
      </c>
      <c r="P861" s="10">
        <v>92.84</v>
      </c>
      <c r="Q861" s="10">
        <v>1763.94</v>
      </c>
      <c r="R861" s="10" t="s">
        <v>586</v>
      </c>
      <c r="S861" s="10" t="s">
        <v>564</v>
      </c>
      <c r="T861" s="59">
        <v>0.15</v>
      </c>
      <c r="U861" s="10">
        <v>264.58999999999997</v>
      </c>
    </row>
    <row r="862" spans="1:21" x14ac:dyDescent="0.3">
      <c r="A862" s="10" t="s">
        <v>31542</v>
      </c>
      <c r="B862" s="61">
        <v>45357</v>
      </c>
      <c r="C862" s="10" t="s">
        <v>12260</v>
      </c>
      <c r="D862" s="10" t="s">
        <v>733</v>
      </c>
      <c r="E862" s="10" t="s">
        <v>603</v>
      </c>
      <c r="F862" s="10" t="s">
        <v>658</v>
      </c>
      <c r="G862" s="10" t="s">
        <v>601</v>
      </c>
      <c r="H862" s="10" t="s">
        <v>590</v>
      </c>
      <c r="I862" s="10" t="s">
        <v>589</v>
      </c>
      <c r="J862" s="10" t="s">
        <v>12313</v>
      </c>
      <c r="K862" s="10" t="s">
        <v>31541</v>
      </c>
      <c r="L862" s="10">
        <v>9</v>
      </c>
      <c r="M862" s="10">
        <v>291.7</v>
      </c>
      <c r="N862" s="10">
        <v>2625.3</v>
      </c>
      <c r="O862" s="59">
        <v>0</v>
      </c>
      <c r="P862" s="10">
        <v>0</v>
      </c>
      <c r="Q862" s="10">
        <v>2625.3</v>
      </c>
      <c r="R862" s="10" t="s">
        <v>586</v>
      </c>
      <c r="S862" s="10" t="s">
        <v>564</v>
      </c>
      <c r="T862" s="59">
        <v>0.15</v>
      </c>
      <c r="U862" s="10">
        <v>393.8</v>
      </c>
    </row>
    <row r="863" spans="1:21" x14ac:dyDescent="0.3">
      <c r="A863" s="10" t="s">
        <v>31540</v>
      </c>
      <c r="B863" s="61">
        <v>44968</v>
      </c>
      <c r="C863" s="10" t="s">
        <v>9214</v>
      </c>
      <c r="D863" s="10" t="s">
        <v>31539</v>
      </c>
      <c r="E863" s="10" t="s">
        <v>571</v>
      </c>
      <c r="F863" s="10" t="s">
        <v>685</v>
      </c>
      <c r="G863" s="10" t="s">
        <v>569</v>
      </c>
      <c r="H863" s="10" t="s">
        <v>544</v>
      </c>
      <c r="I863" s="10" t="s">
        <v>10</v>
      </c>
      <c r="J863" s="10" t="s">
        <v>5462</v>
      </c>
      <c r="K863" s="10" t="s">
        <v>30592</v>
      </c>
      <c r="L863" s="10">
        <v>9</v>
      </c>
      <c r="M863" s="10">
        <v>828.97</v>
      </c>
      <c r="N863" s="10">
        <v>7460.73</v>
      </c>
      <c r="O863" s="59">
        <v>0.1</v>
      </c>
      <c r="P863" s="10">
        <v>746.07</v>
      </c>
      <c r="Q863" s="10">
        <v>6714.66</v>
      </c>
      <c r="R863" s="10" t="s">
        <v>586</v>
      </c>
      <c r="S863" s="10" t="s">
        <v>585</v>
      </c>
      <c r="T863" s="59">
        <v>0.25</v>
      </c>
      <c r="U863" s="10">
        <v>1678.66</v>
      </c>
    </row>
    <row r="864" spans="1:21" x14ac:dyDescent="0.3">
      <c r="A864" s="10" t="s">
        <v>31538</v>
      </c>
      <c r="B864" s="61">
        <v>45224</v>
      </c>
      <c r="C864" s="10" t="s">
        <v>7813</v>
      </c>
      <c r="D864" s="10" t="s">
        <v>31537</v>
      </c>
      <c r="E864" s="10" t="s">
        <v>629</v>
      </c>
      <c r="F864" s="10" t="s">
        <v>628</v>
      </c>
      <c r="G864" s="10" t="s">
        <v>601</v>
      </c>
      <c r="H864" s="10" t="s">
        <v>579</v>
      </c>
      <c r="I864" s="10" t="s">
        <v>578</v>
      </c>
      <c r="J864" s="10" t="s">
        <v>19251</v>
      </c>
      <c r="K864" s="10" t="s">
        <v>31536</v>
      </c>
      <c r="L864" s="10">
        <v>4</v>
      </c>
      <c r="M864" s="10">
        <v>769.4</v>
      </c>
      <c r="N864" s="10">
        <v>3077.6</v>
      </c>
      <c r="O864" s="59">
        <v>0.05</v>
      </c>
      <c r="P864" s="10">
        <v>153.88</v>
      </c>
      <c r="Q864" s="10">
        <v>2923.72</v>
      </c>
      <c r="R864" s="10" t="s">
        <v>575</v>
      </c>
      <c r="S864" s="10" t="s">
        <v>596</v>
      </c>
      <c r="T864" s="59">
        <v>0.25</v>
      </c>
      <c r="U864" s="10">
        <v>730.93</v>
      </c>
    </row>
    <row r="865" spans="1:21" x14ac:dyDescent="0.3">
      <c r="A865" s="10" t="s">
        <v>31535</v>
      </c>
      <c r="B865" s="61">
        <v>45309</v>
      </c>
      <c r="C865" s="10" t="s">
        <v>17718</v>
      </c>
      <c r="D865" s="10" t="s">
        <v>909</v>
      </c>
      <c r="E865" s="10" t="s">
        <v>603</v>
      </c>
      <c r="F865" s="10" t="s">
        <v>602</v>
      </c>
      <c r="G865" s="10" t="s">
        <v>601</v>
      </c>
      <c r="H865" s="10" t="s">
        <v>590</v>
      </c>
      <c r="I865" s="10" t="s">
        <v>748</v>
      </c>
      <c r="J865" s="10" t="s">
        <v>31534</v>
      </c>
      <c r="K865" s="10" t="s">
        <v>4066</v>
      </c>
      <c r="L865" s="10">
        <v>1</v>
      </c>
      <c r="M865" s="10">
        <v>290.2</v>
      </c>
      <c r="N865" s="10">
        <v>290.2</v>
      </c>
      <c r="O865" s="59">
        <v>0.05</v>
      </c>
      <c r="P865" s="10">
        <v>14.51</v>
      </c>
      <c r="Q865" s="10">
        <v>275.69</v>
      </c>
      <c r="R865" s="10" t="s">
        <v>565</v>
      </c>
      <c r="S865" s="10" t="s">
        <v>596</v>
      </c>
      <c r="T865" s="59">
        <v>0.25</v>
      </c>
      <c r="U865" s="10">
        <v>68.92</v>
      </c>
    </row>
    <row r="866" spans="1:21" x14ac:dyDescent="0.3">
      <c r="A866" s="10" t="s">
        <v>31533</v>
      </c>
      <c r="B866" s="61">
        <v>45071</v>
      </c>
      <c r="C866" s="10" t="s">
        <v>10720</v>
      </c>
      <c r="D866" s="10" t="s">
        <v>15754</v>
      </c>
      <c r="E866" s="10" t="s">
        <v>603</v>
      </c>
      <c r="F866" s="10" t="s">
        <v>602</v>
      </c>
      <c r="G866" s="10" t="s">
        <v>569</v>
      </c>
      <c r="H866" s="10" t="s">
        <v>600</v>
      </c>
      <c r="I866" s="10" t="s">
        <v>599</v>
      </c>
      <c r="J866" s="10" t="s">
        <v>3014</v>
      </c>
      <c r="K866" s="10" t="s">
        <v>30032</v>
      </c>
      <c r="L866" s="10">
        <v>8</v>
      </c>
      <c r="M866" s="10">
        <v>853.46</v>
      </c>
      <c r="N866" s="10">
        <v>6827.68</v>
      </c>
      <c r="O866" s="59">
        <v>0.2</v>
      </c>
      <c r="P866" s="10">
        <v>1365.54</v>
      </c>
      <c r="Q866" s="10">
        <v>5462.14</v>
      </c>
      <c r="R866" s="10" t="s">
        <v>565</v>
      </c>
      <c r="S866" s="10" t="s">
        <v>564</v>
      </c>
      <c r="T866" s="59">
        <v>0.3</v>
      </c>
      <c r="U866" s="10">
        <v>1638.64</v>
      </c>
    </row>
    <row r="867" spans="1:21" x14ac:dyDescent="0.3">
      <c r="A867" s="10" t="s">
        <v>31532</v>
      </c>
      <c r="B867" s="61">
        <v>45089</v>
      </c>
      <c r="C867" s="10" t="s">
        <v>14799</v>
      </c>
      <c r="D867" s="10" t="s">
        <v>31531</v>
      </c>
      <c r="E867" s="10" t="s">
        <v>629</v>
      </c>
      <c r="F867" s="10" t="s">
        <v>790</v>
      </c>
      <c r="G867" s="10" t="s">
        <v>601</v>
      </c>
      <c r="H867" s="10" t="s">
        <v>544</v>
      </c>
      <c r="I867" s="10" t="s">
        <v>10</v>
      </c>
      <c r="J867" s="10" t="s">
        <v>21414</v>
      </c>
      <c r="K867" s="10" t="s">
        <v>31530</v>
      </c>
      <c r="L867" s="10">
        <v>8</v>
      </c>
      <c r="M867" s="10">
        <v>123.78</v>
      </c>
      <c r="N867" s="10">
        <v>990.24</v>
      </c>
      <c r="O867" s="59">
        <v>0.2</v>
      </c>
      <c r="P867" s="10">
        <v>198.05</v>
      </c>
      <c r="Q867" s="10">
        <v>792.19</v>
      </c>
      <c r="R867" s="10" t="s">
        <v>614</v>
      </c>
      <c r="S867" s="10" t="s">
        <v>564</v>
      </c>
      <c r="T867" s="59">
        <v>0.25</v>
      </c>
      <c r="U867" s="10">
        <v>198.05</v>
      </c>
    </row>
    <row r="868" spans="1:21" x14ac:dyDescent="0.3">
      <c r="A868" s="10" t="s">
        <v>31529</v>
      </c>
      <c r="B868" s="61">
        <v>45240</v>
      </c>
      <c r="C868" s="10" t="s">
        <v>11289</v>
      </c>
      <c r="D868" s="10" t="s">
        <v>14152</v>
      </c>
      <c r="E868" s="10" t="s">
        <v>571</v>
      </c>
      <c r="F868" s="10" t="s">
        <v>11</v>
      </c>
      <c r="G868" s="10" t="s">
        <v>601</v>
      </c>
      <c r="H868" s="10" t="s">
        <v>590</v>
      </c>
      <c r="I868" s="10" t="s">
        <v>589</v>
      </c>
      <c r="J868" s="10" t="s">
        <v>31528</v>
      </c>
      <c r="K868" s="10" t="s">
        <v>31527</v>
      </c>
      <c r="L868" s="10">
        <v>7</v>
      </c>
      <c r="M868" s="10">
        <v>391.2</v>
      </c>
      <c r="N868" s="10">
        <v>2738.4</v>
      </c>
      <c r="O868" s="59">
        <v>0.2</v>
      </c>
      <c r="P868" s="10">
        <v>547.67999999999995</v>
      </c>
      <c r="Q868" s="10">
        <v>2190.7199999999998</v>
      </c>
      <c r="R868" s="10" t="s">
        <v>614</v>
      </c>
      <c r="S868" s="10" t="s">
        <v>596</v>
      </c>
      <c r="T868" s="59">
        <v>0.25</v>
      </c>
      <c r="U868" s="10">
        <v>547.67999999999995</v>
      </c>
    </row>
    <row r="869" spans="1:21" x14ac:dyDescent="0.3">
      <c r="A869" s="10" t="s">
        <v>31526</v>
      </c>
      <c r="B869" s="61">
        <v>44938</v>
      </c>
      <c r="C869" s="10" t="s">
        <v>9395</v>
      </c>
      <c r="D869" s="10" t="s">
        <v>2673</v>
      </c>
      <c r="E869" s="10" t="s">
        <v>571</v>
      </c>
      <c r="F869" s="10" t="s">
        <v>11</v>
      </c>
      <c r="G869" s="10" t="s">
        <v>569</v>
      </c>
      <c r="H869" s="10" t="s">
        <v>544</v>
      </c>
      <c r="I869" s="10" t="s">
        <v>568</v>
      </c>
      <c r="J869" s="10" t="s">
        <v>31525</v>
      </c>
      <c r="K869" s="10" t="s">
        <v>31524</v>
      </c>
      <c r="L869" s="10">
        <v>4</v>
      </c>
      <c r="M869" s="10">
        <v>811.99</v>
      </c>
      <c r="N869" s="10">
        <v>3247.96</v>
      </c>
      <c r="O869" s="59">
        <v>0.2</v>
      </c>
      <c r="P869" s="10">
        <v>649.59</v>
      </c>
      <c r="Q869" s="10">
        <v>2598.37</v>
      </c>
      <c r="R869" s="10" t="s">
        <v>614</v>
      </c>
      <c r="S869" s="10" t="s">
        <v>564</v>
      </c>
      <c r="T869" s="59">
        <v>0.3</v>
      </c>
      <c r="U869" s="10">
        <v>779.51</v>
      </c>
    </row>
    <row r="870" spans="1:21" x14ac:dyDescent="0.3">
      <c r="A870" s="10" t="s">
        <v>31523</v>
      </c>
      <c r="B870" s="61">
        <v>45145</v>
      </c>
      <c r="C870" s="10" t="s">
        <v>31522</v>
      </c>
      <c r="D870" s="10" t="s">
        <v>31521</v>
      </c>
      <c r="E870" s="10" t="s">
        <v>581</v>
      </c>
      <c r="F870" s="10" t="s">
        <v>83</v>
      </c>
      <c r="G870" s="10" t="s">
        <v>601</v>
      </c>
      <c r="H870" s="10" t="s">
        <v>544</v>
      </c>
      <c r="I870" s="10" t="s">
        <v>568</v>
      </c>
      <c r="J870" s="10" t="s">
        <v>23664</v>
      </c>
      <c r="K870" s="10" t="s">
        <v>15114</v>
      </c>
      <c r="L870" s="10">
        <v>7</v>
      </c>
      <c r="M870" s="10">
        <v>771.92</v>
      </c>
      <c r="N870" s="10">
        <v>5403.44</v>
      </c>
      <c r="O870" s="59">
        <v>0</v>
      </c>
      <c r="P870" s="10">
        <v>0</v>
      </c>
      <c r="Q870" s="10">
        <v>5403.44</v>
      </c>
      <c r="R870" s="10" t="s">
        <v>565</v>
      </c>
      <c r="S870" s="10" t="s">
        <v>607</v>
      </c>
      <c r="T870" s="59">
        <v>0.15</v>
      </c>
      <c r="U870" s="10">
        <v>810.52</v>
      </c>
    </row>
    <row r="871" spans="1:21" x14ac:dyDescent="0.3">
      <c r="A871" s="10" t="s">
        <v>31520</v>
      </c>
      <c r="B871" s="61">
        <v>45149</v>
      </c>
      <c r="C871" s="10" t="s">
        <v>4012</v>
      </c>
      <c r="D871" s="10" t="s">
        <v>31519</v>
      </c>
      <c r="E871" s="10" t="s">
        <v>581</v>
      </c>
      <c r="F871" s="10" t="s">
        <v>580</v>
      </c>
      <c r="G871" s="10" t="s">
        <v>601</v>
      </c>
      <c r="H871" s="10" t="s">
        <v>600</v>
      </c>
      <c r="I871" s="10" t="s">
        <v>599</v>
      </c>
      <c r="J871" s="10" t="s">
        <v>10525</v>
      </c>
      <c r="K871" s="10" t="s">
        <v>7946</v>
      </c>
      <c r="L871" s="10">
        <v>10</v>
      </c>
      <c r="M871" s="10">
        <v>654.07000000000005</v>
      </c>
      <c r="N871" s="10">
        <v>6540.7</v>
      </c>
      <c r="O871" s="59">
        <v>0.2</v>
      </c>
      <c r="P871" s="10">
        <v>1308.1400000000001</v>
      </c>
      <c r="Q871" s="10">
        <v>5232.5600000000004</v>
      </c>
      <c r="R871" s="10" t="s">
        <v>614</v>
      </c>
      <c r="S871" s="10" t="s">
        <v>564</v>
      </c>
      <c r="T871" s="59">
        <v>0.3</v>
      </c>
      <c r="U871" s="10">
        <v>1569.77</v>
      </c>
    </row>
    <row r="872" spans="1:21" x14ac:dyDescent="0.3">
      <c r="A872" s="10" t="s">
        <v>31518</v>
      </c>
      <c r="B872" s="61">
        <v>45105</v>
      </c>
      <c r="C872" s="10" t="s">
        <v>13488</v>
      </c>
      <c r="D872" s="10" t="s">
        <v>31517</v>
      </c>
      <c r="E872" s="10" t="s">
        <v>629</v>
      </c>
      <c r="F872" s="10" t="s">
        <v>790</v>
      </c>
      <c r="G872" s="10" t="s">
        <v>601</v>
      </c>
      <c r="H872" s="10" t="s">
        <v>590</v>
      </c>
      <c r="I872" s="10" t="s">
        <v>635</v>
      </c>
      <c r="J872" s="10" t="s">
        <v>19239</v>
      </c>
      <c r="K872" s="10" t="s">
        <v>31516</v>
      </c>
      <c r="L872" s="10">
        <v>2</v>
      </c>
      <c r="M872" s="10">
        <v>894.2</v>
      </c>
      <c r="N872" s="10">
        <v>1788.4</v>
      </c>
      <c r="O872" s="59">
        <v>0.05</v>
      </c>
      <c r="P872" s="10">
        <v>89.42</v>
      </c>
      <c r="Q872" s="10">
        <v>1698.98</v>
      </c>
      <c r="R872" s="10" t="s">
        <v>614</v>
      </c>
      <c r="S872" s="10" t="s">
        <v>585</v>
      </c>
      <c r="T872" s="59">
        <v>0.25</v>
      </c>
      <c r="U872" s="10">
        <v>424.75</v>
      </c>
    </row>
    <row r="873" spans="1:21" x14ac:dyDescent="0.3">
      <c r="A873" s="10" t="s">
        <v>31515</v>
      </c>
      <c r="B873" s="61">
        <v>45318</v>
      </c>
      <c r="C873" s="10" t="s">
        <v>11903</v>
      </c>
      <c r="D873" s="10" t="s">
        <v>20989</v>
      </c>
      <c r="E873" s="10" t="s">
        <v>571</v>
      </c>
      <c r="F873" s="10" t="s">
        <v>570</v>
      </c>
      <c r="G873" s="10" t="s">
        <v>569</v>
      </c>
      <c r="H873" s="10" t="s">
        <v>590</v>
      </c>
      <c r="I873" s="10" t="s">
        <v>748</v>
      </c>
      <c r="J873" s="10" t="s">
        <v>28048</v>
      </c>
      <c r="K873" s="10" t="s">
        <v>31514</v>
      </c>
      <c r="L873" s="10">
        <v>7</v>
      </c>
      <c r="M873" s="10">
        <v>642.73</v>
      </c>
      <c r="N873" s="10">
        <v>4499.1099999999997</v>
      </c>
      <c r="O873" s="59">
        <v>0.1</v>
      </c>
      <c r="P873" s="10">
        <v>449.91</v>
      </c>
      <c r="Q873" s="10">
        <v>4049.2</v>
      </c>
      <c r="R873" s="10" t="s">
        <v>614</v>
      </c>
      <c r="S873" s="10" t="s">
        <v>585</v>
      </c>
      <c r="T873" s="59">
        <v>0.25</v>
      </c>
      <c r="U873" s="10">
        <v>1012.3</v>
      </c>
    </row>
    <row r="874" spans="1:21" x14ac:dyDescent="0.3">
      <c r="A874" s="10" t="s">
        <v>31513</v>
      </c>
      <c r="B874" s="61">
        <v>45038</v>
      </c>
      <c r="C874" s="10" t="s">
        <v>29644</v>
      </c>
      <c r="D874" s="10" t="s">
        <v>18953</v>
      </c>
      <c r="E874" s="10" t="s">
        <v>592</v>
      </c>
      <c r="F874" s="10" t="s">
        <v>18</v>
      </c>
      <c r="G874" s="10" t="s">
        <v>601</v>
      </c>
      <c r="H874" s="10" t="s">
        <v>600</v>
      </c>
      <c r="I874" s="10" t="s">
        <v>627</v>
      </c>
      <c r="J874" s="10" t="s">
        <v>26896</v>
      </c>
      <c r="K874" s="10" t="s">
        <v>31512</v>
      </c>
      <c r="L874" s="10">
        <v>2</v>
      </c>
      <c r="M874" s="10">
        <v>851.82</v>
      </c>
      <c r="N874" s="10">
        <v>1703.64</v>
      </c>
      <c r="O874" s="59">
        <v>0.05</v>
      </c>
      <c r="P874" s="10">
        <v>85.18</v>
      </c>
      <c r="Q874" s="10">
        <v>1618.46</v>
      </c>
      <c r="R874" s="10" t="s">
        <v>575</v>
      </c>
      <c r="S874" s="10" t="s">
        <v>607</v>
      </c>
      <c r="T874" s="59">
        <v>0.3</v>
      </c>
      <c r="U874" s="10">
        <v>485.54</v>
      </c>
    </row>
    <row r="875" spans="1:21" x14ac:dyDescent="0.3">
      <c r="A875" s="10" t="s">
        <v>31511</v>
      </c>
      <c r="B875" s="61">
        <v>45198</v>
      </c>
      <c r="C875" s="10" t="s">
        <v>26085</v>
      </c>
      <c r="D875" s="10" t="s">
        <v>18915</v>
      </c>
      <c r="E875" s="10" t="s">
        <v>571</v>
      </c>
      <c r="F875" s="10" t="s">
        <v>570</v>
      </c>
      <c r="G875" s="10" t="s">
        <v>569</v>
      </c>
      <c r="H875" s="10" t="s">
        <v>544</v>
      </c>
      <c r="I875" s="10" t="s">
        <v>610</v>
      </c>
      <c r="J875" s="10" t="s">
        <v>31510</v>
      </c>
      <c r="K875" s="10" t="s">
        <v>5128</v>
      </c>
      <c r="L875" s="10">
        <v>2</v>
      </c>
      <c r="M875" s="10">
        <v>200.18</v>
      </c>
      <c r="N875" s="10">
        <v>400.36</v>
      </c>
      <c r="O875" s="59">
        <v>0</v>
      </c>
      <c r="P875" s="10">
        <v>0</v>
      </c>
      <c r="Q875" s="10">
        <v>400.36</v>
      </c>
      <c r="R875" s="10" t="s">
        <v>586</v>
      </c>
      <c r="S875" s="10" t="s">
        <v>607</v>
      </c>
      <c r="T875" s="59">
        <v>0.25</v>
      </c>
      <c r="U875" s="10">
        <v>100.09</v>
      </c>
    </row>
    <row r="876" spans="1:21" x14ac:dyDescent="0.3">
      <c r="A876" s="10" t="s">
        <v>31509</v>
      </c>
      <c r="B876" s="61">
        <v>45124</v>
      </c>
      <c r="C876" s="10" t="s">
        <v>11612</v>
      </c>
      <c r="D876" s="10" t="s">
        <v>20555</v>
      </c>
      <c r="E876" s="10" t="s">
        <v>571</v>
      </c>
      <c r="F876" s="10" t="s">
        <v>11</v>
      </c>
      <c r="G876" s="10" t="s">
        <v>569</v>
      </c>
      <c r="H876" s="10" t="s">
        <v>544</v>
      </c>
      <c r="I876" s="10" t="s">
        <v>10</v>
      </c>
      <c r="J876" s="10" t="s">
        <v>31394</v>
      </c>
      <c r="K876" s="10" t="s">
        <v>6812</v>
      </c>
      <c r="L876" s="10">
        <v>5</v>
      </c>
      <c r="M876" s="10">
        <v>726.89</v>
      </c>
      <c r="N876" s="10">
        <v>3634.45</v>
      </c>
      <c r="O876" s="59">
        <v>0.1</v>
      </c>
      <c r="P876" s="10">
        <v>363.44</v>
      </c>
      <c r="Q876" s="10">
        <v>3271.01</v>
      </c>
      <c r="R876" s="10" t="s">
        <v>565</v>
      </c>
      <c r="S876" s="10" t="s">
        <v>596</v>
      </c>
      <c r="T876" s="59">
        <v>0.3</v>
      </c>
      <c r="U876" s="10">
        <v>981.3</v>
      </c>
    </row>
    <row r="877" spans="1:21" x14ac:dyDescent="0.3">
      <c r="A877" s="10" t="s">
        <v>31508</v>
      </c>
      <c r="B877" s="61">
        <v>45042</v>
      </c>
      <c r="C877" s="10" t="s">
        <v>1372</v>
      </c>
      <c r="D877" s="10" t="s">
        <v>31507</v>
      </c>
      <c r="E877" s="10" t="s">
        <v>581</v>
      </c>
      <c r="F877" s="10" t="s">
        <v>7</v>
      </c>
      <c r="G877" s="10" t="s">
        <v>569</v>
      </c>
      <c r="H877" s="10" t="s">
        <v>590</v>
      </c>
      <c r="I877" s="10" t="s">
        <v>589</v>
      </c>
      <c r="J877" s="10" t="s">
        <v>28371</v>
      </c>
      <c r="K877" s="10" t="s">
        <v>31506</v>
      </c>
      <c r="L877" s="10">
        <v>1</v>
      </c>
      <c r="M877" s="10">
        <v>300.83999999999997</v>
      </c>
      <c r="N877" s="10">
        <v>300.83999999999997</v>
      </c>
      <c r="O877" s="59">
        <v>0.1</v>
      </c>
      <c r="P877" s="10">
        <v>30.08</v>
      </c>
      <c r="Q877" s="10">
        <v>270.76</v>
      </c>
      <c r="R877" s="10" t="s">
        <v>565</v>
      </c>
      <c r="S877" s="10" t="s">
        <v>585</v>
      </c>
      <c r="T877" s="59">
        <v>0.3</v>
      </c>
      <c r="U877" s="10">
        <v>81.23</v>
      </c>
    </row>
    <row r="878" spans="1:21" x14ac:dyDescent="0.3">
      <c r="A878" s="10" t="s">
        <v>31505</v>
      </c>
      <c r="B878" s="61">
        <v>45244</v>
      </c>
      <c r="C878" s="10" t="s">
        <v>8591</v>
      </c>
      <c r="D878" s="10" t="s">
        <v>31504</v>
      </c>
      <c r="E878" s="10" t="s">
        <v>629</v>
      </c>
      <c r="F878" s="10" t="s">
        <v>790</v>
      </c>
      <c r="G878" s="10" t="s">
        <v>569</v>
      </c>
      <c r="H878" s="10" t="s">
        <v>579</v>
      </c>
      <c r="I878" s="10" t="s">
        <v>711</v>
      </c>
      <c r="J878" s="10" t="s">
        <v>31503</v>
      </c>
      <c r="K878" s="10" t="s">
        <v>18021</v>
      </c>
      <c r="L878" s="10">
        <v>4</v>
      </c>
      <c r="M878" s="10">
        <v>115.29</v>
      </c>
      <c r="N878" s="10">
        <v>461.16</v>
      </c>
      <c r="O878" s="59">
        <v>0.2</v>
      </c>
      <c r="P878" s="10">
        <v>92.23</v>
      </c>
      <c r="Q878" s="10">
        <v>368.93</v>
      </c>
      <c r="R878" s="10" t="s">
        <v>565</v>
      </c>
      <c r="S878" s="10" t="s">
        <v>585</v>
      </c>
      <c r="T878" s="59">
        <v>0.15</v>
      </c>
      <c r="U878" s="10">
        <v>55.34</v>
      </c>
    </row>
    <row r="879" spans="1:21" x14ac:dyDescent="0.3">
      <c r="A879" s="10" t="s">
        <v>31502</v>
      </c>
      <c r="B879" s="61">
        <v>44981</v>
      </c>
      <c r="C879" s="10" t="s">
        <v>14378</v>
      </c>
      <c r="D879" s="10" t="s">
        <v>12247</v>
      </c>
      <c r="E879" s="10" t="s">
        <v>571</v>
      </c>
      <c r="F879" s="10" t="s">
        <v>570</v>
      </c>
      <c r="G879" s="10" t="s">
        <v>601</v>
      </c>
      <c r="H879" s="10" t="s">
        <v>579</v>
      </c>
      <c r="I879" s="10" t="s">
        <v>578</v>
      </c>
      <c r="J879" s="10" t="s">
        <v>31501</v>
      </c>
      <c r="K879" s="10" t="s">
        <v>16748</v>
      </c>
      <c r="L879" s="10">
        <v>3</v>
      </c>
      <c r="M879" s="10">
        <v>513.02</v>
      </c>
      <c r="N879" s="10">
        <v>1539.06</v>
      </c>
      <c r="O879" s="59">
        <v>0</v>
      </c>
      <c r="P879" s="10">
        <v>0</v>
      </c>
      <c r="Q879" s="10">
        <v>1539.06</v>
      </c>
      <c r="R879" s="10" t="s">
        <v>614</v>
      </c>
      <c r="S879" s="10" t="s">
        <v>607</v>
      </c>
      <c r="T879" s="59">
        <v>0.3</v>
      </c>
      <c r="U879" s="10">
        <v>461.72</v>
      </c>
    </row>
    <row r="880" spans="1:21" x14ac:dyDescent="0.3">
      <c r="A880" s="10" t="s">
        <v>31500</v>
      </c>
      <c r="B880" s="61">
        <v>45127</v>
      </c>
      <c r="C880" s="10" t="s">
        <v>25803</v>
      </c>
      <c r="D880" s="10" t="s">
        <v>10407</v>
      </c>
      <c r="E880" s="10" t="s">
        <v>581</v>
      </c>
      <c r="F880" s="10" t="s">
        <v>7</v>
      </c>
      <c r="G880" s="10" t="s">
        <v>601</v>
      </c>
      <c r="H880" s="10" t="s">
        <v>544</v>
      </c>
      <c r="I880" s="10" t="s">
        <v>568</v>
      </c>
      <c r="J880" s="10" t="s">
        <v>25592</v>
      </c>
      <c r="K880" s="10" t="s">
        <v>858</v>
      </c>
      <c r="L880" s="10">
        <v>6</v>
      </c>
      <c r="M880" s="10">
        <v>511.36</v>
      </c>
      <c r="N880" s="10">
        <v>3068.16</v>
      </c>
      <c r="O880" s="59">
        <v>0.1</v>
      </c>
      <c r="P880" s="10">
        <v>306.82</v>
      </c>
      <c r="Q880" s="10">
        <v>2761.34</v>
      </c>
      <c r="R880" s="10" t="s">
        <v>565</v>
      </c>
      <c r="S880" s="10" t="s">
        <v>585</v>
      </c>
      <c r="T880" s="59">
        <v>0.15</v>
      </c>
      <c r="U880" s="10">
        <v>414.2</v>
      </c>
    </row>
    <row r="881" spans="1:21" x14ac:dyDescent="0.3">
      <c r="A881" s="10" t="s">
        <v>31499</v>
      </c>
      <c r="B881" s="61">
        <v>45198</v>
      </c>
      <c r="C881" s="10" t="s">
        <v>5882</v>
      </c>
      <c r="D881" s="10" t="s">
        <v>21466</v>
      </c>
      <c r="E881" s="10" t="s">
        <v>603</v>
      </c>
      <c r="F881" s="10" t="s">
        <v>636</v>
      </c>
      <c r="G881" s="10" t="s">
        <v>601</v>
      </c>
      <c r="H881" s="10" t="s">
        <v>590</v>
      </c>
      <c r="I881" s="10" t="s">
        <v>748</v>
      </c>
      <c r="J881" s="10" t="s">
        <v>1475</v>
      </c>
      <c r="K881" s="10" t="s">
        <v>27040</v>
      </c>
      <c r="L881" s="10">
        <v>10</v>
      </c>
      <c r="M881" s="10">
        <v>909.66</v>
      </c>
      <c r="N881" s="10">
        <v>9096.6</v>
      </c>
      <c r="O881" s="59">
        <v>0</v>
      </c>
      <c r="P881" s="10">
        <v>0</v>
      </c>
      <c r="Q881" s="10">
        <v>9096.6</v>
      </c>
      <c r="R881" s="10" t="s">
        <v>586</v>
      </c>
      <c r="S881" s="10" t="s">
        <v>596</v>
      </c>
      <c r="T881" s="59">
        <v>0.3</v>
      </c>
      <c r="U881" s="10">
        <v>2728.98</v>
      </c>
    </row>
    <row r="882" spans="1:21" x14ac:dyDescent="0.3">
      <c r="A882" s="10" t="s">
        <v>31498</v>
      </c>
      <c r="B882" s="61">
        <v>45327</v>
      </c>
      <c r="C882" s="10" t="s">
        <v>10422</v>
      </c>
      <c r="D882" s="10" t="s">
        <v>31497</v>
      </c>
      <c r="E882" s="10" t="s">
        <v>603</v>
      </c>
      <c r="F882" s="10" t="s">
        <v>636</v>
      </c>
      <c r="G882" s="10" t="s">
        <v>601</v>
      </c>
      <c r="H882" s="10" t="s">
        <v>544</v>
      </c>
      <c r="I882" s="10" t="s">
        <v>610</v>
      </c>
      <c r="J882" s="10" t="s">
        <v>31496</v>
      </c>
      <c r="K882" s="10" t="s">
        <v>31495</v>
      </c>
      <c r="L882" s="10">
        <v>3</v>
      </c>
      <c r="M882" s="10">
        <v>736.21</v>
      </c>
      <c r="N882" s="10">
        <v>2208.63</v>
      </c>
      <c r="O882" s="59">
        <v>0.1</v>
      </c>
      <c r="P882" s="10">
        <v>220.86</v>
      </c>
      <c r="Q882" s="10">
        <v>1987.77</v>
      </c>
      <c r="R882" s="10" t="s">
        <v>586</v>
      </c>
      <c r="S882" s="10" t="s">
        <v>564</v>
      </c>
      <c r="T882" s="59">
        <v>0.3</v>
      </c>
      <c r="U882" s="10">
        <v>596.33000000000004</v>
      </c>
    </row>
    <row r="883" spans="1:21" x14ac:dyDescent="0.3">
      <c r="A883" s="10" t="s">
        <v>31494</v>
      </c>
      <c r="B883" s="61">
        <v>45134</v>
      </c>
      <c r="C883" s="10" t="s">
        <v>24978</v>
      </c>
      <c r="D883" s="10" t="s">
        <v>12524</v>
      </c>
      <c r="E883" s="10" t="s">
        <v>603</v>
      </c>
      <c r="F883" s="10" t="s">
        <v>658</v>
      </c>
      <c r="G883" s="10" t="s">
        <v>601</v>
      </c>
      <c r="H883" s="10" t="s">
        <v>590</v>
      </c>
      <c r="I883" s="10" t="s">
        <v>589</v>
      </c>
      <c r="J883" s="10" t="s">
        <v>31493</v>
      </c>
      <c r="K883" s="10" t="s">
        <v>31492</v>
      </c>
      <c r="L883" s="10">
        <v>4</v>
      </c>
      <c r="M883" s="10">
        <v>973.15</v>
      </c>
      <c r="N883" s="10">
        <v>3892.6</v>
      </c>
      <c r="O883" s="59">
        <v>0.2</v>
      </c>
      <c r="P883" s="10">
        <v>778.52</v>
      </c>
      <c r="Q883" s="10">
        <v>3114.08</v>
      </c>
      <c r="R883" s="10" t="s">
        <v>614</v>
      </c>
      <c r="S883" s="10" t="s">
        <v>585</v>
      </c>
      <c r="T883" s="59">
        <v>0.15</v>
      </c>
      <c r="U883" s="10">
        <v>467.11</v>
      </c>
    </row>
    <row r="884" spans="1:21" x14ac:dyDescent="0.3">
      <c r="A884" s="10" t="s">
        <v>31491</v>
      </c>
      <c r="B884" s="61">
        <v>45044</v>
      </c>
      <c r="C884" s="10" t="s">
        <v>31490</v>
      </c>
      <c r="D884" s="10" t="s">
        <v>16555</v>
      </c>
      <c r="E884" s="10" t="s">
        <v>629</v>
      </c>
      <c r="F884" s="10" t="s">
        <v>759</v>
      </c>
      <c r="G884" s="10" t="s">
        <v>569</v>
      </c>
      <c r="H884" s="10" t="s">
        <v>590</v>
      </c>
      <c r="I884" s="10" t="s">
        <v>635</v>
      </c>
      <c r="J884" s="10" t="s">
        <v>21360</v>
      </c>
      <c r="K884" s="10" t="s">
        <v>31489</v>
      </c>
      <c r="L884" s="10">
        <v>1</v>
      </c>
      <c r="M884" s="10">
        <v>876.21</v>
      </c>
      <c r="N884" s="10">
        <v>876.21</v>
      </c>
      <c r="O884" s="59">
        <v>0</v>
      </c>
      <c r="P884" s="10">
        <v>0</v>
      </c>
      <c r="Q884" s="10">
        <v>876.21</v>
      </c>
      <c r="R884" s="10" t="s">
        <v>565</v>
      </c>
      <c r="S884" s="10" t="s">
        <v>596</v>
      </c>
      <c r="T884" s="59">
        <v>0.3</v>
      </c>
      <c r="U884" s="10">
        <v>262.86</v>
      </c>
    </row>
    <row r="885" spans="1:21" x14ac:dyDescent="0.3">
      <c r="A885" s="10" t="s">
        <v>31488</v>
      </c>
      <c r="B885" s="61">
        <v>44933</v>
      </c>
      <c r="C885" s="10" t="s">
        <v>12525</v>
      </c>
      <c r="D885" s="10" t="s">
        <v>10911</v>
      </c>
      <c r="E885" s="10" t="s">
        <v>571</v>
      </c>
      <c r="F885" s="10" t="s">
        <v>11</v>
      </c>
      <c r="G885" s="10" t="s">
        <v>569</v>
      </c>
      <c r="H885" s="10" t="s">
        <v>600</v>
      </c>
      <c r="I885" s="10" t="s">
        <v>664</v>
      </c>
      <c r="J885" s="10" t="s">
        <v>19806</v>
      </c>
      <c r="K885" s="10" t="s">
        <v>31487</v>
      </c>
      <c r="L885" s="10">
        <v>9</v>
      </c>
      <c r="M885" s="10">
        <v>279.32</v>
      </c>
      <c r="N885" s="10">
        <v>2513.88</v>
      </c>
      <c r="O885" s="59">
        <v>0.05</v>
      </c>
      <c r="P885" s="10">
        <v>125.69</v>
      </c>
      <c r="Q885" s="10">
        <v>2388.19</v>
      </c>
      <c r="R885" s="10" t="s">
        <v>586</v>
      </c>
      <c r="S885" s="10" t="s">
        <v>607</v>
      </c>
      <c r="T885" s="59">
        <v>0.15</v>
      </c>
      <c r="U885" s="10">
        <v>358.23</v>
      </c>
    </row>
    <row r="886" spans="1:21" x14ac:dyDescent="0.3">
      <c r="A886" s="10" t="s">
        <v>31486</v>
      </c>
      <c r="B886" s="61">
        <v>45155</v>
      </c>
      <c r="C886" s="10" t="s">
        <v>5945</v>
      </c>
      <c r="D886" s="10" t="s">
        <v>31485</v>
      </c>
      <c r="E886" s="10" t="s">
        <v>629</v>
      </c>
      <c r="F886" s="10" t="s">
        <v>759</v>
      </c>
      <c r="G886" s="10" t="s">
        <v>569</v>
      </c>
      <c r="H886" s="10" t="s">
        <v>579</v>
      </c>
      <c r="I886" s="10" t="s">
        <v>722</v>
      </c>
      <c r="J886" s="10" t="s">
        <v>30421</v>
      </c>
      <c r="K886" s="10" t="s">
        <v>27717</v>
      </c>
      <c r="L886" s="10">
        <v>2</v>
      </c>
      <c r="M886" s="10">
        <v>112.86</v>
      </c>
      <c r="N886" s="10">
        <v>225.72</v>
      </c>
      <c r="O886" s="59">
        <v>0.1</v>
      </c>
      <c r="P886" s="10">
        <v>22.57</v>
      </c>
      <c r="Q886" s="10">
        <v>203.15</v>
      </c>
      <c r="R886" s="10" t="s">
        <v>614</v>
      </c>
      <c r="S886" s="10" t="s">
        <v>596</v>
      </c>
      <c r="T886" s="59">
        <v>0.15</v>
      </c>
      <c r="U886" s="10">
        <v>30.47</v>
      </c>
    </row>
    <row r="887" spans="1:21" x14ac:dyDescent="0.3">
      <c r="A887" s="10" t="s">
        <v>31484</v>
      </c>
      <c r="B887" s="61">
        <v>45201</v>
      </c>
      <c r="C887" s="10" t="s">
        <v>18232</v>
      </c>
      <c r="D887" s="10" t="s">
        <v>26771</v>
      </c>
      <c r="E887" s="10" t="s">
        <v>592</v>
      </c>
      <c r="F887" s="10" t="s">
        <v>591</v>
      </c>
      <c r="G887" s="10" t="s">
        <v>569</v>
      </c>
      <c r="H887" s="10" t="s">
        <v>600</v>
      </c>
      <c r="I887" s="10" t="s">
        <v>627</v>
      </c>
      <c r="J887" s="10" t="s">
        <v>22142</v>
      </c>
      <c r="K887" s="10" t="s">
        <v>31483</v>
      </c>
      <c r="L887" s="10">
        <v>7</v>
      </c>
      <c r="M887" s="10">
        <v>317.88</v>
      </c>
      <c r="N887" s="10">
        <v>2225.16</v>
      </c>
      <c r="O887" s="59">
        <v>0.05</v>
      </c>
      <c r="P887" s="10">
        <v>111.26</v>
      </c>
      <c r="Q887" s="10">
        <v>2113.9</v>
      </c>
      <c r="R887" s="10" t="s">
        <v>565</v>
      </c>
      <c r="S887" s="10" t="s">
        <v>607</v>
      </c>
      <c r="T887" s="59">
        <v>0.15</v>
      </c>
      <c r="U887" s="10">
        <v>317.08</v>
      </c>
    </row>
    <row r="888" spans="1:21" x14ac:dyDescent="0.3">
      <c r="A888" s="10" t="s">
        <v>31482</v>
      </c>
      <c r="B888" s="61">
        <v>45119</v>
      </c>
      <c r="C888" s="10" t="s">
        <v>31481</v>
      </c>
      <c r="D888" s="10" t="s">
        <v>5159</v>
      </c>
      <c r="E888" s="10" t="s">
        <v>603</v>
      </c>
      <c r="F888" s="10" t="s">
        <v>658</v>
      </c>
      <c r="G888" s="10" t="s">
        <v>569</v>
      </c>
      <c r="H888" s="10" t="s">
        <v>590</v>
      </c>
      <c r="I888" s="10" t="s">
        <v>635</v>
      </c>
      <c r="J888" s="10" t="s">
        <v>9827</v>
      </c>
      <c r="K888" s="10" t="s">
        <v>8870</v>
      </c>
      <c r="L888" s="10">
        <v>2</v>
      </c>
      <c r="M888" s="10">
        <v>214.67</v>
      </c>
      <c r="N888" s="10">
        <v>429.34</v>
      </c>
      <c r="O888" s="59">
        <v>0.05</v>
      </c>
      <c r="P888" s="10">
        <v>21.47</v>
      </c>
      <c r="Q888" s="10">
        <v>407.87</v>
      </c>
      <c r="R888" s="10" t="s">
        <v>586</v>
      </c>
      <c r="S888" s="10" t="s">
        <v>607</v>
      </c>
      <c r="T888" s="59">
        <v>0.3</v>
      </c>
      <c r="U888" s="10">
        <v>122.36</v>
      </c>
    </row>
    <row r="889" spans="1:21" x14ac:dyDescent="0.3">
      <c r="A889" s="10" t="s">
        <v>31480</v>
      </c>
      <c r="B889" s="61">
        <v>45172</v>
      </c>
      <c r="C889" s="10" t="s">
        <v>22465</v>
      </c>
      <c r="D889" s="10" t="s">
        <v>10599</v>
      </c>
      <c r="E889" s="10" t="s">
        <v>603</v>
      </c>
      <c r="F889" s="10" t="s">
        <v>658</v>
      </c>
      <c r="G889" s="10" t="s">
        <v>601</v>
      </c>
      <c r="H889" s="10" t="s">
        <v>579</v>
      </c>
      <c r="I889" s="10" t="s">
        <v>711</v>
      </c>
      <c r="J889" s="10" t="s">
        <v>29034</v>
      </c>
      <c r="K889" s="10" t="s">
        <v>31479</v>
      </c>
      <c r="L889" s="10">
        <v>4</v>
      </c>
      <c r="M889" s="10">
        <v>420.2</v>
      </c>
      <c r="N889" s="10">
        <v>1680.8</v>
      </c>
      <c r="O889" s="59">
        <v>0.2</v>
      </c>
      <c r="P889" s="10">
        <v>336.16</v>
      </c>
      <c r="Q889" s="10">
        <v>1344.64</v>
      </c>
      <c r="R889" s="10" t="s">
        <v>575</v>
      </c>
      <c r="S889" s="10" t="s">
        <v>596</v>
      </c>
      <c r="T889" s="59">
        <v>0.25</v>
      </c>
      <c r="U889" s="10">
        <v>336.16</v>
      </c>
    </row>
    <row r="890" spans="1:21" x14ac:dyDescent="0.3">
      <c r="A890" s="10" t="s">
        <v>31478</v>
      </c>
      <c r="B890" s="61">
        <v>45064</v>
      </c>
      <c r="C890" s="10" t="s">
        <v>27918</v>
      </c>
      <c r="D890" s="10" t="s">
        <v>10392</v>
      </c>
      <c r="E890" s="10" t="s">
        <v>603</v>
      </c>
      <c r="F890" s="10" t="s">
        <v>602</v>
      </c>
      <c r="G890" s="10" t="s">
        <v>569</v>
      </c>
      <c r="H890" s="10" t="s">
        <v>544</v>
      </c>
      <c r="I890" s="10" t="s">
        <v>10</v>
      </c>
      <c r="J890" s="10" t="s">
        <v>31477</v>
      </c>
      <c r="K890" s="10" t="s">
        <v>31476</v>
      </c>
      <c r="L890" s="10">
        <v>5</v>
      </c>
      <c r="M890" s="10">
        <v>997.64</v>
      </c>
      <c r="N890" s="10">
        <v>4988.2</v>
      </c>
      <c r="O890" s="59">
        <v>0.2</v>
      </c>
      <c r="P890" s="10">
        <v>997.64</v>
      </c>
      <c r="Q890" s="10">
        <v>3990.56</v>
      </c>
      <c r="R890" s="10" t="s">
        <v>565</v>
      </c>
      <c r="S890" s="10" t="s">
        <v>607</v>
      </c>
      <c r="T890" s="59">
        <v>0.3</v>
      </c>
      <c r="U890" s="10">
        <v>1197.17</v>
      </c>
    </row>
    <row r="891" spans="1:21" x14ac:dyDescent="0.3">
      <c r="A891" s="10" t="s">
        <v>31475</v>
      </c>
      <c r="B891" s="61">
        <v>45113</v>
      </c>
      <c r="C891" s="10" t="s">
        <v>30959</v>
      </c>
      <c r="D891" s="10" t="s">
        <v>31474</v>
      </c>
      <c r="E891" s="10" t="s">
        <v>603</v>
      </c>
      <c r="F891" s="10" t="s">
        <v>636</v>
      </c>
      <c r="G891" s="10" t="s">
        <v>569</v>
      </c>
      <c r="H891" s="10" t="s">
        <v>579</v>
      </c>
      <c r="I891" s="10" t="s">
        <v>578</v>
      </c>
      <c r="J891" s="10" t="s">
        <v>779</v>
      </c>
      <c r="K891" s="10" t="s">
        <v>31473</v>
      </c>
      <c r="L891" s="10">
        <v>2</v>
      </c>
      <c r="M891" s="10">
        <v>105.62</v>
      </c>
      <c r="N891" s="10">
        <v>211.24</v>
      </c>
      <c r="O891" s="59">
        <v>0.1</v>
      </c>
      <c r="P891" s="10">
        <v>21.12</v>
      </c>
      <c r="Q891" s="10">
        <v>190.12</v>
      </c>
      <c r="R891" s="10" t="s">
        <v>565</v>
      </c>
      <c r="S891" s="10" t="s">
        <v>607</v>
      </c>
      <c r="T891" s="59">
        <v>0.25</v>
      </c>
      <c r="U891" s="10">
        <v>47.53</v>
      </c>
    </row>
    <row r="892" spans="1:21" x14ac:dyDescent="0.3">
      <c r="A892" s="10" t="s">
        <v>31472</v>
      </c>
      <c r="B892" s="61">
        <v>45278</v>
      </c>
      <c r="C892" s="10" t="s">
        <v>31471</v>
      </c>
      <c r="D892" s="10" t="s">
        <v>31470</v>
      </c>
      <c r="E892" s="10" t="s">
        <v>571</v>
      </c>
      <c r="F892" s="10" t="s">
        <v>570</v>
      </c>
      <c r="G892" s="10" t="s">
        <v>601</v>
      </c>
      <c r="H892" s="10" t="s">
        <v>590</v>
      </c>
      <c r="I892" s="10" t="s">
        <v>748</v>
      </c>
      <c r="J892" s="10" t="s">
        <v>31469</v>
      </c>
      <c r="K892" s="10" t="s">
        <v>19302</v>
      </c>
      <c r="L892" s="10">
        <v>4</v>
      </c>
      <c r="M892" s="10">
        <v>417.32</v>
      </c>
      <c r="N892" s="10">
        <v>1669.28</v>
      </c>
      <c r="O892" s="59">
        <v>0.05</v>
      </c>
      <c r="P892" s="10">
        <v>83.46</v>
      </c>
      <c r="Q892" s="10">
        <v>1585.82</v>
      </c>
      <c r="R892" s="10" t="s">
        <v>575</v>
      </c>
      <c r="S892" s="10" t="s">
        <v>596</v>
      </c>
      <c r="T892" s="59">
        <v>0.15</v>
      </c>
      <c r="U892" s="10">
        <v>237.87</v>
      </c>
    </row>
    <row r="893" spans="1:21" x14ac:dyDescent="0.3">
      <c r="A893" s="10" t="s">
        <v>31468</v>
      </c>
      <c r="B893" s="61">
        <v>45231</v>
      </c>
      <c r="C893" s="10" t="s">
        <v>28722</v>
      </c>
      <c r="D893" s="10" t="s">
        <v>31467</v>
      </c>
      <c r="E893" s="10" t="s">
        <v>592</v>
      </c>
      <c r="F893" s="10" t="s">
        <v>591</v>
      </c>
      <c r="G893" s="10" t="s">
        <v>569</v>
      </c>
      <c r="H893" s="10" t="s">
        <v>590</v>
      </c>
      <c r="I893" s="10" t="s">
        <v>635</v>
      </c>
      <c r="J893" s="10" t="s">
        <v>22203</v>
      </c>
      <c r="K893" s="10" t="s">
        <v>31466</v>
      </c>
      <c r="L893" s="10">
        <v>5</v>
      </c>
      <c r="M893" s="10">
        <v>753.12</v>
      </c>
      <c r="N893" s="10">
        <v>3765.6</v>
      </c>
      <c r="O893" s="59">
        <v>0.05</v>
      </c>
      <c r="P893" s="10">
        <v>188.28</v>
      </c>
      <c r="Q893" s="10">
        <v>3577.32</v>
      </c>
      <c r="R893" s="10" t="s">
        <v>614</v>
      </c>
      <c r="S893" s="10" t="s">
        <v>607</v>
      </c>
      <c r="T893" s="59">
        <v>0.25</v>
      </c>
      <c r="U893" s="10">
        <v>894.33</v>
      </c>
    </row>
    <row r="894" spans="1:21" x14ac:dyDescent="0.3">
      <c r="A894" s="10" t="s">
        <v>31465</v>
      </c>
      <c r="B894" s="61">
        <v>45024</v>
      </c>
      <c r="C894" s="10" t="s">
        <v>22913</v>
      </c>
      <c r="D894" s="10" t="s">
        <v>31464</v>
      </c>
      <c r="E894" s="10" t="s">
        <v>629</v>
      </c>
      <c r="F894" s="10" t="s">
        <v>759</v>
      </c>
      <c r="G894" s="10" t="s">
        <v>569</v>
      </c>
      <c r="H894" s="10" t="s">
        <v>579</v>
      </c>
      <c r="I894" s="10" t="s">
        <v>722</v>
      </c>
      <c r="J894" s="10" t="s">
        <v>6280</v>
      </c>
      <c r="K894" s="10" t="s">
        <v>23850</v>
      </c>
      <c r="L894" s="10">
        <v>6</v>
      </c>
      <c r="M894" s="10">
        <v>200.93</v>
      </c>
      <c r="N894" s="10">
        <v>1205.58</v>
      </c>
      <c r="O894" s="59">
        <v>0.2</v>
      </c>
      <c r="P894" s="10">
        <v>241.12</v>
      </c>
      <c r="Q894" s="10">
        <v>964.46</v>
      </c>
      <c r="R894" s="10" t="s">
        <v>614</v>
      </c>
      <c r="S894" s="10" t="s">
        <v>585</v>
      </c>
      <c r="T894" s="59">
        <v>0.15</v>
      </c>
      <c r="U894" s="10">
        <v>144.66999999999999</v>
      </c>
    </row>
    <row r="895" spans="1:21" x14ac:dyDescent="0.3">
      <c r="A895" s="10" t="s">
        <v>31463</v>
      </c>
      <c r="B895" s="61">
        <v>45190</v>
      </c>
      <c r="C895" s="10" t="s">
        <v>4458</v>
      </c>
      <c r="D895" s="10" t="s">
        <v>29318</v>
      </c>
      <c r="E895" s="10" t="s">
        <v>592</v>
      </c>
      <c r="F895" s="10" t="s">
        <v>18</v>
      </c>
      <c r="G895" s="10" t="s">
        <v>601</v>
      </c>
      <c r="H895" s="10" t="s">
        <v>544</v>
      </c>
      <c r="I895" s="10" t="s">
        <v>610</v>
      </c>
      <c r="J895" s="10" t="s">
        <v>26369</v>
      </c>
      <c r="K895" s="10" t="s">
        <v>31462</v>
      </c>
      <c r="L895" s="10">
        <v>10</v>
      </c>
      <c r="M895" s="10">
        <v>170.79</v>
      </c>
      <c r="N895" s="10">
        <v>1707.9</v>
      </c>
      <c r="O895" s="59">
        <v>0.05</v>
      </c>
      <c r="P895" s="10">
        <v>85.4</v>
      </c>
      <c r="Q895" s="10">
        <v>1622.5</v>
      </c>
      <c r="R895" s="10" t="s">
        <v>575</v>
      </c>
      <c r="S895" s="10" t="s">
        <v>564</v>
      </c>
      <c r="T895" s="59">
        <v>0.3</v>
      </c>
      <c r="U895" s="10">
        <v>486.75</v>
      </c>
    </row>
    <row r="896" spans="1:21" x14ac:dyDescent="0.3">
      <c r="A896" s="10" t="s">
        <v>31461</v>
      </c>
      <c r="B896" s="61">
        <v>44968</v>
      </c>
      <c r="C896" s="10" t="s">
        <v>31460</v>
      </c>
      <c r="D896" s="10" t="s">
        <v>2492</v>
      </c>
      <c r="E896" s="10" t="s">
        <v>571</v>
      </c>
      <c r="F896" s="10" t="s">
        <v>570</v>
      </c>
      <c r="G896" s="10" t="s">
        <v>569</v>
      </c>
      <c r="H896" s="10" t="s">
        <v>600</v>
      </c>
      <c r="I896" s="10" t="s">
        <v>664</v>
      </c>
      <c r="J896" s="10" t="s">
        <v>20677</v>
      </c>
      <c r="K896" s="10" t="s">
        <v>615</v>
      </c>
      <c r="L896" s="10">
        <v>6</v>
      </c>
      <c r="M896" s="10">
        <v>592.48</v>
      </c>
      <c r="N896" s="10">
        <v>3554.88</v>
      </c>
      <c r="O896" s="59">
        <v>0.05</v>
      </c>
      <c r="P896" s="10">
        <v>177.74</v>
      </c>
      <c r="Q896" s="10">
        <v>3377.14</v>
      </c>
      <c r="R896" s="10" t="s">
        <v>586</v>
      </c>
      <c r="S896" s="10" t="s">
        <v>607</v>
      </c>
      <c r="T896" s="59">
        <v>0.25</v>
      </c>
      <c r="U896" s="10">
        <v>844.28</v>
      </c>
    </row>
    <row r="897" spans="1:21" x14ac:dyDescent="0.3">
      <c r="A897" s="10" t="s">
        <v>31459</v>
      </c>
      <c r="B897" s="61">
        <v>45165</v>
      </c>
      <c r="C897" s="10" t="s">
        <v>31458</v>
      </c>
      <c r="D897" s="10" t="s">
        <v>31457</v>
      </c>
      <c r="E897" s="10" t="s">
        <v>571</v>
      </c>
      <c r="F897" s="10" t="s">
        <v>685</v>
      </c>
      <c r="G897" s="10" t="s">
        <v>601</v>
      </c>
      <c r="H897" s="10" t="s">
        <v>544</v>
      </c>
      <c r="I897" s="10" t="s">
        <v>568</v>
      </c>
      <c r="J897" s="10" t="s">
        <v>20297</v>
      </c>
      <c r="K897" s="10" t="s">
        <v>31456</v>
      </c>
      <c r="L897" s="10">
        <v>10</v>
      </c>
      <c r="M897" s="10">
        <v>955.91</v>
      </c>
      <c r="N897" s="10">
        <v>9559.1</v>
      </c>
      <c r="O897" s="59">
        <v>0.2</v>
      </c>
      <c r="P897" s="10">
        <v>1911.82</v>
      </c>
      <c r="Q897" s="10">
        <v>7647.28</v>
      </c>
      <c r="R897" s="10" t="s">
        <v>614</v>
      </c>
      <c r="S897" s="10" t="s">
        <v>596</v>
      </c>
      <c r="T897" s="59">
        <v>0.25</v>
      </c>
      <c r="U897" s="10">
        <v>1911.82</v>
      </c>
    </row>
    <row r="898" spans="1:21" x14ac:dyDescent="0.3">
      <c r="A898" s="10" t="s">
        <v>31455</v>
      </c>
      <c r="B898" s="61">
        <v>45348</v>
      </c>
      <c r="C898" s="10" t="s">
        <v>7588</v>
      </c>
      <c r="D898" s="10" t="s">
        <v>6727</v>
      </c>
      <c r="E898" s="10" t="s">
        <v>581</v>
      </c>
      <c r="F898" s="10" t="s">
        <v>580</v>
      </c>
      <c r="G898" s="10" t="s">
        <v>569</v>
      </c>
      <c r="H898" s="10" t="s">
        <v>544</v>
      </c>
      <c r="I898" s="10" t="s">
        <v>610</v>
      </c>
      <c r="J898" s="10" t="s">
        <v>31454</v>
      </c>
      <c r="K898" s="10" t="s">
        <v>11877</v>
      </c>
      <c r="L898" s="10">
        <v>7</v>
      </c>
      <c r="M898" s="10">
        <v>590.85</v>
      </c>
      <c r="N898" s="10">
        <v>4135.95</v>
      </c>
      <c r="O898" s="59">
        <v>0</v>
      </c>
      <c r="P898" s="10">
        <v>0</v>
      </c>
      <c r="Q898" s="10">
        <v>4135.95</v>
      </c>
      <c r="R898" s="10" t="s">
        <v>565</v>
      </c>
      <c r="S898" s="10" t="s">
        <v>585</v>
      </c>
      <c r="T898" s="59">
        <v>0.25</v>
      </c>
      <c r="U898" s="10">
        <v>1033.99</v>
      </c>
    </row>
    <row r="899" spans="1:21" x14ac:dyDescent="0.3">
      <c r="A899" s="10" t="s">
        <v>31453</v>
      </c>
      <c r="B899" s="61">
        <v>45000</v>
      </c>
      <c r="C899" s="10" t="s">
        <v>4840</v>
      </c>
      <c r="D899" s="10" t="s">
        <v>6217</v>
      </c>
      <c r="E899" s="10" t="s">
        <v>629</v>
      </c>
      <c r="F899" s="10" t="s">
        <v>628</v>
      </c>
      <c r="G899" s="10" t="s">
        <v>601</v>
      </c>
      <c r="H899" s="10" t="s">
        <v>600</v>
      </c>
      <c r="I899" s="10" t="s">
        <v>599</v>
      </c>
      <c r="J899" s="10" t="s">
        <v>24694</v>
      </c>
      <c r="K899" s="10" t="s">
        <v>4168</v>
      </c>
      <c r="L899" s="10">
        <v>8</v>
      </c>
      <c r="M899" s="10">
        <v>896.52</v>
      </c>
      <c r="N899" s="10">
        <v>7172.16</v>
      </c>
      <c r="O899" s="59">
        <v>0.05</v>
      </c>
      <c r="P899" s="10">
        <v>358.61</v>
      </c>
      <c r="Q899" s="10">
        <v>6813.55</v>
      </c>
      <c r="R899" s="10" t="s">
        <v>586</v>
      </c>
      <c r="S899" s="10" t="s">
        <v>585</v>
      </c>
      <c r="T899" s="59">
        <v>0.25</v>
      </c>
      <c r="U899" s="10">
        <v>1703.39</v>
      </c>
    </row>
    <row r="900" spans="1:21" x14ac:dyDescent="0.3">
      <c r="A900" s="10" t="s">
        <v>31452</v>
      </c>
      <c r="B900" s="61">
        <v>45349</v>
      </c>
      <c r="C900" s="10" t="s">
        <v>4202</v>
      </c>
      <c r="D900" s="10" t="s">
        <v>22853</v>
      </c>
      <c r="E900" s="10" t="s">
        <v>592</v>
      </c>
      <c r="F900" s="10" t="s">
        <v>18</v>
      </c>
      <c r="G900" s="10" t="s">
        <v>569</v>
      </c>
      <c r="H900" s="10" t="s">
        <v>600</v>
      </c>
      <c r="I900" s="10" t="s">
        <v>664</v>
      </c>
      <c r="J900" s="10" t="s">
        <v>19623</v>
      </c>
      <c r="K900" s="10" t="s">
        <v>29866</v>
      </c>
      <c r="L900" s="10">
        <v>4</v>
      </c>
      <c r="M900" s="10">
        <v>479.81</v>
      </c>
      <c r="N900" s="10">
        <v>1919.24</v>
      </c>
      <c r="O900" s="59">
        <v>0</v>
      </c>
      <c r="P900" s="10">
        <v>0</v>
      </c>
      <c r="Q900" s="10">
        <v>1919.24</v>
      </c>
      <c r="R900" s="10" t="s">
        <v>586</v>
      </c>
      <c r="S900" s="10" t="s">
        <v>607</v>
      </c>
      <c r="T900" s="59">
        <v>0.25</v>
      </c>
      <c r="U900" s="10">
        <v>479.81</v>
      </c>
    </row>
    <row r="901" spans="1:21" x14ac:dyDescent="0.3">
      <c r="A901" s="10" t="s">
        <v>31451</v>
      </c>
      <c r="B901" s="61">
        <v>45022</v>
      </c>
      <c r="C901" s="10" t="s">
        <v>26322</v>
      </c>
      <c r="D901" s="10" t="s">
        <v>7578</v>
      </c>
      <c r="E901" s="10" t="s">
        <v>571</v>
      </c>
      <c r="F901" s="10" t="s">
        <v>685</v>
      </c>
      <c r="G901" s="10" t="s">
        <v>569</v>
      </c>
      <c r="H901" s="10" t="s">
        <v>544</v>
      </c>
      <c r="I901" s="10" t="s">
        <v>610</v>
      </c>
      <c r="J901" s="10" t="s">
        <v>8092</v>
      </c>
      <c r="K901" s="10" t="s">
        <v>22848</v>
      </c>
      <c r="L901" s="10">
        <v>5</v>
      </c>
      <c r="M901" s="10">
        <v>575.39</v>
      </c>
      <c r="N901" s="10">
        <v>2876.95</v>
      </c>
      <c r="O901" s="59">
        <v>0.1</v>
      </c>
      <c r="P901" s="10">
        <v>287.69</v>
      </c>
      <c r="Q901" s="10">
        <v>2589.2600000000002</v>
      </c>
      <c r="R901" s="10" t="s">
        <v>565</v>
      </c>
      <c r="S901" s="10" t="s">
        <v>607</v>
      </c>
      <c r="T901" s="59">
        <v>0.3</v>
      </c>
      <c r="U901" s="10">
        <v>776.78</v>
      </c>
    </row>
    <row r="902" spans="1:21" x14ac:dyDescent="0.3">
      <c r="A902" s="10" t="s">
        <v>31450</v>
      </c>
      <c r="B902" s="61">
        <v>45332</v>
      </c>
      <c r="C902" s="10" t="s">
        <v>15806</v>
      </c>
      <c r="D902" s="10" t="s">
        <v>14446</v>
      </c>
      <c r="E902" s="10" t="s">
        <v>592</v>
      </c>
      <c r="F902" s="10" t="s">
        <v>18</v>
      </c>
      <c r="G902" s="10" t="s">
        <v>569</v>
      </c>
      <c r="H902" s="10" t="s">
        <v>579</v>
      </c>
      <c r="I902" s="10" t="s">
        <v>711</v>
      </c>
      <c r="J902" s="10" t="s">
        <v>28285</v>
      </c>
      <c r="K902" s="10" t="s">
        <v>31449</v>
      </c>
      <c r="L902" s="10">
        <v>1</v>
      </c>
      <c r="M902" s="10">
        <v>760.82</v>
      </c>
      <c r="N902" s="10">
        <v>760.82</v>
      </c>
      <c r="O902" s="59">
        <v>0</v>
      </c>
      <c r="P902" s="10">
        <v>0</v>
      </c>
      <c r="Q902" s="10">
        <v>760.82</v>
      </c>
      <c r="R902" s="10" t="s">
        <v>614</v>
      </c>
      <c r="S902" s="10" t="s">
        <v>564</v>
      </c>
      <c r="T902" s="59">
        <v>0.25</v>
      </c>
      <c r="U902" s="10">
        <v>190.21</v>
      </c>
    </row>
    <row r="903" spans="1:21" x14ac:dyDescent="0.3">
      <c r="A903" s="10" t="s">
        <v>31448</v>
      </c>
      <c r="B903" s="61">
        <v>45060</v>
      </c>
      <c r="C903" s="10" t="s">
        <v>27136</v>
      </c>
      <c r="D903" s="10" t="s">
        <v>31447</v>
      </c>
      <c r="E903" s="10" t="s">
        <v>571</v>
      </c>
      <c r="F903" s="10" t="s">
        <v>685</v>
      </c>
      <c r="G903" s="10" t="s">
        <v>601</v>
      </c>
      <c r="H903" s="10" t="s">
        <v>544</v>
      </c>
      <c r="I903" s="10" t="s">
        <v>610</v>
      </c>
      <c r="J903" s="10" t="s">
        <v>10829</v>
      </c>
      <c r="K903" s="10" t="s">
        <v>31446</v>
      </c>
      <c r="L903" s="10">
        <v>6</v>
      </c>
      <c r="M903" s="10">
        <v>363.14</v>
      </c>
      <c r="N903" s="10">
        <v>2178.84</v>
      </c>
      <c r="O903" s="59">
        <v>0.05</v>
      </c>
      <c r="P903" s="10">
        <v>108.94</v>
      </c>
      <c r="Q903" s="10">
        <v>2069.9</v>
      </c>
      <c r="R903" s="10" t="s">
        <v>565</v>
      </c>
      <c r="S903" s="10" t="s">
        <v>607</v>
      </c>
      <c r="T903" s="59">
        <v>0.3</v>
      </c>
      <c r="U903" s="10">
        <v>620.97</v>
      </c>
    </row>
    <row r="904" spans="1:21" x14ac:dyDescent="0.3">
      <c r="A904" s="10" t="s">
        <v>31445</v>
      </c>
      <c r="B904" s="61">
        <v>45182</v>
      </c>
      <c r="C904" s="10" t="s">
        <v>31444</v>
      </c>
      <c r="D904" s="10" t="s">
        <v>25158</v>
      </c>
      <c r="E904" s="10" t="s">
        <v>603</v>
      </c>
      <c r="F904" s="10" t="s">
        <v>636</v>
      </c>
      <c r="G904" s="10" t="s">
        <v>569</v>
      </c>
      <c r="H904" s="10" t="s">
        <v>544</v>
      </c>
      <c r="I904" s="10" t="s">
        <v>10</v>
      </c>
      <c r="J904" s="10" t="s">
        <v>31443</v>
      </c>
      <c r="K904" s="10" t="s">
        <v>31442</v>
      </c>
      <c r="L904" s="10">
        <v>2</v>
      </c>
      <c r="M904" s="10">
        <v>881.43</v>
      </c>
      <c r="N904" s="10">
        <v>1762.86</v>
      </c>
      <c r="O904" s="59">
        <v>0.05</v>
      </c>
      <c r="P904" s="10">
        <v>88.14</v>
      </c>
      <c r="Q904" s="10">
        <v>1674.72</v>
      </c>
      <c r="R904" s="10" t="s">
        <v>565</v>
      </c>
      <c r="S904" s="10" t="s">
        <v>607</v>
      </c>
      <c r="T904" s="59">
        <v>0.15</v>
      </c>
      <c r="U904" s="10">
        <v>251.21</v>
      </c>
    </row>
    <row r="905" spans="1:21" x14ac:dyDescent="0.3">
      <c r="A905" s="10" t="s">
        <v>31441</v>
      </c>
      <c r="B905" s="61">
        <v>45234</v>
      </c>
      <c r="C905" s="10" t="s">
        <v>31440</v>
      </c>
      <c r="D905" s="10" t="s">
        <v>31439</v>
      </c>
      <c r="E905" s="10" t="s">
        <v>571</v>
      </c>
      <c r="F905" s="10" t="s">
        <v>11</v>
      </c>
      <c r="G905" s="10" t="s">
        <v>601</v>
      </c>
      <c r="H905" s="10" t="s">
        <v>590</v>
      </c>
      <c r="I905" s="10" t="s">
        <v>635</v>
      </c>
      <c r="J905" s="10" t="s">
        <v>8310</v>
      </c>
      <c r="K905" s="10" t="s">
        <v>31438</v>
      </c>
      <c r="L905" s="10">
        <v>10</v>
      </c>
      <c r="M905" s="10">
        <v>394.23</v>
      </c>
      <c r="N905" s="10">
        <v>3942.3</v>
      </c>
      <c r="O905" s="59">
        <v>0.1</v>
      </c>
      <c r="P905" s="10">
        <v>394.23</v>
      </c>
      <c r="Q905" s="10">
        <v>3548.07</v>
      </c>
      <c r="R905" s="10" t="s">
        <v>575</v>
      </c>
      <c r="S905" s="10" t="s">
        <v>564</v>
      </c>
      <c r="T905" s="59">
        <v>0.15</v>
      </c>
      <c r="U905" s="10">
        <v>532.21</v>
      </c>
    </row>
    <row r="906" spans="1:21" x14ac:dyDescent="0.3">
      <c r="A906" s="10" t="s">
        <v>31437</v>
      </c>
      <c r="B906" s="61">
        <v>45308</v>
      </c>
      <c r="C906" s="10" t="s">
        <v>9728</v>
      </c>
      <c r="D906" s="10" t="s">
        <v>31436</v>
      </c>
      <c r="E906" s="10" t="s">
        <v>581</v>
      </c>
      <c r="F906" s="10" t="s">
        <v>7</v>
      </c>
      <c r="G906" s="10" t="s">
        <v>601</v>
      </c>
      <c r="H906" s="10" t="s">
        <v>579</v>
      </c>
      <c r="I906" s="10" t="s">
        <v>711</v>
      </c>
      <c r="J906" s="10" t="s">
        <v>9428</v>
      </c>
      <c r="K906" s="10" t="s">
        <v>31435</v>
      </c>
      <c r="L906" s="10">
        <v>3</v>
      </c>
      <c r="M906" s="10">
        <v>644.99</v>
      </c>
      <c r="N906" s="10">
        <v>1934.97</v>
      </c>
      <c r="O906" s="59">
        <v>0.2</v>
      </c>
      <c r="P906" s="10">
        <v>386.99</v>
      </c>
      <c r="Q906" s="10">
        <v>1547.98</v>
      </c>
      <c r="R906" s="10" t="s">
        <v>586</v>
      </c>
      <c r="S906" s="10" t="s">
        <v>585</v>
      </c>
      <c r="T906" s="59">
        <v>0.15</v>
      </c>
      <c r="U906" s="10">
        <v>232.2</v>
      </c>
    </row>
    <row r="907" spans="1:21" x14ac:dyDescent="0.3">
      <c r="A907" s="10" t="s">
        <v>31434</v>
      </c>
      <c r="B907" s="61">
        <v>45313</v>
      </c>
      <c r="C907" s="10" t="s">
        <v>4618</v>
      </c>
      <c r="D907" s="10" t="s">
        <v>24848</v>
      </c>
      <c r="E907" s="10" t="s">
        <v>603</v>
      </c>
      <c r="F907" s="10" t="s">
        <v>658</v>
      </c>
      <c r="G907" s="10" t="s">
        <v>569</v>
      </c>
      <c r="H907" s="10" t="s">
        <v>600</v>
      </c>
      <c r="I907" s="10" t="s">
        <v>664</v>
      </c>
      <c r="J907" s="10" t="s">
        <v>10504</v>
      </c>
      <c r="K907" s="10" t="s">
        <v>31433</v>
      </c>
      <c r="L907" s="10">
        <v>5</v>
      </c>
      <c r="M907" s="10">
        <v>800</v>
      </c>
      <c r="N907" s="10">
        <v>4000</v>
      </c>
      <c r="O907" s="59">
        <v>0.2</v>
      </c>
      <c r="P907" s="10">
        <v>800</v>
      </c>
      <c r="Q907" s="10">
        <v>3200</v>
      </c>
      <c r="R907" s="10" t="s">
        <v>614</v>
      </c>
      <c r="S907" s="10" t="s">
        <v>596</v>
      </c>
      <c r="T907" s="59">
        <v>0.3</v>
      </c>
      <c r="U907" s="10">
        <v>960</v>
      </c>
    </row>
    <row r="908" spans="1:21" x14ac:dyDescent="0.3">
      <c r="A908" s="10" t="s">
        <v>31432</v>
      </c>
      <c r="B908" s="61">
        <v>45217</v>
      </c>
      <c r="C908" s="10" t="s">
        <v>3882</v>
      </c>
      <c r="D908" s="10" t="s">
        <v>25500</v>
      </c>
      <c r="E908" s="10" t="s">
        <v>592</v>
      </c>
      <c r="F908" s="10" t="s">
        <v>591</v>
      </c>
      <c r="G908" s="10" t="s">
        <v>601</v>
      </c>
      <c r="H908" s="10" t="s">
        <v>544</v>
      </c>
      <c r="I908" s="10" t="s">
        <v>10</v>
      </c>
      <c r="J908" s="10" t="s">
        <v>31431</v>
      </c>
      <c r="K908" s="10" t="s">
        <v>14784</v>
      </c>
      <c r="L908" s="10">
        <v>4</v>
      </c>
      <c r="M908" s="10">
        <v>413.21</v>
      </c>
      <c r="N908" s="10">
        <v>1652.84</v>
      </c>
      <c r="O908" s="59">
        <v>0.2</v>
      </c>
      <c r="P908" s="10">
        <v>330.57</v>
      </c>
      <c r="Q908" s="10">
        <v>1322.27</v>
      </c>
      <c r="R908" s="10" t="s">
        <v>575</v>
      </c>
      <c r="S908" s="10" t="s">
        <v>585</v>
      </c>
      <c r="T908" s="59">
        <v>0.25</v>
      </c>
      <c r="U908" s="10">
        <v>330.57</v>
      </c>
    </row>
    <row r="909" spans="1:21" x14ac:dyDescent="0.3">
      <c r="A909" s="10" t="s">
        <v>31430</v>
      </c>
      <c r="B909" s="61">
        <v>45311</v>
      </c>
      <c r="C909" s="10" t="s">
        <v>1596</v>
      </c>
      <c r="D909" s="10" t="s">
        <v>31429</v>
      </c>
      <c r="E909" s="10" t="s">
        <v>629</v>
      </c>
      <c r="F909" s="10" t="s">
        <v>790</v>
      </c>
      <c r="G909" s="10" t="s">
        <v>569</v>
      </c>
      <c r="H909" s="10" t="s">
        <v>600</v>
      </c>
      <c r="I909" s="10" t="s">
        <v>627</v>
      </c>
      <c r="J909" s="10" t="s">
        <v>13835</v>
      </c>
      <c r="K909" s="10" t="s">
        <v>7955</v>
      </c>
      <c r="L909" s="10">
        <v>8</v>
      </c>
      <c r="M909" s="10">
        <v>712.18</v>
      </c>
      <c r="N909" s="10">
        <v>5697.44</v>
      </c>
      <c r="O909" s="59">
        <v>0.2</v>
      </c>
      <c r="P909" s="10">
        <v>1139.49</v>
      </c>
      <c r="Q909" s="10">
        <v>4557.95</v>
      </c>
      <c r="R909" s="10" t="s">
        <v>565</v>
      </c>
      <c r="S909" s="10" t="s">
        <v>596</v>
      </c>
      <c r="T909" s="59">
        <v>0.15</v>
      </c>
      <c r="U909" s="10">
        <v>683.69</v>
      </c>
    </row>
    <row r="910" spans="1:21" x14ac:dyDescent="0.3">
      <c r="A910" s="10" t="s">
        <v>31428</v>
      </c>
      <c r="B910" s="61">
        <v>45113</v>
      </c>
      <c r="C910" s="10" t="s">
        <v>5223</v>
      </c>
      <c r="D910" s="10" t="s">
        <v>9704</v>
      </c>
      <c r="E910" s="10" t="s">
        <v>603</v>
      </c>
      <c r="F910" s="10" t="s">
        <v>658</v>
      </c>
      <c r="G910" s="10" t="s">
        <v>601</v>
      </c>
      <c r="H910" s="10" t="s">
        <v>579</v>
      </c>
      <c r="I910" s="10" t="s">
        <v>722</v>
      </c>
      <c r="J910" s="10" t="s">
        <v>31427</v>
      </c>
      <c r="K910" s="10" t="s">
        <v>8663</v>
      </c>
      <c r="L910" s="10">
        <v>6</v>
      </c>
      <c r="M910" s="10">
        <v>398.99</v>
      </c>
      <c r="N910" s="10">
        <v>2393.94</v>
      </c>
      <c r="O910" s="59">
        <v>0</v>
      </c>
      <c r="P910" s="10">
        <v>0</v>
      </c>
      <c r="Q910" s="10">
        <v>2393.94</v>
      </c>
      <c r="R910" s="10" t="s">
        <v>565</v>
      </c>
      <c r="S910" s="10" t="s">
        <v>564</v>
      </c>
      <c r="T910" s="59">
        <v>0.25</v>
      </c>
      <c r="U910" s="10">
        <v>598.49</v>
      </c>
    </row>
    <row r="911" spans="1:21" x14ac:dyDescent="0.3">
      <c r="A911" s="10" t="s">
        <v>31426</v>
      </c>
      <c r="B911" s="61">
        <v>45361</v>
      </c>
      <c r="C911" s="10" t="s">
        <v>16913</v>
      </c>
      <c r="D911" s="10" t="s">
        <v>31425</v>
      </c>
      <c r="E911" s="10" t="s">
        <v>629</v>
      </c>
      <c r="F911" s="10" t="s">
        <v>628</v>
      </c>
      <c r="G911" s="10" t="s">
        <v>569</v>
      </c>
      <c r="H911" s="10" t="s">
        <v>579</v>
      </c>
      <c r="I911" s="10" t="s">
        <v>722</v>
      </c>
      <c r="J911" s="10" t="s">
        <v>31424</v>
      </c>
      <c r="K911" s="10" t="s">
        <v>10675</v>
      </c>
      <c r="L911" s="10">
        <v>10</v>
      </c>
      <c r="M911" s="10">
        <v>297.64999999999998</v>
      </c>
      <c r="N911" s="10">
        <v>2976.5</v>
      </c>
      <c r="O911" s="59">
        <v>0</v>
      </c>
      <c r="P911" s="10">
        <v>0</v>
      </c>
      <c r="Q911" s="10">
        <v>2976.5</v>
      </c>
      <c r="R911" s="10" t="s">
        <v>575</v>
      </c>
      <c r="S911" s="10" t="s">
        <v>585</v>
      </c>
      <c r="T911" s="59">
        <v>0.25</v>
      </c>
      <c r="U911" s="10">
        <v>744.12</v>
      </c>
    </row>
    <row r="912" spans="1:21" x14ac:dyDescent="0.3">
      <c r="A912" s="10" t="s">
        <v>31423</v>
      </c>
      <c r="B912" s="61">
        <v>45016</v>
      </c>
      <c r="C912" s="10" t="s">
        <v>31422</v>
      </c>
      <c r="D912" s="10" t="s">
        <v>25414</v>
      </c>
      <c r="E912" s="10" t="s">
        <v>571</v>
      </c>
      <c r="F912" s="10" t="s">
        <v>11</v>
      </c>
      <c r="G912" s="10" t="s">
        <v>601</v>
      </c>
      <c r="H912" s="10" t="s">
        <v>544</v>
      </c>
      <c r="I912" s="10" t="s">
        <v>568</v>
      </c>
      <c r="J912" s="10" t="s">
        <v>11895</v>
      </c>
      <c r="K912" s="10" t="s">
        <v>31421</v>
      </c>
      <c r="L912" s="10">
        <v>7</v>
      </c>
      <c r="M912" s="10">
        <v>651.04999999999995</v>
      </c>
      <c r="N912" s="10">
        <v>4557.3500000000004</v>
      </c>
      <c r="O912" s="59">
        <v>0.1</v>
      </c>
      <c r="P912" s="10">
        <v>455.74</v>
      </c>
      <c r="Q912" s="10">
        <v>4101.6099999999997</v>
      </c>
      <c r="R912" s="10" t="s">
        <v>565</v>
      </c>
      <c r="S912" s="10" t="s">
        <v>564</v>
      </c>
      <c r="T912" s="59">
        <v>0.15</v>
      </c>
      <c r="U912" s="10">
        <v>615.24</v>
      </c>
    </row>
    <row r="913" spans="1:21" x14ac:dyDescent="0.3">
      <c r="A913" s="10" t="s">
        <v>31420</v>
      </c>
      <c r="B913" s="61">
        <v>45350</v>
      </c>
      <c r="C913" s="10" t="s">
        <v>31419</v>
      </c>
      <c r="D913" s="10" t="s">
        <v>21890</v>
      </c>
      <c r="E913" s="10" t="s">
        <v>603</v>
      </c>
      <c r="F913" s="10" t="s">
        <v>658</v>
      </c>
      <c r="G913" s="10" t="s">
        <v>569</v>
      </c>
      <c r="H913" s="10" t="s">
        <v>600</v>
      </c>
      <c r="I913" s="10" t="s">
        <v>627</v>
      </c>
      <c r="J913" s="10" t="s">
        <v>31418</v>
      </c>
      <c r="K913" s="10" t="s">
        <v>620</v>
      </c>
      <c r="L913" s="10">
        <v>7</v>
      </c>
      <c r="M913" s="10">
        <v>332.22</v>
      </c>
      <c r="N913" s="10">
        <v>2325.54</v>
      </c>
      <c r="O913" s="59">
        <v>0.05</v>
      </c>
      <c r="P913" s="10">
        <v>116.28</v>
      </c>
      <c r="Q913" s="10">
        <v>2209.2600000000002</v>
      </c>
      <c r="R913" s="10" t="s">
        <v>586</v>
      </c>
      <c r="S913" s="10" t="s">
        <v>596</v>
      </c>
      <c r="T913" s="59">
        <v>0.15</v>
      </c>
      <c r="U913" s="10">
        <v>331.39</v>
      </c>
    </row>
    <row r="914" spans="1:21" x14ac:dyDescent="0.3">
      <c r="A914" s="10" t="s">
        <v>31417</v>
      </c>
      <c r="B914" s="61">
        <v>45374</v>
      </c>
      <c r="C914" s="10" t="s">
        <v>26304</v>
      </c>
      <c r="D914" s="10" t="s">
        <v>23164</v>
      </c>
      <c r="E914" s="10" t="s">
        <v>592</v>
      </c>
      <c r="F914" s="10" t="s">
        <v>652</v>
      </c>
      <c r="G914" s="10" t="s">
        <v>601</v>
      </c>
      <c r="H914" s="10" t="s">
        <v>590</v>
      </c>
      <c r="I914" s="10" t="s">
        <v>589</v>
      </c>
      <c r="J914" s="10" t="s">
        <v>31416</v>
      </c>
      <c r="K914" s="10" t="s">
        <v>17166</v>
      </c>
      <c r="L914" s="10">
        <v>2</v>
      </c>
      <c r="M914" s="10">
        <v>178.06</v>
      </c>
      <c r="N914" s="10">
        <v>356.12</v>
      </c>
      <c r="O914" s="59">
        <v>0.2</v>
      </c>
      <c r="P914" s="10">
        <v>71.22</v>
      </c>
      <c r="Q914" s="10">
        <v>284.89999999999998</v>
      </c>
      <c r="R914" s="10" t="s">
        <v>575</v>
      </c>
      <c r="S914" s="10" t="s">
        <v>585</v>
      </c>
      <c r="T914" s="59">
        <v>0.15</v>
      </c>
      <c r="U914" s="10">
        <v>42.73</v>
      </c>
    </row>
    <row r="915" spans="1:21" x14ac:dyDescent="0.3">
      <c r="A915" s="10" t="s">
        <v>31415</v>
      </c>
      <c r="B915" s="61">
        <v>45016</v>
      </c>
      <c r="C915" s="10" t="s">
        <v>31414</v>
      </c>
      <c r="D915" s="10" t="s">
        <v>6046</v>
      </c>
      <c r="E915" s="10" t="s">
        <v>592</v>
      </c>
      <c r="F915" s="10" t="s">
        <v>591</v>
      </c>
      <c r="G915" s="10" t="s">
        <v>601</v>
      </c>
      <c r="H915" s="10" t="s">
        <v>579</v>
      </c>
      <c r="I915" s="10" t="s">
        <v>711</v>
      </c>
      <c r="J915" s="10" t="s">
        <v>10302</v>
      </c>
      <c r="K915" s="10" t="s">
        <v>14835</v>
      </c>
      <c r="L915" s="10">
        <v>5</v>
      </c>
      <c r="M915" s="10">
        <v>241.59</v>
      </c>
      <c r="N915" s="10">
        <v>1207.95</v>
      </c>
      <c r="O915" s="59">
        <v>0.1</v>
      </c>
      <c r="P915" s="10">
        <v>120.8</v>
      </c>
      <c r="Q915" s="10">
        <v>1087.1500000000001</v>
      </c>
      <c r="R915" s="10" t="s">
        <v>586</v>
      </c>
      <c r="S915" s="10" t="s">
        <v>585</v>
      </c>
      <c r="T915" s="59">
        <v>0.3</v>
      </c>
      <c r="U915" s="10">
        <v>326.14999999999998</v>
      </c>
    </row>
    <row r="916" spans="1:21" x14ac:dyDescent="0.3">
      <c r="A916" s="10" t="s">
        <v>31413</v>
      </c>
      <c r="B916" s="61">
        <v>45307</v>
      </c>
      <c r="C916" s="10" t="s">
        <v>31412</v>
      </c>
      <c r="D916" s="10" t="s">
        <v>31411</v>
      </c>
      <c r="E916" s="10" t="s">
        <v>592</v>
      </c>
      <c r="F916" s="10" t="s">
        <v>652</v>
      </c>
      <c r="G916" s="10" t="s">
        <v>569</v>
      </c>
      <c r="H916" s="10" t="s">
        <v>544</v>
      </c>
      <c r="I916" s="10" t="s">
        <v>610</v>
      </c>
      <c r="J916" s="10" t="s">
        <v>31410</v>
      </c>
      <c r="K916" s="10" t="s">
        <v>29491</v>
      </c>
      <c r="L916" s="10">
        <v>1</v>
      </c>
      <c r="M916" s="10">
        <v>322.72000000000003</v>
      </c>
      <c r="N916" s="10">
        <v>322.72000000000003</v>
      </c>
      <c r="O916" s="59">
        <v>0</v>
      </c>
      <c r="P916" s="10">
        <v>0</v>
      </c>
      <c r="Q916" s="10">
        <v>322.72000000000003</v>
      </c>
      <c r="R916" s="10" t="s">
        <v>575</v>
      </c>
      <c r="S916" s="10" t="s">
        <v>585</v>
      </c>
      <c r="T916" s="59">
        <v>0.25</v>
      </c>
      <c r="U916" s="10">
        <v>80.680000000000007</v>
      </c>
    </row>
    <row r="917" spans="1:21" x14ac:dyDescent="0.3">
      <c r="A917" s="10" t="s">
        <v>31409</v>
      </c>
      <c r="B917" s="61">
        <v>45007</v>
      </c>
      <c r="C917" s="10" t="s">
        <v>31408</v>
      </c>
      <c r="D917" s="10" t="s">
        <v>23090</v>
      </c>
      <c r="E917" s="10" t="s">
        <v>592</v>
      </c>
      <c r="F917" s="10" t="s">
        <v>591</v>
      </c>
      <c r="G917" s="10" t="s">
        <v>601</v>
      </c>
      <c r="H917" s="10" t="s">
        <v>600</v>
      </c>
      <c r="I917" s="10" t="s">
        <v>664</v>
      </c>
      <c r="J917" s="10" t="s">
        <v>7231</v>
      </c>
      <c r="K917" s="10" t="s">
        <v>31407</v>
      </c>
      <c r="L917" s="10">
        <v>6</v>
      </c>
      <c r="M917" s="10">
        <v>431.99</v>
      </c>
      <c r="N917" s="10">
        <v>2591.94</v>
      </c>
      <c r="O917" s="59">
        <v>0</v>
      </c>
      <c r="P917" s="10">
        <v>0</v>
      </c>
      <c r="Q917" s="10">
        <v>2591.94</v>
      </c>
      <c r="R917" s="10" t="s">
        <v>565</v>
      </c>
      <c r="S917" s="10" t="s">
        <v>564</v>
      </c>
      <c r="T917" s="59">
        <v>0.3</v>
      </c>
      <c r="U917" s="10">
        <v>777.58</v>
      </c>
    </row>
    <row r="918" spans="1:21" x14ac:dyDescent="0.3">
      <c r="A918" s="10" t="s">
        <v>31406</v>
      </c>
      <c r="B918" s="61">
        <v>45271</v>
      </c>
      <c r="C918" s="10" t="s">
        <v>5940</v>
      </c>
      <c r="D918" s="10" t="s">
        <v>11719</v>
      </c>
      <c r="E918" s="10" t="s">
        <v>603</v>
      </c>
      <c r="F918" s="10" t="s">
        <v>636</v>
      </c>
      <c r="G918" s="10" t="s">
        <v>569</v>
      </c>
      <c r="H918" s="10" t="s">
        <v>590</v>
      </c>
      <c r="I918" s="10" t="s">
        <v>635</v>
      </c>
      <c r="J918" s="10" t="s">
        <v>10513</v>
      </c>
      <c r="K918" s="10" t="s">
        <v>5298</v>
      </c>
      <c r="L918" s="10">
        <v>4</v>
      </c>
      <c r="M918" s="10">
        <v>426.47</v>
      </c>
      <c r="N918" s="10">
        <v>1705.88</v>
      </c>
      <c r="O918" s="59">
        <v>0.2</v>
      </c>
      <c r="P918" s="10">
        <v>341.18</v>
      </c>
      <c r="Q918" s="10">
        <v>1364.7</v>
      </c>
      <c r="R918" s="10" t="s">
        <v>586</v>
      </c>
      <c r="S918" s="10" t="s">
        <v>596</v>
      </c>
      <c r="T918" s="59">
        <v>0.15</v>
      </c>
      <c r="U918" s="10">
        <v>204.71</v>
      </c>
    </row>
    <row r="919" spans="1:21" x14ac:dyDescent="0.3">
      <c r="A919" s="10" t="s">
        <v>31405</v>
      </c>
      <c r="B919" s="61">
        <v>45036</v>
      </c>
      <c r="C919" s="10" t="s">
        <v>10295</v>
      </c>
      <c r="D919" s="10" t="s">
        <v>31404</v>
      </c>
      <c r="E919" s="10" t="s">
        <v>571</v>
      </c>
      <c r="F919" s="10" t="s">
        <v>570</v>
      </c>
      <c r="G919" s="10" t="s">
        <v>569</v>
      </c>
      <c r="H919" s="10" t="s">
        <v>579</v>
      </c>
      <c r="I919" s="10" t="s">
        <v>711</v>
      </c>
      <c r="J919" s="10" t="s">
        <v>14421</v>
      </c>
      <c r="K919" s="10" t="s">
        <v>31403</v>
      </c>
      <c r="L919" s="10">
        <v>10</v>
      </c>
      <c r="M919" s="10">
        <v>974.77</v>
      </c>
      <c r="N919" s="10">
        <v>9747.7000000000007</v>
      </c>
      <c r="O919" s="59">
        <v>0.1</v>
      </c>
      <c r="P919" s="10">
        <v>974.77</v>
      </c>
      <c r="Q919" s="10">
        <v>8772.93</v>
      </c>
      <c r="R919" s="10" t="s">
        <v>614</v>
      </c>
      <c r="S919" s="10" t="s">
        <v>564</v>
      </c>
      <c r="T919" s="59">
        <v>0.25</v>
      </c>
      <c r="U919" s="10">
        <v>2193.23</v>
      </c>
    </row>
    <row r="920" spans="1:21" x14ac:dyDescent="0.3">
      <c r="A920" s="10" t="s">
        <v>31402</v>
      </c>
      <c r="B920" s="61">
        <v>44935</v>
      </c>
      <c r="C920" s="10" t="s">
        <v>20196</v>
      </c>
      <c r="D920" s="10" t="s">
        <v>3881</v>
      </c>
      <c r="E920" s="10" t="s">
        <v>629</v>
      </c>
      <c r="F920" s="10" t="s">
        <v>759</v>
      </c>
      <c r="G920" s="10" t="s">
        <v>601</v>
      </c>
      <c r="H920" s="10" t="s">
        <v>544</v>
      </c>
      <c r="I920" s="10" t="s">
        <v>10</v>
      </c>
      <c r="J920" s="10" t="s">
        <v>12387</v>
      </c>
      <c r="K920" s="10" t="s">
        <v>20012</v>
      </c>
      <c r="L920" s="10">
        <v>7</v>
      </c>
      <c r="M920" s="10">
        <v>561.1</v>
      </c>
      <c r="N920" s="10">
        <v>3927.7</v>
      </c>
      <c r="O920" s="59">
        <v>0</v>
      </c>
      <c r="P920" s="10">
        <v>0</v>
      </c>
      <c r="Q920" s="10">
        <v>3927.7</v>
      </c>
      <c r="R920" s="10" t="s">
        <v>575</v>
      </c>
      <c r="S920" s="10" t="s">
        <v>596</v>
      </c>
      <c r="T920" s="59">
        <v>0.15</v>
      </c>
      <c r="U920" s="10">
        <v>589.15</v>
      </c>
    </row>
    <row r="921" spans="1:21" x14ac:dyDescent="0.3">
      <c r="A921" s="10" t="s">
        <v>31401</v>
      </c>
      <c r="B921" s="61">
        <v>45218</v>
      </c>
      <c r="C921" s="10" t="s">
        <v>4704</v>
      </c>
      <c r="D921" s="10" t="s">
        <v>2225</v>
      </c>
      <c r="E921" s="10" t="s">
        <v>571</v>
      </c>
      <c r="F921" s="10" t="s">
        <v>11</v>
      </c>
      <c r="G921" s="10" t="s">
        <v>569</v>
      </c>
      <c r="H921" s="10" t="s">
        <v>590</v>
      </c>
      <c r="I921" s="10" t="s">
        <v>748</v>
      </c>
      <c r="J921" s="10" t="s">
        <v>31400</v>
      </c>
      <c r="K921" s="10" t="s">
        <v>31399</v>
      </c>
      <c r="L921" s="10">
        <v>8</v>
      </c>
      <c r="M921" s="10">
        <v>724.69</v>
      </c>
      <c r="N921" s="10">
        <v>5797.52</v>
      </c>
      <c r="O921" s="59">
        <v>0.2</v>
      </c>
      <c r="P921" s="10">
        <v>1159.5</v>
      </c>
      <c r="Q921" s="10">
        <v>4638.0200000000004</v>
      </c>
      <c r="R921" s="10" t="s">
        <v>614</v>
      </c>
      <c r="S921" s="10" t="s">
        <v>596</v>
      </c>
      <c r="T921" s="59">
        <v>0.15</v>
      </c>
      <c r="U921" s="10">
        <v>695.7</v>
      </c>
    </row>
    <row r="922" spans="1:21" x14ac:dyDescent="0.3">
      <c r="A922" s="10" t="s">
        <v>31398</v>
      </c>
      <c r="B922" s="61">
        <v>45349</v>
      </c>
      <c r="C922" s="10" t="s">
        <v>13452</v>
      </c>
      <c r="D922" s="10" t="s">
        <v>16900</v>
      </c>
      <c r="E922" s="10" t="s">
        <v>603</v>
      </c>
      <c r="F922" s="10" t="s">
        <v>602</v>
      </c>
      <c r="G922" s="10" t="s">
        <v>569</v>
      </c>
      <c r="H922" s="10" t="s">
        <v>590</v>
      </c>
      <c r="I922" s="10" t="s">
        <v>589</v>
      </c>
      <c r="J922" s="10" t="s">
        <v>31397</v>
      </c>
      <c r="K922" s="10" t="s">
        <v>22886</v>
      </c>
      <c r="L922" s="10">
        <v>7</v>
      </c>
      <c r="M922" s="10">
        <v>231.74</v>
      </c>
      <c r="N922" s="10">
        <v>1622.18</v>
      </c>
      <c r="O922" s="59">
        <v>0</v>
      </c>
      <c r="P922" s="10">
        <v>0</v>
      </c>
      <c r="Q922" s="10">
        <v>1622.18</v>
      </c>
      <c r="R922" s="10" t="s">
        <v>575</v>
      </c>
      <c r="S922" s="10" t="s">
        <v>596</v>
      </c>
      <c r="T922" s="59">
        <v>0.25</v>
      </c>
      <c r="U922" s="10">
        <v>405.55</v>
      </c>
    </row>
    <row r="923" spans="1:21" x14ac:dyDescent="0.3">
      <c r="A923" s="10" t="s">
        <v>31396</v>
      </c>
      <c r="B923" s="61">
        <v>45052</v>
      </c>
      <c r="C923" s="10" t="s">
        <v>18612</v>
      </c>
      <c r="D923" s="10" t="s">
        <v>21752</v>
      </c>
      <c r="E923" s="10" t="s">
        <v>581</v>
      </c>
      <c r="F923" s="10" t="s">
        <v>7</v>
      </c>
      <c r="G923" s="10" t="s">
        <v>569</v>
      </c>
      <c r="H923" s="10" t="s">
        <v>544</v>
      </c>
      <c r="I923" s="10" t="s">
        <v>10</v>
      </c>
      <c r="J923" s="10" t="s">
        <v>30028</v>
      </c>
      <c r="K923" s="10" t="s">
        <v>23284</v>
      </c>
      <c r="L923" s="10">
        <v>6</v>
      </c>
      <c r="M923" s="10">
        <v>849.33</v>
      </c>
      <c r="N923" s="10">
        <v>5095.9799999999996</v>
      </c>
      <c r="O923" s="59">
        <v>0.1</v>
      </c>
      <c r="P923" s="10">
        <v>509.6</v>
      </c>
      <c r="Q923" s="10">
        <v>4586.38</v>
      </c>
      <c r="R923" s="10" t="s">
        <v>614</v>
      </c>
      <c r="S923" s="10" t="s">
        <v>596</v>
      </c>
      <c r="T923" s="59">
        <v>0.25</v>
      </c>
      <c r="U923" s="10">
        <v>1146.5999999999999</v>
      </c>
    </row>
    <row r="924" spans="1:21" x14ac:dyDescent="0.3">
      <c r="A924" s="10" t="s">
        <v>31395</v>
      </c>
      <c r="B924" s="61">
        <v>45013</v>
      </c>
      <c r="C924" s="10" t="s">
        <v>7340</v>
      </c>
      <c r="D924" s="10" t="s">
        <v>23111</v>
      </c>
      <c r="E924" s="10" t="s">
        <v>592</v>
      </c>
      <c r="F924" s="10" t="s">
        <v>591</v>
      </c>
      <c r="G924" s="10" t="s">
        <v>601</v>
      </c>
      <c r="H924" s="10" t="s">
        <v>544</v>
      </c>
      <c r="I924" s="10" t="s">
        <v>10</v>
      </c>
      <c r="J924" s="10" t="s">
        <v>31394</v>
      </c>
      <c r="K924" s="10" t="s">
        <v>28988</v>
      </c>
      <c r="L924" s="10">
        <v>1</v>
      </c>
      <c r="M924" s="10">
        <v>704.12</v>
      </c>
      <c r="N924" s="10">
        <v>704.12</v>
      </c>
      <c r="O924" s="59">
        <v>0.1</v>
      </c>
      <c r="P924" s="10">
        <v>70.41</v>
      </c>
      <c r="Q924" s="10">
        <v>633.71</v>
      </c>
      <c r="R924" s="10" t="s">
        <v>614</v>
      </c>
      <c r="S924" s="10" t="s">
        <v>607</v>
      </c>
      <c r="T924" s="59">
        <v>0.3</v>
      </c>
      <c r="U924" s="10">
        <v>190.11</v>
      </c>
    </row>
    <row r="925" spans="1:21" x14ac:dyDescent="0.3">
      <c r="A925" s="10" t="s">
        <v>31393</v>
      </c>
      <c r="B925" s="61">
        <v>45238</v>
      </c>
      <c r="C925" s="10" t="s">
        <v>18073</v>
      </c>
      <c r="D925" s="10" t="s">
        <v>31392</v>
      </c>
      <c r="E925" s="10" t="s">
        <v>592</v>
      </c>
      <c r="F925" s="10" t="s">
        <v>18</v>
      </c>
      <c r="G925" s="10" t="s">
        <v>569</v>
      </c>
      <c r="H925" s="10" t="s">
        <v>579</v>
      </c>
      <c r="I925" s="10" t="s">
        <v>711</v>
      </c>
      <c r="J925" s="10" t="s">
        <v>3394</v>
      </c>
      <c r="K925" s="10" t="s">
        <v>31391</v>
      </c>
      <c r="L925" s="10">
        <v>4</v>
      </c>
      <c r="M925" s="10">
        <v>871.89</v>
      </c>
      <c r="N925" s="10">
        <v>3487.56</v>
      </c>
      <c r="O925" s="59">
        <v>0</v>
      </c>
      <c r="P925" s="10">
        <v>0</v>
      </c>
      <c r="Q925" s="10">
        <v>3487.56</v>
      </c>
      <c r="R925" s="10" t="s">
        <v>565</v>
      </c>
      <c r="S925" s="10" t="s">
        <v>607</v>
      </c>
      <c r="T925" s="59">
        <v>0.15</v>
      </c>
      <c r="U925" s="10">
        <v>523.13</v>
      </c>
    </row>
    <row r="926" spans="1:21" x14ac:dyDescent="0.3">
      <c r="A926" s="10" t="s">
        <v>31390</v>
      </c>
      <c r="B926" s="61">
        <v>44960</v>
      </c>
      <c r="C926" s="10" t="s">
        <v>31389</v>
      </c>
      <c r="D926" s="10" t="s">
        <v>15188</v>
      </c>
      <c r="E926" s="10" t="s">
        <v>603</v>
      </c>
      <c r="F926" s="10" t="s">
        <v>602</v>
      </c>
      <c r="G926" s="10" t="s">
        <v>601</v>
      </c>
      <c r="H926" s="10" t="s">
        <v>600</v>
      </c>
      <c r="I926" s="10" t="s">
        <v>627</v>
      </c>
      <c r="J926" s="10" t="s">
        <v>31388</v>
      </c>
      <c r="K926" s="10" t="s">
        <v>15203</v>
      </c>
      <c r="L926" s="10">
        <v>3</v>
      </c>
      <c r="M926" s="10">
        <v>180.91</v>
      </c>
      <c r="N926" s="10">
        <v>542.73</v>
      </c>
      <c r="O926" s="59">
        <v>0.2</v>
      </c>
      <c r="P926" s="10">
        <v>108.55</v>
      </c>
      <c r="Q926" s="10">
        <v>434.18</v>
      </c>
      <c r="R926" s="10" t="s">
        <v>565</v>
      </c>
      <c r="S926" s="10" t="s">
        <v>607</v>
      </c>
      <c r="T926" s="59">
        <v>0.15</v>
      </c>
      <c r="U926" s="10">
        <v>65.13</v>
      </c>
    </row>
    <row r="927" spans="1:21" x14ac:dyDescent="0.3">
      <c r="A927" s="10" t="s">
        <v>31387</v>
      </c>
      <c r="B927" s="61">
        <v>44947</v>
      </c>
      <c r="C927" s="10" t="s">
        <v>11381</v>
      </c>
      <c r="D927" s="10" t="s">
        <v>12789</v>
      </c>
      <c r="E927" s="10" t="s">
        <v>603</v>
      </c>
      <c r="F927" s="10" t="s">
        <v>636</v>
      </c>
      <c r="G927" s="10" t="s">
        <v>569</v>
      </c>
      <c r="H927" s="10" t="s">
        <v>579</v>
      </c>
      <c r="I927" s="10" t="s">
        <v>711</v>
      </c>
      <c r="J927" s="10" t="s">
        <v>6307</v>
      </c>
      <c r="K927" s="10" t="s">
        <v>30782</v>
      </c>
      <c r="L927" s="10">
        <v>7</v>
      </c>
      <c r="M927" s="10">
        <v>179.99</v>
      </c>
      <c r="N927" s="10">
        <v>1259.93</v>
      </c>
      <c r="O927" s="59">
        <v>0.2</v>
      </c>
      <c r="P927" s="10">
        <v>251.99</v>
      </c>
      <c r="Q927" s="10">
        <v>1007.94</v>
      </c>
      <c r="R927" s="10" t="s">
        <v>575</v>
      </c>
      <c r="S927" s="10" t="s">
        <v>585</v>
      </c>
      <c r="T927" s="59">
        <v>0.25</v>
      </c>
      <c r="U927" s="10">
        <v>251.99</v>
      </c>
    </row>
    <row r="928" spans="1:21" x14ac:dyDescent="0.3">
      <c r="A928" s="10" t="s">
        <v>31386</v>
      </c>
      <c r="B928" s="61">
        <v>45347</v>
      </c>
      <c r="C928" s="10" t="s">
        <v>12614</v>
      </c>
      <c r="D928" s="10" t="s">
        <v>9433</v>
      </c>
      <c r="E928" s="10" t="s">
        <v>581</v>
      </c>
      <c r="F928" s="10" t="s">
        <v>580</v>
      </c>
      <c r="G928" s="10" t="s">
        <v>569</v>
      </c>
      <c r="H928" s="10" t="s">
        <v>590</v>
      </c>
      <c r="I928" s="10" t="s">
        <v>635</v>
      </c>
      <c r="J928" s="10" t="s">
        <v>7991</v>
      </c>
      <c r="K928" s="10" t="s">
        <v>31385</v>
      </c>
      <c r="L928" s="10">
        <v>4</v>
      </c>
      <c r="M928" s="10">
        <v>823.32</v>
      </c>
      <c r="N928" s="10">
        <v>3293.28</v>
      </c>
      <c r="O928" s="59">
        <v>0.1</v>
      </c>
      <c r="P928" s="10">
        <v>329.33</v>
      </c>
      <c r="Q928" s="10">
        <v>2963.95</v>
      </c>
      <c r="R928" s="10" t="s">
        <v>586</v>
      </c>
      <c r="S928" s="10" t="s">
        <v>607</v>
      </c>
      <c r="T928" s="59">
        <v>0.3</v>
      </c>
      <c r="U928" s="10">
        <v>889.18</v>
      </c>
    </row>
    <row r="929" spans="1:21" x14ac:dyDescent="0.3">
      <c r="A929" s="10" t="s">
        <v>31384</v>
      </c>
      <c r="B929" s="61">
        <v>45004</v>
      </c>
      <c r="C929" s="10" t="s">
        <v>31383</v>
      </c>
      <c r="D929" s="10" t="s">
        <v>31382</v>
      </c>
      <c r="E929" s="10" t="s">
        <v>571</v>
      </c>
      <c r="F929" s="10" t="s">
        <v>11</v>
      </c>
      <c r="G929" s="10" t="s">
        <v>569</v>
      </c>
      <c r="H929" s="10" t="s">
        <v>600</v>
      </c>
      <c r="I929" s="10" t="s">
        <v>664</v>
      </c>
      <c r="J929" s="10" t="s">
        <v>31381</v>
      </c>
      <c r="K929" s="10" t="s">
        <v>31380</v>
      </c>
      <c r="L929" s="10">
        <v>4</v>
      </c>
      <c r="M929" s="10">
        <v>675.52</v>
      </c>
      <c r="N929" s="10">
        <v>2702.08</v>
      </c>
      <c r="O929" s="59">
        <v>0.05</v>
      </c>
      <c r="P929" s="10">
        <v>135.1</v>
      </c>
      <c r="Q929" s="10">
        <v>2566.98</v>
      </c>
      <c r="R929" s="10" t="s">
        <v>614</v>
      </c>
      <c r="S929" s="10" t="s">
        <v>607</v>
      </c>
      <c r="T929" s="59">
        <v>0.25</v>
      </c>
      <c r="U929" s="10">
        <v>641.75</v>
      </c>
    </row>
    <row r="930" spans="1:21" x14ac:dyDescent="0.3">
      <c r="A930" s="10" t="s">
        <v>31379</v>
      </c>
      <c r="B930" s="61">
        <v>45205</v>
      </c>
      <c r="C930" s="10" t="s">
        <v>940</v>
      </c>
      <c r="D930" s="10" t="s">
        <v>13420</v>
      </c>
      <c r="E930" s="10" t="s">
        <v>629</v>
      </c>
      <c r="F930" s="10" t="s">
        <v>628</v>
      </c>
      <c r="G930" s="10" t="s">
        <v>601</v>
      </c>
      <c r="H930" s="10" t="s">
        <v>579</v>
      </c>
      <c r="I930" s="10" t="s">
        <v>711</v>
      </c>
      <c r="J930" s="10" t="s">
        <v>21258</v>
      </c>
      <c r="K930" s="10" t="s">
        <v>31378</v>
      </c>
      <c r="L930" s="10">
        <v>8</v>
      </c>
      <c r="M930" s="10">
        <v>675.31</v>
      </c>
      <c r="N930" s="10">
        <v>5402.48</v>
      </c>
      <c r="O930" s="59">
        <v>0</v>
      </c>
      <c r="P930" s="10">
        <v>0</v>
      </c>
      <c r="Q930" s="10">
        <v>5402.48</v>
      </c>
      <c r="R930" s="10" t="s">
        <v>575</v>
      </c>
      <c r="S930" s="10" t="s">
        <v>585</v>
      </c>
      <c r="T930" s="59">
        <v>0.15</v>
      </c>
      <c r="U930" s="10">
        <v>810.37</v>
      </c>
    </row>
    <row r="931" spans="1:21" x14ac:dyDescent="0.3">
      <c r="A931" s="10" t="s">
        <v>31377</v>
      </c>
      <c r="B931" s="61">
        <v>45231</v>
      </c>
      <c r="C931" s="10" t="s">
        <v>15907</v>
      </c>
      <c r="D931" s="10" t="s">
        <v>31376</v>
      </c>
      <c r="E931" s="10" t="s">
        <v>629</v>
      </c>
      <c r="F931" s="10" t="s">
        <v>759</v>
      </c>
      <c r="G931" s="10" t="s">
        <v>569</v>
      </c>
      <c r="H931" s="10" t="s">
        <v>600</v>
      </c>
      <c r="I931" s="10" t="s">
        <v>627</v>
      </c>
      <c r="J931" s="10" t="s">
        <v>30151</v>
      </c>
      <c r="K931" s="10" t="s">
        <v>31375</v>
      </c>
      <c r="L931" s="10">
        <v>2</v>
      </c>
      <c r="M931" s="10">
        <v>656.52</v>
      </c>
      <c r="N931" s="10">
        <v>1313.04</v>
      </c>
      <c r="O931" s="59">
        <v>0.05</v>
      </c>
      <c r="P931" s="10">
        <v>65.650000000000006</v>
      </c>
      <c r="Q931" s="10">
        <v>1247.3900000000001</v>
      </c>
      <c r="R931" s="10" t="s">
        <v>575</v>
      </c>
      <c r="S931" s="10" t="s">
        <v>585</v>
      </c>
      <c r="T931" s="59">
        <v>0.15</v>
      </c>
      <c r="U931" s="10">
        <v>187.11</v>
      </c>
    </row>
    <row r="932" spans="1:21" x14ac:dyDescent="0.3">
      <c r="A932" s="10" t="s">
        <v>31374</v>
      </c>
      <c r="B932" s="61">
        <v>45111</v>
      </c>
      <c r="C932" s="10" t="s">
        <v>16617</v>
      </c>
      <c r="D932" s="10" t="s">
        <v>31373</v>
      </c>
      <c r="E932" s="10" t="s">
        <v>571</v>
      </c>
      <c r="F932" s="10" t="s">
        <v>570</v>
      </c>
      <c r="G932" s="10" t="s">
        <v>601</v>
      </c>
      <c r="H932" s="10" t="s">
        <v>579</v>
      </c>
      <c r="I932" s="10" t="s">
        <v>722</v>
      </c>
      <c r="J932" s="10" t="s">
        <v>24329</v>
      </c>
      <c r="K932" s="10" t="s">
        <v>15243</v>
      </c>
      <c r="L932" s="10">
        <v>6</v>
      </c>
      <c r="M932" s="10">
        <v>722.94</v>
      </c>
      <c r="N932" s="10">
        <v>4337.6400000000003</v>
      </c>
      <c r="O932" s="59">
        <v>0.1</v>
      </c>
      <c r="P932" s="10">
        <v>433.76</v>
      </c>
      <c r="Q932" s="10">
        <v>3903.88</v>
      </c>
      <c r="R932" s="10" t="s">
        <v>586</v>
      </c>
      <c r="S932" s="10" t="s">
        <v>564</v>
      </c>
      <c r="T932" s="59">
        <v>0.3</v>
      </c>
      <c r="U932" s="10">
        <v>1171.1600000000001</v>
      </c>
    </row>
    <row r="933" spans="1:21" x14ac:dyDescent="0.3">
      <c r="A933" s="10" t="s">
        <v>31372</v>
      </c>
      <c r="B933" s="61">
        <v>44940</v>
      </c>
      <c r="C933" s="10" t="s">
        <v>13146</v>
      </c>
      <c r="D933" s="10" t="s">
        <v>2980</v>
      </c>
      <c r="E933" s="10" t="s">
        <v>603</v>
      </c>
      <c r="F933" s="10" t="s">
        <v>636</v>
      </c>
      <c r="G933" s="10" t="s">
        <v>601</v>
      </c>
      <c r="H933" s="10" t="s">
        <v>590</v>
      </c>
      <c r="I933" s="10" t="s">
        <v>589</v>
      </c>
      <c r="J933" s="10" t="s">
        <v>25952</v>
      </c>
      <c r="K933" s="10" t="s">
        <v>31371</v>
      </c>
      <c r="L933" s="10">
        <v>6</v>
      </c>
      <c r="M933" s="10">
        <v>411.65</v>
      </c>
      <c r="N933" s="10">
        <v>2469.9</v>
      </c>
      <c r="O933" s="59">
        <v>0</v>
      </c>
      <c r="P933" s="10">
        <v>0</v>
      </c>
      <c r="Q933" s="10">
        <v>2469.9</v>
      </c>
      <c r="R933" s="10" t="s">
        <v>565</v>
      </c>
      <c r="S933" s="10" t="s">
        <v>585</v>
      </c>
      <c r="T933" s="59">
        <v>0.25</v>
      </c>
      <c r="U933" s="10">
        <v>617.48</v>
      </c>
    </row>
    <row r="934" spans="1:21" x14ac:dyDescent="0.3">
      <c r="A934" s="10" t="s">
        <v>31370</v>
      </c>
      <c r="B934" s="61">
        <v>45303</v>
      </c>
      <c r="C934" s="10" t="s">
        <v>6012</v>
      </c>
      <c r="D934" s="10" t="s">
        <v>13487</v>
      </c>
      <c r="E934" s="10" t="s">
        <v>571</v>
      </c>
      <c r="F934" s="10" t="s">
        <v>685</v>
      </c>
      <c r="G934" s="10" t="s">
        <v>569</v>
      </c>
      <c r="H934" s="10" t="s">
        <v>590</v>
      </c>
      <c r="I934" s="10" t="s">
        <v>589</v>
      </c>
      <c r="J934" s="10" t="s">
        <v>31369</v>
      </c>
      <c r="K934" s="10" t="s">
        <v>31368</v>
      </c>
      <c r="L934" s="10">
        <v>6</v>
      </c>
      <c r="M934" s="10">
        <v>905.71</v>
      </c>
      <c r="N934" s="10">
        <v>5434.26</v>
      </c>
      <c r="O934" s="59">
        <v>0.1</v>
      </c>
      <c r="P934" s="10">
        <v>543.42999999999995</v>
      </c>
      <c r="Q934" s="10">
        <v>4890.83</v>
      </c>
      <c r="R934" s="10" t="s">
        <v>565</v>
      </c>
      <c r="S934" s="10" t="s">
        <v>585</v>
      </c>
      <c r="T934" s="59">
        <v>0.3</v>
      </c>
      <c r="U934" s="10">
        <v>1467.25</v>
      </c>
    </row>
    <row r="935" spans="1:21" x14ac:dyDescent="0.3">
      <c r="A935" s="10" t="s">
        <v>31367</v>
      </c>
      <c r="B935" s="61">
        <v>45344</v>
      </c>
      <c r="C935" s="10" t="s">
        <v>28919</v>
      </c>
      <c r="D935" s="10" t="s">
        <v>31366</v>
      </c>
      <c r="E935" s="10" t="s">
        <v>603</v>
      </c>
      <c r="F935" s="10" t="s">
        <v>602</v>
      </c>
      <c r="G935" s="10" t="s">
        <v>601</v>
      </c>
      <c r="H935" s="10" t="s">
        <v>600</v>
      </c>
      <c r="I935" s="10" t="s">
        <v>599</v>
      </c>
      <c r="J935" s="10" t="s">
        <v>31365</v>
      </c>
      <c r="K935" s="10" t="s">
        <v>1041</v>
      </c>
      <c r="L935" s="10">
        <v>1</v>
      </c>
      <c r="M935" s="10">
        <v>303.64999999999998</v>
      </c>
      <c r="N935" s="10">
        <v>303.64999999999998</v>
      </c>
      <c r="O935" s="59">
        <v>0</v>
      </c>
      <c r="P935" s="10">
        <v>0</v>
      </c>
      <c r="Q935" s="10">
        <v>303.64999999999998</v>
      </c>
      <c r="R935" s="10" t="s">
        <v>614</v>
      </c>
      <c r="S935" s="10" t="s">
        <v>607</v>
      </c>
      <c r="T935" s="59">
        <v>0.15</v>
      </c>
      <c r="U935" s="10">
        <v>45.55</v>
      </c>
    </row>
    <row r="936" spans="1:21" x14ac:dyDescent="0.3">
      <c r="A936" s="10" t="s">
        <v>31364</v>
      </c>
      <c r="B936" s="61">
        <v>45245</v>
      </c>
      <c r="C936" s="10" t="s">
        <v>9716</v>
      </c>
      <c r="D936" s="10" t="s">
        <v>2502</v>
      </c>
      <c r="E936" s="10" t="s">
        <v>603</v>
      </c>
      <c r="F936" s="10" t="s">
        <v>636</v>
      </c>
      <c r="G936" s="10" t="s">
        <v>569</v>
      </c>
      <c r="H936" s="10" t="s">
        <v>600</v>
      </c>
      <c r="I936" s="10" t="s">
        <v>599</v>
      </c>
      <c r="J936" s="10" t="s">
        <v>31363</v>
      </c>
      <c r="K936" s="10" t="s">
        <v>20906</v>
      </c>
      <c r="L936" s="10">
        <v>3</v>
      </c>
      <c r="M936" s="10">
        <v>410.46</v>
      </c>
      <c r="N936" s="10">
        <v>1231.3800000000001</v>
      </c>
      <c r="O936" s="59">
        <v>0.05</v>
      </c>
      <c r="P936" s="10">
        <v>61.57</v>
      </c>
      <c r="Q936" s="10">
        <v>1169.81</v>
      </c>
      <c r="R936" s="10" t="s">
        <v>565</v>
      </c>
      <c r="S936" s="10" t="s">
        <v>607</v>
      </c>
      <c r="T936" s="59">
        <v>0.25</v>
      </c>
      <c r="U936" s="10">
        <v>292.45</v>
      </c>
    </row>
    <row r="937" spans="1:21" x14ac:dyDescent="0.3">
      <c r="A937" s="10" t="s">
        <v>31362</v>
      </c>
      <c r="B937" s="61">
        <v>45077</v>
      </c>
      <c r="C937" s="10" t="s">
        <v>14216</v>
      </c>
      <c r="D937" s="10" t="s">
        <v>15880</v>
      </c>
      <c r="E937" s="10" t="s">
        <v>603</v>
      </c>
      <c r="F937" s="10" t="s">
        <v>636</v>
      </c>
      <c r="G937" s="10" t="s">
        <v>569</v>
      </c>
      <c r="H937" s="10" t="s">
        <v>544</v>
      </c>
      <c r="I937" s="10" t="s">
        <v>10</v>
      </c>
      <c r="J937" s="10" t="s">
        <v>16116</v>
      </c>
      <c r="K937" s="10" t="s">
        <v>15919</v>
      </c>
      <c r="L937" s="10">
        <v>4</v>
      </c>
      <c r="M937" s="10">
        <v>106.41</v>
      </c>
      <c r="N937" s="10">
        <v>425.64</v>
      </c>
      <c r="O937" s="59">
        <v>0.1</v>
      </c>
      <c r="P937" s="10">
        <v>42.56</v>
      </c>
      <c r="Q937" s="10">
        <v>383.08</v>
      </c>
      <c r="R937" s="10" t="s">
        <v>614</v>
      </c>
      <c r="S937" s="10" t="s">
        <v>585</v>
      </c>
      <c r="T937" s="59">
        <v>0.25</v>
      </c>
      <c r="U937" s="10">
        <v>95.77</v>
      </c>
    </row>
    <row r="938" spans="1:21" x14ac:dyDescent="0.3">
      <c r="A938" s="10" t="s">
        <v>31361</v>
      </c>
      <c r="B938" s="61">
        <v>45068</v>
      </c>
      <c r="C938" s="10" t="s">
        <v>18728</v>
      </c>
      <c r="D938" s="10" t="s">
        <v>30604</v>
      </c>
      <c r="E938" s="10" t="s">
        <v>571</v>
      </c>
      <c r="F938" s="10" t="s">
        <v>570</v>
      </c>
      <c r="G938" s="10" t="s">
        <v>569</v>
      </c>
      <c r="H938" s="10" t="s">
        <v>544</v>
      </c>
      <c r="I938" s="10" t="s">
        <v>610</v>
      </c>
      <c r="J938" s="10" t="s">
        <v>31360</v>
      </c>
      <c r="K938" s="10" t="s">
        <v>31359</v>
      </c>
      <c r="L938" s="10">
        <v>2</v>
      </c>
      <c r="M938" s="10">
        <v>559.91999999999996</v>
      </c>
      <c r="N938" s="10">
        <v>1119.8399999999999</v>
      </c>
      <c r="O938" s="59">
        <v>0.1</v>
      </c>
      <c r="P938" s="10">
        <v>111.98</v>
      </c>
      <c r="Q938" s="10">
        <v>1007.86</v>
      </c>
      <c r="R938" s="10" t="s">
        <v>614</v>
      </c>
      <c r="S938" s="10" t="s">
        <v>564</v>
      </c>
      <c r="T938" s="59">
        <v>0.15</v>
      </c>
      <c r="U938" s="10">
        <v>151.18</v>
      </c>
    </row>
    <row r="939" spans="1:21" x14ac:dyDescent="0.3">
      <c r="A939" s="10" t="s">
        <v>31358</v>
      </c>
      <c r="B939" s="61">
        <v>45373</v>
      </c>
      <c r="C939" s="10" t="s">
        <v>13276</v>
      </c>
      <c r="D939" s="10" t="s">
        <v>15783</v>
      </c>
      <c r="E939" s="10" t="s">
        <v>571</v>
      </c>
      <c r="F939" s="10" t="s">
        <v>685</v>
      </c>
      <c r="G939" s="10" t="s">
        <v>569</v>
      </c>
      <c r="H939" s="10" t="s">
        <v>600</v>
      </c>
      <c r="I939" s="10" t="s">
        <v>627</v>
      </c>
      <c r="J939" s="10" t="s">
        <v>29575</v>
      </c>
      <c r="K939" s="10" t="s">
        <v>31357</v>
      </c>
      <c r="L939" s="10">
        <v>6</v>
      </c>
      <c r="M939" s="10">
        <v>663.41</v>
      </c>
      <c r="N939" s="10">
        <v>3980.46</v>
      </c>
      <c r="O939" s="59">
        <v>0</v>
      </c>
      <c r="P939" s="10">
        <v>0</v>
      </c>
      <c r="Q939" s="10">
        <v>3980.46</v>
      </c>
      <c r="R939" s="10" t="s">
        <v>586</v>
      </c>
      <c r="S939" s="10" t="s">
        <v>607</v>
      </c>
      <c r="T939" s="59">
        <v>0.25</v>
      </c>
      <c r="U939" s="10">
        <v>995.12</v>
      </c>
    </row>
    <row r="940" spans="1:21" x14ac:dyDescent="0.3">
      <c r="A940" s="10" t="s">
        <v>31356</v>
      </c>
      <c r="B940" s="61">
        <v>45006</v>
      </c>
      <c r="C940" s="10" t="s">
        <v>28250</v>
      </c>
      <c r="D940" s="10" t="s">
        <v>27335</v>
      </c>
      <c r="E940" s="10" t="s">
        <v>603</v>
      </c>
      <c r="F940" s="10" t="s">
        <v>602</v>
      </c>
      <c r="G940" s="10" t="s">
        <v>569</v>
      </c>
      <c r="H940" s="10" t="s">
        <v>544</v>
      </c>
      <c r="I940" s="10" t="s">
        <v>568</v>
      </c>
      <c r="J940" s="10" t="s">
        <v>31355</v>
      </c>
      <c r="K940" s="10" t="s">
        <v>13938</v>
      </c>
      <c r="L940" s="10">
        <v>9</v>
      </c>
      <c r="M940" s="10">
        <v>690.84</v>
      </c>
      <c r="N940" s="10">
        <v>6217.56</v>
      </c>
      <c r="O940" s="59">
        <v>0.2</v>
      </c>
      <c r="P940" s="10">
        <v>1243.51</v>
      </c>
      <c r="Q940" s="10">
        <v>4974.05</v>
      </c>
      <c r="R940" s="10" t="s">
        <v>614</v>
      </c>
      <c r="S940" s="10" t="s">
        <v>564</v>
      </c>
      <c r="T940" s="59">
        <v>0.15</v>
      </c>
      <c r="U940" s="10">
        <v>746.11</v>
      </c>
    </row>
    <row r="941" spans="1:21" x14ac:dyDescent="0.3">
      <c r="A941" s="10" t="s">
        <v>31354</v>
      </c>
      <c r="B941" s="61">
        <v>45009</v>
      </c>
      <c r="C941" s="10" t="s">
        <v>23391</v>
      </c>
      <c r="D941" s="10" t="s">
        <v>18759</v>
      </c>
      <c r="E941" s="10" t="s">
        <v>571</v>
      </c>
      <c r="F941" s="10" t="s">
        <v>11</v>
      </c>
      <c r="G941" s="10" t="s">
        <v>569</v>
      </c>
      <c r="H941" s="10" t="s">
        <v>600</v>
      </c>
      <c r="I941" s="10" t="s">
        <v>627</v>
      </c>
      <c r="J941" s="10" t="s">
        <v>16350</v>
      </c>
      <c r="K941" s="10" t="s">
        <v>24390</v>
      </c>
      <c r="L941" s="10">
        <v>10</v>
      </c>
      <c r="M941" s="10">
        <v>782.87</v>
      </c>
      <c r="N941" s="10">
        <v>7828.7</v>
      </c>
      <c r="O941" s="59">
        <v>0.2</v>
      </c>
      <c r="P941" s="10">
        <v>1565.74</v>
      </c>
      <c r="Q941" s="10">
        <v>6262.96</v>
      </c>
      <c r="R941" s="10" t="s">
        <v>565</v>
      </c>
      <c r="S941" s="10" t="s">
        <v>596</v>
      </c>
      <c r="T941" s="59">
        <v>0.25</v>
      </c>
      <c r="U941" s="10">
        <v>1565.74</v>
      </c>
    </row>
    <row r="942" spans="1:21" x14ac:dyDescent="0.3">
      <c r="A942" s="10" t="s">
        <v>31353</v>
      </c>
      <c r="B942" s="61">
        <v>45332</v>
      </c>
      <c r="C942" s="10" t="s">
        <v>2388</v>
      </c>
      <c r="D942" s="10" t="s">
        <v>24883</v>
      </c>
      <c r="E942" s="10" t="s">
        <v>581</v>
      </c>
      <c r="F942" s="10" t="s">
        <v>580</v>
      </c>
      <c r="G942" s="10" t="s">
        <v>569</v>
      </c>
      <c r="H942" s="10" t="s">
        <v>579</v>
      </c>
      <c r="I942" s="10" t="s">
        <v>711</v>
      </c>
      <c r="J942" s="10" t="s">
        <v>31352</v>
      </c>
      <c r="K942" s="10" t="s">
        <v>31351</v>
      </c>
      <c r="L942" s="10">
        <v>7</v>
      </c>
      <c r="M942" s="10">
        <v>285.75</v>
      </c>
      <c r="N942" s="10">
        <v>2000.25</v>
      </c>
      <c r="O942" s="59">
        <v>0.2</v>
      </c>
      <c r="P942" s="10">
        <v>400.05</v>
      </c>
      <c r="Q942" s="10">
        <v>1600.2</v>
      </c>
      <c r="R942" s="10" t="s">
        <v>575</v>
      </c>
      <c r="S942" s="10" t="s">
        <v>596</v>
      </c>
      <c r="T942" s="59">
        <v>0.3</v>
      </c>
      <c r="U942" s="10">
        <v>480.06</v>
      </c>
    </row>
    <row r="943" spans="1:21" x14ac:dyDescent="0.3">
      <c r="A943" s="10" t="s">
        <v>31350</v>
      </c>
      <c r="B943" s="61">
        <v>45199</v>
      </c>
      <c r="C943" s="10" t="s">
        <v>6338</v>
      </c>
      <c r="D943" s="10" t="s">
        <v>15730</v>
      </c>
      <c r="E943" s="10" t="s">
        <v>629</v>
      </c>
      <c r="F943" s="10" t="s">
        <v>790</v>
      </c>
      <c r="G943" s="10" t="s">
        <v>601</v>
      </c>
      <c r="H943" s="10" t="s">
        <v>590</v>
      </c>
      <c r="I943" s="10" t="s">
        <v>635</v>
      </c>
      <c r="J943" s="10" t="s">
        <v>27082</v>
      </c>
      <c r="K943" s="10" t="s">
        <v>8066</v>
      </c>
      <c r="L943" s="10">
        <v>5</v>
      </c>
      <c r="M943" s="10">
        <v>423.36</v>
      </c>
      <c r="N943" s="10">
        <v>2116.8000000000002</v>
      </c>
      <c r="O943" s="59">
        <v>0.2</v>
      </c>
      <c r="P943" s="10">
        <v>423.36</v>
      </c>
      <c r="Q943" s="10">
        <v>1693.44</v>
      </c>
      <c r="R943" s="10" t="s">
        <v>565</v>
      </c>
      <c r="S943" s="10" t="s">
        <v>596</v>
      </c>
      <c r="T943" s="59">
        <v>0.15</v>
      </c>
      <c r="U943" s="10">
        <v>254.02</v>
      </c>
    </row>
    <row r="944" spans="1:21" x14ac:dyDescent="0.3">
      <c r="A944" s="10" t="s">
        <v>31349</v>
      </c>
      <c r="B944" s="61">
        <v>45176</v>
      </c>
      <c r="C944" s="10" t="s">
        <v>31348</v>
      </c>
      <c r="D944" s="10" t="s">
        <v>24674</v>
      </c>
      <c r="E944" s="10" t="s">
        <v>571</v>
      </c>
      <c r="F944" s="10" t="s">
        <v>685</v>
      </c>
      <c r="G944" s="10" t="s">
        <v>601</v>
      </c>
      <c r="H944" s="10" t="s">
        <v>579</v>
      </c>
      <c r="I944" s="10" t="s">
        <v>578</v>
      </c>
      <c r="J944" s="10" t="s">
        <v>31347</v>
      </c>
      <c r="K944" s="10" t="s">
        <v>9193</v>
      </c>
      <c r="L944" s="10">
        <v>7</v>
      </c>
      <c r="M944" s="10">
        <v>914.6</v>
      </c>
      <c r="N944" s="10">
        <v>6402.2</v>
      </c>
      <c r="O944" s="59">
        <v>0.2</v>
      </c>
      <c r="P944" s="10">
        <v>1280.44</v>
      </c>
      <c r="Q944" s="10">
        <v>5121.76</v>
      </c>
      <c r="R944" s="10" t="s">
        <v>614</v>
      </c>
      <c r="S944" s="10" t="s">
        <v>596</v>
      </c>
      <c r="T944" s="59">
        <v>0.15</v>
      </c>
      <c r="U944" s="10">
        <v>768.26</v>
      </c>
    </row>
    <row r="945" spans="1:21" x14ac:dyDescent="0.3">
      <c r="A945" s="10" t="s">
        <v>31346</v>
      </c>
      <c r="B945" s="61">
        <v>45200</v>
      </c>
      <c r="C945" s="10" t="s">
        <v>20652</v>
      </c>
      <c r="D945" s="10" t="s">
        <v>27383</v>
      </c>
      <c r="E945" s="10" t="s">
        <v>592</v>
      </c>
      <c r="F945" s="10" t="s">
        <v>591</v>
      </c>
      <c r="G945" s="10" t="s">
        <v>569</v>
      </c>
      <c r="H945" s="10" t="s">
        <v>590</v>
      </c>
      <c r="I945" s="10" t="s">
        <v>748</v>
      </c>
      <c r="J945" s="10" t="s">
        <v>6666</v>
      </c>
      <c r="K945" s="10" t="s">
        <v>31345</v>
      </c>
      <c r="L945" s="10">
        <v>8</v>
      </c>
      <c r="M945" s="10">
        <v>622.41</v>
      </c>
      <c r="N945" s="10">
        <v>4979.28</v>
      </c>
      <c r="O945" s="59">
        <v>0.1</v>
      </c>
      <c r="P945" s="10">
        <v>497.93</v>
      </c>
      <c r="Q945" s="10">
        <v>4481.3500000000004</v>
      </c>
      <c r="R945" s="10" t="s">
        <v>565</v>
      </c>
      <c r="S945" s="10" t="s">
        <v>564</v>
      </c>
      <c r="T945" s="59">
        <v>0.25</v>
      </c>
      <c r="U945" s="10">
        <v>1120.3399999999999</v>
      </c>
    </row>
    <row r="946" spans="1:21" x14ac:dyDescent="0.3">
      <c r="A946" s="10" t="s">
        <v>31344</v>
      </c>
      <c r="B946" s="61">
        <v>45126</v>
      </c>
      <c r="C946" s="10" t="s">
        <v>31343</v>
      </c>
      <c r="D946" s="10" t="s">
        <v>31342</v>
      </c>
      <c r="E946" s="10" t="s">
        <v>629</v>
      </c>
      <c r="F946" s="10" t="s">
        <v>628</v>
      </c>
      <c r="G946" s="10" t="s">
        <v>569</v>
      </c>
      <c r="H946" s="10" t="s">
        <v>600</v>
      </c>
      <c r="I946" s="10" t="s">
        <v>627</v>
      </c>
      <c r="J946" s="10" t="s">
        <v>31341</v>
      </c>
      <c r="K946" s="10" t="s">
        <v>19327</v>
      </c>
      <c r="L946" s="10">
        <v>10</v>
      </c>
      <c r="M946" s="10">
        <v>138.37</v>
      </c>
      <c r="N946" s="10">
        <v>1383.7</v>
      </c>
      <c r="O946" s="59">
        <v>0</v>
      </c>
      <c r="P946" s="10">
        <v>0</v>
      </c>
      <c r="Q946" s="10">
        <v>1383.7</v>
      </c>
      <c r="R946" s="10" t="s">
        <v>575</v>
      </c>
      <c r="S946" s="10" t="s">
        <v>564</v>
      </c>
      <c r="T946" s="59">
        <v>0.3</v>
      </c>
      <c r="U946" s="10">
        <v>415.11</v>
      </c>
    </row>
    <row r="947" spans="1:21" x14ac:dyDescent="0.3">
      <c r="A947" s="10" t="s">
        <v>31340</v>
      </c>
      <c r="B947" s="61">
        <v>45094</v>
      </c>
      <c r="C947" s="10" t="s">
        <v>31339</v>
      </c>
      <c r="D947" s="10" t="s">
        <v>10400</v>
      </c>
      <c r="E947" s="10" t="s">
        <v>592</v>
      </c>
      <c r="F947" s="10" t="s">
        <v>652</v>
      </c>
      <c r="G947" s="10" t="s">
        <v>601</v>
      </c>
      <c r="H947" s="10" t="s">
        <v>590</v>
      </c>
      <c r="I947" s="10" t="s">
        <v>589</v>
      </c>
      <c r="J947" s="10" t="s">
        <v>23538</v>
      </c>
      <c r="K947" s="10" t="s">
        <v>21908</v>
      </c>
      <c r="L947" s="10">
        <v>5</v>
      </c>
      <c r="M947" s="10">
        <v>138.97</v>
      </c>
      <c r="N947" s="10">
        <v>694.85</v>
      </c>
      <c r="O947" s="59">
        <v>0</v>
      </c>
      <c r="P947" s="10">
        <v>0</v>
      </c>
      <c r="Q947" s="10">
        <v>694.85</v>
      </c>
      <c r="R947" s="10" t="s">
        <v>575</v>
      </c>
      <c r="S947" s="10" t="s">
        <v>607</v>
      </c>
      <c r="T947" s="59">
        <v>0.3</v>
      </c>
      <c r="U947" s="10">
        <v>208.46</v>
      </c>
    </row>
    <row r="948" spans="1:21" x14ac:dyDescent="0.3">
      <c r="A948" s="10" t="s">
        <v>31338</v>
      </c>
      <c r="B948" s="61">
        <v>45191</v>
      </c>
      <c r="C948" s="10" t="s">
        <v>3957</v>
      </c>
      <c r="D948" s="10" t="s">
        <v>31337</v>
      </c>
      <c r="E948" s="10" t="s">
        <v>592</v>
      </c>
      <c r="F948" s="10" t="s">
        <v>18</v>
      </c>
      <c r="G948" s="10" t="s">
        <v>569</v>
      </c>
      <c r="H948" s="10" t="s">
        <v>579</v>
      </c>
      <c r="I948" s="10" t="s">
        <v>722</v>
      </c>
      <c r="J948" s="10" t="s">
        <v>7494</v>
      </c>
      <c r="K948" s="10" t="s">
        <v>22641</v>
      </c>
      <c r="L948" s="10">
        <v>6</v>
      </c>
      <c r="M948" s="10">
        <v>191.27</v>
      </c>
      <c r="N948" s="10">
        <v>1147.6199999999999</v>
      </c>
      <c r="O948" s="59">
        <v>0.1</v>
      </c>
      <c r="P948" s="10">
        <v>114.76</v>
      </c>
      <c r="Q948" s="10">
        <v>1032.8599999999999</v>
      </c>
      <c r="R948" s="10" t="s">
        <v>575</v>
      </c>
      <c r="S948" s="10" t="s">
        <v>607</v>
      </c>
      <c r="T948" s="59">
        <v>0.25</v>
      </c>
      <c r="U948" s="10">
        <v>258.20999999999998</v>
      </c>
    </row>
    <row r="949" spans="1:21" x14ac:dyDescent="0.3">
      <c r="A949" s="10" t="s">
        <v>31336</v>
      </c>
      <c r="B949" s="61">
        <v>45321</v>
      </c>
      <c r="C949" s="10" t="s">
        <v>6363</v>
      </c>
      <c r="D949" s="10" t="s">
        <v>31335</v>
      </c>
      <c r="E949" s="10" t="s">
        <v>571</v>
      </c>
      <c r="F949" s="10" t="s">
        <v>11</v>
      </c>
      <c r="G949" s="10" t="s">
        <v>601</v>
      </c>
      <c r="H949" s="10" t="s">
        <v>600</v>
      </c>
      <c r="I949" s="10" t="s">
        <v>599</v>
      </c>
      <c r="J949" s="10" t="s">
        <v>24363</v>
      </c>
      <c r="K949" s="10" t="s">
        <v>25029</v>
      </c>
      <c r="L949" s="10">
        <v>3</v>
      </c>
      <c r="M949" s="10">
        <v>725.67</v>
      </c>
      <c r="N949" s="10">
        <v>2177.0100000000002</v>
      </c>
      <c r="O949" s="59">
        <v>0.05</v>
      </c>
      <c r="P949" s="10">
        <v>108.85</v>
      </c>
      <c r="Q949" s="10">
        <v>2068.16</v>
      </c>
      <c r="R949" s="10" t="s">
        <v>586</v>
      </c>
      <c r="S949" s="10" t="s">
        <v>607</v>
      </c>
      <c r="T949" s="59">
        <v>0.15</v>
      </c>
      <c r="U949" s="10">
        <v>310.22000000000003</v>
      </c>
    </row>
    <row r="950" spans="1:21" x14ac:dyDescent="0.3">
      <c r="A950" s="10" t="s">
        <v>31334</v>
      </c>
      <c r="B950" s="61">
        <v>45283</v>
      </c>
      <c r="C950" s="10" t="s">
        <v>11068</v>
      </c>
      <c r="D950" s="10" t="s">
        <v>13360</v>
      </c>
      <c r="E950" s="10" t="s">
        <v>571</v>
      </c>
      <c r="F950" s="10" t="s">
        <v>685</v>
      </c>
      <c r="G950" s="10" t="s">
        <v>569</v>
      </c>
      <c r="H950" s="10" t="s">
        <v>590</v>
      </c>
      <c r="I950" s="10" t="s">
        <v>635</v>
      </c>
      <c r="J950" s="10" t="s">
        <v>26096</v>
      </c>
      <c r="K950" s="10" t="s">
        <v>29424</v>
      </c>
      <c r="L950" s="10">
        <v>1</v>
      </c>
      <c r="M950" s="10">
        <v>707.61</v>
      </c>
      <c r="N950" s="10">
        <v>707.61</v>
      </c>
      <c r="O950" s="59">
        <v>0.05</v>
      </c>
      <c r="P950" s="10">
        <v>35.380000000000003</v>
      </c>
      <c r="Q950" s="10">
        <v>672.23</v>
      </c>
      <c r="R950" s="10" t="s">
        <v>614</v>
      </c>
      <c r="S950" s="10" t="s">
        <v>564</v>
      </c>
      <c r="T950" s="59">
        <v>0.15</v>
      </c>
      <c r="U950" s="10">
        <v>100.83</v>
      </c>
    </row>
    <row r="951" spans="1:21" x14ac:dyDescent="0.3">
      <c r="A951" s="10" t="s">
        <v>31333</v>
      </c>
      <c r="B951" s="61">
        <v>44932</v>
      </c>
      <c r="C951" s="10" t="s">
        <v>22070</v>
      </c>
      <c r="D951" s="10" t="s">
        <v>13346</v>
      </c>
      <c r="E951" s="10" t="s">
        <v>581</v>
      </c>
      <c r="F951" s="10" t="s">
        <v>7</v>
      </c>
      <c r="G951" s="10" t="s">
        <v>569</v>
      </c>
      <c r="H951" s="10" t="s">
        <v>579</v>
      </c>
      <c r="I951" s="10" t="s">
        <v>578</v>
      </c>
      <c r="J951" s="10" t="s">
        <v>31332</v>
      </c>
      <c r="K951" s="10" t="s">
        <v>14934</v>
      </c>
      <c r="L951" s="10">
        <v>6</v>
      </c>
      <c r="M951" s="10">
        <v>963.96</v>
      </c>
      <c r="N951" s="10">
        <v>5783.76</v>
      </c>
      <c r="O951" s="59">
        <v>0.2</v>
      </c>
      <c r="P951" s="10">
        <v>1156.75</v>
      </c>
      <c r="Q951" s="10">
        <v>4627.01</v>
      </c>
      <c r="R951" s="10" t="s">
        <v>575</v>
      </c>
      <c r="S951" s="10" t="s">
        <v>607</v>
      </c>
      <c r="T951" s="59">
        <v>0.3</v>
      </c>
      <c r="U951" s="10">
        <v>1388.1</v>
      </c>
    </row>
    <row r="952" spans="1:21" x14ac:dyDescent="0.3">
      <c r="A952" s="10" t="s">
        <v>31331</v>
      </c>
      <c r="B952" s="61">
        <v>45209</v>
      </c>
      <c r="C952" s="10" t="s">
        <v>12104</v>
      </c>
      <c r="D952" s="10" t="s">
        <v>23717</v>
      </c>
      <c r="E952" s="10" t="s">
        <v>571</v>
      </c>
      <c r="F952" s="10" t="s">
        <v>11</v>
      </c>
      <c r="G952" s="10" t="s">
        <v>569</v>
      </c>
      <c r="H952" s="10" t="s">
        <v>600</v>
      </c>
      <c r="I952" s="10" t="s">
        <v>599</v>
      </c>
      <c r="J952" s="10" t="s">
        <v>5272</v>
      </c>
      <c r="K952" s="10" t="s">
        <v>31330</v>
      </c>
      <c r="L952" s="10">
        <v>1</v>
      </c>
      <c r="M952" s="10">
        <v>800.28</v>
      </c>
      <c r="N952" s="10">
        <v>800.28</v>
      </c>
      <c r="O952" s="59">
        <v>0.1</v>
      </c>
      <c r="P952" s="10">
        <v>80.03</v>
      </c>
      <c r="Q952" s="10">
        <v>720.25</v>
      </c>
      <c r="R952" s="10" t="s">
        <v>565</v>
      </c>
      <c r="S952" s="10" t="s">
        <v>585</v>
      </c>
      <c r="T952" s="59">
        <v>0.25</v>
      </c>
      <c r="U952" s="10">
        <v>180.06</v>
      </c>
    </row>
    <row r="953" spans="1:21" x14ac:dyDescent="0.3">
      <c r="A953" s="10" t="s">
        <v>31329</v>
      </c>
      <c r="B953" s="61">
        <v>45081</v>
      </c>
      <c r="C953" s="10" t="s">
        <v>31328</v>
      </c>
      <c r="D953" s="10" t="s">
        <v>31327</v>
      </c>
      <c r="E953" s="10" t="s">
        <v>603</v>
      </c>
      <c r="F953" s="10" t="s">
        <v>636</v>
      </c>
      <c r="G953" s="10" t="s">
        <v>601</v>
      </c>
      <c r="H953" s="10" t="s">
        <v>579</v>
      </c>
      <c r="I953" s="10" t="s">
        <v>711</v>
      </c>
      <c r="J953" s="10" t="s">
        <v>21773</v>
      </c>
      <c r="K953" s="10" t="s">
        <v>8795</v>
      </c>
      <c r="L953" s="10">
        <v>1</v>
      </c>
      <c r="M953" s="10">
        <v>562.83000000000004</v>
      </c>
      <c r="N953" s="10">
        <v>562.83000000000004</v>
      </c>
      <c r="O953" s="59">
        <v>0.2</v>
      </c>
      <c r="P953" s="10">
        <v>112.57</v>
      </c>
      <c r="Q953" s="10">
        <v>450.26</v>
      </c>
      <c r="R953" s="10" t="s">
        <v>586</v>
      </c>
      <c r="S953" s="10" t="s">
        <v>564</v>
      </c>
      <c r="T953" s="59">
        <v>0.25</v>
      </c>
      <c r="U953" s="10">
        <v>112.56</v>
      </c>
    </row>
    <row r="954" spans="1:21" x14ac:dyDescent="0.3">
      <c r="A954" s="10" t="s">
        <v>31326</v>
      </c>
      <c r="B954" s="61">
        <v>45153</v>
      </c>
      <c r="C954" s="10" t="s">
        <v>20123</v>
      </c>
      <c r="D954" s="10" t="s">
        <v>31325</v>
      </c>
      <c r="E954" s="10" t="s">
        <v>629</v>
      </c>
      <c r="F954" s="10" t="s">
        <v>790</v>
      </c>
      <c r="G954" s="10" t="s">
        <v>601</v>
      </c>
      <c r="H954" s="10" t="s">
        <v>590</v>
      </c>
      <c r="I954" s="10" t="s">
        <v>635</v>
      </c>
      <c r="J954" s="10" t="s">
        <v>31324</v>
      </c>
      <c r="K954" s="10" t="s">
        <v>22237</v>
      </c>
      <c r="L954" s="10">
        <v>8</v>
      </c>
      <c r="M954" s="10">
        <v>940.09</v>
      </c>
      <c r="N954" s="10">
        <v>7520.72</v>
      </c>
      <c r="O954" s="59">
        <v>0</v>
      </c>
      <c r="P954" s="10">
        <v>0</v>
      </c>
      <c r="Q954" s="10">
        <v>7520.72</v>
      </c>
      <c r="R954" s="10" t="s">
        <v>614</v>
      </c>
      <c r="S954" s="10" t="s">
        <v>607</v>
      </c>
      <c r="T954" s="59">
        <v>0.25</v>
      </c>
      <c r="U954" s="10">
        <v>1880.18</v>
      </c>
    </row>
    <row r="955" spans="1:21" x14ac:dyDescent="0.3">
      <c r="A955" s="10" t="s">
        <v>31323</v>
      </c>
      <c r="B955" s="61">
        <v>45202</v>
      </c>
      <c r="C955" s="10" t="s">
        <v>20830</v>
      </c>
      <c r="D955" s="10" t="s">
        <v>31322</v>
      </c>
      <c r="E955" s="10" t="s">
        <v>571</v>
      </c>
      <c r="F955" s="10" t="s">
        <v>685</v>
      </c>
      <c r="G955" s="10" t="s">
        <v>601</v>
      </c>
      <c r="H955" s="10" t="s">
        <v>544</v>
      </c>
      <c r="I955" s="10" t="s">
        <v>568</v>
      </c>
      <c r="J955" s="10" t="s">
        <v>31321</v>
      </c>
      <c r="K955" s="10" t="s">
        <v>31320</v>
      </c>
      <c r="L955" s="10">
        <v>8</v>
      </c>
      <c r="M955" s="10">
        <v>813.97</v>
      </c>
      <c r="N955" s="10">
        <v>6511.76</v>
      </c>
      <c r="O955" s="59">
        <v>0</v>
      </c>
      <c r="P955" s="10">
        <v>0</v>
      </c>
      <c r="Q955" s="10">
        <v>6511.76</v>
      </c>
      <c r="R955" s="10" t="s">
        <v>586</v>
      </c>
      <c r="S955" s="10" t="s">
        <v>607</v>
      </c>
      <c r="T955" s="59">
        <v>0.25</v>
      </c>
      <c r="U955" s="10">
        <v>1627.94</v>
      </c>
    </row>
    <row r="956" spans="1:21" x14ac:dyDescent="0.3">
      <c r="A956" s="10" t="s">
        <v>31319</v>
      </c>
      <c r="B956" s="61">
        <v>45146</v>
      </c>
      <c r="C956" s="10" t="s">
        <v>6834</v>
      </c>
      <c r="D956" s="10" t="s">
        <v>7464</v>
      </c>
      <c r="E956" s="10" t="s">
        <v>581</v>
      </c>
      <c r="F956" s="10" t="s">
        <v>7</v>
      </c>
      <c r="G956" s="10" t="s">
        <v>601</v>
      </c>
      <c r="H956" s="10" t="s">
        <v>600</v>
      </c>
      <c r="I956" s="10" t="s">
        <v>599</v>
      </c>
      <c r="J956" s="10" t="s">
        <v>31318</v>
      </c>
      <c r="K956" s="10" t="s">
        <v>12147</v>
      </c>
      <c r="L956" s="10">
        <v>9</v>
      </c>
      <c r="M956" s="10">
        <v>876.8</v>
      </c>
      <c r="N956" s="10">
        <v>7891.2</v>
      </c>
      <c r="O956" s="59">
        <v>0.05</v>
      </c>
      <c r="P956" s="10">
        <v>394.56</v>
      </c>
      <c r="Q956" s="10">
        <v>7496.64</v>
      </c>
      <c r="R956" s="10" t="s">
        <v>586</v>
      </c>
      <c r="S956" s="10" t="s">
        <v>585</v>
      </c>
      <c r="T956" s="59">
        <v>0.3</v>
      </c>
      <c r="U956" s="10">
        <v>2248.9899999999998</v>
      </c>
    </row>
    <row r="957" spans="1:21" x14ac:dyDescent="0.3">
      <c r="A957" s="10" t="s">
        <v>31317</v>
      </c>
      <c r="B957" s="61">
        <v>45371</v>
      </c>
      <c r="C957" s="10" t="s">
        <v>4931</v>
      </c>
      <c r="D957" s="10" t="s">
        <v>31316</v>
      </c>
      <c r="E957" s="10" t="s">
        <v>592</v>
      </c>
      <c r="F957" s="10" t="s">
        <v>18</v>
      </c>
      <c r="G957" s="10" t="s">
        <v>569</v>
      </c>
      <c r="H957" s="10" t="s">
        <v>544</v>
      </c>
      <c r="I957" s="10" t="s">
        <v>568</v>
      </c>
      <c r="J957" s="10" t="s">
        <v>30926</v>
      </c>
      <c r="K957" s="10" t="s">
        <v>31315</v>
      </c>
      <c r="L957" s="10">
        <v>8</v>
      </c>
      <c r="M957" s="10">
        <v>596.73</v>
      </c>
      <c r="N957" s="10">
        <v>4773.84</v>
      </c>
      <c r="O957" s="59">
        <v>0.05</v>
      </c>
      <c r="P957" s="10">
        <v>238.69</v>
      </c>
      <c r="Q957" s="10">
        <v>4535.1499999999996</v>
      </c>
      <c r="R957" s="10" t="s">
        <v>565</v>
      </c>
      <c r="S957" s="10" t="s">
        <v>585</v>
      </c>
      <c r="T957" s="59">
        <v>0.3</v>
      </c>
      <c r="U957" s="10">
        <v>1360.54</v>
      </c>
    </row>
    <row r="958" spans="1:21" x14ac:dyDescent="0.3">
      <c r="A958" s="10" t="s">
        <v>31314</v>
      </c>
      <c r="B958" s="61">
        <v>45346</v>
      </c>
      <c r="C958" s="10" t="s">
        <v>7469</v>
      </c>
      <c r="D958" s="10" t="s">
        <v>15573</v>
      </c>
      <c r="E958" s="10" t="s">
        <v>592</v>
      </c>
      <c r="F958" s="10" t="s">
        <v>652</v>
      </c>
      <c r="G958" s="10" t="s">
        <v>569</v>
      </c>
      <c r="H958" s="10" t="s">
        <v>590</v>
      </c>
      <c r="I958" s="10" t="s">
        <v>748</v>
      </c>
      <c r="J958" s="10" t="s">
        <v>31313</v>
      </c>
      <c r="K958" s="10" t="s">
        <v>1988</v>
      </c>
      <c r="L958" s="10">
        <v>3</v>
      </c>
      <c r="M958" s="10">
        <v>100.82</v>
      </c>
      <c r="N958" s="10">
        <v>302.45999999999998</v>
      </c>
      <c r="O958" s="59">
        <v>0</v>
      </c>
      <c r="P958" s="10">
        <v>0</v>
      </c>
      <c r="Q958" s="10">
        <v>302.45999999999998</v>
      </c>
      <c r="R958" s="10" t="s">
        <v>575</v>
      </c>
      <c r="S958" s="10" t="s">
        <v>585</v>
      </c>
      <c r="T958" s="59">
        <v>0.15</v>
      </c>
      <c r="U958" s="10">
        <v>45.37</v>
      </c>
    </row>
    <row r="959" spans="1:21" x14ac:dyDescent="0.3">
      <c r="A959" s="10" t="s">
        <v>31312</v>
      </c>
      <c r="B959" s="61">
        <v>45130</v>
      </c>
      <c r="C959" s="10" t="s">
        <v>1877</v>
      </c>
      <c r="D959" s="10" t="s">
        <v>31311</v>
      </c>
      <c r="E959" s="10" t="s">
        <v>592</v>
      </c>
      <c r="F959" s="10" t="s">
        <v>652</v>
      </c>
      <c r="G959" s="10" t="s">
        <v>601</v>
      </c>
      <c r="H959" s="10" t="s">
        <v>579</v>
      </c>
      <c r="I959" s="10" t="s">
        <v>722</v>
      </c>
      <c r="J959" s="10" t="s">
        <v>31310</v>
      </c>
      <c r="K959" s="10" t="s">
        <v>31309</v>
      </c>
      <c r="L959" s="10">
        <v>6</v>
      </c>
      <c r="M959" s="10">
        <v>549.5</v>
      </c>
      <c r="N959" s="10">
        <v>3297</v>
      </c>
      <c r="O959" s="59">
        <v>0</v>
      </c>
      <c r="P959" s="10">
        <v>0</v>
      </c>
      <c r="Q959" s="10">
        <v>3297</v>
      </c>
      <c r="R959" s="10" t="s">
        <v>614</v>
      </c>
      <c r="S959" s="10" t="s">
        <v>607</v>
      </c>
      <c r="T959" s="59">
        <v>0.25</v>
      </c>
      <c r="U959" s="10">
        <v>824.25</v>
      </c>
    </row>
    <row r="960" spans="1:21" x14ac:dyDescent="0.3">
      <c r="A960" s="10" t="s">
        <v>31308</v>
      </c>
      <c r="B960" s="61">
        <v>45105</v>
      </c>
      <c r="C960" s="10" t="s">
        <v>31307</v>
      </c>
      <c r="D960" s="10" t="s">
        <v>7221</v>
      </c>
      <c r="E960" s="10" t="s">
        <v>581</v>
      </c>
      <c r="F960" s="10" t="s">
        <v>83</v>
      </c>
      <c r="G960" s="10" t="s">
        <v>569</v>
      </c>
      <c r="H960" s="10" t="s">
        <v>544</v>
      </c>
      <c r="I960" s="10" t="s">
        <v>610</v>
      </c>
      <c r="J960" s="10" t="s">
        <v>31306</v>
      </c>
      <c r="K960" s="10" t="s">
        <v>3495</v>
      </c>
      <c r="L960" s="10">
        <v>8</v>
      </c>
      <c r="M960" s="10">
        <v>580.72</v>
      </c>
      <c r="N960" s="10">
        <v>4645.76</v>
      </c>
      <c r="O960" s="59">
        <v>0.05</v>
      </c>
      <c r="P960" s="10">
        <v>232.29</v>
      </c>
      <c r="Q960" s="10">
        <v>4413.47</v>
      </c>
      <c r="R960" s="10" t="s">
        <v>614</v>
      </c>
      <c r="S960" s="10" t="s">
        <v>596</v>
      </c>
      <c r="T960" s="59">
        <v>0.15</v>
      </c>
      <c r="U960" s="10">
        <v>662.02</v>
      </c>
    </row>
    <row r="961" spans="1:21" x14ac:dyDescent="0.3">
      <c r="A961" s="10" t="s">
        <v>31305</v>
      </c>
      <c r="B961" s="61">
        <v>45205</v>
      </c>
      <c r="C961" s="10" t="s">
        <v>31304</v>
      </c>
      <c r="D961" s="10" t="s">
        <v>20451</v>
      </c>
      <c r="E961" s="10" t="s">
        <v>592</v>
      </c>
      <c r="F961" s="10" t="s">
        <v>591</v>
      </c>
      <c r="G961" s="10" t="s">
        <v>601</v>
      </c>
      <c r="H961" s="10" t="s">
        <v>600</v>
      </c>
      <c r="I961" s="10" t="s">
        <v>599</v>
      </c>
      <c r="J961" s="10" t="s">
        <v>31303</v>
      </c>
      <c r="K961" s="10" t="s">
        <v>27061</v>
      </c>
      <c r="L961" s="10">
        <v>7</v>
      </c>
      <c r="M961" s="10">
        <v>657.63</v>
      </c>
      <c r="N961" s="10">
        <v>4603.41</v>
      </c>
      <c r="O961" s="59">
        <v>0</v>
      </c>
      <c r="P961" s="10">
        <v>0</v>
      </c>
      <c r="Q961" s="10">
        <v>4603.41</v>
      </c>
      <c r="R961" s="10" t="s">
        <v>586</v>
      </c>
      <c r="S961" s="10" t="s">
        <v>596</v>
      </c>
      <c r="T961" s="59">
        <v>0.15</v>
      </c>
      <c r="U961" s="10">
        <v>690.51</v>
      </c>
    </row>
    <row r="962" spans="1:21" x14ac:dyDescent="0.3">
      <c r="A962" s="10" t="s">
        <v>31302</v>
      </c>
      <c r="B962" s="61">
        <v>45322</v>
      </c>
      <c r="C962" s="10" t="s">
        <v>28755</v>
      </c>
      <c r="D962" s="10" t="s">
        <v>31301</v>
      </c>
      <c r="E962" s="10" t="s">
        <v>571</v>
      </c>
      <c r="F962" s="10" t="s">
        <v>685</v>
      </c>
      <c r="G962" s="10" t="s">
        <v>569</v>
      </c>
      <c r="H962" s="10" t="s">
        <v>600</v>
      </c>
      <c r="I962" s="10" t="s">
        <v>599</v>
      </c>
      <c r="J962" s="10" t="s">
        <v>3877</v>
      </c>
      <c r="K962" s="10" t="s">
        <v>30824</v>
      </c>
      <c r="L962" s="10">
        <v>1</v>
      </c>
      <c r="M962" s="10">
        <v>889.43</v>
      </c>
      <c r="N962" s="10">
        <v>889.43</v>
      </c>
      <c r="O962" s="59">
        <v>0.1</v>
      </c>
      <c r="P962" s="10">
        <v>88.94</v>
      </c>
      <c r="Q962" s="10">
        <v>800.49</v>
      </c>
      <c r="R962" s="10" t="s">
        <v>565</v>
      </c>
      <c r="S962" s="10" t="s">
        <v>596</v>
      </c>
      <c r="T962" s="59">
        <v>0.25</v>
      </c>
      <c r="U962" s="10">
        <v>200.12</v>
      </c>
    </row>
    <row r="963" spans="1:21" x14ac:dyDescent="0.3">
      <c r="A963" s="10" t="s">
        <v>31300</v>
      </c>
      <c r="B963" s="61">
        <v>45229</v>
      </c>
      <c r="C963" s="10" t="s">
        <v>15088</v>
      </c>
      <c r="D963" s="10" t="s">
        <v>31299</v>
      </c>
      <c r="E963" s="10" t="s">
        <v>603</v>
      </c>
      <c r="F963" s="10" t="s">
        <v>602</v>
      </c>
      <c r="G963" s="10" t="s">
        <v>569</v>
      </c>
      <c r="H963" s="10" t="s">
        <v>600</v>
      </c>
      <c r="I963" s="10" t="s">
        <v>599</v>
      </c>
      <c r="J963" s="10" t="s">
        <v>31298</v>
      </c>
      <c r="K963" s="10" t="s">
        <v>5973</v>
      </c>
      <c r="L963" s="10">
        <v>8</v>
      </c>
      <c r="M963" s="10">
        <v>291.74</v>
      </c>
      <c r="N963" s="10">
        <v>2333.92</v>
      </c>
      <c r="O963" s="59">
        <v>0.05</v>
      </c>
      <c r="P963" s="10">
        <v>116.7</v>
      </c>
      <c r="Q963" s="10">
        <v>2217.2199999999998</v>
      </c>
      <c r="R963" s="10" t="s">
        <v>614</v>
      </c>
      <c r="S963" s="10" t="s">
        <v>596</v>
      </c>
      <c r="T963" s="59">
        <v>0.15</v>
      </c>
      <c r="U963" s="10">
        <v>332.58</v>
      </c>
    </row>
    <row r="964" spans="1:21" x14ac:dyDescent="0.3">
      <c r="A964" s="10" t="s">
        <v>31297</v>
      </c>
      <c r="B964" s="61">
        <v>45361</v>
      </c>
      <c r="C964" s="10" t="s">
        <v>8325</v>
      </c>
      <c r="D964" s="10" t="s">
        <v>23079</v>
      </c>
      <c r="E964" s="10" t="s">
        <v>629</v>
      </c>
      <c r="F964" s="10" t="s">
        <v>790</v>
      </c>
      <c r="G964" s="10" t="s">
        <v>569</v>
      </c>
      <c r="H964" s="10" t="s">
        <v>590</v>
      </c>
      <c r="I964" s="10" t="s">
        <v>589</v>
      </c>
      <c r="J964" s="10" t="s">
        <v>15582</v>
      </c>
      <c r="K964" s="10" t="s">
        <v>5558</v>
      </c>
      <c r="L964" s="10">
        <v>8</v>
      </c>
      <c r="M964" s="10">
        <v>898.3</v>
      </c>
      <c r="N964" s="10">
        <v>7186.4</v>
      </c>
      <c r="O964" s="59">
        <v>0.1</v>
      </c>
      <c r="P964" s="10">
        <v>718.64</v>
      </c>
      <c r="Q964" s="10">
        <v>6467.76</v>
      </c>
      <c r="R964" s="10" t="s">
        <v>586</v>
      </c>
      <c r="S964" s="10" t="s">
        <v>564</v>
      </c>
      <c r="T964" s="59">
        <v>0.15</v>
      </c>
      <c r="U964" s="10">
        <v>970.16</v>
      </c>
    </row>
    <row r="965" spans="1:21" x14ac:dyDescent="0.3">
      <c r="A965" s="10" t="s">
        <v>31296</v>
      </c>
      <c r="B965" s="61">
        <v>45329</v>
      </c>
      <c r="C965" s="10" t="s">
        <v>19059</v>
      </c>
      <c r="D965" s="10" t="s">
        <v>6411</v>
      </c>
      <c r="E965" s="10" t="s">
        <v>581</v>
      </c>
      <c r="F965" s="10" t="s">
        <v>83</v>
      </c>
      <c r="G965" s="10" t="s">
        <v>601</v>
      </c>
      <c r="H965" s="10" t="s">
        <v>544</v>
      </c>
      <c r="I965" s="10" t="s">
        <v>10</v>
      </c>
      <c r="J965" s="10" t="s">
        <v>31295</v>
      </c>
      <c r="K965" s="10" t="s">
        <v>31294</v>
      </c>
      <c r="L965" s="10">
        <v>5</v>
      </c>
      <c r="M965" s="10">
        <v>273.58</v>
      </c>
      <c r="N965" s="10">
        <v>1367.9</v>
      </c>
      <c r="O965" s="59">
        <v>0</v>
      </c>
      <c r="P965" s="10">
        <v>0</v>
      </c>
      <c r="Q965" s="10">
        <v>1367.9</v>
      </c>
      <c r="R965" s="10" t="s">
        <v>586</v>
      </c>
      <c r="S965" s="10" t="s">
        <v>585</v>
      </c>
      <c r="T965" s="59">
        <v>0.15</v>
      </c>
      <c r="U965" s="10">
        <v>205.19</v>
      </c>
    </row>
    <row r="966" spans="1:21" x14ac:dyDescent="0.3">
      <c r="A966" s="10" t="s">
        <v>31293</v>
      </c>
      <c r="B966" s="61">
        <v>44936</v>
      </c>
      <c r="C966" s="10" t="s">
        <v>3521</v>
      </c>
      <c r="D966" s="10" t="s">
        <v>855</v>
      </c>
      <c r="E966" s="10" t="s">
        <v>603</v>
      </c>
      <c r="F966" s="10" t="s">
        <v>658</v>
      </c>
      <c r="G966" s="10" t="s">
        <v>569</v>
      </c>
      <c r="H966" s="10" t="s">
        <v>600</v>
      </c>
      <c r="I966" s="10" t="s">
        <v>599</v>
      </c>
      <c r="J966" s="10" t="s">
        <v>22817</v>
      </c>
      <c r="K966" s="10" t="s">
        <v>21071</v>
      </c>
      <c r="L966" s="10">
        <v>4</v>
      </c>
      <c r="M966" s="10">
        <v>963.85</v>
      </c>
      <c r="N966" s="10">
        <v>3855.4</v>
      </c>
      <c r="O966" s="59">
        <v>0.05</v>
      </c>
      <c r="P966" s="10">
        <v>192.77</v>
      </c>
      <c r="Q966" s="10">
        <v>3662.63</v>
      </c>
      <c r="R966" s="10" t="s">
        <v>614</v>
      </c>
      <c r="S966" s="10" t="s">
        <v>607</v>
      </c>
      <c r="T966" s="59">
        <v>0.15</v>
      </c>
      <c r="U966" s="10">
        <v>549.39</v>
      </c>
    </row>
    <row r="967" spans="1:21" x14ac:dyDescent="0.3">
      <c r="A967" s="10" t="s">
        <v>31292</v>
      </c>
      <c r="B967" s="61">
        <v>45026</v>
      </c>
      <c r="C967" s="10" t="s">
        <v>31291</v>
      </c>
      <c r="D967" s="10" t="s">
        <v>3996</v>
      </c>
      <c r="E967" s="10" t="s">
        <v>629</v>
      </c>
      <c r="F967" s="10" t="s">
        <v>790</v>
      </c>
      <c r="G967" s="10" t="s">
        <v>601</v>
      </c>
      <c r="H967" s="10" t="s">
        <v>579</v>
      </c>
      <c r="I967" s="10" t="s">
        <v>711</v>
      </c>
      <c r="J967" s="10" t="s">
        <v>31290</v>
      </c>
      <c r="K967" s="10" t="s">
        <v>20649</v>
      </c>
      <c r="L967" s="10">
        <v>6</v>
      </c>
      <c r="M967" s="10">
        <v>225.69</v>
      </c>
      <c r="N967" s="10">
        <v>1354.14</v>
      </c>
      <c r="O967" s="59">
        <v>0.1</v>
      </c>
      <c r="P967" s="10">
        <v>135.41</v>
      </c>
      <c r="Q967" s="10">
        <v>1218.73</v>
      </c>
      <c r="R967" s="10" t="s">
        <v>586</v>
      </c>
      <c r="S967" s="10" t="s">
        <v>564</v>
      </c>
      <c r="T967" s="59">
        <v>0.25</v>
      </c>
      <c r="U967" s="10">
        <v>304.68</v>
      </c>
    </row>
    <row r="968" spans="1:21" x14ac:dyDescent="0.3">
      <c r="A968" s="10" t="s">
        <v>31289</v>
      </c>
      <c r="B968" s="61">
        <v>45295</v>
      </c>
      <c r="C968" s="10" t="s">
        <v>29217</v>
      </c>
      <c r="D968" s="10" t="s">
        <v>3040</v>
      </c>
      <c r="E968" s="10" t="s">
        <v>581</v>
      </c>
      <c r="F968" s="10" t="s">
        <v>580</v>
      </c>
      <c r="G968" s="10" t="s">
        <v>601</v>
      </c>
      <c r="H968" s="10" t="s">
        <v>590</v>
      </c>
      <c r="I968" s="10" t="s">
        <v>635</v>
      </c>
      <c r="J968" s="10" t="s">
        <v>15209</v>
      </c>
      <c r="K968" s="10" t="s">
        <v>2122</v>
      </c>
      <c r="L968" s="10">
        <v>1</v>
      </c>
      <c r="M968" s="10">
        <v>389.66</v>
      </c>
      <c r="N968" s="10">
        <v>389.66</v>
      </c>
      <c r="O968" s="59">
        <v>0.2</v>
      </c>
      <c r="P968" s="10">
        <v>77.930000000000007</v>
      </c>
      <c r="Q968" s="10">
        <v>311.73</v>
      </c>
      <c r="R968" s="10" t="s">
        <v>575</v>
      </c>
      <c r="S968" s="10" t="s">
        <v>607</v>
      </c>
      <c r="T968" s="59">
        <v>0.15</v>
      </c>
      <c r="U968" s="10">
        <v>46.76</v>
      </c>
    </row>
    <row r="969" spans="1:21" x14ac:dyDescent="0.3">
      <c r="A969" s="10" t="s">
        <v>31288</v>
      </c>
      <c r="B969" s="61">
        <v>44995</v>
      </c>
      <c r="C969" s="10" t="s">
        <v>2325</v>
      </c>
      <c r="D969" s="10" t="s">
        <v>19448</v>
      </c>
      <c r="E969" s="10" t="s">
        <v>603</v>
      </c>
      <c r="F969" s="10" t="s">
        <v>602</v>
      </c>
      <c r="G969" s="10" t="s">
        <v>601</v>
      </c>
      <c r="H969" s="10" t="s">
        <v>590</v>
      </c>
      <c r="I969" s="10" t="s">
        <v>748</v>
      </c>
      <c r="J969" s="10" t="s">
        <v>31287</v>
      </c>
      <c r="K969" s="10" t="s">
        <v>31286</v>
      </c>
      <c r="L969" s="10">
        <v>10</v>
      </c>
      <c r="M969" s="10">
        <v>997.35</v>
      </c>
      <c r="N969" s="10">
        <v>9973.5</v>
      </c>
      <c r="O969" s="59">
        <v>0</v>
      </c>
      <c r="P969" s="10">
        <v>0</v>
      </c>
      <c r="Q969" s="10">
        <v>9973.5</v>
      </c>
      <c r="R969" s="10" t="s">
        <v>586</v>
      </c>
      <c r="S969" s="10" t="s">
        <v>596</v>
      </c>
      <c r="T969" s="59">
        <v>0.25</v>
      </c>
      <c r="U969" s="10">
        <v>2493.38</v>
      </c>
    </row>
    <row r="970" spans="1:21" x14ac:dyDescent="0.3">
      <c r="A970" s="10" t="s">
        <v>31285</v>
      </c>
      <c r="B970" s="61">
        <v>45352</v>
      </c>
      <c r="C970" s="10" t="s">
        <v>12597</v>
      </c>
      <c r="D970" s="10" t="s">
        <v>11589</v>
      </c>
      <c r="E970" s="10" t="s">
        <v>592</v>
      </c>
      <c r="F970" s="10" t="s">
        <v>18</v>
      </c>
      <c r="G970" s="10" t="s">
        <v>601</v>
      </c>
      <c r="H970" s="10" t="s">
        <v>590</v>
      </c>
      <c r="I970" s="10" t="s">
        <v>748</v>
      </c>
      <c r="J970" s="10" t="s">
        <v>6427</v>
      </c>
      <c r="K970" s="10" t="s">
        <v>8120</v>
      </c>
      <c r="L970" s="10">
        <v>10</v>
      </c>
      <c r="M970" s="10">
        <v>538.49</v>
      </c>
      <c r="N970" s="10">
        <v>5384.9</v>
      </c>
      <c r="O970" s="59">
        <v>0.2</v>
      </c>
      <c r="P970" s="10">
        <v>1076.98</v>
      </c>
      <c r="Q970" s="10">
        <v>4307.92</v>
      </c>
      <c r="R970" s="10" t="s">
        <v>575</v>
      </c>
      <c r="S970" s="10" t="s">
        <v>596</v>
      </c>
      <c r="T970" s="59">
        <v>0.25</v>
      </c>
      <c r="U970" s="10">
        <v>1076.98</v>
      </c>
    </row>
    <row r="971" spans="1:21" x14ac:dyDescent="0.3">
      <c r="A971" s="10" t="s">
        <v>31284</v>
      </c>
      <c r="B971" s="61">
        <v>45212</v>
      </c>
      <c r="C971" s="10" t="s">
        <v>9227</v>
      </c>
      <c r="D971" s="10" t="s">
        <v>26209</v>
      </c>
      <c r="E971" s="10" t="s">
        <v>592</v>
      </c>
      <c r="F971" s="10" t="s">
        <v>591</v>
      </c>
      <c r="G971" s="10" t="s">
        <v>601</v>
      </c>
      <c r="H971" s="10" t="s">
        <v>579</v>
      </c>
      <c r="I971" s="10" t="s">
        <v>711</v>
      </c>
      <c r="J971" s="10" t="s">
        <v>4252</v>
      </c>
      <c r="K971" s="10" t="s">
        <v>31283</v>
      </c>
      <c r="L971" s="10">
        <v>8</v>
      </c>
      <c r="M971" s="10">
        <v>800.64</v>
      </c>
      <c r="N971" s="10">
        <v>6405.12</v>
      </c>
      <c r="O971" s="59">
        <v>0.05</v>
      </c>
      <c r="P971" s="10">
        <v>320.26</v>
      </c>
      <c r="Q971" s="10">
        <v>6084.86</v>
      </c>
      <c r="R971" s="10" t="s">
        <v>586</v>
      </c>
      <c r="S971" s="10" t="s">
        <v>564</v>
      </c>
      <c r="T971" s="59">
        <v>0.15</v>
      </c>
      <c r="U971" s="10">
        <v>912.73</v>
      </c>
    </row>
    <row r="972" spans="1:21" x14ac:dyDescent="0.3">
      <c r="A972" s="10" t="s">
        <v>31282</v>
      </c>
      <c r="B972" s="61">
        <v>45231</v>
      </c>
      <c r="C972" s="10" t="s">
        <v>31281</v>
      </c>
      <c r="D972" s="10" t="s">
        <v>14388</v>
      </c>
      <c r="E972" s="10" t="s">
        <v>603</v>
      </c>
      <c r="F972" s="10" t="s">
        <v>658</v>
      </c>
      <c r="G972" s="10" t="s">
        <v>601</v>
      </c>
      <c r="H972" s="10" t="s">
        <v>600</v>
      </c>
      <c r="I972" s="10" t="s">
        <v>599</v>
      </c>
      <c r="J972" s="10" t="s">
        <v>31280</v>
      </c>
      <c r="K972" s="10" t="s">
        <v>3466</v>
      </c>
      <c r="L972" s="10">
        <v>10</v>
      </c>
      <c r="M972" s="10">
        <v>577.15</v>
      </c>
      <c r="N972" s="10">
        <v>5771.5</v>
      </c>
      <c r="O972" s="59">
        <v>0.2</v>
      </c>
      <c r="P972" s="10">
        <v>1154.3</v>
      </c>
      <c r="Q972" s="10">
        <v>4617.2</v>
      </c>
      <c r="R972" s="10" t="s">
        <v>586</v>
      </c>
      <c r="S972" s="10" t="s">
        <v>564</v>
      </c>
      <c r="T972" s="59">
        <v>0.15</v>
      </c>
      <c r="U972" s="10">
        <v>692.58</v>
      </c>
    </row>
    <row r="973" spans="1:21" x14ac:dyDescent="0.3">
      <c r="A973" s="10" t="s">
        <v>31279</v>
      </c>
      <c r="B973" s="61">
        <v>45276</v>
      </c>
      <c r="C973" s="10" t="s">
        <v>31278</v>
      </c>
      <c r="D973" s="10" t="s">
        <v>31277</v>
      </c>
      <c r="E973" s="10" t="s">
        <v>629</v>
      </c>
      <c r="F973" s="10" t="s">
        <v>759</v>
      </c>
      <c r="G973" s="10" t="s">
        <v>601</v>
      </c>
      <c r="H973" s="10" t="s">
        <v>544</v>
      </c>
      <c r="I973" s="10" t="s">
        <v>10</v>
      </c>
      <c r="J973" s="10" t="s">
        <v>31276</v>
      </c>
      <c r="K973" s="10" t="s">
        <v>31275</v>
      </c>
      <c r="L973" s="10">
        <v>4</v>
      </c>
      <c r="M973" s="10">
        <v>530.25</v>
      </c>
      <c r="N973" s="10">
        <v>2121</v>
      </c>
      <c r="O973" s="59">
        <v>0.05</v>
      </c>
      <c r="P973" s="10">
        <v>106.05</v>
      </c>
      <c r="Q973" s="10">
        <v>2014.95</v>
      </c>
      <c r="R973" s="10" t="s">
        <v>565</v>
      </c>
      <c r="S973" s="10" t="s">
        <v>585</v>
      </c>
      <c r="T973" s="59">
        <v>0.3</v>
      </c>
      <c r="U973" s="10">
        <v>604.49</v>
      </c>
    </row>
    <row r="974" spans="1:21" x14ac:dyDescent="0.3">
      <c r="A974" s="10" t="s">
        <v>31274</v>
      </c>
      <c r="B974" s="61">
        <v>45127</v>
      </c>
      <c r="C974" s="10" t="s">
        <v>1655</v>
      </c>
      <c r="D974" s="10" t="s">
        <v>31273</v>
      </c>
      <c r="E974" s="10" t="s">
        <v>629</v>
      </c>
      <c r="F974" s="10" t="s">
        <v>759</v>
      </c>
      <c r="G974" s="10" t="s">
        <v>601</v>
      </c>
      <c r="H974" s="10" t="s">
        <v>544</v>
      </c>
      <c r="I974" s="10" t="s">
        <v>568</v>
      </c>
      <c r="J974" s="10" t="s">
        <v>3859</v>
      </c>
      <c r="K974" s="10" t="s">
        <v>31272</v>
      </c>
      <c r="L974" s="10">
        <v>4</v>
      </c>
      <c r="M974" s="10">
        <v>227.44</v>
      </c>
      <c r="N974" s="10">
        <v>909.76</v>
      </c>
      <c r="O974" s="59">
        <v>0.2</v>
      </c>
      <c r="P974" s="10">
        <v>181.95</v>
      </c>
      <c r="Q974" s="10">
        <v>727.81</v>
      </c>
      <c r="R974" s="10" t="s">
        <v>565</v>
      </c>
      <c r="S974" s="10" t="s">
        <v>607</v>
      </c>
      <c r="T974" s="59">
        <v>0.15</v>
      </c>
      <c r="U974" s="10">
        <v>109.17</v>
      </c>
    </row>
    <row r="975" spans="1:21" x14ac:dyDescent="0.3">
      <c r="A975" s="10" t="s">
        <v>31271</v>
      </c>
      <c r="B975" s="61">
        <v>44992</v>
      </c>
      <c r="C975" s="10" t="s">
        <v>11832</v>
      </c>
      <c r="D975" s="10" t="s">
        <v>31270</v>
      </c>
      <c r="E975" s="10" t="s">
        <v>581</v>
      </c>
      <c r="F975" s="10" t="s">
        <v>83</v>
      </c>
      <c r="G975" s="10" t="s">
        <v>569</v>
      </c>
      <c r="H975" s="10" t="s">
        <v>590</v>
      </c>
      <c r="I975" s="10" t="s">
        <v>748</v>
      </c>
      <c r="J975" s="10" t="s">
        <v>31269</v>
      </c>
      <c r="K975" s="10" t="s">
        <v>12135</v>
      </c>
      <c r="L975" s="10">
        <v>3</v>
      </c>
      <c r="M975" s="10">
        <v>805.53</v>
      </c>
      <c r="N975" s="10">
        <v>2416.59</v>
      </c>
      <c r="O975" s="59">
        <v>0.1</v>
      </c>
      <c r="P975" s="10">
        <v>241.66</v>
      </c>
      <c r="Q975" s="10">
        <v>2174.9299999999998</v>
      </c>
      <c r="R975" s="10" t="s">
        <v>565</v>
      </c>
      <c r="S975" s="10" t="s">
        <v>564</v>
      </c>
      <c r="T975" s="59">
        <v>0.15</v>
      </c>
      <c r="U975" s="10">
        <v>326.24</v>
      </c>
    </row>
    <row r="976" spans="1:21" x14ac:dyDescent="0.3">
      <c r="A976" s="10" t="s">
        <v>31268</v>
      </c>
      <c r="B976" s="61">
        <v>45229</v>
      </c>
      <c r="C976" s="10" t="s">
        <v>16617</v>
      </c>
      <c r="D976" s="10" t="s">
        <v>31267</v>
      </c>
      <c r="E976" s="10" t="s">
        <v>592</v>
      </c>
      <c r="F976" s="10" t="s">
        <v>652</v>
      </c>
      <c r="G976" s="10" t="s">
        <v>569</v>
      </c>
      <c r="H976" s="10" t="s">
        <v>590</v>
      </c>
      <c r="I976" s="10" t="s">
        <v>748</v>
      </c>
      <c r="J976" s="10" t="s">
        <v>31266</v>
      </c>
      <c r="K976" s="10" t="s">
        <v>31265</v>
      </c>
      <c r="L976" s="10">
        <v>7</v>
      </c>
      <c r="M976" s="10">
        <v>792.62</v>
      </c>
      <c r="N976" s="10">
        <v>5548.34</v>
      </c>
      <c r="O976" s="59">
        <v>0</v>
      </c>
      <c r="P976" s="10">
        <v>0</v>
      </c>
      <c r="Q976" s="10">
        <v>5548.34</v>
      </c>
      <c r="R976" s="10" t="s">
        <v>565</v>
      </c>
      <c r="S976" s="10" t="s">
        <v>607</v>
      </c>
      <c r="T976" s="59">
        <v>0.25</v>
      </c>
      <c r="U976" s="10">
        <v>1387.09</v>
      </c>
    </row>
    <row r="977" spans="1:21" x14ac:dyDescent="0.3">
      <c r="A977" s="10" t="s">
        <v>31264</v>
      </c>
      <c r="B977" s="61">
        <v>44963</v>
      </c>
      <c r="C977" s="10" t="s">
        <v>13548</v>
      </c>
      <c r="D977" s="10" t="s">
        <v>31263</v>
      </c>
      <c r="E977" s="10" t="s">
        <v>629</v>
      </c>
      <c r="F977" s="10" t="s">
        <v>628</v>
      </c>
      <c r="G977" s="10" t="s">
        <v>569</v>
      </c>
      <c r="H977" s="10" t="s">
        <v>590</v>
      </c>
      <c r="I977" s="10" t="s">
        <v>748</v>
      </c>
      <c r="J977" s="10" t="s">
        <v>31262</v>
      </c>
      <c r="K977" s="10" t="s">
        <v>31261</v>
      </c>
      <c r="L977" s="10">
        <v>8</v>
      </c>
      <c r="M977" s="10">
        <v>474.64</v>
      </c>
      <c r="N977" s="10">
        <v>3797.12</v>
      </c>
      <c r="O977" s="59">
        <v>0.1</v>
      </c>
      <c r="P977" s="10">
        <v>379.71</v>
      </c>
      <c r="Q977" s="10">
        <v>3417.41</v>
      </c>
      <c r="R977" s="10" t="s">
        <v>586</v>
      </c>
      <c r="S977" s="10" t="s">
        <v>564</v>
      </c>
      <c r="T977" s="59">
        <v>0.25</v>
      </c>
      <c r="U977" s="10">
        <v>854.35</v>
      </c>
    </row>
    <row r="978" spans="1:21" x14ac:dyDescent="0.3">
      <c r="A978" s="10" t="s">
        <v>31260</v>
      </c>
      <c r="B978" s="61">
        <v>45210</v>
      </c>
      <c r="C978" s="10" t="s">
        <v>12367</v>
      </c>
      <c r="D978" s="10" t="s">
        <v>8016</v>
      </c>
      <c r="E978" s="10" t="s">
        <v>629</v>
      </c>
      <c r="F978" s="10" t="s">
        <v>628</v>
      </c>
      <c r="G978" s="10" t="s">
        <v>601</v>
      </c>
      <c r="H978" s="10" t="s">
        <v>544</v>
      </c>
      <c r="I978" s="10" t="s">
        <v>568</v>
      </c>
      <c r="J978" s="10" t="s">
        <v>31259</v>
      </c>
      <c r="K978" s="10" t="s">
        <v>31258</v>
      </c>
      <c r="L978" s="10">
        <v>6</v>
      </c>
      <c r="M978" s="10">
        <v>690.53</v>
      </c>
      <c r="N978" s="10">
        <v>4143.18</v>
      </c>
      <c r="O978" s="59">
        <v>0.05</v>
      </c>
      <c r="P978" s="10">
        <v>207.16</v>
      </c>
      <c r="Q978" s="10">
        <v>3936.02</v>
      </c>
      <c r="R978" s="10" t="s">
        <v>586</v>
      </c>
      <c r="S978" s="10" t="s">
        <v>607</v>
      </c>
      <c r="T978" s="59">
        <v>0.25</v>
      </c>
      <c r="U978" s="10">
        <v>984</v>
      </c>
    </row>
    <row r="979" spans="1:21" x14ac:dyDescent="0.3">
      <c r="A979" s="10" t="s">
        <v>31257</v>
      </c>
      <c r="B979" s="61">
        <v>45317</v>
      </c>
      <c r="C979" s="10" t="s">
        <v>5648</v>
      </c>
      <c r="D979" s="10" t="s">
        <v>31256</v>
      </c>
      <c r="E979" s="10" t="s">
        <v>571</v>
      </c>
      <c r="F979" s="10" t="s">
        <v>570</v>
      </c>
      <c r="G979" s="10" t="s">
        <v>601</v>
      </c>
      <c r="H979" s="10" t="s">
        <v>590</v>
      </c>
      <c r="I979" s="10" t="s">
        <v>748</v>
      </c>
      <c r="J979" s="10" t="s">
        <v>31255</v>
      </c>
      <c r="K979" s="10" t="s">
        <v>4341</v>
      </c>
      <c r="L979" s="10">
        <v>7</v>
      </c>
      <c r="M979" s="10">
        <v>150.63999999999999</v>
      </c>
      <c r="N979" s="10">
        <v>1054.48</v>
      </c>
      <c r="O979" s="59">
        <v>0.2</v>
      </c>
      <c r="P979" s="10">
        <v>210.9</v>
      </c>
      <c r="Q979" s="10">
        <v>843.58</v>
      </c>
      <c r="R979" s="10" t="s">
        <v>586</v>
      </c>
      <c r="S979" s="10" t="s">
        <v>564</v>
      </c>
      <c r="T979" s="59">
        <v>0.15</v>
      </c>
      <c r="U979" s="10">
        <v>126.54</v>
      </c>
    </row>
    <row r="980" spans="1:21" x14ac:dyDescent="0.3">
      <c r="A980" s="10" t="s">
        <v>31254</v>
      </c>
      <c r="B980" s="61">
        <v>44994</v>
      </c>
      <c r="C980" s="10" t="s">
        <v>31253</v>
      </c>
      <c r="D980" s="10" t="s">
        <v>20628</v>
      </c>
      <c r="E980" s="10" t="s">
        <v>571</v>
      </c>
      <c r="F980" s="10" t="s">
        <v>11</v>
      </c>
      <c r="G980" s="10" t="s">
        <v>601</v>
      </c>
      <c r="H980" s="10" t="s">
        <v>590</v>
      </c>
      <c r="I980" s="10" t="s">
        <v>748</v>
      </c>
      <c r="J980" s="10" t="s">
        <v>15465</v>
      </c>
      <c r="K980" s="10" t="s">
        <v>31252</v>
      </c>
      <c r="L980" s="10">
        <v>1</v>
      </c>
      <c r="M980" s="10">
        <v>767.47</v>
      </c>
      <c r="N980" s="10">
        <v>767.47</v>
      </c>
      <c r="O980" s="59">
        <v>0.1</v>
      </c>
      <c r="P980" s="10">
        <v>76.75</v>
      </c>
      <c r="Q980" s="10">
        <v>690.72</v>
      </c>
      <c r="R980" s="10" t="s">
        <v>575</v>
      </c>
      <c r="S980" s="10" t="s">
        <v>564</v>
      </c>
      <c r="T980" s="59">
        <v>0.3</v>
      </c>
      <c r="U980" s="10">
        <v>207.22</v>
      </c>
    </row>
    <row r="981" spans="1:21" x14ac:dyDescent="0.3">
      <c r="A981" s="10" t="s">
        <v>31251</v>
      </c>
      <c r="B981" s="61">
        <v>45354</v>
      </c>
      <c r="C981" s="10" t="s">
        <v>6342</v>
      </c>
      <c r="D981" s="10" t="s">
        <v>22031</v>
      </c>
      <c r="E981" s="10" t="s">
        <v>603</v>
      </c>
      <c r="F981" s="10" t="s">
        <v>636</v>
      </c>
      <c r="G981" s="10" t="s">
        <v>601</v>
      </c>
      <c r="H981" s="10" t="s">
        <v>590</v>
      </c>
      <c r="I981" s="10" t="s">
        <v>748</v>
      </c>
      <c r="J981" s="10" t="s">
        <v>15749</v>
      </c>
      <c r="K981" s="10" t="s">
        <v>1978</v>
      </c>
      <c r="L981" s="10">
        <v>2</v>
      </c>
      <c r="M981" s="10">
        <v>920.48</v>
      </c>
      <c r="N981" s="10">
        <v>1840.96</v>
      </c>
      <c r="O981" s="59">
        <v>0</v>
      </c>
      <c r="P981" s="10">
        <v>0</v>
      </c>
      <c r="Q981" s="10">
        <v>1840.96</v>
      </c>
      <c r="R981" s="10" t="s">
        <v>565</v>
      </c>
      <c r="S981" s="10" t="s">
        <v>585</v>
      </c>
      <c r="T981" s="59">
        <v>0.15</v>
      </c>
      <c r="U981" s="10">
        <v>276.14</v>
      </c>
    </row>
    <row r="982" spans="1:21" x14ac:dyDescent="0.3">
      <c r="A982" s="10" t="s">
        <v>31250</v>
      </c>
      <c r="B982" s="61">
        <v>45151</v>
      </c>
      <c r="C982" s="10" t="s">
        <v>31249</v>
      </c>
      <c r="D982" s="10" t="s">
        <v>8392</v>
      </c>
      <c r="E982" s="10" t="s">
        <v>571</v>
      </c>
      <c r="F982" s="10" t="s">
        <v>570</v>
      </c>
      <c r="G982" s="10" t="s">
        <v>569</v>
      </c>
      <c r="H982" s="10" t="s">
        <v>600</v>
      </c>
      <c r="I982" s="10" t="s">
        <v>664</v>
      </c>
      <c r="J982" s="10" t="s">
        <v>23684</v>
      </c>
      <c r="K982" s="10" t="s">
        <v>3959</v>
      </c>
      <c r="L982" s="10">
        <v>10</v>
      </c>
      <c r="M982" s="10">
        <v>882.8</v>
      </c>
      <c r="N982" s="10">
        <v>8828</v>
      </c>
      <c r="O982" s="59">
        <v>0.1</v>
      </c>
      <c r="P982" s="10">
        <v>882.8</v>
      </c>
      <c r="Q982" s="10">
        <v>7945.2</v>
      </c>
      <c r="R982" s="10" t="s">
        <v>575</v>
      </c>
      <c r="S982" s="10" t="s">
        <v>564</v>
      </c>
      <c r="T982" s="59">
        <v>0.15</v>
      </c>
      <c r="U982" s="10">
        <v>1191.78</v>
      </c>
    </row>
    <row r="983" spans="1:21" x14ac:dyDescent="0.3">
      <c r="A983" s="10" t="s">
        <v>31248</v>
      </c>
      <c r="B983" s="61">
        <v>45237</v>
      </c>
      <c r="C983" s="10" t="s">
        <v>27117</v>
      </c>
      <c r="D983" s="10" t="s">
        <v>10660</v>
      </c>
      <c r="E983" s="10" t="s">
        <v>629</v>
      </c>
      <c r="F983" s="10" t="s">
        <v>790</v>
      </c>
      <c r="G983" s="10" t="s">
        <v>601</v>
      </c>
      <c r="H983" s="10" t="s">
        <v>544</v>
      </c>
      <c r="I983" s="10" t="s">
        <v>610</v>
      </c>
      <c r="J983" s="10" t="s">
        <v>31247</v>
      </c>
      <c r="K983" s="10" t="s">
        <v>21270</v>
      </c>
      <c r="L983" s="10">
        <v>4</v>
      </c>
      <c r="M983" s="10">
        <v>921.61</v>
      </c>
      <c r="N983" s="10">
        <v>3686.44</v>
      </c>
      <c r="O983" s="59">
        <v>0.2</v>
      </c>
      <c r="P983" s="10">
        <v>737.29</v>
      </c>
      <c r="Q983" s="10">
        <v>2949.15</v>
      </c>
      <c r="R983" s="10" t="s">
        <v>575</v>
      </c>
      <c r="S983" s="10" t="s">
        <v>607</v>
      </c>
      <c r="T983" s="59">
        <v>0.3</v>
      </c>
      <c r="U983" s="10">
        <v>884.75</v>
      </c>
    </row>
    <row r="984" spans="1:21" x14ac:dyDescent="0.3">
      <c r="A984" s="10" t="s">
        <v>31246</v>
      </c>
      <c r="B984" s="61">
        <v>45061</v>
      </c>
      <c r="C984" s="10" t="s">
        <v>30746</v>
      </c>
      <c r="D984" s="10" t="s">
        <v>17898</v>
      </c>
      <c r="E984" s="10" t="s">
        <v>571</v>
      </c>
      <c r="F984" s="10" t="s">
        <v>11</v>
      </c>
      <c r="G984" s="10" t="s">
        <v>601</v>
      </c>
      <c r="H984" s="10" t="s">
        <v>544</v>
      </c>
      <c r="I984" s="10" t="s">
        <v>10</v>
      </c>
      <c r="J984" s="10" t="s">
        <v>31245</v>
      </c>
      <c r="K984" s="10" t="s">
        <v>23739</v>
      </c>
      <c r="L984" s="10">
        <v>6</v>
      </c>
      <c r="M984" s="10">
        <v>934.17</v>
      </c>
      <c r="N984" s="10">
        <v>5605.02</v>
      </c>
      <c r="O984" s="59">
        <v>0.05</v>
      </c>
      <c r="P984" s="10">
        <v>280.25</v>
      </c>
      <c r="Q984" s="10">
        <v>5324.77</v>
      </c>
      <c r="R984" s="10" t="s">
        <v>565</v>
      </c>
      <c r="S984" s="10" t="s">
        <v>564</v>
      </c>
      <c r="T984" s="59">
        <v>0.25</v>
      </c>
      <c r="U984" s="10">
        <v>1331.19</v>
      </c>
    </row>
    <row r="985" spans="1:21" x14ac:dyDescent="0.3">
      <c r="A985" s="10" t="s">
        <v>31244</v>
      </c>
      <c r="B985" s="61">
        <v>45050</v>
      </c>
      <c r="C985" s="10" t="s">
        <v>17739</v>
      </c>
      <c r="D985" s="10" t="s">
        <v>31243</v>
      </c>
      <c r="E985" s="10" t="s">
        <v>571</v>
      </c>
      <c r="F985" s="10" t="s">
        <v>570</v>
      </c>
      <c r="G985" s="10" t="s">
        <v>601</v>
      </c>
      <c r="H985" s="10" t="s">
        <v>544</v>
      </c>
      <c r="I985" s="10" t="s">
        <v>568</v>
      </c>
      <c r="J985" s="10" t="s">
        <v>31242</v>
      </c>
      <c r="K985" s="10" t="s">
        <v>29717</v>
      </c>
      <c r="L985" s="10">
        <v>1</v>
      </c>
      <c r="M985" s="10">
        <v>891.18</v>
      </c>
      <c r="N985" s="10">
        <v>891.18</v>
      </c>
      <c r="O985" s="59">
        <v>0.2</v>
      </c>
      <c r="P985" s="10">
        <v>178.24</v>
      </c>
      <c r="Q985" s="10">
        <v>712.94</v>
      </c>
      <c r="R985" s="10" t="s">
        <v>565</v>
      </c>
      <c r="S985" s="10" t="s">
        <v>564</v>
      </c>
      <c r="T985" s="59">
        <v>0.15</v>
      </c>
      <c r="U985" s="10">
        <v>106.94</v>
      </c>
    </row>
    <row r="986" spans="1:21" x14ac:dyDescent="0.3">
      <c r="A986" s="10" t="s">
        <v>31241</v>
      </c>
      <c r="B986" s="61">
        <v>45138</v>
      </c>
      <c r="C986" s="10" t="s">
        <v>31240</v>
      </c>
      <c r="D986" s="10" t="s">
        <v>31239</v>
      </c>
      <c r="E986" s="10" t="s">
        <v>592</v>
      </c>
      <c r="F986" s="10" t="s">
        <v>591</v>
      </c>
      <c r="G986" s="10" t="s">
        <v>569</v>
      </c>
      <c r="H986" s="10" t="s">
        <v>544</v>
      </c>
      <c r="I986" s="10" t="s">
        <v>610</v>
      </c>
      <c r="J986" s="10" t="s">
        <v>8714</v>
      </c>
      <c r="K986" s="10" t="s">
        <v>7576</v>
      </c>
      <c r="L986" s="10">
        <v>6</v>
      </c>
      <c r="M986" s="10">
        <v>870.71</v>
      </c>
      <c r="N986" s="10">
        <v>5224.26</v>
      </c>
      <c r="O986" s="59">
        <v>0.1</v>
      </c>
      <c r="P986" s="10">
        <v>522.42999999999995</v>
      </c>
      <c r="Q986" s="10">
        <v>4701.83</v>
      </c>
      <c r="R986" s="10" t="s">
        <v>575</v>
      </c>
      <c r="S986" s="10" t="s">
        <v>585</v>
      </c>
      <c r="T986" s="59">
        <v>0.15</v>
      </c>
      <c r="U986" s="10">
        <v>705.27</v>
      </c>
    </row>
    <row r="987" spans="1:21" x14ac:dyDescent="0.3">
      <c r="A987" s="10" t="s">
        <v>31238</v>
      </c>
      <c r="B987" s="61">
        <v>45151</v>
      </c>
      <c r="C987" s="10" t="s">
        <v>2286</v>
      </c>
      <c r="D987" s="10" t="s">
        <v>29044</v>
      </c>
      <c r="E987" s="10" t="s">
        <v>581</v>
      </c>
      <c r="F987" s="10" t="s">
        <v>580</v>
      </c>
      <c r="G987" s="10" t="s">
        <v>601</v>
      </c>
      <c r="H987" s="10" t="s">
        <v>544</v>
      </c>
      <c r="I987" s="10" t="s">
        <v>10</v>
      </c>
      <c r="J987" s="10" t="s">
        <v>30200</v>
      </c>
      <c r="K987" s="10" t="s">
        <v>31237</v>
      </c>
      <c r="L987" s="10">
        <v>2</v>
      </c>
      <c r="M987" s="10">
        <v>337.45</v>
      </c>
      <c r="N987" s="10">
        <v>674.9</v>
      </c>
      <c r="O987" s="59">
        <v>0</v>
      </c>
      <c r="P987" s="10">
        <v>0</v>
      </c>
      <c r="Q987" s="10">
        <v>674.9</v>
      </c>
      <c r="R987" s="10" t="s">
        <v>565</v>
      </c>
      <c r="S987" s="10" t="s">
        <v>596</v>
      </c>
      <c r="T987" s="59">
        <v>0.3</v>
      </c>
      <c r="U987" s="10">
        <v>202.47</v>
      </c>
    </row>
    <row r="988" spans="1:21" x14ac:dyDescent="0.3">
      <c r="A988" s="10" t="s">
        <v>31236</v>
      </c>
      <c r="B988" s="61">
        <v>44934</v>
      </c>
      <c r="C988" s="10" t="s">
        <v>2266</v>
      </c>
      <c r="D988" s="10" t="s">
        <v>11004</v>
      </c>
      <c r="E988" s="10" t="s">
        <v>571</v>
      </c>
      <c r="F988" s="10" t="s">
        <v>11</v>
      </c>
      <c r="G988" s="10" t="s">
        <v>569</v>
      </c>
      <c r="H988" s="10" t="s">
        <v>579</v>
      </c>
      <c r="I988" s="10" t="s">
        <v>722</v>
      </c>
      <c r="J988" s="10" t="s">
        <v>2404</v>
      </c>
      <c r="K988" s="10" t="s">
        <v>25503</v>
      </c>
      <c r="L988" s="10">
        <v>1</v>
      </c>
      <c r="M988" s="10">
        <v>712.29</v>
      </c>
      <c r="N988" s="10">
        <v>712.29</v>
      </c>
      <c r="O988" s="59">
        <v>0.2</v>
      </c>
      <c r="P988" s="10">
        <v>142.46</v>
      </c>
      <c r="Q988" s="10">
        <v>569.83000000000004</v>
      </c>
      <c r="R988" s="10" t="s">
        <v>575</v>
      </c>
      <c r="S988" s="10" t="s">
        <v>564</v>
      </c>
      <c r="T988" s="59">
        <v>0.3</v>
      </c>
      <c r="U988" s="10">
        <v>170.95</v>
      </c>
    </row>
    <row r="989" spans="1:21" x14ac:dyDescent="0.3">
      <c r="A989" s="10" t="s">
        <v>31235</v>
      </c>
      <c r="B989" s="61">
        <v>45151</v>
      </c>
      <c r="C989" s="10" t="s">
        <v>681</v>
      </c>
      <c r="D989" s="10" t="s">
        <v>12805</v>
      </c>
      <c r="E989" s="10" t="s">
        <v>571</v>
      </c>
      <c r="F989" s="10" t="s">
        <v>570</v>
      </c>
      <c r="G989" s="10" t="s">
        <v>569</v>
      </c>
      <c r="H989" s="10" t="s">
        <v>600</v>
      </c>
      <c r="I989" s="10" t="s">
        <v>664</v>
      </c>
      <c r="J989" s="10" t="s">
        <v>31234</v>
      </c>
      <c r="K989" s="10" t="s">
        <v>31233</v>
      </c>
      <c r="L989" s="10">
        <v>1</v>
      </c>
      <c r="M989" s="10">
        <v>687.09</v>
      </c>
      <c r="N989" s="10">
        <v>687.09</v>
      </c>
      <c r="O989" s="59">
        <v>0.05</v>
      </c>
      <c r="P989" s="10">
        <v>34.35</v>
      </c>
      <c r="Q989" s="10">
        <v>652.74</v>
      </c>
      <c r="R989" s="10" t="s">
        <v>565</v>
      </c>
      <c r="S989" s="10" t="s">
        <v>585</v>
      </c>
      <c r="T989" s="59">
        <v>0.3</v>
      </c>
      <c r="U989" s="10">
        <v>195.82</v>
      </c>
    </row>
    <row r="990" spans="1:21" x14ac:dyDescent="0.3">
      <c r="A990" s="10" t="s">
        <v>31232</v>
      </c>
      <c r="B990" s="61">
        <v>45205</v>
      </c>
      <c r="C990" s="10" t="s">
        <v>24662</v>
      </c>
      <c r="D990" s="10" t="s">
        <v>25434</v>
      </c>
      <c r="E990" s="10" t="s">
        <v>629</v>
      </c>
      <c r="F990" s="10" t="s">
        <v>759</v>
      </c>
      <c r="G990" s="10" t="s">
        <v>569</v>
      </c>
      <c r="H990" s="10" t="s">
        <v>579</v>
      </c>
      <c r="I990" s="10" t="s">
        <v>578</v>
      </c>
      <c r="J990" s="10" t="s">
        <v>31231</v>
      </c>
      <c r="K990" s="10" t="s">
        <v>31230</v>
      </c>
      <c r="L990" s="10">
        <v>8</v>
      </c>
      <c r="M990" s="10">
        <v>551.98</v>
      </c>
      <c r="N990" s="10">
        <v>4415.84</v>
      </c>
      <c r="O990" s="59">
        <v>0</v>
      </c>
      <c r="P990" s="10">
        <v>0</v>
      </c>
      <c r="Q990" s="10">
        <v>4415.84</v>
      </c>
      <c r="R990" s="10" t="s">
        <v>575</v>
      </c>
      <c r="S990" s="10" t="s">
        <v>564</v>
      </c>
      <c r="T990" s="59">
        <v>0.15</v>
      </c>
      <c r="U990" s="10">
        <v>662.38</v>
      </c>
    </row>
    <row r="991" spans="1:21" x14ac:dyDescent="0.3">
      <c r="A991" s="10" t="s">
        <v>31229</v>
      </c>
      <c r="B991" s="61">
        <v>45020</v>
      </c>
      <c r="C991" s="10" t="s">
        <v>28816</v>
      </c>
      <c r="D991" s="10" t="s">
        <v>18819</v>
      </c>
      <c r="E991" s="10" t="s">
        <v>629</v>
      </c>
      <c r="F991" s="10" t="s">
        <v>759</v>
      </c>
      <c r="G991" s="10" t="s">
        <v>601</v>
      </c>
      <c r="H991" s="10" t="s">
        <v>579</v>
      </c>
      <c r="I991" s="10" t="s">
        <v>578</v>
      </c>
      <c r="J991" s="10" t="s">
        <v>10371</v>
      </c>
      <c r="K991" s="10" t="s">
        <v>22404</v>
      </c>
      <c r="L991" s="10">
        <v>6</v>
      </c>
      <c r="M991" s="10">
        <v>424.1</v>
      </c>
      <c r="N991" s="10">
        <v>2544.6</v>
      </c>
      <c r="O991" s="59">
        <v>0.05</v>
      </c>
      <c r="P991" s="10">
        <v>127.23</v>
      </c>
      <c r="Q991" s="10">
        <v>2417.37</v>
      </c>
      <c r="R991" s="10" t="s">
        <v>565</v>
      </c>
      <c r="S991" s="10" t="s">
        <v>607</v>
      </c>
      <c r="T991" s="59">
        <v>0.15</v>
      </c>
      <c r="U991" s="10">
        <v>362.61</v>
      </c>
    </row>
    <row r="992" spans="1:21" x14ac:dyDescent="0.3">
      <c r="A992" s="10" t="s">
        <v>31228</v>
      </c>
      <c r="B992" s="61">
        <v>45125</v>
      </c>
      <c r="C992" s="10" t="s">
        <v>2197</v>
      </c>
      <c r="D992" s="10" t="s">
        <v>20972</v>
      </c>
      <c r="E992" s="10" t="s">
        <v>603</v>
      </c>
      <c r="F992" s="10" t="s">
        <v>658</v>
      </c>
      <c r="G992" s="10" t="s">
        <v>569</v>
      </c>
      <c r="H992" s="10" t="s">
        <v>600</v>
      </c>
      <c r="I992" s="10" t="s">
        <v>599</v>
      </c>
      <c r="J992" s="10" t="s">
        <v>31227</v>
      </c>
      <c r="K992" s="10" t="s">
        <v>3439</v>
      </c>
      <c r="L992" s="10">
        <v>5</v>
      </c>
      <c r="M992" s="10">
        <v>185.42</v>
      </c>
      <c r="N992" s="10">
        <v>927.1</v>
      </c>
      <c r="O992" s="59">
        <v>0.2</v>
      </c>
      <c r="P992" s="10">
        <v>185.42</v>
      </c>
      <c r="Q992" s="10">
        <v>741.68</v>
      </c>
      <c r="R992" s="10" t="s">
        <v>565</v>
      </c>
      <c r="S992" s="10" t="s">
        <v>607</v>
      </c>
      <c r="T992" s="59">
        <v>0.25</v>
      </c>
      <c r="U992" s="10">
        <v>185.42</v>
      </c>
    </row>
    <row r="993" spans="1:21" x14ac:dyDescent="0.3">
      <c r="A993" s="10" t="s">
        <v>31226</v>
      </c>
      <c r="B993" s="61">
        <v>45057</v>
      </c>
      <c r="C993" s="10" t="s">
        <v>31225</v>
      </c>
      <c r="D993" s="10" t="s">
        <v>19924</v>
      </c>
      <c r="E993" s="10" t="s">
        <v>581</v>
      </c>
      <c r="F993" s="10" t="s">
        <v>7</v>
      </c>
      <c r="G993" s="10" t="s">
        <v>569</v>
      </c>
      <c r="H993" s="10" t="s">
        <v>544</v>
      </c>
      <c r="I993" s="10" t="s">
        <v>610</v>
      </c>
      <c r="J993" s="10" t="s">
        <v>21348</v>
      </c>
      <c r="K993" s="10" t="s">
        <v>31224</v>
      </c>
      <c r="L993" s="10">
        <v>2</v>
      </c>
      <c r="M993" s="10">
        <v>840.41</v>
      </c>
      <c r="N993" s="10">
        <v>1680.82</v>
      </c>
      <c r="O993" s="59">
        <v>0</v>
      </c>
      <c r="P993" s="10">
        <v>0</v>
      </c>
      <c r="Q993" s="10">
        <v>1680.82</v>
      </c>
      <c r="R993" s="10" t="s">
        <v>565</v>
      </c>
      <c r="S993" s="10" t="s">
        <v>564</v>
      </c>
      <c r="T993" s="59">
        <v>0.15</v>
      </c>
      <c r="U993" s="10">
        <v>252.12</v>
      </c>
    </row>
    <row r="994" spans="1:21" x14ac:dyDescent="0.3">
      <c r="A994" s="10" t="s">
        <v>31223</v>
      </c>
      <c r="B994" s="61">
        <v>45172</v>
      </c>
      <c r="C994" s="10" t="s">
        <v>23231</v>
      </c>
      <c r="D994" s="10" t="s">
        <v>2527</v>
      </c>
      <c r="E994" s="10" t="s">
        <v>571</v>
      </c>
      <c r="F994" s="10" t="s">
        <v>685</v>
      </c>
      <c r="G994" s="10" t="s">
        <v>601</v>
      </c>
      <c r="H994" s="10" t="s">
        <v>590</v>
      </c>
      <c r="I994" s="10" t="s">
        <v>748</v>
      </c>
      <c r="J994" s="10" t="s">
        <v>31222</v>
      </c>
      <c r="K994" s="10" t="s">
        <v>31221</v>
      </c>
      <c r="L994" s="10">
        <v>6</v>
      </c>
      <c r="M994" s="10">
        <v>596.84</v>
      </c>
      <c r="N994" s="10">
        <v>3581.04</v>
      </c>
      <c r="O994" s="59">
        <v>0.1</v>
      </c>
      <c r="P994" s="10">
        <v>358.1</v>
      </c>
      <c r="Q994" s="10">
        <v>3222.94</v>
      </c>
      <c r="R994" s="10" t="s">
        <v>575</v>
      </c>
      <c r="S994" s="10" t="s">
        <v>585</v>
      </c>
      <c r="T994" s="59">
        <v>0.25</v>
      </c>
      <c r="U994" s="10">
        <v>805.74</v>
      </c>
    </row>
    <row r="995" spans="1:21" x14ac:dyDescent="0.3">
      <c r="A995" s="10" t="s">
        <v>31220</v>
      </c>
      <c r="B995" s="61">
        <v>45062</v>
      </c>
      <c r="C995" s="10" t="s">
        <v>3897</v>
      </c>
      <c r="D995" s="10" t="s">
        <v>31219</v>
      </c>
      <c r="E995" s="10" t="s">
        <v>571</v>
      </c>
      <c r="F995" s="10" t="s">
        <v>11</v>
      </c>
      <c r="G995" s="10" t="s">
        <v>601</v>
      </c>
      <c r="H995" s="10" t="s">
        <v>579</v>
      </c>
      <c r="I995" s="10" t="s">
        <v>578</v>
      </c>
      <c r="J995" s="10" t="s">
        <v>17289</v>
      </c>
      <c r="K995" s="10" t="s">
        <v>31218</v>
      </c>
      <c r="L995" s="10">
        <v>2</v>
      </c>
      <c r="M995" s="10">
        <v>265.99</v>
      </c>
      <c r="N995" s="10">
        <v>531.98</v>
      </c>
      <c r="O995" s="59">
        <v>0</v>
      </c>
      <c r="P995" s="10">
        <v>0</v>
      </c>
      <c r="Q995" s="10">
        <v>531.98</v>
      </c>
      <c r="R995" s="10" t="s">
        <v>565</v>
      </c>
      <c r="S995" s="10" t="s">
        <v>596</v>
      </c>
      <c r="T995" s="59">
        <v>0.25</v>
      </c>
      <c r="U995" s="10">
        <v>133</v>
      </c>
    </row>
    <row r="996" spans="1:21" x14ac:dyDescent="0.3">
      <c r="A996" s="10" t="s">
        <v>31217</v>
      </c>
      <c r="B996" s="61">
        <v>45279</v>
      </c>
      <c r="C996" s="10" t="s">
        <v>31216</v>
      </c>
      <c r="D996" s="10" t="s">
        <v>31215</v>
      </c>
      <c r="E996" s="10" t="s">
        <v>629</v>
      </c>
      <c r="F996" s="10" t="s">
        <v>759</v>
      </c>
      <c r="G996" s="10" t="s">
        <v>569</v>
      </c>
      <c r="H996" s="10" t="s">
        <v>544</v>
      </c>
      <c r="I996" s="10" t="s">
        <v>610</v>
      </c>
      <c r="J996" s="10" t="s">
        <v>679</v>
      </c>
      <c r="K996" s="10" t="s">
        <v>7400</v>
      </c>
      <c r="L996" s="10">
        <v>8</v>
      </c>
      <c r="M996" s="10">
        <v>504.23</v>
      </c>
      <c r="N996" s="10">
        <v>4033.84</v>
      </c>
      <c r="O996" s="59">
        <v>0.1</v>
      </c>
      <c r="P996" s="10">
        <v>403.38</v>
      </c>
      <c r="Q996" s="10">
        <v>3630.46</v>
      </c>
      <c r="R996" s="10" t="s">
        <v>565</v>
      </c>
      <c r="S996" s="10" t="s">
        <v>596</v>
      </c>
      <c r="T996" s="59">
        <v>0.25</v>
      </c>
      <c r="U996" s="10">
        <v>907.62</v>
      </c>
    </row>
    <row r="997" spans="1:21" x14ac:dyDescent="0.3">
      <c r="A997" s="10" t="s">
        <v>31214</v>
      </c>
      <c r="B997" s="61">
        <v>45338</v>
      </c>
      <c r="C997" s="10" t="s">
        <v>15922</v>
      </c>
      <c r="D997" s="10" t="s">
        <v>5983</v>
      </c>
      <c r="E997" s="10" t="s">
        <v>571</v>
      </c>
      <c r="F997" s="10" t="s">
        <v>685</v>
      </c>
      <c r="G997" s="10" t="s">
        <v>569</v>
      </c>
      <c r="H997" s="10" t="s">
        <v>590</v>
      </c>
      <c r="I997" s="10" t="s">
        <v>748</v>
      </c>
      <c r="J997" s="10" t="s">
        <v>6744</v>
      </c>
      <c r="K997" s="10" t="s">
        <v>28609</v>
      </c>
      <c r="L997" s="10">
        <v>2</v>
      </c>
      <c r="M997" s="10">
        <v>350.51</v>
      </c>
      <c r="N997" s="10">
        <v>701.02</v>
      </c>
      <c r="O997" s="59">
        <v>0.1</v>
      </c>
      <c r="P997" s="10">
        <v>70.099999999999994</v>
      </c>
      <c r="Q997" s="10">
        <v>630.91999999999996</v>
      </c>
      <c r="R997" s="10" t="s">
        <v>586</v>
      </c>
      <c r="S997" s="10" t="s">
        <v>585</v>
      </c>
      <c r="T997" s="59">
        <v>0.15</v>
      </c>
      <c r="U997" s="10">
        <v>94.64</v>
      </c>
    </row>
    <row r="998" spans="1:21" x14ac:dyDescent="0.3">
      <c r="A998" s="10" t="s">
        <v>31213</v>
      </c>
      <c r="B998" s="61">
        <v>45348</v>
      </c>
      <c r="C998" s="10" t="s">
        <v>1730</v>
      </c>
      <c r="D998" s="10" t="s">
        <v>31212</v>
      </c>
      <c r="E998" s="10" t="s">
        <v>603</v>
      </c>
      <c r="F998" s="10" t="s">
        <v>658</v>
      </c>
      <c r="G998" s="10" t="s">
        <v>601</v>
      </c>
      <c r="H998" s="10" t="s">
        <v>590</v>
      </c>
      <c r="I998" s="10" t="s">
        <v>589</v>
      </c>
      <c r="J998" s="10" t="s">
        <v>24747</v>
      </c>
      <c r="K998" s="10" t="s">
        <v>12257</v>
      </c>
      <c r="L998" s="10">
        <v>8</v>
      </c>
      <c r="M998" s="10">
        <v>968.02</v>
      </c>
      <c r="N998" s="10">
        <v>7744.16</v>
      </c>
      <c r="O998" s="59">
        <v>0</v>
      </c>
      <c r="P998" s="10">
        <v>0</v>
      </c>
      <c r="Q998" s="10">
        <v>7744.16</v>
      </c>
      <c r="R998" s="10" t="s">
        <v>614</v>
      </c>
      <c r="S998" s="10" t="s">
        <v>564</v>
      </c>
      <c r="T998" s="59">
        <v>0.25</v>
      </c>
      <c r="U998" s="10">
        <v>1936.04</v>
      </c>
    </row>
    <row r="999" spans="1:21" x14ac:dyDescent="0.3">
      <c r="A999" s="10" t="s">
        <v>31211</v>
      </c>
      <c r="B999" s="61">
        <v>44996</v>
      </c>
      <c r="C999" s="10" t="s">
        <v>14080</v>
      </c>
      <c r="D999" s="10" t="s">
        <v>28209</v>
      </c>
      <c r="E999" s="10" t="s">
        <v>571</v>
      </c>
      <c r="F999" s="10" t="s">
        <v>685</v>
      </c>
      <c r="G999" s="10" t="s">
        <v>569</v>
      </c>
      <c r="H999" s="10" t="s">
        <v>590</v>
      </c>
      <c r="I999" s="10" t="s">
        <v>589</v>
      </c>
      <c r="J999" s="10" t="s">
        <v>31210</v>
      </c>
      <c r="K999" s="10" t="s">
        <v>24905</v>
      </c>
      <c r="L999" s="10">
        <v>1</v>
      </c>
      <c r="M999" s="10">
        <v>997.87</v>
      </c>
      <c r="N999" s="10">
        <v>997.87</v>
      </c>
      <c r="O999" s="59">
        <v>0.1</v>
      </c>
      <c r="P999" s="10">
        <v>99.79</v>
      </c>
      <c r="Q999" s="10">
        <v>898.08</v>
      </c>
      <c r="R999" s="10" t="s">
        <v>575</v>
      </c>
      <c r="S999" s="10" t="s">
        <v>564</v>
      </c>
      <c r="T999" s="59">
        <v>0.3</v>
      </c>
      <c r="U999" s="10">
        <v>269.42</v>
      </c>
    </row>
    <row r="1000" spans="1:21" x14ac:dyDescent="0.3">
      <c r="A1000" s="10" t="s">
        <v>31209</v>
      </c>
      <c r="B1000" s="61">
        <v>45121</v>
      </c>
      <c r="C1000" s="10" t="s">
        <v>25688</v>
      </c>
      <c r="D1000" s="10" t="s">
        <v>26332</v>
      </c>
      <c r="E1000" s="10" t="s">
        <v>629</v>
      </c>
      <c r="F1000" s="10" t="s">
        <v>759</v>
      </c>
      <c r="G1000" s="10" t="s">
        <v>601</v>
      </c>
      <c r="H1000" s="10" t="s">
        <v>600</v>
      </c>
      <c r="I1000" s="10" t="s">
        <v>627</v>
      </c>
      <c r="J1000" s="10" t="s">
        <v>7142</v>
      </c>
      <c r="K1000" s="10" t="s">
        <v>31208</v>
      </c>
      <c r="L1000" s="10">
        <v>6</v>
      </c>
      <c r="M1000" s="10">
        <v>778.94</v>
      </c>
      <c r="N1000" s="10">
        <v>4673.6400000000003</v>
      </c>
      <c r="O1000" s="59">
        <v>0</v>
      </c>
      <c r="P1000" s="10">
        <v>0</v>
      </c>
      <c r="Q1000" s="10">
        <v>4673.6400000000003</v>
      </c>
      <c r="R1000" s="10" t="s">
        <v>575</v>
      </c>
      <c r="S1000" s="10" t="s">
        <v>596</v>
      </c>
      <c r="T1000" s="59">
        <v>0.3</v>
      </c>
      <c r="U1000" s="10">
        <v>1402.09</v>
      </c>
    </row>
    <row r="1001" spans="1:21" x14ac:dyDescent="0.3">
      <c r="A1001" s="10" t="s">
        <v>31207</v>
      </c>
      <c r="B1001" s="61">
        <v>45203</v>
      </c>
      <c r="C1001" s="10" t="s">
        <v>4666</v>
      </c>
      <c r="D1001" s="10" t="s">
        <v>31206</v>
      </c>
      <c r="E1001" s="10" t="s">
        <v>581</v>
      </c>
      <c r="F1001" s="10" t="s">
        <v>7</v>
      </c>
      <c r="G1001" s="10" t="s">
        <v>601</v>
      </c>
      <c r="H1001" s="10" t="s">
        <v>544</v>
      </c>
      <c r="I1001" s="10" t="s">
        <v>568</v>
      </c>
      <c r="J1001" s="10" t="s">
        <v>26189</v>
      </c>
      <c r="K1001" s="10" t="s">
        <v>10971</v>
      </c>
      <c r="L1001" s="10">
        <v>3</v>
      </c>
      <c r="M1001" s="10">
        <v>777.87</v>
      </c>
      <c r="N1001" s="10">
        <v>2333.61</v>
      </c>
      <c r="O1001" s="59">
        <v>0.1</v>
      </c>
      <c r="P1001" s="10">
        <v>233.36</v>
      </c>
      <c r="Q1001" s="10">
        <v>2100.25</v>
      </c>
      <c r="R1001" s="10" t="s">
        <v>586</v>
      </c>
      <c r="S1001" s="10" t="s">
        <v>585</v>
      </c>
      <c r="T1001" s="59">
        <v>0.25</v>
      </c>
      <c r="U1001" s="10">
        <v>525.05999999999995</v>
      </c>
    </row>
    <row r="1002" spans="1:21" x14ac:dyDescent="0.3">
      <c r="A1002" s="10" t="s">
        <v>31205</v>
      </c>
      <c r="B1002" s="61">
        <v>45067</v>
      </c>
      <c r="C1002" s="10" t="s">
        <v>11801</v>
      </c>
      <c r="D1002" s="10" t="s">
        <v>2428</v>
      </c>
      <c r="E1002" s="10" t="s">
        <v>581</v>
      </c>
      <c r="F1002" s="10" t="s">
        <v>83</v>
      </c>
      <c r="G1002" s="10" t="s">
        <v>601</v>
      </c>
      <c r="H1002" s="10" t="s">
        <v>600</v>
      </c>
      <c r="I1002" s="10" t="s">
        <v>599</v>
      </c>
      <c r="J1002" s="10" t="s">
        <v>1718</v>
      </c>
      <c r="K1002" s="10" t="s">
        <v>31204</v>
      </c>
      <c r="L1002" s="10">
        <v>4</v>
      </c>
      <c r="M1002" s="10">
        <v>209.08</v>
      </c>
      <c r="N1002" s="10">
        <v>836.32</v>
      </c>
      <c r="O1002" s="59">
        <v>0.1</v>
      </c>
      <c r="P1002" s="10">
        <v>83.63</v>
      </c>
      <c r="Q1002" s="10">
        <v>752.69</v>
      </c>
      <c r="R1002" s="10" t="s">
        <v>586</v>
      </c>
      <c r="S1002" s="10" t="s">
        <v>585</v>
      </c>
      <c r="T1002" s="59">
        <v>0.3</v>
      </c>
      <c r="U1002" s="10">
        <v>225.81</v>
      </c>
    </row>
    <row r="1003" spans="1:21" x14ac:dyDescent="0.3">
      <c r="A1003" s="10" t="s">
        <v>31203</v>
      </c>
      <c r="B1003" s="61">
        <v>44969</v>
      </c>
      <c r="C1003" s="10" t="s">
        <v>23029</v>
      </c>
      <c r="D1003" s="10" t="s">
        <v>25014</v>
      </c>
      <c r="E1003" s="10" t="s">
        <v>592</v>
      </c>
      <c r="F1003" s="10" t="s">
        <v>652</v>
      </c>
      <c r="G1003" s="10" t="s">
        <v>569</v>
      </c>
      <c r="H1003" s="10" t="s">
        <v>544</v>
      </c>
      <c r="I1003" s="10" t="s">
        <v>568</v>
      </c>
      <c r="J1003" s="10" t="s">
        <v>19092</v>
      </c>
      <c r="K1003" s="10" t="s">
        <v>31202</v>
      </c>
      <c r="L1003" s="10">
        <v>6</v>
      </c>
      <c r="M1003" s="10">
        <v>233.23</v>
      </c>
      <c r="N1003" s="10">
        <v>1399.38</v>
      </c>
      <c r="O1003" s="59">
        <v>0.2</v>
      </c>
      <c r="P1003" s="10">
        <v>279.88</v>
      </c>
      <c r="Q1003" s="10">
        <v>1119.5</v>
      </c>
      <c r="R1003" s="10" t="s">
        <v>586</v>
      </c>
      <c r="S1003" s="10" t="s">
        <v>596</v>
      </c>
      <c r="T1003" s="59">
        <v>0.25</v>
      </c>
      <c r="U1003" s="10">
        <v>279.88</v>
      </c>
    </row>
    <row r="1004" spans="1:21" x14ac:dyDescent="0.3">
      <c r="A1004" s="10" t="s">
        <v>31201</v>
      </c>
      <c r="B1004" s="61">
        <v>44966</v>
      </c>
      <c r="C1004" s="10" t="s">
        <v>31200</v>
      </c>
      <c r="D1004" s="10" t="s">
        <v>5278</v>
      </c>
      <c r="E1004" s="10" t="s">
        <v>581</v>
      </c>
      <c r="F1004" s="10" t="s">
        <v>7</v>
      </c>
      <c r="G1004" s="10" t="s">
        <v>569</v>
      </c>
      <c r="H1004" s="10" t="s">
        <v>590</v>
      </c>
      <c r="I1004" s="10" t="s">
        <v>748</v>
      </c>
      <c r="J1004" s="10" t="s">
        <v>31199</v>
      </c>
      <c r="K1004" s="10" t="s">
        <v>9970</v>
      </c>
      <c r="L1004" s="10">
        <v>8</v>
      </c>
      <c r="M1004" s="10">
        <v>955.45</v>
      </c>
      <c r="N1004" s="10">
        <v>7643.6</v>
      </c>
      <c r="O1004" s="59">
        <v>0.1</v>
      </c>
      <c r="P1004" s="10">
        <v>764.36</v>
      </c>
      <c r="Q1004" s="10">
        <v>6879.24</v>
      </c>
      <c r="R1004" s="10" t="s">
        <v>614</v>
      </c>
      <c r="S1004" s="10" t="s">
        <v>607</v>
      </c>
      <c r="T1004" s="59">
        <v>0.25</v>
      </c>
      <c r="U1004" s="10">
        <v>1719.81</v>
      </c>
    </row>
    <row r="1005" spans="1:21" x14ac:dyDescent="0.3">
      <c r="A1005" s="10" t="s">
        <v>31198</v>
      </c>
      <c r="B1005" s="61">
        <v>45315</v>
      </c>
      <c r="C1005" s="10" t="s">
        <v>18750</v>
      </c>
      <c r="D1005" s="10" t="s">
        <v>31197</v>
      </c>
      <c r="E1005" s="10" t="s">
        <v>629</v>
      </c>
      <c r="F1005" s="10" t="s">
        <v>759</v>
      </c>
      <c r="G1005" s="10" t="s">
        <v>601</v>
      </c>
      <c r="H1005" s="10" t="s">
        <v>600</v>
      </c>
      <c r="I1005" s="10" t="s">
        <v>599</v>
      </c>
      <c r="J1005" s="10" t="s">
        <v>31196</v>
      </c>
      <c r="K1005" s="10" t="s">
        <v>6331</v>
      </c>
      <c r="L1005" s="10">
        <v>10</v>
      </c>
      <c r="M1005" s="10">
        <v>439.74</v>
      </c>
      <c r="N1005" s="10">
        <v>4397.3999999999996</v>
      </c>
      <c r="O1005" s="59">
        <v>0.2</v>
      </c>
      <c r="P1005" s="10">
        <v>879.48</v>
      </c>
      <c r="Q1005" s="10">
        <v>3517.92</v>
      </c>
      <c r="R1005" s="10" t="s">
        <v>586</v>
      </c>
      <c r="S1005" s="10" t="s">
        <v>585</v>
      </c>
      <c r="T1005" s="59">
        <v>0.15</v>
      </c>
      <c r="U1005" s="10">
        <v>527.69000000000005</v>
      </c>
    </row>
    <row r="1006" spans="1:21" x14ac:dyDescent="0.3">
      <c r="A1006" s="10" t="s">
        <v>31195</v>
      </c>
      <c r="B1006" s="61">
        <v>45091</v>
      </c>
      <c r="C1006" s="10" t="s">
        <v>16019</v>
      </c>
      <c r="D1006" s="10" t="s">
        <v>8148</v>
      </c>
      <c r="E1006" s="10" t="s">
        <v>581</v>
      </c>
      <c r="F1006" s="10" t="s">
        <v>7</v>
      </c>
      <c r="G1006" s="10" t="s">
        <v>601</v>
      </c>
      <c r="H1006" s="10" t="s">
        <v>590</v>
      </c>
      <c r="I1006" s="10" t="s">
        <v>748</v>
      </c>
      <c r="J1006" s="10" t="s">
        <v>31194</v>
      </c>
      <c r="K1006" s="10" t="s">
        <v>24835</v>
      </c>
      <c r="L1006" s="10">
        <v>1</v>
      </c>
      <c r="M1006" s="10">
        <v>296.26</v>
      </c>
      <c r="N1006" s="10">
        <v>296.26</v>
      </c>
      <c r="O1006" s="59">
        <v>0</v>
      </c>
      <c r="P1006" s="10">
        <v>0</v>
      </c>
      <c r="Q1006" s="10">
        <v>296.26</v>
      </c>
      <c r="R1006" s="10" t="s">
        <v>565</v>
      </c>
      <c r="S1006" s="10" t="s">
        <v>564</v>
      </c>
      <c r="T1006" s="59">
        <v>0.3</v>
      </c>
      <c r="U1006" s="10">
        <v>88.88</v>
      </c>
    </row>
    <row r="1007" spans="1:21" x14ac:dyDescent="0.3">
      <c r="A1007" s="10" t="s">
        <v>31193</v>
      </c>
      <c r="B1007" s="61">
        <v>45183</v>
      </c>
      <c r="C1007" s="10" t="s">
        <v>7708</v>
      </c>
      <c r="D1007" s="10" t="s">
        <v>3321</v>
      </c>
      <c r="E1007" s="10" t="s">
        <v>571</v>
      </c>
      <c r="F1007" s="10" t="s">
        <v>570</v>
      </c>
      <c r="G1007" s="10" t="s">
        <v>601</v>
      </c>
      <c r="H1007" s="10" t="s">
        <v>590</v>
      </c>
      <c r="I1007" s="10" t="s">
        <v>748</v>
      </c>
      <c r="J1007" s="10" t="s">
        <v>11723</v>
      </c>
      <c r="K1007" s="10" t="s">
        <v>25432</v>
      </c>
      <c r="L1007" s="10">
        <v>6</v>
      </c>
      <c r="M1007" s="10">
        <v>589.87</v>
      </c>
      <c r="N1007" s="10">
        <v>3539.22</v>
      </c>
      <c r="O1007" s="59">
        <v>0</v>
      </c>
      <c r="P1007" s="10">
        <v>0</v>
      </c>
      <c r="Q1007" s="10">
        <v>3539.22</v>
      </c>
      <c r="R1007" s="10" t="s">
        <v>614</v>
      </c>
      <c r="S1007" s="10" t="s">
        <v>596</v>
      </c>
      <c r="T1007" s="59">
        <v>0.25</v>
      </c>
      <c r="U1007" s="10">
        <v>884.8</v>
      </c>
    </row>
    <row r="1008" spans="1:21" x14ac:dyDescent="0.3">
      <c r="A1008" s="10" t="s">
        <v>31192</v>
      </c>
      <c r="B1008" s="61">
        <v>45214</v>
      </c>
      <c r="C1008" s="10" t="s">
        <v>15935</v>
      </c>
      <c r="D1008" s="10" t="s">
        <v>31191</v>
      </c>
      <c r="E1008" s="10" t="s">
        <v>629</v>
      </c>
      <c r="F1008" s="10" t="s">
        <v>759</v>
      </c>
      <c r="G1008" s="10" t="s">
        <v>601</v>
      </c>
      <c r="H1008" s="10" t="s">
        <v>590</v>
      </c>
      <c r="I1008" s="10" t="s">
        <v>589</v>
      </c>
      <c r="J1008" s="10" t="s">
        <v>27703</v>
      </c>
      <c r="K1008" s="10" t="s">
        <v>17492</v>
      </c>
      <c r="L1008" s="10">
        <v>5</v>
      </c>
      <c r="M1008" s="10">
        <v>230.35</v>
      </c>
      <c r="N1008" s="10">
        <v>1151.75</v>
      </c>
      <c r="O1008" s="59">
        <v>0</v>
      </c>
      <c r="P1008" s="10">
        <v>0</v>
      </c>
      <c r="Q1008" s="10">
        <v>1151.75</v>
      </c>
      <c r="R1008" s="10" t="s">
        <v>586</v>
      </c>
      <c r="S1008" s="10" t="s">
        <v>607</v>
      </c>
      <c r="T1008" s="59">
        <v>0.3</v>
      </c>
      <c r="U1008" s="10">
        <v>345.52</v>
      </c>
    </row>
    <row r="1009" spans="1:21" x14ac:dyDescent="0.3">
      <c r="A1009" s="10" t="s">
        <v>31190</v>
      </c>
      <c r="B1009" s="61">
        <v>45169</v>
      </c>
      <c r="C1009" s="10" t="s">
        <v>14009</v>
      </c>
      <c r="D1009" s="10" t="s">
        <v>19216</v>
      </c>
      <c r="E1009" s="10" t="s">
        <v>571</v>
      </c>
      <c r="F1009" s="10" t="s">
        <v>685</v>
      </c>
      <c r="G1009" s="10" t="s">
        <v>569</v>
      </c>
      <c r="H1009" s="10" t="s">
        <v>579</v>
      </c>
      <c r="I1009" s="10" t="s">
        <v>711</v>
      </c>
      <c r="J1009" s="10" t="s">
        <v>31189</v>
      </c>
      <c r="K1009" s="10" t="s">
        <v>31117</v>
      </c>
      <c r="L1009" s="10">
        <v>1</v>
      </c>
      <c r="M1009" s="10">
        <v>677.6</v>
      </c>
      <c r="N1009" s="10">
        <v>677.6</v>
      </c>
      <c r="O1009" s="59">
        <v>0.05</v>
      </c>
      <c r="P1009" s="10">
        <v>33.880000000000003</v>
      </c>
      <c r="Q1009" s="10">
        <v>643.72</v>
      </c>
      <c r="R1009" s="10" t="s">
        <v>586</v>
      </c>
      <c r="S1009" s="10" t="s">
        <v>607</v>
      </c>
      <c r="T1009" s="59">
        <v>0.15</v>
      </c>
      <c r="U1009" s="10">
        <v>96.56</v>
      </c>
    </row>
    <row r="1010" spans="1:21" x14ac:dyDescent="0.3">
      <c r="A1010" s="10" t="s">
        <v>31188</v>
      </c>
      <c r="B1010" s="61">
        <v>45183</v>
      </c>
      <c r="C1010" s="10" t="s">
        <v>13525</v>
      </c>
      <c r="D1010" s="10" t="s">
        <v>31187</v>
      </c>
      <c r="E1010" s="10" t="s">
        <v>629</v>
      </c>
      <c r="F1010" s="10" t="s">
        <v>790</v>
      </c>
      <c r="G1010" s="10" t="s">
        <v>569</v>
      </c>
      <c r="H1010" s="10" t="s">
        <v>579</v>
      </c>
      <c r="I1010" s="10" t="s">
        <v>711</v>
      </c>
      <c r="J1010" s="10" t="s">
        <v>26461</v>
      </c>
      <c r="K1010" s="10" t="s">
        <v>28882</v>
      </c>
      <c r="L1010" s="10">
        <v>7</v>
      </c>
      <c r="M1010" s="10">
        <v>386.68</v>
      </c>
      <c r="N1010" s="10">
        <v>2706.76</v>
      </c>
      <c r="O1010" s="59">
        <v>0.1</v>
      </c>
      <c r="P1010" s="10">
        <v>270.68</v>
      </c>
      <c r="Q1010" s="10">
        <v>2436.08</v>
      </c>
      <c r="R1010" s="10" t="s">
        <v>565</v>
      </c>
      <c r="S1010" s="10" t="s">
        <v>607</v>
      </c>
      <c r="T1010" s="59">
        <v>0.3</v>
      </c>
      <c r="U1010" s="10">
        <v>730.82</v>
      </c>
    </row>
    <row r="1011" spans="1:21" x14ac:dyDescent="0.3">
      <c r="A1011" s="10" t="s">
        <v>31186</v>
      </c>
      <c r="B1011" s="61">
        <v>45348</v>
      </c>
      <c r="C1011" s="10" t="s">
        <v>7758</v>
      </c>
      <c r="D1011" s="10" t="s">
        <v>10994</v>
      </c>
      <c r="E1011" s="10" t="s">
        <v>571</v>
      </c>
      <c r="F1011" s="10" t="s">
        <v>685</v>
      </c>
      <c r="G1011" s="10" t="s">
        <v>569</v>
      </c>
      <c r="H1011" s="10" t="s">
        <v>579</v>
      </c>
      <c r="I1011" s="10" t="s">
        <v>722</v>
      </c>
      <c r="J1011" s="10" t="s">
        <v>31185</v>
      </c>
      <c r="K1011" s="10" t="s">
        <v>31184</v>
      </c>
      <c r="L1011" s="10">
        <v>4</v>
      </c>
      <c r="M1011" s="10">
        <v>300.87</v>
      </c>
      <c r="N1011" s="10">
        <v>1203.48</v>
      </c>
      <c r="O1011" s="59">
        <v>0.05</v>
      </c>
      <c r="P1011" s="10">
        <v>60.17</v>
      </c>
      <c r="Q1011" s="10">
        <v>1143.31</v>
      </c>
      <c r="R1011" s="10" t="s">
        <v>575</v>
      </c>
      <c r="S1011" s="10" t="s">
        <v>564</v>
      </c>
      <c r="T1011" s="59">
        <v>0.15</v>
      </c>
      <c r="U1011" s="10">
        <v>171.5</v>
      </c>
    </row>
    <row r="1012" spans="1:21" x14ac:dyDescent="0.3">
      <c r="A1012" s="10" t="s">
        <v>31183</v>
      </c>
      <c r="B1012" s="61">
        <v>45119</v>
      </c>
      <c r="C1012" s="10" t="s">
        <v>25983</v>
      </c>
      <c r="D1012" s="10" t="s">
        <v>31182</v>
      </c>
      <c r="E1012" s="10" t="s">
        <v>592</v>
      </c>
      <c r="F1012" s="10" t="s">
        <v>652</v>
      </c>
      <c r="G1012" s="10" t="s">
        <v>601</v>
      </c>
      <c r="H1012" s="10" t="s">
        <v>590</v>
      </c>
      <c r="I1012" s="10" t="s">
        <v>589</v>
      </c>
      <c r="J1012" s="10" t="s">
        <v>31181</v>
      </c>
      <c r="K1012" s="10" t="s">
        <v>10137</v>
      </c>
      <c r="L1012" s="10">
        <v>1</v>
      </c>
      <c r="M1012" s="10">
        <v>201.39</v>
      </c>
      <c r="N1012" s="10">
        <v>201.39</v>
      </c>
      <c r="O1012" s="59">
        <v>0.2</v>
      </c>
      <c r="P1012" s="10">
        <v>40.28</v>
      </c>
      <c r="Q1012" s="10">
        <v>161.11000000000001</v>
      </c>
      <c r="R1012" s="10" t="s">
        <v>575</v>
      </c>
      <c r="S1012" s="10" t="s">
        <v>596</v>
      </c>
      <c r="T1012" s="59">
        <v>0.3</v>
      </c>
      <c r="U1012" s="10">
        <v>48.33</v>
      </c>
    </row>
    <row r="1013" spans="1:21" x14ac:dyDescent="0.3">
      <c r="A1013" s="10" t="s">
        <v>31180</v>
      </c>
      <c r="B1013" s="61">
        <v>45029</v>
      </c>
      <c r="C1013" s="10" t="s">
        <v>4987</v>
      </c>
      <c r="D1013" s="10" t="s">
        <v>31179</v>
      </c>
      <c r="E1013" s="10" t="s">
        <v>581</v>
      </c>
      <c r="F1013" s="10" t="s">
        <v>7</v>
      </c>
      <c r="G1013" s="10" t="s">
        <v>569</v>
      </c>
      <c r="H1013" s="10" t="s">
        <v>544</v>
      </c>
      <c r="I1013" s="10" t="s">
        <v>10</v>
      </c>
      <c r="J1013" s="10" t="s">
        <v>2692</v>
      </c>
      <c r="K1013" s="10" t="s">
        <v>20322</v>
      </c>
      <c r="L1013" s="10">
        <v>9</v>
      </c>
      <c r="M1013" s="10">
        <v>111.83</v>
      </c>
      <c r="N1013" s="10">
        <v>1006.47</v>
      </c>
      <c r="O1013" s="59">
        <v>0.05</v>
      </c>
      <c r="P1013" s="10">
        <v>50.32</v>
      </c>
      <c r="Q1013" s="10">
        <v>956.15</v>
      </c>
      <c r="R1013" s="10" t="s">
        <v>614</v>
      </c>
      <c r="S1013" s="10" t="s">
        <v>564</v>
      </c>
      <c r="T1013" s="59">
        <v>0.15</v>
      </c>
      <c r="U1013" s="10">
        <v>143.41999999999999</v>
      </c>
    </row>
    <row r="1014" spans="1:21" x14ac:dyDescent="0.3">
      <c r="A1014" s="10" t="s">
        <v>31178</v>
      </c>
      <c r="B1014" s="61">
        <v>44993</v>
      </c>
      <c r="C1014" s="10" t="s">
        <v>8896</v>
      </c>
      <c r="D1014" s="10" t="s">
        <v>3520</v>
      </c>
      <c r="E1014" s="10" t="s">
        <v>571</v>
      </c>
      <c r="F1014" s="10" t="s">
        <v>685</v>
      </c>
      <c r="G1014" s="10" t="s">
        <v>569</v>
      </c>
      <c r="H1014" s="10" t="s">
        <v>590</v>
      </c>
      <c r="I1014" s="10" t="s">
        <v>589</v>
      </c>
      <c r="J1014" s="10" t="s">
        <v>24717</v>
      </c>
      <c r="K1014" s="10" t="s">
        <v>13471</v>
      </c>
      <c r="L1014" s="10">
        <v>1</v>
      </c>
      <c r="M1014" s="10">
        <v>240.15</v>
      </c>
      <c r="N1014" s="10">
        <v>240.15</v>
      </c>
      <c r="O1014" s="59">
        <v>0</v>
      </c>
      <c r="P1014" s="10">
        <v>0</v>
      </c>
      <c r="Q1014" s="10">
        <v>240.15</v>
      </c>
      <c r="R1014" s="10" t="s">
        <v>565</v>
      </c>
      <c r="S1014" s="10" t="s">
        <v>596</v>
      </c>
      <c r="T1014" s="59">
        <v>0.15</v>
      </c>
      <c r="U1014" s="10">
        <v>36.020000000000003</v>
      </c>
    </row>
    <row r="1015" spans="1:21" x14ac:dyDescent="0.3">
      <c r="A1015" s="10" t="s">
        <v>31177</v>
      </c>
      <c r="B1015" s="61">
        <v>45213</v>
      </c>
      <c r="C1015" s="10" t="s">
        <v>31176</v>
      </c>
      <c r="D1015" s="10" t="s">
        <v>17675</v>
      </c>
      <c r="E1015" s="10" t="s">
        <v>571</v>
      </c>
      <c r="F1015" s="10" t="s">
        <v>570</v>
      </c>
      <c r="G1015" s="10" t="s">
        <v>569</v>
      </c>
      <c r="H1015" s="10" t="s">
        <v>544</v>
      </c>
      <c r="I1015" s="10" t="s">
        <v>10</v>
      </c>
      <c r="J1015" s="10" t="s">
        <v>31175</v>
      </c>
      <c r="K1015" s="10" t="s">
        <v>31174</v>
      </c>
      <c r="L1015" s="10">
        <v>3</v>
      </c>
      <c r="M1015" s="10">
        <v>839.09</v>
      </c>
      <c r="N1015" s="10">
        <v>2517.27</v>
      </c>
      <c r="O1015" s="59">
        <v>0.05</v>
      </c>
      <c r="P1015" s="10">
        <v>125.86</v>
      </c>
      <c r="Q1015" s="10">
        <v>2391.41</v>
      </c>
      <c r="R1015" s="10" t="s">
        <v>565</v>
      </c>
      <c r="S1015" s="10" t="s">
        <v>585</v>
      </c>
      <c r="T1015" s="59">
        <v>0.15</v>
      </c>
      <c r="U1015" s="10">
        <v>358.71</v>
      </c>
    </row>
    <row r="1016" spans="1:21" x14ac:dyDescent="0.3">
      <c r="A1016" s="10" t="s">
        <v>31173</v>
      </c>
      <c r="B1016" s="61">
        <v>44963</v>
      </c>
      <c r="C1016" s="10" t="s">
        <v>5600</v>
      </c>
      <c r="D1016" s="10" t="s">
        <v>31172</v>
      </c>
      <c r="E1016" s="10" t="s">
        <v>629</v>
      </c>
      <c r="F1016" s="10" t="s">
        <v>790</v>
      </c>
      <c r="G1016" s="10" t="s">
        <v>601</v>
      </c>
      <c r="H1016" s="10" t="s">
        <v>600</v>
      </c>
      <c r="I1016" s="10" t="s">
        <v>664</v>
      </c>
      <c r="J1016" s="10" t="s">
        <v>22365</v>
      </c>
      <c r="K1016" s="10" t="s">
        <v>10216</v>
      </c>
      <c r="L1016" s="10">
        <v>5</v>
      </c>
      <c r="M1016" s="10">
        <v>733.05</v>
      </c>
      <c r="N1016" s="10">
        <v>3665.25</v>
      </c>
      <c r="O1016" s="59">
        <v>0.2</v>
      </c>
      <c r="P1016" s="10">
        <v>733.05</v>
      </c>
      <c r="Q1016" s="10">
        <v>2932.2</v>
      </c>
      <c r="R1016" s="10" t="s">
        <v>575</v>
      </c>
      <c r="S1016" s="10" t="s">
        <v>607</v>
      </c>
      <c r="T1016" s="59">
        <v>0.25</v>
      </c>
      <c r="U1016" s="10">
        <v>733.05</v>
      </c>
    </row>
    <row r="1017" spans="1:21" x14ac:dyDescent="0.3">
      <c r="A1017" s="10" t="s">
        <v>31171</v>
      </c>
      <c r="B1017" s="61">
        <v>45311</v>
      </c>
      <c r="C1017" s="10" t="s">
        <v>3353</v>
      </c>
      <c r="D1017" s="10" t="s">
        <v>5695</v>
      </c>
      <c r="E1017" s="10" t="s">
        <v>629</v>
      </c>
      <c r="F1017" s="10" t="s">
        <v>759</v>
      </c>
      <c r="G1017" s="10" t="s">
        <v>569</v>
      </c>
      <c r="H1017" s="10" t="s">
        <v>600</v>
      </c>
      <c r="I1017" s="10" t="s">
        <v>664</v>
      </c>
      <c r="J1017" s="10" t="s">
        <v>5603</v>
      </c>
      <c r="K1017" s="10" t="s">
        <v>12486</v>
      </c>
      <c r="L1017" s="10">
        <v>10</v>
      </c>
      <c r="M1017" s="10">
        <v>280.94</v>
      </c>
      <c r="N1017" s="10">
        <v>2809.4</v>
      </c>
      <c r="O1017" s="59">
        <v>0</v>
      </c>
      <c r="P1017" s="10">
        <v>0</v>
      </c>
      <c r="Q1017" s="10">
        <v>2809.4</v>
      </c>
      <c r="R1017" s="10" t="s">
        <v>575</v>
      </c>
      <c r="S1017" s="10" t="s">
        <v>607</v>
      </c>
      <c r="T1017" s="59">
        <v>0.15</v>
      </c>
      <c r="U1017" s="10">
        <v>421.41</v>
      </c>
    </row>
    <row r="1018" spans="1:21" x14ac:dyDescent="0.3">
      <c r="A1018" s="10" t="s">
        <v>31170</v>
      </c>
      <c r="B1018" s="61">
        <v>44986</v>
      </c>
      <c r="C1018" s="10" t="s">
        <v>20179</v>
      </c>
      <c r="D1018" s="10" t="s">
        <v>31169</v>
      </c>
      <c r="E1018" s="10" t="s">
        <v>592</v>
      </c>
      <c r="F1018" s="10" t="s">
        <v>18</v>
      </c>
      <c r="G1018" s="10" t="s">
        <v>601</v>
      </c>
      <c r="H1018" s="10" t="s">
        <v>579</v>
      </c>
      <c r="I1018" s="10" t="s">
        <v>711</v>
      </c>
      <c r="J1018" s="10" t="s">
        <v>31168</v>
      </c>
      <c r="K1018" s="10" t="s">
        <v>17722</v>
      </c>
      <c r="L1018" s="10">
        <v>3</v>
      </c>
      <c r="M1018" s="10">
        <v>266.16000000000003</v>
      </c>
      <c r="N1018" s="10">
        <v>798.48</v>
      </c>
      <c r="O1018" s="59">
        <v>0</v>
      </c>
      <c r="P1018" s="10">
        <v>0</v>
      </c>
      <c r="Q1018" s="10">
        <v>798.48</v>
      </c>
      <c r="R1018" s="10" t="s">
        <v>565</v>
      </c>
      <c r="S1018" s="10" t="s">
        <v>564</v>
      </c>
      <c r="T1018" s="59">
        <v>0.25</v>
      </c>
      <c r="U1018" s="10">
        <v>199.62</v>
      </c>
    </row>
    <row r="1019" spans="1:21" x14ac:dyDescent="0.3">
      <c r="A1019" s="10" t="s">
        <v>31167</v>
      </c>
      <c r="B1019" s="61">
        <v>45258</v>
      </c>
      <c r="C1019" s="10" t="s">
        <v>8601</v>
      </c>
      <c r="D1019" s="10" t="s">
        <v>31166</v>
      </c>
      <c r="E1019" s="10" t="s">
        <v>571</v>
      </c>
      <c r="F1019" s="10" t="s">
        <v>685</v>
      </c>
      <c r="G1019" s="10" t="s">
        <v>569</v>
      </c>
      <c r="H1019" s="10" t="s">
        <v>600</v>
      </c>
      <c r="I1019" s="10" t="s">
        <v>599</v>
      </c>
      <c r="J1019" s="10" t="s">
        <v>31165</v>
      </c>
      <c r="K1019" s="10" t="s">
        <v>11520</v>
      </c>
      <c r="L1019" s="10">
        <v>1</v>
      </c>
      <c r="M1019" s="10">
        <v>793.08</v>
      </c>
      <c r="N1019" s="10">
        <v>793.08</v>
      </c>
      <c r="O1019" s="59">
        <v>0.2</v>
      </c>
      <c r="P1019" s="10">
        <v>158.62</v>
      </c>
      <c r="Q1019" s="10">
        <v>634.46</v>
      </c>
      <c r="R1019" s="10" t="s">
        <v>614</v>
      </c>
      <c r="S1019" s="10" t="s">
        <v>596</v>
      </c>
      <c r="T1019" s="59">
        <v>0.15</v>
      </c>
      <c r="U1019" s="10">
        <v>95.17</v>
      </c>
    </row>
    <row r="1020" spans="1:21" x14ac:dyDescent="0.3">
      <c r="A1020" s="10" t="s">
        <v>31164</v>
      </c>
      <c r="B1020" s="61">
        <v>44957</v>
      </c>
      <c r="C1020" s="10" t="s">
        <v>27986</v>
      </c>
      <c r="D1020" s="10" t="s">
        <v>31163</v>
      </c>
      <c r="E1020" s="10" t="s">
        <v>571</v>
      </c>
      <c r="F1020" s="10" t="s">
        <v>570</v>
      </c>
      <c r="G1020" s="10" t="s">
        <v>569</v>
      </c>
      <c r="H1020" s="10" t="s">
        <v>590</v>
      </c>
      <c r="I1020" s="10" t="s">
        <v>635</v>
      </c>
      <c r="J1020" s="10" t="s">
        <v>24500</v>
      </c>
      <c r="K1020" s="10" t="s">
        <v>31162</v>
      </c>
      <c r="L1020" s="10">
        <v>9</v>
      </c>
      <c r="M1020" s="10">
        <v>563.98</v>
      </c>
      <c r="N1020" s="10">
        <v>5075.82</v>
      </c>
      <c r="O1020" s="59">
        <v>0</v>
      </c>
      <c r="P1020" s="10">
        <v>0</v>
      </c>
      <c r="Q1020" s="10">
        <v>5075.82</v>
      </c>
      <c r="R1020" s="10" t="s">
        <v>586</v>
      </c>
      <c r="S1020" s="10" t="s">
        <v>607</v>
      </c>
      <c r="T1020" s="59">
        <v>0.3</v>
      </c>
      <c r="U1020" s="10">
        <v>1522.75</v>
      </c>
    </row>
    <row r="1021" spans="1:21" x14ac:dyDescent="0.3">
      <c r="A1021" s="10" t="s">
        <v>31161</v>
      </c>
      <c r="B1021" s="61">
        <v>45266</v>
      </c>
      <c r="C1021" s="10" t="s">
        <v>17213</v>
      </c>
      <c r="D1021" s="10" t="s">
        <v>6196</v>
      </c>
      <c r="E1021" s="10" t="s">
        <v>581</v>
      </c>
      <c r="F1021" s="10" t="s">
        <v>83</v>
      </c>
      <c r="G1021" s="10" t="s">
        <v>569</v>
      </c>
      <c r="H1021" s="10" t="s">
        <v>600</v>
      </c>
      <c r="I1021" s="10" t="s">
        <v>627</v>
      </c>
      <c r="J1021" s="10" t="s">
        <v>30919</v>
      </c>
      <c r="K1021" s="10" t="s">
        <v>31160</v>
      </c>
      <c r="L1021" s="10">
        <v>10</v>
      </c>
      <c r="M1021" s="10">
        <v>892.4</v>
      </c>
      <c r="N1021" s="10">
        <v>8924</v>
      </c>
      <c r="O1021" s="59">
        <v>0</v>
      </c>
      <c r="P1021" s="10">
        <v>0</v>
      </c>
      <c r="Q1021" s="10">
        <v>8924</v>
      </c>
      <c r="R1021" s="10" t="s">
        <v>614</v>
      </c>
      <c r="S1021" s="10" t="s">
        <v>607</v>
      </c>
      <c r="T1021" s="59">
        <v>0.3</v>
      </c>
      <c r="U1021" s="10">
        <v>2677.2</v>
      </c>
    </row>
    <row r="1022" spans="1:21" x14ac:dyDescent="0.3">
      <c r="A1022" s="10" t="s">
        <v>31159</v>
      </c>
      <c r="B1022" s="61">
        <v>45306</v>
      </c>
      <c r="C1022" s="10" t="s">
        <v>4709</v>
      </c>
      <c r="D1022" s="10" t="s">
        <v>27092</v>
      </c>
      <c r="E1022" s="10" t="s">
        <v>581</v>
      </c>
      <c r="F1022" s="10" t="s">
        <v>7</v>
      </c>
      <c r="G1022" s="10" t="s">
        <v>601</v>
      </c>
      <c r="H1022" s="10" t="s">
        <v>579</v>
      </c>
      <c r="I1022" s="10" t="s">
        <v>722</v>
      </c>
      <c r="J1022" s="10" t="s">
        <v>29073</v>
      </c>
      <c r="K1022" s="10" t="s">
        <v>20519</v>
      </c>
      <c r="L1022" s="10">
        <v>6</v>
      </c>
      <c r="M1022" s="10">
        <v>740.5</v>
      </c>
      <c r="N1022" s="10">
        <v>4443</v>
      </c>
      <c r="O1022" s="59">
        <v>0.1</v>
      </c>
      <c r="P1022" s="10">
        <v>444.3</v>
      </c>
      <c r="Q1022" s="10">
        <v>3998.7</v>
      </c>
      <c r="R1022" s="10" t="s">
        <v>565</v>
      </c>
      <c r="S1022" s="10" t="s">
        <v>585</v>
      </c>
      <c r="T1022" s="59">
        <v>0.15</v>
      </c>
      <c r="U1022" s="10">
        <v>599.79999999999995</v>
      </c>
    </row>
    <row r="1023" spans="1:21" x14ac:dyDescent="0.3">
      <c r="A1023" s="10" t="s">
        <v>31158</v>
      </c>
      <c r="B1023" s="61">
        <v>45026</v>
      </c>
      <c r="C1023" s="10" t="s">
        <v>31157</v>
      </c>
      <c r="D1023" s="10" t="s">
        <v>31156</v>
      </c>
      <c r="E1023" s="10" t="s">
        <v>592</v>
      </c>
      <c r="F1023" s="10" t="s">
        <v>591</v>
      </c>
      <c r="G1023" s="10" t="s">
        <v>601</v>
      </c>
      <c r="H1023" s="10" t="s">
        <v>590</v>
      </c>
      <c r="I1023" s="10" t="s">
        <v>589</v>
      </c>
      <c r="J1023" s="10" t="s">
        <v>31155</v>
      </c>
      <c r="K1023" s="10" t="s">
        <v>31154</v>
      </c>
      <c r="L1023" s="10">
        <v>5</v>
      </c>
      <c r="M1023" s="10">
        <v>168.72</v>
      </c>
      <c r="N1023" s="10">
        <v>843.6</v>
      </c>
      <c r="O1023" s="59">
        <v>0.1</v>
      </c>
      <c r="P1023" s="10">
        <v>84.36</v>
      </c>
      <c r="Q1023" s="10">
        <v>759.24</v>
      </c>
      <c r="R1023" s="10" t="s">
        <v>575</v>
      </c>
      <c r="S1023" s="10" t="s">
        <v>585</v>
      </c>
      <c r="T1023" s="59">
        <v>0.3</v>
      </c>
      <c r="U1023" s="10">
        <v>227.77</v>
      </c>
    </row>
    <row r="1024" spans="1:21" x14ac:dyDescent="0.3">
      <c r="A1024" s="10" t="s">
        <v>31153</v>
      </c>
      <c r="B1024" s="61">
        <v>45062</v>
      </c>
      <c r="C1024" s="10" t="s">
        <v>8673</v>
      </c>
      <c r="D1024" s="10" t="s">
        <v>31152</v>
      </c>
      <c r="E1024" s="10" t="s">
        <v>629</v>
      </c>
      <c r="F1024" s="10" t="s">
        <v>759</v>
      </c>
      <c r="G1024" s="10" t="s">
        <v>569</v>
      </c>
      <c r="H1024" s="10" t="s">
        <v>600</v>
      </c>
      <c r="I1024" s="10" t="s">
        <v>599</v>
      </c>
      <c r="J1024" s="10" t="s">
        <v>31151</v>
      </c>
      <c r="K1024" s="10" t="s">
        <v>9524</v>
      </c>
      <c r="L1024" s="10">
        <v>4</v>
      </c>
      <c r="M1024" s="10">
        <v>310.79000000000002</v>
      </c>
      <c r="N1024" s="10">
        <v>1243.1600000000001</v>
      </c>
      <c r="O1024" s="59">
        <v>0.2</v>
      </c>
      <c r="P1024" s="10">
        <v>248.63</v>
      </c>
      <c r="Q1024" s="10">
        <v>994.53</v>
      </c>
      <c r="R1024" s="10" t="s">
        <v>565</v>
      </c>
      <c r="S1024" s="10" t="s">
        <v>596</v>
      </c>
      <c r="T1024" s="59">
        <v>0.25</v>
      </c>
      <c r="U1024" s="10">
        <v>248.63</v>
      </c>
    </row>
    <row r="1025" spans="1:21" x14ac:dyDescent="0.3">
      <c r="A1025" s="10" t="s">
        <v>31150</v>
      </c>
      <c r="B1025" s="61">
        <v>45103</v>
      </c>
      <c r="C1025" s="10" t="s">
        <v>12124</v>
      </c>
      <c r="D1025" s="10" t="s">
        <v>21654</v>
      </c>
      <c r="E1025" s="10" t="s">
        <v>603</v>
      </c>
      <c r="F1025" s="10" t="s">
        <v>602</v>
      </c>
      <c r="G1025" s="10" t="s">
        <v>601</v>
      </c>
      <c r="H1025" s="10" t="s">
        <v>544</v>
      </c>
      <c r="I1025" s="10" t="s">
        <v>568</v>
      </c>
      <c r="J1025" s="10" t="s">
        <v>3624</v>
      </c>
      <c r="K1025" s="10" t="s">
        <v>8713</v>
      </c>
      <c r="L1025" s="10">
        <v>1</v>
      </c>
      <c r="M1025" s="10">
        <v>543</v>
      </c>
      <c r="N1025" s="10">
        <v>543</v>
      </c>
      <c r="O1025" s="59">
        <v>0.1</v>
      </c>
      <c r="P1025" s="10">
        <v>54.3</v>
      </c>
      <c r="Q1025" s="10">
        <v>488.7</v>
      </c>
      <c r="R1025" s="10" t="s">
        <v>586</v>
      </c>
      <c r="S1025" s="10" t="s">
        <v>564</v>
      </c>
      <c r="T1025" s="59">
        <v>0.15</v>
      </c>
      <c r="U1025" s="10">
        <v>73.3</v>
      </c>
    </row>
    <row r="1026" spans="1:21" x14ac:dyDescent="0.3">
      <c r="A1026" s="10" t="s">
        <v>31149</v>
      </c>
      <c r="B1026" s="61">
        <v>45331</v>
      </c>
      <c r="C1026" s="10" t="s">
        <v>6304</v>
      </c>
      <c r="D1026" s="10" t="s">
        <v>14969</v>
      </c>
      <c r="E1026" s="10" t="s">
        <v>592</v>
      </c>
      <c r="F1026" s="10" t="s">
        <v>652</v>
      </c>
      <c r="G1026" s="10" t="s">
        <v>569</v>
      </c>
      <c r="H1026" s="10" t="s">
        <v>579</v>
      </c>
      <c r="I1026" s="10" t="s">
        <v>578</v>
      </c>
      <c r="J1026" s="10" t="s">
        <v>31148</v>
      </c>
      <c r="K1026" s="10" t="s">
        <v>18413</v>
      </c>
      <c r="L1026" s="10">
        <v>2</v>
      </c>
      <c r="M1026" s="10">
        <v>988.87</v>
      </c>
      <c r="N1026" s="10">
        <v>1977.74</v>
      </c>
      <c r="O1026" s="59">
        <v>0.1</v>
      </c>
      <c r="P1026" s="10">
        <v>197.77</v>
      </c>
      <c r="Q1026" s="10">
        <v>1779.97</v>
      </c>
      <c r="R1026" s="10" t="s">
        <v>565</v>
      </c>
      <c r="S1026" s="10" t="s">
        <v>564</v>
      </c>
      <c r="T1026" s="59">
        <v>0.15</v>
      </c>
      <c r="U1026" s="10">
        <v>267</v>
      </c>
    </row>
    <row r="1027" spans="1:21" x14ac:dyDescent="0.3">
      <c r="A1027" s="10" t="s">
        <v>31147</v>
      </c>
      <c r="B1027" s="61">
        <v>45192</v>
      </c>
      <c r="C1027" s="10" t="s">
        <v>10715</v>
      </c>
      <c r="D1027" s="10" t="s">
        <v>998</v>
      </c>
      <c r="E1027" s="10" t="s">
        <v>629</v>
      </c>
      <c r="F1027" s="10" t="s">
        <v>628</v>
      </c>
      <c r="G1027" s="10" t="s">
        <v>569</v>
      </c>
      <c r="H1027" s="10" t="s">
        <v>579</v>
      </c>
      <c r="I1027" s="10" t="s">
        <v>722</v>
      </c>
      <c r="J1027" s="10" t="s">
        <v>19505</v>
      </c>
      <c r="K1027" s="10" t="s">
        <v>9190</v>
      </c>
      <c r="L1027" s="10">
        <v>5</v>
      </c>
      <c r="M1027" s="10">
        <v>260.31</v>
      </c>
      <c r="N1027" s="10">
        <v>1301.55</v>
      </c>
      <c r="O1027" s="59">
        <v>0.1</v>
      </c>
      <c r="P1027" s="10">
        <v>130.16</v>
      </c>
      <c r="Q1027" s="10">
        <v>1171.3900000000001</v>
      </c>
      <c r="R1027" s="10" t="s">
        <v>586</v>
      </c>
      <c r="S1027" s="10" t="s">
        <v>607</v>
      </c>
      <c r="T1027" s="59">
        <v>0.3</v>
      </c>
      <c r="U1027" s="10">
        <v>351.42</v>
      </c>
    </row>
    <row r="1028" spans="1:21" x14ac:dyDescent="0.3">
      <c r="A1028" s="10" t="s">
        <v>31146</v>
      </c>
      <c r="B1028" s="61">
        <v>45066</v>
      </c>
      <c r="C1028" s="10" t="s">
        <v>12982</v>
      </c>
      <c r="D1028" s="10" t="s">
        <v>988</v>
      </c>
      <c r="E1028" s="10" t="s">
        <v>581</v>
      </c>
      <c r="F1028" s="10" t="s">
        <v>7</v>
      </c>
      <c r="G1028" s="10" t="s">
        <v>601</v>
      </c>
      <c r="H1028" s="10" t="s">
        <v>590</v>
      </c>
      <c r="I1028" s="10" t="s">
        <v>635</v>
      </c>
      <c r="J1028" s="10" t="s">
        <v>8037</v>
      </c>
      <c r="K1028" s="10" t="s">
        <v>31145</v>
      </c>
      <c r="L1028" s="10">
        <v>4</v>
      </c>
      <c r="M1028" s="10">
        <v>794.3</v>
      </c>
      <c r="N1028" s="10">
        <v>3177.2</v>
      </c>
      <c r="O1028" s="59">
        <v>0</v>
      </c>
      <c r="P1028" s="10">
        <v>0</v>
      </c>
      <c r="Q1028" s="10">
        <v>3177.2</v>
      </c>
      <c r="R1028" s="10" t="s">
        <v>575</v>
      </c>
      <c r="S1028" s="10" t="s">
        <v>585</v>
      </c>
      <c r="T1028" s="59">
        <v>0.25</v>
      </c>
      <c r="U1028" s="10">
        <v>794.3</v>
      </c>
    </row>
    <row r="1029" spans="1:21" x14ac:dyDescent="0.3">
      <c r="A1029" s="10" t="s">
        <v>31144</v>
      </c>
      <c r="B1029" s="61">
        <v>45318</v>
      </c>
      <c r="C1029" s="10" t="s">
        <v>8811</v>
      </c>
      <c r="D1029" s="10" t="s">
        <v>31143</v>
      </c>
      <c r="E1029" s="10" t="s">
        <v>581</v>
      </c>
      <c r="F1029" s="10" t="s">
        <v>580</v>
      </c>
      <c r="G1029" s="10" t="s">
        <v>601</v>
      </c>
      <c r="H1029" s="10" t="s">
        <v>544</v>
      </c>
      <c r="I1029" s="10" t="s">
        <v>10</v>
      </c>
      <c r="J1029" s="10" t="s">
        <v>31142</v>
      </c>
      <c r="K1029" s="10" t="s">
        <v>31141</v>
      </c>
      <c r="L1029" s="10">
        <v>1</v>
      </c>
      <c r="M1029" s="10">
        <v>569.91999999999996</v>
      </c>
      <c r="N1029" s="10">
        <v>569.91999999999996</v>
      </c>
      <c r="O1029" s="59">
        <v>0.1</v>
      </c>
      <c r="P1029" s="10">
        <v>56.99</v>
      </c>
      <c r="Q1029" s="10">
        <v>512.92999999999995</v>
      </c>
      <c r="R1029" s="10" t="s">
        <v>565</v>
      </c>
      <c r="S1029" s="10" t="s">
        <v>607</v>
      </c>
      <c r="T1029" s="59">
        <v>0.3</v>
      </c>
      <c r="U1029" s="10">
        <v>153.88</v>
      </c>
    </row>
    <row r="1030" spans="1:21" x14ac:dyDescent="0.3">
      <c r="A1030" s="10" t="s">
        <v>31140</v>
      </c>
      <c r="B1030" s="61">
        <v>44957</v>
      </c>
      <c r="C1030" s="10" t="s">
        <v>8792</v>
      </c>
      <c r="D1030" s="10" t="s">
        <v>31139</v>
      </c>
      <c r="E1030" s="10" t="s">
        <v>581</v>
      </c>
      <c r="F1030" s="10" t="s">
        <v>83</v>
      </c>
      <c r="G1030" s="10" t="s">
        <v>569</v>
      </c>
      <c r="H1030" s="10" t="s">
        <v>579</v>
      </c>
      <c r="I1030" s="10" t="s">
        <v>711</v>
      </c>
      <c r="J1030" s="10" t="s">
        <v>24032</v>
      </c>
      <c r="K1030" s="10" t="s">
        <v>31138</v>
      </c>
      <c r="L1030" s="10">
        <v>4</v>
      </c>
      <c r="M1030" s="10">
        <v>332.2</v>
      </c>
      <c r="N1030" s="10">
        <v>1328.8</v>
      </c>
      <c r="O1030" s="59">
        <v>0.1</v>
      </c>
      <c r="P1030" s="10">
        <v>132.88</v>
      </c>
      <c r="Q1030" s="10">
        <v>1195.92</v>
      </c>
      <c r="R1030" s="10" t="s">
        <v>565</v>
      </c>
      <c r="S1030" s="10" t="s">
        <v>564</v>
      </c>
      <c r="T1030" s="59">
        <v>0.15</v>
      </c>
      <c r="U1030" s="10">
        <v>179.39</v>
      </c>
    </row>
    <row r="1031" spans="1:21" x14ac:dyDescent="0.3">
      <c r="A1031" s="10" t="s">
        <v>31137</v>
      </c>
      <c r="B1031" s="61">
        <v>44928</v>
      </c>
      <c r="C1031" s="10" t="s">
        <v>5842</v>
      </c>
      <c r="D1031" s="10" t="s">
        <v>31136</v>
      </c>
      <c r="E1031" s="10" t="s">
        <v>629</v>
      </c>
      <c r="F1031" s="10" t="s">
        <v>790</v>
      </c>
      <c r="G1031" s="10" t="s">
        <v>601</v>
      </c>
      <c r="H1031" s="10" t="s">
        <v>579</v>
      </c>
      <c r="I1031" s="10" t="s">
        <v>578</v>
      </c>
      <c r="J1031" s="10" t="s">
        <v>16964</v>
      </c>
      <c r="K1031" s="10" t="s">
        <v>29124</v>
      </c>
      <c r="L1031" s="10">
        <v>5</v>
      </c>
      <c r="M1031" s="10">
        <v>942.64</v>
      </c>
      <c r="N1031" s="10">
        <v>4713.2</v>
      </c>
      <c r="O1031" s="59">
        <v>0</v>
      </c>
      <c r="P1031" s="10">
        <v>0</v>
      </c>
      <c r="Q1031" s="10">
        <v>4713.2</v>
      </c>
      <c r="R1031" s="10" t="s">
        <v>575</v>
      </c>
      <c r="S1031" s="10" t="s">
        <v>585</v>
      </c>
      <c r="T1031" s="59">
        <v>0.25</v>
      </c>
      <c r="U1031" s="10">
        <v>1178.3</v>
      </c>
    </row>
    <row r="1032" spans="1:21" x14ac:dyDescent="0.3">
      <c r="A1032" s="10" t="s">
        <v>31135</v>
      </c>
      <c r="B1032" s="61">
        <v>45343</v>
      </c>
      <c r="C1032" s="10" t="s">
        <v>19654</v>
      </c>
      <c r="D1032" s="10" t="s">
        <v>20487</v>
      </c>
      <c r="E1032" s="10" t="s">
        <v>581</v>
      </c>
      <c r="F1032" s="10" t="s">
        <v>7</v>
      </c>
      <c r="G1032" s="10" t="s">
        <v>569</v>
      </c>
      <c r="H1032" s="10" t="s">
        <v>590</v>
      </c>
      <c r="I1032" s="10" t="s">
        <v>748</v>
      </c>
      <c r="J1032" s="10" t="s">
        <v>29177</v>
      </c>
      <c r="K1032" s="10" t="s">
        <v>31134</v>
      </c>
      <c r="L1032" s="10">
        <v>10</v>
      </c>
      <c r="M1032" s="10">
        <v>108.36</v>
      </c>
      <c r="N1032" s="10">
        <v>1083.5999999999999</v>
      </c>
      <c r="O1032" s="59">
        <v>0</v>
      </c>
      <c r="P1032" s="10">
        <v>0</v>
      </c>
      <c r="Q1032" s="10">
        <v>1083.5999999999999</v>
      </c>
      <c r="R1032" s="10" t="s">
        <v>586</v>
      </c>
      <c r="S1032" s="10" t="s">
        <v>585</v>
      </c>
      <c r="T1032" s="59">
        <v>0.3</v>
      </c>
      <c r="U1032" s="10">
        <v>325.08</v>
      </c>
    </row>
    <row r="1033" spans="1:21" x14ac:dyDescent="0.3">
      <c r="A1033" s="10" t="s">
        <v>31133</v>
      </c>
      <c r="B1033" s="61">
        <v>45195</v>
      </c>
      <c r="C1033" s="10" t="s">
        <v>22065</v>
      </c>
      <c r="D1033" s="10" t="s">
        <v>26821</v>
      </c>
      <c r="E1033" s="10" t="s">
        <v>581</v>
      </c>
      <c r="F1033" s="10" t="s">
        <v>580</v>
      </c>
      <c r="G1033" s="10" t="s">
        <v>601</v>
      </c>
      <c r="H1033" s="10" t="s">
        <v>600</v>
      </c>
      <c r="I1033" s="10" t="s">
        <v>627</v>
      </c>
      <c r="J1033" s="10" t="s">
        <v>12551</v>
      </c>
      <c r="K1033" s="10" t="s">
        <v>17553</v>
      </c>
      <c r="L1033" s="10">
        <v>3</v>
      </c>
      <c r="M1033" s="10">
        <v>672.99</v>
      </c>
      <c r="N1033" s="10">
        <v>2018.97</v>
      </c>
      <c r="O1033" s="59">
        <v>0</v>
      </c>
      <c r="P1033" s="10">
        <v>0</v>
      </c>
      <c r="Q1033" s="10">
        <v>2018.97</v>
      </c>
      <c r="R1033" s="10" t="s">
        <v>614</v>
      </c>
      <c r="S1033" s="10" t="s">
        <v>596</v>
      </c>
      <c r="T1033" s="59">
        <v>0.15</v>
      </c>
      <c r="U1033" s="10">
        <v>302.85000000000002</v>
      </c>
    </row>
    <row r="1034" spans="1:21" x14ac:dyDescent="0.3">
      <c r="A1034" s="10" t="s">
        <v>31132</v>
      </c>
      <c r="B1034" s="61">
        <v>45336</v>
      </c>
      <c r="C1034" s="10" t="s">
        <v>17988</v>
      </c>
      <c r="D1034" s="10" t="s">
        <v>25582</v>
      </c>
      <c r="E1034" s="10" t="s">
        <v>603</v>
      </c>
      <c r="F1034" s="10" t="s">
        <v>636</v>
      </c>
      <c r="G1034" s="10" t="s">
        <v>601</v>
      </c>
      <c r="H1034" s="10" t="s">
        <v>544</v>
      </c>
      <c r="I1034" s="10" t="s">
        <v>568</v>
      </c>
      <c r="J1034" s="10" t="s">
        <v>15277</v>
      </c>
      <c r="K1034" s="10" t="s">
        <v>31131</v>
      </c>
      <c r="L1034" s="10">
        <v>4</v>
      </c>
      <c r="M1034" s="10">
        <v>146.47999999999999</v>
      </c>
      <c r="N1034" s="10">
        <v>585.91999999999996</v>
      </c>
      <c r="O1034" s="59">
        <v>0.05</v>
      </c>
      <c r="P1034" s="10">
        <v>29.3</v>
      </c>
      <c r="Q1034" s="10">
        <v>556.62</v>
      </c>
      <c r="R1034" s="10" t="s">
        <v>575</v>
      </c>
      <c r="S1034" s="10" t="s">
        <v>596</v>
      </c>
      <c r="T1034" s="59">
        <v>0.15</v>
      </c>
      <c r="U1034" s="10">
        <v>83.49</v>
      </c>
    </row>
    <row r="1035" spans="1:21" x14ac:dyDescent="0.3">
      <c r="A1035" s="10" t="s">
        <v>31130</v>
      </c>
      <c r="B1035" s="61">
        <v>45043</v>
      </c>
      <c r="C1035" s="10" t="s">
        <v>18193</v>
      </c>
      <c r="D1035" s="10" t="s">
        <v>12986</v>
      </c>
      <c r="E1035" s="10" t="s">
        <v>629</v>
      </c>
      <c r="F1035" s="10" t="s">
        <v>790</v>
      </c>
      <c r="G1035" s="10" t="s">
        <v>569</v>
      </c>
      <c r="H1035" s="10" t="s">
        <v>579</v>
      </c>
      <c r="I1035" s="10" t="s">
        <v>722</v>
      </c>
      <c r="J1035" s="10" t="s">
        <v>31129</v>
      </c>
      <c r="K1035" s="10" t="s">
        <v>18667</v>
      </c>
      <c r="L1035" s="10">
        <v>2</v>
      </c>
      <c r="M1035" s="10">
        <v>348.23</v>
      </c>
      <c r="N1035" s="10">
        <v>696.46</v>
      </c>
      <c r="O1035" s="59">
        <v>0</v>
      </c>
      <c r="P1035" s="10">
        <v>0</v>
      </c>
      <c r="Q1035" s="10">
        <v>696.46</v>
      </c>
      <c r="R1035" s="10" t="s">
        <v>565</v>
      </c>
      <c r="S1035" s="10" t="s">
        <v>607</v>
      </c>
      <c r="T1035" s="59">
        <v>0.3</v>
      </c>
      <c r="U1035" s="10">
        <v>208.94</v>
      </c>
    </row>
    <row r="1036" spans="1:21" x14ac:dyDescent="0.3">
      <c r="A1036" s="10" t="s">
        <v>31128</v>
      </c>
      <c r="B1036" s="61">
        <v>45159</v>
      </c>
      <c r="C1036" s="10" t="s">
        <v>31127</v>
      </c>
      <c r="D1036" s="10" t="s">
        <v>31126</v>
      </c>
      <c r="E1036" s="10" t="s">
        <v>592</v>
      </c>
      <c r="F1036" s="10" t="s">
        <v>18</v>
      </c>
      <c r="G1036" s="10" t="s">
        <v>569</v>
      </c>
      <c r="H1036" s="10" t="s">
        <v>579</v>
      </c>
      <c r="I1036" s="10" t="s">
        <v>711</v>
      </c>
      <c r="J1036" s="10" t="s">
        <v>6108</v>
      </c>
      <c r="K1036" s="10" t="s">
        <v>23474</v>
      </c>
      <c r="L1036" s="10">
        <v>9</v>
      </c>
      <c r="M1036" s="10">
        <v>930.02</v>
      </c>
      <c r="N1036" s="10">
        <v>8370.18</v>
      </c>
      <c r="O1036" s="59">
        <v>0.1</v>
      </c>
      <c r="P1036" s="10">
        <v>837.02</v>
      </c>
      <c r="Q1036" s="10">
        <v>7533.16</v>
      </c>
      <c r="R1036" s="10" t="s">
        <v>565</v>
      </c>
      <c r="S1036" s="10" t="s">
        <v>607</v>
      </c>
      <c r="T1036" s="59">
        <v>0.25</v>
      </c>
      <c r="U1036" s="10">
        <v>1883.29</v>
      </c>
    </row>
    <row r="1037" spans="1:21" x14ac:dyDescent="0.3">
      <c r="A1037" s="10" t="s">
        <v>31125</v>
      </c>
      <c r="B1037" s="61">
        <v>45060</v>
      </c>
      <c r="C1037" s="10" t="s">
        <v>4840</v>
      </c>
      <c r="D1037" s="10" t="s">
        <v>31124</v>
      </c>
      <c r="E1037" s="10" t="s">
        <v>571</v>
      </c>
      <c r="F1037" s="10" t="s">
        <v>11</v>
      </c>
      <c r="G1037" s="10" t="s">
        <v>569</v>
      </c>
      <c r="H1037" s="10" t="s">
        <v>579</v>
      </c>
      <c r="I1037" s="10" t="s">
        <v>711</v>
      </c>
      <c r="J1037" s="10" t="s">
        <v>15647</v>
      </c>
      <c r="K1037" s="10" t="s">
        <v>28259</v>
      </c>
      <c r="L1037" s="10">
        <v>8</v>
      </c>
      <c r="M1037" s="10">
        <v>648.46</v>
      </c>
      <c r="N1037" s="10">
        <v>5187.68</v>
      </c>
      <c r="O1037" s="59">
        <v>0.05</v>
      </c>
      <c r="P1037" s="10">
        <v>259.38</v>
      </c>
      <c r="Q1037" s="10">
        <v>4928.3</v>
      </c>
      <c r="R1037" s="10" t="s">
        <v>565</v>
      </c>
      <c r="S1037" s="10" t="s">
        <v>585</v>
      </c>
      <c r="T1037" s="59">
        <v>0.15</v>
      </c>
      <c r="U1037" s="10">
        <v>739.25</v>
      </c>
    </row>
    <row r="1038" spans="1:21" x14ac:dyDescent="0.3">
      <c r="A1038" s="10" t="s">
        <v>31123</v>
      </c>
      <c r="B1038" s="61">
        <v>45184</v>
      </c>
      <c r="C1038" s="10" t="s">
        <v>1422</v>
      </c>
      <c r="D1038" s="10" t="s">
        <v>31122</v>
      </c>
      <c r="E1038" s="10" t="s">
        <v>592</v>
      </c>
      <c r="F1038" s="10" t="s">
        <v>652</v>
      </c>
      <c r="G1038" s="10" t="s">
        <v>601</v>
      </c>
      <c r="H1038" s="10" t="s">
        <v>579</v>
      </c>
      <c r="I1038" s="10" t="s">
        <v>578</v>
      </c>
      <c r="J1038" s="10" t="s">
        <v>4295</v>
      </c>
      <c r="K1038" s="10" t="s">
        <v>31121</v>
      </c>
      <c r="L1038" s="10">
        <v>2</v>
      </c>
      <c r="M1038" s="10">
        <v>784.73</v>
      </c>
      <c r="N1038" s="10">
        <v>1569.46</v>
      </c>
      <c r="O1038" s="59">
        <v>0.2</v>
      </c>
      <c r="P1038" s="10">
        <v>313.89</v>
      </c>
      <c r="Q1038" s="10">
        <v>1255.57</v>
      </c>
      <c r="R1038" s="10" t="s">
        <v>575</v>
      </c>
      <c r="S1038" s="10" t="s">
        <v>564</v>
      </c>
      <c r="T1038" s="59">
        <v>0.3</v>
      </c>
      <c r="U1038" s="10">
        <v>376.67</v>
      </c>
    </row>
    <row r="1039" spans="1:21" x14ac:dyDescent="0.3">
      <c r="A1039" s="10" t="s">
        <v>31120</v>
      </c>
      <c r="B1039" s="61">
        <v>45262</v>
      </c>
      <c r="C1039" s="10" t="s">
        <v>31119</v>
      </c>
      <c r="D1039" s="10" t="s">
        <v>31118</v>
      </c>
      <c r="E1039" s="10" t="s">
        <v>603</v>
      </c>
      <c r="F1039" s="10" t="s">
        <v>658</v>
      </c>
      <c r="G1039" s="10" t="s">
        <v>569</v>
      </c>
      <c r="H1039" s="10" t="s">
        <v>579</v>
      </c>
      <c r="I1039" s="10" t="s">
        <v>578</v>
      </c>
      <c r="J1039" s="10" t="s">
        <v>6058</v>
      </c>
      <c r="K1039" s="10" t="s">
        <v>31117</v>
      </c>
      <c r="L1039" s="10">
        <v>4</v>
      </c>
      <c r="M1039" s="10">
        <v>594.89</v>
      </c>
      <c r="N1039" s="10">
        <v>2379.56</v>
      </c>
      <c r="O1039" s="59">
        <v>0.1</v>
      </c>
      <c r="P1039" s="10">
        <v>237.96</v>
      </c>
      <c r="Q1039" s="10">
        <v>2141.6</v>
      </c>
      <c r="R1039" s="10" t="s">
        <v>614</v>
      </c>
      <c r="S1039" s="10" t="s">
        <v>607</v>
      </c>
      <c r="T1039" s="59">
        <v>0.25</v>
      </c>
      <c r="U1039" s="10">
        <v>535.4</v>
      </c>
    </row>
    <row r="1040" spans="1:21" x14ac:dyDescent="0.3">
      <c r="A1040" s="10" t="s">
        <v>31116</v>
      </c>
      <c r="B1040" s="61">
        <v>45372</v>
      </c>
      <c r="C1040" s="10" t="s">
        <v>31115</v>
      </c>
      <c r="D1040" s="10" t="s">
        <v>31114</v>
      </c>
      <c r="E1040" s="10" t="s">
        <v>592</v>
      </c>
      <c r="F1040" s="10" t="s">
        <v>591</v>
      </c>
      <c r="G1040" s="10" t="s">
        <v>601</v>
      </c>
      <c r="H1040" s="10" t="s">
        <v>579</v>
      </c>
      <c r="I1040" s="10" t="s">
        <v>711</v>
      </c>
      <c r="J1040" s="10" t="s">
        <v>8594</v>
      </c>
      <c r="K1040" s="10" t="s">
        <v>9034</v>
      </c>
      <c r="L1040" s="10">
        <v>6</v>
      </c>
      <c r="M1040" s="10">
        <v>687.75</v>
      </c>
      <c r="N1040" s="10">
        <v>4126.5</v>
      </c>
      <c r="O1040" s="59">
        <v>0</v>
      </c>
      <c r="P1040" s="10">
        <v>0</v>
      </c>
      <c r="Q1040" s="10">
        <v>4126.5</v>
      </c>
      <c r="R1040" s="10" t="s">
        <v>614</v>
      </c>
      <c r="S1040" s="10" t="s">
        <v>596</v>
      </c>
      <c r="T1040" s="59">
        <v>0.25</v>
      </c>
      <c r="U1040" s="10">
        <v>1031.6199999999999</v>
      </c>
    </row>
    <row r="1041" spans="1:21" x14ac:dyDescent="0.3">
      <c r="A1041" s="10" t="s">
        <v>31113</v>
      </c>
      <c r="B1041" s="61">
        <v>45174</v>
      </c>
      <c r="C1041" s="10" t="s">
        <v>22759</v>
      </c>
      <c r="D1041" s="10" t="s">
        <v>31112</v>
      </c>
      <c r="E1041" s="10" t="s">
        <v>592</v>
      </c>
      <c r="F1041" s="10" t="s">
        <v>652</v>
      </c>
      <c r="G1041" s="10" t="s">
        <v>569</v>
      </c>
      <c r="H1041" s="10" t="s">
        <v>600</v>
      </c>
      <c r="I1041" s="10" t="s">
        <v>599</v>
      </c>
      <c r="J1041" s="10" t="s">
        <v>9198</v>
      </c>
      <c r="K1041" s="10" t="s">
        <v>20949</v>
      </c>
      <c r="L1041" s="10">
        <v>8</v>
      </c>
      <c r="M1041" s="10">
        <v>611.05999999999995</v>
      </c>
      <c r="N1041" s="10">
        <v>4888.4799999999996</v>
      </c>
      <c r="O1041" s="59">
        <v>0.2</v>
      </c>
      <c r="P1041" s="10">
        <v>977.7</v>
      </c>
      <c r="Q1041" s="10">
        <v>3910.78</v>
      </c>
      <c r="R1041" s="10" t="s">
        <v>586</v>
      </c>
      <c r="S1041" s="10" t="s">
        <v>585</v>
      </c>
      <c r="T1041" s="59">
        <v>0.3</v>
      </c>
      <c r="U1041" s="10">
        <v>1173.23</v>
      </c>
    </row>
    <row r="1042" spans="1:21" x14ac:dyDescent="0.3">
      <c r="A1042" s="10" t="s">
        <v>31111</v>
      </c>
      <c r="B1042" s="61">
        <v>44991</v>
      </c>
      <c r="C1042" s="10" t="s">
        <v>22392</v>
      </c>
      <c r="D1042" s="10" t="s">
        <v>13082</v>
      </c>
      <c r="E1042" s="10" t="s">
        <v>571</v>
      </c>
      <c r="F1042" s="10" t="s">
        <v>570</v>
      </c>
      <c r="G1042" s="10" t="s">
        <v>601</v>
      </c>
      <c r="H1042" s="10" t="s">
        <v>600</v>
      </c>
      <c r="I1042" s="10" t="s">
        <v>664</v>
      </c>
      <c r="J1042" s="10" t="s">
        <v>4214</v>
      </c>
      <c r="K1042" s="10" t="s">
        <v>31110</v>
      </c>
      <c r="L1042" s="10">
        <v>8</v>
      </c>
      <c r="M1042" s="10">
        <v>645.28</v>
      </c>
      <c r="N1042" s="10">
        <v>5162.24</v>
      </c>
      <c r="O1042" s="59">
        <v>0.2</v>
      </c>
      <c r="P1042" s="10">
        <v>1032.45</v>
      </c>
      <c r="Q1042" s="10">
        <v>4129.79</v>
      </c>
      <c r="R1042" s="10" t="s">
        <v>575</v>
      </c>
      <c r="S1042" s="10" t="s">
        <v>585</v>
      </c>
      <c r="T1042" s="59">
        <v>0.3</v>
      </c>
      <c r="U1042" s="10">
        <v>1238.94</v>
      </c>
    </row>
    <row r="1043" spans="1:21" x14ac:dyDescent="0.3">
      <c r="A1043" s="10" t="s">
        <v>31109</v>
      </c>
      <c r="B1043" s="61">
        <v>44990</v>
      </c>
      <c r="C1043" s="10" t="s">
        <v>15295</v>
      </c>
      <c r="D1043" s="10" t="s">
        <v>10545</v>
      </c>
      <c r="E1043" s="10" t="s">
        <v>592</v>
      </c>
      <c r="F1043" s="10" t="s">
        <v>652</v>
      </c>
      <c r="G1043" s="10" t="s">
        <v>569</v>
      </c>
      <c r="H1043" s="10" t="s">
        <v>600</v>
      </c>
      <c r="I1043" s="10" t="s">
        <v>664</v>
      </c>
      <c r="J1043" s="10" t="s">
        <v>9954</v>
      </c>
      <c r="K1043" s="10" t="s">
        <v>19576</v>
      </c>
      <c r="L1043" s="10">
        <v>4</v>
      </c>
      <c r="M1043" s="10">
        <v>606.04999999999995</v>
      </c>
      <c r="N1043" s="10">
        <v>2424.1999999999998</v>
      </c>
      <c r="O1043" s="59">
        <v>0.2</v>
      </c>
      <c r="P1043" s="10">
        <v>484.84</v>
      </c>
      <c r="Q1043" s="10">
        <v>1939.36</v>
      </c>
      <c r="R1043" s="10" t="s">
        <v>614</v>
      </c>
      <c r="S1043" s="10" t="s">
        <v>607</v>
      </c>
      <c r="T1043" s="59">
        <v>0.15</v>
      </c>
      <c r="U1043" s="10">
        <v>290.89999999999998</v>
      </c>
    </row>
    <row r="1044" spans="1:21" x14ac:dyDescent="0.3">
      <c r="A1044" s="10" t="s">
        <v>31108</v>
      </c>
      <c r="B1044" s="61">
        <v>45191</v>
      </c>
      <c r="C1044" s="10" t="s">
        <v>11236</v>
      </c>
      <c r="D1044" s="10" t="s">
        <v>15036</v>
      </c>
      <c r="E1044" s="10" t="s">
        <v>571</v>
      </c>
      <c r="F1044" s="10" t="s">
        <v>11</v>
      </c>
      <c r="G1044" s="10" t="s">
        <v>569</v>
      </c>
      <c r="H1044" s="10" t="s">
        <v>579</v>
      </c>
      <c r="I1044" s="10" t="s">
        <v>711</v>
      </c>
      <c r="J1044" s="10" t="s">
        <v>22405</v>
      </c>
      <c r="K1044" s="10" t="s">
        <v>31107</v>
      </c>
      <c r="L1044" s="10">
        <v>6</v>
      </c>
      <c r="M1044" s="10">
        <v>610.52</v>
      </c>
      <c r="N1044" s="10">
        <v>3663.12</v>
      </c>
      <c r="O1044" s="59">
        <v>0.1</v>
      </c>
      <c r="P1044" s="10">
        <v>366.31</v>
      </c>
      <c r="Q1044" s="10">
        <v>3296.81</v>
      </c>
      <c r="R1044" s="10" t="s">
        <v>614</v>
      </c>
      <c r="S1044" s="10" t="s">
        <v>596</v>
      </c>
      <c r="T1044" s="59">
        <v>0.25</v>
      </c>
      <c r="U1044" s="10">
        <v>824.2</v>
      </c>
    </row>
    <row r="1045" spans="1:21" x14ac:dyDescent="0.3">
      <c r="A1045" s="10" t="s">
        <v>31106</v>
      </c>
      <c r="B1045" s="61">
        <v>45181</v>
      </c>
      <c r="C1045" s="10" t="s">
        <v>19888</v>
      </c>
      <c r="D1045" s="10" t="s">
        <v>31105</v>
      </c>
      <c r="E1045" s="10" t="s">
        <v>571</v>
      </c>
      <c r="F1045" s="10" t="s">
        <v>11</v>
      </c>
      <c r="G1045" s="10" t="s">
        <v>601</v>
      </c>
      <c r="H1045" s="10" t="s">
        <v>590</v>
      </c>
      <c r="I1045" s="10" t="s">
        <v>635</v>
      </c>
      <c r="J1045" s="10" t="s">
        <v>27928</v>
      </c>
      <c r="K1045" s="10" t="s">
        <v>5910</v>
      </c>
      <c r="L1045" s="10">
        <v>7</v>
      </c>
      <c r="M1045" s="10">
        <v>529.24</v>
      </c>
      <c r="N1045" s="10">
        <v>3704.68</v>
      </c>
      <c r="O1045" s="59">
        <v>0.05</v>
      </c>
      <c r="P1045" s="10">
        <v>185.23</v>
      </c>
      <c r="Q1045" s="10">
        <v>3519.45</v>
      </c>
      <c r="R1045" s="10" t="s">
        <v>565</v>
      </c>
      <c r="S1045" s="10" t="s">
        <v>585</v>
      </c>
      <c r="T1045" s="59">
        <v>0.15</v>
      </c>
      <c r="U1045" s="10">
        <v>527.91999999999996</v>
      </c>
    </row>
    <row r="1046" spans="1:21" x14ac:dyDescent="0.3">
      <c r="A1046" s="10" t="s">
        <v>31104</v>
      </c>
      <c r="B1046" s="61">
        <v>45115</v>
      </c>
      <c r="C1046" s="10" t="s">
        <v>16896</v>
      </c>
      <c r="D1046" s="10" t="s">
        <v>12498</v>
      </c>
      <c r="E1046" s="10" t="s">
        <v>603</v>
      </c>
      <c r="F1046" s="10" t="s">
        <v>658</v>
      </c>
      <c r="G1046" s="10" t="s">
        <v>601</v>
      </c>
      <c r="H1046" s="10" t="s">
        <v>544</v>
      </c>
      <c r="I1046" s="10" t="s">
        <v>568</v>
      </c>
      <c r="J1046" s="10" t="s">
        <v>31103</v>
      </c>
      <c r="K1046" s="10" t="s">
        <v>5092</v>
      </c>
      <c r="L1046" s="10">
        <v>8</v>
      </c>
      <c r="M1046" s="10">
        <v>675.53</v>
      </c>
      <c r="N1046" s="10">
        <v>5404.24</v>
      </c>
      <c r="O1046" s="59">
        <v>0.1</v>
      </c>
      <c r="P1046" s="10">
        <v>540.41999999999996</v>
      </c>
      <c r="Q1046" s="10">
        <v>4863.82</v>
      </c>
      <c r="R1046" s="10" t="s">
        <v>586</v>
      </c>
      <c r="S1046" s="10" t="s">
        <v>596</v>
      </c>
      <c r="T1046" s="59">
        <v>0.25</v>
      </c>
      <c r="U1046" s="10">
        <v>1215.95</v>
      </c>
    </row>
    <row r="1047" spans="1:21" x14ac:dyDescent="0.3">
      <c r="A1047" s="10" t="s">
        <v>31102</v>
      </c>
      <c r="B1047" s="61">
        <v>45087</v>
      </c>
      <c r="C1047" s="10" t="s">
        <v>21606</v>
      </c>
      <c r="D1047" s="10" t="s">
        <v>24285</v>
      </c>
      <c r="E1047" s="10" t="s">
        <v>571</v>
      </c>
      <c r="F1047" s="10" t="s">
        <v>685</v>
      </c>
      <c r="G1047" s="10" t="s">
        <v>569</v>
      </c>
      <c r="H1047" s="10" t="s">
        <v>600</v>
      </c>
      <c r="I1047" s="10" t="s">
        <v>599</v>
      </c>
      <c r="J1047" s="10" t="s">
        <v>31101</v>
      </c>
      <c r="K1047" s="10" t="s">
        <v>9507</v>
      </c>
      <c r="L1047" s="10">
        <v>5</v>
      </c>
      <c r="M1047" s="10">
        <v>631.97</v>
      </c>
      <c r="N1047" s="10">
        <v>3159.85</v>
      </c>
      <c r="O1047" s="59">
        <v>0.05</v>
      </c>
      <c r="P1047" s="10">
        <v>157.99</v>
      </c>
      <c r="Q1047" s="10">
        <v>3001.86</v>
      </c>
      <c r="R1047" s="10" t="s">
        <v>586</v>
      </c>
      <c r="S1047" s="10" t="s">
        <v>607</v>
      </c>
      <c r="T1047" s="59">
        <v>0.15</v>
      </c>
      <c r="U1047" s="10">
        <v>450.28</v>
      </c>
    </row>
    <row r="1048" spans="1:21" x14ac:dyDescent="0.3">
      <c r="A1048" s="10" t="s">
        <v>31100</v>
      </c>
      <c r="B1048" s="61">
        <v>45021</v>
      </c>
      <c r="C1048" s="10" t="s">
        <v>4551</v>
      </c>
      <c r="D1048" s="10" t="s">
        <v>31099</v>
      </c>
      <c r="E1048" s="10" t="s">
        <v>581</v>
      </c>
      <c r="F1048" s="10" t="s">
        <v>7</v>
      </c>
      <c r="G1048" s="10" t="s">
        <v>601</v>
      </c>
      <c r="H1048" s="10" t="s">
        <v>579</v>
      </c>
      <c r="I1048" s="10" t="s">
        <v>711</v>
      </c>
      <c r="J1048" s="10" t="s">
        <v>31098</v>
      </c>
      <c r="K1048" s="10" t="s">
        <v>22503</v>
      </c>
      <c r="L1048" s="10">
        <v>7</v>
      </c>
      <c r="M1048" s="10">
        <v>560.46</v>
      </c>
      <c r="N1048" s="10">
        <v>3923.22</v>
      </c>
      <c r="O1048" s="59">
        <v>0.2</v>
      </c>
      <c r="P1048" s="10">
        <v>784.64</v>
      </c>
      <c r="Q1048" s="10">
        <v>3138.58</v>
      </c>
      <c r="R1048" s="10" t="s">
        <v>586</v>
      </c>
      <c r="S1048" s="10" t="s">
        <v>585</v>
      </c>
      <c r="T1048" s="59">
        <v>0.3</v>
      </c>
      <c r="U1048" s="10">
        <v>941.57</v>
      </c>
    </row>
    <row r="1049" spans="1:21" x14ac:dyDescent="0.3">
      <c r="A1049" s="10" t="s">
        <v>31097</v>
      </c>
      <c r="B1049" s="61">
        <v>45186</v>
      </c>
      <c r="C1049" s="10" t="s">
        <v>14328</v>
      </c>
      <c r="D1049" s="10" t="s">
        <v>23704</v>
      </c>
      <c r="E1049" s="10" t="s">
        <v>581</v>
      </c>
      <c r="F1049" s="10" t="s">
        <v>7</v>
      </c>
      <c r="G1049" s="10" t="s">
        <v>569</v>
      </c>
      <c r="H1049" s="10" t="s">
        <v>544</v>
      </c>
      <c r="I1049" s="10" t="s">
        <v>610</v>
      </c>
      <c r="J1049" s="10" t="s">
        <v>24562</v>
      </c>
      <c r="K1049" s="10" t="s">
        <v>14811</v>
      </c>
      <c r="L1049" s="10">
        <v>1</v>
      </c>
      <c r="M1049" s="10">
        <v>371.41</v>
      </c>
      <c r="N1049" s="10">
        <v>371.41</v>
      </c>
      <c r="O1049" s="59">
        <v>0.2</v>
      </c>
      <c r="P1049" s="10">
        <v>74.28</v>
      </c>
      <c r="Q1049" s="10">
        <v>297.13</v>
      </c>
      <c r="R1049" s="10" t="s">
        <v>565</v>
      </c>
      <c r="S1049" s="10" t="s">
        <v>607</v>
      </c>
      <c r="T1049" s="59">
        <v>0.25</v>
      </c>
      <c r="U1049" s="10">
        <v>74.28</v>
      </c>
    </row>
    <row r="1050" spans="1:21" x14ac:dyDescent="0.3">
      <c r="A1050" s="10" t="s">
        <v>31096</v>
      </c>
      <c r="B1050" s="61">
        <v>45236</v>
      </c>
      <c r="C1050" s="10" t="s">
        <v>1133</v>
      </c>
      <c r="D1050" s="10" t="s">
        <v>13926</v>
      </c>
      <c r="E1050" s="10" t="s">
        <v>581</v>
      </c>
      <c r="F1050" s="10" t="s">
        <v>83</v>
      </c>
      <c r="G1050" s="10" t="s">
        <v>601</v>
      </c>
      <c r="H1050" s="10" t="s">
        <v>590</v>
      </c>
      <c r="I1050" s="10" t="s">
        <v>589</v>
      </c>
      <c r="J1050" s="10" t="s">
        <v>31095</v>
      </c>
      <c r="K1050" s="10" t="s">
        <v>31056</v>
      </c>
      <c r="L1050" s="10">
        <v>8</v>
      </c>
      <c r="M1050" s="10">
        <v>445.35</v>
      </c>
      <c r="N1050" s="10">
        <v>3562.8</v>
      </c>
      <c r="O1050" s="59">
        <v>0.1</v>
      </c>
      <c r="P1050" s="10">
        <v>356.28</v>
      </c>
      <c r="Q1050" s="10">
        <v>3206.52</v>
      </c>
      <c r="R1050" s="10" t="s">
        <v>575</v>
      </c>
      <c r="S1050" s="10" t="s">
        <v>596</v>
      </c>
      <c r="T1050" s="59">
        <v>0.15</v>
      </c>
      <c r="U1050" s="10">
        <v>480.98</v>
      </c>
    </row>
    <row r="1051" spans="1:21" x14ac:dyDescent="0.3">
      <c r="A1051" s="10" t="s">
        <v>31094</v>
      </c>
      <c r="B1051" s="61">
        <v>45292</v>
      </c>
      <c r="C1051" s="10" t="s">
        <v>27969</v>
      </c>
      <c r="D1051" s="10" t="s">
        <v>28343</v>
      </c>
      <c r="E1051" s="10" t="s">
        <v>581</v>
      </c>
      <c r="F1051" s="10" t="s">
        <v>7</v>
      </c>
      <c r="G1051" s="10" t="s">
        <v>569</v>
      </c>
      <c r="H1051" s="10" t="s">
        <v>600</v>
      </c>
      <c r="I1051" s="10" t="s">
        <v>627</v>
      </c>
      <c r="J1051" s="10" t="s">
        <v>13070</v>
      </c>
      <c r="K1051" s="10" t="s">
        <v>5424</v>
      </c>
      <c r="L1051" s="10">
        <v>8</v>
      </c>
      <c r="M1051" s="10">
        <v>167.48</v>
      </c>
      <c r="N1051" s="10">
        <v>1339.84</v>
      </c>
      <c r="O1051" s="59">
        <v>0.2</v>
      </c>
      <c r="P1051" s="10">
        <v>267.97000000000003</v>
      </c>
      <c r="Q1051" s="10">
        <v>1071.8699999999999</v>
      </c>
      <c r="R1051" s="10" t="s">
        <v>586</v>
      </c>
      <c r="S1051" s="10" t="s">
        <v>596</v>
      </c>
      <c r="T1051" s="59">
        <v>0.15</v>
      </c>
      <c r="U1051" s="10">
        <v>160.78</v>
      </c>
    </row>
    <row r="1052" spans="1:21" x14ac:dyDescent="0.3">
      <c r="A1052" s="10" t="s">
        <v>31093</v>
      </c>
      <c r="B1052" s="61">
        <v>45258</v>
      </c>
      <c r="C1052" s="10" t="s">
        <v>29964</v>
      </c>
      <c r="D1052" s="10" t="s">
        <v>5205</v>
      </c>
      <c r="E1052" s="10" t="s">
        <v>571</v>
      </c>
      <c r="F1052" s="10" t="s">
        <v>570</v>
      </c>
      <c r="G1052" s="10" t="s">
        <v>569</v>
      </c>
      <c r="H1052" s="10" t="s">
        <v>590</v>
      </c>
      <c r="I1052" s="10" t="s">
        <v>635</v>
      </c>
      <c r="J1052" s="10" t="s">
        <v>31092</v>
      </c>
      <c r="K1052" s="10" t="s">
        <v>31091</v>
      </c>
      <c r="L1052" s="10">
        <v>4</v>
      </c>
      <c r="M1052" s="10">
        <v>863.02</v>
      </c>
      <c r="N1052" s="10">
        <v>3452.08</v>
      </c>
      <c r="O1052" s="59">
        <v>0.05</v>
      </c>
      <c r="P1052" s="10">
        <v>172.6</v>
      </c>
      <c r="Q1052" s="10">
        <v>3279.48</v>
      </c>
      <c r="R1052" s="10" t="s">
        <v>575</v>
      </c>
      <c r="S1052" s="10" t="s">
        <v>585</v>
      </c>
      <c r="T1052" s="59">
        <v>0.25</v>
      </c>
      <c r="U1052" s="10">
        <v>819.87</v>
      </c>
    </row>
    <row r="1053" spans="1:21" x14ac:dyDescent="0.3">
      <c r="A1053" s="10" t="s">
        <v>31090</v>
      </c>
      <c r="B1053" s="61">
        <v>45163</v>
      </c>
      <c r="C1053" s="10" t="s">
        <v>10632</v>
      </c>
      <c r="D1053" s="10" t="s">
        <v>1361</v>
      </c>
      <c r="E1053" s="10" t="s">
        <v>581</v>
      </c>
      <c r="F1053" s="10" t="s">
        <v>83</v>
      </c>
      <c r="G1053" s="10" t="s">
        <v>601</v>
      </c>
      <c r="H1053" s="10" t="s">
        <v>579</v>
      </c>
      <c r="I1053" s="10" t="s">
        <v>578</v>
      </c>
      <c r="J1053" s="10" t="s">
        <v>31089</v>
      </c>
      <c r="K1053" s="10" t="s">
        <v>12979</v>
      </c>
      <c r="L1053" s="10">
        <v>10</v>
      </c>
      <c r="M1053" s="10">
        <v>397.99</v>
      </c>
      <c r="N1053" s="10">
        <v>3979.9</v>
      </c>
      <c r="O1053" s="59">
        <v>0.2</v>
      </c>
      <c r="P1053" s="10">
        <v>795.98</v>
      </c>
      <c r="Q1053" s="10">
        <v>3183.92</v>
      </c>
      <c r="R1053" s="10" t="s">
        <v>614</v>
      </c>
      <c r="S1053" s="10" t="s">
        <v>596</v>
      </c>
      <c r="T1053" s="59">
        <v>0.3</v>
      </c>
      <c r="U1053" s="10">
        <v>955.18</v>
      </c>
    </row>
    <row r="1054" spans="1:21" x14ac:dyDescent="0.3">
      <c r="A1054" s="10" t="s">
        <v>31088</v>
      </c>
      <c r="B1054" s="61">
        <v>45329</v>
      </c>
      <c r="C1054" s="10" t="s">
        <v>4957</v>
      </c>
      <c r="D1054" s="10" t="s">
        <v>22962</v>
      </c>
      <c r="E1054" s="10" t="s">
        <v>629</v>
      </c>
      <c r="F1054" s="10" t="s">
        <v>628</v>
      </c>
      <c r="G1054" s="10" t="s">
        <v>569</v>
      </c>
      <c r="H1054" s="10" t="s">
        <v>579</v>
      </c>
      <c r="I1054" s="10" t="s">
        <v>578</v>
      </c>
      <c r="J1054" s="10" t="s">
        <v>31087</v>
      </c>
      <c r="K1054" s="10" t="s">
        <v>5834</v>
      </c>
      <c r="L1054" s="10">
        <v>1</v>
      </c>
      <c r="M1054" s="10">
        <v>183.32</v>
      </c>
      <c r="N1054" s="10">
        <v>183.32</v>
      </c>
      <c r="O1054" s="59">
        <v>0.05</v>
      </c>
      <c r="P1054" s="10">
        <v>9.17</v>
      </c>
      <c r="Q1054" s="10">
        <v>174.15</v>
      </c>
      <c r="R1054" s="10" t="s">
        <v>565</v>
      </c>
      <c r="S1054" s="10" t="s">
        <v>585</v>
      </c>
      <c r="T1054" s="59">
        <v>0.15</v>
      </c>
      <c r="U1054" s="10">
        <v>26.12</v>
      </c>
    </row>
    <row r="1055" spans="1:21" x14ac:dyDescent="0.3">
      <c r="A1055" s="10" t="s">
        <v>31086</v>
      </c>
      <c r="B1055" s="61">
        <v>45039</v>
      </c>
      <c r="C1055" s="10" t="s">
        <v>19482</v>
      </c>
      <c r="D1055" s="10" t="s">
        <v>31085</v>
      </c>
      <c r="E1055" s="10" t="s">
        <v>603</v>
      </c>
      <c r="F1055" s="10" t="s">
        <v>658</v>
      </c>
      <c r="G1055" s="10" t="s">
        <v>569</v>
      </c>
      <c r="H1055" s="10" t="s">
        <v>579</v>
      </c>
      <c r="I1055" s="10" t="s">
        <v>578</v>
      </c>
      <c r="J1055" s="10" t="s">
        <v>31084</v>
      </c>
      <c r="K1055" s="10" t="s">
        <v>29929</v>
      </c>
      <c r="L1055" s="10">
        <v>7</v>
      </c>
      <c r="M1055" s="10">
        <v>812.08</v>
      </c>
      <c r="N1055" s="10">
        <v>5684.56</v>
      </c>
      <c r="O1055" s="59">
        <v>0.05</v>
      </c>
      <c r="P1055" s="10">
        <v>284.23</v>
      </c>
      <c r="Q1055" s="10">
        <v>5400.33</v>
      </c>
      <c r="R1055" s="10" t="s">
        <v>586</v>
      </c>
      <c r="S1055" s="10" t="s">
        <v>585</v>
      </c>
      <c r="T1055" s="59">
        <v>0.15</v>
      </c>
      <c r="U1055" s="10">
        <v>810.05</v>
      </c>
    </row>
    <row r="1056" spans="1:21" x14ac:dyDescent="0.3">
      <c r="A1056" s="10" t="s">
        <v>31083</v>
      </c>
      <c r="B1056" s="61">
        <v>45004</v>
      </c>
      <c r="C1056" s="10" t="s">
        <v>16283</v>
      </c>
      <c r="D1056" s="10" t="s">
        <v>18045</v>
      </c>
      <c r="E1056" s="10" t="s">
        <v>571</v>
      </c>
      <c r="F1056" s="10" t="s">
        <v>685</v>
      </c>
      <c r="G1056" s="10" t="s">
        <v>601</v>
      </c>
      <c r="H1056" s="10" t="s">
        <v>600</v>
      </c>
      <c r="I1056" s="10" t="s">
        <v>627</v>
      </c>
      <c r="J1056" s="10" t="s">
        <v>15301</v>
      </c>
      <c r="K1056" s="10" t="s">
        <v>18873</v>
      </c>
      <c r="L1056" s="10">
        <v>5</v>
      </c>
      <c r="M1056" s="10">
        <v>295.52999999999997</v>
      </c>
      <c r="N1056" s="10">
        <v>1477.65</v>
      </c>
      <c r="O1056" s="59">
        <v>0.05</v>
      </c>
      <c r="P1056" s="10">
        <v>73.88</v>
      </c>
      <c r="Q1056" s="10">
        <v>1403.77</v>
      </c>
      <c r="R1056" s="10" t="s">
        <v>586</v>
      </c>
      <c r="S1056" s="10" t="s">
        <v>607</v>
      </c>
      <c r="T1056" s="59">
        <v>0.25</v>
      </c>
      <c r="U1056" s="10">
        <v>350.94</v>
      </c>
    </row>
    <row r="1057" spans="1:21" x14ac:dyDescent="0.3">
      <c r="A1057" s="10" t="s">
        <v>31082</v>
      </c>
      <c r="B1057" s="61">
        <v>45115</v>
      </c>
      <c r="C1057" s="10" t="s">
        <v>15705</v>
      </c>
      <c r="D1057" s="10" t="s">
        <v>31081</v>
      </c>
      <c r="E1057" s="10" t="s">
        <v>603</v>
      </c>
      <c r="F1057" s="10" t="s">
        <v>636</v>
      </c>
      <c r="G1057" s="10" t="s">
        <v>601</v>
      </c>
      <c r="H1057" s="10" t="s">
        <v>600</v>
      </c>
      <c r="I1057" s="10" t="s">
        <v>627</v>
      </c>
      <c r="J1057" s="10" t="s">
        <v>31080</v>
      </c>
      <c r="K1057" s="10" t="s">
        <v>17066</v>
      </c>
      <c r="L1057" s="10">
        <v>8</v>
      </c>
      <c r="M1057" s="10">
        <v>206.47</v>
      </c>
      <c r="N1057" s="10">
        <v>1651.76</v>
      </c>
      <c r="O1057" s="59">
        <v>0.2</v>
      </c>
      <c r="P1057" s="10">
        <v>330.35</v>
      </c>
      <c r="Q1057" s="10">
        <v>1321.41</v>
      </c>
      <c r="R1057" s="10" t="s">
        <v>586</v>
      </c>
      <c r="S1057" s="10" t="s">
        <v>607</v>
      </c>
      <c r="T1057" s="59">
        <v>0.3</v>
      </c>
      <c r="U1057" s="10">
        <v>396.42</v>
      </c>
    </row>
    <row r="1058" spans="1:21" x14ac:dyDescent="0.3">
      <c r="A1058" s="10" t="s">
        <v>31079</v>
      </c>
      <c r="B1058" s="61">
        <v>44936</v>
      </c>
      <c r="C1058" s="10" t="s">
        <v>31078</v>
      </c>
      <c r="D1058" s="10" t="s">
        <v>16799</v>
      </c>
      <c r="E1058" s="10" t="s">
        <v>592</v>
      </c>
      <c r="F1058" s="10" t="s">
        <v>18</v>
      </c>
      <c r="G1058" s="10" t="s">
        <v>601</v>
      </c>
      <c r="H1058" s="10" t="s">
        <v>579</v>
      </c>
      <c r="I1058" s="10" t="s">
        <v>578</v>
      </c>
      <c r="J1058" s="10" t="s">
        <v>31077</v>
      </c>
      <c r="K1058" s="10" t="s">
        <v>5632</v>
      </c>
      <c r="L1058" s="10">
        <v>8</v>
      </c>
      <c r="M1058" s="10">
        <v>923.35</v>
      </c>
      <c r="N1058" s="10">
        <v>7386.8</v>
      </c>
      <c r="O1058" s="59">
        <v>0.2</v>
      </c>
      <c r="P1058" s="10">
        <v>1477.36</v>
      </c>
      <c r="Q1058" s="10">
        <v>5909.44</v>
      </c>
      <c r="R1058" s="10" t="s">
        <v>565</v>
      </c>
      <c r="S1058" s="10" t="s">
        <v>607</v>
      </c>
      <c r="T1058" s="59">
        <v>0.15</v>
      </c>
      <c r="U1058" s="10">
        <v>886.42</v>
      </c>
    </row>
    <row r="1059" spans="1:21" x14ac:dyDescent="0.3">
      <c r="A1059" s="10" t="s">
        <v>31076</v>
      </c>
      <c r="B1059" s="61">
        <v>45335</v>
      </c>
      <c r="C1059" s="10" t="s">
        <v>24925</v>
      </c>
      <c r="D1059" s="10" t="s">
        <v>22112</v>
      </c>
      <c r="E1059" s="10" t="s">
        <v>571</v>
      </c>
      <c r="F1059" s="10" t="s">
        <v>685</v>
      </c>
      <c r="G1059" s="10" t="s">
        <v>601</v>
      </c>
      <c r="H1059" s="10" t="s">
        <v>590</v>
      </c>
      <c r="I1059" s="10" t="s">
        <v>589</v>
      </c>
      <c r="J1059" s="10" t="s">
        <v>31075</v>
      </c>
      <c r="K1059" s="10" t="s">
        <v>9586</v>
      </c>
      <c r="L1059" s="10">
        <v>5</v>
      </c>
      <c r="M1059" s="10">
        <v>937.06</v>
      </c>
      <c r="N1059" s="10">
        <v>4685.3</v>
      </c>
      <c r="O1059" s="59">
        <v>0.2</v>
      </c>
      <c r="P1059" s="10">
        <v>937.06</v>
      </c>
      <c r="Q1059" s="10">
        <v>3748.24</v>
      </c>
      <c r="R1059" s="10" t="s">
        <v>575</v>
      </c>
      <c r="S1059" s="10" t="s">
        <v>607</v>
      </c>
      <c r="T1059" s="59">
        <v>0.3</v>
      </c>
      <c r="U1059" s="10">
        <v>1124.47</v>
      </c>
    </row>
    <row r="1060" spans="1:21" x14ac:dyDescent="0.3">
      <c r="A1060" s="10" t="s">
        <v>31074</v>
      </c>
      <c r="B1060" s="61">
        <v>44933</v>
      </c>
      <c r="C1060" s="10" t="s">
        <v>16146</v>
      </c>
      <c r="D1060" s="10" t="s">
        <v>31073</v>
      </c>
      <c r="E1060" s="10" t="s">
        <v>603</v>
      </c>
      <c r="F1060" s="10" t="s">
        <v>658</v>
      </c>
      <c r="G1060" s="10" t="s">
        <v>601</v>
      </c>
      <c r="H1060" s="10" t="s">
        <v>579</v>
      </c>
      <c r="I1060" s="10" t="s">
        <v>578</v>
      </c>
      <c r="J1060" s="10" t="s">
        <v>31072</v>
      </c>
      <c r="K1060" s="10" t="s">
        <v>31071</v>
      </c>
      <c r="L1060" s="10">
        <v>3</v>
      </c>
      <c r="M1060" s="10">
        <v>543.33000000000004</v>
      </c>
      <c r="N1060" s="10">
        <v>1629.99</v>
      </c>
      <c r="O1060" s="59">
        <v>0.1</v>
      </c>
      <c r="P1060" s="10">
        <v>163</v>
      </c>
      <c r="Q1060" s="10">
        <v>1466.99</v>
      </c>
      <c r="R1060" s="10" t="s">
        <v>565</v>
      </c>
      <c r="S1060" s="10" t="s">
        <v>564</v>
      </c>
      <c r="T1060" s="59">
        <v>0.3</v>
      </c>
      <c r="U1060" s="10">
        <v>440.1</v>
      </c>
    </row>
    <row r="1061" spans="1:21" x14ac:dyDescent="0.3">
      <c r="A1061" s="10" t="s">
        <v>31070</v>
      </c>
      <c r="B1061" s="61">
        <v>45011</v>
      </c>
      <c r="C1061" s="10" t="s">
        <v>9083</v>
      </c>
      <c r="D1061" s="10" t="s">
        <v>30210</v>
      </c>
      <c r="E1061" s="10" t="s">
        <v>603</v>
      </c>
      <c r="F1061" s="10" t="s">
        <v>658</v>
      </c>
      <c r="G1061" s="10" t="s">
        <v>601</v>
      </c>
      <c r="H1061" s="10" t="s">
        <v>579</v>
      </c>
      <c r="I1061" s="10" t="s">
        <v>711</v>
      </c>
      <c r="J1061" s="10" t="s">
        <v>5368</v>
      </c>
      <c r="K1061" s="10" t="s">
        <v>31069</v>
      </c>
      <c r="L1061" s="10">
        <v>6</v>
      </c>
      <c r="M1061" s="10">
        <v>474.64</v>
      </c>
      <c r="N1061" s="10">
        <v>2847.84</v>
      </c>
      <c r="O1061" s="59">
        <v>0</v>
      </c>
      <c r="P1061" s="10">
        <v>0</v>
      </c>
      <c r="Q1061" s="10">
        <v>2847.84</v>
      </c>
      <c r="R1061" s="10" t="s">
        <v>586</v>
      </c>
      <c r="S1061" s="10" t="s">
        <v>607</v>
      </c>
      <c r="T1061" s="59">
        <v>0.25</v>
      </c>
      <c r="U1061" s="10">
        <v>711.96</v>
      </c>
    </row>
    <row r="1062" spans="1:21" x14ac:dyDescent="0.3">
      <c r="A1062" s="10" t="s">
        <v>31068</v>
      </c>
      <c r="B1062" s="61">
        <v>45357</v>
      </c>
      <c r="C1062" s="10" t="s">
        <v>18734</v>
      </c>
      <c r="D1062" s="10" t="s">
        <v>31067</v>
      </c>
      <c r="E1062" s="10" t="s">
        <v>592</v>
      </c>
      <c r="F1062" s="10" t="s">
        <v>18</v>
      </c>
      <c r="G1062" s="10" t="s">
        <v>569</v>
      </c>
      <c r="H1062" s="10" t="s">
        <v>590</v>
      </c>
      <c r="I1062" s="10" t="s">
        <v>635</v>
      </c>
      <c r="J1062" s="10" t="s">
        <v>31066</v>
      </c>
      <c r="K1062" s="10" t="s">
        <v>31065</v>
      </c>
      <c r="L1062" s="10">
        <v>2</v>
      </c>
      <c r="M1062" s="10">
        <v>430.03</v>
      </c>
      <c r="N1062" s="10">
        <v>860.06</v>
      </c>
      <c r="O1062" s="59">
        <v>0</v>
      </c>
      <c r="P1062" s="10">
        <v>0</v>
      </c>
      <c r="Q1062" s="10">
        <v>860.06</v>
      </c>
      <c r="R1062" s="10" t="s">
        <v>614</v>
      </c>
      <c r="S1062" s="10" t="s">
        <v>607</v>
      </c>
      <c r="T1062" s="59">
        <v>0.3</v>
      </c>
      <c r="U1062" s="10">
        <v>258.02</v>
      </c>
    </row>
    <row r="1063" spans="1:21" x14ac:dyDescent="0.3">
      <c r="A1063" s="10" t="s">
        <v>31064</v>
      </c>
      <c r="B1063" s="61">
        <v>45293</v>
      </c>
      <c r="C1063" s="10" t="s">
        <v>19631</v>
      </c>
      <c r="D1063" s="10" t="s">
        <v>23463</v>
      </c>
      <c r="E1063" s="10" t="s">
        <v>581</v>
      </c>
      <c r="F1063" s="10" t="s">
        <v>83</v>
      </c>
      <c r="G1063" s="10" t="s">
        <v>601</v>
      </c>
      <c r="H1063" s="10" t="s">
        <v>579</v>
      </c>
      <c r="I1063" s="10" t="s">
        <v>722</v>
      </c>
      <c r="J1063" s="10" t="s">
        <v>20036</v>
      </c>
      <c r="K1063" s="10" t="s">
        <v>10398</v>
      </c>
      <c r="L1063" s="10">
        <v>5</v>
      </c>
      <c r="M1063" s="10">
        <v>691.87</v>
      </c>
      <c r="N1063" s="10">
        <v>3459.35</v>
      </c>
      <c r="O1063" s="59">
        <v>0.1</v>
      </c>
      <c r="P1063" s="10">
        <v>345.94</v>
      </c>
      <c r="Q1063" s="10">
        <v>3113.41</v>
      </c>
      <c r="R1063" s="10" t="s">
        <v>575</v>
      </c>
      <c r="S1063" s="10" t="s">
        <v>607</v>
      </c>
      <c r="T1063" s="59">
        <v>0.25</v>
      </c>
      <c r="U1063" s="10">
        <v>778.35</v>
      </c>
    </row>
    <row r="1064" spans="1:21" x14ac:dyDescent="0.3">
      <c r="A1064" s="10" t="s">
        <v>31063</v>
      </c>
      <c r="B1064" s="61">
        <v>45077</v>
      </c>
      <c r="C1064" s="10" t="s">
        <v>31062</v>
      </c>
      <c r="D1064" s="10" t="s">
        <v>25386</v>
      </c>
      <c r="E1064" s="10" t="s">
        <v>581</v>
      </c>
      <c r="F1064" s="10" t="s">
        <v>83</v>
      </c>
      <c r="G1064" s="10" t="s">
        <v>601</v>
      </c>
      <c r="H1064" s="10" t="s">
        <v>544</v>
      </c>
      <c r="I1064" s="10" t="s">
        <v>10</v>
      </c>
      <c r="J1064" s="10" t="s">
        <v>6284</v>
      </c>
      <c r="K1064" s="10" t="s">
        <v>15526</v>
      </c>
      <c r="L1064" s="10">
        <v>6</v>
      </c>
      <c r="M1064" s="10">
        <v>511.46</v>
      </c>
      <c r="N1064" s="10">
        <v>3068.76</v>
      </c>
      <c r="O1064" s="59">
        <v>0</v>
      </c>
      <c r="P1064" s="10">
        <v>0</v>
      </c>
      <c r="Q1064" s="10">
        <v>3068.76</v>
      </c>
      <c r="R1064" s="10" t="s">
        <v>575</v>
      </c>
      <c r="S1064" s="10" t="s">
        <v>596</v>
      </c>
      <c r="T1064" s="59">
        <v>0.15</v>
      </c>
      <c r="U1064" s="10">
        <v>460.31</v>
      </c>
    </row>
    <row r="1065" spans="1:21" x14ac:dyDescent="0.3">
      <c r="A1065" s="10" t="s">
        <v>31061</v>
      </c>
      <c r="B1065" s="61">
        <v>45370</v>
      </c>
      <c r="C1065" s="10" t="s">
        <v>6429</v>
      </c>
      <c r="D1065" s="10" t="s">
        <v>10590</v>
      </c>
      <c r="E1065" s="10" t="s">
        <v>571</v>
      </c>
      <c r="F1065" s="10" t="s">
        <v>570</v>
      </c>
      <c r="G1065" s="10" t="s">
        <v>601</v>
      </c>
      <c r="H1065" s="10" t="s">
        <v>544</v>
      </c>
      <c r="I1065" s="10" t="s">
        <v>610</v>
      </c>
      <c r="J1065" s="10" t="s">
        <v>31060</v>
      </c>
      <c r="K1065" s="10" t="s">
        <v>21793</v>
      </c>
      <c r="L1065" s="10">
        <v>8</v>
      </c>
      <c r="M1065" s="10">
        <v>111.27</v>
      </c>
      <c r="N1065" s="10">
        <v>890.16</v>
      </c>
      <c r="O1065" s="59">
        <v>0.1</v>
      </c>
      <c r="P1065" s="10">
        <v>89.02</v>
      </c>
      <c r="Q1065" s="10">
        <v>801.14</v>
      </c>
      <c r="R1065" s="10" t="s">
        <v>614</v>
      </c>
      <c r="S1065" s="10" t="s">
        <v>607</v>
      </c>
      <c r="T1065" s="59">
        <v>0.15</v>
      </c>
      <c r="U1065" s="10">
        <v>120.17</v>
      </c>
    </row>
    <row r="1066" spans="1:21" x14ac:dyDescent="0.3">
      <c r="A1066" s="10" t="s">
        <v>31059</v>
      </c>
      <c r="B1066" s="61">
        <v>45164</v>
      </c>
      <c r="C1066" s="10" t="s">
        <v>6000</v>
      </c>
      <c r="D1066" s="10" t="s">
        <v>31058</v>
      </c>
      <c r="E1066" s="10" t="s">
        <v>592</v>
      </c>
      <c r="F1066" s="10" t="s">
        <v>18</v>
      </c>
      <c r="G1066" s="10" t="s">
        <v>601</v>
      </c>
      <c r="H1066" s="10" t="s">
        <v>544</v>
      </c>
      <c r="I1066" s="10" t="s">
        <v>10</v>
      </c>
      <c r="J1066" s="10" t="s">
        <v>31057</v>
      </c>
      <c r="K1066" s="10" t="s">
        <v>31056</v>
      </c>
      <c r="L1066" s="10">
        <v>6</v>
      </c>
      <c r="M1066" s="10">
        <v>858.59</v>
      </c>
      <c r="N1066" s="10">
        <v>5151.54</v>
      </c>
      <c r="O1066" s="59">
        <v>0.1</v>
      </c>
      <c r="P1066" s="10">
        <v>515.15</v>
      </c>
      <c r="Q1066" s="10">
        <v>4636.3900000000003</v>
      </c>
      <c r="R1066" s="10" t="s">
        <v>565</v>
      </c>
      <c r="S1066" s="10" t="s">
        <v>607</v>
      </c>
      <c r="T1066" s="59">
        <v>0.25</v>
      </c>
      <c r="U1066" s="10">
        <v>1159.0999999999999</v>
      </c>
    </row>
    <row r="1067" spans="1:21" x14ac:dyDescent="0.3">
      <c r="A1067" s="10" t="s">
        <v>31055</v>
      </c>
      <c r="B1067" s="61">
        <v>45272</v>
      </c>
      <c r="C1067" s="10" t="s">
        <v>1531</v>
      </c>
      <c r="D1067" s="10" t="s">
        <v>9824</v>
      </c>
      <c r="E1067" s="10" t="s">
        <v>571</v>
      </c>
      <c r="F1067" s="10" t="s">
        <v>11</v>
      </c>
      <c r="G1067" s="10" t="s">
        <v>601</v>
      </c>
      <c r="H1067" s="10" t="s">
        <v>600</v>
      </c>
      <c r="I1067" s="10" t="s">
        <v>664</v>
      </c>
      <c r="J1067" s="10" t="s">
        <v>9618</v>
      </c>
      <c r="K1067" s="10" t="s">
        <v>897</v>
      </c>
      <c r="L1067" s="10">
        <v>1</v>
      </c>
      <c r="M1067" s="10">
        <v>708.68</v>
      </c>
      <c r="N1067" s="10">
        <v>708.68</v>
      </c>
      <c r="O1067" s="59">
        <v>0.2</v>
      </c>
      <c r="P1067" s="10">
        <v>141.74</v>
      </c>
      <c r="Q1067" s="10">
        <v>566.94000000000005</v>
      </c>
      <c r="R1067" s="10" t="s">
        <v>575</v>
      </c>
      <c r="S1067" s="10" t="s">
        <v>596</v>
      </c>
      <c r="T1067" s="59">
        <v>0.15</v>
      </c>
      <c r="U1067" s="10">
        <v>85.04</v>
      </c>
    </row>
    <row r="1068" spans="1:21" x14ac:dyDescent="0.3">
      <c r="A1068" s="10" t="s">
        <v>31054</v>
      </c>
      <c r="B1068" s="61">
        <v>45041</v>
      </c>
      <c r="C1068" s="10" t="s">
        <v>3962</v>
      </c>
      <c r="D1068" s="10" t="s">
        <v>19425</v>
      </c>
      <c r="E1068" s="10" t="s">
        <v>629</v>
      </c>
      <c r="F1068" s="10" t="s">
        <v>628</v>
      </c>
      <c r="G1068" s="10" t="s">
        <v>601</v>
      </c>
      <c r="H1068" s="10" t="s">
        <v>590</v>
      </c>
      <c r="I1068" s="10" t="s">
        <v>589</v>
      </c>
      <c r="J1068" s="10" t="s">
        <v>31053</v>
      </c>
      <c r="K1068" s="10" t="s">
        <v>7189</v>
      </c>
      <c r="L1068" s="10">
        <v>1</v>
      </c>
      <c r="M1068" s="10">
        <v>981.87</v>
      </c>
      <c r="N1068" s="10">
        <v>981.87</v>
      </c>
      <c r="O1068" s="59">
        <v>0</v>
      </c>
      <c r="P1068" s="10">
        <v>0</v>
      </c>
      <c r="Q1068" s="10">
        <v>981.87</v>
      </c>
      <c r="R1068" s="10" t="s">
        <v>614</v>
      </c>
      <c r="S1068" s="10" t="s">
        <v>564</v>
      </c>
      <c r="T1068" s="59">
        <v>0.25</v>
      </c>
      <c r="U1068" s="10">
        <v>245.47</v>
      </c>
    </row>
    <row r="1069" spans="1:21" x14ac:dyDescent="0.3">
      <c r="A1069" s="10" t="s">
        <v>31052</v>
      </c>
      <c r="B1069" s="61">
        <v>45116</v>
      </c>
      <c r="C1069" s="10" t="s">
        <v>7780</v>
      </c>
      <c r="D1069" s="10" t="s">
        <v>30617</v>
      </c>
      <c r="E1069" s="10" t="s">
        <v>571</v>
      </c>
      <c r="F1069" s="10" t="s">
        <v>570</v>
      </c>
      <c r="G1069" s="10" t="s">
        <v>601</v>
      </c>
      <c r="H1069" s="10" t="s">
        <v>579</v>
      </c>
      <c r="I1069" s="10" t="s">
        <v>711</v>
      </c>
      <c r="J1069" s="10" t="s">
        <v>31051</v>
      </c>
      <c r="K1069" s="10" t="s">
        <v>31050</v>
      </c>
      <c r="L1069" s="10">
        <v>10</v>
      </c>
      <c r="M1069" s="10">
        <v>158.69999999999999</v>
      </c>
      <c r="N1069" s="10">
        <v>1587</v>
      </c>
      <c r="O1069" s="59">
        <v>0.1</v>
      </c>
      <c r="P1069" s="10">
        <v>158.69999999999999</v>
      </c>
      <c r="Q1069" s="10">
        <v>1428.3</v>
      </c>
      <c r="R1069" s="10" t="s">
        <v>586</v>
      </c>
      <c r="S1069" s="10" t="s">
        <v>564</v>
      </c>
      <c r="T1069" s="59">
        <v>0.3</v>
      </c>
      <c r="U1069" s="10">
        <v>428.49</v>
      </c>
    </row>
    <row r="1070" spans="1:21" x14ac:dyDescent="0.3">
      <c r="A1070" s="10" t="s">
        <v>31049</v>
      </c>
      <c r="B1070" s="61">
        <v>45212</v>
      </c>
      <c r="C1070" s="10" t="s">
        <v>26133</v>
      </c>
      <c r="D1070" s="10" t="s">
        <v>31048</v>
      </c>
      <c r="E1070" s="10" t="s">
        <v>629</v>
      </c>
      <c r="F1070" s="10" t="s">
        <v>628</v>
      </c>
      <c r="G1070" s="10" t="s">
        <v>569</v>
      </c>
      <c r="H1070" s="10" t="s">
        <v>579</v>
      </c>
      <c r="I1070" s="10" t="s">
        <v>722</v>
      </c>
      <c r="J1070" s="10" t="s">
        <v>31047</v>
      </c>
      <c r="K1070" s="10" t="s">
        <v>31046</v>
      </c>
      <c r="L1070" s="10">
        <v>6</v>
      </c>
      <c r="M1070" s="10">
        <v>716.54</v>
      </c>
      <c r="N1070" s="10">
        <v>4299.24</v>
      </c>
      <c r="O1070" s="59">
        <v>0.05</v>
      </c>
      <c r="P1070" s="10">
        <v>214.96</v>
      </c>
      <c r="Q1070" s="10">
        <v>4084.28</v>
      </c>
      <c r="R1070" s="10" t="s">
        <v>614</v>
      </c>
      <c r="S1070" s="10" t="s">
        <v>607</v>
      </c>
      <c r="T1070" s="59">
        <v>0.15</v>
      </c>
      <c r="U1070" s="10">
        <v>612.64</v>
      </c>
    </row>
    <row r="1071" spans="1:21" x14ac:dyDescent="0.3">
      <c r="A1071" s="10" t="s">
        <v>31045</v>
      </c>
      <c r="B1071" s="61">
        <v>45127</v>
      </c>
      <c r="C1071" s="10" t="s">
        <v>15403</v>
      </c>
      <c r="D1071" s="10" t="s">
        <v>10016</v>
      </c>
      <c r="E1071" s="10" t="s">
        <v>629</v>
      </c>
      <c r="F1071" s="10" t="s">
        <v>790</v>
      </c>
      <c r="G1071" s="10" t="s">
        <v>601</v>
      </c>
      <c r="H1071" s="10" t="s">
        <v>600</v>
      </c>
      <c r="I1071" s="10" t="s">
        <v>664</v>
      </c>
      <c r="J1071" s="10" t="s">
        <v>31044</v>
      </c>
      <c r="K1071" s="10" t="s">
        <v>29058</v>
      </c>
      <c r="L1071" s="10">
        <v>1</v>
      </c>
      <c r="M1071" s="10">
        <v>981.34</v>
      </c>
      <c r="N1071" s="10">
        <v>981.34</v>
      </c>
      <c r="O1071" s="59">
        <v>0.2</v>
      </c>
      <c r="P1071" s="10">
        <v>196.27</v>
      </c>
      <c r="Q1071" s="10">
        <v>785.07</v>
      </c>
      <c r="R1071" s="10" t="s">
        <v>614</v>
      </c>
      <c r="S1071" s="10" t="s">
        <v>596</v>
      </c>
      <c r="T1071" s="59">
        <v>0.15</v>
      </c>
      <c r="U1071" s="10">
        <v>117.76</v>
      </c>
    </row>
    <row r="1072" spans="1:21" x14ac:dyDescent="0.3">
      <c r="A1072" s="10" t="s">
        <v>31043</v>
      </c>
      <c r="B1072" s="61">
        <v>45349</v>
      </c>
      <c r="C1072" s="10" t="s">
        <v>7000</v>
      </c>
      <c r="D1072" s="10" t="s">
        <v>31042</v>
      </c>
      <c r="E1072" s="10" t="s">
        <v>603</v>
      </c>
      <c r="F1072" s="10" t="s">
        <v>658</v>
      </c>
      <c r="G1072" s="10" t="s">
        <v>601</v>
      </c>
      <c r="H1072" s="10" t="s">
        <v>590</v>
      </c>
      <c r="I1072" s="10" t="s">
        <v>589</v>
      </c>
      <c r="J1072" s="10" t="s">
        <v>12506</v>
      </c>
      <c r="K1072" s="10" t="s">
        <v>16963</v>
      </c>
      <c r="L1072" s="10">
        <v>1</v>
      </c>
      <c r="M1072" s="10">
        <v>260.67</v>
      </c>
      <c r="N1072" s="10">
        <v>260.67</v>
      </c>
      <c r="O1072" s="59">
        <v>0.1</v>
      </c>
      <c r="P1072" s="10">
        <v>26.07</v>
      </c>
      <c r="Q1072" s="10">
        <v>234.6</v>
      </c>
      <c r="R1072" s="10" t="s">
        <v>565</v>
      </c>
      <c r="S1072" s="10" t="s">
        <v>607</v>
      </c>
      <c r="T1072" s="59">
        <v>0.3</v>
      </c>
      <c r="U1072" s="10">
        <v>70.38</v>
      </c>
    </row>
    <row r="1073" spans="1:21" x14ac:dyDescent="0.3">
      <c r="A1073" s="10" t="s">
        <v>31041</v>
      </c>
      <c r="B1073" s="61">
        <v>45341</v>
      </c>
      <c r="C1073" s="10" t="s">
        <v>14412</v>
      </c>
      <c r="D1073" s="10" t="s">
        <v>31040</v>
      </c>
      <c r="E1073" s="10" t="s">
        <v>592</v>
      </c>
      <c r="F1073" s="10" t="s">
        <v>652</v>
      </c>
      <c r="G1073" s="10" t="s">
        <v>569</v>
      </c>
      <c r="H1073" s="10" t="s">
        <v>590</v>
      </c>
      <c r="I1073" s="10" t="s">
        <v>748</v>
      </c>
      <c r="J1073" s="10" t="s">
        <v>23559</v>
      </c>
      <c r="K1073" s="10" t="s">
        <v>22327</v>
      </c>
      <c r="L1073" s="10">
        <v>4</v>
      </c>
      <c r="M1073" s="10">
        <v>546.91999999999996</v>
      </c>
      <c r="N1073" s="10">
        <v>2187.6799999999998</v>
      </c>
      <c r="O1073" s="59">
        <v>0</v>
      </c>
      <c r="P1073" s="10">
        <v>0</v>
      </c>
      <c r="Q1073" s="10">
        <v>2187.6799999999998</v>
      </c>
      <c r="R1073" s="10" t="s">
        <v>575</v>
      </c>
      <c r="S1073" s="10" t="s">
        <v>585</v>
      </c>
      <c r="T1073" s="59">
        <v>0.15</v>
      </c>
      <c r="U1073" s="10">
        <v>328.15</v>
      </c>
    </row>
    <row r="1074" spans="1:21" x14ac:dyDescent="0.3">
      <c r="A1074" s="10" t="s">
        <v>31039</v>
      </c>
      <c r="B1074" s="61">
        <v>44927</v>
      </c>
      <c r="C1074" s="10" t="s">
        <v>7980</v>
      </c>
      <c r="D1074" s="10" t="s">
        <v>31038</v>
      </c>
      <c r="E1074" s="10" t="s">
        <v>581</v>
      </c>
      <c r="F1074" s="10" t="s">
        <v>83</v>
      </c>
      <c r="G1074" s="10" t="s">
        <v>601</v>
      </c>
      <c r="H1074" s="10" t="s">
        <v>590</v>
      </c>
      <c r="I1074" s="10" t="s">
        <v>589</v>
      </c>
      <c r="J1074" s="10" t="s">
        <v>31037</v>
      </c>
      <c r="K1074" s="10" t="s">
        <v>14719</v>
      </c>
      <c r="L1074" s="10">
        <v>7</v>
      </c>
      <c r="M1074" s="10">
        <v>880.39</v>
      </c>
      <c r="N1074" s="10">
        <v>6162.73</v>
      </c>
      <c r="O1074" s="59">
        <v>0</v>
      </c>
      <c r="P1074" s="10">
        <v>0</v>
      </c>
      <c r="Q1074" s="10">
        <v>6162.73</v>
      </c>
      <c r="R1074" s="10" t="s">
        <v>614</v>
      </c>
      <c r="S1074" s="10" t="s">
        <v>564</v>
      </c>
      <c r="T1074" s="59">
        <v>0.3</v>
      </c>
      <c r="U1074" s="10">
        <v>1848.82</v>
      </c>
    </row>
    <row r="1075" spans="1:21" x14ac:dyDescent="0.3">
      <c r="A1075" s="10" t="s">
        <v>31036</v>
      </c>
      <c r="B1075" s="61">
        <v>45131</v>
      </c>
      <c r="C1075" s="10" t="s">
        <v>25519</v>
      </c>
      <c r="D1075" s="10" t="s">
        <v>31035</v>
      </c>
      <c r="E1075" s="10" t="s">
        <v>629</v>
      </c>
      <c r="F1075" s="10" t="s">
        <v>790</v>
      </c>
      <c r="G1075" s="10" t="s">
        <v>601</v>
      </c>
      <c r="H1075" s="10" t="s">
        <v>600</v>
      </c>
      <c r="I1075" s="10" t="s">
        <v>664</v>
      </c>
      <c r="J1075" s="10" t="s">
        <v>17570</v>
      </c>
      <c r="K1075" s="10" t="s">
        <v>30102</v>
      </c>
      <c r="L1075" s="10">
        <v>2</v>
      </c>
      <c r="M1075" s="10">
        <v>979.11</v>
      </c>
      <c r="N1075" s="10">
        <v>1958.22</v>
      </c>
      <c r="O1075" s="59">
        <v>0</v>
      </c>
      <c r="P1075" s="10">
        <v>0</v>
      </c>
      <c r="Q1075" s="10">
        <v>1958.22</v>
      </c>
      <c r="R1075" s="10" t="s">
        <v>575</v>
      </c>
      <c r="S1075" s="10" t="s">
        <v>564</v>
      </c>
      <c r="T1075" s="59">
        <v>0.15</v>
      </c>
      <c r="U1075" s="10">
        <v>293.73</v>
      </c>
    </row>
    <row r="1076" spans="1:21" x14ac:dyDescent="0.3">
      <c r="A1076" s="10" t="s">
        <v>31034</v>
      </c>
      <c r="B1076" s="61">
        <v>45033</v>
      </c>
      <c r="C1076" s="10" t="s">
        <v>4207</v>
      </c>
      <c r="D1076" s="10" t="s">
        <v>31033</v>
      </c>
      <c r="E1076" s="10" t="s">
        <v>603</v>
      </c>
      <c r="F1076" s="10" t="s">
        <v>658</v>
      </c>
      <c r="G1076" s="10" t="s">
        <v>601</v>
      </c>
      <c r="H1076" s="10" t="s">
        <v>544</v>
      </c>
      <c r="I1076" s="10" t="s">
        <v>10</v>
      </c>
      <c r="J1076" s="10" t="s">
        <v>2239</v>
      </c>
      <c r="K1076" s="10" t="s">
        <v>31032</v>
      </c>
      <c r="L1076" s="10">
        <v>4</v>
      </c>
      <c r="M1076" s="10">
        <v>990.39</v>
      </c>
      <c r="N1076" s="10">
        <v>3961.56</v>
      </c>
      <c r="O1076" s="59">
        <v>0.05</v>
      </c>
      <c r="P1076" s="10">
        <v>198.08</v>
      </c>
      <c r="Q1076" s="10">
        <v>3763.48</v>
      </c>
      <c r="R1076" s="10" t="s">
        <v>614</v>
      </c>
      <c r="S1076" s="10" t="s">
        <v>585</v>
      </c>
      <c r="T1076" s="59">
        <v>0.15</v>
      </c>
      <c r="U1076" s="10">
        <v>564.52</v>
      </c>
    </row>
    <row r="1077" spans="1:21" x14ac:dyDescent="0.3">
      <c r="A1077" s="10" t="s">
        <v>31031</v>
      </c>
      <c r="B1077" s="61">
        <v>45325</v>
      </c>
      <c r="C1077" s="10" t="s">
        <v>31030</v>
      </c>
      <c r="D1077" s="10" t="s">
        <v>16760</v>
      </c>
      <c r="E1077" s="10" t="s">
        <v>629</v>
      </c>
      <c r="F1077" s="10" t="s">
        <v>759</v>
      </c>
      <c r="G1077" s="10" t="s">
        <v>569</v>
      </c>
      <c r="H1077" s="10" t="s">
        <v>600</v>
      </c>
      <c r="I1077" s="10" t="s">
        <v>664</v>
      </c>
      <c r="J1077" s="10" t="s">
        <v>5007</v>
      </c>
      <c r="K1077" s="10" t="s">
        <v>31029</v>
      </c>
      <c r="L1077" s="10">
        <v>2</v>
      </c>
      <c r="M1077" s="10">
        <v>739.84</v>
      </c>
      <c r="N1077" s="10">
        <v>1479.68</v>
      </c>
      <c r="O1077" s="59">
        <v>0</v>
      </c>
      <c r="P1077" s="10">
        <v>0</v>
      </c>
      <c r="Q1077" s="10">
        <v>1479.68</v>
      </c>
      <c r="R1077" s="10" t="s">
        <v>565</v>
      </c>
      <c r="S1077" s="10" t="s">
        <v>607</v>
      </c>
      <c r="T1077" s="59">
        <v>0.3</v>
      </c>
      <c r="U1077" s="10">
        <v>443.9</v>
      </c>
    </row>
    <row r="1078" spans="1:21" x14ac:dyDescent="0.3">
      <c r="A1078" s="10" t="s">
        <v>31028</v>
      </c>
      <c r="B1078" s="61">
        <v>45256</v>
      </c>
      <c r="C1078" s="10" t="s">
        <v>9794</v>
      </c>
      <c r="D1078" s="10" t="s">
        <v>17258</v>
      </c>
      <c r="E1078" s="10" t="s">
        <v>592</v>
      </c>
      <c r="F1078" s="10" t="s">
        <v>652</v>
      </c>
      <c r="G1078" s="10" t="s">
        <v>569</v>
      </c>
      <c r="H1078" s="10" t="s">
        <v>544</v>
      </c>
      <c r="I1078" s="10" t="s">
        <v>10</v>
      </c>
      <c r="J1078" s="10" t="s">
        <v>18352</v>
      </c>
      <c r="K1078" s="10" t="s">
        <v>31027</v>
      </c>
      <c r="L1078" s="10">
        <v>10</v>
      </c>
      <c r="M1078" s="10">
        <v>227.8</v>
      </c>
      <c r="N1078" s="10">
        <v>2278</v>
      </c>
      <c r="O1078" s="59">
        <v>0</v>
      </c>
      <c r="P1078" s="10">
        <v>0</v>
      </c>
      <c r="Q1078" s="10">
        <v>2278</v>
      </c>
      <c r="R1078" s="10" t="s">
        <v>565</v>
      </c>
      <c r="S1078" s="10" t="s">
        <v>607</v>
      </c>
      <c r="T1078" s="59">
        <v>0.25</v>
      </c>
      <c r="U1078" s="10">
        <v>569.5</v>
      </c>
    </row>
    <row r="1079" spans="1:21" x14ac:dyDescent="0.3">
      <c r="A1079" s="10" t="s">
        <v>31026</v>
      </c>
      <c r="B1079" s="61">
        <v>45146</v>
      </c>
      <c r="C1079" s="10" t="s">
        <v>19856</v>
      </c>
      <c r="D1079" s="10" t="s">
        <v>12580</v>
      </c>
      <c r="E1079" s="10" t="s">
        <v>629</v>
      </c>
      <c r="F1079" s="10" t="s">
        <v>759</v>
      </c>
      <c r="G1079" s="10" t="s">
        <v>569</v>
      </c>
      <c r="H1079" s="10" t="s">
        <v>590</v>
      </c>
      <c r="I1079" s="10" t="s">
        <v>589</v>
      </c>
      <c r="J1079" s="10" t="s">
        <v>4005</v>
      </c>
      <c r="K1079" s="10" t="s">
        <v>8617</v>
      </c>
      <c r="L1079" s="10">
        <v>6</v>
      </c>
      <c r="M1079" s="10">
        <v>762.66</v>
      </c>
      <c r="N1079" s="10">
        <v>4575.96</v>
      </c>
      <c r="O1079" s="59">
        <v>0</v>
      </c>
      <c r="P1079" s="10">
        <v>0</v>
      </c>
      <c r="Q1079" s="10">
        <v>4575.96</v>
      </c>
      <c r="R1079" s="10" t="s">
        <v>565</v>
      </c>
      <c r="S1079" s="10" t="s">
        <v>607</v>
      </c>
      <c r="T1079" s="59">
        <v>0.3</v>
      </c>
      <c r="U1079" s="10">
        <v>1372.79</v>
      </c>
    </row>
    <row r="1080" spans="1:21" x14ac:dyDescent="0.3">
      <c r="A1080" s="10" t="s">
        <v>31025</v>
      </c>
      <c r="B1080" s="61">
        <v>45054</v>
      </c>
      <c r="C1080" s="10" t="s">
        <v>31024</v>
      </c>
      <c r="D1080" s="10" t="s">
        <v>31023</v>
      </c>
      <c r="E1080" s="10" t="s">
        <v>603</v>
      </c>
      <c r="F1080" s="10" t="s">
        <v>658</v>
      </c>
      <c r="G1080" s="10" t="s">
        <v>569</v>
      </c>
      <c r="H1080" s="10" t="s">
        <v>590</v>
      </c>
      <c r="I1080" s="10" t="s">
        <v>589</v>
      </c>
      <c r="J1080" s="10" t="s">
        <v>31022</v>
      </c>
      <c r="K1080" s="10" t="s">
        <v>21448</v>
      </c>
      <c r="L1080" s="10">
        <v>3</v>
      </c>
      <c r="M1080" s="10">
        <v>329.62</v>
      </c>
      <c r="N1080" s="10">
        <v>988.86</v>
      </c>
      <c r="O1080" s="59">
        <v>0.1</v>
      </c>
      <c r="P1080" s="10">
        <v>98.89</v>
      </c>
      <c r="Q1080" s="10">
        <v>889.97</v>
      </c>
      <c r="R1080" s="10" t="s">
        <v>586</v>
      </c>
      <c r="S1080" s="10" t="s">
        <v>607</v>
      </c>
      <c r="T1080" s="59">
        <v>0.15</v>
      </c>
      <c r="U1080" s="10">
        <v>133.5</v>
      </c>
    </row>
    <row r="1081" spans="1:21" x14ac:dyDescent="0.3">
      <c r="A1081" s="10" t="s">
        <v>31021</v>
      </c>
      <c r="B1081" s="61">
        <v>45024</v>
      </c>
      <c r="C1081" s="10" t="s">
        <v>14018</v>
      </c>
      <c r="D1081" s="10" t="s">
        <v>31020</v>
      </c>
      <c r="E1081" s="10" t="s">
        <v>581</v>
      </c>
      <c r="F1081" s="10" t="s">
        <v>83</v>
      </c>
      <c r="G1081" s="10" t="s">
        <v>569</v>
      </c>
      <c r="H1081" s="10" t="s">
        <v>600</v>
      </c>
      <c r="I1081" s="10" t="s">
        <v>664</v>
      </c>
      <c r="J1081" s="10" t="s">
        <v>30551</v>
      </c>
      <c r="K1081" s="10" t="s">
        <v>31019</v>
      </c>
      <c r="L1081" s="10">
        <v>2</v>
      </c>
      <c r="M1081" s="10">
        <v>300.16000000000003</v>
      </c>
      <c r="N1081" s="10">
        <v>600.32000000000005</v>
      </c>
      <c r="O1081" s="59">
        <v>0.2</v>
      </c>
      <c r="P1081" s="10">
        <v>120.06</v>
      </c>
      <c r="Q1081" s="10">
        <v>480.26</v>
      </c>
      <c r="R1081" s="10" t="s">
        <v>586</v>
      </c>
      <c r="S1081" s="10" t="s">
        <v>607</v>
      </c>
      <c r="T1081" s="59">
        <v>0.25</v>
      </c>
      <c r="U1081" s="10">
        <v>120.06</v>
      </c>
    </row>
    <row r="1082" spans="1:21" x14ac:dyDescent="0.3">
      <c r="A1082" s="10" t="s">
        <v>31018</v>
      </c>
      <c r="B1082" s="61">
        <v>45011</v>
      </c>
      <c r="C1082" s="10" t="s">
        <v>4254</v>
      </c>
      <c r="D1082" s="10" t="s">
        <v>13266</v>
      </c>
      <c r="E1082" s="10" t="s">
        <v>581</v>
      </c>
      <c r="F1082" s="10" t="s">
        <v>7</v>
      </c>
      <c r="G1082" s="10" t="s">
        <v>601</v>
      </c>
      <c r="H1082" s="10" t="s">
        <v>579</v>
      </c>
      <c r="I1082" s="10" t="s">
        <v>722</v>
      </c>
      <c r="J1082" s="10" t="s">
        <v>31017</v>
      </c>
      <c r="K1082" s="10" t="s">
        <v>1894</v>
      </c>
      <c r="L1082" s="10">
        <v>2</v>
      </c>
      <c r="M1082" s="10">
        <v>498.96</v>
      </c>
      <c r="N1082" s="10">
        <v>997.92</v>
      </c>
      <c r="O1082" s="59">
        <v>0</v>
      </c>
      <c r="P1082" s="10">
        <v>0</v>
      </c>
      <c r="Q1082" s="10">
        <v>997.92</v>
      </c>
      <c r="R1082" s="10" t="s">
        <v>614</v>
      </c>
      <c r="S1082" s="10" t="s">
        <v>596</v>
      </c>
      <c r="T1082" s="59">
        <v>0.25</v>
      </c>
      <c r="U1082" s="10">
        <v>249.48</v>
      </c>
    </row>
    <row r="1083" spans="1:21" x14ac:dyDescent="0.3">
      <c r="A1083" s="10" t="s">
        <v>31016</v>
      </c>
      <c r="B1083" s="61">
        <v>45159</v>
      </c>
      <c r="C1083" s="10" t="s">
        <v>31015</v>
      </c>
      <c r="D1083" s="10" t="s">
        <v>31014</v>
      </c>
      <c r="E1083" s="10" t="s">
        <v>603</v>
      </c>
      <c r="F1083" s="10" t="s">
        <v>636</v>
      </c>
      <c r="G1083" s="10" t="s">
        <v>569</v>
      </c>
      <c r="H1083" s="10" t="s">
        <v>600</v>
      </c>
      <c r="I1083" s="10" t="s">
        <v>599</v>
      </c>
      <c r="J1083" s="10" t="s">
        <v>31013</v>
      </c>
      <c r="K1083" s="10" t="s">
        <v>31012</v>
      </c>
      <c r="L1083" s="10">
        <v>4</v>
      </c>
      <c r="M1083" s="10">
        <v>140.71</v>
      </c>
      <c r="N1083" s="10">
        <v>562.84</v>
      </c>
      <c r="O1083" s="59">
        <v>0</v>
      </c>
      <c r="P1083" s="10">
        <v>0</v>
      </c>
      <c r="Q1083" s="10">
        <v>562.84</v>
      </c>
      <c r="R1083" s="10" t="s">
        <v>575</v>
      </c>
      <c r="S1083" s="10" t="s">
        <v>564</v>
      </c>
      <c r="T1083" s="59">
        <v>0.3</v>
      </c>
      <c r="U1083" s="10">
        <v>168.85</v>
      </c>
    </row>
    <row r="1084" spans="1:21" x14ac:dyDescent="0.3">
      <c r="A1084" s="10" t="s">
        <v>31011</v>
      </c>
      <c r="B1084" s="61">
        <v>45066</v>
      </c>
      <c r="C1084" s="10" t="s">
        <v>13877</v>
      </c>
      <c r="D1084" s="10" t="s">
        <v>1734</v>
      </c>
      <c r="E1084" s="10" t="s">
        <v>571</v>
      </c>
      <c r="F1084" s="10" t="s">
        <v>570</v>
      </c>
      <c r="G1084" s="10" t="s">
        <v>601</v>
      </c>
      <c r="H1084" s="10" t="s">
        <v>579</v>
      </c>
      <c r="I1084" s="10" t="s">
        <v>722</v>
      </c>
      <c r="J1084" s="10" t="s">
        <v>28242</v>
      </c>
      <c r="K1084" s="10" t="s">
        <v>31010</v>
      </c>
      <c r="L1084" s="10">
        <v>8</v>
      </c>
      <c r="M1084" s="10">
        <v>892.86</v>
      </c>
      <c r="N1084" s="10">
        <v>7142.88</v>
      </c>
      <c r="O1084" s="59">
        <v>0.2</v>
      </c>
      <c r="P1084" s="10">
        <v>1428.58</v>
      </c>
      <c r="Q1084" s="10">
        <v>5714.3</v>
      </c>
      <c r="R1084" s="10" t="s">
        <v>586</v>
      </c>
      <c r="S1084" s="10" t="s">
        <v>596</v>
      </c>
      <c r="T1084" s="59">
        <v>0.3</v>
      </c>
      <c r="U1084" s="10">
        <v>1714.29</v>
      </c>
    </row>
    <row r="1085" spans="1:21" x14ac:dyDescent="0.3">
      <c r="A1085" s="10" t="s">
        <v>31009</v>
      </c>
      <c r="B1085" s="61">
        <v>45051</v>
      </c>
      <c r="C1085" s="10" t="s">
        <v>10961</v>
      </c>
      <c r="D1085" s="10" t="s">
        <v>2152</v>
      </c>
      <c r="E1085" s="10" t="s">
        <v>592</v>
      </c>
      <c r="F1085" s="10" t="s">
        <v>652</v>
      </c>
      <c r="G1085" s="10" t="s">
        <v>569</v>
      </c>
      <c r="H1085" s="10" t="s">
        <v>590</v>
      </c>
      <c r="I1085" s="10" t="s">
        <v>748</v>
      </c>
      <c r="J1085" s="10" t="s">
        <v>31008</v>
      </c>
      <c r="K1085" s="10" t="s">
        <v>5452</v>
      </c>
      <c r="L1085" s="10">
        <v>10</v>
      </c>
      <c r="M1085" s="10">
        <v>968.98</v>
      </c>
      <c r="N1085" s="10">
        <v>9689.7999999999993</v>
      </c>
      <c r="O1085" s="59">
        <v>0.05</v>
      </c>
      <c r="P1085" s="10">
        <v>484.49</v>
      </c>
      <c r="Q1085" s="10">
        <v>9205.31</v>
      </c>
      <c r="R1085" s="10" t="s">
        <v>614</v>
      </c>
      <c r="S1085" s="10" t="s">
        <v>607</v>
      </c>
      <c r="T1085" s="59">
        <v>0.25</v>
      </c>
      <c r="U1085" s="10">
        <v>2301.33</v>
      </c>
    </row>
    <row r="1086" spans="1:21" x14ac:dyDescent="0.3">
      <c r="A1086" s="10" t="s">
        <v>31007</v>
      </c>
      <c r="B1086" s="61">
        <v>45244</v>
      </c>
      <c r="C1086" s="10" t="s">
        <v>18535</v>
      </c>
      <c r="D1086" s="10" t="s">
        <v>870</v>
      </c>
      <c r="E1086" s="10" t="s">
        <v>603</v>
      </c>
      <c r="F1086" s="10" t="s">
        <v>658</v>
      </c>
      <c r="G1086" s="10" t="s">
        <v>569</v>
      </c>
      <c r="H1086" s="10" t="s">
        <v>544</v>
      </c>
      <c r="I1086" s="10" t="s">
        <v>10</v>
      </c>
      <c r="J1086" s="10" t="s">
        <v>28594</v>
      </c>
      <c r="K1086" s="10" t="s">
        <v>31006</v>
      </c>
      <c r="L1086" s="10">
        <v>9</v>
      </c>
      <c r="M1086" s="10">
        <v>559.4</v>
      </c>
      <c r="N1086" s="10">
        <v>5034.6000000000004</v>
      </c>
      <c r="O1086" s="59">
        <v>0.1</v>
      </c>
      <c r="P1086" s="10">
        <v>503.46</v>
      </c>
      <c r="Q1086" s="10">
        <v>4531.1400000000003</v>
      </c>
      <c r="R1086" s="10" t="s">
        <v>586</v>
      </c>
      <c r="S1086" s="10" t="s">
        <v>607</v>
      </c>
      <c r="T1086" s="59">
        <v>0.15</v>
      </c>
      <c r="U1086" s="10">
        <v>679.67</v>
      </c>
    </row>
    <row r="1087" spans="1:21" x14ac:dyDescent="0.3">
      <c r="A1087" s="10" t="s">
        <v>31005</v>
      </c>
      <c r="B1087" s="61">
        <v>45195</v>
      </c>
      <c r="C1087" s="10" t="s">
        <v>2096</v>
      </c>
      <c r="D1087" s="10" t="s">
        <v>18791</v>
      </c>
      <c r="E1087" s="10" t="s">
        <v>592</v>
      </c>
      <c r="F1087" s="10" t="s">
        <v>652</v>
      </c>
      <c r="G1087" s="10" t="s">
        <v>601</v>
      </c>
      <c r="H1087" s="10" t="s">
        <v>590</v>
      </c>
      <c r="I1087" s="10" t="s">
        <v>748</v>
      </c>
      <c r="J1087" s="10" t="s">
        <v>31004</v>
      </c>
      <c r="K1087" s="10" t="s">
        <v>25906</v>
      </c>
      <c r="L1087" s="10">
        <v>9</v>
      </c>
      <c r="M1087" s="10">
        <v>394.9</v>
      </c>
      <c r="N1087" s="10">
        <v>3554.1</v>
      </c>
      <c r="O1087" s="59">
        <v>0.1</v>
      </c>
      <c r="P1087" s="10">
        <v>355.41</v>
      </c>
      <c r="Q1087" s="10">
        <v>3198.69</v>
      </c>
      <c r="R1087" s="10" t="s">
        <v>575</v>
      </c>
      <c r="S1087" s="10" t="s">
        <v>607</v>
      </c>
      <c r="T1087" s="59">
        <v>0.25</v>
      </c>
      <c r="U1087" s="10">
        <v>799.67</v>
      </c>
    </row>
    <row r="1088" spans="1:21" x14ac:dyDescent="0.3">
      <c r="A1088" s="10" t="s">
        <v>31003</v>
      </c>
      <c r="B1088" s="61">
        <v>45182</v>
      </c>
      <c r="C1088" s="10" t="s">
        <v>6494</v>
      </c>
      <c r="D1088" s="10" t="s">
        <v>11161</v>
      </c>
      <c r="E1088" s="10" t="s">
        <v>603</v>
      </c>
      <c r="F1088" s="10" t="s">
        <v>602</v>
      </c>
      <c r="G1088" s="10" t="s">
        <v>601</v>
      </c>
      <c r="H1088" s="10" t="s">
        <v>544</v>
      </c>
      <c r="I1088" s="10" t="s">
        <v>610</v>
      </c>
      <c r="J1088" s="10" t="s">
        <v>18878</v>
      </c>
      <c r="K1088" s="10" t="s">
        <v>10189</v>
      </c>
      <c r="L1088" s="10">
        <v>3</v>
      </c>
      <c r="M1088" s="10">
        <v>712.17</v>
      </c>
      <c r="N1088" s="10">
        <v>2136.5100000000002</v>
      </c>
      <c r="O1088" s="59">
        <v>0.05</v>
      </c>
      <c r="P1088" s="10">
        <v>106.83</v>
      </c>
      <c r="Q1088" s="10">
        <v>2029.68</v>
      </c>
      <c r="R1088" s="10" t="s">
        <v>586</v>
      </c>
      <c r="S1088" s="10" t="s">
        <v>596</v>
      </c>
      <c r="T1088" s="59">
        <v>0.15</v>
      </c>
      <c r="U1088" s="10">
        <v>304.45</v>
      </c>
    </row>
    <row r="1089" spans="1:21" x14ac:dyDescent="0.3">
      <c r="A1089" s="10" t="s">
        <v>31002</v>
      </c>
      <c r="B1089" s="61">
        <v>45264</v>
      </c>
      <c r="C1089" s="10" t="s">
        <v>8398</v>
      </c>
      <c r="D1089" s="10" t="s">
        <v>12672</v>
      </c>
      <c r="E1089" s="10" t="s">
        <v>592</v>
      </c>
      <c r="F1089" s="10" t="s">
        <v>591</v>
      </c>
      <c r="G1089" s="10" t="s">
        <v>601</v>
      </c>
      <c r="H1089" s="10" t="s">
        <v>579</v>
      </c>
      <c r="I1089" s="10" t="s">
        <v>578</v>
      </c>
      <c r="J1089" s="10" t="s">
        <v>24803</v>
      </c>
      <c r="K1089" s="10" t="s">
        <v>6121</v>
      </c>
      <c r="L1089" s="10">
        <v>7</v>
      </c>
      <c r="M1089" s="10">
        <v>923.73</v>
      </c>
      <c r="N1089" s="10">
        <v>6466.11</v>
      </c>
      <c r="O1089" s="59">
        <v>0.05</v>
      </c>
      <c r="P1089" s="10">
        <v>323.31</v>
      </c>
      <c r="Q1089" s="10">
        <v>6142.8</v>
      </c>
      <c r="R1089" s="10" t="s">
        <v>614</v>
      </c>
      <c r="S1089" s="10" t="s">
        <v>596</v>
      </c>
      <c r="T1089" s="59">
        <v>0.25</v>
      </c>
      <c r="U1089" s="10">
        <v>1535.7</v>
      </c>
    </row>
    <row r="1090" spans="1:21" x14ac:dyDescent="0.3">
      <c r="A1090" s="10" t="s">
        <v>31001</v>
      </c>
      <c r="B1090" s="61">
        <v>45203</v>
      </c>
      <c r="C1090" s="10" t="s">
        <v>1872</v>
      </c>
      <c r="D1090" s="10" t="s">
        <v>25563</v>
      </c>
      <c r="E1090" s="10" t="s">
        <v>629</v>
      </c>
      <c r="F1090" s="10" t="s">
        <v>790</v>
      </c>
      <c r="G1090" s="10" t="s">
        <v>569</v>
      </c>
      <c r="H1090" s="10" t="s">
        <v>600</v>
      </c>
      <c r="I1090" s="10" t="s">
        <v>627</v>
      </c>
      <c r="J1090" s="10" t="s">
        <v>29279</v>
      </c>
      <c r="K1090" s="10" t="s">
        <v>31000</v>
      </c>
      <c r="L1090" s="10">
        <v>8</v>
      </c>
      <c r="M1090" s="10">
        <v>210.92</v>
      </c>
      <c r="N1090" s="10">
        <v>1687.36</v>
      </c>
      <c r="O1090" s="59">
        <v>0</v>
      </c>
      <c r="P1090" s="10">
        <v>0</v>
      </c>
      <c r="Q1090" s="10">
        <v>1687.36</v>
      </c>
      <c r="R1090" s="10" t="s">
        <v>586</v>
      </c>
      <c r="S1090" s="10" t="s">
        <v>596</v>
      </c>
      <c r="T1090" s="59">
        <v>0.3</v>
      </c>
      <c r="U1090" s="10">
        <v>506.21</v>
      </c>
    </row>
    <row r="1091" spans="1:21" x14ac:dyDescent="0.3">
      <c r="A1091" s="10" t="s">
        <v>30999</v>
      </c>
      <c r="B1091" s="61">
        <v>45139</v>
      </c>
      <c r="C1091" s="10" t="s">
        <v>2039</v>
      </c>
      <c r="D1091" s="10" t="s">
        <v>765</v>
      </c>
      <c r="E1091" s="10" t="s">
        <v>571</v>
      </c>
      <c r="F1091" s="10" t="s">
        <v>570</v>
      </c>
      <c r="G1091" s="10" t="s">
        <v>601</v>
      </c>
      <c r="H1091" s="10" t="s">
        <v>579</v>
      </c>
      <c r="I1091" s="10" t="s">
        <v>578</v>
      </c>
      <c r="J1091" s="10" t="s">
        <v>30998</v>
      </c>
      <c r="K1091" s="10" t="s">
        <v>30997</v>
      </c>
      <c r="L1091" s="10">
        <v>8</v>
      </c>
      <c r="M1091" s="10">
        <v>641.38</v>
      </c>
      <c r="N1091" s="10">
        <v>5131.04</v>
      </c>
      <c r="O1091" s="59">
        <v>0.05</v>
      </c>
      <c r="P1091" s="10">
        <v>256.55</v>
      </c>
      <c r="Q1091" s="10">
        <v>4874.49</v>
      </c>
      <c r="R1091" s="10" t="s">
        <v>565</v>
      </c>
      <c r="S1091" s="10" t="s">
        <v>564</v>
      </c>
      <c r="T1091" s="59">
        <v>0.25</v>
      </c>
      <c r="U1091" s="10">
        <v>1218.6199999999999</v>
      </c>
    </row>
    <row r="1092" spans="1:21" x14ac:dyDescent="0.3">
      <c r="A1092" s="10" t="s">
        <v>30996</v>
      </c>
      <c r="B1092" s="61">
        <v>45105</v>
      </c>
      <c r="C1092" s="10" t="s">
        <v>20170</v>
      </c>
      <c r="D1092" s="10" t="s">
        <v>14625</v>
      </c>
      <c r="E1092" s="10" t="s">
        <v>581</v>
      </c>
      <c r="F1092" s="10" t="s">
        <v>7</v>
      </c>
      <c r="G1092" s="10" t="s">
        <v>569</v>
      </c>
      <c r="H1092" s="10" t="s">
        <v>600</v>
      </c>
      <c r="I1092" s="10" t="s">
        <v>627</v>
      </c>
      <c r="J1092" s="10" t="s">
        <v>30995</v>
      </c>
      <c r="K1092" s="10" t="s">
        <v>30994</v>
      </c>
      <c r="L1092" s="10">
        <v>7</v>
      </c>
      <c r="M1092" s="10">
        <v>831.57</v>
      </c>
      <c r="N1092" s="10">
        <v>5820.99</v>
      </c>
      <c r="O1092" s="59">
        <v>0.2</v>
      </c>
      <c r="P1092" s="10">
        <v>1164.2</v>
      </c>
      <c r="Q1092" s="10">
        <v>4656.79</v>
      </c>
      <c r="R1092" s="10" t="s">
        <v>575</v>
      </c>
      <c r="S1092" s="10" t="s">
        <v>596</v>
      </c>
      <c r="T1092" s="59">
        <v>0.25</v>
      </c>
      <c r="U1092" s="10">
        <v>1164.2</v>
      </c>
    </row>
    <row r="1093" spans="1:21" x14ac:dyDescent="0.3">
      <c r="A1093" s="10" t="s">
        <v>30993</v>
      </c>
      <c r="B1093" s="61">
        <v>45281</v>
      </c>
      <c r="C1093" s="10" t="s">
        <v>3446</v>
      </c>
      <c r="D1093" s="10" t="s">
        <v>30992</v>
      </c>
      <c r="E1093" s="10" t="s">
        <v>581</v>
      </c>
      <c r="F1093" s="10" t="s">
        <v>83</v>
      </c>
      <c r="G1093" s="10" t="s">
        <v>601</v>
      </c>
      <c r="H1093" s="10" t="s">
        <v>590</v>
      </c>
      <c r="I1093" s="10" t="s">
        <v>589</v>
      </c>
      <c r="J1093" s="10" t="s">
        <v>3034</v>
      </c>
      <c r="K1093" s="10" t="s">
        <v>30991</v>
      </c>
      <c r="L1093" s="10">
        <v>2</v>
      </c>
      <c r="M1093" s="10">
        <v>875.24</v>
      </c>
      <c r="N1093" s="10">
        <v>1750.48</v>
      </c>
      <c r="O1093" s="59">
        <v>0.2</v>
      </c>
      <c r="P1093" s="10">
        <v>350.1</v>
      </c>
      <c r="Q1093" s="10">
        <v>1400.38</v>
      </c>
      <c r="R1093" s="10" t="s">
        <v>614</v>
      </c>
      <c r="S1093" s="10" t="s">
        <v>564</v>
      </c>
      <c r="T1093" s="59">
        <v>0.15</v>
      </c>
      <c r="U1093" s="10">
        <v>210.06</v>
      </c>
    </row>
    <row r="1094" spans="1:21" x14ac:dyDescent="0.3">
      <c r="A1094" s="10" t="s">
        <v>30990</v>
      </c>
      <c r="B1094" s="61">
        <v>44947</v>
      </c>
      <c r="C1094" s="10" t="s">
        <v>16640</v>
      </c>
      <c r="D1094" s="10" t="s">
        <v>30989</v>
      </c>
      <c r="E1094" s="10" t="s">
        <v>581</v>
      </c>
      <c r="F1094" s="10" t="s">
        <v>580</v>
      </c>
      <c r="G1094" s="10" t="s">
        <v>569</v>
      </c>
      <c r="H1094" s="10" t="s">
        <v>590</v>
      </c>
      <c r="I1094" s="10" t="s">
        <v>635</v>
      </c>
      <c r="J1094" s="10" t="s">
        <v>30988</v>
      </c>
      <c r="K1094" s="10" t="s">
        <v>30987</v>
      </c>
      <c r="L1094" s="10">
        <v>1</v>
      </c>
      <c r="M1094" s="10">
        <v>654.49</v>
      </c>
      <c r="N1094" s="10">
        <v>654.49</v>
      </c>
      <c r="O1094" s="59">
        <v>0.05</v>
      </c>
      <c r="P1094" s="10">
        <v>32.72</v>
      </c>
      <c r="Q1094" s="10">
        <v>621.77</v>
      </c>
      <c r="R1094" s="10" t="s">
        <v>586</v>
      </c>
      <c r="S1094" s="10" t="s">
        <v>607</v>
      </c>
      <c r="T1094" s="59">
        <v>0.3</v>
      </c>
      <c r="U1094" s="10">
        <v>186.53</v>
      </c>
    </row>
    <row r="1095" spans="1:21" x14ac:dyDescent="0.3">
      <c r="A1095" s="10" t="s">
        <v>30986</v>
      </c>
      <c r="B1095" s="61">
        <v>45153</v>
      </c>
      <c r="C1095" s="10" t="s">
        <v>13065</v>
      </c>
      <c r="D1095" s="10" t="s">
        <v>30985</v>
      </c>
      <c r="E1095" s="10" t="s">
        <v>571</v>
      </c>
      <c r="F1095" s="10" t="s">
        <v>570</v>
      </c>
      <c r="G1095" s="10" t="s">
        <v>569</v>
      </c>
      <c r="H1095" s="10" t="s">
        <v>600</v>
      </c>
      <c r="I1095" s="10" t="s">
        <v>627</v>
      </c>
      <c r="J1095" s="10" t="s">
        <v>29059</v>
      </c>
      <c r="K1095" s="10" t="s">
        <v>20690</v>
      </c>
      <c r="L1095" s="10">
        <v>4</v>
      </c>
      <c r="M1095" s="10">
        <v>565.42999999999995</v>
      </c>
      <c r="N1095" s="10">
        <v>2261.7199999999998</v>
      </c>
      <c r="O1095" s="59">
        <v>0.05</v>
      </c>
      <c r="P1095" s="10">
        <v>113.09</v>
      </c>
      <c r="Q1095" s="10">
        <v>2148.63</v>
      </c>
      <c r="R1095" s="10" t="s">
        <v>575</v>
      </c>
      <c r="S1095" s="10" t="s">
        <v>564</v>
      </c>
      <c r="T1095" s="59">
        <v>0.3</v>
      </c>
      <c r="U1095" s="10">
        <v>644.59</v>
      </c>
    </row>
    <row r="1096" spans="1:21" x14ac:dyDescent="0.3">
      <c r="A1096" s="10" t="s">
        <v>30984</v>
      </c>
      <c r="B1096" s="61">
        <v>45014</v>
      </c>
      <c r="C1096" s="10" t="s">
        <v>8850</v>
      </c>
      <c r="D1096" s="10" t="s">
        <v>30983</v>
      </c>
      <c r="E1096" s="10" t="s">
        <v>603</v>
      </c>
      <c r="F1096" s="10" t="s">
        <v>658</v>
      </c>
      <c r="G1096" s="10" t="s">
        <v>601</v>
      </c>
      <c r="H1096" s="10" t="s">
        <v>579</v>
      </c>
      <c r="I1096" s="10" t="s">
        <v>711</v>
      </c>
      <c r="J1096" s="10" t="s">
        <v>27210</v>
      </c>
      <c r="K1096" s="10" t="s">
        <v>13603</v>
      </c>
      <c r="L1096" s="10">
        <v>1</v>
      </c>
      <c r="M1096" s="10">
        <v>740.97</v>
      </c>
      <c r="N1096" s="10">
        <v>740.97</v>
      </c>
      <c r="O1096" s="59">
        <v>0.2</v>
      </c>
      <c r="P1096" s="10">
        <v>148.19</v>
      </c>
      <c r="Q1096" s="10">
        <v>592.78</v>
      </c>
      <c r="R1096" s="10" t="s">
        <v>575</v>
      </c>
      <c r="S1096" s="10" t="s">
        <v>596</v>
      </c>
      <c r="T1096" s="59">
        <v>0.15</v>
      </c>
      <c r="U1096" s="10">
        <v>88.92</v>
      </c>
    </row>
    <row r="1097" spans="1:21" x14ac:dyDescent="0.3">
      <c r="A1097" s="10" t="s">
        <v>30982</v>
      </c>
      <c r="B1097" s="61">
        <v>45254</v>
      </c>
      <c r="C1097" s="10" t="s">
        <v>5696</v>
      </c>
      <c r="D1097" s="10" t="s">
        <v>30981</v>
      </c>
      <c r="E1097" s="10" t="s">
        <v>592</v>
      </c>
      <c r="F1097" s="10" t="s">
        <v>18</v>
      </c>
      <c r="G1097" s="10" t="s">
        <v>569</v>
      </c>
      <c r="H1097" s="10" t="s">
        <v>579</v>
      </c>
      <c r="I1097" s="10" t="s">
        <v>722</v>
      </c>
      <c r="J1097" s="10" t="s">
        <v>30980</v>
      </c>
      <c r="K1097" s="10" t="s">
        <v>12109</v>
      </c>
      <c r="L1097" s="10">
        <v>3</v>
      </c>
      <c r="M1097" s="10">
        <v>844.53</v>
      </c>
      <c r="N1097" s="10">
        <v>2533.59</v>
      </c>
      <c r="O1097" s="59">
        <v>0.1</v>
      </c>
      <c r="P1097" s="10">
        <v>253.36</v>
      </c>
      <c r="Q1097" s="10">
        <v>2280.23</v>
      </c>
      <c r="R1097" s="10" t="s">
        <v>614</v>
      </c>
      <c r="S1097" s="10" t="s">
        <v>564</v>
      </c>
      <c r="T1097" s="59">
        <v>0.15</v>
      </c>
      <c r="U1097" s="10">
        <v>342.03</v>
      </c>
    </row>
    <row r="1098" spans="1:21" x14ac:dyDescent="0.3">
      <c r="A1098" s="10" t="s">
        <v>30979</v>
      </c>
      <c r="B1098" s="61">
        <v>45367</v>
      </c>
      <c r="C1098" s="10" t="s">
        <v>6354</v>
      </c>
      <c r="D1098" s="10" t="s">
        <v>14462</v>
      </c>
      <c r="E1098" s="10" t="s">
        <v>592</v>
      </c>
      <c r="F1098" s="10" t="s">
        <v>591</v>
      </c>
      <c r="G1098" s="10" t="s">
        <v>569</v>
      </c>
      <c r="H1098" s="10" t="s">
        <v>600</v>
      </c>
      <c r="I1098" s="10" t="s">
        <v>627</v>
      </c>
      <c r="J1098" s="10" t="s">
        <v>30978</v>
      </c>
      <c r="K1098" s="10" t="s">
        <v>30310</v>
      </c>
      <c r="L1098" s="10">
        <v>9</v>
      </c>
      <c r="M1098" s="10">
        <v>771.75</v>
      </c>
      <c r="N1098" s="10">
        <v>6945.75</v>
      </c>
      <c r="O1098" s="59">
        <v>0.05</v>
      </c>
      <c r="P1098" s="10">
        <v>347.29</v>
      </c>
      <c r="Q1098" s="10">
        <v>6598.46</v>
      </c>
      <c r="R1098" s="10" t="s">
        <v>575</v>
      </c>
      <c r="S1098" s="10" t="s">
        <v>607</v>
      </c>
      <c r="T1098" s="59">
        <v>0.3</v>
      </c>
      <c r="U1098" s="10">
        <v>1979.54</v>
      </c>
    </row>
    <row r="1099" spans="1:21" x14ac:dyDescent="0.3">
      <c r="A1099" s="10" t="s">
        <v>30977</v>
      </c>
      <c r="B1099" s="61">
        <v>45212</v>
      </c>
      <c r="C1099" s="10" t="s">
        <v>30976</v>
      </c>
      <c r="D1099" s="10" t="s">
        <v>12361</v>
      </c>
      <c r="E1099" s="10" t="s">
        <v>629</v>
      </c>
      <c r="F1099" s="10" t="s">
        <v>790</v>
      </c>
      <c r="G1099" s="10" t="s">
        <v>569</v>
      </c>
      <c r="H1099" s="10" t="s">
        <v>544</v>
      </c>
      <c r="I1099" s="10" t="s">
        <v>568</v>
      </c>
      <c r="J1099" s="10" t="s">
        <v>19092</v>
      </c>
      <c r="K1099" s="10" t="s">
        <v>17838</v>
      </c>
      <c r="L1099" s="10">
        <v>6</v>
      </c>
      <c r="M1099" s="10">
        <v>461.64</v>
      </c>
      <c r="N1099" s="10">
        <v>2769.84</v>
      </c>
      <c r="O1099" s="59">
        <v>0.2</v>
      </c>
      <c r="P1099" s="10">
        <v>553.97</v>
      </c>
      <c r="Q1099" s="10">
        <v>2215.87</v>
      </c>
      <c r="R1099" s="10" t="s">
        <v>565</v>
      </c>
      <c r="S1099" s="10" t="s">
        <v>607</v>
      </c>
      <c r="T1099" s="59">
        <v>0.25</v>
      </c>
      <c r="U1099" s="10">
        <v>553.97</v>
      </c>
    </row>
    <row r="1100" spans="1:21" x14ac:dyDescent="0.3">
      <c r="A1100" s="10" t="s">
        <v>30975</v>
      </c>
      <c r="B1100" s="61">
        <v>45190</v>
      </c>
      <c r="C1100" s="10" t="s">
        <v>5067</v>
      </c>
      <c r="D1100" s="10" t="s">
        <v>17290</v>
      </c>
      <c r="E1100" s="10" t="s">
        <v>592</v>
      </c>
      <c r="F1100" s="10" t="s">
        <v>591</v>
      </c>
      <c r="G1100" s="10" t="s">
        <v>569</v>
      </c>
      <c r="H1100" s="10" t="s">
        <v>590</v>
      </c>
      <c r="I1100" s="10" t="s">
        <v>635</v>
      </c>
      <c r="J1100" s="10" t="s">
        <v>2342</v>
      </c>
      <c r="K1100" s="10" t="s">
        <v>30974</v>
      </c>
      <c r="L1100" s="10">
        <v>10</v>
      </c>
      <c r="M1100" s="10">
        <v>109.34</v>
      </c>
      <c r="N1100" s="10">
        <v>1093.4000000000001</v>
      </c>
      <c r="O1100" s="59">
        <v>0</v>
      </c>
      <c r="P1100" s="10">
        <v>0</v>
      </c>
      <c r="Q1100" s="10">
        <v>1093.4000000000001</v>
      </c>
      <c r="R1100" s="10" t="s">
        <v>565</v>
      </c>
      <c r="S1100" s="10" t="s">
        <v>564</v>
      </c>
      <c r="T1100" s="59">
        <v>0.25</v>
      </c>
      <c r="U1100" s="10">
        <v>273.35000000000002</v>
      </c>
    </row>
    <row r="1101" spans="1:21" x14ac:dyDescent="0.3">
      <c r="A1101" s="10" t="s">
        <v>30973</v>
      </c>
      <c r="B1101" s="61">
        <v>45252</v>
      </c>
      <c r="C1101" s="10" t="s">
        <v>6383</v>
      </c>
      <c r="D1101" s="10" t="s">
        <v>30972</v>
      </c>
      <c r="E1101" s="10" t="s">
        <v>603</v>
      </c>
      <c r="F1101" s="10" t="s">
        <v>602</v>
      </c>
      <c r="G1101" s="10" t="s">
        <v>601</v>
      </c>
      <c r="H1101" s="10" t="s">
        <v>544</v>
      </c>
      <c r="I1101" s="10" t="s">
        <v>10</v>
      </c>
      <c r="J1101" s="10" t="s">
        <v>30971</v>
      </c>
      <c r="K1101" s="10" t="s">
        <v>16759</v>
      </c>
      <c r="L1101" s="10">
        <v>7</v>
      </c>
      <c r="M1101" s="10">
        <v>574.49</v>
      </c>
      <c r="N1101" s="10">
        <v>4021.43</v>
      </c>
      <c r="O1101" s="59">
        <v>0</v>
      </c>
      <c r="P1101" s="10">
        <v>0</v>
      </c>
      <c r="Q1101" s="10">
        <v>4021.43</v>
      </c>
      <c r="R1101" s="10" t="s">
        <v>614</v>
      </c>
      <c r="S1101" s="10" t="s">
        <v>607</v>
      </c>
      <c r="T1101" s="59">
        <v>0.25</v>
      </c>
      <c r="U1101" s="10">
        <v>1005.36</v>
      </c>
    </row>
    <row r="1102" spans="1:21" x14ac:dyDescent="0.3">
      <c r="A1102" s="10" t="s">
        <v>30970</v>
      </c>
      <c r="B1102" s="61">
        <v>45240</v>
      </c>
      <c r="C1102" s="10" t="s">
        <v>27421</v>
      </c>
      <c r="D1102" s="10" t="s">
        <v>30969</v>
      </c>
      <c r="E1102" s="10" t="s">
        <v>571</v>
      </c>
      <c r="F1102" s="10" t="s">
        <v>685</v>
      </c>
      <c r="G1102" s="10" t="s">
        <v>601</v>
      </c>
      <c r="H1102" s="10" t="s">
        <v>579</v>
      </c>
      <c r="I1102" s="10" t="s">
        <v>578</v>
      </c>
      <c r="J1102" s="10" t="s">
        <v>17190</v>
      </c>
      <c r="K1102" s="10" t="s">
        <v>28845</v>
      </c>
      <c r="L1102" s="10">
        <v>9</v>
      </c>
      <c r="M1102" s="10">
        <v>980.83</v>
      </c>
      <c r="N1102" s="10">
        <v>8827.4699999999993</v>
      </c>
      <c r="O1102" s="59">
        <v>0.05</v>
      </c>
      <c r="P1102" s="10">
        <v>441.37</v>
      </c>
      <c r="Q1102" s="10">
        <v>8386.1</v>
      </c>
      <c r="R1102" s="10" t="s">
        <v>586</v>
      </c>
      <c r="S1102" s="10" t="s">
        <v>585</v>
      </c>
      <c r="T1102" s="59">
        <v>0.3</v>
      </c>
      <c r="U1102" s="10">
        <v>2515.83</v>
      </c>
    </row>
    <row r="1103" spans="1:21" x14ac:dyDescent="0.3">
      <c r="A1103" s="10" t="s">
        <v>30968</v>
      </c>
      <c r="B1103" s="61">
        <v>45129</v>
      </c>
      <c r="C1103" s="10" t="s">
        <v>15014</v>
      </c>
      <c r="D1103" s="10" t="s">
        <v>30967</v>
      </c>
      <c r="E1103" s="10" t="s">
        <v>581</v>
      </c>
      <c r="F1103" s="10" t="s">
        <v>580</v>
      </c>
      <c r="G1103" s="10" t="s">
        <v>601</v>
      </c>
      <c r="H1103" s="10" t="s">
        <v>544</v>
      </c>
      <c r="I1103" s="10" t="s">
        <v>10</v>
      </c>
      <c r="J1103" s="10" t="s">
        <v>30966</v>
      </c>
      <c r="K1103" s="10" t="s">
        <v>7123</v>
      </c>
      <c r="L1103" s="10">
        <v>4</v>
      </c>
      <c r="M1103" s="10">
        <v>422.97</v>
      </c>
      <c r="N1103" s="10">
        <v>1691.88</v>
      </c>
      <c r="O1103" s="59">
        <v>0.1</v>
      </c>
      <c r="P1103" s="10">
        <v>169.19</v>
      </c>
      <c r="Q1103" s="10">
        <v>1522.69</v>
      </c>
      <c r="R1103" s="10" t="s">
        <v>575</v>
      </c>
      <c r="S1103" s="10" t="s">
        <v>564</v>
      </c>
      <c r="T1103" s="59">
        <v>0.15</v>
      </c>
      <c r="U1103" s="10">
        <v>228.4</v>
      </c>
    </row>
    <row r="1104" spans="1:21" x14ac:dyDescent="0.3">
      <c r="A1104" s="10" t="s">
        <v>30965</v>
      </c>
      <c r="B1104" s="61">
        <v>45104</v>
      </c>
      <c r="C1104" s="10" t="s">
        <v>30964</v>
      </c>
      <c r="D1104" s="10" t="s">
        <v>30963</v>
      </c>
      <c r="E1104" s="10" t="s">
        <v>571</v>
      </c>
      <c r="F1104" s="10" t="s">
        <v>685</v>
      </c>
      <c r="G1104" s="10" t="s">
        <v>569</v>
      </c>
      <c r="H1104" s="10" t="s">
        <v>544</v>
      </c>
      <c r="I1104" s="10" t="s">
        <v>10</v>
      </c>
      <c r="J1104" s="10" t="s">
        <v>30962</v>
      </c>
      <c r="K1104" s="10" t="s">
        <v>20277</v>
      </c>
      <c r="L1104" s="10">
        <v>9</v>
      </c>
      <c r="M1104" s="10">
        <v>515.04999999999995</v>
      </c>
      <c r="N1104" s="10">
        <v>4635.45</v>
      </c>
      <c r="O1104" s="59">
        <v>0.2</v>
      </c>
      <c r="P1104" s="10">
        <v>927.09</v>
      </c>
      <c r="Q1104" s="10">
        <v>3708.36</v>
      </c>
      <c r="R1104" s="10" t="s">
        <v>586</v>
      </c>
      <c r="S1104" s="10" t="s">
        <v>585</v>
      </c>
      <c r="T1104" s="59">
        <v>0.25</v>
      </c>
      <c r="U1104" s="10">
        <v>927.09</v>
      </c>
    </row>
    <row r="1105" spans="1:21" x14ac:dyDescent="0.3">
      <c r="A1105" s="10" t="s">
        <v>30961</v>
      </c>
      <c r="B1105" s="61">
        <v>45296</v>
      </c>
      <c r="C1105" s="10" t="s">
        <v>871</v>
      </c>
      <c r="D1105" s="10" t="s">
        <v>6884</v>
      </c>
      <c r="E1105" s="10" t="s">
        <v>581</v>
      </c>
      <c r="F1105" s="10" t="s">
        <v>83</v>
      </c>
      <c r="G1105" s="10" t="s">
        <v>601</v>
      </c>
      <c r="H1105" s="10" t="s">
        <v>590</v>
      </c>
      <c r="I1105" s="10" t="s">
        <v>635</v>
      </c>
      <c r="J1105" s="10" t="s">
        <v>22325</v>
      </c>
      <c r="K1105" s="10" t="s">
        <v>2676</v>
      </c>
      <c r="L1105" s="10">
        <v>1</v>
      </c>
      <c r="M1105" s="10">
        <v>623.1</v>
      </c>
      <c r="N1105" s="10">
        <v>623.1</v>
      </c>
      <c r="O1105" s="59">
        <v>0</v>
      </c>
      <c r="P1105" s="10">
        <v>0</v>
      </c>
      <c r="Q1105" s="10">
        <v>623.1</v>
      </c>
      <c r="R1105" s="10" t="s">
        <v>575</v>
      </c>
      <c r="S1105" s="10" t="s">
        <v>564</v>
      </c>
      <c r="T1105" s="59">
        <v>0.3</v>
      </c>
      <c r="U1105" s="10">
        <v>186.93</v>
      </c>
    </row>
    <row r="1106" spans="1:21" x14ac:dyDescent="0.3">
      <c r="A1106" s="10" t="s">
        <v>30960</v>
      </c>
      <c r="B1106" s="61">
        <v>44942</v>
      </c>
      <c r="C1106" s="10" t="s">
        <v>30959</v>
      </c>
      <c r="D1106" s="10" t="s">
        <v>30958</v>
      </c>
      <c r="E1106" s="10" t="s">
        <v>629</v>
      </c>
      <c r="F1106" s="10" t="s">
        <v>628</v>
      </c>
      <c r="G1106" s="10" t="s">
        <v>601</v>
      </c>
      <c r="H1106" s="10" t="s">
        <v>544</v>
      </c>
      <c r="I1106" s="10" t="s">
        <v>610</v>
      </c>
      <c r="J1106" s="10" t="s">
        <v>30957</v>
      </c>
      <c r="K1106" s="10" t="s">
        <v>17343</v>
      </c>
      <c r="L1106" s="10">
        <v>2</v>
      </c>
      <c r="M1106" s="10">
        <v>244.72</v>
      </c>
      <c r="N1106" s="10">
        <v>489.44</v>
      </c>
      <c r="O1106" s="59">
        <v>0.2</v>
      </c>
      <c r="P1106" s="10">
        <v>97.89</v>
      </c>
      <c r="Q1106" s="10">
        <v>391.55</v>
      </c>
      <c r="R1106" s="10" t="s">
        <v>586</v>
      </c>
      <c r="S1106" s="10" t="s">
        <v>607</v>
      </c>
      <c r="T1106" s="59">
        <v>0.15</v>
      </c>
      <c r="U1106" s="10">
        <v>58.73</v>
      </c>
    </row>
    <row r="1107" spans="1:21" x14ac:dyDescent="0.3">
      <c r="A1107" s="10" t="s">
        <v>30956</v>
      </c>
      <c r="B1107" s="61">
        <v>45019</v>
      </c>
      <c r="C1107" s="10" t="s">
        <v>30955</v>
      </c>
      <c r="D1107" s="10" t="s">
        <v>30954</v>
      </c>
      <c r="E1107" s="10" t="s">
        <v>581</v>
      </c>
      <c r="F1107" s="10" t="s">
        <v>580</v>
      </c>
      <c r="G1107" s="10" t="s">
        <v>601</v>
      </c>
      <c r="H1107" s="10" t="s">
        <v>600</v>
      </c>
      <c r="I1107" s="10" t="s">
        <v>599</v>
      </c>
      <c r="J1107" s="10" t="s">
        <v>2259</v>
      </c>
      <c r="K1107" s="10" t="s">
        <v>30953</v>
      </c>
      <c r="L1107" s="10">
        <v>4</v>
      </c>
      <c r="M1107" s="10">
        <v>445.7</v>
      </c>
      <c r="N1107" s="10">
        <v>1782.8</v>
      </c>
      <c r="O1107" s="59">
        <v>0</v>
      </c>
      <c r="P1107" s="10">
        <v>0</v>
      </c>
      <c r="Q1107" s="10">
        <v>1782.8</v>
      </c>
      <c r="R1107" s="10" t="s">
        <v>575</v>
      </c>
      <c r="S1107" s="10" t="s">
        <v>596</v>
      </c>
      <c r="T1107" s="59">
        <v>0.25</v>
      </c>
      <c r="U1107" s="10">
        <v>445.7</v>
      </c>
    </row>
    <row r="1108" spans="1:21" x14ac:dyDescent="0.3">
      <c r="A1108" s="10" t="s">
        <v>30952</v>
      </c>
      <c r="B1108" s="61">
        <v>45196</v>
      </c>
      <c r="C1108" s="10" t="s">
        <v>2981</v>
      </c>
      <c r="D1108" s="10" t="s">
        <v>30951</v>
      </c>
      <c r="E1108" s="10" t="s">
        <v>629</v>
      </c>
      <c r="F1108" s="10" t="s">
        <v>628</v>
      </c>
      <c r="G1108" s="10" t="s">
        <v>569</v>
      </c>
      <c r="H1108" s="10" t="s">
        <v>544</v>
      </c>
      <c r="I1108" s="10" t="s">
        <v>10</v>
      </c>
      <c r="J1108" s="10" t="s">
        <v>16112</v>
      </c>
      <c r="K1108" s="10" t="s">
        <v>2993</v>
      </c>
      <c r="L1108" s="10">
        <v>3</v>
      </c>
      <c r="M1108" s="10">
        <v>521.37</v>
      </c>
      <c r="N1108" s="10">
        <v>1564.11</v>
      </c>
      <c r="O1108" s="59">
        <v>0.1</v>
      </c>
      <c r="P1108" s="10">
        <v>156.41</v>
      </c>
      <c r="Q1108" s="10">
        <v>1407.7</v>
      </c>
      <c r="R1108" s="10" t="s">
        <v>575</v>
      </c>
      <c r="S1108" s="10" t="s">
        <v>585</v>
      </c>
      <c r="T1108" s="59">
        <v>0.15</v>
      </c>
      <c r="U1108" s="10">
        <v>211.16</v>
      </c>
    </row>
    <row r="1109" spans="1:21" x14ac:dyDescent="0.3">
      <c r="A1109" s="10" t="s">
        <v>30950</v>
      </c>
      <c r="B1109" s="61">
        <v>45011</v>
      </c>
      <c r="C1109" s="10" t="s">
        <v>7394</v>
      </c>
      <c r="D1109" s="10" t="s">
        <v>24402</v>
      </c>
      <c r="E1109" s="10" t="s">
        <v>581</v>
      </c>
      <c r="F1109" s="10" t="s">
        <v>83</v>
      </c>
      <c r="G1109" s="10" t="s">
        <v>601</v>
      </c>
      <c r="H1109" s="10" t="s">
        <v>590</v>
      </c>
      <c r="I1109" s="10" t="s">
        <v>748</v>
      </c>
      <c r="J1109" s="10" t="s">
        <v>30949</v>
      </c>
      <c r="K1109" s="10" t="s">
        <v>4993</v>
      </c>
      <c r="L1109" s="10">
        <v>7</v>
      </c>
      <c r="M1109" s="10">
        <v>352.61</v>
      </c>
      <c r="N1109" s="10">
        <v>2468.27</v>
      </c>
      <c r="O1109" s="59">
        <v>0</v>
      </c>
      <c r="P1109" s="10">
        <v>0</v>
      </c>
      <c r="Q1109" s="10">
        <v>2468.27</v>
      </c>
      <c r="R1109" s="10" t="s">
        <v>575</v>
      </c>
      <c r="S1109" s="10" t="s">
        <v>585</v>
      </c>
      <c r="T1109" s="59">
        <v>0.3</v>
      </c>
      <c r="U1109" s="10">
        <v>740.48</v>
      </c>
    </row>
    <row r="1110" spans="1:21" x14ac:dyDescent="0.3">
      <c r="A1110" s="10" t="s">
        <v>30948</v>
      </c>
      <c r="B1110" s="61">
        <v>45219</v>
      </c>
      <c r="C1110" s="10" t="s">
        <v>2281</v>
      </c>
      <c r="D1110" s="10" t="s">
        <v>22708</v>
      </c>
      <c r="E1110" s="10" t="s">
        <v>603</v>
      </c>
      <c r="F1110" s="10" t="s">
        <v>602</v>
      </c>
      <c r="G1110" s="10" t="s">
        <v>569</v>
      </c>
      <c r="H1110" s="10" t="s">
        <v>600</v>
      </c>
      <c r="I1110" s="10" t="s">
        <v>664</v>
      </c>
      <c r="J1110" s="10" t="s">
        <v>30947</v>
      </c>
      <c r="K1110" s="10" t="s">
        <v>8907</v>
      </c>
      <c r="L1110" s="10">
        <v>9</v>
      </c>
      <c r="M1110" s="10">
        <v>107.81</v>
      </c>
      <c r="N1110" s="10">
        <v>970.29</v>
      </c>
      <c r="O1110" s="59">
        <v>0.1</v>
      </c>
      <c r="P1110" s="10">
        <v>97.03</v>
      </c>
      <c r="Q1110" s="10">
        <v>873.26</v>
      </c>
      <c r="R1110" s="10" t="s">
        <v>575</v>
      </c>
      <c r="S1110" s="10" t="s">
        <v>585</v>
      </c>
      <c r="T1110" s="59">
        <v>0.15</v>
      </c>
      <c r="U1110" s="10">
        <v>130.99</v>
      </c>
    </row>
    <row r="1111" spans="1:21" x14ac:dyDescent="0.3">
      <c r="A1111" s="10" t="s">
        <v>30946</v>
      </c>
      <c r="B1111" s="61">
        <v>45230</v>
      </c>
      <c r="C1111" s="10" t="s">
        <v>9854</v>
      </c>
      <c r="D1111" s="10" t="s">
        <v>11971</v>
      </c>
      <c r="E1111" s="10" t="s">
        <v>571</v>
      </c>
      <c r="F1111" s="10" t="s">
        <v>570</v>
      </c>
      <c r="G1111" s="10" t="s">
        <v>601</v>
      </c>
      <c r="H1111" s="10" t="s">
        <v>600</v>
      </c>
      <c r="I1111" s="10" t="s">
        <v>627</v>
      </c>
      <c r="J1111" s="10" t="s">
        <v>26153</v>
      </c>
      <c r="K1111" s="10" t="s">
        <v>4878</v>
      </c>
      <c r="L1111" s="10">
        <v>1</v>
      </c>
      <c r="M1111" s="10">
        <v>709.41</v>
      </c>
      <c r="N1111" s="10">
        <v>709.41</v>
      </c>
      <c r="O1111" s="59">
        <v>0.2</v>
      </c>
      <c r="P1111" s="10">
        <v>141.88</v>
      </c>
      <c r="Q1111" s="10">
        <v>567.53</v>
      </c>
      <c r="R1111" s="10" t="s">
        <v>614</v>
      </c>
      <c r="S1111" s="10" t="s">
        <v>596</v>
      </c>
      <c r="T1111" s="59">
        <v>0.3</v>
      </c>
      <c r="U1111" s="10">
        <v>170.26</v>
      </c>
    </row>
    <row r="1112" spans="1:21" x14ac:dyDescent="0.3">
      <c r="A1112" s="10" t="s">
        <v>30945</v>
      </c>
      <c r="B1112" s="61">
        <v>44940</v>
      </c>
      <c r="C1112" s="10" t="s">
        <v>681</v>
      </c>
      <c r="D1112" s="10" t="s">
        <v>30944</v>
      </c>
      <c r="E1112" s="10" t="s">
        <v>571</v>
      </c>
      <c r="F1112" s="10" t="s">
        <v>685</v>
      </c>
      <c r="G1112" s="10" t="s">
        <v>569</v>
      </c>
      <c r="H1112" s="10" t="s">
        <v>579</v>
      </c>
      <c r="I1112" s="10" t="s">
        <v>578</v>
      </c>
      <c r="J1112" s="10" t="s">
        <v>30943</v>
      </c>
      <c r="K1112" s="10" t="s">
        <v>30942</v>
      </c>
      <c r="L1112" s="10">
        <v>2</v>
      </c>
      <c r="M1112" s="10">
        <v>409.14</v>
      </c>
      <c r="N1112" s="10">
        <v>818.28</v>
      </c>
      <c r="O1112" s="59">
        <v>0.05</v>
      </c>
      <c r="P1112" s="10">
        <v>40.909999999999997</v>
      </c>
      <c r="Q1112" s="10">
        <v>777.37</v>
      </c>
      <c r="R1112" s="10" t="s">
        <v>575</v>
      </c>
      <c r="S1112" s="10" t="s">
        <v>564</v>
      </c>
      <c r="T1112" s="59">
        <v>0.3</v>
      </c>
      <c r="U1112" s="10">
        <v>233.21</v>
      </c>
    </row>
    <row r="1113" spans="1:21" x14ac:dyDescent="0.3">
      <c r="A1113" s="10" t="s">
        <v>30941</v>
      </c>
      <c r="B1113" s="61">
        <v>45183</v>
      </c>
      <c r="C1113" s="10" t="s">
        <v>9893</v>
      </c>
      <c r="D1113" s="10" t="s">
        <v>29334</v>
      </c>
      <c r="E1113" s="10" t="s">
        <v>629</v>
      </c>
      <c r="F1113" s="10" t="s">
        <v>790</v>
      </c>
      <c r="G1113" s="10" t="s">
        <v>601</v>
      </c>
      <c r="H1113" s="10" t="s">
        <v>590</v>
      </c>
      <c r="I1113" s="10" t="s">
        <v>589</v>
      </c>
      <c r="J1113" s="10" t="s">
        <v>30940</v>
      </c>
      <c r="K1113" s="10" t="s">
        <v>27446</v>
      </c>
      <c r="L1113" s="10">
        <v>5</v>
      </c>
      <c r="M1113" s="10">
        <v>196.8</v>
      </c>
      <c r="N1113" s="10">
        <v>984</v>
      </c>
      <c r="O1113" s="59">
        <v>0.1</v>
      </c>
      <c r="P1113" s="10">
        <v>98.4</v>
      </c>
      <c r="Q1113" s="10">
        <v>885.6</v>
      </c>
      <c r="R1113" s="10" t="s">
        <v>565</v>
      </c>
      <c r="S1113" s="10" t="s">
        <v>596</v>
      </c>
      <c r="T1113" s="59">
        <v>0.3</v>
      </c>
      <c r="U1113" s="10">
        <v>265.68</v>
      </c>
    </row>
    <row r="1114" spans="1:21" x14ac:dyDescent="0.3">
      <c r="A1114" s="10" t="s">
        <v>30939</v>
      </c>
      <c r="B1114" s="61">
        <v>45204</v>
      </c>
      <c r="C1114" s="10" t="s">
        <v>10101</v>
      </c>
      <c r="D1114" s="10" t="s">
        <v>14860</v>
      </c>
      <c r="E1114" s="10" t="s">
        <v>571</v>
      </c>
      <c r="F1114" s="10" t="s">
        <v>570</v>
      </c>
      <c r="G1114" s="10" t="s">
        <v>601</v>
      </c>
      <c r="H1114" s="10" t="s">
        <v>600</v>
      </c>
      <c r="I1114" s="10" t="s">
        <v>664</v>
      </c>
      <c r="J1114" s="10" t="s">
        <v>30936</v>
      </c>
      <c r="K1114" s="10" t="s">
        <v>30938</v>
      </c>
      <c r="L1114" s="10">
        <v>3</v>
      </c>
      <c r="M1114" s="10">
        <v>193.96</v>
      </c>
      <c r="N1114" s="10">
        <v>581.88</v>
      </c>
      <c r="O1114" s="59">
        <v>0.05</v>
      </c>
      <c r="P1114" s="10">
        <v>29.09</v>
      </c>
      <c r="Q1114" s="10">
        <v>552.79</v>
      </c>
      <c r="R1114" s="10" t="s">
        <v>586</v>
      </c>
      <c r="S1114" s="10" t="s">
        <v>596</v>
      </c>
      <c r="T1114" s="59">
        <v>0.25</v>
      </c>
      <c r="U1114" s="10">
        <v>138.19999999999999</v>
      </c>
    </row>
    <row r="1115" spans="1:21" x14ac:dyDescent="0.3">
      <c r="A1115" s="10" t="s">
        <v>30937</v>
      </c>
      <c r="B1115" s="61">
        <v>45274</v>
      </c>
      <c r="C1115" s="10" t="s">
        <v>2276</v>
      </c>
      <c r="D1115" s="10" t="s">
        <v>26525</v>
      </c>
      <c r="E1115" s="10" t="s">
        <v>592</v>
      </c>
      <c r="F1115" s="10" t="s">
        <v>652</v>
      </c>
      <c r="G1115" s="10" t="s">
        <v>601</v>
      </c>
      <c r="H1115" s="10" t="s">
        <v>600</v>
      </c>
      <c r="I1115" s="10" t="s">
        <v>664</v>
      </c>
      <c r="J1115" s="10" t="s">
        <v>30936</v>
      </c>
      <c r="K1115" s="10" t="s">
        <v>30935</v>
      </c>
      <c r="L1115" s="10">
        <v>7</v>
      </c>
      <c r="M1115" s="10">
        <v>503.43</v>
      </c>
      <c r="N1115" s="10">
        <v>3524.01</v>
      </c>
      <c r="O1115" s="59">
        <v>0</v>
      </c>
      <c r="P1115" s="10">
        <v>0</v>
      </c>
      <c r="Q1115" s="10">
        <v>3524.01</v>
      </c>
      <c r="R1115" s="10" t="s">
        <v>575</v>
      </c>
      <c r="S1115" s="10" t="s">
        <v>607</v>
      </c>
      <c r="T1115" s="59">
        <v>0.15</v>
      </c>
      <c r="U1115" s="10">
        <v>528.6</v>
      </c>
    </row>
    <row r="1116" spans="1:21" x14ac:dyDescent="0.3">
      <c r="A1116" s="10" t="s">
        <v>30934</v>
      </c>
      <c r="B1116" s="61">
        <v>45050</v>
      </c>
      <c r="C1116" s="10" t="s">
        <v>16334</v>
      </c>
      <c r="D1116" s="10" t="s">
        <v>30933</v>
      </c>
      <c r="E1116" s="10" t="s">
        <v>603</v>
      </c>
      <c r="F1116" s="10" t="s">
        <v>636</v>
      </c>
      <c r="G1116" s="10" t="s">
        <v>601</v>
      </c>
      <c r="H1116" s="10" t="s">
        <v>544</v>
      </c>
      <c r="I1116" s="10" t="s">
        <v>10</v>
      </c>
      <c r="J1116" s="10" t="s">
        <v>10976</v>
      </c>
      <c r="K1116" s="10" t="s">
        <v>25855</v>
      </c>
      <c r="L1116" s="10">
        <v>4</v>
      </c>
      <c r="M1116" s="10">
        <v>188.78</v>
      </c>
      <c r="N1116" s="10">
        <v>755.12</v>
      </c>
      <c r="O1116" s="59">
        <v>0.05</v>
      </c>
      <c r="P1116" s="10">
        <v>37.76</v>
      </c>
      <c r="Q1116" s="10">
        <v>717.36</v>
      </c>
      <c r="R1116" s="10" t="s">
        <v>586</v>
      </c>
      <c r="S1116" s="10" t="s">
        <v>607</v>
      </c>
      <c r="T1116" s="59">
        <v>0.15</v>
      </c>
      <c r="U1116" s="10">
        <v>107.6</v>
      </c>
    </row>
    <row r="1117" spans="1:21" x14ac:dyDescent="0.3">
      <c r="A1117" s="10" t="s">
        <v>30932</v>
      </c>
      <c r="B1117" s="61">
        <v>45244</v>
      </c>
      <c r="C1117" s="10" t="s">
        <v>23410</v>
      </c>
      <c r="D1117" s="10" t="s">
        <v>8930</v>
      </c>
      <c r="E1117" s="10" t="s">
        <v>581</v>
      </c>
      <c r="F1117" s="10" t="s">
        <v>7</v>
      </c>
      <c r="G1117" s="10" t="s">
        <v>601</v>
      </c>
      <c r="H1117" s="10" t="s">
        <v>600</v>
      </c>
      <c r="I1117" s="10" t="s">
        <v>627</v>
      </c>
      <c r="J1117" s="10" t="s">
        <v>25543</v>
      </c>
      <c r="K1117" s="10" t="s">
        <v>16866</v>
      </c>
      <c r="L1117" s="10">
        <v>3</v>
      </c>
      <c r="M1117" s="10">
        <v>224.41</v>
      </c>
      <c r="N1117" s="10">
        <v>673.23</v>
      </c>
      <c r="O1117" s="59">
        <v>0</v>
      </c>
      <c r="P1117" s="10">
        <v>0</v>
      </c>
      <c r="Q1117" s="10">
        <v>673.23</v>
      </c>
      <c r="R1117" s="10" t="s">
        <v>575</v>
      </c>
      <c r="S1117" s="10" t="s">
        <v>596</v>
      </c>
      <c r="T1117" s="59">
        <v>0.25</v>
      </c>
      <c r="U1117" s="10">
        <v>168.31</v>
      </c>
    </row>
    <row r="1118" spans="1:21" x14ac:dyDescent="0.3">
      <c r="A1118" s="10" t="s">
        <v>30931</v>
      </c>
      <c r="B1118" s="61">
        <v>45169</v>
      </c>
      <c r="C1118" s="10" t="s">
        <v>6213</v>
      </c>
      <c r="D1118" s="10" t="s">
        <v>9896</v>
      </c>
      <c r="E1118" s="10" t="s">
        <v>629</v>
      </c>
      <c r="F1118" s="10" t="s">
        <v>628</v>
      </c>
      <c r="G1118" s="10" t="s">
        <v>601</v>
      </c>
      <c r="H1118" s="10" t="s">
        <v>600</v>
      </c>
      <c r="I1118" s="10" t="s">
        <v>627</v>
      </c>
      <c r="J1118" s="10" t="s">
        <v>21733</v>
      </c>
      <c r="K1118" s="10" t="s">
        <v>30930</v>
      </c>
      <c r="L1118" s="10">
        <v>1</v>
      </c>
      <c r="M1118" s="10">
        <v>730.35</v>
      </c>
      <c r="N1118" s="10">
        <v>730.35</v>
      </c>
      <c r="O1118" s="59">
        <v>0.1</v>
      </c>
      <c r="P1118" s="10">
        <v>73.040000000000006</v>
      </c>
      <c r="Q1118" s="10">
        <v>657.31</v>
      </c>
      <c r="R1118" s="10" t="s">
        <v>575</v>
      </c>
      <c r="S1118" s="10" t="s">
        <v>607</v>
      </c>
      <c r="T1118" s="59">
        <v>0.3</v>
      </c>
      <c r="U1118" s="10">
        <v>197.19</v>
      </c>
    </row>
    <row r="1119" spans="1:21" x14ac:dyDescent="0.3">
      <c r="A1119" s="10" t="s">
        <v>30929</v>
      </c>
      <c r="B1119" s="61">
        <v>45211</v>
      </c>
      <c r="C1119" s="10" t="s">
        <v>30928</v>
      </c>
      <c r="D1119" s="10" t="s">
        <v>22172</v>
      </c>
      <c r="E1119" s="10" t="s">
        <v>581</v>
      </c>
      <c r="F1119" s="10" t="s">
        <v>83</v>
      </c>
      <c r="G1119" s="10" t="s">
        <v>569</v>
      </c>
      <c r="H1119" s="10" t="s">
        <v>544</v>
      </c>
      <c r="I1119" s="10" t="s">
        <v>610</v>
      </c>
      <c r="J1119" s="10" t="s">
        <v>5199</v>
      </c>
      <c r="K1119" s="10" t="s">
        <v>9170</v>
      </c>
      <c r="L1119" s="10">
        <v>5</v>
      </c>
      <c r="M1119" s="10">
        <v>643.25</v>
      </c>
      <c r="N1119" s="10">
        <v>3216.25</v>
      </c>
      <c r="O1119" s="59">
        <v>0</v>
      </c>
      <c r="P1119" s="10">
        <v>0</v>
      </c>
      <c r="Q1119" s="10">
        <v>3216.25</v>
      </c>
      <c r="R1119" s="10" t="s">
        <v>614</v>
      </c>
      <c r="S1119" s="10" t="s">
        <v>585</v>
      </c>
      <c r="T1119" s="59">
        <v>0.25</v>
      </c>
      <c r="U1119" s="10">
        <v>804.06</v>
      </c>
    </row>
    <row r="1120" spans="1:21" x14ac:dyDescent="0.3">
      <c r="A1120" s="10" t="s">
        <v>30927</v>
      </c>
      <c r="B1120" s="61">
        <v>45371</v>
      </c>
      <c r="C1120" s="10" t="s">
        <v>11236</v>
      </c>
      <c r="D1120" s="10" t="s">
        <v>8689</v>
      </c>
      <c r="E1120" s="10" t="s">
        <v>581</v>
      </c>
      <c r="F1120" s="10" t="s">
        <v>83</v>
      </c>
      <c r="G1120" s="10" t="s">
        <v>569</v>
      </c>
      <c r="H1120" s="10" t="s">
        <v>544</v>
      </c>
      <c r="I1120" s="10" t="s">
        <v>568</v>
      </c>
      <c r="J1120" s="10" t="s">
        <v>30926</v>
      </c>
      <c r="K1120" s="10" t="s">
        <v>21521</v>
      </c>
      <c r="L1120" s="10">
        <v>6</v>
      </c>
      <c r="M1120" s="10">
        <v>235.31</v>
      </c>
      <c r="N1120" s="10">
        <v>1411.86</v>
      </c>
      <c r="O1120" s="59">
        <v>0</v>
      </c>
      <c r="P1120" s="10">
        <v>0</v>
      </c>
      <c r="Q1120" s="10">
        <v>1411.86</v>
      </c>
      <c r="R1120" s="10" t="s">
        <v>575</v>
      </c>
      <c r="S1120" s="10" t="s">
        <v>585</v>
      </c>
      <c r="T1120" s="59">
        <v>0.25</v>
      </c>
      <c r="U1120" s="10">
        <v>352.96</v>
      </c>
    </row>
    <row r="1121" spans="1:21" x14ac:dyDescent="0.3">
      <c r="A1121" s="10" t="s">
        <v>30925</v>
      </c>
      <c r="B1121" s="61">
        <v>45326</v>
      </c>
      <c r="C1121" s="10" t="s">
        <v>25223</v>
      </c>
      <c r="D1121" s="10" t="s">
        <v>28032</v>
      </c>
      <c r="E1121" s="10" t="s">
        <v>571</v>
      </c>
      <c r="F1121" s="10" t="s">
        <v>11</v>
      </c>
      <c r="G1121" s="10" t="s">
        <v>601</v>
      </c>
      <c r="H1121" s="10" t="s">
        <v>579</v>
      </c>
      <c r="I1121" s="10" t="s">
        <v>711</v>
      </c>
      <c r="J1121" s="10" t="s">
        <v>7512</v>
      </c>
      <c r="K1121" s="10" t="s">
        <v>30924</v>
      </c>
      <c r="L1121" s="10">
        <v>8</v>
      </c>
      <c r="M1121" s="10">
        <v>652.66999999999996</v>
      </c>
      <c r="N1121" s="10">
        <v>5221.3599999999997</v>
      </c>
      <c r="O1121" s="59">
        <v>0.2</v>
      </c>
      <c r="P1121" s="10">
        <v>1044.27</v>
      </c>
      <c r="Q1121" s="10">
        <v>4177.09</v>
      </c>
      <c r="R1121" s="10" t="s">
        <v>586</v>
      </c>
      <c r="S1121" s="10" t="s">
        <v>564</v>
      </c>
      <c r="T1121" s="59">
        <v>0.3</v>
      </c>
      <c r="U1121" s="10">
        <v>1253.1300000000001</v>
      </c>
    </row>
    <row r="1122" spans="1:21" x14ac:dyDescent="0.3">
      <c r="A1122" s="10" t="s">
        <v>30923</v>
      </c>
      <c r="B1122" s="61">
        <v>45106</v>
      </c>
      <c r="C1122" s="10" t="s">
        <v>30922</v>
      </c>
      <c r="D1122" s="10" t="s">
        <v>28302</v>
      </c>
      <c r="E1122" s="10" t="s">
        <v>603</v>
      </c>
      <c r="F1122" s="10" t="s">
        <v>602</v>
      </c>
      <c r="G1122" s="10" t="s">
        <v>569</v>
      </c>
      <c r="H1122" s="10" t="s">
        <v>600</v>
      </c>
      <c r="I1122" s="10" t="s">
        <v>599</v>
      </c>
      <c r="J1122" s="10" t="s">
        <v>30921</v>
      </c>
      <c r="K1122" s="10" t="s">
        <v>6301</v>
      </c>
      <c r="L1122" s="10">
        <v>5</v>
      </c>
      <c r="M1122" s="10">
        <v>752.22</v>
      </c>
      <c r="N1122" s="10">
        <v>3761.1</v>
      </c>
      <c r="O1122" s="59">
        <v>0.1</v>
      </c>
      <c r="P1122" s="10">
        <v>376.11</v>
      </c>
      <c r="Q1122" s="10">
        <v>3384.99</v>
      </c>
      <c r="R1122" s="10" t="s">
        <v>586</v>
      </c>
      <c r="S1122" s="10" t="s">
        <v>607</v>
      </c>
      <c r="T1122" s="59">
        <v>0.3</v>
      </c>
      <c r="U1122" s="10">
        <v>1015.5</v>
      </c>
    </row>
    <row r="1123" spans="1:21" x14ac:dyDescent="0.3">
      <c r="A1123" s="10" t="s">
        <v>30920</v>
      </c>
      <c r="B1123" s="61">
        <v>44977</v>
      </c>
      <c r="C1123" s="10" t="s">
        <v>16629</v>
      </c>
      <c r="D1123" s="10" t="s">
        <v>10447</v>
      </c>
      <c r="E1123" s="10" t="s">
        <v>629</v>
      </c>
      <c r="F1123" s="10" t="s">
        <v>790</v>
      </c>
      <c r="G1123" s="10" t="s">
        <v>569</v>
      </c>
      <c r="H1123" s="10" t="s">
        <v>600</v>
      </c>
      <c r="I1123" s="10" t="s">
        <v>627</v>
      </c>
      <c r="J1123" s="10" t="s">
        <v>30919</v>
      </c>
      <c r="K1123" s="10" t="s">
        <v>3231</v>
      </c>
      <c r="L1123" s="10">
        <v>8</v>
      </c>
      <c r="M1123" s="10">
        <v>578.16</v>
      </c>
      <c r="N1123" s="10">
        <v>4625.28</v>
      </c>
      <c r="O1123" s="59">
        <v>0</v>
      </c>
      <c r="P1123" s="10">
        <v>0</v>
      </c>
      <c r="Q1123" s="10">
        <v>4625.28</v>
      </c>
      <c r="R1123" s="10" t="s">
        <v>565</v>
      </c>
      <c r="S1123" s="10" t="s">
        <v>596</v>
      </c>
      <c r="T1123" s="59">
        <v>0.15</v>
      </c>
      <c r="U1123" s="10">
        <v>693.79</v>
      </c>
    </row>
    <row r="1124" spans="1:21" x14ac:dyDescent="0.3">
      <c r="A1124" s="10" t="s">
        <v>30918</v>
      </c>
      <c r="B1124" s="61">
        <v>45222</v>
      </c>
      <c r="C1124" s="10" t="s">
        <v>24474</v>
      </c>
      <c r="D1124" s="10" t="s">
        <v>4651</v>
      </c>
      <c r="E1124" s="10" t="s">
        <v>603</v>
      </c>
      <c r="F1124" s="10" t="s">
        <v>636</v>
      </c>
      <c r="G1124" s="10" t="s">
        <v>601</v>
      </c>
      <c r="H1124" s="10" t="s">
        <v>590</v>
      </c>
      <c r="I1124" s="10" t="s">
        <v>635</v>
      </c>
      <c r="J1124" s="10" t="s">
        <v>30917</v>
      </c>
      <c r="K1124" s="10" t="s">
        <v>12536</v>
      </c>
      <c r="L1124" s="10">
        <v>5</v>
      </c>
      <c r="M1124" s="10">
        <v>334.73</v>
      </c>
      <c r="N1124" s="10">
        <v>1673.65</v>
      </c>
      <c r="O1124" s="59">
        <v>0.1</v>
      </c>
      <c r="P1124" s="10">
        <v>167.37</v>
      </c>
      <c r="Q1124" s="10">
        <v>1506.28</v>
      </c>
      <c r="R1124" s="10" t="s">
        <v>565</v>
      </c>
      <c r="S1124" s="10" t="s">
        <v>607</v>
      </c>
      <c r="T1124" s="59">
        <v>0.3</v>
      </c>
      <c r="U1124" s="10">
        <v>451.88</v>
      </c>
    </row>
    <row r="1125" spans="1:21" x14ac:dyDescent="0.3">
      <c r="A1125" s="10" t="s">
        <v>30916</v>
      </c>
      <c r="B1125" s="61">
        <v>45217</v>
      </c>
      <c r="C1125" s="10" t="s">
        <v>4147</v>
      </c>
      <c r="D1125" s="10" t="s">
        <v>29280</v>
      </c>
      <c r="E1125" s="10" t="s">
        <v>603</v>
      </c>
      <c r="F1125" s="10" t="s">
        <v>602</v>
      </c>
      <c r="G1125" s="10" t="s">
        <v>601</v>
      </c>
      <c r="H1125" s="10" t="s">
        <v>600</v>
      </c>
      <c r="I1125" s="10" t="s">
        <v>599</v>
      </c>
      <c r="J1125" s="10" t="s">
        <v>16480</v>
      </c>
      <c r="K1125" s="10" t="s">
        <v>19266</v>
      </c>
      <c r="L1125" s="10">
        <v>1</v>
      </c>
      <c r="M1125" s="10">
        <v>686.38</v>
      </c>
      <c r="N1125" s="10">
        <v>686.38</v>
      </c>
      <c r="O1125" s="59">
        <v>0.05</v>
      </c>
      <c r="P1125" s="10">
        <v>34.32</v>
      </c>
      <c r="Q1125" s="10">
        <v>652.05999999999995</v>
      </c>
      <c r="R1125" s="10" t="s">
        <v>614</v>
      </c>
      <c r="S1125" s="10" t="s">
        <v>585</v>
      </c>
      <c r="T1125" s="59">
        <v>0.3</v>
      </c>
      <c r="U1125" s="10">
        <v>195.62</v>
      </c>
    </row>
    <row r="1126" spans="1:21" x14ac:dyDescent="0.3">
      <c r="A1126" s="10" t="s">
        <v>30915</v>
      </c>
      <c r="B1126" s="61">
        <v>45119</v>
      </c>
      <c r="C1126" s="10" t="s">
        <v>30914</v>
      </c>
      <c r="D1126" s="10" t="s">
        <v>30913</v>
      </c>
      <c r="E1126" s="10" t="s">
        <v>592</v>
      </c>
      <c r="F1126" s="10" t="s">
        <v>18</v>
      </c>
      <c r="G1126" s="10" t="s">
        <v>601</v>
      </c>
      <c r="H1126" s="10" t="s">
        <v>544</v>
      </c>
      <c r="I1126" s="10" t="s">
        <v>568</v>
      </c>
      <c r="J1126" s="10" t="s">
        <v>23031</v>
      </c>
      <c r="K1126" s="10" t="s">
        <v>24660</v>
      </c>
      <c r="L1126" s="10">
        <v>7</v>
      </c>
      <c r="M1126" s="10">
        <v>548.08000000000004</v>
      </c>
      <c r="N1126" s="10">
        <v>3836.56</v>
      </c>
      <c r="O1126" s="59">
        <v>0.2</v>
      </c>
      <c r="P1126" s="10">
        <v>767.31</v>
      </c>
      <c r="Q1126" s="10">
        <v>3069.25</v>
      </c>
      <c r="R1126" s="10" t="s">
        <v>586</v>
      </c>
      <c r="S1126" s="10" t="s">
        <v>585</v>
      </c>
      <c r="T1126" s="59">
        <v>0.3</v>
      </c>
      <c r="U1126" s="10">
        <v>920.77</v>
      </c>
    </row>
    <row r="1127" spans="1:21" x14ac:dyDescent="0.3">
      <c r="A1127" s="10" t="s">
        <v>30912</v>
      </c>
      <c r="B1127" s="61">
        <v>45100</v>
      </c>
      <c r="C1127" s="10" t="s">
        <v>2615</v>
      </c>
      <c r="D1127" s="10" t="s">
        <v>28135</v>
      </c>
      <c r="E1127" s="10" t="s">
        <v>571</v>
      </c>
      <c r="F1127" s="10" t="s">
        <v>685</v>
      </c>
      <c r="G1127" s="10" t="s">
        <v>601</v>
      </c>
      <c r="H1127" s="10" t="s">
        <v>579</v>
      </c>
      <c r="I1127" s="10" t="s">
        <v>711</v>
      </c>
      <c r="J1127" s="10" t="s">
        <v>15836</v>
      </c>
      <c r="K1127" s="10" t="s">
        <v>19500</v>
      </c>
      <c r="L1127" s="10">
        <v>1</v>
      </c>
      <c r="M1127" s="10">
        <v>430.46</v>
      </c>
      <c r="N1127" s="10">
        <v>430.46</v>
      </c>
      <c r="O1127" s="59">
        <v>0.05</v>
      </c>
      <c r="P1127" s="10">
        <v>21.52</v>
      </c>
      <c r="Q1127" s="10">
        <v>408.94</v>
      </c>
      <c r="R1127" s="10" t="s">
        <v>614</v>
      </c>
      <c r="S1127" s="10" t="s">
        <v>607</v>
      </c>
      <c r="T1127" s="59">
        <v>0.25</v>
      </c>
      <c r="U1127" s="10">
        <v>102.23</v>
      </c>
    </row>
    <row r="1128" spans="1:21" x14ac:dyDescent="0.3">
      <c r="A1128" s="10" t="s">
        <v>30911</v>
      </c>
      <c r="B1128" s="61">
        <v>45321</v>
      </c>
      <c r="C1128" s="10" t="s">
        <v>851</v>
      </c>
      <c r="D1128" s="10" t="s">
        <v>3218</v>
      </c>
      <c r="E1128" s="10" t="s">
        <v>603</v>
      </c>
      <c r="F1128" s="10" t="s">
        <v>602</v>
      </c>
      <c r="G1128" s="10" t="s">
        <v>601</v>
      </c>
      <c r="H1128" s="10" t="s">
        <v>544</v>
      </c>
      <c r="I1128" s="10" t="s">
        <v>610</v>
      </c>
      <c r="J1128" s="10" t="s">
        <v>1599</v>
      </c>
      <c r="K1128" s="10" t="s">
        <v>11843</v>
      </c>
      <c r="L1128" s="10">
        <v>9</v>
      </c>
      <c r="M1128" s="10">
        <v>338.21</v>
      </c>
      <c r="N1128" s="10">
        <v>3043.89</v>
      </c>
      <c r="O1128" s="59">
        <v>0.05</v>
      </c>
      <c r="P1128" s="10">
        <v>152.19</v>
      </c>
      <c r="Q1128" s="10">
        <v>2891.7</v>
      </c>
      <c r="R1128" s="10" t="s">
        <v>614</v>
      </c>
      <c r="S1128" s="10" t="s">
        <v>564</v>
      </c>
      <c r="T1128" s="59">
        <v>0.15</v>
      </c>
      <c r="U1128" s="10">
        <v>433.75</v>
      </c>
    </row>
    <row r="1129" spans="1:21" x14ac:dyDescent="0.3">
      <c r="A1129" s="10" t="s">
        <v>30910</v>
      </c>
      <c r="B1129" s="61">
        <v>45144</v>
      </c>
      <c r="C1129" s="10" t="s">
        <v>26304</v>
      </c>
      <c r="D1129" s="10" t="s">
        <v>13113</v>
      </c>
      <c r="E1129" s="10" t="s">
        <v>571</v>
      </c>
      <c r="F1129" s="10" t="s">
        <v>11</v>
      </c>
      <c r="G1129" s="10" t="s">
        <v>601</v>
      </c>
      <c r="H1129" s="10" t="s">
        <v>600</v>
      </c>
      <c r="I1129" s="10" t="s">
        <v>599</v>
      </c>
      <c r="J1129" s="10" t="s">
        <v>30909</v>
      </c>
      <c r="K1129" s="10" t="s">
        <v>4298</v>
      </c>
      <c r="L1129" s="10">
        <v>7</v>
      </c>
      <c r="M1129" s="10">
        <v>154.49</v>
      </c>
      <c r="N1129" s="10">
        <v>1081.43</v>
      </c>
      <c r="O1129" s="59">
        <v>0.1</v>
      </c>
      <c r="P1129" s="10">
        <v>108.14</v>
      </c>
      <c r="Q1129" s="10">
        <v>973.29</v>
      </c>
      <c r="R1129" s="10" t="s">
        <v>575</v>
      </c>
      <c r="S1129" s="10" t="s">
        <v>585</v>
      </c>
      <c r="T1129" s="59">
        <v>0.25</v>
      </c>
      <c r="U1129" s="10">
        <v>243.32</v>
      </c>
    </row>
    <row r="1130" spans="1:21" x14ac:dyDescent="0.3">
      <c r="A1130" s="10" t="s">
        <v>30908</v>
      </c>
      <c r="B1130" s="61">
        <v>45164</v>
      </c>
      <c r="C1130" s="10" t="s">
        <v>25532</v>
      </c>
      <c r="D1130" s="10" t="s">
        <v>18415</v>
      </c>
      <c r="E1130" s="10" t="s">
        <v>571</v>
      </c>
      <c r="F1130" s="10" t="s">
        <v>11</v>
      </c>
      <c r="G1130" s="10" t="s">
        <v>601</v>
      </c>
      <c r="H1130" s="10" t="s">
        <v>544</v>
      </c>
      <c r="I1130" s="10" t="s">
        <v>610</v>
      </c>
      <c r="J1130" s="10" t="s">
        <v>11049</v>
      </c>
      <c r="K1130" s="10" t="s">
        <v>15158</v>
      </c>
      <c r="L1130" s="10">
        <v>6</v>
      </c>
      <c r="M1130" s="10">
        <v>403.36</v>
      </c>
      <c r="N1130" s="10">
        <v>2420.16</v>
      </c>
      <c r="O1130" s="59">
        <v>0.1</v>
      </c>
      <c r="P1130" s="10">
        <v>242.02</v>
      </c>
      <c r="Q1130" s="10">
        <v>2178.14</v>
      </c>
      <c r="R1130" s="10" t="s">
        <v>586</v>
      </c>
      <c r="S1130" s="10" t="s">
        <v>596</v>
      </c>
      <c r="T1130" s="59">
        <v>0.25</v>
      </c>
      <c r="U1130" s="10">
        <v>544.53</v>
      </c>
    </row>
    <row r="1131" spans="1:21" x14ac:dyDescent="0.3">
      <c r="A1131" s="10" t="s">
        <v>30907</v>
      </c>
      <c r="B1131" s="61">
        <v>45171</v>
      </c>
      <c r="C1131" s="10" t="s">
        <v>3636</v>
      </c>
      <c r="D1131" s="10" t="s">
        <v>4797</v>
      </c>
      <c r="E1131" s="10" t="s">
        <v>581</v>
      </c>
      <c r="F1131" s="10" t="s">
        <v>580</v>
      </c>
      <c r="G1131" s="10" t="s">
        <v>569</v>
      </c>
      <c r="H1131" s="10" t="s">
        <v>590</v>
      </c>
      <c r="I1131" s="10" t="s">
        <v>748</v>
      </c>
      <c r="J1131" s="10" t="s">
        <v>6427</v>
      </c>
      <c r="K1131" s="10" t="s">
        <v>11230</v>
      </c>
      <c r="L1131" s="10">
        <v>6</v>
      </c>
      <c r="M1131" s="10">
        <v>664.87</v>
      </c>
      <c r="N1131" s="10">
        <v>3989.22</v>
      </c>
      <c r="O1131" s="59">
        <v>0.05</v>
      </c>
      <c r="P1131" s="10">
        <v>199.46</v>
      </c>
      <c r="Q1131" s="10">
        <v>3789.76</v>
      </c>
      <c r="R1131" s="10" t="s">
        <v>575</v>
      </c>
      <c r="S1131" s="10" t="s">
        <v>585</v>
      </c>
      <c r="T1131" s="59">
        <v>0.3</v>
      </c>
      <c r="U1131" s="10">
        <v>1136.93</v>
      </c>
    </row>
    <row r="1132" spans="1:21" x14ac:dyDescent="0.3">
      <c r="A1132" s="10" t="s">
        <v>30906</v>
      </c>
      <c r="B1132" s="61">
        <v>45017</v>
      </c>
      <c r="C1132" s="10" t="s">
        <v>24880</v>
      </c>
      <c r="D1132" s="10" t="s">
        <v>5200</v>
      </c>
      <c r="E1132" s="10" t="s">
        <v>571</v>
      </c>
      <c r="F1132" s="10" t="s">
        <v>570</v>
      </c>
      <c r="G1132" s="10" t="s">
        <v>569</v>
      </c>
      <c r="H1132" s="10" t="s">
        <v>544</v>
      </c>
      <c r="I1132" s="10" t="s">
        <v>10</v>
      </c>
      <c r="J1132" s="10" t="s">
        <v>14656</v>
      </c>
      <c r="K1132" s="10" t="s">
        <v>30905</v>
      </c>
      <c r="L1132" s="10">
        <v>7</v>
      </c>
      <c r="M1132" s="10">
        <v>488.34</v>
      </c>
      <c r="N1132" s="10">
        <v>3418.38</v>
      </c>
      <c r="O1132" s="59">
        <v>0.1</v>
      </c>
      <c r="P1132" s="10">
        <v>341.84</v>
      </c>
      <c r="Q1132" s="10">
        <v>3076.54</v>
      </c>
      <c r="R1132" s="10" t="s">
        <v>586</v>
      </c>
      <c r="S1132" s="10" t="s">
        <v>607</v>
      </c>
      <c r="T1132" s="59">
        <v>0.25</v>
      </c>
      <c r="U1132" s="10">
        <v>769.13</v>
      </c>
    </row>
    <row r="1133" spans="1:21" x14ac:dyDescent="0.3">
      <c r="A1133" s="10" t="s">
        <v>30904</v>
      </c>
      <c r="B1133" s="61">
        <v>45269</v>
      </c>
      <c r="C1133" s="10" t="s">
        <v>24348</v>
      </c>
      <c r="D1133" s="10" t="s">
        <v>30903</v>
      </c>
      <c r="E1133" s="10" t="s">
        <v>571</v>
      </c>
      <c r="F1133" s="10" t="s">
        <v>11</v>
      </c>
      <c r="G1133" s="10" t="s">
        <v>569</v>
      </c>
      <c r="H1133" s="10" t="s">
        <v>579</v>
      </c>
      <c r="I1133" s="10" t="s">
        <v>578</v>
      </c>
      <c r="J1133" s="10" t="s">
        <v>30902</v>
      </c>
      <c r="K1133" s="10" t="s">
        <v>30901</v>
      </c>
      <c r="L1133" s="10">
        <v>1</v>
      </c>
      <c r="M1133" s="10">
        <v>607.84</v>
      </c>
      <c r="N1133" s="10">
        <v>607.84</v>
      </c>
      <c r="O1133" s="59">
        <v>0.2</v>
      </c>
      <c r="P1133" s="10">
        <v>121.57</v>
      </c>
      <c r="Q1133" s="10">
        <v>486.27</v>
      </c>
      <c r="R1133" s="10" t="s">
        <v>586</v>
      </c>
      <c r="S1133" s="10" t="s">
        <v>585</v>
      </c>
      <c r="T1133" s="59">
        <v>0.25</v>
      </c>
      <c r="U1133" s="10">
        <v>121.57</v>
      </c>
    </row>
    <row r="1134" spans="1:21" x14ac:dyDescent="0.3">
      <c r="A1134" s="10" t="s">
        <v>30900</v>
      </c>
      <c r="B1134" s="61">
        <v>45179</v>
      </c>
      <c r="C1134" s="10" t="s">
        <v>6876</v>
      </c>
      <c r="D1134" s="10" t="s">
        <v>19027</v>
      </c>
      <c r="E1134" s="10" t="s">
        <v>592</v>
      </c>
      <c r="F1134" s="10" t="s">
        <v>591</v>
      </c>
      <c r="G1134" s="10" t="s">
        <v>601</v>
      </c>
      <c r="H1134" s="10" t="s">
        <v>600</v>
      </c>
      <c r="I1134" s="10" t="s">
        <v>664</v>
      </c>
      <c r="J1134" s="10" t="s">
        <v>30899</v>
      </c>
      <c r="K1134" s="10" t="s">
        <v>30898</v>
      </c>
      <c r="L1134" s="10">
        <v>7</v>
      </c>
      <c r="M1134" s="10">
        <v>255.72</v>
      </c>
      <c r="N1134" s="10">
        <v>1790.04</v>
      </c>
      <c r="O1134" s="59">
        <v>0.05</v>
      </c>
      <c r="P1134" s="10">
        <v>89.5</v>
      </c>
      <c r="Q1134" s="10">
        <v>1700.54</v>
      </c>
      <c r="R1134" s="10" t="s">
        <v>614</v>
      </c>
      <c r="S1134" s="10" t="s">
        <v>564</v>
      </c>
      <c r="T1134" s="59">
        <v>0.15</v>
      </c>
      <c r="U1134" s="10">
        <v>255.08</v>
      </c>
    </row>
    <row r="1135" spans="1:21" x14ac:dyDescent="0.3">
      <c r="A1135" s="10" t="s">
        <v>30897</v>
      </c>
      <c r="B1135" s="61">
        <v>45048</v>
      </c>
      <c r="C1135" s="10" t="s">
        <v>15004</v>
      </c>
      <c r="D1135" s="10" t="s">
        <v>30896</v>
      </c>
      <c r="E1135" s="10" t="s">
        <v>603</v>
      </c>
      <c r="F1135" s="10" t="s">
        <v>636</v>
      </c>
      <c r="G1135" s="10" t="s">
        <v>601</v>
      </c>
      <c r="H1135" s="10" t="s">
        <v>600</v>
      </c>
      <c r="I1135" s="10" t="s">
        <v>627</v>
      </c>
      <c r="J1135" s="10" t="s">
        <v>26229</v>
      </c>
      <c r="K1135" s="10" t="s">
        <v>27388</v>
      </c>
      <c r="L1135" s="10">
        <v>1</v>
      </c>
      <c r="M1135" s="10">
        <v>511.65</v>
      </c>
      <c r="N1135" s="10">
        <v>511.65</v>
      </c>
      <c r="O1135" s="59">
        <v>0.2</v>
      </c>
      <c r="P1135" s="10">
        <v>102.33</v>
      </c>
      <c r="Q1135" s="10">
        <v>409.32</v>
      </c>
      <c r="R1135" s="10" t="s">
        <v>586</v>
      </c>
      <c r="S1135" s="10" t="s">
        <v>607</v>
      </c>
      <c r="T1135" s="59">
        <v>0.25</v>
      </c>
      <c r="U1135" s="10">
        <v>102.33</v>
      </c>
    </row>
    <row r="1136" spans="1:21" x14ac:dyDescent="0.3">
      <c r="A1136" s="10" t="s">
        <v>30895</v>
      </c>
      <c r="B1136" s="61">
        <v>45149</v>
      </c>
      <c r="C1136" s="10" t="s">
        <v>23119</v>
      </c>
      <c r="D1136" s="10" t="s">
        <v>4462</v>
      </c>
      <c r="E1136" s="10" t="s">
        <v>581</v>
      </c>
      <c r="F1136" s="10" t="s">
        <v>7</v>
      </c>
      <c r="G1136" s="10" t="s">
        <v>601</v>
      </c>
      <c r="H1136" s="10" t="s">
        <v>600</v>
      </c>
      <c r="I1136" s="10" t="s">
        <v>627</v>
      </c>
      <c r="J1136" s="10" t="s">
        <v>30485</v>
      </c>
      <c r="K1136" s="10" t="s">
        <v>11682</v>
      </c>
      <c r="L1136" s="10">
        <v>5</v>
      </c>
      <c r="M1136" s="10">
        <v>270.33</v>
      </c>
      <c r="N1136" s="10">
        <v>1351.65</v>
      </c>
      <c r="O1136" s="59">
        <v>0.05</v>
      </c>
      <c r="P1136" s="10">
        <v>67.58</v>
      </c>
      <c r="Q1136" s="10">
        <v>1284.07</v>
      </c>
      <c r="R1136" s="10" t="s">
        <v>586</v>
      </c>
      <c r="S1136" s="10" t="s">
        <v>564</v>
      </c>
      <c r="T1136" s="59">
        <v>0.15</v>
      </c>
      <c r="U1136" s="10">
        <v>192.61</v>
      </c>
    </row>
    <row r="1137" spans="1:21" x14ac:dyDescent="0.3">
      <c r="A1137" s="10" t="s">
        <v>30894</v>
      </c>
      <c r="B1137" s="61">
        <v>44953</v>
      </c>
      <c r="C1137" s="10" t="s">
        <v>29922</v>
      </c>
      <c r="D1137" s="10" t="s">
        <v>25222</v>
      </c>
      <c r="E1137" s="10" t="s">
        <v>571</v>
      </c>
      <c r="F1137" s="10" t="s">
        <v>570</v>
      </c>
      <c r="G1137" s="10" t="s">
        <v>569</v>
      </c>
      <c r="H1137" s="10" t="s">
        <v>544</v>
      </c>
      <c r="I1137" s="10" t="s">
        <v>568</v>
      </c>
      <c r="J1137" s="10" t="s">
        <v>27553</v>
      </c>
      <c r="K1137" s="10" t="s">
        <v>17201</v>
      </c>
      <c r="L1137" s="10">
        <v>10</v>
      </c>
      <c r="M1137" s="10">
        <v>235.99</v>
      </c>
      <c r="N1137" s="10">
        <v>2359.9</v>
      </c>
      <c r="O1137" s="59">
        <v>0</v>
      </c>
      <c r="P1137" s="10">
        <v>0</v>
      </c>
      <c r="Q1137" s="10">
        <v>2359.9</v>
      </c>
      <c r="R1137" s="10" t="s">
        <v>614</v>
      </c>
      <c r="S1137" s="10" t="s">
        <v>564</v>
      </c>
      <c r="T1137" s="59">
        <v>0.3</v>
      </c>
      <c r="U1137" s="10">
        <v>707.97</v>
      </c>
    </row>
    <row r="1138" spans="1:21" x14ac:dyDescent="0.3">
      <c r="A1138" s="10" t="s">
        <v>30893</v>
      </c>
      <c r="B1138" s="61">
        <v>45159</v>
      </c>
      <c r="C1138" s="10" t="s">
        <v>22076</v>
      </c>
      <c r="D1138" s="10" t="s">
        <v>10911</v>
      </c>
      <c r="E1138" s="10" t="s">
        <v>571</v>
      </c>
      <c r="F1138" s="10" t="s">
        <v>685</v>
      </c>
      <c r="G1138" s="10" t="s">
        <v>569</v>
      </c>
      <c r="H1138" s="10" t="s">
        <v>590</v>
      </c>
      <c r="I1138" s="10" t="s">
        <v>635</v>
      </c>
      <c r="J1138" s="10" t="s">
        <v>10008</v>
      </c>
      <c r="K1138" s="10" t="s">
        <v>30892</v>
      </c>
      <c r="L1138" s="10">
        <v>8</v>
      </c>
      <c r="M1138" s="10">
        <v>271.52999999999997</v>
      </c>
      <c r="N1138" s="10">
        <v>2172.2399999999998</v>
      </c>
      <c r="O1138" s="59">
        <v>0.2</v>
      </c>
      <c r="P1138" s="10">
        <v>434.45</v>
      </c>
      <c r="Q1138" s="10">
        <v>1737.79</v>
      </c>
      <c r="R1138" s="10" t="s">
        <v>565</v>
      </c>
      <c r="S1138" s="10" t="s">
        <v>596</v>
      </c>
      <c r="T1138" s="59">
        <v>0.3</v>
      </c>
      <c r="U1138" s="10">
        <v>521.34</v>
      </c>
    </row>
    <row r="1139" spans="1:21" x14ac:dyDescent="0.3">
      <c r="A1139" s="10" t="s">
        <v>30891</v>
      </c>
      <c r="B1139" s="61">
        <v>45204</v>
      </c>
      <c r="C1139" s="10" t="s">
        <v>30890</v>
      </c>
      <c r="D1139" s="10" t="s">
        <v>30889</v>
      </c>
      <c r="E1139" s="10" t="s">
        <v>603</v>
      </c>
      <c r="F1139" s="10" t="s">
        <v>658</v>
      </c>
      <c r="G1139" s="10" t="s">
        <v>601</v>
      </c>
      <c r="H1139" s="10" t="s">
        <v>590</v>
      </c>
      <c r="I1139" s="10" t="s">
        <v>748</v>
      </c>
      <c r="J1139" s="10" t="s">
        <v>30888</v>
      </c>
      <c r="K1139" s="10" t="s">
        <v>30887</v>
      </c>
      <c r="L1139" s="10">
        <v>3</v>
      </c>
      <c r="M1139" s="10">
        <v>765.42</v>
      </c>
      <c r="N1139" s="10">
        <v>2296.2600000000002</v>
      </c>
      <c r="O1139" s="59">
        <v>0.1</v>
      </c>
      <c r="P1139" s="10">
        <v>229.63</v>
      </c>
      <c r="Q1139" s="10">
        <v>2066.63</v>
      </c>
      <c r="R1139" s="10" t="s">
        <v>565</v>
      </c>
      <c r="S1139" s="10" t="s">
        <v>607</v>
      </c>
      <c r="T1139" s="59">
        <v>0.3</v>
      </c>
      <c r="U1139" s="10">
        <v>619.99</v>
      </c>
    </row>
    <row r="1140" spans="1:21" x14ac:dyDescent="0.3">
      <c r="A1140" s="10" t="s">
        <v>30886</v>
      </c>
      <c r="B1140" s="61">
        <v>45078</v>
      </c>
      <c r="C1140" s="10" t="s">
        <v>18318</v>
      </c>
      <c r="D1140" s="10" t="s">
        <v>30885</v>
      </c>
      <c r="E1140" s="10" t="s">
        <v>581</v>
      </c>
      <c r="F1140" s="10" t="s">
        <v>7</v>
      </c>
      <c r="G1140" s="10" t="s">
        <v>569</v>
      </c>
      <c r="H1140" s="10" t="s">
        <v>579</v>
      </c>
      <c r="I1140" s="10" t="s">
        <v>722</v>
      </c>
      <c r="J1140" s="10" t="s">
        <v>30884</v>
      </c>
      <c r="K1140" s="10" t="s">
        <v>30883</v>
      </c>
      <c r="L1140" s="10">
        <v>7</v>
      </c>
      <c r="M1140" s="10">
        <v>584.46</v>
      </c>
      <c r="N1140" s="10">
        <v>4091.22</v>
      </c>
      <c r="O1140" s="59">
        <v>0.05</v>
      </c>
      <c r="P1140" s="10">
        <v>204.56</v>
      </c>
      <c r="Q1140" s="10">
        <v>3886.66</v>
      </c>
      <c r="R1140" s="10" t="s">
        <v>614</v>
      </c>
      <c r="S1140" s="10" t="s">
        <v>564</v>
      </c>
      <c r="T1140" s="59">
        <v>0.3</v>
      </c>
      <c r="U1140" s="10">
        <v>1166</v>
      </c>
    </row>
    <row r="1141" spans="1:21" x14ac:dyDescent="0.3">
      <c r="A1141" s="10" t="s">
        <v>30882</v>
      </c>
      <c r="B1141" s="61">
        <v>45306</v>
      </c>
      <c r="C1141" s="10" t="s">
        <v>30881</v>
      </c>
      <c r="D1141" s="10" t="s">
        <v>25097</v>
      </c>
      <c r="E1141" s="10" t="s">
        <v>581</v>
      </c>
      <c r="F1141" s="10" t="s">
        <v>580</v>
      </c>
      <c r="G1141" s="10" t="s">
        <v>569</v>
      </c>
      <c r="H1141" s="10" t="s">
        <v>544</v>
      </c>
      <c r="I1141" s="10" t="s">
        <v>568</v>
      </c>
      <c r="J1141" s="10" t="s">
        <v>17318</v>
      </c>
      <c r="K1141" s="10" t="s">
        <v>9061</v>
      </c>
      <c r="L1141" s="10">
        <v>10</v>
      </c>
      <c r="M1141" s="10">
        <v>546.34</v>
      </c>
      <c r="N1141" s="10">
        <v>5463.4</v>
      </c>
      <c r="O1141" s="59">
        <v>0</v>
      </c>
      <c r="P1141" s="10">
        <v>0</v>
      </c>
      <c r="Q1141" s="10">
        <v>5463.4</v>
      </c>
      <c r="R1141" s="10" t="s">
        <v>586</v>
      </c>
      <c r="S1141" s="10" t="s">
        <v>585</v>
      </c>
      <c r="T1141" s="59">
        <v>0.3</v>
      </c>
      <c r="U1141" s="10">
        <v>1639.02</v>
      </c>
    </row>
    <row r="1142" spans="1:21" x14ac:dyDescent="0.3">
      <c r="A1142" s="10" t="s">
        <v>30880</v>
      </c>
      <c r="B1142" s="61">
        <v>45179</v>
      </c>
      <c r="C1142" s="10" t="s">
        <v>9017</v>
      </c>
      <c r="D1142" s="10" t="s">
        <v>17255</v>
      </c>
      <c r="E1142" s="10" t="s">
        <v>592</v>
      </c>
      <c r="F1142" s="10" t="s">
        <v>591</v>
      </c>
      <c r="G1142" s="10" t="s">
        <v>601</v>
      </c>
      <c r="H1142" s="10" t="s">
        <v>600</v>
      </c>
      <c r="I1142" s="10" t="s">
        <v>664</v>
      </c>
      <c r="J1142" s="10" t="s">
        <v>29784</v>
      </c>
      <c r="K1142" s="10" t="s">
        <v>30879</v>
      </c>
      <c r="L1142" s="10">
        <v>6</v>
      </c>
      <c r="M1142" s="10">
        <v>346.82</v>
      </c>
      <c r="N1142" s="10">
        <v>2080.92</v>
      </c>
      <c r="O1142" s="59">
        <v>0</v>
      </c>
      <c r="P1142" s="10">
        <v>0</v>
      </c>
      <c r="Q1142" s="10">
        <v>2080.92</v>
      </c>
      <c r="R1142" s="10" t="s">
        <v>614</v>
      </c>
      <c r="S1142" s="10" t="s">
        <v>607</v>
      </c>
      <c r="T1142" s="59">
        <v>0.15</v>
      </c>
      <c r="U1142" s="10">
        <v>312.14</v>
      </c>
    </row>
    <row r="1143" spans="1:21" x14ac:dyDescent="0.3">
      <c r="A1143" s="10" t="s">
        <v>30878</v>
      </c>
      <c r="B1143" s="61">
        <v>45042</v>
      </c>
      <c r="C1143" s="10" t="s">
        <v>21296</v>
      </c>
      <c r="D1143" s="10" t="s">
        <v>30877</v>
      </c>
      <c r="E1143" s="10" t="s">
        <v>581</v>
      </c>
      <c r="F1143" s="10" t="s">
        <v>83</v>
      </c>
      <c r="G1143" s="10" t="s">
        <v>569</v>
      </c>
      <c r="H1143" s="10" t="s">
        <v>600</v>
      </c>
      <c r="I1143" s="10" t="s">
        <v>664</v>
      </c>
      <c r="J1143" s="10" t="s">
        <v>30876</v>
      </c>
      <c r="K1143" s="10" t="s">
        <v>16846</v>
      </c>
      <c r="L1143" s="10">
        <v>2</v>
      </c>
      <c r="M1143" s="10">
        <v>160.96</v>
      </c>
      <c r="N1143" s="10">
        <v>321.92</v>
      </c>
      <c r="O1143" s="59">
        <v>0</v>
      </c>
      <c r="P1143" s="10">
        <v>0</v>
      </c>
      <c r="Q1143" s="10">
        <v>321.92</v>
      </c>
      <c r="R1143" s="10" t="s">
        <v>575</v>
      </c>
      <c r="S1143" s="10" t="s">
        <v>585</v>
      </c>
      <c r="T1143" s="59">
        <v>0.3</v>
      </c>
      <c r="U1143" s="10">
        <v>96.58</v>
      </c>
    </row>
    <row r="1144" spans="1:21" x14ac:dyDescent="0.3">
      <c r="A1144" s="10" t="s">
        <v>30875</v>
      </c>
      <c r="B1144" s="61">
        <v>45055</v>
      </c>
      <c r="C1144" s="10" t="s">
        <v>866</v>
      </c>
      <c r="D1144" s="10" t="s">
        <v>30874</v>
      </c>
      <c r="E1144" s="10" t="s">
        <v>592</v>
      </c>
      <c r="F1144" s="10" t="s">
        <v>18</v>
      </c>
      <c r="G1144" s="10" t="s">
        <v>601</v>
      </c>
      <c r="H1144" s="10" t="s">
        <v>579</v>
      </c>
      <c r="I1144" s="10" t="s">
        <v>578</v>
      </c>
      <c r="J1144" s="10" t="s">
        <v>30873</v>
      </c>
      <c r="K1144" s="10" t="s">
        <v>30872</v>
      </c>
      <c r="L1144" s="10">
        <v>5</v>
      </c>
      <c r="M1144" s="10">
        <v>887.18</v>
      </c>
      <c r="N1144" s="10">
        <v>4435.8999999999996</v>
      </c>
      <c r="O1144" s="59">
        <v>0.2</v>
      </c>
      <c r="P1144" s="10">
        <v>887.18</v>
      </c>
      <c r="Q1144" s="10">
        <v>3548.72</v>
      </c>
      <c r="R1144" s="10" t="s">
        <v>575</v>
      </c>
      <c r="S1144" s="10" t="s">
        <v>596</v>
      </c>
      <c r="T1144" s="59">
        <v>0.3</v>
      </c>
      <c r="U1144" s="10">
        <v>1064.6199999999999</v>
      </c>
    </row>
    <row r="1145" spans="1:21" x14ac:dyDescent="0.3">
      <c r="A1145" s="10" t="s">
        <v>30871</v>
      </c>
      <c r="B1145" s="61">
        <v>45167</v>
      </c>
      <c r="C1145" s="10" t="s">
        <v>30654</v>
      </c>
      <c r="D1145" s="10" t="s">
        <v>811</v>
      </c>
      <c r="E1145" s="10" t="s">
        <v>592</v>
      </c>
      <c r="F1145" s="10" t="s">
        <v>652</v>
      </c>
      <c r="G1145" s="10" t="s">
        <v>601</v>
      </c>
      <c r="H1145" s="10" t="s">
        <v>579</v>
      </c>
      <c r="I1145" s="10" t="s">
        <v>578</v>
      </c>
      <c r="J1145" s="10" t="s">
        <v>25257</v>
      </c>
      <c r="K1145" s="10" t="s">
        <v>1717</v>
      </c>
      <c r="L1145" s="10">
        <v>4</v>
      </c>
      <c r="M1145" s="10">
        <v>435.06</v>
      </c>
      <c r="N1145" s="10">
        <v>1740.24</v>
      </c>
      <c r="O1145" s="59">
        <v>0</v>
      </c>
      <c r="P1145" s="10">
        <v>0</v>
      </c>
      <c r="Q1145" s="10">
        <v>1740.24</v>
      </c>
      <c r="R1145" s="10" t="s">
        <v>565</v>
      </c>
      <c r="S1145" s="10" t="s">
        <v>607</v>
      </c>
      <c r="T1145" s="59">
        <v>0.25</v>
      </c>
      <c r="U1145" s="10">
        <v>435.06</v>
      </c>
    </row>
    <row r="1146" spans="1:21" x14ac:dyDescent="0.3">
      <c r="A1146" s="10" t="s">
        <v>30870</v>
      </c>
      <c r="B1146" s="61">
        <v>45246</v>
      </c>
      <c r="C1146" s="10" t="s">
        <v>10973</v>
      </c>
      <c r="D1146" s="10" t="s">
        <v>12810</v>
      </c>
      <c r="E1146" s="10" t="s">
        <v>592</v>
      </c>
      <c r="F1146" s="10" t="s">
        <v>652</v>
      </c>
      <c r="G1146" s="10" t="s">
        <v>601</v>
      </c>
      <c r="H1146" s="10" t="s">
        <v>544</v>
      </c>
      <c r="I1146" s="10" t="s">
        <v>610</v>
      </c>
      <c r="J1146" s="10" t="s">
        <v>29655</v>
      </c>
      <c r="K1146" s="10" t="s">
        <v>30869</v>
      </c>
      <c r="L1146" s="10">
        <v>3</v>
      </c>
      <c r="M1146" s="10">
        <v>371.36</v>
      </c>
      <c r="N1146" s="10">
        <v>1114.08</v>
      </c>
      <c r="O1146" s="59">
        <v>0.1</v>
      </c>
      <c r="P1146" s="10">
        <v>111.41</v>
      </c>
      <c r="Q1146" s="10">
        <v>1002.67</v>
      </c>
      <c r="R1146" s="10" t="s">
        <v>565</v>
      </c>
      <c r="S1146" s="10" t="s">
        <v>564</v>
      </c>
      <c r="T1146" s="59">
        <v>0.15</v>
      </c>
      <c r="U1146" s="10">
        <v>150.4</v>
      </c>
    </row>
    <row r="1147" spans="1:21" x14ac:dyDescent="0.3">
      <c r="A1147" s="10" t="s">
        <v>30868</v>
      </c>
      <c r="B1147" s="61">
        <v>45095</v>
      </c>
      <c r="C1147" s="10" t="s">
        <v>11013</v>
      </c>
      <c r="D1147" s="10" t="s">
        <v>2086</v>
      </c>
      <c r="E1147" s="10" t="s">
        <v>603</v>
      </c>
      <c r="F1147" s="10" t="s">
        <v>636</v>
      </c>
      <c r="G1147" s="10" t="s">
        <v>569</v>
      </c>
      <c r="H1147" s="10" t="s">
        <v>579</v>
      </c>
      <c r="I1147" s="10" t="s">
        <v>711</v>
      </c>
      <c r="J1147" s="10" t="s">
        <v>30867</v>
      </c>
      <c r="K1147" s="10" t="s">
        <v>15889</v>
      </c>
      <c r="L1147" s="10">
        <v>2</v>
      </c>
      <c r="M1147" s="10">
        <v>140.32</v>
      </c>
      <c r="N1147" s="10">
        <v>280.64</v>
      </c>
      <c r="O1147" s="59">
        <v>0.05</v>
      </c>
      <c r="P1147" s="10">
        <v>14.03</v>
      </c>
      <c r="Q1147" s="10">
        <v>266.61</v>
      </c>
      <c r="R1147" s="10" t="s">
        <v>586</v>
      </c>
      <c r="S1147" s="10" t="s">
        <v>585</v>
      </c>
      <c r="T1147" s="59">
        <v>0.15</v>
      </c>
      <c r="U1147" s="10">
        <v>39.99</v>
      </c>
    </row>
    <row r="1148" spans="1:21" x14ac:dyDescent="0.3">
      <c r="A1148" s="10" t="s">
        <v>30866</v>
      </c>
      <c r="B1148" s="61">
        <v>45343</v>
      </c>
      <c r="C1148" s="10" t="s">
        <v>6633</v>
      </c>
      <c r="D1148" s="10" t="s">
        <v>29849</v>
      </c>
      <c r="E1148" s="10" t="s">
        <v>592</v>
      </c>
      <c r="F1148" s="10" t="s">
        <v>18</v>
      </c>
      <c r="G1148" s="10" t="s">
        <v>569</v>
      </c>
      <c r="H1148" s="10" t="s">
        <v>600</v>
      </c>
      <c r="I1148" s="10" t="s">
        <v>627</v>
      </c>
      <c r="J1148" s="10" t="s">
        <v>7550</v>
      </c>
      <c r="K1148" s="10" t="s">
        <v>10460</v>
      </c>
      <c r="L1148" s="10">
        <v>9</v>
      </c>
      <c r="M1148" s="10">
        <v>583.66</v>
      </c>
      <c r="N1148" s="10">
        <v>5252.94</v>
      </c>
      <c r="O1148" s="59">
        <v>0.05</v>
      </c>
      <c r="P1148" s="10">
        <v>262.64999999999998</v>
      </c>
      <c r="Q1148" s="10">
        <v>4990.29</v>
      </c>
      <c r="R1148" s="10" t="s">
        <v>614</v>
      </c>
      <c r="S1148" s="10" t="s">
        <v>607</v>
      </c>
      <c r="T1148" s="59">
        <v>0.3</v>
      </c>
      <c r="U1148" s="10">
        <v>1497.09</v>
      </c>
    </row>
    <row r="1149" spans="1:21" x14ac:dyDescent="0.3">
      <c r="A1149" s="10" t="s">
        <v>30865</v>
      </c>
      <c r="B1149" s="61">
        <v>45127</v>
      </c>
      <c r="C1149" s="10" t="s">
        <v>25223</v>
      </c>
      <c r="D1149" s="10" t="s">
        <v>30864</v>
      </c>
      <c r="E1149" s="10" t="s">
        <v>592</v>
      </c>
      <c r="F1149" s="10" t="s">
        <v>652</v>
      </c>
      <c r="G1149" s="10" t="s">
        <v>569</v>
      </c>
      <c r="H1149" s="10" t="s">
        <v>600</v>
      </c>
      <c r="I1149" s="10" t="s">
        <v>664</v>
      </c>
      <c r="J1149" s="10" t="s">
        <v>8679</v>
      </c>
      <c r="K1149" s="10" t="s">
        <v>26762</v>
      </c>
      <c r="L1149" s="10">
        <v>5</v>
      </c>
      <c r="M1149" s="10">
        <v>539.55999999999995</v>
      </c>
      <c r="N1149" s="10">
        <v>2697.8</v>
      </c>
      <c r="O1149" s="59">
        <v>0.2</v>
      </c>
      <c r="P1149" s="10">
        <v>539.55999999999995</v>
      </c>
      <c r="Q1149" s="10">
        <v>2158.2399999999998</v>
      </c>
      <c r="R1149" s="10" t="s">
        <v>575</v>
      </c>
      <c r="S1149" s="10" t="s">
        <v>564</v>
      </c>
      <c r="T1149" s="59">
        <v>0.15</v>
      </c>
      <c r="U1149" s="10">
        <v>323.74</v>
      </c>
    </row>
    <row r="1150" spans="1:21" x14ac:dyDescent="0.3">
      <c r="A1150" s="10" t="s">
        <v>30863</v>
      </c>
      <c r="B1150" s="61">
        <v>45204</v>
      </c>
      <c r="C1150" s="10" t="s">
        <v>21097</v>
      </c>
      <c r="D1150" s="10" t="s">
        <v>9935</v>
      </c>
      <c r="E1150" s="10" t="s">
        <v>571</v>
      </c>
      <c r="F1150" s="10" t="s">
        <v>11</v>
      </c>
      <c r="G1150" s="10" t="s">
        <v>569</v>
      </c>
      <c r="H1150" s="10" t="s">
        <v>544</v>
      </c>
      <c r="I1150" s="10" t="s">
        <v>10</v>
      </c>
      <c r="J1150" s="10" t="s">
        <v>18790</v>
      </c>
      <c r="K1150" s="10" t="s">
        <v>11033</v>
      </c>
      <c r="L1150" s="10">
        <v>3</v>
      </c>
      <c r="M1150" s="10">
        <v>171.04</v>
      </c>
      <c r="N1150" s="10">
        <v>513.12</v>
      </c>
      <c r="O1150" s="59">
        <v>0.05</v>
      </c>
      <c r="P1150" s="10">
        <v>25.66</v>
      </c>
      <c r="Q1150" s="10">
        <v>487.46</v>
      </c>
      <c r="R1150" s="10" t="s">
        <v>614</v>
      </c>
      <c r="S1150" s="10" t="s">
        <v>585</v>
      </c>
      <c r="T1150" s="59">
        <v>0.25</v>
      </c>
      <c r="U1150" s="10">
        <v>121.86</v>
      </c>
    </row>
    <row r="1151" spans="1:21" x14ac:dyDescent="0.3">
      <c r="A1151" s="10" t="s">
        <v>30862</v>
      </c>
      <c r="B1151" s="61">
        <v>45182</v>
      </c>
      <c r="C1151" s="10" t="s">
        <v>3167</v>
      </c>
      <c r="D1151" s="10" t="s">
        <v>30861</v>
      </c>
      <c r="E1151" s="10" t="s">
        <v>581</v>
      </c>
      <c r="F1151" s="10" t="s">
        <v>580</v>
      </c>
      <c r="G1151" s="10" t="s">
        <v>569</v>
      </c>
      <c r="H1151" s="10" t="s">
        <v>600</v>
      </c>
      <c r="I1151" s="10" t="s">
        <v>599</v>
      </c>
      <c r="J1151" s="10" t="s">
        <v>27031</v>
      </c>
      <c r="K1151" s="10" t="s">
        <v>6933</v>
      </c>
      <c r="L1151" s="10">
        <v>6</v>
      </c>
      <c r="M1151" s="10">
        <v>811.62</v>
      </c>
      <c r="N1151" s="10">
        <v>4869.72</v>
      </c>
      <c r="O1151" s="59">
        <v>0.05</v>
      </c>
      <c r="P1151" s="10">
        <v>243.49</v>
      </c>
      <c r="Q1151" s="10">
        <v>4626.2299999999996</v>
      </c>
      <c r="R1151" s="10" t="s">
        <v>565</v>
      </c>
      <c r="S1151" s="10" t="s">
        <v>564</v>
      </c>
      <c r="T1151" s="59">
        <v>0.15</v>
      </c>
      <c r="U1151" s="10">
        <v>693.93</v>
      </c>
    </row>
    <row r="1152" spans="1:21" x14ac:dyDescent="0.3">
      <c r="A1152" s="10" t="s">
        <v>30860</v>
      </c>
      <c r="B1152" s="61">
        <v>44933</v>
      </c>
      <c r="C1152" s="10" t="s">
        <v>22946</v>
      </c>
      <c r="D1152" s="10" t="s">
        <v>2953</v>
      </c>
      <c r="E1152" s="10" t="s">
        <v>581</v>
      </c>
      <c r="F1152" s="10" t="s">
        <v>580</v>
      </c>
      <c r="G1152" s="10" t="s">
        <v>601</v>
      </c>
      <c r="H1152" s="10" t="s">
        <v>590</v>
      </c>
      <c r="I1152" s="10" t="s">
        <v>635</v>
      </c>
      <c r="J1152" s="10" t="s">
        <v>26709</v>
      </c>
      <c r="K1152" s="10" t="s">
        <v>18498</v>
      </c>
      <c r="L1152" s="10">
        <v>10</v>
      </c>
      <c r="M1152" s="10">
        <v>497.24</v>
      </c>
      <c r="N1152" s="10">
        <v>4972.3999999999996</v>
      </c>
      <c r="O1152" s="59">
        <v>0.05</v>
      </c>
      <c r="P1152" s="10">
        <v>248.62</v>
      </c>
      <c r="Q1152" s="10">
        <v>4723.78</v>
      </c>
      <c r="R1152" s="10" t="s">
        <v>565</v>
      </c>
      <c r="S1152" s="10" t="s">
        <v>564</v>
      </c>
      <c r="T1152" s="59">
        <v>0.15</v>
      </c>
      <c r="U1152" s="10">
        <v>708.57</v>
      </c>
    </row>
    <row r="1153" spans="1:21" x14ac:dyDescent="0.3">
      <c r="A1153" s="10" t="s">
        <v>30859</v>
      </c>
      <c r="B1153" s="61">
        <v>44965</v>
      </c>
      <c r="C1153" s="10" t="s">
        <v>16258</v>
      </c>
      <c r="D1153" s="10" t="s">
        <v>30858</v>
      </c>
      <c r="E1153" s="10" t="s">
        <v>592</v>
      </c>
      <c r="F1153" s="10" t="s">
        <v>652</v>
      </c>
      <c r="G1153" s="10" t="s">
        <v>569</v>
      </c>
      <c r="H1153" s="10" t="s">
        <v>600</v>
      </c>
      <c r="I1153" s="10" t="s">
        <v>627</v>
      </c>
      <c r="J1153" s="10" t="s">
        <v>24989</v>
      </c>
      <c r="K1153" s="10" t="s">
        <v>12422</v>
      </c>
      <c r="L1153" s="10">
        <v>6</v>
      </c>
      <c r="M1153" s="10">
        <v>434.74</v>
      </c>
      <c r="N1153" s="10">
        <v>2608.44</v>
      </c>
      <c r="O1153" s="59">
        <v>0.05</v>
      </c>
      <c r="P1153" s="10">
        <v>130.41999999999999</v>
      </c>
      <c r="Q1153" s="10">
        <v>2478.02</v>
      </c>
      <c r="R1153" s="10" t="s">
        <v>575</v>
      </c>
      <c r="S1153" s="10" t="s">
        <v>607</v>
      </c>
      <c r="T1153" s="59">
        <v>0.15</v>
      </c>
      <c r="U1153" s="10">
        <v>371.7</v>
      </c>
    </row>
    <row r="1154" spans="1:21" x14ac:dyDescent="0.3">
      <c r="A1154" s="10" t="s">
        <v>30857</v>
      </c>
      <c r="B1154" s="61">
        <v>45225</v>
      </c>
      <c r="C1154" s="10" t="s">
        <v>2241</v>
      </c>
      <c r="D1154" s="10" t="s">
        <v>1038</v>
      </c>
      <c r="E1154" s="10" t="s">
        <v>603</v>
      </c>
      <c r="F1154" s="10" t="s">
        <v>602</v>
      </c>
      <c r="G1154" s="10" t="s">
        <v>569</v>
      </c>
      <c r="H1154" s="10" t="s">
        <v>590</v>
      </c>
      <c r="I1154" s="10" t="s">
        <v>589</v>
      </c>
      <c r="J1154" s="10" t="s">
        <v>15769</v>
      </c>
      <c r="K1154" s="10" t="s">
        <v>30856</v>
      </c>
      <c r="L1154" s="10">
        <v>5</v>
      </c>
      <c r="M1154" s="10">
        <v>450.93</v>
      </c>
      <c r="N1154" s="10">
        <v>2254.65</v>
      </c>
      <c r="O1154" s="59">
        <v>0.05</v>
      </c>
      <c r="P1154" s="10">
        <v>112.73</v>
      </c>
      <c r="Q1154" s="10">
        <v>2141.92</v>
      </c>
      <c r="R1154" s="10" t="s">
        <v>614</v>
      </c>
      <c r="S1154" s="10" t="s">
        <v>585</v>
      </c>
      <c r="T1154" s="59">
        <v>0.3</v>
      </c>
      <c r="U1154" s="10">
        <v>642.58000000000004</v>
      </c>
    </row>
    <row r="1155" spans="1:21" x14ac:dyDescent="0.3">
      <c r="A1155" s="10" t="s">
        <v>30855</v>
      </c>
      <c r="B1155" s="61">
        <v>45293</v>
      </c>
      <c r="C1155" s="10" t="s">
        <v>5131</v>
      </c>
      <c r="D1155" s="10" t="s">
        <v>30854</v>
      </c>
      <c r="E1155" s="10" t="s">
        <v>592</v>
      </c>
      <c r="F1155" s="10" t="s">
        <v>18</v>
      </c>
      <c r="G1155" s="10" t="s">
        <v>601</v>
      </c>
      <c r="H1155" s="10" t="s">
        <v>544</v>
      </c>
      <c r="I1155" s="10" t="s">
        <v>10</v>
      </c>
      <c r="J1155" s="10" t="s">
        <v>7703</v>
      </c>
      <c r="K1155" s="10" t="s">
        <v>30853</v>
      </c>
      <c r="L1155" s="10">
        <v>3</v>
      </c>
      <c r="M1155" s="10">
        <v>575.47</v>
      </c>
      <c r="N1155" s="10">
        <v>1726.41</v>
      </c>
      <c r="O1155" s="59">
        <v>0.2</v>
      </c>
      <c r="P1155" s="10">
        <v>345.28</v>
      </c>
      <c r="Q1155" s="10">
        <v>1381.13</v>
      </c>
      <c r="R1155" s="10" t="s">
        <v>575</v>
      </c>
      <c r="S1155" s="10" t="s">
        <v>585</v>
      </c>
      <c r="T1155" s="59">
        <v>0.25</v>
      </c>
      <c r="U1155" s="10">
        <v>345.28</v>
      </c>
    </row>
    <row r="1156" spans="1:21" x14ac:dyDescent="0.3">
      <c r="A1156" s="10" t="s">
        <v>30852</v>
      </c>
      <c r="B1156" s="61">
        <v>45005</v>
      </c>
      <c r="C1156" s="10" t="s">
        <v>30851</v>
      </c>
      <c r="D1156" s="10" t="s">
        <v>9526</v>
      </c>
      <c r="E1156" s="10" t="s">
        <v>603</v>
      </c>
      <c r="F1156" s="10" t="s">
        <v>658</v>
      </c>
      <c r="G1156" s="10" t="s">
        <v>569</v>
      </c>
      <c r="H1156" s="10" t="s">
        <v>600</v>
      </c>
      <c r="I1156" s="10" t="s">
        <v>664</v>
      </c>
      <c r="J1156" s="10" t="s">
        <v>13512</v>
      </c>
      <c r="K1156" s="10" t="s">
        <v>1205</v>
      </c>
      <c r="L1156" s="10">
        <v>1</v>
      </c>
      <c r="M1156" s="10">
        <v>817.37</v>
      </c>
      <c r="N1156" s="10">
        <v>817.37</v>
      </c>
      <c r="O1156" s="59">
        <v>0.2</v>
      </c>
      <c r="P1156" s="10">
        <v>163.47</v>
      </c>
      <c r="Q1156" s="10">
        <v>653.9</v>
      </c>
      <c r="R1156" s="10" t="s">
        <v>565</v>
      </c>
      <c r="S1156" s="10" t="s">
        <v>607</v>
      </c>
      <c r="T1156" s="59">
        <v>0.25</v>
      </c>
      <c r="U1156" s="10">
        <v>163.47</v>
      </c>
    </row>
    <row r="1157" spans="1:21" x14ac:dyDescent="0.3">
      <c r="A1157" s="10" t="s">
        <v>30850</v>
      </c>
      <c r="B1157" s="61">
        <v>44937</v>
      </c>
      <c r="C1157" s="10" t="s">
        <v>6756</v>
      </c>
      <c r="D1157" s="10" t="s">
        <v>27132</v>
      </c>
      <c r="E1157" s="10" t="s">
        <v>581</v>
      </c>
      <c r="F1157" s="10" t="s">
        <v>83</v>
      </c>
      <c r="G1157" s="10" t="s">
        <v>569</v>
      </c>
      <c r="H1157" s="10" t="s">
        <v>590</v>
      </c>
      <c r="I1157" s="10" t="s">
        <v>589</v>
      </c>
      <c r="J1157" s="10" t="s">
        <v>14315</v>
      </c>
      <c r="K1157" s="10" t="s">
        <v>25760</v>
      </c>
      <c r="L1157" s="10">
        <v>10</v>
      </c>
      <c r="M1157" s="10">
        <v>695.51</v>
      </c>
      <c r="N1157" s="10">
        <v>6955.1</v>
      </c>
      <c r="O1157" s="59">
        <v>0</v>
      </c>
      <c r="P1157" s="10">
        <v>0</v>
      </c>
      <c r="Q1157" s="10">
        <v>6955.1</v>
      </c>
      <c r="R1157" s="10" t="s">
        <v>575</v>
      </c>
      <c r="S1157" s="10" t="s">
        <v>596</v>
      </c>
      <c r="T1157" s="59">
        <v>0.3</v>
      </c>
      <c r="U1157" s="10">
        <v>2086.5300000000002</v>
      </c>
    </row>
    <row r="1158" spans="1:21" x14ac:dyDescent="0.3">
      <c r="A1158" s="10" t="s">
        <v>30849</v>
      </c>
      <c r="B1158" s="61">
        <v>45186</v>
      </c>
      <c r="C1158" s="10" t="s">
        <v>7528</v>
      </c>
      <c r="D1158" s="10" t="s">
        <v>30848</v>
      </c>
      <c r="E1158" s="10" t="s">
        <v>581</v>
      </c>
      <c r="F1158" s="10" t="s">
        <v>580</v>
      </c>
      <c r="G1158" s="10" t="s">
        <v>569</v>
      </c>
      <c r="H1158" s="10" t="s">
        <v>590</v>
      </c>
      <c r="I1158" s="10" t="s">
        <v>748</v>
      </c>
      <c r="J1158" s="10" t="s">
        <v>4386</v>
      </c>
      <c r="K1158" s="10" t="s">
        <v>22643</v>
      </c>
      <c r="L1158" s="10">
        <v>9</v>
      </c>
      <c r="M1158" s="10">
        <v>620.45000000000005</v>
      </c>
      <c r="N1158" s="10">
        <v>5584.05</v>
      </c>
      <c r="O1158" s="59">
        <v>0</v>
      </c>
      <c r="P1158" s="10">
        <v>0</v>
      </c>
      <c r="Q1158" s="10">
        <v>5584.05</v>
      </c>
      <c r="R1158" s="10" t="s">
        <v>565</v>
      </c>
      <c r="S1158" s="10" t="s">
        <v>596</v>
      </c>
      <c r="T1158" s="59">
        <v>0.15</v>
      </c>
      <c r="U1158" s="10">
        <v>837.61</v>
      </c>
    </row>
    <row r="1159" spans="1:21" x14ac:dyDescent="0.3">
      <c r="A1159" s="10" t="s">
        <v>30847</v>
      </c>
      <c r="B1159" s="61">
        <v>45371</v>
      </c>
      <c r="C1159" s="10" t="s">
        <v>22752</v>
      </c>
      <c r="D1159" s="10" t="s">
        <v>850</v>
      </c>
      <c r="E1159" s="10" t="s">
        <v>592</v>
      </c>
      <c r="F1159" s="10" t="s">
        <v>652</v>
      </c>
      <c r="G1159" s="10" t="s">
        <v>601</v>
      </c>
      <c r="H1159" s="10" t="s">
        <v>544</v>
      </c>
      <c r="I1159" s="10" t="s">
        <v>568</v>
      </c>
      <c r="J1159" s="10" t="s">
        <v>30846</v>
      </c>
      <c r="K1159" s="10" t="s">
        <v>30845</v>
      </c>
      <c r="L1159" s="10">
        <v>9</v>
      </c>
      <c r="M1159" s="10">
        <v>119.28</v>
      </c>
      <c r="N1159" s="10">
        <v>1073.52</v>
      </c>
      <c r="O1159" s="59">
        <v>0.05</v>
      </c>
      <c r="P1159" s="10">
        <v>53.68</v>
      </c>
      <c r="Q1159" s="10">
        <v>1019.84</v>
      </c>
      <c r="R1159" s="10" t="s">
        <v>575</v>
      </c>
      <c r="S1159" s="10" t="s">
        <v>564</v>
      </c>
      <c r="T1159" s="59">
        <v>0.15</v>
      </c>
      <c r="U1159" s="10">
        <v>152.97999999999999</v>
      </c>
    </row>
    <row r="1160" spans="1:21" x14ac:dyDescent="0.3">
      <c r="A1160" s="10" t="s">
        <v>30844</v>
      </c>
      <c r="B1160" s="61">
        <v>45096</v>
      </c>
      <c r="C1160" s="10" t="s">
        <v>1034</v>
      </c>
      <c r="D1160" s="10" t="s">
        <v>30843</v>
      </c>
      <c r="E1160" s="10" t="s">
        <v>592</v>
      </c>
      <c r="F1160" s="10" t="s">
        <v>652</v>
      </c>
      <c r="G1160" s="10" t="s">
        <v>569</v>
      </c>
      <c r="H1160" s="10" t="s">
        <v>544</v>
      </c>
      <c r="I1160" s="10" t="s">
        <v>610</v>
      </c>
      <c r="J1160" s="10" t="s">
        <v>12779</v>
      </c>
      <c r="K1160" s="10" t="s">
        <v>30842</v>
      </c>
      <c r="L1160" s="10">
        <v>1</v>
      </c>
      <c r="M1160" s="10">
        <v>488.48</v>
      </c>
      <c r="N1160" s="10">
        <v>488.48</v>
      </c>
      <c r="O1160" s="59">
        <v>0.2</v>
      </c>
      <c r="P1160" s="10">
        <v>97.7</v>
      </c>
      <c r="Q1160" s="10">
        <v>390.78</v>
      </c>
      <c r="R1160" s="10" t="s">
        <v>575</v>
      </c>
      <c r="S1160" s="10" t="s">
        <v>596</v>
      </c>
      <c r="T1160" s="59">
        <v>0.25</v>
      </c>
      <c r="U1160" s="10">
        <v>97.69</v>
      </c>
    </row>
    <row r="1161" spans="1:21" x14ac:dyDescent="0.3">
      <c r="A1161" s="10" t="s">
        <v>30841</v>
      </c>
      <c r="B1161" s="61">
        <v>44979</v>
      </c>
      <c r="C1161" s="10" t="s">
        <v>3400</v>
      </c>
      <c r="D1161" s="10" t="s">
        <v>30840</v>
      </c>
      <c r="E1161" s="10" t="s">
        <v>581</v>
      </c>
      <c r="F1161" s="10" t="s">
        <v>83</v>
      </c>
      <c r="G1161" s="10" t="s">
        <v>601</v>
      </c>
      <c r="H1161" s="10" t="s">
        <v>600</v>
      </c>
      <c r="I1161" s="10" t="s">
        <v>599</v>
      </c>
      <c r="J1161" s="10" t="s">
        <v>6818</v>
      </c>
      <c r="K1161" s="10" t="s">
        <v>8208</v>
      </c>
      <c r="L1161" s="10">
        <v>10</v>
      </c>
      <c r="M1161" s="10">
        <v>771.33</v>
      </c>
      <c r="N1161" s="10">
        <v>7713.3</v>
      </c>
      <c r="O1161" s="59">
        <v>0</v>
      </c>
      <c r="P1161" s="10">
        <v>0</v>
      </c>
      <c r="Q1161" s="10">
        <v>7713.3</v>
      </c>
      <c r="R1161" s="10" t="s">
        <v>586</v>
      </c>
      <c r="S1161" s="10" t="s">
        <v>596</v>
      </c>
      <c r="T1161" s="59">
        <v>0.15</v>
      </c>
      <c r="U1161" s="10">
        <v>1156.99</v>
      </c>
    </row>
    <row r="1162" spans="1:21" x14ac:dyDescent="0.3">
      <c r="A1162" s="10" t="s">
        <v>30839</v>
      </c>
      <c r="B1162" s="61">
        <v>44952</v>
      </c>
      <c r="C1162" s="10" t="s">
        <v>30838</v>
      </c>
      <c r="D1162" s="10" t="s">
        <v>18578</v>
      </c>
      <c r="E1162" s="10" t="s">
        <v>603</v>
      </c>
      <c r="F1162" s="10" t="s">
        <v>636</v>
      </c>
      <c r="G1162" s="10" t="s">
        <v>601</v>
      </c>
      <c r="H1162" s="10" t="s">
        <v>544</v>
      </c>
      <c r="I1162" s="10" t="s">
        <v>610</v>
      </c>
      <c r="J1162" s="10" t="s">
        <v>25700</v>
      </c>
      <c r="K1162" s="10" t="s">
        <v>30837</v>
      </c>
      <c r="L1162" s="10">
        <v>1</v>
      </c>
      <c r="M1162" s="10">
        <v>883.23</v>
      </c>
      <c r="N1162" s="10">
        <v>883.23</v>
      </c>
      <c r="O1162" s="59">
        <v>0.2</v>
      </c>
      <c r="P1162" s="10">
        <v>176.65</v>
      </c>
      <c r="Q1162" s="10">
        <v>706.58</v>
      </c>
      <c r="R1162" s="10" t="s">
        <v>565</v>
      </c>
      <c r="S1162" s="10" t="s">
        <v>596</v>
      </c>
      <c r="T1162" s="59">
        <v>0.25</v>
      </c>
      <c r="U1162" s="10">
        <v>176.65</v>
      </c>
    </row>
    <row r="1163" spans="1:21" x14ac:dyDescent="0.3">
      <c r="A1163" s="10" t="s">
        <v>30836</v>
      </c>
      <c r="B1163" s="61">
        <v>45156</v>
      </c>
      <c r="C1163" s="10" t="s">
        <v>19654</v>
      </c>
      <c r="D1163" s="10" t="s">
        <v>25867</v>
      </c>
      <c r="E1163" s="10" t="s">
        <v>592</v>
      </c>
      <c r="F1163" s="10" t="s">
        <v>652</v>
      </c>
      <c r="G1163" s="10" t="s">
        <v>569</v>
      </c>
      <c r="H1163" s="10" t="s">
        <v>579</v>
      </c>
      <c r="I1163" s="10" t="s">
        <v>578</v>
      </c>
      <c r="J1163" s="10" t="s">
        <v>27642</v>
      </c>
      <c r="K1163" s="10" t="s">
        <v>30835</v>
      </c>
      <c r="L1163" s="10">
        <v>7</v>
      </c>
      <c r="M1163" s="10">
        <v>215.45</v>
      </c>
      <c r="N1163" s="10">
        <v>1508.15</v>
      </c>
      <c r="O1163" s="59">
        <v>0.1</v>
      </c>
      <c r="P1163" s="10">
        <v>150.82</v>
      </c>
      <c r="Q1163" s="10">
        <v>1357.33</v>
      </c>
      <c r="R1163" s="10" t="s">
        <v>575</v>
      </c>
      <c r="S1163" s="10" t="s">
        <v>596</v>
      </c>
      <c r="T1163" s="59">
        <v>0.15</v>
      </c>
      <c r="U1163" s="10">
        <v>203.6</v>
      </c>
    </row>
    <row r="1164" spans="1:21" x14ac:dyDescent="0.3">
      <c r="A1164" s="10" t="s">
        <v>30834</v>
      </c>
      <c r="B1164" s="61">
        <v>45035</v>
      </c>
      <c r="C1164" s="10" t="s">
        <v>24460</v>
      </c>
      <c r="D1164" s="10" t="s">
        <v>23483</v>
      </c>
      <c r="E1164" s="10" t="s">
        <v>581</v>
      </c>
      <c r="F1164" s="10" t="s">
        <v>7</v>
      </c>
      <c r="G1164" s="10" t="s">
        <v>569</v>
      </c>
      <c r="H1164" s="10" t="s">
        <v>579</v>
      </c>
      <c r="I1164" s="10" t="s">
        <v>722</v>
      </c>
      <c r="J1164" s="10" t="s">
        <v>30833</v>
      </c>
      <c r="K1164" s="10" t="s">
        <v>30832</v>
      </c>
      <c r="L1164" s="10">
        <v>1</v>
      </c>
      <c r="M1164" s="10">
        <v>835.99</v>
      </c>
      <c r="N1164" s="10">
        <v>835.99</v>
      </c>
      <c r="O1164" s="59">
        <v>0.1</v>
      </c>
      <c r="P1164" s="10">
        <v>83.6</v>
      </c>
      <c r="Q1164" s="10">
        <v>752.39</v>
      </c>
      <c r="R1164" s="10" t="s">
        <v>586</v>
      </c>
      <c r="S1164" s="10" t="s">
        <v>585</v>
      </c>
      <c r="T1164" s="59">
        <v>0.15</v>
      </c>
      <c r="U1164" s="10">
        <v>112.86</v>
      </c>
    </row>
    <row r="1165" spans="1:21" x14ac:dyDescent="0.3">
      <c r="A1165" s="10" t="s">
        <v>30831</v>
      </c>
      <c r="B1165" s="61">
        <v>45227</v>
      </c>
      <c r="C1165" s="10" t="s">
        <v>9308</v>
      </c>
      <c r="D1165" s="10" t="s">
        <v>15980</v>
      </c>
      <c r="E1165" s="10" t="s">
        <v>581</v>
      </c>
      <c r="F1165" s="10" t="s">
        <v>83</v>
      </c>
      <c r="G1165" s="10" t="s">
        <v>569</v>
      </c>
      <c r="H1165" s="10" t="s">
        <v>590</v>
      </c>
      <c r="I1165" s="10" t="s">
        <v>635</v>
      </c>
      <c r="J1165" s="10" t="s">
        <v>23378</v>
      </c>
      <c r="K1165" s="10" t="s">
        <v>30830</v>
      </c>
      <c r="L1165" s="10">
        <v>5</v>
      </c>
      <c r="M1165" s="10">
        <v>511.2</v>
      </c>
      <c r="N1165" s="10">
        <v>2556</v>
      </c>
      <c r="O1165" s="59">
        <v>0.2</v>
      </c>
      <c r="P1165" s="10">
        <v>511.2</v>
      </c>
      <c r="Q1165" s="10">
        <v>2044.8</v>
      </c>
      <c r="R1165" s="10" t="s">
        <v>614</v>
      </c>
      <c r="S1165" s="10" t="s">
        <v>596</v>
      </c>
      <c r="T1165" s="59">
        <v>0.15</v>
      </c>
      <c r="U1165" s="10">
        <v>306.72000000000003</v>
      </c>
    </row>
    <row r="1166" spans="1:21" x14ac:dyDescent="0.3">
      <c r="A1166" s="10" t="s">
        <v>30829</v>
      </c>
      <c r="B1166" s="61">
        <v>45285</v>
      </c>
      <c r="C1166" s="10" t="s">
        <v>6513</v>
      </c>
      <c r="D1166" s="10" t="s">
        <v>30828</v>
      </c>
      <c r="E1166" s="10" t="s">
        <v>581</v>
      </c>
      <c r="F1166" s="10" t="s">
        <v>580</v>
      </c>
      <c r="G1166" s="10" t="s">
        <v>601</v>
      </c>
      <c r="H1166" s="10" t="s">
        <v>600</v>
      </c>
      <c r="I1166" s="10" t="s">
        <v>664</v>
      </c>
      <c r="J1166" s="10" t="s">
        <v>30827</v>
      </c>
      <c r="K1166" s="10" t="s">
        <v>30826</v>
      </c>
      <c r="L1166" s="10">
        <v>7</v>
      </c>
      <c r="M1166" s="10">
        <v>353.52</v>
      </c>
      <c r="N1166" s="10">
        <v>2474.64</v>
      </c>
      <c r="O1166" s="59">
        <v>0.1</v>
      </c>
      <c r="P1166" s="10">
        <v>247.46</v>
      </c>
      <c r="Q1166" s="10">
        <v>2227.1799999999998</v>
      </c>
      <c r="R1166" s="10" t="s">
        <v>586</v>
      </c>
      <c r="S1166" s="10" t="s">
        <v>585</v>
      </c>
      <c r="T1166" s="59">
        <v>0.3</v>
      </c>
      <c r="U1166" s="10">
        <v>668.15</v>
      </c>
    </row>
    <row r="1167" spans="1:21" x14ac:dyDescent="0.3">
      <c r="A1167" s="10" t="s">
        <v>30825</v>
      </c>
      <c r="B1167" s="61">
        <v>45061</v>
      </c>
      <c r="C1167" s="10" t="s">
        <v>6324</v>
      </c>
      <c r="D1167" s="10" t="s">
        <v>23727</v>
      </c>
      <c r="E1167" s="10" t="s">
        <v>603</v>
      </c>
      <c r="F1167" s="10" t="s">
        <v>636</v>
      </c>
      <c r="G1167" s="10" t="s">
        <v>601</v>
      </c>
      <c r="H1167" s="10" t="s">
        <v>544</v>
      </c>
      <c r="I1167" s="10" t="s">
        <v>10</v>
      </c>
      <c r="J1167" s="10" t="s">
        <v>17354</v>
      </c>
      <c r="K1167" s="10" t="s">
        <v>30824</v>
      </c>
      <c r="L1167" s="10">
        <v>1</v>
      </c>
      <c r="M1167" s="10">
        <v>526.76</v>
      </c>
      <c r="N1167" s="10">
        <v>526.76</v>
      </c>
      <c r="O1167" s="59">
        <v>0.2</v>
      </c>
      <c r="P1167" s="10">
        <v>105.35</v>
      </c>
      <c r="Q1167" s="10">
        <v>421.41</v>
      </c>
      <c r="R1167" s="10" t="s">
        <v>586</v>
      </c>
      <c r="S1167" s="10" t="s">
        <v>585</v>
      </c>
      <c r="T1167" s="59">
        <v>0.25</v>
      </c>
      <c r="U1167" s="10">
        <v>105.35</v>
      </c>
    </row>
    <row r="1168" spans="1:21" x14ac:dyDescent="0.3">
      <c r="A1168" s="10" t="s">
        <v>30823</v>
      </c>
      <c r="B1168" s="61">
        <v>44985</v>
      </c>
      <c r="C1168" s="10" t="s">
        <v>30822</v>
      </c>
      <c r="D1168" s="10" t="s">
        <v>30821</v>
      </c>
      <c r="E1168" s="10" t="s">
        <v>581</v>
      </c>
      <c r="F1168" s="10" t="s">
        <v>83</v>
      </c>
      <c r="G1168" s="10" t="s">
        <v>601</v>
      </c>
      <c r="H1168" s="10" t="s">
        <v>590</v>
      </c>
      <c r="I1168" s="10" t="s">
        <v>635</v>
      </c>
      <c r="J1168" s="10" t="s">
        <v>30820</v>
      </c>
      <c r="K1168" s="10" t="s">
        <v>24210</v>
      </c>
      <c r="L1168" s="10">
        <v>5</v>
      </c>
      <c r="M1168" s="10">
        <v>764.09</v>
      </c>
      <c r="N1168" s="10">
        <v>3820.45</v>
      </c>
      <c r="O1168" s="59">
        <v>0.05</v>
      </c>
      <c r="P1168" s="10">
        <v>191.02</v>
      </c>
      <c r="Q1168" s="10">
        <v>3629.43</v>
      </c>
      <c r="R1168" s="10" t="s">
        <v>614</v>
      </c>
      <c r="S1168" s="10" t="s">
        <v>585</v>
      </c>
      <c r="T1168" s="59">
        <v>0.3</v>
      </c>
      <c r="U1168" s="10">
        <v>1088.83</v>
      </c>
    </row>
    <row r="1169" spans="1:21" x14ac:dyDescent="0.3">
      <c r="A1169" s="10" t="s">
        <v>30819</v>
      </c>
      <c r="B1169" s="61">
        <v>45079</v>
      </c>
      <c r="C1169" s="10" t="s">
        <v>4415</v>
      </c>
      <c r="D1169" s="10" t="s">
        <v>29256</v>
      </c>
      <c r="E1169" s="10" t="s">
        <v>581</v>
      </c>
      <c r="F1169" s="10" t="s">
        <v>580</v>
      </c>
      <c r="G1169" s="10" t="s">
        <v>601</v>
      </c>
      <c r="H1169" s="10" t="s">
        <v>544</v>
      </c>
      <c r="I1169" s="10" t="s">
        <v>568</v>
      </c>
      <c r="J1169" s="10" t="s">
        <v>30818</v>
      </c>
      <c r="K1169" s="10" t="s">
        <v>30817</v>
      </c>
      <c r="L1169" s="10">
        <v>5</v>
      </c>
      <c r="M1169" s="10">
        <v>729.83</v>
      </c>
      <c r="N1169" s="10">
        <v>3649.15</v>
      </c>
      <c r="O1169" s="59">
        <v>0.1</v>
      </c>
      <c r="P1169" s="10">
        <v>364.92</v>
      </c>
      <c r="Q1169" s="10">
        <v>3284.23</v>
      </c>
      <c r="R1169" s="10" t="s">
        <v>614</v>
      </c>
      <c r="S1169" s="10" t="s">
        <v>585</v>
      </c>
      <c r="T1169" s="59">
        <v>0.15</v>
      </c>
      <c r="U1169" s="10">
        <v>492.63</v>
      </c>
    </row>
    <row r="1170" spans="1:21" x14ac:dyDescent="0.3">
      <c r="A1170" s="10" t="s">
        <v>30816</v>
      </c>
      <c r="B1170" s="61">
        <v>45050</v>
      </c>
      <c r="C1170" s="10" t="s">
        <v>30815</v>
      </c>
      <c r="D1170" s="10" t="s">
        <v>30814</v>
      </c>
      <c r="E1170" s="10" t="s">
        <v>592</v>
      </c>
      <c r="F1170" s="10" t="s">
        <v>18</v>
      </c>
      <c r="G1170" s="10" t="s">
        <v>601</v>
      </c>
      <c r="H1170" s="10" t="s">
        <v>544</v>
      </c>
      <c r="I1170" s="10" t="s">
        <v>10</v>
      </c>
      <c r="J1170" s="10" t="s">
        <v>27577</v>
      </c>
      <c r="K1170" s="10" t="s">
        <v>25812</v>
      </c>
      <c r="L1170" s="10">
        <v>4</v>
      </c>
      <c r="M1170" s="10">
        <v>469.93</v>
      </c>
      <c r="N1170" s="10">
        <v>1879.72</v>
      </c>
      <c r="O1170" s="59">
        <v>0.05</v>
      </c>
      <c r="P1170" s="10">
        <v>93.99</v>
      </c>
      <c r="Q1170" s="10">
        <v>1785.73</v>
      </c>
      <c r="R1170" s="10" t="s">
        <v>575</v>
      </c>
      <c r="S1170" s="10" t="s">
        <v>596</v>
      </c>
      <c r="T1170" s="59">
        <v>0.15</v>
      </c>
      <c r="U1170" s="10">
        <v>267.86</v>
      </c>
    </row>
    <row r="1171" spans="1:21" x14ac:dyDescent="0.3">
      <c r="A1171" s="10" t="s">
        <v>30813</v>
      </c>
      <c r="B1171" s="61">
        <v>44980</v>
      </c>
      <c r="C1171" s="10" t="s">
        <v>4749</v>
      </c>
      <c r="D1171" s="10" t="s">
        <v>30812</v>
      </c>
      <c r="E1171" s="10" t="s">
        <v>571</v>
      </c>
      <c r="F1171" s="10" t="s">
        <v>11</v>
      </c>
      <c r="G1171" s="10" t="s">
        <v>601</v>
      </c>
      <c r="H1171" s="10" t="s">
        <v>600</v>
      </c>
      <c r="I1171" s="10" t="s">
        <v>664</v>
      </c>
      <c r="J1171" s="10" t="s">
        <v>8449</v>
      </c>
      <c r="K1171" s="10" t="s">
        <v>30811</v>
      </c>
      <c r="L1171" s="10">
        <v>9</v>
      </c>
      <c r="M1171" s="10">
        <v>724.76</v>
      </c>
      <c r="N1171" s="10">
        <v>6522.84</v>
      </c>
      <c r="O1171" s="59">
        <v>0.2</v>
      </c>
      <c r="P1171" s="10">
        <v>1304.57</v>
      </c>
      <c r="Q1171" s="10">
        <v>5218.2700000000004</v>
      </c>
      <c r="R1171" s="10" t="s">
        <v>575</v>
      </c>
      <c r="S1171" s="10" t="s">
        <v>607</v>
      </c>
      <c r="T1171" s="59">
        <v>0.25</v>
      </c>
      <c r="U1171" s="10">
        <v>1304.57</v>
      </c>
    </row>
    <row r="1172" spans="1:21" x14ac:dyDescent="0.3">
      <c r="A1172" s="10" t="s">
        <v>30810</v>
      </c>
      <c r="B1172" s="61">
        <v>45137</v>
      </c>
      <c r="C1172" s="10" t="s">
        <v>24142</v>
      </c>
      <c r="D1172" s="10" t="s">
        <v>21240</v>
      </c>
      <c r="E1172" s="10" t="s">
        <v>581</v>
      </c>
      <c r="F1172" s="10" t="s">
        <v>580</v>
      </c>
      <c r="G1172" s="10" t="s">
        <v>569</v>
      </c>
      <c r="H1172" s="10" t="s">
        <v>600</v>
      </c>
      <c r="I1172" s="10" t="s">
        <v>664</v>
      </c>
      <c r="J1172" s="10" t="s">
        <v>30809</v>
      </c>
      <c r="K1172" s="10" t="s">
        <v>30808</v>
      </c>
      <c r="L1172" s="10">
        <v>1</v>
      </c>
      <c r="M1172" s="10">
        <v>935.19</v>
      </c>
      <c r="N1172" s="10">
        <v>935.19</v>
      </c>
      <c r="O1172" s="59">
        <v>0.2</v>
      </c>
      <c r="P1172" s="10">
        <v>187.04</v>
      </c>
      <c r="Q1172" s="10">
        <v>748.15</v>
      </c>
      <c r="R1172" s="10" t="s">
        <v>586</v>
      </c>
      <c r="S1172" s="10" t="s">
        <v>564</v>
      </c>
      <c r="T1172" s="59">
        <v>0.25</v>
      </c>
      <c r="U1172" s="10">
        <v>187.04</v>
      </c>
    </row>
    <row r="1173" spans="1:21" x14ac:dyDescent="0.3">
      <c r="A1173" s="10" t="s">
        <v>30807</v>
      </c>
      <c r="B1173" s="61">
        <v>44990</v>
      </c>
      <c r="C1173" s="10" t="s">
        <v>30414</v>
      </c>
      <c r="D1173" s="10" t="s">
        <v>30806</v>
      </c>
      <c r="E1173" s="10" t="s">
        <v>629</v>
      </c>
      <c r="F1173" s="10" t="s">
        <v>628</v>
      </c>
      <c r="G1173" s="10" t="s">
        <v>569</v>
      </c>
      <c r="H1173" s="10" t="s">
        <v>544</v>
      </c>
      <c r="I1173" s="10" t="s">
        <v>10</v>
      </c>
      <c r="J1173" s="10" t="s">
        <v>19401</v>
      </c>
      <c r="K1173" s="10" t="s">
        <v>4144</v>
      </c>
      <c r="L1173" s="10">
        <v>5</v>
      </c>
      <c r="M1173" s="10">
        <v>822.33</v>
      </c>
      <c r="N1173" s="10">
        <v>4111.6499999999996</v>
      </c>
      <c r="O1173" s="59">
        <v>0.2</v>
      </c>
      <c r="P1173" s="10">
        <v>822.33</v>
      </c>
      <c r="Q1173" s="10">
        <v>3289.32</v>
      </c>
      <c r="R1173" s="10" t="s">
        <v>575</v>
      </c>
      <c r="S1173" s="10" t="s">
        <v>607</v>
      </c>
      <c r="T1173" s="59">
        <v>0.3</v>
      </c>
      <c r="U1173" s="10">
        <v>986.8</v>
      </c>
    </row>
    <row r="1174" spans="1:21" x14ac:dyDescent="0.3">
      <c r="A1174" s="10" t="s">
        <v>30805</v>
      </c>
      <c r="B1174" s="61">
        <v>44991</v>
      </c>
      <c r="C1174" s="10" t="s">
        <v>20565</v>
      </c>
      <c r="D1174" s="10" t="s">
        <v>27713</v>
      </c>
      <c r="E1174" s="10" t="s">
        <v>629</v>
      </c>
      <c r="F1174" s="10" t="s">
        <v>790</v>
      </c>
      <c r="G1174" s="10" t="s">
        <v>601</v>
      </c>
      <c r="H1174" s="10" t="s">
        <v>544</v>
      </c>
      <c r="I1174" s="10" t="s">
        <v>10</v>
      </c>
      <c r="J1174" s="10" t="s">
        <v>5221</v>
      </c>
      <c r="K1174" s="10" t="s">
        <v>2525</v>
      </c>
      <c r="L1174" s="10">
        <v>4</v>
      </c>
      <c r="M1174" s="10">
        <v>606.80999999999995</v>
      </c>
      <c r="N1174" s="10">
        <v>2427.2399999999998</v>
      </c>
      <c r="O1174" s="59">
        <v>0.1</v>
      </c>
      <c r="P1174" s="10">
        <v>242.72</v>
      </c>
      <c r="Q1174" s="10">
        <v>2184.52</v>
      </c>
      <c r="R1174" s="10" t="s">
        <v>565</v>
      </c>
      <c r="S1174" s="10" t="s">
        <v>607</v>
      </c>
      <c r="T1174" s="59">
        <v>0.3</v>
      </c>
      <c r="U1174" s="10">
        <v>655.36</v>
      </c>
    </row>
    <row r="1175" spans="1:21" x14ac:dyDescent="0.3">
      <c r="A1175" s="10" t="s">
        <v>30804</v>
      </c>
      <c r="B1175" s="61">
        <v>45229</v>
      </c>
      <c r="C1175" s="10" t="s">
        <v>27136</v>
      </c>
      <c r="D1175" s="10" t="s">
        <v>28426</v>
      </c>
      <c r="E1175" s="10" t="s">
        <v>592</v>
      </c>
      <c r="F1175" s="10" t="s">
        <v>18</v>
      </c>
      <c r="G1175" s="10" t="s">
        <v>569</v>
      </c>
      <c r="H1175" s="10" t="s">
        <v>600</v>
      </c>
      <c r="I1175" s="10" t="s">
        <v>627</v>
      </c>
      <c r="J1175" s="10" t="s">
        <v>21212</v>
      </c>
      <c r="K1175" s="10" t="s">
        <v>30803</v>
      </c>
      <c r="L1175" s="10">
        <v>1</v>
      </c>
      <c r="M1175" s="10">
        <v>381.65</v>
      </c>
      <c r="N1175" s="10">
        <v>381.65</v>
      </c>
      <c r="O1175" s="59">
        <v>0.1</v>
      </c>
      <c r="P1175" s="10">
        <v>38.159999999999997</v>
      </c>
      <c r="Q1175" s="10">
        <v>343.49</v>
      </c>
      <c r="R1175" s="10" t="s">
        <v>565</v>
      </c>
      <c r="S1175" s="10" t="s">
        <v>564</v>
      </c>
      <c r="T1175" s="59">
        <v>0.25</v>
      </c>
      <c r="U1175" s="10">
        <v>85.87</v>
      </c>
    </row>
    <row r="1176" spans="1:21" x14ac:dyDescent="0.3">
      <c r="A1176" s="10" t="s">
        <v>30802</v>
      </c>
      <c r="B1176" s="61">
        <v>44951</v>
      </c>
      <c r="C1176" s="10" t="s">
        <v>30801</v>
      </c>
      <c r="D1176" s="10" t="s">
        <v>27962</v>
      </c>
      <c r="E1176" s="10" t="s">
        <v>629</v>
      </c>
      <c r="F1176" s="10" t="s">
        <v>759</v>
      </c>
      <c r="G1176" s="10" t="s">
        <v>569</v>
      </c>
      <c r="H1176" s="10" t="s">
        <v>579</v>
      </c>
      <c r="I1176" s="10" t="s">
        <v>722</v>
      </c>
      <c r="J1176" s="10" t="s">
        <v>23293</v>
      </c>
      <c r="K1176" s="10" t="s">
        <v>30800</v>
      </c>
      <c r="L1176" s="10">
        <v>8</v>
      </c>
      <c r="M1176" s="10">
        <v>226.94</v>
      </c>
      <c r="N1176" s="10">
        <v>1815.52</v>
      </c>
      <c r="O1176" s="59">
        <v>0.2</v>
      </c>
      <c r="P1176" s="10">
        <v>363.1</v>
      </c>
      <c r="Q1176" s="10">
        <v>1452.42</v>
      </c>
      <c r="R1176" s="10" t="s">
        <v>614</v>
      </c>
      <c r="S1176" s="10" t="s">
        <v>596</v>
      </c>
      <c r="T1176" s="59">
        <v>0.3</v>
      </c>
      <c r="U1176" s="10">
        <v>435.73</v>
      </c>
    </row>
    <row r="1177" spans="1:21" x14ac:dyDescent="0.3">
      <c r="A1177" s="10" t="s">
        <v>30799</v>
      </c>
      <c r="B1177" s="61">
        <v>45332</v>
      </c>
      <c r="C1177" s="10" t="s">
        <v>2406</v>
      </c>
      <c r="D1177" s="10" t="s">
        <v>20451</v>
      </c>
      <c r="E1177" s="10" t="s">
        <v>571</v>
      </c>
      <c r="F1177" s="10" t="s">
        <v>685</v>
      </c>
      <c r="G1177" s="10" t="s">
        <v>569</v>
      </c>
      <c r="H1177" s="10" t="s">
        <v>590</v>
      </c>
      <c r="I1177" s="10" t="s">
        <v>589</v>
      </c>
      <c r="J1177" s="10" t="s">
        <v>30798</v>
      </c>
      <c r="K1177" s="10" t="s">
        <v>18966</v>
      </c>
      <c r="L1177" s="10">
        <v>8</v>
      </c>
      <c r="M1177" s="10">
        <v>829.95</v>
      </c>
      <c r="N1177" s="10">
        <v>6639.6</v>
      </c>
      <c r="O1177" s="59">
        <v>0</v>
      </c>
      <c r="P1177" s="10">
        <v>0</v>
      </c>
      <c r="Q1177" s="10">
        <v>6639.6</v>
      </c>
      <c r="R1177" s="10" t="s">
        <v>575</v>
      </c>
      <c r="S1177" s="10" t="s">
        <v>596</v>
      </c>
      <c r="T1177" s="59">
        <v>0.3</v>
      </c>
      <c r="U1177" s="10">
        <v>1991.88</v>
      </c>
    </row>
    <row r="1178" spans="1:21" x14ac:dyDescent="0.3">
      <c r="A1178" s="10" t="s">
        <v>30797</v>
      </c>
      <c r="B1178" s="61">
        <v>45276</v>
      </c>
      <c r="C1178" s="10" t="s">
        <v>10332</v>
      </c>
      <c r="D1178" s="10" t="s">
        <v>24052</v>
      </c>
      <c r="E1178" s="10" t="s">
        <v>603</v>
      </c>
      <c r="F1178" s="10" t="s">
        <v>602</v>
      </c>
      <c r="G1178" s="10" t="s">
        <v>601</v>
      </c>
      <c r="H1178" s="10" t="s">
        <v>590</v>
      </c>
      <c r="I1178" s="10" t="s">
        <v>635</v>
      </c>
      <c r="J1178" s="10" t="s">
        <v>2491</v>
      </c>
      <c r="K1178" s="10" t="s">
        <v>29612</v>
      </c>
      <c r="L1178" s="10">
        <v>1</v>
      </c>
      <c r="M1178" s="10">
        <v>138.52000000000001</v>
      </c>
      <c r="N1178" s="10">
        <v>138.52000000000001</v>
      </c>
      <c r="O1178" s="59">
        <v>0.2</v>
      </c>
      <c r="P1178" s="10">
        <v>27.7</v>
      </c>
      <c r="Q1178" s="10">
        <v>110.82</v>
      </c>
      <c r="R1178" s="10" t="s">
        <v>565</v>
      </c>
      <c r="S1178" s="10" t="s">
        <v>585</v>
      </c>
      <c r="T1178" s="59">
        <v>0.25</v>
      </c>
      <c r="U1178" s="10">
        <v>27.7</v>
      </c>
    </row>
    <row r="1179" spans="1:21" x14ac:dyDescent="0.3">
      <c r="A1179" s="10" t="s">
        <v>30796</v>
      </c>
      <c r="B1179" s="61">
        <v>45206</v>
      </c>
      <c r="C1179" s="10" t="s">
        <v>27285</v>
      </c>
      <c r="D1179" s="10" t="s">
        <v>30534</v>
      </c>
      <c r="E1179" s="10" t="s">
        <v>592</v>
      </c>
      <c r="F1179" s="10" t="s">
        <v>652</v>
      </c>
      <c r="G1179" s="10" t="s">
        <v>569</v>
      </c>
      <c r="H1179" s="10" t="s">
        <v>590</v>
      </c>
      <c r="I1179" s="10" t="s">
        <v>589</v>
      </c>
      <c r="J1179" s="10" t="s">
        <v>967</v>
      </c>
      <c r="K1179" s="10" t="s">
        <v>12186</v>
      </c>
      <c r="L1179" s="10">
        <v>10</v>
      </c>
      <c r="M1179" s="10">
        <v>723.25</v>
      </c>
      <c r="N1179" s="10">
        <v>7232.5</v>
      </c>
      <c r="O1179" s="59">
        <v>0.1</v>
      </c>
      <c r="P1179" s="10">
        <v>723.25</v>
      </c>
      <c r="Q1179" s="10">
        <v>6509.25</v>
      </c>
      <c r="R1179" s="10" t="s">
        <v>614</v>
      </c>
      <c r="S1179" s="10" t="s">
        <v>596</v>
      </c>
      <c r="T1179" s="59">
        <v>0.25</v>
      </c>
      <c r="U1179" s="10">
        <v>1627.31</v>
      </c>
    </row>
    <row r="1180" spans="1:21" x14ac:dyDescent="0.3">
      <c r="A1180" s="10" t="s">
        <v>30795</v>
      </c>
      <c r="B1180" s="61">
        <v>44977</v>
      </c>
      <c r="C1180" s="10" t="s">
        <v>5832</v>
      </c>
      <c r="D1180" s="10" t="s">
        <v>30794</v>
      </c>
      <c r="E1180" s="10" t="s">
        <v>571</v>
      </c>
      <c r="F1180" s="10" t="s">
        <v>570</v>
      </c>
      <c r="G1180" s="10" t="s">
        <v>601</v>
      </c>
      <c r="H1180" s="10" t="s">
        <v>600</v>
      </c>
      <c r="I1180" s="10" t="s">
        <v>627</v>
      </c>
      <c r="J1180" s="10" t="s">
        <v>21581</v>
      </c>
      <c r="K1180" s="10" t="s">
        <v>7894</v>
      </c>
      <c r="L1180" s="10">
        <v>6</v>
      </c>
      <c r="M1180" s="10">
        <v>881.48</v>
      </c>
      <c r="N1180" s="10">
        <v>5288.88</v>
      </c>
      <c r="O1180" s="59">
        <v>0.05</v>
      </c>
      <c r="P1180" s="10">
        <v>264.44</v>
      </c>
      <c r="Q1180" s="10">
        <v>5024.4399999999996</v>
      </c>
      <c r="R1180" s="10" t="s">
        <v>614</v>
      </c>
      <c r="S1180" s="10" t="s">
        <v>564</v>
      </c>
      <c r="T1180" s="59">
        <v>0.15</v>
      </c>
      <c r="U1180" s="10">
        <v>753.67</v>
      </c>
    </row>
    <row r="1181" spans="1:21" x14ac:dyDescent="0.3">
      <c r="A1181" s="10" t="s">
        <v>30793</v>
      </c>
      <c r="B1181" s="61">
        <v>45170</v>
      </c>
      <c r="C1181" s="10" t="s">
        <v>30792</v>
      </c>
      <c r="D1181" s="10" t="s">
        <v>4328</v>
      </c>
      <c r="E1181" s="10" t="s">
        <v>581</v>
      </c>
      <c r="F1181" s="10" t="s">
        <v>83</v>
      </c>
      <c r="G1181" s="10" t="s">
        <v>601</v>
      </c>
      <c r="H1181" s="10" t="s">
        <v>544</v>
      </c>
      <c r="I1181" s="10" t="s">
        <v>610</v>
      </c>
      <c r="J1181" s="10" t="s">
        <v>30791</v>
      </c>
      <c r="K1181" s="10" t="s">
        <v>30790</v>
      </c>
      <c r="L1181" s="10">
        <v>2</v>
      </c>
      <c r="M1181" s="10">
        <v>920.7</v>
      </c>
      <c r="N1181" s="10">
        <v>1841.4</v>
      </c>
      <c r="O1181" s="59">
        <v>0.2</v>
      </c>
      <c r="P1181" s="10">
        <v>368.28</v>
      </c>
      <c r="Q1181" s="10">
        <v>1473.12</v>
      </c>
      <c r="R1181" s="10" t="s">
        <v>614</v>
      </c>
      <c r="S1181" s="10" t="s">
        <v>585</v>
      </c>
      <c r="T1181" s="59">
        <v>0.3</v>
      </c>
      <c r="U1181" s="10">
        <v>441.94</v>
      </c>
    </row>
    <row r="1182" spans="1:21" x14ac:dyDescent="0.3">
      <c r="A1182" s="10" t="s">
        <v>30789</v>
      </c>
      <c r="B1182" s="61">
        <v>45043</v>
      </c>
      <c r="C1182" s="10" t="s">
        <v>6453</v>
      </c>
      <c r="D1182" s="10" t="s">
        <v>30788</v>
      </c>
      <c r="E1182" s="10" t="s">
        <v>571</v>
      </c>
      <c r="F1182" s="10" t="s">
        <v>570</v>
      </c>
      <c r="G1182" s="10" t="s">
        <v>601</v>
      </c>
      <c r="H1182" s="10" t="s">
        <v>600</v>
      </c>
      <c r="I1182" s="10" t="s">
        <v>599</v>
      </c>
      <c r="J1182" s="10" t="s">
        <v>10483</v>
      </c>
      <c r="K1182" s="10" t="s">
        <v>30787</v>
      </c>
      <c r="L1182" s="10">
        <v>2</v>
      </c>
      <c r="M1182" s="10">
        <v>736.01</v>
      </c>
      <c r="N1182" s="10">
        <v>1472.02</v>
      </c>
      <c r="O1182" s="59">
        <v>0</v>
      </c>
      <c r="P1182" s="10">
        <v>0</v>
      </c>
      <c r="Q1182" s="10">
        <v>1472.02</v>
      </c>
      <c r="R1182" s="10" t="s">
        <v>575</v>
      </c>
      <c r="S1182" s="10" t="s">
        <v>585</v>
      </c>
      <c r="T1182" s="59">
        <v>0.25</v>
      </c>
      <c r="U1182" s="10">
        <v>368</v>
      </c>
    </row>
    <row r="1183" spans="1:21" x14ac:dyDescent="0.3">
      <c r="A1183" s="10" t="s">
        <v>30786</v>
      </c>
      <c r="B1183" s="61">
        <v>45018</v>
      </c>
      <c r="C1183" s="10" t="s">
        <v>5666</v>
      </c>
      <c r="D1183" s="10" t="s">
        <v>15256</v>
      </c>
      <c r="E1183" s="10" t="s">
        <v>581</v>
      </c>
      <c r="F1183" s="10" t="s">
        <v>83</v>
      </c>
      <c r="G1183" s="10" t="s">
        <v>569</v>
      </c>
      <c r="H1183" s="10" t="s">
        <v>590</v>
      </c>
      <c r="I1183" s="10" t="s">
        <v>748</v>
      </c>
      <c r="J1183" s="10" t="s">
        <v>30785</v>
      </c>
      <c r="K1183" s="10" t="s">
        <v>19957</v>
      </c>
      <c r="L1183" s="10">
        <v>10</v>
      </c>
      <c r="M1183" s="10">
        <v>123.62</v>
      </c>
      <c r="N1183" s="10">
        <v>1236.2</v>
      </c>
      <c r="O1183" s="59">
        <v>0.1</v>
      </c>
      <c r="P1183" s="10">
        <v>123.62</v>
      </c>
      <c r="Q1183" s="10">
        <v>1112.58</v>
      </c>
      <c r="R1183" s="10" t="s">
        <v>614</v>
      </c>
      <c r="S1183" s="10" t="s">
        <v>585</v>
      </c>
      <c r="T1183" s="59">
        <v>0.15</v>
      </c>
      <c r="U1183" s="10">
        <v>166.89</v>
      </c>
    </row>
    <row r="1184" spans="1:21" x14ac:dyDescent="0.3">
      <c r="A1184" s="10" t="s">
        <v>30784</v>
      </c>
      <c r="B1184" s="61">
        <v>44984</v>
      </c>
      <c r="C1184" s="10" t="s">
        <v>25476</v>
      </c>
      <c r="D1184" s="10" t="s">
        <v>30783</v>
      </c>
      <c r="E1184" s="10" t="s">
        <v>571</v>
      </c>
      <c r="F1184" s="10" t="s">
        <v>685</v>
      </c>
      <c r="G1184" s="10" t="s">
        <v>569</v>
      </c>
      <c r="H1184" s="10" t="s">
        <v>590</v>
      </c>
      <c r="I1184" s="10" t="s">
        <v>635</v>
      </c>
      <c r="J1184" s="10" t="s">
        <v>19247</v>
      </c>
      <c r="K1184" s="10" t="s">
        <v>30782</v>
      </c>
      <c r="L1184" s="10">
        <v>5</v>
      </c>
      <c r="M1184" s="10">
        <v>640.24</v>
      </c>
      <c r="N1184" s="10">
        <v>3201.2</v>
      </c>
      <c r="O1184" s="59">
        <v>0.1</v>
      </c>
      <c r="P1184" s="10">
        <v>320.12</v>
      </c>
      <c r="Q1184" s="10">
        <v>2881.08</v>
      </c>
      <c r="R1184" s="10" t="s">
        <v>565</v>
      </c>
      <c r="S1184" s="10" t="s">
        <v>564</v>
      </c>
      <c r="T1184" s="59">
        <v>0.3</v>
      </c>
      <c r="U1184" s="10">
        <v>864.32</v>
      </c>
    </row>
    <row r="1185" spans="1:21" x14ac:dyDescent="0.3">
      <c r="A1185" s="10" t="s">
        <v>30781</v>
      </c>
      <c r="B1185" s="61">
        <v>45242</v>
      </c>
      <c r="C1185" s="10" t="s">
        <v>18329</v>
      </c>
      <c r="D1185" s="10" t="s">
        <v>23962</v>
      </c>
      <c r="E1185" s="10" t="s">
        <v>592</v>
      </c>
      <c r="F1185" s="10" t="s">
        <v>652</v>
      </c>
      <c r="G1185" s="10" t="s">
        <v>601</v>
      </c>
      <c r="H1185" s="10" t="s">
        <v>600</v>
      </c>
      <c r="I1185" s="10" t="s">
        <v>627</v>
      </c>
      <c r="J1185" s="10" t="s">
        <v>25818</v>
      </c>
      <c r="K1185" s="10" t="s">
        <v>30780</v>
      </c>
      <c r="L1185" s="10">
        <v>1</v>
      </c>
      <c r="M1185" s="10">
        <v>894.45</v>
      </c>
      <c r="N1185" s="10">
        <v>894.45</v>
      </c>
      <c r="O1185" s="59">
        <v>0.05</v>
      </c>
      <c r="P1185" s="10">
        <v>44.72</v>
      </c>
      <c r="Q1185" s="10">
        <v>849.73</v>
      </c>
      <c r="R1185" s="10" t="s">
        <v>575</v>
      </c>
      <c r="S1185" s="10" t="s">
        <v>564</v>
      </c>
      <c r="T1185" s="59">
        <v>0.25</v>
      </c>
      <c r="U1185" s="10">
        <v>212.43</v>
      </c>
    </row>
    <row r="1186" spans="1:21" x14ac:dyDescent="0.3">
      <c r="A1186" s="10" t="s">
        <v>30779</v>
      </c>
      <c r="B1186" s="61">
        <v>45000</v>
      </c>
      <c r="C1186" s="10" t="s">
        <v>8526</v>
      </c>
      <c r="D1186" s="10" t="s">
        <v>30778</v>
      </c>
      <c r="E1186" s="10" t="s">
        <v>571</v>
      </c>
      <c r="F1186" s="10" t="s">
        <v>685</v>
      </c>
      <c r="G1186" s="10" t="s">
        <v>601</v>
      </c>
      <c r="H1186" s="10" t="s">
        <v>579</v>
      </c>
      <c r="I1186" s="10" t="s">
        <v>711</v>
      </c>
      <c r="J1186" s="10" t="s">
        <v>30777</v>
      </c>
      <c r="K1186" s="10" t="s">
        <v>9916</v>
      </c>
      <c r="L1186" s="10">
        <v>4</v>
      </c>
      <c r="M1186" s="10">
        <v>877.98</v>
      </c>
      <c r="N1186" s="10">
        <v>3511.92</v>
      </c>
      <c r="O1186" s="59">
        <v>0.05</v>
      </c>
      <c r="P1186" s="10">
        <v>175.6</v>
      </c>
      <c r="Q1186" s="10">
        <v>3336.32</v>
      </c>
      <c r="R1186" s="10" t="s">
        <v>575</v>
      </c>
      <c r="S1186" s="10" t="s">
        <v>564</v>
      </c>
      <c r="T1186" s="59">
        <v>0.3</v>
      </c>
      <c r="U1186" s="10">
        <v>1000.9</v>
      </c>
    </row>
    <row r="1187" spans="1:21" x14ac:dyDescent="0.3">
      <c r="A1187" s="10" t="s">
        <v>30776</v>
      </c>
      <c r="B1187" s="61">
        <v>45250</v>
      </c>
      <c r="C1187" s="10" t="s">
        <v>4740</v>
      </c>
      <c r="D1187" s="10" t="s">
        <v>24103</v>
      </c>
      <c r="E1187" s="10" t="s">
        <v>571</v>
      </c>
      <c r="F1187" s="10" t="s">
        <v>11</v>
      </c>
      <c r="G1187" s="10" t="s">
        <v>569</v>
      </c>
      <c r="H1187" s="10" t="s">
        <v>590</v>
      </c>
      <c r="I1187" s="10" t="s">
        <v>635</v>
      </c>
      <c r="J1187" s="10" t="s">
        <v>1895</v>
      </c>
      <c r="K1187" s="10" t="s">
        <v>10529</v>
      </c>
      <c r="L1187" s="10">
        <v>10</v>
      </c>
      <c r="M1187" s="10">
        <v>988.65</v>
      </c>
      <c r="N1187" s="10">
        <v>9886.5</v>
      </c>
      <c r="O1187" s="59">
        <v>0</v>
      </c>
      <c r="P1187" s="10">
        <v>0</v>
      </c>
      <c r="Q1187" s="10">
        <v>9886.5</v>
      </c>
      <c r="R1187" s="10" t="s">
        <v>614</v>
      </c>
      <c r="S1187" s="10" t="s">
        <v>564</v>
      </c>
      <c r="T1187" s="59">
        <v>0.25</v>
      </c>
      <c r="U1187" s="10">
        <v>2471.62</v>
      </c>
    </row>
    <row r="1188" spans="1:21" x14ac:dyDescent="0.3">
      <c r="A1188" s="10" t="s">
        <v>30775</v>
      </c>
      <c r="B1188" s="61">
        <v>45038</v>
      </c>
      <c r="C1188" s="10" t="s">
        <v>14649</v>
      </c>
      <c r="D1188" s="10" t="s">
        <v>4564</v>
      </c>
      <c r="E1188" s="10" t="s">
        <v>571</v>
      </c>
      <c r="F1188" s="10" t="s">
        <v>685</v>
      </c>
      <c r="G1188" s="10" t="s">
        <v>569</v>
      </c>
      <c r="H1188" s="10" t="s">
        <v>579</v>
      </c>
      <c r="I1188" s="10" t="s">
        <v>711</v>
      </c>
      <c r="J1188" s="10" t="s">
        <v>22321</v>
      </c>
      <c r="K1188" s="10" t="s">
        <v>2089</v>
      </c>
      <c r="L1188" s="10">
        <v>6</v>
      </c>
      <c r="M1188" s="10">
        <v>694.87</v>
      </c>
      <c r="N1188" s="10">
        <v>4169.22</v>
      </c>
      <c r="O1188" s="59">
        <v>0</v>
      </c>
      <c r="P1188" s="10">
        <v>0</v>
      </c>
      <c r="Q1188" s="10">
        <v>4169.22</v>
      </c>
      <c r="R1188" s="10" t="s">
        <v>586</v>
      </c>
      <c r="S1188" s="10" t="s">
        <v>607</v>
      </c>
      <c r="T1188" s="59">
        <v>0.3</v>
      </c>
      <c r="U1188" s="10">
        <v>1250.77</v>
      </c>
    </row>
    <row r="1189" spans="1:21" x14ac:dyDescent="0.3">
      <c r="A1189" s="10" t="s">
        <v>30774</v>
      </c>
      <c r="B1189" s="61">
        <v>45205</v>
      </c>
      <c r="C1189" s="10" t="s">
        <v>14962</v>
      </c>
      <c r="D1189" s="10" t="s">
        <v>20887</v>
      </c>
      <c r="E1189" s="10" t="s">
        <v>581</v>
      </c>
      <c r="F1189" s="10" t="s">
        <v>580</v>
      </c>
      <c r="G1189" s="10" t="s">
        <v>569</v>
      </c>
      <c r="H1189" s="10" t="s">
        <v>590</v>
      </c>
      <c r="I1189" s="10" t="s">
        <v>589</v>
      </c>
      <c r="J1189" s="10" t="s">
        <v>20211</v>
      </c>
      <c r="K1189" s="10" t="s">
        <v>30773</v>
      </c>
      <c r="L1189" s="10">
        <v>9</v>
      </c>
      <c r="M1189" s="10">
        <v>449.83</v>
      </c>
      <c r="N1189" s="10">
        <v>4048.47</v>
      </c>
      <c r="O1189" s="59">
        <v>0.2</v>
      </c>
      <c r="P1189" s="10">
        <v>809.69</v>
      </c>
      <c r="Q1189" s="10">
        <v>3238.78</v>
      </c>
      <c r="R1189" s="10" t="s">
        <v>614</v>
      </c>
      <c r="S1189" s="10" t="s">
        <v>564</v>
      </c>
      <c r="T1189" s="59">
        <v>0.3</v>
      </c>
      <c r="U1189" s="10">
        <v>971.63</v>
      </c>
    </row>
    <row r="1190" spans="1:21" x14ac:dyDescent="0.3">
      <c r="A1190" s="10" t="s">
        <v>30772</v>
      </c>
      <c r="B1190" s="61">
        <v>45334</v>
      </c>
      <c r="C1190" s="10" t="s">
        <v>25215</v>
      </c>
      <c r="D1190" s="10" t="s">
        <v>30771</v>
      </c>
      <c r="E1190" s="10" t="s">
        <v>592</v>
      </c>
      <c r="F1190" s="10" t="s">
        <v>591</v>
      </c>
      <c r="G1190" s="10" t="s">
        <v>569</v>
      </c>
      <c r="H1190" s="10" t="s">
        <v>544</v>
      </c>
      <c r="I1190" s="10" t="s">
        <v>10</v>
      </c>
      <c r="J1190" s="10" t="s">
        <v>30770</v>
      </c>
      <c r="K1190" s="10" t="s">
        <v>5023</v>
      </c>
      <c r="L1190" s="10">
        <v>8</v>
      </c>
      <c r="M1190" s="10">
        <v>824.28</v>
      </c>
      <c r="N1190" s="10">
        <v>6594.24</v>
      </c>
      <c r="O1190" s="59">
        <v>0</v>
      </c>
      <c r="P1190" s="10">
        <v>0</v>
      </c>
      <c r="Q1190" s="10">
        <v>6594.24</v>
      </c>
      <c r="R1190" s="10" t="s">
        <v>586</v>
      </c>
      <c r="S1190" s="10" t="s">
        <v>585</v>
      </c>
      <c r="T1190" s="59">
        <v>0.3</v>
      </c>
      <c r="U1190" s="10">
        <v>1978.27</v>
      </c>
    </row>
    <row r="1191" spans="1:21" x14ac:dyDescent="0.3">
      <c r="A1191" s="10" t="s">
        <v>30769</v>
      </c>
      <c r="B1191" s="61">
        <v>45207</v>
      </c>
      <c r="C1191" s="10" t="s">
        <v>8159</v>
      </c>
      <c r="D1191" s="10" t="s">
        <v>30768</v>
      </c>
      <c r="E1191" s="10" t="s">
        <v>571</v>
      </c>
      <c r="F1191" s="10" t="s">
        <v>685</v>
      </c>
      <c r="G1191" s="10" t="s">
        <v>569</v>
      </c>
      <c r="H1191" s="10" t="s">
        <v>579</v>
      </c>
      <c r="I1191" s="10" t="s">
        <v>722</v>
      </c>
      <c r="J1191" s="10" t="s">
        <v>14668</v>
      </c>
      <c r="K1191" s="10" t="s">
        <v>7033</v>
      </c>
      <c r="L1191" s="10">
        <v>10</v>
      </c>
      <c r="M1191" s="10">
        <v>163.16999999999999</v>
      </c>
      <c r="N1191" s="10">
        <v>1631.7</v>
      </c>
      <c r="O1191" s="59">
        <v>0</v>
      </c>
      <c r="P1191" s="10">
        <v>0</v>
      </c>
      <c r="Q1191" s="10">
        <v>1631.7</v>
      </c>
      <c r="R1191" s="10" t="s">
        <v>614</v>
      </c>
      <c r="S1191" s="10" t="s">
        <v>607</v>
      </c>
      <c r="T1191" s="59">
        <v>0.3</v>
      </c>
      <c r="U1191" s="10">
        <v>489.51</v>
      </c>
    </row>
    <row r="1192" spans="1:21" x14ac:dyDescent="0.3">
      <c r="A1192" s="10" t="s">
        <v>30767</v>
      </c>
      <c r="B1192" s="61">
        <v>45334</v>
      </c>
      <c r="C1192" s="10" t="s">
        <v>4064</v>
      </c>
      <c r="D1192" s="10" t="s">
        <v>30766</v>
      </c>
      <c r="E1192" s="10" t="s">
        <v>603</v>
      </c>
      <c r="F1192" s="10" t="s">
        <v>658</v>
      </c>
      <c r="G1192" s="10" t="s">
        <v>569</v>
      </c>
      <c r="H1192" s="10" t="s">
        <v>544</v>
      </c>
      <c r="I1192" s="10" t="s">
        <v>610</v>
      </c>
      <c r="J1192" s="10" t="s">
        <v>14140</v>
      </c>
      <c r="K1192" s="10" t="s">
        <v>23065</v>
      </c>
      <c r="L1192" s="10">
        <v>2</v>
      </c>
      <c r="M1192" s="10">
        <v>353.24</v>
      </c>
      <c r="N1192" s="10">
        <v>706.48</v>
      </c>
      <c r="O1192" s="59">
        <v>0.05</v>
      </c>
      <c r="P1192" s="10">
        <v>35.32</v>
      </c>
      <c r="Q1192" s="10">
        <v>671.16</v>
      </c>
      <c r="R1192" s="10" t="s">
        <v>586</v>
      </c>
      <c r="S1192" s="10" t="s">
        <v>564</v>
      </c>
      <c r="T1192" s="59">
        <v>0.3</v>
      </c>
      <c r="U1192" s="10">
        <v>201.35</v>
      </c>
    </row>
    <row r="1193" spans="1:21" x14ac:dyDescent="0.3">
      <c r="A1193" s="10" t="s">
        <v>30765</v>
      </c>
      <c r="B1193" s="61">
        <v>45142</v>
      </c>
      <c r="C1193" s="10" t="s">
        <v>7026</v>
      </c>
      <c r="D1193" s="10" t="s">
        <v>29245</v>
      </c>
      <c r="E1193" s="10" t="s">
        <v>629</v>
      </c>
      <c r="F1193" s="10" t="s">
        <v>759</v>
      </c>
      <c r="G1193" s="10" t="s">
        <v>569</v>
      </c>
      <c r="H1193" s="10" t="s">
        <v>590</v>
      </c>
      <c r="I1193" s="10" t="s">
        <v>748</v>
      </c>
      <c r="J1193" s="10" t="s">
        <v>27293</v>
      </c>
      <c r="K1193" s="10" t="s">
        <v>30764</v>
      </c>
      <c r="L1193" s="10">
        <v>7</v>
      </c>
      <c r="M1193" s="10">
        <v>675.08</v>
      </c>
      <c r="N1193" s="10">
        <v>4725.5600000000004</v>
      </c>
      <c r="O1193" s="59">
        <v>0</v>
      </c>
      <c r="P1193" s="10">
        <v>0</v>
      </c>
      <c r="Q1193" s="10">
        <v>4725.5600000000004</v>
      </c>
      <c r="R1193" s="10" t="s">
        <v>586</v>
      </c>
      <c r="S1193" s="10" t="s">
        <v>585</v>
      </c>
      <c r="T1193" s="59">
        <v>0.3</v>
      </c>
      <c r="U1193" s="10">
        <v>1417.67</v>
      </c>
    </row>
    <row r="1194" spans="1:21" x14ac:dyDescent="0.3">
      <c r="A1194" s="10" t="s">
        <v>30763</v>
      </c>
      <c r="B1194" s="61">
        <v>45104</v>
      </c>
      <c r="C1194" s="10" t="s">
        <v>5890</v>
      </c>
      <c r="D1194" s="10" t="s">
        <v>30762</v>
      </c>
      <c r="E1194" s="10" t="s">
        <v>629</v>
      </c>
      <c r="F1194" s="10" t="s">
        <v>759</v>
      </c>
      <c r="G1194" s="10" t="s">
        <v>569</v>
      </c>
      <c r="H1194" s="10" t="s">
        <v>600</v>
      </c>
      <c r="I1194" s="10" t="s">
        <v>599</v>
      </c>
      <c r="J1194" s="10" t="s">
        <v>30761</v>
      </c>
      <c r="K1194" s="10" t="s">
        <v>10433</v>
      </c>
      <c r="L1194" s="10">
        <v>4</v>
      </c>
      <c r="M1194" s="10">
        <v>356.63</v>
      </c>
      <c r="N1194" s="10">
        <v>1426.52</v>
      </c>
      <c r="O1194" s="59">
        <v>0.1</v>
      </c>
      <c r="P1194" s="10">
        <v>142.65</v>
      </c>
      <c r="Q1194" s="10">
        <v>1283.8699999999999</v>
      </c>
      <c r="R1194" s="10" t="s">
        <v>614</v>
      </c>
      <c r="S1194" s="10" t="s">
        <v>564</v>
      </c>
      <c r="T1194" s="59">
        <v>0.3</v>
      </c>
      <c r="U1194" s="10">
        <v>385.16</v>
      </c>
    </row>
    <row r="1195" spans="1:21" x14ac:dyDescent="0.3">
      <c r="A1195" s="10" t="s">
        <v>30760</v>
      </c>
      <c r="B1195" s="61">
        <v>45292</v>
      </c>
      <c r="C1195" s="10" t="s">
        <v>11951</v>
      </c>
      <c r="D1195" s="10" t="s">
        <v>30759</v>
      </c>
      <c r="E1195" s="10" t="s">
        <v>571</v>
      </c>
      <c r="F1195" s="10" t="s">
        <v>570</v>
      </c>
      <c r="G1195" s="10" t="s">
        <v>601</v>
      </c>
      <c r="H1195" s="10" t="s">
        <v>579</v>
      </c>
      <c r="I1195" s="10" t="s">
        <v>711</v>
      </c>
      <c r="J1195" s="10" t="s">
        <v>30758</v>
      </c>
      <c r="K1195" s="10" t="s">
        <v>26041</v>
      </c>
      <c r="L1195" s="10">
        <v>3</v>
      </c>
      <c r="M1195" s="10">
        <v>168.59</v>
      </c>
      <c r="N1195" s="10">
        <v>505.77</v>
      </c>
      <c r="O1195" s="59">
        <v>0</v>
      </c>
      <c r="P1195" s="10">
        <v>0</v>
      </c>
      <c r="Q1195" s="10">
        <v>505.77</v>
      </c>
      <c r="R1195" s="10" t="s">
        <v>586</v>
      </c>
      <c r="S1195" s="10" t="s">
        <v>585</v>
      </c>
      <c r="T1195" s="59">
        <v>0.15</v>
      </c>
      <c r="U1195" s="10">
        <v>75.87</v>
      </c>
    </row>
    <row r="1196" spans="1:21" x14ac:dyDescent="0.3">
      <c r="A1196" s="10" t="s">
        <v>30757</v>
      </c>
      <c r="B1196" s="61">
        <v>45196</v>
      </c>
      <c r="C1196" s="10" t="s">
        <v>30756</v>
      </c>
      <c r="D1196" s="10" t="s">
        <v>8043</v>
      </c>
      <c r="E1196" s="10" t="s">
        <v>592</v>
      </c>
      <c r="F1196" s="10" t="s">
        <v>18</v>
      </c>
      <c r="G1196" s="10" t="s">
        <v>569</v>
      </c>
      <c r="H1196" s="10" t="s">
        <v>544</v>
      </c>
      <c r="I1196" s="10" t="s">
        <v>568</v>
      </c>
      <c r="J1196" s="10" t="s">
        <v>10364</v>
      </c>
      <c r="K1196" s="10" t="s">
        <v>17208</v>
      </c>
      <c r="L1196" s="10">
        <v>7</v>
      </c>
      <c r="M1196" s="10">
        <v>749.21</v>
      </c>
      <c r="N1196" s="10">
        <v>5244.47</v>
      </c>
      <c r="O1196" s="59">
        <v>0.05</v>
      </c>
      <c r="P1196" s="10">
        <v>262.22000000000003</v>
      </c>
      <c r="Q1196" s="10">
        <v>4982.25</v>
      </c>
      <c r="R1196" s="10" t="s">
        <v>565</v>
      </c>
      <c r="S1196" s="10" t="s">
        <v>585</v>
      </c>
      <c r="T1196" s="59">
        <v>0.25</v>
      </c>
      <c r="U1196" s="10">
        <v>1245.56</v>
      </c>
    </row>
    <row r="1197" spans="1:21" x14ac:dyDescent="0.3">
      <c r="A1197" s="10" t="s">
        <v>30755</v>
      </c>
      <c r="B1197" s="61">
        <v>45120</v>
      </c>
      <c r="C1197" s="10" t="s">
        <v>16352</v>
      </c>
      <c r="D1197" s="10" t="s">
        <v>14506</v>
      </c>
      <c r="E1197" s="10" t="s">
        <v>571</v>
      </c>
      <c r="F1197" s="10" t="s">
        <v>11</v>
      </c>
      <c r="G1197" s="10" t="s">
        <v>601</v>
      </c>
      <c r="H1197" s="10" t="s">
        <v>600</v>
      </c>
      <c r="I1197" s="10" t="s">
        <v>599</v>
      </c>
      <c r="J1197" s="10" t="s">
        <v>30754</v>
      </c>
      <c r="K1197" s="10" t="s">
        <v>30753</v>
      </c>
      <c r="L1197" s="10">
        <v>4</v>
      </c>
      <c r="M1197" s="10">
        <v>884.06</v>
      </c>
      <c r="N1197" s="10">
        <v>3536.24</v>
      </c>
      <c r="O1197" s="59">
        <v>0.05</v>
      </c>
      <c r="P1197" s="10">
        <v>176.81</v>
      </c>
      <c r="Q1197" s="10">
        <v>3359.43</v>
      </c>
      <c r="R1197" s="10" t="s">
        <v>614</v>
      </c>
      <c r="S1197" s="10" t="s">
        <v>585</v>
      </c>
      <c r="T1197" s="59">
        <v>0.15</v>
      </c>
      <c r="U1197" s="10">
        <v>503.91</v>
      </c>
    </row>
    <row r="1198" spans="1:21" x14ac:dyDescent="0.3">
      <c r="A1198" s="10" t="s">
        <v>30752</v>
      </c>
      <c r="B1198" s="61">
        <v>44969</v>
      </c>
      <c r="C1198" s="10" t="s">
        <v>30740</v>
      </c>
      <c r="D1198" s="10" t="s">
        <v>22954</v>
      </c>
      <c r="E1198" s="10" t="s">
        <v>571</v>
      </c>
      <c r="F1198" s="10" t="s">
        <v>685</v>
      </c>
      <c r="G1198" s="10" t="s">
        <v>569</v>
      </c>
      <c r="H1198" s="10" t="s">
        <v>590</v>
      </c>
      <c r="I1198" s="10" t="s">
        <v>589</v>
      </c>
      <c r="J1198" s="10" t="s">
        <v>19228</v>
      </c>
      <c r="K1198" s="10" t="s">
        <v>4168</v>
      </c>
      <c r="L1198" s="10">
        <v>1</v>
      </c>
      <c r="M1198" s="10">
        <v>832.43</v>
      </c>
      <c r="N1198" s="10">
        <v>832.43</v>
      </c>
      <c r="O1198" s="59">
        <v>0.05</v>
      </c>
      <c r="P1198" s="10">
        <v>41.62</v>
      </c>
      <c r="Q1198" s="10">
        <v>790.81</v>
      </c>
      <c r="R1198" s="10" t="s">
        <v>614</v>
      </c>
      <c r="S1198" s="10" t="s">
        <v>564</v>
      </c>
      <c r="T1198" s="59">
        <v>0.15</v>
      </c>
      <c r="U1198" s="10">
        <v>118.62</v>
      </c>
    </row>
    <row r="1199" spans="1:21" x14ac:dyDescent="0.3">
      <c r="A1199" s="10" t="s">
        <v>30751</v>
      </c>
      <c r="B1199" s="61">
        <v>45201</v>
      </c>
      <c r="C1199" s="10" t="s">
        <v>5734</v>
      </c>
      <c r="D1199" s="10" t="s">
        <v>30750</v>
      </c>
      <c r="E1199" s="10" t="s">
        <v>571</v>
      </c>
      <c r="F1199" s="10" t="s">
        <v>570</v>
      </c>
      <c r="G1199" s="10" t="s">
        <v>601</v>
      </c>
      <c r="H1199" s="10" t="s">
        <v>590</v>
      </c>
      <c r="I1199" s="10" t="s">
        <v>748</v>
      </c>
      <c r="J1199" s="10" t="s">
        <v>4955</v>
      </c>
      <c r="K1199" s="10" t="s">
        <v>10898</v>
      </c>
      <c r="L1199" s="10">
        <v>1</v>
      </c>
      <c r="M1199" s="10">
        <v>740.73</v>
      </c>
      <c r="N1199" s="10">
        <v>740.73</v>
      </c>
      <c r="O1199" s="59">
        <v>0.1</v>
      </c>
      <c r="P1199" s="10">
        <v>74.069999999999993</v>
      </c>
      <c r="Q1199" s="10">
        <v>666.66</v>
      </c>
      <c r="R1199" s="10" t="s">
        <v>614</v>
      </c>
      <c r="S1199" s="10" t="s">
        <v>564</v>
      </c>
      <c r="T1199" s="59">
        <v>0.3</v>
      </c>
      <c r="U1199" s="10">
        <v>200</v>
      </c>
    </row>
    <row r="1200" spans="1:21" x14ac:dyDescent="0.3">
      <c r="A1200" s="10" t="s">
        <v>30749</v>
      </c>
      <c r="B1200" s="61">
        <v>44945</v>
      </c>
      <c r="C1200" s="10" t="s">
        <v>4329</v>
      </c>
      <c r="D1200" s="10" t="s">
        <v>604</v>
      </c>
      <c r="E1200" s="10" t="s">
        <v>592</v>
      </c>
      <c r="F1200" s="10" t="s">
        <v>18</v>
      </c>
      <c r="G1200" s="10" t="s">
        <v>569</v>
      </c>
      <c r="H1200" s="10" t="s">
        <v>579</v>
      </c>
      <c r="I1200" s="10" t="s">
        <v>578</v>
      </c>
      <c r="J1200" s="10" t="s">
        <v>22997</v>
      </c>
      <c r="K1200" s="10" t="s">
        <v>30748</v>
      </c>
      <c r="L1200" s="10">
        <v>7</v>
      </c>
      <c r="M1200" s="10">
        <v>929.31</v>
      </c>
      <c r="N1200" s="10">
        <v>6505.17</v>
      </c>
      <c r="O1200" s="59">
        <v>0</v>
      </c>
      <c r="P1200" s="10">
        <v>0</v>
      </c>
      <c r="Q1200" s="10">
        <v>6505.17</v>
      </c>
      <c r="R1200" s="10" t="s">
        <v>565</v>
      </c>
      <c r="S1200" s="10" t="s">
        <v>607</v>
      </c>
      <c r="T1200" s="59">
        <v>0.3</v>
      </c>
      <c r="U1200" s="10">
        <v>1951.55</v>
      </c>
    </row>
    <row r="1201" spans="1:21" x14ac:dyDescent="0.3">
      <c r="A1201" s="10" t="s">
        <v>30747</v>
      </c>
      <c r="B1201" s="61">
        <v>45340</v>
      </c>
      <c r="C1201" s="10" t="s">
        <v>30746</v>
      </c>
      <c r="D1201" s="10" t="s">
        <v>15958</v>
      </c>
      <c r="E1201" s="10" t="s">
        <v>571</v>
      </c>
      <c r="F1201" s="10" t="s">
        <v>570</v>
      </c>
      <c r="G1201" s="10" t="s">
        <v>569</v>
      </c>
      <c r="H1201" s="10" t="s">
        <v>600</v>
      </c>
      <c r="I1201" s="10" t="s">
        <v>599</v>
      </c>
      <c r="J1201" s="10" t="s">
        <v>1295</v>
      </c>
      <c r="K1201" s="10" t="s">
        <v>26725</v>
      </c>
      <c r="L1201" s="10">
        <v>9</v>
      </c>
      <c r="M1201" s="10">
        <v>188.08</v>
      </c>
      <c r="N1201" s="10">
        <v>1692.72</v>
      </c>
      <c r="O1201" s="59">
        <v>0.05</v>
      </c>
      <c r="P1201" s="10">
        <v>84.64</v>
      </c>
      <c r="Q1201" s="10">
        <v>1608.08</v>
      </c>
      <c r="R1201" s="10" t="s">
        <v>586</v>
      </c>
      <c r="S1201" s="10" t="s">
        <v>607</v>
      </c>
      <c r="T1201" s="59">
        <v>0.3</v>
      </c>
      <c r="U1201" s="10">
        <v>482.42</v>
      </c>
    </row>
    <row r="1202" spans="1:21" x14ac:dyDescent="0.3">
      <c r="A1202" s="10" t="s">
        <v>30745</v>
      </c>
      <c r="B1202" s="61">
        <v>45310</v>
      </c>
      <c r="C1202" s="10" t="s">
        <v>17509</v>
      </c>
      <c r="D1202" s="10" t="s">
        <v>30744</v>
      </c>
      <c r="E1202" s="10" t="s">
        <v>571</v>
      </c>
      <c r="F1202" s="10" t="s">
        <v>685</v>
      </c>
      <c r="G1202" s="10" t="s">
        <v>601</v>
      </c>
      <c r="H1202" s="10" t="s">
        <v>579</v>
      </c>
      <c r="I1202" s="10" t="s">
        <v>711</v>
      </c>
      <c r="J1202" s="10" t="s">
        <v>22427</v>
      </c>
      <c r="K1202" s="10" t="s">
        <v>21146</v>
      </c>
      <c r="L1202" s="10">
        <v>2</v>
      </c>
      <c r="M1202" s="10">
        <v>703.68</v>
      </c>
      <c r="N1202" s="10">
        <v>1407.36</v>
      </c>
      <c r="O1202" s="59">
        <v>0.2</v>
      </c>
      <c r="P1202" s="10">
        <v>281.47000000000003</v>
      </c>
      <c r="Q1202" s="10">
        <v>1125.8900000000001</v>
      </c>
      <c r="R1202" s="10" t="s">
        <v>575</v>
      </c>
      <c r="S1202" s="10" t="s">
        <v>596</v>
      </c>
      <c r="T1202" s="59">
        <v>0.15</v>
      </c>
      <c r="U1202" s="10">
        <v>168.88</v>
      </c>
    </row>
    <row r="1203" spans="1:21" x14ac:dyDescent="0.3">
      <c r="A1203" s="10" t="s">
        <v>30743</v>
      </c>
      <c r="B1203" s="61">
        <v>44972</v>
      </c>
      <c r="C1203" s="10" t="s">
        <v>30742</v>
      </c>
      <c r="D1203" s="10" t="s">
        <v>2875</v>
      </c>
      <c r="E1203" s="10" t="s">
        <v>603</v>
      </c>
      <c r="F1203" s="10" t="s">
        <v>602</v>
      </c>
      <c r="G1203" s="10" t="s">
        <v>601</v>
      </c>
      <c r="H1203" s="10" t="s">
        <v>579</v>
      </c>
      <c r="I1203" s="10" t="s">
        <v>711</v>
      </c>
      <c r="J1203" s="10" t="s">
        <v>22018</v>
      </c>
      <c r="K1203" s="10" t="s">
        <v>20737</v>
      </c>
      <c r="L1203" s="10">
        <v>1</v>
      </c>
      <c r="M1203" s="10">
        <v>546.27</v>
      </c>
      <c r="N1203" s="10">
        <v>546.27</v>
      </c>
      <c r="O1203" s="59">
        <v>0.2</v>
      </c>
      <c r="P1203" s="10">
        <v>109.25</v>
      </c>
      <c r="Q1203" s="10">
        <v>437.02</v>
      </c>
      <c r="R1203" s="10" t="s">
        <v>565</v>
      </c>
      <c r="S1203" s="10" t="s">
        <v>607</v>
      </c>
      <c r="T1203" s="59">
        <v>0.15</v>
      </c>
      <c r="U1203" s="10">
        <v>65.55</v>
      </c>
    </row>
    <row r="1204" spans="1:21" x14ac:dyDescent="0.3">
      <c r="A1204" s="10" t="s">
        <v>30741</v>
      </c>
      <c r="B1204" s="61">
        <v>45282</v>
      </c>
      <c r="C1204" s="10" t="s">
        <v>30740</v>
      </c>
      <c r="D1204" s="10" t="s">
        <v>25095</v>
      </c>
      <c r="E1204" s="10" t="s">
        <v>581</v>
      </c>
      <c r="F1204" s="10" t="s">
        <v>7</v>
      </c>
      <c r="G1204" s="10" t="s">
        <v>601</v>
      </c>
      <c r="H1204" s="10" t="s">
        <v>579</v>
      </c>
      <c r="I1204" s="10" t="s">
        <v>722</v>
      </c>
      <c r="J1204" s="10" t="s">
        <v>21397</v>
      </c>
      <c r="K1204" s="10" t="s">
        <v>22048</v>
      </c>
      <c r="L1204" s="10">
        <v>8</v>
      </c>
      <c r="M1204" s="10">
        <v>988.32</v>
      </c>
      <c r="N1204" s="10">
        <v>7906.56</v>
      </c>
      <c r="O1204" s="59">
        <v>0.2</v>
      </c>
      <c r="P1204" s="10">
        <v>1581.31</v>
      </c>
      <c r="Q1204" s="10">
        <v>6325.25</v>
      </c>
      <c r="R1204" s="10" t="s">
        <v>586</v>
      </c>
      <c r="S1204" s="10" t="s">
        <v>585</v>
      </c>
      <c r="T1204" s="59">
        <v>0.15</v>
      </c>
      <c r="U1204" s="10">
        <v>948.79</v>
      </c>
    </row>
    <row r="1205" spans="1:21" x14ac:dyDescent="0.3">
      <c r="A1205" s="10" t="s">
        <v>30739</v>
      </c>
      <c r="B1205" s="61">
        <v>45314</v>
      </c>
      <c r="C1205" s="10" t="s">
        <v>3699</v>
      </c>
      <c r="D1205" s="10" t="s">
        <v>6026</v>
      </c>
      <c r="E1205" s="10" t="s">
        <v>571</v>
      </c>
      <c r="F1205" s="10" t="s">
        <v>11</v>
      </c>
      <c r="G1205" s="10" t="s">
        <v>569</v>
      </c>
      <c r="H1205" s="10" t="s">
        <v>579</v>
      </c>
      <c r="I1205" s="10" t="s">
        <v>722</v>
      </c>
      <c r="J1205" s="10" t="s">
        <v>12919</v>
      </c>
      <c r="K1205" s="10" t="s">
        <v>12792</v>
      </c>
      <c r="L1205" s="10">
        <v>7</v>
      </c>
      <c r="M1205" s="10">
        <v>934.84</v>
      </c>
      <c r="N1205" s="10">
        <v>6543.88</v>
      </c>
      <c r="O1205" s="59">
        <v>0</v>
      </c>
      <c r="P1205" s="10">
        <v>0</v>
      </c>
      <c r="Q1205" s="10">
        <v>6543.88</v>
      </c>
      <c r="R1205" s="10" t="s">
        <v>565</v>
      </c>
      <c r="S1205" s="10" t="s">
        <v>585</v>
      </c>
      <c r="T1205" s="59">
        <v>0.25</v>
      </c>
      <c r="U1205" s="10">
        <v>1635.97</v>
      </c>
    </row>
    <row r="1206" spans="1:21" x14ac:dyDescent="0.3">
      <c r="A1206" s="10" t="s">
        <v>30738</v>
      </c>
      <c r="B1206" s="61">
        <v>45127</v>
      </c>
      <c r="C1206" s="10" t="s">
        <v>7875</v>
      </c>
      <c r="D1206" s="10" t="s">
        <v>30737</v>
      </c>
      <c r="E1206" s="10" t="s">
        <v>571</v>
      </c>
      <c r="F1206" s="10" t="s">
        <v>570</v>
      </c>
      <c r="G1206" s="10" t="s">
        <v>601</v>
      </c>
      <c r="H1206" s="10" t="s">
        <v>600</v>
      </c>
      <c r="I1206" s="10" t="s">
        <v>664</v>
      </c>
      <c r="J1206" s="10" t="s">
        <v>16381</v>
      </c>
      <c r="K1206" s="10" t="s">
        <v>30736</v>
      </c>
      <c r="L1206" s="10">
        <v>9</v>
      </c>
      <c r="M1206" s="10">
        <v>414.62</v>
      </c>
      <c r="N1206" s="10">
        <v>3731.58</v>
      </c>
      <c r="O1206" s="59">
        <v>0.2</v>
      </c>
      <c r="P1206" s="10">
        <v>746.32</v>
      </c>
      <c r="Q1206" s="10">
        <v>2985.26</v>
      </c>
      <c r="R1206" s="10" t="s">
        <v>614</v>
      </c>
      <c r="S1206" s="10" t="s">
        <v>585</v>
      </c>
      <c r="T1206" s="59">
        <v>0.3</v>
      </c>
      <c r="U1206" s="10">
        <v>895.58</v>
      </c>
    </row>
    <row r="1207" spans="1:21" x14ac:dyDescent="0.3">
      <c r="A1207" s="10" t="s">
        <v>30735</v>
      </c>
      <c r="B1207" s="61">
        <v>45206</v>
      </c>
      <c r="C1207" s="10" t="s">
        <v>6687</v>
      </c>
      <c r="D1207" s="10" t="s">
        <v>30734</v>
      </c>
      <c r="E1207" s="10" t="s">
        <v>592</v>
      </c>
      <c r="F1207" s="10" t="s">
        <v>652</v>
      </c>
      <c r="G1207" s="10" t="s">
        <v>569</v>
      </c>
      <c r="H1207" s="10" t="s">
        <v>600</v>
      </c>
      <c r="I1207" s="10" t="s">
        <v>627</v>
      </c>
      <c r="J1207" s="10" t="s">
        <v>30543</v>
      </c>
      <c r="K1207" s="10" t="s">
        <v>30733</v>
      </c>
      <c r="L1207" s="10">
        <v>7</v>
      </c>
      <c r="M1207" s="10">
        <v>492.62</v>
      </c>
      <c r="N1207" s="10">
        <v>3448.34</v>
      </c>
      <c r="O1207" s="59">
        <v>0.05</v>
      </c>
      <c r="P1207" s="10">
        <v>172.42</v>
      </c>
      <c r="Q1207" s="10">
        <v>3275.92</v>
      </c>
      <c r="R1207" s="10" t="s">
        <v>586</v>
      </c>
      <c r="S1207" s="10" t="s">
        <v>607</v>
      </c>
      <c r="T1207" s="59">
        <v>0.15</v>
      </c>
      <c r="U1207" s="10">
        <v>491.39</v>
      </c>
    </row>
    <row r="1208" spans="1:21" x14ac:dyDescent="0.3">
      <c r="A1208" s="10" t="s">
        <v>30732</v>
      </c>
      <c r="B1208" s="61">
        <v>45218</v>
      </c>
      <c r="C1208" s="10" t="s">
        <v>4666</v>
      </c>
      <c r="D1208" s="10" t="s">
        <v>1931</v>
      </c>
      <c r="E1208" s="10" t="s">
        <v>592</v>
      </c>
      <c r="F1208" s="10" t="s">
        <v>591</v>
      </c>
      <c r="G1208" s="10" t="s">
        <v>569</v>
      </c>
      <c r="H1208" s="10" t="s">
        <v>600</v>
      </c>
      <c r="I1208" s="10" t="s">
        <v>599</v>
      </c>
      <c r="J1208" s="10" t="s">
        <v>30731</v>
      </c>
      <c r="K1208" s="10" t="s">
        <v>18162</v>
      </c>
      <c r="L1208" s="10">
        <v>7</v>
      </c>
      <c r="M1208" s="10">
        <v>503.66</v>
      </c>
      <c r="N1208" s="10">
        <v>3525.62</v>
      </c>
      <c r="O1208" s="59">
        <v>0.2</v>
      </c>
      <c r="P1208" s="10">
        <v>705.12</v>
      </c>
      <c r="Q1208" s="10">
        <v>2820.5</v>
      </c>
      <c r="R1208" s="10" t="s">
        <v>614</v>
      </c>
      <c r="S1208" s="10" t="s">
        <v>596</v>
      </c>
      <c r="T1208" s="59">
        <v>0.3</v>
      </c>
      <c r="U1208" s="10">
        <v>846.15</v>
      </c>
    </row>
    <row r="1209" spans="1:21" x14ac:dyDescent="0.3">
      <c r="A1209" s="10" t="s">
        <v>30730</v>
      </c>
      <c r="B1209" s="61">
        <v>45354</v>
      </c>
      <c r="C1209" s="10" t="s">
        <v>30729</v>
      </c>
      <c r="D1209" s="10" t="s">
        <v>9744</v>
      </c>
      <c r="E1209" s="10" t="s">
        <v>581</v>
      </c>
      <c r="F1209" s="10" t="s">
        <v>580</v>
      </c>
      <c r="G1209" s="10" t="s">
        <v>601</v>
      </c>
      <c r="H1209" s="10" t="s">
        <v>600</v>
      </c>
      <c r="I1209" s="10" t="s">
        <v>664</v>
      </c>
      <c r="J1209" s="10" t="s">
        <v>12994</v>
      </c>
      <c r="K1209" s="10" t="s">
        <v>30728</v>
      </c>
      <c r="L1209" s="10">
        <v>6</v>
      </c>
      <c r="M1209" s="10">
        <v>490.68</v>
      </c>
      <c r="N1209" s="10">
        <v>2944.08</v>
      </c>
      <c r="O1209" s="59">
        <v>0</v>
      </c>
      <c r="P1209" s="10">
        <v>0</v>
      </c>
      <c r="Q1209" s="10">
        <v>2944.08</v>
      </c>
      <c r="R1209" s="10" t="s">
        <v>575</v>
      </c>
      <c r="S1209" s="10" t="s">
        <v>564</v>
      </c>
      <c r="T1209" s="59">
        <v>0.15</v>
      </c>
      <c r="U1209" s="10">
        <v>441.61</v>
      </c>
    </row>
    <row r="1210" spans="1:21" x14ac:dyDescent="0.3">
      <c r="A1210" s="10" t="s">
        <v>30727</v>
      </c>
      <c r="B1210" s="61">
        <v>44987</v>
      </c>
      <c r="C1210" s="10" t="s">
        <v>6885</v>
      </c>
      <c r="D1210" s="10" t="s">
        <v>30726</v>
      </c>
      <c r="E1210" s="10" t="s">
        <v>603</v>
      </c>
      <c r="F1210" s="10" t="s">
        <v>636</v>
      </c>
      <c r="G1210" s="10" t="s">
        <v>569</v>
      </c>
      <c r="H1210" s="10" t="s">
        <v>590</v>
      </c>
      <c r="I1210" s="10" t="s">
        <v>635</v>
      </c>
      <c r="J1210" s="10" t="s">
        <v>12945</v>
      </c>
      <c r="K1210" s="10" t="s">
        <v>24237</v>
      </c>
      <c r="L1210" s="10">
        <v>8</v>
      </c>
      <c r="M1210" s="10">
        <v>728.89</v>
      </c>
      <c r="N1210" s="10">
        <v>5831.12</v>
      </c>
      <c r="O1210" s="59">
        <v>0</v>
      </c>
      <c r="P1210" s="10">
        <v>0</v>
      </c>
      <c r="Q1210" s="10">
        <v>5831.12</v>
      </c>
      <c r="R1210" s="10" t="s">
        <v>565</v>
      </c>
      <c r="S1210" s="10" t="s">
        <v>596</v>
      </c>
      <c r="T1210" s="59">
        <v>0.15</v>
      </c>
      <c r="U1210" s="10">
        <v>874.67</v>
      </c>
    </row>
    <row r="1211" spans="1:21" x14ac:dyDescent="0.3">
      <c r="A1211" s="10" t="s">
        <v>30725</v>
      </c>
      <c r="B1211" s="61">
        <v>45155</v>
      </c>
      <c r="C1211" s="10" t="s">
        <v>30724</v>
      </c>
      <c r="D1211" s="10" t="s">
        <v>30723</v>
      </c>
      <c r="E1211" s="10" t="s">
        <v>629</v>
      </c>
      <c r="F1211" s="10" t="s">
        <v>759</v>
      </c>
      <c r="G1211" s="10" t="s">
        <v>601</v>
      </c>
      <c r="H1211" s="10" t="s">
        <v>544</v>
      </c>
      <c r="I1211" s="10" t="s">
        <v>10</v>
      </c>
      <c r="J1211" s="10" t="s">
        <v>13122</v>
      </c>
      <c r="K1211" s="10" t="s">
        <v>18941</v>
      </c>
      <c r="L1211" s="10">
        <v>8</v>
      </c>
      <c r="M1211" s="10">
        <v>632.63</v>
      </c>
      <c r="N1211" s="10">
        <v>5061.04</v>
      </c>
      <c r="O1211" s="59">
        <v>0.1</v>
      </c>
      <c r="P1211" s="10">
        <v>506.1</v>
      </c>
      <c r="Q1211" s="10">
        <v>4554.9399999999996</v>
      </c>
      <c r="R1211" s="10" t="s">
        <v>614</v>
      </c>
      <c r="S1211" s="10" t="s">
        <v>585</v>
      </c>
      <c r="T1211" s="59">
        <v>0.25</v>
      </c>
      <c r="U1211" s="10">
        <v>1138.73</v>
      </c>
    </row>
    <row r="1212" spans="1:21" x14ac:dyDescent="0.3">
      <c r="A1212" s="10" t="s">
        <v>30722</v>
      </c>
      <c r="B1212" s="61">
        <v>44988</v>
      </c>
      <c r="C1212" s="10" t="s">
        <v>8991</v>
      </c>
      <c r="D1212" s="10" t="s">
        <v>30721</v>
      </c>
      <c r="E1212" s="10" t="s">
        <v>629</v>
      </c>
      <c r="F1212" s="10" t="s">
        <v>759</v>
      </c>
      <c r="G1212" s="10" t="s">
        <v>601</v>
      </c>
      <c r="H1212" s="10" t="s">
        <v>579</v>
      </c>
      <c r="I1212" s="10" t="s">
        <v>722</v>
      </c>
      <c r="J1212" s="10" t="s">
        <v>30720</v>
      </c>
      <c r="K1212" s="10" t="s">
        <v>10910</v>
      </c>
      <c r="L1212" s="10">
        <v>4</v>
      </c>
      <c r="M1212" s="10">
        <v>273.94</v>
      </c>
      <c r="N1212" s="10">
        <v>1095.76</v>
      </c>
      <c r="O1212" s="59">
        <v>0.1</v>
      </c>
      <c r="P1212" s="10">
        <v>109.58</v>
      </c>
      <c r="Q1212" s="10">
        <v>986.18</v>
      </c>
      <c r="R1212" s="10" t="s">
        <v>575</v>
      </c>
      <c r="S1212" s="10" t="s">
        <v>607</v>
      </c>
      <c r="T1212" s="59">
        <v>0.25</v>
      </c>
      <c r="U1212" s="10">
        <v>246.54</v>
      </c>
    </row>
    <row r="1213" spans="1:21" x14ac:dyDescent="0.3">
      <c r="A1213" s="10" t="s">
        <v>30719</v>
      </c>
      <c r="B1213" s="61">
        <v>45180</v>
      </c>
      <c r="C1213" s="10" t="s">
        <v>30718</v>
      </c>
      <c r="D1213" s="10" t="s">
        <v>6328</v>
      </c>
      <c r="E1213" s="10" t="s">
        <v>592</v>
      </c>
      <c r="F1213" s="10" t="s">
        <v>18</v>
      </c>
      <c r="G1213" s="10" t="s">
        <v>569</v>
      </c>
      <c r="H1213" s="10" t="s">
        <v>579</v>
      </c>
      <c r="I1213" s="10" t="s">
        <v>722</v>
      </c>
      <c r="J1213" s="10" t="s">
        <v>30717</v>
      </c>
      <c r="K1213" s="10" t="s">
        <v>20251</v>
      </c>
      <c r="L1213" s="10">
        <v>5</v>
      </c>
      <c r="M1213" s="10">
        <v>660.03</v>
      </c>
      <c r="N1213" s="10">
        <v>3300.15</v>
      </c>
      <c r="O1213" s="59">
        <v>0.05</v>
      </c>
      <c r="P1213" s="10">
        <v>165.01</v>
      </c>
      <c r="Q1213" s="10">
        <v>3135.14</v>
      </c>
      <c r="R1213" s="10" t="s">
        <v>565</v>
      </c>
      <c r="S1213" s="10" t="s">
        <v>607</v>
      </c>
      <c r="T1213" s="59">
        <v>0.3</v>
      </c>
      <c r="U1213" s="10">
        <v>940.54</v>
      </c>
    </row>
    <row r="1214" spans="1:21" x14ac:dyDescent="0.3">
      <c r="A1214" s="10" t="s">
        <v>30716</v>
      </c>
      <c r="B1214" s="61">
        <v>45034</v>
      </c>
      <c r="C1214" s="10" t="s">
        <v>23029</v>
      </c>
      <c r="D1214" s="10" t="s">
        <v>17072</v>
      </c>
      <c r="E1214" s="10" t="s">
        <v>592</v>
      </c>
      <c r="F1214" s="10" t="s">
        <v>652</v>
      </c>
      <c r="G1214" s="10" t="s">
        <v>569</v>
      </c>
      <c r="H1214" s="10" t="s">
        <v>590</v>
      </c>
      <c r="I1214" s="10" t="s">
        <v>748</v>
      </c>
      <c r="J1214" s="10" t="s">
        <v>29663</v>
      </c>
      <c r="K1214" s="10" t="s">
        <v>30715</v>
      </c>
      <c r="L1214" s="10">
        <v>1</v>
      </c>
      <c r="M1214" s="10">
        <v>700.17</v>
      </c>
      <c r="N1214" s="10">
        <v>700.17</v>
      </c>
      <c r="O1214" s="59">
        <v>0.1</v>
      </c>
      <c r="P1214" s="10">
        <v>70.02</v>
      </c>
      <c r="Q1214" s="10">
        <v>630.15</v>
      </c>
      <c r="R1214" s="10" t="s">
        <v>575</v>
      </c>
      <c r="S1214" s="10" t="s">
        <v>564</v>
      </c>
      <c r="T1214" s="59">
        <v>0.15</v>
      </c>
      <c r="U1214" s="10">
        <v>94.52</v>
      </c>
    </row>
    <row r="1215" spans="1:21" x14ac:dyDescent="0.3">
      <c r="A1215" s="10" t="s">
        <v>30714</v>
      </c>
      <c r="B1215" s="61">
        <v>45221</v>
      </c>
      <c r="C1215" s="10" t="s">
        <v>21029</v>
      </c>
      <c r="D1215" s="10" t="s">
        <v>30713</v>
      </c>
      <c r="E1215" s="10" t="s">
        <v>629</v>
      </c>
      <c r="F1215" s="10" t="s">
        <v>790</v>
      </c>
      <c r="G1215" s="10" t="s">
        <v>601</v>
      </c>
      <c r="H1215" s="10" t="s">
        <v>544</v>
      </c>
      <c r="I1215" s="10" t="s">
        <v>10</v>
      </c>
      <c r="J1215" s="10" t="s">
        <v>21886</v>
      </c>
      <c r="K1215" s="10" t="s">
        <v>14262</v>
      </c>
      <c r="L1215" s="10">
        <v>10</v>
      </c>
      <c r="M1215" s="10">
        <v>214.52</v>
      </c>
      <c r="N1215" s="10">
        <v>2145.1999999999998</v>
      </c>
      <c r="O1215" s="59">
        <v>0</v>
      </c>
      <c r="P1215" s="10">
        <v>0</v>
      </c>
      <c r="Q1215" s="10">
        <v>2145.1999999999998</v>
      </c>
      <c r="R1215" s="10" t="s">
        <v>575</v>
      </c>
      <c r="S1215" s="10" t="s">
        <v>607</v>
      </c>
      <c r="T1215" s="59">
        <v>0.15</v>
      </c>
      <c r="U1215" s="10">
        <v>321.77999999999997</v>
      </c>
    </row>
    <row r="1216" spans="1:21" x14ac:dyDescent="0.3">
      <c r="A1216" s="10" t="s">
        <v>30712</v>
      </c>
      <c r="B1216" s="61">
        <v>45242</v>
      </c>
      <c r="C1216" s="10" t="s">
        <v>30711</v>
      </c>
      <c r="D1216" s="10" t="s">
        <v>30710</v>
      </c>
      <c r="E1216" s="10" t="s">
        <v>571</v>
      </c>
      <c r="F1216" s="10" t="s">
        <v>685</v>
      </c>
      <c r="G1216" s="10" t="s">
        <v>601</v>
      </c>
      <c r="H1216" s="10" t="s">
        <v>579</v>
      </c>
      <c r="I1216" s="10" t="s">
        <v>711</v>
      </c>
      <c r="J1216" s="10" t="s">
        <v>8167</v>
      </c>
      <c r="K1216" s="10" t="s">
        <v>22134</v>
      </c>
      <c r="L1216" s="10">
        <v>4</v>
      </c>
      <c r="M1216" s="10">
        <v>458.15</v>
      </c>
      <c r="N1216" s="10">
        <v>1832.6</v>
      </c>
      <c r="O1216" s="59">
        <v>0</v>
      </c>
      <c r="P1216" s="10">
        <v>0</v>
      </c>
      <c r="Q1216" s="10">
        <v>1832.6</v>
      </c>
      <c r="R1216" s="10" t="s">
        <v>586</v>
      </c>
      <c r="S1216" s="10" t="s">
        <v>596</v>
      </c>
      <c r="T1216" s="59">
        <v>0.15</v>
      </c>
      <c r="U1216" s="10">
        <v>274.89</v>
      </c>
    </row>
    <row r="1217" spans="1:21" x14ac:dyDescent="0.3">
      <c r="A1217" s="10" t="s">
        <v>30709</v>
      </c>
      <c r="B1217" s="61">
        <v>44967</v>
      </c>
      <c r="C1217" s="10" t="s">
        <v>1024</v>
      </c>
      <c r="D1217" s="10" t="s">
        <v>30708</v>
      </c>
      <c r="E1217" s="10" t="s">
        <v>592</v>
      </c>
      <c r="F1217" s="10" t="s">
        <v>18</v>
      </c>
      <c r="G1217" s="10" t="s">
        <v>569</v>
      </c>
      <c r="H1217" s="10" t="s">
        <v>579</v>
      </c>
      <c r="I1217" s="10" t="s">
        <v>578</v>
      </c>
      <c r="J1217" s="10" t="s">
        <v>30707</v>
      </c>
      <c r="K1217" s="10" t="s">
        <v>5554</v>
      </c>
      <c r="L1217" s="10">
        <v>6</v>
      </c>
      <c r="M1217" s="10">
        <v>450.01</v>
      </c>
      <c r="N1217" s="10">
        <v>2700.06</v>
      </c>
      <c r="O1217" s="59">
        <v>0.05</v>
      </c>
      <c r="P1217" s="10">
        <v>135</v>
      </c>
      <c r="Q1217" s="10">
        <v>2565.06</v>
      </c>
      <c r="R1217" s="10" t="s">
        <v>614</v>
      </c>
      <c r="S1217" s="10" t="s">
        <v>585</v>
      </c>
      <c r="T1217" s="59">
        <v>0.3</v>
      </c>
      <c r="U1217" s="10">
        <v>769.52</v>
      </c>
    </row>
    <row r="1218" spans="1:21" x14ac:dyDescent="0.3">
      <c r="A1218" s="10" t="s">
        <v>30706</v>
      </c>
      <c r="B1218" s="61">
        <v>45318</v>
      </c>
      <c r="C1218" s="10" t="s">
        <v>4913</v>
      </c>
      <c r="D1218" s="10" t="s">
        <v>26815</v>
      </c>
      <c r="E1218" s="10" t="s">
        <v>603</v>
      </c>
      <c r="F1218" s="10" t="s">
        <v>602</v>
      </c>
      <c r="G1218" s="10" t="s">
        <v>601</v>
      </c>
      <c r="H1218" s="10" t="s">
        <v>544</v>
      </c>
      <c r="I1218" s="10" t="s">
        <v>10</v>
      </c>
      <c r="J1218" s="10" t="s">
        <v>16367</v>
      </c>
      <c r="K1218" s="10" t="s">
        <v>5142</v>
      </c>
      <c r="L1218" s="10">
        <v>10</v>
      </c>
      <c r="M1218" s="10">
        <v>563.30999999999995</v>
      </c>
      <c r="N1218" s="10">
        <v>5633.1</v>
      </c>
      <c r="O1218" s="59">
        <v>0.1</v>
      </c>
      <c r="P1218" s="10">
        <v>563.30999999999995</v>
      </c>
      <c r="Q1218" s="10">
        <v>5069.79</v>
      </c>
      <c r="R1218" s="10" t="s">
        <v>565</v>
      </c>
      <c r="S1218" s="10" t="s">
        <v>607</v>
      </c>
      <c r="T1218" s="59">
        <v>0.15</v>
      </c>
      <c r="U1218" s="10">
        <v>760.47</v>
      </c>
    </row>
    <row r="1219" spans="1:21" x14ac:dyDescent="0.3">
      <c r="A1219" s="10" t="s">
        <v>30705</v>
      </c>
      <c r="B1219" s="61">
        <v>45117</v>
      </c>
      <c r="C1219" s="10" t="s">
        <v>4401</v>
      </c>
      <c r="D1219" s="10" t="s">
        <v>16346</v>
      </c>
      <c r="E1219" s="10" t="s">
        <v>571</v>
      </c>
      <c r="F1219" s="10" t="s">
        <v>11</v>
      </c>
      <c r="G1219" s="10" t="s">
        <v>569</v>
      </c>
      <c r="H1219" s="10" t="s">
        <v>600</v>
      </c>
      <c r="I1219" s="10" t="s">
        <v>664</v>
      </c>
      <c r="J1219" s="10" t="s">
        <v>15938</v>
      </c>
      <c r="K1219" s="10" t="s">
        <v>17349</v>
      </c>
      <c r="L1219" s="10">
        <v>1</v>
      </c>
      <c r="M1219" s="10">
        <v>301.70999999999998</v>
      </c>
      <c r="N1219" s="10">
        <v>301.70999999999998</v>
      </c>
      <c r="O1219" s="59">
        <v>0</v>
      </c>
      <c r="P1219" s="10">
        <v>0</v>
      </c>
      <c r="Q1219" s="10">
        <v>301.70999999999998</v>
      </c>
      <c r="R1219" s="10" t="s">
        <v>575</v>
      </c>
      <c r="S1219" s="10" t="s">
        <v>596</v>
      </c>
      <c r="T1219" s="59">
        <v>0.3</v>
      </c>
      <c r="U1219" s="10">
        <v>90.51</v>
      </c>
    </row>
    <row r="1220" spans="1:21" x14ac:dyDescent="0.3">
      <c r="A1220" s="10" t="s">
        <v>30704</v>
      </c>
      <c r="B1220" s="61">
        <v>45256</v>
      </c>
      <c r="C1220" s="10" t="s">
        <v>6557</v>
      </c>
      <c r="D1220" s="10" t="s">
        <v>11708</v>
      </c>
      <c r="E1220" s="10" t="s">
        <v>571</v>
      </c>
      <c r="F1220" s="10" t="s">
        <v>685</v>
      </c>
      <c r="G1220" s="10" t="s">
        <v>569</v>
      </c>
      <c r="H1220" s="10" t="s">
        <v>544</v>
      </c>
      <c r="I1220" s="10" t="s">
        <v>10</v>
      </c>
      <c r="J1220" s="10" t="s">
        <v>18001</v>
      </c>
      <c r="K1220" s="10" t="s">
        <v>7439</v>
      </c>
      <c r="L1220" s="10">
        <v>1</v>
      </c>
      <c r="M1220" s="10">
        <v>917.31</v>
      </c>
      <c r="N1220" s="10">
        <v>917.31</v>
      </c>
      <c r="O1220" s="59">
        <v>0.1</v>
      </c>
      <c r="P1220" s="10">
        <v>91.73</v>
      </c>
      <c r="Q1220" s="10">
        <v>825.58</v>
      </c>
      <c r="R1220" s="10" t="s">
        <v>614</v>
      </c>
      <c r="S1220" s="10" t="s">
        <v>596</v>
      </c>
      <c r="T1220" s="59">
        <v>0.3</v>
      </c>
      <c r="U1220" s="10">
        <v>247.67</v>
      </c>
    </row>
    <row r="1221" spans="1:21" x14ac:dyDescent="0.3">
      <c r="A1221" s="10" t="s">
        <v>30703</v>
      </c>
      <c r="B1221" s="61">
        <v>45221</v>
      </c>
      <c r="C1221" s="10" t="s">
        <v>23865</v>
      </c>
      <c r="D1221" s="10" t="s">
        <v>30702</v>
      </c>
      <c r="E1221" s="10" t="s">
        <v>603</v>
      </c>
      <c r="F1221" s="10" t="s">
        <v>658</v>
      </c>
      <c r="G1221" s="10" t="s">
        <v>569</v>
      </c>
      <c r="H1221" s="10" t="s">
        <v>544</v>
      </c>
      <c r="I1221" s="10" t="s">
        <v>568</v>
      </c>
      <c r="J1221" s="10" t="s">
        <v>30701</v>
      </c>
      <c r="K1221" s="10" t="s">
        <v>8543</v>
      </c>
      <c r="L1221" s="10">
        <v>7</v>
      </c>
      <c r="M1221" s="10">
        <v>254.56</v>
      </c>
      <c r="N1221" s="10">
        <v>1781.92</v>
      </c>
      <c r="O1221" s="59">
        <v>0.1</v>
      </c>
      <c r="P1221" s="10">
        <v>178.19</v>
      </c>
      <c r="Q1221" s="10">
        <v>1603.73</v>
      </c>
      <c r="R1221" s="10" t="s">
        <v>614</v>
      </c>
      <c r="S1221" s="10" t="s">
        <v>564</v>
      </c>
      <c r="T1221" s="59">
        <v>0.3</v>
      </c>
      <c r="U1221" s="10">
        <v>481.12</v>
      </c>
    </row>
    <row r="1222" spans="1:21" x14ac:dyDescent="0.3">
      <c r="A1222" s="10" t="s">
        <v>30700</v>
      </c>
      <c r="B1222" s="61">
        <v>45351</v>
      </c>
      <c r="C1222" s="10" t="s">
        <v>29137</v>
      </c>
      <c r="D1222" s="10" t="s">
        <v>26302</v>
      </c>
      <c r="E1222" s="10" t="s">
        <v>603</v>
      </c>
      <c r="F1222" s="10" t="s">
        <v>602</v>
      </c>
      <c r="G1222" s="10" t="s">
        <v>601</v>
      </c>
      <c r="H1222" s="10" t="s">
        <v>600</v>
      </c>
      <c r="I1222" s="10" t="s">
        <v>599</v>
      </c>
      <c r="J1222" s="10" t="s">
        <v>17938</v>
      </c>
      <c r="K1222" s="10" t="s">
        <v>27388</v>
      </c>
      <c r="L1222" s="10">
        <v>3</v>
      </c>
      <c r="M1222" s="10">
        <v>522.54999999999995</v>
      </c>
      <c r="N1222" s="10">
        <v>1567.65</v>
      </c>
      <c r="O1222" s="59">
        <v>0</v>
      </c>
      <c r="P1222" s="10">
        <v>0</v>
      </c>
      <c r="Q1222" s="10">
        <v>1567.65</v>
      </c>
      <c r="R1222" s="10" t="s">
        <v>586</v>
      </c>
      <c r="S1222" s="10" t="s">
        <v>585</v>
      </c>
      <c r="T1222" s="59">
        <v>0.25</v>
      </c>
      <c r="U1222" s="10">
        <v>391.91</v>
      </c>
    </row>
    <row r="1223" spans="1:21" x14ac:dyDescent="0.3">
      <c r="A1223" s="10" t="s">
        <v>30699</v>
      </c>
      <c r="B1223" s="61">
        <v>45310</v>
      </c>
      <c r="C1223" s="10" t="s">
        <v>5899</v>
      </c>
      <c r="D1223" s="10" t="s">
        <v>21565</v>
      </c>
      <c r="E1223" s="10" t="s">
        <v>571</v>
      </c>
      <c r="F1223" s="10" t="s">
        <v>685</v>
      </c>
      <c r="G1223" s="10" t="s">
        <v>601</v>
      </c>
      <c r="H1223" s="10" t="s">
        <v>579</v>
      </c>
      <c r="I1223" s="10" t="s">
        <v>578</v>
      </c>
      <c r="J1223" s="10" t="s">
        <v>30698</v>
      </c>
      <c r="K1223" s="10" t="s">
        <v>30697</v>
      </c>
      <c r="L1223" s="10">
        <v>2</v>
      </c>
      <c r="M1223" s="10">
        <v>995.03</v>
      </c>
      <c r="N1223" s="10">
        <v>1990.06</v>
      </c>
      <c r="O1223" s="59">
        <v>0.05</v>
      </c>
      <c r="P1223" s="10">
        <v>99.5</v>
      </c>
      <c r="Q1223" s="10">
        <v>1890.56</v>
      </c>
      <c r="R1223" s="10" t="s">
        <v>565</v>
      </c>
      <c r="S1223" s="10" t="s">
        <v>607</v>
      </c>
      <c r="T1223" s="59">
        <v>0.15</v>
      </c>
      <c r="U1223" s="10">
        <v>283.58</v>
      </c>
    </row>
    <row r="1224" spans="1:21" x14ac:dyDescent="0.3">
      <c r="A1224" s="10" t="s">
        <v>30696</v>
      </c>
      <c r="B1224" s="61">
        <v>45274</v>
      </c>
      <c r="C1224" s="10" t="s">
        <v>7242</v>
      </c>
      <c r="D1224" s="10" t="s">
        <v>30695</v>
      </c>
      <c r="E1224" s="10" t="s">
        <v>603</v>
      </c>
      <c r="F1224" s="10" t="s">
        <v>658</v>
      </c>
      <c r="G1224" s="10" t="s">
        <v>601</v>
      </c>
      <c r="H1224" s="10" t="s">
        <v>600</v>
      </c>
      <c r="I1224" s="10" t="s">
        <v>599</v>
      </c>
      <c r="J1224" s="10" t="s">
        <v>30694</v>
      </c>
      <c r="K1224" s="10" t="s">
        <v>30693</v>
      </c>
      <c r="L1224" s="10">
        <v>6</v>
      </c>
      <c r="M1224" s="10">
        <v>602.84</v>
      </c>
      <c r="N1224" s="10">
        <v>3617.04</v>
      </c>
      <c r="O1224" s="59">
        <v>0.05</v>
      </c>
      <c r="P1224" s="10">
        <v>180.85</v>
      </c>
      <c r="Q1224" s="10">
        <v>3436.19</v>
      </c>
      <c r="R1224" s="10" t="s">
        <v>614</v>
      </c>
      <c r="S1224" s="10" t="s">
        <v>585</v>
      </c>
      <c r="T1224" s="59">
        <v>0.3</v>
      </c>
      <c r="U1224" s="10">
        <v>1030.8599999999999</v>
      </c>
    </row>
    <row r="1225" spans="1:21" x14ac:dyDescent="0.3">
      <c r="A1225" s="10" t="s">
        <v>30692</v>
      </c>
      <c r="B1225" s="61">
        <v>44987</v>
      </c>
      <c r="C1225" s="10" t="s">
        <v>30691</v>
      </c>
      <c r="D1225" s="10" t="s">
        <v>30690</v>
      </c>
      <c r="E1225" s="10" t="s">
        <v>592</v>
      </c>
      <c r="F1225" s="10" t="s">
        <v>652</v>
      </c>
      <c r="G1225" s="10" t="s">
        <v>569</v>
      </c>
      <c r="H1225" s="10" t="s">
        <v>590</v>
      </c>
      <c r="I1225" s="10" t="s">
        <v>635</v>
      </c>
      <c r="J1225" s="10" t="s">
        <v>30689</v>
      </c>
      <c r="K1225" s="10" t="s">
        <v>30688</v>
      </c>
      <c r="L1225" s="10">
        <v>8</v>
      </c>
      <c r="M1225" s="10">
        <v>260.99</v>
      </c>
      <c r="N1225" s="10">
        <v>2087.92</v>
      </c>
      <c r="O1225" s="59">
        <v>0.2</v>
      </c>
      <c r="P1225" s="10">
        <v>417.58</v>
      </c>
      <c r="Q1225" s="10">
        <v>1670.34</v>
      </c>
      <c r="R1225" s="10" t="s">
        <v>586</v>
      </c>
      <c r="S1225" s="10" t="s">
        <v>596</v>
      </c>
      <c r="T1225" s="59">
        <v>0.15</v>
      </c>
      <c r="U1225" s="10">
        <v>250.55</v>
      </c>
    </row>
    <row r="1226" spans="1:21" x14ac:dyDescent="0.3">
      <c r="A1226" s="10" t="s">
        <v>30687</v>
      </c>
      <c r="B1226" s="61">
        <v>45037</v>
      </c>
      <c r="C1226" s="10" t="s">
        <v>30686</v>
      </c>
      <c r="D1226" s="10" t="s">
        <v>14422</v>
      </c>
      <c r="E1226" s="10" t="s">
        <v>629</v>
      </c>
      <c r="F1226" s="10" t="s">
        <v>790</v>
      </c>
      <c r="G1226" s="10" t="s">
        <v>569</v>
      </c>
      <c r="H1226" s="10" t="s">
        <v>544</v>
      </c>
      <c r="I1226" s="10" t="s">
        <v>10</v>
      </c>
      <c r="J1226" s="10" t="s">
        <v>27100</v>
      </c>
      <c r="K1226" s="10" t="s">
        <v>30685</v>
      </c>
      <c r="L1226" s="10">
        <v>6</v>
      </c>
      <c r="M1226" s="10">
        <v>922.62</v>
      </c>
      <c r="N1226" s="10">
        <v>5535.72</v>
      </c>
      <c r="O1226" s="59">
        <v>0.1</v>
      </c>
      <c r="P1226" s="10">
        <v>553.57000000000005</v>
      </c>
      <c r="Q1226" s="10">
        <v>4982.1499999999996</v>
      </c>
      <c r="R1226" s="10" t="s">
        <v>586</v>
      </c>
      <c r="S1226" s="10" t="s">
        <v>585</v>
      </c>
      <c r="T1226" s="59">
        <v>0.15</v>
      </c>
      <c r="U1226" s="10">
        <v>747.32</v>
      </c>
    </row>
    <row r="1227" spans="1:21" x14ac:dyDescent="0.3">
      <c r="A1227" s="10" t="s">
        <v>30684</v>
      </c>
      <c r="B1227" s="61">
        <v>44994</v>
      </c>
      <c r="C1227" s="10" t="s">
        <v>9128</v>
      </c>
      <c r="D1227" s="10" t="s">
        <v>30683</v>
      </c>
      <c r="E1227" s="10" t="s">
        <v>592</v>
      </c>
      <c r="F1227" s="10" t="s">
        <v>591</v>
      </c>
      <c r="G1227" s="10" t="s">
        <v>601</v>
      </c>
      <c r="H1227" s="10" t="s">
        <v>590</v>
      </c>
      <c r="I1227" s="10" t="s">
        <v>748</v>
      </c>
      <c r="J1227" s="10" t="s">
        <v>30682</v>
      </c>
      <c r="K1227" s="10" t="s">
        <v>26171</v>
      </c>
      <c r="L1227" s="10">
        <v>3</v>
      </c>
      <c r="M1227" s="10">
        <v>232.88</v>
      </c>
      <c r="N1227" s="10">
        <v>698.64</v>
      </c>
      <c r="O1227" s="59">
        <v>0.05</v>
      </c>
      <c r="P1227" s="10">
        <v>34.93</v>
      </c>
      <c r="Q1227" s="10">
        <v>663.71</v>
      </c>
      <c r="R1227" s="10" t="s">
        <v>565</v>
      </c>
      <c r="S1227" s="10" t="s">
        <v>607</v>
      </c>
      <c r="T1227" s="59">
        <v>0.15</v>
      </c>
      <c r="U1227" s="10">
        <v>99.56</v>
      </c>
    </row>
    <row r="1228" spans="1:21" x14ac:dyDescent="0.3">
      <c r="A1228" s="10" t="s">
        <v>30681</v>
      </c>
      <c r="B1228" s="61">
        <v>45066</v>
      </c>
      <c r="C1228" s="10" t="s">
        <v>30680</v>
      </c>
      <c r="D1228" s="10" t="s">
        <v>21081</v>
      </c>
      <c r="E1228" s="10" t="s">
        <v>571</v>
      </c>
      <c r="F1228" s="10" t="s">
        <v>11</v>
      </c>
      <c r="G1228" s="10" t="s">
        <v>601</v>
      </c>
      <c r="H1228" s="10" t="s">
        <v>544</v>
      </c>
      <c r="I1228" s="10" t="s">
        <v>10</v>
      </c>
      <c r="J1228" s="10" t="s">
        <v>30679</v>
      </c>
      <c r="K1228" s="10" t="s">
        <v>4195</v>
      </c>
      <c r="L1228" s="10">
        <v>1</v>
      </c>
      <c r="M1228" s="10">
        <v>421.33</v>
      </c>
      <c r="N1228" s="10">
        <v>421.33</v>
      </c>
      <c r="O1228" s="59">
        <v>0.1</v>
      </c>
      <c r="P1228" s="10">
        <v>42.13</v>
      </c>
      <c r="Q1228" s="10">
        <v>379.2</v>
      </c>
      <c r="R1228" s="10" t="s">
        <v>565</v>
      </c>
      <c r="S1228" s="10" t="s">
        <v>596</v>
      </c>
      <c r="T1228" s="59">
        <v>0.15</v>
      </c>
      <c r="U1228" s="10">
        <v>56.88</v>
      </c>
    </row>
    <row r="1229" spans="1:21" x14ac:dyDescent="0.3">
      <c r="A1229" s="10" t="s">
        <v>30678</v>
      </c>
      <c r="B1229" s="61">
        <v>45070</v>
      </c>
      <c r="C1229" s="10" t="s">
        <v>6657</v>
      </c>
      <c r="D1229" s="10" t="s">
        <v>10395</v>
      </c>
      <c r="E1229" s="10" t="s">
        <v>603</v>
      </c>
      <c r="F1229" s="10" t="s">
        <v>602</v>
      </c>
      <c r="G1229" s="10" t="s">
        <v>569</v>
      </c>
      <c r="H1229" s="10" t="s">
        <v>590</v>
      </c>
      <c r="I1229" s="10" t="s">
        <v>589</v>
      </c>
      <c r="J1229" s="10" t="s">
        <v>30677</v>
      </c>
      <c r="K1229" s="10" t="s">
        <v>30676</v>
      </c>
      <c r="L1229" s="10">
        <v>6</v>
      </c>
      <c r="M1229" s="10">
        <v>881.88</v>
      </c>
      <c r="N1229" s="10">
        <v>5291.28</v>
      </c>
      <c r="O1229" s="59">
        <v>0.1</v>
      </c>
      <c r="P1229" s="10">
        <v>529.13</v>
      </c>
      <c r="Q1229" s="10">
        <v>4762.1499999999996</v>
      </c>
      <c r="R1229" s="10" t="s">
        <v>575</v>
      </c>
      <c r="S1229" s="10" t="s">
        <v>607</v>
      </c>
      <c r="T1229" s="59">
        <v>0.15</v>
      </c>
      <c r="U1229" s="10">
        <v>714.32</v>
      </c>
    </row>
    <row r="1230" spans="1:21" x14ac:dyDescent="0.3">
      <c r="A1230" s="10" t="s">
        <v>30675</v>
      </c>
      <c r="B1230" s="61">
        <v>45273</v>
      </c>
      <c r="C1230" s="10" t="s">
        <v>7026</v>
      </c>
      <c r="D1230" s="10" t="s">
        <v>21208</v>
      </c>
      <c r="E1230" s="10" t="s">
        <v>592</v>
      </c>
      <c r="F1230" s="10" t="s">
        <v>591</v>
      </c>
      <c r="G1230" s="10" t="s">
        <v>601</v>
      </c>
      <c r="H1230" s="10" t="s">
        <v>590</v>
      </c>
      <c r="I1230" s="10" t="s">
        <v>748</v>
      </c>
      <c r="J1230" s="10" t="s">
        <v>3785</v>
      </c>
      <c r="K1230" s="10" t="s">
        <v>20444</v>
      </c>
      <c r="L1230" s="10">
        <v>4</v>
      </c>
      <c r="M1230" s="10">
        <v>829.7</v>
      </c>
      <c r="N1230" s="10">
        <v>3318.8</v>
      </c>
      <c r="O1230" s="59">
        <v>0.1</v>
      </c>
      <c r="P1230" s="10">
        <v>331.88</v>
      </c>
      <c r="Q1230" s="10">
        <v>2986.92</v>
      </c>
      <c r="R1230" s="10" t="s">
        <v>575</v>
      </c>
      <c r="S1230" s="10" t="s">
        <v>585</v>
      </c>
      <c r="T1230" s="59">
        <v>0.25</v>
      </c>
      <c r="U1230" s="10">
        <v>746.73</v>
      </c>
    </row>
    <row r="1231" spans="1:21" x14ac:dyDescent="0.3">
      <c r="A1231" s="10" t="s">
        <v>30674</v>
      </c>
      <c r="B1231" s="61">
        <v>45037</v>
      </c>
      <c r="C1231" s="10" t="s">
        <v>1268</v>
      </c>
      <c r="D1231" s="10" t="s">
        <v>28528</v>
      </c>
      <c r="E1231" s="10" t="s">
        <v>629</v>
      </c>
      <c r="F1231" s="10" t="s">
        <v>790</v>
      </c>
      <c r="G1231" s="10" t="s">
        <v>601</v>
      </c>
      <c r="H1231" s="10" t="s">
        <v>600</v>
      </c>
      <c r="I1231" s="10" t="s">
        <v>599</v>
      </c>
      <c r="J1231" s="10" t="s">
        <v>30673</v>
      </c>
      <c r="K1231" s="10" t="s">
        <v>30672</v>
      </c>
      <c r="L1231" s="10">
        <v>5</v>
      </c>
      <c r="M1231" s="10">
        <v>766.87</v>
      </c>
      <c r="N1231" s="10">
        <v>3834.35</v>
      </c>
      <c r="O1231" s="59">
        <v>0.1</v>
      </c>
      <c r="P1231" s="10">
        <v>383.44</v>
      </c>
      <c r="Q1231" s="10">
        <v>3450.91</v>
      </c>
      <c r="R1231" s="10" t="s">
        <v>614</v>
      </c>
      <c r="S1231" s="10" t="s">
        <v>564</v>
      </c>
      <c r="T1231" s="59">
        <v>0.25</v>
      </c>
      <c r="U1231" s="10">
        <v>862.73</v>
      </c>
    </row>
    <row r="1232" spans="1:21" x14ac:dyDescent="0.3">
      <c r="A1232" s="10" t="s">
        <v>30671</v>
      </c>
      <c r="B1232" s="61">
        <v>45353</v>
      </c>
      <c r="C1232" s="10" t="s">
        <v>6192</v>
      </c>
      <c r="D1232" s="10" t="s">
        <v>1985</v>
      </c>
      <c r="E1232" s="10" t="s">
        <v>581</v>
      </c>
      <c r="F1232" s="10" t="s">
        <v>580</v>
      </c>
      <c r="G1232" s="10" t="s">
        <v>569</v>
      </c>
      <c r="H1232" s="10" t="s">
        <v>579</v>
      </c>
      <c r="I1232" s="10" t="s">
        <v>578</v>
      </c>
      <c r="J1232" s="10" t="s">
        <v>21730</v>
      </c>
      <c r="K1232" s="10" t="s">
        <v>30670</v>
      </c>
      <c r="L1232" s="10">
        <v>8</v>
      </c>
      <c r="M1232" s="10">
        <v>117.8</v>
      </c>
      <c r="N1232" s="10">
        <v>942.4</v>
      </c>
      <c r="O1232" s="59">
        <v>0.2</v>
      </c>
      <c r="P1232" s="10">
        <v>188.48</v>
      </c>
      <c r="Q1232" s="10">
        <v>753.92</v>
      </c>
      <c r="R1232" s="10" t="s">
        <v>586</v>
      </c>
      <c r="S1232" s="10" t="s">
        <v>596</v>
      </c>
      <c r="T1232" s="59">
        <v>0.25</v>
      </c>
      <c r="U1232" s="10">
        <v>188.48</v>
      </c>
    </row>
    <row r="1233" spans="1:21" x14ac:dyDescent="0.3">
      <c r="A1233" s="10" t="s">
        <v>30669</v>
      </c>
      <c r="B1233" s="61">
        <v>45153</v>
      </c>
      <c r="C1233" s="10" t="s">
        <v>15779</v>
      </c>
      <c r="D1233" s="10" t="s">
        <v>30668</v>
      </c>
      <c r="E1233" s="10" t="s">
        <v>571</v>
      </c>
      <c r="F1233" s="10" t="s">
        <v>570</v>
      </c>
      <c r="G1233" s="10" t="s">
        <v>569</v>
      </c>
      <c r="H1233" s="10" t="s">
        <v>590</v>
      </c>
      <c r="I1233" s="10" t="s">
        <v>589</v>
      </c>
      <c r="J1233" s="10" t="s">
        <v>30667</v>
      </c>
      <c r="K1233" s="10" t="s">
        <v>20731</v>
      </c>
      <c r="L1233" s="10">
        <v>5</v>
      </c>
      <c r="M1233" s="10">
        <v>309.95999999999998</v>
      </c>
      <c r="N1233" s="10">
        <v>1549.8</v>
      </c>
      <c r="O1233" s="59">
        <v>0.1</v>
      </c>
      <c r="P1233" s="10">
        <v>154.97999999999999</v>
      </c>
      <c r="Q1233" s="10">
        <v>1394.82</v>
      </c>
      <c r="R1233" s="10" t="s">
        <v>614</v>
      </c>
      <c r="S1233" s="10" t="s">
        <v>564</v>
      </c>
      <c r="T1233" s="59">
        <v>0.15</v>
      </c>
      <c r="U1233" s="10">
        <v>209.22</v>
      </c>
    </row>
    <row r="1234" spans="1:21" x14ac:dyDescent="0.3">
      <c r="A1234" s="10" t="s">
        <v>30666</v>
      </c>
      <c r="B1234" s="61">
        <v>44988</v>
      </c>
      <c r="C1234" s="10" t="s">
        <v>6677</v>
      </c>
      <c r="D1234" s="10" t="s">
        <v>3734</v>
      </c>
      <c r="E1234" s="10" t="s">
        <v>581</v>
      </c>
      <c r="F1234" s="10" t="s">
        <v>83</v>
      </c>
      <c r="G1234" s="10" t="s">
        <v>569</v>
      </c>
      <c r="H1234" s="10" t="s">
        <v>579</v>
      </c>
      <c r="I1234" s="10" t="s">
        <v>722</v>
      </c>
      <c r="J1234" s="10" t="s">
        <v>30665</v>
      </c>
      <c r="K1234" s="10" t="s">
        <v>23101</v>
      </c>
      <c r="L1234" s="10">
        <v>4</v>
      </c>
      <c r="M1234" s="10">
        <v>788.38</v>
      </c>
      <c r="N1234" s="10">
        <v>3153.52</v>
      </c>
      <c r="O1234" s="59">
        <v>0.1</v>
      </c>
      <c r="P1234" s="10">
        <v>315.35000000000002</v>
      </c>
      <c r="Q1234" s="10">
        <v>2838.17</v>
      </c>
      <c r="R1234" s="10" t="s">
        <v>614</v>
      </c>
      <c r="S1234" s="10" t="s">
        <v>564</v>
      </c>
      <c r="T1234" s="59">
        <v>0.3</v>
      </c>
      <c r="U1234" s="10">
        <v>851.45</v>
      </c>
    </row>
    <row r="1235" spans="1:21" x14ac:dyDescent="0.3">
      <c r="A1235" s="10" t="s">
        <v>30664</v>
      </c>
      <c r="B1235" s="61">
        <v>45279</v>
      </c>
      <c r="C1235" s="10" t="s">
        <v>21879</v>
      </c>
      <c r="D1235" s="10" t="s">
        <v>30663</v>
      </c>
      <c r="E1235" s="10" t="s">
        <v>592</v>
      </c>
      <c r="F1235" s="10" t="s">
        <v>18</v>
      </c>
      <c r="G1235" s="10" t="s">
        <v>569</v>
      </c>
      <c r="H1235" s="10" t="s">
        <v>544</v>
      </c>
      <c r="I1235" s="10" t="s">
        <v>568</v>
      </c>
      <c r="J1235" s="10" t="s">
        <v>4247</v>
      </c>
      <c r="K1235" s="10" t="s">
        <v>18631</v>
      </c>
      <c r="L1235" s="10">
        <v>2</v>
      </c>
      <c r="M1235" s="10">
        <v>254.46</v>
      </c>
      <c r="N1235" s="10">
        <v>508.92</v>
      </c>
      <c r="O1235" s="59">
        <v>0</v>
      </c>
      <c r="P1235" s="10">
        <v>0</v>
      </c>
      <c r="Q1235" s="10">
        <v>508.92</v>
      </c>
      <c r="R1235" s="10" t="s">
        <v>565</v>
      </c>
      <c r="S1235" s="10" t="s">
        <v>564</v>
      </c>
      <c r="T1235" s="59">
        <v>0.3</v>
      </c>
      <c r="U1235" s="10">
        <v>152.68</v>
      </c>
    </row>
    <row r="1236" spans="1:21" x14ac:dyDescent="0.3">
      <c r="A1236" s="10" t="s">
        <v>30662</v>
      </c>
      <c r="B1236" s="61">
        <v>45124</v>
      </c>
      <c r="C1236" s="10" t="s">
        <v>2849</v>
      </c>
      <c r="D1236" s="10" t="s">
        <v>27072</v>
      </c>
      <c r="E1236" s="10" t="s">
        <v>571</v>
      </c>
      <c r="F1236" s="10" t="s">
        <v>570</v>
      </c>
      <c r="G1236" s="10" t="s">
        <v>601</v>
      </c>
      <c r="H1236" s="10" t="s">
        <v>544</v>
      </c>
      <c r="I1236" s="10" t="s">
        <v>10</v>
      </c>
      <c r="J1236" s="10" t="s">
        <v>1330</v>
      </c>
      <c r="K1236" s="10" t="s">
        <v>9809</v>
      </c>
      <c r="L1236" s="10">
        <v>4</v>
      </c>
      <c r="M1236" s="10">
        <v>680.74</v>
      </c>
      <c r="N1236" s="10">
        <v>2722.96</v>
      </c>
      <c r="O1236" s="59">
        <v>0.1</v>
      </c>
      <c r="P1236" s="10">
        <v>272.3</v>
      </c>
      <c r="Q1236" s="10">
        <v>2450.66</v>
      </c>
      <c r="R1236" s="10" t="s">
        <v>565</v>
      </c>
      <c r="S1236" s="10" t="s">
        <v>564</v>
      </c>
      <c r="T1236" s="59">
        <v>0.3</v>
      </c>
      <c r="U1236" s="10">
        <v>735.2</v>
      </c>
    </row>
    <row r="1237" spans="1:21" x14ac:dyDescent="0.3">
      <c r="A1237" s="10" t="s">
        <v>30661</v>
      </c>
      <c r="B1237" s="61">
        <v>45368</v>
      </c>
      <c r="C1237" s="10" t="s">
        <v>30660</v>
      </c>
      <c r="D1237" s="10" t="s">
        <v>29533</v>
      </c>
      <c r="E1237" s="10" t="s">
        <v>592</v>
      </c>
      <c r="F1237" s="10" t="s">
        <v>18</v>
      </c>
      <c r="G1237" s="10" t="s">
        <v>601</v>
      </c>
      <c r="H1237" s="10" t="s">
        <v>590</v>
      </c>
      <c r="I1237" s="10" t="s">
        <v>748</v>
      </c>
      <c r="J1237" s="10" t="s">
        <v>30659</v>
      </c>
      <c r="K1237" s="10" t="s">
        <v>23121</v>
      </c>
      <c r="L1237" s="10">
        <v>1</v>
      </c>
      <c r="M1237" s="10">
        <v>550.26</v>
      </c>
      <c r="N1237" s="10">
        <v>550.26</v>
      </c>
      <c r="O1237" s="59">
        <v>0</v>
      </c>
      <c r="P1237" s="10">
        <v>0</v>
      </c>
      <c r="Q1237" s="10">
        <v>550.26</v>
      </c>
      <c r="R1237" s="10" t="s">
        <v>575</v>
      </c>
      <c r="S1237" s="10" t="s">
        <v>607</v>
      </c>
      <c r="T1237" s="59">
        <v>0.25</v>
      </c>
      <c r="U1237" s="10">
        <v>137.56</v>
      </c>
    </row>
    <row r="1238" spans="1:21" x14ac:dyDescent="0.3">
      <c r="A1238" s="10" t="s">
        <v>30658</v>
      </c>
      <c r="B1238" s="61">
        <v>44939</v>
      </c>
      <c r="C1238" s="10" t="s">
        <v>18786</v>
      </c>
      <c r="D1238" s="10" t="s">
        <v>30657</v>
      </c>
      <c r="E1238" s="10" t="s">
        <v>603</v>
      </c>
      <c r="F1238" s="10" t="s">
        <v>658</v>
      </c>
      <c r="G1238" s="10" t="s">
        <v>601</v>
      </c>
      <c r="H1238" s="10" t="s">
        <v>600</v>
      </c>
      <c r="I1238" s="10" t="s">
        <v>664</v>
      </c>
      <c r="J1238" s="10" t="s">
        <v>30656</v>
      </c>
      <c r="K1238" s="10" t="s">
        <v>12204</v>
      </c>
      <c r="L1238" s="10">
        <v>1</v>
      </c>
      <c r="M1238" s="10">
        <v>617.97</v>
      </c>
      <c r="N1238" s="10">
        <v>617.97</v>
      </c>
      <c r="O1238" s="59">
        <v>0.05</v>
      </c>
      <c r="P1238" s="10">
        <v>30.9</v>
      </c>
      <c r="Q1238" s="10">
        <v>587.07000000000005</v>
      </c>
      <c r="R1238" s="10" t="s">
        <v>575</v>
      </c>
      <c r="S1238" s="10" t="s">
        <v>607</v>
      </c>
      <c r="T1238" s="59">
        <v>0.15</v>
      </c>
      <c r="U1238" s="10">
        <v>88.06</v>
      </c>
    </row>
    <row r="1239" spans="1:21" x14ac:dyDescent="0.3">
      <c r="A1239" s="10" t="s">
        <v>30655</v>
      </c>
      <c r="B1239" s="61">
        <v>45067</v>
      </c>
      <c r="C1239" s="10" t="s">
        <v>30654</v>
      </c>
      <c r="D1239" s="10" t="s">
        <v>30653</v>
      </c>
      <c r="E1239" s="10" t="s">
        <v>629</v>
      </c>
      <c r="F1239" s="10" t="s">
        <v>628</v>
      </c>
      <c r="G1239" s="10" t="s">
        <v>569</v>
      </c>
      <c r="H1239" s="10" t="s">
        <v>600</v>
      </c>
      <c r="I1239" s="10" t="s">
        <v>627</v>
      </c>
      <c r="J1239" s="10" t="s">
        <v>30652</v>
      </c>
      <c r="K1239" s="10" t="s">
        <v>18918</v>
      </c>
      <c r="L1239" s="10">
        <v>1</v>
      </c>
      <c r="M1239" s="10">
        <v>818.97</v>
      </c>
      <c r="N1239" s="10">
        <v>818.97</v>
      </c>
      <c r="O1239" s="59">
        <v>0.1</v>
      </c>
      <c r="P1239" s="10">
        <v>81.900000000000006</v>
      </c>
      <c r="Q1239" s="10">
        <v>737.07</v>
      </c>
      <c r="R1239" s="10" t="s">
        <v>614</v>
      </c>
      <c r="S1239" s="10" t="s">
        <v>564</v>
      </c>
      <c r="T1239" s="59">
        <v>0.3</v>
      </c>
      <c r="U1239" s="10">
        <v>221.12</v>
      </c>
    </row>
    <row r="1240" spans="1:21" x14ac:dyDescent="0.3">
      <c r="A1240" s="10" t="s">
        <v>30651</v>
      </c>
      <c r="B1240" s="61">
        <v>45101</v>
      </c>
      <c r="C1240" s="10" t="s">
        <v>3339</v>
      </c>
      <c r="D1240" s="10" t="s">
        <v>9807</v>
      </c>
      <c r="E1240" s="10" t="s">
        <v>629</v>
      </c>
      <c r="F1240" s="10" t="s">
        <v>628</v>
      </c>
      <c r="G1240" s="10" t="s">
        <v>569</v>
      </c>
      <c r="H1240" s="10" t="s">
        <v>600</v>
      </c>
      <c r="I1240" s="10" t="s">
        <v>599</v>
      </c>
      <c r="J1240" s="10" t="s">
        <v>30650</v>
      </c>
      <c r="K1240" s="10" t="s">
        <v>30649</v>
      </c>
      <c r="L1240" s="10">
        <v>1</v>
      </c>
      <c r="M1240" s="10">
        <v>823.66</v>
      </c>
      <c r="N1240" s="10">
        <v>823.66</v>
      </c>
      <c r="O1240" s="59">
        <v>0.2</v>
      </c>
      <c r="P1240" s="10">
        <v>164.73</v>
      </c>
      <c r="Q1240" s="10">
        <v>658.93</v>
      </c>
      <c r="R1240" s="10" t="s">
        <v>586</v>
      </c>
      <c r="S1240" s="10" t="s">
        <v>596</v>
      </c>
      <c r="T1240" s="59">
        <v>0.25</v>
      </c>
      <c r="U1240" s="10">
        <v>164.73</v>
      </c>
    </row>
    <row r="1241" spans="1:21" x14ac:dyDescent="0.3">
      <c r="A1241" s="10" t="s">
        <v>30648</v>
      </c>
      <c r="B1241" s="61">
        <v>45128</v>
      </c>
      <c r="C1241" s="10" t="s">
        <v>30647</v>
      </c>
      <c r="D1241" s="10" t="s">
        <v>16717</v>
      </c>
      <c r="E1241" s="10" t="s">
        <v>603</v>
      </c>
      <c r="F1241" s="10" t="s">
        <v>658</v>
      </c>
      <c r="G1241" s="10" t="s">
        <v>601</v>
      </c>
      <c r="H1241" s="10" t="s">
        <v>590</v>
      </c>
      <c r="I1241" s="10" t="s">
        <v>589</v>
      </c>
      <c r="J1241" s="10" t="s">
        <v>30646</v>
      </c>
      <c r="K1241" s="10" t="s">
        <v>25003</v>
      </c>
      <c r="L1241" s="10">
        <v>5</v>
      </c>
      <c r="M1241" s="10">
        <v>440.93</v>
      </c>
      <c r="N1241" s="10">
        <v>2204.65</v>
      </c>
      <c r="O1241" s="59">
        <v>0</v>
      </c>
      <c r="P1241" s="10">
        <v>0</v>
      </c>
      <c r="Q1241" s="10">
        <v>2204.65</v>
      </c>
      <c r="R1241" s="10" t="s">
        <v>614</v>
      </c>
      <c r="S1241" s="10" t="s">
        <v>607</v>
      </c>
      <c r="T1241" s="59">
        <v>0.25</v>
      </c>
      <c r="U1241" s="10">
        <v>551.16</v>
      </c>
    </row>
    <row r="1242" spans="1:21" x14ac:dyDescent="0.3">
      <c r="A1242" s="10" t="s">
        <v>30645</v>
      </c>
      <c r="B1242" s="61">
        <v>45136</v>
      </c>
      <c r="C1242" s="10" t="s">
        <v>7902</v>
      </c>
      <c r="D1242" s="10" t="s">
        <v>4373</v>
      </c>
      <c r="E1242" s="10" t="s">
        <v>629</v>
      </c>
      <c r="F1242" s="10" t="s">
        <v>790</v>
      </c>
      <c r="G1242" s="10" t="s">
        <v>601</v>
      </c>
      <c r="H1242" s="10" t="s">
        <v>590</v>
      </c>
      <c r="I1242" s="10" t="s">
        <v>635</v>
      </c>
      <c r="J1242" s="10" t="s">
        <v>30644</v>
      </c>
      <c r="K1242" s="10" t="s">
        <v>30643</v>
      </c>
      <c r="L1242" s="10">
        <v>6</v>
      </c>
      <c r="M1242" s="10">
        <v>975.18</v>
      </c>
      <c r="N1242" s="10">
        <v>5851.08</v>
      </c>
      <c r="O1242" s="59">
        <v>0.05</v>
      </c>
      <c r="P1242" s="10">
        <v>292.55</v>
      </c>
      <c r="Q1242" s="10">
        <v>5558.53</v>
      </c>
      <c r="R1242" s="10" t="s">
        <v>614</v>
      </c>
      <c r="S1242" s="10" t="s">
        <v>585</v>
      </c>
      <c r="T1242" s="59">
        <v>0.15</v>
      </c>
      <c r="U1242" s="10">
        <v>833.78</v>
      </c>
    </row>
    <row r="1243" spans="1:21" x14ac:dyDescent="0.3">
      <c r="A1243" s="10" t="s">
        <v>30642</v>
      </c>
      <c r="B1243" s="61">
        <v>45116</v>
      </c>
      <c r="C1243" s="10" t="s">
        <v>4510</v>
      </c>
      <c r="D1243" s="10" t="s">
        <v>22157</v>
      </c>
      <c r="E1243" s="10" t="s">
        <v>581</v>
      </c>
      <c r="F1243" s="10" t="s">
        <v>7</v>
      </c>
      <c r="G1243" s="10" t="s">
        <v>601</v>
      </c>
      <c r="H1243" s="10" t="s">
        <v>544</v>
      </c>
      <c r="I1243" s="10" t="s">
        <v>568</v>
      </c>
      <c r="J1243" s="10" t="s">
        <v>28796</v>
      </c>
      <c r="K1243" s="10" t="s">
        <v>22170</v>
      </c>
      <c r="L1243" s="10">
        <v>9</v>
      </c>
      <c r="M1243" s="10">
        <v>420.54</v>
      </c>
      <c r="N1243" s="10">
        <v>3784.86</v>
      </c>
      <c r="O1243" s="59">
        <v>0.1</v>
      </c>
      <c r="P1243" s="10">
        <v>378.49</v>
      </c>
      <c r="Q1243" s="10">
        <v>3406.37</v>
      </c>
      <c r="R1243" s="10" t="s">
        <v>565</v>
      </c>
      <c r="S1243" s="10" t="s">
        <v>585</v>
      </c>
      <c r="T1243" s="59">
        <v>0.15</v>
      </c>
      <c r="U1243" s="10">
        <v>510.96</v>
      </c>
    </row>
    <row r="1244" spans="1:21" x14ac:dyDescent="0.3">
      <c r="A1244" s="10" t="s">
        <v>30641</v>
      </c>
      <c r="B1244" s="61">
        <v>45127</v>
      </c>
      <c r="C1244" s="10" t="s">
        <v>18128</v>
      </c>
      <c r="D1244" s="10" t="s">
        <v>21989</v>
      </c>
      <c r="E1244" s="10" t="s">
        <v>571</v>
      </c>
      <c r="F1244" s="10" t="s">
        <v>570</v>
      </c>
      <c r="G1244" s="10" t="s">
        <v>601</v>
      </c>
      <c r="H1244" s="10" t="s">
        <v>590</v>
      </c>
      <c r="I1244" s="10" t="s">
        <v>589</v>
      </c>
      <c r="J1244" s="10" t="s">
        <v>30640</v>
      </c>
      <c r="K1244" s="10" t="s">
        <v>6840</v>
      </c>
      <c r="L1244" s="10">
        <v>8</v>
      </c>
      <c r="M1244" s="10">
        <v>913.82</v>
      </c>
      <c r="N1244" s="10">
        <v>7310.56</v>
      </c>
      <c r="O1244" s="59">
        <v>0</v>
      </c>
      <c r="P1244" s="10">
        <v>0</v>
      </c>
      <c r="Q1244" s="10">
        <v>7310.56</v>
      </c>
      <c r="R1244" s="10" t="s">
        <v>565</v>
      </c>
      <c r="S1244" s="10" t="s">
        <v>607</v>
      </c>
      <c r="T1244" s="59">
        <v>0.25</v>
      </c>
      <c r="U1244" s="10">
        <v>1827.64</v>
      </c>
    </row>
    <row r="1245" spans="1:21" x14ac:dyDescent="0.3">
      <c r="A1245" s="10" t="s">
        <v>30639</v>
      </c>
      <c r="B1245" s="61">
        <v>45351</v>
      </c>
      <c r="C1245" s="10" t="s">
        <v>7818</v>
      </c>
      <c r="D1245" s="10" t="s">
        <v>30638</v>
      </c>
      <c r="E1245" s="10" t="s">
        <v>581</v>
      </c>
      <c r="F1245" s="10" t="s">
        <v>580</v>
      </c>
      <c r="G1245" s="10" t="s">
        <v>601</v>
      </c>
      <c r="H1245" s="10" t="s">
        <v>579</v>
      </c>
      <c r="I1245" s="10" t="s">
        <v>722</v>
      </c>
      <c r="J1245" s="10" t="s">
        <v>18363</v>
      </c>
      <c r="K1245" s="10" t="s">
        <v>30637</v>
      </c>
      <c r="L1245" s="10">
        <v>4</v>
      </c>
      <c r="M1245" s="10">
        <v>837.35</v>
      </c>
      <c r="N1245" s="10">
        <v>3349.4</v>
      </c>
      <c r="O1245" s="59">
        <v>0.1</v>
      </c>
      <c r="P1245" s="10">
        <v>334.94</v>
      </c>
      <c r="Q1245" s="10">
        <v>3014.46</v>
      </c>
      <c r="R1245" s="10" t="s">
        <v>614</v>
      </c>
      <c r="S1245" s="10" t="s">
        <v>607</v>
      </c>
      <c r="T1245" s="59">
        <v>0.3</v>
      </c>
      <c r="U1245" s="10">
        <v>904.34</v>
      </c>
    </row>
    <row r="1246" spans="1:21" x14ac:dyDescent="0.3">
      <c r="A1246" s="10" t="s">
        <v>30636</v>
      </c>
      <c r="B1246" s="61">
        <v>45318</v>
      </c>
      <c r="C1246" s="10" t="s">
        <v>23874</v>
      </c>
      <c r="D1246" s="10" t="s">
        <v>6377</v>
      </c>
      <c r="E1246" s="10" t="s">
        <v>581</v>
      </c>
      <c r="F1246" s="10" t="s">
        <v>83</v>
      </c>
      <c r="G1246" s="10" t="s">
        <v>569</v>
      </c>
      <c r="H1246" s="10" t="s">
        <v>590</v>
      </c>
      <c r="I1246" s="10" t="s">
        <v>589</v>
      </c>
      <c r="J1246" s="10" t="s">
        <v>30635</v>
      </c>
      <c r="K1246" s="10" t="s">
        <v>30634</v>
      </c>
      <c r="L1246" s="10">
        <v>4</v>
      </c>
      <c r="M1246" s="10">
        <v>632.74</v>
      </c>
      <c r="N1246" s="10">
        <v>2530.96</v>
      </c>
      <c r="O1246" s="59">
        <v>0.05</v>
      </c>
      <c r="P1246" s="10">
        <v>126.55</v>
      </c>
      <c r="Q1246" s="10">
        <v>2404.41</v>
      </c>
      <c r="R1246" s="10" t="s">
        <v>586</v>
      </c>
      <c r="S1246" s="10" t="s">
        <v>585</v>
      </c>
      <c r="T1246" s="59">
        <v>0.3</v>
      </c>
      <c r="U1246" s="10">
        <v>721.32</v>
      </c>
    </row>
    <row r="1247" spans="1:21" x14ac:dyDescent="0.3">
      <c r="A1247" s="10" t="s">
        <v>30633</v>
      </c>
      <c r="B1247" s="61">
        <v>45019</v>
      </c>
      <c r="C1247" s="10" t="s">
        <v>5049</v>
      </c>
      <c r="D1247" s="10" t="s">
        <v>30632</v>
      </c>
      <c r="E1247" s="10" t="s">
        <v>629</v>
      </c>
      <c r="F1247" s="10" t="s">
        <v>759</v>
      </c>
      <c r="G1247" s="10" t="s">
        <v>601</v>
      </c>
      <c r="H1247" s="10" t="s">
        <v>600</v>
      </c>
      <c r="I1247" s="10" t="s">
        <v>599</v>
      </c>
      <c r="J1247" s="10" t="s">
        <v>11312</v>
      </c>
      <c r="K1247" s="10" t="s">
        <v>11221</v>
      </c>
      <c r="L1247" s="10">
        <v>8</v>
      </c>
      <c r="M1247" s="10">
        <v>515.73</v>
      </c>
      <c r="N1247" s="10">
        <v>4125.84</v>
      </c>
      <c r="O1247" s="59">
        <v>0.2</v>
      </c>
      <c r="P1247" s="10">
        <v>825.17</v>
      </c>
      <c r="Q1247" s="10">
        <v>3300.67</v>
      </c>
      <c r="R1247" s="10" t="s">
        <v>614</v>
      </c>
      <c r="S1247" s="10" t="s">
        <v>596</v>
      </c>
      <c r="T1247" s="59">
        <v>0.25</v>
      </c>
      <c r="U1247" s="10">
        <v>825.17</v>
      </c>
    </row>
    <row r="1248" spans="1:21" x14ac:dyDescent="0.3">
      <c r="A1248" s="10" t="s">
        <v>30631</v>
      </c>
      <c r="B1248" s="61">
        <v>45003</v>
      </c>
      <c r="C1248" s="10" t="s">
        <v>1128</v>
      </c>
      <c r="D1248" s="10" t="s">
        <v>29616</v>
      </c>
      <c r="E1248" s="10" t="s">
        <v>571</v>
      </c>
      <c r="F1248" s="10" t="s">
        <v>570</v>
      </c>
      <c r="G1248" s="10" t="s">
        <v>569</v>
      </c>
      <c r="H1248" s="10" t="s">
        <v>544</v>
      </c>
      <c r="I1248" s="10" t="s">
        <v>610</v>
      </c>
      <c r="J1248" s="10" t="s">
        <v>30630</v>
      </c>
      <c r="K1248" s="10" t="s">
        <v>4336</v>
      </c>
      <c r="L1248" s="10">
        <v>2</v>
      </c>
      <c r="M1248" s="10">
        <v>223.17</v>
      </c>
      <c r="N1248" s="10">
        <v>446.34</v>
      </c>
      <c r="O1248" s="59">
        <v>0.2</v>
      </c>
      <c r="P1248" s="10">
        <v>89.27</v>
      </c>
      <c r="Q1248" s="10">
        <v>357.07</v>
      </c>
      <c r="R1248" s="10" t="s">
        <v>565</v>
      </c>
      <c r="S1248" s="10" t="s">
        <v>564</v>
      </c>
      <c r="T1248" s="59">
        <v>0.3</v>
      </c>
      <c r="U1248" s="10">
        <v>107.12</v>
      </c>
    </row>
    <row r="1249" spans="1:21" x14ac:dyDescent="0.3">
      <c r="A1249" s="10" t="s">
        <v>30629</v>
      </c>
      <c r="B1249" s="61">
        <v>45290</v>
      </c>
      <c r="C1249" s="10" t="s">
        <v>930</v>
      </c>
      <c r="D1249" s="10" t="s">
        <v>24949</v>
      </c>
      <c r="E1249" s="10" t="s">
        <v>581</v>
      </c>
      <c r="F1249" s="10" t="s">
        <v>83</v>
      </c>
      <c r="G1249" s="10" t="s">
        <v>601</v>
      </c>
      <c r="H1249" s="10" t="s">
        <v>600</v>
      </c>
      <c r="I1249" s="10" t="s">
        <v>664</v>
      </c>
      <c r="J1249" s="10" t="s">
        <v>21676</v>
      </c>
      <c r="K1249" s="10" t="s">
        <v>30628</v>
      </c>
      <c r="L1249" s="10">
        <v>6</v>
      </c>
      <c r="M1249" s="10">
        <v>144.85</v>
      </c>
      <c r="N1249" s="10">
        <v>869.1</v>
      </c>
      <c r="O1249" s="59">
        <v>0.1</v>
      </c>
      <c r="P1249" s="10">
        <v>86.91</v>
      </c>
      <c r="Q1249" s="10">
        <v>782.19</v>
      </c>
      <c r="R1249" s="10" t="s">
        <v>575</v>
      </c>
      <c r="S1249" s="10" t="s">
        <v>585</v>
      </c>
      <c r="T1249" s="59">
        <v>0.15</v>
      </c>
      <c r="U1249" s="10">
        <v>117.33</v>
      </c>
    </row>
    <row r="1250" spans="1:21" x14ac:dyDescent="0.3">
      <c r="A1250" s="10" t="s">
        <v>30627</v>
      </c>
      <c r="B1250" s="61">
        <v>45254</v>
      </c>
      <c r="C1250" s="10" t="s">
        <v>7897</v>
      </c>
      <c r="D1250" s="10" t="s">
        <v>14921</v>
      </c>
      <c r="E1250" s="10" t="s">
        <v>581</v>
      </c>
      <c r="F1250" s="10" t="s">
        <v>7</v>
      </c>
      <c r="G1250" s="10" t="s">
        <v>601</v>
      </c>
      <c r="H1250" s="10" t="s">
        <v>600</v>
      </c>
      <c r="I1250" s="10" t="s">
        <v>664</v>
      </c>
      <c r="J1250" s="10" t="s">
        <v>16133</v>
      </c>
      <c r="K1250" s="10" t="s">
        <v>7769</v>
      </c>
      <c r="L1250" s="10">
        <v>6</v>
      </c>
      <c r="M1250" s="10">
        <v>934.94</v>
      </c>
      <c r="N1250" s="10">
        <v>5609.64</v>
      </c>
      <c r="O1250" s="59">
        <v>0.05</v>
      </c>
      <c r="P1250" s="10">
        <v>280.48</v>
      </c>
      <c r="Q1250" s="10">
        <v>5329.16</v>
      </c>
      <c r="R1250" s="10" t="s">
        <v>614</v>
      </c>
      <c r="S1250" s="10" t="s">
        <v>607</v>
      </c>
      <c r="T1250" s="59">
        <v>0.25</v>
      </c>
      <c r="U1250" s="10">
        <v>1332.29</v>
      </c>
    </row>
    <row r="1251" spans="1:21" x14ac:dyDescent="0.3">
      <c r="A1251" s="10" t="s">
        <v>30626</v>
      </c>
      <c r="B1251" s="61">
        <v>45006</v>
      </c>
      <c r="C1251" s="10" t="s">
        <v>1720</v>
      </c>
      <c r="D1251" s="10" t="s">
        <v>4043</v>
      </c>
      <c r="E1251" s="10" t="s">
        <v>629</v>
      </c>
      <c r="F1251" s="10" t="s">
        <v>759</v>
      </c>
      <c r="G1251" s="10" t="s">
        <v>569</v>
      </c>
      <c r="H1251" s="10" t="s">
        <v>579</v>
      </c>
      <c r="I1251" s="10" t="s">
        <v>578</v>
      </c>
      <c r="J1251" s="10" t="s">
        <v>30625</v>
      </c>
      <c r="K1251" s="10" t="s">
        <v>30624</v>
      </c>
      <c r="L1251" s="10">
        <v>4</v>
      </c>
      <c r="M1251" s="10">
        <v>836.74</v>
      </c>
      <c r="N1251" s="10">
        <v>3346.96</v>
      </c>
      <c r="O1251" s="59">
        <v>0.2</v>
      </c>
      <c r="P1251" s="10">
        <v>669.39</v>
      </c>
      <c r="Q1251" s="10">
        <v>2677.57</v>
      </c>
      <c r="R1251" s="10" t="s">
        <v>565</v>
      </c>
      <c r="S1251" s="10" t="s">
        <v>607</v>
      </c>
      <c r="T1251" s="59">
        <v>0.15</v>
      </c>
      <c r="U1251" s="10">
        <v>401.64</v>
      </c>
    </row>
    <row r="1252" spans="1:21" x14ac:dyDescent="0.3">
      <c r="A1252" s="10" t="s">
        <v>30623</v>
      </c>
      <c r="B1252" s="61">
        <v>45191</v>
      </c>
      <c r="C1252" s="10" t="s">
        <v>23795</v>
      </c>
      <c r="D1252" s="10" t="s">
        <v>21527</v>
      </c>
      <c r="E1252" s="10" t="s">
        <v>581</v>
      </c>
      <c r="F1252" s="10" t="s">
        <v>7</v>
      </c>
      <c r="G1252" s="10" t="s">
        <v>601</v>
      </c>
      <c r="H1252" s="10" t="s">
        <v>544</v>
      </c>
      <c r="I1252" s="10" t="s">
        <v>568</v>
      </c>
      <c r="J1252" s="10" t="s">
        <v>27517</v>
      </c>
      <c r="K1252" s="10" t="s">
        <v>27923</v>
      </c>
      <c r="L1252" s="10">
        <v>2</v>
      </c>
      <c r="M1252" s="10">
        <v>385.4</v>
      </c>
      <c r="N1252" s="10">
        <v>770.8</v>
      </c>
      <c r="O1252" s="59">
        <v>0.2</v>
      </c>
      <c r="P1252" s="10">
        <v>154.16</v>
      </c>
      <c r="Q1252" s="10">
        <v>616.64</v>
      </c>
      <c r="R1252" s="10" t="s">
        <v>575</v>
      </c>
      <c r="S1252" s="10" t="s">
        <v>585</v>
      </c>
      <c r="T1252" s="59">
        <v>0.3</v>
      </c>
      <c r="U1252" s="10">
        <v>184.99</v>
      </c>
    </row>
    <row r="1253" spans="1:21" x14ac:dyDescent="0.3">
      <c r="A1253" s="10" t="s">
        <v>30622</v>
      </c>
      <c r="B1253" s="61">
        <v>45136</v>
      </c>
      <c r="C1253" s="10" t="s">
        <v>12095</v>
      </c>
      <c r="D1253" s="10" t="s">
        <v>18839</v>
      </c>
      <c r="E1253" s="10" t="s">
        <v>629</v>
      </c>
      <c r="F1253" s="10" t="s">
        <v>790</v>
      </c>
      <c r="G1253" s="10" t="s">
        <v>569</v>
      </c>
      <c r="H1253" s="10" t="s">
        <v>544</v>
      </c>
      <c r="I1253" s="10" t="s">
        <v>568</v>
      </c>
      <c r="J1253" s="10" t="s">
        <v>30621</v>
      </c>
      <c r="K1253" s="10" t="s">
        <v>30620</v>
      </c>
      <c r="L1253" s="10">
        <v>5</v>
      </c>
      <c r="M1253" s="10">
        <v>101.41</v>
      </c>
      <c r="N1253" s="10">
        <v>507.05</v>
      </c>
      <c r="O1253" s="59">
        <v>0.05</v>
      </c>
      <c r="P1253" s="10">
        <v>25.35</v>
      </c>
      <c r="Q1253" s="10">
        <v>481.7</v>
      </c>
      <c r="R1253" s="10" t="s">
        <v>565</v>
      </c>
      <c r="S1253" s="10" t="s">
        <v>585</v>
      </c>
      <c r="T1253" s="59">
        <v>0.15</v>
      </c>
      <c r="U1253" s="10">
        <v>72.25</v>
      </c>
    </row>
    <row r="1254" spans="1:21" x14ac:dyDescent="0.3">
      <c r="A1254" s="10" t="s">
        <v>30619</v>
      </c>
      <c r="B1254" s="61">
        <v>45044</v>
      </c>
      <c r="C1254" s="10" t="s">
        <v>8965</v>
      </c>
      <c r="D1254" s="10" t="s">
        <v>15917</v>
      </c>
      <c r="E1254" s="10" t="s">
        <v>581</v>
      </c>
      <c r="F1254" s="10" t="s">
        <v>83</v>
      </c>
      <c r="G1254" s="10" t="s">
        <v>601</v>
      </c>
      <c r="H1254" s="10" t="s">
        <v>600</v>
      </c>
      <c r="I1254" s="10" t="s">
        <v>627</v>
      </c>
      <c r="J1254" s="10" t="s">
        <v>3955</v>
      </c>
      <c r="K1254" s="10" t="s">
        <v>6659</v>
      </c>
      <c r="L1254" s="10">
        <v>3</v>
      </c>
      <c r="M1254" s="10">
        <v>582.36</v>
      </c>
      <c r="N1254" s="10">
        <v>1747.08</v>
      </c>
      <c r="O1254" s="59">
        <v>0.05</v>
      </c>
      <c r="P1254" s="10">
        <v>87.35</v>
      </c>
      <c r="Q1254" s="10">
        <v>1659.73</v>
      </c>
      <c r="R1254" s="10" t="s">
        <v>614</v>
      </c>
      <c r="S1254" s="10" t="s">
        <v>596</v>
      </c>
      <c r="T1254" s="59">
        <v>0.3</v>
      </c>
      <c r="U1254" s="10">
        <v>497.92</v>
      </c>
    </row>
    <row r="1255" spans="1:21" x14ac:dyDescent="0.3">
      <c r="A1255" s="10" t="s">
        <v>30618</v>
      </c>
      <c r="B1255" s="61">
        <v>45266</v>
      </c>
      <c r="C1255" s="10" t="s">
        <v>12014</v>
      </c>
      <c r="D1255" s="10" t="s">
        <v>30617</v>
      </c>
      <c r="E1255" s="10" t="s">
        <v>581</v>
      </c>
      <c r="F1255" s="10" t="s">
        <v>580</v>
      </c>
      <c r="G1255" s="10" t="s">
        <v>569</v>
      </c>
      <c r="H1255" s="10" t="s">
        <v>579</v>
      </c>
      <c r="I1255" s="10" t="s">
        <v>578</v>
      </c>
      <c r="J1255" s="10" t="s">
        <v>30616</v>
      </c>
      <c r="K1255" s="10" t="s">
        <v>10402</v>
      </c>
      <c r="L1255" s="10">
        <v>4</v>
      </c>
      <c r="M1255" s="10">
        <v>899.46</v>
      </c>
      <c r="N1255" s="10">
        <v>3597.84</v>
      </c>
      <c r="O1255" s="59">
        <v>0.05</v>
      </c>
      <c r="P1255" s="10">
        <v>179.89</v>
      </c>
      <c r="Q1255" s="10">
        <v>3417.95</v>
      </c>
      <c r="R1255" s="10" t="s">
        <v>614</v>
      </c>
      <c r="S1255" s="10" t="s">
        <v>596</v>
      </c>
      <c r="T1255" s="59">
        <v>0.25</v>
      </c>
      <c r="U1255" s="10">
        <v>854.49</v>
      </c>
    </row>
    <row r="1256" spans="1:21" x14ac:dyDescent="0.3">
      <c r="A1256" s="10" t="s">
        <v>30615</v>
      </c>
      <c r="B1256" s="61">
        <v>45174</v>
      </c>
      <c r="C1256" s="10" t="s">
        <v>1477</v>
      </c>
      <c r="D1256" s="10" t="s">
        <v>30614</v>
      </c>
      <c r="E1256" s="10" t="s">
        <v>629</v>
      </c>
      <c r="F1256" s="10" t="s">
        <v>790</v>
      </c>
      <c r="G1256" s="10" t="s">
        <v>601</v>
      </c>
      <c r="H1256" s="10" t="s">
        <v>600</v>
      </c>
      <c r="I1256" s="10" t="s">
        <v>664</v>
      </c>
      <c r="J1256" s="10" t="s">
        <v>1136</v>
      </c>
      <c r="K1256" s="10" t="s">
        <v>30613</v>
      </c>
      <c r="L1256" s="10">
        <v>8</v>
      </c>
      <c r="M1256" s="10">
        <v>347.48</v>
      </c>
      <c r="N1256" s="10">
        <v>2779.84</v>
      </c>
      <c r="O1256" s="59">
        <v>0.05</v>
      </c>
      <c r="P1256" s="10">
        <v>138.99</v>
      </c>
      <c r="Q1256" s="10">
        <v>2640.85</v>
      </c>
      <c r="R1256" s="10" t="s">
        <v>614</v>
      </c>
      <c r="S1256" s="10" t="s">
        <v>564</v>
      </c>
      <c r="T1256" s="59">
        <v>0.25</v>
      </c>
      <c r="U1256" s="10">
        <v>660.21</v>
      </c>
    </row>
    <row r="1257" spans="1:21" x14ac:dyDescent="0.3">
      <c r="A1257" s="10" t="s">
        <v>30612</v>
      </c>
      <c r="B1257" s="61">
        <v>44931</v>
      </c>
      <c r="C1257" s="10" t="s">
        <v>24764</v>
      </c>
      <c r="D1257" s="10" t="s">
        <v>2086</v>
      </c>
      <c r="E1257" s="10" t="s">
        <v>629</v>
      </c>
      <c r="F1257" s="10" t="s">
        <v>628</v>
      </c>
      <c r="G1257" s="10" t="s">
        <v>569</v>
      </c>
      <c r="H1257" s="10" t="s">
        <v>590</v>
      </c>
      <c r="I1257" s="10" t="s">
        <v>748</v>
      </c>
      <c r="J1257" s="10" t="s">
        <v>7752</v>
      </c>
      <c r="K1257" s="10" t="s">
        <v>1954</v>
      </c>
      <c r="L1257" s="10">
        <v>10</v>
      </c>
      <c r="M1257" s="10">
        <v>667.56</v>
      </c>
      <c r="N1257" s="10">
        <v>6675.6</v>
      </c>
      <c r="O1257" s="59">
        <v>0.2</v>
      </c>
      <c r="P1257" s="10">
        <v>1335.12</v>
      </c>
      <c r="Q1257" s="10">
        <v>5340.48</v>
      </c>
      <c r="R1257" s="10" t="s">
        <v>614</v>
      </c>
      <c r="S1257" s="10" t="s">
        <v>596</v>
      </c>
      <c r="T1257" s="59">
        <v>0.25</v>
      </c>
      <c r="U1257" s="10">
        <v>1335.12</v>
      </c>
    </row>
    <row r="1258" spans="1:21" x14ac:dyDescent="0.3">
      <c r="A1258" s="10" t="s">
        <v>30611</v>
      </c>
      <c r="B1258" s="61">
        <v>45336</v>
      </c>
      <c r="C1258" s="10" t="s">
        <v>17158</v>
      </c>
      <c r="D1258" s="10" t="s">
        <v>29626</v>
      </c>
      <c r="E1258" s="10" t="s">
        <v>603</v>
      </c>
      <c r="F1258" s="10" t="s">
        <v>658</v>
      </c>
      <c r="G1258" s="10" t="s">
        <v>569</v>
      </c>
      <c r="H1258" s="10" t="s">
        <v>544</v>
      </c>
      <c r="I1258" s="10" t="s">
        <v>10</v>
      </c>
      <c r="J1258" s="10" t="s">
        <v>30610</v>
      </c>
      <c r="K1258" s="10" t="s">
        <v>30609</v>
      </c>
      <c r="L1258" s="10">
        <v>10</v>
      </c>
      <c r="M1258" s="10">
        <v>427.82</v>
      </c>
      <c r="N1258" s="10">
        <v>4278.2</v>
      </c>
      <c r="O1258" s="59">
        <v>0</v>
      </c>
      <c r="P1258" s="10">
        <v>0</v>
      </c>
      <c r="Q1258" s="10">
        <v>4278.2</v>
      </c>
      <c r="R1258" s="10" t="s">
        <v>575</v>
      </c>
      <c r="S1258" s="10" t="s">
        <v>585</v>
      </c>
      <c r="T1258" s="59">
        <v>0.3</v>
      </c>
      <c r="U1258" s="10">
        <v>1283.46</v>
      </c>
    </row>
    <row r="1259" spans="1:21" x14ac:dyDescent="0.3">
      <c r="A1259" s="10" t="s">
        <v>30608</v>
      </c>
      <c r="B1259" s="61">
        <v>45315</v>
      </c>
      <c r="C1259" s="10" t="s">
        <v>30607</v>
      </c>
      <c r="D1259" s="10" t="s">
        <v>13611</v>
      </c>
      <c r="E1259" s="10" t="s">
        <v>571</v>
      </c>
      <c r="F1259" s="10" t="s">
        <v>570</v>
      </c>
      <c r="G1259" s="10" t="s">
        <v>569</v>
      </c>
      <c r="H1259" s="10" t="s">
        <v>600</v>
      </c>
      <c r="I1259" s="10" t="s">
        <v>627</v>
      </c>
      <c r="J1259" s="10" t="s">
        <v>30606</v>
      </c>
      <c r="K1259" s="10" t="s">
        <v>13173</v>
      </c>
      <c r="L1259" s="10">
        <v>4</v>
      </c>
      <c r="M1259" s="10">
        <v>705.98</v>
      </c>
      <c r="N1259" s="10">
        <v>2823.92</v>
      </c>
      <c r="O1259" s="59">
        <v>0.05</v>
      </c>
      <c r="P1259" s="10">
        <v>141.19999999999999</v>
      </c>
      <c r="Q1259" s="10">
        <v>2682.72</v>
      </c>
      <c r="R1259" s="10" t="s">
        <v>575</v>
      </c>
      <c r="S1259" s="10" t="s">
        <v>564</v>
      </c>
      <c r="T1259" s="59">
        <v>0.3</v>
      </c>
      <c r="U1259" s="10">
        <v>804.82</v>
      </c>
    </row>
    <row r="1260" spans="1:21" x14ac:dyDescent="0.3">
      <c r="A1260" s="10" t="s">
        <v>30605</v>
      </c>
      <c r="B1260" s="61">
        <v>45293</v>
      </c>
      <c r="C1260" s="10" t="s">
        <v>28254</v>
      </c>
      <c r="D1260" s="10" t="s">
        <v>30604</v>
      </c>
      <c r="E1260" s="10" t="s">
        <v>592</v>
      </c>
      <c r="F1260" s="10" t="s">
        <v>18</v>
      </c>
      <c r="G1260" s="10" t="s">
        <v>601</v>
      </c>
      <c r="H1260" s="10" t="s">
        <v>600</v>
      </c>
      <c r="I1260" s="10" t="s">
        <v>664</v>
      </c>
      <c r="J1260" s="10" t="s">
        <v>30603</v>
      </c>
      <c r="K1260" s="10" t="s">
        <v>22460</v>
      </c>
      <c r="L1260" s="10">
        <v>1</v>
      </c>
      <c r="M1260" s="10">
        <v>362.69</v>
      </c>
      <c r="N1260" s="10">
        <v>362.69</v>
      </c>
      <c r="O1260" s="59">
        <v>0.05</v>
      </c>
      <c r="P1260" s="10">
        <v>18.13</v>
      </c>
      <c r="Q1260" s="10">
        <v>344.56</v>
      </c>
      <c r="R1260" s="10" t="s">
        <v>614</v>
      </c>
      <c r="S1260" s="10" t="s">
        <v>564</v>
      </c>
      <c r="T1260" s="59">
        <v>0.25</v>
      </c>
      <c r="U1260" s="10">
        <v>86.14</v>
      </c>
    </row>
    <row r="1261" spans="1:21" x14ac:dyDescent="0.3">
      <c r="A1261" s="10" t="s">
        <v>30602</v>
      </c>
      <c r="B1261" s="61">
        <v>45127</v>
      </c>
      <c r="C1261" s="10" t="s">
        <v>13551</v>
      </c>
      <c r="D1261" s="10" t="s">
        <v>10100</v>
      </c>
      <c r="E1261" s="10" t="s">
        <v>629</v>
      </c>
      <c r="F1261" s="10" t="s">
        <v>759</v>
      </c>
      <c r="G1261" s="10" t="s">
        <v>601</v>
      </c>
      <c r="H1261" s="10" t="s">
        <v>600</v>
      </c>
      <c r="I1261" s="10" t="s">
        <v>599</v>
      </c>
      <c r="J1261" s="10" t="s">
        <v>7669</v>
      </c>
      <c r="K1261" s="10" t="s">
        <v>19978</v>
      </c>
      <c r="L1261" s="10">
        <v>9</v>
      </c>
      <c r="M1261" s="10">
        <v>977.71</v>
      </c>
      <c r="N1261" s="10">
        <v>8799.39</v>
      </c>
      <c r="O1261" s="59">
        <v>0.1</v>
      </c>
      <c r="P1261" s="10">
        <v>879.94</v>
      </c>
      <c r="Q1261" s="10">
        <v>7919.45</v>
      </c>
      <c r="R1261" s="10" t="s">
        <v>586</v>
      </c>
      <c r="S1261" s="10" t="s">
        <v>564</v>
      </c>
      <c r="T1261" s="59">
        <v>0.15</v>
      </c>
      <c r="U1261" s="10">
        <v>1187.92</v>
      </c>
    </row>
    <row r="1262" spans="1:21" x14ac:dyDescent="0.3">
      <c r="A1262" s="10" t="s">
        <v>30601</v>
      </c>
      <c r="B1262" s="61">
        <v>45013</v>
      </c>
      <c r="C1262" s="10" t="s">
        <v>13314</v>
      </c>
      <c r="D1262" s="10" t="s">
        <v>9691</v>
      </c>
      <c r="E1262" s="10" t="s">
        <v>592</v>
      </c>
      <c r="F1262" s="10" t="s">
        <v>18</v>
      </c>
      <c r="G1262" s="10" t="s">
        <v>569</v>
      </c>
      <c r="H1262" s="10" t="s">
        <v>544</v>
      </c>
      <c r="I1262" s="10" t="s">
        <v>10</v>
      </c>
      <c r="J1262" s="10" t="s">
        <v>14767</v>
      </c>
      <c r="K1262" s="10" t="s">
        <v>12135</v>
      </c>
      <c r="L1262" s="10">
        <v>4</v>
      </c>
      <c r="M1262" s="10">
        <v>869.93</v>
      </c>
      <c r="N1262" s="10">
        <v>3479.72</v>
      </c>
      <c r="O1262" s="59">
        <v>0.2</v>
      </c>
      <c r="P1262" s="10">
        <v>695.94</v>
      </c>
      <c r="Q1262" s="10">
        <v>2783.78</v>
      </c>
      <c r="R1262" s="10" t="s">
        <v>614</v>
      </c>
      <c r="S1262" s="10" t="s">
        <v>596</v>
      </c>
      <c r="T1262" s="59">
        <v>0.25</v>
      </c>
      <c r="U1262" s="10">
        <v>695.95</v>
      </c>
    </row>
    <row r="1263" spans="1:21" x14ac:dyDescent="0.3">
      <c r="A1263" s="10" t="s">
        <v>30600</v>
      </c>
      <c r="B1263" s="61">
        <v>45020</v>
      </c>
      <c r="C1263" s="10" t="s">
        <v>14459</v>
      </c>
      <c r="D1263" s="10" t="s">
        <v>3497</v>
      </c>
      <c r="E1263" s="10" t="s">
        <v>592</v>
      </c>
      <c r="F1263" s="10" t="s">
        <v>652</v>
      </c>
      <c r="G1263" s="10" t="s">
        <v>601</v>
      </c>
      <c r="H1263" s="10" t="s">
        <v>590</v>
      </c>
      <c r="I1263" s="10" t="s">
        <v>635</v>
      </c>
      <c r="J1263" s="10" t="s">
        <v>25403</v>
      </c>
      <c r="K1263" s="10" t="s">
        <v>715</v>
      </c>
      <c r="L1263" s="10">
        <v>2</v>
      </c>
      <c r="M1263" s="10">
        <v>478.54</v>
      </c>
      <c r="N1263" s="10">
        <v>957.08</v>
      </c>
      <c r="O1263" s="59">
        <v>0.05</v>
      </c>
      <c r="P1263" s="10">
        <v>47.85</v>
      </c>
      <c r="Q1263" s="10">
        <v>909.23</v>
      </c>
      <c r="R1263" s="10" t="s">
        <v>586</v>
      </c>
      <c r="S1263" s="10" t="s">
        <v>564</v>
      </c>
      <c r="T1263" s="59">
        <v>0.15</v>
      </c>
      <c r="U1263" s="10">
        <v>136.38</v>
      </c>
    </row>
    <row r="1264" spans="1:21" x14ac:dyDescent="0.3">
      <c r="A1264" s="10" t="s">
        <v>30599</v>
      </c>
      <c r="B1264" s="61">
        <v>45155</v>
      </c>
      <c r="C1264" s="10" t="s">
        <v>1278</v>
      </c>
      <c r="D1264" s="10" t="s">
        <v>30598</v>
      </c>
      <c r="E1264" s="10" t="s">
        <v>581</v>
      </c>
      <c r="F1264" s="10" t="s">
        <v>83</v>
      </c>
      <c r="G1264" s="10" t="s">
        <v>601</v>
      </c>
      <c r="H1264" s="10" t="s">
        <v>590</v>
      </c>
      <c r="I1264" s="10" t="s">
        <v>589</v>
      </c>
      <c r="J1264" s="10" t="s">
        <v>30597</v>
      </c>
      <c r="K1264" s="10" t="s">
        <v>19089</v>
      </c>
      <c r="L1264" s="10">
        <v>4</v>
      </c>
      <c r="M1264" s="10">
        <v>656.6</v>
      </c>
      <c r="N1264" s="10">
        <v>2626.4</v>
      </c>
      <c r="O1264" s="59">
        <v>0.1</v>
      </c>
      <c r="P1264" s="10">
        <v>262.64</v>
      </c>
      <c r="Q1264" s="10">
        <v>2363.7600000000002</v>
      </c>
      <c r="R1264" s="10" t="s">
        <v>614</v>
      </c>
      <c r="S1264" s="10" t="s">
        <v>607</v>
      </c>
      <c r="T1264" s="59">
        <v>0.3</v>
      </c>
      <c r="U1264" s="10">
        <v>709.13</v>
      </c>
    </row>
    <row r="1265" spans="1:21" x14ac:dyDescent="0.3">
      <c r="A1265" s="10" t="s">
        <v>30596</v>
      </c>
      <c r="B1265" s="61">
        <v>45107</v>
      </c>
      <c r="C1265" s="10" t="s">
        <v>30121</v>
      </c>
      <c r="D1265" s="10" t="s">
        <v>21107</v>
      </c>
      <c r="E1265" s="10" t="s">
        <v>592</v>
      </c>
      <c r="F1265" s="10" t="s">
        <v>652</v>
      </c>
      <c r="G1265" s="10" t="s">
        <v>569</v>
      </c>
      <c r="H1265" s="10" t="s">
        <v>579</v>
      </c>
      <c r="I1265" s="10" t="s">
        <v>578</v>
      </c>
      <c r="J1265" s="10" t="s">
        <v>26765</v>
      </c>
      <c r="K1265" s="10" t="s">
        <v>30595</v>
      </c>
      <c r="L1265" s="10">
        <v>1</v>
      </c>
      <c r="M1265" s="10">
        <v>584.03</v>
      </c>
      <c r="N1265" s="10">
        <v>584.03</v>
      </c>
      <c r="O1265" s="59">
        <v>0</v>
      </c>
      <c r="P1265" s="10">
        <v>0</v>
      </c>
      <c r="Q1265" s="10">
        <v>584.03</v>
      </c>
      <c r="R1265" s="10" t="s">
        <v>565</v>
      </c>
      <c r="S1265" s="10" t="s">
        <v>585</v>
      </c>
      <c r="T1265" s="59">
        <v>0.15</v>
      </c>
      <c r="U1265" s="10">
        <v>87.6</v>
      </c>
    </row>
    <row r="1266" spans="1:21" x14ac:dyDescent="0.3">
      <c r="A1266" s="10" t="s">
        <v>30594</v>
      </c>
      <c r="B1266" s="61">
        <v>45318</v>
      </c>
      <c r="C1266" s="10" t="s">
        <v>6580</v>
      </c>
      <c r="D1266" s="10" t="s">
        <v>7258</v>
      </c>
      <c r="E1266" s="10" t="s">
        <v>629</v>
      </c>
      <c r="F1266" s="10" t="s">
        <v>759</v>
      </c>
      <c r="G1266" s="10" t="s">
        <v>601</v>
      </c>
      <c r="H1266" s="10" t="s">
        <v>579</v>
      </c>
      <c r="I1266" s="10" t="s">
        <v>711</v>
      </c>
      <c r="J1266" s="10" t="s">
        <v>30593</v>
      </c>
      <c r="K1266" s="10" t="s">
        <v>30592</v>
      </c>
      <c r="L1266" s="10">
        <v>6</v>
      </c>
      <c r="M1266" s="10">
        <v>279.87</v>
      </c>
      <c r="N1266" s="10">
        <v>1679.22</v>
      </c>
      <c r="O1266" s="59">
        <v>0.2</v>
      </c>
      <c r="P1266" s="10">
        <v>335.84</v>
      </c>
      <c r="Q1266" s="10">
        <v>1343.38</v>
      </c>
      <c r="R1266" s="10" t="s">
        <v>586</v>
      </c>
      <c r="S1266" s="10" t="s">
        <v>585</v>
      </c>
      <c r="T1266" s="59">
        <v>0.15</v>
      </c>
      <c r="U1266" s="10">
        <v>201.51</v>
      </c>
    </row>
    <row r="1267" spans="1:21" x14ac:dyDescent="0.3">
      <c r="A1267" s="10" t="s">
        <v>30591</v>
      </c>
      <c r="B1267" s="61">
        <v>45089</v>
      </c>
      <c r="C1267" s="10" t="s">
        <v>30590</v>
      </c>
      <c r="D1267" s="10" t="s">
        <v>30589</v>
      </c>
      <c r="E1267" s="10" t="s">
        <v>581</v>
      </c>
      <c r="F1267" s="10" t="s">
        <v>580</v>
      </c>
      <c r="G1267" s="10" t="s">
        <v>601</v>
      </c>
      <c r="H1267" s="10" t="s">
        <v>600</v>
      </c>
      <c r="I1267" s="10" t="s">
        <v>627</v>
      </c>
      <c r="J1267" s="10" t="s">
        <v>14597</v>
      </c>
      <c r="K1267" s="10" t="s">
        <v>10061</v>
      </c>
      <c r="L1267" s="10">
        <v>7</v>
      </c>
      <c r="M1267" s="10">
        <v>683.86</v>
      </c>
      <c r="N1267" s="10">
        <v>4787.0200000000004</v>
      </c>
      <c r="O1267" s="59">
        <v>0</v>
      </c>
      <c r="P1267" s="10">
        <v>0</v>
      </c>
      <c r="Q1267" s="10">
        <v>4787.0200000000004</v>
      </c>
      <c r="R1267" s="10" t="s">
        <v>586</v>
      </c>
      <c r="S1267" s="10" t="s">
        <v>596</v>
      </c>
      <c r="T1267" s="59">
        <v>0.15</v>
      </c>
      <c r="U1267" s="10">
        <v>718.05</v>
      </c>
    </row>
    <row r="1268" spans="1:21" x14ac:dyDescent="0.3">
      <c r="A1268" s="10" t="s">
        <v>30588</v>
      </c>
      <c r="B1268" s="61">
        <v>45022</v>
      </c>
      <c r="C1268" s="10" t="s">
        <v>5691</v>
      </c>
      <c r="D1268" s="10" t="s">
        <v>19236</v>
      </c>
      <c r="E1268" s="10" t="s">
        <v>603</v>
      </c>
      <c r="F1268" s="10" t="s">
        <v>658</v>
      </c>
      <c r="G1268" s="10" t="s">
        <v>569</v>
      </c>
      <c r="H1268" s="10" t="s">
        <v>579</v>
      </c>
      <c r="I1268" s="10" t="s">
        <v>711</v>
      </c>
      <c r="J1268" s="10" t="s">
        <v>30587</v>
      </c>
      <c r="K1268" s="10" t="s">
        <v>30586</v>
      </c>
      <c r="L1268" s="10">
        <v>1</v>
      </c>
      <c r="M1268" s="10">
        <v>763.14</v>
      </c>
      <c r="N1268" s="10">
        <v>763.14</v>
      </c>
      <c r="O1268" s="59">
        <v>0.2</v>
      </c>
      <c r="P1268" s="10">
        <v>152.63</v>
      </c>
      <c r="Q1268" s="10">
        <v>610.51</v>
      </c>
      <c r="R1268" s="10" t="s">
        <v>565</v>
      </c>
      <c r="S1268" s="10" t="s">
        <v>596</v>
      </c>
      <c r="T1268" s="59">
        <v>0.25</v>
      </c>
      <c r="U1268" s="10">
        <v>152.63</v>
      </c>
    </row>
    <row r="1269" spans="1:21" x14ac:dyDescent="0.3">
      <c r="A1269" s="10" t="s">
        <v>30585</v>
      </c>
      <c r="B1269" s="61">
        <v>45058</v>
      </c>
      <c r="C1269" s="10" t="s">
        <v>7148</v>
      </c>
      <c r="D1269" s="10" t="s">
        <v>3781</v>
      </c>
      <c r="E1269" s="10" t="s">
        <v>629</v>
      </c>
      <c r="F1269" s="10" t="s">
        <v>759</v>
      </c>
      <c r="G1269" s="10" t="s">
        <v>601</v>
      </c>
      <c r="H1269" s="10" t="s">
        <v>579</v>
      </c>
      <c r="I1269" s="10" t="s">
        <v>711</v>
      </c>
      <c r="J1269" s="10" t="s">
        <v>30584</v>
      </c>
      <c r="K1269" s="10" t="s">
        <v>2017</v>
      </c>
      <c r="L1269" s="10">
        <v>3</v>
      </c>
      <c r="M1269" s="10">
        <v>510.34</v>
      </c>
      <c r="N1269" s="10">
        <v>1531.02</v>
      </c>
      <c r="O1269" s="59">
        <v>0.05</v>
      </c>
      <c r="P1269" s="10">
        <v>76.55</v>
      </c>
      <c r="Q1269" s="10">
        <v>1454.47</v>
      </c>
      <c r="R1269" s="10" t="s">
        <v>565</v>
      </c>
      <c r="S1269" s="10" t="s">
        <v>585</v>
      </c>
      <c r="T1269" s="59">
        <v>0.15</v>
      </c>
      <c r="U1269" s="10">
        <v>218.17</v>
      </c>
    </row>
    <row r="1270" spans="1:21" x14ac:dyDescent="0.3">
      <c r="A1270" s="10" t="s">
        <v>30583</v>
      </c>
      <c r="B1270" s="61">
        <v>45270</v>
      </c>
      <c r="C1270" s="10" t="s">
        <v>2861</v>
      </c>
      <c r="D1270" s="10" t="s">
        <v>18328</v>
      </c>
      <c r="E1270" s="10" t="s">
        <v>571</v>
      </c>
      <c r="F1270" s="10" t="s">
        <v>11</v>
      </c>
      <c r="G1270" s="10" t="s">
        <v>601</v>
      </c>
      <c r="H1270" s="10" t="s">
        <v>579</v>
      </c>
      <c r="I1270" s="10" t="s">
        <v>722</v>
      </c>
      <c r="J1270" s="10" t="s">
        <v>13567</v>
      </c>
      <c r="K1270" s="10" t="s">
        <v>25654</v>
      </c>
      <c r="L1270" s="10">
        <v>5</v>
      </c>
      <c r="M1270" s="10">
        <v>514.58000000000004</v>
      </c>
      <c r="N1270" s="10">
        <v>2572.9</v>
      </c>
      <c r="O1270" s="59">
        <v>0</v>
      </c>
      <c r="P1270" s="10">
        <v>0</v>
      </c>
      <c r="Q1270" s="10">
        <v>2572.9</v>
      </c>
      <c r="R1270" s="10" t="s">
        <v>575</v>
      </c>
      <c r="S1270" s="10" t="s">
        <v>607</v>
      </c>
      <c r="T1270" s="59">
        <v>0.15</v>
      </c>
      <c r="U1270" s="10">
        <v>385.94</v>
      </c>
    </row>
    <row r="1271" spans="1:21" x14ac:dyDescent="0.3">
      <c r="A1271" s="10" t="s">
        <v>30582</v>
      </c>
      <c r="B1271" s="61">
        <v>45287</v>
      </c>
      <c r="C1271" s="10" t="s">
        <v>3650</v>
      </c>
      <c r="D1271" s="10" t="s">
        <v>30581</v>
      </c>
      <c r="E1271" s="10" t="s">
        <v>581</v>
      </c>
      <c r="F1271" s="10" t="s">
        <v>83</v>
      </c>
      <c r="G1271" s="10" t="s">
        <v>569</v>
      </c>
      <c r="H1271" s="10" t="s">
        <v>590</v>
      </c>
      <c r="I1271" s="10" t="s">
        <v>748</v>
      </c>
      <c r="J1271" s="10" t="s">
        <v>30580</v>
      </c>
      <c r="K1271" s="10" t="s">
        <v>30579</v>
      </c>
      <c r="L1271" s="10">
        <v>10</v>
      </c>
      <c r="M1271" s="10">
        <v>608.45000000000005</v>
      </c>
      <c r="N1271" s="10">
        <v>6084.5</v>
      </c>
      <c r="O1271" s="59">
        <v>0.2</v>
      </c>
      <c r="P1271" s="10">
        <v>1216.9000000000001</v>
      </c>
      <c r="Q1271" s="10">
        <v>4867.6000000000004</v>
      </c>
      <c r="R1271" s="10" t="s">
        <v>575</v>
      </c>
      <c r="S1271" s="10" t="s">
        <v>607</v>
      </c>
      <c r="T1271" s="59">
        <v>0.15</v>
      </c>
      <c r="U1271" s="10">
        <v>730.14</v>
      </c>
    </row>
    <row r="1272" spans="1:21" x14ac:dyDescent="0.3">
      <c r="A1272" s="10" t="s">
        <v>30578</v>
      </c>
      <c r="B1272" s="61">
        <v>45359</v>
      </c>
      <c r="C1272" s="10" t="s">
        <v>9181</v>
      </c>
      <c r="D1272" s="10" t="s">
        <v>30577</v>
      </c>
      <c r="E1272" s="10" t="s">
        <v>629</v>
      </c>
      <c r="F1272" s="10" t="s">
        <v>759</v>
      </c>
      <c r="G1272" s="10" t="s">
        <v>569</v>
      </c>
      <c r="H1272" s="10" t="s">
        <v>544</v>
      </c>
      <c r="I1272" s="10" t="s">
        <v>568</v>
      </c>
      <c r="J1272" s="10" t="s">
        <v>30576</v>
      </c>
      <c r="K1272" s="10" t="s">
        <v>1667</v>
      </c>
      <c r="L1272" s="10">
        <v>9</v>
      </c>
      <c r="M1272" s="10">
        <v>459.53</v>
      </c>
      <c r="N1272" s="10">
        <v>4135.7700000000004</v>
      </c>
      <c r="O1272" s="59">
        <v>0.1</v>
      </c>
      <c r="P1272" s="10">
        <v>413.58</v>
      </c>
      <c r="Q1272" s="10">
        <v>3722.19</v>
      </c>
      <c r="R1272" s="10" t="s">
        <v>586</v>
      </c>
      <c r="S1272" s="10" t="s">
        <v>596</v>
      </c>
      <c r="T1272" s="59">
        <v>0.3</v>
      </c>
      <c r="U1272" s="10">
        <v>1116.6600000000001</v>
      </c>
    </row>
    <row r="1273" spans="1:21" x14ac:dyDescent="0.3">
      <c r="A1273" s="10" t="s">
        <v>30575</v>
      </c>
      <c r="B1273" s="61">
        <v>44971</v>
      </c>
      <c r="C1273" s="10" t="s">
        <v>18100</v>
      </c>
      <c r="D1273" s="10" t="s">
        <v>1501</v>
      </c>
      <c r="E1273" s="10" t="s">
        <v>571</v>
      </c>
      <c r="F1273" s="10" t="s">
        <v>570</v>
      </c>
      <c r="G1273" s="10" t="s">
        <v>601</v>
      </c>
      <c r="H1273" s="10" t="s">
        <v>579</v>
      </c>
      <c r="I1273" s="10" t="s">
        <v>722</v>
      </c>
      <c r="J1273" s="10" t="s">
        <v>30574</v>
      </c>
      <c r="K1273" s="10" t="s">
        <v>30573</v>
      </c>
      <c r="L1273" s="10">
        <v>10</v>
      </c>
      <c r="M1273" s="10">
        <v>961.01</v>
      </c>
      <c r="N1273" s="10">
        <v>9610.1</v>
      </c>
      <c r="O1273" s="59">
        <v>0.1</v>
      </c>
      <c r="P1273" s="10">
        <v>961.01</v>
      </c>
      <c r="Q1273" s="10">
        <v>8649.09</v>
      </c>
      <c r="R1273" s="10" t="s">
        <v>575</v>
      </c>
      <c r="S1273" s="10" t="s">
        <v>607</v>
      </c>
      <c r="T1273" s="59">
        <v>0.25</v>
      </c>
      <c r="U1273" s="10">
        <v>2162.27</v>
      </c>
    </row>
    <row r="1274" spans="1:21" x14ac:dyDescent="0.3">
      <c r="A1274" s="10" t="s">
        <v>30572</v>
      </c>
      <c r="B1274" s="61">
        <v>45087</v>
      </c>
      <c r="C1274" s="10" t="s">
        <v>21884</v>
      </c>
      <c r="D1274" s="10" t="s">
        <v>22807</v>
      </c>
      <c r="E1274" s="10" t="s">
        <v>603</v>
      </c>
      <c r="F1274" s="10" t="s">
        <v>636</v>
      </c>
      <c r="G1274" s="10" t="s">
        <v>569</v>
      </c>
      <c r="H1274" s="10" t="s">
        <v>600</v>
      </c>
      <c r="I1274" s="10" t="s">
        <v>664</v>
      </c>
      <c r="J1274" s="10" t="s">
        <v>5732</v>
      </c>
      <c r="K1274" s="10" t="s">
        <v>28321</v>
      </c>
      <c r="L1274" s="10">
        <v>6</v>
      </c>
      <c r="M1274" s="10">
        <v>651.59</v>
      </c>
      <c r="N1274" s="10">
        <v>3909.54</v>
      </c>
      <c r="O1274" s="59">
        <v>0.2</v>
      </c>
      <c r="P1274" s="10">
        <v>781.91</v>
      </c>
      <c r="Q1274" s="10">
        <v>3127.63</v>
      </c>
      <c r="R1274" s="10" t="s">
        <v>586</v>
      </c>
      <c r="S1274" s="10" t="s">
        <v>585</v>
      </c>
      <c r="T1274" s="59">
        <v>0.3</v>
      </c>
      <c r="U1274" s="10">
        <v>938.29</v>
      </c>
    </row>
    <row r="1275" spans="1:21" x14ac:dyDescent="0.3">
      <c r="A1275" s="10" t="s">
        <v>30571</v>
      </c>
      <c r="B1275" s="61">
        <v>45010</v>
      </c>
      <c r="C1275" s="10" t="s">
        <v>19574</v>
      </c>
      <c r="D1275" s="10" t="s">
        <v>4086</v>
      </c>
      <c r="E1275" s="10" t="s">
        <v>629</v>
      </c>
      <c r="F1275" s="10" t="s">
        <v>628</v>
      </c>
      <c r="G1275" s="10" t="s">
        <v>569</v>
      </c>
      <c r="H1275" s="10" t="s">
        <v>579</v>
      </c>
      <c r="I1275" s="10" t="s">
        <v>722</v>
      </c>
      <c r="J1275" s="10" t="s">
        <v>9131</v>
      </c>
      <c r="K1275" s="10" t="s">
        <v>1364</v>
      </c>
      <c r="L1275" s="10">
        <v>7</v>
      </c>
      <c r="M1275" s="10">
        <v>946.42</v>
      </c>
      <c r="N1275" s="10">
        <v>6624.94</v>
      </c>
      <c r="O1275" s="59">
        <v>0</v>
      </c>
      <c r="P1275" s="10">
        <v>0</v>
      </c>
      <c r="Q1275" s="10">
        <v>6624.94</v>
      </c>
      <c r="R1275" s="10" t="s">
        <v>575</v>
      </c>
      <c r="S1275" s="10" t="s">
        <v>607</v>
      </c>
      <c r="T1275" s="59">
        <v>0.25</v>
      </c>
      <c r="U1275" s="10">
        <v>1656.23</v>
      </c>
    </row>
    <row r="1276" spans="1:21" x14ac:dyDescent="0.3">
      <c r="A1276" s="10" t="s">
        <v>30570</v>
      </c>
      <c r="B1276" s="61">
        <v>45056</v>
      </c>
      <c r="C1276" s="10" t="s">
        <v>6037</v>
      </c>
      <c r="D1276" s="10" t="s">
        <v>19959</v>
      </c>
      <c r="E1276" s="10" t="s">
        <v>603</v>
      </c>
      <c r="F1276" s="10" t="s">
        <v>602</v>
      </c>
      <c r="G1276" s="10" t="s">
        <v>601</v>
      </c>
      <c r="H1276" s="10" t="s">
        <v>590</v>
      </c>
      <c r="I1276" s="10" t="s">
        <v>748</v>
      </c>
      <c r="J1276" s="10" t="s">
        <v>25007</v>
      </c>
      <c r="K1276" s="10" t="s">
        <v>18581</v>
      </c>
      <c r="L1276" s="10">
        <v>6</v>
      </c>
      <c r="M1276" s="10">
        <v>763.95</v>
      </c>
      <c r="N1276" s="10">
        <v>4583.7</v>
      </c>
      <c r="O1276" s="59">
        <v>0</v>
      </c>
      <c r="P1276" s="10">
        <v>0</v>
      </c>
      <c r="Q1276" s="10">
        <v>4583.7</v>
      </c>
      <c r="R1276" s="10" t="s">
        <v>614</v>
      </c>
      <c r="S1276" s="10" t="s">
        <v>564</v>
      </c>
      <c r="T1276" s="59">
        <v>0.3</v>
      </c>
      <c r="U1276" s="10">
        <v>1375.11</v>
      </c>
    </row>
    <row r="1277" spans="1:21" x14ac:dyDescent="0.3">
      <c r="A1277" s="10" t="s">
        <v>30569</v>
      </c>
      <c r="B1277" s="61">
        <v>45344</v>
      </c>
      <c r="C1277" s="10" t="s">
        <v>17672</v>
      </c>
      <c r="D1277" s="10" t="s">
        <v>30568</v>
      </c>
      <c r="E1277" s="10" t="s">
        <v>629</v>
      </c>
      <c r="F1277" s="10" t="s">
        <v>759</v>
      </c>
      <c r="G1277" s="10" t="s">
        <v>569</v>
      </c>
      <c r="H1277" s="10" t="s">
        <v>600</v>
      </c>
      <c r="I1277" s="10" t="s">
        <v>599</v>
      </c>
      <c r="J1277" s="10" t="s">
        <v>29562</v>
      </c>
      <c r="K1277" s="10" t="s">
        <v>20796</v>
      </c>
      <c r="L1277" s="10">
        <v>4</v>
      </c>
      <c r="M1277" s="10">
        <v>358.08</v>
      </c>
      <c r="N1277" s="10">
        <v>1432.32</v>
      </c>
      <c r="O1277" s="59">
        <v>0.05</v>
      </c>
      <c r="P1277" s="10">
        <v>71.62</v>
      </c>
      <c r="Q1277" s="10">
        <v>1360.7</v>
      </c>
      <c r="R1277" s="10" t="s">
        <v>614</v>
      </c>
      <c r="S1277" s="10" t="s">
        <v>564</v>
      </c>
      <c r="T1277" s="59">
        <v>0.25</v>
      </c>
      <c r="U1277" s="10">
        <v>340.18</v>
      </c>
    </row>
    <row r="1278" spans="1:21" x14ac:dyDescent="0.3">
      <c r="A1278" s="10" t="s">
        <v>30567</v>
      </c>
      <c r="B1278" s="61">
        <v>45195</v>
      </c>
      <c r="C1278" s="10" t="s">
        <v>30566</v>
      </c>
      <c r="D1278" s="10" t="s">
        <v>28272</v>
      </c>
      <c r="E1278" s="10" t="s">
        <v>629</v>
      </c>
      <c r="F1278" s="10" t="s">
        <v>628</v>
      </c>
      <c r="G1278" s="10" t="s">
        <v>601</v>
      </c>
      <c r="H1278" s="10" t="s">
        <v>590</v>
      </c>
      <c r="I1278" s="10" t="s">
        <v>589</v>
      </c>
      <c r="J1278" s="10" t="s">
        <v>30565</v>
      </c>
      <c r="K1278" s="10" t="s">
        <v>21804</v>
      </c>
      <c r="L1278" s="10">
        <v>8</v>
      </c>
      <c r="M1278" s="10">
        <v>959.44</v>
      </c>
      <c r="N1278" s="10">
        <v>7675.52</v>
      </c>
      <c r="O1278" s="59">
        <v>0.2</v>
      </c>
      <c r="P1278" s="10">
        <v>1535.1</v>
      </c>
      <c r="Q1278" s="10">
        <v>6140.42</v>
      </c>
      <c r="R1278" s="10" t="s">
        <v>575</v>
      </c>
      <c r="S1278" s="10" t="s">
        <v>607</v>
      </c>
      <c r="T1278" s="59">
        <v>0.15</v>
      </c>
      <c r="U1278" s="10">
        <v>921.06</v>
      </c>
    </row>
    <row r="1279" spans="1:21" x14ac:dyDescent="0.3">
      <c r="A1279" s="10" t="s">
        <v>30564</v>
      </c>
      <c r="B1279" s="61">
        <v>45022</v>
      </c>
      <c r="C1279" s="10" t="s">
        <v>6032</v>
      </c>
      <c r="D1279" s="10" t="s">
        <v>27695</v>
      </c>
      <c r="E1279" s="10" t="s">
        <v>603</v>
      </c>
      <c r="F1279" s="10" t="s">
        <v>602</v>
      </c>
      <c r="G1279" s="10" t="s">
        <v>569</v>
      </c>
      <c r="H1279" s="10" t="s">
        <v>590</v>
      </c>
      <c r="I1279" s="10" t="s">
        <v>635</v>
      </c>
      <c r="J1279" s="10" t="s">
        <v>12945</v>
      </c>
      <c r="K1279" s="10" t="s">
        <v>15166</v>
      </c>
      <c r="L1279" s="10">
        <v>5</v>
      </c>
      <c r="M1279" s="10">
        <v>310.20999999999998</v>
      </c>
      <c r="N1279" s="10">
        <v>1551.05</v>
      </c>
      <c r="O1279" s="59">
        <v>0</v>
      </c>
      <c r="P1279" s="10">
        <v>0</v>
      </c>
      <c r="Q1279" s="10">
        <v>1551.05</v>
      </c>
      <c r="R1279" s="10" t="s">
        <v>586</v>
      </c>
      <c r="S1279" s="10" t="s">
        <v>585</v>
      </c>
      <c r="T1279" s="59">
        <v>0.25</v>
      </c>
      <c r="U1279" s="10">
        <v>387.76</v>
      </c>
    </row>
    <row r="1280" spans="1:21" x14ac:dyDescent="0.3">
      <c r="A1280" s="10" t="s">
        <v>30563</v>
      </c>
      <c r="B1280" s="61">
        <v>45177</v>
      </c>
      <c r="C1280" s="10" t="s">
        <v>24812</v>
      </c>
      <c r="D1280" s="10" t="s">
        <v>16333</v>
      </c>
      <c r="E1280" s="10" t="s">
        <v>571</v>
      </c>
      <c r="F1280" s="10" t="s">
        <v>685</v>
      </c>
      <c r="G1280" s="10" t="s">
        <v>601</v>
      </c>
      <c r="H1280" s="10" t="s">
        <v>579</v>
      </c>
      <c r="I1280" s="10" t="s">
        <v>578</v>
      </c>
      <c r="J1280" s="10" t="s">
        <v>9554</v>
      </c>
      <c r="K1280" s="10" t="s">
        <v>3809</v>
      </c>
      <c r="L1280" s="10">
        <v>7</v>
      </c>
      <c r="M1280" s="10">
        <v>282.02</v>
      </c>
      <c r="N1280" s="10">
        <v>1974.14</v>
      </c>
      <c r="O1280" s="59">
        <v>0.2</v>
      </c>
      <c r="P1280" s="10">
        <v>394.83</v>
      </c>
      <c r="Q1280" s="10">
        <v>1579.31</v>
      </c>
      <c r="R1280" s="10" t="s">
        <v>575</v>
      </c>
      <c r="S1280" s="10" t="s">
        <v>607</v>
      </c>
      <c r="T1280" s="59">
        <v>0.3</v>
      </c>
      <c r="U1280" s="10">
        <v>473.79</v>
      </c>
    </row>
    <row r="1281" spans="1:21" x14ac:dyDescent="0.3">
      <c r="A1281" s="10" t="s">
        <v>30562</v>
      </c>
      <c r="B1281" s="61">
        <v>45149</v>
      </c>
      <c r="C1281" s="10" t="s">
        <v>19272</v>
      </c>
      <c r="D1281" s="10" t="s">
        <v>18865</v>
      </c>
      <c r="E1281" s="10" t="s">
        <v>571</v>
      </c>
      <c r="F1281" s="10" t="s">
        <v>570</v>
      </c>
      <c r="G1281" s="10" t="s">
        <v>569</v>
      </c>
      <c r="H1281" s="10" t="s">
        <v>590</v>
      </c>
      <c r="I1281" s="10" t="s">
        <v>748</v>
      </c>
      <c r="J1281" s="10" t="s">
        <v>18874</v>
      </c>
      <c r="K1281" s="10" t="s">
        <v>14952</v>
      </c>
      <c r="L1281" s="10">
        <v>7</v>
      </c>
      <c r="M1281" s="10">
        <v>872.2</v>
      </c>
      <c r="N1281" s="10">
        <v>6105.4</v>
      </c>
      <c r="O1281" s="59">
        <v>0.2</v>
      </c>
      <c r="P1281" s="10">
        <v>1221.08</v>
      </c>
      <c r="Q1281" s="10">
        <v>4884.32</v>
      </c>
      <c r="R1281" s="10" t="s">
        <v>614</v>
      </c>
      <c r="S1281" s="10" t="s">
        <v>585</v>
      </c>
      <c r="T1281" s="59">
        <v>0.15</v>
      </c>
      <c r="U1281" s="10">
        <v>732.65</v>
      </c>
    </row>
    <row r="1282" spans="1:21" x14ac:dyDescent="0.3">
      <c r="A1282" s="10" t="s">
        <v>30561</v>
      </c>
      <c r="B1282" s="61">
        <v>45126</v>
      </c>
      <c r="C1282" s="10" t="s">
        <v>1452</v>
      </c>
      <c r="D1282" s="10" t="s">
        <v>14717</v>
      </c>
      <c r="E1282" s="10" t="s">
        <v>581</v>
      </c>
      <c r="F1282" s="10" t="s">
        <v>83</v>
      </c>
      <c r="G1282" s="10" t="s">
        <v>569</v>
      </c>
      <c r="H1282" s="10" t="s">
        <v>544</v>
      </c>
      <c r="I1282" s="10" t="s">
        <v>610</v>
      </c>
      <c r="J1282" s="10" t="s">
        <v>30560</v>
      </c>
      <c r="K1282" s="10" t="s">
        <v>4837</v>
      </c>
      <c r="L1282" s="10">
        <v>3</v>
      </c>
      <c r="M1282" s="10">
        <v>365.42</v>
      </c>
      <c r="N1282" s="10">
        <v>1096.26</v>
      </c>
      <c r="O1282" s="59">
        <v>0</v>
      </c>
      <c r="P1282" s="10">
        <v>0</v>
      </c>
      <c r="Q1282" s="10">
        <v>1096.26</v>
      </c>
      <c r="R1282" s="10" t="s">
        <v>565</v>
      </c>
      <c r="S1282" s="10" t="s">
        <v>564</v>
      </c>
      <c r="T1282" s="59">
        <v>0.3</v>
      </c>
      <c r="U1282" s="10">
        <v>328.88</v>
      </c>
    </row>
    <row r="1283" spans="1:21" x14ac:dyDescent="0.3">
      <c r="A1283" s="10" t="s">
        <v>30559</v>
      </c>
      <c r="B1283" s="61">
        <v>45349</v>
      </c>
      <c r="C1283" s="10" t="s">
        <v>27346</v>
      </c>
      <c r="D1283" s="10" t="s">
        <v>25001</v>
      </c>
      <c r="E1283" s="10" t="s">
        <v>581</v>
      </c>
      <c r="F1283" s="10" t="s">
        <v>7</v>
      </c>
      <c r="G1283" s="10" t="s">
        <v>601</v>
      </c>
      <c r="H1283" s="10" t="s">
        <v>590</v>
      </c>
      <c r="I1283" s="10" t="s">
        <v>589</v>
      </c>
      <c r="J1283" s="10" t="s">
        <v>12313</v>
      </c>
      <c r="K1283" s="10" t="s">
        <v>13213</v>
      </c>
      <c r="L1283" s="10">
        <v>8</v>
      </c>
      <c r="M1283" s="10">
        <v>480.29</v>
      </c>
      <c r="N1283" s="10">
        <v>3842.32</v>
      </c>
      <c r="O1283" s="59">
        <v>0.1</v>
      </c>
      <c r="P1283" s="10">
        <v>384.23</v>
      </c>
      <c r="Q1283" s="10">
        <v>3458.09</v>
      </c>
      <c r="R1283" s="10" t="s">
        <v>575</v>
      </c>
      <c r="S1283" s="10" t="s">
        <v>596</v>
      </c>
      <c r="T1283" s="59">
        <v>0.15</v>
      </c>
      <c r="U1283" s="10">
        <v>518.71</v>
      </c>
    </row>
    <row r="1284" spans="1:21" x14ac:dyDescent="0.3">
      <c r="A1284" s="10" t="s">
        <v>30558</v>
      </c>
      <c r="B1284" s="61">
        <v>45351</v>
      </c>
      <c r="C1284" s="10" t="s">
        <v>30557</v>
      </c>
      <c r="D1284" s="10" t="s">
        <v>8434</v>
      </c>
      <c r="E1284" s="10" t="s">
        <v>629</v>
      </c>
      <c r="F1284" s="10" t="s">
        <v>759</v>
      </c>
      <c r="G1284" s="10" t="s">
        <v>601</v>
      </c>
      <c r="H1284" s="10" t="s">
        <v>590</v>
      </c>
      <c r="I1284" s="10" t="s">
        <v>748</v>
      </c>
      <c r="J1284" s="10" t="s">
        <v>30556</v>
      </c>
      <c r="K1284" s="10" t="s">
        <v>12869</v>
      </c>
      <c r="L1284" s="10">
        <v>10</v>
      </c>
      <c r="M1284" s="10">
        <v>436.77</v>
      </c>
      <c r="N1284" s="10">
        <v>4367.7</v>
      </c>
      <c r="O1284" s="59">
        <v>0.1</v>
      </c>
      <c r="P1284" s="10">
        <v>436.77</v>
      </c>
      <c r="Q1284" s="10">
        <v>3930.93</v>
      </c>
      <c r="R1284" s="10" t="s">
        <v>586</v>
      </c>
      <c r="S1284" s="10" t="s">
        <v>585</v>
      </c>
      <c r="T1284" s="59">
        <v>0.25</v>
      </c>
      <c r="U1284" s="10">
        <v>982.73</v>
      </c>
    </row>
    <row r="1285" spans="1:21" x14ac:dyDescent="0.3">
      <c r="A1285" s="10" t="s">
        <v>30555</v>
      </c>
      <c r="B1285" s="61">
        <v>45262</v>
      </c>
      <c r="C1285" s="10" t="s">
        <v>30554</v>
      </c>
      <c r="D1285" s="10" t="s">
        <v>3000</v>
      </c>
      <c r="E1285" s="10" t="s">
        <v>571</v>
      </c>
      <c r="F1285" s="10" t="s">
        <v>570</v>
      </c>
      <c r="G1285" s="10" t="s">
        <v>601</v>
      </c>
      <c r="H1285" s="10" t="s">
        <v>590</v>
      </c>
      <c r="I1285" s="10" t="s">
        <v>589</v>
      </c>
      <c r="J1285" s="10" t="s">
        <v>18165</v>
      </c>
      <c r="K1285" s="10" t="s">
        <v>30553</v>
      </c>
      <c r="L1285" s="10">
        <v>2</v>
      </c>
      <c r="M1285" s="10">
        <v>190.85</v>
      </c>
      <c r="N1285" s="10">
        <v>381.7</v>
      </c>
      <c r="O1285" s="59">
        <v>0.1</v>
      </c>
      <c r="P1285" s="10">
        <v>38.17</v>
      </c>
      <c r="Q1285" s="10">
        <v>343.53</v>
      </c>
      <c r="R1285" s="10" t="s">
        <v>575</v>
      </c>
      <c r="S1285" s="10" t="s">
        <v>596</v>
      </c>
      <c r="T1285" s="59">
        <v>0.25</v>
      </c>
      <c r="U1285" s="10">
        <v>85.88</v>
      </c>
    </row>
    <row r="1286" spans="1:21" x14ac:dyDescent="0.3">
      <c r="A1286" s="10" t="s">
        <v>30552</v>
      </c>
      <c r="B1286" s="61">
        <v>45123</v>
      </c>
      <c r="C1286" s="10" t="s">
        <v>4830</v>
      </c>
      <c r="D1286" s="10" t="s">
        <v>6196</v>
      </c>
      <c r="E1286" s="10" t="s">
        <v>629</v>
      </c>
      <c r="F1286" s="10" t="s">
        <v>790</v>
      </c>
      <c r="G1286" s="10" t="s">
        <v>601</v>
      </c>
      <c r="H1286" s="10" t="s">
        <v>600</v>
      </c>
      <c r="I1286" s="10" t="s">
        <v>664</v>
      </c>
      <c r="J1286" s="10" t="s">
        <v>30551</v>
      </c>
      <c r="K1286" s="10" t="s">
        <v>30550</v>
      </c>
      <c r="L1286" s="10">
        <v>10</v>
      </c>
      <c r="M1286" s="10">
        <v>529.54999999999995</v>
      </c>
      <c r="N1286" s="10">
        <v>5295.5</v>
      </c>
      <c r="O1286" s="59">
        <v>0.1</v>
      </c>
      <c r="P1286" s="10">
        <v>529.54999999999995</v>
      </c>
      <c r="Q1286" s="10">
        <v>4765.95</v>
      </c>
      <c r="R1286" s="10" t="s">
        <v>614</v>
      </c>
      <c r="S1286" s="10" t="s">
        <v>607</v>
      </c>
      <c r="T1286" s="59">
        <v>0.3</v>
      </c>
      <c r="U1286" s="10">
        <v>1429.78</v>
      </c>
    </row>
    <row r="1287" spans="1:21" x14ac:dyDescent="0.3">
      <c r="A1287" s="10" t="s">
        <v>30549</v>
      </c>
      <c r="B1287" s="61">
        <v>45112</v>
      </c>
      <c r="C1287" s="10" t="s">
        <v>18756</v>
      </c>
      <c r="D1287" s="10" t="s">
        <v>10800</v>
      </c>
      <c r="E1287" s="10" t="s">
        <v>603</v>
      </c>
      <c r="F1287" s="10" t="s">
        <v>602</v>
      </c>
      <c r="G1287" s="10" t="s">
        <v>569</v>
      </c>
      <c r="H1287" s="10" t="s">
        <v>600</v>
      </c>
      <c r="I1287" s="10" t="s">
        <v>627</v>
      </c>
      <c r="J1287" s="10" t="s">
        <v>30151</v>
      </c>
      <c r="K1287" s="10" t="s">
        <v>30548</v>
      </c>
      <c r="L1287" s="10">
        <v>7</v>
      </c>
      <c r="M1287" s="10">
        <v>205.73</v>
      </c>
      <c r="N1287" s="10">
        <v>1440.11</v>
      </c>
      <c r="O1287" s="59">
        <v>0.1</v>
      </c>
      <c r="P1287" s="10">
        <v>144.01</v>
      </c>
      <c r="Q1287" s="10">
        <v>1296.0999999999999</v>
      </c>
      <c r="R1287" s="10" t="s">
        <v>614</v>
      </c>
      <c r="S1287" s="10" t="s">
        <v>596</v>
      </c>
      <c r="T1287" s="59">
        <v>0.3</v>
      </c>
      <c r="U1287" s="10">
        <v>388.83</v>
      </c>
    </row>
    <row r="1288" spans="1:21" x14ac:dyDescent="0.3">
      <c r="A1288" s="10" t="s">
        <v>30547</v>
      </c>
      <c r="B1288" s="61">
        <v>45109</v>
      </c>
      <c r="C1288" s="10" t="s">
        <v>23746</v>
      </c>
      <c r="D1288" s="10" t="s">
        <v>1535</v>
      </c>
      <c r="E1288" s="10" t="s">
        <v>592</v>
      </c>
      <c r="F1288" s="10" t="s">
        <v>591</v>
      </c>
      <c r="G1288" s="10" t="s">
        <v>601</v>
      </c>
      <c r="H1288" s="10" t="s">
        <v>600</v>
      </c>
      <c r="I1288" s="10" t="s">
        <v>664</v>
      </c>
      <c r="J1288" s="10" t="s">
        <v>30546</v>
      </c>
      <c r="K1288" s="10" t="s">
        <v>30545</v>
      </c>
      <c r="L1288" s="10">
        <v>8</v>
      </c>
      <c r="M1288" s="10">
        <v>492.73</v>
      </c>
      <c r="N1288" s="10">
        <v>3941.84</v>
      </c>
      <c r="O1288" s="59">
        <v>0.05</v>
      </c>
      <c r="P1288" s="10">
        <v>197.09</v>
      </c>
      <c r="Q1288" s="10">
        <v>3744.75</v>
      </c>
      <c r="R1288" s="10" t="s">
        <v>586</v>
      </c>
      <c r="S1288" s="10" t="s">
        <v>607</v>
      </c>
      <c r="T1288" s="59">
        <v>0.3</v>
      </c>
      <c r="U1288" s="10">
        <v>1123.42</v>
      </c>
    </row>
    <row r="1289" spans="1:21" x14ac:dyDescent="0.3">
      <c r="A1289" s="10" t="s">
        <v>30544</v>
      </c>
      <c r="B1289" s="61">
        <v>45289</v>
      </c>
      <c r="C1289" s="10" t="s">
        <v>20016</v>
      </c>
      <c r="D1289" s="10" t="s">
        <v>20675</v>
      </c>
      <c r="E1289" s="10" t="s">
        <v>603</v>
      </c>
      <c r="F1289" s="10" t="s">
        <v>602</v>
      </c>
      <c r="G1289" s="10" t="s">
        <v>601</v>
      </c>
      <c r="H1289" s="10" t="s">
        <v>600</v>
      </c>
      <c r="I1289" s="10" t="s">
        <v>627</v>
      </c>
      <c r="J1289" s="10" t="s">
        <v>30543</v>
      </c>
      <c r="K1289" s="10" t="s">
        <v>6044</v>
      </c>
      <c r="L1289" s="10">
        <v>7</v>
      </c>
      <c r="M1289" s="10">
        <v>919.92</v>
      </c>
      <c r="N1289" s="10">
        <v>6439.44</v>
      </c>
      <c r="O1289" s="59">
        <v>0.2</v>
      </c>
      <c r="P1289" s="10">
        <v>1287.8900000000001</v>
      </c>
      <c r="Q1289" s="10">
        <v>5151.55</v>
      </c>
      <c r="R1289" s="10" t="s">
        <v>575</v>
      </c>
      <c r="S1289" s="10" t="s">
        <v>596</v>
      </c>
      <c r="T1289" s="59">
        <v>0.25</v>
      </c>
      <c r="U1289" s="10">
        <v>1287.8900000000001</v>
      </c>
    </row>
    <row r="1290" spans="1:21" x14ac:dyDescent="0.3">
      <c r="A1290" s="10" t="s">
        <v>30542</v>
      </c>
      <c r="B1290" s="61">
        <v>45162</v>
      </c>
      <c r="C1290" s="10" t="s">
        <v>19321</v>
      </c>
      <c r="D1290" s="10" t="s">
        <v>10705</v>
      </c>
      <c r="E1290" s="10" t="s">
        <v>581</v>
      </c>
      <c r="F1290" s="10" t="s">
        <v>7</v>
      </c>
      <c r="G1290" s="10" t="s">
        <v>601</v>
      </c>
      <c r="H1290" s="10" t="s">
        <v>579</v>
      </c>
      <c r="I1290" s="10" t="s">
        <v>711</v>
      </c>
      <c r="J1290" s="10" t="s">
        <v>30541</v>
      </c>
      <c r="K1290" s="10" t="s">
        <v>17428</v>
      </c>
      <c r="L1290" s="10">
        <v>4</v>
      </c>
      <c r="M1290" s="10">
        <v>630.99</v>
      </c>
      <c r="N1290" s="10">
        <v>2523.96</v>
      </c>
      <c r="O1290" s="59">
        <v>0.05</v>
      </c>
      <c r="P1290" s="10">
        <v>126.2</v>
      </c>
      <c r="Q1290" s="10">
        <v>2397.7600000000002</v>
      </c>
      <c r="R1290" s="10" t="s">
        <v>614</v>
      </c>
      <c r="S1290" s="10" t="s">
        <v>564</v>
      </c>
      <c r="T1290" s="59">
        <v>0.15</v>
      </c>
      <c r="U1290" s="10">
        <v>359.66</v>
      </c>
    </row>
    <row r="1291" spans="1:21" x14ac:dyDescent="0.3">
      <c r="A1291" s="10" t="s">
        <v>30540</v>
      </c>
      <c r="B1291" s="61">
        <v>44990</v>
      </c>
      <c r="C1291" s="10" t="s">
        <v>2876</v>
      </c>
      <c r="D1291" s="10" t="s">
        <v>18964</v>
      </c>
      <c r="E1291" s="10" t="s">
        <v>592</v>
      </c>
      <c r="F1291" s="10" t="s">
        <v>652</v>
      </c>
      <c r="G1291" s="10" t="s">
        <v>601</v>
      </c>
      <c r="H1291" s="10" t="s">
        <v>590</v>
      </c>
      <c r="I1291" s="10" t="s">
        <v>748</v>
      </c>
      <c r="J1291" s="10" t="s">
        <v>29663</v>
      </c>
      <c r="K1291" s="10" t="s">
        <v>15874</v>
      </c>
      <c r="L1291" s="10">
        <v>3</v>
      </c>
      <c r="M1291" s="10">
        <v>655.89</v>
      </c>
      <c r="N1291" s="10">
        <v>1967.67</v>
      </c>
      <c r="O1291" s="59">
        <v>0.05</v>
      </c>
      <c r="P1291" s="10">
        <v>98.38</v>
      </c>
      <c r="Q1291" s="10">
        <v>1869.29</v>
      </c>
      <c r="R1291" s="10" t="s">
        <v>586</v>
      </c>
      <c r="S1291" s="10" t="s">
        <v>585</v>
      </c>
      <c r="T1291" s="59">
        <v>0.3</v>
      </c>
      <c r="U1291" s="10">
        <v>560.79</v>
      </c>
    </row>
    <row r="1292" spans="1:21" x14ac:dyDescent="0.3">
      <c r="A1292" s="10" t="s">
        <v>30539</v>
      </c>
      <c r="B1292" s="61">
        <v>45139</v>
      </c>
      <c r="C1292" s="10" t="s">
        <v>20080</v>
      </c>
      <c r="D1292" s="10" t="s">
        <v>26611</v>
      </c>
      <c r="E1292" s="10" t="s">
        <v>571</v>
      </c>
      <c r="F1292" s="10" t="s">
        <v>685</v>
      </c>
      <c r="G1292" s="10" t="s">
        <v>569</v>
      </c>
      <c r="H1292" s="10" t="s">
        <v>579</v>
      </c>
      <c r="I1292" s="10" t="s">
        <v>722</v>
      </c>
      <c r="J1292" s="10" t="s">
        <v>30538</v>
      </c>
      <c r="K1292" s="10" t="s">
        <v>30537</v>
      </c>
      <c r="L1292" s="10">
        <v>1</v>
      </c>
      <c r="M1292" s="10">
        <v>840.4</v>
      </c>
      <c r="N1292" s="10">
        <v>840.4</v>
      </c>
      <c r="O1292" s="59">
        <v>0.05</v>
      </c>
      <c r="P1292" s="10">
        <v>42.02</v>
      </c>
      <c r="Q1292" s="10">
        <v>798.38</v>
      </c>
      <c r="R1292" s="10" t="s">
        <v>565</v>
      </c>
      <c r="S1292" s="10" t="s">
        <v>607</v>
      </c>
      <c r="T1292" s="59">
        <v>0.25</v>
      </c>
      <c r="U1292" s="10">
        <v>199.59</v>
      </c>
    </row>
    <row r="1293" spans="1:21" x14ac:dyDescent="0.3">
      <c r="A1293" s="10" t="s">
        <v>30536</v>
      </c>
      <c r="B1293" s="61">
        <v>45000</v>
      </c>
      <c r="C1293" s="10" t="s">
        <v>2207</v>
      </c>
      <c r="D1293" s="10" t="s">
        <v>12933</v>
      </c>
      <c r="E1293" s="10" t="s">
        <v>592</v>
      </c>
      <c r="F1293" s="10" t="s">
        <v>652</v>
      </c>
      <c r="G1293" s="10" t="s">
        <v>601</v>
      </c>
      <c r="H1293" s="10" t="s">
        <v>600</v>
      </c>
      <c r="I1293" s="10" t="s">
        <v>599</v>
      </c>
      <c r="J1293" s="10" t="s">
        <v>9950</v>
      </c>
      <c r="K1293" s="10" t="s">
        <v>5108</v>
      </c>
      <c r="L1293" s="10">
        <v>6</v>
      </c>
      <c r="M1293" s="10">
        <v>370.04</v>
      </c>
      <c r="N1293" s="10">
        <v>2220.2399999999998</v>
      </c>
      <c r="O1293" s="59">
        <v>0.2</v>
      </c>
      <c r="P1293" s="10">
        <v>444.05</v>
      </c>
      <c r="Q1293" s="10">
        <v>1776.19</v>
      </c>
      <c r="R1293" s="10" t="s">
        <v>565</v>
      </c>
      <c r="S1293" s="10" t="s">
        <v>596</v>
      </c>
      <c r="T1293" s="59">
        <v>0.15</v>
      </c>
      <c r="U1293" s="10">
        <v>266.43</v>
      </c>
    </row>
    <row r="1294" spans="1:21" x14ac:dyDescent="0.3">
      <c r="A1294" s="10" t="s">
        <v>30535</v>
      </c>
      <c r="B1294" s="61">
        <v>45221</v>
      </c>
      <c r="C1294" s="10" t="s">
        <v>21084</v>
      </c>
      <c r="D1294" s="10" t="s">
        <v>30534</v>
      </c>
      <c r="E1294" s="10" t="s">
        <v>629</v>
      </c>
      <c r="F1294" s="10" t="s">
        <v>628</v>
      </c>
      <c r="G1294" s="10" t="s">
        <v>569</v>
      </c>
      <c r="H1294" s="10" t="s">
        <v>600</v>
      </c>
      <c r="I1294" s="10" t="s">
        <v>599</v>
      </c>
      <c r="J1294" s="10" t="s">
        <v>14198</v>
      </c>
      <c r="K1294" s="10" t="s">
        <v>13441</v>
      </c>
      <c r="L1294" s="10">
        <v>3</v>
      </c>
      <c r="M1294" s="10">
        <v>371.96</v>
      </c>
      <c r="N1294" s="10">
        <v>1115.8800000000001</v>
      </c>
      <c r="O1294" s="59">
        <v>0.1</v>
      </c>
      <c r="P1294" s="10">
        <v>111.59</v>
      </c>
      <c r="Q1294" s="10">
        <v>1004.29</v>
      </c>
      <c r="R1294" s="10" t="s">
        <v>586</v>
      </c>
      <c r="S1294" s="10" t="s">
        <v>596</v>
      </c>
      <c r="T1294" s="59">
        <v>0.15</v>
      </c>
      <c r="U1294" s="10">
        <v>150.63999999999999</v>
      </c>
    </row>
    <row r="1295" spans="1:21" x14ac:dyDescent="0.3">
      <c r="A1295" s="10" t="s">
        <v>30533</v>
      </c>
      <c r="B1295" s="61">
        <v>45131</v>
      </c>
      <c r="C1295" s="10" t="s">
        <v>6876</v>
      </c>
      <c r="D1295" s="10" t="s">
        <v>9364</v>
      </c>
      <c r="E1295" s="10" t="s">
        <v>581</v>
      </c>
      <c r="F1295" s="10" t="s">
        <v>7</v>
      </c>
      <c r="G1295" s="10" t="s">
        <v>601</v>
      </c>
      <c r="H1295" s="10" t="s">
        <v>590</v>
      </c>
      <c r="I1295" s="10" t="s">
        <v>748</v>
      </c>
      <c r="J1295" s="10" t="s">
        <v>24916</v>
      </c>
      <c r="K1295" s="10" t="s">
        <v>5023</v>
      </c>
      <c r="L1295" s="10">
        <v>10</v>
      </c>
      <c r="M1295" s="10">
        <v>322.17</v>
      </c>
      <c r="N1295" s="10">
        <v>3221.7</v>
      </c>
      <c r="O1295" s="59">
        <v>0.1</v>
      </c>
      <c r="P1295" s="10">
        <v>322.17</v>
      </c>
      <c r="Q1295" s="10">
        <v>2899.53</v>
      </c>
      <c r="R1295" s="10" t="s">
        <v>575</v>
      </c>
      <c r="S1295" s="10" t="s">
        <v>585</v>
      </c>
      <c r="T1295" s="59">
        <v>0.3</v>
      </c>
      <c r="U1295" s="10">
        <v>869.86</v>
      </c>
    </row>
    <row r="1296" spans="1:21" x14ac:dyDescent="0.3">
      <c r="A1296" s="10" t="s">
        <v>30532</v>
      </c>
      <c r="B1296" s="61">
        <v>45115</v>
      </c>
      <c r="C1296" s="10" t="s">
        <v>2620</v>
      </c>
      <c r="D1296" s="10" t="s">
        <v>25001</v>
      </c>
      <c r="E1296" s="10" t="s">
        <v>571</v>
      </c>
      <c r="F1296" s="10" t="s">
        <v>11</v>
      </c>
      <c r="G1296" s="10" t="s">
        <v>569</v>
      </c>
      <c r="H1296" s="10" t="s">
        <v>579</v>
      </c>
      <c r="I1296" s="10" t="s">
        <v>578</v>
      </c>
      <c r="J1296" s="10" t="s">
        <v>30531</v>
      </c>
      <c r="K1296" s="10" t="s">
        <v>9902</v>
      </c>
      <c r="L1296" s="10">
        <v>2</v>
      </c>
      <c r="M1296" s="10">
        <v>133.06</v>
      </c>
      <c r="N1296" s="10">
        <v>266.12</v>
      </c>
      <c r="O1296" s="59">
        <v>0</v>
      </c>
      <c r="P1296" s="10">
        <v>0</v>
      </c>
      <c r="Q1296" s="10">
        <v>266.12</v>
      </c>
      <c r="R1296" s="10" t="s">
        <v>614</v>
      </c>
      <c r="S1296" s="10" t="s">
        <v>564</v>
      </c>
      <c r="T1296" s="59">
        <v>0.3</v>
      </c>
      <c r="U1296" s="10">
        <v>79.84</v>
      </c>
    </row>
    <row r="1297" spans="1:21" x14ac:dyDescent="0.3">
      <c r="A1297" s="10" t="s">
        <v>30530</v>
      </c>
      <c r="B1297" s="61">
        <v>45263</v>
      </c>
      <c r="C1297" s="10" t="s">
        <v>2944</v>
      </c>
      <c r="D1297" s="10" t="s">
        <v>30529</v>
      </c>
      <c r="E1297" s="10" t="s">
        <v>571</v>
      </c>
      <c r="F1297" s="10" t="s">
        <v>570</v>
      </c>
      <c r="G1297" s="10" t="s">
        <v>601</v>
      </c>
      <c r="H1297" s="10" t="s">
        <v>544</v>
      </c>
      <c r="I1297" s="10" t="s">
        <v>610</v>
      </c>
      <c r="J1297" s="10" t="s">
        <v>30528</v>
      </c>
      <c r="K1297" s="10" t="s">
        <v>30527</v>
      </c>
      <c r="L1297" s="10">
        <v>3</v>
      </c>
      <c r="M1297" s="10">
        <v>456.93</v>
      </c>
      <c r="N1297" s="10">
        <v>1370.79</v>
      </c>
      <c r="O1297" s="59">
        <v>0.1</v>
      </c>
      <c r="P1297" s="10">
        <v>137.08000000000001</v>
      </c>
      <c r="Q1297" s="10">
        <v>1233.71</v>
      </c>
      <c r="R1297" s="10" t="s">
        <v>586</v>
      </c>
      <c r="S1297" s="10" t="s">
        <v>564</v>
      </c>
      <c r="T1297" s="59">
        <v>0.3</v>
      </c>
      <c r="U1297" s="10">
        <v>370.11</v>
      </c>
    </row>
    <row r="1298" spans="1:21" x14ac:dyDescent="0.3">
      <c r="A1298" s="10" t="s">
        <v>30526</v>
      </c>
      <c r="B1298" s="61">
        <v>45272</v>
      </c>
      <c r="C1298" s="10" t="s">
        <v>30525</v>
      </c>
      <c r="D1298" s="10" t="s">
        <v>30524</v>
      </c>
      <c r="E1298" s="10" t="s">
        <v>581</v>
      </c>
      <c r="F1298" s="10" t="s">
        <v>7</v>
      </c>
      <c r="G1298" s="10" t="s">
        <v>569</v>
      </c>
      <c r="H1298" s="10" t="s">
        <v>579</v>
      </c>
      <c r="I1298" s="10" t="s">
        <v>711</v>
      </c>
      <c r="J1298" s="10" t="s">
        <v>30523</v>
      </c>
      <c r="K1298" s="10" t="s">
        <v>30522</v>
      </c>
      <c r="L1298" s="10">
        <v>10</v>
      </c>
      <c r="M1298" s="10">
        <v>637.05999999999995</v>
      </c>
      <c r="N1298" s="10">
        <v>6370.6</v>
      </c>
      <c r="O1298" s="59">
        <v>0.1</v>
      </c>
      <c r="P1298" s="10">
        <v>637.05999999999995</v>
      </c>
      <c r="Q1298" s="10">
        <v>5733.54</v>
      </c>
      <c r="R1298" s="10" t="s">
        <v>614</v>
      </c>
      <c r="S1298" s="10" t="s">
        <v>585</v>
      </c>
      <c r="T1298" s="59">
        <v>0.25</v>
      </c>
      <c r="U1298" s="10">
        <v>1433.38</v>
      </c>
    </row>
    <row r="1299" spans="1:21" x14ac:dyDescent="0.3">
      <c r="A1299" s="10" t="s">
        <v>30521</v>
      </c>
      <c r="B1299" s="61">
        <v>45158</v>
      </c>
      <c r="C1299" s="10" t="s">
        <v>10336</v>
      </c>
      <c r="D1299" s="10" t="s">
        <v>2648</v>
      </c>
      <c r="E1299" s="10" t="s">
        <v>581</v>
      </c>
      <c r="F1299" s="10" t="s">
        <v>7</v>
      </c>
      <c r="G1299" s="10" t="s">
        <v>569</v>
      </c>
      <c r="H1299" s="10" t="s">
        <v>600</v>
      </c>
      <c r="I1299" s="10" t="s">
        <v>599</v>
      </c>
      <c r="J1299" s="10" t="s">
        <v>12438</v>
      </c>
      <c r="K1299" s="10" t="s">
        <v>3981</v>
      </c>
      <c r="L1299" s="10">
        <v>5</v>
      </c>
      <c r="M1299" s="10">
        <v>767.92</v>
      </c>
      <c r="N1299" s="10">
        <v>3839.6</v>
      </c>
      <c r="O1299" s="59">
        <v>0.1</v>
      </c>
      <c r="P1299" s="10">
        <v>383.96</v>
      </c>
      <c r="Q1299" s="10">
        <v>3455.64</v>
      </c>
      <c r="R1299" s="10" t="s">
        <v>586</v>
      </c>
      <c r="S1299" s="10" t="s">
        <v>564</v>
      </c>
      <c r="T1299" s="59">
        <v>0.15</v>
      </c>
      <c r="U1299" s="10">
        <v>518.35</v>
      </c>
    </row>
    <row r="1300" spans="1:21" x14ac:dyDescent="0.3">
      <c r="A1300" s="10" t="s">
        <v>30520</v>
      </c>
      <c r="B1300" s="61">
        <v>45373</v>
      </c>
      <c r="C1300" s="10" t="s">
        <v>12899</v>
      </c>
      <c r="D1300" s="10" t="s">
        <v>20290</v>
      </c>
      <c r="E1300" s="10" t="s">
        <v>571</v>
      </c>
      <c r="F1300" s="10" t="s">
        <v>570</v>
      </c>
      <c r="G1300" s="10" t="s">
        <v>601</v>
      </c>
      <c r="H1300" s="10" t="s">
        <v>579</v>
      </c>
      <c r="I1300" s="10" t="s">
        <v>578</v>
      </c>
      <c r="J1300" s="10" t="s">
        <v>8876</v>
      </c>
      <c r="K1300" s="10" t="s">
        <v>30519</v>
      </c>
      <c r="L1300" s="10">
        <v>7</v>
      </c>
      <c r="M1300" s="10">
        <v>126.43</v>
      </c>
      <c r="N1300" s="10">
        <v>885.01</v>
      </c>
      <c r="O1300" s="59">
        <v>0.2</v>
      </c>
      <c r="P1300" s="10">
        <v>177</v>
      </c>
      <c r="Q1300" s="10">
        <v>708.01</v>
      </c>
      <c r="R1300" s="10" t="s">
        <v>575</v>
      </c>
      <c r="S1300" s="10" t="s">
        <v>585</v>
      </c>
      <c r="T1300" s="59">
        <v>0.25</v>
      </c>
      <c r="U1300" s="10">
        <v>177</v>
      </c>
    </row>
    <row r="1301" spans="1:21" x14ac:dyDescent="0.3">
      <c r="A1301" s="10" t="s">
        <v>30518</v>
      </c>
      <c r="B1301" s="61">
        <v>45371</v>
      </c>
      <c r="C1301" s="10" t="s">
        <v>18584</v>
      </c>
      <c r="D1301" s="10" t="s">
        <v>30517</v>
      </c>
      <c r="E1301" s="10" t="s">
        <v>629</v>
      </c>
      <c r="F1301" s="10" t="s">
        <v>628</v>
      </c>
      <c r="G1301" s="10" t="s">
        <v>569</v>
      </c>
      <c r="H1301" s="10" t="s">
        <v>544</v>
      </c>
      <c r="I1301" s="10" t="s">
        <v>610</v>
      </c>
      <c r="J1301" s="10" t="s">
        <v>26072</v>
      </c>
      <c r="K1301" s="10" t="s">
        <v>19650</v>
      </c>
      <c r="L1301" s="10">
        <v>4</v>
      </c>
      <c r="M1301" s="10">
        <v>468.55</v>
      </c>
      <c r="N1301" s="10">
        <v>1874.2</v>
      </c>
      <c r="O1301" s="59">
        <v>0.05</v>
      </c>
      <c r="P1301" s="10">
        <v>93.71</v>
      </c>
      <c r="Q1301" s="10">
        <v>1780.49</v>
      </c>
      <c r="R1301" s="10" t="s">
        <v>575</v>
      </c>
      <c r="S1301" s="10" t="s">
        <v>585</v>
      </c>
      <c r="T1301" s="59">
        <v>0.3</v>
      </c>
      <c r="U1301" s="10">
        <v>534.15</v>
      </c>
    </row>
    <row r="1302" spans="1:21" x14ac:dyDescent="0.3">
      <c r="A1302" s="10" t="s">
        <v>30516</v>
      </c>
      <c r="B1302" s="61">
        <v>45216</v>
      </c>
      <c r="C1302" s="10" t="s">
        <v>10238</v>
      </c>
      <c r="D1302" s="10" t="s">
        <v>30515</v>
      </c>
      <c r="E1302" s="10" t="s">
        <v>581</v>
      </c>
      <c r="F1302" s="10" t="s">
        <v>83</v>
      </c>
      <c r="G1302" s="10" t="s">
        <v>601</v>
      </c>
      <c r="H1302" s="10" t="s">
        <v>544</v>
      </c>
      <c r="I1302" s="10" t="s">
        <v>610</v>
      </c>
      <c r="J1302" s="10" t="s">
        <v>30514</v>
      </c>
      <c r="K1302" s="10" t="s">
        <v>2796</v>
      </c>
      <c r="L1302" s="10">
        <v>3</v>
      </c>
      <c r="M1302" s="10">
        <v>172.14</v>
      </c>
      <c r="N1302" s="10">
        <v>516.41999999999996</v>
      </c>
      <c r="O1302" s="59">
        <v>0.1</v>
      </c>
      <c r="P1302" s="10">
        <v>51.64</v>
      </c>
      <c r="Q1302" s="10">
        <v>464.78</v>
      </c>
      <c r="R1302" s="10" t="s">
        <v>575</v>
      </c>
      <c r="S1302" s="10" t="s">
        <v>564</v>
      </c>
      <c r="T1302" s="59">
        <v>0.15</v>
      </c>
      <c r="U1302" s="10">
        <v>69.72</v>
      </c>
    </row>
    <row r="1303" spans="1:21" x14ac:dyDescent="0.3">
      <c r="A1303" s="10" t="s">
        <v>30513</v>
      </c>
      <c r="B1303" s="61">
        <v>45146</v>
      </c>
      <c r="C1303" s="10" t="s">
        <v>20033</v>
      </c>
      <c r="D1303" s="10" t="s">
        <v>24002</v>
      </c>
      <c r="E1303" s="10" t="s">
        <v>603</v>
      </c>
      <c r="F1303" s="10" t="s">
        <v>658</v>
      </c>
      <c r="G1303" s="10" t="s">
        <v>569</v>
      </c>
      <c r="H1303" s="10" t="s">
        <v>579</v>
      </c>
      <c r="I1303" s="10" t="s">
        <v>711</v>
      </c>
      <c r="J1303" s="10" t="s">
        <v>13921</v>
      </c>
      <c r="K1303" s="10" t="s">
        <v>9809</v>
      </c>
      <c r="L1303" s="10">
        <v>5</v>
      </c>
      <c r="M1303" s="10">
        <v>551.5</v>
      </c>
      <c r="N1303" s="10">
        <v>2757.5</v>
      </c>
      <c r="O1303" s="59">
        <v>0.05</v>
      </c>
      <c r="P1303" s="10">
        <v>137.88</v>
      </c>
      <c r="Q1303" s="10">
        <v>2619.62</v>
      </c>
      <c r="R1303" s="10" t="s">
        <v>586</v>
      </c>
      <c r="S1303" s="10" t="s">
        <v>585</v>
      </c>
      <c r="T1303" s="59">
        <v>0.25</v>
      </c>
      <c r="U1303" s="10">
        <v>654.9</v>
      </c>
    </row>
    <row r="1304" spans="1:21" x14ac:dyDescent="0.3">
      <c r="A1304" s="10" t="s">
        <v>30512</v>
      </c>
      <c r="B1304" s="61">
        <v>45126</v>
      </c>
      <c r="C1304" s="10" t="s">
        <v>30511</v>
      </c>
      <c r="D1304" s="10" t="s">
        <v>22097</v>
      </c>
      <c r="E1304" s="10" t="s">
        <v>629</v>
      </c>
      <c r="F1304" s="10" t="s">
        <v>790</v>
      </c>
      <c r="G1304" s="10" t="s">
        <v>569</v>
      </c>
      <c r="H1304" s="10" t="s">
        <v>579</v>
      </c>
      <c r="I1304" s="10" t="s">
        <v>578</v>
      </c>
      <c r="J1304" s="10" t="s">
        <v>18008</v>
      </c>
      <c r="K1304" s="10" t="s">
        <v>30510</v>
      </c>
      <c r="L1304" s="10">
        <v>4</v>
      </c>
      <c r="M1304" s="10">
        <v>628.33000000000004</v>
      </c>
      <c r="N1304" s="10">
        <v>2513.3200000000002</v>
      </c>
      <c r="O1304" s="59">
        <v>0.05</v>
      </c>
      <c r="P1304" s="10">
        <v>125.67</v>
      </c>
      <c r="Q1304" s="10">
        <v>2387.65</v>
      </c>
      <c r="R1304" s="10" t="s">
        <v>586</v>
      </c>
      <c r="S1304" s="10" t="s">
        <v>596</v>
      </c>
      <c r="T1304" s="59">
        <v>0.25</v>
      </c>
      <c r="U1304" s="10">
        <v>596.91</v>
      </c>
    </row>
    <row r="1305" spans="1:21" x14ac:dyDescent="0.3">
      <c r="A1305" s="10" t="s">
        <v>30509</v>
      </c>
      <c r="B1305" s="61">
        <v>45108</v>
      </c>
      <c r="C1305" s="10" t="s">
        <v>807</v>
      </c>
      <c r="D1305" s="10" t="s">
        <v>30508</v>
      </c>
      <c r="E1305" s="10" t="s">
        <v>592</v>
      </c>
      <c r="F1305" s="10" t="s">
        <v>18</v>
      </c>
      <c r="G1305" s="10" t="s">
        <v>569</v>
      </c>
      <c r="H1305" s="10" t="s">
        <v>544</v>
      </c>
      <c r="I1305" s="10" t="s">
        <v>10</v>
      </c>
      <c r="J1305" s="10" t="s">
        <v>29857</v>
      </c>
      <c r="K1305" s="10" t="s">
        <v>23167</v>
      </c>
      <c r="L1305" s="10">
        <v>2</v>
      </c>
      <c r="M1305" s="10">
        <v>637.53</v>
      </c>
      <c r="N1305" s="10">
        <v>1275.06</v>
      </c>
      <c r="O1305" s="59">
        <v>0.2</v>
      </c>
      <c r="P1305" s="10">
        <v>255.01</v>
      </c>
      <c r="Q1305" s="10">
        <v>1020.05</v>
      </c>
      <c r="R1305" s="10" t="s">
        <v>614</v>
      </c>
      <c r="S1305" s="10" t="s">
        <v>596</v>
      </c>
      <c r="T1305" s="59">
        <v>0.3</v>
      </c>
      <c r="U1305" s="10">
        <v>306.01</v>
      </c>
    </row>
    <row r="1306" spans="1:21" x14ac:dyDescent="0.3">
      <c r="A1306" s="10" t="s">
        <v>30507</v>
      </c>
      <c r="B1306" s="61">
        <v>45057</v>
      </c>
      <c r="C1306" s="10" t="s">
        <v>2891</v>
      </c>
      <c r="D1306" s="10" t="s">
        <v>7445</v>
      </c>
      <c r="E1306" s="10" t="s">
        <v>571</v>
      </c>
      <c r="F1306" s="10" t="s">
        <v>685</v>
      </c>
      <c r="G1306" s="10" t="s">
        <v>569</v>
      </c>
      <c r="H1306" s="10" t="s">
        <v>579</v>
      </c>
      <c r="I1306" s="10" t="s">
        <v>711</v>
      </c>
      <c r="J1306" s="10" t="s">
        <v>30506</v>
      </c>
      <c r="K1306" s="10" t="s">
        <v>19569</v>
      </c>
      <c r="L1306" s="10">
        <v>9</v>
      </c>
      <c r="M1306" s="10">
        <v>597.72</v>
      </c>
      <c r="N1306" s="10">
        <v>5379.48</v>
      </c>
      <c r="O1306" s="59">
        <v>0.1</v>
      </c>
      <c r="P1306" s="10">
        <v>537.95000000000005</v>
      </c>
      <c r="Q1306" s="10">
        <v>4841.53</v>
      </c>
      <c r="R1306" s="10" t="s">
        <v>614</v>
      </c>
      <c r="S1306" s="10" t="s">
        <v>585</v>
      </c>
      <c r="T1306" s="59">
        <v>0.25</v>
      </c>
      <c r="U1306" s="10">
        <v>1210.3800000000001</v>
      </c>
    </row>
    <row r="1307" spans="1:21" x14ac:dyDescent="0.3">
      <c r="A1307" s="10" t="s">
        <v>30505</v>
      </c>
      <c r="B1307" s="61">
        <v>44996</v>
      </c>
      <c r="C1307" s="10" t="s">
        <v>24333</v>
      </c>
      <c r="D1307" s="10" t="s">
        <v>1640</v>
      </c>
      <c r="E1307" s="10" t="s">
        <v>592</v>
      </c>
      <c r="F1307" s="10" t="s">
        <v>18</v>
      </c>
      <c r="G1307" s="10" t="s">
        <v>601</v>
      </c>
      <c r="H1307" s="10" t="s">
        <v>544</v>
      </c>
      <c r="I1307" s="10" t="s">
        <v>610</v>
      </c>
      <c r="J1307" s="10" t="s">
        <v>30504</v>
      </c>
      <c r="K1307" s="10" t="s">
        <v>29432</v>
      </c>
      <c r="L1307" s="10">
        <v>1</v>
      </c>
      <c r="M1307" s="10">
        <v>821.1</v>
      </c>
      <c r="N1307" s="10">
        <v>821.1</v>
      </c>
      <c r="O1307" s="59">
        <v>0</v>
      </c>
      <c r="P1307" s="10">
        <v>0</v>
      </c>
      <c r="Q1307" s="10">
        <v>821.1</v>
      </c>
      <c r="R1307" s="10" t="s">
        <v>575</v>
      </c>
      <c r="S1307" s="10" t="s">
        <v>585</v>
      </c>
      <c r="T1307" s="59">
        <v>0.15</v>
      </c>
      <c r="U1307" s="10">
        <v>123.16</v>
      </c>
    </row>
    <row r="1308" spans="1:21" x14ac:dyDescent="0.3">
      <c r="A1308" s="10" t="s">
        <v>30503</v>
      </c>
      <c r="B1308" s="61">
        <v>45103</v>
      </c>
      <c r="C1308" s="10" t="s">
        <v>30502</v>
      </c>
      <c r="D1308" s="10" t="s">
        <v>7559</v>
      </c>
      <c r="E1308" s="10" t="s">
        <v>603</v>
      </c>
      <c r="F1308" s="10" t="s">
        <v>658</v>
      </c>
      <c r="G1308" s="10" t="s">
        <v>569</v>
      </c>
      <c r="H1308" s="10" t="s">
        <v>579</v>
      </c>
      <c r="I1308" s="10" t="s">
        <v>722</v>
      </c>
      <c r="J1308" s="10" t="s">
        <v>30501</v>
      </c>
      <c r="K1308" s="10" t="s">
        <v>8649</v>
      </c>
      <c r="L1308" s="10">
        <v>5</v>
      </c>
      <c r="M1308" s="10">
        <v>165.36</v>
      </c>
      <c r="N1308" s="10">
        <v>826.8</v>
      </c>
      <c r="O1308" s="59">
        <v>0.1</v>
      </c>
      <c r="P1308" s="10">
        <v>82.68</v>
      </c>
      <c r="Q1308" s="10">
        <v>744.12</v>
      </c>
      <c r="R1308" s="10" t="s">
        <v>565</v>
      </c>
      <c r="S1308" s="10" t="s">
        <v>607</v>
      </c>
      <c r="T1308" s="59">
        <v>0.3</v>
      </c>
      <c r="U1308" s="10">
        <v>223.24</v>
      </c>
    </row>
    <row r="1309" spans="1:21" x14ac:dyDescent="0.3">
      <c r="A1309" s="10" t="s">
        <v>30500</v>
      </c>
      <c r="B1309" s="61">
        <v>45088</v>
      </c>
      <c r="C1309" s="10" t="s">
        <v>22822</v>
      </c>
      <c r="D1309" s="10" t="s">
        <v>28378</v>
      </c>
      <c r="E1309" s="10" t="s">
        <v>571</v>
      </c>
      <c r="F1309" s="10" t="s">
        <v>11</v>
      </c>
      <c r="G1309" s="10" t="s">
        <v>601</v>
      </c>
      <c r="H1309" s="10" t="s">
        <v>590</v>
      </c>
      <c r="I1309" s="10" t="s">
        <v>748</v>
      </c>
      <c r="J1309" s="10" t="s">
        <v>30499</v>
      </c>
      <c r="K1309" s="10" t="s">
        <v>30498</v>
      </c>
      <c r="L1309" s="10">
        <v>4</v>
      </c>
      <c r="M1309" s="10">
        <v>514.28</v>
      </c>
      <c r="N1309" s="10">
        <v>2057.12</v>
      </c>
      <c r="O1309" s="59">
        <v>0.1</v>
      </c>
      <c r="P1309" s="10">
        <v>205.71</v>
      </c>
      <c r="Q1309" s="10">
        <v>1851.41</v>
      </c>
      <c r="R1309" s="10" t="s">
        <v>575</v>
      </c>
      <c r="S1309" s="10" t="s">
        <v>607</v>
      </c>
      <c r="T1309" s="59">
        <v>0.25</v>
      </c>
      <c r="U1309" s="10">
        <v>462.85</v>
      </c>
    </row>
    <row r="1310" spans="1:21" x14ac:dyDescent="0.3">
      <c r="A1310" s="10" t="s">
        <v>30497</v>
      </c>
      <c r="B1310" s="61">
        <v>45076</v>
      </c>
      <c r="C1310" s="10" t="s">
        <v>30496</v>
      </c>
      <c r="D1310" s="10" t="s">
        <v>875</v>
      </c>
      <c r="E1310" s="10" t="s">
        <v>571</v>
      </c>
      <c r="F1310" s="10" t="s">
        <v>685</v>
      </c>
      <c r="G1310" s="10" t="s">
        <v>601</v>
      </c>
      <c r="H1310" s="10" t="s">
        <v>544</v>
      </c>
      <c r="I1310" s="10" t="s">
        <v>610</v>
      </c>
      <c r="J1310" s="10" t="s">
        <v>30495</v>
      </c>
      <c r="K1310" s="10" t="s">
        <v>30494</v>
      </c>
      <c r="L1310" s="10">
        <v>5</v>
      </c>
      <c r="M1310" s="10">
        <v>691.99</v>
      </c>
      <c r="N1310" s="10">
        <v>3459.95</v>
      </c>
      <c r="O1310" s="59">
        <v>0.2</v>
      </c>
      <c r="P1310" s="10">
        <v>691.99</v>
      </c>
      <c r="Q1310" s="10">
        <v>2767.96</v>
      </c>
      <c r="R1310" s="10" t="s">
        <v>614</v>
      </c>
      <c r="S1310" s="10" t="s">
        <v>585</v>
      </c>
      <c r="T1310" s="59">
        <v>0.3</v>
      </c>
      <c r="U1310" s="10">
        <v>830.39</v>
      </c>
    </row>
    <row r="1311" spans="1:21" x14ac:dyDescent="0.3">
      <c r="A1311" s="10" t="s">
        <v>30493</v>
      </c>
      <c r="B1311" s="61">
        <v>45351</v>
      </c>
      <c r="C1311" s="10" t="s">
        <v>2508</v>
      </c>
      <c r="D1311" s="10" t="s">
        <v>30492</v>
      </c>
      <c r="E1311" s="10" t="s">
        <v>592</v>
      </c>
      <c r="F1311" s="10" t="s">
        <v>18</v>
      </c>
      <c r="G1311" s="10" t="s">
        <v>601</v>
      </c>
      <c r="H1311" s="10" t="s">
        <v>579</v>
      </c>
      <c r="I1311" s="10" t="s">
        <v>722</v>
      </c>
      <c r="J1311" s="10" t="s">
        <v>30491</v>
      </c>
      <c r="K1311" s="10" t="s">
        <v>18397</v>
      </c>
      <c r="L1311" s="10">
        <v>8</v>
      </c>
      <c r="M1311" s="10">
        <v>976.38</v>
      </c>
      <c r="N1311" s="10">
        <v>7811.04</v>
      </c>
      <c r="O1311" s="59">
        <v>0.1</v>
      </c>
      <c r="P1311" s="10">
        <v>781.1</v>
      </c>
      <c r="Q1311" s="10">
        <v>7029.94</v>
      </c>
      <c r="R1311" s="10" t="s">
        <v>575</v>
      </c>
      <c r="S1311" s="10" t="s">
        <v>585</v>
      </c>
      <c r="T1311" s="59">
        <v>0.3</v>
      </c>
      <c r="U1311" s="10">
        <v>2108.98</v>
      </c>
    </row>
    <row r="1312" spans="1:21" x14ac:dyDescent="0.3">
      <c r="A1312" s="10" t="s">
        <v>30490</v>
      </c>
      <c r="B1312" s="61">
        <v>44982</v>
      </c>
      <c r="C1312" s="10" t="s">
        <v>25774</v>
      </c>
      <c r="D1312" s="10" t="s">
        <v>4627</v>
      </c>
      <c r="E1312" s="10" t="s">
        <v>592</v>
      </c>
      <c r="F1312" s="10" t="s">
        <v>18</v>
      </c>
      <c r="G1312" s="10" t="s">
        <v>569</v>
      </c>
      <c r="H1312" s="10" t="s">
        <v>600</v>
      </c>
      <c r="I1312" s="10" t="s">
        <v>664</v>
      </c>
      <c r="J1312" s="10" t="s">
        <v>30489</v>
      </c>
      <c r="K1312" s="10" t="s">
        <v>30488</v>
      </c>
      <c r="L1312" s="10">
        <v>6</v>
      </c>
      <c r="M1312" s="10">
        <v>585.17999999999995</v>
      </c>
      <c r="N1312" s="10">
        <v>3511.08</v>
      </c>
      <c r="O1312" s="59">
        <v>0.1</v>
      </c>
      <c r="P1312" s="10">
        <v>351.11</v>
      </c>
      <c r="Q1312" s="10">
        <v>3159.97</v>
      </c>
      <c r="R1312" s="10" t="s">
        <v>565</v>
      </c>
      <c r="S1312" s="10" t="s">
        <v>607</v>
      </c>
      <c r="T1312" s="59">
        <v>0.25</v>
      </c>
      <c r="U1312" s="10">
        <v>789.99</v>
      </c>
    </row>
    <row r="1313" spans="1:21" x14ac:dyDescent="0.3">
      <c r="A1313" s="10" t="s">
        <v>30487</v>
      </c>
      <c r="B1313" s="61">
        <v>45149</v>
      </c>
      <c r="C1313" s="10" t="s">
        <v>30486</v>
      </c>
      <c r="D1313" s="10" t="s">
        <v>17755</v>
      </c>
      <c r="E1313" s="10" t="s">
        <v>603</v>
      </c>
      <c r="F1313" s="10" t="s">
        <v>658</v>
      </c>
      <c r="G1313" s="10" t="s">
        <v>601</v>
      </c>
      <c r="H1313" s="10" t="s">
        <v>600</v>
      </c>
      <c r="I1313" s="10" t="s">
        <v>627</v>
      </c>
      <c r="J1313" s="10" t="s">
        <v>30485</v>
      </c>
      <c r="K1313" s="10" t="s">
        <v>26124</v>
      </c>
      <c r="L1313" s="10">
        <v>8</v>
      </c>
      <c r="M1313" s="10">
        <v>787.46</v>
      </c>
      <c r="N1313" s="10">
        <v>6299.68</v>
      </c>
      <c r="O1313" s="59">
        <v>0.1</v>
      </c>
      <c r="P1313" s="10">
        <v>629.97</v>
      </c>
      <c r="Q1313" s="10">
        <v>5669.71</v>
      </c>
      <c r="R1313" s="10" t="s">
        <v>614</v>
      </c>
      <c r="S1313" s="10" t="s">
        <v>607</v>
      </c>
      <c r="T1313" s="59">
        <v>0.15</v>
      </c>
      <c r="U1313" s="10">
        <v>850.46</v>
      </c>
    </row>
    <row r="1314" spans="1:21" x14ac:dyDescent="0.3">
      <c r="A1314" s="10" t="s">
        <v>30484</v>
      </c>
      <c r="B1314" s="61">
        <v>45171</v>
      </c>
      <c r="C1314" s="10" t="s">
        <v>6540</v>
      </c>
      <c r="D1314" s="10" t="s">
        <v>29576</v>
      </c>
      <c r="E1314" s="10" t="s">
        <v>571</v>
      </c>
      <c r="F1314" s="10" t="s">
        <v>685</v>
      </c>
      <c r="G1314" s="10" t="s">
        <v>569</v>
      </c>
      <c r="H1314" s="10" t="s">
        <v>600</v>
      </c>
      <c r="I1314" s="10" t="s">
        <v>627</v>
      </c>
      <c r="J1314" s="10" t="s">
        <v>7325</v>
      </c>
      <c r="K1314" s="10" t="s">
        <v>19935</v>
      </c>
      <c r="L1314" s="10">
        <v>2</v>
      </c>
      <c r="M1314" s="10">
        <v>301.24</v>
      </c>
      <c r="N1314" s="10">
        <v>602.48</v>
      </c>
      <c r="O1314" s="59">
        <v>0.2</v>
      </c>
      <c r="P1314" s="10">
        <v>120.5</v>
      </c>
      <c r="Q1314" s="10">
        <v>481.98</v>
      </c>
      <c r="R1314" s="10" t="s">
        <v>586</v>
      </c>
      <c r="S1314" s="10" t="s">
        <v>596</v>
      </c>
      <c r="T1314" s="59">
        <v>0.3</v>
      </c>
      <c r="U1314" s="10">
        <v>144.59</v>
      </c>
    </row>
    <row r="1315" spans="1:21" x14ac:dyDescent="0.3">
      <c r="A1315" s="10" t="s">
        <v>30483</v>
      </c>
      <c r="B1315" s="61">
        <v>45111</v>
      </c>
      <c r="C1315" s="10" t="s">
        <v>30482</v>
      </c>
      <c r="D1315" s="10" t="s">
        <v>11762</v>
      </c>
      <c r="E1315" s="10" t="s">
        <v>571</v>
      </c>
      <c r="F1315" s="10" t="s">
        <v>570</v>
      </c>
      <c r="G1315" s="10" t="s">
        <v>601</v>
      </c>
      <c r="H1315" s="10" t="s">
        <v>579</v>
      </c>
      <c r="I1315" s="10" t="s">
        <v>711</v>
      </c>
      <c r="J1315" s="10" t="s">
        <v>7195</v>
      </c>
      <c r="K1315" s="10" t="s">
        <v>10625</v>
      </c>
      <c r="L1315" s="10">
        <v>1</v>
      </c>
      <c r="M1315" s="10">
        <v>938.9</v>
      </c>
      <c r="N1315" s="10">
        <v>938.9</v>
      </c>
      <c r="O1315" s="59">
        <v>0.1</v>
      </c>
      <c r="P1315" s="10">
        <v>93.89</v>
      </c>
      <c r="Q1315" s="10">
        <v>845.01</v>
      </c>
      <c r="R1315" s="10" t="s">
        <v>586</v>
      </c>
      <c r="S1315" s="10" t="s">
        <v>585</v>
      </c>
      <c r="T1315" s="59">
        <v>0.25</v>
      </c>
      <c r="U1315" s="10">
        <v>211.25</v>
      </c>
    </row>
    <row r="1316" spans="1:21" x14ac:dyDescent="0.3">
      <c r="A1316" s="10" t="s">
        <v>30481</v>
      </c>
      <c r="B1316" s="61">
        <v>45236</v>
      </c>
      <c r="C1316" s="10" t="s">
        <v>12014</v>
      </c>
      <c r="D1316" s="10" t="s">
        <v>7979</v>
      </c>
      <c r="E1316" s="10" t="s">
        <v>592</v>
      </c>
      <c r="F1316" s="10" t="s">
        <v>18</v>
      </c>
      <c r="G1316" s="10" t="s">
        <v>569</v>
      </c>
      <c r="H1316" s="10" t="s">
        <v>590</v>
      </c>
      <c r="I1316" s="10" t="s">
        <v>635</v>
      </c>
      <c r="J1316" s="10" t="s">
        <v>21569</v>
      </c>
      <c r="K1316" s="10" t="s">
        <v>25841</v>
      </c>
      <c r="L1316" s="10">
        <v>2</v>
      </c>
      <c r="M1316" s="10">
        <v>150.27000000000001</v>
      </c>
      <c r="N1316" s="10">
        <v>300.54000000000002</v>
      </c>
      <c r="O1316" s="59">
        <v>0.1</v>
      </c>
      <c r="P1316" s="10">
        <v>30.05</v>
      </c>
      <c r="Q1316" s="10">
        <v>270.49</v>
      </c>
      <c r="R1316" s="10" t="s">
        <v>575</v>
      </c>
      <c r="S1316" s="10" t="s">
        <v>564</v>
      </c>
      <c r="T1316" s="59">
        <v>0.25</v>
      </c>
      <c r="U1316" s="10">
        <v>67.62</v>
      </c>
    </row>
    <row r="1317" spans="1:21" x14ac:dyDescent="0.3">
      <c r="A1317" s="10" t="s">
        <v>30480</v>
      </c>
      <c r="B1317" s="61">
        <v>45369</v>
      </c>
      <c r="C1317" s="10" t="s">
        <v>22611</v>
      </c>
      <c r="D1317" s="10" t="s">
        <v>6367</v>
      </c>
      <c r="E1317" s="10" t="s">
        <v>581</v>
      </c>
      <c r="F1317" s="10" t="s">
        <v>580</v>
      </c>
      <c r="G1317" s="10" t="s">
        <v>601</v>
      </c>
      <c r="H1317" s="10" t="s">
        <v>544</v>
      </c>
      <c r="I1317" s="10" t="s">
        <v>568</v>
      </c>
      <c r="J1317" s="10" t="s">
        <v>30059</v>
      </c>
      <c r="K1317" s="10" t="s">
        <v>4928</v>
      </c>
      <c r="L1317" s="10">
        <v>10</v>
      </c>
      <c r="M1317" s="10">
        <v>942.22</v>
      </c>
      <c r="N1317" s="10">
        <v>9422.2000000000007</v>
      </c>
      <c r="O1317" s="59">
        <v>0.1</v>
      </c>
      <c r="P1317" s="10">
        <v>942.22</v>
      </c>
      <c r="Q1317" s="10">
        <v>8479.98</v>
      </c>
      <c r="R1317" s="10" t="s">
        <v>575</v>
      </c>
      <c r="S1317" s="10" t="s">
        <v>564</v>
      </c>
      <c r="T1317" s="59">
        <v>0.3</v>
      </c>
      <c r="U1317" s="10">
        <v>2543.9899999999998</v>
      </c>
    </row>
    <row r="1318" spans="1:21" x14ac:dyDescent="0.3">
      <c r="A1318" s="10" t="s">
        <v>30479</v>
      </c>
      <c r="B1318" s="61">
        <v>44943</v>
      </c>
      <c r="C1318" s="10" t="s">
        <v>9532</v>
      </c>
      <c r="D1318" s="10" t="s">
        <v>30478</v>
      </c>
      <c r="E1318" s="10" t="s">
        <v>581</v>
      </c>
      <c r="F1318" s="10" t="s">
        <v>83</v>
      </c>
      <c r="G1318" s="10" t="s">
        <v>601</v>
      </c>
      <c r="H1318" s="10" t="s">
        <v>579</v>
      </c>
      <c r="I1318" s="10" t="s">
        <v>722</v>
      </c>
      <c r="J1318" s="10" t="s">
        <v>30477</v>
      </c>
      <c r="K1318" s="10" t="s">
        <v>10924</v>
      </c>
      <c r="L1318" s="10">
        <v>8</v>
      </c>
      <c r="M1318" s="10">
        <v>208.9</v>
      </c>
      <c r="N1318" s="10">
        <v>1671.2</v>
      </c>
      <c r="O1318" s="59">
        <v>0.2</v>
      </c>
      <c r="P1318" s="10">
        <v>334.24</v>
      </c>
      <c r="Q1318" s="10">
        <v>1336.96</v>
      </c>
      <c r="R1318" s="10" t="s">
        <v>575</v>
      </c>
      <c r="S1318" s="10" t="s">
        <v>564</v>
      </c>
      <c r="T1318" s="59">
        <v>0.3</v>
      </c>
      <c r="U1318" s="10">
        <v>401.09</v>
      </c>
    </row>
    <row r="1319" spans="1:21" x14ac:dyDescent="0.3">
      <c r="A1319" s="10" t="s">
        <v>30476</v>
      </c>
      <c r="B1319" s="61">
        <v>45234</v>
      </c>
      <c r="C1319" s="10" t="s">
        <v>16251</v>
      </c>
      <c r="D1319" s="10" t="s">
        <v>14921</v>
      </c>
      <c r="E1319" s="10" t="s">
        <v>592</v>
      </c>
      <c r="F1319" s="10" t="s">
        <v>18</v>
      </c>
      <c r="G1319" s="10" t="s">
        <v>601</v>
      </c>
      <c r="H1319" s="10" t="s">
        <v>590</v>
      </c>
      <c r="I1319" s="10" t="s">
        <v>589</v>
      </c>
      <c r="J1319" s="10" t="s">
        <v>30475</v>
      </c>
      <c r="K1319" s="10" t="s">
        <v>29403</v>
      </c>
      <c r="L1319" s="10">
        <v>4</v>
      </c>
      <c r="M1319" s="10">
        <v>912.05</v>
      </c>
      <c r="N1319" s="10">
        <v>3648.2</v>
      </c>
      <c r="O1319" s="59">
        <v>0.1</v>
      </c>
      <c r="P1319" s="10">
        <v>364.82</v>
      </c>
      <c r="Q1319" s="10">
        <v>3283.38</v>
      </c>
      <c r="R1319" s="10" t="s">
        <v>575</v>
      </c>
      <c r="S1319" s="10" t="s">
        <v>585</v>
      </c>
      <c r="T1319" s="59">
        <v>0.15</v>
      </c>
      <c r="U1319" s="10">
        <v>492.51</v>
      </c>
    </row>
    <row r="1320" spans="1:21" x14ac:dyDescent="0.3">
      <c r="A1320" s="10" t="s">
        <v>30474</v>
      </c>
      <c r="B1320" s="61">
        <v>45184</v>
      </c>
      <c r="C1320" s="10" t="s">
        <v>15654</v>
      </c>
      <c r="D1320" s="10" t="s">
        <v>2132</v>
      </c>
      <c r="E1320" s="10" t="s">
        <v>629</v>
      </c>
      <c r="F1320" s="10" t="s">
        <v>759</v>
      </c>
      <c r="G1320" s="10" t="s">
        <v>601</v>
      </c>
      <c r="H1320" s="10" t="s">
        <v>600</v>
      </c>
      <c r="I1320" s="10" t="s">
        <v>599</v>
      </c>
      <c r="J1320" s="10" t="s">
        <v>15954</v>
      </c>
      <c r="K1320" s="10" t="s">
        <v>13015</v>
      </c>
      <c r="L1320" s="10">
        <v>4</v>
      </c>
      <c r="M1320" s="10">
        <v>490.56</v>
      </c>
      <c r="N1320" s="10">
        <v>1962.24</v>
      </c>
      <c r="O1320" s="59">
        <v>0</v>
      </c>
      <c r="P1320" s="10">
        <v>0</v>
      </c>
      <c r="Q1320" s="10">
        <v>1962.24</v>
      </c>
      <c r="R1320" s="10" t="s">
        <v>586</v>
      </c>
      <c r="S1320" s="10" t="s">
        <v>585</v>
      </c>
      <c r="T1320" s="59">
        <v>0.15</v>
      </c>
      <c r="U1320" s="10">
        <v>294.33999999999997</v>
      </c>
    </row>
    <row r="1321" spans="1:21" x14ac:dyDescent="0.3">
      <c r="A1321" s="10" t="s">
        <v>30473</v>
      </c>
      <c r="B1321" s="61">
        <v>45047</v>
      </c>
      <c r="C1321" s="10" t="s">
        <v>15560</v>
      </c>
      <c r="D1321" s="10" t="s">
        <v>9303</v>
      </c>
      <c r="E1321" s="10" t="s">
        <v>629</v>
      </c>
      <c r="F1321" s="10" t="s">
        <v>790</v>
      </c>
      <c r="G1321" s="10" t="s">
        <v>569</v>
      </c>
      <c r="H1321" s="10" t="s">
        <v>579</v>
      </c>
      <c r="I1321" s="10" t="s">
        <v>578</v>
      </c>
      <c r="J1321" s="10" t="s">
        <v>3619</v>
      </c>
      <c r="K1321" s="10" t="s">
        <v>26655</v>
      </c>
      <c r="L1321" s="10">
        <v>2</v>
      </c>
      <c r="M1321" s="10">
        <v>771.01</v>
      </c>
      <c r="N1321" s="10">
        <v>1542.02</v>
      </c>
      <c r="O1321" s="59">
        <v>0.2</v>
      </c>
      <c r="P1321" s="10">
        <v>308.39999999999998</v>
      </c>
      <c r="Q1321" s="10">
        <v>1233.6199999999999</v>
      </c>
      <c r="R1321" s="10" t="s">
        <v>586</v>
      </c>
      <c r="S1321" s="10" t="s">
        <v>607</v>
      </c>
      <c r="T1321" s="59">
        <v>0.15</v>
      </c>
      <c r="U1321" s="10">
        <v>185.04</v>
      </c>
    </row>
    <row r="1322" spans="1:21" x14ac:dyDescent="0.3">
      <c r="A1322" s="10" t="s">
        <v>30472</v>
      </c>
      <c r="B1322" s="61">
        <v>45353</v>
      </c>
      <c r="C1322" s="10" t="s">
        <v>30471</v>
      </c>
      <c r="D1322" s="10" t="s">
        <v>11555</v>
      </c>
      <c r="E1322" s="10" t="s">
        <v>603</v>
      </c>
      <c r="F1322" s="10" t="s">
        <v>658</v>
      </c>
      <c r="G1322" s="10" t="s">
        <v>601</v>
      </c>
      <c r="H1322" s="10" t="s">
        <v>600</v>
      </c>
      <c r="I1322" s="10" t="s">
        <v>599</v>
      </c>
      <c r="J1322" s="10" t="s">
        <v>25247</v>
      </c>
      <c r="K1322" s="10" t="s">
        <v>30470</v>
      </c>
      <c r="L1322" s="10">
        <v>5</v>
      </c>
      <c r="M1322" s="10">
        <v>995.9</v>
      </c>
      <c r="N1322" s="10">
        <v>4979.5</v>
      </c>
      <c r="O1322" s="59">
        <v>0.1</v>
      </c>
      <c r="P1322" s="10">
        <v>497.95</v>
      </c>
      <c r="Q1322" s="10">
        <v>4481.55</v>
      </c>
      <c r="R1322" s="10" t="s">
        <v>565</v>
      </c>
      <c r="S1322" s="10" t="s">
        <v>596</v>
      </c>
      <c r="T1322" s="59">
        <v>0.25</v>
      </c>
      <c r="U1322" s="10">
        <v>1120.3900000000001</v>
      </c>
    </row>
    <row r="1323" spans="1:21" x14ac:dyDescent="0.3">
      <c r="A1323" s="10" t="s">
        <v>30469</v>
      </c>
      <c r="B1323" s="61">
        <v>45043</v>
      </c>
      <c r="C1323" s="10" t="s">
        <v>30468</v>
      </c>
      <c r="D1323" s="10" t="s">
        <v>8383</v>
      </c>
      <c r="E1323" s="10" t="s">
        <v>581</v>
      </c>
      <c r="F1323" s="10" t="s">
        <v>83</v>
      </c>
      <c r="G1323" s="10" t="s">
        <v>569</v>
      </c>
      <c r="H1323" s="10" t="s">
        <v>544</v>
      </c>
      <c r="I1323" s="10" t="s">
        <v>568</v>
      </c>
      <c r="J1323" s="10" t="s">
        <v>19475</v>
      </c>
      <c r="K1323" s="10" t="s">
        <v>30467</v>
      </c>
      <c r="L1323" s="10">
        <v>7</v>
      </c>
      <c r="M1323" s="10">
        <v>689.16</v>
      </c>
      <c r="N1323" s="10">
        <v>4824.12</v>
      </c>
      <c r="O1323" s="59">
        <v>0.05</v>
      </c>
      <c r="P1323" s="10">
        <v>241.21</v>
      </c>
      <c r="Q1323" s="10">
        <v>4582.91</v>
      </c>
      <c r="R1323" s="10" t="s">
        <v>575</v>
      </c>
      <c r="S1323" s="10" t="s">
        <v>564</v>
      </c>
      <c r="T1323" s="59">
        <v>0.15</v>
      </c>
      <c r="U1323" s="10">
        <v>687.44</v>
      </c>
    </row>
    <row r="1324" spans="1:21" x14ac:dyDescent="0.3">
      <c r="A1324" s="10" t="s">
        <v>30466</v>
      </c>
      <c r="B1324" s="61">
        <v>45180</v>
      </c>
      <c r="C1324" s="10" t="s">
        <v>739</v>
      </c>
      <c r="D1324" s="10" t="s">
        <v>4081</v>
      </c>
      <c r="E1324" s="10" t="s">
        <v>603</v>
      </c>
      <c r="F1324" s="10" t="s">
        <v>636</v>
      </c>
      <c r="G1324" s="10" t="s">
        <v>601</v>
      </c>
      <c r="H1324" s="10" t="s">
        <v>590</v>
      </c>
      <c r="I1324" s="10" t="s">
        <v>635</v>
      </c>
      <c r="J1324" s="10" t="s">
        <v>10841</v>
      </c>
      <c r="K1324" s="10" t="s">
        <v>18094</v>
      </c>
      <c r="L1324" s="10">
        <v>10</v>
      </c>
      <c r="M1324" s="10">
        <v>241.1</v>
      </c>
      <c r="N1324" s="10">
        <v>2411</v>
      </c>
      <c r="O1324" s="59">
        <v>0</v>
      </c>
      <c r="P1324" s="10">
        <v>0</v>
      </c>
      <c r="Q1324" s="10">
        <v>2411</v>
      </c>
      <c r="R1324" s="10" t="s">
        <v>586</v>
      </c>
      <c r="S1324" s="10" t="s">
        <v>564</v>
      </c>
      <c r="T1324" s="59">
        <v>0.25</v>
      </c>
      <c r="U1324" s="10">
        <v>602.75</v>
      </c>
    </row>
    <row r="1325" spans="1:21" x14ac:dyDescent="0.3">
      <c r="A1325" s="10" t="s">
        <v>30465</v>
      </c>
      <c r="B1325" s="61">
        <v>45099</v>
      </c>
      <c r="C1325" s="10" t="s">
        <v>8991</v>
      </c>
      <c r="D1325" s="10" t="s">
        <v>13998</v>
      </c>
      <c r="E1325" s="10" t="s">
        <v>629</v>
      </c>
      <c r="F1325" s="10" t="s">
        <v>628</v>
      </c>
      <c r="G1325" s="10" t="s">
        <v>569</v>
      </c>
      <c r="H1325" s="10" t="s">
        <v>590</v>
      </c>
      <c r="I1325" s="10" t="s">
        <v>635</v>
      </c>
      <c r="J1325" s="10" t="s">
        <v>23222</v>
      </c>
      <c r="K1325" s="10" t="s">
        <v>20248</v>
      </c>
      <c r="L1325" s="10">
        <v>7</v>
      </c>
      <c r="M1325" s="10">
        <v>900.03</v>
      </c>
      <c r="N1325" s="10">
        <v>6300.21</v>
      </c>
      <c r="O1325" s="59">
        <v>0.2</v>
      </c>
      <c r="P1325" s="10">
        <v>1260.04</v>
      </c>
      <c r="Q1325" s="10">
        <v>5040.17</v>
      </c>
      <c r="R1325" s="10" t="s">
        <v>575</v>
      </c>
      <c r="S1325" s="10" t="s">
        <v>607</v>
      </c>
      <c r="T1325" s="59">
        <v>0.25</v>
      </c>
      <c r="U1325" s="10">
        <v>1260.04</v>
      </c>
    </row>
    <row r="1326" spans="1:21" x14ac:dyDescent="0.3">
      <c r="A1326" s="10" t="s">
        <v>30464</v>
      </c>
      <c r="B1326" s="61">
        <v>45142</v>
      </c>
      <c r="C1326" s="10" t="s">
        <v>15959</v>
      </c>
      <c r="D1326" s="10" t="s">
        <v>30463</v>
      </c>
      <c r="E1326" s="10" t="s">
        <v>581</v>
      </c>
      <c r="F1326" s="10" t="s">
        <v>580</v>
      </c>
      <c r="G1326" s="10" t="s">
        <v>601</v>
      </c>
      <c r="H1326" s="10" t="s">
        <v>590</v>
      </c>
      <c r="I1326" s="10" t="s">
        <v>589</v>
      </c>
      <c r="J1326" s="10" t="s">
        <v>29720</v>
      </c>
      <c r="K1326" s="10" t="s">
        <v>30462</v>
      </c>
      <c r="L1326" s="10">
        <v>6</v>
      </c>
      <c r="M1326" s="10">
        <v>710.16</v>
      </c>
      <c r="N1326" s="10">
        <v>4260.96</v>
      </c>
      <c r="O1326" s="59">
        <v>0.1</v>
      </c>
      <c r="P1326" s="10">
        <v>426.1</v>
      </c>
      <c r="Q1326" s="10">
        <v>3834.86</v>
      </c>
      <c r="R1326" s="10" t="s">
        <v>565</v>
      </c>
      <c r="S1326" s="10" t="s">
        <v>564</v>
      </c>
      <c r="T1326" s="59">
        <v>0.25</v>
      </c>
      <c r="U1326" s="10">
        <v>958.72</v>
      </c>
    </row>
    <row r="1327" spans="1:21" x14ac:dyDescent="0.3">
      <c r="A1327" s="10" t="s">
        <v>30461</v>
      </c>
      <c r="B1327" s="61">
        <v>45174</v>
      </c>
      <c r="C1327" s="10" t="s">
        <v>6657</v>
      </c>
      <c r="D1327" s="10" t="s">
        <v>6870</v>
      </c>
      <c r="E1327" s="10" t="s">
        <v>581</v>
      </c>
      <c r="F1327" s="10" t="s">
        <v>83</v>
      </c>
      <c r="G1327" s="10" t="s">
        <v>569</v>
      </c>
      <c r="H1327" s="10" t="s">
        <v>544</v>
      </c>
      <c r="I1327" s="10" t="s">
        <v>610</v>
      </c>
      <c r="J1327" s="10" t="s">
        <v>30460</v>
      </c>
      <c r="K1327" s="10" t="s">
        <v>30459</v>
      </c>
      <c r="L1327" s="10">
        <v>7</v>
      </c>
      <c r="M1327" s="10">
        <v>546.32000000000005</v>
      </c>
      <c r="N1327" s="10">
        <v>3824.24</v>
      </c>
      <c r="O1327" s="59">
        <v>0.2</v>
      </c>
      <c r="P1327" s="10">
        <v>764.85</v>
      </c>
      <c r="Q1327" s="10">
        <v>3059.39</v>
      </c>
      <c r="R1327" s="10" t="s">
        <v>575</v>
      </c>
      <c r="S1327" s="10" t="s">
        <v>596</v>
      </c>
      <c r="T1327" s="59">
        <v>0.25</v>
      </c>
      <c r="U1327" s="10">
        <v>764.85</v>
      </c>
    </row>
    <row r="1328" spans="1:21" x14ac:dyDescent="0.3">
      <c r="A1328" s="10" t="s">
        <v>30458</v>
      </c>
      <c r="B1328" s="61">
        <v>44964</v>
      </c>
      <c r="C1328" s="10" t="s">
        <v>3655</v>
      </c>
      <c r="D1328" s="10" t="s">
        <v>22401</v>
      </c>
      <c r="E1328" s="10" t="s">
        <v>629</v>
      </c>
      <c r="F1328" s="10" t="s">
        <v>628</v>
      </c>
      <c r="G1328" s="10" t="s">
        <v>601</v>
      </c>
      <c r="H1328" s="10" t="s">
        <v>600</v>
      </c>
      <c r="I1328" s="10" t="s">
        <v>627</v>
      </c>
      <c r="J1328" s="10" t="s">
        <v>9261</v>
      </c>
      <c r="K1328" s="10" t="s">
        <v>11319</v>
      </c>
      <c r="L1328" s="10">
        <v>1</v>
      </c>
      <c r="M1328" s="10">
        <v>403.7</v>
      </c>
      <c r="N1328" s="10">
        <v>403.7</v>
      </c>
      <c r="O1328" s="59">
        <v>0.2</v>
      </c>
      <c r="P1328" s="10">
        <v>80.739999999999995</v>
      </c>
      <c r="Q1328" s="10">
        <v>322.95999999999998</v>
      </c>
      <c r="R1328" s="10" t="s">
        <v>614</v>
      </c>
      <c r="S1328" s="10" t="s">
        <v>607</v>
      </c>
      <c r="T1328" s="59">
        <v>0.3</v>
      </c>
      <c r="U1328" s="10">
        <v>96.89</v>
      </c>
    </row>
    <row r="1329" spans="1:21" x14ac:dyDescent="0.3">
      <c r="A1329" s="10" t="s">
        <v>30457</v>
      </c>
      <c r="B1329" s="61">
        <v>45278</v>
      </c>
      <c r="C1329" s="10" t="s">
        <v>3041</v>
      </c>
      <c r="D1329" s="10" t="s">
        <v>8319</v>
      </c>
      <c r="E1329" s="10" t="s">
        <v>603</v>
      </c>
      <c r="F1329" s="10" t="s">
        <v>658</v>
      </c>
      <c r="G1329" s="10" t="s">
        <v>601</v>
      </c>
      <c r="H1329" s="10" t="s">
        <v>544</v>
      </c>
      <c r="I1329" s="10" t="s">
        <v>568</v>
      </c>
      <c r="J1329" s="10" t="s">
        <v>30456</v>
      </c>
      <c r="K1329" s="10" t="s">
        <v>17592</v>
      </c>
      <c r="L1329" s="10">
        <v>10</v>
      </c>
      <c r="M1329" s="10">
        <v>315.36</v>
      </c>
      <c r="N1329" s="10">
        <v>3153.6</v>
      </c>
      <c r="O1329" s="59">
        <v>0.1</v>
      </c>
      <c r="P1329" s="10">
        <v>315.36</v>
      </c>
      <c r="Q1329" s="10">
        <v>2838.24</v>
      </c>
      <c r="R1329" s="10" t="s">
        <v>586</v>
      </c>
      <c r="S1329" s="10" t="s">
        <v>607</v>
      </c>
      <c r="T1329" s="59">
        <v>0.3</v>
      </c>
      <c r="U1329" s="10">
        <v>851.47</v>
      </c>
    </row>
    <row r="1330" spans="1:21" x14ac:dyDescent="0.3">
      <c r="A1330" s="10" t="s">
        <v>30455</v>
      </c>
      <c r="B1330" s="61">
        <v>45071</v>
      </c>
      <c r="C1330" s="10" t="s">
        <v>9668</v>
      </c>
      <c r="D1330" s="10" t="s">
        <v>3059</v>
      </c>
      <c r="E1330" s="10" t="s">
        <v>603</v>
      </c>
      <c r="F1330" s="10" t="s">
        <v>636</v>
      </c>
      <c r="G1330" s="10" t="s">
        <v>569</v>
      </c>
      <c r="H1330" s="10" t="s">
        <v>544</v>
      </c>
      <c r="I1330" s="10" t="s">
        <v>10</v>
      </c>
      <c r="J1330" s="10" t="s">
        <v>11643</v>
      </c>
      <c r="K1330" s="10" t="s">
        <v>9979</v>
      </c>
      <c r="L1330" s="10">
        <v>7</v>
      </c>
      <c r="M1330" s="10">
        <v>721.86</v>
      </c>
      <c r="N1330" s="10">
        <v>5053.0200000000004</v>
      </c>
      <c r="O1330" s="59">
        <v>0.2</v>
      </c>
      <c r="P1330" s="10">
        <v>1010.6</v>
      </c>
      <c r="Q1330" s="10">
        <v>4042.42</v>
      </c>
      <c r="R1330" s="10" t="s">
        <v>575</v>
      </c>
      <c r="S1330" s="10" t="s">
        <v>596</v>
      </c>
      <c r="T1330" s="59">
        <v>0.15</v>
      </c>
      <c r="U1330" s="10">
        <v>606.36</v>
      </c>
    </row>
    <row r="1331" spans="1:21" x14ac:dyDescent="0.3">
      <c r="A1331" s="10" t="s">
        <v>30454</v>
      </c>
      <c r="B1331" s="61">
        <v>45149</v>
      </c>
      <c r="C1331" s="10" t="s">
        <v>15872</v>
      </c>
      <c r="D1331" s="10" t="s">
        <v>12099</v>
      </c>
      <c r="E1331" s="10" t="s">
        <v>571</v>
      </c>
      <c r="F1331" s="10" t="s">
        <v>570</v>
      </c>
      <c r="G1331" s="10" t="s">
        <v>569</v>
      </c>
      <c r="H1331" s="10" t="s">
        <v>579</v>
      </c>
      <c r="I1331" s="10" t="s">
        <v>722</v>
      </c>
      <c r="J1331" s="10" t="s">
        <v>30453</v>
      </c>
      <c r="K1331" s="10" t="s">
        <v>12399</v>
      </c>
      <c r="L1331" s="10">
        <v>8</v>
      </c>
      <c r="M1331" s="10">
        <v>728.21</v>
      </c>
      <c r="N1331" s="10">
        <v>5825.68</v>
      </c>
      <c r="O1331" s="59">
        <v>0.05</v>
      </c>
      <c r="P1331" s="10">
        <v>291.27999999999997</v>
      </c>
      <c r="Q1331" s="10">
        <v>5534.4</v>
      </c>
      <c r="R1331" s="10" t="s">
        <v>575</v>
      </c>
      <c r="S1331" s="10" t="s">
        <v>596</v>
      </c>
      <c r="T1331" s="59">
        <v>0.3</v>
      </c>
      <c r="U1331" s="10">
        <v>1660.32</v>
      </c>
    </row>
    <row r="1332" spans="1:21" x14ac:dyDescent="0.3">
      <c r="A1332" s="10" t="s">
        <v>30452</v>
      </c>
      <c r="B1332" s="61">
        <v>45301</v>
      </c>
      <c r="C1332" s="10" t="s">
        <v>29850</v>
      </c>
      <c r="D1332" s="10" t="s">
        <v>15537</v>
      </c>
      <c r="E1332" s="10" t="s">
        <v>629</v>
      </c>
      <c r="F1332" s="10" t="s">
        <v>759</v>
      </c>
      <c r="G1332" s="10" t="s">
        <v>601</v>
      </c>
      <c r="H1332" s="10" t="s">
        <v>600</v>
      </c>
      <c r="I1332" s="10" t="s">
        <v>664</v>
      </c>
      <c r="J1332" s="10" t="s">
        <v>14327</v>
      </c>
      <c r="K1332" s="10" t="s">
        <v>30451</v>
      </c>
      <c r="L1332" s="10">
        <v>6</v>
      </c>
      <c r="M1332" s="10">
        <v>369.38</v>
      </c>
      <c r="N1332" s="10">
        <v>2216.2800000000002</v>
      </c>
      <c r="O1332" s="59">
        <v>0</v>
      </c>
      <c r="P1332" s="10">
        <v>0</v>
      </c>
      <c r="Q1332" s="10">
        <v>2216.2800000000002</v>
      </c>
      <c r="R1332" s="10" t="s">
        <v>586</v>
      </c>
      <c r="S1332" s="10" t="s">
        <v>607</v>
      </c>
      <c r="T1332" s="59">
        <v>0.25</v>
      </c>
      <c r="U1332" s="10">
        <v>554.07000000000005</v>
      </c>
    </row>
    <row r="1333" spans="1:21" x14ac:dyDescent="0.3">
      <c r="A1333" s="10" t="s">
        <v>30450</v>
      </c>
      <c r="B1333" s="61">
        <v>45174</v>
      </c>
      <c r="C1333" s="10" t="s">
        <v>30449</v>
      </c>
      <c r="D1333" s="10" t="s">
        <v>2733</v>
      </c>
      <c r="E1333" s="10" t="s">
        <v>592</v>
      </c>
      <c r="F1333" s="10" t="s">
        <v>591</v>
      </c>
      <c r="G1333" s="10" t="s">
        <v>601</v>
      </c>
      <c r="H1333" s="10" t="s">
        <v>579</v>
      </c>
      <c r="I1333" s="10" t="s">
        <v>711</v>
      </c>
      <c r="J1333" s="10" t="s">
        <v>11410</v>
      </c>
      <c r="K1333" s="10" t="s">
        <v>11155</v>
      </c>
      <c r="L1333" s="10">
        <v>9</v>
      </c>
      <c r="M1333" s="10">
        <v>200.48</v>
      </c>
      <c r="N1333" s="10">
        <v>1804.32</v>
      </c>
      <c r="O1333" s="59">
        <v>0.05</v>
      </c>
      <c r="P1333" s="10">
        <v>90.22</v>
      </c>
      <c r="Q1333" s="10">
        <v>1714.1</v>
      </c>
      <c r="R1333" s="10" t="s">
        <v>586</v>
      </c>
      <c r="S1333" s="10" t="s">
        <v>564</v>
      </c>
      <c r="T1333" s="59">
        <v>0.25</v>
      </c>
      <c r="U1333" s="10">
        <v>428.52</v>
      </c>
    </row>
    <row r="1334" spans="1:21" x14ac:dyDescent="0.3">
      <c r="A1334" s="10" t="s">
        <v>30448</v>
      </c>
      <c r="B1334" s="61">
        <v>45331</v>
      </c>
      <c r="C1334" s="10" t="s">
        <v>11951</v>
      </c>
      <c r="D1334" s="10" t="s">
        <v>3030</v>
      </c>
      <c r="E1334" s="10" t="s">
        <v>592</v>
      </c>
      <c r="F1334" s="10" t="s">
        <v>18</v>
      </c>
      <c r="G1334" s="10" t="s">
        <v>569</v>
      </c>
      <c r="H1334" s="10" t="s">
        <v>579</v>
      </c>
      <c r="I1334" s="10" t="s">
        <v>722</v>
      </c>
      <c r="J1334" s="10" t="s">
        <v>13133</v>
      </c>
      <c r="K1334" s="10" t="s">
        <v>4256</v>
      </c>
      <c r="L1334" s="10">
        <v>10</v>
      </c>
      <c r="M1334" s="10">
        <v>847.72</v>
      </c>
      <c r="N1334" s="10">
        <v>8477.2000000000007</v>
      </c>
      <c r="O1334" s="59">
        <v>0.05</v>
      </c>
      <c r="P1334" s="10">
        <v>423.86</v>
      </c>
      <c r="Q1334" s="10">
        <v>8053.34</v>
      </c>
      <c r="R1334" s="10" t="s">
        <v>614</v>
      </c>
      <c r="S1334" s="10" t="s">
        <v>596</v>
      </c>
      <c r="T1334" s="59">
        <v>0.25</v>
      </c>
      <c r="U1334" s="10">
        <v>2013.34</v>
      </c>
    </row>
    <row r="1335" spans="1:21" x14ac:dyDescent="0.3">
      <c r="A1335" s="10" t="s">
        <v>30447</v>
      </c>
      <c r="B1335" s="61">
        <v>45281</v>
      </c>
      <c r="C1335" s="10" t="s">
        <v>24299</v>
      </c>
      <c r="D1335" s="10" t="s">
        <v>30446</v>
      </c>
      <c r="E1335" s="10" t="s">
        <v>581</v>
      </c>
      <c r="F1335" s="10" t="s">
        <v>83</v>
      </c>
      <c r="G1335" s="10" t="s">
        <v>601</v>
      </c>
      <c r="H1335" s="10" t="s">
        <v>590</v>
      </c>
      <c r="I1335" s="10" t="s">
        <v>748</v>
      </c>
      <c r="J1335" s="10" t="s">
        <v>30445</v>
      </c>
      <c r="K1335" s="10" t="s">
        <v>30444</v>
      </c>
      <c r="L1335" s="10">
        <v>4</v>
      </c>
      <c r="M1335" s="10">
        <v>825.34</v>
      </c>
      <c r="N1335" s="10">
        <v>3301.36</v>
      </c>
      <c r="O1335" s="59">
        <v>0</v>
      </c>
      <c r="P1335" s="10">
        <v>0</v>
      </c>
      <c r="Q1335" s="10">
        <v>3301.36</v>
      </c>
      <c r="R1335" s="10" t="s">
        <v>575</v>
      </c>
      <c r="S1335" s="10" t="s">
        <v>564</v>
      </c>
      <c r="T1335" s="59">
        <v>0.3</v>
      </c>
      <c r="U1335" s="10">
        <v>990.41</v>
      </c>
    </row>
    <row r="1336" spans="1:21" x14ac:dyDescent="0.3">
      <c r="A1336" s="10" t="s">
        <v>30443</v>
      </c>
      <c r="B1336" s="61">
        <v>45317</v>
      </c>
      <c r="C1336" s="10" t="s">
        <v>30442</v>
      </c>
      <c r="D1336" s="10" t="s">
        <v>3103</v>
      </c>
      <c r="E1336" s="10" t="s">
        <v>629</v>
      </c>
      <c r="F1336" s="10" t="s">
        <v>628</v>
      </c>
      <c r="G1336" s="10" t="s">
        <v>569</v>
      </c>
      <c r="H1336" s="10" t="s">
        <v>600</v>
      </c>
      <c r="I1336" s="10" t="s">
        <v>599</v>
      </c>
      <c r="J1336" s="10" t="s">
        <v>13532</v>
      </c>
      <c r="K1336" s="10" t="s">
        <v>1006</v>
      </c>
      <c r="L1336" s="10">
        <v>3</v>
      </c>
      <c r="M1336" s="10">
        <v>337.86</v>
      </c>
      <c r="N1336" s="10">
        <v>1013.58</v>
      </c>
      <c r="O1336" s="59">
        <v>0.2</v>
      </c>
      <c r="P1336" s="10">
        <v>202.72</v>
      </c>
      <c r="Q1336" s="10">
        <v>810.86</v>
      </c>
      <c r="R1336" s="10" t="s">
        <v>614</v>
      </c>
      <c r="S1336" s="10" t="s">
        <v>564</v>
      </c>
      <c r="T1336" s="59">
        <v>0.25</v>
      </c>
      <c r="U1336" s="10">
        <v>202.72</v>
      </c>
    </row>
    <row r="1337" spans="1:21" x14ac:dyDescent="0.3">
      <c r="A1337" s="10" t="s">
        <v>30441</v>
      </c>
      <c r="B1337" s="61">
        <v>45163</v>
      </c>
      <c r="C1337" s="10" t="s">
        <v>25698</v>
      </c>
      <c r="D1337" s="10" t="s">
        <v>25570</v>
      </c>
      <c r="E1337" s="10" t="s">
        <v>581</v>
      </c>
      <c r="F1337" s="10" t="s">
        <v>7</v>
      </c>
      <c r="G1337" s="10" t="s">
        <v>601</v>
      </c>
      <c r="H1337" s="10" t="s">
        <v>544</v>
      </c>
      <c r="I1337" s="10" t="s">
        <v>10</v>
      </c>
      <c r="J1337" s="10" t="s">
        <v>30440</v>
      </c>
      <c r="K1337" s="10" t="s">
        <v>1080</v>
      </c>
      <c r="L1337" s="10">
        <v>8</v>
      </c>
      <c r="M1337" s="10">
        <v>496.85</v>
      </c>
      <c r="N1337" s="10">
        <v>3974.8</v>
      </c>
      <c r="O1337" s="59">
        <v>0</v>
      </c>
      <c r="P1337" s="10">
        <v>0</v>
      </c>
      <c r="Q1337" s="10">
        <v>3974.8</v>
      </c>
      <c r="R1337" s="10" t="s">
        <v>586</v>
      </c>
      <c r="S1337" s="10" t="s">
        <v>585</v>
      </c>
      <c r="T1337" s="59">
        <v>0.3</v>
      </c>
      <c r="U1337" s="10">
        <v>1192.44</v>
      </c>
    </row>
    <row r="1338" spans="1:21" x14ac:dyDescent="0.3">
      <c r="A1338" s="10" t="s">
        <v>30439</v>
      </c>
      <c r="B1338" s="61">
        <v>45242</v>
      </c>
      <c r="C1338" s="10" t="s">
        <v>24741</v>
      </c>
      <c r="D1338" s="10" t="s">
        <v>30438</v>
      </c>
      <c r="E1338" s="10" t="s">
        <v>603</v>
      </c>
      <c r="F1338" s="10" t="s">
        <v>602</v>
      </c>
      <c r="G1338" s="10" t="s">
        <v>601</v>
      </c>
      <c r="H1338" s="10" t="s">
        <v>600</v>
      </c>
      <c r="I1338" s="10" t="s">
        <v>627</v>
      </c>
      <c r="J1338" s="10" t="s">
        <v>13835</v>
      </c>
      <c r="K1338" s="10" t="s">
        <v>30437</v>
      </c>
      <c r="L1338" s="10">
        <v>1</v>
      </c>
      <c r="M1338" s="10">
        <v>102.67</v>
      </c>
      <c r="N1338" s="10">
        <v>102.67</v>
      </c>
      <c r="O1338" s="59">
        <v>0.2</v>
      </c>
      <c r="P1338" s="10">
        <v>20.53</v>
      </c>
      <c r="Q1338" s="10">
        <v>82.14</v>
      </c>
      <c r="R1338" s="10" t="s">
        <v>586</v>
      </c>
      <c r="S1338" s="10" t="s">
        <v>596</v>
      </c>
      <c r="T1338" s="59">
        <v>0.3</v>
      </c>
      <c r="U1338" s="10">
        <v>24.64</v>
      </c>
    </row>
    <row r="1339" spans="1:21" x14ac:dyDescent="0.3">
      <c r="A1339" s="10" t="s">
        <v>30436</v>
      </c>
      <c r="B1339" s="61">
        <v>45316</v>
      </c>
      <c r="C1339" s="10" t="s">
        <v>29768</v>
      </c>
      <c r="D1339" s="10" t="s">
        <v>30435</v>
      </c>
      <c r="E1339" s="10" t="s">
        <v>603</v>
      </c>
      <c r="F1339" s="10" t="s">
        <v>602</v>
      </c>
      <c r="G1339" s="10" t="s">
        <v>601</v>
      </c>
      <c r="H1339" s="10" t="s">
        <v>544</v>
      </c>
      <c r="I1339" s="10" t="s">
        <v>610</v>
      </c>
      <c r="J1339" s="10" t="s">
        <v>1520</v>
      </c>
      <c r="K1339" s="10" t="s">
        <v>6455</v>
      </c>
      <c r="L1339" s="10">
        <v>10</v>
      </c>
      <c r="M1339" s="10">
        <v>749.3</v>
      </c>
      <c r="N1339" s="10">
        <v>7493</v>
      </c>
      <c r="O1339" s="59">
        <v>0.2</v>
      </c>
      <c r="P1339" s="10">
        <v>1498.6</v>
      </c>
      <c r="Q1339" s="10">
        <v>5994.4</v>
      </c>
      <c r="R1339" s="10" t="s">
        <v>565</v>
      </c>
      <c r="S1339" s="10" t="s">
        <v>585</v>
      </c>
      <c r="T1339" s="59">
        <v>0.25</v>
      </c>
      <c r="U1339" s="10">
        <v>1498.6</v>
      </c>
    </row>
    <row r="1340" spans="1:21" x14ac:dyDescent="0.3">
      <c r="A1340" s="10" t="s">
        <v>30434</v>
      </c>
      <c r="B1340" s="61">
        <v>45289</v>
      </c>
      <c r="C1340" s="10" t="s">
        <v>14533</v>
      </c>
      <c r="D1340" s="10" t="s">
        <v>30433</v>
      </c>
      <c r="E1340" s="10" t="s">
        <v>592</v>
      </c>
      <c r="F1340" s="10" t="s">
        <v>591</v>
      </c>
      <c r="G1340" s="10" t="s">
        <v>569</v>
      </c>
      <c r="H1340" s="10" t="s">
        <v>590</v>
      </c>
      <c r="I1340" s="10" t="s">
        <v>748</v>
      </c>
      <c r="J1340" s="10" t="s">
        <v>14685</v>
      </c>
      <c r="K1340" s="10" t="s">
        <v>22208</v>
      </c>
      <c r="L1340" s="10">
        <v>2</v>
      </c>
      <c r="M1340" s="10">
        <v>313.72000000000003</v>
      </c>
      <c r="N1340" s="10">
        <v>627.44000000000005</v>
      </c>
      <c r="O1340" s="59">
        <v>0</v>
      </c>
      <c r="P1340" s="10">
        <v>0</v>
      </c>
      <c r="Q1340" s="10">
        <v>627.44000000000005</v>
      </c>
      <c r="R1340" s="10" t="s">
        <v>614</v>
      </c>
      <c r="S1340" s="10" t="s">
        <v>607</v>
      </c>
      <c r="T1340" s="59">
        <v>0.25</v>
      </c>
      <c r="U1340" s="10">
        <v>156.86000000000001</v>
      </c>
    </row>
    <row r="1341" spans="1:21" x14ac:dyDescent="0.3">
      <c r="A1341" s="10" t="s">
        <v>30432</v>
      </c>
      <c r="B1341" s="61">
        <v>45160</v>
      </c>
      <c r="C1341" s="10" t="s">
        <v>26560</v>
      </c>
      <c r="D1341" s="10" t="s">
        <v>30431</v>
      </c>
      <c r="E1341" s="10" t="s">
        <v>603</v>
      </c>
      <c r="F1341" s="10" t="s">
        <v>658</v>
      </c>
      <c r="G1341" s="10" t="s">
        <v>601</v>
      </c>
      <c r="H1341" s="10" t="s">
        <v>544</v>
      </c>
      <c r="I1341" s="10" t="s">
        <v>568</v>
      </c>
      <c r="J1341" s="10" t="s">
        <v>30430</v>
      </c>
      <c r="K1341" s="10" t="s">
        <v>30429</v>
      </c>
      <c r="L1341" s="10">
        <v>6</v>
      </c>
      <c r="M1341" s="10">
        <v>394.42</v>
      </c>
      <c r="N1341" s="10">
        <v>2366.52</v>
      </c>
      <c r="O1341" s="59">
        <v>0.1</v>
      </c>
      <c r="P1341" s="10">
        <v>236.65</v>
      </c>
      <c r="Q1341" s="10">
        <v>2129.87</v>
      </c>
      <c r="R1341" s="10" t="s">
        <v>614</v>
      </c>
      <c r="S1341" s="10" t="s">
        <v>564</v>
      </c>
      <c r="T1341" s="59">
        <v>0.15</v>
      </c>
      <c r="U1341" s="10">
        <v>319.48</v>
      </c>
    </row>
    <row r="1342" spans="1:21" x14ac:dyDescent="0.3">
      <c r="A1342" s="10" t="s">
        <v>30428</v>
      </c>
      <c r="B1342" s="61">
        <v>45374</v>
      </c>
      <c r="C1342" s="10" t="s">
        <v>12244</v>
      </c>
      <c r="D1342" s="10" t="s">
        <v>30427</v>
      </c>
      <c r="E1342" s="10" t="s">
        <v>603</v>
      </c>
      <c r="F1342" s="10" t="s">
        <v>602</v>
      </c>
      <c r="G1342" s="10" t="s">
        <v>569</v>
      </c>
      <c r="H1342" s="10" t="s">
        <v>579</v>
      </c>
      <c r="I1342" s="10" t="s">
        <v>578</v>
      </c>
      <c r="J1342" s="10" t="s">
        <v>21673</v>
      </c>
      <c r="K1342" s="10" t="s">
        <v>20872</v>
      </c>
      <c r="L1342" s="10">
        <v>1</v>
      </c>
      <c r="M1342" s="10">
        <v>776.53</v>
      </c>
      <c r="N1342" s="10">
        <v>776.53</v>
      </c>
      <c r="O1342" s="59">
        <v>0.2</v>
      </c>
      <c r="P1342" s="10">
        <v>155.31</v>
      </c>
      <c r="Q1342" s="10">
        <v>621.22</v>
      </c>
      <c r="R1342" s="10" t="s">
        <v>614</v>
      </c>
      <c r="S1342" s="10" t="s">
        <v>585</v>
      </c>
      <c r="T1342" s="59">
        <v>0.25</v>
      </c>
      <c r="U1342" s="10">
        <v>155.31</v>
      </c>
    </row>
    <row r="1343" spans="1:21" x14ac:dyDescent="0.3">
      <c r="A1343" s="10" t="s">
        <v>30426</v>
      </c>
      <c r="B1343" s="61">
        <v>45242</v>
      </c>
      <c r="C1343" s="10" t="s">
        <v>4995</v>
      </c>
      <c r="D1343" s="10" t="s">
        <v>14290</v>
      </c>
      <c r="E1343" s="10" t="s">
        <v>629</v>
      </c>
      <c r="F1343" s="10" t="s">
        <v>790</v>
      </c>
      <c r="G1343" s="10" t="s">
        <v>601</v>
      </c>
      <c r="H1343" s="10" t="s">
        <v>544</v>
      </c>
      <c r="I1343" s="10" t="s">
        <v>10</v>
      </c>
      <c r="J1343" s="10" t="s">
        <v>30425</v>
      </c>
      <c r="K1343" s="10" t="s">
        <v>17565</v>
      </c>
      <c r="L1343" s="10">
        <v>4</v>
      </c>
      <c r="M1343" s="10">
        <v>439.73</v>
      </c>
      <c r="N1343" s="10">
        <v>1758.92</v>
      </c>
      <c r="O1343" s="59">
        <v>0</v>
      </c>
      <c r="P1343" s="10">
        <v>0</v>
      </c>
      <c r="Q1343" s="10">
        <v>1758.92</v>
      </c>
      <c r="R1343" s="10" t="s">
        <v>565</v>
      </c>
      <c r="S1343" s="10" t="s">
        <v>596</v>
      </c>
      <c r="T1343" s="59">
        <v>0.15</v>
      </c>
      <c r="U1343" s="10">
        <v>263.83999999999997</v>
      </c>
    </row>
    <row r="1344" spans="1:21" x14ac:dyDescent="0.3">
      <c r="A1344" s="10" t="s">
        <v>30424</v>
      </c>
      <c r="B1344" s="61">
        <v>45164</v>
      </c>
      <c r="C1344" s="10" t="s">
        <v>11398</v>
      </c>
      <c r="D1344" s="10" t="s">
        <v>17364</v>
      </c>
      <c r="E1344" s="10" t="s">
        <v>629</v>
      </c>
      <c r="F1344" s="10" t="s">
        <v>790</v>
      </c>
      <c r="G1344" s="10" t="s">
        <v>569</v>
      </c>
      <c r="H1344" s="10" t="s">
        <v>590</v>
      </c>
      <c r="I1344" s="10" t="s">
        <v>635</v>
      </c>
      <c r="J1344" s="10" t="s">
        <v>30423</v>
      </c>
      <c r="K1344" s="10" t="s">
        <v>4413</v>
      </c>
      <c r="L1344" s="10">
        <v>3</v>
      </c>
      <c r="M1344" s="10">
        <v>543.37</v>
      </c>
      <c r="N1344" s="10">
        <v>1630.11</v>
      </c>
      <c r="O1344" s="59">
        <v>0.2</v>
      </c>
      <c r="P1344" s="10">
        <v>326.02</v>
      </c>
      <c r="Q1344" s="10">
        <v>1304.0899999999999</v>
      </c>
      <c r="R1344" s="10" t="s">
        <v>586</v>
      </c>
      <c r="S1344" s="10" t="s">
        <v>607</v>
      </c>
      <c r="T1344" s="59">
        <v>0.3</v>
      </c>
      <c r="U1344" s="10">
        <v>391.23</v>
      </c>
    </row>
    <row r="1345" spans="1:21" x14ac:dyDescent="0.3">
      <c r="A1345" s="10" t="s">
        <v>30422</v>
      </c>
      <c r="B1345" s="61">
        <v>45180</v>
      </c>
      <c r="C1345" s="10" t="s">
        <v>16386</v>
      </c>
      <c r="D1345" s="10" t="s">
        <v>1466</v>
      </c>
      <c r="E1345" s="10" t="s">
        <v>581</v>
      </c>
      <c r="F1345" s="10" t="s">
        <v>7</v>
      </c>
      <c r="G1345" s="10" t="s">
        <v>569</v>
      </c>
      <c r="H1345" s="10" t="s">
        <v>579</v>
      </c>
      <c r="I1345" s="10" t="s">
        <v>722</v>
      </c>
      <c r="J1345" s="10" t="s">
        <v>30421</v>
      </c>
      <c r="K1345" s="10" t="s">
        <v>30420</v>
      </c>
      <c r="L1345" s="10">
        <v>7</v>
      </c>
      <c r="M1345" s="10">
        <v>273.81</v>
      </c>
      <c r="N1345" s="10">
        <v>1916.67</v>
      </c>
      <c r="O1345" s="59">
        <v>0.05</v>
      </c>
      <c r="P1345" s="10">
        <v>95.83</v>
      </c>
      <c r="Q1345" s="10">
        <v>1820.84</v>
      </c>
      <c r="R1345" s="10" t="s">
        <v>565</v>
      </c>
      <c r="S1345" s="10" t="s">
        <v>564</v>
      </c>
      <c r="T1345" s="59">
        <v>0.25</v>
      </c>
      <c r="U1345" s="10">
        <v>455.21</v>
      </c>
    </row>
    <row r="1346" spans="1:21" x14ac:dyDescent="0.3">
      <c r="A1346" s="10" t="s">
        <v>30419</v>
      </c>
      <c r="B1346" s="61">
        <v>44991</v>
      </c>
      <c r="C1346" s="10" t="s">
        <v>21680</v>
      </c>
      <c r="D1346" s="10" t="s">
        <v>30418</v>
      </c>
      <c r="E1346" s="10" t="s">
        <v>571</v>
      </c>
      <c r="F1346" s="10" t="s">
        <v>570</v>
      </c>
      <c r="G1346" s="10" t="s">
        <v>569</v>
      </c>
      <c r="H1346" s="10" t="s">
        <v>590</v>
      </c>
      <c r="I1346" s="10" t="s">
        <v>589</v>
      </c>
      <c r="J1346" s="10" t="s">
        <v>30417</v>
      </c>
      <c r="K1346" s="10" t="s">
        <v>30416</v>
      </c>
      <c r="L1346" s="10">
        <v>9</v>
      </c>
      <c r="M1346" s="10">
        <v>661.83</v>
      </c>
      <c r="N1346" s="10">
        <v>5956.47</v>
      </c>
      <c r="O1346" s="59">
        <v>0</v>
      </c>
      <c r="P1346" s="10">
        <v>0</v>
      </c>
      <c r="Q1346" s="10">
        <v>5956.47</v>
      </c>
      <c r="R1346" s="10" t="s">
        <v>614</v>
      </c>
      <c r="S1346" s="10" t="s">
        <v>585</v>
      </c>
      <c r="T1346" s="59">
        <v>0.3</v>
      </c>
      <c r="U1346" s="10">
        <v>1786.94</v>
      </c>
    </row>
    <row r="1347" spans="1:21" x14ac:dyDescent="0.3">
      <c r="A1347" s="10" t="s">
        <v>30415</v>
      </c>
      <c r="B1347" s="61">
        <v>45357</v>
      </c>
      <c r="C1347" s="10" t="s">
        <v>30414</v>
      </c>
      <c r="D1347" s="10" t="s">
        <v>30413</v>
      </c>
      <c r="E1347" s="10" t="s">
        <v>571</v>
      </c>
      <c r="F1347" s="10" t="s">
        <v>11</v>
      </c>
      <c r="G1347" s="10" t="s">
        <v>601</v>
      </c>
      <c r="H1347" s="10" t="s">
        <v>544</v>
      </c>
      <c r="I1347" s="10" t="s">
        <v>610</v>
      </c>
      <c r="J1347" s="10" t="s">
        <v>30412</v>
      </c>
      <c r="K1347" s="10" t="s">
        <v>19862</v>
      </c>
      <c r="L1347" s="10">
        <v>4</v>
      </c>
      <c r="M1347" s="10">
        <v>597.54</v>
      </c>
      <c r="N1347" s="10">
        <v>2390.16</v>
      </c>
      <c r="O1347" s="59">
        <v>0.2</v>
      </c>
      <c r="P1347" s="10">
        <v>478.03</v>
      </c>
      <c r="Q1347" s="10">
        <v>1912.13</v>
      </c>
      <c r="R1347" s="10" t="s">
        <v>586</v>
      </c>
      <c r="S1347" s="10" t="s">
        <v>585</v>
      </c>
      <c r="T1347" s="59">
        <v>0.15</v>
      </c>
      <c r="U1347" s="10">
        <v>286.82</v>
      </c>
    </row>
    <row r="1348" spans="1:21" x14ac:dyDescent="0.3">
      <c r="A1348" s="10" t="s">
        <v>30411</v>
      </c>
      <c r="B1348" s="61">
        <v>45270</v>
      </c>
      <c r="C1348" s="10" t="s">
        <v>24036</v>
      </c>
      <c r="D1348" s="10" t="s">
        <v>30410</v>
      </c>
      <c r="E1348" s="10" t="s">
        <v>571</v>
      </c>
      <c r="F1348" s="10" t="s">
        <v>570</v>
      </c>
      <c r="G1348" s="10" t="s">
        <v>601</v>
      </c>
      <c r="H1348" s="10" t="s">
        <v>544</v>
      </c>
      <c r="I1348" s="10" t="s">
        <v>568</v>
      </c>
      <c r="J1348" s="10" t="s">
        <v>11635</v>
      </c>
      <c r="K1348" s="10" t="s">
        <v>12241</v>
      </c>
      <c r="L1348" s="10">
        <v>9</v>
      </c>
      <c r="M1348" s="10">
        <v>753.43</v>
      </c>
      <c r="N1348" s="10">
        <v>6780.87</v>
      </c>
      <c r="O1348" s="59">
        <v>0</v>
      </c>
      <c r="P1348" s="10">
        <v>0</v>
      </c>
      <c r="Q1348" s="10">
        <v>6780.87</v>
      </c>
      <c r="R1348" s="10" t="s">
        <v>575</v>
      </c>
      <c r="S1348" s="10" t="s">
        <v>585</v>
      </c>
      <c r="T1348" s="59">
        <v>0.25</v>
      </c>
      <c r="U1348" s="10">
        <v>1695.22</v>
      </c>
    </row>
    <row r="1349" spans="1:21" x14ac:dyDescent="0.3">
      <c r="A1349" s="10" t="s">
        <v>30409</v>
      </c>
      <c r="B1349" s="61">
        <v>44956</v>
      </c>
      <c r="C1349" s="10" t="s">
        <v>30408</v>
      </c>
      <c r="D1349" s="10" t="s">
        <v>30407</v>
      </c>
      <c r="E1349" s="10" t="s">
        <v>581</v>
      </c>
      <c r="F1349" s="10" t="s">
        <v>580</v>
      </c>
      <c r="G1349" s="10" t="s">
        <v>601</v>
      </c>
      <c r="H1349" s="10" t="s">
        <v>590</v>
      </c>
      <c r="I1349" s="10" t="s">
        <v>589</v>
      </c>
      <c r="J1349" s="10" t="s">
        <v>21939</v>
      </c>
      <c r="K1349" s="10" t="s">
        <v>25546</v>
      </c>
      <c r="L1349" s="10">
        <v>1</v>
      </c>
      <c r="M1349" s="10">
        <v>165.57</v>
      </c>
      <c r="N1349" s="10">
        <v>165.57</v>
      </c>
      <c r="O1349" s="59">
        <v>0.2</v>
      </c>
      <c r="P1349" s="10">
        <v>33.11</v>
      </c>
      <c r="Q1349" s="10">
        <v>132.46</v>
      </c>
      <c r="R1349" s="10" t="s">
        <v>586</v>
      </c>
      <c r="S1349" s="10" t="s">
        <v>596</v>
      </c>
      <c r="T1349" s="59">
        <v>0.25</v>
      </c>
      <c r="U1349" s="10">
        <v>33.119999999999997</v>
      </c>
    </row>
    <row r="1350" spans="1:21" x14ac:dyDescent="0.3">
      <c r="A1350" s="10" t="s">
        <v>30406</v>
      </c>
      <c r="B1350" s="61">
        <v>45251</v>
      </c>
      <c r="C1350" s="10" t="s">
        <v>3167</v>
      </c>
      <c r="D1350" s="10" t="s">
        <v>30405</v>
      </c>
      <c r="E1350" s="10" t="s">
        <v>592</v>
      </c>
      <c r="F1350" s="10" t="s">
        <v>18</v>
      </c>
      <c r="G1350" s="10" t="s">
        <v>569</v>
      </c>
      <c r="H1350" s="10" t="s">
        <v>600</v>
      </c>
      <c r="I1350" s="10" t="s">
        <v>599</v>
      </c>
      <c r="J1350" s="10" t="s">
        <v>30404</v>
      </c>
      <c r="K1350" s="10" t="s">
        <v>3647</v>
      </c>
      <c r="L1350" s="10">
        <v>10</v>
      </c>
      <c r="M1350" s="10">
        <v>830.45</v>
      </c>
      <c r="N1350" s="10">
        <v>8304.5</v>
      </c>
      <c r="O1350" s="59">
        <v>0.05</v>
      </c>
      <c r="P1350" s="10">
        <v>415.23</v>
      </c>
      <c r="Q1350" s="10">
        <v>7889.27</v>
      </c>
      <c r="R1350" s="10" t="s">
        <v>575</v>
      </c>
      <c r="S1350" s="10" t="s">
        <v>596</v>
      </c>
      <c r="T1350" s="59">
        <v>0.3</v>
      </c>
      <c r="U1350" s="10">
        <v>2366.7800000000002</v>
      </c>
    </row>
    <row r="1351" spans="1:21" x14ac:dyDescent="0.3">
      <c r="A1351" s="10" t="s">
        <v>30403</v>
      </c>
      <c r="B1351" s="61">
        <v>44965</v>
      </c>
      <c r="C1351" s="10" t="s">
        <v>5426</v>
      </c>
      <c r="D1351" s="10" t="s">
        <v>30127</v>
      </c>
      <c r="E1351" s="10" t="s">
        <v>581</v>
      </c>
      <c r="F1351" s="10" t="s">
        <v>580</v>
      </c>
      <c r="G1351" s="10" t="s">
        <v>601</v>
      </c>
      <c r="H1351" s="10" t="s">
        <v>600</v>
      </c>
      <c r="I1351" s="10" t="s">
        <v>664</v>
      </c>
      <c r="J1351" s="10" t="s">
        <v>15086</v>
      </c>
      <c r="K1351" s="10" t="s">
        <v>30402</v>
      </c>
      <c r="L1351" s="10">
        <v>8</v>
      </c>
      <c r="M1351" s="10">
        <v>428.53</v>
      </c>
      <c r="N1351" s="10">
        <v>3428.24</v>
      </c>
      <c r="O1351" s="59">
        <v>0.2</v>
      </c>
      <c r="P1351" s="10">
        <v>685.65</v>
      </c>
      <c r="Q1351" s="10">
        <v>2742.59</v>
      </c>
      <c r="R1351" s="10" t="s">
        <v>614</v>
      </c>
      <c r="S1351" s="10" t="s">
        <v>564</v>
      </c>
      <c r="T1351" s="59">
        <v>0.25</v>
      </c>
      <c r="U1351" s="10">
        <v>685.65</v>
      </c>
    </row>
    <row r="1352" spans="1:21" x14ac:dyDescent="0.3">
      <c r="A1352" s="10" t="s">
        <v>30401</v>
      </c>
      <c r="B1352" s="61">
        <v>45137</v>
      </c>
      <c r="C1352" s="10" t="s">
        <v>7818</v>
      </c>
      <c r="D1352" s="10" t="s">
        <v>30400</v>
      </c>
      <c r="E1352" s="10" t="s">
        <v>592</v>
      </c>
      <c r="F1352" s="10" t="s">
        <v>652</v>
      </c>
      <c r="G1352" s="10" t="s">
        <v>569</v>
      </c>
      <c r="H1352" s="10" t="s">
        <v>579</v>
      </c>
      <c r="I1352" s="10" t="s">
        <v>722</v>
      </c>
      <c r="J1352" s="10" t="s">
        <v>898</v>
      </c>
      <c r="K1352" s="10" t="s">
        <v>30399</v>
      </c>
      <c r="L1352" s="10">
        <v>1</v>
      </c>
      <c r="M1352" s="10">
        <v>286.02999999999997</v>
      </c>
      <c r="N1352" s="10">
        <v>286.02999999999997</v>
      </c>
      <c r="O1352" s="59">
        <v>0</v>
      </c>
      <c r="P1352" s="10">
        <v>0</v>
      </c>
      <c r="Q1352" s="10">
        <v>286.02999999999997</v>
      </c>
      <c r="R1352" s="10" t="s">
        <v>565</v>
      </c>
      <c r="S1352" s="10" t="s">
        <v>585</v>
      </c>
      <c r="T1352" s="59">
        <v>0.15</v>
      </c>
      <c r="U1352" s="10">
        <v>42.9</v>
      </c>
    </row>
    <row r="1353" spans="1:21" x14ac:dyDescent="0.3">
      <c r="A1353" s="10" t="s">
        <v>30398</v>
      </c>
      <c r="B1353" s="61">
        <v>45207</v>
      </c>
      <c r="C1353" s="10" t="s">
        <v>23060</v>
      </c>
      <c r="D1353" s="10" t="s">
        <v>22985</v>
      </c>
      <c r="E1353" s="10" t="s">
        <v>581</v>
      </c>
      <c r="F1353" s="10" t="s">
        <v>7</v>
      </c>
      <c r="G1353" s="10" t="s">
        <v>569</v>
      </c>
      <c r="H1353" s="10" t="s">
        <v>544</v>
      </c>
      <c r="I1353" s="10" t="s">
        <v>10</v>
      </c>
      <c r="J1353" s="10" t="s">
        <v>27658</v>
      </c>
      <c r="K1353" s="10" t="s">
        <v>22780</v>
      </c>
      <c r="L1353" s="10">
        <v>3</v>
      </c>
      <c r="M1353" s="10">
        <v>648.41</v>
      </c>
      <c r="N1353" s="10">
        <v>1945.23</v>
      </c>
      <c r="O1353" s="59">
        <v>0.05</v>
      </c>
      <c r="P1353" s="10">
        <v>97.26</v>
      </c>
      <c r="Q1353" s="10">
        <v>1847.97</v>
      </c>
      <c r="R1353" s="10" t="s">
        <v>575</v>
      </c>
      <c r="S1353" s="10" t="s">
        <v>585</v>
      </c>
      <c r="T1353" s="59">
        <v>0.15</v>
      </c>
      <c r="U1353" s="10">
        <v>277.2</v>
      </c>
    </row>
    <row r="1354" spans="1:21" x14ac:dyDescent="0.3">
      <c r="A1354" s="10" t="s">
        <v>30397</v>
      </c>
      <c r="B1354" s="61">
        <v>44928</v>
      </c>
      <c r="C1354" s="10" t="s">
        <v>3186</v>
      </c>
      <c r="D1354" s="10" t="s">
        <v>17000</v>
      </c>
      <c r="E1354" s="10" t="s">
        <v>592</v>
      </c>
      <c r="F1354" s="10" t="s">
        <v>652</v>
      </c>
      <c r="G1354" s="10" t="s">
        <v>601</v>
      </c>
      <c r="H1354" s="10" t="s">
        <v>579</v>
      </c>
      <c r="I1354" s="10" t="s">
        <v>722</v>
      </c>
      <c r="J1354" s="10" t="s">
        <v>13794</v>
      </c>
      <c r="K1354" s="10" t="s">
        <v>30396</v>
      </c>
      <c r="L1354" s="10">
        <v>10</v>
      </c>
      <c r="M1354" s="10">
        <v>354.39</v>
      </c>
      <c r="N1354" s="10">
        <v>3543.9</v>
      </c>
      <c r="O1354" s="59">
        <v>0</v>
      </c>
      <c r="P1354" s="10">
        <v>0</v>
      </c>
      <c r="Q1354" s="10">
        <v>3543.9</v>
      </c>
      <c r="R1354" s="10" t="s">
        <v>586</v>
      </c>
      <c r="S1354" s="10" t="s">
        <v>607</v>
      </c>
      <c r="T1354" s="59">
        <v>0.15</v>
      </c>
      <c r="U1354" s="10">
        <v>531.59</v>
      </c>
    </row>
    <row r="1355" spans="1:21" x14ac:dyDescent="0.3">
      <c r="A1355" s="10" t="s">
        <v>30395</v>
      </c>
      <c r="B1355" s="61">
        <v>45355</v>
      </c>
      <c r="C1355" s="10" t="s">
        <v>1566</v>
      </c>
      <c r="D1355" s="10" t="s">
        <v>30394</v>
      </c>
      <c r="E1355" s="10" t="s">
        <v>581</v>
      </c>
      <c r="F1355" s="10" t="s">
        <v>83</v>
      </c>
      <c r="G1355" s="10" t="s">
        <v>569</v>
      </c>
      <c r="H1355" s="10" t="s">
        <v>600</v>
      </c>
      <c r="I1355" s="10" t="s">
        <v>627</v>
      </c>
      <c r="J1355" s="10" t="s">
        <v>13204</v>
      </c>
      <c r="K1355" s="10" t="s">
        <v>5763</v>
      </c>
      <c r="L1355" s="10">
        <v>8</v>
      </c>
      <c r="M1355" s="10">
        <v>698.5</v>
      </c>
      <c r="N1355" s="10">
        <v>5588</v>
      </c>
      <c r="O1355" s="59">
        <v>0.2</v>
      </c>
      <c r="P1355" s="10">
        <v>1117.5999999999999</v>
      </c>
      <c r="Q1355" s="10">
        <v>4470.3999999999996</v>
      </c>
      <c r="R1355" s="10" t="s">
        <v>565</v>
      </c>
      <c r="S1355" s="10" t="s">
        <v>607</v>
      </c>
      <c r="T1355" s="59">
        <v>0.15</v>
      </c>
      <c r="U1355" s="10">
        <v>670.56</v>
      </c>
    </row>
    <row r="1356" spans="1:21" x14ac:dyDescent="0.3">
      <c r="A1356" s="10" t="s">
        <v>30393</v>
      </c>
      <c r="B1356" s="61">
        <v>45188</v>
      </c>
      <c r="C1356" s="10" t="s">
        <v>22189</v>
      </c>
      <c r="D1356" s="10" t="s">
        <v>30392</v>
      </c>
      <c r="E1356" s="10" t="s">
        <v>629</v>
      </c>
      <c r="F1356" s="10" t="s">
        <v>790</v>
      </c>
      <c r="G1356" s="10" t="s">
        <v>601</v>
      </c>
      <c r="H1356" s="10" t="s">
        <v>579</v>
      </c>
      <c r="I1356" s="10" t="s">
        <v>578</v>
      </c>
      <c r="J1356" s="10" t="s">
        <v>20765</v>
      </c>
      <c r="K1356" s="10" t="s">
        <v>30391</v>
      </c>
      <c r="L1356" s="10">
        <v>1</v>
      </c>
      <c r="M1356" s="10">
        <v>661.64</v>
      </c>
      <c r="N1356" s="10">
        <v>661.64</v>
      </c>
      <c r="O1356" s="59">
        <v>0.2</v>
      </c>
      <c r="P1356" s="10">
        <v>132.33000000000001</v>
      </c>
      <c r="Q1356" s="10">
        <v>529.30999999999995</v>
      </c>
      <c r="R1356" s="10" t="s">
        <v>614</v>
      </c>
      <c r="S1356" s="10" t="s">
        <v>585</v>
      </c>
      <c r="T1356" s="59">
        <v>0.25</v>
      </c>
      <c r="U1356" s="10">
        <v>132.33000000000001</v>
      </c>
    </row>
    <row r="1357" spans="1:21" x14ac:dyDescent="0.3">
      <c r="A1357" s="10" t="s">
        <v>30390</v>
      </c>
      <c r="B1357" s="61">
        <v>44984</v>
      </c>
      <c r="C1357" s="10" t="s">
        <v>4374</v>
      </c>
      <c r="D1357" s="10" t="s">
        <v>20501</v>
      </c>
      <c r="E1357" s="10" t="s">
        <v>581</v>
      </c>
      <c r="F1357" s="10" t="s">
        <v>83</v>
      </c>
      <c r="G1357" s="10" t="s">
        <v>601</v>
      </c>
      <c r="H1357" s="10" t="s">
        <v>544</v>
      </c>
      <c r="I1357" s="10" t="s">
        <v>568</v>
      </c>
      <c r="J1357" s="10" t="s">
        <v>30389</v>
      </c>
      <c r="K1357" s="10" t="s">
        <v>23257</v>
      </c>
      <c r="L1357" s="10">
        <v>2</v>
      </c>
      <c r="M1357" s="10">
        <v>981.46</v>
      </c>
      <c r="N1357" s="10">
        <v>1962.92</v>
      </c>
      <c r="O1357" s="59">
        <v>0.2</v>
      </c>
      <c r="P1357" s="10">
        <v>392.58</v>
      </c>
      <c r="Q1357" s="10">
        <v>1570.34</v>
      </c>
      <c r="R1357" s="10" t="s">
        <v>586</v>
      </c>
      <c r="S1357" s="10" t="s">
        <v>607</v>
      </c>
      <c r="T1357" s="59">
        <v>0.3</v>
      </c>
      <c r="U1357" s="10">
        <v>471.1</v>
      </c>
    </row>
    <row r="1358" spans="1:21" x14ac:dyDescent="0.3">
      <c r="A1358" s="10" t="s">
        <v>30388</v>
      </c>
      <c r="B1358" s="61">
        <v>45203</v>
      </c>
      <c r="C1358" s="10" t="s">
        <v>4857</v>
      </c>
      <c r="D1358" s="10" t="s">
        <v>8766</v>
      </c>
      <c r="E1358" s="10" t="s">
        <v>571</v>
      </c>
      <c r="F1358" s="10" t="s">
        <v>685</v>
      </c>
      <c r="G1358" s="10" t="s">
        <v>569</v>
      </c>
      <c r="H1358" s="10" t="s">
        <v>600</v>
      </c>
      <c r="I1358" s="10" t="s">
        <v>627</v>
      </c>
      <c r="J1358" s="10" t="s">
        <v>20824</v>
      </c>
      <c r="K1358" s="10" t="s">
        <v>30387</v>
      </c>
      <c r="L1358" s="10">
        <v>7</v>
      </c>
      <c r="M1358" s="10">
        <v>964.85</v>
      </c>
      <c r="N1358" s="10">
        <v>6753.95</v>
      </c>
      <c r="O1358" s="59">
        <v>0.05</v>
      </c>
      <c r="P1358" s="10">
        <v>337.7</v>
      </c>
      <c r="Q1358" s="10">
        <v>6416.25</v>
      </c>
      <c r="R1358" s="10" t="s">
        <v>586</v>
      </c>
      <c r="S1358" s="10" t="s">
        <v>564</v>
      </c>
      <c r="T1358" s="59">
        <v>0.15</v>
      </c>
      <c r="U1358" s="10">
        <v>962.44</v>
      </c>
    </row>
    <row r="1359" spans="1:21" x14ac:dyDescent="0.3">
      <c r="A1359" s="10" t="s">
        <v>30386</v>
      </c>
      <c r="B1359" s="61">
        <v>45358</v>
      </c>
      <c r="C1359" s="10" t="s">
        <v>4176</v>
      </c>
      <c r="D1359" s="10" t="s">
        <v>22618</v>
      </c>
      <c r="E1359" s="10" t="s">
        <v>571</v>
      </c>
      <c r="F1359" s="10" t="s">
        <v>11</v>
      </c>
      <c r="G1359" s="10" t="s">
        <v>601</v>
      </c>
      <c r="H1359" s="10" t="s">
        <v>544</v>
      </c>
      <c r="I1359" s="10" t="s">
        <v>610</v>
      </c>
      <c r="J1359" s="10" t="s">
        <v>30385</v>
      </c>
      <c r="K1359" s="10" t="s">
        <v>30384</v>
      </c>
      <c r="L1359" s="10">
        <v>7</v>
      </c>
      <c r="M1359" s="10">
        <v>763.19</v>
      </c>
      <c r="N1359" s="10">
        <v>5342.33</v>
      </c>
      <c r="O1359" s="59">
        <v>0</v>
      </c>
      <c r="P1359" s="10">
        <v>0</v>
      </c>
      <c r="Q1359" s="10">
        <v>5342.33</v>
      </c>
      <c r="R1359" s="10" t="s">
        <v>614</v>
      </c>
      <c r="S1359" s="10" t="s">
        <v>564</v>
      </c>
      <c r="T1359" s="59">
        <v>0.15</v>
      </c>
      <c r="U1359" s="10">
        <v>801.35</v>
      </c>
    </row>
    <row r="1360" spans="1:21" x14ac:dyDescent="0.3">
      <c r="A1360" s="10" t="s">
        <v>30383</v>
      </c>
      <c r="B1360" s="61">
        <v>45064</v>
      </c>
      <c r="C1360" s="10" t="s">
        <v>11204</v>
      </c>
      <c r="D1360" s="10" t="s">
        <v>10416</v>
      </c>
      <c r="E1360" s="10" t="s">
        <v>581</v>
      </c>
      <c r="F1360" s="10" t="s">
        <v>83</v>
      </c>
      <c r="G1360" s="10" t="s">
        <v>601</v>
      </c>
      <c r="H1360" s="10" t="s">
        <v>579</v>
      </c>
      <c r="I1360" s="10" t="s">
        <v>578</v>
      </c>
      <c r="J1360" s="10" t="s">
        <v>21216</v>
      </c>
      <c r="K1360" s="10" t="s">
        <v>21249</v>
      </c>
      <c r="L1360" s="10">
        <v>10</v>
      </c>
      <c r="M1360" s="10">
        <v>910.6</v>
      </c>
      <c r="N1360" s="10">
        <v>9106</v>
      </c>
      <c r="O1360" s="59">
        <v>0</v>
      </c>
      <c r="P1360" s="10">
        <v>0</v>
      </c>
      <c r="Q1360" s="10">
        <v>9106</v>
      </c>
      <c r="R1360" s="10" t="s">
        <v>565</v>
      </c>
      <c r="S1360" s="10" t="s">
        <v>585</v>
      </c>
      <c r="T1360" s="59">
        <v>0.15</v>
      </c>
      <c r="U1360" s="10">
        <v>1365.9</v>
      </c>
    </row>
    <row r="1361" spans="1:21" x14ac:dyDescent="0.3">
      <c r="A1361" s="10" t="s">
        <v>30382</v>
      </c>
      <c r="B1361" s="61">
        <v>45319</v>
      </c>
      <c r="C1361" s="10" t="s">
        <v>9911</v>
      </c>
      <c r="D1361" s="10" t="s">
        <v>30381</v>
      </c>
      <c r="E1361" s="10" t="s">
        <v>581</v>
      </c>
      <c r="F1361" s="10" t="s">
        <v>7</v>
      </c>
      <c r="G1361" s="10" t="s">
        <v>569</v>
      </c>
      <c r="H1361" s="10" t="s">
        <v>579</v>
      </c>
      <c r="I1361" s="10" t="s">
        <v>578</v>
      </c>
      <c r="J1361" s="10" t="s">
        <v>24762</v>
      </c>
      <c r="K1361" s="10" t="s">
        <v>30380</v>
      </c>
      <c r="L1361" s="10">
        <v>4</v>
      </c>
      <c r="M1361" s="10">
        <v>775.76</v>
      </c>
      <c r="N1361" s="10">
        <v>3103.04</v>
      </c>
      <c r="O1361" s="59">
        <v>0.05</v>
      </c>
      <c r="P1361" s="10">
        <v>155.15</v>
      </c>
      <c r="Q1361" s="10">
        <v>2947.89</v>
      </c>
      <c r="R1361" s="10" t="s">
        <v>614</v>
      </c>
      <c r="S1361" s="10" t="s">
        <v>564</v>
      </c>
      <c r="T1361" s="59">
        <v>0.25</v>
      </c>
      <c r="U1361" s="10">
        <v>736.97</v>
      </c>
    </row>
    <row r="1362" spans="1:21" x14ac:dyDescent="0.3">
      <c r="A1362" s="10" t="s">
        <v>30379</v>
      </c>
      <c r="B1362" s="61">
        <v>45014</v>
      </c>
      <c r="C1362" s="10" t="s">
        <v>18681</v>
      </c>
      <c r="D1362" s="10" t="s">
        <v>30378</v>
      </c>
      <c r="E1362" s="10" t="s">
        <v>581</v>
      </c>
      <c r="F1362" s="10" t="s">
        <v>7</v>
      </c>
      <c r="G1362" s="10" t="s">
        <v>601</v>
      </c>
      <c r="H1362" s="10" t="s">
        <v>544</v>
      </c>
      <c r="I1362" s="10" t="s">
        <v>10</v>
      </c>
      <c r="J1362" s="10" t="s">
        <v>30377</v>
      </c>
      <c r="K1362" s="10" t="s">
        <v>21811</v>
      </c>
      <c r="L1362" s="10">
        <v>3</v>
      </c>
      <c r="M1362" s="10">
        <v>644</v>
      </c>
      <c r="N1362" s="10">
        <v>1932</v>
      </c>
      <c r="O1362" s="59">
        <v>0.2</v>
      </c>
      <c r="P1362" s="10">
        <v>386.4</v>
      </c>
      <c r="Q1362" s="10">
        <v>1545.6</v>
      </c>
      <c r="R1362" s="10" t="s">
        <v>614</v>
      </c>
      <c r="S1362" s="10" t="s">
        <v>585</v>
      </c>
      <c r="T1362" s="59">
        <v>0.25</v>
      </c>
      <c r="U1362" s="10">
        <v>386.4</v>
      </c>
    </row>
    <row r="1363" spans="1:21" x14ac:dyDescent="0.3">
      <c r="A1363" s="10" t="s">
        <v>30376</v>
      </c>
      <c r="B1363" s="61">
        <v>45143</v>
      </c>
      <c r="C1363" s="10" t="s">
        <v>1098</v>
      </c>
      <c r="D1363" s="10" t="s">
        <v>24177</v>
      </c>
      <c r="E1363" s="10" t="s">
        <v>571</v>
      </c>
      <c r="F1363" s="10" t="s">
        <v>570</v>
      </c>
      <c r="G1363" s="10" t="s">
        <v>601</v>
      </c>
      <c r="H1363" s="10" t="s">
        <v>544</v>
      </c>
      <c r="I1363" s="10" t="s">
        <v>610</v>
      </c>
      <c r="J1363" s="10" t="s">
        <v>8333</v>
      </c>
      <c r="K1363" s="10" t="s">
        <v>12556</v>
      </c>
      <c r="L1363" s="10">
        <v>3</v>
      </c>
      <c r="M1363" s="10">
        <v>403.81</v>
      </c>
      <c r="N1363" s="10">
        <v>1211.43</v>
      </c>
      <c r="O1363" s="59">
        <v>0.2</v>
      </c>
      <c r="P1363" s="10">
        <v>242.29</v>
      </c>
      <c r="Q1363" s="10">
        <v>969.14</v>
      </c>
      <c r="R1363" s="10" t="s">
        <v>586</v>
      </c>
      <c r="S1363" s="10" t="s">
        <v>564</v>
      </c>
      <c r="T1363" s="59">
        <v>0.3</v>
      </c>
      <c r="U1363" s="10">
        <v>290.74</v>
      </c>
    </row>
    <row r="1364" spans="1:21" x14ac:dyDescent="0.3">
      <c r="A1364" s="10" t="s">
        <v>30375</v>
      </c>
      <c r="B1364" s="61">
        <v>45076</v>
      </c>
      <c r="C1364" s="10" t="s">
        <v>3962</v>
      </c>
      <c r="D1364" s="10" t="s">
        <v>14087</v>
      </c>
      <c r="E1364" s="10" t="s">
        <v>603</v>
      </c>
      <c r="F1364" s="10" t="s">
        <v>602</v>
      </c>
      <c r="G1364" s="10" t="s">
        <v>569</v>
      </c>
      <c r="H1364" s="10" t="s">
        <v>600</v>
      </c>
      <c r="I1364" s="10" t="s">
        <v>627</v>
      </c>
      <c r="J1364" s="10" t="s">
        <v>16867</v>
      </c>
      <c r="K1364" s="10" t="s">
        <v>30374</v>
      </c>
      <c r="L1364" s="10">
        <v>3</v>
      </c>
      <c r="M1364" s="10">
        <v>367.2</v>
      </c>
      <c r="N1364" s="10">
        <v>1101.5999999999999</v>
      </c>
      <c r="O1364" s="59">
        <v>0.2</v>
      </c>
      <c r="P1364" s="10">
        <v>220.32</v>
      </c>
      <c r="Q1364" s="10">
        <v>881.28</v>
      </c>
      <c r="R1364" s="10" t="s">
        <v>575</v>
      </c>
      <c r="S1364" s="10" t="s">
        <v>564</v>
      </c>
      <c r="T1364" s="59">
        <v>0.3</v>
      </c>
      <c r="U1364" s="10">
        <v>264.38</v>
      </c>
    </row>
    <row r="1365" spans="1:21" x14ac:dyDescent="0.3">
      <c r="A1365" s="10" t="s">
        <v>30373</v>
      </c>
      <c r="B1365" s="61">
        <v>45176</v>
      </c>
      <c r="C1365" s="10" t="s">
        <v>25555</v>
      </c>
      <c r="D1365" s="10" t="s">
        <v>8265</v>
      </c>
      <c r="E1365" s="10" t="s">
        <v>581</v>
      </c>
      <c r="F1365" s="10" t="s">
        <v>7</v>
      </c>
      <c r="G1365" s="10" t="s">
        <v>569</v>
      </c>
      <c r="H1365" s="10" t="s">
        <v>544</v>
      </c>
      <c r="I1365" s="10" t="s">
        <v>10</v>
      </c>
      <c r="J1365" s="10" t="s">
        <v>24131</v>
      </c>
      <c r="K1365" s="10" t="s">
        <v>30372</v>
      </c>
      <c r="L1365" s="10">
        <v>6</v>
      </c>
      <c r="M1365" s="10">
        <v>431.16</v>
      </c>
      <c r="N1365" s="10">
        <v>2586.96</v>
      </c>
      <c r="O1365" s="59">
        <v>0.2</v>
      </c>
      <c r="P1365" s="10">
        <v>517.39</v>
      </c>
      <c r="Q1365" s="10">
        <v>2069.5700000000002</v>
      </c>
      <c r="R1365" s="10" t="s">
        <v>614</v>
      </c>
      <c r="S1365" s="10" t="s">
        <v>564</v>
      </c>
      <c r="T1365" s="59">
        <v>0.25</v>
      </c>
      <c r="U1365" s="10">
        <v>517.39</v>
      </c>
    </row>
    <row r="1366" spans="1:21" x14ac:dyDescent="0.3">
      <c r="A1366" s="10" t="s">
        <v>30371</v>
      </c>
      <c r="B1366" s="61">
        <v>45002</v>
      </c>
      <c r="C1366" s="10" t="s">
        <v>12362</v>
      </c>
      <c r="D1366" s="10" t="s">
        <v>30370</v>
      </c>
      <c r="E1366" s="10" t="s">
        <v>629</v>
      </c>
      <c r="F1366" s="10" t="s">
        <v>759</v>
      </c>
      <c r="G1366" s="10" t="s">
        <v>569</v>
      </c>
      <c r="H1366" s="10" t="s">
        <v>579</v>
      </c>
      <c r="I1366" s="10" t="s">
        <v>711</v>
      </c>
      <c r="J1366" s="10" t="s">
        <v>26513</v>
      </c>
      <c r="K1366" s="10" t="s">
        <v>8138</v>
      </c>
      <c r="L1366" s="10">
        <v>7</v>
      </c>
      <c r="M1366" s="10">
        <v>885.13</v>
      </c>
      <c r="N1366" s="10">
        <v>6195.91</v>
      </c>
      <c r="O1366" s="59">
        <v>0.1</v>
      </c>
      <c r="P1366" s="10">
        <v>619.59</v>
      </c>
      <c r="Q1366" s="10">
        <v>5576.32</v>
      </c>
      <c r="R1366" s="10" t="s">
        <v>575</v>
      </c>
      <c r="S1366" s="10" t="s">
        <v>564</v>
      </c>
      <c r="T1366" s="59">
        <v>0.3</v>
      </c>
      <c r="U1366" s="10">
        <v>1672.9</v>
      </c>
    </row>
    <row r="1367" spans="1:21" x14ac:dyDescent="0.3">
      <c r="A1367" s="10" t="s">
        <v>30369</v>
      </c>
      <c r="B1367" s="61">
        <v>45076</v>
      </c>
      <c r="C1367" s="10" t="s">
        <v>30368</v>
      </c>
      <c r="D1367" s="10" t="s">
        <v>25293</v>
      </c>
      <c r="E1367" s="10" t="s">
        <v>571</v>
      </c>
      <c r="F1367" s="10" t="s">
        <v>11</v>
      </c>
      <c r="G1367" s="10" t="s">
        <v>601</v>
      </c>
      <c r="H1367" s="10" t="s">
        <v>590</v>
      </c>
      <c r="I1367" s="10" t="s">
        <v>635</v>
      </c>
      <c r="J1367" s="10" t="s">
        <v>30367</v>
      </c>
      <c r="K1367" s="10" t="s">
        <v>16459</v>
      </c>
      <c r="L1367" s="10">
        <v>6</v>
      </c>
      <c r="M1367" s="10">
        <v>961.5</v>
      </c>
      <c r="N1367" s="10">
        <v>5769</v>
      </c>
      <c r="O1367" s="59">
        <v>0.1</v>
      </c>
      <c r="P1367" s="10">
        <v>576.9</v>
      </c>
      <c r="Q1367" s="10">
        <v>5192.1000000000004</v>
      </c>
      <c r="R1367" s="10" t="s">
        <v>614</v>
      </c>
      <c r="S1367" s="10" t="s">
        <v>585</v>
      </c>
      <c r="T1367" s="59">
        <v>0.3</v>
      </c>
      <c r="U1367" s="10">
        <v>1557.63</v>
      </c>
    </row>
    <row r="1368" spans="1:21" x14ac:dyDescent="0.3">
      <c r="A1368" s="10" t="s">
        <v>30366</v>
      </c>
      <c r="B1368" s="61">
        <v>45042</v>
      </c>
      <c r="C1368" s="10" t="s">
        <v>15694</v>
      </c>
      <c r="D1368" s="10" t="s">
        <v>26625</v>
      </c>
      <c r="E1368" s="10" t="s">
        <v>629</v>
      </c>
      <c r="F1368" s="10" t="s">
        <v>759</v>
      </c>
      <c r="G1368" s="10" t="s">
        <v>569</v>
      </c>
      <c r="H1368" s="10" t="s">
        <v>579</v>
      </c>
      <c r="I1368" s="10" t="s">
        <v>711</v>
      </c>
      <c r="J1368" s="10" t="s">
        <v>12395</v>
      </c>
      <c r="K1368" s="10" t="s">
        <v>30365</v>
      </c>
      <c r="L1368" s="10">
        <v>4</v>
      </c>
      <c r="M1368" s="10">
        <v>716.24</v>
      </c>
      <c r="N1368" s="10">
        <v>2864.96</v>
      </c>
      <c r="O1368" s="59">
        <v>0</v>
      </c>
      <c r="P1368" s="10">
        <v>0</v>
      </c>
      <c r="Q1368" s="10">
        <v>2864.96</v>
      </c>
      <c r="R1368" s="10" t="s">
        <v>575</v>
      </c>
      <c r="S1368" s="10" t="s">
        <v>607</v>
      </c>
      <c r="T1368" s="59">
        <v>0.15</v>
      </c>
      <c r="U1368" s="10">
        <v>429.74</v>
      </c>
    </row>
    <row r="1369" spans="1:21" x14ac:dyDescent="0.3">
      <c r="A1369" s="10" t="s">
        <v>30364</v>
      </c>
      <c r="B1369" s="61">
        <v>45255</v>
      </c>
      <c r="C1369" s="10" t="s">
        <v>15223</v>
      </c>
      <c r="D1369" s="10" t="s">
        <v>17493</v>
      </c>
      <c r="E1369" s="10" t="s">
        <v>592</v>
      </c>
      <c r="F1369" s="10" t="s">
        <v>652</v>
      </c>
      <c r="G1369" s="10" t="s">
        <v>569</v>
      </c>
      <c r="H1369" s="10" t="s">
        <v>579</v>
      </c>
      <c r="I1369" s="10" t="s">
        <v>578</v>
      </c>
      <c r="J1369" s="10" t="s">
        <v>30363</v>
      </c>
      <c r="K1369" s="10" t="s">
        <v>26748</v>
      </c>
      <c r="L1369" s="10">
        <v>4</v>
      </c>
      <c r="M1369" s="10">
        <v>563.72</v>
      </c>
      <c r="N1369" s="10">
        <v>2254.88</v>
      </c>
      <c r="O1369" s="59">
        <v>0.2</v>
      </c>
      <c r="P1369" s="10">
        <v>450.98</v>
      </c>
      <c r="Q1369" s="10">
        <v>1803.9</v>
      </c>
      <c r="R1369" s="10" t="s">
        <v>575</v>
      </c>
      <c r="S1369" s="10" t="s">
        <v>585</v>
      </c>
      <c r="T1369" s="59">
        <v>0.3</v>
      </c>
      <c r="U1369" s="10">
        <v>541.16999999999996</v>
      </c>
    </row>
    <row r="1370" spans="1:21" x14ac:dyDescent="0.3">
      <c r="A1370" s="10" t="s">
        <v>30362</v>
      </c>
      <c r="B1370" s="61">
        <v>45174</v>
      </c>
      <c r="C1370" s="10" t="s">
        <v>30361</v>
      </c>
      <c r="D1370" s="10" t="s">
        <v>30360</v>
      </c>
      <c r="E1370" s="10" t="s">
        <v>603</v>
      </c>
      <c r="F1370" s="10" t="s">
        <v>658</v>
      </c>
      <c r="G1370" s="10" t="s">
        <v>601</v>
      </c>
      <c r="H1370" s="10" t="s">
        <v>544</v>
      </c>
      <c r="I1370" s="10" t="s">
        <v>568</v>
      </c>
      <c r="J1370" s="10" t="s">
        <v>7914</v>
      </c>
      <c r="K1370" s="10" t="s">
        <v>30359</v>
      </c>
      <c r="L1370" s="10">
        <v>4</v>
      </c>
      <c r="M1370" s="10">
        <v>707.97</v>
      </c>
      <c r="N1370" s="10">
        <v>2831.88</v>
      </c>
      <c r="O1370" s="59">
        <v>0.1</v>
      </c>
      <c r="P1370" s="10">
        <v>283.19</v>
      </c>
      <c r="Q1370" s="10">
        <v>2548.69</v>
      </c>
      <c r="R1370" s="10" t="s">
        <v>575</v>
      </c>
      <c r="S1370" s="10" t="s">
        <v>585</v>
      </c>
      <c r="T1370" s="59">
        <v>0.25</v>
      </c>
      <c r="U1370" s="10">
        <v>637.16999999999996</v>
      </c>
    </row>
    <row r="1371" spans="1:21" x14ac:dyDescent="0.3">
      <c r="A1371" s="10" t="s">
        <v>30358</v>
      </c>
      <c r="B1371" s="61">
        <v>45146</v>
      </c>
      <c r="C1371" s="10" t="s">
        <v>27926</v>
      </c>
      <c r="D1371" s="10" t="s">
        <v>30357</v>
      </c>
      <c r="E1371" s="10" t="s">
        <v>571</v>
      </c>
      <c r="F1371" s="10" t="s">
        <v>685</v>
      </c>
      <c r="G1371" s="10" t="s">
        <v>601</v>
      </c>
      <c r="H1371" s="10" t="s">
        <v>579</v>
      </c>
      <c r="I1371" s="10" t="s">
        <v>578</v>
      </c>
      <c r="J1371" s="10" t="s">
        <v>577</v>
      </c>
      <c r="K1371" s="10" t="s">
        <v>5598</v>
      </c>
      <c r="L1371" s="10">
        <v>6</v>
      </c>
      <c r="M1371" s="10">
        <v>886.24</v>
      </c>
      <c r="N1371" s="10">
        <v>5317.44</v>
      </c>
      <c r="O1371" s="59">
        <v>0.1</v>
      </c>
      <c r="P1371" s="10">
        <v>531.74</v>
      </c>
      <c r="Q1371" s="10">
        <v>4785.7</v>
      </c>
      <c r="R1371" s="10" t="s">
        <v>614</v>
      </c>
      <c r="S1371" s="10" t="s">
        <v>596</v>
      </c>
      <c r="T1371" s="59">
        <v>0.25</v>
      </c>
      <c r="U1371" s="10">
        <v>1196.42</v>
      </c>
    </row>
    <row r="1372" spans="1:21" x14ac:dyDescent="0.3">
      <c r="A1372" s="10" t="s">
        <v>30356</v>
      </c>
      <c r="B1372" s="61">
        <v>45166</v>
      </c>
      <c r="C1372" s="10" t="s">
        <v>856</v>
      </c>
      <c r="D1372" s="10" t="s">
        <v>30355</v>
      </c>
      <c r="E1372" s="10" t="s">
        <v>603</v>
      </c>
      <c r="F1372" s="10" t="s">
        <v>636</v>
      </c>
      <c r="G1372" s="10" t="s">
        <v>569</v>
      </c>
      <c r="H1372" s="10" t="s">
        <v>590</v>
      </c>
      <c r="I1372" s="10" t="s">
        <v>589</v>
      </c>
      <c r="J1372" s="10" t="s">
        <v>30354</v>
      </c>
      <c r="K1372" s="10" t="s">
        <v>30353</v>
      </c>
      <c r="L1372" s="10">
        <v>2</v>
      </c>
      <c r="M1372" s="10">
        <v>949.61</v>
      </c>
      <c r="N1372" s="10">
        <v>1899.22</v>
      </c>
      <c r="O1372" s="59">
        <v>0.2</v>
      </c>
      <c r="P1372" s="10">
        <v>379.84</v>
      </c>
      <c r="Q1372" s="10">
        <v>1519.38</v>
      </c>
      <c r="R1372" s="10" t="s">
        <v>614</v>
      </c>
      <c r="S1372" s="10" t="s">
        <v>607</v>
      </c>
      <c r="T1372" s="59">
        <v>0.25</v>
      </c>
      <c r="U1372" s="10">
        <v>379.85</v>
      </c>
    </row>
    <row r="1373" spans="1:21" x14ac:dyDescent="0.3">
      <c r="A1373" s="10" t="s">
        <v>30352</v>
      </c>
      <c r="B1373" s="61">
        <v>45238</v>
      </c>
      <c r="C1373" s="10" t="s">
        <v>10458</v>
      </c>
      <c r="D1373" s="10" t="s">
        <v>16216</v>
      </c>
      <c r="E1373" s="10" t="s">
        <v>571</v>
      </c>
      <c r="F1373" s="10" t="s">
        <v>685</v>
      </c>
      <c r="G1373" s="10" t="s">
        <v>601</v>
      </c>
      <c r="H1373" s="10" t="s">
        <v>590</v>
      </c>
      <c r="I1373" s="10" t="s">
        <v>748</v>
      </c>
      <c r="J1373" s="10" t="s">
        <v>30351</v>
      </c>
      <c r="K1373" s="10" t="s">
        <v>783</v>
      </c>
      <c r="L1373" s="10">
        <v>8</v>
      </c>
      <c r="M1373" s="10">
        <v>440.21</v>
      </c>
      <c r="N1373" s="10">
        <v>3521.68</v>
      </c>
      <c r="O1373" s="59">
        <v>0.1</v>
      </c>
      <c r="P1373" s="10">
        <v>352.17</v>
      </c>
      <c r="Q1373" s="10">
        <v>3169.51</v>
      </c>
      <c r="R1373" s="10" t="s">
        <v>565</v>
      </c>
      <c r="S1373" s="10" t="s">
        <v>585</v>
      </c>
      <c r="T1373" s="59">
        <v>0.3</v>
      </c>
      <c r="U1373" s="10">
        <v>950.85</v>
      </c>
    </row>
    <row r="1374" spans="1:21" x14ac:dyDescent="0.3">
      <c r="A1374" s="10" t="s">
        <v>30350</v>
      </c>
      <c r="B1374" s="61">
        <v>45179</v>
      </c>
      <c r="C1374" s="10" t="s">
        <v>8546</v>
      </c>
      <c r="D1374" s="10" t="s">
        <v>30349</v>
      </c>
      <c r="E1374" s="10" t="s">
        <v>629</v>
      </c>
      <c r="F1374" s="10" t="s">
        <v>759</v>
      </c>
      <c r="G1374" s="10" t="s">
        <v>601</v>
      </c>
      <c r="H1374" s="10" t="s">
        <v>579</v>
      </c>
      <c r="I1374" s="10" t="s">
        <v>711</v>
      </c>
      <c r="J1374" s="10" t="s">
        <v>19965</v>
      </c>
      <c r="K1374" s="10" t="s">
        <v>30348</v>
      </c>
      <c r="L1374" s="10">
        <v>4</v>
      </c>
      <c r="M1374" s="10">
        <v>622.9</v>
      </c>
      <c r="N1374" s="10">
        <v>2491.6</v>
      </c>
      <c r="O1374" s="59">
        <v>0</v>
      </c>
      <c r="P1374" s="10">
        <v>0</v>
      </c>
      <c r="Q1374" s="10">
        <v>2491.6</v>
      </c>
      <c r="R1374" s="10" t="s">
        <v>614</v>
      </c>
      <c r="S1374" s="10" t="s">
        <v>564</v>
      </c>
      <c r="T1374" s="59">
        <v>0.25</v>
      </c>
      <c r="U1374" s="10">
        <v>622.9</v>
      </c>
    </row>
    <row r="1375" spans="1:21" x14ac:dyDescent="0.3">
      <c r="A1375" s="10" t="s">
        <v>30347</v>
      </c>
      <c r="B1375" s="61">
        <v>45080</v>
      </c>
      <c r="C1375" s="10" t="s">
        <v>11408</v>
      </c>
      <c r="D1375" s="10" t="s">
        <v>2575</v>
      </c>
      <c r="E1375" s="10" t="s">
        <v>581</v>
      </c>
      <c r="F1375" s="10" t="s">
        <v>83</v>
      </c>
      <c r="G1375" s="10" t="s">
        <v>601</v>
      </c>
      <c r="H1375" s="10" t="s">
        <v>600</v>
      </c>
      <c r="I1375" s="10" t="s">
        <v>599</v>
      </c>
      <c r="J1375" s="10" t="s">
        <v>30346</v>
      </c>
      <c r="K1375" s="10" t="s">
        <v>6269</v>
      </c>
      <c r="L1375" s="10">
        <v>9</v>
      </c>
      <c r="M1375" s="10">
        <v>318.52</v>
      </c>
      <c r="N1375" s="10">
        <v>2866.68</v>
      </c>
      <c r="O1375" s="59">
        <v>0.2</v>
      </c>
      <c r="P1375" s="10">
        <v>573.34</v>
      </c>
      <c r="Q1375" s="10">
        <v>2293.34</v>
      </c>
      <c r="R1375" s="10" t="s">
        <v>575</v>
      </c>
      <c r="S1375" s="10" t="s">
        <v>585</v>
      </c>
      <c r="T1375" s="59">
        <v>0.15</v>
      </c>
      <c r="U1375" s="10">
        <v>344</v>
      </c>
    </row>
    <row r="1376" spans="1:21" x14ac:dyDescent="0.3">
      <c r="A1376" s="10" t="s">
        <v>30345</v>
      </c>
      <c r="B1376" s="61">
        <v>44996</v>
      </c>
      <c r="C1376" s="10" t="s">
        <v>817</v>
      </c>
      <c r="D1376" s="10" t="s">
        <v>25189</v>
      </c>
      <c r="E1376" s="10" t="s">
        <v>603</v>
      </c>
      <c r="F1376" s="10" t="s">
        <v>658</v>
      </c>
      <c r="G1376" s="10" t="s">
        <v>601</v>
      </c>
      <c r="H1376" s="10" t="s">
        <v>579</v>
      </c>
      <c r="I1376" s="10" t="s">
        <v>711</v>
      </c>
      <c r="J1376" s="10" t="s">
        <v>17235</v>
      </c>
      <c r="K1376" s="10" t="s">
        <v>19706</v>
      </c>
      <c r="L1376" s="10">
        <v>4</v>
      </c>
      <c r="M1376" s="10">
        <v>494.04</v>
      </c>
      <c r="N1376" s="10">
        <v>1976.16</v>
      </c>
      <c r="O1376" s="59">
        <v>0.05</v>
      </c>
      <c r="P1376" s="10">
        <v>98.81</v>
      </c>
      <c r="Q1376" s="10">
        <v>1877.35</v>
      </c>
      <c r="R1376" s="10" t="s">
        <v>586</v>
      </c>
      <c r="S1376" s="10" t="s">
        <v>564</v>
      </c>
      <c r="T1376" s="59">
        <v>0.3</v>
      </c>
      <c r="U1376" s="10">
        <v>563.20000000000005</v>
      </c>
    </row>
    <row r="1377" spans="1:21" x14ac:dyDescent="0.3">
      <c r="A1377" s="10" t="s">
        <v>30344</v>
      </c>
      <c r="B1377" s="61">
        <v>45373</v>
      </c>
      <c r="C1377" s="10" t="s">
        <v>10670</v>
      </c>
      <c r="D1377" s="10" t="s">
        <v>30343</v>
      </c>
      <c r="E1377" s="10" t="s">
        <v>571</v>
      </c>
      <c r="F1377" s="10" t="s">
        <v>570</v>
      </c>
      <c r="G1377" s="10" t="s">
        <v>601</v>
      </c>
      <c r="H1377" s="10" t="s">
        <v>590</v>
      </c>
      <c r="I1377" s="10" t="s">
        <v>589</v>
      </c>
      <c r="J1377" s="10" t="s">
        <v>30342</v>
      </c>
      <c r="K1377" s="10" t="s">
        <v>30341</v>
      </c>
      <c r="L1377" s="10">
        <v>2</v>
      </c>
      <c r="M1377" s="10">
        <v>825.52</v>
      </c>
      <c r="N1377" s="10">
        <v>1651.04</v>
      </c>
      <c r="O1377" s="59">
        <v>0</v>
      </c>
      <c r="P1377" s="10">
        <v>0</v>
      </c>
      <c r="Q1377" s="10">
        <v>1651.04</v>
      </c>
      <c r="R1377" s="10" t="s">
        <v>586</v>
      </c>
      <c r="S1377" s="10" t="s">
        <v>596</v>
      </c>
      <c r="T1377" s="59">
        <v>0.25</v>
      </c>
      <c r="U1377" s="10">
        <v>412.76</v>
      </c>
    </row>
    <row r="1378" spans="1:21" x14ac:dyDescent="0.3">
      <c r="A1378" s="10" t="s">
        <v>30340</v>
      </c>
      <c r="B1378" s="61">
        <v>45130</v>
      </c>
      <c r="C1378" s="10" t="s">
        <v>8312</v>
      </c>
      <c r="D1378" s="10" t="s">
        <v>30198</v>
      </c>
      <c r="E1378" s="10" t="s">
        <v>581</v>
      </c>
      <c r="F1378" s="10" t="s">
        <v>83</v>
      </c>
      <c r="G1378" s="10" t="s">
        <v>569</v>
      </c>
      <c r="H1378" s="10" t="s">
        <v>544</v>
      </c>
      <c r="I1378" s="10" t="s">
        <v>568</v>
      </c>
      <c r="J1378" s="10" t="s">
        <v>19278</v>
      </c>
      <c r="K1378" s="10" t="s">
        <v>2074</v>
      </c>
      <c r="L1378" s="10">
        <v>9</v>
      </c>
      <c r="M1378" s="10">
        <v>808.94</v>
      </c>
      <c r="N1378" s="10">
        <v>7280.46</v>
      </c>
      <c r="O1378" s="59">
        <v>0</v>
      </c>
      <c r="P1378" s="10">
        <v>0</v>
      </c>
      <c r="Q1378" s="10">
        <v>7280.46</v>
      </c>
      <c r="R1378" s="10" t="s">
        <v>575</v>
      </c>
      <c r="S1378" s="10" t="s">
        <v>596</v>
      </c>
      <c r="T1378" s="59">
        <v>0.3</v>
      </c>
      <c r="U1378" s="10">
        <v>2184.14</v>
      </c>
    </row>
    <row r="1379" spans="1:21" x14ac:dyDescent="0.3">
      <c r="A1379" s="10" t="s">
        <v>30339</v>
      </c>
      <c r="B1379" s="61">
        <v>45097</v>
      </c>
      <c r="C1379" s="10" t="s">
        <v>4547</v>
      </c>
      <c r="D1379" s="10" t="s">
        <v>20368</v>
      </c>
      <c r="E1379" s="10" t="s">
        <v>571</v>
      </c>
      <c r="F1379" s="10" t="s">
        <v>570</v>
      </c>
      <c r="G1379" s="10" t="s">
        <v>601</v>
      </c>
      <c r="H1379" s="10" t="s">
        <v>600</v>
      </c>
      <c r="I1379" s="10" t="s">
        <v>627</v>
      </c>
      <c r="J1379" s="10" t="s">
        <v>21096</v>
      </c>
      <c r="K1379" s="10" t="s">
        <v>10783</v>
      </c>
      <c r="L1379" s="10">
        <v>1</v>
      </c>
      <c r="M1379" s="10">
        <v>801.95</v>
      </c>
      <c r="N1379" s="10">
        <v>801.95</v>
      </c>
      <c r="O1379" s="59">
        <v>0</v>
      </c>
      <c r="P1379" s="10">
        <v>0</v>
      </c>
      <c r="Q1379" s="10">
        <v>801.95</v>
      </c>
      <c r="R1379" s="10" t="s">
        <v>565</v>
      </c>
      <c r="S1379" s="10" t="s">
        <v>596</v>
      </c>
      <c r="T1379" s="59">
        <v>0.25</v>
      </c>
      <c r="U1379" s="10">
        <v>200.49</v>
      </c>
    </row>
    <row r="1380" spans="1:21" x14ac:dyDescent="0.3">
      <c r="A1380" s="10" t="s">
        <v>30338</v>
      </c>
      <c r="B1380" s="61">
        <v>45145</v>
      </c>
      <c r="C1380" s="10" t="s">
        <v>27243</v>
      </c>
      <c r="D1380" s="10" t="s">
        <v>13301</v>
      </c>
      <c r="E1380" s="10" t="s">
        <v>581</v>
      </c>
      <c r="F1380" s="10" t="s">
        <v>83</v>
      </c>
      <c r="G1380" s="10" t="s">
        <v>601</v>
      </c>
      <c r="H1380" s="10" t="s">
        <v>544</v>
      </c>
      <c r="I1380" s="10" t="s">
        <v>10</v>
      </c>
      <c r="J1380" s="10" t="s">
        <v>30337</v>
      </c>
      <c r="K1380" s="10" t="s">
        <v>21067</v>
      </c>
      <c r="L1380" s="10">
        <v>1</v>
      </c>
      <c r="M1380" s="10">
        <v>163.16</v>
      </c>
      <c r="N1380" s="10">
        <v>163.16</v>
      </c>
      <c r="O1380" s="59">
        <v>0</v>
      </c>
      <c r="P1380" s="10">
        <v>0</v>
      </c>
      <c r="Q1380" s="10">
        <v>163.16</v>
      </c>
      <c r="R1380" s="10" t="s">
        <v>614</v>
      </c>
      <c r="S1380" s="10" t="s">
        <v>564</v>
      </c>
      <c r="T1380" s="59">
        <v>0.15</v>
      </c>
      <c r="U1380" s="10">
        <v>24.47</v>
      </c>
    </row>
    <row r="1381" spans="1:21" x14ac:dyDescent="0.3">
      <c r="A1381" s="10" t="s">
        <v>30336</v>
      </c>
      <c r="B1381" s="61">
        <v>45286</v>
      </c>
      <c r="C1381" s="10" t="s">
        <v>8770</v>
      </c>
      <c r="D1381" s="10" t="s">
        <v>30335</v>
      </c>
      <c r="E1381" s="10" t="s">
        <v>603</v>
      </c>
      <c r="F1381" s="10" t="s">
        <v>602</v>
      </c>
      <c r="G1381" s="10" t="s">
        <v>569</v>
      </c>
      <c r="H1381" s="10" t="s">
        <v>590</v>
      </c>
      <c r="I1381" s="10" t="s">
        <v>748</v>
      </c>
      <c r="J1381" s="10" t="s">
        <v>4219</v>
      </c>
      <c r="K1381" s="10" t="s">
        <v>16375</v>
      </c>
      <c r="L1381" s="10">
        <v>5</v>
      </c>
      <c r="M1381" s="10">
        <v>470.72</v>
      </c>
      <c r="N1381" s="10">
        <v>2353.6</v>
      </c>
      <c r="O1381" s="59">
        <v>0.2</v>
      </c>
      <c r="P1381" s="10">
        <v>470.72</v>
      </c>
      <c r="Q1381" s="10">
        <v>1882.88</v>
      </c>
      <c r="R1381" s="10" t="s">
        <v>565</v>
      </c>
      <c r="S1381" s="10" t="s">
        <v>596</v>
      </c>
      <c r="T1381" s="59">
        <v>0.25</v>
      </c>
      <c r="U1381" s="10">
        <v>470.72</v>
      </c>
    </row>
    <row r="1382" spans="1:21" x14ac:dyDescent="0.3">
      <c r="A1382" s="10" t="s">
        <v>30334</v>
      </c>
      <c r="B1382" s="61">
        <v>45099</v>
      </c>
      <c r="C1382" s="10" t="s">
        <v>10656</v>
      </c>
      <c r="D1382" s="10" t="s">
        <v>24113</v>
      </c>
      <c r="E1382" s="10" t="s">
        <v>603</v>
      </c>
      <c r="F1382" s="10" t="s">
        <v>636</v>
      </c>
      <c r="G1382" s="10" t="s">
        <v>569</v>
      </c>
      <c r="H1382" s="10" t="s">
        <v>590</v>
      </c>
      <c r="I1382" s="10" t="s">
        <v>589</v>
      </c>
      <c r="J1382" s="10" t="s">
        <v>30333</v>
      </c>
      <c r="K1382" s="10" t="s">
        <v>14159</v>
      </c>
      <c r="L1382" s="10">
        <v>3</v>
      </c>
      <c r="M1382" s="10">
        <v>249.16</v>
      </c>
      <c r="N1382" s="10">
        <v>747.48</v>
      </c>
      <c r="O1382" s="59">
        <v>0</v>
      </c>
      <c r="P1382" s="10">
        <v>0</v>
      </c>
      <c r="Q1382" s="10">
        <v>747.48</v>
      </c>
      <c r="R1382" s="10" t="s">
        <v>565</v>
      </c>
      <c r="S1382" s="10" t="s">
        <v>564</v>
      </c>
      <c r="T1382" s="59">
        <v>0.15</v>
      </c>
      <c r="U1382" s="10">
        <v>112.12</v>
      </c>
    </row>
    <row r="1383" spans="1:21" x14ac:dyDescent="0.3">
      <c r="A1383" s="10" t="s">
        <v>30332</v>
      </c>
      <c r="B1383" s="61">
        <v>45286</v>
      </c>
      <c r="C1383" s="10" t="s">
        <v>30331</v>
      </c>
      <c r="D1383" s="10" t="s">
        <v>6641</v>
      </c>
      <c r="E1383" s="10" t="s">
        <v>629</v>
      </c>
      <c r="F1383" s="10" t="s">
        <v>759</v>
      </c>
      <c r="G1383" s="10" t="s">
        <v>601</v>
      </c>
      <c r="H1383" s="10" t="s">
        <v>544</v>
      </c>
      <c r="I1383" s="10" t="s">
        <v>10</v>
      </c>
      <c r="J1383" s="10" t="s">
        <v>17137</v>
      </c>
      <c r="K1383" s="10" t="s">
        <v>30330</v>
      </c>
      <c r="L1383" s="10">
        <v>10</v>
      </c>
      <c r="M1383" s="10">
        <v>246.65</v>
      </c>
      <c r="N1383" s="10">
        <v>2466.5</v>
      </c>
      <c r="O1383" s="59">
        <v>0</v>
      </c>
      <c r="P1383" s="10">
        <v>0</v>
      </c>
      <c r="Q1383" s="10">
        <v>2466.5</v>
      </c>
      <c r="R1383" s="10" t="s">
        <v>565</v>
      </c>
      <c r="S1383" s="10" t="s">
        <v>564</v>
      </c>
      <c r="T1383" s="59">
        <v>0.15</v>
      </c>
      <c r="U1383" s="10">
        <v>369.97</v>
      </c>
    </row>
    <row r="1384" spans="1:21" x14ac:dyDescent="0.3">
      <c r="A1384" s="10" t="s">
        <v>30329</v>
      </c>
      <c r="B1384" s="61">
        <v>45029</v>
      </c>
      <c r="C1384" s="10" t="s">
        <v>8411</v>
      </c>
      <c r="D1384" s="10" t="s">
        <v>22411</v>
      </c>
      <c r="E1384" s="10" t="s">
        <v>592</v>
      </c>
      <c r="F1384" s="10" t="s">
        <v>591</v>
      </c>
      <c r="G1384" s="10" t="s">
        <v>601</v>
      </c>
      <c r="H1384" s="10" t="s">
        <v>590</v>
      </c>
      <c r="I1384" s="10" t="s">
        <v>589</v>
      </c>
      <c r="J1384" s="10" t="s">
        <v>2530</v>
      </c>
      <c r="K1384" s="10" t="s">
        <v>26310</v>
      </c>
      <c r="L1384" s="10">
        <v>9</v>
      </c>
      <c r="M1384" s="10">
        <v>115.87</v>
      </c>
      <c r="N1384" s="10">
        <v>1042.83</v>
      </c>
      <c r="O1384" s="59">
        <v>0.05</v>
      </c>
      <c r="P1384" s="10">
        <v>52.14</v>
      </c>
      <c r="Q1384" s="10">
        <v>990.69</v>
      </c>
      <c r="R1384" s="10" t="s">
        <v>586</v>
      </c>
      <c r="S1384" s="10" t="s">
        <v>564</v>
      </c>
      <c r="T1384" s="59">
        <v>0.3</v>
      </c>
      <c r="U1384" s="10">
        <v>297.20999999999998</v>
      </c>
    </row>
    <row r="1385" spans="1:21" x14ac:dyDescent="0.3">
      <c r="A1385" s="10" t="s">
        <v>30328</v>
      </c>
      <c r="B1385" s="61">
        <v>45174</v>
      </c>
      <c r="C1385" s="10" t="s">
        <v>3754</v>
      </c>
      <c r="D1385" s="10" t="s">
        <v>6944</v>
      </c>
      <c r="E1385" s="10" t="s">
        <v>629</v>
      </c>
      <c r="F1385" s="10" t="s">
        <v>790</v>
      </c>
      <c r="G1385" s="10" t="s">
        <v>569</v>
      </c>
      <c r="H1385" s="10" t="s">
        <v>600</v>
      </c>
      <c r="I1385" s="10" t="s">
        <v>627</v>
      </c>
      <c r="J1385" s="10" t="s">
        <v>12679</v>
      </c>
      <c r="K1385" s="10" t="s">
        <v>7354</v>
      </c>
      <c r="L1385" s="10">
        <v>8</v>
      </c>
      <c r="M1385" s="10">
        <v>472.47</v>
      </c>
      <c r="N1385" s="10">
        <v>3779.76</v>
      </c>
      <c r="O1385" s="59">
        <v>0</v>
      </c>
      <c r="P1385" s="10">
        <v>0</v>
      </c>
      <c r="Q1385" s="10">
        <v>3779.76</v>
      </c>
      <c r="R1385" s="10" t="s">
        <v>575</v>
      </c>
      <c r="S1385" s="10" t="s">
        <v>585</v>
      </c>
      <c r="T1385" s="59">
        <v>0.3</v>
      </c>
      <c r="U1385" s="10">
        <v>1133.93</v>
      </c>
    </row>
    <row r="1386" spans="1:21" x14ac:dyDescent="0.3">
      <c r="A1386" s="10" t="s">
        <v>30327</v>
      </c>
      <c r="B1386" s="61">
        <v>45155</v>
      </c>
      <c r="C1386" s="10" t="s">
        <v>19200</v>
      </c>
      <c r="D1386" s="10" t="s">
        <v>30326</v>
      </c>
      <c r="E1386" s="10" t="s">
        <v>581</v>
      </c>
      <c r="F1386" s="10" t="s">
        <v>580</v>
      </c>
      <c r="G1386" s="10" t="s">
        <v>569</v>
      </c>
      <c r="H1386" s="10" t="s">
        <v>579</v>
      </c>
      <c r="I1386" s="10" t="s">
        <v>711</v>
      </c>
      <c r="J1386" s="10" t="s">
        <v>7249</v>
      </c>
      <c r="K1386" s="10" t="s">
        <v>19033</v>
      </c>
      <c r="L1386" s="10">
        <v>5</v>
      </c>
      <c r="M1386" s="10">
        <v>309.45999999999998</v>
      </c>
      <c r="N1386" s="10">
        <v>1547.3</v>
      </c>
      <c r="O1386" s="59">
        <v>0.1</v>
      </c>
      <c r="P1386" s="10">
        <v>154.72999999999999</v>
      </c>
      <c r="Q1386" s="10">
        <v>1392.57</v>
      </c>
      <c r="R1386" s="10" t="s">
        <v>565</v>
      </c>
      <c r="S1386" s="10" t="s">
        <v>564</v>
      </c>
      <c r="T1386" s="59">
        <v>0.3</v>
      </c>
      <c r="U1386" s="10">
        <v>417.77</v>
      </c>
    </row>
    <row r="1387" spans="1:21" x14ac:dyDescent="0.3">
      <c r="A1387" s="10" t="s">
        <v>30325</v>
      </c>
      <c r="B1387" s="61">
        <v>45338</v>
      </c>
      <c r="C1387" s="10" t="s">
        <v>6606</v>
      </c>
      <c r="D1387" s="10" t="s">
        <v>23580</v>
      </c>
      <c r="E1387" s="10" t="s">
        <v>581</v>
      </c>
      <c r="F1387" s="10" t="s">
        <v>580</v>
      </c>
      <c r="G1387" s="10" t="s">
        <v>601</v>
      </c>
      <c r="H1387" s="10" t="s">
        <v>600</v>
      </c>
      <c r="I1387" s="10" t="s">
        <v>627</v>
      </c>
      <c r="J1387" s="10" t="s">
        <v>27389</v>
      </c>
      <c r="K1387" s="10" t="s">
        <v>23651</v>
      </c>
      <c r="L1387" s="10">
        <v>4</v>
      </c>
      <c r="M1387" s="10">
        <v>858.8</v>
      </c>
      <c r="N1387" s="10">
        <v>3435.2</v>
      </c>
      <c r="O1387" s="59">
        <v>0.05</v>
      </c>
      <c r="P1387" s="10">
        <v>171.76</v>
      </c>
      <c r="Q1387" s="10">
        <v>3263.44</v>
      </c>
      <c r="R1387" s="10" t="s">
        <v>565</v>
      </c>
      <c r="S1387" s="10" t="s">
        <v>596</v>
      </c>
      <c r="T1387" s="59">
        <v>0.3</v>
      </c>
      <c r="U1387" s="10">
        <v>979.03</v>
      </c>
    </row>
    <row r="1388" spans="1:21" x14ac:dyDescent="0.3">
      <c r="A1388" s="10" t="s">
        <v>30324</v>
      </c>
      <c r="B1388" s="61">
        <v>45149</v>
      </c>
      <c r="C1388" s="10" t="s">
        <v>6790</v>
      </c>
      <c r="D1388" s="10" t="s">
        <v>14576</v>
      </c>
      <c r="E1388" s="10" t="s">
        <v>571</v>
      </c>
      <c r="F1388" s="10" t="s">
        <v>11</v>
      </c>
      <c r="G1388" s="10" t="s">
        <v>569</v>
      </c>
      <c r="H1388" s="10" t="s">
        <v>544</v>
      </c>
      <c r="I1388" s="10" t="s">
        <v>610</v>
      </c>
      <c r="J1388" s="10" t="s">
        <v>30323</v>
      </c>
      <c r="K1388" s="10" t="s">
        <v>30322</v>
      </c>
      <c r="L1388" s="10">
        <v>8</v>
      </c>
      <c r="M1388" s="10">
        <v>139.53</v>
      </c>
      <c r="N1388" s="10">
        <v>1116.24</v>
      </c>
      <c r="O1388" s="59">
        <v>0.2</v>
      </c>
      <c r="P1388" s="10">
        <v>223.25</v>
      </c>
      <c r="Q1388" s="10">
        <v>892.99</v>
      </c>
      <c r="R1388" s="10" t="s">
        <v>614</v>
      </c>
      <c r="S1388" s="10" t="s">
        <v>585</v>
      </c>
      <c r="T1388" s="59">
        <v>0.3</v>
      </c>
      <c r="U1388" s="10">
        <v>267.89999999999998</v>
      </c>
    </row>
    <row r="1389" spans="1:21" x14ac:dyDescent="0.3">
      <c r="A1389" s="10" t="s">
        <v>30321</v>
      </c>
      <c r="B1389" s="61">
        <v>45358</v>
      </c>
      <c r="C1389" s="10" t="s">
        <v>30320</v>
      </c>
      <c r="D1389" s="10" t="s">
        <v>26763</v>
      </c>
      <c r="E1389" s="10" t="s">
        <v>571</v>
      </c>
      <c r="F1389" s="10" t="s">
        <v>685</v>
      </c>
      <c r="G1389" s="10" t="s">
        <v>601</v>
      </c>
      <c r="H1389" s="10" t="s">
        <v>544</v>
      </c>
      <c r="I1389" s="10" t="s">
        <v>568</v>
      </c>
      <c r="J1389" s="10" t="s">
        <v>22298</v>
      </c>
      <c r="K1389" s="10" t="s">
        <v>18941</v>
      </c>
      <c r="L1389" s="10">
        <v>1</v>
      </c>
      <c r="M1389" s="10">
        <v>318.74</v>
      </c>
      <c r="N1389" s="10">
        <v>318.74</v>
      </c>
      <c r="O1389" s="59">
        <v>0.05</v>
      </c>
      <c r="P1389" s="10">
        <v>15.94</v>
      </c>
      <c r="Q1389" s="10">
        <v>302.8</v>
      </c>
      <c r="R1389" s="10" t="s">
        <v>614</v>
      </c>
      <c r="S1389" s="10" t="s">
        <v>607</v>
      </c>
      <c r="T1389" s="59">
        <v>0.3</v>
      </c>
      <c r="U1389" s="10">
        <v>90.84</v>
      </c>
    </row>
    <row r="1390" spans="1:21" x14ac:dyDescent="0.3">
      <c r="A1390" s="10" t="s">
        <v>30319</v>
      </c>
      <c r="B1390" s="61">
        <v>45338</v>
      </c>
      <c r="C1390" s="10" t="s">
        <v>18038</v>
      </c>
      <c r="D1390" s="10" t="s">
        <v>23832</v>
      </c>
      <c r="E1390" s="10" t="s">
        <v>571</v>
      </c>
      <c r="F1390" s="10" t="s">
        <v>11</v>
      </c>
      <c r="G1390" s="10" t="s">
        <v>601</v>
      </c>
      <c r="H1390" s="10" t="s">
        <v>590</v>
      </c>
      <c r="I1390" s="10" t="s">
        <v>589</v>
      </c>
      <c r="J1390" s="10" t="s">
        <v>30318</v>
      </c>
      <c r="K1390" s="10" t="s">
        <v>12160</v>
      </c>
      <c r="L1390" s="10">
        <v>7</v>
      </c>
      <c r="M1390" s="10">
        <v>914.97</v>
      </c>
      <c r="N1390" s="10">
        <v>6404.79</v>
      </c>
      <c r="O1390" s="59">
        <v>0.1</v>
      </c>
      <c r="P1390" s="10">
        <v>640.48</v>
      </c>
      <c r="Q1390" s="10">
        <v>5764.31</v>
      </c>
      <c r="R1390" s="10" t="s">
        <v>614</v>
      </c>
      <c r="S1390" s="10" t="s">
        <v>607</v>
      </c>
      <c r="T1390" s="59">
        <v>0.25</v>
      </c>
      <c r="U1390" s="10">
        <v>1441.08</v>
      </c>
    </row>
    <row r="1391" spans="1:21" x14ac:dyDescent="0.3">
      <c r="A1391" s="10" t="s">
        <v>30317</v>
      </c>
      <c r="B1391" s="61">
        <v>45302</v>
      </c>
      <c r="C1391" s="10" t="s">
        <v>15859</v>
      </c>
      <c r="D1391" s="10" t="s">
        <v>17258</v>
      </c>
      <c r="E1391" s="10" t="s">
        <v>603</v>
      </c>
      <c r="F1391" s="10" t="s">
        <v>636</v>
      </c>
      <c r="G1391" s="10" t="s">
        <v>601</v>
      </c>
      <c r="H1391" s="10" t="s">
        <v>590</v>
      </c>
      <c r="I1391" s="10" t="s">
        <v>589</v>
      </c>
      <c r="J1391" s="10" t="s">
        <v>4404</v>
      </c>
      <c r="K1391" s="10" t="s">
        <v>23889</v>
      </c>
      <c r="L1391" s="10">
        <v>10</v>
      </c>
      <c r="M1391" s="10">
        <v>525.11</v>
      </c>
      <c r="N1391" s="10">
        <v>5251.1</v>
      </c>
      <c r="O1391" s="59">
        <v>0.1</v>
      </c>
      <c r="P1391" s="10">
        <v>525.11</v>
      </c>
      <c r="Q1391" s="10">
        <v>4725.99</v>
      </c>
      <c r="R1391" s="10" t="s">
        <v>586</v>
      </c>
      <c r="S1391" s="10" t="s">
        <v>564</v>
      </c>
      <c r="T1391" s="59">
        <v>0.15</v>
      </c>
      <c r="U1391" s="10">
        <v>708.9</v>
      </c>
    </row>
    <row r="1392" spans="1:21" x14ac:dyDescent="0.3">
      <c r="A1392" s="10" t="s">
        <v>30316</v>
      </c>
      <c r="B1392" s="61">
        <v>45355</v>
      </c>
      <c r="C1392" s="10" t="s">
        <v>25983</v>
      </c>
      <c r="D1392" s="10" t="s">
        <v>30315</v>
      </c>
      <c r="E1392" s="10" t="s">
        <v>592</v>
      </c>
      <c r="F1392" s="10" t="s">
        <v>591</v>
      </c>
      <c r="G1392" s="10" t="s">
        <v>569</v>
      </c>
      <c r="H1392" s="10" t="s">
        <v>579</v>
      </c>
      <c r="I1392" s="10" t="s">
        <v>578</v>
      </c>
      <c r="J1392" s="10" t="s">
        <v>30314</v>
      </c>
      <c r="K1392" s="10" t="s">
        <v>30313</v>
      </c>
      <c r="L1392" s="10">
        <v>4</v>
      </c>
      <c r="M1392" s="10">
        <v>759.99</v>
      </c>
      <c r="N1392" s="10">
        <v>3039.96</v>
      </c>
      <c r="O1392" s="59">
        <v>0.05</v>
      </c>
      <c r="P1392" s="10">
        <v>152</v>
      </c>
      <c r="Q1392" s="10">
        <v>2887.96</v>
      </c>
      <c r="R1392" s="10" t="s">
        <v>575</v>
      </c>
      <c r="S1392" s="10" t="s">
        <v>596</v>
      </c>
      <c r="T1392" s="59">
        <v>0.15</v>
      </c>
      <c r="U1392" s="10">
        <v>433.19</v>
      </c>
    </row>
    <row r="1393" spans="1:21" x14ac:dyDescent="0.3">
      <c r="A1393" s="10" t="s">
        <v>30312</v>
      </c>
      <c r="B1393" s="61">
        <v>45266</v>
      </c>
      <c r="C1393" s="10" t="s">
        <v>6308</v>
      </c>
      <c r="D1393" s="10" t="s">
        <v>22361</v>
      </c>
      <c r="E1393" s="10" t="s">
        <v>571</v>
      </c>
      <c r="F1393" s="10" t="s">
        <v>570</v>
      </c>
      <c r="G1393" s="10" t="s">
        <v>601</v>
      </c>
      <c r="H1393" s="10" t="s">
        <v>600</v>
      </c>
      <c r="I1393" s="10" t="s">
        <v>664</v>
      </c>
      <c r="J1393" s="10" t="s">
        <v>20732</v>
      </c>
      <c r="K1393" s="10" t="s">
        <v>17905</v>
      </c>
      <c r="L1393" s="10">
        <v>2</v>
      </c>
      <c r="M1393" s="10">
        <v>505.35</v>
      </c>
      <c r="N1393" s="10">
        <v>1010.7</v>
      </c>
      <c r="O1393" s="59">
        <v>0.05</v>
      </c>
      <c r="P1393" s="10">
        <v>50.54</v>
      </c>
      <c r="Q1393" s="10">
        <v>960.16</v>
      </c>
      <c r="R1393" s="10" t="s">
        <v>586</v>
      </c>
      <c r="S1393" s="10" t="s">
        <v>585</v>
      </c>
      <c r="T1393" s="59">
        <v>0.15</v>
      </c>
      <c r="U1393" s="10">
        <v>144.02000000000001</v>
      </c>
    </row>
    <row r="1394" spans="1:21" x14ac:dyDescent="0.3">
      <c r="A1394" s="10" t="s">
        <v>30311</v>
      </c>
      <c r="B1394" s="61">
        <v>45323</v>
      </c>
      <c r="C1394" s="10" t="s">
        <v>25623</v>
      </c>
      <c r="D1394" s="10" t="s">
        <v>15261</v>
      </c>
      <c r="E1394" s="10" t="s">
        <v>592</v>
      </c>
      <c r="F1394" s="10" t="s">
        <v>652</v>
      </c>
      <c r="G1394" s="10" t="s">
        <v>601</v>
      </c>
      <c r="H1394" s="10" t="s">
        <v>579</v>
      </c>
      <c r="I1394" s="10" t="s">
        <v>722</v>
      </c>
      <c r="J1394" s="10" t="s">
        <v>20627</v>
      </c>
      <c r="K1394" s="10" t="s">
        <v>30310</v>
      </c>
      <c r="L1394" s="10">
        <v>3</v>
      </c>
      <c r="M1394" s="10">
        <v>564.66</v>
      </c>
      <c r="N1394" s="10">
        <v>1693.98</v>
      </c>
      <c r="O1394" s="59">
        <v>0</v>
      </c>
      <c r="P1394" s="10">
        <v>0</v>
      </c>
      <c r="Q1394" s="10">
        <v>1693.98</v>
      </c>
      <c r="R1394" s="10" t="s">
        <v>575</v>
      </c>
      <c r="S1394" s="10" t="s">
        <v>564</v>
      </c>
      <c r="T1394" s="59">
        <v>0.3</v>
      </c>
      <c r="U1394" s="10">
        <v>508.19</v>
      </c>
    </row>
    <row r="1395" spans="1:21" x14ac:dyDescent="0.3">
      <c r="A1395" s="10" t="s">
        <v>30309</v>
      </c>
      <c r="B1395" s="61">
        <v>45004</v>
      </c>
      <c r="C1395" s="10" t="s">
        <v>21140</v>
      </c>
      <c r="D1395" s="10" t="s">
        <v>13325</v>
      </c>
      <c r="E1395" s="10" t="s">
        <v>571</v>
      </c>
      <c r="F1395" s="10" t="s">
        <v>11</v>
      </c>
      <c r="G1395" s="10" t="s">
        <v>601</v>
      </c>
      <c r="H1395" s="10" t="s">
        <v>579</v>
      </c>
      <c r="I1395" s="10" t="s">
        <v>711</v>
      </c>
      <c r="J1395" s="10" t="s">
        <v>28978</v>
      </c>
      <c r="K1395" s="10" t="s">
        <v>30308</v>
      </c>
      <c r="L1395" s="10">
        <v>5</v>
      </c>
      <c r="M1395" s="10">
        <v>950.31</v>
      </c>
      <c r="N1395" s="10">
        <v>4751.55</v>
      </c>
      <c r="O1395" s="59">
        <v>0.05</v>
      </c>
      <c r="P1395" s="10">
        <v>237.58</v>
      </c>
      <c r="Q1395" s="10">
        <v>4513.97</v>
      </c>
      <c r="R1395" s="10" t="s">
        <v>586</v>
      </c>
      <c r="S1395" s="10" t="s">
        <v>564</v>
      </c>
      <c r="T1395" s="59">
        <v>0.25</v>
      </c>
      <c r="U1395" s="10">
        <v>1128.49</v>
      </c>
    </row>
    <row r="1396" spans="1:21" x14ac:dyDescent="0.3">
      <c r="A1396" s="10" t="s">
        <v>30307</v>
      </c>
      <c r="B1396" s="61">
        <v>44953</v>
      </c>
      <c r="C1396" s="10" t="s">
        <v>30306</v>
      </c>
      <c r="D1396" s="10" t="s">
        <v>30305</v>
      </c>
      <c r="E1396" s="10" t="s">
        <v>581</v>
      </c>
      <c r="F1396" s="10" t="s">
        <v>83</v>
      </c>
      <c r="G1396" s="10" t="s">
        <v>569</v>
      </c>
      <c r="H1396" s="10" t="s">
        <v>544</v>
      </c>
      <c r="I1396" s="10" t="s">
        <v>568</v>
      </c>
      <c r="J1396" s="10" t="s">
        <v>30304</v>
      </c>
      <c r="K1396" s="10" t="s">
        <v>731</v>
      </c>
      <c r="L1396" s="10">
        <v>8</v>
      </c>
      <c r="M1396" s="10">
        <v>556.78</v>
      </c>
      <c r="N1396" s="10">
        <v>4454.24</v>
      </c>
      <c r="O1396" s="59">
        <v>0</v>
      </c>
      <c r="P1396" s="10">
        <v>0</v>
      </c>
      <c r="Q1396" s="10">
        <v>4454.24</v>
      </c>
      <c r="R1396" s="10" t="s">
        <v>575</v>
      </c>
      <c r="S1396" s="10" t="s">
        <v>564</v>
      </c>
      <c r="T1396" s="59">
        <v>0.25</v>
      </c>
      <c r="U1396" s="10">
        <v>1113.56</v>
      </c>
    </row>
    <row r="1397" spans="1:21" x14ac:dyDescent="0.3">
      <c r="A1397" s="10" t="s">
        <v>30303</v>
      </c>
      <c r="B1397" s="61">
        <v>45240</v>
      </c>
      <c r="C1397" s="10" t="s">
        <v>16464</v>
      </c>
      <c r="D1397" s="10" t="s">
        <v>7735</v>
      </c>
      <c r="E1397" s="10" t="s">
        <v>592</v>
      </c>
      <c r="F1397" s="10" t="s">
        <v>591</v>
      </c>
      <c r="G1397" s="10" t="s">
        <v>569</v>
      </c>
      <c r="H1397" s="10" t="s">
        <v>579</v>
      </c>
      <c r="I1397" s="10" t="s">
        <v>578</v>
      </c>
      <c r="J1397" s="10" t="s">
        <v>6879</v>
      </c>
      <c r="K1397" s="10" t="s">
        <v>4919</v>
      </c>
      <c r="L1397" s="10">
        <v>1</v>
      </c>
      <c r="M1397" s="10">
        <v>323.73</v>
      </c>
      <c r="N1397" s="10">
        <v>323.73</v>
      </c>
      <c r="O1397" s="59">
        <v>0.05</v>
      </c>
      <c r="P1397" s="10">
        <v>16.190000000000001</v>
      </c>
      <c r="Q1397" s="10">
        <v>307.54000000000002</v>
      </c>
      <c r="R1397" s="10" t="s">
        <v>586</v>
      </c>
      <c r="S1397" s="10" t="s">
        <v>596</v>
      </c>
      <c r="T1397" s="59">
        <v>0.15</v>
      </c>
      <c r="U1397" s="10">
        <v>46.13</v>
      </c>
    </row>
    <row r="1398" spans="1:21" x14ac:dyDescent="0.3">
      <c r="A1398" s="10" t="s">
        <v>30302</v>
      </c>
      <c r="B1398" s="61">
        <v>45344</v>
      </c>
      <c r="C1398" s="10" t="s">
        <v>4349</v>
      </c>
      <c r="D1398" s="10" t="s">
        <v>8590</v>
      </c>
      <c r="E1398" s="10" t="s">
        <v>592</v>
      </c>
      <c r="F1398" s="10" t="s">
        <v>591</v>
      </c>
      <c r="G1398" s="10" t="s">
        <v>569</v>
      </c>
      <c r="H1398" s="10" t="s">
        <v>544</v>
      </c>
      <c r="I1398" s="10" t="s">
        <v>568</v>
      </c>
      <c r="J1398" s="10" t="s">
        <v>30301</v>
      </c>
      <c r="K1398" s="10" t="s">
        <v>16742</v>
      </c>
      <c r="L1398" s="10">
        <v>6</v>
      </c>
      <c r="M1398" s="10">
        <v>198.03</v>
      </c>
      <c r="N1398" s="10">
        <v>1188.18</v>
      </c>
      <c r="O1398" s="59">
        <v>0</v>
      </c>
      <c r="P1398" s="10">
        <v>0</v>
      </c>
      <c r="Q1398" s="10">
        <v>1188.18</v>
      </c>
      <c r="R1398" s="10" t="s">
        <v>614</v>
      </c>
      <c r="S1398" s="10" t="s">
        <v>607</v>
      </c>
      <c r="T1398" s="59">
        <v>0.3</v>
      </c>
      <c r="U1398" s="10">
        <v>356.45</v>
      </c>
    </row>
    <row r="1399" spans="1:21" x14ac:dyDescent="0.3">
      <c r="A1399" s="10" t="s">
        <v>30300</v>
      </c>
      <c r="B1399" s="61">
        <v>45128</v>
      </c>
      <c r="C1399" s="10" t="s">
        <v>30299</v>
      </c>
      <c r="D1399" s="10" t="s">
        <v>29992</v>
      </c>
      <c r="E1399" s="10" t="s">
        <v>571</v>
      </c>
      <c r="F1399" s="10" t="s">
        <v>570</v>
      </c>
      <c r="G1399" s="10" t="s">
        <v>601</v>
      </c>
      <c r="H1399" s="10" t="s">
        <v>579</v>
      </c>
      <c r="I1399" s="10" t="s">
        <v>722</v>
      </c>
      <c r="J1399" s="10" t="s">
        <v>6685</v>
      </c>
      <c r="K1399" s="10" t="s">
        <v>23192</v>
      </c>
      <c r="L1399" s="10">
        <v>2</v>
      </c>
      <c r="M1399" s="10">
        <v>677.28</v>
      </c>
      <c r="N1399" s="10">
        <v>1354.56</v>
      </c>
      <c r="O1399" s="59">
        <v>0.2</v>
      </c>
      <c r="P1399" s="10">
        <v>270.91000000000003</v>
      </c>
      <c r="Q1399" s="10">
        <v>1083.6500000000001</v>
      </c>
      <c r="R1399" s="10" t="s">
        <v>586</v>
      </c>
      <c r="S1399" s="10" t="s">
        <v>585</v>
      </c>
      <c r="T1399" s="59">
        <v>0.25</v>
      </c>
      <c r="U1399" s="10">
        <v>270.91000000000003</v>
      </c>
    </row>
    <row r="1400" spans="1:21" x14ac:dyDescent="0.3">
      <c r="A1400" s="10" t="s">
        <v>30298</v>
      </c>
      <c r="B1400" s="61">
        <v>45040</v>
      </c>
      <c r="C1400" s="10" t="s">
        <v>10484</v>
      </c>
      <c r="D1400" s="10" t="s">
        <v>8424</v>
      </c>
      <c r="E1400" s="10" t="s">
        <v>571</v>
      </c>
      <c r="F1400" s="10" t="s">
        <v>685</v>
      </c>
      <c r="G1400" s="10" t="s">
        <v>601</v>
      </c>
      <c r="H1400" s="10" t="s">
        <v>579</v>
      </c>
      <c r="I1400" s="10" t="s">
        <v>578</v>
      </c>
      <c r="J1400" s="10" t="s">
        <v>17566</v>
      </c>
      <c r="K1400" s="10" t="s">
        <v>9292</v>
      </c>
      <c r="L1400" s="10">
        <v>1</v>
      </c>
      <c r="M1400" s="10">
        <v>806.44</v>
      </c>
      <c r="N1400" s="10">
        <v>806.44</v>
      </c>
      <c r="O1400" s="59">
        <v>0.05</v>
      </c>
      <c r="P1400" s="10">
        <v>40.32</v>
      </c>
      <c r="Q1400" s="10">
        <v>766.12</v>
      </c>
      <c r="R1400" s="10" t="s">
        <v>575</v>
      </c>
      <c r="S1400" s="10" t="s">
        <v>607</v>
      </c>
      <c r="T1400" s="59">
        <v>0.15</v>
      </c>
      <c r="U1400" s="10">
        <v>114.92</v>
      </c>
    </row>
    <row r="1401" spans="1:21" x14ac:dyDescent="0.3">
      <c r="A1401" s="10" t="s">
        <v>30297</v>
      </c>
      <c r="B1401" s="61">
        <v>44996</v>
      </c>
      <c r="C1401" s="10" t="s">
        <v>6259</v>
      </c>
      <c r="D1401" s="10" t="s">
        <v>30296</v>
      </c>
      <c r="E1401" s="10" t="s">
        <v>571</v>
      </c>
      <c r="F1401" s="10" t="s">
        <v>570</v>
      </c>
      <c r="G1401" s="10" t="s">
        <v>601</v>
      </c>
      <c r="H1401" s="10" t="s">
        <v>600</v>
      </c>
      <c r="I1401" s="10" t="s">
        <v>627</v>
      </c>
      <c r="J1401" s="10" t="s">
        <v>16499</v>
      </c>
      <c r="K1401" s="10" t="s">
        <v>12364</v>
      </c>
      <c r="L1401" s="10">
        <v>4</v>
      </c>
      <c r="M1401" s="10">
        <v>148.6</v>
      </c>
      <c r="N1401" s="10">
        <v>594.4</v>
      </c>
      <c r="O1401" s="59">
        <v>0.2</v>
      </c>
      <c r="P1401" s="10">
        <v>118.88</v>
      </c>
      <c r="Q1401" s="10">
        <v>475.52</v>
      </c>
      <c r="R1401" s="10" t="s">
        <v>575</v>
      </c>
      <c r="S1401" s="10" t="s">
        <v>607</v>
      </c>
      <c r="T1401" s="59">
        <v>0.25</v>
      </c>
      <c r="U1401" s="10">
        <v>118.88</v>
      </c>
    </row>
    <row r="1402" spans="1:21" x14ac:dyDescent="0.3">
      <c r="A1402" s="10" t="s">
        <v>30295</v>
      </c>
      <c r="B1402" s="61">
        <v>45015</v>
      </c>
      <c r="C1402" s="10" t="s">
        <v>3764</v>
      </c>
      <c r="D1402" s="10" t="s">
        <v>30294</v>
      </c>
      <c r="E1402" s="10" t="s">
        <v>603</v>
      </c>
      <c r="F1402" s="10" t="s">
        <v>636</v>
      </c>
      <c r="G1402" s="10" t="s">
        <v>601</v>
      </c>
      <c r="H1402" s="10" t="s">
        <v>579</v>
      </c>
      <c r="I1402" s="10" t="s">
        <v>711</v>
      </c>
      <c r="J1402" s="10" t="s">
        <v>14421</v>
      </c>
      <c r="K1402" s="10" t="s">
        <v>21938</v>
      </c>
      <c r="L1402" s="10">
        <v>6</v>
      </c>
      <c r="M1402" s="10">
        <v>583.12</v>
      </c>
      <c r="N1402" s="10">
        <v>3498.72</v>
      </c>
      <c r="O1402" s="59">
        <v>0.2</v>
      </c>
      <c r="P1402" s="10">
        <v>699.74</v>
      </c>
      <c r="Q1402" s="10">
        <v>2798.98</v>
      </c>
      <c r="R1402" s="10" t="s">
        <v>614</v>
      </c>
      <c r="S1402" s="10" t="s">
        <v>596</v>
      </c>
      <c r="T1402" s="59">
        <v>0.15</v>
      </c>
      <c r="U1402" s="10">
        <v>419.85</v>
      </c>
    </row>
    <row r="1403" spans="1:21" x14ac:dyDescent="0.3">
      <c r="A1403" s="10" t="s">
        <v>30293</v>
      </c>
      <c r="B1403" s="61">
        <v>45230</v>
      </c>
      <c r="C1403" s="10" t="s">
        <v>30292</v>
      </c>
      <c r="D1403" s="10" t="s">
        <v>8402</v>
      </c>
      <c r="E1403" s="10" t="s">
        <v>629</v>
      </c>
      <c r="F1403" s="10" t="s">
        <v>628</v>
      </c>
      <c r="G1403" s="10" t="s">
        <v>601</v>
      </c>
      <c r="H1403" s="10" t="s">
        <v>590</v>
      </c>
      <c r="I1403" s="10" t="s">
        <v>748</v>
      </c>
      <c r="J1403" s="10" t="s">
        <v>30291</v>
      </c>
      <c r="K1403" s="10" t="s">
        <v>30290</v>
      </c>
      <c r="L1403" s="10">
        <v>6</v>
      </c>
      <c r="M1403" s="10">
        <v>841.67</v>
      </c>
      <c r="N1403" s="10">
        <v>5050.0200000000004</v>
      </c>
      <c r="O1403" s="59">
        <v>0.1</v>
      </c>
      <c r="P1403" s="10">
        <v>505</v>
      </c>
      <c r="Q1403" s="10">
        <v>4545.0200000000004</v>
      </c>
      <c r="R1403" s="10" t="s">
        <v>586</v>
      </c>
      <c r="S1403" s="10" t="s">
        <v>585</v>
      </c>
      <c r="T1403" s="59">
        <v>0.15</v>
      </c>
      <c r="U1403" s="10">
        <v>681.75</v>
      </c>
    </row>
    <row r="1404" spans="1:21" x14ac:dyDescent="0.3">
      <c r="A1404" s="10" t="s">
        <v>30289</v>
      </c>
      <c r="B1404" s="61">
        <v>45130</v>
      </c>
      <c r="C1404" s="10" t="s">
        <v>17062</v>
      </c>
      <c r="D1404" s="10" t="s">
        <v>10960</v>
      </c>
      <c r="E1404" s="10" t="s">
        <v>603</v>
      </c>
      <c r="F1404" s="10" t="s">
        <v>636</v>
      </c>
      <c r="G1404" s="10" t="s">
        <v>569</v>
      </c>
      <c r="H1404" s="10" t="s">
        <v>544</v>
      </c>
      <c r="I1404" s="10" t="s">
        <v>610</v>
      </c>
      <c r="J1404" s="10" t="s">
        <v>30288</v>
      </c>
      <c r="K1404" s="10" t="s">
        <v>16532</v>
      </c>
      <c r="L1404" s="10">
        <v>8</v>
      </c>
      <c r="M1404" s="10">
        <v>294.55</v>
      </c>
      <c r="N1404" s="10">
        <v>2356.4</v>
      </c>
      <c r="O1404" s="59">
        <v>0.2</v>
      </c>
      <c r="P1404" s="10">
        <v>471.28</v>
      </c>
      <c r="Q1404" s="10">
        <v>1885.12</v>
      </c>
      <c r="R1404" s="10" t="s">
        <v>575</v>
      </c>
      <c r="S1404" s="10" t="s">
        <v>564</v>
      </c>
      <c r="T1404" s="59">
        <v>0.25</v>
      </c>
      <c r="U1404" s="10">
        <v>471.28</v>
      </c>
    </row>
    <row r="1405" spans="1:21" x14ac:dyDescent="0.3">
      <c r="A1405" s="10" t="s">
        <v>30287</v>
      </c>
      <c r="B1405" s="61">
        <v>45000</v>
      </c>
      <c r="C1405" s="10" t="s">
        <v>10484</v>
      </c>
      <c r="D1405" s="10" t="s">
        <v>7295</v>
      </c>
      <c r="E1405" s="10" t="s">
        <v>629</v>
      </c>
      <c r="F1405" s="10" t="s">
        <v>790</v>
      </c>
      <c r="G1405" s="10" t="s">
        <v>601</v>
      </c>
      <c r="H1405" s="10" t="s">
        <v>590</v>
      </c>
      <c r="I1405" s="10" t="s">
        <v>635</v>
      </c>
      <c r="J1405" s="10" t="s">
        <v>17313</v>
      </c>
      <c r="K1405" s="10" t="s">
        <v>30286</v>
      </c>
      <c r="L1405" s="10">
        <v>5</v>
      </c>
      <c r="M1405" s="10">
        <v>296.66000000000003</v>
      </c>
      <c r="N1405" s="10">
        <v>1483.3</v>
      </c>
      <c r="O1405" s="59">
        <v>0</v>
      </c>
      <c r="P1405" s="10">
        <v>0</v>
      </c>
      <c r="Q1405" s="10">
        <v>1483.3</v>
      </c>
      <c r="R1405" s="10" t="s">
        <v>586</v>
      </c>
      <c r="S1405" s="10" t="s">
        <v>564</v>
      </c>
      <c r="T1405" s="59">
        <v>0.25</v>
      </c>
      <c r="U1405" s="10">
        <v>370.82</v>
      </c>
    </row>
    <row r="1406" spans="1:21" x14ac:dyDescent="0.3">
      <c r="A1406" s="10" t="s">
        <v>30285</v>
      </c>
      <c r="B1406" s="61">
        <v>45208</v>
      </c>
      <c r="C1406" s="10" t="s">
        <v>30284</v>
      </c>
      <c r="D1406" s="10" t="s">
        <v>18649</v>
      </c>
      <c r="E1406" s="10" t="s">
        <v>581</v>
      </c>
      <c r="F1406" s="10" t="s">
        <v>7</v>
      </c>
      <c r="G1406" s="10" t="s">
        <v>569</v>
      </c>
      <c r="H1406" s="10" t="s">
        <v>579</v>
      </c>
      <c r="I1406" s="10" t="s">
        <v>578</v>
      </c>
      <c r="J1406" s="10" t="s">
        <v>1525</v>
      </c>
      <c r="K1406" s="10" t="s">
        <v>30283</v>
      </c>
      <c r="L1406" s="10">
        <v>3</v>
      </c>
      <c r="M1406" s="10">
        <v>315.29000000000002</v>
      </c>
      <c r="N1406" s="10">
        <v>945.87</v>
      </c>
      <c r="O1406" s="59">
        <v>0.2</v>
      </c>
      <c r="P1406" s="10">
        <v>189.17</v>
      </c>
      <c r="Q1406" s="10">
        <v>756.7</v>
      </c>
      <c r="R1406" s="10" t="s">
        <v>575</v>
      </c>
      <c r="S1406" s="10" t="s">
        <v>564</v>
      </c>
      <c r="T1406" s="59">
        <v>0.25</v>
      </c>
      <c r="U1406" s="10">
        <v>189.18</v>
      </c>
    </row>
    <row r="1407" spans="1:21" x14ac:dyDescent="0.3">
      <c r="A1407" s="10" t="s">
        <v>30282</v>
      </c>
      <c r="B1407" s="61">
        <v>45107</v>
      </c>
      <c r="C1407" s="10" t="s">
        <v>6012</v>
      </c>
      <c r="D1407" s="10" t="s">
        <v>30281</v>
      </c>
      <c r="E1407" s="10" t="s">
        <v>629</v>
      </c>
      <c r="F1407" s="10" t="s">
        <v>628</v>
      </c>
      <c r="G1407" s="10" t="s">
        <v>569</v>
      </c>
      <c r="H1407" s="10" t="s">
        <v>579</v>
      </c>
      <c r="I1407" s="10" t="s">
        <v>578</v>
      </c>
      <c r="J1407" s="10" t="s">
        <v>30280</v>
      </c>
      <c r="K1407" s="10" t="s">
        <v>6310</v>
      </c>
      <c r="L1407" s="10">
        <v>10</v>
      </c>
      <c r="M1407" s="10">
        <v>375.25</v>
      </c>
      <c r="N1407" s="10">
        <v>3752.5</v>
      </c>
      <c r="O1407" s="59">
        <v>0</v>
      </c>
      <c r="P1407" s="10">
        <v>0</v>
      </c>
      <c r="Q1407" s="10">
        <v>3752.5</v>
      </c>
      <c r="R1407" s="10" t="s">
        <v>586</v>
      </c>
      <c r="S1407" s="10" t="s">
        <v>564</v>
      </c>
      <c r="T1407" s="59">
        <v>0.25</v>
      </c>
      <c r="U1407" s="10">
        <v>938.12</v>
      </c>
    </row>
    <row r="1408" spans="1:21" x14ac:dyDescent="0.3">
      <c r="A1408" s="10" t="s">
        <v>30279</v>
      </c>
      <c r="B1408" s="61">
        <v>45263</v>
      </c>
      <c r="C1408" s="10" t="s">
        <v>12563</v>
      </c>
      <c r="D1408" s="10" t="s">
        <v>23951</v>
      </c>
      <c r="E1408" s="10" t="s">
        <v>592</v>
      </c>
      <c r="F1408" s="10" t="s">
        <v>652</v>
      </c>
      <c r="G1408" s="10" t="s">
        <v>569</v>
      </c>
      <c r="H1408" s="10" t="s">
        <v>544</v>
      </c>
      <c r="I1408" s="10" t="s">
        <v>10</v>
      </c>
      <c r="J1408" s="10" t="s">
        <v>15293</v>
      </c>
      <c r="K1408" s="10" t="s">
        <v>29437</v>
      </c>
      <c r="L1408" s="10">
        <v>2</v>
      </c>
      <c r="M1408" s="10">
        <v>623.82000000000005</v>
      </c>
      <c r="N1408" s="10">
        <v>1247.6400000000001</v>
      </c>
      <c r="O1408" s="59">
        <v>0</v>
      </c>
      <c r="P1408" s="10">
        <v>0</v>
      </c>
      <c r="Q1408" s="10">
        <v>1247.6400000000001</v>
      </c>
      <c r="R1408" s="10" t="s">
        <v>565</v>
      </c>
      <c r="S1408" s="10" t="s">
        <v>596</v>
      </c>
      <c r="T1408" s="59">
        <v>0.15</v>
      </c>
      <c r="U1408" s="10">
        <v>187.15</v>
      </c>
    </row>
    <row r="1409" spans="1:21" x14ac:dyDescent="0.3">
      <c r="A1409" s="10" t="s">
        <v>30278</v>
      </c>
      <c r="B1409" s="61">
        <v>45266</v>
      </c>
      <c r="C1409" s="10" t="s">
        <v>21633</v>
      </c>
      <c r="D1409" s="10" t="s">
        <v>19827</v>
      </c>
      <c r="E1409" s="10" t="s">
        <v>581</v>
      </c>
      <c r="F1409" s="10" t="s">
        <v>83</v>
      </c>
      <c r="G1409" s="10" t="s">
        <v>569</v>
      </c>
      <c r="H1409" s="10" t="s">
        <v>590</v>
      </c>
      <c r="I1409" s="10" t="s">
        <v>589</v>
      </c>
      <c r="J1409" s="10" t="s">
        <v>8908</v>
      </c>
      <c r="K1409" s="10" t="s">
        <v>8559</v>
      </c>
      <c r="L1409" s="10">
        <v>8</v>
      </c>
      <c r="M1409" s="10">
        <v>674.38</v>
      </c>
      <c r="N1409" s="10">
        <v>5395.04</v>
      </c>
      <c r="O1409" s="59">
        <v>0.05</v>
      </c>
      <c r="P1409" s="10">
        <v>269.75</v>
      </c>
      <c r="Q1409" s="10">
        <v>5125.29</v>
      </c>
      <c r="R1409" s="10" t="s">
        <v>565</v>
      </c>
      <c r="S1409" s="10" t="s">
        <v>585</v>
      </c>
      <c r="T1409" s="59">
        <v>0.15</v>
      </c>
      <c r="U1409" s="10">
        <v>768.79</v>
      </c>
    </row>
    <row r="1410" spans="1:21" x14ac:dyDescent="0.3">
      <c r="A1410" s="10" t="s">
        <v>30277</v>
      </c>
      <c r="B1410" s="61">
        <v>45103</v>
      </c>
      <c r="C1410" s="10" t="s">
        <v>19330</v>
      </c>
      <c r="D1410" s="10" t="s">
        <v>25507</v>
      </c>
      <c r="E1410" s="10" t="s">
        <v>592</v>
      </c>
      <c r="F1410" s="10" t="s">
        <v>18</v>
      </c>
      <c r="G1410" s="10" t="s">
        <v>569</v>
      </c>
      <c r="H1410" s="10" t="s">
        <v>590</v>
      </c>
      <c r="I1410" s="10" t="s">
        <v>589</v>
      </c>
      <c r="J1410" s="10" t="s">
        <v>30172</v>
      </c>
      <c r="K1410" s="10" t="s">
        <v>15515</v>
      </c>
      <c r="L1410" s="10">
        <v>10</v>
      </c>
      <c r="M1410" s="10">
        <v>756.98</v>
      </c>
      <c r="N1410" s="10">
        <v>7569.8</v>
      </c>
      <c r="O1410" s="59">
        <v>0.05</v>
      </c>
      <c r="P1410" s="10">
        <v>378.49</v>
      </c>
      <c r="Q1410" s="10">
        <v>7191.31</v>
      </c>
      <c r="R1410" s="10" t="s">
        <v>586</v>
      </c>
      <c r="S1410" s="10" t="s">
        <v>596</v>
      </c>
      <c r="T1410" s="59">
        <v>0.15</v>
      </c>
      <c r="U1410" s="10">
        <v>1078.7</v>
      </c>
    </row>
    <row r="1411" spans="1:21" x14ac:dyDescent="0.3">
      <c r="A1411" s="10" t="s">
        <v>30276</v>
      </c>
      <c r="B1411" s="61">
        <v>45318</v>
      </c>
      <c r="C1411" s="10" t="s">
        <v>27715</v>
      </c>
      <c r="D1411" s="10" t="s">
        <v>2594</v>
      </c>
      <c r="E1411" s="10" t="s">
        <v>603</v>
      </c>
      <c r="F1411" s="10" t="s">
        <v>658</v>
      </c>
      <c r="G1411" s="10" t="s">
        <v>569</v>
      </c>
      <c r="H1411" s="10" t="s">
        <v>600</v>
      </c>
      <c r="I1411" s="10" t="s">
        <v>664</v>
      </c>
      <c r="J1411" s="10" t="s">
        <v>22635</v>
      </c>
      <c r="K1411" s="10" t="s">
        <v>20851</v>
      </c>
      <c r="L1411" s="10">
        <v>9</v>
      </c>
      <c r="M1411" s="10">
        <v>889.61</v>
      </c>
      <c r="N1411" s="10">
        <v>8006.49</v>
      </c>
      <c r="O1411" s="59">
        <v>0.2</v>
      </c>
      <c r="P1411" s="10">
        <v>1601.3</v>
      </c>
      <c r="Q1411" s="10">
        <v>6405.19</v>
      </c>
      <c r="R1411" s="10" t="s">
        <v>565</v>
      </c>
      <c r="S1411" s="10" t="s">
        <v>564</v>
      </c>
      <c r="T1411" s="59">
        <v>0.3</v>
      </c>
      <c r="U1411" s="10">
        <v>1921.56</v>
      </c>
    </row>
    <row r="1412" spans="1:21" x14ac:dyDescent="0.3">
      <c r="A1412" s="10" t="s">
        <v>30275</v>
      </c>
      <c r="B1412" s="61">
        <v>45153</v>
      </c>
      <c r="C1412" s="10" t="s">
        <v>7148</v>
      </c>
      <c r="D1412" s="10" t="s">
        <v>28172</v>
      </c>
      <c r="E1412" s="10" t="s">
        <v>592</v>
      </c>
      <c r="F1412" s="10" t="s">
        <v>652</v>
      </c>
      <c r="G1412" s="10" t="s">
        <v>601</v>
      </c>
      <c r="H1412" s="10" t="s">
        <v>600</v>
      </c>
      <c r="I1412" s="10" t="s">
        <v>664</v>
      </c>
      <c r="J1412" s="10" t="s">
        <v>13006</v>
      </c>
      <c r="K1412" s="10" t="s">
        <v>5622</v>
      </c>
      <c r="L1412" s="10">
        <v>4</v>
      </c>
      <c r="M1412" s="10">
        <v>763.21</v>
      </c>
      <c r="N1412" s="10">
        <v>3052.84</v>
      </c>
      <c r="O1412" s="59">
        <v>0.2</v>
      </c>
      <c r="P1412" s="10">
        <v>610.57000000000005</v>
      </c>
      <c r="Q1412" s="10">
        <v>2442.27</v>
      </c>
      <c r="R1412" s="10" t="s">
        <v>614</v>
      </c>
      <c r="S1412" s="10" t="s">
        <v>596</v>
      </c>
      <c r="T1412" s="59">
        <v>0.25</v>
      </c>
      <c r="U1412" s="10">
        <v>610.57000000000005</v>
      </c>
    </row>
    <row r="1413" spans="1:21" x14ac:dyDescent="0.3">
      <c r="A1413" s="10" t="s">
        <v>30274</v>
      </c>
      <c r="B1413" s="61">
        <v>45075</v>
      </c>
      <c r="C1413" s="10" t="s">
        <v>13350</v>
      </c>
      <c r="D1413" s="10" t="s">
        <v>12137</v>
      </c>
      <c r="E1413" s="10" t="s">
        <v>603</v>
      </c>
      <c r="F1413" s="10" t="s">
        <v>636</v>
      </c>
      <c r="G1413" s="10" t="s">
        <v>569</v>
      </c>
      <c r="H1413" s="10" t="s">
        <v>579</v>
      </c>
      <c r="I1413" s="10" t="s">
        <v>578</v>
      </c>
      <c r="J1413" s="10" t="s">
        <v>30273</v>
      </c>
      <c r="K1413" s="10" t="s">
        <v>30272</v>
      </c>
      <c r="L1413" s="10">
        <v>5</v>
      </c>
      <c r="M1413" s="10">
        <v>285.33</v>
      </c>
      <c r="N1413" s="10">
        <v>1426.65</v>
      </c>
      <c r="O1413" s="59">
        <v>0</v>
      </c>
      <c r="P1413" s="10">
        <v>0</v>
      </c>
      <c r="Q1413" s="10">
        <v>1426.65</v>
      </c>
      <c r="R1413" s="10" t="s">
        <v>586</v>
      </c>
      <c r="S1413" s="10" t="s">
        <v>596</v>
      </c>
      <c r="T1413" s="59">
        <v>0.15</v>
      </c>
      <c r="U1413" s="10">
        <v>214</v>
      </c>
    </row>
    <row r="1414" spans="1:21" x14ac:dyDescent="0.3">
      <c r="A1414" s="10" t="s">
        <v>30271</v>
      </c>
      <c r="B1414" s="61">
        <v>45369</v>
      </c>
      <c r="C1414" s="10" t="s">
        <v>22892</v>
      </c>
      <c r="D1414" s="10" t="s">
        <v>30270</v>
      </c>
      <c r="E1414" s="10" t="s">
        <v>581</v>
      </c>
      <c r="F1414" s="10" t="s">
        <v>7</v>
      </c>
      <c r="G1414" s="10" t="s">
        <v>601</v>
      </c>
      <c r="H1414" s="10" t="s">
        <v>600</v>
      </c>
      <c r="I1414" s="10" t="s">
        <v>627</v>
      </c>
      <c r="J1414" s="10" t="s">
        <v>30269</v>
      </c>
      <c r="K1414" s="10" t="s">
        <v>30268</v>
      </c>
      <c r="L1414" s="10">
        <v>8</v>
      </c>
      <c r="M1414" s="10">
        <v>978.65</v>
      </c>
      <c r="N1414" s="10">
        <v>7829.2</v>
      </c>
      <c r="O1414" s="59">
        <v>0.2</v>
      </c>
      <c r="P1414" s="10">
        <v>1565.84</v>
      </c>
      <c r="Q1414" s="10">
        <v>6263.36</v>
      </c>
      <c r="R1414" s="10" t="s">
        <v>575</v>
      </c>
      <c r="S1414" s="10" t="s">
        <v>564</v>
      </c>
      <c r="T1414" s="59">
        <v>0.15</v>
      </c>
      <c r="U1414" s="10">
        <v>939.5</v>
      </c>
    </row>
    <row r="1415" spans="1:21" x14ac:dyDescent="0.3">
      <c r="A1415" s="10" t="s">
        <v>30267</v>
      </c>
      <c r="B1415" s="61">
        <v>45034</v>
      </c>
      <c r="C1415" s="10" t="s">
        <v>9615</v>
      </c>
      <c r="D1415" s="10" t="s">
        <v>21455</v>
      </c>
      <c r="E1415" s="10" t="s">
        <v>581</v>
      </c>
      <c r="F1415" s="10" t="s">
        <v>580</v>
      </c>
      <c r="G1415" s="10" t="s">
        <v>601</v>
      </c>
      <c r="H1415" s="10" t="s">
        <v>544</v>
      </c>
      <c r="I1415" s="10" t="s">
        <v>610</v>
      </c>
      <c r="J1415" s="10" t="s">
        <v>25325</v>
      </c>
      <c r="K1415" s="10" t="s">
        <v>4979</v>
      </c>
      <c r="L1415" s="10">
        <v>10</v>
      </c>
      <c r="M1415" s="10">
        <v>936.29</v>
      </c>
      <c r="N1415" s="10">
        <v>9362.9</v>
      </c>
      <c r="O1415" s="59">
        <v>0.05</v>
      </c>
      <c r="P1415" s="10">
        <v>468.14</v>
      </c>
      <c r="Q1415" s="10">
        <v>8894.76</v>
      </c>
      <c r="R1415" s="10" t="s">
        <v>575</v>
      </c>
      <c r="S1415" s="10" t="s">
        <v>585</v>
      </c>
      <c r="T1415" s="59">
        <v>0.3</v>
      </c>
      <c r="U1415" s="10">
        <v>2668.43</v>
      </c>
    </row>
    <row r="1416" spans="1:21" x14ac:dyDescent="0.3">
      <c r="A1416" s="10" t="s">
        <v>30266</v>
      </c>
      <c r="B1416" s="61">
        <v>45285</v>
      </c>
      <c r="C1416" s="10" t="s">
        <v>30265</v>
      </c>
      <c r="D1416" s="10" t="s">
        <v>30264</v>
      </c>
      <c r="E1416" s="10" t="s">
        <v>571</v>
      </c>
      <c r="F1416" s="10" t="s">
        <v>570</v>
      </c>
      <c r="G1416" s="10" t="s">
        <v>601</v>
      </c>
      <c r="H1416" s="10" t="s">
        <v>600</v>
      </c>
      <c r="I1416" s="10" t="s">
        <v>627</v>
      </c>
      <c r="J1416" s="10" t="s">
        <v>8247</v>
      </c>
      <c r="K1416" s="10" t="s">
        <v>30263</v>
      </c>
      <c r="L1416" s="10">
        <v>1</v>
      </c>
      <c r="M1416" s="10">
        <v>897.66</v>
      </c>
      <c r="N1416" s="10">
        <v>897.66</v>
      </c>
      <c r="O1416" s="59">
        <v>0</v>
      </c>
      <c r="P1416" s="10">
        <v>0</v>
      </c>
      <c r="Q1416" s="10">
        <v>897.66</v>
      </c>
      <c r="R1416" s="10" t="s">
        <v>575</v>
      </c>
      <c r="S1416" s="10" t="s">
        <v>564</v>
      </c>
      <c r="T1416" s="59">
        <v>0.3</v>
      </c>
      <c r="U1416" s="10">
        <v>269.3</v>
      </c>
    </row>
    <row r="1417" spans="1:21" x14ac:dyDescent="0.3">
      <c r="A1417" s="10" t="s">
        <v>30262</v>
      </c>
      <c r="B1417" s="61">
        <v>45066</v>
      </c>
      <c r="C1417" s="10" t="s">
        <v>18840</v>
      </c>
      <c r="D1417" s="10" t="s">
        <v>30261</v>
      </c>
      <c r="E1417" s="10" t="s">
        <v>571</v>
      </c>
      <c r="F1417" s="10" t="s">
        <v>570</v>
      </c>
      <c r="G1417" s="10" t="s">
        <v>569</v>
      </c>
      <c r="H1417" s="10" t="s">
        <v>600</v>
      </c>
      <c r="I1417" s="10" t="s">
        <v>664</v>
      </c>
      <c r="J1417" s="10" t="s">
        <v>2274</v>
      </c>
      <c r="K1417" s="10" t="s">
        <v>16846</v>
      </c>
      <c r="L1417" s="10">
        <v>3</v>
      </c>
      <c r="M1417" s="10">
        <v>223.75</v>
      </c>
      <c r="N1417" s="10">
        <v>671.25</v>
      </c>
      <c r="O1417" s="59">
        <v>0.1</v>
      </c>
      <c r="P1417" s="10">
        <v>67.12</v>
      </c>
      <c r="Q1417" s="10">
        <v>604.13</v>
      </c>
      <c r="R1417" s="10" t="s">
        <v>575</v>
      </c>
      <c r="S1417" s="10" t="s">
        <v>585</v>
      </c>
      <c r="T1417" s="59">
        <v>0.25</v>
      </c>
      <c r="U1417" s="10">
        <v>151.03</v>
      </c>
    </row>
    <row r="1418" spans="1:21" x14ac:dyDescent="0.3">
      <c r="A1418" s="10" t="s">
        <v>30260</v>
      </c>
      <c r="B1418" s="61">
        <v>45136</v>
      </c>
      <c r="C1418" s="10" t="s">
        <v>30259</v>
      </c>
      <c r="D1418" s="10" t="s">
        <v>30258</v>
      </c>
      <c r="E1418" s="10" t="s">
        <v>581</v>
      </c>
      <c r="F1418" s="10" t="s">
        <v>7</v>
      </c>
      <c r="G1418" s="10" t="s">
        <v>569</v>
      </c>
      <c r="H1418" s="10" t="s">
        <v>600</v>
      </c>
      <c r="I1418" s="10" t="s">
        <v>627</v>
      </c>
      <c r="J1418" s="10" t="s">
        <v>30257</v>
      </c>
      <c r="K1418" s="10" t="s">
        <v>30256</v>
      </c>
      <c r="L1418" s="10">
        <v>9</v>
      </c>
      <c r="M1418" s="10">
        <v>620.37</v>
      </c>
      <c r="N1418" s="10">
        <v>5583.33</v>
      </c>
      <c r="O1418" s="59">
        <v>0.05</v>
      </c>
      <c r="P1418" s="10">
        <v>279.17</v>
      </c>
      <c r="Q1418" s="10">
        <v>5304.16</v>
      </c>
      <c r="R1418" s="10" t="s">
        <v>586</v>
      </c>
      <c r="S1418" s="10" t="s">
        <v>607</v>
      </c>
      <c r="T1418" s="59">
        <v>0.3</v>
      </c>
      <c r="U1418" s="10">
        <v>1591.25</v>
      </c>
    </row>
    <row r="1419" spans="1:21" x14ac:dyDescent="0.3">
      <c r="A1419" s="10" t="s">
        <v>30255</v>
      </c>
      <c r="B1419" s="61">
        <v>45031</v>
      </c>
      <c r="C1419" s="10" t="s">
        <v>25688</v>
      </c>
      <c r="D1419" s="10" t="s">
        <v>27252</v>
      </c>
      <c r="E1419" s="10" t="s">
        <v>603</v>
      </c>
      <c r="F1419" s="10" t="s">
        <v>658</v>
      </c>
      <c r="G1419" s="10" t="s">
        <v>569</v>
      </c>
      <c r="H1419" s="10" t="s">
        <v>544</v>
      </c>
      <c r="I1419" s="10" t="s">
        <v>610</v>
      </c>
      <c r="J1419" s="10" t="s">
        <v>30254</v>
      </c>
      <c r="K1419" s="10" t="s">
        <v>2027</v>
      </c>
      <c r="L1419" s="10">
        <v>2</v>
      </c>
      <c r="M1419" s="10">
        <v>581.03</v>
      </c>
      <c r="N1419" s="10">
        <v>1162.06</v>
      </c>
      <c r="O1419" s="59">
        <v>0.2</v>
      </c>
      <c r="P1419" s="10">
        <v>232.41</v>
      </c>
      <c r="Q1419" s="10">
        <v>929.65</v>
      </c>
      <c r="R1419" s="10" t="s">
        <v>565</v>
      </c>
      <c r="S1419" s="10" t="s">
        <v>607</v>
      </c>
      <c r="T1419" s="59">
        <v>0.15</v>
      </c>
      <c r="U1419" s="10">
        <v>139.44999999999999</v>
      </c>
    </row>
    <row r="1420" spans="1:21" x14ac:dyDescent="0.3">
      <c r="A1420" s="10" t="s">
        <v>30253</v>
      </c>
      <c r="B1420" s="61">
        <v>45264</v>
      </c>
      <c r="C1420" s="10" t="s">
        <v>15790</v>
      </c>
      <c r="D1420" s="10" t="s">
        <v>26716</v>
      </c>
      <c r="E1420" s="10" t="s">
        <v>581</v>
      </c>
      <c r="F1420" s="10" t="s">
        <v>83</v>
      </c>
      <c r="G1420" s="10" t="s">
        <v>569</v>
      </c>
      <c r="H1420" s="10" t="s">
        <v>544</v>
      </c>
      <c r="I1420" s="10" t="s">
        <v>568</v>
      </c>
      <c r="J1420" s="10" t="s">
        <v>30252</v>
      </c>
      <c r="K1420" s="10" t="s">
        <v>2278</v>
      </c>
      <c r="L1420" s="10">
        <v>3</v>
      </c>
      <c r="M1420" s="10">
        <v>195.7</v>
      </c>
      <c r="N1420" s="10">
        <v>587.1</v>
      </c>
      <c r="O1420" s="59">
        <v>0.2</v>
      </c>
      <c r="P1420" s="10">
        <v>117.42</v>
      </c>
      <c r="Q1420" s="10">
        <v>469.68</v>
      </c>
      <c r="R1420" s="10" t="s">
        <v>586</v>
      </c>
      <c r="S1420" s="10" t="s">
        <v>607</v>
      </c>
      <c r="T1420" s="59">
        <v>0.25</v>
      </c>
      <c r="U1420" s="10">
        <v>117.42</v>
      </c>
    </row>
    <row r="1421" spans="1:21" x14ac:dyDescent="0.3">
      <c r="A1421" s="10" t="s">
        <v>30251</v>
      </c>
      <c r="B1421" s="61">
        <v>45301</v>
      </c>
      <c r="C1421" s="10" t="s">
        <v>12142</v>
      </c>
      <c r="D1421" s="10" t="s">
        <v>30250</v>
      </c>
      <c r="E1421" s="10" t="s">
        <v>603</v>
      </c>
      <c r="F1421" s="10" t="s">
        <v>658</v>
      </c>
      <c r="G1421" s="10" t="s">
        <v>569</v>
      </c>
      <c r="H1421" s="10" t="s">
        <v>579</v>
      </c>
      <c r="I1421" s="10" t="s">
        <v>722</v>
      </c>
      <c r="J1421" s="10" t="s">
        <v>22135</v>
      </c>
      <c r="K1421" s="10" t="s">
        <v>30249</v>
      </c>
      <c r="L1421" s="10">
        <v>9</v>
      </c>
      <c r="M1421" s="10">
        <v>269.91000000000003</v>
      </c>
      <c r="N1421" s="10">
        <v>2429.19</v>
      </c>
      <c r="O1421" s="59">
        <v>0.05</v>
      </c>
      <c r="P1421" s="10">
        <v>121.46</v>
      </c>
      <c r="Q1421" s="10">
        <v>2307.73</v>
      </c>
      <c r="R1421" s="10" t="s">
        <v>575</v>
      </c>
      <c r="S1421" s="10" t="s">
        <v>607</v>
      </c>
      <c r="T1421" s="59">
        <v>0.25</v>
      </c>
      <c r="U1421" s="10">
        <v>576.92999999999995</v>
      </c>
    </row>
    <row r="1422" spans="1:21" x14ac:dyDescent="0.3">
      <c r="A1422" s="10" t="s">
        <v>30248</v>
      </c>
      <c r="B1422" s="61">
        <v>45197</v>
      </c>
      <c r="C1422" s="10" t="s">
        <v>23623</v>
      </c>
      <c r="D1422" s="10" t="s">
        <v>5841</v>
      </c>
      <c r="E1422" s="10" t="s">
        <v>571</v>
      </c>
      <c r="F1422" s="10" t="s">
        <v>685</v>
      </c>
      <c r="G1422" s="10" t="s">
        <v>601</v>
      </c>
      <c r="H1422" s="10" t="s">
        <v>579</v>
      </c>
      <c r="I1422" s="10" t="s">
        <v>578</v>
      </c>
      <c r="J1422" s="10" t="s">
        <v>1525</v>
      </c>
      <c r="K1422" s="10" t="s">
        <v>26962</v>
      </c>
      <c r="L1422" s="10">
        <v>6</v>
      </c>
      <c r="M1422" s="10">
        <v>953.33</v>
      </c>
      <c r="N1422" s="10">
        <v>5719.98</v>
      </c>
      <c r="O1422" s="59">
        <v>0.05</v>
      </c>
      <c r="P1422" s="10">
        <v>286</v>
      </c>
      <c r="Q1422" s="10">
        <v>5433.98</v>
      </c>
      <c r="R1422" s="10" t="s">
        <v>586</v>
      </c>
      <c r="S1422" s="10" t="s">
        <v>607</v>
      </c>
      <c r="T1422" s="59">
        <v>0.25</v>
      </c>
      <c r="U1422" s="10">
        <v>1358.49</v>
      </c>
    </row>
    <row r="1423" spans="1:21" x14ac:dyDescent="0.3">
      <c r="A1423" s="10" t="s">
        <v>30247</v>
      </c>
      <c r="B1423" s="61">
        <v>45341</v>
      </c>
      <c r="C1423" s="10" t="s">
        <v>12819</v>
      </c>
      <c r="D1423" s="10" t="s">
        <v>30216</v>
      </c>
      <c r="E1423" s="10" t="s">
        <v>629</v>
      </c>
      <c r="F1423" s="10" t="s">
        <v>790</v>
      </c>
      <c r="G1423" s="10" t="s">
        <v>569</v>
      </c>
      <c r="H1423" s="10" t="s">
        <v>600</v>
      </c>
      <c r="I1423" s="10" t="s">
        <v>599</v>
      </c>
      <c r="J1423" s="10" t="s">
        <v>1017</v>
      </c>
      <c r="K1423" s="10" t="s">
        <v>30246</v>
      </c>
      <c r="L1423" s="10">
        <v>7</v>
      </c>
      <c r="M1423" s="10">
        <v>196.11</v>
      </c>
      <c r="N1423" s="10">
        <v>1372.77</v>
      </c>
      <c r="O1423" s="59">
        <v>0.2</v>
      </c>
      <c r="P1423" s="10">
        <v>274.55</v>
      </c>
      <c r="Q1423" s="10">
        <v>1098.22</v>
      </c>
      <c r="R1423" s="10" t="s">
        <v>614</v>
      </c>
      <c r="S1423" s="10" t="s">
        <v>564</v>
      </c>
      <c r="T1423" s="59">
        <v>0.3</v>
      </c>
      <c r="U1423" s="10">
        <v>329.47</v>
      </c>
    </row>
    <row r="1424" spans="1:21" x14ac:dyDescent="0.3">
      <c r="A1424" s="10" t="s">
        <v>30245</v>
      </c>
      <c r="B1424" s="61">
        <v>45232</v>
      </c>
      <c r="C1424" s="10" t="s">
        <v>7680</v>
      </c>
      <c r="D1424" s="10" t="s">
        <v>12622</v>
      </c>
      <c r="E1424" s="10" t="s">
        <v>571</v>
      </c>
      <c r="F1424" s="10" t="s">
        <v>685</v>
      </c>
      <c r="G1424" s="10" t="s">
        <v>601</v>
      </c>
      <c r="H1424" s="10" t="s">
        <v>590</v>
      </c>
      <c r="I1424" s="10" t="s">
        <v>589</v>
      </c>
      <c r="J1424" s="10" t="s">
        <v>3134</v>
      </c>
      <c r="K1424" s="10" t="s">
        <v>13015</v>
      </c>
      <c r="L1424" s="10">
        <v>3</v>
      </c>
      <c r="M1424" s="10">
        <v>595.30999999999995</v>
      </c>
      <c r="N1424" s="10">
        <v>1785.93</v>
      </c>
      <c r="O1424" s="59">
        <v>0.05</v>
      </c>
      <c r="P1424" s="10">
        <v>89.3</v>
      </c>
      <c r="Q1424" s="10">
        <v>1696.63</v>
      </c>
      <c r="R1424" s="10" t="s">
        <v>586</v>
      </c>
      <c r="S1424" s="10" t="s">
        <v>596</v>
      </c>
      <c r="T1424" s="59">
        <v>0.15</v>
      </c>
      <c r="U1424" s="10">
        <v>254.49</v>
      </c>
    </row>
    <row r="1425" spans="1:21" x14ac:dyDescent="0.3">
      <c r="A1425" s="10" t="s">
        <v>30244</v>
      </c>
      <c r="B1425" s="61">
        <v>45197</v>
      </c>
      <c r="C1425" s="10" t="s">
        <v>10998</v>
      </c>
      <c r="D1425" s="10" t="s">
        <v>1471</v>
      </c>
      <c r="E1425" s="10" t="s">
        <v>581</v>
      </c>
      <c r="F1425" s="10" t="s">
        <v>7</v>
      </c>
      <c r="G1425" s="10" t="s">
        <v>601</v>
      </c>
      <c r="H1425" s="10" t="s">
        <v>579</v>
      </c>
      <c r="I1425" s="10" t="s">
        <v>578</v>
      </c>
      <c r="J1425" s="10" t="s">
        <v>30243</v>
      </c>
      <c r="K1425" s="10" t="s">
        <v>24800</v>
      </c>
      <c r="L1425" s="10">
        <v>10</v>
      </c>
      <c r="M1425" s="10">
        <v>738.64</v>
      </c>
      <c r="N1425" s="10">
        <v>7386.4</v>
      </c>
      <c r="O1425" s="59">
        <v>0.1</v>
      </c>
      <c r="P1425" s="10">
        <v>738.64</v>
      </c>
      <c r="Q1425" s="10">
        <v>6647.76</v>
      </c>
      <c r="R1425" s="10" t="s">
        <v>586</v>
      </c>
      <c r="S1425" s="10" t="s">
        <v>585</v>
      </c>
      <c r="T1425" s="59">
        <v>0.15</v>
      </c>
      <c r="U1425" s="10">
        <v>997.16</v>
      </c>
    </row>
    <row r="1426" spans="1:21" x14ac:dyDescent="0.3">
      <c r="A1426" s="10" t="s">
        <v>30242</v>
      </c>
      <c r="B1426" s="61">
        <v>44937</v>
      </c>
      <c r="C1426" s="10" t="s">
        <v>21516</v>
      </c>
      <c r="D1426" s="10" t="s">
        <v>30241</v>
      </c>
      <c r="E1426" s="10" t="s">
        <v>581</v>
      </c>
      <c r="F1426" s="10" t="s">
        <v>7</v>
      </c>
      <c r="G1426" s="10" t="s">
        <v>569</v>
      </c>
      <c r="H1426" s="10" t="s">
        <v>590</v>
      </c>
      <c r="I1426" s="10" t="s">
        <v>748</v>
      </c>
      <c r="J1426" s="10" t="s">
        <v>6289</v>
      </c>
      <c r="K1426" s="10" t="s">
        <v>21135</v>
      </c>
      <c r="L1426" s="10">
        <v>5</v>
      </c>
      <c r="M1426" s="10">
        <v>307.49</v>
      </c>
      <c r="N1426" s="10">
        <v>1537.45</v>
      </c>
      <c r="O1426" s="59">
        <v>0.2</v>
      </c>
      <c r="P1426" s="10">
        <v>307.49</v>
      </c>
      <c r="Q1426" s="10">
        <v>1229.96</v>
      </c>
      <c r="R1426" s="10" t="s">
        <v>565</v>
      </c>
      <c r="S1426" s="10" t="s">
        <v>607</v>
      </c>
      <c r="T1426" s="59">
        <v>0.3</v>
      </c>
      <c r="U1426" s="10">
        <v>368.99</v>
      </c>
    </row>
    <row r="1427" spans="1:21" x14ac:dyDescent="0.3">
      <c r="A1427" s="10" t="s">
        <v>30240</v>
      </c>
      <c r="B1427" s="61">
        <v>45192</v>
      </c>
      <c r="C1427" s="10" t="s">
        <v>5600</v>
      </c>
      <c r="D1427" s="10" t="s">
        <v>14903</v>
      </c>
      <c r="E1427" s="10" t="s">
        <v>571</v>
      </c>
      <c r="F1427" s="10" t="s">
        <v>11</v>
      </c>
      <c r="G1427" s="10" t="s">
        <v>601</v>
      </c>
      <c r="H1427" s="10" t="s">
        <v>579</v>
      </c>
      <c r="I1427" s="10" t="s">
        <v>578</v>
      </c>
      <c r="J1427" s="10" t="s">
        <v>23751</v>
      </c>
      <c r="K1427" s="10" t="s">
        <v>30239</v>
      </c>
      <c r="L1427" s="10">
        <v>4</v>
      </c>
      <c r="M1427" s="10">
        <v>459.05</v>
      </c>
      <c r="N1427" s="10">
        <v>1836.2</v>
      </c>
      <c r="O1427" s="59">
        <v>0.05</v>
      </c>
      <c r="P1427" s="10">
        <v>91.81</v>
      </c>
      <c r="Q1427" s="10">
        <v>1744.39</v>
      </c>
      <c r="R1427" s="10" t="s">
        <v>565</v>
      </c>
      <c r="S1427" s="10" t="s">
        <v>564</v>
      </c>
      <c r="T1427" s="59">
        <v>0.3</v>
      </c>
      <c r="U1427" s="10">
        <v>523.32000000000005</v>
      </c>
    </row>
    <row r="1428" spans="1:21" x14ac:dyDescent="0.3">
      <c r="A1428" s="10" t="s">
        <v>30238</v>
      </c>
      <c r="B1428" s="61">
        <v>45094</v>
      </c>
      <c r="C1428" s="10" t="s">
        <v>8455</v>
      </c>
      <c r="D1428" s="10" t="s">
        <v>12823</v>
      </c>
      <c r="E1428" s="10" t="s">
        <v>603</v>
      </c>
      <c r="F1428" s="10" t="s">
        <v>658</v>
      </c>
      <c r="G1428" s="10" t="s">
        <v>569</v>
      </c>
      <c r="H1428" s="10" t="s">
        <v>579</v>
      </c>
      <c r="I1428" s="10" t="s">
        <v>722</v>
      </c>
      <c r="J1428" s="10" t="s">
        <v>22529</v>
      </c>
      <c r="K1428" s="10" t="s">
        <v>30237</v>
      </c>
      <c r="L1428" s="10">
        <v>6</v>
      </c>
      <c r="M1428" s="10">
        <v>178.16</v>
      </c>
      <c r="N1428" s="10">
        <v>1068.96</v>
      </c>
      <c r="O1428" s="59">
        <v>0.2</v>
      </c>
      <c r="P1428" s="10">
        <v>213.79</v>
      </c>
      <c r="Q1428" s="10">
        <v>855.17</v>
      </c>
      <c r="R1428" s="10" t="s">
        <v>575</v>
      </c>
      <c r="S1428" s="10" t="s">
        <v>607</v>
      </c>
      <c r="T1428" s="59">
        <v>0.3</v>
      </c>
      <c r="U1428" s="10">
        <v>256.55</v>
      </c>
    </row>
    <row r="1429" spans="1:21" x14ac:dyDescent="0.3">
      <c r="A1429" s="10" t="s">
        <v>30236</v>
      </c>
      <c r="B1429" s="61">
        <v>45215</v>
      </c>
      <c r="C1429" s="10" t="s">
        <v>3952</v>
      </c>
      <c r="D1429" s="10" t="s">
        <v>16636</v>
      </c>
      <c r="E1429" s="10" t="s">
        <v>571</v>
      </c>
      <c r="F1429" s="10" t="s">
        <v>11</v>
      </c>
      <c r="G1429" s="10" t="s">
        <v>569</v>
      </c>
      <c r="H1429" s="10" t="s">
        <v>579</v>
      </c>
      <c r="I1429" s="10" t="s">
        <v>578</v>
      </c>
      <c r="J1429" s="10" t="s">
        <v>30235</v>
      </c>
      <c r="K1429" s="10" t="s">
        <v>29252</v>
      </c>
      <c r="L1429" s="10">
        <v>7</v>
      </c>
      <c r="M1429" s="10">
        <v>712.86</v>
      </c>
      <c r="N1429" s="10">
        <v>4990.0200000000004</v>
      </c>
      <c r="O1429" s="59">
        <v>0.05</v>
      </c>
      <c r="P1429" s="10">
        <v>249.5</v>
      </c>
      <c r="Q1429" s="10">
        <v>4740.5200000000004</v>
      </c>
      <c r="R1429" s="10" t="s">
        <v>565</v>
      </c>
      <c r="S1429" s="10" t="s">
        <v>607</v>
      </c>
      <c r="T1429" s="59">
        <v>0.3</v>
      </c>
      <c r="U1429" s="10">
        <v>1422.16</v>
      </c>
    </row>
    <row r="1430" spans="1:21" x14ac:dyDescent="0.3">
      <c r="A1430" s="10" t="s">
        <v>30234</v>
      </c>
      <c r="B1430" s="61">
        <v>45359</v>
      </c>
      <c r="C1430" s="10" t="s">
        <v>9821</v>
      </c>
      <c r="D1430" s="10" t="s">
        <v>30233</v>
      </c>
      <c r="E1430" s="10" t="s">
        <v>571</v>
      </c>
      <c r="F1430" s="10" t="s">
        <v>685</v>
      </c>
      <c r="G1430" s="10" t="s">
        <v>601</v>
      </c>
      <c r="H1430" s="10" t="s">
        <v>590</v>
      </c>
      <c r="I1430" s="10" t="s">
        <v>748</v>
      </c>
      <c r="J1430" s="10" t="s">
        <v>29444</v>
      </c>
      <c r="K1430" s="10" t="s">
        <v>30232</v>
      </c>
      <c r="L1430" s="10">
        <v>3</v>
      </c>
      <c r="M1430" s="10">
        <v>210.48</v>
      </c>
      <c r="N1430" s="10">
        <v>631.44000000000005</v>
      </c>
      <c r="O1430" s="59">
        <v>0.05</v>
      </c>
      <c r="P1430" s="10">
        <v>31.57</v>
      </c>
      <c r="Q1430" s="10">
        <v>599.87</v>
      </c>
      <c r="R1430" s="10" t="s">
        <v>565</v>
      </c>
      <c r="S1430" s="10" t="s">
        <v>585</v>
      </c>
      <c r="T1430" s="59">
        <v>0.3</v>
      </c>
      <c r="U1430" s="10">
        <v>179.96</v>
      </c>
    </row>
    <row r="1431" spans="1:21" x14ac:dyDescent="0.3">
      <c r="A1431" s="10" t="s">
        <v>30231</v>
      </c>
      <c r="B1431" s="61">
        <v>45103</v>
      </c>
      <c r="C1431" s="10" t="s">
        <v>21965</v>
      </c>
      <c r="D1431" s="10" t="s">
        <v>17216</v>
      </c>
      <c r="E1431" s="10" t="s">
        <v>629</v>
      </c>
      <c r="F1431" s="10" t="s">
        <v>628</v>
      </c>
      <c r="G1431" s="10" t="s">
        <v>601</v>
      </c>
      <c r="H1431" s="10" t="s">
        <v>544</v>
      </c>
      <c r="I1431" s="10" t="s">
        <v>568</v>
      </c>
      <c r="J1431" s="10" t="s">
        <v>22622</v>
      </c>
      <c r="K1431" s="10" t="s">
        <v>13352</v>
      </c>
      <c r="L1431" s="10">
        <v>2</v>
      </c>
      <c r="M1431" s="10">
        <v>391.67</v>
      </c>
      <c r="N1431" s="10">
        <v>783.34</v>
      </c>
      <c r="O1431" s="59">
        <v>0.2</v>
      </c>
      <c r="P1431" s="10">
        <v>156.66999999999999</v>
      </c>
      <c r="Q1431" s="10">
        <v>626.66999999999996</v>
      </c>
      <c r="R1431" s="10" t="s">
        <v>614</v>
      </c>
      <c r="S1431" s="10" t="s">
        <v>585</v>
      </c>
      <c r="T1431" s="59">
        <v>0.25</v>
      </c>
      <c r="U1431" s="10">
        <v>156.66999999999999</v>
      </c>
    </row>
    <row r="1432" spans="1:21" x14ac:dyDescent="0.3">
      <c r="A1432" s="10" t="s">
        <v>30230</v>
      </c>
      <c r="B1432" s="61">
        <v>45012</v>
      </c>
      <c r="C1432" s="10" t="s">
        <v>18332</v>
      </c>
      <c r="D1432" s="10" t="s">
        <v>11719</v>
      </c>
      <c r="E1432" s="10" t="s">
        <v>592</v>
      </c>
      <c r="F1432" s="10" t="s">
        <v>18</v>
      </c>
      <c r="G1432" s="10" t="s">
        <v>569</v>
      </c>
      <c r="H1432" s="10" t="s">
        <v>600</v>
      </c>
      <c r="I1432" s="10" t="s">
        <v>664</v>
      </c>
      <c r="J1432" s="10" t="s">
        <v>24519</v>
      </c>
      <c r="K1432" s="10" t="s">
        <v>30229</v>
      </c>
      <c r="L1432" s="10">
        <v>5</v>
      </c>
      <c r="M1432" s="10">
        <v>721.44</v>
      </c>
      <c r="N1432" s="10">
        <v>3607.2</v>
      </c>
      <c r="O1432" s="59">
        <v>0.05</v>
      </c>
      <c r="P1432" s="10">
        <v>180.36</v>
      </c>
      <c r="Q1432" s="10">
        <v>3426.84</v>
      </c>
      <c r="R1432" s="10" t="s">
        <v>575</v>
      </c>
      <c r="S1432" s="10" t="s">
        <v>596</v>
      </c>
      <c r="T1432" s="59">
        <v>0.3</v>
      </c>
      <c r="U1432" s="10">
        <v>1028.05</v>
      </c>
    </row>
    <row r="1433" spans="1:21" x14ac:dyDescent="0.3">
      <c r="A1433" s="10" t="s">
        <v>30228</v>
      </c>
      <c r="B1433" s="61">
        <v>45132</v>
      </c>
      <c r="C1433" s="10" t="s">
        <v>26308</v>
      </c>
      <c r="D1433" s="10" t="s">
        <v>28694</v>
      </c>
      <c r="E1433" s="10" t="s">
        <v>571</v>
      </c>
      <c r="F1433" s="10" t="s">
        <v>685</v>
      </c>
      <c r="G1433" s="10" t="s">
        <v>569</v>
      </c>
      <c r="H1433" s="10" t="s">
        <v>590</v>
      </c>
      <c r="I1433" s="10" t="s">
        <v>589</v>
      </c>
      <c r="J1433" s="10" t="s">
        <v>30227</v>
      </c>
      <c r="K1433" s="10" t="s">
        <v>16043</v>
      </c>
      <c r="L1433" s="10">
        <v>3</v>
      </c>
      <c r="M1433" s="10">
        <v>436.15</v>
      </c>
      <c r="N1433" s="10">
        <v>1308.45</v>
      </c>
      <c r="O1433" s="59">
        <v>0.1</v>
      </c>
      <c r="P1433" s="10">
        <v>130.84</v>
      </c>
      <c r="Q1433" s="10">
        <v>1177.6099999999999</v>
      </c>
      <c r="R1433" s="10" t="s">
        <v>575</v>
      </c>
      <c r="S1433" s="10" t="s">
        <v>564</v>
      </c>
      <c r="T1433" s="59">
        <v>0.3</v>
      </c>
      <c r="U1433" s="10">
        <v>353.28</v>
      </c>
    </row>
    <row r="1434" spans="1:21" x14ac:dyDescent="0.3">
      <c r="A1434" s="10" t="s">
        <v>30226</v>
      </c>
      <c r="B1434" s="61">
        <v>45354</v>
      </c>
      <c r="C1434" s="10" t="s">
        <v>16707</v>
      </c>
      <c r="D1434" s="10" t="s">
        <v>17717</v>
      </c>
      <c r="E1434" s="10" t="s">
        <v>571</v>
      </c>
      <c r="F1434" s="10" t="s">
        <v>11</v>
      </c>
      <c r="G1434" s="10" t="s">
        <v>601</v>
      </c>
      <c r="H1434" s="10" t="s">
        <v>579</v>
      </c>
      <c r="I1434" s="10" t="s">
        <v>711</v>
      </c>
      <c r="J1434" s="10" t="s">
        <v>21476</v>
      </c>
      <c r="K1434" s="10" t="s">
        <v>23512</v>
      </c>
      <c r="L1434" s="10">
        <v>5</v>
      </c>
      <c r="M1434" s="10">
        <v>361.15</v>
      </c>
      <c r="N1434" s="10">
        <v>1805.75</v>
      </c>
      <c r="O1434" s="59">
        <v>0.1</v>
      </c>
      <c r="P1434" s="10">
        <v>180.58</v>
      </c>
      <c r="Q1434" s="10">
        <v>1625.17</v>
      </c>
      <c r="R1434" s="10" t="s">
        <v>614</v>
      </c>
      <c r="S1434" s="10" t="s">
        <v>564</v>
      </c>
      <c r="T1434" s="59">
        <v>0.25</v>
      </c>
      <c r="U1434" s="10">
        <v>406.29</v>
      </c>
    </row>
    <row r="1435" spans="1:21" x14ac:dyDescent="0.3">
      <c r="A1435" s="10" t="s">
        <v>30225</v>
      </c>
      <c r="B1435" s="61">
        <v>45156</v>
      </c>
      <c r="C1435" s="10" t="s">
        <v>2785</v>
      </c>
      <c r="D1435" s="10" t="s">
        <v>30224</v>
      </c>
      <c r="E1435" s="10" t="s">
        <v>571</v>
      </c>
      <c r="F1435" s="10" t="s">
        <v>570</v>
      </c>
      <c r="G1435" s="10" t="s">
        <v>569</v>
      </c>
      <c r="H1435" s="10" t="s">
        <v>600</v>
      </c>
      <c r="I1435" s="10" t="s">
        <v>627</v>
      </c>
      <c r="J1435" s="10" t="s">
        <v>30223</v>
      </c>
      <c r="K1435" s="10" t="s">
        <v>8875</v>
      </c>
      <c r="L1435" s="10">
        <v>6</v>
      </c>
      <c r="M1435" s="10">
        <v>937.6</v>
      </c>
      <c r="N1435" s="10">
        <v>5625.6</v>
      </c>
      <c r="O1435" s="59">
        <v>0.05</v>
      </c>
      <c r="P1435" s="10">
        <v>281.27999999999997</v>
      </c>
      <c r="Q1435" s="10">
        <v>5344.32</v>
      </c>
      <c r="R1435" s="10" t="s">
        <v>565</v>
      </c>
      <c r="S1435" s="10" t="s">
        <v>596</v>
      </c>
      <c r="T1435" s="59">
        <v>0.3</v>
      </c>
      <c r="U1435" s="10">
        <v>1603.3</v>
      </c>
    </row>
    <row r="1436" spans="1:21" x14ac:dyDescent="0.3">
      <c r="A1436" s="10" t="s">
        <v>30222</v>
      </c>
      <c r="B1436" s="61">
        <v>45034</v>
      </c>
      <c r="C1436" s="10" t="s">
        <v>2256</v>
      </c>
      <c r="D1436" s="10" t="s">
        <v>30221</v>
      </c>
      <c r="E1436" s="10" t="s">
        <v>629</v>
      </c>
      <c r="F1436" s="10" t="s">
        <v>628</v>
      </c>
      <c r="G1436" s="10" t="s">
        <v>601</v>
      </c>
      <c r="H1436" s="10" t="s">
        <v>579</v>
      </c>
      <c r="I1436" s="10" t="s">
        <v>578</v>
      </c>
      <c r="J1436" s="10" t="s">
        <v>30220</v>
      </c>
      <c r="K1436" s="10" t="s">
        <v>30219</v>
      </c>
      <c r="L1436" s="10">
        <v>9</v>
      </c>
      <c r="M1436" s="10">
        <v>894.35</v>
      </c>
      <c r="N1436" s="10">
        <v>8049.15</v>
      </c>
      <c r="O1436" s="59">
        <v>0.2</v>
      </c>
      <c r="P1436" s="10">
        <v>1609.83</v>
      </c>
      <c r="Q1436" s="10">
        <v>6439.32</v>
      </c>
      <c r="R1436" s="10" t="s">
        <v>614</v>
      </c>
      <c r="S1436" s="10" t="s">
        <v>585</v>
      </c>
      <c r="T1436" s="59">
        <v>0.15</v>
      </c>
      <c r="U1436" s="10">
        <v>965.9</v>
      </c>
    </row>
    <row r="1437" spans="1:21" x14ac:dyDescent="0.3">
      <c r="A1437" s="10" t="s">
        <v>30218</v>
      </c>
      <c r="B1437" s="61">
        <v>45148</v>
      </c>
      <c r="C1437" s="10" t="s">
        <v>30217</v>
      </c>
      <c r="D1437" s="10" t="s">
        <v>30216</v>
      </c>
      <c r="E1437" s="10" t="s">
        <v>603</v>
      </c>
      <c r="F1437" s="10" t="s">
        <v>658</v>
      </c>
      <c r="G1437" s="10" t="s">
        <v>601</v>
      </c>
      <c r="H1437" s="10" t="s">
        <v>590</v>
      </c>
      <c r="I1437" s="10" t="s">
        <v>635</v>
      </c>
      <c r="J1437" s="10" t="s">
        <v>23059</v>
      </c>
      <c r="K1437" s="10" t="s">
        <v>13594</v>
      </c>
      <c r="L1437" s="10">
        <v>7</v>
      </c>
      <c r="M1437" s="10">
        <v>401.49</v>
      </c>
      <c r="N1437" s="10">
        <v>2810.43</v>
      </c>
      <c r="O1437" s="59">
        <v>0.05</v>
      </c>
      <c r="P1437" s="10">
        <v>140.52000000000001</v>
      </c>
      <c r="Q1437" s="10">
        <v>2669.91</v>
      </c>
      <c r="R1437" s="10" t="s">
        <v>565</v>
      </c>
      <c r="S1437" s="10" t="s">
        <v>585</v>
      </c>
      <c r="T1437" s="59">
        <v>0.25</v>
      </c>
      <c r="U1437" s="10">
        <v>667.48</v>
      </c>
    </row>
    <row r="1438" spans="1:21" x14ac:dyDescent="0.3">
      <c r="A1438" s="10" t="s">
        <v>30215</v>
      </c>
      <c r="B1438" s="61">
        <v>45180</v>
      </c>
      <c r="C1438" s="10" t="s">
        <v>30214</v>
      </c>
      <c r="D1438" s="10" t="s">
        <v>30213</v>
      </c>
      <c r="E1438" s="10" t="s">
        <v>629</v>
      </c>
      <c r="F1438" s="10" t="s">
        <v>628</v>
      </c>
      <c r="G1438" s="10" t="s">
        <v>569</v>
      </c>
      <c r="H1438" s="10" t="s">
        <v>544</v>
      </c>
      <c r="I1438" s="10" t="s">
        <v>610</v>
      </c>
      <c r="J1438" s="10" t="s">
        <v>30212</v>
      </c>
      <c r="K1438" s="10" t="s">
        <v>21480</v>
      </c>
      <c r="L1438" s="10">
        <v>8</v>
      </c>
      <c r="M1438" s="10">
        <v>726.25</v>
      </c>
      <c r="N1438" s="10">
        <v>5810</v>
      </c>
      <c r="O1438" s="59">
        <v>0.05</v>
      </c>
      <c r="P1438" s="10">
        <v>290.5</v>
      </c>
      <c r="Q1438" s="10">
        <v>5519.5</v>
      </c>
      <c r="R1438" s="10" t="s">
        <v>586</v>
      </c>
      <c r="S1438" s="10" t="s">
        <v>607</v>
      </c>
      <c r="T1438" s="59">
        <v>0.3</v>
      </c>
      <c r="U1438" s="10">
        <v>1655.85</v>
      </c>
    </row>
    <row r="1439" spans="1:21" x14ac:dyDescent="0.3">
      <c r="A1439" s="10" t="s">
        <v>30211</v>
      </c>
      <c r="B1439" s="61">
        <v>44934</v>
      </c>
      <c r="C1439" s="10" t="s">
        <v>1715</v>
      </c>
      <c r="D1439" s="10" t="s">
        <v>30210</v>
      </c>
      <c r="E1439" s="10" t="s">
        <v>603</v>
      </c>
      <c r="F1439" s="10" t="s">
        <v>658</v>
      </c>
      <c r="G1439" s="10" t="s">
        <v>601</v>
      </c>
      <c r="H1439" s="10" t="s">
        <v>590</v>
      </c>
      <c r="I1439" s="10" t="s">
        <v>748</v>
      </c>
      <c r="J1439" s="10" t="s">
        <v>30209</v>
      </c>
      <c r="K1439" s="10" t="s">
        <v>30208</v>
      </c>
      <c r="L1439" s="10">
        <v>5</v>
      </c>
      <c r="M1439" s="10">
        <v>806.74</v>
      </c>
      <c r="N1439" s="10">
        <v>4033.7</v>
      </c>
      <c r="O1439" s="59">
        <v>0.2</v>
      </c>
      <c r="P1439" s="10">
        <v>806.74</v>
      </c>
      <c r="Q1439" s="10">
        <v>3226.96</v>
      </c>
      <c r="R1439" s="10" t="s">
        <v>565</v>
      </c>
      <c r="S1439" s="10" t="s">
        <v>564</v>
      </c>
      <c r="T1439" s="59">
        <v>0.25</v>
      </c>
      <c r="U1439" s="10">
        <v>806.74</v>
      </c>
    </row>
    <row r="1440" spans="1:21" x14ac:dyDescent="0.3">
      <c r="A1440" s="10" t="s">
        <v>30207</v>
      </c>
      <c r="B1440" s="61">
        <v>44996</v>
      </c>
      <c r="C1440" s="10" t="s">
        <v>30206</v>
      </c>
      <c r="D1440" s="10" t="s">
        <v>30205</v>
      </c>
      <c r="E1440" s="10" t="s">
        <v>629</v>
      </c>
      <c r="F1440" s="10" t="s">
        <v>628</v>
      </c>
      <c r="G1440" s="10" t="s">
        <v>569</v>
      </c>
      <c r="H1440" s="10" t="s">
        <v>600</v>
      </c>
      <c r="I1440" s="10" t="s">
        <v>627</v>
      </c>
      <c r="J1440" s="10" t="s">
        <v>26180</v>
      </c>
      <c r="K1440" s="10" t="s">
        <v>26358</v>
      </c>
      <c r="L1440" s="10">
        <v>6</v>
      </c>
      <c r="M1440" s="10">
        <v>651.25</v>
      </c>
      <c r="N1440" s="10">
        <v>3907.5</v>
      </c>
      <c r="O1440" s="59">
        <v>0.2</v>
      </c>
      <c r="P1440" s="10">
        <v>781.5</v>
      </c>
      <c r="Q1440" s="10">
        <v>3126</v>
      </c>
      <c r="R1440" s="10" t="s">
        <v>586</v>
      </c>
      <c r="S1440" s="10" t="s">
        <v>564</v>
      </c>
      <c r="T1440" s="59">
        <v>0.3</v>
      </c>
      <c r="U1440" s="10">
        <v>937.8</v>
      </c>
    </row>
    <row r="1441" spans="1:21" x14ac:dyDescent="0.3">
      <c r="A1441" s="10" t="s">
        <v>30204</v>
      </c>
      <c r="B1441" s="61">
        <v>45342</v>
      </c>
      <c r="C1441" s="10" t="s">
        <v>17479</v>
      </c>
      <c r="D1441" s="10" t="s">
        <v>604</v>
      </c>
      <c r="E1441" s="10" t="s">
        <v>592</v>
      </c>
      <c r="F1441" s="10" t="s">
        <v>18</v>
      </c>
      <c r="G1441" s="10" t="s">
        <v>569</v>
      </c>
      <c r="H1441" s="10" t="s">
        <v>544</v>
      </c>
      <c r="I1441" s="10" t="s">
        <v>10</v>
      </c>
      <c r="J1441" s="10" t="s">
        <v>30203</v>
      </c>
      <c r="K1441" s="10" t="s">
        <v>17300</v>
      </c>
      <c r="L1441" s="10">
        <v>9</v>
      </c>
      <c r="M1441" s="10">
        <v>900.4</v>
      </c>
      <c r="N1441" s="10">
        <v>8103.6</v>
      </c>
      <c r="O1441" s="59">
        <v>0.2</v>
      </c>
      <c r="P1441" s="10">
        <v>1620.72</v>
      </c>
      <c r="Q1441" s="10">
        <v>6482.88</v>
      </c>
      <c r="R1441" s="10" t="s">
        <v>586</v>
      </c>
      <c r="S1441" s="10" t="s">
        <v>585</v>
      </c>
      <c r="T1441" s="59">
        <v>0.15</v>
      </c>
      <c r="U1441" s="10">
        <v>972.43</v>
      </c>
    </row>
    <row r="1442" spans="1:21" x14ac:dyDescent="0.3">
      <c r="A1442" s="10" t="s">
        <v>30202</v>
      </c>
      <c r="B1442" s="61">
        <v>45351</v>
      </c>
      <c r="C1442" s="10" t="s">
        <v>7993</v>
      </c>
      <c r="D1442" s="10" t="s">
        <v>30201</v>
      </c>
      <c r="E1442" s="10" t="s">
        <v>603</v>
      </c>
      <c r="F1442" s="10" t="s">
        <v>658</v>
      </c>
      <c r="G1442" s="10" t="s">
        <v>569</v>
      </c>
      <c r="H1442" s="10" t="s">
        <v>544</v>
      </c>
      <c r="I1442" s="10" t="s">
        <v>10</v>
      </c>
      <c r="J1442" s="10" t="s">
        <v>30200</v>
      </c>
      <c r="K1442" s="10" t="s">
        <v>25296</v>
      </c>
      <c r="L1442" s="10">
        <v>2</v>
      </c>
      <c r="M1442" s="10">
        <v>727.43</v>
      </c>
      <c r="N1442" s="10">
        <v>1454.86</v>
      </c>
      <c r="O1442" s="59">
        <v>0.2</v>
      </c>
      <c r="P1442" s="10">
        <v>290.97000000000003</v>
      </c>
      <c r="Q1442" s="10">
        <v>1163.8900000000001</v>
      </c>
      <c r="R1442" s="10" t="s">
        <v>565</v>
      </c>
      <c r="S1442" s="10" t="s">
        <v>564</v>
      </c>
      <c r="T1442" s="59">
        <v>0.15</v>
      </c>
      <c r="U1442" s="10">
        <v>174.58</v>
      </c>
    </row>
    <row r="1443" spans="1:21" x14ac:dyDescent="0.3">
      <c r="A1443" s="10" t="s">
        <v>30199</v>
      </c>
      <c r="B1443" s="61">
        <v>45114</v>
      </c>
      <c r="C1443" s="10" t="s">
        <v>6267</v>
      </c>
      <c r="D1443" s="10" t="s">
        <v>30198</v>
      </c>
      <c r="E1443" s="10" t="s">
        <v>629</v>
      </c>
      <c r="F1443" s="10" t="s">
        <v>628</v>
      </c>
      <c r="G1443" s="10" t="s">
        <v>569</v>
      </c>
      <c r="H1443" s="10" t="s">
        <v>579</v>
      </c>
      <c r="I1443" s="10" t="s">
        <v>578</v>
      </c>
      <c r="J1443" s="10" t="s">
        <v>5158</v>
      </c>
      <c r="K1443" s="10" t="s">
        <v>30197</v>
      </c>
      <c r="L1443" s="10">
        <v>4</v>
      </c>
      <c r="M1443" s="10">
        <v>736.78</v>
      </c>
      <c r="N1443" s="10">
        <v>2947.12</v>
      </c>
      <c r="O1443" s="59">
        <v>0.1</v>
      </c>
      <c r="P1443" s="10">
        <v>294.70999999999998</v>
      </c>
      <c r="Q1443" s="10">
        <v>2652.41</v>
      </c>
      <c r="R1443" s="10" t="s">
        <v>565</v>
      </c>
      <c r="S1443" s="10" t="s">
        <v>607</v>
      </c>
      <c r="T1443" s="59">
        <v>0.15</v>
      </c>
      <c r="U1443" s="10">
        <v>397.86</v>
      </c>
    </row>
    <row r="1444" spans="1:21" x14ac:dyDescent="0.3">
      <c r="A1444" s="10" t="s">
        <v>30196</v>
      </c>
      <c r="B1444" s="61">
        <v>45297</v>
      </c>
      <c r="C1444" s="10" t="s">
        <v>19718</v>
      </c>
      <c r="D1444" s="10" t="s">
        <v>2387</v>
      </c>
      <c r="E1444" s="10" t="s">
        <v>592</v>
      </c>
      <c r="F1444" s="10" t="s">
        <v>652</v>
      </c>
      <c r="G1444" s="10" t="s">
        <v>601</v>
      </c>
      <c r="H1444" s="10" t="s">
        <v>600</v>
      </c>
      <c r="I1444" s="10" t="s">
        <v>627</v>
      </c>
      <c r="J1444" s="10" t="s">
        <v>30195</v>
      </c>
      <c r="K1444" s="10" t="s">
        <v>20793</v>
      </c>
      <c r="L1444" s="10">
        <v>1</v>
      </c>
      <c r="M1444" s="10">
        <v>565.74</v>
      </c>
      <c r="N1444" s="10">
        <v>565.74</v>
      </c>
      <c r="O1444" s="59">
        <v>0.05</v>
      </c>
      <c r="P1444" s="10">
        <v>28.29</v>
      </c>
      <c r="Q1444" s="10">
        <v>537.45000000000005</v>
      </c>
      <c r="R1444" s="10" t="s">
        <v>565</v>
      </c>
      <c r="S1444" s="10" t="s">
        <v>596</v>
      </c>
      <c r="T1444" s="59">
        <v>0.15</v>
      </c>
      <c r="U1444" s="10">
        <v>80.62</v>
      </c>
    </row>
    <row r="1445" spans="1:21" x14ac:dyDescent="0.3">
      <c r="A1445" s="10" t="s">
        <v>30194</v>
      </c>
      <c r="B1445" s="61">
        <v>45061</v>
      </c>
      <c r="C1445" s="10" t="s">
        <v>20548</v>
      </c>
      <c r="D1445" s="10" t="s">
        <v>8675</v>
      </c>
      <c r="E1445" s="10" t="s">
        <v>603</v>
      </c>
      <c r="F1445" s="10" t="s">
        <v>636</v>
      </c>
      <c r="G1445" s="10" t="s">
        <v>569</v>
      </c>
      <c r="H1445" s="10" t="s">
        <v>544</v>
      </c>
      <c r="I1445" s="10" t="s">
        <v>610</v>
      </c>
      <c r="J1445" s="10" t="s">
        <v>7236</v>
      </c>
      <c r="K1445" s="10" t="s">
        <v>30193</v>
      </c>
      <c r="L1445" s="10">
        <v>7</v>
      </c>
      <c r="M1445" s="10">
        <v>534.89</v>
      </c>
      <c r="N1445" s="10">
        <v>3744.23</v>
      </c>
      <c r="O1445" s="59">
        <v>0.05</v>
      </c>
      <c r="P1445" s="10">
        <v>187.21</v>
      </c>
      <c r="Q1445" s="10">
        <v>3557.02</v>
      </c>
      <c r="R1445" s="10" t="s">
        <v>614</v>
      </c>
      <c r="S1445" s="10" t="s">
        <v>596</v>
      </c>
      <c r="T1445" s="59">
        <v>0.15</v>
      </c>
      <c r="U1445" s="10">
        <v>533.54999999999995</v>
      </c>
    </row>
    <row r="1446" spans="1:21" x14ac:dyDescent="0.3">
      <c r="A1446" s="10" t="s">
        <v>30192</v>
      </c>
      <c r="B1446" s="61">
        <v>45217</v>
      </c>
      <c r="C1446" s="10" t="s">
        <v>974</v>
      </c>
      <c r="D1446" s="10" t="s">
        <v>19456</v>
      </c>
      <c r="E1446" s="10" t="s">
        <v>592</v>
      </c>
      <c r="F1446" s="10" t="s">
        <v>18</v>
      </c>
      <c r="G1446" s="10" t="s">
        <v>569</v>
      </c>
      <c r="H1446" s="10" t="s">
        <v>590</v>
      </c>
      <c r="I1446" s="10" t="s">
        <v>748</v>
      </c>
      <c r="J1446" s="10" t="s">
        <v>29957</v>
      </c>
      <c r="K1446" s="10" t="s">
        <v>8301</v>
      </c>
      <c r="L1446" s="10">
        <v>2</v>
      </c>
      <c r="M1446" s="10">
        <v>354.52</v>
      </c>
      <c r="N1446" s="10">
        <v>709.04</v>
      </c>
      <c r="O1446" s="59">
        <v>0.2</v>
      </c>
      <c r="P1446" s="10">
        <v>141.81</v>
      </c>
      <c r="Q1446" s="10">
        <v>567.23</v>
      </c>
      <c r="R1446" s="10" t="s">
        <v>565</v>
      </c>
      <c r="S1446" s="10" t="s">
        <v>596</v>
      </c>
      <c r="T1446" s="59">
        <v>0.25</v>
      </c>
      <c r="U1446" s="10">
        <v>141.81</v>
      </c>
    </row>
    <row r="1447" spans="1:21" x14ac:dyDescent="0.3">
      <c r="A1447" s="10" t="s">
        <v>30191</v>
      </c>
      <c r="B1447" s="61">
        <v>45051</v>
      </c>
      <c r="C1447" s="10" t="s">
        <v>29281</v>
      </c>
      <c r="D1447" s="10" t="s">
        <v>30190</v>
      </c>
      <c r="E1447" s="10" t="s">
        <v>629</v>
      </c>
      <c r="F1447" s="10" t="s">
        <v>790</v>
      </c>
      <c r="G1447" s="10" t="s">
        <v>601</v>
      </c>
      <c r="H1447" s="10" t="s">
        <v>579</v>
      </c>
      <c r="I1447" s="10" t="s">
        <v>722</v>
      </c>
      <c r="J1447" s="10" t="s">
        <v>9152</v>
      </c>
      <c r="K1447" s="10" t="s">
        <v>16412</v>
      </c>
      <c r="L1447" s="10">
        <v>7</v>
      </c>
      <c r="M1447" s="10">
        <v>479.61</v>
      </c>
      <c r="N1447" s="10">
        <v>3357.27</v>
      </c>
      <c r="O1447" s="59">
        <v>0.1</v>
      </c>
      <c r="P1447" s="10">
        <v>335.73</v>
      </c>
      <c r="Q1447" s="10">
        <v>3021.54</v>
      </c>
      <c r="R1447" s="10" t="s">
        <v>586</v>
      </c>
      <c r="S1447" s="10" t="s">
        <v>564</v>
      </c>
      <c r="T1447" s="59">
        <v>0.15</v>
      </c>
      <c r="U1447" s="10">
        <v>453.23</v>
      </c>
    </row>
    <row r="1448" spans="1:21" x14ac:dyDescent="0.3">
      <c r="A1448" s="10" t="s">
        <v>30189</v>
      </c>
      <c r="B1448" s="61">
        <v>45015</v>
      </c>
      <c r="C1448" s="10" t="s">
        <v>3947</v>
      </c>
      <c r="D1448" s="10" t="s">
        <v>6902</v>
      </c>
      <c r="E1448" s="10" t="s">
        <v>592</v>
      </c>
      <c r="F1448" s="10" t="s">
        <v>591</v>
      </c>
      <c r="G1448" s="10" t="s">
        <v>569</v>
      </c>
      <c r="H1448" s="10" t="s">
        <v>544</v>
      </c>
      <c r="I1448" s="10" t="s">
        <v>568</v>
      </c>
      <c r="J1448" s="10" t="s">
        <v>26892</v>
      </c>
      <c r="K1448" s="10" t="s">
        <v>14875</v>
      </c>
      <c r="L1448" s="10">
        <v>9</v>
      </c>
      <c r="M1448" s="10">
        <v>329.73</v>
      </c>
      <c r="N1448" s="10">
        <v>2967.57</v>
      </c>
      <c r="O1448" s="59">
        <v>0.2</v>
      </c>
      <c r="P1448" s="10">
        <v>593.51</v>
      </c>
      <c r="Q1448" s="10">
        <v>2374.06</v>
      </c>
      <c r="R1448" s="10" t="s">
        <v>565</v>
      </c>
      <c r="S1448" s="10" t="s">
        <v>564</v>
      </c>
      <c r="T1448" s="59">
        <v>0.25</v>
      </c>
      <c r="U1448" s="10">
        <v>593.51</v>
      </c>
    </row>
    <row r="1449" spans="1:21" x14ac:dyDescent="0.3">
      <c r="A1449" s="10" t="s">
        <v>30188</v>
      </c>
      <c r="B1449" s="61">
        <v>44963</v>
      </c>
      <c r="C1449" s="10" t="s">
        <v>29710</v>
      </c>
      <c r="D1449" s="10" t="s">
        <v>8038</v>
      </c>
      <c r="E1449" s="10" t="s">
        <v>603</v>
      </c>
      <c r="F1449" s="10" t="s">
        <v>658</v>
      </c>
      <c r="G1449" s="10" t="s">
        <v>569</v>
      </c>
      <c r="H1449" s="10" t="s">
        <v>579</v>
      </c>
      <c r="I1449" s="10" t="s">
        <v>722</v>
      </c>
      <c r="J1449" s="10" t="s">
        <v>30187</v>
      </c>
      <c r="K1449" s="10" t="s">
        <v>18079</v>
      </c>
      <c r="L1449" s="10">
        <v>3</v>
      </c>
      <c r="M1449" s="10">
        <v>655.29999999999995</v>
      </c>
      <c r="N1449" s="10">
        <v>1965.9</v>
      </c>
      <c r="O1449" s="59">
        <v>0.05</v>
      </c>
      <c r="P1449" s="10">
        <v>98.3</v>
      </c>
      <c r="Q1449" s="10">
        <v>1867.6</v>
      </c>
      <c r="R1449" s="10" t="s">
        <v>565</v>
      </c>
      <c r="S1449" s="10" t="s">
        <v>564</v>
      </c>
      <c r="T1449" s="59">
        <v>0.25</v>
      </c>
      <c r="U1449" s="10">
        <v>466.9</v>
      </c>
    </row>
    <row r="1450" spans="1:21" x14ac:dyDescent="0.3">
      <c r="A1450" s="10" t="s">
        <v>30186</v>
      </c>
      <c r="B1450" s="61">
        <v>45201</v>
      </c>
      <c r="C1450" s="10" t="s">
        <v>18695</v>
      </c>
      <c r="D1450" s="10" t="s">
        <v>30185</v>
      </c>
      <c r="E1450" s="10" t="s">
        <v>629</v>
      </c>
      <c r="F1450" s="10" t="s">
        <v>790</v>
      </c>
      <c r="G1450" s="10" t="s">
        <v>601</v>
      </c>
      <c r="H1450" s="10" t="s">
        <v>579</v>
      </c>
      <c r="I1450" s="10" t="s">
        <v>578</v>
      </c>
      <c r="J1450" s="10" t="s">
        <v>6551</v>
      </c>
      <c r="K1450" s="10" t="s">
        <v>30184</v>
      </c>
      <c r="L1450" s="10">
        <v>9</v>
      </c>
      <c r="M1450" s="10">
        <v>660.46</v>
      </c>
      <c r="N1450" s="10">
        <v>5944.14</v>
      </c>
      <c r="O1450" s="59">
        <v>0.1</v>
      </c>
      <c r="P1450" s="10">
        <v>594.41</v>
      </c>
      <c r="Q1450" s="10">
        <v>5349.73</v>
      </c>
      <c r="R1450" s="10" t="s">
        <v>565</v>
      </c>
      <c r="S1450" s="10" t="s">
        <v>585</v>
      </c>
      <c r="T1450" s="59">
        <v>0.3</v>
      </c>
      <c r="U1450" s="10">
        <v>1604.92</v>
      </c>
    </row>
    <row r="1451" spans="1:21" x14ac:dyDescent="0.3">
      <c r="A1451" s="10" t="s">
        <v>30183</v>
      </c>
      <c r="B1451" s="61">
        <v>45303</v>
      </c>
      <c r="C1451" s="10" t="s">
        <v>2072</v>
      </c>
      <c r="D1451" s="10" t="s">
        <v>24661</v>
      </c>
      <c r="E1451" s="10" t="s">
        <v>592</v>
      </c>
      <c r="F1451" s="10" t="s">
        <v>652</v>
      </c>
      <c r="G1451" s="10" t="s">
        <v>569</v>
      </c>
      <c r="H1451" s="10" t="s">
        <v>579</v>
      </c>
      <c r="I1451" s="10" t="s">
        <v>722</v>
      </c>
      <c r="J1451" s="10" t="s">
        <v>30182</v>
      </c>
      <c r="K1451" s="10" t="s">
        <v>5977</v>
      </c>
      <c r="L1451" s="10">
        <v>6</v>
      </c>
      <c r="M1451" s="10">
        <v>190.96</v>
      </c>
      <c r="N1451" s="10">
        <v>1145.76</v>
      </c>
      <c r="O1451" s="59">
        <v>0</v>
      </c>
      <c r="P1451" s="10">
        <v>0</v>
      </c>
      <c r="Q1451" s="10">
        <v>1145.76</v>
      </c>
      <c r="R1451" s="10" t="s">
        <v>586</v>
      </c>
      <c r="S1451" s="10" t="s">
        <v>596</v>
      </c>
      <c r="T1451" s="59">
        <v>0.3</v>
      </c>
      <c r="U1451" s="10">
        <v>343.73</v>
      </c>
    </row>
    <row r="1452" spans="1:21" x14ac:dyDescent="0.3">
      <c r="A1452" s="10" t="s">
        <v>30181</v>
      </c>
      <c r="B1452" s="61">
        <v>45343</v>
      </c>
      <c r="C1452" s="10" t="s">
        <v>18313</v>
      </c>
      <c r="D1452" s="10" t="s">
        <v>24431</v>
      </c>
      <c r="E1452" s="10" t="s">
        <v>581</v>
      </c>
      <c r="F1452" s="10" t="s">
        <v>580</v>
      </c>
      <c r="G1452" s="10" t="s">
        <v>601</v>
      </c>
      <c r="H1452" s="10" t="s">
        <v>579</v>
      </c>
      <c r="I1452" s="10" t="s">
        <v>722</v>
      </c>
      <c r="J1452" s="10" t="s">
        <v>8621</v>
      </c>
      <c r="K1452" s="10" t="s">
        <v>9750</v>
      </c>
      <c r="L1452" s="10">
        <v>10</v>
      </c>
      <c r="M1452" s="10">
        <v>544.09</v>
      </c>
      <c r="N1452" s="10">
        <v>5440.9</v>
      </c>
      <c r="O1452" s="59">
        <v>0.1</v>
      </c>
      <c r="P1452" s="10">
        <v>544.09</v>
      </c>
      <c r="Q1452" s="10">
        <v>4896.8100000000004</v>
      </c>
      <c r="R1452" s="10" t="s">
        <v>614</v>
      </c>
      <c r="S1452" s="10" t="s">
        <v>607</v>
      </c>
      <c r="T1452" s="59">
        <v>0.3</v>
      </c>
      <c r="U1452" s="10">
        <v>1469.04</v>
      </c>
    </row>
    <row r="1453" spans="1:21" x14ac:dyDescent="0.3">
      <c r="A1453" s="10" t="s">
        <v>30180</v>
      </c>
      <c r="B1453" s="61">
        <v>45240</v>
      </c>
      <c r="C1453" s="10" t="s">
        <v>9863</v>
      </c>
      <c r="D1453" s="10" t="s">
        <v>19774</v>
      </c>
      <c r="E1453" s="10" t="s">
        <v>581</v>
      </c>
      <c r="F1453" s="10" t="s">
        <v>83</v>
      </c>
      <c r="G1453" s="10" t="s">
        <v>569</v>
      </c>
      <c r="H1453" s="10" t="s">
        <v>579</v>
      </c>
      <c r="I1453" s="10" t="s">
        <v>711</v>
      </c>
      <c r="J1453" s="10" t="s">
        <v>30179</v>
      </c>
      <c r="K1453" s="10" t="s">
        <v>9080</v>
      </c>
      <c r="L1453" s="10">
        <v>5</v>
      </c>
      <c r="M1453" s="10">
        <v>593.02</v>
      </c>
      <c r="N1453" s="10">
        <v>2965.1</v>
      </c>
      <c r="O1453" s="59">
        <v>0.05</v>
      </c>
      <c r="P1453" s="10">
        <v>148.25</v>
      </c>
      <c r="Q1453" s="10">
        <v>2816.85</v>
      </c>
      <c r="R1453" s="10" t="s">
        <v>614</v>
      </c>
      <c r="S1453" s="10" t="s">
        <v>596</v>
      </c>
      <c r="T1453" s="59">
        <v>0.3</v>
      </c>
      <c r="U1453" s="10">
        <v>845.05</v>
      </c>
    </row>
    <row r="1454" spans="1:21" x14ac:dyDescent="0.3">
      <c r="A1454" s="10" t="s">
        <v>30178</v>
      </c>
      <c r="B1454" s="61">
        <v>45377</v>
      </c>
      <c r="C1454" s="10" t="s">
        <v>30177</v>
      </c>
      <c r="D1454" s="10" t="s">
        <v>3796</v>
      </c>
      <c r="E1454" s="10" t="s">
        <v>629</v>
      </c>
      <c r="F1454" s="10" t="s">
        <v>628</v>
      </c>
      <c r="G1454" s="10" t="s">
        <v>569</v>
      </c>
      <c r="H1454" s="10" t="s">
        <v>579</v>
      </c>
      <c r="I1454" s="10" t="s">
        <v>711</v>
      </c>
      <c r="J1454" s="10" t="s">
        <v>23471</v>
      </c>
      <c r="K1454" s="10" t="s">
        <v>27370</v>
      </c>
      <c r="L1454" s="10">
        <v>3</v>
      </c>
      <c r="M1454" s="10">
        <v>371.52</v>
      </c>
      <c r="N1454" s="10">
        <v>1114.56</v>
      </c>
      <c r="O1454" s="59">
        <v>0.1</v>
      </c>
      <c r="P1454" s="10">
        <v>111.46</v>
      </c>
      <c r="Q1454" s="10">
        <v>1003.1</v>
      </c>
      <c r="R1454" s="10" t="s">
        <v>565</v>
      </c>
      <c r="S1454" s="10" t="s">
        <v>585</v>
      </c>
      <c r="T1454" s="59">
        <v>0.25</v>
      </c>
      <c r="U1454" s="10">
        <v>250.78</v>
      </c>
    </row>
    <row r="1455" spans="1:21" x14ac:dyDescent="0.3">
      <c r="A1455" s="10" t="s">
        <v>30176</v>
      </c>
      <c r="B1455" s="61">
        <v>45253</v>
      </c>
      <c r="C1455" s="10" t="s">
        <v>11204</v>
      </c>
      <c r="D1455" s="10" t="s">
        <v>28323</v>
      </c>
      <c r="E1455" s="10" t="s">
        <v>603</v>
      </c>
      <c r="F1455" s="10" t="s">
        <v>636</v>
      </c>
      <c r="G1455" s="10" t="s">
        <v>569</v>
      </c>
      <c r="H1455" s="10" t="s">
        <v>600</v>
      </c>
      <c r="I1455" s="10" t="s">
        <v>599</v>
      </c>
      <c r="J1455" s="10" t="s">
        <v>6896</v>
      </c>
      <c r="K1455" s="10" t="s">
        <v>12685</v>
      </c>
      <c r="L1455" s="10">
        <v>9</v>
      </c>
      <c r="M1455" s="10">
        <v>126.97</v>
      </c>
      <c r="N1455" s="10">
        <v>1142.73</v>
      </c>
      <c r="O1455" s="59">
        <v>0.05</v>
      </c>
      <c r="P1455" s="10">
        <v>57.14</v>
      </c>
      <c r="Q1455" s="10">
        <v>1085.5899999999999</v>
      </c>
      <c r="R1455" s="10" t="s">
        <v>614</v>
      </c>
      <c r="S1455" s="10" t="s">
        <v>585</v>
      </c>
      <c r="T1455" s="59">
        <v>0.3</v>
      </c>
      <c r="U1455" s="10">
        <v>325.68</v>
      </c>
    </row>
    <row r="1456" spans="1:21" x14ac:dyDescent="0.3">
      <c r="A1456" s="10" t="s">
        <v>30175</v>
      </c>
      <c r="B1456" s="61">
        <v>45068</v>
      </c>
      <c r="C1456" s="10" t="s">
        <v>4112</v>
      </c>
      <c r="D1456" s="10" t="s">
        <v>30174</v>
      </c>
      <c r="E1456" s="10" t="s">
        <v>581</v>
      </c>
      <c r="F1456" s="10" t="s">
        <v>83</v>
      </c>
      <c r="G1456" s="10" t="s">
        <v>601</v>
      </c>
      <c r="H1456" s="10" t="s">
        <v>579</v>
      </c>
      <c r="I1456" s="10" t="s">
        <v>722</v>
      </c>
      <c r="J1456" s="10" t="s">
        <v>25399</v>
      </c>
      <c r="K1456" s="10" t="s">
        <v>17391</v>
      </c>
      <c r="L1456" s="10">
        <v>1</v>
      </c>
      <c r="M1456" s="10">
        <v>494.65</v>
      </c>
      <c r="N1456" s="10">
        <v>494.65</v>
      </c>
      <c r="O1456" s="59">
        <v>0.2</v>
      </c>
      <c r="P1456" s="10">
        <v>98.93</v>
      </c>
      <c r="Q1456" s="10">
        <v>395.72</v>
      </c>
      <c r="R1456" s="10" t="s">
        <v>565</v>
      </c>
      <c r="S1456" s="10" t="s">
        <v>564</v>
      </c>
      <c r="T1456" s="59">
        <v>0.3</v>
      </c>
      <c r="U1456" s="10">
        <v>118.72</v>
      </c>
    </row>
    <row r="1457" spans="1:21" x14ac:dyDescent="0.3">
      <c r="A1457" s="10" t="s">
        <v>30173</v>
      </c>
      <c r="B1457" s="61">
        <v>44990</v>
      </c>
      <c r="C1457" s="10" t="s">
        <v>3559</v>
      </c>
      <c r="D1457" s="10" t="s">
        <v>16285</v>
      </c>
      <c r="E1457" s="10" t="s">
        <v>571</v>
      </c>
      <c r="F1457" s="10" t="s">
        <v>570</v>
      </c>
      <c r="G1457" s="10" t="s">
        <v>601</v>
      </c>
      <c r="H1457" s="10" t="s">
        <v>590</v>
      </c>
      <c r="I1457" s="10" t="s">
        <v>589</v>
      </c>
      <c r="J1457" s="10" t="s">
        <v>30172</v>
      </c>
      <c r="K1457" s="10" t="s">
        <v>30171</v>
      </c>
      <c r="L1457" s="10">
        <v>10</v>
      </c>
      <c r="M1457" s="10">
        <v>958.09</v>
      </c>
      <c r="N1457" s="10">
        <v>9580.9</v>
      </c>
      <c r="O1457" s="59">
        <v>0</v>
      </c>
      <c r="P1457" s="10">
        <v>0</v>
      </c>
      <c r="Q1457" s="10">
        <v>9580.9</v>
      </c>
      <c r="R1457" s="10" t="s">
        <v>586</v>
      </c>
      <c r="S1457" s="10" t="s">
        <v>585</v>
      </c>
      <c r="T1457" s="59">
        <v>0.15</v>
      </c>
      <c r="U1457" s="10">
        <v>1437.13</v>
      </c>
    </row>
    <row r="1458" spans="1:21" x14ac:dyDescent="0.3">
      <c r="A1458" s="10" t="s">
        <v>30170</v>
      </c>
      <c r="B1458" s="61">
        <v>45359</v>
      </c>
      <c r="C1458" s="10" t="s">
        <v>26832</v>
      </c>
      <c r="D1458" s="10" t="s">
        <v>4712</v>
      </c>
      <c r="E1458" s="10" t="s">
        <v>603</v>
      </c>
      <c r="F1458" s="10" t="s">
        <v>602</v>
      </c>
      <c r="G1458" s="10" t="s">
        <v>601</v>
      </c>
      <c r="H1458" s="10" t="s">
        <v>579</v>
      </c>
      <c r="I1458" s="10" t="s">
        <v>578</v>
      </c>
      <c r="J1458" s="10" t="s">
        <v>18448</v>
      </c>
      <c r="K1458" s="10" t="s">
        <v>30169</v>
      </c>
      <c r="L1458" s="10">
        <v>4</v>
      </c>
      <c r="M1458" s="10">
        <v>933.39</v>
      </c>
      <c r="N1458" s="10">
        <v>3733.56</v>
      </c>
      <c r="O1458" s="59">
        <v>0.1</v>
      </c>
      <c r="P1458" s="10">
        <v>373.36</v>
      </c>
      <c r="Q1458" s="10">
        <v>3360.2</v>
      </c>
      <c r="R1458" s="10" t="s">
        <v>586</v>
      </c>
      <c r="S1458" s="10" t="s">
        <v>585</v>
      </c>
      <c r="T1458" s="59">
        <v>0.3</v>
      </c>
      <c r="U1458" s="10">
        <v>1008.06</v>
      </c>
    </row>
    <row r="1459" spans="1:21" x14ac:dyDescent="0.3">
      <c r="A1459" s="10" t="s">
        <v>30168</v>
      </c>
      <c r="B1459" s="61">
        <v>45247</v>
      </c>
      <c r="C1459" s="10" t="s">
        <v>5365</v>
      </c>
      <c r="D1459" s="10" t="s">
        <v>20010</v>
      </c>
      <c r="E1459" s="10" t="s">
        <v>581</v>
      </c>
      <c r="F1459" s="10" t="s">
        <v>83</v>
      </c>
      <c r="G1459" s="10" t="s">
        <v>601</v>
      </c>
      <c r="H1459" s="10" t="s">
        <v>600</v>
      </c>
      <c r="I1459" s="10" t="s">
        <v>664</v>
      </c>
      <c r="J1459" s="10" t="s">
        <v>30167</v>
      </c>
      <c r="K1459" s="10" t="s">
        <v>18949</v>
      </c>
      <c r="L1459" s="10">
        <v>10</v>
      </c>
      <c r="M1459" s="10">
        <v>291.39999999999998</v>
      </c>
      <c r="N1459" s="10">
        <v>2914</v>
      </c>
      <c r="O1459" s="59">
        <v>0</v>
      </c>
      <c r="P1459" s="10">
        <v>0</v>
      </c>
      <c r="Q1459" s="10">
        <v>2914</v>
      </c>
      <c r="R1459" s="10" t="s">
        <v>565</v>
      </c>
      <c r="S1459" s="10" t="s">
        <v>596</v>
      </c>
      <c r="T1459" s="59">
        <v>0.25</v>
      </c>
      <c r="U1459" s="10">
        <v>728.5</v>
      </c>
    </row>
    <row r="1460" spans="1:21" x14ac:dyDescent="0.3">
      <c r="A1460" s="10" t="s">
        <v>30166</v>
      </c>
      <c r="B1460" s="61">
        <v>45275</v>
      </c>
      <c r="C1460" s="10" t="s">
        <v>17265</v>
      </c>
      <c r="D1460" s="10" t="s">
        <v>26302</v>
      </c>
      <c r="E1460" s="10" t="s">
        <v>592</v>
      </c>
      <c r="F1460" s="10" t="s">
        <v>591</v>
      </c>
      <c r="G1460" s="10" t="s">
        <v>569</v>
      </c>
      <c r="H1460" s="10" t="s">
        <v>590</v>
      </c>
      <c r="I1460" s="10" t="s">
        <v>635</v>
      </c>
      <c r="J1460" s="10" t="s">
        <v>24576</v>
      </c>
      <c r="K1460" s="10" t="s">
        <v>21988</v>
      </c>
      <c r="L1460" s="10">
        <v>5</v>
      </c>
      <c r="M1460" s="10">
        <v>816.87</v>
      </c>
      <c r="N1460" s="10">
        <v>4084.35</v>
      </c>
      <c r="O1460" s="59">
        <v>0.1</v>
      </c>
      <c r="P1460" s="10">
        <v>408.44</v>
      </c>
      <c r="Q1460" s="10">
        <v>3675.91</v>
      </c>
      <c r="R1460" s="10" t="s">
        <v>575</v>
      </c>
      <c r="S1460" s="10" t="s">
        <v>607</v>
      </c>
      <c r="T1460" s="59">
        <v>0.25</v>
      </c>
      <c r="U1460" s="10">
        <v>918.98</v>
      </c>
    </row>
    <row r="1461" spans="1:21" x14ac:dyDescent="0.3">
      <c r="A1461" s="10" t="s">
        <v>30165</v>
      </c>
      <c r="B1461" s="61">
        <v>45367</v>
      </c>
      <c r="C1461" s="10" t="s">
        <v>3507</v>
      </c>
      <c r="D1461" s="10" t="s">
        <v>6290</v>
      </c>
      <c r="E1461" s="10" t="s">
        <v>571</v>
      </c>
      <c r="F1461" s="10" t="s">
        <v>11</v>
      </c>
      <c r="G1461" s="10" t="s">
        <v>601</v>
      </c>
      <c r="H1461" s="10" t="s">
        <v>600</v>
      </c>
      <c r="I1461" s="10" t="s">
        <v>664</v>
      </c>
      <c r="J1461" s="10" t="s">
        <v>30164</v>
      </c>
      <c r="K1461" s="10" t="s">
        <v>30163</v>
      </c>
      <c r="L1461" s="10">
        <v>8</v>
      </c>
      <c r="M1461" s="10">
        <v>983.01</v>
      </c>
      <c r="N1461" s="10">
        <v>7864.08</v>
      </c>
      <c r="O1461" s="59">
        <v>0.1</v>
      </c>
      <c r="P1461" s="10">
        <v>786.41</v>
      </c>
      <c r="Q1461" s="10">
        <v>7077.67</v>
      </c>
      <c r="R1461" s="10" t="s">
        <v>575</v>
      </c>
      <c r="S1461" s="10" t="s">
        <v>564</v>
      </c>
      <c r="T1461" s="59">
        <v>0.3</v>
      </c>
      <c r="U1461" s="10">
        <v>2123.3000000000002</v>
      </c>
    </row>
    <row r="1462" spans="1:21" x14ac:dyDescent="0.3">
      <c r="A1462" s="10" t="s">
        <v>30162</v>
      </c>
      <c r="B1462" s="61">
        <v>45146</v>
      </c>
      <c r="C1462" s="10" t="s">
        <v>27595</v>
      </c>
      <c r="D1462" s="10" t="s">
        <v>30161</v>
      </c>
      <c r="E1462" s="10" t="s">
        <v>571</v>
      </c>
      <c r="F1462" s="10" t="s">
        <v>570</v>
      </c>
      <c r="G1462" s="10" t="s">
        <v>569</v>
      </c>
      <c r="H1462" s="10" t="s">
        <v>590</v>
      </c>
      <c r="I1462" s="10" t="s">
        <v>748</v>
      </c>
      <c r="J1462" s="10" t="s">
        <v>27825</v>
      </c>
      <c r="K1462" s="10" t="s">
        <v>8923</v>
      </c>
      <c r="L1462" s="10">
        <v>3</v>
      </c>
      <c r="M1462" s="10">
        <v>190.22</v>
      </c>
      <c r="N1462" s="10">
        <v>570.66</v>
      </c>
      <c r="O1462" s="59">
        <v>0.2</v>
      </c>
      <c r="P1462" s="10">
        <v>114.13</v>
      </c>
      <c r="Q1462" s="10">
        <v>456.53</v>
      </c>
      <c r="R1462" s="10" t="s">
        <v>586</v>
      </c>
      <c r="S1462" s="10" t="s">
        <v>596</v>
      </c>
      <c r="T1462" s="59">
        <v>0.15</v>
      </c>
      <c r="U1462" s="10">
        <v>68.48</v>
      </c>
    </row>
    <row r="1463" spans="1:21" x14ac:dyDescent="0.3">
      <c r="A1463" s="10" t="s">
        <v>30160</v>
      </c>
      <c r="B1463" s="61">
        <v>45050</v>
      </c>
      <c r="C1463" s="10" t="s">
        <v>30159</v>
      </c>
      <c r="D1463" s="10" t="s">
        <v>3074</v>
      </c>
      <c r="E1463" s="10" t="s">
        <v>592</v>
      </c>
      <c r="F1463" s="10" t="s">
        <v>18</v>
      </c>
      <c r="G1463" s="10" t="s">
        <v>601</v>
      </c>
      <c r="H1463" s="10" t="s">
        <v>544</v>
      </c>
      <c r="I1463" s="10" t="s">
        <v>610</v>
      </c>
      <c r="J1463" s="10" t="s">
        <v>10415</v>
      </c>
      <c r="K1463" s="10" t="s">
        <v>30158</v>
      </c>
      <c r="L1463" s="10">
        <v>4</v>
      </c>
      <c r="M1463" s="10">
        <v>865.44</v>
      </c>
      <c r="N1463" s="10">
        <v>3461.76</v>
      </c>
      <c r="O1463" s="59">
        <v>0.05</v>
      </c>
      <c r="P1463" s="10">
        <v>173.09</v>
      </c>
      <c r="Q1463" s="10">
        <v>3288.67</v>
      </c>
      <c r="R1463" s="10" t="s">
        <v>614</v>
      </c>
      <c r="S1463" s="10" t="s">
        <v>607</v>
      </c>
      <c r="T1463" s="59">
        <v>0.25</v>
      </c>
      <c r="U1463" s="10">
        <v>822.17</v>
      </c>
    </row>
    <row r="1464" spans="1:21" x14ac:dyDescent="0.3">
      <c r="A1464" s="10" t="s">
        <v>30157</v>
      </c>
      <c r="B1464" s="61">
        <v>45067</v>
      </c>
      <c r="C1464" s="10" t="s">
        <v>13416</v>
      </c>
      <c r="D1464" s="10" t="s">
        <v>2452</v>
      </c>
      <c r="E1464" s="10" t="s">
        <v>571</v>
      </c>
      <c r="F1464" s="10" t="s">
        <v>570</v>
      </c>
      <c r="G1464" s="10" t="s">
        <v>569</v>
      </c>
      <c r="H1464" s="10" t="s">
        <v>600</v>
      </c>
      <c r="I1464" s="10" t="s">
        <v>627</v>
      </c>
      <c r="J1464" s="10" t="s">
        <v>30156</v>
      </c>
      <c r="K1464" s="10" t="s">
        <v>14574</v>
      </c>
      <c r="L1464" s="10">
        <v>2</v>
      </c>
      <c r="M1464" s="10">
        <v>587.75</v>
      </c>
      <c r="N1464" s="10">
        <v>1175.5</v>
      </c>
      <c r="O1464" s="59">
        <v>0.2</v>
      </c>
      <c r="P1464" s="10">
        <v>235.1</v>
      </c>
      <c r="Q1464" s="10">
        <v>940.4</v>
      </c>
      <c r="R1464" s="10" t="s">
        <v>614</v>
      </c>
      <c r="S1464" s="10" t="s">
        <v>585</v>
      </c>
      <c r="T1464" s="59">
        <v>0.15</v>
      </c>
      <c r="U1464" s="10">
        <v>141.06</v>
      </c>
    </row>
    <row r="1465" spans="1:21" x14ac:dyDescent="0.3">
      <c r="A1465" s="10" t="s">
        <v>30155</v>
      </c>
      <c r="B1465" s="61">
        <v>45312</v>
      </c>
      <c r="C1465" s="10" t="s">
        <v>16386</v>
      </c>
      <c r="D1465" s="10" t="s">
        <v>30154</v>
      </c>
      <c r="E1465" s="10" t="s">
        <v>581</v>
      </c>
      <c r="F1465" s="10" t="s">
        <v>83</v>
      </c>
      <c r="G1465" s="10" t="s">
        <v>569</v>
      </c>
      <c r="H1465" s="10" t="s">
        <v>579</v>
      </c>
      <c r="I1465" s="10" t="s">
        <v>578</v>
      </c>
      <c r="J1465" s="10" t="s">
        <v>30153</v>
      </c>
      <c r="K1465" s="10" t="s">
        <v>15937</v>
      </c>
      <c r="L1465" s="10">
        <v>7</v>
      </c>
      <c r="M1465" s="10">
        <v>967.89</v>
      </c>
      <c r="N1465" s="10">
        <v>6775.23</v>
      </c>
      <c r="O1465" s="59">
        <v>0.2</v>
      </c>
      <c r="P1465" s="10">
        <v>1355.05</v>
      </c>
      <c r="Q1465" s="10">
        <v>5420.18</v>
      </c>
      <c r="R1465" s="10" t="s">
        <v>614</v>
      </c>
      <c r="S1465" s="10" t="s">
        <v>585</v>
      </c>
      <c r="T1465" s="59">
        <v>0.15</v>
      </c>
      <c r="U1465" s="10">
        <v>813.03</v>
      </c>
    </row>
    <row r="1466" spans="1:21" x14ac:dyDescent="0.3">
      <c r="A1466" s="10" t="s">
        <v>30152</v>
      </c>
      <c r="B1466" s="61">
        <v>45114</v>
      </c>
      <c r="C1466" s="10" t="s">
        <v>6391</v>
      </c>
      <c r="D1466" s="10" t="s">
        <v>18832</v>
      </c>
      <c r="E1466" s="10" t="s">
        <v>592</v>
      </c>
      <c r="F1466" s="10" t="s">
        <v>18</v>
      </c>
      <c r="G1466" s="10" t="s">
        <v>601</v>
      </c>
      <c r="H1466" s="10" t="s">
        <v>600</v>
      </c>
      <c r="I1466" s="10" t="s">
        <v>627</v>
      </c>
      <c r="J1466" s="10" t="s">
        <v>30151</v>
      </c>
      <c r="K1466" s="10" t="s">
        <v>30150</v>
      </c>
      <c r="L1466" s="10">
        <v>2</v>
      </c>
      <c r="M1466" s="10">
        <v>492.27</v>
      </c>
      <c r="N1466" s="10">
        <v>984.54</v>
      </c>
      <c r="O1466" s="59">
        <v>0.05</v>
      </c>
      <c r="P1466" s="10">
        <v>49.23</v>
      </c>
      <c r="Q1466" s="10">
        <v>935.31</v>
      </c>
      <c r="R1466" s="10" t="s">
        <v>565</v>
      </c>
      <c r="S1466" s="10" t="s">
        <v>607</v>
      </c>
      <c r="T1466" s="59">
        <v>0.15</v>
      </c>
      <c r="U1466" s="10">
        <v>140.30000000000001</v>
      </c>
    </row>
    <row r="1467" spans="1:21" x14ac:dyDescent="0.3">
      <c r="A1467" s="10" t="s">
        <v>30149</v>
      </c>
      <c r="B1467" s="61">
        <v>44951</v>
      </c>
      <c r="C1467" s="10" t="s">
        <v>30148</v>
      </c>
      <c r="D1467" s="10" t="s">
        <v>6681</v>
      </c>
      <c r="E1467" s="10" t="s">
        <v>629</v>
      </c>
      <c r="F1467" s="10" t="s">
        <v>790</v>
      </c>
      <c r="G1467" s="10" t="s">
        <v>569</v>
      </c>
      <c r="H1467" s="10" t="s">
        <v>590</v>
      </c>
      <c r="I1467" s="10" t="s">
        <v>748</v>
      </c>
      <c r="J1467" s="10" t="s">
        <v>30147</v>
      </c>
      <c r="K1467" s="10" t="s">
        <v>14500</v>
      </c>
      <c r="L1467" s="10">
        <v>9</v>
      </c>
      <c r="M1467" s="10">
        <v>374.55</v>
      </c>
      <c r="N1467" s="10">
        <v>3370.95</v>
      </c>
      <c r="O1467" s="59">
        <v>0.1</v>
      </c>
      <c r="P1467" s="10">
        <v>337.1</v>
      </c>
      <c r="Q1467" s="10">
        <v>3033.85</v>
      </c>
      <c r="R1467" s="10" t="s">
        <v>565</v>
      </c>
      <c r="S1467" s="10" t="s">
        <v>607</v>
      </c>
      <c r="T1467" s="59">
        <v>0.3</v>
      </c>
      <c r="U1467" s="10">
        <v>910.15</v>
      </c>
    </row>
    <row r="1468" spans="1:21" x14ac:dyDescent="0.3">
      <c r="A1468" s="10" t="s">
        <v>30146</v>
      </c>
      <c r="B1468" s="61">
        <v>45076</v>
      </c>
      <c r="C1468" s="10" t="s">
        <v>1193</v>
      </c>
      <c r="D1468" s="10" t="s">
        <v>8131</v>
      </c>
      <c r="E1468" s="10" t="s">
        <v>629</v>
      </c>
      <c r="F1468" s="10" t="s">
        <v>628</v>
      </c>
      <c r="G1468" s="10" t="s">
        <v>601</v>
      </c>
      <c r="H1468" s="10" t="s">
        <v>544</v>
      </c>
      <c r="I1468" s="10" t="s">
        <v>568</v>
      </c>
      <c r="J1468" s="10" t="s">
        <v>30145</v>
      </c>
      <c r="K1468" s="10" t="s">
        <v>30144</v>
      </c>
      <c r="L1468" s="10">
        <v>7</v>
      </c>
      <c r="M1468" s="10">
        <v>784.89</v>
      </c>
      <c r="N1468" s="10">
        <v>5494.23</v>
      </c>
      <c r="O1468" s="59">
        <v>0.1</v>
      </c>
      <c r="P1468" s="10">
        <v>549.41999999999996</v>
      </c>
      <c r="Q1468" s="10">
        <v>4944.8100000000004</v>
      </c>
      <c r="R1468" s="10" t="s">
        <v>614</v>
      </c>
      <c r="S1468" s="10" t="s">
        <v>585</v>
      </c>
      <c r="T1468" s="59">
        <v>0.15</v>
      </c>
      <c r="U1468" s="10">
        <v>741.72</v>
      </c>
    </row>
    <row r="1469" spans="1:21" x14ac:dyDescent="0.3">
      <c r="A1469" s="10" t="s">
        <v>30143</v>
      </c>
      <c r="B1469" s="61">
        <v>44970</v>
      </c>
      <c r="C1469" s="10" t="s">
        <v>30142</v>
      </c>
      <c r="D1469" s="10" t="s">
        <v>27219</v>
      </c>
      <c r="E1469" s="10" t="s">
        <v>581</v>
      </c>
      <c r="F1469" s="10" t="s">
        <v>7</v>
      </c>
      <c r="G1469" s="10" t="s">
        <v>569</v>
      </c>
      <c r="H1469" s="10" t="s">
        <v>600</v>
      </c>
      <c r="I1469" s="10" t="s">
        <v>599</v>
      </c>
      <c r="J1469" s="10" t="s">
        <v>29683</v>
      </c>
      <c r="K1469" s="10" t="s">
        <v>22048</v>
      </c>
      <c r="L1469" s="10">
        <v>9</v>
      </c>
      <c r="M1469" s="10">
        <v>837.11</v>
      </c>
      <c r="N1469" s="10">
        <v>7533.99</v>
      </c>
      <c r="O1469" s="59">
        <v>0.1</v>
      </c>
      <c r="P1469" s="10">
        <v>753.4</v>
      </c>
      <c r="Q1469" s="10">
        <v>6780.59</v>
      </c>
      <c r="R1469" s="10" t="s">
        <v>586</v>
      </c>
      <c r="S1469" s="10" t="s">
        <v>596</v>
      </c>
      <c r="T1469" s="59">
        <v>0.25</v>
      </c>
      <c r="U1469" s="10">
        <v>1695.15</v>
      </c>
    </row>
    <row r="1470" spans="1:21" x14ac:dyDescent="0.3">
      <c r="A1470" s="10" t="s">
        <v>30141</v>
      </c>
      <c r="B1470" s="61">
        <v>45112</v>
      </c>
      <c r="C1470" s="10" t="s">
        <v>30140</v>
      </c>
      <c r="D1470" s="10" t="s">
        <v>30139</v>
      </c>
      <c r="E1470" s="10" t="s">
        <v>603</v>
      </c>
      <c r="F1470" s="10" t="s">
        <v>602</v>
      </c>
      <c r="G1470" s="10" t="s">
        <v>601</v>
      </c>
      <c r="H1470" s="10" t="s">
        <v>600</v>
      </c>
      <c r="I1470" s="10" t="s">
        <v>599</v>
      </c>
      <c r="J1470" s="10" t="s">
        <v>1017</v>
      </c>
      <c r="K1470" s="10" t="s">
        <v>13340</v>
      </c>
      <c r="L1470" s="10">
        <v>6</v>
      </c>
      <c r="M1470" s="10">
        <v>328.39</v>
      </c>
      <c r="N1470" s="10">
        <v>1970.34</v>
      </c>
      <c r="O1470" s="59">
        <v>0.1</v>
      </c>
      <c r="P1470" s="10">
        <v>197.03</v>
      </c>
      <c r="Q1470" s="10">
        <v>1773.31</v>
      </c>
      <c r="R1470" s="10" t="s">
        <v>565</v>
      </c>
      <c r="S1470" s="10" t="s">
        <v>585</v>
      </c>
      <c r="T1470" s="59">
        <v>0.3</v>
      </c>
      <c r="U1470" s="10">
        <v>531.99</v>
      </c>
    </row>
    <row r="1471" spans="1:21" x14ac:dyDescent="0.3">
      <c r="A1471" s="10" t="s">
        <v>30138</v>
      </c>
      <c r="B1471" s="61">
        <v>45154</v>
      </c>
      <c r="C1471" s="10" t="s">
        <v>26386</v>
      </c>
      <c r="D1471" s="10" t="s">
        <v>10091</v>
      </c>
      <c r="E1471" s="10" t="s">
        <v>592</v>
      </c>
      <c r="F1471" s="10" t="s">
        <v>591</v>
      </c>
      <c r="G1471" s="10" t="s">
        <v>601</v>
      </c>
      <c r="H1471" s="10" t="s">
        <v>579</v>
      </c>
      <c r="I1471" s="10" t="s">
        <v>722</v>
      </c>
      <c r="J1471" s="10" t="s">
        <v>30137</v>
      </c>
      <c r="K1471" s="10" t="s">
        <v>30136</v>
      </c>
      <c r="L1471" s="10">
        <v>1</v>
      </c>
      <c r="M1471" s="10">
        <v>525.86</v>
      </c>
      <c r="N1471" s="10">
        <v>525.86</v>
      </c>
      <c r="O1471" s="59">
        <v>0.1</v>
      </c>
      <c r="P1471" s="10">
        <v>52.59</v>
      </c>
      <c r="Q1471" s="10">
        <v>473.27</v>
      </c>
      <c r="R1471" s="10" t="s">
        <v>565</v>
      </c>
      <c r="S1471" s="10" t="s">
        <v>564</v>
      </c>
      <c r="T1471" s="59">
        <v>0.3</v>
      </c>
      <c r="U1471" s="10">
        <v>141.97999999999999</v>
      </c>
    </row>
    <row r="1472" spans="1:21" x14ac:dyDescent="0.3">
      <c r="A1472" s="10" t="s">
        <v>30135</v>
      </c>
      <c r="B1472" s="61">
        <v>45028</v>
      </c>
      <c r="C1472" s="10" t="s">
        <v>26064</v>
      </c>
      <c r="D1472" s="10" t="s">
        <v>30134</v>
      </c>
      <c r="E1472" s="10" t="s">
        <v>592</v>
      </c>
      <c r="F1472" s="10" t="s">
        <v>18</v>
      </c>
      <c r="G1472" s="10" t="s">
        <v>569</v>
      </c>
      <c r="H1472" s="10" t="s">
        <v>579</v>
      </c>
      <c r="I1472" s="10" t="s">
        <v>722</v>
      </c>
      <c r="J1472" s="10" t="s">
        <v>30133</v>
      </c>
      <c r="K1472" s="10" t="s">
        <v>24761</v>
      </c>
      <c r="L1472" s="10">
        <v>9</v>
      </c>
      <c r="M1472" s="10">
        <v>880.34</v>
      </c>
      <c r="N1472" s="10">
        <v>7923.06</v>
      </c>
      <c r="O1472" s="59">
        <v>0.2</v>
      </c>
      <c r="P1472" s="10">
        <v>1584.61</v>
      </c>
      <c r="Q1472" s="10">
        <v>6338.45</v>
      </c>
      <c r="R1472" s="10" t="s">
        <v>614</v>
      </c>
      <c r="S1472" s="10" t="s">
        <v>585</v>
      </c>
      <c r="T1472" s="59">
        <v>0.15</v>
      </c>
      <c r="U1472" s="10">
        <v>950.77</v>
      </c>
    </row>
    <row r="1473" spans="1:21" x14ac:dyDescent="0.3">
      <c r="A1473" s="10" t="s">
        <v>30132</v>
      </c>
      <c r="B1473" s="61">
        <v>45139</v>
      </c>
      <c r="C1473" s="10" t="s">
        <v>30131</v>
      </c>
      <c r="D1473" s="10" t="s">
        <v>28443</v>
      </c>
      <c r="E1473" s="10" t="s">
        <v>592</v>
      </c>
      <c r="F1473" s="10" t="s">
        <v>18</v>
      </c>
      <c r="G1473" s="10" t="s">
        <v>569</v>
      </c>
      <c r="H1473" s="10" t="s">
        <v>600</v>
      </c>
      <c r="I1473" s="10" t="s">
        <v>664</v>
      </c>
      <c r="J1473" s="10" t="s">
        <v>30130</v>
      </c>
      <c r="K1473" s="10" t="s">
        <v>30129</v>
      </c>
      <c r="L1473" s="10">
        <v>7</v>
      </c>
      <c r="M1473" s="10">
        <v>254.55</v>
      </c>
      <c r="N1473" s="10">
        <v>1781.85</v>
      </c>
      <c r="O1473" s="59">
        <v>0.05</v>
      </c>
      <c r="P1473" s="10">
        <v>89.09</v>
      </c>
      <c r="Q1473" s="10">
        <v>1692.76</v>
      </c>
      <c r="R1473" s="10" t="s">
        <v>614</v>
      </c>
      <c r="S1473" s="10" t="s">
        <v>585</v>
      </c>
      <c r="T1473" s="59">
        <v>0.3</v>
      </c>
      <c r="U1473" s="10">
        <v>507.83</v>
      </c>
    </row>
    <row r="1474" spans="1:21" x14ac:dyDescent="0.3">
      <c r="A1474" s="10" t="s">
        <v>30128</v>
      </c>
      <c r="B1474" s="61">
        <v>45038</v>
      </c>
      <c r="C1474" s="10" t="s">
        <v>18080</v>
      </c>
      <c r="D1474" s="10" t="s">
        <v>30127</v>
      </c>
      <c r="E1474" s="10" t="s">
        <v>571</v>
      </c>
      <c r="F1474" s="10" t="s">
        <v>11</v>
      </c>
      <c r="G1474" s="10" t="s">
        <v>601</v>
      </c>
      <c r="H1474" s="10" t="s">
        <v>579</v>
      </c>
      <c r="I1474" s="10" t="s">
        <v>711</v>
      </c>
      <c r="J1474" s="10" t="s">
        <v>30126</v>
      </c>
      <c r="K1474" s="10" t="s">
        <v>24889</v>
      </c>
      <c r="L1474" s="10">
        <v>5</v>
      </c>
      <c r="M1474" s="10">
        <v>166.05</v>
      </c>
      <c r="N1474" s="10">
        <v>830.25</v>
      </c>
      <c r="O1474" s="59">
        <v>0.05</v>
      </c>
      <c r="P1474" s="10">
        <v>41.51</v>
      </c>
      <c r="Q1474" s="10">
        <v>788.74</v>
      </c>
      <c r="R1474" s="10" t="s">
        <v>586</v>
      </c>
      <c r="S1474" s="10" t="s">
        <v>607</v>
      </c>
      <c r="T1474" s="59">
        <v>0.3</v>
      </c>
      <c r="U1474" s="10">
        <v>236.62</v>
      </c>
    </row>
    <row r="1475" spans="1:21" x14ac:dyDescent="0.3">
      <c r="A1475" s="10" t="s">
        <v>30125</v>
      </c>
      <c r="B1475" s="61">
        <v>44929</v>
      </c>
      <c r="C1475" s="10" t="s">
        <v>9794</v>
      </c>
      <c r="D1475" s="10" t="s">
        <v>17006</v>
      </c>
      <c r="E1475" s="10" t="s">
        <v>592</v>
      </c>
      <c r="F1475" s="10" t="s">
        <v>18</v>
      </c>
      <c r="G1475" s="10" t="s">
        <v>601</v>
      </c>
      <c r="H1475" s="10" t="s">
        <v>579</v>
      </c>
      <c r="I1475" s="10" t="s">
        <v>711</v>
      </c>
      <c r="J1475" s="10" t="s">
        <v>15540</v>
      </c>
      <c r="K1475" s="10" t="s">
        <v>9247</v>
      </c>
      <c r="L1475" s="10">
        <v>2</v>
      </c>
      <c r="M1475" s="10">
        <v>736.95</v>
      </c>
      <c r="N1475" s="10">
        <v>1473.9</v>
      </c>
      <c r="O1475" s="59">
        <v>0.1</v>
      </c>
      <c r="P1475" s="10">
        <v>147.38999999999999</v>
      </c>
      <c r="Q1475" s="10">
        <v>1326.51</v>
      </c>
      <c r="R1475" s="10" t="s">
        <v>575</v>
      </c>
      <c r="S1475" s="10" t="s">
        <v>564</v>
      </c>
      <c r="T1475" s="59">
        <v>0.25</v>
      </c>
      <c r="U1475" s="10">
        <v>331.63</v>
      </c>
    </row>
    <row r="1476" spans="1:21" x14ac:dyDescent="0.3">
      <c r="A1476" s="10" t="s">
        <v>30124</v>
      </c>
      <c r="B1476" s="61">
        <v>45095</v>
      </c>
      <c r="C1476" s="10" t="s">
        <v>21252</v>
      </c>
      <c r="D1476" s="10" t="s">
        <v>30123</v>
      </c>
      <c r="E1476" s="10" t="s">
        <v>581</v>
      </c>
      <c r="F1476" s="10" t="s">
        <v>83</v>
      </c>
      <c r="G1476" s="10" t="s">
        <v>601</v>
      </c>
      <c r="H1476" s="10" t="s">
        <v>600</v>
      </c>
      <c r="I1476" s="10" t="s">
        <v>664</v>
      </c>
      <c r="J1476" s="10" t="s">
        <v>23700</v>
      </c>
      <c r="K1476" s="10" t="s">
        <v>3789</v>
      </c>
      <c r="L1476" s="10">
        <v>8</v>
      </c>
      <c r="M1476" s="10">
        <v>466.73</v>
      </c>
      <c r="N1476" s="10">
        <v>3733.84</v>
      </c>
      <c r="O1476" s="59">
        <v>0</v>
      </c>
      <c r="P1476" s="10">
        <v>0</v>
      </c>
      <c r="Q1476" s="10">
        <v>3733.84</v>
      </c>
      <c r="R1476" s="10" t="s">
        <v>575</v>
      </c>
      <c r="S1476" s="10" t="s">
        <v>564</v>
      </c>
      <c r="T1476" s="59">
        <v>0.15</v>
      </c>
      <c r="U1476" s="10">
        <v>560.08000000000004</v>
      </c>
    </row>
    <row r="1477" spans="1:21" x14ac:dyDescent="0.3">
      <c r="A1477" s="10" t="s">
        <v>30122</v>
      </c>
      <c r="B1477" s="61">
        <v>44937</v>
      </c>
      <c r="C1477" s="10" t="s">
        <v>30121</v>
      </c>
      <c r="D1477" s="10" t="s">
        <v>11053</v>
      </c>
      <c r="E1477" s="10" t="s">
        <v>629</v>
      </c>
      <c r="F1477" s="10" t="s">
        <v>790</v>
      </c>
      <c r="G1477" s="10" t="s">
        <v>569</v>
      </c>
      <c r="H1477" s="10" t="s">
        <v>544</v>
      </c>
      <c r="I1477" s="10" t="s">
        <v>610</v>
      </c>
      <c r="J1477" s="10" t="s">
        <v>30120</v>
      </c>
      <c r="K1477" s="10" t="s">
        <v>11764</v>
      </c>
      <c r="L1477" s="10">
        <v>10</v>
      </c>
      <c r="M1477" s="10">
        <v>108.12</v>
      </c>
      <c r="N1477" s="10">
        <v>1081.2</v>
      </c>
      <c r="O1477" s="59">
        <v>0.1</v>
      </c>
      <c r="P1477" s="10">
        <v>108.12</v>
      </c>
      <c r="Q1477" s="10">
        <v>973.08</v>
      </c>
      <c r="R1477" s="10" t="s">
        <v>586</v>
      </c>
      <c r="S1477" s="10" t="s">
        <v>585</v>
      </c>
      <c r="T1477" s="59">
        <v>0.15</v>
      </c>
      <c r="U1477" s="10">
        <v>145.96</v>
      </c>
    </row>
    <row r="1478" spans="1:21" x14ac:dyDescent="0.3">
      <c r="A1478" s="10" t="s">
        <v>30119</v>
      </c>
      <c r="B1478" s="61">
        <v>45168</v>
      </c>
      <c r="C1478" s="10" t="s">
        <v>18745</v>
      </c>
      <c r="D1478" s="10" t="s">
        <v>24351</v>
      </c>
      <c r="E1478" s="10" t="s">
        <v>592</v>
      </c>
      <c r="F1478" s="10" t="s">
        <v>591</v>
      </c>
      <c r="G1478" s="10" t="s">
        <v>601</v>
      </c>
      <c r="H1478" s="10" t="s">
        <v>579</v>
      </c>
      <c r="I1478" s="10" t="s">
        <v>722</v>
      </c>
      <c r="J1478" s="10" t="s">
        <v>21847</v>
      </c>
      <c r="K1478" s="10" t="s">
        <v>18644</v>
      </c>
      <c r="L1478" s="10">
        <v>9</v>
      </c>
      <c r="M1478" s="10">
        <v>375.64</v>
      </c>
      <c r="N1478" s="10">
        <v>3380.76</v>
      </c>
      <c r="O1478" s="59">
        <v>0.1</v>
      </c>
      <c r="P1478" s="10">
        <v>338.08</v>
      </c>
      <c r="Q1478" s="10">
        <v>3042.68</v>
      </c>
      <c r="R1478" s="10" t="s">
        <v>614</v>
      </c>
      <c r="S1478" s="10" t="s">
        <v>585</v>
      </c>
      <c r="T1478" s="59">
        <v>0.3</v>
      </c>
      <c r="U1478" s="10">
        <v>912.8</v>
      </c>
    </row>
    <row r="1479" spans="1:21" x14ac:dyDescent="0.3">
      <c r="A1479" s="10" t="s">
        <v>30118</v>
      </c>
      <c r="B1479" s="61">
        <v>45156</v>
      </c>
      <c r="C1479" s="10" t="s">
        <v>2096</v>
      </c>
      <c r="D1479" s="10" t="s">
        <v>27535</v>
      </c>
      <c r="E1479" s="10" t="s">
        <v>603</v>
      </c>
      <c r="F1479" s="10" t="s">
        <v>602</v>
      </c>
      <c r="G1479" s="10" t="s">
        <v>569</v>
      </c>
      <c r="H1479" s="10" t="s">
        <v>590</v>
      </c>
      <c r="I1479" s="10" t="s">
        <v>748</v>
      </c>
      <c r="J1479" s="10" t="s">
        <v>30117</v>
      </c>
      <c r="K1479" s="10" t="s">
        <v>30116</v>
      </c>
      <c r="L1479" s="10">
        <v>7</v>
      </c>
      <c r="M1479" s="10">
        <v>654.32000000000005</v>
      </c>
      <c r="N1479" s="10">
        <v>4580.24</v>
      </c>
      <c r="O1479" s="59">
        <v>0.2</v>
      </c>
      <c r="P1479" s="10">
        <v>916.05</v>
      </c>
      <c r="Q1479" s="10">
        <v>3664.19</v>
      </c>
      <c r="R1479" s="10" t="s">
        <v>586</v>
      </c>
      <c r="S1479" s="10" t="s">
        <v>607</v>
      </c>
      <c r="T1479" s="59">
        <v>0.25</v>
      </c>
      <c r="U1479" s="10">
        <v>916.05</v>
      </c>
    </row>
    <row r="1480" spans="1:21" x14ac:dyDescent="0.3">
      <c r="A1480" s="10" t="s">
        <v>30115</v>
      </c>
      <c r="B1480" s="61">
        <v>45174</v>
      </c>
      <c r="C1480" s="10" t="s">
        <v>18663</v>
      </c>
      <c r="D1480" s="10" t="s">
        <v>24627</v>
      </c>
      <c r="E1480" s="10" t="s">
        <v>571</v>
      </c>
      <c r="F1480" s="10" t="s">
        <v>570</v>
      </c>
      <c r="G1480" s="10" t="s">
        <v>601</v>
      </c>
      <c r="H1480" s="10" t="s">
        <v>600</v>
      </c>
      <c r="I1480" s="10" t="s">
        <v>664</v>
      </c>
      <c r="J1480" s="10" t="s">
        <v>19496</v>
      </c>
      <c r="K1480" s="10" t="s">
        <v>29536</v>
      </c>
      <c r="L1480" s="10">
        <v>9</v>
      </c>
      <c r="M1480" s="10">
        <v>170.19</v>
      </c>
      <c r="N1480" s="10">
        <v>1531.71</v>
      </c>
      <c r="O1480" s="59">
        <v>0</v>
      </c>
      <c r="P1480" s="10">
        <v>0</v>
      </c>
      <c r="Q1480" s="10">
        <v>1531.71</v>
      </c>
      <c r="R1480" s="10" t="s">
        <v>614</v>
      </c>
      <c r="S1480" s="10" t="s">
        <v>585</v>
      </c>
      <c r="T1480" s="59">
        <v>0.3</v>
      </c>
      <c r="U1480" s="10">
        <v>459.51</v>
      </c>
    </row>
    <row r="1481" spans="1:21" x14ac:dyDescent="0.3">
      <c r="A1481" s="10" t="s">
        <v>30114</v>
      </c>
      <c r="B1481" s="61">
        <v>44950</v>
      </c>
      <c r="C1481" s="10" t="s">
        <v>25392</v>
      </c>
      <c r="D1481" s="10" t="s">
        <v>30113</v>
      </c>
      <c r="E1481" s="10" t="s">
        <v>629</v>
      </c>
      <c r="F1481" s="10" t="s">
        <v>759</v>
      </c>
      <c r="G1481" s="10" t="s">
        <v>601</v>
      </c>
      <c r="H1481" s="10" t="s">
        <v>600</v>
      </c>
      <c r="I1481" s="10" t="s">
        <v>599</v>
      </c>
      <c r="J1481" s="10" t="s">
        <v>30112</v>
      </c>
      <c r="K1481" s="10" t="s">
        <v>22446</v>
      </c>
      <c r="L1481" s="10">
        <v>10</v>
      </c>
      <c r="M1481" s="10">
        <v>318.13</v>
      </c>
      <c r="N1481" s="10">
        <v>3181.3</v>
      </c>
      <c r="O1481" s="59">
        <v>0</v>
      </c>
      <c r="P1481" s="10">
        <v>0</v>
      </c>
      <c r="Q1481" s="10">
        <v>3181.3</v>
      </c>
      <c r="R1481" s="10" t="s">
        <v>614</v>
      </c>
      <c r="S1481" s="10" t="s">
        <v>596</v>
      </c>
      <c r="T1481" s="59">
        <v>0.25</v>
      </c>
      <c r="U1481" s="10">
        <v>795.33</v>
      </c>
    </row>
    <row r="1482" spans="1:21" x14ac:dyDescent="0.3">
      <c r="A1482" s="10" t="s">
        <v>30111</v>
      </c>
      <c r="B1482" s="61">
        <v>45252</v>
      </c>
      <c r="C1482" s="10" t="s">
        <v>4608</v>
      </c>
      <c r="D1482" s="10" t="s">
        <v>23697</v>
      </c>
      <c r="E1482" s="10" t="s">
        <v>592</v>
      </c>
      <c r="F1482" s="10" t="s">
        <v>591</v>
      </c>
      <c r="G1482" s="10" t="s">
        <v>569</v>
      </c>
      <c r="H1482" s="10" t="s">
        <v>590</v>
      </c>
      <c r="I1482" s="10" t="s">
        <v>635</v>
      </c>
      <c r="J1482" s="10" t="s">
        <v>10425</v>
      </c>
      <c r="K1482" s="10" t="s">
        <v>18472</v>
      </c>
      <c r="L1482" s="10">
        <v>4</v>
      </c>
      <c r="M1482" s="10">
        <v>556.25</v>
      </c>
      <c r="N1482" s="10">
        <v>2225</v>
      </c>
      <c r="O1482" s="59">
        <v>0</v>
      </c>
      <c r="P1482" s="10">
        <v>0</v>
      </c>
      <c r="Q1482" s="10">
        <v>2225</v>
      </c>
      <c r="R1482" s="10" t="s">
        <v>614</v>
      </c>
      <c r="S1482" s="10" t="s">
        <v>596</v>
      </c>
      <c r="T1482" s="59">
        <v>0.25</v>
      </c>
      <c r="U1482" s="10">
        <v>556.25</v>
      </c>
    </row>
    <row r="1483" spans="1:21" x14ac:dyDescent="0.3">
      <c r="A1483" s="10" t="s">
        <v>30110</v>
      </c>
      <c r="B1483" s="61">
        <v>45231</v>
      </c>
      <c r="C1483" s="10" t="s">
        <v>7178</v>
      </c>
      <c r="D1483" s="10" t="s">
        <v>13139</v>
      </c>
      <c r="E1483" s="10" t="s">
        <v>629</v>
      </c>
      <c r="F1483" s="10" t="s">
        <v>628</v>
      </c>
      <c r="G1483" s="10" t="s">
        <v>601</v>
      </c>
      <c r="H1483" s="10" t="s">
        <v>544</v>
      </c>
      <c r="I1483" s="10" t="s">
        <v>568</v>
      </c>
      <c r="J1483" s="10" t="s">
        <v>27861</v>
      </c>
      <c r="K1483" s="10" t="s">
        <v>11527</v>
      </c>
      <c r="L1483" s="10">
        <v>9</v>
      </c>
      <c r="M1483" s="10">
        <v>431.47</v>
      </c>
      <c r="N1483" s="10">
        <v>3883.23</v>
      </c>
      <c r="O1483" s="59">
        <v>0</v>
      </c>
      <c r="P1483" s="10">
        <v>0</v>
      </c>
      <c r="Q1483" s="10">
        <v>3883.23</v>
      </c>
      <c r="R1483" s="10" t="s">
        <v>565</v>
      </c>
      <c r="S1483" s="10" t="s">
        <v>585</v>
      </c>
      <c r="T1483" s="59">
        <v>0.3</v>
      </c>
      <c r="U1483" s="10">
        <v>1164.97</v>
      </c>
    </row>
    <row r="1484" spans="1:21" x14ac:dyDescent="0.3">
      <c r="A1484" s="10" t="s">
        <v>30109</v>
      </c>
      <c r="B1484" s="61">
        <v>45035</v>
      </c>
      <c r="C1484" s="10" t="s">
        <v>3759</v>
      </c>
      <c r="D1484" s="10" t="s">
        <v>2352</v>
      </c>
      <c r="E1484" s="10" t="s">
        <v>571</v>
      </c>
      <c r="F1484" s="10" t="s">
        <v>685</v>
      </c>
      <c r="G1484" s="10" t="s">
        <v>569</v>
      </c>
      <c r="H1484" s="10" t="s">
        <v>544</v>
      </c>
      <c r="I1484" s="10" t="s">
        <v>568</v>
      </c>
      <c r="J1484" s="10" t="s">
        <v>30108</v>
      </c>
      <c r="K1484" s="10" t="s">
        <v>7462</v>
      </c>
      <c r="L1484" s="10">
        <v>2</v>
      </c>
      <c r="M1484" s="10">
        <v>755.85</v>
      </c>
      <c r="N1484" s="10">
        <v>1511.7</v>
      </c>
      <c r="O1484" s="59">
        <v>0.1</v>
      </c>
      <c r="P1484" s="10">
        <v>151.16999999999999</v>
      </c>
      <c r="Q1484" s="10">
        <v>1360.53</v>
      </c>
      <c r="R1484" s="10" t="s">
        <v>565</v>
      </c>
      <c r="S1484" s="10" t="s">
        <v>564</v>
      </c>
      <c r="T1484" s="59">
        <v>0.25</v>
      </c>
      <c r="U1484" s="10">
        <v>340.13</v>
      </c>
    </row>
    <row r="1485" spans="1:21" x14ac:dyDescent="0.3">
      <c r="A1485" s="10" t="s">
        <v>30107</v>
      </c>
      <c r="B1485" s="61">
        <v>44949</v>
      </c>
      <c r="C1485" s="10" t="s">
        <v>30106</v>
      </c>
      <c r="D1485" s="10" t="s">
        <v>16829</v>
      </c>
      <c r="E1485" s="10" t="s">
        <v>603</v>
      </c>
      <c r="F1485" s="10" t="s">
        <v>602</v>
      </c>
      <c r="G1485" s="10" t="s">
        <v>601</v>
      </c>
      <c r="H1485" s="10" t="s">
        <v>600</v>
      </c>
      <c r="I1485" s="10" t="s">
        <v>664</v>
      </c>
      <c r="J1485" s="10" t="s">
        <v>10687</v>
      </c>
      <c r="K1485" s="10" t="s">
        <v>20230</v>
      </c>
      <c r="L1485" s="10">
        <v>8</v>
      </c>
      <c r="M1485" s="10">
        <v>850.01</v>
      </c>
      <c r="N1485" s="10">
        <v>6800.08</v>
      </c>
      <c r="O1485" s="59">
        <v>0</v>
      </c>
      <c r="P1485" s="10">
        <v>0</v>
      </c>
      <c r="Q1485" s="10">
        <v>6800.08</v>
      </c>
      <c r="R1485" s="10" t="s">
        <v>575</v>
      </c>
      <c r="S1485" s="10" t="s">
        <v>585</v>
      </c>
      <c r="T1485" s="59">
        <v>0.3</v>
      </c>
      <c r="U1485" s="10">
        <v>2040.02</v>
      </c>
    </row>
    <row r="1486" spans="1:21" x14ac:dyDescent="0.3">
      <c r="A1486" s="10" t="s">
        <v>30105</v>
      </c>
      <c r="B1486" s="61">
        <v>45075</v>
      </c>
      <c r="C1486" s="10" t="s">
        <v>30104</v>
      </c>
      <c r="D1486" s="10" t="s">
        <v>30103</v>
      </c>
      <c r="E1486" s="10" t="s">
        <v>592</v>
      </c>
      <c r="F1486" s="10" t="s">
        <v>652</v>
      </c>
      <c r="G1486" s="10" t="s">
        <v>601</v>
      </c>
      <c r="H1486" s="10" t="s">
        <v>544</v>
      </c>
      <c r="I1486" s="10" t="s">
        <v>10</v>
      </c>
      <c r="J1486" s="10" t="s">
        <v>23867</v>
      </c>
      <c r="K1486" s="10" t="s">
        <v>30102</v>
      </c>
      <c r="L1486" s="10">
        <v>8</v>
      </c>
      <c r="M1486" s="10">
        <v>283.83999999999997</v>
      </c>
      <c r="N1486" s="10">
        <v>2270.7199999999998</v>
      </c>
      <c r="O1486" s="59">
        <v>0.1</v>
      </c>
      <c r="P1486" s="10">
        <v>227.07</v>
      </c>
      <c r="Q1486" s="10">
        <v>2043.65</v>
      </c>
      <c r="R1486" s="10" t="s">
        <v>575</v>
      </c>
      <c r="S1486" s="10" t="s">
        <v>596</v>
      </c>
      <c r="T1486" s="59">
        <v>0.25</v>
      </c>
      <c r="U1486" s="10">
        <v>510.91</v>
      </c>
    </row>
    <row r="1487" spans="1:21" x14ac:dyDescent="0.3">
      <c r="A1487" s="10" t="s">
        <v>30101</v>
      </c>
      <c r="B1487" s="61">
        <v>44987</v>
      </c>
      <c r="C1487" s="10" t="s">
        <v>30100</v>
      </c>
      <c r="D1487" s="10" t="s">
        <v>30099</v>
      </c>
      <c r="E1487" s="10" t="s">
        <v>629</v>
      </c>
      <c r="F1487" s="10" t="s">
        <v>790</v>
      </c>
      <c r="G1487" s="10" t="s">
        <v>601</v>
      </c>
      <c r="H1487" s="10" t="s">
        <v>544</v>
      </c>
      <c r="I1487" s="10" t="s">
        <v>568</v>
      </c>
      <c r="J1487" s="10" t="s">
        <v>30098</v>
      </c>
      <c r="K1487" s="10" t="s">
        <v>4820</v>
      </c>
      <c r="L1487" s="10">
        <v>7</v>
      </c>
      <c r="M1487" s="10">
        <v>786.2</v>
      </c>
      <c r="N1487" s="10">
        <v>5503.4</v>
      </c>
      <c r="O1487" s="59">
        <v>0.05</v>
      </c>
      <c r="P1487" s="10">
        <v>275.17</v>
      </c>
      <c r="Q1487" s="10">
        <v>5228.2299999999996</v>
      </c>
      <c r="R1487" s="10" t="s">
        <v>565</v>
      </c>
      <c r="S1487" s="10" t="s">
        <v>596</v>
      </c>
      <c r="T1487" s="59">
        <v>0.15</v>
      </c>
      <c r="U1487" s="10">
        <v>784.23</v>
      </c>
    </row>
    <row r="1488" spans="1:21" x14ac:dyDescent="0.3">
      <c r="A1488" s="10" t="s">
        <v>30097</v>
      </c>
      <c r="B1488" s="61">
        <v>45230</v>
      </c>
      <c r="C1488" s="10" t="s">
        <v>6354</v>
      </c>
      <c r="D1488" s="10" t="s">
        <v>23852</v>
      </c>
      <c r="E1488" s="10" t="s">
        <v>603</v>
      </c>
      <c r="F1488" s="10" t="s">
        <v>636</v>
      </c>
      <c r="G1488" s="10" t="s">
        <v>601</v>
      </c>
      <c r="H1488" s="10" t="s">
        <v>579</v>
      </c>
      <c r="I1488" s="10" t="s">
        <v>711</v>
      </c>
      <c r="J1488" s="10" t="s">
        <v>30096</v>
      </c>
      <c r="K1488" s="10" t="s">
        <v>30095</v>
      </c>
      <c r="L1488" s="10">
        <v>6</v>
      </c>
      <c r="M1488" s="10">
        <v>991.04</v>
      </c>
      <c r="N1488" s="10">
        <v>5946.24</v>
      </c>
      <c r="O1488" s="59">
        <v>0.2</v>
      </c>
      <c r="P1488" s="10">
        <v>1189.25</v>
      </c>
      <c r="Q1488" s="10">
        <v>4756.99</v>
      </c>
      <c r="R1488" s="10" t="s">
        <v>586</v>
      </c>
      <c r="S1488" s="10" t="s">
        <v>564</v>
      </c>
      <c r="T1488" s="59">
        <v>0.3</v>
      </c>
      <c r="U1488" s="10">
        <v>1427.1</v>
      </c>
    </row>
    <row r="1489" spans="1:21" x14ac:dyDescent="0.3">
      <c r="A1489" s="10" t="s">
        <v>30094</v>
      </c>
      <c r="B1489" s="61">
        <v>45037</v>
      </c>
      <c r="C1489" s="10" t="s">
        <v>7331</v>
      </c>
      <c r="D1489" s="10" t="s">
        <v>23712</v>
      </c>
      <c r="E1489" s="10" t="s">
        <v>571</v>
      </c>
      <c r="F1489" s="10" t="s">
        <v>685</v>
      </c>
      <c r="G1489" s="10" t="s">
        <v>601</v>
      </c>
      <c r="H1489" s="10" t="s">
        <v>600</v>
      </c>
      <c r="I1489" s="10" t="s">
        <v>627</v>
      </c>
      <c r="J1489" s="10" t="s">
        <v>30093</v>
      </c>
      <c r="K1489" s="10" t="s">
        <v>30092</v>
      </c>
      <c r="L1489" s="10">
        <v>3</v>
      </c>
      <c r="M1489" s="10">
        <v>963.39</v>
      </c>
      <c r="N1489" s="10">
        <v>2890.17</v>
      </c>
      <c r="O1489" s="59">
        <v>0.2</v>
      </c>
      <c r="P1489" s="10">
        <v>578.03</v>
      </c>
      <c r="Q1489" s="10">
        <v>2312.14</v>
      </c>
      <c r="R1489" s="10" t="s">
        <v>614</v>
      </c>
      <c r="S1489" s="10" t="s">
        <v>585</v>
      </c>
      <c r="T1489" s="59">
        <v>0.3</v>
      </c>
      <c r="U1489" s="10">
        <v>693.64</v>
      </c>
    </row>
    <row r="1490" spans="1:21" x14ac:dyDescent="0.3">
      <c r="A1490" s="10" t="s">
        <v>30091</v>
      </c>
      <c r="B1490" s="61">
        <v>45011</v>
      </c>
      <c r="C1490" s="10" t="s">
        <v>15681</v>
      </c>
      <c r="D1490" s="10" t="s">
        <v>23193</v>
      </c>
      <c r="E1490" s="10" t="s">
        <v>571</v>
      </c>
      <c r="F1490" s="10" t="s">
        <v>570</v>
      </c>
      <c r="G1490" s="10" t="s">
        <v>601</v>
      </c>
      <c r="H1490" s="10" t="s">
        <v>544</v>
      </c>
      <c r="I1490" s="10" t="s">
        <v>568</v>
      </c>
      <c r="J1490" s="10" t="s">
        <v>30090</v>
      </c>
      <c r="K1490" s="10" t="s">
        <v>30089</v>
      </c>
      <c r="L1490" s="10">
        <v>9</v>
      </c>
      <c r="M1490" s="10">
        <v>164.41</v>
      </c>
      <c r="N1490" s="10">
        <v>1479.69</v>
      </c>
      <c r="O1490" s="59">
        <v>0</v>
      </c>
      <c r="P1490" s="10">
        <v>0</v>
      </c>
      <c r="Q1490" s="10">
        <v>1479.69</v>
      </c>
      <c r="R1490" s="10" t="s">
        <v>586</v>
      </c>
      <c r="S1490" s="10" t="s">
        <v>596</v>
      </c>
      <c r="T1490" s="59">
        <v>0.25</v>
      </c>
      <c r="U1490" s="10">
        <v>369.92</v>
      </c>
    </row>
    <row r="1491" spans="1:21" x14ac:dyDescent="0.3">
      <c r="A1491" s="10" t="s">
        <v>30088</v>
      </c>
      <c r="B1491" s="61">
        <v>45355</v>
      </c>
      <c r="C1491" s="10" t="s">
        <v>30087</v>
      </c>
      <c r="D1491" s="10" t="s">
        <v>24714</v>
      </c>
      <c r="E1491" s="10" t="s">
        <v>629</v>
      </c>
      <c r="F1491" s="10" t="s">
        <v>628</v>
      </c>
      <c r="G1491" s="10" t="s">
        <v>569</v>
      </c>
      <c r="H1491" s="10" t="s">
        <v>590</v>
      </c>
      <c r="I1491" s="10" t="s">
        <v>589</v>
      </c>
      <c r="J1491" s="10" t="s">
        <v>1875</v>
      </c>
      <c r="K1491" s="10" t="s">
        <v>30086</v>
      </c>
      <c r="L1491" s="10">
        <v>7</v>
      </c>
      <c r="M1491" s="10">
        <v>859.24</v>
      </c>
      <c r="N1491" s="10">
        <v>6014.68</v>
      </c>
      <c r="O1491" s="59">
        <v>0.05</v>
      </c>
      <c r="P1491" s="10">
        <v>300.73</v>
      </c>
      <c r="Q1491" s="10">
        <v>5713.95</v>
      </c>
      <c r="R1491" s="10" t="s">
        <v>614</v>
      </c>
      <c r="S1491" s="10" t="s">
        <v>585</v>
      </c>
      <c r="T1491" s="59">
        <v>0.25</v>
      </c>
      <c r="U1491" s="10">
        <v>1428.49</v>
      </c>
    </row>
    <row r="1492" spans="1:21" x14ac:dyDescent="0.3">
      <c r="A1492" s="10" t="s">
        <v>30085</v>
      </c>
      <c r="B1492" s="61">
        <v>44988</v>
      </c>
      <c r="C1492" s="10" t="s">
        <v>13788</v>
      </c>
      <c r="D1492" s="10" t="s">
        <v>30084</v>
      </c>
      <c r="E1492" s="10" t="s">
        <v>571</v>
      </c>
      <c r="F1492" s="10" t="s">
        <v>570</v>
      </c>
      <c r="G1492" s="10" t="s">
        <v>569</v>
      </c>
      <c r="H1492" s="10" t="s">
        <v>600</v>
      </c>
      <c r="I1492" s="10" t="s">
        <v>664</v>
      </c>
      <c r="J1492" s="10" t="s">
        <v>5732</v>
      </c>
      <c r="K1492" s="10" t="s">
        <v>19851</v>
      </c>
      <c r="L1492" s="10">
        <v>5</v>
      </c>
      <c r="M1492" s="10">
        <v>632.76</v>
      </c>
      <c r="N1492" s="10">
        <v>3163.8</v>
      </c>
      <c r="O1492" s="59">
        <v>0.1</v>
      </c>
      <c r="P1492" s="10">
        <v>316.38</v>
      </c>
      <c r="Q1492" s="10">
        <v>2847.42</v>
      </c>
      <c r="R1492" s="10" t="s">
        <v>575</v>
      </c>
      <c r="S1492" s="10" t="s">
        <v>596</v>
      </c>
      <c r="T1492" s="59">
        <v>0.3</v>
      </c>
      <c r="U1492" s="10">
        <v>854.23</v>
      </c>
    </row>
    <row r="1493" spans="1:21" x14ac:dyDescent="0.3">
      <c r="A1493" s="10" t="s">
        <v>30083</v>
      </c>
      <c r="B1493" s="61">
        <v>44935</v>
      </c>
      <c r="C1493" s="10" t="s">
        <v>10956</v>
      </c>
      <c r="D1493" s="10" t="s">
        <v>9318</v>
      </c>
      <c r="E1493" s="10" t="s">
        <v>629</v>
      </c>
      <c r="F1493" s="10" t="s">
        <v>759</v>
      </c>
      <c r="G1493" s="10" t="s">
        <v>569</v>
      </c>
      <c r="H1493" s="10" t="s">
        <v>600</v>
      </c>
      <c r="I1493" s="10" t="s">
        <v>664</v>
      </c>
      <c r="J1493" s="10" t="s">
        <v>29532</v>
      </c>
      <c r="K1493" s="10" t="s">
        <v>30082</v>
      </c>
      <c r="L1493" s="10">
        <v>1</v>
      </c>
      <c r="M1493" s="10">
        <v>342.7</v>
      </c>
      <c r="N1493" s="10">
        <v>342.7</v>
      </c>
      <c r="O1493" s="59">
        <v>0.1</v>
      </c>
      <c r="P1493" s="10">
        <v>34.270000000000003</v>
      </c>
      <c r="Q1493" s="10">
        <v>308.43</v>
      </c>
      <c r="R1493" s="10" t="s">
        <v>575</v>
      </c>
      <c r="S1493" s="10" t="s">
        <v>596</v>
      </c>
      <c r="T1493" s="59">
        <v>0.25</v>
      </c>
      <c r="U1493" s="10">
        <v>77.11</v>
      </c>
    </row>
    <row r="1494" spans="1:21" x14ac:dyDescent="0.3">
      <c r="A1494" s="10" t="s">
        <v>30081</v>
      </c>
      <c r="B1494" s="61">
        <v>45132</v>
      </c>
      <c r="C1494" s="10" t="s">
        <v>6313</v>
      </c>
      <c r="D1494" s="10" t="s">
        <v>10068</v>
      </c>
      <c r="E1494" s="10" t="s">
        <v>629</v>
      </c>
      <c r="F1494" s="10" t="s">
        <v>790</v>
      </c>
      <c r="G1494" s="10" t="s">
        <v>601</v>
      </c>
      <c r="H1494" s="10" t="s">
        <v>544</v>
      </c>
      <c r="I1494" s="10" t="s">
        <v>568</v>
      </c>
      <c r="J1494" s="10" t="s">
        <v>2672</v>
      </c>
      <c r="K1494" s="10" t="s">
        <v>23603</v>
      </c>
      <c r="L1494" s="10">
        <v>6</v>
      </c>
      <c r="M1494" s="10">
        <v>946.19</v>
      </c>
      <c r="N1494" s="10">
        <v>5677.14</v>
      </c>
      <c r="O1494" s="59">
        <v>0</v>
      </c>
      <c r="P1494" s="10">
        <v>0</v>
      </c>
      <c r="Q1494" s="10">
        <v>5677.14</v>
      </c>
      <c r="R1494" s="10" t="s">
        <v>586</v>
      </c>
      <c r="S1494" s="10" t="s">
        <v>607</v>
      </c>
      <c r="T1494" s="59">
        <v>0.3</v>
      </c>
      <c r="U1494" s="10">
        <v>1703.14</v>
      </c>
    </row>
    <row r="1495" spans="1:21" x14ac:dyDescent="0.3">
      <c r="A1495" s="10" t="s">
        <v>30080</v>
      </c>
      <c r="B1495" s="61">
        <v>44959</v>
      </c>
      <c r="C1495" s="10" t="s">
        <v>24434</v>
      </c>
      <c r="D1495" s="10" t="s">
        <v>19133</v>
      </c>
      <c r="E1495" s="10" t="s">
        <v>603</v>
      </c>
      <c r="F1495" s="10" t="s">
        <v>602</v>
      </c>
      <c r="G1495" s="10" t="s">
        <v>569</v>
      </c>
      <c r="H1495" s="10" t="s">
        <v>579</v>
      </c>
      <c r="I1495" s="10" t="s">
        <v>722</v>
      </c>
      <c r="J1495" s="10" t="s">
        <v>30079</v>
      </c>
      <c r="K1495" s="10" t="s">
        <v>16739</v>
      </c>
      <c r="L1495" s="10">
        <v>1</v>
      </c>
      <c r="M1495" s="10">
        <v>644.13</v>
      </c>
      <c r="N1495" s="10">
        <v>644.13</v>
      </c>
      <c r="O1495" s="59">
        <v>0</v>
      </c>
      <c r="P1495" s="10">
        <v>0</v>
      </c>
      <c r="Q1495" s="10">
        <v>644.13</v>
      </c>
      <c r="R1495" s="10" t="s">
        <v>565</v>
      </c>
      <c r="S1495" s="10" t="s">
        <v>607</v>
      </c>
      <c r="T1495" s="59">
        <v>0.25</v>
      </c>
      <c r="U1495" s="10">
        <v>161.03</v>
      </c>
    </row>
    <row r="1496" spans="1:21" x14ac:dyDescent="0.3">
      <c r="A1496" s="10" t="s">
        <v>30078</v>
      </c>
      <c r="B1496" s="61">
        <v>44941</v>
      </c>
      <c r="C1496" s="10" t="s">
        <v>20600</v>
      </c>
      <c r="D1496" s="10" t="s">
        <v>27247</v>
      </c>
      <c r="E1496" s="10" t="s">
        <v>581</v>
      </c>
      <c r="F1496" s="10" t="s">
        <v>7</v>
      </c>
      <c r="G1496" s="10" t="s">
        <v>569</v>
      </c>
      <c r="H1496" s="10" t="s">
        <v>590</v>
      </c>
      <c r="I1496" s="10" t="s">
        <v>635</v>
      </c>
      <c r="J1496" s="10" t="s">
        <v>30077</v>
      </c>
      <c r="K1496" s="10" t="s">
        <v>17805</v>
      </c>
      <c r="L1496" s="10">
        <v>2</v>
      </c>
      <c r="M1496" s="10">
        <v>288.41000000000003</v>
      </c>
      <c r="N1496" s="10">
        <v>576.82000000000005</v>
      </c>
      <c r="O1496" s="59">
        <v>0</v>
      </c>
      <c r="P1496" s="10">
        <v>0</v>
      </c>
      <c r="Q1496" s="10">
        <v>576.82000000000005</v>
      </c>
      <c r="R1496" s="10" t="s">
        <v>565</v>
      </c>
      <c r="S1496" s="10" t="s">
        <v>607</v>
      </c>
      <c r="T1496" s="59">
        <v>0.3</v>
      </c>
      <c r="U1496" s="10">
        <v>173.05</v>
      </c>
    </row>
    <row r="1497" spans="1:21" x14ac:dyDescent="0.3">
      <c r="A1497" s="10" t="s">
        <v>30076</v>
      </c>
      <c r="B1497" s="61">
        <v>45043</v>
      </c>
      <c r="C1497" s="10" t="s">
        <v>6921</v>
      </c>
      <c r="D1497" s="10" t="s">
        <v>10553</v>
      </c>
      <c r="E1497" s="10" t="s">
        <v>629</v>
      </c>
      <c r="F1497" s="10" t="s">
        <v>628</v>
      </c>
      <c r="G1497" s="10" t="s">
        <v>601</v>
      </c>
      <c r="H1497" s="10" t="s">
        <v>544</v>
      </c>
      <c r="I1497" s="10" t="s">
        <v>10</v>
      </c>
      <c r="J1497" s="10" t="s">
        <v>30075</v>
      </c>
      <c r="K1497" s="10" t="s">
        <v>6900</v>
      </c>
      <c r="L1497" s="10">
        <v>7</v>
      </c>
      <c r="M1497" s="10">
        <v>465.21</v>
      </c>
      <c r="N1497" s="10">
        <v>3256.47</v>
      </c>
      <c r="O1497" s="59">
        <v>0</v>
      </c>
      <c r="P1497" s="10">
        <v>0</v>
      </c>
      <c r="Q1497" s="10">
        <v>3256.47</v>
      </c>
      <c r="R1497" s="10" t="s">
        <v>575</v>
      </c>
      <c r="S1497" s="10" t="s">
        <v>607</v>
      </c>
      <c r="T1497" s="59">
        <v>0.3</v>
      </c>
      <c r="U1497" s="10">
        <v>976.94</v>
      </c>
    </row>
    <row r="1498" spans="1:21" x14ac:dyDescent="0.3">
      <c r="A1498" s="10" t="s">
        <v>30074</v>
      </c>
      <c r="B1498" s="61">
        <v>45323</v>
      </c>
      <c r="C1498" s="10" t="s">
        <v>1397</v>
      </c>
      <c r="D1498" s="10" t="s">
        <v>19838</v>
      </c>
      <c r="E1498" s="10" t="s">
        <v>629</v>
      </c>
      <c r="F1498" s="10" t="s">
        <v>759</v>
      </c>
      <c r="G1498" s="10" t="s">
        <v>569</v>
      </c>
      <c r="H1498" s="10" t="s">
        <v>590</v>
      </c>
      <c r="I1498" s="10" t="s">
        <v>589</v>
      </c>
      <c r="J1498" s="10" t="s">
        <v>30073</v>
      </c>
      <c r="K1498" s="10" t="s">
        <v>30072</v>
      </c>
      <c r="L1498" s="10">
        <v>1</v>
      </c>
      <c r="M1498" s="10">
        <v>938.14</v>
      </c>
      <c r="N1498" s="10">
        <v>938.14</v>
      </c>
      <c r="O1498" s="59">
        <v>0</v>
      </c>
      <c r="P1498" s="10">
        <v>0</v>
      </c>
      <c r="Q1498" s="10">
        <v>938.14</v>
      </c>
      <c r="R1498" s="10" t="s">
        <v>575</v>
      </c>
      <c r="S1498" s="10" t="s">
        <v>564</v>
      </c>
      <c r="T1498" s="59">
        <v>0.3</v>
      </c>
      <c r="U1498" s="10">
        <v>281.44</v>
      </c>
    </row>
    <row r="1499" spans="1:21" x14ac:dyDescent="0.3">
      <c r="A1499" s="10" t="s">
        <v>30071</v>
      </c>
      <c r="B1499" s="61">
        <v>44929</v>
      </c>
      <c r="C1499" s="10" t="s">
        <v>30070</v>
      </c>
      <c r="D1499" s="10" t="s">
        <v>30069</v>
      </c>
      <c r="E1499" s="10" t="s">
        <v>629</v>
      </c>
      <c r="F1499" s="10" t="s">
        <v>790</v>
      </c>
      <c r="G1499" s="10" t="s">
        <v>569</v>
      </c>
      <c r="H1499" s="10" t="s">
        <v>590</v>
      </c>
      <c r="I1499" s="10" t="s">
        <v>635</v>
      </c>
      <c r="J1499" s="10" t="s">
        <v>8058</v>
      </c>
      <c r="K1499" s="10" t="s">
        <v>23757</v>
      </c>
      <c r="L1499" s="10">
        <v>4</v>
      </c>
      <c r="M1499" s="10">
        <v>682.3</v>
      </c>
      <c r="N1499" s="10">
        <v>2729.2</v>
      </c>
      <c r="O1499" s="59">
        <v>0.05</v>
      </c>
      <c r="P1499" s="10">
        <v>136.46</v>
      </c>
      <c r="Q1499" s="10">
        <v>2592.7399999999998</v>
      </c>
      <c r="R1499" s="10" t="s">
        <v>565</v>
      </c>
      <c r="S1499" s="10" t="s">
        <v>607</v>
      </c>
      <c r="T1499" s="59">
        <v>0.25</v>
      </c>
      <c r="U1499" s="10">
        <v>648.17999999999995</v>
      </c>
    </row>
    <row r="1500" spans="1:21" x14ac:dyDescent="0.3">
      <c r="A1500" s="10" t="s">
        <v>30068</v>
      </c>
      <c r="B1500" s="61">
        <v>45014</v>
      </c>
      <c r="C1500" s="10" t="s">
        <v>2120</v>
      </c>
      <c r="D1500" s="10" t="s">
        <v>6411</v>
      </c>
      <c r="E1500" s="10" t="s">
        <v>581</v>
      </c>
      <c r="F1500" s="10" t="s">
        <v>580</v>
      </c>
      <c r="G1500" s="10" t="s">
        <v>569</v>
      </c>
      <c r="H1500" s="10" t="s">
        <v>544</v>
      </c>
      <c r="I1500" s="10" t="s">
        <v>610</v>
      </c>
      <c r="J1500" s="10" t="s">
        <v>30067</v>
      </c>
      <c r="K1500" s="10" t="s">
        <v>18963</v>
      </c>
      <c r="L1500" s="10">
        <v>8</v>
      </c>
      <c r="M1500" s="10">
        <v>592.75</v>
      </c>
      <c r="N1500" s="10">
        <v>4742</v>
      </c>
      <c r="O1500" s="59">
        <v>0</v>
      </c>
      <c r="P1500" s="10">
        <v>0</v>
      </c>
      <c r="Q1500" s="10">
        <v>4742</v>
      </c>
      <c r="R1500" s="10" t="s">
        <v>586</v>
      </c>
      <c r="S1500" s="10" t="s">
        <v>607</v>
      </c>
      <c r="T1500" s="59">
        <v>0.15</v>
      </c>
      <c r="U1500" s="10">
        <v>711.3</v>
      </c>
    </row>
    <row r="1501" spans="1:21" x14ac:dyDescent="0.3">
      <c r="A1501" s="10" t="s">
        <v>30066</v>
      </c>
      <c r="B1501" s="61">
        <v>45015</v>
      </c>
      <c r="C1501" s="10" t="s">
        <v>30065</v>
      </c>
      <c r="D1501" s="10" t="s">
        <v>4021</v>
      </c>
      <c r="E1501" s="10" t="s">
        <v>603</v>
      </c>
      <c r="F1501" s="10" t="s">
        <v>602</v>
      </c>
      <c r="G1501" s="10" t="s">
        <v>569</v>
      </c>
      <c r="H1501" s="10" t="s">
        <v>600</v>
      </c>
      <c r="I1501" s="10" t="s">
        <v>627</v>
      </c>
      <c r="J1501" s="10" t="s">
        <v>6212</v>
      </c>
      <c r="K1501" s="10" t="s">
        <v>22746</v>
      </c>
      <c r="L1501" s="10">
        <v>3</v>
      </c>
      <c r="M1501" s="10">
        <v>664.9</v>
      </c>
      <c r="N1501" s="10">
        <v>1994.7</v>
      </c>
      <c r="O1501" s="59">
        <v>0.1</v>
      </c>
      <c r="P1501" s="10">
        <v>199.47</v>
      </c>
      <c r="Q1501" s="10">
        <v>1795.23</v>
      </c>
      <c r="R1501" s="10" t="s">
        <v>575</v>
      </c>
      <c r="S1501" s="10" t="s">
        <v>607</v>
      </c>
      <c r="T1501" s="59">
        <v>0.3</v>
      </c>
      <c r="U1501" s="10">
        <v>538.57000000000005</v>
      </c>
    </row>
    <row r="1502" spans="1:21" x14ac:dyDescent="0.3">
      <c r="A1502" s="10" t="s">
        <v>30064</v>
      </c>
      <c r="B1502" s="61">
        <v>45001</v>
      </c>
      <c r="C1502" s="10" t="s">
        <v>8177</v>
      </c>
      <c r="D1502" s="10" t="s">
        <v>30063</v>
      </c>
      <c r="E1502" s="10" t="s">
        <v>581</v>
      </c>
      <c r="F1502" s="10" t="s">
        <v>7</v>
      </c>
      <c r="G1502" s="10" t="s">
        <v>601</v>
      </c>
      <c r="H1502" s="10" t="s">
        <v>544</v>
      </c>
      <c r="I1502" s="10" t="s">
        <v>568</v>
      </c>
      <c r="J1502" s="10" t="s">
        <v>30062</v>
      </c>
      <c r="K1502" s="10" t="s">
        <v>29679</v>
      </c>
      <c r="L1502" s="10">
        <v>5</v>
      </c>
      <c r="M1502" s="10">
        <v>530.24</v>
      </c>
      <c r="N1502" s="10">
        <v>2651.2</v>
      </c>
      <c r="O1502" s="59">
        <v>0</v>
      </c>
      <c r="P1502" s="10">
        <v>0</v>
      </c>
      <c r="Q1502" s="10">
        <v>2651.2</v>
      </c>
      <c r="R1502" s="10" t="s">
        <v>586</v>
      </c>
      <c r="S1502" s="10" t="s">
        <v>607</v>
      </c>
      <c r="T1502" s="59">
        <v>0.25</v>
      </c>
      <c r="U1502" s="10">
        <v>662.8</v>
      </c>
    </row>
    <row r="1503" spans="1:21" x14ac:dyDescent="0.3">
      <c r="A1503" s="10" t="s">
        <v>30061</v>
      </c>
      <c r="B1503" s="61">
        <v>45163</v>
      </c>
      <c r="C1503" s="10" t="s">
        <v>30060</v>
      </c>
      <c r="D1503" s="10" t="s">
        <v>21478</v>
      </c>
      <c r="E1503" s="10" t="s">
        <v>603</v>
      </c>
      <c r="F1503" s="10" t="s">
        <v>602</v>
      </c>
      <c r="G1503" s="10" t="s">
        <v>601</v>
      </c>
      <c r="H1503" s="10" t="s">
        <v>544</v>
      </c>
      <c r="I1503" s="10" t="s">
        <v>568</v>
      </c>
      <c r="J1503" s="10" t="s">
        <v>30059</v>
      </c>
      <c r="K1503" s="10" t="s">
        <v>30058</v>
      </c>
      <c r="L1503" s="10">
        <v>5</v>
      </c>
      <c r="M1503" s="10">
        <v>315.44</v>
      </c>
      <c r="N1503" s="10">
        <v>1577.2</v>
      </c>
      <c r="O1503" s="59">
        <v>0.2</v>
      </c>
      <c r="P1503" s="10">
        <v>315.44</v>
      </c>
      <c r="Q1503" s="10">
        <v>1261.76</v>
      </c>
      <c r="R1503" s="10" t="s">
        <v>575</v>
      </c>
      <c r="S1503" s="10" t="s">
        <v>596</v>
      </c>
      <c r="T1503" s="59">
        <v>0.15</v>
      </c>
      <c r="U1503" s="10">
        <v>189.26</v>
      </c>
    </row>
    <row r="1504" spans="1:21" x14ac:dyDescent="0.3">
      <c r="A1504" s="10" t="s">
        <v>30057</v>
      </c>
      <c r="B1504" s="61">
        <v>45081</v>
      </c>
      <c r="C1504" s="10" t="s">
        <v>2853</v>
      </c>
      <c r="D1504" s="10" t="s">
        <v>894</v>
      </c>
      <c r="E1504" s="10" t="s">
        <v>581</v>
      </c>
      <c r="F1504" s="10" t="s">
        <v>7</v>
      </c>
      <c r="G1504" s="10" t="s">
        <v>569</v>
      </c>
      <c r="H1504" s="10" t="s">
        <v>579</v>
      </c>
      <c r="I1504" s="10" t="s">
        <v>578</v>
      </c>
      <c r="J1504" s="10" t="s">
        <v>25872</v>
      </c>
      <c r="K1504" s="10" t="s">
        <v>30056</v>
      </c>
      <c r="L1504" s="10">
        <v>2</v>
      </c>
      <c r="M1504" s="10">
        <v>829.49</v>
      </c>
      <c r="N1504" s="10">
        <v>1658.98</v>
      </c>
      <c r="O1504" s="59">
        <v>0.1</v>
      </c>
      <c r="P1504" s="10">
        <v>165.9</v>
      </c>
      <c r="Q1504" s="10">
        <v>1493.08</v>
      </c>
      <c r="R1504" s="10" t="s">
        <v>565</v>
      </c>
      <c r="S1504" s="10" t="s">
        <v>564</v>
      </c>
      <c r="T1504" s="59">
        <v>0.3</v>
      </c>
      <c r="U1504" s="10">
        <v>447.92</v>
      </c>
    </row>
    <row r="1505" spans="1:21" x14ac:dyDescent="0.3">
      <c r="A1505" s="10" t="s">
        <v>30055</v>
      </c>
      <c r="B1505" s="61">
        <v>45268</v>
      </c>
      <c r="C1505" s="10" t="s">
        <v>3140</v>
      </c>
      <c r="D1505" s="10" t="s">
        <v>29606</v>
      </c>
      <c r="E1505" s="10" t="s">
        <v>592</v>
      </c>
      <c r="F1505" s="10" t="s">
        <v>18</v>
      </c>
      <c r="G1505" s="10" t="s">
        <v>601</v>
      </c>
      <c r="H1505" s="10" t="s">
        <v>600</v>
      </c>
      <c r="I1505" s="10" t="s">
        <v>627</v>
      </c>
      <c r="J1505" s="10" t="s">
        <v>5412</v>
      </c>
      <c r="K1505" s="10" t="s">
        <v>30054</v>
      </c>
      <c r="L1505" s="10">
        <v>7</v>
      </c>
      <c r="M1505" s="10">
        <v>607.65</v>
      </c>
      <c r="N1505" s="10">
        <v>4253.55</v>
      </c>
      <c r="O1505" s="59">
        <v>0.2</v>
      </c>
      <c r="P1505" s="10">
        <v>850.71</v>
      </c>
      <c r="Q1505" s="10">
        <v>3402.84</v>
      </c>
      <c r="R1505" s="10" t="s">
        <v>565</v>
      </c>
      <c r="S1505" s="10" t="s">
        <v>564</v>
      </c>
      <c r="T1505" s="59">
        <v>0.15</v>
      </c>
      <c r="U1505" s="10">
        <v>510.43</v>
      </c>
    </row>
    <row r="1506" spans="1:21" x14ac:dyDescent="0.3">
      <c r="A1506" s="10" t="s">
        <v>30053</v>
      </c>
      <c r="B1506" s="61">
        <v>45166</v>
      </c>
      <c r="C1506" s="10" t="s">
        <v>30052</v>
      </c>
      <c r="D1506" s="10" t="s">
        <v>23962</v>
      </c>
      <c r="E1506" s="10" t="s">
        <v>571</v>
      </c>
      <c r="F1506" s="10" t="s">
        <v>685</v>
      </c>
      <c r="G1506" s="10" t="s">
        <v>569</v>
      </c>
      <c r="H1506" s="10" t="s">
        <v>544</v>
      </c>
      <c r="I1506" s="10" t="s">
        <v>10</v>
      </c>
      <c r="J1506" s="10" t="s">
        <v>4229</v>
      </c>
      <c r="K1506" s="10" t="s">
        <v>26817</v>
      </c>
      <c r="L1506" s="10">
        <v>9</v>
      </c>
      <c r="M1506" s="10">
        <v>701.38</v>
      </c>
      <c r="N1506" s="10">
        <v>6312.42</v>
      </c>
      <c r="O1506" s="59">
        <v>0</v>
      </c>
      <c r="P1506" s="10">
        <v>0</v>
      </c>
      <c r="Q1506" s="10">
        <v>6312.42</v>
      </c>
      <c r="R1506" s="10" t="s">
        <v>565</v>
      </c>
      <c r="S1506" s="10" t="s">
        <v>585</v>
      </c>
      <c r="T1506" s="59">
        <v>0.3</v>
      </c>
      <c r="U1506" s="10">
        <v>1893.73</v>
      </c>
    </row>
    <row r="1507" spans="1:21" x14ac:dyDescent="0.3">
      <c r="A1507" s="10" t="s">
        <v>30051</v>
      </c>
      <c r="B1507" s="61">
        <v>45346</v>
      </c>
      <c r="C1507" s="10" t="s">
        <v>10210</v>
      </c>
      <c r="D1507" s="10" t="s">
        <v>30050</v>
      </c>
      <c r="E1507" s="10" t="s">
        <v>592</v>
      </c>
      <c r="F1507" s="10" t="s">
        <v>18</v>
      </c>
      <c r="G1507" s="10" t="s">
        <v>601</v>
      </c>
      <c r="H1507" s="10" t="s">
        <v>579</v>
      </c>
      <c r="I1507" s="10" t="s">
        <v>722</v>
      </c>
      <c r="J1507" s="10" t="s">
        <v>12281</v>
      </c>
      <c r="K1507" s="10" t="s">
        <v>21327</v>
      </c>
      <c r="L1507" s="10">
        <v>6</v>
      </c>
      <c r="M1507" s="10">
        <v>252.34</v>
      </c>
      <c r="N1507" s="10">
        <v>1514.04</v>
      </c>
      <c r="O1507" s="59">
        <v>0.05</v>
      </c>
      <c r="P1507" s="10">
        <v>75.7</v>
      </c>
      <c r="Q1507" s="10">
        <v>1438.34</v>
      </c>
      <c r="R1507" s="10" t="s">
        <v>586</v>
      </c>
      <c r="S1507" s="10" t="s">
        <v>607</v>
      </c>
      <c r="T1507" s="59">
        <v>0.15</v>
      </c>
      <c r="U1507" s="10">
        <v>215.75</v>
      </c>
    </row>
    <row r="1508" spans="1:21" x14ac:dyDescent="0.3">
      <c r="A1508" s="10" t="s">
        <v>30049</v>
      </c>
      <c r="B1508" s="61">
        <v>45306</v>
      </c>
      <c r="C1508" s="10" t="s">
        <v>26606</v>
      </c>
      <c r="D1508" s="10" t="s">
        <v>30048</v>
      </c>
      <c r="E1508" s="10" t="s">
        <v>592</v>
      </c>
      <c r="F1508" s="10" t="s">
        <v>591</v>
      </c>
      <c r="G1508" s="10" t="s">
        <v>601</v>
      </c>
      <c r="H1508" s="10" t="s">
        <v>590</v>
      </c>
      <c r="I1508" s="10" t="s">
        <v>635</v>
      </c>
      <c r="J1508" s="10" t="s">
        <v>1975</v>
      </c>
      <c r="K1508" s="10" t="s">
        <v>1929</v>
      </c>
      <c r="L1508" s="10">
        <v>10</v>
      </c>
      <c r="M1508" s="10">
        <v>572.64</v>
      </c>
      <c r="N1508" s="10">
        <v>5726.4</v>
      </c>
      <c r="O1508" s="59">
        <v>0.05</v>
      </c>
      <c r="P1508" s="10">
        <v>286.32</v>
      </c>
      <c r="Q1508" s="10">
        <v>5440.08</v>
      </c>
      <c r="R1508" s="10" t="s">
        <v>614</v>
      </c>
      <c r="S1508" s="10" t="s">
        <v>564</v>
      </c>
      <c r="T1508" s="59">
        <v>0.3</v>
      </c>
      <c r="U1508" s="10">
        <v>1632.02</v>
      </c>
    </row>
    <row r="1509" spans="1:21" x14ac:dyDescent="0.3">
      <c r="A1509" s="10" t="s">
        <v>30047</v>
      </c>
      <c r="B1509" s="61">
        <v>45103</v>
      </c>
      <c r="C1509" s="10" t="s">
        <v>26778</v>
      </c>
      <c r="D1509" s="10" t="s">
        <v>5956</v>
      </c>
      <c r="E1509" s="10" t="s">
        <v>629</v>
      </c>
      <c r="F1509" s="10" t="s">
        <v>759</v>
      </c>
      <c r="G1509" s="10" t="s">
        <v>569</v>
      </c>
      <c r="H1509" s="10" t="s">
        <v>579</v>
      </c>
      <c r="I1509" s="10" t="s">
        <v>711</v>
      </c>
      <c r="J1509" s="10" t="s">
        <v>30046</v>
      </c>
      <c r="K1509" s="10" t="s">
        <v>20210</v>
      </c>
      <c r="L1509" s="10">
        <v>7</v>
      </c>
      <c r="M1509" s="10">
        <v>992.9</v>
      </c>
      <c r="N1509" s="10">
        <v>6950.3</v>
      </c>
      <c r="O1509" s="59">
        <v>0.2</v>
      </c>
      <c r="P1509" s="10">
        <v>1390.06</v>
      </c>
      <c r="Q1509" s="10">
        <v>5560.24</v>
      </c>
      <c r="R1509" s="10" t="s">
        <v>565</v>
      </c>
      <c r="S1509" s="10" t="s">
        <v>564</v>
      </c>
      <c r="T1509" s="59">
        <v>0.15</v>
      </c>
      <c r="U1509" s="10">
        <v>834.04</v>
      </c>
    </row>
    <row r="1510" spans="1:21" x14ac:dyDescent="0.3">
      <c r="A1510" s="10" t="s">
        <v>30045</v>
      </c>
      <c r="B1510" s="61">
        <v>45314</v>
      </c>
      <c r="C1510" s="10" t="s">
        <v>20770</v>
      </c>
      <c r="D1510" s="10" t="s">
        <v>30044</v>
      </c>
      <c r="E1510" s="10" t="s">
        <v>592</v>
      </c>
      <c r="F1510" s="10" t="s">
        <v>652</v>
      </c>
      <c r="G1510" s="10" t="s">
        <v>601</v>
      </c>
      <c r="H1510" s="10" t="s">
        <v>544</v>
      </c>
      <c r="I1510" s="10" t="s">
        <v>10</v>
      </c>
      <c r="J1510" s="10" t="s">
        <v>6284</v>
      </c>
      <c r="K1510" s="10" t="s">
        <v>26730</v>
      </c>
      <c r="L1510" s="10">
        <v>10</v>
      </c>
      <c r="M1510" s="10">
        <v>577.02</v>
      </c>
      <c r="N1510" s="10">
        <v>5770.2</v>
      </c>
      <c r="O1510" s="59">
        <v>0</v>
      </c>
      <c r="P1510" s="10">
        <v>0</v>
      </c>
      <c r="Q1510" s="10">
        <v>5770.2</v>
      </c>
      <c r="R1510" s="10" t="s">
        <v>575</v>
      </c>
      <c r="S1510" s="10" t="s">
        <v>585</v>
      </c>
      <c r="T1510" s="59">
        <v>0.3</v>
      </c>
      <c r="U1510" s="10">
        <v>1731.06</v>
      </c>
    </row>
    <row r="1511" spans="1:21" x14ac:dyDescent="0.3">
      <c r="A1511" s="10" t="s">
        <v>30043</v>
      </c>
      <c r="B1511" s="61">
        <v>45366</v>
      </c>
      <c r="C1511" s="10" t="s">
        <v>10332</v>
      </c>
      <c r="D1511" s="10" t="s">
        <v>30042</v>
      </c>
      <c r="E1511" s="10" t="s">
        <v>581</v>
      </c>
      <c r="F1511" s="10" t="s">
        <v>83</v>
      </c>
      <c r="G1511" s="10" t="s">
        <v>569</v>
      </c>
      <c r="H1511" s="10" t="s">
        <v>544</v>
      </c>
      <c r="I1511" s="10" t="s">
        <v>568</v>
      </c>
      <c r="J1511" s="10" t="s">
        <v>15825</v>
      </c>
      <c r="K1511" s="10" t="s">
        <v>9260</v>
      </c>
      <c r="L1511" s="10">
        <v>7</v>
      </c>
      <c r="M1511" s="10">
        <v>131.96</v>
      </c>
      <c r="N1511" s="10">
        <v>923.72</v>
      </c>
      <c r="O1511" s="59">
        <v>0.05</v>
      </c>
      <c r="P1511" s="10">
        <v>46.19</v>
      </c>
      <c r="Q1511" s="10">
        <v>877.53</v>
      </c>
      <c r="R1511" s="10" t="s">
        <v>575</v>
      </c>
      <c r="S1511" s="10" t="s">
        <v>607</v>
      </c>
      <c r="T1511" s="59">
        <v>0.3</v>
      </c>
      <c r="U1511" s="10">
        <v>263.26</v>
      </c>
    </row>
    <row r="1512" spans="1:21" x14ac:dyDescent="0.3">
      <c r="A1512" s="10" t="s">
        <v>30041</v>
      </c>
      <c r="B1512" s="61">
        <v>45319</v>
      </c>
      <c r="C1512" s="10" t="s">
        <v>10233</v>
      </c>
      <c r="D1512" s="10" t="s">
        <v>16606</v>
      </c>
      <c r="E1512" s="10" t="s">
        <v>603</v>
      </c>
      <c r="F1512" s="10" t="s">
        <v>602</v>
      </c>
      <c r="G1512" s="10" t="s">
        <v>569</v>
      </c>
      <c r="H1512" s="10" t="s">
        <v>600</v>
      </c>
      <c r="I1512" s="10" t="s">
        <v>599</v>
      </c>
      <c r="J1512" s="10" t="s">
        <v>30040</v>
      </c>
      <c r="K1512" s="10" t="s">
        <v>30039</v>
      </c>
      <c r="L1512" s="10">
        <v>10</v>
      </c>
      <c r="M1512" s="10">
        <v>383.76</v>
      </c>
      <c r="N1512" s="10">
        <v>3837.6</v>
      </c>
      <c r="O1512" s="59">
        <v>0.2</v>
      </c>
      <c r="P1512" s="10">
        <v>767.52</v>
      </c>
      <c r="Q1512" s="10">
        <v>3070.08</v>
      </c>
      <c r="R1512" s="10" t="s">
        <v>586</v>
      </c>
      <c r="S1512" s="10" t="s">
        <v>564</v>
      </c>
      <c r="T1512" s="59">
        <v>0.3</v>
      </c>
      <c r="U1512" s="10">
        <v>921.02</v>
      </c>
    </row>
    <row r="1513" spans="1:21" x14ac:dyDescent="0.3">
      <c r="A1513" s="10" t="s">
        <v>30038</v>
      </c>
      <c r="B1513" s="61">
        <v>45333</v>
      </c>
      <c r="C1513" s="10" t="s">
        <v>11459</v>
      </c>
      <c r="D1513" s="10" t="s">
        <v>30037</v>
      </c>
      <c r="E1513" s="10" t="s">
        <v>629</v>
      </c>
      <c r="F1513" s="10" t="s">
        <v>628</v>
      </c>
      <c r="G1513" s="10" t="s">
        <v>601</v>
      </c>
      <c r="H1513" s="10" t="s">
        <v>600</v>
      </c>
      <c r="I1513" s="10" t="s">
        <v>599</v>
      </c>
      <c r="J1513" s="10" t="s">
        <v>30036</v>
      </c>
      <c r="K1513" s="10" t="s">
        <v>27472</v>
      </c>
      <c r="L1513" s="10">
        <v>5</v>
      </c>
      <c r="M1513" s="10">
        <v>723.7</v>
      </c>
      <c r="N1513" s="10">
        <v>3618.5</v>
      </c>
      <c r="O1513" s="59">
        <v>0.05</v>
      </c>
      <c r="P1513" s="10">
        <v>180.93</v>
      </c>
      <c r="Q1513" s="10">
        <v>3437.57</v>
      </c>
      <c r="R1513" s="10" t="s">
        <v>575</v>
      </c>
      <c r="S1513" s="10" t="s">
        <v>564</v>
      </c>
      <c r="T1513" s="59">
        <v>0.25</v>
      </c>
      <c r="U1513" s="10">
        <v>859.39</v>
      </c>
    </row>
    <row r="1514" spans="1:21" x14ac:dyDescent="0.3">
      <c r="A1514" s="10" t="s">
        <v>30035</v>
      </c>
      <c r="B1514" s="61">
        <v>44991</v>
      </c>
      <c r="C1514" s="10" t="s">
        <v>22763</v>
      </c>
      <c r="D1514" s="10" t="s">
        <v>2757</v>
      </c>
      <c r="E1514" s="10" t="s">
        <v>581</v>
      </c>
      <c r="F1514" s="10" t="s">
        <v>580</v>
      </c>
      <c r="G1514" s="10" t="s">
        <v>569</v>
      </c>
      <c r="H1514" s="10" t="s">
        <v>544</v>
      </c>
      <c r="I1514" s="10" t="s">
        <v>10</v>
      </c>
      <c r="J1514" s="10" t="s">
        <v>24665</v>
      </c>
      <c r="K1514" s="10" t="s">
        <v>30034</v>
      </c>
      <c r="L1514" s="10">
        <v>1</v>
      </c>
      <c r="M1514" s="10">
        <v>641.29999999999995</v>
      </c>
      <c r="N1514" s="10">
        <v>641.29999999999995</v>
      </c>
      <c r="O1514" s="59">
        <v>0.1</v>
      </c>
      <c r="P1514" s="10">
        <v>64.13</v>
      </c>
      <c r="Q1514" s="10">
        <v>577.16999999999996</v>
      </c>
      <c r="R1514" s="10" t="s">
        <v>586</v>
      </c>
      <c r="S1514" s="10" t="s">
        <v>585</v>
      </c>
      <c r="T1514" s="59">
        <v>0.25</v>
      </c>
      <c r="U1514" s="10">
        <v>144.29</v>
      </c>
    </row>
    <row r="1515" spans="1:21" x14ac:dyDescent="0.3">
      <c r="A1515" s="10" t="s">
        <v>30033</v>
      </c>
      <c r="B1515" s="61">
        <v>45082</v>
      </c>
      <c r="C1515" s="10" t="s">
        <v>24656</v>
      </c>
      <c r="D1515" s="10" t="s">
        <v>4627</v>
      </c>
      <c r="E1515" s="10" t="s">
        <v>571</v>
      </c>
      <c r="F1515" s="10" t="s">
        <v>11</v>
      </c>
      <c r="G1515" s="10" t="s">
        <v>601</v>
      </c>
      <c r="H1515" s="10" t="s">
        <v>544</v>
      </c>
      <c r="I1515" s="10" t="s">
        <v>610</v>
      </c>
      <c r="J1515" s="10" t="s">
        <v>10676</v>
      </c>
      <c r="K1515" s="10" t="s">
        <v>30032</v>
      </c>
      <c r="L1515" s="10">
        <v>1</v>
      </c>
      <c r="M1515" s="10">
        <v>238.23</v>
      </c>
      <c r="N1515" s="10">
        <v>238.23</v>
      </c>
      <c r="O1515" s="59">
        <v>0.1</v>
      </c>
      <c r="P1515" s="10">
        <v>23.82</v>
      </c>
      <c r="Q1515" s="10">
        <v>214.41</v>
      </c>
      <c r="R1515" s="10" t="s">
        <v>614</v>
      </c>
      <c r="S1515" s="10" t="s">
        <v>607</v>
      </c>
      <c r="T1515" s="59">
        <v>0.15</v>
      </c>
      <c r="U1515" s="10">
        <v>32.159999999999997</v>
      </c>
    </row>
    <row r="1516" spans="1:21" x14ac:dyDescent="0.3">
      <c r="A1516" s="10" t="s">
        <v>30031</v>
      </c>
      <c r="B1516" s="61">
        <v>45299</v>
      </c>
      <c r="C1516" s="10" t="s">
        <v>19579</v>
      </c>
      <c r="D1516" s="10" t="s">
        <v>11147</v>
      </c>
      <c r="E1516" s="10" t="s">
        <v>571</v>
      </c>
      <c r="F1516" s="10" t="s">
        <v>11</v>
      </c>
      <c r="G1516" s="10" t="s">
        <v>601</v>
      </c>
      <c r="H1516" s="10" t="s">
        <v>579</v>
      </c>
      <c r="I1516" s="10" t="s">
        <v>711</v>
      </c>
      <c r="J1516" s="10" t="s">
        <v>22175</v>
      </c>
      <c r="K1516" s="10" t="s">
        <v>28890</v>
      </c>
      <c r="L1516" s="10">
        <v>3</v>
      </c>
      <c r="M1516" s="10">
        <v>278.61</v>
      </c>
      <c r="N1516" s="10">
        <v>835.83</v>
      </c>
      <c r="O1516" s="59">
        <v>0.05</v>
      </c>
      <c r="P1516" s="10">
        <v>41.79</v>
      </c>
      <c r="Q1516" s="10">
        <v>794.04</v>
      </c>
      <c r="R1516" s="10" t="s">
        <v>575</v>
      </c>
      <c r="S1516" s="10" t="s">
        <v>596</v>
      </c>
      <c r="T1516" s="59">
        <v>0.15</v>
      </c>
      <c r="U1516" s="10">
        <v>119.11</v>
      </c>
    </row>
    <row r="1517" spans="1:21" x14ac:dyDescent="0.3">
      <c r="A1517" s="10" t="s">
        <v>30030</v>
      </c>
      <c r="B1517" s="61">
        <v>45113</v>
      </c>
      <c r="C1517" s="10" t="s">
        <v>25022</v>
      </c>
      <c r="D1517" s="10" t="s">
        <v>30029</v>
      </c>
      <c r="E1517" s="10" t="s">
        <v>629</v>
      </c>
      <c r="F1517" s="10" t="s">
        <v>759</v>
      </c>
      <c r="G1517" s="10" t="s">
        <v>601</v>
      </c>
      <c r="H1517" s="10" t="s">
        <v>544</v>
      </c>
      <c r="I1517" s="10" t="s">
        <v>10</v>
      </c>
      <c r="J1517" s="10" t="s">
        <v>30028</v>
      </c>
      <c r="K1517" s="10" t="s">
        <v>19552</v>
      </c>
      <c r="L1517" s="10">
        <v>2</v>
      </c>
      <c r="M1517" s="10">
        <v>636.88</v>
      </c>
      <c r="N1517" s="10">
        <v>1273.76</v>
      </c>
      <c r="O1517" s="59">
        <v>0.1</v>
      </c>
      <c r="P1517" s="10">
        <v>127.38</v>
      </c>
      <c r="Q1517" s="10">
        <v>1146.3800000000001</v>
      </c>
      <c r="R1517" s="10" t="s">
        <v>586</v>
      </c>
      <c r="S1517" s="10" t="s">
        <v>564</v>
      </c>
      <c r="T1517" s="59">
        <v>0.25</v>
      </c>
      <c r="U1517" s="10">
        <v>286.60000000000002</v>
      </c>
    </row>
    <row r="1518" spans="1:21" x14ac:dyDescent="0.3">
      <c r="A1518" s="10" t="s">
        <v>30027</v>
      </c>
      <c r="B1518" s="61">
        <v>45333</v>
      </c>
      <c r="C1518" s="10" t="s">
        <v>5923</v>
      </c>
      <c r="D1518" s="10" t="s">
        <v>20887</v>
      </c>
      <c r="E1518" s="10" t="s">
        <v>629</v>
      </c>
      <c r="F1518" s="10" t="s">
        <v>628</v>
      </c>
      <c r="G1518" s="10" t="s">
        <v>601</v>
      </c>
      <c r="H1518" s="10" t="s">
        <v>544</v>
      </c>
      <c r="I1518" s="10" t="s">
        <v>10</v>
      </c>
      <c r="J1518" s="10" t="s">
        <v>30026</v>
      </c>
      <c r="K1518" s="10" t="s">
        <v>8066</v>
      </c>
      <c r="L1518" s="10">
        <v>4</v>
      </c>
      <c r="M1518" s="10">
        <v>406.48</v>
      </c>
      <c r="N1518" s="10">
        <v>1625.92</v>
      </c>
      <c r="O1518" s="59">
        <v>0</v>
      </c>
      <c r="P1518" s="10">
        <v>0</v>
      </c>
      <c r="Q1518" s="10">
        <v>1625.92</v>
      </c>
      <c r="R1518" s="10" t="s">
        <v>565</v>
      </c>
      <c r="S1518" s="10" t="s">
        <v>564</v>
      </c>
      <c r="T1518" s="59">
        <v>0.15</v>
      </c>
      <c r="U1518" s="10">
        <v>243.89</v>
      </c>
    </row>
    <row r="1519" spans="1:21" x14ac:dyDescent="0.3">
      <c r="A1519" s="10" t="s">
        <v>30025</v>
      </c>
      <c r="B1519" s="61">
        <v>45115</v>
      </c>
      <c r="C1519" s="10" t="s">
        <v>21033</v>
      </c>
      <c r="D1519" s="10" t="s">
        <v>13940</v>
      </c>
      <c r="E1519" s="10" t="s">
        <v>571</v>
      </c>
      <c r="F1519" s="10" t="s">
        <v>685</v>
      </c>
      <c r="G1519" s="10" t="s">
        <v>601</v>
      </c>
      <c r="H1519" s="10" t="s">
        <v>579</v>
      </c>
      <c r="I1519" s="10" t="s">
        <v>711</v>
      </c>
      <c r="J1519" s="10" t="s">
        <v>30024</v>
      </c>
      <c r="K1519" s="10" t="s">
        <v>30023</v>
      </c>
      <c r="L1519" s="10">
        <v>9</v>
      </c>
      <c r="M1519" s="10">
        <v>305.60000000000002</v>
      </c>
      <c r="N1519" s="10">
        <v>2750.4</v>
      </c>
      <c r="O1519" s="59">
        <v>0.2</v>
      </c>
      <c r="P1519" s="10">
        <v>550.08000000000004</v>
      </c>
      <c r="Q1519" s="10">
        <v>2200.3200000000002</v>
      </c>
      <c r="R1519" s="10" t="s">
        <v>614</v>
      </c>
      <c r="S1519" s="10" t="s">
        <v>564</v>
      </c>
      <c r="T1519" s="59">
        <v>0.25</v>
      </c>
      <c r="U1519" s="10">
        <v>550.08000000000004</v>
      </c>
    </row>
    <row r="1520" spans="1:21" x14ac:dyDescent="0.3">
      <c r="A1520" s="10" t="s">
        <v>30022</v>
      </c>
      <c r="B1520" s="61">
        <v>45318</v>
      </c>
      <c r="C1520" s="10" t="s">
        <v>9395</v>
      </c>
      <c r="D1520" s="10" t="s">
        <v>23338</v>
      </c>
      <c r="E1520" s="10" t="s">
        <v>592</v>
      </c>
      <c r="F1520" s="10" t="s">
        <v>652</v>
      </c>
      <c r="G1520" s="10" t="s">
        <v>601</v>
      </c>
      <c r="H1520" s="10" t="s">
        <v>544</v>
      </c>
      <c r="I1520" s="10" t="s">
        <v>568</v>
      </c>
      <c r="J1520" s="10" t="s">
        <v>25821</v>
      </c>
      <c r="K1520" s="10" t="s">
        <v>25232</v>
      </c>
      <c r="L1520" s="10">
        <v>5</v>
      </c>
      <c r="M1520" s="10">
        <v>174.27</v>
      </c>
      <c r="N1520" s="10">
        <v>871.35</v>
      </c>
      <c r="O1520" s="59">
        <v>0.05</v>
      </c>
      <c r="P1520" s="10">
        <v>43.57</v>
      </c>
      <c r="Q1520" s="10">
        <v>827.78</v>
      </c>
      <c r="R1520" s="10" t="s">
        <v>565</v>
      </c>
      <c r="S1520" s="10" t="s">
        <v>564</v>
      </c>
      <c r="T1520" s="59">
        <v>0.25</v>
      </c>
      <c r="U1520" s="10">
        <v>206.94</v>
      </c>
    </row>
    <row r="1521" spans="1:21" x14ac:dyDescent="0.3">
      <c r="A1521" s="10" t="s">
        <v>30021</v>
      </c>
      <c r="B1521" s="61">
        <v>45375</v>
      </c>
      <c r="C1521" s="10" t="s">
        <v>30020</v>
      </c>
      <c r="D1521" s="10" t="s">
        <v>30019</v>
      </c>
      <c r="E1521" s="10" t="s">
        <v>581</v>
      </c>
      <c r="F1521" s="10" t="s">
        <v>7</v>
      </c>
      <c r="G1521" s="10" t="s">
        <v>569</v>
      </c>
      <c r="H1521" s="10" t="s">
        <v>579</v>
      </c>
      <c r="I1521" s="10" t="s">
        <v>722</v>
      </c>
      <c r="J1521" s="10" t="s">
        <v>30018</v>
      </c>
      <c r="K1521" s="10" t="s">
        <v>30017</v>
      </c>
      <c r="L1521" s="10">
        <v>9</v>
      </c>
      <c r="M1521" s="10">
        <v>785.23</v>
      </c>
      <c r="N1521" s="10">
        <v>7067.07</v>
      </c>
      <c r="O1521" s="59">
        <v>0.2</v>
      </c>
      <c r="P1521" s="10">
        <v>1413.41</v>
      </c>
      <c r="Q1521" s="10">
        <v>5653.66</v>
      </c>
      <c r="R1521" s="10" t="s">
        <v>614</v>
      </c>
      <c r="S1521" s="10" t="s">
        <v>564</v>
      </c>
      <c r="T1521" s="59">
        <v>0.15</v>
      </c>
      <c r="U1521" s="10">
        <v>848.05</v>
      </c>
    </row>
    <row r="1522" spans="1:21" x14ac:dyDescent="0.3">
      <c r="A1522" s="10" t="s">
        <v>30016</v>
      </c>
      <c r="B1522" s="61">
        <v>45257</v>
      </c>
      <c r="C1522" s="10" t="s">
        <v>1073</v>
      </c>
      <c r="D1522" s="10" t="s">
        <v>30015</v>
      </c>
      <c r="E1522" s="10" t="s">
        <v>603</v>
      </c>
      <c r="F1522" s="10" t="s">
        <v>602</v>
      </c>
      <c r="G1522" s="10" t="s">
        <v>569</v>
      </c>
      <c r="H1522" s="10" t="s">
        <v>600</v>
      </c>
      <c r="I1522" s="10" t="s">
        <v>664</v>
      </c>
      <c r="J1522" s="10" t="s">
        <v>15640</v>
      </c>
      <c r="K1522" s="10" t="s">
        <v>30014</v>
      </c>
      <c r="L1522" s="10">
        <v>7</v>
      </c>
      <c r="M1522" s="10">
        <v>968.88</v>
      </c>
      <c r="N1522" s="10">
        <v>6782.16</v>
      </c>
      <c r="O1522" s="59">
        <v>0.1</v>
      </c>
      <c r="P1522" s="10">
        <v>678.22</v>
      </c>
      <c r="Q1522" s="10">
        <v>6103.94</v>
      </c>
      <c r="R1522" s="10" t="s">
        <v>614</v>
      </c>
      <c r="S1522" s="10" t="s">
        <v>596</v>
      </c>
      <c r="T1522" s="59">
        <v>0.25</v>
      </c>
      <c r="U1522" s="10">
        <v>1525.98</v>
      </c>
    </row>
    <row r="1523" spans="1:21" x14ac:dyDescent="0.3">
      <c r="A1523" s="10" t="s">
        <v>30013</v>
      </c>
      <c r="B1523" s="61">
        <v>45306</v>
      </c>
      <c r="C1523" s="10" t="s">
        <v>2310</v>
      </c>
      <c r="D1523" s="10" t="s">
        <v>24570</v>
      </c>
      <c r="E1523" s="10" t="s">
        <v>571</v>
      </c>
      <c r="F1523" s="10" t="s">
        <v>11</v>
      </c>
      <c r="G1523" s="10" t="s">
        <v>569</v>
      </c>
      <c r="H1523" s="10" t="s">
        <v>590</v>
      </c>
      <c r="I1523" s="10" t="s">
        <v>635</v>
      </c>
      <c r="J1523" s="10" t="s">
        <v>25586</v>
      </c>
      <c r="K1523" s="10" t="s">
        <v>23935</v>
      </c>
      <c r="L1523" s="10">
        <v>4</v>
      </c>
      <c r="M1523" s="10">
        <v>297.42</v>
      </c>
      <c r="N1523" s="10">
        <v>1189.68</v>
      </c>
      <c r="O1523" s="59">
        <v>0</v>
      </c>
      <c r="P1523" s="10">
        <v>0</v>
      </c>
      <c r="Q1523" s="10">
        <v>1189.68</v>
      </c>
      <c r="R1523" s="10" t="s">
        <v>565</v>
      </c>
      <c r="S1523" s="10" t="s">
        <v>596</v>
      </c>
      <c r="T1523" s="59">
        <v>0.3</v>
      </c>
      <c r="U1523" s="10">
        <v>356.9</v>
      </c>
    </row>
    <row r="1524" spans="1:21" x14ac:dyDescent="0.3">
      <c r="A1524" s="10" t="s">
        <v>30012</v>
      </c>
      <c r="B1524" s="61">
        <v>45013</v>
      </c>
      <c r="C1524" s="10" t="s">
        <v>17020</v>
      </c>
      <c r="D1524" s="10" t="s">
        <v>4410</v>
      </c>
      <c r="E1524" s="10" t="s">
        <v>592</v>
      </c>
      <c r="F1524" s="10" t="s">
        <v>591</v>
      </c>
      <c r="G1524" s="10" t="s">
        <v>569</v>
      </c>
      <c r="H1524" s="10" t="s">
        <v>579</v>
      </c>
      <c r="I1524" s="10" t="s">
        <v>722</v>
      </c>
      <c r="J1524" s="10" t="s">
        <v>18919</v>
      </c>
      <c r="K1524" s="10" t="s">
        <v>3513</v>
      </c>
      <c r="L1524" s="10">
        <v>3</v>
      </c>
      <c r="M1524" s="10">
        <v>226.33</v>
      </c>
      <c r="N1524" s="10">
        <v>678.99</v>
      </c>
      <c r="O1524" s="59">
        <v>0.1</v>
      </c>
      <c r="P1524" s="10">
        <v>67.900000000000006</v>
      </c>
      <c r="Q1524" s="10">
        <v>611.09</v>
      </c>
      <c r="R1524" s="10" t="s">
        <v>586</v>
      </c>
      <c r="S1524" s="10" t="s">
        <v>564</v>
      </c>
      <c r="T1524" s="59">
        <v>0.25</v>
      </c>
      <c r="U1524" s="10">
        <v>152.77000000000001</v>
      </c>
    </row>
    <row r="1525" spans="1:21" x14ac:dyDescent="0.3">
      <c r="A1525" s="10" t="s">
        <v>30011</v>
      </c>
      <c r="B1525" s="61">
        <v>45320</v>
      </c>
      <c r="C1525" s="10" t="s">
        <v>16908</v>
      </c>
      <c r="D1525" s="10" t="s">
        <v>15099</v>
      </c>
      <c r="E1525" s="10" t="s">
        <v>603</v>
      </c>
      <c r="F1525" s="10" t="s">
        <v>602</v>
      </c>
      <c r="G1525" s="10" t="s">
        <v>601</v>
      </c>
      <c r="H1525" s="10" t="s">
        <v>579</v>
      </c>
      <c r="I1525" s="10" t="s">
        <v>722</v>
      </c>
      <c r="J1525" s="10" t="s">
        <v>23337</v>
      </c>
      <c r="K1525" s="10" t="s">
        <v>7590</v>
      </c>
      <c r="L1525" s="10">
        <v>8</v>
      </c>
      <c r="M1525" s="10">
        <v>726.38</v>
      </c>
      <c r="N1525" s="10">
        <v>5811.04</v>
      </c>
      <c r="O1525" s="59">
        <v>0</v>
      </c>
      <c r="P1525" s="10">
        <v>0</v>
      </c>
      <c r="Q1525" s="10">
        <v>5811.04</v>
      </c>
      <c r="R1525" s="10" t="s">
        <v>586</v>
      </c>
      <c r="S1525" s="10" t="s">
        <v>564</v>
      </c>
      <c r="T1525" s="59">
        <v>0.25</v>
      </c>
      <c r="U1525" s="10">
        <v>1452.76</v>
      </c>
    </row>
    <row r="1526" spans="1:21" x14ac:dyDescent="0.3">
      <c r="A1526" s="10" t="s">
        <v>30010</v>
      </c>
      <c r="B1526" s="61">
        <v>44991</v>
      </c>
      <c r="C1526" s="10" t="s">
        <v>18728</v>
      </c>
      <c r="D1526" s="10" t="s">
        <v>21423</v>
      </c>
      <c r="E1526" s="10" t="s">
        <v>629</v>
      </c>
      <c r="F1526" s="10" t="s">
        <v>628</v>
      </c>
      <c r="G1526" s="10" t="s">
        <v>601</v>
      </c>
      <c r="H1526" s="10" t="s">
        <v>544</v>
      </c>
      <c r="I1526" s="10" t="s">
        <v>10</v>
      </c>
      <c r="J1526" s="10" t="s">
        <v>5381</v>
      </c>
      <c r="K1526" s="10" t="s">
        <v>19492</v>
      </c>
      <c r="L1526" s="10">
        <v>5</v>
      </c>
      <c r="M1526" s="10">
        <v>825.36</v>
      </c>
      <c r="N1526" s="10">
        <v>4126.8</v>
      </c>
      <c r="O1526" s="59">
        <v>0.05</v>
      </c>
      <c r="P1526" s="10">
        <v>206.34</v>
      </c>
      <c r="Q1526" s="10">
        <v>3920.46</v>
      </c>
      <c r="R1526" s="10" t="s">
        <v>575</v>
      </c>
      <c r="S1526" s="10" t="s">
        <v>564</v>
      </c>
      <c r="T1526" s="59">
        <v>0.25</v>
      </c>
      <c r="U1526" s="10">
        <v>980.12</v>
      </c>
    </row>
    <row r="1527" spans="1:21" x14ac:dyDescent="0.3">
      <c r="A1527" s="10" t="s">
        <v>30009</v>
      </c>
      <c r="B1527" s="61">
        <v>45210</v>
      </c>
      <c r="C1527" s="10" t="s">
        <v>13289</v>
      </c>
      <c r="D1527" s="10" t="s">
        <v>15644</v>
      </c>
      <c r="E1527" s="10" t="s">
        <v>581</v>
      </c>
      <c r="F1527" s="10" t="s">
        <v>7</v>
      </c>
      <c r="G1527" s="10" t="s">
        <v>601</v>
      </c>
      <c r="H1527" s="10" t="s">
        <v>544</v>
      </c>
      <c r="I1527" s="10" t="s">
        <v>10</v>
      </c>
      <c r="J1527" s="10" t="s">
        <v>4229</v>
      </c>
      <c r="K1527" s="10" t="s">
        <v>12683</v>
      </c>
      <c r="L1527" s="10">
        <v>6</v>
      </c>
      <c r="M1527" s="10">
        <v>599.42999999999995</v>
      </c>
      <c r="N1527" s="10">
        <v>3596.58</v>
      </c>
      <c r="O1527" s="59">
        <v>0.05</v>
      </c>
      <c r="P1527" s="10">
        <v>179.83</v>
      </c>
      <c r="Q1527" s="10">
        <v>3416.75</v>
      </c>
      <c r="R1527" s="10" t="s">
        <v>565</v>
      </c>
      <c r="S1527" s="10" t="s">
        <v>585</v>
      </c>
      <c r="T1527" s="59">
        <v>0.15</v>
      </c>
      <c r="U1527" s="10">
        <v>512.51</v>
      </c>
    </row>
    <row r="1528" spans="1:21" x14ac:dyDescent="0.3">
      <c r="A1528" s="10" t="s">
        <v>30008</v>
      </c>
      <c r="B1528" s="61">
        <v>45131</v>
      </c>
      <c r="C1528" s="10" t="s">
        <v>30007</v>
      </c>
      <c r="D1528" s="10" t="s">
        <v>30006</v>
      </c>
      <c r="E1528" s="10" t="s">
        <v>581</v>
      </c>
      <c r="F1528" s="10" t="s">
        <v>580</v>
      </c>
      <c r="G1528" s="10" t="s">
        <v>601</v>
      </c>
      <c r="H1528" s="10" t="s">
        <v>590</v>
      </c>
      <c r="I1528" s="10" t="s">
        <v>748</v>
      </c>
      <c r="J1528" s="10" t="s">
        <v>23020</v>
      </c>
      <c r="K1528" s="10" t="s">
        <v>17156</v>
      </c>
      <c r="L1528" s="10">
        <v>10</v>
      </c>
      <c r="M1528" s="10">
        <v>463.5</v>
      </c>
      <c r="N1528" s="10">
        <v>4635</v>
      </c>
      <c r="O1528" s="59">
        <v>0.05</v>
      </c>
      <c r="P1528" s="10">
        <v>231.75</v>
      </c>
      <c r="Q1528" s="10">
        <v>4403.25</v>
      </c>
      <c r="R1528" s="10" t="s">
        <v>575</v>
      </c>
      <c r="S1528" s="10" t="s">
        <v>596</v>
      </c>
      <c r="T1528" s="59">
        <v>0.15</v>
      </c>
      <c r="U1528" s="10">
        <v>660.49</v>
      </c>
    </row>
    <row r="1529" spans="1:21" x14ac:dyDescent="0.3">
      <c r="A1529" s="10" t="s">
        <v>30005</v>
      </c>
      <c r="B1529" s="61">
        <v>45167</v>
      </c>
      <c r="C1529" s="10" t="s">
        <v>4740</v>
      </c>
      <c r="D1529" s="10" t="s">
        <v>30004</v>
      </c>
      <c r="E1529" s="10" t="s">
        <v>603</v>
      </c>
      <c r="F1529" s="10" t="s">
        <v>636</v>
      </c>
      <c r="G1529" s="10" t="s">
        <v>601</v>
      </c>
      <c r="H1529" s="10" t="s">
        <v>590</v>
      </c>
      <c r="I1529" s="10" t="s">
        <v>589</v>
      </c>
      <c r="J1529" s="10" t="s">
        <v>19795</v>
      </c>
      <c r="K1529" s="10" t="s">
        <v>24445</v>
      </c>
      <c r="L1529" s="10">
        <v>1</v>
      </c>
      <c r="M1529" s="10">
        <v>930.43</v>
      </c>
      <c r="N1529" s="10">
        <v>930.43</v>
      </c>
      <c r="O1529" s="59">
        <v>0</v>
      </c>
      <c r="P1529" s="10">
        <v>0</v>
      </c>
      <c r="Q1529" s="10">
        <v>930.43</v>
      </c>
      <c r="R1529" s="10" t="s">
        <v>586</v>
      </c>
      <c r="S1529" s="10" t="s">
        <v>564</v>
      </c>
      <c r="T1529" s="59">
        <v>0.3</v>
      </c>
      <c r="U1529" s="10">
        <v>279.13</v>
      </c>
    </row>
    <row r="1530" spans="1:21" x14ac:dyDescent="0.3">
      <c r="A1530" s="10" t="s">
        <v>30003</v>
      </c>
      <c r="B1530" s="61">
        <v>45021</v>
      </c>
      <c r="C1530" s="10" t="s">
        <v>27764</v>
      </c>
      <c r="D1530" s="10" t="s">
        <v>4829</v>
      </c>
      <c r="E1530" s="10" t="s">
        <v>581</v>
      </c>
      <c r="F1530" s="10" t="s">
        <v>580</v>
      </c>
      <c r="G1530" s="10" t="s">
        <v>569</v>
      </c>
      <c r="H1530" s="10" t="s">
        <v>590</v>
      </c>
      <c r="I1530" s="10" t="s">
        <v>748</v>
      </c>
      <c r="J1530" s="10" t="s">
        <v>30002</v>
      </c>
      <c r="K1530" s="10" t="s">
        <v>30001</v>
      </c>
      <c r="L1530" s="10">
        <v>5</v>
      </c>
      <c r="M1530" s="10">
        <v>508.79</v>
      </c>
      <c r="N1530" s="10">
        <v>2543.9499999999998</v>
      </c>
      <c r="O1530" s="59">
        <v>0</v>
      </c>
      <c r="P1530" s="10">
        <v>0</v>
      </c>
      <c r="Q1530" s="10">
        <v>2543.9499999999998</v>
      </c>
      <c r="R1530" s="10" t="s">
        <v>586</v>
      </c>
      <c r="S1530" s="10" t="s">
        <v>607</v>
      </c>
      <c r="T1530" s="59">
        <v>0.15</v>
      </c>
      <c r="U1530" s="10">
        <v>381.59</v>
      </c>
    </row>
    <row r="1531" spans="1:21" x14ac:dyDescent="0.3">
      <c r="A1531" s="10" t="s">
        <v>30000</v>
      </c>
      <c r="B1531" s="61">
        <v>45204</v>
      </c>
      <c r="C1531" s="10" t="s">
        <v>2005</v>
      </c>
      <c r="D1531" s="10" t="s">
        <v>29999</v>
      </c>
      <c r="E1531" s="10" t="s">
        <v>603</v>
      </c>
      <c r="F1531" s="10" t="s">
        <v>658</v>
      </c>
      <c r="G1531" s="10" t="s">
        <v>569</v>
      </c>
      <c r="H1531" s="10" t="s">
        <v>590</v>
      </c>
      <c r="I1531" s="10" t="s">
        <v>635</v>
      </c>
      <c r="J1531" s="10" t="s">
        <v>29998</v>
      </c>
      <c r="K1531" s="10" t="s">
        <v>15155</v>
      </c>
      <c r="L1531" s="10">
        <v>5</v>
      </c>
      <c r="M1531" s="10">
        <v>336.15</v>
      </c>
      <c r="N1531" s="10">
        <v>1680.75</v>
      </c>
      <c r="O1531" s="59">
        <v>0.05</v>
      </c>
      <c r="P1531" s="10">
        <v>84.04</v>
      </c>
      <c r="Q1531" s="10">
        <v>1596.71</v>
      </c>
      <c r="R1531" s="10" t="s">
        <v>586</v>
      </c>
      <c r="S1531" s="10" t="s">
        <v>564</v>
      </c>
      <c r="T1531" s="59">
        <v>0.3</v>
      </c>
      <c r="U1531" s="10">
        <v>479.01</v>
      </c>
    </row>
    <row r="1532" spans="1:21" x14ac:dyDescent="0.3">
      <c r="A1532" s="10" t="s">
        <v>29997</v>
      </c>
      <c r="B1532" s="61">
        <v>44953</v>
      </c>
      <c r="C1532" s="10" t="s">
        <v>13788</v>
      </c>
      <c r="D1532" s="10" t="s">
        <v>4400</v>
      </c>
      <c r="E1532" s="10" t="s">
        <v>603</v>
      </c>
      <c r="F1532" s="10" t="s">
        <v>658</v>
      </c>
      <c r="G1532" s="10" t="s">
        <v>569</v>
      </c>
      <c r="H1532" s="10" t="s">
        <v>544</v>
      </c>
      <c r="I1532" s="10" t="s">
        <v>610</v>
      </c>
      <c r="J1532" s="10" t="s">
        <v>11049</v>
      </c>
      <c r="K1532" s="10" t="s">
        <v>25523</v>
      </c>
      <c r="L1532" s="10">
        <v>8</v>
      </c>
      <c r="M1532" s="10">
        <v>489.4</v>
      </c>
      <c r="N1532" s="10">
        <v>3915.2</v>
      </c>
      <c r="O1532" s="59">
        <v>0.1</v>
      </c>
      <c r="P1532" s="10">
        <v>391.52</v>
      </c>
      <c r="Q1532" s="10">
        <v>3523.68</v>
      </c>
      <c r="R1532" s="10" t="s">
        <v>565</v>
      </c>
      <c r="S1532" s="10" t="s">
        <v>596</v>
      </c>
      <c r="T1532" s="59">
        <v>0.15</v>
      </c>
      <c r="U1532" s="10">
        <v>528.54999999999995</v>
      </c>
    </row>
    <row r="1533" spans="1:21" x14ac:dyDescent="0.3">
      <c r="A1533" s="10" t="s">
        <v>29996</v>
      </c>
      <c r="B1533" s="61">
        <v>45324</v>
      </c>
      <c r="C1533" s="10" t="s">
        <v>25678</v>
      </c>
      <c r="D1533" s="10" t="s">
        <v>11719</v>
      </c>
      <c r="E1533" s="10" t="s">
        <v>571</v>
      </c>
      <c r="F1533" s="10" t="s">
        <v>570</v>
      </c>
      <c r="G1533" s="10" t="s">
        <v>569</v>
      </c>
      <c r="H1533" s="10" t="s">
        <v>579</v>
      </c>
      <c r="I1533" s="10" t="s">
        <v>578</v>
      </c>
      <c r="J1533" s="10" t="s">
        <v>29995</v>
      </c>
      <c r="K1533" s="10" t="s">
        <v>29994</v>
      </c>
      <c r="L1533" s="10">
        <v>7</v>
      </c>
      <c r="M1533" s="10">
        <v>690.74</v>
      </c>
      <c r="N1533" s="10">
        <v>4835.18</v>
      </c>
      <c r="O1533" s="59">
        <v>0.05</v>
      </c>
      <c r="P1533" s="10">
        <v>241.76</v>
      </c>
      <c r="Q1533" s="10">
        <v>4593.42</v>
      </c>
      <c r="R1533" s="10" t="s">
        <v>575</v>
      </c>
      <c r="S1533" s="10" t="s">
        <v>564</v>
      </c>
      <c r="T1533" s="59">
        <v>0.25</v>
      </c>
      <c r="U1533" s="10">
        <v>1148.3599999999999</v>
      </c>
    </row>
    <row r="1534" spans="1:21" x14ac:dyDescent="0.3">
      <c r="A1534" s="10" t="s">
        <v>29993</v>
      </c>
      <c r="B1534" s="61">
        <v>45031</v>
      </c>
      <c r="C1534" s="10" t="s">
        <v>13796</v>
      </c>
      <c r="D1534" s="10" t="s">
        <v>29992</v>
      </c>
      <c r="E1534" s="10" t="s">
        <v>581</v>
      </c>
      <c r="F1534" s="10" t="s">
        <v>83</v>
      </c>
      <c r="G1534" s="10" t="s">
        <v>601</v>
      </c>
      <c r="H1534" s="10" t="s">
        <v>544</v>
      </c>
      <c r="I1534" s="10" t="s">
        <v>10</v>
      </c>
      <c r="J1534" s="10" t="s">
        <v>29991</v>
      </c>
      <c r="K1534" s="10" t="s">
        <v>29990</v>
      </c>
      <c r="L1534" s="10">
        <v>8</v>
      </c>
      <c r="M1534" s="10">
        <v>453.99</v>
      </c>
      <c r="N1534" s="10">
        <v>3631.92</v>
      </c>
      <c r="O1534" s="59">
        <v>0.1</v>
      </c>
      <c r="P1534" s="10">
        <v>363.19</v>
      </c>
      <c r="Q1534" s="10">
        <v>3268.73</v>
      </c>
      <c r="R1534" s="10" t="s">
        <v>586</v>
      </c>
      <c r="S1534" s="10" t="s">
        <v>585</v>
      </c>
      <c r="T1534" s="59">
        <v>0.3</v>
      </c>
      <c r="U1534" s="10">
        <v>980.62</v>
      </c>
    </row>
    <row r="1535" spans="1:21" x14ac:dyDescent="0.3">
      <c r="A1535" s="10" t="s">
        <v>29989</v>
      </c>
      <c r="B1535" s="61">
        <v>45346</v>
      </c>
      <c r="C1535" s="10" t="s">
        <v>8647</v>
      </c>
      <c r="D1535" s="10" t="s">
        <v>29988</v>
      </c>
      <c r="E1535" s="10" t="s">
        <v>592</v>
      </c>
      <c r="F1535" s="10" t="s">
        <v>18</v>
      </c>
      <c r="G1535" s="10" t="s">
        <v>569</v>
      </c>
      <c r="H1535" s="10" t="s">
        <v>579</v>
      </c>
      <c r="I1535" s="10" t="s">
        <v>578</v>
      </c>
      <c r="J1535" s="10" t="s">
        <v>29987</v>
      </c>
      <c r="K1535" s="10" t="s">
        <v>29986</v>
      </c>
      <c r="L1535" s="10">
        <v>8</v>
      </c>
      <c r="M1535" s="10">
        <v>667.68</v>
      </c>
      <c r="N1535" s="10">
        <v>5341.44</v>
      </c>
      <c r="O1535" s="59">
        <v>0.1</v>
      </c>
      <c r="P1535" s="10">
        <v>534.14</v>
      </c>
      <c r="Q1535" s="10">
        <v>4807.3</v>
      </c>
      <c r="R1535" s="10" t="s">
        <v>575</v>
      </c>
      <c r="S1535" s="10" t="s">
        <v>585</v>
      </c>
      <c r="T1535" s="59">
        <v>0.3</v>
      </c>
      <c r="U1535" s="10">
        <v>1442.19</v>
      </c>
    </row>
    <row r="1536" spans="1:21" x14ac:dyDescent="0.3">
      <c r="A1536" s="10" t="s">
        <v>29985</v>
      </c>
      <c r="B1536" s="61">
        <v>45022</v>
      </c>
      <c r="C1536" s="10" t="s">
        <v>6705</v>
      </c>
      <c r="D1536" s="10" t="s">
        <v>4766</v>
      </c>
      <c r="E1536" s="10" t="s">
        <v>603</v>
      </c>
      <c r="F1536" s="10" t="s">
        <v>636</v>
      </c>
      <c r="G1536" s="10" t="s">
        <v>569</v>
      </c>
      <c r="H1536" s="10" t="s">
        <v>544</v>
      </c>
      <c r="I1536" s="10" t="s">
        <v>568</v>
      </c>
      <c r="J1536" s="10" t="s">
        <v>8495</v>
      </c>
      <c r="K1536" s="10" t="s">
        <v>10240</v>
      </c>
      <c r="L1536" s="10">
        <v>4</v>
      </c>
      <c r="M1536" s="10">
        <v>558.54</v>
      </c>
      <c r="N1536" s="10">
        <v>2234.16</v>
      </c>
      <c r="O1536" s="59">
        <v>0.1</v>
      </c>
      <c r="P1536" s="10">
        <v>223.42</v>
      </c>
      <c r="Q1536" s="10">
        <v>2010.74</v>
      </c>
      <c r="R1536" s="10" t="s">
        <v>575</v>
      </c>
      <c r="S1536" s="10" t="s">
        <v>596</v>
      </c>
      <c r="T1536" s="59">
        <v>0.25</v>
      </c>
      <c r="U1536" s="10">
        <v>502.69</v>
      </c>
    </row>
    <row r="1537" spans="1:21" x14ac:dyDescent="0.3">
      <c r="A1537" s="10" t="s">
        <v>29984</v>
      </c>
      <c r="B1537" s="61">
        <v>45138</v>
      </c>
      <c r="C1537" s="10" t="s">
        <v>24474</v>
      </c>
      <c r="D1537" s="10" t="s">
        <v>8488</v>
      </c>
      <c r="E1537" s="10" t="s">
        <v>581</v>
      </c>
      <c r="F1537" s="10" t="s">
        <v>580</v>
      </c>
      <c r="G1537" s="10" t="s">
        <v>601</v>
      </c>
      <c r="H1537" s="10" t="s">
        <v>579</v>
      </c>
      <c r="I1537" s="10" t="s">
        <v>711</v>
      </c>
      <c r="J1537" s="10" t="s">
        <v>29983</v>
      </c>
      <c r="K1537" s="10" t="s">
        <v>3077</v>
      </c>
      <c r="L1537" s="10">
        <v>2</v>
      </c>
      <c r="M1537" s="10">
        <v>969.39</v>
      </c>
      <c r="N1537" s="10">
        <v>1938.78</v>
      </c>
      <c r="O1537" s="59">
        <v>0.2</v>
      </c>
      <c r="P1537" s="10">
        <v>387.76</v>
      </c>
      <c r="Q1537" s="10">
        <v>1551.02</v>
      </c>
      <c r="R1537" s="10" t="s">
        <v>614</v>
      </c>
      <c r="S1537" s="10" t="s">
        <v>596</v>
      </c>
      <c r="T1537" s="59">
        <v>0.25</v>
      </c>
      <c r="U1537" s="10">
        <v>387.75</v>
      </c>
    </row>
    <row r="1538" spans="1:21" x14ac:dyDescent="0.3">
      <c r="A1538" s="10" t="s">
        <v>29982</v>
      </c>
      <c r="B1538" s="61">
        <v>45235</v>
      </c>
      <c r="C1538" s="10" t="s">
        <v>29217</v>
      </c>
      <c r="D1538" s="10" t="s">
        <v>9641</v>
      </c>
      <c r="E1538" s="10" t="s">
        <v>571</v>
      </c>
      <c r="F1538" s="10" t="s">
        <v>11</v>
      </c>
      <c r="G1538" s="10" t="s">
        <v>569</v>
      </c>
      <c r="H1538" s="10" t="s">
        <v>600</v>
      </c>
      <c r="I1538" s="10" t="s">
        <v>664</v>
      </c>
      <c r="J1538" s="10" t="s">
        <v>29981</v>
      </c>
      <c r="K1538" s="10" t="s">
        <v>13603</v>
      </c>
      <c r="L1538" s="10">
        <v>6</v>
      </c>
      <c r="M1538" s="10">
        <v>632.24</v>
      </c>
      <c r="N1538" s="10">
        <v>3793.44</v>
      </c>
      <c r="O1538" s="59">
        <v>0.05</v>
      </c>
      <c r="P1538" s="10">
        <v>189.67</v>
      </c>
      <c r="Q1538" s="10">
        <v>3603.77</v>
      </c>
      <c r="R1538" s="10" t="s">
        <v>575</v>
      </c>
      <c r="S1538" s="10" t="s">
        <v>564</v>
      </c>
      <c r="T1538" s="59">
        <v>0.25</v>
      </c>
      <c r="U1538" s="10">
        <v>900.94</v>
      </c>
    </row>
    <row r="1539" spans="1:21" x14ac:dyDescent="0.3">
      <c r="A1539" s="10" t="s">
        <v>29980</v>
      </c>
      <c r="B1539" s="61">
        <v>45330</v>
      </c>
      <c r="C1539" s="10" t="s">
        <v>29979</v>
      </c>
      <c r="D1539" s="10" t="s">
        <v>15306</v>
      </c>
      <c r="E1539" s="10" t="s">
        <v>581</v>
      </c>
      <c r="F1539" s="10" t="s">
        <v>7</v>
      </c>
      <c r="G1539" s="10" t="s">
        <v>569</v>
      </c>
      <c r="H1539" s="10" t="s">
        <v>600</v>
      </c>
      <c r="I1539" s="10" t="s">
        <v>599</v>
      </c>
      <c r="J1539" s="10" t="s">
        <v>25551</v>
      </c>
      <c r="K1539" s="10" t="s">
        <v>13854</v>
      </c>
      <c r="L1539" s="10">
        <v>4</v>
      </c>
      <c r="M1539" s="10">
        <v>898.55</v>
      </c>
      <c r="N1539" s="10">
        <v>3594.2</v>
      </c>
      <c r="O1539" s="59">
        <v>0.1</v>
      </c>
      <c r="P1539" s="10">
        <v>359.42</v>
      </c>
      <c r="Q1539" s="10">
        <v>3234.78</v>
      </c>
      <c r="R1539" s="10" t="s">
        <v>614</v>
      </c>
      <c r="S1539" s="10" t="s">
        <v>585</v>
      </c>
      <c r="T1539" s="59">
        <v>0.3</v>
      </c>
      <c r="U1539" s="10">
        <v>970.43</v>
      </c>
    </row>
    <row r="1540" spans="1:21" x14ac:dyDescent="0.3">
      <c r="A1540" s="10" t="s">
        <v>29978</v>
      </c>
      <c r="B1540" s="61">
        <v>45335</v>
      </c>
      <c r="C1540" s="10" t="s">
        <v>8670</v>
      </c>
      <c r="D1540" s="10" t="s">
        <v>5164</v>
      </c>
      <c r="E1540" s="10" t="s">
        <v>571</v>
      </c>
      <c r="F1540" s="10" t="s">
        <v>11</v>
      </c>
      <c r="G1540" s="10" t="s">
        <v>601</v>
      </c>
      <c r="H1540" s="10" t="s">
        <v>544</v>
      </c>
      <c r="I1540" s="10" t="s">
        <v>610</v>
      </c>
      <c r="J1540" s="10" t="s">
        <v>29977</v>
      </c>
      <c r="K1540" s="10" t="s">
        <v>1756</v>
      </c>
      <c r="L1540" s="10">
        <v>3</v>
      </c>
      <c r="M1540" s="10">
        <v>921.62</v>
      </c>
      <c r="N1540" s="10">
        <v>2764.86</v>
      </c>
      <c r="O1540" s="59">
        <v>0.1</v>
      </c>
      <c r="P1540" s="10">
        <v>276.49</v>
      </c>
      <c r="Q1540" s="10">
        <v>2488.37</v>
      </c>
      <c r="R1540" s="10" t="s">
        <v>586</v>
      </c>
      <c r="S1540" s="10" t="s">
        <v>607</v>
      </c>
      <c r="T1540" s="59">
        <v>0.3</v>
      </c>
      <c r="U1540" s="10">
        <v>746.51</v>
      </c>
    </row>
    <row r="1541" spans="1:21" x14ac:dyDescent="0.3">
      <c r="A1541" s="10" t="s">
        <v>29976</v>
      </c>
      <c r="B1541" s="61">
        <v>45365</v>
      </c>
      <c r="C1541" s="10" t="s">
        <v>654</v>
      </c>
      <c r="D1541" s="10" t="s">
        <v>29975</v>
      </c>
      <c r="E1541" s="10" t="s">
        <v>571</v>
      </c>
      <c r="F1541" s="10" t="s">
        <v>570</v>
      </c>
      <c r="G1541" s="10" t="s">
        <v>601</v>
      </c>
      <c r="H1541" s="10" t="s">
        <v>590</v>
      </c>
      <c r="I1541" s="10" t="s">
        <v>635</v>
      </c>
      <c r="J1541" s="10" t="s">
        <v>29974</v>
      </c>
      <c r="K1541" s="10" t="s">
        <v>29973</v>
      </c>
      <c r="L1541" s="10">
        <v>8</v>
      </c>
      <c r="M1541" s="10">
        <v>721.49</v>
      </c>
      <c r="N1541" s="10">
        <v>5771.92</v>
      </c>
      <c r="O1541" s="59">
        <v>0.1</v>
      </c>
      <c r="P1541" s="10">
        <v>577.19000000000005</v>
      </c>
      <c r="Q1541" s="10">
        <v>5194.7299999999996</v>
      </c>
      <c r="R1541" s="10" t="s">
        <v>575</v>
      </c>
      <c r="S1541" s="10" t="s">
        <v>585</v>
      </c>
      <c r="T1541" s="59">
        <v>0.25</v>
      </c>
      <c r="U1541" s="10">
        <v>1298.68</v>
      </c>
    </row>
    <row r="1542" spans="1:21" x14ac:dyDescent="0.3">
      <c r="A1542" s="10" t="s">
        <v>29972</v>
      </c>
      <c r="B1542" s="61">
        <v>45359</v>
      </c>
      <c r="C1542" s="10" t="s">
        <v>13137</v>
      </c>
      <c r="D1542" s="10" t="s">
        <v>28759</v>
      </c>
      <c r="E1542" s="10" t="s">
        <v>603</v>
      </c>
      <c r="F1542" s="10" t="s">
        <v>602</v>
      </c>
      <c r="G1542" s="10" t="s">
        <v>601</v>
      </c>
      <c r="H1542" s="10" t="s">
        <v>600</v>
      </c>
      <c r="I1542" s="10" t="s">
        <v>627</v>
      </c>
      <c r="J1542" s="10" t="s">
        <v>5412</v>
      </c>
      <c r="K1542" s="10" t="s">
        <v>19038</v>
      </c>
      <c r="L1542" s="10">
        <v>5</v>
      </c>
      <c r="M1542" s="10">
        <v>644.01</v>
      </c>
      <c r="N1542" s="10">
        <v>3220.05</v>
      </c>
      <c r="O1542" s="59">
        <v>0.1</v>
      </c>
      <c r="P1542" s="10">
        <v>322.01</v>
      </c>
      <c r="Q1542" s="10">
        <v>2898.04</v>
      </c>
      <c r="R1542" s="10" t="s">
        <v>575</v>
      </c>
      <c r="S1542" s="10" t="s">
        <v>585</v>
      </c>
      <c r="T1542" s="59">
        <v>0.25</v>
      </c>
      <c r="U1542" s="10">
        <v>724.51</v>
      </c>
    </row>
    <row r="1543" spans="1:21" x14ac:dyDescent="0.3">
      <c r="A1543" s="10" t="s">
        <v>29971</v>
      </c>
      <c r="B1543" s="61">
        <v>44997</v>
      </c>
      <c r="C1543" s="10" t="s">
        <v>1556</v>
      </c>
      <c r="D1543" s="10" t="s">
        <v>19971</v>
      </c>
      <c r="E1543" s="10" t="s">
        <v>629</v>
      </c>
      <c r="F1543" s="10" t="s">
        <v>628</v>
      </c>
      <c r="G1543" s="10" t="s">
        <v>569</v>
      </c>
      <c r="H1543" s="10" t="s">
        <v>544</v>
      </c>
      <c r="I1543" s="10" t="s">
        <v>10</v>
      </c>
      <c r="J1543" s="10" t="s">
        <v>29970</v>
      </c>
      <c r="K1543" s="10" t="s">
        <v>29969</v>
      </c>
      <c r="L1543" s="10">
        <v>7</v>
      </c>
      <c r="M1543" s="10">
        <v>326.17</v>
      </c>
      <c r="N1543" s="10">
        <v>2283.19</v>
      </c>
      <c r="O1543" s="59">
        <v>0.2</v>
      </c>
      <c r="P1543" s="10">
        <v>456.64</v>
      </c>
      <c r="Q1543" s="10">
        <v>1826.55</v>
      </c>
      <c r="R1543" s="10" t="s">
        <v>565</v>
      </c>
      <c r="S1543" s="10" t="s">
        <v>585</v>
      </c>
      <c r="T1543" s="59">
        <v>0.25</v>
      </c>
      <c r="U1543" s="10">
        <v>456.64</v>
      </c>
    </row>
    <row r="1544" spans="1:21" x14ac:dyDescent="0.3">
      <c r="A1544" s="10" t="s">
        <v>29968</v>
      </c>
      <c r="B1544" s="61">
        <v>45317</v>
      </c>
      <c r="C1544" s="10" t="s">
        <v>12002</v>
      </c>
      <c r="D1544" s="10" t="s">
        <v>17723</v>
      </c>
      <c r="E1544" s="10" t="s">
        <v>629</v>
      </c>
      <c r="F1544" s="10" t="s">
        <v>759</v>
      </c>
      <c r="G1544" s="10" t="s">
        <v>601</v>
      </c>
      <c r="H1544" s="10" t="s">
        <v>590</v>
      </c>
      <c r="I1544" s="10" t="s">
        <v>589</v>
      </c>
      <c r="J1544" s="10" t="s">
        <v>29967</v>
      </c>
      <c r="K1544" s="10" t="s">
        <v>28583</v>
      </c>
      <c r="L1544" s="10">
        <v>9</v>
      </c>
      <c r="M1544" s="10">
        <v>662.42</v>
      </c>
      <c r="N1544" s="10">
        <v>5961.78</v>
      </c>
      <c r="O1544" s="59">
        <v>0.05</v>
      </c>
      <c r="P1544" s="10">
        <v>298.08999999999997</v>
      </c>
      <c r="Q1544" s="10">
        <v>5663.69</v>
      </c>
      <c r="R1544" s="10" t="s">
        <v>565</v>
      </c>
      <c r="S1544" s="10" t="s">
        <v>607</v>
      </c>
      <c r="T1544" s="59">
        <v>0.15</v>
      </c>
      <c r="U1544" s="10">
        <v>849.55</v>
      </c>
    </row>
    <row r="1545" spans="1:21" x14ac:dyDescent="0.3">
      <c r="A1545" s="10" t="s">
        <v>29966</v>
      </c>
      <c r="B1545" s="61">
        <v>45247</v>
      </c>
      <c r="C1545" s="10" t="s">
        <v>13788</v>
      </c>
      <c r="D1545" s="10" t="s">
        <v>20827</v>
      </c>
      <c r="E1545" s="10" t="s">
        <v>603</v>
      </c>
      <c r="F1545" s="10" t="s">
        <v>602</v>
      </c>
      <c r="G1545" s="10" t="s">
        <v>601</v>
      </c>
      <c r="H1545" s="10" t="s">
        <v>579</v>
      </c>
      <c r="I1545" s="10" t="s">
        <v>722</v>
      </c>
      <c r="J1545" s="10" t="s">
        <v>26621</v>
      </c>
      <c r="K1545" s="10" t="s">
        <v>26041</v>
      </c>
      <c r="L1545" s="10">
        <v>5</v>
      </c>
      <c r="M1545" s="10">
        <v>261.3</v>
      </c>
      <c r="N1545" s="10">
        <v>1306.5</v>
      </c>
      <c r="O1545" s="59">
        <v>0</v>
      </c>
      <c r="P1545" s="10">
        <v>0</v>
      </c>
      <c r="Q1545" s="10">
        <v>1306.5</v>
      </c>
      <c r="R1545" s="10" t="s">
        <v>565</v>
      </c>
      <c r="S1545" s="10" t="s">
        <v>585</v>
      </c>
      <c r="T1545" s="59">
        <v>0.25</v>
      </c>
      <c r="U1545" s="10">
        <v>326.62</v>
      </c>
    </row>
    <row r="1546" spans="1:21" x14ac:dyDescent="0.3">
      <c r="A1546" s="10" t="s">
        <v>29965</v>
      </c>
      <c r="B1546" s="61">
        <v>45141</v>
      </c>
      <c r="C1546" s="10" t="s">
        <v>29964</v>
      </c>
      <c r="D1546" s="10" t="s">
        <v>26586</v>
      </c>
      <c r="E1546" s="10" t="s">
        <v>571</v>
      </c>
      <c r="F1546" s="10" t="s">
        <v>11</v>
      </c>
      <c r="G1546" s="10" t="s">
        <v>569</v>
      </c>
      <c r="H1546" s="10" t="s">
        <v>544</v>
      </c>
      <c r="I1546" s="10" t="s">
        <v>568</v>
      </c>
      <c r="J1546" s="10" t="s">
        <v>29963</v>
      </c>
      <c r="K1546" s="10" t="s">
        <v>29962</v>
      </c>
      <c r="L1546" s="10">
        <v>1</v>
      </c>
      <c r="M1546" s="10">
        <v>524.15</v>
      </c>
      <c r="N1546" s="10">
        <v>524.15</v>
      </c>
      <c r="O1546" s="59">
        <v>0.05</v>
      </c>
      <c r="P1546" s="10">
        <v>26.21</v>
      </c>
      <c r="Q1546" s="10">
        <v>497.94</v>
      </c>
      <c r="R1546" s="10" t="s">
        <v>565</v>
      </c>
      <c r="S1546" s="10" t="s">
        <v>564</v>
      </c>
      <c r="T1546" s="59">
        <v>0.25</v>
      </c>
      <c r="U1546" s="10">
        <v>124.48</v>
      </c>
    </row>
    <row r="1547" spans="1:21" x14ac:dyDescent="0.3">
      <c r="A1547" s="10" t="s">
        <v>29961</v>
      </c>
      <c r="B1547" s="61">
        <v>45069</v>
      </c>
      <c r="C1547" s="10" t="s">
        <v>18176</v>
      </c>
      <c r="D1547" s="10" t="s">
        <v>29960</v>
      </c>
      <c r="E1547" s="10" t="s">
        <v>571</v>
      </c>
      <c r="F1547" s="10" t="s">
        <v>570</v>
      </c>
      <c r="G1547" s="10" t="s">
        <v>569</v>
      </c>
      <c r="H1547" s="10" t="s">
        <v>544</v>
      </c>
      <c r="I1547" s="10" t="s">
        <v>610</v>
      </c>
      <c r="J1547" s="10" t="s">
        <v>21369</v>
      </c>
      <c r="K1547" s="10" t="s">
        <v>1245</v>
      </c>
      <c r="L1547" s="10">
        <v>3</v>
      </c>
      <c r="M1547" s="10">
        <v>882.35</v>
      </c>
      <c r="N1547" s="10">
        <v>2647.05</v>
      </c>
      <c r="O1547" s="59">
        <v>0</v>
      </c>
      <c r="P1547" s="10">
        <v>0</v>
      </c>
      <c r="Q1547" s="10">
        <v>2647.05</v>
      </c>
      <c r="R1547" s="10" t="s">
        <v>614</v>
      </c>
      <c r="S1547" s="10" t="s">
        <v>564</v>
      </c>
      <c r="T1547" s="59">
        <v>0.15</v>
      </c>
      <c r="U1547" s="10">
        <v>397.06</v>
      </c>
    </row>
    <row r="1548" spans="1:21" x14ac:dyDescent="0.3">
      <c r="A1548" s="10" t="s">
        <v>29959</v>
      </c>
      <c r="B1548" s="61">
        <v>45126</v>
      </c>
      <c r="C1548" s="10" t="s">
        <v>1088</v>
      </c>
      <c r="D1548" s="10" t="s">
        <v>11950</v>
      </c>
      <c r="E1548" s="10" t="s">
        <v>603</v>
      </c>
      <c r="F1548" s="10" t="s">
        <v>636</v>
      </c>
      <c r="G1548" s="10" t="s">
        <v>601</v>
      </c>
      <c r="H1548" s="10" t="s">
        <v>590</v>
      </c>
      <c r="I1548" s="10" t="s">
        <v>635</v>
      </c>
      <c r="J1548" s="10" t="s">
        <v>4495</v>
      </c>
      <c r="K1548" s="10" t="s">
        <v>10189</v>
      </c>
      <c r="L1548" s="10">
        <v>1</v>
      </c>
      <c r="M1548" s="10">
        <v>166.17</v>
      </c>
      <c r="N1548" s="10">
        <v>166.17</v>
      </c>
      <c r="O1548" s="59">
        <v>0.1</v>
      </c>
      <c r="P1548" s="10">
        <v>16.62</v>
      </c>
      <c r="Q1548" s="10">
        <v>149.55000000000001</v>
      </c>
      <c r="R1548" s="10" t="s">
        <v>565</v>
      </c>
      <c r="S1548" s="10" t="s">
        <v>585</v>
      </c>
      <c r="T1548" s="59">
        <v>0.3</v>
      </c>
      <c r="U1548" s="10">
        <v>44.87</v>
      </c>
    </row>
    <row r="1549" spans="1:21" x14ac:dyDescent="0.3">
      <c r="A1549" s="10" t="s">
        <v>29958</v>
      </c>
      <c r="B1549" s="61">
        <v>45149</v>
      </c>
      <c r="C1549" s="10" t="s">
        <v>9176</v>
      </c>
      <c r="D1549" s="10" t="s">
        <v>26788</v>
      </c>
      <c r="E1549" s="10" t="s">
        <v>592</v>
      </c>
      <c r="F1549" s="10" t="s">
        <v>652</v>
      </c>
      <c r="G1549" s="10" t="s">
        <v>569</v>
      </c>
      <c r="H1549" s="10" t="s">
        <v>590</v>
      </c>
      <c r="I1549" s="10" t="s">
        <v>748</v>
      </c>
      <c r="J1549" s="10" t="s">
        <v>29957</v>
      </c>
      <c r="K1549" s="10" t="s">
        <v>29956</v>
      </c>
      <c r="L1549" s="10">
        <v>10</v>
      </c>
      <c r="M1549" s="10">
        <v>783.87</v>
      </c>
      <c r="N1549" s="10">
        <v>7838.7</v>
      </c>
      <c r="O1549" s="59">
        <v>0.05</v>
      </c>
      <c r="P1549" s="10">
        <v>391.94</v>
      </c>
      <c r="Q1549" s="10">
        <v>7446.76</v>
      </c>
      <c r="R1549" s="10" t="s">
        <v>614</v>
      </c>
      <c r="S1549" s="10" t="s">
        <v>596</v>
      </c>
      <c r="T1549" s="59">
        <v>0.15</v>
      </c>
      <c r="U1549" s="10">
        <v>1117.01</v>
      </c>
    </row>
    <row r="1550" spans="1:21" x14ac:dyDescent="0.3">
      <c r="A1550" s="10" t="s">
        <v>29955</v>
      </c>
      <c r="B1550" s="61">
        <v>45194</v>
      </c>
      <c r="C1550" s="10" t="s">
        <v>19084</v>
      </c>
      <c r="D1550" s="10" t="s">
        <v>29954</v>
      </c>
      <c r="E1550" s="10" t="s">
        <v>629</v>
      </c>
      <c r="F1550" s="10" t="s">
        <v>790</v>
      </c>
      <c r="G1550" s="10" t="s">
        <v>601</v>
      </c>
      <c r="H1550" s="10" t="s">
        <v>590</v>
      </c>
      <c r="I1550" s="10" t="s">
        <v>589</v>
      </c>
      <c r="J1550" s="10" t="s">
        <v>29953</v>
      </c>
      <c r="K1550" s="10" t="s">
        <v>1578</v>
      </c>
      <c r="L1550" s="10">
        <v>4</v>
      </c>
      <c r="M1550" s="10">
        <v>555.02</v>
      </c>
      <c r="N1550" s="10">
        <v>2220.08</v>
      </c>
      <c r="O1550" s="59">
        <v>0.1</v>
      </c>
      <c r="P1550" s="10">
        <v>222.01</v>
      </c>
      <c r="Q1550" s="10">
        <v>1998.07</v>
      </c>
      <c r="R1550" s="10" t="s">
        <v>586</v>
      </c>
      <c r="S1550" s="10" t="s">
        <v>607</v>
      </c>
      <c r="T1550" s="59">
        <v>0.3</v>
      </c>
      <c r="U1550" s="10">
        <v>599.41999999999996</v>
      </c>
    </row>
    <row r="1551" spans="1:21" x14ac:dyDescent="0.3">
      <c r="A1551" s="10" t="s">
        <v>29952</v>
      </c>
      <c r="B1551" s="61">
        <v>44970</v>
      </c>
      <c r="C1551" s="10" t="s">
        <v>29951</v>
      </c>
      <c r="D1551" s="10" t="s">
        <v>29950</v>
      </c>
      <c r="E1551" s="10" t="s">
        <v>603</v>
      </c>
      <c r="F1551" s="10" t="s">
        <v>636</v>
      </c>
      <c r="G1551" s="10" t="s">
        <v>569</v>
      </c>
      <c r="H1551" s="10" t="s">
        <v>579</v>
      </c>
      <c r="I1551" s="10" t="s">
        <v>578</v>
      </c>
      <c r="J1551" s="10" t="s">
        <v>12967</v>
      </c>
      <c r="K1551" s="10" t="s">
        <v>3295</v>
      </c>
      <c r="L1551" s="10">
        <v>1</v>
      </c>
      <c r="M1551" s="10">
        <v>921.51</v>
      </c>
      <c r="N1551" s="10">
        <v>921.51</v>
      </c>
      <c r="O1551" s="59">
        <v>0.2</v>
      </c>
      <c r="P1551" s="10">
        <v>184.3</v>
      </c>
      <c r="Q1551" s="10">
        <v>737.21</v>
      </c>
      <c r="R1551" s="10" t="s">
        <v>614</v>
      </c>
      <c r="S1551" s="10" t="s">
        <v>596</v>
      </c>
      <c r="T1551" s="59">
        <v>0.15</v>
      </c>
      <c r="U1551" s="10">
        <v>110.58</v>
      </c>
    </row>
    <row r="1552" spans="1:21" x14ac:dyDescent="0.3">
      <c r="A1552" s="10" t="s">
        <v>29949</v>
      </c>
      <c r="B1552" s="61">
        <v>45059</v>
      </c>
      <c r="C1552" s="10" t="s">
        <v>19093</v>
      </c>
      <c r="D1552" s="10" t="s">
        <v>28230</v>
      </c>
      <c r="E1552" s="10" t="s">
        <v>629</v>
      </c>
      <c r="F1552" s="10" t="s">
        <v>790</v>
      </c>
      <c r="G1552" s="10" t="s">
        <v>569</v>
      </c>
      <c r="H1552" s="10" t="s">
        <v>579</v>
      </c>
      <c r="I1552" s="10" t="s">
        <v>711</v>
      </c>
      <c r="J1552" s="10" t="s">
        <v>29948</v>
      </c>
      <c r="K1552" s="10" t="s">
        <v>22580</v>
      </c>
      <c r="L1552" s="10">
        <v>8</v>
      </c>
      <c r="M1552" s="10">
        <v>137.02000000000001</v>
      </c>
      <c r="N1552" s="10">
        <v>1096.1600000000001</v>
      </c>
      <c r="O1552" s="59">
        <v>0.05</v>
      </c>
      <c r="P1552" s="10">
        <v>54.81</v>
      </c>
      <c r="Q1552" s="10">
        <v>1041.3499999999999</v>
      </c>
      <c r="R1552" s="10" t="s">
        <v>575</v>
      </c>
      <c r="S1552" s="10" t="s">
        <v>607</v>
      </c>
      <c r="T1552" s="59">
        <v>0.3</v>
      </c>
      <c r="U1552" s="10">
        <v>312.39999999999998</v>
      </c>
    </row>
    <row r="1553" spans="1:21" x14ac:dyDescent="0.3">
      <c r="A1553" s="10" t="s">
        <v>29947</v>
      </c>
      <c r="B1553" s="61">
        <v>45173</v>
      </c>
      <c r="C1553" s="10" t="s">
        <v>3409</v>
      </c>
      <c r="D1553" s="10" t="s">
        <v>29946</v>
      </c>
      <c r="E1553" s="10" t="s">
        <v>592</v>
      </c>
      <c r="F1553" s="10" t="s">
        <v>652</v>
      </c>
      <c r="G1553" s="10" t="s">
        <v>569</v>
      </c>
      <c r="H1553" s="10" t="s">
        <v>590</v>
      </c>
      <c r="I1553" s="10" t="s">
        <v>635</v>
      </c>
      <c r="J1553" s="10" t="s">
        <v>17919</v>
      </c>
      <c r="K1553" s="10" t="s">
        <v>26874</v>
      </c>
      <c r="L1553" s="10">
        <v>5</v>
      </c>
      <c r="M1553" s="10">
        <v>159.21</v>
      </c>
      <c r="N1553" s="10">
        <v>796.05</v>
      </c>
      <c r="O1553" s="59">
        <v>0</v>
      </c>
      <c r="P1553" s="10">
        <v>0</v>
      </c>
      <c r="Q1553" s="10">
        <v>796.05</v>
      </c>
      <c r="R1553" s="10" t="s">
        <v>586</v>
      </c>
      <c r="S1553" s="10" t="s">
        <v>607</v>
      </c>
      <c r="T1553" s="59">
        <v>0.3</v>
      </c>
      <c r="U1553" s="10">
        <v>238.81</v>
      </c>
    </row>
    <row r="1554" spans="1:21" x14ac:dyDescent="0.3">
      <c r="A1554" s="10" t="s">
        <v>29945</v>
      </c>
      <c r="B1554" s="61">
        <v>45039</v>
      </c>
      <c r="C1554" s="10" t="s">
        <v>29944</v>
      </c>
      <c r="D1554" s="10" t="s">
        <v>22867</v>
      </c>
      <c r="E1554" s="10" t="s">
        <v>603</v>
      </c>
      <c r="F1554" s="10" t="s">
        <v>636</v>
      </c>
      <c r="G1554" s="10" t="s">
        <v>601</v>
      </c>
      <c r="H1554" s="10" t="s">
        <v>579</v>
      </c>
      <c r="I1554" s="10" t="s">
        <v>711</v>
      </c>
      <c r="J1554" s="10" t="s">
        <v>29943</v>
      </c>
      <c r="K1554" s="10" t="s">
        <v>25614</v>
      </c>
      <c r="L1554" s="10">
        <v>1</v>
      </c>
      <c r="M1554" s="10">
        <v>588.55999999999995</v>
      </c>
      <c r="N1554" s="10">
        <v>588.55999999999995</v>
      </c>
      <c r="O1554" s="59">
        <v>0</v>
      </c>
      <c r="P1554" s="10">
        <v>0</v>
      </c>
      <c r="Q1554" s="10">
        <v>588.55999999999995</v>
      </c>
      <c r="R1554" s="10" t="s">
        <v>586</v>
      </c>
      <c r="S1554" s="10" t="s">
        <v>564</v>
      </c>
      <c r="T1554" s="59">
        <v>0.3</v>
      </c>
      <c r="U1554" s="10">
        <v>176.57</v>
      </c>
    </row>
    <row r="1555" spans="1:21" x14ac:dyDescent="0.3">
      <c r="A1555" s="10" t="s">
        <v>29942</v>
      </c>
      <c r="B1555" s="61">
        <v>45343</v>
      </c>
      <c r="C1555" s="10" t="s">
        <v>21262</v>
      </c>
      <c r="D1555" s="10" t="s">
        <v>12412</v>
      </c>
      <c r="E1555" s="10" t="s">
        <v>629</v>
      </c>
      <c r="F1555" s="10" t="s">
        <v>759</v>
      </c>
      <c r="G1555" s="10" t="s">
        <v>569</v>
      </c>
      <c r="H1555" s="10" t="s">
        <v>590</v>
      </c>
      <c r="I1555" s="10" t="s">
        <v>748</v>
      </c>
      <c r="J1555" s="10" t="s">
        <v>8306</v>
      </c>
      <c r="K1555" s="10" t="s">
        <v>29941</v>
      </c>
      <c r="L1555" s="10">
        <v>3</v>
      </c>
      <c r="M1555" s="10">
        <v>530.36</v>
      </c>
      <c r="N1555" s="10">
        <v>1591.08</v>
      </c>
      <c r="O1555" s="59">
        <v>0.05</v>
      </c>
      <c r="P1555" s="10">
        <v>79.55</v>
      </c>
      <c r="Q1555" s="10">
        <v>1511.53</v>
      </c>
      <c r="R1555" s="10" t="s">
        <v>614</v>
      </c>
      <c r="S1555" s="10" t="s">
        <v>607</v>
      </c>
      <c r="T1555" s="59">
        <v>0.3</v>
      </c>
      <c r="U1555" s="10">
        <v>453.46</v>
      </c>
    </row>
    <row r="1556" spans="1:21" x14ac:dyDescent="0.3">
      <c r="A1556" s="10" t="s">
        <v>29940</v>
      </c>
      <c r="B1556" s="61">
        <v>45189</v>
      </c>
      <c r="C1556" s="10" t="s">
        <v>4899</v>
      </c>
      <c r="D1556" s="10" t="s">
        <v>29939</v>
      </c>
      <c r="E1556" s="10" t="s">
        <v>592</v>
      </c>
      <c r="F1556" s="10" t="s">
        <v>652</v>
      </c>
      <c r="G1556" s="10" t="s">
        <v>601</v>
      </c>
      <c r="H1556" s="10" t="s">
        <v>600</v>
      </c>
      <c r="I1556" s="10" t="s">
        <v>627</v>
      </c>
      <c r="J1556" s="10" t="s">
        <v>29938</v>
      </c>
      <c r="K1556" s="10" t="s">
        <v>16360</v>
      </c>
      <c r="L1556" s="10">
        <v>3</v>
      </c>
      <c r="M1556" s="10">
        <v>543.54</v>
      </c>
      <c r="N1556" s="10">
        <v>1630.62</v>
      </c>
      <c r="O1556" s="59">
        <v>0</v>
      </c>
      <c r="P1556" s="10">
        <v>0</v>
      </c>
      <c r="Q1556" s="10">
        <v>1630.62</v>
      </c>
      <c r="R1556" s="10" t="s">
        <v>586</v>
      </c>
      <c r="S1556" s="10" t="s">
        <v>585</v>
      </c>
      <c r="T1556" s="59">
        <v>0.15</v>
      </c>
      <c r="U1556" s="10">
        <v>244.59</v>
      </c>
    </row>
    <row r="1557" spans="1:21" x14ac:dyDescent="0.3">
      <c r="A1557" s="10" t="s">
        <v>29937</v>
      </c>
      <c r="B1557" s="61">
        <v>45376</v>
      </c>
      <c r="C1557" s="10" t="s">
        <v>29351</v>
      </c>
      <c r="D1557" s="10" t="s">
        <v>29936</v>
      </c>
      <c r="E1557" s="10" t="s">
        <v>592</v>
      </c>
      <c r="F1557" s="10" t="s">
        <v>652</v>
      </c>
      <c r="G1557" s="10" t="s">
        <v>569</v>
      </c>
      <c r="H1557" s="10" t="s">
        <v>600</v>
      </c>
      <c r="I1557" s="10" t="s">
        <v>627</v>
      </c>
      <c r="J1557" s="10" t="s">
        <v>29935</v>
      </c>
      <c r="K1557" s="10" t="s">
        <v>29934</v>
      </c>
      <c r="L1557" s="10">
        <v>7</v>
      </c>
      <c r="M1557" s="10">
        <v>883.92</v>
      </c>
      <c r="N1557" s="10">
        <v>6187.44</v>
      </c>
      <c r="O1557" s="59">
        <v>0.2</v>
      </c>
      <c r="P1557" s="10">
        <v>1237.49</v>
      </c>
      <c r="Q1557" s="10">
        <v>4949.95</v>
      </c>
      <c r="R1557" s="10" t="s">
        <v>575</v>
      </c>
      <c r="S1557" s="10" t="s">
        <v>607</v>
      </c>
      <c r="T1557" s="59">
        <v>0.25</v>
      </c>
      <c r="U1557" s="10">
        <v>1237.49</v>
      </c>
    </row>
    <row r="1558" spans="1:21" x14ac:dyDescent="0.3">
      <c r="A1558" s="10" t="s">
        <v>29933</v>
      </c>
      <c r="B1558" s="61">
        <v>45215</v>
      </c>
      <c r="C1558" s="10" t="s">
        <v>19005</v>
      </c>
      <c r="D1558" s="10" t="s">
        <v>4206</v>
      </c>
      <c r="E1558" s="10" t="s">
        <v>571</v>
      </c>
      <c r="F1558" s="10" t="s">
        <v>570</v>
      </c>
      <c r="G1558" s="10" t="s">
        <v>601</v>
      </c>
      <c r="H1558" s="10" t="s">
        <v>579</v>
      </c>
      <c r="I1558" s="10" t="s">
        <v>722</v>
      </c>
      <c r="J1558" s="10" t="s">
        <v>29932</v>
      </c>
      <c r="K1558" s="10" t="s">
        <v>27249</v>
      </c>
      <c r="L1558" s="10">
        <v>10</v>
      </c>
      <c r="M1558" s="10">
        <v>310</v>
      </c>
      <c r="N1558" s="10">
        <v>3100</v>
      </c>
      <c r="O1558" s="59">
        <v>0</v>
      </c>
      <c r="P1558" s="10">
        <v>0</v>
      </c>
      <c r="Q1558" s="10">
        <v>3100</v>
      </c>
      <c r="R1558" s="10" t="s">
        <v>565</v>
      </c>
      <c r="S1558" s="10" t="s">
        <v>596</v>
      </c>
      <c r="T1558" s="59">
        <v>0.25</v>
      </c>
      <c r="U1558" s="10">
        <v>775</v>
      </c>
    </row>
    <row r="1559" spans="1:21" x14ac:dyDescent="0.3">
      <c r="A1559" s="10" t="s">
        <v>29931</v>
      </c>
      <c r="B1559" s="61">
        <v>45115</v>
      </c>
      <c r="C1559" s="10" t="s">
        <v>29930</v>
      </c>
      <c r="D1559" s="10" t="s">
        <v>3248</v>
      </c>
      <c r="E1559" s="10" t="s">
        <v>592</v>
      </c>
      <c r="F1559" s="10" t="s">
        <v>591</v>
      </c>
      <c r="G1559" s="10" t="s">
        <v>601</v>
      </c>
      <c r="H1559" s="10" t="s">
        <v>600</v>
      </c>
      <c r="I1559" s="10" t="s">
        <v>599</v>
      </c>
      <c r="J1559" s="10" t="s">
        <v>7656</v>
      </c>
      <c r="K1559" s="10" t="s">
        <v>29929</v>
      </c>
      <c r="L1559" s="10">
        <v>10</v>
      </c>
      <c r="M1559" s="10">
        <v>754.43</v>
      </c>
      <c r="N1559" s="10">
        <v>7544.3</v>
      </c>
      <c r="O1559" s="59">
        <v>0.05</v>
      </c>
      <c r="P1559" s="10">
        <v>377.22</v>
      </c>
      <c r="Q1559" s="10">
        <v>7167.08</v>
      </c>
      <c r="R1559" s="10" t="s">
        <v>575</v>
      </c>
      <c r="S1559" s="10" t="s">
        <v>564</v>
      </c>
      <c r="T1559" s="59">
        <v>0.15</v>
      </c>
      <c r="U1559" s="10">
        <v>1075.06</v>
      </c>
    </row>
    <row r="1560" spans="1:21" x14ac:dyDescent="0.3">
      <c r="A1560" s="10" t="s">
        <v>29928</v>
      </c>
      <c r="B1560" s="61">
        <v>44947</v>
      </c>
      <c r="C1560" s="10" t="s">
        <v>2528</v>
      </c>
      <c r="D1560" s="10" t="s">
        <v>29927</v>
      </c>
      <c r="E1560" s="10" t="s">
        <v>629</v>
      </c>
      <c r="F1560" s="10" t="s">
        <v>759</v>
      </c>
      <c r="G1560" s="10" t="s">
        <v>569</v>
      </c>
      <c r="H1560" s="10" t="s">
        <v>579</v>
      </c>
      <c r="I1560" s="10" t="s">
        <v>578</v>
      </c>
      <c r="J1560" s="10" t="s">
        <v>29926</v>
      </c>
      <c r="K1560" s="10" t="s">
        <v>7447</v>
      </c>
      <c r="L1560" s="10">
        <v>6</v>
      </c>
      <c r="M1560" s="10">
        <v>774.87</v>
      </c>
      <c r="N1560" s="10">
        <v>4649.22</v>
      </c>
      <c r="O1560" s="59">
        <v>0.05</v>
      </c>
      <c r="P1560" s="10">
        <v>232.46</v>
      </c>
      <c r="Q1560" s="10">
        <v>4416.76</v>
      </c>
      <c r="R1560" s="10" t="s">
        <v>565</v>
      </c>
      <c r="S1560" s="10" t="s">
        <v>607</v>
      </c>
      <c r="T1560" s="59">
        <v>0.25</v>
      </c>
      <c r="U1560" s="10">
        <v>1104.19</v>
      </c>
    </row>
    <row r="1561" spans="1:21" x14ac:dyDescent="0.3">
      <c r="A1561" s="10" t="s">
        <v>29925</v>
      </c>
      <c r="B1561" s="61">
        <v>45065</v>
      </c>
      <c r="C1561" s="10" t="s">
        <v>7697</v>
      </c>
      <c r="D1561" s="10" t="s">
        <v>9307</v>
      </c>
      <c r="E1561" s="10" t="s">
        <v>571</v>
      </c>
      <c r="F1561" s="10" t="s">
        <v>11</v>
      </c>
      <c r="G1561" s="10" t="s">
        <v>569</v>
      </c>
      <c r="H1561" s="10" t="s">
        <v>600</v>
      </c>
      <c r="I1561" s="10" t="s">
        <v>599</v>
      </c>
      <c r="J1561" s="10" t="s">
        <v>29924</v>
      </c>
      <c r="K1561" s="10" t="s">
        <v>1449</v>
      </c>
      <c r="L1561" s="10">
        <v>1</v>
      </c>
      <c r="M1561" s="10">
        <v>858.51</v>
      </c>
      <c r="N1561" s="10">
        <v>858.51</v>
      </c>
      <c r="O1561" s="59">
        <v>0</v>
      </c>
      <c r="P1561" s="10">
        <v>0</v>
      </c>
      <c r="Q1561" s="10">
        <v>858.51</v>
      </c>
      <c r="R1561" s="10" t="s">
        <v>586</v>
      </c>
      <c r="S1561" s="10" t="s">
        <v>596</v>
      </c>
      <c r="T1561" s="59">
        <v>0.15</v>
      </c>
      <c r="U1561" s="10">
        <v>128.78</v>
      </c>
    </row>
    <row r="1562" spans="1:21" x14ac:dyDescent="0.3">
      <c r="A1562" s="10" t="s">
        <v>29923</v>
      </c>
      <c r="B1562" s="61">
        <v>44948</v>
      </c>
      <c r="C1562" s="10" t="s">
        <v>29922</v>
      </c>
      <c r="D1562" s="10" t="s">
        <v>11121</v>
      </c>
      <c r="E1562" s="10" t="s">
        <v>603</v>
      </c>
      <c r="F1562" s="10" t="s">
        <v>658</v>
      </c>
      <c r="G1562" s="10" t="s">
        <v>601</v>
      </c>
      <c r="H1562" s="10" t="s">
        <v>544</v>
      </c>
      <c r="I1562" s="10" t="s">
        <v>568</v>
      </c>
      <c r="J1562" s="10" t="s">
        <v>22557</v>
      </c>
      <c r="K1562" s="10" t="s">
        <v>5152</v>
      </c>
      <c r="L1562" s="10">
        <v>1</v>
      </c>
      <c r="M1562" s="10">
        <v>217.26</v>
      </c>
      <c r="N1562" s="10">
        <v>217.26</v>
      </c>
      <c r="O1562" s="59">
        <v>0.1</v>
      </c>
      <c r="P1562" s="10">
        <v>21.73</v>
      </c>
      <c r="Q1562" s="10">
        <v>195.53</v>
      </c>
      <c r="R1562" s="10" t="s">
        <v>565</v>
      </c>
      <c r="S1562" s="10" t="s">
        <v>607</v>
      </c>
      <c r="T1562" s="59">
        <v>0.15</v>
      </c>
      <c r="U1562" s="10">
        <v>29.33</v>
      </c>
    </row>
    <row r="1563" spans="1:21" x14ac:dyDescent="0.3">
      <c r="A1563" s="10" t="s">
        <v>29921</v>
      </c>
      <c r="B1563" s="61">
        <v>45170</v>
      </c>
      <c r="C1563" s="10" t="s">
        <v>25495</v>
      </c>
      <c r="D1563" s="10" t="s">
        <v>29920</v>
      </c>
      <c r="E1563" s="10" t="s">
        <v>629</v>
      </c>
      <c r="F1563" s="10" t="s">
        <v>790</v>
      </c>
      <c r="G1563" s="10" t="s">
        <v>569</v>
      </c>
      <c r="H1563" s="10" t="s">
        <v>544</v>
      </c>
      <c r="I1563" s="10" t="s">
        <v>568</v>
      </c>
      <c r="J1563" s="10" t="s">
        <v>28145</v>
      </c>
      <c r="K1563" s="10" t="s">
        <v>16974</v>
      </c>
      <c r="L1563" s="10">
        <v>4</v>
      </c>
      <c r="M1563" s="10">
        <v>258.64</v>
      </c>
      <c r="N1563" s="10">
        <v>1034.56</v>
      </c>
      <c r="O1563" s="59">
        <v>0.05</v>
      </c>
      <c r="P1563" s="10">
        <v>51.73</v>
      </c>
      <c r="Q1563" s="10">
        <v>982.83</v>
      </c>
      <c r="R1563" s="10" t="s">
        <v>575</v>
      </c>
      <c r="S1563" s="10" t="s">
        <v>607</v>
      </c>
      <c r="T1563" s="59">
        <v>0.25</v>
      </c>
      <c r="U1563" s="10">
        <v>245.71</v>
      </c>
    </row>
    <row r="1564" spans="1:21" x14ac:dyDescent="0.3">
      <c r="A1564" s="10" t="s">
        <v>29919</v>
      </c>
      <c r="B1564" s="61">
        <v>44940</v>
      </c>
      <c r="C1564" s="10" t="s">
        <v>15009</v>
      </c>
      <c r="D1564" s="10" t="s">
        <v>29918</v>
      </c>
      <c r="E1564" s="10" t="s">
        <v>571</v>
      </c>
      <c r="F1564" s="10" t="s">
        <v>685</v>
      </c>
      <c r="G1564" s="10" t="s">
        <v>601</v>
      </c>
      <c r="H1564" s="10" t="s">
        <v>579</v>
      </c>
      <c r="I1564" s="10" t="s">
        <v>711</v>
      </c>
      <c r="J1564" s="10" t="s">
        <v>29917</v>
      </c>
      <c r="K1564" s="10" t="s">
        <v>19305</v>
      </c>
      <c r="L1564" s="10">
        <v>5</v>
      </c>
      <c r="M1564" s="10">
        <v>432.19</v>
      </c>
      <c r="N1564" s="10">
        <v>2160.9499999999998</v>
      </c>
      <c r="O1564" s="59">
        <v>0.1</v>
      </c>
      <c r="P1564" s="10">
        <v>216.09</v>
      </c>
      <c r="Q1564" s="10">
        <v>1944.86</v>
      </c>
      <c r="R1564" s="10" t="s">
        <v>575</v>
      </c>
      <c r="S1564" s="10" t="s">
        <v>607</v>
      </c>
      <c r="T1564" s="59">
        <v>0.3</v>
      </c>
      <c r="U1564" s="10">
        <v>583.46</v>
      </c>
    </row>
    <row r="1565" spans="1:21" x14ac:dyDescent="0.3">
      <c r="A1565" s="10" t="s">
        <v>29916</v>
      </c>
      <c r="B1565" s="61">
        <v>45176</v>
      </c>
      <c r="C1565" s="10" t="s">
        <v>29915</v>
      </c>
      <c r="D1565" s="10" t="s">
        <v>29914</v>
      </c>
      <c r="E1565" s="10" t="s">
        <v>629</v>
      </c>
      <c r="F1565" s="10" t="s">
        <v>759</v>
      </c>
      <c r="G1565" s="10" t="s">
        <v>569</v>
      </c>
      <c r="H1565" s="10" t="s">
        <v>544</v>
      </c>
      <c r="I1565" s="10" t="s">
        <v>10</v>
      </c>
      <c r="J1565" s="10" t="s">
        <v>29913</v>
      </c>
      <c r="K1565" s="10" t="s">
        <v>29912</v>
      </c>
      <c r="L1565" s="10">
        <v>1</v>
      </c>
      <c r="M1565" s="10">
        <v>103.72</v>
      </c>
      <c r="N1565" s="10">
        <v>103.72</v>
      </c>
      <c r="O1565" s="59">
        <v>0.1</v>
      </c>
      <c r="P1565" s="10">
        <v>10.37</v>
      </c>
      <c r="Q1565" s="10">
        <v>93.35</v>
      </c>
      <c r="R1565" s="10" t="s">
        <v>575</v>
      </c>
      <c r="S1565" s="10" t="s">
        <v>564</v>
      </c>
      <c r="T1565" s="59">
        <v>0.3</v>
      </c>
      <c r="U1565" s="10">
        <v>28</v>
      </c>
    </row>
    <row r="1566" spans="1:21" x14ac:dyDescent="0.3">
      <c r="A1566" s="10" t="s">
        <v>29911</v>
      </c>
      <c r="B1566" s="61">
        <v>45177</v>
      </c>
      <c r="C1566" s="10" t="s">
        <v>5150</v>
      </c>
      <c r="D1566" s="10" t="s">
        <v>29910</v>
      </c>
      <c r="E1566" s="10" t="s">
        <v>592</v>
      </c>
      <c r="F1566" s="10" t="s">
        <v>18</v>
      </c>
      <c r="G1566" s="10" t="s">
        <v>601</v>
      </c>
      <c r="H1566" s="10" t="s">
        <v>590</v>
      </c>
      <c r="I1566" s="10" t="s">
        <v>589</v>
      </c>
      <c r="J1566" s="10" t="s">
        <v>29909</v>
      </c>
      <c r="K1566" s="10" t="s">
        <v>16466</v>
      </c>
      <c r="L1566" s="10">
        <v>3</v>
      </c>
      <c r="M1566" s="10">
        <v>312.99</v>
      </c>
      <c r="N1566" s="10">
        <v>938.97</v>
      </c>
      <c r="O1566" s="59">
        <v>0</v>
      </c>
      <c r="P1566" s="10">
        <v>0</v>
      </c>
      <c r="Q1566" s="10">
        <v>938.97</v>
      </c>
      <c r="R1566" s="10" t="s">
        <v>614</v>
      </c>
      <c r="S1566" s="10" t="s">
        <v>585</v>
      </c>
      <c r="T1566" s="59">
        <v>0.3</v>
      </c>
      <c r="U1566" s="10">
        <v>281.69</v>
      </c>
    </row>
    <row r="1567" spans="1:21" x14ac:dyDescent="0.3">
      <c r="A1567" s="10" t="s">
        <v>29908</v>
      </c>
      <c r="B1567" s="61">
        <v>44939</v>
      </c>
      <c r="C1567" s="10" t="s">
        <v>16453</v>
      </c>
      <c r="D1567" s="10" t="s">
        <v>29907</v>
      </c>
      <c r="E1567" s="10" t="s">
        <v>603</v>
      </c>
      <c r="F1567" s="10" t="s">
        <v>636</v>
      </c>
      <c r="G1567" s="10" t="s">
        <v>601</v>
      </c>
      <c r="H1567" s="10" t="s">
        <v>544</v>
      </c>
      <c r="I1567" s="10" t="s">
        <v>10</v>
      </c>
      <c r="J1567" s="10" t="s">
        <v>11965</v>
      </c>
      <c r="K1567" s="10" t="s">
        <v>3319</v>
      </c>
      <c r="L1567" s="10">
        <v>5</v>
      </c>
      <c r="M1567" s="10">
        <v>160.83000000000001</v>
      </c>
      <c r="N1567" s="10">
        <v>804.15</v>
      </c>
      <c r="O1567" s="59">
        <v>0.05</v>
      </c>
      <c r="P1567" s="10">
        <v>40.21</v>
      </c>
      <c r="Q1567" s="10">
        <v>763.94</v>
      </c>
      <c r="R1567" s="10" t="s">
        <v>586</v>
      </c>
      <c r="S1567" s="10" t="s">
        <v>607</v>
      </c>
      <c r="T1567" s="59">
        <v>0.3</v>
      </c>
      <c r="U1567" s="10">
        <v>229.18</v>
      </c>
    </row>
    <row r="1568" spans="1:21" x14ac:dyDescent="0.3">
      <c r="A1568" s="10" t="s">
        <v>29906</v>
      </c>
      <c r="B1568" s="61">
        <v>45056</v>
      </c>
      <c r="C1568" s="10" t="s">
        <v>1813</v>
      </c>
      <c r="D1568" s="10" t="s">
        <v>1763</v>
      </c>
      <c r="E1568" s="10" t="s">
        <v>571</v>
      </c>
      <c r="F1568" s="10" t="s">
        <v>685</v>
      </c>
      <c r="G1568" s="10" t="s">
        <v>569</v>
      </c>
      <c r="H1568" s="10" t="s">
        <v>600</v>
      </c>
      <c r="I1568" s="10" t="s">
        <v>627</v>
      </c>
      <c r="J1568" s="10" t="s">
        <v>29905</v>
      </c>
      <c r="K1568" s="10" t="s">
        <v>27268</v>
      </c>
      <c r="L1568" s="10">
        <v>5</v>
      </c>
      <c r="M1568" s="10">
        <v>933.79</v>
      </c>
      <c r="N1568" s="10">
        <v>4668.95</v>
      </c>
      <c r="O1568" s="59">
        <v>0.05</v>
      </c>
      <c r="P1568" s="10">
        <v>233.45</v>
      </c>
      <c r="Q1568" s="10">
        <v>4435.5</v>
      </c>
      <c r="R1568" s="10" t="s">
        <v>575</v>
      </c>
      <c r="S1568" s="10" t="s">
        <v>564</v>
      </c>
      <c r="T1568" s="59">
        <v>0.3</v>
      </c>
      <c r="U1568" s="10">
        <v>1330.65</v>
      </c>
    </row>
    <row r="1569" spans="1:21" x14ac:dyDescent="0.3">
      <c r="A1569" s="10" t="s">
        <v>29904</v>
      </c>
      <c r="B1569" s="61">
        <v>45069</v>
      </c>
      <c r="C1569" s="10" t="s">
        <v>12819</v>
      </c>
      <c r="D1569" s="10" t="s">
        <v>8665</v>
      </c>
      <c r="E1569" s="10" t="s">
        <v>571</v>
      </c>
      <c r="F1569" s="10" t="s">
        <v>11</v>
      </c>
      <c r="G1569" s="10" t="s">
        <v>569</v>
      </c>
      <c r="H1569" s="10" t="s">
        <v>544</v>
      </c>
      <c r="I1569" s="10" t="s">
        <v>10</v>
      </c>
      <c r="J1569" s="10" t="s">
        <v>29903</v>
      </c>
      <c r="K1569" s="10" t="s">
        <v>8578</v>
      </c>
      <c r="L1569" s="10">
        <v>3</v>
      </c>
      <c r="M1569" s="10">
        <v>905.55</v>
      </c>
      <c r="N1569" s="10">
        <v>2716.65</v>
      </c>
      <c r="O1569" s="59">
        <v>0.1</v>
      </c>
      <c r="P1569" s="10">
        <v>271.67</v>
      </c>
      <c r="Q1569" s="10">
        <v>2444.98</v>
      </c>
      <c r="R1569" s="10" t="s">
        <v>575</v>
      </c>
      <c r="S1569" s="10" t="s">
        <v>585</v>
      </c>
      <c r="T1569" s="59">
        <v>0.15</v>
      </c>
      <c r="U1569" s="10">
        <v>366.75</v>
      </c>
    </row>
    <row r="1570" spans="1:21" x14ac:dyDescent="0.3">
      <c r="A1570" s="10" t="s">
        <v>29902</v>
      </c>
      <c r="B1570" s="61">
        <v>45176</v>
      </c>
      <c r="C1570" s="10" t="s">
        <v>4762</v>
      </c>
      <c r="D1570" s="10" t="s">
        <v>29901</v>
      </c>
      <c r="E1570" s="10" t="s">
        <v>629</v>
      </c>
      <c r="F1570" s="10" t="s">
        <v>628</v>
      </c>
      <c r="G1570" s="10" t="s">
        <v>601</v>
      </c>
      <c r="H1570" s="10" t="s">
        <v>600</v>
      </c>
      <c r="I1570" s="10" t="s">
        <v>599</v>
      </c>
      <c r="J1570" s="10" t="s">
        <v>14609</v>
      </c>
      <c r="K1570" s="10" t="s">
        <v>20779</v>
      </c>
      <c r="L1570" s="10">
        <v>3</v>
      </c>
      <c r="M1570" s="10">
        <v>746.29</v>
      </c>
      <c r="N1570" s="10">
        <v>2238.87</v>
      </c>
      <c r="O1570" s="59">
        <v>0.05</v>
      </c>
      <c r="P1570" s="10">
        <v>111.94</v>
      </c>
      <c r="Q1570" s="10">
        <v>2126.9299999999998</v>
      </c>
      <c r="R1570" s="10" t="s">
        <v>614</v>
      </c>
      <c r="S1570" s="10" t="s">
        <v>585</v>
      </c>
      <c r="T1570" s="59">
        <v>0.25</v>
      </c>
      <c r="U1570" s="10">
        <v>531.73</v>
      </c>
    </row>
    <row r="1571" spans="1:21" x14ac:dyDescent="0.3">
      <c r="A1571" s="10" t="s">
        <v>29900</v>
      </c>
      <c r="B1571" s="61">
        <v>45127</v>
      </c>
      <c r="C1571" s="10" t="s">
        <v>26265</v>
      </c>
      <c r="D1571" s="10" t="s">
        <v>29899</v>
      </c>
      <c r="E1571" s="10" t="s">
        <v>571</v>
      </c>
      <c r="F1571" s="10" t="s">
        <v>685</v>
      </c>
      <c r="G1571" s="10" t="s">
        <v>569</v>
      </c>
      <c r="H1571" s="10" t="s">
        <v>590</v>
      </c>
      <c r="I1571" s="10" t="s">
        <v>748</v>
      </c>
      <c r="J1571" s="10" t="s">
        <v>29898</v>
      </c>
      <c r="K1571" s="10" t="s">
        <v>15878</v>
      </c>
      <c r="L1571" s="10">
        <v>2</v>
      </c>
      <c r="M1571" s="10">
        <v>281.68</v>
      </c>
      <c r="N1571" s="10">
        <v>563.36</v>
      </c>
      <c r="O1571" s="59">
        <v>0.2</v>
      </c>
      <c r="P1571" s="10">
        <v>112.67</v>
      </c>
      <c r="Q1571" s="10">
        <v>450.69</v>
      </c>
      <c r="R1571" s="10" t="s">
        <v>586</v>
      </c>
      <c r="S1571" s="10" t="s">
        <v>607</v>
      </c>
      <c r="T1571" s="59">
        <v>0.15</v>
      </c>
      <c r="U1571" s="10">
        <v>67.599999999999994</v>
      </c>
    </row>
    <row r="1572" spans="1:21" x14ac:dyDescent="0.3">
      <c r="A1572" s="10" t="s">
        <v>29897</v>
      </c>
      <c r="B1572" s="61">
        <v>45153</v>
      </c>
      <c r="C1572" s="10" t="s">
        <v>3933</v>
      </c>
      <c r="D1572" s="10" t="s">
        <v>23745</v>
      </c>
      <c r="E1572" s="10" t="s">
        <v>581</v>
      </c>
      <c r="F1572" s="10" t="s">
        <v>83</v>
      </c>
      <c r="G1572" s="10" t="s">
        <v>601</v>
      </c>
      <c r="H1572" s="10" t="s">
        <v>600</v>
      </c>
      <c r="I1572" s="10" t="s">
        <v>599</v>
      </c>
      <c r="J1572" s="10" t="s">
        <v>12686</v>
      </c>
      <c r="K1572" s="10" t="s">
        <v>2355</v>
      </c>
      <c r="L1572" s="10">
        <v>10</v>
      </c>
      <c r="M1572" s="10">
        <v>150.43</v>
      </c>
      <c r="N1572" s="10">
        <v>1504.3</v>
      </c>
      <c r="O1572" s="59">
        <v>0.1</v>
      </c>
      <c r="P1572" s="10">
        <v>150.43</v>
      </c>
      <c r="Q1572" s="10">
        <v>1353.87</v>
      </c>
      <c r="R1572" s="10" t="s">
        <v>586</v>
      </c>
      <c r="S1572" s="10" t="s">
        <v>596</v>
      </c>
      <c r="T1572" s="59">
        <v>0.15</v>
      </c>
      <c r="U1572" s="10">
        <v>203.08</v>
      </c>
    </row>
    <row r="1573" spans="1:21" x14ac:dyDescent="0.3">
      <c r="A1573" s="10" t="s">
        <v>29896</v>
      </c>
      <c r="B1573" s="61">
        <v>45031</v>
      </c>
      <c r="C1573" s="10" t="s">
        <v>16871</v>
      </c>
      <c r="D1573" s="10" t="s">
        <v>29895</v>
      </c>
      <c r="E1573" s="10" t="s">
        <v>603</v>
      </c>
      <c r="F1573" s="10" t="s">
        <v>658</v>
      </c>
      <c r="G1573" s="10" t="s">
        <v>569</v>
      </c>
      <c r="H1573" s="10" t="s">
        <v>544</v>
      </c>
      <c r="I1573" s="10" t="s">
        <v>10</v>
      </c>
      <c r="J1573" s="10" t="s">
        <v>5462</v>
      </c>
      <c r="K1573" s="10" t="s">
        <v>29894</v>
      </c>
      <c r="L1573" s="10">
        <v>1</v>
      </c>
      <c r="M1573" s="10">
        <v>391.9</v>
      </c>
      <c r="N1573" s="10">
        <v>391.9</v>
      </c>
      <c r="O1573" s="59">
        <v>0.2</v>
      </c>
      <c r="P1573" s="10">
        <v>78.38</v>
      </c>
      <c r="Q1573" s="10">
        <v>313.52</v>
      </c>
      <c r="R1573" s="10" t="s">
        <v>614</v>
      </c>
      <c r="S1573" s="10" t="s">
        <v>607</v>
      </c>
      <c r="T1573" s="59">
        <v>0.25</v>
      </c>
      <c r="U1573" s="10">
        <v>78.38</v>
      </c>
    </row>
    <row r="1574" spans="1:21" x14ac:dyDescent="0.3">
      <c r="A1574" s="10" t="s">
        <v>29893</v>
      </c>
      <c r="B1574" s="61">
        <v>45239</v>
      </c>
      <c r="C1574" s="10" t="s">
        <v>29892</v>
      </c>
      <c r="D1574" s="10" t="s">
        <v>17294</v>
      </c>
      <c r="E1574" s="10" t="s">
        <v>629</v>
      </c>
      <c r="F1574" s="10" t="s">
        <v>790</v>
      </c>
      <c r="G1574" s="10" t="s">
        <v>569</v>
      </c>
      <c r="H1574" s="10" t="s">
        <v>579</v>
      </c>
      <c r="I1574" s="10" t="s">
        <v>722</v>
      </c>
      <c r="J1574" s="10" t="s">
        <v>15424</v>
      </c>
      <c r="K1574" s="10" t="s">
        <v>29891</v>
      </c>
      <c r="L1574" s="10">
        <v>8</v>
      </c>
      <c r="M1574" s="10">
        <v>257.02</v>
      </c>
      <c r="N1574" s="10">
        <v>2056.16</v>
      </c>
      <c r="O1574" s="59">
        <v>0.05</v>
      </c>
      <c r="P1574" s="10">
        <v>102.81</v>
      </c>
      <c r="Q1574" s="10">
        <v>1953.35</v>
      </c>
      <c r="R1574" s="10" t="s">
        <v>614</v>
      </c>
      <c r="S1574" s="10" t="s">
        <v>564</v>
      </c>
      <c r="T1574" s="59">
        <v>0.15</v>
      </c>
      <c r="U1574" s="10">
        <v>293</v>
      </c>
    </row>
    <row r="1575" spans="1:21" x14ac:dyDescent="0.3">
      <c r="A1575" s="10" t="s">
        <v>29890</v>
      </c>
      <c r="B1575" s="61">
        <v>45138</v>
      </c>
      <c r="C1575" s="10" t="s">
        <v>12119</v>
      </c>
      <c r="D1575" s="10" t="s">
        <v>19312</v>
      </c>
      <c r="E1575" s="10" t="s">
        <v>603</v>
      </c>
      <c r="F1575" s="10" t="s">
        <v>636</v>
      </c>
      <c r="G1575" s="10" t="s">
        <v>601</v>
      </c>
      <c r="H1575" s="10" t="s">
        <v>544</v>
      </c>
      <c r="I1575" s="10" t="s">
        <v>610</v>
      </c>
      <c r="J1575" s="10" t="s">
        <v>29889</v>
      </c>
      <c r="K1575" s="10" t="s">
        <v>4950</v>
      </c>
      <c r="L1575" s="10">
        <v>2</v>
      </c>
      <c r="M1575" s="10">
        <v>655.94</v>
      </c>
      <c r="N1575" s="10">
        <v>1311.88</v>
      </c>
      <c r="O1575" s="59">
        <v>0.05</v>
      </c>
      <c r="P1575" s="10">
        <v>65.59</v>
      </c>
      <c r="Q1575" s="10">
        <v>1246.29</v>
      </c>
      <c r="R1575" s="10" t="s">
        <v>614</v>
      </c>
      <c r="S1575" s="10" t="s">
        <v>585</v>
      </c>
      <c r="T1575" s="59">
        <v>0.15</v>
      </c>
      <c r="U1575" s="10">
        <v>186.94</v>
      </c>
    </row>
    <row r="1576" spans="1:21" x14ac:dyDescent="0.3">
      <c r="A1576" s="10" t="s">
        <v>29888</v>
      </c>
      <c r="B1576" s="61">
        <v>45361</v>
      </c>
      <c r="C1576" s="10" t="s">
        <v>12471</v>
      </c>
      <c r="D1576" s="10" t="s">
        <v>29887</v>
      </c>
      <c r="E1576" s="10" t="s">
        <v>629</v>
      </c>
      <c r="F1576" s="10" t="s">
        <v>759</v>
      </c>
      <c r="G1576" s="10" t="s">
        <v>569</v>
      </c>
      <c r="H1576" s="10" t="s">
        <v>600</v>
      </c>
      <c r="I1576" s="10" t="s">
        <v>627</v>
      </c>
      <c r="J1576" s="10" t="s">
        <v>6130</v>
      </c>
      <c r="K1576" s="10" t="s">
        <v>20939</v>
      </c>
      <c r="L1576" s="10">
        <v>3</v>
      </c>
      <c r="M1576" s="10">
        <v>952.28</v>
      </c>
      <c r="N1576" s="10">
        <v>2856.84</v>
      </c>
      <c r="O1576" s="59">
        <v>0.05</v>
      </c>
      <c r="P1576" s="10">
        <v>142.84</v>
      </c>
      <c r="Q1576" s="10">
        <v>2714</v>
      </c>
      <c r="R1576" s="10" t="s">
        <v>614</v>
      </c>
      <c r="S1576" s="10" t="s">
        <v>564</v>
      </c>
      <c r="T1576" s="59">
        <v>0.15</v>
      </c>
      <c r="U1576" s="10">
        <v>407.1</v>
      </c>
    </row>
    <row r="1577" spans="1:21" x14ac:dyDescent="0.3">
      <c r="A1577" s="10" t="s">
        <v>29886</v>
      </c>
      <c r="B1577" s="61">
        <v>45167</v>
      </c>
      <c r="C1577" s="10" t="s">
        <v>17745</v>
      </c>
      <c r="D1577" s="10" t="s">
        <v>7700</v>
      </c>
      <c r="E1577" s="10" t="s">
        <v>629</v>
      </c>
      <c r="F1577" s="10" t="s">
        <v>628</v>
      </c>
      <c r="G1577" s="10" t="s">
        <v>569</v>
      </c>
      <c r="H1577" s="10" t="s">
        <v>579</v>
      </c>
      <c r="I1577" s="10" t="s">
        <v>711</v>
      </c>
      <c r="J1577" s="10" t="s">
        <v>29885</v>
      </c>
      <c r="K1577" s="10" t="s">
        <v>783</v>
      </c>
      <c r="L1577" s="10">
        <v>6</v>
      </c>
      <c r="M1577" s="10">
        <v>328.35</v>
      </c>
      <c r="N1577" s="10">
        <v>1970.1</v>
      </c>
      <c r="O1577" s="59">
        <v>0.1</v>
      </c>
      <c r="P1577" s="10">
        <v>197.01</v>
      </c>
      <c r="Q1577" s="10">
        <v>1773.09</v>
      </c>
      <c r="R1577" s="10" t="s">
        <v>575</v>
      </c>
      <c r="S1577" s="10" t="s">
        <v>564</v>
      </c>
      <c r="T1577" s="59">
        <v>0.3</v>
      </c>
      <c r="U1577" s="10">
        <v>531.92999999999995</v>
      </c>
    </row>
    <row r="1578" spans="1:21" x14ac:dyDescent="0.3">
      <c r="A1578" s="10" t="s">
        <v>29884</v>
      </c>
      <c r="B1578" s="61">
        <v>44940</v>
      </c>
      <c r="C1578" s="10" t="s">
        <v>22465</v>
      </c>
      <c r="D1578" s="10" t="s">
        <v>7449</v>
      </c>
      <c r="E1578" s="10" t="s">
        <v>629</v>
      </c>
      <c r="F1578" s="10" t="s">
        <v>759</v>
      </c>
      <c r="G1578" s="10" t="s">
        <v>601</v>
      </c>
      <c r="H1578" s="10" t="s">
        <v>590</v>
      </c>
      <c r="I1578" s="10" t="s">
        <v>748</v>
      </c>
      <c r="J1578" s="10" t="s">
        <v>28439</v>
      </c>
      <c r="K1578" s="10" t="s">
        <v>29883</v>
      </c>
      <c r="L1578" s="10">
        <v>8</v>
      </c>
      <c r="M1578" s="10">
        <v>956.18</v>
      </c>
      <c r="N1578" s="10">
        <v>7649.44</v>
      </c>
      <c r="O1578" s="59">
        <v>0.1</v>
      </c>
      <c r="P1578" s="10">
        <v>764.94</v>
      </c>
      <c r="Q1578" s="10">
        <v>6884.5</v>
      </c>
      <c r="R1578" s="10" t="s">
        <v>565</v>
      </c>
      <c r="S1578" s="10" t="s">
        <v>564</v>
      </c>
      <c r="T1578" s="59">
        <v>0.3</v>
      </c>
      <c r="U1578" s="10">
        <v>2065.35</v>
      </c>
    </row>
    <row r="1579" spans="1:21" x14ac:dyDescent="0.3">
      <c r="A1579" s="10" t="s">
        <v>29882</v>
      </c>
      <c r="B1579" s="61">
        <v>45238</v>
      </c>
      <c r="C1579" s="10" t="s">
        <v>14665</v>
      </c>
      <c r="D1579" s="10" t="s">
        <v>29881</v>
      </c>
      <c r="E1579" s="10" t="s">
        <v>592</v>
      </c>
      <c r="F1579" s="10" t="s">
        <v>591</v>
      </c>
      <c r="G1579" s="10" t="s">
        <v>569</v>
      </c>
      <c r="H1579" s="10" t="s">
        <v>600</v>
      </c>
      <c r="I1579" s="10" t="s">
        <v>627</v>
      </c>
      <c r="J1579" s="10" t="s">
        <v>25849</v>
      </c>
      <c r="K1579" s="10" t="s">
        <v>28163</v>
      </c>
      <c r="L1579" s="10">
        <v>4</v>
      </c>
      <c r="M1579" s="10">
        <v>880.48</v>
      </c>
      <c r="N1579" s="10">
        <v>3521.92</v>
      </c>
      <c r="O1579" s="59">
        <v>0.1</v>
      </c>
      <c r="P1579" s="10">
        <v>352.19</v>
      </c>
      <c r="Q1579" s="10">
        <v>3169.73</v>
      </c>
      <c r="R1579" s="10" t="s">
        <v>614</v>
      </c>
      <c r="S1579" s="10" t="s">
        <v>585</v>
      </c>
      <c r="T1579" s="59">
        <v>0.15</v>
      </c>
      <c r="U1579" s="10">
        <v>475.46</v>
      </c>
    </row>
    <row r="1580" spans="1:21" x14ac:dyDescent="0.3">
      <c r="A1580" s="10" t="s">
        <v>29880</v>
      </c>
      <c r="B1580" s="61">
        <v>44929</v>
      </c>
      <c r="C1580" s="10" t="s">
        <v>13383</v>
      </c>
      <c r="D1580" s="10" t="s">
        <v>19220</v>
      </c>
      <c r="E1580" s="10" t="s">
        <v>571</v>
      </c>
      <c r="F1580" s="10" t="s">
        <v>11</v>
      </c>
      <c r="G1580" s="10" t="s">
        <v>601</v>
      </c>
      <c r="H1580" s="10" t="s">
        <v>600</v>
      </c>
      <c r="I1580" s="10" t="s">
        <v>664</v>
      </c>
      <c r="J1580" s="10" t="s">
        <v>29879</v>
      </c>
      <c r="K1580" s="10" t="s">
        <v>9643</v>
      </c>
      <c r="L1580" s="10">
        <v>9</v>
      </c>
      <c r="M1580" s="10">
        <v>112.35</v>
      </c>
      <c r="N1580" s="10">
        <v>1011.15</v>
      </c>
      <c r="O1580" s="59">
        <v>0</v>
      </c>
      <c r="P1580" s="10">
        <v>0</v>
      </c>
      <c r="Q1580" s="10">
        <v>1011.15</v>
      </c>
      <c r="R1580" s="10" t="s">
        <v>575</v>
      </c>
      <c r="S1580" s="10" t="s">
        <v>585</v>
      </c>
      <c r="T1580" s="59">
        <v>0.3</v>
      </c>
      <c r="U1580" s="10">
        <v>303.33999999999997</v>
      </c>
    </row>
    <row r="1581" spans="1:21" x14ac:dyDescent="0.3">
      <c r="A1581" s="10" t="s">
        <v>29878</v>
      </c>
      <c r="B1581" s="61">
        <v>45256</v>
      </c>
      <c r="C1581" s="10" t="s">
        <v>2780</v>
      </c>
      <c r="D1581" s="10" t="s">
        <v>4956</v>
      </c>
      <c r="E1581" s="10" t="s">
        <v>629</v>
      </c>
      <c r="F1581" s="10" t="s">
        <v>628</v>
      </c>
      <c r="G1581" s="10" t="s">
        <v>601</v>
      </c>
      <c r="H1581" s="10" t="s">
        <v>590</v>
      </c>
      <c r="I1581" s="10" t="s">
        <v>635</v>
      </c>
      <c r="J1581" s="10" t="s">
        <v>22203</v>
      </c>
      <c r="K1581" s="10" t="s">
        <v>2998</v>
      </c>
      <c r="L1581" s="10">
        <v>9</v>
      </c>
      <c r="M1581" s="10">
        <v>429.81</v>
      </c>
      <c r="N1581" s="10">
        <v>3868.29</v>
      </c>
      <c r="O1581" s="59">
        <v>0</v>
      </c>
      <c r="P1581" s="10">
        <v>0</v>
      </c>
      <c r="Q1581" s="10">
        <v>3868.29</v>
      </c>
      <c r="R1581" s="10" t="s">
        <v>565</v>
      </c>
      <c r="S1581" s="10" t="s">
        <v>564</v>
      </c>
      <c r="T1581" s="59">
        <v>0.3</v>
      </c>
      <c r="U1581" s="10">
        <v>1160.49</v>
      </c>
    </row>
    <row r="1582" spans="1:21" x14ac:dyDescent="0.3">
      <c r="A1582" s="10" t="s">
        <v>29877</v>
      </c>
      <c r="B1582" s="61">
        <v>45022</v>
      </c>
      <c r="C1582" s="10" t="s">
        <v>8360</v>
      </c>
      <c r="D1582" s="10" t="s">
        <v>11330</v>
      </c>
      <c r="E1582" s="10" t="s">
        <v>581</v>
      </c>
      <c r="F1582" s="10" t="s">
        <v>83</v>
      </c>
      <c r="G1582" s="10" t="s">
        <v>569</v>
      </c>
      <c r="H1582" s="10" t="s">
        <v>600</v>
      </c>
      <c r="I1582" s="10" t="s">
        <v>599</v>
      </c>
      <c r="J1582" s="10" t="s">
        <v>9339</v>
      </c>
      <c r="K1582" s="10" t="s">
        <v>25609</v>
      </c>
      <c r="L1582" s="10">
        <v>10</v>
      </c>
      <c r="M1582" s="10">
        <v>192.24</v>
      </c>
      <c r="N1582" s="10">
        <v>1922.4</v>
      </c>
      <c r="O1582" s="59">
        <v>0.05</v>
      </c>
      <c r="P1582" s="10">
        <v>96.12</v>
      </c>
      <c r="Q1582" s="10">
        <v>1826.28</v>
      </c>
      <c r="R1582" s="10" t="s">
        <v>614</v>
      </c>
      <c r="S1582" s="10" t="s">
        <v>596</v>
      </c>
      <c r="T1582" s="59">
        <v>0.15</v>
      </c>
      <c r="U1582" s="10">
        <v>273.94</v>
      </c>
    </row>
    <row r="1583" spans="1:21" x14ac:dyDescent="0.3">
      <c r="A1583" s="10" t="s">
        <v>29876</v>
      </c>
      <c r="B1583" s="61">
        <v>45347</v>
      </c>
      <c r="C1583" s="10" t="s">
        <v>15410</v>
      </c>
      <c r="D1583" s="10" t="s">
        <v>29875</v>
      </c>
      <c r="E1583" s="10" t="s">
        <v>592</v>
      </c>
      <c r="F1583" s="10" t="s">
        <v>18</v>
      </c>
      <c r="G1583" s="10" t="s">
        <v>601</v>
      </c>
      <c r="H1583" s="10" t="s">
        <v>544</v>
      </c>
      <c r="I1583" s="10" t="s">
        <v>610</v>
      </c>
      <c r="J1583" s="10" t="s">
        <v>29874</v>
      </c>
      <c r="K1583" s="10" t="s">
        <v>25243</v>
      </c>
      <c r="L1583" s="10">
        <v>6</v>
      </c>
      <c r="M1583" s="10">
        <v>132.19</v>
      </c>
      <c r="N1583" s="10">
        <v>793.14</v>
      </c>
      <c r="O1583" s="59">
        <v>0.2</v>
      </c>
      <c r="P1583" s="10">
        <v>158.63</v>
      </c>
      <c r="Q1583" s="10">
        <v>634.51</v>
      </c>
      <c r="R1583" s="10" t="s">
        <v>575</v>
      </c>
      <c r="S1583" s="10" t="s">
        <v>596</v>
      </c>
      <c r="T1583" s="59">
        <v>0.3</v>
      </c>
      <c r="U1583" s="10">
        <v>190.35</v>
      </c>
    </row>
    <row r="1584" spans="1:21" x14ac:dyDescent="0.3">
      <c r="A1584" s="10" t="s">
        <v>29873</v>
      </c>
      <c r="B1584" s="61">
        <v>44984</v>
      </c>
      <c r="C1584" s="10" t="s">
        <v>29872</v>
      </c>
      <c r="D1584" s="10" t="s">
        <v>28417</v>
      </c>
      <c r="E1584" s="10" t="s">
        <v>629</v>
      </c>
      <c r="F1584" s="10" t="s">
        <v>759</v>
      </c>
      <c r="G1584" s="10" t="s">
        <v>569</v>
      </c>
      <c r="H1584" s="10" t="s">
        <v>544</v>
      </c>
      <c r="I1584" s="10" t="s">
        <v>610</v>
      </c>
      <c r="J1584" s="10" t="s">
        <v>29871</v>
      </c>
      <c r="K1584" s="10" t="s">
        <v>29870</v>
      </c>
      <c r="L1584" s="10">
        <v>10</v>
      </c>
      <c r="M1584" s="10">
        <v>256.83999999999997</v>
      </c>
      <c r="N1584" s="10">
        <v>2568.4</v>
      </c>
      <c r="O1584" s="59">
        <v>0.2</v>
      </c>
      <c r="P1584" s="10">
        <v>513.67999999999995</v>
      </c>
      <c r="Q1584" s="10">
        <v>2054.7199999999998</v>
      </c>
      <c r="R1584" s="10" t="s">
        <v>565</v>
      </c>
      <c r="S1584" s="10" t="s">
        <v>607</v>
      </c>
      <c r="T1584" s="59">
        <v>0.25</v>
      </c>
      <c r="U1584" s="10">
        <v>513.67999999999995</v>
      </c>
    </row>
    <row r="1585" spans="1:21" x14ac:dyDescent="0.3">
      <c r="A1585" s="10" t="s">
        <v>29869</v>
      </c>
      <c r="B1585" s="61">
        <v>45377</v>
      </c>
      <c r="C1585" s="10" t="s">
        <v>7478</v>
      </c>
      <c r="D1585" s="10" t="s">
        <v>29868</v>
      </c>
      <c r="E1585" s="10" t="s">
        <v>581</v>
      </c>
      <c r="F1585" s="10" t="s">
        <v>83</v>
      </c>
      <c r="G1585" s="10" t="s">
        <v>569</v>
      </c>
      <c r="H1585" s="10" t="s">
        <v>590</v>
      </c>
      <c r="I1585" s="10" t="s">
        <v>748</v>
      </c>
      <c r="J1585" s="10" t="s">
        <v>29867</v>
      </c>
      <c r="K1585" s="10" t="s">
        <v>29866</v>
      </c>
      <c r="L1585" s="10">
        <v>5</v>
      </c>
      <c r="M1585" s="10">
        <v>740.61</v>
      </c>
      <c r="N1585" s="10">
        <v>3703.05</v>
      </c>
      <c r="O1585" s="59">
        <v>0.2</v>
      </c>
      <c r="P1585" s="10">
        <v>740.61</v>
      </c>
      <c r="Q1585" s="10">
        <v>2962.44</v>
      </c>
      <c r="R1585" s="10" t="s">
        <v>614</v>
      </c>
      <c r="S1585" s="10" t="s">
        <v>607</v>
      </c>
      <c r="T1585" s="59">
        <v>0.3</v>
      </c>
      <c r="U1585" s="10">
        <v>888.73</v>
      </c>
    </row>
    <row r="1586" spans="1:21" x14ac:dyDescent="0.3">
      <c r="A1586" s="10" t="s">
        <v>29865</v>
      </c>
      <c r="B1586" s="61">
        <v>45270</v>
      </c>
      <c r="C1586" s="10" t="s">
        <v>13693</v>
      </c>
      <c r="D1586" s="10" t="s">
        <v>16053</v>
      </c>
      <c r="E1586" s="10" t="s">
        <v>581</v>
      </c>
      <c r="F1586" s="10" t="s">
        <v>580</v>
      </c>
      <c r="G1586" s="10" t="s">
        <v>601</v>
      </c>
      <c r="H1586" s="10" t="s">
        <v>600</v>
      </c>
      <c r="I1586" s="10" t="s">
        <v>599</v>
      </c>
      <c r="J1586" s="10" t="s">
        <v>8354</v>
      </c>
      <c r="K1586" s="10" t="s">
        <v>29864</v>
      </c>
      <c r="L1586" s="10">
        <v>4</v>
      </c>
      <c r="M1586" s="10">
        <v>829.46</v>
      </c>
      <c r="N1586" s="10">
        <v>3317.84</v>
      </c>
      <c r="O1586" s="59">
        <v>0</v>
      </c>
      <c r="P1586" s="10">
        <v>0</v>
      </c>
      <c r="Q1586" s="10">
        <v>3317.84</v>
      </c>
      <c r="R1586" s="10" t="s">
        <v>586</v>
      </c>
      <c r="S1586" s="10" t="s">
        <v>596</v>
      </c>
      <c r="T1586" s="59">
        <v>0.15</v>
      </c>
      <c r="U1586" s="10">
        <v>497.68</v>
      </c>
    </row>
    <row r="1587" spans="1:21" x14ac:dyDescent="0.3">
      <c r="A1587" s="10" t="s">
        <v>29863</v>
      </c>
      <c r="B1587" s="61">
        <v>45058</v>
      </c>
      <c r="C1587" s="10" t="s">
        <v>5529</v>
      </c>
      <c r="D1587" s="10" t="s">
        <v>13109</v>
      </c>
      <c r="E1587" s="10" t="s">
        <v>629</v>
      </c>
      <c r="F1587" s="10" t="s">
        <v>790</v>
      </c>
      <c r="G1587" s="10" t="s">
        <v>569</v>
      </c>
      <c r="H1587" s="10" t="s">
        <v>579</v>
      </c>
      <c r="I1587" s="10" t="s">
        <v>578</v>
      </c>
      <c r="J1587" s="10" t="s">
        <v>25536</v>
      </c>
      <c r="K1587" s="10" t="s">
        <v>29862</v>
      </c>
      <c r="L1587" s="10">
        <v>5</v>
      </c>
      <c r="M1587" s="10">
        <v>962.8</v>
      </c>
      <c r="N1587" s="10">
        <v>4814</v>
      </c>
      <c r="O1587" s="59">
        <v>0.05</v>
      </c>
      <c r="P1587" s="10">
        <v>240.7</v>
      </c>
      <c r="Q1587" s="10">
        <v>4573.3</v>
      </c>
      <c r="R1587" s="10" t="s">
        <v>586</v>
      </c>
      <c r="S1587" s="10" t="s">
        <v>564</v>
      </c>
      <c r="T1587" s="59">
        <v>0.25</v>
      </c>
      <c r="U1587" s="10">
        <v>1143.33</v>
      </c>
    </row>
    <row r="1588" spans="1:21" x14ac:dyDescent="0.3">
      <c r="A1588" s="10" t="s">
        <v>29861</v>
      </c>
      <c r="B1588" s="61">
        <v>45102</v>
      </c>
      <c r="C1588" s="10" t="s">
        <v>4319</v>
      </c>
      <c r="D1588" s="10" t="s">
        <v>20149</v>
      </c>
      <c r="E1588" s="10" t="s">
        <v>603</v>
      </c>
      <c r="F1588" s="10" t="s">
        <v>636</v>
      </c>
      <c r="G1588" s="10" t="s">
        <v>569</v>
      </c>
      <c r="H1588" s="10" t="s">
        <v>579</v>
      </c>
      <c r="I1588" s="10" t="s">
        <v>711</v>
      </c>
      <c r="J1588" s="10" t="s">
        <v>29860</v>
      </c>
      <c r="K1588" s="10" t="s">
        <v>3628</v>
      </c>
      <c r="L1588" s="10">
        <v>10</v>
      </c>
      <c r="M1588" s="10">
        <v>344.17</v>
      </c>
      <c r="N1588" s="10">
        <v>3441.7</v>
      </c>
      <c r="O1588" s="59">
        <v>0.05</v>
      </c>
      <c r="P1588" s="10">
        <v>172.09</v>
      </c>
      <c r="Q1588" s="10">
        <v>3269.61</v>
      </c>
      <c r="R1588" s="10" t="s">
        <v>575</v>
      </c>
      <c r="S1588" s="10" t="s">
        <v>607</v>
      </c>
      <c r="T1588" s="59">
        <v>0.15</v>
      </c>
      <c r="U1588" s="10">
        <v>490.44</v>
      </c>
    </row>
    <row r="1589" spans="1:21" x14ac:dyDescent="0.3">
      <c r="A1589" s="10" t="s">
        <v>29859</v>
      </c>
      <c r="B1589" s="61">
        <v>45232</v>
      </c>
      <c r="C1589" s="10" t="s">
        <v>4995</v>
      </c>
      <c r="D1589" s="10" t="s">
        <v>19774</v>
      </c>
      <c r="E1589" s="10" t="s">
        <v>592</v>
      </c>
      <c r="F1589" s="10" t="s">
        <v>591</v>
      </c>
      <c r="G1589" s="10" t="s">
        <v>569</v>
      </c>
      <c r="H1589" s="10" t="s">
        <v>600</v>
      </c>
      <c r="I1589" s="10" t="s">
        <v>599</v>
      </c>
      <c r="J1589" s="10" t="s">
        <v>27106</v>
      </c>
      <c r="K1589" s="10" t="s">
        <v>8593</v>
      </c>
      <c r="L1589" s="10">
        <v>1</v>
      </c>
      <c r="M1589" s="10">
        <v>230.32</v>
      </c>
      <c r="N1589" s="10">
        <v>230.32</v>
      </c>
      <c r="O1589" s="59">
        <v>0.2</v>
      </c>
      <c r="P1589" s="10">
        <v>46.06</v>
      </c>
      <c r="Q1589" s="10">
        <v>184.26</v>
      </c>
      <c r="R1589" s="10" t="s">
        <v>614</v>
      </c>
      <c r="S1589" s="10" t="s">
        <v>607</v>
      </c>
      <c r="T1589" s="59">
        <v>0.25</v>
      </c>
      <c r="U1589" s="10">
        <v>46.06</v>
      </c>
    </row>
    <row r="1590" spans="1:21" x14ac:dyDescent="0.3">
      <c r="A1590" s="10" t="s">
        <v>29858</v>
      </c>
      <c r="B1590" s="61">
        <v>45150</v>
      </c>
      <c r="C1590" s="10" t="s">
        <v>20433</v>
      </c>
      <c r="D1590" s="10" t="s">
        <v>5212</v>
      </c>
      <c r="E1590" s="10" t="s">
        <v>571</v>
      </c>
      <c r="F1590" s="10" t="s">
        <v>570</v>
      </c>
      <c r="G1590" s="10" t="s">
        <v>569</v>
      </c>
      <c r="H1590" s="10" t="s">
        <v>544</v>
      </c>
      <c r="I1590" s="10" t="s">
        <v>10</v>
      </c>
      <c r="J1590" s="10" t="s">
        <v>29857</v>
      </c>
      <c r="K1590" s="10" t="s">
        <v>7521</v>
      </c>
      <c r="L1590" s="10">
        <v>10</v>
      </c>
      <c r="M1590" s="10">
        <v>565.48</v>
      </c>
      <c r="N1590" s="10">
        <v>5654.8</v>
      </c>
      <c r="O1590" s="59">
        <v>0.2</v>
      </c>
      <c r="P1590" s="10">
        <v>1130.96</v>
      </c>
      <c r="Q1590" s="10">
        <v>4523.84</v>
      </c>
      <c r="R1590" s="10" t="s">
        <v>575</v>
      </c>
      <c r="S1590" s="10" t="s">
        <v>596</v>
      </c>
      <c r="T1590" s="59">
        <v>0.25</v>
      </c>
      <c r="U1590" s="10">
        <v>1130.96</v>
      </c>
    </row>
    <row r="1591" spans="1:21" x14ac:dyDescent="0.3">
      <c r="A1591" s="10" t="s">
        <v>29856</v>
      </c>
      <c r="B1591" s="61">
        <v>45092</v>
      </c>
      <c r="C1591" s="10" t="s">
        <v>23730</v>
      </c>
      <c r="D1591" s="10" t="s">
        <v>3669</v>
      </c>
      <c r="E1591" s="10" t="s">
        <v>629</v>
      </c>
      <c r="F1591" s="10" t="s">
        <v>790</v>
      </c>
      <c r="G1591" s="10" t="s">
        <v>569</v>
      </c>
      <c r="H1591" s="10" t="s">
        <v>544</v>
      </c>
      <c r="I1591" s="10" t="s">
        <v>10</v>
      </c>
      <c r="J1591" s="10" t="s">
        <v>29855</v>
      </c>
      <c r="K1591" s="10" t="s">
        <v>29854</v>
      </c>
      <c r="L1591" s="10">
        <v>5</v>
      </c>
      <c r="M1591" s="10">
        <v>442.86</v>
      </c>
      <c r="N1591" s="10">
        <v>2214.3000000000002</v>
      </c>
      <c r="O1591" s="59">
        <v>0.05</v>
      </c>
      <c r="P1591" s="10">
        <v>110.72</v>
      </c>
      <c r="Q1591" s="10">
        <v>2103.58</v>
      </c>
      <c r="R1591" s="10" t="s">
        <v>586</v>
      </c>
      <c r="S1591" s="10" t="s">
        <v>564</v>
      </c>
      <c r="T1591" s="59">
        <v>0.25</v>
      </c>
      <c r="U1591" s="10">
        <v>525.89</v>
      </c>
    </row>
    <row r="1592" spans="1:21" x14ac:dyDescent="0.3">
      <c r="A1592" s="10" t="s">
        <v>29853</v>
      </c>
      <c r="B1592" s="61">
        <v>45260</v>
      </c>
      <c r="C1592" s="10" t="s">
        <v>15731</v>
      </c>
      <c r="D1592" s="10" t="s">
        <v>15576</v>
      </c>
      <c r="E1592" s="10" t="s">
        <v>603</v>
      </c>
      <c r="F1592" s="10" t="s">
        <v>658</v>
      </c>
      <c r="G1592" s="10" t="s">
        <v>569</v>
      </c>
      <c r="H1592" s="10" t="s">
        <v>590</v>
      </c>
      <c r="I1592" s="10" t="s">
        <v>635</v>
      </c>
      <c r="J1592" s="10" t="s">
        <v>2346</v>
      </c>
      <c r="K1592" s="10" t="s">
        <v>2059</v>
      </c>
      <c r="L1592" s="10">
        <v>2</v>
      </c>
      <c r="M1592" s="10">
        <v>132.16999999999999</v>
      </c>
      <c r="N1592" s="10">
        <v>264.33999999999997</v>
      </c>
      <c r="O1592" s="59">
        <v>0</v>
      </c>
      <c r="P1592" s="10">
        <v>0</v>
      </c>
      <c r="Q1592" s="10">
        <v>264.33999999999997</v>
      </c>
      <c r="R1592" s="10" t="s">
        <v>586</v>
      </c>
      <c r="S1592" s="10" t="s">
        <v>564</v>
      </c>
      <c r="T1592" s="59">
        <v>0.15</v>
      </c>
      <c r="U1592" s="10">
        <v>39.65</v>
      </c>
    </row>
    <row r="1593" spans="1:21" x14ac:dyDescent="0.3">
      <c r="A1593" s="10" t="s">
        <v>29852</v>
      </c>
      <c r="B1593" s="61">
        <v>45245</v>
      </c>
      <c r="C1593" s="10" t="s">
        <v>16371</v>
      </c>
      <c r="D1593" s="10" t="s">
        <v>2052</v>
      </c>
      <c r="E1593" s="10" t="s">
        <v>603</v>
      </c>
      <c r="F1593" s="10" t="s">
        <v>658</v>
      </c>
      <c r="G1593" s="10" t="s">
        <v>569</v>
      </c>
      <c r="H1593" s="10" t="s">
        <v>544</v>
      </c>
      <c r="I1593" s="10" t="s">
        <v>610</v>
      </c>
      <c r="J1593" s="10" t="s">
        <v>27953</v>
      </c>
      <c r="K1593" s="10" t="s">
        <v>6689</v>
      </c>
      <c r="L1593" s="10">
        <v>10</v>
      </c>
      <c r="M1593" s="10">
        <v>474.57</v>
      </c>
      <c r="N1593" s="10">
        <v>4745.7</v>
      </c>
      <c r="O1593" s="59">
        <v>0.2</v>
      </c>
      <c r="P1593" s="10">
        <v>949.14</v>
      </c>
      <c r="Q1593" s="10">
        <v>3796.56</v>
      </c>
      <c r="R1593" s="10" t="s">
        <v>575</v>
      </c>
      <c r="S1593" s="10" t="s">
        <v>596</v>
      </c>
      <c r="T1593" s="59">
        <v>0.25</v>
      </c>
      <c r="U1593" s="10">
        <v>949.14</v>
      </c>
    </row>
    <row r="1594" spans="1:21" x14ac:dyDescent="0.3">
      <c r="A1594" s="10" t="s">
        <v>29851</v>
      </c>
      <c r="B1594" s="61">
        <v>45160</v>
      </c>
      <c r="C1594" s="10" t="s">
        <v>29850</v>
      </c>
      <c r="D1594" s="10" t="s">
        <v>29849</v>
      </c>
      <c r="E1594" s="10" t="s">
        <v>603</v>
      </c>
      <c r="F1594" s="10" t="s">
        <v>636</v>
      </c>
      <c r="G1594" s="10" t="s">
        <v>601</v>
      </c>
      <c r="H1594" s="10" t="s">
        <v>579</v>
      </c>
      <c r="I1594" s="10" t="s">
        <v>711</v>
      </c>
      <c r="J1594" s="10" t="s">
        <v>29848</v>
      </c>
      <c r="K1594" s="10" t="s">
        <v>29847</v>
      </c>
      <c r="L1594" s="10">
        <v>8</v>
      </c>
      <c r="M1594" s="10">
        <v>420.53</v>
      </c>
      <c r="N1594" s="10">
        <v>3364.24</v>
      </c>
      <c r="O1594" s="59">
        <v>0.2</v>
      </c>
      <c r="P1594" s="10">
        <v>672.85</v>
      </c>
      <c r="Q1594" s="10">
        <v>2691.39</v>
      </c>
      <c r="R1594" s="10" t="s">
        <v>614</v>
      </c>
      <c r="S1594" s="10" t="s">
        <v>607</v>
      </c>
      <c r="T1594" s="59">
        <v>0.3</v>
      </c>
      <c r="U1594" s="10">
        <v>807.42</v>
      </c>
    </row>
    <row r="1595" spans="1:21" x14ac:dyDescent="0.3">
      <c r="A1595" s="10" t="s">
        <v>29846</v>
      </c>
      <c r="B1595" s="61">
        <v>45157</v>
      </c>
      <c r="C1595" s="10" t="s">
        <v>21424</v>
      </c>
      <c r="D1595" s="10" t="s">
        <v>7464</v>
      </c>
      <c r="E1595" s="10" t="s">
        <v>571</v>
      </c>
      <c r="F1595" s="10" t="s">
        <v>685</v>
      </c>
      <c r="G1595" s="10" t="s">
        <v>601</v>
      </c>
      <c r="H1595" s="10" t="s">
        <v>600</v>
      </c>
      <c r="I1595" s="10" t="s">
        <v>627</v>
      </c>
      <c r="J1595" s="10" t="s">
        <v>29845</v>
      </c>
      <c r="K1595" s="10" t="s">
        <v>29844</v>
      </c>
      <c r="L1595" s="10">
        <v>1</v>
      </c>
      <c r="M1595" s="10">
        <v>818.21</v>
      </c>
      <c r="N1595" s="10">
        <v>818.21</v>
      </c>
      <c r="O1595" s="59">
        <v>0.2</v>
      </c>
      <c r="P1595" s="10">
        <v>163.63999999999999</v>
      </c>
      <c r="Q1595" s="10">
        <v>654.57000000000005</v>
      </c>
      <c r="R1595" s="10" t="s">
        <v>614</v>
      </c>
      <c r="S1595" s="10" t="s">
        <v>585</v>
      </c>
      <c r="T1595" s="59">
        <v>0.15</v>
      </c>
      <c r="U1595" s="10">
        <v>98.19</v>
      </c>
    </row>
    <row r="1596" spans="1:21" x14ac:dyDescent="0.3">
      <c r="A1596" s="10" t="s">
        <v>29843</v>
      </c>
      <c r="B1596" s="61">
        <v>44986</v>
      </c>
      <c r="C1596" s="10" t="s">
        <v>15330</v>
      </c>
      <c r="D1596" s="10" t="s">
        <v>2752</v>
      </c>
      <c r="E1596" s="10" t="s">
        <v>592</v>
      </c>
      <c r="F1596" s="10" t="s">
        <v>18</v>
      </c>
      <c r="G1596" s="10" t="s">
        <v>601</v>
      </c>
      <c r="H1596" s="10" t="s">
        <v>579</v>
      </c>
      <c r="I1596" s="10" t="s">
        <v>578</v>
      </c>
      <c r="J1596" s="10" t="s">
        <v>29842</v>
      </c>
      <c r="K1596" s="10" t="s">
        <v>15812</v>
      </c>
      <c r="L1596" s="10">
        <v>1</v>
      </c>
      <c r="M1596" s="10">
        <v>485.6</v>
      </c>
      <c r="N1596" s="10">
        <v>485.6</v>
      </c>
      <c r="O1596" s="59">
        <v>0</v>
      </c>
      <c r="P1596" s="10">
        <v>0</v>
      </c>
      <c r="Q1596" s="10">
        <v>485.6</v>
      </c>
      <c r="R1596" s="10" t="s">
        <v>614</v>
      </c>
      <c r="S1596" s="10" t="s">
        <v>607</v>
      </c>
      <c r="T1596" s="59">
        <v>0.25</v>
      </c>
      <c r="U1596" s="10">
        <v>121.4</v>
      </c>
    </row>
    <row r="1597" spans="1:21" x14ac:dyDescent="0.3">
      <c r="A1597" s="10" t="s">
        <v>29841</v>
      </c>
      <c r="B1597" s="61">
        <v>45377</v>
      </c>
      <c r="C1597" s="10" t="s">
        <v>1297</v>
      </c>
      <c r="D1597" s="10" t="s">
        <v>29164</v>
      </c>
      <c r="E1597" s="10" t="s">
        <v>629</v>
      </c>
      <c r="F1597" s="10" t="s">
        <v>790</v>
      </c>
      <c r="G1597" s="10" t="s">
        <v>569</v>
      </c>
      <c r="H1597" s="10" t="s">
        <v>579</v>
      </c>
      <c r="I1597" s="10" t="s">
        <v>722</v>
      </c>
      <c r="J1597" s="10" t="s">
        <v>15765</v>
      </c>
      <c r="K1597" s="10" t="s">
        <v>6385</v>
      </c>
      <c r="L1597" s="10">
        <v>1</v>
      </c>
      <c r="M1597" s="10">
        <v>177.9</v>
      </c>
      <c r="N1597" s="10">
        <v>177.9</v>
      </c>
      <c r="O1597" s="59">
        <v>0.05</v>
      </c>
      <c r="P1597" s="10">
        <v>8.9</v>
      </c>
      <c r="Q1597" s="10">
        <v>169</v>
      </c>
      <c r="R1597" s="10" t="s">
        <v>575</v>
      </c>
      <c r="S1597" s="10" t="s">
        <v>607</v>
      </c>
      <c r="T1597" s="59">
        <v>0.15</v>
      </c>
      <c r="U1597" s="10">
        <v>25.35</v>
      </c>
    </row>
    <row r="1598" spans="1:21" x14ac:dyDescent="0.3">
      <c r="A1598" s="10" t="s">
        <v>29840</v>
      </c>
      <c r="B1598" s="61">
        <v>45152</v>
      </c>
      <c r="C1598" s="10" t="s">
        <v>26206</v>
      </c>
      <c r="D1598" s="10" t="s">
        <v>18285</v>
      </c>
      <c r="E1598" s="10" t="s">
        <v>603</v>
      </c>
      <c r="F1598" s="10" t="s">
        <v>658</v>
      </c>
      <c r="G1598" s="10" t="s">
        <v>569</v>
      </c>
      <c r="H1598" s="10" t="s">
        <v>590</v>
      </c>
      <c r="I1598" s="10" t="s">
        <v>748</v>
      </c>
      <c r="J1598" s="10" t="s">
        <v>29839</v>
      </c>
      <c r="K1598" s="10" t="s">
        <v>29838</v>
      </c>
      <c r="L1598" s="10">
        <v>2</v>
      </c>
      <c r="M1598" s="10">
        <v>721.44</v>
      </c>
      <c r="N1598" s="10">
        <v>1442.88</v>
      </c>
      <c r="O1598" s="59">
        <v>0.05</v>
      </c>
      <c r="P1598" s="10">
        <v>72.14</v>
      </c>
      <c r="Q1598" s="10">
        <v>1370.74</v>
      </c>
      <c r="R1598" s="10" t="s">
        <v>565</v>
      </c>
      <c r="S1598" s="10" t="s">
        <v>596</v>
      </c>
      <c r="T1598" s="59">
        <v>0.25</v>
      </c>
      <c r="U1598" s="10">
        <v>342.69</v>
      </c>
    </row>
    <row r="1599" spans="1:21" x14ac:dyDescent="0.3">
      <c r="A1599" s="10" t="s">
        <v>29837</v>
      </c>
      <c r="B1599" s="61">
        <v>45087</v>
      </c>
      <c r="C1599" s="10" t="s">
        <v>3378</v>
      </c>
      <c r="D1599" s="10" t="s">
        <v>11093</v>
      </c>
      <c r="E1599" s="10" t="s">
        <v>581</v>
      </c>
      <c r="F1599" s="10" t="s">
        <v>7</v>
      </c>
      <c r="G1599" s="10" t="s">
        <v>601</v>
      </c>
      <c r="H1599" s="10" t="s">
        <v>544</v>
      </c>
      <c r="I1599" s="10" t="s">
        <v>610</v>
      </c>
      <c r="J1599" s="10" t="s">
        <v>11139</v>
      </c>
      <c r="K1599" s="10" t="s">
        <v>15408</v>
      </c>
      <c r="L1599" s="10">
        <v>4</v>
      </c>
      <c r="M1599" s="10">
        <v>842.58</v>
      </c>
      <c r="N1599" s="10">
        <v>3370.32</v>
      </c>
      <c r="O1599" s="59">
        <v>0</v>
      </c>
      <c r="P1599" s="10">
        <v>0</v>
      </c>
      <c r="Q1599" s="10">
        <v>3370.32</v>
      </c>
      <c r="R1599" s="10" t="s">
        <v>586</v>
      </c>
      <c r="S1599" s="10" t="s">
        <v>564</v>
      </c>
      <c r="T1599" s="59">
        <v>0.3</v>
      </c>
      <c r="U1599" s="10">
        <v>1011.1</v>
      </c>
    </row>
    <row r="1600" spans="1:21" x14ac:dyDescent="0.3">
      <c r="A1600" s="10" t="s">
        <v>29836</v>
      </c>
      <c r="B1600" s="61">
        <v>45307</v>
      </c>
      <c r="C1600" s="10" t="s">
        <v>18318</v>
      </c>
      <c r="D1600" s="10" t="s">
        <v>29200</v>
      </c>
      <c r="E1600" s="10" t="s">
        <v>581</v>
      </c>
      <c r="F1600" s="10" t="s">
        <v>7</v>
      </c>
      <c r="G1600" s="10" t="s">
        <v>569</v>
      </c>
      <c r="H1600" s="10" t="s">
        <v>579</v>
      </c>
      <c r="I1600" s="10" t="s">
        <v>711</v>
      </c>
      <c r="J1600" s="10" t="s">
        <v>29835</v>
      </c>
      <c r="K1600" s="10" t="s">
        <v>8482</v>
      </c>
      <c r="L1600" s="10">
        <v>8</v>
      </c>
      <c r="M1600" s="10">
        <v>455.57</v>
      </c>
      <c r="N1600" s="10">
        <v>3644.56</v>
      </c>
      <c r="O1600" s="59">
        <v>0.05</v>
      </c>
      <c r="P1600" s="10">
        <v>182.23</v>
      </c>
      <c r="Q1600" s="10">
        <v>3462.33</v>
      </c>
      <c r="R1600" s="10" t="s">
        <v>586</v>
      </c>
      <c r="S1600" s="10" t="s">
        <v>564</v>
      </c>
      <c r="T1600" s="59">
        <v>0.25</v>
      </c>
      <c r="U1600" s="10">
        <v>865.58</v>
      </c>
    </row>
    <row r="1601" spans="1:21" x14ac:dyDescent="0.3">
      <c r="A1601" s="10" t="s">
        <v>29834</v>
      </c>
      <c r="B1601" s="61">
        <v>44975</v>
      </c>
      <c r="C1601" s="10" t="s">
        <v>29833</v>
      </c>
      <c r="D1601" s="10" t="s">
        <v>19981</v>
      </c>
      <c r="E1601" s="10" t="s">
        <v>603</v>
      </c>
      <c r="F1601" s="10" t="s">
        <v>602</v>
      </c>
      <c r="G1601" s="10" t="s">
        <v>569</v>
      </c>
      <c r="H1601" s="10" t="s">
        <v>544</v>
      </c>
      <c r="I1601" s="10" t="s">
        <v>610</v>
      </c>
      <c r="J1601" s="10" t="s">
        <v>2702</v>
      </c>
      <c r="K1601" s="10" t="s">
        <v>29832</v>
      </c>
      <c r="L1601" s="10">
        <v>5</v>
      </c>
      <c r="M1601" s="10">
        <v>472.11</v>
      </c>
      <c r="N1601" s="10">
        <v>2360.5500000000002</v>
      </c>
      <c r="O1601" s="59">
        <v>0.05</v>
      </c>
      <c r="P1601" s="10">
        <v>118.03</v>
      </c>
      <c r="Q1601" s="10">
        <v>2242.52</v>
      </c>
      <c r="R1601" s="10" t="s">
        <v>565</v>
      </c>
      <c r="S1601" s="10" t="s">
        <v>564</v>
      </c>
      <c r="T1601" s="59">
        <v>0.15</v>
      </c>
      <c r="U1601" s="10">
        <v>336.38</v>
      </c>
    </row>
    <row r="1602" spans="1:21" x14ac:dyDescent="0.3">
      <c r="A1602" s="10" t="s">
        <v>29831</v>
      </c>
      <c r="B1602" s="61">
        <v>45210</v>
      </c>
      <c r="C1602" s="10" t="s">
        <v>29830</v>
      </c>
      <c r="D1602" s="10" t="s">
        <v>5841</v>
      </c>
      <c r="E1602" s="10" t="s">
        <v>581</v>
      </c>
      <c r="F1602" s="10" t="s">
        <v>83</v>
      </c>
      <c r="G1602" s="10" t="s">
        <v>601</v>
      </c>
      <c r="H1602" s="10" t="s">
        <v>590</v>
      </c>
      <c r="I1602" s="10" t="s">
        <v>635</v>
      </c>
      <c r="J1602" s="10" t="s">
        <v>12415</v>
      </c>
      <c r="K1602" s="10" t="s">
        <v>29829</v>
      </c>
      <c r="L1602" s="10">
        <v>1</v>
      </c>
      <c r="M1602" s="10">
        <v>113.14</v>
      </c>
      <c r="N1602" s="10">
        <v>113.14</v>
      </c>
      <c r="O1602" s="59">
        <v>0.05</v>
      </c>
      <c r="P1602" s="10">
        <v>5.66</v>
      </c>
      <c r="Q1602" s="10">
        <v>107.48</v>
      </c>
      <c r="R1602" s="10" t="s">
        <v>575</v>
      </c>
      <c r="S1602" s="10" t="s">
        <v>585</v>
      </c>
      <c r="T1602" s="59">
        <v>0.3</v>
      </c>
      <c r="U1602" s="10">
        <v>32.24</v>
      </c>
    </row>
    <row r="1603" spans="1:21" x14ac:dyDescent="0.3">
      <c r="A1603" s="10" t="s">
        <v>29828</v>
      </c>
      <c r="B1603" s="61">
        <v>44948</v>
      </c>
      <c r="C1603" s="10" t="s">
        <v>3842</v>
      </c>
      <c r="D1603" s="10" t="s">
        <v>29827</v>
      </c>
      <c r="E1603" s="10" t="s">
        <v>581</v>
      </c>
      <c r="F1603" s="10" t="s">
        <v>580</v>
      </c>
      <c r="G1603" s="10" t="s">
        <v>601</v>
      </c>
      <c r="H1603" s="10" t="s">
        <v>579</v>
      </c>
      <c r="I1603" s="10" t="s">
        <v>578</v>
      </c>
      <c r="J1603" s="10" t="s">
        <v>29826</v>
      </c>
      <c r="K1603" s="10" t="s">
        <v>29825</v>
      </c>
      <c r="L1603" s="10">
        <v>6</v>
      </c>
      <c r="M1603" s="10">
        <v>783.92</v>
      </c>
      <c r="N1603" s="10">
        <v>4703.5200000000004</v>
      </c>
      <c r="O1603" s="59">
        <v>0.05</v>
      </c>
      <c r="P1603" s="10">
        <v>235.18</v>
      </c>
      <c r="Q1603" s="10">
        <v>4468.34</v>
      </c>
      <c r="R1603" s="10" t="s">
        <v>575</v>
      </c>
      <c r="S1603" s="10" t="s">
        <v>585</v>
      </c>
      <c r="T1603" s="59">
        <v>0.25</v>
      </c>
      <c r="U1603" s="10">
        <v>1117.0899999999999</v>
      </c>
    </row>
    <row r="1604" spans="1:21" x14ac:dyDescent="0.3">
      <c r="A1604" s="10" t="s">
        <v>29824</v>
      </c>
      <c r="B1604" s="61">
        <v>45135</v>
      </c>
      <c r="C1604" s="10" t="s">
        <v>18455</v>
      </c>
      <c r="D1604" s="10" t="s">
        <v>29823</v>
      </c>
      <c r="E1604" s="10" t="s">
        <v>603</v>
      </c>
      <c r="F1604" s="10" t="s">
        <v>602</v>
      </c>
      <c r="G1604" s="10" t="s">
        <v>601</v>
      </c>
      <c r="H1604" s="10" t="s">
        <v>544</v>
      </c>
      <c r="I1604" s="10" t="s">
        <v>10</v>
      </c>
      <c r="J1604" s="10" t="s">
        <v>29822</v>
      </c>
      <c r="K1604" s="10" t="s">
        <v>29821</v>
      </c>
      <c r="L1604" s="10">
        <v>3</v>
      </c>
      <c r="M1604" s="10">
        <v>995.81</v>
      </c>
      <c r="N1604" s="10">
        <v>2987.43</v>
      </c>
      <c r="O1604" s="59">
        <v>0.2</v>
      </c>
      <c r="P1604" s="10">
        <v>597.49</v>
      </c>
      <c r="Q1604" s="10">
        <v>2389.94</v>
      </c>
      <c r="R1604" s="10" t="s">
        <v>575</v>
      </c>
      <c r="S1604" s="10" t="s">
        <v>585</v>
      </c>
      <c r="T1604" s="59">
        <v>0.15</v>
      </c>
      <c r="U1604" s="10">
        <v>358.49</v>
      </c>
    </row>
    <row r="1605" spans="1:21" x14ac:dyDescent="0.3">
      <c r="A1605" s="10" t="s">
        <v>29820</v>
      </c>
      <c r="B1605" s="61">
        <v>44956</v>
      </c>
      <c r="C1605" s="10" t="s">
        <v>2143</v>
      </c>
      <c r="D1605" s="10" t="s">
        <v>29819</v>
      </c>
      <c r="E1605" s="10" t="s">
        <v>592</v>
      </c>
      <c r="F1605" s="10" t="s">
        <v>18</v>
      </c>
      <c r="G1605" s="10" t="s">
        <v>601</v>
      </c>
      <c r="H1605" s="10" t="s">
        <v>579</v>
      </c>
      <c r="I1605" s="10" t="s">
        <v>711</v>
      </c>
      <c r="J1605" s="10" t="s">
        <v>29818</v>
      </c>
      <c r="K1605" s="10" t="s">
        <v>19663</v>
      </c>
      <c r="L1605" s="10">
        <v>1</v>
      </c>
      <c r="M1605" s="10">
        <v>326.92</v>
      </c>
      <c r="N1605" s="10">
        <v>326.92</v>
      </c>
      <c r="O1605" s="59">
        <v>0.2</v>
      </c>
      <c r="P1605" s="10">
        <v>65.38</v>
      </c>
      <c r="Q1605" s="10">
        <v>261.54000000000002</v>
      </c>
      <c r="R1605" s="10" t="s">
        <v>614</v>
      </c>
      <c r="S1605" s="10" t="s">
        <v>585</v>
      </c>
      <c r="T1605" s="59">
        <v>0.25</v>
      </c>
      <c r="U1605" s="10">
        <v>65.39</v>
      </c>
    </row>
    <row r="1606" spans="1:21" x14ac:dyDescent="0.3">
      <c r="A1606" s="10" t="s">
        <v>29817</v>
      </c>
      <c r="B1606" s="61">
        <v>45109</v>
      </c>
      <c r="C1606" s="10" t="s">
        <v>842</v>
      </c>
      <c r="D1606" s="10" t="s">
        <v>13529</v>
      </c>
      <c r="E1606" s="10" t="s">
        <v>592</v>
      </c>
      <c r="F1606" s="10" t="s">
        <v>652</v>
      </c>
      <c r="G1606" s="10" t="s">
        <v>601</v>
      </c>
      <c r="H1606" s="10" t="s">
        <v>544</v>
      </c>
      <c r="I1606" s="10" t="s">
        <v>568</v>
      </c>
      <c r="J1606" s="10" t="s">
        <v>6716</v>
      </c>
      <c r="K1606" s="10" t="s">
        <v>29816</v>
      </c>
      <c r="L1606" s="10">
        <v>5</v>
      </c>
      <c r="M1606" s="10">
        <v>991.4</v>
      </c>
      <c r="N1606" s="10">
        <v>4957</v>
      </c>
      <c r="O1606" s="59">
        <v>0.1</v>
      </c>
      <c r="P1606" s="10">
        <v>495.7</v>
      </c>
      <c r="Q1606" s="10">
        <v>4461.3</v>
      </c>
      <c r="R1606" s="10" t="s">
        <v>614</v>
      </c>
      <c r="S1606" s="10" t="s">
        <v>596</v>
      </c>
      <c r="T1606" s="59">
        <v>0.3</v>
      </c>
      <c r="U1606" s="10">
        <v>1338.39</v>
      </c>
    </row>
    <row r="1607" spans="1:21" x14ac:dyDescent="0.3">
      <c r="A1607" s="10" t="s">
        <v>29815</v>
      </c>
      <c r="B1607" s="61">
        <v>45215</v>
      </c>
      <c r="C1607" s="10" t="s">
        <v>29814</v>
      </c>
      <c r="D1607" s="10" t="s">
        <v>11276</v>
      </c>
      <c r="E1607" s="10" t="s">
        <v>592</v>
      </c>
      <c r="F1607" s="10" t="s">
        <v>652</v>
      </c>
      <c r="G1607" s="10" t="s">
        <v>601</v>
      </c>
      <c r="H1607" s="10" t="s">
        <v>600</v>
      </c>
      <c r="I1607" s="10" t="s">
        <v>627</v>
      </c>
      <c r="J1607" s="10" t="s">
        <v>29813</v>
      </c>
      <c r="K1607" s="10" t="s">
        <v>19995</v>
      </c>
      <c r="L1607" s="10">
        <v>4</v>
      </c>
      <c r="M1607" s="10">
        <v>521.32000000000005</v>
      </c>
      <c r="N1607" s="10">
        <v>2085.2800000000002</v>
      </c>
      <c r="O1607" s="59">
        <v>0.05</v>
      </c>
      <c r="P1607" s="10">
        <v>104.26</v>
      </c>
      <c r="Q1607" s="10">
        <v>1981.02</v>
      </c>
      <c r="R1607" s="10" t="s">
        <v>565</v>
      </c>
      <c r="S1607" s="10" t="s">
        <v>596</v>
      </c>
      <c r="T1607" s="59">
        <v>0.25</v>
      </c>
      <c r="U1607" s="10">
        <v>495.25</v>
      </c>
    </row>
    <row r="1608" spans="1:21" x14ac:dyDescent="0.3">
      <c r="A1608" s="10" t="s">
        <v>29812</v>
      </c>
      <c r="B1608" s="61">
        <v>45159</v>
      </c>
      <c r="C1608" s="10" t="s">
        <v>29811</v>
      </c>
      <c r="D1608" s="10" t="s">
        <v>29810</v>
      </c>
      <c r="E1608" s="10" t="s">
        <v>592</v>
      </c>
      <c r="F1608" s="10" t="s">
        <v>18</v>
      </c>
      <c r="G1608" s="10" t="s">
        <v>601</v>
      </c>
      <c r="H1608" s="10" t="s">
        <v>590</v>
      </c>
      <c r="I1608" s="10" t="s">
        <v>589</v>
      </c>
      <c r="J1608" s="10" t="s">
        <v>29809</v>
      </c>
      <c r="K1608" s="10" t="s">
        <v>5993</v>
      </c>
      <c r="L1608" s="10">
        <v>6</v>
      </c>
      <c r="M1608" s="10">
        <v>135.80000000000001</v>
      </c>
      <c r="N1608" s="10">
        <v>814.8</v>
      </c>
      <c r="O1608" s="59">
        <v>0.1</v>
      </c>
      <c r="P1608" s="10">
        <v>81.48</v>
      </c>
      <c r="Q1608" s="10">
        <v>733.32</v>
      </c>
      <c r="R1608" s="10" t="s">
        <v>565</v>
      </c>
      <c r="S1608" s="10" t="s">
        <v>585</v>
      </c>
      <c r="T1608" s="59">
        <v>0.3</v>
      </c>
      <c r="U1608" s="10">
        <v>220</v>
      </c>
    </row>
    <row r="1609" spans="1:21" x14ac:dyDescent="0.3">
      <c r="A1609" s="10" t="s">
        <v>29808</v>
      </c>
      <c r="B1609" s="61">
        <v>45173</v>
      </c>
      <c r="C1609" s="10" t="s">
        <v>3026</v>
      </c>
      <c r="D1609" s="10" t="s">
        <v>21917</v>
      </c>
      <c r="E1609" s="10" t="s">
        <v>603</v>
      </c>
      <c r="F1609" s="10" t="s">
        <v>636</v>
      </c>
      <c r="G1609" s="10" t="s">
        <v>569</v>
      </c>
      <c r="H1609" s="10" t="s">
        <v>544</v>
      </c>
      <c r="I1609" s="10" t="s">
        <v>10</v>
      </c>
      <c r="J1609" s="10" t="s">
        <v>16049</v>
      </c>
      <c r="K1609" s="10" t="s">
        <v>13422</v>
      </c>
      <c r="L1609" s="10">
        <v>9</v>
      </c>
      <c r="M1609" s="10">
        <v>420.77</v>
      </c>
      <c r="N1609" s="10">
        <v>3786.93</v>
      </c>
      <c r="O1609" s="59">
        <v>0.05</v>
      </c>
      <c r="P1609" s="10">
        <v>189.35</v>
      </c>
      <c r="Q1609" s="10">
        <v>3597.58</v>
      </c>
      <c r="R1609" s="10" t="s">
        <v>586</v>
      </c>
      <c r="S1609" s="10" t="s">
        <v>564</v>
      </c>
      <c r="T1609" s="59">
        <v>0.3</v>
      </c>
      <c r="U1609" s="10">
        <v>1079.27</v>
      </c>
    </row>
    <row r="1610" spans="1:21" x14ac:dyDescent="0.3">
      <c r="A1610" s="10" t="s">
        <v>29807</v>
      </c>
      <c r="B1610" s="61">
        <v>45160</v>
      </c>
      <c r="C1610" s="10" t="s">
        <v>5183</v>
      </c>
      <c r="D1610" s="10" t="s">
        <v>29806</v>
      </c>
      <c r="E1610" s="10" t="s">
        <v>629</v>
      </c>
      <c r="F1610" s="10" t="s">
        <v>628</v>
      </c>
      <c r="G1610" s="10" t="s">
        <v>569</v>
      </c>
      <c r="H1610" s="10" t="s">
        <v>590</v>
      </c>
      <c r="I1610" s="10" t="s">
        <v>635</v>
      </c>
      <c r="J1610" s="10" t="s">
        <v>11861</v>
      </c>
      <c r="K1610" s="10" t="s">
        <v>29805</v>
      </c>
      <c r="L1610" s="10">
        <v>5</v>
      </c>
      <c r="M1610" s="10">
        <v>848.23</v>
      </c>
      <c r="N1610" s="10">
        <v>4241.1499999999996</v>
      </c>
      <c r="O1610" s="59">
        <v>0.05</v>
      </c>
      <c r="P1610" s="10">
        <v>212.06</v>
      </c>
      <c r="Q1610" s="10">
        <v>4029.09</v>
      </c>
      <c r="R1610" s="10" t="s">
        <v>586</v>
      </c>
      <c r="S1610" s="10" t="s">
        <v>585</v>
      </c>
      <c r="T1610" s="59">
        <v>0.3</v>
      </c>
      <c r="U1610" s="10">
        <v>1208.73</v>
      </c>
    </row>
    <row r="1611" spans="1:21" x14ac:dyDescent="0.3">
      <c r="A1611" s="10" t="s">
        <v>29804</v>
      </c>
      <c r="B1611" s="61">
        <v>45268</v>
      </c>
      <c r="C1611" s="10" t="s">
        <v>20726</v>
      </c>
      <c r="D1611" s="10" t="s">
        <v>5144</v>
      </c>
      <c r="E1611" s="10" t="s">
        <v>571</v>
      </c>
      <c r="F1611" s="10" t="s">
        <v>11</v>
      </c>
      <c r="G1611" s="10" t="s">
        <v>601</v>
      </c>
      <c r="H1611" s="10" t="s">
        <v>579</v>
      </c>
      <c r="I1611" s="10" t="s">
        <v>722</v>
      </c>
      <c r="J1611" s="10" t="s">
        <v>2814</v>
      </c>
      <c r="K1611" s="10" t="s">
        <v>29803</v>
      </c>
      <c r="L1611" s="10">
        <v>3</v>
      </c>
      <c r="M1611" s="10">
        <v>799.47</v>
      </c>
      <c r="N1611" s="10">
        <v>2398.41</v>
      </c>
      <c r="O1611" s="59">
        <v>0.05</v>
      </c>
      <c r="P1611" s="10">
        <v>119.92</v>
      </c>
      <c r="Q1611" s="10">
        <v>2278.4899999999998</v>
      </c>
      <c r="R1611" s="10" t="s">
        <v>565</v>
      </c>
      <c r="S1611" s="10" t="s">
        <v>585</v>
      </c>
      <c r="T1611" s="59">
        <v>0.15</v>
      </c>
      <c r="U1611" s="10">
        <v>341.77</v>
      </c>
    </row>
    <row r="1612" spans="1:21" x14ac:dyDescent="0.3">
      <c r="A1612" s="10" t="s">
        <v>29802</v>
      </c>
      <c r="B1612" s="61">
        <v>45140</v>
      </c>
      <c r="C1612" s="10" t="s">
        <v>18264</v>
      </c>
      <c r="D1612" s="10" t="s">
        <v>29801</v>
      </c>
      <c r="E1612" s="10" t="s">
        <v>592</v>
      </c>
      <c r="F1612" s="10" t="s">
        <v>652</v>
      </c>
      <c r="G1612" s="10" t="s">
        <v>601</v>
      </c>
      <c r="H1612" s="10" t="s">
        <v>544</v>
      </c>
      <c r="I1612" s="10" t="s">
        <v>610</v>
      </c>
      <c r="J1612" s="10" t="s">
        <v>29800</v>
      </c>
      <c r="K1612" s="10" t="s">
        <v>5748</v>
      </c>
      <c r="L1612" s="10">
        <v>9</v>
      </c>
      <c r="M1612" s="10">
        <v>907.8</v>
      </c>
      <c r="N1612" s="10">
        <v>8170.2</v>
      </c>
      <c r="O1612" s="59">
        <v>0.2</v>
      </c>
      <c r="P1612" s="10">
        <v>1634.04</v>
      </c>
      <c r="Q1612" s="10">
        <v>6536.16</v>
      </c>
      <c r="R1612" s="10" t="s">
        <v>565</v>
      </c>
      <c r="S1612" s="10" t="s">
        <v>596</v>
      </c>
      <c r="T1612" s="59">
        <v>0.25</v>
      </c>
      <c r="U1612" s="10">
        <v>1634.04</v>
      </c>
    </row>
    <row r="1613" spans="1:21" x14ac:dyDescent="0.3">
      <c r="A1613" s="10" t="s">
        <v>29799</v>
      </c>
      <c r="B1613" s="61">
        <v>45346</v>
      </c>
      <c r="C1613" s="10" t="s">
        <v>3442</v>
      </c>
      <c r="D1613" s="10" t="s">
        <v>24685</v>
      </c>
      <c r="E1613" s="10" t="s">
        <v>571</v>
      </c>
      <c r="F1613" s="10" t="s">
        <v>570</v>
      </c>
      <c r="G1613" s="10" t="s">
        <v>569</v>
      </c>
      <c r="H1613" s="10" t="s">
        <v>579</v>
      </c>
      <c r="I1613" s="10" t="s">
        <v>711</v>
      </c>
      <c r="J1613" s="10" t="s">
        <v>26391</v>
      </c>
      <c r="K1613" s="10" t="s">
        <v>18927</v>
      </c>
      <c r="L1613" s="10">
        <v>1</v>
      </c>
      <c r="M1613" s="10">
        <v>541.48</v>
      </c>
      <c r="N1613" s="10">
        <v>541.48</v>
      </c>
      <c r="O1613" s="59">
        <v>0</v>
      </c>
      <c r="P1613" s="10">
        <v>0</v>
      </c>
      <c r="Q1613" s="10">
        <v>541.48</v>
      </c>
      <c r="R1613" s="10" t="s">
        <v>565</v>
      </c>
      <c r="S1613" s="10" t="s">
        <v>585</v>
      </c>
      <c r="T1613" s="59">
        <v>0.25</v>
      </c>
      <c r="U1613" s="10">
        <v>135.37</v>
      </c>
    </row>
    <row r="1614" spans="1:21" x14ac:dyDescent="0.3">
      <c r="A1614" s="10" t="s">
        <v>29798</v>
      </c>
      <c r="B1614" s="61">
        <v>45070</v>
      </c>
      <c r="C1614" s="10" t="s">
        <v>15859</v>
      </c>
      <c r="D1614" s="10" t="s">
        <v>3553</v>
      </c>
      <c r="E1614" s="10" t="s">
        <v>592</v>
      </c>
      <c r="F1614" s="10" t="s">
        <v>652</v>
      </c>
      <c r="G1614" s="10" t="s">
        <v>569</v>
      </c>
      <c r="H1614" s="10" t="s">
        <v>590</v>
      </c>
      <c r="I1614" s="10" t="s">
        <v>748</v>
      </c>
      <c r="J1614" s="10" t="s">
        <v>19936</v>
      </c>
      <c r="K1614" s="10" t="s">
        <v>23124</v>
      </c>
      <c r="L1614" s="10">
        <v>10</v>
      </c>
      <c r="M1614" s="10">
        <v>175.22</v>
      </c>
      <c r="N1614" s="10">
        <v>1752.2</v>
      </c>
      <c r="O1614" s="59">
        <v>0</v>
      </c>
      <c r="P1614" s="10">
        <v>0</v>
      </c>
      <c r="Q1614" s="10">
        <v>1752.2</v>
      </c>
      <c r="R1614" s="10" t="s">
        <v>575</v>
      </c>
      <c r="S1614" s="10" t="s">
        <v>607</v>
      </c>
      <c r="T1614" s="59">
        <v>0.3</v>
      </c>
      <c r="U1614" s="10">
        <v>525.66</v>
      </c>
    </row>
    <row r="1615" spans="1:21" x14ac:dyDescent="0.3">
      <c r="A1615" s="10" t="s">
        <v>29797</v>
      </c>
      <c r="B1615" s="61">
        <v>45240</v>
      </c>
      <c r="C1615" s="10" t="s">
        <v>6047</v>
      </c>
      <c r="D1615" s="10" t="s">
        <v>12361</v>
      </c>
      <c r="E1615" s="10" t="s">
        <v>603</v>
      </c>
      <c r="F1615" s="10" t="s">
        <v>602</v>
      </c>
      <c r="G1615" s="10" t="s">
        <v>569</v>
      </c>
      <c r="H1615" s="10" t="s">
        <v>544</v>
      </c>
      <c r="I1615" s="10" t="s">
        <v>610</v>
      </c>
      <c r="J1615" s="10" t="s">
        <v>24354</v>
      </c>
      <c r="K1615" s="10" t="s">
        <v>29796</v>
      </c>
      <c r="L1615" s="10">
        <v>8</v>
      </c>
      <c r="M1615" s="10">
        <v>136.32</v>
      </c>
      <c r="N1615" s="10">
        <v>1090.56</v>
      </c>
      <c r="O1615" s="59">
        <v>0.05</v>
      </c>
      <c r="P1615" s="10">
        <v>54.53</v>
      </c>
      <c r="Q1615" s="10">
        <v>1036.03</v>
      </c>
      <c r="R1615" s="10" t="s">
        <v>575</v>
      </c>
      <c r="S1615" s="10" t="s">
        <v>585</v>
      </c>
      <c r="T1615" s="59">
        <v>0.25</v>
      </c>
      <c r="U1615" s="10">
        <v>259.01</v>
      </c>
    </row>
    <row r="1616" spans="1:21" x14ac:dyDescent="0.3">
      <c r="A1616" s="10" t="s">
        <v>29795</v>
      </c>
      <c r="B1616" s="61">
        <v>45305</v>
      </c>
      <c r="C1616" s="10" t="s">
        <v>14153</v>
      </c>
      <c r="D1616" s="10" t="s">
        <v>13998</v>
      </c>
      <c r="E1616" s="10" t="s">
        <v>592</v>
      </c>
      <c r="F1616" s="10" t="s">
        <v>18</v>
      </c>
      <c r="G1616" s="10" t="s">
        <v>569</v>
      </c>
      <c r="H1616" s="10" t="s">
        <v>544</v>
      </c>
      <c r="I1616" s="10" t="s">
        <v>10</v>
      </c>
      <c r="J1616" s="10" t="s">
        <v>29794</v>
      </c>
      <c r="K1616" s="10" t="s">
        <v>29163</v>
      </c>
      <c r="L1616" s="10">
        <v>6</v>
      </c>
      <c r="M1616" s="10">
        <v>547.32000000000005</v>
      </c>
      <c r="N1616" s="10">
        <v>3283.92</v>
      </c>
      <c r="O1616" s="59">
        <v>0.1</v>
      </c>
      <c r="P1616" s="10">
        <v>328.39</v>
      </c>
      <c r="Q1616" s="10">
        <v>2955.53</v>
      </c>
      <c r="R1616" s="10" t="s">
        <v>586</v>
      </c>
      <c r="S1616" s="10" t="s">
        <v>564</v>
      </c>
      <c r="T1616" s="59">
        <v>0.3</v>
      </c>
      <c r="U1616" s="10">
        <v>886.66</v>
      </c>
    </row>
    <row r="1617" spans="1:21" x14ac:dyDescent="0.3">
      <c r="A1617" s="10" t="s">
        <v>29793</v>
      </c>
      <c r="B1617" s="61">
        <v>45294</v>
      </c>
      <c r="C1617" s="10" t="s">
        <v>10739</v>
      </c>
      <c r="D1617" s="10" t="s">
        <v>29792</v>
      </c>
      <c r="E1617" s="10" t="s">
        <v>629</v>
      </c>
      <c r="F1617" s="10" t="s">
        <v>790</v>
      </c>
      <c r="G1617" s="10" t="s">
        <v>601</v>
      </c>
      <c r="H1617" s="10" t="s">
        <v>579</v>
      </c>
      <c r="I1617" s="10" t="s">
        <v>578</v>
      </c>
      <c r="J1617" s="10" t="s">
        <v>28556</v>
      </c>
      <c r="K1617" s="10" t="s">
        <v>29791</v>
      </c>
      <c r="L1617" s="10">
        <v>3</v>
      </c>
      <c r="M1617" s="10">
        <v>797.9</v>
      </c>
      <c r="N1617" s="10">
        <v>2393.6999999999998</v>
      </c>
      <c r="O1617" s="59">
        <v>0.2</v>
      </c>
      <c r="P1617" s="10">
        <v>478.74</v>
      </c>
      <c r="Q1617" s="10">
        <v>1914.96</v>
      </c>
      <c r="R1617" s="10" t="s">
        <v>586</v>
      </c>
      <c r="S1617" s="10" t="s">
        <v>585</v>
      </c>
      <c r="T1617" s="59">
        <v>0.25</v>
      </c>
      <c r="U1617" s="10">
        <v>478.74</v>
      </c>
    </row>
    <row r="1618" spans="1:21" x14ac:dyDescent="0.3">
      <c r="A1618" s="10" t="s">
        <v>29790</v>
      </c>
      <c r="B1618" s="61">
        <v>45095</v>
      </c>
      <c r="C1618" s="10" t="s">
        <v>1392</v>
      </c>
      <c r="D1618" s="10" t="s">
        <v>24566</v>
      </c>
      <c r="E1618" s="10" t="s">
        <v>581</v>
      </c>
      <c r="F1618" s="10" t="s">
        <v>580</v>
      </c>
      <c r="G1618" s="10" t="s">
        <v>601</v>
      </c>
      <c r="H1618" s="10" t="s">
        <v>590</v>
      </c>
      <c r="I1618" s="10" t="s">
        <v>635</v>
      </c>
      <c r="J1618" s="10" t="s">
        <v>29789</v>
      </c>
      <c r="K1618" s="10" t="s">
        <v>29788</v>
      </c>
      <c r="L1618" s="10">
        <v>10</v>
      </c>
      <c r="M1618" s="10">
        <v>482.19</v>
      </c>
      <c r="N1618" s="10">
        <v>4821.8999999999996</v>
      </c>
      <c r="O1618" s="59">
        <v>0</v>
      </c>
      <c r="P1618" s="10">
        <v>0</v>
      </c>
      <c r="Q1618" s="10">
        <v>4821.8999999999996</v>
      </c>
      <c r="R1618" s="10" t="s">
        <v>614</v>
      </c>
      <c r="S1618" s="10" t="s">
        <v>564</v>
      </c>
      <c r="T1618" s="59">
        <v>0.15</v>
      </c>
      <c r="U1618" s="10">
        <v>723.28</v>
      </c>
    </row>
    <row r="1619" spans="1:21" x14ac:dyDescent="0.3">
      <c r="A1619" s="10" t="s">
        <v>29787</v>
      </c>
      <c r="B1619" s="61">
        <v>45116</v>
      </c>
      <c r="C1619" s="10" t="s">
        <v>29786</v>
      </c>
      <c r="D1619" s="10" t="s">
        <v>29785</v>
      </c>
      <c r="E1619" s="10" t="s">
        <v>592</v>
      </c>
      <c r="F1619" s="10" t="s">
        <v>591</v>
      </c>
      <c r="G1619" s="10" t="s">
        <v>569</v>
      </c>
      <c r="H1619" s="10" t="s">
        <v>600</v>
      </c>
      <c r="I1619" s="10" t="s">
        <v>664</v>
      </c>
      <c r="J1619" s="10" t="s">
        <v>29784</v>
      </c>
      <c r="K1619" s="10" t="s">
        <v>29783</v>
      </c>
      <c r="L1619" s="10">
        <v>2</v>
      </c>
      <c r="M1619" s="10">
        <v>964.65</v>
      </c>
      <c r="N1619" s="10">
        <v>1929.3</v>
      </c>
      <c r="O1619" s="59">
        <v>0.1</v>
      </c>
      <c r="P1619" s="10">
        <v>192.93</v>
      </c>
      <c r="Q1619" s="10">
        <v>1736.37</v>
      </c>
      <c r="R1619" s="10" t="s">
        <v>586</v>
      </c>
      <c r="S1619" s="10" t="s">
        <v>607</v>
      </c>
      <c r="T1619" s="59">
        <v>0.25</v>
      </c>
      <c r="U1619" s="10">
        <v>434.09</v>
      </c>
    </row>
    <row r="1620" spans="1:21" x14ac:dyDescent="0.3">
      <c r="A1620" s="10" t="s">
        <v>29782</v>
      </c>
      <c r="B1620" s="61">
        <v>45047</v>
      </c>
      <c r="C1620" s="10" t="s">
        <v>955</v>
      </c>
      <c r="D1620" s="10" t="s">
        <v>29113</v>
      </c>
      <c r="E1620" s="10" t="s">
        <v>629</v>
      </c>
      <c r="F1620" s="10" t="s">
        <v>759</v>
      </c>
      <c r="G1620" s="10" t="s">
        <v>601</v>
      </c>
      <c r="H1620" s="10" t="s">
        <v>579</v>
      </c>
      <c r="I1620" s="10" t="s">
        <v>578</v>
      </c>
      <c r="J1620" s="10" t="s">
        <v>29781</v>
      </c>
      <c r="K1620" s="10" t="s">
        <v>29780</v>
      </c>
      <c r="L1620" s="10">
        <v>10</v>
      </c>
      <c r="M1620" s="10">
        <v>828.63</v>
      </c>
      <c r="N1620" s="10">
        <v>8286.2999999999993</v>
      </c>
      <c r="O1620" s="59">
        <v>0.1</v>
      </c>
      <c r="P1620" s="10">
        <v>828.63</v>
      </c>
      <c r="Q1620" s="10">
        <v>7457.67</v>
      </c>
      <c r="R1620" s="10" t="s">
        <v>575</v>
      </c>
      <c r="S1620" s="10" t="s">
        <v>564</v>
      </c>
      <c r="T1620" s="59">
        <v>0.25</v>
      </c>
      <c r="U1620" s="10">
        <v>1864.42</v>
      </c>
    </row>
    <row r="1621" spans="1:21" x14ac:dyDescent="0.3">
      <c r="A1621" s="10" t="s">
        <v>29779</v>
      </c>
      <c r="B1621" s="61">
        <v>44996</v>
      </c>
      <c r="C1621" s="10" t="s">
        <v>7450</v>
      </c>
      <c r="D1621" s="10" t="s">
        <v>17855</v>
      </c>
      <c r="E1621" s="10" t="s">
        <v>571</v>
      </c>
      <c r="F1621" s="10" t="s">
        <v>685</v>
      </c>
      <c r="G1621" s="10" t="s">
        <v>569</v>
      </c>
      <c r="H1621" s="10" t="s">
        <v>544</v>
      </c>
      <c r="I1621" s="10" t="s">
        <v>10</v>
      </c>
      <c r="J1621" s="10" t="s">
        <v>26878</v>
      </c>
      <c r="K1621" s="10" t="s">
        <v>1444</v>
      </c>
      <c r="L1621" s="10">
        <v>10</v>
      </c>
      <c r="M1621" s="10">
        <v>116.43</v>
      </c>
      <c r="N1621" s="10">
        <v>1164.3</v>
      </c>
      <c r="O1621" s="59">
        <v>0</v>
      </c>
      <c r="P1621" s="10">
        <v>0</v>
      </c>
      <c r="Q1621" s="10">
        <v>1164.3</v>
      </c>
      <c r="R1621" s="10" t="s">
        <v>575</v>
      </c>
      <c r="S1621" s="10" t="s">
        <v>607</v>
      </c>
      <c r="T1621" s="59">
        <v>0.25</v>
      </c>
      <c r="U1621" s="10">
        <v>291.07</v>
      </c>
    </row>
    <row r="1622" spans="1:21" x14ac:dyDescent="0.3">
      <c r="A1622" s="10" t="s">
        <v>29778</v>
      </c>
      <c r="B1622" s="61">
        <v>44961</v>
      </c>
      <c r="C1622" s="10" t="s">
        <v>29777</v>
      </c>
      <c r="D1622" s="10" t="s">
        <v>17110</v>
      </c>
      <c r="E1622" s="10" t="s">
        <v>629</v>
      </c>
      <c r="F1622" s="10" t="s">
        <v>628</v>
      </c>
      <c r="G1622" s="10" t="s">
        <v>601</v>
      </c>
      <c r="H1622" s="10" t="s">
        <v>544</v>
      </c>
      <c r="I1622" s="10" t="s">
        <v>610</v>
      </c>
      <c r="J1622" s="10" t="s">
        <v>15933</v>
      </c>
      <c r="K1622" s="10" t="s">
        <v>704</v>
      </c>
      <c r="L1622" s="10">
        <v>7</v>
      </c>
      <c r="M1622" s="10">
        <v>439.73</v>
      </c>
      <c r="N1622" s="10">
        <v>3078.11</v>
      </c>
      <c r="O1622" s="59">
        <v>0.05</v>
      </c>
      <c r="P1622" s="10">
        <v>153.91</v>
      </c>
      <c r="Q1622" s="10">
        <v>2924.2</v>
      </c>
      <c r="R1622" s="10" t="s">
        <v>586</v>
      </c>
      <c r="S1622" s="10" t="s">
        <v>596</v>
      </c>
      <c r="T1622" s="59">
        <v>0.3</v>
      </c>
      <c r="U1622" s="10">
        <v>877.26</v>
      </c>
    </row>
    <row r="1623" spans="1:21" x14ac:dyDescent="0.3">
      <c r="A1623" s="10" t="s">
        <v>29776</v>
      </c>
      <c r="B1623" s="61">
        <v>45039</v>
      </c>
      <c r="C1623" s="10" t="s">
        <v>15228</v>
      </c>
      <c r="D1623" s="10" t="s">
        <v>29775</v>
      </c>
      <c r="E1623" s="10" t="s">
        <v>629</v>
      </c>
      <c r="F1623" s="10" t="s">
        <v>759</v>
      </c>
      <c r="G1623" s="10" t="s">
        <v>601</v>
      </c>
      <c r="H1623" s="10" t="s">
        <v>544</v>
      </c>
      <c r="I1623" s="10" t="s">
        <v>568</v>
      </c>
      <c r="J1623" s="10" t="s">
        <v>29774</v>
      </c>
      <c r="K1623" s="10" t="s">
        <v>2917</v>
      </c>
      <c r="L1623" s="10">
        <v>10</v>
      </c>
      <c r="M1623" s="10">
        <v>245.74</v>
      </c>
      <c r="N1623" s="10">
        <v>2457.4</v>
      </c>
      <c r="O1623" s="59">
        <v>0.05</v>
      </c>
      <c r="P1623" s="10">
        <v>122.87</v>
      </c>
      <c r="Q1623" s="10">
        <v>2334.5300000000002</v>
      </c>
      <c r="R1623" s="10" t="s">
        <v>575</v>
      </c>
      <c r="S1623" s="10" t="s">
        <v>607</v>
      </c>
      <c r="T1623" s="59">
        <v>0.25</v>
      </c>
      <c r="U1623" s="10">
        <v>583.63</v>
      </c>
    </row>
    <row r="1624" spans="1:21" x14ac:dyDescent="0.3">
      <c r="A1624" s="10" t="s">
        <v>29773</v>
      </c>
      <c r="B1624" s="61">
        <v>45284</v>
      </c>
      <c r="C1624" s="10" t="s">
        <v>16792</v>
      </c>
      <c r="D1624" s="10" t="s">
        <v>29772</v>
      </c>
      <c r="E1624" s="10" t="s">
        <v>581</v>
      </c>
      <c r="F1624" s="10" t="s">
        <v>83</v>
      </c>
      <c r="G1624" s="10" t="s">
        <v>569</v>
      </c>
      <c r="H1624" s="10" t="s">
        <v>544</v>
      </c>
      <c r="I1624" s="10" t="s">
        <v>10</v>
      </c>
      <c r="J1624" s="10" t="s">
        <v>23304</v>
      </c>
      <c r="K1624" s="10" t="s">
        <v>19929</v>
      </c>
      <c r="L1624" s="10">
        <v>8</v>
      </c>
      <c r="M1624" s="10">
        <v>142.6</v>
      </c>
      <c r="N1624" s="10">
        <v>1140.8</v>
      </c>
      <c r="O1624" s="59">
        <v>0.2</v>
      </c>
      <c r="P1624" s="10">
        <v>228.16</v>
      </c>
      <c r="Q1624" s="10">
        <v>912.64</v>
      </c>
      <c r="R1624" s="10" t="s">
        <v>614</v>
      </c>
      <c r="S1624" s="10" t="s">
        <v>585</v>
      </c>
      <c r="T1624" s="59">
        <v>0.3</v>
      </c>
      <c r="U1624" s="10">
        <v>273.79000000000002</v>
      </c>
    </row>
    <row r="1625" spans="1:21" x14ac:dyDescent="0.3">
      <c r="A1625" s="10" t="s">
        <v>29771</v>
      </c>
      <c r="B1625" s="61">
        <v>45031</v>
      </c>
      <c r="C1625" s="10" t="s">
        <v>18128</v>
      </c>
      <c r="D1625" s="10" t="s">
        <v>12094</v>
      </c>
      <c r="E1625" s="10" t="s">
        <v>629</v>
      </c>
      <c r="F1625" s="10" t="s">
        <v>790</v>
      </c>
      <c r="G1625" s="10" t="s">
        <v>569</v>
      </c>
      <c r="H1625" s="10" t="s">
        <v>590</v>
      </c>
      <c r="I1625" s="10" t="s">
        <v>748</v>
      </c>
      <c r="J1625" s="10" t="s">
        <v>29770</v>
      </c>
      <c r="K1625" s="10" t="s">
        <v>2983</v>
      </c>
      <c r="L1625" s="10">
        <v>7</v>
      </c>
      <c r="M1625" s="10">
        <v>823.73</v>
      </c>
      <c r="N1625" s="10">
        <v>5766.11</v>
      </c>
      <c r="O1625" s="59">
        <v>0.05</v>
      </c>
      <c r="P1625" s="10">
        <v>288.31</v>
      </c>
      <c r="Q1625" s="10">
        <v>5477.8</v>
      </c>
      <c r="R1625" s="10" t="s">
        <v>565</v>
      </c>
      <c r="S1625" s="10" t="s">
        <v>564</v>
      </c>
      <c r="T1625" s="59">
        <v>0.3</v>
      </c>
      <c r="U1625" s="10">
        <v>1643.34</v>
      </c>
    </row>
    <row r="1626" spans="1:21" x14ac:dyDescent="0.3">
      <c r="A1626" s="10" t="s">
        <v>29769</v>
      </c>
      <c r="B1626" s="61">
        <v>45318</v>
      </c>
      <c r="C1626" s="10" t="s">
        <v>29768</v>
      </c>
      <c r="D1626" s="10" t="s">
        <v>29767</v>
      </c>
      <c r="E1626" s="10" t="s">
        <v>603</v>
      </c>
      <c r="F1626" s="10" t="s">
        <v>602</v>
      </c>
      <c r="G1626" s="10" t="s">
        <v>569</v>
      </c>
      <c r="H1626" s="10" t="s">
        <v>544</v>
      </c>
      <c r="I1626" s="10" t="s">
        <v>568</v>
      </c>
      <c r="J1626" s="10" t="s">
        <v>17356</v>
      </c>
      <c r="K1626" s="10" t="s">
        <v>29766</v>
      </c>
      <c r="L1626" s="10">
        <v>2</v>
      </c>
      <c r="M1626" s="10">
        <v>314.67</v>
      </c>
      <c r="N1626" s="10">
        <v>629.34</v>
      </c>
      <c r="O1626" s="59">
        <v>0.1</v>
      </c>
      <c r="P1626" s="10">
        <v>62.93</v>
      </c>
      <c r="Q1626" s="10">
        <v>566.41</v>
      </c>
      <c r="R1626" s="10" t="s">
        <v>575</v>
      </c>
      <c r="S1626" s="10" t="s">
        <v>585</v>
      </c>
      <c r="T1626" s="59">
        <v>0.25</v>
      </c>
      <c r="U1626" s="10">
        <v>141.6</v>
      </c>
    </row>
    <row r="1627" spans="1:21" x14ac:dyDescent="0.3">
      <c r="A1627" s="10" t="s">
        <v>29765</v>
      </c>
      <c r="B1627" s="61">
        <v>45113</v>
      </c>
      <c r="C1627" s="10" t="s">
        <v>5183</v>
      </c>
      <c r="D1627" s="10" t="s">
        <v>29764</v>
      </c>
      <c r="E1627" s="10" t="s">
        <v>629</v>
      </c>
      <c r="F1627" s="10" t="s">
        <v>790</v>
      </c>
      <c r="G1627" s="10" t="s">
        <v>569</v>
      </c>
      <c r="H1627" s="10" t="s">
        <v>544</v>
      </c>
      <c r="I1627" s="10" t="s">
        <v>610</v>
      </c>
      <c r="J1627" s="10" t="s">
        <v>29763</v>
      </c>
      <c r="K1627" s="10" t="s">
        <v>6993</v>
      </c>
      <c r="L1627" s="10">
        <v>9</v>
      </c>
      <c r="M1627" s="10">
        <v>406.73</v>
      </c>
      <c r="N1627" s="10">
        <v>3660.57</v>
      </c>
      <c r="O1627" s="59">
        <v>0</v>
      </c>
      <c r="P1627" s="10">
        <v>0</v>
      </c>
      <c r="Q1627" s="10">
        <v>3660.57</v>
      </c>
      <c r="R1627" s="10" t="s">
        <v>575</v>
      </c>
      <c r="S1627" s="10" t="s">
        <v>585</v>
      </c>
      <c r="T1627" s="59">
        <v>0.25</v>
      </c>
      <c r="U1627" s="10">
        <v>915.14</v>
      </c>
    </row>
    <row r="1628" spans="1:21" x14ac:dyDescent="0.3">
      <c r="A1628" s="10" t="s">
        <v>29762</v>
      </c>
      <c r="B1628" s="61">
        <v>45356</v>
      </c>
      <c r="C1628" s="10" t="s">
        <v>19588</v>
      </c>
      <c r="D1628" s="10" t="s">
        <v>29761</v>
      </c>
      <c r="E1628" s="10" t="s">
        <v>581</v>
      </c>
      <c r="F1628" s="10" t="s">
        <v>580</v>
      </c>
      <c r="G1628" s="10" t="s">
        <v>601</v>
      </c>
      <c r="H1628" s="10" t="s">
        <v>544</v>
      </c>
      <c r="I1628" s="10" t="s">
        <v>10</v>
      </c>
      <c r="J1628" s="10" t="s">
        <v>28436</v>
      </c>
      <c r="K1628" s="10" t="s">
        <v>29760</v>
      </c>
      <c r="L1628" s="10">
        <v>9</v>
      </c>
      <c r="M1628" s="10">
        <v>882.95</v>
      </c>
      <c r="N1628" s="10">
        <v>7946.55</v>
      </c>
      <c r="O1628" s="59">
        <v>0</v>
      </c>
      <c r="P1628" s="10">
        <v>0</v>
      </c>
      <c r="Q1628" s="10">
        <v>7946.55</v>
      </c>
      <c r="R1628" s="10" t="s">
        <v>575</v>
      </c>
      <c r="S1628" s="10" t="s">
        <v>585</v>
      </c>
      <c r="T1628" s="59">
        <v>0.15</v>
      </c>
      <c r="U1628" s="10">
        <v>1191.98</v>
      </c>
    </row>
    <row r="1629" spans="1:21" x14ac:dyDescent="0.3">
      <c r="A1629" s="10" t="s">
        <v>29759</v>
      </c>
      <c r="B1629" s="61">
        <v>45318</v>
      </c>
      <c r="C1629" s="10" t="s">
        <v>15887</v>
      </c>
      <c r="D1629" s="10" t="s">
        <v>28612</v>
      </c>
      <c r="E1629" s="10" t="s">
        <v>581</v>
      </c>
      <c r="F1629" s="10" t="s">
        <v>7</v>
      </c>
      <c r="G1629" s="10" t="s">
        <v>601</v>
      </c>
      <c r="H1629" s="10" t="s">
        <v>590</v>
      </c>
      <c r="I1629" s="10" t="s">
        <v>589</v>
      </c>
      <c r="J1629" s="10" t="s">
        <v>29758</v>
      </c>
      <c r="K1629" s="10" t="s">
        <v>25020</v>
      </c>
      <c r="L1629" s="10">
        <v>5</v>
      </c>
      <c r="M1629" s="10">
        <v>863.31</v>
      </c>
      <c r="N1629" s="10">
        <v>4316.55</v>
      </c>
      <c r="O1629" s="59">
        <v>0.1</v>
      </c>
      <c r="P1629" s="10">
        <v>431.66</v>
      </c>
      <c r="Q1629" s="10">
        <v>3884.89</v>
      </c>
      <c r="R1629" s="10" t="s">
        <v>614</v>
      </c>
      <c r="S1629" s="10" t="s">
        <v>564</v>
      </c>
      <c r="T1629" s="59">
        <v>0.3</v>
      </c>
      <c r="U1629" s="10">
        <v>1165.47</v>
      </c>
    </row>
    <row r="1630" spans="1:21" x14ac:dyDescent="0.3">
      <c r="A1630" s="10" t="s">
        <v>29757</v>
      </c>
      <c r="B1630" s="61">
        <v>45177</v>
      </c>
      <c r="C1630" s="10" t="s">
        <v>29756</v>
      </c>
      <c r="D1630" s="10" t="s">
        <v>7649</v>
      </c>
      <c r="E1630" s="10" t="s">
        <v>571</v>
      </c>
      <c r="F1630" s="10" t="s">
        <v>570</v>
      </c>
      <c r="G1630" s="10" t="s">
        <v>601</v>
      </c>
      <c r="H1630" s="10" t="s">
        <v>544</v>
      </c>
      <c r="I1630" s="10" t="s">
        <v>10</v>
      </c>
      <c r="J1630" s="10" t="s">
        <v>2613</v>
      </c>
      <c r="K1630" s="10" t="s">
        <v>9045</v>
      </c>
      <c r="L1630" s="10">
        <v>9</v>
      </c>
      <c r="M1630" s="10">
        <v>658.69</v>
      </c>
      <c r="N1630" s="10">
        <v>5928.21</v>
      </c>
      <c r="O1630" s="59">
        <v>0</v>
      </c>
      <c r="P1630" s="10">
        <v>0</v>
      </c>
      <c r="Q1630" s="10">
        <v>5928.21</v>
      </c>
      <c r="R1630" s="10" t="s">
        <v>575</v>
      </c>
      <c r="S1630" s="10" t="s">
        <v>585</v>
      </c>
      <c r="T1630" s="59">
        <v>0.15</v>
      </c>
      <c r="U1630" s="10">
        <v>889.23</v>
      </c>
    </row>
    <row r="1631" spans="1:21" x14ac:dyDescent="0.3">
      <c r="A1631" s="10" t="s">
        <v>29755</v>
      </c>
      <c r="B1631" s="61">
        <v>45195</v>
      </c>
      <c r="C1631" s="10" t="s">
        <v>18702</v>
      </c>
      <c r="D1631" s="10" t="s">
        <v>29754</v>
      </c>
      <c r="E1631" s="10" t="s">
        <v>581</v>
      </c>
      <c r="F1631" s="10" t="s">
        <v>83</v>
      </c>
      <c r="G1631" s="10" t="s">
        <v>601</v>
      </c>
      <c r="H1631" s="10" t="s">
        <v>579</v>
      </c>
      <c r="I1631" s="10" t="s">
        <v>722</v>
      </c>
      <c r="J1631" s="10" t="s">
        <v>7093</v>
      </c>
      <c r="K1631" s="10" t="s">
        <v>29753</v>
      </c>
      <c r="L1631" s="10">
        <v>8</v>
      </c>
      <c r="M1631" s="10">
        <v>791.57</v>
      </c>
      <c r="N1631" s="10">
        <v>6332.56</v>
      </c>
      <c r="O1631" s="59">
        <v>0.05</v>
      </c>
      <c r="P1631" s="10">
        <v>316.63</v>
      </c>
      <c r="Q1631" s="10">
        <v>6015.93</v>
      </c>
      <c r="R1631" s="10" t="s">
        <v>614</v>
      </c>
      <c r="S1631" s="10" t="s">
        <v>585</v>
      </c>
      <c r="T1631" s="59">
        <v>0.25</v>
      </c>
      <c r="U1631" s="10">
        <v>1503.98</v>
      </c>
    </row>
    <row r="1632" spans="1:21" x14ac:dyDescent="0.3">
      <c r="A1632" s="10" t="s">
        <v>29752</v>
      </c>
      <c r="B1632" s="61">
        <v>45191</v>
      </c>
      <c r="C1632" s="10" t="s">
        <v>3206</v>
      </c>
      <c r="D1632" s="10" t="s">
        <v>1491</v>
      </c>
      <c r="E1632" s="10" t="s">
        <v>629</v>
      </c>
      <c r="F1632" s="10" t="s">
        <v>790</v>
      </c>
      <c r="G1632" s="10" t="s">
        <v>601</v>
      </c>
      <c r="H1632" s="10" t="s">
        <v>600</v>
      </c>
      <c r="I1632" s="10" t="s">
        <v>627</v>
      </c>
      <c r="J1632" s="10" t="s">
        <v>29751</v>
      </c>
      <c r="K1632" s="10" t="s">
        <v>28746</v>
      </c>
      <c r="L1632" s="10">
        <v>5</v>
      </c>
      <c r="M1632" s="10">
        <v>690.2</v>
      </c>
      <c r="N1632" s="10">
        <v>3451</v>
      </c>
      <c r="O1632" s="59">
        <v>0.05</v>
      </c>
      <c r="P1632" s="10">
        <v>172.55</v>
      </c>
      <c r="Q1632" s="10">
        <v>3278.45</v>
      </c>
      <c r="R1632" s="10" t="s">
        <v>575</v>
      </c>
      <c r="S1632" s="10" t="s">
        <v>564</v>
      </c>
      <c r="T1632" s="59">
        <v>0.15</v>
      </c>
      <c r="U1632" s="10">
        <v>491.77</v>
      </c>
    </row>
    <row r="1633" spans="1:21" x14ac:dyDescent="0.3">
      <c r="A1633" s="10" t="s">
        <v>29750</v>
      </c>
      <c r="B1633" s="61">
        <v>45211</v>
      </c>
      <c r="C1633" s="10" t="s">
        <v>13969</v>
      </c>
      <c r="D1633" s="10" t="s">
        <v>29749</v>
      </c>
      <c r="E1633" s="10" t="s">
        <v>592</v>
      </c>
      <c r="F1633" s="10" t="s">
        <v>18</v>
      </c>
      <c r="G1633" s="10" t="s">
        <v>601</v>
      </c>
      <c r="H1633" s="10" t="s">
        <v>579</v>
      </c>
      <c r="I1633" s="10" t="s">
        <v>578</v>
      </c>
      <c r="J1633" s="10" t="s">
        <v>29748</v>
      </c>
      <c r="K1633" s="10" t="s">
        <v>13213</v>
      </c>
      <c r="L1633" s="10">
        <v>6</v>
      </c>
      <c r="M1633" s="10">
        <v>974.82</v>
      </c>
      <c r="N1633" s="10">
        <v>5848.92</v>
      </c>
      <c r="O1633" s="59">
        <v>0</v>
      </c>
      <c r="P1633" s="10">
        <v>0</v>
      </c>
      <c r="Q1633" s="10">
        <v>5848.92</v>
      </c>
      <c r="R1633" s="10" t="s">
        <v>565</v>
      </c>
      <c r="S1633" s="10" t="s">
        <v>596</v>
      </c>
      <c r="T1633" s="59">
        <v>0.25</v>
      </c>
      <c r="U1633" s="10">
        <v>1462.23</v>
      </c>
    </row>
    <row r="1634" spans="1:21" x14ac:dyDescent="0.3">
      <c r="A1634" s="10" t="s">
        <v>29747</v>
      </c>
      <c r="B1634" s="61">
        <v>45291</v>
      </c>
      <c r="C1634" s="10" t="s">
        <v>19677</v>
      </c>
      <c r="D1634" s="10" t="s">
        <v>22136</v>
      </c>
      <c r="E1634" s="10" t="s">
        <v>603</v>
      </c>
      <c r="F1634" s="10" t="s">
        <v>602</v>
      </c>
      <c r="G1634" s="10" t="s">
        <v>569</v>
      </c>
      <c r="H1634" s="10" t="s">
        <v>579</v>
      </c>
      <c r="I1634" s="10" t="s">
        <v>722</v>
      </c>
      <c r="J1634" s="10" t="s">
        <v>16876</v>
      </c>
      <c r="K1634" s="10" t="s">
        <v>16302</v>
      </c>
      <c r="L1634" s="10">
        <v>7</v>
      </c>
      <c r="M1634" s="10">
        <v>316.95</v>
      </c>
      <c r="N1634" s="10">
        <v>2218.65</v>
      </c>
      <c r="O1634" s="59">
        <v>0.05</v>
      </c>
      <c r="P1634" s="10">
        <v>110.93</v>
      </c>
      <c r="Q1634" s="10">
        <v>2107.7199999999998</v>
      </c>
      <c r="R1634" s="10" t="s">
        <v>565</v>
      </c>
      <c r="S1634" s="10" t="s">
        <v>585</v>
      </c>
      <c r="T1634" s="59">
        <v>0.3</v>
      </c>
      <c r="U1634" s="10">
        <v>632.32000000000005</v>
      </c>
    </row>
    <row r="1635" spans="1:21" x14ac:dyDescent="0.3">
      <c r="A1635" s="10" t="s">
        <v>29746</v>
      </c>
      <c r="B1635" s="61">
        <v>45217</v>
      </c>
      <c r="C1635" s="10" t="s">
        <v>5255</v>
      </c>
      <c r="D1635" s="10" t="s">
        <v>12827</v>
      </c>
      <c r="E1635" s="10" t="s">
        <v>571</v>
      </c>
      <c r="F1635" s="10" t="s">
        <v>685</v>
      </c>
      <c r="G1635" s="10" t="s">
        <v>601</v>
      </c>
      <c r="H1635" s="10" t="s">
        <v>600</v>
      </c>
      <c r="I1635" s="10" t="s">
        <v>664</v>
      </c>
      <c r="J1635" s="10" t="s">
        <v>29745</v>
      </c>
      <c r="K1635" s="10" t="s">
        <v>29744</v>
      </c>
      <c r="L1635" s="10">
        <v>5</v>
      </c>
      <c r="M1635" s="10">
        <v>927.04</v>
      </c>
      <c r="N1635" s="10">
        <v>4635.2</v>
      </c>
      <c r="O1635" s="59">
        <v>0</v>
      </c>
      <c r="P1635" s="10">
        <v>0</v>
      </c>
      <c r="Q1635" s="10">
        <v>4635.2</v>
      </c>
      <c r="R1635" s="10" t="s">
        <v>575</v>
      </c>
      <c r="S1635" s="10" t="s">
        <v>564</v>
      </c>
      <c r="T1635" s="59">
        <v>0.15</v>
      </c>
      <c r="U1635" s="10">
        <v>695.28</v>
      </c>
    </row>
    <row r="1636" spans="1:21" x14ac:dyDescent="0.3">
      <c r="A1636" s="10" t="s">
        <v>29743</v>
      </c>
      <c r="B1636" s="61">
        <v>45005</v>
      </c>
      <c r="C1636" s="10" t="s">
        <v>7849</v>
      </c>
      <c r="D1636" s="10" t="s">
        <v>28798</v>
      </c>
      <c r="E1636" s="10" t="s">
        <v>603</v>
      </c>
      <c r="F1636" s="10" t="s">
        <v>602</v>
      </c>
      <c r="G1636" s="10" t="s">
        <v>601</v>
      </c>
      <c r="H1636" s="10" t="s">
        <v>590</v>
      </c>
      <c r="I1636" s="10" t="s">
        <v>635</v>
      </c>
      <c r="J1636" s="10" t="s">
        <v>29742</v>
      </c>
      <c r="K1636" s="10" t="s">
        <v>29741</v>
      </c>
      <c r="L1636" s="10">
        <v>10</v>
      </c>
      <c r="M1636" s="10">
        <v>226.73</v>
      </c>
      <c r="N1636" s="10">
        <v>2267.3000000000002</v>
      </c>
      <c r="O1636" s="59">
        <v>0.05</v>
      </c>
      <c r="P1636" s="10">
        <v>113.37</v>
      </c>
      <c r="Q1636" s="10">
        <v>2153.9299999999998</v>
      </c>
      <c r="R1636" s="10" t="s">
        <v>614</v>
      </c>
      <c r="S1636" s="10" t="s">
        <v>564</v>
      </c>
      <c r="T1636" s="59">
        <v>0.15</v>
      </c>
      <c r="U1636" s="10">
        <v>323.08999999999997</v>
      </c>
    </row>
    <row r="1637" spans="1:21" x14ac:dyDescent="0.3">
      <c r="A1637" s="10" t="s">
        <v>29740</v>
      </c>
      <c r="B1637" s="61">
        <v>45077</v>
      </c>
      <c r="C1637" s="10" t="s">
        <v>5370</v>
      </c>
      <c r="D1637" s="10" t="s">
        <v>29739</v>
      </c>
      <c r="E1637" s="10" t="s">
        <v>629</v>
      </c>
      <c r="F1637" s="10" t="s">
        <v>759</v>
      </c>
      <c r="G1637" s="10" t="s">
        <v>601</v>
      </c>
      <c r="H1637" s="10" t="s">
        <v>590</v>
      </c>
      <c r="I1637" s="10" t="s">
        <v>635</v>
      </c>
      <c r="J1637" s="10" t="s">
        <v>29738</v>
      </c>
      <c r="K1637" s="10" t="s">
        <v>17380</v>
      </c>
      <c r="L1637" s="10">
        <v>9</v>
      </c>
      <c r="M1637" s="10">
        <v>676.83</v>
      </c>
      <c r="N1637" s="10">
        <v>6091.47</v>
      </c>
      <c r="O1637" s="59">
        <v>0</v>
      </c>
      <c r="P1637" s="10">
        <v>0</v>
      </c>
      <c r="Q1637" s="10">
        <v>6091.47</v>
      </c>
      <c r="R1637" s="10" t="s">
        <v>614</v>
      </c>
      <c r="S1637" s="10" t="s">
        <v>596</v>
      </c>
      <c r="T1637" s="59">
        <v>0.15</v>
      </c>
      <c r="U1637" s="10">
        <v>913.72</v>
      </c>
    </row>
    <row r="1638" spans="1:21" x14ac:dyDescent="0.3">
      <c r="A1638" s="10" t="s">
        <v>29737</v>
      </c>
      <c r="B1638" s="61">
        <v>44979</v>
      </c>
      <c r="C1638" s="10" t="s">
        <v>29736</v>
      </c>
      <c r="D1638" s="10" t="s">
        <v>29735</v>
      </c>
      <c r="E1638" s="10" t="s">
        <v>603</v>
      </c>
      <c r="F1638" s="10" t="s">
        <v>636</v>
      </c>
      <c r="G1638" s="10" t="s">
        <v>569</v>
      </c>
      <c r="H1638" s="10" t="s">
        <v>590</v>
      </c>
      <c r="I1638" s="10" t="s">
        <v>635</v>
      </c>
      <c r="J1638" s="10" t="s">
        <v>29734</v>
      </c>
      <c r="K1638" s="10" t="s">
        <v>29733</v>
      </c>
      <c r="L1638" s="10">
        <v>2</v>
      </c>
      <c r="M1638" s="10">
        <v>625.76</v>
      </c>
      <c r="N1638" s="10">
        <v>1251.52</v>
      </c>
      <c r="O1638" s="59">
        <v>0</v>
      </c>
      <c r="P1638" s="10">
        <v>0</v>
      </c>
      <c r="Q1638" s="10">
        <v>1251.52</v>
      </c>
      <c r="R1638" s="10" t="s">
        <v>586</v>
      </c>
      <c r="S1638" s="10" t="s">
        <v>607</v>
      </c>
      <c r="T1638" s="59">
        <v>0.15</v>
      </c>
      <c r="U1638" s="10">
        <v>187.73</v>
      </c>
    </row>
    <row r="1639" spans="1:21" x14ac:dyDescent="0.3">
      <c r="A1639" s="10" t="s">
        <v>29732</v>
      </c>
      <c r="B1639" s="61">
        <v>45113</v>
      </c>
      <c r="C1639" s="10" t="s">
        <v>16378</v>
      </c>
      <c r="D1639" s="10" t="s">
        <v>21148</v>
      </c>
      <c r="E1639" s="10" t="s">
        <v>629</v>
      </c>
      <c r="F1639" s="10" t="s">
        <v>759</v>
      </c>
      <c r="G1639" s="10" t="s">
        <v>569</v>
      </c>
      <c r="H1639" s="10" t="s">
        <v>579</v>
      </c>
      <c r="I1639" s="10" t="s">
        <v>722</v>
      </c>
      <c r="J1639" s="10" t="s">
        <v>24051</v>
      </c>
      <c r="K1639" s="10" t="s">
        <v>12922</v>
      </c>
      <c r="L1639" s="10">
        <v>2</v>
      </c>
      <c r="M1639" s="10">
        <v>715.42</v>
      </c>
      <c r="N1639" s="10">
        <v>1430.84</v>
      </c>
      <c r="O1639" s="59">
        <v>0.2</v>
      </c>
      <c r="P1639" s="10">
        <v>286.17</v>
      </c>
      <c r="Q1639" s="10">
        <v>1144.67</v>
      </c>
      <c r="R1639" s="10" t="s">
        <v>614</v>
      </c>
      <c r="S1639" s="10" t="s">
        <v>585</v>
      </c>
      <c r="T1639" s="59">
        <v>0.3</v>
      </c>
      <c r="U1639" s="10">
        <v>343.4</v>
      </c>
    </row>
    <row r="1640" spans="1:21" x14ac:dyDescent="0.3">
      <c r="A1640" s="10" t="s">
        <v>29731</v>
      </c>
      <c r="B1640" s="61">
        <v>45375</v>
      </c>
      <c r="C1640" s="10" t="s">
        <v>15750</v>
      </c>
      <c r="D1640" s="10" t="s">
        <v>29730</v>
      </c>
      <c r="E1640" s="10" t="s">
        <v>571</v>
      </c>
      <c r="F1640" s="10" t="s">
        <v>11</v>
      </c>
      <c r="G1640" s="10" t="s">
        <v>569</v>
      </c>
      <c r="H1640" s="10" t="s">
        <v>544</v>
      </c>
      <c r="I1640" s="10" t="s">
        <v>568</v>
      </c>
      <c r="J1640" s="10" t="s">
        <v>29122</v>
      </c>
      <c r="K1640" s="10" t="s">
        <v>29729</v>
      </c>
      <c r="L1640" s="10">
        <v>9</v>
      </c>
      <c r="M1640" s="10">
        <v>972.07</v>
      </c>
      <c r="N1640" s="10">
        <v>8748.6299999999992</v>
      </c>
      <c r="O1640" s="59">
        <v>0.2</v>
      </c>
      <c r="P1640" s="10">
        <v>1749.73</v>
      </c>
      <c r="Q1640" s="10">
        <v>6998.9</v>
      </c>
      <c r="R1640" s="10" t="s">
        <v>614</v>
      </c>
      <c r="S1640" s="10" t="s">
        <v>585</v>
      </c>
      <c r="T1640" s="59">
        <v>0.15</v>
      </c>
      <c r="U1640" s="10">
        <v>1049.83</v>
      </c>
    </row>
    <row r="1641" spans="1:21" x14ac:dyDescent="0.3">
      <c r="A1641" s="10" t="s">
        <v>29728</v>
      </c>
      <c r="B1641" s="61">
        <v>44996</v>
      </c>
      <c r="C1641" s="10" t="s">
        <v>29727</v>
      </c>
      <c r="D1641" s="10" t="s">
        <v>16436</v>
      </c>
      <c r="E1641" s="10" t="s">
        <v>571</v>
      </c>
      <c r="F1641" s="10" t="s">
        <v>570</v>
      </c>
      <c r="G1641" s="10" t="s">
        <v>569</v>
      </c>
      <c r="H1641" s="10" t="s">
        <v>600</v>
      </c>
      <c r="I1641" s="10" t="s">
        <v>627</v>
      </c>
      <c r="J1641" s="10" t="s">
        <v>27389</v>
      </c>
      <c r="K1641" s="10" t="s">
        <v>29726</v>
      </c>
      <c r="L1641" s="10">
        <v>1</v>
      </c>
      <c r="M1641" s="10">
        <v>805.59</v>
      </c>
      <c r="N1641" s="10">
        <v>805.59</v>
      </c>
      <c r="O1641" s="59">
        <v>0.05</v>
      </c>
      <c r="P1641" s="10">
        <v>40.28</v>
      </c>
      <c r="Q1641" s="10">
        <v>765.31</v>
      </c>
      <c r="R1641" s="10" t="s">
        <v>586</v>
      </c>
      <c r="S1641" s="10" t="s">
        <v>585</v>
      </c>
      <c r="T1641" s="59">
        <v>0.25</v>
      </c>
      <c r="U1641" s="10">
        <v>191.33</v>
      </c>
    </row>
    <row r="1642" spans="1:21" x14ac:dyDescent="0.3">
      <c r="A1642" s="10" t="s">
        <v>29725</v>
      </c>
      <c r="B1642" s="61">
        <v>44944</v>
      </c>
      <c r="C1642" s="10" t="s">
        <v>12095</v>
      </c>
      <c r="D1642" s="10" t="s">
        <v>29724</v>
      </c>
      <c r="E1642" s="10" t="s">
        <v>603</v>
      </c>
      <c r="F1642" s="10" t="s">
        <v>658</v>
      </c>
      <c r="G1642" s="10" t="s">
        <v>601</v>
      </c>
      <c r="H1642" s="10" t="s">
        <v>579</v>
      </c>
      <c r="I1642" s="10" t="s">
        <v>722</v>
      </c>
      <c r="J1642" s="10" t="s">
        <v>18342</v>
      </c>
      <c r="K1642" s="10" t="s">
        <v>29723</v>
      </c>
      <c r="L1642" s="10">
        <v>8</v>
      </c>
      <c r="M1642" s="10">
        <v>824.95</v>
      </c>
      <c r="N1642" s="10">
        <v>6599.6</v>
      </c>
      <c r="O1642" s="59">
        <v>0.05</v>
      </c>
      <c r="P1642" s="10">
        <v>329.98</v>
      </c>
      <c r="Q1642" s="10">
        <v>6269.62</v>
      </c>
      <c r="R1642" s="10" t="s">
        <v>575</v>
      </c>
      <c r="S1642" s="10" t="s">
        <v>564</v>
      </c>
      <c r="T1642" s="59">
        <v>0.25</v>
      </c>
      <c r="U1642" s="10">
        <v>1567.4</v>
      </c>
    </row>
    <row r="1643" spans="1:21" x14ac:dyDescent="0.3">
      <c r="A1643" s="10" t="s">
        <v>29722</v>
      </c>
      <c r="B1643" s="61">
        <v>45250</v>
      </c>
      <c r="C1643" s="10" t="s">
        <v>29721</v>
      </c>
      <c r="D1643" s="10" t="s">
        <v>22930</v>
      </c>
      <c r="E1643" s="10" t="s">
        <v>592</v>
      </c>
      <c r="F1643" s="10" t="s">
        <v>591</v>
      </c>
      <c r="G1643" s="10" t="s">
        <v>569</v>
      </c>
      <c r="H1643" s="10" t="s">
        <v>590</v>
      </c>
      <c r="I1643" s="10" t="s">
        <v>589</v>
      </c>
      <c r="J1643" s="10" t="s">
        <v>29720</v>
      </c>
      <c r="K1643" s="10" t="s">
        <v>29719</v>
      </c>
      <c r="L1643" s="10">
        <v>7</v>
      </c>
      <c r="M1643" s="10">
        <v>959.45</v>
      </c>
      <c r="N1643" s="10">
        <v>6716.15</v>
      </c>
      <c r="O1643" s="59">
        <v>0.2</v>
      </c>
      <c r="P1643" s="10">
        <v>1343.23</v>
      </c>
      <c r="Q1643" s="10">
        <v>5372.92</v>
      </c>
      <c r="R1643" s="10" t="s">
        <v>586</v>
      </c>
      <c r="S1643" s="10" t="s">
        <v>596</v>
      </c>
      <c r="T1643" s="59">
        <v>0.15</v>
      </c>
      <c r="U1643" s="10">
        <v>805.94</v>
      </c>
    </row>
    <row r="1644" spans="1:21" x14ac:dyDescent="0.3">
      <c r="A1644" s="10" t="s">
        <v>29718</v>
      </c>
      <c r="B1644" s="61">
        <v>45346</v>
      </c>
      <c r="C1644" s="10" t="s">
        <v>2429</v>
      </c>
      <c r="D1644" s="10" t="s">
        <v>8977</v>
      </c>
      <c r="E1644" s="10" t="s">
        <v>603</v>
      </c>
      <c r="F1644" s="10" t="s">
        <v>658</v>
      </c>
      <c r="G1644" s="10" t="s">
        <v>569</v>
      </c>
      <c r="H1644" s="10" t="s">
        <v>579</v>
      </c>
      <c r="I1644" s="10" t="s">
        <v>711</v>
      </c>
      <c r="J1644" s="10" t="s">
        <v>11365</v>
      </c>
      <c r="K1644" s="10" t="s">
        <v>29717</v>
      </c>
      <c r="L1644" s="10">
        <v>5</v>
      </c>
      <c r="M1644" s="10">
        <v>454.21</v>
      </c>
      <c r="N1644" s="10">
        <v>2271.0500000000002</v>
      </c>
      <c r="O1644" s="59">
        <v>0.2</v>
      </c>
      <c r="P1644" s="10">
        <v>454.21</v>
      </c>
      <c r="Q1644" s="10">
        <v>1816.84</v>
      </c>
      <c r="R1644" s="10" t="s">
        <v>586</v>
      </c>
      <c r="S1644" s="10" t="s">
        <v>607</v>
      </c>
      <c r="T1644" s="59">
        <v>0.15</v>
      </c>
      <c r="U1644" s="10">
        <v>272.52999999999997</v>
      </c>
    </row>
    <row r="1645" spans="1:21" x14ac:dyDescent="0.3">
      <c r="A1645" s="10" t="s">
        <v>29716</v>
      </c>
      <c r="B1645" s="61">
        <v>45213</v>
      </c>
      <c r="C1645" s="10" t="s">
        <v>14229</v>
      </c>
      <c r="D1645" s="10" t="s">
        <v>29715</v>
      </c>
      <c r="E1645" s="10" t="s">
        <v>571</v>
      </c>
      <c r="F1645" s="10" t="s">
        <v>685</v>
      </c>
      <c r="G1645" s="10" t="s">
        <v>569</v>
      </c>
      <c r="H1645" s="10" t="s">
        <v>544</v>
      </c>
      <c r="I1645" s="10" t="s">
        <v>568</v>
      </c>
      <c r="J1645" s="10" t="s">
        <v>9122</v>
      </c>
      <c r="K1645" s="10" t="s">
        <v>15019</v>
      </c>
      <c r="L1645" s="10">
        <v>7</v>
      </c>
      <c r="M1645" s="10">
        <v>984.46</v>
      </c>
      <c r="N1645" s="10">
        <v>6891.22</v>
      </c>
      <c r="O1645" s="59">
        <v>0.05</v>
      </c>
      <c r="P1645" s="10">
        <v>344.56</v>
      </c>
      <c r="Q1645" s="10">
        <v>6546.66</v>
      </c>
      <c r="R1645" s="10" t="s">
        <v>586</v>
      </c>
      <c r="S1645" s="10" t="s">
        <v>607</v>
      </c>
      <c r="T1645" s="59">
        <v>0.25</v>
      </c>
      <c r="U1645" s="10">
        <v>1636.66</v>
      </c>
    </row>
    <row r="1646" spans="1:21" x14ac:dyDescent="0.3">
      <c r="A1646" s="10" t="s">
        <v>29714</v>
      </c>
      <c r="B1646" s="61">
        <v>45254</v>
      </c>
      <c r="C1646" s="10" t="s">
        <v>25459</v>
      </c>
      <c r="D1646" s="10" t="s">
        <v>9208</v>
      </c>
      <c r="E1646" s="10" t="s">
        <v>571</v>
      </c>
      <c r="F1646" s="10" t="s">
        <v>11</v>
      </c>
      <c r="G1646" s="10" t="s">
        <v>569</v>
      </c>
      <c r="H1646" s="10" t="s">
        <v>544</v>
      </c>
      <c r="I1646" s="10" t="s">
        <v>10</v>
      </c>
      <c r="J1646" s="10" t="s">
        <v>27505</v>
      </c>
      <c r="K1646" s="10" t="s">
        <v>29536</v>
      </c>
      <c r="L1646" s="10">
        <v>5</v>
      </c>
      <c r="M1646" s="10">
        <v>398.87</v>
      </c>
      <c r="N1646" s="10">
        <v>1994.35</v>
      </c>
      <c r="O1646" s="59">
        <v>0.2</v>
      </c>
      <c r="P1646" s="10">
        <v>398.87</v>
      </c>
      <c r="Q1646" s="10">
        <v>1595.48</v>
      </c>
      <c r="R1646" s="10" t="s">
        <v>614</v>
      </c>
      <c r="S1646" s="10" t="s">
        <v>607</v>
      </c>
      <c r="T1646" s="59">
        <v>0.25</v>
      </c>
      <c r="U1646" s="10">
        <v>398.87</v>
      </c>
    </row>
    <row r="1647" spans="1:21" x14ac:dyDescent="0.3">
      <c r="A1647" s="10" t="s">
        <v>29713</v>
      </c>
      <c r="B1647" s="61">
        <v>45149</v>
      </c>
      <c r="C1647" s="10" t="s">
        <v>20757</v>
      </c>
      <c r="D1647" s="10" t="s">
        <v>29712</v>
      </c>
      <c r="E1647" s="10" t="s">
        <v>571</v>
      </c>
      <c r="F1647" s="10" t="s">
        <v>685</v>
      </c>
      <c r="G1647" s="10" t="s">
        <v>569</v>
      </c>
      <c r="H1647" s="10" t="s">
        <v>544</v>
      </c>
      <c r="I1647" s="10" t="s">
        <v>568</v>
      </c>
      <c r="J1647" s="10" t="s">
        <v>4290</v>
      </c>
      <c r="K1647" s="10" t="s">
        <v>11395</v>
      </c>
      <c r="L1647" s="10">
        <v>10</v>
      </c>
      <c r="M1647" s="10">
        <v>492.1</v>
      </c>
      <c r="N1647" s="10">
        <v>4921</v>
      </c>
      <c r="O1647" s="59">
        <v>0</v>
      </c>
      <c r="P1647" s="10">
        <v>0</v>
      </c>
      <c r="Q1647" s="10">
        <v>4921</v>
      </c>
      <c r="R1647" s="10" t="s">
        <v>575</v>
      </c>
      <c r="S1647" s="10" t="s">
        <v>564</v>
      </c>
      <c r="T1647" s="59">
        <v>0.3</v>
      </c>
      <c r="U1647" s="10">
        <v>1476.3</v>
      </c>
    </row>
    <row r="1648" spans="1:21" x14ac:dyDescent="0.3">
      <c r="A1648" s="10" t="s">
        <v>29711</v>
      </c>
      <c r="B1648" s="61">
        <v>45145</v>
      </c>
      <c r="C1648" s="10" t="s">
        <v>29710</v>
      </c>
      <c r="D1648" s="10" t="s">
        <v>29378</v>
      </c>
      <c r="E1648" s="10" t="s">
        <v>603</v>
      </c>
      <c r="F1648" s="10" t="s">
        <v>658</v>
      </c>
      <c r="G1648" s="10" t="s">
        <v>569</v>
      </c>
      <c r="H1648" s="10" t="s">
        <v>590</v>
      </c>
      <c r="I1648" s="10" t="s">
        <v>589</v>
      </c>
      <c r="J1648" s="10" t="s">
        <v>14440</v>
      </c>
      <c r="K1648" s="10" t="s">
        <v>29709</v>
      </c>
      <c r="L1648" s="10">
        <v>4</v>
      </c>
      <c r="M1648" s="10">
        <v>837.36</v>
      </c>
      <c r="N1648" s="10">
        <v>3349.44</v>
      </c>
      <c r="O1648" s="59">
        <v>0.1</v>
      </c>
      <c r="P1648" s="10">
        <v>334.94</v>
      </c>
      <c r="Q1648" s="10">
        <v>3014.5</v>
      </c>
      <c r="R1648" s="10" t="s">
        <v>614</v>
      </c>
      <c r="S1648" s="10" t="s">
        <v>607</v>
      </c>
      <c r="T1648" s="59">
        <v>0.3</v>
      </c>
      <c r="U1648" s="10">
        <v>904.35</v>
      </c>
    </row>
    <row r="1649" spans="1:21" x14ac:dyDescent="0.3">
      <c r="A1649" s="10" t="s">
        <v>29708</v>
      </c>
      <c r="B1649" s="61">
        <v>45066</v>
      </c>
      <c r="C1649" s="10" t="s">
        <v>23746</v>
      </c>
      <c r="D1649" s="10" t="s">
        <v>29707</v>
      </c>
      <c r="E1649" s="10" t="s">
        <v>629</v>
      </c>
      <c r="F1649" s="10" t="s">
        <v>790</v>
      </c>
      <c r="G1649" s="10" t="s">
        <v>569</v>
      </c>
      <c r="H1649" s="10" t="s">
        <v>590</v>
      </c>
      <c r="I1649" s="10" t="s">
        <v>589</v>
      </c>
      <c r="J1649" s="10" t="s">
        <v>29706</v>
      </c>
      <c r="K1649" s="10" t="s">
        <v>22857</v>
      </c>
      <c r="L1649" s="10">
        <v>7</v>
      </c>
      <c r="M1649" s="10">
        <v>675</v>
      </c>
      <c r="N1649" s="10">
        <v>4725</v>
      </c>
      <c r="O1649" s="59">
        <v>0.05</v>
      </c>
      <c r="P1649" s="10">
        <v>236.25</v>
      </c>
      <c r="Q1649" s="10">
        <v>4488.75</v>
      </c>
      <c r="R1649" s="10" t="s">
        <v>586</v>
      </c>
      <c r="S1649" s="10" t="s">
        <v>564</v>
      </c>
      <c r="T1649" s="59">
        <v>0.25</v>
      </c>
      <c r="U1649" s="10">
        <v>1122.19</v>
      </c>
    </row>
    <row r="1650" spans="1:21" x14ac:dyDescent="0.3">
      <c r="A1650" s="10" t="s">
        <v>29705</v>
      </c>
      <c r="B1650" s="61">
        <v>45071</v>
      </c>
      <c r="C1650" s="10" t="s">
        <v>12735</v>
      </c>
      <c r="D1650" s="10" t="s">
        <v>29704</v>
      </c>
      <c r="E1650" s="10" t="s">
        <v>603</v>
      </c>
      <c r="F1650" s="10" t="s">
        <v>602</v>
      </c>
      <c r="G1650" s="10" t="s">
        <v>601</v>
      </c>
      <c r="H1650" s="10" t="s">
        <v>579</v>
      </c>
      <c r="I1650" s="10" t="s">
        <v>711</v>
      </c>
      <c r="J1650" s="10" t="s">
        <v>29703</v>
      </c>
      <c r="K1650" s="10" t="s">
        <v>21103</v>
      </c>
      <c r="L1650" s="10">
        <v>5</v>
      </c>
      <c r="M1650" s="10">
        <v>750.41</v>
      </c>
      <c r="N1650" s="10">
        <v>3752.05</v>
      </c>
      <c r="O1650" s="59">
        <v>0</v>
      </c>
      <c r="P1650" s="10">
        <v>0</v>
      </c>
      <c r="Q1650" s="10">
        <v>3752.05</v>
      </c>
      <c r="R1650" s="10" t="s">
        <v>575</v>
      </c>
      <c r="S1650" s="10" t="s">
        <v>585</v>
      </c>
      <c r="T1650" s="59">
        <v>0.15</v>
      </c>
      <c r="U1650" s="10">
        <v>562.80999999999995</v>
      </c>
    </row>
    <row r="1651" spans="1:21" x14ac:dyDescent="0.3">
      <c r="A1651" s="10" t="s">
        <v>29702</v>
      </c>
      <c r="B1651" s="61">
        <v>44967</v>
      </c>
      <c r="C1651" s="10" t="s">
        <v>29701</v>
      </c>
      <c r="D1651" s="10" t="s">
        <v>5418</v>
      </c>
      <c r="E1651" s="10" t="s">
        <v>571</v>
      </c>
      <c r="F1651" s="10" t="s">
        <v>685</v>
      </c>
      <c r="G1651" s="10" t="s">
        <v>601</v>
      </c>
      <c r="H1651" s="10" t="s">
        <v>579</v>
      </c>
      <c r="I1651" s="10" t="s">
        <v>722</v>
      </c>
      <c r="J1651" s="10" t="s">
        <v>29700</v>
      </c>
      <c r="K1651" s="10" t="s">
        <v>18040</v>
      </c>
      <c r="L1651" s="10">
        <v>7</v>
      </c>
      <c r="M1651" s="10">
        <v>971.32</v>
      </c>
      <c r="N1651" s="10">
        <v>6799.24</v>
      </c>
      <c r="O1651" s="59">
        <v>0.2</v>
      </c>
      <c r="P1651" s="10">
        <v>1359.85</v>
      </c>
      <c r="Q1651" s="10">
        <v>5439.39</v>
      </c>
      <c r="R1651" s="10" t="s">
        <v>575</v>
      </c>
      <c r="S1651" s="10" t="s">
        <v>607</v>
      </c>
      <c r="T1651" s="59">
        <v>0.3</v>
      </c>
      <c r="U1651" s="10">
        <v>1631.82</v>
      </c>
    </row>
    <row r="1652" spans="1:21" x14ac:dyDescent="0.3">
      <c r="A1652" s="10" t="s">
        <v>29699</v>
      </c>
      <c r="B1652" s="61">
        <v>45070</v>
      </c>
      <c r="C1652" s="10" t="s">
        <v>9279</v>
      </c>
      <c r="D1652" s="10" t="s">
        <v>29698</v>
      </c>
      <c r="E1652" s="10" t="s">
        <v>571</v>
      </c>
      <c r="F1652" s="10" t="s">
        <v>685</v>
      </c>
      <c r="G1652" s="10" t="s">
        <v>601</v>
      </c>
      <c r="H1652" s="10" t="s">
        <v>544</v>
      </c>
      <c r="I1652" s="10" t="s">
        <v>10</v>
      </c>
      <c r="J1652" s="10" t="s">
        <v>29697</v>
      </c>
      <c r="K1652" s="10" t="s">
        <v>9178</v>
      </c>
      <c r="L1652" s="10">
        <v>6</v>
      </c>
      <c r="M1652" s="10">
        <v>335.95</v>
      </c>
      <c r="N1652" s="10">
        <v>2015.7</v>
      </c>
      <c r="O1652" s="59">
        <v>0.05</v>
      </c>
      <c r="P1652" s="10">
        <v>100.79</v>
      </c>
      <c r="Q1652" s="10">
        <v>1914.91</v>
      </c>
      <c r="R1652" s="10" t="s">
        <v>586</v>
      </c>
      <c r="S1652" s="10" t="s">
        <v>607</v>
      </c>
      <c r="T1652" s="59">
        <v>0.3</v>
      </c>
      <c r="U1652" s="10">
        <v>574.47</v>
      </c>
    </row>
    <row r="1653" spans="1:21" x14ac:dyDescent="0.3">
      <c r="A1653" s="10" t="s">
        <v>29696</v>
      </c>
      <c r="B1653" s="61">
        <v>45129</v>
      </c>
      <c r="C1653" s="10" t="s">
        <v>3446</v>
      </c>
      <c r="D1653" s="10" t="s">
        <v>22962</v>
      </c>
      <c r="E1653" s="10" t="s">
        <v>629</v>
      </c>
      <c r="F1653" s="10" t="s">
        <v>790</v>
      </c>
      <c r="G1653" s="10" t="s">
        <v>601</v>
      </c>
      <c r="H1653" s="10" t="s">
        <v>590</v>
      </c>
      <c r="I1653" s="10" t="s">
        <v>589</v>
      </c>
      <c r="J1653" s="10" t="s">
        <v>29695</v>
      </c>
      <c r="K1653" s="10" t="s">
        <v>18799</v>
      </c>
      <c r="L1653" s="10">
        <v>5</v>
      </c>
      <c r="M1653" s="10">
        <v>477.24</v>
      </c>
      <c r="N1653" s="10">
        <v>2386.1999999999998</v>
      </c>
      <c r="O1653" s="59">
        <v>0.2</v>
      </c>
      <c r="P1653" s="10">
        <v>477.24</v>
      </c>
      <c r="Q1653" s="10">
        <v>1908.96</v>
      </c>
      <c r="R1653" s="10" t="s">
        <v>565</v>
      </c>
      <c r="S1653" s="10" t="s">
        <v>585</v>
      </c>
      <c r="T1653" s="59">
        <v>0.25</v>
      </c>
      <c r="U1653" s="10">
        <v>477.24</v>
      </c>
    </row>
    <row r="1654" spans="1:21" x14ac:dyDescent="0.3">
      <c r="A1654" s="10" t="s">
        <v>29694</v>
      </c>
      <c r="B1654" s="61">
        <v>45311</v>
      </c>
      <c r="C1654" s="10" t="s">
        <v>18608</v>
      </c>
      <c r="D1654" s="10" t="s">
        <v>29693</v>
      </c>
      <c r="E1654" s="10" t="s">
        <v>603</v>
      </c>
      <c r="F1654" s="10" t="s">
        <v>636</v>
      </c>
      <c r="G1654" s="10" t="s">
        <v>569</v>
      </c>
      <c r="H1654" s="10" t="s">
        <v>579</v>
      </c>
      <c r="I1654" s="10" t="s">
        <v>578</v>
      </c>
      <c r="J1654" s="10" t="s">
        <v>17202</v>
      </c>
      <c r="K1654" s="10" t="s">
        <v>1050</v>
      </c>
      <c r="L1654" s="10">
        <v>3</v>
      </c>
      <c r="M1654" s="10">
        <v>651.36</v>
      </c>
      <c r="N1654" s="10">
        <v>1954.08</v>
      </c>
      <c r="O1654" s="59">
        <v>0.2</v>
      </c>
      <c r="P1654" s="10">
        <v>390.82</v>
      </c>
      <c r="Q1654" s="10">
        <v>1563.26</v>
      </c>
      <c r="R1654" s="10" t="s">
        <v>575</v>
      </c>
      <c r="S1654" s="10" t="s">
        <v>607</v>
      </c>
      <c r="T1654" s="59">
        <v>0.25</v>
      </c>
      <c r="U1654" s="10">
        <v>390.81</v>
      </c>
    </row>
    <row r="1655" spans="1:21" x14ac:dyDescent="0.3">
      <c r="A1655" s="10" t="s">
        <v>29692</v>
      </c>
      <c r="B1655" s="61">
        <v>45054</v>
      </c>
      <c r="C1655" s="10" t="s">
        <v>5472</v>
      </c>
      <c r="D1655" s="10" t="s">
        <v>604</v>
      </c>
      <c r="E1655" s="10" t="s">
        <v>571</v>
      </c>
      <c r="F1655" s="10" t="s">
        <v>570</v>
      </c>
      <c r="G1655" s="10" t="s">
        <v>601</v>
      </c>
      <c r="H1655" s="10" t="s">
        <v>600</v>
      </c>
      <c r="I1655" s="10" t="s">
        <v>599</v>
      </c>
      <c r="J1655" s="10" t="s">
        <v>8835</v>
      </c>
      <c r="K1655" s="10" t="s">
        <v>29691</v>
      </c>
      <c r="L1655" s="10">
        <v>5</v>
      </c>
      <c r="M1655" s="10">
        <v>514.14</v>
      </c>
      <c r="N1655" s="10">
        <v>2570.6999999999998</v>
      </c>
      <c r="O1655" s="59">
        <v>0</v>
      </c>
      <c r="P1655" s="10">
        <v>0</v>
      </c>
      <c r="Q1655" s="10">
        <v>2570.6999999999998</v>
      </c>
      <c r="R1655" s="10" t="s">
        <v>586</v>
      </c>
      <c r="S1655" s="10" t="s">
        <v>596</v>
      </c>
      <c r="T1655" s="59">
        <v>0.25</v>
      </c>
      <c r="U1655" s="10">
        <v>642.66999999999996</v>
      </c>
    </row>
    <row r="1656" spans="1:21" x14ac:dyDescent="0.3">
      <c r="A1656" s="10" t="s">
        <v>29690</v>
      </c>
      <c r="B1656" s="61">
        <v>45362</v>
      </c>
      <c r="C1656" s="10" t="s">
        <v>29689</v>
      </c>
      <c r="D1656" s="10" t="s">
        <v>29688</v>
      </c>
      <c r="E1656" s="10" t="s">
        <v>581</v>
      </c>
      <c r="F1656" s="10" t="s">
        <v>83</v>
      </c>
      <c r="G1656" s="10" t="s">
        <v>569</v>
      </c>
      <c r="H1656" s="10" t="s">
        <v>590</v>
      </c>
      <c r="I1656" s="10" t="s">
        <v>635</v>
      </c>
      <c r="J1656" s="10" t="s">
        <v>8844</v>
      </c>
      <c r="K1656" s="10" t="s">
        <v>8789</v>
      </c>
      <c r="L1656" s="10">
        <v>7</v>
      </c>
      <c r="M1656" s="10">
        <v>221.18</v>
      </c>
      <c r="N1656" s="10">
        <v>1548.26</v>
      </c>
      <c r="O1656" s="59">
        <v>0</v>
      </c>
      <c r="P1656" s="10">
        <v>0</v>
      </c>
      <c r="Q1656" s="10">
        <v>1548.26</v>
      </c>
      <c r="R1656" s="10" t="s">
        <v>586</v>
      </c>
      <c r="S1656" s="10" t="s">
        <v>596</v>
      </c>
      <c r="T1656" s="59">
        <v>0.25</v>
      </c>
      <c r="U1656" s="10">
        <v>387.06</v>
      </c>
    </row>
    <row r="1657" spans="1:21" x14ac:dyDescent="0.3">
      <c r="A1657" s="10" t="s">
        <v>29687</v>
      </c>
      <c r="B1657" s="61">
        <v>45313</v>
      </c>
      <c r="C1657" s="10" t="s">
        <v>5251</v>
      </c>
      <c r="D1657" s="10" t="s">
        <v>29686</v>
      </c>
      <c r="E1657" s="10" t="s">
        <v>629</v>
      </c>
      <c r="F1657" s="10" t="s">
        <v>759</v>
      </c>
      <c r="G1657" s="10" t="s">
        <v>601</v>
      </c>
      <c r="H1657" s="10" t="s">
        <v>579</v>
      </c>
      <c r="I1657" s="10" t="s">
        <v>722</v>
      </c>
      <c r="J1657" s="10" t="s">
        <v>7098</v>
      </c>
      <c r="K1657" s="10" t="s">
        <v>21440</v>
      </c>
      <c r="L1657" s="10">
        <v>9</v>
      </c>
      <c r="M1657" s="10">
        <v>462.8</v>
      </c>
      <c r="N1657" s="10">
        <v>4165.2</v>
      </c>
      <c r="O1657" s="59">
        <v>0.2</v>
      </c>
      <c r="P1657" s="10">
        <v>833.04</v>
      </c>
      <c r="Q1657" s="10">
        <v>3332.16</v>
      </c>
      <c r="R1657" s="10" t="s">
        <v>614</v>
      </c>
      <c r="S1657" s="10" t="s">
        <v>585</v>
      </c>
      <c r="T1657" s="59">
        <v>0.3</v>
      </c>
      <c r="U1657" s="10">
        <v>999.65</v>
      </c>
    </row>
    <row r="1658" spans="1:21" x14ac:dyDescent="0.3">
      <c r="A1658" s="10" t="s">
        <v>29685</v>
      </c>
      <c r="B1658" s="61">
        <v>45323</v>
      </c>
      <c r="C1658" s="10" t="s">
        <v>29684</v>
      </c>
      <c r="D1658" s="10" t="s">
        <v>11103</v>
      </c>
      <c r="E1658" s="10" t="s">
        <v>592</v>
      </c>
      <c r="F1658" s="10" t="s">
        <v>591</v>
      </c>
      <c r="G1658" s="10" t="s">
        <v>601</v>
      </c>
      <c r="H1658" s="10" t="s">
        <v>600</v>
      </c>
      <c r="I1658" s="10" t="s">
        <v>599</v>
      </c>
      <c r="J1658" s="10" t="s">
        <v>29683</v>
      </c>
      <c r="K1658" s="10" t="s">
        <v>1230</v>
      </c>
      <c r="L1658" s="10">
        <v>1</v>
      </c>
      <c r="M1658" s="10">
        <v>763.46</v>
      </c>
      <c r="N1658" s="10">
        <v>763.46</v>
      </c>
      <c r="O1658" s="59">
        <v>0</v>
      </c>
      <c r="P1658" s="10">
        <v>0</v>
      </c>
      <c r="Q1658" s="10">
        <v>763.46</v>
      </c>
      <c r="R1658" s="10" t="s">
        <v>614</v>
      </c>
      <c r="S1658" s="10" t="s">
        <v>607</v>
      </c>
      <c r="T1658" s="59">
        <v>0.25</v>
      </c>
      <c r="U1658" s="10">
        <v>190.87</v>
      </c>
    </row>
    <row r="1659" spans="1:21" x14ac:dyDescent="0.3">
      <c r="A1659" s="10" t="s">
        <v>29682</v>
      </c>
      <c r="B1659" s="61">
        <v>45007</v>
      </c>
      <c r="C1659" s="10" t="s">
        <v>9096</v>
      </c>
      <c r="D1659" s="10" t="s">
        <v>29681</v>
      </c>
      <c r="E1659" s="10" t="s">
        <v>581</v>
      </c>
      <c r="F1659" s="10" t="s">
        <v>83</v>
      </c>
      <c r="G1659" s="10" t="s">
        <v>601</v>
      </c>
      <c r="H1659" s="10" t="s">
        <v>590</v>
      </c>
      <c r="I1659" s="10" t="s">
        <v>589</v>
      </c>
      <c r="J1659" s="10" t="s">
        <v>28641</v>
      </c>
      <c r="K1659" s="10" t="s">
        <v>15114</v>
      </c>
      <c r="L1659" s="10">
        <v>5</v>
      </c>
      <c r="M1659" s="10">
        <v>631.05999999999995</v>
      </c>
      <c r="N1659" s="10">
        <v>3155.3</v>
      </c>
      <c r="O1659" s="59">
        <v>0</v>
      </c>
      <c r="P1659" s="10">
        <v>0</v>
      </c>
      <c r="Q1659" s="10">
        <v>3155.3</v>
      </c>
      <c r="R1659" s="10" t="s">
        <v>565</v>
      </c>
      <c r="S1659" s="10" t="s">
        <v>596</v>
      </c>
      <c r="T1659" s="59">
        <v>0.3</v>
      </c>
      <c r="U1659" s="10">
        <v>946.59</v>
      </c>
    </row>
    <row r="1660" spans="1:21" x14ac:dyDescent="0.3">
      <c r="A1660" s="10" t="s">
        <v>29680</v>
      </c>
      <c r="B1660" s="61">
        <v>45342</v>
      </c>
      <c r="C1660" s="10" t="s">
        <v>18308</v>
      </c>
      <c r="D1660" s="10" t="s">
        <v>14694</v>
      </c>
      <c r="E1660" s="10" t="s">
        <v>629</v>
      </c>
      <c r="F1660" s="10" t="s">
        <v>759</v>
      </c>
      <c r="G1660" s="10" t="s">
        <v>569</v>
      </c>
      <c r="H1660" s="10" t="s">
        <v>544</v>
      </c>
      <c r="I1660" s="10" t="s">
        <v>10</v>
      </c>
      <c r="J1660" s="10" t="s">
        <v>28974</v>
      </c>
      <c r="K1660" s="10" t="s">
        <v>29679</v>
      </c>
      <c r="L1660" s="10">
        <v>1</v>
      </c>
      <c r="M1660" s="10">
        <v>371.3</v>
      </c>
      <c r="N1660" s="10">
        <v>371.3</v>
      </c>
      <c r="O1660" s="59">
        <v>0</v>
      </c>
      <c r="P1660" s="10">
        <v>0</v>
      </c>
      <c r="Q1660" s="10">
        <v>371.3</v>
      </c>
      <c r="R1660" s="10" t="s">
        <v>575</v>
      </c>
      <c r="S1660" s="10" t="s">
        <v>596</v>
      </c>
      <c r="T1660" s="59">
        <v>0.15</v>
      </c>
      <c r="U1660" s="10">
        <v>55.7</v>
      </c>
    </row>
    <row r="1661" spans="1:21" x14ac:dyDescent="0.3">
      <c r="A1661" s="10" t="s">
        <v>29678</v>
      </c>
      <c r="B1661" s="61">
        <v>44965</v>
      </c>
      <c r="C1661" s="10" t="s">
        <v>29677</v>
      </c>
      <c r="D1661" s="10" t="s">
        <v>29676</v>
      </c>
      <c r="E1661" s="10" t="s">
        <v>571</v>
      </c>
      <c r="F1661" s="10" t="s">
        <v>11</v>
      </c>
      <c r="G1661" s="10" t="s">
        <v>569</v>
      </c>
      <c r="H1661" s="10" t="s">
        <v>600</v>
      </c>
      <c r="I1661" s="10" t="s">
        <v>599</v>
      </c>
      <c r="J1661" s="10" t="s">
        <v>29675</v>
      </c>
      <c r="K1661" s="10" t="s">
        <v>6654</v>
      </c>
      <c r="L1661" s="10">
        <v>6</v>
      </c>
      <c r="M1661" s="10">
        <v>615.52</v>
      </c>
      <c r="N1661" s="10">
        <v>3693.12</v>
      </c>
      <c r="O1661" s="59">
        <v>0</v>
      </c>
      <c r="P1661" s="10">
        <v>0</v>
      </c>
      <c r="Q1661" s="10">
        <v>3693.12</v>
      </c>
      <c r="R1661" s="10" t="s">
        <v>565</v>
      </c>
      <c r="S1661" s="10" t="s">
        <v>596</v>
      </c>
      <c r="T1661" s="59">
        <v>0.15</v>
      </c>
      <c r="U1661" s="10">
        <v>553.97</v>
      </c>
    </row>
    <row r="1662" spans="1:21" x14ac:dyDescent="0.3">
      <c r="A1662" s="10" t="s">
        <v>29674</v>
      </c>
      <c r="B1662" s="61">
        <v>45044</v>
      </c>
      <c r="C1662" s="10" t="s">
        <v>9377</v>
      </c>
      <c r="D1662" s="10" t="s">
        <v>23712</v>
      </c>
      <c r="E1662" s="10" t="s">
        <v>592</v>
      </c>
      <c r="F1662" s="10" t="s">
        <v>18</v>
      </c>
      <c r="G1662" s="10" t="s">
        <v>569</v>
      </c>
      <c r="H1662" s="10" t="s">
        <v>590</v>
      </c>
      <c r="I1662" s="10" t="s">
        <v>748</v>
      </c>
      <c r="J1662" s="10" t="s">
        <v>29673</v>
      </c>
      <c r="K1662" s="10" t="s">
        <v>29672</v>
      </c>
      <c r="L1662" s="10">
        <v>2</v>
      </c>
      <c r="M1662" s="10">
        <v>524.80999999999995</v>
      </c>
      <c r="N1662" s="10">
        <v>1049.6199999999999</v>
      </c>
      <c r="O1662" s="59">
        <v>0</v>
      </c>
      <c r="P1662" s="10">
        <v>0</v>
      </c>
      <c r="Q1662" s="10">
        <v>1049.6199999999999</v>
      </c>
      <c r="R1662" s="10" t="s">
        <v>586</v>
      </c>
      <c r="S1662" s="10" t="s">
        <v>607</v>
      </c>
      <c r="T1662" s="59">
        <v>0.3</v>
      </c>
      <c r="U1662" s="10">
        <v>314.89</v>
      </c>
    </row>
    <row r="1663" spans="1:21" x14ac:dyDescent="0.3">
      <c r="A1663" s="10" t="s">
        <v>29671</v>
      </c>
      <c r="B1663" s="61">
        <v>45287</v>
      </c>
      <c r="C1663" s="10" t="s">
        <v>10623</v>
      </c>
      <c r="D1663" s="10" t="s">
        <v>29670</v>
      </c>
      <c r="E1663" s="10" t="s">
        <v>581</v>
      </c>
      <c r="F1663" s="10" t="s">
        <v>580</v>
      </c>
      <c r="G1663" s="10" t="s">
        <v>569</v>
      </c>
      <c r="H1663" s="10" t="s">
        <v>590</v>
      </c>
      <c r="I1663" s="10" t="s">
        <v>748</v>
      </c>
      <c r="J1663" s="10" t="s">
        <v>29669</v>
      </c>
      <c r="K1663" s="10" t="s">
        <v>29169</v>
      </c>
      <c r="L1663" s="10">
        <v>8</v>
      </c>
      <c r="M1663" s="10">
        <v>708.85</v>
      </c>
      <c r="N1663" s="10">
        <v>5670.8</v>
      </c>
      <c r="O1663" s="59">
        <v>0.2</v>
      </c>
      <c r="P1663" s="10">
        <v>1134.1600000000001</v>
      </c>
      <c r="Q1663" s="10">
        <v>4536.6400000000003</v>
      </c>
      <c r="R1663" s="10" t="s">
        <v>586</v>
      </c>
      <c r="S1663" s="10" t="s">
        <v>585</v>
      </c>
      <c r="T1663" s="59">
        <v>0.25</v>
      </c>
      <c r="U1663" s="10">
        <v>1134.1600000000001</v>
      </c>
    </row>
    <row r="1664" spans="1:21" x14ac:dyDescent="0.3">
      <c r="A1664" s="10" t="s">
        <v>29668</v>
      </c>
      <c r="B1664" s="61">
        <v>45065</v>
      </c>
      <c r="C1664" s="10" t="s">
        <v>17735</v>
      </c>
      <c r="D1664" s="10" t="s">
        <v>29667</v>
      </c>
      <c r="E1664" s="10" t="s">
        <v>629</v>
      </c>
      <c r="F1664" s="10" t="s">
        <v>759</v>
      </c>
      <c r="G1664" s="10" t="s">
        <v>569</v>
      </c>
      <c r="H1664" s="10" t="s">
        <v>579</v>
      </c>
      <c r="I1664" s="10" t="s">
        <v>711</v>
      </c>
      <c r="J1664" s="10" t="s">
        <v>29666</v>
      </c>
      <c r="K1664" s="10" t="s">
        <v>29665</v>
      </c>
      <c r="L1664" s="10">
        <v>1</v>
      </c>
      <c r="M1664" s="10">
        <v>597.15</v>
      </c>
      <c r="N1664" s="10">
        <v>597.15</v>
      </c>
      <c r="O1664" s="59">
        <v>0.05</v>
      </c>
      <c r="P1664" s="10">
        <v>29.86</v>
      </c>
      <c r="Q1664" s="10">
        <v>567.29</v>
      </c>
      <c r="R1664" s="10" t="s">
        <v>614</v>
      </c>
      <c r="S1664" s="10" t="s">
        <v>564</v>
      </c>
      <c r="T1664" s="59">
        <v>0.3</v>
      </c>
      <c r="U1664" s="10">
        <v>170.19</v>
      </c>
    </row>
    <row r="1665" spans="1:21" x14ac:dyDescent="0.3">
      <c r="A1665" s="10" t="s">
        <v>29664</v>
      </c>
      <c r="B1665" s="61">
        <v>45107</v>
      </c>
      <c r="C1665" s="10" t="s">
        <v>28675</v>
      </c>
      <c r="D1665" s="10" t="s">
        <v>25740</v>
      </c>
      <c r="E1665" s="10" t="s">
        <v>581</v>
      </c>
      <c r="F1665" s="10" t="s">
        <v>580</v>
      </c>
      <c r="G1665" s="10" t="s">
        <v>569</v>
      </c>
      <c r="H1665" s="10" t="s">
        <v>590</v>
      </c>
      <c r="I1665" s="10" t="s">
        <v>748</v>
      </c>
      <c r="J1665" s="10" t="s">
        <v>29663</v>
      </c>
      <c r="K1665" s="10" t="s">
        <v>24960</v>
      </c>
      <c r="L1665" s="10">
        <v>8</v>
      </c>
      <c r="M1665" s="10">
        <v>869.25</v>
      </c>
      <c r="N1665" s="10">
        <v>6954</v>
      </c>
      <c r="O1665" s="59">
        <v>0.1</v>
      </c>
      <c r="P1665" s="10">
        <v>695.4</v>
      </c>
      <c r="Q1665" s="10">
        <v>6258.6</v>
      </c>
      <c r="R1665" s="10" t="s">
        <v>586</v>
      </c>
      <c r="S1665" s="10" t="s">
        <v>585</v>
      </c>
      <c r="T1665" s="59">
        <v>0.3</v>
      </c>
      <c r="U1665" s="10">
        <v>1877.58</v>
      </c>
    </row>
    <row r="1666" spans="1:21" x14ac:dyDescent="0.3">
      <c r="A1666" s="10" t="s">
        <v>29662</v>
      </c>
      <c r="B1666" s="61">
        <v>44940</v>
      </c>
      <c r="C1666" s="10" t="s">
        <v>29661</v>
      </c>
      <c r="D1666" s="10" t="s">
        <v>29660</v>
      </c>
      <c r="E1666" s="10" t="s">
        <v>592</v>
      </c>
      <c r="F1666" s="10" t="s">
        <v>652</v>
      </c>
      <c r="G1666" s="10" t="s">
        <v>569</v>
      </c>
      <c r="H1666" s="10" t="s">
        <v>600</v>
      </c>
      <c r="I1666" s="10" t="s">
        <v>599</v>
      </c>
      <c r="J1666" s="10" t="s">
        <v>29659</v>
      </c>
      <c r="K1666" s="10" t="s">
        <v>29658</v>
      </c>
      <c r="L1666" s="10">
        <v>7</v>
      </c>
      <c r="M1666" s="10">
        <v>275.86</v>
      </c>
      <c r="N1666" s="10">
        <v>1931.02</v>
      </c>
      <c r="O1666" s="59">
        <v>0</v>
      </c>
      <c r="P1666" s="10">
        <v>0</v>
      </c>
      <c r="Q1666" s="10">
        <v>1931.02</v>
      </c>
      <c r="R1666" s="10" t="s">
        <v>614</v>
      </c>
      <c r="S1666" s="10" t="s">
        <v>596</v>
      </c>
      <c r="T1666" s="59">
        <v>0.15</v>
      </c>
      <c r="U1666" s="10">
        <v>289.64999999999998</v>
      </c>
    </row>
    <row r="1667" spans="1:21" x14ac:dyDescent="0.3">
      <c r="A1667" s="10" t="s">
        <v>29657</v>
      </c>
      <c r="B1667" s="61">
        <v>45020</v>
      </c>
      <c r="C1667" s="10" t="s">
        <v>4388</v>
      </c>
      <c r="D1667" s="10" t="s">
        <v>9025</v>
      </c>
      <c r="E1667" s="10" t="s">
        <v>592</v>
      </c>
      <c r="F1667" s="10" t="s">
        <v>18</v>
      </c>
      <c r="G1667" s="10" t="s">
        <v>569</v>
      </c>
      <c r="H1667" s="10" t="s">
        <v>544</v>
      </c>
      <c r="I1667" s="10" t="s">
        <v>10</v>
      </c>
      <c r="J1667" s="10" t="s">
        <v>21490</v>
      </c>
      <c r="K1667" s="10" t="s">
        <v>2122</v>
      </c>
      <c r="L1667" s="10">
        <v>10</v>
      </c>
      <c r="M1667" s="10">
        <v>806.78</v>
      </c>
      <c r="N1667" s="10">
        <v>8067.8</v>
      </c>
      <c r="O1667" s="59">
        <v>0.05</v>
      </c>
      <c r="P1667" s="10">
        <v>403.39</v>
      </c>
      <c r="Q1667" s="10">
        <v>7664.41</v>
      </c>
      <c r="R1667" s="10" t="s">
        <v>565</v>
      </c>
      <c r="S1667" s="10" t="s">
        <v>564</v>
      </c>
      <c r="T1667" s="59">
        <v>0.3</v>
      </c>
      <c r="U1667" s="10">
        <v>2299.3200000000002</v>
      </c>
    </row>
    <row r="1668" spans="1:21" x14ac:dyDescent="0.3">
      <c r="A1668" s="10" t="s">
        <v>29656</v>
      </c>
      <c r="B1668" s="61">
        <v>45358</v>
      </c>
      <c r="C1668" s="10" t="s">
        <v>14692</v>
      </c>
      <c r="D1668" s="10" t="s">
        <v>8827</v>
      </c>
      <c r="E1668" s="10" t="s">
        <v>581</v>
      </c>
      <c r="F1668" s="10" t="s">
        <v>83</v>
      </c>
      <c r="G1668" s="10" t="s">
        <v>569</v>
      </c>
      <c r="H1668" s="10" t="s">
        <v>544</v>
      </c>
      <c r="I1668" s="10" t="s">
        <v>610</v>
      </c>
      <c r="J1668" s="10" t="s">
        <v>29655</v>
      </c>
      <c r="K1668" s="10" t="s">
        <v>10737</v>
      </c>
      <c r="L1668" s="10">
        <v>5</v>
      </c>
      <c r="M1668" s="10">
        <v>869.9</v>
      </c>
      <c r="N1668" s="10">
        <v>4349.5</v>
      </c>
      <c r="O1668" s="59">
        <v>0</v>
      </c>
      <c r="P1668" s="10">
        <v>0</v>
      </c>
      <c r="Q1668" s="10">
        <v>4349.5</v>
      </c>
      <c r="R1668" s="10" t="s">
        <v>575</v>
      </c>
      <c r="S1668" s="10" t="s">
        <v>564</v>
      </c>
      <c r="T1668" s="59">
        <v>0.25</v>
      </c>
      <c r="U1668" s="10">
        <v>1087.3800000000001</v>
      </c>
    </row>
    <row r="1669" spans="1:21" x14ac:dyDescent="0.3">
      <c r="A1669" s="10" t="s">
        <v>29654</v>
      </c>
      <c r="B1669" s="61">
        <v>45250</v>
      </c>
      <c r="C1669" s="10" t="s">
        <v>9299</v>
      </c>
      <c r="D1669" s="10" t="s">
        <v>17554</v>
      </c>
      <c r="E1669" s="10" t="s">
        <v>603</v>
      </c>
      <c r="F1669" s="10" t="s">
        <v>658</v>
      </c>
      <c r="G1669" s="10" t="s">
        <v>569</v>
      </c>
      <c r="H1669" s="10" t="s">
        <v>600</v>
      </c>
      <c r="I1669" s="10" t="s">
        <v>627</v>
      </c>
      <c r="J1669" s="10" t="s">
        <v>25729</v>
      </c>
      <c r="K1669" s="10" t="s">
        <v>13283</v>
      </c>
      <c r="L1669" s="10">
        <v>1</v>
      </c>
      <c r="M1669" s="10">
        <v>795.33</v>
      </c>
      <c r="N1669" s="10">
        <v>795.33</v>
      </c>
      <c r="O1669" s="59">
        <v>0.2</v>
      </c>
      <c r="P1669" s="10">
        <v>159.07</v>
      </c>
      <c r="Q1669" s="10">
        <v>636.26</v>
      </c>
      <c r="R1669" s="10" t="s">
        <v>565</v>
      </c>
      <c r="S1669" s="10" t="s">
        <v>596</v>
      </c>
      <c r="T1669" s="59">
        <v>0.15</v>
      </c>
      <c r="U1669" s="10">
        <v>95.44</v>
      </c>
    </row>
    <row r="1670" spans="1:21" x14ac:dyDescent="0.3">
      <c r="A1670" s="10" t="s">
        <v>29653</v>
      </c>
      <c r="B1670" s="61">
        <v>45069</v>
      </c>
      <c r="C1670" s="10" t="s">
        <v>29652</v>
      </c>
      <c r="D1670" s="10" t="s">
        <v>1262</v>
      </c>
      <c r="E1670" s="10" t="s">
        <v>603</v>
      </c>
      <c r="F1670" s="10" t="s">
        <v>636</v>
      </c>
      <c r="G1670" s="10" t="s">
        <v>601</v>
      </c>
      <c r="H1670" s="10" t="s">
        <v>544</v>
      </c>
      <c r="I1670" s="10" t="s">
        <v>10</v>
      </c>
      <c r="J1670" s="10" t="s">
        <v>29651</v>
      </c>
      <c r="K1670" s="10" t="s">
        <v>29650</v>
      </c>
      <c r="L1670" s="10">
        <v>3</v>
      </c>
      <c r="M1670" s="10">
        <v>517.91999999999996</v>
      </c>
      <c r="N1670" s="10">
        <v>1553.76</v>
      </c>
      <c r="O1670" s="59">
        <v>0</v>
      </c>
      <c r="P1670" s="10">
        <v>0</v>
      </c>
      <c r="Q1670" s="10">
        <v>1553.76</v>
      </c>
      <c r="R1670" s="10" t="s">
        <v>565</v>
      </c>
      <c r="S1670" s="10" t="s">
        <v>607</v>
      </c>
      <c r="T1670" s="59">
        <v>0.3</v>
      </c>
      <c r="U1670" s="10">
        <v>466.13</v>
      </c>
    </row>
    <row r="1671" spans="1:21" x14ac:dyDescent="0.3">
      <c r="A1671" s="10" t="s">
        <v>29649</v>
      </c>
      <c r="B1671" s="61">
        <v>45294</v>
      </c>
      <c r="C1671" s="10" t="s">
        <v>29648</v>
      </c>
      <c r="D1671" s="10" t="s">
        <v>12758</v>
      </c>
      <c r="E1671" s="10" t="s">
        <v>629</v>
      </c>
      <c r="F1671" s="10" t="s">
        <v>790</v>
      </c>
      <c r="G1671" s="10" t="s">
        <v>601</v>
      </c>
      <c r="H1671" s="10" t="s">
        <v>590</v>
      </c>
      <c r="I1671" s="10" t="s">
        <v>589</v>
      </c>
      <c r="J1671" s="10" t="s">
        <v>24708</v>
      </c>
      <c r="K1671" s="10" t="s">
        <v>11990</v>
      </c>
      <c r="L1671" s="10">
        <v>1</v>
      </c>
      <c r="M1671" s="10">
        <v>726.05</v>
      </c>
      <c r="N1671" s="10">
        <v>726.05</v>
      </c>
      <c r="O1671" s="59">
        <v>0.2</v>
      </c>
      <c r="P1671" s="10">
        <v>145.21</v>
      </c>
      <c r="Q1671" s="10">
        <v>580.84</v>
      </c>
      <c r="R1671" s="10" t="s">
        <v>565</v>
      </c>
      <c r="S1671" s="10" t="s">
        <v>607</v>
      </c>
      <c r="T1671" s="59">
        <v>0.3</v>
      </c>
      <c r="U1671" s="10">
        <v>174.25</v>
      </c>
    </row>
    <row r="1672" spans="1:21" x14ac:dyDescent="0.3">
      <c r="A1672" s="10" t="s">
        <v>29647</v>
      </c>
      <c r="B1672" s="61">
        <v>45376</v>
      </c>
      <c r="C1672" s="10" t="s">
        <v>29646</v>
      </c>
      <c r="D1672" s="10" t="s">
        <v>19353</v>
      </c>
      <c r="E1672" s="10" t="s">
        <v>603</v>
      </c>
      <c r="F1672" s="10" t="s">
        <v>636</v>
      </c>
      <c r="G1672" s="10" t="s">
        <v>569</v>
      </c>
      <c r="H1672" s="10" t="s">
        <v>579</v>
      </c>
      <c r="I1672" s="10" t="s">
        <v>711</v>
      </c>
      <c r="J1672" s="10" t="s">
        <v>1708</v>
      </c>
      <c r="K1672" s="10" t="s">
        <v>10868</v>
      </c>
      <c r="L1672" s="10">
        <v>5</v>
      </c>
      <c r="M1672" s="10">
        <v>310.67</v>
      </c>
      <c r="N1672" s="10">
        <v>1553.35</v>
      </c>
      <c r="O1672" s="59">
        <v>0</v>
      </c>
      <c r="P1672" s="10">
        <v>0</v>
      </c>
      <c r="Q1672" s="10">
        <v>1553.35</v>
      </c>
      <c r="R1672" s="10" t="s">
        <v>575</v>
      </c>
      <c r="S1672" s="10" t="s">
        <v>585</v>
      </c>
      <c r="T1672" s="59">
        <v>0.15</v>
      </c>
      <c r="U1672" s="10">
        <v>233</v>
      </c>
    </row>
    <row r="1673" spans="1:21" x14ac:dyDescent="0.3">
      <c r="A1673" s="10" t="s">
        <v>29645</v>
      </c>
      <c r="B1673" s="61">
        <v>45345</v>
      </c>
      <c r="C1673" s="10" t="s">
        <v>29644</v>
      </c>
      <c r="D1673" s="10" t="s">
        <v>23719</v>
      </c>
      <c r="E1673" s="10" t="s">
        <v>571</v>
      </c>
      <c r="F1673" s="10" t="s">
        <v>685</v>
      </c>
      <c r="G1673" s="10" t="s">
        <v>601</v>
      </c>
      <c r="H1673" s="10" t="s">
        <v>600</v>
      </c>
      <c r="I1673" s="10" t="s">
        <v>664</v>
      </c>
      <c r="J1673" s="10" t="s">
        <v>29643</v>
      </c>
      <c r="K1673" s="10" t="s">
        <v>16766</v>
      </c>
      <c r="L1673" s="10">
        <v>9</v>
      </c>
      <c r="M1673" s="10">
        <v>690.68</v>
      </c>
      <c r="N1673" s="10">
        <v>6216.12</v>
      </c>
      <c r="O1673" s="59">
        <v>0.2</v>
      </c>
      <c r="P1673" s="10">
        <v>1243.22</v>
      </c>
      <c r="Q1673" s="10">
        <v>4972.8999999999996</v>
      </c>
      <c r="R1673" s="10" t="s">
        <v>565</v>
      </c>
      <c r="S1673" s="10" t="s">
        <v>596</v>
      </c>
      <c r="T1673" s="59">
        <v>0.3</v>
      </c>
      <c r="U1673" s="10">
        <v>1491.87</v>
      </c>
    </row>
    <row r="1674" spans="1:21" x14ac:dyDescent="0.3">
      <c r="A1674" s="10" t="s">
        <v>29642</v>
      </c>
      <c r="B1674" s="61">
        <v>45118</v>
      </c>
      <c r="C1674" s="10" t="s">
        <v>1838</v>
      </c>
      <c r="D1674" s="10" t="s">
        <v>29641</v>
      </c>
      <c r="E1674" s="10" t="s">
        <v>629</v>
      </c>
      <c r="F1674" s="10" t="s">
        <v>628</v>
      </c>
      <c r="G1674" s="10" t="s">
        <v>569</v>
      </c>
      <c r="H1674" s="10" t="s">
        <v>600</v>
      </c>
      <c r="I1674" s="10" t="s">
        <v>599</v>
      </c>
      <c r="J1674" s="10" t="s">
        <v>6998</v>
      </c>
      <c r="K1674" s="10" t="s">
        <v>29640</v>
      </c>
      <c r="L1674" s="10">
        <v>1</v>
      </c>
      <c r="M1674" s="10">
        <v>760.91</v>
      </c>
      <c r="N1674" s="10">
        <v>760.91</v>
      </c>
      <c r="O1674" s="59">
        <v>0.1</v>
      </c>
      <c r="P1674" s="10">
        <v>76.09</v>
      </c>
      <c r="Q1674" s="10">
        <v>684.82</v>
      </c>
      <c r="R1674" s="10" t="s">
        <v>586</v>
      </c>
      <c r="S1674" s="10" t="s">
        <v>585</v>
      </c>
      <c r="T1674" s="59">
        <v>0.25</v>
      </c>
      <c r="U1674" s="10">
        <v>171.21</v>
      </c>
    </row>
    <row r="1675" spans="1:21" x14ac:dyDescent="0.3">
      <c r="A1675" s="10" t="s">
        <v>29639</v>
      </c>
      <c r="B1675" s="61">
        <v>45080</v>
      </c>
      <c r="C1675" s="10" t="s">
        <v>9345</v>
      </c>
      <c r="D1675" s="10" t="s">
        <v>13747</v>
      </c>
      <c r="E1675" s="10" t="s">
        <v>592</v>
      </c>
      <c r="F1675" s="10" t="s">
        <v>652</v>
      </c>
      <c r="G1675" s="10" t="s">
        <v>601</v>
      </c>
      <c r="H1675" s="10" t="s">
        <v>590</v>
      </c>
      <c r="I1675" s="10" t="s">
        <v>635</v>
      </c>
      <c r="J1675" s="10" t="s">
        <v>15151</v>
      </c>
      <c r="K1675" s="10" t="s">
        <v>2273</v>
      </c>
      <c r="L1675" s="10">
        <v>7</v>
      </c>
      <c r="M1675" s="10">
        <v>402.41</v>
      </c>
      <c r="N1675" s="10">
        <v>2816.87</v>
      </c>
      <c r="O1675" s="59">
        <v>0.05</v>
      </c>
      <c r="P1675" s="10">
        <v>140.84</v>
      </c>
      <c r="Q1675" s="10">
        <v>2676.03</v>
      </c>
      <c r="R1675" s="10" t="s">
        <v>565</v>
      </c>
      <c r="S1675" s="10" t="s">
        <v>564</v>
      </c>
      <c r="T1675" s="59">
        <v>0.25</v>
      </c>
      <c r="U1675" s="10">
        <v>669.01</v>
      </c>
    </row>
    <row r="1676" spans="1:21" x14ac:dyDescent="0.3">
      <c r="A1676" s="10" t="s">
        <v>29638</v>
      </c>
      <c r="B1676" s="61">
        <v>45076</v>
      </c>
      <c r="C1676" s="10" t="s">
        <v>9911</v>
      </c>
      <c r="D1676" s="10" t="s">
        <v>29637</v>
      </c>
      <c r="E1676" s="10" t="s">
        <v>603</v>
      </c>
      <c r="F1676" s="10" t="s">
        <v>636</v>
      </c>
      <c r="G1676" s="10" t="s">
        <v>601</v>
      </c>
      <c r="H1676" s="10" t="s">
        <v>600</v>
      </c>
      <c r="I1676" s="10" t="s">
        <v>599</v>
      </c>
      <c r="J1676" s="10" t="s">
        <v>25343</v>
      </c>
      <c r="K1676" s="10" t="s">
        <v>29636</v>
      </c>
      <c r="L1676" s="10">
        <v>2</v>
      </c>
      <c r="M1676" s="10">
        <v>143.94</v>
      </c>
      <c r="N1676" s="10">
        <v>287.88</v>
      </c>
      <c r="O1676" s="59">
        <v>0.05</v>
      </c>
      <c r="P1676" s="10">
        <v>14.39</v>
      </c>
      <c r="Q1676" s="10">
        <v>273.49</v>
      </c>
      <c r="R1676" s="10" t="s">
        <v>586</v>
      </c>
      <c r="S1676" s="10" t="s">
        <v>596</v>
      </c>
      <c r="T1676" s="59">
        <v>0.3</v>
      </c>
      <c r="U1676" s="10">
        <v>82.05</v>
      </c>
    </row>
    <row r="1677" spans="1:21" x14ac:dyDescent="0.3">
      <c r="A1677" s="10" t="s">
        <v>29635</v>
      </c>
      <c r="B1677" s="61">
        <v>45210</v>
      </c>
      <c r="C1677" s="10" t="s">
        <v>6898</v>
      </c>
      <c r="D1677" s="10" t="s">
        <v>23852</v>
      </c>
      <c r="E1677" s="10" t="s">
        <v>603</v>
      </c>
      <c r="F1677" s="10" t="s">
        <v>636</v>
      </c>
      <c r="G1677" s="10" t="s">
        <v>569</v>
      </c>
      <c r="H1677" s="10" t="s">
        <v>544</v>
      </c>
      <c r="I1677" s="10" t="s">
        <v>610</v>
      </c>
      <c r="J1677" s="10" t="s">
        <v>29634</v>
      </c>
      <c r="K1677" s="10" t="s">
        <v>22613</v>
      </c>
      <c r="L1677" s="10">
        <v>3</v>
      </c>
      <c r="M1677" s="10">
        <v>659.96</v>
      </c>
      <c r="N1677" s="10">
        <v>1979.88</v>
      </c>
      <c r="O1677" s="59">
        <v>0.2</v>
      </c>
      <c r="P1677" s="10">
        <v>395.98</v>
      </c>
      <c r="Q1677" s="10">
        <v>1583.9</v>
      </c>
      <c r="R1677" s="10" t="s">
        <v>614</v>
      </c>
      <c r="S1677" s="10" t="s">
        <v>564</v>
      </c>
      <c r="T1677" s="59">
        <v>0.25</v>
      </c>
      <c r="U1677" s="10">
        <v>395.98</v>
      </c>
    </row>
    <row r="1678" spans="1:21" x14ac:dyDescent="0.3">
      <c r="A1678" s="10" t="s">
        <v>29633</v>
      </c>
      <c r="B1678" s="61">
        <v>45296</v>
      </c>
      <c r="C1678" s="10" t="s">
        <v>29632</v>
      </c>
      <c r="D1678" s="10" t="s">
        <v>29631</v>
      </c>
      <c r="E1678" s="10" t="s">
        <v>581</v>
      </c>
      <c r="F1678" s="10" t="s">
        <v>7</v>
      </c>
      <c r="G1678" s="10" t="s">
        <v>569</v>
      </c>
      <c r="H1678" s="10" t="s">
        <v>600</v>
      </c>
      <c r="I1678" s="10" t="s">
        <v>599</v>
      </c>
      <c r="J1678" s="10" t="s">
        <v>29630</v>
      </c>
      <c r="K1678" s="10" t="s">
        <v>5785</v>
      </c>
      <c r="L1678" s="10">
        <v>3</v>
      </c>
      <c r="M1678" s="10">
        <v>256.54000000000002</v>
      </c>
      <c r="N1678" s="10">
        <v>769.62</v>
      </c>
      <c r="O1678" s="59">
        <v>0.2</v>
      </c>
      <c r="P1678" s="10">
        <v>153.91999999999999</v>
      </c>
      <c r="Q1678" s="10">
        <v>615.70000000000005</v>
      </c>
      <c r="R1678" s="10" t="s">
        <v>575</v>
      </c>
      <c r="S1678" s="10" t="s">
        <v>585</v>
      </c>
      <c r="T1678" s="59">
        <v>0.15</v>
      </c>
      <c r="U1678" s="10">
        <v>92.36</v>
      </c>
    </row>
    <row r="1679" spans="1:21" x14ac:dyDescent="0.3">
      <c r="A1679" s="10" t="s">
        <v>29629</v>
      </c>
      <c r="B1679" s="61">
        <v>45281</v>
      </c>
      <c r="C1679" s="10" t="s">
        <v>1962</v>
      </c>
      <c r="D1679" s="10" t="s">
        <v>4127</v>
      </c>
      <c r="E1679" s="10" t="s">
        <v>581</v>
      </c>
      <c r="F1679" s="10" t="s">
        <v>7</v>
      </c>
      <c r="G1679" s="10" t="s">
        <v>569</v>
      </c>
      <c r="H1679" s="10" t="s">
        <v>579</v>
      </c>
      <c r="I1679" s="10" t="s">
        <v>578</v>
      </c>
      <c r="J1679" s="10" t="s">
        <v>22757</v>
      </c>
      <c r="K1679" s="10" t="s">
        <v>773</v>
      </c>
      <c r="L1679" s="10">
        <v>6</v>
      </c>
      <c r="M1679" s="10">
        <v>472.55</v>
      </c>
      <c r="N1679" s="10">
        <v>2835.3</v>
      </c>
      <c r="O1679" s="59">
        <v>0.2</v>
      </c>
      <c r="P1679" s="10">
        <v>567.05999999999995</v>
      </c>
      <c r="Q1679" s="10">
        <v>2268.2399999999998</v>
      </c>
      <c r="R1679" s="10" t="s">
        <v>586</v>
      </c>
      <c r="S1679" s="10" t="s">
        <v>585</v>
      </c>
      <c r="T1679" s="59">
        <v>0.25</v>
      </c>
      <c r="U1679" s="10">
        <v>567.05999999999995</v>
      </c>
    </row>
    <row r="1680" spans="1:21" x14ac:dyDescent="0.3">
      <c r="A1680" s="10" t="s">
        <v>29628</v>
      </c>
      <c r="B1680" s="61">
        <v>45066</v>
      </c>
      <c r="C1680" s="10" t="s">
        <v>29627</v>
      </c>
      <c r="D1680" s="10" t="s">
        <v>29626</v>
      </c>
      <c r="E1680" s="10" t="s">
        <v>571</v>
      </c>
      <c r="F1680" s="10" t="s">
        <v>11</v>
      </c>
      <c r="G1680" s="10" t="s">
        <v>569</v>
      </c>
      <c r="H1680" s="10" t="s">
        <v>579</v>
      </c>
      <c r="I1680" s="10" t="s">
        <v>711</v>
      </c>
      <c r="J1680" s="10" t="s">
        <v>29625</v>
      </c>
      <c r="K1680" s="10" t="s">
        <v>13678</v>
      </c>
      <c r="L1680" s="10">
        <v>2</v>
      </c>
      <c r="M1680" s="10">
        <v>285.57</v>
      </c>
      <c r="N1680" s="10">
        <v>571.14</v>
      </c>
      <c r="O1680" s="59">
        <v>0.05</v>
      </c>
      <c r="P1680" s="10">
        <v>28.56</v>
      </c>
      <c r="Q1680" s="10">
        <v>542.58000000000004</v>
      </c>
      <c r="R1680" s="10" t="s">
        <v>565</v>
      </c>
      <c r="S1680" s="10" t="s">
        <v>585</v>
      </c>
      <c r="T1680" s="59">
        <v>0.15</v>
      </c>
      <c r="U1680" s="10">
        <v>81.39</v>
      </c>
    </row>
    <row r="1681" spans="1:21" x14ac:dyDescent="0.3">
      <c r="A1681" s="10" t="s">
        <v>29624</v>
      </c>
      <c r="B1681" s="61">
        <v>44940</v>
      </c>
      <c r="C1681" s="10" t="s">
        <v>21633</v>
      </c>
      <c r="D1681" s="10" t="s">
        <v>19295</v>
      </c>
      <c r="E1681" s="10" t="s">
        <v>603</v>
      </c>
      <c r="F1681" s="10" t="s">
        <v>658</v>
      </c>
      <c r="G1681" s="10" t="s">
        <v>569</v>
      </c>
      <c r="H1681" s="10" t="s">
        <v>579</v>
      </c>
      <c r="I1681" s="10" t="s">
        <v>711</v>
      </c>
      <c r="J1681" s="10" t="s">
        <v>27001</v>
      </c>
      <c r="K1681" s="10" t="s">
        <v>25934</v>
      </c>
      <c r="L1681" s="10">
        <v>10</v>
      </c>
      <c r="M1681" s="10">
        <v>486.6</v>
      </c>
      <c r="N1681" s="10">
        <v>4866</v>
      </c>
      <c r="O1681" s="59">
        <v>0</v>
      </c>
      <c r="P1681" s="10">
        <v>0</v>
      </c>
      <c r="Q1681" s="10">
        <v>4866</v>
      </c>
      <c r="R1681" s="10" t="s">
        <v>575</v>
      </c>
      <c r="S1681" s="10" t="s">
        <v>585</v>
      </c>
      <c r="T1681" s="59">
        <v>0.3</v>
      </c>
      <c r="U1681" s="10">
        <v>1459.8</v>
      </c>
    </row>
    <row r="1682" spans="1:21" x14ac:dyDescent="0.3">
      <c r="A1682" s="10" t="s">
        <v>29623</v>
      </c>
      <c r="B1682" s="61">
        <v>45026</v>
      </c>
      <c r="C1682" s="10" t="s">
        <v>573</v>
      </c>
      <c r="D1682" s="10" t="s">
        <v>29622</v>
      </c>
      <c r="E1682" s="10" t="s">
        <v>571</v>
      </c>
      <c r="F1682" s="10" t="s">
        <v>11</v>
      </c>
      <c r="G1682" s="10" t="s">
        <v>601</v>
      </c>
      <c r="H1682" s="10" t="s">
        <v>600</v>
      </c>
      <c r="I1682" s="10" t="s">
        <v>664</v>
      </c>
      <c r="J1682" s="10" t="s">
        <v>29621</v>
      </c>
      <c r="K1682" s="10" t="s">
        <v>4213</v>
      </c>
      <c r="L1682" s="10">
        <v>3</v>
      </c>
      <c r="M1682" s="10">
        <v>145.78</v>
      </c>
      <c r="N1682" s="10">
        <v>437.34</v>
      </c>
      <c r="O1682" s="59">
        <v>0.2</v>
      </c>
      <c r="P1682" s="10">
        <v>87.47</v>
      </c>
      <c r="Q1682" s="10">
        <v>349.87</v>
      </c>
      <c r="R1682" s="10" t="s">
        <v>614</v>
      </c>
      <c r="S1682" s="10" t="s">
        <v>607</v>
      </c>
      <c r="T1682" s="59">
        <v>0.3</v>
      </c>
      <c r="U1682" s="10">
        <v>104.96</v>
      </c>
    </row>
    <row r="1683" spans="1:21" x14ac:dyDescent="0.3">
      <c r="A1683" s="10" t="s">
        <v>29620</v>
      </c>
      <c r="B1683" s="61">
        <v>45356</v>
      </c>
      <c r="C1683" s="10" t="s">
        <v>4077</v>
      </c>
      <c r="D1683" s="10" t="s">
        <v>29619</v>
      </c>
      <c r="E1683" s="10" t="s">
        <v>603</v>
      </c>
      <c r="F1683" s="10" t="s">
        <v>602</v>
      </c>
      <c r="G1683" s="10" t="s">
        <v>569</v>
      </c>
      <c r="H1683" s="10" t="s">
        <v>544</v>
      </c>
      <c r="I1683" s="10" t="s">
        <v>568</v>
      </c>
      <c r="J1683" s="10" t="s">
        <v>6785</v>
      </c>
      <c r="K1683" s="10" t="s">
        <v>29618</v>
      </c>
      <c r="L1683" s="10">
        <v>4</v>
      </c>
      <c r="M1683" s="10">
        <v>164.28</v>
      </c>
      <c r="N1683" s="10">
        <v>657.12</v>
      </c>
      <c r="O1683" s="59">
        <v>0.2</v>
      </c>
      <c r="P1683" s="10">
        <v>131.41999999999999</v>
      </c>
      <c r="Q1683" s="10">
        <v>525.70000000000005</v>
      </c>
      <c r="R1683" s="10" t="s">
        <v>575</v>
      </c>
      <c r="S1683" s="10" t="s">
        <v>585</v>
      </c>
      <c r="T1683" s="59">
        <v>0.15</v>
      </c>
      <c r="U1683" s="10">
        <v>78.86</v>
      </c>
    </row>
    <row r="1684" spans="1:21" x14ac:dyDescent="0.3">
      <c r="A1684" s="10" t="s">
        <v>29617</v>
      </c>
      <c r="B1684" s="61">
        <v>45289</v>
      </c>
      <c r="C1684" s="10" t="s">
        <v>17813</v>
      </c>
      <c r="D1684" s="10" t="s">
        <v>29616</v>
      </c>
      <c r="E1684" s="10" t="s">
        <v>592</v>
      </c>
      <c r="F1684" s="10" t="s">
        <v>652</v>
      </c>
      <c r="G1684" s="10" t="s">
        <v>601</v>
      </c>
      <c r="H1684" s="10" t="s">
        <v>579</v>
      </c>
      <c r="I1684" s="10" t="s">
        <v>711</v>
      </c>
      <c r="J1684" s="10" t="s">
        <v>11479</v>
      </c>
      <c r="K1684" s="10" t="s">
        <v>29615</v>
      </c>
      <c r="L1684" s="10">
        <v>3</v>
      </c>
      <c r="M1684" s="10">
        <v>421.27</v>
      </c>
      <c r="N1684" s="10">
        <v>1263.81</v>
      </c>
      <c r="O1684" s="59">
        <v>0.2</v>
      </c>
      <c r="P1684" s="10">
        <v>252.76</v>
      </c>
      <c r="Q1684" s="10">
        <v>1011.05</v>
      </c>
      <c r="R1684" s="10" t="s">
        <v>575</v>
      </c>
      <c r="S1684" s="10" t="s">
        <v>607</v>
      </c>
      <c r="T1684" s="59">
        <v>0.25</v>
      </c>
      <c r="U1684" s="10">
        <v>252.76</v>
      </c>
    </row>
    <row r="1685" spans="1:21" x14ac:dyDescent="0.3">
      <c r="A1685" s="10" t="s">
        <v>29614</v>
      </c>
      <c r="B1685" s="61">
        <v>45277</v>
      </c>
      <c r="C1685" s="10" t="s">
        <v>16835</v>
      </c>
      <c r="D1685" s="10" t="s">
        <v>1640</v>
      </c>
      <c r="E1685" s="10" t="s">
        <v>603</v>
      </c>
      <c r="F1685" s="10" t="s">
        <v>658</v>
      </c>
      <c r="G1685" s="10" t="s">
        <v>601</v>
      </c>
      <c r="H1685" s="10" t="s">
        <v>590</v>
      </c>
      <c r="I1685" s="10" t="s">
        <v>748</v>
      </c>
      <c r="J1685" s="10" t="s">
        <v>14726</v>
      </c>
      <c r="K1685" s="10" t="s">
        <v>7480</v>
      </c>
      <c r="L1685" s="10">
        <v>6</v>
      </c>
      <c r="M1685" s="10">
        <v>211.2</v>
      </c>
      <c r="N1685" s="10">
        <v>1267.2</v>
      </c>
      <c r="O1685" s="59">
        <v>0</v>
      </c>
      <c r="P1685" s="10">
        <v>0</v>
      </c>
      <c r="Q1685" s="10">
        <v>1267.2</v>
      </c>
      <c r="R1685" s="10" t="s">
        <v>586</v>
      </c>
      <c r="S1685" s="10" t="s">
        <v>607</v>
      </c>
      <c r="T1685" s="59">
        <v>0.15</v>
      </c>
      <c r="U1685" s="10">
        <v>190.08</v>
      </c>
    </row>
    <row r="1686" spans="1:21" x14ac:dyDescent="0.3">
      <c r="A1686" s="10" t="s">
        <v>29613</v>
      </c>
      <c r="B1686" s="61">
        <v>45053</v>
      </c>
      <c r="C1686" s="10" t="s">
        <v>27764</v>
      </c>
      <c r="D1686" s="10" t="s">
        <v>10553</v>
      </c>
      <c r="E1686" s="10" t="s">
        <v>592</v>
      </c>
      <c r="F1686" s="10" t="s">
        <v>591</v>
      </c>
      <c r="G1686" s="10" t="s">
        <v>569</v>
      </c>
      <c r="H1686" s="10" t="s">
        <v>590</v>
      </c>
      <c r="I1686" s="10" t="s">
        <v>589</v>
      </c>
      <c r="J1686" s="10" t="s">
        <v>5294</v>
      </c>
      <c r="K1686" s="10" t="s">
        <v>29612</v>
      </c>
      <c r="L1686" s="10">
        <v>5</v>
      </c>
      <c r="M1686" s="10">
        <v>489.24</v>
      </c>
      <c r="N1686" s="10">
        <v>2446.1999999999998</v>
      </c>
      <c r="O1686" s="59">
        <v>0.05</v>
      </c>
      <c r="P1686" s="10">
        <v>122.31</v>
      </c>
      <c r="Q1686" s="10">
        <v>2323.89</v>
      </c>
      <c r="R1686" s="10" t="s">
        <v>565</v>
      </c>
      <c r="S1686" s="10" t="s">
        <v>564</v>
      </c>
      <c r="T1686" s="59">
        <v>0.15</v>
      </c>
      <c r="U1686" s="10">
        <v>348.58</v>
      </c>
    </row>
    <row r="1687" spans="1:21" x14ac:dyDescent="0.3">
      <c r="A1687" s="10" t="s">
        <v>29611</v>
      </c>
      <c r="B1687" s="61">
        <v>45122</v>
      </c>
      <c r="C1687" s="10" t="s">
        <v>19938</v>
      </c>
      <c r="D1687" s="10" t="s">
        <v>23347</v>
      </c>
      <c r="E1687" s="10" t="s">
        <v>603</v>
      </c>
      <c r="F1687" s="10" t="s">
        <v>636</v>
      </c>
      <c r="G1687" s="10" t="s">
        <v>601</v>
      </c>
      <c r="H1687" s="10" t="s">
        <v>544</v>
      </c>
      <c r="I1687" s="10" t="s">
        <v>568</v>
      </c>
      <c r="J1687" s="10" t="s">
        <v>29610</v>
      </c>
      <c r="K1687" s="10" t="s">
        <v>16719</v>
      </c>
      <c r="L1687" s="10">
        <v>10</v>
      </c>
      <c r="M1687" s="10">
        <v>799.71</v>
      </c>
      <c r="N1687" s="10">
        <v>7997.1</v>
      </c>
      <c r="O1687" s="59">
        <v>0.2</v>
      </c>
      <c r="P1687" s="10">
        <v>1599.42</v>
      </c>
      <c r="Q1687" s="10">
        <v>6397.68</v>
      </c>
      <c r="R1687" s="10" t="s">
        <v>565</v>
      </c>
      <c r="S1687" s="10" t="s">
        <v>596</v>
      </c>
      <c r="T1687" s="59">
        <v>0.3</v>
      </c>
      <c r="U1687" s="10">
        <v>1919.3</v>
      </c>
    </row>
    <row r="1688" spans="1:21" x14ac:dyDescent="0.3">
      <c r="A1688" s="10" t="s">
        <v>29609</v>
      </c>
      <c r="B1688" s="61">
        <v>45356</v>
      </c>
      <c r="C1688" s="10" t="s">
        <v>19775</v>
      </c>
      <c r="D1688" s="10" t="s">
        <v>22601</v>
      </c>
      <c r="E1688" s="10" t="s">
        <v>592</v>
      </c>
      <c r="F1688" s="10" t="s">
        <v>18</v>
      </c>
      <c r="G1688" s="10" t="s">
        <v>601</v>
      </c>
      <c r="H1688" s="10" t="s">
        <v>579</v>
      </c>
      <c r="I1688" s="10" t="s">
        <v>711</v>
      </c>
      <c r="J1688" s="10" t="s">
        <v>29608</v>
      </c>
      <c r="K1688" s="10" t="s">
        <v>4823</v>
      </c>
      <c r="L1688" s="10">
        <v>7</v>
      </c>
      <c r="M1688" s="10">
        <v>647.84</v>
      </c>
      <c r="N1688" s="10">
        <v>4534.88</v>
      </c>
      <c r="O1688" s="59">
        <v>0.1</v>
      </c>
      <c r="P1688" s="10">
        <v>453.49</v>
      </c>
      <c r="Q1688" s="10">
        <v>4081.39</v>
      </c>
      <c r="R1688" s="10" t="s">
        <v>565</v>
      </c>
      <c r="S1688" s="10" t="s">
        <v>596</v>
      </c>
      <c r="T1688" s="59">
        <v>0.15</v>
      </c>
      <c r="U1688" s="10">
        <v>612.21</v>
      </c>
    </row>
    <row r="1689" spans="1:21" x14ac:dyDescent="0.3">
      <c r="A1689" s="10" t="s">
        <v>29607</v>
      </c>
      <c r="B1689" s="61">
        <v>45128</v>
      </c>
      <c r="C1689" s="10" t="s">
        <v>19465</v>
      </c>
      <c r="D1689" s="10" t="s">
        <v>29606</v>
      </c>
      <c r="E1689" s="10" t="s">
        <v>581</v>
      </c>
      <c r="F1689" s="10" t="s">
        <v>580</v>
      </c>
      <c r="G1689" s="10" t="s">
        <v>601</v>
      </c>
      <c r="H1689" s="10" t="s">
        <v>579</v>
      </c>
      <c r="I1689" s="10" t="s">
        <v>722</v>
      </c>
      <c r="J1689" s="10" t="s">
        <v>12080</v>
      </c>
      <c r="K1689" s="10" t="s">
        <v>15492</v>
      </c>
      <c r="L1689" s="10">
        <v>8</v>
      </c>
      <c r="M1689" s="10">
        <v>182.39</v>
      </c>
      <c r="N1689" s="10">
        <v>1459.12</v>
      </c>
      <c r="O1689" s="59">
        <v>0</v>
      </c>
      <c r="P1689" s="10">
        <v>0</v>
      </c>
      <c r="Q1689" s="10">
        <v>1459.12</v>
      </c>
      <c r="R1689" s="10" t="s">
        <v>575</v>
      </c>
      <c r="S1689" s="10" t="s">
        <v>585</v>
      </c>
      <c r="T1689" s="59">
        <v>0.3</v>
      </c>
      <c r="U1689" s="10">
        <v>437.74</v>
      </c>
    </row>
    <row r="1690" spans="1:21" x14ac:dyDescent="0.3">
      <c r="A1690" s="10" t="s">
        <v>29605</v>
      </c>
      <c r="B1690" s="61">
        <v>45355</v>
      </c>
      <c r="C1690" s="10" t="s">
        <v>29604</v>
      </c>
      <c r="D1690" s="10" t="s">
        <v>29603</v>
      </c>
      <c r="E1690" s="10" t="s">
        <v>603</v>
      </c>
      <c r="F1690" s="10" t="s">
        <v>658</v>
      </c>
      <c r="G1690" s="10" t="s">
        <v>601</v>
      </c>
      <c r="H1690" s="10" t="s">
        <v>600</v>
      </c>
      <c r="I1690" s="10" t="s">
        <v>627</v>
      </c>
      <c r="J1690" s="10" t="s">
        <v>29602</v>
      </c>
      <c r="K1690" s="10" t="s">
        <v>2515</v>
      </c>
      <c r="L1690" s="10">
        <v>10</v>
      </c>
      <c r="M1690" s="10">
        <v>547.16</v>
      </c>
      <c r="N1690" s="10">
        <v>5471.6</v>
      </c>
      <c r="O1690" s="59">
        <v>0.05</v>
      </c>
      <c r="P1690" s="10">
        <v>273.58</v>
      </c>
      <c r="Q1690" s="10">
        <v>5198.0200000000004</v>
      </c>
      <c r="R1690" s="10" t="s">
        <v>565</v>
      </c>
      <c r="S1690" s="10" t="s">
        <v>585</v>
      </c>
      <c r="T1690" s="59">
        <v>0.15</v>
      </c>
      <c r="U1690" s="10">
        <v>779.7</v>
      </c>
    </row>
    <row r="1691" spans="1:21" x14ac:dyDescent="0.3">
      <c r="A1691" s="10" t="s">
        <v>29601</v>
      </c>
      <c r="B1691" s="61">
        <v>45136</v>
      </c>
      <c r="C1691" s="10" t="s">
        <v>3075</v>
      </c>
      <c r="D1691" s="10" t="s">
        <v>7618</v>
      </c>
      <c r="E1691" s="10" t="s">
        <v>603</v>
      </c>
      <c r="F1691" s="10" t="s">
        <v>636</v>
      </c>
      <c r="G1691" s="10" t="s">
        <v>601</v>
      </c>
      <c r="H1691" s="10" t="s">
        <v>600</v>
      </c>
      <c r="I1691" s="10" t="s">
        <v>627</v>
      </c>
      <c r="J1691" s="10" t="s">
        <v>29600</v>
      </c>
      <c r="K1691" s="10" t="s">
        <v>15416</v>
      </c>
      <c r="L1691" s="10">
        <v>8</v>
      </c>
      <c r="M1691" s="10">
        <v>446.66</v>
      </c>
      <c r="N1691" s="10">
        <v>3573.28</v>
      </c>
      <c r="O1691" s="59">
        <v>0.05</v>
      </c>
      <c r="P1691" s="10">
        <v>178.66</v>
      </c>
      <c r="Q1691" s="10">
        <v>3394.62</v>
      </c>
      <c r="R1691" s="10" t="s">
        <v>575</v>
      </c>
      <c r="S1691" s="10" t="s">
        <v>585</v>
      </c>
      <c r="T1691" s="59">
        <v>0.15</v>
      </c>
      <c r="U1691" s="10">
        <v>509.19</v>
      </c>
    </row>
    <row r="1692" spans="1:21" x14ac:dyDescent="0.3">
      <c r="A1692" s="10" t="s">
        <v>29599</v>
      </c>
      <c r="B1692" s="61">
        <v>45236</v>
      </c>
      <c r="C1692" s="10" t="s">
        <v>1253</v>
      </c>
      <c r="D1692" s="10" t="s">
        <v>20625</v>
      </c>
      <c r="E1692" s="10" t="s">
        <v>581</v>
      </c>
      <c r="F1692" s="10" t="s">
        <v>580</v>
      </c>
      <c r="G1692" s="10" t="s">
        <v>601</v>
      </c>
      <c r="H1692" s="10" t="s">
        <v>579</v>
      </c>
      <c r="I1692" s="10" t="s">
        <v>722</v>
      </c>
      <c r="J1692" s="10" t="s">
        <v>22043</v>
      </c>
      <c r="K1692" s="10" t="s">
        <v>2117</v>
      </c>
      <c r="L1692" s="10">
        <v>4</v>
      </c>
      <c r="M1692" s="10">
        <v>849.27</v>
      </c>
      <c r="N1692" s="10">
        <v>3397.08</v>
      </c>
      <c r="O1692" s="59">
        <v>0.1</v>
      </c>
      <c r="P1692" s="10">
        <v>339.71</v>
      </c>
      <c r="Q1692" s="10">
        <v>3057.37</v>
      </c>
      <c r="R1692" s="10" t="s">
        <v>614</v>
      </c>
      <c r="S1692" s="10" t="s">
        <v>596</v>
      </c>
      <c r="T1692" s="59">
        <v>0.15</v>
      </c>
      <c r="U1692" s="10">
        <v>458.61</v>
      </c>
    </row>
    <row r="1693" spans="1:21" x14ac:dyDescent="0.3">
      <c r="A1693" s="10" t="s">
        <v>29598</v>
      </c>
      <c r="B1693" s="61">
        <v>45239</v>
      </c>
      <c r="C1693" s="10" t="s">
        <v>29597</v>
      </c>
      <c r="D1693" s="10" t="s">
        <v>29596</v>
      </c>
      <c r="E1693" s="10" t="s">
        <v>571</v>
      </c>
      <c r="F1693" s="10" t="s">
        <v>685</v>
      </c>
      <c r="G1693" s="10" t="s">
        <v>601</v>
      </c>
      <c r="H1693" s="10" t="s">
        <v>544</v>
      </c>
      <c r="I1693" s="10" t="s">
        <v>568</v>
      </c>
      <c r="J1693" s="10" t="s">
        <v>19653</v>
      </c>
      <c r="K1693" s="10" t="s">
        <v>29595</v>
      </c>
      <c r="L1693" s="10">
        <v>1</v>
      </c>
      <c r="M1693" s="10">
        <v>573.25</v>
      </c>
      <c r="N1693" s="10">
        <v>573.25</v>
      </c>
      <c r="O1693" s="59">
        <v>0.2</v>
      </c>
      <c r="P1693" s="10">
        <v>114.65</v>
      </c>
      <c r="Q1693" s="10">
        <v>458.6</v>
      </c>
      <c r="R1693" s="10" t="s">
        <v>565</v>
      </c>
      <c r="S1693" s="10" t="s">
        <v>564</v>
      </c>
      <c r="T1693" s="59">
        <v>0.15</v>
      </c>
      <c r="U1693" s="10">
        <v>68.790000000000006</v>
      </c>
    </row>
    <row r="1694" spans="1:21" x14ac:dyDescent="0.3">
      <c r="A1694" s="10" t="s">
        <v>29594</v>
      </c>
      <c r="B1694" s="61">
        <v>44993</v>
      </c>
      <c r="C1694" s="10" t="s">
        <v>20433</v>
      </c>
      <c r="D1694" s="10" t="s">
        <v>13037</v>
      </c>
      <c r="E1694" s="10" t="s">
        <v>592</v>
      </c>
      <c r="F1694" s="10" t="s">
        <v>18</v>
      </c>
      <c r="G1694" s="10" t="s">
        <v>601</v>
      </c>
      <c r="H1694" s="10" t="s">
        <v>600</v>
      </c>
      <c r="I1694" s="10" t="s">
        <v>599</v>
      </c>
      <c r="J1694" s="10" t="s">
        <v>29593</v>
      </c>
      <c r="K1694" s="10" t="s">
        <v>15630</v>
      </c>
      <c r="L1694" s="10">
        <v>4</v>
      </c>
      <c r="M1694" s="10">
        <v>674.73</v>
      </c>
      <c r="N1694" s="10">
        <v>2698.92</v>
      </c>
      <c r="O1694" s="59">
        <v>0</v>
      </c>
      <c r="P1694" s="10">
        <v>0</v>
      </c>
      <c r="Q1694" s="10">
        <v>2698.92</v>
      </c>
      <c r="R1694" s="10" t="s">
        <v>586</v>
      </c>
      <c r="S1694" s="10" t="s">
        <v>596</v>
      </c>
      <c r="T1694" s="59">
        <v>0.3</v>
      </c>
      <c r="U1694" s="10">
        <v>809.68</v>
      </c>
    </row>
    <row r="1695" spans="1:21" x14ac:dyDescent="0.3">
      <c r="A1695" s="10" t="s">
        <v>29592</v>
      </c>
      <c r="B1695" s="61">
        <v>45123</v>
      </c>
      <c r="C1695" s="10" t="s">
        <v>12078</v>
      </c>
      <c r="D1695" s="10" t="s">
        <v>18819</v>
      </c>
      <c r="E1695" s="10" t="s">
        <v>581</v>
      </c>
      <c r="F1695" s="10" t="s">
        <v>83</v>
      </c>
      <c r="G1695" s="10" t="s">
        <v>601</v>
      </c>
      <c r="H1695" s="10" t="s">
        <v>579</v>
      </c>
      <c r="I1695" s="10" t="s">
        <v>711</v>
      </c>
      <c r="J1695" s="10" t="s">
        <v>29591</v>
      </c>
      <c r="K1695" s="10" t="s">
        <v>23404</v>
      </c>
      <c r="L1695" s="10">
        <v>1</v>
      </c>
      <c r="M1695" s="10">
        <v>847.77</v>
      </c>
      <c r="N1695" s="10">
        <v>847.77</v>
      </c>
      <c r="O1695" s="59">
        <v>0.1</v>
      </c>
      <c r="P1695" s="10">
        <v>84.78</v>
      </c>
      <c r="Q1695" s="10">
        <v>762.99</v>
      </c>
      <c r="R1695" s="10" t="s">
        <v>565</v>
      </c>
      <c r="S1695" s="10" t="s">
        <v>607</v>
      </c>
      <c r="T1695" s="59">
        <v>0.25</v>
      </c>
      <c r="U1695" s="10">
        <v>190.75</v>
      </c>
    </row>
    <row r="1696" spans="1:21" x14ac:dyDescent="0.3">
      <c r="A1696" s="10" t="s">
        <v>29590</v>
      </c>
      <c r="B1696" s="61">
        <v>44963</v>
      </c>
      <c r="C1696" s="10" t="s">
        <v>3219</v>
      </c>
      <c r="D1696" s="10" t="s">
        <v>29589</v>
      </c>
      <c r="E1696" s="10" t="s">
        <v>603</v>
      </c>
      <c r="F1696" s="10" t="s">
        <v>636</v>
      </c>
      <c r="G1696" s="10" t="s">
        <v>569</v>
      </c>
      <c r="H1696" s="10" t="s">
        <v>600</v>
      </c>
      <c r="I1696" s="10" t="s">
        <v>664</v>
      </c>
      <c r="J1696" s="10" t="s">
        <v>25013</v>
      </c>
      <c r="K1696" s="10" t="s">
        <v>29588</v>
      </c>
      <c r="L1696" s="10">
        <v>7</v>
      </c>
      <c r="M1696" s="10">
        <v>360.19</v>
      </c>
      <c r="N1696" s="10">
        <v>2521.33</v>
      </c>
      <c r="O1696" s="59">
        <v>0.05</v>
      </c>
      <c r="P1696" s="10">
        <v>126.07</v>
      </c>
      <c r="Q1696" s="10">
        <v>2395.2600000000002</v>
      </c>
      <c r="R1696" s="10" t="s">
        <v>614</v>
      </c>
      <c r="S1696" s="10" t="s">
        <v>596</v>
      </c>
      <c r="T1696" s="59">
        <v>0.25</v>
      </c>
      <c r="U1696" s="10">
        <v>598.82000000000005</v>
      </c>
    </row>
    <row r="1697" spans="1:21" x14ac:dyDescent="0.3">
      <c r="A1697" s="10" t="s">
        <v>29587</v>
      </c>
      <c r="B1697" s="61">
        <v>45220</v>
      </c>
      <c r="C1697" s="10" t="s">
        <v>2981</v>
      </c>
      <c r="D1697" s="10" t="s">
        <v>29586</v>
      </c>
      <c r="E1697" s="10" t="s">
        <v>629</v>
      </c>
      <c r="F1697" s="10" t="s">
        <v>628</v>
      </c>
      <c r="G1697" s="10" t="s">
        <v>601</v>
      </c>
      <c r="H1697" s="10" t="s">
        <v>600</v>
      </c>
      <c r="I1697" s="10" t="s">
        <v>627</v>
      </c>
      <c r="J1697" s="10" t="s">
        <v>29585</v>
      </c>
      <c r="K1697" s="10" t="s">
        <v>29584</v>
      </c>
      <c r="L1697" s="10">
        <v>4</v>
      </c>
      <c r="M1697" s="10">
        <v>806.82</v>
      </c>
      <c r="N1697" s="10">
        <v>3227.28</v>
      </c>
      <c r="O1697" s="59">
        <v>0</v>
      </c>
      <c r="P1697" s="10">
        <v>0</v>
      </c>
      <c r="Q1697" s="10">
        <v>3227.28</v>
      </c>
      <c r="R1697" s="10" t="s">
        <v>586</v>
      </c>
      <c r="S1697" s="10" t="s">
        <v>585</v>
      </c>
      <c r="T1697" s="59">
        <v>0.15</v>
      </c>
      <c r="U1697" s="10">
        <v>484.09</v>
      </c>
    </row>
    <row r="1698" spans="1:21" x14ac:dyDescent="0.3">
      <c r="A1698" s="10" t="s">
        <v>29583</v>
      </c>
      <c r="B1698" s="61">
        <v>45021</v>
      </c>
      <c r="C1698" s="10" t="s">
        <v>3396</v>
      </c>
      <c r="D1698" s="10" t="s">
        <v>29582</v>
      </c>
      <c r="E1698" s="10" t="s">
        <v>571</v>
      </c>
      <c r="F1698" s="10" t="s">
        <v>11</v>
      </c>
      <c r="G1698" s="10" t="s">
        <v>601</v>
      </c>
      <c r="H1698" s="10" t="s">
        <v>579</v>
      </c>
      <c r="I1698" s="10" t="s">
        <v>578</v>
      </c>
      <c r="J1698" s="10" t="s">
        <v>29581</v>
      </c>
      <c r="K1698" s="10" t="s">
        <v>29580</v>
      </c>
      <c r="L1698" s="10">
        <v>1</v>
      </c>
      <c r="M1698" s="10">
        <v>675.47</v>
      </c>
      <c r="N1698" s="10">
        <v>675.47</v>
      </c>
      <c r="O1698" s="59">
        <v>0.05</v>
      </c>
      <c r="P1698" s="10">
        <v>33.770000000000003</v>
      </c>
      <c r="Q1698" s="10">
        <v>641.70000000000005</v>
      </c>
      <c r="R1698" s="10" t="s">
        <v>565</v>
      </c>
      <c r="S1698" s="10" t="s">
        <v>564</v>
      </c>
      <c r="T1698" s="59">
        <v>0.25</v>
      </c>
      <c r="U1698" s="10">
        <v>160.43</v>
      </c>
    </row>
    <row r="1699" spans="1:21" x14ac:dyDescent="0.3">
      <c r="A1699" s="10" t="s">
        <v>29579</v>
      </c>
      <c r="B1699" s="61">
        <v>45284</v>
      </c>
      <c r="C1699" s="10" t="s">
        <v>1636</v>
      </c>
      <c r="D1699" s="10" t="s">
        <v>5237</v>
      </c>
      <c r="E1699" s="10" t="s">
        <v>603</v>
      </c>
      <c r="F1699" s="10" t="s">
        <v>658</v>
      </c>
      <c r="G1699" s="10" t="s">
        <v>569</v>
      </c>
      <c r="H1699" s="10" t="s">
        <v>590</v>
      </c>
      <c r="I1699" s="10" t="s">
        <v>589</v>
      </c>
      <c r="J1699" s="10" t="s">
        <v>19178</v>
      </c>
      <c r="K1699" s="10" t="s">
        <v>29578</v>
      </c>
      <c r="L1699" s="10">
        <v>4</v>
      </c>
      <c r="M1699" s="10">
        <v>208.04</v>
      </c>
      <c r="N1699" s="10">
        <v>832.16</v>
      </c>
      <c r="O1699" s="59">
        <v>0.2</v>
      </c>
      <c r="P1699" s="10">
        <v>166.43</v>
      </c>
      <c r="Q1699" s="10">
        <v>665.73</v>
      </c>
      <c r="R1699" s="10" t="s">
        <v>575</v>
      </c>
      <c r="S1699" s="10" t="s">
        <v>585</v>
      </c>
      <c r="T1699" s="59">
        <v>0.15</v>
      </c>
      <c r="U1699" s="10">
        <v>99.86</v>
      </c>
    </row>
    <row r="1700" spans="1:21" x14ac:dyDescent="0.3">
      <c r="A1700" s="10" t="s">
        <v>29577</v>
      </c>
      <c r="B1700" s="61">
        <v>45069</v>
      </c>
      <c r="C1700" s="10" t="s">
        <v>5352</v>
      </c>
      <c r="D1700" s="10" t="s">
        <v>29576</v>
      </c>
      <c r="E1700" s="10" t="s">
        <v>581</v>
      </c>
      <c r="F1700" s="10" t="s">
        <v>580</v>
      </c>
      <c r="G1700" s="10" t="s">
        <v>569</v>
      </c>
      <c r="H1700" s="10" t="s">
        <v>600</v>
      </c>
      <c r="I1700" s="10" t="s">
        <v>627</v>
      </c>
      <c r="J1700" s="10" t="s">
        <v>29575</v>
      </c>
      <c r="K1700" s="10" t="s">
        <v>29093</v>
      </c>
      <c r="L1700" s="10">
        <v>2</v>
      </c>
      <c r="M1700" s="10">
        <v>142.38</v>
      </c>
      <c r="N1700" s="10">
        <v>284.76</v>
      </c>
      <c r="O1700" s="59">
        <v>0.2</v>
      </c>
      <c r="P1700" s="10">
        <v>56.95</v>
      </c>
      <c r="Q1700" s="10">
        <v>227.81</v>
      </c>
      <c r="R1700" s="10" t="s">
        <v>586</v>
      </c>
      <c r="S1700" s="10" t="s">
        <v>564</v>
      </c>
      <c r="T1700" s="59">
        <v>0.15</v>
      </c>
      <c r="U1700" s="10">
        <v>34.17</v>
      </c>
    </row>
    <row r="1701" spans="1:21" x14ac:dyDescent="0.3">
      <c r="A1701" s="10" t="s">
        <v>29574</v>
      </c>
      <c r="B1701" s="61">
        <v>44928</v>
      </c>
      <c r="C1701" s="10" t="s">
        <v>1223</v>
      </c>
      <c r="D1701" s="10" t="s">
        <v>24666</v>
      </c>
      <c r="E1701" s="10" t="s">
        <v>592</v>
      </c>
      <c r="F1701" s="10" t="s">
        <v>591</v>
      </c>
      <c r="G1701" s="10" t="s">
        <v>601</v>
      </c>
      <c r="H1701" s="10" t="s">
        <v>600</v>
      </c>
      <c r="I1701" s="10" t="s">
        <v>664</v>
      </c>
      <c r="J1701" s="10" t="s">
        <v>29573</v>
      </c>
      <c r="K1701" s="10" t="s">
        <v>7640</v>
      </c>
      <c r="L1701" s="10">
        <v>9</v>
      </c>
      <c r="M1701" s="10">
        <v>645.32000000000005</v>
      </c>
      <c r="N1701" s="10">
        <v>5807.88</v>
      </c>
      <c r="O1701" s="59">
        <v>0</v>
      </c>
      <c r="P1701" s="10">
        <v>0</v>
      </c>
      <c r="Q1701" s="10">
        <v>5807.88</v>
      </c>
      <c r="R1701" s="10" t="s">
        <v>575</v>
      </c>
      <c r="S1701" s="10" t="s">
        <v>596</v>
      </c>
      <c r="T1701" s="59">
        <v>0.3</v>
      </c>
      <c r="U1701" s="10">
        <v>1742.36</v>
      </c>
    </row>
    <row r="1702" spans="1:21" x14ac:dyDescent="0.3">
      <c r="A1702" s="10" t="s">
        <v>29572</v>
      </c>
      <c r="B1702" s="61">
        <v>44930</v>
      </c>
      <c r="C1702" s="10" t="s">
        <v>1024</v>
      </c>
      <c r="D1702" s="10" t="s">
        <v>1018</v>
      </c>
      <c r="E1702" s="10" t="s">
        <v>629</v>
      </c>
      <c r="F1702" s="10" t="s">
        <v>628</v>
      </c>
      <c r="G1702" s="10" t="s">
        <v>601</v>
      </c>
      <c r="H1702" s="10" t="s">
        <v>600</v>
      </c>
      <c r="I1702" s="10" t="s">
        <v>664</v>
      </c>
      <c r="J1702" s="10" t="s">
        <v>29571</v>
      </c>
      <c r="K1702" s="10" t="s">
        <v>1205</v>
      </c>
      <c r="L1702" s="10">
        <v>8</v>
      </c>
      <c r="M1702" s="10">
        <v>579.70000000000005</v>
      </c>
      <c r="N1702" s="10">
        <v>4637.6000000000004</v>
      </c>
      <c r="O1702" s="59">
        <v>0</v>
      </c>
      <c r="P1702" s="10">
        <v>0</v>
      </c>
      <c r="Q1702" s="10">
        <v>4637.6000000000004</v>
      </c>
      <c r="R1702" s="10" t="s">
        <v>565</v>
      </c>
      <c r="S1702" s="10" t="s">
        <v>596</v>
      </c>
      <c r="T1702" s="59">
        <v>0.25</v>
      </c>
      <c r="U1702" s="10">
        <v>1159.4000000000001</v>
      </c>
    </row>
    <row r="1703" spans="1:21" x14ac:dyDescent="0.3">
      <c r="A1703" s="10" t="s">
        <v>29570</v>
      </c>
      <c r="B1703" s="61">
        <v>45315</v>
      </c>
      <c r="C1703" s="10" t="s">
        <v>21029</v>
      </c>
      <c r="D1703" s="10" t="s">
        <v>29569</v>
      </c>
      <c r="E1703" s="10" t="s">
        <v>629</v>
      </c>
      <c r="F1703" s="10" t="s">
        <v>759</v>
      </c>
      <c r="G1703" s="10" t="s">
        <v>601</v>
      </c>
      <c r="H1703" s="10" t="s">
        <v>544</v>
      </c>
      <c r="I1703" s="10" t="s">
        <v>568</v>
      </c>
      <c r="J1703" s="10" t="s">
        <v>7886</v>
      </c>
      <c r="K1703" s="10" t="s">
        <v>20882</v>
      </c>
      <c r="L1703" s="10">
        <v>1</v>
      </c>
      <c r="M1703" s="10">
        <v>486.96</v>
      </c>
      <c r="N1703" s="10">
        <v>486.96</v>
      </c>
      <c r="O1703" s="59">
        <v>0.2</v>
      </c>
      <c r="P1703" s="10">
        <v>97.39</v>
      </c>
      <c r="Q1703" s="10">
        <v>389.57</v>
      </c>
      <c r="R1703" s="10" t="s">
        <v>575</v>
      </c>
      <c r="S1703" s="10" t="s">
        <v>607</v>
      </c>
      <c r="T1703" s="59">
        <v>0.15</v>
      </c>
      <c r="U1703" s="10">
        <v>58.44</v>
      </c>
    </row>
    <row r="1704" spans="1:21" x14ac:dyDescent="0.3">
      <c r="A1704" s="10" t="s">
        <v>29568</v>
      </c>
      <c r="B1704" s="61">
        <v>45255</v>
      </c>
      <c r="C1704" s="10" t="s">
        <v>605</v>
      </c>
      <c r="D1704" s="10" t="s">
        <v>29567</v>
      </c>
      <c r="E1704" s="10" t="s">
        <v>603</v>
      </c>
      <c r="F1704" s="10" t="s">
        <v>636</v>
      </c>
      <c r="G1704" s="10" t="s">
        <v>601</v>
      </c>
      <c r="H1704" s="10" t="s">
        <v>590</v>
      </c>
      <c r="I1704" s="10" t="s">
        <v>589</v>
      </c>
      <c r="J1704" s="10" t="s">
        <v>1757</v>
      </c>
      <c r="K1704" s="10" t="s">
        <v>16967</v>
      </c>
      <c r="L1704" s="10">
        <v>6</v>
      </c>
      <c r="M1704" s="10">
        <v>838.66</v>
      </c>
      <c r="N1704" s="10">
        <v>5031.96</v>
      </c>
      <c r="O1704" s="59">
        <v>0.2</v>
      </c>
      <c r="P1704" s="10">
        <v>1006.39</v>
      </c>
      <c r="Q1704" s="10">
        <v>4025.57</v>
      </c>
      <c r="R1704" s="10" t="s">
        <v>575</v>
      </c>
      <c r="S1704" s="10" t="s">
        <v>607</v>
      </c>
      <c r="T1704" s="59">
        <v>0.25</v>
      </c>
      <c r="U1704" s="10">
        <v>1006.39</v>
      </c>
    </row>
    <row r="1705" spans="1:21" x14ac:dyDescent="0.3">
      <c r="A1705" s="10" t="s">
        <v>29566</v>
      </c>
      <c r="B1705" s="61">
        <v>44966</v>
      </c>
      <c r="C1705" s="10" t="s">
        <v>11459</v>
      </c>
      <c r="D1705" s="10" t="s">
        <v>17231</v>
      </c>
      <c r="E1705" s="10" t="s">
        <v>571</v>
      </c>
      <c r="F1705" s="10" t="s">
        <v>685</v>
      </c>
      <c r="G1705" s="10" t="s">
        <v>601</v>
      </c>
      <c r="H1705" s="10" t="s">
        <v>544</v>
      </c>
      <c r="I1705" s="10" t="s">
        <v>10</v>
      </c>
      <c r="J1705" s="10" t="s">
        <v>29565</v>
      </c>
      <c r="K1705" s="10" t="s">
        <v>7083</v>
      </c>
      <c r="L1705" s="10">
        <v>4</v>
      </c>
      <c r="M1705" s="10">
        <v>223.87</v>
      </c>
      <c r="N1705" s="10">
        <v>895.48</v>
      </c>
      <c r="O1705" s="59">
        <v>0.1</v>
      </c>
      <c r="P1705" s="10">
        <v>89.55</v>
      </c>
      <c r="Q1705" s="10">
        <v>805.93</v>
      </c>
      <c r="R1705" s="10" t="s">
        <v>575</v>
      </c>
      <c r="S1705" s="10" t="s">
        <v>607</v>
      </c>
      <c r="T1705" s="59">
        <v>0.15</v>
      </c>
      <c r="U1705" s="10">
        <v>120.89</v>
      </c>
    </row>
    <row r="1706" spans="1:21" x14ac:dyDescent="0.3">
      <c r="A1706" s="10" t="s">
        <v>29564</v>
      </c>
      <c r="B1706" s="61">
        <v>45088</v>
      </c>
      <c r="C1706" s="10" t="s">
        <v>23904</v>
      </c>
      <c r="D1706" s="10" t="s">
        <v>29563</v>
      </c>
      <c r="E1706" s="10" t="s">
        <v>603</v>
      </c>
      <c r="F1706" s="10" t="s">
        <v>602</v>
      </c>
      <c r="G1706" s="10" t="s">
        <v>569</v>
      </c>
      <c r="H1706" s="10" t="s">
        <v>600</v>
      </c>
      <c r="I1706" s="10" t="s">
        <v>599</v>
      </c>
      <c r="J1706" s="10" t="s">
        <v>29562</v>
      </c>
      <c r="K1706" s="10" t="s">
        <v>2622</v>
      </c>
      <c r="L1706" s="10">
        <v>7</v>
      </c>
      <c r="M1706" s="10">
        <v>732.14</v>
      </c>
      <c r="N1706" s="10">
        <v>5124.9799999999996</v>
      </c>
      <c r="O1706" s="59">
        <v>0.2</v>
      </c>
      <c r="P1706" s="10">
        <v>1025</v>
      </c>
      <c r="Q1706" s="10">
        <v>4099.9799999999996</v>
      </c>
      <c r="R1706" s="10" t="s">
        <v>575</v>
      </c>
      <c r="S1706" s="10" t="s">
        <v>607</v>
      </c>
      <c r="T1706" s="59">
        <v>0.15</v>
      </c>
      <c r="U1706" s="10">
        <v>615</v>
      </c>
    </row>
    <row r="1707" spans="1:21" x14ac:dyDescent="0.3">
      <c r="A1707" s="10" t="s">
        <v>29561</v>
      </c>
      <c r="B1707" s="61">
        <v>45244</v>
      </c>
      <c r="C1707" s="10" t="s">
        <v>14200</v>
      </c>
      <c r="D1707" s="10" t="s">
        <v>25657</v>
      </c>
      <c r="E1707" s="10" t="s">
        <v>603</v>
      </c>
      <c r="F1707" s="10" t="s">
        <v>658</v>
      </c>
      <c r="G1707" s="10" t="s">
        <v>601</v>
      </c>
      <c r="H1707" s="10" t="s">
        <v>544</v>
      </c>
      <c r="I1707" s="10" t="s">
        <v>10</v>
      </c>
      <c r="J1707" s="10" t="s">
        <v>16824</v>
      </c>
      <c r="K1707" s="10" t="s">
        <v>28945</v>
      </c>
      <c r="L1707" s="10">
        <v>10</v>
      </c>
      <c r="M1707" s="10">
        <v>234.25</v>
      </c>
      <c r="N1707" s="10">
        <v>2342.5</v>
      </c>
      <c r="O1707" s="59">
        <v>0.1</v>
      </c>
      <c r="P1707" s="10">
        <v>234.25</v>
      </c>
      <c r="Q1707" s="10">
        <v>2108.25</v>
      </c>
      <c r="R1707" s="10" t="s">
        <v>614</v>
      </c>
      <c r="S1707" s="10" t="s">
        <v>607</v>
      </c>
      <c r="T1707" s="59">
        <v>0.25</v>
      </c>
      <c r="U1707" s="10">
        <v>527.05999999999995</v>
      </c>
    </row>
    <row r="1708" spans="1:21" x14ac:dyDescent="0.3">
      <c r="A1708" s="10" t="s">
        <v>29560</v>
      </c>
      <c r="B1708" s="61">
        <v>45353</v>
      </c>
      <c r="C1708" s="10" t="s">
        <v>20038</v>
      </c>
      <c r="D1708" s="10" t="s">
        <v>11444</v>
      </c>
      <c r="E1708" s="10" t="s">
        <v>592</v>
      </c>
      <c r="F1708" s="10" t="s">
        <v>18</v>
      </c>
      <c r="G1708" s="10" t="s">
        <v>601</v>
      </c>
      <c r="H1708" s="10" t="s">
        <v>590</v>
      </c>
      <c r="I1708" s="10" t="s">
        <v>748</v>
      </c>
      <c r="J1708" s="10" t="s">
        <v>26749</v>
      </c>
      <c r="K1708" s="10" t="s">
        <v>23065</v>
      </c>
      <c r="L1708" s="10">
        <v>3</v>
      </c>
      <c r="M1708" s="10">
        <v>560.27</v>
      </c>
      <c r="N1708" s="10">
        <v>1680.81</v>
      </c>
      <c r="O1708" s="59">
        <v>0.2</v>
      </c>
      <c r="P1708" s="10">
        <v>336.16</v>
      </c>
      <c r="Q1708" s="10">
        <v>1344.65</v>
      </c>
      <c r="R1708" s="10" t="s">
        <v>586</v>
      </c>
      <c r="S1708" s="10" t="s">
        <v>607</v>
      </c>
      <c r="T1708" s="59">
        <v>0.3</v>
      </c>
      <c r="U1708" s="10">
        <v>403.4</v>
      </c>
    </row>
    <row r="1709" spans="1:21" x14ac:dyDescent="0.3">
      <c r="A1709" s="10" t="s">
        <v>29559</v>
      </c>
      <c r="B1709" s="61">
        <v>45076</v>
      </c>
      <c r="C1709" s="10" t="s">
        <v>21702</v>
      </c>
      <c r="D1709" s="10" t="s">
        <v>24447</v>
      </c>
      <c r="E1709" s="10" t="s">
        <v>603</v>
      </c>
      <c r="F1709" s="10" t="s">
        <v>658</v>
      </c>
      <c r="G1709" s="10" t="s">
        <v>601</v>
      </c>
      <c r="H1709" s="10" t="s">
        <v>590</v>
      </c>
      <c r="I1709" s="10" t="s">
        <v>589</v>
      </c>
      <c r="J1709" s="10" t="s">
        <v>29558</v>
      </c>
      <c r="K1709" s="10" t="s">
        <v>29557</v>
      </c>
      <c r="L1709" s="10">
        <v>9</v>
      </c>
      <c r="M1709" s="10">
        <v>207.41</v>
      </c>
      <c r="N1709" s="10">
        <v>1866.69</v>
      </c>
      <c r="O1709" s="59">
        <v>0</v>
      </c>
      <c r="P1709" s="10">
        <v>0</v>
      </c>
      <c r="Q1709" s="10">
        <v>1866.69</v>
      </c>
      <c r="R1709" s="10" t="s">
        <v>565</v>
      </c>
      <c r="S1709" s="10" t="s">
        <v>585</v>
      </c>
      <c r="T1709" s="59">
        <v>0.15</v>
      </c>
      <c r="U1709" s="10">
        <v>280</v>
      </c>
    </row>
    <row r="1710" spans="1:21" x14ac:dyDescent="0.3">
      <c r="A1710" s="10" t="s">
        <v>29556</v>
      </c>
      <c r="B1710" s="61">
        <v>45318</v>
      </c>
      <c r="C1710" s="10" t="s">
        <v>12440</v>
      </c>
      <c r="D1710" s="10" t="s">
        <v>27962</v>
      </c>
      <c r="E1710" s="10" t="s">
        <v>603</v>
      </c>
      <c r="F1710" s="10" t="s">
        <v>636</v>
      </c>
      <c r="G1710" s="10" t="s">
        <v>569</v>
      </c>
      <c r="H1710" s="10" t="s">
        <v>544</v>
      </c>
      <c r="I1710" s="10" t="s">
        <v>610</v>
      </c>
      <c r="J1710" s="10" t="s">
        <v>29555</v>
      </c>
      <c r="K1710" s="10" t="s">
        <v>24242</v>
      </c>
      <c r="L1710" s="10">
        <v>2</v>
      </c>
      <c r="M1710" s="10">
        <v>552.28</v>
      </c>
      <c r="N1710" s="10">
        <v>1104.56</v>
      </c>
      <c r="O1710" s="59">
        <v>0.2</v>
      </c>
      <c r="P1710" s="10">
        <v>220.91</v>
      </c>
      <c r="Q1710" s="10">
        <v>883.65</v>
      </c>
      <c r="R1710" s="10" t="s">
        <v>565</v>
      </c>
      <c r="S1710" s="10" t="s">
        <v>585</v>
      </c>
      <c r="T1710" s="59">
        <v>0.15</v>
      </c>
      <c r="U1710" s="10">
        <v>132.55000000000001</v>
      </c>
    </row>
    <row r="1711" spans="1:21" x14ac:dyDescent="0.3">
      <c r="A1711" s="10" t="s">
        <v>29554</v>
      </c>
      <c r="B1711" s="61">
        <v>45150</v>
      </c>
      <c r="C1711" s="10" t="s">
        <v>2824</v>
      </c>
      <c r="D1711" s="10" t="s">
        <v>29553</v>
      </c>
      <c r="E1711" s="10" t="s">
        <v>629</v>
      </c>
      <c r="F1711" s="10" t="s">
        <v>759</v>
      </c>
      <c r="G1711" s="10" t="s">
        <v>569</v>
      </c>
      <c r="H1711" s="10" t="s">
        <v>579</v>
      </c>
      <c r="I1711" s="10" t="s">
        <v>578</v>
      </c>
      <c r="J1711" s="10" t="s">
        <v>29552</v>
      </c>
      <c r="K1711" s="10" t="s">
        <v>24697</v>
      </c>
      <c r="L1711" s="10">
        <v>2</v>
      </c>
      <c r="M1711" s="10">
        <v>877.32</v>
      </c>
      <c r="N1711" s="10">
        <v>1754.64</v>
      </c>
      <c r="O1711" s="59">
        <v>0</v>
      </c>
      <c r="P1711" s="10">
        <v>0</v>
      </c>
      <c r="Q1711" s="10">
        <v>1754.64</v>
      </c>
      <c r="R1711" s="10" t="s">
        <v>614</v>
      </c>
      <c r="S1711" s="10" t="s">
        <v>607</v>
      </c>
      <c r="T1711" s="59">
        <v>0.15</v>
      </c>
      <c r="U1711" s="10">
        <v>263.2</v>
      </c>
    </row>
    <row r="1712" spans="1:21" x14ac:dyDescent="0.3">
      <c r="A1712" s="10" t="s">
        <v>29551</v>
      </c>
      <c r="B1712" s="61">
        <v>45181</v>
      </c>
      <c r="C1712" s="10" t="s">
        <v>27084</v>
      </c>
      <c r="D1712" s="10" t="s">
        <v>29550</v>
      </c>
      <c r="E1712" s="10" t="s">
        <v>581</v>
      </c>
      <c r="F1712" s="10" t="s">
        <v>7</v>
      </c>
      <c r="G1712" s="10" t="s">
        <v>569</v>
      </c>
      <c r="H1712" s="10" t="s">
        <v>600</v>
      </c>
      <c r="I1712" s="10" t="s">
        <v>599</v>
      </c>
      <c r="J1712" s="10" t="s">
        <v>16645</v>
      </c>
      <c r="K1712" s="10" t="s">
        <v>29549</v>
      </c>
      <c r="L1712" s="10">
        <v>10</v>
      </c>
      <c r="M1712" s="10">
        <v>988.97</v>
      </c>
      <c r="N1712" s="10">
        <v>9889.7000000000007</v>
      </c>
      <c r="O1712" s="59">
        <v>0.2</v>
      </c>
      <c r="P1712" s="10">
        <v>1977.94</v>
      </c>
      <c r="Q1712" s="10">
        <v>7911.76</v>
      </c>
      <c r="R1712" s="10" t="s">
        <v>586</v>
      </c>
      <c r="S1712" s="10" t="s">
        <v>596</v>
      </c>
      <c r="T1712" s="59">
        <v>0.15</v>
      </c>
      <c r="U1712" s="10">
        <v>1186.76</v>
      </c>
    </row>
    <row r="1713" spans="1:21" x14ac:dyDescent="0.3">
      <c r="A1713" s="10" t="s">
        <v>29548</v>
      </c>
      <c r="B1713" s="61">
        <v>44941</v>
      </c>
      <c r="C1713" s="10" t="s">
        <v>5406</v>
      </c>
      <c r="D1713" s="10" t="s">
        <v>3712</v>
      </c>
      <c r="E1713" s="10" t="s">
        <v>603</v>
      </c>
      <c r="F1713" s="10" t="s">
        <v>636</v>
      </c>
      <c r="G1713" s="10" t="s">
        <v>569</v>
      </c>
      <c r="H1713" s="10" t="s">
        <v>579</v>
      </c>
      <c r="I1713" s="10" t="s">
        <v>711</v>
      </c>
      <c r="J1713" s="10" t="s">
        <v>17703</v>
      </c>
      <c r="K1713" s="10" t="s">
        <v>29376</v>
      </c>
      <c r="L1713" s="10">
        <v>4</v>
      </c>
      <c r="M1713" s="10">
        <v>975.01</v>
      </c>
      <c r="N1713" s="10">
        <v>3900.04</v>
      </c>
      <c r="O1713" s="59">
        <v>0.1</v>
      </c>
      <c r="P1713" s="10">
        <v>390</v>
      </c>
      <c r="Q1713" s="10">
        <v>3510.04</v>
      </c>
      <c r="R1713" s="10" t="s">
        <v>586</v>
      </c>
      <c r="S1713" s="10" t="s">
        <v>596</v>
      </c>
      <c r="T1713" s="59">
        <v>0.15</v>
      </c>
      <c r="U1713" s="10">
        <v>526.51</v>
      </c>
    </row>
    <row r="1714" spans="1:21" x14ac:dyDescent="0.3">
      <c r="A1714" s="10" t="s">
        <v>29547</v>
      </c>
      <c r="B1714" s="61">
        <v>45070</v>
      </c>
      <c r="C1714" s="10" t="s">
        <v>29332</v>
      </c>
      <c r="D1714" s="10" t="s">
        <v>16510</v>
      </c>
      <c r="E1714" s="10" t="s">
        <v>629</v>
      </c>
      <c r="F1714" s="10" t="s">
        <v>759</v>
      </c>
      <c r="G1714" s="10" t="s">
        <v>569</v>
      </c>
      <c r="H1714" s="10" t="s">
        <v>579</v>
      </c>
      <c r="I1714" s="10" t="s">
        <v>578</v>
      </c>
      <c r="J1714" s="10" t="s">
        <v>3288</v>
      </c>
      <c r="K1714" s="10" t="s">
        <v>29546</v>
      </c>
      <c r="L1714" s="10">
        <v>8</v>
      </c>
      <c r="M1714" s="10">
        <v>298.02999999999997</v>
      </c>
      <c r="N1714" s="10">
        <v>2384.2399999999998</v>
      </c>
      <c r="O1714" s="59">
        <v>0</v>
      </c>
      <c r="P1714" s="10">
        <v>0</v>
      </c>
      <c r="Q1714" s="10">
        <v>2384.2399999999998</v>
      </c>
      <c r="R1714" s="10" t="s">
        <v>614</v>
      </c>
      <c r="S1714" s="10" t="s">
        <v>585</v>
      </c>
      <c r="T1714" s="59">
        <v>0.25</v>
      </c>
      <c r="U1714" s="10">
        <v>596.05999999999995</v>
      </c>
    </row>
    <row r="1715" spans="1:21" x14ac:dyDescent="0.3">
      <c r="A1715" s="10" t="s">
        <v>29545</v>
      </c>
      <c r="B1715" s="61">
        <v>45320</v>
      </c>
      <c r="C1715" s="10" t="s">
        <v>11256</v>
      </c>
      <c r="D1715" s="10" t="s">
        <v>20278</v>
      </c>
      <c r="E1715" s="10" t="s">
        <v>629</v>
      </c>
      <c r="F1715" s="10" t="s">
        <v>790</v>
      </c>
      <c r="G1715" s="10" t="s">
        <v>569</v>
      </c>
      <c r="H1715" s="10" t="s">
        <v>544</v>
      </c>
      <c r="I1715" s="10" t="s">
        <v>568</v>
      </c>
      <c r="J1715" s="10" t="s">
        <v>26731</v>
      </c>
      <c r="K1715" s="10" t="s">
        <v>27600</v>
      </c>
      <c r="L1715" s="10">
        <v>7</v>
      </c>
      <c r="M1715" s="10">
        <v>896.72</v>
      </c>
      <c r="N1715" s="10">
        <v>6277.04</v>
      </c>
      <c r="O1715" s="59">
        <v>0.05</v>
      </c>
      <c r="P1715" s="10">
        <v>313.85000000000002</v>
      </c>
      <c r="Q1715" s="10">
        <v>5963.19</v>
      </c>
      <c r="R1715" s="10" t="s">
        <v>614</v>
      </c>
      <c r="S1715" s="10" t="s">
        <v>564</v>
      </c>
      <c r="T1715" s="59">
        <v>0.15</v>
      </c>
      <c r="U1715" s="10">
        <v>894.48</v>
      </c>
    </row>
    <row r="1716" spans="1:21" x14ac:dyDescent="0.3">
      <c r="A1716" s="10" t="s">
        <v>29544</v>
      </c>
      <c r="B1716" s="61">
        <v>45186</v>
      </c>
      <c r="C1716" s="10" t="s">
        <v>19999</v>
      </c>
      <c r="D1716" s="10" t="s">
        <v>14397</v>
      </c>
      <c r="E1716" s="10" t="s">
        <v>571</v>
      </c>
      <c r="F1716" s="10" t="s">
        <v>685</v>
      </c>
      <c r="G1716" s="10" t="s">
        <v>601</v>
      </c>
      <c r="H1716" s="10" t="s">
        <v>544</v>
      </c>
      <c r="I1716" s="10" t="s">
        <v>10</v>
      </c>
      <c r="J1716" s="10" t="s">
        <v>1116</v>
      </c>
      <c r="K1716" s="10" t="s">
        <v>29543</v>
      </c>
      <c r="L1716" s="10">
        <v>4</v>
      </c>
      <c r="M1716" s="10">
        <v>519.85</v>
      </c>
      <c r="N1716" s="10">
        <v>2079.4</v>
      </c>
      <c r="O1716" s="59">
        <v>0.2</v>
      </c>
      <c r="P1716" s="10">
        <v>415.88</v>
      </c>
      <c r="Q1716" s="10">
        <v>1663.52</v>
      </c>
      <c r="R1716" s="10" t="s">
        <v>614</v>
      </c>
      <c r="S1716" s="10" t="s">
        <v>596</v>
      </c>
      <c r="T1716" s="59">
        <v>0.25</v>
      </c>
      <c r="U1716" s="10">
        <v>415.88</v>
      </c>
    </row>
    <row r="1717" spans="1:21" x14ac:dyDescent="0.3">
      <c r="A1717" s="10" t="s">
        <v>29542</v>
      </c>
      <c r="B1717" s="61">
        <v>45227</v>
      </c>
      <c r="C1717" s="10" t="s">
        <v>10691</v>
      </c>
      <c r="D1717" s="10" t="s">
        <v>13623</v>
      </c>
      <c r="E1717" s="10" t="s">
        <v>592</v>
      </c>
      <c r="F1717" s="10" t="s">
        <v>18</v>
      </c>
      <c r="G1717" s="10" t="s">
        <v>569</v>
      </c>
      <c r="H1717" s="10" t="s">
        <v>579</v>
      </c>
      <c r="I1717" s="10" t="s">
        <v>711</v>
      </c>
      <c r="J1717" s="10" t="s">
        <v>23967</v>
      </c>
      <c r="K1717" s="10" t="s">
        <v>4737</v>
      </c>
      <c r="L1717" s="10">
        <v>3</v>
      </c>
      <c r="M1717" s="10">
        <v>156.15</v>
      </c>
      <c r="N1717" s="10">
        <v>468.45</v>
      </c>
      <c r="O1717" s="59">
        <v>0.05</v>
      </c>
      <c r="P1717" s="10">
        <v>23.42</v>
      </c>
      <c r="Q1717" s="10">
        <v>445.03</v>
      </c>
      <c r="R1717" s="10" t="s">
        <v>565</v>
      </c>
      <c r="S1717" s="10" t="s">
        <v>585</v>
      </c>
      <c r="T1717" s="59">
        <v>0.25</v>
      </c>
      <c r="U1717" s="10">
        <v>111.26</v>
      </c>
    </row>
    <row r="1718" spans="1:21" x14ac:dyDescent="0.3">
      <c r="A1718" s="10" t="s">
        <v>29541</v>
      </c>
      <c r="B1718" s="61">
        <v>45084</v>
      </c>
      <c r="C1718" s="10" t="s">
        <v>14412</v>
      </c>
      <c r="D1718" s="10" t="s">
        <v>1605</v>
      </c>
      <c r="E1718" s="10" t="s">
        <v>592</v>
      </c>
      <c r="F1718" s="10" t="s">
        <v>652</v>
      </c>
      <c r="G1718" s="10" t="s">
        <v>569</v>
      </c>
      <c r="H1718" s="10" t="s">
        <v>544</v>
      </c>
      <c r="I1718" s="10" t="s">
        <v>568</v>
      </c>
      <c r="J1718" s="10" t="s">
        <v>29540</v>
      </c>
      <c r="K1718" s="10" t="s">
        <v>18430</v>
      </c>
      <c r="L1718" s="10">
        <v>3</v>
      </c>
      <c r="M1718" s="10">
        <v>249.39</v>
      </c>
      <c r="N1718" s="10">
        <v>748.17</v>
      </c>
      <c r="O1718" s="59">
        <v>0.05</v>
      </c>
      <c r="P1718" s="10">
        <v>37.409999999999997</v>
      </c>
      <c r="Q1718" s="10">
        <v>710.76</v>
      </c>
      <c r="R1718" s="10" t="s">
        <v>575</v>
      </c>
      <c r="S1718" s="10" t="s">
        <v>585</v>
      </c>
      <c r="T1718" s="59">
        <v>0.25</v>
      </c>
      <c r="U1718" s="10">
        <v>177.69</v>
      </c>
    </row>
    <row r="1719" spans="1:21" x14ac:dyDescent="0.3">
      <c r="A1719" s="10" t="s">
        <v>29539</v>
      </c>
      <c r="B1719" s="61">
        <v>45363</v>
      </c>
      <c r="C1719" s="10" t="s">
        <v>15910</v>
      </c>
      <c r="D1719" s="10" t="s">
        <v>4541</v>
      </c>
      <c r="E1719" s="10" t="s">
        <v>629</v>
      </c>
      <c r="F1719" s="10" t="s">
        <v>790</v>
      </c>
      <c r="G1719" s="10" t="s">
        <v>601</v>
      </c>
      <c r="H1719" s="10" t="s">
        <v>544</v>
      </c>
      <c r="I1719" s="10" t="s">
        <v>610</v>
      </c>
      <c r="J1719" s="10" t="s">
        <v>29538</v>
      </c>
      <c r="K1719" s="10" t="s">
        <v>21246</v>
      </c>
      <c r="L1719" s="10">
        <v>7</v>
      </c>
      <c r="M1719" s="10">
        <v>925.79</v>
      </c>
      <c r="N1719" s="10">
        <v>6480.53</v>
      </c>
      <c r="O1719" s="59">
        <v>0.2</v>
      </c>
      <c r="P1719" s="10">
        <v>1296.1099999999999</v>
      </c>
      <c r="Q1719" s="10">
        <v>5184.42</v>
      </c>
      <c r="R1719" s="10" t="s">
        <v>614</v>
      </c>
      <c r="S1719" s="10" t="s">
        <v>564</v>
      </c>
      <c r="T1719" s="59">
        <v>0.15</v>
      </c>
      <c r="U1719" s="10">
        <v>777.66</v>
      </c>
    </row>
    <row r="1720" spans="1:21" x14ac:dyDescent="0.3">
      <c r="A1720" s="10" t="s">
        <v>29537</v>
      </c>
      <c r="B1720" s="61">
        <v>45306</v>
      </c>
      <c r="C1720" s="10" t="s">
        <v>20565</v>
      </c>
      <c r="D1720" s="10" t="s">
        <v>9798</v>
      </c>
      <c r="E1720" s="10" t="s">
        <v>603</v>
      </c>
      <c r="F1720" s="10" t="s">
        <v>658</v>
      </c>
      <c r="G1720" s="10" t="s">
        <v>601</v>
      </c>
      <c r="H1720" s="10" t="s">
        <v>600</v>
      </c>
      <c r="I1720" s="10" t="s">
        <v>664</v>
      </c>
      <c r="J1720" s="10" t="s">
        <v>6924</v>
      </c>
      <c r="K1720" s="10" t="s">
        <v>29536</v>
      </c>
      <c r="L1720" s="10">
        <v>1</v>
      </c>
      <c r="M1720" s="10">
        <v>618.29</v>
      </c>
      <c r="N1720" s="10">
        <v>618.29</v>
      </c>
      <c r="O1720" s="59">
        <v>0</v>
      </c>
      <c r="P1720" s="10">
        <v>0</v>
      </c>
      <c r="Q1720" s="10">
        <v>618.29</v>
      </c>
      <c r="R1720" s="10" t="s">
        <v>586</v>
      </c>
      <c r="S1720" s="10" t="s">
        <v>596</v>
      </c>
      <c r="T1720" s="59">
        <v>0.3</v>
      </c>
      <c r="U1720" s="10">
        <v>185.49</v>
      </c>
    </row>
    <row r="1721" spans="1:21" x14ac:dyDescent="0.3">
      <c r="A1721" s="10" t="s">
        <v>29535</v>
      </c>
      <c r="B1721" s="61">
        <v>45353</v>
      </c>
      <c r="C1721" s="10" t="s">
        <v>27815</v>
      </c>
      <c r="D1721" s="10" t="s">
        <v>21802</v>
      </c>
      <c r="E1721" s="10" t="s">
        <v>592</v>
      </c>
      <c r="F1721" s="10" t="s">
        <v>591</v>
      </c>
      <c r="G1721" s="10" t="s">
        <v>569</v>
      </c>
      <c r="H1721" s="10" t="s">
        <v>579</v>
      </c>
      <c r="I1721" s="10" t="s">
        <v>722</v>
      </c>
      <c r="J1721" s="10" t="s">
        <v>23430</v>
      </c>
      <c r="K1721" s="10" t="s">
        <v>3444</v>
      </c>
      <c r="L1721" s="10">
        <v>6</v>
      </c>
      <c r="M1721" s="10">
        <v>984.42</v>
      </c>
      <c r="N1721" s="10">
        <v>5906.52</v>
      </c>
      <c r="O1721" s="59">
        <v>0.05</v>
      </c>
      <c r="P1721" s="10">
        <v>295.33</v>
      </c>
      <c r="Q1721" s="10">
        <v>5611.19</v>
      </c>
      <c r="R1721" s="10" t="s">
        <v>565</v>
      </c>
      <c r="S1721" s="10" t="s">
        <v>585</v>
      </c>
      <c r="T1721" s="59">
        <v>0.3</v>
      </c>
      <c r="U1721" s="10">
        <v>1683.36</v>
      </c>
    </row>
    <row r="1722" spans="1:21" x14ac:dyDescent="0.3">
      <c r="A1722" s="10" t="s">
        <v>29534</v>
      </c>
      <c r="B1722" s="61">
        <v>45145</v>
      </c>
      <c r="C1722" s="10" t="s">
        <v>6553</v>
      </c>
      <c r="D1722" s="10" t="s">
        <v>29533</v>
      </c>
      <c r="E1722" s="10" t="s">
        <v>571</v>
      </c>
      <c r="F1722" s="10" t="s">
        <v>11</v>
      </c>
      <c r="G1722" s="10" t="s">
        <v>569</v>
      </c>
      <c r="H1722" s="10" t="s">
        <v>600</v>
      </c>
      <c r="I1722" s="10" t="s">
        <v>664</v>
      </c>
      <c r="J1722" s="10" t="s">
        <v>29532</v>
      </c>
      <c r="K1722" s="10" t="s">
        <v>9243</v>
      </c>
      <c r="L1722" s="10">
        <v>4</v>
      </c>
      <c r="M1722" s="10">
        <v>975.08</v>
      </c>
      <c r="N1722" s="10">
        <v>3900.32</v>
      </c>
      <c r="O1722" s="59">
        <v>0.1</v>
      </c>
      <c r="P1722" s="10">
        <v>390.03</v>
      </c>
      <c r="Q1722" s="10">
        <v>3510.29</v>
      </c>
      <c r="R1722" s="10" t="s">
        <v>575</v>
      </c>
      <c r="S1722" s="10" t="s">
        <v>607</v>
      </c>
      <c r="T1722" s="59">
        <v>0.3</v>
      </c>
      <c r="U1722" s="10">
        <v>1053.0899999999999</v>
      </c>
    </row>
    <row r="1723" spans="1:21" x14ac:dyDescent="0.3">
      <c r="A1723" s="10" t="s">
        <v>29531</v>
      </c>
      <c r="B1723" s="61">
        <v>45182</v>
      </c>
      <c r="C1723" s="10" t="s">
        <v>28990</v>
      </c>
      <c r="D1723" s="10" t="s">
        <v>13881</v>
      </c>
      <c r="E1723" s="10" t="s">
        <v>571</v>
      </c>
      <c r="F1723" s="10" t="s">
        <v>685</v>
      </c>
      <c r="G1723" s="10" t="s">
        <v>569</v>
      </c>
      <c r="H1723" s="10" t="s">
        <v>600</v>
      </c>
      <c r="I1723" s="10" t="s">
        <v>664</v>
      </c>
      <c r="J1723" s="10" t="s">
        <v>2554</v>
      </c>
      <c r="K1723" s="10" t="s">
        <v>29530</v>
      </c>
      <c r="L1723" s="10">
        <v>10</v>
      </c>
      <c r="M1723" s="10">
        <v>989.8</v>
      </c>
      <c r="N1723" s="10">
        <v>9898</v>
      </c>
      <c r="O1723" s="59">
        <v>0.1</v>
      </c>
      <c r="P1723" s="10">
        <v>989.8</v>
      </c>
      <c r="Q1723" s="10">
        <v>8908.2000000000007</v>
      </c>
      <c r="R1723" s="10" t="s">
        <v>586</v>
      </c>
      <c r="S1723" s="10" t="s">
        <v>596</v>
      </c>
      <c r="T1723" s="59">
        <v>0.15</v>
      </c>
      <c r="U1723" s="10">
        <v>1336.23</v>
      </c>
    </row>
    <row r="1724" spans="1:21" x14ac:dyDescent="0.3">
      <c r="A1724" s="10" t="s">
        <v>29529</v>
      </c>
      <c r="B1724" s="61">
        <v>44943</v>
      </c>
      <c r="C1724" s="10" t="s">
        <v>5832</v>
      </c>
      <c r="D1724" s="10" t="s">
        <v>29528</v>
      </c>
      <c r="E1724" s="10" t="s">
        <v>603</v>
      </c>
      <c r="F1724" s="10" t="s">
        <v>636</v>
      </c>
      <c r="G1724" s="10" t="s">
        <v>569</v>
      </c>
      <c r="H1724" s="10" t="s">
        <v>579</v>
      </c>
      <c r="I1724" s="10" t="s">
        <v>711</v>
      </c>
      <c r="J1724" s="10" t="s">
        <v>29527</v>
      </c>
      <c r="K1724" s="10" t="s">
        <v>29526</v>
      </c>
      <c r="L1724" s="10">
        <v>5</v>
      </c>
      <c r="M1724" s="10">
        <v>925.02</v>
      </c>
      <c r="N1724" s="10">
        <v>4625.1000000000004</v>
      </c>
      <c r="O1724" s="59">
        <v>0.2</v>
      </c>
      <c r="P1724" s="10">
        <v>925.02</v>
      </c>
      <c r="Q1724" s="10">
        <v>3700.08</v>
      </c>
      <c r="R1724" s="10" t="s">
        <v>586</v>
      </c>
      <c r="S1724" s="10" t="s">
        <v>607</v>
      </c>
      <c r="T1724" s="59">
        <v>0.3</v>
      </c>
      <c r="U1724" s="10">
        <v>1110.02</v>
      </c>
    </row>
    <row r="1725" spans="1:21" x14ac:dyDescent="0.3">
      <c r="A1725" s="10" t="s">
        <v>29525</v>
      </c>
      <c r="B1725" s="61">
        <v>45134</v>
      </c>
      <c r="C1725" s="10" t="s">
        <v>29524</v>
      </c>
      <c r="D1725" s="10" t="s">
        <v>15188</v>
      </c>
      <c r="E1725" s="10" t="s">
        <v>603</v>
      </c>
      <c r="F1725" s="10" t="s">
        <v>658</v>
      </c>
      <c r="G1725" s="10" t="s">
        <v>601</v>
      </c>
      <c r="H1725" s="10" t="s">
        <v>590</v>
      </c>
      <c r="I1725" s="10" t="s">
        <v>589</v>
      </c>
      <c r="J1725" s="10" t="s">
        <v>27645</v>
      </c>
      <c r="K1725" s="10" t="s">
        <v>15957</v>
      </c>
      <c r="L1725" s="10">
        <v>6</v>
      </c>
      <c r="M1725" s="10">
        <v>160.27000000000001</v>
      </c>
      <c r="N1725" s="10">
        <v>961.62</v>
      </c>
      <c r="O1725" s="59">
        <v>0.05</v>
      </c>
      <c r="P1725" s="10">
        <v>48.08</v>
      </c>
      <c r="Q1725" s="10">
        <v>913.54</v>
      </c>
      <c r="R1725" s="10" t="s">
        <v>586</v>
      </c>
      <c r="S1725" s="10" t="s">
        <v>585</v>
      </c>
      <c r="T1725" s="59">
        <v>0.3</v>
      </c>
      <c r="U1725" s="10">
        <v>274.06</v>
      </c>
    </row>
    <row r="1726" spans="1:21" x14ac:dyDescent="0.3">
      <c r="A1726" s="10" t="s">
        <v>29523</v>
      </c>
      <c r="B1726" s="61">
        <v>44952</v>
      </c>
      <c r="C1726" s="10" t="s">
        <v>29522</v>
      </c>
      <c r="D1726" s="10" t="s">
        <v>29521</v>
      </c>
      <c r="E1726" s="10" t="s">
        <v>581</v>
      </c>
      <c r="F1726" s="10" t="s">
        <v>580</v>
      </c>
      <c r="G1726" s="10" t="s">
        <v>569</v>
      </c>
      <c r="H1726" s="10" t="s">
        <v>600</v>
      </c>
      <c r="I1726" s="10" t="s">
        <v>664</v>
      </c>
      <c r="J1726" s="10" t="s">
        <v>29520</v>
      </c>
      <c r="K1726" s="10" t="s">
        <v>29519</v>
      </c>
      <c r="L1726" s="10">
        <v>2</v>
      </c>
      <c r="M1726" s="10">
        <v>262.7</v>
      </c>
      <c r="N1726" s="10">
        <v>525.4</v>
      </c>
      <c r="O1726" s="59">
        <v>0</v>
      </c>
      <c r="P1726" s="10">
        <v>0</v>
      </c>
      <c r="Q1726" s="10">
        <v>525.4</v>
      </c>
      <c r="R1726" s="10" t="s">
        <v>614</v>
      </c>
      <c r="S1726" s="10" t="s">
        <v>607</v>
      </c>
      <c r="T1726" s="59">
        <v>0.25</v>
      </c>
      <c r="U1726" s="10">
        <v>131.35</v>
      </c>
    </row>
    <row r="1727" spans="1:21" x14ac:dyDescent="0.3">
      <c r="A1727" s="10" t="s">
        <v>29518</v>
      </c>
      <c r="B1727" s="61">
        <v>45353</v>
      </c>
      <c r="C1727" s="10" t="s">
        <v>15513</v>
      </c>
      <c r="D1727" s="10" t="s">
        <v>15613</v>
      </c>
      <c r="E1727" s="10" t="s">
        <v>629</v>
      </c>
      <c r="F1727" s="10" t="s">
        <v>628</v>
      </c>
      <c r="G1727" s="10" t="s">
        <v>601</v>
      </c>
      <c r="H1727" s="10" t="s">
        <v>579</v>
      </c>
      <c r="I1727" s="10" t="s">
        <v>722</v>
      </c>
      <c r="J1727" s="10" t="s">
        <v>29517</v>
      </c>
      <c r="K1727" s="10" t="s">
        <v>5698</v>
      </c>
      <c r="L1727" s="10">
        <v>10</v>
      </c>
      <c r="M1727" s="10">
        <v>314.79000000000002</v>
      </c>
      <c r="N1727" s="10">
        <v>3147.9</v>
      </c>
      <c r="O1727" s="59">
        <v>0</v>
      </c>
      <c r="P1727" s="10">
        <v>0</v>
      </c>
      <c r="Q1727" s="10">
        <v>3147.9</v>
      </c>
      <c r="R1727" s="10" t="s">
        <v>586</v>
      </c>
      <c r="S1727" s="10" t="s">
        <v>564</v>
      </c>
      <c r="T1727" s="59">
        <v>0.3</v>
      </c>
      <c r="U1727" s="10">
        <v>944.37</v>
      </c>
    </row>
    <row r="1728" spans="1:21" x14ac:dyDescent="0.3">
      <c r="A1728" s="10" t="s">
        <v>29516</v>
      </c>
      <c r="B1728" s="61">
        <v>45337</v>
      </c>
      <c r="C1728" s="10" t="s">
        <v>4944</v>
      </c>
      <c r="D1728" s="10" t="s">
        <v>29515</v>
      </c>
      <c r="E1728" s="10" t="s">
        <v>571</v>
      </c>
      <c r="F1728" s="10" t="s">
        <v>685</v>
      </c>
      <c r="G1728" s="10" t="s">
        <v>601</v>
      </c>
      <c r="H1728" s="10" t="s">
        <v>590</v>
      </c>
      <c r="I1728" s="10" t="s">
        <v>635</v>
      </c>
      <c r="J1728" s="10" t="s">
        <v>29514</v>
      </c>
      <c r="K1728" s="10" t="s">
        <v>13012</v>
      </c>
      <c r="L1728" s="10">
        <v>1</v>
      </c>
      <c r="M1728" s="10">
        <v>235.29</v>
      </c>
      <c r="N1728" s="10">
        <v>235.29</v>
      </c>
      <c r="O1728" s="59">
        <v>0.05</v>
      </c>
      <c r="P1728" s="10">
        <v>11.76</v>
      </c>
      <c r="Q1728" s="10">
        <v>223.53</v>
      </c>
      <c r="R1728" s="10" t="s">
        <v>575</v>
      </c>
      <c r="S1728" s="10" t="s">
        <v>596</v>
      </c>
      <c r="T1728" s="59">
        <v>0.3</v>
      </c>
      <c r="U1728" s="10">
        <v>67.06</v>
      </c>
    </row>
    <row r="1729" spans="1:21" x14ac:dyDescent="0.3">
      <c r="A1729" s="10" t="s">
        <v>29513</v>
      </c>
      <c r="B1729" s="61">
        <v>45100</v>
      </c>
      <c r="C1729" s="10" t="s">
        <v>23713</v>
      </c>
      <c r="D1729" s="10" t="s">
        <v>8964</v>
      </c>
      <c r="E1729" s="10" t="s">
        <v>629</v>
      </c>
      <c r="F1729" s="10" t="s">
        <v>790</v>
      </c>
      <c r="G1729" s="10" t="s">
        <v>601</v>
      </c>
      <c r="H1729" s="10" t="s">
        <v>579</v>
      </c>
      <c r="I1729" s="10" t="s">
        <v>722</v>
      </c>
      <c r="J1729" s="10" t="s">
        <v>14774</v>
      </c>
      <c r="K1729" s="10" t="s">
        <v>29512</v>
      </c>
      <c r="L1729" s="10">
        <v>9</v>
      </c>
      <c r="M1729" s="10">
        <v>933.32</v>
      </c>
      <c r="N1729" s="10">
        <v>8399.8799999999992</v>
      </c>
      <c r="O1729" s="59">
        <v>0</v>
      </c>
      <c r="P1729" s="10">
        <v>0</v>
      </c>
      <c r="Q1729" s="10">
        <v>8399.8799999999992</v>
      </c>
      <c r="R1729" s="10" t="s">
        <v>586</v>
      </c>
      <c r="S1729" s="10" t="s">
        <v>585</v>
      </c>
      <c r="T1729" s="59">
        <v>0.15</v>
      </c>
      <c r="U1729" s="10">
        <v>1259.98</v>
      </c>
    </row>
    <row r="1730" spans="1:21" x14ac:dyDescent="0.3">
      <c r="A1730" s="10" t="s">
        <v>29511</v>
      </c>
      <c r="B1730" s="61">
        <v>45079</v>
      </c>
      <c r="C1730" s="10" t="s">
        <v>15959</v>
      </c>
      <c r="D1730" s="10" t="s">
        <v>15553</v>
      </c>
      <c r="E1730" s="10" t="s">
        <v>581</v>
      </c>
      <c r="F1730" s="10" t="s">
        <v>580</v>
      </c>
      <c r="G1730" s="10" t="s">
        <v>601</v>
      </c>
      <c r="H1730" s="10" t="s">
        <v>590</v>
      </c>
      <c r="I1730" s="10" t="s">
        <v>748</v>
      </c>
      <c r="J1730" s="10" t="s">
        <v>29510</v>
      </c>
      <c r="K1730" s="10" t="s">
        <v>29509</v>
      </c>
      <c r="L1730" s="10">
        <v>2</v>
      </c>
      <c r="M1730" s="10">
        <v>445.51</v>
      </c>
      <c r="N1730" s="10">
        <v>891.02</v>
      </c>
      <c r="O1730" s="59">
        <v>0.1</v>
      </c>
      <c r="P1730" s="10">
        <v>89.1</v>
      </c>
      <c r="Q1730" s="10">
        <v>801.92</v>
      </c>
      <c r="R1730" s="10" t="s">
        <v>565</v>
      </c>
      <c r="S1730" s="10" t="s">
        <v>607</v>
      </c>
      <c r="T1730" s="59">
        <v>0.3</v>
      </c>
      <c r="U1730" s="10">
        <v>240.58</v>
      </c>
    </row>
    <row r="1731" spans="1:21" x14ac:dyDescent="0.3">
      <c r="A1731" s="10" t="s">
        <v>29508</v>
      </c>
      <c r="B1731" s="61">
        <v>45315</v>
      </c>
      <c r="C1731" s="10" t="s">
        <v>14267</v>
      </c>
      <c r="D1731" s="10" t="s">
        <v>29507</v>
      </c>
      <c r="E1731" s="10" t="s">
        <v>603</v>
      </c>
      <c r="F1731" s="10" t="s">
        <v>602</v>
      </c>
      <c r="G1731" s="10" t="s">
        <v>569</v>
      </c>
      <c r="H1731" s="10" t="s">
        <v>579</v>
      </c>
      <c r="I1731" s="10" t="s">
        <v>578</v>
      </c>
      <c r="J1731" s="10" t="s">
        <v>29506</v>
      </c>
      <c r="K1731" s="10" t="s">
        <v>6139</v>
      </c>
      <c r="L1731" s="10">
        <v>5</v>
      </c>
      <c r="M1731" s="10">
        <v>583.16</v>
      </c>
      <c r="N1731" s="10">
        <v>2915.8</v>
      </c>
      <c r="O1731" s="59">
        <v>0.1</v>
      </c>
      <c r="P1731" s="10">
        <v>291.58</v>
      </c>
      <c r="Q1731" s="10">
        <v>2624.22</v>
      </c>
      <c r="R1731" s="10" t="s">
        <v>565</v>
      </c>
      <c r="S1731" s="10" t="s">
        <v>585</v>
      </c>
      <c r="T1731" s="59">
        <v>0.15</v>
      </c>
      <c r="U1731" s="10">
        <v>393.63</v>
      </c>
    </row>
    <row r="1732" spans="1:21" x14ac:dyDescent="0.3">
      <c r="A1732" s="10" t="s">
        <v>29505</v>
      </c>
      <c r="B1732" s="61">
        <v>45111</v>
      </c>
      <c r="C1732" s="10" t="s">
        <v>29504</v>
      </c>
      <c r="D1732" s="10" t="s">
        <v>14365</v>
      </c>
      <c r="E1732" s="10" t="s">
        <v>592</v>
      </c>
      <c r="F1732" s="10" t="s">
        <v>591</v>
      </c>
      <c r="G1732" s="10" t="s">
        <v>569</v>
      </c>
      <c r="H1732" s="10" t="s">
        <v>600</v>
      </c>
      <c r="I1732" s="10" t="s">
        <v>664</v>
      </c>
      <c r="J1732" s="10" t="s">
        <v>29503</v>
      </c>
      <c r="K1732" s="10" t="s">
        <v>29502</v>
      </c>
      <c r="L1732" s="10">
        <v>10</v>
      </c>
      <c r="M1732" s="10">
        <v>822.71</v>
      </c>
      <c r="N1732" s="10">
        <v>8227.1</v>
      </c>
      <c r="O1732" s="59">
        <v>0</v>
      </c>
      <c r="P1732" s="10">
        <v>0</v>
      </c>
      <c r="Q1732" s="10">
        <v>8227.1</v>
      </c>
      <c r="R1732" s="10" t="s">
        <v>586</v>
      </c>
      <c r="S1732" s="10" t="s">
        <v>564</v>
      </c>
      <c r="T1732" s="59">
        <v>0.15</v>
      </c>
      <c r="U1732" s="10">
        <v>1234.07</v>
      </c>
    </row>
    <row r="1733" spans="1:21" x14ac:dyDescent="0.3">
      <c r="A1733" s="10" t="s">
        <v>29501</v>
      </c>
      <c r="B1733" s="61">
        <v>45191</v>
      </c>
      <c r="C1733" s="10" t="s">
        <v>8388</v>
      </c>
      <c r="D1733" s="10" t="s">
        <v>29500</v>
      </c>
      <c r="E1733" s="10" t="s">
        <v>571</v>
      </c>
      <c r="F1733" s="10" t="s">
        <v>11</v>
      </c>
      <c r="G1733" s="10" t="s">
        <v>569</v>
      </c>
      <c r="H1733" s="10" t="s">
        <v>544</v>
      </c>
      <c r="I1733" s="10" t="s">
        <v>10</v>
      </c>
      <c r="J1733" s="10" t="s">
        <v>29499</v>
      </c>
      <c r="K1733" s="10" t="s">
        <v>29498</v>
      </c>
      <c r="L1733" s="10">
        <v>7</v>
      </c>
      <c r="M1733" s="10">
        <v>517.27</v>
      </c>
      <c r="N1733" s="10">
        <v>3620.89</v>
      </c>
      <c r="O1733" s="59">
        <v>0.1</v>
      </c>
      <c r="P1733" s="10">
        <v>362.09</v>
      </c>
      <c r="Q1733" s="10">
        <v>3258.8</v>
      </c>
      <c r="R1733" s="10" t="s">
        <v>565</v>
      </c>
      <c r="S1733" s="10" t="s">
        <v>564</v>
      </c>
      <c r="T1733" s="59">
        <v>0.15</v>
      </c>
      <c r="U1733" s="10">
        <v>488.82</v>
      </c>
    </row>
    <row r="1734" spans="1:21" x14ac:dyDescent="0.3">
      <c r="A1734" s="10" t="s">
        <v>29497</v>
      </c>
      <c r="B1734" s="61">
        <v>45186</v>
      </c>
      <c r="C1734" s="10" t="s">
        <v>16207</v>
      </c>
      <c r="D1734" s="10" t="s">
        <v>6512</v>
      </c>
      <c r="E1734" s="10" t="s">
        <v>629</v>
      </c>
      <c r="F1734" s="10" t="s">
        <v>628</v>
      </c>
      <c r="G1734" s="10" t="s">
        <v>601</v>
      </c>
      <c r="H1734" s="10" t="s">
        <v>579</v>
      </c>
      <c r="I1734" s="10" t="s">
        <v>578</v>
      </c>
      <c r="J1734" s="10" t="s">
        <v>29496</v>
      </c>
      <c r="K1734" s="10" t="s">
        <v>20764</v>
      </c>
      <c r="L1734" s="10">
        <v>5</v>
      </c>
      <c r="M1734" s="10">
        <v>466.35</v>
      </c>
      <c r="N1734" s="10">
        <v>2331.75</v>
      </c>
      <c r="O1734" s="59">
        <v>0.05</v>
      </c>
      <c r="P1734" s="10">
        <v>116.59</v>
      </c>
      <c r="Q1734" s="10">
        <v>2215.16</v>
      </c>
      <c r="R1734" s="10" t="s">
        <v>614</v>
      </c>
      <c r="S1734" s="10" t="s">
        <v>596</v>
      </c>
      <c r="T1734" s="59">
        <v>0.3</v>
      </c>
      <c r="U1734" s="10">
        <v>664.55</v>
      </c>
    </row>
    <row r="1735" spans="1:21" x14ac:dyDescent="0.3">
      <c r="A1735" s="10" t="s">
        <v>29495</v>
      </c>
      <c r="B1735" s="61">
        <v>44969</v>
      </c>
      <c r="C1735" s="10" t="s">
        <v>29494</v>
      </c>
      <c r="D1735" s="10" t="s">
        <v>19971</v>
      </c>
      <c r="E1735" s="10" t="s">
        <v>571</v>
      </c>
      <c r="F1735" s="10" t="s">
        <v>570</v>
      </c>
      <c r="G1735" s="10" t="s">
        <v>601</v>
      </c>
      <c r="H1735" s="10" t="s">
        <v>544</v>
      </c>
      <c r="I1735" s="10" t="s">
        <v>10</v>
      </c>
      <c r="J1735" s="10" t="s">
        <v>29493</v>
      </c>
      <c r="K1735" s="10" t="s">
        <v>16160</v>
      </c>
      <c r="L1735" s="10">
        <v>4</v>
      </c>
      <c r="M1735" s="10">
        <v>910.36</v>
      </c>
      <c r="N1735" s="10">
        <v>3641.44</v>
      </c>
      <c r="O1735" s="59">
        <v>0.2</v>
      </c>
      <c r="P1735" s="10">
        <v>728.29</v>
      </c>
      <c r="Q1735" s="10">
        <v>2913.15</v>
      </c>
      <c r="R1735" s="10" t="s">
        <v>575</v>
      </c>
      <c r="S1735" s="10" t="s">
        <v>596</v>
      </c>
      <c r="T1735" s="59">
        <v>0.3</v>
      </c>
      <c r="U1735" s="10">
        <v>873.95</v>
      </c>
    </row>
    <row r="1736" spans="1:21" x14ac:dyDescent="0.3">
      <c r="A1736" s="10" t="s">
        <v>29492</v>
      </c>
      <c r="B1736" s="61">
        <v>45108</v>
      </c>
      <c r="C1736" s="10" t="s">
        <v>2415</v>
      </c>
      <c r="D1736" s="10" t="s">
        <v>23102</v>
      </c>
      <c r="E1736" s="10" t="s">
        <v>603</v>
      </c>
      <c r="F1736" s="10" t="s">
        <v>636</v>
      </c>
      <c r="G1736" s="10" t="s">
        <v>569</v>
      </c>
      <c r="H1736" s="10" t="s">
        <v>600</v>
      </c>
      <c r="I1736" s="10" t="s">
        <v>627</v>
      </c>
      <c r="J1736" s="10" t="s">
        <v>1965</v>
      </c>
      <c r="K1736" s="10" t="s">
        <v>29491</v>
      </c>
      <c r="L1736" s="10">
        <v>8</v>
      </c>
      <c r="M1736" s="10">
        <v>528.05999999999995</v>
      </c>
      <c r="N1736" s="10">
        <v>4224.4799999999996</v>
      </c>
      <c r="O1736" s="59">
        <v>0.05</v>
      </c>
      <c r="P1736" s="10">
        <v>211.22</v>
      </c>
      <c r="Q1736" s="10">
        <v>4013.26</v>
      </c>
      <c r="R1736" s="10" t="s">
        <v>575</v>
      </c>
      <c r="S1736" s="10" t="s">
        <v>585</v>
      </c>
      <c r="T1736" s="59">
        <v>0.15</v>
      </c>
      <c r="U1736" s="10">
        <v>601.99</v>
      </c>
    </row>
    <row r="1737" spans="1:21" x14ac:dyDescent="0.3">
      <c r="A1737" s="10" t="s">
        <v>29490</v>
      </c>
      <c r="B1737" s="61">
        <v>45114</v>
      </c>
      <c r="C1737" s="10" t="s">
        <v>21482</v>
      </c>
      <c r="D1737" s="10" t="s">
        <v>1797</v>
      </c>
      <c r="E1737" s="10" t="s">
        <v>571</v>
      </c>
      <c r="F1737" s="10" t="s">
        <v>570</v>
      </c>
      <c r="G1737" s="10" t="s">
        <v>601</v>
      </c>
      <c r="H1737" s="10" t="s">
        <v>600</v>
      </c>
      <c r="I1737" s="10" t="s">
        <v>627</v>
      </c>
      <c r="J1737" s="10" t="s">
        <v>29489</v>
      </c>
      <c r="K1737" s="10" t="s">
        <v>29488</v>
      </c>
      <c r="L1737" s="10">
        <v>9</v>
      </c>
      <c r="M1737" s="10">
        <v>748.26</v>
      </c>
      <c r="N1737" s="10">
        <v>6734.34</v>
      </c>
      <c r="O1737" s="59">
        <v>0.2</v>
      </c>
      <c r="P1737" s="10">
        <v>1346.87</v>
      </c>
      <c r="Q1737" s="10">
        <v>5387.47</v>
      </c>
      <c r="R1737" s="10" t="s">
        <v>586</v>
      </c>
      <c r="S1737" s="10" t="s">
        <v>585</v>
      </c>
      <c r="T1737" s="59">
        <v>0.25</v>
      </c>
      <c r="U1737" s="10">
        <v>1346.87</v>
      </c>
    </row>
    <row r="1738" spans="1:21" x14ac:dyDescent="0.3">
      <c r="A1738" s="10" t="s">
        <v>29487</v>
      </c>
      <c r="B1738" s="61">
        <v>45183</v>
      </c>
      <c r="C1738" s="10" t="s">
        <v>14463</v>
      </c>
      <c r="D1738" s="10" t="s">
        <v>9972</v>
      </c>
      <c r="E1738" s="10" t="s">
        <v>581</v>
      </c>
      <c r="F1738" s="10" t="s">
        <v>7</v>
      </c>
      <c r="G1738" s="10" t="s">
        <v>601</v>
      </c>
      <c r="H1738" s="10" t="s">
        <v>579</v>
      </c>
      <c r="I1738" s="10" t="s">
        <v>722</v>
      </c>
      <c r="J1738" s="10" t="s">
        <v>24093</v>
      </c>
      <c r="K1738" s="10" t="s">
        <v>12845</v>
      </c>
      <c r="L1738" s="10">
        <v>9</v>
      </c>
      <c r="M1738" s="10">
        <v>678.38</v>
      </c>
      <c r="N1738" s="10">
        <v>6105.42</v>
      </c>
      <c r="O1738" s="59">
        <v>0.05</v>
      </c>
      <c r="P1738" s="10">
        <v>305.27</v>
      </c>
      <c r="Q1738" s="10">
        <v>5800.15</v>
      </c>
      <c r="R1738" s="10" t="s">
        <v>565</v>
      </c>
      <c r="S1738" s="10" t="s">
        <v>585</v>
      </c>
      <c r="T1738" s="59">
        <v>0.25</v>
      </c>
      <c r="U1738" s="10">
        <v>1450.04</v>
      </c>
    </row>
    <row r="1739" spans="1:21" x14ac:dyDescent="0.3">
      <c r="A1739" s="10" t="s">
        <v>29486</v>
      </c>
      <c r="B1739" s="61">
        <v>45186</v>
      </c>
      <c r="C1739" s="10" t="s">
        <v>17393</v>
      </c>
      <c r="D1739" s="10" t="s">
        <v>14686</v>
      </c>
      <c r="E1739" s="10" t="s">
        <v>571</v>
      </c>
      <c r="F1739" s="10" t="s">
        <v>685</v>
      </c>
      <c r="G1739" s="10" t="s">
        <v>569</v>
      </c>
      <c r="H1739" s="10" t="s">
        <v>600</v>
      </c>
      <c r="I1739" s="10" t="s">
        <v>664</v>
      </c>
      <c r="J1739" s="10" t="s">
        <v>26054</v>
      </c>
      <c r="K1739" s="10" t="s">
        <v>3682</v>
      </c>
      <c r="L1739" s="10">
        <v>2</v>
      </c>
      <c r="M1739" s="10">
        <v>421.61</v>
      </c>
      <c r="N1739" s="10">
        <v>843.22</v>
      </c>
      <c r="O1739" s="59">
        <v>0</v>
      </c>
      <c r="P1739" s="10">
        <v>0</v>
      </c>
      <c r="Q1739" s="10">
        <v>843.22</v>
      </c>
      <c r="R1739" s="10" t="s">
        <v>575</v>
      </c>
      <c r="S1739" s="10" t="s">
        <v>585</v>
      </c>
      <c r="T1739" s="59">
        <v>0.3</v>
      </c>
      <c r="U1739" s="10">
        <v>252.97</v>
      </c>
    </row>
    <row r="1740" spans="1:21" x14ac:dyDescent="0.3">
      <c r="A1740" s="10" t="s">
        <v>29485</v>
      </c>
      <c r="B1740" s="61">
        <v>45213</v>
      </c>
      <c r="C1740" s="10" t="s">
        <v>29484</v>
      </c>
      <c r="D1740" s="10" t="s">
        <v>7766</v>
      </c>
      <c r="E1740" s="10" t="s">
        <v>571</v>
      </c>
      <c r="F1740" s="10" t="s">
        <v>11</v>
      </c>
      <c r="G1740" s="10" t="s">
        <v>601</v>
      </c>
      <c r="H1740" s="10" t="s">
        <v>544</v>
      </c>
      <c r="I1740" s="10" t="s">
        <v>10</v>
      </c>
      <c r="J1740" s="10" t="s">
        <v>29483</v>
      </c>
      <c r="K1740" s="10" t="s">
        <v>19388</v>
      </c>
      <c r="L1740" s="10">
        <v>9</v>
      </c>
      <c r="M1740" s="10">
        <v>786.09</v>
      </c>
      <c r="N1740" s="10">
        <v>7074.81</v>
      </c>
      <c r="O1740" s="59">
        <v>0.2</v>
      </c>
      <c r="P1740" s="10">
        <v>1414.96</v>
      </c>
      <c r="Q1740" s="10">
        <v>5659.85</v>
      </c>
      <c r="R1740" s="10" t="s">
        <v>565</v>
      </c>
      <c r="S1740" s="10" t="s">
        <v>607</v>
      </c>
      <c r="T1740" s="59">
        <v>0.25</v>
      </c>
      <c r="U1740" s="10">
        <v>1414.96</v>
      </c>
    </row>
    <row r="1741" spans="1:21" x14ac:dyDescent="0.3">
      <c r="A1741" s="10" t="s">
        <v>29482</v>
      </c>
      <c r="B1741" s="61">
        <v>45173</v>
      </c>
      <c r="C1741" s="10" t="s">
        <v>19473</v>
      </c>
      <c r="D1741" s="10" t="s">
        <v>1699</v>
      </c>
      <c r="E1741" s="10" t="s">
        <v>571</v>
      </c>
      <c r="F1741" s="10" t="s">
        <v>685</v>
      </c>
      <c r="G1741" s="10" t="s">
        <v>569</v>
      </c>
      <c r="H1741" s="10" t="s">
        <v>544</v>
      </c>
      <c r="I1741" s="10" t="s">
        <v>568</v>
      </c>
      <c r="J1741" s="10" t="s">
        <v>29481</v>
      </c>
      <c r="K1741" s="10" t="s">
        <v>27089</v>
      </c>
      <c r="L1741" s="10">
        <v>4</v>
      </c>
      <c r="M1741" s="10">
        <v>200.89</v>
      </c>
      <c r="N1741" s="10">
        <v>803.56</v>
      </c>
      <c r="O1741" s="59">
        <v>0</v>
      </c>
      <c r="P1741" s="10">
        <v>0</v>
      </c>
      <c r="Q1741" s="10">
        <v>803.56</v>
      </c>
      <c r="R1741" s="10" t="s">
        <v>565</v>
      </c>
      <c r="S1741" s="10" t="s">
        <v>596</v>
      </c>
      <c r="T1741" s="59">
        <v>0.25</v>
      </c>
      <c r="U1741" s="10">
        <v>200.89</v>
      </c>
    </row>
    <row r="1742" spans="1:21" x14ac:dyDescent="0.3">
      <c r="A1742" s="10" t="s">
        <v>29480</v>
      </c>
      <c r="B1742" s="61">
        <v>45217</v>
      </c>
      <c r="C1742" s="10" t="s">
        <v>17587</v>
      </c>
      <c r="D1742" s="10" t="s">
        <v>29479</v>
      </c>
      <c r="E1742" s="10" t="s">
        <v>581</v>
      </c>
      <c r="F1742" s="10" t="s">
        <v>7</v>
      </c>
      <c r="G1742" s="10" t="s">
        <v>569</v>
      </c>
      <c r="H1742" s="10" t="s">
        <v>590</v>
      </c>
      <c r="I1742" s="10" t="s">
        <v>635</v>
      </c>
      <c r="J1742" s="10" t="s">
        <v>29478</v>
      </c>
      <c r="K1742" s="10" t="s">
        <v>29477</v>
      </c>
      <c r="L1742" s="10">
        <v>6</v>
      </c>
      <c r="M1742" s="10">
        <v>458.07</v>
      </c>
      <c r="N1742" s="10">
        <v>2748.42</v>
      </c>
      <c r="O1742" s="59">
        <v>0</v>
      </c>
      <c r="P1742" s="10">
        <v>0</v>
      </c>
      <c r="Q1742" s="10">
        <v>2748.42</v>
      </c>
      <c r="R1742" s="10" t="s">
        <v>614</v>
      </c>
      <c r="S1742" s="10" t="s">
        <v>585</v>
      </c>
      <c r="T1742" s="59">
        <v>0.25</v>
      </c>
      <c r="U1742" s="10">
        <v>687.11</v>
      </c>
    </row>
    <row r="1743" spans="1:21" x14ac:dyDescent="0.3">
      <c r="A1743" s="10" t="s">
        <v>29476</v>
      </c>
      <c r="B1743" s="61">
        <v>45130</v>
      </c>
      <c r="C1743" s="10" t="s">
        <v>12367</v>
      </c>
      <c r="D1743" s="10" t="s">
        <v>24136</v>
      </c>
      <c r="E1743" s="10" t="s">
        <v>581</v>
      </c>
      <c r="F1743" s="10" t="s">
        <v>7</v>
      </c>
      <c r="G1743" s="10" t="s">
        <v>601</v>
      </c>
      <c r="H1743" s="10" t="s">
        <v>544</v>
      </c>
      <c r="I1743" s="10" t="s">
        <v>10</v>
      </c>
      <c r="J1743" s="10" t="s">
        <v>29475</v>
      </c>
      <c r="K1743" s="10" t="s">
        <v>18978</v>
      </c>
      <c r="L1743" s="10">
        <v>5</v>
      </c>
      <c r="M1743" s="10">
        <v>582.62</v>
      </c>
      <c r="N1743" s="10">
        <v>2913.1</v>
      </c>
      <c r="O1743" s="59">
        <v>0.1</v>
      </c>
      <c r="P1743" s="10">
        <v>291.31</v>
      </c>
      <c r="Q1743" s="10">
        <v>2621.79</v>
      </c>
      <c r="R1743" s="10" t="s">
        <v>565</v>
      </c>
      <c r="S1743" s="10" t="s">
        <v>564</v>
      </c>
      <c r="T1743" s="59">
        <v>0.3</v>
      </c>
      <c r="U1743" s="10">
        <v>786.54</v>
      </c>
    </row>
    <row r="1744" spans="1:21" x14ac:dyDescent="0.3">
      <c r="A1744" s="10" t="s">
        <v>29474</v>
      </c>
      <c r="B1744" s="61">
        <v>45329</v>
      </c>
      <c r="C1744" s="10" t="s">
        <v>2383</v>
      </c>
      <c r="D1744" s="10" t="s">
        <v>5387</v>
      </c>
      <c r="E1744" s="10" t="s">
        <v>581</v>
      </c>
      <c r="F1744" s="10" t="s">
        <v>7</v>
      </c>
      <c r="G1744" s="10" t="s">
        <v>569</v>
      </c>
      <c r="H1744" s="10" t="s">
        <v>544</v>
      </c>
      <c r="I1744" s="10" t="s">
        <v>568</v>
      </c>
      <c r="J1744" s="10" t="s">
        <v>29473</v>
      </c>
      <c r="K1744" s="10" t="s">
        <v>24835</v>
      </c>
      <c r="L1744" s="10">
        <v>10</v>
      </c>
      <c r="M1744" s="10">
        <v>484.69</v>
      </c>
      <c r="N1744" s="10">
        <v>4846.8999999999996</v>
      </c>
      <c r="O1744" s="59">
        <v>0.1</v>
      </c>
      <c r="P1744" s="10">
        <v>484.69</v>
      </c>
      <c r="Q1744" s="10">
        <v>4362.21</v>
      </c>
      <c r="R1744" s="10" t="s">
        <v>586</v>
      </c>
      <c r="S1744" s="10" t="s">
        <v>607</v>
      </c>
      <c r="T1744" s="59">
        <v>0.3</v>
      </c>
      <c r="U1744" s="10">
        <v>1308.6600000000001</v>
      </c>
    </row>
    <row r="1745" spans="1:21" x14ac:dyDescent="0.3">
      <c r="A1745" s="10" t="s">
        <v>29472</v>
      </c>
      <c r="B1745" s="61">
        <v>45057</v>
      </c>
      <c r="C1745" s="10" t="s">
        <v>8463</v>
      </c>
      <c r="D1745" s="10" t="s">
        <v>8334</v>
      </c>
      <c r="E1745" s="10" t="s">
        <v>603</v>
      </c>
      <c r="F1745" s="10" t="s">
        <v>636</v>
      </c>
      <c r="G1745" s="10" t="s">
        <v>569</v>
      </c>
      <c r="H1745" s="10" t="s">
        <v>590</v>
      </c>
      <c r="I1745" s="10" t="s">
        <v>635</v>
      </c>
      <c r="J1745" s="10" t="s">
        <v>634</v>
      </c>
      <c r="K1745" s="10" t="s">
        <v>3608</v>
      </c>
      <c r="L1745" s="10">
        <v>10</v>
      </c>
      <c r="M1745" s="10">
        <v>371.28</v>
      </c>
      <c r="N1745" s="10">
        <v>3712.8</v>
      </c>
      <c r="O1745" s="59">
        <v>0.05</v>
      </c>
      <c r="P1745" s="10">
        <v>185.64</v>
      </c>
      <c r="Q1745" s="10">
        <v>3527.16</v>
      </c>
      <c r="R1745" s="10" t="s">
        <v>565</v>
      </c>
      <c r="S1745" s="10" t="s">
        <v>564</v>
      </c>
      <c r="T1745" s="59">
        <v>0.15</v>
      </c>
      <c r="U1745" s="10">
        <v>529.07000000000005</v>
      </c>
    </row>
    <row r="1746" spans="1:21" x14ac:dyDescent="0.3">
      <c r="A1746" s="10" t="s">
        <v>29471</v>
      </c>
      <c r="B1746" s="61">
        <v>45162</v>
      </c>
      <c r="C1746" s="10" t="s">
        <v>11754</v>
      </c>
      <c r="D1746" s="10" t="s">
        <v>29470</v>
      </c>
      <c r="E1746" s="10" t="s">
        <v>629</v>
      </c>
      <c r="F1746" s="10" t="s">
        <v>759</v>
      </c>
      <c r="G1746" s="10" t="s">
        <v>601</v>
      </c>
      <c r="H1746" s="10" t="s">
        <v>579</v>
      </c>
      <c r="I1746" s="10" t="s">
        <v>711</v>
      </c>
      <c r="J1746" s="10" t="s">
        <v>29469</v>
      </c>
      <c r="K1746" s="10" t="s">
        <v>29468</v>
      </c>
      <c r="L1746" s="10">
        <v>7</v>
      </c>
      <c r="M1746" s="10">
        <v>403.3</v>
      </c>
      <c r="N1746" s="10">
        <v>2823.1</v>
      </c>
      <c r="O1746" s="59">
        <v>0.05</v>
      </c>
      <c r="P1746" s="10">
        <v>141.16</v>
      </c>
      <c r="Q1746" s="10">
        <v>2681.94</v>
      </c>
      <c r="R1746" s="10" t="s">
        <v>575</v>
      </c>
      <c r="S1746" s="10" t="s">
        <v>564</v>
      </c>
      <c r="T1746" s="59">
        <v>0.15</v>
      </c>
      <c r="U1746" s="10">
        <v>402.29</v>
      </c>
    </row>
    <row r="1747" spans="1:21" x14ac:dyDescent="0.3">
      <c r="A1747" s="10" t="s">
        <v>29467</v>
      </c>
      <c r="B1747" s="61">
        <v>45120</v>
      </c>
      <c r="C1747" s="10" t="s">
        <v>29466</v>
      </c>
      <c r="D1747" s="10" t="s">
        <v>9599</v>
      </c>
      <c r="E1747" s="10" t="s">
        <v>592</v>
      </c>
      <c r="F1747" s="10" t="s">
        <v>591</v>
      </c>
      <c r="G1747" s="10" t="s">
        <v>569</v>
      </c>
      <c r="H1747" s="10" t="s">
        <v>579</v>
      </c>
      <c r="I1747" s="10" t="s">
        <v>578</v>
      </c>
      <c r="J1747" s="10" t="s">
        <v>29465</v>
      </c>
      <c r="K1747" s="10" t="s">
        <v>9746</v>
      </c>
      <c r="L1747" s="10">
        <v>2</v>
      </c>
      <c r="M1747" s="10">
        <v>759.86</v>
      </c>
      <c r="N1747" s="10">
        <v>1519.72</v>
      </c>
      <c r="O1747" s="59">
        <v>0.2</v>
      </c>
      <c r="P1747" s="10">
        <v>303.94</v>
      </c>
      <c r="Q1747" s="10">
        <v>1215.78</v>
      </c>
      <c r="R1747" s="10" t="s">
        <v>614</v>
      </c>
      <c r="S1747" s="10" t="s">
        <v>607</v>
      </c>
      <c r="T1747" s="59">
        <v>0.3</v>
      </c>
      <c r="U1747" s="10">
        <v>364.73</v>
      </c>
    </row>
    <row r="1748" spans="1:21" x14ac:dyDescent="0.3">
      <c r="A1748" s="10" t="s">
        <v>29464</v>
      </c>
      <c r="B1748" s="61">
        <v>45353</v>
      </c>
      <c r="C1748" s="10" t="s">
        <v>18487</v>
      </c>
      <c r="D1748" s="10" t="s">
        <v>29463</v>
      </c>
      <c r="E1748" s="10" t="s">
        <v>581</v>
      </c>
      <c r="F1748" s="10" t="s">
        <v>83</v>
      </c>
      <c r="G1748" s="10" t="s">
        <v>601</v>
      </c>
      <c r="H1748" s="10" t="s">
        <v>544</v>
      </c>
      <c r="I1748" s="10" t="s">
        <v>610</v>
      </c>
      <c r="J1748" s="10" t="s">
        <v>16299</v>
      </c>
      <c r="K1748" s="10" t="s">
        <v>5194</v>
      </c>
      <c r="L1748" s="10">
        <v>1</v>
      </c>
      <c r="M1748" s="10">
        <v>501.39</v>
      </c>
      <c r="N1748" s="10">
        <v>501.39</v>
      </c>
      <c r="O1748" s="59">
        <v>0.2</v>
      </c>
      <c r="P1748" s="10">
        <v>100.28</v>
      </c>
      <c r="Q1748" s="10">
        <v>401.11</v>
      </c>
      <c r="R1748" s="10" t="s">
        <v>586</v>
      </c>
      <c r="S1748" s="10" t="s">
        <v>607</v>
      </c>
      <c r="T1748" s="59">
        <v>0.3</v>
      </c>
      <c r="U1748" s="10">
        <v>120.33</v>
      </c>
    </row>
    <row r="1749" spans="1:21" x14ac:dyDescent="0.3">
      <c r="A1749" s="10" t="s">
        <v>29462</v>
      </c>
      <c r="B1749" s="61">
        <v>45221</v>
      </c>
      <c r="C1749" s="10" t="s">
        <v>29271</v>
      </c>
      <c r="D1749" s="10" t="s">
        <v>29461</v>
      </c>
      <c r="E1749" s="10" t="s">
        <v>592</v>
      </c>
      <c r="F1749" s="10" t="s">
        <v>18</v>
      </c>
      <c r="G1749" s="10" t="s">
        <v>569</v>
      </c>
      <c r="H1749" s="10" t="s">
        <v>544</v>
      </c>
      <c r="I1749" s="10" t="s">
        <v>610</v>
      </c>
      <c r="J1749" s="10" t="s">
        <v>29460</v>
      </c>
      <c r="K1749" s="10" t="s">
        <v>15630</v>
      </c>
      <c r="L1749" s="10">
        <v>8</v>
      </c>
      <c r="M1749" s="10">
        <v>385.21</v>
      </c>
      <c r="N1749" s="10">
        <v>3081.68</v>
      </c>
      <c r="O1749" s="59">
        <v>0.2</v>
      </c>
      <c r="P1749" s="10">
        <v>616.34</v>
      </c>
      <c r="Q1749" s="10">
        <v>2465.34</v>
      </c>
      <c r="R1749" s="10" t="s">
        <v>565</v>
      </c>
      <c r="S1749" s="10" t="s">
        <v>564</v>
      </c>
      <c r="T1749" s="59">
        <v>0.3</v>
      </c>
      <c r="U1749" s="10">
        <v>739.6</v>
      </c>
    </row>
    <row r="1750" spans="1:21" x14ac:dyDescent="0.3">
      <c r="A1750" s="10" t="s">
        <v>29459</v>
      </c>
      <c r="B1750" s="61">
        <v>44971</v>
      </c>
      <c r="C1750" s="10" t="s">
        <v>29458</v>
      </c>
      <c r="D1750" s="10" t="s">
        <v>15448</v>
      </c>
      <c r="E1750" s="10" t="s">
        <v>603</v>
      </c>
      <c r="F1750" s="10" t="s">
        <v>636</v>
      </c>
      <c r="G1750" s="10" t="s">
        <v>601</v>
      </c>
      <c r="H1750" s="10" t="s">
        <v>544</v>
      </c>
      <c r="I1750" s="10" t="s">
        <v>10</v>
      </c>
      <c r="J1750" s="10" t="s">
        <v>16049</v>
      </c>
      <c r="K1750" s="10" t="s">
        <v>29457</v>
      </c>
      <c r="L1750" s="10">
        <v>3</v>
      </c>
      <c r="M1750" s="10">
        <v>671.78</v>
      </c>
      <c r="N1750" s="10">
        <v>2015.34</v>
      </c>
      <c r="O1750" s="59">
        <v>0.2</v>
      </c>
      <c r="P1750" s="10">
        <v>403.07</v>
      </c>
      <c r="Q1750" s="10">
        <v>1612.27</v>
      </c>
      <c r="R1750" s="10" t="s">
        <v>565</v>
      </c>
      <c r="S1750" s="10" t="s">
        <v>596</v>
      </c>
      <c r="T1750" s="59">
        <v>0.15</v>
      </c>
      <c r="U1750" s="10">
        <v>241.84</v>
      </c>
    </row>
    <row r="1751" spans="1:21" x14ac:dyDescent="0.3">
      <c r="A1751" s="10" t="s">
        <v>29456</v>
      </c>
      <c r="B1751" s="61">
        <v>45239</v>
      </c>
      <c r="C1751" s="10" t="s">
        <v>6700</v>
      </c>
      <c r="D1751" s="10" t="s">
        <v>12676</v>
      </c>
      <c r="E1751" s="10" t="s">
        <v>629</v>
      </c>
      <c r="F1751" s="10" t="s">
        <v>759</v>
      </c>
      <c r="G1751" s="10" t="s">
        <v>601</v>
      </c>
      <c r="H1751" s="10" t="s">
        <v>590</v>
      </c>
      <c r="I1751" s="10" t="s">
        <v>635</v>
      </c>
      <c r="J1751" s="10" t="s">
        <v>29455</v>
      </c>
      <c r="K1751" s="10" t="s">
        <v>17026</v>
      </c>
      <c r="L1751" s="10">
        <v>5</v>
      </c>
      <c r="M1751" s="10">
        <v>188.05</v>
      </c>
      <c r="N1751" s="10">
        <v>940.25</v>
      </c>
      <c r="O1751" s="59">
        <v>0.05</v>
      </c>
      <c r="P1751" s="10">
        <v>47.01</v>
      </c>
      <c r="Q1751" s="10">
        <v>893.24</v>
      </c>
      <c r="R1751" s="10" t="s">
        <v>586</v>
      </c>
      <c r="S1751" s="10" t="s">
        <v>596</v>
      </c>
      <c r="T1751" s="59">
        <v>0.3</v>
      </c>
      <c r="U1751" s="10">
        <v>267.97000000000003</v>
      </c>
    </row>
    <row r="1752" spans="1:21" x14ac:dyDescent="0.3">
      <c r="A1752" s="10" t="s">
        <v>29454</v>
      </c>
      <c r="B1752" s="61">
        <v>45366</v>
      </c>
      <c r="C1752" s="10" t="s">
        <v>13153</v>
      </c>
      <c r="D1752" s="10" t="s">
        <v>19954</v>
      </c>
      <c r="E1752" s="10" t="s">
        <v>629</v>
      </c>
      <c r="F1752" s="10" t="s">
        <v>628</v>
      </c>
      <c r="G1752" s="10" t="s">
        <v>601</v>
      </c>
      <c r="H1752" s="10" t="s">
        <v>579</v>
      </c>
      <c r="I1752" s="10" t="s">
        <v>578</v>
      </c>
      <c r="J1752" s="10" t="s">
        <v>12370</v>
      </c>
      <c r="K1752" s="10" t="s">
        <v>18669</v>
      </c>
      <c r="L1752" s="10">
        <v>6</v>
      </c>
      <c r="M1752" s="10">
        <v>162.38999999999999</v>
      </c>
      <c r="N1752" s="10">
        <v>974.34</v>
      </c>
      <c r="O1752" s="59">
        <v>0</v>
      </c>
      <c r="P1752" s="10">
        <v>0</v>
      </c>
      <c r="Q1752" s="10">
        <v>974.34</v>
      </c>
      <c r="R1752" s="10" t="s">
        <v>565</v>
      </c>
      <c r="S1752" s="10" t="s">
        <v>564</v>
      </c>
      <c r="T1752" s="59">
        <v>0.15</v>
      </c>
      <c r="U1752" s="10">
        <v>146.15</v>
      </c>
    </row>
    <row r="1753" spans="1:21" x14ac:dyDescent="0.3">
      <c r="A1753" s="10" t="s">
        <v>29453</v>
      </c>
      <c r="B1753" s="61">
        <v>44978</v>
      </c>
      <c r="C1753" s="10" t="s">
        <v>23144</v>
      </c>
      <c r="D1753" s="10" t="s">
        <v>10714</v>
      </c>
      <c r="E1753" s="10" t="s">
        <v>592</v>
      </c>
      <c r="F1753" s="10" t="s">
        <v>591</v>
      </c>
      <c r="G1753" s="10" t="s">
        <v>569</v>
      </c>
      <c r="H1753" s="10" t="s">
        <v>590</v>
      </c>
      <c r="I1753" s="10" t="s">
        <v>748</v>
      </c>
      <c r="J1753" s="10" t="s">
        <v>24001</v>
      </c>
      <c r="K1753" s="10" t="s">
        <v>7682</v>
      </c>
      <c r="L1753" s="10">
        <v>3</v>
      </c>
      <c r="M1753" s="10">
        <v>944</v>
      </c>
      <c r="N1753" s="10">
        <v>2832</v>
      </c>
      <c r="O1753" s="59">
        <v>0.05</v>
      </c>
      <c r="P1753" s="10">
        <v>141.6</v>
      </c>
      <c r="Q1753" s="10">
        <v>2690.4</v>
      </c>
      <c r="R1753" s="10" t="s">
        <v>565</v>
      </c>
      <c r="S1753" s="10" t="s">
        <v>607</v>
      </c>
      <c r="T1753" s="59">
        <v>0.25</v>
      </c>
      <c r="U1753" s="10">
        <v>672.6</v>
      </c>
    </row>
    <row r="1754" spans="1:21" x14ac:dyDescent="0.3">
      <c r="A1754" s="10" t="s">
        <v>29452</v>
      </c>
      <c r="B1754" s="61">
        <v>44931</v>
      </c>
      <c r="C1754" s="10" t="s">
        <v>6250</v>
      </c>
      <c r="D1754" s="10" t="s">
        <v>24347</v>
      </c>
      <c r="E1754" s="10" t="s">
        <v>629</v>
      </c>
      <c r="F1754" s="10" t="s">
        <v>790</v>
      </c>
      <c r="G1754" s="10" t="s">
        <v>601</v>
      </c>
      <c r="H1754" s="10" t="s">
        <v>544</v>
      </c>
      <c r="I1754" s="10" t="s">
        <v>10</v>
      </c>
      <c r="J1754" s="10" t="s">
        <v>29451</v>
      </c>
      <c r="K1754" s="10" t="s">
        <v>14707</v>
      </c>
      <c r="L1754" s="10">
        <v>3</v>
      </c>
      <c r="M1754" s="10">
        <v>495.47</v>
      </c>
      <c r="N1754" s="10">
        <v>1486.41</v>
      </c>
      <c r="O1754" s="59">
        <v>0.05</v>
      </c>
      <c r="P1754" s="10">
        <v>74.319999999999993</v>
      </c>
      <c r="Q1754" s="10">
        <v>1412.09</v>
      </c>
      <c r="R1754" s="10" t="s">
        <v>575</v>
      </c>
      <c r="S1754" s="10" t="s">
        <v>585</v>
      </c>
      <c r="T1754" s="59">
        <v>0.3</v>
      </c>
      <c r="U1754" s="10">
        <v>423.63</v>
      </c>
    </row>
    <row r="1755" spans="1:21" x14ac:dyDescent="0.3">
      <c r="A1755" s="10" t="s">
        <v>29450</v>
      </c>
      <c r="B1755" s="61">
        <v>45238</v>
      </c>
      <c r="C1755" s="10" t="s">
        <v>2576</v>
      </c>
      <c r="D1755" s="10" t="s">
        <v>29245</v>
      </c>
      <c r="E1755" s="10" t="s">
        <v>603</v>
      </c>
      <c r="F1755" s="10" t="s">
        <v>636</v>
      </c>
      <c r="G1755" s="10" t="s">
        <v>569</v>
      </c>
      <c r="H1755" s="10" t="s">
        <v>590</v>
      </c>
      <c r="I1755" s="10" t="s">
        <v>748</v>
      </c>
      <c r="J1755" s="10" t="s">
        <v>29449</v>
      </c>
      <c r="K1755" s="10" t="s">
        <v>29448</v>
      </c>
      <c r="L1755" s="10">
        <v>4</v>
      </c>
      <c r="M1755" s="10">
        <v>113.09</v>
      </c>
      <c r="N1755" s="10">
        <v>452.36</v>
      </c>
      <c r="O1755" s="59">
        <v>0.2</v>
      </c>
      <c r="P1755" s="10">
        <v>90.47</v>
      </c>
      <c r="Q1755" s="10">
        <v>361.89</v>
      </c>
      <c r="R1755" s="10" t="s">
        <v>565</v>
      </c>
      <c r="S1755" s="10" t="s">
        <v>564</v>
      </c>
      <c r="T1755" s="59">
        <v>0.3</v>
      </c>
      <c r="U1755" s="10">
        <v>108.57</v>
      </c>
    </row>
    <row r="1756" spans="1:21" x14ac:dyDescent="0.3">
      <c r="A1756" s="10" t="s">
        <v>29447</v>
      </c>
      <c r="B1756" s="61">
        <v>45191</v>
      </c>
      <c r="C1756" s="10" t="s">
        <v>2251</v>
      </c>
      <c r="D1756" s="10" t="s">
        <v>25180</v>
      </c>
      <c r="E1756" s="10" t="s">
        <v>571</v>
      </c>
      <c r="F1756" s="10" t="s">
        <v>11</v>
      </c>
      <c r="G1756" s="10" t="s">
        <v>601</v>
      </c>
      <c r="H1756" s="10" t="s">
        <v>579</v>
      </c>
      <c r="I1756" s="10" t="s">
        <v>722</v>
      </c>
      <c r="J1756" s="10" t="s">
        <v>29446</v>
      </c>
      <c r="K1756" s="10" t="s">
        <v>5998</v>
      </c>
      <c r="L1756" s="10">
        <v>7</v>
      </c>
      <c r="M1756" s="10">
        <v>869.09</v>
      </c>
      <c r="N1756" s="10">
        <v>6083.63</v>
      </c>
      <c r="O1756" s="59">
        <v>0.05</v>
      </c>
      <c r="P1756" s="10">
        <v>304.18</v>
      </c>
      <c r="Q1756" s="10">
        <v>5779.45</v>
      </c>
      <c r="R1756" s="10" t="s">
        <v>614</v>
      </c>
      <c r="S1756" s="10" t="s">
        <v>596</v>
      </c>
      <c r="T1756" s="59">
        <v>0.15</v>
      </c>
      <c r="U1756" s="10">
        <v>866.92</v>
      </c>
    </row>
    <row r="1757" spans="1:21" x14ac:dyDescent="0.3">
      <c r="A1757" s="10" t="s">
        <v>29445</v>
      </c>
      <c r="B1757" s="61">
        <v>45155</v>
      </c>
      <c r="C1757" s="10" t="s">
        <v>18957</v>
      </c>
      <c r="D1757" s="10" t="s">
        <v>25514</v>
      </c>
      <c r="E1757" s="10" t="s">
        <v>603</v>
      </c>
      <c r="F1757" s="10" t="s">
        <v>602</v>
      </c>
      <c r="G1757" s="10" t="s">
        <v>569</v>
      </c>
      <c r="H1757" s="10" t="s">
        <v>590</v>
      </c>
      <c r="I1757" s="10" t="s">
        <v>748</v>
      </c>
      <c r="J1757" s="10" t="s">
        <v>29444</v>
      </c>
      <c r="K1757" s="10" t="s">
        <v>29443</v>
      </c>
      <c r="L1757" s="10">
        <v>1</v>
      </c>
      <c r="M1757" s="10">
        <v>391.49</v>
      </c>
      <c r="N1757" s="10">
        <v>391.49</v>
      </c>
      <c r="O1757" s="59">
        <v>0.05</v>
      </c>
      <c r="P1757" s="10">
        <v>19.57</v>
      </c>
      <c r="Q1757" s="10">
        <v>371.92</v>
      </c>
      <c r="R1757" s="10" t="s">
        <v>614</v>
      </c>
      <c r="S1757" s="10" t="s">
        <v>564</v>
      </c>
      <c r="T1757" s="59">
        <v>0.15</v>
      </c>
      <c r="U1757" s="10">
        <v>55.79</v>
      </c>
    </row>
    <row r="1758" spans="1:21" x14ac:dyDescent="0.3">
      <c r="A1758" s="10" t="s">
        <v>29442</v>
      </c>
      <c r="B1758" s="61">
        <v>45024</v>
      </c>
      <c r="C1758" s="10" t="s">
        <v>24367</v>
      </c>
      <c r="D1758" s="10" t="s">
        <v>29441</v>
      </c>
      <c r="E1758" s="10" t="s">
        <v>571</v>
      </c>
      <c r="F1758" s="10" t="s">
        <v>570</v>
      </c>
      <c r="G1758" s="10" t="s">
        <v>601</v>
      </c>
      <c r="H1758" s="10" t="s">
        <v>544</v>
      </c>
      <c r="I1758" s="10" t="s">
        <v>568</v>
      </c>
      <c r="J1758" s="10" t="s">
        <v>29440</v>
      </c>
      <c r="K1758" s="10" t="s">
        <v>15716</v>
      </c>
      <c r="L1758" s="10">
        <v>7</v>
      </c>
      <c r="M1758" s="10">
        <v>979.06</v>
      </c>
      <c r="N1758" s="10">
        <v>6853.42</v>
      </c>
      <c r="O1758" s="59">
        <v>0.1</v>
      </c>
      <c r="P1758" s="10">
        <v>685.34</v>
      </c>
      <c r="Q1758" s="10">
        <v>6168.08</v>
      </c>
      <c r="R1758" s="10" t="s">
        <v>586</v>
      </c>
      <c r="S1758" s="10" t="s">
        <v>585</v>
      </c>
      <c r="T1758" s="59">
        <v>0.25</v>
      </c>
      <c r="U1758" s="10">
        <v>1542.02</v>
      </c>
    </row>
    <row r="1759" spans="1:21" x14ac:dyDescent="0.3">
      <c r="A1759" s="10" t="s">
        <v>29439</v>
      </c>
      <c r="B1759" s="61">
        <v>45008</v>
      </c>
      <c r="C1759" s="10" t="s">
        <v>3797</v>
      </c>
      <c r="D1759" s="10" t="s">
        <v>29438</v>
      </c>
      <c r="E1759" s="10" t="s">
        <v>581</v>
      </c>
      <c r="F1759" s="10" t="s">
        <v>580</v>
      </c>
      <c r="G1759" s="10" t="s">
        <v>601</v>
      </c>
      <c r="H1759" s="10" t="s">
        <v>544</v>
      </c>
      <c r="I1759" s="10" t="s">
        <v>10</v>
      </c>
      <c r="J1759" s="10" t="s">
        <v>15273</v>
      </c>
      <c r="K1759" s="10" t="s">
        <v>29437</v>
      </c>
      <c r="L1759" s="10">
        <v>4</v>
      </c>
      <c r="M1759" s="10">
        <v>964.53</v>
      </c>
      <c r="N1759" s="10">
        <v>3858.12</v>
      </c>
      <c r="O1759" s="59">
        <v>0.1</v>
      </c>
      <c r="P1759" s="10">
        <v>385.81</v>
      </c>
      <c r="Q1759" s="10">
        <v>3472.31</v>
      </c>
      <c r="R1759" s="10" t="s">
        <v>586</v>
      </c>
      <c r="S1759" s="10" t="s">
        <v>564</v>
      </c>
      <c r="T1759" s="59">
        <v>0.15</v>
      </c>
      <c r="U1759" s="10">
        <v>520.85</v>
      </c>
    </row>
    <row r="1760" spans="1:21" x14ac:dyDescent="0.3">
      <c r="A1760" s="10" t="s">
        <v>29436</v>
      </c>
      <c r="B1760" s="61">
        <v>44993</v>
      </c>
      <c r="C1760" s="10" t="s">
        <v>18633</v>
      </c>
      <c r="D1760" s="10" t="s">
        <v>2828</v>
      </c>
      <c r="E1760" s="10" t="s">
        <v>571</v>
      </c>
      <c r="F1760" s="10" t="s">
        <v>570</v>
      </c>
      <c r="G1760" s="10" t="s">
        <v>601</v>
      </c>
      <c r="H1760" s="10" t="s">
        <v>579</v>
      </c>
      <c r="I1760" s="10" t="s">
        <v>578</v>
      </c>
      <c r="J1760" s="10" t="s">
        <v>25461</v>
      </c>
      <c r="K1760" s="10" t="s">
        <v>29435</v>
      </c>
      <c r="L1760" s="10">
        <v>3</v>
      </c>
      <c r="M1760" s="10">
        <v>186.02</v>
      </c>
      <c r="N1760" s="10">
        <v>558.05999999999995</v>
      </c>
      <c r="O1760" s="59">
        <v>0.05</v>
      </c>
      <c r="P1760" s="10">
        <v>27.9</v>
      </c>
      <c r="Q1760" s="10">
        <v>530.16</v>
      </c>
      <c r="R1760" s="10" t="s">
        <v>614</v>
      </c>
      <c r="S1760" s="10" t="s">
        <v>607</v>
      </c>
      <c r="T1760" s="59">
        <v>0.3</v>
      </c>
      <c r="U1760" s="10">
        <v>159.05000000000001</v>
      </c>
    </row>
    <row r="1761" spans="1:21" x14ac:dyDescent="0.3">
      <c r="A1761" s="10" t="s">
        <v>29434</v>
      </c>
      <c r="B1761" s="61">
        <v>45132</v>
      </c>
      <c r="C1761" s="10" t="s">
        <v>13184</v>
      </c>
      <c r="D1761" s="10" t="s">
        <v>29433</v>
      </c>
      <c r="E1761" s="10" t="s">
        <v>603</v>
      </c>
      <c r="F1761" s="10" t="s">
        <v>602</v>
      </c>
      <c r="G1761" s="10" t="s">
        <v>569</v>
      </c>
      <c r="H1761" s="10" t="s">
        <v>590</v>
      </c>
      <c r="I1761" s="10" t="s">
        <v>589</v>
      </c>
      <c r="J1761" s="10" t="s">
        <v>15045</v>
      </c>
      <c r="K1761" s="10" t="s">
        <v>29432</v>
      </c>
      <c r="L1761" s="10">
        <v>9</v>
      </c>
      <c r="M1761" s="10">
        <v>757.21</v>
      </c>
      <c r="N1761" s="10">
        <v>6814.89</v>
      </c>
      <c r="O1761" s="59">
        <v>0.05</v>
      </c>
      <c r="P1761" s="10">
        <v>340.74</v>
      </c>
      <c r="Q1761" s="10">
        <v>6474.15</v>
      </c>
      <c r="R1761" s="10" t="s">
        <v>575</v>
      </c>
      <c r="S1761" s="10" t="s">
        <v>607</v>
      </c>
      <c r="T1761" s="59">
        <v>0.15</v>
      </c>
      <c r="U1761" s="10">
        <v>971.12</v>
      </c>
    </row>
    <row r="1762" spans="1:21" x14ac:dyDescent="0.3">
      <c r="A1762" s="10" t="s">
        <v>29431</v>
      </c>
      <c r="B1762" s="61">
        <v>45133</v>
      </c>
      <c r="C1762" s="10" t="s">
        <v>12777</v>
      </c>
      <c r="D1762" s="10" t="s">
        <v>29430</v>
      </c>
      <c r="E1762" s="10" t="s">
        <v>603</v>
      </c>
      <c r="F1762" s="10" t="s">
        <v>602</v>
      </c>
      <c r="G1762" s="10" t="s">
        <v>601</v>
      </c>
      <c r="H1762" s="10" t="s">
        <v>579</v>
      </c>
      <c r="I1762" s="10" t="s">
        <v>711</v>
      </c>
      <c r="J1762" s="10" t="s">
        <v>2603</v>
      </c>
      <c r="K1762" s="10" t="s">
        <v>7102</v>
      </c>
      <c r="L1762" s="10">
        <v>7</v>
      </c>
      <c r="M1762" s="10">
        <v>723.27</v>
      </c>
      <c r="N1762" s="10">
        <v>5062.8900000000003</v>
      </c>
      <c r="O1762" s="59">
        <v>0</v>
      </c>
      <c r="P1762" s="10">
        <v>0</v>
      </c>
      <c r="Q1762" s="10">
        <v>5062.8900000000003</v>
      </c>
      <c r="R1762" s="10" t="s">
        <v>575</v>
      </c>
      <c r="S1762" s="10" t="s">
        <v>607</v>
      </c>
      <c r="T1762" s="59">
        <v>0.3</v>
      </c>
      <c r="U1762" s="10">
        <v>1518.87</v>
      </c>
    </row>
    <row r="1763" spans="1:21" x14ac:dyDescent="0.3">
      <c r="A1763" s="10" t="s">
        <v>29429</v>
      </c>
      <c r="B1763" s="61">
        <v>45293</v>
      </c>
      <c r="C1763" s="10" t="s">
        <v>1655</v>
      </c>
      <c r="D1763" s="10" t="s">
        <v>22558</v>
      </c>
      <c r="E1763" s="10" t="s">
        <v>629</v>
      </c>
      <c r="F1763" s="10" t="s">
        <v>759</v>
      </c>
      <c r="G1763" s="10" t="s">
        <v>569</v>
      </c>
      <c r="H1763" s="10" t="s">
        <v>579</v>
      </c>
      <c r="I1763" s="10" t="s">
        <v>711</v>
      </c>
      <c r="J1763" s="10" t="s">
        <v>3394</v>
      </c>
      <c r="K1763" s="10" t="s">
        <v>9466</v>
      </c>
      <c r="L1763" s="10">
        <v>7</v>
      </c>
      <c r="M1763" s="10">
        <v>350.96</v>
      </c>
      <c r="N1763" s="10">
        <v>2456.7199999999998</v>
      </c>
      <c r="O1763" s="59">
        <v>0.2</v>
      </c>
      <c r="P1763" s="10">
        <v>491.34</v>
      </c>
      <c r="Q1763" s="10">
        <v>1965.38</v>
      </c>
      <c r="R1763" s="10" t="s">
        <v>565</v>
      </c>
      <c r="S1763" s="10" t="s">
        <v>607</v>
      </c>
      <c r="T1763" s="59">
        <v>0.25</v>
      </c>
      <c r="U1763" s="10">
        <v>491.35</v>
      </c>
    </row>
    <row r="1764" spans="1:21" x14ac:dyDescent="0.3">
      <c r="A1764" s="10" t="s">
        <v>29428</v>
      </c>
      <c r="B1764" s="61">
        <v>45005</v>
      </c>
      <c r="C1764" s="10" t="s">
        <v>29137</v>
      </c>
      <c r="D1764" s="10" t="s">
        <v>29427</v>
      </c>
      <c r="E1764" s="10" t="s">
        <v>571</v>
      </c>
      <c r="F1764" s="10" t="s">
        <v>685</v>
      </c>
      <c r="G1764" s="10" t="s">
        <v>601</v>
      </c>
      <c r="H1764" s="10" t="s">
        <v>544</v>
      </c>
      <c r="I1764" s="10" t="s">
        <v>10</v>
      </c>
      <c r="J1764" s="10" t="s">
        <v>10834</v>
      </c>
      <c r="K1764" s="10" t="s">
        <v>2370</v>
      </c>
      <c r="L1764" s="10">
        <v>2</v>
      </c>
      <c r="M1764" s="10">
        <v>978.8</v>
      </c>
      <c r="N1764" s="10">
        <v>1957.6</v>
      </c>
      <c r="O1764" s="59">
        <v>0.2</v>
      </c>
      <c r="P1764" s="10">
        <v>391.52</v>
      </c>
      <c r="Q1764" s="10">
        <v>1566.08</v>
      </c>
      <c r="R1764" s="10" t="s">
        <v>565</v>
      </c>
      <c r="S1764" s="10" t="s">
        <v>607</v>
      </c>
      <c r="T1764" s="59">
        <v>0.15</v>
      </c>
      <c r="U1764" s="10">
        <v>234.91</v>
      </c>
    </row>
    <row r="1765" spans="1:21" x14ac:dyDescent="0.3">
      <c r="A1765" s="10" t="s">
        <v>29426</v>
      </c>
      <c r="B1765" s="61">
        <v>45033</v>
      </c>
      <c r="C1765" s="10" t="s">
        <v>9610</v>
      </c>
      <c r="D1765" s="10" t="s">
        <v>3961</v>
      </c>
      <c r="E1765" s="10" t="s">
        <v>581</v>
      </c>
      <c r="F1765" s="10" t="s">
        <v>83</v>
      </c>
      <c r="G1765" s="10" t="s">
        <v>569</v>
      </c>
      <c r="H1765" s="10" t="s">
        <v>579</v>
      </c>
      <c r="I1765" s="10" t="s">
        <v>578</v>
      </c>
      <c r="J1765" s="10" t="s">
        <v>29425</v>
      </c>
      <c r="K1765" s="10" t="s">
        <v>29424</v>
      </c>
      <c r="L1765" s="10">
        <v>6</v>
      </c>
      <c r="M1765" s="10">
        <v>977.4</v>
      </c>
      <c r="N1765" s="10">
        <v>5864.4</v>
      </c>
      <c r="O1765" s="59">
        <v>0.1</v>
      </c>
      <c r="P1765" s="10">
        <v>586.44000000000005</v>
      </c>
      <c r="Q1765" s="10">
        <v>5277.96</v>
      </c>
      <c r="R1765" s="10" t="s">
        <v>614</v>
      </c>
      <c r="S1765" s="10" t="s">
        <v>564</v>
      </c>
      <c r="T1765" s="59">
        <v>0.25</v>
      </c>
      <c r="U1765" s="10">
        <v>1319.49</v>
      </c>
    </row>
    <row r="1766" spans="1:21" x14ac:dyDescent="0.3">
      <c r="A1766" s="10" t="s">
        <v>29423</v>
      </c>
      <c r="B1766" s="61">
        <v>45241</v>
      </c>
      <c r="C1766" s="10" t="s">
        <v>12432</v>
      </c>
      <c r="D1766" s="10" t="s">
        <v>13611</v>
      </c>
      <c r="E1766" s="10" t="s">
        <v>581</v>
      </c>
      <c r="F1766" s="10" t="s">
        <v>7</v>
      </c>
      <c r="G1766" s="10" t="s">
        <v>569</v>
      </c>
      <c r="H1766" s="10" t="s">
        <v>544</v>
      </c>
      <c r="I1766" s="10" t="s">
        <v>10</v>
      </c>
      <c r="J1766" s="10" t="s">
        <v>12286</v>
      </c>
      <c r="K1766" s="10" t="s">
        <v>29422</v>
      </c>
      <c r="L1766" s="10">
        <v>4</v>
      </c>
      <c r="M1766" s="10">
        <v>668.4</v>
      </c>
      <c r="N1766" s="10">
        <v>2673.6</v>
      </c>
      <c r="O1766" s="59">
        <v>0.05</v>
      </c>
      <c r="P1766" s="10">
        <v>133.68</v>
      </c>
      <c r="Q1766" s="10">
        <v>2539.92</v>
      </c>
      <c r="R1766" s="10" t="s">
        <v>614</v>
      </c>
      <c r="S1766" s="10" t="s">
        <v>596</v>
      </c>
      <c r="T1766" s="59">
        <v>0.3</v>
      </c>
      <c r="U1766" s="10">
        <v>761.98</v>
      </c>
    </row>
    <row r="1767" spans="1:21" x14ac:dyDescent="0.3">
      <c r="A1767" s="10" t="s">
        <v>29421</v>
      </c>
      <c r="B1767" s="61">
        <v>45227</v>
      </c>
      <c r="C1767" s="10" t="s">
        <v>25658</v>
      </c>
      <c r="D1767" s="10" t="s">
        <v>691</v>
      </c>
      <c r="E1767" s="10" t="s">
        <v>603</v>
      </c>
      <c r="F1767" s="10" t="s">
        <v>636</v>
      </c>
      <c r="G1767" s="10" t="s">
        <v>569</v>
      </c>
      <c r="H1767" s="10" t="s">
        <v>579</v>
      </c>
      <c r="I1767" s="10" t="s">
        <v>722</v>
      </c>
      <c r="J1767" s="10" t="s">
        <v>29420</v>
      </c>
      <c r="K1767" s="10" t="s">
        <v>29419</v>
      </c>
      <c r="L1767" s="10">
        <v>9</v>
      </c>
      <c r="M1767" s="10">
        <v>305.45</v>
      </c>
      <c r="N1767" s="10">
        <v>2749.05</v>
      </c>
      <c r="O1767" s="59">
        <v>0.1</v>
      </c>
      <c r="P1767" s="10">
        <v>274.91000000000003</v>
      </c>
      <c r="Q1767" s="10">
        <v>2474.14</v>
      </c>
      <c r="R1767" s="10" t="s">
        <v>565</v>
      </c>
      <c r="S1767" s="10" t="s">
        <v>596</v>
      </c>
      <c r="T1767" s="59">
        <v>0.3</v>
      </c>
      <c r="U1767" s="10">
        <v>742.24</v>
      </c>
    </row>
    <row r="1768" spans="1:21" x14ac:dyDescent="0.3">
      <c r="A1768" s="10" t="s">
        <v>29418</v>
      </c>
      <c r="B1768" s="61">
        <v>45044</v>
      </c>
      <c r="C1768" s="10" t="s">
        <v>8299</v>
      </c>
      <c r="D1768" s="10" t="s">
        <v>29417</v>
      </c>
      <c r="E1768" s="10" t="s">
        <v>581</v>
      </c>
      <c r="F1768" s="10" t="s">
        <v>7</v>
      </c>
      <c r="G1768" s="10" t="s">
        <v>569</v>
      </c>
      <c r="H1768" s="10" t="s">
        <v>544</v>
      </c>
      <c r="I1768" s="10" t="s">
        <v>610</v>
      </c>
      <c r="J1768" s="10" t="s">
        <v>29416</v>
      </c>
      <c r="K1768" s="10" t="s">
        <v>29415</v>
      </c>
      <c r="L1768" s="10">
        <v>6</v>
      </c>
      <c r="M1768" s="10">
        <v>722.15</v>
      </c>
      <c r="N1768" s="10">
        <v>4332.8999999999996</v>
      </c>
      <c r="O1768" s="59">
        <v>0.1</v>
      </c>
      <c r="P1768" s="10">
        <v>433.29</v>
      </c>
      <c r="Q1768" s="10">
        <v>3899.61</v>
      </c>
      <c r="R1768" s="10" t="s">
        <v>586</v>
      </c>
      <c r="S1768" s="10" t="s">
        <v>607</v>
      </c>
      <c r="T1768" s="59">
        <v>0.15</v>
      </c>
      <c r="U1768" s="10">
        <v>584.94000000000005</v>
      </c>
    </row>
    <row r="1769" spans="1:21" x14ac:dyDescent="0.3">
      <c r="A1769" s="10" t="s">
        <v>29414</v>
      </c>
      <c r="B1769" s="61">
        <v>45260</v>
      </c>
      <c r="C1769" s="10" t="s">
        <v>29413</v>
      </c>
      <c r="D1769" s="10" t="s">
        <v>21410</v>
      </c>
      <c r="E1769" s="10" t="s">
        <v>581</v>
      </c>
      <c r="F1769" s="10" t="s">
        <v>83</v>
      </c>
      <c r="G1769" s="10" t="s">
        <v>601</v>
      </c>
      <c r="H1769" s="10" t="s">
        <v>579</v>
      </c>
      <c r="I1769" s="10" t="s">
        <v>578</v>
      </c>
      <c r="J1769" s="10" t="s">
        <v>5457</v>
      </c>
      <c r="K1769" s="10" t="s">
        <v>9363</v>
      </c>
      <c r="L1769" s="10">
        <v>5</v>
      </c>
      <c r="M1769" s="10">
        <v>701.79</v>
      </c>
      <c r="N1769" s="10">
        <v>3508.95</v>
      </c>
      <c r="O1769" s="59">
        <v>0</v>
      </c>
      <c r="P1769" s="10">
        <v>0</v>
      </c>
      <c r="Q1769" s="10">
        <v>3508.95</v>
      </c>
      <c r="R1769" s="10" t="s">
        <v>565</v>
      </c>
      <c r="S1769" s="10" t="s">
        <v>585</v>
      </c>
      <c r="T1769" s="59">
        <v>0.25</v>
      </c>
      <c r="U1769" s="10">
        <v>877.24</v>
      </c>
    </row>
    <row r="1770" spans="1:21" x14ac:dyDescent="0.3">
      <c r="A1770" s="10" t="s">
        <v>29412</v>
      </c>
      <c r="B1770" s="61">
        <v>45334</v>
      </c>
      <c r="C1770" s="10" t="s">
        <v>29411</v>
      </c>
      <c r="D1770" s="10" t="s">
        <v>29410</v>
      </c>
      <c r="E1770" s="10" t="s">
        <v>592</v>
      </c>
      <c r="F1770" s="10" t="s">
        <v>18</v>
      </c>
      <c r="G1770" s="10" t="s">
        <v>601</v>
      </c>
      <c r="H1770" s="10" t="s">
        <v>544</v>
      </c>
      <c r="I1770" s="10" t="s">
        <v>568</v>
      </c>
      <c r="J1770" s="10" t="s">
        <v>7914</v>
      </c>
      <c r="K1770" s="10" t="s">
        <v>29409</v>
      </c>
      <c r="L1770" s="10">
        <v>5</v>
      </c>
      <c r="M1770" s="10">
        <v>696.05</v>
      </c>
      <c r="N1770" s="10">
        <v>3480.25</v>
      </c>
      <c r="O1770" s="59">
        <v>0</v>
      </c>
      <c r="P1770" s="10">
        <v>0</v>
      </c>
      <c r="Q1770" s="10">
        <v>3480.25</v>
      </c>
      <c r="R1770" s="10" t="s">
        <v>586</v>
      </c>
      <c r="S1770" s="10" t="s">
        <v>596</v>
      </c>
      <c r="T1770" s="59">
        <v>0.3</v>
      </c>
      <c r="U1770" s="10">
        <v>1044.08</v>
      </c>
    </row>
    <row r="1771" spans="1:21" x14ac:dyDescent="0.3">
      <c r="A1771" s="10" t="s">
        <v>29408</v>
      </c>
      <c r="B1771" s="61">
        <v>45117</v>
      </c>
      <c r="C1771" s="10" t="s">
        <v>4753</v>
      </c>
      <c r="D1771" s="10" t="s">
        <v>19402</v>
      </c>
      <c r="E1771" s="10" t="s">
        <v>603</v>
      </c>
      <c r="F1771" s="10" t="s">
        <v>658</v>
      </c>
      <c r="G1771" s="10" t="s">
        <v>601</v>
      </c>
      <c r="H1771" s="10" t="s">
        <v>600</v>
      </c>
      <c r="I1771" s="10" t="s">
        <v>627</v>
      </c>
      <c r="J1771" s="10" t="s">
        <v>27725</v>
      </c>
      <c r="K1771" s="10" t="s">
        <v>10698</v>
      </c>
      <c r="L1771" s="10">
        <v>3</v>
      </c>
      <c r="M1771" s="10">
        <v>473.71</v>
      </c>
      <c r="N1771" s="10">
        <v>1421.13</v>
      </c>
      <c r="O1771" s="59">
        <v>0.05</v>
      </c>
      <c r="P1771" s="10">
        <v>71.06</v>
      </c>
      <c r="Q1771" s="10">
        <v>1350.07</v>
      </c>
      <c r="R1771" s="10" t="s">
        <v>586</v>
      </c>
      <c r="S1771" s="10" t="s">
        <v>585</v>
      </c>
      <c r="T1771" s="59">
        <v>0.3</v>
      </c>
      <c r="U1771" s="10">
        <v>405.02</v>
      </c>
    </row>
    <row r="1772" spans="1:21" x14ac:dyDescent="0.3">
      <c r="A1772" s="10" t="s">
        <v>29407</v>
      </c>
      <c r="B1772" s="61">
        <v>44986</v>
      </c>
      <c r="C1772" s="10" t="s">
        <v>5822</v>
      </c>
      <c r="D1772" s="10" t="s">
        <v>13737</v>
      </c>
      <c r="E1772" s="10" t="s">
        <v>581</v>
      </c>
      <c r="F1772" s="10" t="s">
        <v>580</v>
      </c>
      <c r="G1772" s="10" t="s">
        <v>569</v>
      </c>
      <c r="H1772" s="10" t="s">
        <v>579</v>
      </c>
      <c r="I1772" s="10" t="s">
        <v>722</v>
      </c>
      <c r="J1772" s="10" t="s">
        <v>21867</v>
      </c>
      <c r="K1772" s="10" t="s">
        <v>6151</v>
      </c>
      <c r="L1772" s="10">
        <v>2</v>
      </c>
      <c r="M1772" s="10">
        <v>973.68</v>
      </c>
      <c r="N1772" s="10">
        <v>1947.36</v>
      </c>
      <c r="O1772" s="59">
        <v>0.05</v>
      </c>
      <c r="P1772" s="10">
        <v>97.37</v>
      </c>
      <c r="Q1772" s="10">
        <v>1849.99</v>
      </c>
      <c r="R1772" s="10" t="s">
        <v>586</v>
      </c>
      <c r="S1772" s="10" t="s">
        <v>607</v>
      </c>
      <c r="T1772" s="59">
        <v>0.25</v>
      </c>
      <c r="U1772" s="10">
        <v>462.5</v>
      </c>
    </row>
    <row r="1773" spans="1:21" x14ac:dyDescent="0.3">
      <c r="A1773" s="10" t="s">
        <v>29406</v>
      </c>
      <c r="B1773" s="61">
        <v>45158</v>
      </c>
      <c r="C1773" s="10" t="s">
        <v>13564</v>
      </c>
      <c r="D1773" s="10" t="s">
        <v>9371</v>
      </c>
      <c r="E1773" s="10" t="s">
        <v>592</v>
      </c>
      <c r="F1773" s="10" t="s">
        <v>652</v>
      </c>
      <c r="G1773" s="10" t="s">
        <v>569</v>
      </c>
      <c r="H1773" s="10" t="s">
        <v>600</v>
      </c>
      <c r="I1773" s="10" t="s">
        <v>664</v>
      </c>
      <c r="J1773" s="10" t="s">
        <v>25719</v>
      </c>
      <c r="K1773" s="10" t="s">
        <v>29405</v>
      </c>
      <c r="L1773" s="10">
        <v>4</v>
      </c>
      <c r="M1773" s="10">
        <v>520.94000000000005</v>
      </c>
      <c r="N1773" s="10">
        <v>2083.7600000000002</v>
      </c>
      <c r="O1773" s="59">
        <v>0.1</v>
      </c>
      <c r="P1773" s="10">
        <v>208.38</v>
      </c>
      <c r="Q1773" s="10">
        <v>1875.38</v>
      </c>
      <c r="R1773" s="10" t="s">
        <v>565</v>
      </c>
      <c r="S1773" s="10" t="s">
        <v>596</v>
      </c>
      <c r="T1773" s="59">
        <v>0.25</v>
      </c>
      <c r="U1773" s="10">
        <v>468.85</v>
      </c>
    </row>
    <row r="1774" spans="1:21" x14ac:dyDescent="0.3">
      <c r="A1774" s="10" t="s">
        <v>29404</v>
      </c>
      <c r="B1774" s="61">
        <v>45259</v>
      </c>
      <c r="C1774" s="10" t="s">
        <v>7944</v>
      </c>
      <c r="D1774" s="10" t="s">
        <v>6565</v>
      </c>
      <c r="E1774" s="10" t="s">
        <v>629</v>
      </c>
      <c r="F1774" s="10" t="s">
        <v>790</v>
      </c>
      <c r="G1774" s="10" t="s">
        <v>569</v>
      </c>
      <c r="H1774" s="10" t="s">
        <v>590</v>
      </c>
      <c r="I1774" s="10" t="s">
        <v>635</v>
      </c>
      <c r="J1774" s="10" t="s">
        <v>874</v>
      </c>
      <c r="K1774" s="10" t="s">
        <v>29403</v>
      </c>
      <c r="L1774" s="10">
        <v>5</v>
      </c>
      <c r="M1774" s="10">
        <v>489.01</v>
      </c>
      <c r="N1774" s="10">
        <v>2445.0500000000002</v>
      </c>
      <c r="O1774" s="59">
        <v>0.05</v>
      </c>
      <c r="P1774" s="10">
        <v>122.25</v>
      </c>
      <c r="Q1774" s="10">
        <v>2322.8000000000002</v>
      </c>
      <c r="R1774" s="10" t="s">
        <v>614</v>
      </c>
      <c r="S1774" s="10" t="s">
        <v>585</v>
      </c>
      <c r="T1774" s="59">
        <v>0.3</v>
      </c>
      <c r="U1774" s="10">
        <v>696.84</v>
      </c>
    </row>
    <row r="1775" spans="1:21" x14ac:dyDescent="0.3">
      <c r="A1775" s="10" t="s">
        <v>29402</v>
      </c>
      <c r="B1775" s="61">
        <v>45259</v>
      </c>
      <c r="C1775" s="10" t="s">
        <v>25088</v>
      </c>
      <c r="D1775" s="10" t="s">
        <v>13666</v>
      </c>
      <c r="E1775" s="10" t="s">
        <v>571</v>
      </c>
      <c r="F1775" s="10" t="s">
        <v>570</v>
      </c>
      <c r="G1775" s="10" t="s">
        <v>569</v>
      </c>
      <c r="H1775" s="10" t="s">
        <v>590</v>
      </c>
      <c r="I1775" s="10" t="s">
        <v>748</v>
      </c>
      <c r="J1775" s="10" t="s">
        <v>14812</v>
      </c>
      <c r="K1775" s="10" t="s">
        <v>10602</v>
      </c>
      <c r="L1775" s="10">
        <v>5</v>
      </c>
      <c r="M1775" s="10">
        <v>677.45</v>
      </c>
      <c r="N1775" s="10">
        <v>3387.25</v>
      </c>
      <c r="O1775" s="59">
        <v>0</v>
      </c>
      <c r="P1775" s="10">
        <v>0</v>
      </c>
      <c r="Q1775" s="10">
        <v>3387.25</v>
      </c>
      <c r="R1775" s="10" t="s">
        <v>614</v>
      </c>
      <c r="S1775" s="10" t="s">
        <v>564</v>
      </c>
      <c r="T1775" s="59">
        <v>0.25</v>
      </c>
      <c r="U1775" s="10">
        <v>846.81</v>
      </c>
    </row>
    <row r="1776" spans="1:21" x14ac:dyDescent="0.3">
      <c r="A1776" s="10" t="s">
        <v>29401</v>
      </c>
      <c r="B1776" s="61">
        <v>45119</v>
      </c>
      <c r="C1776" s="10" t="s">
        <v>20752</v>
      </c>
      <c r="D1776" s="10" t="s">
        <v>29400</v>
      </c>
      <c r="E1776" s="10" t="s">
        <v>592</v>
      </c>
      <c r="F1776" s="10" t="s">
        <v>18</v>
      </c>
      <c r="G1776" s="10" t="s">
        <v>569</v>
      </c>
      <c r="H1776" s="10" t="s">
        <v>600</v>
      </c>
      <c r="I1776" s="10" t="s">
        <v>599</v>
      </c>
      <c r="J1776" s="10" t="s">
        <v>6998</v>
      </c>
      <c r="K1776" s="10" t="s">
        <v>6550</v>
      </c>
      <c r="L1776" s="10">
        <v>8</v>
      </c>
      <c r="M1776" s="10">
        <v>451.66</v>
      </c>
      <c r="N1776" s="10">
        <v>3613.28</v>
      </c>
      <c r="O1776" s="59">
        <v>0.05</v>
      </c>
      <c r="P1776" s="10">
        <v>180.66</v>
      </c>
      <c r="Q1776" s="10">
        <v>3432.62</v>
      </c>
      <c r="R1776" s="10" t="s">
        <v>575</v>
      </c>
      <c r="S1776" s="10" t="s">
        <v>607</v>
      </c>
      <c r="T1776" s="59">
        <v>0.3</v>
      </c>
      <c r="U1776" s="10">
        <v>1029.79</v>
      </c>
    </row>
    <row r="1777" spans="1:21" x14ac:dyDescent="0.3">
      <c r="A1777" s="10" t="s">
        <v>29399</v>
      </c>
      <c r="B1777" s="61">
        <v>45223</v>
      </c>
      <c r="C1777" s="10" t="s">
        <v>18455</v>
      </c>
      <c r="D1777" s="10" t="s">
        <v>20066</v>
      </c>
      <c r="E1777" s="10" t="s">
        <v>581</v>
      </c>
      <c r="F1777" s="10" t="s">
        <v>7</v>
      </c>
      <c r="G1777" s="10" t="s">
        <v>601</v>
      </c>
      <c r="H1777" s="10" t="s">
        <v>544</v>
      </c>
      <c r="I1777" s="10" t="s">
        <v>610</v>
      </c>
      <c r="J1777" s="10" t="s">
        <v>5875</v>
      </c>
      <c r="K1777" s="10" t="s">
        <v>1879</v>
      </c>
      <c r="L1777" s="10">
        <v>3</v>
      </c>
      <c r="M1777" s="10">
        <v>182.29</v>
      </c>
      <c r="N1777" s="10">
        <v>546.87</v>
      </c>
      <c r="O1777" s="59">
        <v>0.05</v>
      </c>
      <c r="P1777" s="10">
        <v>27.34</v>
      </c>
      <c r="Q1777" s="10">
        <v>519.53</v>
      </c>
      <c r="R1777" s="10" t="s">
        <v>586</v>
      </c>
      <c r="S1777" s="10" t="s">
        <v>585</v>
      </c>
      <c r="T1777" s="59">
        <v>0.3</v>
      </c>
      <c r="U1777" s="10">
        <v>155.86000000000001</v>
      </c>
    </row>
    <row r="1778" spans="1:21" x14ac:dyDescent="0.3">
      <c r="A1778" s="10" t="s">
        <v>29398</v>
      </c>
      <c r="B1778" s="61">
        <v>45092</v>
      </c>
      <c r="C1778" s="10" t="s">
        <v>16734</v>
      </c>
      <c r="D1778" s="10" t="s">
        <v>29397</v>
      </c>
      <c r="E1778" s="10" t="s">
        <v>603</v>
      </c>
      <c r="F1778" s="10" t="s">
        <v>602</v>
      </c>
      <c r="G1778" s="10" t="s">
        <v>569</v>
      </c>
      <c r="H1778" s="10" t="s">
        <v>600</v>
      </c>
      <c r="I1778" s="10" t="s">
        <v>599</v>
      </c>
      <c r="J1778" s="10" t="s">
        <v>29396</v>
      </c>
      <c r="K1778" s="10" t="s">
        <v>29395</v>
      </c>
      <c r="L1778" s="10">
        <v>3</v>
      </c>
      <c r="M1778" s="10">
        <v>110.15</v>
      </c>
      <c r="N1778" s="10">
        <v>330.45</v>
      </c>
      <c r="O1778" s="59">
        <v>0.1</v>
      </c>
      <c r="P1778" s="10">
        <v>33.049999999999997</v>
      </c>
      <c r="Q1778" s="10">
        <v>297.39999999999998</v>
      </c>
      <c r="R1778" s="10" t="s">
        <v>614</v>
      </c>
      <c r="S1778" s="10" t="s">
        <v>585</v>
      </c>
      <c r="T1778" s="59">
        <v>0.25</v>
      </c>
      <c r="U1778" s="10">
        <v>74.349999999999994</v>
      </c>
    </row>
    <row r="1779" spans="1:21" x14ac:dyDescent="0.3">
      <c r="A1779" s="10" t="s">
        <v>29394</v>
      </c>
      <c r="B1779" s="61">
        <v>44945</v>
      </c>
      <c r="C1779" s="10" t="s">
        <v>9610</v>
      </c>
      <c r="D1779" s="10" t="s">
        <v>24577</v>
      </c>
      <c r="E1779" s="10" t="s">
        <v>571</v>
      </c>
      <c r="F1779" s="10" t="s">
        <v>11</v>
      </c>
      <c r="G1779" s="10" t="s">
        <v>569</v>
      </c>
      <c r="H1779" s="10" t="s">
        <v>600</v>
      </c>
      <c r="I1779" s="10" t="s">
        <v>627</v>
      </c>
      <c r="J1779" s="10" t="s">
        <v>29393</v>
      </c>
      <c r="K1779" s="10" t="s">
        <v>29392</v>
      </c>
      <c r="L1779" s="10">
        <v>8</v>
      </c>
      <c r="M1779" s="10">
        <v>912.89</v>
      </c>
      <c r="N1779" s="10">
        <v>7303.12</v>
      </c>
      <c r="O1779" s="59">
        <v>0</v>
      </c>
      <c r="P1779" s="10">
        <v>0</v>
      </c>
      <c r="Q1779" s="10">
        <v>7303.12</v>
      </c>
      <c r="R1779" s="10" t="s">
        <v>575</v>
      </c>
      <c r="S1779" s="10" t="s">
        <v>564</v>
      </c>
      <c r="T1779" s="59">
        <v>0.25</v>
      </c>
      <c r="U1779" s="10">
        <v>1825.78</v>
      </c>
    </row>
    <row r="1780" spans="1:21" x14ac:dyDescent="0.3">
      <c r="A1780" s="10" t="s">
        <v>29391</v>
      </c>
      <c r="B1780" s="61">
        <v>44997</v>
      </c>
      <c r="C1780" s="10" t="s">
        <v>12942</v>
      </c>
      <c r="D1780" s="10" t="s">
        <v>5547</v>
      </c>
      <c r="E1780" s="10" t="s">
        <v>592</v>
      </c>
      <c r="F1780" s="10" t="s">
        <v>18</v>
      </c>
      <c r="G1780" s="10" t="s">
        <v>601</v>
      </c>
      <c r="H1780" s="10" t="s">
        <v>600</v>
      </c>
      <c r="I1780" s="10" t="s">
        <v>627</v>
      </c>
      <c r="J1780" s="10" t="s">
        <v>7057</v>
      </c>
      <c r="K1780" s="10" t="s">
        <v>28879</v>
      </c>
      <c r="L1780" s="10">
        <v>4</v>
      </c>
      <c r="M1780" s="10">
        <v>706.62</v>
      </c>
      <c r="N1780" s="10">
        <v>2826.48</v>
      </c>
      <c r="O1780" s="59">
        <v>0.2</v>
      </c>
      <c r="P1780" s="10">
        <v>565.29999999999995</v>
      </c>
      <c r="Q1780" s="10">
        <v>2261.1799999999998</v>
      </c>
      <c r="R1780" s="10" t="s">
        <v>575</v>
      </c>
      <c r="S1780" s="10" t="s">
        <v>585</v>
      </c>
      <c r="T1780" s="59">
        <v>0.3</v>
      </c>
      <c r="U1780" s="10">
        <v>678.35</v>
      </c>
    </row>
    <row r="1781" spans="1:21" x14ac:dyDescent="0.3">
      <c r="A1781" s="10" t="s">
        <v>29390</v>
      </c>
      <c r="B1781" s="61">
        <v>45024</v>
      </c>
      <c r="C1781" s="10" t="s">
        <v>1412</v>
      </c>
      <c r="D1781" s="10" t="s">
        <v>29389</v>
      </c>
      <c r="E1781" s="10" t="s">
        <v>581</v>
      </c>
      <c r="F1781" s="10" t="s">
        <v>580</v>
      </c>
      <c r="G1781" s="10" t="s">
        <v>601</v>
      </c>
      <c r="H1781" s="10" t="s">
        <v>600</v>
      </c>
      <c r="I1781" s="10" t="s">
        <v>627</v>
      </c>
      <c r="J1781" s="10" t="s">
        <v>29388</v>
      </c>
      <c r="K1781" s="10" t="s">
        <v>4182</v>
      </c>
      <c r="L1781" s="10">
        <v>5</v>
      </c>
      <c r="M1781" s="10">
        <v>515.59</v>
      </c>
      <c r="N1781" s="10">
        <v>2577.9499999999998</v>
      </c>
      <c r="O1781" s="59">
        <v>0.2</v>
      </c>
      <c r="P1781" s="10">
        <v>515.59</v>
      </c>
      <c r="Q1781" s="10">
        <v>2062.36</v>
      </c>
      <c r="R1781" s="10" t="s">
        <v>565</v>
      </c>
      <c r="S1781" s="10" t="s">
        <v>585</v>
      </c>
      <c r="T1781" s="59">
        <v>0.3</v>
      </c>
      <c r="U1781" s="10">
        <v>618.71</v>
      </c>
    </row>
    <row r="1782" spans="1:21" x14ac:dyDescent="0.3">
      <c r="A1782" s="10" t="s">
        <v>29387</v>
      </c>
      <c r="B1782" s="61">
        <v>45277</v>
      </c>
      <c r="C1782" s="10" t="s">
        <v>4166</v>
      </c>
      <c r="D1782" s="10" t="s">
        <v>6646</v>
      </c>
      <c r="E1782" s="10" t="s">
        <v>603</v>
      </c>
      <c r="F1782" s="10" t="s">
        <v>602</v>
      </c>
      <c r="G1782" s="10" t="s">
        <v>601</v>
      </c>
      <c r="H1782" s="10" t="s">
        <v>544</v>
      </c>
      <c r="I1782" s="10" t="s">
        <v>568</v>
      </c>
      <c r="J1782" s="10" t="s">
        <v>11895</v>
      </c>
      <c r="K1782" s="10" t="s">
        <v>29386</v>
      </c>
      <c r="L1782" s="10">
        <v>2</v>
      </c>
      <c r="M1782" s="10">
        <v>193.08</v>
      </c>
      <c r="N1782" s="10">
        <v>386.16</v>
      </c>
      <c r="O1782" s="59">
        <v>0.05</v>
      </c>
      <c r="P1782" s="10">
        <v>19.309999999999999</v>
      </c>
      <c r="Q1782" s="10">
        <v>366.85</v>
      </c>
      <c r="R1782" s="10" t="s">
        <v>575</v>
      </c>
      <c r="S1782" s="10" t="s">
        <v>596</v>
      </c>
      <c r="T1782" s="59">
        <v>0.25</v>
      </c>
      <c r="U1782" s="10">
        <v>91.71</v>
      </c>
    </row>
    <row r="1783" spans="1:21" x14ac:dyDescent="0.3">
      <c r="A1783" s="10" t="s">
        <v>29385</v>
      </c>
      <c r="B1783" s="61">
        <v>45143</v>
      </c>
      <c r="C1783" s="10" t="s">
        <v>7419</v>
      </c>
      <c r="D1783" s="10" t="s">
        <v>16006</v>
      </c>
      <c r="E1783" s="10" t="s">
        <v>592</v>
      </c>
      <c r="F1783" s="10" t="s">
        <v>652</v>
      </c>
      <c r="G1783" s="10" t="s">
        <v>601</v>
      </c>
      <c r="H1783" s="10" t="s">
        <v>600</v>
      </c>
      <c r="I1783" s="10" t="s">
        <v>664</v>
      </c>
      <c r="J1783" s="10" t="s">
        <v>29384</v>
      </c>
      <c r="K1783" s="10" t="s">
        <v>13260</v>
      </c>
      <c r="L1783" s="10">
        <v>1</v>
      </c>
      <c r="M1783" s="10">
        <v>543.58000000000004</v>
      </c>
      <c r="N1783" s="10">
        <v>543.58000000000004</v>
      </c>
      <c r="O1783" s="59">
        <v>0.05</v>
      </c>
      <c r="P1783" s="10">
        <v>27.18</v>
      </c>
      <c r="Q1783" s="10">
        <v>516.4</v>
      </c>
      <c r="R1783" s="10" t="s">
        <v>614</v>
      </c>
      <c r="S1783" s="10" t="s">
        <v>596</v>
      </c>
      <c r="T1783" s="59">
        <v>0.25</v>
      </c>
      <c r="U1783" s="10">
        <v>129.1</v>
      </c>
    </row>
    <row r="1784" spans="1:21" x14ac:dyDescent="0.3">
      <c r="A1784" s="10" t="s">
        <v>29383</v>
      </c>
      <c r="B1784" s="61">
        <v>45066</v>
      </c>
      <c r="C1784" s="10" t="s">
        <v>29382</v>
      </c>
      <c r="D1784" s="10" t="s">
        <v>12148</v>
      </c>
      <c r="E1784" s="10" t="s">
        <v>571</v>
      </c>
      <c r="F1784" s="10" t="s">
        <v>11</v>
      </c>
      <c r="G1784" s="10" t="s">
        <v>569</v>
      </c>
      <c r="H1784" s="10" t="s">
        <v>544</v>
      </c>
      <c r="I1784" s="10" t="s">
        <v>610</v>
      </c>
      <c r="J1784" s="10" t="s">
        <v>19687</v>
      </c>
      <c r="K1784" s="10" t="s">
        <v>26781</v>
      </c>
      <c r="L1784" s="10">
        <v>4</v>
      </c>
      <c r="M1784" s="10">
        <v>848.46</v>
      </c>
      <c r="N1784" s="10">
        <v>3393.84</v>
      </c>
      <c r="O1784" s="59">
        <v>0.1</v>
      </c>
      <c r="P1784" s="10">
        <v>339.38</v>
      </c>
      <c r="Q1784" s="10">
        <v>3054.46</v>
      </c>
      <c r="R1784" s="10" t="s">
        <v>575</v>
      </c>
      <c r="S1784" s="10" t="s">
        <v>585</v>
      </c>
      <c r="T1784" s="59">
        <v>0.3</v>
      </c>
      <c r="U1784" s="10">
        <v>916.34</v>
      </c>
    </row>
    <row r="1785" spans="1:21" x14ac:dyDescent="0.3">
      <c r="A1785" s="10" t="s">
        <v>29381</v>
      </c>
      <c r="B1785" s="61">
        <v>45319</v>
      </c>
      <c r="C1785" s="10" t="s">
        <v>8183</v>
      </c>
      <c r="D1785" s="10" t="s">
        <v>4491</v>
      </c>
      <c r="E1785" s="10" t="s">
        <v>581</v>
      </c>
      <c r="F1785" s="10" t="s">
        <v>7</v>
      </c>
      <c r="G1785" s="10" t="s">
        <v>569</v>
      </c>
      <c r="H1785" s="10" t="s">
        <v>600</v>
      </c>
      <c r="I1785" s="10" t="s">
        <v>599</v>
      </c>
      <c r="J1785" s="10" t="s">
        <v>25343</v>
      </c>
      <c r="K1785" s="10" t="s">
        <v>24324</v>
      </c>
      <c r="L1785" s="10">
        <v>6</v>
      </c>
      <c r="M1785" s="10">
        <v>427.21</v>
      </c>
      <c r="N1785" s="10">
        <v>2563.2600000000002</v>
      </c>
      <c r="O1785" s="59">
        <v>0.05</v>
      </c>
      <c r="P1785" s="10">
        <v>128.16</v>
      </c>
      <c r="Q1785" s="10">
        <v>2435.1</v>
      </c>
      <c r="R1785" s="10" t="s">
        <v>575</v>
      </c>
      <c r="S1785" s="10" t="s">
        <v>596</v>
      </c>
      <c r="T1785" s="59">
        <v>0.3</v>
      </c>
      <c r="U1785" s="10">
        <v>730.53</v>
      </c>
    </row>
    <row r="1786" spans="1:21" x14ac:dyDescent="0.3">
      <c r="A1786" s="10" t="s">
        <v>29380</v>
      </c>
      <c r="B1786" s="61">
        <v>45351</v>
      </c>
      <c r="C1786" s="10" t="s">
        <v>5788</v>
      </c>
      <c r="D1786" s="10" t="s">
        <v>7905</v>
      </c>
      <c r="E1786" s="10" t="s">
        <v>603</v>
      </c>
      <c r="F1786" s="10" t="s">
        <v>636</v>
      </c>
      <c r="G1786" s="10" t="s">
        <v>569</v>
      </c>
      <c r="H1786" s="10" t="s">
        <v>544</v>
      </c>
      <c r="I1786" s="10" t="s">
        <v>10</v>
      </c>
      <c r="J1786" s="10" t="s">
        <v>23304</v>
      </c>
      <c r="K1786" s="10" t="s">
        <v>3809</v>
      </c>
      <c r="L1786" s="10">
        <v>1</v>
      </c>
      <c r="M1786" s="10">
        <v>424.86</v>
      </c>
      <c r="N1786" s="10">
        <v>424.86</v>
      </c>
      <c r="O1786" s="59">
        <v>0.2</v>
      </c>
      <c r="P1786" s="10">
        <v>84.97</v>
      </c>
      <c r="Q1786" s="10">
        <v>339.89</v>
      </c>
      <c r="R1786" s="10" t="s">
        <v>575</v>
      </c>
      <c r="S1786" s="10" t="s">
        <v>564</v>
      </c>
      <c r="T1786" s="59">
        <v>0.25</v>
      </c>
      <c r="U1786" s="10">
        <v>84.97</v>
      </c>
    </row>
    <row r="1787" spans="1:21" x14ac:dyDescent="0.3">
      <c r="A1787" s="10" t="s">
        <v>29379</v>
      </c>
      <c r="B1787" s="61">
        <v>45135</v>
      </c>
      <c r="C1787" s="10" t="s">
        <v>19430</v>
      </c>
      <c r="D1787" s="10" t="s">
        <v>29378</v>
      </c>
      <c r="E1787" s="10" t="s">
        <v>603</v>
      </c>
      <c r="F1787" s="10" t="s">
        <v>636</v>
      </c>
      <c r="G1787" s="10" t="s">
        <v>569</v>
      </c>
      <c r="H1787" s="10" t="s">
        <v>600</v>
      </c>
      <c r="I1787" s="10" t="s">
        <v>664</v>
      </c>
      <c r="J1787" s="10" t="s">
        <v>29377</v>
      </c>
      <c r="K1787" s="10" t="s">
        <v>29376</v>
      </c>
      <c r="L1787" s="10">
        <v>1</v>
      </c>
      <c r="M1787" s="10">
        <v>831.6</v>
      </c>
      <c r="N1787" s="10">
        <v>831.6</v>
      </c>
      <c r="O1787" s="59">
        <v>0.05</v>
      </c>
      <c r="P1787" s="10">
        <v>41.58</v>
      </c>
      <c r="Q1787" s="10">
        <v>790.02</v>
      </c>
      <c r="R1787" s="10" t="s">
        <v>575</v>
      </c>
      <c r="S1787" s="10" t="s">
        <v>564</v>
      </c>
      <c r="T1787" s="59">
        <v>0.15</v>
      </c>
      <c r="U1787" s="10">
        <v>118.5</v>
      </c>
    </row>
    <row r="1788" spans="1:21" x14ac:dyDescent="0.3">
      <c r="A1788" s="10" t="s">
        <v>29375</v>
      </c>
      <c r="B1788" s="61">
        <v>45043</v>
      </c>
      <c r="C1788" s="10" t="s">
        <v>29374</v>
      </c>
      <c r="D1788" s="10" t="s">
        <v>29373</v>
      </c>
      <c r="E1788" s="10" t="s">
        <v>581</v>
      </c>
      <c r="F1788" s="10" t="s">
        <v>580</v>
      </c>
      <c r="G1788" s="10" t="s">
        <v>601</v>
      </c>
      <c r="H1788" s="10" t="s">
        <v>590</v>
      </c>
      <c r="I1788" s="10" t="s">
        <v>748</v>
      </c>
      <c r="J1788" s="10" t="s">
        <v>29372</v>
      </c>
      <c r="K1788" s="10" t="s">
        <v>25505</v>
      </c>
      <c r="L1788" s="10">
        <v>3</v>
      </c>
      <c r="M1788" s="10">
        <v>188.25</v>
      </c>
      <c r="N1788" s="10">
        <v>564.75</v>
      </c>
      <c r="O1788" s="59">
        <v>0.2</v>
      </c>
      <c r="P1788" s="10">
        <v>112.95</v>
      </c>
      <c r="Q1788" s="10">
        <v>451.8</v>
      </c>
      <c r="R1788" s="10" t="s">
        <v>614</v>
      </c>
      <c r="S1788" s="10" t="s">
        <v>596</v>
      </c>
      <c r="T1788" s="59">
        <v>0.25</v>
      </c>
      <c r="U1788" s="10">
        <v>112.95</v>
      </c>
    </row>
    <row r="1789" spans="1:21" x14ac:dyDescent="0.3">
      <c r="A1789" s="10" t="s">
        <v>29371</v>
      </c>
      <c r="B1789" s="61">
        <v>45138</v>
      </c>
      <c r="C1789" s="10" t="s">
        <v>15987</v>
      </c>
      <c r="D1789" s="10" t="s">
        <v>29370</v>
      </c>
      <c r="E1789" s="10" t="s">
        <v>571</v>
      </c>
      <c r="F1789" s="10" t="s">
        <v>685</v>
      </c>
      <c r="G1789" s="10" t="s">
        <v>601</v>
      </c>
      <c r="H1789" s="10" t="s">
        <v>544</v>
      </c>
      <c r="I1789" s="10" t="s">
        <v>568</v>
      </c>
      <c r="J1789" s="10" t="s">
        <v>29369</v>
      </c>
      <c r="K1789" s="10" t="s">
        <v>13895</v>
      </c>
      <c r="L1789" s="10">
        <v>4</v>
      </c>
      <c r="M1789" s="10">
        <v>141.46</v>
      </c>
      <c r="N1789" s="10">
        <v>565.84</v>
      </c>
      <c r="O1789" s="59">
        <v>0</v>
      </c>
      <c r="P1789" s="10">
        <v>0</v>
      </c>
      <c r="Q1789" s="10">
        <v>565.84</v>
      </c>
      <c r="R1789" s="10" t="s">
        <v>586</v>
      </c>
      <c r="S1789" s="10" t="s">
        <v>564</v>
      </c>
      <c r="T1789" s="59">
        <v>0.25</v>
      </c>
      <c r="U1789" s="10">
        <v>141.46</v>
      </c>
    </row>
    <row r="1790" spans="1:21" x14ac:dyDescent="0.3">
      <c r="A1790" s="10" t="s">
        <v>29368</v>
      </c>
      <c r="B1790" s="61">
        <v>45289</v>
      </c>
      <c r="C1790" s="10" t="s">
        <v>29367</v>
      </c>
      <c r="D1790" s="10" t="s">
        <v>28922</v>
      </c>
      <c r="E1790" s="10" t="s">
        <v>603</v>
      </c>
      <c r="F1790" s="10" t="s">
        <v>602</v>
      </c>
      <c r="G1790" s="10" t="s">
        <v>601</v>
      </c>
      <c r="H1790" s="10" t="s">
        <v>600</v>
      </c>
      <c r="I1790" s="10" t="s">
        <v>627</v>
      </c>
      <c r="J1790" s="10" t="s">
        <v>29366</v>
      </c>
      <c r="K1790" s="10" t="s">
        <v>29365</v>
      </c>
      <c r="L1790" s="10">
        <v>4</v>
      </c>
      <c r="M1790" s="10">
        <v>821.85</v>
      </c>
      <c r="N1790" s="10">
        <v>3287.4</v>
      </c>
      <c r="O1790" s="59">
        <v>0.05</v>
      </c>
      <c r="P1790" s="10">
        <v>164.37</v>
      </c>
      <c r="Q1790" s="10">
        <v>3123.03</v>
      </c>
      <c r="R1790" s="10" t="s">
        <v>565</v>
      </c>
      <c r="S1790" s="10" t="s">
        <v>607</v>
      </c>
      <c r="T1790" s="59">
        <v>0.3</v>
      </c>
      <c r="U1790" s="10">
        <v>936.91</v>
      </c>
    </row>
    <row r="1791" spans="1:21" x14ac:dyDescent="0.3">
      <c r="A1791" s="10" t="s">
        <v>29364</v>
      </c>
      <c r="B1791" s="61">
        <v>45312</v>
      </c>
      <c r="C1791" s="10" t="s">
        <v>3856</v>
      </c>
      <c r="D1791" s="10" t="s">
        <v>29363</v>
      </c>
      <c r="E1791" s="10" t="s">
        <v>603</v>
      </c>
      <c r="F1791" s="10" t="s">
        <v>602</v>
      </c>
      <c r="G1791" s="10" t="s">
        <v>601</v>
      </c>
      <c r="H1791" s="10" t="s">
        <v>579</v>
      </c>
      <c r="I1791" s="10" t="s">
        <v>578</v>
      </c>
      <c r="J1791" s="10" t="s">
        <v>29362</v>
      </c>
      <c r="K1791" s="10" t="s">
        <v>29361</v>
      </c>
      <c r="L1791" s="10">
        <v>5</v>
      </c>
      <c r="M1791" s="10">
        <v>291.60000000000002</v>
      </c>
      <c r="N1791" s="10">
        <v>1458</v>
      </c>
      <c r="O1791" s="59">
        <v>0.05</v>
      </c>
      <c r="P1791" s="10">
        <v>72.900000000000006</v>
      </c>
      <c r="Q1791" s="10">
        <v>1385.1</v>
      </c>
      <c r="R1791" s="10" t="s">
        <v>614</v>
      </c>
      <c r="S1791" s="10" t="s">
        <v>607</v>
      </c>
      <c r="T1791" s="59">
        <v>0.3</v>
      </c>
      <c r="U1791" s="10">
        <v>415.53</v>
      </c>
    </row>
    <row r="1792" spans="1:21" x14ac:dyDescent="0.3">
      <c r="A1792" s="10" t="s">
        <v>29360</v>
      </c>
      <c r="B1792" s="61">
        <v>45119</v>
      </c>
      <c r="C1792" s="10" t="s">
        <v>11977</v>
      </c>
      <c r="D1792" s="10" t="s">
        <v>2362</v>
      </c>
      <c r="E1792" s="10" t="s">
        <v>629</v>
      </c>
      <c r="F1792" s="10" t="s">
        <v>628</v>
      </c>
      <c r="G1792" s="10" t="s">
        <v>601</v>
      </c>
      <c r="H1792" s="10" t="s">
        <v>600</v>
      </c>
      <c r="I1792" s="10" t="s">
        <v>664</v>
      </c>
      <c r="J1792" s="10" t="s">
        <v>11092</v>
      </c>
      <c r="K1792" s="10" t="s">
        <v>13044</v>
      </c>
      <c r="L1792" s="10">
        <v>1</v>
      </c>
      <c r="M1792" s="10">
        <v>323.83999999999997</v>
      </c>
      <c r="N1792" s="10">
        <v>323.83999999999997</v>
      </c>
      <c r="O1792" s="59">
        <v>0</v>
      </c>
      <c r="P1792" s="10">
        <v>0</v>
      </c>
      <c r="Q1792" s="10">
        <v>323.83999999999997</v>
      </c>
      <c r="R1792" s="10" t="s">
        <v>575</v>
      </c>
      <c r="S1792" s="10" t="s">
        <v>564</v>
      </c>
      <c r="T1792" s="59">
        <v>0.15</v>
      </c>
      <c r="U1792" s="10">
        <v>48.58</v>
      </c>
    </row>
    <row r="1793" spans="1:21" x14ac:dyDescent="0.3">
      <c r="A1793" s="10" t="s">
        <v>29359</v>
      </c>
      <c r="B1793" s="61">
        <v>45011</v>
      </c>
      <c r="C1793" s="10" t="s">
        <v>13413</v>
      </c>
      <c r="D1793" s="10" t="s">
        <v>19864</v>
      </c>
      <c r="E1793" s="10" t="s">
        <v>629</v>
      </c>
      <c r="F1793" s="10" t="s">
        <v>759</v>
      </c>
      <c r="G1793" s="10" t="s">
        <v>601</v>
      </c>
      <c r="H1793" s="10" t="s">
        <v>590</v>
      </c>
      <c r="I1793" s="10" t="s">
        <v>748</v>
      </c>
      <c r="J1793" s="10" t="s">
        <v>1345</v>
      </c>
      <c r="K1793" s="10" t="s">
        <v>952</v>
      </c>
      <c r="L1793" s="10">
        <v>6</v>
      </c>
      <c r="M1793" s="10">
        <v>747.02</v>
      </c>
      <c r="N1793" s="10">
        <v>4482.12</v>
      </c>
      <c r="O1793" s="59">
        <v>0</v>
      </c>
      <c r="P1793" s="10">
        <v>0</v>
      </c>
      <c r="Q1793" s="10">
        <v>4482.12</v>
      </c>
      <c r="R1793" s="10" t="s">
        <v>614</v>
      </c>
      <c r="S1793" s="10" t="s">
        <v>596</v>
      </c>
      <c r="T1793" s="59">
        <v>0.3</v>
      </c>
      <c r="U1793" s="10">
        <v>1344.64</v>
      </c>
    </row>
    <row r="1794" spans="1:21" x14ac:dyDescent="0.3">
      <c r="A1794" s="10" t="s">
        <v>29358</v>
      </c>
      <c r="B1794" s="61">
        <v>45343</v>
      </c>
      <c r="C1794" s="10" t="s">
        <v>1670</v>
      </c>
      <c r="D1794" s="10" t="s">
        <v>29357</v>
      </c>
      <c r="E1794" s="10" t="s">
        <v>603</v>
      </c>
      <c r="F1794" s="10" t="s">
        <v>602</v>
      </c>
      <c r="G1794" s="10" t="s">
        <v>569</v>
      </c>
      <c r="H1794" s="10" t="s">
        <v>544</v>
      </c>
      <c r="I1794" s="10" t="s">
        <v>10</v>
      </c>
      <c r="J1794" s="10" t="s">
        <v>4327</v>
      </c>
      <c r="K1794" s="10" t="s">
        <v>29356</v>
      </c>
      <c r="L1794" s="10">
        <v>9</v>
      </c>
      <c r="M1794" s="10">
        <v>498.92</v>
      </c>
      <c r="N1794" s="10">
        <v>4490.28</v>
      </c>
      <c r="O1794" s="59">
        <v>0.1</v>
      </c>
      <c r="P1794" s="10">
        <v>449.03</v>
      </c>
      <c r="Q1794" s="10">
        <v>4041.25</v>
      </c>
      <c r="R1794" s="10" t="s">
        <v>575</v>
      </c>
      <c r="S1794" s="10" t="s">
        <v>596</v>
      </c>
      <c r="T1794" s="59">
        <v>0.25</v>
      </c>
      <c r="U1794" s="10">
        <v>1010.31</v>
      </c>
    </row>
    <row r="1795" spans="1:21" x14ac:dyDescent="0.3">
      <c r="A1795" s="10" t="s">
        <v>29355</v>
      </c>
      <c r="B1795" s="61">
        <v>45026</v>
      </c>
      <c r="C1795" s="10" t="s">
        <v>2246</v>
      </c>
      <c r="D1795" s="10" t="s">
        <v>29354</v>
      </c>
      <c r="E1795" s="10" t="s">
        <v>603</v>
      </c>
      <c r="F1795" s="10" t="s">
        <v>636</v>
      </c>
      <c r="G1795" s="10" t="s">
        <v>569</v>
      </c>
      <c r="H1795" s="10" t="s">
        <v>544</v>
      </c>
      <c r="I1795" s="10" t="s">
        <v>568</v>
      </c>
      <c r="J1795" s="10" t="s">
        <v>8786</v>
      </c>
      <c r="K1795" s="10" t="s">
        <v>29353</v>
      </c>
      <c r="L1795" s="10">
        <v>1</v>
      </c>
      <c r="M1795" s="10">
        <v>339.13</v>
      </c>
      <c r="N1795" s="10">
        <v>339.13</v>
      </c>
      <c r="O1795" s="59">
        <v>0.1</v>
      </c>
      <c r="P1795" s="10">
        <v>33.909999999999997</v>
      </c>
      <c r="Q1795" s="10">
        <v>305.22000000000003</v>
      </c>
      <c r="R1795" s="10" t="s">
        <v>575</v>
      </c>
      <c r="S1795" s="10" t="s">
        <v>585</v>
      </c>
      <c r="T1795" s="59">
        <v>0.3</v>
      </c>
      <c r="U1795" s="10">
        <v>91.57</v>
      </c>
    </row>
    <row r="1796" spans="1:21" x14ac:dyDescent="0.3">
      <c r="A1796" s="10" t="s">
        <v>29352</v>
      </c>
      <c r="B1796" s="61">
        <v>45243</v>
      </c>
      <c r="C1796" s="10" t="s">
        <v>29351</v>
      </c>
      <c r="D1796" s="10" t="s">
        <v>29350</v>
      </c>
      <c r="E1796" s="10" t="s">
        <v>592</v>
      </c>
      <c r="F1796" s="10" t="s">
        <v>18</v>
      </c>
      <c r="G1796" s="10" t="s">
        <v>569</v>
      </c>
      <c r="H1796" s="10" t="s">
        <v>579</v>
      </c>
      <c r="I1796" s="10" t="s">
        <v>722</v>
      </c>
      <c r="J1796" s="10" t="s">
        <v>29349</v>
      </c>
      <c r="K1796" s="10" t="s">
        <v>29348</v>
      </c>
      <c r="L1796" s="10">
        <v>4</v>
      </c>
      <c r="M1796" s="10">
        <v>552.99</v>
      </c>
      <c r="N1796" s="10">
        <v>2211.96</v>
      </c>
      <c r="O1796" s="59">
        <v>0.1</v>
      </c>
      <c r="P1796" s="10">
        <v>221.2</v>
      </c>
      <c r="Q1796" s="10">
        <v>1990.76</v>
      </c>
      <c r="R1796" s="10" t="s">
        <v>614</v>
      </c>
      <c r="S1796" s="10" t="s">
        <v>596</v>
      </c>
      <c r="T1796" s="59">
        <v>0.15</v>
      </c>
      <c r="U1796" s="10">
        <v>298.61</v>
      </c>
    </row>
    <row r="1797" spans="1:21" x14ac:dyDescent="0.3">
      <c r="A1797" s="10" t="s">
        <v>29347</v>
      </c>
      <c r="B1797" s="61">
        <v>45190</v>
      </c>
      <c r="C1797" s="10" t="s">
        <v>2439</v>
      </c>
      <c r="D1797" s="10" t="s">
        <v>29346</v>
      </c>
      <c r="E1797" s="10" t="s">
        <v>592</v>
      </c>
      <c r="F1797" s="10" t="s">
        <v>652</v>
      </c>
      <c r="G1797" s="10" t="s">
        <v>601</v>
      </c>
      <c r="H1797" s="10" t="s">
        <v>544</v>
      </c>
      <c r="I1797" s="10" t="s">
        <v>610</v>
      </c>
      <c r="J1797" s="10" t="s">
        <v>19822</v>
      </c>
      <c r="K1797" s="10" t="s">
        <v>14202</v>
      </c>
      <c r="L1797" s="10">
        <v>8</v>
      </c>
      <c r="M1797" s="10">
        <v>504.81</v>
      </c>
      <c r="N1797" s="10">
        <v>4038.48</v>
      </c>
      <c r="O1797" s="59">
        <v>0.2</v>
      </c>
      <c r="P1797" s="10">
        <v>807.7</v>
      </c>
      <c r="Q1797" s="10">
        <v>3230.78</v>
      </c>
      <c r="R1797" s="10" t="s">
        <v>575</v>
      </c>
      <c r="S1797" s="10" t="s">
        <v>585</v>
      </c>
      <c r="T1797" s="59">
        <v>0.15</v>
      </c>
      <c r="U1797" s="10">
        <v>484.62</v>
      </c>
    </row>
    <row r="1798" spans="1:21" x14ac:dyDescent="0.3">
      <c r="A1798" s="10" t="s">
        <v>29345</v>
      </c>
      <c r="B1798" s="61">
        <v>44928</v>
      </c>
      <c r="C1798" s="10" t="s">
        <v>28793</v>
      </c>
      <c r="D1798" s="10" t="s">
        <v>29344</v>
      </c>
      <c r="E1798" s="10" t="s">
        <v>571</v>
      </c>
      <c r="F1798" s="10" t="s">
        <v>685</v>
      </c>
      <c r="G1798" s="10" t="s">
        <v>601</v>
      </c>
      <c r="H1798" s="10" t="s">
        <v>579</v>
      </c>
      <c r="I1798" s="10" t="s">
        <v>578</v>
      </c>
      <c r="J1798" s="10" t="s">
        <v>29343</v>
      </c>
      <c r="K1798" s="10" t="s">
        <v>29342</v>
      </c>
      <c r="L1798" s="10">
        <v>7</v>
      </c>
      <c r="M1798" s="10">
        <v>851.74</v>
      </c>
      <c r="N1798" s="10">
        <v>5962.18</v>
      </c>
      <c r="O1798" s="59">
        <v>0.1</v>
      </c>
      <c r="P1798" s="10">
        <v>596.22</v>
      </c>
      <c r="Q1798" s="10">
        <v>5365.96</v>
      </c>
      <c r="R1798" s="10" t="s">
        <v>565</v>
      </c>
      <c r="S1798" s="10" t="s">
        <v>596</v>
      </c>
      <c r="T1798" s="59">
        <v>0.15</v>
      </c>
      <c r="U1798" s="10">
        <v>804.89</v>
      </c>
    </row>
    <row r="1799" spans="1:21" x14ac:dyDescent="0.3">
      <c r="A1799" s="10" t="s">
        <v>29341</v>
      </c>
      <c r="B1799" s="61">
        <v>45091</v>
      </c>
      <c r="C1799" s="10" t="s">
        <v>1784</v>
      </c>
      <c r="D1799" s="10" t="s">
        <v>24038</v>
      </c>
      <c r="E1799" s="10" t="s">
        <v>592</v>
      </c>
      <c r="F1799" s="10" t="s">
        <v>652</v>
      </c>
      <c r="G1799" s="10" t="s">
        <v>569</v>
      </c>
      <c r="H1799" s="10" t="s">
        <v>544</v>
      </c>
      <c r="I1799" s="10" t="s">
        <v>610</v>
      </c>
      <c r="J1799" s="10" t="s">
        <v>29340</v>
      </c>
      <c r="K1799" s="10" t="s">
        <v>10792</v>
      </c>
      <c r="L1799" s="10">
        <v>5</v>
      </c>
      <c r="M1799" s="10">
        <v>621.94000000000005</v>
      </c>
      <c r="N1799" s="10">
        <v>3109.7</v>
      </c>
      <c r="O1799" s="59">
        <v>0.1</v>
      </c>
      <c r="P1799" s="10">
        <v>310.97000000000003</v>
      </c>
      <c r="Q1799" s="10">
        <v>2798.73</v>
      </c>
      <c r="R1799" s="10" t="s">
        <v>565</v>
      </c>
      <c r="S1799" s="10" t="s">
        <v>564</v>
      </c>
      <c r="T1799" s="59">
        <v>0.3</v>
      </c>
      <c r="U1799" s="10">
        <v>839.62</v>
      </c>
    </row>
    <row r="1800" spans="1:21" x14ac:dyDescent="0.3">
      <c r="A1800" s="10" t="s">
        <v>29339</v>
      </c>
      <c r="B1800" s="61">
        <v>45084</v>
      </c>
      <c r="C1800" s="10" t="s">
        <v>18590</v>
      </c>
      <c r="D1800" s="10" t="s">
        <v>6201</v>
      </c>
      <c r="E1800" s="10" t="s">
        <v>629</v>
      </c>
      <c r="F1800" s="10" t="s">
        <v>790</v>
      </c>
      <c r="G1800" s="10" t="s">
        <v>601</v>
      </c>
      <c r="H1800" s="10" t="s">
        <v>579</v>
      </c>
      <c r="I1800" s="10" t="s">
        <v>722</v>
      </c>
      <c r="J1800" s="10" t="s">
        <v>29338</v>
      </c>
      <c r="K1800" s="10" t="s">
        <v>15816</v>
      </c>
      <c r="L1800" s="10">
        <v>4</v>
      </c>
      <c r="M1800" s="10">
        <v>839.61</v>
      </c>
      <c r="N1800" s="10">
        <v>3358.44</v>
      </c>
      <c r="O1800" s="59">
        <v>0.2</v>
      </c>
      <c r="P1800" s="10">
        <v>671.69</v>
      </c>
      <c r="Q1800" s="10">
        <v>2686.75</v>
      </c>
      <c r="R1800" s="10" t="s">
        <v>575</v>
      </c>
      <c r="S1800" s="10" t="s">
        <v>564</v>
      </c>
      <c r="T1800" s="59">
        <v>0.3</v>
      </c>
      <c r="U1800" s="10">
        <v>806.02</v>
      </c>
    </row>
    <row r="1801" spans="1:21" x14ac:dyDescent="0.3">
      <c r="A1801" s="10" t="s">
        <v>29337</v>
      </c>
      <c r="B1801" s="61">
        <v>44982</v>
      </c>
      <c r="C1801" s="10" t="s">
        <v>26210</v>
      </c>
      <c r="D1801" s="10" t="s">
        <v>22805</v>
      </c>
      <c r="E1801" s="10" t="s">
        <v>581</v>
      </c>
      <c r="F1801" s="10" t="s">
        <v>580</v>
      </c>
      <c r="G1801" s="10" t="s">
        <v>569</v>
      </c>
      <c r="H1801" s="10" t="s">
        <v>544</v>
      </c>
      <c r="I1801" s="10" t="s">
        <v>10</v>
      </c>
      <c r="J1801" s="10" t="s">
        <v>24024</v>
      </c>
      <c r="K1801" s="10" t="s">
        <v>21793</v>
      </c>
      <c r="L1801" s="10">
        <v>7</v>
      </c>
      <c r="M1801" s="10">
        <v>625.12</v>
      </c>
      <c r="N1801" s="10">
        <v>4375.84</v>
      </c>
      <c r="O1801" s="59">
        <v>0.2</v>
      </c>
      <c r="P1801" s="10">
        <v>875.17</v>
      </c>
      <c r="Q1801" s="10">
        <v>3500.67</v>
      </c>
      <c r="R1801" s="10" t="s">
        <v>614</v>
      </c>
      <c r="S1801" s="10" t="s">
        <v>607</v>
      </c>
      <c r="T1801" s="59">
        <v>0.3</v>
      </c>
      <c r="U1801" s="10">
        <v>1050.2</v>
      </c>
    </row>
    <row r="1802" spans="1:21" x14ac:dyDescent="0.3">
      <c r="A1802" s="10" t="s">
        <v>29336</v>
      </c>
      <c r="B1802" s="61">
        <v>45159</v>
      </c>
      <c r="C1802" s="10" t="s">
        <v>29335</v>
      </c>
      <c r="D1802" s="10" t="s">
        <v>29334</v>
      </c>
      <c r="E1802" s="10" t="s">
        <v>592</v>
      </c>
      <c r="F1802" s="10" t="s">
        <v>652</v>
      </c>
      <c r="G1802" s="10" t="s">
        <v>569</v>
      </c>
      <c r="H1802" s="10" t="s">
        <v>579</v>
      </c>
      <c r="I1802" s="10" t="s">
        <v>578</v>
      </c>
      <c r="J1802" s="10" t="s">
        <v>10081</v>
      </c>
      <c r="K1802" s="10" t="s">
        <v>13782</v>
      </c>
      <c r="L1802" s="10">
        <v>4</v>
      </c>
      <c r="M1802" s="10">
        <v>132.12</v>
      </c>
      <c r="N1802" s="10">
        <v>528.48</v>
      </c>
      <c r="O1802" s="59">
        <v>0.05</v>
      </c>
      <c r="P1802" s="10">
        <v>26.42</v>
      </c>
      <c r="Q1802" s="10">
        <v>502.06</v>
      </c>
      <c r="R1802" s="10" t="s">
        <v>586</v>
      </c>
      <c r="S1802" s="10" t="s">
        <v>607</v>
      </c>
      <c r="T1802" s="59">
        <v>0.3</v>
      </c>
      <c r="U1802" s="10">
        <v>150.62</v>
      </c>
    </row>
    <row r="1803" spans="1:21" x14ac:dyDescent="0.3">
      <c r="A1803" s="10" t="s">
        <v>29333</v>
      </c>
      <c r="B1803" s="61">
        <v>44934</v>
      </c>
      <c r="C1803" s="10" t="s">
        <v>29332</v>
      </c>
      <c r="D1803" s="10" t="s">
        <v>29331</v>
      </c>
      <c r="E1803" s="10" t="s">
        <v>581</v>
      </c>
      <c r="F1803" s="10" t="s">
        <v>580</v>
      </c>
      <c r="G1803" s="10" t="s">
        <v>569</v>
      </c>
      <c r="H1803" s="10" t="s">
        <v>590</v>
      </c>
      <c r="I1803" s="10" t="s">
        <v>635</v>
      </c>
      <c r="J1803" s="10" t="s">
        <v>29330</v>
      </c>
      <c r="K1803" s="10" t="s">
        <v>576</v>
      </c>
      <c r="L1803" s="10">
        <v>1</v>
      </c>
      <c r="M1803" s="10">
        <v>214.53</v>
      </c>
      <c r="N1803" s="10">
        <v>214.53</v>
      </c>
      <c r="O1803" s="59">
        <v>0</v>
      </c>
      <c r="P1803" s="10">
        <v>0</v>
      </c>
      <c r="Q1803" s="10">
        <v>214.53</v>
      </c>
      <c r="R1803" s="10" t="s">
        <v>565</v>
      </c>
      <c r="S1803" s="10" t="s">
        <v>607</v>
      </c>
      <c r="T1803" s="59">
        <v>0.3</v>
      </c>
      <c r="U1803" s="10">
        <v>64.36</v>
      </c>
    </row>
    <row r="1804" spans="1:21" x14ac:dyDescent="0.3">
      <c r="A1804" s="10" t="s">
        <v>29329</v>
      </c>
      <c r="B1804" s="61">
        <v>45149</v>
      </c>
      <c r="C1804" s="10" t="s">
        <v>8312</v>
      </c>
      <c r="D1804" s="10" t="s">
        <v>9636</v>
      </c>
      <c r="E1804" s="10" t="s">
        <v>629</v>
      </c>
      <c r="F1804" s="10" t="s">
        <v>790</v>
      </c>
      <c r="G1804" s="10" t="s">
        <v>569</v>
      </c>
      <c r="H1804" s="10" t="s">
        <v>590</v>
      </c>
      <c r="I1804" s="10" t="s">
        <v>635</v>
      </c>
      <c r="J1804" s="10" t="s">
        <v>1895</v>
      </c>
      <c r="K1804" s="10" t="s">
        <v>13660</v>
      </c>
      <c r="L1804" s="10">
        <v>1</v>
      </c>
      <c r="M1804" s="10">
        <v>126.34</v>
      </c>
      <c r="N1804" s="10">
        <v>126.34</v>
      </c>
      <c r="O1804" s="59">
        <v>0.2</v>
      </c>
      <c r="P1804" s="10">
        <v>25.27</v>
      </c>
      <c r="Q1804" s="10">
        <v>101.07</v>
      </c>
      <c r="R1804" s="10" t="s">
        <v>586</v>
      </c>
      <c r="S1804" s="10" t="s">
        <v>596</v>
      </c>
      <c r="T1804" s="59">
        <v>0.25</v>
      </c>
      <c r="U1804" s="10">
        <v>25.27</v>
      </c>
    </row>
    <row r="1805" spans="1:21" x14ac:dyDescent="0.3">
      <c r="A1805" s="10" t="s">
        <v>29328</v>
      </c>
      <c r="B1805" s="61">
        <v>45040</v>
      </c>
      <c r="C1805" s="10" t="s">
        <v>3140</v>
      </c>
      <c r="D1805" s="10" t="s">
        <v>6676</v>
      </c>
      <c r="E1805" s="10" t="s">
        <v>581</v>
      </c>
      <c r="F1805" s="10" t="s">
        <v>580</v>
      </c>
      <c r="G1805" s="10" t="s">
        <v>569</v>
      </c>
      <c r="H1805" s="10" t="s">
        <v>544</v>
      </c>
      <c r="I1805" s="10" t="s">
        <v>610</v>
      </c>
      <c r="J1805" s="10" t="s">
        <v>29327</v>
      </c>
      <c r="K1805" s="10" t="s">
        <v>6670</v>
      </c>
      <c r="L1805" s="10">
        <v>7</v>
      </c>
      <c r="M1805" s="10">
        <v>316.16000000000003</v>
      </c>
      <c r="N1805" s="10">
        <v>2213.12</v>
      </c>
      <c r="O1805" s="59">
        <v>0.2</v>
      </c>
      <c r="P1805" s="10">
        <v>442.62</v>
      </c>
      <c r="Q1805" s="10">
        <v>1770.5</v>
      </c>
      <c r="R1805" s="10" t="s">
        <v>586</v>
      </c>
      <c r="S1805" s="10" t="s">
        <v>564</v>
      </c>
      <c r="T1805" s="59">
        <v>0.25</v>
      </c>
      <c r="U1805" s="10">
        <v>442.62</v>
      </c>
    </row>
    <row r="1806" spans="1:21" x14ac:dyDescent="0.3">
      <c r="A1806" s="10" t="s">
        <v>29326</v>
      </c>
      <c r="B1806" s="61">
        <v>45253</v>
      </c>
      <c r="C1806" s="10" t="s">
        <v>26308</v>
      </c>
      <c r="D1806" s="10" t="s">
        <v>15448</v>
      </c>
      <c r="E1806" s="10" t="s">
        <v>581</v>
      </c>
      <c r="F1806" s="10" t="s">
        <v>580</v>
      </c>
      <c r="G1806" s="10" t="s">
        <v>601</v>
      </c>
      <c r="H1806" s="10" t="s">
        <v>590</v>
      </c>
      <c r="I1806" s="10" t="s">
        <v>589</v>
      </c>
      <c r="J1806" s="10" t="s">
        <v>29325</v>
      </c>
      <c r="K1806" s="10" t="s">
        <v>19015</v>
      </c>
      <c r="L1806" s="10">
        <v>9</v>
      </c>
      <c r="M1806" s="10">
        <v>552.55999999999995</v>
      </c>
      <c r="N1806" s="10">
        <v>4973.04</v>
      </c>
      <c r="O1806" s="59">
        <v>0.2</v>
      </c>
      <c r="P1806" s="10">
        <v>994.61</v>
      </c>
      <c r="Q1806" s="10">
        <v>3978.43</v>
      </c>
      <c r="R1806" s="10" t="s">
        <v>565</v>
      </c>
      <c r="S1806" s="10" t="s">
        <v>596</v>
      </c>
      <c r="T1806" s="59">
        <v>0.25</v>
      </c>
      <c r="U1806" s="10">
        <v>994.61</v>
      </c>
    </row>
    <row r="1807" spans="1:21" x14ac:dyDescent="0.3">
      <c r="A1807" s="10" t="s">
        <v>29324</v>
      </c>
      <c r="B1807" s="61">
        <v>45045</v>
      </c>
      <c r="C1807" s="10" t="s">
        <v>29323</v>
      </c>
      <c r="D1807" s="10" t="s">
        <v>11075</v>
      </c>
      <c r="E1807" s="10" t="s">
        <v>581</v>
      </c>
      <c r="F1807" s="10" t="s">
        <v>7</v>
      </c>
      <c r="G1807" s="10" t="s">
        <v>601</v>
      </c>
      <c r="H1807" s="10" t="s">
        <v>600</v>
      </c>
      <c r="I1807" s="10" t="s">
        <v>664</v>
      </c>
      <c r="J1807" s="10" t="s">
        <v>18658</v>
      </c>
      <c r="K1807" s="10" t="s">
        <v>25541</v>
      </c>
      <c r="L1807" s="10">
        <v>5</v>
      </c>
      <c r="M1807" s="10">
        <v>234.74</v>
      </c>
      <c r="N1807" s="10">
        <v>1173.7</v>
      </c>
      <c r="O1807" s="59">
        <v>0.1</v>
      </c>
      <c r="P1807" s="10">
        <v>117.37</v>
      </c>
      <c r="Q1807" s="10">
        <v>1056.33</v>
      </c>
      <c r="R1807" s="10" t="s">
        <v>565</v>
      </c>
      <c r="S1807" s="10" t="s">
        <v>596</v>
      </c>
      <c r="T1807" s="59">
        <v>0.3</v>
      </c>
      <c r="U1807" s="10">
        <v>316.89999999999998</v>
      </c>
    </row>
    <row r="1808" spans="1:21" x14ac:dyDescent="0.3">
      <c r="A1808" s="10" t="s">
        <v>29322</v>
      </c>
      <c r="B1808" s="61">
        <v>44995</v>
      </c>
      <c r="C1808" s="10" t="s">
        <v>24107</v>
      </c>
      <c r="D1808" s="10" t="s">
        <v>5182</v>
      </c>
      <c r="E1808" s="10" t="s">
        <v>629</v>
      </c>
      <c r="F1808" s="10" t="s">
        <v>628</v>
      </c>
      <c r="G1808" s="10" t="s">
        <v>569</v>
      </c>
      <c r="H1808" s="10" t="s">
        <v>544</v>
      </c>
      <c r="I1808" s="10" t="s">
        <v>610</v>
      </c>
      <c r="J1808" s="10" t="s">
        <v>22721</v>
      </c>
      <c r="K1808" s="10" t="s">
        <v>29321</v>
      </c>
      <c r="L1808" s="10">
        <v>9</v>
      </c>
      <c r="M1808" s="10">
        <v>589.33000000000004</v>
      </c>
      <c r="N1808" s="10">
        <v>5303.97</v>
      </c>
      <c r="O1808" s="59">
        <v>0.1</v>
      </c>
      <c r="P1808" s="10">
        <v>530.4</v>
      </c>
      <c r="Q1808" s="10">
        <v>4773.57</v>
      </c>
      <c r="R1808" s="10" t="s">
        <v>575</v>
      </c>
      <c r="S1808" s="10" t="s">
        <v>596</v>
      </c>
      <c r="T1808" s="59">
        <v>0.25</v>
      </c>
      <c r="U1808" s="10">
        <v>1193.3900000000001</v>
      </c>
    </row>
    <row r="1809" spans="1:21" x14ac:dyDescent="0.3">
      <c r="A1809" s="10" t="s">
        <v>29320</v>
      </c>
      <c r="B1809" s="61">
        <v>45069</v>
      </c>
      <c r="C1809" s="10" t="s">
        <v>1536</v>
      </c>
      <c r="D1809" s="10" t="s">
        <v>13420</v>
      </c>
      <c r="E1809" s="10" t="s">
        <v>571</v>
      </c>
      <c r="F1809" s="10" t="s">
        <v>570</v>
      </c>
      <c r="G1809" s="10" t="s">
        <v>569</v>
      </c>
      <c r="H1809" s="10" t="s">
        <v>600</v>
      </c>
      <c r="I1809" s="10" t="s">
        <v>627</v>
      </c>
      <c r="J1809" s="10" t="s">
        <v>29125</v>
      </c>
      <c r="K1809" s="10" t="s">
        <v>22266</v>
      </c>
      <c r="L1809" s="10">
        <v>4</v>
      </c>
      <c r="M1809" s="10">
        <v>289.05</v>
      </c>
      <c r="N1809" s="10">
        <v>1156.2</v>
      </c>
      <c r="O1809" s="59">
        <v>0</v>
      </c>
      <c r="P1809" s="10">
        <v>0</v>
      </c>
      <c r="Q1809" s="10">
        <v>1156.2</v>
      </c>
      <c r="R1809" s="10" t="s">
        <v>614</v>
      </c>
      <c r="S1809" s="10" t="s">
        <v>564</v>
      </c>
      <c r="T1809" s="59">
        <v>0.3</v>
      </c>
      <c r="U1809" s="10">
        <v>346.86</v>
      </c>
    </row>
    <row r="1810" spans="1:21" x14ac:dyDescent="0.3">
      <c r="A1810" s="10" t="s">
        <v>29319</v>
      </c>
      <c r="B1810" s="61">
        <v>45083</v>
      </c>
      <c r="C1810" s="10" t="s">
        <v>7935</v>
      </c>
      <c r="D1810" s="10" t="s">
        <v>29318</v>
      </c>
      <c r="E1810" s="10" t="s">
        <v>603</v>
      </c>
      <c r="F1810" s="10" t="s">
        <v>636</v>
      </c>
      <c r="G1810" s="10" t="s">
        <v>601</v>
      </c>
      <c r="H1810" s="10" t="s">
        <v>544</v>
      </c>
      <c r="I1810" s="10" t="s">
        <v>10</v>
      </c>
      <c r="J1810" s="10" t="s">
        <v>29317</v>
      </c>
      <c r="K1810" s="10" t="s">
        <v>3599</v>
      </c>
      <c r="L1810" s="10">
        <v>5</v>
      </c>
      <c r="M1810" s="10">
        <v>324.13</v>
      </c>
      <c r="N1810" s="10">
        <v>1620.65</v>
      </c>
      <c r="O1810" s="59">
        <v>0.2</v>
      </c>
      <c r="P1810" s="10">
        <v>324.13</v>
      </c>
      <c r="Q1810" s="10">
        <v>1296.52</v>
      </c>
      <c r="R1810" s="10" t="s">
        <v>565</v>
      </c>
      <c r="S1810" s="10" t="s">
        <v>596</v>
      </c>
      <c r="T1810" s="59">
        <v>0.15</v>
      </c>
      <c r="U1810" s="10">
        <v>194.48</v>
      </c>
    </row>
    <row r="1811" spans="1:21" x14ac:dyDescent="0.3">
      <c r="A1811" s="10" t="s">
        <v>29316</v>
      </c>
      <c r="B1811" s="61">
        <v>45005</v>
      </c>
      <c r="C1811" s="10" t="s">
        <v>23379</v>
      </c>
      <c r="D1811" s="10" t="s">
        <v>19781</v>
      </c>
      <c r="E1811" s="10" t="s">
        <v>603</v>
      </c>
      <c r="F1811" s="10" t="s">
        <v>636</v>
      </c>
      <c r="G1811" s="10" t="s">
        <v>569</v>
      </c>
      <c r="H1811" s="10" t="s">
        <v>590</v>
      </c>
      <c r="I1811" s="10" t="s">
        <v>635</v>
      </c>
      <c r="J1811" s="10" t="s">
        <v>28908</v>
      </c>
      <c r="K1811" s="10" t="s">
        <v>2936</v>
      </c>
      <c r="L1811" s="10">
        <v>3</v>
      </c>
      <c r="M1811" s="10">
        <v>499.93</v>
      </c>
      <c r="N1811" s="10">
        <v>1499.79</v>
      </c>
      <c r="O1811" s="59">
        <v>0</v>
      </c>
      <c r="P1811" s="10">
        <v>0</v>
      </c>
      <c r="Q1811" s="10">
        <v>1499.79</v>
      </c>
      <c r="R1811" s="10" t="s">
        <v>614</v>
      </c>
      <c r="S1811" s="10" t="s">
        <v>607</v>
      </c>
      <c r="T1811" s="59">
        <v>0.3</v>
      </c>
      <c r="U1811" s="10">
        <v>449.94</v>
      </c>
    </row>
    <row r="1812" spans="1:21" x14ac:dyDescent="0.3">
      <c r="A1812" s="10" t="s">
        <v>29315</v>
      </c>
      <c r="B1812" s="61">
        <v>45238</v>
      </c>
      <c r="C1812" s="10" t="s">
        <v>24701</v>
      </c>
      <c r="D1812" s="10" t="s">
        <v>10977</v>
      </c>
      <c r="E1812" s="10" t="s">
        <v>603</v>
      </c>
      <c r="F1812" s="10" t="s">
        <v>636</v>
      </c>
      <c r="G1812" s="10" t="s">
        <v>601</v>
      </c>
      <c r="H1812" s="10" t="s">
        <v>590</v>
      </c>
      <c r="I1812" s="10" t="s">
        <v>589</v>
      </c>
      <c r="J1812" s="10" t="s">
        <v>29314</v>
      </c>
      <c r="K1812" s="10" t="s">
        <v>29313</v>
      </c>
      <c r="L1812" s="10">
        <v>7</v>
      </c>
      <c r="M1812" s="10">
        <v>480</v>
      </c>
      <c r="N1812" s="10">
        <v>3360</v>
      </c>
      <c r="O1812" s="59">
        <v>0.05</v>
      </c>
      <c r="P1812" s="10">
        <v>168</v>
      </c>
      <c r="Q1812" s="10">
        <v>3192</v>
      </c>
      <c r="R1812" s="10" t="s">
        <v>586</v>
      </c>
      <c r="S1812" s="10" t="s">
        <v>596</v>
      </c>
      <c r="T1812" s="59">
        <v>0.3</v>
      </c>
      <c r="U1812" s="10">
        <v>957.6</v>
      </c>
    </row>
    <row r="1813" spans="1:21" x14ac:dyDescent="0.3">
      <c r="A1813" s="10" t="s">
        <v>29312</v>
      </c>
      <c r="B1813" s="61">
        <v>44965</v>
      </c>
      <c r="C1813" s="10" t="s">
        <v>28701</v>
      </c>
      <c r="D1813" s="10" t="s">
        <v>29311</v>
      </c>
      <c r="E1813" s="10" t="s">
        <v>629</v>
      </c>
      <c r="F1813" s="10" t="s">
        <v>759</v>
      </c>
      <c r="G1813" s="10" t="s">
        <v>569</v>
      </c>
      <c r="H1813" s="10" t="s">
        <v>600</v>
      </c>
      <c r="I1813" s="10" t="s">
        <v>627</v>
      </c>
      <c r="J1813" s="10" t="s">
        <v>29310</v>
      </c>
      <c r="K1813" s="10" t="s">
        <v>29309</v>
      </c>
      <c r="L1813" s="10">
        <v>8</v>
      </c>
      <c r="M1813" s="10">
        <v>109.86</v>
      </c>
      <c r="N1813" s="10">
        <v>878.88</v>
      </c>
      <c r="O1813" s="59">
        <v>0.2</v>
      </c>
      <c r="P1813" s="10">
        <v>175.78</v>
      </c>
      <c r="Q1813" s="10">
        <v>703.1</v>
      </c>
      <c r="R1813" s="10" t="s">
        <v>586</v>
      </c>
      <c r="S1813" s="10" t="s">
        <v>596</v>
      </c>
      <c r="T1813" s="59">
        <v>0.15</v>
      </c>
      <c r="U1813" s="10">
        <v>105.47</v>
      </c>
    </row>
    <row r="1814" spans="1:21" x14ac:dyDescent="0.3">
      <c r="A1814" s="10" t="s">
        <v>29308</v>
      </c>
      <c r="B1814" s="61">
        <v>45188</v>
      </c>
      <c r="C1814" s="10" t="s">
        <v>29307</v>
      </c>
      <c r="D1814" s="10" t="s">
        <v>11223</v>
      </c>
      <c r="E1814" s="10" t="s">
        <v>581</v>
      </c>
      <c r="F1814" s="10" t="s">
        <v>580</v>
      </c>
      <c r="G1814" s="10" t="s">
        <v>601</v>
      </c>
      <c r="H1814" s="10" t="s">
        <v>600</v>
      </c>
      <c r="I1814" s="10" t="s">
        <v>664</v>
      </c>
      <c r="J1814" s="10" t="s">
        <v>29306</v>
      </c>
      <c r="K1814" s="10" t="s">
        <v>2441</v>
      </c>
      <c r="L1814" s="10">
        <v>4</v>
      </c>
      <c r="M1814" s="10">
        <v>153.12</v>
      </c>
      <c r="N1814" s="10">
        <v>612.48</v>
      </c>
      <c r="O1814" s="59">
        <v>0.05</v>
      </c>
      <c r="P1814" s="10">
        <v>30.62</v>
      </c>
      <c r="Q1814" s="10">
        <v>581.86</v>
      </c>
      <c r="R1814" s="10" t="s">
        <v>586</v>
      </c>
      <c r="S1814" s="10" t="s">
        <v>564</v>
      </c>
      <c r="T1814" s="59">
        <v>0.25</v>
      </c>
      <c r="U1814" s="10">
        <v>145.47</v>
      </c>
    </row>
    <row r="1815" spans="1:21" x14ac:dyDescent="0.3">
      <c r="A1815" s="10" t="s">
        <v>29305</v>
      </c>
      <c r="B1815" s="61">
        <v>45366</v>
      </c>
      <c r="C1815" s="10" t="s">
        <v>12274</v>
      </c>
      <c r="D1815" s="10" t="s">
        <v>16081</v>
      </c>
      <c r="E1815" s="10" t="s">
        <v>603</v>
      </c>
      <c r="F1815" s="10" t="s">
        <v>658</v>
      </c>
      <c r="G1815" s="10" t="s">
        <v>601</v>
      </c>
      <c r="H1815" s="10" t="s">
        <v>590</v>
      </c>
      <c r="I1815" s="10" t="s">
        <v>748</v>
      </c>
      <c r="J1815" s="10" t="s">
        <v>9058</v>
      </c>
      <c r="K1815" s="10" t="s">
        <v>17300</v>
      </c>
      <c r="L1815" s="10">
        <v>3</v>
      </c>
      <c r="M1815" s="10">
        <v>284.75</v>
      </c>
      <c r="N1815" s="10">
        <v>854.25</v>
      </c>
      <c r="O1815" s="59">
        <v>0.1</v>
      </c>
      <c r="P1815" s="10">
        <v>85.43</v>
      </c>
      <c r="Q1815" s="10">
        <v>768.82</v>
      </c>
      <c r="R1815" s="10" t="s">
        <v>614</v>
      </c>
      <c r="S1815" s="10" t="s">
        <v>585</v>
      </c>
      <c r="T1815" s="59">
        <v>0.15</v>
      </c>
      <c r="U1815" s="10">
        <v>115.32</v>
      </c>
    </row>
    <row r="1816" spans="1:21" x14ac:dyDescent="0.3">
      <c r="A1816" s="10" t="s">
        <v>29304</v>
      </c>
      <c r="B1816" s="61">
        <v>45322</v>
      </c>
      <c r="C1816" s="10" t="s">
        <v>11376</v>
      </c>
      <c r="D1816" s="10" t="s">
        <v>28725</v>
      </c>
      <c r="E1816" s="10" t="s">
        <v>571</v>
      </c>
      <c r="F1816" s="10" t="s">
        <v>685</v>
      </c>
      <c r="G1816" s="10" t="s">
        <v>601</v>
      </c>
      <c r="H1816" s="10" t="s">
        <v>544</v>
      </c>
      <c r="I1816" s="10" t="s">
        <v>610</v>
      </c>
      <c r="J1816" s="10" t="s">
        <v>29303</v>
      </c>
      <c r="K1816" s="10" t="s">
        <v>29302</v>
      </c>
      <c r="L1816" s="10">
        <v>5</v>
      </c>
      <c r="M1816" s="10">
        <v>309.35000000000002</v>
      </c>
      <c r="N1816" s="10">
        <v>1546.75</v>
      </c>
      <c r="O1816" s="59">
        <v>0.05</v>
      </c>
      <c r="P1816" s="10">
        <v>77.34</v>
      </c>
      <c r="Q1816" s="10">
        <v>1469.41</v>
      </c>
      <c r="R1816" s="10" t="s">
        <v>575</v>
      </c>
      <c r="S1816" s="10" t="s">
        <v>564</v>
      </c>
      <c r="T1816" s="59">
        <v>0.25</v>
      </c>
      <c r="U1816" s="10">
        <v>367.35</v>
      </c>
    </row>
    <row r="1817" spans="1:21" x14ac:dyDescent="0.3">
      <c r="A1817" s="10" t="s">
        <v>29301</v>
      </c>
      <c r="B1817" s="61">
        <v>45240</v>
      </c>
      <c r="C1817" s="10" t="s">
        <v>4972</v>
      </c>
      <c r="D1817" s="10" t="s">
        <v>22398</v>
      </c>
      <c r="E1817" s="10" t="s">
        <v>629</v>
      </c>
      <c r="F1817" s="10" t="s">
        <v>759</v>
      </c>
      <c r="G1817" s="10" t="s">
        <v>569</v>
      </c>
      <c r="H1817" s="10" t="s">
        <v>600</v>
      </c>
      <c r="I1817" s="10" t="s">
        <v>664</v>
      </c>
      <c r="J1817" s="10" t="s">
        <v>29300</v>
      </c>
      <c r="K1817" s="10" t="s">
        <v>29299</v>
      </c>
      <c r="L1817" s="10">
        <v>1</v>
      </c>
      <c r="M1817" s="10">
        <v>495.47</v>
      </c>
      <c r="N1817" s="10">
        <v>495.47</v>
      </c>
      <c r="O1817" s="59">
        <v>0.05</v>
      </c>
      <c r="P1817" s="10">
        <v>24.77</v>
      </c>
      <c r="Q1817" s="10">
        <v>470.7</v>
      </c>
      <c r="R1817" s="10" t="s">
        <v>565</v>
      </c>
      <c r="S1817" s="10" t="s">
        <v>585</v>
      </c>
      <c r="T1817" s="59">
        <v>0.15</v>
      </c>
      <c r="U1817" s="10">
        <v>70.599999999999994</v>
      </c>
    </row>
    <row r="1818" spans="1:21" x14ac:dyDescent="0.3">
      <c r="A1818" s="10" t="s">
        <v>29298</v>
      </c>
      <c r="B1818" s="61">
        <v>44991</v>
      </c>
      <c r="C1818" s="10" t="s">
        <v>5228</v>
      </c>
      <c r="D1818" s="10" t="s">
        <v>16560</v>
      </c>
      <c r="E1818" s="10" t="s">
        <v>581</v>
      </c>
      <c r="F1818" s="10" t="s">
        <v>7</v>
      </c>
      <c r="G1818" s="10" t="s">
        <v>601</v>
      </c>
      <c r="H1818" s="10" t="s">
        <v>600</v>
      </c>
      <c r="I1818" s="10" t="s">
        <v>627</v>
      </c>
      <c r="J1818" s="10" t="s">
        <v>29297</v>
      </c>
      <c r="K1818" s="10" t="s">
        <v>29296</v>
      </c>
      <c r="L1818" s="10">
        <v>4</v>
      </c>
      <c r="M1818" s="10">
        <v>942.62</v>
      </c>
      <c r="N1818" s="10">
        <v>3770.48</v>
      </c>
      <c r="O1818" s="59">
        <v>0.05</v>
      </c>
      <c r="P1818" s="10">
        <v>188.52</v>
      </c>
      <c r="Q1818" s="10">
        <v>3581.96</v>
      </c>
      <c r="R1818" s="10" t="s">
        <v>614</v>
      </c>
      <c r="S1818" s="10" t="s">
        <v>596</v>
      </c>
      <c r="T1818" s="59">
        <v>0.15</v>
      </c>
      <c r="U1818" s="10">
        <v>537.29</v>
      </c>
    </row>
    <row r="1819" spans="1:21" x14ac:dyDescent="0.3">
      <c r="A1819" s="10" t="s">
        <v>29295</v>
      </c>
      <c r="B1819" s="61">
        <v>45346</v>
      </c>
      <c r="C1819" s="10" t="s">
        <v>5538</v>
      </c>
      <c r="D1819" s="10" t="s">
        <v>29294</v>
      </c>
      <c r="E1819" s="10" t="s">
        <v>571</v>
      </c>
      <c r="F1819" s="10" t="s">
        <v>685</v>
      </c>
      <c r="G1819" s="10" t="s">
        <v>569</v>
      </c>
      <c r="H1819" s="10" t="s">
        <v>600</v>
      </c>
      <c r="I1819" s="10" t="s">
        <v>664</v>
      </c>
      <c r="J1819" s="10" t="s">
        <v>29293</v>
      </c>
      <c r="K1819" s="10" t="s">
        <v>7383</v>
      </c>
      <c r="L1819" s="10">
        <v>10</v>
      </c>
      <c r="M1819" s="10">
        <v>646.65</v>
      </c>
      <c r="N1819" s="10">
        <v>6466.5</v>
      </c>
      <c r="O1819" s="59">
        <v>0</v>
      </c>
      <c r="P1819" s="10">
        <v>0</v>
      </c>
      <c r="Q1819" s="10">
        <v>6466.5</v>
      </c>
      <c r="R1819" s="10" t="s">
        <v>586</v>
      </c>
      <c r="S1819" s="10" t="s">
        <v>607</v>
      </c>
      <c r="T1819" s="59">
        <v>0.3</v>
      </c>
      <c r="U1819" s="10">
        <v>1939.95</v>
      </c>
    </row>
    <row r="1820" spans="1:21" x14ac:dyDescent="0.3">
      <c r="A1820" s="10" t="s">
        <v>29292</v>
      </c>
      <c r="B1820" s="61">
        <v>45278</v>
      </c>
      <c r="C1820" s="10" t="s">
        <v>17237</v>
      </c>
      <c r="D1820" s="10" t="s">
        <v>29291</v>
      </c>
      <c r="E1820" s="10" t="s">
        <v>592</v>
      </c>
      <c r="F1820" s="10" t="s">
        <v>591</v>
      </c>
      <c r="G1820" s="10" t="s">
        <v>569</v>
      </c>
      <c r="H1820" s="10" t="s">
        <v>544</v>
      </c>
      <c r="I1820" s="10" t="s">
        <v>10</v>
      </c>
      <c r="J1820" s="10" t="s">
        <v>6157</v>
      </c>
      <c r="K1820" s="10" t="s">
        <v>11243</v>
      </c>
      <c r="L1820" s="10">
        <v>6</v>
      </c>
      <c r="M1820" s="10">
        <v>128.61000000000001</v>
      </c>
      <c r="N1820" s="10">
        <v>771.66</v>
      </c>
      <c r="O1820" s="59">
        <v>0.1</v>
      </c>
      <c r="P1820" s="10">
        <v>77.17</v>
      </c>
      <c r="Q1820" s="10">
        <v>694.49</v>
      </c>
      <c r="R1820" s="10" t="s">
        <v>586</v>
      </c>
      <c r="S1820" s="10" t="s">
        <v>596</v>
      </c>
      <c r="T1820" s="59">
        <v>0.3</v>
      </c>
      <c r="U1820" s="10">
        <v>208.35</v>
      </c>
    </row>
    <row r="1821" spans="1:21" x14ac:dyDescent="0.3">
      <c r="A1821" s="10" t="s">
        <v>29290</v>
      </c>
      <c r="B1821" s="61">
        <v>45186</v>
      </c>
      <c r="C1821" s="10" t="s">
        <v>27691</v>
      </c>
      <c r="D1821" s="10" t="s">
        <v>19143</v>
      </c>
      <c r="E1821" s="10" t="s">
        <v>581</v>
      </c>
      <c r="F1821" s="10" t="s">
        <v>83</v>
      </c>
      <c r="G1821" s="10" t="s">
        <v>601</v>
      </c>
      <c r="H1821" s="10" t="s">
        <v>544</v>
      </c>
      <c r="I1821" s="10" t="s">
        <v>10</v>
      </c>
      <c r="J1821" s="10" t="s">
        <v>4743</v>
      </c>
      <c r="K1821" s="10" t="s">
        <v>12299</v>
      </c>
      <c r="L1821" s="10">
        <v>2</v>
      </c>
      <c r="M1821" s="10">
        <v>469.35</v>
      </c>
      <c r="N1821" s="10">
        <v>938.7</v>
      </c>
      <c r="O1821" s="59">
        <v>0.05</v>
      </c>
      <c r="P1821" s="10">
        <v>46.94</v>
      </c>
      <c r="Q1821" s="10">
        <v>891.76</v>
      </c>
      <c r="R1821" s="10" t="s">
        <v>586</v>
      </c>
      <c r="S1821" s="10" t="s">
        <v>596</v>
      </c>
      <c r="T1821" s="59">
        <v>0.25</v>
      </c>
      <c r="U1821" s="10">
        <v>222.94</v>
      </c>
    </row>
    <row r="1822" spans="1:21" x14ac:dyDescent="0.3">
      <c r="A1822" s="10" t="s">
        <v>29289</v>
      </c>
      <c r="B1822" s="61">
        <v>45258</v>
      </c>
      <c r="C1822" s="10" t="s">
        <v>27888</v>
      </c>
      <c r="D1822" s="10" t="s">
        <v>29288</v>
      </c>
      <c r="E1822" s="10" t="s">
        <v>581</v>
      </c>
      <c r="F1822" s="10" t="s">
        <v>7</v>
      </c>
      <c r="G1822" s="10" t="s">
        <v>569</v>
      </c>
      <c r="H1822" s="10" t="s">
        <v>544</v>
      </c>
      <c r="I1822" s="10" t="s">
        <v>568</v>
      </c>
      <c r="J1822" s="10" t="s">
        <v>2224</v>
      </c>
      <c r="K1822" s="10" t="s">
        <v>29287</v>
      </c>
      <c r="L1822" s="10">
        <v>5</v>
      </c>
      <c r="M1822" s="10">
        <v>379.02</v>
      </c>
      <c r="N1822" s="10">
        <v>1895.1</v>
      </c>
      <c r="O1822" s="59">
        <v>0.05</v>
      </c>
      <c r="P1822" s="10">
        <v>94.75</v>
      </c>
      <c r="Q1822" s="10">
        <v>1800.35</v>
      </c>
      <c r="R1822" s="10" t="s">
        <v>565</v>
      </c>
      <c r="S1822" s="10" t="s">
        <v>596</v>
      </c>
      <c r="T1822" s="59">
        <v>0.3</v>
      </c>
      <c r="U1822" s="10">
        <v>540.1</v>
      </c>
    </row>
    <row r="1823" spans="1:21" x14ac:dyDescent="0.3">
      <c r="A1823" s="10" t="s">
        <v>29286</v>
      </c>
      <c r="B1823" s="61">
        <v>45072</v>
      </c>
      <c r="C1823" s="10" t="s">
        <v>29285</v>
      </c>
      <c r="D1823" s="10" t="s">
        <v>29284</v>
      </c>
      <c r="E1823" s="10" t="s">
        <v>592</v>
      </c>
      <c r="F1823" s="10" t="s">
        <v>18</v>
      </c>
      <c r="G1823" s="10" t="s">
        <v>569</v>
      </c>
      <c r="H1823" s="10" t="s">
        <v>579</v>
      </c>
      <c r="I1823" s="10" t="s">
        <v>711</v>
      </c>
      <c r="J1823" s="10" t="s">
        <v>29283</v>
      </c>
      <c r="K1823" s="10" t="s">
        <v>29176</v>
      </c>
      <c r="L1823" s="10">
        <v>6</v>
      </c>
      <c r="M1823" s="10">
        <v>453.14</v>
      </c>
      <c r="N1823" s="10">
        <v>2718.84</v>
      </c>
      <c r="O1823" s="59">
        <v>0</v>
      </c>
      <c r="P1823" s="10">
        <v>0</v>
      </c>
      <c r="Q1823" s="10">
        <v>2718.84</v>
      </c>
      <c r="R1823" s="10" t="s">
        <v>586</v>
      </c>
      <c r="S1823" s="10" t="s">
        <v>596</v>
      </c>
      <c r="T1823" s="59">
        <v>0.25</v>
      </c>
      <c r="U1823" s="10">
        <v>679.71</v>
      </c>
    </row>
    <row r="1824" spans="1:21" x14ac:dyDescent="0.3">
      <c r="A1824" s="10" t="s">
        <v>29282</v>
      </c>
      <c r="B1824" s="61">
        <v>44997</v>
      </c>
      <c r="C1824" s="10" t="s">
        <v>29281</v>
      </c>
      <c r="D1824" s="10" t="s">
        <v>29280</v>
      </c>
      <c r="E1824" s="10" t="s">
        <v>592</v>
      </c>
      <c r="F1824" s="10" t="s">
        <v>18</v>
      </c>
      <c r="G1824" s="10" t="s">
        <v>601</v>
      </c>
      <c r="H1824" s="10" t="s">
        <v>600</v>
      </c>
      <c r="I1824" s="10" t="s">
        <v>627</v>
      </c>
      <c r="J1824" s="10" t="s">
        <v>29279</v>
      </c>
      <c r="K1824" s="10" t="s">
        <v>22650</v>
      </c>
      <c r="L1824" s="10">
        <v>5</v>
      </c>
      <c r="M1824" s="10">
        <v>765.54</v>
      </c>
      <c r="N1824" s="10">
        <v>3827.7</v>
      </c>
      <c r="O1824" s="59">
        <v>0.05</v>
      </c>
      <c r="P1824" s="10">
        <v>191.38</v>
      </c>
      <c r="Q1824" s="10">
        <v>3636.32</v>
      </c>
      <c r="R1824" s="10" t="s">
        <v>565</v>
      </c>
      <c r="S1824" s="10" t="s">
        <v>596</v>
      </c>
      <c r="T1824" s="59">
        <v>0.25</v>
      </c>
      <c r="U1824" s="10">
        <v>909.08</v>
      </c>
    </row>
    <row r="1825" spans="1:21" x14ac:dyDescent="0.3">
      <c r="A1825" s="10" t="s">
        <v>29278</v>
      </c>
      <c r="B1825" s="61">
        <v>45310</v>
      </c>
      <c r="C1825" s="10" t="s">
        <v>27986</v>
      </c>
      <c r="D1825" s="10" t="s">
        <v>14593</v>
      </c>
      <c r="E1825" s="10" t="s">
        <v>592</v>
      </c>
      <c r="F1825" s="10" t="s">
        <v>591</v>
      </c>
      <c r="G1825" s="10" t="s">
        <v>601</v>
      </c>
      <c r="H1825" s="10" t="s">
        <v>590</v>
      </c>
      <c r="I1825" s="10" t="s">
        <v>748</v>
      </c>
      <c r="J1825" s="10" t="s">
        <v>24711</v>
      </c>
      <c r="K1825" s="10" t="s">
        <v>2126</v>
      </c>
      <c r="L1825" s="10">
        <v>2</v>
      </c>
      <c r="M1825" s="10">
        <v>735.09</v>
      </c>
      <c r="N1825" s="10">
        <v>1470.18</v>
      </c>
      <c r="O1825" s="59">
        <v>0</v>
      </c>
      <c r="P1825" s="10">
        <v>0</v>
      </c>
      <c r="Q1825" s="10">
        <v>1470.18</v>
      </c>
      <c r="R1825" s="10" t="s">
        <v>586</v>
      </c>
      <c r="S1825" s="10" t="s">
        <v>607</v>
      </c>
      <c r="T1825" s="59">
        <v>0.3</v>
      </c>
      <c r="U1825" s="10">
        <v>441.05</v>
      </c>
    </row>
    <row r="1826" spans="1:21" x14ac:dyDescent="0.3">
      <c r="A1826" s="10" t="s">
        <v>29277</v>
      </c>
      <c r="B1826" s="61">
        <v>44976</v>
      </c>
      <c r="C1826" s="10" t="s">
        <v>5842</v>
      </c>
      <c r="D1826" s="10" t="s">
        <v>3688</v>
      </c>
      <c r="E1826" s="10" t="s">
        <v>592</v>
      </c>
      <c r="F1826" s="10" t="s">
        <v>652</v>
      </c>
      <c r="G1826" s="10" t="s">
        <v>569</v>
      </c>
      <c r="H1826" s="10" t="s">
        <v>579</v>
      </c>
      <c r="I1826" s="10" t="s">
        <v>722</v>
      </c>
      <c r="J1826" s="10" t="s">
        <v>15255</v>
      </c>
      <c r="K1826" s="10" t="s">
        <v>23514</v>
      </c>
      <c r="L1826" s="10">
        <v>3</v>
      </c>
      <c r="M1826" s="10">
        <v>797.57</v>
      </c>
      <c r="N1826" s="10">
        <v>2392.71</v>
      </c>
      <c r="O1826" s="59">
        <v>0.05</v>
      </c>
      <c r="P1826" s="10">
        <v>119.64</v>
      </c>
      <c r="Q1826" s="10">
        <v>2273.0700000000002</v>
      </c>
      <c r="R1826" s="10" t="s">
        <v>565</v>
      </c>
      <c r="S1826" s="10" t="s">
        <v>585</v>
      </c>
      <c r="T1826" s="59">
        <v>0.3</v>
      </c>
      <c r="U1826" s="10">
        <v>681.92</v>
      </c>
    </row>
    <row r="1827" spans="1:21" x14ac:dyDescent="0.3">
      <c r="A1827" s="10" t="s">
        <v>29276</v>
      </c>
      <c r="B1827" s="61">
        <v>45190</v>
      </c>
      <c r="C1827" s="10" t="s">
        <v>29275</v>
      </c>
      <c r="D1827" s="10" t="s">
        <v>5110</v>
      </c>
      <c r="E1827" s="10" t="s">
        <v>592</v>
      </c>
      <c r="F1827" s="10" t="s">
        <v>18</v>
      </c>
      <c r="G1827" s="10" t="s">
        <v>601</v>
      </c>
      <c r="H1827" s="10" t="s">
        <v>544</v>
      </c>
      <c r="I1827" s="10" t="s">
        <v>568</v>
      </c>
      <c r="J1827" s="10" t="s">
        <v>29274</v>
      </c>
      <c r="K1827" s="10" t="s">
        <v>29273</v>
      </c>
      <c r="L1827" s="10">
        <v>8</v>
      </c>
      <c r="M1827" s="10">
        <v>345.65</v>
      </c>
      <c r="N1827" s="10">
        <v>2765.2</v>
      </c>
      <c r="O1827" s="59">
        <v>0</v>
      </c>
      <c r="P1827" s="10">
        <v>0</v>
      </c>
      <c r="Q1827" s="10">
        <v>2765.2</v>
      </c>
      <c r="R1827" s="10" t="s">
        <v>614</v>
      </c>
      <c r="S1827" s="10" t="s">
        <v>607</v>
      </c>
      <c r="T1827" s="59">
        <v>0.3</v>
      </c>
      <c r="U1827" s="10">
        <v>829.56</v>
      </c>
    </row>
    <row r="1828" spans="1:21" x14ac:dyDescent="0.3">
      <c r="A1828" s="10" t="s">
        <v>29272</v>
      </c>
      <c r="B1828" s="61">
        <v>45289</v>
      </c>
      <c r="C1828" s="10" t="s">
        <v>29271</v>
      </c>
      <c r="D1828" s="10" t="s">
        <v>29270</v>
      </c>
      <c r="E1828" s="10" t="s">
        <v>603</v>
      </c>
      <c r="F1828" s="10" t="s">
        <v>602</v>
      </c>
      <c r="G1828" s="10" t="s">
        <v>601</v>
      </c>
      <c r="H1828" s="10" t="s">
        <v>600</v>
      </c>
      <c r="I1828" s="10" t="s">
        <v>627</v>
      </c>
      <c r="J1828" s="10" t="s">
        <v>29269</v>
      </c>
      <c r="K1828" s="10" t="s">
        <v>1275</v>
      </c>
      <c r="L1828" s="10">
        <v>7</v>
      </c>
      <c r="M1828" s="10">
        <v>834.16</v>
      </c>
      <c r="N1828" s="10">
        <v>5839.12</v>
      </c>
      <c r="O1828" s="59">
        <v>0</v>
      </c>
      <c r="P1828" s="10">
        <v>0</v>
      </c>
      <c r="Q1828" s="10">
        <v>5839.12</v>
      </c>
      <c r="R1828" s="10" t="s">
        <v>586</v>
      </c>
      <c r="S1828" s="10" t="s">
        <v>585</v>
      </c>
      <c r="T1828" s="59">
        <v>0.25</v>
      </c>
      <c r="U1828" s="10">
        <v>1459.78</v>
      </c>
    </row>
    <row r="1829" spans="1:21" x14ac:dyDescent="0.3">
      <c r="A1829" s="10" t="s">
        <v>29268</v>
      </c>
      <c r="B1829" s="61">
        <v>45282</v>
      </c>
      <c r="C1829" s="10" t="s">
        <v>2415</v>
      </c>
      <c r="D1829" s="10" t="s">
        <v>17571</v>
      </c>
      <c r="E1829" s="10" t="s">
        <v>603</v>
      </c>
      <c r="F1829" s="10" t="s">
        <v>636</v>
      </c>
      <c r="G1829" s="10" t="s">
        <v>601</v>
      </c>
      <c r="H1829" s="10" t="s">
        <v>579</v>
      </c>
      <c r="I1829" s="10" t="s">
        <v>722</v>
      </c>
      <c r="J1829" s="10" t="s">
        <v>3820</v>
      </c>
      <c r="K1829" s="10" t="s">
        <v>6654</v>
      </c>
      <c r="L1829" s="10">
        <v>6</v>
      </c>
      <c r="M1829" s="10">
        <v>364.54</v>
      </c>
      <c r="N1829" s="10">
        <v>2187.2399999999998</v>
      </c>
      <c r="O1829" s="59">
        <v>0.1</v>
      </c>
      <c r="P1829" s="10">
        <v>218.72</v>
      </c>
      <c r="Q1829" s="10">
        <v>1968.52</v>
      </c>
      <c r="R1829" s="10" t="s">
        <v>586</v>
      </c>
      <c r="S1829" s="10" t="s">
        <v>564</v>
      </c>
      <c r="T1829" s="59">
        <v>0.3</v>
      </c>
      <c r="U1829" s="10">
        <v>590.55999999999995</v>
      </c>
    </row>
    <row r="1830" spans="1:21" x14ac:dyDescent="0.3">
      <c r="A1830" s="10" t="s">
        <v>29267</v>
      </c>
      <c r="B1830" s="61">
        <v>45167</v>
      </c>
      <c r="C1830" s="10" t="s">
        <v>20915</v>
      </c>
      <c r="D1830" s="10" t="s">
        <v>19815</v>
      </c>
      <c r="E1830" s="10" t="s">
        <v>592</v>
      </c>
      <c r="F1830" s="10" t="s">
        <v>652</v>
      </c>
      <c r="G1830" s="10" t="s">
        <v>569</v>
      </c>
      <c r="H1830" s="10" t="s">
        <v>590</v>
      </c>
      <c r="I1830" s="10" t="s">
        <v>589</v>
      </c>
      <c r="J1830" s="10" t="s">
        <v>29266</v>
      </c>
      <c r="K1830" s="10" t="s">
        <v>9777</v>
      </c>
      <c r="L1830" s="10">
        <v>4</v>
      </c>
      <c r="M1830" s="10">
        <v>280.74</v>
      </c>
      <c r="N1830" s="10">
        <v>1122.96</v>
      </c>
      <c r="O1830" s="59">
        <v>0</v>
      </c>
      <c r="P1830" s="10">
        <v>0</v>
      </c>
      <c r="Q1830" s="10">
        <v>1122.96</v>
      </c>
      <c r="R1830" s="10" t="s">
        <v>565</v>
      </c>
      <c r="S1830" s="10" t="s">
        <v>564</v>
      </c>
      <c r="T1830" s="59">
        <v>0.25</v>
      </c>
      <c r="U1830" s="10">
        <v>280.74</v>
      </c>
    </row>
    <row r="1831" spans="1:21" x14ac:dyDescent="0.3">
      <c r="A1831" s="10" t="s">
        <v>29265</v>
      </c>
      <c r="B1831" s="61">
        <v>45159</v>
      </c>
      <c r="C1831" s="10" t="s">
        <v>9624</v>
      </c>
      <c r="D1831" s="10" t="s">
        <v>21774</v>
      </c>
      <c r="E1831" s="10" t="s">
        <v>571</v>
      </c>
      <c r="F1831" s="10" t="s">
        <v>685</v>
      </c>
      <c r="G1831" s="10" t="s">
        <v>601</v>
      </c>
      <c r="H1831" s="10" t="s">
        <v>544</v>
      </c>
      <c r="I1831" s="10" t="s">
        <v>10</v>
      </c>
      <c r="J1831" s="10" t="s">
        <v>14575</v>
      </c>
      <c r="K1831" s="10" t="s">
        <v>3087</v>
      </c>
      <c r="L1831" s="10">
        <v>7</v>
      </c>
      <c r="M1831" s="10">
        <v>394.41</v>
      </c>
      <c r="N1831" s="10">
        <v>2760.87</v>
      </c>
      <c r="O1831" s="59">
        <v>0.1</v>
      </c>
      <c r="P1831" s="10">
        <v>276.08999999999997</v>
      </c>
      <c r="Q1831" s="10">
        <v>2484.7800000000002</v>
      </c>
      <c r="R1831" s="10" t="s">
        <v>575</v>
      </c>
      <c r="S1831" s="10" t="s">
        <v>607</v>
      </c>
      <c r="T1831" s="59">
        <v>0.3</v>
      </c>
      <c r="U1831" s="10">
        <v>745.43</v>
      </c>
    </row>
    <row r="1832" spans="1:21" x14ac:dyDescent="0.3">
      <c r="A1832" s="10" t="s">
        <v>29264</v>
      </c>
      <c r="B1832" s="61">
        <v>45345</v>
      </c>
      <c r="C1832" s="10" t="s">
        <v>29263</v>
      </c>
      <c r="D1832" s="10" t="s">
        <v>29262</v>
      </c>
      <c r="E1832" s="10" t="s">
        <v>592</v>
      </c>
      <c r="F1832" s="10" t="s">
        <v>18</v>
      </c>
      <c r="G1832" s="10" t="s">
        <v>601</v>
      </c>
      <c r="H1832" s="10" t="s">
        <v>590</v>
      </c>
      <c r="I1832" s="10" t="s">
        <v>635</v>
      </c>
      <c r="J1832" s="10" t="s">
        <v>14249</v>
      </c>
      <c r="K1832" s="10" t="s">
        <v>29261</v>
      </c>
      <c r="L1832" s="10">
        <v>3</v>
      </c>
      <c r="M1832" s="10">
        <v>343.55</v>
      </c>
      <c r="N1832" s="10">
        <v>1030.6500000000001</v>
      </c>
      <c r="O1832" s="59">
        <v>0.1</v>
      </c>
      <c r="P1832" s="10">
        <v>103.07</v>
      </c>
      <c r="Q1832" s="10">
        <v>927.58</v>
      </c>
      <c r="R1832" s="10" t="s">
        <v>586</v>
      </c>
      <c r="S1832" s="10" t="s">
        <v>564</v>
      </c>
      <c r="T1832" s="59">
        <v>0.15</v>
      </c>
      <c r="U1832" s="10">
        <v>139.13999999999999</v>
      </c>
    </row>
    <row r="1833" spans="1:21" x14ac:dyDescent="0.3">
      <c r="A1833" s="10" t="s">
        <v>29260</v>
      </c>
      <c r="B1833" s="61">
        <v>45079</v>
      </c>
      <c r="C1833" s="10" t="s">
        <v>29259</v>
      </c>
      <c r="D1833" s="10" t="s">
        <v>29258</v>
      </c>
      <c r="E1833" s="10" t="s">
        <v>592</v>
      </c>
      <c r="F1833" s="10" t="s">
        <v>18</v>
      </c>
      <c r="G1833" s="10" t="s">
        <v>569</v>
      </c>
      <c r="H1833" s="10" t="s">
        <v>590</v>
      </c>
      <c r="I1833" s="10" t="s">
        <v>589</v>
      </c>
      <c r="J1833" s="10" t="s">
        <v>19054</v>
      </c>
      <c r="K1833" s="10" t="s">
        <v>9289</v>
      </c>
      <c r="L1833" s="10">
        <v>1</v>
      </c>
      <c r="M1833" s="10">
        <v>422.19</v>
      </c>
      <c r="N1833" s="10">
        <v>422.19</v>
      </c>
      <c r="O1833" s="59">
        <v>0.1</v>
      </c>
      <c r="P1833" s="10">
        <v>42.22</v>
      </c>
      <c r="Q1833" s="10">
        <v>379.97</v>
      </c>
      <c r="R1833" s="10" t="s">
        <v>586</v>
      </c>
      <c r="S1833" s="10" t="s">
        <v>596</v>
      </c>
      <c r="T1833" s="59">
        <v>0.15</v>
      </c>
      <c r="U1833" s="10">
        <v>57</v>
      </c>
    </row>
    <row r="1834" spans="1:21" x14ac:dyDescent="0.3">
      <c r="A1834" s="10" t="s">
        <v>29257</v>
      </c>
      <c r="B1834" s="61">
        <v>45306</v>
      </c>
      <c r="C1834" s="10" t="s">
        <v>17154</v>
      </c>
      <c r="D1834" s="10" t="s">
        <v>29256</v>
      </c>
      <c r="E1834" s="10" t="s">
        <v>592</v>
      </c>
      <c r="F1834" s="10" t="s">
        <v>18</v>
      </c>
      <c r="G1834" s="10" t="s">
        <v>569</v>
      </c>
      <c r="H1834" s="10" t="s">
        <v>579</v>
      </c>
      <c r="I1834" s="10" t="s">
        <v>722</v>
      </c>
      <c r="J1834" s="10" t="s">
        <v>29255</v>
      </c>
      <c r="K1834" s="10" t="s">
        <v>25604</v>
      </c>
      <c r="L1834" s="10">
        <v>1</v>
      </c>
      <c r="M1834" s="10">
        <v>307.60000000000002</v>
      </c>
      <c r="N1834" s="10">
        <v>307.60000000000002</v>
      </c>
      <c r="O1834" s="59">
        <v>0.1</v>
      </c>
      <c r="P1834" s="10">
        <v>30.76</v>
      </c>
      <c r="Q1834" s="10">
        <v>276.83999999999997</v>
      </c>
      <c r="R1834" s="10" t="s">
        <v>565</v>
      </c>
      <c r="S1834" s="10" t="s">
        <v>585</v>
      </c>
      <c r="T1834" s="59">
        <v>0.15</v>
      </c>
      <c r="U1834" s="10">
        <v>41.53</v>
      </c>
    </row>
    <row r="1835" spans="1:21" x14ac:dyDescent="0.3">
      <c r="A1835" s="10" t="s">
        <v>29254</v>
      </c>
      <c r="B1835" s="61">
        <v>45362</v>
      </c>
      <c r="C1835" s="10" t="s">
        <v>16240</v>
      </c>
      <c r="D1835" s="10" t="s">
        <v>4175</v>
      </c>
      <c r="E1835" s="10" t="s">
        <v>581</v>
      </c>
      <c r="F1835" s="10" t="s">
        <v>580</v>
      </c>
      <c r="G1835" s="10" t="s">
        <v>601</v>
      </c>
      <c r="H1835" s="10" t="s">
        <v>600</v>
      </c>
      <c r="I1835" s="10" t="s">
        <v>599</v>
      </c>
      <c r="J1835" s="10" t="s">
        <v>29253</v>
      </c>
      <c r="K1835" s="10" t="s">
        <v>29252</v>
      </c>
      <c r="L1835" s="10">
        <v>3</v>
      </c>
      <c r="M1835" s="10">
        <v>111.51</v>
      </c>
      <c r="N1835" s="10">
        <v>334.53</v>
      </c>
      <c r="O1835" s="59">
        <v>0</v>
      </c>
      <c r="P1835" s="10">
        <v>0</v>
      </c>
      <c r="Q1835" s="10">
        <v>334.53</v>
      </c>
      <c r="R1835" s="10" t="s">
        <v>614</v>
      </c>
      <c r="S1835" s="10" t="s">
        <v>564</v>
      </c>
      <c r="T1835" s="59">
        <v>0.3</v>
      </c>
      <c r="U1835" s="10">
        <v>100.36</v>
      </c>
    </row>
    <row r="1836" spans="1:21" x14ac:dyDescent="0.3">
      <c r="A1836" s="10" t="s">
        <v>29251</v>
      </c>
      <c r="B1836" s="61">
        <v>45192</v>
      </c>
      <c r="C1836" s="10" t="s">
        <v>6967</v>
      </c>
      <c r="D1836" s="10" t="s">
        <v>11012</v>
      </c>
      <c r="E1836" s="10" t="s">
        <v>581</v>
      </c>
      <c r="F1836" s="10" t="s">
        <v>7</v>
      </c>
      <c r="G1836" s="10" t="s">
        <v>569</v>
      </c>
      <c r="H1836" s="10" t="s">
        <v>544</v>
      </c>
      <c r="I1836" s="10" t="s">
        <v>10</v>
      </c>
      <c r="J1836" s="10" t="s">
        <v>9725</v>
      </c>
      <c r="K1836" s="10" t="s">
        <v>8448</v>
      </c>
      <c r="L1836" s="10">
        <v>4</v>
      </c>
      <c r="M1836" s="10">
        <v>578.62</v>
      </c>
      <c r="N1836" s="10">
        <v>2314.48</v>
      </c>
      <c r="O1836" s="59">
        <v>0.05</v>
      </c>
      <c r="P1836" s="10">
        <v>115.72</v>
      </c>
      <c r="Q1836" s="10">
        <v>2198.7600000000002</v>
      </c>
      <c r="R1836" s="10" t="s">
        <v>565</v>
      </c>
      <c r="S1836" s="10" t="s">
        <v>607</v>
      </c>
      <c r="T1836" s="59">
        <v>0.15</v>
      </c>
      <c r="U1836" s="10">
        <v>329.81</v>
      </c>
    </row>
    <row r="1837" spans="1:21" x14ac:dyDescent="0.3">
      <c r="A1837" s="10" t="s">
        <v>29250</v>
      </c>
      <c r="B1837" s="61">
        <v>45183</v>
      </c>
      <c r="C1837" s="10" t="s">
        <v>13897</v>
      </c>
      <c r="D1837" s="10" t="s">
        <v>10365</v>
      </c>
      <c r="E1837" s="10" t="s">
        <v>571</v>
      </c>
      <c r="F1837" s="10" t="s">
        <v>570</v>
      </c>
      <c r="G1837" s="10" t="s">
        <v>601</v>
      </c>
      <c r="H1837" s="10" t="s">
        <v>590</v>
      </c>
      <c r="I1837" s="10" t="s">
        <v>589</v>
      </c>
      <c r="J1837" s="10" t="s">
        <v>29249</v>
      </c>
      <c r="K1837" s="10" t="s">
        <v>29248</v>
      </c>
      <c r="L1837" s="10">
        <v>3</v>
      </c>
      <c r="M1837" s="10">
        <v>340.51</v>
      </c>
      <c r="N1837" s="10">
        <v>1021.53</v>
      </c>
      <c r="O1837" s="59">
        <v>0.1</v>
      </c>
      <c r="P1837" s="10">
        <v>102.15</v>
      </c>
      <c r="Q1837" s="10">
        <v>919.38</v>
      </c>
      <c r="R1837" s="10" t="s">
        <v>565</v>
      </c>
      <c r="S1837" s="10" t="s">
        <v>564</v>
      </c>
      <c r="T1837" s="59">
        <v>0.25</v>
      </c>
      <c r="U1837" s="10">
        <v>229.84</v>
      </c>
    </row>
    <row r="1838" spans="1:21" x14ac:dyDescent="0.3">
      <c r="A1838" s="10" t="s">
        <v>29247</v>
      </c>
      <c r="B1838" s="61">
        <v>45096</v>
      </c>
      <c r="C1838" s="10" t="s">
        <v>11720</v>
      </c>
      <c r="D1838" s="10" t="s">
        <v>21053</v>
      </c>
      <c r="E1838" s="10" t="s">
        <v>592</v>
      </c>
      <c r="F1838" s="10" t="s">
        <v>652</v>
      </c>
      <c r="G1838" s="10" t="s">
        <v>601</v>
      </c>
      <c r="H1838" s="10" t="s">
        <v>590</v>
      </c>
      <c r="I1838" s="10" t="s">
        <v>748</v>
      </c>
      <c r="J1838" s="10" t="s">
        <v>15775</v>
      </c>
      <c r="K1838" s="10" t="s">
        <v>17300</v>
      </c>
      <c r="L1838" s="10">
        <v>3</v>
      </c>
      <c r="M1838" s="10">
        <v>532.25</v>
      </c>
      <c r="N1838" s="10">
        <v>1596.75</v>
      </c>
      <c r="O1838" s="59">
        <v>0.2</v>
      </c>
      <c r="P1838" s="10">
        <v>319.35000000000002</v>
      </c>
      <c r="Q1838" s="10">
        <v>1277.4000000000001</v>
      </c>
      <c r="R1838" s="10" t="s">
        <v>565</v>
      </c>
      <c r="S1838" s="10" t="s">
        <v>564</v>
      </c>
      <c r="T1838" s="59">
        <v>0.15</v>
      </c>
      <c r="U1838" s="10">
        <v>191.61</v>
      </c>
    </row>
    <row r="1839" spans="1:21" x14ac:dyDescent="0.3">
      <c r="A1839" s="10" t="s">
        <v>29246</v>
      </c>
      <c r="B1839" s="61">
        <v>45101</v>
      </c>
      <c r="C1839" s="10" t="s">
        <v>29017</v>
      </c>
      <c r="D1839" s="10" t="s">
        <v>29245</v>
      </c>
      <c r="E1839" s="10" t="s">
        <v>592</v>
      </c>
      <c r="F1839" s="10" t="s">
        <v>591</v>
      </c>
      <c r="G1839" s="10" t="s">
        <v>569</v>
      </c>
      <c r="H1839" s="10" t="s">
        <v>600</v>
      </c>
      <c r="I1839" s="10" t="s">
        <v>664</v>
      </c>
      <c r="J1839" s="10" t="s">
        <v>17115</v>
      </c>
      <c r="K1839" s="10" t="s">
        <v>29244</v>
      </c>
      <c r="L1839" s="10">
        <v>7</v>
      </c>
      <c r="M1839" s="10">
        <v>611.01</v>
      </c>
      <c r="N1839" s="10">
        <v>4277.07</v>
      </c>
      <c r="O1839" s="59">
        <v>0.05</v>
      </c>
      <c r="P1839" s="10">
        <v>213.85</v>
      </c>
      <c r="Q1839" s="10">
        <v>4063.22</v>
      </c>
      <c r="R1839" s="10" t="s">
        <v>565</v>
      </c>
      <c r="S1839" s="10" t="s">
        <v>596</v>
      </c>
      <c r="T1839" s="59">
        <v>0.25</v>
      </c>
      <c r="U1839" s="10">
        <v>1015.8</v>
      </c>
    </row>
    <row r="1840" spans="1:21" x14ac:dyDescent="0.3">
      <c r="A1840" s="10" t="s">
        <v>29243</v>
      </c>
      <c r="B1840" s="61">
        <v>45084</v>
      </c>
      <c r="C1840" s="10" t="s">
        <v>9123</v>
      </c>
      <c r="D1840" s="10" t="s">
        <v>15164</v>
      </c>
      <c r="E1840" s="10" t="s">
        <v>603</v>
      </c>
      <c r="F1840" s="10" t="s">
        <v>602</v>
      </c>
      <c r="G1840" s="10" t="s">
        <v>601</v>
      </c>
      <c r="H1840" s="10" t="s">
        <v>579</v>
      </c>
      <c r="I1840" s="10" t="s">
        <v>722</v>
      </c>
      <c r="J1840" s="10" t="s">
        <v>29242</v>
      </c>
      <c r="K1840" s="10" t="s">
        <v>25488</v>
      </c>
      <c r="L1840" s="10">
        <v>3</v>
      </c>
      <c r="M1840" s="10">
        <v>174.21</v>
      </c>
      <c r="N1840" s="10">
        <v>522.63</v>
      </c>
      <c r="O1840" s="59">
        <v>0</v>
      </c>
      <c r="P1840" s="10">
        <v>0</v>
      </c>
      <c r="Q1840" s="10">
        <v>522.63</v>
      </c>
      <c r="R1840" s="10" t="s">
        <v>565</v>
      </c>
      <c r="S1840" s="10" t="s">
        <v>607</v>
      </c>
      <c r="T1840" s="59">
        <v>0.15</v>
      </c>
      <c r="U1840" s="10">
        <v>78.39</v>
      </c>
    </row>
    <row r="1841" spans="1:21" x14ac:dyDescent="0.3">
      <c r="A1841" s="10" t="s">
        <v>29241</v>
      </c>
      <c r="B1841" s="61">
        <v>45045</v>
      </c>
      <c r="C1841" s="10" t="s">
        <v>14043</v>
      </c>
      <c r="D1841" s="10" t="s">
        <v>13412</v>
      </c>
      <c r="E1841" s="10" t="s">
        <v>581</v>
      </c>
      <c r="F1841" s="10" t="s">
        <v>580</v>
      </c>
      <c r="G1841" s="10" t="s">
        <v>601</v>
      </c>
      <c r="H1841" s="10" t="s">
        <v>600</v>
      </c>
      <c r="I1841" s="10" t="s">
        <v>599</v>
      </c>
      <c r="J1841" s="10" t="s">
        <v>29240</v>
      </c>
      <c r="K1841" s="10" t="s">
        <v>10730</v>
      </c>
      <c r="L1841" s="10">
        <v>9</v>
      </c>
      <c r="M1841" s="10">
        <v>298.11</v>
      </c>
      <c r="N1841" s="10">
        <v>2682.99</v>
      </c>
      <c r="O1841" s="59">
        <v>0.1</v>
      </c>
      <c r="P1841" s="10">
        <v>268.3</v>
      </c>
      <c r="Q1841" s="10">
        <v>2414.69</v>
      </c>
      <c r="R1841" s="10" t="s">
        <v>565</v>
      </c>
      <c r="S1841" s="10" t="s">
        <v>585</v>
      </c>
      <c r="T1841" s="59">
        <v>0.15</v>
      </c>
      <c r="U1841" s="10">
        <v>362.2</v>
      </c>
    </row>
    <row r="1842" spans="1:21" x14ac:dyDescent="0.3">
      <c r="A1842" s="10" t="s">
        <v>29239</v>
      </c>
      <c r="B1842" s="61">
        <v>45279</v>
      </c>
      <c r="C1842" s="10" t="s">
        <v>20324</v>
      </c>
      <c r="D1842" s="10" t="s">
        <v>29238</v>
      </c>
      <c r="E1842" s="10" t="s">
        <v>629</v>
      </c>
      <c r="F1842" s="10" t="s">
        <v>759</v>
      </c>
      <c r="G1842" s="10" t="s">
        <v>601</v>
      </c>
      <c r="H1842" s="10" t="s">
        <v>590</v>
      </c>
      <c r="I1842" s="10" t="s">
        <v>748</v>
      </c>
      <c r="J1842" s="10" t="s">
        <v>15800</v>
      </c>
      <c r="K1842" s="10" t="s">
        <v>1095</v>
      </c>
      <c r="L1842" s="10">
        <v>2</v>
      </c>
      <c r="M1842" s="10">
        <v>625.32000000000005</v>
      </c>
      <c r="N1842" s="10">
        <v>1250.6400000000001</v>
      </c>
      <c r="O1842" s="59">
        <v>0.05</v>
      </c>
      <c r="P1842" s="10">
        <v>62.53</v>
      </c>
      <c r="Q1842" s="10">
        <v>1188.1099999999999</v>
      </c>
      <c r="R1842" s="10" t="s">
        <v>614</v>
      </c>
      <c r="S1842" s="10" t="s">
        <v>585</v>
      </c>
      <c r="T1842" s="59">
        <v>0.25</v>
      </c>
      <c r="U1842" s="10">
        <v>297.02999999999997</v>
      </c>
    </row>
    <row r="1843" spans="1:21" x14ac:dyDescent="0.3">
      <c r="A1843" s="10" t="s">
        <v>29237</v>
      </c>
      <c r="B1843" s="61">
        <v>44940</v>
      </c>
      <c r="C1843" s="10" t="s">
        <v>12934</v>
      </c>
      <c r="D1843" s="10" t="s">
        <v>24557</v>
      </c>
      <c r="E1843" s="10" t="s">
        <v>603</v>
      </c>
      <c r="F1843" s="10" t="s">
        <v>602</v>
      </c>
      <c r="G1843" s="10" t="s">
        <v>601</v>
      </c>
      <c r="H1843" s="10" t="s">
        <v>579</v>
      </c>
      <c r="I1843" s="10" t="s">
        <v>578</v>
      </c>
      <c r="J1843" s="10" t="s">
        <v>6195</v>
      </c>
      <c r="K1843" s="10" t="s">
        <v>20919</v>
      </c>
      <c r="L1843" s="10">
        <v>2</v>
      </c>
      <c r="M1843" s="10">
        <v>244.35</v>
      </c>
      <c r="N1843" s="10">
        <v>488.7</v>
      </c>
      <c r="O1843" s="59">
        <v>0.1</v>
      </c>
      <c r="P1843" s="10">
        <v>48.87</v>
      </c>
      <c r="Q1843" s="10">
        <v>439.83</v>
      </c>
      <c r="R1843" s="10" t="s">
        <v>575</v>
      </c>
      <c r="S1843" s="10" t="s">
        <v>585</v>
      </c>
      <c r="T1843" s="59">
        <v>0.25</v>
      </c>
      <c r="U1843" s="10">
        <v>109.96</v>
      </c>
    </row>
    <row r="1844" spans="1:21" x14ac:dyDescent="0.3">
      <c r="A1844" s="10" t="s">
        <v>29236</v>
      </c>
      <c r="B1844" s="61">
        <v>45319</v>
      </c>
      <c r="C1844" s="10" t="s">
        <v>20612</v>
      </c>
      <c r="D1844" s="10" t="s">
        <v>29235</v>
      </c>
      <c r="E1844" s="10" t="s">
        <v>592</v>
      </c>
      <c r="F1844" s="10" t="s">
        <v>18</v>
      </c>
      <c r="G1844" s="10" t="s">
        <v>569</v>
      </c>
      <c r="H1844" s="10" t="s">
        <v>544</v>
      </c>
      <c r="I1844" s="10" t="s">
        <v>568</v>
      </c>
      <c r="J1844" s="10" t="s">
        <v>29234</v>
      </c>
      <c r="K1844" s="10" t="s">
        <v>29233</v>
      </c>
      <c r="L1844" s="10">
        <v>2</v>
      </c>
      <c r="M1844" s="10">
        <v>873.98</v>
      </c>
      <c r="N1844" s="10">
        <v>1747.96</v>
      </c>
      <c r="O1844" s="59">
        <v>0</v>
      </c>
      <c r="P1844" s="10">
        <v>0</v>
      </c>
      <c r="Q1844" s="10">
        <v>1747.96</v>
      </c>
      <c r="R1844" s="10" t="s">
        <v>575</v>
      </c>
      <c r="S1844" s="10" t="s">
        <v>607</v>
      </c>
      <c r="T1844" s="59">
        <v>0.25</v>
      </c>
      <c r="U1844" s="10">
        <v>436.99</v>
      </c>
    </row>
    <row r="1845" spans="1:21" x14ac:dyDescent="0.3">
      <c r="A1845" s="10" t="s">
        <v>29232</v>
      </c>
      <c r="B1845" s="61">
        <v>45150</v>
      </c>
      <c r="C1845" s="10" t="s">
        <v>1784</v>
      </c>
      <c r="D1845" s="10" t="s">
        <v>29231</v>
      </c>
      <c r="E1845" s="10" t="s">
        <v>592</v>
      </c>
      <c r="F1845" s="10" t="s">
        <v>591</v>
      </c>
      <c r="G1845" s="10" t="s">
        <v>569</v>
      </c>
      <c r="H1845" s="10" t="s">
        <v>590</v>
      </c>
      <c r="I1845" s="10" t="s">
        <v>589</v>
      </c>
      <c r="J1845" s="10" t="s">
        <v>29230</v>
      </c>
      <c r="K1845" s="10" t="s">
        <v>29229</v>
      </c>
      <c r="L1845" s="10">
        <v>8</v>
      </c>
      <c r="M1845" s="10">
        <v>316.49</v>
      </c>
      <c r="N1845" s="10">
        <v>2531.92</v>
      </c>
      <c r="O1845" s="59">
        <v>0.05</v>
      </c>
      <c r="P1845" s="10">
        <v>126.6</v>
      </c>
      <c r="Q1845" s="10">
        <v>2405.3200000000002</v>
      </c>
      <c r="R1845" s="10" t="s">
        <v>586</v>
      </c>
      <c r="S1845" s="10" t="s">
        <v>564</v>
      </c>
      <c r="T1845" s="59">
        <v>0.15</v>
      </c>
      <c r="U1845" s="10">
        <v>360.8</v>
      </c>
    </row>
    <row r="1846" spans="1:21" x14ac:dyDescent="0.3">
      <c r="A1846" s="10" t="s">
        <v>29228</v>
      </c>
      <c r="B1846" s="61">
        <v>45273</v>
      </c>
      <c r="C1846" s="10" t="s">
        <v>29227</v>
      </c>
      <c r="D1846" s="10" t="s">
        <v>29226</v>
      </c>
      <c r="E1846" s="10" t="s">
        <v>603</v>
      </c>
      <c r="F1846" s="10" t="s">
        <v>602</v>
      </c>
      <c r="G1846" s="10" t="s">
        <v>569</v>
      </c>
      <c r="H1846" s="10" t="s">
        <v>600</v>
      </c>
      <c r="I1846" s="10" t="s">
        <v>627</v>
      </c>
      <c r="J1846" s="10" t="s">
        <v>29225</v>
      </c>
      <c r="K1846" s="10" t="s">
        <v>29224</v>
      </c>
      <c r="L1846" s="10">
        <v>6</v>
      </c>
      <c r="M1846" s="10">
        <v>963.62</v>
      </c>
      <c r="N1846" s="10">
        <v>5781.72</v>
      </c>
      <c r="O1846" s="59">
        <v>0.2</v>
      </c>
      <c r="P1846" s="10">
        <v>1156.3399999999999</v>
      </c>
      <c r="Q1846" s="10">
        <v>4625.38</v>
      </c>
      <c r="R1846" s="10" t="s">
        <v>565</v>
      </c>
      <c r="S1846" s="10" t="s">
        <v>596</v>
      </c>
      <c r="T1846" s="59">
        <v>0.25</v>
      </c>
      <c r="U1846" s="10">
        <v>1156.3499999999999</v>
      </c>
    </row>
    <row r="1847" spans="1:21" x14ac:dyDescent="0.3">
      <c r="A1847" s="10" t="s">
        <v>29223</v>
      </c>
      <c r="B1847" s="61">
        <v>45236</v>
      </c>
      <c r="C1847" s="10" t="s">
        <v>7758</v>
      </c>
      <c r="D1847" s="10" t="s">
        <v>24074</v>
      </c>
      <c r="E1847" s="10" t="s">
        <v>592</v>
      </c>
      <c r="F1847" s="10" t="s">
        <v>591</v>
      </c>
      <c r="G1847" s="10" t="s">
        <v>601</v>
      </c>
      <c r="H1847" s="10" t="s">
        <v>579</v>
      </c>
      <c r="I1847" s="10" t="s">
        <v>578</v>
      </c>
      <c r="J1847" s="10" t="s">
        <v>5638</v>
      </c>
      <c r="K1847" s="10" t="s">
        <v>29222</v>
      </c>
      <c r="L1847" s="10">
        <v>8</v>
      </c>
      <c r="M1847" s="10">
        <v>783.37</v>
      </c>
      <c r="N1847" s="10">
        <v>6266.96</v>
      </c>
      <c r="O1847" s="59">
        <v>0</v>
      </c>
      <c r="P1847" s="10">
        <v>0</v>
      </c>
      <c r="Q1847" s="10">
        <v>6266.96</v>
      </c>
      <c r="R1847" s="10" t="s">
        <v>586</v>
      </c>
      <c r="S1847" s="10" t="s">
        <v>596</v>
      </c>
      <c r="T1847" s="59">
        <v>0.25</v>
      </c>
      <c r="U1847" s="10">
        <v>1566.74</v>
      </c>
    </row>
    <row r="1848" spans="1:21" x14ac:dyDescent="0.3">
      <c r="A1848" s="10" t="s">
        <v>29221</v>
      </c>
      <c r="B1848" s="61">
        <v>45147</v>
      </c>
      <c r="C1848" s="10" t="s">
        <v>18259</v>
      </c>
      <c r="D1848" s="10" t="s">
        <v>29220</v>
      </c>
      <c r="E1848" s="10" t="s">
        <v>581</v>
      </c>
      <c r="F1848" s="10" t="s">
        <v>83</v>
      </c>
      <c r="G1848" s="10" t="s">
        <v>601</v>
      </c>
      <c r="H1848" s="10" t="s">
        <v>544</v>
      </c>
      <c r="I1848" s="10" t="s">
        <v>10</v>
      </c>
      <c r="J1848" s="10" t="s">
        <v>26176</v>
      </c>
      <c r="K1848" s="10" t="s">
        <v>29219</v>
      </c>
      <c r="L1848" s="10">
        <v>8</v>
      </c>
      <c r="M1848" s="10">
        <v>956.45</v>
      </c>
      <c r="N1848" s="10">
        <v>7651.6</v>
      </c>
      <c r="O1848" s="59">
        <v>0</v>
      </c>
      <c r="P1848" s="10">
        <v>0</v>
      </c>
      <c r="Q1848" s="10">
        <v>7651.6</v>
      </c>
      <c r="R1848" s="10" t="s">
        <v>586</v>
      </c>
      <c r="S1848" s="10" t="s">
        <v>564</v>
      </c>
      <c r="T1848" s="59">
        <v>0.15</v>
      </c>
      <c r="U1848" s="10">
        <v>1147.74</v>
      </c>
    </row>
    <row r="1849" spans="1:21" x14ac:dyDescent="0.3">
      <c r="A1849" s="10" t="s">
        <v>29218</v>
      </c>
      <c r="B1849" s="61">
        <v>45069</v>
      </c>
      <c r="C1849" s="10" t="s">
        <v>29217</v>
      </c>
      <c r="D1849" s="10" t="s">
        <v>12529</v>
      </c>
      <c r="E1849" s="10" t="s">
        <v>571</v>
      </c>
      <c r="F1849" s="10" t="s">
        <v>11</v>
      </c>
      <c r="G1849" s="10" t="s">
        <v>601</v>
      </c>
      <c r="H1849" s="10" t="s">
        <v>600</v>
      </c>
      <c r="I1849" s="10" t="s">
        <v>599</v>
      </c>
      <c r="J1849" s="10" t="s">
        <v>29216</v>
      </c>
      <c r="K1849" s="10" t="s">
        <v>23953</v>
      </c>
      <c r="L1849" s="10">
        <v>3</v>
      </c>
      <c r="M1849" s="10">
        <v>150.1</v>
      </c>
      <c r="N1849" s="10">
        <v>450.3</v>
      </c>
      <c r="O1849" s="59">
        <v>0.05</v>
      </c>
      <c r="P1849" s="10">
        <v>22.52</v>
      </c>
      <c r="Q1849" s="10">
        <v>427.78</v>
      </c>
      <c r="R1849" s="10" t="s">
        <v>575</v>
      </c>
      <c r="S1849" s="10" t="s">
        <v>607</v>
      </c>
      <c r="T1849" s="59">
        <v>0.15</v>
      </c>
      <c r="U1849" s="10">
        <v>64.17</v>
      </c>
    </row>
    <row r="1850" spans="1:21" x14ac:dyDescent="0.3">
      <c r="A1850" s="10" t="s">
        <v>29215</v>
      </c>
      <c r="B1850" s="61">
        <v>45362</v>
      </c>
      <c r="C1850" s="10" t="s">
        <v>29133</v>
      </c>
      <c r="D1850" s="10" t="s">
        <v>8727</v>
      </c>
      <c r="E1850" s="10" t="s">
        <v>581</v>
      </c>
      <c r="F1850" s="10" t="s">
        <v>83</v>
      </c>
      <c r="G1850" s="10" t="s">
        <v>569</v>
      </c>
      <c r="H1850" s="10" t="s">
        <v>590</v>
      </c>
      <c r="I1850" s="10" t="s">
        <v>589</v>
      </c>
      <c r="J1850" s="10" t="s">
        <v>16176</v>
      </c>
      <c r="K1850" s="10" t="s">
        <v>16354</v>
      </c>
      <c r="L1850" s="10">
        <v>7</v>
      </c>
      <c r="M1850" s="10">
        <v>826.49</v>
      </c>
      <c r="N1850" s="10">
        <v>5785.43</v>
      </c>
      <c r="O1850" s="59">
        <v>0.2</v>
      </c>
      <c r="P1850" s="10">
        <v>1157.0899999999999</v>
      </c>
      <c r="Q1850" s="10">
        <v>4628.34</v>
      </c>
      <c r="R1850" s="10" t="s">
        <v>614</v>
      </c>
      <c r="S1850" s="10" t="s">
        <v>607</v>
      </c>
      <c r="T1850" s="59">
        <v>0.25</v>
      </c>
      <c r="U1850" s="10">
        <v>1157.0899999999999</v>
      </c>
    </row>
    <row r="1851" spans="1:21" x14ac:dyDescent="0.3">
      <c r="A1851" s="10" t="s">
        <v>29214</v>
      </c>
      <c r="B1851" s="61">
        <v>45334</v>
      </c>
      <c r="C1851" s="10" t="s">
        <v>17607</v>
      </c>
      <c r="D1851" s="10" t="s">
        <v>29213</v>
      </c>
      <c r="E1851" s="10" t="s">
        <v>603</v>
      </c>
      <c r="F1851" s="10" t="s">
        <v>658</v>
      </c>
      <c r="G1851" s="10" t="s">
        <v>569</v>
      </c>
      <c r="H1851" s="10" t="s">
        <v>544</v>
      </c>
      <c r="I1851" s="10" t="s">
        <v>610</v>
      </c>
      <c r="J1851" s="10" t="s">
        <v>29212</v>
      </c>
      <c r="K1851" s="10" t="s">
        <v>29211</v>
      </c>
      <c r="L1851" s="10">
        <v>4</v>
      </c>
      <c r="M1851" s="10">
        <v>597.70000000000005</v>
      </c>
      <c r="N1851" s="10">
        <v>2390.8000000000002</v>
      </c>
      <c r="O1851" s="59">
        <v>0.2</v>
      </c>
      <c r="P1851" s="10">
        <v>478.16</v>
      </c>
      <c r="Q1851" s="10">
        <v>1912.64</v>
      </c>
      <c r="R1851" s="10" t="s">
        <v>586</v>
      </c>
      <c r="S1851" s="10" t="s">
        <v>596</v>
      </c>
      <c r="T1851" s="59">
        <v>0.25</v>
      </c>
      <c r="U1851" s="10">
        <v>478.16</v>
      </c>
    </row>
    <row r="1852" spans="1:21" x14ac:dyDescent="0.3">
      <c r="A1852" s="10" t="s">
        <v>29210</v>
      </c>
      <c r="B1852" s="61">
        <v>45006</v>
      </c>
      <c r="C1852" s="10" t="s">
        <v>12149</v>
      </c>
      <c r="D1852" s="10" t="s">
        <v>29209</v>
      </c>
      <c r="E1852" s="10" t="s">
        <v>571</v>
      </c>
      <c r="F1852" s="10" t="s">
        <v>570</v>
      </c>
      <c r="G1852" s="10" t="s">
        <v>569</v>
      </c>
      <c r="H1852" s="10" t="s">
        <v>579</v>
      </c>
      <c r="I1852" s="10" t="s">
        <v>722</v>
      </c>
      <c r="J1852" s="10" t="s">
        <v>11127</v>
      </c>
      <c r="K1852" s="10" t="s">
        <v>16418</v>
      </c>
      <c r="L1852" s="10">
        <v>3</v>
      </c>
      <c r="M1852" s="10">
        <v>142.16999999999999</v>
      </c>
      <c r="N1852" s="10">
        <v>426.51</v>
      </c>
      <c r="O1852" s="59">
        <v>0</v>
      </c>
      <c r="P1852" s="10">
        <v>0</v>
      </c>
      <c r="Q1852" s="10">
        <v>426.51</v>
      </c>
      <c r="R1852" s="10" t="s">
        <v>575</v>
      </c>
      <c r="S1852" s="10" t="s">
        <v>564</v>
      </c>
      <c r="T1852" s="59">
        <v>0.3</v>
      </c>
      <c r="U1852" s="10">
        <v>127.95</v>
      </c>
    </row>
    <row r="1853" spans="1:21" x14ac:dyDescent="0.3">
      <c r="A1853" s="10" t="s">
        <v>29208</v>
      </c>
      <c r="B1853" s="61">
        <v>45264</v>
      </c>
      <c r="C1853" s="10" t="s">
        <v>12346</v>
      </c>
      <c r="D1853" s="10" t="s">
        <v>9752</v>
      </c>
      <c r="E1853" s="10" t="s">
        <v>581</v>
      </c>
      <c r="F1853" s="10" t="s">
        <v>7</v>
      </c>
      <c r="G1853" s="10" t="s">
        <v>601</v>
      </c>
      <c r="H1853" s="10" t="s">
        <v>600</v>
      </c>
      <c r="I1853" s="10" t="s">
        <v>599</v>
      </c>
      <c r="J1853" s="10" t="s">
        <v>29207</v>
      </c>
      <c r="K1853" s="10" t="s">
        <v>29206</v>
      </c>
      <c r="L1853" s="10">
        <v>3</v>
      </c>
      <c r="M1853" s="10">
        <v>903.85</v>
      </c>
      <c r="N1853" s="10">
        <v>2711.55</v>
      </c>
      <c r="O1853" s="59">
        <v>0.2</v>
      </c>
      <c r="P1853" s="10">
        <v>542.30999999999995</v>
      </c>
      <c r="Q1853" s="10">
        <v>2169.2399999999998</v>
      </c>
      <c r="R1853" s="10" t="s">
        <v>565</v>
      </c>
      <c r="S1853" s="10" t="s">
        <v>596</v>
      </c>
      <c r="T1853" s="59">
        <v>0.25</v>
      </c>
      <c r="U1853" s="10">
        <v>542.30999999999995</v>
      </c>
    </row>
    <row r="1854" spans="1:21" x14ac:dyDescent="0.3">
      <c r="A1854" s="10" t="s">
        <v>29205</v>
      </c>
      <c r="B1854" s="61">
        <v>44943</v>
      </c>
      <c r="C1854" s="10" t="s">
        <v>20663</v>
      </c>
      <c r="D1854" s="10" t="s">
        <v>13123</v>
      </c>
      <c r="E1854" s="10" t="s">
        <v>571</v>
      </c>
      <c r="F1854" s="10" t="s">
        <v>11</v>
      </c>
      <c r="G1854" s="10" t="s">
        <v>569</v>
      </c>
      <c r="H1854" s="10" t="s">
        <v>579</v>
      </c>
      <c r="I1854" s="10" t="s">
        <v>722</v>
      </c>
      <c r="J1854" s="10" t="s">
        <v>29204</v>
      </c>
      <c r="K1854" s="10" t="s">
        <v>24134</v>
      </c>
      <c r="L1854" s="10">
        <v>3</v>
      </c>
      <c r="M1854" s="10">
        <v>826.81</v>
      </c>
      <c r="N1854" s="10">
        <v>2480.4299999999998</v>
      </c>
      <c r="O1854" s="59">
        <v>0.1</v>
      </c>
      <c r="P1854" s="10">
        <v>248.04</v>
      </c>
      <c r="Q1854" s="10">
        <v>2232.39</v>
      </c>
      <c r="R1854" s="10" t="s">
        <v>575</v>
      </c>
      <c r="S1854" s="10" t="s">
        <v>564</v>
      </c>
      <c r="T1854" s="59">
        <v>0.3</v>
      </c>
      <c r="U1854" s="10">
        <v>669.72</v>
      </c>
    </row>
    <row r="1855" spans="1:21" x14ac:dyDescent="0.3">
      <c r="A1855" s="10" t="s">
        <v>29203</v>
      </c>
      <c r="B1855" s="61">
        <v>45266</v>
      </c>
      <c r="C1855" s="10" t="s">
        <v>22173</v>
      </c>
      <c r="D1855" s="10" t="s">
        <v>2541</v>
      </c>
      <c r="E1855" s="10" t="s">
        <v>603</v>
      </c>
      <c r="F1855" s="10" t="s">
        <v>636</v>
      </c>
      <c r="G1855" s="10" t="s">
        <v>569</v>
      </c>
      <c r="H1855" s="10" t="s">
        <v>600</v>
      </c>
      <c r="I1855" s="10" t="s">
        <v>627</v>
      </c>
      <c r="J1855" s="10" t="s">
        <v>12228</v>
      </c>
      <c r="K1855" s="10" t="s">
        <v>25546</v>
      </c>
      <c r="L1855" s="10">
        <v>7</v>
      </c>
      <c r="M1855" s="10">
        <v>400.59</v>
      </c>
      <c r="N1855" s="10">
        <v>2804.13</v>
      </c>
      <c r="O1855" s="59">
        <v>0.2</v>
      </c>
      <c r="P1855" s="10">
        <v>560.83000000000004</v>
      </c>
      <c r="Q1855" s="10">
        <v>2243.3000000000002</v>
      </c>
      <c r="R1855" s="10" t="s">
        <v>614</v>
      </c>
      <c r="S1855" s="10" t="s">
        <v>585</v>
      </c>
      <c r="T1855" s="59">
        <v>0.3</v>
      </c>
      <c r="U1855" s="10">
        <v>672.99</v>
      </c>
    </row>
    <row r="1856" spans="1:21" x14ac:dyDescent="0.3">
      <c r="A1856" s="10" t="s">
        <v>29202</v>
      </c>
      <c r="B1856" s="61">
        <v>45067</v>
      </c>
      <c r="C1856" s="10" t="s">
        <v>29201</v>
      </c>
      <c r="D1856" s="10" t="s">
        <v>29200</v>
      </c>
      <c r="E1856" s="10" t="s">
        <v>603</v>
      </c>
      <c r="F1856" s="10" t="s">
        <v>636</v>
      </c>
      <c r="G1856" s="10" t="s">
        <v>569</v>
      </c>
      <c r="H1856" s="10" t="s">
        <v>590</v>
      </c>
      <c r="I1856" s="10" t="s">
        <v>748</v>
      </c>
      <c r="J1856" s="10" t="s">
        <v>29199</v>
      </c>
      <c r="K1856" s="10" t="s">
        <v>29198</v>
      </c>
      <c r="L1856" s="10">
        <v>4</v>
      </c>
      <c r="M1856" s="10">
        <v>864.02</v>
      </c>
      <c r="N1856" s="10">
        <v>3456.08</v>
      </c>
      <c r="O1856" s="59">
        <v>0</v>
      </c>
      <c r="P1856" s="10">
        <v>0</v>
      </c>
      <c r="Q1856" s="10">
        <v>3456.08</v>
      </c>
      <c r="R1856" s="10" t="s">
        <v>575</v>
      </c>
      <c r="S1856" s="10" t="s">
        <v>596</v>
      </c>
      <c r="T1856" s="59">
        <v>0.15</v>
      </c>
      <c r="U1856" s="10">
        <v>518.41</v>
      </c>
    </row>
    <row r="1857" spans="1:21" x14ac:dyDescent="0.3">
      <c r="A1857" s="10" t="s">
        <v>29197</v>
      </c>
      <c r="B1857" s="61">
        <v>45085</v>
      </c>
      <c r="C1857" s="10" t="s">
        <v>12525</v>
      </c>
      <c r="D1857" s="10" t="s">
        <v>29196</v>
      </c>
      <c r="E1857" s="10" t="s">
        <v>571</v>
      </c>
      <c r="F1857" s="10" t="s">
        <v>570</v>
      </c>
      <c r="G1857" s="10" t="s">
        <v>569</v>
      </c>
      <c r="H1857" s="10" t="s">
        <v>590</v>
      </c>
      <c r="I1857" s="10" t="s">
        <v>589</v>
      </c>
      <c r="J1857" s="10" t="s">
        <v>29195</v>
      </c>
      <c r="K1857" s="10" t="s">
        <v>746</v>
      </c>
      <c r="L1857" s="10">
        <v>10</v>
      </c>
      <c r="M1857" s="10">
        <v>835.09</v>
      </c>
      <c r="N1857" s="10">
        <v>8350.9</v>
      </c>
      <c r="O1857" s="59">
        <v>0.1</v>
      </c>
      <c r="P1857" s="10">
        <v>835.09</v>
      </c>
      <c r="Q1857" s="10">
        <v>7515.81</v>
      </c>
      <c r="R1857" s="10" t="s">
        <v>586</v>
      </c>
      <c r="S1857" s="10" t="s">
        <v>607</v>
      </c>
      <c r="T1857" s="59">
        <v>0.15</v>
      </c>
      <c r="U1857" s="10">
        <v>1127.3699999999999</v>
      </c>
    </row>
    <row r="1858" spans="1:21" x14ac:dyDescent="0.3">
      <c r="A1858" s="10" t="s">
        <v>29194</v>
      </c>
      <c r="B1858" s="61">
        <v>45040</v>
      </c>
      <c r="C1858" s="10" t="s">
        <v>9457</v>
      </c>
      <c r="D1858" s="10" t="s">
        <v>21601</v>
      </c>
      <c r="E1858" s="10" t="s">
        <v>581</v>
      </c>
      <c r="F1858" s="10" t="s">
        <v>580</v>
      </c>
      <c r="G1858" s="10" t="s">
        <v>569</v>
      </c>
      <c r="H1858" s="10" t="s">
        <v>579</v>
      </c>
      <c r="I1858" s="10" t="s">
        <v>711</v>
      </c>
      <c r="J1858" s="10" t="s">
        <v>29193</v>
      </c>
      <c r="K1858" s="10" t="s">
        <v>5709</v>
      </c>
      <c r="L1858" s="10">
        <v>4</v>
      </c>
      <c r="M1858" s="10">
        <v>162.33000000000001</v>
      </c>
      <c r="N1858" s="10">
        <v>649.32000000000005</v>
      </c>
      <c r="O1858" s="59">
        <v>0.05</v>
      </c>
      <c r="P1858" s="10">
        <v>32.47</v>
      </c>
      <c r="Q1858" s="10">
        <v>616.85</v>
      </c>
      <c r="R1858" s="10" t="s">
        <v>586</v>
      </c>
      <c r="S1858" s="10" t="s">
        <v>596</v>
      </c>
      <c r="T1858" s="59">
        <v>0.25</v>
      </c>
      <c r="U1858" s="10">
        <v>154.21</v>
      </c>
    </row>
    <row r="1859" spans="1:21" x14ac:dyDescent="0.3">
      <c r="A1859" s="10" t="s">
        <v>29192</v>
      </c>
      <c r="B1859" s="61">
        <v>45123</v>
      </c>
      <c r="C1859" s="10" t="s">
        <v>17617</v>
      </c>
      <c r="D1859" s="10" t="s">
        <v>5792</v>
      </c>
      <c r="E1859" s="10" t="s">
        <v>603</v>
      </c>
      <c r="F1859" s="10" t="s">
        <v>658</v>
      </c>
      <c r="G1859" s="10" t="s">
        <v>601</v>
      </c>
      <c r="H1859" s="10" t="s">
        <v>579</v>
      </c>
      <c r="I1859" s="10" t="s">
        <v>711</v>
      </c>
      <c r="J1859" s="10" t="s">
        <v>29191</v>
      </c>
      <c r="K1859" s="10" t="s">
        <v>8151</v>
      </c>
      <c r="L1859" s="10">
        <v>7</v>
      </c>
      <c r="M1859" s="10">
        <v>394.82</v>
      </c>
      <c r="N1859" s="10">
        <v>2763.74</v>
      </c>
      <c r="O1859" s="59">
        <v>0</v>
      </c>
      <c r="P1859" s="10">
        <v>0</v>
      </c>
      <c r="Q1859" s="10">
        <v>2763.74</v>
      </c>
      <c r="R1859" s="10" t="s">
        <v>614</v>
      </c>
      <c r="S1859" s="10" t="s">
        <v>564</v>
      </c>
      <c r="T1859" s="59">
        <v>0.15</v>
      </c>
      <c r="U1859" s="10">
        <v>414.56</v>
      </c>
    </row>
    <row r="1860" spans="1:21" x14ac:dyDescent="0.3">
      <c r="A1860" s="10" t="s">
        <v>29190</v>
      </c>
      <c r="B1860" s="61">
        <v>45059</v>
      </c>
      <c r="C1860" s="10" t="s">
        <v>13205</v>
      </c>
      <c r="D1860" s="10" t="s">
        <v>20711</v>
      </c>
      <c r="E1860" s="10" t="s">
        <v>581</v>
      </c>
      <c r="F1860" s="10" t="s">
        <v>7</v>
      </c>
      <c r="G1860" s="10" t="s">
        <v>569</v>
      </c>
      <c r="H1860" s="10" t="s">
        <v>590</v>
      </c>
      <c r="I1860" s="10" t="s">
        <v>635</v>
      </c>
      <c r="J1860" s="10" t="s">
        <v>29189</v>
      </c>
      <c r="K1860" s="10" t="s">
        <v>26834</v>
      </c>
      <c r="L1860" s="10">
        <v>7</v>
      </c>
      <c r="M1860" s="10">
        <v>670.82</v>
      </c>
      <c r="N1860" s="10">
        <v>4695.74</v>
      </c>
      <c r="O1860" s="59">
        <v>0.2</v>
      </c>
      <c r="P1860" s="10">
        <v>939.15</v>
      </c>
      <c r="Q1860" s="10">
        <v>3756.59</v>
      </c>
      <c r="R1860" s="10" t="s">
        <v>565</v>
      </c>
      <c r="S1860" s="10" t="s">
        <v>585</v>
      </c>
      <c r="T1860" s="59">
        <v>0.25</v>
      </c>
      <c r="U1860" s="10">
        <v>939.15</v>
      </c>
    </row>
    <row r="1861" spans="1:21" x14ac:dyDescent="0.3">
      <c r="A1861" s="10" t="s">
        <v>29188</v>
      </c>
      <c r="B1861" s="61">
        <v>45074</v>
      </c>
      <c r="C1861" s="10" t="s">
        <v>26516</v>
      </c>
      <c r="D1861" s="10" t="s">
        <v>23861</v>
      </c>
      <c r="E1861" s="10" t="s">
        <v>603</v>
      </c>
      <c r="F1861" s="10" t="s">
        <v>658</v>
      </c>
      <c r="G1861" s="10" t="s">
        <v>569</v>
      </c>
      <c r="H1861" s="10" t="s">
        <v>590</v>
      </c>
      <c r="I1861" s="10" t="s">
        <v>748</v>
      </c>
      <c r="J1861" s="10" t="s">
        <v>29187</v>
      </c>
      <c r="K1861" s="10" t="s">
        <v>29186</v>
      </c>
      <c r="L1861" s="10">
        <v>8</v>
      </c>
      <c r="M1861" s="10">
        <v>532.34</v>
      </c>
      <c r="N1861" s="10">
        <v>4258.72</v>
      </c>
      <c r="O1861" s="59">
        <v>0.05</v>
      </c>
      <c r="P1861" s="10">
        <v>212.94</v>
      </c>
      <c r="Q1861" s="10">
        <v>4045.78</v>
      </c>
      <c r="R1861" s="10" t="s">
        <v>565</v>
      </c>
      <c r="S1861" s="10" t="s">
        <v>596</v>
      </c>
      <c r="T1861" s="59">
        <v>0.3</v>
      </c>
      <c r="U1861" s="10">
        <v>1213.73</v>
      </c>
    </row>
    <row r="1862" spans="1:21" x14ac:dyDescent="0.3">
      <c r="A1862" s="10" t="s">
        <v>29185</v>
      </c>
      <c r="B1862" s="61">
        <v>45066</v>
      </c>
      <c r="C1862" s="10" t="s">
        <v>6741</v>
      </c>
      <c r="D1862" s="10" t="s">
        <v>29184</v>
      </c>
      <c r="E1862" s="10" t="s">
        <v>629</v>
      </c>
      <c r="F1862" s="10" t="s">
        <v>759</v>
      </c>
      <c r="G1862" s="10" t="s">
        <v>601</v>
      </c>
      <c r="H1862" s="10" t="s">
        <v>600</v>
      </c>
      <c r="I1862" s="10" t="s">
        <v>599</v>
      </c>
      <c r="J1862" s="10" t="s">
        <v>29183</v>
      </c>
      <c r="K1862" s="10" t="s">
        <v>11478</v>
      </c>
      <c r="L1862" s="10">
        <v>8</v>
      </c>
      <c r="M1862" s="10">
        <v>449.38</v>
      </c>
      <c r="N1862" s="10">
        <v>3595.04</v>
      </c>
      <c r="O1862" s="59">
        <v>0.2</v>
      </c>
      <c r="P1862" s="10">
        <v>719.01</v>
      </c>
      <c r="Q1862" s="10">
        <v>2876.03</v>
      </c>
      <c r="R1862" s="10" t="s">
        <v>586</v>
      </c>
      <c r="S1862" s="10" t="s">
        <v>596</v>
      </c>
      <c r="T1862" s="59">
        <v>0.3</v>
      </c>
      <c r="U1862" s="10">
        <v>862.81</v>
      </c>
    </row>
    <row r="1863" spans="1:21" x14ac:dyDescent="0.3">
      <c r="A1863" s="10" t="s">
        <v>29182</v>
      </c>
      <c r="B1863" s="61">
        <v>45072</v>
      </c>
      <c r="C1863" s="10" t="s">
        <v>5773</v>
      </c>
      <c r="D1863" s="10" t="s">
        <v>21342</v>
      </c>
      <c r="E1863" s="10" t="s">
        <v>592</v>
      </c>
      <c r="F1863" s="10" t="s">
        <v>591</v>
      </c>
      <c r="G1863" s="10" t="s">
        <v>601</v>
      </c>
      <c r="H1863" s="10" t="s">
        <v>579</v>
      </c>
      <c r="I1863" s="10" t="s">
        <v>578</v>
      </c>
      <c r="J1863" s="10" t="s">
        <v>14263</v>
      </c>
      <c r="K1863" s="10" t="s">
        <v>16124</v>
      </c>
      <c r="L1863" s="10">
        <v>3</v>
      </c>
      <c r="M1863" s="10">
        <v>419.27</v>
      </c>
      <c r="N1863" s="10">
        <v>1257.81</v>
      </c>
      <c r="O1863" s="59">
        <v>0.2</v>
      </c>
      <c r="P1863" s="10">
        <v>251.56</v>
      </c>
      <c r="Q1863" s="10">
        <v>1006.25</v>
      </c>
      <c r="R1863" s="10" t="s">
        <v>614</v>
      </c>
      <c r="S1863" s="10" t="s">
        <v>585</v>
      </c>
      <c r="T1863" s="59">
        <v>0.3</v>
      </c>
      <c r="U1863" s="10">
        <v>301.88</v>
      </c>
    </row>
    <row r="1864" spans="1:21" x14ac:dyDescent="0.3">
      <c r="A1864" s="10" t="s">
        <v>29181</v>
      </c>
      <c r="B1864" s="61">
        <v>45295</v>
      </c>
      <c r="C1864" s="10" t="s">
        <v>12696</v>
      </c>
      <c r="D1864" s="10" t="s">
        <v>13109</v>
      </c>
      <c r="E1864" s="10" t="s">
        <v>629</v>
      </c>
      <c r="F1864" s="10" t="s">
        <v>759</v>
      </c>
      <c r="G1864" s="10" t="s">
        <v>601</v>
      </c>
      <c r="H1864" s="10" t="s">
        <v>544</v>
      </c>
      <c r="I1864" s="10" t="s">
        <v>610</v>
      </c>
      <c r="J1864" s="10" t="s">
        <v>29180</v>
      </c>
      <c r="K1864" s="10" t="s">
        <v>29179</v>
      </c>
      <c r="L1864" s="10">
        <v>8</v>
      </c>
      <c r="M1864" s="10">
        <v>761.53</v>
      </c>
      <c r="N1864" s="10">
        <v>6092.24</v>
      </c>
      <c r="O1864" s="59">
        <v>0</v>
      </c>
      <c r="P1864" s="10">
        <v>0</v>
      </c>
      <c r="Q1864" s="10">
        <v>6092.24</v>
      </c>
      <c r="R1864" s="10" t="s">
        <v>586</v>
      </c>
      <c r="S1864" s="10" t="s">
        <v>607</v>
      </c>
      <c r="T1864" s="59">
        <v>0.25</v>
      </c>
      <c r="U1864" s="10">
        <v>1523.06</v>
      </c>
    </row>
    <row r="1865" spans="1:21" x14ac:dyDescent="0.3">
      <c r="A1865" s="10" t="s">
        <v>29178</v>
      </c>
      <c r="B1865" s="61">
        <v>44992</v>
      </c>
      <c r="C1865" s="10" t="s">
        <v>26526</v>
      </c>
      <c r="D1865" s="10" t="s">
        <v>24627</v>
      </c>
      <c r="E1865" s="10" t="s">
        <v>592</v>
      </c>
      <c r="F1865" s="10" t="s">
        <v>591</v>
      </c>
      <c r="G1865" s="10" t="s">
        <v>569</v>
      </c>
      <c r="H1865" s="10" t="s">
        <v>590</v>
      </c>
      <c r="I1865" s="10" t="s">
        <v>748</v>
      </c>
      <c r="J1865" s="10" t="s">
        <v>29177</v>
      </c>
      <c r="K1865" s="10" t="s">
        <v>29176</v>
      </c>
      <c r="L1865" s="10">
        <v>2</v>
      </c>
      <c r="M1865" s="10">
        <v>895.1</v>
      </c>
      <c r="N1865" s="10">
        <v>1790.2</v>
      </c>
      <c r="O1865" s="59">
        <v>0.1</v>
      </c>
      <c r="P1865" s="10">
        <v>179.02</v>
      </c>
      <c r="Q1865" s="10">
        <v>1611.18</v>
      </c>
      <c r="R1865" s="10" t="s">
        <v>565</v>
      </c>
      <c r="S1865" s="10" t="s">
        <v>585</v>
      </c>
      <c r="T1865" s="59">
        <v>0.25</v>
      </c>
      <c r="U1865" s="10">
        <v>402.8</v>
      </c>
    </row>
    <row r="1866" spans="1:21" x14ac:dyDescent="0.3">
      <c r="A1866" s="10" t="s">
        <v>29175</v>
      </c>
      <c r="B1866" s="61">
        <v>45132</v>
      </c>
      <c r="C1866" s="10" t="s">
        <v>724</v>
      </c>
      <c r="D1866" s="10" t="s">
        <v>24573</v>
      </c>
      <c r="E1866" s="10" t="s">
        <v>603</v>
      </c>
      <c r="F1866" s="10" t="s">
        <v>636</v>
      </c>
      <c r="G1866" s="10" t="s">
        <v>601</v>
      </c>
      <c r="H1866" s="10" t="s">
        <v>590</v>
      </c>
      <c r="I1866" s="10" t="s">
        <v>589</v>
      </c>
      <c r="J1866" s="10" t="s">
        <v>29174</v>
      </c>
      <c r="K1866" s="10" t="s">
        <v>29173</v>
      </c>
      <c r="L1866" s="10">
        <v>1</v>
      </c>
      <c r="M1866" s="10">
        <v>999.9</v>
      </c>
      <c r="N1866" s="10">
        <v>999.9</v>
      </c>
      <c r="O1866" s="59">
        <v>0</v>
      </c>
      <c r="P1866" s="10">
        <v>0</v>
      </c>
      <c r="Q1866" s="10">
        <v>999.9</v>
      </c>
      <c r="R1866" s="10" t="s">
        <v>614</v>
      </c>
      <c r="S1866" s="10" t="s">
        <v>585</v>
      </c>
      <c r="T1866" s="59">
        <v>0.3</v>
      </c>
      <c r="U1866" s="10">
        <v>299.97000000000003</v>
      </c>
    </row>
    <row r="1867" spans="1:21" x14ac:dyDescent="0.3">
      <c r="A1867" s="10" t="s">
        <v>29172</v>
      </c>
      <c r="B1867" s="61">
        <v>45070</v>
      </c>
      <c r="C1867" s="10" t="s">
        <v>20330</v>
      </c>
      <c r="D1867" s="10" t="s">
        <v>29171</v>
      </c>
      <c r="E1867" s="10" t="s">
        <v>629</v>
      </c>
      <c r="F1867" s="10" t="s">
        <v>628</v>
      </c>
      <c r="G1867" s="10" t="s">
        <v>601</v>
      </c>
      <c r="H1867" s="10" t="s">
        <v>590</v>
      </c>
      <c r="I1867" s="10" t="s">
        <v>635</v>
      </c>
      <c r="J1867" s="10" t="s">
        <v>29170</v>
      </c>
      <c r="K1867" s="10" t="s">
        <v>29169</v>
      </c>
      <c r="L1867" s="10">
        <v>1</v>
      </c>
      <c r="M1867" s="10">
        <v>909.88</v>
      </c>
      <c r="N1867" s="10">
        <v>909.88</v>
      </c>
      <c r="O1867" s="59">
        <v>0</v>
      </c>
      <c r="P1867" s="10">
        <v>0</v>
      </c>
      <c r="Q1867" s="10">
        <v>909.88</v>
      </c>
      <c r="R1867" s="10" t="s">
        <v>586</v>
      </c>
      <c r="S1867" s="10" t="s">
        <v>585</v>
      </c>
      <c r="T1867" s="59">
        <v>0.25</v>
      </c>
      <c r="U1867" s="10">
        <v>227.47</v>
      </c>
    </row>
    <row r="1868" spans="1:21" x14ac:dyDescent="0.3">
      <c r="A1868" s="10" t="s">
        <v>29168</v>
      </c>
      <c r="B1868" s="61">
        <v>45065</v>
      </c>
      <c r="C1868" s="10" t="s">
        <v>4533</v>
      </c>
      <c r="D1868" s="10" t="s">
        <v>29167</v>
      </c>
      <c r="E1868" s="10" t="s">
        <v>571</v>
      </c>
      <c r="F1868" s="10" t="s">
        <v>11</v>
      </c>
      <c r="G1868" s="10" t="s">
        <v>601</v>
      </c>
      <c r="H1868" s="10" t="s">
        <v>544</v>
      </c>
      <c r="I1868" s="10" t="s">
        <v>610</v>
      </c>
      <c r="J1868" s="10" t="s">
        <v>8461</v>
      </c>
      <c r="K1868" s="10" t="s">
        <v>29166</v>
      </c>
      <c r="L1868" s="10">
        <v>6</v>
      </c>
      <c r="M1868" s="10">
        <v>866.65</v>
      </c>
      <c r="N1868" s="10">
        <v>5199.8999999999996</v>
      </c>
      <c r="O1868" s="59">
        <v>0.05</v>
      </c>
      <c r="P1868" s="10">
        <v>260</v>
      </c>
      <c r="Q1868" s="10">
        <v>4939.8999999999996</v>
      </c>
      <c r="R1868" s="10" t="s">
        <v>565</v>
      </c>
      <c r="S1868" s="10" t="s">
        <v>564</v>
      </c>
      <c r="T1868" s="59">
        <v>0.25</v>
      </c>
      <c r="U1868" s="10">
        <v>1234.97</v>
      </c>
    </row>
    <row r="1869" spans="1:21" x14ac:dyDescent="0.3">
      <c r="A1869" s="10" t="s">
        <v>29165</v>
      </c>
      <c r="B1869" s="61">
        <v>45324</v>
      </c>
      <c r="C1869" s="10" t="s">
        <v>3807</v>
      </c>
      <c r="D1869" s="10" t="s">
        <v>29164</v>
      </c>
      <c r="E1869" s="10" t="s">
        <v>603</v>
      </c>
      <c r="F1869" s="10" t="s">
        <v>658</v>
      </c>
      <c r="G1869" s="10" t="s">
        <v>569</v>
      </c>
      <c r="H1869" s="10" t="s">
        <v>600</v>
      </c>
      <c r="I1869" s="10" t="s">
        <v>627</v>
      </c>
      <c r="J1869" s="10" t="s">
        <v>16476</v>
      </c>
      <c r="K1869" s="10" t="s">
        <v>29163</v>
      </c>
      <c r="L1869" s="10">
        <v>2</v>
      </c>
      <c r="M1869" s="10">
        <v>628.92999999999995</v>
      </c>
      <c r="N1869" s="10">
        <v>1257.8599999999999</v>
      </c>
      <c r="O1869" s="59">
        <v>0.2</v>
      </c>
      <c r="P1869" s="10">
        <v>251.57</v>
      </c>
      <c r="Q1869" s="10">
        <v>1006.29</v>
      </c>
      <c r="R1869" s="10" t="s">
        <v>586</v>
      </c>
      <c r="S1869" s="10" t="s">
        <v>596</v>
      </c>
      <c r="T1869" s="59">
        <v>0.3</v>
      </c>
      <c r="U1869" s="10">
        <v>301.89</v>
      </c>
    </row>
    <row r="1870" spans="1:21" x14ac:dyDescent="0.3">
      <c r="A1870" s="10" t="s">
        <v>29162</v>
      </c>
      <c r="B1870" s="61">
        <v>44968</v>
      </c>
      <c r="C1870" s="10" t="s">
        <v>5696</v>
      </c>
      <c r="D1870" s="10" t="s">
        <v>16094</v>
      </c>
      <c r="E1870" s="10" t="s">
        <v>571</v>
      </c>
      <c r="F1870" s="10" t="s">
        <v>685</v>
      </c>
      <c r="G1870" s="10" t="s">
        <v>601</v>
      </c>
      <c r="H1870" s="10" t="s">
        <v>590</v>
      </c>
      <c r="I1870" s="10" t="s">
        <v>589</v>
      </c>
      <c r="J1870" s="10" t="s">
        <v>10399</v>
      </c>
      <c r="K1870" s="10" t="s">
        <v>29161</v>
      </c>
      <c r="L1870" s="10">
        <v>10</v>
      </c>
      <c r="M1870" s="10">
        <v>664.64</v>
      </c>
      <c r="N1870" s="10">
        <v>6646.4</v>
      </c>
      <c r="O1870" s="59">
        <v>0.1</v>
      </c>
      <c r="P1870" s="10">
        <v>664.64</v>
      </c>
      <c r="Q1870" s="10">
        <v>5981.76</v>
      </c>
      <c r="R1870" s="10" t="s">
        <v>614</v>
      </c>
      <c r="S1870" s="10" t="s">
        <v>596</v>
      </c>
      <c r="T1870" s="59">
        <v>0.15</v>
      </c>
      <c r="U1870" s="10">
        <v>897.26</v>
      </c>
    </row>
    <row r="1871" spans="1:21" x14ac:dyDescent="0.3">
      <c r="A1871" s="10" t="s">
        <v>29160</v>
      </c>
      <c r="B1871" s="61">
        <v>45037</v>
      </c>
      <c r="C1871" s="10" t="s">
        <v>4171</v>
      </c>
      <c r="D1871" s="10" t="s">
        <v>29159</v>
      </c>
      <c r="E1871" s="10" t="s">
        <v>592</v>
      </c>
      <c r="F1871" s="10" t="s">
        <v>18</v>
      </c>
      <c r="G1871" s="10" t="s">
        <v>601</v>
      </c>
      <c r="H1871" s="10" t="s">
        <v>579</v>
      </c>
      <c r="I1871" s="10" t="s">
        <v>711</v>
      </c>
      <c r="J1871" s="10" t="s">
        <v>7756</v>
      </c>
      <c r="K1871" s="10" t="s">
        <v>1394</v>
      </c>
      <c r="L1871" s="10">
        <v>6</v>
      </c>
      <c r="M1871" s="10">
        <v>771.51</v>
      </c>
      <c r="N1871" s="10">
        <v>4629.0600000000004</v>
      </c>
      <c r="O1871" s="59">
        <v>0</v>
      </c>
      <c r="P1871" s="10">
        <v>0</v>
      </c>
      <c r="Q1871" s="10">
        <v>4629.0600000000004</v>
      </c>
      <c r="R1871" s="10" t="s">
        <v>565</v>
      </c>
      <c r="S1871" s="10" t="s">
        <v>607</v>
      </c>
      <c r="T1871" s="59">
        <v>0.3</v>
      </c>
      <c r="U1871" s="10">
        <v>1388.72</v>
      </c>
    </row>
    <row r="1872" spans="1:21" x14ac:dyDescent="0.3">
      <c r="A1872" s="10" t="s">
        <v>29158</v>
      </c>
      <c r="B1872" s="61">
        <v>45150</v>
      </c>
      <c r="C1872" s="10" t="s">
        <v>29157</v>
      </c>
      <c r="D1872" s="10" t="s">
        <v>29156</v>
      </c>
      <c r="E1872" s="10" t="s">
        <v>581</v>
      </c>
      <c r="F1872" s="10" t="s">
        <v>83</v>
      </c>
      <c r="G1872" s="10" t="s">
        <v>601</v>
      </c>
      <c r="H1872" s="10" t="s">
        <v>600</v>
      </c>
      <c r="I1872" s="10" t="s">
        <v>627</v>
      </c>
      <c r="J1872" s="10" t="s">
        <v>29155</v>
      </c>
      <c r="K1872" s="10" t="s">
        <v>29154</v>
      </c>
      <c r="L1872" s="10">
        <v>4</v>
      </c>
      <c r="M1872" s="10">
        <v>844.13</v>
      </c>
      <c r="N1872" s="10">
        <v>3376.52</v>
      </c>
      <c r="O1872" s="59">
        <v>0.05</v>
      </c>
      <c r="P1872" s="10">
        <v>168.83</v>
      </c>
      <c r="Q1872" s="10">
        <v>3207.69</v>
      </c>
      <c r="R1872" s="10" t="s">
        <v>565</v>
      </c>
      <c r="S1872" s="10" t="s">
        <v>564</v>
      </c>
      <c r="T1872" s="59">
        <v>0.3</v>
      </c>
      <c r="U1872" s="10">
        <v>962.31</v>
      </c>
    </row>
    <row r="1873" spans="1:21" x14ac:dyDescent="0.3">
      <c r="A1873" s="10" t="s">
        <v>29153</v>
      </c>
      <c r="B1873" s="61">
        <v>45375</v>
      </c>
      <c r="C1873" s="10" t="s">
        <v>4772</v>
      </c>
      <c r="D1873" s="10" t="s">
        <v>23230</v>
      </c>
      <c r="E1873" s="10" t="s">
        <v>603</v>
      </c>
      <c r="F1873" s="10" t="s">
        <v>636</v>
      </c>
      <c r="G1873" s="10" t="s">
        <v>601</v>
      </c>
      <c r="H1873" s="10" t="s">
        <v>600</v>
      </c>
      <c r="I1873" s="10" t="s">
        <v>627</v>
      </c>
      <c r="J1873" s="10" t="s">
        <v>29152</v>
      </c>
      <c r="K1873" s="10" t="s">
        <v>19630</v>
      </c>
      <c r="L1873" s="10">
        <v>7</v>
      </c>
      <c r="M1873" s="10">
        <v>816.34</v>
      </c>
      <c r="N1873" s="10">
        <v>5714.38</v>
      </c>
      <c r="O1873" s="59">
        <v>0.1</v>
      </c>
      <c r="P1873" s="10">
        <v>571.44000000000005</v>
      </c>
      <c r="Q1873" s="10">
        <v>5142.9399999999996</v>
      </c>
      <c r="R1873" s="10" t="s">
        <v>614</v>
      </c>
      <c r="S1873" s="10" t="s">
        <v>564</v>
      </c>
      <c r="T1873" s="59">
        <v>0.3</v>
      </c>
      <c r="U1873" s="10">
        <v>1542.88</v>
      </c>
    </row>
    <row r="1874" spans="1:21" x14ac:dyDescent="0.3">
      <c r="A1874" s="10" t="s">
        <v>29151</v>
      </c>
      <c r="B1874" s="61">
        <v>44965</v>
      </c>
      <c r="C1874" s="10" t="s">
        <v>20029</v>
      </c>
      <c r="D1874" s="10" t="s">
        <v>1182</v>
      </c>
      <c r="E1874" s="10" t="s">
        <v>592</v>
      </c>
      <c r="F1874" s="10" t="s">
        <v>18</v>
      </c>
      <c r="G1874" s="10" t="s">
        <v>601</v>
      </c>
      <c r="H1874" s="10" t="s">
        <v>590</v>
      </c>
      <c r="I1874" s="10" t="s">
        <v>635</v>
      </c>
      <c r="J1874" s="10" t="s">
        <v>29150</v>
      </c>
      <c r="K1874" s="10" t="s">
        <v>11815</v>
      </c>
      <c r="L1874" s="10">
        <v>6</v>
      </c>
      <c r="M1874" s="10">
        <v>602.65</v>
      </c>
      <c r="N1874" s="10">
        <v>3615.9</v>
      </c>
      <c r="O1874" s="59">
        <v>0.2</v>
      </c>
      <c r="P1874" s="10">
        <v>723.18</v>
      </c>
      <c r="Q1874" s="10">
        <v>2892.72</v>
      </c>
      <c r="R1874" s="10" t="s">
        <v>614</v>
      </c>
      <c r="S1874" s="10" t="s">
        <v>585</v>
      </c>
      <c r="T1874" s="59">
        <v>0.3</v>
      </c>
      <c r="U1874" s="10">
        <v>867.82</v>
      </c>
    </row>
    <row r="1875" spans="1:21" x14ac:dyDescent="0.3">
      <c r="A1875" s="10" t="s">
        <v>29149</v>
      </c>
      <c r="B1875" s="61">
        <v>45133</v>
      </c>
      <c r="C1875" s="10" t="s">
        <v>3391</v>
      </c>
      <c r="D1875" s="10" t="s">
        <v>29148</v>
      </c>
      <c r="E1875" s="10" t="s">
        <v>571</v>
      </c>
      <c r="F1875" s="10" t="s">
        <v>570</v>
      </c>
      <c r="G1875" s="10" t="s">
        <v>601</v>
      </c>
      <c r="H1875" s="10" t="s">
        <v>544</v>
      </c>
      <c r="I1875" s="10" t="s">
        <v>10</v>
      </c>
      <c r="J1875" s="10" t="s">
        <v>21864</v>
      </c>
      <c r="K1875" s="10" t="s">
        <v>10611</v>
      </c>
      <c r="L1875" s="10">
        <v>4</v>
      </c>
      <c r="M1875" s="10">
        <v>974.14</v>
      </c>
      <c r="N1875" s="10">
        <v>3896.56</v>
      </c>
      <c r="O1875" s="59">
        <v>0.2</v>
      </c>
      <c r="P1875" s="10">
        <v>779.31</v>
      </c>
      <c r="Q1875" s="10">
        <v>3117.25</v>
      </c>
      <c r="R1875" s="10" t="s">
        <v>586</v>
      </c>
      <c r="S1875" s="10" t="s">
        <v>607</v>
      </c>
      <c r="T1875" s="59">
        <v>0.3</v>
      </c>
      <c r="U1875" s="10">
        <v>935.17</v>
      </c>
    </row>
    <row r="1876" spans="1:21" x14ac:dyDescent="0.3">
      <c r="A1876" s="10" t="s">
        <v>29147</v>
      </c>
      <c r="B1876" s="61">
        <v>45030</v>
      </c>
      <c r="C1876" s="10" t="s">
        <v>23874</v>
      </c>
      <c r="D1876" s="10" t="s">
        <v>16130</v>
      </c>
      <c r="E1876" s="10" t="s">
        <v>629</v>
      </c>
      <c r="F1876" s="10" t="s">
        <v>759</v>
      </c>
      <c r="G1876" s="10" t="s">
        <v>601</v>
      </c>
      <c r="H1876" s="10" t="s">
        <v>579</v>
      </c>
      <c r="I1876" s="10" t="s">
        <v>711</v>
      </c>
      <c r="J1876" s="10" t="s">
        <v>29146</v>
      </c>
      <c r="K1876" s="10" t="s">
        <v>29145</v>
      </c>
      <c r="L1876" s="10">
        <v>1</v>
      </c>
      <c r="M1876" s="10">
        <v>502.5</v>
      </c>
      <c r="N1876" s="10">
        <v>502.5</v>
      </c>
      <c r="O1876" s="59">
        <v>0.2</v>
      </c>
      <c r="P1876" s="10">
        <v>100.5</v>
      </c>
      <c r="Q1876" s="10">
        <v>402</v>
      </c>
      <c r="R1876" s="10" t="s">
        <v>586</v>
      </c>
      <c r="S1876" s="10" t="s">
        <v>596</v>
      </c>
      <c r="T1876" s="59">
        <v>0.15</v>
      </c>
      <c r="U1876" s="10">
        <v>60.3</v>
      </c>
    </row>
    <row r="1877" spans="1:21" x14ac:dyDescent="0.3">
      <c r="A1877" s="10" t="s">
        <v>29144</v>
      </c>
      <c r="B1877" s="61">
        <v>45119</v>
      </c>
      <c r="C1877" s="10" t="s">
        <v>5918</v>
      </c>
      <c r="D1877" s="10" t="s">
        <v>20785</v>
      </c>
      <c r="E1877" s="10" t="s">
        <v>592</v>
      </c>
      <c r="F1877" s="10" t="s">
        <v>591</v>
      </c>
      <c r="G1877" s="10" t="s">
        <v>569</v>
      </c>
      <c r="H1877" s="10" t="s">
        <v>600</v>
      </c>
      <c r="I1877" s="10" t="s">
        <v>627</v>
      </c>
      <c r="J1877" s="10" t="s">
        <v>29143</v>
      </c>
      <c r="K1877" s="10" t="s">
        <v>29142</v>
      </c>
      <c r="L1877" s="10">
        <v>1</v>
      </c>
      <c r="M1877" s="10">
        <v>998.36</v>
      </c>
      <c r="N1877" s="10">
        <v>998.36</v>
      </c>
      <c r="O1877" s="59">
        <v>0.05</v>
      </c>
      <c r="P1877" s="10">
        <v>49.92</v>
      </c>
      <c r="Q1877" s="10">
        <v>948.44</v>
      </c>
      <c r="R1877" s="10" t="s">
        <v>575</v>
      </c>
      <c r="S1877" s="10" t="s">
        <v>607</v>
      </c>
      <c r="T1877" s="59">
        <v>0.3</v>
      </c>
      <c r="U1877" s="10">
        <v>284.52999999999997</v>
      </c>
    </row>
    <row r="1878" spans="1:21" x14ac:dyDescent="0.3">
      <c r="A1878" s="10" t="s">
        <v>29141</v>
      </c>
      <c r="B1878" s="61">
        <v>44997</v>
      </c>
      <c r="C1878" s="10" t="s">
        <v>26224</v>
      </c>
      <c r="D1878" s="10" t="s">
        <v>29140</v>
      </c>
      <c r="E1878" s="10" t="s">
        <v>629</v>
      </c>
      <c r="F1878" s="10" t="s">
        <v>759</v>
      </c>
      <c r="G1878" s="10" t="s">
        <v>569</v>
      </c>
      <c r="H1878" s="10" t="s">
        <v>590</v>
      </c>
      <c r="I1878" s="10" t="s">
        <v>635</v>
      </c>
      <c r="J1878" s="10" t="s">
        <v>29139</v>
      </c>
      <c r="K1878" s="10" t="s">
        <v>11400</v>
      </c>
      <c r="L1878" s="10">
        <v>2</v>
      </c>
      <c r="M1878" s="10">
        <v>324.67</v>
      </c>
      <c r="N1878" s="10">
        <v>649.34</v>
      </c>
      <c r="O1878" s="59">
        <v>0</v>
      </c>
      <c r="P1878" s="10">
        <v>0</v>
      </c>
      <c r="Q1878" s="10">
        <v>649.34</v>
      </c>
      <c r="R1878" s="10" t="s">
        <v>586</v>
      </c>
      <c r="S1878" s="10" t="s">
        <v>596</v>
      </c>
      <c r="T1878" s="59">
        <v>0.25</v>
      </c>
      <c r="U1878" s="10">
        <v>162.34</v>
      </c>
    </row>
    <row r="1879" spans="1:21" x14ac:dyDescent="0.3">
      <c r="A1879" s="10" t="s">
        <v>29138</v>
      </c>
      <c r="B1879" s="61">
        <v>45131</v>
      </c>
      <c r="C1879" s="10" t="s">
        <v>29137</v>
      </c>
      <c r="D1879" s="10" t="s">
        <v>29136</v>
      </c>
      <c r="E1879" s="10" t="s">
        <v>603</v>
      </c>
      <c r="F1879" s="10" t="s">
        <v>658</v>
      </c>
      <c r="G1879" s="10" t="s">
        <v>569</v>
      </c>
      <c r="H1879" s="10" t="s">
        <v>590</v>
      </c>
      <c r="I1879" s="10" t="s">
        <v>748</v>
      </c>
      <c r="J1879" s="10" t="s">
        <v>29135</v>
      </c>
      <c r="K1879" s="10" t="s">
        <v>22569</v>
      </c>
      <c r="L1879" s="10">
        <v>8</v>
      </c>
      <c r="M1879" s="10">
        <v>149.12</v>
      </c>
      <c r="N1879" s="10">
        <v>1192.96</v>
      </c>
      <c r="O1879" s="59">
        <v>0.05</v>
      </c>
      <c r="P1879" s="10">
        <v>59.65</v>
      </c>
      <c r="Q1879" s="10">
        <v>1133.31</v>
      </c>
      <c r="R1879" s="10" t="s">
        <v>575</v>
      </c>
      <c r="S1879" s="10" t="s">
        <v>607</v>
      </c>
      <c r="T1879" s="59">
        <v>0.3</v>
      </c>
      <c r="U1879" s="10">
        <v>339.99</v>
      </c>
    </row>
    <row r="1880" spans="1:21" x14ac:dyDescent="0.3">
      <c r="A1880" s="10" t="s">
        <v>29134</v>
      </c>
      <c r="B1880" s="61">
        <v>44946</v>
      </c>
      <c r="C1880" s="10" t="s">
        <v>29133</v>
      </c>
      <c r="D1880" s="10" t="s">
        <v>29132</v>
      </c>
      <c r="E1880" s="10" t="s">
        <v>629</v>
      </c>
      <c r="F1880" s="10" t="s">
        <v>790</v>
      </c>
      <c r="G1880" s="10" t="s">
        <v>569</v>
      </c>
      <c r="H1880" s="10" t="s">
        <v>600</v>
      </c>
      <c r="I1880" s="10" t="s">
        <v>664</v>
      </c>
      <c r="J1880" s="10" t="s">
        <v>7021</v>
      </c>
      <c r="K1880" s="10" t="s">
        <v>12130</v>
      </c>
      <c r="L1880" s="10">
        <v>10</v>
      </c>
      <c r="M1880" s="10">
        <v>745.35</v>
      </c>
      <c r="N1880" s="10">
        <v>7453.5</v>
      </c>
      <c r="O1880" s="59">
        <v>0</v>
      </c>
      <c r="P1880" s="10">
        <v>0</v>
      </c>
      <c r="Q1880" s="10">
        <v>7453.5</v>
      </c>
      <c r="R1880" s="10" t="s">
        <v>565</v>
      </c>
      <c r="S1880" s="10" t="s">
        <v>607</v>
      </c>
      <c r="T1880" s="59">
        <v>0.25</v>
      </c>
      <c r="U1880" s="10">
        <v>1863.38</v>
      </c>
    </row>
    <row r="1881" spans="1:21" x14ac:dyDescent="0.3">
      <c r="A1881" s="10" t="s">
        <v>29131</v>
      </c>
      <c r="B1881" s="61">
        <v>45166</v>
      </c>
      <c r="C1881" s="10" t="s">
        <v>29130</v>
      </c>
      <c r="D1881" s="10" t="s">
        <v>9564</v>
      </c>
      <c r="E1881" s="10" t="s">
        <v>629</v>
      </c>
      <c r="F1881" s="10" t="s">
        <v>759</v>
      </c>
      <c r="G1881" s="10" t="s">
        <v>569</v>
      </c>
      <c r="H1881" s="10" t="s">
        <v>590</v>
      </c>
      <c r="I1881" s="10" t="s">
        <v>748</v>
      </c>
      <c r="J1881" s="10" t="s">
        <v>2869</v>
      </c>
      <c r="K1881" s="10" t="s">
        <v>28375</v>
      </c>
      <c r="L1881" s="10">
        <v>5</v>
      </c>
      <c r="M1881" s="10">
        <v>978.08</v>
      </c>
      <c r="N1881" s="10">
        <v>4890.3999999999996</v>
      </c>
      <c r="O1881" s="59">
        <v>0</v>
      </c>
      <c r="P1881" s="10">
        <v>0</v>
      </c>
      <c r="Q1881" s="10">
        <v>4890.3999999999996</v>
      </c>
      <c r="R1881" s="10" t="s">
        <v>586</v>
      </c>
      <c r="S1881" s="10" t="s">
        <v>596</v>
      </c>
      <c r="T1881" s="59">
        <v>0.25</v>
      </c>
      <c r="U1881" s="10">
        <v>1222.5999999999999</v>
      </c>
    </row>
    <row r="1882" spans="1:21" x14ac:dyDescent="0.3">
      <c r="A1882" s="10" t="s">
        <v>29129</v>
      </c>
      <c r="B1882" s="61">
        <v>45245</v>
      </c>
      <c r="C1882" s="10" t="s">
        <v>10571</v>
      </c>
      <c r="D1882" s="10" t="s">
        <v>29128</v>
      </c>
      <c r="E1882" s="10" t="s">
        <v>603</v>
      </c>
      <c r="F1882" s="10" t="s">
        <v>602</v>
      </c>
      <c r="G1882" s="10" t="s">
        <v>601</v>
      </c>
      <c r="H1882" s="10" t="s">
        <v>590</v>
      </c>
      <c r="I1882" s="10" t="s">
        <v>589</v>
      </c>
      <c r="J1882" s="10" t="s">
        <v>29127</v>
      </c>
      <c r="K1882" s="10" t="s">
        <v>6409</v>
      </c>
      <c r="L1882" s="10">
        <v>4</v>
      </c>
      <c r="M1882" s="10">
        <v>831.96</v>
      </c>
      <c r="N1882" s="10">
        <v>3327.84</v>
      </c>
      <c r="O1882" s="59">
        <v>0</v>
      </c>
      <c r="P1882" s="10">
        <v>0</v>
      </c>
      <c r="Q1882" s="10">
        <v>3327.84</v>
      </c>
      <c r="R1882" s="10" t="s">
        <v>614</v>
      </c>
      <c r="S1882" s="10" t="s">
        <v>596</v>
      </c>
      <c r="T1882" s="59">
        <v>0.3</v>
      </c>
      <c r="U1882" s="10">
        <v>998.35</v>
      </c>
    </row>
    <row r="1883" spans="1:21" x14ac:dyDescent="0.3">
      <c r="A1883" s="10" t="s">
        <v>29126</v>
      </c>
      <c r="B1883" s="61">
        <v>45025</v>
      </c>
      <c r="C1883" s="10" t="s">
        <v>23841</v>
      </c>
      <c r="D1883" s="10" t="s">
        <v>5122</v>
      </c>
      <c r="E1883" s="10" t="s">
        <v>629</v>
      </c>
      <c r="F1883" s="10" t="s">
        <v>790</v>
      </c>
      <c r="G1883" s="10" t="s">
        <v>569</v>
      </c>
      <c r="H1883" s="10" t="s">
        <v>600</v>
      </c>
      <c r="I1883" s="10" t="s">
        <v>627</v>
      </c>
      <c r="J1883" s="10" t="s">
        <v>29125</v>
      </c>
      <c r="K1883" s="10" t="s">
        <v>29124</v>
      </c>
      <c r="L1883" s="10">
        <v>5</v>
      </c>
      <c r="M1883" s="10">
        <v>790.97</v>
      </c>
      <c r="N1883" s="10">
        <v>3954.85</v>
      </c>
      <c r="O1883" s="59">
        <v>0.1</v>
      </c>
      <c r="P1883" s="10">
        <v>395.49</v>
      </c>
      <c r="Q1883" s="10">
        <v>3559.36</v>
      </c>
      <c r="R1883" s="10" t="s">
        <v>614</v>
      </c>
      <c r="S1883" s="10" t="s">
        <v>607</v>
      </c>
      <c r="T1883" s="59">
        <v>0.3</v>
      </c>
      <c r="U1883" s="10">
        <v>1067.81</v>
      </c>
    </row>
    <row r="1884" spans="1:21" x14ac:dyDescent="0.3">
      <c r="A1884" s="10" t="s">
        <v>29123</v>
      </c>
      <c r="B1884" s="61">
        <v>45196</v>
      </c>
      <c r="C1884" s="10" t="s">
        <v>2991</v>
      </c>
      <c r="D1884" s="10" t="s">
        <v>8127</v>
      </c>
      <c r="E1884" s="10" t="s">
        <v>581</v>
      </c>
      <c r="F1884" s="10" t="s">
        <v>83</v>
      </c>
      <c r="G1884" s="10" t="s">
        <v>569</v>
      </c>
      <c r="H1884" s="10" t="s">
        <v>544</v>
      </c>
      <c r="I1884" s="10" t="s">
        <v>568</v>
      </c>
      <c r="J1884" s="10" t="s">
        <v>29122</v>
      </c>
      <c r="K1884" s="10" t="s">
        <v>2204</v>
      </c>
      <c r="L1884" s="10">
        <v>7</v>
      </c>
      <c r="M1884" s="10">
        <v>269.48</v>
      </c>
      <c r="N1884" s="10">
        <v>1886.36</v>
      </c>
      <c r="O1884" s="59">
        <v>0.05</v>
      </c>
      <c r="P1884" s="10">
        <v>94.32</v>
      </c>
      <c r="Q1884" s="10">
        <v>1792.04</v>
      </c>
      <c r="R1884" s="10" t="s">
        <v>575</v>
      </c>
      <c r="S1884" s="10" t="s">
        <v>596</v>
      </c>
      <c r="T1884" s="59">
        <v>0.3</v>
      </c>
      <c r="U1884" s="10">
        <v>537.61</v>
      </c>
    </row>
    <row r="1885" spans="1:21" x14ac:dyDescent="0.3">
      <c r="A1885" s="10" t="s">
        <v>29121</v>
      </c>
      <c r="B1885" s="61">
        <v>44985</v>
      </c>
      <c r="C1885" s="10" t="s">
        <v>29120</v>
      </c>
      <c r="D1885" s="10" t="s">
        <v>12566</v>
      </c>
      <c r="E1885" s="10" t="s">
        <v>629</v>
      </c>
      <c r="F1885" s="10" t="s">
        <v>759</v>
      </c>
      <c r="G1885" s="10" t="s">
        <v>569</v>
      </c>
      <c r="H1885" s="10" t="s">
        <v>544</v>
      </c>
      <c r="I1885" s="10" t="s">
        <v>10</v>
      </c>
      <c r="J1885" s="10" t="s">
        <v>22487</v>
      </c>
      <c r="K1885" s="10" t="s">
        <v>29119</v>
      </c>
      <c r="L1885" s="10">
        <v>8</v>
      </c>
      <c r="M1885" s="10">
        <v>802.96</v>
      </c>
      <c r="N1885" s="10">
        <v>6423.68</v>
      </c>
      <c r="O1885" s="59">
        <v>0.1</v>
      </c>
      <c r="P1885" s="10">
        <v>642.37</v>
      </c>
      <c r="Q1885" s="10">
        <v>5781.31</v>
      </c>
      <c r="R1885" s="10" t="s">
        <v>565</v>
      </c>
      <c r="S1885" s="10" t="s">
        <v>585</v>
      </c>
      <c r="T1885" s="59">
        <v>0.25</v>
      </c>
      <c r="U1885" s="10">
        <v>1445.33</v>
      </c>
    </row>
    <row r="1886" spans="1:21" x14ac:dyDescent="0.3">
      <c r="A1886" s="10" t="s">
        <v>29118</v>
      </c>
      <c r="B1886" s="61">
        <v>45171</v>
      </c>
      <c r="C1886" s="10" t="s">
        <v>9055</v>
      </c>
      <c r="D1886" s="10" t="s">
        <v>29117</v>
      </c>
      <c r="E1886" s="10" t="s">
        <v>629</v>
      </c>
      <c r="F1886" s="10" t="s">
        <v>628</v>
      </c>
      <c r="G1886" s="10" t="s">
        <v>601</v>
      </c>
      <c r="H1886" s="10" t="s">
        <v>600</v>
      </c>
      <c r="I1886" s="10" t="s">
        <v>599</v>
      </c>
      <c r="J1886" s="10" t="s">
        <v>14532</v>
      </c>
      <c r="K1886" s="10" t="s">
        <v>11523</v>
      </c>
      <c r="L1886" s="10">
        <v>6</v>
      </c>
      <c r="M1886" s="10">
        <v>357.92</v>
      </c>
      <c r="N1886" s="10">
        <v>2147.52</v>
      </c>
      <c r="O1886" s="59">
        <v>0.1</v>
      </c>
      <c r="P1886" s="10">
        <v>214.75</v>
      </c>
      <c r="Q1886" s="10">
        <v>1932.77</v>
      </c>
      <c r="R1886" s="10" t="s">
        <v>614</v>
      </c>
      <c r="S1886" s="10" t="s">
        <v>564</v>
      </c>
      <c r="T1886" s="59">
        <v>0.3</v>
      </c>
      <c r="U1886" s="10">
        <v>579.83000000000004</v>
      </c>
    </row>
    <row r="1887" spans="1:21" x14ac:dyDescent="0.3">
      <c r="A1887" s="10" t="s">
        <v>29116</v>
      </c>
      <c r="B1887" s="61">
        <v>45264</v>
      </c>
      <c r="C1887" s="10" t="s">
        <v>20570</v>
      </c>
      <c r="D1887" s="10" t="s">
        <v>24226</v>
      </c>
      <c r="E1887" s="10" t="s">
        <v>581</v>
      </c>
      <c r="F1887" s="10" t="s">
        <v>83</v>
      </c>
      <c r="G1887" s="10" t="s">
        <v>569</v>
      </c>
      <c r="H1887" s="10" t="s">
        <v>544</v>
      </c>
      <c r="I1887" s="10" t="s">
        <v>568</v>
      </c>
      <c r="J1887" s="10" t="s">
        <v>29115</v>
      </c>
      <c r="K1887" s="10" t="s">
        <v>19407</v>
      </c>
      <c r="L1887" s="10">
        <v>2</v>
      </c>
      <c r="M1887" s="10">
        <v>224.76</v>
      </c>
      <c r="N1887" s="10">
        <v>449.52</v>
      </c>
      <c r="O1887" s="59">
        <v>0.2</v>
      </c>
      <c r="P1887" s="10">
        <v>89.9</v>
      </c>
      <c r="Q1887" s="10">
        <v>359.62</v>
      </c>
      <c r="R1887" s="10" t="s">
        <v>565</v>
      </c>
      <c r="S1887" s="10" t="s">
        <v>564</v>
      </c>
      <c r="T1887" s="59">
        <v>0.25</v>
      </c>
      <c r="U1887" s="10">
        <v>89.91</v>
      </c>
    </row>
    <row r="1888" spans="1:21" x14ac:dyDescent="0.3">
      <c r="A1888" s="10" t="s">
        <v>29114</v>
      </c>
      <c r="B1888" s="61">
        <v>45126</v>
      </c>
      <c r="C1888" s="10" t="s">
        <v>6055</v>
      </c>
      <c r="D1888" s="10" t="s">
        <v>29113</v>
      </c>
      <c r="E1888" s="10" t="s">
        <v>571</v>
      </c>
      <c r="F1888" s="10" t="s">
        <v>570</v>
      </c>
      <c r="G1888" s="10" t="s">
        <v>601</v>
      </c>
      <c r="H1888" s="10" t="s">
        <v>579</v>
      </c>
      <c r="I1888" s="10" t="s">
        <v>722</v>
      </c>
      <c r="J1888" s="10" t="s">
        <v>859</v>
      </c>
      <c r="K1888" s="10" t="s">
        <v>3794</v>
      </c>
      <c r="L1888" s="10">
        <v>4</v>
      </c>
      <c r="M1888" s="10">
        <v>158.54</v>
      </c>
      <c r="N1888" s="10">
        <v>634.16</v>
      </c>
      <c r="O1888" s="59">
        <v>0.2</v>
      </c>
      <c r="P1888" s="10">
        <v>126.83</v>
      </c>
      <c r="Q1888" s="10">
        <v>507.33</v>
      </c>
      <c r="R1888" s="10" t="s">
        <v>586</v>
      </c>
      <c r="S1888" s="10" t="s">
        <v>585</v>
      </c>
      <c r="T1888" s="59">
        <v>0.15</v>
      </c>
      <c r="U1888" s="10">
        <v>76.099999999999994</v>
      </c>
    </row>
    <row r="1889" spans="1:21" x14ac:dyDescent="0.3">
      <c r="A1889" s="10" t="s">
        <v>29112</v>
      </c>
      <c r="B1889" s="61">
        <v>45292</v>
      </c>
      <c r="C1889" s="10" t="s">
        <v>4538</v>
      </c>
      <c r="D1889" s="10" t="s">
        <v>11017</v>
      </c>
      <c r="E1889" s="10" t="s">
        <v>592</v>
      </c>
      <c r="F1889" s="10" t="s">
        <v>652</v>
      </c>
      <c r="G1889" s="10" t="s">
        <v>569</v>
      </c>
      <c r="H1889" s="10" t="s">
        <v>590</v>
      </c>
      <c r="I1889" s="10" t="s">
        <v>589</v>
      </c>
      <c r="J1889" s="10" t="s">
        <v>29111</v>
      </c>
      <c r="K1889" s="10" t="s">
        <v>5753</v>
      </c>
      <c r="L1889" s="10">
        <v>9</v>
      </c>
      <c r="M1889" s="10">
        <v>310.83999999999997</v>
      </c>
      <c r="N1889" s="10">
        <v>2797.56</v>
      </c>
      <c r="O1889" s="59">
        <v>0.2</v>
      </c>
      <c r="P1889" s="10">
        <v>559.51</v>
      </c>
      <c r="Q1889" s="10">
        <v>2238.0500000000002</v>
      </c>
      <c r="R1889" s="10" t="s">
        <v>575</v>
      </c>
      <c r="S1889" s="10" t="s">
        <v>564</v>
      </c>
      <c r="T1889" s="59">
        <v>0.15</v>
      </c>
      <c r="U1889" s="10">
        <v>335.71</v>
      </c>
    </row>
    <row r="1890" spans="1:21" x14ac:dyDescent="0.3">
      <c r="A1890" s="10" t="s">
        <v>29110</v>
      </c>
      <c r="B1890" s="61">
        <v>45069</v>
      </c>
      <c r="C1890" s="10" t="s">
        <v>21356</v>
      </c>
      <c r="D1890" s="10" t="s">
        <v>28754</v>
      </c>
      <c r="E1890" s="10" t="s">
        <v>571</v>
      </c>
      <c r="F1890" s="10" t="s">
        <v>570</v>
      </c>
      <c r="G1890" s="10" t="s">
        <v>569</v>
      </c>
      <c r="H1890" s="10" t="s">
        <v>600</v>
      </c>
      <c r="I1890" s="10" t="s">
        <v>627</v>
      </c>
      <c r="J1890" s="10" t="s">
        <v>29109</v>
      </c>
      <c r="K1890" s="10" t="s">
        <v>29108</v>
      </c>
      <c r="L1890" s="10">
        <v>3</v>
      </c>
      <c r="M1890" s="10">
        <v>995.88</v>
      </c>
      <c r="N1890" s="10">
        <v>2987.64</v>
      </c>
      <c r="O1890" s="59">
        <v>0.2</v>
      </c>
      <c r="P1890" s="10">
        <v>597.53</v>
      </c>
      <c r="Q1890" s="10">
        <v>2390.11</v>
      </c>
      <c r="R1890" s="10" t="s">
        <v>565</v>
      </c>
      <c r="S1890" s="10" t="s">
        <v>585</v>
      </c>
      <c r="T1890" s="59">
        <v>0.3</v>
      </c>
      <c r="U1890" s="10">
        <v>717.03</v>
      </c>
    </row>
    <row r="1891" spans="1:21" x14ac:dyDescent="0.3">
      <c r="A1891" s="10" t="s">
        <v>29107</v>
      </c>
      <c r="B1891" s="61">
        <v>45064</v>
      </c>
      <c r="C1891" s="10" t="s">
        <v>11481</v>
      </c>
      <c r="D1891" s="10" t="s">
        <v>29106</v>
      </c>
      <c r="E1891" s="10" t="s">
        <v>581</v>
      </c>
      <c r="F1891" s="10" t="s">
        <v>83</v>
      </c>
      <c r="G1891" s="10" t="s">
        <v>569</v>
      </c>
      <c r="H1891" s="10" t="s">
        <v>544</v>
      </c>
      <c r="I1891" s="10" t="s">
        <v>610</v>
      </c>
      <c r="J1891" s="10" t="s">
        <v>29105</v>
      </c>
      <c r="K1891" s="10" t="s">
        <v>13834</v>
      </c>
      <c r="L1891" s="10">
        <v>1</v>
      </c>
      <c r="M1891" s="10">
        <v>874.79</v>
      </c>
      <c r="N1891" s="10">
        <v>874.79</v>
      </c>
      <c r="O1891" s="59">
        <v>0.1</v>
      </c>
      <c r="P1891" s="10">
        <v>87.48</v>
      </c>
      <c r="Q1891" s="10">
        <v>787.31</v>
      </c>
      <c r="R1891" s="10" t="s">
        <v>565</v>
      </c>
      <c r="S1891" s="10" t="s">
        <v>596</v>
      </c>
      <c r="T1891" s="59">
        <v>0.25</v>
      </c>
      <c r="U1891" s="10">
        <v>196.83</v>
      </c>
    </row>
    <row r="1892" spans="1:21" x14ac:dyDescent="0.3">
      <c r="A1892" s="10" t="s">
        <v>29104</v>
      </c>
      <c r="B1892" s="61">
        <v>45119</v>
      </c>
      <c r="C1892" s="10" t="s">
        <v>29103</v>
      </c>
      <c r="D1892" s="10" t="s">
        <v>19959</v>
      </c>
      <c r="E1892" s="10" t="s">
        <v>629</v>
      </c>
      <c r="F1892" s="10" t="s">
        <v>759</v>
      </c>
      <c r="G1892" s="10" t="s">
        <v>601</v>
      </c>
      <c r="H1892" s="10" t="s">
        <v>579</v>
      </c>
      <c r="I1892" s="10" t="s">
        <v>722</v>
      </c>
      <c r="J1892" s="10" t="s">
        <v>11732</v>
      </c>
      <c r="K1892" s="10" t="s">
        <v>29102</v>
      </c>
      <c r="L1892" s="10">
        <v>5</v>
      </c>
      <c r="M1892" s="10">
        <v>751.62</v>
      </c>
      <c r="N1892" s="10">
        <v>3758.1</v>
      </c>
      <c r="O1892" s="59">
        <v>0</v>
      </c>
      <c r="P1892" s="10">
        <v>0</v>
      </c>
      <c r="Q1892" s="10">
        <v>3758.1</v>
      </c>
      <c r="R1892" s="10" t="s">
        <v>614</v>
      </c>
      <c r="S1892" s="10" t="s">
        <v>564</v>
      </c>
      <c r="T1892" s="59">
        <v>0.15</v>
      </c>
      <c r="U1892" s="10">
        <v>563.71</v>
      </c>
    </row>
    <row r="1893" spans="1:21" x14ac:dyDescent="0.3">
      <c r="A1893" s="10" t="s">
        <v>29101</v>
      </c>
      <c r="B1893" s="61">
        <v>45162</v>
      </c>
      <c r="C1893" s="10" t="s">
        <v>20271</v>
      </c>
      <c r="D1893" s="10" t="s">
        <v>18272</v>
      </c>
      <c r="E1893" s="10" t="s">
        <v>629</v>
      </c>
      <c r="F1893" s="10" t="s">
        <v>790</v>
      </c>
      <c r="G1893" s="10" t="s">
        <v>569</v>
      </c>
      <c r="H1893" s="10" t="s">
        <v>590</v>
      </c>
      <c r="I1893" s="10" t="s">
        <v>589</v>
      </c>
      <c r="J1893" s="10" t="s">
        <v>11711</v>
      </c>
      <c r="K1893" s="10" t="s">
        <v>29100</v>
      </c>
      <c r="L1893" s="10">
        <v>1</v>
      </c>
      <c r="M1893" s="10">
        <v>577.4</v>
      </c>
      <c r="N1893" s="10">
        <v>577.4</v>
      </c>
      <c r="O1893" s="59">
        <v>0</v>
      </c>
      <c r="P1893" s="10">
        <v>0</v>
      </c>
      <c r="Q1893" s="10">
        <v>577.4</v>
      </c>
      <c r="R1893" s="10" t="s">
        <v>614</v>
      </c>
      <c r="S1893" s="10" t="s">
        <v>564</v>
      </c>
      <c r="T1893" s="59">
        <v>0.3</v>
      </c>
      <c r="U1893" s="10">
        <v>173.22</v>
      </c>
    </row>
    <row r="1894" spans="1:21" x14ac:dyDescent="0.3">
      <c r="A1894" s="10" t="s">
        <v>29099</v>
      </c>
      <c r="B1894" s="61">
        <v>45326</v>
      </c>
      <c r="C1894" s="10" t="s">
        <v>4064</v>
      </c>
      <c r="D1894" s="10" t="s">
        <v>29098</v>
      </c>
      <c r="E1894" s="10" t="s">
        <v>603</v>
      </c>
      <c r="F1894" s="10" t="s">
        <v>602</v>
      </c>
      <c r="G1894" s="10" t="s">
        <v>601</v>
      </c>
      <c r="H1894" s="10" t="s">
        <v>579</v>
      </c>
      <c r="I1894" s="10" t="s">
        <v>711</v>
      </c>
      <c r="J1894" s="10" t="s">
        <v>12395</v>
      </c>
      <c r="K1894" s="10" t="s">
        <v>9746</v>
      </c>
      <c r="L1894" s="10">
        <v>6</v>
      </c>
      <c r="M1894" s="10">
        <v>838</v>
      </c>
      <c r="N1894" s="10">
        <v>5028</v>
      </c>
      <c r="O1894" s="59">
        <v>0.05</v>
      </c>
      <c r="P1894" s="10">
        <v>251.4</v>
      </c>
      <c r="Q1894" s="10">
        <v>4776.6000000000004</v>
      </c>
      <c r="R1894" s="10" t="s">
        <v>565</v>
      </c>
      <c r="S1894" s="10" t="s">
        <v>564</v>
      </c>
      <c r="T1894" s="59">
        <v>0.3</v>
      </c>
      <c r="U1894" s="10">
        <v>1432.98</v>
      </c>
    </row>
    <row r="1895" spans="1:21" x14ac:dyDescent="0.3">
      <c r="A1895" s="10" t="s">
        <v>29097</v>
      </c>
      <c r="B1895" s="61">
        <v>45247</v>
      </c>
      <c r="C1895" s="10" t="s">
        <v>1981</v>
      </c>
      <c r="D1895" s="10" t="s">
        <v>3582</v>
      </c>
      <c r="E1895" s="10" t="s">
        <v>571</v>
      </c>
      <c r="F1895" s="10" t="s">
        <v>11</v>
      </c>
      <c r="G1895" s="10" t="s">
        <v>601</v>
      </c>
      <c r="H1895" s="10" t="s">
        <v>544</v>
      </c>
      <c r="I1895" s="10" t="s">
        <v>568</v>
      </c>
      <c r="J1895" s="10" t="s">
        <v>9062</v>
      </c>
      <c r="K1895" s="10" t="s">
        <v>7773</v>
      </c>
      <c r="L1895" s="10">
        <v>6</v>
      </c>
      <c r="M1895" s="10">
        <v>679.92</v>
      </c>
      <c r="N1895" s="10">
        <v>4079.52</v>
      </c>
      <c r="O1895" s="59">
        <v>0.1</v>
      </c>
      <c r="P1895" s="10">
        <v>407.95</v>
      </c>
      <c r="Q1895" s="10">
        <v>3671.57</v>
      </c>
      <c r="R1895" s="10" t="s">
        <v>614</v>
      </c>
      <c r="S1895" s="10" t="s">
        <v>585</v>
      </c>
      <c r="T1895" s="59">
        <v>0.3</v>
      </c>
      <c r="U1895" s="10">
        <v>1101.47</v>
      </c>
    </row>
    <row r="1896" spans="1:21" x14ac:dyDescent="0.3">
      <c r="A1896" s="10" t="s">
        <v>29096</v>
      </c>
      <c r="B1896" s="61">
        <v>45311</v>
      </c>
      <c r="C1896" s="10" t="s">
        <v>27932</v>
      </c>
      <c r="D1896" s="10" t="s">
        <v>11111</v>
      </c>
      <c r="E1896" s="10" t="s">
        <v>592</v>
      </c>
      <c r="F1896" s="10" t="s">
        <v>18</v>
      </c>
      <c r="G1896" s="10" t="s">
        <v>601</v>
      </c>
      <c r="H1896" s="10" t="s">
        <v>544</v>
      </c>
      <c r="I1896" s="10" t="s">
        <v>610</v>
      </c>
      <c r="J1896" s="10" t="s">
        <v>800</v>
      </c>
      <c r="K1896" s="10" t="s">
        <v>23620</v>
      </c>
      <c r="L1896" s="10">
        <v>8</v>
      </c>
      <c r="M1896" s="10">
        <v>311.55</v>
      </c>
      <c r="N1896" s="10">
        <v>2492.4</v>
      </c>
      <c r="O1896" s="59">
        <v>0.1</v>
      </c>
      <c r="P1896" s="10">
        <v>249.24</v>
      </c>
      <c r="Q1896" s="10">
        <v>2243.16</v>
      </c>
      <c r="R1896" s="10" t="s">
        <v>614</v>
      </c>
      <c r="S1896" s="10" t="s">
        <v>596</v>
      </c>
      <c r="T1896" s="59">
        <v>0.25</v>
      </c>
      <c r="U1896" s="10">
        <v>560.79</v>
      </c>
    </row>
    <row r="1897" spans="1:21" x14ac:dyDescent="0.3">
      <c r="A1897" s="10" t="s">
        <v>29095</v>
      </c>
      <c r="B1897" s="61">
        <v>45048</v>
      </c>
      <c r="C1897" s="10" t="s">
        <v>23746</v>
      </c>
      <c r="D1897" s="10" t="s">
        <v>21906</v>
      </c>
      <c r="E1897" s="10" t="s">
        <v>571</v>
      </c>
      <c r="F1897" s="10" t="s">
        <v>11</v>
      </c>
      <c r="G1897" s="10" t="s">
        <v>569</v>
      </c>
      <c r="H1897" s="10" t="s">
        <v>579</v>
      </c>
      <c r="I1897" s="10" t="s">
        <v>711</v>
      </c>
      <c r="J1897" s="10" t="s">
        <v>29094</v>
      </c>
      <c r="K1897" s="10" t="s">
        <v>29093</v>
      </c>
      <c r="L1897" s="10">
        <v>1</v>
      </c>
      <c r="M1897" s="10">
        <v>307.07</v>
      </c>
      <c r="N1897" s="10">
        <v>307.07</v>
      </c>
      <c r="O1897" s="59">
        <v>0.2</v>
      </c>
      <c r="P1897" s="10">
        <v>61.41</v>
      </c>
      <c r="Q1897" s="10">
        <v>245.66</v>
      </c>
      <c r="R1897" s="10" t="s">
        <v>565</v>
      </c>
      <c r="S1897" s="10" t="s">
        <v>607</v>
      </c>
      <c r="T1897" s="59">
        <v>0.15</v>
      </c>
      <c r="U1897" s="10">
        <v>36.85</v>
      </c>
    </row>
    <row r="1898" spans="1:21" x14ac:dyDescent="0.3">
      <c r="A1898" s="10" t="s">
        <v>29092</v>
      </c>
      <c r="B1898" s="61">
        <v>45142</v>
      </c>
      <c r="C1898" s="10" t="s">
        <v>6404</v>
      </c>
      <c r="D1898" s="10" t="s">
        <v>29091</v>
      </c>
      <c r="E1898" s="10" t="s">
        <v>603</v>
      </c>
      <c r="F1898" s="10" t="s">
        <v>658</v>
      </c>
      <c r="G1898" s="10" t="s">
        <v>601</v>
      </c>
      <c r="H1898" s="10" t="s">
        <v>590</v>
      </c>
      <c r="I1898" s="10" t="s">
        <v>635</v>
      </c>
      <c r="J1898" s="10" t="s">
        <v>29090</v>
      </c>
      <c r="K1898" s="10" t="s">
        <v>29089</v>
      </c>
      <c r="L1898" s="10">
        <v>8</v>
      </c>
      <c r="M1898" s="10">
        <v>613.53</v>
      </c>
      <c r="N1898" s="10">
        <v>4908.24</v>
      </c>
      <c r="O1898" s="59">
        <v>0.2</v>
      </c>
      <c r="P1898" s="10">
        <v>981.65</v>
      </c>
      <c r="Q1898" s="10">
        <v>3926.59</v>
      </c>
      <c r="R1898" s="10" t="s">
        <v>586</v>
      </c>
      <c r="S1898" s="10" t="s">
        <v>585</v>
      </c>
      <c r="T1898" s="59">
        <v>0.15</v>
      </c>
      <c r="U1898" s="10">
        <v>588.99</v>
      </c>
    </row>
    <row r="1899" spans="1:21" x14ac:dyDescent="0.3">
      <c r="A1899" s="10" t="s">
        <v>29088</v>
      </c>
      <c r="B1899" s="61">
        <v>45079</v>
      </c>
      <c r="C1899" s="10" t="s">
        <v>21986</v>
      </c>
      <c r="D1899" s="10" t="s">
        <v>17579</v>
      </c>
      <c r="E1899" s="10" t="s">
        <v>592</v>
      </c>
      <c r="F1899" s="10" t="s">
        <v>18</v>
      </c>
      <c r="G1899" s="10" t="s">
        <v>601</v>
      </c>
      <c r="H1899" s="10" t="s">
        <v>544</v>
      </c>
      <c r="I1899" s="10" t="s">
        <v>568</v>
      </c>
      <c r="J1899" s="10" t="s">
        <v>9603</v>
      </c>
      <c r="K1899" s="10" t="s">
        <v>17838</v>
      </c>
      <c r="L1899" s="10">
        <v>10</v>
      </c>
      <c r="M1899" s="10">
        <v>989.77</v>
      </c>
      <c r="N1899" s="10">
        <v>9897.7000000000007</v>
      </c>
      <c r="O1899" s="59">
        <v>0.1</v>
      </c>
      <c r="P1899" s="10">
        <v>989.77</v>
      </c>
      <c r="Q1899" s="10">
        <v>8907.93</v>
      </c>
      <c r="R1899" s="10" t="s">
        <v>575</v>
      </c>
      <c r="S1899" s="10" t="s">
        <v>564</v>
      </c>
      <c r="T1899" s="59">
        <v>0.15</v>
      </c>
      <c r="U1899" s="10">
        <v>1336.19</v>
      </c>
    </row>
    <row r="1900" spans="1:21" x14ac:dyDescent="0.3">
      <c r="A1900" s="10" t="s">
        <v>29087</v>
      </c>
      <c r="B1900" s="61">
        <v>45265</v>
      </c>
      <c r="C1900" s="10" t="s">
        <v>13629</v>
      </c>
      <c r="D1900" s="10" t="s">
        <v>28880</v>
      </c>
      <c r="E1900" s="10" t="s">
        <v>592</v>
      </c>
      <c r="F1900" s="10" t="s">
        <v>652</v>
      </c>
      <c r="G1900" s="10" t="s">
        <v>569</v>
      </c>
      <c r="H1900" s="10" t="s">
        <v>590</v>
      </c>
      <c r="I1900" s="10" t="s">
        <v>589</v>
      </c>
      <c r="J1900" s="10" t="s">
        <v>17507</v>
      </c>
      <c r="K1900" s="10" t="s">
        <v>29086</v>
      </c>
      <c r="L1900" s="10">
        <v>6</v>
      </c>
      <c r="M1900" s="10">
        <v>149.41999999999999</v>
      </c>
      <c r="N1900" s="10">
        <v>896.52</v>
      </c>
      <c r="O1900" s="59">
        <v>0</v>
      </c>
      <c r="P1900" s="10">
        <v>0</v>
      </c>
      <c r="Q1900" s="10">
        <v>896.52</v>
      </c>
      <c r="R1900" s="10" t="s">
        <v>586</v>
      </c>
      <c r="S1900" s="10" t="s">
        <v>607</v>
      </c>
      <c r="T1900" s="59">
        <v>0.15</v>
      </c>
      <c r="U1900" s="10">
        <v>134.47999999999999</v>
      </c>
    </row>
    <row r="1901" spans="1:21" x14ac:dyDescent="0.3">
      <c r="A1901" s="10" t="s">
        <v>29085</v>
      </c>
      <c r="B1901" s="61">
        <v>45291</v>
      </c>
      <c r="C1901" s="10" t="s">
        <v>11215</v>
      </c>
      <c r="D1901" s="10" t="s">
        <v>29084</v>
      </c>
      <c r="E1901" s="10" t="s">
        <v>629</v>
      </c>
      <c r="F1901" s="10" t="s">
        <v>628</v>
      </c>
      <c r="G1901" s="10" t="s">
        <v>601</v>
      </c>
      <c r="H1901" s="10" t="s">
        <v>544</v>
      </c>
      <c r="I1901" s="10" t="s">
        <v>610</v>
      </c>
      <c r="J1901" s="10" t="s">
        <v>29083</v>
      </c>
      <c r="K1901" s="10" t="s">
        <v>29082</v>
      </c>
      <c r="L1901" s="10">
        <v>3</v>
      </c>
      <c r="M1901" s="10">
        <v>437.49</v>
      </c>
      <c r="N1901" s="10">
        <v>1312.47</v>
      </c>
      <c r="O1901" s="59">
        <v>0</v>
      </c>
      <c r="P1901" s="10">
        <v>0</v>
      </c>
      <c r="Q1901" s="10">
        <v>1312.47</v>
      </c>
      <c r="R1901" s="10" t="s">
        <v>614</v>
      </c>
      <c r="S1901" s="10" t="s">
        <v>596</v>
      </c>
      <c r="T1901" s="59">
        <v>0.15</v>
      </c>
      <c r="U1901" s="10">
        <v>196.87</v>
      </c>
    </row>
    <row r="1902" spans="1:21" x14ac:dyDescent="0.3">
      <c r="A1902" s="10" t="s">
        <v>29081</v>
      </c>
      <c r="B1902" s="61">
        <v>44950</v>
      </c>
      <c r="C1902" s="10" t="s">
        <v>5067</v>
      </c>
      <c r="D1902" s="10" t="s">
        <v>28354</v>
      </c>
      <c r="E1902" s="10" t="s">
        <v>603</v>
      </c>
      <c r="F1902" s="10" t="s">
        <v>658</v>
      </c>
      <c r="G1902" s="10" t="s">
        <v>569</v>
      </c>
      <c r="H1902" s="10" t="s">
        <v>544</v>
      </c>
      <c r="I1902" s="10" t="s">
        <v>610</v>
      </c>
      <c r="J1902" s="10" t="s">
        <v>7146</v>
      </c>
      <c r="K1902" s="10" t="s">
        <v>5157</v>
      </c>
      <c r="L1902" s="10">
        <v>9</v>
      </c>
      <c r="M1902" s="10">
        <v>785.39</v>
      </c>
      <c r="N1902" s="10">
        <v>7068.51</v>
      </c>
      <c r="O1902" s="59">
        <v>0</v>
      </c>
      <c r="P1902" s="10">
        <v>0</v>
      </c>
      <c r="Q1902" s="10">
        <v>7068.51</v>
      </c>
      <c r="R1902" s="10" t="s">
        <v>586</v>
      </c>
      <c r="S1902" s="10" t="s">
        <v>585</v>
      </c>
      <c r="T1902" s="59">
        <v>0.3</v>
      </c>
      <c r="U1902" s="10">
        <v>2120.5500000000002</v>
      </c>
    </row>
    <row r="1903" spans="1:21" x14ac:dyDescent="0.3">
      <c r="A1903" s="10" t="s">
        <v>29080</v>
      </c>
      <c r="B1903" s="61">
        <v>45285</v>
      </c>
      <c r="C1903" s="10" t="s">
        <v>29079</v>
      </c>
      <c r="D1903" s="10" t="s">
        <v>26315</v>
      </c>
      <c r="E1903" s="10" t="s">
        <v>629</v>
      </c>
      <c r="F1903" s="10" t="s">
        <v>790</v>
      </c>
      <c r="G1903" s="10" t="s">
        <v>601</v>
      </c>
      <c r="H1903" s="10" t="s">
        <v>590</v>
      </c>
      <c r="I1903" s="10" t="s">
        <v>589</v>
      </c>
      <c r="J1903" s="10" t="s">
        <v>29078</v>
      </c>
      <c r="K1903" s="10" t="s">
        <v>15804</v>
      </c>
      <c r="L1903" s="10">
        <v>1</v>
      </c>
      <c r="M1903" s="10">
        <v>806.38</v>
      </c>
      <c r="N1903" s="10">
        <v>806.38</v>
      </c>
      <c r="O1903" s="59">
        <v>0.1</v>
      </c>
      <c r="P1903" s="10">
        <v>80.64</v>
      </c>
      <c r="Q1903" s="10">
        <v>725.74</v>
      </c>
      <c r="R1903" s="10" t="s">
        <v>565</v>
      </c>
      <c r="S1903" s="10" t="s">
        <v>564</v>
      </c>
      <c r="T1903" s="59">
        <v>0.25</v>
      </c>
      <c r="U1903" s="10">
        <v>181.44</v>
      </c>
    </row>
    <row r="1904" spans="1:21" x14ac:dyDescent="0.3">
      <c r="A1904" s="10" t="s">
        <v>29077</v>
      </c>
      <c r="B1904" s="61">
        <v>45166</v>
      </c>
      <c r="C1904" s="10" t="s">
        <v>23172</v>
      </c>
      <c r="D1904" s="10" t="s">
        <v>29076</v>
      </c>
      <c r="E1904" s="10" t="s">
        <v>603</v>
      </c>
      <c r="F1904" s="10" t="s">
        <v>602</v>
      </c>
      <c r="G1904" s="10" t="s">
        <v>601</v>
      </c>
      <c r="H1904" s="10" t="s">
        <v>590</v>
      </c>
      <c r="I1904" s="10" t="s">
        <v>635</v>
      </c>
      <c r="J1904" s="10" t="s">
        <v>19042</v>
      </c>
      <c r="K1904" s="10" t="s">
        <v>29075</v>
      </c>
      <c r="L1904" s="10">
        <v>9</v>
      </c>
      <c r="M1904" s="10">
        <v>580.04999999999995</v>
      </c>
      <c r="N1904" s="10">
        <v>5220.45</v>
      </c>
      <c r="O1904" s="59">
        <v>0</v>
      </c>
      <c r="P1904" s="10">
        <v>0</v>
      </c>
      <c r="Q1904" s="10">
        <v>5220.45</v>
      </c>
      <c r="R1904" s="10" t="s">
        <v>614</v>
      </c>
      <c r="S1904" s="10" t="s">
        <v>585</v>
      </c>
      <c r="T1904" s="59">
        <v>0.15</v>
      </c>
      <c r="U1904" s="10">
        <v>783.07</v>
      </c>
    </row>
    <row r="1905" spans="1:21" x14ac:dyDescent="0.3">
      <c r="A1905" s="10" t="s">
        <v>29074</v>
      </c>
      <c r="B1905" s="61">
        <v>45089</v>
      </c>
      <c r="C1905" s="10" t="s">
        <v>11297</v>
      </c>
      <c r="D1905" s="10" t="s">
        <v>26893</v>
      </c>
      <c r="E1905" s="10" t="s">
        <v>571</v>
      </c>
      <c r="F1905" s="10" t="s">
        <v>570</v>
      </c>
      <c r="G1905" s="10" t="s">
        <v>601</v>
      </c>
      <c r="H1905" s="10" t="s">
        <v>579</v>
      </c>
      <c r="I1905" s="10" t="s">
        <v>722</v>
      </c>
      <c r="J1905" s="10" t="s">
        <v>29073</v>
      </c>
      <c r="K1905" s="10" t="s">
        <v>13843</v>
      </c>
      <c r="L1905" s="10">
        <v>9</v>
      </c>
      <c r="M1905" s="10">
        <v>199.8</v>
      </c>
      <c r="N1905" s="10">
        <v>1798.2</v>
      </c>
      <c r="O1905" s="59">
        <v>0.1</v>
      </c>
      <c r="P1905" s="10">
        <v>179.82</v>
      </c>
      <c r="Q1905" s="10">
        <v>1618.38</v>
      </c>
      <c r="R1905" s="10" t="s">
        <v>565</v>
      </c>
      <c r="S1905" s="10" t="s">
        <v>585</v>
      </c>
      <c r="T1905" s="59">
        <v>0.25</v>
      </c>
      <c r="U1905" s="10">
        <v>404.6</v>
      </c>
    </row>
    <row r="1906" spans="1:21" x14ac:dyDescent="0.3">
      <c r="A1906" s="10" t="s">
        <v>29072</v>
      </c>
      <c r="B1906" s="61">
        <v>45028</v>
      </c>
      <c r="C1906" s="10" t="s">
        <v>29071</v>
      </c>
      <c r="D1906" s="10" t="s">
        <v>29070</v>
      </c>
      <c r="E1906" s="10" t="s">
        <v>603</v>
      </c>
      <c r="F1906" s="10" t="s">
        <v>658</v>
      </c>
      <c r="G1906" s="10" t="s">
        <v>569</v>
      </c>
      <c r="H1906" s="10" t="s">
        <v>579</v>
      </c>
      <c r="I1906" s="10" t="s">
        <v>578</v>
      </c>
      <c r="J1906" s="10" t="s">
        <v>29069</v>
      </c>
      <c r="K1906" s="10" t="s">
        <v>28596</v>
      </c>
      <c r="L1906" s="10">
        <v>4</v>
      </c>
      <c r="M1906" s="10">
        <v>965.59</v>
      </c>
      <c r="N1906" s="10">
        <v>3862.36</v>
      </c>
      <c r="O1906" s="59">
        <v>0.1</v>
      </c>
      <c r="P1906" s="10">
        <v>386.24</v>
      </c>
      <c r="Q1906" s="10">
        <v>3476.12</v>
      </c>
      <c r="R1906" s="10" t="s">
        <v>614</v>
      </c>
      <c r="S1906" s="10" t="s">
        <v>585</v>
      </c>
      <c r="T1906" s="59">
        <v>0.25</v>
      </c>
      <c r="U1906" s="10">
        <v>869.03</v>
      </c>
    </row>
    <row r="1907" spans="1:21" x14ac:dyDescent="0.3">
      <c r="A1907" s="10" t="s">
        <v>29068</v>
      </c>
      <c r="B1907" s="61">
        <v>45166</v>
      </c>
      <c r="C1907" s="10" t="s">
        <v>3006</v>
      </c>
      <c r="D1907" s="10" t="s">
        <v>10494</v>
      </c>
      <c r="E1907" s="10" t="s">
        <v>629</v>
      </c>
      <c r="F1907" s="10" t="s">
        <v>790</v>
      </c>
      <c r="G1907" s="10" t="s">
        <v>601</v>
      </c>
      <c r="H1907" s="10" t="s">
        <v>544</v>
      </c>
      <c r="I1907" s="10" t="s">
        <v>568</v>
      </c>
      <c r="J1907" s="10" t="s">
        <v>29067</v>
      </c>
      <c r="K1907" s="10" t="s">
        <v>14262</v>
      </c>
      <c r="L1907" s="10">
        <v>10</v>
      </c>
      <c r="M1907" s="10">
        <v>145.5</v>
      </c>
      <c r="N1907" s="10">
        <v>1455</v>
      </c>
      <c r="O1907" s="59">
        <v>0.1</v>
      </c>
      <c r="P1907" s="10">
        <v>145.5</v>
      </c>
      <c r="Q1907" s="10">
        <v>1309.5</v>
      </c>
      <c r="R1907" s="10" t="s">
        <v>586</v>
      </c>
      <c r="S1907" s="10" t="s">
        <v>607</v>
      </c>
      <c r="T1907" s="59">
        <v>0.15</v>
      </c>
      <c r="U1907" s="10">
        <v>196.42</v>
      </c>
    </row>
    <row r="1908" spans="1:21" x14ac:dyDescent="0.3">
      <c r="A1908" s="10" t="s">
        <v>29066</v>
      </c>
      <c r="B1908" s="61">
        <v>45288</v>
      </c>
      <c r="C1908" s="10" t="s">
        <v>25548</v>
      </c>
      <c r="D1908" s="10" t="s">
        <v>29065</v>
      </c>
      <c r="E1908" s="10" t="s">
        <v>603</v>
      </c>
      <c r="F1908" s="10" t="s">
        <v>658</v>
      </c>
      <c r="G1908" s="10" t="s">
        <v>569</v>
      </c>
      <c r="H1908" s="10" t="s">
        <v>579</v>
      </c>
      <c r="I1908" s="10" t="s">
        <v>578</v>
      </c>
      <c r="J1908" s="10" t="s">
        <v>29064</v>
      </c>
      <c r="K1908" s="10" t="s">
        <v>5092</v>
      </c>
      <c r="L1908" s="10">
        <v>9</v>
      </c>
      <c r="M1908" s="10">
        <v>646.85</v>
      </c>
      <c r="N1908" s="10">
        <v>5821.65</v>
      </c>
      <c r="O1908" s="59">
        <v>0.05</v>
      </c>
      <c r="P1908" s="10">
        <v>291.08</v>
      </c>
      <c r="Q1908" s="10">
        <v>5530.57</v>
      </c>
      <c r="R1908" s="10" t="s">
        <v>575</v>
      </c>
      <c r="S1908" s="10" t="s">
        <v>564</v>
      </c>
      <c r="T1908" s="59">
        <v>0.3</v>
      </c>
      <c r="U1908" s="10">
        <v>1659.17</v>
      </c>
    </row>
    <row r="1909" spans="1:21" x14ac:dyDescent="0.3">
      <c r="A1909" s="10" t="s">
        <v>29063</v>
      </c>
      <c r="B1909" s="61">
        <v>45023</v>
      </c>
      <c r="C1909" s="10" t="s">
        <v>3655</v>
      </c>
      <c r="D1909" s="10" t="s">
        <v>29062</v>
      </c>
      <c r="E1909" s="10" t="s">
        <v>571</v>
      </c>
      <c r="F1909" s="10" t="s">
        <v>11</v>
      </c>
      <c r="G1909" s="10" t="s">
        <v>601</v>
      </c>
      <c r="H1909" s="10" t="s">
        <v>579</v>
      </c>
      <c r="I1909" s="10" t="s">
        <v>578</v>
      </c>
      <c r="J1909" s="10" t="s">
        <v>27405</v>
      </c>
      <c r="K1909" s="10" t="s">
        <v>15556</v>
      </c>
      <c r="L1909" s="10">
        <v>8</v>
      </c>
      <c r="M1909" s="10">
        <v>894.11</v>
      </c>
      <c r="N1909" s="10">
        <v>7152.88</v>
      </c>
      <c r="O1909" s="59">
        <v>0</v>
      </c>
      <c r="P1909" s="10">
        <v>0</v>
      </c>
      <c r="Q1909" s="10">
        <v>7152.88</v>
      </c>
      <c r="R1909" s="10" t="s">
        <v>575</v>
      </c>
      <c r="S1909" s="10" t="s">
        <v>596</v>
      </c>
      <c r="T1909" s="59">
        <v>0.15</v>
      </c>
      <c r="U1909" s="10">
        <v>1072.93</v>
      </c>
    </row>
    <row r="1910" spans="1:21" x14ac:dyDescent="0.3">
      <c r="A1910" s="10" t="s">
        <v>29061</v>
      </c>
      <c r="B1910" s="61">
        <v>44933</v>
      </c>
      <c r="C1910" s="10" t="s">
        <v>18160</v>
      </c>
      <c r="D1910" s="10" t="s">
        <v>29060</v>
      </c>
      <c r="E1910" s="10" t="s">
        <v>592</v>
      </c>
      <c r="F1910" s="10" t="s">
        <v>18</v>
      </c>
      <c r="G1910" s="10" t="s">
        <v>601</v>
      </c>
      <c r="H1910" s="10" t="s">
        <v>600</v>
      </c>
      <c r="I1910" s="10" t="s">
        <v>627</v>
      </c>
      <c r="J1910" s="10" t="s">
        <v>29059</v>
      </c>
      <c r="K1910" s="10" t="s">
        <v>29058</v>
      </c>
      <c r="L1910" s="10">
        <v>7</v>
      </c>
      <c r="M1910" s="10">
        <v>738.09</v>
      </c>
      <c r="N1910" s="10">
        <v>5166.63</v>
      </c>
      <c r="O1910" s="59">
        <v>0</v>
      </c>
      <c r="P1910" s="10">
        <v>0</v>
      </c>
      <c r="Q1910" s="10">
        <v>5166.63</v>
      </c>
      <c r="R1910" s="10" t="s">
        <v>575</v>
      </c>
      <c r="S1910" s="10" t="s">
        <v>607</v>
      </c>
      <c r="T1910" s="59">
        <v>0.25</v>
      </c>
      <c r="U1910" s="10">
        <v>1291.6600000000001</v>
      </c>
    </row>
    <row r="1911" spans="1:21" x14ac:dyDescent="0.3">
      <c r="A1911" s="10" t="s">
        <v>29057</v>
      </c>
      <c r="B1911" s="61">
        <v>45314</v>
      </c>
      <c r="C1911" s="10" t="s">
        <v>15403</v>
      </c>
      <c r="D1911" s="10" t="s">
        <v>29056</v>
      </c>
      <c r="E1911" s="10" t="s">
        <v>571</v>
      </c>
      <c r="F1911" s="10" t="s">
        <v>11</v>
      </c>
      <c r="G1911" s="10" t="s">
        <v>569</v>
      </c>
      <c r="H1911" s="10" t="s">
        <v>544</v>
      </c>
      <c r="I1911" s="10" t="s">
        <v>610</v>
      </c>
      <c r="J1911" s="10" t="s">
        <v>24157</v>
      </c>
      <c r="K1911" s="10" t="s">
        <v>29055</v>
      </c>
      <c r="L1911" s="10">
        <v>7</v>
      </c>
      <c r="M1911" s="10">
        <v>620.65</v>
      </c>
      <c r="N1911" s="10">
        <v>4344.55</v>
      </c>
      <c r="O1911" s="59">
        <v>0.1</v>
      </c>
      <c r="P1911" s="10">
        <v>434.46</v>
      </c>
      <c r="Q1911" s="10">
        <v>3910.09</v>
      </c>
      <c r="R1911" s="10" t="s">
        <v>614</v>
      </c>
      <c r="S1911" s="10" t="s">
        <v>596</v>
      </c>
      <c r="T1911" s="59">
        <v>0.3</v>
      </c>
      <c r="U1911" s="10">
        <v>1173.03</v>
      </c>
    </row>
    <row r="1912" spans="1:21" x14ac:dyDescent="0.3">
      <c r="A1912" s="10" t="s">
        <v>29054</v>
      </c>
      <c r="B1912" s="61">
        <v>45281</v>
      </c>
      <c r="C1912" s="10" t="s">
        <v>5991</v>
      </c>
      <c r="D1912" s="10" t="s">
        <v>3238</v>
      </c>
      <c r="E1912" s="10" t="s">
        <v>603</v>
      </c>
      <c r="F1912" s="10" t="s">
        <v>602</v>
      </c>
      <c r="G1912" s="10" t="s">
        <v>601</v>
      </c>
      <c r="H1912" s="10" t="s">
        <v>590</v>
      </c>
      <c r="I1912" s="10" t="s">
        <v>748</v>
      </c>
      <c r="J1912" s="10" t="s">
        <v>29053</v>
      </c>
      <c r="K1912" s="10" t="s">
        <v>15866</v>
      </c>
      <c r="L1912" s="10">
        <v>8</v>
      </c>
      <c r="M1912" s="10">
        <v>557.76</v>
      </c>
      <c r="N1912" s="10">
        <v>4462.08</v>
      </c>
      <c r="O1912" s="59">
        <v>0.2</v>
      </c>
      <c r="P1912" s="10">
        <v>892.42</v>
      </c>
      <c r="Q1912" s="10">
        <v>3569.66</v>
      </c>
      <c r="R1912" s="10" t="s">
        <v>575</v>
      </c>
      <c r="S1912" s="10" t="s">
        <v>596</v>
      </c>
      <c r="T1912" s="59">
        <v>0.3</v>
      </c>
      <c r="U1912" s="10">
        <v>1070.9000000000001</v>
      </c>
    </row>
    <row r="1913" spans="1:21" x14ac:dyDescent="0.3">
      <c r="A1913" s="10" t="s">
        <v>29052</v>
      </c>
      <c r="B1913" s="61">
        <v>44959</v>
      </c>
      <c r="C1913" s="10" t="s">
        <v>22399</v>
      </c>
      <c r="D1913" s="10" t="s">
        <v>5497</v>
      </c>
      <c r="E1913" s="10" t="s">
        <v>629</v>
      </c>
      <c r="F1913" s="10" t="s">
        <v>790</v>
      </c>
      <c r="G1913" s="10" t="s">
        <v>601</v>
      </c>
      <c r="H1913" s="10" t="s">
        <v>544</v>
      </c>
      <c r="I1913" s="10" t="s">
        <v>610</v>
      </c>
      <c r="J1913" s="10" t="s">
        <v>29051</v>
      </c>
      <c r="K1913" s="10" t="s">
        <v>29050</v>
      </c>
      <c r="L1913" s="10">
        <v>10</v>
      </c>
      <c r="M1913" s="10">
        <v>843.83</v>
      </c>
      <c r="N1913" s="10">
        <v>8438.2999999999993</v>
      </c>
      <c r="O1913" s="59">
        <v>0</v>
      </c>
      <c r="P1913" s="10">
        <v>0</v>
      </c>
      <c r="Q1913" s="10">
        <v>8438.2999999999993</v>
      </c>
      <c r="R1913" s="10" t="s">
        <v>586</v>
      </c>
      <c r="S1913" s="10" t="s">
        <v>564</v>
      </c>
      <c r="T1913" s="59">
        <v>0.15</v>
      </c>
      <c r="U1913" s="10">
        <v>1265.74</v>
      </c>
    </row>
    <row r="1914" spans="1:21" x14ac:dyDescent="0.3">
      <c r="A1914" s="10" t="s">
        <v>29049</v>
      </c>
      <c r="B1914" s="61">
        <v>45213</v>
      </c>
      <c r="C1914" s="10" t="s">
        <v>3428</v>
      </c>
      <c r="D1914" s="10" t="s">
        <v>27925</v>
      </c>
      <c r="E1914" s="10" t="s">
        <v>592</v>
      </c>
      <c r="F1914" s="10" t="s">
        <v>652</v>
      </c>
      <c r="G1914" s="10" t="s">
        <v>569</v>
      </c>
      <c r="H1914" s="10" t="s">
        <v>544</v>
      </c>
      <c r="I1914" s="10" t="s">
        <v>10</v>
      </c>
      <c r="J1914" s="10" t="s">
        <v>6157</v>
      </c>
      <c r="K1914" s="10" t="s">
        <v>9916</v>
      </c>
      <c r="L1914" s="10">
        <v>8</v>
      </c>
      <c r="M1914" s="10">
        <v>839.87</v>
      </c>
      <c r="N1914" s="10">
        <v>6718.96</v>
      </c>
      <c r="O1914" s="59">
        <v>0</v>
      </c>
      <c r="P1914" s="10">
        <v>0</v>
      </c>
      <c r="Q1914" s="10">
        <v>6718.96</v>
      </c>
      <c r="R1914" s="10" t="s">
        <v>565</v>
      </c>
      <c r="S1914" s="10" t="s">
        <v>564</v>
      </c>
      <c r="T1914" s="59">
        <v>0.3</v>
      </c>
      <c r="U1914" s="10">
        <v>2015.69</v>
      </c>
    </row>
    <row r="1915" spans="1:21" x14ac:dyDescent="0.3">
      <c r="A1915" s="10" t="s">
        <v>29048</v>
      </c>
      <c r="B1915" s="61">
        <v>45257</v>
      </c>
      <c r="C1915" s="10" t="s">
        <v>11371</v>
      </c>
      <c r="D1915" s="10" t="s">
        <v>29047</v>
      </c>
      <c r="E1915" s="10" t="s">
        <v>571</v>
      </c>
      <c r="F1915" s="10" t="s">
        <v>685</v>
      </c>
      <c r="G1915" s="10" t="s">
        <v>601</v>
      </c>
      <c r="H1915" s="10" t="s">
        <v>579</v>
      </c>
      <c r="I1915" s="10" t="s">
        <v>711</v>
      </c>
      <c r="J1915" s="10" t="s">
        <v>6827</v>
      </c>
      <c r="K1915" s="10" t="s">
        <v>11324</v>
      </c>
      <c r="L1915" s="10">
        <v>9</v>
      </c>
      <c r="M1915" s="10">
        <v>947.59</v>
      </c>
      <c r="N1915" s="10">
        <v>8528.31</v>
      </c>
      <c r="O1915" s="59">
        <v>0.05</v>
      </c>
      <c r="P1915" s="10">
        <v>426.42</v>
      </c>
      <c r="Q1915" s="10">
        <v>8101.89</v>
      </c>
      <c r="R1915" s="10" t="s">
        <v>586</v>
      </c>
      <c r="S1915" s="10" t="s">
        <v>607</v>
      </c>
      <c r="T1915" s="59">
        <v>0.15</v>
      </c>
      <c r="U1915" s="10">
        <v>1215.28</v>
      </c>
    </row>
    <row r="1916" spans="1:21" x14ac:dyDescent="0.3">
      <c r="A1916" s="10" t="s">
        <v>29046</v>
      </c>
      <c r="B1916" s="61">
        <v>45341</v>
      </c>
      <c r="C1916" s="10" t="s">
        <v>786</v>
      </c>
      <c r="D1916" s="10" t="s">
        <v>10793</v>
      </c>
      <c r="E1916" s="10" t="s">
        <v>629</v>
      </c>
      <c r="F1916" s="10" t="s">
        <v>759</v>
      </c>
      <c r="G1916" s="10" t="s">
        <v>569</v>
      </c>
      <c r="H1916" s="10" t="s">
        <v>600</v>
      </c>
      <c r="I1916" s="10" t="s">
        <v>627</v>
      </c>
      <c r="J1916" s="10" t="s">
        <v>9906</v>
      </c>
      <c r="K1916" s="10" t="s">
        <v>13740</v>
      </c>
      <c r="L1916" s="10">
        <v>8</v>
      </c>
      <c r="M1916" s="10">
        <v>742.51</v>
      </c>
      <c r="N1916" s="10">
        <v>5940.08</v>
      </c>
      <c r="O1916" s="59">
        <v>0.1</v>
      </c>
      <c r="P1916" s="10">
        <v>594.01</v>
      </c>
      <c r="Q1916" s="10">
        <v>5346.07</v>
      </c>
      <c r="R1916" s="10" t="s">
        <v>575</v>
      </c>
      <c r="S1916" s="10" t="s">
        <v>607</v>
      </c>
      <c r="T1916" s="59">
        <v>0.25</v>
      </c>
      <c r="U1916" s="10">
        <v>1336.52</v>
      </c>
    </row>
    <row r="1917" spans="1:21" x14ac:dyDescent="0.3">
      <c r="A1917" s="10" t="s">
        <v>29045</v>
      </c>
      <c r="B1917" s="61">
        <v>45041</v>
      </c>
      <c r="C1917" s="10" t="s">
        <v>9547</v>
      </c>
      <c r="D1917" s="10" t="s">
        <v>29044</v>
      </c>
      <c r="E1917" s="10" t="s">
        <v>603</v>
      </c>
      <c r="F1917" s="10" t="s">
        <v>636</v>
      </c>
      <c r="G1917" s="10" t="s">
        <v>569</v>
      </c>
      <c r="H1917" s="10" t="s">
        <v>579</v>
      </c>
      <c r="I1917" s="10" t="s">
        <v>578</v>
      </c>
      <c r="J1917" s="10" t="s">
        <v>29043</v>
      </c>
      <c r="K1917" s="10" t="s">
        <v>2273</v>
      </c>
      <c r="L1917" s="10">
        <v>2</v>
      </c>
      <c r="M1917" s="10">
        <v>509.05</v>
      </c>
      <c r="N1917" s="10">
        <v>1018.1</v>
      </c>
      <c r="O1917" s="59">
        <v>0.1</v>
      </c>
      <c r="P1917" s="10">
        <v>101.81</v>
      </c>
      <c r="Q1917" s="10">
        <v>916.29</v>
      </c>
      <c r="R1917" s="10" t="s">
        <v>586</v>
      </c>
      <c r="S1917" s="10" t="s">
        <v>596</v>
      </c>
      <c r="T1917" s="59">
        <v>0.15</v>
      </c>
      <c r="U1917" s="10">
        <v>137.44</v>
      </c>
    </row>
    <row r="1918" spans="1:21" x14ac:dyDescent="0.3">
      <c r="A1918" s="10" t="s">
        <v>29042</v>
      </c>
      <c r="B1918" s="61">
        <v>45147</v>
      </c>
      <c r="C1918" s="10" t="s">
        <v>6955</v>
      </c>
      <c r="D1918" s="10" t="s">
        <v>15847</v>
      </c>
      <c r="E1918" s="10" t="s">
        <v>592</v>
      </c>
      <c r="F1918" s="10" t="s">
        <v>591</v>
      </c>
      <c r="G1918" s="10" t="s">
        <v>601</v>
      </c>
      <c r="H1918" s="10" t="s">
        <v>544</v>
      </c>
      <c r="I1918" s="10" t="s">
        <v>610</v>
      </c>
      <c r="J1918" s="10" t="s">
        <v>23906</v>
      </c>
      <c r="K1918" s="10" t="s">
        <v>29041</v>
      </c>
      <c r="L1918" s="10">
        <v>8</v>
      </c>
      <c r="M1918" s="10">
        <v>915.59</v>
      </c>
      <c r="N1918" s="10">
        <v>7324.72</v>
      </c>
      <c r="O1918" s="59">
        <v>0</v>
      </c>
      <c r="P1918" s="10">
        <v>0</v>
      </c>
      <c r="Q1918" s="10">
        <v>7324.72</v>
      </c>
      <c r="R1918" s="10" t="s">
        <v>586</v>
      </c>
      <c r="S1918" s="10" t="s">
        <v>607</v>
      </c>
      <c r="T1918" s="59">
        <v>0.15</v>
      </c>
      <c r="U1918" s="10">
        <v>1098.71</v>
      </c>
    </row>
    <row r="1919" spans="1:21" x14ac:dyDescent="0.3">
      <c r="A1919" s="10" t="s">
        <v>29040</v>
      </c>
      <c r="B1919" s="61">
        <v>45087</v>
      </c>
      <c r="C1919" s="10" t="s">
        <v>28330</v>
      </c>
      <c r="D1919" s="10" t="s">
        <v>19583</v>
      </c>
      <c r="E1919" s="10" t="s">
        <v>592</v>
      </c>
      <c r="F1919" s="10" t="s">
        <v>652</v>
      </c>
      <c r="G1919" s="10" t="s">
        <v>601</v>
      </c>
      <c r="H1919" s="10" t="s">
        <v>590</v>
      </c>
      <c r="I1919" s="10" t="s">
        <v>589</v>
      </c>
      <c r="J1919" s="10" t="s">
        <v>12873</v>
      </c>
      <c r="K1919" s="10" t="s">
        <v>16442</v>
      </c>
      <c r="L1919" s="10">
        <v>2</v>
      </c>
      <c r="M1919" s="10">
        <v>938.14</v>
      </c>
      <c r="N1919" s="10">
        <v>1876.28</v>
      </c>
      <c r="O1919" s="59">
        <v>0.05</v>
      </c>
      <c r="P1919" s="10">
        <v>93.81</v>
      </c>
      <c r="Q1919" s="10">
        <v>1782.47</v>
      </c>
      <c r="R1919" s="10" t="s">
        <v>614</v>
      </c>
      <c r="S1919" s="10" t="s">
        <v>564</v>
      </c>
      <c r="T1919" s="59">
        <v>0.25</v>
      </c>
      <c r="U1919" s="10">
        <v>445.62</v>
      </c>
    </row>
    <row r="1920" spans="1:21" x14ac:dyDescent="0.3">
      <c r="A1920" s="10" t="s">
        <v>29039</v>
      </c>
      <c r="B1920" s="61">
        <v>45074</v>
      </c>
      <c r="C1920" s="10" t="s">
        <v>8744</v>
      </c>
      <c r="D1920" s="10" t="s">
        <v>4263</v>
      </c>
      <c r="E1920" s="10" t="s">
        <v>592</v>
      </c>
      <c r="F1920" s="10" t="s">
        <v>18</v>
      </c>
      <c r="G1920" s="10" t="s">
        <v>601</v>
      </c>
      <c r="H1920" s="10" t="s">
        <v>579</v>
      </c>
      <c r="I1920" s="10" t="s">
        <v>722</v>
      </c>
      <c r="J1920" s="10" t="s">
        <v>29038</v>
      </c>
      <c r="K1920" s="10" t="s">
        <v>9023</v>
      </c>
      <c r="L1920" s="10">
        <v>1</v>
      </c>
      <c r="M1920" s="10">
        <v>240.08</v>
      </c>
      <c r="N1920" s="10">
        <v>240.08</v>
      </c>
      <c r="O1920" s="59">
        <v>0.05</v>
      </c>
      <c r="P1920" s="10">
        <v>12</v>
      </c>
      <c r="Q1920" s="10">
        <v>228.08</v>
      </c>
      <c r="R1920" s="10" t="s">
        <v>575</v>
      </c>
      <c r="S1920" s="10" t="s">
        <v>607</v>
      </c>
      <c r="T1920" s="59">
        <v>0.25</v>
      </c>
      <c r="U1920" s="10">
        <v>57.02</v>
      </c>
    </row>
    <row r="1921" spans="1:21" x14ac:dyDescent="0.3">
      <c r="A1921" s="10" t="s">
        <v>29037</v>
      </c>
      <c r="B1921" s="61">
        <v>45037</v>
      </c>
      <c r="C1921" s="10" t="s">
        <v>7931</v>
      </c>
      <c r="D1921" s="10" t="s">
        <v>1272</v>
      </c>
      <c r="E1921" s="10" t="s">
        <v>581</v>
      </c>
      <c r="F1921" s="10" t="s">
        <v>580</v>
      </c>
      <c r="G1921" s="10" t="s">
        <v>569</v>
      </c>
      <c r="H1921" s="10" t="s">
        <v>590</v>
      </c>
      <c r="I1921" s="10" t="s">
        <v>635</v>
      </c>
      <c r="J1921" s="10" t="s">
        <v>28989</v>
      </c>
      <c r="K1921" s="10" t="s">
        <v>29036</v>
      </c>
      <c r="L1921" s="10">
        <v>4</v>
      </c>
      <c r="M1921" s="10">
        <v>989.92</v>
      </c>
      <c r="N1921" s="10">
        <v>3959.68</v>
      </c>
      <c r="O1921" s="59">
        <v>0.1</v>
      </c>
      <c r="P1921" s="10">
        <v>395.97</v>
      </c>
      <c r="Q1921" s="10">
        <v>3563.71</v>
      </c>
      <c r="R1921" s="10" t="s">
        <v>586</v>
      </c>
      <c r="S1921" s="10" t="s">
        <v>585</v>
      </c>
      <c r="T1921" s="59">
        <v>0.25</v>
      </c>
      <c r="U1921" s="10">
        <v>890.93</v>
      </c>
    </row>
    <row r="1922" spans="1:21" x14ac:dyDescent="0.3">
      <c r="A1922" s="10" t="s">
        <v>29035</v>
      </c>
      <c r="B1922" s="61">
        <v>45049</v>
      </c>
      <c r="C1922" s="10" t="s">
        <v>7795</v>
      </c>
      <c r="D1922" s="10" t="s">
        <v>13906</v>
      </c>
      <c r="E1922" s="10" t="s">
        <v>571</v>
      </c>
      <c r="F1922" s="10" t="s">
        <v>11</v>
      </c>
      <c r="G1922" s="10" t="s">
        <v>569</v>
      </c>
      <c r="H1922" s="10" t="s">
        <v>579</v>
      </c>
      <c r="I1922" s="10" t="s">
        <v>711</v>
      </c>
      <c r="J1922" s="10" t="s">
        <v>29034</v>
      </c>
      <c r="K1922" s="10" t="s">
        <v>947</v>
      </c>
      <c r="L1922" s="10">
        <v>4</v>
      </c>
      <c r="M1922" s="10">
        <v>300.12</v>
      </c>
      <c r="N1922" s="10">
        <v>1200.48</v>
      </c>
      <c r="O1922" s="59">
        <v>0.1</v>
      </c>
      <c r="P1922" s="10">
        <v>120.05</v>
      </c>
      <c r="Q1922" s="10">
        <v>1080.43</v>
      </c>
      <c r="R1922" s="10" t="s">
        <v>575</v>
      </c>
      <c r="S1922" s="10" t="s">
        <v>585</v>
      </c>
      <c r="T1922" s="59">
        <v>0.15</v>
      </c>
      <c r="U1922" s="10">
        <v>162.06</v>
      </c>
    </row>
    <row r="1923" spans="1:21" x14ac:dyDescent="0.3">
      <c r="A1923" s="10" t="s">
        <v>29033</v>
      </c>
      <c r="B1923" s="61">
        <v>45018</v>
      </c>
      <c r="C1923" s="10" t="s">
        <v>14533</v>
      </c>
      <c r="D1923" s="10" t="s">
        <v>3524</v>
      </c>
      <c r="E1923" s="10" t="s">
        <v>592</v>
      </c>
      <c r="F1923" s="10" t="s">
        <v>18</v>
      </c>
      <c r="G1923" s="10" t="s">
        <v>601</v>
      </c>
      <c r="H1923" s="10" t="s">
        <v>579</v>
      </c>
      <c r="I1923" s="10" t="s">
        <v>578</v>
      </c>
      <c r="J1923" s="10" t="s">
        <v>25931</v>
      </c>
      <c r="K1923" s="10" t="s">
        <v>3799</v>
      </c>
      <c r="L1923" s="10">
        <v>3</v>
      </c>
      <c r="M1923" s="10">
        <v>335.47</v>
      </c>
      <c r="N1923" s="10">
        <v>1006.41</v>
      </c>
      <c r="O1923" s="59">
        <v>0.2</v>
      </c>
      <c r="P1923" s="10">
        <v>201.28</v>
      </c>
      <c r="Q1923" s="10">
        <v>805.13</v>
      </c>
      <c r="R1923" s="10" t="s">
        <v>614</v>
      </c>
      <c r="S1923" s="10" t="s">
        <v>585</v>
      </c>
      <c r="T1923" s="59">
        <v>0.15</v>
      </c>
      <c r="U1923" s="10">
        <v>120.77</v>
      </c>
    </row>
    <row r="1924" spans="1:21" x14ac:dyDescent="0.3">
      <c r="A1924" s="10" t="s">
        <v>29032</v>
      </c>
      <c r="B1924" s="61">
        <v>45157</v>
      </c>
      <c r="C1924" s="10" t="s">
        <v>29031</v>
      </c>
      <c r="D1924" s="10" t="s">
        <v>14840</v>
      </c>
      <c r="E1924" s="10" t="s">
        <v>581</v>
      </c>
      <c r="F1924" s="10" t="s">
        <v>83</v>
      </c>
      <c r="G1924" s="10" t="s">
        <v>601</v>
      </c>
      <c r="H1924" s="10" t="s">
        <v>544</v>
      </c>
      <c r="I1924" s="10" t="s">
        <v>568</v>
      </c>
      <c r="J1924" s="10" t="s">
        <v>29030</v>
      </c>
      <c r="K1924" s="10" t="s">
        <v>11627</v>
      </c>
      <c r="L1924" s="10">
        <v>8</v>
      </c>
      <c r="M1924" s="10">
        <v>844.01</v>
      </c>
      <c r="N1924" s="10">
        <v>6752.08</v>
      </c>
      <c r="O1924" s="59">
        <v>0.05</v>
      </c>
      <c r="P1924" s="10">
        <v>337.6</v>
      </c>
      <c r="Q1924" s="10">
        <v>6414.48</v>
      </c>
      <c r="R1924" s="10" t="s">
        <v>565</v>
      </c>
      <c r="S1924" s="10" t="s">
        <v>585</v>
      </c>
      <c r="T1924" s="59">
        <v>0.25</v>
      </c>
      <c r="U1924" s="10">
        <v>1603.62</v>
      </c>
    </row>
    <row r="1925" spans="1:21" x14ac:dyDescent="0.3">
      <c r="A1925" s="10" t="s">
        <v>29029</v>
      </c>
      <c r="B1925" s="61">
        <v>45237</v>
      </c>
      <c r="C1925" s="10" t="s">
        <v>1213</v>
      </c>
      <c r="D1925" s="10" t="s">
        <v>23002</v>
      </c>
      <c r="E1925" s="10" t="s">
        <v>581</v>
      </c>
      <c r="F1925" s="10" t="s">
        <v>580</v>
      </c>
      <c r="G1925" s="10" t="s">
        <v>601</v>
      </c>
      <c r="H1925" s="10" t="s">
        <v>590</v>
      </c>
      <c r="I1925" s="10" t="s">
        <v>748</v>
      </c>
      <c r="J1925" s="10" t="s">
        <v>29028</v>
      </c>
      <c r="K1925" s="10" t="s">
        <v>29027</v>
      </c>
      <c r="L1925" s="10">
        <v>2</v>
      </c>
      <c r="M1925" s="10">
        <v>597.52</v>
      </c>
      <c r="N1925" s="10">
        <v>1195.04</v>
      </c>
      <c r="O1925" s="59">
        <v>0</v>
      </c>
      <c r="P1925" s="10">
        <v>0</v>
      </c>
      <c r="Q1925" s="10">
        <v>1195.04</v>
      </c>
      <c r="R1925" s="10" t="s">
        <v>614</v>
      </c>
      <c r="S1925" s="10" t="s">
        <v>585</v>
      </c>
      <c r="T1925" s="59">
        <v>0.15</v>
      </c>
      <c r="U1925" s="10">
        <v>179.26</v>
      </c>
    </row>
    <row r="1926" spans="1:21" x14ac:dyDescent="0.3">
      <c r="A1926" s="10" t="s">
        <v>29026</v>
      </c>
      <c r="B1926" s="61">
        <v>44994</v>
      </c>
      <c r="C1926" s="10" t="s">
        <v>27884</v>
      </c>
      <c r="D1926" s="10" t="s">
        <v>8512</v>
      </c>
      <c r="E1926" s="10" t="s">
        <v>603</v>
      </c>
      <c r="F1926" s="10" t="s">
        <v>636</v>
      </c>
      <c r="G1926" s="10" t="s">
        <v>601</v>
      </c>
      <c r="H1926" s="10" t="s">
        <v>590</v>
      </c>
      <c r="I1926" s="10" t="s">
        <v>748</v>
      </c>
      <c r="J1926" s="10" t="s">
        <v>23502</v>
      </c>
      <c r="K1926" s="10" t="s">
        <v>29025</v>
      </c>
      <c r="L1926" s="10">
        <v>6</v>
      </c>
      <c r="M1926" s="10">
        <v>604.08000000000004</v>
      </c>
      <c r="N1926" s="10">
        <v>3624.48</v>
      </c>
      <c r="O1926" s="59">
        <v>0.05</v>
      </c>
      <c r="P1926" s="10">
        <v>181.22</v>
      </c>
      <c r="Q1926" s="10">
        <v>3443.26</v>
      </c>
      <c r="R1926" s="10" t="s">
        <v>565</v>
      </c>
      <c r="S1926" s="10" t="s">
        <v>596</v>
      </c>
      <c r="T1926" s="59">
        <v>0.3</v>
      </c>
      <c r="U1926" s="10">
        <v>1032.98</v>
      </c>
    </row>
    <row r="1927" spans="1:21" x14ac:dyDescent="0.3">
      <c r="A1927" s="10" t="s">
        <v>29024</v>
      </c>
      <c r="B1927" s="61">
        <v>45322</v>
      </c>
      <c r="C1927" s="10" t="s">
        <v>12563</v>
      </c>
      <c r="D1927" s="10" t="s">
        <v>865</v>
      </c>
      <c r="E1927" s="10" t="s">
        <v>592</v>
      </c>
      <c r="F1927" s="10" t="s">
        <v>591</v>
      </c>
      <c r="G1927" s="10" t="s">
        <v>569</v>
      </c>
      <c r="H1927" s="10" t="s">
        <v>544</v>
      </c>
      <c r="I1927" s="10" t="s">
        <v>10</v>
      </c>
      <c r="J1927" s="10" t="s">
        <v>6502</v>
      </c>
      <c r="K1927" s="10" t="s">
        <v>14623</v>
      </c>
      <c r="L1927" s="10">
        <v>8</v>
      </c>
      <c r="M1927" s="10">
        <v>240.04</v>
      </c>
      <c r="N1927" s="10">
        <v>1920.32</v>
      </c>
      <c r="O1927" s="59">
        <v>0.2</v>
      </c>
      <c r="P1927" s="10">
        <v>384.06</v>
      </c>
      <c r="Q1927" s="10">
        <v>1536.26</v>
      </c>
      <c r="R1927" s="10" t="s">
        <v>614</v>
      </c>
      <c r="S1927" s="10" t="s">
        <v>596</v>
      </c>
      <c r="T1927" s="59">
        <v>0.15</v>
      </c>
      <c r="U1927" s="10">
        <v>230.44</v>
      </c>
    </row>
    <row r="1928" spans="1:21" x14ac:dyDescent="0.3">
      <c r="A1928" s="10" t="s">
        <v>29023</v>
      </c>
      <c r="B1928" s="61">
        <v>45127</v>
      </c>
      <c r="C1928" s="10" t="s">
        <v>3298</v>
      </c>
      <c r="D1928" s="10" t="s">
        <v>8500</v>
      </c>
      <c r="E1928" s="10" t="s">
        <v>629</v>
      </c>
      <c r="F1928" s="10" t="s">
        <v>759</v>
      </c>
      <c r="G1928" s="10" t="s">
        <v>569</v>
      </c>
      <c r="H1928" s="10" t="s">
        <v>590</v>
      </c>
      <c r="I1928" s="10" t="s">
        <v>635</v>
      </c>
      <c r="J1928" s="10" t="s">
        <v>29022</v>
      </c>
      <c r="K1928" s="10" t="s">
        <v>29021</v>
      </c>
      <c r="L1928" s="10">
        <v>2</v>
      </c>
      <c r="M1928" s="10">
        <v>960.33</v>
      </c>
      <c r="N1928" s="10">
        <v>1920.66</v>
      </c>
      <c r="O1928" s="59">
        <v>0.1</v>
      </c>
      <c r="P1928" s="10">
        <v>192.07</v>
      </c>
      <c r="Q1928" s="10">
        <v>1728.59</v>
      </c>
      <c r="R1928" s="10" t="s">
        <v>575</v>
      </c>
      <c r="S1928" s="10" t="s">
        <v>596</v>
      </c>
      <c r="T1928" s="59">
        <v>0.25</v>
      </c>
      <c r="U1928" s="10">
        <v>432.15</v>
      </c>
    </row>
    <row r="1929" spans="1:21" x14ac:dyDescent="0.3">
      <c r="A1929" s="10" t="s">
        <v>29020</v>
      </c>
      <c r="B1929" s="61">
        <v>44962</v>
      </c>
      <c r="C1929" s="10" t="s">
        <v>1342</v>
      </c>
      <c r="D1929" s="10" t="s">
        <v>18563</v>
      </c>
      <c r="E1929" s="10" t="s">
        <v>629</v>
      </c>
      <c r="F1929" s="10" t="s">
        <v>759</v>
      </c>
      <c r="G1929" s="10" t="s">
        <v>601</v>
      </c>
      <c r="H1929" s="10" t="s">
        <v>579</v>
      </c>
      <c r="I1929" s="10" t="s">
        <v>711</v>
      </c>
      <c r="J1929" s="10" t="s">
        <v>8594</v>
      </c>
      <c r="K1929" s="10" t="s">
        <v>29019</v>
      </c>
      <c r="L1929" s="10">
        <v>2</v>
      </c>
      <c r="M1929" s="10">
        <v>643.41999999999996</v>
      </c>
      <c r="N1929" s="10">
        <v>1286.8399999999999</v>
      </c>
      <c r="O1929" s="59">
        <v>0</v>
      </c>
      <c r="P1929" s="10">
        <v>0</v>
      </c>
      <c r="Q1929" s="10">
        <v>1286.8399999999999</v>
      </c>
      <c r="R1929" s="10" t="s">
        <v>565</v>
      </c>
      <c r="S1929" s="10" t="s">
        <v>607</v>
      </c>
      <c r="T1929" s="59">
        <v>0.15</v>
      </c>
      <c r="U1929" s="10">
        <v>193.03</v>
      </c>
    </row>
    <row r="1930" spans="1:21" x14ac:dyDescent="0.3">
      <c r="A1930" s="10" t="s">
        <v>29018</v>
      </c>
      <c r="B1930" s="61">
        <v>45159</v>
      </c>
      <c r="C1930" s="10" t="s">
        <v>29017</v>
      </c>
      <c r="D1930" s="10" t="s">
        <v>2880</v>
      </c>
      <c r="E1930" s="10" t="s">
        <v>603</v>
      </c>
      <c r="F1930" s="10" t="s">
        <v>658</v>
      </c>
      <c r="G1930" s="10" t="s">
        <v>569</v>
      </c>
      <c r="H1930" s="10" t="s">
        <v>590</v>
      </c>
      <c r="I1930" s="10" t="s">
        <v>589</v>
      </c>
      <c r="J1930" s="10" t="s">
        <v>4693</v>
      </c>
      <c r="K1930" s="10" t="s">
        <v>25032</v>
      </c>
      <c r="L1930" s="10">
        <v>9</v>
      </c>
      <c r="M1930" s="10">
        <v>842.77</v>
      </c>
      <c r="N1930" s="10">
        <v>7584.93</v>
      </c>
      <c r="O1930" s="59">
        <v>0</v>
      </c>
      <c r="P1930" s="10">
        <v>0</v>
      </c>
      <c r="Q1930" s="10">
        <v>7584.93</v>
      </c>
      <c r="R1930" s="10" t="s">
        <v>586</v>
      </c>
      <c r="S1930" s="10" t="s">
        <v>607</v>
      </c>
      <c r="T1930" s="59">
        <v>0.15</v>
      </c>
      <c r="U1930" s="10">
        <v>1137.74</v>
      </c>
    </row>
    <row r="1931" spans="1:21" x14ac:dyDescent="0.3">
      <c r="A1931" s="10" t="s">
        <v>29016</v>
      </c>
      <c r="B1931" s="61">
        <v>45278</v>
      </c>
      <c r="C1931" s="10" t="s">
        <v>10940</v>
      </c>
      <c r="D1931" s="10" t="s">
        <v>2225</v>
      </c>
      <c r="E1931" s="10" t="s">
        <v>571</v>
      </c>
      <c r="F1931" s="10" t="s">
        <v>570</v>
      </c>
      <c r="G1931" s="10" t="s">
        <v>569</v>
      </c>
      <c r="H1931" s="10" t="s">
        <v>600</v>
      </c>
      <c r="I1931" s="10" t="s">
        <v>627</v>
      </c>
      <c r="J1931" s="10" t="s">
        <v>1762</v>
      </c>
      <c r="K1931" s="10" t="s">
        <v>15666</v>
      </c>
      <c r="L1931" s="10">
        <v>10</v>
      </c>
      <c r="M1931" s="10">
        <v>329.31</v>
      </c>
      <c r="N1931" s="10">
        <v>3293.1</v>
      </c>
      <c r="O1931" s="59">
        <v>0</v>
      </c>
      <c r="P1931" s="10">
        <v>0</v>
      </c>
      <c r="Q1931" s="10">
        <v>3293.1</v>
      </c>
      <c r="R1931" s="10" t="s">
        <v>614</v>
      </c>
      <c r="S1931" s="10" t="s">
        <v>585</v>
      </c>
      <c r="T1931" s="59">
        <v>0.25</v>
      </c>
      <c r="U1931" s="10">
        <v>823.27</v>
      </c>
    </row>
    <row r="1932" spans="1:21" x14ac:dyDescent="0.3">
      <c r="A1932" s="10" t="s">
        <v>29015</v>
      </c>
      <c r="B1932" s="61">
        <v>45376</v>
      </c>
      <c r="C1932" s="10" t="s">
        <v>17672</v>
      </c>
      <c r="D1932" s="10" t="s">
        <v>2970</v>
      </c>
      <c r="E1932" s="10" t="s">
        <v>603</v>
      </c>
      <c r="F1932" s="10" t="s">
        <v>636</v>
      </c>
      <c r="G1932" s="10" t="s">
        <v>569</v>
      </c>
      <c r="H1932" s="10" t="s">
        <v>600</v>
      </c>
      <c r="I1932" s="10" t="s">
        <v>627</v>
      </c>
      <c r="J1932" s="10" t="s">
        <v>12870</v>
      </c>
      <c r="K1932" s="10" t="s">
        <v>5920</v>
      </c>
      <c r="L1932" s="10">
        <v>7</v>
      </c>
      <c r="M1932" s="10">
        <v>791.54</v>
      </c>
      <c r="N1932" s="10">
        <v>5540.78</v>
      </c>
      <c r="O1932" s="59">
        <v>0</v>
      </c>
      <c r="P1932" s="10">
        <v>0</v>
      </c>
      <c r="Q1932" s="10">
        <v>5540.78</v>
      </c>
      <c r="R1932" s="10" t="s">
        <v>586</v>
      </c>
      <c r="S1932" s="10" t="s">
        <v>564</v>
      </c>
      <c r="T1932" s="59">
        <v>0.15</v>
      </c>
      <c r="U1932" s="10">
        <v>831.12</v>
      </c>
    </row>
    <row r="1933" spans="1:21" x14ac:dyDescent="0.3">
      <c r="A1933" s="10" t="s">
        <v>29014</v>
      </c>
      <c r="B1933" s="61">
        <v>45363</v>
      </c>
      <c r="C1933" s="10" t="s">
        <v>9319</v>
      </c>
      <c r="D1933" s="10" t="s">
        <v>29013</v>
      </c>
      <c r="E1933" s="10" t="s">
        <v>592</v>
      </c>
      <c r="F1933" s="10" t="s">
        <v>652</v>
      </c>
      <c r="G1933" s="10" t="s">
        <v>601</v>
      </c>
      <c r="H1933" s="10" t="s">
        <v>590</v>
      </c>
      <c r="I1933" s="10" t="s">
        <v>589</v>
      </c>
      <c r="J1933" s="10" t="s">
        <v>29012</v>
      </c>
      <c r="K1933" s="10" t="s">
        <v>29011</v>
      </c>
      <c r="L1933" s="10">
        <v>3</v>
      </c>
      <c r="M1933" s="10">
        <v>246.49</v>
      </c>
      <c r="N1933" s="10">
        <v>739.47</v>
      </c>
      <c r="O1933" s="59">
        <v>0.1</v>
      </c>
      <c r="P1933" s="10">
        <v>73.95</v>
      </c>
      <c r="Q1933" s="10">
        <v>665.52</v>
      </c>
      <c r="R1933" s="10" t="s">
        <v>586</v>
      </c>
      <c r="S1933" s="10" t="s">
        <v>607</v>
      </c>
      <c r="T1933" s="59">
        <v>0.15</v>
      </c>
      <c r="U1933" s="10">
        <v>99.83</v>
      </c>
    </row>
    <row r="1934" spans="1:21" x14ac:dyDescent="0.3">
      <c r="A1934" s="10" t="s">
        <v>29010</v>
      </c>
      <c r="B1934" s="61">
        <v>45057</v>
      </c>
      <c r="C1934" s="10" t="s">
        <v>16251</v>
      </c>
      <c r="D1934" s="10" t="s">
        <v>29009</v>
      </c>
      <c r="E1934" s="10" t="s">
        <v>603</v>
      </c>
      <c r="F1934" s="10" t="s">
        <v>636</v>
      </c>
      <c r="G1934" s="10" t="s">
        <v>569</v>
      </c>
      <c r="H1934" s="10" t="s">
        <v>600</v>
      </c>
      <c r="I1934" s="10" t="s">
        <v>664</v>
      </c>
      <c r="J1934" s="10" t="s">
        <v>29008</v>
      </c>
      <c r="K1934" s="10" t="s">
        <v>29007</v>
      </c>
      <c r="L1934" s="10">
        <v>1</v>
      </c>
      <c r="M1934" s="10">
        <v>114.23</v>
      </c>
      <c r="N1934" s="10">
        <v>114.23</v>
      </c>
      <c r="O1934" s="59">
        <v>0.05</v>
      </c>
      <c r="P1934" s="10">
        <v>5.71</v>
      </c>
      <c r="Q1934" s="10">
        <v>108.52</v>
      </c>
      <c r="R1934" s="10" t="s">
        <v>575</v>
      </c>
      <c r="S1934" s="10" t="s">
        <v>564</v>
      </c>
      <c r="T1934" s="59">
        <v>0.25</v>
      </c>
      <c r="U1934" s="10">
        <v>27.13</v>
      </c>
    </row>
    <row r="1935" spans="1:21" x14ac:dyDescent="0.3">
      <c r="A1935" s="10" t="s">
        <v>29006</v>
      </c>
      <c r="B1935" s="61">
        <v>45008</v>
      </c>
      <c r="C1935" s="10" t="s">
        <v>2473</v>
      </c>
      <c r="D1935" s="10" t="s">
        <v>13448</v>
      </c>
      <c r="E1935" s="10" t="s">
        <v>603</v>
      </c>
      <c r="F1935" s="10" t="s">
        <v>636</v>
      </c>
      <c r="G1935" s="10" t="s">
        <v>601</v>
      </c>
      <c r="H1935" s="10" t="s">
        <v>544</v>
      </c>
      <c r="I1935" s="10" t="s">
        <v>568</v>
      </c>
      <c r="J1935" s="10" t="s">
        <v>21794</v>
      </c>
      <c r="K1935" s="10" t="s">
        <v>22970</v>
      </c>
      <c r="L1935" s="10">
        <v>9</v>
      </c>
      <c r="M1935" s="10">
        <v>715.66</v>
      </c>
      <c r="N1935" s="10">
        <v>6440.94</v>
      </c>
      <c r="O1935" s="59">
        <v>0.2</v>
      </c>
      <c r="P1935" s="10">
        <v>1288.19</v>
      </c>
      <c r="Q1935" s="10">
        <v>5152.75</v>
      </c>
      <c r="R1935" s="10" t="s">
        <v>575</v>
      </c>
      <c r="S1935" s="10" t="s">
        <v>585</v>
      </c>
      <c r="T1935" s="59">
        <v>0.15</v>
      </c>
      <c r="U1935" s="10">
        <v>772.91</v>
      </c>
    </row>
    <row r="1936" spans="1:21" x14ac:dyDescent="0.3">
      <c r="A1936" s="10" t="s">
        <v>29005</v>
      </c>
      <c r="B1936" s="61">
        <v>45373</v>
      </c>
      <c r="C1936" s="10" t="s">
        <v>12302</v>
      </c>
      <c r="D1936" s="10" t="s">
        <v>4812</v>
      </c>
      <c r="E1936" s="10" t="s">
        <v>592</v>
      </c>
      <c r="F1936" s="10" t="s">
        <v>591</v>
      </c>
      <c r="G1936" s="10" t="s">
        <v>569</v>
      </c>
      <c r="H1936" s="10" t="s">
        <v>590</v>
      </c>
      <c r="I1936" s="10" t="s">
        <v>748</v>
      </c>
      <c r="J1936" s="10" t="s">
        <v>18881</v>
      </c>
      <c r="K1936" s="10" t="s">
        <v>13164</v>
      </c>
      <c r="L1936" s="10">
        <v>9</v>
      </c>
      <c r="M1936" s="10">
        <v>630.5</v>
      </c>
      <c r="N1936" s="10">
        <v>5674.5</v>
      </c>
      <c r="O1936" s="59">
        <v>0</v>
      </c>
      <c r="P1936" s="10">
        <v>0</v>
      </c>
      <c r="Q1936" s="10">
        <v>5674.5</v>
      </c>
      <c r="R1936" s="10" t="s">
        <v>575</v>
      </c>
      <c r="S1936" s="10" t="s">
        <v>607</v>
      </c>
      <c r="T1936" s="59">
        <v>0.15</v>
      </c>
      <c r="U1936" s="10">
        <v>851.17</v>
      </c>
    </row>
    <row r="1937" spans="1:21" x14ac:dyDescent="0.3">
      <c r="A1937" s="10" t="s">
        <v>29004</v>
      </c>
      <c r="B1937" s="61">
        <v>45007</v>
      </c>
      <c r="C1937" s="10" t="s">
        <v>29003</v>
      </c>
      <c r="D1937" s="10" t="s">
        <v>29002</v>
      </c>
      <c r="E1937" s="10" t="s">
        <v>571</v>
      </c>
      <c r="F1937" s="10" t="s">
        <v>685</v>
      </c>
      <c r="G1937" s="10" t="s">
        <v>601</v>
      </c>
      <c r="H1937" s="10" t="s">
        <v>579</v>
      </c>
      <c r="I1937" s="10" t="s">
        <v>722</v>
      </c>
      <c r="J1937" s="10" t="s">
        <v>23563</v>
      </c>
      <c r="K1937" s="10" t="s">
        <v>29001</v>
      </c>
      <c r="L1937" s="10">
        <v>8</v>
      </c>
      <c r="M1937" s="10">
        <v>182.07</v>
      </c>
      <c r="N1937" s="10">
        <v>1456.56</v>
      </c>
      <c r="O1937" s="59">
        <v>0.2</v>
      </c>
      <c r="P1937" s="10">
        <v>291.31</v>
      </c>
      <c r="Q1937" s="10">
        <v>1165.25</v>
      </c>
      <c r="R1937" s="10" t="s">
        <v>575</v>
      </c>
      <c r="S1937" s="10" t="s">
        <v>564</v>
      </c>
      <c r="T1937" s="59">
        <v>0.15</v>
      </c>
      <c r="U1937" s="10">
        <v>174.79</v>
      </c>
    </row>
    <row r="1938" spans="1:21" x14ac:dyDescent="0.3">
      <c r="A1938" s="10" t="s">
        <v>29000</v>
      </c>
      <c r="B1938" s="61">
        <v>45029</v>
      </c>
      <c r="C1938" s="10" t="s">
        <v>9245</v>
      </c>
      <c r="D1938" s="10" t="s">
        <v>13930</v>
      </c>
      <c r="E1938" s="10" t="s">
        <v>629</v>
      </c>
      <c r="F1938" s="10" t="s">
        <v>790</v>
      </c>
      <c r="G1938" s="10" t="s">
        <v>569</v>
      </c>
      <c r="H1938" s="10" t="s">
        <v>579</v>
      </c>
      <c r="I1938" s="10" t="s">
        <v>578</v>
      </c>
      <c r="J1938" s="10" t="s">
        <v>18182</v>
      </c>
      <c r="K1938" s="10" t="s">
        <v>18859</v>
      </c>
      <c r="L1938" s="10">
        <v>2</v>
      </c>
      <c r="M1938" s="10">
        <v>846.2</v>
      </c>
      <c r="N1938" s="10">
        <v>1692.4</v>
      </c>
      <c r="O1938" s="59">
        <v>0.1</v>
      </c>
      <c r="P1938" s="10">
        <v>169.24</v>
      </c>
      <c r="Q1938" s="10">
        <v>1523.16</v>
      </c>
      <c r="R1938" s="10" t="s">
        <v>565</v>
      </c>
      <c r="S1938" s="10" t="s">
        <v>596</v>
      </c>
      <c r="T1938" s="59">
        <v>0.15</v>
      </c>
      <c r="U1938" s="10">
        <v>228.47</v>
      </c>
    </row>
    <row r="1939" spans="1:21" x14ac:dyDescent="0.3">
      <c r="A1939" s="10" t="s">
        <v>28999</v>
      </c>
      <c r="B1939" s="61">
        <v>45262</v>
      </c>
      <c r="C1939" s="10" t="s">
        <v>9406</v>
      </c>
      <c r="D1939" s="10" t="s">
        <v>10804</v>
      </c>
      <c r="E1939" s="10" t="s">
        <v>592</v>
      </c>
      <c r="F1939" s="10" t="s">
        <v>591</v>
      </c>
      <c r="G1939" s="10" t="s">
        <v>601</v>
      </c>
      <c r="H1939" s="10" t="s">
        <v>600</v>
      </c>
      <c r="I1939" s="10" t="s">
        <v>599</v>
      </c>
      <c r="J1939" s="10" t="s">
        <v>28998</v>
      </c>
      <c r="K1939" s="10" t="s">
        <v>3789</v>
      </c>
      <c r="L1939" s="10">
        <v>6</v>
      </c>
      <c r="M1939" s="10">
        <v>981.31</v>
      </c>
      <c r="N1939" s="10">
        <v>5887.86</v>
      </c>
      <c r="O1939" s="59">
        <v>0.1</v>
      </c>
      <c r="P1939" s="10">
        <v>588.79</v>
      </c>
      <c r="Q1939" s="10">
        <v>5299.07</v>
      </c>
      <c r="R1939" s="10" t="s">
        <v>586</v>
      </c>
      <c r="S1939" s="10" t="s">
        <v>564</v>
      </c>
      <c r="T1939" s="59">
        <v>0.3</v>
      </c>
      <c r="U1939" s="10">
        <v>1589.72</v>
      </c>
    </row>
    <row r="1940" spans="1:21" x14ac:dyDescent="0.3">
      <c r="A1940" s="10" t="s">
        <v>28997</v>
      </c>
      <c r="B1940" s="61">
        <v>45163</v>
      </c>
      <c r="C1940" s="10" t="s">
        <v>22223</v>
      </c>
      <c r="D1940" s="10" t="s">
        <v>28996</v>
      </c>
      <c r="E1940" s="10" t="s">
        <v>592</v>
      </c>
      <c r="F1940" s="10" t="s">
        <v>591</v>
      </c>
      <c r="G1940" s="10" t="s">
        <v>569</v>
      </c>
      <c r="H1940" s="10" t="s">
        <v>579</v>
      </c>
      <c r="I1940" s="10" t="s">
        <v>578</v>
      </c>
      <c r="J1940" s="10" t="s">
        <v>28995</v>
      </c>
      <c r="K1940" s="10" t="s">
        <v>28994</v>
      </c>
      <c r="L1940" s="10">
        <v>1</v>
      </c>
      <c r="M1940" s="10">
        <v>280.70999999999998</v>
      </c>
      <c r="N1940" s="10">
        <v>280.70999999999998</v>
      </c>
      <c r="O1940" s="59">
        <v>0.2</v>
      </c>
      <c r="P1940" s="10">
        <v>56.14</v>
      </c>
      <c r="Q1940" s="10">
        <v>224.57</v>
      </c>
      <c r="R1940" s="10" t="s">
        <v>575</v>
      </c>
      <c r="S1940" s="10" t="s">
        <v>607</v>
      </c>
      <c r="T1940" s="59">
        <v>0.15</v>
      </c>
      <c r="U1940" s="10">
        <v>33.69</v>
      </c>
    </row>
    <row r="1941" spans="1:21" x14ac:dyDescent="0.3">
      <c r="A1941" s="10" t="s">
        <v>28993</v>
      </c>
      <c r="B1941" s="61">
        <v>45146</v>
      </c>
      <c r="C1941" s="10" t="s">
        <v>28992</v>
      </c>
      <c r="D1941" s="10" t="s">
        <v>10331</v>
      </c>
      <c r="E1941" s="10" t="s">
        <v>592</v>
      </c>
      <c r="F1941" s="10" t="s">
        <v>18</v>
      </c>
      <c r="G1941" s="10" t="s">
        <v>601</v>
      </c>
      <c r="H1941" s="10" t="s">
        <v>579</v>
      </c>
      <c r="I1941" s="10" t="s">
        <v>722</v>
      </c>
      <c r="J1941" s="10" t="s">
        <v>21337</v>
      </c>
      <c r="K1941" s="10" t="s">
        <v>17201</v>
      </c>
      <c r="L1941" s="10">
        <v>4</v>
      </c>
      <c r="M1941" s="10">
        <v>468.86</v>
      </c>
      <c r="N1941" s="10">
        <v>1875.44</v>
      </c>
      <c r="O1941" s="59">
        <v>0</v>
      </c>
      <c r="P1941" s="10">
        <v>0</v>
      </c>
      <c r="Q1941" s="10">
        <v>1875.44</v>
      </c>
      <c r="R1941" s="10" t="s">
        <v>565</v>
      </c>
      <c r="S1941" s="10" t="s">
        <v>596</v>
      </c>
      <c r="T1941" s="59">
        <v>0.3</v>
      </c>
      <c r="U1941" s="10">
        <v>562.63</v>
      </c>
    </row>
    <row r="1942" spans="1:21" x14ac:dyDescent="0.3">
      <c r="A1942" s="10" t="s">
        <v>28991</v>
      </c>
      <c r="B1942" s="61">
        <v>45158</v>
      </c>
      <c r="C1942" s="10" t="s">
        <v>28990</v>
      </c>
      <c r="D1942" s="10" t="s">
        <v>11337</v>
      </c>
      <c r="E1942" s="10" t="s">
        <v>592</v>
      </c>
      <c r="F1942" s="10" t="s">
        <v>652</v>
      </c>
      <c r="G1942" s="10" t="s">
        <v>601</v>
      </c>
      <c r="H1942" s="10" t="s">
        <v>590</v>
      </c>
      <c r="I1942" s="10" t="s">
        <v>635</v>
      </c>
      <c r="J1942" s="10" t="s">
        <v>28989</v>
      </c>
      <c r="K1942" s="10" t="s">
        <v>28988</v>
      </c>
      <c r="L1942" s="10">
        <v>2</v>
      </c>
      <c r="M1942" s="10">
        <v>714.45</v>
      </c>
      <c r="N1942" s="10">
        <v>1428.9</v>
      </c>
      <c r="O1942" s="59">
        <v>0.2</v>
      </c>
      <c r="P1942" s="10">
        <v>285.77999999999997</v>
      </c>
      <c r="Q1942" s="10">
        <v>1143.1199999999999</v>
      </c>
      <c r="R1942" s="10" t="s">
        <v>565</v>
      </c>
      <c r="S1942" s="10" t="s">
        <v>596</v>
      </c>
      <c r="T1942" s="59">
        <v>0.25</v>
      </c>
      <c r="U1942" s="10">
        <v>285.77999999999997</v>
      </c>
    </row>
    <row r="1943" spans="1:21" x14ac:dyDescent="0.3">
      <c r="A1943" s="10" t="s">
        <v>28987</v>
      </c>
      <c r="B1943" s="61">
        <v>45001</v>
      </c>
      <c r="C1943" s="10" t="s">
        <v>11977</v>
      </c>
      <c r="D1943" s="10" t="s">
        <v>4712</v>
      </c>
      <c r="E1943" s="10" t="s">
        <v>629</v>
      </c>
      <c r="F1943" s="10" t="s">
        <v>790</v>
      </c>
      <c r="G1943" s="10" t="s">
        <v>569</v>
      </c>
      <c r="H1943" s="10" t="s">
        <v>590</v>
      </c>
      <c r="I1943" s="10" t="s">
        <v>635</v>
      </c>
      <c r="J1943" s="10" t="s">
        <v>28986</v>
      </c>
      <c r="K1943" s="10" t="s">
        <v>28985</v>
      </c>
      <c r="L1943" s="10">
        <v>8</v>
      </c>
      <c r="M1943" s="10">
        <v>507.3</v>
      </c>
      <c r="N1943" s="10">
        <v>4058.4</v>
      </c>
      <c r="O1943" s="59">
        <v>0.1</v>
      </c>
      <c r="P1943" s="10">
        <v>405.84</v>
      </c>
      <c r="Q1943" s="10">
        <v>3652.56</v>
      </c>
      <c r="R1943" s="10" t="s">
        <v>565</v>
      </c>
      <c r="S1943" s="10" t="s">
        <v>596</v>
      </c>
      <c r="T1943" s="59">
        <v>0.15</v>
      </c>
      <c r="U1943" s="10">
        <v>547.88</v>
      </c>
    </row>
    <row r="1944" spans="1:21" x14ac:dyDescent="0.3">
      <c r="A1944" s="10" t="s">
        <v>28984</v>
      </c>
      <c r="B1944" s="61">
        <v>45177</v>
      </c>
      <c r="C1944" s="10" t="s">
        <v>21633</v>
      </c>
      <c r="D1944" s="10" t="s">
        <v>7227</v>
      </c>
      <c r="E1944" s="10" t="s">
        <v>571</v>
      </c>
      <c r="F1944" s="10" t="s">
        <v>685</v>
      </c>
      <c r="G1944" s="10" t="s">
        <v>569</v>
      </c>
      <c r="H1944" s="10" t="s">
        <v>579</v>
      </c>
      <c r="I1944" s="10" t="s">
        <v>722</v>
      </c>
      <c r="J1944" s="10" t="s">
        <v>28983</v>
      </c>
      <c r="K1944" s="10" t="s">
        <v>28982</v>
      </c>
      <c r="L1944" s="10">
        <v>5</v>
      </c>
      <c r="M1944" s="10">
        <v>973.98</v>
      </c>
      <c r="N1944" s="10">
        <v>4869.8999999999996</v>
      </c>
      <c r="O1944" s="59">
        <v>0</v>
      </c>
      <c r="P1944" s="10">
        <v>0</v>
      </c>
      <c r="Q1944" s="10">
        <v>4869.8999999999996</v>
      </c>
      <c r="R1944" s="10" t="s">
        <v>575</v>
      </c>
      <c r="S1944" s="10" t="s">
        <v>607</v>
      </c>
      <c r="T1944" s="59">
        <v>0.3</v>
      </c>
      <c r="U1944" s="10">
        <v>1460.97</v>
      </c>
    </row>
    <row r="1945" spans="1:21" x14ac:dyDescent="0.3">
      <c r="A1945" s="10" t="s">
        <v>28981</v>
      </c>
      <c r="B1945" s="61">
        <v>45299</v>
      </c>
      <c r="C1945" s="10" t="s">
        <v>27410</v>
      </c>
      <c r="D1945" s="10" t="s">
        <v>28980</v>
      </c>
      <c r="E1945" s="10" t="s">
        <v>629</v>
      </c>
      <c r="F1945" s="10" t="s">
        <v>759</v>
      </c>
      <c r="G1945" s="10" t="s">
        <v>569</v>
      </c>
      <c r="H1945" s="10" t="s">
        <v>600</v>
      </c>
      <c r="I1945" s="10" t="s">
        <v>599</v>
      </c>
      <c r="J1945" s="10" t="s">
        <v>15386</v>
      </c>
      <c r="K1945" s="10" t="s">
        <v>18961</v>
      </c>
      <c r="L1945" s="10">
        <v>1</v>
      </c>
      <c r="M1945" s="10">
        <v>528.86</v>
      </c>
      <c r="N1945" s="10">
        <v>528.86</v>
      </c>
      <c r="O1945" s="59">
        <v>0.2</v>
      </c>
      <c r="P1945" s="10">
        <v>105.77</v>
      </c>
      <c r="Q1945" s="10">
        <v>423.09</v>
      </c>
      <c r="R1945" s="10" t="s">
        <v>565</v>
      </c>
      <c r="S1945" s="10" t="s">
        <v>585</v>
      </c>
      <c r="T1945" s="59">
        <v>0.25</v>
      </c>
      <c r="U1945" s="10">
        <v>105.77</v>
      </c>
    </row>
    <row r="1946" spans="1:21" x14ac:dyDescent="0.3">
      <c r="A1946" s="10" t="s">
        <v>28979</v>
      </c>
      <c r="B1946" s="61">
        <v>45276</v>
      </c>
      <c r="C1946" s="10" t="s">
        <v>4207</v>
      </c>
      <c r="D1946" s="10" t="s">
        <v>10994</v>
      </c>
      <c r="E1946" s="10" t="s">
        <v>603</v>
      </c>
      <c r="F1946" s="10" t="s">
        <v>636</v>
      </c>
      <c r="G1946" s="10" t="s">
        <v>601</v>
      </c>
      <c r="H1946" s="10" t="s">
        <v>579</v>
      </c>
      <c r="I1946" s="10" t="s">
        <v>711</v>
      </c>
      <c r="J1946" s="10" t="s">
        <v>28978</v>
      </c>
      <c r="K1946" s="10" t="s">
        <v>28977</v>
      </c>
      <c r="L1946" s="10">
        <v>6</v>
      </c>
      <c r="M1946" s="10">
        <v>498.61</v>
      </c>
      <c r="N1946" s="10">
        <v>2991.66</v>
      </c>
      <c r="O1946" s="59">
        <v>0.05</v>
      </c>
      <c r="P1946" s="10">
        <v>149.58000000000001</v>
      </c>
      <c r="Q1946" s="10">
        <v>2842.08</v>
      </c>
      <c r="R1946" s="10" t="s">
        <v>586</v>
      </c>
      <c r="S1946" s="10" t="s">
        <v>585</v>
      </c>
      <c r="T1946" s="59">
        <v>0.15</v>
      </c>
      <c r="U1946" s="10">
        <v>426.31</v>
      </c>
    </row>
    <row r="1947" spans="1:21" x14ac:dyDescent="0.3">
      <c r="A1947" s="10" t="s">
        <v>28976</v>
      </c>
      <c r="B1947" s="61">
        <v>44996</v>
      </c>
      <c r="C1947" s="10" t="s">
        <v>4830</v>
      </c>
      <c r="D1947" s="10" t="s">
        <v>28975</v>
      </c>
      <c r="E1947" s="10" t="s">
        <v>629</v>
      </c>
      <c r="F1947" s="10" t="s">
        <v>790</v>
      </c>
      <c r="G1947" s="10" t="s">
        <v>601</v>
      </c>
      <c r="H1947" s="10" t="s">
        <v>544</v>
      </c>
      <c r="I1947" s="10" t="s">
        <v>10</v>
      </c>
      <c r="J1947" s="10" t="s">
        <v>28974</v>
      </c>
      <c r="K1947" s="10" t="s">
        <v>6542</v>
      </c>
      <c r="L1947" s="10">
        <v>9</v>
      </c>
      <c r="M1947" s="10">
        <v>866.4</v>
      </c>
      <c r="N1947" s="10">
        <v>7797.6</v>
      </c>
      <c r="O1947" s="59">
        <v>0.05</v>
      </c>
      <c r="P1947" s="10">
        <v>389.88</v>
      </c>
      <c r="Q1947" s="10">
        <v>7407.72</v>
      </c>
      <c r="R1947" s="10" t="s">
        <v>565</v>
      </c>
      <c r="S1947" s="10" t="s">
        <v>585</v>
      </c>
      <c r="T1947" s="59">
        <v>0.3</v>
      </c>
      <c r="U1947" s="10">
        <v>2222.3200000000002</v>
      </c>
    </row>
    <row r="1948" spans="1:21" x14ac:dyDescent="0.3">
      <c r="A1948" s="10" t="s">
        <v>28973</v>
      </c>
      <c r="B1948" s="61">
        <v>45101</v>
      </c>
      <c r="C1948" s="10" t="s">
        <v>23698</v>
      </c>
      <c r="D1948" s="10" t="s">
        <v>7390</v>
      </c>
      <c r="E1948" s="10" t="s">
        <v>603</v>
      </c>
      <c r="F1948" s="10" t="s">
        <v>658</v>
      </c>
      <c r="G1948" s="10" t="s">
        <v>569</v>
      </c>
      <c r="H1948" s="10" t="s">
        <v>544</v>
      </c>
      <c r="I1948" s="10" t="s">
        <v>568</v>
      </c>
      <c r="J1948" s="10" t="s">
        <v>13989</v>
      </c>
      <c r="K1948" s="10" t="s">
        <v>25453</v>
      </c>
      <c r="L1948" s="10">
        <v>5</v>
      </c>
      <c r="M1948" s="10">
        <v>771.43</v>
      </c>
      <c r="N1948" s="10">
        <v>3857.15</v>
      </c>
      <c r="O1948" s="59">
        <v>0.1</v>
      </c>
      <c r="P1948" s="10">
        <v>385.72</v>
      </c>
      <c r="Q1948" s="10">
        <v>3471.43</v>
      </c>
      <c r="R1948" s="10" t="s">
        <v>586</v>
      </c>
      <c r="S1948" s="10" t="s">
        <v>596</v>
      </c>
      <c r="T1948" s="59">
        <v>0.3</v>
      </c>
      <c r="U1948" s="10">
        <v>1041.43</v>
      </c>
    </row>
    <row r="1949" spans="1:21" x14ac:dyDescent="0.3">
      <c r="A1949" s="10" t="s">
        <v>28972</v>
      </c>
      <c r="B1949" s="61">
        <v>45179</v>
      </c>
      <c r="C1949" s="10" t="s">
        <v>8463</v>
      </c>
      <c r="D1949" s="10" t="s">
        <v>28971</v>
      </c>
      <c r="E1949" s="10" t="s">
        <v>629</v>
      </c>
      <c r="F1949" s="10" t="s">
        <v>759</v>
      </c>
      <c r="G1949" s="10" t="s">
        <v>601</v>
      </c>
      <c r="H1949" s="10" t="s">
        <v>579</v>
      </c>
      <c r="I1949" s="10" t="s">
        <v>722</v>
      </c>
      <c r="J1949" s="10" t="s">
        <v>23337</v>
      </c>
      <c r="K1949" s="10" t="s">
        <v>28970</v>
      </c>
      <c r="L1949" s="10">
        <v>8</v>
      </c>
      <c r="M1949" s="10">
        <v>458.64</v>
      </c>
      <c r="N1949" s="10">
        <v>3669.12</v>
      </c>
      <c r="O1949" s="59">
        <v>0</v>
      </c>
      <c r="P1949" s="10">
        <v>0</v>
      </c>
      <c r="Q1949" s="10">
        <v>3669.12</v>
      </c>
      <c r="R1949" s="10" t="s">
        <v>575</v>
      </c>
      <c r="S1949" s="10" t="s">
        <v>585</v>
      </c>
      <c r="T1949" s="59">
        <v>0.15</v>
      </c>
      <c r="U1949" s="10">
        <v>550.37</v>
      </c>
    </row>
    <row r="1950" spans="1:21" x14ac:dyDescent="0.3">
      <c r="A1950" s="10" t="s">
        <v>28969</v>
      </c>
      <c r="B1950" s="61">
        <v>45082</v>
      </c>
      <c r="C1950" s="10" t="s">
        <v>24371</v>
      </c>
      <c r="D1950" s="10" t="s">
        <v>28968</v>
      </c>
      <c r="E1950" s="10" t="s">
        <v>581</v>
      </c>
      <c r="F1950" s="10" t="s">
        <v>83</v>
      </c>
      <c r="G1950" s="10" t="s">
        <v>601</v>
      </c>
      <c r="H1950" s="10" t="s">
        <v>579</v>
      </c>
      <c r="I1950" s="10" t="s">
        <v>722</v>
      </c>
      <c r="J1950" s="10" t="s">
        <v>1984</v>
      </c>
      <c r="K1950" s="10" t="s">
        <v>11692</v>
      </c>
      <c r="L1950" s="10">
        <v>5</v>
      </c>
      <c r="M1950" s="10">
        <v>440.08</v>
      </c>
      <c r="N1950" s="10">
        <v>2200.4</v>
      </c>
      <c r="O1950" s="59">
        <v>0</v>
      </c>
      <c r="P1950" s="10">
        <v>0</v>
      </c>
      <c r="Q1950" s="10">
        <v>2200.4</v>
      </c>
      <c r="R1950" s="10" t="s">
        <v>614</v>
      </c>
      <c r="S1950" s="10" t="s">
        <v>564</v>
      </c>
      <c r="T1950" s="59">
        <v>0.15</v>
      </c>
      <c r="U1950" s="10">
        <v>330.06</v>
      </c>
    </row>
    <row r="1951" spans="1:21" x14ac:dyDescent="0.3">
      <c r="A1951" s="10" t="s">
        <v>28967</v>
      </c>
      <c r="B1951" s="61">
        <v>45055</v>
      </c>
      <c r="C1951" s="10" t="s">
        <v>13543</v>
      </c>
      <c r="D1951" s="10" t="s">
        <v>28966</v>
      </c>
      <c r="E1951" s="10" t="s">
        <v>581</v>
      </c>
      <c r="F1951" s="10" t="s">
        <v>83</v>
      </c>
      <c r="G1951" s="10" t="s">
        <v>601</v>
      </c>
      <c r="H1951" s="10" t="s">
        <v>600</v>
      </c>
      <c r="I1951" s="10" t="s">
        <v>664</v>
      </c>
      <c r="J1951" s="10" t="s">
        <v>16129</v>
      </c>
      <c r="K1951" s="10" t="s">
        <v>28965</v>
      </c>
      <c r="L1951" s="10">
        <v>4</v>
      </c>
      <c r="M1951" s="10">
        <v>325.62</v>
      </c>
      <c r="N1951" s="10">
        <v>1302.48</v>
      </c>
      <c r="O1951" s="59">
        <v>0.05</v>
      </c>
      <c r="P1951" s="10">
        <v>65.12</v>
      </c>
      <c r="Q1951" s="10">
        <v>1237.3599999999999</v>
      </c>
      <c r="R1951" s="10" t="s">
        <v>565</v>
      </c>
      <c r="S1951" s="10" t="s">
        <v>596</v>
      </c>
      <c r="T1951" s="59">
        <v>0.25</v>
      </c>
      <c r="U1951" s="10">
        <v>309.33999999999997</v>
      </c>
    </row>
    <row r="1952" spans="1:21" x14ac:dyDescent="0.3">
      <c r="A1952" s="10" t="s">
        <v>28964</v>
      </c>
      <c r="B1952" s="61">
        <v>45030</v>
      </c>
      <c r="C1952" s="10" t="s">
        <v>2091</v>
      </c>
      <c r="D1952" s="10" t="s">
        <v>27072</v>
      </c>
      <c r="E1952" s="10" t="s">
        <v>603</v>
      </c>
      <c r="F1952" s="10" t="s">
        <v>636</v>
      </c>
      <c r="G1952" s="10" t="s">
        <v>601</v>
      </c>
      <c r="H1952" s="10" t="s">
        <v>579</v>
      </c>
      <c r="I1952" s="10" t="s">
        <v>722</v>
      </c>
      <c r="J1952" s="10" t="s">
        <v>28963</v>
      </c>
      <c r="K1952" s="10" t="s">
        <v>28962</v>
      </c>
      <c r="L1952" s="10">
        <v>2</v>
      </c>
      <c r="M1952" s="10">
        <v>415.39</v>
      </c>
      <c r="N1952" s="10">
        <v>830.78</v>
      </c>
      <c r="O1952" s="59">
        <v>0.2</v>
      </c>
      <c r="P1952" s="10">
        <v>166.16</v>
      </c>
      <c r="Q1952" s="10">
        <v>664.62</v>
      </c>
      <c r="R1952" s="10" t="s">
        <v>565</v>
      </c>
      <c r="S1952" s="10" t="s">
        <v>564</v>
      </c>
      <c r="T1952" s="59">
        <v>0.3</v>
      </c>
      <c r="U1952" s="10">
        <v>199.39</v>
      </c>
    </row>
    <row r="1953" spans="1:21" x14ac:dyDescent="0.3">
      <c r="A1953" s="10" t="s">
        <v>28961</v>
      </c>
      <c r="B1953" s="61">
        <v>44952</v>
      </c>
      <c r="C1953" s="10" t="s">
        <v>13395</v>
      </c>
      <c r="D1953" s="10" t="s">
        <v>10452</v>
      </c>
      <c r="E1953" s="10" t="s">
        <v>592</v>
      </c>
      <c r="F1953" s="10" t="s">
        <v>652</v>
      </c>
      <c r="G1953" s="10" t="s">
        <v>601</v>
      </c>
      <c r="H1953" s="10" t="s">
        <v>590</v>
      </c>
      <c r="I1953" s="10" t="s">
        <v>635</v>
      </c>
      <c r="J1953" s="10" t="s">
        <v>28960</v>
      </c>
      <c r="K1953" s="10" t="s">
        <v>18966</v>
      </c>
      <c r="L1953" s="10">
        <v>6</v>
      </c>
      <c r="M1953" s="10">
        <v>294.02</v>
      </c>
      <c r="N1953" s="10">
        <v>1764.12</v>
      </c>
      <c r="O1953" s="59">
        <v>0.1</v>
      </c>
      <c r="P1953" s="10">
        <v>176.41</v>
      </c>
      <c r="Q1953" s="10">
        <v>1587.71</v>
      </c>
      <c r="R1953" s="10" t="s">
        <v>586</v>
      </c>
      <c r="S1953" s="10" t="s">
        <v>596</v>
      </c>
      <c r="T1953" s="59">
        <v>0.3</v>
      </c>
      <c r="U1953" s="10">
        <v>476.31</v>
      </c>
    </row>
    <row r="1954" spans="1:21" x14ac:dyDescent="0.3">
      <c r="A1954" s="10" t="s">
        <v>28959</v>
      </c>
      <c r="B1954" s="61">
        <v>45019</v>
      </c>
      <c r="C1954" s="10" t="s">
        <v>22666</v>
      </c>
      <c r="D1954" s="10" t="s">
        <v>3524</v>
      </c>
      <c r="E1954" s="10" t="s">
        <v>603</v>
      </c>
      <c r="F1954" s="10" t="s">
        <v>658</v>
      </c>
      <c r="G1954" s="10" t="s">
        <v>601</v>
      </c>
      <c r="H1954" s="10" t="s">
        <v>579</v>
      </c>
      <c r="I1954" s="10" t="s">
        <v>711</v>
      </c>
      <c r="J1954" s="10" t="s">
        <v>28958</v>
      </c>
      <c r="K1954" s="10" t="s">
        <v>13121</v>
      </c>
      <c r="L1954" s="10">
        <v>10</v>
      </c>
      <c r="M1954" s="10">
        <v>779.28</v>
      </c>
      <c r="N1954" s="10">
        <v>7792.8</v>
      </c>
      <c r="O1954" s="59">
        <v>0.1</v>
      </c>
      <c r="P1954" s="10">
        <v>779.28</v>
      </c>
      <c r="Q1954" s="10">
        <v>7013.52</v>
      </c>
      <c r="R1954" s="10" t="s">
        <v>575</v>
      </c>
      <c r="S1954" s="10" t="s">
        <v>585</v>
      </c>
      <c r="T1954" s="59">
        <v>0.25</v>
      </c>
      <c r="U1954" s="10">
        <v>1753.38</v>
      </c>
    </row>
    <row r="1955" spans="1:21" x14ac:dyDescent="0.3">
      <c r="A1955" s="10" t="s">
        <v>28957</v>
      </c>
      <c r="B1955" s="61">
        <v>45203</v>
      </c>
      <c r="C1955" s="10" t="s">
        <v>16702</v>
      </c>
      <c r="D1955" s="10" t="s">
        <v>23460</v>
      </c>
      <c r="E1955" s="10" t="s">
        <v>592</v>
      </c>
      <c r="F1955" s="10" t="s">
        <v>18</v>
      </c>
      <c r="G1955" s="10" t="s">
        <v>569</v>
      </c>
      <c r="H1955" s="10" t="s">
        <v>579</v>
      </c>
      <c r="I1955" s="10" t="s">
        <v>711</v>
      </c>
      <c r="J1955" s="10" t="s">
        <v>20650</v>
      </c>
      <c r="K1955" s="10" t="s">
        <v>28435</v>
      </c>
      <c r="L1955" s="10">
        <v>10</v>
      </c>
      <c r="M1955" s="10">
        <v>140.79</v>
      </c>
      <c r="N1955" s="10">
        <v>1407.9</v>
      </c>
      <c r="O1955" s="59">
        <v>0.1</v>
      </c>
      <c r="P1955" s="10">
        <v>140.79</v>
      </c>
      <c r="Q1955" s="10">
        <v>1267.1099999999999</v>
      </c>
      <c r="R1955" s="10" t="s">
        <v>575</v>
      </c>
      <c r="S1955" s="10" t="s">
        <v>596</v>
      </c>
      <c r="T1955" s="59">
        <v>0.3</v>
      </c>
      <c r="U1955" s="10">
        <v>380.13</v>
      </c>
    </row>
    <row r="1956" spans="1:21" x14ac:dyDescent="0.3">
      <c r="A1956" s="10" t="s">
        <v>28956</v>
      </c>
      <c r="B1956" s="61">
        <v>45212</v>
      </c>
      <c r="C1956" s="10" t="s">
        <v>14687</v>
      </c>
      <c r="D1956" s="10" t="s">
        <v>22481</v>
      </c>
      <c r="E1956" s="10" t="s">
        <v>603</v>
      </c>
      <c r="F1956" s="10" t="s">
        <v>636</v>
      </c>
      <c r="G1956" s="10" t="s">
        <v>569</v>
      </c>
      <c r="H1956" s="10" t="s">
        <v>544</v>
      </c>
      <c r="I1956" s="10" t="s">
        <v>610</v>
      </c>
      <c r="J1956" s="10" t="s">
        <v>3917</v>
      </c>
      <c r="K1956" s="10" t="s">
        <v>21373</v>
      </c>
      <c r="L1956" s="10">
        <v>1</v>
      </c>
      <c r="M1956" s="10">
        <v>591.69000000000005</v>
      </c>
      <c r="N1956" s="10">
        <v>591.69000000000005</v>
      </c>
      <c r="O1956" s="59">
        <v>0.05</v>
      </c>
      <c r="P1956" s="10">
        <v>29.58</v>
      </c>
      <c r="Q1956" s="10">
        <v>562.11</v>
      </c>
      <c r="R1956" s="10" t="s">
        <v>575</v>
      </c>
      <c r="S1956" s="10" t="s">
        <v>564</v>
      </c>
      <c r="T1956" s="59">
        <v>0.25</v>
      </c>
      <c r="U1956" s="10">
        <v>140.53</v>
      </c>
    </row>
    <row r="1957" spans="1:21" x14ac:dyDescent="0.3">
      <c r="A1957" s="10" t="s">
        <v>28955</v>
      </c>
      <c r="B1957" s="61">
        <v>45275</v>
      </c>
      <c r="C1957" s="10" t="s">
        <v>19414</v>
      </c>
      <c r="D1957" s="10" t="s">
        <v>17950</v>
      </c>
      <c r="E1957" s="10" t="s">
        <v>571</v>
      </c>
      <c r="F1957" s="10" t="s">
        <v>11</v>
      </c>
      <c r="G1957" s="10" t="s">
        <v>601</v>
      </c>
      <c r="H1957" s="10" t="s">
        <v>590</v>
      </c>
      <c r="I1957" s="10" t="s">
        <v>635</v>
      </c>
      <c r="J1957" s="10" t="s">
        <v>8723</v>
      </c>
      <c r="K1957" s="10" t="s">
        <v>3959</v>
      </c>
      <c r="L1957" s="10">
        <v>9</v>
      </c>
      <c r="M1957" s="10">
        <v>616.26</v>
      </c>
      <c r="N1957" s="10">
        <v>5546.34</v>
      </c>
      <c r="O1957" s="59">
        <v>0.05</v>
      </c>
      <c r="P1957" s="10">
        <v>277.32</v>
      </c>
      <c r="Q1957" s="10">
        <v>5269.02</v>
      </c>
      <c r="R1957" s="10" t="s">
        <v>565</v>
      </c>
      <c r="S1957" s="10" t="s">
        <v>585</v>
      </c>
      <c r="T1957" s="59">
        <v>0.3</v>
      </c>
      <c r="U1957" s="10">
        <v>1580.71</v>
      </c>
    </row>
    <row r="1958" spans="1:21" x14ac:dyDescent="0.3">
      <c r="A1958" s="10" t="s">
        <v>28954</v>
      </c>
      <c r="B1958" s="61">
        <v>44993</v>
      </c>
      <c r="C1958" s="10" t="s">
        <v>18760</v>
      </c>
      <c r="D1958" s="10" t="s">
        <v>26689</v>
      </c>
      <c r="E1958" s="10" t="s">
        <v>629</v>
      </c>
      <c r="F1958" s="10" t="s">
        <v>759</v>
      </c>
      <c r="G1958" s="10" t="s">
        <v>569</v>
      </c>
      <c r="H1958" s="10" t="s">
        <v>544</v>
      </c>
      <c r="I1958" s="10" t="s">
        <v>568</v>
      </c>
      <c r="J1958" s="10" t="s">
        <v>28953</v>
      </c>
      <c r="K1958" s="10" t="s">
        <v>8603</v>
      </c>
      <c r="L1958" s="10">
        <v>9</v>
      </c>
      <c r="M1958" s="10">
        <v>270.91000000000003</v>
      </c>
      <c r="N1958" s="10">
        <v>2438.19</v>
      </c>
      <c r="O1958" s="59">
        <v>0.05</v>
      </c>
      <c r="P1958" s="10">
        <v>121.91</v>
      </c>
      <c r="Q1958" s="10">
        <v>2316.2800000000002</v>
      </c>
      <c r="R1958" s="10" t="s">
        <v>575</v>
      </c>
      <c r="S1958" s="10" t="s">
        <v>596</v>
      </c>
      <c r="T1958" s="59">
        <v>0.3</v>
      </c>
      <c r="U1958" s="10">
        <v>694.88</v>
      </c>
    </row>
    <row r="1959" spans="1:21" x14ac:dyDescent="0.3">
      <c r="A1959" s="10" t="s">
        <v>28952</v>
      </c>
      <c r="B1959" s="61">
        <v>45341</v>
      </c>
      <c r="C1959" s="10" t="s">
        <v>18774</v>
      </c>
      <c r="D1959" s="10" t="s">
        <v>18267</v>
      </c>
      <c r="E1959" s="10" t="s">
        <v>581</v>
      </c>
      <c r="F1959" s="10" t="s">
        <v>580</v>
      </c>
      <c r="G1959" s="10" t="s">
        <v>569</v>
      </c>
      <c r="H1959" s="10" t="s">
        <v>579</v>
      </c>
      <c r="I1959" s="10" t="s">
        <v>722</v>
      </c>
      <c r="J1959" s="10" t="s">
        <v>18363</v>
      </c>
      <c r="K1959" s="10" t="s">
        <v>1479</v>
      </c>
      <c r="L1959" s="10">
        <v>4</v>
      </c>
      <c r="M1959" s="10">
        <v>500.66</v>
      </c>
      <c r="N1959" s="10">
        <v>2002.64</v>
      </c>
      <c r="O1959" s="59">
        <v>0.05</v>
      </c>
      <c r="P1959" s="10">
        <v>100.13</v>
      </c>
      <c r="Q1959" s="10">
        <v>1902.51</v>
      </c>
      <c r="R1959" s="10" t="s">
        <v>614</v>
      </c>
      <c r="S1959" s="10" t="s">
        <v>564</v>
      </c>
      <c r="T1959" s="59">
        <v>0.15</v>
      </c>
      <c r="U1959" s="10">
        <v>285.38</v>
      </c>
    </row>
    <row r="1960" spans="1:21" x14ac:dyDescent="0.3">
      <c r="A1960" s="10" t="s">
        <v>28951</v>
      </c>
      <c r="B1960" s="61">
        <v>45326</v>
      </c>
      <c r="C1960" s="10" t="s">
        <v>14246</v>
      </c>
      <c r="D1960" s="10" t="s">
        <v>28950</v>
      </c>
      <c r="E1960" s="10" t="s">
        <v>629</v>
      </c>
      <c r="F1960" s="10" t="s">
        <v>628</v>
      </c>
      <c r="G1960" s="10" t="s">
        <v>569</v>
      </c>
      <c r="H1960" s="10" t="s">
        <v>579</v>
      </c>
      <c r="I1960" s="10" t="s">
        <v>578</v>
      </c>
      <c r="J1960" s="10" t="s">
        <v>28949</v>
      </c>
      <c r="K1960" s="10" t="s">
        <v>26951</v>
      </c>
      <c r="L1960" s="10">
        <v>1</v>
      </c>
      <c r="M1960" s="10">
        <v>276.27</v>
      </c>
      <c r="N1960" s="10">
        <v>276.27</v>
      </c>
      <c r="O1960" s="59">
        <v>0.2</v>
      </c>
      <c r="P1960" s="10">
        <v>55.25</v>
      </c>
      <c r="Q1960" s="10">
        <v>221.02</v>
      </c>
      <c r="R1960" s="10" t="s">
        <v>565</v>
      </c>
      <c r="S1960" s="10" t="s">
        <v>585</v>
      </c>
      <c r="T1960" s="59">
        <v>0.3</v>
      </c>
      <c r="U1960" s="10">
        <v>66.31</v>
      </c>
    </row>
    <row r="1961" spans="1:21" x14ac:dyDescent="0.3">
      <c r="A1961" s="10" t="s">
        <v>28948</v>
      </c>
      <c r="B1961" s="61">
        <v>44977</v>
      </c>
      <c r="C1961" s="10" t="s">
        <v>25979</v>
      </c>
      <c r="D1961" s="10" t="s">
        <v>1753</v>
      </c>
      <c r="E1961" s="10" t="s">
        <v>592</v>
      </c>
      <c r="F1961" s="10" t="s">
        <v>591</v>
      </c>
      <c r="G1961" s="10" t="s">
        <v>601</v>
      </c>
      <c r="H1961" s="10" t="s">
        <v>590</v>
      </c>
      <c r="I1961" s="10" t="s">
        <v>635</v>
      </c>
      <c r="J1961" s="10" t="s">
        <v>1703</v>
      </c>
      <c r="K1961" s="10" t="s">
        <v>10564</v>
      </c>
      <c r="L1961" s="10">
        <v>3</v>
      </c>
      <c r="M1961" s="10">
        <v>130.33000000000001</v>
      </c>
      <c r="N1961" s="10">
        <v>390.99</v>
      </c>
      <c r="O1961" s="59">
        <v>0.1</v>
      </c>
      <c r="P1961" s="10">
        <v>39.1</v>
      </c>
      <c r="Q1961" s="10">
        <v>351.89</v>
      </c>
      <c r="R1961" s="10" t="s">
        <v>575</v>
      </c>
      <c r="S1961" s="10" t="s">
        <v>607</v>
      </c>
      <c r="T1961" s="59">
        <v>0.3</v>
      </c>
      <c r="U1961" s="10">
        <v>105.57</v>
      </c>
    </row>
    <row r="1962" spans="1:21" x14ac:dyDescent="0.3">
      <c r="A1962" s="10" t="s">
        <v>28947</v>
      </c>
      <c r="B1962" s="61">
        <v>45309</v>
      </c>
      <c r="C1962" s="10" t="s">
        <v>11962</v>
      </c>
      <c r="D1962" s="10" t="s">
        <v>28946</v>
      </c>
      <c r="E1962" s="10" t="s">
        <v>629</v>
      </c>
      <c r="F1962" s="10" t="s">
        <v>759</v>
      </c>
      <c r="G1962" s="10" t="s">
        <v>601</v>
      </c>
      <c r="H1962" s="10" t="s">
        <v>579</v>
      </c>
      <c r="I1962" s="10" t="s">
        <v>722</v>
      </c>
      <c r="J1962" s="10" t="s">
        <v>26042</v>
      </c>
      <c r="K1962" s="10" t="s">
        <v>28945</v>
      </c>
      <c r="L1962" s="10">
        <v>3</v>
      </c>
      <c r="M1962" s="10">
        <v>189.28</v>
      </c>
      <c r="N1962" s="10">
        <v>567.84</v>
      </c>
      <c r="O1962" s="59">
        <v>0</v>
      </c>
      <c r="P1962" s="10">
        <v>0</v>
      </c>
      <c r="Q1962" s="10">
        <v>567.84</v>
      </c>
      <c r="R1962" s="10" t="s">
        <v>614</v>
      </c>
      <c r="S1962" s="10" t="s">
        <v>596</v>
      </c>
      <c r="T1962" s="59">
        <v>0.25</v>
      </c>
      <c r="U1962" s="10">
        <v>141.96</v>
      </c>
    </row>
    <row r="1963" spans="1:21" x14ac:dyDescent="0.3">
      <c r="A1963" s="10" t="s">
        <v>28944</v>
      </c>
      <c r="B1963" s="61">
        <v>45099</v>
      </c>
      <c r="C1963" s="10" t="s">
        <v>28943</v>
      </c>
      <c r="D1963" s="10" t="s">
        <v>4935</v>
      </c>
      <c r="E1963" s="10" t="s">
        <v>629</v>
      </c>
      <c r="F1963" s="10" t="s">
        <v>759</v>
      </c>
      <c r="G1963" s="10" t="s">
        <v>569</v>
      </c>
      <c r="H1963" s="10" t="s">
        <v>590</v>
      </c>
      <c r="I1963" s="10" t="s">
        <v>589</v>
      </c>
      <c r="J1963" s="10" t="s">
        <v>18461</v>
      </c>
      <c r="K1963" s="10" t="s">
        <v>10617</v>
      </c>
      <c r="L1963" s="10">
        <v>10</v>
      </c>
      <c r="M1963" s="10">
        <v>511.23</v>
      </c>
      <c r="N1963" s="10">
        <v>5112.3</v>
      </c>
      <c r="O1963" s="59">
        <v>0.1</v>
      </c>
      <c r="P1963" s="10">
        <v>511.23</v>
      </c>
      <c r="Q1963" s="10">
        <v>4601.07</v>
      </c>
      <c r="R1963" s="10" t="s">
        <v>614</v>
      </c>
      <c r="S1963" s="10" t="s">
        <v>564</v>
      </c>
      <c r="T1963" s="59">
        <v>0.3</v>
      </c>
      <c r="U1963" s="10">
        <v>1380.32</v>
      </c>
    </row>
    <row r="1964" spans="1:21" x14ac:dyDescent="0.3">
      <c r="A1964" s="10" t="s">
        <v>28942</v>
      </c>
      <c r="B1964" s="61">
        <v>45079</v>
      </c>
      <c r="C1964" s="10" t="s">
        <v>14845</v>
      </c>
      <c r="D1964" s="10" t="s">
        <v>28772</v>
      </c>
      <c r="E1964" s="10" t="s">
        <v>571</v>
      </c>
      <c r="F1964" s="10" t="s">
        <v>685</v>
      </c>
      <c r="G1964" s="10" t="s">
        <v>601</v>
      </c>
      <c r="H1964" s="10" t="s">
        <v>544</v>
      </c>
      <c r="I1964" s="10" t="s">
        <v>10</v>
      </c>
      <c r="J1964" s="10" t="s">
        <v>28941</v>
      </c>
      <c r="K1964" s="10" t="s">
        <v>19940</v>
      </c>
      <c r="L1964" s="10">
        <v>2</v>
      </c>
      <c r="M1964" s="10">
        <v>675.7</v>
      </c>
      <c r="N1964" s="10">
        <v>1351.4</v>
      </c>
      <c r="O1964" s="59">
        <v>0.1</v>
      </c>
      <c r="P1964" s="10">
        <v>135.13999999999999</v>
      </c>
      <c r="Q1964" s="10">
        <v>1216.26</v>
      </c>
      <c r="R1964" s="10" t="s">
        <v>565</v>
      </c>
      <c r="S1964" s="10" t="s">
        <v>564</v>
      </c>
      <c r="T1964" s="59">
        <v>0.3</v>
      </c>
      <c r="U1964" s="10">
        <v>364.88</v>
      </c>
    </row>
    <row r="1965" spans="1:21" x14ac:dyDescent="0.3">
      <c r="A1965" s="10" t="s">
        <v>28940</v>
      </c>
      <c r="B1965" s="61">
        <v>45134</v>
      </c>
      <c r="C1965" s="10" t="s">
        <v>14799</v>
      </c>
      <c r="D1965" s="10" t="s">
        <v>12953</v>
      </c>
      <c r="E1965" s="10" t="s">
        <v>581</v>
      </c>
      <c r="F1965" s="10" t="s">
        <v>83</v>
      </c>
      <c r="G1965" s="10" t="s">
        <v>569</v>
      </c>
      <c r="H1965" s="10" t="s">
        <v>579</v>
      </c>
      <c r="I1965" s="10" t="s">
        <v>578</v>
      </c>
      <c r="J1965" s="10" t="s">
        <v>11059</v>
      </c>
      <c r="K1965" s="10" t="s">
        <v>1309</v>
      </c>
      <c r="L1965" s="10">
        <v>9</v>
      </c>
      <c r="M1965" s="10">
        <v>190.24</v>
      </c>
      <c r="N1965" s="10">
        <v>1712.16</v>
      </c>
      <c r="O1965" s="59">
        <v>0.2</v>
      </c>
      <c r="P1965" s="10">
        <v>342.43</v>
      </c>
      <c r="Q1965" s="10">
        <v>1369.73</v>
      </c>
      <c r="R1965" s="10" t="s">
        <v>575</v>
      </c>
      <c r="S1965" s="10" t="s">
        <v>585</v>
      </c>
      <c r="T1965" s="59">
        <v>0.3</v>
      </c>
      <c r="U1965" s="10">
        <v>410.92</v>
      </c>
    </row>
    <row r="1966" spans="1:21" x14ac:dyDescent="0.3">
      <c r="A1966" s="10" t="s">
        <v>28939</v>
      </c>
      <c r="B1966" s="61">
        <v>45131</v>
      </c>
      <c r="C1966" s="10" t="s">
        <v>27612</v>
      </c>
      <c r="D1966" s="10" t="s">
        <v>17410</v>
      </c>
      <c r="E1966" s="10" t="s">
        <v>629</v>
      </c>
      <c r="F1966" s="10" t="s">
        <v>790</v>
      </c>
      <c r="G1966" s="10" t="s">
        <v>601</v>
      </c>
      <c r="H1966" s="10" t="s">
        <v>590</v>
      </c>
      <c r="I1966" s="10" t="s">
        <v>748</v>
      </c>
      <c r="J1966" s="10" t="s">
        <v>28938</v>
      </c>
      <c r="K1966" s="10" t="s">
        <v>12656</v>
      </c>
      <c r="L1966" s="10">
        <v>7</v>
      </c>
      <c r="M1966" s="10">
        <v>329.78</v>
      </c>
      <c r="N1966" s="10">
        <v>2308.46</v>
      </c>
      <c r="O1966" s="59">
        <v>0.2</v>
      </c>
      <c r="P1966" s="10">
        <v>461.69</v>
      </c>
      <c r="Q1966" s="10">
        <v>1846.77</v>
      </c>
      <c r="R1966" s="10" t="s">
        <v>565</v>
      </c>
      <c r="S1966" s="10" t="s">
        <v>607</v>
      </c>
      <c r="T1966" s="59">
        <v>0.15</v>
      </c>
      <c r="U1966" s="10">
        <v>277.02</v>
      </c>
    </row>
    <row r="1967" spans="1:21" x14ac:dyDescent="0.3">
      <c r="A1967" s="10" t="s">
        <v>28937</v>
      </c>
      <c r="B1967" s="61">
        <v>45275</v>
      </c>
      <c r="C1967" s="10" t="s">
        <v>28936</v>
      </c>
      <c r="D1967" s="10" t="s">
        <v>5927</v>
      </c>
      <c r="E1967" s="10" t="s">
        <v>592</v>
      </c>
      <c r="F1967" s="10" t="s">
        <v>18</v>
      </c>
      <c r="G1967" s="10" t="s">
        <v>569</v>
      </c>
      <c r="H1967" s="10" t="s">
        <v>579</v>
      </c>
      <c r="I1967" s="10" t="s">
        <v>578</v>
      </c>
      <c r="J1967" s="10" t="s">
        <v>28935</v>
      </c>
      <c r="K1967" s="10" t="s">
        <v>28934</v>
      </c>
      <c r="L1967" s="10">
        <v>1</v>
      </c>
      <c r="M1967" s="10">
        <v>258.82</v>
      </c>
      <c r="N1967" s="10">
        <v>258.82</v>
      </c>
      <c r="O1967" s="59">
        <v>0</v>
      </c>
      <c r="P1967" s="10">
        <v>0</v>
      </c>
      <c r="Q1967" s="10">
        <v>258.82</v>
      </c>
      <c r="R1967" s="10" t="s">
        <v>565</v>
      </c>
      <c r="S1967" s="10" t="s">
        <v>596</v>
      </c>
      <c r="T1967" s="59">
        <v>0.3</v>
      </c>
      <c r="U1967" s="10">
        <v>77.650000000000006</v>
      </c>
    </row>
    <row r="1968" spans="1:21" x14ac:dyDescent="0.3">
      <c r="A1968" s="10" t="s">
        <v>28933</v>
      </c>
      <c r="B1968" s="61">
        <v>45362</v>
      </c>
      <c r="C1968" s="10" t="s">
        <v>3759</v>
      </c>
      <c r="D1968" s="10" t="s">
        <v>1734</v>
      </c>
      <c r="E1968" s="10" t="s">
        <v>571</v>
      </c>
      <c r="F1968" s="10" t="s">
        <v>570</v>
      </c>
      <c r="G1968" s="10" t="s">
        <v>601</v>
      </c>
      <c r="H1968" s="10" t="s">
        <v>579</v>
      </c>
      <c r="I1968" s="10" t="s">
        <v>578</v>
      </c>
      <c r="J1968" s="10" t="s">
        <v>28932</v>
      </c>
      <c r="K1968" s="10" t="s">
        <v>27654</v>
      </c>
      <c r="L1968" s="10">
        <v>6</v>
      </c>
      <c r="M1968" s="10">
        <v>727.73</v>
      </c>
      <c r="N1968" s="10">
        <v>4366.38</v>
      </c>
      <c r="O1968" s="59">
        <v>0.05</v>
      </c>
      <c r="P1968" s="10">
        <v>218.32</v>
      </c>
      <c r="Q1968" s="10">
        <v>4148.0600000000004</v>
      </c>
      <c r="R1968" s="10" t="s">
        <v>565</v>
      </c>
      <c r="S1968" s="10" t="s">
        <v>607</v>
      </c>
      <c r="T1968" s="59">
        <v>0.15</v>
      </c>
      <c r="U1968" s="10">
        <v>622.21</v>
      </c>
    </row>
    <row r="1969" spans="1:21" x14ac:dyDescent="0.3">
      <c r="A1969" s="10" t="s">
        <v>28931</v>
      </c>
      <c r="B1969" s="61">
        <v>45352</v>
      </c>
      <c r="C1969" s="10" t="s">
        <v>28930</v>
      </c>
      <c r="D1969" s="10" t="s">
        <v>27239</v>
      </c>
      <c r="E1969" s="10" t="s">
        <v>571</v>
      </c>
      <c r="F1969" s="10" t="s">
        <v>685</v>
      </c>
      <c r="G1969" s="10" t="s">
        <v>569</v>
      </c>
      <c r="H1969" s="10" t="s">
        <v>590</v>
      </c>
      <c r="I1969" s="10" t="s">
        <v>748</v>
      </c>
      <c r="J1969" s="10" t="s">
        <v>25025</v>
      </c>
      <c r="K1969" s="10" t="s">
        <v>28929</v>
      </c>
      <c r="L1969" s="10">
        <v>5</v>
      </c>
      <c r="M1969" s="10">
        <v>665.11</v>
      </c>
      <c r="N1969" s="10">
        <v>3325.55</v>
      </c>
      <c r="O1969" s="59">
        <v>0.05</v>
      </c>
      <c r="P1969" s="10">
        <v>166.28</v>
      </c>
      <c r="Q1969" s="10">
        <v>3159.27</v>
      </c>
      <c r="R1969" s="10" t="s">
        <v>614</v>
      </c>
      <c r="S1969" s="10" t="s">
        <v>585</v>
      </c>
      <c r="T1969" s="59">
        <v>0.15</v>
      </c>
      <c r="U1969" s="10">
        <v>473.89</v>
      </c>
    </row>
    <row r="1970" spans="1:21" x14ac:dyDescent="0.3">
      <c r="A1970" s="10" t="s">
        <v>28928</v>
      </c>
      <c r="B1970" s="61">
        <v>44950</v>
      </c>
      <c r="C1970" s="10" t="s">
        <v>28927</v>
      </c>
      <c r="D1970" s="10" t="s">
        <v>20137</v>
      </c>
      <c r="E1970" s="10" t="s">
        <v>629</v>
      </c>
      <c r="F1970" s="10" t="s">
        <v>759</v>
      </c>
      <c r="G1970" s="10" t="s">
        <v>569</v>
      </c>
      <c r="H1970" s="10" t="s">
        <v>544</v>
      </c>
      <c r="I1970" s="10" t="s">
        <v>610</v>
      </c>
      <c r="J1970" s="10" t="s">
        <v>28926</v>
      </c>
      <c r="K1970" s="10" t="s">
        <v>28925</v>
      </c>
      <c r="L1970" s="10">
        <v>10</v>
      </c>
      <c r="M1970" s="10">
        <v>704.24</v>
      </c>
      <c r="N1970" s="10">
        <v>7042.4</v>
      </c>
      <c r="O1970" s="59">
        <v>0.1</v>
      </c>
      <c r="P1970" s="10">
        <v>704.24</v>
      </c>
      <c r="Q1970" s="10">
        <v>6338.16</v>
      </c>
      <c r="R1970" s="10" t="s">
        <v>614</v>
      </c>
      <c r="S1970" s="10" t="s">
        <v>585</v>
      </c>
      <c r="T1970" s="59">
        <v>0.3</v>
      </c>
      <c r="U1970" s="10">
        <v>1901.45</v>
      </c>
    </row>
    <row r="1971" spans="1:21" x14ac:dyDescent="0.3">
      <c r="A1971" s="10" t="s">
        <v>28924</v>
      </c>
      <c r="B1971" s="61">
        <v>45187</v>
      </c>
      <c r="C1971" s="10" t="s">
        <v>16428</v>
      </c>
      <c r="D1971" s="10" t="s">
        <v>23810</v>
      </c>
      <c r="E1971" s="10" t="s">
        <v>571</v>
      </c>
      <c r="F1971" s="10" t="s">
        <v>11</v>
      </c>
      <c r="G1971" s="10" t="s">
        <v>601</v>
      </c>
      <c r="H1971" s="10" t="s">
        <v>544</v>
      </c>
      <c r="I1971" s="10" t="s">
        <v>568</v>
      </c>
      <c r="J1971" s="10" t="s">
        <v>15324</v>
      </c>
      <c r="K1971" s="10" t="s">
        <v>8477</v>
      </c>
      <c r="L1971" s="10">
        <v>3</v>
      </c>
      <c r="M1971" s="10">
        <v>519.21</v>
      </c>
      <c r="N1971" s="10">
        <v>1557.63</v>
      </c>
      <c r="O1971" s="59">
        <v>0.1</v>
      </c>
      <c r="P1971" s="10">
        <v>155.76</v>
      </c>
      <c r="Q1971" s="10">
        <v>1401.87</v>
      </c>
      <c r="R1971" s="10" t="s">
        <v>586</v>
      </c>
      <c r="S1971" s="10" t="s">
        <v>596</v>
      </c>
      <c r="T1971" s="59">
        <v>0.3</v>
      </c>
      <c r="U1971" s="10">
        <v>420.56</v>
      </c>
    </row>
    <row r="1972" spans="1:21" x14ac:dyDescent="0.3">
      <c r="A1972" s="10" t="s">
        <v>28923</v>
      </c>
      <c r="B1972" s="61">
        <v>45120</v>
      </c>
      <c r="C1972" s="10" t="s">
        <v>11977</v>
      </c>
      <c r="D1972" s="10" t="s">
        <v>28922</v>
      </c>
      <c r="E1972" s="10" t="s">
        <v>581</v>
      </c>
      <c r="F1972" s="10" t="s">
        <v>580</v>
      </c>
      <c r="G1972" s="10" t="s">
        <v>601</v>
      </c>
      <c r="H1972" s="10" t="s">
        <v>590</v>
      </c>
      <c r="I1972" s="10" t="s">
        <v>589</v>
      </c>
      <c r="J1972" s="10" t="s">
        <v>28921</v>
      </c>
      <c r="K1972" s="10" t="s">
        <v>5736</v>
      </c>
      <c r="L1972" s="10">
        <v>8</v>
      </c>
      <c r="M1972" s="10">
        <v>110.77</v>
      </c>
      <c r="N1972" s="10">
        <v>886.16</v>
      </c>
      <c r="O1972" s="59">
        <v>0</v>
      </c>
      <c r="P1972" s="10">
        <v>0</v>
      </c>
      <c r="Q1972" s="10">
        <v>886.16</v>
      </c>
      <c r="R1972" s="10" t="s">
        <v>575</v>
      </c>
      <c r="S1972" s="10" t="s">
        <v>564</v>
      </c>
      <c r="T1972" s="59">
        <v>0.15</v>
      </c>
      <c r="U1972" s="10">
        <v>132.91999999999999</v>
      </c>
    </row>
    <row r="1973" spans="1:21" x14ac:dyDescent="0.3">
      <c r="A1973" s="10" t="s">
        <v>28920</v>
      </c>
      <c r="B1973" s="61">
        <v>45224</v>
      </c>
      <c r="C1973" s="10" t="s">
        <v>28919</v>
      </c>
      <c r="D1973" s="10" t="s">
        <v>9353</v>
      </c>
      <c r="E1973" s="10" t="s">
        <v>629</v>
      </c>
      <c r="F1973" s="10" t="s">
        <v>790</v>
      </c>
      <c r="G1973" s="10" t="s">
        <v>601</v>
      </c>
      <c r="H1973" s="10" t="s">
        <v>544</v>
      </c>
      <c r="I1973" s="10" t="s">
        <v>568</v>
      </c>
      <c r="J1973" s="10" t="s">
        <v>28918</v>
      </c>
      <c r="K1973" s="10" t="s">
        <v>2808</v>
      </c>
      <c r="L1973" s="10">
        <v>4</v>
      </c>
      <c r="M1973" s="10">
        <v>304.31</v>
      </c>
      <c r="N1973" s="10">
        <v>1217.24</v>
      </c>
      <c r="O1973" s="59">
        <v>0.2</v>
      </c>
      <c r="P1973" s="10">
        <v>243.45</v>
      </c>
      <c r="Q1973" s="10">
        <v>973.79</v>
      </c>
      <c r="R1973" s="10" t="s">
        <v>565</v>
      </c>
      <c r="S1973" s="10" t="s">
        <v>596</v>
      </c>
      <c r="T1973" s="59">
        <v>0.15</v>
      </c>
      <c r="U1973" s="10">
        <v>146.07</v>
      </c>
    </row>
    <row r="1974" spans="1:21" x14ac:dyDescent="0.3">
      <c r="A1974" s="10" t="s">
        <v>28917</v>
      </c>
      <c r="B1974" s="61">
        <v>44994</v>
      </c>
      <c r="C1974" s="10" t="s">
        <v>28916</v>
      </c>
      <c r="D1974" s="10" t="s">
        <v>9254</v>
      </c>
      <c r="E1974" s="10" t="s">
        <v>571</v>
      </c>
      <c r="F1974" s="10" t="s">
        <v>570</v>
      </c>
      <c r="G1974" s="10" t="s">
        <v>569</v>
      </c>
      <c r="H1974" s="10" t="s">
        <v>590</v>
      </c>
      <c r="I1974" s="10" t="s">
        <v>635</v>
      </c>
      <c r="J1974" s="10" t="s">
        <v>7637</v>
      </c>
      <c r="K1974" s="10" t="s">
        <v>12097</v>
      </c>
      <c r="L1974" s="10">
        <v>7</v>
      </c>
      <c r="M1974" s="10">
        <v>870.5</v>
      </c>
      <c r="N1974" s="10">
        <v>6093.5</v>
      </c>
      <c r="O1974" s="59">
        <v>0.1</v>
      </c>
      <c r="P1974" s="10">
        <v>609.35</v>
      </c>
      <c r="Q1974" s="10">
        <v>5484.15</v>
      </c>
      <c r="R1974" s="10" t="s">
        <v>614</v>
      </c>
      <c r="S1974" s="10" t="s">
        <v>596</v>
      </c>
      <c r="T1974" s="59">
        <v>0.15</v>
      </c>
      <c r="U1974" s="10">
        <v>822.62</v>
      </c>
    </row>
    <row r="1975" spans="1:21" x14ac:dyDescent="0.3">
      <c r="A1975" s="10" t="s">
        <v>28915</v>
      </c>
      <c r="B1975" s="61">
        <v>45315</v>
      </c>
      <c r="C1975" s="10" t="s">
        <v>6687</v>
      </c>
      <c r="D1975" s="10" t="s">
        <v>28037</v>
      </c>
      <c r="E1975" s="10" t="s">
        <v>581</v>
      </c>
      <c r="F1975" s="10" t="s">
        <v>7</v>
      </c>
      <c r="G1975" s="10" t="s">
        <v>601</v>
      </c>
      <c r="H1975" s="10" t="s">
        <v>544</v>
      </c>
      <c r="I1975" s="10" t="s">
        <v>610</v>
      </c>
      <c r="J1975" s="10" t="s">
        <v>28914</v>
      </c>
      <c r="K1975" s="10" t="s">
        <v>28913</v>
      </c>
      <c r="L1975" s="10">
        <v>9</v>
      </c>
      <c r="M1975" s="10">
        <v>718.48</v>
      </c>
      <c r="N1975" s="10">
        <v>6466.32</v>
      </c>
      <c r="O1975" s="59">
        <v>0.2</v>
      </c>
      <c r="P1975" s="10">
        <v>1293.26</v>
      </c>
      <c r="Q1975" s="10">
        <v>5173.0600000000004</v>
      </c>
      <c r="R1975" s="10" t="s">
        <v>575</v>
      </c>
      <c r="S1975" s="10" t="s">
        <v>596</v>
      </c>
      <c r="T1975" s="59">
        <v>0.25</v>
      </c>
      <c r="U1975" s="10">
        <v>1293.27</v>
      </c>
    </row>
    <row r="1976" spans="1:21" x14ac:dyDescent="0.3">
      <c r="A1976" s="10" t="s">
        <v>28912</v>
      </c>
      <c r="B1976" s="61">
        <v>44938</v>
      </c>
      <c r="C1976" s="10" t="s">
        <v>2401</v>
      </c>
      <c r="D1976" s="10" t="s">
        <v>11762</v>
      </c>
      <c r="E1976" s="10" t="s">
        <v>629</v>
      </c>
      <c r="F1976" s="10" t="s">
        <v>759</v>
      </c>
      <c r="G1976" s="10" t="s">
        <v>601</v>
      </c>
      <c r="H1976" s="10" t="s">
        <v>544</v>
      </c>
      <c r="I1976" s="10" t="s">
        <v>10</v>
      </c>
      <c r="J1976" s="10" t="s">
        <v>28911</v>
      </c>
      <c r="K1976" s="10" t="s">
        <v>28910</v>
      </c>
      <c r="L1976" s="10">
        <v>2</v>
      </c>
      <c r="M1976" s="10">
        <v>884.67</v>
      </c>
      <c r="N1976" s="10">
        <v>1769.34</v>
      </c>
      <c r="O1976" s="59">
        <v>0.05</v>
      </c>
      <c r="P1976" s="10">
        <v>88.47</v>
      </c>
      <c r="Q1976" s="10">
        <v>1680.87</v>
      </c>
      <c r="R1976" s="10" t="s">
        <v>586</v>
      </c>
      <c r="S1976" s="10" t="s">
        <v>596</v>
      </c>
      <c r="T1976" s="59">
        <v>0.15</v>
      </c>
      <c r="U1976" s="10">
        <v>252.13</v>
      </c>
    </row>
    <row r="1977" spans="1:21" x14ac:dyDescent="0.3">
      <c r="A1977" s="10" t="s">
        <v>28909</v>
      </c>
      <c r="B1977" s="61">
        <v>45107</v>
      </c>
      <c r="C1977" s="10" t="s">
        <v>14881</v>
      </c>
      <c r="D1977" s="10" t="s">
        <v>10426</v>
      </c>
      <c r="E1977" s="10" t="s">
        <v>581</v>
      </c>
      <c r="F1977" s="10" t="s">
        <v>83</v>
      </c>
      <c r="G1977" s="10" t="s">
        <v>569</v>
      </c>
      <c r="H1977" s="10" t="s">
        <v>590</v>
      </c>
      <c r="I1977" s="10" t="s">
        <v>635</v>
      </c>
      <c r="J1977" s="10" t="s">
        <v>28908</v>
      </c>
      <c r="K1977" s="10" t="s">
        <v>4777</v>
      </c>
      <c r="L1977" s="10">
        <v>7</v>
      </c>
      <c r="M1977" s="10">
        <v>652.69000000000005</v>
      </c>
      <c r="N1977" s="10">
        <v>4568.83</v>
      </c>
      <c r="O1977" s="59">
        <v>0.05</v>
      </c>
      <c r="P1977" s="10">
        <v>228.44</v>
      </c>
      <c r="Q1977" s="10">
        <v>4340.3900000000003</v>
      </c>
      <c r="R1977" s="10" t="s">
        <v>575</v>
      </c>
      <c r="S1977" s="10" t="s">
        <v>607</v>
      </c>
      <c r="T1977" s="59">
        <v>0.25</v>
      </c>
      <c r="U1977" s="10">
        <v>1085.0999999999999</v>
      </c>
    </row>
    <row r="1978" spans="1:21" x14ac:dyDescent="0.3">
      <c r="A1978" s="10" t="s">
        <v>28907</v>
      </c>
      <c r="B1978" s="61">
        <v>44958</v>
      </c>
      <c r="C1978" s="10" t="s">
        <v>11962</v>
      </c>
      <c r="D1978" s="10" t="s">
        <v>28906</v>
      </c>
      <c r="E1978" s="10" t="s">
        <v>571</v>
      </c>
      <c r="F1978" s="10" t="s">
        <v>570</v>
      </c>
      <c r="G1978" s="10" t="s">
        <v>569</v>
      </c>
      <c r="H1978" s="10" t="s">
        <v>579</v>
      </c>
      <c r="I1978" s="10" t="s">
        <v>578</v>
      </c>
      <c r="J1978" s="10" t="s">
        <v>28905</v>
      </c>
      <c r="K1978" s="10" t="s">
        <v>28904</v>
      </c>
      <c r="L1978" s="10">
        <v>1</v>
      </c>
      <c r="M1978" s="10">
        <v>287.33999999999997</v>
      </c>
      <c r="N1978" s="10">
        <v>287.33999999999997</v>
      </c>
      <c r="O1978" s="59">
        <v>0</v>
      </c>
      <c r="P1978" s="10">
        <v>0</v>
      </c>
      <c r="Q1978" s="10">
        <v>287.33999999999997</v>
      </c>
      <c r="R1978" s="10" t="s">
        <v>614</v>
      </c>
      <c r="S1978" s="10" t="s">
        <v>607</v>
      </c>
      <c r="T1978" s="59">
        <v>0.15</v>
      </c>
      <c r="U1978" s="10">
        <v>43.1</v>
      </c>
    </row>
    <row r="1979" spans="1:21" x14ac:dyDescent="0.3">
      <c r="A1979" s="10" t="s">
        <v>28903</v>
      </c>
      <c r="B1979" s="61">
        <v>45121</v>
      </c>
      <c r="C1979" s="10" t="s">
        <v>8824</v>
      </c>
      <c r="D1979" s="10" t="s">
        <v>28902</v>
      </c>
      <c r="E1979" s="10" t="s">
        <v>592</v>
      </c>
      <c r="F1979" s="10" t="s">
        <v>18</v>
      </c>
      <c r="G1979" s="10" t="s">
        <v>569</v>
      </c>
      <c r="H1979" s="10" t="s">
        <v>600</v>
      </c>
      <c r="I1979" s="10" t="s">
        <v>664</v>
      </c>
      <c r="J1979" s="10" t="s">
        <v>11665</v>
      </c>
      <c r="K1979" s="10" t="s">
        <v>28901</v>
      </c>
      <c r="L1979" s="10">
        <v>5</v>
      </c>
      <c r="M1979" s="10">
        <v>762.14</v>
      </c>
      <c r="N1979" s="10">
        <v>3810.7</v>
      </c>
      <c r="O1979" s="59">
        <v>0.1</v>
      </c>
      <c r="P1979" s="10">
        <v>381.07</v>
      </c>
      <c r="Q1979" s="10">
        <v>3429.63</v>
      </c>
      <c r="R1979" s="10" t="s">
        <v>575</v>
      </c>
      <c r="S1979" s="10" t="s">
        <v>564</v>
      </c>
      <c r="T1979" s="59">
        <v>0.25</v>
      </c>
      <c r="U1979" s="10">
        <v>857.41</v>
      </c>
    </row>
    <row r="1980" spans="1:21" x14ac:dyDescent="0.3">
      <c r="A1980" s="10" t="s">
        <v>28900</v>
      </c>
      <c r="B1980" s="61">
        <v>45242</v>
      </c>
      <c r="C1980" s="10" t="s">
        <v>1942</v>
      </c>
      <c r="D1980" s="10" t="s">
        <v>26763</v>
      </c>
      <c r="E1980" s="10" t="s">
        <v>603</v>
      </c>
      <c r="F1980" s="10" t="s">
        <v>658</v>
      </c>
      <c r="G1980" s="10" t="s">
        <v>601</v>
      </c>
      <c r="H1980" s="10" t="s">
        <v>544</v>
      </c>
      <c r="I1980" s="10" t="s">
        <v>610</v>
      </c>
      <c r="J1980" s="10" t="s">
        <v>23676</v>
      </c>
      <c r="K1980" s="10" t="s">
        <v>20214</v>
      </c>
      <c r="L1980" s="10">
        <v>5</v>
      </c>
      <c r="M1980" s="10">
        <v>354.42</v>
      </c>
      <c r="N1980" s="10">
        <v>1772.1</v>
      </c>
      <c r="O1980" s="59">
        <v>0.05</v>
      </c>
      <c r="P1980" s="10">
        <v>88.61</v>
      </c>
      <c r="Q1980" s="10">
        <v>1683.49</v>
      </c>
      <c r="R1980" s="10" t="s">
        <v>575</v>
      </c>
      <c r="S1980" s="10" t="s">
        <v>596</v>
      </c>
      <c r="T1980" s="59">
        <v>0.25</v>
      </c>
      <c r="U1980" s="10">
        <v>420.87</v>
      </c>
    </row>
    <row r="1981" spans="1:21" x14ac:dyDescent="0.3">
      <c r="A1981" s="10" t="s">
        <v>28899</v>
      </c>
      <c r="B1981" s="61">
        <v>45330</v>
      </c>
      <c r="C1981" s="10" t="s">
        <v>18346</v>
      </c>
      <c r="D1981" s="10" t="s">
        <v>15139</v>
      </c>
      <c r="E1981" s="10" t="s">
        <v>592</v>
      </c>
      <c r="F1981" s="10" t="s">
        <v>18</v>
      </c>
      <c r="G1981" s="10" t="s">
        <v>601</v>
      </c>
      <c r="H1981" s="10" t="s">
        <v>544</v>
      </c>
      <c r="I1981" s="10" t="s">
        <v>568</v>
      </c>
      <c r="J1981" s="10" t="s">
        <v>28898</v>
      </c>
      <c r="K1981" s="10" t="s">
        <v>28897</v>
      </c>
      <c r="L1981" s="10">
        <v>8</v>
      </c>
      <c r="M1981" s="10">
        <v>651.09</v>
      </c>
      <c r="N1981" s="10">
        <v>5208.72</v>
      </c>
      <c r="O1981" s="59">
        <v>0.1</v>
      </c>
      <c r="P1981" s="10">
        <v>520.87</v>
      </c>
      <c r="Q1981" s="10">
        <v>4687.8500000000004</v>
      </c>
      <c r="R1981" s="10" t="s">
        <v>565</v>
      </c>
      <c r="S1981" s="10" t="s">
        <v>596</v>
      </c>
      <c r="T1981" s="59">
        <v>0.3</v>
      </c>
      <c r="U1981" s="10">
        <v>1406.36</v>
      </c>
    </row>
    <row r="1982" spans="1:21" x14ac:dyDescent="0.3">
      <c r="A1982" s="10" t="s">
        <v>28896</v>
      </c>
      <c r="B1982" s="61">
        <v>45129</v>
      </c>
      <c r="C1982" s="10" t="s">
        <v>11841</v>
      </c>
      <c r="D1982" s="10" t="s">
        <v>28895</v>
      </c>
      <c r="E1982" s="10" t="s">
        <v>629</v>
      </c>
      <c r="F1982" s="10" t="s">
        <v>628</v>
      </c>
      <c r="G1982" s="10" t="s">
        <v>601</v>
      </c>
      <c r="H1982" s="10" t="s">
        <v>600</v>
      </c>
      <c r="I1982" s="10" t="s">
        <v>664</v>
      </c>
      <c r="J1982" s="10" t="s">
        <v>8659</v>
      </c>
      <c r="K1982" s="10" t="s">
        <v>16906</v>
      </c>
      <c r="L1982" s="10">
        <v>10</v>
      </c>
      <c r="M1982" s="10">
        <v>124.97</v>
      </c>
      <c r="N1982" s="10">
        <v>1249.7</v>
      </c>
      <c r="O1982" s="59">
        <v>0.05</v>
      </c>
      <c r="P1982" s="10">
        <v>62.49</v>
      </c>
      <c r="Q1982" s="10">
        <v>1187.21</v>
      </c>
      <c r="R1982" s="10" t="s">
        <v>565</v>
      </c>
      <c r="S1982" s="10" t="s">
        <v>607</v>
      </c>
      <c r="T1982" s="59">
        <v>0.3</v>
      </c>
      <c r="U1982" s="10">
        <v>356.16</v>
      </c>
    </row>
    <row r="1983" spans="1:21" x14ac:dyDescent="0.3">
      <c r="A1983" s="10" t="s">
        <v>28894</v>
      </c>
      <c r="B1983" s="61">
        <v>45076</v>
      </c>
      <c r="C1983" s="10" t="s">
        <v>14538</v>
      </c>
      <c r="D1983" s="10" t="s">
        <v>20487</v>
      </c>
      <c r="E1983" s="10" t="s">
        <v>629</v>
      </c>
      <c r="F1983" s="10" t="s">
        <v>628</v>
      </c>
      <c r="G1983" s="10" t="s">
        <v>601</v>
      </c>
      <c r="H1983" s="10" t="s">
        <v>579</v>
      </c>
      <c r="I1983" s="10" t="s">
        <v>578</v>
      </c>
      <c r="J1983" s="10" t="s">
        <v>6446</v>
      </c>
      <c r="K1983" s="10" t="s">
        <v>28893</v>
      </c>
      <c r="L1983" s="10">
        <v>1</v>
      </c>
      <c r="M1983" s="10">
        <v>257.17</v>
      </c>
      <c r="N1983" s="10">
        <v>257.17</v>
      </c>
      <c r="O1983" s="59">
        <v>0.1</v>
      </c>
      <c r="P1983" s="10">
        <v>25.72</v>
      </c>
      <c r="Q1983" s="10">
        <v>231.45</v>
      </c>
      <c r="R1983" s="10" t="s">
        <v>586</v>
      </c>
      <c r="S1983" s="10" t="s">
        <v>585</v>
      </c>
      <c r="T1983" s="59">
        <v>0.15</v>
      </c>
      <c r="U1983" s="10">
        <v>34.72</v>
      </c>
    </row>
    <row r="1984" spans="1:21" x14ac:dyDescent="0.3">
      <c r="A1984" s="10" t="s">
        <v>28892</v>
      </c>
      <c r="B1984" s="61">
        <v>45179</v>
      </c>
      <c r="C1984" s="10" t="s">
        <v>28891</v>
      </c>
      <c r="D1984" s="10" t="s">
        <v>6863</v>
      </c>
      <c r="E1984" s="10" t="s">
        <v>603</v>
      </c>
      <c r="F1984" s="10" t="s">
        <v>602</v>
      </c>
      <c r="G1984" s="10" t="s">
        <v>601</v>
      </c>
      <c r="H1984" s="10" t="s">
        <v>600</v>
      </c>
      <c r="I1984" s="10" t="s">
        <v>664</v>
      </c>
      <c r="J1984" s="10" t="s">
        <v>17115</v>
      </c>
      <c r="K1984" s="10" t="s">
        <v>28890</v>
      </c>
      <c r="L1984" s="10">
        <v>9</v>
      </c>
      <c r="M1984" s="10">
        <v>164.15</v>
      </c>
      <c r="N1984" s="10">
        <v>1477.35</v>
      </c>
      <c r="O1984" s="59">
        <v>0.1</v>
      </c>
      <c r="P1984" s="10">
        <v>147.72999999999999</v>
      </c>
      <c r="Q1984" s="10">
        <v>1329.62</v>
      </c>
      <c r="R1984" s="10" t="s">
        <v>586</v>
      </c>
      <c r="S1984" s="10" t="s">
        <v>607</v>
      </c>
      <c r="T1984" s="59">
        <v>0.3</v>
      </c>
      <c r="U1984" s="10">
        <v>398.89</v>
      </c>
    </row>
    <row r="1985" spans="1:21" x14ac:dyDescent="0.3">
      <c r="A1985" s="10" t="s">
        <v>28889</v>
      </c>
      <c r="B1985" s="61">
        <v>45358</v>
      </c>
      <c r="C1985" s="10" t="s">
        <v>28888</v>
      </c>
      <c r="D1985" s="10" t="s">
        <v>5669</v>
      </c>
      <c r="E1985" s="10" t="s">
        <v>592</v>
      </c>
      <c r="F1985" s="10" t="s">
        <v>652</v>
      </c>
      <c r="G1985" s="10" t="s">
        <v>601</v>
      </c>
      <c r="H1985" s="10" t="s">
        <v>590</v>
      </c>
      <c r="I1985" s="10" t="s">
        <v>589</v>
      </c>
      <c r="J1985" s="10" t="s">
        <v>11711</v>
      </c>
      <c r="K1985" s="10" t="s">
        <v>19997</v>
      </c>
      <c r="L1985" s="10">
        <v>7</v>
      </c>
      <c r="M1985" s="10">
        <v>575.33000000000004</v>
      </c>
      <c r="N1985" s="10">
        <v>4027.31</v>
      </c>
      <c r="O1985" s="59">
        <v>0.2</v>
      </c>
      <c r="P1985" s="10">
        <v>805.46</v>
      </c>
      <c r="Q1985" s="10">
        <v>3221.85</v>
      </c>
      <c r="R1985" s="10" t="s">
        <v>614</v>
      </c>
      <c r="S1985" s="10" t="s">
        <v>607</v>
      </c>
      <c r="T1985" s="59">
        <v>0.25</v>
      </c>
      <c r="U1985" s="10">
        <v>805.46</v>
      </c>
    </row>
    <row r="1986" spans="1:21" x14ac:dyDescent="0.3">
      <c r="A1986" s="10" t="s">
        <v>28887</v>
      </c>
      <c r="B1986" s="61">
        <v>45325</v>
      </c>
      <c r="C1986" s="10" t="s">
        <v>28886</v>
      </c>
      <c r="D1986" s="10" t="s">
        <v>14316</v>
      </c>
      <c r="E1986" s="10" t="s">
        <v>629</v>
      </c>
      <c r="F1986" s="10" t="s">
        <v>759</v>
      </c>
      <c r="G1986" s="10" t="s">
        <v>601</v>
      </c>
      <c r="H1986" s="10" t="s">
        <v>544</v>
      </c>
      <c r="I1986" s="10" t="s">
        <v>610</v>
      </c>
      <c r="J1986" s="10" t="s">
        <v>28483</v>
      </c>
      <c r="K1986" s="10" t="s">
        <v>5428</v>
      </c>
      <c r="L1986" s="10">
        <v>3</v>
      </c>
      <c r="M1986" s="10">
        <v>391.03</v>
      </c>
      <c r="N1986" s="10">
        <v>1173.0899999999999</v>
      </c>
      <c r="O1986" s="59">
        <v>0.05</v>
      </c>
      <c r="P1986" s="10">
        <v>58.65</v>
      </c>
      <c r="Q1986" s="10">
        <v>1114.44</v>
      </c>
      <c r="R1986" s="10" t="s">
        <v>565</v>
      </c>
      <c r="S1986" s="10" t="s">
        <v>607</v>
      </c>
      <c r="T1986" s="59">
        <v>0.25</v>
      </c>
      <c r="U1986" s="10">
        <v>278.61</v>
      </c>
    </row>
    <row r="1987" spans="1:21" x14ac:dyDescent="0.3">
      <c r="A1987" s="10" t="s">
        <v>28885</v>
      </c>
      <c r="B1987" s="61">
        <v>44984</v>
      </c>
      <c r="C1987" s="10" t="s">
        <v>25751</v>
      </c>
      <c r="D1987" s="10" t="s">
        <v>28884</v>
      </c>
      <c r="E1987" s="10" t="s">
        <v>581</v>
      </c>
      <c r="F1987" s="10" t="s">
        <v>83</v>
      </c>
      <c r="G1987" s="10" t="s">
        <v>569</v>
      </c>
      <c r="H1987" s="10" t="s">
        <v>544</v>
      </c>
      <c r="I1987" s="10" t="s">
        <v>610</v>
      </c>
      <c r="J1987" s="10" t="s">
        <v>28883</v>
      </c>
      <c r="K1987" s="10" t="s">
        <v>28882</v>
      </c>
      <c r="L1987" s="10">
        <v>6</v>
      </c>
      <c r="M1987" s="10">
        <v>882.53</v>
      </c>
      <c r="N1987" s="10">
        <v>5295.18</v>
      </c>
      <c r="O1987" s="59">
        <v>0.1</v>
      </c>
      <c r="P1987" s="10">
        <v>529.52</v>
      </c>
      <c r="Q1987" s="10">
        <v>4765.66</v>
      </c>
      <c r="R1987" s="10" t="s">
        <v>614</v>
      </c>
      <c r="S1987" s="10" t="s">
        <v>585</v>
      </c>
      <c r="T1987" s="59">
        <v>0.25</v>
      </c>
      <c r="U1987" s="10">
        <v>1191.4100000000001</v>
      </c>
    </row>
    <row r="1988" spans="1:21" x14ac:dyDescent="0.3">
      <c r="A1988" s="10" t="s">
        <v>28881</v>
      </c>
      <c r="B1988" s="61">
        <v>45032</v>
      </c>
      <c r="C1988" s="10" t="s">
        <v>3655</v>
      </c>
      <c r="D1988" s="10" t="s">
        <v>28880</v>
      </c>
      <c r="E1988" s="10" t="s">
        <v>571</v>
      </c>
      <c r="F1988" s="10" t="s">
        <v>570</v>
      </c>
      <c r="G1988" s="10" t="s">
        <v>569</v>
      </c>
      <c r="H1988" s="10" t="s">
        <v>600</v>
      </c>
      <c r="I1988" s="10" t="s">
        <v>664</v>
      </c>
      <c r="J1988" s="10" t="s">
        <v>16215</v>
      </c>
      <c r="K1988" s="10" t="s">
        <v>28879</v>
      </c>
      <c r="L1988" s="10">
        <v>5</v>
      </c>
      <c r="M1988" s="10">
        <v>847.75</v>
      </c>
      <c r="N1988" s="10">
        <v>4238.75</v>
      </c>
      <c r="O1988" s="59">
        <v>0.1</v>
      </c>
      <c r="P1988" s="10">
        <v>423.88</v>
      </c>
      <c r="Q1988" s="10">
        <v>3814.87</v>
      </c>
      <c r="R1988" s="10" t="s">
        <v>614</v>
      </c>
      <c r="S1988" s="10" t="s">
        <v>607</v>
      </c>
      <c r="T1988" s="59">
        <v>0.3</v>
      </c>
      <c r="U1988" s="10">
        <v>1144.46</v>
      </c>
    </row>
    <row r="1989" spans="1:21" x14ac:dyDescent="0.3">
      <c r="A1989" s="10" t="s">
        <v>28878</v>
      </c>
      <c r="B1989" s="61">
        <v>45018</v>
      </c>
      <c r="C1989" s="10" t="s">
        <v>28877</v>
      </c>
      <c r="D1989" s="10" t="s">
        <v>18263</v>
      </c>
      <c r="E1989" s="10" t="s">
        <v>592</v>
      </c>
      <c r="F1989" s="10" t="s">
        <v>18</v>
      </c>
      <c r="G1989" s="10" t="s">
        <v>601</v>
      </c>
      <c r="H1989" s="10" t="s">
        <v>600</v>
      </c>
      <c r="I1989" s="10" t="s">
        <v>627</v>
      </c>
      <c r="J1989" s="10" t="s">
        <v>28876</v>
      </c>
      <c r="K1989" s="10" t="s">
        <v>21621</v>
      </c>
      <c r="L1989" s="10">
        <v>8</v>
      </c>
      <c r="M1989" s="10">
        <v>624.46</v>
      </c>
      <c r="N1989" s="10">
        <v>4995.68</v>
      </c>
      <c r="O1989" s="59">
        <v>0.1</v>
      </c>
      <c r="P1989" s="10">
        <v>499.57</v>
      </c>
      <c r="Q1989" s="10">
        <v>4496.1099999999997</v>
      </c>
      <c r="R1989" s="10" t="s">
        <v>586</v>
      </c>
      <c r="S1989" s="10" t="s">
        <v>585</v>
      </c>
      <c r="T1989" s="59">
        <v>0.15</v>
      </c>
      <c r="U1989" s="10">
        <v>674.42</v>
      </c>
    </row>
    <row r="1990" spans="1:21" x14ac:dyDescent="0.3">
      <c r="A1990" s="10" t="s">
        <v>28875</v>
      </c>
      <c r="B1990" s="61">
        <v>45251</v>
      </c>
      <c r="C1990" s="10" t="s">
        <v>20830</v>
      </c>
      <c r="D1990" s="10" t="s">
        <v>28874</v>
      </c>
      <c r="E1990" s="10" t="s">
        <v>629</v>
      </c>
      <c r="F1990" s="10" t="s">
        <v>759</v>
      </c>
      <c r="G1990" s="10" t="s">
        <v>569</v>
      </c>
      <c r="H1990" s="10" t="s">
        <v>579</v>
      </c>
      <c r="I1990" s="10" t="s">
        <v>578</v>
      </c>
      <c r="J1990" s="10" t="s">
        <v>5948</v>
      </c>
      <c r="K1990" s="10" t="s">
        <v>28873</v>
      </c>
      <c r="L1990" s="10">
        <v>6</v>
      </c>
      <c r="M1990" s="10">
        <v>649.58000000000004</v>
      </c>
      <c r="N1990" s="10">
        <v>3897.48</v>
      </c>
      <c r="O1990" s="59">
        <v>0.05</v>
      </c>
      <c r="P1990" s="10">
        <v>194.87</v>
      </c>
      <c r="Q1990" s="10">
        <v>3702.61</v>
      </c>
      <c r="R1990" s="10" t="s">
        <v>586</v>
      </c>
      <c r="S1990" s="10" t="s">
        <v>564</v>
      </c>
      <c r="T1990" s="59">
        <v>0.3</v>
      </c>
      <c r="U1990" s="10">
        <v>1110.78</v>
      </c>
    </row>
    <row r="1991" spans="1:21" x14ac:dyDescent="0.3">
      <c r="A1991" s="10" t="s">
        <v>28872</v>
      </c>
      <c r="B1991" s="61">
        <v>45195</v>
      </c>
      <c r="C1991" s="10" t="s">
        <v>2415</v>
      </c>
      <c r="D1991" s="10" t="s">
        <v>28871</v>
      </c>
      <c r="E1991" s="10" t="s">
        <v>629</v>
      </c>
      <c r="F1991" s="10" t="s">
        <v>628</v>
      </c>
      <c r="G1991" s="10" t="s">
        <v>601</v>
      </c>
      <c r="H1991" s="10" t="s">
        <v>590</v>
      </c>
      <c r="I1991" s="10" t="s">
        <v>748</v>
      </c>
      <c r="J1991" s="10" t="s">
        <v>28870</v>
      </c>
      <c r="K1991" s="10" t="s">
        <v>16230</v>
      </c>
      <c r="L1991" s="10">
        <v>1</v>
      </c>
      <c r="M1991" s="10">
        <v>821.04</v>
      </c>
      <c r="N1991" s="10">
        <v>821.04</v>
      </c>
      <c r="O1991" s="59">
        <v>0.05</v>
      </c>
      <c r="P1991" s="10">
        <v>41.05</v>
      </c>
      <c r="Q1991" s="10">
        <v>779.99</v>
      </c>
      <c r="R1991" s="10" t="s">
        <v>575</v>
      </c>
      <c r="S1991" s="10" t="s">
        <v>607</v>
      </c>
      <c r="T1991" s="59">
        <v>0.25</v>
      </c>
      <c r="U1991" s="10">
        <v>195</v>
      </c>
    </row>
    <row r="1992" spans="1:21" x14ac:dyDescent="0.3">
      <c r="A1992" s="10" t="s">
        <v>28869</v>
      </c>
      <c r="B1992" s="61">
        <v>44981</v>
      </c>
      <c r="C1992" s="10" t="s">
        <v>1278</v>
      </c>
      <c r="D1992" s="10" t="s">
        <v>16172</v>
      </c>
      <c r="E1992" s="10" t="s">
        <v>592</v>
      </c>
      <c r="F1992" s="10" t="s">
        <v>18</v>
      </c>
      <c r="G1992" s="10" t="s">
        <v>569</v>
      </c>
      <c r="H1992" s="10" t="s">
        <v>590</v>
      </c>
      <c r="I1992" s="10" t="s">
        <v>635</v>
      </c>
      <c r="J1992" s="10" t="s">
        <v>8544</v>
      </c>
      <c r="K1992" s="10" t="s">
        <v>28868</v>
      </c>
      <c r="L1992" s="10">
        <v>2</v>
      </c>
      <c r="M1992" s="10">
        <v>228.76</v>
      </c>
      <c r="N1992" s="10">
        <v>457.52</v>
      </c>
      <c r="O1992" s="59">
        <v>0</v>
      </c>
      <c r="P1992" s="10">
        <v>0</v>
      </c>
      <c r="Q1992" s="10">
        <v>457.52</v>
      </c>
      <c r="R1992" s="10" t="s">
        <v>575</v>
      </c>
      <c r="S1992" s="10" t="s">
        <v>596</v>
      </c>
      <c r="T1992" s="59">
        <v>0.25</v>
      </c>
      <c r="U1992" s="10">
        <v>114.38</v>
      </c>
    </row>
    <row r="1993" spans="1:21" x14ac:dyDescent="0.3">
      <c r="A1993" s="10" t="s">
        <v>28867</v>
      </c>
      <c r="B1993" s="61">
        <v>44995</v>
      </c>
      <c r="C1993" s="10" t="s">
        <v>17378</v>
      </c>
      <c r="D1993" s="10" t="s">
        <v>22252</v>
      </c>
      <c r="E1993" s="10" t="s">
        <v>571</v>
      </c>
      <c r="F1993" s="10" t="s">
        <v>570</v>
      </c>
      <c r="G1993" s="10" t="s">
        <v>601</v>
      </c>
      <c r="H1993" s="10" t="s">
        <v>590</v>
      </c>
      <c r="I1993" s="10" t="s">
        <v>635</v>
      </c>
      <c r="J1993" s="10" t="s">
        <v>28866</v>
      </c>
      <c r="K1993" s="10" t="s">
        <v>20103</v>
      </c>
      <c r="L1993" s="10">
        <v>1</v>
      </c>
      <c r="M1993" s="10">
        <v>638.57000000000005</v>
      </c>
      <c r="N1993" s="10">
        <v>638.57000000000005</v>
      </c>
      <c r="O1993" s="59">
        <v>0</v>
      </c>
      <c r="P1993" s="10">
        <v>0</v>
      </c>
      <c r="Q1993" s="10">
        <v>638.57000000000005</v>
      </c>
      <c r="R1993" s="10" t="s">
        <v>614</v>
      </c>
      <c r="S1993" s="10" t="s">
        <v>607</v>
      </c>
      <c r="T1993" s="59">
        <v>0.3</v>
      </c>
      <c r="U1993" s="10">
        <v>191.57</v>
      </c>
    </row>
    <row r="1994" spans="1:21" x14ac:dyDescent="0.3">
      <c r="A1994" s="10" t="s">
        <v>28865</v>
      </c>
      <c r="B1994" s="61">
        <v>45015</v>
      </c>
      <c r="C1994" s="10" t="s">
        <v>10579</v>
      </c>
      <c r="D1994" s="10" t="s">
        <v>13641</v>
      </c>
      <c r="E1994" s="10" t="s">
        <v>603</v>
      </c>
      <c r="F1994" s="10" t="s">
        <v>658</v>
      </c>
      <c r="G1994" s="10" t="s">
        <v>601</v>
      </c>
      <c r="H1994" s="10" t="s">
        <v>544</v>
      </c>
      <c r="I1994" s="10" t="s">
        <v>10</v>
      </c>
      <c r="J1994" s="10" t="s">
        <v>15503</v>
      </c>
      <c r="K1994" s="10" t="s">
        <v>13103</v>
      </c>
      <c r="L1994" s="10">
        <v>4</v>
      </c>
      <c r="M1994" s="10">
        <v>698.02</v>
      </c>
      <c r="N1994" s="10">
        <v>2792.08</v>
      </c>
      <c r="O1994" s="59">
        <v>0.1</v>
      </c>
      <c r="P1994" s="10">
        <v>279.20999999999998</v>
      </c>
      <c r="Q1994" s="10">
        <v>2512.87</v>
      </c>
      <c r="R1994" s="10" t="s">
        <v>565</v>
      </c>
      <c r="S1994" s="10" t="s">
        <v>596</v>
      </c>
      <c r="T1994" s="59">
        <v>0.15</v>
      </c>
      <c r="U1994" s="10">
        <v>376.93</v>
      </c>
    </row>
    <row r="1995" spans="1:21" x14ac:dyDescent="0.3">
      <c r="A1995" s="10" t="s">
        <v>28864</v>
      </c>
      <c r="B1995" s="61">
        <v>45298</v>
      </c>
      <c r="C1995" s="10" t="s">
        <v>3636</v>
      </c>
      <c r="D1995" s="10" t="s">
        <v>28863</v>
      </c>
      <c r="E1995" s="10" t="s">
        <v>629</v>
      </c>
      <c r="F1995" s="10" t="s">
        <v>759</v>
      </c>
      <c r="G1995" s="10" t="s">
        <v>601</v>
      </c>
      <c r="H1995" s="10" t="s">
        <v>544</v>
      </c>
      <c r="I1995" s="10" t="s">
        <v>568</v>
      </c>
      <c r="J1995" s="10" t="s">
        <v>28862</v>
      </c>
      <c r="K1995" s="10" t="s">
        <v>6121</v>
      </c>
      <c r="L1995" s="10">
        <v>9</v>
      </c>
      <c r="M1995" s="10">
        <v>390.38</v>
      </c>
      <c r="N1995" s="10">
        <v>3513.42</v>
      </c>
      <c r="O1995" s="59">
        <v>0.05</v>
      </c>
      <c r="P1995" s="10">
        <v>175.67</v>
      </c>
      <c r="Q1995" s="10">
        <v>3337.75</v>
      </c>
      <c r="R1995" s="10" t="s">
        <v>575</v>
      </c>
      <c r="S1995" s="10" t="s">
        <v>596</v>
      </c>
      <c r="T1995" s="59">
        <v>0.15</v>
      </c>
      <c r="U1995" s="10">
        <v>500.66</v>
      </c>
    </row>
    <row r="1996" spans="1:21" x14ac:dyDescent="0.3">
      <c r="A1996" s="10" t="s">
        <v>28861</v>
      </c>
      <c r="B1996" s="61">
        <v>45139</v>
      </c>
      <c r="C1996" s="10" t="s">
        <v>28860</v>
      </c>
      <c r="D1996" s="10" t="s">
        <v>16272</v>
      </c>
      <c r="E1996" s="10" t="s">
        <v>603</v>
      </c>
      <c r="F1996" s="10" t="s">
        <v>602</v>
      </c>
      <c r="G1996" s="10" t="s">
        <v>569</v>
      </c>
      <c r="H1996" s="10" t="s">
        <v>590</v>
      </c>
      <c r="I1996" s="10" t="s">
        <v>635</v>
      </c>
      <c r="J1996" s="10" t="s">
        <v>28859</v>
      </c>
      <c r="K1996" s="10" t="s">
        <v>3212</v>
      </c>
      <c r="L1996" s="10">
        <v>7</v>
      </c>
      <c r="M1996" s="10">
        <v>335.12</v>
      </c>
      <c r="N1996" s="10">
        <v>2345.84</v>
      </c>
      <c r="O1996" s="59">
        <v>0.05</v>
      </c>
      <c r="P1996" s="10">
        <v>117.29</v>
      </c>
      <c r="Q1996" s="10">
        <v>2228.5500000000002</v>
      </c>
      <c r="R1996" s="10" t="s">
        <v>575</v>
      </c>
      <c r="S1996" s="10" t="s">
        <v>596</v>
      </c>
      <c r="T1996" s="59">
        <v>0.3</v>
      </c>
      <c r="U1996" s="10">
        <v>668.57</v>
      </c>
    </row>
    <row r="1997" spans="1:21" x14ac:dyDescent="0.3">
      <c r="A1997" s="10" t="s">
        <v>28858</v>
      </c>
      <c r="B1997" s="61">
        <v>45296</v>
      </c>
      <c r="C1997" s="10" t="s">
        <v>13065</v>
      </c>
      <c r="D1997" s="10" t="s">
        <v>10604</v>
      </c>
      <c r="E1997" s="10" t="s">
        <v>581</v>
      </c>
      <c r="F1997" s="10" t="s">
        <v>7</v>
      </c>
      <c r="G1997" s="10" t="s">
        <v>569</v>
      </c>
      <c r="H1997" s="10" t="s">
        <v>600</v>
      </c>
      <c r="I1997" s="10" t="s">
        <v>627</v>
      </c>
      <c r="J1997" s="10" t="s">
        <v>4865</v>
      </c>
      <c r="K1997" s="10" t="s">
        <v>16794</v>
      </c>
      <c r="L1997" s="10">
        <v>9</v>
      </c>
      <c r="M1997" s="10">
        <v>673.62</v>
      </c>
      <c r="N1997" s="10">
        <v>6062.58</v>
      </c>
      <c r="O1997" s="59">
        <v>0.1</v>
      </c>
      <c r="P1997" s="10">
        <v>606.26</v>
      </c>
      <c r="Q1997" s="10">
        <v>5456.32</v>
      </c>
      <c r="R1997" s="10" t="s">
        <v>586</v>
      </c>
      <c r="S1997" s="10" t="s">
        <v>564</v>
      </c>
      <c r="T1997" s="59">
        <v>0.15</v>
      </c>
      <c r="U1997" s="10">
        <v>818.45</v>
      </c>
    </row>
    <row r="1998" spans="1:21" x14ac:dyDescent="0.3">
      <c r="A1998" s="10" t="s">
        <v>28857</v>
      </c>
      <c r="B1998" s="61">
        <v>45332</v>
      </c>
      <c r="C1998" s="10" t="s">
        <v>22350</v>
      </c>
      <c r="D1998" s="10" t="s">
        <v>28856</v>
      </c>
      <c r="E1998" s="10" t="s">
        <v>581</v>
      </c>
      <c r="F1998" s="10" t="s">
        <v>7</v>
      </c>
      <c r="G1998" s="10" t="s">
        <v>569</v>
      </c>
      <c r="H1998" s="10" t="s">
        <v>590</v>
      </c>
      <c r="I1998" s="10" t="s">
        <v>589</v>
      </c>
      <c r="J1998" s="10" t="s">
        <v>7909</v>
      </c>
      <c r="K1998" s="10" t="s">
        <v>15126</v>
      </c>
      <c r="L1998" s="10">
        <v>6</v>
      </c>
      <c r="M1998" s="10">
        <v>530.79</v>
      </c>
      <c r="N1998" s="10">
        <v>3184.74</v>
      </c>
      <c r="O1998" s="59">
        <v>0</v>
      </c>
      <c r="P1998" s="10">
        <v>0</v>
      </c>
      <c r="Q1998" s="10">
        <v>3184.74</v>
      </c>
      <c r="R1998" s="10" t="s">
        <v>565</v>
      </c>
      <c r="S1998" s="10" t="s">
        <v>607</v>
      </c>
      <c r="T1998" s="59">
        <v>0.15</v>
      </c>
      <c r="U1998" s="10">
        <v>477.71</v>
      </c>
    </row>
    <row r="1999" spans="1:21" x14ac:dyDescent="0.3">
      <c r="A1999" s="10" t="s">
        <v>28855</v>
      </c>
      <c r="B1999" s="61">
        <v>45314</v>
      </c>
      <c r="C1999" s="10" t="s">
        <v>19606</v>
      </c>
      <c r="D1999" s="10" t="s">
        <v>28854</v>
      </c>
      <c r="E1999" s="10" t="s">
        <v>571</v>
      </c>
      <c r="F1999" s="10" t="s">
        <v>11</v>
      </c>
      <c r="G1999" s="10" t="s">
        <v>569</v>
      </c>
      <c r="H1999" s="10" t="s">
        <v>590</v>
      </c>
      <c r="I1999" s="10" t="s">
        <v>589</v>
      </c>
      <c r="J1999" s="10" t="s">
        <v>28853</v>
      </c>
      <c r="K1999" s="10" t="s">
        <v>10606</v>
      </c>
      <c r="L1999" s="10">
        <v>6</v>
      </c>
      <c r="M1999" s="10">
        <v>227.41</v>
      </c>
      <c r="N1999" s="10">
        <v>1364.46</v>
      </c>
      <c r="O1999" s="59">
        <v>0.05</v>
      </c>
      <c r="P1999" s="10">
        <v>68.22</v>
      </c>
      <c r="Q1999" s="10">
        <v>1296.24</v>
      </c>
      <c r="R1999" s="10" t="s">
        <v>586</v>
      </c>
      <c r="S1999" s="10" t="s">
        <v>585</v>
      </c>
      <c r="T1999" s="59">
        <v>0.3</v>
      </c>
      <c r="U1999" s="10">
        <v>388.87</v>
      </c>
    </row>
    <row r="2000" spans="1:21" x14ac:dyDescent="0.3">
      <c r="A2000" s="10" t="s">
        <v>28852</v>
      </c>
      <c r="B2000" s="61">
        <v>45362</v>
      </c>
      <c r="C2000" s="10" t="s">
        <v>7509</v>
      </c>
      <c r="D2000" s="10" t="s">
        <v>28851</v>
      </c>
      <c r="E2000" s="10" t="s">
        <v>603</v>
      </c>
      <c r="F2000" s="10" t="s">
        <v>602</v>
      </c>
      <c r="G2000" s="10" t="s">
        <v>569</v>
      </c>
      <c r="H2000" s="10" t="s">
        <v>544</v>
      </c>
      <c r="I2000" s="10" t="s">
        <v>568</v>
      </c>
      <c r="J2000" s="10" t="s">
        <v>23133</v>
      </c>
      <c r="K2000" s="10" t="s">
        <v>28850</v>
      </c>
      <c r="L2000" s="10">
        <v>8</v>
      </c>
      <c r="M2000" s="10">
        <v>631.80999999999995</v>
      </c>
      <c r="N2000" s="10">
        <v>5054.4799999999996</v>
      </c>
      <c r="O2000" s="59">
        <v>0.05</v>
      </c>
      <c r="P2000" s="10">
        <v>252.72</v>
      </c>
      <c r="Q2000" s="10">
        <v>4801.76</v>
      </c>
      <c r="R2000" s="10" t="s">
        <v>586</v>
      </c>
      <c r="S2000" s="10" t="s">
        <v>585</v>
      </c>
      <c r="T2000" s="59">
        <v>0.15</v>
      </c>
      <c r="U2000" s="10">
        <v>720.26</v>
      </c>
    </row>
    <row r="2001" spans="1:21" x14ac:dyDescent="0.3">
      <c r="A2001" s="10" t="s">
        <v>28849</v>
      </c>
      <c r="B2001" s="61">
        <v>45102</v>
      </c>
      <c r="C2001" s="10" t="s">
        <v>7218</v>
      </c>
      <c r="D2001" s="10" t="s">
        <v>21699</v>
      </c>
      <c r="E2001" s="10" t="s">
        <v>592</v>
      </c>
      <c r="F2001" s="10" t="s">
        <v>18</v>
      </c>
      <c r="G2001" s="10" t="s">
        <v>601</v>
      </c>
      <c r="H2001" s="10" t="s">
        <v>590</v>
      </c>
      <c r="I2001" s="10" t="s">
        <v>748</v>
      </c>
      <c r="J2001" s="10" t="s">
        <v>28848</v>
      </c>
      <c r="K2001" s="10" t="s">
        <v>27400</v>
      </c>
      <c r="L2001" s="10">
        <v>6</v>
      </c>
      <c r="M2001" s="10">
        <v>802.1</v>
      </c>
      <c r="N2001" s="10">
        <v>4812.6000000000004</v>
      </c>
      <c r="O2001" s="59">
        <v>0.05</v>
      </c>
      <c r="P2001" s="10">
        <v>240.63</v>
      </c>
      <c r="Q2001" s="10">
        <v>4571.97</v>
      </c>
      <c r="R2001" s="10" t="s">
        <v>575</v>
      </c>
      <c r="S2001" s="10" t="s">
        <v>585</v>
      </c>
      <c r="T2001" s="59">
        <v>0.15</v>
      </c>
      <c r="U2001" s="10">
        <v>685.8</v>
      </c>
    </row>
    <row r="2002" spans="1:21" x14ac:dyDescent="0.3">
      <c r="A2002" s="10" t="s">
        <v>28847</v>
      </c>
      <c r="B2002" s="61">
        <v>45004</v>
      </c>
      <c r="C2002" s="10" t="s">
        <v>1497</v>
      </c>
      <c r="D2002" s="10" t="s">
        <v>28846</v>
      </c>
      <c r="E2002" s="10" t="s">
        <v>629</v>
      </c>
      <c r="F2002" s="10" t="s">
        <v>759</v>
      </c>
      <c r="G2002" s="10" t="s">
        <v>601</v>
      </c>
      <c r="H2002" s="10" t="s">
        <v>600</v>
      </c>
      <c r="I2002" s="10" t="s">
        <v>599</v>
      </c>
      <c r="J2002" s="10" t="s">
        <v>27149</v>
      </c>
      <c r="K2002" s="10" t="s">
        <v>28845</v>
      </c>
      <c r="L2002" s="10">
        <v>10</v>
      </c>
      <c r="M2002" s="10">
        <v>605.33000000000004</v>
      </c>
      <c r="N2002" s="10">
        <v>6053.3</v>
      </c>
      <c r="O2002" s="59">
        <v>0.1</v>
      </c>
      <c r="P2002" s="10">
        <v>605.33000000000004</v>
      </c>
      <c r="Q2002" s="10">
        <v>5447.97</v>
      </c>
      <c r="R2002" s="10" t="s">
        <v>565</v>
      </c>
      <c r="S2002" s="10" t="s">
        <v>564</v>
      </c>
      <c r="T2002" s="59">
        <v>0.15</v>
      </c>
      <c r="U2002" s="10">
        <v>817.2</v>
      </c>
    </row>
    <row r="2003" spans="1:21" x14ac:dyDescent="0.3">
      <c r="A2003" s="10" t="s">
        <v>28844</v>
      </c>
      <c r="B2003" s="61">
        <v>45187</v>
      </c>
      <c r="C2003" s="10" t="s">
        <v>3144</v>
      </c>
      <c r="D2003" s="10" t="s">
        <v>28843</v>
      </c>
      <c r="E2003" s="10" t="s">
        <v>629</v>
      </c>
      <c r="F2003" s="10" t="s">
        <v>759</v>
      </c>
      <c r="G2003" s="10" t="s">
        <v>569</v>
      </c>
      <c r="H2003" s="10" t="s">
        <v>600</v>
      </c>
      <c r="I2003" s="10" t="s">
        <v>599</v>
      </c>
      <c r="J2003" s="10" t="s">
        <v>17370</v>
      </c>
      <c r="K2003" s="10" t="s">
        <v>28842</v>
      </c>
      <c r="L2003" s="10">
        <v>8</v>
      </c>
      <c r="M2003" s="10">
        <v>266.81</v>
      </c>
      <c r="N2003" s="10">
        <v>2134.48</v>
      </c>
      <c r="O2003" s="59">
        <v>0</v>
      </c>
      <c r="P2003" s="10">
        <v>0</v>
      </c>
      <c r="Q2003" s="10">
        <v>2134.48</v>
      </c>
      <c r="R2003" s="10" t="s">
        <v>565</v>
      </c>
      <c r="S2003" s="10" t="s">
        <v>585</v>
      </c>
      <c r="T2003" s="59">
        <v>0.15</v>
      </c>
      <c r="U2003" s="10">
        <v>320.17</v>
      </c>
    </row>
    <row r="2004" spans="1:21" x14ac:dyDescent="0.3">
      <c r="A2004" s="10" t="s">
        <v>28841</v>
      </c>
      <c r="B2004" s="61">
        <v>45250</v>
      </c>
      <c r="C2004" s="10" t="s">
        <v>10579</v>
      </c>
      <c r="D2004" s="10" t="s">
        <v>28840</v>
      </c>
      <c r="E2004" s="10" t="s">
        <v>629</v>
      </c>
      <c r="F2004" s="10" t="s">
        <v>759</v>
      </c>
      <c r="G2004" s="10" t="s">
        <v>601</v>
      </c>
      <c r="H2004" s="10" t="s">
        <v>600</v>
      </c>
      <c r="I2004" s="10" t="s">
        <v>664</v>
      </c>
      <c r="J2004" s="10" t="s">
        <v>7744</v>
      </c>
      <c r="K2004" s="10" t="s">
        <v>28839</v>
      </c>
      <c r="L2004" s="10">
        <v>5</v>
      </c>
      <c r="M2004" s="10">
        <v>177</v>
      </c>
      <c r="N2004" s="10">
        <v>885</v>
      </c>
      <c r="O2004" s="59">
        <v>0</v>
      </c>
      <c r="P2004" s="10">
        <v>0</v>
      </c>
      <c r="Q2004" s="10">
        <v>885</v>
      </c>
      <c r="R2004" s="10" t="s">
        <v>586</v>
      </c>
      <c r="S2004" s="10" t="s">
        <v>585</v>
      </c>
      <c r="T2004" s="59">
        <v>0.15</v>
      </c>
      <c r="U2004" s="10">
        <v>132.75</v>
      </c>
    </row>
    <row r="2005" spans="1:21" x14ac:dyDescent="0.3">
      <c r="A2005" s="10" t="s">
        <v>28838</v>
      </c>
      <c r="B2005" s="61">
        <v>45126</v>
      </c>
      <c r="C2005" s="10" t="s">
        <v>10092</v>
      </c>
      <c r="D2005" s="10" t="s">
        <v>26209</v>
      </c>
      <c r="E2005" s="10" t="s">
        <v>629</v>
      </c>
      <c r="F2005" s="10" t="s">
        <v>628</v>
      </c>
      <c r="G2005" s="10" t="s">
        <v>601</v>
      </c>
      <c r="H2005" s="10" t="s">
        <v>590</v>
      </c>
      <c r="I2005" s="10" t="s">
        <v>748</v>
      </c>
      <c r="J2005" s="10" t="s">
        <v>28837</v>
      </c>
      <c r="K2005" s="10" t="s">
        <v>24945</v>
      </c>
      <c r="L2005" s="10">
        <v>2</v>
      </c>
      <c r="M2005" s="10">
        <v>834.67</v>
      </c>
      <c r="N2005" s="10">
        <v>1669.34</v>
      </c>
      <c r="O2005" s="59">
        <v>0</v>
      </c>
      <c r="P2005" s="10">
        <v>0</v>
      </c>
      <c r="Q2005" s="10">
        <v>1669.34</v>
      </c>
      <c r="R2005" s="10" t="s">
        <v>565</v>
      </c>
      <c r="S2005" s="10" t="s">
        <v>607</v>
      </c>
      <c r="T2005" s="59">
        <v>0.3</v>
      </c>
      <c r="U2005" s="10">
        <v>500.8</v>
      </c>
    </row>
    <row r="2006" spans="1:21" x14ac:dyDescent="0.3">
      <c r="A2006" s="10" t="s">
        <v>28836</v>
      </c>
      <c r="B2006" s="61">
        <v>45088</v>
      </c>
      <c r="C2006" s="10" t="s">
        <v>19644</v>
      </c>
      <c r="D2006" s="10" t="s">
        <v>2019</v>
      </c>
      <c r="E2006" s="10" t="s">
        <v>603</v>
      </c>
      <c r="F2006" s="10" t="s">
        <v>636</v>
      </c>
      <c r="G2006" s="10" t="s">
        <v>569</v>
      </c>
      <c r="H2006" s="10" t="s">
        <v>579</v>
      </c>
      <c r="I2006" s="10" t="s">
        <v>578</v>
      </c>
      <c r="J2006" s="10" t="s">
        <v>19979</v>
      </c>
      <c r="K2006" s="10" t="s">
        <v>28835</v>
      </c>
      <c r="L2006" s="10">
        <v>6</v>
      </c>
      <c r="M2006" s="10">
        <v>109.46</v>
      </c>
      <c r="N2006" s="10">
        <v>656.76</v>
      </c>
      <c r="O2006" s="59">
        <v>0.2</v>
      </c>
      <c r="P2006" s="10">
        <v>131.35</v>
      </c>
      <c r="Q2006" s="10">
        <v>525.41</v>
      </c>
      <c r="R2006" s="10" t="s">
        <v>565</v>
      </c>
      <c r="S2006" s="10" t="s">
        <v>607</v>
      </c>
      <c r="T2006" s="59">
        <v>0.3</v>
      </c>
      <c r="U2006" s="10">
        <v>157.62</v>
      </c>
    </row>
    <row r="2007" spans="1:21" x14ac:dyDescent="0.3">
      <c r="A2007" s="10" t="s">
        <v>28834</v>
      </c>
      <c r="B2007" s="61">
        <v>45249</v>
      </c>
      <c r="C2007" s="10" t="s">
        <v>8978</v>
      </c>
      <c r="D2007" s="10" t="s">
        <v>23748</v>
      </c>
      <c r="E2007" s="10" t="s">
        <v>571</v>
      </c>
      <c r="F2007" s="10" t="s">
        <v>570</v>
      </c>
      <c r="G2007" s="10" t="s">
        <v>569</v>
      </c>
      <c r="H2007" s="10" t="s">
        <v>600</v>
      </c>
      <c r="I2007" s="10" t="s">
        <v>599</v>
      </c>
      <c r="J2007" s="10" t="s">
        <v>2506</v>
      </c>
      <c r="K2007" s="10" t="s">
        <v>10077</v>
      </c>
      <c r="L2007" s="10">
        <v>3</v>
      </c>
      <c r="M2007" s="10">
        <v>249.3</v>
      </c>
      <c r="N2007" s="10">
        <v>747.9</v>
      </c>
      <c r="O2007" s="59">
        <v>0</v>
      </c>
      <c r="P2007" s="10">
        <v>0</v>
      </c>
      <c r="Q2007" s="10">
        <v>747.9</v>
      </c>
      <c r="R2007" s="10" t="s">
        <v>565</v>
      </c>
      <c r="S2007" s="10" t="s">
        <v>564</v>
      </c>
      <c r="T2007" s="59">
        <v>0.15</v>
      </c>
      <c r="U2007" s="10">
        <v>112.18</v>
      </c>
    </row>
    <row r="2008" spans="1:21" x14ac:dyDescent="0.3">
      <c r="A2008" s="10" t="s">
        <v>28833</v>
      </c>
      <c r="B2008" s="61">
        <v>45362</v>
      </c>
      <c r="C2008" s="10" t="s">
        <v>28832</v>
      </c>
      <c r="D2008" s="10" t="s">
        <v>3758</v>
      </c>
      <c r="E2008" s="10" t="s">
        <v>592</v>
      </c>
      <c r="F2008" s="10" t="s">
        <v>18</v>
      </c>
      <c r="G2008" s="10" t="s">
        <v>601</v>
      </c>
      <c r="H2008" s="10" t="s">
        <v>544</v>
      </c>
      <c r="I2008" s="10" t="s">
        <v>10</v>
      </c>
      <c r="J2008" s="10" t="s">
        <v>6010</v>
      </c>
      <c r="K2008" s="10" t="s">
        <v>17959</v>
      </c>
      <c r="L2008" s="10">
        <v>2</v>
      </c>
      <c r="M2008" s="10">
        <v>414.32</v>
      </c>
      <c r="N2008" s="10">
        <v>828.64</v>
      </c>
      <c r="O2008" s="59">
        <v>0.05</v>
      </c>
      <c r="P2008" s="10">
        <v>41.43</v>
      </c>
      <c r="Q2008" s="10">
        <v>787.21</v>
      </c>
      <c r="R2008" s="10" t="s">
        <v>565</v>
      </c>
      <c r="S2008" s="10" t="s">
        <v>585</v>
      </c>
      <c r="T2008" s="59">
        <v>0.25</v>
      </c>
      <c r="U2008" s="10">
        <v>196.8</v>
      </c>
    </row>
    <row r="2009" spans="1:21" x14ac:dyDescent="0.3">
      <c r="A2009" s="10" t="s">
        <v>28831</v>
      </c>
      <c r="B2009" s="61">
        <v>45300</v>
      </c>
      <c r="C2009" s="10" t="s">
        <v>21602</v>
      </c>
      <c r="D2009" s="10" t="s">
        <v>28830</v>
      </c>
      <c r="E2009" s="10" t="s">
        <v>629</v>
      </c>
      <c r="F2009" s="10" t="s">
        <v>790</v>
      </c>
      <c r="G2009" s="10" t="s">
        <v>601</v>
      </c>
      <c r="H2009" s="10" t="s">
        <v>590</v>
      </c>
      <c r="I2009" s="10" t="s">
        <v>589</v>
      </c>
      <c r="J2009" s="10" t="s">
        <v>28829</v>
      </c>
      <c r="K2009" s="10" t="s">
        <v>1041</v>
      </c>
      <c r="L2009" s="10">
        <v>3</v>
      </c>
      <c r="M2009" s="10">
        <v>864.05</v>
      </c>
      <c r="N2009" s="10">
        <v>2592.15</v>
      </c>
      <c r="O2009" s="59">
        <v>0.1</v>
      </c>
      <c r="P2009" s="10">
        <v>259.22000000000003</v>
      </c>
      <c r="Q2009" s="10">
        <v>2332.9299999999998</v>
      </c>
      <c r="R2009" s="10" t="s">
        <v>614</v>
      </c>
      <c r="S2009" s="10" t="s">
        <v>596</v>
      </c>
      <c r="T2009" s="59">
        <v>0.15</v>
      </c>
      <c r="U2009" s="10">
        <v>349.94</v>
      </c>
    </row>
    <row r="2010" spans="1:21" x14ac:dyDescent="0.3">
      <c r="A2010" s="10" t="s">
        <v>28828</v>
      </c>
      <c r="B2010" s="61">
        <v>45288</v>
      </c>
      <c r="C2010" s="10" t="s">
        <v>12052</v>
      </c>
      <c r="D2010" s="10" t="s">
        <v>28827</v>
      </c>
      <c r="E2010" s="10" t="s">
        <v>629</v>
      </c>
      <c r="F2010" s="10" t="s">
        <v>790</v>
      </c>
      <c r="G2010" s="10" t="s">
        <v>601</v>
      </c>
      <c r="H2010" s="10" t="s">
        <v>590</v>
      </c>
      <c r="I2010" s="10" t="s">
        <v>589</v>
      </c>
      <c r="J2010" s="10" t="s">
        <v>28826</v>
      </c>
      <c r="K2010" s="10" t="s">
        <v>24198</v>
      </c>
      <c r="L2010" s="10">
        <v>7</v>
      </c>
      <c r="M2010" s="10">
        <v>883.18</v>
      </c>
      <c r="N2010" s="10">
        <v>6182.26</v>
      </c>
      <c r="O2010" s="59">
        <v>0</v>
      </c>
      <c r="P2010" s="10">
        <v>0</v>
      </c>
      <c r="Q2010" s="10">
        <v>6182.26</v>
      </c>
      <c r="R2010" s="10" t="s">
        <v>614</v>
      </c>
      <c r="S2010" s="10" t="s">
        <v>607</v>
      </c>
      <c r="T2010" s="59">
        <v>0.3</v>
      </c>
      <c r="U2010" s="10">
        <v>1854.68</v>
      </c>
    </row>
    <row r="2011" spans="1:21" x14ac:dyDescent="0.3">
      <c r="A2011" s="10" t="s">
        <v>28825</v>
      </c>
      <c r="B2011" s="61">
        <v>45171</v>
      </c>
      <c r="C2011" s="10" t="s">
        <v>3498</v>
      </c>
      <c r="D2011" s="10" t="s">
        <v>25291</v>
      </c>
      <c r="E2011" s="10" t="s">
        <v>581</v>
      </c>
      <c r="F2011" s="10" t="s">
        <v>580</v>
      </c>
      <c r="G2011" s="10" t="s">
        <v>601</v>
      </c>
      <c r="H2011" s="10" t="s">
        <v>600</v>
      </c>
      <c r="I2011" s="10" t="s">
        <v>664</v>
      </c>
      <c r="J2011" s="10" t="s">
        <v>28824</v>
      </c>
      <c r="K2011" s="10" t="s">
        <v>28823</v>
      </c>
      <c r="L2011" s="10">
        <v>6</v>
      </c>
      <c r="M2011" s="10">
        <v>655.9</v>
      </c>
      <c r="N2011" s="10">
        <v>3935.4</v>
      </c>
      <c r="O2011" s="59">
        <v>0.2</v>
      </c>
      <c r="P2011" s="10">
        <v>787.08</v>
      </c>
      <c r="Q2011" s="10">
        <v>3148.32</v>
      </c>
      <c r="R2011" s="10" t="s">
        <v>614</v>
      </c>
      <c r="S2011" s="10" t="s">
        <v>564</v>
      </c>
      <c r="T2011" s="59">
        <v>0.3</v>
      </c>
      <c r="U2011" s="10">
        <v>944.5</v>
      </c>
    </row>
    <row r="2012" spans="1:21" x14ac:dyDescent="0.3">
      <c r="A2012" s="10" t="s">
        <v>28822</v>
      </c>
      <c r="B2012" s="61">
        <v>45223</v>
      </c>
      <c r="C2012" s="10" t="s">
        <v>4374</v>
      </c>
      <c r="D2012" s="10" t="s">
        <v>13346</v>
      </c>
      <c r="E2012" s="10" t="s">
        <v>571</v>
      </c>
      <c r="F2012" s="10" t="s">
        <v>685</v>
      </c>
      <c r="G2012" s="10" t="s">
        <v>601</v>
      </c>
      <c r="H2012" s="10" t="s">
        <v>544</v>
      </c>
      <c r="I2012" s="10" t="s">
        <v>610</v>
      </c>
      <c r="J2012" s="10" t="s">
        <v>4970</v>
      </c>
      <c r="K2012" s="10" t="s">
        <v>12671</v>
      </c>
      <c r="L2012" s="10">
        <v>1</v>
      </c>
      <c r="M2012" s="10">
        <v>703.25</v>
      </c>
      <c r="N2012" s="10">
        <v>703.25</v>
      </c>
      <c r="O2012" s="59">
        <v>0.2</v>
      </c>
      <c r="P2012" s="10">
        <v>140.65</v>
      </c>
      <c r="Q2012" s="10">
        <v>562.6</v>
      </c>
      <c r="R2012" s="10" t="s">
        <v>575</v>
      </c>
      <c r="S2012" s="10" t="s">
        <v>585</v>
      </c>
      <c r="T2012" s="59">
        <v>0.3</v>
      </c>
      <c r="U2012" s="10">
        <v>168.78</v>
      </c>
    </row>
    <row r="2013" spans="1:21" x14ac:dyDescent="0.3">
      <c r="A2013" s="10" t="s">
        <v>28821</v>
      </c>
      <c r="B2013" s="61">
        <v>45193</v>
      </c>
      <c r="C2013" s="10" t="s">
        <v>10944</v>
      </c>
      <c r="D2013" s="10" t="s">
        <v>11393</v>
      </c>
      <c r="E2013" s="10" t="s">
        <v>571</v>
      </c>
      <c r="F2013" s="10" t="s">
        <v>685</v>
      </c>
      <c r="G2013" s="10" t="s">
        <v>569</v>
      </c>
      <c r="H2013" s="10" t="s">
        <v>600</v>
      </c>
      <c r="I2013" s="10" t="s">
        <v>599</v>
      </c>
      <c r="J2013" s="10" t="s">
        <v>13331</v>
      </c>
      <c r="K2013" s="10" t="s">
        <v>28820</v>
      </c>
      <c r="L2013" s="10">
        <v>8</v>
      </c>
      <c r="M2013" s="10">
        <v>461.94</v>
      </c>
      <c r="N2013" s="10">
        <v>3695.52</v>
      </c>
      <c r="O2013" s="59">
        <v>0</v>
      </c>
      <c r="P2013" s="10">
        <v>0</v>
      </c>
      <c r="Q2013" s="10">
        <v>3695.52</v>
      </c>
      <c r="R2013" s="10" t="s">
        <v>586</v>
      </c>
      <c r="S2013" s="10" t="s">
        <v>607</v>
      </c>
      <c r="T2013" s="59">
        <v>0.25</v>
      </c>
      <c r="U2013" s="10">
        <v>923.88</v>
      </c>
    </row>
    <row r="2014" spans="1:21" x14ac:dyDescent="0.3">
      <c r="A2014" s="10" t="s">
        <v>28819</v>
      </c>
      <c r="B2014" s="61">
        <v>44970</v>
      </c>
      <c r="C2014" s="10" t="s">
        <v>618</v>
      </c>
      <c r="D2014" s="10" t="s">
        <v>15702</v>
      </c>
      <c r="E2014" s="10" t="s">
        <v>571</v>
      </c>
      <c r="F2014" s="10" t="s">
        <v>570</v>
      </c>
      <c r="G2014" s="10" t="s">
        <v>601</v>
      </c>
      <c r="H2014" s="10" t="s">
        <v>544</v>
      </c>
      <c r="I2014" s="10" t="s">
        <v>568</v>
      </c>
      <c r="J2014" s="10" t="s">
        <v>28818</v>
      </c>
      <c r="K2014" s="10" t="s">
        <v>26293</v>
      </c>
      <c r="L2014" s="10">
        <v>10</v>
      </c>
      <c r="M2014" s="10">
        <v>814.69</v>
      </c>
      <c r="N2014" s="10">
        <v>8146.9</v>
      </c>
      <c r="O2014" s="59">
        <v>0.2</v>
      </c>
      <c r="P2014" s="10">
        <v>1629.38</v>
      </c>
      <c r="Q2014" s="10">
        <v>6517.52</v>
      </c>
      <c r="R2014" s="10" t="s">
        <v>614</v>
      </c>
      <c r="S2014" s="10" t="s">
        <v>585</v>
      </c>
      <c r="T2014" s="59">
        <v>0.25</v>
      </c>
      <c r="U2014" s="10">
        <v>1629.38</v>
      </c>
    </row>
    <row r="2015" spans="1:21" x14ac:dyDescent="0.3">
      <c r="A2015" s="10" t="s">
        <v>28817</v>
      </c>
      <c r="B2015" s="61">
        <v>45153</v>
      </c>
      <c r="C2015" s="10" t="s">
        <v>28816</v>
      </c>
      <c r="D2015" s="10" t="s">
        <v>10339</v>
      </c>
      <c r="E2015" s="10" t="s">
        <v>629</v>
      </c>
      <c r="F2015" s="10" t="s">
        <v>759</v>
      </c>
      <c r="G2015" s="10" t="s">
        <v>569</v>
      </c>
      <c r="H2015" s="10" t="s">
        <v>600</v>
      </c>
      <c r="I2015" s="10" t="s">
        <v>627</v>
      </c>
      <c r="J2015" s="10" t="s">
        <v>28815</v>
      </c>
      <c r="K2015" s="10" t="s">
        <v>28814</v>
      </c>
      <c r="L2015" s="10">
        <v>3</v>
      </c>
      <c r="M2015" s="10">
        <v>312.43</v>
      </c>
      <c r="N2015" s="10">
        <v>937.29</v>
      </c>
      <c r="O2015" s="59">
        <v>0.1</v>
      </c>
      <c r="P2015" s="10">
        <v>93.73</v>
      </c>
      <c r="Q2015" s="10">
        <v>843.56</v>
      </c>
      <c r="R2015" s="10" t="s">
        <v>575</v>
      </c>
      <c r="S2015" s="10" t="s">
        <v>596</v>
      </c>
      <c r="T2015" s="59">
        <v>0.25</v>
      </c>
      <c r="U2015" s="10">
        <v>210.89</v>
      </c>
    </row>
    <row r="2016" spans="1:21" x14ac:dyDescent="0.3">
      <c r="A2016" s="10" t="s">
        <v>28813</v>
      </c>
      <c r="B2016" s="61">
        <v>45097</v>
      </c>
      <c r="C2016" s="10" t="s">
        <v>25080</v>
      </c>
      <c r="D2016" s="10" t="s">
        <v>23978</v>
      </c>
      <c r="E2016" s="10" t="s">
        <v>592</v>
      </c>
      <c r="F2016" s="10" t="s">
        <v>652</v>
      </c>
      <c r="G2016" s="10" t="s">
        <v>569</v>
      </c>
      <c r="H2016" s="10" t="s">
        <v>579</v>
      </c>
      <c r="I2016" s="10" t="s">
        <v>578</v>
      </c>
      <c r="J2016" s="10" t="s">
        <v>6929</v>
      </c>
      <c r="K2016" s="10" t="s">
        <v>16866</v>
      </c>
      <c r="L2016" s="10">
        <v>4</v>
      </c>
      <c r="M2016" s="10">
        <v>432.39</v>
      </c>
      <c r="N2016" s="10">
        <v>1729.56</v>
      </c>
      <c r="O2016" s="59">
        <v>0.1</v>
      </c>
      <c r="P2016" s="10">
        <v>172.96</v>
      </c>
      <c r="Q2016" s="10">
        <v>1556.6</v>
      </c>
      <c r="R2016" s="10" t="s">
        <v>565</v>
      </c>
      <c r="S2016" s="10" t="s">
        <v>564</v>
      </c>
      <c r="T2016" s="59">
        <v>0.15</v>
      </c>
      <c r="U2016" s="10">
        <v>233.49</v>
      </c>
    </row>
    <row r="2017" spans="1:21" x14ac:dyDescent="0.3">
      <c r="A2017" s="10" t="s">
        <v>28812</v>
      </c>
      <c r="B2017" s="61">
        <v>44934</v>
      </c>
      <c r="C2017" s="10" t="s">
        <v>28811</v>
      </c>
      <c r="D2017" s="10" t="s">
        <v>28810</v>
      </c>
      <c r="E2017" s="10" t="s">
        <v>603</v>
      </c>
      <c r="F2017" s="10" t="s">
        <v>636</v>
      </c>
      <c r="G2017" s="10" t="s">
        <v>569</v>
      </c>
      <c r="H2017" s="10" t="s">
        <v>590</v>
      </c>
      <c r="I2017" s="10" t="s">
        <v>589</v>
      </c>
      <c r="J2017" s="10" t="s">
        <v>18175</v>
      </c>
      <c r="K2017" s="10" t="s">
        <v>27207</v>
      </c>
      <c r="L2017" s="10">
        <v>5</v>
      </c>
      <c r="M2017" s="10">
        <v>518.65</v>
      </c>
      <c r="N2017" s="10">
        <v>2593.25</v>
      </c>
      <c r="O2017" s="59">
        <v>0.2</v>
      </c>
      <c r="P2017" s="10">
        <v>518.65</v>
      </c>
      <c r="Q2017" s="10">
        <v>2074.6</v>
      </c>
      <c r="R2017" s="10" t="s">
        <v>586</v>
      </c>
      <c r="S2017" s="10" t="s">
        <v>564</v>
      </c>
      <c r="T2017" s="59">
        <v>0.25</v>
      </c>
      <c r="U2017" s="10">
        <v>518.65</v>
      </c>
    </row>
    <row r="2018" spans="1:21" x14ac:dyDescent="0.3">
      <c r="A2018" s="10" t="s">
        <v>28809</v>
      </c>
      <c r="B2018" s="61">
        <v>45196</v>
      </c>
      <c r="C2018" s="10" t="s">
        <v>10891</v>
      </c>
      <c r="D2018" s="10" t="s">
        <v>2643</v>
      </c>
      <c r="E2018" s="10" t="s">
        <v>603</v>
      </c>
      <c r="F2018" s="10" t="s">
        <v>602</v>
      </c>
      <c r="G2018" s="10" t="s">
        <v>569</v>
      </c>
      <c r="H2018" s="10" t="s">
        <v>544</v>
      </c>
      <c r="I2018" s="10" t="s">
        <v>610</v>
      </c>
      <c r="J2018" s="10" t="s">
        <v>5199</v>
      </c>
      <c r="K2018" s="10" t="s">
        <v>25413</v>
      </c>
      <c r="L2018" s="10">
        <v>9</v>
      </c>
      <c r="M2018" s="10">
        <v>140.22999999999999</v>
      </c>
      <c r="N2018" s="10">
        <v>1262.07</v>
      </c>
      <c r="O2018" s="59">
        <v>0.1</v>
      </c>
      <c r="P2018" s="10">
        <v>126.21</v>
      </c>
      <c r="Q2018" s="10">
        <v>1135.8599999999999</v>
      </c>
      <c r="R2018" s="10" t="s">
        <v>565</v>
      </c>
      <c r="S2018" s="10" t="s">
        <v>585</v>
      </c>
      <c r="T2018" s="59">
        <v>0.3</v>
      </c>
      <c r="U2018" s="10">
        <v>340.76</v>
      </c>
    </row>
    <row r="2019" spans="1:21" x14ac:dyDescent="0.3">
      <c r="A2019" s="10" t="s">
        <v>28808</v>
      </c>
      <c r="B2019" s="61">
        <v>45314</v>
      </c>
      <c r="C2019" s="10" t="s">
        <v>25322</v>
      </c>
      <c r="D2019" s="10" t="s">
        <v>5025</v>
      </c>
      <c r="E2019" s="10" t="s">
        <v>603</v>
      </c>
      <c r="F2019" s="10" t="s">
        <v>658</v>
      </c>
      <c r="G2019" s="10" t="s">
        <v>569</v>
      </c>
      <c r="H2019" s="10" t="s">
        <v>590</v>
      </c>
      <c r="I2019" s="10" t="s">
        <v>635</v>
      </c>
      <c r="J2019" s="10" t="s">
        <v>23222</v>
      </c>
      <c r="K2019" s="10" t="s">
        <v>22126</v>
      </c>
      <c r="L2019" s="10">
        <v>9</v>
      </c>
      <c r="M2019" s="10">
        <v>458.29</v>
      </c>
      <c r="N2019" s="10">
        <v>4124.6099999999997</v>
      </c>
      <c r="O2019" s="59">
        <v>0.1</v>
      </c>
      <c r="P2019" s="10">
        <v>412.46</v>
      </c>
      <c r="Q2019" s="10">
        <v>3712.15</v>
      </c>
      <c r="R2019" s="10" t="s">
        <v>565</v>
      </c>
      <c r="S2019" s="10" t="s">
        <v>585</v>
      </c>
      <c r="T2019" s="59">
        <v>0.3</v>
      </c>
      <c r="U2019" s="10">
        <v>1113.6400000000001</v>
      </c>
    </row>
    <row r="2020" spans="1:21" x14ac:dyDescent="0.3">
      <c r="A2020" s="10" t="s">
        <v>28807</v>
      </c>
      <c r="B2020" s="61">
        <v>45362</v>
      </c>
      <c r="C2020" s="10" t="s">
        <v>27362</v>
      </c>
      <c r="D2020" s="10" t="s">
        <v>8715</v>
      </c>
      <c r="E2020" s="10" t="s">
        <v>629</v>
      </c>
      <c r="F2020" s="10" t="s">
        <v>628</v>
      </c>
      <c r="G2020" s="10" t="s">
        <v>601</v>
      </c>
      <c r="H2020" s="10" t="s">
        <v>600</v>
      </c>
      <c r="I2020" s="10" t="s">
        <v>627</v>
      </c>
      <c r="J2020" s="10" t="s">
        <v>28806</v>
      </c>
      <c r="K2020" s="10" t="s">
        <v>25301</v>
      </c>
      <c r="L2020" s="10">
        <v>3</v>
      </c>
      <c r="M2020" s="10">
        <v>882.82</v>
      </c>
      <c r="N2020" s="10">
        <v>2648.46</v>
      </c>
      <c r="O2020" s="59">
        <v>0.2</v>
      </c>
      <c r="P2020" s="10">
        <v>529.69000000000005</v>
      </c>
      <c r="Q2020" s="10">
        <v>2118.77</v>
      </c>
      <c r="R2020" s="10" t="s">
        <v>575</v>
      </c>
      <c r="S2020" s="10" t="s">
        <v>607</v>
      </c>
      <c r="T2020" s="59">
        <v>0.3</v>
      </c>
      <c r="U2020" s="10">
        <v>635.63</v>
      </c>
    </row>
    <row r="2021" spans="1:21" x14ac:dyDescent="0.3">
      <c r="A2021" s="10" t="s">
        <v>28805</v>
      </c>
      <c r="B2021" s="61">
        <v>45318</v>
      </c>
      <c r="C2021" s="10" t="s">
        <v>23201</v>
      </c>
      <c r="D2021" s="10" t="s">
        <v>3986</v>
      </c>
      <c r="E2021" s="10" t="s">
        <v>603</v>
      </c>
      <c r="F2021" s="10" t="s">
        <v>658</v>
      </c>
      <c r="G2021" s="10" t="s">
        <v>569</v>
      </c>
      <c r="H2021" s="10" t="s">
        <v>579</v>
      </c>
      <c r="I2021" s="10" t="s">
        <v>711</v>
      </c>
      <c r="J2021" s="10" t="s">
        <v>28804</v>
      </c>
      <c r="K2021" s="10" t="s">
        <v>7797</v>
      </c>
      <c r="L2021" s="10">
        <v>7</v>
      </c>
      <c r="M2021" s="10">
        <v>240.56</v>
      </c>
      <c r="N2021" s="10">
        <v>1683.92</v>
      </c>
      <c r="O2021" s="59">
        <v>0.05</v>
      </c>
      <c r="P2021" s="10">
        <v>84.2</v>
      </c>
      <c r="Q2021" s="10">
        <v>1599.72</v>
      </c>
      <c r="R2021" s="10" t="s">
        <v>586</v>
      </c>
      <c r="S2021" s="10" t="s">
        <v>607</v>
      </c>
      <c r="T2021" s="59">
        <v>0.15</v>
      </c>
      <c r="U2021" s="10">
        <v>239.96</v>
      </c>
    </row>
    <row r="2022" spans="1:21" x14ac:dyDescent="0.3">
      <c r="A2022" s="10" t="s">
        <v>28803</v>
      </c>
      <c r="B2022" s="61">
        <v>45186</v>
      </c>
      <c r="C2022" s="10" t="s">
        <v>23865</v>
      </c>
      <c r="D2022" s="10" t="s">
        <v>28802</v>
      </c>
      <c r="E2022" s="10" t="s">
        <v>629</v>
      </c>
      <c r="F2022" s="10" t="s">
        <v>790</v>
      </c>
      <c r="G2022" s="10" t="s">
        <v>601</v>
      </c>
      <c r="H2022" s="10" t="s">
        <v>590</v>
      </c>
      <c r="I2022" s="10" t="s">
        <v>748</v>
      </c>
      <c r="J2022" s="10" t="s">
        <v>28801</v>
      </c>
      <c r="K2022" s="10" t="s">
        <v>28800</v>
      </c>
      <c r="L2022" s="10">
        <v>2</v>
      </c>
      <c r="M2022" s="10">
        <v>873.71</v>
      </c>
      <c r="N2022" s="10">
        <v>1747.42</v>
      </c>
      <c r="O2022" s="59">
        <v>0.2</v>
      </c>
      <c r="P2022" s="10">
        <v>349.48</v>
      </c>
      <c r="Q2022" s="10">
        <v>1397.94</v>
      </c>
      <c r="R2022" s="10" t="s">
        <v>565</v>
      </c>
      <c r="S2022" s="10" t="s">
        <v>585</v>
      </c>
      <c r="T2022" s="59">
        <v>0.15</v>
      </c>
      <c r="U2022" s="10">
        <v>209.69</v>
      </c>
    </row>
    <row r="2023" spans="1:21" x14ac:dyDescent="0.3">
      <c r="A2023" s="10" t="s">
        <v>28799</v>
      </c>
      <c r="B2023" s="61">
        <v>45082</v>
      </c>
      <c r="C2023" s="10" t="s">
        <v>21778</v>
      </c>
      <c r="D2023" s="10" t="s">
        <v>28798</v>
      </c>
      <c r="E2023" s="10" t="s">
        <v>592</v>
      </c>
      <c r="F2023" s="10" t="s">
        <v>652</v>
      </c>
      <c r="G2023" s="10" t="s">
        <v>601</v>
      </c>
      <c r="H2023" s="10" t="s">
        <v>590</v>
      </c>
      <c r="I2023" s="10" t="s">
        <v>589</v>
      </c>
      <c r="J2023" s="10" t="s">
        <v>17363</v>
      </c>
      <c r="K2023" s="10" t="s">
        <v>21261</v>
      </c>
      <c r="L2023" s="10">
        <v>10</v>
      </c>
      <c r="M2023" s="10">
        <v>655.16</v>
      </c>
      <c r="N2023" s="10">
        <v>6551.6</v>
      </c>
      <c r="O2023" s="59">
        <v>0</v>
      </c>
      <c r="P2023" s="10">
        <v>0</v>
      </c>
      <c r="Q2023" s="10">
        <v>6551.6</v>
      </c>
      <c r="R2023" s="10" t="s">
        <v>565</v>
      </c>
      <c r="S2023" s="10" t="s">
        <v>585</v>
      </c>
      <c r="T2023" s="59">
        <v>0.25</v>
      </c>
      <c r="U2023" s="10">
        <v>1637.9</v>
      </c>
    </row>
    <row r="2024" spans="1:21" x14ac:dyDescent="0.3">
      <c r="A2024" s="10" t="s">
        <v>28797</v>
      </c>
      <c r="B2024" s="61">
        <v>45004</v>
      </c>
      <c r="C2024" s="10" t="s">
        <v>4105</v>
      </c>
      <c r="D2024" s="10" t="s">
        <v>28096</v>
      </c>
      <c r="E2024" s="10" t="s">
        <v>581</v>
      </c>
      <c r="F2024" s="10" t="s">
        <v>83</v>
      </c>
      <c r="G2024" s="10" t="s">
        <v>601</v>
      </c>
      <c r="H2024" s="10" t="s">
        <v>544</v>
      </c>
      <c r="I2024" s="10" t="s">
        <v>568</v>
      </c>
      <c r="J2024" s="10" t="s">
        <v>28796</v>
      </c>
      <c r="K2024" s="10" t="s">
        <v>28795</v>
      </c>
      <c r="L2024" s="10">
        <v>9</v>
      </c>
      <c r="M2024" s="10">
        <v>941.25</v>
      </c>
      <c r="N2024" s="10">
        <v>8471.25</v>
      </c>
      <c r="O2024" s="59">
        <v>0.1</v>
      </c>
      <c r="P2024" s="10">
        <v>847.12</v>
      </c>
      <c r="Q2024" s="10">
        <v>7624.13</v>
      </c>
      <c r="R2024" s="10" t="s">
        <v>565</v>
      </c>
      <c r="S2024" s="10" t="s">
        <v>596</v>
      </c>
      <c r="T2024" s="59">
        <v>0.3</v>
      </c>
      <c r="U2024" s="10">
        <v>2287.2399999999998</v>
      </c>
    </row>
    <row r="2025" spans="1:21" x14ac:dyDescent="0.3">
      <c r="A2025" s="10" t="s">
        <v>28794</v>
      </c>
      <c r="B2025" s="61">
        <v>45140</v>
      </c>
      <c r="C2025" s="10" t="s">
        <v>28793</v>
      </c>
      <c r="D2025" s="10" t="s">
        <v>28792</v>
      </c>
      <c r="E2025" s="10" t="s">
        <v>592</v>
      </c>
      <c r="F2025" s="10" t="s">
        <v>591</v>
      </c>
      <c r="G2025" s="10" t="s">
        <v>569</v>
      </c>
      <c r="H2025" s="10" t="s">
        <v>600</v>
      </c>
      <c r="I2025" s="10" t="s">
        <v>599</v>
      </c>
      <c r="J2025" s="10" t="s">
        <v>28791</v>
      </c>
      <c r="K2025" s="10" t="s">
        <v>22475</v>
      </c>
      <c r="L2025" s="10">
        <v>7</v>
      </c>
      <c r="M2025" s="10">
        <v>515.95000000000005</v>
      </c>
      <c r="N2025" s="10">
        <v>3611.65</v>
      </c>
      <c r="O2025" s="59">
        <v>0.1</v>
      </c>
      <c r="P2025" s="10">
        <v>361.17</v>
      </c>
      <c r="Q2025" s="10">
        <v>3250.48</v>
      </c>
      <c r="R2025" s="10" t="s">
        <v>565</v>
      </c>
      <c r="S2025" s="10" t="s">
        <v>585</v>
      </c>
      <c r="T2025" s="59">
        <v>0.15</v>
      </c>
      <c r="U2025" s="10">
        <v>487.57</v>
      </c>
    </row>
    <row r="2026" spans="1:21" x14ac:dyDescent="0.3">
      <c r="A2026" s="10" t="s">
        <v>28790</v>
      </c>
      <c r="B2026" s="61">
        <v>45049</v>
      </c>
      <c r="C2026" s="10" t="s">
        <v>13875</v>
      </c>
      <c r="D2026" s="10" t="s">
        <v>24759</v>
      </c>
      <c r="E2026" s="10" t="s">
        <v>581</v>
      </c>
      <c r="F2026" s="10" t="s">
        <v>7</v>
      </c>
      <c r="G2026" s="10" t="s">
        <v>601</v>
      </c>
      <c r="H2026" s="10" t="s">
        <v>579</v>
      </c>
      <c r="I2026" s="10" t="s">
        <v>578</v>
      </c>
      <c r="J2026" s="10" t="s">
        <v>14712</v>
      </c>
      <c r="K2026" s="10" t="s">
        <v>22274</v>
      </c>
      <c r="L2026" s="10">
        <v>1</v>
      </c>
      <c r="M2026" s="10">
        <v>174.38</v>
      </c>
      <c r="N2026" s="10">
        <v>174.38</v>
      </c>
      <c r="O2026" s="59">
        <v>0</v>
      </c>
      <c r="P2026" s="10">
        <v>0</v>
      </c>
      <c r="Q2026" s="10">
        <v>174.38</v>
      </c>
      <c r="R2026" s="10" t="s">
        <v>586</v>
      </c>
      <c r="S2026" s="10" t="s">
        <v>585</v>
      </c>
      <c r="T2026" s="59">
        <v>0.3</v>
      </c>
      <c r="U2026" s="10">
        <v>52.31</v>
      </c>
    </row>
    <row r="2027" spans="1:21" x14ac:dyDescent="0.3">
      <c r="A2027" s="10" t="s">
        <v>28789</v>
      </c>
      <c r="B2027" s="61">
        <v>45342</v>
      </c>
      <c r="C2027" s="10" t="s">
        <v>16678</v>
      </c>
      <c r="D2027" s="10" t="s">
        <v>23975</v>
      </c>
      <c r="E2027" s="10" t="s">
        <v>571</v>
      </c>
      <c r="F2027" s="10" t="s">
        <v>11</v>
      </c>
      <c r="G2027" s="10" t="s">
        <v>601</v>
      </c>
      <c r="H2027" s="10" t="s">
        <v>544</v>
      </c>
      <c r="I2027" s="10" t="s">
        <v>568</v>
      </c>
      <c r="J2027" s="10" t="s">
        <v>25646</v>
      </c>
      <c r="K2027" s="10" t="s">
        <v>28788</v>
      </c>
      <c r="L2027" s="10">
        <v>6</v>
      </c>
      <c r="M2027" s="10">
        <v>746.13</v>
      </c>
      <c r="N2027" s="10">
        <v>4476.78</v>
      </c>
      <c r="O2027" s="59">
        <v>0</v>
      </c>
      <c r="P2027" s="10">
        <v>0</v>
      </c>
      <c r="Q2027" s="10">
        <v>4476.78</v>
      </c>
      <c r="R2027" s="10" t="s">
        <v>614</v>
      </c>
      <c r="S2027" s="10" t="s">
        <v>607</v>
      </c>
      <c r="T2027" s="59">
        <v>0.15</v>
      </c>
      <c r="U2027" s="10">
        <v>671.52</v>
      </c>
    </row>
    <row r="2028" spans="1:21" x14ac:dyDescent="0.3">
      <c r="A2028" s="10" t="s">
        <v>28787</v>
      </c>
      <c r="B2028" s="61">
        <v>45253</v>
      </c>
      <c r="C2028" s="10" t="s">
        <v>19204</v>
      </c>
      <c r="D2028" s="10" t="s">
        <v>19616</v>
      </c>
      <c r="E2028" s="10" t="s">
        <v>592</v>
      </c>
      <c r="F2028" s="10" t="s">
        <v>652</v>
      </c>
      <c r="G2028" s="10" t="s">
        <v>601</v>
      </c>
      <c r="H2028" s="10" t="s">
        <v>579</v>
      </c>
      <c r="I2028" s="10" t="s">
        <v>711</v>
      </c>
      <c r="J2028" s="10" t="s">
        <v>20274</v>
      </c>
      <c r="K2028" s="10" t="s">
        <v>952</v>
      </c>
      <c r="L2028" s="10">
        <v>1</v>
      </c>
      <c r="M2028" s="10">
        <v>432.62</v>
      </c>
      <c r="N2028" s="10">
        <v>432.62</v>
      </c>
      <c r="O2028" s="59">
        <v>0.2</v>
      </c>
      <c r="P2028" s="10">
        <v>86.52</v>
      </c>
      <c r="Q2028" s="10">
        <v>346.1</v>
      </c>
      <c r="R2028" s="10" t="s">
        <v>614</v>
      </c>
      <c r="S2028" s="10" t="s">
        <v>585</v>
      </c>
      <c r="T2028" s="59">
        <v>0.25</v>
      </c>
      <c r="U2028" s="10">
        <v>86.53</v>
      </c>
    </row>
    <row r="2029" spans="1:21" x14ac:dyDescent="0.3">
      <c r="A2029" s="10" t="s">
        <v>28786</v>
      </c>
      <c r="B2029" s="61">
        <v>44934</v>
      </c>
      <c r="C2029" s="10" t="s">
        <v>20458</v>
      </c>
      <c r="D2029" s="10" t="s">
        <v>19916</v>
      </c>
      <c r="E2029" s="10" t="s">
        <v>629</v>
      </c>
      <c r="F2029" s="10" t="s">
        <v>759</v>
      </c>
      <c r="G2029" s="10" t="s">
        <v>601</v>
      </c>
      <c r="H2029" s="10" t="s">
        <v>590</v>
      </c>
      <c r="I2029" s="10" t="s">
        <v>589</v>
      </c>
      <c r="J2029" s="10" t="s">
        <v>28785</v>
      </c>
      <c r="K2029" s="10" t="s">
        <v>9851</v>
      </c>
      <c r="L2029" s="10">
        <v>6</v>
      </c>
      <c r="M2029" s="10">
        <v>318.18</v>
      </c>
      <c r="N2029" s="10">
        <v>1909.08</v>
      </c>
      <c r="O2029" s="59">
        <v>0</v>
      </c>
      <c r="P2029" s="10">
        <v>0</v>
      </c>
      <c r="Q2029" s="10">
        <v>1909.08</v>
      </c>
      <c r="R2029" s="10" t="s">
        <v>565</v>
      </c>
      <c r="S2029" s="10" t="s">
        <v>564</v>
      </c>
      <c r="T2029" s="59">
        <v>0.15</v>
      </c>
      <c r="U2029" s="10">
        <v>286.36</v>
      </c>
    </row>
    <row r="2030" spans="1:21" x14ac:dyDescent="0.3">
      <c r="A2030" s="10" t="s">
        <v>28784</v>
      </c>
      <c r="B2030" s="61">
        <v>44989</v>
      </c>
      <c r="C2030" s="10" t="s">
        <v>13392</v>
      </c>
      <c r="D2030" s="10" t="s">
        <v>28783</v>
      </c>
      <c r="E2030" s="10" t="s">
        <v>581</v>
      </c>
      <c r="F2030" s="10" t="s">
        <v>83</v>
      </c>
      <c r="G2030" s="10" t="s">
        <v>569</v>
      </c>
      <c r="H2030" s="10" t="s">
        <v>590</v>
      </c>
      <c r="I2030" s="10" t="s">
        <v>635</v>
      </c>
      <c r="J2030" s="10" t="s">
        <v>6772</v>
      </c>
      <c r="K2030" s="10" t="s">
        <v>21901</v>
      </c>
      <c r="L2030" s="10">
        <v>7</v>
      </c>
      <c r="M2030" s="10">
        <v>160.1</v>
      </c>
      <c r="N2030" s="10">
        <v>1120.7</v>
      </c>
      <c r="O2030" s="59">
        <v>0</v>
      </c>
      <c r="P2030" s="10">
        <v>0</v>
      </c>
      <c r="Q2030" s="10">
        <v>1120.7</v>
      </c>
      <c r="R2030" s="10" t="s">
        <v>565</v>
      </c>
      <c r="S2030" s="10" t="s">
        <v>596</v>
      </c>
      <c r="T2030" s="59">
        <v>0.15</v>
      </c>
      <c r="U2030" s="10">
        <v>168.1</v>
      </c>
    </row>
    <row r="2031" spans="1:21" x14ac:dyDescent="0.3">
      <c r="A2031" s="10" t="s">
        <v>28782</v>
      </c>
      <c r="B2031" s="61">
        <v>45306</v>
      </c>
      <c r="C2031" s="10" t="s">
        <v>8792</v>
      </c>
      <c r="D2031" s="10" t="s">
        <v>11636</v>
      </c>
      <c r="E2031" s="10" t="s">
        <v>603</v>
      </c>
      <c r="F2031" s="10" t="s">
        <v>602</v>
      </c>
      <c r="G2031" s="10" t="s">
        <v>569</v>
      </c>
      <c r="H2031" s="10" t="s">
        <v>600</v>
      </c>
      <c r="I2031" s="10" t="s">
        <v>664</v>
      </c>
      <c r="J2031" s="10" t="s">
        <v>28781</v>
      </c>
      <c r="K2031" s="10" t="s">
        <v>16214</v>
      </c>
      <c r="L2031" s="10">
        <v>4</v>
      </c>
      <c r="M2031" s="10">
        <v>678.23</v>
      </c>
      <c r="N2031" s="10">
        <v>2712.92</v>
      </c>
      <c r="O2031" s="59">
        <v>0</v>
      </c>
      <c r="P2031" s="10">
        <v>0</v>
      </c>
      <c r="Q2031" s="10">
        <v>2712.92</v>
      </c>
      <c r="R2031" s="10" t="s">
        <v>586</v>
      </c>
      <c r="S2031" s="10" t="s">
        <v>596</v>
      </c>
      <c r="T2031" s="59">
        <v>0.25</v>
      </c>
      <c r="U2031" s="10">
        <v>678.23</v>
      </c>
    </row>
    <row r="2032" spans="1:21" x14ac:dyDescent="0.3">
      <c r="A2032" s="10" t="s">
        <v>28780</v>
      </c>
      <c r="B2032" s="61">
        <v>44953</v>
      </c>
      <c r="C2032" s="10" t="s">
        <v>21778</v>
      </c>
      <c r="D2032" s="10" t="s">
        <v>12529</v>
      </c>
      <c r="E2032" s="10" t="s">
        <v>629</v>
      </c>
      <c r="F2032" s="10" t="s">
        <v>628</v>
      </c>
      <c r="G2032" s="10" t="s">
        <v>569</v>
      </c>
      <c r="H2032" s="10" t="s">
        <v>590</v>
      </c>
      <c r="I2032" s="10" t="s">
        <v>589</v>
      </c>
      <c r="J2032" s="10" t="s">
        <v>28779</v>
      </c>
      <c r="K2032" s="10" t="s">
        <v>28778</v>
      </c>
      <c r="L2032" s="10">
        <v>1</v>
      </c>
      <c r="M2032" s="10">
        <v>700.93</v>
      </c>
      <c r="N2032" s="10">
        <v>700.93</v>
      </c>
      <c r="O2032" s="59">
        <v>0.2</v>
      </c>
      <c r="P2032" s="10">
        <v>140.19</v>
      </c>
      <c r="Q2032" s="10">
        <v>560.74</v>
      </c>
      <c r="R2032" s="10" t="s">
        <v>565</v>
      </c>
      <c r="S2032" s="10" t="s">
        <v>596</v>
      </c>
      <c r="T2032" s="59">
        <v>0.25</v>
      </c>
      <c r="U2032" s="10">
        <v>140.19</v>
      </c>
    </row>
    <row r="2033" spans="1:21" x14ac:dyDescent="0.3">
      <c r="A2033" s="10" t="s">
        <v>28777</v>
      </c>
      <c r="B2033" s="61">
        <v>45097</v>
      </c>
      <c r="C2033" s="10" t="s">
        <v>5436</v>
      </c>
      <c r="D2033" s="10" t="s">
        <v>12895</v>
      </c>
      <c r="E2033" s="10" t="s">
        <v>581</v>
      </c>
      <c r="F2033" s="10" t="s">
        <v>83</v>
      </c>
      <c r="G2033" s="10" t="s">
        <v>569</v>
      </c>
      <c r="H2033" s="10" t="s">
        <v>600</v>
      </c>
      <c r="I2033" s="10" t="s">
        <v>627</v>
      </c>
      <c r="J2033" s="10" t="s">
        <v>7142</v>
      </c>
      <c r="K2033" s="10" t="s">
        <v>28776</v>
      </c>
      <c r="L2033" s="10">
        <v>7</v>
      </c>
      <c r="M2033" s="10">
        <v>992.6</v>
      </c>
      <c r="N2033" s="10">
        <v>6948.2</v>
      </c>
      <c r="O2033" s="59">
        <v>0.05</v>
      </c>
      <c r="P2033" s="10">
        <v>347.41</v>
      </c>
      <c r="Q2033" s="10">
        <v>6600.79</v>
      </c>
      <c r="R2033" s="10" t="s">
        <v>586</v>
      </c>
      <c r="S2033" s="10" t="s">
        <v>585</v>
      </c>
      <c r="T2033" s="59">
        <v>0.15</v>
      </c>
      <c r="U2033" s="10">
        <v>990.12</v>
      </c>
    </row>
    <row r="2034" spans="1:21" x14ac:dyDescent="0.3">
      <c r="A2034" s="10" t="s">
        <v>28775</v>
      </c>
      <c r="B2034" s="61">
        <v>45210</v>
      </c>
      <c r="C2034" s="10" t="s">
        <v>18590</v>
      </c>
      <c r="D2034" s="10" t="s">
        <v>27261</v>
      </c>
      <c r="E2034" s="10" t="s">
        <v>629</v>
      </c>
      <c r="F2034" s="10" t="s">
        <v>759</v>
      </c>
      <c r="G2034" s="10" t="s">
        <v>569</v>
      </c>
      <c r="H2034" s="10" t="s">
        <v>544</v>
      </c>
      <c r="I2034" s="10" t="s">
        <v>610</v>
      </c>
      <c r="J2034" s="10" t="s">
        <v>28774</v>
      </c>
      <c r="K2034" s="10" t="s">
        <v>9750</v>
      </c>
      <c r="L2034" s="10">
        <v>2</v>
      </c>
      <c r="M2034" s="10">
        <v>230.23</v>
      </c>
      <c r="N2034" s="10">
        <v>460.46</v>
      </c>
      <c r="O2034" s="59">
        <v>0.2</v>
      </c>
      <c r="P2034" s="10">
        <v>92.09</v>
      </c>
      <c r="Q2034" s="10">
        <v>368.37</v>
      </c>
      <c r="R2034" s="10" t="s">
        <v>575</v>
      </c>
      <c r="S2034" s="10" t="s">
        <v>607</v>
      </c>
      <c r="T2034" s="59">
        <v>0.3</v>
      </c>
      <c r="U2034" s="10">
        <v>110.51</v>
      </c>
    </row>
    <row r="2035" spans="1:21" x14ac:dyDescent="0.3">
      <c r="A2035" s="10" t="s">
        <v>28773</v>
      </c>
      <c r="B2035" s="61">
        <v>44982</v>
      </c>
      <c r="C2035" s="10" t="s">
        <v>9479</v>
      </c>
      <c r="D2035" s="10" t="s">
        <v>28772</v>
      </c>
      <c r="E2035" s="10" t="s">
        <v>592</v>
      </c>
      <c r="F2035" s="10" t="s">
        <v>652</v>
      </c>
      <c r="G2035" s="10" t="s">
        <v>601</v>
      </c>
      <c r="H2035" s="10" t="s">
        <v>590</v>
      </c>
      <c r="I2035" s="10" t="s">
        <v>748</v>
      </c>
      <c r="J2035" s="10" t="s">
        <v>28771</v>
      </c>
      <c r="K2035" s="10" t="s">
        <v>24338</v>
      </c>
      <c r="L2035" s="10">
        <v>6</v>
      </c>
      <c r="M2035" s="10">
        <v>953.93</v>
      </c>
      <c r="N2035" s="10">
        <v>5723.58</v>
      </c>
      <c r="O2035" s="59">
        <v>0</v>
      </c>
      <c r="P2035" s="10">
        <v>0</v>
      </c>
      <c r="Q2035" s="10">
        <v>5723.58</v>
      </c>
      <c r="R2035" s="10" t="s">
        <v>565</v>
      </c>
      <c r="S2035" s="10" t="s">
        <v>607</v>
      </c>
      <c r="T2035" s="59">
        <v>0.3</v>
      </c>
      <c r="U2035" s="10">
        <v>1717.07</v>
      </c>
    </row>
    <row r="2036" spans="1:21" x14ac:dyDescent="0.3">
      <c r="A2036" s="10" t="s">
        <v>28770</v>
      </c>
      <c r="B2036" s="61">
        <v>44969</v>
      </c>
      <c r="C2036" s="10" t="s">
        <v>21884</v>
      </c>
      <c r="D2036" s="10" t="s">
        <v>3238</v>
      </c>
      <c r="E2036" s="10" t="s">
        <v>629</v>
      </c>
      <c r="F2036" s="10" t="s">
        <v>759</v>
      </c>
      <c r="G2036" s="10" t="s">
        <v>601</v>
      </c>
      <c r="H2036" s="10" t="s">
        <v>600</v>
      </c>
      <c r="I2036" s="10" t="s">
        <v>599</v>
      </c>
      <c r="J2036" s="10" t="s">
        <v>11562</v>
      </c>
      <c r="K2036" s="10" t="s">
        <v>28769</v>
      </c>
      <c r="L2036" s="10">
        <v>10</v>
      </c>
      <c r="M2036" s="10">
        <v>824.9</v>
      </c>
      <c r="N2036" s="10">
        <v>8249</v>
      </c>
      <c r="O2036" s="59">
        <v>0.2</v>
      </c>
      <c r="P2036" s="10">
        <v>1649.8</v>
      </c>
      <c r="Q2036" s="10">
        <v>6599.2</v>
      </c>
      <c r="R2036" s="10" t="s">
        <v>586</v>
      </c>
      <c r="S2036" s="10" t="s">
        <v>607</v>
      </c>
      <c r="T2036" s="59">
        <v>0.15</v>
      </c>
      <c r="U2036" s="10">
        <v>989.88</v>
      </c>
    </row>
    <row r="2037" spans="1:21" x14ac:dyDescent="0.3">
      <c r="A2037" s="10" t="s">
        <v>28768</v>
      </c>
      <c r="B2037" s="61">
        <v>45006</v>
      </c>
      <c r="C2037" s="10" t="s">
        <v>16471</v>
      </c>
      <c r="D2037" s="10" t="s">
        <v>2270</v>
      </c>
      <c r="E2037" s="10" t="s">
        <v>581</v>
      </c>
      <c r="F2037" s="10" t="s">
        <v>83</v>
      </c>
      <c r="G2037" s="10" t="s">
        <v>569</v>
      </c>
      <c r="H2037" s="10" t="s">
        <v>544</v>
      </c>
      <c r="I2037" s="10" t="s">
        <v>568</v>
      </c>
      <c r="J2037" s="10" t="s">
        <v>21694</v>
      </c>
      <c r="K2037" s="10" t="s">
        <v>26278</v>
      </c>
      <c r="L2037" s="10">
        <v>3</v>
      </c>
      <c r="M2037" s="10">
        <v>353.31</v>
      </c>
      <c r="N2037" s="10">
        <v>1059.93</v>
      </c>
      <c r="O2037" s="59">
        <v>0</v>
      </c>
      <c r="P2037" s="10">
        <v>0</v>
      </c>
      <c r="Q2037" s="10">
        <v>1059.93</v>
      </c>
      <c r="R2037" s="10" t="s">
        <v>586</v>
      </c>
      <c r="S2037" s="10" t="s">
        <v>607</v>
      </c>
      <c r="T2037" s="59">
        <v>0.3</v>
      </c>
      <c r="U2037" s="10">
        <v>317.98</v>
      </c>
    </row>
    <row r="2038" spans="1:21" x14ac:dyDescent="0.3">
      <c r="A2038" s="10" t="s">
        <v>28767</v>
      </c>
      <c r="B2038" s="61">
        <v>45101</v>
      </c>
      <c r="C2038" s="10" t="s">
        <v>28766</v>
      </c>
      <c r="D2038" s="10" t="s">
        <v>28765</v>
      </c>
      <c r="E2038" s="10" t="s">
        <v>592</v>
      </c>
      <c r="F2038" s="10" t="s">
        <v>18</v>
      </c>
      <c r="G2038" s="10" t="s">
        <v>601</v>
      </c>
      <c r="H2038" s="10" t="s">
        <v>600</v>
      </c>
      <c r="I2038" s="10" t="s">
        <v>599</v>
      </c>
      <c r="J2038" s="10" t="s">
        <v>28764</v>
      </c>
      <c r="K2038" s="10" t="s">
        <v>9575</v>
      </c>
      <c r="L2038" s="10">
        <v>10</v>
      </c>
      <c r="M2038" s="10">
        <v>557.70000000000005</v>
      </c>
      <c r="N2038" s="10">
        <v>5577</v>
      </c>
      <c r="O2038" s="59">
        <v>0.05</v>
      </c>
      <c r="P2038" s="10">
        <v>278.85000000000002</v>
      </c>
      <c r="Q2038" s="10">
        <v>5298.15</v>
      </c>
      <c r="R2038" s="10" t="s">
        <v>586</v>
      </c>
      <c r="S2038" s="10" t="s">
        <v>596</v>
      </c>
      <c r="T2038" s="59">
        <v>0.3</v>
      </c>
      <c r="U2038" s="10">
        <v>1589.44</v>
      </c>
    </row>
    <row r="2039" spans="1:21" x14ac:dyDescent="0.3">
      <c r="A2039" s="10" t="s">
        <v>28763</v>
      </c>
      <c r="B2039" s="61">
        <v>45294</v>
      </c>
      <c r="C2039" s="10" t="s">
        <v>17647</v>
      </c>
      <c r="D2039" s="10" t="s">
        <v>28762</v>
      </c>
      <c r="E2039" s="10" t="s">
        <v>603</v>
      </c>
      <c r="F2039" s="10" t="s">
        <v>658</v>
      </c>
      <c r="G2039" s="10" t="s">
        <v>569</v>
      </c>
      <c r="H2039" s="10" t="s">
        <v>544</v>
      </c>
      <c r="I2039" s="10" t="s">
        <v>10</v>
      </c>
      <c r="J2039" s="10" t="s">
        <v>28761</v>
      </c>
      <c r="K2039" s="10" t="s">
        <v>5637</v>
      </c>
      <c r="L2039" s="10">
        <v>7</v>
      </c>
      <c r="M2039" s="10">
        <v>153.4</v>
      </c>
      <c r="N2039" s="10">
        <v>1073.8</v>
      </c>
      <c r="O2039" s="59">
        <v>0.2</v>
      </c>
      <c r="P2039" s="10">
        <v>214.76</v>
      </c>
      <c r="Q2039" s="10">
        <v>859.04</v>
      </c>
      <c r="R2039" s="10" t="s">
        <v>614</v>
      </c>
      <c r="S2039" s="10" t="s">
        <v>607</v>
      </c>
      <c r="T2039" s="59">
        <v>0.3</v>
      </c>
      <c r="U2039" s="10">
        <v>257.70999999999998</v>
      </c>
    </row>
    <row r="2040" spans="1:21" x14ac:dyDescent="0.3">
      <c r="A2040" s="10" t="s">
        <v>28760</v>
      </c>
      <c r="B2040" s="61">
        <v>45218</v>
      </c>
      <c r="C2040" s="10" t="s">
        <v>9728</v>
      </c>
      <c r="D2040" s="10" t="s">
        <v>28759</v>
      </c>
      <c r="E2040" s="10" t="s">
        <v>581</v>
      </c>
      <c r="F2040" s="10" t="s">
        <v>580</v>
      </c>
      <c r="G2040" s="10" t="s">
        <v>569</v>
      </c>
      <c r="H2040" s="10" t="s">
        <v>590</v>
      </c>
      <c r="I2040" s="10" t="s">
        <v>635</v>
      </c>
      <c r="J2040" s="10" t="s">
        <v>18604</v>
      </c>
      <c r="K2040" s="10" t="s">
        <v>1036</v>
      </c>
      <c r="L2040" s="10">
        <v>1</v>
      </c>
      <c r="M2040" s="10">
        <v>563.85</v>
      </c>
      <c r="N2040" s="10">
        <v>563.85</v>
      </c>
      <c r="O2040" s="59">
        <v>0.1</v>
      </c>
      <c r="P2040" s="10">
        <v>56.39</v>
      </c>
      <c r="Q2040" s="10">
        <v>507.46</v>
      </c>
      <c r="R2040" s="10" t="s">
        <v>575</v>
      </c>
      <c r="S2040" s="10" t="s">
        <v>607</v>
      </c>
      <c r="T2040" s="59">
        <v>0.3</v>
      </c>
      <c r="U2040" s="10">
        <v>152.24</v>
      </c>
    </row>
    <row r="2041" spans="1:21" x14ac:dyDescent="0.3">
      <c r="A2041" s="10" t="s">
        <v>28758</v>
      </c>
      <c r="B2041" s="61">
        <v>45274</v>
      </c>
      <c r="C2041" s="10" t="s">
        <v>8035</v>
      </c>
      <c r="D2041" s="10" t="s">
        <v>13768</v>
      </c>
      <c r="E2041" s="10" t="s">
        <v>571</v>
      </c>
      <c r="F2041" s="10" t="s">
        <v>11</v>
      </c>
      <c r="G2041" s="10" t="s">
        <v>569</v>
      </c>
      <c r="H2041" s="10" t="s">
        <v>544</v>
      </c>
      <c r="I2041" s="10" t="s">
        <v>10</v>
      </c>
      <c r="J2041" s="10" t="s">
        <v>3338</v>
      </c>
      <c r="K2041" s="10" t="s">
        <v>28757</v>
      </c>
      <c r="L2041" s="10">
        <v>5</v>
      </c>
      <c r="M2041" s="10">
        <v>159.13999999999999</v>
      </c>
      <c r="N2041" s="10">
        <v>795.7</v>
      </c>
      <c r="O2041" s="59">
        <v>0.05</v>
      </c>
      <c r="P2041" s="10">
        <v>39.79</v>
      </c>
      <c r="Q2041" s="10">
        <v>755.91</v>
      </c>
      <c r="R2041" s="10" t="s">
        <v>586</v>
      </c>
      <c r="S2041" s="10" t="s">
        <v>585</v>
      </c>
      <c r="T2041" s="59">
        <v>0.25</v>
      </c>
      <c r="U2041" s="10">
        <v>188.98</v>
      </c>
    </row>
    <row r="2042" spans="1:21" x14ac:dyDescent="0.3">
      <c r="A2042" s="10" t="s">
        <v>28756</v>
      </c>
      <c r="B2042" s="61">
        <v>44983</v>
      </c>
      <c r="C2042" s="10" t="s">
        <v>28755</v>
      </c>
      <c r="D2042" s="10" t="s">
        <v>28754</v>
      </c>
      <c r="E2042" s="10" t="s">
        <v>581</v>
      </c>
      <c r="F2042" s="10" t="s">
        <v>7</v>
      </c>
      <c r="G2042" s="10" t="s">
        <v>569</v>
      </c>
      <c r="H2042" s="10" t="s">
        <v>579</v>
      </c>
      <c r="I2042" s="10" t="s">
        <v>722</v>
      </c>
      <c r="J2042" s="10" t="s">
        <v>28753</v>
      </c>
      <c r="K2042" s="10" t="s">
        <v>23992</v>
      </c>
      <c r="L2042" s="10">
        <v>5</v>
      </c>
      <c r="M2042" s="10">
        <v>141.66</v>
      </c>
      <c r="N2042" s="10">
        <v>708.3</v>
      </c>
      <c r="O2042" s="59">
        <v>0.05</v>
      </c>
      <c r="P2042" s="10">
        <v>35.409999999999997</v>
      </c>
      <c r="Q2042" s="10">
        <v>672.89</v>
      </c>
      <c r="R2042" s="10" t="s">
        <v>586</v>
      </c>
      <c r="S2042" s="10" t="s">
        <v>585</v>
      </c>
      <c r="T2042" s="59">
        <v>0.15</v>
      </c>
      <c r="U2042" s="10">
        <v>100.93</v>
      </c>
    </row>
    <row r="2043" spans="1:21" x14ac:dyDescent="0.3">
      <c r="A2043" s="10" t="s">
        <v>28752</v>
      </c>
      <c r="B2043" s="61">
        <v>45184</v>
      </c>
      <c r="C2043" s="10" t="s">
        <v>8931</v>
      </c>
      <c r="D2043" s="10" t="s">
        <v>28751</v>
      </c>
      <c r="E2043" s="10" t="s">
        <v>571</v>
      </c>
      <c r="F2043" s="10" t="s">
        <v>685</v>
      </c>
      <c r="G2043" s="10" t="s">
        <v>569</v>
      </c>
      <c r="H2043" s="10" t="s">
        <v>579</v>
      </c>
      <c r="I2043" s="10" t="s">
        <v>578</v>
      </c>
      <c r="J2043" s="10" t="s">
        <v>28750</v>
      </c>
      <c r="K2043" s="10" t="s">
        <v>28749</v>
      </c>
      <c r="L2043" s="10">
        <v>10</v>
      </c>
      <c r="M2043" s="10">
        <v>122.31</v>
      </c>
      <c r="N2043" s="10">
        <v>1223.0999999999999</v>
      </c>
      <c r="O2043" s="59">
        <v>0.05</v>
      </c>
      <c r="P2043" s="10">
        <v>61.16</v>
      </c>
      <c r="Q2043" s="10">
        <v>1161.94</v>
      </c>
      <c r="R2043" s="10" t="s">
        <v>575</v>
      </c>
      <c r="S2043" s="10" t="s">
        <v>596</v>
      </c>
      <c r="T2043" s="59">
        <v>0.15</v>
      </c>
      <c r="U2043" s="10">
        <v>174.29</v>
      </c>
    </row>
    <row r="2044" spans="1:21" x14ac:dyDescent="0.3">
      <c r="A2044" s="10" t="s">
        <v>28748</v>
      </c>
      <c r="B2044" s="61">
        <v>44959</v>
      </c>
      <c r="C2044" s="10" t="s">
        <v>14570</v>
      </c>
      <c r="D2044" s="10" t="s">
        <v>13795</v>
      </c>
      <c r="E2044" s="10" t="s">
        <v>603</v>
      </c>
      <c r="F2044" s="10" t="s">
        <v>602</v>
      </c>
      <c r="G2044" s="10" t="s">
        <v>601</v>
      </c>
      <c r="H2044" s="10" t="s">
        <v>579</v>
      </c>
      <c r="I2044" s="10" t="s">
        <v>711</v>
      </c>
      <c r="J2044" s="10" t="s">
        <v>28747</v>
      </c>
      <c r="K2044" s="10" t="s">
        <v>28746</v>
      </c>
      <c r="L2044" s="10">
        <v>2</v>
      </c>
      <c r="M2044" s="10">
        <v>816.96</v>
      </c>
      <c r="N2044" s="10">
        <v>1633.92</v>
      </c>
      <c r="O2044" s="59">
        <v>0.2</v>
      </c>
      <c r="P2044" s="10">
        <v>326.77999999999997</v>
      </c>
      <c r="Q2044" s="10">
        <v>1307.1400000000001</v>
      </c>
      <c r="R2044" s="10" t="s">
        <v>614</v>
      </c>
      <c r="S2044" s="10" t="s">
        <v>596</v>
      </c>
      <c r="T2044" s="59">
        <v>0.15</v>
      </c>
      <c r="U2044" s="10">
        <v>196.07</v>
      </c>
    </row>
    <row r="2045" spans="1:21" x14ac:dyDescent="0.3">
      <c r="A2045" s="10" t="s">
        <v>28745</v>
      </c>
      <c r="B2045" s="61">
        <v>45251</v>
      </c>
      <c r="C2045" s="10" t="s">
        <v>20029</v>
      </c>
      <c r="D2045" s="10" t="s">
        <v>25048</v>
      </c>
      <c r="E2045" s="10" t="s">
        <v>592</v>
      </c>
      <c r="F2045" s="10" t="s">
        <v>652</v>
      </c>
      <c r="G2045" s="10" t="s">
        <v>601</v>
      </c>
      <c r="H2045" s="10" t="s">
        <v>544</v>
      </c>
      <c r="I2045" s="10" t="s">
        <v>568</v>
      </c>
      <c r="J2045" s="10" t="s">
        <v>7375</v>
      </c>
      <c r="K2045" s="10" t="s">
        <v>17715</v>
      </c>
      <c r="L2045" s="10">
        <v>10</v>
      </c>
      <c r="M2045" s="10">
        <v>354.07</v>
      </c>
      <c r="N2045" s="10">
        <v>3540.7</v>
      </c>
      <c r="O2045" s="59">
        <v>0</v>
      </c>
      <c r="P2045" s="10">
        <v>0</v>
      </c>
      <c r="Q2045" s="10">
        <v>3540.7</v>
      </c>
      <c r="R2045" s="10" t="s">
        <v>565</v>
      </c>
      <c r="S2045" s="10" t="s">
        <v>564</v>
      </c>
      <c r="T2045" s="59">
        <v>0.3</v>
      </c>
      <c r="U2045" s="10">
        <v>1062.21</v>
      </c>
    </row>
    <row r="2046" spans="1:21" x14ac:dyDescent="0.3">
      <c r="A2046" s="10" t="s">
        <v>28744</v>
      </c>
      <c r="B2046" s="61">
        <v>45007</v>
      </c>
      <c r="C2046" s="10" t="s">
        <v>24970</v>
      </c>
      <c r="D2046" s="10" t="s">
        <v>28743</v>
      </c>
      <c r="E2046" s="10" t="s">
        <v>581</v>
      </c>
      <c r="F2046" s="10" t="s">
        <v>83</v>
      </c>
      <c r="G2046" s="10" t="s">
        <v>601</v>
      </c>
      <c r="H2046" s="10" t="s">
        <v>579</v>
      </c>
      <c r="I2046" s="10" t="s">
        <v>578</v>
      </c>
      <c r="J2046" s="10" t="s">
        <v>27354</v>
      </c>
      <c r="K2046" s="10" t="s">
        <v>12642</v>
      </c>
      <c r="L2046" s="10">
        <v>10</v>
      </c>
      <c r="M2046" s="10">
        <v>763.34</v>
      </c>
      <c r="N2046" s="10">
        <v>7633.4</v>
      </c>
      <c r="O2046" s="59">
        <v>0</v>
      </c>
      <c r="P2046" s="10">
        <v>0</v>
      </c>
      <c r="Q2046" s="10">
        <v>7633.4</v>
      </c>
      <c r="R2046" s="10" t="s">
        <v>575</v>
      </c>
      <c r="S2046" s="10" t="s">
        <v>607</v>
      </c>
      <c r="T2046" s="59">
        <v>0.25</v>
      </c>
      <c r="U2046" s="10">
        <v>1908.35</v>
      </c>
    </row>
    <row r="2047" spans="1:21" x14ac:dyDescent="0.3">
      <c r="A2047" s="10" t="s">
        <v>28742</v>
      </c>
      <c r="B2047" s="61">
        <v>45073</v>
      </c>
      <c r="C2047" s="10" t="s">
        <v>14680</v>
      </c>
      <c r="D2047" s="10" t="s">
        <v>19346</v>
      </c>
      <c r="E2047" s="10" t="s">
        <v>629</v>
      </c>
      <c r="F2047" s="10" t="s">
        <v>628</v>
      </c>
      <c r="G2047" s="10" t="s">
        <v>569</v>
      </c>
      <c r="H2047" s="10" t="s">
        <v>600</v>
      </c>
      <c r="I2047" s="10" t="s">
        <v>599</v>
      </c>
      <c r="J2047" s="10" t="s">
        <v>28741</v>
      </c>
      <c r="K2047" s="10" t="s">
        <v>28740</v>
      </c>
      <c r="L2047" s="10">
        <v>4</v>
      </c>
      <c r="M2047" s="10">
        <v>377.17</v>
      </c>
      <c r="N2047" s="10">
        <v>1508.68</v>
      </c>
      <c r="O2047" s="59">
        <v>0</v>
      </c>
      <c r="P2047" s="10">
        <v>0</v>
      </c>
      <c r="Q2047" s="10">
        <v>1508.68</v>
      </c>
      <c r="R2047" s="10" t="s">
        <v>565</v>
      </c>
      <c r="S2047" s="10" t="s">
        <v>585</v>
      </c>
      <c r="T2047" s="59">
        <v>0.15</v>
      </c>
      <c r="U2047" s="10">
        <v>226.3</v>
      </c>
    </row>
    <row r="2048" spans="1:21" x14ac:dyDescent="0.3">
      <c r="A2048" s="10" t="s">
        <v>28739</v>
      </c>
      <c r="B2048" s="61">
        <v>45123</v>
      </c>
      <c r="C2048" s="10" t="s">
        <v>28738</v>
      </c>
      <c r="D2048" s="10" t="s">
        <v>28737</v>
      </c>
      <c r="E2048" s="10" t="s">
        <v>581</v>
      </c>
      <c r="F2048" s="10" t="s">
        <v>7</v>
      </c>
      <c r="G2048" s="10" t="s">
        <v>601</v>
      </c>
      <c r="H2048" s="10" t="s">
        <v>600</v>
      </c>
      <c r="I2048" s="10" t="s">
        <v>627</v>
      </c>
      <c r="J2048" s="10" t="s">
        <v>28736</v>
      </c>
      <c r="K2048" s="10" t="s">
        <v>28735</v>
      </c>
      <c r="L2048" s="10">
        <v>8</v>
      </c>
      <c r="M2048" s="10">
        <v>106.58</v>
      </c>
      <c r="N2048" s="10">
        <v>852.64</v>
      </c>
      <c r="O2048" s="59">
        <v>0.05</v>
      </c>
      <c r="P2048" s="10">
        <v>42.63</v>
      </c>
      <c r="Q2048" s="10">
        <v>810.01</v>
      </c>
      <c r="R2048" s="10" t="s">
        <v>614</v>
      </c>
      <c r="S2048" s="10" t="s">
        <v>607</v>
      </c>
      <c r="T2048" s="59">
        <v>0.15</v>
      </c>
      <c r="U2048" s="10">
        <v>121.5</v>
      </c>
    </row>
    <row r="2049" spans="1:21" x14ac:dyDescent="0.3">
      <c r="A2049" s="10" t="s">
        <v>28734</v>
      </c>
      <c r="B2049" s="61">
        <v>45274</v>
      </c>
      <c r="C2049" s="10" t="s">
        <v>16629</v>
      </c>
      <c r="D2049" s="10" t="s">
        <v>6750</v>
      </c>
      <c r="E2049" s="10" t="s">
        <v>603</v>
      </c>
      <c r="F2049" s="10" t="s">
        <v>658</v>
      </c>
      <c r="G2049" s="10" t="s">
        <v>569</v>
      </c>
      <c r="H2049" s="10" t="s">
        <v>544</v>
      </c>
      <c r="I2049" s="10" t="s">
        <v>568</v>
      </c>
      <c r="J2049" s="10" t="s">
        <v>8589</v>
      </c>
      <c r="K2049" s="10" t="s">
        <v>996</v>
      </c>
      <c r="L2049" s="10">
        <v>6</v>
      </c>
      <c r="M2049" s="10">
        <v>273.88</v>
      </c>
      <c r="N2049" s="10">
        <v>1643.28</v>
      </c>
      <c r="O2049" s="59">
        <v>0</v>
      </c>
      <c r="P2049" s="10">
        <v>0</v>
      </c>
      <c r="Q2049" s="10">
        <v>1643.28</v>
      </c>
      <c r="R2049" s="10" t="s">
        <v>565</v>
      </c>
      <c r="S2049" s="10" t="s">
        <v>585</v>
      </c>
      <c r="T2049" s="59">
        <v>0.15</v>
      </c>
      <c r="U2049" s="10">
        <v>246.49</v>
      </c>
    </row>
    <row r="2050" spans="1:21" x14ac:dyDescent="0.3">
      <c r="A2050" s="10" t="s">
        <v>28733</v>
      </c>
      <c r="B2050" s="61">
        <v>44983</v>
      </c>
      <c r="C2050" s="10" t="s">
        <v>8828</v>
      </c>
      <c r="D2050" s="10" t="s">
        <v>4108</v>
      </c>
      <c r="E2050" s="10" t="s">
        <v>603</v>
      </c>
      <c r="F2050" s="10" t="s">
        <v>602</v>
      </c>
      <c r="G2050" s="10" t="s">
        <v>569</v>
      </c>
      <c r="H2050" s="10" t="s">
        <v>579</v>
      </c>
      <c r="I2050" s="10" t="s">
        <v>722</v>
      </c>
      <c r="J2050" s="10" t="s">
        <v>1945</v>
      </c>
      <c r="K2050" s="10" t="s">
        <v>28732</v>
      </c>
      <c r="L2050" s="10">
        <v>2</v>
      </c>
      <c r="M2050" s="10">
        <v>396.6</v>
      </c>
      <c r="N2050" s="10">
        <v>793.2</v>
      </c>
      <c r="O2050" s="59">
        <v>0.1</v>
      </c>
      <c r="P2050" s="10">
        <v>79.319999999999993</v>
      </c>
      <c r="Q2050" s="10">
        <v>713.88</v>
      </c>
      <c r="R2050" s="10" t="s">
        <v>614</v>
      </c>
      <c r="S2050" s="10" t="s">
        <v>607</v>
      </c>
      <c r="T2050" s="59">
        <v>0.25</v>
      </c>
      <c r="U2050" s="10">
        <v>178.47</v>
      </c>
    </row>
    <row r="2051" spans="1:21" x14ac:dyDescent="0.3">
      <c r="A2051" s="10" t="s">
        <v>28731</v>
      </c>
      <c r="B2051" s="61">
        <v>45358</v>
      </c>
      <c r="C2051" s="10" t="s">
        <v>15779</v>
      </c>
      <c r="D2051" s="10" t="s">
        <v>28730</v>
      </c>
      <c r="E2051" s="10" t="s">
        <v>603</v>
      </c>
      <c r="F2051" s="10" t="s">
        <v>658</v>
      </c>
      <c r="G2051" s="10" t="s">
        <v>569</v>
      </c>
      <c r="H2051" s="10" t="s">
        <v>590</v>
      </c>
      <c r="I2051" s="10" t="s">
        <v>635</v>
      </c>
      <c r="J2051" s="10" t="s">
        <v>10008</v>
      </c>
      <c r="K2051" s="10" t="s">
        <v>6905</v>
      </c>
      <c r="L2051" s="10">
        <v>5</v>
      </c>
      <c r="M2051" s="10">
        <v>205.51</v>
      </c>
      <c r="N2051" s="10">
        <v>1027.55</v>
      </c>
      <c r="O2051" s="59">
        <v>0.05</v>
      </c>
      <c r="P2051" s="10">
        <v>51.38</v>
      </c>
      <c r="Q2051" s="10">
        <v>976.17</v>
      </c>
      <c r="R2051" s="10" t="s">
        <v>586</v>
      </c>
      <c r="S2051" s="10" t="s">
        <v>585</v>
      </c>
      <c r="T2051" s="59">
        <v>0.25</v>
      </c>
      <c r="U2051" s="10">
        <v>244.04</v>
      </c>
    </row>
    <row r="2052" spans="1:21" x14ac:dyDescent="0.3">
      <c r="A2052" s="10" t="s">
        <v>28729</v>
      </c>
      <c r="B2052" s="61">
        <v>44967</v>
      </c>
      <c r="C2052" s="10" t="s">
        <v>4241</v>
      </c>
      <c r="D2052" s="10" t="s">
        <v>28728</v>
      </c>
      <c r="E2052" s="10" t="s">
        <v>603</v>
      </c>
      <c r="F2052" s="10" t="s">
        <v>636</v>
      </c>
      <c r="G2052" s="10" t="s">
        <v>601</v>
      </c>
      <c r="H2052" s="10" t="s">
        <v>590</v>
      </c>
      <c r="I2052" s="10" t="s">
        <v>635</v>
      </c>
      <c r="J2052" s="10" t="s">
        <v>28727</v>
      </c>
      <c r="K2052" s="10" t="s">
        <v>1479</v>
      </c>
      <c r="L2052" s="10">
        <v>6</v>
      </c>
      <c r="M2052" s="10">
        <v>989.08</v>
      </c>
      <c r="N2052" s="10">
        <v>5934.48</v>
      </c>
      <c r="O2052" s="59">
        <v>0.05</v>
      </c>
      <c r="P2052" s="10">
        <v>296.72000000000003</v>
      </c>
      <c r="Q2052" s="10">
        <v>5637.76</v>
      </c>
      <c r="R2052" s="10" t="s">
        <v>586</v>
      </c>
      <c r="S2052" s="10" t="s">
        <v>607</v>
      </c>
      <c r="T2052" s="59">
        <v>0.3</v>
      </c>
      <c r="U2052" s="10">
        <v>1691.33</v>
      </c>
    </row>
    <row r="2053" spans="1:21" x14ac:dyDescent="0.3">
      <c r="A2053" s="10" t="s">
        <v>28726</v>
      </c>
      <c r="B2053" s="61">
        <v>44929</v>
      </c>
      <c r="C2053" s="10" t="s">
        <v>4105</v>
      </c>
      <c r="D2053" s="10" t="s">
        <v>28725</v>
      </c>
      <c r="E2053" s="10" t="s">
        <v>581</v>
      </c>
      <c r="F2053" s="10" t="s">
        <v>7</v>
      </c>
      <c r="G2053" s="10" t="s">
        <v>569</v>
      </c>
      <c r="H2053" s="10" t="s">
        <v>544</v>
      </c>
      <c r="I2053" s="10" t="s">
        <v>568</v>
      </c>
      <c r="J2053" s="10" t="s">
        <v>28724</v>
      </c>
      <c r="K2053" s="10" t="s">
        <v>942</v>
      </c>
      <c r="L2053" s="10">
        <v>5</v>
      </c>
      <c r="M2053" s="10">
        <v>378.79</v>
      </c>
      <c r="N2053" s="10">
        <v>1893.95</v>
      </c>
      <c r="O2053" s="59">
        <v>0.2</v>
      </c>
      <c r="P2053" s="10">
        <v>378.79</v>
      </c>
      <c r="Q2053" s="10">
        <v>1515.16</v>
      </c>
      <c r="R2053" s="10" t="s">
        <v>614</v>
      </c>
      <c r="S2053" s="10" t="s">
        <v>607</v>
      </c>
      <c r="T2053" s="59">
        <v>0.3</v>
      </c>
      <c r="U2053" s="10">
        <v>454.55</v>
      </c>
    </row>
    <row r="2054" spans="1:21" x14ac:dyDescent="0.3">
      <c r="A2054" s="10" t="s">
        <v>28723</v>
      </c>
      <c r="B2054" s="61">
        <v>45137</v>
      </c>
      <c r="C2054" s="10" t="s">
        <v>28722</v>
      </c>
      <c r="D2054" s="10" t="s">
        <v>26989</v>
      </c>
      <c r="E2054" s="10" t="s">
        <v>581</v>
      </c>
      <c r="F2054" s="10" t="s">
        <v>7</v>
      </c>
      <c r="G2054" s="10" t="s">
        <v>601</v>
      </c>
      <c r="H2054" s="10" t="s">
        <v>544</v>
      </c>
      <c r="I2054" s="10" t="s">
        <v>610</v>
      </c>
      <c r="J2054" s="10" t="s">
        <v>25856</v>
      </c>
      <c r="K2054" s="10" t="s">
        <v>28721</v>
      </c>
      <c r="L2054" s="10">
        <v>4</v>
      </c>
      <c r="M2054" s="10">
        <v>184.18</v>
      </c>
      <c r="N2054" s="10">
        <v>736.72</v>
      </c>
      <c r="O2054" s="59">
        <v>0.1</v>
      </c>
      <c r="P2054" s="10">
        <v>73.67</v>
      </c>
      <c r="Q2054" s="10">
        <v>663.05</v>
      </c>
      <c r="R2054" s="10" t="s">
        <v>614</v>
      </c>
      <c r="S2054" s="10" t="s">
        <v>607</v>
      </c>
      <c r="T2054" s="59">
        <v>0.25</v>
      </c>
      <c r="U2054" s="10">
        <v>165.76</v>
      </c>
    </row>
    <row r="2055" spans="1:21" x14ac:dyDescent="0.3">
      <c r="A2055" s="10" t="s">
        <v>28720</v>
      </c>
      <c r="B2055" s="61">
        <v>45374</v>
      </c>
      <c r="C2055" s="10" t="s">
        <v>6921</v>
      </c>
      <c r="D2055" s="10" t="s">
        <v>1376</v>
      </c>
      <c r="E2055" s="10" t="s">
        <v>629</v>
      </c>
      <c r="F2055" s="10" t="s">
        <v>628</v>
      </c>
      <c r="G2055" s="10" t="s">
        <v>569</v>
      </c>
      <c r="H2055" s="10" t="s">
        <v>544</v>
      </c>
      <c r="I2055" s="10" t="s">
        <v>610</v>
      </c>
      <c r="J2055" s="10" t="s">
        <v>28719</v>
      </c>
      <c r="K2055" s="10" t="s">
        <v>28718</v>
      </c>
      <c r="L2055" s="10">
        <v>8</v>
      </c>
      <c r="M2055" s="10">
        <v>159.13</v>
      </c>
      <c r="N2055" s="10">
        <v>1273.04</v>
      </c>
      <c r="O2055" s="59">
        <v>0.05</v>
      </c>
      <c r="P2055" s="10">
        <v>63.65</v>
      </c>
      <c r="Q2055" s="10">
        <v>1209.3900000000001</v>
      </c>
      <c r="R2055" s="10" t="s">
        <v>614</v>
      </c>
      <c r="S2055" s="10" t="s">
        <v>607</v>
      </c>
      <c r="T2055" s="59">
        <v>0.25</v>
      </c>
      <c r="U2055" s="10">
        <v>302.35000000000002</v>
      </c>
    </row>
    <row r="2056" spans="1:21" x14ac:dyDescent="0.3">
      <c r="A2056" s="10" t="s">
        <v>28717</v>
      </c>
      <c r="B2056" s="61">
        <v>45113</v>
      </c>
      <c r="C2056" s="10" t="s">
        <v>12548</v>
      </c>
      <c r="D2056" s="10" t="s">
        <v>28716</v>
      </c>
      <c r="E2056" s="10" t="s">
        <v>571</v>
      </c>
      <c r="F2056" s="10" t="s">
        <v>570</v>
      </c>
      <c r="G2056" s="10" t="s">
        <v>569</v>
      </c>
      <c r="H2056" s="10" t="s">
        <v>590</v>
      </c>
      <c r="I2056" s="10" t="s">
        <v>635</v>
      </c>
      <c r="J2056" s="10" t="s">
        <v>28715</v>
      </c>
      <c r="K2056" s="10" t="s">
        <v>28714</v>
      </c>
      <c r="L2056" s="10">
        <v>9</v>
      </c>
      <c r="M2056" s="10">
        <v>328.47</v>
      </c>
      <c r="N2056" s="10">
        <v>2956.23</v>
      </c>
      <c r="O2056" s="59">
        <v>0.2</v>
      </c>
      <c r="P2056" s="10">
        <v>591.25</v>
      </c>
      <c r="Q2056" s="10">
        <v>2364.98</v>
      </c>
      <c r="R2056" s="10" t="s">
        <v>575</v>
      </c>
      <c r="S2056" s="10" t="s">
        <v>607</v>
      </c>
      <c r="T2056" s="59">
        <v>0.25</v>
      </c>
      <c r="U2056" s="10">
        <v>591.25</v>
      </c>
    </row>
    <row r="2057" spans="1:21" x14ac:dyDescent="0.3">
      <c r="A2057" s="10" t="s">
        <v>28713</v>
      </c>
      <c r="B2057" s="61">
        <v>45004</v>
      </c>
      <c r="C2057" s="10" t="s">
        <v>7367</v>
      </c>
      <c r="D2057" s="10" t="s">
        <v>23415</v>
      </c>
      <c r="E2057" s="10" t="s">
        <v>581</v>
      </c>
      <c r="F2057" s="10" t="s">
        <v>7</v>
      </c>
      <c r="G2057" s="10" t="s">
        <v>569</v>
      </c>
      <c r="H2057" s="10" t="s">
        <v>544</v>
      </c>
      <c r="I2057" s="10" t="s">
        <v>568</v>
      </c>
      <c r="J2057" s="10" t="s">
        <v>17533</v>
      </c>
      <c r="K2057" s="10" t="s">
        <v>17360</v>
      </c>
      <c r="L2057" s="10">
        <v>3</v>
      </c>
      <c r="M2057" s="10">
        <v>610.19000000000005</v>
      </c>
      <c r="N2057" s="10">
        <v>1830.57</v>
      </c>
      <c r="O2057" s="59">
        <v>0</v>
      </c>
      <c r="P2057" s="10">
        <v>0</v>
      </c>
      <c r="Q2057" s="10">
        <v>1830.57</v>
      </c>
      <c r="R2057" s="10" t="s">
        <v>586</v>
      </c>
      <c r="S2057" s="10" t="s">
        <v>564</v>
      </c>
      <c r="T2057" s="59">
        <v>0.25</v>
      </c>
      <c r="U2057" s="10">
        <v>457.64</v>
      </c>
    </row>
    <row r="2058" spans="1:21" x14ac:dyDescent="0.3">
      <c r="A2058" s="10" t="s">
        <v>28712</v>
      </c>
      <c r="B2058" s="61">
        <v>45158</v>
      </c>
      <c r="C2058" s="10" t="s">
        <v>18608</v>
      </c>
      <c r="D2058" s="10" t="s">
        <v>28711</v>
      </c>
      <c r="E2058" s="10" t="s">
        <v>629</v>
      </c>
      <c r="F2058" s="10" t="s">
        <v>790</v>
      </c>
      <c r="G2058" s="10" t="s">
        <v>569</v>
      </c>
      <c r="H2058" s="10" t="s">
        <v>544</v>
      </c>
      <c r="I2058" s="10" t="s">
        <v>610</v>
      </c>
      <c r="J2058" s="10" t="s">
        <v>13003</v>
      </c>
      <c r="K2058" s="10" t="s">
        <v>19699</v>
      </c>
      <c r="L2058" s="10">
        <v>5</v>
      </c>
      <c r="M2058" s="10">
        <v>123.39</v>
      </c>
      <c r="N2058" s="10">
        <v>616.95000000000005</v>
      </c>
      <c r="O2058" s="59">
        <v>0.05</v>
      </c>
      <c r="P2058" s="10">
        <v>30.85</v>
      </c>
      <c r="Q2058" s="10">
        <v>586.1</v>
      </c>
      <c r="R2058" s="10" t="s">
        <v>565</v>
      </c>
      <c r="S2058" s="10" t="s">
        <v>564</v>
      </c>
      <c r="T2058" s="59">
        <v>0.25</v>
      </c>
      <c r="U2058" s="10">
        <v>146.53</v>
      </c>
    </row>
    <row r="2059" spans="1:21" x14ac:dyDescent="0.3">
      <c r="A2059" s="10" t="s">
        <v>28710</v>
      </c>
      <c r="B2059" s="61">
        <v>45258</v>
      </c>
      <c r="C2059" s="10" t="s">
        <v>8430</v>
      </c>
      <c r="D2059" s="10" t="s">
        <v>4660</v>
      </c>
      <c r="E2059" s="10" t="s">
        <v>581</v>
      </c>
      <c r="F2059" s="10" t="s">
        <v>83</v>
      </c>
      <c r="G2059" s="10" t="s">
        <v>601</v>
      </c>
      <c r="H2059" s="10" t="s">
        <v>590</v>
      </c>
      <c r="I2059" s="10" t="s">
        <v>748</v>
      </c>
      <c r="J2059" s="10" t="s">
        <v>28709</v>
      </c>
      <c r="K2059" s="10" t="s">
        <v>28708</v>
      </c>
      <c r="L2059" s="10">
        <v>6</v>
      </c>
      <c r="M2059" s="10">
        <v>354.53</v>
      </c>
      <c r="N2059" s="10">
        <v>2127.1799999999998</v>
      </c>
      <c r="O2059" s="59">
        <v>0.1</v>
      </c>
      <c r="P2059" s="10">
        <v>212.72</v>
      </c>
      <c r="Q2059" s="10">
        <v>1914.46</v>
      </c>
      <c r="R2059" s="10" t="s">
        <v>586</v>
      </c>
      <c r="S2059" s="10" t="s">
        <v>607</v>
      </c>
      <c r="T2059" s="59">
        <v>0.3</v>
      </c>
      <c r="U2059" s="10">
        <v>574.34</v>
      </c>
    </row>
    <row r="2060" spans="1:21" x14ac:dyDescent="0.3">
      <c r="A2060" s="10" t="s">
        <v>28707</v>
      </c>
      <c r="B2060" s="61">
        <v>45316</v>
      </c>
      <c r="C2060" s="10" t="s">
        <v>2689</v>
      </c>
      <c r="D2060" s="10" t="s">
        <v>7156</v>
      </c>
      <c r="E2060" s="10" t="s">
        <v>571</v>
      </c>
      <c r="F2060" s="10" t="s">
        <v>685</v>
      </c>
      <c r="G2060" s="10" t="s">
        <v>601</v>
      </c>
      <c r="H2060" s="10" t="s">
        <v>579</v>
      </c>
      <c r="I2060" s="10" t="s">
        <v>578</v>
      </c>
      <c r="J2060" s="10" t="s">
        <v>16040</v>
      </c>
      <c r="K2060" s="10" t="s">
        <v>13218</v>
      </c>
      <c r="L2060" s="10">
        <v>8</v>
      </c>
      <c r="M2060" s="10">
        <v>593.26</v>
      </c>
      <c r="N2060" s="10">
        <v>4746.08</v>
      </c>
      <c r="O2060" s="59">
        <v>0</v>
      </c>
      <c r="P2060" s="10">
        <v>0</v>
      </c>
      <c r="Q2060" s="10">
        <v>4746.08</v>
      </c>
      <c r="R2060" s="10" t="s">
        <v>614</v>
      </c>
      <c r="S2060" s="10" t="s">
        <v>607</v>
      </c>
      <c r="T2060" s="59">
        <v>0.15</v>
      </c>
      <c r="U2060" s="10">
        <v>711.91</v>
      </c>
    </row>
    <row r="2061" spans="1:21" x14ac:dyDescent="0.3">
      <c r="A2061" s="10" t="s">
        <v>28706</v>
      </c>
      <c r="B2061" s="61">
        <v>45365</v>
      </c>
      <c r="C2061" s="10" t="s">
        <v>10554</v>
      </c>
      <c r="D2061" s="10" t="s">
        <v>28705</v>
      </c>
      <c r="E2061" s="10" t="s">
        <v>581</v>
      </c>
      <c r="F2061" s="10" t="s">
        <v>83</v>
      </c>
      <c r="G2061" s="10" t="s">
        <v>569</v>
      </c>
      <c r="H2061" s="10" t="s">
        <v>600</v>
      </c>
      <c r="I2061" s="10" t="s">
        <v>627</v>
      </c>
      <c r="J2061" s="10" t="s">
        <v>1856</v>
      </c>
      <c r="K2061" s="10" t="s">
        <v>22727</v>
      </c>
      <c r="L2061" s="10">
        <v>9</v>
      </c>
      <c r="M2061" s="10">
        <v>531.24</v>
      </c>
      <c r="N2061" s="10">
        <v>4781.16</v>
      </c>
      <c r="O2061" s="59">
        <v>0.1</v>
      </c>
      <c r="P2061" s="10">
        <v>478.12</v>
      </c>
      <c r="Q2061" s="10">
        <v>4303.04</v>
      </c>
      <c r="R2061" s="10" t="s">
        <v>614</v>
      </c>
      <c r="S2061" s="10" t="s">
        <v>585</v>
      </c>
      <c r="T2061" s="59">
        <v>0.15</v>
      </c>
      <c r="U2061" s="10">
        <v>645.46</v>
      </c>
    </row>
    <row r="2062" spans="1:21" x14ac:dyDescent="0.3">
      <c r="A2062" s="10" t="s">
        <v>28704</v>
      </c>
      <c r="B2062" s="61">
        <v>45272</v>
      </c>
      <c r="C2062" s="10" t="s">
        <v>13355</v>
      </c>
      <c r="D2062" s="10" t="s">
        <v>28703</v>
      </c>
      <c r="E2062" s="10" t="s">
        <v>603</v>
      </c>
      <c r="F2062" s="10" t="s">
        <v>636</v>
      </c>
      <c r="G2062" s="10" t="s">
        <v>601</v>
      </c>
      <c r="H2062" s="10" t="s">
        <v>579</v>
      </c>
      <c r="I2062" s="10" t="s">
        <v>722</v>
      </c>
      <c r="J2062" s="10" t="s">
        <v>7924</v>
      </c>
      <c r="K2062" s="10" t="s">
        <v>2510</v>
      </c>
      <c r="L2062" s="10">
        <v>7</v>
      </c>
      <c r="M2062" s="10">
        <v>697.01</v>
      </c>
      <c r="N2062" s="10">
        <v>4879.07</v>
      </c>
      <c r="O2062" s="59">
        <v>0.2</v>
      </c>
      <c r="P2062" s="10">
        <v>975.81</v>
      </c>
      <c r="Q2062" s="10">
        <v>3903.26</v>
      </c>
      <c r="R2062" s="10" t="s">
        <v>614</v>
      </c>
      <c r="S2062" s="10" t="s">
        <v>564</v>
      </c>
      <c r="T2062" s="59">
        <v>0.25</v>
      </c>
      <c r="U2062" s="10">
        <v>975.82</v>
      </c>
    </row>
    <row r="2063" spans="1:21" x14ac:dyDescent="0.3">
      <c r="A2063" s="10" t="s">
        <v>28702</v>
      </c>
      <c r="B2063" s="61">
        <v>45146</v>
      </c>
      <c r="C2063" s="10" t="s">
        <v>28701</v>
      </c>
      <c r="D2063" s="10" t="s">
        <v>10627</v>
      </c>
      <c r="E2063" s="10" t="s">
        <v>571</v>
      </c>
      <c r="F2063" s="10" t="s">
        <v>570</v>
      </c>
      <c r="G2063" s="10" t="s">
        <v>601</v>
      </c>
      <c r="H2063" s="10" t="s">
        <v>544</v>
      </c>
      <c r="I2063" s="10" t="s">
        <v>610</v>
      </c>
      <c r="J2063" s="10" t="s">
        <v>28700</v>
      </c>
      <c r="K2063" s="10" t="s">
        <v>22848</v>
      </c>
      <c r="L2063" s="10">
        <v>5</v>
      </c>
      <c r="M2063" s="10">
        <v>667.37</v>
      </c>
      <c r="N2063" s="10">
        <v>3336.85</v>
      </c>
      <c r="O2063" s="59">
        <v>0.1</v>
      </c>
      <c r="P2063" s="10">
        <v>333.69</v>
      </c>
      <c r="Q2063" s="10">
        <v>3003.16</v>
      </c>
      <c r="R2063" s="10" t="s">
        <v>614</v>
      </c>
      <c r="S2063" s="10" t="s">
        <v>585</v>
      </c>
      <c r="T2063" s="59">
        <v>0.3</v>
      </c>
      <c r="U2063" s="10">
        <v>900.95</v>
      </c>
    </row>
    <row r="2064" spans="1:21" x14ac:dyDescent="0.3">
      <c r="A2064" s="10" t="s">
        <v>28699</v>
      </c>
      <c r="B2064" s="61">
        <v>45088</v>
      </c>
      <c r="C2064" s="10" t="s">
        <v>21503</v>
      </c>
      <c r="D2064" s="10" t="s">
        <v>6691</v>
      </c>
      <c r="E2064" s="10" t="s">
        <v>603</v>
      </c>
      <c r="F2064" s="10" t="s">
        <v>602</v>
      </c>
      <c r="G2064" s="10" t="s">
        <v>569</v>
      </c>
      <c r="H2064" s="10" t="s">
        <v>544</v>
      </c>
      <c r="I2064" s="10" t="s">
        <v>568</v>
      </c>
      <c r="J2064" s="10" t="s">
        <v>28698</v>
      </c>
      <c r="K2064" s="10" t="s">
        <v>28004</v>
      </c>
      <c r="L2064" s="10">
        <v>3</v>
      </c>
      <c r="M2064" s="10">
        <v>886.63</v>
      </c>
      <c r="N2064" s="10">
        <v>2659.89</v>
      </c>
      <c r="O2064" s="59">
        <v>0.2</v>
      </c>
      <c r="P2064" s="10">
        <v>531.98</v>
      </c>
      <c r="Q2064" s="10">
        <v>2127.91</v>
      </c>
      <c r="R2064" s="10" t="s">
        <v>586</v>
      </c>
      <c r="S2064" s="10" t="s">
        <v>596</v>
      </c>
      <c r="T2064" s="59">
        <v>0.3</v>
      </c>
      <c r="U2064" s="10">
        <v>638.37</v>
      </c>
    </row>
    <row r="2065" spans="1:21" x14ac:dyDescent="0.3">
      <c r="A2065" s="10" t="s">
        <v>28697</v>
      </c>
      <c r="B2065" s="61">
        <v>45124</v>
      </c>
      <c r="C2065" s="10" t="s">
        <v>7705</v>
      </c>
      <c r="D2065" s="10" t="s">
        <v>24033</v>
      </c>
      <c r="E2065" s="10" t="s">
        <v>629</v>
      </c>
      <c r="F2065" s="10" t="s">
        <v>628</v>
      </c>
      <c r="G2065" s="10" t="s">
        <v>569</v>
      </c>
      <c r="H2065" s="10" t="s">
        <v>600</v>
      </c>
      <c r="I2065" s="10" t="s">
        <v>627</v>
      </c>
      <c r="J2065" s="10" t="s">
        <v>9293</v>
      </c>
      <c r="K2065" s="10" t="s">
        <v>28696</v>
      </c>
      <c r="L2065" s="10">
        <v>2</v>
      </c>
      <c r="M2065" s="10">
        <v>864.58</v>
      </c>
      <c r="N2065" s="10">
        <v>1729.16</v>
      </c>
      <c r="O2065" s="59">
        <v>0.1</v>
      </c>
      <c r="P2065" s="10">
        <v>172.92</v>
      </c>
      <c r="Q2065" s="10">
        <v>1556.24</v>
      </c>
      <c r="R2065" s="10" t="s">
        <v>586</v>
      </c>
      <c r="S2065" s="10" t="s">
        <v>564</v>
      </c>
      <c r="T2065" s="59">
        <v>0.25</v>
      </c>
      <c r="U2065" s="10">
        <v>389.06</v>
      </c>
    </row>
    <row r="2066" spans="1:21" x14ac:dyDescent="0.3">
      <c r="A2066" s="10" t="s">
        <v>28695</v>
      </c>
      <c r="B2066" s="61">
        <v>44997</v>
      </c>
      <c r="C2066" s="10" t="s">
        <v>23371</v>
      </c>
      <c r="D2066" s="10" t="s">
        <v>28694</v>
      </c>
      <c r="E2066" s="10" t="s">
        <v>592</v>
      </c>
      <c r="F2066" s="10" t="s">
        <v>591</v>
      </c>
      <c r="G2066" s="10" t="s">
        <v>569</v>
      </c>
      <c r="H2066" s="10" t="s">
        <v>600</v>
      </c>
      <c r="I2066" s="10" t="s">
        <v>664</v>
      </c>
      <c r="J2066" s="10" t="s">
        <v>28693</v>
      </c>
      <c r="K2066" s="10" t="s">
        <v>19293</v>
      </c>
      <c r="L2066" s="10">
        <v>2</v>
      </c>
      <c r="M2066" s="10">
        <v>219.18</v>
      </c>
      <c r="N2066" s="10">
        <v>438.36</v>
      </c>
      <c r="O2066" s="59">
        <v>0</v>
      </c>
      <c r="P2066" s="10">
        <v>0</v>
      </c>
      <c r="Q2066" s="10">
        <v>438.36</v>
      </c>
      <c r="R2066" s="10" t="s">
        <v>575</v>
      </c>
      <c r="S2066" s="10" t="s">
        <v>607</v>
      </c>
      <c r="T2066" s="59">
        <v>0.25</v>
      </c>
      <c r="U2066" s="10">
        <v>109.59</v>
      </c>
    </row>
    <row r="2067" spans="1:21" x14ac:dyDescent="0.3">
      <c r="A2067" s="10" t="s">
        <v>28692</v>
      </c>
      <c r="B2067" s="61">
        <v>45092</v>
      </c>
      <c r="C2067" s="10" t="s">
        <v>11342</v>
      </c>
      <c r="D2067" s="10" t="s">
        <v>24917</v>
      </c>
      <c r="E2067" s="10" t="s">
        <v>603</v>
      </c>
      <c r="F2067" s="10" t="s">
        <v>636</v>
      </c>
      <c r="G2067" s="10" t="s">
        <v>569</v>
      </c>
      <c r="H2067" s="10" t="s">
        <v>579</v>
      </c>
      <c r="I2067" s="10" t="s">
        <v>711</v>
      </c>
      <c r="J2067" s="10" t="s">
        <v>28691</v>
      </c>
      <c r="K2067" s="10" t="s">
        <v>5271</v>
      </c>
      <c r="L2067" s="10">
        <v>2</v>
      </c>
      <c r="M2067" s="10">
        <v>592.07000000000005</v>
      </c>
      <c r="N2067" s="10">
        <v>1184.1400000000001</v>
      </c>
      <c r="O2067" s="59">
        <v>0.05</v>
      </c>
      <c r="P2067" s="10">
        <v>59.21</v>
      </c>
      <c r="Q2067" s="10">
        <v>1124.93</v>
      </c>
      <c r="R2067" s="10" t="s">
        <v>614</v>
      </c>
      <c r="S2067" s="10" t="s">
        <v>585</v>
      </c>
      <c r="T2067" s="59">
        <v>0.15</v>
      </c>
      <c r="U2067" s="10">
        <v>168.74</v>
      </c>
    </row>
    <row r="2068" spans="1:21" x14ac:dyDescent="0.3">
      <c r="A2068" s="10" t="s">
        <v>28690</v>
      </c>
      <c r="B2068" s="61">
        <v>45292</v>
      </c>
      <c r="C2068" s="10" t="s">
        <v>6012</v>
      </c>
      <c r="D2068" s="10" t="s">
        <v>8055</v>
      </c>
      <c r="E2068" s="10" t="s">
        <v>629</v>
      </c>
      <c r="F2068" s="10" t="s">
        <v>790</v>
      </c>
      <c r="G2068" s="10" t="s">
        <v>569</v>
      </c>
      <c r="H2068" s="10" t="s">
        <v>600</v>
      </c>
      <c r="I2068" s="10" t="s">
        <v>627</v>
      </c>
      <c r="J2068" s="10" t="s">
        <v>28689</v>
      </c>
      <c r="K2068" s="10" t="s">
        <v>12706</v>
      </c>
      <c r="L2068" s="10">
        <v>3</v>
      </c>
      <c r="M2068" s="10">
        <v>130.66</v>
      </c>
      <c r="N2068" s="10">
        <v>391.98</v>
      </c>
      <c r="O2068" s="59">
        <v>0.2</v>
      </c>
      <c r="P2068" s="10">
        <v>78.400000000000006</v>
      </c>
      <c r="Q2068" s="10">
        <v>313.58</v>
      </c>
      <c r="R2068" s="10" t="s">
        <v>565</v>
      </c>
      <c r="S2068" s="10" t="s">
        <v>596</v>
      </c>
      <c r="T2068" s="59">
        <v>0.15</v>
      </c>
      <c r="U2068" s="10">
        <v>47.04</v>
      </c>
    </row>
    <row r="2069" spans="1:21" x14ac:dyDescent="0.3">
      <c r="A2069" s="10" t="s">
        <v>28688</v>
      </c>
      <c r="B2069" s="61">
        <v>45164</v>
      </c>
      <c r="C2069" s="10" t="s">
        <v>8489</v>
      </c>
      <c r="D2069" s="10" t="s">
        <v>28687</v>
      </c>
      <c r="E2069" s="10" t="s">
        <v>592</v>
      </c>
      <c r="F2069" s="10" t="s">
        <v>18</v>
      </c>
      <c r="G2069" s="10" t="s">
        <v>569</v>
      </c>
      <c r="H2069" s="10" t="s">
        <v>600</v>
      </c>
      <c r="I2069" s="10" t="s">
        <v>664</v>
      </c>
      <c r="J2069" s="10" t="s">
        <v>10504</v>
      </c>
      <c r="K2069" s="10" t="s">
        <v>957</v>
      </c>
      <c r="L2069" s="10">
        <v>2</v>
      </c>
      <c r="M2069" s="10">
        <v>262.81</v>
      </c>
      <c r="N2069" s="10">
        <v>525.62</v>
      </c>
      <c r="O2069" s="59">
        <v>0</v>
      </c>
      <c r="P2069" s="10">
        <v>0</v>
      </c>
      <c r="Q2069" s="10">
        <v>525.62</v>
      </c>
      <c r="R2069" s="10" t="s">
        <v>586</v>
      </c>
      <c r="S2069" s="10" t="s">
        <v>564</v>
      </c>
      <c r="T2069" s="59">
        <v>0.15</v>
      </c>
      <c r="U2069" s="10">
        <v>78.84</v>
      </c>
    </row>
    <row r="2070" spans="1:21" x14ac:dyDescent="0.3">
      <c r="A2070" s="10" t="s">
        <v>28686</v>
      </c>
      <c r="B2070" s="61">
        <v>45056</v>
      </c>
      <c r="C2070" s="10" t="s">
        <v>17020</v>
      </c>
      <c r="D2070" s="10" t="s">
        <v>10457</v>
      </c>
      <c r="E2070" s="10" t="s">
        <v>629</v>
      </c>
      <c r="F2070" s="10" t="s">
        <v>628</v>
      </c>
      <c r="G2070" s="10" t="s">
        <v>601</v>
      </c>
      <c r="H2070" s="10" t="s">
        <v>590</v>
      </c>
      <c r="I2070" s="10" t="s">
        <v>589</v>
      </c>
      <c r="J2070" s="10" t="s">
        <v>19439</v>
      </c>
      <c r="K2070" s="10" t="s">
        <v>27509</v>
      </c>
      <c r="L2070" s="10">
        <v>3</v>
      </c>
      <c r="M2070" s="10">
        <v>225.23</v>
      </c>
      <c r="N2070" s="10">
        <v>675.69</v>
      </c>
      <c r="O2070" s="59">
        <v>0.05</v>
      </c>
      <c r="P2070" s="10">
        <v>33.78</v>
      </c>
      <c r="Q2070" s="10">
        <v>641.91</v>
      </c>
      <c r="R2070" s="10" t="s">
        <v>565</v>
      </c>
      <c r="S2070" s="10" t="s">
        <v>607</v>
      </c>
      <c r="T2070" s="59">
        <v>0.25</v>
      </c>
      <c r="U2070" s="10">
        <v>160.47999999999999</v>
      </c>
    </row>
    <row r="2071" spans="1:21" x14ac:dyDescent="0.3">
      <c r="A2071" s="10" t="s">
        <v>28685</v>
      </c>
      <c r="B2071" s="61">
        <v>45110</v>
      </c>
      <c r="C2071" s="10" t="s">
        <v>3472</v>
      </c>
      <c r="D2071" s="10" t="s">
        <v>12213</v>
      </c>
      <c r="E2071" s="10" t="s">
        <v>603</v>
      </c>
      <c r="F2071" s="10" t="s">
        <v>658</v>
      </c>
      <c r="G2071" s="10" t="s">
        <v>569</v>
      </c>
      <c r="H2071" s="10" t="s">
        <v>590</v>
      </c>
      <c r="I2071" s="10" t="s">
        <v>589</v>
      </c>
      <c r="J2071" s="10" t="s">
        <v>3117</v>
      </c>
      <c r="K2071" s="10" t="s">
        <v>28684</v>
      </c>
      <c r="L2071" s="10">
        <v>8</v>
      </c>
      <c r="M2071" s="10">
        <v>655.67</v>
      </c>
      <c r="N2071" s="10">
        <v>5245.36</v>
      </c>
      <c r="O2071" s="59">
        <v>0.2</v>
      </c>
      <c r="P2071" s="10">
        <v>1049.07</v>
      </c>
      <c r="Q2071" s="10">
        <v>4196.29</v>
      </c>
      <c r="R2071" s="10" t="s">
        <v>575</v>
      </c>
      <c r="S2071" s="10" t="s">
        <v>596</v>
      </c>
      <c r="T2071" s="59">
        <v>0.15</v>
      </c>
      <c r="U2071" s="10">
        <v>629.44000000000005</v>
      </c>
    </row>
    <row r="2072" spans="1:21" x14ac:dyDescent="0.3">
      <c r="A2072" s="10" t="s">
        <v>28683</v>
      </c>
      <c r="B2072" s="61">
        <v>45098</v>
      </c>
      <c r="C2072" s="10" t="s">
        <v>4835</v>
      </c>
      <c r="D2072" s="10" t="s">
        <v>14152</v>
      </c>
      <c r="E2072" s="10" t="s">
        <v>581</v>
      </c>
      <c r="F2072" s="10" t="s">
        <v>83</v>
      </c>
      <c r="G2072" s="10" t="s">
        <v>601</v>
      </c>
      <c r="H2072" s="10" t="s">
        <v>579</v>
      </c>
      <c r="I2072" s="10" t="s">
        <v>711</v>
      </c>
      <c r="J2072" s="10" t="s">
        <v>28682</v>
      </c>
      <c r="K2072" s="10" t="s">
        <v>13678</v>
      </c>
      <c r="L2072" s="10">
        <v>3</v>
      </c>
      <c r="M2072" s="10">
        <v>975.65</v>
      </c>
      <c r="N2072" s="10">
        <v>2926.95</v>
      </c>
      <c r="O2072" s="59">
        <v>0</v>
      </c>
      <c r="P2072" s="10">
        <v>0</v>
      </c>
      <c r="Q2072" s="10">
        <v>2926.95</v>
      </c>
      <c r="R2072" s="10" t="s">
        <v>614</v>
      </c>
      <c r="S2072" s="10" t="s">
        <v>564</v>
      </c>
      <c r="T2072" s="59">
        <v>0.25</v>
      </c>
      <c r="U2072" s="10">
        <v>731.74</v>
      </c>
    </row>
    <row r="2073" spans="1:21" x14ac:dyDescent="0.3">
      <c r="A2073" s="10" t="s">
        <v>28681</v>
      </c>
      <c r="B2073" s="61">
        <v>45211</v>
      </c>
      <c r="C2073" s="10" t="s">
        <v>3405</v>
      </c>
      <c r="D2073" s="10" t="s">
        <v>9747</v>
      </c>
      <c r="E2073" s="10" t="s">
        <v>629</v>
      </c>
      <c r="F2073" s="10" t="s">
        <v>790</v>
      </c>
      <c r="G2073" s="10" t="s">
        <v>601</v>
      </c>
      <c r="H2073" s="10" t="s">
        <v>544</v>
      </c>
      <c r="I2073" s="10" t="s">
        <v>610</v>
      </c>
      <c r="J2073" s="10" t="s">
        <v>28134</v>
      </c>
      <c r="K2073" s="10" t="s">
        <v>28680</v>
      </c>
      <c r="L2073" s="10">
        <v>2</v>
      </c>
      <c r="M2073" s="10">
        <v>958.78</v>
      </c>
      <c r="N2073" s="10">
        <v>1917.56</v>
      </c>
      <c r="O2073" s="59">
        <v>0.1</v>
      </c>
      <c r="P2073" s="10">
        <v>191.76</v>
      </c>
      <c r="Q2073" s="10">
        <v>1725.8</v>
      </c>
      <c r="R2073" s="10" t="s">
        <v>575</v>
      </c>
      <c r="S2073" s="10" t="s">
        <v>585</v>
      </c>
      <c r="T2073" s="59">
        <v>0.15</v>
      </c>
      <c r="U2073" s="10">
        <v>258.87</v>
      </c>
    </row>
    <row r="2074" spans="1:21" x14ac:dyDescent="0.3">
      <c r="A2074" s="10" t="s">
        <v>28679</v>
      </c>
      <c r="B2074" s="61">
        <v>45182</v>
      </c>
      <c r="C2074" s="10" t="s">
        <v>28678</v>
      </c>
      <c r="D2074" s="10" t="s">
        <v>17432</v>
      </c>
      <c r="E2074" s="10" t="s">
        <v>603</v>
      </c>
      <c r="F2074" s="10" t="s">
        <v>636</v>
      </c>
      <c r="G2074" s="10" t="s">
        <v>569</v>
      </c>
      <c r="H2074" s="10" t="s">
        <v>579</v>
      </c>
      <c r="I2074" s="10" t="s">
        <v>578</v>
      </c>
      <c r="J2074" s="10" t="s">
        <v>28677</v>
      </c>
      <c r="K2074" s="10" t="s">
        <v>17022</v>
      </c>
      <c r="L2074" s="10">
        <v>9</v>
      </c>
      <c r="M2074" s="10">
        <v>970.71</v>
      </c>
      <c r="N2074" s="10">
        <v>8736.39</v>
      </c>
      <c r="O2074" s="59">
        <v>0.1</v>
      </c>
      <c r="P2074" s="10">
        <v>873.64</v>
      </c>
      <c r="Q2074" s="10">
        <v>7862.75</v>
      </c>
      <c r="R2074" s="10" t="s">
        <v>565</v>
      </c>
      <c r="S2074" s="10" t="s">
        <v>564</v>
      </c>
      <c r="T2074" s="59">
        <v>0.25</v>
      </c>
      <c r="U2074" s="10">
        <v>1965.69</v>
      </c>
    </row>
    <row r="2075" spans="1:21" x14ac:dyDescent="0.3">
      <c r="A2075" s="10" t="s">
        <v>28676</v>
      </c>
      <c r="B2075" s="61">
        <v>45087</v>
      </c>
      <c r="C2075" s="10" t="s">
        <v>28675</v>
      </c>
      <c r="D2075" s="10" t="s">
        <v>28674</v>
      </c>
      <c r="E2075" s="10" t="s">
        <v>592</v>
      </c>
      <c r="F2075" s="10" t="s">
        <v>652</v>
      </c>
      <c r="G2075" s="10" t="s">
        <v>601</v>
      </c>
      <c r="H2075" s="10" t="s">
        <v>544</v>
      </c>
      <c r="I2075" s="10" t="s">
        <v>610</v>
      </c>
      <c r="J2075" s="10" t="s">
        <v>25856</v>
      </c>
      <c r="K2075" s="10" t="s">
        <v>28673</v>
      </c>
      <c r="L2075" s="10">
        <v>9</v>
      </c>
      <c r="M2075" s="10">
        <v>850.02</v>
      </c>
      <c r="N2075" s="10">
        <v>7650.18</v>
      </c>
      <c r="O2075" s="59">
        <v>0.2</v>
      </c>
      <c r="P2075" s="10">
        <v>1530.04</v>
      </c>
      <c r="Q2075" s="10">
        <v>6120.14</v>
      </c>
      <c r="R2075" s="10" t="s">
        <v>614</v>
      </c>
      <c r="S2075" s="10" t="s">
        <v>596</v>
      </c>
      <c r="T2075" s="59">
        <v>0.15</v>
      </c>
      <c r="U2075" s="10">
        <v>918.02</v>
      </c>
    </row>
    <row r="2076" spans="1:21" x14ac:dyDescent="0.3">
      <c r="A2076" s="10" t="s">
        <v>28672</v>
      </c>
      <c r="B2076" s="61">
        <v>45236</v>
      </c>
      <c r="C2076" s="10" t="s">
        <v>28671</v>
      </c>
      <c r="D2076" s="10" t="s">
        <v>28670</v>
      </c>
      <c r="E2076" s="10" t="s">
        <v>603</v>
      </c>
      <c r="F2076" s="10" t="s">
        <v>602</v>
      </c>
      <c r="G2076" s="10" t="s">
        <v>601</v>
      </c>
      <c r="H2076" s="10" t="s">
        <v>579</v>
      </c>
      <c r="I2076" s="10" t="s">
        <v>722</v>
      </c>
      <c r="J2076" s="10" t="s">
        <v>21840</v>
      </c>
      <c r="K2076" s="10" t="s">
        <v>28669</v>
      </c>
      <c r="L2076" s="10">
        <v>4</v>
      </c>
      <c r="M2076" s="10">
        <v>892.13</v>
      </c>
      <c r="N2076" s="10">
        <v>3568.52</v>
      </c>
      <c r="O2076" s="59">
        <v>0.2</v>
      </c>
      <c r="P2076" s="10">
        <v>713.7</v>
      </c>
      <c r="Q2076" s="10">
        <v>2854.82</v>
      </c>
      <c r="R2076" s="10" t="s">
        <v>575</v>
      </c>
      <c r="S2076" s="10" t="s">
        <v>564</v>
      </c>
      <c r="T2076" s="59">
        <v>0.3</v>
      </c>
      <c r="U2076" s="10">
        <v>856.45</v>
      </c>
    </row>
    <row r="2077" spans="1:21" x14ac:dyDescent="0.3">
      <c r="A2077" s="10" t="s">
        <v>28668</v>
      </c>
      <c r="B2077" s="61">
        <v>45044</v>
      </c>
      <c r="C2077" s="10" t="s">
        <v>19097</v>
      </c>
      <c r="D2077" s="10" t="s">
        <v>28667</v>
      </c>
      <c r="E2077" s="10" t="s">
        <v>629</v>
      </c>
      <c r="F2077" s="10" t="s">
        <v>790</v>
      </c>
      <c r="G2077" s="10" t="s">
        <v>569</v>
      </c>
      <c r="H2077" s="10" t="s">
        <v>544</v>
      </c>
      <c r="I2077" s="10" t="s">
        <v>568</v>
      </c>
      <c r="J2077" s="10" t="s">
        <v>28666</v>
      </c>
      <c r="K2077" s="10" t="s">
        <v>26026</v>
      </c>
      <c r="L2077" s="10">
        <v>5</v>
      </c>
      <c r="M2077" s="10">
        <v>557.61</v>
      </c>
      <c r="N2077" s="10">
        <v>2788.05</v>
      </c>
      <c r="O2077" s="59">
        <v>0.05</v>
      </c>
      <c r="P2077" s="10">
        <v>139.4</v>
      </c>
      <c r="Q2077" s="10">
        <v>2648.65</v>
      </c>
      <c r="R2077" s="10" t="s">
        <v>586</v>
      </c>
      <c r="S2077" s="10" t="s">
        <v>596</v>
      </c>
      <c r="T2077" s="59">
        <v>0.3</v>
      </c>
      <c r="U2077" s="10">
        <v>794.6</v>
      </c>
    </row>
    <row r="2078" spans="1:21" x14ac:dyDescent="0.3">
      <c r="A2078" s="10" t="s">
        <v>28665</v>
      </c>
      <c r="B2078" s="61">
        <v>45157</v>
      </c>
      <c r="C2078" s="10" t="s">
        <v>7139</v>
      </c>
      <c r="D2078" s="10" t="s">
        <v>20606</v>
      </c>
      <c r="E2078" s="10" t="s">
        <v>581</v>
      </c>
      <c r="F2078" s="10" t="s">
        <v>580</v>
      </c>
      <c r="G2078" s="10" t="s">
        <v>601</v>
      </c>
      <c r="H2078" s="10" t="s">
        <v>600</v>
      </c>
      <c r="I2078" s="10" t="s">
        <v>599</v>
      </c>
      <c r="J2078" s="10" t="s">
        <v>17275</v>
      </c>
      <c r="K2078" s="10" t="s">
        <v>3556</v>
      </c>
      <c r="L2078" s="10">
        <v>6</v>
      </c>
      <c r="M2078" s="10">
        <v>504.86</v>
      </c>
      <c r="N2078" s="10">
        <v>3029.16</v>
      </c>
      <c r="O2078" s="59">
        <v>0</v>
      </c>
      <c r="P2078" s="10">
        <v>0</v>
      </c>
      <c r="Q2078" s="10">
        <v>3029.16</v>
      </c>
      <c r="R2078" s="10" t="s">
        <v>586</v>
      </c>
      <c r="S2078" s="10" t="s">
        <v>607</v>
      </c>
      <c r="T2078" s="59">
        <v>0.3</v>
      </c>
      <c r="U2078" s="10">
        <v>908.75</v>
      </c>
    </row>
    <row r="2079" spans="1:21" x14ac:dyDescent="0.3">
      <c r="A2079" s="10" t="s">
        <v>28664</v>
      </c>
      <c r="B2079" s="61">
        <v>45149</v>
      </c>
      <c r="C2079" s="10" t="s">
        <v>14406</v>
      </c>
      <c r="D2079" s="10" t="s">
        <v>28663</v>
      </c>
      <c r="E2079" s="10" t="s">
        <v>571</v>
      </c>
      <c r="F2079" s="10" t="s">
        <v>685</v>
      </c>
      <c r="G2079" s="10" t="s">
        <v>569</v>
      </c>
      <c r="H2079" s="10" t="s">
        <v>590</v>
      </c>
      <c r="I2079" s="10" t="s">
        <v>589</v>
      </c>
      <c r="J2079" s="10" t="s">
        <v>5501</v>
      </c>
      <c r="K2079" s="10" t="s">
        <v>28662</v>
      </c>
      <c r="L2079" s="10">
        <v>6</v>
      </c>
      <c r="M2079" s="10">
        <v>132.88999999999999</v>
      </c>
      <c r="N2079" s="10">
        <v>797.34</v>
      </c>
      <c r="O2079" s="59">
        <v>0</v>
      </c>
      <c r="P2079" s="10">
        <v>0</v>
      </c>
      <c r="Q2079" s="10">
        <v>797.34</v>
      </c>
      <c r="R2079" s="10" t="s">
        <v>575</v>
      </c>
      <c r="S2079" s="10" t="s">
        <v>607</v>
      </c>
      <c r="T2079" s="59">
        <v>0.3</v>
      </c>
      <c r="U2079" s="10">
        <v>239.2</v>
      </c>
    </row>
    <row r="2080" spans="1:21" x14ac:dyDescent="0.3">
      <c r="A2080" s="10" t="s">
        <v>28661</v>
      </c>
      <c r="B2080" s="61">
        <v>45077</v>
      </c>
      <c r="C2080" s="10" t="s">
        <v>8369</v>
      </c>
      <c r="D2080" s="10" t="s">
        <v>28660</v>
      </c>
      <c r="E2080" s="10" t="s">
        <v>603</v>
      </c>
      <c r="F2080" s="10" t="s">
        <v>602</v>
      </c>
      <c r="G2080" s="10" t="s">
        <v>601</v>
      </c>
      <c r="H2080" s="10" t="s">
        <v>579</v>
      </c>
      <c r="I2080" s="10" t="s">
        <v>578</v>
      </c>
      <c r="J2080" s="10" t="s">
        <v>28659</v>
      </c>
      <c r="K2080" s="10" t="s">
        <v>1319</v>
      </c>
      <c r="L2080" s="10">
        <v>6</v>
      </c>
      <c r="M2080" s="10">
        <v>211.77</v>
      </c>
      <c r="N2080" s="10">
        <v>1270.6199999999999</v>
      </c>
      <c r="O2080" s="59">
        <v>0</v>
      </c>
      <c r="P2080" s="10">
        <v>0</v>
      </c>
      <c r="Q2080" s="10">
        <v>1270.6199999999999</v>
      </c>
      <c r="R2080" s="10" t="s">
        <v>575</v>
      </c>
      <c r="S2080" s="10" t="s">
        <v>607</v>
      </c>
      <c r="T2080" s="59">
        <v>0.3</v>
      </c>
      <c r="U2080" s="10">
        <v>381.19</v>
      </c>
    </row>
    <row r="2081" spans="1:21" x14ac:dyDescent="0.3">
      <c r="A2081" s="10" t="s">
        <v>28658</v>
      </c>
      <c r="B2081" s="61">
        <v>44996</v>
      </c>
      <c r="C2081" s="10" t="s">
        <v>1133</v>
      </c>
      <c r="D2081" s="10" t="s">
        <v>10719</v>
      </c>
      <c r="E2081" s="10" t="s">
        <v>629</v>
      </c>
      <c r="F2081" s="10" t="s">
        <v>759</v>
      </c>
      <c r="G2081" s="10" t="s">
        <v>569</v>
      </c>
      <c r="H2081" s="10" t="s">
        <v>544</v>
      </c>
      <c r="I2081" s="10" t="s">
        <v>568</v>
      </c>
      <c r="J2081" s="10" t="s">
        <v>21794</v>
      </c>
      <c r="K2081" s="10" t="s">
        <v>22017</v>
      </c>
      <c r="L2081" s="10">
        <v>3</v>
      </c>
      <c r="M2081" s="10">
        <v>463.05</v>
      </c>
      <c r="N2081" s="10">
        <v>1389.15</v>
      </c>
      <c r="O2081" s="59">
        <v>0.05</v>
      </c>
      <c r="P2081" s="10">
        <v>69.459999999999994</v>
      </c>
      <c r="Q2081" s="10">
        <v>1319.69</v>
      </c>
      <c r="R2081" s="10" t="s">
        <v>614</v>
      </c>
      <c r="S2081" s="10" t="s">
        <v>596</v>
      </c>
      <c r="T2081" s="59">
        <v>0.3</v>
      </c>
      <c r="U2081" s="10">
        <v>395.91</v>
      </c>
    </row>
    <row r="2082" spans="1:21" x14ac:dyDescent="0.3">
      <c r="A2082" s="10" t="s">
        <v>28657</v>
      </c>
      <c r="B2082" s="61">
        <v>45302</v>
      </c>
      <c r="C2082" s="10" t="s">
        <v>11490</v>
      </c>
      <c r="D2082" s="10" t="s">
        <v>28656</v>
      </c>
      <c r="E2082" s="10" t="s">
        <v>603</v>
      </c>
      <c r="F2082" s="10" t="s">
        <v>636</v>
      </c>
      <c r="G2082" s="10" t="s">
        <v>601</v>
      </c>
      <c r="H2082" s="10" t="s">
        <v>579</v>
      </c>
      <c r="I2082" s="10" t="s">
        <v>722</v>
      </c>
      <c r="J2082" s="10" t="s">
        <v>9152</v>
      </c>
      <c r="K2082" s="10" t="s">
        <v>28655</v>
      </c>
      <c r="L2082" s="10">
        <v>10</v>
      </c>
      <c r="M2082" s="10">
        <v>454.5</v>
      </c>
      <c r="N2082" s="10">
        <v>4545</v>
      </c>
      <c r="O2082" s="59">
        <v>0.2</v>
      </c>
      <c r="P2082" s="10">
        <v>909</v>
      </c>
      <c r="Q2082" s="10">
        <v>3636</v>
      </c>
      <c r="R2082" s="10" t="s">
        <v>586</v>
      </c>
      <c r="S2082" s="10" t="s">
        <v>596</v>
      </c>
      <c r="T2082" s="59">
        <v>0.3</v>
      </c>
      <c r="U2082" s="10">
        <v>1090.8</v>
      </c>
    </row>
    <row r="2083" spans="1:21" x14ac:dyDescent="0.3">
      <c r="A2083" s="10" t="s">
        <v>28654</v>
      </c>
      <c r="B2083" s="61">
        <v>45083</v>
      </c>
      <c r="C2083" s="10" t="s">
        <v>10755</v>
      </c>
      <c r="D2083" s="10" t="s">
        <v>11563</v>
      </c>
      <c r="E2083" s="10" t="s">
        <v>629</v>
      </c>
      <c r="F2083" s="10" t="s">
        <v>790</v>
      </c>
      <c r="G2083" s="10" t="s">
        <v>601</v>
      </c>
      <c r="H2083" s="10" t="s">
        <v>544</v>
      </c>
      <c r="I2083" s="10" t="s">
        <v>568</v>
      </c>
      <c r="J2083" s="10" t="s">
        <v>13104</v>
      </c>
      <c r="K2083" s="10" t="s">
        <v>23977</v>
      </c>
      <c r="L2083" s="10">
        <v>9</v>
      </c>
      <c r="M2083" s="10">
        <v>743.75</v>
      </c>
      <c r="N2083" s="10">
        <v>6693.75</v>
      </c>
      <c r="O2083" s="59">
        <v>0.1</v>
      </c>
      <c r="P2083" s="10">
        <v>669.38</v>
      </c>
      <c r="Q2083" s="10">
        <v>6024.37</v>
      </c>
      <c r="R2083" s="10" t="s">
        <v>575</v>
      </c>
      <c r="S2083" s="10" t="s">
        <v>596</v>
      </c>
      <c r="T2083" s="59">
        <v>0.15</v>
      </c>
      <c r="U2083" s="10">
        <v>903.66</v>
      </c>
    </row>
    <row r="2084" spans="1:21" x14ac:dyDescent="0.3">
      <c r="A2084" s="10" t="s">
        <v>28653</v>
      </c>
      <c r="B2084" s="61">
        <v>45047</v>
      </c>
      <c r="C2084" s="10" t="s">
        <v>19161</v>
      </c>
      <c r="D2084" s="10" t="s">
        <v>28652</v>
      </c>
      <c r="E2084" s="10" t="s">
        <v>581</v>
      </c>
      <c r="F2084" s="10" t="s">
        <v>83</v>
      </c>
      <c r="G2084" s="10" t="s">
        <v>601</v>
      </c>
      <c r="H2084" s="10" t="s">
        <v>600</v>
      </c>
      <c r="I2084" s="10" t="s">
        <v>664</v>
      </c>
      <c r="J2084" s="10" t="s">
        <v>8230</v>
      </c>
      <c r="K2084" s="10" t="s">
        <v>28651</v>
      </c>
      <c r="L2084" s="10">
        <v>8</v>
      </c>
      <c r="M2084" s="10">
        <v>224.02</v>
      </c>
      <c r="N2084" s="10">
        <v>1792.16</v>
      </c>
      <c r="O2084" s="59">
        <v>0.05</v>
      </c>
      <c r="P2084" s="10">
        <v>89.61</v>
      </c>
      <c r="Q2084" s="10">
        <v>1702.55</v>
      </c>
      <c r="R2084" s="10" t="s">
        <v>586</v>
      </c>
      <c r="S2084" s="10" t="s">
        <v>596</v>
      </c>
      <c r="T2084" s="59">
        <v>0.3</v>
      </c>
      <c r="U2084" s="10">
        <v>510.76</v>
      </c>
    </row>
    <row r="2085" spans="1:21" x14ac:dyDescent="0.3">
      <c r="A2085" s="10" t="s">
        <v>28650</v>
      </c>
      <c r="B2085" s="61">
        <v>45345</v>
      </c>
      <c r="C2085" s="10" t="s">
        <v>23892</v>
      </c>
      <c r="D2085" s="10" t="s">
        <v>12396</v>
      </c>
      <c r="E2085" s="10" t="s">
        <v>571</v>
      </c>
      <c r="F2085" s="10" t="s">
        <v>11</v>
      </c>
      <c r="G2085" s="10" t="s">
        <v>601</v>
      </c>
      <c r="H2085" s="10" t="s">
        <v>544</v>
      </c>
      <c r="I2085" s="10" t="s">
        <v>10</v>
      </c>
      <c r="J2085" s="10" t="s">
        <v>28649</v>
      </c>
      <c r="K2085" s="10" t="s">
        <v>28648</v>
      </c>
      <c r="L2085" s="10">
        <v>8</v>
      </c>
      <c r="M2085" s="10">
        <v>869.96</v>
      </c>
      <c r="N2085" s="10">
        <v>6959.68</v>
      </c>
      <c r="O2085" s="59">
        <v>0</v>
      </c>
      <c r="P2085" s="10">
        <v>0</v>
      </c>
      <c r="Q2085" s="10">
        <v>6959.68</v>
      </c>
      <c r="R2085" s="10" t="s">
        <v>614</v>
      </c>
      <c r="S2085" s="10" t="s">
        <v>585</v>
      </c>
      <c r="T2085" s="59">
        <v>0.15</v>
      </c>
      <c r="U2085" s="10">
        <v>1043.95</v>
      </c>
    </row>
    <row r="2086" spans="1:21" x14ac:dyDescent="0.3">
      <c r="A2086" s="10" t="s">
        <v>28647</v>
      </c>
      <c r="B2086" s="61">
        <v>45135</v>
      </c>
      <c r="C2086" s="10" t="s">
        <v>28646</v>
      </c>
      <c r="D2086" s="10" t="s">
        <v>28645</v>
      </c>
      <c r="E2086" s="10" t="s">
        <v>629</v>
      </c>
      <c r="F2086" s="10" t="s">
        <v>790</v>
      </c>
      <c r="G2086" s="10" t="s">
        <v>569</v>
      </c>
      <c r="H2086" s="10" t="s">
        <v>600</v>
      </c>
      <c r="I2086" s="10" t="s">
        <v>627</v>
      </c>
      <c r="J2086" s="10" t="s">
        <v>9763</v>
      </c>
      <c r="K2086" s="10" t="s">
        <v>28644</v>
      </c>
      <c r="L2086" s="10">
        <v>10</v>
      </c>
      <c r="M2086" s="10">
        <v>775.17</v>
      </c>
      <c r="N2086" s="10">
        <v>7751.7</v>
      </c>
      <c r="O2086" s="59">
        <v>0.2</v>
      </c>
      <c r="P2086" s="10">
        <v>1550.34</v>
      </c>
      <c r="Q2086" s="10">
        <v>6201.36</v>
      </c>
      <c r="R2086" s="10" t="s">
        <v>575</v>
      </c>
      <c r="S2086" s="10" t="s">
        <v>585</v>
      </c>
      <c r="T2086" s="59">
        <v>0.15</v>
      </c>
      <c r="U2086" s="10">
        <v>930.2</v>
      </c>
    </row>
    <row r="2087" spans="1:21" x14ac:dyDescent="0.3">
      <c r="A2087" s="10" t="s">
        <v>28643</v>
      </c>
      <c r="B2087" s="61">
        <v>45066</v>
      </c>
      <c r="C2087" s="10" t="s">
        <v>28642</v>
      </c>
      <c r="D2087" s="10" t="s">
        <v>4812</v>
      </c>
      <c r="E2087" s="10" t="s">
        <v>592</v>
      </c>
      <c r="F2087" s="10" t="s">
        <v>18</v>
      </c>
      <c r="G2087" s="10" t="s">
        <v>569</v>
      </c>
      <c r="H2087" s="10" t="s">
        <v>590</v>
      </c>
      <c r="I2087" s="10" t="s">
        <v>589</v>
      </c>
      <c r="J2087" s="10" t="s">
        <v>28641</v>
      </c>
      <c r="K2087" s="10" t="s">
        <v>28640</v>
      </c>
      <c r="L2087" s="10">
        <v>9</v>
      </c>
      <c r="M2087" s="10">
        <v>284.37</v>
      </c>
      <c r="N2087" s="10">
        <v>2559.33</v>
      </c>
      <c r="O2087" s="59">
        <v>0.1</v>
      </c>
      <c r="P2087" s="10">
        <v>255.93</v>
      </c>
      <c r="Q2087" s="10">
        <v>2303.4</v>
      </c>
      <c r="R2087" s="10" t="s">
        <v>575</v>
      </c>
      <c r="S2087" s="10" t="s">
        <v>564</v>
      </c>
      <c r="T2087" s="59">
        <v>0.25</v>
      </c>
      <c r="U2087" s="10">
        <v>575.85</v>
      </c>
    </row>
    <row r="2088" spans="1:21" x14ac:dyDescent="0.3">
      <c r="A2088" s="10" t="s">
        <v>28639</v>
      </c>
      <c r="B2088" s="61">
        <v>45315</v>
      </c>
      <c r="C2088" s="10" t="s">
        <v>15686</v>
      </c>
      <c r="D2088" s="10" t="s">
        <v>23154</v>
      </c>
      <c r="E2088" s="10" t="s">
        <v>603</v>
      </c>
      <c r="F2088" s="10" t="s">
        <v>636</v>
      </c>
      <c r="G2088" s="10" t="s">
        <v>569</v>
      </c>
      <c r="H2088" s="10" t="s">
        <v>579</v>
      </c>
      <c r="I2088" s="10" t="s">
        <v>711</v>
      </c>
      <c r="J2088" s="10" t="s">
        <v>28638</v>
      </c>
      <c r="K2088" s="10" t="s">
        <v>28637</v>
      </c>
      <c r="L2088" s="10">
        <v>9</v>
      </c>
      <c r="M2088" s="10">
        <v>815.93</v>
      </c>
      <c r="N2088" s="10">
        <v>7343.37</v>
      </c>
      <c r="O2088" s="59">
        <v>0.2</v>
      </c>
      <c r="P2088" s="10">
        <v>1468.67</v>
      </c>
      <c r="Q2088" s="10">
        <v>5874.7</v>
      </c>
      <c r="R2088" s="10" t="s">
        <v>614</v>
      </c>
      <c r="S2088" s="10" t="s">
        <v>596</v>
      </c>
      <c r="T2088" s="59">
        <v>0.25</v>
      </c>
      <c r="U2088" s="10">
        <v>1468.67</v>
      </c>
    </row>
    <row r="2089" spans="1:21" x14ac:dyDescent="0.3">
      <c r="A2089" s="10" t="s">
        <v>28636</v>
      </c>
      <c r="B2089" s="61">
        <v>45301</v>
      </c>
      <c r="C2089" s="10" t="s">
        <v>21307</v>
      </c>
      <c r="D2089" s="10" t="s">
        <v>8347</v>
      </c>
      <c r="E2089" s="10" t="s">
        <v>581</v>
      </c>
      <c r="F2089" s="10" t="s">
        <v>580</v>
      </c>
      <c r="G2089" s="10" t="s">
        <v>601</v>
      </c>
      <c r="H2089" s="10" t="s">
        <v>600</v>
      </c>
      <c r="I2089" s="10" t="s">
        <v>627</v>
      </c>
      <c r="J2089" s="10" t="s">
        <v>28635</v>
      </c>
      <c r="K2089" s="10" t="s">
        <v>28634</v>
      </c>
      <c r="L2089" s="10">
        <v>8</v>
      </c>
      <c r="M2089" s="10">
        <v>599.82000000000005</v>
      </c>
      <c r="N2089" s="10">
        <v>4798.5600000000004</v>
      </c>
      <c r="O2089" s="59">
        <v>0.2</v>
      </c>
      <c r="P2089" s="10">
        <v>959.71</v>
      </c>
      <c r="Q2089" s="10">
        <v>3838.85</v>
      </c>
      <c r="R2089" s="10" t="s">
        <v>614</v>
      </c>
      <c r="S2089" s="10" t="s">
        <v>607</v>
      </c>
      <c r="T2089" s="59">
        <v>0.25</v>
      </c>
      <c r="U2089" s="10">
        <v>959.71</v>
      </c>
    </row>
    <row r="2090" spans="1:21" x14ac:dyDescent="0.3">
      <c r="A2090" s="10" t="s">
        <v>28633</v>
      </c>
      <c r="B2090" s="61">
        <v>44938</v>
      </c>
      <c r="C2090" s="10" t="s">
        <v>2271</v>
      </c>
      <c r="D2090" s="10" t="s">
        <v>7775</v>
      </c>
      <c r="E2090" s="10" t="s">
        <v>592</v>
      </c>
      <c r="F2090" s="10" t="s">
        <v>18</v>
      </c>
      <c r="G2090" s="10" t="s">
        <v>601</v>
      </c>
      <c r="H2090" s="10" t="s">
        <v>590</v>
      </c>
      <c r="I2090" s="10" t="s">
        <v>589</v>
      </c>
      <c r="J2090" s="10" t="s">
        <v>8937</v>
      </c>
      <c r="K2090" s="10" t="s">
        <v>28632</v>
      </c>
      <c r="L2090" s="10">
        <v>6</v>
      </c>
      <c r="M2090" s="10">
        <v>544.87</v>
      </c>
      <c r="N2090" s="10">
        <v>3269.22</v>
      </c>
      <c r="O2090" s="59">
        <v>0.1</v>
      </c>
      <c r="P2090" s="10">
        <v>326.92</v>
      </c>
      <c r="Q2090" s="10">
        <v>2942.3</v>
      </c>
      <c r="R2090" s="10" t="s">
        <v>575</v>
      </c>
      <c r="S2090" s="10" t="s">
        <v>607</v>
      </c>
      <c r="T2090" s="59">
        <v>0.25</v>
      </c>
      <c r="U2090" s="10">
        <v>735.58</v>
      </c>
    </row>
    <row r="2091" spans="1:21" x14ac:dyDescent="0.3">
      <c r="A2091" s="10" t="s">
        <v>28631</v>
      </c>
      <c r="B2091" s="61">
        <v>45122</v>
      </c>
      <c r="C2091" s="10" t="s">
        <v>28630</v>
      </c>
      <c r="D2091" s="10" t="s">
        <v>28629</v>
      </c>
      <c r="E2091" s="10" t="s">
        <v>629</v>
      </c>
      <c r="F2091" s="10" t="s">
        <v>628</v>
      </c>
      <c r="G2091" s="10" t="s">
        <v>601</v>
      </c>
      <c r="H2091" s="10" t="s">
        <v>544</v>
      </c>
      <c r="I2091" s="10" t="s">
        <v>568</v>
      </c>
      <c r="J2091" s="10" t="s">
        <v>28628</v>
      </c>
      <c r="K2091" s="10" t="s">
        <v>22274</v>
      </c>
      <c r="L2091" s="10">
        <v>9</v>
      </c>
      <c r="M2091" s="10">
        <v>778.13</v>
      </c>
      <c r="N2091" s="10">
        <v>7003.17</v>
      </c>
      <c r="O2091" s="59">
        <v>0.05</v>
      </c>
      <c r="P2091" s="10">
        <v>350.16</v>
      </c>
      <c r="Q2091" s="10">
        <v>6653.01</v>
      </c>
      <c r="R2091" s="10" t="s">
        <v>565</v>
      </c>
      <c r="S2091" s="10" t="s">
        <v>564</v>
      </c>
      <c r="T2091" s="59">
        <v>0.25</v>
      </c>
      <c r="U2091" s="10">
        <v>1663.25</v>
      </c>
    </row>
    <row r="2092" spans="1:21" x14ac:dyDescent="0.3">
      <c r="A2092" s="10" t="s">
        <v>28627</v>
      </c>
      <c r="B2092" s="61">
        <v>45282</v>
      </c>
      <c r="C2092" s="10" t="s">
        <v>16305</v>
      </c>
      <c r="D2092" s="10" t="s">
        <v>27052</v>
      </c>
      <c r="E2092" s="10" t="s">
        <v>571</v>
      </c>
      <c r="F2092" s="10" t="s">
        <v>11</v>
      </c>
      <c r="G2092" s="10" t="s">
        <v>601</v>
      </c>
      <c r="H2092" s="10" t="s">
        <v>544</v>
      </c>
      <c r="I2092" s="10" t="s">
        <v>568</v>
      </c>
      <c r="J2092" s="10" t="s">
        <v>28626</v>
      </c>
      <c r="K2092" s="10" t="s">
        <v>28625</v>
      </c>
      <c r="L2092" s="10">
        <v>10</v>
      </c>
      <c r="M2092" s="10">
        <v>495.24</v>
      </c>
      <c r="N2092" s="10">
        <v>4952.3999999999996</v>
      </c>
      <c r="O2092" s="59">
        <v>0.1</v>
      </c>
      <c r="P2092" s="10">
        <v>495.24</v>
      </c>
      <c r="Q2092" s="10">
        <v>4457.16</v>
      </c>
      <c r="R2092" s="10" t="s">
        <v>614</v>
      </c>
      <c r="S2092" s="10" t="s">
        <v>585</v>
      </c>
      <c r="T2092" s="59">
        <v>0.25</v>
      </c>
      <c r="U2092" s="10">
        <v>1114.29</v>
      </c>
    </row>
    <row r="2093" spans="1:21" x14ac:dyDescent="0.3">
      <c r="A2093" s="10" t="s">
        <v>28624</v>
      </c>
      <c r="B2093" s="61">
        <v>45235</v>
      </c>
      <c r="C2093" s="10" t="s">
        <v>2590</v>
      </c>
      <c r="D2093" s="10" t="s">
        <v>3644</v>
      </c>
      <c r="E2093" s="10" t="s">
        <v>581</v>
      </c>
      <c r="F2093" s="10" t="s">
        <v>83</v>
      </c>
      <c r="G2093" s="10" t="s">
        <v>569</v>
      </c>
      <c r="H2093" s="10" t="s">
        <v>590</v>
      </c>
      <c r="I2093" s="10" t="s">
        <v>635</v>
      </c>
      <c r="J2093" s="10" t="s">
        <v>5085</v>
      </c>
      <c r="K2093" s="10" t="s">
        <v>21811</v>
      </c>
      <c r="L2093" s="10">
        <v>10</v>
      </c>
      <c r="M2093" s="10">
        <v>161.94</v>
      </c>
      <c r="N2093" s="10">
        <v>1619.4</v>
      </c>
      <c r="O2093" s="59">
        <v>0</v>
      </c>
      <c r="P2093" s="10">
        <v>0</v>
      </c>
      <c r="Q2093" s="10">
        <v>1619.4</v>
      </c>
      <c r="R2093" s="10" t="s">
        <v>586</v>
      </c>
      <c r="S2093" s="10" t="s">
        <v>564</v>
      </c>
      <c r="T2093" s="59">
        <v>0.3</v>
      </c>
      <c r="U2093" s="10">
        <v>485.82</v>
      </c>
    </row>
    <row r="2094" spans="1:21" x14ac:dyDescent="0.3">
      <c r="A2094" s="10" t="s">
        <v>28623</v>
      </c>
      <c r="B2094" s="61">
        <v>45321</v>
      </c>
      <c r="C2094" s="10" t="s">
        <v>15206</v>
      </c>
      <c r="D2094" s="10" t="s">
        <v>28622</v>
      </c>
      <c r="E2094" s="10" t="s">
        <v>629</v>
      </c>
      <c r="F2094" s="10" t="s">
        <v>790</v>
      </c>
      <c r="G2094" s="10" t="s">
        <v>569</v>
      </c>
      <c r="H2094" s="10" t="s">
        <v>579</v>
      </c>
      <c r="I2094" s="10" t="s">
        <v>722</v>
      </c>
      <c r="J2094" s="10" t="s">
        <v>28621</v>
      </c>
      <c r="K2094" s="10" t="s">
        <v>1379</v>
      </c>
      <c r="L2094" s="10">
        <v>2</v>
      </c>
      <c r="M2094" s="10">
        <v>990.99</v>
      </c>
      <c r="N2094" s="10">
        <v>1981.98</v>
      </c>
      <c r="O2094" s="59">
        <v>0.1</v>
      </c>
      <c r="P2094" s="10">
        <v>198.2</v>
      </c>
      <c r="Q2094" s="10">
        <v>1783.78</v>
      </c>
      <c r="R2094" s="10" t="s">
        <v>565</v>
      </c>
      <c r="S2094" s="10" t="s">
        <v>585</v>
      </c>
      <c r="T2094" s="59">
        <v>0.15</v>
      </c>
      <c r="U2094" s="10">
        <v>267.57</v>
      </c>
    </row>
    <row r="2095" spans="1:21" x14ac:dyDescent="0.3">
      <c r="A2095" s="10" t="s">
        <v>28620</v>
      </c>
      <c r="B2095" s="61">
        <v>44960</v>
      </c>
      <c r="C2095" s="10" t="s">
        <v>3006</v>
      </c>
      <c r="D2095" s="10" t="s">
        <v>28619</v>
      </c>
      <c r="E2095" s="10" t="s">
        <v>571</v>
      </c>
      <c r="F2095" s="10" t="s">
        <v>570</v>
      </c>
      <c r="G2095" s="10" t="s">
        <v>601</v>
      </c>
      <c r="H2095" s="10" t="s">
        <v>600</v>
      </c>
      <c r="I2095" s="10" t="s">
        <v>664</v>
      </c>
      <c r="J2095" s="10" t="s">
        <v>28618</v>
      </c>
      <c r="K2095" s="10" t="s">
        <v>11332</v>
      </c>
      <c r="L2095" s="10">
        <v>8</v>
      </c>
      <c r="M2095" s="10">
        <v>401.59</v>
      </c>
      <c r="N2095" s="10">
        <v>3212.72</v>
      </c>
      <c r="O2095" s="59">
        <v>0.1</v>
      </c>
      <c r="P2095" s="10">
        <v>321.27</v>
      </c>
      <c r="Q2095" s="10">
        <v>2891.45</v>
      </c>
      <c r="R2095" s="10" t="s">
        <v>586</v>
      </c>
      <c r="S2095" s="10" t="s">
        <v>585</v>
      </c>
      <c r="T2095" s="59">
        <v>0.3</v>
      </c>
      <c r="U2095" s="10">
        <v>867.43</v>
      </c>
    </row>
    <row r="2096" spans="1:21" x14ac:dyDescent="0.3">
      <c r="A2096" s="10" t="s">
        <v>28617</v>
      </c>
      <c r="B2096" s="61">
        <v>45268</v>
      </c>
      <c r="C2096" s="10" t="s">
        <v>9505</v>
      </c>
      <c r="D2096" s="10" t="s">
        <v>28616</v>
      </c>
      <c r="E2096" s="10" t="s">
        <v>603</v>
      </c>
      <c r="F2096" s="10" t="s">
        <v>602</v>
      </c>
      <c r="G2096" s="10" t="s">
        <v>569</v>
      </c>
      <c r="H2096" s="10" t="s">
        <v>600</v>
      </c>
      <c r="I2096" s="10" t="s">
        <v>599</v>
      </c>
      <c r="J2096" s="10" t="s">
        <v>7044</v>
      </c>
      <c r="K2096" s="10" t="s">
        <v>10089</v>
      </c>
      <c r="L2096" s="10">
        <v>3</v>
      </c>
      <c r="M2096" s="10">
        <v>254.18</v>
      </c>
      <c r="N2096" s="10">
        <v>762.54</v>
      </c>
      <c r="O2096" s="59">
        <v>0.05</v>
      </c>
      <c r="P2096" s="10">
        <v>38.130000000000003</v>
      </c>
      <c r="Q2096" s="10">
        <v>724.41</v>
      </c>
      <c r="R2096" s="10" t="s">
        <v>575</v>
      </c>
      <c r="S2096" s="10" t="s">
        <v>596</v>
      </c>
      <c r="T2096" s="59">
        <v>0.25</v>
      </c>
      <c r="U2096" s="10">
        <v>181.1</v>
      </c>
    </row>
    <row r="2097" spans="1:21" x14ac:dyDescent="0.3">
      <c r="A2097" s="10" t="s">
        <v>28615</v>
      </c>
      <c r="B2097" s="61">
        <v>45065</v>
      </c>
      <c r="C2097" s="10" t="s">
        <v>5357</v>
      </c>
      <c r="D2097" s="10" t="s">
        <v>14727</v>
      </c>
      <c r="E2097" s="10" t="s">
        <v>581</v>
      </c>
      <c r="F2097" s="10" t="s">
        <v>580</v>
      </c>
      <c r="G2097" s="10" t="s">
        <v>569</v>
      </c>
      <c r="H2097" s="10" t="s">
        <v>579</v>
      </c>
      <c r="I2097" s="10" t="s">
        <v>722</v>
      </c>
      <c r="J2097" s="10" t="s">
        <v>7267</v>
      </c>
      <c r="K2097" s="10" t="s">
        <v>28614</v>
      </c>
      <c r="L2097" s="10">
        <v>2</v>
      </c>
      <c r="M2097" s="10">
        <v>557.69000000000005</v>
      </c>
      <c r="N2097" s="10">
        <v>1115.3800000000001</v>
      </c>
      <c r="O2097" s="59">
        <v>0.1</v>
      </c>
      <c r="P2097" s="10">
        <v>111.54</v>
      </c>
      <c r="Q2097" s="10">
        <v>1003.84</v>
      </c>
      <c r="R2097" s="10" t="s">
        <v>614</v>
      </c>
      <c r="S2097" s="10" t="s">
        <v>564</v>
      </c>
      <c r="T2097" s="59">
        <v>0.15</v>
      </c>
      <c r="U2097" s="10">
        <v>150.58000000000001</v>
      </c>
    </row>
    <row r="2098" spans="1:21" x14ac:dyDescent="0.3">
      <c r="A2098" s="10" t="s">
        <v>28613</v>
      </c>
      <c r="B2098" s="61">
        <v>45302</v>
      </c>
      <c r="C2098" s="10" t="s">
        <v>5348</v>
      </c>
      <c r="D2098" s="10" t="s">
        <v>28612</v>
      </c>
      <c r="E2098" s="10" t="s">
        <v>603</v>
      </c>
      <c r="F2098" s="10" t="s">
        <v>636</v>
      </c>
      <c r="G2098" s="10" t="s">
        <v>601</v>
      </c>
      <c r="H2098" s="10" t="s">
        <v>579</v>
      </c>
      <c r="I2098" s="10" t="s">
        <v>578</v>
      </c>
      <c r="J2098" s="10" t="s">
        <v>28611</v>
      </c>
      <c r="K2098" s="10" t="s">
        <v>23825</v>
      </c>
      <c r="L2098" s="10">
        <v>1</v>
      </c>
      <c r="M2098" s="10">
        <v>621.67999999999995</v>
      </c>
      <c r="N2098" s="10">
        <v>621.67999999999995</v>
      </c>
      <c r="O2098" s="59">
        <v>0.1</v>
      </c>
      <c r="P2098" s="10">
        <v>62.17</v>
      </c>
      <c r="Q2098" s="10">
        <v>559.51</v>
      </c>
      <c r="R2098" s="10" t="s">
        <v>586</v>
      </c>
      <c r="S2098" s="10" t="s">
        <v>596</v>
      </c>
      <c r="T2098" s="59">
        <v>0.15</v>
      </c>
      <c r="U2098" s="10">
        <v>83.93</v>
      </c>
    </row>
    <row r="2099" spans="1:21" x14ac:dyDescent="0.3">
      <c r="A2099" s="10" t="s">
        <v>28610</v>
      </c>
      <c r="B2099" s="61">
        <v>45224</v>
      </c>
      <c r="C2099" s="10" t="s">
        <v>9361</v>
      </c>
      <c r="D2099" s="10" t="s">
        <v>6026</v>
      </c>
      <c r="E2099" s="10" t="s">
        <v>581</v>
      </c>
      <c r="F2099" s="10" t="s">
        <v>580</v>
      </c>
      <c r="G2099" s="10" t="s">
        <v>601</v>
      </c>
      <c r="H2099" s="10" t="s">
        <v>600</v>
      </c>
      <c r="I2099" s="10" t="s">
        <v>627</v>
      </c>
      <c r="J2099" s="10" t="s">
        <v>23500</v>
      </c>
      <c r="K2099" s="10" t="s">
        <v>28609</v>
      </c>
      <c r="L2099" s="10">
        <v>4</v>
      </c>
      <c r="M2099" s="10">
        <v>415.76</v>
      </c>
      <c r="N2099" s="10">
        <v>1663.04</v>
      </c>
      <c r="O2099" s="59">
        <v>0.1</v>
      </c>
      <c r="P2099" s="10">
        <v>166.3</v>
      </c>
      <c r="Q2099" s="10">
        <v>1496.74</v>
      </c>
      <c r="R2099" s="10" t="s">
        <v>586</v>
      </c>
      <c r="S2099" s="10" t="s">
        <v>564</v>
      </c>
      <c r="T2099" s="59">
        <v>0.15</v>
      </c>
      <c r="U2099" s="10">
        <v>224.51</v>
      </c>
    </row>
    <row r="2100" spans="1:21" x14ac:dyDescent="0.3">
      <c r="A2100" s="10" t="s">
        <v>28608</v>
      </c>
      <c r="B2100" s="61">
        <v>44991</v>
      </c>
      <c r="C2100" s="10" t="s">
        <v>16207</v>
      </c>
      <c r="D2100" s="10" t="s">
        <v>28607</v>
      </c>
      <c r="E2100" s="10" t="s">
        <v>592</v>
      </c>
      <c r="F2100" s="10" t="s">
        <v>18</v>
      </c>
      <c r="G2100" s="10" t="s">
        <v>569</v>
      </c>
      <c r="H2100" s="10" t="s">
        <v>600</v>
      </c>
      <c r="I2100" s="10" t="s">
        <v>599</v>
      </c>
      <c r="J2100" s="10" t="s">
        <v>2768</v>
      </c>
      <c r="K2100" s="10" t="s">
        <v>23395</v>
      </c>
      <c r="L2100" s="10">
        <v>8</v>
      </c>
      <c r="M2100" s="10">
        <v>410.28</v>
      </c>
      <c r="N2100" s="10">
        <v>3282.24</v>
      </c>
      <c r="O2100" s="59">
        <v>0.05</v>
      </c>
      <c r="P2100" s="10">
        <v>164.11</v>
      </c>
      <c r="Q2100" s="10">
        <v>3118.13</v>
      </c>
      <c r="R2100" s="10" t="s">
        <v>575</v>
      </c>
      <c r="S2100" s="10" t="s">
        <v>564</v>
      </c>
      <c r="T2100" s="59">
        <v>0.3</v>
      </c>
      <c r="U2100" s="10">
        <v>935.44</v>
      </c>
    </row>
    <row r="2101" spans="1:21" x14ac:dyDescent="0.3">
      <c r="A2101" s="10" t="s">
        <v>28606</v>
      </c>
      <c r="B2101" s="61">
        <v>45214</v>
      </c>
      <c r="C2101" s="10" t="s">
        <v>14630</v>
      </c>
      <c r="D2101" s="10" t="s">
        <v>28605</v>
      </c>
      <c r="E2101" s="10" t="s">
        <v>592</v>
      </c>
      <c r="F2101" s="10" t="s">
        <v>18</v>
      </c>
      <c r="G2101" s="10" t="s">
        <v>601</v>
      </c>
      <c r="H2101" s="10" t="s">
        <v>590</v>
      </c>
      <c r="I2101" s="10" t="s">
        <v>635</v>
      </c>
      <c r="J2101" s="10" t="s">
        <v>28604</v>
      </c>
      <c r="K2101" s="10" t="s">
        <v>28603</v>
      </c>
      <c r="L2101" s="10">
        <v>5</v>
      </c>
      <c r="M2101" s="10">
        <v>526.36</v>
      </c>
      <c r="N2101" s="10">
        <v>2631.8</v>
      </c>
      <c r="O2101" s="59">
        <v>0</v>
      </c>
      <c r="P2101" s="10">
        <v>0</v>
      </c>
      <c r="Q2101" s="10">
        <v>2631.8</v>
      </c>
      <c r="R2101" s="10" t="s">
        <v>586</v>
      </c>
      <c r="S2101" s="10" t="s">
        <v>564</v>
      </c>
      <c r="T2101" s="59">
        <v>0.3</v>
      </c>
      <c r="U2101" s="10">
        <v>789.54</v>
      </c>
    </row>
    <row r="2102" spans="1:21" x14ac:dyDescent="0.3">
      <c r="A2102" s="10" t="s">
        <v>28602</v>
      </c>
      <c r="B2102" s="61">
        <v>45112</v>
      </c>
      <c r="C2102" s="10" t="s">
        <v>22367</v>
      </c>
      <c r="D2102" s="10" t="s">
        <v>8575</v>
      </c>
      <c r="E2102" s="10" t="s">
        <v>592</v>
      </c>
      <c r="F2102" s="10" t="s">
        <v>652</v>
      </c>
      <c r="G2102" s="10" t="s">
        <v>569</v>
      </c>
      <c r="H2102" s="10" t="s">
        <v>590</v>
      </c>
      <c r="I2102" s="10" t="s">
        <v>589</v>
      </c>
      <c r="J2102" s="10" t="s">
        <v>28601</v>
      </c>
      <c r="K2102" s="10" t="s">
        <v>20091</v>
      </c>
      <c r="L2102" s="10">
        <v>7</v>
      </c>
      <c r="M2102" s="10">
        <v>510.95</v>
      </c>
      <c r="N2102" s="10">
        <v>3576.65</v>
      </c>
      <c r="O2102" s="59">
        <v>0</v>
      </c>
      <c r="P2102" s="10">
        <v>0</v>
      </c>
      <c r="Q2102" s="10">
        <v>3576.65</v>
      </c>
      <c r="R2102" s="10" t="s">
        <v>565</v>
      </c>
      <c r="S2102" s="10" t="s">
        <v>607</v>
      </c>
      <c r="T2102" s="59">
        <v>0.3</v>
      </c>
      <c r="U2102" s="10">
        <v>1072.99</v>
      </c>
    </row>
    <row r="2103" spans="1:21" x14ac:dyDescent="0.3">
      <c r="A2103" s="10" t="s">
        <v>28600</v>
      </c>
      <c r="B2103" s="61">
        <v>44941</v>
      </c>
      <c r="C2103" s="10" t="s">
        <v>7610</v>
      </c>
      <c r="D2103" s="10" t="s">
        <v>28599</v>
      </c>
      <c r="E2103" s="10" t="s">
        <v>603</v>
      </c>
      <c r="F2103" s="10" t="s">
        <v>602</v>
      </c>
      <c r="G2103" s="10" t="s">
        <v>569</v>
      </c>
      <c r="H2103" s="10" t="s">
        <v>544</v>
      </c>
      <c r="I2103" s="10" t="s">
        <v>568</v>
      </c>
      <c r="J2103" s="10" t="s">
        <v>3371</v>
      </c>
      <c r="K2103" s="10" t="s">
        <v>28598</v>
      </c>
      <c r="L2103" s="10">
        <v>10</v>
      </c>
      <c r="M2103" s="10">
        <v>243.35</v>
      </c>
      <c r="N2103" s="10">
        <v>2433.5</v>
      </c>
      <c r="O2103" s="59">
        <v>0</v>
      </c>
      <c r="P2103" s="10">
        <v>0</v>
      </c>
      <c r="Q2103" s="10">
        <v>2433.5</v>
      </c>
      <c r="R2103" s="10" t="s">
        <v>586</v>
      </c>
      <c r="S2103" s="10" t="s">
        <v>564</v>
      </c>
      <c r="T2103" s="59">
        <v>0.25</v>
      </c>
      <c r="U2103" s="10">
        <v>608.38</v>
      </c>
    </row>
    <row r="2104" spans="1:21" x14ac:dyDescent="0.3">
      <c r="A2104" s="10" t="s">
        <v>28597</v>
      </c>
      <c r="B2104" s="61">
        <v>45215</v>
      </c>
      <c r="C2104" s="10" t="s">
        <v>20937</v>
      </c>
      <c r="D2104" s="10" t="s">
        <v>18410</v>
      </c>
      <c r="E2104" s="10" t="s">
        <v>592</v>
      </c>
      <c r="F2104" s="10" t="s">
        <v>652</v>
      </c>
      <c r="G2104" s="10" t="s">
        <v>569</v>
      </c>
      <c r="H2104" s="10" t="s">
        <v>600</v>
      </c>
      <c r="I2104" s="10" t="s">
        <v>599</v>
      </c>
      <c r="J2104" s="10" t="s">
        <v>19556</v>
      </c>
      <c r="K2104" s="10" t="s">
        <v>28596</v>
      </c>
      <c r="L2104" s="10">
        <v>7</v>
      </c>
      <c r="M2104" s="10">
        <v>832.04</v>
      </c>
      <c r="N2104" s="10">
        <v>5824.28</v>
      </c>
      <c r="O2104" s="59">
        <v>0.05</v>
      </c>
      <c r="P2104" s="10">
        <v>291.20999999999998</v>
      </c>
      <c r="Q2104" s="10">
        <v>5533.07</v>
      </c>
      <c r="R2104" s="10" t="s">
        <v>614</v>
      </c>
      <c r="S2104" s="10" t="s">
        <v>596</v>
      </c>
      <c r="T2104" s="59">
        <v>0.15</v>
      </c>
      <c r="U2104" s="10">
        <v>829.96</v>
      </c>
    </row>
    <row r="2105" spans="1:21" x14ac:dyDescent="0.3">
      <c r="A2105" s="10" t="s">
        <v>28595</v>
      </c>
      <c r="B2105" s="61">
        <v>45128</v>
      </c>
      <c r="C2105" s="10" t="s">
        <v>11187</v>
      </c>
      <c r="D2105" s="10" t="s">
        <v>9311</v>
      </c>
      <c r="E2105" s="10" t="s">
        <v>592</v>
      </c>
      <c r="F2105" s="10" t="s">
        <v>591</v>
      </c>
      <c r="G2105" s="10" t="s">
        <v>569</v>
      </c>
      <c r="H2105" s="10" t="s">
        <v>544</v>
      </c>
      <c r="I2105" s="10" t="s">
        <v>10</v>
      </c>
      <c r="J2105" s="10" t="s">
        <v>28594</v>
      </c>
      <c r="K2105" s="10" t="s">
        <v>28593</v>
      </c>
      <c r="L2105" s="10">
        <v>5</v>
      </c>
      <c r="M2105" s="10">
        <v>876.28</v>
      </c>
      <c r="N2105" s="10">
        <v>4381.3999999999996</v>
      </c>
      <c r="O2105" s="59">
        <v>0.05</v>
      </c>
      <c r="P2105" s="10">
        <v>219.07</v>
      </c>
      <c r="Q2105" s="10">
        <v>4162.33</v>
      </c>
      <c r="R2105" s="10" t="s">
        <v>586</v>
      </c>
      <c r="S2105" s="10" t="s">
        <v>607</v>
      </c>
      <c r="T2105" s="59">
        <v>0.15</v>
      </c>
      <c r="U2105" s="10">
        <v>624.35</v>
      </c>
    </row>
    <row r="2106" spans="1:21" x14ac:dyDescent="0.3">
      <c r="A2106" s="10" t="s">
        <v>28592</v>
      </c>
      <c r="B2106" s="61">
        <v>45080</v>
      </c>
      <c r="C2106" s="10" t="s">
        <v>18077</v>
      </c>
      <c r="D2106" s="10" t="s">
        <v>10650</v>
      </c>
      <c r="E2106" s="10" t="s">
        <v>592</v>
      </c>
      <c r="F2106" s="10" t="s">
        <v>652</v>
      </c>
      <c r="G2106" s="10" t="s">
        <v>569</v>
      </c>
      <c r="H2106" s="10" t="s">
        <v>544</v>
      </c>
      <c r="I2106" s="10" t="s">
        <v>10</v>
      </c>
      <c r="J2106" s="10" t="s">
        <v>26900</v>
      </c>
      <c r="K2106" s="10" t="s">
        <v>15393</v>
      </c>
      <c r="L2106" s="10">
        <v>3</v>
      </c>
      <c r="M2106" s="10">
        <v>143.30000000000001</v>
      </c>
      <c r="N2106" s="10">
        <v>429.9</v>
      </c>
      <c r="O2106" s="59">
        <v>0.2</v>
      </c>
      <c r="P2106" s="10">
        <v>85.98</v>
      </c>
      <c r="Q2106" s="10">
        <v>343.92</v>
      </c>
      <c r="R2106" s="10" t="s">
        <v>575</v>
      </c>
      <c r="S2106" s="10" t="s">
        <v>564</v>
      </c>
      <c r="T2106" s="59">
        <v>0.15</v>
      </c>
      <c r="U2106" s="10">
        <v>51.59</v>
      </c>
    </row>
    <row r="2107" spans="1:21" x14ac:dyDescent="0.3">
      <c r="A2107" s="10" t="s">
        <v>28591</v>
      </c>
      <c r="B2107" s="61">
        <v>45230</v>
      </c>
      <c r="C2107" s="10" t="s">
        <v>4411</v>
      </c>
      <c r="D2107" s="10" t="s">
        <v>28590</v>
      </c>
      <c r="E2107" s="10" t="s">
        <v>629</v>
      </c>
      <c r="F2107" s="10" t="s">
        <v>759</v>
      </c>
      <c r="G2107" s="10" t="s">
        <v>601</v>
      </c>
      <c r="H2107" s="10" t="s">
        <v>590</v>
      </c>
      <c r="I2107" s="10" t="s">
        <v>635</v>
      </c>
      <c r="J2107" s="10" t="s">
        <v>28589</v>
      </c>
      <c r="K2107" s="10" t="s">
        <v>26755</v>
      </c>
      <c r="L2107" s="10">
        <v>9</v>
      </c>
      <c r="M2107" s="10">
        <v>871.88</v>
      </c>
      <c r="N2107" s="10">
        <v>7846.92</v>
      </c>
      <c r="O2107" s="59">
        <v>0.1</v>
      </c>
      <c r="P2107" s="10">
        <v>784.69</v>
      </c>
      <c r="Q2107" s="10">
        <v>7062.23</v>
      </c>
      <c r="R2107" s="10" t="s">
        <v>565</v>
      </c>
      <c r="S2107" s="10" t="s">
        <v>585</v>
      </c>
      <c r="T2107" s="59">
        <v>0.3</v>
      </c>
      <c r="U2107" s="10">
        <v>2118.67</v>
      </c>
    </row>
    <row r="2108" spans="1:21" x14ac:dyDescent="0.3">
      <c r="A2108" s="10" t="s">
        <v>28588</v>
      </c>
      <c r="B2108" s="61">
        <v>45005</v>
      </c>
      <c r="C2108" s="10" t="s">
        <v>28140</v>
      </c>
      <c r="D2108" s="10" t="s">
        <v>2769</v>
      </c>
      <c r="E2108" s="10" t="s">
        <v>592</v>
      </c>
      <c r="F2108" s="10" t="s">
        <v>591</v>
      </c>
      <c r="G2108" s="10" t="s">
        <v>601</v>
      </c>
      <c r="H2108" s="10" t="s">
        <v>544</v>
      </c>
      <c r="I2108" s="10" t="s">
        <v>610</v>
      </c>
      <c r="J2108" s="10" t="s">
        <v>11151</v>
      </c>
      <c r="K2108" s="10" t="s">
        <v>22261</v>
      </c>
      <c r="L2108" s="10">
        <v>2</v>
      </c>
      <c r="M2108" s="10">
        <v>530.09</v>
      </c>
      <c r="N2108" s="10">
        <v>1060.18</v>
      </c>
      <c r="O2108" s="59">
        <v>0.05</v>
      </c>
      <c r="P2108" s="10">
        <v>53.01</v>
      </c>
      <c r="Q2108" s="10">
        <v>1007.17</v>
      </c>
      <c r="R2108" s="10" t="s">
        <v>586</v>
      </c>
      <c r="S2108" s="10" t="s">
        <v>585</v>
      </c>
      <c r="T2108" s="59">
        <v>0.3</v>
      </c>
      <c r="U2108" s="10">
        <v>302.14999999999998</v>
      </c>
    </row>
    <row r="2109" spans="1:21" x14ac:dyDescent="0.3">
      <c r="A2109" s="10" t="s">
        <v>28587</v>
      </c>
      <c r="B2109" s="61">
        <v>45135</v>
      </c>
      <c r="C2109" s="10" t="s">
        <v>5383</v>
      </c>
      <c r="D2109" s="10" t="s">
        <v>17451</v>
      </c>
      <c r="E2109" s="10" t="s">
        <v>603</v>
      </c>
      <c r="F2109" s="10" t="s">
        <v>602</v>
      </c>
      <c r="G2109" s="10" t="s">
        <v>569</v>
      </c>
      <c r="H2109" s="10" t="s">
        <v>579</v>
      </c>
      <c r="I2109" s="10" t="s">
        <v>722</v>
      </c>
      <c r="J2109" s="10" t="s">
        <v>18652</v>
      </c>
      <c r="K2109" s="10" t="s">
        <v>16111</v>
      </c>
      <c r="L2109" s="10">
        <v>9</v>
      </c>
      <c r="M2109" s="10">
        <v>507.22</v>
      </c>
      <c r="N2109" s="10">
        <v>4564.9799999999996</v>
      </c>
      <c r="O2109" s="59">
        <v>0.1</v>
      </c>
      <c r="P2109" s="10">
        <v>456.5</v>
      </c>
      <c r="Q2109" s="10">
        <v>4108.4799999999996</v>
      </c>
      <c r="R2109" s="10" t="s">
        <v>586</v>
      </c>
      <c r="S2109" s="10" t="s">
        <v>585</v>
      </c>
      <c r="T2109" s="59">
        <v>0.15</v>
      </c>
      <c r="U2109" s="10">
        <v>616.27</v>
      </c>
    </row>
    <row r="2110" spans="1:21" x14ac:dyDescent="0.3">
      <c r="A2110" s="10" t="s">
        <v>28586</v>
      </c>
      <c r="B2110" s="61">
        <v>45287</v>
      </c>
      <c r="C2110" s="10" t="s">
        <v>21049</v>
      </c>
      <c r="D2110" s="10" t="s">
        <v>13266</v>
      </c>
      <c r="E2110" s="10" t="s">
        <v>581</v>
      </c>
      <c r="F2110" s="10" t="s">
        <v>7</v>
      </c>
      <c r="G2110" s="10" t="s">
        <v>569</v>
      </c>
      <c r="H2110" s="10" t="s">
        <v>544</v>
      </c>
      <c r="I2110" s="10" t="s">
        <v>610</v>
      </c>
      <c r="J2110" s="10" t="s">
        <v>22721</v>
      </c>
      <c r="K2110" s="10" t="s">
        <v>10391</v>
      </c>
      <c r="L2110" s="10">
        <v>9</v>
      </c>
      <c r="M2110" s="10">
        <v>198.24</v>
      </c>
      <c r="N2110" s="10">
        <v>1784.16</v>
      </c>
      <c r="O2110" s="59">
        <v>0.1</v>
      </c>
      <c r="P2110" s="10">
        <v>178.42</v>
      </c>
      <c r="Q2110" s="10">
        <v>1605.74</v>
      </c>
      <c r="R2110" s="10" t="s">
        <v>586</v>
      </c>
      <c r="S2110" s="10" t="s">
        <v>564</v>
      </c>
      <c r="T2110" s="59">
        <v>0.25</v>
      </c>
      <c r="U2110" s="10">
        <v>401.44</v>
      </c>
    </row>
    <row r="2111" spans="1:21" x14ac:dyDescent="0.3">
      <c r="A2111" s="10" t="s">
        <v>28585</v>
      </c>
      <c r="B2111" s="61">
        <v>45178</v>
      </c>
      <c r="C2111" s="10" t="s">
        <v>15070</v>
      </c>
      <c r="D2111" s="10" t="s">
        <v>28584</v>
      </c>
      <c r="E2111" s="10" t="s">
        <v>581</v>
      </c>
      <c r="F2111" s="10" t="s">
        <v>7</v>
      </c>
      <c r="G2111" s="10" t="s">
        <v>569</v>
      </c>
      <c r="H2111" s="10" t="s">
        <v>590</v>
      </c>
      <c r="I2111" s="10" t="s">
        <v>748</v>
      </c>
      <c r="J2111" s="10" t="s">
        <v>19328</v>
      </c>
      <c r="K2111" s="10" t="s">
        <v>28583</v>
      </c>
      <c r="L2111" s="10">
        <v>7</v>
      </c>
      <c r="M2111" s="10">
        <v>799.64</v>
      </c>
      <c r="N2111" s="10">
        <v>5597.48</v>
      </c>
      <c r="O2111" s="59">
        <v>0.1</v>
      </c>
      <c r="P2111" s="10">
        <v>559.75</v>
      </c>
      <c r="Q2111" s="10">
        <v>5037.7299999999996</v>
      </c>
      <c r="R2111" s="10" t="s">
        <v>614</v>
      </c>
      <c r="S2111" s="10" t="s">
        <v>596</v>
      </c>
      <c r="T2111" s="59">
        <v>0.25</v>
      </c>
      <c r="U2111" s="10">
        <v>1259.43</v>
      </c>
    </row>
    <row r="2112" spans="1:21" x14ac:dyDescent="0.3">
      <c r="A2112" s="10" t="s">
        <v>28582</v>
      </c>
      <c r="B2112" s="61">
        <v>45051</v>
      </c>
      <c r="C2112" s="10" t="s">
        <v>5287</v>
      </c>
      <c r="D2112" s="10" t="s">
        <v>20675</v>
      </c>
      <c r="E2112" s="10" t="s">
        <v>581</v>
      </c>
      <c r="F2112" s="10" t="s">
        <v>7</v>
      </c>
      <c r="G2112" s="10" t="s">
        <v>601</v>
      </c>
      <c r="H2112" s="10" t="s">
        <v>600</v>
      </c>
      <c r="I2112" s="10" t="s">
        <v>599</v>
      </c>
      <c r="J2112" s="10" t="s">
        <v>28581</v>
      </c>
      <c r="K2112" s="10" t="s">
        <v>8780</v>
      </c>
      <c r="L2112" s="10">
        <v>5</v>
      </c>
      <c r="M2112" s="10">
        <v>568.28</v>
      </c>
      <c r="N2112" s="10">
        <v>2841.4</v>
      </c>
      <c r="O2112" s="59">
        <v>0</v>
      </c>
      <c r="P2112" s="10">
        <v>0</v>
      </c>
      <c r="Q2112" s="10">
        <v>2841.4</v>
      </c>
      <c r="R2112" s="10" t="s">
        <v>575</v>
      </c>
      <c r="S2112" s="10" t="s">
        <v>585</v>
      </c>
      <c r="T2112" s="59">
        <v>0.25</v>
      </c>
      <c r="U2112" s="10">
        <v>710.35</v>
      </c>
    </row>
    <row r="2113" spans="1:21" x14ac:dyDescent="0.3">
      <c r="A2113" s="10" t="s">
        <v>28580</v>
      </c>
      <c r="B2113" s="61">
        <v>45162</v>
      </c>
      <c r="C2113" s="10" t="s">
        <v>22958</v>
      </c>
      <c r="D2113" s="10" t="s">
        <v>13918</v>
      </c>
      <c r="E2113" s="10" t="s">
        <v>571</v>
      </c>
      <c r="F2113" s="10" t="s">
        <v>570</v>
      </c>
      <c r="G2113" s="10" t="s">
        <v>601</v>
      </c>
      <c r="H2113" s="10" t="s">
        <v>590</v>
      </c>
      <c r="I2113" s="10" t="s">
        <v>589</v>
      </c>
      <c r="J2113" s="10" t="s">
        <v>28579</v>
      </c>
      <c r="K2113" s="10" t="s">
        <v>28578</v>
      </c>
      <c r="L2113" s="10">
        <v>9</v>
      </c>
      <c r="M2113" s="10">
        <v>647.69000000000005</v>
      </c>
      <c r="N2113" s="10">
        <v>5829.21</v>
      </c>
      <c r="O2113" s="59">
        <v>0.05</v>
      </c>
      <c r="P2113" s="10">
        <v>291.45999999999998</v>
      </c>
      <c r="Q2113" s="10">
        <v>5537.75</v>
      </c>
      <c r="R2113" s="10" t="s">
        <v>614</v>
      </c>
      <c r="S2113" s="10" t="s">
        <v>607</v>
      </c>
      <c r="T2113" s="59">
        <v>0.15</v>
      </c>
      <c r="U2113" s="10">
        <v>830.66</v>
      </c>
    </row>
    <row r="2114" spans="1:21" x14ac:dyDescent="0.3">
      <c r="A2114" s="10" t="s">
        <v>28577</v>
      </c>
      <c r="B2114" s="61">
        <v>44988</v>
      </c>
      <c r="C2114" s="10" t="s">
        <v>9775</v>
      </c>
      <c r="D2114" s="10" t="s">
        <v>28576</v>
      </c>
      <c r="E2114" s="10" t="s">
        <v>581</v>
      </c>
      <c r="F2114" s="10" t="s">
        <v>7</v>
      </c>
      <c r="G2114" s="10" t="s">
        <v>601</v>
      </c>
      <c r="H2114" s="10" t="s">
        <v>600</v>
      </c>
      <c r="I2114" s="10" t="s">
        <v>664</v>
      </c>
      <c r="J2114" s="10" t="s">
        <v>12980</v>
      </c>
      <c r="K2114" s="10" t="s">
        <v>20895</v>
      </c>
      <c r="L2114" s="10">
        <v>8</v>
      </c>
      <c r="M2114" s="10">
        <v>601.07000000000005</v>
      </c>
      <c r="N2114" s="10">
        <v>4808.5600000000004</v>
      </c>
      <c r="O2114" s="59">
        <v>0</v>
      </c>
      <c r="P2114" s="10">
        <v>0</v>
      </c>
      <c r="Q2114" s="10">
        <v>4808.5600000000004</v>
      </c>
      <c r="R2114" s="10" t="s">
        <v>586</v>
      </c>
      <c r="S2114" s="10" t="s">
        <v>585</v>
      </c>
      <c r="T2114" s="59">
        <v>0.25</v>
      </c>
      <c r="U2114" s="10">
        <v>1202.1400000000001</v>
      </c>
    </row>
    <row r="2115" spans="1:21" x14ac:dyDescent="0.3">
      <c r="A2115" s="10" t="s">
        <v>28575</v>
      </c>
      <c r="B2115" s="61">
        <v>45239</v>
      </c>
      <c r="C2115" s="10" t="s">
        <v>6606</v>
      </c>
      <c r="D2115" s="10" t="s">
        <v>28574</v>
      </c>
      <c r="E2115" s="10" t="s">
        <v>571</v>
      </c>
      <c r="F2115" s="10" t="s">
        <v>570</v>
      </c>
      <c r="G2115" s="10" t="s">
        <v>569</v>
      </c>
      <c r="H2115" s="10" t="s">
        <v>590</v>
      </c>
      <c r="I2115" s="10" t="s">
        <v>748</v>
      </c>
      <c r="J2115" s="10" t="s">
        <v>28573</v>
      </c>
      <c r="K2115" s="10" t="s">
        <v>18386</v>
      </c>
      <c r="L2115" s="10">
        <v>2</v>
      </c>
      <c r="M2115" s="10">
        <v>415.52</v>
      </c>
      <c r="N2115" s="10">
        <v>831.04</v>
      </c>
      <c r="O2115" s="59">
        <v>0.05</v>
      </c>
      <c r="P2115" s="10">
        <v>41.55</v>
      </c>
      <c r="Q2115" s="10">
        <v>789.49</v>
      </c>
      <c r="R2115" s="10" t="s">
        <v>614</v>
      </c>
      <c r="S2115" s="10" t="s">
        <v>564</v>
      </c>
      <c r="T2115" s="59">
        <v>0.25</v>
      </c>
      <c r="U2115" s="10">
        <v>197.37</v>
      </c>
    </row>
    <row r="2116" spans="1:21" x14ac:dyDescent="0.3">
      <c r="A2116" s="10" t="s">
        <v>28572</v>
      </c>
      <c r="B2116" s="61">
        <v>45289</v>
      </c>
      <c r="C2116" s="10" t="s">
        <v>17867</v>
      </c>
      <c r="D2116" s="10" t="s">
        <v>28571</v>
      </c>
      <c r="E2116" s="10" t="s">
        <v>592</v>
      </c>
      <c r="F2116" s="10" t="s">
        <v>591</v>
      </c>
      <c r="G2116" s="10" t="s">
        <v>569</v>
      </c>
      <c r="H2116" s="10" t="s">
        <v>579</v>
      </c>
      <c r="I2116" s="10" t="s">
        <v>722</v>
      </c>
      <c r="J2116" s="10" t="s">
        <v>28570</v>
      </c>
      <c r="K2116" s="10" t="s">
        <v>28569</v>
      </c>
      <c r="L2116" s="10">
        <v>1</v>
      </c>
      <c r="M2116" s="10">
        <v>166.14</v>
      </c>
      <c r="N2116" s="10">
        <v>166.14</v>
      </c>
      <c r="O2116" s="59">
        <v>0</v>
      </c>
      <c r="P2116" s="10">
        <v>0</v>
      </c>
      <c r="Q2116" s="10">
        <v>166.14</v>
      </c>
      <c r="R2116" s="10" t="s">
        <v>575</v>
      </c>
      <c r="S2116" s="10" t="s">
        <v>564</v>
      </c>
      <c r="T2116" s="59">
        <v>0.3</v>
      </c>
      <c r="U2116" s="10">
        <v>49.84</v>
      </c>
    </row>
    <row r="2117" spans="1:21" x14ac:dyDescent="0.3">
      <c r="A2117" s="10" t="s">
        <v>28568</v>
      </c>
      <c r="B2117" s="61">
        <v>45356</v>
      </c>
      <c r="C2117" s="10" t="s">
        <v>1586</v>
      </c>
      <c r="D2117" s="10" t="s">
        <v>28567</v>
      </c>
      <c r="E2117" s="10" t="s">
        <v>592</v>
      </c>
      <c r="F2117" s="10" t="s">
        <v>652</v>
      </c>
      <c r="G2117" s="10" t="s">
        <v>569</v>
      </c>
      <c r="H2117" s="10" t="s">
        <v>600</v>
      </c>
      <c r="I2117" s="10" t="s">
        <v>664</v>
      </c>
      <c r="J2117" s="10" t="s">
        <v>28566</v>
      </c>
      <c r="K2117" s="10" t="s">
        <v>11198</v>
      </c>
      <c r="L2117" s="10">
        <v>3</v>
      </c>
      <c r="M2117" s="10">
        <v>234.27</v>
      </c>
      <c r="N2117" s="10">
        <v>702.81</v>
      </c>
      <c r="O2117" s="59">
        <v>0.05</v>
      </c>
      <c r="P2117" s="10">
        <v>35.14</v>
      </c>
      <c r="Q2117" s="10">
        <v>667.67</v>
      </c>
      <c r="R2117" s="10" t="s">
        <v>575</v>
      </c>
      <c r="S2117" s="10" t="s">
        <v>596</v>
      </c>
      <c r="T2117" s="59">
        <v>0.25</v>
      </c>
      <c r="U2117" s="10">
        <v>166.92</v>
      </c>
    </row>
    <row r="2118" spans="1:21" x14ac:dyDescent="0.3">
      <c r="A2118" s="10" t="s">
        <v>28565</v>
      </c>
      <c r="B2118" s="61">
        <v>45293</v>
      </c>
      <c r="C2118" s="10" t="s">
        <v>1784</v>
      </c>
      <c r="D2118" s="10" t="s">
        <v>28564</v>
      </c>
      <c r="E2118" s="10" t="s">
        <v>603</v>
      </c>
      <c r="F2118" s="10" t="s">
        <v>602</v>
      </c>
      <c r="G2118" s="10" t="s">
        <v>601</v>
      </c>
      <c r="H2118" s="10" t="s">
        <v>600</v>
      </c>
      <c r="I2118" s="10" t="s">
        <v>627</v>
      </c>
      <c r="J2118" s="10" t="s">
        <v>28563</v>
      </c>
      <c r="K2118" s="10" t="s">
        <v>19434</v>
      </c>
      <c r="L2118" s="10">
        <v>4</v>
      </c>
      <c r="M2118" s="10">
        <v>853.42</v>
      </c>
      <c r="N2118" s="10">
        <v>3413.68</v>
      </c>
      <c r="O2118" s="59">
        <v>0.1</v>
      </c>
      <c r="P2118" s="10">
        <v>341.37</v>
      </c>
      <c r="Q2118" s="10">
        <v>3072.31</v>
      </c>
      <c r="R2118" s="10" t="s">
        <v>614</v>
      </c>
      <c r="S2118" s="10" t="s">
        <v>585</v>
      </c>
      <c r="T2118" s="59">
        <v>0.25</v>
      </c>
      <c r="U2118" s="10">
        <v>768.08</v>
      </c>
    </row>
    <row r="2119" spans="1:21" x14ac:dyDescent="0.3">
      <c r="A2119" s="10" t="s">
        <v>28562</v>
      </c>
      <c r="B2119" s="61">
        <v>45112</v>
      </c>
      <c r="C2119" s="10" t="s">
        <v>6448</v>
      </c>
      <c r="D2119" s="10" t="s">
        <v>28561</v>
      </c>
      <c r="E2119" s="10" t="s">
        <v>603</v>
      </c>
      <c r="F2119" s="10" t="s">
        <v>636</v>
      </c>
      <c r="G2119" s="10" t="s">
        <v>569</v>
      </c>
      <c r="H2119" s="10" t="s">
        <v>590</v>
      </c>
      <c r="I2119" s="10" t="s">
        <v>635</v>
      </c>
      <c r="J2119" s="10" t="s">
        <v>28560</v>
      </c>
      <c r="K2119" s="10" t="s">
        <v>28559</v>
      </c>
      <c r="L2119" s="10">
        <v>5</v>
      </c>
      <c r="M2119" s="10">
        <v>646.32000000000005</v>
      </c>
      <c r="N2119" s="10">
        <v>3231.6</v>
      </c>
      <c r="O2119" s="59">
        <v>0.05</v>
      </c>
      <c r="P2119" s="10">
        <v>161.58000000000001</v>
      </c>
      <c r="Q2119" s="10">
        <v>3070.02</v>
      </c>
      <c r="R2119" s="10" t="s">
        <v>586</v>
      </c>
      <c r="S2119" s="10" t="s">
        <v>585</v>
      </c>
      <c r="T2119" s="59">
        <v>0.25</v>
      </c>
      <c r="U2119" s="10">
        <v>767.5</v>
      </c>
    </row>
    <row r="2120" spans="1:21" x14ac:dyDescent="0.3">
      <c r="A2120" s="10" t="s">
        <v>28558</v>
      </c>
      <c r="B2120" s="61">
        <v>44959</v>
      </c>
      <c r="C2120" s="10" t="s">
        <v>9096</v>
      </c>
      <c r="D2120" s="10" t="s">
        <v>8646</v>
      </c>
      <c r="E2120" s="10" t="s">
        <v>571</v>
      </c>
      <c r="F2120" s="10" t="s">
        <v>11</v>
      </c>
      <c r="G2120" s="10" t="s">
        <v>601</v>
      </c>
      <c r="H2120" s="10" t="s">
        <v>544</v>
      </c>
      <c r="I2120" s="10" t="s">
        <v>610</v>
      </c>
      <c r="J2120" s="10" t="s">
        <v>13618</v>
      </c>
      <c r="K2120" s="10" t="s">
        <v>7571</v>
      </c>
      <c r="L2120" s="10">
        <v>7</v>
      </c>
      <c r="M2120" s="10">
        <v>309.89999999999998</v>
      </c>
      <c r="N2120" s="10">
        <v>2169.3000000000002</v>
      </c>
      <c r="O2120" s="59">
        <v>0.1</v>
      </c>
      <c r="P2120" s="10">
        <v>216.93</v>
      </c>
      <c r="Q2120" s="10">
        <v>1952.37</v>
      </c>
      <c r="R2120" s="10" t="s">
        <v>614</v>
      </c>
      <c r="S2120" s="10" t="s">
        <v>596</v>
      </c>
      <c r="T2120" s="59">
        <v>0.15</v>
      </c>
      <c r="U2120" s="10">
        <v>292.86</v>
      </c>
    </row>
    <row r="2121" spans="1:21" x14ac:dyDescent="0.3">
      <c r="A2121" s="10" t="s">
        <v>28557</v>
      </c>
      <c r="B2121" s="61">
        <v>44944</v>
      </c>
      <c r="C2121" s="10" t="s">
        <v>19718</v>
      </c>
      <c r="D2121" s="10" t="s">
        <v>3659</v>
      </c>
      <c r="E2121" s="10" t="s">
        <v>571</v>
      </c>
      <c r="F2121" s="10" t="s">
        <v>11</v>
      </c>
      <c r="G2121" s="10" t="s">
        <v>601</v>
      </c>
      <c r="H2121" s="10" t="s">
        <v>579</v>
      </c>
      <c r="I2121" s="10" t="s">
        <v>578</v>
      </c>
      <c r="J2121" s="10" t="s">
        <v>28556</v>
      </c>
      <c r="K2121" s="10" t="s">
        <v>16072</v>
      </c>
      <c r="L2121" s="10">
        <v>1</v>
      </c>
      <c r="M2121" s="10">
        <v>618.46</v>
      </c>
      <c r="N2121" s="10">
        <v>618.46</v>
      </c>
      <c r="O2121" s="59">
        <v>0.2</v>
      </c>
      <c r="P2121" s="10">
        <v>123.69</v>
      </c>
      <c r="Q2121" s="10">
        <v>494.77</v>
      </c>
      <c r="R2121" s="10" t="s">
        <v>586</v>
      </c>
      <c r="S2121" s="10" t="s">
        <v>596</v>
      </c>
      <c r="T2121" s="59">
        <v>0.3</v>
      </c>
      <c r="U2121" s="10">
        <v>148.43</v>
      </c>
    </row>
    <row r="2122" spans="1:21" x14ac:dyDescent="0.3">
      <c r="A2122" s="10" t="s">
        <v>28555</v>
      </c>
      <c r="B2122" s="61">
        <v>45297</v>
      </c>
      <c r="C2122" s="10" t="s">
        <v>10336</v>
      </c>
      <c r="D2122" s="10" t="s">
        <v>5154</v>
      </c>
      <c r="E2122" s="10" t="s">
        <v>603</v>
      </c>
      <c r="F2122" s="10" t="s">
        <v>602</v>
      </c>
      <c r="G2122" s="10" t="s">
        <v>601</v>
      </c>
      <c r="H2122" s="10" t="s">
        <v>579</v>
      </c>
      <c r="I2122" s="10" t="s">
        <v>578</v>
      </c>
      <c r="J2122" s="10" t="s">
        <v>25211</v>
      </c>
      <c r="K2122" s="10" t="s">
        <v>28554</v>
      </c>
      <c r="L2122" s="10">
        <v>9</v>
      </c>
      <c r="M2122" s="10">
        <v>111.87</v>
      </c>
      <c r="N2122" s="10">
        <v>1006.83</v>
      </c>
      <c r="O2122" s="59">
        <v>0.2</v>
      </c>
      <c r="P2122" s="10">
        <v>201.37</v>
      </c>
      <c r="Q2122" s="10">
        <v>805.46</v>
      </c>
      <c r="R2122" s="10" t="s">
        <v>575</v>
      </c>
      <c r="S2122" s="10" t="s">
        <v>596</v>
      </c>
      <c r="T2122" s="59">
        <v>0.3</v>
      </c>
      <c r="U2122" s="10">
        <v>241.64</v>
      </c>
    </row>
    <row r="2123" spans="1:21" x14ac:dyDescent="0.3">
      <c r="A2123" s="10" t="s">
        <v>28553</v>
      </c>
      <c r="B2123" s="61">
        <v>45324</v>
      </c>
      <c r="C2123" s="10" t="s">
        <v>28552</v>
      </c>
      <c r="D2123" s="10" t="s">
        <v>23384</v>
      </c>
      <c r="E2123" s="10" t="s">
        <v>629</v>
      </c>
      <c r="F2123" s="10" t="s">
        <v>759</v>
      </c>
      <c r="G2123" s="10" t="s">
        <v>569</v>
      </c>
      <c r="H2123" s="10" t="s">
        <v>600</v>
      </c>
      <c r="I2123" s="10" t="s">
        <v>664</v>
      </c>
      <c r="J2123" s="10" t="s">
        <v>16522</v>
      </c>
      <c r="K2123" s="10" t="s">
        <v>27478</v>
      </c>
      <c r="L2123" s="10">
        <v>4</v>
      </c>
      <c r="M2123" s="10">
        <v>233.19</v>
      </c>
      <c r="N2123" s="10">
        <v>932.76</v>
      </c>
      <c r="O2123" s="59">
        <v>0.05</v>
      </c>
      <c r="P2123" s="10">
        <v>46.64</v>
      </c>
      <c r="Q2123" s="10">
        <v>886.12</v>
      </c>
      <c r="R2123" s="10" t="s">
        <v>565</v>
      </c>
      <c r="S2123" s="10" t="s">
        <v>585</v>
      </c>
      <c r="T2123" s="59">
        <v>0.25</v>
      </c>
      <c r="U2123" s="10">
        <v>221.53</v>
      </c>
    </row>
    <row r="2124" spans="1:21" x14ac:dyDescent="0.3">
      <c r="A2124" s="10" t="s">
        <v>28551</v>
      </c>
      <c r="B2124" s="61">
        <v>45131</v>
      </c>
      <c r="C2124" s="10" t="s">
        <v>2005</v>
      </c>
      <c r="D2124" s="10" t="s">
        <v>25439</v>
      </c>
      <c r="E2124" s="10" t="s">
        <v>603</v>
      </c>
      <c r="F2124" s="10" t="s">
        <v>658</v>
      </c>
      <c r="G2124" s="10" t="s">
        <v>569</v>
      </c>
      <c r="H2124" s="10" t="s">
        <v>600</v>
      </c>
      <c r="I2124" s="10" t="s">
        <v>664</v>
      </c>
      <c r="J2124" s="10" t="s">
        <v>28550</v>
      </c>
      <c r="K2124" s="10" t="s">
        <v>18547</v>
      </c>
      <c r="L2124" s="10">
        <v>2</v>
      </c>
      <c r="M2124" s="10">
        <v>821.91</v>
      </c>
      <c r="N2124" s="10">
        <v>1643.82</v>
      </c>
      <c r="O2124" s="59">
        <v>0.1</v>
      </c>
      <c r="P2124" s="10">
        <v>164.38</v>
      </c>
      <c r="Q2124" s="10">
        <v>1479.44</v>
      </c>
      <c r="R2124" s="10" t="s">
        <v>575</v>
      </c>
      <c r="S2124" s="10" t="s">
        <v>596</v>
      </c>
      <c r="T2124" s="59">
        <v>0.25</v>
      </c>
      <c r="U2124" s="10">
        <v>369.86</v>
      </c>
    </row>
    <row r="2125" spans="1:21" x14ac:dyDescent="0.3">
      <c r="A2125" s="10" t="s">
        <v>28549</v>
      </c>
      <c r="B2125" s="61">
        <v>45149</v>
      </c>
      <c r="C2125" s="10" t="s">
        <v>16984</v>
      </c>
      <c r="D2125" s="10" t="s">
        <v>28548</v>
      </c>
      <c r="E2125" s="10" t="s">
        <v>629</v>
      </c>
      <c r="F2125" s="10" t="s">
        <v>759</v>
      </c>
      <c r="G2125" s="10" t="s">
        <v>569</v>
      </c>
      <c r="H2125" s="10" t="s">
        <v>544</v>
      </c>
      <c r="I2125" s="10" t="s">
        <v>10</v>
      </c>
      <c r="J2125" s="10" t="s">
        <v>5921</v>
      </c>
      <c r="K2125" s="10" t="s">
        <v>28547</v>
      </c>
      <c r="L2125" s="10">
        <v>5</v>
      </c>
      <c r="M2125" s="10">
        <v>391.87</v>
      </c>
      <c r="N2125" s="10">
        <v>1959.35</v>
      </c>
      <c r="O2125" s="59">
        <v>0</v>
      </c>
      <c r="P2125" s="10">
        <v>0</v>
      </c>
      <c r="Q2125" s="10">
        <v>1959.35</v>
      </c>
      <c r="R2125" s="10" t="s">
        <v>565</v>
      </c>
      <c r="S2125" s="10" t="s">
        <v>564</v>
      </c>
      <c r="T2125" s="59">
        <v>0.25</v>
      </c>
      <c r="U2125" s="10">
        <v>489.84</v>
      </c>
    </row>
    <row r="2126" spans="1:21" x14ac:dyDescent="0.3">
      <c r="A2126" s="10" t="s">
        <v>28546</v>
      </c>
      <c r="B2126" s="61">
        <v>45049</v>
      </c>
      <c r="C2126" s="10" t="s">
        <v>2383</v>
      </c>
      <c r="D2126" s="10" t="s">
        <v>28545</v>
      </c>
      <c r="E2126" s="10" t="s">
        <v>629</v>
      </c>
      <c r="F2126" s="10" t="s">
        <v>790</v>
      </c>
      <c r="G2126" s="10" t="s">
        <v>601</v>
      </c>
      <c r="H2126" s="10" t="s">
        <v>600</v>
      </c>
      <c r="I2126" s="10" t="s">
        <v>664</v>
      </c>
      <c r="J2126" s="10" t="s">
        <v>28544</v>
      </c>
      <c r="K2126" s="10" t="s">
        <v>18188</v>
      </c>
      <c r="L2126" s="10">
        <v>2</v>
      </c>
      <c r="M2126" s="10">
        <v>314.85000000000002</v>
      </c>
      <c r="N2126" s="10">
        <v>629.70000000000005</v>
      </c>
      <c r="O2126" s="59">
        <v>0.05</v>
      </c>
      <c r="P2126" s="10">
        <v>31.49</v>
      </c>
      <c r="Q2126" s="10">
        <v>598.21</v>
      </c>
      <c r="R2126" s="10" t="s">
        <v>614</v>
      </c>
      <c r="S2126" s="10" t="s">
        <v>596</v>
      </c>
      <c r="T2126" s="59">
        <v>0.25</v>
      </c>
      <c r="U2126" s="10">
        <v>149.55000000000001</v>
      </c>
    </row>
    <row r="2127" spans="1:21" x14ac:dyDescent="0.3">
      <c r="A2127" s="10" t="s">
        <v>28543</v>
      </c>
      <c r="B2127" s="61">
        <v>45326</v>
      </c>
      <c r="C2127" s="10" t="s">
        <v>13235</v>
      </c>
      <c r="D2127" s="10" t="s">
        <v>14091</v>
      </c>
      <c r="E2127" s="10" t="s">
        <v>581</v>
      </c>
      <c r="F2127" s="10" t="s">
        <v>83</v>
      </c>
      <c r="G2127" s="10" t="s">
        <v>569</v>
      </c>
      <c r="H2127" s="10" t="s">
        <v>544</v>
      </c>
      <c r="I2127" s="10" t="s">
        <v>568</v>
      </c>
      <c r="J2127" s="10" t="s">
        <v>27222</v>
      </c>
      <c r="K2127" s="10" t="s">
        <v>23970</v>
      </c>
      <c r="L2127" s="10">
        <v>4</v>
      </c>
      <c r="M2127" s="10">
        <v>928.24</v>
      </c>
      <c r="N2127" s="10">
        <v>3712.96</v>
      </c>
      <c r="O2127" s="59">
        <v>0</v>
      </c>
      <c r="P2127" s="10">
        <v>0</v>
      </c>
      <c r="Q2127" s="10">
        <v>3712.96</v>
      </c>
      <c r="R2127" s="10" t="s">
        <v>575</v>
      </c>
      <c r="S2127" s="10" t="s">
        <v>596</v>
      </c>
      <c r="T2127" s="59">
        <v>0.15</v>
      </c>
      <c r="U2127" s="10">
        <v>556.94000000000005</v>
      </c>
    </row>
    <row r="2128" spans="1:21" x14ac:dyDescent="0.3">
      <c r="A2128" s="10" t="s">
        <v>28542</v>
      </c>
      <c r="B2128" s="61">
        <v>45181</v>
      </c>
      <c r="C2128" s="10" t="s">
        <v>28541</v>
      </c>
      <c r="D2128" s="10" t="s">
        <v>7997</v>
      </c>
      <c r="E2128" s="10" t="s">
        <v>592</v>
      </c>
      <c r="F2128" s="10" t="s">
        <v>652</v>
      </c>
      <c r="G2128" s="10" t="s">
        <v>569</v>
      </c>
      <c r="H2128" s="10" t="s">
        <v>600</v>
      </c>
      <c r="I2128" s="10" t="s">
        <v>627</v>
      </c>
      <c r="J2128" s="10" t="s">
        <v>28540</v>
      </c>
      <c r="K2128" s="10" t="s">
        <v>28539</v>
      </c>
      <c r="L2128" s="10">
        <v>7</v>
      </c>
      <c r="M2128" s="10">
        <v>497.1</v>
      </c>
      <c r="N2128" s="10">
        <v>3479.7</v>
      </c>
      <c r="O2128" s="59">
        <v>0.2</v>
      </c>
      <c r="P2128" s="10">
        <v>695.94</v>
      </c>
      <c r="Q2128" s="10">
        <v>2783.76</v>
      </c>
      <c r="R2128" s="10" t="s">
        <v>565</v>
      </c>
      <c r="S2128" s="10" t="s">
        <v>564</v>
      </c>
      <c r="T2128" s="59">
        <v>0.15</v>
      </c>
      <c r="U2128" s="10">
        <v>417.56</v>
      </c>
    </row>
    <row r="2129" spans="1:21" x14ac:dyDescent="0.3">
      <c r="A2129" s="10" t="s">
        <v>28538</v>
      </c>
      <c r="B2129" s="61">
        <v>44994</v>
      </c>
      <c r="C2129" s="10" t="s">
        <v>24914</v>
      </c>
      <c r="D2129" s="10" t="s">
        <v>13382</v>
      </c>
      <c r="E2129" s="10" t="s">
        <v>592</v>
      </c>
      <c r="F2129" s="10" t="s">
        <v>18</v>
      </c>
      <c r="G2129" s="10" t="s">
        <v>569</v>
      </c>
      <c r="H2129" s="10" t="s">
        <v>544</v>
      </c>
      <c r="I2129" s="10" t="s">
        <v>610</v>
      </c>
      <c r="J2129" s="10" t="s">
        <v>10874</v>
      </c>
      <c r="K2129" s="10" t="s">
        <v>28537</v>
      </c>
      <c r="L2129" s="10">
        <v>10</v>
      </c>
      <c r="M2129" s="10">
        <v>348.42</v>
      </c>
      <c r="N2129" s="10">
        <v>3484.2</v>
      </c>
      <c r="O2129" s="59">
        <v>0.05</v>
      </c>
      <c r="P2129" s="10">
        <v>174.21</v>
      </c>
      <c r="Q2129" s="10">
        <v>3309.99</v>
      </c>
      <c r="R2129" s="10" t="s">
        <v>586</v>
      </c>
      <c r="S2129" s="10" t="s">
        <v>607</v>
      </c>
      <c r="T2129" s="59">
        <v>0.3</v>
      </c>
      <c r="U2129" s="10">
        <v>993</v>
      </c>
    </row>
    <row r="2130" spans="1:21" x14ac:dyDescent="0.3">
      <c r="A2130" s="10" t="s">
        <v>28536</v>
      </c>
      <c r="B2130" s="61">
        <v>45221</v>
      </c>
      <c r="C2130" s="10" t="s">
        <v>9804</v>
      </c>
      <c r="D2130" s="10" t="s">
        <v>28535</v>
      </c>
      <c r="E2130" s="10" t="s">
        <v>571</v>
      </c>
      <c r="F2130" s="10" t="s">
        <v>570</v>
      </c>
      <c r="G2130" s="10" t="s">
        <v>601</v>
      </c>
      <c r="H2130" s="10" t="s">
        <v>579</v>
      </c>
      <c r="I2130" s="10" t="s">
        <v>711</v>
      </c>
      <c r="J2130" s="10" t="s">
        <v>28534</v>
      </c>
      <c r="K2130" s="10" t="s">
        <v>9069</v>
      </c>
      <c r="L2130" s="10">
        <v>1</v>
      </c>
      <c r="M2130" s="10">
        <v>606.64</v>
      </c>
      <c r="N2130" s="10">
        <v>606.64</v>
      </c>
      <c r="O2130" s="59">
        <v>0.2</v>
      </c>
      <c r="P2130" s="10">
        <v>121.33</v>
      </c>
      <c r="Q2130" s="10">
        <v>485.31</v>
      </c>
      <c r="R2130" s="10" t="s">
        <v>614</v>
      </c>
      <c r="S2130" s="10" t="s">
        <v>596</v>
      </c>
      <c r="T2130" s="59">
        <v>0.25</v>
      </c>
      <c r="U2130" s="10">
        <v>121.33</v>
      </c>
    </row>
    <row r="2131" spans="1:21" x14ac:dyDescent="0.3">
      <c r="A2131" s="10" t="s">
        <v>28533</v>
      </c>
      <c r="B2131" s="61">
        <v>45273</v>
      </c>
      <c r="C2131" s="10" t="s">
        <v>20123</v>
      </c>
      <c r="D2131" s="10" t="s">
        <v>14794</v>
      </c>
      <c r="E2131" s="10" t="s">
        <v>629</v>
      </c>
      <c r="F2131" s="10" t="s">
        <v>790</v>
      </c>
      <c r="G2131" s="10" t="s">
        <v>601</v>
      </c>
      <c r="H2131" s="10" t="s">
        <v>579</v>
      </c>
      <c r="I2131" s="10" t="s">
        <v>578</v>
      </c>
      <c r="J2131" s="10" t="s">
        <v>21770</v>
      </c>
      <c r="K2131" s="10" t="s">
        <v>15072</v>
      </c>
      <c r="L2131" s="10">
        <v>9</v>
      </c>
      <c r="M2131" s="10">
        <v>106.34</v>
      </c>
      <c r="N2131" s="10">
        <v>957.06</v>
      </c>
      <c r="O2131" s="59">
        <v>0.05</v>
      </c>
      <c r="P2131" s="10">
        <v>47.85</v>
      </c>
      <c r="Q2131" s="10">
        <v>909.21</v>
      </c>
      <c r="R2131" s="10" t="s">
        <v>614</v>
      </c>
      <c r="S2131" s="10" t="s">
        <v>607</v>
      </c>
      <c r="T2131" s="59">
        <v>0.3</v>
      </c>
      <c r="U2131" s="10">
        <v>272.76</v>
      </c>
    </row>
    <row r="2132" spans="1:21" x14ac:dyDescent="0.3">
      <c r="A2132" s="10" t="s">
        <v>28532</v>
      </c>
      <c r="B2132" s="61">
        <v>45326</v>
      </c>
      <c r="C2132" s="10" t="s">
        <v>16617</v>
      </c>
      <c r="D2132" s="10" t="s">
        <v>18096</v>
      </c>
      <c r="E2132" s="10" t="s">
        <v>603</v>
      </c>
      <c r="F2132" s="10" t="s">
        <v>602</v>
      </c>
      <c r="G2132" s="10" t="s">
        <v>569</v>
      </c>
      <c r="H2132" s="10" t="s">
        <v>590</v>
      </c>
      <c r="I2132" s="10" t="s">
        <v>748</v>
      </c>
      <c r="J2132" s="10" t="s">
        <v>28531</v>
      </c>
      <c r="K2132" s="10" t="s">
        <v>15397</v>
      </c>
      <c r="L2132" s="10">
        <v>3</v>
      </c>
      <c r="M2132" s="10">
        <v>847.17</v>
      </c>
      <c r="N2132" s="10">
        <v>2541.5100000000002</v>
      </c>
      <c r="O2132" s="59">
        <v>0.05</v>
      </c>
      <c r="P2132" s="10">
        <v>127.08</v>
      </c>
      <c r="Q2132" s="10">
        <v>2414.4299999999998</v>
      </c>
      <c r="R2132" s="10" t="s">
        <v>565</v>
      </c>
      <c r="S2132" s="10" t="s">
        <v>607</v>
      </c>
      <c r="T2132" s="59">
        <v>0.15</v>
      </c>
      <c r="U2132" s="10">
        <v>362.16</v>
      </c>
    </row>
    <row r="2133" spans="1:21" x14ac:dyDescent="0.3">
      <c r="A2133" s="10" t="s">
        <v>28530</v>
      </c>
      <c r="B2133" s="61">
        <v>44976</v>
      </c>
      <c r="C2133" s="10" t="s">
        <v>28529</v>
      </c>
      <c r="D2133" s="10" t="s">
        <v>28528</v>
      </c>
      <c r="E2133" s="10" t="s">
        <v>571</v>
      </c>
      <c r="F2133" s="10" t="s">
        <v>11</v>
      </c>
      <c r="G2133" s="10" t="s">
        <v>569</v>
      </c>
      <c r="H2133" s="10" t="s">
        <v>544</v>
      </c>
      <c r="I2133" s="10" t="s">
        <v>610</v>
      </c>
      <c r="J2133" s="10" t="s">
        <v>28527</v>
      </c>
      <c r="K2133" s="10" t="s">
        <v>28526</v>
      </c>
      <c r="L2133" s="10">
        <v>1</v>
      </c>
      <c r="M2133" s="10">
        <v>836.71</v>
      </c>
      <c r="N2133" s="10">
        <v>836.71</v>
      </c>
      <c r="O2133" s="59">
        <v>0.05</v>
      </c>
      <c r="P2133" s="10">
        <v>41.84</v>
      </c>
      <c r="Q2133" s="10">
        <v>794.87</v>
      </c>
      <c r="R2133" s="10" t="s">
        <v>565</v>
      </c>
      <c r="S2133" s="10" t="s">
        <v>564</v>
      </c>
      <c r="T2133" s="59">
        <v>0.25</v>
      </c>
      <c r="U2133" s="10">
        <v>198.72</v>
      </c>
    </row>
    <row r="2134" spans="1:21" x14ac:dyDescent="0.3">
      <c r="A2134" s="10" t="s">
        <v>28525</v>
      </c>
      <c r="B2134" s="61">
        <v>45285</v>
      </c>
      <c r="C2134" s="10" t="s">
        <v>12389</v>
      </c>
      <c r="D2134" s="10" t="s">
        <v>4283</v>
      </c>
      <c r="E2134" s="10" t="s">
        <v>592</v>
      </c>
      <c r="F2134" s="10" t="s">
        <v>18</v>
      </c>
      <c r="G2134" s="10" t="s">
        <v>601</v>
      </c>
      <c r="H2134" s="10" t="s">
        <v>590</v>
      </c>
      <c r="I2134" s="10" t="s">
        <v>635</v>
      </c>
      <c r="J2134" s="10" t="s">
        <v>28524</v>
      </c>
      <c r="K2134" s="10" t="s">
        <v>19935</v>
      </c>
      <c r="L2134" s="10">
        <v>5</v>
      </c>
      <c r="M2134" s="10">
        <v>142.26</v>
      </c>
      <c r="N2134" s="10">
        <v>711.3</v>
      </c>
      <c r="O2134" s="59">
        <v>0.05</v>
      </c>
      <c r="P2134" s="10">
        <v>35.56</v>
      </c>
      <c r="Q2134" s="10">
        <v>675.74</v>
      </c>
      <c r="R2134" s="10" t="s">
        <v>575</v>
      </c>
      <c r="S2134" s="10" t="s">
        <v>585</v>
      </c>
      <c r="T2134" s="59">
        <v>0.15</v>
      </c>
      <c r="U2134" s="10">
        <v>101.36</v>
      </c>
    </row>
    <row r="2135" spans="1:21" x14ac:dyDescent="0.3">
      <c r="A2135" s="10" t="s">
        <v>28523</v>
      </c>
      <c r="B2135" s="61">
        <v>45290</v>
      </c>
      <c r="C2135" s="10" t="s">
        <v>28522</v>
      </c>
      <c r="D2135" s="10" t="s">
        <v>22907</v>
      </c>
      <c r="E2135" s="10" t="s">
        <v>629</v>
      </c>
      <c r="F2135" s="10" t="s">
        <v>759</v>
      </c>
      <c r="G2135" s="10" t="s">
        <v>601</v>
      </c>
      <c r="H2135" s="10" t="s">
        <v>544</v>
      </c>
      <c r="I2135" s="10" t="s">
        <v>10</v>
      </c>
      <c r="J2135" s="10" t="s">
        <v>28521</v>
      </c>
      <c r="K2135" s="10" t="s">
        <v>2155</v>
      </c>
      <c r="L2135" s="10">
        <v>9</v>
      </c>
      <c r="M2135" s="10">
        <v>742.84</v>
      </c>
      <c r="N2135" s="10">
        <v>6685.56</v>
      </c>
      <c r="O2135" s="59">
        <v>0.2</v>
      </c>
      <c r="P2135" s="10">
        <v>1337.11</v>
      </c>
      <c r="Q2135" s="10">
        <v>5348.45</v>
      </c>
      <c r="R2135" s="10" t="s">
        <v>614</v>
      </c>
      <c r="S2135" s="10" t="s">
        <v>564</v>
      </c>
      <c r="T2135" s="59">
        <v>0.25</v>
      </c>
      <c r="U2135" s="10">
        <v>1337.11</v>
      </c>
    </row>
    <row r="2136" spans="1:21" x14ac:dyDescent="0.3">
      <c r="A2136" s="10" t="s">
        <v>28520</v>
      </c>
      <c r="B2136" s="61">
        <v>45110</v>
      </c>
      <c r="C2136" s="10" t="s">
        <v>28519</v>
      </c>
      <c r="D2136" s="10" t="s">
        <v>28518</v>
      </c>
      <c r="E2136" s="10" t="s">
        <v>592</v>
      </c>
      <c r="F2136" s="10" t="s">
        <v>18</v>
      </c>
      <c r="G2136" s="10" t="s">
        <v>569</v>
      </c>
      <c r="H2136" s="10" t="s">
        <v>544</v>
      </c>
      <c r="I2136" s="10" t="s">
        <v>568</v>
      </c>
      <c r="J2136" s="10" t="s">
        <v>28517</v>
      </c>
      <c r="K2136" s="10" t="s">
        <v>28516</v>
      </c>
      <c r="L2136" s="10">
        <v>8</v>
      </c>
      <c r="M2136" s="10">
        <v>787.56</v>
      </c>
      <c r="N2136" s="10">
        <v>6300.48</v>
      </c>
      <c r="O2136" s="59">
        <v>0.2</v>
      </c>
      <c r="P2136" s="10">
        <v>1260.0999999999999</v>
      </c>
      <c r="Q2136" s="10">
        <v>5040.38</v>
      </c>
      <c r="R2136" s="10" t="s">
        <v>614</v>
      </c>
      <c r="S2136" s="10" t="s">
        <v>585</v>
      </c>
      <c r="T2136" s="59">
        <v>0.25</v>
      </c>
      <c r="U2136" s="10">
        <v>1260.0999999999999</v>
      </c>
    </row>
    <row r="2137" spans="1:21" x14ac:dyDescent="0.3">
      <c r="A2137" s="10" t="s">
        <v>28515</v>
      </c>
      <c r="B2137" s="61">
        <v>45071</v>
      </c>
      <c r="C2137" s="10" t="s">
        <v>28514</v>
      </c>
      <c r="D2137" s="10" t="s">
        <v>28513</v>
      </c>
      <c r="E2137" s="10" t="s">
        <v>592</v>
      </c>
      <c r="F2137" s="10" t="s">
        <v>591</v>
      </c>
      <c r="G2137" s="10" t="s">
        <v>601</v>
      </c>
      <c r="H2137" s="10" t="s">
        <v>600</v>
      </c>
      <c r="I2137" s="10" t="s">
        <v>627</v>
      </c>
      <c r="J2137" s="10" t="s">
        <v>23872</v>
      </c>
      <c r="K2137" s="10" t="s">
        <v>13920</v>
      </c>
      <c r="L2137" s="10">
        <v>9</v>
      </c>
      <c r="M2137" s="10">
        <v>196.8</v>
      </c>
      <c r="N2137" s="10">
        <v>1771.2</v>
      </c>
      <c r="O2137" s="59">
        <v>0</v>
      </c>
      <c r="P2137" s="10">
        <v>0</v>
      </c>
      <c r="Q2137" s="10">
        <v>1771.2</v>
      </c>
      <c r="R2137" s="10" t="s">
        <v>614</v>
      </c>
      <c r="S2137" s="10" t="s">
        <v>607</v>
      </c>
      <c r="T2137" s="59">
        <v>0.3</v>
      </c>
      <c r="U2137" s="10">
        <v>531.36</v>
      </c>
    </row>
    <row r="2138" spans="1:21" x14ac:dyDescent="0.3">
      <c r="A2138" s="10" t="s">
        <v>28512</v>
      </c>
      <c r="B2138" s="61">
        <v>45181</v>
      </c>
      <c r="C2138" s="10" t="s">
        <v>16621</v>
      </c>
      <c r="D2138" s="10" t="s">
        <v>28511</v>
      </c>
      <c r="E2138" s="10" t="s">
        <v>581</v>
      </c>
      <c r="F2138" s="10" t="s">
        <v>580</v>
      </c>
      <c r="G2138" s="10" t="s">
        <v>569</v>
      </c>
      <c r="H2138" s="10" t="s">
        <v>579</v>
      </c>
      <c r="I2138" s="10" t="s">
        <v>578</v>
      </c>
      <c r="J2138" s="10" t="s">
        <v>18495</v>
      </c>
      <c r="K2138" s="10" t="s">
        <v>28510</v>
      </c>
      <c r="L2138" s="10">
        <v>8</v>
      </c>
      <c r="M2138" s="10">
        <v>606.69000000000005</v>
      </c>
      <c r="N2138" s="10">
        <v>4853.5200000000004</v>
      </c>
      <c r="O2138" s="59">
        <v>0.1</v>
      </c>
      <c r="P2138" s="10">
        <v>485.35</v>
      </c>
      <c r="Q2138" s="10">
        <v>4368.17</v>
      </c>
      <c r="R2138" s="10" t="s">
        <v>575</v>
      </c>
      <c r="S2138" s="10" t="s">
        <v>596</v>
      </c>
      <c r="T2138" s="59">
        <v>0.15</v>
      </c>
      <c r="U2138" s="10">
        <v>655.23</v>
      </c>
    </row>
    <row r="2139" spans="1:21" x14ac:dyDescent="0.3">
      <c r="A2139" s="10" t="s">
        <v>28509</v>
      </c>
      <c r="B2139" s="61">
        <v>45303</v>
      </c>
      <c r="C2139" s="10" t="s">
        <v>25177</v>
      </c>
      <c r="D2139" s="10" t="s">
        <v>28508</v>
      </c>
      <c r="E2139" s="10" t="s">
        <v>629</v>
      </c>
      <c r="F2139" s="10" t="s">
        <v>759</v>
      </c>
      <c r="G2139" s="10" t="s">
        <v>569</v>
      </c>
      <c r="H2139" s="10" t="s">
        <v>590</v>
      </c>
      <c r="I2139" s="10" t="s">
        <v>589</v>
      </c>
      <c r="J2139" s="10" t="s">
        <v>16422</v>
      </c>
      <c r="K2139" s="10" t="s">
        <v>7087</v>
      </c>
      <c r="L2139" s="10">
        <v>5</v>
      </c>
      <c r="M2139" s="10">
        <v>774.98</v>
      </c>
      <c r="N2139" s="10">
        <v>3874.9</v>
      </c>
      <c r="O2139" s="59">
        <v>0.05</v>
      </c>
      <c r="P2139" s="10">
        <v>193.75</v>
      </c>
      <c r="Q2139" s="10">
        <v>3681.15</v>
      </c>
      <c r="R2139" s="10" t="s">
        <v>575</v>
      </c>
      <c r="S2139" s="10" t="s">
        <v>607</v>
      </c>
      <c r="T2139" s="59">
        <v>0.25</v>
      </c>
      <c r="U2139" s="10">
        <v>920.29</v>
      </c>
    </row>
    <row r="2140" spans="1:21" x14ac:dyDescent="0.3">
      <c r="A2140" s="10" t="s">
        <v>28507</v>
      </c>
      <c r="B2140" s="61">
        <v>45073</v>
      </c>
      <c r="C2140" s="10" t="s">
        <v>1502</v>
      </c>
      <c r="D2140" s="10" t="s">
        <v>15634</v>
      </c>
      <c r="E2140" s="10" t="s">
        <v>581</v>
      </c>
      <c r="F2140" s="10" t="s">
        <v>83</v>
      </c>
      <c r="G2140" s="10" t="s">
        <v>569</v>
      </c>
      <c r="H2140" s="10" t="s">
        <v>590</v>
      </c>
      <c r="I2140" s="10" t="s">
        <v>589</v>
      </c>
      <c r="J2140" s="10" t="s">
        <v>26093</v>
      </c>
      <c r="K2140" s="10" t="s">
        <v>28506</v>
      </c>
      <c r="L2140" s="10">
        <v>5</v>
      </c>
      <c r="M2140" s="10">
        <v>998.84</v>
      </c>
      <c r="N2140" s="10">
        <v>4994.2</v>
      </c>
      <c r="O2140" s="59">
        <v>0</v>
      </c>
      <c r="P2140" s="10">
        <v>0</v>
      </c>
      <c r="Q2140" s="10">
        <v>4994.2</v>
      </c>
      <c r="R2140" s="10" t="s">
        <v>575</v>
      </c>
      <c r="S2140" s="10" t="s">
        <v>564</v>
      </c>
      <c r="T2140" s="59">
        <v>0.3</v>
      </c>
      <c r="U2140" s="10">
        <v>1498.26</v>
      </c>
    </row>
    <row r="2141" spans="1:21" x14ac:dyDescent="0.3">
      <c r="A2141" s="10" t="s">
        <v>28505</v>
      </c>
      <c r="B2141" s="61">
        <v>45233</v>
      </c>
      <c r="C2141" s="10" t="s">
        <v>20150</v>
      </c>
      <c r="D2141" s="10" t="s">
        <v>8665</v>
      </c>
      <c r="E2141" s="10" t="s">
        <v>571</v>
      </c>
      <c r="F2141" s="10" t="s">
        <v>685</v>
      </c>
      <c r="G2141" s="10" t="s">
        <v>601</v>
      </c>
      <c r="H2141" s="10" t="s">
        <v>590</v>
      </c>
      <c r="I2141" s="10" t="s">
        <v>589</v>
      </c>
      <c r="J2141" s="10" t="s">
        <v>4381</v>
      </c>
      <c r="K2141" s="10" t="s">
        <v>28504</v>
      </c>
      <c r="L2141" s="10">
        <v>9</v>
      </c>
      <c r="M2141" s="10">
        <v>343.65</v>
      </c>
      <c r="N2141" s="10">
        <v>3092.85</v>
      </c>
      <c r="O2141" s="59">
        <v>0.1</v>
      </c>
      <c r="P2141" s="10">
        <v>309.29000000000002</v>
      </c>
      <c r="Q2141" s="10">
        <v>2783.56</v>
      </c>
      <c r="R2141" s="10" t="s">
        <v>586</v>
      </c>
      <c r="S2141" s="10" t="s">
        <v>564</v>
      </c>
      <c r="T2141" s="59">
        <v>0.25</v>
      </c>
      <c r="U2141" s="10">
        <v>695.89</v>
      </c>
    </row>
    <row r="2142" spans="1:21" x14ac:dyDescent="0.3">
      <c r="A2142" s="10" t="s">
        <v>28503</v>
      </c>
      <c r="B2142" s="61">
        <v>45276</v>
      </c>
      <c r="C2142" s="10" t="s">
        <v>25890</v>
      </c>
      <c r="D2142" s="10" t="s">
        <v>27631</v>
      </c>
      <c r="E2142" s="10" t="s">
        <v>571</v>
      </c>
      <c r="F2142" s="10" t="s">
        <v>570</v>
      </c>
      <c r="G2142" s="10" t="s">
        <v>569</v>
      </c>
      <c r="H2142" s="10" t="s">
        <v>600</v>
      </c>
      <c r="I2142" s="10" t="s">
        <v>599</v>
      </c>
      <c r="J2142" s="10" t="s">
        <v>19057</v>
      </c>
      <c r="K2142" s="10" t="s">
        <v>9666</v>
      </c>
      <c r="L2142" s="10">
        <v>4</v>
      </c>
      <c r="M2142" s="10">
        <v>568.94000000000005</v>
      </c>
      <c r="N2142" s="10">
        <v>2275.7600000000002</v>
      </c>
      <c r="O2142" s="59">
        <v>0</v>
      </c>
      <c r="P2142" s="10">
        <v>0</v>
      </c>
      <c r="Q2142" s="10">
        <v>2275.7600000000002</v>
      </c>
      <c r="R2142" s="10" t="s">
        <v>586</v>
      </c>
      <c r="S2142" s="10" t="s">
        <v>596</v>
      </c>
      <c r="T2142" s="59">
        <v>0.25</v>
      </c>
      <c r="U2142" s="10">
        <v>568.94000000000005</v>
      </c>
    </row>
    <row r="2143" spans="1:21" x14ac:dyDescent="0.3">
      <c r="A2143" s="10" t="s">
        <v>28502</v>
      </c>
      <c r="B2143" s="61">
        <v>45013</v>
      </c>
      <c r="C2143" s="10" t="s">
        <v>1402</v>
      </c>
      <c r="D2143" s="10" t="s">
        <v>712</v>
      </c>
      <c r="E2143" s="10" t="s">
        <v>571</v>
      </c>
      <c r="F2143" s="10" t="s">
        <v>11</v>
      </c>
      <c r="G2143" s="10" t="s">
        <v>601</v>
      </c>
      <c r="H2143" s="10" t="s">
        <v>544</v>
      </c>
      <c r="I2143" s="10" t="s">
        <v>610</v>
      </c>
      <c r="J2143" s="10" t="s">
        <v>25325</v>
      </c>
      <c r="K2143" s="10" t="s">
        <v>28501</v>
      </c>
      <c r="L2143" s="10">
        <v>2</v>
      </c>
      <c r="M2143" s="10">
        <v>316.41000000000003</v>
      </c>
      <c r="N2143" s="10">
        <v>632.82000000000005</v>
      </c>
      <c r="O2143" s="59">
        <v>0</v>
      </c>
      <c r="P2143" s="10">
        <v>0</v>
      </c>
      <c r="Q2143" s="10">
        <v>632.82000000000005</v>
      </c>
      <c r="R2143" s="10" t="s">
        <v>586</v>
      </c>
      <c r="S2143" s="10" t="s">
        <v>607</v>
      </c>
      <c r="T2143" s="59">
        <v>0.15</v>
      </c>
      <c r="U2143" s="10">
        <v>94.92</v>
      </c>
    </row>
    <row r="2144" spans="1:21" x14ac:dyDescent="0.3">
      <c r="A2144" s="10" t="s">
        <v>28500</v>
      </c>
      <c r="B2144" s="61">
        <v>45365</v>
      </c>
      <c r="C2144" s="10" t="s">
        <v>27592</v>
      </c>
      <c r="D2144" s="10" t="s">
        <v>12920</v>
      </c>
      <c r="E2144" s="10" t="s">
        <v>592</v>
      </c>
      <c r="F2144" s="10" t="s">
        <v>652</v>
      </c>
      <c r="G2144" s="10" t="s">
        <v>601</v>
      </c>
      <c r="H2144" s="10" t="s">
        <v>544</v>
      </c>
      <c r="I2144" s="10" t="s">
        <v>610</v>
      </c>
      <c r="J2144" s="10" t="s">
        <v>28079</v>
      </c>
      <c r="K2144" s="10" t="s">
        <v>12083</v>
      </c>
      <c r="L2144" s="10">
        <v>9</v>
      </c>
      <c r="M2144" s="10">
        <v>520.57000000000005</v>
      </c>
      <c r="N2144" s="10">
        <v>4685.13</v>
      </c>
      <c r="O2144" s="59">
        <v>0</v>
      </c>
      <c r="P2144" s="10">
        <v>0</v>
      </c>
      <c r="Q2144" s="10">
        <v>4685.13</v>
      </c>
      <c r="R2144" s="10" t="s">
        <v>565</v>
      </c>
      <c r="S2144" s="10" t="s">
        <v>607</v>
      </c>
      <c r="T2144" s="59">
        <v>0.15</v>
      </c>
      <c r="U2144" s="10">
        <v>702.77</v>
      </c>
    </row>
    <row r="2145" spans="1:21" x14ac:dyDescent="0.3">
      <c r="A2145" s="10" t="s">
        <v>28499</v>
      </c>
      <c r="B2145" s="61">
        <v>45123</v>
      </c>
      <c r="C2145" s="10" t="s">
        <v>17876</v>
      </c>
      <c r="D2145" s="10" t="s">
        <v>611</v>
      </c>
      <c r="E2145" s="10" t="s">
        <v>592</v>
      </c>
      <c r="F2145" s="10" t="s">
        <v>591</v>
      </c>
      <c r="G2145" s="10" t="s">
        <v>601</v>
      </c>
      <c r="H2145" s="10" t="s">
        <v>600</v>
      </c>
      <c r="I2145" s="10" t="s">
        <v>599</v>
      </c>
      <c r="J2145" s="10" t="s">
        <v>28498</v>
      </c>
      <c r="K2145" s="10" t="s">
        <v>868</v>
      </c>
      <c r="L2145" s="10">
        <v>7</v>
      </c>
      <c r="M2145" s="10">
        <v>527.22</v>
      </c>
      <c r="N2145" s="10">
        <v>3690.54</v>
      </c>
      <c r="O2145" s="59">
        <v>0.05</v>
      </c>
      <c r="P2145" s="10">
        <v>184.53</v>
      </c>
      <c r="Q2145" s="10">
        <v>3506.01</v>
      </c>
      <c r="R2145" s="10" t="s">
        <v>565</v>
      </c>
      <c r="S2145" s="10" t="s">
        <v>564</v>
      </c>
      <c r="T2145" s="59">
        <v>0.3</v>
      </c>
      <c r="U2145" s="10">
        <v>1051.8</v>
      </c>
    </row>
    <row r="2146" spans="1:21" x14ac:dyDescent="0.3">
      <c r="A2146" s="10" t="s">
        <v>28497</v>
      </c>
      <c r="B2146" s="61">
        <v>45361</v>
      </c>
      <c r="C2146" s="10" t="s">
        <v>734</v>
      </c>
      <c r="D2146" s="10" t="s">
        <v>28496</v>
      </c>
      <c r="E2146" s="10" t="s">
        <v>629</v>
      </c>
      <c r="F2146" s="10" t="s">
        <v>628</v>
      </c>
      <c r="G2146" s="10" t="s">
        <v>569</v>
      </c>
      <c r="H2146" s="10" t="s">
        <v>579</v>
      </c>
      <c r="I2146" s="10" t="s">
        <v>578</v>
      </c>
      <c r="J2146" s="10" t="s">
        <v>2928</v>
      </c>
      <c r="K2146" s="10" t="s">
        <v>13857</v>
      </c>
      <c r="L2146" s="10">
        <v>8</v>
      </c>
      <c r="M2146" s="10">
        <v>922.16</v>
      </c>
      <c r="N2146" s="10">
        <v>7377.28</v>
      </c>
      <c r="O2146" s="59">
        <v>0</v>
      </c>
      <c r="P2146" s="10">
        <v>0</v>
      </c>
      <c r="Q2146" s="10">
        <v>7377.28</v>
      </c>
      <c r="R2146" s="10" t="s">
        <v>575</v>
      </c>
      <c r="S2146" s="10" t="s">
        <v>607</v>
      </c>
      <c r="T2146" s="59">
        <v>0.15</v>
      </c>
      <c r="U2146" s="10">
        <v>1106.5899999999999</v>
      </c>
    </row>
    <row r="2147" spans="1:21" x14ac:dyDescent="0.3">
      <c r="A2147" s="10" t="s">
        <v>28495</v>
      </c>
      <c r="B2147" s="61">
        <v>45010</v>
      </c>
      <c r="C2147" s="10" t="s">
        <v>8571</v>
      </c>
      <c r="D2147" s="10" t="s">
        <v>15708</v>
      </c>
      <c r="E2147" s="10" t="s">
        <v>571</v>
      </c>
      <c r="F2147" s="10" t="s">
        <v>570</v>
      </c>
      <c r="G2147" s="10" t="s">
        <v>569</v>
      </c>
      <c r="H2147" s="10" t="s">
        <v>579</v>
      </c>
      <c r="I2147" s="10" t="s">
        <v>711</v>
      </c>
      <c r="J2147" s="10" t="s">
        <v>14517</v>
      </c>
      <c r="K2147" s="10" t="s">
        <v>24341</v>
      </c>
      <c r="L2147" s="10">
        <v>8</v>
      </c>
      <c r="M2147" s="10">
        <v>784.12</v>
      </c>
      <c r="N2147" s="10">
        <v>6272.96</v>
      </c>
      <c r="O2147" s="59">
        <v>0.1</v>
      </c>
      <c r="P2147" s="10">
        <v>627.29999999999995</v>
      </c>
      <c r="Q2147" s="10">
        <v>5645.66</v>
      </c>
      <c r="R2147" s="10" t="s">
        <v>575</v>
      </c>
      <c r="S2147" s="10" t="s">
        <v>596</v>
      </c>
      <c r="T2147" s="59">
        <v>0.25</v>
      </c>
      <c r="U2147" s="10">
        <v>1411.41</v>
      </c>
    </row>
    <row r="2148" spans="1:21" x14ac:dyDescent="0.3">
      <c r="A2148" s="10" t="s">
        <v>28494</v>
      </c>
      <c r="B2148" s="61">
        <v>45051</v>
      </c>
      <c r="C2148" s="10" t="s">
        <v>28493</v>
      </c>
      <c r="D2148" s="10" t="s">
        <v>22204</v>
      </c>
      <c r="E2148" s="10" t="s">
        <v>592</v>
      </c>
      <c r="F2148" s="10" t="s">
        <v>18</v>
      </c>
      <c r="G2148" s="10" t="s">
        <v>601</v>
      </c>
      <c r="H2148" s="10" t="s">
        <v>590</v>
      </c>
      <c r="I2148" s="10" t="s">
        <v>748</v>
      </c>
      <c r="J2148" s="10" t="s">
        <v>4703</v>
      </c>
      <c r="K2148" s="10" t="s">
        <v>28492</v>
      </c>
      <c r="L2148" s="10">
        <v>4</v>
      </c>
      <c r="M2148" s="10">
        <v>823.19</v>
      </c>
      <c r="N2148" s="10">
        <v>3292.76</v>
      </c>
      <c r="O2148" s="59">
        <v>0.2</v>
      </c>
      <c r="P2148" s="10">
        <v>658.55</v>
      </c>
      <c r="Q2148" s="10">
        <v>2634.21</v>
      </c>
      <c r="R2148" s="10" t="s">
        <v>586</v>
      </c>
      <c r="S2148" s="10" t="s">
        <v>564</v>
      </c>
      <c r="T2148" s="59">
        <v>0.15</v>
      </c>
      <c r="U2148" s="10">
        <v>395.13</v>
      </c>
    </row>
    <row r="2149" spans="1:21" x14ac:dyDescent="0.3">
      <c r="A2149" s="10" t="s">
        <v>28491</v>
      </c>
      <c r="B2149" s="61">
        <v>45143</v>
      </c>
      <c r="C2149" s="10" t="s">
        <v>28490</v>
      </c>
      <c r="D2149" s="10" t="s">
        <v>5599</v>
      </c>
      <c r="E2149" s="10" t="s">
        <v>581</v>
      </c>
      <c r="F2149" s="10" t="s">
        <v>580</v>
      </c>
      <c r="G2149" s="10" t="s">
        <v>601</v>
      </c>
      <c r="H2149" s="10" t="s">
        <v>590</v>
      </c>
      <c r="I2149" s="10" t="s">
        <v>635</v>
      </c>
      <c r="J2149" s="10" t="s">
        <v>26619</v>
      </c>
      <c r="K2149" s="10" t="s">
        <v>28489</v>
      </c>
      <c r="L2149" s="10">
        <v>6</v>
      </c>
      <c r="M2149" s="10">
        <v>427.75</v>
      </c>
      <c r="N2149" s="10">
        <v>2566.5</v>
      </c>
      <c r="O2149" s="59">
        <v>0.2</v>
      </c>
      <c r="P2149" s="10">
        <v>513.29999999999995</v>
      </c>
      <c r="Q2149" s="10">
        <v>2053.1999999999998</v>
      </c>
      <c r="R2149" s="10" t="s">
        <v>575</v>
      </c>
      <c r="S2149" s="10" t="s">
        <v>585</v>
      </c>
      <c r="T2149" s="59">
        <v>0.25</v>
      </c>
      <c r="U2149" s="10">
        <v>513.29999999999995</v>
      </c>
    </row>
    <row r="2150" spans="1:21" x14ac:dyDescent="0.3">
      <c r="A2150" s="10" t="s">
        <v>28488</v>
      </c>
      <c r="B2150" s="61">
        <v>45192</v>
      </c>
      <c r="C2150" s="10" t="s">
        <v>13469</v>
      </c>
      <c r="D2150" s="10" t="s">
        <v>15826</v>
      </c>
      <c r="E2150" s="10" t="s">
        <v>581</v>
      </c>
      <c r="F2150" s="10" t="s">
        <v>580</v>
      </c>
      <c r="G2150" s="10" t="s">
        <v>569</v>
      </c>
      <c r="H2150" s="10" t="s">
        <v>579</v>
      </c>
      <c r="I2150" s="10" t="s">
        <v>578</v>
      </c>
      <c r="J2150" s="10" t="s">
        <v>28487</v>
      </c>
      <c r="K2150" s="10" t="s">
        <v>28486</v>
      </c>
      <c r="L2150" s="10">
        <v>6</v>
      </c>
      <c r="M2150" s="10">
        <v>620.6</v>
      </c>
      <c r="N2150" s="10">
        <v>3723.6</v>
      </c>
      <c r="O2150" s="59">
        <v>0.1</v>
      </c>
      <c r="P2150" s="10">
        <v>372.36</v>
      </c>
      <c r="Q2150" s="10">
        <v>3351.24</v>
      </c>
      <c r="R2150" s="10" t="s">
        <v>586</v>
      </c>
      <c r="S2150" s="10" t="s">
        <v>607</v>
      </c>
      <c r="T2150" s="59">
        <v>0.25</v>
      </c>
      <c r="U2150" s="10">
        <v>837.81</v>
      </c>
    </row>
    <row r="2151" spans="1:21" x14ac:dyDescent="0.3">
      <c r="A2151" s="10" t="s">
        <v>28485</v>
      </c>
      <c r="B2151" s="61">
        <v>45264</v>
      </c>
      <c r="C2151" s="10" t="s">
        <v>21903</v>
      </c>
      <c r="D2151" s="10" t="s">
        <v>28484</v>
      </c>
      <c r="E2151" s="10" t="s">
        <v>592</v>
      </c>
      <c r="F2151" s="10" t="s">
        <v>652</v>
      </c>
      <c r="G2151" s="10" t="s">
        <v>601</v>
      </c>
      <c r="H2151" s="10" t="s">
        <v>544</v>
      </c>
      <c r="I2151" s="10" t="s">
        <v>610</v>
      </c>
      <c r="J2151" s="10" t="s">
        <v>28483</v>
      </c>
      <c r="K2151" s="10" t="s">
        <v>28482</v>
      </c>
      <c r="L2151" s="10">
        <v>8</v>
      </c>
      <c r="M2151" s="10">
        <v>909.29</v>
      </c>
      <c r="N2151" s="10">
        <v>7274.32</v>
      </c>
      <c r="O2151" s="59">
        <v>0.05</v>
      </c>
      <c r="P2151" s="10">
        <v>363.72</v>
      </c>
      <c r="Q2151" s="10">
        <v>6910.6</v>
      </c>
      <c r="R2151" s="10" t="s">
        <v>614</v>
      </c>
      <c r="S2151" s="10" t="s">
        <v>564</v>
      </c>
      <c r="T2151" s="59">
        <v>0.15</v>
      </c>
      <c r="U2151" s="10">
        <v>1036.5899999999999</v>
      </c>
    </row>
    <row r="2152" spans="1:21" x14ac:dyDescent="0.3">
      <c r="A2152" s="10" t="s">
        <v>28481</v>
      </c>
      <c r="B2152" s="61">
        <v>45152</v>
      </c>
      <c r="C2152" s="10" t="s">
        <v>2212</v>
      </c>
      <c r="D2152" s="10" t="s">
        <v>28480</v>
      </c>
      <c r="E2152" s="10" t="s">
        <v>571</v>
      </c>
      <c r="F2152" s="10" t="s">
        <v>685</v>
      </c>
      <c r="G2152" s="10" t="s">
        <v>601</v>
      </c>
      <c r="H2152" s="10" t="s">
        <v>579</v>
      </c>
      <c r="I2152" s="10" t="s">
        <v>711</v>
      </c>
      <c r="J2152" s="10" t="s">
        <v>15047</v>
      </c>
      <c r="K2152" s="10" t="s">
        <v>27951</v>
      </c>
      <c r="L2152" s="10">
        <v>7</v>
      </c>
      <c r="M2152" s="10">
        <v>824.63</v>
      </c>
      <c r="N2152" s="10">
        <v>5772.41</v>
      </c>
      <c r="O2152" s="59">
        <v>0.2</v>
      </c>
      <c r="P2152" s="10">
        <v>1154.48</v>
      </c>
      <c r="Q2152" s="10">
        <v>4617.93</v>
      </c>
      <c r="R2152" s="10" t="s">
        <v>565</v>
      </c>
      <c r="S2152" s="10" t="s">
        <v>585</v>
      </c>
      <c r="T2152" s="59">
        <v>0.25</v>
      </c>
      <c r="U2152" s="10">
        <v>1154.48</v>
      </c>
    </row>
    <row r="2153" spans="1:21" x14ac:dyDescent="0.3">
      <c r="A2153" s="10" t="s">
        <v>28479</v>
      </c>
      <c r="B2153" s="61">
        <v>45156</v>
      </c>
      <c r="C2153" s="10" t="s">
        <v>797</v>
      </c>
      <c r="D2153" s="10" t="s">
        <v>28478</v>
      </c>
      <c r="E2153" s="10" t="s">
        <v>592</v>
      </c>
      <c r="F2153" s="10" t="s">
        <v>18</v>
      </c>
      <c r="G2153" s="10" t="s">
        <v>601</v>
      </c>
      <c r="H2153" s="10" t="s">
        <v>590</v>
      </c>
      <c r="I2153" s="10" t="s">
        <v>589</v>
      </c>
      <c r="J2153" s="10" t="s">
        <v>21963</v>
      </c>
      <c r="K2153" s="10" t="s">
        <v>26831</v>
      </c>
      <c r="L2153" s="10">
        <v>10</v>
      </c>
      <c r="M2153" s="10">
        <v>919.37</v>
      </c>
      <c r="N2153" s="10">
        <v>9193.7000000000007</v>
      </c>
      <c r="O2153" s="59">
        <v>0.2</v>
      </c>
      <c r="P2153" s="10">
        <v>1838.74</v>
      </c>
      <c r="Q2153" s="10">
        <v>7354.96</v>
      </c>
      <c r="R2153" s="10" t="s">
        <v>565</v>
      </c>
      <c r="S2153" s="10" t="s">
        <v>607</v>
      </c>
      <c r="T2153" s="59">
        <v>0.3</v>
      </c>
      <c r="U2153" s="10">
        <v>2206.4899999999998</v>
      </c>
    </row>
    <row r="2154" spans="1:21" x14ac:dyDescent="0.3">
      <c r="A2154" s="10" t="s">
        <v>28477</v>
      </c>
      <c r="B2154" s="61">
        <v>45163</v>
      </c>
      <c r="C2154" s="10" t="s">
        <v>8035</v>
      </c>
      <c r="D2154" s="10" t="s">
        <v>5711</v>
      </c>
      <c r="E2154" s="10" t="s">
        <v>571</v>
      </c>
      <c r="F2154" s="10" t="s">
        <v>11</v>
      </c>
      <c r="G2154" s="10" t="s">
        <v>569</v>
      </c>
      <c r="H2154" s="10" t="s">
        <v>590</v>
      </c>
      <c r="I2154" s="10" t="s">
        <v>635</v>
      </c>
      <c r="J2154" s="10" t="s">
        <v>28476</v>
      </c>
      <c r="K2154" s="10" t="s">
        <v>27412</v>
      </c>
      <c r="L2154" s="10">
        <v>3</v>
      </c>
      <c r="M2154" s="10">
        <v>267.64</v>
      </c>
      <c r="N2154" s="10">
        <v>802.92</v>
      </c>
      <c r="O2154" s="59">
        <v>0.1</v>
      </c>
      <c r="P2154" s="10">
        <v>80.290000000000006</v>
      </c>
      <c r="Q2154" s="10">
        <v>722.63</v>
      </c>
      <c r="R2154" s="10" t="s">
        <v>614</v>
      </c>
      <c r="S2154" s="10" t="s">
        <v>585</v>
      </c>
      <c r="T2154" s="59">
        <v>0.15</v>
      </c>
      <c r="U2154" s="10">
        <v>108.39</v>
      </c>
    </row>
    <row r="2155" spans="1:21" x14ac:dyDescent="0.3">
      <c r="A2155" s="10" t="s">
        <v>28475</v>
      </c>
      <c r="B2155" s="61">
        <v>45234</v>
      </c>
      <c r="C2155" s="10" t="s">
        <v>16564</v>
      </c>
      <c r="D2155" s="10" t="s">
        <v>18832</v>
      </c>
      <c r="E2155" s="10" t="s">
        <v>571</v>
      </c>
      <c r="F2155" s="10" t="s">
        <v>570</v>
      </c>
      <c r="G2155" s="10" t="s">
        <v>569</v>
      </c>
      <c r="H2155" s="10" t="s">
        <v>579</v>
      </c>
      <c r="I2155" s="10" t="s">
        <v>578</v>
      </c>
      <c r="J2155" s="10" t="s">
        <v>9613</v>
      </c>
      <c r="K2155" s="10" t="s">
        <v>28474</v>
      </c>
      <c r="L2155" s="10">
        <v>9</v>
      </c>
      <c r="M2155" s="10">
        <v>459.47</v>
      </c>
      <c r="N2155" s="10">
        <v>4135.2299999999996</v>
      </c>
      <c r="O2155" s="59">
        <v>0.05</v>
      </c>
      <c r="P2155" s="10">
        <v>206.76</v>
      </c>
      <c r="Q2155" s="10">
        <v>3928.47</v>
      </c>
      <c r="R2155" s="10" t="s">
        <v>614</v>
      </c>
      <c r="S2155" s="10" t="s">
        <v>564</v>
      </c>
      <c r="T2155" s="59">
        <v>0.3</v>
      </c>
      <c r="U2155" s="10">
        <v>1178.54</v>
      </c>
    </row>
    <row r="2156" spans="1:21" x14ac:dyDescent="0.3">
      <c r="A2156" s="10" t="s">
        <v>28473</v>
      </c>
      <c r="B2156" s="61">
        <v>45262</v>
      </c>
      <c r="C2156" s="10" t="s">
        <v>13615</v>
      </c>
      <c r="D2156" s="10" t="s">
        <v>6281</v>
      </c>
      <c r="E2156" s="10" t="s">
        <v>629</v>
      </c>
      <c r="F2156" s="10" t="s">
        <v>790</v>
      </c>
      <c r="G2156" s="10" t="s">
        <v>601</v>
      </c>
      <c r="H2156" s="10" t="s">
        <v>544</v>
      </c>
      <c r="I2156" s="10" t="s">
        <v>568</v>
      </c>
      <c r="J2156" s="10" t="s">
        <v>13675</v>
      </c>
      <c r="K2156" s="10" t="s">
        <v>13798</v>
      </c>
      <c r="L2156" s="10">
        <v>8</v>
      </c>
      <c r="M2156" s="10">
        <v>858.62</v>
      </c>
      <c r="N2156" s="10">
        <v>6868.96</v>
      </c>
      <c r="O2156" s="59">
        <v>0.1</v>
      </c>
      <c r="P2156" s="10">
        <v>686.9</v>
      </c>
      <c r="Q2156" s="10">
        <v>6182.06</v>
      </c>
      <c r="R2156" s="10" t="s">
        <v>586</v>
      </c>
      <c r="S2156" s="10" t="s">
        <v>607</v>
      </c>
      <c r="T2156" s="59">
        <v>0.3</v>
      </c>
      <c r="U2156" s="10">
        <v>1854.62</v>
      </c>
    </row>
    <row r="2157" spans="1:21" x14ac:dyDescent="0.3">
      <c r="A2157" s="10" t="s">
        <v>28472</v>
      </c>
      <c r="B2157" s="61">
        <v>45151</v>
      </c>
      <c r="C2157" s="10" t="s">
        <v>27572</v>
      </c>
      <c r="D2157" s="10" t="s">
        <v>28471</v>
      </c>
      <c r="E2157" s="10" t="s">
        <v>581</v>
      </c>
      <c r="F2157" s="10" t="s">
        <v>580</v>
      </c>
      <c r="G2157" s="10" t="s">
        <v>601</v>
      </c>
      <c r="H2157" s="10" t="s">
        <v>544</v>
      </c>
      <c r="I2157" s="10" t="s">
        <v>568</v>
      </c>
      <c r="J2157" s="10" t="s">
        <v>26916</v>
      </c>
      <c r="K2157" s="10" t="s">
        <v>4625</v>
      </c>
      <c r="L2157" s="10">
        <v>6</v>
      </c>
      <c r="M2157" s="10">
        <v>993.67</v>
      </c>
      <c r="N2157" s="10">
        <v>5962.02</v>
      </c>
      <c r="O2157" s="59">
        <v>0.1</v>
      </c>
      <c r="P2157" s="10">
        <v>596.20000000000005</v>
      </c>
      <c r="Q2157" s="10">
        <v>5365.82</v>
      </c>
      <c r="R2157" s="10" t="s">
        <v>586</v>
      </c>
      <c r="S2157" s="10" t="s">
        <v>596</v>
      </c>
      <c r="T2157" s="59">
        <v>0.15</v>
      </c>
      <c r="U2157" s="10">
        <v>804.87</v>
      </c>
    </row>
    <row r="2158" spans="1:21" x14ac:dyDescent="0.3">
      <c r="A2158" s="10" t="s">
        <v>28470</v>
      </c>
      <c r="B2158" s="61">
        <v>45215</v>
      </c>
      <c r="C2158" s="10" t="s">
        <v>16707</v>
      </c>
      <c r="D2158" s="10" t="s">
        <v>14614</v>
      </c>
      <c r="E2158" s="10" t="s">
        <v>629</v>
      </c>
      <c r="F2158" s="10" t="s">
        <v>628</v>
      </c>
      <c r="G2158" s="10" t="s">
        <v>569</v>
      </c>
      <c r="H2158" s="10" t="s">
        <v>590</v>
      </c>
      <c r="I2158" s="10" t="s">
        <v>589</v>
      </c>
      <c r="J2158" s="10" t="s">
        <v>28469</v>
      </c>
      <c r="K2158" s="10" t="s">
        <v>16298</v>
      </c>
      <c r="L2158" s="10">
        <v>10</v>
      </c>
      <c r="M2158" s="10">
        <v>200.86</v>
      </c>
      <c r="N2158" s="10">
        <v>2008.6</v>
      </c>
      <c r="O2158" s="59">
        <v>0.1</v>
      </c>
      <c r="P2158" s="10">
        <v>200.86</v>
      </c>
      <c r="Q2158" s="10">
        <v>1807.74</v>
      </c>
      <c r="R2158" s="10" t="s">
        <v>614</v>
      </c>
      <c r="S2158" s="10" t="s">
        <v>607</v>
      </c>
      <c r="T2158" s="59">
        <v>0.15</v>
      </c>
      <c r="U2158" s="10">
        <v>271.16000000000003</v>
      </c>
    </row>
    <row r="2159" spans="1:21" x14ac:dyDescent="0.3">
      <c r="A2159" s="10" t="s">
        <v>28468</v>
      </c>
      <c r="B2159" s="61">
        <v>45149</v>
      </c>
      <c r="C2159" s="10" t="s">
        <v>19398</v>
      </c>
      <c r="D2159" s="10" t="s">
        <v>11306</v>
      </c>
      <c r="E2159" s="10" t="s">
        <v>571</v>
      </c>
      <c r="F2159" s="10" t="s">
        <v>11</v>
      </c>
      <c r="G2159" s="10" t="s">
        <v>601</v>
      </c>
      <c r="H2159" s="10" t="s">
        <v>579</v>
      </c>
      <c r="I2159" s="10" t="s">
        <v>722</v>
      </c>
      <c r="J2159" s="10" t="s">
        <v>1653</v>
      </c>
      <c r="K2159" s="10" t="s">
        <v>3839</v>
      </c>
      <c r="L2159" s="10">
        <v>5</v>
      </c>
      <c r="M2159" s="10">
        <v>811.36</v>
      </c>
      <c r="N2159" s="10">
        <v>4056.8</v>
      </c>
      <c r="O2159" s="59">
        <v>0</v>
      </c>
      <c r="P2159" s="10">
        <v>0</v>
      </c>
      <c r="Q2159" s="10">
        <v>4056.8</v>
      </c>
      <c r="R2159" s="10" t="s">
        <v>614</v>
      </c>
      <c r="S2159" s="10" t="s">
        <v>596</v>
      </c>
      <c r="T2159" s="59">
        <v>0.3</v>
      </c>
      <c r="U2159" s="10">
        <v>1217.04</v>
      </c>
    </row>
    <row r="2160" spans="1:21" x14ac:dyDescent="0.3">
      <c r="A2160" s="10" t="s">
        <v>28467</v>
      </c>
      <c r="B2160" s="61">
        <v>45269</v>
      </c>
      <c r="C2160" s="10" t="s">
        <v>17861</v>
      </c>
      <c r="D2160" s="10" t="s">
        <v>9583</v>
      </c>
      <c r="E2160" s="10" t="s">
        <v>571</v>
      </c>
      <c r="F2160" s="10" t="s">
        <v>685</v>
      </c>
      <c r="G2160" s="10" t="s">
        <v>569</v>
      </c>
      <c r="H2160" s="10" t="s">
        <v>544</v>
      </c>
      <c r="I2160" s="10" t="s">
        <v>568</v>
      </c>
      <c r="J2160" s="10" t="s">
        <v>28466</v>
      </c>
      <c r="K2160" s="10" t="s">
        <v>12734</v>
      </c>
      <c r="L2160" s="10">
        <v>10</v>
      </c>
      <c r="M2160" s="10">
        <v>244.44</v>
      </c>
      <c r="N2160" s="10">
        <v>2444.4</v>
      </c>
      <c r="O2160" s="59">
        <v>0.1</v>
      </c>
      <c r="P2160" s="10">
        <v>244.44</v>
      </c>
      <c r="Q2160" s="10">
        <v>2199.96</v>
      </c>
      <c r="R2160" s="10" t="s">
        <v>586</v>
      </c>
      <c r="S2160" s="10" t="s">
        <v>564</v>
      </c>
      <c r="T2160" s="59">
        <v>0.25</v>
      </c>
      <c r="U2160" s="10">
        <v>549.99</v>
      </c>
    </row>
    <row r="2161" spans="1:21" x14ac:dyDescent="0.3">
      <c r="A2161" s="10" t="s">
        <v>28465</v>
      </c>
      <c r="B2161" s="61">
        <v>45374</v>
      </c>
      <c r="C2161" s="10" t="s">
        <v>28464</v>
      </c>
      <c r="D2161" s="10" t="s">
        <v>25507</v>
      </c>
      <c r="E2161" s="10" t="s">
        <v>581</v>
      </c>
      <c r="F2161" s="10" t="s">
        <v>7</v>
      </c>
      <c r="G2161" s="10" t="s">
        <v>601</v>
      </c>
      <c r="H2161" s="10" t="s">
        <v>579</v>
      </c>
      <c r="I2161" s="10" t="s">
        <v>711</v>
      </c>
      <c r="J2161" s="10" t="s">
        <v>28463</v>
      </c>
      <c r="K2161" s="10" t="s">
        <v>9860</v>
      </c>
      <c r="L2161" s="10">
        <v>8</v>
      </c>
      <c r="M2161" s="10">
        <v>837.2</v>
      </c>
      <c r="N2161" s="10">
        <v>6697.6</v>
      </c>
      <c r="O2161" s="59">
        <v>0.1</v>
      </c>
      <c r="P2161" s="10">
        <v>669.76</v>
      </c>
      <c r="Q2161" s="10">
        <v>6027.84</v>
      </c>
      <c r="R2161" s="10" t="s">
        <v>614</v>
      </c>
      <c r="S2161" s="10" t="s">
        <v>564</v>
      </c>
      <c r="T2161" s="59">
        <v>0.3</v>
      </c>
      <c r="U2161" s="10">
        <v>1808.35</v>
      </c>
    </row>
    <row r="2162" spans="1:21" x14ac:dyDescent="0.3">
      <c r="A2162" s="10" t="s">
        <v>28462</v>
      </c>
      <c r="B2162" s="61">
        <v>44934</v>
      </c>
      <c r="C2162" s="10" t="s">
        <v>7610</v>
      </c>
      <c r="D2162" s="10" t="s">
        <v>28461</v>
      </c>
      <c r="E2162" s="10" t="s">
        <v>581</v>
      </c>
      <c r="F2162" s="10" t="s">
        <v>83</v>
      </c>
      <c r="G2162" s="10" t="s">
        <v>601</v>
      </c>
      <c r="H2162" s="10" t="s">
        <v>600</v>
      </c>
      <c r="I2162" s="10" t="s">
        <v>599</v>
      </c>
      <c r="J2162" s="10" t="s">
        <v>1629</v>
      </c>
      <c r="K2162" s="10" t="s">
        <v>21086</v>
      </c>
      <c r="L2162" s="10">
        <v>6</v>
      </c>
      <c r="M2162" s="10">
        <v>144.74</v>
      </c>
      <c r="N2162" s="10">
        <v>868.44</v>
      </c>
      <c r="O2162" s="59">
        <v>0</v>
      </c>
      <c r="P2162" s="10">
        <v>0</v>
      </c>
      <c r="Q2162" s="10">
        <v>868.44</v>
      </c>
      <c r="R2162" s="10" t="s">
        <v>575</v>
      </c>
      <c r="S2162" s="10" t="s">
        <v>564</v>
      </c>
      <c r="T2162" s="59">
        <v>0.3</v>
      </c>
      <c r="U2162" s="10">
        <v>260.52999999999997</v>
      </c>
    </row>
    <row r="2163" spans="1:21" x14ac:dyDescent="0.3">
      <c r="A2163" s="10" t="s">
        <v>28460</v>
      </c>
      <c r="B2163" s="61">
        <v>44979</v>
      </c>
      <c r="C2163" s="10" t="s">
        <v>27696</v>
      </c>
      <c r="D2163" s="10" t="s">
        <v>25514</v>
      </c>
      <c r="E2163" s="10" t="s">
        <v>571</v>
      </c>
      <c r="F2163" s="10" t="s">
        <v>685</v>
      </c>
      <c r="G2163" s="10" t="s">
        <v>569</v>
      </c>
      <c r="H2163" s="10" t="s">
        <v>590</v>
      </c>
      <c r="I2163" s="10" t="s">
        <v>635</v>
      </c>
      <c r="J2163" s="10" t="s">
        <v>12766</v>
      </c>
      <c r="K2163" s="10" t="s">
        <v>11109</v>
      </c>
      <c r="L2163" s="10">
        <v>10</v>
      </c>
      <c r="M2163" s="10">
        <v>746.28</v>
      </c>
      <c r="N2163" s="10">
        <v>7462.8</v>
      </c>
      <c r="O2163" s="59">
        <v>0</v>
      </c>
      <c r="P2163" s="10">
        <v>0</v>
      </c>
      <c r="Q2163" s="10">
        <v>7462.8</v>
      </c>
      <c r="R2163" s="10" t="s">
        <v>586</v>
      </c>
      <c r="S2163" s="10" t="s">
        <v>607</v>
      </c>
      <c r="T2163" s="59">
        <v>0.3</v>
      </c>
      <c r="U2163" s="10">
        <v>2238.84</v>
      </c>
    </row>
    <row r="2164" spans="1:21" x14ac:dyDescent="0.3">
      <c r="A2164" s="10" t="s">
        <v>28459</v>
      </c>
      <c r="B2164" s="61">
        <v>45169</v>
      </c>
      <c r="C2164" s="10" t="s">
        <v>15565</v>
      </c>
      <c r="D2164" s="10" t="s">
        <v>18502</v>
      </c>
      <c r="E2164" s="10" t="s">
        <v>629</v>
      </c>
      <c r="F2164" s="10" t="s">
        <v>628</v>
      </c>
      <c r="G2164" s="10" t="s">
        <v>601</v>
      </c>
      <c r="H2164" s="10" t="s">
        <v>579</v>
      </c>
      <c r="I2164" s="10" t="s">
        <v>722</v>
      </c>
      <c r="J2164" s="10" t="s">
        <v>12080</v>
      </c>
      <c r="K2164" s="10" t="s">
        <v>28458</v>
      </c>
      <c r="L2164" s="10">
        <v>4</v>
      </c>
      <c r="M2164" s="10">
        <v>894.81</v>
      </c>
      <c r="N2164" s="10">
        <v>3579.24</v>
      </c>
      <c r="O2164" s="59">
        <v>0.1</v>
      </c>
      <c r="P2164" s="10">
        <v>357.92</v>
      </c>
      <c r="Q2164" s="10">
        <v>3221.32</v>
      </c>
      <c r="R2164" s="10" t="s">
        <v>565</v>
      </c>
      <c r="S2164" s="10" t="s">
        <v>607</v>
      </c>
      <c r="T2164" s="59">
        <v>0.3</v>
      </c>
      <c r="U2164" s="10">
        <v>966.4</v>
      </c>
    </row>
    <row r="2165" spans="1:21" x14ac:dyDescent="0.3">
      <c r="A2165" s="10" t="s">
        <v>28457</v>
      </c>
      <c r="B2165" s="61">
        <v>45005</v>
      </c>
      <c r="C2165" s="10" t="s">
        <v>19718</v>
      </c>
      <c r="D2165" s="10" t="s">
        <v>28456</v>
      </c>
      <c r="E2165" s="10" t="s">
        <v>571</v>
      </c>
      <c r="F2165" s="10" t="s">
        <v>11</v>
      </c>
      <c r="G2165" s="10" t="s">
        <v>569</v>
      </c>
      <c r="H2165" s="10" t="s">
        <v>544</v>
      </c>
      <c r="I2165" s="10" t="s">
        <v>610</v>
      </c>
      <c r="J2165" s="10" t="s">
        <v>28455</v>
      </c>
      <c r="K2165" s="10" t="s">
        <v>28454</v>
      </c>
      <c r="L2165" s="10">
        <v>5</v>
      </c>
      <c r="M2165" s="10">
        <v>116.08</v>
      </c>
      <c r="N2165" s="10">
        <v>580.4</v>
      </c>
      <c r="O2165" s="59">
        <v>0.05</v>
      </c>
      <c r="P2165" s="10">
        <v>29.02</v>
      </c>
      <c r="Q2165" s="10">
        <v>551.38</v>
      </c>
      <c r="R2165" s="10" t="s">
        <v>565</v>
      </c>
      <c r="S2165" s="10" t="s">
        <v>596</v>
      </c>
      <c r="T2165" s="59">
        <v>0.3</v>
      </c>
      <c r="U2165" s="10">
        <v>165.41</v>
      </c>
    </row>
    <row r="2166" spans="1:21" x14ac:dyDescent="0.3">
      <c r="A2166" s="10" t="s">
        <v>28453</v>
      </c>
      <c r="B2166" s="61">
        <v>45326</v>
      </c>
      <c r="C2166" s="10" t="s">
        <v>28452</v>
      </c>
      <c r="D2166" s="10" t="s">
        <v>28451</v>
      </c>
      <c r="E2166" s="10" t="s">
        <v>629</v>
      </c>
      <c r="F2166" s="10" t="s">
        <v>759</v>
      </c>
      <c r="G2166" s="10" t="s">
        <v>569</v>
      </c>
      <c r="H2166" s="10" t="s">
        <v>579</v>
      </c>
      <c r="I2166" s="10" t="s">
        <v>711</v>
      </c>
      <c r="J2166" s="10" t="s">
        <v>22712</v>
      </c>
      <c r="K2166" s="10" t="s">
        <v>2767</v>
      </c>
      <c r="L2166" s="10">
        <v>9</v>
      </c>
      <c r="M2166" s="10">
        <v>908.6</v>
      </c>
      <c r="N2166" s="10">
        <v>8177.4</v>
      </c>
      <c r="O2166" s="59">
        <v>0.2</v>
      </c>
      <c r="P2166" s="10">
        <v>1635.48</v>
      </c>
      <c r="Q2166" s="10">
        <v>6541.92</v>
      </c>
      <c r="R2166" s="10" t="s">
        <v>586</v>
      </c>
      <c r="S2166" s="10" t="s">
        <v>564</v>
      </c>
      <c r="T2166" s="59">
        <v>0.15</v>
      </c>
      <c r="U2166" s="10">
        <v>981.29</v>
      </c>
    </row>
    <row r="2167" spans="1:21" x14ac:dyDescent="0.3">
      <c r="A2167" s="10" t="s">
        <v>28450</v>
      </c>
      <c r="B2167" s="61">
        <v>45056</v>
      </c>
      <c r="C2167" s="10" t="s">
        <v>28449</v>
      </c>
      <c r="D2167" s="10" t="s">
        <v>9857</v>
      </c>
      <c r="E2167" s="10" t="s">
        <v>629</v>
      </c>
      <c r="F2167" s="10" t="s">
        <v>628</v>
      </c>
      <c r="G2167" s="10" t="s">
        <v>601</v>
      </c>
      <c r="H2167" s="10" t="s">
        <v>544</v>
      </c>
      <c r="I2167" s="10" t="s">
        <v>568</v>
      </c>
      <c r="J2167" s="10" t="s">
        <v>8719</v>
      </c>
      <c r="K2167" s="10" t="s">
        <v>9085</v>
      </c>
      <c r="L2167" s="10">
        <v>2</v>
      </c>
      <c r="M2167" s="10">
        <v>311.02</v>
      </c>
      <c r="N2167" s="10">
        <v>622.04</v>
      </c>
      <c r="O2167" s="59">
        <v>0.05</v>
      </c>
      <c r="P2167" s="10">
        <v>31.1</v>
      </c>
      <c r="Q2167" s="10">
        <v>590.94000000000005</v>
      </c>
      <c r="R2167" s="10" t="s">
        <v>575</v>
      </c>
      <c r="S2167" s="10" t="s">
        <v>596</v>
      </c>
      <c r="T2167" s="59">
        <v>0.3</v>
      </c>
      <c r="U2167" s="10">
        <v>177.28</v>
      </c>
    </row>
    <row r="2168" spans="1:21" x14ac:dyDescent="0.3">
      <c r="A2168" s="10" t="s">
        <v>28448</v>
      </c>
      <c r="B2168" s="61">
        <v>45167</v>
      </c>
      <c r="C2168" s="10" t="s">
        <v>24028</v>
      </c>
      <c r="D2168" s="10" t="s">
        <v>24481</v>
      </c>
      <c r="E2168" s="10" t="s">
        <v>592</v>
      </c>
      <c r="F2168" s="10" t="s">
        <v>591</v>
      </c>
      <c r="G2168" s="10" t="s">
        <v>601</v>
      </c>
      <c r="H2168" s="10" t="s">
        <v>544</v>
      </c>
      <c r="I2168" s="10" t="s">
        <v>568</v>
      </c>
      <c r="J2168" s="10" t="s">
        <v>17332</v>
      </c>
      <c r="K2168" s="10" t="s">
        <v>19416</v>
      </c>
      <c r="L2168" s="10">
        <v>7</v>
      </c>
      <c r="M2168" s="10">
        <v>667.03</v>
      </c>
      <c r="N2168" s="10">
        <v>4669.21</v>
      </c>
      <c r="O2168" s="59">
        <v>0</v>
      </c>
      <c r="P2168" s="10">
        <v>0</v>
      </c>
      <c r="Q2168" s="10">
        <v>4669.21</v>
      </c>
      <c r="R2168" s="10" t="s">
        <v>565</v>
      </c>
      <c r="S2168" s="10" t="s">
        <v>585</v>
      </c>
      <c r="T2168" s="59">
        <v>0.3</v>
      </c>
      <c r="U2168" s="10">
        <v>1400.76</v>
      </c>
    </row>
    <row r="2169" spans="1:21" x14ac:dyDescent="0.3">
      <c r="A2169" s="10" t="s">
        <v>28447</v>
      </c>
      <c r="B2169" s="61">
        <v>44981</v>
      </c>
      <c r="C2169" s="10" t="s">
        <v>17385</v>
      </c>
      <c r="D2169" s="10" t="s">
        <v>28446</v>
      </c>
      <c r="E2169" s="10" t="s">
        <v>571</v>
      </c>
      <c r="F2169" s="10" t="s">
        <v>685</v>
      </c>
      <c r="G2169" s="10" t="s">
        <v>569</v>
      </c>
      <c r="H2169" s="10" t="s">
        <v>590</v>
      </c>
      <c r="I2169" s="10" t="s">
        <v>748</v>
      </c>
      <c r="J2169" s="10" t="s">
        <v>28445</v>
      </c>
      <c r="K2169" s="10" t="s">
        <v>25509</v>
      </c>
      <c r="L2169" s="10">
        <v>3</v>
      </c>
      <c r="M2169" s="10">
        <v>527.66999999999996</v>
      </c>
      <c r="N2169" s="10">
        <v>1583.01</v>
      </c>
      <c r="O2169" s="59">
        <v>0.05</v>
      </c>
      <c r="P2169" s="10">
        <v>79.150000000000006</v>
      </c>
      <c r="Q2169" s="10">
        <v>1503.86</v>
      </c>
      <c r="R2169" s="10" t="s">
        <v>565</v>
      </c>
      <c r="S2169" s="10" t="s">
        <v>564</v>
      </c>
      <c r="T2169" s="59">
        <v>0.25</v>
      </c>
      <c r="U2169" s="10">
        <v>375.96</v>
      </c>
    </row>
    <row r="2170" spans="1:21" x14ac:dyDescent="0.3">
      <c r="A2170" s="10" t="s">
        <v>28444</v>
      </c>
      <c r="B2170" s="61">
        <v>45029</v>
      </c>
      <c r="C2170" s="10" t="s">
        <v>12169</v>
      </c>
      <c r="D2170" s="10" t="s">
        <v>28443</v>
      </c>
      <c r="E2170" s="10" t="s">
        <v>592</v>
      </c>
      <c r="F2170" s="10" t="s">
        <v>18</v>
      </c>
      <c r="G2170" s="10" t="s">
        <v>601</v>
      </c>
      <c r="H2170" s="10" t="s">
        <v>544</v>
      </c>
      <c r="I2170" s="10" t="s">
        <v>10</v>
      </c>
      <c r="J2170" s="10" t="s">
        <v>28442</v>
      </c>
      <c r="K2170" s="10" t="s">
        <v>28441</v>
      </c>
      <c r="L2170" s="10">
        <v>9</v>
      </c>
      <c r="M2170" s="10">
        <v>105.71</v>
      </c>
      <c r="N2170" s="10">
        <v>951.39</v>
      </c>
      <c r="O2170" s="59">
        <v>0.2</v>
      </c>
      <c r="P2170" s="10">
        <v>190.28</v>
      </c>
      <c r="Q2170" s="10">
        <v>761.11</v>
      </c>
      <c r="R2170" s="10" t="s">
        <v>614</v>
      </c>
      <c r="S2170" s="10" t="s">
        <v>596</v>
      </c>
      <c r="T2170" s="59">
        <v>0.25</v>
      </c>
      <c r="U2170" s="10">
        <v>190.28</v>
      </c>
    </row>
    <row r="2171" spans="1:21" x14ac:dyDescent="0.3">
      <c r="A2171" s="10" t="s">
        <v>28440</v>
      </c>
      <c r="B2171" s="61">
        <v>45323</v>
      </c>
      <c r="C2171" s="10" t="s">
        <v>18778</v>
      </c>
      <c r="D2171" s="10" t="s">
        <v>7789</v>
      </c>
      <c r="E2171" s="10" t="s">
        <v>592</v>
      </c>
      <c r="F2171" s="10" t="s">
        <v>652</v>
      </c>
      <c r="G2171" s="10" t="s">
        <v>601</v>
      </c>
      <c r="H2171" s="10" t="s">
        <v>590</v>
      </c>
      <c r="I2171" s="10" t="s">
        <v>748</v>
      </c>
      <c r="J2171" s="10" t="s">
        <v>28439</v>
      </c>
      <c r="K2171" s="10" t="s">
        <v>16434</v>
      </c>
      <c r="L2171" s="10">
        <v>1</v>
      </c>
      <c r="M2171" s="10">
        <v>233.19</v>
      </c>
      <c r="N2171" s="10">
        <v>233.19</v>
      </c>
      <c r="O2171" s="59">
        <v>0</v>
      </c>
      <c r="P2171" s="10">
        <v>0</v>
      </c>
      <c r="Q2171" s="10">
        <v>233.19</v>
      </c>
      <c r="R2171" s="10" t="s">
        <v>586</v>
      </c>
      <c r="S2171" s="10" t="s">
        <v>585</v>
      </c>
      <c r="T2171" s="59">
        <v>0.3</v>
      </c>
      <c r="U2171" s="10">
        <v>69.959999999999994</v>
      </c>
    </row>
    <row r="2172" spans="1:21" x14ac:dyDescent="0.3">
      <c r="A2172" s="10" t="s">
        <v>28438</v>
      </c>
      <c r="B2172" s="61">
        <v>45068</v>
      </c>
      <c r="C2172" s="10" t="s">
        <v>5472</v>
      </c>
      <c r="D2172" s="10" t="s">
        <v>28437</v>
      </c>
      <c r="E2172" s="10" t="s">
        <v>592</v>
      </c>
      <c r="F2172" s="10" t="s">
        <v>18</v>
      </c>
      <c r="G2172" s="10" t="s">
        <v>601</v>
      </c>
      <c r="H2172" s="10" t="s">
        <v>544</v>
      </c>
      <c r="I2172" s="10" t="s">
        <v>10</v>
      </c>
      <c r="J2172" s="10" t="s">
        <v>28436</v>
      </c>
      <c r="K2172" s="10" t="s">
        <v>28435</v>
      </c>
      <c r="L2172" s="10">
        <v>3</v>
      </c>
      <c r="M2172" s="10">
        <v>565.77</v>
      </c>
      <c r="N2172" s="10">
        <v>1697.31</v>
      </c>
      <c r="O2172" s="59">
        <v>0.1</v>
      </c>
      <c r="P2172" s="10">
        <v>169.73</v>
      </c>
      <c r="Q2172" s="10">
        <v>1527.58</v>
      </c>
      <c r="R2172" s="10" t="s">
        <v>565</v>
      </c>
      <c r="S2172" s="10" t="s">
        <v>585</v>
      </c>
      <c r="T2172" s="59">
        <v>0.15</v>
      </c>
      <c r="U2172" s="10">
        <v>229.14</v>
      </c>
    </row>
    <row r="2173" spans="1:21" x14ac:dyDescent="0.3">
      <c r="A2173" s="10" t="s">
        <v>28434</v>
      </c>
      <c r="B2173" s="61">
        <v>45369</v>
      </c>
      <c r="C2173" s="10" t="s">
        <v>1148</v>
      </c>
      <c r="D2173" s="10" t="s">
        <v>12953</v>
      </c>
      <c r="E2173" s="10" t="s">
        <v>629</v>
      </c>
      <c r="F2173" s="10" t="s">
        <v>790</v>
      </c>
      <c r="G2173" s="10" t="s">
        <v>601</v>
      </c>
      <c r="H2173" s="10" t="s">
        <v>579</v>
      </c>
      <c r="I2173" s="10" t="s">
        <v>578</v>
      </c>
      <c r="J2173" s="10" t="s">
        <v>28433</v>
      </c>
      <c r="K2173" s="10" t="s">
        <v>28432</v>
      </c>
      <c r="L2173" s="10">
        <v>4</v>
      </c>
      <c r="M2173" s="10">
        <v>306.32</v>
      </c>
      <c r="N2173" s="10">
        <v>1225.28</v>
      </c>
      <c r="O2173" s="59">
        <v>0.2</v>
      </c>
      <c r="P2173" s="10">
        <v>245.06</v>
      </c>
      <c r="Q2173" s="10">
        <v>980.22</v>
      </c>
      <c r="R2173" s="10" t="s">
        <v>565</v>
      </c>
      <c r="S2173" s="10" t="s">
        <v>585</v>
      </c>
      <c r="T2173" s="59">
        <v>0.25</v>
      </c>
      <c r="U2173" s="10">
        <v>245.06</v>
      </c>
    </row>
    <row r="2174" spans="1:21" x14ac:dyDescent="0.3">
      <c r="A2174" s="10" t="s">
        <v>28431</v>
      </c>
      <c r="B2174" s="61">
        <v>45163</v>
      </c>
      <c r="C2174" s="10" t="s">
        <v>4401</v>
      </c>
      <c r="D2174" s="10" t="s">
        <v>28430</v>
      </c>
      <c r="E2174" s="10" t="s">
        <v>581</v>
      </c>
      <c r="F2174" s="10" t="s">
        <v>7</v>
      </c>
      <c r="G2174" s="10" t="s">
        <v>601</v>
      </c>
      <c r="H2174" s="10" t="s">
        <v>544</v>
      </c>
      <c r="I2174" s="10" t="s">
        <v>568</v>
      </c>
      <c r="J2174" s="10" t="s">
        <v>2969</v>
      </c>
      <c r="K2174" s="10" t="s">
        <v>6459</v>
      </c>
      <c r="L2174" s="10">
        <v>10</v>
      </c>
      <c r="M2174" s="10">
        <v>490.1</v>
      </c>
      <c r="N2174" s="10">
        <v>4901</v>
      </c>
      <c r="O2174" s="59">
        <v>0.05</v>
      </c>
      <c r="P2174" s="10">
        <v>245.05</v>
      </c>
      <c r="Q2174" s="10">
        <v>4655.95</v>
      </c>
      <c r="R2174" s="10" t="s">
        <v>586</v>
      </c>
      <c r="S2174" s="10" t="s">
        <v>596</v>
      </c>
      <c r="T2174" s="59">
        <v>0.15</v>
      </c>
      <c r="U2174" s="10">
        <v>698.39</v>
      </c>
    </row>
    <row r="2175" spans="1:21" x14ac:dyDescent="0.3">
      <c r="A2175" s="10" t="s">
        <v>28429</v>
      </c>
      <c r="B2175" s="61">
        <v>45048</v>
      </c>
      <c r="C2175" s="10" t="s">
        <v>16537</v>
      </c>
      <c r="D2175" s="10" t="s">
        <v>28428</v>
      </c>
      <c r="E2175" s="10" t="s">
        <v>592</v>
      </c>
      <c r="F2175" s="10" t="s">
        <v>652</v>
      </c>
      <c r="G2175" s="10" t="s">
        <v>569</v>
      </c>
      <c r="H2175" s="10" t="s">
        <v>544</v>
      </c>
      <c r="I2175" s="10" t="s">
        <v>610</v>
      </c>
      <c r="J2175" s="10" t="s">
        <v>24452</v>
      </c>
      <c r="K2175" s="10" t="s">
        <v>24195</v>
      </c>
      <c r="L2175" s="10">
        <v>2</v>
      </c>
      <c r="M2175" s="10">
        <v>935.37</v>
      </c>
      <c r="N2175" s="10">
        <v>1870.74</v>
      </c>
      <c r="O2175" s="59">
        <v>0.2</v>
      </c>
      <c r="P2175" s="10">
        <v>374.15</v>
      </c>
      <c r="Q2175" s="10">
        <v>1496.59</v>
      </c>
      <c r="R2175" s="10" t="s">
        <v>575</v>
      </c>
      <c r="S2175" s="10" t="s">
        <v>596</v>
      </c>
      <c r="T2175" s="59">
        <v>0.3</v>
      </c>
      <c r="U2175" s="10">
        <v>448.98</v>
      </c>
    </row>
    <row r="2176" spans="1:21" x14ac:dyDescent="0.3">
      <c r="A2176" s="10" t="s">
        <v>28427</v>
      </c>
      <c r="B2176" s="61">
        <v>45375</v>
      </c>
      <c r="C2176" s="10" t="s">
        <v>9785</v>
      </c>
      <c r="D2176" s="10" t="s">
        <v>28426</v>
      </c>
      <c r="E2176" s="10" t="s">
        <v>571</v>
      </c>
      <c r="F2176" s="10" t="s">
        <v>570</v>
      </c>
      <c r="G2176" s="10" t="s">
        <v>601</v>
      </c>
      <c r="H2176" s="10" t="s">
        <v>544</v>
      </c>
      <c r="I2176" s="10" t="s">
        <v>10</v>
      </c>
      <c r="J2176" s="10" t="s">
        <v>7155</v>
      </c>
      <c r="K2176" s="10" t="s">
        <v>28425</v>
      </c>
      <c r="L2176" s="10">
        <v>2</v>
      </c>
      <c r="M2176" s="10">
        <v>337.47</v>
      </c>
      <c r="N2176" s="10">
        <v>674.94</v>
      </c>
      <c r="O2176" s="59">
        <v>0.2</v>
      </c>
      <c r="P2176" s="10">
        <v>134.99</v>
      </c>
      <c r="Q2176" s="10">
        <v>539.95000000000005</v>
      </c>
      <c r="R2176" s="10" t="s">
        <v>614</v>
      </c>
      <c r="S2176" s="10" t="s">
        <v>596</v>
      </c>
      <c r="T2176" s="59">
        <v>0.25</v>
      </c>
      <c r="U2176" s="10">
        <v>134.99</v>
      </c>
    </row>
    <row r="2177" spans="1:21" x14ac:dyDescent="0.3">
      <c r="A2177" s="10" t="s">
        <v>28424</v>
      </c>
      <c r="B2177" s="61">
        <v>45150</v>
      </c>
      <c r="C2177" s="10" t="s">
        <v>2915</v>
      </c>
      <c r="D2177" s="10" t="s">
        <v>26604</v>
      </c>
      <c r="E2177" s="10" t="s">
        <v>592</v>
      </c>
      <c r="F2177" s="10" t="s">
        <v>652</v>
      </c>
      <c r="G2177" s="10" t="s">
        <v>601</v>
      </c>
      <c r="H2177" s="10" t="s">
        <v>600</v>
      </c>
      <c r="I2177" s="10" t="s">
        <v>599</v>
      </c>
      <c r="J2177" s="10" t="s">
        <v>28423</v>
      </c>
      <c r="K2177" s="10" t="s">
        <v>25917</v>
      </c>
      <c r="L2177" s="10">
        <v>6</v>
      </c>
      <c r="M2177" s="10">
        <v>558.75</v>
      </c>
      <c r="N2177" s="10">
        <v>3352.5</v>
      </c>
      <c r="O2177" s="59">
        <v>0.05</v>
      </c>
      <c r="P2177" s="10">
        <v>167.62</v>
      </c>
      <c r="Q2177" s="10">
        <v>3184.88</v>
      </c>
      <c r="R2177" s="10" t="s">
        <v>575</v>
      </c>
      <c r="S2177" s="10" t="s">
        <v>607</v>
      </c>
      <c r="T2177" s="59">
        <v>0.3</v>
      </c>
      <c r="U2177" s="10">
        <v>955.46</v>
      </c>
    </row>
    <row r="2178" spans="1:21" x14ac:dyDescent="0.3">
      <c r="A2178" s="10" t="s">
        <v>28422</v>
      </c>
      <c r="B2178" s="61">
        <v>45233</v>
      </c>
      <c r="C2178" s="10" t="s">
        <v>12521</v>
      </c>
      <c r="D2178" s="10" t="s">
        <v>14844</v>
      </c>
      <c r="E2178" s="10" t="s">
        <v>592</v>
      </c>
      <c r="F2178" s="10" t="s">
        <v>652</v>
      </c>
      <c r="G2178" s="10" t="s">
        <v>569</v>
      </c>
      <c r="H2178" s="10" t="s">
        <v>579</v>
      </c>
      <c r="I2178" s="10" t="s">
        <v>711</v>
      </c>
      <c r="J2178" s="10" t="s">
        <v>24890</v>
      </c>
      <c r="K2178" s="10" t="s">
        <v>28421</v>
      </c>
      <c r="L2178" s="10">
        <v>4</v>
      </c>
      <c r="M2178" s="10">
        <v>103.74</v>
      </c>
      <c r="N2178" s="10">
        <v>414.96</v>
      </c>
      <c r="O2178" s="59">
        <v>0.1</v>
      </c>
      <c r="P2178" s="10">
        <v>41.5</v>
      </c>
      <c r="Q2178" s="10">
        <v>373.46</v>
      </c>
      <c r="R2178" s="10" t="s">
        <v>575</v>
      </c>
      <c r="S2178" s="10" t="s">
        <v>596</v>
      </c>
      <c r="T2178" s="59">
        <v>0.3</v>
      </c>
      <c r="U2178" s="10">
        <v>112.04</v>
      </c>
    </row>
    <row r="2179" spans="1:21" x14ac:dyDescent="0.3">
      <c r="A2179" s="10" t="s">
        <v>28420</v>
      </c>
      <c r="B2179" s="61">
        <v>45373</v>
      </c>
      <c r="C2179" s="10" t="s">
        <v>6769</v>
      </c>
      <c r="D2179" s="10" t="s">
        <v>28419</v>
      </c>
      <c r="E2179" s="10" t="s">
        <v>571</v>
      </c>
      <c r="F2179" s="10" t="s">
        <v>570</v>
      </c>
      <c r="G2179" s="10" t="s">
        <v>601</v>
      </c>
      <c r="H2179" s="10" t="s">
        <v>590</v>
      </c>
      <c r="I2179" s="10" t="s">
        <v>635</v>
      </c>
      <c r="J2179" s="10" t="s">
        <v>18979</v>
      </c>
      <c r="K2179" s="10" t="s">
        <v>12419</v>
      </c>
      <c r="L2179" s="10">
        <v>2</v>
      </c>
      <c r="M2179" s="10">
        <v>725.81</v>
      </c>
      <c r="N2179" s="10">
        <v>1451.62</v>
      </c>
      <c r="O2179" s="59">
        <v>0</v>
      </c>
      <c r="P2179" s="10">
        <v>0</v>
      </c>
      <c r="Q2179" s="10">
        <v>1451.62</v>
      </c>
      <c r="R2179" s="10" t="s">
        <v>614</v>
      </c>
      <c r="S2179" s="10" t="s">
        <v>607</v>
      </c>
      <c r="T2179" s="59">
        <v>0.25</v>
      </c>
      <c r="U2179" s="10">
        <v>362.9</v>
      </c>
    </row>
    <row r="2180" spans="1:21" x14ac:dyDescent="0.3">
      <c r="A2180" s="10" t="s">
        <v>28418</v>
      </c>
      <c r="B2180" s="61">
        <v>45198</v>
      </c>
      <c r="C2180" s="10" t="s">
        <v>2561</v>
      </c>
      <c r="D2180" s="10" t="s">
        <v>28417</v>
      </c>
      <c r="E2180" s="10" t="s">
        <v>603</v>
      </c>
      <c r="F2180" s="10" t="s">
        <v>602</v>
      </c>
      <c r="G2180" s="10" t="s">
        <v>601</v>
      </c>
      <c r="H2180" s="10" t="s">
        <v>579</v>
      </c>
      <c r="I2180" s="10" t="s">
        <v>578</v>
      </c>
      <c r="J2180" s="10" t="s">
        <v>6195</v>
      </c>
      <c r="K2180" s="10" t="s">
        <v>28416</v>
      </c>
      <c r="L2180" s="10">
        <v>8</v>
      </c>
      <c r="M2180" s="10">
        <v>499.98</v>
      </c>
      <c r="N2180" s="10">
        <v>3999.84</v>
      </c>
      <c r="O2180" s="59">
        <v>0</v>
      </c>
      <c r="P2180" s="10">
        <v>0</v>
      </c>
      <c r="Q2180" s="10">
        <v>3999.84</v>
      </c>
      <c r="R2180" s="10" t="s">
        <v>565</v>
      </c>
      <c r="S2180" s="10" t="s">
        <v>607</v>
      </c>
      <c r="T2180" s="59">
        <v>0.3</v>
      </c>
      <c r="U2180" s="10">
        <v>1199.95</v>
      </c>
    </row>
    <row r="2181" spans="1:21" x14ac:dyDescent="0.3">
      <c r="A2181" s="10" t="s">
        <v>28415</v>
      </c>
      <c r="B2181" s="61">
        <v>45092</v>
      </c>
      <c r="C2181" s="10" t="s">
        <v>5877</v>
      </c>
      <c r="D2181" s="10" t="s">
        <v>2527</v>
      </c>
      <c r="E2181" s="10" t="s">
        <v>581</v>
      </c>
      <c r="F2181" s="10" t="s">
        <v>83</v>
      </c>
      <c r="G2181" s="10" t="s">
        <v>569</v>
      </c>
      <c r="H2181" s="10" t="s">
        <v>579</v>
      </c>
      <c r="I2181" s="10" t="s">
        <v>711</v>
      </c>
      <c r="J2181" s="10" t="s">
        <v>28414</v>
      </c>
      <c r="K2181" s="10" t="s">
        <v>18941</v>
      </c>
      <c r="L2181" s="10">
        <v>8</v>
      </c>
      <c r="M2181" s="10">
        <v>739.86</v>
      </c>
      <c r="N2181" s="10">
        <v>5918.88</v>
      </c>
      <c r="O2181" s="59">
        <v>0.1</v>
      </c>
      <c r="P2181" s="10">
        <v>591.89</v>
      </c>
      <c r="Q2181" s="10">
        <v>5326.99</v>
      </c>
      <c r="R2181" s="10" t="s">
        <v>575</v>
      </c>
      <c r="S2181" s="10" t="s">
        <v>585</v>
      </c>
      <c r="T2181" s="59">
        <v>0.3</v>
      </c>
      <c r="U2181" s="10">
        <v>1598.1</v>
      </c>
    </row>
    <row r="2182" spans="1:21" x14ac:dyDescent="0.3">
      <c r="A2182" s="10" t="s">
        <v>28413</v>
      </c>
      <c r="B2182" s="61">
        <v>45160</v>
      </c>
      <c r="C2182" s="10" t="s">
        <v>28412</v>
      </c>
      <c r="D2182" s="10" t="s">
        <v>17279</v>
      </c>
      <c r="E2182" s="10" t="s">
        <v>571</v>
      </c>
      <c r="F2182" s="10" t="s">
        <v>685</v>
      </c>
      <c r="G2182" s="10" t="s">
        <v>601</v>
      </c>
      <c r="H2182" s="10" t="s">
        <v>544</v>
      </c>
      <c r="I2182" s="10" t="s">
        <v>10</v>
      </c>
      <c r="J2182" s="10" t="s">
        <v>28411</v>
      </c>
      <c r="K2182" s="10" t="s">
        <v>11536</v>
      </c>
      <c r="L2182" s="10">
        <v>7</v>
      </c>
      <c r="M2182" s="10">
        <v>294.20999999999998</v>
      </c>
      <c r="N2182" s="10">
        <v>2059.4699999999998</v>
      </c>
      <c r="O2182" s="59">
        <v>0.2</v>
      </c>
      <c r="P2182" s="10">
        <v>411.89</v>
      </c>
      <c r="Q2182" s="10">
        <v>1647.58</v>
      </c>
      <c r="R2182" s="10" t="s">
        <v>614</v>
      </c>
      <c r="S2182" s="10" t="s">
        <v>596</v>
      </c>
      <c r="T2182" s="59">
        <v>0.25</v>
      </c>
      <c r="U2182" s="10">
        <v>411.89</v>
      </c>
    </row>
    <row r="2183" spans="1:21" x14ac:dyDescent="0.3">
      <c r="A2183" s="10" t="s">
        <v>28410</v>
      </c>
      <c r="B2183" s="61">
        <v>45280</v>
      </c>
      <c r="C2183" s="10" t="s">
        <v>3597</v>
      </c>
      <c r="D2183" s="10" t="s">
        <v>19573</v>
      </c>
      <c r="E2183" s="10" t="s">
        <v>592</v>
      </c>
      <c r="F2183" s="10" t="s">
        <v>652</v>
      </c>
      <c r="G2183" s="10" t="s">
        <v>569</v>
      </c>
      <c r="H2183" s="10" t="s">
        <v>544</v>
      </c>
      <c r="I2183" s="10" t="s">
        <v>610</v>
      </c>
      <c r="J2183" s="10" t="s">
        <v>25359</v>
      </c>
      <c r="K2183" s="10" t="s">
        <v>1055</v>
      </c>
      <c r="L2183" s="10">
        <v>3</v>
      </c>
      <c r="M2183" s="10">
        <v>600.37</v>
      </c>
      <c r="N2183" s="10">
        <v>1801.11</v>
      </c>
      <c r="O2183" s="59">
        <v>0.05</v>
      </c>
      <c r="P2183" s="10">
        <v>90.06</v>
      </c>
      <c r="Q2183" s="10">
        <v>1711.05</v>
      </c>
      <c r="R2183" s="10" t="s">
        <v>614</v>
      </c>
      <c r="S2183" s="10" t="s">
        <v>585</v>
      </c>
      <c r="T2183" s="59">
        <v>0.3</v>
      </c>
      <c r="U2183" s="10">
        <v>513.30999999999995</v>
      </c>
    </row>
    <row r="2184" spans="1:21" x14ac:dyDescent="0.3">
      <c r="A2184" s="10" t="s">
        <v>28409</v>
      </c>
      <c r="B2184" s="61">
        <v>45343</v>
      </c>
      <c r="C2184" s="10" t="s">
        <v>7800</v>
      </c>
      <c r="D2184" s="10" t="s">
        <v>21582</v>
      </c>
      <c r="E2184" s="10" t="s">
        <v>603</v>
      </c>
      <c r="F2184" s="10" t="s">
        <v>636</v>
      </c>
      <c r="G2184" s="10" t="s">
        <v>569</v>
      </c>
      <c r="H2184" s="10" t="s">
        <v>600</v>
      </c>
      <c r="I2184" s="10" t="s">
        <v>664</v>
      </c>
      <c r="J2184" s="10" t="s">
        <v>28408</v>
      </c>
      <c r="K2184" s="10" t="s">
        <v>1573</v>
      </c>
      <c r="L2184" s="10">
        <v>10</v>
      </c>
      <c r="M2184" s="10">
        <v>939.95</v>
      </c>
      <c r="N2184" s="10">
        <v>9399.5</v>
      </c>
      <c r="O2184" s="59">
        <v>0.1</v>
      </c>
      <c r="P2184" s="10">
        <v>939.95</v>
      </c>
      <c r="Q2184" s="10">
        <v>8459.5499999999993</v>
      </c>
      <c r="R2184" s="10" t="s">
        <v>586</v>
      </c>
      <c r="S2184" s="10" t="s">
        <v>596</v>
      </c>
      <c r="T2184" s="59">
        <v>0.15</v>
      </c>
      <c r="U2184" s="10">
        <v>1268.93</v>
      </c>
    </row>
    <row r="2185" spans="1:21" x14ac:dyDescent="0.3">
      <c r="A2185" s="10" t="s">
        <v>28407</v>
      </c>
      <c r="B2185" s="61">
        <v>45005</v>
      </c>
      <c r="C2185" s="10" t="s">
        <v>23660</v>
      </c>
      <c r="D2185" s="10" t="s">
        <v>28406</v>
      </c>
      <c r="E2185" s="10" t="s">
        <v>571</v>
      </c>
      <c r="F2185" s="10" t="s">
        <v>685</v>
      </c>
      <c r="G2185" s="10" t="s">
        <v>569</v>
      </c>
      <c r="H2185" s="10" t="s">
        <v>544</v>
      </c>
      <c r="I2185" s="10" t="s">
        <v>568</v>
      </c>
      <c r="J2185" s="10" t="s">
        <v>28405</v>
      </c>
      <c r="K2185" s="10" t="s">
        <v>28404</v>
      </c>
      <c r="L2185" s="10">
        <v>3</v>
      </c>
      <c r="M2185" s="10">
        <v>133.26</v>
      </c>
      <c r="N2185" s="10">
        <v>399.78</v>
      </c>
      <c r="O2185" s="59">
        <v>0.05</v>
      </c>
      <c r="P2185" s="10">
        <v>19.989999999999998</v>
      </c>
      <c r="Q2185" s="10">
        <v>379.79</v>
      </c>
      <c r="R2185" s="10" t="s">
        <v>565</v>
      </c>
      <c r="S2185" s="10" t="s">
        <v>585</v>
      </c>
      <c r="T2185" s="59">
        <v>0.25</v>
      </c>
      <c r="U2185" s="10">
        <v>94.95</v>
      </c>
    </row>
    <row r="2186" spans="1:21" x14ac:dyDescent="0.3">
      <c r="A2186" s="10" t="s">
        <v>28403</v>
      </c>
      <c r="B2186" s="61">
        <v>44962</v>
      </c>
      <c r="C2186" s="10" t="s">
        <v>25254</v>
      </c>
      <c r="D2186" s="10" t="s">
        <v>21366</v>
      </c>
      <c r="E2186" s="10" t="s">
        <v>592</v>
      </c>
      <c r="F2186" s="10" t="s">
        <v>18</v>
      </c>
      <c r="G2186" s="10" t="s">
        <v>569</v>
      </c>
      <c r="H2186" s="10" t="s">
        <v>579</v>
      </c>
      <c r="I2186" s="10" t="s">
        <v>711</v>
      </c>
      <c r="J2186" s="10" t="s">
        <v>26391</v>
      </c>
      <c r="K2186" s="10" t="s">
        <v>28402</v>
      </c>
      <c r="L2186" s="10">
        <v>2</v>
      </c>
      <c r="M2186" s="10">
        <v>601.25</v>
      </c>
      <c r="N2186" s="10">
        <v>1202.5</v>
      </c>
      <c r="O2186" s="59">
        <v>0.1</v>
      </c>
      <c r="P2186" s="10">
        <v>120.25</v>
      </c>
      <c r="Q2186" s="10">
        <v>1082.25</v>
      </c>
      <c r="R2186" s="10" t="s">
        <v>565</v>
      </c>
      <c r="S2186" s="10" t="s">
        <v>607</v>
      </c>
      <c r="T2186" s="59">
        <v>0.3</v>
      </c>
      <c r="U2186" s="10">
        <v>324.68</v>
      </c>
    </row>
    <row r="2187" spans="1:21" x14ac:dyDescent="0.3">
      <c r="A2187" s="10" t="s">
        <v>28401</v>
      </c>
      <c r="B2187" s="61">
        <v>45244</v>
      </c>
      <c r="C2187" s="10" t="s">
        <v>2724</v>
      </c>
      <c r="D2187" s="10" t="s">
        <v>28400</v>
      </c>
      <c r="E2187" s="10" t="s">
        <v>592</v>
      </c>
      <c r="F2187" s="10" t="s">
        <v>591</v>
      </c>
      <c r="G2187" s="10" t="s">
        <v>569</v>
      </c>
      <c r="H2187" s="10" t="s">
        <v>544</v>
      </c>
      <c r="I2187" s="10" t="s">
        <v>568</v>
      </c>
      <c r="J2187" s="10" t="s">
        <v>28399</v>
      </c>
      <c r="K2187" s="10" t="s">
        <v>28398</v>
      </c>
      <c r="L2187" s="10">
        <v>6</v>
      </c>
      <c r="M2187" s="10">
        <v>896.72</v>
      </c>
      <c r="N2187" s="10">
        <v>5380.32</v>
      </c>
      <c r="O2187" s="59">
        <v>0.1</v>
      </c>
      <c r="P2187" s="10">
        <v>538.03</v>
      </c>
      <c r="Q2187" s="10">
        <v>4842.29</v>
      </c>
      <c r="R2187" s="10" t="s">
        <v>586</v>
      </c>
      <c r="S2187" s="10" t="s">
        <v>585</v>
      </c>
      <c r="T2187" s="59">
        <v>0.3</v>
      </c>
      <c r="U2187" s="10">
        <v>1452.69</v>
      </c>
    </row>
    <row r="2188" spans="1:21" x14ac:dyDescent="0.3">
      <c r="A2188" s="10" t="s">
        <v>28397</v>
      </c>
      <c r="B2188" s="61">
        <v>45347</v>
      </c>
      <c r="C2188" s="10" t="s">
        <v>20647</v>
      </c>
      <c r="D2188" s="10" t="s">
        <v>25227</v>
      </c>
      <c r="E2188" s="10" t="s">
        <v>603</v>
      </c>
      <c r="F2188" s="10" t="s">
        <v>636</v>
      </c>
      <c r="G2188" s="10" t="s">
        <v>569</v>
      </c>
      <c r="H2188" s="10" t="s">
        <v>579</v>
      </c>
      <c r="I2188" s="10" t="s">
        <v>722</v>
      </c>
      <c r="J2188" s="10" t="s">
        <v>11704</v>
      </c>
      <c r="K2188" s="10" t="s">
        <v>28396</v>
      </c>
      <c r="L2188" s="10">
        <v>6</v>
      </c>
      <c r="M2188" s="10">
        <v>169.66</v>
      </c>
      <c r="N2188" s="10">
        <v>1017.96</v>
      </c>
      <c r="O2188" s="59">
        <v>0.2</v>
      </c>
      <c r="P2188" s="10">
        <v>203.59</v>
      </c>
      <c r="Q2188" s="10">
        <v>814.37</v>
      </c>
      <c r="R2188" s="10" t="s">
        <v>614</v>
      </c>
      <c r="S2188" s="10" t="s">
        <v>564</v>
      </c>
      <c r="T2188" s="59">
        <v>0.15</v>
      </c>
      <c r="U2188" s="10">
        <v>122.16</v>
      </c>
    </row>
    <row r="2189" spans="1:21" x14ac:dyDescent="0.3">
      <c r="A2189" s="10" t="s">
        <v>28395</v>
      </c>
      <c r="B2189" s="61">
        <v>45041</v>
      </c>
      <c r="C2189" s="10" t="s">
        <v>20502</v>
      </c>
      <c r="D2189" s="10" t="s">
        <v>5720</v>
      </c>
      <c r="E2189" s="10" t="s">
        <v>571</v>
      </c>
      <c r="F2189" s="10" t="s">
        <v>570</v>
      </c>
      <c r="G2189" s="10" t="s">
        <v>569</v>
      </c>
      <c r="H2189" s="10" t="s">
        <v>579</v>
      </c>
      <c r="I2189" s="10" t="s">
        <v>578</v>
      </c>
      <c r="J2189" s="10" t="s">
        <v>28394</v>
      </c>
      <c r="K2189" s="10" t="s">
        <v>28393</v>
      </c>
      <c r="L2189" s="10">
        <v>1</v>
      </c>
      <c r="M2189" s="10">
        <v>423.33</v>
      </c>
      <c r="N2189" s="10">
        <v>423.33</v>
      </c>
      <c r="O2189" s="59">
        <v>0.05</v>
      </c>
      <c r="P2189" s="10">
        <v>21.17</v>
      </c>
      <c r="Q2189" s="10">
        <v>402.16</v>
      </c>
      <c r="R2189" s="10" t="s">
        <v>565</v>
      </c>
      <c r="S2189" s="10" t="s">
        <v>607</v>
      </c>
      <c r="T2189" s="59">
        <v>0.25</v>
      </c>
      <c r="U2189" s="10">
        <v>100.54</v>
      </c>
    </row>
    <row r="2190" spans="1:21" x14ac:dyDescent="0.3">
      <c r="A2190" s="10" t="s">
        <v>28392</v>
      </c>
      <c r="B2190" s="61">
        <v>44975</v>
      </c>
      <c r="C2190" s="10" t="s">
        <v>1996</v>
      </c>
      <c r="D2190" s="10" t="s">
        <v>22807</v>
      </c>
      <c r="E2190" s="10" t="s">
        <v>581</v>
      </c>
      <c r="F2190" s="10" t="s">
        <v>7</v>
      </c>
      <c r="G2190" s="10" t="s">
        <v>601</v>
      </c>
      <c r="H2190" s="10" t="s">
        <v>590</v>
      </c>
      <c r="I2190" s="10" t="s">
        <v>635</v>
      </c>
      <c r="J2190" s="10" t="s">
        <v>17308</v>
      </c>
      <c r="K2190" s="10" t="s">
        <v>28391</v>
      </c>
      <c r="L2190" s="10">
        <v>6</v>
      </c>
      <c r="M2190" s="10">
        <v>448.3</v>
      </c>
      <c r="N2190" s="10">
        <v>2689.8</v>
      </c>
      <c r="O2190" s="59">
        <v>0.2</v>
      </c>
      <c r="P2190" s="10">
        <v>537.96</v>
      </c>
      <c r="Q2190" s="10">
        <v>2151.84</v>
      </c>
      <c r="R2190" s="10" t="s">
        <v>565</v>
      </c>
      <c r="S2190" s="10" t="s">
        <v>596</v>
      </c>
      <c r="T2190" s="59">
        <v>0.15</v>
      </c>
      <c r="U2190" s="10">
        <v>322.77999999999997</v>
      </c>
    </row>
    <row r="2191" spans="1:21" x14ac:dyDescent="0.3">
      <c r="A2191" s="10" t="s">
        <v>28390</v>
      </c>
      <c r="B2191" s="61">
        <v>45159</v>
      </c>
      <c r="C2191" s="10" t="s">
        <v>28389</v>
      </c>
      <c r="D2191" s="10" t="s">
        <v>28388</v>
      </c>
      <c r="E2191" s="10" t="s">
        <v>603</v>
      </c>
      <c r="F2191" s="10" t="s">
        <v>636</v>
      </c>
      <c r="G2191" s="10" t="s">
        <v>569</v>
      </c>
      <c r="H2191" s="10" t="s">
        <v>544</v>
      </c>
      <c r="I2191" s="10" t="s">
        <v>610</v>
      </c>
      <c r="J2191" s="10" t="s">
        <v>27403</v>
      </c>
      <c r="K2191" s="10" t="s">
        <v>4635</v>
      </c>
      <c r="L2191" s="10">
        <v>5</v>
      </c>
      <c r="M2191" s="10">
        <v>442.06</v>
      </c>
      <c r="N2191" s="10">
        <v>2210.3000000000002</v>
      </c>
      <c r="O2191" s="59">
        <v>0.1</v>
      </c>
      <c r="P2191" s="10">
        <v>221.03</v>
      </c>
      <c r="Q2191" s="10">
        <v>1989.27</v>
      </c>
      <c r="R2191" s="10" t="s">
        <v>614</v>
      </c>
      <c r="S2191" s="10" t="s">
        <v>585</v>
      </c>
      <c r="T2191" s="59">
        <v>0.15</v>
      </c>
      <c r="U2191" s="10">
        <v>298.39</v>
      </c>
    </row>
    <row r="2192" spans="1:21" x14ac:dyDescent="0.3">
      <c r="A2192" s="10" t="s">
        <v>28387</v>
      </c>
      <c r="B2192" s="61">
        <v>45047</v>
      </c>
      <c r="C2192" s="10" t="s">
        <v>3303</v>
      </c>
      <c r="D2192" s="10" t="s">
        <v>28386</v>
      </c>
      <c r="E2192" s="10" t="s">
        <v>629</v>
      </c>
      <c r="F2192" s="10" t="s">
        <v>759</v>
      </c>
      <c r="G2192" s="10" t="s">
        <v>569</v>
      </c>
      <c r="H2192" s="10" t="s">
        <v>600</v>
      </c>
      <c r="I2192" s="10" t="s">
        <v>627</v>
      </c>
      <c r="J2192" s="10" t="s">
        <v>2395</v>
      </c>
      <c r="K2192" s="10" t="s">
        <v>24707</v>
      </c>
      <c r="L2192" s="10">
        <v>2</v>
      </c>
      <c r="M2192" s="10">
        <v>411.82</v>
      </c>
      <c r="N2192" s="10">
        <v>823.64</v>
      </c>
      <c r="O2192" s="59">
        <v>0</v>
      </c>
      <c r="P2192" s="10">
        <v>0</v>
      </c>
      <c r="Q2192" s="10">
        <v>823.64</v>
      </c>
      <c r="R2192" s="10" t="s">
        <v>614</v>
      </c>
      <c r="S2192" s="10" t="s">
        <v>564</v>
      </c>
      <c r="T2192" s="59">
        <v>0.25</v>
      </c>
      <c r="U2192" s="10">
        <v>205.91</v>
      </c>
    </row>
    <row r="2193" spans="1:21" x14ac:dyDescent="0.3">
      <c r="A2193" s="10" t="s">
        <v>28385</v>
      </c>
      <c r="B2193" s="61">
        <v>45086</v>
      </c>
      <c r="C2193" s="10" t="s">
        <v>9017</v>
      </c>
      <c r="D2193" s="10" t="s">
        <v>28384</v>
      </c>
      <c r="E2193" s="10" t="s">
        <v>603</v>
      </c>
      <c r="F2193" s="10" t="s">
        <v>636</v>
      </c>
      <c r="G2193" s="10" t="s">
        <v>601</v>
      </c>
      <c r="H2193" s="10" t="s">
        <v>579</v>
      </c>
      <c r="I2193" s="10" t="s">
        <v>722</v>
      </c>
      <c r="J2193" s="10" t="s">
        <v>28383</v>
      </c>
      <c r="K2193" s="10" t="s">
        <v>28382</v>
      </c>
      <c r="L2193" s="10">
        <v>1</v>
      </c>
      <c r="M2193" s="10">
        <v>786.18</v>
      </c>
      <c r="N2193" s="10">
        <v>786.18</v>
      </c>
      <c r="O2193" s="59">
        <v>0.05</v>
      </c>
      <c r="P2193" s="10">
        <v>39.31</v>
      </c>
      <c r="Q2193" s="10">
        <v>746.87</v>
      </c>
      <c r="R2193" s="10" t="s">
        <v>586</v>
      </c>
      <c r="S2193" s="10" t="s">
        <v>585</v>
      </c>
      <c r="T2193" s="59">
        <v>0.15</v>
      </c>
      <c r="U2193" s="10">
        <v>112.03</v>
      </c>
    </row>
    <row r="2194" spans="1:21" x14ac:dyDescent="0.3">
      <c r="A2194" s="10" t="s">
        <v>28381</v>
      </c>
      <c r="B2194" s="61">
        <v>45138</v>
      </c>
      <c r="C2194" s="10" t="s">
        <v>881</v>
      </c>
      <c r="D2194" s="10" t="s">
        <v>1881</v>
      </c>
      <c r="E2194" s="10" t="s">
        <v>581</v>
      </c>
      <c r="F2194" s="10" t="s">
        <v>580</v>
      </c>
      <c r="G2194" s="10" t="s">
        <v>601</v>
      </c>
      <c r="H2194" s="10" t="s">
        <v>600</v>
      </c>
      <c r="I2194" s="10" t="s">
        <v>599</v>
      </c>
      <c r="J2194" s="10" t="s">
        <v>25551</v>
      </c>
      <c r="K2194" s="10" t="s">
        <v>28380</v>
      </c>
      <c r="L2194" s="10">
        <v>4</v>
      </c>
      <c r="M2194" s="10">
        <v>150.12</v>
      </c>
      <c r="N2194" s="10">
        <v>600.48</v>
      </c>
      <c r="O2194" s="59">
        <v>0.1</v>
      </c>
      <c r="P2194" s="10">
        <v>60.05</v>
      </c>
      <c r="Q2194" s="10">
        <v>540.42999999999995</v>
      </c>
      <c r="R2194" s="10" t="s">
        <v>575</v>
      </c>
      <c r="S2194" s="10" t="s">
        <v>585</v>
      </c>
      <c r="T2194" s="59">
        <v>0.15</v>
      </c>
      <c r="U2194" s="10">
        <v>81.06</v>
      </c>
    </row>
    <row r="2195" spans="1:21" x14ac:dyDescent="0.3">
      <c r="A2195" s="10" t="s">
        <v>28379</v>
      </c>
      <c r="B2195" s="61">
        <v>44936</v>
      </c>
      <c r="C2195" s="10" t="s">
        <v>22003</v>
      </c>
      <c r="D2195" s="10" t="s">
        <v>28378</v>
      </c>
      <c r="E2195" s="10" t="s">
        <v>592</v>
      </c>
      <c r="F2195" s="10" t="s">
        <v>652</v>
      </c>
      <c r="G2195" s="10" t="s">
        <v>569</v>
      </c>
      <c r="H2195" s="10" t="s">
        <v>590</v>
      </c>
      <c r="I2195" s="10" t="s">
        <v>589</v>
      </c>
      <c r="J2195" s="10" t="s">
        <v>28377</v>
      </c>
      <c r="K2195" s="10" t="s">
        <v>26331</v>
      </c>
      <c r="L2195" s="10">
        <v>3</v>
      </c>
      <c r="M2195" s="10">
        <v>116.64</v>
      </c>
      <c r="N2195" s="10">
        <v>349.92</v>
      </c>
      <c r="O2195" s="59">
        <v>0.1</v>
      </c>
      <c r="P2195" s="10">
        <v>34.99</v>
      </c>
      <c r="Q2195" s="10">
        <v>314.93</v>
      </c>
      <c r="R2195" s="10" t="s">
        <v>586</v>
      </c>
      <c r="S2195" s="10" t="s">
        <v>585</v>
      </c>
      <c r="T2195" s="59">
        <v>0.3</v>
      </c>
      <c r="U2195" s="10">
        <v>94.48</v>
      </c>
    </row>
    <row r="2196" spans="1:21" x14ac:dyDescent="0.3">
      <c r="A2196" s="10" t="s">
        <v>28376</v>
      </c>
      <c r="B2196" s="61">
        <v>45185</v>
      </c>
      <c r="C2196" s="10" t="s">
        <v>16750</v>
      </c>
      <c r="D2196" s="10" t="s">
        <v>16006</v>
      </c>
      <c r="E2196" s="10" t="s">
        <v>571</v>
      </c>
      <c r="F2196" s="10" t="s">
        <v>11</v>
      </c>
      <c r="G2196" s="10" t="s">
        <v>601</v>
      </c>
      <c r="H2196" s="10" t="s">
        <v>544</v>
      </c>
      <c r="I2196" s="10" t="s">
        <v>568</v>
      </c>
      <c r="J2196" s="10" t="s">
        <v>1271</v>
      </c>
      <c r="K2196" s="10" t="s">
        <v>28375</v>
      </c>
      <c r="L2196" s="10">
        <v>6</v>
      </c>
      <c r="M2196" s="10">
        <v>501.16</v>
      </c>
      <c r="N2196" s="10">
        <v>3006.96</v>
      </c>
      <c r="O2196" s="59">
        <v>0.2</v>
      </c>
      <c r="P2196" s="10">
        <v>601.39</v>
      </c>
      <c r="Q2196" s="10">
        <v>2405.5700000000002</v>
      </c>
      <c r="R2196" s="10" t="s">
        <v>614</v>
      </c>
      <c r="S2196" s="10" t="s">
        <v>607</v>
      </c>
      <c r="T2196" s="59">
        <v>0.25</v>
      </c>
      <c r="U2196" s="10">
        <v>601.39</v>
      </c>
    </row>
    <row r="2197" spans="1:21" x14ac:dyDescent="0.3">
      <c r="A2197" s="10" t="s">
        <v>28374</v>
      </c>
      <c r="B2197" s="61">
        <v>45031</v>
      </c>
      <c r="C2197" s="10" t="s">
        <v>702</v>
      </c>
      <c r="D2197" s="10" t="s">
        <v>13791</v>
      </c>
      <c r="E2197" s="10" t="s">
        <v>592</v>
      </c>
      <c r="F2197" s="10" t="s">
        <v>652</v>
      </c>
      <c r="G2197" s="10" t="s">
        <v>601</v>
      </c>
      <c r="H2197" s="10" t="s">
        <v>579</v>
      </c>
      <c r="I2197" s="10" t="s">
        <v>711</v>
      </c>
      <c r="J2197" s="10" t="s">
        <v>23881</v>
      </c>
      <c r="K2197" s="10" t="s">
        <v>1864</v>
      </c>
      <c r="L2197" s="10">
        <v>3</v>
      </c>
      <c r="M2197" s="10">
        <v>683.08</v>
      </c>
      <c r="N2197" s="10">
        <v>2049.2399999999998</v>
      </c>
      <c r="O2197" s="59">
        <v>0.2</v>
      </c>
      <c r="P2197" s="10">
        <v>409.85</v>
      </c>
      <c r="Q2197" s="10">
        <v>1639.39</v>
      </c>
      <c r="R2197" s="10" t="s">
        <v>575</v>
      </c>
      <c r="S2197" s="10" t="s">
        <v>564</v>
      </c>
      <c r="T2197" s="59">
        <v>0.15</v>
      </c>
      <c r="U2197" s="10">
        <v>245.91</v>
      </c>
    </row>
    <row r="2198" spans="1:21" x14ac:dyDescent="0.3">
      <c r="A2198" s="10" t="s">
        <v>28373</v>
      </c>
      <c r="B2198" s="61">
        <v>45167</v>
      </c>
      <c r="C2198" s="10" t="s">
        <v>23205</v>
      </c>
      <c r="D2198" s="10" t="s">
        <v>28372</v>
      </c>
      <c r="E2198" s="10" t="s">
        <v>571</v>
      </c>
      <c r="F2198" s="10" t="s">
        <v>685</v>
      </c>
      <c r="G2198" s="10" t="s">
        <v>569</v>
      </c>
      <c r="H2198" s="10" t="s">
        <v>590</v>
      </c>
      <c r="I2198" s="10" t="s">
        <v>589</v>
      </c>
      <c r="J2198" s="10" t="s">
        <v>28371</v>
      </c>
      <c r="K2198" s="10" t="s">
        <v>9916</v>
      </c>
      <c r="L2198" s="10">
        <v>9</v>
      </c>
      <c r="M2198" s="10">
        <v>414.27</v>
      </c>
      <c r="N2198" s="10">
        <v>3728.43</v>
      </c>
      <c r="O2198" s="59">
        <v>0.2</v>
      </c>
      <c r="P2198" s="10">
        <v>745.69</v>
      </c>
      <c r="Q2198" s="10">
        <v>2982.74</v>
      </c>
      <c r="R2198" s="10" t="s">
        <v>586</v>
      </c>
      <c r="S2198" s="10" t="s">
        <v>585</v>
      </c>
      <c r="T2198" s="59">
        <v>0.15</v>
      </c>
      <c r="U2198" s="10">
        <v>447.41</v>
      </c>
    </row>
    <row r="2199" spans="1:21" x14ac:dyDescent="0.3">
      <c r="A2199" s="10" t="s">
        <v>28370</v>
      </c>
      <c r="B2199" s="61">
        <v>45269</v>
      </c>
      <c r="C2199" s="10" t="s">
        <v>23301</v>
      </c>
      <c r="D2199" s="10" t="s">
        <v>22322</v>
      </c>
      <c r="E2199" s="10" t="s">
        <v>571</v>
      </c>
      <c r="F2199" s="10" t="s">
        <v>11</v>
      </c>
      <c r="G2199" s="10" t="s">
        <v>601</v>
      </c>
      <c r="H2199" s="10" t="s">
        <v>579</v>
      </c>
      <c r="I2199" s="10" t="s">
        <v>578</v>
      </c>
      <c r="J2199" s="10" t="s">
        <v>28369</v>
      </c>
      <c r="K2199" s="10" t="s">
        <v>28368</v>
      </c>
      <c r="L2199" s="10">
        <v>6</v>
      </c>
      <c r="M2199" s="10">
        <v>379.19</v>
      </c>
      <c r="N2199" s="10">
        <v>2275.14</v>
      </c>
      <c r="O2199" s="59">
        <v>0</v>
      </c>
      <c r="P2199" s="10">
        <v>0</v>
      </c>
      <c r="Q2199" s="10">
        <v>2275.14</v>
      </c>
      <c r="R2199" s="10" t="s">
        <v>614</v>
      </c>
      <c r="S2199" s="10" t="s">
        <v>607</v>
      </c>
      <c r="T2199" s="59">
        <v>0.25</v>
      </c>
      <c r="U2199" s="10">
        <v>568.78</v>
      </c>
    </row>
    <row r="2200" spans="1:21" x14ac:dyDescent="0.3">
      <c r="A2200" s="10" t="s">
        <v>28367</v>
      </c>
      <c r="B2200" s="61">
        <v>44934</v>
      </c>
      <c r="C2200" s="10" t="s">
        <v>1793</v>
      </c>
      <c r="D2200" s="10" t="s">
        <v>25864</v>
      </c>
      <c r="E2200" s="10" t="s">
        <v>581</v>
      </c>
      <c r="F2200" s="10" t="s">
        <v>7</v>
      </c>
      <c r="G2200" s="10" t="s">
        <v>601</v>
      </c>
      <c r="H2200" s="10" t="s">
        <v>590</v>
      </c>
      <c r="I2200" s="10" t="s">
        <v>589</v>
      </c>
      <c r="J2200" s="10" t="s">
        <v>28366</v>
      </c>
      <c r="K2200" s="10" t="s">
        <v>28365</v>
      </c>
      <c r="L2200" s="10">
        <v>2</v>
      </c>
      <c r="M2200" s="10">
        <v>281.81</v>
      </c>
      <c r="N2200" s="10">
        <v>563.62</v>
      </c>
      <c r="O2200" s="59">
        <v>0.1</v>
      </c>
      <c r="P2200" s="10">
        <v>56.36</v>
      </c>
      <c r="Q2200" s="10">
        <v>507.26</v>
      </c>
      <c r="R2200" s="10" t="s">
        <v>565</v>
      </c>
      <c r="S2200" s="10" t="s">
        <v>607</v>
      </c>
      <c r="T2200" s="59">
        <v>0.25</v>
      </c>
      <c r="U2200" s="10">
        <v>126.81</v>
      </c>
    </row>
    <row r="2201" spans="1:21" x14ac:dyDescent="0.3">
      <c r="A2201" s="10" t="s">
        <v>28364</v>
      </c>
      <c r="B2201" s="61">
        <v>45264</v>
      </c>
      <c r="C2201" s="10" t="s">
        <v>28363</v>
      </c>
      <c r="D2201" s="10" t="s">
        <v>7775</v>
      </c>
      <c r="E2201" s="10" t="s">
        <v>629</v>
      </c>
      <c r="F2201" s="10" t="s">
        <v>759</v>
      </c>
      <c r="G2201" s="10" t="s">
        <v>569</v>
      </c>
      <c r="H2201" s="10" t="s">
        <v>579</v>
      </c>
      <c r="I2201" s="10" t="s">
        <v>711</v>
      </c>
      <c r="J2201" s="10" t="s">
        <v>28362</v>
      </c>
      <c r="K2201" s="10" t="s">
        <v>21261</v>
      </c>
      <c r="L2201" s="10">
        <v>7</v>
      </c>
      <c r="M2201" s="10">
        <v>325.91000000000003</v>
      </c>
      <c r="N2201" s="10">
        <v>2281.37</v>
      </c>
      <c r="O2201" s="59">
        <v>0.2</v>
      </c>
      <c r="P2201" s="10">
        <v>456.27</v>
      </c>
      <c r="Q2201" s="10">
        <v>1825.1</v>
      </c>
      <c r="R2201" s="10" t="s">
        <v>614</v>
      </c>
      <c r="S2201" s="10" t="s">
        <v>596</v>
      </c>
      <c r="T2201" s="59">
        <v>0.15</v>
      </c>
      <c r="U2201" s="10">
        <v>273.76</v>
      </c>
    </row>
    <row r="2202" spans="1:21" x14ac:dyDescent="0.3">
      <c r="A2202" s="10" t="s">
        <v>28361</v>
      </c>
      <c r="B2202" s="61">
        <v>45263</v>
      </c>
      <c r="C2202" s="10" t="s">
        <v>28360</v>
      </c>
      <c r="D2202" s="10" t="s">
        <v>2110</v>
      </c>
      <c r="E2202" s="10" t="s">
        <v>592</v>
      </c>
      <c r="F2202" s="10" t="s">
        <v>18</v>
      </c>
      <c r="G2202" s="10" t="s">
        <v>601</v>
      </c>
      <c r="H2202" s="10" t="s">
        <v>579</v>
      </c>
      <c r="I2202" s="10" t="s">
        <v>578</v>
      </c>
      <c r="J2202" s="10" t="s">
        <v>5585</v>
      </c>
      <c r="K2202" s="10" t="s">
        <v>28359</v>
      </c>
      <c r="L2202" s="10">
        <v>5</v>
      </c>
      <c r="M2202" s="10">
        <v>445.63</v>
      </c>
      <c r="N2202" s="10">
        <v>2228.15</v>
      </c>
      <c r="O2202" s="59">
        <v>0.2</v>
      </c>
      <c r="P2202" s="10">
        <v>445.63</v>
      </c>
      <c r="Q2202" s="10">
        <v>1782.52</v>
      </c>
      <c r="R2202" s="10" t="s">
        <v>575</v>
      </c>
      <c r="S2202" s="10" t="s">
        <v>596</v>
      </c>
      <c r="T2202" s="59">
        <v>0.25</v>
      </c>
      <c r="U2202" s="10">
        <v>445.63</v>
      </c>
    </row>
    <row r="2203" spans="1:21" x14ac:dyDescent="0.3">
      <c r="A2203" s="10" t="s">
        <v>28358</v>
      </c>
      <c r="B2203" s="61">
        <v>45269</v>
      </c>
      <c r="C2203" s="10" t="s">
        <v>10273</v>
      </c>
      <c r="D2203" s="10" t="s">
        <v>28357</v>
      </c>
      <c r="E2203" s="10" t="s">
        <v>592</v>
      </c>
      <c r="F2203" s="10" t="s">
        <v>18</v>
      </c>
      <c r="G2203" s="10" t="s">
        <v>601</v>
      </c>
      <c r="H2203" s="10" t="s">
        <v>590</v>
      </c>
      <c r="I2203" s="10" t="s">
        <v>589</v>
      </c>
      <c r="J2203" s="10" t="s">
        <v>28356</v>
      </c>
      <c r="K2203" s="10" t="s">
        <v>8607</v>
      </c>
      <c r="L2203" s="10">
        <v>6</v>
      </c>
      <c r="M2203" s="10">
        <v>574.41999999999996</v>
      </c>
      <c r="N2203" s="10">
        <v>3446.52</v>
      </c>
      <c r="O2203" s="59">
        <v>0</v>
      </c>
      <c r="P2203" s="10">
        <v>0</v>
      </c>
      <c r="Q2203" s="10">
        <v>3446.52</v>
      </c>
      <c r="R2203" s="10" t="s">
        <v>575</v>
      </c>
      <c r="S2203" s="10" t="s">
        <v>607</v>
      </c>
      <c r="T2203" s="59">
        <v>0.25</v>
      </c>
      <c r="U2203" s="10">
        <v>861.63</v>
      </c>
    </row>
    <row r="2204" spans="1:21" x14ac:dyDescent="0.3">
      <c r="A2204" s="10" t="s">
        <v>28355</v>
      </c>
      <c r="B2204" s="61">
        <v>45066</v>
      </c>
      <c r="C2204" s="10" t="s">
        <v>2305</v>
      </c>
      <c r="D2204" s="10" t="s">
        <v>28354</v>
      </c>
      <c r="E2204" s="10" t="s">
        <v>571</v>
      </c>
      <c r="F2204" s="10" t="s">
        <v>570</v>
      </c>
      <c r="G2204" s="10" t="s">
        <v>569</v>
      </c>
      <c r="H2204" s="10" t="s">
        <v>579</v>
      </c>
      <c r="I2204" s="10" t="s">
        <v>722</v>
      </c>
      <c r="J2204" s="10" t="s">
        <v>22906</v>
      </c>
      <c r="K2204" s="10" t="s">
        <v>21546</v>
      </c>
      <c r="L2204" s="10">
        <v>3</v>
      </c>
      <c r="M2204" s="10">
        <v>227.84</v>
      </c>
      <c r="N2204" s="10">
        <v>683.52</v>
      </c>
      <c r="O2204" s="59">
        <v>0.2</v>
      </c>
      <c r="P2204" s="10">
        <v>136.69999999999999</v>
      </c>
      <c r="Q2204" s="10">
        <v>546.82000000000005</v>
      </c>
      <c r="R2204" s="10" t="s">
        <v>586</v>
      </c>
      <c r="S2204" s="10" t="s">
        <v>564</v>
      </c>
      <c r="T2204" s="59">
        <v>0.15</v>
      </c>
      <c r="U2204" s="10">
        <v>82.02</v>
      </c>
    </row>
    <row r="2205" spans="1:21" x14ac:dyDescent="0.3">
      <c r="A2205" s="10" t="s">
        <v>28353</v>
      </c>
      <c r="B2205" s="61">
        <v>45186</v>
      </c>
      <c r="C2205" s="10" t="s">
        <v>3782</v>
      </c>
      <c r="D2205" s="10" t="s">
        <v>28352</v>
      </c>
      <c r="E2205" s="10" t="s">
        <v>592</v>
      </c>
      <c r="F2205" s="10" t="s">
        <v>652</v>
      </c>
      <c r="G2205" s="10" t="s">
        <v>601</v>
      </c>
      <c r="H2205" s="10" t="s">
        <v>600</v>
      </c>
      <c r="I2205" s="10" t="s">
        <v>664</v>
      </c>
      <c r="J2205" s="10" t="s">
        <v>28351</v>
      </c>
      <c r="K2205" s="10" t="s">
        <v>18261</v>
      </c>
      <c r="L2205" s="10">
        <v>2</v>
      </c>
      <c r="M2205" s="10">
        <v>882.85</v>
      </c>
      <c r="N2205" s="10">
        <v>1765.7</v>
      </c>
      <c r="O2205" s="59">
        <v>0</v>
      </c>
      <c r="P2205" s="10">
        <v>0</v>
      </c>
      <c r="Q2205" s="10">
        <v>1765.7</v>
      </c>
      <c r="R2205" s="10" t="s">
        <v>575</v>
      </c>
      <c r="S2205" s="10" t="s">
        <v>585</v>
      </c>
      <c r="T2205" s="59">
        <v>0.25</v>
      </c>
      <c r="U2205" s="10">
        <v>441.43</v>
      </c>
    </row>
    <row r="2206" spans="1:21" x14ac:dyDescent="0.3">
      <c r="A2206" s="10" t="s">
        <v>28350</v>
      </c>
      <c r="B2206" s="61">
        <v>44946</v>
      </c>
      <c r="C2206" s="10" t="s">
        <v>28349</v>
      </c>
      <c r="D2206" s="10" t="s">
        <v>1511</v>
      </c>
      <c r="E2206" s="10" t="s">
        <v>592</v>
      </c>
      <c r="F2206" s="10" t="s">
        <v>591</v>
      </c>
      <c r="G2206" s="10" t="s">
        <v>569</v>
      </c>
      <c r="H2206" s="10" t="s">
        <v>579</v>
      </c>
      <c r="I2206" s="10" t="s">
        <v>578</v>
      </c>
      <c r="J2206" s="10" t="s">
        <v>28348</v>
      </c>
      <c r="K2206" s="10" t="s">
        <v>16994</v>
      </c>
      <c r="L2206" s="10">
        <v>10</v>
      </c>
      <c r="M2206" s="10">
        <v>635.66999999999996</v>
      </c>
      <c r="N2206" s="10">
        <v>6356.7</v>
      </c>
      <c r="O2206" s="59">
        <v>0.1</v>
      </c>
      <c r="P2206" s="10">
        <v>635.66999999999996</v>
      </c>
      <c r="Q2206" s="10">
        <v>5721.03</v>
      </c>
      <c r="R2206" s="10" t="s">
        <v>614</v>
      </c>
      <c r="S2206" s="10" t="s">
        <v>596</v>
      </c>
      <c r="T2206" s="59">
        <v>0.25</v>
      </c>
      <c r="U2206" s="10">
        <v>1430.26</v>
      </c>
    </row>
    <row r="2207" spans="1:21" x14ac:dyDescent="0.3">
      <c r="A2207" s="10" t="s">
        <v>28347</v>
      </c>
      <c r="B2207" s="61">
        <v>45002</v>
      </c>
      <c r="C2207" s="10" t="s">
        <v>14479</v>
      </c>
      <c r="D2207" s="10" t="s">
        <v>28198</v>
      </c>
      <c r="E2207" s="10" t="s">
        <v>603</v>
      </c>
      <c r="F2207" s="10" t="s">
        <v>602</v>
      </c>
      <c r="G2207" s="10" t="s">
        <v>569</v>
      </c>
      <c r="H2207" s="10" t="s">
        <v>590</v>
      </c>
      <c r="I2207" s="10" t="s">
        <v>635</v>
      </c>
      <c r="J2207" s="10" t="s">
        <v>27681</v>
      </c>
      <c r="K2207" s="10" t="s">
        <v>28346</v>
      </c>
      <c r="L2207" s="10">
        <v>3</v>
      </c>
      <c r="M2207" s="10">
        <v>956.98</v>
      </c>
      <c r="N2207" s="10">
        <v>2870.94</v>
      </c>
      <c r="O2207" s="59">
        <v>0.2</v>
      </c>
      <c r="P2207" s="10">
        <v>574.19000000000005</v>
      </c>
      <c r="Q2207" s="10">
        <v>2296.75</v>
      </c>
      <c r="R2207" s="10" t="s">
        <v>565</v>
      </c>
      <c r="S2207" s="10" t="s">
        <v>564</v>
      </c>
      <c r="T2207" s="59">
        <v>0.3</v>
      </c>
      <c r="U2207" s="10">
        <v>689.02</v>
      </c>
    </row>
    <row r="2208" spans="1:21" x14ac:dyDescent="0.3">
      <c r="A2208" s="10" t="s">
        <v>28345</v>
      </c>
      <c r="B2208" s="61">
        <v>45322</v>
      </c>
      <c r="C2208" s="10" t="s">
        <v>28344</v>
      </c>
      <c r="D2208" s="10" t="s">
        <v>28343</v>
      </c>
      <c r="E2208" s="10" t="s">
        <v>629</v>
      </c>
      <c r="F2208" s="10" t="s">
        <v>628</v>
      </c>
      <c r="G2208" s="10" t="s">
        <v>569</v>
      </c>
      <c r="H2208" s="10" t="s">
        <v>579</v>
      </c>
      <c r="I2208" s="10" t="s">
        <v>578</v>
      </c>
      <c r="J2208" s="10" t="s">
        <v>28342</v>
      </c>
      <c r="K2208" s="10" t="s">
        <v>28341</v>
      </c>
      <c r="L2208" s="10">
        <v>9</v>
      </c>
      <c r="M2208" s="10">
        <v>638.29</v>
      </c>
      <c r="N2208" s="10">
        <v>5744.61</v>
      </c>
      <c r="O2208" s="59">
        <v>0</v>
      </c>
      <c r="P2208" s="10">
        <v>0</v>
      </c>
      <c r="Q2208" s="10">
        <v>5744.61</v>
      </c>
      <c r="R2208" s="10" t="s">
        <v>575</v>
      </c>
      <c r="S2208" s="10" t="s">
        <v>607</v>
      </c>
      <c r="T2208" s="59">
        <v>0.3</v>
      </c>
      <c r="U2208" s="10">
        <v>1723.38</v>
      </c>
    </row>
    <row r="2209" spans="1:21" x14ac:dyDescent="0.3">
      <c r="A2209" s="10" t="s">
        <v>28340</v>
      </c>
      <c r="B2209" s="61">
        <v>45081</v>
      </c>
      <c r="C2209" s="10" t="s">
        <v>7031</v>
      </c>
      <c r="D2209" s="10" t="s">
        <v>24411</v>
      </c>
      <c r="E2209" s="10" t="s">
        <v>592</v>
      </c>
      <c r="F2209" s="10" t="s">
        <v>591</v>
      </c>
      <c r="G2209" s="10" t="s">
        <v>569</v>
      </c>
      <c r="H2209" s="10" t="s">
        <v>590</v>
      </c>
      <c r="I2209" s="10" t="s">
        <v>748</v>
      </c>
      <c r="J2209" s="10" t="s">
        <v>28339</v>
      </c>
      <c r="K2209" s="10" t="s">
        <v>2117</v>
      </c>
      <c r="L2209" s="10">
        <v>6</v>
      </c>
      <c r="M2209" s="10">
        <v>875.09</v>
      </c>
      <c r="N2209" s="10">
        <v>5250.54</v>
      </c>
      <c r="O2209" s="59">
        <v>0.1</v>
      </c>
      <c r="P2209" s="10">
        <v>525.04999999999995</v>
      </c>
      <c r="Q2209" s="10">
        <v>4725.49</v>
      </c>
      <c r="R2209" s="10" t="s">
        <v>614</v>
      </c>
      <c r="S2209" s="10" t="s">
        <v>564</v>
      </c>
      <c r="T2209" s="59">
        <v>0.25</v>
      </c>
      <c r="U2209" s="10">
        <v>1181.3699999999999</v>
      </c>
    </row>
    <row r="2210" spans="1:21" x14ac:dyDescent="0.3">
      <c r="A2210" s="10" t="s">
        <v>28338</v>
      </c>
      <c r="B2210" s="61">
        <v>45289</v>
      </c>
      <c r="C2210" s="10" t="s">
        <v>807</v>
      </c>
      <c r="D2210" s="10" t="s">
        <v>15029</v>
      </c>
      <c r="E2210" s="10" t="s">
        <v>571</v>
      </c>
      <c r="F2210" s="10" t="s">
        <v>11</v>
      </c>
      <c r="G2210" s="10" t="s">
        <v>601</v>
      </c>
      <c r="H2210" s="10" t="s">
        <v>544</v>
      </c>
      <c r="I2210" s="10" t="s">
        <v>610</v>
      </c>
      <c r="J2210" s="10" t="s">
        <v>22243</v>
      </c>
      <c r="K2210" s="10" t="s">
        <v>5220</v>
      </c>
      <c r="L2210" s="10">
        <v>3</v>
      </c>
      <c r="M2210" s="10">
        <v>244.74</v>
      </c>
      <c r="N2210" s="10">
        <v>734.22</v>
      </c>
      <c r="O2210" s="59">
        <v>0.1</v>
      </c>
      <c r="P2210" s="10">
        <v>73.42</v>
      </c>
      <c r="Q2210" s="10">
        <v>660.8</v>
      </c>
      <c r="R2210" s="10" t="s">
        <v>614</v>
      </c>
      <c r="S2210" s="10" t="s">
        <v>564</v>
      </c>
      <c r="T2210" s="59">
        <v>0.25</v>
      </c>
      <c r="U2210" s="10">
        <v>165.2</v>
      </c>
    </row>
    <row r="2211" spans="1:21" x14ac:dyDescent="0.3">
      <c r="A2211" s="10" t="s">
        <v>28337</v>
      </c>
      <c r="B2211" s="61">
        <v>45094</v>
      </c>
      <c r="C2211" s="10" t="s">
        <v>10299</v>
      </c>
      <c r="D2211" s="10" t="s">
        <v>12516</v>
      </c>
      <c r="E2211" s="10" t="s">
        <v>592</v>
      </c>
      <c r="F2211" s="10" t="s">
        <v>18</v>
      </c>
      <c r="G2211" s="10" t="s">
        <v>569</v>
      </c>
      <c r="H2211" s="10" t="s">
        <v>544</v>
      </c>
      <c r="I2211" s="10" t="s">
        <v>10</v>
      </c>
      <c r="J2211" s="10" t="s">
        <v>4549</v>
      </c>
      <c r="K2211" s="10" t="s">
        <v>17805</v>
      </c>
      <c r="L2211" s="10">
        <v>1</v>
      </c>
      <c r="M2211" s="10">
        <v>475.53</v>
      </c>
      <c r="N2211" s="10">
        <v>475.53</v>
      </c>
      <c r="O2211" s="59">
        <v>0.2</v>
      </c>
      <c r="P2211" s="10">
        <v>95.11</v>
      </c>
      <c r="Q2211" s="10">
        <v>380.42</v>
      </c>
      <c r="R2211" s="10" t="s">
        <v>575</v>
      </c>
      <c r="S2211" s="10" t="s">
        <v>607</v>
      </c>
      <c r="T2211" s="59">
        <v>0.3</v>
      </c>
      <c r="U2211" s="10">
        <v>114.13</v>
      </c>
    </row>
    <row r="2212" spans="1:21" x14ac:dyDescent="0.3">
      <c r="A2212" s="10" t="s">
        <v>28336</v>
      </c>
      <c r="B2212" s="61">
        <v>45058</v>
      </c>
      <c r="C2212" s="10" t="s">
        <v>28335</v>
      </c>
      <c r="D2212" s="10" t="s">
        <v>28334</v>
      </c>
      <c r="E2212" s="10" t="s">
        <v>571</v>
      </c>
      <c r="F2212" s="10" t="s">
        <v>11</v>
      </c>
      <c r="G2212" s="10" t="s">
        <v>569</v>
      </c>
      <c r="H2212" s="10" t="s">
        <v>579</v>
      </c>
      <c r="I2212" s="10" t="s">
        <v>711</v>
      </c>
      <c r="J2212" s="10" t="s">
        <v>28333</v>
      </c>
      <c r="K2212" s="10" t="s">
        <v>28332</v>
      </c>
      <c r="L2212" s="10">
        <v>10</v>
      </c>
      <c r="M2212" s="10">
        <v>530.87</v>
      </c>
      <c r="N2212" s="10">
        <v>5308.7</v>
      </c>
      <c r="O2212" s="59">
        <v>0.2</v>
      </c>
      <c r="P2212" s="10">
        <v>1061.74</v>
      </c>
      <c r="Q2212" s="10">
        <v>4246.96</v>
      </c>
      <c r="R2212" s="10" t="s">
        <v>565</v>
      </c>
      <c r="S2212" s="10" t="s">
        <v>564</v>
      </c>
      <c r="T2212" s="59">
        <v>0.3</v>
      </c>
      <c r="U2212" s="10">
        <v>1274.0899999999999</v>
      </c>
    </row>
    <row r="2213" spans="1:21" x14ac:dyDescent="0.3">
      <c r="A2213" s="10" t="s">
        <v>28331</v>
      </c>
      <c r="B2213" s="61">
        <v>45318</v>
      </c>
      <c r="C2213" s="10" t="s">
        <v>28330</v>
      </c>
      <c r="D2213" s="10" t="s">
        <v>28329</v>
      </c>
      <c r="E2213" s="10" t="s">
        <v>571</v>
      </c>
      <c r="F2213" s="10" t="s">
        <v>570</v>
      </c>
      <c r="G2213" s="10" t="s">
        <v>601</v>
      </c>
      <c r="H2213" s="10" t="s">
        <v>590</v>
      </c>
      <c r="I2213" s="10" t="s">
        <v>589</v>
      </c>
      <c r="J2213" s="10" t="s">
        <v>28328</v>
      </c>
      <c r="K2213" s="10" t="s">
        <v>25956</v>
      </c>
      <c r="L2213" s="10">
        <v>5</v>
      </c>
      <c r="M2213" s="10">
        <v>259.68</v>
      </c>
      <c r="N2213" s="10">
        <v>1298.4000000000001</v>
      </c>
      <c r="O2213" s="59">
        <v>0.1</v>
      </c>
      <c r="P2213" s="10">
        <v>129.84</v>
      </c>
      <c r="Q2213" s="10">
        <v>1168.56</v>
      </c>
      <c r="R2213" s="10" t="s">
        <v>565</v>
      </c>
      <c r="S2213" s="10" t="s">
        <v>607</v>
      </c>
      <c r="T2213" s="59">
        <v>0.25</v>
      </c>
      <c r="U2213" s="10">
        <v>292.14</v>
      </c>
    </row>
    <row r="2214" spans="1:21" x14ac:dyDescent="0.3">
      <c r="A2214" s="10" t="s">
        <v>28327</v>
      </c>
      <c r="B2214" s="61">
        <v>45122</v>
      </c>
      <c r="C2214" s="10" t="s">
        <v>10678</v>
      </c>
      <c r="D2214" s="10" t="s">
        <v>7410</v>
      </c>
      <c r="E2214" s="10" t="s">
        <v>571</v>
      </c>
      <c r="F2214" s="10" t="s">
        <v>685</v>
      </c>
      <c r="G2214" s="10" t="s">
        <v>569</v>
      </c>
      <c r="H2214" s="10" t="s">
        <v>590</v>
      </c>
      <c r="I2214" s="10" t="s">
        <v>635</v>
      </c>
      <c r="J2214" s="10" t="s">
        <v>28326</v>
      </c>
      <c r="K2214" s="10" t="s">
        <v>28325</v>
      </c>
      <c r="L2214" s="10">
        <v>3</v>
      </c>
      <c r="M2214" s="10">
        <v>409.51</v>
      </c>
      <c r="N2214" s="10">
        <v>1228.53</v>
      </c>
      <c r="O2214" s="59">
        <v>0</v>
      </c>
      <c r="P2214" s="10">
        <v>0</v>
      </c>
      <c r="Q2214" s="10">
        <v>1228.53</v>
      </c>
      <c r="R2214" s="10" t="s">
        <v>614</v>
      </c>
      <c r="S2214" s="10" t="s">
        <v>564</v>
      </c>
      <c r="T2214" s="59">
        <v>0.3</v>
      </c>
      <c r="U2214" s="10">
        <v>368.56</v>
      </c>
    </row>
    <row r="2215" spans="1:21" x14ac:dyDescent="0.3">
      <c r="A2215" s="10" t="s">
        <v>28324</v>
      </c>
      <c r="B2215" s="61">
        <v>45071</v>
      </c>
      <c r="C2215" s="10" t="s">
        <v>21228</v>
      </c>
      <c r="D2215" s="10" t="s">
        <v>28323</v>
      </c>
      <c r="E2215" s="10" t="s">
        <v>581</v>
      </c>
      <c r="F2215" s="10" t="s">
        <v>83</v>
      </c>
      <c r="G2215" s="10" t="s">
        <v>601</v>
      </c>
      <c r="H2215" s="10" t="s">
        <v>590</v>
      </c>
      <c r="I2215" s="10" t="s">
        <v>748</v>
      </c>
      <c r="J2215" s="10" t="s">
        <v>4433</v>
      </c>
      <c r="K2215" s="10" t="s">
        <v>7123</v>
      </c>
      <c r="L2215" s="10">
        <v>10</v>
      </c>
      <c r="M2215" s="10">
        <v>254.46</v>
      </c>
      <c r="N2215" s="10">
        <v>2544.6</v>
      </c>
      <c r="O2215" s="59">
        <v>0.05</v>
      </c>
      <c r="P2215" s="10">
        <v>127.23</v>
      </c>
      <c r="Q2215" s="10">
        <v>2417.37</v>
      </c>
      <c r="R2215" s="10" t="s">
        <v>565</v>
      </c>
      <c r="S2215" s="10" t="s">
        <v>585</v>
      </c>
      <c r="T2215" s="59">
        <v>0.15</v>
      </c>
      <c r="U2215" s="10">
        <v>362.61</v>
      </c>
    </row>
    <row r="2216" spans="1:21" x14ac:dyDescent="0.3">
      <c r="A2216" s="10" t="s">
        <v>28322</v>
      </c>
      <c r="B2216" s="61">
        <v>45292</v>
      </c>
      <c r="C2216" s="10" t="s">
        <v>5832</v>
      </c>
      <c r="D2216" s="10" t="s">
        <v>16216</v>
      </c>
      <c r="E2216" s="10" t="s">
        <v>603</v>
      </c>
      <c r="F2216" s="10" t="s">
        <v>636</v>
      </c>
      <c r="G2216" s="10" t="s">
        <v>569</v>
      </c>
      <c r="H2216" s="10" t="s">
        <v>544</v>
      </c>
      <c r="I2216" s="10" t="s">
        <v>568</v>
      </c>
      <c r="J2216" s="10" t="s">
        <v>8195</v>
      </c>
      <c r="K2216" s="10" t="s">
        <v>28321</v>
      </c>
      <c r="L2216" s="10">
        <v>8</v>
      </c>
      <c r="M2216" s="10">
        <v>834.31</v>
      </c>
      <c r="N2216" s="10">
        <v>6674.48</v>
      </c>
      <c r="O2216" s="59">
        <v>0.2</v>
      </c>
      <c r="P2216" s="10">
        <v>1334.9</v>
      </c>
      <c r="Q2216" s="10">
        <v>5339.58</v>
      </c>
      <c r="R2216" s="10" t="s">
        <v>575</v>
      </c>
      <c r="S2216" s="10" t="s">
        <v>564</v>
      </c>
      <c r="T2216" s="59">
        <v>0.3</v>
      </c>
      <c r="U2216" s="10">
        <v>1601.87</v>
      </c>
    </row>
    <row r="2217" spans="1:21" x14ac:dyDescent="0.3">
      <c r="A2217" s="10" t="s">
        <v>28320</v>
      </c>
      <c r="B2217" s="61">
        <v>45052</v>
      </c>
      <c r="C2217" s="10" t="s">
        <v>6308</v>
      </c>
      <c r="D2217" s="10" t="s">
        <v>3455</v>
      </c>
      <c r="E2217" s="10" t="s">
        <v>571</v>
      </c>
      <c r="F2217" s="10" t="s">
        <v>11</v>
      </c>
      <c r="G2217" s="10" t="s">
        <v>601</v>
      </c>
      <c r="H2217" s="10" t="s">
        <v>579</v>
      </c>
      <c r="I2217" s="10" t="s">
        <v>711</v>
      </c>
      <c r="J2217" s="10" t="s">
        <v>6869</v>
      </c>
      <c r="K2217" s="10" t="s">
        <v>14477</v>
      </c>
      <c r="L2217" s="10">
        <v>1</v>
      </c>
      <c r="M2217" s="10">
        <v>365.53</v>
      </c>
      <c r="N2217" s="10">
        <v>365.53</v>
      </c>
      <c r="O2217" s="59">
        <v>0.05</v>
      </c>
      <c r="P2217" s="10">
        <v>18.28</v>
      </c>
      <c r="Q2217" s="10">
        <v>347.25</v>
      </c>
      <c r="R2217" s="10" t="s">
        <v>586</v>
      </c>
      <c r="S2217" s="10" t="s">
        <v>564</v>
      </c>
      <c r="T2217" s="59">
        <v>0.25</v>
      </c>
      <c r="U2217" s="10">
        <v>86.81</v>
      </c>
    </row>
    <row r="2218" spans="1:21" x14ac:dyDescent="0.3">
      <c r="A2218" s="10" t="s">
        <v>28319</v>
      </c>
      <c r="B2218" s="61">
        <v>45244</v>
      </c>
      <c r="C2218" s="10" t="s">
        <v>11919</v>
      </c>
      <c r="D2218" s="10" t="s">
        <v>28318</v>
      </c>
      <c r="E2218" s="10" t="s">
        <v>592</v>
      </c>
      <c r="F2218" s="10" t="s">
        <v>591</v>
      </c>
      <c r="G2218" s="10" t="s">
        <v>601</v>
      </c>
      <c r="H2218" s="10" t="s">
        <v>600</v>
      </c>
      <c r="I2218" s="10" t="s">
        <v>599</v>
      </c>
      <c r="J2218" s="10" t="s">
        <v>15552</v>
      </c>
      <c r="K2218" s="10" t="s">
        <v>14675</v>
      </c>
      <c r="L2218" s="10">
        <v>1</v>
      </c>
      <c r="M2218" s="10">
        <v>187.78</v>
      </c>
      <c r="N2218" s="10">
        <v>187.78</v>
      </c>
      <c r="O2218" s="59">
        <v>0.1</v>
      </c>
      <c r="P2218" s="10">
        <v>18.78</v>
      </c>
      <c r="Q2218" s="10">
        <v>169</v>
      </c>
      <c r="R2218" s="10" t="s">
        <v>565</v>
      </c>
      <c r="S2218" s="10" t="s">
        <v>564</v>
      </c>
      <c r="T2218" s="59">
        <v>0.3</v>
      </c>
      <c r="U2218" s="10">
        <v>50.7</v>
      </c>
    </row>
    <row r="2219" spans="1:21" x14ac:dyDescent="0.3">
      <c r="A2219" s="10" t="s">
        <v>28317</v>
      </c>
      <c r="B2219" s="61">
        <v>44984</v>
      </c>
      <c r="C2219" s="10" t="s">
        <v>19893</v>
      </c>
      <c r="D2219" s="10" t="s">
        <v>13841</v>
      </c>
      <c r="E2219" s="10" t="s">
        <v>581</v>
      </c>
      <c r="F2219" s="10" t="s">
        <v>580</v>
      </c>
      <c r="G2219" s="10" t="s">
        <v>601</v>
      </c>
      <c r="H2219" s="10" t="s">
        <v>600</v>
      </c>
      <c r="I2219" s="10" t="s">
        <v>664</v>
      </c>
      <c r="J2219" s="10" t="s">
        <v>28316</v>
      </c>
      <c r="K2219" s="10" t="s">
        <v>4366</v>
      </c>
      <c r="L2219" s="10">
        <v>2</v>
      </c>
      <c r="M2219" s="10">
        <v>687.65</v>
      </c>
      <c r="N2219" s="10">
        <v>1375.3</v>
      </c>
      <c r="O2219" s="59">
        <v>0.2</v>
      </c>
      <c r="P2219" s="10">
        <v>275.06</v>
      </c>
      <c r="Q2219" s="10">
        <v>1100.24</v>
      </c>
      <c r="R2219" s="10" t="s">
        <v>575</v>
      </c>
      <c r="S2219" s="10" t="s">
        <v>585</v>
      </c>
      <c r="T2219" s="59">
        <v>0.15</v>
      </c>
      <c r="U2219" s="10">
        <v>165.04</v>
      </c>
    </row>
    <row r="2220" spans="1:21" x14ac:dyDescent="0.3">
      <c r="A2220" s="10" t="s">
        <v>28315</v>
      </c>
      <c r="B2220" s="61">
        <v>45238</v>
      </c>
      <c r="C2220" s="10" t="s">
        <v>19113</v>
      </c>
      <c r="D2220" s="10" t="s">
        <v>20587</v>
      </c>
      <c r="E2220" s="10" t="s">
        <v>581</v>
      </c>
      <c r="F2220" s="10" t="s">
        <v>580</v>
      </c>
      <c r="G2220" s="10" t="s">
        <v>569</v>
      </c>
      <c r="H2220" s="10" t="s">
        <v>579</v>
      </c>
      <c r="I2220" s="10" t="s">
        <v>578</v>
      </c>
      <c r="J2220" s="10" t="s">
        <v>13870</v>
      </c>
      <c r="K2220" s="10" t="s">
        <v>28314</v>
      </c>
      <c r="L2220" s="10">
        <v>7</v>
      </c>
      <c r="M2220" s="10">
        <v>886.18</v>
      </c>
      <c r="N2220" s="10">
        <v>6203.26</v>
      </c>
      <c r="O2220" s="59">
        <v>0.2</v>
      </c>
      <c r="P2220" s="10">
        <v>1240.6500000000001</v>
      </c>
      <c r="Q2220" s="10">
        <v>4962.6099999999997</v>
      </c>
      <c r="R2220" s="10" t="s">
        <v>614</v>
      </c>
      <c r="S2220" s="10" t="s">
        <v>607</v>
      </c>
      <c r="T2220" s="59">
        <v>0.3</v>
      </c>
      <c r="U2220" s="10">
        <v>1488.78</v>
      </c>
    </row>
    <row r="2221" spans="1:21" x14ac:dyDescent="0.3">
      <c r="A2221" s="10" t="s">
        <v>28313</v>
      </c>
      <c r="B2221" s="61">
        <v>44952</v>
      </c>
      <c r="C2221" s="10" t="s">
        <v>6834</v>
      </c>
      <c r="D2221" s="10" t="s">
        <v>24437</v>
      </c>
      <c r="E2221" s="10" t="s">
        <v>581</v>
      </c>
      <c r="F2221" s="10" t="s">
        <v>83</v>
      </c>
      <c r="G2221" s="10" t="s">
        <v>569</v>
      </c>
      <c r="H2221" s="10" t="s">
        <v>579</v>
      </c>
      <c r="I2221" s="10" t="s">
        <v>722</v>
      </c>
      <c r="J2221" s="10" t="s">
        <v>19708</v>
      </c>
      <c r="K2221" s="10" t="s">
        <v>23268</v>
      </c>
      <c r="L2221" s="10">
        <v>2</v>
      </c>
      <c r="M2221" s="10">
        <v>225.23</v>
      </c>
      <c r="N2221" s="10">
        <v>450.46</v>
      </c>
      <c r="O2221" s="59">
        <v>0.1</v>
      </c>
      <c r="P2221" s="10">
        <v>45.05</v>
      </c>
      <c r="Q2221" s="10">
        <v>405.41</v>
      </c>
      <c r="R2221" s="10" t="s">
        <v>614</v>
      </c>
      <c r="S2221" s="10" t="s">
        <v>607</v>
      </c>
      <c r="T2221" s="59">
        <v>0.3</v>
      </c>
      <c r="U2221" s="10">
        <v>121.62</v>
      </c>
    </row>
    <row r="2222" spans="1:21" x14ac:dyDescent="0.3">
      <c r="A2222" s="10" t="s">
        <v>28312</v>
      </c>
      <c r="B2222" s="61">
        <v>45238</v>
      </c>
      <c r="C2222" s="10" t="s">
        <v>6972</v>
      </c>
      <c r="D2222" s="10" t="s">
        <v>9461</v>
      </c>
      <c r="E2222" s="10" t="s">
        <v>629</v>
      </c>
      <c r="F2222" s="10" t="s">
        <v>790</v>
      </c>
      <c r="G2222" s="10" t="s">
        <v>569</v>
      </c>
      <c r="H2222" s="10" t="s">
        <v>579</v>
      </c>
      <c r="I2222" s="10" t="s">
        <v>711</v>
      </c>
      <c r="J2222" s="10" t="s">
        <v>17703</v>
      </c>
      <c r="K2222" s="10" t="s">
        <v>21401</v>
      </c>
      <c r="L2222" s="10">
        <v>5</v>
      </c>
      <c r="M2222" s="10">
        <v>262.95</v>
      </c>
      <c r="N2222" s="10">
        <v>1314.75</v>
      </c>
      <c r="O2222" s="59">
        <v>0</v>
      </c>
      <c r="P2222" s="10">
        <v>0</v>
      </c>
      <c r="Q2222" s="10">
        <v>1314.75</v>
      </c>
      <c r="R2222" s="10" t="s">
        <v>586</v>
      </c>
      <c r="S2222" s="10" t="s">
        <v>585</v>
      </c>
      <c r="T2222" s="59">
        <v>0.15</v>
      </c>
      <c r="U2222" s="10">
        <v>197.21</v>
      </c>
    </row>
    <row r="2223" spans="1:21" x14ac:dyDescent="0.3">
      <c r="A2223" s="10" t="s">
        <v>28311</v>
      </c>
      <c r="B2223" s="61">
        <v>45255</v>
      </c>
      <c r="C2223" s="10" t="s">
        <v>28310</v>
      </c>
      <c r="D2223" s="10" t="s">
        <v>28309</v>
      </c>
      <c r="E2223" s="10" t="s">
        <v>581</v>
      </c>
      <c r="F2223" s="10" t="s">
        <v>83</v>
      </c>
      <c r="G2223" s="10" t="s">
        <v>569</v>
      </c>
      <c r="H2223" s="10" t="s">
        <v>590</v>
      </c>
      <c r="I2223" s="10" t="s">
        <v>589</v>
      </c>
      <c r="J2223" s="10" t="s">
        <v>27006</v>
      </c>
      <c r="K2223" s="10" t="s">
        <v>28308</v>
      </c>
      <c r="L2223" s="10">
        <v>8</v>
      </c>
      <c r="M2223" s="10">
        <v>425.64</v>
      </c>
      <c r="N2223" s="10">
        <v>3405.12</v>
      </c>
      <c r="O2223" s="59">
        <v>0.1</v>
      </c>
      <c r="P2223" s="10">
        <v>340.51</v>
      </c>
      <c r="Q2223" s="10">
        <v>3064.61</v>
      </c>
      <c r="R2223" s="10" t="s">
        <v>614</v>
      </c>
      <c r="S2223" s="10" t="s">
        <v>596</v>
      </c>
      <c r="T2223" s="59">
        <v>0.25</v>
      </c>
      <c r="U2223" s="10">
        <v>766.15</v>
      </c>
    </row>
    <row r="2224" spans="1:21" x14ac:dyDescent="0.3">
      <c r="A2224" s="10" t="s">
        <v>28307</v>
      </c>
      <c r="B2224" s="61">
        <v>45069</v>
      </c>
      <c r="C2224" s="10" t="s">
        <v>28306</v>
      </c>
      <c r="D2224" s="10" t="s">
        <v>12723</v>
      </c>
      <c r="E2224" s="10" t="s">
        <v>581</v>
      </c>
      <c r="F2224" s="10" t="s">
        <v>7</v>
      </c>
      <c r="G2224" s="10" t="s">
        <v>601</v>
      </c>
      <c r="H2224" s="10" t="s">
        <v>544</v>
      </c>
      <c r="I2224" s="10" t="s">
        <v>10</v>
      </c>
      <c r="J2224" s="10" t="s">
        <v>28305</v>
      </c>
      <c r="K2224" s="10" t="s">
        <v>7859</v>
      </c>
      <c r="L2224" s="10">
        <v>8</v>
      </c>
      <c r="M2224" s="10">
        <v>577.66999999999996</v>
      </c>
      <c r="N2224" s="10">
        <v>4621.3599999999997</v>
      </c>
      <c r="O2224" s="59">
        <v>0.05</v>
      </c>
      <c r="P2224" s="10">
        <v>231.07</v>
      </c>
      <c r="Q2224" s="10">
        <v>4390.29</v>
      </c>
      <c r="R2224" s="10" t="s">
        <v>565</v>
      </c>
      <c r="S2224" s="10" t="s">
        <v>585</v>
      </c>
      <c r="T2224" s="59">
        <v>0.15</v>
      </c>
      <c r="U2224" s="10">
        <v>658.54</v>
      </c>
    </row>
    <row r="2225" spans="1:21" x14ac:dyDescent="0.3">
      <c r="A2225" s="10" t="s">
        <v>28304</v>
      </c>
      <c r="B2225" s="61">
        <v>45267</v>
      </c>
      <c r="C2225" s="10" t="s">
        <v>18567</v>
      </c>
      <c r="D2225" s="10" t="s">
        <v>15569</v>
      </c>
      <c r="E2225" s="10" t="s">
        <v>629</v>
      </c>
      <c r="F2225" s="10" t="s">
        <v>628</v>
      </c>
      <c r="G2225" s="10" t="s">
        <v>569</v>
      </c>
      <c r="H2225" s="10" t="s">
        <v>600</v>
      </c>
      <c r="I2225" s="10" t="s">
        <v>664</v>
      </c>
      <c r="J2225" s="10" t="s">
        <v>24140</v>
      </c>
      <c r="K2225" s="10" t="s">
        <v>21514</v>
      </c>
      <c r="L2225" s="10">
        <v>10</v>
      </c>
      <c r="M2225" s="10">
        <v>331.15</v>
      </c>
      <c r="N2225" s="10">
        <v>3311.5</v>
      </c>
      <c r="O2225" s="59">
        <v>0.05</v>
      </c>
      <c r="P2225" s="10">
        <v>165.58</v>
      </c>
      <c r="Q2225" s="10">
        <v>3145.92</v>
      </c>
      <c r="R2225" s="10" t="s">
        <v>575</v>
      </c>
      <c r="S2225" s="10" t="s">
        <v>585</v>
      </c>
      <c r="T2225" s="59">
        <v>0.3</v>
      </c>
      <c r="U2225" s="10">
        <v>943.78</v>
      </c>
    </row>
    <row r="2226" spans="1:21" x14ac:dyDescent="0.3">
      <c r="A2226" s="10" t="s">
        <v>28303</v>
      </c>
      <c r="B2226" s="61">
        <v>45292</v>
      </c>
      <c r="C2226" s="10" t="s">
        <v>7073</v>
      </c>
      <c r="D2226" s="10" t="s">
        <v>28302</v>
      </c>
      <c r="E2226" s="10" t="s">
        <v>571</v>
      </c>
      <c r="F2226" s="10" t="s">
        <v>570</v>
      </c>
      <c r="G2226" s="10" t="s">
        <v>601</v>
      </c>
      <c r="H2226" s="10" t="s">
        <v>544</v>
      </c>
      <c r="I2226" s="10" t="s">
        <v>610</v>
      </c>
      <c r="J2226" s="10" t="s">
        <v>28301</v>
      </c>
      <c r="K2226" s="10" t="s">
        <v>12299</v>
      </c>
      <c r="L2226" s="10">
        <v>7</v>
      </c>
      <c r="M2226" s="10">
        <v>779.26</v>
      </c>
      <c r="N2226" s="10">
        <v>5454.82</v>
      </c>
      <c r="O2226" s="59">
        <v>0.2</v>
      </c>
      <c r="P2226" s="10">
        <v>1090.96</v>
      </c>
      <c r="Q2226" s="10">
        <v>4363.8599999999997</v>
      </c>
      <c r="R2226" s="10" t="s">
        <v>586</v>
      </c>
      <c r="S2226" s="10" t="s">
        <v>564</v>
      </c>
      <c r="T2226" s="59">
        <v>0.15</v>
      </c>
      <c r="U2226" s="10">
        <v>654.58000000000004</v>
      </c>
    </row>
    <row r="2227" spans="1:21" x14ac:dyDescent="0.3">
      <c r="A2227" s="10" t="s">
        <v>28300</v>
      </c>
      <c r="B2227" s="61">
        <v>45117</v>
      </c>
      <c r="C2227" s="10" t="s">
        <v>15109</v>
      </c>
      <c r="D2227" s="10" t="s">
        <v>13547</v>
      </c>
      <c r="E2227" s="10" t="s">
        <v>571</v>
      </c>
      <c r="F2227" s="10" t="s">
        <v>11</v>
      </c>
      <c r="G2227" s="10" t="s">
        <v>601</v>
      </c>
      <c r="H2227" s="10" t="s">
        <v>600</v>
      </c>
      <c r="I2227" s="10" t="s">
        <v>664</v>
      </c>
      <c r="J2227" s="10" t="s">
        <v>8230</v>
      </c>
      <c r="K2227" s="10" t="s">
        <v>6445</v>
      </c>
      <c r="L2227" s="10">
        <v>3</v>
      </c>
      <c r="M2227" s="10">
        <v>539.98</v>
      </c>
      <c r="N2227" s="10">
        <v>1619.94</v>
      </c>
      <c r="O2227" s="59">
        <v>0.05</v>
      </c>
      <c r="P2227" s="10">
        <v>81</v>
      </c>
      <c r="Q2227" s="10">
        <v>1538.94</v>
      </c>
      <c r="R2227" s="10" t="s">
        <v>586</v>
      </c>
      <c r="S2227" s="10" t="s">
        <v>585</v>
      </c>
      <c r="T2227" s="59">
        <v>0.25</v>
      </c>
      <c r="U2227" s="10">
        <v>384.74</v>
      </c>
    </row>
    <row r="2228" spans="1:21" x14ac:dyDescent="0.3">
      <c r="A2228" s="10" t="s">
        <v>28299</v>
      </c>
      <c r="B2228" s="61">
        <v>45324</v>
      </c>
      <c r="C2228" s="10" t="s">
        <v>10191</v>
      </c>
      <c r="D2228" s="10" t="s">
        <v>20569</v>
      </c>
      <c r="E2228" s="10" t="s">
        <v>629</v>
      </c>
      <c r="F2228" s="10" t="s">
        <v>628</v>
      </c>
      <c r="G2228" s="10" t="s">
        <v>569</v>
      </c>
      <c r="H2228" s="10" t="s">
        <v>600</v>
      </c>
      <c r="I2228" s="10" t="s">
        <v>599</v>
      </c>
      <c r="J2228" s="10" t="s">
        <v>28298</v>
      </c>
      <c r="K2228" s="10" t="s">
        <v>20040</v>
      </c>
      <c r="L2228" s="10">
        <v>8</v>
      </c>
      <c r="M2228" s="10">
        <v>267.99</v>
      </c>
      <c r="N2228" s="10">
        <v>2143.92</v>
      </c>
      <c r="O2228" s="59">
        <v>0.05</v>
      </c>
      <c r="P2228" s="10">
        <v>107.2</v>
      </c>
      <c r="Q2228" s="10">
        <v>2036.72</v>
      </c>
      <c r="R2228" s="10" t="s">
        <v>575</v>
      </c>
      <c r="S2228" s="10" t="s">
        <v>564</v>
      </c>
      <c r="T2228" s="59">
        <v>0.15</v>
      </c>
      <c r="U2228" s="10">
        <v>305.51</v>
      </c>
    </row>
    <row r="2229" spans="1:21" x14ac:dyDescent="0.3">
      <c r="A2229" s="10" t="s">
        <v>28297</v>
      </c>
      <c r="B2229" s="61">
        <v>45297</v>
      </c>
      <c r="C2229" s="10" t="s">
        <v>19535</v>
      </c>
      <c r="D2229" s="10" t="s">
        <v>17720</v>
      </c>
      <c r="E2229" s="10" t="s">
        <v>629</v>
      </c>
      <c r="F2229" s="10" t="s">
        <v>790</v>
      </c>
      <c r="G2229" s="10" t="s">
        <v>569</v>
      </c>
      <c r="H2229" s="10" t="s">
        <v>579</v>
      </c>
      <c r="I2229" s="10" t="s">
        <v>578</v>
      </c>
      <c r="J2229" s="10" t="s">
        <v>28296</v>
      </c>
      <c r="K2229" s="10" t="s">
        <v>8857</v>
      </c>
      <c r="L2229" s="10">
        <v>8</v>
      </c>
      <c r="M2229" s="10">
        <v>525.77</v>
      </c>
      <c r="N2229" s="10">
        <v>4206.16</v>
      </c>
      <c r="O2229" s="59">
        <v>0.2</v>
      </c>
      <c r="P2229" s="10">
        <v>841.23</v>
      </c>
      <c r="Q2229" s="10">
        <v>3364.93</v>
      </c>
      <c r="R2229" s="10" t="s">
        <v>586</v>
      </c>
      <c r="S2229" s="10" t="s">
        <v>596</v>
      </c>
      <c r="T2229" s="59">
        <v>0.25</v>
      </c>
      <c r="U2229" s="10">
        <v>841.23</v>
      </c>
    </row>
    <row r="2230" spans="1:21" x14ac:dyDescent="0.3">
      <c r="A2230" s="10" t="s">
        <v>28295</v>
      </c>
      <c r="B2230" s="61">
        <v>45166</v>
      </c>
      <c r="C2230" s="10" t="s">
        <v>4862</v>
      </c>
      <c r="D2230" s="10" t="s">
        <v>28294</v>
      </c>
      <c r="E2230" s="10" t="s">
        <v>571</v>
      </c>
      <c r="F2230" s="10" t="s">
        <v>685</v>
      </c>
      <c r="G2230" s="10" t="s">
        <v>601</v>
      </c>
      <c r="H2230" s="10" t="s">
        <v>600</v>
      </c>
      <c r="I2230" s="10" t="s">
        <v>627</v>
      </c>
      <c r="J2230" s="10" t="s">
        <v>28293</v>
      </c>
      <c r="K2230" s="10" t="s">
        <v>14426</v>
      </c>
      <c r="L2230" s="10">
        <v>10</v>
      </c>
      <c r="M2230" s="10">
        <v>707.41</v>
      </c>
      <c r="N2230" s="10">
        <v>7074.1</v>
      </c>
      <c r="O2230" s="59">
        <v>0.05</v>
      </c>
      <c r="P2230" s="10">
        <v>353.71</v>
      </c>
      <c r="Q2230" s="10">
        <v>6720.39</v>
      </c>
      <c r="R2230" s="10" t="s">
        <v>586</v>
      </c>
      <c r="S2230" s="10" t="s">
        <v>607</v>
      </c>
      <c r="T2230" s="59">
        <v>0.3</v>
      </c>
      <c r="U2230" s="10">
        <v>2016.12</v>
      </c>
    </row>
    <row r="2231" spans="1:21" x14ac:dyDescent="0.3">
      <c r="A2231" s="10" t="s">
        <v>28292</v>
      </c>
      <c r="B2231" s="61">
        <v>44947</v>
      </c>
      <c r="C2231" s="10" t="s">
        <v>11896</v>
      </c>
      <c r="D2231" s="10" t="s">
        <v>28291</v>
      </c>
      <c r="E2231" s="10" t="s">
        <v>581</v>
      </c>
      <c r="F2231" s="10" t="s">
        <v>83</v>
      </c>
      <c r="G2231" s="10" t="s">
        <v>569</v>
      </c>
      <c r="H2231" s="10" t="s">
        <v>544</v>
      </c>
      <c r="I2231" s="10" t="s">
        <v>568</v>
      </c>
      <c r="J2231" s="10" t="s">
        <v>10461</v>
      </c>
      <c r="K2231" s="10" t="s">
        <v>28290</v>
      </c>
      <c r="L2231" s="10">
        <v>10</v>
      </c>
      <c r="M2231" s="10">
        <v>315.89999999999998</v>
      </c>
      <c r="N2231" s="10">
        <v>3159</v>
      </c>
      <c r="O2231" s="59">
        <v>0.2</v>
      </c>
      <c r="P2231" s="10">
        <v>631.79999999999995</v>
      </c>
      <c r="Q2231" s="10">
        <v>2527.1999999999998</v>
      </c>
      <c r="R2231" s="10" t="s">
        <v>565</v>
      </c>
      <c r="S2231" s="10" t="s">
        <v>564</v>
      </c>
      <c r="T2231" s="59">
        <v>0.25</v>
      </c>
      <c r="U2231" s="10">
        <v>631.79999999999995</v>
      </c>
    </row>
    <row r="2232" spans="1:21" x14ac:dyDescent="0.3">
      <c r="A2232" s="10" t="s">
        <v>28289</v>
      </c>
      <c r="B2232" s="61">
        <v>44946</v>
      </c>
      <c r="C2232" s="10" t="s">
        <v>28288</v>
      </c>
      <c r="D2232" s="10" t="s">
        <v>28287</v>
      </c>
      <c r="E2232" s="10" t="s">
        <v>629</v>
      </c>
      <c r="F2232" s="10" t="s">
        <v>628</v>
      </c>
      <c r="G2232" s="10" t="s">
        <v>569</v>
      </c>
      <c r="H2232" s="10" t="s">
        <v>600</v>
      </c>
      <c r="I2232" s="10" t="s">
        <v>664</v>
      </c>
      <c r="J2232" s="10" t="s">
        <v>25572</v>
      </c>
      <c r="K2232" s="10" t="s">
        <v>3819</v>
      </c>
      <c r="L2232" s="10">
        <v>7</v>
      </c>
      <c r="M2232" s="10">
        <v>125.97</v>
      </c>
      <c r="N2232" s="10">
        <v>881.79</v>
      </c>
      <c r="O2232" s="59">
        <v>0.1</v>
      </c>
      <c r="P2232" s="10">
        <v>88.18</v>
      </c>
      <c r="Q2232" s="10">
        <v>793.61</v>
      </c>
      <c r="R2232" s="10" t="s">
        <v>565</v>
      </c>
      <c r="S2232" s="10" t="s">
        <v>607</v>
      </c>
      <c r="T2232" s="59">
        <v>0.15</v>
      </c>
      <c r="U2232" s="10">
        <v>119.04</v>
      </c>
    </row>
    <row r="2233" spans="1:21" x14ac:dyDescent="0.3">
      <c r="A2233" s="10" t="s">
        <v>28286</v>
      </c>
      <c r="B2233" s="61">
        <v>44935</v>
      </c>
      <c r="C2233" s="10" t="s">
        <v>10927</v>
      </c>
      <c r="D2233" s="10" t="s">
        <v>801</v>
      </c>
      <c r="E2233" s="10" t="s">
        <v>603</v>
      </c>
      <c r="F2233" s="10" t="s">
        <v>636</v>
      </c>
      <c r="G2233" s="10" t="s">
        <v>601</v>
      </c>
      <c r="H2233" s="10" t="s">
        <v>579</v>
      </c>
      <c r="I2233" s="10" t="s">
        <v>711</v>
      </c>
      <c r="J2233" s="10" t="s">
        <v>28285</v>
      </c>
      <c r="K2233" s="10" t="s">
        <v>28284</v>
      </c>
      <c r="L2233" s="10">
        <v>10</v>
      </c>
      <c r="M2233" s="10">
        <v>722.4</v>
      </c>
      <c r="N2233" s="10">
        <v>7224</v>
      </c>
      <c r="O2233" s="59">
        <v>0.05</v>
      </c>
      <c r="P2233" s="10">
        <v>361.2</v>
      </c>
      <c r="Q2233" s="10">
        <v>6862.8</v>
      </c>
      <c r="R2233" s="10" t="s">
        <v>586</v>
      </c>
      <c r="S2233" s="10" t="s">
        <v>585</v>
      </c>
      <c r="T2233" s="59">
        <v>0.15</v>
      </c>
      <c r="U2233" s="10">
        <v>1029.42</v>
      </c>
    </row>
    <row r="2234" spans="1:21" x14ac:dyDescent="0.3">
      <c r="A2234" s="10" t="s">
        <v>28283</v>
      </c>
      <c r="B2234" s="61">
        <v>45127</v>
      </c>
      <c r="C2234" s="10" t="s">
        <v>23760</v>
      </c>
      <c r="D2234" s="10" t="s">
        <v>28282</v>
      </c>
      <c r="E2234" s="10" t="s">
        <v>571</v>
      </c>
      <c r="F2234" s="10" t="s">
        <v>570</v>
      </c>
      <c r="G2234" s="10" t="s">
        <v>569</v>
      </c>
      <c r="H2234" s="10" t="s">
        <v>590</v>
      </c>
      <c r="I2234" s="10" t="s">
        <v>748</v>
      </c>
      <c r="J2234" s="10" t="s">
        <v>2075</v>
      </c>
      <c r="K2234" s="10" t="s">
        <v>28281</v>
      </c>
      <c r="L2234" s="10">
        <v>8</v>
      </c>
      <c r="M2234" s="10">
        <v>931.57</v>
      </c>
      <c r="N2234" s="10">
        <v>7452.56</v>
      </c>
      <c r="O2234" s="59">
        <v>0.2</v>
      </c>
      <c r="P2234" s="10">
        <v>1490.51</v>
      </c>
      <c r="Q2234" s="10">
        <v>5962.05</v>
      </c>
      <c r="R2234" s="10" t="s">
        <v>614</v>
      </c>
      <c r="S2234" s="10" t="s">
        <v>607</v>
      </c>
      <c r="T2234" s="59">
        <v>0.3</v>
      </c>
      <c r="U2234" s="10">
        <v>1788.62</v>
      </c>
    </row>
    <row r="2235" spans="1:21" x14ac:dyDescent="0.3">
      <c r="A2235" s="10" t="s">
        <v>28280</v>
      </c>
      <c r="B2235" s="61">
        <v>45194</v>
      </c>
      <c r="C2235" s="10" t="s">
        <v>4793</v>
      </c>
      <c r="D2235" s="10" t="s">
        <v>28279</v>
      </c>
      <c r="E2235" s="10" t="s">
        <v>629</v>
      </c>
      <c r="F2235" s="10" t="s">
        <v>628</v>
      </c>
      <c r="G2235" s="10" t="s">
        <v>569</v>
      </c>
      <c r="H2235" s="10" t="s">
        <v>600</v>
      </c>
      <c r="I2235" s="10" t="s">
        <v>599</v>
      </c>
      <c r="J2235" s="10" t="s">
        <v>20867</v>
      </c>
      <c r="K2235" s="10" t="s">
        <v>8564</v>
      </c>
      <c r="L2235" s="10">
        <v>9</v>
      </c>
      <c r="M2235" s="10">
        <v>738.25</v>
      </c>
      <c r="N2235" s="10">
        <v>6644.25</v>
      </c>
      <c r="O2235" s="59">
        <v>0</v>
      </c>
      <c r="P2235" s="10">
        <v>0</v>
      </c>
      <c r="Q2235" s="10">
        <v>6644.25</v>
      </c>
      <c r="R2235" s="10" t="s">
        <v>565</v>
      </c>
      <c r="S2235" s="10" t="s">
        <v>564</v>
      </c>
      <c r="T2235" s="59">
        <v>0.25</v>
      </c>
      <c r="U2235" s="10">
        <v>1661.06</v>
      </c>
    </row>
    <row r="2236" spans="1:21" x14ac:dyDescent="0.3">
      <c r="A2236" s="10" t="s">
        <v>28278</v>
      </c>
      <c r="B2236" s="61">
        <v>45068</v>
      </c>
      <c r="C2236" s="10" t="s">
        <v>9989</v>
      </c>
      <c r="D2236" s="10" t="s">
        <v>1817</v>
      </c>
      <c r="E2236" s="10" t="s">
        <v>581</v>
      </c>
      <c r="F2236" s="10" t="s">
        <v>83</v>
      </c>
      <c r="G2236" s="10" t="s">
        <v>569</v>
      </c>
      <c r="H2236" s="10" t="s">
        <v>579</v>
      </c>
      <c r="I2236" s="10" t="s">
        <v>722</v>
      </c>
      <c r="J2236" s="10" t="s">
        <v>28277</v>
      </c>
      <c r="K2236" s="10" t="s">
        <v>15359</v>
      </c>
      <c r="L2236" s="10">
        <v>6</v>
      </c>
      <c r="M2236" s="10">
        <v>544.82000000000005</v>
      </c>
      <c r="N2236" s="10">
        <v>3268.92</v>
      </c>
      <c r="O2236" s="59">
        <v>0.2</v>
      </c>
      <c r="P2236" s="10">
        <v>653.78</v>
      </c>
      <c r="Q2236" s="10">
        <v>2615.14</v>
      </c>
      <c r="R2236" s="10" t="s">
        <v>575</v>
      </c>
      <c r="S2236" s="10" t="s">
        <v>596</v>
      </c>
      <c r="T2236" s="59">
        <v>0.3</v>
      </c>
      <c r="U2236" s="10">
        <v>784.54</v>
      </c>
    </row>
    <row r="2237" spans="1:21" x14ac:dyDescent="0.3">
      <c r="A2237" s="10" t="s">
        <v>28276</v>
      </c>
      <c r="B2237" s="61">
        <v>45156</v>
      </c>
      <c r="C2237" s="10" t="s">
        <v>7109</v>
      </c>
      <c r="D2237" s="10" t="s">
        <v>28275</v>
      </c>
      <c r="E2237" s="10" t="s">
        <v>592</v>
      </c>
      <c r="F2237" s="10" t="s">
        <v>652</v>
      </c>
      <c r="G2237" s="10" t="s">
        <v>569</v>
      </c>
      <c r="H2237" s="10" t="s">
        <v>579</v>
      </c>
      <c r="I2237" s="10" t="s">
        <v>578</v>
      </c>
      <c r="J2237" s="10" t="s">
        <v>28274</v>
      </c>
      <c r="K2237" s="10" t="s">
        <v>773</v>
      </c>
      <c r="L2237" s="10">
        <v>5</v>
      </c>
      <c r="M2237" s="10">
        <v>688.55</v>
      </c>
      <c r="N2237" s="10">
        <v>3442.75</v>
      </c>
      <c r="O2237" s="59">
        <v>0.2</v>
      </c>
      <c r="P2237" s="10">
        <v>688.55</v>
      </c>
      <c r="Q2237" s="10">
        <v>2754.2</v>
      </c>
      <c r="R2237" s="10" t="s">
        <v>575</v>
      </c>
      <c r="S2237" s="10" t="s">
        <v>607</v>
      </c>
      <c r="T2237" s="59">
        <v>0.15</v>
      </c>
      <c r="U2237" s="10">
        <v>413.13</v>
      </c>
    </row>
    <row r="2238" spans="1:21" x14ac:dyDescent="0.3">
      <c r="A2238" s="10" t="s">
        <v>28273</v>
      </c>
      <c r="B2238" s="61">
        <v>45344</v>
      </c>
      <c r="C2238" s="10" t="s">
        <v>20856</v>
      </c>
      <c r="D2238" s="10" t="s">
        <v>28272</v>
      </c>
      <c r="E2238" s="10" t="s">
        <v>629</v>
      </c>
      <c r="F2238" s="10" t="s">
        <v>759</v>
      </c>
      <c r="G2238" s="10" t="s">
        <v>569</v>
      </c>
      <c r="H2238" s="10" t="s">
        <v>590</v>
      </c>
      <c r="I2238" s="10" t="s">
        <v>748</v>
      </c>
      <c r="J2238" s="10" t="s">
        <v>4219</v>
      </c>
      <c r="K2238" s="10" t="s">
        <v>22372</v>
      </c>
      <c r="L2238" s="10">
        <v>10</v>
      </c>
      <c r="M2238" s="10">
        <v>828.46</v>
      </c>
      <c r="N2238" s="10">
        <v>8284.6</v>
      </c>
      <c r="O2238" s="59">
        <v>0.2</v>
      </c>
      <c r="P2238" s="10">
        <v>1656.92</v>
      </c>
      <c r="Q2238" s="10">
        <v>6627.68</v>
      </c>
      <c r="R2238" s="10" t="s">
        <v>586</v>
      </c>
      <c r="S2238" s="10" t="s">
        <v>607</v>
      </c>
      <c r="T2238" s="59">
        <v>0.25</v>
      </c>
      <c r="U2238" s="10">
        <v>1656.92</v>
      </c>
    </row>
    <row r="2239" spans="1:21" x14ac:dyDescent="0.3">
      <c r="A2239" s="10" t="s">
        <v>28271</v>
      </c>
      <c r="B2239" s="61">
        <v>45282</v>
      </c>
      <c r="C2239" s="10" t="s">
        <v>5090</v>
      </c>
      <c r="D2239" s="10" t="s">
        <v>26682</v>
      </c>
      <c r="E2239" s="10" t="s">
        <v>592</v>
      </c>
      <c r="F2239" s="10" t="s">
        <v>652</v>
      </c>
      <c r="G2239" s="10" t="s">
        <v>569</v>
      </c>
      <c r="H2239" s="10" t="s">
        <v>544</v>
      </c>
      <c r="I2239" s="10" t="s">
        <v>568</v>
      </c>
      <c r="J2239" s="10" t="s">
        <v>24373</v>
      </c>
      <c r="K2239" s="10" t="s">
        <v>23229</v>
      </c>
      <c r="L2239" s="10">
        <v>6</v>
      </c>
      <c r="M2239" s="10">
        <v>985.54</v>
      </c>
      <c r="N2239" s="10">
        <v>5913.24</v>
      </c>
      <c r="O2239" s="59">
        <v>0.2</v>
      </c>
      <c r="P2239" s="10">
        <v>1182.6500000000001</v>
      </c>
      <c r="Q2239" s="10">
        <v>4730.59</v>
      </c>
      <c r="R2239" s="10" t="s">
        <v>575</v>
      </c>
      <c r="S2239" s="10" t="s">
        <v>607</v>
      </c>
      <c r="T2239" s="59">
        <v>0.15</v>
      </c>
      <c r="U2239" s="10">
        <v>709.59</v>
      </c>
    </row>
    <row r="2240" spans="1:21" x14ac:dyDescent="0.3">
      <c r="A2240" s="10" t="s">
        <v>28270</v>
      </c>
      <c r="B2240" s="61">
        <v>45288</v>
      </c>
      <c r="C2240" s="10" t="s">
        <v>28269</v>
      </c>
      <c r="D2240" s="10" t="s">
        <v>28268</v>
      </c>
      <c r="E2240" s="10" t="s">
        <v>592</v>
      </c>
      <c r="F2240" s="10" t="s">
        <v>652</v>
      </c>
      <c r="G2240" s="10" t="s">
        <v>601</v>
      </c>
      <c r="H2240" s="10" t="s">
        <v>579</v>
      </c>
      <c r="I2240" s="10" t="s">
        <v>578</v>
      </c>
      <c r="J2240" s="10" t="s">
        <v>28267</v>
      </c>
      <c r="K2240" s="10" t="s">
        <v>28266</v>
      </c>
      <c r="L2240" s="10">
        <v>3</v>
      </c>
      <c r="M2240" s="10">
        <v>804.11</v>
      </c>
      <c r="N2240" s="10">
        <v>2412.33</v>
      </c>
      <c r="O2240" s="59">
        <v>0.2</v>
      </c>
      <c r="P2240" s="10">
        <v>482.47</v>
      </c>
      <c r="Q2240" s="10">
        <v>1929.86</v>
      </c>
      <c r="R2240" s="10" t="s">
        <v>586</v>
      </c>
      <c r="S2240" s="10" t="s">
        <v>607</v>
      </c>
      <c r="T2240" s="59">
        <v>0.3</v>
      </c>
      <c r="U2240" s="10">
        <v>578.96</v>
      </c>
    </row>
    <row r="2241" spans="1:21" x14ac:dyDescent="0.3">
      <c r="A2241" s="10" t="s">
        <v>28265</v>
      </c>
      <c r="B2241" s="61">
        <v>45271</v>
      </c>
      <c r="C2241" s="10" t="s">
        <v>28264</v>
      </c>
      <c r="D2241" s="10" t="s">
        <v>3864</v>
      </c>
      <c r="E2241" s="10" t="s">
        <v>629</v>
      </c>
      <c r="F2241" s="10" t="s">
        <v>790</v>
      </c>
      <c r="G2241" s="10" t="s">
        <v>601</v>
      </c>
      <c r="H2241" s="10" t="s">
        <v>544</v>
      </c>
      <c r="I2241" s="10" t="s">
        <v>610</v>
      </c>
      <c r="J2241" s="10" t="s">
        <v>28263</v>
      </c>
      <c r="K2241" s="10" t="s">
        <v>15804</v>
      </c>
      <c r="L2241" s="10">
        <v>3</v>
      </c>
      <c r="M2241" s="10">
        <v>808.98</v>
      </c>
      <c r="N2241" s="10">
        <v>2426.94</v>
      </c>
      <c r="O2241" s="59">
        <v>0</v>
      </c>
      <c r="P2241" s="10">
        <v>0</v>
      </c>
      <c r="Q2241" s="10">
        <v>2426.94</v>
      </c>
      <c r="R2241" s="10" t="s">
        <v>614</v>
      </c>
      <c r="S2241" s="10" t="s">
        <v>607</v>
      </c>
      <c r="T2241" s="59">
        <v>0.25</v>
      </c>
      <c r="U2241" s="10">
        <v>606.74</v>
      </c>
    </row>
    <row r="2242" spans="1:21" x14ac:dyDescent="0.3">
      <c r="A2242" s="10" t="s">
        <v>28262</v>
      </c>
      <c r="B2242" s="61">
        <v>45321</v>
      </c>
      <c r="C2242" s="10" t="s">
        <v>28261</v>
      </c>
      <c r="D2242" s="10" t="s">
        <v>28260</v>
      </c>
      <c r="E2242" s="10" t="s">
        <v>581</v>
      </c>
      <c r="F2242" s="10" t="s">
        <v>580</v>
      </c>
      <c r="G2242" s="10" t="s">
        <v>569</v>
      </c>
      <c r="H2242" s="10" t="s">
        <v>544</v>
      </c>
      <c r="I2242" s="10" t="s">
        <v>10</v>
      </c>
      <c r="J2242" s="10" t="s">
        <v>15240</v>
      </c>
      <c r="K2242" s="10" t="s">
        <v>28259</v>
      </c>
      <c r="L2242" s="10">
        <v>6</v>
      </c>
      <c r="M2242" s="10">
        <v>892.51</v>
      </c>
      <c r="N2242" s="10">
        <v>5355.06</v>
      </c>
      <c r="O2242" s="59">
        <v>0.2</v>
      </c>
      <c r="P2242" s="10">
        <v>1071.01</v>
      </c>
      <c r="Q2242" s="10">
        <v>4284.05</v>
      </c>
      <c r="R2242" s="10" t="s">
        <v>575</v>
      </c>
      <c r="S2242" s="10" t="s">
        <v>596</v>
      </c>
      <c r="T2242" s="59">
        <v>0.3</v>
      </c>
      <c r="U2242" s="10">
        <v>1285.21</v>
      </c>
    </row>
    <row r="2243" spans="1:21" x14ac:dyDescent="0.3">
      <c r="A2243" s="10" t="s">
        <v>28258</v>
      </c>
      <c r="B2243" s="61">
        <v>45168</v>
      </c>
      <c r="C2243" s="10" t="s">
        <v>10372</v>
      </c>
      <c r="D2243" s="10" t="s">
        <v>10426</v>
      </c>
      <c r="E2243" s="10" t="s">
        <v>592</v>
      </c>
      <c r="F2243" s="10" t="s">
        <v>591</v>
      </c>
      <c r="G2243" s="10" t="s">
        <v>601</v>
      </c>
      <c r="H2243" s="10" t="s">
        <v>544</v>
      </c>
      <c r="I2243" s="10" t="s">
        <v>610</v>
      </c>
      <c r="J2243" s="10" t="s">
        <v>21842</v>
      </c>
      <c r="K2243" s="10" t="s">
        <v>17858</v>
      </c>
      <c r="L2243" s="10">
        <v>1</v>
      </c>
      <c r="M2243" s="10">
        <v>663.43</v>
      </c>
      <c r="N2243" s="10">
        <v>663.43</v>
      </c>
      <c r="O2243" s="59">
        <v>0.05</v>
      </c>
      <c r="P2243" s="10">
        <v>33.17</v>
      </c>
      <c r="Q2243" s="10">
        <v>630.26</v>
      </c>
      <c r="R2243" s="10" t="s">
        <v>586</v>
      </c>
      <c r="S2243" s="10" t="s">
        <v>607</v>
      </c>
      <c r="T2243" s="59">
        <v>0.3</v>
      </c>
      <c r="U2243" s="10">
        <v>189.08</v>
      </c>
    </row>
    <row r="2244" spans="1:21" x14ac:dyDescent="0.3">
      <c r="A2244" s="10" t="s">
        <v>28257</v>
      </c>
      <c r="B2244" s="61">
        <v>45312</v>
      </c>
      <c r="C2244" s="10" t="s">
        <v>4304</v>
      </c>
      <c r="D2244" s="10" t="s">
        <v>15991</v>
      </c>
      <c r="E2244" s="10" t="s">
        <v>571</v>
      </c>
      <c r="F2244" s="10" t="s">
        <v>11</v>
      </c>
      <c r="G2244" s="10" t="s">
        <v>569</v>
      </c>
      <c r="H2244" s="10" t="s">
        <v>600</v>
      </c>
      <c r="I2244" s="10" t="s">
        <v>599</v>
      </c>
      <c r="J2244" s="10" t="s">
        <v>23269</v>
      </c>
      <c r="K2244" s="10" t="s">
        <v>28256</v>
      </c>
      <c r="L2244" s="10">
        <v>6</v>
      </c>
      <c r="M2244" s="10">
        <v>428.21</v>
      </c>
      <c r="N2244" s="10">
        <v>2569.2600000000002</v>
      </c>
      <c r="O2244" s="59">
        <v>0.05</v>
      </c>
      <c r="P2244" s="10">
        <v>128.46</v>
      </c>
      <c r="Q2244" s="10">
        <v>2440.8000000000002</v>
      </c>
      <c r="R2244" s="10" t="s">
        <v>614</v>
      </c>
      <c r="S2244" s="10" t="s">
        <v>596</v>
      </c>
      <c r="T2244" s="59">
        <v>0.25</v>
      </c>
      <c r="U2244" s="10">
        <v>610.20000000000005</v>
      </c>
    </row>
    <row r="2245" spans="1:21" x14ac:dyDescent="0.3">
      <c r="A2245" s="10" t="s">
        <v>28255</v>
      </c>
      <c r="B2245" s="61">
        <v>45201</v>
      </c>
      <c r="C2245" s="10" t="s">
        <v>28254</v>
      </c>
      <c r="D2245" s="10" t="s">
        <v>27230</v>
      </c>
      <c r="E2245" s="10" t="s">
        <v>629</v>
      </c>
      <c r="F2245" s="10" t="s">
        <v>759</v>
      </c>
      <c r="G2245" s="10" t="s">
        <v>569</v>
      </c>
      <c r="H2245" s="10" t="s">
        <v>544</v>
      </c>
      <c r="I2245" s="10" t="s">
        <v>568</v>
      </c>
      <c r="J2245" s="10" t="s">
        <v>28253</v>
      </c>
      <c r="K2245" s="10" t="s">
        <v>28252</v>
      </c>
      <c r="L2245" s="10">
        <v>7</v>
      </c>
      <c r="M2245" s="10">
        <v>629.46</v>
      </c>
      <c r="N2245" s="10">
        <v>4406.22</v>
      </c>
      <c r="O2245" s="59">
        <v>0</v>
      </c>
      <c r="P2245" s="10">
        <v>0</v>
      </c>
      <c r="Q2245" s="10">
        <v>4406.22</v>
      </c>
      <c r="R2245" s="10" t="s">
        <v>565</v>
      </c>
      <c r="S2245" s="10" t="s">
        <v>564</v>
      </c>
      <c r="T2245" s="59">
        <v>0.15</v>
      </c>
      <c r="U2245" s="10">
        <v>660.93</v>
      </c>
    </row>
    <row r="2246" spans="1:21" x14ac:dyDescent="0.3">
      <c r="A2246" s="10" t="s">
        <v>28251</v>
      </c>
      <c r="B2246" s="61">
        <v>45296</v>
      </c>
      <c r="C2246" s="10" t="s">
        <v>28250</v>
      </c>
      <c r="D2246" s="10" t="s">
        <v>5922</v>
      </c>
      <c r="E2246" s="10" t="s">
        <v>603</v>
      </c>
      <c r="F2246" s="10" t="s">
        <v>602</v>
      </c>
      <c r="G2246" s="10" t="s">
        <v>569</v>
      </c>
      <c r="H2246" s="10" t="s">
        <v>579</v>
      </c>
      <c r="I2246" s="10" t="s">
        <v>578</v>
      </c>
      <c r="J2246" s="10" t="s">
        <v>25445</v>
      </c>
      <c r="K2246" s="10" t="s">
        <v>14473</v>
      </c>
      <c r="L2246" s="10">
        <v>4</v>
      </c>
      <c r="M2246" s="10">
        <v>891.14</v>
      </c>
      <c r="N2246" s="10">
        <v>3564.56</v>
      </c>
      <c r="O2246" s="59">
        <v>0</v>
      </c>
      <c r="P2246" s="10">
        <v>0</v>
      </c>
      <c r="Q2246" s="10">
        <v>3564.56</v>
      </c>
      <c r="R2246" s="10" t="s">
        <v>565</v>
      </c>
      <c r="S2246" s="10" t="s">
        <v>596</v>
      </c>
      <c r="T2246" s="59">
        <v>0.3</v>
      </c>
      <c r="U2246" s="10">
        <v>1069.3699999999999</v>
      </c>
    </row>
    <row r="2247" spans="1:21" x14ac:dyDescent="0.3">
      <c r="A2247" s="10" t="s">
        <v>28249</v>
      </c>
      <c r="B2247" s="61">
        <v>45061</v>
      </c>
      <c r="C2247" s="10" t="s">
        <v>7478</v>
      </c>
      <c r="D2247" s="10" t="s">
        <v>8110</v>
      </c>
      <c r="E2247" s="10" t="s">
        <v>603</v>
      </c>
      <c r="F2247" s="10" t="s">
        <v>636</v>
      </c>
      <c r="G2247" s="10" t="s">
        <v>569</v>
      </c>
      <c r="H2247" s="10" t="s">
        <v>590</v>
      </c>
      <c r="I2247" s="10" t="s">
        <v>635</v>
      </c>
      <c r="J2247" s="10" t="s">
        <v>28248</v>
      </c>
      <c r="K2247" s="10" t="s">
        <v>5394</v>
      </c>
      <c r="L2247" s="10">
        <v>5</v>
      </c>
      <c r="M2247" s="10">
        <v>912.44</v>
      </c>
      <c r="N2247" s="10">
        <v>4562.2</v>
      </c>
      <c r="O2247" s="59">
        <v>0.05</v>
      </c>
      <c r="P2247" s="10">
        <v>228.11</v>
      </c>
      <c r="Q2247" s="10">
        <v>4334.09</v>
      </c>
      <c r="R2247" s="10" t="s">
        <v>565</v>
      </c>
      <c r="S2247" s="10" t="s">
        <v>596</v>
      </c>
      <c r="T2247" s="59">
        <v>0.25</v>
      </c>
      <c r="U2247" s="10">
        <v>1083.52</v>
      </c>
    </row>
    <row r="2248" spans="1:21" x14ac:dyDescent="0.3">
      <c r="A2248" s="10" t="s">
        <v>28247</v>
      </c>
      <c r="B2248" s="61">
        <v>45271</v>
      </c>
      <c r="C2248" s="10" t="s">
        <v>28246</v>
      </c>
      <c r="D2248" s="10" t="s">
        <v>28245</v>
      </c>
      <c r="E2248" s="10" t="s">
        <v>592</v>
      </c>
      <c r="F2248" s="10" t="s">
        <v>18</v>
      </c>
      <c r="G2248" s="10" t="s">
        <v>601</v>
      </c>
      <c r="H2248" s="10" t="s">
        <v>600</v>
      </c>
      <c r="I2248" s="10" t="s">
        <v>627</v>
      </c>
      <c r="J2248" s="10" t="s">
        <v>28244</v>
      </c>
      <c r="K2248" s="10" t="s">
        <v>13890</v>
      </c>
      <c r="L2248" s="10">
        <v>3</v>
      </c>
      <c r="M2248" s="10">
        <v>215.5</v>
      </c>
      <c r="N2248" s="10">
        <v>646.5</v>
      </c>
      <c r="O2248" s="59">
        <v>0.05</v>
      </c>
      <c r="P2248" s="10">
        <v>32.33</v>
      </c>
      <c r="Q2248" s="10">
        <v>614.16999999999996</v>
      </c>
      <c r="R2248" s="10" t="s">
        <v>586</v>
      </c>
      <c r="S2248" s="10" t="s">
        <v>596</v>
      </c>
      <c r="T2248" s="59">
        <v>0.25</v>
      </c>
      <c r="U2248" s="10">
        <v>153.54</v>
      </c>
    </row>
    <row r="2249" spans="1:21" x14ac:dyDescent="0.3">
      <c r="A2249" s="10" t="s">
        <v>28243</v>
      </c>
      <c r="B2249" s="61">
        <v>45349</v>
      </c>
      <c r="C2249" s="10" t="s">
        <v>11338</v>
      </c>
      <c r="D2249" s="10" t="s">
        <v>5927</v>
      </c>
      <c r="E2249" s="10" t="s">
        <v>629</v>
      </c>
      <c r="F2249" s="10" t="s">
        <v>790</v>
      </c>
      <c r="G2249" s="10" t="s">
        <v>569</v>
      </c>
      <c r="H2249" s="10" t="s">
        <v>579</v>
      </c>
      <c r="I2249" s="10" t="s">
        <v>722</v>
      </c>
      <c r="J2249" s="10" t="s">
        <v>28242</v>
      </c>
      <c r="K2249" s="10" t="s">
        <v>28241</v>
      </c>
      <c r="L2249" s="10">
        <v>7</v>
      </c>
      <c r="M2249" s="10">
        <v>672.03</v>
      </c>
      <c r="N2249" s="10">
        <v>4704.21</v>
      </c>
      <c r="O2249" s="59">
        <v>0.05</v>
      </c>
      <c r="P2249" s="10">
        <v>235.21</v>
      </c>
      <c r="Q2249" s="10">
        <v>4469</v>
      </c>
      <c r="R2249" s="10" t="s">
        <v>575</v>
      </c>
      <c r="S2249" s="10" t="s">
        <v>564</v>
      </c>
      <c r="T2249" s="59">
        <v>0.15</v>
      </c>
      <c r="U2249" s="10">
        <v>670.35</v>
      </c>
    </row>
    <row r="2250" spans="1:21" x14ac:dyDescent="0.3">
      <c r="A2250" s="10" t="s">
        <v>28240</v>
      </c>
      <c r="B2250" s="61">
        <v>45072</v>
      </c>
      <c r="C2250" s="10" t="s">
        <v>15854</v>
      </c>
      <c r="D2250" s="10" t="s">
        <v>28239</v>
      </c>
      <c r="E2250" s="10" t="s">
        <v>629</v>
      </c>
      <c r="F2250" s="10" t="s">
        <v>759</v>
      </c>
      <c r="G2250" s="10" t="s">
        <v>601</v>
      </c>
      <c r="H2250" s="10" t="s">
        <v>544</v>
      </c>
      <c r="I2250" s="10" t="s">
        <v>610</v>
      </c>
      <c r="J2250" s="10" t="s">
        <v>5417</v>
      </c>
      <c r="K2250" s="10" t="s">
        <v>28238</v>
      </c>
      <c r="L2250" s="10">
        <v>10</v>
      </c>
      <c r="M2250" s="10">
        <v>765.93</v>
      </c>
      <c r="N2250" s="10">
        <v>7659.3</v>
      </c>
      <c r="O2250" s="59">
        <v>0.1</v>
      </c>
      <c r="P2250" s="10">
        <v>765.93</v>
      </c>
      <c r="Q2250" s="10">
        <v>6893.37</v>
      </c>
      <c r="R2250" s="10" t="s">
        <v>565</v>
      </c>
      <c r="S2250" s="10" t="s">
        <v>585</v>
      </c>
      <c r="T2250" s="59">
        <v>0.3</v>
      </c>
      <c r="U2250" s="10">
        <v>2068.0100000000002</v>
      </c>
    </row>
    <row r="2251" spans="1:21" x14ac:dyDescent="0.3">
      <c r="A2251" s="10" t="s">
        <v>28237</v>
      </c>
      <c r="B2251" s="61">
        <v>45023</v>
      </c>
      <c r="C2251" s="10" t="s">
        <v>28236</v>
      </c>
      <c r="D2251" s="10" t="s">
        <v>28235</v>
      </c>
      <c r="E2251" s="10" t="s">
        <v>592</v>
      </c>
      <c r="F2251" s="10" t="s">
        <v>18</v>
      </c>
      <c r="G2251" s="10" t="s">
        <v>569</v>
      </c>
      <c r="H2251" s="10" t="s">
        <v>579</v>
      </c>
      <c r="I2251" s="10" t="s">
        <v>722</v>
      </c>
      <c r="J2251" s="10" t="s">
        <v>18026</v>
      </c>
      <c r="K2251" s="10" t="s">
        <v>4786</v>
      </c>
      <c r="L2251" s="10">
        <v>8</v>
      </c>
      <c r="M2251" s="10">
        <v>875.19</v>
      </c>
      <c r="N2251" s="10">
        <v>7001.52</v>
      </c>
      <c r="O2251" s="59">
        <v>0</v>
      </c>
      <c r="P2251" s="10">
        <v>0</v>
      </c>
      <c r="Q2251" s="10">
        <v>7001.52</v>
      </c>
      <c r="R2251" s="10" t="s">
        <v>614</v>
      </c>
      <c r="S2251" s="10" t="s">
        <v>564</v>
      </c>
      <c r="T2251" s="59">
        <v>0.15</v>
      </c>
      <c r="U2251" s="10">
        <v>1050.23</v>
      </c>
    </row>
    <row r="2252" spans="1:21" x14ac:dyDescent="0.3">
      <c r="A2252" s="10" t="s">
        <v>28234</v>
      </c>
      <c r="B2252" s="61">
        <v>45204</v>
      </c>
      <c r="C2252" s="10" t="s">
        <v>18070</v>
      </c>
      <c r="D2252" s="10" t="s">
        <v>14598</v>
      </c>
      <c r="E2252" s="10" t="s">
        <v>629</v>
      </c>
      <c r="F2252" s="10" t="s">
        <v>790</v>
      </c>
      <c r="G2252" s="10" t="s">
        <v>569</v>
      </c>
      <c r="H2252" s="10" t="s">
        <v>544</v>
      </c>
      <c r="I2252" s="10" t="s">
        <v>610</v>
      </c>
      <c r="J2252" s="10" t="s">
        <v>28233</v>
      </c>
      <c r="K2252" s="10" t="s">
        <v>28232</v>
      </c>
      <c r="L2252" s="10">
        <v>6</v>
      </c>
      <c r="M2252" s="10">
        <v>723.33</v>
      </c>
      <c r="N2252" s="10">
        <v>4339.9799999999996</v>
      </c>
      <c r="O2252" s="59">
        <v>0.1</v>
      </c>
      <c r="P2252" s="10">
        <v>434</v>
      </c>
      <c r="Q2252" s="10">
        <v>3905.98</v>
      </c>
      <c r="R2252" s="10" t="s">
        <v>614</v>
      </c>
      <c r="S2252" s="10" t="s">
        <v>596</v>
      </c>
      <c r="T2252" s="59">
        <v>0.3</v>
      </c>
      <c r="U2252" s="10">
        <v>1171.79</v>
      </c>
    </row>
    <row r="2253" spans="1:21" x14ac:dyDescent="0.3">
      <c r="A2253" s="10" t="s">
        <v>28231</v>
      </c>
      <c r="B2253" s="61">
        <v>45143</v>
      </c>
      <c r="C2253" s="10" t="s">
        <v>12484</v>
      </c>
      <c r="D2253" s="10" t="s">
        <v>28230</v>
      </c>
      <c r="E2253" s="10" t="s">
        <v>571</v>
      </c>
      <c r="F2253" s="10" t="s">
        <v>685</v>
      </c>
      <c r="G2253" s="10" t="s">
        <v>601</v>
      </c>
      <c r="H2253" s="10" t="s">
        <v>579</v>
      </c>
      <c r="I2253" s="10" t="s">
        <v>722</v>
      </c>
      <c r="J2253" s="10" t="s">
        <v>28229</v>
      </c>
      <c r="K2253" s="10" t="s">
        <v>7170</v>
      </c>
      <c r="L2253" s="10">
        <v>8</v>
      </c>
      <c r="M2253" s="10">
        <v>185.45</v>
      </c>
      <c r="N2253" s="10">
        <v>1483.6</v>
      </c>
      <c r="O2253" s="59">
        <v>0</v>
      </c>
      <c r="P2253" s="10">
        <v>0</v>
      </c>
      <c r="Q2253" s="10">
        <v>1483.6</v>
      </c>
      <c r="R2253" s="10" t="s">
        <v>586</v>
      </c>
      <c r="S2253" s="10" t="s">
        <v>564</v>
      </c>
      <c r="T2253" s="59">
        <v>0.25</v>
      </c>
      <c r="U2253" s="10">
        <v>370.9</v>
      </c>
    </row>
    <row r="2254" spans="1:21" x14ac:dyDescent="0.3">
      <c r="A2254" s="10" t="s">
        <v>28228</v>
      </c>
      <c r="B2254" s="61">
        <v>45202</v>
      </c>
      <c r="C2254" s="10" t="s">
        <v>9032</v>
      </c>
      <c r="D2254" s="10" t="s">
        <v>22411</v>
      </c>
      <c r="E2254" s="10" t="s">
        <v>592</v>
      </c>
      <c r="F2254" s="10" t="s">
        <v>18</v>
      </c>
      <c r="G2254" s="10" t="s">
        <v>569</v>
      </c>
      <c r="H2254" s="10" t="s">
        <v>579</v>
      </c>
      <c r="I2254" s="10" t="s">
        <v>722</v>
      </c>
      <c r="J2254" s="10" t="s">
        <v>27409</v>
      </c>
      <c r="K2254" s="10" t="s">
        <v>28227</v>
      </c>
      <c r="L2254" s="10">
        <v>9</v>
      </c>
      <c r="M2254" s="10">
        <v>424.69</v>
      </c>
      <c r="N2254" s="10">
        <v>3822.21</v>
      </c>
      <c r="O2254" s="59">
        <v>0.1</v>
      </c>
      <c r="P2254" s="10">
        <v>382.22</v>
      </c>
      <c r="Q2254" s="10">
        <v>3439.99</v>
      </c>
      <c r="R2254" s="10" t="s">
        <v>565</v>
      </c>
      <c r="S2254" s="10" t="s">
        <v>607</v>
      </c>
      <c r="T2254" s="59">
        <v>0.15</v>
      </c>
      <c r="U2254" s="10">
        <v>516</v>
      </c>
    </row>
    <row r="2255" spans="1:21" x14ac:dyDescent="0.3">
      <c r="A2255" s="10" t="s">
        <v>28226</v>
      </c>
      <c r="B2255" s="61">
        <v>45288</v>
      </c>
      <c r="C2255" s="10" t="s">
        <v>3947</v>
      </c>
      <c r="D2255" s="10" t="s">
        <v>28225</v>
      </c>
      <c r="E2255" s="10" t="s">
        <v>592</v>
      </c>
      <c r="F2255" s="10" t="s">
        <v>591</v>
      </c>
      <c r="G2255" s="10" t="s">
        <v>569</v>
      </c>
      <c r="H2255" s="10" t="s">
        <v>600</v>
      </c>
      <c r="I2255" s="10" t="s">
        <v>664</v>
      </c>
      <c r="J2255" s="10" t="s">
        <v>11110</v>
      </c>
      <c r="K2255" s="10" t="s">
        <v>28224</v>
      </c>
      <c r="L2255" s="10">
        <v>2</v>
      </c>
      <c r="M2255" s="10">
        <v>814.87</v>
      </c>
      <c r="N2255" s="10">
        <v>1629.74</v>
      </c>
      <c r="O2255" s="59">
        <v>0.1</v>
      </c>
      <c r="P2255" s="10">
        <v>162.97</v>
      </c>
      <c r="Q2255" s="10">
        <v>1466.77</v>
      </c>
      <c r="R2255" s="10" t="s">
        <v>614</v>
      </c>
      <c r="S2255" s="10" t="s">
        <v>585</v>
      </c>
      <c r="T2255" s="59">
        <v>0.3</v>
      </c>
      <c r="U2255" s="10">
        <v>440.03</v>
      </c>
    </row>
    <row r="2256" spans="1:21" x14ac:dyDescent="0.3">
      <c r="A2256" s="10" t="s">
        <v>28223</v>
      </c>
      <c r="B2256" s="61">
        <v>45347</v>
      </c>
      <c r="C2256" s="10" t="s">
        <v>12384</v>
      </c>
      <c r="D2256" s="10" t="s">
        <v>2029</v>
      </c>
      <c r="E2256" s="10" t="s">
        <v>592</v>
      </c>
      <c r="F2256" s="10" t="s">
        <v>18</v>
      </c>
      <c r="G2256" s="10" t="s">
        <v>569</v>
      </c>
      <c r="H2256" s="10" t="s">
        <v>600</v>
      </c>
      <c r="I2256" s="10" t="s">
        <v>599</v>
      </c>
      <c r="J2256" s="10" t="s">
        <v>28222</v>
      </c>
      <c r="K2256" s="10" t="s">
        <v>4567</v>
      </c>
      <c r="L2256" s="10">
        <v>6</v>
      </c>
      <c r="M2256" s="10">
        <v>894.63</v>
      </c>
      <c r="N2256" s="10">
        <v>5367.78</v>
      </c>
      <c r="O2256" s="59">
        <v>0.2</v>
      </c>
      <c r="P2256" s="10">
        <v>1073.56</v>
      </c>
      <c r="Q2256" s="10">
        <v>4294.22</v>
      </c>
      <c r="R2256" s="10" t="s">
        <v>575</v>
      </c>
      <c r="S2256" s="10" t="s">
        <v>607</v>
      </c>
      <c r="T2256" s="59">
        <v>0.3</v>
      </c>
      <c r="U2256" s="10">
        <v>1288.27</v>
      </c>
    </row>
    <row r="2257" spans="1:21" x14ac:dyDescent="0.3">
      <c r="A2257" s="10" t="s">
        <v>28221</v>
      </c>
      <c r="B2257" s="61">
        <v>45133</v>
      </c>
      <c r="C2257" s="10" t="s">
        <v>18925</v>
      </c>
      <c r="D2257" s="10" t="s">
        <v>12780</v>
      </c>
      <c r="E2257" s="10" t="s">
        <v>603</v>
      </c>
      <c r="F2257" s="10" t="s">
        <v>658</v>
      </c>
      <c r="G2257" s="10" t="s">
        <v>601</v>
      </c>
      <c r="H2257" s="10" t="s">
        <v>579</v>
      </c>
      <c r="I2257" s="10" t="s">
        <v>711</v>
      </c>
      <c r="J2257" s="10" t="s">
        <v>28220</v>
      </c>
      <c r="K2257" s="10" t="s">
        <v>16648</v>
      </c>
      <c r="L2257" s="10">
        <v>9</v>
      </c>
      <c r="M2257" s="10">
        <v>519.36</v>
      </c>
      <c r="N2257" s="10">
        <v>4674.24</v>
      </c>
      <c r="O2257" s="59">
        <v>0.1</v>
      </c>
      <c r="P2257" s="10">
        <v>467.42</v>
      </c>
      <c r="Q2257" s="10">
        <v>4206.82</v>
      </c>
      <c r="R2257" s="10" t="s">
        <v>614</v>
      </c>
      <c r="S2257" s="10" t="s">
        <v>607</v>
      </c>
      <c r="T2257" s="59">
        <v>0.25</v>
      </c>
      <c r="U2257" s="10">
        <v>1051.7</v>
      </c>
    </row>
    <row r="2258" spans="1:21" x14ac:dyDescent="0.3">
      <c r="A2258" s="10" t="s">
        <v>28219</v>
      </c>
      <c r="B2258" s="61">
        <v>45277</v>
      </c>
      <c r="C2258" s="10" t="s">
        <v>16407</v>
      </c>
      <c r="D2258" s="10" t="s">
        <v>24366</v>
      </c>
      <c r="E2258" s="10" t="s">
        <v>592</v>
      </c>
      <c r="F2258" s="10" t="s">
        <v>18</v>
      </c>
      <c r="G2258" s="10" t="s">
        <v>601</v>
      </c>
      <c r="H2258" s="10" t="s">
        <v>579</v>
      </c>
      <c r="I2258" s="10" t="s">
        <v>578</v>
      </c>
      <c r="J2258" s="10" t="s">
        <v>28218</v>
      </c>
      <c r="K2258" s="10" t="s">
        <v>10032</v>
      </c>
      <c r="L2258" s="10">
        <v>10</v>
      </c>
      <c r="M2258" s="10">
        <v>796.93</v>
      </c>
      <c r="N2258" s="10">
        <v>7969.3</v>
      </c>
      <c r="O2258" s="59">
        <v>0.2</v>
      </c>
      <c r="P2258" s="10">
        <v>1593.86</v>
      </c>
      <c r="Q2258" s="10">
        <v>6375.44</v>
      </c>
      <c r="R2258" s="10" t="s">
        <v>575</v>
      </c>
      <c r="S2258" s="10" t="s">
        <v>564</v>
      </c>
      <c r="T2258" s="59">
        <v>0.3</v>
      </c>
      <c r="U2258" s="10">
        <v>1912.63</v>
      </c>
    </row>
    <row r="2259" spans="1:21" x14ac:dyDescent="0.3">
      <c r="A2259" s="10" t="s">
        <v>28217</v>
      </c>
      <c r="B2259" s="61">
        <v>45060</v>
      </c>
      <c r="C2259" s="10" t="s">
        <v>28216</v>
      </c>
      <c r="D2259" s="10" t="s">
        <v>28215</v>
      </c>
      <c r="E2259" s="10" t="s">
        <v>571</v>
      </c>
      <c r="F2259" s="10" t="s">
        <v>570</v>
      </c>
      <c r="G2259" s="10" t="s">
        <v>601</v>
      </c>
      <c r="H2259" s="10" t="s">
        <v>579</v>
      </c>
      <c r="I2259" s="10" t="s">
        <v>722</v>
      </c>
      <c r="J2259" s="10" t="s">
        <v>4481</v>
      </c>
      <c r="K2259" s="10" t="s">
        <v>28214</v>
      </c>
      <c r="L2259" s="10">
        <v>10</v>
      </c>
      <c r="M2259" s="10">
        <v>487.57</v>
      </c>
      <c r="N2259" s="10">
        <v>4875.7</v>
      </c>
      <c r="O2259" s="59">
        <v>0.2</v>
      </c>
      <c r="P2259" s="10">
        <v>975.14</v>
      </c>
      <c r="Q2259" s="10">
        <v>3900.56</v>
      </c>
      <c r="R2259" s="10" t="s">
        <v>614</v>
      </c>
      <c r="S2259" s="10" t="s">
        <v>564</v>
      </c>
      <c r="T2259" s="59">
        <v>0.15</v>
      </c>
      <c r="U2259" s="10">
        <v>585.08000000000004</v>
      </c>
    </row>
    <row r="2260" spans="1:21" x14ac:dyDescent="0.3">
      <c r="A2260" s="10" t="s">
        <v>28213</v>
      </c>
      <c r="B2260" s="61">
        <v>45068</v>
      </c>
      <c r="C2260" s="10" t="s">
        <v>18336</v>
      </c>
      <c r="D2260" s="10" t="s">
        <v>1506</v>
      </c>
      <c r="E2260" s="10" t="s">
        <v>592</v>
      </c>
      <c r="F2260" s="10" t="s">
        <v>18</v>
      </c>
      <c r="G2260" s="10" t="s">
        <v>601</v>
      </c>
      <c r="H2260" s="10" t="s">
        <v>579</v>
      </c>
      <c r="I2260" s="10" t="s">
        <v>711</v>
      </c>
      <c r="J2260" s="10" t="s">
        <v>28212</v>
      </c>
      <c r="K2260" s="10" t="s">
        <v>28211</v>
      </c>
      <c r="L2260" s="10">
        <v>8</v>
      </c>
      <c r="M2260" s="10">
        <v>303.52999999999997</v>
      </c>
      <c r="N2260" s="10">
        <v>2428.2399999999998</v>
      </c>
      <c r="O2260" s="59">
        <v>0.05</v>
      </c>
      <c r="P2260" s="10">
        <v>121.41</v>
      </c>
      <c r="Q2260" s="10">
        <v>2306.83</v>
      </c>
      <c r="R2260" s="10" t="s">
        <v>614</v>
      </c>
      <c r="S2260" s="10" t="s">
        <v>585</v>
      </c>
      <c r="T2260" s="59">
        <v>0.3</v>
      </c>
      <c r="U2260" s="10">
        <v>692.05</v>
      </c>
    </row>
    <row r="2261" spans="1:21" x14ac:dyDescent="0.3">
      <c r="A2261" s="10" t="s">
        <v>28210</v>
      </c>
      <c r="B2261" s="61">
        <v>45343</v>
      </c>
      <c r="C2261" s="10" t="s">
        <v>13572</v>
      </c>
      <c r="D2261" s="10" t="s">
        <v>28209</v>
      </c>
      <c r="E2261" s="10" t="s">
        <v>603</v>
      </c>
      <c r="F2261" s="10" t="s">
        <v>602</v>
      </c>
      <c r="G2261" s="10" t="s">
        <v>569</v>
      </c>
      <c r="H2261" s="10" t="s">
        <v>544</v>
      </c>
      <c r="I2261" s="10" t="s">
        <v>10</v>
      </c>
      <c r="J2261" s="10" t="s">
        <v>28208</v>
      </c>
      <c r="K2261" s="10" t="s">
        <v>28207</v>
      </c>
      <c r="L2261" s="10">
        <v>6</v>
      </c>
      <c r="M2261" s="10">
        <v>483.83</v>
      </c>
      <c r="N2261" s="10">
        <v>2902.98</v>
      </c>
      <c r="O2261" s="59">
        <v>0.05</v>
      </c>
      <c r="P2261" s="10">
        <v>145.15</v>
      </c>
      <c r="Q2261" s="10">
        <v>2757.83</v>
      </c>
      <c r="R2261" s="10" t="s">
        <v>565</v>
      </c>
      <c r="S2261" s="10" t="s">
        <v>607</v>
      </c>
      <c r="T2261" s="59">
        <v>0.15</v>
      </c>
      <c r="U2261" s="10">
        <v>413.67</v>
      </c>
    </row>
    <row r="2262" spans="1:21" x14ac:dyDescent="0.3">
      <c r="A2262" s="10" t="s">
        <v>28206</v>
      </c>
      <c r="B2262" s="61">
        <v>45248</v>
      </c>
      <c r="C2262" s="10" t="s">
        <v>27524</v>
      </c>
      <c r="D2262" s="10" t="s">
        <v>28205</v>
      </c>
      <c r="E2262" s="10" t="s">
        <v>603</v>
      </c>
      <c r="F2262" s="10" t="s">
        <v>636</v>
      </c>
      <c r="G2262" s="10" t="s">
        <v>601</v>
      </c>
      <c r="H2262" s="10" t="s">
        <v>544</v>
      </c>
      <c r="I2262" s="10" t="s">
        <v>10</v>
      </c>
      <c r="J2262" s="10" t="s">
        <v>28204</v>
      </c>
      <c r="K2262" s="10" t="s">
        <v>28203</v>
      </c>
      <c r="L2262" s="10">
        <v>9</v>
      </c>
      <c r="M2262" s="10">
        <v>642.36</v>
      </c>
      <c r="N2262" s="10">
        <v>5781.24</v>
      </c>
      <c r="O2262" s="59">
        <v>0.05</v>
      </c>
      <c r="P2262" s="10">
        <v>289.06</v>
      </c>
      <c r="Q2262" s="10">
        <v>5492.18</v>
      </c>
      <c r="R2262" s="10" t="s">
        <v>586</v>
      </c>
      <c r="S2262" s="10" t="s">
        <v>607</v>
      </c>
      <c r="T2262" s="59">
        <v>0.25</v>
      </c>
      <c r="U2262" s="10">
        <v>1373.05</v>
      </c>
    </row>
    <row r="2263" spans="1:21" x14ac:dyDescent="0.3">
      <c r="A2263" s="10" t="s">
        <v>28202</v>
      </c>
      <c r="B2263" s="61">
        <v>44985</v>
      </c>
      <c r="C2263" s="10" t="s">
        <v>5165</v>
      </c>
      <c r="D2263" s="10" t="s">
        <v>2579</v>
      </c>
      <c r="E2263" s="10" t="s">
        <v>603</v>
      </c>
      <c r="F2263" s="10" t="s">
        <v>658</v>
      </c>
      <c r="G2263" s="10" t="s">
        <v>569</v>
      </c>
      <c r="H2263" s="10" t="s">
        <v>590</v>
      </c>
      <c r="I2263" s="10" t="s">
        <v>748</v>
      </c>
      <c r="J2263" s="10" t="s">
        <v>10775</v>
      </c>
      <c r="K2263" s="10" t="s">
        <v>22384</v>
      </c>
      <c r="L2263" s="10">
        <v>6</v>
      </c>
      <c r="M2263" s="10">
        <v>391</v>
      </c>
      <c r="N2263" s="10">
        <v>2346</v>
      </c>
      <c r="O2263" s="59">
        <v>0.05</v>
      </c>
      <c r="P2263" s="10">
        <v>117.3</v>
      </c>
      <c r="Q2263" s="10">
        <v>2228.6999999999998</v>
      </c>
      <c r="R2263" s="10" t="s">
        <v>575</v>
      </c>
      <c r="S2263" s="10" t="s">
        <v>564</v>
      </c>
      <c r="T2263" s="59">
        <v>0.15</v>
      </c>
      <c r="U2263" s="10">
        <v>334.3</v>
      </c>
    </row>
    <row r="2264" spans="1:21" x14ac:dyDescent="0.3">
      <c r="A2264" s="10" t="s">
        <v>28201</v>
      </c>
      <c r="B2264" s="61">
        <v>45092</v>
      </c>
      <c r="C2264" s="10" t="s">
        <v>24839</v>
      </c>
      <c r="D2264" s="10" t="s">
        <v>23852</v>
      </c>
      <c r="E2264" s="10" t="s">
        <v>592</v>
      </c>
      <c r="F2264" s="10" t="s">
        <v>652</v>
      </c>
      <c r="G2264" s="10" t="s">
        <v>601</v>
      </c>
      <c r="H2264" s="10" t="s">
        <v>544</v>
      </c>
      <c r="I2264" s="10" t="s">
        <v>10</v>
      </c>
      <c r="J2264" s="10" t="s">
        <v>28200</v>
      </c>
      <c r="K2264" s="10" t="s">
        <v>12369</v>
      </c>
      <c r="L2264" s="10">
        <v>8</v>
      </c>
      <c r="M2264" s="10">
        <v>228.8</v>
      </c>
      <c r="N2264" s="10">
        <v>1830.4</v>
      </c>
      <c r="O2264" s="59">
        <v>0.1</v>
      </c>
      <c r="P2264" s="10">
        <v>183.04</v>
      </c>
      <c r="Q2264" s="10">
        <v>1647.36</v>
      </c>
      <c r="R2264" s="10" t="s">
        <v>575</v>
      </c>
      <c r="S2264" s="10" t="s">
        <v>585</v>
      </c>
      <c r="T2264" s="59">
        <v>0.25</v>
      </c>
      <c r="U2264" s="10">
        <v>411.84</v>
      </c>
    </row>
    <row r="2265" spans="1:21" x14ac:dyDescent="0.3">
      <c r="A2265" s="10" t="s">
        <v>28199</v>
      </c>
      <c r="B2265" s="61">
        <v>44965</v>
      </c>
      <c r="C2265" s="10" t="s">
        <v>13342</v>
      </c>
      <c r="D2265" s="10" t="s">
        <v>28198</v>
      </c>
      <c r="E2265" s="10" t="s">
        <v>581</v>
      </c>
      <c r="F2265" s="10" t="s">
        <v>580</v>
      </c>
      <c r="G2265" s="10" t="s">
        <v>569</v>
      </c>
      <c r="H2265" s="10" t="s">
        <v>600</v>
      </c>
      <c r="I2265" s="10" t="s">
        <v>599</v>
      </c>
      <c r="J2265" s="10" t="s">
        <v>13287</v>
      </c>
      <c r="K2265" s="10" t="s">
        <v>12550</v>
      </c>
      <c r="L2265" s="10">
        <v>8</v>
      </c>
      <c r="M2265" s="10">
        <v>934.74</v>
      </c>
      <c r="N2265" s="10">
        <v>7477.92</v>
      </c>
      <c r="O2265" s="59">
        <v>0.05</v>
      </c>
      <c r="P2265" s="10">
        <v>373.9</v>
      </c>
      <c r="Q2265" s="10">
        <v>7104.02</v>
      </c>
      <c r="R2265" s="10" t="s">
        <v>614</v>
      </c>
      <c r="S2265" s="10" t="s">
        <v>607</v>
      </c>
      <c r="T2265" s="59">
        <v>0.25</v>
      </c>
      <c r="U2265" s="10">
        <v>1776.01</v>
      </c>
    </row>
    <row r="2266" spans="1:21" x14ac:dyDescent="0.3">
      <c r="A2266" s="10" t="s">
        <v>28197</v>
      </c>
      <c r="B2266" s="61">
        <v>44987</v>
      </c>
      <c r="C2266" s="10" t="s">
        <v>25459</v>
      </c>
      <c r="D2266" s="10" t="s">
        <v>26584</v>
      </c>
      <c r="E2266" s="10" t="s">
        <v>629</v>
      </c>
      <c r="F2266" s="10" t="s">
        <v>790</v>
      </c>
      <c r="G2266" s="10" t="s">
        <v>601</v>
      </c>
      <c r="H2266" s="10" t="s">
        <v>600</v>
      </c>
      <c r="I2266" s="10" t="s">
        <v>627</v>
      </c>
      <c r="J2266" s="10" t="s">
        <v>21212</v>
      </c>
      <c r="K2266" s="10" t="s">
        <v>28196</v>
      </c>
      <c r="L2266" s="10">
        <v>7</v>
      </c>
      <c r="M2266" s="10">
        <v>691.54</v>
      </c>
      <c r="N2266" s="10">
        <v>4840.78</v>
      </c>
      <c r="O2266" s="59">
        <v>0</v>
      </c>
      <c r="P2266" s="10">
        <v>0</v>
      </c>
      <c r="Q2266" s="10">
        <v>4840.78</v>
      </c>
      <c r="R2266" s="10" t="s">
        <v>614</v>
      </c>
      <c r="S2266" s="10" t="s">
        <v>607</v>
      </c>
      <c r="T2266" s="59">
        <v>0.15</v>
      </c>
      <c r="U2266" s="10">
        <v>726.12</v>
      </c>
    </row>
    <row r="2267" spans="1:21" x14ac:dyDescent="0.3">
      <c r="A2267" s="10" t="s">
        <v>28195</v>
      </c>
      <c r="B2267" s="61">
        <v>45062</v>
      </c>
      <c r="C2267" s="10" t="s">
        <v>5265</v>
      </c>
      <c r="D2267" s="10" t="s">
        <v>28194</v>
      </c>
      <c r="E2267" s="10" t="s">
        <v>603</v>
      </c>
      <c r="F2267" s="10" t="s">
        <v>602</v>
      </c>
      <c r="G2267" s="10" t="s">
        <v>569</v>
      </c>
      <c r="H2267" s="10" t="s">
        <v>600</v>
      </c>
      <c r="I2267" s="10" t="s">
        <v>599</v>
      </c>
      <c r="J2267" s="10" t="s">
        <v>28193</v>
      </c>
      <c r="K2267" s="10" t="s">
        <v>5215</v>
      </c>
      <c r="L2267" s="10">
        <v>1</v>
      </c>
      <c r="M2267" s="10">
        <v>431.67</v>
      </c>
      <c r="N2267" s="10">
        <v>431.67</v>
      </c>
      <c r="O2267" s="59">
        <v>0.2</v>
      </c>
      <c r="P2267" s="10">
        <v>86.33</v>
      </c>
      <c r="Q2267" s="10">
        <v>345.34</v>
      </c>
      <c r="R2267" s="10" t="s">
        <v>565</v>
      </c>
      <c r="S2267" s="10" t="s">
        <v>596</v>
      </c>
      <c r="T2267" s="59">
        <v>0.25</v>
      </c>
      <c r="U2267" s="10">
        <v>86.33</v>
      </c>
    </row>
    <row r="2268" spans="1:21" x14ac:dyDescent="0.3">
      <c r="A2268" s="10" t="s">
        <v>28192</v>
      </c>
      <c r="B2268" s="61">
        <v>45094</v>
      </c>
      <c r="C2268" s="10" t="s">
        <v>15616</v>
      </c>
      <c r="D2268" s="10" t="s">
        <v>22299</v>
      </c>
      <c r="E2268" s="10" t="s">
        <v>581</v>
      </c>
      <c r="F2268" s="10" t="s">
        <v>580</v>
      </c>
      <c r="G2268" s="10" t="s">
        <v>601</v>
      </c>
      <c r="H2268" s="10" t="s">
        <v>544</v>
      </c>
      <c r="I2268" s="10" t="s">
        <v>610</v>
      </c>
      <c r="J2268" s="10" t="s">
        <v>18390</v>
      </c>
      <c r="K2268" s="10" t="s">
        <v>22486</v>
      </c>
      <c r="L2268" s="10">
        <v>2</v>
      </c>
      <c r="M2268" s="10">
        <v>435.79</v>
      </c>
      <c r="N2268" s="10">
        <v>871.58</v>
      </c>
      <c r="O2268" s="59">
        <v>0.1</v>
      </c>
      <c r="P2268" s="10">
        <v>87.16</v>
      </c>
      <c r="Q2268" s="10">
        <v>784.42</v>
      </c>
      <c r="R2268" s="10" t="s">
        <v>575</v>
      </c>
      <c r="S2268" s="10" t="s">
        <v>607</v>
      </c>
      <c r="T2268" s="59">
        <v>0.3</v>
      </c>
      <c r="U2268" s="10">
        <v>235.33</v>
      </c>
    </row>
    <row r="2269" spans="1:21" x14ac:dyDescent="0.3">
      <c r="A2269" s="10" t="s">
        <v>28191</v>
      </c>
      <c r="B2269" s="61">
        <v>45016</v>
      </c>
      <c r="C2269" s="10" t="s">
        <v>4284</v>
      </c>
      <c r="D2269" s="10" t="s">
        <v>28190</v>
      </c>
      <c r="E2269" s="10" t="s">
        <v>592</v>
      </c>
      <c r="F2269" s="10" t="s">
        <v>18</v>
      </c>
      <c r="G2269" s="10" t="s">
        <v>601</v>
      </c>
      <c r="H2269" s="10" t="s">
        <v>600</v>
      </c>
      <c r="I2269" s="10" t="s">
        <v>599</v>
      </c>
      <c r="J2269" s="10" t="s">
        <v>28189</v>
      </c>
      <c r="K2269" s="10" t="s">
        <v>5037</v>
      </c>
      <c r="L2269" s="10">
        <v>6</v>
      </c>
      <c r="M2269" s="10">
        <v>147.22999999999999</v>
      </c>
      <c r="N2269" s="10">
        <v>883.38</v>
      </c>
      <c r="O2269" s="59">
        <v>0</v>
      </c>
      <c r="P2269" s="10">
        <v>0</v>
      </c>
      <c r="Q2269" s="10">
        <v>883.38</v>
      </c>
      <c r="R2269" s="10" t="s">
        <v>565</v>
      </c>
      <c r="S2269" s="10" t="s">
        <v>607</v>
      </c>
      <c r="T2269" s="59">
        <v>0.25</v>
      </c>
      <c r="U2269" s="10">
        <v>220.84</v>
      </c>
    </row>
    <row r="2270" spans="1:21" x14ac:dyDescent="0.3">
      <c r="A2270" s="10" t="s">
        <v>28188</v>
      </c>
      <c r="B2270" s="61">
        <v>45356</v>
      </c>
      <c r="C2270" s="10" t="s">
        <v>28187</v>
      </c>
      <c r="D2270" s="10" t="s">
        <v>28186</v>
      </c>
      <c r="E2270" s="10" t="s">
        <v>592</v>
      </c>
      <c r="F2270" s="10" t="s">
        <v>18</v>
      </c>
      <c r="G2270" s="10" t="s">
        <v>569</v>
      </c>
      <c r="H2270" s="10" t="s">
        <v>600</v>
      </c>
      <c r="I2270" s="10" t="s">
        <v>664</v>
      </c>
      <c r="J2270" s="10" t="s">
        <v>28185</v>
      </c>
      <c r="K2270" s="10" t="s">
        <v>7595</v>
      </c>
      <c r="L2270" s="10">
        <v>8</v>
      </c>
      <c r="M2270" s="10">
        <v>879.88</v>
      </c>
      <c r="N2270" s="10">
        <v>7039.04</v>
      </c>
      <c r="O2270" s="59">
        <v>0.2</v>
      </c>
      <c r="P2270" s="10">
        <v>1407.81</v>
      </c>
      <c r="Q2270" s="10">
        <v>5631.23</v>
      </c>
      <c r="R2270" s="10" t="s">
        <v>586</v>
      </c>
      <c r="S2270" s="10" t="s">
        <v>564</v>
      </c>
      <c r="T2270" s="59">
        <v>0.3</v>
      </c>
      <c r="U2270" s="10">
        <v>1689.37</v>
      </c>
    </row>
    <row r="2271" spans="1:21" x14ac:dyDescent="0.3">
      <c r="A2271" s="10" t="s">
        <v>28184</v>
      </c>
      <c r="B2271" s="61">
        <v>45324</v>
      </c>
      <c r="C2271" s="10" t="s">
        <v>1522</v>
      </c>
      <c r="D2271" s="10" t="s">
        <v>28183</v>
      </c>
      <c r="E2271" s="10" t="s">
        <v>603</v>
      </c>
      <c r="F2271" s="10" t="s">
        <v>658</v>
      </c>
      <c r="G2271" s="10" t="s">
        <v>601</v>
      </c>
      <c r="H2271" s="10" t="s">
        <v>600</v>
      </c>
      <c r="I2271" s="10" t="s">
        <v>627</v>
      </c>
      <c r="J2271" s="10" t="s">
        <v>737</v>
      </c>
      <c r="K2271" s="10" t="s">
        <v>26905</v>
      </c>
      <c r="L2271" s="10">
        <v>5</v>
      </c>
      <c r="M2271" s="10">
        <v>526.94000000000005</v>
      </c>
      <c r="N2271" s="10">
        <v>2634.7</v>
      </c>
      <c r="O2271" s="59">
        <v>0.05</v>
      </c>
      <c r="P2271" s="10">
        <v>131.72999999999999</v>
      </c>
      <c r="Q2271" s="10">
        <v>2502.9699999999998</v>
      </c>
      <c r="R2271" s="10" t="s">
        <v>614</v>
      </c>
      <c r="S2271" s="10" t="s">
        <v>607</v>
      </c>
      <c r="T2271" s="59">
        <v>0.25</v>
      </c>
      <c r="U2271" s="10">
        <v>625.74</v>
      </c>
    </row>
    <row r="2272" spans="1:21" x14ac:dyDescent="0.3">
      <c r="A2272" s="10" t="s">
        <v>28182</v>
      </c>
      <c r="B2272" s="61">
        <v>44978</v>
      </c>
      <c r="C2272" s="10" t="s">
        <v>13824</v>
      </c>
      <c r="D2272" s="10" t="s">
        <v>4137</v>
      </c>
      <c r="E2272" s="10" t="s">
        <v>571</v>
      </c>
      <c r="F2272" s="10" t="s">
        <v>11</v>
      </c>
      <c r="G2272" s="10" t="s">
        <v>569</v>
      </c>
      <c r="H2272" s="10" t="s">
        <v>600</v>
      </c>
      <c r="I2272" s="10" t="s">
        <v>664</v>
      </c>
      <c r="J2272" s="10" t="s">
        <v>3990</v>
      </c>
      <c r="K2272" s="10" t="s">
        <v>23633</v>
      </c>
      <c r="L2272" s="10">
        <v>4</v>
      </c>
      <c r="M2272" s="10">
        <v>900.95</v>
      </c>
      <c r="N2272" s="10">
        <v>3603.8</v>
      </c>
      <c r="O2272" s="59">
        <v>0.05</v>
      </c>
      <c r="P2272" s="10">
        <v>180.19</v>
      </c>
      <c r="Q2272" s="10">
        <v>3423.61</v>
      </c>
      <c r="R2272" s="10" t="s">
        <v>614</v>
      </c>
      <c r="S2272" s="10" t="s">
        <v>607</v>
      </c>
      <c r="T2272" s="59">
        <v>0.25</v>
      </c>
      <c r="U2272" s="10">
        <v>855.9</v>
      </c>
    </row>
    <row r="2273" spans="1:21" x14ac:dyDescent="0.3">
      <c r="A2273" s="10" t="s">
        <v>28181</v>
      </c>
      <c r="B2273" s="61">
        <v>45283</v>
      </c>
      <c r="C2273" s="10" t="s">
        <v>10673</v>
      </c>
      <c r="D2273" s="10" t="s">
        <v>1471</v>
      </c>
      <c r="E2273" s="10" t="s">
        <v>581</v>
      </c>
      <c r="F2273" s="10" t="s">
        <v>580</v>
      </c>
      <c r="G2273" s="10" t="s">
        <v>601</v>
      </c>
      <c r="H2273" s="10" t="s">
        <v>590</v>
      </c>
      <c r="I2273" s="10" t="s">
        <v>589</v>
      </c>
      <c r="J2273" s="10" t="s">
        <v>8983</v>
      </c>
      <c r="K2273" s="10" t="s">
        <v>28180</v>
      </c>
      <c r="L2273" s="10">
        <v>1</v>
      </c>
      <c r="M2273" s="10">
        <v>731.03</v>
      </c>
      <c r="N2273" s="10">
        <v>731.03</v>
      </c>
      <c r="O2273" s="59">
        <v>0.1</v>
      </c>
      <c r="P2273" s="10">
        <v>73.099999999999994</v>
      </c>
      <c r="Q2273" s="10">
        <v>657.93</v>
      </c>
      <c r="R2273" s="10" t="s">
        <v>575</v>
      </c>
      <c r="S2273" s="10" t="s">
        <v>596</v>
      </c>
      <c r="T2273" s="59">
        <v>0.25</v>
      </c>
      <c r="U2273" s="10">
        <v>164.48</v>
      </c>
    </row>
    <row r="2274" spans="1:21" x14ac:dyDescent="0.3">
      <c r="A2274" s="10" t="s">
        <v>28179</v>
      </c>
      <c r="B2274" s="61">
        <v>44979</v>
      </c>
      <c r="C2274" s="10" t="s">
        <v>4082</v>
      </c>
      <c r="D2274" s="10" t="s">
        <v>25701</v>
      </c>
      <c r="E2274" s="10" t="s">
        <v>581</v>
      </c>
      <c r="F2274" s="10" t="s">
        <v>7</v>
      </c>
      <c r="G2274" s="10" t="s">
        <v>601</v>
      </c>
      <c r="H2274" s="10" t="s">
        <v>544</v>
      </c>
      <c r="I2274" s="10" t="s">
        <v>10</v>
      </c>
      <c r="J2274" s="10" t="s">
        <v>25794</v>
      </c>
      <c r="K2274" s="10" t="s">
        <v>4859</v>
      </c>
      <c r="L2274" s="10">
        <v>3</v>
      </c>
      <c r="M2274" s="10">
        <v>869.89</v>
      </c>
      <c r="N2274" s="10">
        <v>2609.67</v>
      </c>
      <c r="O2274" s="59">
        <v>0.1</v>
      </c>
      <c r="P2274" s="10">
        <v>260.97000000000003</v>
      </c>
      <c r="Q2274" s="10">
        <v>2348.6999999999998</v>
      </c>
      <c r="R2274" s="10" t="s">
        <v>586</v>
      </c>
      <c r="S2274" s="10" t="s">
        <v>585</v>
      </c>
      <c r="T2274" s="59">
        <v>0.25</v>
      </c>
      <c r="U2274" s="10">
        <v>587.16999999999996</v>
      </c>
    </row>
    <row r="2275" spans="1:21" x14ac:dyDescent="0.3">
      <c r="A2275" s="10" t="s">
        <v>28178</v>
      </c>
      <c r="B2275" s="61">
        <v>45154</v>
      </c>
      <c r="C2275" s="10" t="s">
        <v>28177</v>
      </c>
      <c r="D2275" s="10" t="s">
        <v>18780</v>
      </c>
      <c r="E2275" s="10" t="s">
        <v>592</v>
      </c>
      <c r="F2275" s="10" t="s">
        <v>652</v>
      </c>
      <c r="G2275" s="10" t="s">
        <v>601</v>
      </c>
      <c r="H2275" s="10" t="s">
        <v>590</v>
      </c>
      <c r="I2275" s="10" t="s">
        <v>635</v>
      </c>
      <c r="J2275" s="10" t="s">
        <v>28176</v>
      </c>
      <c r="K2275" s="10" t="s">
        <v>28175</v>
      </c>
      <c r="L2275" s="10">
        <v>10</v>
      </c>
      <c r="M2275" s="10">
        <v>377.14</v>
      </c>
      <c r="N2275" s="10">
        <v>3771.4</v>
      </c>
      <c r="O2275" s="59">
        <v>0.05</v>
      </c>
      <c r="P2275" s="10">
        <v>188.57</v>
      </c>
      <c r="Q2275" s="10">
        <v>3582.83</v>
      </c>
      <c r="R2275" s="10" t="s">
        <v>586</v>
      </c>
      <c r="S2275" s="10" t="s">
        <v>585</v>
      </c>
      <c r="T2275" s="59">
        <v>0.25</v>
      </c>
      <c r="U2275" s="10">
        <v>895.71</v>
      </c>
    </row>
    <row r="2276" spans="1:21" x14ac:dyDescent="0.3">
      <c r="A2276" s="10" t="s">
        <v>28174</v>
      </c>
      <c r="B2276" s="61">
        <v>44997</v>
      </c>
      <c r="C2276" s="10" t="s">
        <v>28173</v>
      </c>
      <c r="D2276" s="10" t="s">
        <v>28172</v>
      </c>
      <c r="E2276" s="10" t="s">
        <v>581</v>
      </c>
      <c r="F2276" s="10" t="s">
        <v>83</v>
      </c>
      <c r="G2276" s="10" t="s">
        <v>601</v>
      </c>
      <c r="H2276" s="10" t="s">
        <v>590</v>
      </c>
      <c r="I2276" s="10" t="s">
        <v>635</v>
      </c>
      <c r="J2276" s="10" t="s">
        <v>28171</v>
      </c>
      <c r="K2276" s="10" t="s">
        <v>22387</v>
      </c>
      <c r="L2276" s="10">
        <v>9</v>
      </c>
      <c r="M2276" s="10">
        <v>431.79</v>
      </c>
      <c r="N2276" s="10">
        <v>3886.11</v>
      </c>
      <c r="O2276" s="59">
        <v>0</v>
      </c>
      <c r="P2276" s="10">
        <v>0</v>
      </c>
      <c r="Q2276" s="10">
        <v>3886.11</v>
      </c>
      <c r="R2276" s="10" t="s">
        <v>614</v>
      </c>
      <c r="S2276" s="10" t="s">
        <v>564</v>
      </c>
      <c r="T2276" s="59">
        <v>0.25</v>
      </c>
      <c r="U2276" s="10">
        <v>971.53</v>
      </c>
    </row>
    <row r="2277" spans="1:21" x14ac:dyDescent="0.3">
      <c r="A2277" s="10" t="s">
        <v>28170</v>
      </c>
      <c r="B2277" s="61">
        <v>45313</v>
      </c>
      <c r="C2277" s="10" t="s">
        <v>8562</v>
      </c>
      <c r="D2277" s="10" t="s">
        <v>28169</v>
      </c>
      <c r="E2277" s="10" t="s">
        <v>629</v>
      </c>
      <c r="F2277" s="10" t="s">
        <v>759</v>
      </c>
      <c r="G2277" s="10" t="s">
        <v>569</v>
      </c>
      <c r="H2277" s="10" t="s">
        <v>590</v>
      </c>
      <c r="I2277" s="10" t="s">
        <v>635</v>
      </c>
      <c r="J2277" s="10" t="s">
        <v>28168</v>
      </c>
      <c r="K2277" s="10" t="s">
        <v>28167</v>
      </c>
      <c r="L2277" s="10">
        <v>1</v>
      </c>
      <c r="M2277" s="10">
        <v>377.42</v>
      </c>
      <c r="N2277" s="10">
        <v>377.42</v>
      </c>
      <c r="O2277" s="59">
        <v>0.2</v>
      </c>
      <c r="P2277" s="10">
        <v>75.48</v>
      </c>
      <c r="Q2277" s="10">
        <v>301.94</v>
      </c>
      <c r="R2277" s="10" t="s">
        <v>575</v>
      </c>
      <c r="S2277" s="10" t="s">
        <v>596</v>
      </c>
      <c r="T2277" s="59">
        <v>0.15</v>
      </c>
      <c r="U2277" s="10">
        <v>45.29</v>
      </c>
    </row>
    <row r="2278" spans="1:21" x14ac:dyDescent="0.3">
      <c r="A2278" s="10" t="s">
        <v>28166</v>
      </c>
      <c r="B2278" s="61">
        <v>44996</v>
      </c>
      <c r="C2278" s="10" t="s">
        <v>28165</v>
      </c>
      <c r="D2278" s="10" t="s">
        <v>13892</v>
      </c>
      <c r="E2278" s="10" t="s">
        <v>592</v>
      </c>
      <c r="F2278" s="10" t="s">
        <v>591</v>
      </c>
      <c r="G2278" s="10" t="s">
        <v>601</v>
      </c>
      <c r="H2278" s="10" t="s">
        <v>579</v>
      </c>
      <c r="I2278" s="10" t="s">
        <v>578</v>
      </c>
      <c r="J2278" s="10" t="s">
        <v>28164</v>
      </c>
      <c r="K2278" s="10" t="s">
        <v>28163</v>
      </c>
      <c r="L2278" s="10">
        <v>1</v>
      </c>
      <c r="M2278" s="10">
        <v>560.05999999999995</v>
      </c>
      <c r="N2278" s="10">
        <v>560.05999999999995</v>
      </c>
      <c r="O2278" s="59">
        <v>0</v>
      </c>
      <c r="P2278" s="10">
        <v>0</v>
      </c>
      <c r="Q2278" s="10">
        <v>560.05999999999995</v>
      </c>
      <c r="R2278" s="10" t="s">
        <v>565</v>
      </c>
      <c r="S2278" s="10" t="s">
        <v>585</v>
      </c>
      <c r="T2278" s="59">
        <v>0.3</v>
      </c>
      <c r="U2278" s="10">
        <v>168.02</v>
      </c>
    </row>
    <row r="2279" spans="1:21" x14ac:dyDescent="0.3">
      <c r="A2279" s="10" t="s">
        <v>28162</v>
      </c>
      <c r="B2279" s="61">
        <v>45344</v>
      </c>
      <c r="C2279" s="10" t="s">
        <v>10408</v>
      </c>
      <c r="D2279" s="10" t="s">
        <v>28161</v>
      </c>
      <c r="E2279" s="10" t="s">
        <v>592</v>
      </c>
      <c r="F2279" s="10" t="s">
        <v>591</v>
      </c>
      <c r="G2279" s="10" t="s">
        <v>601</v>
      </c>
      <c r="H2279" s="10" t="s">
        <v>579</v>
      </c>
      <c r="I2279" s="10" t="s">
        <v>578</v>
      </c>
      <c r="J2279" s="10" t="s">
        <v>28160</v>
      </c>
      <c r="K2279" s="10" t="s">
        <v>28159</v>
      </c>
      <c r="L2279" s="10">
        <v>10</v>
      </c>
      <c r="M2279" s="10">
        <v>365.54</v>
      </c>
      <c r="N2279" s="10">
        <v>3655.4</v>
      </c>
      <c r="O2279" s="59">
        <v>0.1</v>
      </c>
      <c r="P2279" s="10">
        <v>365.54</v>
      </c>
      <c r="Q2279" s="10">
        <v>3289.86</v>
      </c>
      <c r="R2279" s="10" t="s">
        <v>565</v>
      </c>
      <c r="S2279" s="10" t="s">
        <v>607</v>
      </c>
      <c r="T2279" s="59">
        <v>0.15</v>
      </c>
      <c r="U2279" s="10">
        <v>493.48</v>
      </c>
    </row>
    <row r="2280" spans="1:21" x14ac:dyDescent="0.3">
      <c r="A2280" s="10" t="s">
        <v>28158</v>
      </c>
      <c r="B2280" s="61">
        <v>45241</v>
      </c>
      <c r="C2280" s="10" t="s">
        <v>28157</v>
      </c>
      <c r="D2280" s="10" t="s">
        <v>2970</v>
      </c>
      <c r="E2280" s="10" t="s">
        <v>629</v>
      </c>
      <c r="F2280" s="10" t="s">
        <v>790</v>
      </c>
      <c r="G2280" s="10" t="s">
        <v>569</v>
      </c>
      <c r="H2280" s="10" t="s">
        <v>579</v>
      </c>
      <c r="I2280" s="10" t="s">
        <v>711</v>
      </c>
      <c r="J2280" s="10" t="s">
        <v>28156</v>
      </c>
      <c r="K2280" s="10" t="s">
        <v>19814</v>
      </c>
      <c r="L2280" s="10">
        <v>2</v>
      </c>
      <c r="M2280" s="10">
        <v>475.9</v>
      </c>
      <c r="N2280" s="10">
        <v>951.8</v>
      </c>
      <c r="O2280" s="59">
        <v>0.05</v>
      </c>
      <c r="P2280" s="10">
        <v>47.59</v>
      </c>
      <c r="Q2280" s="10">
        <v>904.21</v>
      </c>
      <c r="R2280" s="10" t="s">
        <v>565</v>
      </c>
      <c r="S2280" s="10" t="s">
        <v>564</v>
      </c>
      <c r="T2280" s="59">
        <v>0.25</v>
      </c>
      <c r="U2280" s="10">
        <v>226.05</v>
      </c>
    </row>
    <row r="2281" spans="1:21" x14ac:dyDescent="0.3">
      <c r="A2281" s="10" t="s">
        <v>28155</v>
      </c>
      <c r="B2281" s="61">
        <v>45161</v>
      </c>
      <c r="C2281" s="10" t="s">
        <v>3021</v>
      </c>
      <c r="D2281" s="10" t="s">
        <v>9110</v>
      </c>
      <c r="E2281" s="10" t="s">
        <v>571</v>
      </c>
      <c r="F2281" s="10" t="s">
        <v>11</v>
      </c>
      <c r="G2281" s="10" t="s">
        <v>601</v>
      </c>
      <c r="H2281" s="10" t="s">
        <v>579</v>
      </c>
      <c r="I2281" s="10" t="s">
        <v>722</v>
      </c>
      <c r="J2281" s="10" t="s">
        <v>28154</v>
      </c>
      <c r="K2281" s="10" t="s">
        <v>28153</v>
      </c>
      <c r="L2281" s="10">
        <v>6</v>
      </c>
      <c r="M2281" s="10">
        <v>561.72</v>
      </c>
      <c r="N2281" s="10">
        <v>3370.32</v>
      </c>
      <c r="O2281" s="59">
        <v>0.05</v>
      </c>
      <c r="P2281" s="10">
        <v>168.52</v>
      </c>
      <c r="Q2281" s="10">
        <v>3201.8</v>
      </c>
      <c r="R2281" s="10" t="s">
        <v>565</v>
      </c>
      <c r="S2281" s="10" t="s">
        <v>596</v>
      </c>
      <c r="T2281" s="59">
        <v>0.3</v>
      </c>
      <c r="U2281" s="10">
        <v>960.54</v>
      </c>
    </row>
    <row r="2282" spans="1:21" x14ac:dyDescent="0.3">
      <c r="A2282" s="10" t="s">
        <v>28152</v>
      </c>
      <c r="B2282" s="61">
        <v>45162</v>
      </c>
      <c r="C2282" s="10" t="s">
        <v>8425</v>
      </c>
      <c r="D2282" s="10" t="s">
        <v>28151</v>
      </c>
      <c r="E2282" s="10" t="s">
        <v>603</v>
      </c>
      <c r="F2282" s="10" t="s">
        <v>636</v>
      </c>
      <c r="G2282" s="10" t="s">
        <v>601</v>
      </c>
      <c r="H2282" s="10" t="s">
        <v>590</v>
      </c>
      <c r="I2282" s="10" t="s">
        <v>635</v>
      </c>
      <c r="J2282" s="10" t="s">
        <v>28150</v>
      </c>
      <c r="K2282" s="10" t="s">
        <v>2485</v>
      </c>
      <c r="L2282" s="10">
        <v>2</v>
      </c>
      <c r="M2282" s="10">
        <v>664.27</v>
      </c>
      <c r="N2282" s="10">
        <v>1328.54</v>
      </c>
      <c r="O2282" s="59">
        <v>0.2</v>
      </c>
      <c r="P2282" s="10">
        <v>265.70999999999998</v>
      </c>
      <c r="Q2282" s="10">
        <v>1062.83</v>
      </c>
      <c r="R2282" s="10" t="s">
        <v>565</v>
      </c>
      <c r="S2282" s="10" t="s">
        <v>564</v>
      </c>
      <c r="T2282" s="59">
        <v>0.3</v>
      </c>
      <c r="U2282" s="10">
        <v>318.85000000000002</v>
      </c>
    </row>
    <row r="2283" spans="1:21" x14ac:dyDescent="0.3">
      <c r="A2283" s="10" t="s">
        <v>28149</v>
      </c>
      <c r="B2283" s="61">
        <v>45377</v>
      </c>
      <c r="C2283" s="10" t="s">
        <v>14911</v>
      </c>
      <c r="D2283" s="10" t="s">
        <v>28148</v>
      </c>
      <c r="E2283" s="10" t="s">
        <v>603</v>
      </c>
      <c r="F2283" s="10" t="s">
        <v>658</v>
      </c>
      <c r="G2283" s="10" t="s">
        <v>601</v>
      </c>
      <c r="H2283" s="10" t="s">
        <v>544</v>
      </c>
      <c r="I2283" s="10" t="s">
        <v>10</v>
      </c>
      <c r="J2283" s="10" t="s">
        <v>17137</v>
      </c>
      <c r="K2283" s="10" t="s">
        <v>28147</v>
      </c>
      <c r="L2283" s="10">
        <v>10</v>
      </c>
      <c r="M2283" s="10">
        <v>136.84</v>
      </c>
      <c r="N2283" s="10">
        <v>1368.4</v>
      </c>
      <c r="O2283" s="59">
        <v>0.05</v>
      </c>
      <c r="P2283" s="10">
        <v>68.42</v>
      </c>
      <c r="Q2283" s="10">
        <v>1299.98</v>
      </c>
      <c r="R2283" s="10" t="s">
        <v>575</v>
      </c>
      <c r="S2283" s="10" t="s">
        <v>596</v>
      </c>
      <c r="T2283" s="59">
        <v>0.25</v>
      </c>
      <c r="U2283" s="10">
        <v>325</v>
      </c>
    </row>
    <row r="2284" spans="1:21" x14ac:dyDescent="0.3">
      <c r="A2284" s="10" t="s">
        <v>28146</v>
      </c>
      <c r="B2284" s="61">
        <v>45229</v>
      </c>
      <c r="C2284" s="10" t="s">
        <v>8673</v>
      </c>
      <c r="D2284" s="10" t="s">
        <v>3317</v>
      </c>
      <c r="E2284" s="10" t="s">
        <v>571</v>
      </c>
      <c r="F2284" s="10" t="s">
        <v>570</v>
      </c>
      <c r="G2284" s="10" t="s">
        <v>569</v>
      </c>
      <c r="H2284" s="10" t="s">
        <v>544</v>
      </c>
      <c r="I2284" s="10" t="s">
        <v>568</v>
      </c>
      <c r="J2284" s="10" t="s">
        <v>28145</v>
      </c>
      <c r="K2284" s="10" t="s">
        <v>18034</v>
      </c>
      <c r="L2284" s="10">
        <v>6</v>
      </c>
      <c r="M2284" s="10">
        <v>612.37</v>
      </c>
      <c r="N2284" s="10">
        <v>3674.22</v>
      </c>
      <c r="O2284" s="59">
        <v>0.05</v>
      </c>
      <c r="P2284" s="10">
        <v>183.71</v>
      </c>
      <c r="Q2284" s="10">
        <v>3490.51</v>
      </c>
      <c r="R2284" s="10" t="s">
        <v>565</v>
      </c>
      <c r="S2284" s="10" t="s">
        <v>607</v>
      </c>
      <c r="T2284" s="59">
        <v>0.15</v>
      </c>
      <c r="U2284" s="10">
        <v>523.58000000000004</v>
      </c>
    </row>
    <row r="2285" spans="1:21" x14ac:dyDescent="0.3">
      <c r="A2285" s="10" t="s">
        <v>28144</v>
      </c>
      <c r="B2285" s="61">
        <v>45237</v>
      </c>
      <c r="C2285" s="10" t="s">
        <v>9341</v>
      </c>
      <c r="D2285" s="10" t="s">
        <v>21995</v>
      </c>
      <c r="E2285" s="10" t="s">
        <v>571</v>
      </c>
      <c r="F2285" s="10" t="s">
        <v>11</v>
      </c>
      <c r="G2285" s="10" t="s">
        <v>601</v>
      </c>
      <c r="H2285" s="10" t="s">
        <v>544</v>
      </c>
      <c r="I2285" s="10" t="s">
        <v>10</v>
      </c>
      <c r="J2285" s="10" t="s">
        <v>8743</v>
      </c>
      <c r="K2285" s="10" t="s">
        <v>28143</v>
      </c>
      <c r="L2285" s="10">
        <v>10</v>
      </c>
      <c r="M2285" s="10">
        <v>440.36</v>
      </c>
      <c r="N2285" s="10">
        <v>4403.6000000000004</v>
      </c>
      <c r="O2285" s="59">
        <v>0</v>
      </c>
      <c r="P2285" s="10">
        <v>0</v>
      </c>
      <c r="Q2285" s="10">
        <v>4403.6000000000004</v>
      </c>
      <c r="R2285" s="10" t="s">
        <v>586</v>
      </c>
      <c r="S2285" s="10" t="s">
        <v>596</v>
      </c>
      <c r="T2285" s="59">
        <v>0.3</v>
      </c>
      <c r="U2285" s="10">
        <v>1321.08</v>
      </c>
    </row>
    <row r="2286" spans="1:21" x14ac:dyDescent="0.3">
      <c r="A2286" s="10" t="s">
        <v>28142</v>
      </c>
      <c r="B2286" s="61">
        <v>45035</v>
      </c>
      <c r="C2286" s="10" t="s">
        <v>16744</v>
      </c>
      <c r="D2286" s="10" t="s">
        <v>15494</v>
      </c>
      <c r="E2286" s="10" t="s">
        <v>629</v>
      </c>
      <c r="F2286" s="10" t="s">
        <v>790</v>
      </c>
      <c r="G2286" s="10" t="s">
        <v>569</v>
      </c>
      <c r="H2286" s="10" t="s">
        <v>590</v>
      </c>
      <c r="I2286" s="10" t="s">
        <v>635</v>
      </c>
      <c r="J2286" s="10" t="s">
        <v>12849</v>
      </c>
      <c r="K2286" s="10" t="s">
        <v>18862</v>
      </c>
      <c r="L2286" s="10">
        <v>3</v>
      </c>
      <c r="M2286" s="10">
        <v>498.11</v>
      </c>
      <c r="N2286" s="10">
        <v>1494.33</v>
      </c>
      <c r="O2286" s="59">
        <v>0.05</v>
      </c>
      <c r="P2286" s="10">
        <v>74.72</v>
      </c>
      <c r="Q2286" s="10">
        <v>1419.61</v>
      </c>
      <c r="R2286" s="10" t="s">
        <v>575</v>
      </c>
      <c r="S2286" s="10" t="s">
        <v>607</v>
      </c>
      <c r="T2286" s="59">
        <v>0.25</v>
      </c>
      <c r="U2286" s="10">
        <v>354.9</v>
      </c>
    </row>
    <row r="2287" spans="1:21" x14ac:dyDescent="0.3">
      <c r="A2287" s="10" t="s">
        <v>28141</v>
      </c>
      <c r="B2287" s="61">
        <v>45372</v>
      </c>
      <c r="C2287" s="10" t="s">
        <v>28140</v>
      </c>
      <c r="D2287" s="10" t="s">
        <v>2604</v>
      </c>
      <c r="E2287" s="10" t="s">
        <v>592</v>
      </c>
      <c r="F2287" s="10" t="s">
        <v>652</v>
      </c>
      <c r="G2287" s="10" t="s">
        <v>569</v>
      </c>
      <c r="H2287" s="10" t="s">
        <v>600</v>
      </c>
      <c r="I2287" s="10" t="s">
        <v>599</v>
      </c>
      <c r="J2287" s="10" t="s">
        <v>11079</v>
      </c>
      <c r="K2287" s="10" t="s">
        <v>28139</v>
      </c>
      <c r="L2287" s="10">
        <v>2</v>
      </c>
      <c r="M2287" s="10">
        <v>685.77</v>
      </c>
      <c r="N2287" s="10">
        <v>1371.54</v>
      </c>
      <c r="O2287" s="59">
        <v>0.2</v>
      </c>
      <c r="P2287" s="10">
        <v>274.31</v>
      </c>
      <c r="Q2287" s="10">
        <v>1097.23</v>
      </c>
      <c r="R2287" s="10" t="s">
        <v>565</v>
      </c>
      <c r="S2287" s="10" t="s">
        <v>596</v>
      </c>
      <c r="T2287" s="59">
        <v>0.3</v>
      </c>
      <c r="U2287" s="10">
        <v>329.17</v>
      </c>
    </row>
    <row r="2288" spans="1:21" x14ac:dyDescent="0.3">
      <c r="A2288" s="10" t="s">
        <v>28138</v>
      </c>
      <c r="B2288" s="61">
        <v>45167</v>
      </c>
      <c r="C2288" s="10" t="s">
        <v>25102</v>
      </c>
      <c r="D2288" s="10" t="s">
        <v>28137</v>
      </c>
      <c r="E2288" s="10" t="s">
        <v>629</v>
      </c>
      <c r="F2288" s="10" t="s">
        <v>790</v>
      </c>
      <c r="G2288" s="10" t="s">
        <v>601</v>
      </c>
      <c r="H2288" s="10" t="s">
        <v>579</v>
      </c>
      <c r="I2288" s="10" t="s">
        <v>578</v>
      </c>
      <c r="J2288" s="10" t="s">
        <v>7476</v>
      </c>
      <c r="K2288" s="10" t="s">
        <v>22369</v>
      </c>
      <c r="L2288" s="10">
        <v>7</v>
      </c>
      <c r="M2288" s="10">
        <v>636.92999999999995</v>
      </c>
      <c r="N2288" s="10">
        <v>4458.51</v>
      </c>
      <c r="O2288" s="59">
        <v>0</v>
      </c>
      <c r="P2288" s="10">
        <v>0</v>
      </c>
      <c r="Q2288" s="10">
        <v>4458.51</v>
      </c>
      <c r="R2288" s="10" t="s">
        <v>586</v>
      </c>
      <c r="S2288" s="10" t="s">
        <v>564</v>
      </c>
      <c r="T2288" s="59">
        <v>0.3</v>
      </c>
      <c r="U2288" s="10">
        <v>1337.55</v>
      </c>
    </row>
    <row r="2289" spans="1:21" x14ac:dyDescent="0.3">
      <c r="A2289" s="10" t="s">
        <v>28136</v>
      </c>
      <c r="B2289" s="61">
        <v>44937</v>
      </c>
      <c r="C2289" s="10" t="s">
        <v>2911</v>
      </c>
      <c r="D2289" s="10" t="s">
        <v>28135</v>
      </c>
      <c r="E2289" s="10" t="s">
        <v>592</v>
      </c>
      <c r="F2289" s="10" t="s">
        <v>18</v>
      </c>
      <c r="G2289" s="10" t="s">
        <v>601</v>
      </c>
      <c r="H2289" s="10" t="s">
        <v>544</v>
      </c>
      <c r="I2289" s="10" t="s">
        <v>610</v>
      </c>
      <c r="J2289" s="10" t="s">
        <v>28134</v>
      </c>
      <c r="K2289" s="10" t="s">
        <v>28133</v>
      </c>
      <c r="L2289" s="10">
        <v>6</v>
      </c>
      <c r="M2289" s="10">
        <v>905.58</v>
      </c>
      <c r="N2289" s="10">
        <v>5433.48</v>
      </c>
      <c r="O2289" s="59">
        <v>0</v>
      </c>
      <c r="P2289" s="10">
        <v>0</v>
      </c>
      <c r="Q2289" s="10">
        <v>5433.48</v>
      </c>
      <c r="R2289" s="10" t="s">
        <v>586</v>
      </c>
      <c r="S2289" s="10" t="s">
        <v>607</v>
      </c>
      <c r="T2289" s="59">
        <v>0.3</v>
      </c>
      <c r="U2289" s="10">
        <v>1630.04</v>
      </c>
    </row>
    <row r="2290" spans="1:21" x14ac:dyDescent="0.3">
      <c r="A2290" s="10" t="s">
        <v>28132</v>
      </c>
      <c r="B2290" s="61">
        <v>45030</v>
      </c>
      <c r="C2290" s="10" t="s">
        <v>15198</v>
      </c>
      <c r="D2290" s="10" t="s">
        <v>28131</v>
      </c>
      <c r="E2290" s="10" t="s">
        <v>581</v>
      </c>
      <c r="F2290" s="10" t="s">
        <v>83</v>
      </c>
      <c r="G2290" s="10" t="s">
        <v>569</v>
      </c>
      <c r="H2290" s="10" t="s">
        <v>590</v>
      </c>
      <c r="I2290" s="10" t="s">
        <v>635</v>
      </c>
      <c r="J2290" s="10" t="s">
        <v>16904</v>
      </c>
      <c r="K2290" s="10" t="s">
        <v>28130</v>
      </c>
      <c r="L2290" s="10">
        <v>2</v>
      </c>
      <c r="M2290" s="10">
        <v>146.91999999999999</v>
      </c>
      <c r="N2290" s="10">
        <v>293.83999999999997</v>
      </c>
      <c r="O2290" s="59">
        <v>0.1</v>
      </c>
      <c r="P2290" s="10">
        <v>29.38</v>
      </c>
      <c r="Q2290" s="10">
        <v>264.45999999999998</v>
      </c>
      <c r="R2290" s="10" t="s">
        <v>614</v>
      </c>
      <c r="S2290" s="10" t="s">
        <v>596</v>
      </c>
      <c r="T2290" s="59">
        <v>0.15</v>
      </c>
      <c r="U2290" s="10">
        <v>39.67</v>
      </c>
    </row>
    <row r="2291" spans="1:21" x14ac:dyDescent="0.3">
      <c r="A2291" s="10" t="s">
        <v>28129</v>
      </c>
      <c r="B2291" s="61">
        <v>45058</v>
      </c>
      <c r="C2291" s="10" t="s">
        <v>10701</v>
      </c>
      <c r="D2291" s="10" t="s">
        <v>15778</v>
      </c>
      <c r="E2291" s="10" t="s">
        <v>603</v>
      </c>
      <c r="F2291" s="10" t="s">
        <v>658</v>
      </c>
      <c r="G2291" s="10" t="s">
        <v>569</v>
      </c>
      <c r="H2291" s="10" t="s">
        <v>590</v>
      </c>
      <c r="I2291" s="10" t="s">
        <v>635</v>
      </c>
      <c r="J2291" s="10" t="s">
        <v>7633</v>
      </c>
      <c r="K2291" s="10" t="s">
        <v>28128</v>
      </c>
      <c r="L2291" s="10">
        <v>4</v>
      </c>
      <c r="M2291" s="10">
        <v>384.51</v>
      </c>
      <c r="N2291" s="10">
        <v>1538.04</v>
      </c>
      <c r="O2291" s="59">
        <v>0</v>
      </c>
      <c r="P2291" s="10">
        <v>0</v>
      </c>
      <c r="Q2291" s="10">
        <v>1538.04</v>
      </c>
      <c r="R2291" s="10" t="s">
        <v>575</v>
      </c>
      <c r="S2291" s="10" t="s">
        <v>585</v>
      </c>
      <c r="T2291" s="59">
        <v>0.25</v>
      </c>
      <c r="U2291" s="10">
        <v>384.51</v>
      </c>
    </row>
    <row r="2292" spans="1:21" x14ac:dyDescent="0.3">
      <c r="A2292" s="10" t="s">
        <v>28127</v>
      </c>
      <c r="B2292" s="61">
        <v>45015</v>
      </c>
      <c r="C2292" s="10" t="s">
        <v>21325</v>
      </c>
      <c r="D2292" s="10" t="s">
        <v>11623</v>
      </c>
      <c r="E2292" s="10" t="s">
        <v>592</v>
      </c>
      <c r="F2292" s="10" t="s">
        <v>591</v>
      </c>
      <c r="G2292" s="10" t="s">
        <v>601</v>
      </c>
      <c r="H2292" s="10" t="s">
        <v>579</v>
      </c>
      <c r="I2292" s="10" t="s">
        <v>578</v>
      </c>
      <c r="J2292" s="10" t="s">
        <v>27354</v>
      </c>
      <c r="K2292" s="10" t="s">
        <v>7184</v>
      </c>
      <c r="L2292" s="10">
        <v>10</v>
      </c>
      <c r="M2292" s="10">
        <v>542.19000000000005</v>
      </c>
      <c r="N2292" s="10">
        <v>5421.9</v>
      </c>
      <c r="O2292" s="59">
        <v>0</v>
      </c>
      <c r="P2292" s="10">
        <v>0</v>
      </c>
      <c r="Q2292" s="10">
        <v>5421.9</v>
      </c>
      <c r="R2292" s="10" t="s">
        <v>586</v>
      </c>
      <c r="S2292" s="10" t="s">
        <v>564</v>
      </c>
      <c r="T2292" s="59">
        <v>0.3</v>
      </c>
      <c r="U2292" s="10">
        <v>1626.57</v>
      </c>
    </row>
    <row r="2293" spans="1:21" x14ac:dyDescent="0.3">
      <c r="A2293" s="10" t="s">
        <v>28126</v>
      </c>
      <c r="B2293" s="61">
        <v>45211</v>
      </c>
      <c r="C2293" s="10" t="s">
        <v>20098</v>
      </c>
      <c r="D2293" s="10" t="s">
        <v>28125</v>
      </c>
      <c r="E2293" s="10" t="s">
        <v>592</v>
      </c>
      <c r="F2293" s="10" t="s">
        <v>18</v>
      </c>
      <c r="G2293" s="10" t="s">
        <v>601</v>
      </c>
      <c r="H2293" s="10" t="s">
        <v>544</v>
      </c>
      <c r="I2293" s="10" t="s">
        <v>568</v>
      </c>
      <c r="J2293" s="10" t="s">
        <v>19278</v>
      </c>
      <c r="K2293" s="10" t="s">
        <v>24218</v>
      </c>
      <c r="L2293" s="10">
        <v>5</v>
      </c>
      <c r="M2293" s="10">
        <v>441.09</v>
      </c>
      <c r="N2293" s="10">
        <v>2205.4499999999998</v>
      </c>
      <c r="O2293" s="59">
        <v>0</v>
      </c>
      <c r="P2293" s="10">
        <v>0</v>
      </c>
      <c r="Q2293" s="10">
        <v>2205.4499999999998</v>
      </c>
      <c r="R2293" s="10" t="s">
        <v>614</v>
      </c>
      <c r="S2293" s="10" t="s">
        <v>564</v>
      </c>
      <c r="T2293" s="59">
        <v>0.3</v>
      </c>
      <c r="U2293" s="10">
        <v>661.63</v>
      </c>
    </row>
    <row r="2294" spans="1:21" x14ac:dyDescent="0.3">
      <c r="A2294" s="10" t="s">
        <v>28124</v>
      </c>
      <c r="B2294" s="61">
        <v>44947</v>
      </c>
      <c r="C2294" s="10" t="s">
        <v>25005</v>
      </c>
      <c r="D2294" s="10" t="s">
        <v>28123</v>
      </c>
      <c r="E2294" s="10" t="s">
        <v>571</v>
      </c>
      <c r="F2294" s="10" t="s">
        <v>685</v>
      </c>
      <c r="G2294" s="10" t="s">
        <v>569</v>
      </c>
      <c r="H2294" s="10" t="s">
        <v>600</v>
      </c>
      <c r="I2294" s="10" t="s">
        <v>664</v>
      </c>
      <c r="J2294" s="10" t="s">
        <v>28122</v>
      </c>
      <c r="K2294" s="10" t="s">
        <v>28121</v>
      </c>
      <c r="L2294" s="10">
        <v>8</v>
      </c>
      <c r="M2294" s="10">
        <v>422.8</v>
      </c>
      <c r="N2294" s="10">
        <v>3382.4</v>
      </c>
      <c r="O2294" s="59">
        <v>0.05</v>
      </c>
      <c r="P2294" s="10">
        <v>169.12</v>
      </c>
      <c r="Q2294" s="10">
        <v>3213.28</v>
      </c>
      <c r="R2294" s="10" t="s">
        <v>575</v>
      </c>
      <c r="S2294" s="10" t="s">
        <v>564</v>
      </c>
      <c r="T2294" s="59">
        <v>0.15</v>
      </c>
      <c r="U2294" s="10">
        <v>481.99</v>
      </c>
    </row>
    <row r="2295" spans="1:21" x14ac:dyDescent="0.3">
      <c r="A2295" s="10" t="s">
        <v>28120</v>
      </c>
      <c r="B2295" s="61">
        <v>45131</v>
      </c>
      <c r="C2295" s="10" t="s">
        <v>28119</v>
      </c>
      <c r="D2295" s="10" t="s">
        <v>15291</v>
      </c>
      <c r="E2295" s="10" t="s">
        <v>571</v>
      </c>
      <c r="F2295" s="10" t="s">
        <v>570</v>
      </c>
      <c r="G2295" s="10" t="s">
        <v>569</v>
      </c>
      <c r="H2295" s="10" t="s">
        <v>579</v>
      </c>
      <c r="I2295" s="10" t="s">
        <v>578</v>
      </c>
      <c r="J2295" s="10" t="s">
        <v>28118</v>
      </c>
      <c r="K2295" s="10" t="s">
        <v>6892</v>
      </c>
      <c r="L2295" s="10">
        <v>1</v>
      </c>
      <c r="M2295" s="10">
        <v>719.77</v>
      </c>
      <c r="N2295" s="10">
        <v>719.77</v>
      </c>
      <c r="O2295" s="59">
        <v>0.05</v>
      </c>
      <c r="P2295" s="10">
        <v>35.99</v>
      </c>
      <c r="Q2295" s="10">
        <v>683.78</v>
      </c>
      <c r="R2295" s="10" t="s">
        <v>565</v>
      </c>
      <c r="S2295" s="10" t="s">
        <v>564</v>
      </c>
      <c r="T2295" s="59">
        <v>0.3</v>
      </c>
      <c r="U2295" s="10">
        <v>205.13</v>
      </c>
    </row>
    <row r="2296" spans="1:21" x14ac:dyDescent="0.3">
      <c r="A2296" s="10" t="s">
        <v>28117</v>
      </c>
      <c r="B2296" s="61">
        <v>45057</v>
      </c>
      <c r="C2296" s="10" t="s">
        <v>4112</v>
      </c>
      <c r="D2296" s="10" t="s">
        <v>25953</v>
      </c>
      <c r="E2296" s="10" t="s">
        <v>592</v>
      </c>
      <c r="F2296" s="10" t="s">
        <v>591</v>
      </c>
      <c r="G2296" s="10" t="s">
        <v>601</v>
      </c>
      <c r="H2296" s="10" t="s">
        <v>600</v>
      </c>
      <c r="I2296" s="10" t="s">
        <v>627</v>
      </c>
      <c r="J2296" s="10" t="s">
        <v>22232</v>
      </c>
      <c r="K2296" s="10" t="s">
        <v>10382</v>
      </c>
      <c r="L2296" s="10">
        <v>6</v>
      </c>
      <c r="M2296" s="10">
        <v>406.45</v>
      </c>
      <c r="N2296" s="10">
        <v>2438.6999999999998</v>
      </c>
      <c r="O2296" s="59">
        <v>0.05</v>
      </c>
      <c r="P2296" s="10">
        <v>121.94</v>
      </c>
      <c r="Q2296" s="10">
        <v>2316.7600000000002</v>
      </c>
      <c r="R2296" s="10" t="s">
        <v>575</v>
      </c>
      <c r="S2296" s="10" t="s">
        <v>585</v>
      </c>
      <c r="T2296" s="59">
        <v>0.15</v>
      </c>
      <c r="U2296" s="10">
        <v>347.51</v>
      </c>
    </row>
    <row r="2297" spans="1:21" x14ac:dyDescent="0.3">
      <c r="A2297" s="10" t="s">
        <v>28116</v>
      </c>
      <c r="B2297" s="61">
        <v>45137</v>
      </c>
      <c r="C2297" s="10" t="s">
        <v>13201</v>
      </c>
      <c r="D2297" s="10" t="s">
        <v>1699</v>
      </c>
      <c r="E2297" s="10" t="s">
        <v>571</v>
      </c>
      <c r="F2297" s="10" t="s">
        <v>685</v>
      </c>
      <c r="G2297" s="10" t="s">
        <v>601</v>
      </c>
      <c r="H2297" s="10" t="s">
        <v>600</v>
      </c>
      <c r="I2297" s="10" t="s">
        <v>599</v>
      </c>
      <c r="J2297" s="10" t="s">
        <v>12438</v>
      </c>
      <c r="K2297" s="10" t="s">
        <v>28115</v>
      </c>
      <c r="L2297" s="10">
        <v>5</v>
      </c>
      <c r="M2297" s="10">
        <v>118.32</v>
      </c>
      <c r="N2297" s="10">
        <v>591.6</v>
      </c>
      <c r="O2297" s="59">
        <v>0.05</v>
      </c>
      <c r="P2297" s="10">
        <v>29.58</v>
      </c>
      <c r="Q2297" s="10">
        <v>562.02</v>
      </c>
      <c r="R2297" s="10" t="s">
        <v>575</v>
      </c>
      <c r="S2297" s="10" t="s">
        <v>585</v>
      </c>
      <c r="T2297" s="59">
        <v>0.3</v>
      </c>
      <c r="U2297" s="10">
        <v>168.61</v>
      </c>
    </row>
    <row r="2298" spans="1:21" x14ac:dyDescent="0.3">
      <c r="A2298" s="10" t="s">
        <v>28114</v>
      </c>
      <c r="B2298" s="61">
        <v>45239</v>
      </c>
      <c r="C2298" s="10" t="s">
        <v>23874</v>
      </c>
      <c r="D2298" s="10" t="s">
        <v>3543</v>
      </c>
      <c r="E2298" s="10" t="s">
        <v>571</v>
      </c>
      <c r="F2298" s="10" t="s">
        <v>11</v>
      </c>
      <c r="G2298" s="10" t="s">
        <v>569</v>
      </c>
      <c r="H2298" s="10" t="s">
        <v>590</v>
      </c>
      <c r="I2298" s="10" t="s">
        <v>589</v>
      </c>
      <c r="J2298" s="10" t="s">
        <v>26691</v>
      </c>
      <c r="K2298" s="10" t="s">
        <v>28113</v>
      </c>
      <c r="L2298" s="10">
        <v>7</v>
      </c>
      <c r="M2298" s="10">
        <v>430.32</v>
      </c>
      <c r="N2298" s="10">
        <v>3012.24</v>
      </c>
      <c r="O2298" s="59">
        <v>0.05</v>
      </c>
      <c r="P2298" s="10">
        <v>150.61000000000001</v>
      </c>
      <c r="Q2298" s="10">
        <v>2861.63</v>
      </c>
      <c r="R2298" s="10" t="s">
        <v>575</v>
      </c>
      <c r="S2298" s="10" t="s">
        <v>585</v>
      </c>
      <c r="T2298" s="59">
        <v>0.15</v>
      </c>
      <c r="U2298" s="10">
        <v>429.24</v>
      </c>
    </row>
    <row r="2299" spans="1:21" x14ac:dyDescent="0.3">
      <c r="A2299" s="10" t="s">
        <v>28112</v>
      </c>
      <c r="B2299" s="61">
        <v>45034</v>
      </c>
      <c r="C2299" s="10" t="s">
        <v>2886</v>
      </c>
      <c r="D2299" s="10" t="s">
        <v>22361</v>
      </c>
      <c r="E2299" s="10" t="s">
        <v>581</v>
      </c>
      <c r="F2299" s="10" t="s">
        <v>83</v>
      </c>
      <c r="G2299" s="10" t="s">
        <v>601</v>
      </c>
      <c r="H2299" s="10" t="s">
        <v>600</v>
      </c>
      <c r="I2299" s="10" t="s">
        <v>664</v>
      </c>
      <c r="J2299" s="10" t="s">
        <v>6216</v>
      </c>
      <c r="K2299" s="10" t="s">
        <v>9634</v>
      </c>
      <c r="L2299" s="10">
        <v>5</v>
      </c>
      <c r="M2299" s="10">
        <v>232.78</v>
      </c>
      <c r="N2299" s="10">
        <v>1163.9000000000001</v>
      </c>
      <c r="O2299" s="59">
        <v>0</v>
      </c>
      <c r="P2299" s="10">
        <v>0</v>
      </c>
      <c r="Q2299" s="10">
        <v>1163.9000000000001</v>
      </c>
      <c r="R2299" s="10" t="s">
        <v>565</v>
      </c>
      <c r="S2299" s="10" t="s">
        <v>564</v>
      </c>
      <c r="T2299" s="59">
        <v>0.3</v>
      </c>
      <c r="U2299" s="10">
        <v>349.17</v>
      </c>
    </row>
    <row r="2300" spans="1:21" x14ac:dyDescent="0.3">
      <c r="A2300" s="10" t="s">
        <v>28111</v>
      </c>
      <c r="B2300" s="61">
        <v>45003</v>
      </c>
      <c r="C2300" s="10" t="s">
        <v>11863</v>
      </c>
      <c r="D2300" s="10" t="s">
        <v>28110</v>
      </c>
      <c r="E2300" s="10" t="s">
        <v>592</v>
      </c>
      <c r="F2300" s="10" t="s">
        <v>652</v>
      </c>
      <c r="G2300" s="10" t="s">
        <v>601</v>
      </c>
      <c r="H2300" s="10" t="s">
        <v>579</v>
      </c>
      <c r="I2300" s="10" t="s">
        <v>711</v>
      </c>
      <c r="J2300" s="10" t="s">
        <v>28109</v>
      </c>
      <c r="K2300" s="10" t="s">
        <v>13682</v>
      </c>
      <c r="L2300" s="10">
        <v>1</v>
      </c>
      <c r="M2300" s="10">
        <v>654.52</v>
      </c>
      <c r="N2300" s="10">
        <v>654.52</v>
      </c>
      <c r="O2300" s="59">
        <v>0</v>
      </c>
      <c r="P2300" s="10">
        <v>0</v>
      </c>
      <c r="Q2300" s="10">
        <v>654.52</v>
      </c>
      <c r="R2300" s="10" t="s">
        <v>586</v>
      </c>
      <c r="S2300" s="10" t="s">
        <v>585</v>
      </c>
      <c r="T2300" s="59">
        <v>0.15</v>
      </c>
      <c r="U2300" s="10">
        <v>98.18</v>
      </c>
    </row>
    <row r="2301" spans="1:21" x14ac:dyDescent="0.3">
      <c r="A2301" s="10" t="s">
        <v>28108</v>
      </c>
      <c r="B2301" s="61">
        <v>45221</v>
      </c>
      <c r="C2301" s="10" t="s">
        <v>13634</v>
      </c>
      <c r="D2301" s="10" t="s">
        <v>7822</v>
      </c>
      <c r="E2301" s="10" t="s">
        <v>603</v>
      </c>
      <c r="F2301" s="10" t="s">
        <v>636</v>
      </c>
      <c r="G2301" s="10" t="s">
        <v>601</v>
      </c>
      <c r="H2301" s="10" t="s">
        <v>600</v>
      </c>
      <c r="I2301" s="10" t="s">
        <v>664</v>
      </c>
      <c r="J2301" s="10" t="s">
        <v>28107</v>
      </c>
      <c r="K2301" s="10" t="s">
        <v>28106</v>
      </c>
      <c r="L2301" s="10">
        <v>7</v>
      </c>
      <c r="M2301" s="10">
        <v>268.25</v>
      </c>
      <c r="N2301" s="10">
        <v>1877.75</v>
      </c>
      <c r="O2301" s="59">
        <v>0.1</v>
      </c>
      <c r="P2301" s="10">
        <v>187.78</v>
      </c>
      <c r="Q2301" s="10">
        <v>1689.97</v>
      </c>
      <c r="R2301" s="10" t="s">
        <v>565</v>
      </c>
      <c r="S2301" s="10" t="s">
        <v>596</v>
      </c>
      <c r="T2301" s="59">
        <v>0.3</v>
      </c>
      <c r="U2301" s="10">
        <v>506.99</v>
      </c>
    </row>
    <row r="2302" spans="1:21" x14ac:dyDescent="0.3">
      <c r="A2302" s="10" t="s">
        <v>28105</v>
      </c>
      <c r="B2302" s="61">
        <v>45278</v>
      </c>
      <c r="C2302" s="10" t="s">
        <v>25275</v>
      </c>
      <c r="D2302" s="10" t="s">
        <v>18423</v>
      </c>
      <c r="E2302" s="10" t="s">
        <v>629</v>
      </c>
      <c r="F2302" s="10" t="s">
        <v>759</v>
      </c>
      <c r="G2302" s="10" t="s">
        <v>601</v>
      </c>
      <c r="H2302" s="10" t="s">
        <v>579</v>
      </c>
      <c r="I2302" s="10" t="s">
        <v>711</v>
      </c>
      <c r="J2302" s="10" t="s">
        <v>28104</v>
      </c>
      <c r="K2302" s="10" t="s">
        <v>10634</v>
      </c>
      <c r="L2302" s="10">
        <v>9</v>
      </c>
      <c r="M2302" s="10">
        <v>950.87</v>
      </c>
      <c r="N2302" s="10">
        <v>8557.83</v>
      </c>
      <c r="O2302" s="59">
        <v>0.1</v>
      </c>
      <c r="P2302" s="10">
        <v>855.78</v>
      </c>
      <c r="Q2302" s="10">
        <v>7702.05</v>
      </c>
      <c r="R2302" s="10" t="s">
        <v>586</v>
      </c>
      <c r="S2302" s="10" t="s">
        <v>607</v>
      </c>
      <c r="T2302" s="59">
        <v>0.15</v>
      </c>
      <c r="U2302" s="10">
        <v>1155.31</v>
      </c>
    </row>
    <row r="2303" spans="1:21" x14ac:dyDescent="0.3">
      <c r="A2303" s="10" t="s">
        <v>28103</v>
      </c>
      <c r="B2303" s="61">
        <v>45047</v>
      </c>
      <c r="C2303" s="10" t="s">
        <v>13110</v>
      </c>
      <c r="D2303" s="10" t="s">
        <v>1570</v>
      </c>
      <c r="E2303" s="10" t="s">
        <v>571</v>
      </c>
      <c r="F2303" s="10" t="s">
        <v>11</v>
      </c>
      <c r="G2303" s="10" t="s">
        <v>569</v>
      </c>
      <c r="H2303" s="10" t="s">
        <v>600</v>
      </c>
      <c r="I2303" s="10" t="s">
        <v>627</v>
      </c>
      <c r="J2303" s="10" t="s">
        <v>26003</v>
      </c>
      <c r="K2303" s="10" t="s">
        <v>22026</v>
      </c>
      <c r="L2303" s="10">
        <v>3</v>
      </c>
      <c r="M2303" s="10">
        <v>668.86</v>
      </c>
      <c r="N2303" s="10">
        <v>2006.58</v>
      </c>
      <c r="O2303" s="59">
        <v>0.2</v>
      </c>
      <c r="P2303" s="10">
        <v>401.32</v>
      </c>
      <c r="Q2303" s="10">
        <v>1605.26</v>
      </c>
      <c r="R2303" s="10" t="s">
        <v>586</v>
      </c>
      <c r="S2303" s="10" t="s">
        <v>585</v>
      </c>
      <c r="T2303" s="59">
        <v>0.25</v>
      </c>
      <c r="U2303" s="10">
        <v>401.31</v>
      </c>
    </row>
    <row r="2304" spans="1:21" x14ac:dyDescent="0.3">
      <c r="A2304" s="10" t="s">
        <v>28102</v>
      </c>
      <c r="B2304" s="61">
        <v>45246</v>
      </c>
      <c r="C2304" s="10" t="s">
        <v>1991</v>
      </c>
      <c r="D2304" s="10" t="s">
        <v>14083</v>
      </c>
      <c r="E2304" s="10" t="s">
        <v>592</v>
      </c>
      <c r="F2304" s="10" t="s">
        <v>18</v>
      </c>
      <c r="G2304" s="10" t="s">
        <v>569</v>
      </c>
      <c r="H2304" s="10" t="s">
        <v>579</v>
      </c>
      <c r="I2304" s="10" t="s">
        <v>578</v>
      </c>
      <c r="J2304" s="10" t="s">
        <v>28101</v>
      </c>
      <c r="K2304" s="10" t="s">
        <v>6748</v>
      </c>
      <c r="L2304" s="10">
        <v>5</v>
      </c>
      <c r="M2304" s="10">
        <v>555.20000000000005</v>
      </c>
      <c r="N2304" s="10">
        <v>2776</v>
      </c>
      <c r="O2304" s="59">
        <v>0.2</v>
      </c>
      <c r="P2304" s="10">
        <v>555.20000000000005</v>
      </c>
      <c r="Q2304" s="10">
        <v>2220.8000000000002</v>
      </c>
      <c r="R2304" s="10" t="s">
        <v>575</v>
      </c>
      <c r="S2304" s="10" t="s">
        <v>585</v>
      </c>
      <c r="T2304" s="59">
        <v>0.3</v>
      </c>
      <c r="U2304" s="10">
        <v>666.24</v>
      </c>
    </row>
    <row r="2305" spans="1:21" x14ac:dyDescent="0.3">
      <c r="A2305" s="10" t="s">
        <v>28100</v>
      </c>
      <c r="B2305" s="61">
        <v>45184</v>
      </c>
      <c r="C2305" s="10" t="s">
        <v>21691</v>
      </c>
      <c r="D2305" s="10" t="s">
        <v>28099</v>
      </c>
      <c r="E2305" s="10" t="s">
        <v>571</v>
      </c>
      <c r="F2305" s="10" t="s">
        <v>685</v>
      </c>
      <c r="G2305" s="10" t="s">
        <v>601</v>
      </c>
      <c r="H2305" s="10" t="s">
        <v>600</v>
      </c>
      <c r="I2305" s="10" t="s">
        <v>599</v>
      </c>
      <c r="J2305" s="10" t="s">
        <v>16645</v>
      </c>
      <c r="K2305" s="10" t="s">
        <v>28098</v>
      </c>
      <c r="L2305" s="10">
        <v>5</v>
      </c>
      <c r="M2305" s="10">
        <v>125.58</v>
      </c>
      <c r="N2305" s="10">
        <v>627.9</v>
      </c>
      <c r="O2305" s="59">
        <v>0.05</v>
      </c>
      <c r="P2305" s="10">
        <v>31.39</v>
      </c>
      <c r="Q2305" s="10">
        <v>596.51</v>
      </c>
      <c r="R2305" s="10" t="s">
        <v>575</v>
      </c>
      <c r="S2305" s="10" t="s">
        <v>596</v>
      </c>
      <c r="T2305" s="59">
        <v>0.3</v>
      </c>
      <c r="U2305" s="10">
        <v>178.95</v>
      </c>
    </row>
    <row r="2306" spans="1:21" x14ac:dyDescent="0.3">
      <c r="A2306" s="10" t="s">
        <v>28097</v>
      </c>
      <c r="B2306" s="61">
        <v>45091</v>
      </c>
      <c r="C2306" s="10" t="s">
        <v>18365</v>
      </c>
      <c r="D2306" s="10" t="s">
        <v>28096</v>
      </c>
      <c r="E2306" s="10" t="s">
        <v>629</v>
      </c>
      <c r="F2306" s="10" t="s">
        <v>628</v>
      </c>
      <c r="G2306" s="10" t="s">
        <v>601</v>
      </c>
      <c r="H2306" s="10" t="s">
        <v>579</v>
      </c>
      <c r="I2306" s="10" t="s">
        <v>578</v>
      </c>
      <c r="J2306" s="10" t="s">
        <v>28095</v>
      </c>
      <c r="K2306" s="10" t="s">
        <v>28094</v>
      </c>
      <c r="L2306" s="10">
        <v>3</v>
      </c>
      <c r="M2306" s="10">
        <v>588.34</v>
      </c>
      <c r="N2306" s="10">
        <v>1765.02</v>
      </c>
      <c r="O2306" s="59">
        <v>0.05</v>
      </c>
      <c r="P2306" s="10">
        <v>88.25</v>
      </c>
      <c r="Q2306" s="10">
        <v>1676.77</v>
      </c>
      <c r="R2306" s="10" t="s">
        <v>565</v>
      </c>
      <c r="S2306" s="10" t="s">
        <v>607</v>
      </c>
      <c r="T2306" s="59">
        <v>0.25</v>
      </c>
      <c r="U2306" s="10">
        <v>419.19</v>
      </c>
    </row>
    <row r="2307" spans="1:21" x14ac:dyDescent="0.3">
      <c r="A2307" s="10" t="s">
        <v>28093</v>
      </c>
      <c r="B2307" s="61">
        <v>45093</v>
      </c>
      <c r="C2307" s="10" t="s">
        <v>4026</v>
      </c>
      <c r="D2307" s="10" t="s">
        <v>28092</v>
      </c>
      <c r="E2307" s="10" t="s">
        <v>571</v>
      </c>
      <c r="F2307" s="10" t="s">
        <v>11</v>
      </c>
      <c r="G2307" s="10" t="s">
        <v>601</v>
      </c>
      <c r="H2307" s="10" t="s">
        <v>600</v>
      </c>
      <c r="I2307" s="10" t="s">
        <v>599</v>
      </c>
      <c r="J2307" s="10" t="s">
        <v>28091</v>
      </c>
      <c r="K2307" s="10" t="s">
        <v>4526</v>
      </c>
      <c r="L2307" s="10">
        <v>10</v>
      </c>
      <c r="M2307" s="10">
        <v>991.93</v>
      </c>
      <c r="N2307" s="10">
        <v>9919.2999999999993</v>
      </c>
      <c r="O2307" s="59">
        <v>0</v>
      </c>
      <c r="P2307" s="10">
        <v>0</v>
      </c>
      <c r="Q2307" s="10">
        <v>9919.2999999999993</v>
      </c>
      <c r="R2307" s="10" t="s">
        <v>586</v>
      </c>
      <c r="S2307" s="10" t="s">
        <v>607</v>
      </c>
      <c r="T2307" s="59">
        <v>0.3</v>
      </c>
      <c r="U2307" s="10">
        <v>2975.79</v>
      </c>
    </row>
    <row r="2308" spans="1:21" x14ac:dyDescent="0.3">
      <c r="A2308" s="10" t="s">
        <v>28090</v>
      </c>
      <c r="B2308" s="61">
        <v>44944</v>
      </c>
      <c r="C2308" s="10" t="s">
        <v>13249</v>
      </c>
      <c r="D2308" s="10" t="s">
        <v>28089</v>
      </c>
      <c r="E2308" s="10" t="s">
        <v>581</v>
      </c>
      <c r="F2308" s="10" t="s">
        <v>7</v>
      </c>
      <c r="G2308" s="10" t="s">
        <v>569</v>
      </c>
      <c r="H2308" s="10" t="s">
        <v>600</v>
      </c>
      <c r="I2308" s="10" t="s">
        <v>664</v>
      </c>
      <c r="J2308" s="10" t="s">
        <v>18368</v>
      </c>
      <c r="K2308" s="10" t="s">
        <v>844</v>
      </c>
      <c r="L2308" s="10">
        <v>8</v>
      </c>
      <c r="M2308" s="10">
        <v>980</v>
      </c>
      <c r="N2308" s="10">
        <v>7840</v>
      </c>
      <c r="O2308" s="59">
        <v>0.05</v>
      </c>
      <c r="P2308" s="10">
        <v>392</v>
      </c>
      <c r="Q2308" s="10">
        <v>7448</v>
      </c>
      <c r="R2308" s="10" t="s">
        <v>614</v>
      </c>
      <c r="S2308" s="10" t="s">
        <v>607</v>
      </c>
      <c r="T2308" s="59">
        <v>0.3</v>
      </c>
      <c r="U2308" s="10">
        <v>2234.4</v>
      </c>
    </row>
    <row r="2309" spans="1:21" x14ac:dyDescent="0.3">
      <c r="A2309" s="10" t="s">
        <v>28088</v>
      </c>
      <c r="B2309" s="61">
        <v>45107</v>
      </c>
      <c r="C2309" s="10" t="s">
        <v>21346</v>
      </c>
      <c r="D2309" s="10" t="s">
        <v>28087</v>
      </c>
      <c r="E2309" s="10" t="s">
        <v>581</v>
      </c>
      <c r="F2309" s="10" t="s">
        <v>580</v>
      </c>
      <c r="G2309" s="10" t="s">
        <v>569</v>
      </c>
      <c r="H2309" s="10" t="s">
        <v>600</v>
      </c>
      <c r="I2309" s="10" t="s">
        <v>627</v>
      </c>
      <c r="J2309" s="10" t="s">
        <v>28086</v>
      </c>
      <c r="K2309" s="10" t="s">
        <v>28085</v>
      </c>
      <c r="L2309" s="10">
        <v>1</v>
      </c>
      <c r="M2309" s="10">
        <v>933.38</v>
      </c>
      <c r="N2309" s="10">
        <v>933.38</v>
      </c>
      <c r="O2309" s="59">
        <v>0</v>
      </c>
      <c r="P2309" s="10">
        <v>0</v>
      </c>
      <c r="Q2309" s="10">
        <v>933.38</v>
      </c>
      <c r="R2309" s="10" t="s">
        <v>614</v>
      </c>
      <c r="S2309" s="10" t="s">
        <v>564</v>
      </c>
      <c r="T2309" s="59">
        <v>0.15</v>
      </c>
      <c r="U2309" s="10">
        <v>140.01</v>
      </c>
    </row>
    <row r="2310" spans="1:21" x14ac:dyDescent="0.3">
      <c r="A2310" s="10" t="s">
        <v>28084</v>
      </c>
      <c r="B2310" s="61">
        <v>45212</v>
      </c>
      <c r="C2310" s="10" t="s">
        <v>18633</v>
      </c>
      <c r="D2310" s="10" t="s">
        <v>28083</v>
      </c>
      <c r="E2310" s="10" t="s">
        <v>592</v>
      </c>
      <c r="F2310" s="10" t="s">
        <v>652</v>
      </c>
      <c r="G2310" s="10" t="s">
        <v>601</v>
      </c>
      <c r="H2310" s="10" t="s">
        <v>590</v>
      </c>
      <c r="I2310" s="10" t="s">
        <v>748</v>
      </c>
      <c r="J2310" s="10" t="s">
        <v>28082</v>
      </c>
      <c r="K2310" s="10" t="s">
        <v>25764</v>
      </c>
      <c r="L2310" s="10">
        <v>3</v>
      </c>
      <c r="M2310" s="10">
        <v>724.46</v>
      </c>
      <c r="N2310" s="10">
        <v>2173.38</v>
      </c>
      <c r="O2310" s="59">
        <v>0</v>
      </c>
      <c r="P2310" s="10">
        <v>0</v>
      </c>
      <c r="Q2310" s="10">
        <v>2173.38</v>
      </c>
      <c r="R2310" s="10" t="s">
        <v>614</v>
      </c>
      <c r="S2310" s="10" t="s">
        <v>585</v>
      </c>
      <c r="T2310" s="59">
        <v>0.3</v>
      </c>
      <c r="U2310" s="10">
        <v>652.01</v>
      </c>
    </row>
    <row r="2311" spans="1:21" x14ac:dyDescent="0.3">
      <c r="A2311" s="10" t="s">
        <v>28081</v>
      </c>
      <c r="B2311" s="61">
        <v>45101</v>
      </c>
      <c r="C2311" s="10" t="s">
        <v>28080</v>
      </c>
      <c r="D2311" s="10" t="s">
        <v>3040</v>
      </c>
      <c r="E2311" s="10" t="s">
        <v>603</v>
      </c>
      <c r="F2311" s="10" t="s">
        <v>636</v>
      </c>
      <c r="G2311" s="10" t="s">
        <v>569</v>
      </c>
      <c r="H2311" s="10" t="s">
        <v>544</v>
      </c>
      <c r="I2311" s="10" t="s">
        <v>610</v>
      </c>
      <c r="J2311" s="10" t="s">
        <v>28079</v>
      </c>
      <c r="K2311" s="10" t="s">
        <v>10529</v>
      </c>
      <c r="L2311" s="10">
        <v>3</v>
      </c>
      <c r="M2311" s="10">
        <v>189.37</v>
      </c>
      <c r="N2311" s="10">
        <v>568.11</v>
      </c>
      <c r="O2311" s="59">
        <v>0.05</v>
      </c>
      <c r="P2311" s="10">
        <v>28.41</v>
      </c>
      <c r="Q2311" s="10">
        <v>539.70000000000005</v>
      </c>
      <c r="R2311" s="10" t="s">
        <v>614</v>
      </c>
      <c r="S2311" s="10" t="s">
        <v>607</v>
      </c>
      <c r="T2311" s="59">
        <v>0.25</v>
      </c>
      <c r="U2311" s="10">
        <v>134.93</v>
      </c>
    </row>
    <row r="2312" spans="1:21" x14ac:dyDescent="0.3">
      <c r="A2312" s="10" t="s">
        <v>28078</v>
      </c>
      <c r="B2312" s="61">
        <v>45377</v>
      </c>
      <c r="C2312" s="10" t="s">
        <v>19624</v>
      </c>
      <c r="D2312" s="10" t="s">
        <v>28077</v>
      </c>
      <c r="E2312" s="10" t="s">
        <v>571</v>
      </c>
      <c r="F2312" s="10" t="s">
        <v>570</v>
      </c>
      <c r="G2312" s="10" t="s">
        <v>601</v>
      </c>
      <c r="H2312" s="10" t="s">
        <v>579</v>
      </c>
      <c r="I2312" s="10" t="s">
        <v>578</v>
      </c>
      <c r="J2312" s="10" t="s">
        <v>28076</v>
      </c>
      <c r="K2312" s="10" t="s">
        <v>10348</v>
      </c>
      <c r="L2312" s="10">
        <v>3</v>
      </c>
      <c r="M2312" s="10">
        <v>541.41</v>
      </c>
      <c r="N2312" s="10">
        <v>1624.23</v>
      </c>
      <c r="O2312" s="59">
        <v>0.2</v>
      </c>
      <c r="P2312" s="10">
        <v>324.85000000000002</v>
      </c>
      <c r="Q2312" s="10">
        <v>1299.3800000000001</v>
      </c>
      <c r="R2312" s="10" t="s">
        <v>565</v>
      </c>
      <c r="S2312" s="10" t="s">
        <v>564</v>
      </c>
      <c r="T2312" s="59">
        <v>0.25</v>
      </c>
      <c r="U2312" s="10">
        <v>324.85000000000002</v>
      </c>
    </row>
    <row r="2313" spans="1:21" x14ac:dyDescent="0.3">
      <c r="A2313" s="10" t="s">
        <v>28075</v>
      </c>
      <c r="B2313" s="61">
        <v>45372</v>
      </c>
      <c r="C2313" s="10" t="s">
        <v>8762</v>
      </c>
      <c r="D2313" s="10" t="s">
        <v>21021</v>
      </c>
      <c r="E2313" s="10" t="s">
        <v>581</v>
      </c>
      <c r="F2313" s="10" t="s">
        <v>7</v>
      </c>
      <c r="G2313" s="10" t="s">
        <v>569</v>
      </c>
      <c r="H2313" s="10" t="s">
        <v>600</v>
      </c>
      <c r="I2313" s="10" t="s">
        <v>599</v>
      </c>
      <c r="J2313" s="10" t="s">
        <v>28074</v>
      </c>
      <c r="K2313" s="10" t="s">
        <v>19044</v>
      </c>
      <c r="L2313" s="10">
        <v>3</v>
      </c>
      <c r="M2313" s="10">
        <v>198.62</v>
      </c>
      <c r="N2313" s="10">
        <v>595.86</v>
      </c>
      <c r="O2313" s="59">
        <v>0</v>
      </c>
      <c r="P2313" s="10">
        <v>0</v>
      </c>
      <c r="Q2313" s="10">
        <v>595.86</v>
      </c>
      <c r="R2313" s="10" t="s">
        <v>565</v>
      </c>
      <c r="S2313" s="10" t="s">
        <v>607</v>
      </c>
      <c r="T2313" s="59">
        <v>0.3</v>
      </c>
      <c r="U2313" s="10">
        <v>178.76</v>
      </c>
    </row>
    <row r="2314" spans="1:21" x14ac:dyDescent="0.3">
      <c r="A2314" s="10" t="s">
        <v>28073</v>
      </c>
      <c r="B2314" s="61">
        <v>45114</v>
      </c>
      <c r="C2314" s="10" t="s">
        <v>3797</v>
      </c>
      <c r="D2314" s="10" t="s">
        <v>28072</v>
      </c>
      <c r="E2314" s="10" t="s">
        <v>629</v>
      </c>
      <c r="F2314" s="10" t="s">
        <v>759</v>
      </c>
      <c r="G2314" s="10" t="s">
        <v>569</v>
      </c>
      <c r="H2314" s="10" t="s">
        <v>600</v>
      </c>
      <c r="I2314" s="10" t="s">
        <v>627</v>
      </c>
      <c r="J2314" s="10" t="s">
        <v>2176</v>
      </c>
      <c r="K2314" s="10" t="s">
        <v>824</v>
      </c>
      <c r="L2314" s="10">
        <v>10</v>
      </c>
      <c r="M2314" s="10">
        <v>239.9</v>
      </c>
      <c r="N2314" s="10">
        <v>2399</v>
      </c>
      <c r="O2314" s="59">
        <v>0.1</v>
      </c>
      <c r="P2314" s="10">
        <v>239.9</v>
      </c>
      <c r="Q2314" s="10">
        <v>2159.1</v>
      </c>
      <c r="R2314" s="10" t="s">
        <v>586</v>
      </c>
      <c r="S2314" s="10" t="s">
        <v>607</v>
      </c>
      <c r="T2314" s="59">
        <v>0.15</v>
      </c>
      <c r="U2314" s="10">
        <v>323.86</v>
      </c>
    </row>
    <row r="2315" spans="1:21" x14ac:dyDescent="0.3">
      <c r="A2315" s="10" t="s">
        <v>28071</v>
      </c>
      <c r="B2315" s="61">
        <v>45332</v>
      </c>
      <c r="C2315" s="10" t="s">
        <v>9532</v>
      </c>
      <c r="D2315" s="10" t="s">
        <v>26324</v>
      </c>
      <c r="E2315" s="10" t="s">
        <v>581</v>
      </c>
      <c r="F2315" s="10" t="s">
        <v>83</v>
      </c>
      <c r="G2315" s="10" t="s">
        <v>601</v>
      </c>
      <c r="H2315" s="10" t="s">
        <v>544</v>
      </c>
      <c r="I2315" s="10" t="s">
        <v>568</v>
      </c>
      <c r="J2315" s="10" t="s">
        <v>5955</v>
      </c>
      <c r="K2315" s="10" t="s">
        <v>7869</v>
      </c>
      <c r="L2315" s="10">
        <v>2</v>
      </c>
      <c r="M2315" s="10">
        <v>126.21</v>
      </c>
      <c r="N2315" s="10">
        <v>252.42</v>
      </c>
      <c r="O2315" s="59">
        <v>0.2</v>
      </c>
      <c r="P2315" s="10">
        <v>50.48</v>
      </c>
      <c r="Q2315" s="10">
        <v>201.94</v>
      </c>
      <c r="R2315" s="10" t="s">
        <v>586</v>
      </c>
      <c r="S2315" s="10" t="s">
        <v>607</v>
      </c>
      <c r="T2315" s="59">
        <v>0.3</v>
      </c>
      <c r="U2315" s="10">
        <v>60.58</v>
      </c>
    </row>
    <row r="2316" spans="1:21" x14ac:dyDescent="0.3">
      <c r="A2316" s="10" t="s">
        <v>28070</v>
      </c>
      <c r="B2316" s="61">
        <v>45377</v>
      </c>
      <c r="C2316" s="10" t="s">
        <v>1531</v>
      </c>
      <c r="D2316" s="10" t="s">
        <v>28069</v>
      </c>
      <c r="E2316" s="10" t="s">
        <v>629</v>
      </c>
      <c r="F2316" s="10" t="s">
        <v>790</v>
      </c>
      <c r="G2316" s="10" t="s">
        <v>569</v>
      </c>
      <c r="H2316" s="10" t="s">
        <v>600</v>
      </c>
      <c r="I2316" s="10" t="s">
        <v>664</v>
      </c>
      <c r="J2316" s="10" t="s">
        <v>28068</v>
      </c>
      <c r="K2316" s="10" t="s">
        <v>28067</v>
      </c>
      <c r="L2316" s="10">
        <v>6</v>
      </c>
      <c r="M2316" s="10">
        <v>168.7</v>
      </c>
      <c r="N2316" s="10">
        <v>1012.2</v>
      </c>
      <c r="O2316" s="59">
        <v>0</v>
      </c>
      <c r="P2316" s="10">
        <v>0</v>
      </c>
      <c r="Q2316" s="10">
        <v>1012.2</v>
      </c>
      <c r="R2316" s="10" t="s">
        <v>614</v>
      </c>
      <c r="S2316" s="10" t="s">
        <v>564</v>
      </c>
      <c r="T2316" s="59">
        <v>0.3</v>
      </c>
      <c r="U2316" s="10">
        <v>303.66000000000003</v>
      </c>
    </row>
    <row r="2317" spans="1:21" x14ac:dyDescent="0.3">
      <c r="A2317" s="10" t="s">
        <v>28066</v>
      </c>
      <c r="B2317" s="61">
        <v>44986</v>
      </c>
      <c r="C2317" s="10" t="s">
        <v>3933</v>
      </c>
      <c r="D2317" s="10" t="s">
        <v>28065</v>
      </c>
      <c r="E2317" s="10" t="s">
        <v>571</v>
      </c>
      <c r="F2317" s="10" t="s">
        <v>570</v>
      </c>
      <c r="G2317" s="10" t="s">
        <v>601</v>
      </c>
      <c r="H2317" s="10" t="s">
        <v>590</v>
      </c>
      <c r="I2317" s="10" t="s">
        <v>589</v>
      </c>
      <c r="J2317" s="10" t="s">
        <v>28064</v>
      </c>
      <c r="K2317" s="10" t="s">
        <v>9165</v>
      </c>
      <c r="L2317" s="10">
        <v>10</v>
      </c>
      <c r="M2317" s="10">
        <v>182.05</v>
      </c>
      <c r="N2317" s="10">
        <v>1820.5</v>
      </c>
      <c r="O2317" s="59">
        <v>0.05</v>
      </c>
      <c r="P2317" s="10">
        <v>91.03</v>
      </c>
      <c r="Q2317" s="10">
        <v>1729.47</v>
      </c>
      <c r="R2317" s="10" t="s">
        <v>586</v>
      </c>
      <c r="S2317" s="10" t="s">
        <v>607</v>
      </c>
      <c r="T2317" s="59">
        <v>0.25</v>
      </c>
      <c r="U2317" s="10">
        <v>432.37</v>
      </c>
    </row>
    <row r="2318" spans="1:21" x14ac:dyDescent="0.3">
      <c r="A2318" s="10" t="s">
        <v>28063</v>
      </c>
      <c r="B2318" s="61">
        <v>45302</v>
      </c>
      <c r="C2318" s="10" t="s">
        <v>14833</v>
      </c>
      <c r="D2318" s="10" t="s">
        <v>7965</v>
      </c>
      <c r="E2318" s="10" t="s">
        <v>581</v>
      </c>
      <c r="F2318" s="10" t="s">
        <v>83</v>
      </c>
      <c r="G2318" s="10" t="s">
        <v>569</v>
      </c>
      <c r="H2318" s="10" t="s">
        <v>579</v>
      </c>
      <c r="I2318" s="10" t="s">
        <v>578</v>
      </c>
      <c r="J2318" s="10" t="s">
        <v>28062</v>
      </c>
      <c r="K2318" s="10" t="s">
        <v>28061</v>
      </c>
      <c r="L2318" s="10">
        <v>4</v>
      </c>
      <c r="M2318" s="10">
        <v>557.05999999999995</v>
      </c>
      <c r="N2318" s="10">
        <v>2228.2399999999998</v>
      </c>
      <c r="O2318" s="59">
        <v>0.1</v>
      </c>
      <c r="P2318" s="10">
        <v>222.82</v>
      </c>
      <c r="Q2318" s="10">
        <v>2005.42</v>
      </c>
      <c r="R2318" s="10" t="s">
        <v>575</v>
      </c>
      <c r="S2318" s="10" t="s">
        <v>607</v>
      </c>
      <c r="T2318" s="59">
        <v>0.3</v>
      </c>
      <c r="U2318" s="10">
        <v>601.63</v>
      </c>
    </row>
    <row r="2319" spans="1:21" x14ac:dyDescent="0.3">
      <c r="A2319" s="10" t="s">
        <v>28060</v>
      </c>
      <c r="B2319" s="61">
        <v>45056</v>
      </c>
      <c r="C2319" s="10" t="s">
        <v>23260</v>
      </c>
      <c r="D2319" s="10" t="s">
        <v>4328</v>
      </c>
      <c r="E2319" s="10" t="s">
        <v>629</v>
      </c>
      <c r="F2319" s="10" t="s">
        <v>759</v>
      </c>
      <c r="G2319" s="10" t="s">
        <v>569</v>
      </c>
      <c r="H2319" s="10" t="s">
        <v>544</v>
      </c>
      <c r="I2319" s="10" t="s">
        <v>10</v>
      </c>
      <c r="J2319" s="10" t="s">
        <v>18956</v>
      </c>
      <c r="K2319" s="10" t="s">
        <v>6293</v>
      </c>
      <c r="L2319" s="10">
        <v>5</v>
      </c>
      <c r="M2319" s="10">
        <v>148.78</v>
      </c>
      <c r="N2319" s="10">
        <v>743.9</v>
      </c>
      <c r="O2319" s="59">
        <v>0</v>
      </c>
      <c r="P2319" s="10">
        <v>0</v>
      </c>
      <c r="Q2319" s="10">
        <v>743.9</v>
      </c>
      <c r="R2319" s="10" t="s">
        <v>575</v>
      </c>
      <c r="S2319" s="10" t="s">
        <v>585</v>
      </c>
      <c r="T2319" s="59">
        <v>0.3</v>
      </c>
      <c r="U2319" s="10">
        <v>223.17</v>
      </c>
    </row>
    <row r="2320" spans="1:21" x14ac:dyDescent="0.3">
      <c r="A2320" s="10" t="s">
        <v>28059</v>
      </c>
      <c r="B2320" s="61">
        <v>45364</v>
      </c>
      <c r="C2320" s="10" t="s">
        <v>24495</v>
      </c>
      <c r="D2320" s="10" t="s">
        <v>17000</v>
      </c>
      <c r="E2320" s="10" t="s">
        <v>592</v>
      </c>
      <c r="F2320" s="10" t="s">
        <v>652</v>
      </c>
      <c r="G2320" s="10" t="s">
        <v>601</v>
      </c>
      <c r="H2320" s="10" t="s">
        <v>600</v>
      </c>
      <c r="I2320" s="10" t="s">
        <v>664</v>
      </c>
      <c r="J2320" s="10" t="s">
        <v>28058</v>
      </c>
      <c r="K2320" s="10" t="s">
        <v>28057</v>
      </c>
      <c r="L2320" s="10">
        <v>5</v>
      </c>
      <c r="M2320" s="10">
        <v>217.59</v>
      </c>
      <c r="N2320" s="10">
        <v>1087.95</v>
      </c>
      <c r="O2320" s="59">
        <v>0.05</v>
      </c>
      <c r="P2320" s="10">
        <v>54.4</v>
      </c>
      <c r="Q2320" s="10">
        <v>1033.55</v>
      </c>
      <c r="R2320" s="10" t="s">
        <v>575</v>
      </c>
      <c r="S2320" s="10" t="s">
        <v>564</v>
      </c>
      <c r="T2320" s="59">
        <v>0.15</v>
      </c>
      <c r="U2320" s="10">
        <v>155.03</v>
      </c>
    </row>
    <row r="2321" spans="1:21" x14ac:dyDescent="0.3">
      <c r="A2321" s="10" t="s">
        <v>28056</v>
      </c>
      <c r="B2321" s="61">
        <v>45371</v>
      </c>
      <c r="C2321" s="10" t="s">
        <v>6945</v>
      </c>
      <c r="D2321" s="10" t="s">
        <v>28055</v>
      </c>
      <c r="E2321" s="10" t="s">
        <v>592</v>
      </c>
      <c r="F2321" s="10" t="s">
        <v>652</v>
      </c>
      <c r="G2321" s="10" t="s">
        <v>601</v>
      </c>
      <c r="H2321" s="10" t="s">
        <v>544</v>
      </c>
      <c r="I2321" s="10" t="s">
        <v>10</v>
      </c>
      <c r="J2321" s="10" t="s">
        <v>28054</v>
      </c>
      <c r="K2321" s="10" t="s">
        <v>28053</v>
      </c>
      <c r="L2321" s="10">
        <v>5</v>
      </c>
      <c r="M2321" s="10">
        <v>795.46</v>
      </c>
      <c r="N2321" s="10">
        <v>3977.3</v>
      </c>
      <c r="O2321" s="59">
        <v>0</v>
      </c>
      <c r="P2321" s="10">
        <v>0</v>
      </c>
      <c r="Q2321" s="10">
        <v>3977.3</v>
      </c>
      <c r="R2321" s="10" t="s">
        <v>586</v>
      </c>
      <c r="S2321" s="10" t="s">
        <v>585</v>
      </c>
      <c r="T2321" s="59">
        <v>0.3</v>
      </c>
      <c r="U2321" s="10">
        <v>1193.19</v>
      </c>
    </row>
    <row r="2322" spans="1:21" x14ac:dyDescent="0.3">
      <c r="A2322" s="10" t="s">
        <v>28052</v>
      </c>
      <c r="B2322" s="61">
        <v>45348</v>
      </c>
      <c r="C2322" s="10" t="s">
        <v>24495</v>
      </c>
      <c r="D2322" s="10" t="s">
        <v>17689</v>
      </c>
      <c r="E2322" s="10" t="s">
        <v>571</v>
      </c>
      <c r="F2322" s="10" t="s">
        <v>570</v>
      </c>
      <c r="G2322" s="10" t="s">
        <v>601</v>
      </c>
      <c r="H2322" s="10" t="s">
        <v>579</v>
      </c>
      <c r="I2322" s="10" t="s">
        <v>711</v>
      </c>
      <c r="J2322" s="10" t="s">
        <v>28051</v>
      </c>
      <c r="K2322" s="10" t="s">
        <v>8852</v>
      </c>
      <c r="L2322" s="10">
        <v>3</v>
      </c>
      <c r="M2322" s="10">
        <v>272.2</v>
      </c>
      <c r="N2322" s="10">
        <v>816.6</v>
      </c>
      <c r="O2322" s="59">
        <v>0.05</v>
      </c>
      <c r="P2322" s="10">
        <v>40.83</v>
      </c>
      <c r="Q2322" s="10">
        <v>775.77</v>
      </c>
      <c r="R2322" s="10" t="s">
        <v>586</v>
      </c>
      <c r="S2322" s="10" t="s">
        <v>585</v>
      </c>
      <c r="T2322" s="59">
        <v>0.3</v>
      </c>
      <c r="U2322" s="10">
        <v>232.73</v>
      </c>
    </row>
    <row r="2323" spans="1:21" x14ac:dyDescent="0.3">
      <c r="A2323" s="10" t="s">
        <v>28050</v>
      </c>
      <c r="B2323" s="61">
        <v>44984</v>
      </c>
      <c r="C2323" s="10" t="s">
        <v>18567</v>
      </c>
      <c r="D2323" s="10" t="s">
        <v>28049</v>
      </c>
      <c r="E2323" s="10" t="s">
        <v>592</v>
      </c>
      <c r="F2323" s="10" t="s">
        <v>18</v>
      </c>
      <c r="G2323" s="10" t="s">
        <v>601</v>
      </c>
      <c r="H2323" s="10" t="s">
        <v>590</v>
      </c>
      <c r="I2323" s="10" t="s">
        <v>748</v>
      </c>
      <c r="J2323" s="10" t="s">
        <v>28048</v>
      </c>
      <c r="K2323" s="10" t="s">
        <v>28047</v>
      </c>
      <c r="L2323" s="10">
        <v>2</v>
      </c>
      <c r="M2323" s="10">
        <v>924.48</v>
      </c>
      <c r="N2323" s="10">
        <v>1848.96</v>
      </c>
      <c r="O2323" s="59">
        <v>0.2</v>
      </c>
      <c r="P2323" s="10">
        <v>369.79</v>
      </c>
      <c r="Q2323" s="10">
        <v>1479.17</v>
      </c>
      <c r="R2323" s="10" t="s">
        <v>575</v>
      </c>
      <c r="S2323" s="10" t="s">
        <v>607</v>
      </c>
      <c r="T2323" s="59">
        <v>0.25</v>
      </c>
      <c r="U2323" s="10">
        <v>369.79</v>
      </c>
    </row>
    <row r="2324" spans="1:21" x14ac:dyDescent="0.3">
      <c r="A2324" s="10" t="s">
        <v>28046</v>
      </c>
      <c r="B2324" s="61">
        <v>45280</v>
      </c>
      <c r="C2324" s="10" t="s">
        <v>4957</v>
      </c>
      <c r="D2324" s="10" t="s">
        <v>28045</v>
      </c>
      <c r="E2324" s="10" t="s">
        <v>571</v>
      </c>
      <c r="F2324" s="10" t="s">
        <v>11</v>
      </c>
      <c r="G2324" s="10" t="s">
        <v>569</v>
      </c>
      <c r="H2324" s="10" t="s">
        <v>590</v>
      </c>
      <c r="I2324" s="10" t="s">
        <v>748</v>
      </c>
      <c r="J2324" s="10" t="s">
        <v>15800</v>
      </c>
      <c r="K2324" s="10" t="s">
        <v>17706</v>
      </c>
      <c r="L2324" s="10">
        <v>6</v>
      </c>
      <c r="M2324" s="10">
        <v>720.41</v>
      </c>
      <c r="N2324" s="10">
        <v>4322.46</v>
      </c>
      <c r="O2324" s="59">
        <v>0</v>
      </c>
      <c r="P2324" s="10">
        <v>0</v>
      </c>
      <c r="Q2324" s="10">
        <v>4322.46</v>
      </c>
      <c r="R2324" s="10" t="s">
        <v>565</v>
      </c>
      <c r="S2324" s="10" t="s">
        <v>585</v>
      </c>
      <c r="T2324" s="59">
        <v>0.3</v>
      </c>
      <c r="U2324" s="10">
        <v>1296.74</v>
      </c>
    </row>
    <row r="2325" spans="1:21" x14ac:dyDescent="0.3">
      <c r="A2325" s="10" t="s">
        <v>28044</v>
      </c>
      <c r="B2325" s="61">
        <v>45125</v>
      </c>
      <c r="C2325" s="10" t="s">
        <v>22759</v>
      </c>
      <c r="D2325" s="10" t="s">
        <v>6399</v>
      </c>
      <c r="E2325" s="10" t="s">
        <v>581</v>
      </c>
      <c r="F2325" s="10" t="s">
        <v>83</v>
      </c>
      <c r="G2325" s="10" t="s">
        <v>601</v>
      </c>
      <c r="H2325" s="10" t="s">
        <v>600</v>
      </c>
      <c r="I2325" s="10" t="s">
        <v>627</v>
      </c>
      <c r="J2325" s="10" t="s">
        <v>28043</v>
      </c>
      <c r="K2325" s="10" t="s">
        <v>11217</v>
      </c>
      <c r="L2325" s="10">
        <v>3</v>
      </c>
      <c r="M2325" s="10">
        <v>213.42</v>
      </c>
      <c r="N2325" s="10">
        <v>640.26</v>
      </c>
      <c r="O2325" s="59">
        <v>0.2</v>
      </c>
      <c r="P2325" s="10">
        <v>128.05000000000001</v>
      </c>
      <c r="Q2325" s="10">
        <v>512.21</v>
      </c>
      <c r="R2325" s="10" t="s">
        <v>575</v>
      </c>
      <c r="S2325" s="10" t="s">
        <v>607</v>
      </c>
      <c r="T2325" s="59">
        <v>0.25</v>
      </c>
      <c r="U2325" s="10">
        <v>128.05000000000001</v>
      </c>
    </row>
    <row r="2326" spans="1:21" x14ac:dyDescent="0.3">
      <c r="A2326" s="10" t="s">
        <v>28042</v>
      </c>
      <c r="B2326" s="61">
        <v>45011</v>
      </c>
      <c r="C2326" s="10" t="s">
        <v>5431</v>
      </c>
      <c r="D2326" s="10" t="s">
        <v>8355</v>
      </c>
      <c r="E2326" s="10" t="s">
        <v>592</v>
      </c>
      <c r="F2326" s="10" t="s">
        <v>652</v>
      </c>
      <c r="G2326" s="10" t="s">
        <v>569</v>
      </c>
      <c r="H2326" s="10" t="s">
        <v>579</v>
      </c>
      <c r="I2326" s="10" t="s">
        <v>722</v>
      </c>
      <c r="J2326" s="10" t="s">
        <v>28041</v>
      </c>
      <c r="K2326" s="10" t="s">
        <v>3561</v>
      </c>
      <c r="L2326" s="10">
        <v>9</v>
      </c>
      <c r="M2326" s="10">
        <v>812.81</v>
      </c>
      <c r="N2326" s="10">
        <v>7315.29</v>
      </c>
      <c r="O2326" s="59">
        <v>0.2</v>
      </c>
      <c r="P2326" s="10">
        <v>1463.06</v>
      </c>
      <c r="Q2326" s="10">
        <v>5852.23</v>
      </c>
      <c r="R2326" s="10" t="s">
        <v>586</v>
      </c>
      <c r="S2326" s="10" t="s">
        <v>585</v>
      </c>
      <c r="T2326" s="59">
        <v>0.25</v>
      </c>
      <c r="U2326" s="10">
        <v>1463.06</v>
      </c>
    </row>
    <row r="2327" spans="1:21" x14ac:dyDescent="0.3">
      <c r="A2327" s="10" t="s">
        <v>28040</v>
      </c>
      <c r="B2327" s="61">
        <v>45279</v>
      </c>
      <c r="C2327" s="10" t="s">
        <v>14182</v>
      </c>
      <c r="D2327" s="10" t="s">
        <v>9213</v>
      </c>
      <c r="E2327" s="10" t="s">
        <v>629</v>
      </c>
      <c r="F2327" s="10" t="s">
        <v>759</v>
      </c>
      <c r="G2327" s="10" t="s">
        <v>601</v>
      </c>
      <c r="H2327" s="10" t="s">
        <v>579</v>
      </c>
      <c r="I2327" s="10" t="s">
        <v>722</v>
      </c>
      <c r="J2327" s="10" t="s">
        <v>15765</v>
      </c>
      <c r="K2327" s="10" t="s">
        <v>11308</v>
      </c>
      <c r="L2327" s="10">
        <v>9</v>
      </c>
      <c r="M2327" s="10">
        <v>239.44</v>
      </c>
      <c r="N2327" s="10">
        <v>2154.96</v>
      </c>
      <c r="O2327" s="59">
        <v>0</v>
      </c>
      <c r="P2327" s="10">
        <v>0</v>
      </c>
      <c r="Q2327" s="10">
        <v>2154.96</v>
      </c>
      <c r="R2327" s="10" t="s">
        <v>575</v>
      </c>
      <c r="S2327" s="10" t="s">
        <v>585</v>
      </c>
      <c r="T2327" s="59">
        <v>0.25</v>
      </c>
      <c r="U2327" s="10">
        <v>538.74</v>
      </c>
    </row>
    <row r="2328" spans="1:21" x14ac:dyDescent="0.3">
      <c r="A2328" s="10" t="s">
        <v>28039</v>
      </c>
      <c r="B2328" s="61">
        <v>45364</v>
      </c>
      <c r="C2328" s="10" t="s">
        <v>28038</v>
      </c>
      <c r="D2328" s="10" t="s">
        <v>28037</v>
      </c>
      <c r="E2328" s="10" t="s">
        <v>581</v>
      </c>
      <c r="F2328" s="10" t="s">
        <v>580</v>
      </c>
      <c r="G2328" s="10" t="s">
        <v>601</v>
      </c>
      <c r="H2328" s="10" t="s">
        <v>590</v>
      </c>
      <c r="I2328" s="10" t="s">
        <v>589</v>
      </c>
      <c r="J2328" s="10" t="s">
        <v>28036</v>
      </c>
      <c r="K2328" s="10" t="s">
        <v>19231</v>
      </c>
      <c r="L2328" s="10">
        <v>3</v>
      </c>
      <c r="M2328" s="10">
        <v>696.12</v>
      </c>
      <c r="N2328" s="10">
        <v>2088.36</v>
      </c>
      <c r="O2328" s="59">
        <v>0</v>
      </c>
      <c r="P2328" s="10">
        <v>0</v>
      </c>
      <c r="Q2328" s="10">
        <v>2088.36</v>
      </c>
      <c r="R2328" s="10" t="s">
        <v>565</v>
      </c>
      <c r="S2328" s="10" t="s">
        <v>607</v>
      </c>
      <c r="T2328" s="59">
        <v>0.3</v>
      </c>
      <c r="U2328" s="10">
        <v>626.51</v>
      </c>
    </row>
    <row r="2329" spans="1:21" x14ac:dyDescent="0.3">
      <c r="A2329" s="10" t="s">
        <v>28035</v>
      </c>
      <c r="B2329" s="61">
        <v>45221</v>
      </c>
      <c r="C2329" s="10" t="s">
        <v>1492</v>
      </c>
      <c r="D2329" s="10" t="s">
        <v>5332</v>
      </c>
      <c r="E2329" s="10" t="s">
        <v>571</v>
      </c>
      <c r="F2329" s="10" t="s">
        <v>685</v>
      </c>
      <c r="G2329" s="10" t="s">
        <v>569</v>
      </c>
      <c r="H2329" s="10" t="s">
        <v>600</v>
      </c>
      <c r="I2329" s="10" t="s">
        <v>599</v>
      </c>
      <c r="J2329" s="10" t="s">
        <v>11079</v>
      </c>
      <c r="K2329" s="10" t="s">
        <v>28034</v>
      </c>
      <c r="L2329" s="10">
        <v>3</v>
      </c>
      <c r="M2329" s="10">
        <v>231.94</v>
      </c>
      <c r="N2329" s="10">
        <v>695.82</v>
      </c>
      <c r="O2329" s="59">
        <v>0.05</v>
      </c>
      <c r="P2329" s="10">
        <v>34.79</v>
      </c>
      <c r="Q2329" s="10">
        <v>661.03</v>
      </c>
      <c r="R2329" s="10" t="s">
        <v>614</v>
      </c>
      <c r="S2329" s="10" t="s">
        <v>596</v>
      </c>
      <c r="T2329" s="59">
        <v>0.25</v>
      </c>
      <c r="U2329" s="10">
        <v>165.26</v>
      </c>
    </row>
    <row r="2330" spans="1:21" x14ac:dyDescent="0.3">
      <c r="A2330" s="10" t="s">
        <v>28033</v>
      </c>
      <c r="B2330" s="61">
        <v>45015</v>
      </c>
      <c r="C2330" s="10" t="s">
        <v>744</v>
      </c>
      <c r="D2330" s="10" t="s">
        <v>28032</v>
      </c>
      <c r="E2330" s="10" t="s">
        <v>571</v>
      </c>
      <c r="F2330" s="10" t="s">
        <v>570</v>
      </c>
      <c r="G2330" s="10" t="s">
        <v>601</v>
      </c>
      <c r="H2330" s="10" t="s">
        <v>590</v>
      </c>
      <c r="I2330" s="10" t="s">
        <v>748</v>
      </c>
      <c r="J2330" s="10" t="s">
        <v>1241</v>
      </c>
      <c r="K2330" s="10" t="s">
        <v>14489</v>
      </c>
      <c r="L2330" s="10">
        <v>4</v>
      </c>
      <c r="M2330" s="10">
        <v>132.74</v>
      </c>
      <c r="N2330" s="10">
        <v>530.96</v>
      </c>
      <c r="O2330" s="59">
        <v>0.1</v>
      </c>
      <c r="P2330" s="10">
        <v>53.1</v>
      </c>
      <c r="Q2330" s="10">
        <v>477.86</v>
      </c>
      <c r="R2330" s="10" t="s">
        <v>575</v>
      </c>
      <c r="S2330" s="10" t="s">
        <v>607</v>
      </c>
      <c r="T2330" s="59">
        <v>0.3</v>
      </c>
      <c r="U2330" s="10">
        <v>143.36000000000001</v>
      </c>
    </row>
    <row r="2331" spans="1:21" x14ac:dyDescent="0.3">
      <c r="A2331" s="10" t="s">
        <v>28031</v>
      </c>
      <c r="B2331" s="61">
        <v>45141</v>
      </c>
      <c r="C2331" s="10" t="s">
        <v>12811</v>
      </c>
      <c r="D2331" s="10" t="s">
        <v>7513</v>
      </c>
      <c r="E2331" s="10" t="s">
        <v>629</v>
      </c>
      <c r="F2331" s="10" t="s">
        <v>759</v>
      </c>
      <c r="G2331" s="10" t="s">
        <v>601</v>
      </c>
      <c r="H2331" s="10" t="s">
        <v>590</v>
      </c>
      <c r="I2331" s="10" t="s">
        <v>589</v>
      </c>
      <c r="J2331" s="10" t="s">
        <v>13411</v>
      </c>
      <c r="K2331" s="10" t="s">
        <v>6501</v>
      </c>
      <c r="L2331" s="10">
        <v>10</v>
      </c>
      <c r="M2331" s="10">
        <v>979.93</v>
      </c>
      <c r="N2331" s="10">
        <v>9799.2999999999993</v>
      </c>
      <c r="O2331" s="59">
        <v>0.1</v>
      </c>
      <c r="P2331" s="10">
        <v>979.93</v>
      </c>
      <c r="Q2331" s="10">
        <v>8819.3700000000008</v>
      </c>
      <c r="R2331" s="10" t="s">
        <v>614</v>
      </c>
      <c r="S2331" s="10" t="s">
        <v>585</v>
      </c>
      <c r="T2331" s="59">
        <v>0.25</v>
      </c>
      <c r="U2331" s="10">
        <v>2204.84</v>
      </c>
    </row>
    <row r="2332" spans="1:21" x14ac:dyDescent="0.3">
      <c r="A2332" s="10" t="s">
        <v>28030</v>
      </c>
      <c r="B2332" s="61">
        <v>45236</v>
      </c>
      <c r="C2332" s="10" t="s">
        <v>11548</v>
      </c>
      <c r="D2332" s="10" t="s">
        <v>25790</v>
      </c>
      <c r="E2332" s="10" t="s">
        <v>603</v>
      </c>
      <c r="F2332" s="10" t="s">
        <v>602</v>
      </c>
      <c r="G2332" s="10" t="s">
        <v>601</v>
      </c>
      <c r="H2332" s="10" t="s">
        <v>590</v>
      </c>
      <c r="I2332" s="10" t="s">
        <v>589</v>
      </c>
      <c r="J2332" s="10" t="s">
        <v>28029</v>
      </c>
      <c r="K2332" s="10" t="s">
        <v>18521</v>
      </c>
      <c r="L2332" s="10">
        <v>9</v>
      </c>
      <c r="M2332" s="10">
        <v>271.32</v>
      </c>
      <c r="N2332" s="10">
        <v>2441.88</v>
      </c>
      <c r="O2332" s="59">
        <v>0.2</v>
      </c>
      <c r="P2332" s="10">
        <v>488.38</v>
      </c>
      <c r="Q2332" s="10">
        <v>1953.5</v>
      </c>
      <c r="R2332" s="10" t="s">
        <v>575</v>
      </c>
      <c r="S2332" s="10" t="s">
        <v>564</v>
      </c>
      <c r="T2332" s="59">
        <v>0.15</v>
      </c>
      <c r="U2332" s="10">
        <v>293.02</v>
      </c>
    </row>
    <row r="2333" spans="1:21" x14ac:dyDescent="0.3">
      <c r="A2333" s="10" t="s">
        <v>28028</v>
      </c>
      <c r="B2333" s="61">
        <v>44950</v>
      </c>
      <c r="C2333" s="10" t="s">
        <v>11100</v>
      </c>
      <c r="D2333" s="10" t="s">
        <v>28027</v>
      </c>
      <c r="E2333" s="10" t="s">
        <v>571</v>
      </c>
      <c r="F2333" s="10" t="s">
        <v>570</v>
      </c>
      <c r="G2333" s="10" t="s">
        <v>601</v>
      </c>
      <c r="H2333" s="10" t="s">
        <v>579</v>
      </c>
      <c r="I2333" s="10" t="s">
        <v>578</v>
      </c>
      <c r="J2333" s="10" t="s">
        <v>28026</v>
      </c>
      <c r="K2333" s="10" t="s">
        <v>28025</v>
      </c>
      <c r="L2333" s="10">
        <v>5</v>
      </c>
      <c r="M2333" s="10">
        <v>199.64</v>
      </c>
      <c r="N2333" s="10">
        <v>998.2</v>
      </c>
      <c r="O2333" s="59">
        <v>0</v>
      </c>
      <c r="P2333" s="10">
        <v>0</v>
      </c>
      <c r="Q2333" s="10">
        <v>998.2</v>
      </c>
      <c r="R2333" s="10" t="s">
        <v>614</v>
      </c>
      <c r="S2333" s="10" t="s">
        <v>564</v>
      </c>
      <c r="T2333" s="59">
        <v>0.25</v>
      </c>
      <c r="U2333" s="10">
        <v>249.55</v>
      </c>
    </row>
    <row r="2334" spans="1:21" x14ac:dyDescent="0.3">
      <c r="A2334" s="10" t="s">
        <v>28024</v>
      </c>
      <c r="B2334" s="61">
        <v>45155</v>
      </c>
      <c r="C2334" s="10" t="s">
        <v>22492</v>
      </c>
      <c r="D2334" s="10" t="s">
        <v>28023</v>
      </c>
      <c r="E2334" s="10" t="s">
        <v>629</v>
      </c>
      <c r="F2334" s="10" t="s">
        <v>759</v>
      </c>
      <c r="G2334" s="10" t="s">
        <v>569</v>
      </c>
      <c r="H2334" s="10" t="s">
        <v>579</v>
      </c>
      <c r="I2334" s="10" t="s">
        <v>722</v>
      </c>
      <c r="J2334" s="10" t="s">
        <v>24569</v>
      </c>
      <c r="K2334" s="10" t="s">
        <v>1800</v>
      </c>
      <c r="L2334" s="10">
        <v>10</v>
      </c>
      <c r="M2334" s="10">
        <v>664.87</v>
      </c>
      <c r="N2334" s="10">
        <v>6648.7</v>
      </c>
      <c r="O2334" s="59">
        <v>0.2</v>
      </c>
      <c r="P2334" s="10">
        <v>1329.74</v>
      </c>
      <c r="Q2334" s="10">
        <v>5318.96</v>
      </c>
      <c r="R2334" s="10" t="s">
        <v>586</v>
      </c>
      <c r="S2334" s="10" t="s">
        <v>564</v>
      </c>
      <c r="T2334" s="59">
        <v>0.15</v>
      </c>
      <c r="U2334" s="10">
        <v>797.84</v>
      </c>
    </row>
    <row r="2335" spans="1:21" x14ac:dyDescent="0.3">
      <c r="A2335" s="10" t="s">
        <v>28022</v>
      </c>
      <c r="B2335" s="61">
        <v>45231</v>
      </c>
      <c r="C2335" s="10" t="s">
        <v>10372</v>
      </c>
      <c r="D2335" s="10" t="s">
        <v>14610</v>
      </c>
      <c r="E2335" s="10" t="s">
        <v>581</v>
      </c>
      <c r="F2335" s="10" t="s">
        <v>580</v>
      </c>
      <c r="G2335" s="10" t="s">
        <v>569</v>
      </c>
      <c r="H2335" s="10" t="s">
        <v>600</v>
      </c>
      <c r="I2335" s="10" t="s">
        <v>627</v>
      </c>
      <c r="J2335" s="10" t="s">
        <v>9758</v>
      </c>
      <c r="K2335" s="10" t="s">
        <v>28021</v>
      </c>
      <c r="L2335" s="10">
        <v>7</v>
      </c>
      <c r="M2335" s="10">
        <v>937.25</v>
      </c>
      <c r="N2335" s="10">
        <v>6560.75</v>
      </c>
      <c r="O2335" s="59">
        <v>0.2</v>
      </c>
      <c r="P2335" s="10">
        <v>1312.15</v>
      </c>
      <c r="Q2335" s="10">
        <v>5248.6</v>
      </c>
      <c r="R2335" s="10" t="s">
        <v>575</v>
      </c>
      <c r="S2335" s="10" t="s">
        <v>564</v>
      </c>
      <c r="T2335" s="59">
        <v>0.15</v>
      </c>
      <c r="U2335" s="10">
        <v>787.29</v>
      </c>
    </row>
    <row r="2336" spans="1:21" x14ac:dyDescent="0.3">
      <c r="A2336" s="10" t="s">
        <v>28020</v>
      </c>
      <c r="B2336" s="61">
        <v>45034</v>
      </c>
      <c r="C2336" s="10" t="s">
        <v>21879</v>
      </c>
      <c r="D2336" s="10" t="s">
        <v>28019</v>
      </c>
      <c r="E2336" s="10" t="s">
        <v>629</v>
      </c>
      <c r="F2336" s="10" t="s">
        <v>628</v>
      </c>
      <c r="G2336" s="10" t="s">
        <v>601</v>
      </c>
      <c r="H2336" s="10" t="s">
        <v>544</v>
      </c>
      <c r="I2336" s="10" t="s">
        <v>610</v>
      </c>
      <c r="J2336" s="10" t="s">
        <v>28018</v>
      </c>
      <c r="K2336" s="10" t="s">
        <v>27419</v>
      </c>
      <c r="L2336" s="10">
        <v>7</v>
      </c>
      <c r="M2336" s="10">
        <v>540.91</v>
      </c>
      <c r="N2336" s="10">
        <v>3786.37</v>
      </c>
      <c r="O2336" s="59">
        <v>0.1</v>
      </c>
      <c r="P2336" s="10">
        <v>378.64</v>
      </c>
      <c r="Q2336" s="10">
        <v>3407.73</v>
      </c>
      <c r="R2336" s="10" t="s">
        <v>575</v>
      </c>
      <c r="S2336" s="10" t="s">
        <v>564</v>
      </c>
      <c r="T2336" s="59">
        <v>0.25</v>
      </c>
      <c r="U2336" s="10">
        <v>851.93</v>
      </c>
    </row>
    <row r="2337" spans="1:21" x14ac:dyDescent="0.3">
      <c r="A2337" s="10" t="s">
        <v>28017</v>
      </c>
      <c r="B2337" s="61">
        <v>45307</v>
      </c>
      <c r="C2337" s="10" t="s">
        <v>7831</v>
      </c>
      <c r="D2337" s="10" t="s">
        <v>1426</v>
      </c>
      <c r="E2337" s="10" t="s">
        <v>629</v>
      </c>
      <c r="F2337" s="10" t="s">
        <v>790</v>
      </c>
      <c r="G2337" s="10" t="s">
        <v>569</v>
      </c>
      <c r="H2337" s="10" t="s">
        <v>579</v>
      </c>
      <c r="I2337" s="10" t="s">
        <v>722</v>
      </c>
      <c r="J2337" s="10" t="s">
        <v>28016</v>
      </c>
      <c r="K2337" s="10" t="s">
        <v>20005</v>
      </c>
      <c r="L2337" s="10">
        <v>4</v>
      </c>
      <c r="M2337" s="10">
        <v>437.48</v>
      </c>
      <c r="N2337" s="10">
        <v>1749.92</v>
      </c>
      <c r="O2337" s="59">
        <v>0.2</v>
      </c>
      <c r="P2337" s="10">
        <v>349.98</v>
      </c>
      <c r="Q2337" s="10">
        <v>1399.94</v>
      </c>
      <c r="R2337" s="10" t="s">
        <v>614</v>
      </c>
      <c r="S2337" s="10" t="s">
        <v>596</v>
      </c>
      <c r="T2337" s="59">
        <v>0.25</v>
      </c>
      <c r="U2337" s="10">
        <v>349.99</v>
      </c>
    </row>
    <row r="2338" spans="1:21" x14ac:dyDescent="0.3">
      <c r="A2338" s="10" t="s">
        <v>28015</v>
      </c>
      <c r="B2338" s="61">
        <v>45274</v>
      </c>
      <c r="C2338" s="10" t="s">
        <v>3104</v>
      </c>
      <c r="D2338" s="10" t="s">
        <v>5505</v>
      </c>
      <c r="E2338" s="10" t="s">
        <v>629</v>
      </c>
      <c r="F2338" s="10" t="s">
        <v>759</v>
      </c>
      <c r="G2338" s="10" t="s">
        <v>601</v>
      </c>
      <c r="H2338" s="10" t="s">
        <v>544</v>
      </c>
      <c r="I2338" s="10" t="s">
        <v>10</v>
      </c>
      <c r="J2338" s="10" t="s">
        <v>2822</v>
      </c>
      <c r="K2338" s="10" t="s">
        <v>5372</v>
      </c>
      <c r="L2338" s="10">
        <v>5</v>
      </c>
      <c r="M2338" s="10">
        <v>540.59</v>
      </c>
      <c r="N2338" s="10">
        <v>2702.95</v>
      </c>
      <c r="O2338" s="59">
        <v>0</v>
      </c>
      <c r="P2338" s="10">
        <v>0</v>
      </c>
      <c r="Q2338" s="10">
        <v>2702.95</v>
      </c>
      <c r="R2338" s="10" t="s">
        <v>565</v>
      </c>
      <c r="S2338" s="10" t="s">
        <v>564</v>
      </c>
      <c r="T2338" s="59">
        <v>0.15</v>
      </c>
      <c r="U2338" s="10">
        <v>405.44</v>
      </c>
    </row>
    <row r="2339" spans="1:21" x14ac:dyDescent="0.3">
      <c r="A2339" s="10" t="s">
        <v>28014</v>
      </c>
      <c r="B2339" s="61">
        <v>45158</v>
      </c>
      <c r="C2339" s="10" t="s">
        <v>12389</v>
      </c>
      <c r="D2339" s="10" t="s">
        <v>17875</v>
      </c>
      <c r="E2339" s="10" t="s">
        <v>592</v>
      </c>
      <c r="F2339" s="10" t="s">
        <v>591</v>
      </c>
      <c r="G2339" s="10" t="s">
        <v>601</v>
      </c>
      <c r="H2339" s="10" t="s">
        <v>590</v>
      </c>
      <c r="I2339" s="10" t="s">
        <v>748</v>
      </c>
      <c r="J2339" s="10" t="s">
        <v>10796</v>
      </c>
      <c r="K2339" s="10" t="s">
        <v>10648</v>
      </c>
      <c r="L2339" s="10">
        <v>5</v>
      </c>
      <c r="M2339" s="10">
        <v>809.63</v>
      </c>
      <c r="N2339" s="10">
        <v>4048.15</v>
      </c>
      <c r="O2339" s="59">
        <v>0</v>
      </c>
      <c r="P2339" s="10">
        <v>0</v>
      </c>
      <c r="Q2339" s="10">
        <v>4048.15</v>
      </c>
      <c r="R2339" s="10" t="s">
        <v>565</v>
      </c>
      <c r="S2339" s="10" t="s">
        <v>585</v>
      </c>
      <c r="T2339" s="59">
        <v>0.15</v>
      </c>
      <c r="U2339" s="10">
        <v>607.22</v>
      </c>
    </row>
    <row r="2340" spans="1:21" x14ac:dyDescent="0.3">
      <c r="A2340" s="10" t="s">
        <v>28013</v>
      </c>
      <c r="B2340" s="61">
        <v>45287</v>
      </c>
      <c r="C2340" s="10" t="s">
        <v>4012</v>
      </c>
      <c r="D2340" s="10" t="s">
        <v>16078</v>
      </c>
      <c r="E2340" s="10" t="s">
        <v>629</v>
      </c>
      <c r="F2340" s="10" t="s">
        <v>759</v>
      </c>
      <c r="G2340" s="10" t="s">
        <v>601</v>
      </c>
      <c r="H2340" s="10" t="s">
        <v>544</v>
      </c>
      <c r="I2340" s="10" t="s">
        <v>610</v>
      </c>
      <c r="J2340" s="10" t="s">
        <v>28012</v>
      </c>
      <c r="K2340" s="10" t="s">
        <v>28011</v>
      </c>
      <c r="L2340" s="10">
        <v>3</v>
      </c>
      <c r="M2340" s="10">
        <v>781.39</v>
      </c>
      <c r="N2340" s="10">
        <v>2344.17</v>
      </c>
      <c r="O2340" s="59">
        <v>0.2</v>
      </c>
      <c r="P2340" s="10">
        <v>468.83</v>
      </c>
      <c r="Q2340" s="10">
        <v>1875.34</v>
      </c>
      <c r="R2340" s="10" t="s">
        <v>565</v>
      </c>
      <c r="S2340" s="10" t="s">
        <v>607</v>
      </c>
      <c r="T2340" s="59">
        <v>0.25</v>
      </c>
      <c r="U2340" s="10">
        <v>468.83</v>
      </c>
    </row>
    <row r="2341" spans="1:21" x14ac:dyDescent="0.3">
      <c r="A2341" s="10" t="s">
        <v>28010</v>
      </c>
      <c r="B2341" s="61">
        <v>45063</v>
      </c>
      <c r="C2341" s="10" t="s">
        <v>2844</v>
      </c>
      <c r="D2341" s="10" t="s">
        <v>7159</v>
      </c>
      <c r="E2341" s="10" t="s">
        <v>581</v>
      </c>
      <c r="F2341" s="10" t="s">
        <v>83</v>
      </c>
      <c r="G2341" s="10" t="s">
        <v>601</v>
      </c>
      <c r="H2341" s="10" t="s">
        <v>579</v>
      </c>
      <c r="I2341" s="10" t="s">
        <v>722</v>
      </c>
      <c r="J2341" s="10" t="s">
        <v>28009</v>
      </c>
      <c r="K2341" s="10" t="s">
        <v>16392</v>
      </c>
      <c r="L2341" s="10">
        <v>4</v>
      </c>
      <c r="M2341" s="10">
        <v>780.16</v>
      </c>
      <c r="N2341" s="10">
        <v>3120.64</v>
      </c>
      <c r="O2341" s="59">
        <v>0.05</v>
      </c>
      <c r="P2341" s="10">
        <v>156.03</v>
      </c>
      <c r="Q2341" s="10">
        <v>2964.61</v>
      </c>
      <c r="R2341" s="10" t="s">
        <v>565</v>
      </c>
      <c r="S2341" s="10" t="s">
        <v>564</v>
      </c>
      <c r="T2341" s="59">
        <v>0.3</v>
      </c>
      <c r="U2341" s="10">
        <v>889.38</v>
      </c>
    </row>
    <row r="2342" spans="1:21" x14ac:dyDescent="0.3">
      <c r="A2342" s="10" t="s">
        <v>28008</v>
      </c>
      <c r="B2342" s="61">
        <v>45364</v>
      </c>
      <c r="C2342" s="10" t="s">
        <v>5209</v>
      </c>
      <c r="D2342" s="10" t="s">
        <v>28007</v>
      </c>
      <c r="E2342" s="10" t="s">
        <v>571</v>
      </c>
      <c r="F2342" s="10" t="s">
        <v>685</v>
      </c>
      <c r="G2342" s="10" t="s">
        <v>569</v>
      </c>
      <c r="H2342" s="10" t="s">
        <v>590</v>
      </c>
      <c r="I2342" s="10" t="s">
        <v>748</v>
      </c>
      <c r="J2342" s="10" t="s">
        <v>7401</v>
      </c>
      <c r="K2342" s="10" t="s">
        <v>11515</v>
      </c>
      <c r="L2342" s="10">
        <v>6</v>
      </c>
      <c r="M2342" s="10">
        <v>449.02</v>
      </c>
      <c r="N2342" s="10">
        <v>2694.12</v>
      </c>
      <c r="O2342" s="59">
        <v>0.2</v>
      </c>
      <c r="P2342" s="10">
        <v>538.82000000000005</v>
      </c>
      <c r="Q2342" s="10">
        <v>2155.3000000000002</v>
      </c>
      <c r="R2342" s="10" t="s">
        <v>586</v>
      </c>
      <c r="S2342" s="10" t="s">
        <v>585</v>
      </c>
      <c r="T2342" s="59">
        <v>0.3</v>
      </c>
      <c r="U2342" s="10">
        <v>646.59</v>
      </c>
    </row>
    <row r="2343" spans="1:21" x14ac:dyDescent="0.3">
      <c r="A2343" s="10" t="s">
        <v>28006</v>
      </c>
      <c r="B2343" s="61">
        <v>44998</v>
      </c>
      <c r="C2343" s="10" t="s">
        <v>28005</v>
      </c>
      <c r="D2343" s="10" t="s">
        <v>1768</v>
      </c>
      <c r="E2343" s="10" t="s">
        <v>581</v>
      </c>
      <c r="F2343" s="10" t="s">
        <v>580</v>
      </c>
      <c r="G2343" s="10" t="s">
        <v>569</v>
      </c>
      <c r="H2343" s="10" t="s">
        <v>590</v>
      </c>
      <c r="I2343" s="10" t="s">
        <v>589</v>
      </c>
      <c r="J2343" s="10" t="s">
        <v>19288</v>
      </c>
      <c r="K2343" s="10" t="s">
        <v>28004</v>
      </c>
      <c r="L2343" s="10">
        <v>5</v>
      </c>
      <c r="M2343" s="10">
        <v>713.31</v>
      </c>
      <c r="N2343" s="10">
        <v>3566.55</v>
      </c>
      <c r="O2343" s="59">
        <v>0.1</v>
      </c>
      <c r="P2343" s="10">
        <v>356.66</v>
      </c>
      <c r="Q2343" s="10">
        <v>3209.89</v>
      </c>
      <c r="R2343" s="10" t="s">
        <v>575</v>
      </c>
      <c r="S2343" s="10" t="s">
        <v>607</v>
      </c>
      <c r="T2343" s="59">
        <v>0.3</v>
      </c>
      <c r="U2343" s="10">
        <v>962.97</v>
      </c>
    </row>
    <row r="2344" spans="1:21" x14ac:dyDescent="0.3">
      <c r="A2344" s="10" t="s">
        <v>28003</v>
      </c>
      <c r="B2344" s="61">
        <v>45041</v>
      </c>
      <c r="C2344" s="10" t="s">
        <v>18505</v>
      </c>
      <c r="D2344" s="10" t="s">
        <v>28002</v>
      </c>
      <c r="E2344" s="10" t="s">
        <v>603</v>
      </c>
      <c r="F2344" s="10" t="s">
        <v>636</v>
      </c>
      <c r="G2344" s="10" t="s">
        <v>601</v>
      </c>
      <c r="H2344" s="10" t="s">
        <v>579</v>
      </c>
      <c r="I2344" s="10" t="s">
        <v>711</v>
      </c>
      <c r="J2344" s="10" t="s">
        <v>20539</v>
      </c>
      <c r="K2344" s="10" t="s">
        <v>28001</v>
      </c>
      <c r="L2344" s="10">
        <v>4</v>
      </c>
      <c r="M2344" s="10">
        <v>668.22</v>
      </c>
      <c r="N2344" s="10">
        <v>2672.88</v>
      </c>
      <c r="O2344" s="59">
        <v>0.05</v>
      </c>
      <c r="P2344" s="10">
        <v>133.63999999999999</v>
      </c>
      <c r="Q2344" s="10">
        <v>2539.2399999999998</v>
      </c>
      <c r="R2344" s="10" t="s">
        <v>614</v>
      </c>
      <c r="S2344" s="10" t="s">
        <v>585</v>
      </c>
      <c r="T2344" s="59">
        <v>0.15</v>
      </c>
      <c r="U2344" s="10">
        <v>380.89</v>
      </c>
    </row>
    <row r="2345" spans="1:21" x14ac:dyDescent="0.3">
      <c r="A2345" s="10" t="s">
        <v>28000</v>
      </c>
      <c r="B2345" s="61">
        <v>45265</v>
      </c>
      <c r="C2345" s="10" t="s">
        <v>19414</v>
      </c>
      <c r="D2345" s="10" t="s">
        <v>5378</v>
      </c>
      <c r="E2345" s="10" t="s">
        <v>571</v>
      </c>
      <c r="F2345" s="10" t="s">
        <v>11</v>
      </c>
      <c r="G2345" s="10" t="s">
        <v>601</v>
      </c>
      <c r="H2345" s="10" t="s">
        <v>579</v>
      </c>
      <c r="I2345" s="10" t="s">
        <v>711</v>
      </c>
      <c r="J2345" s="10" t="s">
        <v>27999</v>
      </c>
      <c r="K2345" s="10" t="s">
        <v>25339</v>
      </c>
      <c r="L2345" s="10">
        <v>1</v>
      </c>
      <c r="M2345" s="10">
        <v>978.57</v>
      </c>
      <c r="N2345" s="10">
        <v>978.57</v>
      </c>
      <c r="O2345" s="59">
        <v>0.1</v>
      </c>
      <c r="P2345" s="10">
        <v>97.86</v>
      </c>
      <c r="Q2345" s="10">
        <v>880.71</v>
      </c>
      <c r="R2345" s="10" t="s">
        <v>586</v>
      </c>
      <c r="S2345" s="10" t="s">
        <v>585</v>
      </c>
      <c r="T2345" s="59">
        <v>0.3</v>
      </c>
      <c r="U2345" s="10">
        <v>264.20999999999998</v>
      </c>
    </row>
    <row r="2346" spans="1:21" x14ac:dyDescent="0.3">
      <c r="A2346" s="10" t="s">
        <v>27998</v>
      </c>
      <c r="B2346" s="61">
        <v>45294</v>
      </c>
      <c r="C2346" s="10" t="s">
        <v>26133</v>
      </c>
      <c r="D2346" s="10" t="s">
        <v>27997</v>
      </c>
      <c r="E2346" s="10" t="s">
        <v>603</v>
      </c>
      <c r="F2346" s="10" t="s">
        <v>658</v>
      </c>
      <c r="G2346" s="10" t="s">
        <v>569</v>
      </c>
      <c r="H2346" s="10" t="s">
        <v>600</v>
      </c>
      <c r="I2346" s="10" t="s">
        <v>664</v>
      </c>
      <c r="J2346" s="10" t="s">
        <v>18753</v>
      </c>
      <c r="K2346" s="10" t="s">
        <v>27996</v>
      </c>
      <c r="L2346" s="10">
        <v>10</v>
      </c>
      <c r="M2346" s="10">
        <v>460.15</v>
      </c>
      <c r="N2346" s="10">
        <v>4601.5</v>
      </c>
      <c r="O2346" s="59">
        <v>0.2</v>
      </c>
      <c r="P2346" s="10">
        <v>920.3</v>
      </c>
      <c r="Q2346" s="10">
        <v>3681.2</v>
      </c>
      <c r="R2346" s="10" t="s">
        <v>565</v>
      </c>
      <c r="S2346" s="10" t="s">
        <v>607</v>
      </c>
      <c r="T2346" s="59">
        <v>0.25</v>
      </c>
      <c r="U2346" s="10">
        <v>920.3</v>
      </c>
    </row>
    <row r="2347" spans="1:21" x14ac:dyDescent="0.3">
      <c r="A2347" s="10" t="s">
        <v>27995</v>
      </c>
      <c r="B2347" s="61">
        <v>45077</v>
      </c>
      <c r="C2347" s="10" t="s">
        <v>16988</v>
      </c>
      <c r="D2347" s="10" t="s">
        <v>27994</v>
      </c>
      <c r="E2347" s="10" t="s">
        <v>571</v>
      </c>
      <c r="F2347" s="10" t="s">
        <v>11</v>
      </c>
      <c r="G2347" s="10" t="s">
        <v>601</v>
      </c>
      <c r="H2347" s="10" t="s">
        <v>590</v>
      </c>
      <c r="I2347" s="10" t="s">
        <v>589</v>
      </c>
      <c r="J2347" s="10" t="s">
        <v>2979</v>
      </c>
      <c r="K2347" s="10" t="s">
        <v>17600</v>
      </c>
      <c r="L2347" s="10">
        <v>1</v>
      </c>
      <c r="M2347" s="10">
        <v>929.24</v>
      </c>
      <c r="N2347" s="10">
        <v>929.24</v>
      </c>
      <c r="O2347" s="59">
        <v>0</v>
      </c>
      <c r="P2347" s="10">
        <v>0</v>
      </c>
      <c r="Q2347" s="10">
        <v>929.24</v>
      </c>
      <c r="R2347" s="10" t="s">
        <v>565</v>
      </c>
      <c r="S2347" s="10" t="s">
        <v>596</v>
      </c>
      <c r="T2347" s="59">
        <v>0.25</v>
      </c>
      <c r="U2347" s="10">
        <v>232.31</v>
      </c>
    </row>
    <row r="2348" spans="1:21" x14ac:dyDescent="0.3">
      <c r="A2348" s="10" t="s">
        <v>27993</v>
      </c>
      <c r="B2348" s="61">
        <v>44964</v>
      </c>
      <c r="C2348" s="10" t="s">
        <v>14123</v>
      </c>
      <c r="D2348" s="10" t="s">
        <v>11542</v>
      </c>
      <c r="E2348" s="10" t="s">
        <v>603</v>
      </c>
      <c r="F2348" s="10" t="s">
        <v>602</v>
      </c>
      <c r="G2348" s="10" t="s">
        <v>601</v>
      </c>
      <c r="H2348" s="10" t="s">
        <v>590</v>
      </c>
      <c r="I2348" s="10" t="s">
        <v>635</v>
      </c>
      <c r="J2348" s="10" t="s">
        <v>23045</v>
      </c>
      <c r="K2348" s="10" t="s">
        <v>27992</v>
      </c>
      <c r="L2348" s="10">
        <v>3</v>
      </c>
      <c r="M2348" s="10">
        <v>216.54</v>
      </c>
      <c r="N2348" s="10">
        <v>649.62</v>
      </c>
      <c r="O2348" s="59">
        <v>0.2</v>
      </c>
      <c r="P2348" s="10">
        <v>129.91999999999999</v>
      </c>
      <c r="Q2348" s="10">
        <v>519.70000000000005</v>
      </c>
      <c r="R2348" s="10" t="s">
        <v>614</v>
      </c>
      <c r="S2348" s="10" t="s">
        <v>585</v>
      </c>
      <c r="T2348" s="59">
        <v>0.25</v>
      </c>
      <c r="U2348" s="10">
        <v>129.93</v>
      </c>
    </row>
    <row r="2349" spans="1:21" x14ac:dyDescent="0.3">
      <c r="A2349" s="10" t="s">
        <v>27991</v>
      </c>
      <c r="B2349" s="61">
        <v>45338</v>
      </c>
      <c r="C2349" s="10" t="s">
        <v>20815</v>
      </c>
      <c r="D2349" s="10" t="s">
        <v>26903</v>
      </c>
      <c r="E2349" s="10" t="s">
        <v>592</v>
      </c>
      <c r="F2349" s="10" t="s">
        <v>18</v>
      </c>
      <c r="G2349" s="10" t="s">
        <v>569</v>
      </c>
      <c r="H2349" s="10" t="s">
        <v>590</v>
      </c>
      <c r="I2349" s="10" t="s">
        <v>635</v>
      </c>
      <c r="J2349" s="10" t="s">
        <v>8579</v>
      </c>
      <c r="K2349" s="10" t="s">
        <v>8138</v>
      </c>
      <c r="L2349" s="10">
        <v>10</v>
      </c>
      <c r="M2349" s="10">
        <v>132.99</v>
      </c>
      <c r="N2349" s="10">
        <v>1329.9</v>
      </c>
      <c r="O2349" s="59">
        <v>0.05</v>
      </c>
      <c r="P2349" s="10">
        <v>66.5</v>
      </c>
      <c r="Q2349" s="10">
        <v>1263.4000000000001</v>
      </c>
      <c r="R2349" s="10" t="s">
        <v>614</v>
      </c>
      <c r="S2349" s="10" t="s">
        <v>596</v>
      </c>
      <c r="T2349" s="59">
        <v>0.25</v>
      </c>
      <c r="U2349" s="10">
        <v>315.85000000000002</v>
      </c>
    </row>
    <row r="2350" spans="1:21" x14ac:dyDescent="0.3">
      <c r="A2350" s="10" t="s">
        <v>27990</v>
      </c>
      <c r="B2350" s="61">
        <v>45096</v>
      </c>
      <c r="C2350" s="10" t="s">
        <v>19300</v>
      </c>
      <c r="D2350" s="10" t="s">
        <v>27989</v>
      </c>
      <c r="E2350" s="10" t="s">
        <v>581</v>
      </c>
      <c r="F2350" s="10" t="s">
        <v>83</v>
      </c>
      <c r="G2350" s="10" t="s">
        <v>601</v>
      </c>
      <c r="H2350" s="10" t="s">
        <v>600</v>
      </c>
      <c r="I2350" s="10" t="s">
        <v>664</v>
      </c>
      <c r="J2350" s="10" t="s">
        <v>10129</v>
      </c>
      <c r="K2350" s="10" t="s">
        <v>27988</v>
      </c>
      <c r="L2350" s="10">
        <v>4</v>
      </c>
      <c r="M2350" s="10">
        <v>366.86</v>
      </c>
      <c r="N2350" s="10">
        <v>1467.44</v>
      </c>
      <c r="O2350" s="59">
        <v>0</v>
      </c>
      <c r="P2350" s="10">
        <v>0</v>
      </c>
      <c r="Q2350" s="10">
        <v>1467.44</v>
      </c>
      <c r="R2350" s="10" t="s">
        <v>614</v>
      </c>
      <c r="S2350" s="10" t="s">
        <v>596</v>
      </c>
      <c r="T2350" s="59">
        <v>0.25</v>
      </c>
      <c r="U2350" s="10">
        <v>366.86</v>
      </c>
    </row>
    <row r="2351" spans="1:21" x14ac:dyDescent="0.3">
      <c r="A2351" s="10" t="s">
        <v>27987</v>
      </c>
      <c r="B2351" s="61">
        <v>45159</v>
      </c>
      <c r="C2351" s="10" t="s">
        <v>27986</v>
      </c>
      <c r="D2351" s="10" t="s">
        <v>27985</v>
      </c>
      <c r="E2351" s="10" t="s">
        <v>629</v>
      </c>
      <c r="F2351" s="10" t="s">
        <v>628</v>
      </c>
      <c r="G2351" s="10" t="s">
        <v>601</v>
      </c>
      <c r="H2351" s="10" t="s">
        <v>544</v>
      </c>
      <c r="I2351" s="10" t="s">
        <v>10</v>
      </c>
      <c r="J2351" s="10" t="s">
        <v>8760</v>
      </c>
      <c r="K2351" s="10" t="s">
        <v>27984</v>
      </c>
      <c r="L2351" s="10">
        <v>3</v>
      </c>
      <c r="M2351" s="10">
        <v>899.49</v>
      </c>
      <c r="N2351" s="10">
        <v>2698.47</v>
      </c>
      <c r="O2351" s="59">
        <v>0.1</v>
      </c>
      <c r="P2351" s="10">
        <v>269.85000000000002</v>
      </c>
      <c r="Q2351" s="10">
        <v>2428.62</v>
      </c>
      <c r="R2351" s="10" t="s">
        <v>586</v>
      </c>
      <c r="S2351" s="10" t="s">
        <v>596</v>
      </c>
      <c r="T2351" s="59">
        <v>0.25</v>
      </c>
      <c r="U2351" s="10">
        <v>607.15</v>
      </c>
    </row>
    <row r="2352" spans="1:21" x14ac:dyDescent="0.3">
      <c r="A2352" s="10" t="s">
        <v>27983</v>
      </c>
      <c r="B2352" s="61">
        <v>45142</v>
      </c>
      <c r="C2352" s="10" t="s">
        <v>7569</v>
      </c>
      <c r="D2352" s="10" t="s">
        <v>27982</v>
      </c>
      <c r="E2352" s="10" t="s">
        <v>629</v>
      </c>
      <c r="F2352" s="10" t="s">
        <v>628</v>
      </c>
      <c r="G2352" s="10" t="s">
        <v>601</v>
      </c>
      <c r="H2352" s="10" t="s">
        <v>544</v>
      </c>
      <c r="I2352" s="10" t="s">
        <v>610</v>
      </c>
      <c r="J2352" s="10" t="s">
        <v>27981</v>
      </c>
      <c r="K2352" s="10" t="s">
        <v>27980</v>
      </c>
      <c r="L2352" s="10">
        <v>8</v>
      </c>
      <c r="M2352" s="10">
        <v>825.8</v>
      </c>
      <c r="N2352" s="10">
        <v>6606.4</v>
      </c>
      <c r="O2352" s="59">
        <v>0.05</v>
      </c>
      <c r="P2352" s="10">
        <v>330.32</v>
      </c>
      <c r="Q2352" s="10">
        <v>6276.08</v>
      </c>
      <c r="R2352" s="10" t="s">
        <v>586</v>
      </c>
      <c r="S2352" s="10" t="s">
        <v>564</v>
      </c>
      <c r="T2352" s="59">
        <v>0.3</v>
      </c>
      <c r="U2352" s="10">
        <v>1882.82</v>
      </c>
    </row>
    <row r="2353" spans="1:21" x14ac:dyDescent="0.3">
      <c r="A2353" s="10" t="s">
        <v>27979</v>
      </c>
      <c r="B2353" s="61">
        <v>44937</v>
      </c>
      <c r="C2353" s="10" t="s">
        <v>17647</v>
      </c>
      <c r="D2353" s="10" t="s">
        <v>27978</v>
      </c>
      <c r="E2353" s="10" t="s">
        <v>629</v>
      </c>
      <c r="F2353" s="10" t="s">
        <v>628</v>
      </c>
      <c r="G2353" s="10" t="s">
        <v>601</v>
      </c>
      <c r="H2353" s="10" t="s">
        <v>600</v>
      </c>
      <c r="I2353" s="10" t="s">
        <v>664</v>
      </c>
      <c r="J2353" s="10" t="s">
        <v>27977</v>
      </c>
      <c r="K2353" s="10" t="s">
        <v>27976</v>
      </c>
      <c r="L2353" s="10">
        <v>5</v>
      </c>
      <c r="M2353" s="10">
        <v>464.4</v>
      </c>
      <c r="N2353" s="10">
        <v>2322</v>
      </c>
      <c r="O2353" s="59">
        <v>0.05</v>
      </c>
      <c r="P2353" s="10">
        <v>116.1</v>
      </c>
      <c r="Q2353" s="10">
        <v>2205.9</v>
      </c>
      <c r="R2353" s="10" t="s">
        <v>586</v>
      </c>
      <c r="S2353" s="10" t="s">
        <v>596</v>
      </c>
      <c r="T2353" s="59">
        <v>0.25</v>
      </c>
      <c r="U2353" s="10">
        <v>551.48</v>
      </c>
    </row>
    <row r="2354" spans="1:21" x14ac:dyDescent="0.3">
      <c r="A2354" s="10" t="s">
        <v>27975</v>
      </c>
      <c r="B2354" s="61">
        <v>45307</v>
      </c>
      <c r="C2354" s="10" t="s">
        <v>10201</v>
      </c>
      <c r="D2354" s="10" t="s">
        <v>12424</v>
      </c>
      <c r="E2354" s="10" t="s">
        <v>592</v>
      </c>
      <c r="F2354" s="10" t="s">
        <v>18</v>
      </c>
      <c r="G2354" s="10" t="s">
        <v>569</v>
      </c>
      <c r="H2354" s="10" t="s">
        <v>544</v>
      </c>
      <c r="I2354" s="10" t="s">
        <v>610</v>
      </c>
      <c r="J2354" s="10" t="s">
        <v>27974</v>
      </c>
      <c r="K2354" s="10" t="s">
        <v>27973</v>
      </c>
      <c r="L2354" s="10">
        <v>4</v>
      </c>
      <c r="M2354" s="10">
        <v>785.69</v>
      </c>
      <c r="N2354" s="10">
        <v>3142.76</v>
      </c>
      <c r="O2354" s="59">
        <v>0</v>
      </c>
      <c r="P2354" s="10">
        <v>0</v>
      </c>
      <c r="Q2354" s="10">
        <v>3142.76</v>
      </c>
      <c r="R2354" s="10" t="s">
        <v>614</v>
      </c>
      <c r="S2354" s="10" t="s">
        <v>607</v>
      </c>
      <c r="T2354" s="59">
        <v>0.3</v>
      </c>
      <c r="U2354" s="10">
        <v>942.83</v>
      </c>
    </row>
    <row r="2355" spans="1:21" x14ac:dyDescent="0.3">
      <c r="A2355" s="10" t="s">
        <v>27972</v>
      </c>
      <c r="B2355" s="61">
        <v>44986</v>
      </c>
      <c r="C2355" s="10" t="s">
        <v>26107</v>
      </c>
      <c r="D2355" s="10" t="s">
        <v>2742</v>
      </c>
      <c r="E2355" s="10" t="s">
        <v>592</v>
      </c>
      <c r="F2355" s="10" t="s">
        <v>652</v>
      </c>
      <c r="G2355" s="10" t="s">
        <v>601</v>
      </c>
      <c r="H2355" s="10" t="s">
        <v>544</v>
      </c>
      <c r="I2355" s="10" t="s">
        <v>610</v>
      </c>
      <c r="J2355" s="10" t="s">
        <v>15454</v>
      </c>
      <c r="K2355" s="10" t="s">
        <v>27971</v>
      </c>
      <c r="L2355" s="10">
        <v>1</v>
      </c>
      <c r="M2355" s="10">
        <v>586.66</v>
      </c>
      <c r="N2355" s="10">
        <v>586.66</v>
      </c>
      <c r="O2355" s="59">
        <v>0.1</v>
      </c>
      <c r="P2355" s="10">
        <v>58.67</v>
      </c>
      <c r="Q2355" s="10">
        <v>527.99</v>
      </c>
      <c r="R2355" s="10" t="s">
        <v>575</v>
      </c>
      <c r="S2355" s="10" t="s">
        <v>596</v>
      </c>
      <c r="T2355" s="59">
        <v>0.25</v>
      </c>
      <c r="U2355" s="10">
        <v>132</v>
      </c>
    </row>
    <row r="2356" spans="1:21" x14ac:dyDescent="0.3">
      <c r="A2356" s="10" t="s">
        <v>27970</v>
      </c>
      <c r="B2356" s="61">
        <v>45219</v>
      </c>
      <c r="C2356" s="10" t="s">
        <v>27969</v>
      </c>
      <c r="D2356" s="10" t="s">
        <v>14598</v>
      </c>
      <c r="E2356" s="10" t="s">
        <v>581</v>
      </c>
      <c r="F2356" s="10" t="s">
        <v>580</v>
      </c>
      <c r="G2356" s="10" t="s">
        <v>601</v>
      </c>
      <c r="H2356" s="10" t="s">
        <v>590</v>
      </c>
      <c r="I2356" s="10" t="s">
        <v>635</v>
      </c>
      <c r="J2356" s="10" t="s">
        <v>27968</v>
      </c>
      <c r="K2356" s="10" t="s">
        <v>27967</v>
      </c>
      <c r="L2356" s="10">
        <v>8</v>
      </c>
      <c r="M2356" s="10">
        <v>269.56</v>
      </c>
      <c r="N2356" s="10">
        <v>2156.48</v>
      </c>
      <c r="O2356" s="59">
        <v>0.1</v>
      </c>
      <c r="P2356" s="10">
        <v>215.65</v>
      </c>
      <c r="Q2356" s="10">
        <v>1940.83</v>
      </c>
      <c r="R2356" s="10" t="s">
        <v>614</v>
      </c>
      <c r="S2356" s="10" t="s">
        <v>564</v>
      </c>
      <c r="T2356" s="59">
        <v>0.3</v>
      </c>
      <c r="U2356" s="10">
        <v>582.25</v>
      </c>
    </row>
    <row r="2357" spans="1:21" x14ac:dyDescent="0.3">
      <c r="A2357" s="10" t="s">
        <v>27966</v>
      </c>
      <c r="B2357" s="61">
        <v>45250</v>
      </c>
      <c r="C2357" s="10" t="s">
        <v>7264</v>
      </c>
      <c r="D2357" s="10" t="s">
        <v>23102</v>
      </c>
      <c r="E2357" s="10" t="s">
        <v>592</v>
      </c>
      <c r="F2357" s="10" t="s">
        <v>652</v>
      </c>
      <c r="G2357" s="10" t="s">
        <v>569</v>
      </c>
      <c r="H2357" s="10" t="s">
        <v>579</v>
      </c>
      <c r="I2357" s="10" t="s">
        <v>578</v>
      </c>
      <c r="J2357" s="10" t="s">
        <v>27965</v>
      </c>
      <c r="K2357" s="10" t="s">
        <v>27964</v>
      </c>
      <c r="L2357" s="10">
        <v>5</v>
      </c>
      <c r="M2357" s="10">
        <v>959.06</v>
      </c>
      <c r="N2357" s="10">
        <v>4795.3</v>
      </c>
      <c r="O2357" s="59">
        <v>0.05</v>
      </c>
      <c r="P2357" s="10">
        <v>239.77</v>
      </c>
      <c r="Q2357" s="10">
        <v>4555.53</v>
      </c>
      <c r="R2357" s="10" t="s">
        <v>565</v>
      </c>
      <c r="S2357" s="10" t="s">
        <v>596</v>
      </c>
      <c r="T2357" s="59">
        <v>0.3</v>
      </c>
      <c r="U2357" s="10">
        <v>1366.66</v>
      </c>
    </row>
    <row r="2358" spans="1:21" x14ac:dyDescent="0.3">
      <c r="A2358" s="10" t="s">
        <v>27963</v>
      </c>
      <c r="B2358" s="61">
        <v>45242</v>
      </c>
      <c r="C2358" s="10" t="s">
        <v>25476</v>
      </c>
      <c r="D2358" s="10" t="s">
        <v>27962</v>
      </c>
      <c r="E2358" s="10" t="s">
        <v>592</v>
      </c>
      <c r="F2358" s="10" t="s">
        <v>591</v>
      </c>
      <c r="G2358" s="10" t="s">
        <v>569</v>
      </c>
      <c r="H2358" s="10" t="s">
        <v>544</v>
      </c>
      <c r="I2358" s="10" t="s">
        <v>610</v>
      </c>
      <c r="J2358" s="10" t="s">
        <v>22014</v>
      </c>
      <c r="K2358" s="10" t="s">
        <v>27961</v>
      </c>
      <c r="L2358" s="10">
        <v>3</v>
      </c>
      <c r="M2358" s="10">
        <v>805.65</v>
      </c>
      <c r="N2358" s="10">
        <v>2416.9499999999998</v>
      </c>
      <c r="O2358" s="59">
        <v>0.2</v>
      </c>
      <c r="P2358" s="10">
        <v>483.39</v>
      </c>
      <c r="Q2358" s="10">
        <v>1933.56</v>
      </c>
      <c r="R2358" s="10" t="s">
        <v>614</v>
      </c>
      <c r="S2358" s="10" t="s">
        <v>607</v>
      </c>
      <c r="T2358" s="59">
        <v>0.3</v>
      </c>
      <c r="U2358" s="10">
        <v>580.07000000000005</v>
      </c>
    </row>
    <row r="2359" spans="1:21" x14ac:dyDescent="0.3">
      <c r="A2359" s="10" t="s">
        <v>27960</v>
      </c>
      <c r="B2359" s="61">
        <v>45309</v>
      </c>
      <c r="C2359" s="10" t="s">
        <v>8531</v>
      </c>
      <c r="D2359" s="10" t="s">
        <v>7753</v>
      </c>
      <c r="E2359" s="10" t="s">
        <v>592</v>
      </c>
      <c r="F2359" s="10" t="s">
        <v>652</v>
      </c>
      <c r="G2359" s="10" t="s">
        <v>569</v>
      </c>
      <c r="H2359" s="10" t="s">
        <v>579</v>
      </c>
      <c r="I2359" s="10" t="s">
        <v>722</v>
      </c>
      <c r="J2359" s="10" t="s">
        <v>18648</v>
      </c>
      <c r="K2359" s="10" t="s">
        <v>27959</v>
      </c>
      <c r="L2359" s="10">
        <v>4</v>
      </c>
      <c r="M2359" s="10">
        <v>627.26</v>
      </c>
      <c r="N2359" s="10">
        <v>2509.04</v>
      </c>
      <c r="O2359" s="59">
        <v>0.1</v>
      </c>
      <c r="P2359" s="10">
        <v>250.9</v>
      </c>
      <c r="Q2359" s="10">
        <v>2258.14</v>
      </c>
      <c r="R2359" s="10" t="s">
        <v>614</v>
      </c>
      <c r="S2359" s="10" t="s">
        <v>585</v>
      </c>
      <c r="T2359" s="59">
        <v>0.25</v>
      </c>
      <c r="U2359" s="10">
        <v>564.53</v>
      </c>
    </row>
    <row r="2360" spans="1:21" x14ac:dyDescent="0.3">
      <c r="A2360" s="10" t="s">
        <v>27958</v>
      </c>
      <c r="B2360" s="61">
        <v>44928</v>
      </c>
      <c r="C2360" s="10" t="s">
        <v>23472</v>
      </c>
      <c r="D2360" s="10" t="s">
        <v>2014</v>
      </c>
      <c r="E2360" s="10" t="s">
        <v>592</v>
      </c>
      <c r="F2360" s="10" t="s">
        <v>591</v>
      </c>
      <c r="G2360" s="10" t="s">
        <v>601</v>
      </c>
      <c r="H2360" s="10" t="s">
        <v>590</v>
      </c>
      <c r="I2360" s="10" t="s">
        <v>748</v>
      </c>
      <c r="J2360" s="10" t="s">
        <v>27957</v>
      </c>
      <c r="K2360" s="10" t="s">
        <v>21076</v>
      </c>
      <c r="L2360" s="10">
        <v>1</v>
      </c>
      <c r="M2360" s="10">
        <v>531.33000000000004</v>
      </c>
      <c r="N2360" s="10">
        <v>531.33000000000004</v>
      </c>
      <c r="O2360" s="59">
        <v>0.05</v>
      </c>
      <c r="P2360" s="10">
        <v>26.57</v>
      </c>
      <c r="Q2360" s="10">
        <v>504.76</v>
      </c>
      <c r="R2360" s="10" t="s">
        <v>565</v>
      </c>
      <c r="S2360" s="10" t="s">
        <v>607</v>
      </c>
      <c r="T2360" s="59">
        <v>0.3</v>
      </c>
      <c r="U2360" s="10">
        <v>151.43</v>
      </c>
    </row>
    <row r="2361" spans="1:21" x14ac:dyDescent="0.3">
      <c r="A2361" s="10" t="s">
        <v>27956</v>
      </c>
      <c r="B2361" s="61">
        <v>45320</v>
      </c>
      <c r="C2361" s="10" t="s">
        <v>26445</v>
      </c>
      <c r="D2361" s="10" t="s">
        <v>7757</v>
      </c>
      <c r="E2361" s="10" t="s">
        <v>592</v>
      </c>
      <c r="F2361" s="10" t="s">
        <v>652</v>
      </c>
      <c r="G2361" s="10" t="s">
        <v>569</v>
      </c>
      <c r="H2361" s="10" t="s">
        <v>544</v>
      </c>
      <c r="I2361" s="10" t="s">
        <v>568</v>
      </c>
      <c r="J2361" s="10" t="s">
        <v>5911</v>
      </c>
      <c r="K2361" s="10" t="s">
        <v>27955</v>
      </c>
      <c r="L2361" s="10">
        <v>5</v>
      </c>
      <c r="M2361" s="10">
        <v>723.09</v>
      </c>
      <c r="N2361" s="10">
        <v>3615.45</v>
      </c>
      <c r="O2361" s="59">
        <v>0.2</v>
      </c>
      <c r="P2361" s="10">
        <v>723.09</v>
      </c>
      <c r="Q2361" s="10">
        <v>2892.36</v>
      </c>
      <c r="R2361" s="10" t="s">
        <v>614</v>
      </c>
      <c r="S2361" s="10" t="s">
        <v>596</v>
      </c>
      <c r="T2361" s="59">
        <v>0.3</v>
      </c>
      <c r="U2361" s="10">
        <v>867.71</v>
      </c>
    </row>
    <row r="2362" spans="1:21" x14ac:dyDescent="0.3">
      <c r="A2362" s="10" t="s">
        <v>27954</v>
      </c>
      <c r="B2362" s="61">
        <v>45258</v>
      </c>
      <c r="C2362" s="10" t="s">
        <v>2871</v>
      </c>
      <c r="D2362" s="10" t="s">
        <v>12243</v>
      </c>
      <c r="E2362" s="10" t="s">
        <v>592</v>
      </c>
      <c r="F2362" s="10" t="s">
        <v>652</v>
      </c>
      <c r="G2362" s="10" t="s">
        <v>601</v>
      </c>
      <c r="H2362" s="10" t="s">
        <v>544</v>
      </c>
      <c r="I2362" s="10" t="s">
        <v>610</v>
      </c>
      <c r="J2362" s="10" t="s">
        <v>27953</v>
      </c>
      <c r="K2362" s="10" t="s">
        <v>8432</v>
      </c>
      <c r="L2362" s="10">
        <v>3</v>
      </c>
      <c r="M2362" s="10">
        <v>674.4</v>
      </c>
      <c r="N2362" s="10">
        <v>2023.2</v>
      </c>
      <c r="O2362" s="59">
        <v>0.05</v>
      </c>
      <c r="P2362" s="10">
        <v>101.16</v>
      </c>
      <c r="Q2362" s="10">
        <v>1922.04</v>
      </c>
      <c r="R2362" s="10" t="s">
        <v>565</v>
      </c>
      <c r="S2362" s="10" t="s">
        <v>585</v>
      </c>
      <c r="T2362" s="59">
        <v>0.15</v>
      </c>
      <c r="U2362" s="10">
        <v>288.31</v>
      </c>
    </row>
    <row r="2363" spans="1:21" x14ac:dyDescent="0.3">
      <c r="A2363" s="10" t="s">
        <v>27952</v>
      </c>
      <c r="B2363" s="61">
        <v>45150</v>
      </c>
      <c r="C2363" s="10" t="s">
        <v>3777</v>
      </c>
      <c r="D2363" s="10" t="s">
        <v>18964</v>
      </c>
      <c r="E2363" s="10" t="s">
        <v>603</v>
      </c>
      <c r="F2363" s="10" t="s">
        <v>636</v>
      </c>
      <c r="G2363" s="10" t="s">
        <v>601</v>
      </c>
      <c r="H2363" s="10" t="s">
        <v>600</v>
      </c>
      <c r="I2363" s="10" t="s">
        <v>664</v>
      </c>
      <c r="J2363" s="10" t="s">
        <v>17115</v>
      </c>
      <c r="K2363" s="10" t="s">
        <v>27951</v>
      </c>
      <c r="L2363" s="10">
        <v>8</v>
      </c>
      <c r="M2363" s="10">
        <v>106.79</v>
      </c>
      <c r="N2363" s="10">
        <v>854.32</v>
      </c>
      <c r="O2363" s="59">
        <v>0.1</v>
      </c>
      <c r="P2363" s="10">
        <v>85.43</v>
      </c>
      <c r="Q2363" s="10">
        <v>768.89</v>
      </c>
      <c r="R2363" s="10" t="s">
        <v>614</v>
      </c>
      <c r="S2363" s="10" t="s">
        <v>564</v>
      </c>
      <c r="T2363" s="59">
        <v>0.3</v>
      </c>
      <c r="U2363" s="10">
        <v>230.67</v>
      </c>
    </row>
    <row r="2364" spans="1:21" x14ac:dyDescent="0.3">
      <c r="A2364" s="10" t="s">
        <v>27950</v>
      </c>
      <c r="B2364" s="61">
        <v>45200</v>
      </c>
      <c r="C2364" s="10" t="s">
        <v>21325</v>
      </c>
      <c r="D2364" s="10" t="s">
        <v>27949</v>
      </c>
      <c r="E2364" s="10" t="s">
        <v>571</v>
      </c>
      <c r="F2364" s="10" t="s">
        <v>685</v>
      </c>
      <c r="G2364" s="10" t="s">
        <v>569</v>
      </c>
      <c r="H2364" s="10" t="s">
        <v>544</v>
      </c>
      <c r="I2364" s="10" t="s">
        <v>10</v>
      </c>
      <c r="J2364" s="10" t="s">
        <v>27948</v>
      </c>
      <c r="K2364" s="10" t="s">
        <v>27947</v>
      </c>
      <c r="L2364" s="10">
        <v>1</v>
      </c>
      <c r="M2364" s="10">
        <v>641.79</v>
      </c>
      <c r="N2364" s="10">
        <v>641.79</v>
      </c>
      <c r="O2364" s="59">
        <v>0.05</v>
      </c>
      <c r="P2364" s="10">
        <v>32.090000000000003</v>
      </c>
      <c r="Q2364" s="10">
        <v>609.70000000000005</v>
      </c>
      <c r="R2364" s="10" t="s">
        <v>614</v>
      </c>
      <c r="S2364" s="10" t="s">
        <v>585</v>
      </c>
      <c r="T2364" s="59">
        <v>0.15</v>
      </c>
      <c r="U2364" s="10">
        <v>91.45</v>
      </c>
    </row>
    <row r="2365" spans="1:21" x14ac:dyDescent="0.3">
      <c r="A2365" s="10" t="s">
        <v>27946</v>
      </c>
      <c r="B2365" s="61">
        <v>45185</v>
      </c>
      <c r="C2365" s="10" t="s">
        <v>26516</v>
      </c>
      <c r="D2365" s="10" t="s">
        <v>9254</v>
      </c>
      <c r="E2365" s="10" t="s">
        <v>629</v>
      </c>
      <c r="F2365" s="10" t="s">
        <v>790</v>
      </c>
      <c r="G2365" s="10" t="s">
        <v>569</v>
      </c>
      <c r="H2365" s="10" t="s">
        <v>590</v>
      </c>
      <c r="I2365" s="10" t="s">
        <v>589</v>
      </c>
      <c r="J2365" s="10" t="s">
        <v>24774</v>
      </c>
      <c r="K2365" s="10" t="s">
        <v>15397</v>
      </c>
      <c r="L2365" s="10">
        <v>9</v>
      </c>
      <c r="M2365" s="10">
        <v>184.47</v>
      </c>
      <c r="N2365" s="10">
        <v>1660.23</v>
      </c>
      <c r="O2365" s="59">
        <v>0.1</v>
      </c>
      <c r="P2365" s="10">
        <v>166.02</v>
      </c>
      <c r="Q2365" s="10">
        <v>1494.21</v>
      </c>
      <c r="R2365" s="10" t="s">
        <v>565</v>
      </c>
      <c r="S2365" s="10" t="s">
        <v>607</v>
      </c>
      <c r="T2365" s="59">
        <v>0.25</v>
      </c>
      <c r="U2365" s="10">
        <v>373.55</v>
      </c>
    </row>
    <row r="2366" spans="1:21" x14ac:dyDescent="0.3">
      <c r="A2366" s="10" t="s">
        <v>27945</v>
      </c>
      <c r="B2366" s="61">
        <v>44958</v>
      </c>
      <c r="C2366" s="10" t="s">
        <v>22937</v>
      </c>
      <c r="D2366" s="10" t="s">
        <v>22708</v>
      </c>
      <c r="E2366" s="10" t="s">
        <v>571</v>
      </c>
      <c r="F2366" s="10" t="s">
        <v>11</v>
      </c>
      <c r="G2366" s="10" t="s">
        <v>569</v>
      </c>
      <c r="H2366" s="10" t="s">
        <v>544</v>
      </c>
      <c r="I2366" s="10" t="s">
        <v>568</v>
      </c>
      <c r="J2366" s="10" t="s">
        <v>2773</v>
      </c>
      <c r="K2366" s="10" t="s">
        <v>27944</v>
      </c>
      <c r="L2366" s="10">
        <v>7</v>
      </c>
      <c r="M2366" s="10">
        <v>389.95</v>
      </c>
      <c r="N2366" s="10">
        <v>2729.65</v>
      </c>
      <c r="O2366" s="59">
        <v>0.05</v>
      </c>
      <c r="P2366" s="10">
        <v>136.47999999999999</v>
      </c>
      <c r="Q2366" s="10">
        <v>2593.17</v>
      </c>
      <c r="R2366" s="10" t="s">
        <v>586</v>
      </c>
      <c r="S2366" s="10" t="s">
        <v>607</v>
      </c>
      <c r="T2366" s="59">
        <v>0.25</v>
      </c>
      <c r="U2366" s="10">
        <v>648.29</v>
      </c>
    </row>
    <row r="2367" spans="1:21" x14ac:dyDescent="0.3">
      <c r="A2367" s="10" t="s">
        <v>27943</v>
      </c>
      <c r="B2367" s="61">
        <v>45239</v>
      </c>
      <c r="C2367" s="10" t="s">
        <v>10541</v>
      </c>
      <c r="D2367" s="10" t="s">
        <v>27942</v>
      </c>
      <c r="E2367" s="10" t="s">
        <v>581</v>
      </c>
      <c r="F2367" s="10" t="s">
        <v>7</v>
      </c>
      <c r="G2367" s="10" t="s">
        <v>601</v>
      </c>
      <c r="H2367" s="10" t="s">
        <v>544</v>
      </c>
      <c r="I2367" s="10" t="s">
        <v>610</v>
      </c>
      <c r="J2367" s="10" t="s">
        <v>27941</v>
      </c>
      <c r="K2367" s="10" t="s">
        <v>3804</v>
      </c>
      <c r="L2367" s="10">
        <v>10</v>
      </c>
      <c r="M2367" s="10">
        <v>422.2</v>
      </c>
      <c r="N2367" s="10">
        <v>4222</v>
      </c>
      <c r="O2367" s="59">
        <v>0.2</v>
      </c>
      <c r="P2367" s="10">
        <v>844.4</v>
      </c>
      <c r="Q2367" s="10">
        <v>3377.6</v>
      </c>
      <c r="R2367" s="10" t="s">
        <v>575</v>
      </c>
      <c r="S2367" s="10" t="s">
        <v>564</v>
      </c>
      <c r="T2367" s="59">
        <v>0.15</v>
      </c>
      <c r="U2367" s="10">
        <v>506.64</v>
      </c>
    </row>
    <row r="2368" spans="1:21" x14ac:dyDescent="0.3">
      <c r="A2368" s="10" t="s">
        <v>27940</v>
      </c>
      <c r="B2368" s="61">
        <v>44929</v>
      </c>
      <c r="C2368" s="10" t="s">
        <v>9522</v>
      </c>
      <c r="D2368" s="10" t="s">
        <v>26160</v>
      </c>
      <c r="E2368" s="10" t="s">
        <v>571</v>
      </c>
      <c r="F2368" s="10" t="s">
        <v>570</v>
      </c>
      <c r="G2368" s="10" t="s">
        <v>601</v>
      </c>
      <c r="H2368" s="10" t="s">
        <v>590</v>
      </c>
      <c r="I2368" s="10" t="s">
        <v>748</v>
      </c>
      <c r="J2368" s="10" t="s">
        <v>27939</v>
      </c>
      <c r="K2368" s="10" t="s">
        <v>6385</v>
      </c>
      <c r="L2368" s="10">
        <v>10</v>
      </c>
      <c r="M2368" s="10">
        <v>203.21</v>
      </c>
      <c r="N2368" s="10">
        <v>2032.1</v>
      </c>
      <c r="O2368" s="59">
        <v>0.2</v>
      </c>
      <c r="P2368" s="10">
        <v>406.42</v>
      </c>
      <c r="Q2368" s="10">
        <v>1625.68</v>
      </c>
      <c r="R2368" s="10" t="s">
        <v>565</v>
      </c>
      <c r="S2368" s="10" t="s">
        <v>607</v>
      </c>
      <c r="T2368" s="59">
        <v>0.25</v>
      </c>
      <c r="U2368" s="10">
        <v>406.42</v>
      </c>
    </row>
    <row r="2369" spans="1:21" x14ac:dyDescent="0.3">
      <c r="A2369" s="10" t="s">
        <v>27938</v>
      </c>
      <c r="B2369" s="61">
        <v>44937</v>
      </c>
      <c r="C2369" s="10" t="s">
        <v>13966</v>
      </c>
      <c r="D2369" s="10" t="s">
        <v>24678</v>
      </c>
      <c r="E2369" s="10" t="s">
        <v>603</v>
      </c>
      <c r="F2369" s="10" t="s">
        <v>636</v>
      </c>
      <c r="G2369" s="10" t="s">
        <v>569</v>
      </c>
      <c r="H2369" s="10" t="s">
        <v>590</v>
      </c>
      <c r="I2369" s="10" t="s">
        <v>589</v>
      </c>
      <c r="J2369" s="10" t="s">
        <v>22196</v>
      </c>
      <c r="K2369" s="10" t="s">
        <v>12698</v>
      </c>
      <c r="L2369" s="10">
        <v>9</v>
      </c>
      <c r="M2369" s="10">
        <v>677.67</v>
      </c>
      <c r="N2369" s="10">
        <v>6099.03</v>
      </c>
      <c r="O2369" s="59">
        <v>0.2</v>
      </c>
      <c r="P2369" s="10">
        <v>1219.81</v>
      </c>
      <c r="Q2369" s="10">
        <v>4879.22</v>
      </c>
      <c r="R2369" s="10" t="s">
        <v>614</v>
      </c>
      <c r="S2369" s="10" t="s">
        <v>596</v>
      </c>
      <c r="T2369" s="59">
        <v>0.3</v>
      </c>
      <c r="U2369" s="10">
        <v>1463.77</v>
      </c>
    </row>
    <row r="2370" spans="1:21" x14ac:dyDescent="0.3">
      <c r="A2370" s="10" t="s">
        <v>27937</v>
      </c>
      <c r="B2370" s="61">
        <v>45114</v>
      </c>
      <c r="C2370" s="10" t="s">
        <v>9365</v>
      </c>
      <c r="D2370" s="10" t="s">
        <v>27936</v>
      </c>
      <c r="E2370" s="10" t="s">
        <v>603</v>
      </c>
      <c r="F2370" s="10" t="s">
        <v>602</v>
      </c>
      <c r="G2370" s="10" t="s">
        <v>569</v>
      </c>
      <c r="H2370" s="10" t="s">
        <v>544</v>
      </c>
      <c r="I2370" s="10" t="s">
        <v>610</v>
      </c>
      <c r="J2370" s="10" t="s">
        <v>27935</v>
      </c>
      <c r="K2370" s="10" t="s">
        <v>27934</v>
      </c>
      <c r="L2370" s="10">
        <v>2</v>
      </c>
      <c r="M2370" s="10">
        <v>895.09</v>
      </c>
      <c r="N2370" s="10">
        <v>1790.18</v>
      </c>
      <c r="O2370" s="59">
        <v>0</v>
      </c>
      <c r="P2370" s="10">
        <v>0</v>
      </c>
      <c r="Q2370" s="10">
        <v>1790.18</v>
      </c>
      <c r="R2370" s="10" t="s">
        <v>565</v>
      </c>
      <c r="S2370" s="10" t="s">
        <v>564</v>
      </c>
      <c r="T2370" s="59">
        <v>0.25</v>
      </c>
      <c r="U2370" s="10">
        <v>447.55</v>
      </c>
    </row>
    <row r="2371" spans="1:21" x14ac:dyDescent="0.3">
      <c r="A2371" s="10" t="s">
        <v>27933</v>
      </c>
      <c r="B2371" s="61">
        <v>45034</v>
      </c>
      <c r="C2371" s="10" t="s">
        <v>27932</v>
      </c>
      <c r="D2371" s="10" t="s">
        <v>9478</v>
      </c>
      <c r="E2371" s="10" t="s">
        <v>629</v>
      </c>
      <c r="F2371" s="10" t="s">
        <v>628</v>
      </c>
      <c r="G2371" s="10" t="s">
        <v>569</v>
      </c>
      <c r="H2371" s="10" t="s">
        <v>590</v>
      </c>
      <c r="I2371" s="10" t="s">
        <v>748</v>
      </c>
      <c r="J2371" s="10" t="s">
        <v>27931</v>
      </c>
      <c r="K2371" s="10" t="s">
        <v>23521</v>
      </c>
      <c r="L2371" s="10">
        <v>4</v>
      </c>
      <c r="M2371" s="10">
        <v>708.06</v>
      </c>
      <c r="N2371" s="10">
        <v>2832.24</v>
      </c>
      <c r="O2371" s="59">
        <v>0.2</v>
      </c>
      <c r="P2371" s="10">
        <v>566.45000000000005</v>
      </c>
      <c r="Q2371" s="10">
        <v>2265.79</v>
      </c>
      <c r="R2371" s="10" t="s">
        <v>586</v>
      </c>
      <c r="S2371" s="10" t="s">
        <v>585</v>
      </c>
      <c r="T2371" s="59">
        <v>0.3</v>
      </c>
      <c r="U2371" s="10">
        <v>679.74</v>
      </c>
    </row>
    <row r="2372" spans="1:21" x14ac:dyDescent="0.3">
      <c r="A2372" s="10" t="s">
        <v>27930</v>
      </c>
      <c r="B2372" s="61">
        <v>45333</v>
      </c>
      <c r="C2372" s="10" t="s">
        <v>7429</v>
      </c>
      <c r="D2372" s="10" t="s">
        <v>5629</v>
      </c>
      <c r="E2372" s="10" t="s">
        <v>603</v>
      </c>
      <c r="F2372" s="10" t="s">
        <v>658</v>
      </c>
      <c r="G2372" s="10" t="s">
        <v>569</v>
      </c>
      <c r="H2372" s="10" t="s">
        <v>579</v>
      </c>
      <c r="I2372" s="10" t="s">
        <v>711</v>
      </c>
      <c r="J2372" s="10" t="s">
        <v>1445</v>
      </c>
      <c r="K2372" s="10" t="s">
        <v>7562</v>
      </c>
      <c r="L2372" s="10">
        <v>7</v>
      </c>
      <c r="M2372" s="10">
        <v>236.64</v>
      </c>
      <c r="N2372" s="10">
        <v>1656.48</v>
      </c>
      <c r="O2372" s="59">
        <v>0.1</v>
      </c>
      <c r="P2372" s="10">
        <v>165.65</v>
      </c>
      <c r="Q2372" s="10">
        <v>1490.83</v>
      </c>
      <c r="R2372" s="10" t="s">
        <v>565</v>
      </c>
      <c r="S2372" s="10" t="s">
        <v>596</v>
      </c>
      <c r="T2372" s="59">
        <v>0.15</v>
      </c>
      <c r="U2372" s="10">
        <v>223.62</v>
      </c>
    </row>
    <row r="2373" spans="1:21" x14ac:dyDescent="0.3">
      <c r="A2373" s="10" t="s">
        <v>27929</v>
      </c>
      <c r="B2373" s="61">
        <v>45283</v>
      </c>
      <c r="C2373" s="10" t="s">
        <v>3358</v>
      </c>
      <c r="D2373" s="10" t="s">
        <v>1421</v>
      </c>
      <c r="E2373" s="10" t="s">
        <v>571</v>
      </c>
      <c r="F2373" s="10" t="s">
        <v>570</v>
      </c>
      <c r="G2373" s="10" t="s">
        <v>601</v>
      </c>
      <c r="H2373" s="10" t="s">
        <v>590</v>
      </c>
      <c r="I2373" s="10" t="s">
        <v>635</v>
      </c>
      <c r="J2373" s="10" t="s">
        <v>27928</v>
      </c>
      <c r="K2373" s="10" t="s">
        <v>19633</v>
      </c>
      <c r="L2373" s="10">
        <v>10</v>
      </c>
      <c r="M2373" s="10">
        <v>629.04</v>
      </c>
      <c r="N2373" s="10">
        <v>6290.4</v>
      </c>
      <c r="O2373" s="59">
        <v>0.1</v>
      </c>
      <c r="P2373" s="10">
        <v>629.04</v>
      </c>
      <c r="Q2373" s="10">
        <v>5661.36</v>
      </c>
      <c r="R2373" s="10" t="s">
        <v>586</v>
      </c>
      <c r="S2373" s="10" t="s">
        <v>607</v>
      </c>
      <c r="T2373" s="59">
        <v>0.15</v>
      </c>
      <c r="U2373" s="10">
        <v>849.2</v>
      </c>
    </row>
    <row r="2374" spans="1:21" x14ac:dyDescent="0.3">
      <c r="A2374" s="10" t="s">
        <v>27927</v>
      </c>
      <c r="B2374" s="61">
        <v>45008</v>
      </c>
      <c r="C2374" s="10" t="s">
        <v>27926</v>
      </c>
      <c r="D2374" s="10" t="s">
        <v>27925</v>
      </c>
      <c r="E2374" s="10" t="s">
        <v>581</v>
      </c>
      <c r="F2374" s="10" t="s">
        <v>83</v>
      </c>
      <c r="G2374" s="10" t="s">
        <v>601</v>
      </c>
      <c r="H2374" s="10" t="s">
        <v>590</v>
      </c>
      <c r="I2374" s="10" t="s">
        <v>635</v>
      </c>
      <c r="J2374" s="10" t="s">
        <v>27924</v>
      </c>
      <c r="K2374" s="10" t="s">
        <v>27923</v>
      </c>
      <c r="L2374" s="10">
        <v>5</v>
      </c>
      <c r="M2374" s="10">
        <v>664.48</v>
      </c>
      <c r="N2374" s="10">
        <v>3322.4</v>
      </c>
      <c r="O2374" s="59">
        <v>0.05</v>
      </c>
      <c r="P2374" s="10">
        <v>166.12</v>
      </c>
      <c r="Q2374" s="10">
        <v>3156.28</v>
      </c>
      <c r="R2374" s="10" t="s">
        <v>614</v>
      </c>
      <c r="S2374" s="10" t="s">
        <v>564</v>
      </c>
      <c r="T2374" s="59">
        <v>0.3</v>
      </c>
      <c r="U2374" s="10">
        <v>946.88</v>
      </c>
    </row>
    <row r="2375" spans="1:21" x14ac:dyDescent="0.3">
      <c r="A2375" s="10" t="s">
        <v>27922</v>
      </c>
      <c r="B2375" s="61">
        <v>45187</v>
      </c>
      <c r="C2375" s="10" t="s">
        <v>14350</v>
      </c>
      <c r="D2375" s="10" t="s">
        <v>27921</v>
      </c>
      <c r="E2375" s="10" t="s">
        <v>629</v>
      </c>
      <c r="F2375" s="10" t="s">
        <v>628</v>
      </c>
      <c r="G2375" s="10" t="s">
        <v>601</v>
      </c>
      <c r="H2375" s="10" t="s">
        <v>590</v>
      </c>
      <c r="I2375" s="10" t="s">
        <v>589</v>
      </c>
      <c r="J2375" s="10" t="s">
        <v>17650</v>
      </c>
      <c r="K2375" s="10" t="s">
        <v>27920</v>
      </c>
      <c r="L2375" s="10">
        <v>9</v>
      </c>
      <c r="M2375" s="10">
        <v>749.58</v>
      </c>
      <c r="N2375" s="10">
        <v>6746.22</v>
      </c>
      <c r="O2375" s="59">
        <v>0.2</v>
      </c>
      <c r="P2375" s="10">
        <v>1349.24</v>
      </c>
      <c r="Q2375" s="10">
        <v>5396.98</v>
      </c>
      <c r="R2375" s="10" t="s">
        <v>565</v>
      </c>
      <c r="S2375" s="10" t="s">
        <v>585</v>
      </c>
      <c r="T2375" s="59">
        <v>0.3</v>
      </c>
      <c r="U2375" s="10">
        <v>1619.09</v>
      </c>
    </row>
    <row r="2376" spans="1:21" x14ac:dyDescent="0.3">
      <c r="A2376" s="10" t="s">
        <v>27919</v>
      </c>
      <c r="B2376" s="61">
        <v>44933</v>
      </c>
      <c r="C2376" s="10" t="s">
        <v>27918</v>
      </c>
      <c r="D2376" s="10" t="s">
        <v>13550</v>
      </c>
      <c r="E2376" s="10" t="s">
        <v>571</v>
      </c>
      <c r="F2376" s="10" t="s">
        <v>11</v>
      </c>
      <c r="G2376" s="10" t="s">
        <v>569</v>
      </c>
      <c r="H2376" s="10" t="s">
        <v>600</v>
      </c>
      <c r="I2376" s="10" t="s">
        <v>599</v>
      </c>
      <c r="J2376" s="10" t="s">
        <v>27917</v>
      </c>
      <c r="K2376" s="10" t="s">
        <v>16373</v>
      </c>
      <c r="L2376" s="10">
        <v>8</v>
      </c>
      <c r="M2376" s="10">
        <v>260.76</v>
      </c>
      <c r="N2376" s="10">
        <v>2086.08</v>
      </c>
      <c r="O2376" s="59">
        <v>0.1</v>
      </c>
      <c r="P2376" s="10">
        <v>208.61</v>
      </c>
      <c r="Q2376" s="10">
        <v>1877.47</v>
      </c>
      <c r="R2376" s="10" t="s">
        <v>614</v>
      </c>
      <c r="S2376" s="10" t="s">
        <v>564</v>
      </c>
      <c r="T2376" s="59">
        <v>0.15</v>
      </c>
      <c r="U2376" s="10">
        <v>281.62</v>
      </c>
    </row>
    <row r="2377" spans="1:21" x14ac:dyDescent="0.3">
      <c r="A2377" s="10" t="s">
        <v>27916</v>
      </c>
      <c r="B2377" s="61">
        <v>45232</v>
      </c>
      <c r="C2377" s="10" t="s">
        <v>766</v>
      </c>
      <c r="D2377" s="10" t="s">
        <v>9676</v>
      </c>
      <c r="E2377" s="10" t="s">
        <v>592</v>
      </c>
      <c r="F2377" s="10" t="s">
        <v>591</v>
      </c>
      <c r="G2377" s="10" t="s">
        <v>601</v>
      </c>
      <c r="H2377" s="10" t="s">
        <v>590</v>
      </c>
      <c r="I2377" s="10" t="s">
        <v>635</v>
      </c>
      <c r="J2377" s="10" t="s">
        <v>26920</v>
      </c>
      <c r="K2377" s="10" t="s">
        <v>5452</v>
      </c>
      <c r="L2377" s="10">
        <v>4</v>
      </c>
      <c r="M2377" s="10">
        <v>327.66000000000003</v>
      </c>
      <c r="N2377" s="10">
        <v>1310.6400000000001</v>
      </c>
      <c r="O2377" s="59">
        <v>0.05</v>
      </c>
      <c r="P2377" s="10">
        <v>65.53</v>
      </c>
      <c r="Q2377" s="10">
        <v>1245.1099999999999</v>
      </c>
      <c r="R2377" s="10" t="s">
        <v>614</v>
      </c>
      <c r="S2377" s="10" t="s">
        <v>607</v>
      </c>
      <c r="T2377" s="59">
        <v>0.25</v>
      </c>
      <c r="U2377" s="10">
        <v>311.27999999999997</v>
      </c>
    </row>
    <row r="2378" spans="1:21" x14ac:dyDescent="0.3">
      <c r="A2378" s="10" t="s">
        <v>27915</v>
      </c>
      <c r="B2378" s="61">
        <v>45366</v>
      </c>
      <c r="C2378" s="10" t="s">
        <v>23211</v>
      </c>
      <c r="D2378" s="10" t="s">
        <v>27914</v>
      </c>
      <c r="E2378" s="10" t="s">
        <v>571</v>
      </c>
      <c r="F2378" s="10" t="s">
        <v>11</v>
      </c>
      <c r="G2378" s="10" t="s">
        <v>601</v>
      </c>
      <c r="H2378" s="10" t="s">
        <v>590</v>
      </c>
      <c r="I2378" s="10" t="s">
        <v>635</v>
      </c>
      <c r="J2378" s="10" t="s">
        <v>10683</v>
      </c>
      <c r="K2378" s="10" t="s">
        <v>27913</v>
      </c>
      <c r="L2378" s="10">
        <v>1</v>
      </c>
      <c r="M2378" s="10">
        <v>819.05</v>
      </c>
      <c r="N2378" s="10">
        <v>819.05</v>
      </c>
      <c r="O2378" s="59">
        <v>0</v>
      </c>
      <c r="P2378" s="10">
        <v>0</v>
      </c>
      <c r="Q2378" s="10">
        <v>819.05</v>
      </c>
      <c r="R2378" s="10" t="s">
        <v>586</v>
      </c>
      <c r="S2378" s="10" t="s">
        <v>564</v>
      </c>
      <c r="T2378" s="59">
        <v>0.15</v>
      </c>
      <c r="U2378" s="10">
        <v>122.86</v>
      </c>
    </row>
    <row r="2379" spans="1:21" x14ac:dyDescent="0.3">
      <c r="A2379" s="10" t="s">
        <v>27912</v>
      </c>
      <c r="B2379" s="61">
        <v>45032</v>
      </c>
      <c r="C2379" s="10" t="s">
        <v>22666</v>
      </c>
      <c r="D2379" s="10" t="s">
        <v>27911</v>
      </c>
      <c r="E2379" s="10" t="s">
        <v>629</v>
      </c>
      <c r="F2379" s="10" t="s">
        <v>628</v>
      </c>
      <c r="G2379" s="10" t="s">
        <v>601</v>
      </c>
      <c r="H2379" s="10" t="s">
        <v>590</v>
      </c>
      <c r="I2379" s="10" t="s">
        <v>748</v>
      </c>
      <c r="J2379" s="10" t="s">
        <v>4219</v>
      </c>
      <c r="K2379" s="10" t="s">
        <v>27910</v>
      </c>
      <c r="L2379" s="10">
        <v>6</v>
      </c>
      <c r="M2379" s="10">
        <v>377.66</v>
      </c>
      <c r="N2379" s="10">
        <v>2265.96</v>
      </c>
      <c r="O2379" s="59">
        <v>0.05</v>
      </c>
      <c r="P2379" s="10">
        <v>113.3</v>
      </c>
      <c r="Q2379" s="10">
        <v>2152.66</v>
      </c>
      <c r="R2379" s="10" t="s">
        <v>565</v>
      </c>
      <c r="S2379" s="10" t="s">
        <v>585</v>
      </c>
      <c r="T2379" s="59">
        <v>0.3</v>
      </c>
      <c r="U2379" s="10">
        <v>645.79999999999995</v>
      </c>
    </row>
    <row r="2380" spans="1:21" x14ac:dyDescent="0.3">
      <c r="A2380" s="10" t="s">
        <v>27909</v>
      </c>
      <c r="B2380" s="61">
        <v>45019</v>
      </c>
      <c r="C2380" s="10" t="s">
        <v>1357</v>
      </c>
      <c r="D2380" s="10" t="s">
        <v>14945</v>
      </c>
      <c r="E2380" s="10" t="s">
        <v>581</v>
      </c>
      <c r="F2380" s="10" t="s">
        <v>580</v>
      </c>
      <c r="G2380" s="10" t="s">
        <v>601</v>
      </c>
      <c r="H2380" s="10" t="s">
        <v>579</v>
      </c>
      <c r="I2380" s="10" t="s">
        <v>722</v>
      </c>
      <c r="J2380" s="10" t="s">
        <v>27908</v>
      </c>
      <c r="K2380" s="10" t="s">
        <v>17303</v>
      </c>
      <c r="L2380" s="10">
        <v>1</v>
      </c>
      <c r="M2380" s="10">
        <v>806.18</v>
      </c>
      <c r="N2380" s="10">
        <v>806.18</v>
      </c>
      <c r="O2380" s="59">
        <v>0</v>
      </c>
      <c r="P2380" s="10">
        <v>0</v>
      </c>
      <c r="Q2380" s="10">
        <v>806.18</v>
      </c>
      <c r="R2380" s="10" t="s">
        <v>565</v>
      </c>
      <c r="S2380" s="10" t="s">
        <v>607</v>
      </c>
      <c r="T2380" s="59">
        <v>0.25</v>
      </c>
      <c r="U2380" s="10">
        <v>201.54</v>
      </c>
    </row>
    <row r="2381" spans="1:21" x14ac:dyDescent="0.3">
      <c r="A2381" s="10" t="s">
        <v>27907</v>
      </c>
      <c r="B2381" s="61">
        <v>45291</v>
      </c>
      <c r="C2381" s="10" t="s">
        <v>13672</v>
      </c>
      <c r="D2381" s="10" t="s">
        <v>27906</v>
      </c>
      <c r="E2381" s="10" t="s">
        <v>581</v>
      </c>
      <c r="F2381" s="10" t="s">
        <v>580</v>
      </c>
      <c r="G2381" s="10" t="s">
        <v>601</v>
      </c>
      <c r="H2381" s="10" t="s">
        <v>590</v>
      </c>
      <c r="I2381" s="10" t="s">
        <v>635</v>
      </c>
      <c r="J2381" s="10" t="s">
        <v>6525</v>
      </c>
      <c r="K2381" s="10" t="s">
        <v>11328</v>
      </c>
      <c r="L2381" s="10">
        <v>7</v>
      </c>
      <c r="M2381" s="10">
        <v>153.72</v>
      </c>
      <c r="N2381" s="10">
        <v>1076.04</v>
      </c>
      <c r="O2381" s="59">
        <v>0.2</v>
      </c>
      <c r="P2381" s="10">
        <v>215.21</v>
      </c>
      <c r="Q2381" s="10">
        <v>860.83</v>
      </c>
      <c r="R2381" s="10" t="s">
        <v>575</v>
      </c>
      <c r="S2381" s="10" t="s">
        <v>607</v>
      </c>
      <c r="T2381" s="59">
        <v>0.25</v>
      </c>
      <c r="U2381" s="10">
        <v>215.21</v>
      </c>
    </row>
    <row r="2382" spans="1:21" x14ac:dyDescent="0.3">
      <c r="A2382" s="10" t="s">
        <v>27905</v>
      </c>
      <c r="B2382" s="61">
        <v>45091</v>
      </c>
      <c r="C2382" s="10" t="s">
        <v>3182</v>
      </c>
      <c r="D2382" s="10" t="s">
        <v>27904</v>
      </c>
      <c r="E2382" s="10" t="s">
        <v>629</v>
      </c>
      <c r="F2382" s="10" t="s">
        <v>759</v>
      </c>
      <c r="G2382" s="10" t="s">
        <v>569</v>
      </c>
      <c r="H2382" s="10" t="s">
        <v>600</v>
      </c>
      <c r="I2382" s="10" t="s">
        <v>599</v>
      </c>
      <c r="J2382" s="10" t="s">
        <v>27903</v>
      </c>
      <c r="K2382" s="10" t="s">
        <v>27902</v>
      </c>
      <c r="L2382" s="10">
        <v>10</v>
      </c>
      <c r="M2382" s="10">
        <v>588.03</v>
      </c>
      <c r="N2382" s="10">
        <v>5880.3</v>
      </c>
      <c r="O2382" s="59">
        <v>0.2</v>
      </c>
      <c r="P2382" s="10">
        <v>1176.06</v>
      </c>
      <c r="Q2382" s="10">
        <v>4704.24</v>
      </c>
      <c r="R2382" s="10" t="s">
        <v>586</v>
      </c>
      <c r="S2382" s="10" t="s">
        <v>585</v>
      </c>
      <c r="T2382" s="59">
        <v>0.15</v>
      </c>
      <c r="U2382" s="10">
        <v>705.64</v>
      </c>
    </row>
    <row r="2383" spans="1:21" x14ac:dyDescent="0.3">
      <c r="A2383" s="10" t="s">
        <v>27901</v>
      </c>
      <c r="B2383" s="61">
        <v>45105</v>
      </c>
      <c r="C2383" s="10" t="s">
        <v>27900</v>
      </c>
      <c r="D2383" s="10" t="s">
        <v>2014</v>
      </c>
      <c r="E2383" s="10" t="s">
        <v>571</v>
      </c>
      <c r="F2383" s="10" t="s">
        <v>685</v>
      </c>
      <c r="G2383" s="10" t="s">
        <v>569</v>
      </c>
      <c r="H2383" s="10" t="s">
        <v>579</v>
      </c>
      <c r="I2383" s="10" t="s">
        <v>722</v>
      </c>
      <c r="J2383" s="10" t="s">
        <v>27899</v>
      </c>
      <c r="K2383" s="10" t="s">
        <v>27898</v>
      </c>
      <c r="L2383" s="10">
        <v>8</v>
      </c>
      <c r="M2383" s="10">
        <v>367.8</v>
      </c>
      <c r="N2383" s="10">
        <v>2942.4</v>
      </c>
      <c r="O2383" s="59">
        <v>0.1</v>
      </c>
      <c r="P2383" s="10">
        <v>294.24</v>
      </c>
      <c r="Q2383" s="10">
        <v>2648.16</v>
      </c>
      <c r="R2383" s="10" t="s">
        <v>565</v>
      </c>
      <c r="S2383" s="10" t="s">
        <v>564</v>
      </c>
      <c r="T2383" s="59">
        <v>0.3</v>
      </c>
      <c r="U2383" s="10">
        <v>794.45</v>
      </c>
    </row>
    <row r="2384" spans="1:21" x14ac:dyDescent="0.3">
      <c r="A2384" s="10" t="s">
        <v>27897</v>
      </c>
      <c r="B2384" s="61">
        <v>45039</v>
      </c>
      <c r="C2384" s="10" t="s">
        <v>1798</v>
      </c>
      <c r="D2384" s="10" t="s">
        <v>1018</v>
      </c>
      <c r="E2384" s="10" t="s">
        <v>571</v>
      </c>
      <c r="F2384" s="10" t="s">
        <v>685</v>
      </c>
      <c r="G2384" s="10" t="s">
        <v>569</v>
      </c>
      <c r="H2384" s="10" t="s">
        <v>544</v>
      </c>
      <c r="I2384" s="10" t="s">
        <v>610</v>
      </c>
      <c r="J2384" s="10" t="s">
        <v>27896</v>
      </c>
      <c r="K2384" s="10" t="s">
        <v>23939</v>
      </c>
      <c r="L2384" s="10">
        <v>2</v>
      </c>
      <c r="M2384" s="10">
        <v>249.14</v>
      </c>
      <c r="N2384" s="10">
        <v>498.28</v>
      </c>
      <c r="O2384" s="59">
        <v>0</v>
      </c>
      <c r="P2384" s="10">
        <v>0</v>
      </c>
      <c r="Q2384" s="10">
        <v>498.28</v>
      </c>
      <c r="R2384" s="10" t="s">
        <v>575</v>
      </c>
      <c r="S2384" s="10" t="s">
        <v>585</v>
      </c>
      <c r="T2384" s="59">
        <v>0.25</v>
      </c>
      <c r="U2384" s="10">
        <v>124.57</v>
      </c>
    </row>
    <row r="2385" spans="1:21" x14ac:dyDescent="0.3">
      <c r="A2385" s="10" t="s">
        <v>27895</v>
      </c>
      <c r="B2385" s="61">
        <v>45077</v>
      </c>
      <c r="C2385" s="10" t="s">
        <v>964</v>
      </c>
      <c r="D2385" s="10" t="s">
        <v>7775</v>
      </c>
      <c r="E2385" s="10" t="s">
        <v>592</v>
      </c>
      <c r="F2385" s="10" t="s">
        <v>591</v>
      </c>
      <c r="G2385" s="10" t="s">
        <v>601</v>
      </c>
      <c r="H2385" s="10" t="s">
        <v>544</v>
      </c>
      <c r="I2385" s="10" t="s">
        <v>610</v>
      </c>
      <c r="J2385" s="10" t="s">
        <v>23831</v>
      </c>
      <c r="K2385" s="10" t="s">
        <v>981</v>
      </c>
      <c r="L2385" s="10">
        <v>4</v>
      </c>
      <c r="M2385" s="10">
        <v>838.41</v>
      </c>
      <c r="N2385" s="10">
        <v>3353.64</v>
      </c>
      <c r="O2385" s="59">
        <v>0</v>
      </c>
      <c r="P2385" s="10">
        <v>0</v>
      </c>
      <c r="Q2385" s="10">
        <v>3353.64</v>
      </c>
      <c r="R2385" s="10" t="s">
        <v>614</v>
      </c>
      <c r="S2385" s="10" t="s">
        <v>564</v>
      </c>
      <c r="T2385" s="59">
        <v>0.25</v>
      </c>
      <c r="U2385" s="10">
        <v>838.41</v>
      </c>
    </row>
    <row r="2386" spans="1:21" x14ac:dyDescent="0.3">
      <c r="A2386" s="10" t="s">
        <v>27894</v>
      </c>
      <c r="B2386" s="61">
        <v>44991</v>
      </c>
      <c r="C2386" s="10" t="s">
        <v>8883</v>
      </c>
      <c r="D2386" s="10" t="s">
        <v>18983</v>
      </c>
      <c r="E2386" s="10" t="s">
        <v>581</v>
      </c>
      <c r="F2386" s="10" t="s">
        <v>83</v>
      </c>
      <c r="G2386" s="10" t="s">
        <v>601</v>
      </c>
      <c r="H2386" s="10" t="s">
        <v>600</v>
      </c>
      <c r="I2386" s="10" t="s">
        <v>664</v>
      </c>
      <c r="J2386" s="10" t="s">
        <v>21550</v>
      </c>
      <c r="K2386" s="10" t="s">
        <v>13678</v>
      </c>
      <c r="L2386" s="10">
        <v>10</v>
      </c>
      <c r="M2386" s="10">
        <v>821.78</v>
      </c>
      <c r="N2386" s="10">
        <v>8217.7999999999993</v>
      </c>
      <c r="O2386" s="59">
        <v>0.1</v>
      </c>
      <c r="P2386" s="10">
        <v>821.78</v>
      </c>
      <c r="Q2386" s="10">
        <v>7396.02</v>
      </c>
      <c r="R2386" s="10" t="s">
        <v>575</v>
      </c>
      <c r="S2386" s="10" t="s">
        <v>564</v>
      </c>
      <c r="T2386" s="59">
        <v>0.3</v>
      </c>
      <c r="U2386" s="10">
        <v>2218.81</v>
      </c>
    </row>
    <row r="2387" spans="1:21" x14ac:dyDescent="0.3">
      <c r="A2387" s="10" t="s">
        <v>27893</v>
      </c>
      <c r="B2387" s="61">
        <v>44997</v>
      </c>
      <c r="C2387" s="10" t="s">
        <v>27892</v>
      </c>
      <c r="D2387" s="10" t="s">
        <v>27891</v>
      </c>
      <c r="E2387" s="10" t="s">
        <v>571</v>
      </c>
      <c r="F2387" s="10" t="s">
        <v>685</v>
      </c>
      <c r="G2387" s="10" t="s">
        <v>569</v>
      </c>
      <c r="H2387" s="10" t="s">
        <v>579</v>
      </c>
      <c r="I2387" s="10" t="s">
        <v>722</v>
      </c>
      <c r="J2387" s="10" t="s">
        <v>27890</v>
      </c>
      <c r="K2387" s="10" t="s">
        <v>9408</v>
      </c>
      <c r="L2387" s="10">
        <v>8</v>
      </c>
      <c r="M2387" s="10">
        <v>302.33999999999997</v>
      </c>
      <c r="N2387" s="10">
        <v>2418.7199999999998</v>
      </c>
      <c r="O2387" s="59">
        <v>0</v>
      </c>
      <c r="P2387" s="10">
        <v>0</v>
      </c>
      <c r="Q2387" s="10">
        <v>2418.7199999999998</v>
      </c>
      <c r="R2387" s="10" t="s">
        <v>614</v>
      </c>
      <c r="S2387" s="10" t="s">
        <v>596</v>
      </c>
      <c r="T2387" s="59">
        <v>0.25</v>
      </c>
      <c r="U2387" s="10">
        <v>604.67999999999995</v>
      </c>
    </row>
    <row r="2388" spans="1:21" x14ac:dyDescent="0.3">
      <c r="A2388" s="10" t="s">
        <v>27889</v>
      </c>
      <c r="B2388" s="61">
        <v>44980</v>
      </c>
      <c r="C2388" s="10" t="s">
        <v>27888</v>
      </c>
      <c r="D2388" s="10" t="s">
        <v>7334</v>
      </c>
      <c r="E2388" s="10" t="s">
        <v>629</v>
      </c>
      <c r="F2388" s="10" t="s">
        <v>628</v>
      </c>
      <c r="G2388" s="10" t="s">
        <v>569</v>
      </c>
      <c r="H2388" s="10" t="s">
        <v>579</v>
      </c>
      <c r="I2388" s="10" t="s">
        <v>711</v>
      </c>
      <c r="J2388" s="10" t="s">
        <v>27887</v>
      </c>
      <c r="K2388" s="10" t="s">
        <v>27886</v>
      </c>
      <c r="L2388" s="10">
        <v>3</v>
      </c>
      <c r="M2388" s="10">
        <v>106.09</v>
      </c>
      <c r="N2388" s="10">
        <v>318.27</v>
      </c>
      <c r="O2388" s="59">
        <v>0.1</v>
      </c>
      <c r="P2388" s="10">
        <v>31.83</v>
      </c>
      <c r="Q2388" s="10">
        <v>286.44</v>
      </c>
      <c r="R2388" s="10" t="s">
        <v>614</v>
      </c>
      <c r="S2388" s="10" t="s">
        <v>596</v>
      </c>
      <c r="T2388" s="59">
        <v>0.25</v>
      </c>
      <c r="U2388" s="10">
        <v>71.61</v>
      </c>
    </row>
    <row r="2389" spans="1:21" x14ac:dyDescent="0.3">
      <c r="A2389" s="10" t="s">
        <v>27885</v>
      </c>
      <c r="B2389" s="61">
        <v>45149</v>
      </c>
      <c r="C2389" s="10" t="s">
        <v>27884</v>
      </c>
      <c r="D2389" s="10" t="s">
        <v>27883</v>
      </c>
      <c r="E2389" s="10" t="s">
        <v>603</v>
      </c>
      <c r="F2389" s="10" t="s">
        <v>636</v>
      </c>
      <c r="G2389" s="10" t="s">
        <v>569</v>
      </c>
      <c r="H2389" s="10" t="s">
        <v>600</v>
      </c>
      <c r="I2389" s="10" t="s">
        <v>664</v>
      </c>
      <c r="J2389" s="10" t="s">
        <v>27882</v>
      </c>
      <c r="K2389" s="10" t="s">
        <v>17592</v>
      </c>
      <c r="L2389" s="10">
        <v>7</v>
      </c>
      <c r="M2389" s="10">
        <v>680.42</v>
      </c>
      <c r="N2389" s="10">
        <v>4762.9399999999996</v>
      </c>
      <c r="O2389" s="59">
        <v>0.2</v>
      </c>
      <c r="P2389" s="10">
        <v>952.59</v>
      </c>
      <c r="Q2389" s="10">
        <v>3810.35</v>
      </c>
      <c r="R2389" s="10" t="s">
        <v>614</v>
      </c>
      <c r="S2389" s="10" t="s">
        <v>596</v>
      </c>
      <c r="T2389" s="59">
        <v>0.25</v>
      </c>
      <c r="U2389" s="10">
        <v>952.59</v>
      </c>
    </row>
    <row r="2390" spans="1:21" x14ac:dyDescent="0.3">
      <c r="A2390" s="10" t="s">
        <v>27881</v>
      </c>
      <c r="B2390" s="61">
        <v>44973</v>
      </c>
      <c r="C2390" s="10" t="s">
        <v>25427</v>
      </c>
      <c r="D2390" s="10" t="s">
        <v>3758</v>
      </c>
      <c r="E2390" s="10" t="s">
        <v>581</v>
      </c>
      <c r="F2390" s="10" t="s">
        <v>83</v>
      </c>
      <c r="G2390" s="10" t="s">
        <v>569</v>
      </c>
      <c r="H2390" s="10" t="s">
        <v>590</v>
      </c>
      <c r="I2390" s="10" t="s">
        <v>635</v>
      </c>
      <c r="J2390" s="10" t="s">
        <v>27880</v>
      </c>
      <c r="K2390" s="10" t="s">
        <v>27879</v>
      </c>
      <c r="L2390" s="10">
        <v>3</v>
      </c>
      <c r="M2390" s="10">
        <v>951.08</v>
      </c>
      <c r="N2390" s="10">
        <v>2853.24</v>
      </c>
      <c r="O2390" s="59">
        <v>0.05</v>
      </c>
      <c r="P2390" s="10">
        <v>142.66</v>
      </c>
      <c r="Q2390" s="10">
        <v>2710.58</v>
      </c>
      <c r="R2390" s="10" t="s">
        <v>565</v>
      </c>
      <c r="S2390" s="10" t="s">
        <v>596</v>
      </c>
      <c r="T2390" s="59">
        <v>0.15</v>
      </c>
      <c r="U2390" s="10">
        <v>406.59</v>
      </c>
    </row>
    <row r="2391" spans="1:21" x14ac:dyDescent="0.3">
      <c r="A2391" s="10" t="s">
        <v>27878</v>
      </c>
      <c r="B2391" s="61">
        <v>45301</v>
      </c>
      <c r="C2391" s="10" t="s">
        <v>3530</v>
      </c>
      <c r="D2391" s="10" t="s">
        <v>27877</v>
      </c>
      <c r="E2391" s="10" t="s">
        <v>629</v>
      </c>
      <c r="F2391" s="10" t="s">
        <v>628</v>
      </c>
      <c r="G2391" s="10" t="s">
        <v>569</v>
      </c>
      <c r="H2391" s="10" t="s">
        <v>590</v>
      </c>
      <c r="I2391" s="10" t="s">
        <v>748</v>
      </c>
      <c r="J2391" s="10" t="s">
        <v>27876</v>
      </c>
      <c r="K2391" s="10" t="s">
        <v>16903</v>
      </c>
      <c r="L2391" s="10">
        <v>7</v>
      </c>
      <c r="M2391" s="10">
        <v>695.8</v>
      </c>
      <c r="N2391" s="10">
        <v>4870.6000000000004</v>
      </c>
      <c r="O2391" s="59">
        <v>0.05</v>
      </c>
      <c r="P2391" s="10">
        <v>243.53</v>
      </c>
      <c r="Q2391" s="10">
        <v>4627.07</v>
      </c>
      <c r="R2391" s="10" t="s">
        <v>586</v>
      </c>
      <c r="S2391" s="10" t="s">
        <v>607</v>
      </c>
      <c r="T2391" s="59">
        <v>0.25</v>
      </c>
      <c r="U2391" s="10">
        <v>1156.77</v>
      </c>
    </row>
    <row r="2392" spans="1:21" x14ac:dyDescent="0.3">
      <c r="A2392" s="10" t="s">
        <v>27875</v>
      </c>
      <c r="B2392" s="61">
        <v>45148</v>
      </c>
      <c r="C2392" s="10" t="s">
        <v>27874</v>
      </c>
      <c r="D2392" s="10" t="s">
        <v>22842</v>
      </c>
      <c r="E2392" s="10" t="s">
        <v>629</v>
      </c>
      <c r="F2392" s="10" t="s">
        <v>759</v>
      </c>
      <c r="G2392" s="10" t="s">
        <v>569</v>
      </c>
      <c r="H2392" s="10" t="s">
        <v>579</v>
      </c>
      <c r="I2392" s="10" t="s">
        <v>711</v>
      </c>
      <c r="J2392" s="10" t="s">
        <v>22405</v>
      </c>
      <c r="K2392" s="10" t="s">
        <v>3546</v>
      </c>
      <c r="L2392" s="10">
        <v>9</v>
      </c>
      <c r="M2392" s="10">
        <v>703.1</v>
      </c>
      <c r="N2392" s="10">
        <v>6327.9</v>
      </c>
      <c r="O2392" s="59">
        <v>0.1</v>
      </c>
      <c r="P2392" s="10">
        <v>632.79</v>
      </c>
      <c r="Q2392" s="10">
        <v>5695.11</v>
      </c>
      <c r="R2392" s="10" t="s">
        <v>565</v>
      </c>
      <c r="S2392" s="10" t="s">
        <v>607</v>
      </c>
      <c r="T2392" s="59">
        <v>0.25</v>
      </c>
      <c r="U2392" s="10">
        <v>1423.78</v>
      </c>
    </row>
    <row r="2393" spans="1:21" x14ac:dyDescent="0.3">
      <c r="A2393" s="10" t="s">
        <v>27873</v>
      </c>
      <c r="B2393" s="61">
        <v>45054</v>
      </c>
      <c r="C2393" s="10" t="s">
        <v>11676</v>
      </c>
      <c r="D2393" s="10" t="s">
        <v>24469</v>
      </c>
      <c r="E2393" s="10" t="s">
        <v>592</v>
      </c>
      <c r="F2393" s="10" t="s">
        <v>18</v>
      </c>
      <c r="G2393" s="10" t="s">
        <v>601</v>
      </c>
      <c r="H2393" s="10" t="s">
        <v>590</v>
      </c>
      <c r="I2393" s="10" t="s">
        <v>589</v>
      </c>
      <c r="J2393" s="10" t="s">
        <v>4985</v>
      </c>
      <c r="K2393" s="10" t="s">
        <v>5330</v>
      </c>
      <c r="L2393" s="10">
        <v>2</v>
      </c>
      <c r="M2393" s="10">
        <v>538.12</v>
      </c>
      <c r="N2393" s="10">
        <v>1076.24</v>
      </c>
      <c r="O2393" s="59">
        <v>0.05</v>
      </c>
      <c r="P2393" s="10">
        <v>53.81</v>
      </c>
      <c r="Q2393" s="10">
        <v>1022.43</v>
      </c>
      <c r="R2393" s="10" t="s">
        <v>586</v>
      </c>
      <c r="S2393" s="10" t="s">
        <v>564</v>
      </c>
      <c r="T2393" s="59">
        <v>0.15</v>
      </c>
      <c r="U2393" s="10">
        <v>153.36000000000001</v>
      </c>
    </row>
    <row r="2394" spans="1:21" x14ac:dyDescent="0.3">
      <c r="A2394" s="10" t="s">
        <v>27872</v>
      </c>
      <c r="B2394" s="61">
        <v>45150</v>
      </c>
      <c r="C2394" s="10" t="s">
        <v>16707</v>
      </c>
      <c r="D2394" s="10" t="s">
        <v>18611</v>
      </c>
      <c r="E2394" s="10" t="s">
        <v>571</v>
      </c>
      <c r="F2394" s="10" t="s">
        <v>570</v>
      </c>
      <c r="G2394" s="10" t="s">
        <v>569</v>
      </c>
      <c r="H2394" s="10" t="s">
        <v>590</v>
      </c>
      <c r="I2394" s="10" t="s">
        <v>589</v>
      </c>
      <c r="J2394" s="10" t="s">
        <v>27686</v>
      </c>
      <c r="K2394" s="10" t="s">
        <v>27871</v>
      </c>
      <c r="L2394" s="10">
        <v>5</v>
      </c>
      <c r="M2394" s="10">
        <v>359.94</v>
      </c>
      <c r="N2394" s="10">
        <v>1799.7</v>
      </c>
      <c r="O2394" s="59">
        <v>0</v>
      </c>
      <c r="P2394" s="10">
        <v>0</v>
      </c>
      <c r="Q2394" s="10">
        <v>1799.7</v>
      </c>
      <c r="R2394" s="10" t="s">
        <v>565</v>
      </c>
      <c r="S2394" s="10" t="s">
        <v>607</v>
      </c>
      <c r="T2394" s="59">
        <v>0.25</v>
      </c>
      <c r="U2394" s="10">
        <v>449.93</v>
      </c>
    </row>
    <row r="2395" spans="1:21" x14ac:dyDescent="0.3">
      <c r="A2395" s="10" t="s">
        <v>27870</v>
      </c>
      <c r="B2395" s="61">
        <v>45357</v>
      </c>
      <c r="C2395" s="10" t="s">
        <v>19217</v>
      </c>
      <c r="D2395" s="10" t="s">
        <v>24295</v>
      </c>
      <c r="E2395" s="10" t="s">
        <v>581</v>
      </c>
      <c r="F2395" s="10" t="s">
        <v>7</v>
      </c>
      <c r="G2395" s="10" t="s">
        <v>601</v>
      </c>
      <c r="H2395" s="10" t="s">
        <v>590</v>
      </c>
      <c r="I2395" s="10" t="s">
        <v>635</v>
      </c>
      <c r="J2395" s="10" t="s">
        <v>19411</v>
      </c>
      <c r="K2395" s="10" t="s">
        <v>27869</v>
      </c>
      <c r="L2395" s="10">
        <v>8</v>
      </c>
      <c r="M2395" s="10">
        <v>602.42999999999995</v>
      </c>
      <c r="N2395" s="10">
        <v>4819.4399999999996</v>
      </c>
      <c r="O2395" s="59">
        <v>0.05</v>
      </c>
      <c r="P2395" s="10">
        <v>240.97</v>
      </c>
      <c r="Q2395" s="10">
        <v>4578.47</v>
      </c>
      <c r="R2395" s="10" t="s">
        <v>575</v>
      </c>
      <c r="S2395" s="10" t="s">
        <v>596</v>
      </c>
      <c r="T2395" s="59">
        <v>0.15</v>
      </c>
      <c r="U2395" s="10">
        <v>686.77</v>
      </c>
    </row>
    <row r="2396" spans="1:21" x14ac:dyDescent="0.3">
      <c r="A2396" s="10" t="s">
        <v>27868</v>
      </c>
      <c r="B2396" s="61">
        <v>45100</v>
      </c>
      <c r="C2396" s="10" t="s">
        <v>25254</v>
      </c>
      <c r="D2396" s="10" t="s">
        <v>8872</v>
      </c>
      <c r="E2396" s="10" t="s">
        <v>629</v>
      </c>
      <c r="F2396" s="10" t="s">
        <v>790</v>
      </c>
      <c r="G2396" s="10" t="s">
        <v>569</v>
      </c>
      <c r="H2396" s="10" t="s">
        <v>590</v>
      </c>
      <c r="I2396" s="10" t="s">
        <v>748</v>
      </c>
      <c r="J2396" s="10" t="s">
        <v>27867</v>
      </c>
      <c r="K2396" s="10" t="s">
        <v>27866</v>
      </c>
      <c r="L2396" s="10">
        <v>4</v>
      </c>
      <c r="M2396" s="10">
        <v>822.27</v>
      </c>
      <c r="N2396" s="10">
        <v>3289.08</v>
      </c>
      <c r="O2396" s="59">
        <v>0</v>
      </c>
      <c r="P2396" s="10">
        <v>0</v>
      </c>
      <c r="Q2396" s="10">
        <v>3289.08</v>
      </c>
      <c r="R2396" s="10" t="s">
        <v>586</v>
      </c>
      <c r="S2396" s="10" t="s">
        <v>585</v>
      </c>
      <c r="T2396" s="59">
        <v>0.15</v>
      </c>
      <c r="U2396" s="10">
        <v>493.36</v>
      </c>
    </row>
    <row r="2397" spans="1:21" x14ac:dyDescent="0.3">
      <c r="A2397" s="10" t="s">
        <v>27865</v>
      </c>
      <c r="B2397" s="61">
        <v>45092</v>
      </c>
      <c r="C2397" s="10" t="s">
        <v>6593</v>
      </c>
      <c r="D2397" s="10" t="s">
        <v>27864</v>
      </c>
      <c r="E2397" s="10" t="s">
        <v>603</v>
      </c>
      <c r="F2397" s="10" t="s">
        <v>636</v>
      </c>
      <c r="G2397" s="10" t="s">
        <v>601</v>
      </c>
      <c r="H2397" s="10" t="s">
        <v>600</v>
      </c>
      <c r="I2397" s="10" t="s">
        <v>627</v>
      </c>
      <c r="J2397" s="10" t="s">
        <v>27863</v>
      </c>
      <c r="K2397" s="10" t="s">
        <v>16731</v>
      </c>
      <c r="L2397" s="10">
        <v>4</v>
      </c>
      <c r="M2397" s="10">
        <v>488.89</v>
      </c>
      <c r="N2397" s="10">
        <v>1955.56</v>
      </c>
      <c r="O2397" s="59">
        <v>0.1</v>
      </c>
      <c r="P2397" s="10">
        <v>195.56</v>
      </c>
      <c r="Q2397" s="10">
        <v>1760</v>
      </c>
      <c r="R2397" s="10" t="s">
        <v>565</v>
      </c>
      <c r="S2397" s="10" t="s">
        <v>596</v>
      </c>
      <c r="T2397" s="59">
        <v>0.15</v>
      </c>
      <c r="U2397" s="10">
        <v>264</v>
      </c>
    </row>
    <row r="2398" spans="1:21" x14ac:dyDescent="0.3">
      <c r="A2398" s="10" t="s">
        <v>27862</v>
      </c>
      <c r="B2398" s="61">
        <v>45094</v>
      </c>
      <c r="C2398" s="10" t="s">
        <v>7593</v>
      </c>
      <c r="D2398" s="10" t="s">
        <v>14271</v>
      </c>
      <c r="E2398" s="10" t="s">
        <v>629</v>
      </c>
      <c r="F2398" s="10" t="s">
        <v>759</v>
      </c>
      <c r="G2398" s="10" t="s">
        <v>601</v>
      </c>
      <c r="H2398" s="10" t="s">
        <v>544</v>
      </c>
      <c r="I2398" s="10" t="s">
        <v>568</v>
      </c>
      <c r="J2398" s="10" t="s">
        <v>27861</v>
      </c>
      <c r="K2398" s="10" t="s">
        <v>11461</v>
      </c>
      <c r="L2398" s="10">
        <v>6</v>
      </c>
      <c r="M2398" s="10">
        <v>256.11</v>
      </c>
      <c r="N2398" s="10">
        <v>1536.66</v>
      </c>
      <c r="O2398" s="59">
        <v>0.1</v>
      </c>
      <c r="P2398" s="10">
        <v>153.66999999999999</v>
      </c>
      <c r="Q2398" s="10">
        <v>1382.99</v>
      </c>
      <c r="R2398" s="10" t="s">
        <v>586</v>
      </c>
      <c r="S2398" s="10" t="s">
        <v>564</v>
      </c>
      <c r="T2398" s="59">
        <v>0.3</v>
      </c>
      <c r="U2398" s="10">
        <v>414.9</v>
      </c>
    </row>
    <row r="2399" spans="1:21" x14ac:dyDescent="0.3">
      <c r="A2399" s="10" t="s">
        <v>27860</v>
      </c>
      <c r="B2399" s="61">
        <v>45311</v>
      </c>
      <c r="C2399" s="10" t="s">
        <v>4931</v>
      </c>
      <c r="D2399" s="10" t="s">
        <v>25027</v>
      </c>
      <c r="E2399" s="10" t="s">
        <v>592</v>
      </c>
      <c r="F2399" s="10" t="s">
        <v>652</v>
      </c>
      <c r="G2399" s="10" t="s">
        <v>569</v>
      </c>
      <c r="H2399" s="10" t="s">
        <v>544</v>
      </c>
      <c r="I2399" s="10" t="s">
        <v>568</v>
      </c>
      <c r="J2399" s="10" t="s">
        <v>8457</v>
      </c>
      <c r="K2399" s="10" t="s">
        <v>27859</v>
      </c>
      <c r="L2399" s="10">
        <v>8</v>
      </c>
      <c r="M2399" s="10">
        <v>824.62</v>
      </c>
      <c r="N2399" s="10">
        <v>6596.96</v>
      </c>
      <c r="O2399" s="59">
        <v>0.05</v>
      </c>
      <c r="P2399" s="10">
        <v>329.85</v>
      </c>
      <c r="Q2399" s="10">
        <v>6267.11</v>
      </c>
      <c r="R2399" s="10" t="s">
        <v>565</v>
      </c>
      <c r="S2399" s="10" t="s">
        <v>607</v>
      </c>
      <c r="T2399" s="59">
        <v>0.3</v>
      </c>
      <c r="U2399" s="10">
        <v>1880.13</v>
      </c>
    </row>
    <row r="2400" spans="1:21" x14ac:dyDescent="0.3">
      <c r="A2400" s="10" t="s">
        <v>27858</v>
      </c>
      <c r="B2400" s="61">
        <v>44973</v>
      </c>
      <c r="C2400" s="10" t="s">
        <v>18695</v>
      </c>
      <c r="D2400" s="10" t="s">
        <v>16028</v>
      </c>
      <c r="E2400" s="10" t="s">
        <v>603</v>
      </c>
      <c r="F2400" s="10" t="s">
        <v>658</v>
      </c>
      <c r="G2400" s="10" t="s">
        <v>569</v>
      </c>
      <c r="H2400" s="10" t="s">
        <v>544</v>
      </c>
      <c r="I2400" s="10" t="s">
        <v>10</v>
      </c>
      <c r="J2400" s="10" t="s">
        <v>12533</v>
      </c>
      <c r="K2400" s="10" t="s">
        <v>27857</v>
      </c>
      <c r="L2400" s="10">
        <v>5</v>
      </c>
      <c r="M2400" s="10">
        <v>590.34</v>
      </c>
      <c r="N2400" s="10">
        <v>2951.7</v>
      </c>
      <c r="O2400" s="59">
        <v>0.2</v>
      </c>
      <c r="P2400" s="10">
        <v>590.34</v>
      </c>
      <c r="Q2400" s="10">
        <v>2361.36</v>
      </c>
      <c r="R2400" s="10" t="s">
        <v>565</v>
      </c>
      <c r="S2400" s="10" t="s">
        <v>585</v>
      </c>
      <c r="T2400" s="59">
        <v>0.15</v>
      </c>
      <c r="U2400" s="10">
        <v>354.2</v>
      </c>
    </row>
    <row r="2401" spans="1:21" x14ac:dyDescent="0.3">
      <c r="A2401" s="10" t="s">
        <v>27856</v>
      </c>
      <c r="B2401" s="61">
        <v>45077</v>
      </c>
      <c r="C2401" s="10" t="s">
        <v>27855</v>
      </c>
      <c r="D2401" s="10" t="s">
        <v>27854</v>
      </c>
      <c r="E2401" s="10" t="s">
        <v>629</v>
      </c>
      <c r="F2401" s="10" t="s">
        <v>759</v>
      </c>
      <c r="G2401" s="10" t="s">
        <v>601</v>
      </c>
      <c r="H2401" s="10" t="s">
        <v>590</v>
      </c>
      <c r="I2401" s="10" t="s">
        <v>635</v>
      </c>
      <c r="J2401" s="10" t="s">
        <v>27853</v>
      </c>
      <c r="K2401" s="10" t="s">
        <v>26834</v>
      </c>
      <c r="L2401" s="10">
        <v>1</v>
      </c>
      <c r="M2401" s="10">
        <v>544.02</v>
      </c>
      <c r="N2401" s="10">
        <v>544.02</v>
      </c>
      <c r="O2401" s="59">
        <v>0.05</v>
      </c>
      <c r="P2401" s="10">
        <v>27.2</v>
      </c>
      <c r="Q2401" s="10">
        <v>516.82000000000005</v>
      </c>
      <c r="R2401" s="10" t="s">
        <v>575</v>
      </c>
      <c r="S2401" s="10" t="s">
        <v>585</v>
      </c>
      <c r="T2401" s="59">
        <v>0.15</v>
      </c>
      <c r="U2401" s="10">
        <v>77.52</v>
      </c>
    </row>
    <row r="2402" spans="1:21" x14ac:dyDescent="0.3">
      <c r="A2402" s="10" t="s">
        <v>27852</v>
      </c>
      <c r="B2402" s="61">
        <v>44968</v>
      </c>
      <c r="C2402" s="10" t="s">
        <v>4231</v>
      </c>
      <c r="D2402" s="10" t="s">
        <v>8148</v>
      </c>
      <c r="E2402" s="10" t="s">
        <v>592</v>
      </c>
      <c r="F2402" s="10" t="s">
        <v>652</v>
      </c>
      <c r="G2402" s="10" t="s">
        <v>601</v>
      </c>
      <c r="H2402" s="10" t="s">
        <v>600</v>
      </c>
      <c r="I2402" s="10" t="s">
        <v>664</v>
      </c>
      <c r="J2402" s="10" t="s">
        <v>27851</v>
      </c>
      <c r="K2402" s="10" t="s">
        <v>27850</v>
      </c>
      <c r="L2402" s="10">
        <v>7</v>
      </c>
      <c r="M2402" s="10">
        <v>624.59</v>
      </c>
      <c r="N2402" s="10">
        <v>4372.13</v>
      </c>
      <c r="O2402" s="59">
        <v>0.05</v>
      </c>
      <c r="P2402" s="10">
        <v>218.61</v>
      </c>
      <c r="Q2402" s="10">
        <v>4153.5200000000004</v>
      </c>
      <c r="R2402" s="10" t="s">
        <v>575</v>
      </c>
      <c r="S2402" s="10" t="s">
        <v>585</v>
      </c>
      <c r="T2402" s="59">
        <v>0.25</v>
      </c>
      <c r="U2402" s="10">
        <v>1038.3800000000001</v>
      </c>
    </row>
    <row r="2403" spans="1:21" x14ac:dyDescent="0.3">
      <c r="A2403" s="10" t="s">
        <v>27849</v>
      </c>
      <c r="B2403" s="61">
        <v>44990</v>
      </c>
      <c r="C2403" s="10" t="s">
        <v>27156</v>
      </c>
      <c r="D2403" s="10" t="s">
        <v>26406</v>
      </c>
      <c r="E2403" s="10" t="s">
        <v>603</v>
      </c>
      <c r="F2403" s="10" t="s">
        <v>602</v>
      </c>
      <c r="G2403" s="10" t="s">
        <v>601</v>
      </c>
      <c r="H2403" s="10" t="s">
        <v>600</v>
      </c>
      <c r="I2403" s="10" t="s">
        <v>599</v>
      </c>
      <c r="J2403" s="10" t="s">
        <v>22875</v>
      </c>
      <c r="K2403" s="10" t="s">
        <v>27848</v>
      </c>
      <c r="L2403" s="10">
        <v>1</v>
      </c>
      <c r="M2403" s="10">
        <v>887.9</v>
      </c>
      <c r="N2403" s="10">
        <v>887.9</v>
      </c>
      <c r="O2403" s="59">
        <v>0</v>
      </c>
      <c r="P2403" s="10">
        <v>0</v>
      </c>
      <c r="Q2403" s="10">
        <v>887.9</v>
      </c>
      <c r="R2403" s="10" t="s">
        <v>614</v>
      </c>
      <c r="S2403" s="10" t="s">
        <v>585</v>
      </c>
      <c r="T2403" s="59">
        <v>0.15</v>
      </c>
      <c r="U2403" s="10">
        <v>133.19</v>
      </c>
    </row>
    <row r="2404" spans="1:21" x14ac:dyDescent="0.3">
      <c r="A2404" s="10" t="s">
        <v>27847</v>
      </c>
      <c r="B2404" s="61">
        <v>45067</v>
      </c>
      <c r="C2404" s="10" t="s">
        <v>13392</v>
      </c>
      <c r="D2404" s="10" t="s">
        <v>10771</v>
      </c>
      <c r="E2404" s="10" t="s">
        <v>629</v>
      </c>
      <c r="F2404" s="10" t="s">
        <v>759</v>
      </c>
      <c r="G2404" s="10" t="s">
        <v>601</v>
      </c>
      <c r="H2404" s="10" t="s">
        <v>544</v>
      </c>
      <c r="I2404" s="10" t="s">
        <v>568</v>
      </c>
      <c r="J2404" s="10" t="s">
        <v>27846</v>
      </c>
      <c r="K2404" s="10" t="s">
        <v>18921</v>
      </c>
      <c r="L2404" s="10">
        <v>3</v>
      </c>
      <c r="M2404" s="10">
        <v>513.35</v>
      </c>
      <c r="N2404" s="10">
        <v>1540.05</v>
      </c>
      <c r="O2404" s="59">
        <v>0.05</v>
      </c>
      <c r="P2404" s="10">
        <v>77</v>
      </c>
      <c r="Q2404" s="10">
        <v>1463.05</v>
      </c>
      <c r="R2404" s="10" t="s">
        <v>575</v>
      </c>
      <c r="S2404" s="10" t="s">
        <v>596</v>
      </c>
      <c r="T2404" s="59">
        <v>0.25</v>
      </c>
      <c r="U2404" s="10">
        <v>365.76</v>
      </c>
    </row>
    <row r="2405" spans="1:21" x14ac:dyDescent="0.3">
      <c r="A2405" s="10" t="s">
        <v>27845</v>
      </c>
      <c r="B2405" s="61">
        <v>45217</v>
      </c>
      <c r="C2405" s="10" t="s">
        <v>27844</v>
      </c>
      <c r="D2405" s="10" t="s">
        <v>27843</v>
      </c>
      <c r="E2405" s="10" t="s">
        <v>571</v>
      </c>
      <c r="F2405" s="10" t="s">
        <v>11</v>
      </c>
      <c r="G2405" s="10" t="s">
        <v>569</v>
      </c>
      <c r="H2405" s="10" t="s">
        <v>590</v>
      </c>
      <c r="I2405" s="10" t="s">
        <v>748</v>
      </c>
      <c r="J2405" s="10" t="s">
        <v>27842</v>
      </c>
      <c r="K2405" s="10" t="s">
        <v>10027</v>
      </c>
      <c r="L2405" s="10">
        <v>5</v>
      </c>
      <c r="M2405" s="10">
        <v>451.38</v>
      </c>
      <c r="N2405" s="10">
        <v>2256.9</v>
      </c>
      <c r="O2405" s="59">
        <v>0.2</v>
      </c>
      <c r="P2405" s="10">
        <v>451.38</v>
      </c>
      <c r="Q2405" s="10">
        <v>1805.52</v>
      </c>
      <c r="R2405" s="10" t="s">
        <v>614</v>
      </c>
      <c r="S2405" s="10" t="s">
        <v>585</v>
      </c>
      <c r="T2405" s="59">
        <v>0.3</v>
      </c>
      <c r="U2405" s="10">
        <v>541.66</v>
      </c>
    </row>
    <row r="2406" spans="1:21" x14ac:dyDescent="0.3">
      <c r="A2406" s="10" t="s">
        <v>27841</v>
      </c>
      <c r="B2406" s="61">
        <v>44996</v>
      </c>
      <c r="C2406" s="10" t="s">
        <v>26432</v>
      </c>
      <c r="D2406" s="10" t="s">
        <v>22690</v>
      </c>
      <c r="E2406" s="10" t="s">
        <v>581</v>
      </c>
      <c r="F2406" s="10" t="s">
        <v>580</v>
      </c>
      <c r="G2406" s="10" t="s">
        <v>601</v>
      </c>
      <c r="H2406" s="10" t="s">
        <v>600</v>
      </c>
      <c r="I2406" s="10" t="s">
        <v>627</v>
      </c>
      <c r="J2406" s="10" t="s">
        <v>27840</v>
      </c>
      <c r="K2406" s="10" t="s">
        <v>2446</v>
      </c>
      <c r="L2406" s="10">
        <v>6</v>
      </c>
      <c r="M2406" s="10">
        <v>665.1</v>
      </c>
      <c r="N2406" s="10">
        <v>3990.6</v>
      </c>
      <c r="O2406" s="59">
        <v>0</v>
      </c>
      <c r="P2406" s="10">
        <v>0</v>
      </c>
      <c r="Q2406" s="10">
        <v>3990.6</v>
      </c>
      <c r="R2406" s="10" t="s">
        <v>575</v>
      </c>
      <c r="S2406" s="10" t="s">
        <v>585</v>
      </c>
      <c r="T2406" s="59">
        <v>0.25</v>
      </c>
      <c r="U2406" s="10">
        <v>997.65</v>
      </c>
    </row>
    <row r="2407" spans="1:21" x14ac:dyDescent="0.3">
      <c r="A2407" s="10" t="s">
        <v>27839</v>
      </c>
      <c r="B2407" s="61">
        <v>45089</v>
      </c>
      <c r="C2407" s="10" t="s">
        <v>4049</v>
      </c>
      <c r="D2407" s="10" t="s">
        <v>6539</v>
      </c>
      <c r="E2407" s="10" t="s">
        <v>603</v>
      </c>
      <c r="F2407" s="10" t="s">
        <v>658</v>
      </c>
      <c r="G2407" s="10" t="s">
        <v>601</v>
      </c>
      <c r="H2407" s="10" t="s">
        <v>590</v>
      </c>
      <c r="I2407" s="10" t="s">
        <v>748</v>
      </c>
      <c r="J2407" s="10" t="s">
        <v>27838</v>
      </c>
      <c r="K2407" s="10" t="s">
        <v>27837</v>
      </c>
      <c r="L2407" s="10">
        <v>4</v>
      </c>
      <c r="M2407" s="10">
        <v>851.3</v>
      </c>
      <c r="N2407" s="10">
        <v>3405.2</v>
      </c>
      <c r="O2407" s="59">
        <v>0</v>
      </c>
      <c r="P2407" s="10">
        <v>0</v>
      </c>
      <c r="Q2407" s="10">
        <v>3405.2</v>
      </c>
      <c r="R2407" s="10" t="s">
        <v>565</v>
      </c>
      <c r="S2407" s="10" t="s">
        <v>564</v>
      </c>
      <c r="T2407" s="59">
        <v>0.3</v>
      </c>
      <c r="U2407" s="10">
        <v>1021.56</v>
      </c>
    </row>
    <row r="2408" spans="1:21" x14ac:dyDescent="0.3">
      <c r="A2408" s="10" t="s">
        <v>27836</v>
      </c>
      <c r="B2408" s="61">
        <v>44951</v>
      </c>
      <c r="C2408" s="10" t="s">
        <v>27835</v>
      </c>
      <c r="D2408" s="10" t="s">
        <v>18770</v>
      </c>
      <c r="E2408" s="10" t="s">
        <v>629</v>
      </c>
      <c r="F2408" s="10" t="s">
        <v>759</v>
      </c>
      <c r="G2408" s="10" t="s">
        <v>569</v>
      </c>
      <c r="H2408" s="10" t="s">
        <v>600</v>
      </c>
      <c r="I2408" s="10" t="s">
        <v>664</v>
      </c>
      <c r="J2408" s="10" t="s">
        <v>27834</v>
      </c>
      <c r="K2408" s="10" t="s">
        <v>24449</v>
      </c>
      <c r="L2408" s="10">
        <v>2</v>
      </c>
      <c r="M2408" s="10">
        <v>864.02</v>
      </c>
      <c r="N2408" s="10">
        <v>1728.04</v>
      </c>
      <c r="O2408" s="59">
        <v>0.2</v>
      </c>
      <c r="P2408" s="10">
        <v>345.61</v>
      </c>
      <c r="Q2408" s="10">
        <v>1382.43</v>
      </c>
      <c r="R2408" s="10" t="s">
        <v>614</v>
      </c>
      <c r="S2408" s="10" t="s">
        <v>585</v>
      </c>
      <c r="T2408" s="59">
        <v>0.3</v>
      </c>
      <c r="U2408" s="10">
        <v>414.73</v>
      </c>
    </row>
    <row r="2409" spans="1:21" x14ac:dyDescent="0.3">
      <c r="A2409" s="10" t="s">
        <v>27833</v>
      </c>
      <c r="B2409" s="61">
        <v>45323</v>
      </c>
      <c r="C2409" s="10" t="s">
        <v>5251</v>
      </c>
      <c r="D2409" s="10" t="s">
        <v>1990</v>
      </c>
      <c r="E2409" s="10" t="s">
        <v>571</v>
      </c>
      <c r="F2409" s="10" t="s">
        <v>570</v>
      </c>
      <c r="G2409" s="10" t="s">
        <v>569</v>
      </c>
      <c r="H2409" s="10" t="s">
        <v>590</v>
      </c>
      <c r="I2409" s="10" t="s">
        <v>589</v>
      </c>
      <c r="J2409" s="10" t="s">
        <v>27832</v>
      </c>
      <c r="K2409" s="10" t="s">
        <v>27831</v>
      </c>
      <c r="L2409" s="10">
        <v>9</v>
      </c>
      <c r="M2409" s="10">
        <v>498.97</v>
      </c>
      <c r="N2409" s="10">
        <v>4490.7299999999996</v>
      </c>
      <c r="O2409" s="59">
        <v>0.05</v>
      </c>
      <c r="P2409" s="10">
        <v>224.54</v>
      </c>
      <c r="Q2409" s="10">
        <v>4266.1899999999996</v>
      </c>
      <c r="R2409" s="10" t="s">
        <v>565</v>
      </c>
      <c r="S2409" s="10" t="s">
        <v>607</v>
      </c>
      <c r="T2409" s="59">
        <v>0.25</v>
      </c>
      <c r="U2409" s="10">
        <v>1066.55</v>
      </c>
    </row>
    <row r="2410" spans="1:21" x14ac:dyDescent="0.3">
      <c r="A2410" s="10" t="s">
        <v>27830</v>
      </c>
      <c r="B2410" s="61">
        <v>45124</v>
      </c>
      <c r="C2410" s="10" t="s">
        <v>4288</v>
      </c>
      <c r="D2410" s="10" t="s">
        <v>27829</v>
      </c>
      <c r="E2410" s="10" t="s">
        <v>571</v>
      </c>
      <c r="F2410" s="10" t="s">
        <v>685</v>
      </c>
      <c r="G2410" s="10" t="s">
        <v>601</v>
      </c>
      <c r="H2410" s="10" t="s">
        <v>544</v>
      </c>
      <c r="I2410" s="10" t="s">
        <v>568</v>
      </c>
      <c r="J2410" s="10" t="s">
        <v>13104</v>
      </c>
      <c r="K2410" s="10" t="s">
        <v>15656</v>
      </c>
      <c r="L2410" s="10">
        <v>1</v>
      </c>
      <c r="M2410" s="10">
        <v>715.75</v>
      </c>
      <c r="N2410" s="10">
        <v>715.75</v>
      </c>
      <c r="O2410" s="59">
        <v>0.2</v>
      </c>
      <c r="P2410" s="10">
        <v>143.15</v>
      </c>
      <c r="Q2410" s="10">
        <v>572.6</v>
      </c>
      <c r="R2410" s="10" t="s">
        <v>614</v>
      </c>
      <c r="S2410" s="10" t="s">
        <v>585</v>
      </c>
      <c r="T2410" s="59">
        <v>0.3</v>
      </c>
      <c r="U2410" s="10">
        <v>171.78</v>
      </c>
    </row>
    <row r="2411" spans="1:21" x14ac:dyDescent="0.3">
      <c r="A2411" s="10" t="s">
        <v>27828</v>
      </c>
      <c r="B2411" s="61">
        <v>45264</v>
      </c>
      <c r="C2411" s="10" t="s">
        <v>11813</v>
      </c>
      <c r="D2411" s="10" t="s">
        <v>24439</v>
      </c>
      <c r="E2411" s="10" t="s">
        <v>571</v>
      </c>
      <c r="F2411" s="10" t="s">
        <v>570</v>
      </c>
      <c r="G2411" s="10" t="s">
        <v>601</v>
      </c>
      <c r="H2411" s="10" t="s">
        <v>590</v>
      </c>
      <c r="I2411" s="10" t="s">
        <v>748</v>
      </c>
      <c r="J2411" s="10" t="s">
        <v>6289</v>
      </c>
      <c r="K2411" s="10" t="s">
        <v>25220</v>
      </c>
      <c r="L2411" s="10">
        <v>9</v>
      </c>
      <c r="M2411" s="10">
        <v>416.36</v>
      </c>
      <c r="N2411" s="10">
        <v>3747.24</v>
      </c>
      <c r="O2411" s="59">
        <v>0.2</v>
      </c>
      <c r="P2411" s="10">
        <v>749.45</v>
      </c>
      <c r="Q2411" s="10">
        <v>2997.79</v>
      </c>
      <c r="R2411" s="10" t="s">
        <v>614</v>
      </c>
      <c r="S2411" s="10" t="s">
        <v>596</v>
      </c>
      <c r="T2411" s="59">
        <v>0.25</v>
      </c>
      <c r="U2411" s="10">
        <v>749.45</v>
      </c>
    </row>
    <row r="2412" spans="1:21" x14ac:dyDescent="0.3">
      <c r="A2412" s="10" t="s">
        <v>27827</v>
      </c>
      <c r="B2412" s="61">
        <v>45205</v>
      </c>
      <c r="C2412" s="10" t="s">
        <v>27087</v>
      </c>
      <c r="D2412" s="10" t="s">
        <v>27826</v>
      </c>
      <c r="E2412" s="10" t="s">
        <v>592</v>
      </c>
      <c r="F2412" s="10" t="s">
        <v>591</v>
      </c>
      <c r="G2412" s="10" t="s">
        <v>601</v>
      </c>
      <c r="H2412" s="10" t="s">
        <v>590</v>
      </c>
      <c r="I2412" s="10" t="s">
        <v>748</v>
      </c>
      <c r="J2412" s="10" t="s">
        <v>27825</v>
      </c>
      <c r="K2412" s="10" t="s">
        <v>27824</v>
      </c>
      <c r="L2412" s="10">
        <v>1</v>
      </c>
      <c r="M2412" s="10">
        <v>692.38</v>
      </c>
      <c r="N2412" s="10">
        <v>692.38</v>
      </c>
      <c r="O2412" s="59">
        <v>0.1</v>
      </c>
      <c r="P2412" s="10">
        <v>69.239999999999995</v>
      </c>
      <c r="Q2412" s="10">
        <v>623.14</v>
      </c>
      <c r="R2412" s="10" t="s">
        <v>586</v>
      </c>
      <c r="S2412" s="10" t="s">
        <v>585</v>
      </c>
      <c r="T2412" s="59">
        <v>0.15</v>
      </c>
      <c r="U2412" s="10">
        <v>93.47</v>
      </c>
    </row>
    <row r="2413" spans="1:21" x14ac:dyDescent="0.3">
      <c r="A2413" s="10" t="s">
        <v>27823</v>
      </c>
      <c r="B2413" s="61">
        <v>45077</v>
      </c>
      <c r="C2413" s="10" t="s">
        <v>14342</v>
      </c>
      <c r="D2413" s="10" t="s">
        <v>27687</v>
      </c>
      <c r="E2413" s="10" t="s">
        <v>603</v>
      </c>
      <c r="F2413" s="10" t="s">
        <v>658</v>
      </c>
      <c r="G2413" s="10" t="s">
        <v>569</v>
      </c>
      <c r="H2413" s="10" t="s">
        <v>544</v>
      </c>
      <c r="I2413" s="10" t="s">
        <v>610</v>
      </c>
      <c r="J2413" s="10" t="s">
        <v>9587</v>
      </c>
      <c r="K2413" s="10" t="s">
        <v>27822</v>
      </c>
      <c r="L2413" s="10">
        <v>4</v>
      </c>
      <c r="M2413" s="10">
        <v>962.1</v>
      </c>
      <c r="N2413" s="10">
        <v>3848.4</v>
      </c>
      <c r="O2413" s="59">
        <v>0.05</v>
      </c>
      <c r="P2413" s="10">
        <v>192.42</v>
      </c>
      <c r="Q2413" s="10">
        <v>3655.98</v>
      </c>
      <c r="R2413" s="10" t="s">
        <v>614</v>
      </c>
      <c r="S2413" s="10" t="s">
        <v>585</v>
      </c>
      <c r="T2413" s="59">
        <v>0.3</v>
      </c>
      <c r="U2413" s="10">
        <v>1096.79</v>
      </c>
    </row>
    <row r="2414" spans="1:21" x14ac:dyDescent="0.3">
      <c r="A2414" s="10" t="s">
        <v>27821</v>
      </c>
      <c r="B2414" s="61">
        <v>45065</v>
      </c>
      <c r="C2414" s="10" t="s">
        <v>1646</v>
      </c>
      <c r="D2414" s="10" t="s">
        <v>20212</v>
      </c>
      <c r="E2414" s="10" t="s">
        <v>603</v>
      </c>
      <c r="F2414" s="10" t="s">
        <v>658</v>
      </c>
      <c r="G2414" s="10" t="s">
        <v>569</v>
      </c>
      <c r="H2414" s="10" t="s">
        <v>600</v>
      </c>
      <c r="I2414" s="10" t="s">
        <v>627</v>
      </c>
      <c r="J2414" s="10" t="s">
        <v>9420</v>
      </c>
      <c r="K2414" s="10" t="s">
        <v>27820</v>
      </c>
      <c r="L2414" s="10">
        <v>2</v>
      </c>
      <c r="M2414" s="10">
        <v>175.7</v>
      </c>
      <c r="N2414" s="10">
        <v>351.4</v>
      </c>
      <c r="O2414" s="59">
        <v>0.05</v>
      </c>
      <c r="P2414" s="10">
        <v>17.57</v>
      </c>
      <c r="Q2414" s="10">
        <v>333.83</v>
      </c>
      <c r="R2414" s="10" t="s">
        <v>575</v>
      </c>
      <c r="S2414" s="10" t="s">
        <v>607</v>
      </c>
      <c r="T2414" s="59">
        <v>0.25</v>
      </c>
      <c r="U2414" s="10">
        <v>83.46</v>
      </c>
    </row>
    <row r="2415" spans="1:21" x14ac:dyDescent="0.3">
      <c r="A2415" s="10" t="s">
        <v>27819</v>
      </c>
      <c r="B2415" s="61">
        <v>45290</v>
      </c>
      <c r="C2415" s="10" t="s">
        <v>27818</v>
      </c>
      <c r="D2415" s="10" t="s">
        <v>10350</v>
      </c>
      <c r="E2415" s="10" t="s">
        <v>581</v>
      </c>
      <c r="F2415" s="10" t="s">
        <v>83</v>
      </c>
      <c r="G2415" s="10" t="s">
        <v>569</v>
      </c>
      <c r="H2415" s="10" t="s">
        <v>590</v>
      </c>
      <c r="I2415" s="10" t="s">
        <v>589</v>
      </c>
      <c r="J2415" s="10" t="s">
        <v>27817</v>
      </c>
      <c r="K2415" s="10" t="s">
        <v>18303</v>
      </c>
      <c r="L2415" s="10">
        <v>1</v>
      </c>
      <c r="M2415" s="10">
        <v>461.23</v>
      </c>
      <c r="N2415" s="10">
        <v>461.23</v>
      </c>
      <c r="O2415" s="59">
        <v>0.05</v>
      </c>
      <c r="P2415" s="10">
        <v>23.06</v>
      </c>
      <c r="Q2415" s="10">
        <v>438.17</v>
      </c>
      <c r="R2415" s="10" t="s">
        <v>565</v>
      </c>
      <c r="S2415" s="10" t="s">
        <v>607</v>
      </c>
      <c r="T2415" s="59">
        <v>0.3</v>
      </c>
      <c r="U2415" s="10">
        <v>131.44999999999999</v>
      </c>
    </row>
    <row r="2416" spans="1:21" x14ac:dyDescent="0.3">
      <c r="A2416" s="10" t="s">
        <v>27816</v>
      </c>
      <c r="B2416" s="61">
        <v>45330</v>
      </c>
      <c r="C2416" s="10" t="s">
        <v>27815</v>
      </c>
      <c r="D2416" s="10" t="s">
        <v>27814</v>
      </c>
      <c r="E2416" s="10" t="s">
        <v>571</v>
      </c>
      <c r="F2416" s="10" t="s">
        <v>11</v>
      </c>
      <c r="G2416" s="10" t="s">
        <v>569</v>
      </c>
      <c r="H2416" s="10" t="s">
        <v>600</v>
      </c>
      <c r="I2416" s="10" t="s">
        <v>627</v>
      </c>
      <c r="J2416" s="10" t="s">
        <v>20420</v>
      </c>
      <c r="K2416" s="10" t="s">
        <v>11882</v>
      </c>
      <c r="L2416" s="10">
        <v>8</v>
      </c>
      <c r="M2416" s="10">
        <v>576.16</v>
      </c>
      <c r="N2416" s="10">
        <v>4609.28</v>
      </c>
      <c r="O2416" s="59">
        <v>0</v>
      </c>
      <c r="P2416" s="10">
        <v>0</v>
      </c>
      <c r="Q2416" s="10">
        <v>4609.28</v>
      </c>
      <c r="R2416" s="10" t="s">
        <v>586</v>
      </c>
      <c r="S2416" s="10" t="s">
        <v>564</v>
      </c>
      <c r="T2416" s="59">
        <v>0.3</v>
      </c>
      <c r="U2416" s="10">
        <v>1382.78</v>
      </c>
    </row>
    <row r="2417" spans="1:21" x14ac:dyDescent="0.3">
      <c r="A2417" s="10" t="s">
        <v>27813</v>
      </c>
      <c r="B2417" s="61">
        <v>45300</v>
      </c>
      <c r="C2417" s="10" t="s">
        <v>12563</v>
      </c>
      <c r="D2417" s="10" t="s">
        <v>5586</v>
      </c>
      <c r="E2417" s="10" t="s">
        <v>603</v>
      </c>
      <c r="F2417" s="10" t="s">
        <v>658</v>
      </c>
      <c r="G2417" s="10" t="s">
        <v>601</v>
      </c>
      <c r="H2417" s="10" t="s">
        <v>590</v>
      </c>
      <c r="I2417" s="10" t="s">
        <v>589</v>
      </c>
      <c r="J2417" s="10" t="s">
        <v>12814</v>
      </c>
      <c r="K2417" s="10" t="s">
        <v>20982</v>
      </c>
      <c r="L2417" s="10">
        <v>3</v>
      </c>
      <c r="M2417" s="10">
        <v>887.49</v>
      </c>
      <c r="N2417" s="10">
        <v>2662.47</v>
      </c>
      <c r="O2417" s="59">
        <v>0.05</v>
      </c>
      <c r="P2417" s="10">
        <v>133.12</v>
      </c>
      <c r="Q2417" s="10">
        <v>2529.35</v>
      </c>
      <c r="R2417" s="10" t="s">
        <v>565</v>
      </c>
      <c r="S2417" s="10" t="s">
        <v>585</v>
      </c>
      <c r="T2417" s="59">
        <v>0.15</v>
      </c>
      <c r="U2417" s="10">
        <v>379.4</v>
      </c>
    </row>
    <row r="2418" spans="1:21" x14ac:dyDescent="0.3">
      <c r="A2418" s="10" t="s">
        <v>27812</v>
      </c>
      <c r="B2418" s="61">
        <v>44957</v>
      </c>
      <c r="C2418" s="10" t="s">
        <v>27811</v>
      </c>
      <c r="D2418" s="10" t="s">
        <v>27810</v>
      </c>
      <c r="E2418" s="10" t="s">
        <v>581</v>
      </c>
      <c r="F2418" s="10" t="s">
        <v>83</v>
      </c>
      <c r="G2418" s="10" t="s">
        <v>569</v>
      </c>
      <c r="H2418" s="10" t="s">
        <v>600</v>
      </c>
      <c r="I2418" s="10" t="s">
        <v>599</v>
      </c>
      <c r="J2418" s="10" t="s">
        <v>3146</v>
      </c>
      <c r="K2418" s="10" t="s">
        <v>27809</v>
      </c>
      <c r="L2418" s="10">
        <v>4</v>
      </c>
      <c r="M2418" s="10">
        <v>694.46</v>
      </c>
      <c r="N2418" s="10">
        <v>2777.84</v>
      </c>
      <c r="O2418" s="59">
        <v>0.05</v>
      </c>
      <c r="P2418" s="10">
        <v>138.88999999999999</v>
      </c>
      <c r="Q2418" s="10">
        <v>2638.95</v>
      </c>
      <c r="R2418" s="10" t="s">
        <v>614</v>
      </c>
      <c r="S2418" s="10" t="s">
        <v>607</v>
      </c>
      <c r="T2418" s="59">
        <v>0.3</v>
      </c>
      <c r="U2418" s="10">
        <v>791.68</v>
      </c>
    </row>
    <row r="2419" spans="1:21" x14ac:dyDescent="0.3">
      <c r="A2419" s="10" t="s">
        <v>27808</v>
      </c>
      <c r="B2419" s="61">
        <v>45358</v>
      </c>
      <c r="C2419" s="10" t="s">
        <v>10615</v>
      </c>
      <c r="D2419" s="10" t="s">
        <v>9314</v>
      </c>
      <c r="E2419" s="10" t="s">
        <v>629</v>
      </c>
      <c r="F2419" s="10" t="s">
        <v>628</v>
      </c>
      <c r="G2419" s="10" t="s">
        <v>569</v>
      </c>
      <c r="H2419" s="10" t="s">
        <v>590</v>
      </c>
      <c r="I2419" s="10" t="s">
        <v>635</v>
      </c>
      <c r="J2419" s="10" t="s">
        <v>27807</v>
      </c>
      <c r="K2419" s="10" t="s">
        <v>19690</v>
      </c>
      <c r="L2419" s="10">
        <v>10</v>
      </c>
      <c r="M2419" s="10">
        <v>878.81</v>
      </c>
      <c r="N2419" s="10">
        <v>8788.1</v>
      </c>
      <c r="O2419" s="59">
        <v>0</v>
      </c>
      <c r="P2419" s="10">
        <v>0</v>
      </c>
      <c r="Q2419" s="10">
        <v>8788.1</v>
      </c>
      <c r="R2419" s="10" t="s">
        <v>614</v>
      </c>
      <c r="S2419" s="10" t="s">
        <v>585</v>
      </c>
      <c r="T2419" s="59">
        <v>0.25</v>
      </c>
      <c r="U2419" s="10">
        <v>2197.0300000000002</v>
      </c>
    </row>
    <row r="2420" spans="1:21" x14ac:dyDescent="0.3">
      <c r="A2420" s="10" t="s">
        <v>27806</v>
      </c>
      <c r="B2420" s="61">
        <v>44947</v>
      </c>
      <c r="C2420" s="10" t="s">
        <v>27805</v>
      </c>
      <c r="D2420" s="10" t="s">
        <v>27804</v>
      </c>
      <c r="E2420" s="10" t="s">
        <v>571</v>
      </c>
      <c r="F2420" s="10" t="s">
        <v>11</v>
      </c>
      <c r="G2420" s="10" t="s">
        <v>569</v>
      </c>
      <c r="H2420" s="10" t="s">
        <v>590</v>
      </c>
      <c r="I2420" s="10" t="s">
        <v>748</v>
      </c>
      <c r="J2420" s="10" t="s">
        <v>4655</v>
      </c>
      <c r="K2420" s="10" t="s">
        <v>12829</v>
      </c>
      <c r="L2420" s="10">
        <v>3</v>
      </c>
      <c r="M2420" s="10">
        <v>808.4</v>
      </c>
      <c r="N2420" s="10">
        <v>2425.1999999999998</v>
      </c>
      <c r="O2420" s="59">
        <v>0.2</v>
      </c>
      <c r="P2420" s="10">
        <v>485.04</v>
      </c>
      <c r="Q2420" s="10">
        <v>1940.16</v>
      </c>
      <c r="R2420" s="10" t="s">
        <v>575</v>
      </c>
      <c r="S2420" s="10" t="s">
        <v>585</v>
      </c>
      <c r="T2420" s="59">
        <v>0.3</v>
      </c>
      <c r="U2420" s="10">
        <v>582.04999999999995</v>
      </c>
    </row>
    <row r="2421" spans="1:21" x14ac:dyDescent="0.3">
      <c r="A2421" s="10" t="s">
        <v>27803</v>
      </c>
      <c r="B2421" s="61">
        <v>45245</v>
      </c>
      <c r="C2421" s="10" t="s">
        <v>15587</v>
      </c>
      <c r="D2421" s="10" t="s">
        <v>993</v>
      </c>
      <c r="E2421" s="10" t="s">
        <v>603</v>
      </c>
      <c r="F2421" s="10" t="s">
        <v>658</v>
      </c>
      <c r="G2421" s="10" t="s">
        <v>601</v>
      </c>
      <c r="H2421" s="10" t="s">
        <v>600</v>
      </c>
      <c r="I2421" s="10" t="s">
        <v>599</v>
      </c>
      <c r="J2421" s="10" t="s">
        <v>26667</v>
      </c>
      <c r="K2421" s="10" t="s">
        <v>27802</v>
      </c>
      <c r="L2421" s="10">
        <v>4</v>
      </c>
      <c r="M2421" s="10">
        <v>822.78</v>
      </c>
      <c r="N2421" s="10">
        <v>3291.12</v>
      </c>
      <c r="O2421" s="59">
        <v>0.05</v>
      </c>
      <c r="P2421" s="10">
        <v>164.56</v>
      </c>
      <c r="Q2421" s="10">
        <v>3126.56</v>
      </c>
      <c r="R2421" s="10" t="s">
        <v>565</v>
      </c>
      <c r="S2421" s="10" t="s">
        <v>596</v>
      </c>
      <c r="T2421" s="59">
        <v>0.3</v>
      </c>
      <c r="U2421" s="10">
        <v>937.97</v>
      </c>
    </row>
    <row r="2422" spans="1:21" x14ac:dyDescent="0.3">
      <c r="A2422" s="10" t="s">
        <v>27801</v>
      </c>
      <c r="B2422" s="61">
        <v>45073</v>
      </c>
      <c r="C2422" s="10" t="s">
        <v>6172</v>
      </c>
      <c r="D2422" s="10" t="s">
        <v>20405</v>
      </c>
      <c r="E2422" s="10" t="s">
        <v>571</v>
      </c>
      <c r="F2422" s="10" t="s">
        <v>685</v>
      </c>
      <c r="G2422" s="10" t="s">
        <v>601</v>
      </c>
      <c r="H2422" s="10" t="s">
        <v>590</v>
      </c>
      <c r="I2422" s="10" t="s">
        <v>748</v>
      </c>
      <c r="J2422" s="10" t="s">
        <v>27800</v>
      </c>
      <c r="K2422" s="10" t="s">
        <v>27799</v>
      </c>
      <c r="L2422" s="10">
        <v>3</v>
      </c>
      <c r="M2422" s="10">
        <v>937.28</v>
      </c>
      <c r="N2422" s="10">
        <v>2811.84</v>
      </c>
      <c r="O2422" s="59">
        <v>0.2</v>
      </c>
      <c r="P2422" s="10">
        <v>562.37</v>
      </c>
      <c r="Q2422" s="10">
        <v>2249.4699999999998</v>
      </c>
      <c r="R2422" s="10" t="s">
        <v>614</v>
      </c>
      <c r="S2422" s="10" t="s">
        <v>596</v>
      </c>
      <c r="T2422" s="59">
        <v>0.15</v>
      </c>
      <c r="U2422" s="10">
        <v>337.42</v>
      </c>
    </row>
    <row r="2423" spans="1:21" x14ac:dyDescent="0.3">
      <c r="A2423" s="10" t="s">
        <v>27798</v>
      </c>
      <c r="B2423" s="61">
        <v>45034</v>
      </c>
      <c r="C2423" s="10" t="s">
        <v>25223</v>
      </c>
      <c r="D2423" s="10" t="s">
        <v>6897</v>
      </c>
      <c r="E2423" s="10" t="s">
        <v>629</v>
      </c>
      <c r="F2423" s="10" t="s">
        <v>628</v>
      </c>
      <c r="G2423" s="10" t="s">
        <v>569</v>
      </c>
      <c r="H2423" s="10" t="s">
        <v>590</v>
      </c>
      <c r="I2423" s="10" t="s">
        <v>748</v>
      </c>
      <c r="J2423" s="10" t="s">
        <v>26264</v>
      </c>
      <c r="K2423" s="10" t="s">
        <v>5230</v>
      </c>
      <c r="L2423" s="10">
        <v>9</v>
      </c>
      <c r="M2423" s="10">
        <v>596.74</v>
      </c>
      <c r="N2423" s="10">
        <v>5370.66</v>
      </c>
      <c r="O2423" s="59">
        <v>0.05</v>
      </c>
      <c r="P2423" s="10">
        <v>268.52999999999997</v>
      </c>
      <c r="Q2423" s="10">
        <v>5102.13</v>
      </c>
      <c r="R2423" s="10" t="s">
        <v>575</v>
      </c>
      <c r="S2423" s="10" t="s">
        <v>607</v>
      </c>
      <c r="T2423" s="59">
        <v>0.25</v>
      </c>
      <c r="U2423" s="10">
        <v>1275.53</v>
      </c>
    </row>
    <row r="2424" spans="1:21" x14ac:dyDescent="0.3">
      <c r="A2424" s="10" t="s">
        <v>27797</v>
      </c>
      <c r="B2424" s="61">
        <v>45028</v>
      </c>
      <c r="C2424" s="10" t="s">
        <v>1892</v>
      </c>
      <c r="D2424" s="10" t="s">
        <v>27796</v>
      </c>
      <c r="E2424" s="10" t="s">
        <v>581</v>
      </c>
      <c r="F2424" s="10" t="s">
        <v>7</v>
      </c>
      <c r="G2424" s="10" t="s">
        <v>569</v>
      </c>
      <c r="H2424" s="10" t="s">
        <v>544</v>
      </c>
      <c r="I2424" s="10" t="s">
        <v>10</v>
      </c>
      <c r="J2424" s="10" t="s">
        <v>9844</v>
      </c>
      <c r="K2424" s="10" t="s">
        <v>21833</v>
      </c>
      <c r="L2424" s="10">
        <v>5</v>
      </c>
      <c r="M2424" s="10">
        <v>336.95</v>
      </c>
      <c r="N2424" s="10">
        <v>1684.75</v>
      </c>
      <c r="O2424" s="59">
        <v>0.05</v>
      </c>
      <c r="P2424" s="10">
        <v>84.24</v>
      </c>
      <c r="Q2424" s="10">
        <v>1600.51</v>
      </c>
      <c r="R2424" s="10" t="s">
        <v>565</v>
      </c>
      <c r="S2424" s="10" t="s">
        <v>607</v>
      </c>
      <c r="T2424" s="59">
        <v>0.15</v>
      </c>
      <c r="U2424" s="10">
        <v>240.08</v>
      </c>
    </row>
    <row r="2425" spans="1:21" x14ac:dyDescent="0.3">
      <c r="A2425" s="10" t="s">
        <v>27795</v>
      </c>
      <c r="B2425" s="61">
        <v>45174</v>
      </c>
      <c r="C2425" s="10" t="s">
        <v>27794</v>
      </c>
      <c r="D2425" s="10" t="s">
        <v>27793</v>
      </c>
      <c r="E2425" s="10" t="s">
        <v>629</v>
      </c>
      <c r="F2425" s="10" t="s">
        <v>628</v>
      </c>
      <c r="G2425" s="10" t="s">
        <v>569</v>
      </c>
      <c r="H2425" s="10" t="s">
        <v>600</v>
      </c>
      <c r="I2425" s="10" t="s">
        <v>664</v>
      </c>
      <c r="J2425" s="10" t="s">
        <v>27792</v>
      </c>
      <c r="K2425" s="10" t="s">
        <v>21184</v>
      </c>
      <c r="L2425" s="10">
        <v>2</v>
      </c>
      <c r="M2425" s="10">
        <v>832.21</v>
      </c>
      <c r="N2425" s="10">
        <v>1664.42</v>
      </c>
      <c r="O2425" s="59">
        <v>0.2</v>
      </c>
      <c r="P2425" s="10">
        <v>332.88</v>
      </c>
      <c r="Q2425" s="10">
        <v>1331.54</v>
      </c>
      <c r="R2425" s="10" t="s">
        <v>614</v>
      </c>
      <c r="S2425" s="10" t="s">
        <v>585</v>
      </c>
      <c r="T2425" s="59">
        <v>0.15</v>
      </c>
      <c r="U2425" s="10">
        <v>199.73</v>
      </c>
    </row>
    <row r="2426" spans="1:21" x14ac:dyDescent="0.3">
      <c r="A2426" s="10" t="s">
        <v>27791</v>
      </c>
      <c r="B2426" s="61">
        <v>45315</v>
      </c>
      <c r="C2426" s="10" t="s">
        <v>10527</v>
      </c>
      <c r="D2426" s="10" t="s">
        <v>27790</v>
      </c>
      <c r="E2426" s="10" t="s">
        <v>592</v>
      </c>
      <c r="F2426" s="10" t="s">
        <v>591</v>
      </c>
      <c r="G2426" s="10" t="s">
        <v>569</v>
      </c>
      <c r="H2426" s="10" t="s">
        <v>544</v>
      </c>
      <c r="I2426" s="10" t="s">
        <v>610</v>
      </c>
      <c r="J2426" s="10" t="s">
        <v>27789</v>
      </c>
      <c r="K2426" s="10" t="s">
        <v>9436</v>
      </c>
      <c r="L2426" s="10">
        <v>4</v>
      </c>
      <c r="M2426" s="10">
        <v>760.49</v>
      </c>
      <c r="N2426" s="10">
        <v>3041.96</v>
      </c>
      <c r="O2426" s="59">
        <v>0</v>
      </c>
      <c r="P2426" s="10">
        <v>0</v>
      </c>
      <c r="Q2426" s="10">
        <v>3041.96</v>
      </c>
      <c r="R2426" s="10" t="s">
        <v>575</v>
      </c>
      <c r="S2426" s="10" t="s">
        <v>596</v>
      </c>
      <c r="T2426" s="59">
        <v>0.25</v>
      </c>
      <c r="U2426" s="10">
        <v>760.49</v>
      </c>
    </row>
    <row r="2427" spans="1:21" x14ac:dyDescent="0.3">
      <c r="A2427" s="10" t="s">
        <v>27788</v>
      </c>
      <c r="B2427" s="61">
        <v>45176</v>
      </c>
      <c r="C2427" s="10" t="s">
        <v>17899</v>
      </c>
      <c r="D2427" s="10" t="s">
        <v>17187</v>
      </c>
      <c r="E2427" s="10" t="s">
        <v>603</v>
      </c>
      <c r="F2427" s="10" t="s">
        <v>636</v>
      </c>
      <c r="G2427" s="10" t="s">
        <v>569</v>
      </c>
      <c r="H2427" s="10" t="s">
        <v>544</v>
      </c>
      <c r="I2427" s="10" t="s">
        <v>568</v>
      </c>
      <c r="J2427" s="10" t="s">
        <v>27787</v>
      </c>
      <c r="K2427" s="10" t="s">
        <v>27786</v>
      </c>
      <c r="L2427" s="10">
        <v>8</v>
      </c>
      <c r="M2427" s="10">
        <v>910.41</v>
      </c>
      <c r="N2427" s="10">
        <v>7283.28</v>
      </c>
      <c r="O2427" s="59">
        <v>0.1</v>
      </c>
      <c r="P2427" s="10">
        <v>728.33</v>
      </c>
      <c r="Q2427" s="10">
        <v>6554.95</v>
      </c>
      <c r="R2427" s="10" t="s">
        <v>575</v>
      </c>
      <c r="S2427" s="10" t="s">
        <v>596</v>
      </c>
      <c r="T2427" s="59">
        <v>0.15</v>
      </c>
      <c r="U2427" s="10">
        <v>983.24</v>
      </c>
    </row>
    <row r="2428" spans="1:21" x14ac:dyDescent="0.3">
      <c r="A2428" s="10" t="s">
        <v>27785</v>
      </c>
      <c r="B2428" s="61">
        <v>45273</v>
      </c>
      <c r="C2428" s="10" t="s">
        <v>8330</v>
      </c>
      <c r="D2428" s="10" t="s">
        <v>22411</v>
      </c>
      <c r="E2428" s="10" t="s">
        <v>571</v>
      </c>
      <c r="F2428" s="10" t="s">
        <v>570</v>
      </c>
      <c r="G2428" s="10" t="s">
        <v>601</v>
      </c>
      <c r="H2428" s="10" t="s">
        <v>579</v>
      </c>
      <c r="I2428" s="10" t="s">
        <v>711</v>
      </c>
      <c r="J2428" s="10" t="s">
        <v>11559</v>
      </c>
      <c r="K2428" s="10" t="s">
        <v>27784</v>
      </c>
      <c r="L2428" s="10">
        <v>9</v>
      </c>
      <c r="M2428" s="10">
        <v>846.17</v>
      </c>
      <c r="N2428" s="10">
        <v>7615.53</v>
      </c>
      <c r="O2428" s="59">
        <v>0.1</v>
      </c>
      <c r="P2428" s="10">
        <v>761.55</v>
      </c>
      <c r="Q2428" s="10">
        <v>6853.98</v>
      </c>
      <c r="R2428" s="10" t="s">
        <v>565</v>
      </c>
      <c r="S2428" s="10" t="s">
        <v>564</v>
      </c>
      <c r="T2428" s="59">
        <v>0.25</v>
      </c>
      <c r="U2428" s="10">
        <v>1713.49</v>
      </c>
    </row>
    <row r="2429" spans="1:21" x14ac:dyDescent="0.3">
      <c r="A2429" s="10" t="s">
        <v>27783</v>
      </c>
      <c r="B2429" s="61">
        <v>45119</v>
      </c>
      <c r="C2429" s="10" t="s">
        <v>1332</v>
      </c>
      <c r="D2429" s="10" t="s">
        <v>27782</v>
      </c>
      <c r="E2429" s="10" t="s">
        <v>629</v>
      </c>
      <c r="F2429" s="10" t="s">
        <v>628</v>
      </c>
      <c r="G2429" s="10" t="s">
        <v>601</v>
      </c>
      <c r="H2429" s="10" t="s">
        <v>579</v>
      </c>
      <c r="I2429" s="10" t="s">
        <v>711</v>
      </c>
      <c r="J2429" s="10" t="s">
        <v>14383</v>
      </c>
      <c r="K2429" s="10" t="s">
        <v>27781</v>
      </c>
      <c r="L2429" s="10">
        <v>1</v>
      </c>
      <c r="M2429" s="10">
        <v>655.99</v>
      </c>
      <c r="N2429" s="10">
        <v>655.99</v>
      </c>
      <c r="O2429" s="59">
        <v>0.2</v>
      </c>
      <c r="P2429" s="10">
        <v>131.19999999999999</v>
      </c>
      <c r="Q2429" s="10">
        <v>524.79</v>
      </c>
      <c r="R2429" s="10" t="s">
        <v>614</v>
      </c>
      <c r="S2429" s="10" t="s">
        <v>585</v>
      </c>
      <c r="T2429" s="59">
        <v>0.25</v>
      </c>
      <c r="U2429" s="10">
        <v>131.19999999999999</v>
      </c>
    </row>
    <row r="2430" spans="1:21" x14ac:dyDescent="0.3">
      <c r="A2430" s="10" t="s">
        <v>27780</v>
      </c>
      <c r="B2430" s="61">
        <v>45020</v>
      </c>
      <c r="C2430" s="10" t="s">
        <v>27779</v>
      </c>
      <c r="D2430" s="10" t="s">
        <v>14873</v>
      </c>
      <c r="E2430" s="10" t="s">
        <v>581</v>
      </c>
      <c r="F2430" s="10" t="s">
        <v>83</v>
      </c>
      <c r="G2430" s="10" t="s">
        <v>601</v>
      </c>
      <c r="H2430" s="10" t="s">
        <v>600</v>
      </c>
      <c r="I2430" s="10" t="s">
        <v>627</v>
      </c>
      <c r="J2430" s="10" t="s">
        <v>27778</v>
      </c>
      <c r="K2430" s="10" t="s">
        <v>27777</v>
      </c>
      <c r="L2430" s="10">
        <v>9</v>
      </c>
      <c r="M2430" s="10">
        <v>701.11</v>
      </c>
      <c r="N2430" s="10">
        <v>6309.99</v>
      </c>
      <c r="O2430" s="59">
        <v>0</v>
      </c>
      <c r="P2430" s="10">
        <v>0</v>
      </c>
      <c r="Q2430" s="10">
        <v>6309.99</v>
      </c>
      <c r="R2430" s="10" t="s">
        <v>614</v>
      </c>
      <c r="S2430" s="10" t="s">
        <v>585</v>
      </c>
      <c r="T2430" s="59">
        <v>0.15</v>
      </c>
      <c r="U2430" s="10">
        <v>946.5</v>
      </c>
    </row>
    <row r="2431" spans="1:21" x14ac:dyDescent="0.3">
      <c r="A2431" s="10" t="s">
        <v>27776</v>
      </c>
      <c r="B2431" s="61">
        <v>45021</v>
      </c>
      <c r="C2431" s="10" t="s">
        <v>22270</v>
      </c>
      <c r="D2431" s="10" t="s">
        <v>5480</v>
      </c>
      <c r="E2431" s="10" t="s">
        <v>571</v>
      </c>
      <c r="F2431" s="10" t="s">
        <v>11</v>
      </c>
      <c r="G2431" s="10" t="s">
        <v>601</v>
      </c>
      <c r="H2431" s="10" t="s">
        <v>544</v>
      </c>
      <c r="I2431" s="10" t="s">
        <v>610</v>
      </c>
      <c r="J2431" s="10" t="s">
        <v>27775</v>
      </c>
      <c r="K2431" s="10" t="s">
        <v>17641</v>
      </c>
      <c r="L2431" s="10">
        <v>1</v>
      </c>
      <c r="M2431" s="10">
        <v>356.77</v>
      </c>
      <c r="N2431" s="10">
        <v>356.77</v>
      </c>
      <c r="O2431" s="59">
        <v>0.2</v>
      </c>
      <c r="P2431" s="10">
        <v>71.349999999999994</v>
      </c>
      <c r="Q2431" s="10">
        <v>285.42</v>
      </c>
      <c r="R2431" s="10" t="s">
        <v>586</v>
      </c>
      <c r="S2431" s="10" t="s">
        <v>596</v>
      </c>
      <c r="T2431" s="59">
        <v>0.3</v>
      </c>
      <c r="U2431" s="10">
        <v>85.63</v>
      </c>
    </row>
    <row r="2432" spans="1:21" x14ac:dyDescent="0.3">
      <c r="A2432" s="10" t="s">
        <v>27774</v>
      </c>
      <c r="B2432" s="61">
        <v>45369</v>
      </c>
      <c r="C2432" s="10" t="s">
        <v>1258</v>
      </c>
      <c r="D2432" s="10" t="s">
        <v>6939</v>
      </c>
      <c r="E2432" s="10" t="s">
        <v>571</v>
      </c>
      <c r="F2432" s="10" t="s">
        <v>570</v>
      </c>
      <c r="G2432" s="10" t="s">
        <v>601</v>
      </c>
      <c r="H2432" s="10" t="s">
        <v>544</v>
      </c>
      <c r="I2432" s="10" t="s">
        <v>568</v>
      </c>
      <c r="J2432" s="10" t="s">
        <v>27773</v>
      </c>
      <c r="K2432" s="10" t="s">
        <v>1479</v>
      </c>
      <c r="L2432" s="10">
        <v>2</v>
      </c>
      <c r="M2432" s="10">
        <v>253.45</v>
      </c>
      <c r="N2432" s="10">
        <v>506.9</v>
      </c>
      <c r="O2432" s="59">
        <v>0.1</v>
      </c>
      <c r="P2432" s="10">
        <v>50.69</v>
      </c>
      <c r="Q2432" s="10">
        <v>456.21</v>
      </c>
      <c r="R2432" s="10" t="s">
        <v>614</v>
      </c>
      <c r="S2432" s="10" t="s">
        <v>596</v>
      </c>
      <c r="T2432" s="59">
        <v>0.25</v>
      </c>
      <c r="U2432" s="10">
        <v>114.05</v>
      </c>
    </row>
    <row r="2433" spans="1:21" x14ac:dyDescent="0.3">
      <c r="A2433" s="10" t="s">
        <v>27772</v>
      </c>
      <c r="B2433" s="61">
        <v>45050</v>
      </c>
      <c r="C2433" s="10" t="s">
        <v>22648</v>
      </c>
      <c r="D2433" s="10" t="s">
        <v>5327</v>
      </c>
      <c r="E2433" s="10" t="s">
        <v>581</v>
      </c>
      <c r="F2433" s="10" t="s">
        <v>7</v>
      </c>
      <c r="G2433" s="10" t="s">
        <v>569</v>
      </c>
      <c r="H2433" s="10" t="s">
        <v>600</v>
      </c>
      <c r="I2433" s="10" t="s">
        <v>627</v>
      </c>
      <c r="J2433" s="10" t="s">
        <v>27771</v>
      </c>
      <c r="K2433" s="10" t="s">
        <v>23966</v>
      </c>
      <c r="L2433" s="10">
        <v>6</v>
      </c>
      <c r="M2433" s="10">
        <v>935.32</v>
      </c>
      <c r="N2433" s="10">
        <v>5611.92</v>
      </c>
      <c r="O2433" s="59">
        <v>0</v>
      </c>
      <c r="P2433" s="10">
        <v>0</v>
      </c>
      <c r="Q2433" s="10">
        <v>5611.92</v>
      </c>
      <c r="R2433" s="10" t="s">
        <v>614</v>
      </c>
      <c r="S2433" s="10" t="s">
        <v>564</v>
      </c>
      <c r="T2433" s="59">
        <v>0.25</v>
      </c>
      <c r="U2433" s="10">
        <v>1402.98</v>
      </c>
    </row>
    <row r="2434" spans="1:21" x14ac:dyDescent="0.3">
      <c r="A2434" s="10" t="s">
        <v>27770</v>
      </c>
      <c r="B2434" s="61">
        <v>44986</v>
      </c>
      <c r="C2434" s="10" t="s">
        <v>14275</v>
      </c>
      <c r="D2434" s="10" t="s">
        <v>1277</v>
      </c>
      <c r="E2434" s="10" t="s">
        <v>629</v>
      </c>
      <c r="F2434" s="10" t="s">
        <v>628</v>
      </c>
      <c r="G2434" s="10" t="s">
        <v>601</v>
      </c>
      <c r="H2434" s="10" t="s">
        <v>544</v>
      </c>
      <c r="I2434" s="10" t="s">
        <v>568</v>
      </c>
      <c r="J2434" s="10" t="s">
        <v>27769</v>
      </c>
      <c r="K2434" s="10" t="s">
        <v>21135</v>
      </c>
      <c r="L2434" s="10">
        <v>6</v>
      </c>
      <c r="M2434" s="10">
        <v>809.83</v>
      </c>
      <c r="N2434" s="10">
        <v>4858.9799999999996</v>
      </c>
      <c r="O2434" s="59">
        <v>0.2</v>
      </c>
      <c r="P2434" s="10">
        <v>971.8</v>
      </c>
      <c r="Q2434" s="10">
        <v>3887.18</v>
      </c>
      <c r="R2434" s="10" t="s">
        <v>586</v>
      </c>
      <c r="S2434" s="10" t="s">
        <v>596</v>
      </c>
      <c r="T2434" s="59">
        <v>0.3</v>
      </c>
      <c r="U2434" s="10">
        <v>1166.1500000000001</v>
      </c>
    </row>
    <row r="2435" spans="1:21" x14ac:dyDescent="0.3">
      <c r="A2435" s="10" t="s">
        <v>27768</v>
      </c>
      <c r="B2435" s="61">
        <v>45289</v>
      </c>
      <c r="C2435" s="10" t="s">
        <v>11729</v>
      </c>
      <c r="D2435" s="10" t="s">
        <v>27364</v>
      </c>
      <c r="E2435" s="10" t="s">
        <v>629</v>
      </c>
      <c r="F2435" s="10" t="s">
        <v>628</v>
      </c>
      <c r="G2435" s="10" t="s">
        <v>569</v>
      </c>
      <c r="H2435" s="10" t="s">
        <v>579</v>
      </c>
      <c r="I2435" s="10" t="s">
        <v>711</v>
      </c>
      <c r="J2435" s="10" t="s">
        <v>27351</v>
      </c>
      <c r="K2435" s="10" t="s">
        <v>27767</v>
      </c>
      <c r="L2435" s="10">
        <v>6</v>
      </c>
      <c r="M2435" s="10">
        <v>414.87</v>
      </c>
      <c r="N2435" s="10">
        <v>2489.2199999999998</v>
      </c>
      <c r="O2435" s="59">
        <v>0.1</v>
      </c>
      <c r="P2435" s="10">
        <v>248.92</v>
      </c>
      <c r="Q2435" s="10">
        <v>2240.3000000000002</v>
      </c>
      <c r="R2435" s="10" t="s">
        <v>565</v>
      </c>
      <c r="S2435" s="10" t="s">
        <v>564</v>
      </c>
      <c r="T2435" s="59">
        <v>0.15</v>
      </c>
      <c r="U2435" s="10">
        <v>336.05</v>
      </c>
    </row>
    <row r="2436" spans="1:21" x14ac:dyDescent="0.3">
      <c r="A2436" s="10" t="s">
        <v>27766</v>
      </c>
      <c r="B2436" s="61">
        <v>45259</v>
      </c>
      <c r="C2436" s="10" t="s">
        <v>5265</v>
      </c>
      <c r="D2436" s="10" t="s">
        <v>25180</v>
      </c>
      <c r="E2436" s="10" t="s">
        <v>581</v>
      </c>
      <c r="F2436" s="10" t="s">
        <v>83</v>
      </c>
      <c r="G2436" s="10" t="s">
        <v>569</v>
      </c>
      <c r="H2436" s="10" t="s">
        <v>579</v>
      </c>
      <c r="I2436" s="10" t="s">
        <v>578</v>
      </c>
      <c r="J2436" s="10" t="s">
        <v>5651</v>
      </c>
      <c r="K2436" s="10" t="s">
        <v>2681</v>
      </c>
      <c r="L2436" s="10">
        <v>1</v>
      </c>
      <c r="M2436" s="10">
        <v>920.21</v>
      </c>
      <c r="N2436" s="10">
        <v>920.21</v>
      </c>
      <c r="O2436" s="59">
        <v>0.2</v>
      </c>
      <c r="P2436" s="10">
        <v>184.04</v>
      </c>
      <c r="Q2436" s="10">
        <v>736.17</v>
      </c>
      <c r="R2436" s="10" t="s">
        <v>586</v>
      </c>
      <c r="S2436" s="10" t="s">
        <v>607</v>
      </c>
      <c r="T2436" s="59">
        <v>0.15</v>
      </c>
      <c r="U2436" s="10">
        <v>110.43</v>
      </c>
    </row>
    <row r="2437" spans="1:21" x14ac:dyDescent="0.3">
      <c r="A2437" s="10" t="s">
        <v>27765</v>
      </c>
      <c r="B2437" s="61">
        <v>45146</v>
      </c>
      <c r="C2437" s="10" t="s">
        <v>27764</v>
      </c>
      <c r="D2437" s="10" t="s">
        <v>24557</v>
      </c>
      <c r="E2437" s="10" t="s">
        <v>592</v>
      </c>
      <c r="F2437" s="10" t="s">
        <v>18</v>
      </c>
      <c r="G2437" s="10" t="s">
        <v>569</v>
      </c>
      <c r="H2437" s="10" t="s">
        <v>600</v>
      </c>
      <c r="I2437" s="10" t="s">
        <v>627</v>
      </c>
      <c r="J2437" s="10" t="s">
        <v>2395</v>
      </c>
      <c r="K2437" s="10" t="s">
        <v>5142</v>
      </c>
      <c r="L2437" s="10">
        <v>6</v>
      </c>
      <c r="M2437" s="10">
        <v>256.54000000000002</v>
      </c>
      <c r="N2437" s="10">
        <v>1539.24</v>
      </c>
      <c r="O2437" s="59">
        <v>0.05</v>
      </c>
      <c r="P2437" s="10">
        <v>76.959999999999994</v>
      </c>
      <c r="Q2437" s="10">
        <v>1462.28</v>
      </c>
      <c r="R2437" s="10" t="s">
        <v>614</v>
      </c>
      <c r="S2437" s="10" t="s">
        <v>596</v>
      </c>
      <c r="T2437" s="59">
        <v>0.25</v>
      </c>
      <c r="U2437" s="10">
        <v>365.57</v>
      </c>
    </row>
    <row r="2438" spans="1:21" x14ac:dyDescent="0.3">
      <c r="A2438" s="10" t="s">
        <v>27763</v>
      </c>
      <c r="B2438" s="61">
        <v>45214</v>
      </c>
      <c r="C2438" s="10" t="s">
        <v>6047</v>
      </c>
      <c r="D2438" s="10" t="s">
        <v>27762</v>
      </c>
      <c r="E2438" s="10" t="s">
        <v>581</v>
      </c>
      <c r="F2438" s="10" t="s">
        <v>7</v>
      </c>
      <c r="G2438" s="10" t="s">
        <v>569</v>
      </c>
      <c r="H2438" s="10" t="s">
        <v>590</v>
      </c>
      <c r="I2438" s="10" t="s">
        <v>635</v>
      </c>
      <c r="J2438" s="10" t="s">
        <v>1782</v>
      </c>
      <c r="K2438" s="10" t="s">
        <v>15374</v>
      </c>
      <c r="L2438" s="10">
        <v>10</v>
      </c>
      <c r="M2438" s="10">
        <v>844.04</v>
      </c>
      <c r="N2438" s="10">
        <v>8440.4</v>
      </c>
      <c r="O2438" s="59">
        <v>0.2</v>
      </c>
      <c r="P2438" s="10">
        <v>1688.08</v>
      </c>
      <c r="Q2438" s="10">
        <v>6752.32</v>
      </c>
      <c r="R2438" s="10" t="s">
        <v>586</v>
      </c>
      <c r="S2438" s="10" t="s">
        <v>564</v>
      </c>
      <c r="T2438" s="59">
        <v>0.3</v>
      </c>
      <c r="U2438" s="10">
        <v>2025.7</v>
      </c>
    </row>
    <row r="2439" spans="1:21" x14ac:dyDescent="0.3">
      <c r="A2439" s="10" t="s">
        <v>27761</v>
      </c>
      <c r="B2439" s="61">
        <v>45180</v>
      </c>
      <c r="C2439" s="10" t="s">
        <v>6047</v>
      </c>
      <c r="D2439" s="10" t="s">
        <v>22235</v>
      </c>
      <c r="E2439" s="10" t="s">
        <v>571</v>
      </c>
      <c r="F2439" s="10" t="s">
        <v>570</v>
      </c>
      <c r="G2439" s="10" t="s">
        <v>569</v>
      </c>
      <c r="H2439" s="10" t="s">
        <v>544</v>
      </c>
      <c r="I2439" s="10" t="s">
        <v>568</v>
      </c>
      <c r="J2439" s="10" t="s">
        <v>12771</v>
      </c>
      <c r="K2439" s="10" t="s">
        <v>27760</v>
      </c>
      <c r="L2439" s="10">
        <v>5</v>
      </c>
      <c r="M2439" s="10">
        <v>556.52</v>
      </c>
      <c r="N2439" s="10">
        <v>2782.6</v>
      </c>
      <c r="O2439" s="59">
        <v>0</v>
      </c>
      <c r="P2439" s="10">
        <v>0</v>
      </c>
      <c r="Q2439" s="10">
        <v>2782.6</v>
      </c>
      <c r="R2439" s="10" t="s">
        <v>565</v>
      </c>
      <c r="S2439" s="10" t="s">
        <v>596</v>
      </c>
      <c r="T2439" s="59">
        <v>0.15</v>
      </c>
      <c r="U2439" s="10">
        <v>417.39</v>
      </c>
    </row>
    <row r="2440" spans="1:21" x14ac:dyDescent="0.3">
      <c r="A2440" s="10" t="s">
        <v>27759</v>
      </c>
      <c r="B2440" s="61">
        <v>45330</v>
      </c>
      <c r="C2440" s="10" t="s">
        <v>1606</v>
      </c>
      <c r="D2440" s="10" t="s">
        <v>25662</v>
      </c>
      <c r="E2440" s="10" t="s">
        <v>629</v>
      </c>
      <c r="F2440" s="10" t="s">
        <v>628</v>
      </c>
      <c r="G2440" s="10" t="s">
        <v>601</v>
      </c>
      <c r="H2440" s="10" t="s">
        <v>600</v>
      </c>
      <c r="I2440" s="10" t="s">
        <v>599</v>
      </c>
      <c r="J2440" s="10" t="s">
        <v>27758</v>
      </c>
      <c r="K2440" s="10" t="s">
        <v>27757</v>
      </c>
      <c r="L2440" s="10">
        <v>7</v>
      </c>
      <c r="M2440" s="10">
        <v>348.48</v>
      </c>
      <c r="N2440" s="10">
        <v>2439.36</v>
      </c>
      <c r="O2440" s="59">
        <v>0.2</v>
      </c>
      <c r="P2440" s="10">
        <v>487.87</v>
      </c>
      <c r="Q2440" s="10">
        <v>1951.49</v>
      </c>
      <c r="R2440" s="10" t="s">
        <v>565</v>
      </c>
      <c r="S2440" s="10" t="s">
        <v>585</v>
      </c>
      <c r="T2440" s="59">
        <v>0.15</v>
      </c>
      <c r="U2440" s="10">
        <v>292.72000000000003</v>
      </c>
    </row>
    <row r="2441" spans="1:21" x14ac:dyDescent="0.3">
      <c r="A2441" s="10" t="s">
        <v>27756</v>
      </c>
      <c r="B2441" s="61">
        <v>44940</v>
      </c>
      <c r="C2441" s="10" t="s">
        <v>16617</v>
      </c>
      <c r="D2441" s="10" t="s">
        <v>7268</v>
      </c>
      <c r="E2441" s="10" t="s">
        <v>603</v>
      </c>
      <c r="F2441" s="10" t="s">
        <v>636</v>
      </c>
      <c r="G2441" s="10" t="s">
        <v>569</v>
      </c>
      <c r="H2441" s="10" t="s">
        <v>544</v>
      </c>
      <c r="I2441" s="10" t="s">
        <v>610</v>
      </c>
      <c r="J2441" s="10" t="s">
        <v>4942</v>
      </c>
      <c r="K2441" s="10" t="s">
        <v>27755</v>
      </c>
      <c r="L2441" s="10">
        <v>3</v>
      </c>
      <c r="M2441" s="10">
        <v>173.28</v>
      </c>
      <c r="N2441" s="10">
        <v>519.84</v>
      </c>
      <c r="O2441" s="59">
        <v>0.05</v>
      </c>
      <c r="P2441" s="10">
        <v>25.99</v>
      </c>
      <c r="Q2441" s="10">
        <v>493.85</v>
      </c>
      <c r="R2441" s="10" t="s">
        <v>586</v>
      </c>
      <c r="S2441" s="10" t="s">
        <v>585</v>
      </c>
      <c r="T2441" s="59">
        <v>0.15</v>
      </c>
      <c r="U2441" s="10">
        <v>74.08</v>
      </c>
    </row>
    <row r="2442" spans="1:21" x14ac:dyDescent="0.3">
      <c r="A2442" s="10" t="s">
        <v>27754</v>
      </c>
      <c r="B2442" s="61">
        <v>45054</v>
      </c>
      <c r="C2442" s="10" t="s">
        <v>19016</v>
      </c>
      <c r="D2442" s="10" t="s">
        <v>27753</v>
      </c>
      <c r="E2442" s="10" t="s">
        <v>581</v>
      </c>
      <c r="F2442" s="10" t="s">
        <v>580</v>
      </c>
      <c r="G2442" s="10" t="s">
        <v>601</v>
      </c>
      <c r="H2442" s="10" t="s">
        <v>600</v>
      </c>
      <c r="I2442" s="10" t="s">
        <v>664</v>
      </c>
      <c r="J2442" s="10" t="s">
        <v>3629</v>
      </c>
      <c r="K2442" s="10" t="s">
        <v>16696</v>
      </c>
      <c r="L2442" s="10">
        <v>5</v>
      </c>
      <c r="M2442" s="10">
        <v>885.33</v>
      </c>
      <c r="N2442" s="10">
        <v>4426.6499999999996</v>
      </c>
      <c r="O2442" s="59">
        <v>0.05</v>
      </c>
      <c r="P2442" s="10">
        <v>221.33</v>
      </c>
      <c r="Q2442" s="10">
        <v>4205.32</v>
      </c>
      <c r="R2442" s="10" t="s">
        <v>586</v>
      </c>
      <c r="S2442" s="10" t="s">
        <v>564</v>
      </c>
      <c r="T2442" s="59">
        <v>0.25</v>
      </c>
      <c r="U2442" s="10">
        <v>1051.33</v>
      </c>
    </row>
    <row r="2443" spans="1:21" x14ac:dyDescent="0.3">
      <c r="A2443" s="10" t="s">
        <v>27752</v>
      </c>
      <c r="B2443" s="61">
        <v>45230</v>
      </c>
      <c r="C2443" s="10" t="s">
        <v>7741</v>
      </c>
      <c r="D2443" s="10" t="s">
        <v>27751</v>
      </c>
      <c r="E2443" s="10" t="s">
        <v>592</v>
      </c>
      <c r="F2443" s="10" t="s">
        <v>652</v>
      </c>
      <c r="G2443" s="10" t="s">
        <v>569</v>
      </c>
      <c r="H2443" s="10" t="s">
        <v>590</v>
      </c>
      <c r="I2443" s="10" t="s">
        <v>748</v>
      </c>
      <c r="J2443" s="10" t="s">
        <v>13274</v>
      </c>
      <c r="K2443" s="10" t="s">
        <v>21604</v>
      </c>
      <c r="L2443" s="10">
        <v>2</v>
      </c>
      <c r="M2443" s="10">
        <v>288.86</v>
      </c>
      <c r="N2443" s="10">
        <v>577.72</v>
      </c>
      <c r="O2443" s="59">
        <v>0</v>
      </c>
      <c r="P2443" s="10">
        <v>0</v>
      </c>
      <c r="Q2443" s="10">
        <v>577.72</v>
      </c>
      <c r="R2443" s="10" t="s">
        <v>614</v>
      </c>
      <c r="S2443" s="10" t="s">
        <v>596</v>
      </c>
      <c r="T2443" s="59">
        <v>0.15</v>
      </c>
      <c r="U2443" s="10">
        <v>86.66</v>
      </c>
    </row>
    <row r="2444" spans="1:21" x14ac:dyDescent="0.3">
      <c r="A2444" s="10" t="s">
        <v>27750</v>
      </c>
      <c r="B2444" s="61">
        <v>45215</v>
      </c>
      <c r="C2444" s="10" t="s">
        <v>24842</v>
      </c>
      <c r="D2444" s="10" t="s">
        <v>27749</v>
      </c>
      <c r="E2444" s="10" t="s">
        <v>603</v>
      </c>
      <c r="F2444" s="10" t="s">
        <v>636</v>
      </c>
      <c r="G2444" s="10" t="s">
        <v>601</v>
      </c>
      <c r="H2444" s="10" t="s">
        <v>579</v>
      </c>
      <c r="I2444" s="10" t="s">
        <v>711</v>
      </c>
      <c r="J2444" s="10" t="s">
        <v>11406</v>
      </c>
      <c r="K2444" s="10" t="s">
        <v>2826</v>
      </c>
      <c r="L2444" s="10">
        <v>3</v>
      </c>
      <c r="M2444" s="10">
        <v>156.78</v>
      </c>
      <c r="N2444" s="10">
        <v>470.34</v>
      </c>
      <c r="O2444" s="59">
        <v>0.1</v>
      </c>
      <c r="P2444" s="10">
        <v>47.03</v>
      </c>
      <c r="Q2444" s="10">
        <v>423.31</v>
      </c>
      <c r="R2444" s="10" t="s">
        <v>614</v>
      </c>
      <c r="S2444" s="10" t="s">
        <v>607</v>
      </c>
      <c r="T2444" s="59">
        <v>0.25</v>
      </c>
      <c r="U2444" s="10">
        <v>105.83</v>
      </c>
    </row>
    <row r="2445" spans="1:21" x14ac:dyDescent="0.3">
      <c r="A2445" s="10" t="s">
        <v>27748</v>
      </c>
      <c r="B2445" s="61">
        <v>45238</v>
      </c>
      <c r="C2445" s="10" t="s">
        <v>1962</v>
      </c>
      <c r="D2445" s="10" t="s">
        <v>27747</v>
      </c>
      <c r="E2445" s="10" t="s">
        <v>571</v>
      </c>
      <c r="F2445" s="10" t="s">
        <v>570</v>
      </c>
      <c r="G2445" s="10" t="s">
        <v>569</v>
      </c>
      <c r="H2445" s="10" t="s">
        <v>544</v>
      </c>
      <c r="I2445" s="10" t="s">
        <v>10</v>
      </c>
      <c r="J2445" s="10" t="s">
        <v>27658</v>
      </c>
      <c r="K2445" s="10" t="s">
        <v>27746</v>
      </c>
      <c r="L2445" s="10">
        <v>5</v>
      </c>
      <c r="M2445" s="10">
        <v>434.64</v>
      </c>
      <c r="N2445" s="10">
        <v>2173.1999999999998</v>
      </c>
      <c r="O2445" s="59">
        <v>0.2</v>
      </c>
      <c r="P2445" s="10">
        <v>434.64</v>
      </c>
      <c r="Q2445" s="10">
        <v>1738.56</v>
      </c>
      <c r="R2445" s="10" t="s">
        <v>565</v>
      </c>
      <c r="S2445" s="10" t="s">
        <v>564</v>
      </c>
      <c r="T2445" s="59">
        <v>0.25</v>
      </c>
      <c r="U2445" s="10">
        <v>434.64</v>
      </c>
    </row>
    <row r="2446" spans="1:21" x14ac:dyDescent="0.3">
      <c r="A2446" s="10" t="s">
        <v>27745</v>
      </c>
      <c r="B2446" s="61">
        <v>45296</v>
      </c>
      <c r="C2446" s="10" t="s">
        <v>18633</v>
      </c>
      <c r="D2446" s="10" t="s">
        <v>27744</v>
      </c>
      <c r="E2446" s="10" t="s">
        <v>592</v>
      </c>
      <c r="F2446" s="10" t="s">
        <v>652</v>
      </c>
      <c r="G2446" s="10" t="s">
        <v>569</v>
      </c>
      <c r="H2446" s="10" t="s">
        <v>544</v>
      </c>
      <c r="I2446" s="10" t="s">
        <v>610</v>
      </c>
      <c r="J2446" s="10" t="s">
        <v>9467</v>
      </c>
      <c r="K2446" s="10" t="s">
        <v>27743</v>
      </c>
      <c r="L2446" s="10">
        <v>4</v>
      </c>
      <c r="M2446" s="10">
        <v>948.75</v>
      </c>
      <c r="N2446" s="10">
        <v>3795</v>
      </c>
      <c r="O2446" s="59">
        <v>0.1</v>
      </c>
      <c r="P2446" s="10">
        <v>379.5</v>
      </c>
      <c r="Q2446" s="10">
        <v>3415.5</v>
      </c>
      <c r="R2446" s="10" t="s">
        <v>565</v>
      </c>
      <c r="S2446" s="10" t="s">
        <v>596</v>
      </c>
      <c r="T2446" s="59">
        <v>0.3</v>
      </c>
      <c r="U2446" s="10">
        <v>1024.6500000000001</v>
      </c>
    </row>
    <row r="2447" spans="1:21" x14ac:dyDescent="0.3">
      <c r="A2447" s="10" t="s">
        <v>27742</v>
      </c>
      <c r="B2447" s="61">
        <v>45296</v>
      </c>
      <c r="C2447" s="10" t="s">
        <v>5357</v>
      </c>
      <c r="D2447" s="10" t="s">
        <v>27741</v>
      </c>
      <c r="E2447" s="10" t="s">
        <v>571</v>
      </c>
      <c r="F2447" s="10" t="s">
        <v>685</v>
      </c>
      <c r="G2447" s="10" t="s">
        <v>601</v>
      </c>
      <c r="H2447" s="10" t="s">
        <v>600</v>
      </c>
      <c r="I2447" s="10" t="s">
        <v>664</v>
      </c>
      <c r="J2447" s="10" t="s">
        <v>27740</v>
      </c>
      <c r="K2447" s="10" t="s">
        <v>15670</v>
      </c>
      <c r="L2447" s="10">
        <v>1</v>
      </c>
      <c r="M2447" s="10">
        <v>779.87</v>
      </c>
      <c r="N2447" s="10">
        <v>779.87</v>
      </c>
      <c r="O2447" s="59">
        <v>0</v>
      </c>
      <c r="P2447" s="10">
        <v>0</v>
      </c>
      <c r="Q2447" s="10">
        <v>779.87</v>
      </c>
      <c r="R2447" s="10" t="s">
        <v>614</v>
      </c>
      <c r="S2447" s="10" t="s">
        <v>564</v>
      </c>
      <c r="T2447" s="59">
        <v>0.15</v>
      </c>
      <c r="U2447" s="10">
        <v>116.98</v>
      </c>
    </row>
    <row r="2448" spans="1:21" x14ac:dyDescent="0.3">
      <c r="A2448" s="10" t="s">
        <v>27739</v>
      </c>
      <c r="B2448" s="61">
        <v>44956</v>
      </c>
      <c r="C2448" s="10" t="s">
        <v>24028</v>
      </c>
      <c r="D2448" s="10" t="s">
        <v>23773</v>
      </c>
      <c r="E2448" s="10" t="s">
        <v>581</v>
      </c>
      <c r="F2448" s="10" t="s">
        <v>580</v>
      </c>
      <c r="G2448" s="10" t="s">
        <v>569</v>
      </c>
      <c r="H2448" s="10" t="s">
        <v>600</v>
      </c>
      <c r="I2448" s="10" t="s">
        <v>664</v>
      </c>
      <c r="J2448" s="10" t="s">
        <v>27738</v>
      </c>
      <c r="K2448" s="10" t="s">
        <v>24191</v>
      </c>
      <c r="L2448" s="10">
        <v>10</v>
      </c>
      <c r="M2448" s="10">
        <v>719.46</v>
      </c>
      <c r="N2448" s="10">
        <v>7194.6</v>
      </c>
      <c r="O2448" s="59">
        <v>0.1</v>
      </c>
      <c r="P2448" s="10">
        <v>719.46</v>
      </c>
      <c r="Q2448" s="10">
        <v>6475.14</v>
      </c>
      <c r="R2448" s="10" t="s">
        <v>586</v>
      </c>
      <c r="S2448" s="10" t="s">
        <v>596</v>
      </c>
      <c r="T2448" s="59">
        <v>0.3</v>
      </c>
      <c r="U2448" s="10">
        <v>1942.54</v>
      </c>
    </row>
    <row r="2449" spans="1:21" x14ac:dyDescent="0.3">
      <c r="A2449" s="10" t="s">
        <v>27737</v>
      </c>
      <c r="B2449" s="61">
        <v>45140</v>
      </c>
      <c r="C2449" s="10" t="s">
        <v>18601</v>
      </c>
      <c r="D2449" s="10" t="s">
        <v>10885</v>
      </c>
      <c r="E2449" s="10" t="s">
        <v>629</v>
      </c>
      <c r="F2449" s="10" t="s">
        <v>628</v>
      </c>
      <c r="G2449" s="10" t="s">
        <v>601</v>
      </c>
      <c r="H2449" s="10" t="s">
        <v>579</v>
      </c>
      <c r="I2449" s="10" t="s">
        <v>711</v>
      </c>
      <c r="J2449" s="10" t="s">
        <v>27736</v>
      </c>
      <c r="K2449" s="10" t="s">
        <v>18733</v>
      </c>
      <c r="L2449" s="10">
        <v>8</v>
      </c>
      <c r="M2449" s="10">
        <v>786.4</v>
      </c>
      <c r="N2449" s="10">
        <v>6291.2</v>
      </c>
      <c r="O2449" s="59">
        <v>0.2</v>
      </c>
      <c r="P2449" s="10">
        <v>1258.24</v>
      </c>
      <c r="Q2449" s="10">
        <v>5032.96</v>
      </c>
      <c r="R2449" s="10" t="s">
        <v>586</v>
      </c>
      <c r="S2449" s="10" t="s">
        <v>585</v>
      </c>
      <c r="T2449" s="59">
        <v>0.15</v>
      </c>
      <c r="U2449" s="10">
        <v>754.94</v>
      </c>
    </row>
    <row r="2450" spans="1:21" x14ac:dyDescent="0.3">
      <c r="A2450" s="10" t="s">
        <v>27735</v>
      </c>
      <c r="B2450" s="61">
        <v>45265</v>
      </c>
      <c r="C2450" s="10" t="s">
        <v>2072</v>
      </c>
      <c r="D2450" s="10" t="s">
        <v>1600</v>
      </c>
      <c r="E2450" s="10" t="s">
        <v>629</v>
      </c>
      <c r="F2450" s="10" t="s">
        <v>790</v>
      </c>
      <c r="G2450" s="10" t="s">
        <v>569</v>
      </c>
      <c r="H2450" s="10" t="s">
        <v>544</v>
      </c>
      <c r="I2450" s="10" t="s">
        <v>568</v>
      </c>
      <c r="J2450" s="10" t="s">
        <v>27734</v>
      </c>
      <c r="K2450" s="10" t="s">
        <v>26019</v>
      </c>
      <c r="L2450" s="10">
        <v>1</v>
      </c>
      <c r="M2450" s="10">
        <v>453.37</v>
      </c>
      <c r="N2450" s="10">
        <v>453.37</v>
      </c>
      <c r="O2450" s="59">
        <v>0.05</v>
      </c>
      <c r="P2450" s="10">
        <v>22.67</v>
      </c>
      <c r="Q2450" s="10">
        <v>430.7</v>
      </c>
      <c r="R2450" s="10" t="s">
        <v>614</v>
      </c>
      <c r="S2450" s="10" t="s">
        <v>564</v>
      </c>
      <c r="T2450" s="59">
        <v>0.3</v>
      </c>
      <c r="U2450" s="10">
        <v>129.21</v>
      </c>
    </row>
    <row r="2451" spans="1:21" x14ac:dyDescent="0.3">
      <c r="A2451" s="10" t="s">
        <v>27733</v>
      </c>
      <c r="B2451" s="61">
        <v>45044</v>
      </c>
      <c r="C2451" s="10" t="s">
        <v>15872</v>
      </c>
      <c r="D2451" s="10" t="s">
        <v>3367</v>
      </c>
      <c r="E2451" s="10" t="s">
        <v>629</v>
      </c>
      <c r="F2451" s="10" t="s">
        <v>790</v>
      </c>
      <c r="G2451" s="10" t="s">
        <v>569</v>
      </c>
      <c r="H2451" s="10" t="s">
        <v>590</v>
      </c>
      <c r="I2451" s="10" t="s">
        <v>635</v>
      </c>
      <c r="J2451" s="10" t="s">
        <v>27732</v>
      </c>
      <c r="K2451" s="10" t="s">
        <v>27731</v>
      </c>
      <c r="L2451" s="10">
        <v>9</v>
      </c>
      <c r="M2451" s="10">
        <v>757.1</v>
      </c>
      <c r="N2451" s="10">
        <v>6813.9</v>
      </c>
      <c r="O2451" s="59">
        <v>0.05</v>
      </c>
      <c r="P2451" s="10">
        <v>340.69</v>
      </c>
      <c r="Q2451" s="10">
        <v>6473.21</v>
      </c>
      <c r="R2451" s="10" t="s">
        <v>565</v>
      </c>
      <c r="S2451" s="10" t="s">
        <v>596</v>
      </c>
      <c r="T2451" s="59">
        <v>0.3</v>
      </c>
      <c r="U2451" s="10">
        <v>1941.96</v>
      </c>
    </row>
    <row r="2452" spans="1:21" x14ac:dyDescent="0.3">
      <c r="A2452" s="10" t="s">
        <v>27730</v>
      </c>
      <c r="B2452" s="61">
        <v>45214</v>
      </c>
      <c r="C2452" s="10" t="s">
        <v>24421</v>
      </c>
      <c r="D2452" s="10" t="s">
        <v>27729</v>
      </c>
      <c r="E2452" s="10" t="s">
        <v>571</v>
      </c>
      <c r="F2452" s="10" t="s">
        <v>570</v>
      </c>
      <c r="G2452" s="10" t="s">
        <v>569</v>
      </c>
      <c r="H2452" s="10" t="s">
        <v>590</v>
      </c>
      <c r="I2452" s="10" t="s">
        <v>589</v>
      </c>
      <c r="J2452" s="10" t="s">
        <v>27526</v>
      </c>
      <c r="K2452" s="10" t="s">
        <v>27728</v>
      </c>
      <c r="L2452" s="10">
        <v>2</v>
      </c>
      <c r="M2452" s="10">
        <v>563.59</v>
      </c>
      <c r="N2452" s="10">
        <v>1127.18</v>
      </c>
      <c r="O2452" s="59">
        <v>0.1</v>
      </c>
      <c r="P2452" s="10">
        <v>112.72</v>
      </c>
      <c r="Q2452" s="10">
        <v>1014.46</v>
      </c>
      <c r="R2452" s="10" t="s">
        <v>575</v>
      </c>
      <c r="S2452" s="10" t="s">
        <v>585</v>
      </c>
      <c r="T2452" s="59">
        <v>0.15</v>
      </c>
      <c r="U2452" s="10">
        <v>152.16999999999999</v>
      </c>
    </row>
    <row r="2453" spans="1:21" x14ac:dyDescent="0.3">
      <c r="A2453" s="10" t="s">
        <v>27727</v>
      </c>
      <c r="B2453" s="61">
        <v>45278</v>
      </c>
      <c r="C2453" s="10" t="s">
        <v>27726</v>
      </c>
      <c r="D2453" s="10" t="s">
        <v>8168</v>
      </c>
      <c r="E2453" s="10" t="s">
        <v>603</v>
      </c>
      <c r="F2453" s="10" t="s">
        <v>658</v>
      </c>
      <c r="G2453" s="10" t="s">
        <v>601</v>
      </c>
      <c r="H2453" s="10" t="s">
        <v>600</v>
      </c>
      <c r="I2453" s="10" t="s">
        <v>627</v>
      </c>
      <c r="J2453" s="10" t="s">
        <v>27725</v>
      </c>
      <c r="K2453" s="10" t="s">
        <v>27724</v>
      </c>
      <c r="L2453" s="10">
        <v>3</v>
      </c>
      <c r="M2453" s="10">
        <v>743.78</v>
      </c>
      <c r="N2453" s="10">
        <v>2231.34</v>
      </c>
      <c r="O2453" s="59">
        <v>0</v>
      </c>
      <c r="P2453" s="10">
        <v>0</v>
      </c>
      <c r="Q2453" s="10">
        <v>2231.34</v>
      </c>
      <c r="R2453" s="10" t="s">
        <v>614</v>
      </c>
      <c r="S2453" s="10" t="s">
        <v>585</v>
      </c>
      <c r="T2453" s="59">
        <v>0.15</v>
      </c>
      <c r="U2453" s="10">
        <v>334.7</v>
      </c>
    </row>
    <row r="2454" spans="1:21" x14ac:dyDescent="0.3">
      <c r="A2454" s="10" t="s">
        <v>27723</v>
      </c>
      <c r="B2454" s="61">
        <v>45331</v>
      </c>
      <c r="C2454" s="10" t="s">
        <v>3539</v>
      </c>
      <c r="D2454" s="10" t="s">
        <v>24291</v>
      </c>
      <c r="E2454" s="10" t="s">
        <v>603</v>
      </c>
      <c r="F2454" s="10" t="s">
        <v>658</v>
      </c>
      <c r="G2454" s="10" t="s">
        <v>569</v>
      </c>
      <c r="H2454" s="10" t="s">
        <v>600</v>
      </c>
      <c r="I2454" s="10" t="s">
        <v>599</v>
      </c>
      <c r="J2454" s="10" t="s">
        <v>27722</v>
      </c>
      <c r="K2454" s="10" t="s">
        <v>16689</v>
      </c>
      <c r="L2454" s="10">
        <v>1</v>
      </c>
      <c r="M2454" s="10">
        <v>248.82</v>
      </c>
      <c r="N2454" s="10">
        <v>248.82</v>
      </c>
      <c r="O2454" s="59">
        <v>0.2</v>
      </c>
      <c r="P2454" s="10">
        <v>49.76</v>
      </c>
      <c r="Q2454" s="10">
        <v>199.06</v>
      </c>
      <c r="R2454" s="10" t="s">
        <v>565</v>
      </c>
      <c r="S2454" s="10" t="s">
        <v>585</v>
      </c>
      <c r="T2454" s="59">
        <v>0.25</v>
      </c>
      <c r="U2454" s="10">
        <v>49.77</v>
      </c>
    </row>
    <row r="2455" spans="1:21" x14ac:dyDescent="0.3">
      <c r="A2455" s="10" t="s">
        <v>27721</v>
      </c>
      <c r="B2455" s="61">
        <v>45226</v>
      </c>
      <c r="C2455" s="10" t="s">
        <v>6522</v>
      </c>
      <c r="D2455" s="10" t="s">
        <v>15425</v>
      </c>
      <c r="E2455" s="10" t="s">
        <v>571</v>
      </c>
      <c r="F2455" s="10" t="s">
        <v>685</v>
      </c>
      <c r="G2455" s="10" t="s">
        <v>601</v>
      </c>
      <c r="H2455" s="10" t="s">
        <v>544</v>
      </c>
      <c r="I2455" s="10" t="s">
        <v>610</v>
      </c>
      <c r="J2455" s="10" t="s">
        <v>27720</v>
      </c>
      <c r="K2455" s="10" t="s">
        <v>27719</v>
      </c>
      <c r="L2455" s="10">
        <v>10</v>
      </c>
      <c r="M2455" s="10">
        <v>812.34</v>
      </c>
      <c r="N2455" s="10">
        <v>8123.4</v>
      </c>
      <c r="O2455" s="59">
        <v>0.05</v>
      </c>
      <c r="P2455" s="10">
        <v>406.17</v>
      </c>
      <c r="Q2455" s="10">
        <v>7717.23</v>
      </c>
      <c r="R2455" s="10" t="s">
        <v>586</v>
      </c>
      <c r="S2455" s="10" t="s">
        <v>564</v>
      </c>
      <c r="T2455" s="59">
        <v>0.3</v>
      </c>
      <c r="U2455" s="10">
        <v>2315.17</v>
      </c>
    </row>
    <row r="2456" spans="1:21" x14ac:dyDescent="0.3">
      <c r="A2456" s="10" t="s">
        <v>27718</v>
      </c>
      <c r="B2456" s="61">
        <v>45147</v>
      </c>
      <c r="C2456" s="10" t="s">
        <v>15654</v>
      </c>
      <c r="D2456" s="10" t="s">
        <v>16588</v>
      </c>
      <c r="E2456" s="10" t="s">
        <v>581</v>
      </c>
      <c r="F2456" s="10" t="s">
        <v>580</v>
      </c>
      <c r="G2456" s="10" t="s">
        <v>601</v>
      </c>
      <c r="H2456" s="10" t="s">
        <v>544</v>
      </c>
      <c r="I2456" s="10" t="s">
        <v>568</v>
      </c>
      <c r="J2456" s="10" t="s">
        <v>24221</v>
      </c>
      <c r="K2456" s="10" t="s">
        <v>27717</v>
      </c>
      <c r="L2456" s="10">
        <v>7</v>
      </c>
      <c r="M2456" s="10">
        <v>552.04</v>
      </c>
      <c r="N2456" s="10">
        <v>3864.28</v>
      </c>
      <c r="O2456" s="59">
        <v>0.2</v>
      </c>
      <c r="P2456" s="10">
        <v>772.86</v>
      </c>
      <c r="Q2456" s="10">
        <v>3091.42</v>
      </c>
      <c r="R2456" s="10" t="s">
        <v>575</v>
      </c>
      <c r="S2456" s="10" t="s">
        <v>607</v>
      </c>
      <c r="T2456" s="59">
        <v>0.15</v>
      </c>
      <c r="U2456" s="10">
        <v>463.71</v>
      </c>
    </row>
    <row r="2457" spans="1:21" x14ac:dyDescent="0.3">
      <c r="A2457" s="10" t="s">
        <v>27716</v>
      </c>
      <c r="B2457" s="61">
        <v>45318</v>
      </c>
      <c r="C2457" s="10" t="s">
        <v>27715</v>
      </c>
      <c r="D2457" s="10" t="s">
        <v>3684</v>
      </c>
      <c r="E2457" s="10" t="s">
        <v>603</v>
      </c>
      <c r="F2457" s="10" t="s">
        <v>658</v>
      </c>
      <c r="G2457" s="10" t="s">
        <v>569</v>
      </c>
      <c r="H2457" s="10" t="s">
        <v>579</v>
      </c>
      <c r="I2457" s="10" t="s">
        <v>578</v>
      </c>
      <c r="J2457" s="10" t="s">
        <v>13954</v>
      </c>
      <c r="K2457" s="10" t="s">
        <v>12341</v>
      </c>
      <c r="L2457" s="10">
        <v>9</v>
      </c>
      <c r="M2457" s="10">
        <v>634.03</v>
      </c>
      <c r="N2457" s="10">
        <v>5706.27</v>
      </c>
      <c r="O2457" s="59">
        <v>0.2</v>
      </c>
      <c r="P2457" s="10">
        <v>1141.25</v>
      </c>
      <c r="Q2457" s="10">
        <v>4565.0200000000004</v>
      </c>
      <c r="R2457" s="10" t="s">
        <v>586</v>
      </c>
      <c r="S2457" s="10" t="s">
        <v>607</v>
      </c>
      <c r="T2457" s="59">
        <v>0.15</v>
      </c>
      <c r="U2457" s="10">
        <v>684.75</v>
      </c>
    </row>
    <row r="2458" spans="1:21" x14ac:dyDescent="0.3">
      <c r="A2458" s="10" t="s">
        <v>27714</v>
      </c>
      <c r="B2458" s="61">
        <v>45087</v>
      </c>
      <c r="C2458" s="10" t="s">
        <v>12720</v>
      </c>
      <c r="D2458" s="10" t="s">
        <v>27713</v>
      </c>
      <c r="E2458" s="10" t="s">
        <v>571</v>
      </c>
      <c r="F2458" s="10" t="s">
        <v>685</v>
      </c>
      <c r="G2458" s="10" t="s">
        <v>601</v>
      </c>
      <c r="H2458" s="10" t="s">
        <v>600</v>
      </c>
      <c r="I2458" s="10" t="s">
        <v>599</v>
      </c>
      <c r="J2458" s="10" t="s">
        <v>27712</v>
      </c>
      <c r="K2458" s="10" t="s">
        <v>27711</v>
      </c>
      <c r="L2458" s="10">
        <v>8</v>
      </c>
      <c r="M2458" s="10">
        <v>422.83</v>
      </c>
      <c r="N2458" s="10">
        <v>3382.64</v>
      </c>
      <c r="O2458" s="59">
        <v>0.1</v>
      </c>
      <c r="P2458" s="10">
        <v>338.26</v>
      </c>
      <c r="Q2458" s="10">
        <v>3044.38</v>
      </c>
      <c r="R2458" s="10" t="s">
        <v>575</v>
      </c>
      <c r="S2458" s="10" t="s">
        <v>564</v>
      </c>
      <c r="T2458" s="59">
        <v>0.15</v>
      </c>
      <c r="U2458" s="10">
        <v>456.66</v>
      </c>
    </row>
    <row r="2459" spans="1:21" x14ac:dyDescent="0.3">
      <c r="A2459" s="10" t="s">
        <v>27710</v>
      </c>
      <c r="B2459" s="61">
        <v>45367</v>
      </c>
      <c r="C2459" s="10" t="s">
        <v>15088</v>
      </c>
      <c r="D2459" s="10" t="s">
        <v>24557</v>
      </c>
      <c r="E2459" s="10" t="s">
        <v>581</v>
      </c>
      <c r="F2459" s="10" t="s">
        <v>7</v>
      </c>
      <c r="G2459" s="10" t="s">
        <v>569</v>
      </c>
      <c r="H2459" s="10" t="s">
        <v>544</v>
      </c>
      <c r="I2459" s="10" t="s">
        <v>568</v>
      </c>
      <c r="J2459" s="10" t="s">
        <v>27709</v>
      </c>
      <c r="K2459" s="10" t="s">
        <v>8000</v>
      </c>
      <c r="L2459" s="10">
        <v>7</v>
      </c>
      <c r="M2459" s="10">
        <v>833.6</v>
      </c>
      <c r="N2459" s="10">
        <v>5835.2</v>
      </c>
      <c r="O2459" s="59">
        <v>0</v>
      </c>
      <c r="P2459" s="10">
        <v>0</v>
      </c>
      <c r="Q2459" s="10">
        <v>5835.2</v>
      </c>
      <c r="R2459" s="10" t="s">
        <v>614</v>
      </c>
      <c r="S2459" s="10" t="s">
        <v>585</v>
      </c>
      <c r="T2459" s="59">
        <v>0.15</v>
      </c>
      <c r="U2459" s="10">
        <v>875.28</v>
      </c>
    </row>
    <row r="2460" spans="1:21" x14ac:dyDescent="0.3">
      <c r="A2460" s="10" t="s">
        <v>27708</v>
      </c>
      <c r="B2460" s="61">
        <v>45158</v>
      </c>
      <c r="C2460" s="10" t="s">
        <v>4582</v>
      </c>
      <c r="D2460" s="10" t="s">
        <v>8191</v>
      </c>
      <c r="E2460" s="10" t="s">
        <v>629</v>
      </c>
      <c r="F2460" s="10" t="s">
        <v>790</v>
      </c>
      <c r="G2460" s="10" t="s">
        <v>569</v>
      </c>
      <c r="H2460" s="10" t="s">
        <v>590</v>
      </c>
      <c r="I2460" s="10" t="s">
        <v>589</v>
      </c>
      <c r="J2460" s="10" t="s">
        <v>27707</v>
      </c>
      <c r="K2460" s="10" t="s">
        <v>26481</v>
      </c>
      <c r="L2460" s="10">
        <v>6</v>
      </c>
      <c r="M2460" s="10">
        <v>325.27</v>
      </c>
      <c r="N2460" s="10">
        <v>1951.62</v>
      </c>
      <c r="O2460" s="59">
        <v>0</v>
      </c>
      <c r="P2460" s="10">
        <v>0</v>
      </c>
      <c r="Q2460" s="10">
        <v>1951.62</v>
      </c>
      <c r="R2460" s="10" t="s">
        <v>565</v>
      </c>
      <c r="S2460" s="10" t="s">
        <v>607</v>
      </c>
      <c r="T2460" s="59">
        <v>0.15</v>
      </c>
      <c r="U2460" s="10">
        <v>292.74</v>
      </c>
    </row>
    <row r="2461" spans="1:21" x14ac:dyDescent="0.3">
      <c r="A2461" s="10" t="s">
        <v>27706</v>
      </c>
      <c r="B2461" s="61">
        <v>44972</v>
      </c>
      <c r="C2461" s="10" t="s">
        <v>11863</v>
      </c>
      <c r="D2461" s="10" t="s">
        <v>27705</v>
      </c>
      <c r="E2461" s="10" t="s">
        <v>592</v>
      </c>
      <c r="F2461" s="10" t="s">
        <v>652</v>
      </c>
      <c r="G2461" s="10" t="s">
        <v>569</v>
      </c>
      <c r="H2461" s="10" t="s">
        <v>600</v>
      </c>
      <c r="I2461" s="10" t="s">
        <v>599</v>
      </c>
      <c r="J2461" s="10" t="s">
        <v>1096</v>
      </c>
      <c r="K2461" s="10" t="s">
        <v>21621</v>
      </c>
      <c r="L2461" s="10">
        <v>6</v>
      </c>
      <c r="M2461" s="10">
        <v>466.36</v>
      </c>
      <c r="N2461" s="10">
        <v>2798.16</v>
      </c>
      <c r="O2461" s="59">
        <v>0.05</v>
      </c>
      <c r="P2461" s="10">
        <v>139.91</v>
      </c>
      <c r="Q2461" s="10">
        <v>2658.25</v>
      </c>
      <c r="R2461" s="10" t="s">
        <v>614</v>
      </c>
      <c r="S2461" s="10" t="s">
        <v>596</v>
      </c>
      <c r="T2461" s="59">
        <v>0.15</v>
      </c>
      <c r="U2461" s="10">
        <v>398.74</v>
      </c>
    </row>
    <row r="2462" spans="1:21" x14ac:dyDescent="0.3">
      <c r="A2462" s="10" t="s">
        <v>27704</v>
      </c>
      <c r="B2462" s="61">
        <v>45087</v>
      </c>
      <c r="C2462" s="10" t="s">
        <v>9472</v>
      </c>
      <c r="D2462" s="10" t="s">
        <v>4766</v>
      </c>
      <c r="E2462" s="10" t="s">
        <v>603</v>
      </c>
      <c r="F2462" s="10" t="s">
        <v>636</v>
      </c>
      <c r="G2462" s="10" t="s">
        <v>601</v>
      </c>
      <c r="H2462" s="10" t="s">
        <v>590</v>
      </c>
      <c r="I2462" s="10" t="s">
        <v>589</v>
      </c>
      <c r="J2462" s="10" t="s">
        <v>27703</v>
      </c>
      <c r="K2462" s="10" t="s">
        <v>19771</v>
      </c>
      <c r="L2462" s="10">
        <v>4</v>
      </c>
      <c r="M2462" s="10">
        <v>940.59</v>
      </c>
      <c r="N2462" s="10">
        <v>3762.36</v>
      </c>
      <c r="O2462" s="59">
        <v>0.1</v>
      </c>
      <c r="P2462" s="10">
        <v>376.24</v>
      </c>
      <c r="Q2462" s="10">
        <v>3386.12</v>
      </c>
      <c r="R2462" s="10" t="s">
        <v>614</v>
      </c>
      <c r="S2462" s="10" t="s">
        <v>607</v>
      </c>
      <c r="T2462" s="59">
        <v>0.25</v>
      </c>
      <c r="U2462" s="10">
        <v>846.53</v>
      </c>
    </row>
    <row r="2463" spans="1:21" x14ac:dyDescent="0.3">
      <c r="A2463" s="10" t="s">
        <v>27702</v>
      </c>
      <c r="B2463" s="61">
        <v>45229</v>
      </c>
      <c r="C2463" s="10" t="s">
        <v>15476</v>
      </c>
      <c r="D2463" s="10" t="s">
        <v>9231</v>
      </c>
      <c r="E2463" s="10" t="s">
        <v>581</v>
      </c>
      <c r="F2463" s="10" t="s">
        <v>7</v>
      </c>
      <c r="G2463" s="10" t="s">
        <v>569</v>
      </c>
      <c r="H2463" s="10" t="s">
        <v>600</v>
      </c>
      <c r="I2463" s="10" t="s">
        <v>664</v>
      </c>
      <c r="J2463" s="10" t="s">
        <v>14231</v>
      </c>
      <c r="K2463" s="10" t="s">
        <v>3043</v>
      </c>
      <c r="L2463" s="10">
        <v>2</v>
      </c>
      <c r="M2463" s="10">
        <v>947.08</v>
      </c>
      <c r="N2463" s="10">
        <v>1894.16</v>
      </c>
      <c r="O2463" s="59">
        <v>0.05</v>
      </c>
      <c r="P2463" s="10">
        <v>94.71</v>
      </c>
      <c r="Q2463" s="10">
        <v>1799.45</v>
      </c>
      <c r="R2463" s="10" t="s">
        <v>614</v>
      </c>
      <c r="S2463" s="10" t="s">
        <v>607</v>
      </c>
      <c r="T2463" s="59">
        <v>0.25</v>
      </c>
      <c r="U2463" s="10">
        <v>449.86</v>
      </c>
    </row>
    <row r="2464" spans="1:21" x14ac:dyDescent="0.3">
      <c r="A2464" s="10" t="s">
        <v>27701</v>
      </c>
      <c r="B2464" s="61">
        <v>45026</v>
      </c>
      <c r="C2464" s="10" t="s">
        <v>12248</v>
      </c>
      <c r="D2464" s="10" t="s">
        <v>27700</v>
      </c>
      <c r="E2464" s="10" t="s">
        <v>603</v>
      </c>
      <c r="F2464" s="10" t="s">
        <v>636</v>
      </c>
      <c r="G2464" s="10" t="s">
        <v>601</v>
      </c>
      <c r="H2464" s="10" t="s">
        <v>544</v>
      </c>
      <c r="I2464" s="10" t="s">
        <v>10</v>
      </c>
      <c r="J2464" s="10" t="s">
        <v>27699</v>
      </c>
      <c r="K2464" s="10" t="s">
        <v>27698</v>
      </c>
      <c r="L2464" s="10">
        <v>1</v>
      </c>
      <c r="M2464" s="10">
        <v>215.48</v>
      </c>
      <c r="N2464" s="10">
        <v>215.48</v>
      </c>
      <c r="O2464" s="59">
        <v>0</v>
      </c>
      <c r="P2464" s="10">
        <v>0</v>
      </c>
      <c r="Q2464" s="10">
        <v>215.48</v>
      </c>
      <c r="R2464" s="10" t="s">
        <v>586</v>
      </c>
      <c r="S2464" s="10" t="s">
        <v>607</v>
      </c>
      <c r="T2464" s="59">
        <v>0.15</v>
      </c>
      <c r="U2464" s="10">
        <v>32.32</v>
      </c>
    </row>
    <row r="2465" spans="1:21" x14ac:dyDescent="0.3">
      <c r="A2465" s="10" t="s">
        <v>27697</v>
      </c>
      <c r="B2465" s="61">
        <v>44979</v>
      </c>
      <c r="C2465" s="10" t="s">
        <v>27696</v>
      </c>
      <c r="D2465" s="10" t="s">
        <v>27695</v>
      </c>
      <c r="E2465" s="10" t="s">
        <v>603</v>
      </c>
      <c r="F2465" s="10" t="s">
        <v>636</v>
      </c>
      <c r="G2465" s="10" t="s">
        <v>569</v>
      </c>
      <c r="H2465" s="10" t="s">
        <v>544</v>
      </c>
      <c r="I2465" s="10" t="s">
        <v>610</v>
      </c>
      <c r="J2465" s="10" t="s">
        <v>27694</v>
      </c>
      <c r="K2465" s="10" t="s">
        <v>27693</v>
      </c>
      <c r="L2465" s="10">
        <v>5</v>
      </c>
      <c r="M2465" s="10">
        <v>742.07</v>
      </c>
      <c r="N2465" s="10">
        <v>3710.35</v>
      </c>
      <c r="O2465" s="59">
        <v>0</v>
      </c>
      <c r="P2465" s="10">
        <v>0</v>
      </c>
      <c r="Q2465" s="10">
        <v>3710.35</v>
      </c>
      <c r="R2465" s="10" t="s">
        <v>575</v>
      </c>
      <c r="S2465" s="10" t="s">
        <v>564</v>
      </c>
      <c r="T2465" s="59">
        <v>0.25</v>
      </c>
      <c r="U2465" s="10">
        <v>927.59</v>
      </c>
    </row>
    <row r="2466" spans="1:21" x14ac:dyDescent="0.3">
      <c r="A2466" s="10" t="s">
        <v>27692</v>
      </c>
      <c r="B2466" s="61">
        <v>45180</v>
      </c>
      <c r="C2466" s="10" t="s">
        <v>27691</v>
      </c>
      <c r="D2466" s="10" t="s">
        <v>27690</v>
      </c>
      <c r="E2466" s="10" t="s">
        <v>592</v>
      </c>
      <c r="F2466" s="10" t="s">
        <v>18</v>
      </c>
      <c r="G2466" s="10" t="s">
        <v>601</v>
      </c>
      <c r="H2466" s="10" t="s">
        <v>544</v>
      </c>
      <c r="I2466" s="10" t="s">
        <v>568</v>
      </c>
      <c r="J2466" s="10" t="s">
        <v>21006</v>
      </c>
      <c r="K2466" s="10" t="s">
        <v>27689</v>
      </c>
      <c r="L2466" s="10">
        <v>1</v>
      </c>
      <c r="M2466" s="10">
        <v>113.85</v>
      </c>
      <c r="N2466" s="10">
        <v>113.85</v>
      </c>
      <c r="O2466" s="59">
        <v>0.05</v>
      </c>
      <c r="P2466" s="10">
        <v>5.69</v>
      </c>
      <c r="Q2466" s="10">
        <v>108.16</v>
      </c>
      <c r="R2466" s="10" t="s">
        <v>575</v>
      </c>
      <c r="S2466" s="10" t="s">
        <v>585</v>
      </c>
      <c r="T2466" s="59">
        <v>0.25</v>
      </c>
      <c r="U2466" s="10">
        <v>27.04</v>
      </c>
    </row>
    <row r="2467" spans="1:21" x14ac:dyDescent="0.3">
      <c r="A2467" s="10" t="s">
        <v>27688</v>
      </c>
      <c r="B2467" s="61">
        <v>45149</v>
      </c>
      <c r="C2467" s="10" t="s">
        <v>5150</v>
      </c>
      <c r="D2467" s="10" t="s">
        <v>27687</v>
      </c>
      <c r="E2467" s="10" t="s">
        <v>571</v>
      </c>
      <c r="F2467" s="10" t="s">
        <v>570</v>
      </c>
      <c r="G2467" s="10" t="s">
        <v>601</v>
      </c>
      <c r="H2467" s="10" t="s">
        <v>590</v>
      </c>
      <c r="I2467" s="10" t="s">
        <v>589</v>
      </c>
      <c r="J2467" s="10" t="s">
        <v>27686</v>
      </c>
      <c r="K2467" s="10" t="s">
        <v>27685</v>
      </c>
      <c r="L2467" s="10">
        <v>9</v>
      </c>
      <c r="M2467" s="10">
        <v>898.23</v>
      </c>
      <c r="N2467" s="10">
        <v>8084.07</v>
      </c>
      <c r="O2467" s="59">
        <v>0.05</v>
      </c>
      <c r="P2467" s="10">
        <v>404.2</v>
      </c>
      <c r="Q2467" s="10">
        <v>7679.87</v>
      </c>
      <c r="R2467" s="10" t="s">
        <v>575</v>
      </c>
      <c r="S2467" s="10" t="s">
        <v>607</v>
      </c>
      <c r="T2467" s="59">
        <v>0.25</v>
      </c>
      <c r="U2467" s="10">
        <v>1919.97</v>
      </c>
    </row>
    <row r="2468" spans="1:21" x14ac:dyDescent="0.3">
      <c r="A2468" s="10" t="s">
        <v>27684</v>
      </c>
      <c r="B2468" s="61">
        <v>45134</v>
      </c>
      <c r="C2468" s="10" t="s">
        <v>24839</v>
      </c>
      <c r="D2468" s="10" t="s">
        <v>27683</v>
      </c>
      <c r="E2468" s="10" t="s">
        <v>629</v>
      </c>
      <c r="F2468" s="10" t="s">
        <v>628</v>
      </c>
      <c r="G2468" s="10" t="s">
        <v>601</v>
      </c>
      <c r="H2468" s="10" t="s">
        <v>544</v>
      </c>
      <c r="I2468" s="10" t="s">
        <v>568</v>
      </c>
      <c r="J2468" s="10" t="s">
        <v>20558</v>
      </c>
      <c r="K2468" s="10" t="s">
        <v>12541</v>
      </c>
      <c r="L2468" s="10">
        <v>4</v>
      </c>
      <c r="M2468" s="10">
        <v>769.26</v>
      </c>
      <c r="N2468" s="10">
        <v>3077.04</v>
      </c>
      <c r="O2468" s="59">
        <v>0.2</v>
      </c>
      <c r="P2468" s="10">
        <v>615.41</v>
      </c>
      <c r="Q2468" s="10">
        <v>2461.63</v>
      </c>
      <c r="R2468" s="10" t="s">
        <v>586</v>
      </c>
      <c r="S2468" s="10" t="s">
        <v>596</v>
      </c>
      <c r="T2468" s="59">
        <v>0.25</v>
      </c>
      <c r="U2468" s="10">
        <v>615.41</v>
      </c>
    </row>
    <row r="2469" spans="1:21" x14ac:dyDescent="0.3">
      <c r="A2469" s="10" t="s">
        <v>27682</v>
      </c>
      <c r="B2469" s="61">
        <v>45189</v>
      </c>
      <c r="C2469" s="10" t="s">
        <v>9227</v>
      </c>
      <c r="D2469" s="10" t="s">
        <v>15847</v>
      </c>
      <c r="E2469" s="10" t="s">
        <v>629</v>
      </c>
      <c r="F2469" s="10" t="s">
        <v>759</v>
      </c>
      <c r="G2469" s="10" t="s">
        <v>569</v>
      </c>
      <c r="H2469" s="10" t="s">
        <v>590</v>
      </c>
      <c r="I2469" s="10" t="s">
        <v>635</v>
      </c>
      <c r="J2469" s="10" t="s">
        <v>27681</v>
      </c>
      <c r="K2469" s="10" t="s">
        <v>24030</v>
      </c>
      <c r="L2469" s="10">
        <v>3</v>
      </c>
      <c r="M2469" s="10">
        <v>256.85000000000002</v>
      </c>
      <c r="N2469" s="10">
        <v>770.55</v>
      </c>
      <c r="O2469" s="59">
        <v>0.1</v>
      </c>
      <c r="P2469" s="10">
        <v>77.06</v>
      </c>
      <c r="Q2469" s="10">
        <v>693.49</v>
      </c>
      <c r="R2469" s="10" t="s">
        <v>575</v>
      </c>
      <c r="S2469" s="10" t="s">
        <v>564</v>
      </c>
      <c r="T2469" s="59">
        <v>0.3</v>
      </c>
      <c r="U2469" s="10">
        <v>208.05</v>
      </c>
    </row>
    <row r="2470" spans="1:21" x14ac:dyDescent="0.3">
      <c r="A2470" s="10" t="s">
        <v>27680</v>
      </c>
      <c r="B2470" s="61">
        <v>45086</v>
      </c>
      <c r="C2470" s="10" t="s">
        <v>10786</v>
      </c>
      <c r="D2470" s="10" t="s">
        <v>17655</v>
      </c>
      <c r="E2470" s="10" t="s">
        <v>571</v>
      </c>
      <c r="F2470" s="10" t="s">
        <v>570</v>
      </c>
      <c r="G2470" s="10" t="s">
        <v>569</v>
      </c>
      <c r="H2470" s="10" t="s">
        <v>579</v>
      </c>
      <c r="I2470" s="10" t="s">
        <v>722</v>
      </c>
      <c r="J2470" s="10" t="s">
        <v>18814</v>
      </c>
      <c r="K2470" s="10" t="s">
        <v>21645</v>
      </c>
      <c r="L2470" s="10">
        <v>6</v>
      </c>
      <c r="M2470" s="10">
        <v>731.32</v>
      </c>
      <c r="N2470" s="10">
        <v>4387.92</v>
      </c>
      <c r="O2470" s="59">
        <v>0.1</v>
      </c>
      <c r="P2470" s="10">
        <v>438.79</v>
      </c>
      <c r="Q2470" s="10">
        <v>3949.13</v>
      </c>
      <c r="R2470" s="10" t="s">
        <v>586</v>
      </c>
      <c r="S2470" s="10" t="s">
        <v>607</v>
      </c>
      <c r="T2470" s="59">
        <v>0.3</v>
      </c>
      <c r="U2470" s="10">
        <v>1184.74</v>
      </c>
    </row>
    <row r="2471" spans="1:21" x14ac:dyDescent="0.3">
      <c r="A2471" s="10" t="s">
        <v>27679</v>
      </c>
      <c r="B2471" s="61">
        <v>45343</v>
      </c>
      <c r="C2471" s="10" t="s">
        <v>15231</v>
      </c>
      <c r="D2471" s="10" t="s">
        <v>3094</v>
      </c>
      <c r="E2471" s="10" t="s">
        <v>629</v>
      </c>
      <c r="F2471" s="10" t="s">
        <v>790</v>
      </c>
      <c r="G2471" s="10" t="s">
        <v>601</v>
      </c>
      <c r="H2471" s="10" t="s">
        <v>590</v>
      </c>
      <c r="I2471" s="10" t="s">
        <v>748</v>
      </c>
      <c r="J2471" s="10" t="s">
        <v>27678</v>
      </c>
      <c r="K2471" s="10" t="s">
        <v>5486</v>
      </c>
      <c r="L2471" s="10">
        <v>1</v>
      </c>
      <c r="M2471" s="10">
        <v>713</v>
      </c>
      <c r="N2471" s="10">
        <v>713</v>
      </c>
      <c r="O2471" s="59">
        <v>0</v>
      </c>
      <c r="P2471" s="10">
        <v>0</v>
      </c>
      <c r="Q2471" s="10">
        <v>713</v>
      </c>
      <c r="R2471" s="10" t="s">
        <v>614</v>
      </c>
      <c r="S2471" s="10" t="s">
        <v>585</v>
      </c>
      <c r="T2471" s="59">
        <v>0.3</v>
      </c>
      <c r="U2471" s="10">
        <v>213.9</v>
      </c>
    </row>
    <row r="2472" spans="1:21" x14ac:dyDescent="0.3">
      <c r="A2472" s="10" t="s">
        <v>27677</v>
      </c>
      <c r="B2472" s="61">
        <v>44997</v>
      </c>
      <c r="C2472" s="10" t="s">
        <v>12124</v>
      </c>
      <c r="D2472" s="10" t="s">
        <v>27676</v>
      </c>
      <c r="E2472" s="10" t="s">
        <v>629</v>
      </c>
      <c r="F2472" s="10" t="s">
        <v>759</v>
      </c>
      <c r="G2472" s="10" t="s">
        <v>569</v>
      </c>
      <c r="H2472" s="10" t="s">
        <v>600</v>
      </c>
      <c r="I2472" s="10" t="s">
        <v>664</v>
      </c>
      <c r="J2472" s="10" t="s">
        <v>27675</v>
      </c>
      <c r="K2472" s="10" t="s">
        <v>12586</v>
      </c>
      <c r="L2472" s="10">
        <v>3</v>
      </c>
      <c r="M2472" s="10">
        <v>966.54</v>
      </c>
      <c r="N2472" s="10">
        <v>2899.62</v>
      </c>
      <c r="O2472" s="59">
        <v>0</v>
      </c>
      <c r="P2472" s="10">
        <v>0</v>
      </c>
      <c r="Q2472" s="10">
        <v>2899.62</v>
      </c>
      <c r="R2472" s="10" t="s">
        <v>586</v>
      </c>
      <c r="S2472" s="10" t="s">
        <v>607</v>
      </c>
      <c r="T2472" s="59">
        <v>0.15</v>
      </c>
      <c r="U2472" s="10">
        <v>434.94</v>
      </c>
    </row>
    <row r="2473" spans="1:21" x14ac:dyDescent="0.3">
      <c r="A2473" s="10" t="s">
        <v>27674</v>
      </c>
      <c r="B2473" s="61">
        <v>44941</v>
      </c>
      <c r="C2473" s="10" t="s">
        <v>27673</v>
      </c>
      <c r="D2473" s="10" t="s">
        <v>27672</v>
      </c>
      <c r="E2473" s="10" t="s">
        <v>629</v>
      </c>
      <c r="F2473" s="10" t="s">
        <v>628</v>
      </c>
      <c r="G2473" s="10" t="s">
        <v>569</v>
      </c>
      <c r="H2473" s="10" t="s">
        <v>579</v>
      </c>
      <c r="I2473" s="10" t="s">
        <v>711</v>
      </c>
      <c r="J2473" s="10" t="s">
        <v>27671</v>
      </c>
      <c r="K2473" s="10" t="s">
        <v>27670</v>
      </c>
      <c r="L2473" s="10">
        <v>6</v>
      </c>
      <c r="M2473" s="10">
        <v>548.19000000000005</v>
      </c>
      <c r="N2473" s="10">
        <v>3289.14</v>
      </c>
      <c r="O2473" s="59">
        <v>0.1</v>
      </c>
      <c r="P2473" s="10">
        <v>328.91</v>
      </c>
      <c r="Q2473" s="10">
        <v>2960.23</v>
      </c>
      <c r="R2473" s="10" t="s">
        <v>614</v>
      </c>
      <c r="S2473" s="10" t="s">
        <v>564</v>
      </c>
      <c r="T2473" s="59">
        <v>0.15</v>
      </c>
      <c r="U2473" s="10">
        <v>444.03</v>
      </c>
    </row>
    <row r="2474" spans="1:21" x14ac:dyDescent="0.3">
      <c r="A2474" s="10" t="s">
        <v>27669</v>
      </c>
      <c r="B2474" s="61">
        <v>45006</v>
      </c>
      <c r="C2474" s="10" t="s">
        <v>9299</v>
      </c>
      <c r="D2474" s="10" t="s">
        <v>27668</v>
      </c>
      <c r="E2474" s="10" t="s">
        <v>603</v>
      </c>
      <c r="F2474" s="10" t="s">
        <v>636</v>
      </c>
      <c r="G2474" s="10" t="s">
        <v>569</v>
      </c>
      <c r="H2474" s="10" t="s">
        <v>579</v>
      </c>
      <c r="I2474" s="10" t="s">
        <v>711</v>
      </c>
      <c r="J2474" s="10" t="s">
        <v>14219</v>
      </c>
      <c r="K2474" s="10" t="s">
        <v>27667</v>
      </c>
      <c r="L2474" s="10">
        <v>7</v>
      </c>
      <c r="M2474" s="10">
        <v>264.89999999999998</v>
      </c>
      <c r="N2474" s="10">
        <v>1854.3</v>
      </c>
      <c r="O2474" s="59">
        <v>0.1</v>
      </c>
      <c r="P2474" s="10">
        <v>185.43</v>
      </c>
      <c r="Q2474" s="10">
        <v>1668.87</v>
      </c>
      <c r="R2474" s="10" t="s">
        <v>586</v>
      </c>
      <c r="S2474" s="10" t="s">
        <v>596</v>
      </c>
      <c r="T2474" s="59">
        <v>0.15</v>
      </c>
      <c r="U2474" s="10">
        <v>250.33</v>
      </c>
    </row>
    <row r="2475" spans="1:21" x14ac:dyDescent="0.3">
      <c r="A2475" s="10" t="s">
        <v>27666</v>
      </c>
      <c r="B2475" s="61">
        <v>45088</v>
      </c>
      <c r="C2475" s="10" t="s">
        <v>11985</v>
      </c>
      <c r="D2475" s="10" t="s">
        <v>27665</v>
      </c>
      <c r="E2475" s="10" t="s">
        <v>581</v>
      </c>
      <c r="F2475" s="10" t="s">
        <v>580</v>
      </c>
      <c r="G2475" s="10" t="s">
        <v>569</v>
      </c>
      <c r="H2475" s="10" t="s">
        <v>600</v>
      </c>
      <c r="I2475" s="10" t="s">
        <v>627</v>
      </c>
      <c r="J2475" s="10" t="s">
        <v>23500</v>
      </c>
      <c r="K2475" s="10" t="s">
        <v>27664</v>
      </c>
      <c r="L2475" s="10">
        <v>4</v>
      </c>
      <c r="M2475" s="10">
        <v>560.22</v>
      </c>
      <c r="N2475" s="10">
        <v>2240.88</v>
      </c>
      <c r="O2475" s="59">
        <v>0.05</v>
      </c>
      <c r="P2475" s="10">
        <v>112.04</v>
      </c>
      <c r="Q2475" s="10">
        <v>2128.84</v>
      </c>
      <c r="R2475" s="10" t="s">
        <v>565</v>
      </c>
      <c r="S2475" s="10" t="s">
        <v>564</v>
      </c>
      <c r="T2475" s="59">
        <v>0.15</v>
      </c>
      <c r="U2475" s="10">
        <v>319.33</v>
      </c>
    </row>
    <row r="2476" spans="1:21" x14ac:dyDescent="0.3">
      <c r="A2476" s="10" t="s">
        <v>27663</v>
      </c>
      <c r="B2476" s="61">
        <v>45158</v>
      </c>
      <c r="C2476" s="10" t="s">
        <v>26723</v>
      </c>
      <c r="D2476" s="10" t="s">
        <v>12026</v>
      </c>
      <c r="E2476" s="10" t="s">
        <v>603</v>
      </c>
      <c r="F2476" s="10" t="s">
        <v>658</v>
      </c>
      <c r="G2476" s="10" t="s">
        <v>601</v>
      </c>
      <c r="H2476" s="10" t="s">
        <v>590</v>
      </c>
      <c r="I2476" s="10" t="s">
        <v>635</v>
      </c>
      <c r="J2476" s="10" t="s">
        <v>27662</v>
      </c>
      <c r="K2476" s="10" t="s">
        <v>27661</v>
      </c>
      <c r="L2476" s="10">
        <v>8</v>
      </c>
      <c r="M2476" s="10">
        <v>128.47</v>
      </c>
      <c r="N2476" s="10">
        <v>1027.76</v>
      </c>
      <c r="O2476" s="59">
        <v>0.1</v>
      </c>
      <c r="P2476" s="10">
        <v>102.78</v>
      </c>
      <c r="Q2476" s="10">
        <v>924.98</v>
      </c>
      <c r="R2476" s="10" t="s">
        <v>565</v>
      </c>
      <c r="S2476" s="10" t="s">
        <v>585</v>
      </c>
      <c r="T2476" s="59">
        <v>0.3</v>
      </c>
      <c r="U2476" s="10">
        <v>277.49</v>
      </c>
    </row>
    <row r="2477" spans="1:21" x14ac:dyDescent="0.3">
      <c r="A2477" s="10" t="s">
        <v>27660</v>
      </c>
      <c r="B2477" s="61">
        <v>45212</v>
      </c>
      <c r="C2477" s="10" t="s">
        <v>22362</v>
      </c>
      <c r="D2477" s="10" t="s">
        <v>2933</v>
      </c>
      <c r="E2477" s="10" t="s">
        <v>581</v>
      </c>
      <c r="F2477" s="10" t="s">
        <v>580</v>
      </c>
      <c r="G2477" s="10" t="s">
        <v>569</v>
      </c>
      <c r="H2477" s="10" t="s">
        <v>600</v>
      </c>
      <c r="I2477" s="10" t="s">
        <v>599</v>
      </c>
      <c r="J2477" s="10" t="s">
        <v>1295</v>
      </c>
      <c r="K2477" s="10" t="s">
        <v>6762</v>
      </c>
      <c r="L2477" s="10">
        <v>5</v>
      </c>
      <c r="M2477" s="10">
        <v>685.05</v>
      </c>
      <c r="N2477" s="10">
        <v>3425.25</v>
      </c>
      <c r="O2477" s="59">
        <v>0.2</v>
      </c>
      <c r="P2477" s="10">
        <v>685.05</v>
      </c>
      <c r="Q2477" s="10">
        <v>2740.2</v>
      </c>
      <c r="R2477" s="10" t="s">
        <v>575</v>
      </c>
      <c r="S2477" s="10" t="s">
        <v>596</v>
      </c>
      <c r="T2477" s="59">
        <v>0.3</v>
      </c>
      <c r="U2477" s="10">
        <v>822.06</v>
      </c>
    </row>
    <row r="2478" spans="1:21" x14ac:dyDescent="0.3">
      <c r="A2478" s="10" t="s">
        <v>27659</v>
      </c>
      <c r="B2478" s="61">
        <v>44995</v>
      </c>
      <c r="C2478" s="10" t="s">
        <v>16122</v>
      </c>
      <c r="D2478" s="10" t="s">
        <v>8218</v>
      </c>
      <c r="E2478" s="10" t="s">
        <v>629</v>
      </c>
      <c r="F2478" s="10" t="s">
        <v>759</v>
      </c>
      <c r="G2478" s="10" t="s">
        <v>601</v>
      </c>
      <c r="H2478" s="10" t="s">
        <v>544</v>
      </c>
      <c r="I2478" s="10" t="s">
        <v>10</v>
      </c>
      <c r="J2478" s="10" t="s">
        <v>27658</v>
      </c>
      <c r="K2478" s="10" t="s">
        <v>27657</v>
      </c>
      <c r="L2478" s="10">
        <v>1</v>
      </c>
      <c r="M2478" s="10">
        <v>766.51</v>
      </c>
      <c r="N2478" s="10">
        <v>766.51</v>
      </c>
      <c r="O2478" s="59">
        <v>0</v>
      </c>
      <c r="P2478" s="10">
        <v>0</v>
      </c>
      <c r="Q2478" s="10">
        <v>766.51</v>
      </c>
      <c r="R2478" s="10" t="s">
        <v>614</v>
      </c>
      <c r="S2478" s="10" t="s">
        <v>564</v>
      </c>
      <c r="T2478" s="59">
        <v>0.25</v>
      </c>
      <c r="U2478" s="10">
        <v>191.63</v>
      </c>
    </row>
    <row r="2479" spans="1:21" x14ac:dyDescent="0.3">
      <c r="A2479" s="10" t="s">
        <v>27656</v>
      </c>
      <c r="B2479" s="61">
        <v>45171</v>
      </c>
      <c r="C2479" s="10" t="s">
        <v>14582</v>
      </c>
      <c r="D2479" s="10" t="s">
        <v>27655</v>
      </c>
      <c r="E2479" s="10" t="s">
        <v>629</v>
      </c>
      <c r="F2479" s="10" t="s">
        <v>759</v>
      </c>
      <c r="G2479" s="10" t="s">
        <v>601</v>
      </c>
      <c r="H2479" s="10" t="s">
        <v>544</v>
      </c>
      <c r="I2479" s="10" t="s">
        <v>568</v>
      </c>
      <c r="J2479" s="10" t="s">
        <v>11585</v>
      </c>
      <c r="K2479" s="10" t="s">
        <v>27654</v>
      </c>
      <c r="L2479" s="10">
        <v>4</v>
      </c>
      <c r="M2479" s="10">
        <v>754.97</v>
      </c>
      <c r="N2479" s="10">
        <v>3019.88</v>
      </c>
      <c r="O2479" s="59">
        <v>0.2</v>
      </c>
      <c r="P2479" s="10">
        <v>603.98</v>
      </c>
      <c r="Q2479" s="10">
        <v>2415.9</v>
      </c>
      <c r="R2479" s="10" t="s">
        <v>575</v>
      </c>
      <c r="S2479" s="10" t="s">
        <v>607</v>
      </c>
      <c r="T2479" s="59">
        <v>0.15</v>
      </c>
      <c r="U2479" s="10">
        <v>362.38</v>
      </c>
    </row>
    <row r="2480" spans="1:21" x14ac:dyDescent="0.3">
      <c r="A2480" s="10" t="s">
        <v>27653</v>
      </c>
      <c r="B2480" s="61">
        <v>45306</v>
      </c>
      <c r="C2480" s="10" t="s">
        <v>27652</v>
      </c>
      <c r="D2480" s="10" t="s">
        <v>16037</v>
      </c>
      <c r="E2480" s="10" t="s">
        <v>629</v>
      </c>
      <c r="F2480" s="10" t="s">
        <v>790</v>
      </c>
      <c r="G2480" s="10" t="s">
        <v>601</v>
      </c>
      <c r="H2480" s="10" t="s">
        <v>600</v>
      </c>
      <c r="I2480" s="10" t="s">
        <v>627</v>
      </c>
      <c r="J2480" s="10" t="s">
        <v>3922</v>
      </c>
      <c r="K2480" s="10" t="s">
        <v>27651</v>
      </c>
      <c r="L2480" s="10">
        <v>7</v>
      </c>
      <c r="M2480" s="10">
        <v>418.55</v>
      </c>
      <c r="N2480" s="10">
        <v>2929.85</v>
      </c>
      <c r="O2480" s="59">
        <v>0.05</v>
      </c>
      <c r="P2480" s="10">
        <v>146.49</v>
      </c>
      <c r="Q2480" s="10">
        <v>2783.36</v>
      </c>
      <c r="R2480" s="10" t="s">
        <v>614</v>
      </c>
      <c r="S2480" s="10" t="s">
        <v>564</v>
      </c>
      <c r="T2480" s="59">
        <v>0.25</v>
      </c>
      <c r="U2480" s="10">
        <v>695.84</v>
      </c>
    </row>
    <row r="2481" spans="1:21" x14ac:dyDescent="0.3">
      <c r="A2481" s="10" t="s">
        <v>27650</v>
      </c>
      <c r="B2481" s="61">
        <v>45314</v>
      </c>
      <c r="C2481" s="10" t="s">
        <v>27649</v>
      </c>
      <c r="D2481" s="10" t="s">
        <v>24658</v>
      </c>
      <c r="E2481" s="10" t="s">
        <v>581</v>
      </c>
      <c r="F2481" s="10" t="s">
        <v>580</v>
      </c>
      <c r="G2481" s="10" t="s">
        <v>569</v>
      </c>
      <c r="H2481" s="10" t="s">
        <v>579</v>
      </c>
      <c r="I2481" s="10" t="s">
        <v>578</v>
      </c>
      <c r="J2481" s="10" t="s">
        <v>26977</v>
      </c>
      <c r="K2481" s="10" t="s">
        <v>27648</v>
      </c>
      <c r="L2481" s="10">
        <v>9</v>
      </c>
      <c r="M2481" s="10">
        <v>998.31</v>
      </c>
      <c r="N2481" s="10">
        <v>8984.7900000000009</v>
      </c>
      <c r="O2481" s="59">
        <v>0</v>
      </c>
      <c r="P2481" s="10">
        <v>0</v>
      </c>
      <c r="Q2481" s="10">
        <v>8984.7900000000009</v>
      </c>
      <c r="R2481" s="10" t="s">
        <v>586</v>
      </c>
      <c r="S2481" s="10" t="s">
        <v>564</v>
      </c>
      <c r="T2481" s="59">
        <v>0.3</v>
      </c>
      <c r="U2481" s="10">
        <v>2695.44</v>
      </c>
    </row>
    <row r="2482" spans="1:21" x14ac:dyDescent="0.3">
      <c r="A2482" s="10" t="s">
        <v>27647</v>
      </c>
      <c r="B2482" s="61">
        <v>45065</v>
      </c>
      <c r="C2482" s="10" t="s">
        <v>6741</v>
      </c>
      <c r="D2482" s="10" t="s">
        <v>27646</v>
      </c>
      <c r="E2482" s="10" t="s">
        <v>603</v>
      </c>
      <c r="F2482" s="10" t="s">
        <v>602</v>
      </c>
      <c r="G2482" s="10" t="s">
        <v>601</v>
      </c>
      <c r="H2482" s="10" t="s">
        <v>590</v>
      </c>
      <c r="I2482" s="10" t="s">
        <v>589</v>
      </c>
      <c r="J2482" s="10" t="s">
        <v>27645</v>
      </c>
      <c r="K2482" s="10" t="s">
        <v>27644</v>
      </c>
      <c r="L2482" s="10">
        <v>10</v>
      </c>
      <c r="M2482" s="10">
        <v>433.61</v>
      </c>
      <c r="N2482" s="10">
        <v>4336.1000000000004</v>
      </c>
      <c r="O2482" s="59">
        <v>0.1</v>
      </c>
      <c r="P2482" s="10">
        <v>433.61</v>
      </c>
      <c r="Q2482" s="10">
        <v>3902.49</v>
      </c>
      <c r="R2482" s="10" t="s">
        <v>614</v>
      </c>
      <c r="S2482" s="10" t="s">
        <v>607</v>
      </c>
      <c r="T2482" s="59">
        <v>0.25</v>
      </c>
      <c r="U2482" s="10">
        <v>975.62</v>
      </c>
    </row>
    <row r="2483" spans="1:21" x14ac:dyDescent="0.3">
      <c r="A2483" s="10" t="s">
        <v>27643</v>
      </c>
      <c r="B2483" s="61">
        <v>45028</v>
      </c>
      <c r="C2483" s="10" t="s">
        <v>14510</v>
      </c>
      <c r="D2483" s="10" t="s">
        <v>1112</v>
      </c>
      <c r="E2483" s="10" t="s">
        <v>629</v>
      </c>
      <c r="F2483" s="10" t="s">
        <v>628</v>
      </c>
      <c r="G2483" s="10" t="s">
        <v>569</v>
      </c>
      <c r="H2483" s="10" t="s">
        <v>579</v>
      </c>
      <c r="I2483" s="10" t="s">
        <v>578</v>
      </c>
      <c r="J2483" s="10" t="s">
        <v>27642</v>
      </c>
      <c r="K2483" s="10" t="s">
        <v>24719</v>
      </c>
      <c r="L2483" s="10">
        <v>1</v>
      </c>
      <c r="M2483" s="10">
        <v>905.33</v>
      </c>
      <c r="N2483" s="10">
        <v>905.33</v>
      </c>
      <c r="O2483" s="59">
        <v>0.1</v>
      </c>
      <c r="P2483" s="10">
        <v>90.53</v>
      </c>
      <c r="Q2483" s="10">
        <v>814.8</v>
      </c>
      <c r="R2483" s="10" t="s">
        <v>575</v>
      </c>
      <c r="S2483" s="10" t="s">
        <v>564</v>
      </c>
      <c r="T2483" s="59">
        <v>0.25</v>
      </c>
      <c r="U2483" s="10">
        <v>203.7</v>
      </c>
    </row>
    <row r="2484" spans="1:21" x14ac:dyDescent="0.3">
      <c r="A2484" s="10" t="s">
        <v>27641</v>
      </c>
      <c r="B2484" s="61">
        <v>45179</v>
      </c>
      <c r="C2484" s="10" t="s">
        <v>5886</v>
      </c>
      <c r="D2484" s="10" t="s">
        <v>27640</v>
      </c>
      <c r="E2484" s="10" t="s">
        <v>571</v>
      </c>
      <c r="F2484" s="10" t="s">
        <v>570</v>
      </c>
      <c r="G2484" s="10" t="s">
        <v>601</v>
      </c>
      <c r="H2484" s="10" t="s">
        <v>544</v>
      </c>
      <c r="I2484" s="10" t="s">
        <v>610</v>
      </c>
      <c r="J2484" s="10" t="s">
        <v>19867</v>
      </c>
      <c r="K2484" s="10" t="s">
        <v>27639</v>
      </c>
      <c r="L2484" s="10">
        <v>9</v>
      </c>
      <c r="M2484" s="10">
        <v>177.65</v>
      </c>
      <c r="N2484" s="10">
        <v>1598.85</v>
      </c>
      <c r="O2484" s="59">
        <v>0.2</v>
      </c>
      <c r="P2484" s="10">
        <v>319.77</v>
      </c>
      <c r="Q2484" s="10">
        <v>1279.08</v>
      </c>
      <c r="R2484" s="10" t="s">
        <v>586</v>
      </c>
      <c r="S2484" s="10" t="s">
        <v>596</v>
      </c>
      <c r="T2484" s="59">
        <v>0.25</v>
      </c>
      <c r="U2484" s="10">
        <v>319.77</v>
      </c>
    </row>
    <row r="2485" spans="1:21" x14ac:dyDescent="0.3">
      <c r="A2485" s="10" t="s">
        <v>27638</v>
      </c>
      <c r="B2485" s="61">
        <v>45178</v>
      </c>
      <c r="C2485" s="10" t="s">
        <v>1591</v>
      </c>
      <c r="D2485" s="10" t="s">
        <v>27637</v>
      </c>
      <c r="E2485" s="10" t="s">
        <v>629</v>
      </c>
      <c r="F2485" s="10" t="s">
        <v>790</v>
      </c>
      <c r="G2485" s="10" t="s">
        <v>601</v>
      </c>
      <c r="H2485" s="10" t="s">
        <v>579</v>
      </c>
      <c r="I2485" s="10" t="s">
        <v>722</v>
      </c>
      <c r="J2485" s="10" t="s">
        <v>10256</v>
      </c>
      <c r="K2485" s="10" t="s">
        <v>9920</v>
      </c>
      <c r="L2485" s="10">
        <v>6</v>
      </c>
      <c r="M2485" s="10">
        <v>329.57</v>
      </c>
      <c r="N2485" s="10">
        <v>1977.42</v>
      </c>
      <c r="O2485" s="59">
        <v>0.2</v>
      </c>
      <c r="P2485" s="10">
        <v>395.48</v>
      </c>
      <c r="Q2485" s="10">
        <v>1581.94</v>
      </c>
      <c r="R2485" s="10" t="s">
        <v>586</v>
      </c>
      <c r="S2485" s="10" t="s">
        <v>564</v>
      </c>
      <c r="T2485" s="59">
        <v>0.25</v>
      </c>
      <c r="U2485" s="10">
        <v>395.49</v>
      </c>
    </row>
    <row r="2486" spans="1:21" x14ac:dyDescent="0.3">
      <c r="A2486" s="10" t="s">
        <v>27636</v>
      </c>
      <c r="B2486" s="61">
        <v>45148</v>
      </c>
      <c r="C2486" s="10" t="s">
        <v>27635</v>
      </c>
      <c r="D2486" s="10" t="s">
        <v>10499</v>
      </c>
      <c r="E2486" s="10" t="s">
        <v>603</v>
      </c>
      <c r="F2486" s="10" t="s">
        <v>636</v>
      </c>
      <c r="G2486" s="10" t="s">
        <v>569</v>
      </c>
      <c r="H2486" s="10" t="s">
        <v>590</v>
      </c>
      <c r="I2486" s="10" t="s">
        <v>748</v>
      </c>
      <c r="J2486" s="10" t="s">
        <v>9070</v>
      </c>
      <c r="K2486" s="10" t="s">
        <v>27634</v>
      </c>
      <c r="L2486" s="10">
        <v>4</v>
      </c>
      <c r="M2486" s="10">
        <v>682.76</v>
      </c>
      <c r="N2486" s="10">
        <v>2731.04</v>
      </c>
      <c r="O2486" s="59">
        <v>0.05</v>
      </c>
      <c r="P2486" s="10">
        <v>136.55000000000001</v>
      </c>
      <c r="Q2486" s="10">
        <v>2594.4899999999998</v>
      </c>
      <c r="R2486" s="10" t="s">
        <v>614</v>
      </c>
      <c r="S2486" s="10" t="s">
        <v>585</v>
      </c>
      <c r="T2486" s="59">
        <v>0.15</v>
      </c>
      <c r="U2486" s="10">
        <v>389.17</v>
      </c>
    </row>
    <row r="2487" spans="1:21" x14ac:dyDescent="0.3">
      <c r="A2487" s="10" t="s">
        <v>27633</v>
      </c>
      <c r="B2487" s="61">
        <v>45114</v>
      </c>
      <c r="C2487" s="10" t="s">
        <v>27632</v>
      </c>
      <c r="D2487" s="10" t="s">
        <v>27631</v>
      </c>
      <c r="E2487" s="10" t="s">
        <v>581</v>
      </c>
      <c r="F2487" s="10" t="s">
        <v>7</v>
      </c>
      <c r="G2487" s="10" t="s">
        <v>601</v>
      </c>
      <c r="H2487" s="10" t="s">
        <v>590</v>
      </c>
      <c r="I2487" s="10" t="s">
        <v>589</v>
      </c>
      <c r="J2487" s="10" t="s">
        <v>2151</v>
      </c>
      <c r="K2487" s="10" t="s">
        <v>27630</v>
      </c>
      <c r="L2487" s="10">
        <v>9</v>
      </c>
      <c r="M2487" s="10">
        <v>766.46</v>
      </c>
      <c r="N2487" s="10">
        <v>6898.14</v>
      </c>
      <c r="O2487" s="59">
        <v>0.2</v>
      </c>
      <c r="P2487" s="10">
        <v>1379.63</v>
      </c>
      <c r="Q2487" s="10">
        <v>5518.51</v>
      </c>
      <c r="R2487" s="10" t="s">
        <v>586</v>
      </c>
      <c r="S2487" s="10" t="s">
        <v>596</v>
      </c>
      <c r="T2487" s="59">
        <v>0.15</v>
      </c>
      <c r="U2487" s="10">
        <v>827.78</v>
      </c>
    </row>
    <row r="2488" spans="1:21" x14ac:dyDescent="0.3">
      <c r="A2488" s="10" t="s">
        <v>27629</v>
      </c>
      <c r="B2488" s="61">
        <v>45209</v>
      </c>
      <c r="C2488" s="10" t="s">
        <v>27628</v>
      </c>
      <c r="D2488" s="10" t="s">
        <v>2985</v>
      </c>
      <c r="E2488" s="10" t="s">
        <v>592</v>
      </c>
      <c r="F2488" s="10" t="s">
        <v>652</v>
      </c>
      <c r="G2488" s="10" t="s">
        <v>601</v>
      </c>
      <c r="H2488" s="10" t="s">
        <v>579</v>
      </c>
      <c r="I2488" s="10" t="s">
        <v>711</v>
      </c>
      <c r="J2488" s="10" t="s">
        <v>3912</v>
      </c>
      <c r="K2488" s="10" t="s">
        <v>6766</v>
      </c>
      <c r="L2488" s="10">
        <v>10</v>
      </c>
      <c r="M2488" s="10">
        <v>669.78</v>
      </c>
      <c r="N2488" s="10">
        <v>6697.8</v>
      </c>
      <c r="O2488" s="59">
        <v>0.1</v>
      </c>
      <c r="P2488" s="10">
        <v>669.78</v>
      </c>
      <c r="Q2488" s="10">
        <v>6028.02</v>
      </c>
      <c r="R2488" s="10" t="s">
        <v>586</v>
      </c>
      <c r="S2488" s="10" t="s">
        <v>596</v>
      </c>
      <c r="T2488" s="59">
        <v>0.3</v>
      </c>
      <c r="U2488" s="10">
        <v>1808.41</v>
      </c>
    </row>
    <row r="2489" spans="1:21" x14ac:dyDescent="0.3">
      <c r="A2489" s="10" t="s">
        <v>27627</v>
      </c>
      <c r="B2489" s="61">
        <v>45037</v>
      </c>
      <c r="C2489" s="10" t="s">
        <v>3070</v>
      </c>
      <c r="D2489" s="10" t="s">
        <v>27626</v>
      </c>
      <c r="E2489" s="10" t="s">
        <v>592</v>
      </c>
      <c r="F2489" s="10" t="s">
        <v>652</v>
      </c>
      <c r="G2489" s="10" t="s">
        <v>601</v>
      </c>
      <c r="H2489" s="10" t="s">
        <v>590</v>
      </c>
      <c r="I2489" s="10" t="s">
        <v>589</v>
      </c>
      <c r="J2489" s="10" t="s">
        <v>25789</v>
      </c>
      <c r="K2489" s="10" t="s">
        <v>27625</v>
      </c>
      <c r="L2489" s="10">
        <v>8</v>
      </c>
      <c r="M2489" s="10">
        <v>738.59</v>
      </c>
      <c r="N2489" s="10">
        <v>5908.72</v>
      </c>
      <c r="O2489" s="59">
        <v>0.2</v>
      </c>
      <c r="P2489" s="10">
        <v>1181.74</v>
      </c>
      <c r="Q2489" s="10">
        <v>4726.9799999999996</v>
      </c>
      <c r="R2489" s="10" t="s">
        <v>575</v>
      </c>
      <c r="S2489" s="10" t="s">
        <v>607</v>
      </c>
      <c r="T2489" s="59">
        <v>0.25</v>
      </c>
      <c r="U2489" s="10">
        <v>1181.74</v>
      </c>
    </row>
    <row r="2490" spans="1:21" x14ac:dyDescent="0.3">
      <c r="A2490" s="10" t="s">
        <v>27624</v>
      </c>
      <c r="B2490" s="61">
        <v>45102</v>
      </c>
      <c r="C2490" s="10" t="s">
        <v>3194</v>
      </c>
      <c r="D2490" s="10" t="s">
        <v>19887</v>
      </c>
      <c r="E2490" s="10" t="s">
        <v>592</v>
      </c>
      <c r="F2490" s="10" t="s">
        <v>591</v>
      </c>
      <c r="G2490" s="10" t="s">
        <v>569</v>
      </c>
      <c r="H2490" s="10" t="s">
        <v>590</v>
      </c>
      <c r="I2490" s="10" t="s">
        <v>589</v>
      </c>
      <c r="J2490" s="10" t="s">
        <v>27623</v>
      </c>
      <c r="K2490" s="10" t="s">
        <v>27516</v>
      </c>
      <c r="L2490" s="10">
        <v>7</v>
      </c>
      <c r="M2490" s="10">
        <v>644.65</v>
      </c>
      <c r="N2490" s="10">
        <v>4512.55</v>
      </c>
      <c r="O2490" s="59">
        <v>0</v>
      </c>
      <c r="P2490" s="10">
        <v>0</v>
      </c>
      <c r="Q2490" s="10">
        <v>4512.55</v>
      </c>
      <c r="R2490" s="10" t="s">
        <v>565</v>
      </c>
      <c r="S2490" s="10" t="s">
        <v>596</v>
      </c>
      <c r="T2490" s="59">
        <v>0.3</v>
      </c>
      <c r="U2490" s="10">
        <v>1353.77</v>
      </c>
    </row>
    <row r="2491" spans="1:21" x14ac:dyDescent="0.3">
      <c r="A2491" s="10" t="s">
        <v>27622</v>
      </c>
      <c r="B2491" s="61">
        <v>45086</v>
      </c>
      <c r="C2491" s="10" t="s">
        <v>984</v>
      </c>
      <c r="D2491" s="10" t="s">
        <v>27621</v>
      </c>
      <c r="E2491" s="10" t="s">
        <v>571</v>
      </c>
      <c r="F2491" s="10" t="s">
        <v>11</v>
      </c>
      <c r="G2491" s="10" t="s">
        <v>569</v>
      </c>
      <c r="H2491" s="10" t="s">
        <v>600</v>
      </c>
      <c r="I2491" s="10" t="s">
        <v>599</v>
      </c>
      <c r="J2491" s="10" t="s">
        <v>15180</v>
      </c>
      <c r="K2491" s="10" t="s">
        <v>7710</v>
      </c>
      <c r="L2491" s="10">
        <v>8</v>
      </c>
      <c r="M2491" s="10">
        <v>285.7</v>
      </c>
      <c r="N2491" s="10">
        <v>2285.6</v>
      </c>
      <c r="O2491" s="59">
        <v>0.2</v>
      </c>
      <c r="P2491" s="10">
        <v>457.12</v>
      </c>
      <c r="Q2491" s="10">
        <v>1828.48</v>
      </c>
      <c r="R2491" s="10" t="s">
        <v>575</v>
      </c>
      <c r="S2491" s="10" t="s">
        <v>607</v>
      </c>
      <c r="T2491" s="59">
        <v>0.3</v>
      </c>
      <c r="U2491" s="10">
        <v>548.54</v>
      </c>
    </row>
    <row r="2492" spans="1:21" x14ac:dyDescent="0.3">
      <c r="A2492" s="10" t="s">
        <v>27620</v>
      </c>
      <c r="B2492" s="61">
        <v>45128</v>
      </c>
      <c r="C2492" s="10" t="s">
        <v>20565</v>
      </c>
      <c r="D2492" s="10" t="s">
        <v>9569</v>
      </c>
      <c r="E2492" s="10" t="s">
        <v>571</v>
      </c>
      <c r="F2492" s="10" t="s">
        <v>685</v>
      </c>
      <c r="G2492" s="10" t="s">
        <v>569</v>
      </c>
      <c r="H2492" s="10" t="s">
        <v>544</v>
      </c>
      <c r="I2492" s="10" t="s">
        <v>568</v>
      </c>
      <c r="J2492" s="10" t="s">
        <v>25646</v>
      </c>
      <c r="K2492" s="10" t="s">
        <v>7652</v>
      </c>
      <c r="L2492" s="10">
        <v>10</v>
      </c>
      <c r="M2492" s="10">
        <v>484.74</v>
      </c>
      <c r="N2492" s="10">
        <v>4847.3999999999996</v>
      </c>
      <c r="O2492" s="59">
        <v>0</v>
      </c>
      <c r="P2492" s="10">
        <v>0</v>
      </c>
      <c r="Q2492" s="10">
        <v>4847.3999999999996</v>
      </c>
      <c r="R2492" s="10" t="s">
        <v>565</v>
      </c>
      <c r="S2492" s="10" t="s">
        <v>607</v>
      </c>
      <c r="T2492" s="59">
        <v>0.3</v>
      </c>
      <c r="U2492" s="10">
        <v>1454.22</v>
      </c>
    </row>
    <row r="2493" spans="1:21" x14ac:dyDescent="0.3">
      <c r="A2493" s="10" t="s">
        <v>27619</v>
      </c>
      <c r="B2493" s="61">
        <v>45026</v>
      </c>
      <c r="C2493" s="10" t="s">
        <v>27618</v>
      </c>
      <c r="D2493" s="10" t="s">
        <v>7934</v>
      </c>
      <c r="E2493" s="10" t="s">
        <v>603</v>
      </c>
      <c r="F2493" s="10" t="s">
        <v>658</v>
      </c>
      <c r="G2493" s="10" t="s">
        <v>601</v>
      </c>
      <c r="H2493" s="10" t="s">
        <v>590</v>
      </c>
      <c r="I2493" s="10" t="s">
        <v>748</v>
      </c>
      <c r="J2493" s="10" t="s">
        <v>19489</v>
      </c>
      <c r="K2493" s="10" t="s">
        <v>27617</v>
      </c>
      <c r="L2493" s="10">
        <v>3</v>
      </c>
      <c r="M2493" s="10">
        <v>174.82</v>
      </c>
      <c r="N2493" s="10">
        <v>524.46</v>
      </c>
      <c r="O2493" s="59">
        <v>0.2</v>
      </c>
      <c r="P2493" s="10">
        <v>104.89</v>
      </c>
      <c r="Q2493" s="10">
        <v>419.57</v>
      </c>
      <c r="R2493" s="10" t="s">
        <v>614</v>
      </c>
      <c r="S2493" s="10" t="s">
        <v>585</v>
      </c>
      <c r="T2493" s="59">
        <v>0.25</v>
      </c>
      <c r="U2493" s="10">
        <v>104.89</v>
      </c>
    </row>
    <row r="2494" spans="1:21" x14ac:dyDescent="0.3">
      <c r="A2494" s="10" t="s">
        <v>27616</v>
      </c>
      <c r="B2494" s="61">
        <v>45194</v>
      </c>
      <c r="C2494" s="10" t="s">
        <v>27615</v>
      </c>
      <c r="D2494" s="10" t="s">
        <v>7717</v>
      </c>
      <c r="E2494" s="10" t="s">
        <v>629</v>
      </c>
      <c r="F2494" s="10" t="s">
        <v>628</v>
      </c>
      <c r="G2494" s="10" t="s">
        <v>569</v>
      </c>
      <c r="H2494" s="10" t="s">
        <v>579</v>
      </c>
      <c r="I2494" s="10" t="s">
        <v>711</v>
      </c>
      <c r="J2494" s="10" t="s">
        <v>27614</v>
      </c>
      <c r="K2494" s="10" t="s">
        <v>3814</v>
      </c>
      <c r="L2494" s="10">
        <v>9</v>
      </c>
      <c r="M2494" s="10">
        <v>440.55</v>
      </c>
      <c r="N2494" s="10">
        <v>3964.95</v>
      </c>
      <c r="O2494" s="59">
        <v>0</v>
      </c>
      <c r="P2494" s="10">
        <v>0</v>
      </c>
      <c r="Q2494" s="10">
        <v>3964.95</v>
      </c>
      <c r="R2494" s="10" t="s">
        <v>575</v>
      </c>
      <c r="S2494" s="10" t="s">
        <v>564</v>
      </c>
      <c r="T2494" s="59">
        <v>0.25</v>
      </c>
      <c r="U2494" s="10">
        <v>991.24</v>
      </c>
    </row>
    <row r="2495" spans="1:21" x14ac:dyDescent="0.3">
      <c r="A2495" s="10" t="s">
        <v>27613</v>
      </c>
      <c r="B2495" s="61">
        <v>45312</v>
      </c>
      <c r="C2495" s="10" t="s">
        <v>27612</v>
      </c>
      <c r="D2495" s="10" t="s">
        <v>11503</v>
      </c>
      <c r="E2495" s="10" t="s">
        <v>603</v>
      </c>
      <c r="F2495" s="10" t="s">
        <v>658</v>
      </c>
      <c r="G2495" s="10" t="s">
        <v>601</v>
      </c>
      <c r="H2495" s="10" t="s">
        <v>590</v>
      </c>
      <c r="I2495" s="10" t="s">
        <v>635</v>
      </c>
      <c r="J2495" s="10" t="s">
        <v>16904</v>
      </c>
      <c r="K2495" s="10" t="s">
        <v>18955</v>
      </c>
      <c r="L2495" s="10">
        <v>8</v>
      </c>
      <c r="M2495" s="10">
        <v>546.08000000000004</v>
      </c>
      <c r="N2495" s="10">
        <v>4368.6400000000003</v>
      </c>
      <c r="O2495" s="59">
        <v>0.1</v>
      </c>
      <c r="P2495" s="10">
        <v>436.86</v>
      </c>
      <c r="Q2495" s="10">
        <v>3931.78</v>
      </c>
      <c r="R2495" s="10" t="s">
        <v>565</v>
      </c>
      <c r="S2495" s="10" t="s">
        <v>564</v>
      </c>
      <c r="T2495" s="59">
        <v>0.3</v>
      </c>
      <c r="U2495" s="10">
        <v>1179.53</v>
      </c>
    </row>
    <row r="2496" spans="1:21" x14ac:dyDescent="0.3">
      <c r="A2496" s="10" t="s">
        <v>27611</v>
      </c>
      <c r="B2496" s="61">
        <v>45277</v>
      </c>
      <c r="C2496" s="10" t="s">
        <v>6342</v>
      </c>
      <c r="D2496" s="10" t="s">
        <v>27610</v>
      </c>
      <c r="E2496" s="10" t="s">
        <v>592</v>
      </c>
      <c r="F2496" s="10" t="s">
        <v>18</v>
      </c>
      <c r="G2496" s="10" t="s">
        <v>569</v>
      </c>
      <c r="H2496" s="10" t="s">
        <v>590</v>
      </c>
      <c r="I2496" s="10" t="s">
        <v>635</v>
      </c>
      <c r="J2496" s="10" t="s">
        <v>27609</v>
      </c>
      <c r="K2496" s="10" t="s">
        <v>27608</v>
      </c>
      <c r="L2496" s="10">
        <v>3</v>
      </c>
      <c r="M2496" s="10">
        <v>748.29</v>
      </c>
      <c r="N2496" s="10">
        <v>2244.87</v>
      </c>
      <c r="O2496" s="59">
        <v>0.1</v>
      </c>
      <c r="P2496" s="10">
        <v>224.49</v>
      </c>
      <c r="Q2496" s="10">
        <v>2020.38</v>
      </c>
      <c r="R2496" s="10" t="s">
        <v>565</v>
      </c>
      <c r="S2496" s="10" t="s">
        <v>585</v>
      </c>
      <c r="T2496" s="59">
        <v>0.25</v>
      </c>
      <c r="U2496" s="10">
        <v>505.1</v>
      </c>
    </row>
    <row r="2497" spans="1:21" x14ac:dyDescent="0.3">
      <c r="A2497" s="10" t="s">
        <v>27607</v>
      </c>
      <c r="B2497" s="61">
        <v>45083</v>
      </c>
      <c r="C2497" s="10" t="s">
        <v>27606</v>
      </c>
      <c r="D2497" s="10" t="s">
        <v>16477</v>
      </c>
      <c r="E2497" s="10" t="s">
        <v>629</v>
      </c>
      <c r="F2497" s="10" t="s">
        <v>759</v>
      </c>
      <c r="G2497" s="10" t="s">
        <v>569</v>
      </c>
      <c r="H2497" s="10" t="s">
        <v>579</v>
      </c>
      <c r="I2497" s="10" t="s">
        <v>711</v>
      </c>
      <c r="J2497" s="10" t="s">
        <v>27605</v>
      </c>
      <c r="K2497" s="10" t="s">
        <v>11045</v>
      </c>
      <c r="L2497" s="10">
        <v>8</v>
      </c>
      <c r="M2497" s="10">
        <v>665.47</v>
      </c>
      <c r="N2497" s="10">
        <v>5323.76</v>
      </c>
      <c r="O2497" s="59">
        <v>0</v>
      </c>
      <c r="P2497" s="10">
        <v>0</v>
      </c>
      <c r="Q2497" s="10">
        <v>5323.76</v>
      </c>
      <c r="R2497" s="10" t="s">
        <v>586</v>
      </c>
      <c r="S2497" s="10" t="s">
        <v>607</v>
      </c>
      <c r="T2497" s="59">
        <v>0.25</v>
      </c>
      <c r="U2497" s="10">
        <v>1330.94</v>
      </c>
    </row>
    <row r="2498" spans="1:21" x14ac:dyDescent="0.3">
      <c r="A2498" s="10" t="s">
        <v>27604</v>
      </c>
      <c r="B2498" s="61">
        <v>44994</v>
      </c>
      <c r="C2498" s="10" t="s">
        <v>25459</v>
      </c>
      <c r="D2498" s="10" t="s">
        <v>27603</v>
      </c>
      <c r="E2498" s="10" t="s">
        <v>571</v>
      </c>
      <c r="F2498" s="10" t="s">
        <v>570</v>
      </c>
      <c r="G2498" s="10" t="s">
        <v>601</v>
      </c>
      <c r="H2498" s="10" t="s">
        <v>544</v>
      </c>
      <c r="I2498" s="10" t="s">
        <v>568</v>
      </c>
      <c r="J2498" s="10" t="s">
        <v>27602</v>
      </c>
      <c r="K2498" s="10" t="s">
        <v>18687</v>
      </c>
      <c r="L2498" s="10">
        <v>2</v>
      </c>
      <c r="M2498" s="10">
        <v>844.45</v>
      </c>
      <c r="N2498" s="10">
        <v>1688.9</v>
      </c>
      <c r="O2498" s="59">
        <v>0.2</v>
      </c>
      <c r="P2498" s="10">
        <v>337.78</v>
      </c>
      <c r="Q2498" s="10">
        <v>1351.12</v>
      </c>
      <c r="R2498" s="10" t="s">
        <v>575</v>
      </c>
      <c r="S2498" s="10" t="s">
        <v>585</v>
      </c>
      <c r="T2498" s="59">
        <v>0.15</v>
      </c>
      <c r="U2498" s="10">
        <v>202.67</v>
      </c>
    </row>
    <row r="2499" spans="1:21" x14ac:dyDescent="0.3">
      <c r="A2499" s="10" t="s">
        <v>27601</v>
      </c>
      <c r="B2499" s="61">
        <v>44981</v>
      </c>
      <c r="C2499" s="10" t="s">
        <v>19221</v>
      </c>
      <c r="D2499" s="10" t="s">
        <v>3811</v>
      </c>
      <c r="E2499" s="10" t="s">
        <v>603</v>
      </c>
      <c r="F2499" s="10" t="s">
        <v>658</v>
      </c>
      <c r="G2499" s="10" t="s">
        <v>569</v>
      </c>
      <c r="H2499" s="10" t="s">
        <v>544</v>
      </c>
      <c r="I2499" s="10" t="s">
        <v>568</v>
      </c>
      <c r="J2499" s="10" t="s">
        <v>25646</v>
      </c>
      <c r="K2499" s="10" t="s">
        <v>27600</v>
      </c>
      <c r="L2499" s="10">
        <v>6</v>
      </c>
      <c r="M2499" s="10">
        <v>492.7</v>
      </c>
      <c r="N2499" s="10">
        <v>2956.2</v>
      </c>
      <c r="O2499" s="59">
        <v>0.2</v>
      </c>
      <c r="P2499" s="10">
        <v>591.24</v>
      </c>
      <c r="Q2499" s="10">
        <v>2364.96</v>
      </c>
      <c r="R2499" s="10" t="s">
        <v>565</v>
      </c>
      <c r="S2499" s="10" t="s">
        <v>564</v>
      </c>
      <c r="T2499" s="59">
        <v>0.15</v>
      </c>
      <c r="U2499" s="10">
        <v>354.74</v>
      </c>
    </row>
    <row r="2500" spans="1:21" x14ac:dyDescent="0.3">
      <c r="A2500" s="10" t="s">
        <v>27599</v>
      </c>
      <c r="B2500" s="61">
        <v>45235</v>
      </c>
      <c r="C2500" s="10" t="s">
        <v>3905</v>
      </c>
      <c r="D2500" s="10" t="s">
        <v>17554</v>
      </c>
      <c r="E2500" s="10" t="s">
        <v>629</v>
      </c>
      <c r="F2500" s="10" t="s">
        <v>790</v>
      </c>
      <c r="G2500" s="10" t="s">
        <v>569</v>
      </c>
      <c r="H2500" s="10" t="s">
        <v>600</v>
      </c>
      <c r="I2500" s="10" t="s">
        <v>627</v>
      </c>
      <c r="J2500" s="10" t="s">
        <v>11688</v>
      </c>
      <c r="K2500" s="10" t="s">
        <v>1036</v>
      </c>
      <c r="L2500" s="10">
        <v>9</v>
      </c>
      <c r="M2500" s="10">
        <v>493.09</v>
      </c>
      <c r="N2500" s="10">
        <v>4437.8100000000004</v>
      </c>
      <c r="O2500" s="59">
        <v>0.05</v>
      </c>
      <c r="P2500" s="10">
        <v>221.89</v>
      </c>
      <c r="Q2500" s="10">
        <v>4215.92</v>
      </c>
      <c r="R2500" s="10" t="s">
        <v>614</v>
      </c>
      <c r="S2500" s="10" t="s">
        <v>607</v>
      </c>
      <c r="T2500" s="59">
        <v>0.15</v>
      </c>
      <c r="U2500" s="10">
        <v>632.39</v>
      </c>
    </row>
    <row r="2501" spans="1:21" x14ac:dyDescent="0.3">
      <c r="A2501" s="10" t="s">
        <v>27598</v>
      </c>
      <c r="B2501" s="61">
        <v>45065</v>
      </c>
      <c r="C2501" s="10" t="s">
        <v>14084</v>
      </c>
      <c r="D2501" s="10" t="s">
        <v>27597</v>
      </c>
      <c r="E2501" s="10" t="s">
        <v>571</v>
      </c>
      <c r="F2501" s="10" t="s">
        <v>685</v>
      </c>
      <c r="G2501" s="10" t="s">
        <v>601</v>
      </c>
      <c r="H2501" s="10" t="s">
        <v>579</v>
      </c>
      <c r="I2501" s="10" t="s">
        <v>711</v>
      </c>
      <c r="J2501" s="10" t="s">
        <v>21381</v>
      </c>
      <c r="K2501" s="10" t="s">
        <v>7562</v>
      </c>
      <c r="L2501" s="10">
        <v>6</v>
      </c>
      <c r="M2501" s="10">
        <v>419.85</v>
      </c>
      <c r="N2501" s="10">
        <v>2519.1</v>
      </c>
      <c r="O2501" s="59">
        <v>0.05</v>
      </c>
      <c r="P2501" s="10">
        <v>125.95</v>
      </c>
      <c r="Q2501" s="10">
        <v>2393.15</v>
      </c>
      <c r="R2501" s="10" t="s">
        <v>565</v>
      </c>
      <c r="S2501" s="10" t="s">
        <v>607</v>
      </c>
      <c r="T2501" s="59">
        <v>0.15</v>
      </c>
      <c r="U2501" s="10">
        <v>358.97</v>
      </c>
    </row>
    <row r="2502" spans="1:21" x14ac:dyDescent="0.3">
      <c r="A2502" s="10" t="s">
        <v>27596</v>
      </c>
      <c r="B2502" s="61">
        <v>45048</v>
      </c>
      <c r="C2502" s="10" t="s">
        <v>27595</v>
      </c>
      <c r="D2502" s="10" t="s">
        <v>27594</v>
      </c>
      <c r="E2502" s="10" t="s">
        <v>603</v>
      </c>
      <c r="F2502" s="10" t="s">
        <v>636</v>
      </c>
      <c r="G2502" s="10" t="s">
        <v>569</v>
      </c>
      <c r="H2502" s="10" t="s">
        <v>600</v>
      </c>
      <c r="I2502" s="10" t="s">
        <v>599</v>
      </c>
      <c r="J2502" s="10" t="s">
        <v>7669</v>
      </c>
      <c r="K2502" s="10" t="s">
        <v>15438</v>
      </c>
      <c r="L2502" s="10">
        <v>4</v>
      </c>
      <c r="M2502" s="10">
        <v>958.08</v>
      </c>
      <c r="N2502" s="10">
        <v>3832.32</v>
      </c>
      <c r="O2502" s="59">
        <v>0.2</v>
      </c>
      <c r="P2502" s="10">
        <v>766.46</v>
      </c>
      <c r="Q2502" s="10">
        <v>3065.86</v>
      </c>
      <c r="R2502" s="10" t="s">
        <v>586</v>
      </c>
      <c r="S2502" s="10" t="s">
        <v>564</v>
      </c>
      <c r="T2502" s="59">
        <v>0.15</v>
      </c>
      <c r="U2502" s="10">
        <v>459.88</v>
      </c>
    </row>
    <row r="2503" spans="1:21" x14ac:dyDescent="0.3">
      <c r="A2503" s="10" t="s">
        <v>27593</v>
      </c>
      <c r="B2503" s="61">
        <v>45203</v>
      </c>
      <c r="C2503" s="10" t="s">
        <v>27592</v>
      </c>
      <c r="D2503" s="10" t="s">
        <v>10298</v>
      </c>
      <c r="E2503" s="10" t="s">
        <v>603</v>
      </c>
      <c r="F2503" s="10" t="s">
        <v>658</v>
      </c>
      <c r="G2503" s="10" t="s">
        <v>601</v>
      </c>
      <c r="H2503" s="10" t="s">
        <v>590</v>
      </c>
      <c r="I2503" s="10" t="s">
        <v>635</v>
      </c>
      <c r="J2503" s="10" t="s">
        <v>27591</v>
      </c>
      <c r="K2503" s="10" t="s">
        <v>6515</v>
      </c>
      <c r="L2503" s="10">
        <v>10</v>
      </c>
      <c r="M2503" s="10">
        <v>996.84</v>
      </c>
      <c r="N2503" s="10">
        <v>9968.4</v>
      </c>
      <c r="O2503" s="59">
        <v>0.1</v>
      </c>
      <c r="P2503" s="10">
        <v>996.84</v>
      </c>
      <c r="Q2503" s="10">
        <v>8971.56</v>
      </c>
      <c r="R2503" s="10" t="s">
        <v>614</v>
      </c>
      <c r="S2503" s="10" t="s">
        <v>585</v>
      </c>
      <c r="T2503" s="59">
        <v>0.25</v>
      </c>
      <c r="U2503" s="10">
        <v>2242.89</v>
      </c>
    </row>
    <row r="2504" spans="1:21" x14ac:dyDescent="0.3">
      <c r="A2504" s="10" t="s">
        <v>27590</v>
      </c>
      <c r="B2504" s="61">
        <v>45053</v>
      </c>
      <c r="C2504" s="10" t="s">
        <v>27589</v>
      </c>
      <c r="D2504" s="10" t="s">
        <v>17829</v>
      </c>
      <c r="E2504" s="10" t="s">
        <v>571</v>
      </c>
      <c r="F2504" s="10" t="s">
        <v>570</v>
      </c>
      <c r="G2504" s="10" t="s">
        <v>601</v>
      </c>
      <c r="H2504" s="10" t="s">
        <v>590</v>
      </c>
      <c r="I2504" s="10" t="s">
        <v>635</v>
      </c>
      <c r="J2504" s="10" t="s">
        <v>27588</v>
      </c>
      <c r="K2504" s="10" t="s">
        <v>20091</v>
      </c>
      <c r="L2504" s="10">
        <v>6</v>
      </c>
      <c r="M2504" s="10">
        <v>626.07000000000005</v>
      </c>
      <c r="N2504" s="10">
        <v>3756.42</v>
      </c>
      <c r="O2504" s="59">
        <v>0.2</v>
      </c>
      <c r="P2504" s="10">
        <v>751.28</v>
      </c>
      <c r="Q2504" s="10">
        <v>3005.14</v>
      </c>
      <c r="R2504" s="10" t="s">
        <v>586</v>
      </c>
      <c r="S2504" s="10" t="s">
        <v>596</v>
      </c>
      <c r="T2504" s="59">
        <v>0.3</v>
      </c>
      <c r="U2504" s="10">
        <v>901.54</v>
      </c>
    </row>
    <row r="2505" spans="1:21" x14ac:dyDescent="0.3">
      <c r="A2505" s="10" t="s">
        <v>27587</v>
      </c>
      <c r="B2505" s="61">
        <v>45008</v>
      </c>
      <c r="C2505" s="10" t="s">
        <v>27586</v>
      </c>
      <c r="D2505" s="10" t="s">
        <v>6855</v>
      </c>
      <c r="E2505" s="10" t="s">
        <v>581</v>
      </c>
      <c r="F2505" s="10" t="s">
        <v>580</v>
      </c>
      <c r="G2505" s="10" t="s">
        <v>569</v>
      </c>
      <c r="H2505" s="10" t="s">
        <v>579</v>
      </c>
      <c r="I2505" s="10" t="s">
        <v>722</v>
      </c>
      <c r="J2505" s="10" t="s">
        <v>27585</v>
      </c>
      <c r="K2505" s="10" t="s">
        <v>3916</v>
      </c>
      <c r="L2505" s="10">
        <v>1</v>
      </c>
      <c r="M2505" s="10">
        <v>577.03</v>
      </c>
      <c r="N2505" s="10">
        <v>577.03</v>
      </c>
      <c r="O2505" s="59">
        <v>0.2</v>
      </c>
      <c r="P2505" s="10">
        <v>115.41</v>
      </c>
      <c r="Q2505" s="10">
        <v>461.62</v>
      </c>
      <c r="R2505" s="10" t="s">
        <v>586</v>
      </c>
      <c r="S2505" s="10" t="s">
        <v>564</v>
      </c>
      <c r="T2505" s="59">
        <v>0.25</v>
      </c>
      <c r="U2505" s="10">
        <v>115.41</v>
      </c>
    </row>
    <row r="2506" spans="1:21" x14ac:dyDescent="0.3">
      <c r="A2506" s="10" t="s">
        <v>27584</v>
      </c>
      <c r="B2506" s="61">
        <v>45281</v>
      </c>
      <c r="C2506" s="10" t="s">
        <v>27583</v>
      </c>
      <c r="D2506" s="10" t="s">
        <v>27582</v>
      </c>
      <c r="E2506" s="10" t="s">
        <v>629</v>
      </c>
      <c r="F2506" s="10" t="s">
        <v>628</v>
      </c>
      <c r="G2506" s="10" t="s">
        <v>569</v>
      </c>
      <c r="H2506" s="10" t="s">
        <v>544</v>
      </c>
      <c r="I2506" s="10" t="s">
        <v>610</v>
      </c>
      <c r="J2506" s="10" t="s">
        <v>27581</v>
      </c>
      <c r="K2506" s="10" t="s">
        <v>27580</v>
      </c>
      <c r="L2506" s="10">
        <v>9</v>
      </c>
      <c r="M2506" s="10">
        <v>475.23</v>
      </c>
      <c r="N2506" s="10">
        <v>4277.07</v>
      </c>
      <c r="O2506" s="59">
        <v>0.1</v>
      </c>
      <c r="P2506" s="10">
        <v>427.71</v>
      </c>
      <c r="Q2506" s="10">
        <v>3849.36</v>
      </c>
      <c r="R2506" s="10" t="s">
        <v>565</v>
      </c>
      <c r="S2506" s="10" t="s">
        <v>596</v>
      </c>
      <c r="T2506" s="59">
        <v>0.3</v>
      </c>
      <c r="U2506" s="10">
        <v>1154.81</v>
      </c>
    </row>
    <row r="2507" spans="1:21" x14ac:dyDescent="0.3">
      <c r="A2507" s="10" t="s">
        <v>27579</v>
      </c>
      <c r="B2507" s="61">
        <v>44955</v>
      </c>
      <c r="C2507" s="10" t="s">
        <v>14493</v>
      </c>
      <c r="D2507" s="10" t="s">
        <v>27578</v>
      </c>
      <c r="E2507" s="10" t="s">
        <v>603</v>
      </c>
      <c r="F2507" s="10" t="s">
        <v>636</v>
      </c>
      <c r="G2507" s="10" t="s">
        <v>601</v>
      </c>
      <c r="H2507" s="10" t="s">
        <v>544</v>
      </c>
      <c r="I2507" s="10" t="s">
        <v>10</v>
      </c>
      <c r="J2507" s="10" t="s">
        <v>27577</v>
      </c>
      <c r="K2507" s="10" t="s">
        <v>8171</v>
      </c>
      <c r="L2507" s="10">
        <v>1</v>
      </c>
      <c r="M2507" s="10">
        <v>794.69</v>
      </c>
      <c r="N2507" s="10">
        <v>794.69</v>
      </c>
      <c r="O2507" s="59">
        <v>0</v>
      </c>
      <c r="P2507" s="10">
        <v>0</v>
      </c>
      <c r="Q2507" s="10">
        <v>794.69</v>
      </c>
      <c r="R2507" s="10" t="s">
        <v>614</v>
      </c>
      <c r="S2507" s="10" t="s">
        <v>564</v>
      </c>
      <c r="T2507" s="59">
        <v>0.15</v>
      </c>
      <c r="U2507" s="10">
        <v>119.2</v>
      </c>
    </row>
    <row r="2508" spans="1:21" x14ac:dyDescent="0.3">
      <c r="A2508" s="10" t="s">
        <v>27576</v>
      </c>
      <c r="B2508" s="61">
        <v>45198</v>
      </c>
      <c r="C2508" s="10" t="s">
        <v>5620</v>
      </c>
      <c r="D2508" s="10" t="s">
        <v>11525</v>
      </c>
      <c r="E2508" s="10" t="s">
        <v>571</v>
      </c>
      <c r="F2508" s="10" t="s">
        <v>11</v>
      </c>
      <c r="G2508" s="10" t="s">
        <v>569</v>
      </c>
      <c r="H2508" s="10" t="s">
        <v>544</v>
      </c>
      <c r="I2508" s="10" t="s">
        <v>10</v>
      </c>
      <c r="J2508" s="10" t="s">
        <v>27575</v>
      </c>
      <c r="K2508" s="10" t="s">
        <v>27574</v>
      </c>
      <c r="L2508" s="10">
        <v>1</v>
      </c>
      <c r="M2508" s="10">
        <v>752.1</v>
      </c>
      <c r="N2508" s="10">
        <v>752.1</v>
      </c>
      <c r="O2508" s="59">
        <v>0.05</v>
      </c>
      <c r="P2508" s="10">
        <v>37.61</v>
      </c>
      <c r="Q2508" s="10">
        <v>714.49</v>
      </c>
      <c r="R2508" s="10" t="s">
        <v>575</v>
      </c>
      <c r="S2508" s="10" t="s">
        <v>585</v>
      </c>
      <c r="T2508" s="59">
        <v>0.3</v>
      </c>
      <c r="U2508" s="10">
        <v>214.35</v>
      </c>
    </row>
    <row r="2509" spans="1:21" x14ac:dyDescent="0.3">
      <c r="A2509" s="10" t="s">
        <v>27573</v>
      </c>
      <c r="B2509" s="61">
        <v>45030</v>
      </c>
      <c r="C2509" s="10" t="s">
        <v>27572</v>
      </c>
      <c r="D2509" s="10" t="s">
        <v>12043</v>
      </c>
      <c r="E2509" s="10" t="s">
        <v>629</v>
      </c>
      <c r="F2509" s="10" t="s">
        <v>759</v>
      </c>
      <c r="G2509" s="10" t="s">
        <v>569</v>
      </c>
      <c r="H2509" s="10" t="s">
        <v>544</v>
      </c>
      <c r="I2509" s="10" t="s">
        <v>568</v>
      </c>
      <c r="J2509" s="10" t="s">
        <v>27571</v>
      </c>
      <c r="K2509" s="10" t="s">
        <v>19940</v>
      </c>
      <c r="L2509" s="10">
        <v>1</v>
      </c>
      <c r="M2509" s="10">
        <v>583.13</v>
      </c>
      <c r="N2509" s="10">
        <v>583.13</v>
      </c>
      <c r="O2509" s="59">
        <v>0</v>
      </c>
      <c r="P2509" s="10">
        <v>0</v>
      </c>
      <c r="Q2509" s="10">
        <v>583.13</v>
      </c>
      <c r="R2509" s="10" t="s">
        <v>565</v>
      </c>
      <c r="S2509" s="10" t="s">
        <v>564</v>
      </c>
      <c r="T2509" s="59">
        <v>0.15</v>
      </c>
      <c r="U2509" s="10">
        <v>87.47</v>
      </c>
    </row>
    <row r="2510" spans="1:21" x14ac:dyDescent="0.3">
      <c r="A2510" s="10" t="s">
        <v>27570</v>
      </c>
      <c r="B2510" s="61">
        <v>45286</v>
      </c>
      <c r="C2510" s="10" t="s">
        <v>24927</v>
      </c>
      <c r="D2510" s="10" t="s">
        <v>27569</v>
      </c>
      <c r="E2510" s="10" t="s">
        <v>603</v>
      </c>
      <c r="F2510" s="10" t="s">
        <v>658</v>
      </c>
      <c r="G2510" s="10" t="s">
        <v>569</v>
      </c>
      <c r="H2510" s="10" t="s">
        <v>600</v>
      </c>
      <c r="I2510" s="10" t="s">
        <v>664</v>
      </c>
      <c r="J2510" s="10" t="s">
        <v>15753</v>
      </c>
      <c r="K2510" s="10" t="s">
        <v>19576</v>
      </c>
      <c r="L2510" s="10">
        <v>1</v>
      </c>
      <c r="M2510" s="10">
        <v>817.56</v>
      </c>
      <c r="N2510" s="10">
        <v>817.56</v>
      </c>
      <c r="O2510" s="59">
        <v>0.05</v>
      </c>
      <c r="P2510" s="10">
        <v>40.880000000000003</v>
      </c>
      <c r="Q2510" s="10">
        <v>776.68</v>
      </c>
      <c r="R2510" s="10" t="s">
        <v>565</v>
      </c>
      <c r="S2510" s="10" t="s">
        <v>596</v>
      </c>
      <c r="T2510" s="59">
        <v>0.3</v>
      </c>
      <c r="U2510" s="10">
        <v>233</v>
      </c>
    </row>
    <row r="2511" spans="1:21" x14ac:dyDescent="0.3">
      <c r="A2511" s="10" t="s">
        <v>27568</v>
      </c>
      <c r="B2511" s="61">
        <v>45087</v>
      </c>
      <c r="C2511" s="10" t="s">
        <v>15896</v>
      </c>
      <c r="D2511" s="10" t="s">
        <v>4708</v>
      </c>
      <c r="E2511" s="10" t="s">
        <v>581</v>
      </c>
      <c r="F2511" s="10" t="s">
        <v>580</v>
      </c>
      <c r="G2511" s="10" t="s">
        <v>569</v>
      </c>
      <c r="H2511" s="10" t="s">
        <v>600</v>
      </c>
      <c r="I2511" s="10" t="s">
        <v>599</v>
      </c>
      <c r="J2511" s="10" t="s">
        <v>3416</v>
      </c>
      <c r="K2511" s="10" t="s">
        <v>27567</v>
      </c>
      <c r="L2511" s="10">
        <v>3</v>
      </c>
      <c r="M2511" s="10">
        <v>151.72999999999999</v>
      </c>
      <c r="N2511" s="10">
        <v>455.19</v>
      </c>
      <c r="O2511" s="59">
        <v>0.1</v>
      </c>
      <c r="P2511" s="10">
        <v>45.52</v>
      </c>
      <c r="Q2511" s="10">
        <v>409.67</v>
      </c>
      <c r="R2511" s="10" t="s">
        <v>575</v>
      </c>
      <c r="S2511" s="10" t="s">
        <v>596</v>
      </c>
      <c r="T2511" s="59">
        <v>0.15</v>
      </c>
      <c r="U2511" s="10">
        <v>61.45</v>
      </c>
    </row>
    <row r="2512" spans="1:21" x14ac:dyDescent="0.3">
      <c r="A2512" s="10" t="s">
        <v>27566</v>
      </c>
      <c r="B2512" s="61">
        <v>45107</v>
      </c>
      <c r="C2512" s="10" t="s">
        <v>2886</v>
      </c>
      <c r="D2512" s="10" t="s">
        <v>12332</v>
      </c>
      <c r="E2512" s="10" t="s">
        <v>581</v>
      </c>
      <c r="F2512" s="10" t="s">
        <v>7</v>
      </c>
      <c r="G2512" s="10" t="s">
        <v>569</v>
      </c>
      <c r="H2512" s="10" t="s">
        <v>590</v>
      </c>
      <c r="I2512" s="10" t="s">
        <v>589</v>
      </c>
      <c r="J2512" s="10" t="s">
        <v>19749</v>
      </c>
      <c r="K2512" s="10" t="s">
        <v>20826</v>
      </c>
      <c r="L2512" s="10">
        <v>5</v>
      </c>
      <c r="M2512" s="10">
        <v>826.79</v>
      </c>
      <c r="N2512" s="10">
        <v>4133.95</v>
      </c>
      <c r="O2512" s="59">
        <v>0.1</v>
      </c>
      <c r="P2512" s="10">
        <v>413.39</v>
      </c>
      <c r="Q2512" s="10">
        <v>3720.56</v>
      </c>
      <c r="R2512" s="10" t="s">
        <v>614</v>
      </c>
      <c r="S2512" s="10" t="s">
        <v>596</v>
      </c>
      <c r="T2512" s="59">
        <v>0.3</v>
      </c>
      <c r="U2512" s="10">
        <v>1116.17</v>
      </c>
    </row>
    <row r="2513" spans="1:21" x14ac:dyDescent="0.3">
      <c r="A2513" s="10" t="s">
        <v>27565</v>
      </c>
      <c r="B2513" s="61">
        <v>45179</v>
      </c>
      <c r="C2513" s="10" t="s">
        <v>26705</v>
      </c>
      <c r="D2513" s="10" t="s">
        <v>27564</v>
      </c>
      <c r="E2513" s="10" t="s">
        <v>571</v>
      </c>
      <c r="F2513" s="10" t="s">
        <v>11</v>
      </c>
      <c r="G2513" s="10" t="s">
        <v>601</v>
      </c>
      <c r="H2513" s="10" t="s">
        <v>600</v>
      </c>
      <c r="I2513" s="10" t="s">
        <v>627</v>
      </c>
      <c r="J2513" s="10" t="s">
        <v>9622</v>
      </c>
      <c r="K2513" s="10" t="s">
        <v>6892</v>
      </c>
      <c r="L2513" s="10">
        <v>4</v>
      </c>
      <c r="M2513" s="10">
        <v>199.68</v>
      </c>
      <c r="N2513" s="10">
        <v>798.72</v>
      </c>
      <c r="O2513" s="59">
        <v>0.2</v>
      </c>
      <c r="P2513" s="10">
        <v>159.74</v>
      </c>
      <c r="Q2513" s="10">
        <v>638.98</v>
      </c>
      <c r="R2513" s="10" t="s">
        <v>565</v>
      </c>
      <c r="S2513" s="10" t="s">
        <v>564</v>
      </c>
      <c r="T2513" s="59">
        <v>0.25</v>
      </c>
      <c r="U2513" s="10">
        <v>159.75</v>
      </c>
    </row>
    <row r="2514" spans="1:21" x14ac:dyDescent="0.3">
      <c r="A2514" s="10" t="s">
        <v>27563</v>
      </c>
      <c r="B2514" s="61">
        <v>45303</v>
      </c>
      <c r="C2514" s="10" t="s">
        <v>20427</v>
      </c>
      <c r="D2514" s="10" t="s">
        <v>22535</v>
      </c>
      <c r="E2514" s="10" t="s">
        <v>603</v>
      </c>
      <c r="F2514" s="10" t="s">
        <v>636</v>
      </c>
      <c r="G2514" s="10" t="s">
        <v>569</v>
      </c>
      <c r="H2514" s="10" t="s">
        <v>544</v>
      </c>
      <c r="I2514" s="10" t="s">
        <v>10</v>
      </c>
      <c r="J2514" s="10" t="s">
        <v>27505</v>
      </c>
      <c r="K2514" s="10" t="s">
        <v>27562</v>
      </c>
      <c r="L2514" s="10">
        <v>7</v>
      </c>
      <c r="M2514" s="10">
        <v>125.87</v>
      </c>
      <c r="N2514" s="10">
        <v>881.09</v>
      </c>
      <c r="O2514" s="59">
        <v>0</v>
      </c>
      <c r="P2514" s="10">
        <v>0</v>
      </c>
      <c r="Q2514" s="10">
        <v>881.09</v>
      </c>
      <c r="R2514" s="10" t="s">
        <v>614</v>
      </c>
      <c r="S2514" s="10" t="s">
        <v>564</v>
      </c>
      <c r="T2514" s="59">
        <v>0.15</v>
      </c>
      <c r="U2514" s="10">
        <v>132.16</v>
      </c>
    </row>
    <row r="2515" spans="1:21" x14ac:dyDescent="0.3">
      <c r="A2515" s="10" t="s">
        <v>27561</v>
      </c>
      <c r="B2515" s="61">
        <v>45365</v>
      </c>
      <c r="C2515" s="10" t="s">
        <v>8970</v>
      </c>
      <c r="D2515" s="10" t="s">
        <v>27560</v>
      </c>
      <c r="E2515" s="10" t="s">
        <v>603</v>
      </c>
      <c r="F2515" s="10" t="s">
        <v>636</v>
      </c>
      <c r="G2515" s="10" t="s">
        <v>569</v>
      </c>
      <c r="H2515" s="10" t="s">
        <v>600</v>
      </c>
      <c r="I2515" s="10" t="s">
        <v>627</v>
      </c>
      <c r="J2515" s="10" t="s">
        <v>3130</v>
      </c>
      <c r="K2515" s="10" t="s">
        <v>4742</v>
      </c>
      <c r="L2515" s="10">
        <v>6</v>
      </c>
      <c r="M2515" s="10">
        <v>576.62</v>
      </c>
      <c r="N2515" s="10">
        <v>3459.72</v>
      </c>
      <c r="O2515" s="59">
        <v>0.1</v>
      </c>
      <c r="P2515" s="10">
        <v>345.97</v>
      </c>
      <c r="Q2515" s="10">
        <v>3113.75</v>
      </c>
      <c r="R2515" s="10" t="s">
        <v>586</v>
      </c>
      <c r="S2515" s="10" t="s">
        <v>564</v>
      </c>
      <c r="T2515" s="59">
        <v>0.15</v>
      </c>
      <c r="U2515" s="10">
        <v>467.06</v>
      </c>
    </row>
    <row r="2516" spans="1:21" x14ac:dyDescent="0.3">
      <c r="A2516" s="10" t="s">
        <v>27559</v>
      </c>
      <c r="B2516" s="61">
        <v>45298</v>
      </c>
      <c r="C2516" s="10" t="s">
        <v>11445</v>
      </c>
      <c r="D2516" s="10" t="s">
        <v>27558</v>
      </c>
      <c r="E2516" s="10" t="s">
        <v>592</v>
      </c>
      <c r="F2516" s="10" t="s">
        <v>652</v>
      </c>
      <c r="G2516" s="10" t="s">
        <v>569</v>
      </c>
      <c r="H2516" s="10" t="s">
        <v>579</v>
      </c>
      <c r="I2516" s="10" t="s">
        <v>711</v>
      </c>
      <c r="J2516" s="10" t="s">
        <v>27557</v>
      </c>
      <c r="K2516" s="10" t="s">
        <v>27556</v>
      </c>
      <c r="L2516" s="10">
        <v>5</v>
      </c>
      <c r="M2516" s="10">
        <v>133.56</v>
      </c>
      <c r="N2516" s="10">
        <v>667.8</v>
      </c>
      <c r="O2516" s="59">
        <v>0</v>
      </c>
      <c r="P2516" s="10">
        <v>0</v>
      </c>
      <c r="Q2516" s="10">
        <v>667.8</v>
      </c>
      <c r="R2516" s="10" t="s">
        <v>586</v>
      </c>
      <c r="S2516" s="10" t="s">
        <v>585</v>
      </c>
      <c r="T2516" s="59">
        <v>0.3</v>
      </c>
      <c r="U2516" s="10">
        <v>200.34</v>
      </c>
    </row>
    <row r="2517" spans="1:21" x14ac:dyDescent="0.3">
      <c r="A2517" s="10" t="s">
        <v>27555</v>
      </c>
      <c r="B2517" s="61">
        <v>45249</v>
      </c>
      <c r="C2517" s="10" t="s">
        <v>3109</v>
      </c>
      <c r="D2517" s="10" t="s">
        <v>27554</v>
      </c>
      <c r="E2517" s="10" t="s">
        <v>592</v>
      </c>
      <c r="F2517" s="10" t="s">
        <v>652</v>
      </c>
      <c r="G2517" s="10" t="s">
        <v>601</v>
      </c>
      <c r="H2517" s="10" t="s">
        <v>544</v>
      </c>
      <c r="I2517" s="10" t="s">
        <v>568</v>
      </c>
      <c r="J2517" s="10" t="s">
        <v>27553</v>
      </c>
      <c r="K2517" s="10" t="s">
        <v>2170</v>
      </c>
      <c r="L2517" s="10">
        <v>6</v>
      </c>
      <c r="M2517" s="10">
        <v>256.38</v>
      </c>
      <c r="N2517" s="10">
        <v>1538.28</v>
      </c>
      <c r="O2517" s="59">
        <v>0.2</v>
      </c>
      <c r="P2517" s="10">
        <v>307.66000000000003</v>
      </c>
      <c r="Q2517" s="10">
        <v>1230.6199999999999</v>
      </c>
      <c r="R2517" s="10" t="s">
        <v>586</v>
      </c>
      <c r="S2517" s="10" t="s">
        <v>596</v>
      </c>
      <c r="T2517" s="59">
        <v>0.3</v>
      </c>
      <c r="U2517" s="10">
        <v>369.19</v>
      </c>
    </row>
    <row r="2518" spans="1:21" x14ac:dyDescent="0.3">
      <c r="A2518" s="10" t="s">
        <v>27552</v>
      </c>
      <c r="B2518" s="61">
        <v>45285</v>
      </c>
      <c r="C2518" s="10" t="s">
        <v>10299</v>
      </c>
      <c r="D2518" s="10" t="s">
        <v>27551</v>
      </c>
      <c r="E2518" s="10" t="s">
        <v>592</v>
      </c>
      <c r="F2518" s="10" t="s">
        <v>18</v>
      </c>
      <c r="G2518" s="10" t="s">
        <v>569</v>
      </c>
      <c r="H2518" s="10" t="s">
        <v>579</v>
      </c>
      <c r="I2518" s="10" t="s">
        <v>711</v>
      </c>
      <c r="J2518" s="10" t="s">
        <v>27550</v>
      </c>
      <c r="K2518" s="10" t="s">
        <v>13352</v>
      </c>
      <c r="L2518" s="10">
        <v>6</v>
      </c>
      <c r="M2518" s="10">
        <v>939.55</v>
      </c>
      <c r="N2518" s="10">
        <v>5637.3</v>
      </c>
      <c r="O2518" s="59">
        <v>0.1</v>
      </c>
      <c r="P2518" s="10">
        <v>563.73</v>
      </c>
      <c r="Q2518" s="10">
        <v>5073.57</v>
      </c>
      <c r="R2518" s="10" t="s">
        <v>565</v>
      </c>
      <c r="S2518" s="10" t="s">
        <v>596</v>
      </c>
      <c r="T2518" s="59">
        <v>0.3</v>
      </c>
      <c r="U2518" s="10">
        <v>1522.07</v>
      </c>
    </row>
    <row r="2519" spans="1:21" x14ac:dyDescent="0.3">
      <c r="A2519" s="10" t="s">
        <v>27549</v>
      </c>
      <c r="B2519" s="61">
        <v>45153</v>
      </c>
      <c r="C2519" s="10" t="s">
        <v>2576</v>
      </c>
      <c r="D2519" s="10" t="s">
        <v>6206</v>
      </c>
      <c r="E2519" s="10" t="s">
        <v>629</v>
      </c>
      <c r="F2519" s="10" t="s">
        <v>790</v>
      </c>
      <c r="G2519" s="10" t="s">
        <v>601</v>
      </c>
      <c r="H2519" s="10" t="s">
        <v>579</v>
      </c>
      <c r="I2519" s="10" t="s">
        <v>722</v>
      </c>
      <c r="J2519" s="10" t="s">
        <v>9382</v>
      </c>
      <c r="K2519" s="10" t="s">
        <v>27548</v>
      </c>
      <c r="L2519" s="10">
        <v>9</v>
      </c>
      <c r="M2519" s="10">
        <v>235.47</v>
      </c>
      <c r="N2519" s="10">
        <v>2119.23</v>
      </c>
      <c r="O2519" s="59">
        <v>0</v>
      </c>
      <c r="P2519" s="10">
        <v>0</v>
      </c>
      <c r="Q2519" s="10">
        <v>2119.23</v>
      </c>
      <c r="R2519" s="10" t="s">
        <v>575</v>
      </c>
      <c r="S2519" s="10" t="s">
        <v>596</v>
      </c>
      <c r="T2519" s="59">
        <v>0.15</v>
      </c>
      <c r="U2519" s="10">
        <v>317.88</v>
      </c>
    </row>
    <row r="2520" spans="1:21" x14ac:dyDescent="0.3">
      <c r="A2520" s="10" t="s">
        <v>27547</v>
      </c>
      <c r="B2520" s="61">
        <v>44929</v>
      </c>
      <c r="C2520" s="10" t="s">
        <v>4473</v>
      </c>
      <c r="D2520" s="10" t="s">
        <v>13723</v>
      </c>
      <c r="E2520" s="10" t="s">
        <v>629</v>
      </c>
      <c r="F2520" s="10" t="s">
        <v>759</v>
      </c>
      <c r="G2520" s="10" t="s">
        <v>569</v>
      </c>
      <c r="H2520" s="10" t="s">
        <v>579</v>
      </c>
      <c r="I2520" s="10" t="s">
        <v>578</v>
      </c>
      <c r="J2520" s="10" t="s">
        <v>27546</v>
      </c>
      <c r="K2520" s="10" t="s">
        <v>9440</v>
      </c>
      <c r="L2520" s="10">
        <v>3</v>
      </c>
      <c r="M2520" s="10">
        <v>623.99</v>
      </c>
      <c r="N2520" s="10">
        <v>1871.97</v>
      </c>
      <c r="O2520" s="59">
        <v>0.05</v>
      </c>
      <c r="P2520" s="10">
        <v>93.6</v>
      </c>
      <c r="Q2520" s="10">
        <v>1778.37</v>
      </c>
      <c r="R2520" s="10" t="s">
        <v>565</v>
      </c>
      <c r="S2520" s="10" t="s">
        <v>607</v>
      </c>
      <c r="T2520" s="59">
        <v>0.3</v>
      </c>
      <c r="U2520" s="10">
        <v>533.51</v>
      </c>
    </row>
    <row r="2521" spans="1:21" x14ac:dyDescent="0.3">
      <c r="A2521" s="10" t="s">
        <v>27545</v>
      </c>
      <c r="B2521" s="61">
        <v>45048</v>
      </c>
      <c r="C2521" s="10" t="s">
        <v>9577</v>
      </c>
      <c r="D2521" s="10" t="s">
        <v>27544</v>
      </c>
      <c r="E2521" s="10" t="s">
        <v>629</v>
      </c>
      <c r="F2521" s="10" t="s">
        <v>790</v>
      </c>
      <c r="G2521" s="10" t="s">
        <v>601</v>
      </c>
      <c r="H2521" s="10" t="s">
        <v>579</v>
      </c>
      <c r="I2521" s="10" t="s">
        <v>722</v>
      </c>
      <c r="J2521" s="10" t="s">
        <v>9152</v>
      </c>
      <c r="K2521" s="10" t="s">
        <v>27543</v>
      </c>
      <c r="L2521" s="10">
        <v>9</v>
      </c>
      <c r="M2521" s="10">
        <v>657.91</v>
      </c>
      <c r="N2521" s="10">
        <v>5921.19</v>
      </c>
      <c r="O2521" s="59">
        <v>0.05</v>
      </c>
      <c r="P2521" s="10">
        <v>296.06</v>
      </c>
      <c r="Q2521" s="10">
        <v>5625.13</v>
      </c>
      <c r="R2521" s="10" t="s">
        <v>586</v>
      </c>
      <c r="S2521" s="10" t="s">
        <v>585</v>
      </c>
      <c r="T2521" s="59">
        <v>0.15</v>
      </c>
      <c r="U2521" s="10">
        <v>843.77</v>
      </c>
    </row>
    <row r="2522" spans="1:21" x14ac:dyDescent="0.3">
      <c r="A2522" s="10" t="s">
        <v>27542</v>
      </c>
      <c r="B2522" s="61">
        <v>45228</v>
      </c>
      <c r="C2522" s="10" t="s">
        <v>23410</v>
      </c>
      <c r="D2522" s="10" t="s">
        <v>27541</v>
      </c>
      <c r="E2522" s="10" t="s">
        <v>571</v>
      </c>
      <c r="F2522" s="10" t="s">
        <v>11</v>
      </c>
      <c r="G2522" s="10" t="s">
        <v>601</v>
      </c>
      <c r="H2522" s="10" t="s">
        <v>600</v>
      </c>
      <c r="I2522" s="10" t="s">
        <v>627</v>
      </c>
      <c r="J2522" s="10" t="s">
        <v>27540</v>
      </c>
      <c r="K2522" s="10" t="s">
        <v>9485</v>
      </c>
      <c r="L2522" s="10">
        <v>10</v>
      </c>
      <c r="M2522" s="10">
        <v>726.88</v>
      </c>
      <c r="N2522" s="10">
        <v>7268.8</v>
      </c>
      <c r="O2522" s="59">
        <v>0.1</v>
      </c>
      <c r="P2522" s="10">
        <v>726.88</v>
      </c>
      <c r="Q2522" s="10">
        <v>6541.92</v>
      </c>
      <c r="R2522" s="10" t="s">
        <v>586</v>
      </c>
      <c r="S2522" s="10" t="s">
        <v>596</v>
      </c>
      <c r="T2522" s="59">
        <v>0.3</v>
      </c>
      <c r="U2522" s="10">
        <v>1962.58</v>
      </c>
    </row>
    <row r="2523" spans="1:21" x14ac:dyDescent="0.3">
      <c r="A2523" s="10" t="s">
        <v>27539</v>
      </c>
      <c r="B2523" s="61">
        <v>45046</v>
      </c>
      <c r="C2523" s="10" t="s">
        <v>14814</v>
      </c>
      <c r="D2523" s="10" t="s">
        <v>27538</v>
      </c>
      <c r="E2523" s="10" t="s">
        <v>603</v>
      </c>
      <c r="F2523" s="10" t="s">
        <v>636</v>
      </c>
      <c r="G2523" s="10" t="s">
        <v>601</v>
      </c>
      <c r="H2523" s="10" t="s">
        <v>579</v>
      </c>
      <c r="I2523" s="10" t="s">
        <v>711</v>
      </c>
      <c r="J2523" s="10" t="s">
        <v>25277</v>
      </c>
      <c r="K2523" s="10" t="s">
        <v>27537</v>
      </c>
      <c r="L2523" s="10">
        <v>1</v>
      </c>
      <c r="M2523" s="10">
        <v>920.76</v>
      </c>
      <c r="N2523" s="10">
        <v>920.76</v>
      </c>
      <c r="O2523" s="59">
        <v>0.2</v>
      </c>
      <c r="P2523" s="10">
        <v>184.15</v>
      </c>
      <c r="Q2523" s="10">
        <v>736.61</v>
      </c>
      <c r="R2523" s="10" t="s">
        <v>565</v>
      </c>
      <c r="S2523" s="10" t="s">
        <v>607</v>
      </c>
      <c r="T2523" s="59">
        <v>0.25</v>
      </c>
      <c r="U2523" s="10">
        <v>184.15</v>
      </c>
    </row>
    <row r="2524" spans="1:21" x14ac:dyDescent="0.3">
      <c r="A2524" s="10" t="s">
        <v>27536</v>
      </c>
      <c r="B2524" s="61">
        <v>45330</v>
      </c>
      <c r="C2524" s="10" t="s">
        <v>2015</v>
      </c>
      <c r="D2524" s="10" t="s">
        <v>27535</v>
      </c>
      <c r="E2524" s="10" t="s">
        <v>629</v>
      </c>
      <c r="F2524" s="10" t="s">
        <v>628</v>
      </c>
      <c r="G2524" s="10" t="s">
        <v>601</v>
      </c>
      <c r="H2524" s="10" t="s">
        <v>590</v>
      </c>
      <c r="I2524" s="10" t="s">
        <v>635</v>
      </c>
      <c r="J2524" s="10" t="s">
        <v>11156</v>
      </c>
      <c r="K2524" s="10" t="s">
        <v>16781</v>
      </c>
      <c r="L2524" s="10">
        <v>4</v>
      </c>
      <c r="M2524" s="10">
        <v>877.94</v>
      </c>
      <c r="N2524" s="10">
        <v>3511.76</v>
      </c>
      <c r="O2524" s="59">
        <v>0</v>
      </c>
      <c r="P2524" s="10">
        <v>0</v>
      </c>
      <c r="Q2524" s="10">
        <v>3511.76</v>
      </c>
      <c r="R2524" s="10" t="s">
        <v>565</v>
      </c>
      <c r="S2524" s="10" t="s">
        <v>607</v>
      </c>
      <c r="T2524" s="59">
        <v>0.25</v>
      </c>
      <c r="U2524" s="10">
        <v>877.94</v>
      </c>
    </row>
    <row r="2525" spans="1:21" x14ac:dyDescent="0.3">
      <c r="A2525" s="10" t="s">
        <v>27534</v>
      </c>
      <c r="B2525" s="61">
        <v>45227</v>
      </c>
      <c r="C2525" s="10" t="s">
        <v>14932</v>
      </c>
      <c r="D2525" s="10" t="s">
        <v>23181</v>
      </c>
      <c r="E2525" s="10" t="s">
        <v>581</v>
      </c>
      <c r="F2525" s="10" t="s">
        <v>580</v>
      </c>
      <c r="G2525" s="10" t="s">
        <v>601</v>
      </c>
      <c r="H2525" s="10" t="s">
        <v>600</v>
      </c>
      <c r="I2525" s="10" t="s">
        <v>664</v>
      </c>
      <c r="J2525" s="10" t="s">
        <v>27533</v>
      </c>
      <c r="K2525" s="10" t="s">
        <v>27532</v>
      </c>
      <c r="L2525" s="10">
        <v>5</v>
      </c>
      <c r="M2525" s="10">
        <v>819.34</v>
      </c>
      <c r="N2525" s="10">
        <v>4096.7</v>
      </c>
      <c r="O2525" s="59">
        <v>0.2</v>
      </c>
      <c r="P2525" s="10">
        <v>819.34</v>
      </c>
      <c r="Q2525" s="10">
        <v>3277.36</v>
      </c>
      <c r="R2525" s="10" t="s">
        <v>565</v>
      </c>
      <c r="S2525" s="10" t="s">
        <v>564</v>
      </c>
      <c r="T2525" s="59">
        <v>0.3</v>
      </c>
      <c r="U2525" s="10">
        <v>983.21</v>
      </c>
    </row>
    <row r="2526" spans="1:21" x14ac:dyDescent="0.3">
      <c r="A2526" s="10" t="s">
        <v>27531</v>
      </c>
      <c r="B2526" s="61">
        <v>45114</v>
      </c>
      <c r="C2526" s="10" t="s">
        <v>17647</v>
      </c>
      <c r="D2526" s="10" t="s">
        <v>27530</v>
      </c>
      <c r="E2526" s="10" t="s">
        <v>603</v>
      </c>
      <c r="F2526" s="10" t="s">
        <v>658</v>
      </c>
      <c r="G2526" s="10" t="s">
        <v>601</v>
      </c>
      <c r="H2526" s="10" t="s">
        <v>579</v>
      </c>
      <c r="I2526" s="10" t="s">
        <v>711</v>
      </c>
      <c r="J2526" s="10" t="s">
        <v>6074</v>
      </c>
      <c r="K2526" s="10" t="s">
        <v>11614</v>
      </c>
      <c r="L2526" s="10">
        <v>6</v>
      </c>
      <c r="M2526" s="10">
        <v>194.42</v>
      </c>
      <c r="N2526" s="10">
        <v>1166.52</v>
      </c>
      <c r="O2526" s="59">
        <v>0.2</v>
      </c>
      <c r="P2526" s="10">
        <v>233.3</v>
      </c>
      <c r="Q2526" s="10">
        <v>933.22</v>
      </c>
      <c r="R2526" s="10" t="s">
        <v>586</v>
      </c>
      <c r="S2526" s="10" t="s">
        <v>564</v>
      </c>
      <c r="T2526" s="59">
        <v>0.25</v>
      </c>
      <c r="U2526" s="10">
        <v>233.31</v>
      </c>
    </row>
    <row r="2527" spans="1:21" x14ac:dyDescent="0.3">
      <c r="A2527" s="10" t="s">
        <v>27529</v>
      </c>
      <c r="B2527" s="61">
        <v>45166</v>
      </c>
      <c r="C2527" s="10" t="s">
        <v>2383</v>
      </c>
      <c r="D2527" s="10" t="s">
        <v>13118</v>
      </c>
      <c r="E2527" s="10" t="s">
        <v>571</v>
      </c>
      <c r="F2527" s="10" t="s">
        <v>11</v>
      </c>
      <c r="G2527" s="10" t="s">
        <v>601</v>
      </c>
      <c r="H2527" s="10" t="s">
        <v>600</v>
      </c>
      <c r="I2527" s="10" t="s">
        <v>599</v>
      </c>
      <c r="J2527" s="10" t="s">
        <v>27528</v>
      </c>
      <c r="K2527" s="10" t="s">
        <v>3858</v>
      </c>
      <c r="L2527" s="10">
        <v>4</v>
      </c>
      <c r="M2527" s="10">
        <v>909.58</v>
      </c>
      <c r="N2527" s="10">
        <v>3638.32</v>
      </c>
      <c r="O2527" s="59">
        <v>0.1</v>
      </c>
      <c r="P2527" s="10">
        <v>363.83</v>
      </c>
      <c r="Q2527" s="10">
        <v>3274.49</v>
      </c>
      <c r="R2527" s="10" t="s">
        <v>575</v>
      </c>
      <c r="S2527" s="10" t="s">
        <v>585</v>
      </c>
      <c r="T2527" s="59">
        <v>0.15</v>
      </c>
      <c r="U2527" s="10">
        <v>491.17</v>
      </c>
    </row>
    <row r="2528" spans="1:21" x14ac:dyDescent="0.3">
      <c r="A2528" s="10" t="s">
        <v>27527</v>
      </c>
      <c r="B2528" s="61">
        <v>45135</v>
      </c>
      <c r="C2528" s="10" t="s">
        <v>16953</v>
      </c>
      <c r="D2528" s="10" t="s">
        <v>5144</v>
      </c>
      <c r="E2528" s="10" t="s">
        <v>581</v>
      </c>
      <c r="F2528" s="10" t="s">
        <v>580</v>
      </c>
      <c r="G2528" s="10" t="s">
        <v>601</v>
      </c>
      <c r="H2528" s="10" t="s">
        <v>590</v>
      </c>
      <c r="I2528" s="10" t="s">
        <v>589</v>
      </c>
      <c r="J2528" s="10" t="s">
        <v>27526</v>
      </c>
      <c r="K2528" s="10" t="s">
        <v>20895</v>
      </c>
      <c r="L2528" s="10">
        <v>10</v>
      </c>
      <c r="M2528" s="10">
        <v>410.31</v>
      </c>
      <c r="N2528" s="10">
        <v>4103.1000000000004</v>
      </c>
      <c r="O2528" s="59">
        <v>0.2</v>
      </c>
      <c r="P2528" s="10">
        <v>820.62</v>
      </c>
      <c r="Q2528" s="10">
        <v>3282.48</v>
      </c>
      <c r="R2528" s="10" t="s">
        <v>586</v>
      </c>
      <c r="S2528" s="10" t="s">
        <v>564</v>
      </c>
      <c r="T2528" s="59">
        <v>0.15</v>
      </c>
      <c r="U2528" s="10">
        <v>492.37</v>
      </c>
    </row>
    <row r="2529" spans="1:21" x14ac:dyDescent="0.3">
      <c r="A2529" s="10" t="s">
        <v>27525</v>
      </c>
      <c r="B2529" s="61">
        <v>45238</v>
      </c>
      <c r="C2529" s="10" t="s">
        <v>27524</v>
      </c>
      <c r="D2529" s="10" t="s">
        <v>27523</v>
      </c>
      <c r="E2529" s="10" t="s">
        <v>592</v>
      </c>
      <c r="F2529" s="10" t="s">
        <v>591</v>
      </c>
      <c r="G2529" s="10" t="s">
        <v>601</v>
      </c>
      <c r="H2529" s="10" t="s">
        <v>590</v>
      </c>
      <c r="I2529" s="10" t="s">
        <v>589</v>
      </c>
      <c r="J2529" s="10" t="s">
        <v>13974</v>
      </c>
      <c r="K2529" s="10" t="s">
        <v>14477</v>
      </c>
      <c r="L2529" s="10">
        <v>2</v>
      </c>
      <c r="M2529" s="10">
        <v>940.02</v>
      </c>
      <c r="N2529" s="10">
        <v>1880.04</v>
      </c>
      <c r="O2529" s="59">
        <v>0</v>
      </c>
      <c r="P2529" s="10">
        <v>0</v>
      </c>
      <c r="Q2529" s="10">
        <v>1880.04</v>
      </c>
      <c r="R2529" s="10" t="s">
        <v>614</v>
      </c>
      <c r="S2529" s="10" t="s">
        <v>564</v>
      </c>
      <c r="T2529" s="59">
        <v>0.15</v>
      </c>
      <c r="U2529" s="10">
        <v>282.01</v>
      </c>
    </row>
    <row r="2530" spans="1:21" x14ac:dyDescent="0.3">
      <c r="A2530" s="10" t="s">
        <v>27522</v>
      </c>
      <c r="B2530" s="61">
        <v>45026</v>
      </c>
      <c r="C2530" s="10" t="s">
        <v>22329</v>
      </c>
      <c r="D2530" s="10" t="s">
        <v>2693</v>
      </c>
      <c r="E2530" s="10" t="s">
        <v>581</v>
      </c>
      <c r="F2530" s="10" t="s">
        <v>83</v>
      </c>
      <c r="G2530" s="10" t="s">
        <v>569</v>
      </c>
      <c r="H2530" s="10" t="s">
        <v>579</v>
      </c>
      <c r="I2530" s="10" t="s">
        <v>578</v>
      </c>
      <c r="J2530" s="10" t="s">
        <v>4118</v>
      </c>
      <c r="K2530" s="10" t="s">
        <v>27412</v>
      </c>
      <c r="L2530" s="10">
        <v>9</v>
      </c>
      <c r="M2530" s="10">
        <v>718.84</v>
      </c>
      <c r="N2530" s="10">
        <v>6469.56</v>
      </c>
      <c r="O2530" s="59">
        <v>0.2</v>
      </c>
      <c r="P2530" s="10">
        <v>1293.9100000000001</v>
      </c>
      <c r="Q2530" s="10">
        <v>5175.6499999999996</v>
      </c>
      <c r="R2530" s="10" t="s">
        <v>575</v>
      </c>
      <c r="S2530" s="10" t="s">
        <v>607</v>
      </c>
      <c r="T2530" s="59">
        <v>0.25</v>
      </c>
      <c r="U2530" s="10">
        <v>1293.9100000000001</v>
      </c>
    </row>
    <row r="2531" spans="1:21" x14ac:dyDescent="0.3">
      <c r="A2531" s="10" t="s">
        <v>27521</v>
      </c>
      <c r="B2531" s="61">
        <v>45038</v>
      </c>
      <c r="C2531" s="10" t="s">
        <v>6187</v>
      </c>
      <c r="D2531" s="10" t="s">
        <v>19684</v>
      </c>
      <c r="E2531" s="10" t="s">
        <v>571</v>
      </c>
      <c r="F2531" s="10" t="s">
        <v>11</v>
      </c>
      <c r="G2531" s="10" t="s">
        <v>569</v>
      </c>
      <c r="H2531" s="10" t="s">
        <v>590</v>
      </c>
      <c r="I2531" s="10" t="s">
        <v>748</v>
      </c>
      <c r="J2531" s="10" t="s">
        <v>21060</v>
      </c>
      <c r="K2531" s="10" t="s">
        <v>27520</v>
      </c>
      <c r="L2531" s="10">
        <v>9</v>
      </c>
      <c r="M2531" s="10">
        <v>139.75</v>
      </c>
      <c r="N2531" s="10">
        <v>1257.75</v>
      </c>
      <c r="O2531" s="59">
        <v>0</v>
      </c>
      <c r="P2531" s="10">
        <v>0</v>
      </c>
      <c r="Q2531" s="10">
        <v>1257.75</v>
      </c>
      <c r="R2531" s="10" t="s">
        <v>614</v>
      </c>
      <c r="S2531" s="10" t="s">
        <v>607</v>
      </c>
      <c r="T2531" s="59">
        <v>0.15</v>
      </c>
      <c r="U2531" s="10">
        <v>188.66</v>
      </c>
    </row>
    <row r="2532" spans="1:21" x14ac:dyDescent="0.3">
      <c r="A2532" s="10" t="s">
        <v>27519</v>
      </c>
      <c r="B2532" s="61">
        <v>45230</v>
      </c>
      <c r="C2532" s="10" t="s">
        <v>27518</v>
      </c>
      <c r="D2532" s="10" t="s">
        <v>17110</v>
      </c>
      <c r="E2532" s="10" t="s">
        <v>581</v>
      </c>
      <c r="F2532" s="10" t="s">
        <v>83</v>
      </c>
      <c r="G2532" s="10" t="s">
        <v>569</v>
      </c>
      <c r="H2532" s="10" t="s">
        <v>544</v>
      </c>
      <c r="I2532" s="10" t="s">
        <v>568</v>
      </c>
      <c r="J2532" s="10" t="s">
        <v>27517</v>
      </c>
      <c r="K2532" s="10" t="s">
        <v>27516</v>
      </c>
      <c r="L2532" s="10">
        <v>5</v>
      </c>
      <c r="M2532" s="10">
        <v>860.92</v>
      </c>
      <c r="N2532" s="10">
        <v>4304.6000000000004</v>
      </c>
      <c r="O2532" s="59">
        <v>0.2</v>
      </c>
      <c r="P2532" s="10">
        <v>860.92</v>
      </c>
      <c r="Q2532" s="10">
        <v>3443.68</v>
      </c>
      <c r="R2532" s="10" t="s">
        <v>586</v>
      </c>
      <c r="S2532" s="10" t="s">
        <v>607</v>
      </c>
      <c r="T2532" s="59">
        <v>0.15</v>
      </c>
      <c r="U2532" s="10">
        <v>516.54999999999995</v>
      </c>
    </row>
    <row r="2533" spans="1:21" x14ac:dyDescent="0.3">
      <c r="A2533" s="10" t="s">
        <v>27515</v>
      </c>
      <c r="B2533" s="61">
        <v>45010</v>
      </c>
      <c r="C2533" s="10" t="s">
        <v>11676</v>
      </c>
      <c r="D2533" s="10" t="s">
        <v>27514</v>
      </c>
      <c r="E2533" s="10" t="s">
        <v>629</v>
      </c>
      <c r="F2533" s="10" t="s">
        <v>759</v>
      </c>
      <c r="G2533" s="10" t="s">
        <v>601</v>
      </c>
      <c r="H2533" s="10" t="s">
        <v>600</v>
      </c>
      <c r="I2533" s="10" t="s">
        <v>627</v>
      </c>
      <c r="J2533" s="10" t="s">
        <v>27513</v>
      </c>
      <c r="K2533" s="10" t="s">
        <v>10212</v>
      </c>
      <c r="L2533" s="10">
        <v>5</v>
      </c>
      <c r="M2533" s="10">
        <v>904.32</v>
      </c>
      <c r="N2533" s="10">
        <v>4521.6000000000004</v>
      </c>
      <c r="O2533" s="59">
        <v>0</v>
      </c>
      <c r="P2533" s="10">
        <v>0</v>
      </c>
      <c r="Q2533" s="10">
        <v>4521.6000000000004</v>
      </c>
      <c r="R2533" s="10" t="s">
        <v>565</v>
      </c>
      <c r="S2533" s="10" t="s">
        <v>564</v>
      </c>
      <c r="T2533" s="59">
        <v>0.15</v>
      </c>
      <c r="U2533" s="10">
        <v>678.24</v>
      </c>
    </row>
    <row r="2534" spans="1:21" x14ac:dyDescent="0.3">
      <c r="A2534" s="10" t="s">
        <v>27512</v>
      </c>
      <c r="B2534" s="61">
        <v>45062</v>
      </c>
      <c r="C2534" s="10" t="s">
        <v>7911</v>
      </c>
      <c r="D2534" s="10" t="s">
        <v>27511</v>
      </c>
      <c r="E2534" s="10" t="s">
        <v>571</v>
      </c>
      <c r="F2534" s="10" t="s">
        <v>570</v>
      </c>
      <c r="G2534" s="10" t="s">
        <v>601</v>
      </c>
      <c r="H2534" s="10" t="s">
        <v>600</v>
      </c>
      <c r="I2534" s="10" t="s">
        <v>664</v>
      </c>
      <c r="J2534" s="10" t="s">
        <v>27510</v>
      </c>
      <c r="K2534" s="10" t="s">
        <v>27509</v>
      </c>
      <c r="L2534" s="10">
        <v>9</v>
      </c>
      <c r="M2534" s="10">
        <v>738</v>
      </c>
      <c r="N2534" s="10">
        <v>6642</v>
      </c>
      <c r="O2534" s="59">
        <v>0</v>
      </c>
      <c r="P2534" s="10">
        <v>0</v>
      </c>
      <c r="Q2534" s="10">
        <v>6642</v>
      </c>
      <c r="R2534" s="10" t="s">
        <v>575</v>
      </c>
      <c r="S2534" s="10" t="s">
        <v>596</v>
      </c>
      <c r="T2534" s="59">
        <v>0.25</v>
      </c>
      <c r="U2534" s="10">
        <v>1660.5</v>
      </c>
    </row>
    <row r="2535" spans="1:21" x14ac:dyDescent="0.3">
      <c r="A2535" s="10" t="s">
        <v>27508</v>
      </c>
      <c r="B2535" s="61">
        <v>44959</v>
      </c>
      <c r="C2535" s="10" t="s">
        <v>14187</v>
      </c>
      <c r="D2535" s="10" t="s">
        <v>894</v>
      </c>
      <c r="E2535" s="10" t="s">
        <v>629</v>
      </c>
      <c r="F2535" s="10" t="s">
        <v>790</v>
      </c>
      <c r="G2535" s="10" t="s">
        <v>569</v>
      </c>
      <c r="H2535" s="10" t="s">
        <v>579</v>
      </c>
      <c r="I2535" s="10" t="s">
        <v>578</v>
      </c>
      <c r="J2535" s="10" t="s">
        <v>27507</v>
      </c>
      <c r="K2535" s="10" t="s">
        <v>12114</v>
      </c>
      <c r="L2535" s="10">
        <v>10</v>
      </c>
      <c r="M2535" s="10">
        <v>814.03</v>
      </c>
      <c r="N2535" s="10">
        <v>8140.3</v>
      </c>
      <c r="O2535" s="59">
        <v>0.05</v>
      </c>
      <c r="P2535" s="10">
        <v>407.02</v>
      </c>
      <c r="Q2535" s="10">
        <v>7733.28</v>
      </c>
      <c r="R2535" s="10" t="s">
        <v>565</v>
      </c>
      <c r="S2535" s="10" t="s">
        <v>607</v>
      </c>
      <c r="T2535" s="59">
        <v>0.15</v>
      </c>
      <c r="U2535" s="10">
        <v>1159.99</v>
      </c>
    </row>
    <row r="2536" spans="1:21" x14ac:dyDescent="0.3">
      <c r="A2536" s="10" t="s">
        <v>27506</v>
      </c>
      <c r="B2536" s="61">
        <v>45289</v>
      </c>
      <c r="C2536" s="10" t="s">
        <v>21778</v>
      </c>
      <c r="D2536" s="10" t="s">
        <v>10214</v>
      </c>
      <c r="E2536" s="10" t="s">
        <v>581</v>
      </c>
      <c r="F2536" s="10" t="s">
        <v>83</v>
      </c>
      <c r="G2536" s="10" t="s">
        <v>601</v>
      </c>
      <c r="H2536" s="10" t="s">
        <v>544</v>
      </c>
      <c r="I2536" s="10" t="s">
        <v>10</v>
      </c>
      <c r="J2536" s="10" t="s">
        <v>27505</v>
      </c>
      <c r="K2536" s="10" t="s">
        <v>13227</v>
      </c>
      <c r="L2536" s="10">
        <v>9</v>
      </c>
      <c r="M2536" s="10">
        <v>702.91</v>
      </c>
      <c r="N2536" s="10">
        <v>6326.19</v>
      </c>
      <c r="O2536" s="59">
        <v>0</v>
      </c>
      <c r="P2536" s="10">
        <v>0</v>
      </c>
      <c r="Q2536" s="10">
        <v>6326.19</v>
      </c>
      <c r="R2536" s="10" t="s">
        <v>614</v>
      </c>
      <c r="S2536" s="10" t="s">
        <v>607</v>
      </c>
      <c r="T2536" s="59">
        <v>0.25</v>
      </c>
      <c r="U2536" s="10">
        <v>1581.55</v>
      </c>
    </row>
    <row r="2537" spans="1:21" x14ac:dyDescent="0.3">
      <c r="A2537" s="10" t="s">
        <v>27504</v>
      </c>
      <c r="B2537" s="61">
        <v>45130</v>
      </c>
      <c r="C2537" s="10" t="s">
        <v>27503</v>
      </c>
      <c r="D2537" s="10" t="s">
        <v>19472</v>
      </c>
      <c r="E2537" s="10" t="s">
        <v>629</v>
      </c>
      <c r="F2537" s="10" t="s">
        <v>790</v>
      </c>
      <c r="G2537" s="10" t="s">
        <v>601</v>
      </c>
      <c r="H2537" s="10" t="s">
        <v>544</v>
      </c>
      <c r="I2537" s="10" t="s">
        <v>568</v>
      </c>
      <c r="J2537" s="10" t="s">
        <v>1425</v>
      </c>
      <c r="K2537" s="10" t="s">
        <v>6758</v>
      </c>
      <c r="L2537" s="10">
        <v>8</v>
      </c>
      <c r="M2537" s="10">
        <v>322.35000000000002</v>
      </c>
      <c r="N2537" s="10">
        <v>2578.8000000000002</v>
      </c>
      <c r="O2537" s="59">
        <v>0</v>
      </c>
      <c r="P2537" s="10">
        <v>0</v>
      </c>
      <c r="Q2537" s="10">
        <v>2578.8000000000002</v>
      </c>
      <c r="R2537" s="10" t="s">
        <v>565</v>
      </c>
      <c r="S2537" s="10" t="s">
        <v>596</v>
      </c>
      <c r="T2537" s="59">
        <v>0.3</v>
      </c>
      <c r="U2537" s="10">
        <v>773.64</v>
      </c>
    </row>
    <row r="2538" spans="1:21" x14ac:dyDescent="0.3">
      <c r="A2538" s="10" t="s">
        <v>27502</v>
      </c>
      <c r="B2538" s="61">
        <v>45254</v>
      </c>
      <c r="C2538" s="10" t="s">
        <v>15117</v>
      </c>
      <c r="D2538" s="10" t="s">
        <v>5227</v>
      </c>
      <c r="E2538" s="10" t="s">
        <v>581</v>
      </c>
      <c r="F2538" s="10" t="s">
        <v>580</v>
      </c>
      <c r="G2538" s="10" t="s">
        <v>569</v>
      </c>
      <c r="H2538" s="10" t="s">
        <v>590</v>
      </c>
      <c r="I2538" s="10" t="s">
        <v>635</v>
      </c>
      <c r="J2538" s="10" t="s">
        <v>8135</v>
      </c>
      <c r="K2538" s="10" t="s">
        <v>21901</v>
      </c>
      <c r="L2538" s="10">
        <v>8</v>
      </c>
      <c r="M2538" s="10">
        <v>192.36</v>
      </c>
      <c r="N2538" s="10">
        <v>1538.88</v>
      </c>
      <c r="O2538" s="59">
        <v>0.2</v>
      </c>
      <c r="P2538" s="10">
        <v>307.77999999999997</v>
      </c>
      <c r="Q2538" s="10">
        <v>1231.0999999999999</v>
      </c>
      <c r="R2538" s="10" t="s">
        <v>614</v>
      </c>
      <c r="S2538" s="10" t="s">
        <v>585</v>
      </c>
      <c r="T2538" s="59">
        <v>0.25</v>
      </c>
      <c r="U2538" s="10">
        <v>307.77</v>
      </c>
    </row>
    <row r="2539" spans="1:21" x14ac:dyDescent="0.3">
      <c r="A2539" s="10" t="s">
        <v>27501</v>
      </c>
      <c r="B2539" s="61">
        <v>45238</v>
      </c>
      <c r="C2539" s="10" t="s">
        <v>20647</v>
      </c>
      <c r="D2539" s="10" t="s">
        <v>9039</v>
      </c>
      <c r="E2539" s="10" t="s">
        <v>592</v>
      </c>
      <c r="F2539" s="10" t="s">
        <v>591</v>
      </c>
      <c r="G2539" s="10" t="s">
        <v>569</v>
      </c>
      <c r="H2539" s="10" t="s">
        <v>590</v>
      </c>
      <c r="I2539" s="10" t="s">
        <v>748</v>
      </c>
      <c r="J2539" s="10" t="s">
        <v>13604</v>
      </c>
      <c r="K2539" s="10" t="s">
        <v>23481</v>
      </c>
      <c r="L2539" s="10">
        <v>5</v>
      </c>
      <c r="M2539" s="10">
        <v>763.86</v>
      </c>
      <c r="N2539" s="10">
        <v>3819.3</v>
      </c>
      <c r="O2539" s="59">
        <v>0.1</v>
      </c>
      <c r="P2539" s="10">
        <v>381.93</v>
      </c>
      <c r="Q2539" s="10">
        <v>3437.37</v>
      </c>
      <c r="R2539" s="10" t="s">
        <v>575</v>
      </c>
      <c r="S2539" s="10" t="s">
        <v>564</v>
      </c>
      <c r="T2539" s="59">
        <v>0.15</v>
      </c>
      <c r="U2539" s="10">
        <v>515.61</v>
      </c>
    </row>
    <row r="2540" spans="1:21" x14ac:dyDescent="0.3">
      <c r="A2540" s="10" t="s">
        <v>27500</v>
      </c>
      <c r="B2540" s="61">
        <v>45008</v>
      </c>
      <c r="C2540" s="10" t="s">
        <v>24954</v>
      </c>
      <c r="D2540" s="10" t="s">
        <v>26156</v>
      </c>
      <c r="E2540" s="10" t="s">
        <v>571</v>
      </c>
      <c r="F2540" s="10" t="s">
        <v>570</v>
      </c>
      <c r="G2540" s="10" t="s">
        <v>601</v>
      </c>
      <c r="H2540" s="10" t="s">
        <v>590</v>
      </c>
      <c r="I2540" s="10" t="s">
        <v>748</v>
      </c>
      <c r="J2540" s="10" t="s">
        <v>27499</v>
      </c>
      <c r="K2540" s="10" t="s">
        <v>20557</v>
      </c>
      <c r="L2540" s="10">
        <v>7</v>
      </c>
      <c r="M2540" s="10">
        <v>856.12</v>
      </c>
      <c r="N2540" s="10">
        <v>5992.84</v>
      </c>
      <c r="O2540" s="59">
        <v>0.1</v>
      </c>
      <c r="P2540" s="10">
        <v>599.28</v>
      </c>
      <c r="Q2540" s="10">
        <v>5393.56</v>
      </c>
      <c r="R2540" s="10" t="s">
        <v>565</v>
      </c>
      <c r="S2540" s="10" t="s">
        <v>564</v>
      </c>
      <c r="T2540" s="59">
        <v>0.25</v>
      </c>
      <c r="U2540" s="10">
        <v>1348.39</v>
      </c>
    </row>
    <row r="2541" spans="1:21" x14ac:dyDescent="0.3">
      <c r="A2541" s="10" t="s">
        <v>27498</v>
      </c>
      <c r="B2541" s="61">
        <v>45144</v>
      </c>
      <c r="C2541" s="10" t="s">
        <v>27497</v>
      </c>
      <c r="D2541" s="10" t="s">
        <v>4482</v>
      </c>
      <c r="E2541" s="10" t="s">
        <v>571</v>
      </c>
      <c r="F2541" s="10" t="s">
        <v>685</v>
      </c>
      <c r="G2541" s="10" t="s">
        <v>569</v>
      </c>
      <c r="H2541" s="10" t="s">
        <v>579</v>
      </c>
      <c r="I2541" s="10" t="s">
        <v>711</v>
      </c>
      <c r="J2541" s="10" t="s">
        <v>24681</v>
      </c>
      <c r="K2541" s="10" t="s">
        <v>27496</v>
      </c>
      <c r="L2541" s="10">
        <v>4</v>
      </c>
      <c r="M2541" s="10">
        <v>915.24</v>
      </c>
      <c r="N2541" s="10">
        <v>3660.96</v>
      </c>
      <c r="O2541" s="59">
        <v>0.1</v>
      </c>
      <c r="P2541" s="10">
        <v>366.1</v>
      </c>
      <c r="Q2541" s="10">
        <v>3294.86</v>
      </c>
      <c r="R2541" s="10" t="s">
        <v>614</v>
      </c>
      <c r="S2541" s="10" t="s">
        <v>585</v>
      </c>
      <c r="T2541" s="59">
        <v>0.3</v>
      </c>
      <c r="U2541" s="10">
        <v>988.46</v>
      </c>
    </row>
    <row r="2542" spans="1:21" x14ac:dyDescent="0.3">
      <c r="A2542" s="10" t="s">
        <v>27495</v>
      </c>
      <c r="B2542" s="61">
        <v>45362</v>
      </c>
      <c r="C2542" s="10" t="s">
        <v>14695</v>
      </c>
      <c r="D2542" s="10" t="s">
        <v>7527</v>
      </c>
      <c r="E2542" s="10" t="s">
        <v>581</v>
      </c>
      <c r="F2542" s="10" t="s">
        <v>580</v>
      </c>
      <c r="G2542" s="10" t="s">
        <v>569</v>
      </c>
      <c r="H2542" s="10" t="s">
        <v>600</v>
      </c>
      <c r="I2542" s="10" t="s">
        <v>599</v>
      </c>
      <c r="J2542" s="10" t="s">
        <v>27494</v>
      </c>
      <c r="K2542" s="10" t="s">
        <v>27493</v>
      </c>
      <c r="L2542" s="10">
        <v>3</v>
      </c>
      <c r="M2542" s="10">
        <v>451.67</v>
      </c>
      <c r="N2542" s="10">
        <v>1355.01</v>
      </c>
      <c r="O2542" s="59">
        <v>0.05</v>
      </c>
      <c r="P2542" s="10">
        <v>67.75</v>
      </c>
      <c r="Q2542" s="10">
        <v>1287.26</v>
      </c>
      <c r="R2542" s="10" t="s">
        <v>575</v>
      </c>
      <c r="S2542" s="10" t="s">
        <v>585</v>
      </c>
      <c r="T2542" s="59">
        <v>0.3</v>
      </c>
      <c r="U2542" s="10">
        <v>386.18</v>
      </c>
    </row>
    <row r="2543" spans="1:21" x14ac:dyDescent="0.3">
      <c r="A2543" s="10" t="s">
        <v>27492</v>
      </c>
      <c r="B2543" s="61">
        <v>45085</v>
      </c>
      <c r="C2543" s="10" t="s">
        <v>776</v>
      </c>
      <c r="D2543" s="10" t="s">
        <v>27491</v>
      </c>
      <c r="E2543" s="10" t="s">
        <v>571</v>
      </c>
      <c r="F2543" s="10" t="s">
        <v>685</v>
      </c>
      <c r="G2543" s="10" t="s">
        <v>569</v>
      </c>
      <c r="H2543" s="10" t="s">
        <v>579</v>
      </c>
      <c r="I2543" s="10" t="s">
        <v>722</v>
      </c>
      <c r="J2543" s="10" t="s">
        <v>27490</v>
      </c>
      <c r="K2543" s="10" t="s">
        <v>27489</v>
      </c>
      <c r="L2543" s="10">
        <v>9</v>
      </c>
      <c r="M2543" s="10">
        <v>622.07000000000005</v>
      </c>
      <c r="N2543" s="10">
        <v>5598.63</v>
      </c>
      <c r="O2543" s="59">
        <v>0.1</v>
      </c>
      <c r="P2543" s="10">
        <v>559.86</v>
      </c>
      <c r="Q2543" s="10">
        <v>5038.7700000000004</v>
      </c>
      <c r="R2543" s="10" t="s">
        <v>586</v>
      </c>
      <c r="S2543" s="10" t="s">
        <v>585</v>
      </c>
      <c r="T2543" s="59">
        <v>0.3</v>
      </c>
      <c r="U2543" s="10">
        <v>1511.63</v>
      </c>
    </row>
    <row r="2544" spans="1:21" x14ac:dyDescent="0.3">
      <c r="A2544" s="10" t="s">
        <v>27488</v>
      </c>
      <c r="B2544" s="61">
        <v>45315</v>
      </c>
      <c r="C2544" s="10" t="s">
        <v>17665</v>
      </c>
      <c r="D2544" s="10" t="s">
        <v>12480</v>
      </c>
      <c r="E2544" s="10" t="s">
        <v>603</v>
      </c>
      <c r="F2544" s="10" t="s">
        <v>602</v>
      </c>
      <c r="G2544" s="10" t="s">
        <v>569</v>
      </c>
      <c r="H2544" s="10" t="s">
        <v>590</v>
      </c>
      <c r="I2544" s="10" t="s">
        <v>589</v>
      </c>
      <c r="J2544" s="10" t="s">
        <v>11056</v>
      </c>
      <c r="K2544" s="10" t="s">
        <v>27487</v>
      </c>
      <c r="L2544" s="10">
        <v>3</v>
      </c>
      <c r="M2544" s="10">
        <v>930.34</v>
      </c>
      <c r="N2544" s="10">
        <v>2791.02</v>
      </c>
      <c r="O2544" s="59">
        <v>0.05</v>
      </c>
      <c r="P2544" s="10">
        <v>139.55000000000001</v>
      </c>
      <c r="Q2544" s="10">
        <v>2651.47</v>
      </c>
      <c r="R2544" s="10" t="s">
        <v>575</v>
      </c>
      <c r="S2544" s="10" t="s">
        <v>564</v>
      </c>
      <c r="T2544" s="59">
        <v>0.3</v>
      </c>
      <c r="U2544" s="10">
        <v>795.44</v>
      </c>
    </row>
    <row r="2545" spans="1:21" x14ac:dyDescent="0.3">
      <c r="A2545" s="10" t="s">
        <v>27486</v>
      </c>
      <c r="B2545" s="61">
        <v>45139</v>
      </c>
      <c r="C2545" s="10" t="s">
        <v>7785</v>
      </c>
      <c r="D2545" s="10" t="s">
        <v>7347</v>
      </c>
      <c r="E2545" s="10" t="s">
        <v>603</v>
      </c>
      <c r="F2545" s="10" t="s">
        <v>636</v>
      </c>
      <c r="G2545" s="10" t="s">
        <v>569</v>
      </c>
      <c r="H2545" s="10" t="s">
        <v>544</v>
      </c>
      <c r="I2545" s="10" t="s">
        <v>568</v>
      </c>
      <c r="J2545" s="10" t="s">
        <v>9253</v>
      </c>
      <c r="K2545" s="10" t="s">
        <v>27485</v>
      </c>
      <c r="L2545" s="10">
        <v>3</v>
      </c>
      <c r="M2545" s="10">
        <v>161.44</v>
      </c>
      <c r="N2545" s="10">
        <v>484.32</v>
      </c>
      <c r="O2545" s="59">
        <v>0</v>
      </c>
      <c r="P2545" s="10">
        <v>0</v>
      </c>
      <c r="Q2545" s="10">
        <v>484.32</v>
      </c>
      <c r="R2545" s="10" t="s">
        <v>565</v>
      </c>
      <c r="S2545" s="10" t="s">
        <v>596</v>
      </c>
      <c r="T2545" s="59">
        <v>0.3</v>
      </c>
      <c r="U2545" s="10">
        <v>145.30000000000001</v>
      </c>
    </row>
    <row r="2546" spans="1:21" x14ac:dyDescent="0.3">
      <c r="A2546" s="10" t="s">
        <v>27484</v>
      </c>
      <c r="B2546" s="61">
        <v>45372</v>
      </c>
      <c r="C2546" s="10" t="s">
        <v>23922</v>
      </c>
      <c r="D2546" s="10" t="s">
        <v>21484</v>
      </c>
      <c r="E2546" s="10" t="s">
        <v>581</v>
      </c>
      <c r="F2546" s="10" t="s">
        <v>7</v>
      </c>
      <c r="G2546" s="10" t="s">
        <v>601</v>
      </c>
      <c r="H2546" s="10" t="s">
        <v>579</v>
      </c>
      <c r="I2546" s="10" t="s">
        <v>711</v>
      </c>
      <c r="J2546" s="10" t="s">
        <v>27483</v>
      </c>
      <c r="K2546" s="10" t="s">
        <v>20604</v>
      </c>
      <c r="L2546" s="10">
        <v>5</v>
      </c>
      <c r="M2546" s="10">
        <v>760.88</v>
      </c>
      <c r="N2546" s="10">
        <v>3804.4</v>
      </c>
      <c r="O2546" s="59">
        <v>0.2</v>
      </c>
      <c r="P2546" s="10">
        <v>760.88</v>
      </c>
      <c r="Q2546" s="10">
        <v>3043.52</v>
      </c>
      <c r="R2546" s="10" t="s">
        <v>586</v>
      </c>
      <c r="S2546" s="10" t="s">
        <v>564</v>
      </c>
      <c r="T2546" s="59">
        <v>0.25</v>
      </c>
      <c r="U2546" s="10">
        <v>760.88</v>
      </c>
    </row>
    <row r="2547" spans="1:21" x14ac:dyDescent="0.3">
      <c r="A2547" s="10" t="s">
        <v>27482</v>
      </c>
      <c r="B2547" s="61">
        <v>45106</v>
      </c>
      <c r="C2547" s="10" t="s">
        <v>23927</v>
      </c>
      <c r="D2547" s="10" t="s">
        <v>27481</v>
      </c>
      <c r="E2547" s="10" t="s">
        <v>592</v>
      </c>
      <c r="F2547" s="10" t="s">
        <v>18</v>
      </c>
      <c r="G2547" s="10" t="s">
        <v>601</v>
      </c>
      <c r="H2547" s="10" t="s">
        <v>590</v>
      </c>
      <c r="I2547" s="10" t="s">
        <v>748</v>
      </c>
      <c r="J2547" s="10" t="s">
        <v>7591</v>
      </c>
      <c r="K2547" s="10" t="s">
        <v>13762</v>
      </c>
      <c r="L2547" s="10">
        <v>7</v>
      </c>
      <c r="M2547" s="10">
        <v>506.48</v>
      </c>
      <c r="N2547" s="10">
        <v>3545.36</v>
      </c>
      <c r="O2547" s="59">
        <v>0.05</v>
      </c>
      <c r="P2547" s="10">
        <v>177.27</v>
      </c>
      <c r="Q2547" s="10">
        <v>3368.09</v>
      </c>
      <c r="R2547" s="10" t="s">
        <v>575</v>
      </c>
      <c r="S2547" s="10" t="s">
        <v>564</v>
      </c>
      <c r="T2547" s="59">
        <v>0.25</v>
      </c>
      <c r="U2547" s="10">
        <v>842.02</v>
      </c>
    </row>
    <row r="2548" spans="1:21" x14ac:dyDescent="0.3">
      <c r="A2548" s="10" t="s">
        <v>27480</v>
      </c>
      <c r="B2548" s="61">
        <v>45198</v>
      </c>
      <c r="C2548" s="10" t="s">
        <v>15065</v>
      </c>
      <c r="D2548" s="10" t="s">
        <v>27479</v>
      </c>
      <c r="E2548" s="10" t="s">
        <v>592</v>
      </c>
      <c r="F2548" s="10" t="s">
        <v>18</v>
      </c>
      <c r="G2548" s="10" t="s">
        <v>569</v>
      </c>
      <c r="H2548" s="10" t="s">
        <v>600</v>
      </c>
      <c r="I2548" s="10" t="s">
        <v>627</v>
      </c>
      <c r="J2548" s="10" t="s">
        <v>26857</v>
      </c>
      <c r="K2548" s="10" t="s">
        <v>27478</v>
      </c>
      <c r="L2548" s="10">
        <v>7</v>
      </c>
      <c r="M2548" s="10">
        <v>476.24</v>
      </c>
      <c r="N2548" s="10">
        <v>3333.68</v>
      </c>
      <c r="O2548" s="59">
        <v>0.1</v>
      </c>
      <c r="P2548" s="10">
        <v>333.37</v>
      </c>
      <c r="Q2548" s="10">
        <v>3000.31</v>
      </c>
      <c r="R2548" s="10" t="s">
        <v>614</v>
      </c>
      <c r="S2548" s="10" t="s">
        <v>607</v>
      </c>
      <c r="T2548" s="59">
        <v>0.3</v>
      </c>
      <c r="U2548" s="10">
        <v>900.09</v>
      </c>
    </row>
    <row r="2549" spans="1:21" x14ac:dyDescent="0.3">
      <c r="A2549" s="10" t="s">
        <v>27477</v>
      </c>
      <c r="B2549" s="61">
        <v>45107</v>
      </c>
      <c r="C2549" s="10" t="s">
        <v>16632</v>
      </c>
      <c r="D2549" s="10" t="s">
        <v>27476</v>
      </c>
      <c r="E2549" s="10" t="s">
        <v>571</v>
      </c>
      <c r="F2549" s="10" t="s">
        <v>570</v>
      </c>
      <c r="G2549" s="10" t="s">
        <v>569</v>
      </c>
      <c r="H2549" s="10" t="s">
        <v>544</v>
      </c>
      <c r="I2549" s="10" t="s">
        <v>610</v>
      </c>
      <c r="J2549" s="10" t="s">
        <v>27020</v>
      </c>
      <c r="K2549" s="10" t="s">
        <v>27475</v>
      </c>
      <c r="L2549" s="10">
        <v>5</v>
      </c>
      <c r="M2549" s="10">
        <v>756.81</v>
      </c>
      <c r="N2549" s="10">
        <v>3784.05</v>
      </c>
      <c r="O2549" s="59">
        <v>0.2</v>
      </c>
      <c r="P2549" s="10">
        <v>756.81</v>
      </c>
      <c r="Q2549" s="10">
        <v>3027.24</v>
      </c>
      <c r="R2549" s="10" t="s">
        <v>575</v>
      </c>
      <c r="S2549" s="10" t="s">
        <v>564</v>
      </c>
      <c r="T2549" s="59">
        <v>0.25</v>
      </c>
      <c r="U2549" s="10">
        <v>756.81</v>
      </c>
    </row>
    <row r="2550" spans="1:21" x14ac:dyDescent="0.3">
      <c r="A2550" s="10" t="s">
        <v>27474</v>
      </c>
      <c r="B2550" s="61">
        <v>45108</v>
      </c>
      <c r="C2550" s="10" t="s">
        <v>19408</v>
      </c>
      <c r="D2550" s="10" t="s">
        <v>25014</v>
      </c>
      <c r="E2550" s="10" t="s">
        <v>581</v>
      </c>
      <c r="F2550" s="10" t="s">
        <v>83</v>
      </c>
      <c r="G2550" s="10" t="s">
        <v>601</v>
      </c>
      <c r="H2550" s="10" t="s">
        <v>590</v>
      </c>
      <c r="I2550" s="10" t="s">
        <v>589</v>
      </c>
      <c r="J2550" s="10" t="s">
        <v>27473</v>
      </c>
      <c r="K2550" s="10" t="s">
        <v>27472</v>
      </c>
      <c r="L2550" s="10">
        <v>4</v>
      </c>
      <c r="M2550" s="10">
        <v>432.05</v>
      </c>
      <c r="N2550" s="10">
        <v>1728.2</v>
      </c>
      <c r="O2550" s="59">
        <v>0.05</v>
      </c>
      <c r="P2550" s="10">
        <v>86.41</v>
      </c>
      <c r="Q2550" s="10">
        <v>1641.79</v>
      </c>
      <c r="R2550" s="10" t="s">
        <v>614</v>
      </c>
      <c r="S2550" s="10" t="s">
        <v>607</v>
      </c>
      <c r="T2550" s="59">
        <v>0.25</v>
      </c>
      <c r="U2550" s="10">
        <v>410.45</v>
      </c>
    </row>
    <row r="2551" spans="1:21" x14ac:dyDescent="0.3">
      <c r="A2551" s="10" t="s">
        <v>27471</v>
      </c>
      <c r="B2551" s="61">
        <v>45361</v>
      </c>
      <c r="C2551" s="10" t="s">
        <v>1292</v>
      </c>
      <c r="D2551" s="10" t="s">
        <v>27470</v>
      </c>
      <c r="E2551" s="10" t="s">
        <v>629</v>
      </c>
      <c r="F2551" s="10" t="s">
        <v>628</v>
      </c>
      <c r="G2551" s="10" t="s">
        <v>601</v>
      </c>
      <c r="H2551" s="10" t="s">
        <v>600</v>
      </c>
      <c r="I2551" s="10" t="s">
        <v>664</v>
      </c>
      <c r="J2551" s="10" t="s">
        <v>19810</v>
      </c>
      <c r="K2551" s="10" t="s">
        <v>27469</v>
      </c>
      <c r="L2551" s="10">
        <v>7</v>
      </c>
      <c r="M2551" s="10">
        <v>446.02</v>
      </c>
      <c r="N2551" s="10">
        <v>3122.14</v>
      </c>
      <c r="O2551" s="59">
        <v>0.1</v>
      </c>
      <c r="P2551" s="10">
        <v>312.20999999999998</v>
      </c>
      <c r="Q2551" s="10">
        <v>2809.93</v>
      </c>
      <c r="R2551" s="10" t="s">
        <v>614</v>
      </c>
      <c r="S2551" s="10" t="s">
        <v>607</v>
      </c>
      <c r="T2551" s="59">
        <v>0.3</v>
      </c>
      <c r="U2551" s="10">
        <v>842.98</v>
      </c>
    </row>
    <row r="2552" spans="1:21" x14ac:dyDescent="0.3">
      <c r="A2552" s="10" t="s">
        <v>27468</v>
      </c>
      <c r="B2552" s="61">
        <v>45359</v>
      </c>
      <c r="C2552" s="10" t="s">
        <v>2775</v>
      </c>
      <c r="D2552" s="10" t="s">
        <v>24642</v>
      </c>
      <c r="E2552" s="10" t="s">
        <v>571</v>
      </c>
      <c r="F2552" s="10" t="s">
        <v>570</v>
      </c>
      <c r="G2552" s="10" t="s">
        <v>601</v>
      </c>
      <c r="H2552" s="10" t="s">
        <v>590</v>
      </c>
      <c r="I2552" s="10" t="s">
        <v>748</v>
      </c>
      <c r="J2552" s="10" t="s">
        <v>27467</v>
      </c>
      <c r="K2552" s="10" t="s">
        <v>15264</v>
      </c>
      <c r="L2552" s="10">
        <v>6</v>
      </c>
      <c r="M2552" s="10">
        <v>104.45</v>
      </c>
      <c r="N2552" s="10">
        <v>626.70000000000005</v>
      </c>
      <c r="O2552" s="59">
        <v>0.2</v>
      </c>
      <c r="P2552" s="10">
        <v>125.34</v>
      </c>
      <c r="Q2552" s="10">
        <v>501.36</v>
      </c>
      <c r="R2552" s="10" t="s">
        <v>614</v>
      </c>
      <c r="S2552" s="10" t="s">
        <v>607</v>
      </c>
      <c r="T2552" s="59">
        <v>0.25</v>
      </c>
      <c r="U2552" s="10">
        <v>125.34</v>
      </c>
    </row>
    <row r="2553" spans="1:21" x14ac:dyDescent="0.3">
      <c r="A2553" s="10" t="s">
        <v>27466</v>
      </c>
      <c r="B2553" s="61">
        <v>45282</v>
      </c>
      <c r="C2553" s="10" t="s">
        <v>5348</v>
      </c>
      <c r="D2553" s="10" t="s">
        <v>27465</v>
      </c>
      <c r="E2553" s="10" t="s">
        <v>603</v>
      </c>
      <c r="F2553" s="10" t="s">
        <v>658</v>
      </c>
      <c r="G2553" s="10" t="s">
        <v>601</v>
      </c>
      <c r="H2553" s="10" t="s">
        <v>579</v>
      </c>
      <c r="I2553" s="10" t="s">
        <v>722</v>
      </c>
      <c r="J2553" s="10" t="s">
        <v>24887</v>
      </c>
      <c r="K2553" s="10" t="s">
        <v>25246</v>
      </c>
      <c r="L2553" s="10">
        <v>5</v>
      </c>
      <c r="M2553" s="10">
        <v>825.96</v>
      </c>
      <c r="N2553" s="10">
        <v>4129.8</v>
      </c>
      <c r="O2553" s="59">
        <v>0.2</v>
      </c>
      <c r="P2553" s="10">
        <v>825.96</v>
      </c>
      <c r="Q2553" s="10">
        <v>3303.84</v>
      </c>
      <c r="R2553" s="10" t="s">
        <v>614</v>
      </c>
      <c r="S2553" s="10" t="s">
        <v>564</v>
      </c>
      <c r="T2553" s="59">
        <v>0.3</v>
      </c>
      <c r="U2553" s="10">
        <v>991.15</v>
      </c>
    </row>
    <row r="2554" spans="1:21" x14ac:dyDescent="0.3">
      <c r="A2554" s="10" t="s">
        <v>27464</v>
      </c>
      <c r="B2554" s="61">
        <v>45264</v>
      </c>
      <c r="C2554" s="10" t="s">
        <v>23760</v>
      </c>
      <c r="D2554" s="10" t="s">
        <v>10411</v>
      </c>
      <c r="E2554" s="10" t="s">
        <v>581</v>
      </c>
      <c r="F2554" s="10" t="s">
        <v>580</v>
      </c>
      <c r="G2554" s="10" t="s">
        <v>601</v>
      </c>
      <c r="H2554" s="10" t="s">
        <v>600</v>
      </c>
      <c r="I2554" s="10" t="s">
        <v>599</v>
      </c>
      <c r="J2554" s="10" t="s">
        <v>5982</v>
      </c>
      <c r="K2554" s="10" t="s">
        <v>27463</v>
      </c>
      <c r="L2554" s="10">
        <v>5</v>
      </c>
      <c r="M2554" s="10">
        <v>461.82</v>
      </c>
      <c r="N2554" s="10">
        <v>2309.1</v>
      </c>
      <c r="O2554" s="59">
        <v>0.1</v>
      </c>
      <c r="P2554" s="10">
        <v>230.91</v>
      </c>
      <c r="Q2554" s="10">
        <v>2078.19</v>
      </c>
      <c r="R2554" s="10" t="s">
        <v>586</v>
      </c>
      <c r="S2554" s="10" t="s">
        <v>596</v>
      </c>
      <c r="T2554" s="59">
        <v>0.3</v>
      </c>
      <c r="U2554" s="10">
        <v>623.46</v>
      </c>
    </row>
    <row r="2555" spans="1:21" x14ac:dyDescent="0.3">
      <c r="A2555" s="10" t="s">
        <v>27462</v>
      </c>
      <c r="B2555" s="61">
        <v>45033</v>
      </c>
      <c r="C2555" s="10" t="s">
        <v>18313</v>
      </c>
      <c r="D2555" s="10" t="s">
        <v>27461</v>
      </c>
      <c r="E2555" s="10" t="s">
        <v>592</v>
      </c>
      <c r="F2555" s="10" t="s">
        <v>591</v>
      </c>
      <c r="G2555" s="10" t="s">
        <v>569</v>
      </c>
      <c r="H2555" s="10" t="s">
        <v>544</v>
      </c>
      <c r="I2555" s="10" t="s">
        <v>10</v>
      </c>
      <c r="J2555" s="10" t="s">
        <v>1116</v>
      </c>
      <c r="K2555" s="10" t="s">
        <v>1499</v>
      </c>
      <c r="L2555" s="10">
        <v>7</v>
      </c>
      <c r="M2555" s="10">
        <v>260.14999999999998</v>
      </c>
      <c r="N2555" s="10">
        <v>1821.05</v>
      </c>
      <c r="O2555" s="59">
        <v>0.2</v>
      </c>
      <c r="P2555" s="10">
        <v>364.21</v>
      </c>
      <c r="Q2555" s="10">
        <v>1456.84</v>
      </c>
      <c r="R2555" s="10" t="s">
        <v>614</v>
      </c>
      <c r="S2555" s="10" t="s">
        <v>585</v>
      </c>
      <c r="T2555" s="59">
        <v>0.25</v>
      </c>
      <c r="U2555" s="10">
        <v>364.21</v>
      </c>
    </row>
    <row r="2556" spans="1:21" x14ac:dyDescent="0.3">
      <c r="A2556" s="10" t="s">
        <v>27460</v>
      </c>
      <c r="B2556" s="61">
        <v>45099</v>
      </c>
      <c r="C2556" s="10" t="s">
        <v>27459</v>
      </c>
      <c r="D2556" s="10" t="s">
        <v>2142</v>
      </c>
      <c r="E2556" s="10" t="s">
        <v>592</v>
      </c>
      <c r="F2556" s="10" t="s">
        <v>652</v>
      </c>
      <c r="G2556" s="10" t="s">
        <v>601</v>
      </c>
      <c r="H2556" s="10" t="s">
        <v>544</v>
      </c>
      <c r="I2556" s="10" t="s">
        <v>610</v>
      </c>
      <c r="J2556" s="10" t="s">
        <v>27458</v>
      </c>
      <c r="K2556" s="10" t="s">
        <v>9105</v>
      </c>
      <c r="L2556" s="10">
        <v>6</v>
      </c>
      <c r="M2556" s="10">
        <v>575.77</v>
      </c>
      <c r="N2556" s="10">
        <v>3454.62</v>
      </c>
      <c r="O2556" s="59">
        <v>0.1</v>
      </c>
      <c r="P2556" s="10">
        <v>345.46</v>
      </c>
      <c r="Q2556" s="10">
        <v>3109.16</v>
      </c>
      <c r="R2556" s="10" t="s">
        <v>575</v>
      </c>
      <c r="S2556" s="10" t="s">
        <v>607</v>
      </c>
      <c r="T2556" s="59">
        <v>0.25</v>
      </c>
      <c r="U2556" s="10">
        <v>777.29</v>
      </c>
    </row>
    <row r="2557" spans="1:21" x14ac:dyDescent="0.3">
      <c r="A2557" s="10" t="s">
        <v>27457</v>
      </c>
      <c r="B2557" s="61">
        <v>45368</v>
      </c>
      <c r="C2557" s="10" t="s">
        <v>15518</v>
      </c>
      <c r="D2557" s="10" t="s">
        <v>20646</v>
      </c>
      <c r="E2557" s="10" t="s">
        <v>581</v>
      </c>
      <c r="F2557" s="10" t="s">
        <v>580</v>
      </c>
      <c r="G2557" s="10" t="s">
        <v>601</v>
      </c>
      <c r="H2557" s="10" t="s">
        <v>544</v>
      </c>
      <c r="I2557" s="10" t="s">
        <v>10</v>
      </c>
      <c r="J2557" s="10" t="s">
        <v>908</v>
      </c>
      <c r="K2557" s="10" t="s">
        <v>1538</v>
      </c>
      <c r="L2557" s="10">
        <v>3</v>
      </c>
      <c r="M2557" s="10">
        <v>555.91</v>
      </c>
      <c r="N2557" s="10">
        <v>1667.73</v>
      </c>
      <c r="O2557" s="59">
        <v>0.2</v>
      </c>
      <c r="P2557" s="10">
        <v>333.55</v>
      </c>
      <c r="Q2557" s="10">
        <v>1334.18</v>
      </c>
      <c r="R2557" s="10" t="s">
        <v>614</v>
      </c>
      <c r="S2557" s="10" t="s">
        <v>596</v>
      </c>
      <c r="T2557" s="59">
        <v>0.25</v>
      </c>
      <c r="U2557" s="10">
        <v>333.55</v>
      </c>
    </row>
    <row r="2558" spans="1:21" x14ac:dyDescent="0.3">
      <c r="A2558" s="10" t="s">
        <v>27456</v>
      </c>
      <c r="B2558" s="61">
        <v>45206</v>
      </c>
      <c r="C2558" s="10" t="s">
        <v>11371</v>
      </c>
      <c r="D2558" s="10" t="s">
        <v>20651</v>
      </c>
      <c r="E2558" s="10" t="s">
        <v>629</v>
      </c>
      <c r="F2558" s="10" t="s">
        <v>790</v>
      </c>
      <c r="G2558" s="10" t="s">
        <v>601</v>
      </c>
      <c r="H2558" s="10" t="s">
        <v>590</v>
      </c>
      <c r="I2558" s="10" t="s">
        <v>635</v>
      </c>
      <c r="J2558" s="10" t="s">
        <v>27455</v>
      </c>
      <c r="K2558" s="10" t="s">
        <v>27454</v>
      </c>
      <c r="L2558" s="10">
        <v>1</v>
      </c>
      <c r="M2558" s="10">
        <v>747.17</v>
      </c>
      <c r="N2558" s="10">
        <v>747.17</v>
      </c>
      <c r="O2558" s="59">
        <v>0.2</v>
      </c>
      <c r="P2558" s="10">
        <v>149.43</v>
      </c>
      <c r="Q2558" s="10">
        <v>597.74</v>
      </c>
      <c r="R2558" s="10" t="s">
        <v>575</v>
      </c>
      <c r="S2558" s="10" t="s">
        <v>607</v>
      </c>
      <c r="T2558" s="59">
        <v>0.15</v>
      </c>
      <c r="U2558" s="10">
        <v>89.66</v>
      </c>
    </row>
    <row r="2559" spans="1:21" x14ac:dyDescent="0.3">
      <c r="A2559" s="10" t="s">
        <v>27453</v>
      </c>
      <c r="B2559" s="61">
        <v>45020</v>
      </c>
      <c r="C2559" s="10" t="s">
        <v>27452</v>
      </c>
      <c r="D2559" s="10" t="s">
        <v>27451</v>
      </c>
      <c r="E2559" s="10" t="s">
        <v>581</v>
      </c>
      <c r="F2559" s="10" t="s">
        <v>7</v>
      </c>
      <c r="G2559" s="10" t="s">
        <v>601</v>
      </c>
      <c r="H2559" s="10" t="s">
        <v>579</v>
      </c>
      <c r="I2559" s="10" t="s">
        <v>711</v>
      </c>
      <c r="J2559" s="10" t="s">
        <v>23958</v>
      </c>
      <c r="K2559" s="10" t="s">
        <v>21908</v>
      </c>
      <c r="L2559" s="10">
        <v>10</v>
      </c>
      <c r="M2559" s="10">
        <v>804.93</v>
      </c>
      <c r="N2559" s="10">
        <v>8049.3</v>
      </c>
      <c r="O2559" s="59">
        <v>0</v>
      </c>
      <c r="P2559" s="10">
        <v>0</v>
      </c>
      <c r="Q2559" s="10">
        <v>8049.3</v>
      </c>
      <c r="R2559" s="10" t="s">
        <v>575</v>
      </c>
      <c r="S2559" s="10" t="s">
        <v>564</v>
      </c>
      <c r="T2559" s="59">
        <v>0.3</v>
      </c>
      <c r="U2559" s="10">
        <v>2414.79</v>
      </c>
    </row>
    <row r="2560" spans="1:21" x14ac:dyDescent="0.3">
      <c r="A2560" s="10" t="s">
        <v>27450</v>
      </c>
      <c r="B2560" s="61">
        <v>44935</v>
      </c>
      <c r="C2560" s="10" t="s">
        <v>724</v>
      </c>
      <c r="D2560" s="10" t="s">
        <v>12127</v>
      </c>
      <c r="E2560" s="10" t="s">
        <v>592</v>
      </c>
      <c r="F2560" s="10" t="s">
        <v>652</v>
      </c>
      <c r="G2560" s="10" t="s">
        <v>569</v>
      </c>
      <c r="H2560" s="10" t="s">
        <v>579</v>
      </c>
      <c r="I2560" s="10" t="s">
        <v>578</v>
      </c>
      <c r="J2560" s="10" t="s">
        <v>9925</v>
      </c>
      <c r="K2560" s="10" t="s">
        <v>27449</v>
      </c>
      <c r="L2560" s="10">
        <v>5</v>
      </c>
      <c r="M2560" s="10">
        <v>354.83</v>
      </c>
      <c r="N2560" s="10">
        <v>1774.15</v>
      </c>
      <c r="O2560" s="59">
        <v>0.1</v>
      </c>
      <c r="P2560" s="10">
        <v>177.42</v>
      </c>
      <c r="Q2560" s="10">
        <v>1596.73</v>
      </c>
      <c r="R2560" s="10" t="s">
        <v>575</v>
      </c>
      <c r="S2560" s="10" t="s">
        <v>596</v>
      </c>
      <c r="T2560" s="59">
        <v>0.25</v>
      </c>
      <c r="U2560" s="10">
        <v>399.18</v>
      </c>
    </row>
    <row r="2561" spans="1:21" x14ac:dyDescent="0.3">
      <c r="A2561" s="10" t="s">
        <v>27448</v>
      </c>
      <c r="B2561" s="61">
        <v>44933</v>
      </c>
      <c r="C2561" s="10" t="s">
        <v>5287</v>
      </c>
      <c r="D2561" s="10" t="s">
        <v>27447</v>
      </c>
      <c r="E2561" s="10" t="s">
        <v>603</v>
      </c>
      <c r="F2561" s="10" t="s">
        <v>658</v>
      </c>
      <c r="G2561" s="10" t="s">
        <v>569</v>
      </c>
      <c r="H2561" s="10" t="s">
        <v>579</v>
      </c>
      <c r="I2561" s="10" t="s">
        <v>711</v>
      </c>
      <c r="J2561" s="10" t="s">
        <v>7468</v>
      </c>
      <c r="K2561" s="10" t="s">
        <v>27446</v>
      </c>
      <c r="L2561" s="10">
        <v>9</v>
      </c>
      <c r="M2561" s="10">
        <v>884.28</v>
      </c>
      <c r="N2561" s="10">
        <v>7958.52</v>
      </c>
      <c r="O2561" s="59">
        <v>0.2</v>
      </c>
      <c r="P2561" s="10">
        <v>1591.7</v>
      </c>
      <c r="Q2561" s="10">
        <v>6366.82</v>
      </c>
      <c r="R2561" s="10" t="s">
        <v>565</v>
      </c>
      <c r="S2561" s="10" t="s">
        <v>596</v>
      </c>
      <c r="T2561" s="59">
        <v>0.3</v>
      </c>
      <c r="U2561" s="10">
        <v>1910.05</v>
      </c>
    </row>
    <row r="2562" spans="1:21" x14ac:dyDescent="0.3">
      <c r="A2562" s="10" t="s">
        <v>27445</v>
      </c>
      <c r="B2562" s="61">
        <v>45188</v>
      </c>
      <c r="C2562" s="10" t="s">
        <v>26448</v>
      </c>
      <c r="D2562" s="10" t="s">
        <v>17389</v>
      </c>
      <c r="E2562" s="10" t="s">
        <v>603</v>
      </c>
      <c r="F2562" s="10" t="s">
        <v>658</v>
      </c>
      <c r="G2562" s="10" t="s">
        <v>569</v>
      </c>
      <c r="H2562" s="10" t="s">
        <v>590</v>
      </c>
      <c r="I2562" s="10" t="s">
        <v>589</v>
      </c>
      <c r="J2562" s="10" t="s">
        <v>8908</v>
      </c>
      <c r="K2562" s="10" t="s">
        <v>27444</v>
      </c>
      <c r="L2562" s="10">
        <v>6</v>
      </c>
      <c r="M2562" s="10">
        <v>348.5</v>
      </c>
      <c r="N2562" s="10">
        <v>2091</v>
      </c>
      <c r="O2562" s="59">
        <v>0.2</v>
      </c>
      <c r="P2562" s="10">
        <v>418.2</v>
      </c>
      <c r="Q2562" s="10">
        <v>1672.8</v>
      </c>
      <c r="R2562" s="10" t="s">
        <v>575</v>
      </c>
      <c r="S2562" s="10" t="s">
        <v>585</v>
      </c>
      <c r="T2562" s="59">
        <v>0.25</v>
      </c>
      <c r="U2562" s="10">
        <v>418.2</v>
      </c>
    </row>
    <row r="2563" spans="1:21" x14ac:dyDescent="0.3">
      <c r="A2563" s="10" t="s">
        <v>27443</v>
      </c>
      <c r="B2563" s="61">
        <v>45141</v>
      </c>
      <c r="C2563" s="10" t="s">
        <v>25275</v>
      </c>
      <c r="D2563" s="10" t="s">
        <v>27442</v>
      </c>
      <c r="E2563" s="10" t="s">
        <v>592</v>
      </c>
      <c r="F2563" s="10" t="s">
        <v>18</v>
      </c>
      <c r="G2563" s="10" t="s">
        <v>601</v>
      </c>
      <c r="H2563" s="10" t="s">
        <v>600</v>
      </c>
      <c r="I2563" s="10" t="s">
        <v>627</v>
      </c>
      <c r="J2563" s="10" t="s">
        <v>27441</v>
      </c>
      <c r="K2563" s="10" t="s">
        <v>18816</v>
      </c>
      <c r="L2563" s="10">
        <v>9</v>
      </c>
      <c r="M2563" s="10">
        <v>422.27</v>
      </c>
      <c r="N2563" s="10">
        <v>3800.43</v>
      </c>
      <c r="O2563" s="59">
        <v>0.1</v>
      </c>
      <c r="P2563" s="10">
        <v>380.04</v>
      </c>
      <c r="Q2563" s="10">
        <v>3420.39</v>
      </c>
      <c r="R2563" s="10" t="s">
        <v>614</v>
      </c>
      <c r="S2563" s="10" t="s">
        <v>596</v>
      </c>
      <c r="T2563" s="59">
        <v>0.3</v>
      </c>
      <c r="U2563" s="10">
        <v>1026.1199999999999</v>
      </c>
    </row>
    <row r="2564" spans="1:21" x14ac:dyDescent="0.3">
      <c r="A2564" s="10" t="s">
        <v>27440</v>
      </c>
      <c r="B2564" s="61">
        <v>44938</v>
      </c>
      <c r="C2564" s="10" t="s">
        <v>27439</v>
      </c>
      <c r="D2564" s="10" t="s">
        <v>27438</v>
      </c>
      <c r="E2564" s="10" t="s">
        <v>592</v>
      </c>
      <c r="F2564" s="10" t="s">
        <v>652</v>
      </c>
      <c r="G2564" s="10" t="s">
        <v>569</v>
      </c>
      <c r="H2564" s="10" t="s">
        <v>600</v>
      </c>
      <c r="I2564" s="10" t="s">
        <v>664</v>
      </c>
      <c r="J2564" s="10" t="s">
        <v>27437</v>
      </c>
      <c r="K2564" s="10" t="s">
        <v>27436</v>
      </c>
      <c r="L2564" s="10">
        <v>10</v>
      </c>
      <c r="M2564" s="10">
        <v>694.01</v>
      </c>
      <c r="N2564" s="10">
        <v>6940.1</v>
      </c>
      <c r="O2564" s="59">
        <v>0.05</v>
      </c>
      <c r="P2564" s="10">
        <v>347.01</v>
      </c>
      <c r="Q2564" s="10">
        <v>6593.09</v>
      </c>
      <c r="R2564" s="10" t="s">
        <v>575</v>
      </c>
      <c r="S2564" s="10" t="s">
        <v>596</v>
      </c>
      <c r="T2564" s="59">
        <v>0.3</v>
      </c>
      <c r="U2564" s="10">
        <v>1977.93</v>
      </c>
    </row>
    <row r="2565" spans="1:21" x14ac:dyDescent="0.3">
      <c r="A2565" s="10" t="s">
        <v>27435</v>
      </c>
      <c r="B2565" s="61">
        <v>45238</v>
      </c>
      <c r="C2565" s="10" t="s">
        <v>8878</v>
      </c>
      <c r="D2565" s="10" t="s">
        <v>12758</v>
      </c>
      <c r="E2565" s="10" t="s">
        <v>592</v>
      </c>
      <c r="F2565" s="10" t="s">
        <v>591</v>
      </c>
      <c r="G2565" s="10" t="s">
        <v>601</v>
      </c>
      <c r="H2565" s="10" t="s">
        <v>579</v>
      </c>
      <c r="I2565" s="10" t="s">
        <v>711</v>
      </c>
      <c r="J2565" s="10" t="s">
        <v>6827</v>
      </c>
      <c r="K2565" s="10" t="s">
        <v>27434</v>
      </c>
      <c r="L2565" s="10">
        <v>7</v>
      </c>
      <c r="M2565" s="10">
        <v>904.06</v>
      </c>
      <c r="N2565" s="10">
        <v>6328.42</v>
      </c>
      <c r="O2565" s="59">
        <v>0</v>
      </c>
      <c r="P2565" s="10">
        <v>0</v>
      </c>
      <c r="Q2565" s="10">
        <v>6328.42</v>
      </c>
      <c r="R2565" s="10" t="s">
        <v>575</v>
      </c>
      <c r="S2565" s="10" t="s">
        <v>585</v>
      </c>
      <c r="T2565" s="59">
        <v>0.25</v>
      </c>
      <c r="U2565" s="10">
        <v>1582.11</v>
      </c>
    </row>
    <row r="2566" spans="1:21" x14ac:dyDescent="0.3">
      <c r="A2566" s="10" t="s">
        <v>27433</v>
      </c>
      <c r="B2566" s="61">
        <v>45210</v>
      </c>
      <c r="C2566" s="10" t="s">
        <v>27432</v>
      </c>
      <c r="D2566" s="10" t="s">
        <v>18697</v>
      </c>
      <c r="E2566" s="10" t="s">
        <v>603</v>
      </c>
      <c r="F2566" s="10" t="s">
        <v>658</v>
      </c>
      <c r="G2566" s="10" t="s">
        <v>569</v>
      </c>
      <c r="H2566" s="10" t="s">
        <v>544</v>
      </c>
      <c r="I2566" s="10" t="s">
        <v>610</v>
      </c>
      <c r="J2566" s="10" t="s">
        <v>2284</v>
      </c>
      <c r="K2566" s="10" t="s">
        <v>2917</v>
      </c>
      <c r="L2566" s="10">
        <v>3</v>
      </c>
      <c r="M2566" s="10">
        <v>884.96</v>
      </c>
      <c r="N2566" s="10">
        <v>2654.88</v>
      </c>
      <c r="O2566" s="59">
        <v>0.1</v>
      </c>
      <c r="P2566" s="10">
        <v>265.49</v>
      </c>
      <c r="Q2566" s="10">
        <v>2389.39</v>
      </c>
      <c r="R2566" s="10" t="s">
        <v>565</v>
      </c>
      <c r="S2566" s="10" t="s">
        <v>607</v>
      </c>
      <c r="T2566" s="59">
        <v>0.3</v>
      </c>
      <c r="U2566" s="10">
        <v>716.82</v>
      </c>
    </row>
    <row r="2567" spans="1:21" x14ac:dyDescent="0.3">
      <c r="A2567" s="10" t="s">
        <v>27431</v>
      </c>
      <c r="B2567" s="61">
        <v>45255</v>
      </c>
      <c r="C2567" s="10" t="s">
        <v>2025</v>
      </c>
      <c r="D2567" s="10" t="s">
        <v>16992</v>
      </c>
      <c r="E2567" s="10" t="s">
        <v>592</v>
      </c>
      <c r="F2567" s="10" t="s">
        <v>652</v>
      </c>
      <c r="G2567" s="10" t="s">
        <v>569</v>
      </c>
      <c r="H2567" s="10" t="s">
        <v>590</v>
      </c>
      <c r="I2567" s="10" t="s">
        <v>589</v>
      </c>
      <c r="J2567" s="10" t="s">
        <v>15590</v>
      </c>
      <c r="K2567" s="10" t="s">
        <v>8644</v>
      </c>
      <c r="L2567" s="10">
        <v>3</v>
      </c>
      <c r="M2567" s="10">
        <v>751.3</v>
      </c>
      <c r="N2567" s="10">
        <v>2253.9</v>
      </c>
      <c r="O2567" s="59">
        <v>0.05</v>
      </c>
      <c r="P2567" s="10">
        <v>112.7</v>
      </c>
      <c r="Q2567" s="10">
        <v>2141.1999999999998</v>
      </c>
      <c r="R2567" s="10" t="s">
        <v>586</v>
      </c>
      <c r="S2567" s="10" t="s">
        <v>585</v>
      </c>
      <c r="T2567" s="59">
        <v>0.3</v>
      </c>
      <c r="U2567" s="10">
        <v>642.36</v>
      </c>
    </row>
    <row r="2568" spans="1:21" x14ac:dyDescent="0.3">
      <c r="A2568" s="10" t="s">
        <v>27430</v>
      </c>
      <c r="B2568" s="61">
        <v>44988</v>
      </c>
      <c r="C2568" s="10" t="s">
        <v>7036</v>
      </c>
      <c r="D2568" s="10" t="s">
        <v>17624</v>
      </c>
      <c r="E2568" s="10" t="s">
        <v>581</v>
      </c>
      <c r="F2568" s="10" t="s">
        <v>7</v>
      </c>
      <c r="G2568" s="10" t="s">
        <v>569</v>
      </c>
      <c r="H2568" s="10" t="s">
        <v>590</v>
      </c>
      <c r="I2568" s="10" t="s">
        <v>589</v>
      </c>
      <c r="J2568" s="10" t="s">
        <v>27429</v>
      </c>
      <c r="K2568" s="10" t="s">
        <v>27428</v>
      </c>
      <c r="L2568" s="10">
        <v>8</v>
      </c>
      <c r="M2568" s="10">
        <v>104.52</v>
      </c>
      <c r="N2568" s="10">
        <v>836.16</v>
      </c>
      <c r="O2568" s="59">
        <v>0</v>
      </c>
      <c r="P2568" s="10">
        <v>0</v>
      </c>
      <c r="Q2568" s="10">
        <v>836.16</v>
      </c>
      <c r="R2568" s="10" t="s">
        <v>586</v>
      </c>
      <c r="S2568" s="10" t="s">
        <v>596</v>
      </c>
      <c r="T2568" s="59">
        <v>0.25</v>
      </c>
      <c r="U2568" s="10">
        <v>209.04</v>
      </c>
    </row>
    <row r="2569" spans="1:21" x14ac:dyDescent="0.3">
      <c r="A2569" s="10" t="s">
        <v>27427</v>
      </c>
      <c r="B2569" s="61">
        <v>45113</v>
      </c>
      <c r="C2569" s="10" t="s">
        <v>8995</v>
      </c>
      <c r="D2569" s="10" t="s">
        <v>27426</v>
      </c>
      <c r="E2569" s="10" t="s">
        <v>629</v>
      </c>
      <c r="F2569" s="10" t="s">
        <v>759</v>
      </c>
      <c r="G2569" s="10" t="s">
        <v>601</v>
      </c>
      <c r="H2569" s="10" t="s">
        <v>579</v>
      </c>
      <c r="I2569" s="10" t="s">
        <v>722</v>
      </c>
      <c r="J2569" s="10" t="s">
        <v>6223</v>
      </c>
      <c r="K2569" s="10" t="s">
        <v>9052</v>
      </c>
      <c r="L2569" s="10">
        <v>3</v>
      </c>
      <c r="M2569" s="10">
        <v>872.03</v>
      </c>
      <c r="N2569" s="10">
        <v>2616.09</v>
      </c>
      <c r="O2569" s="59">
        <v>0.2</v>
      </c>
      <c r="P2569" s="10">
        <v>523.22</v>
      </c>
      <c r="Q2569" s="10">
        <v>2092.87</v>
      </c>
      <c r="R2569" s="10" t="s">
        <v>565</v>
      </c>
      <c r="S2569" s="10" t="s">
        <v>564</v>
      </c>
      <c r="T2569" s="59">
        <v>0.3</v>
      </c>
      <c r="U2569" s="10">
        <v>627.86</v>
      </c>
    </row>
    <row r="2570" spans="1:21" x14ac:dyDescent="0.3">
      <c r="A2570" s="10" t="s">
        <v>27425</v>
      </c>
      <c r="B2570" s="61">
        <v>45276</v>
      </c>
      <c r="C2570" s="10" t="s">
        <v>11801</v>
      </c>
      <c r="D2570" s="10" t="s">
        <v>27424</v>
      </c>
      <c r="E2570" s="10" t="s">
        <v>592</v>
      </c>
      <c r="F2570" s="10" t="s">
        <v>591</v>
      </c>
      <c r="G2570" s="10" t="s">
        <v>569</v>
      </c>
      <c r="H2570" s="10" t="s">
        <v>600</v>
      </c>
      <c r="I2570" s="10" t="s">
        <v>627</v>
      </c>
      <c r="J2570" s="10" t="s">
        <v>27423</v>
      </c>
      <c r="K2570" s="10" t="s">
        <v>20716</v>
      </c>
      <c r="L2570" s="10">
        <v>7</v>
      </c>
      <c r="M2570" s="10">
        <v>279.25</v>
      </c>
      <c r="N2570" s="10">
        <v>1954.75</v>
      </c>
      <c r="O2570" s="59">
        <v>0</v>
      </c>
      <c r="P2570" s="10">
        <v>0</v>
      </c>
      <c r="Q2570" s="10">
        <v>1954.75</v>
      </c>
      <c r="R2570" s="10" t="s">
        <v>614</v>
      </c>
      <c r="S2570" s="10" t="s">
        <v>607</v>
      </c>
      <c r="T2570" s="59">
        <v>0.3</v>
      </c>
      <c r="U2570" s="10">
        <v>586.41999999999996</v>
      </c>
    </row>
    <row r="2571" spans="1:21" x14ac:dyDescent="0.3">
      <c r="A2571" s="10" t="s">
        <v>27422</v>
      </c>
      <c r="B2571" s="61">
        <v>44998</v>
      </c>
      <c r="C2571" s="10" t="s">
        <v>27421</v>
      </c>
      <c r="D2571" s="10" t="s">
        <v>27420</v>
      </c>
      <c r="E2571" s="10" t="s">
        <v>571</v>
      </c>
      <c r="F2571" s="10" t="s">
        <v>685</v>
      </c>
      <c r="G2571" s="10" t="s">
        <v>569</v>
      </c>
      <c r="H2571" s="10" t="s">
        <v>600</v>
      </c>
      <c r="I2571" s="10" t="s">
        <v>627</v>
      </c>
      <c r="J2571" s="10" t="s">
        <v>23872</v>
      </c>
      <c r="K2571" s="10" t="s">
        <v>27419</v>
      </c>
      <c r="L2571" s="10">
        <v>2</v>
      </c>
      <c r="M2571" s="10">
        <v>477.44</v>
      </c>
      <c r="N2571" s="10">
        <v>954.88</v>
      </c>
      <c r="O2571" s="59">
        <v>0.05</v>
      </c>
      <c r="P2571" s="10">
        <v>47.74</v>
      </c>
      <c r="Q2571" s="10">
        <v>907.14</v>
      </c>
      <c r="R2571" s="10" t="s">
        <v>614</v>
      </c>
      <c r="S2571" s="10" t="s">
        <v>585</v>
      </c>
      <c r="T2571" s="59">
        <v>0.3</v>
      </c>
      <c r="U2571" s="10">
        <v>272.14</v>
      </c>
    </row>
    <row r="2572" spans="1:21" x14ac:dyDescent="0.3">
      <c r="A2572" s="10" t="s">
        <v>27418</v>
      </c>
      <c r="B2572" s="61">
        <v>44979</v>
      </c>
      <c r="C2572" s="10" t="s">
        <v>14463</v>
      </c>
      <c r="D2572" s="10" t="s">
        <v>10549</v>
      </c>
      <c r="E2572" s="10" t="s">
        <v>592</v>
      </c>
      <c r="F2572" s="10" t="s">
        <v>652</v>
      </c>
      <c r="G2572" s="10" t="s">
        <v>601</v>
      </c>
      <c r="H2572" s="10" t="s">
        <v>590</v>
      </c>
      <c r="I2572" s="10" t="s">
        <v>589</v>
      </c>
      <c r="J2572" s="10" t="s">
        <v>27417</v>
      </c>
      <c r="K2572" s="10" t="s">
        <v>27416</v>
      </c>
      <c r="L2572" s="10">
        <v>3</v>
      </c>
      <c r="M2572" s="10">
        <v>159.44999999999999</v>
      </c>
      <c r="N2572" s="10">
        <v>478.35</v>
      </c>
      <c r="O2572" s="59">
        <v>0.05</v>
      </c>
      <c r="P2572" s="10">
        <v>23.92</v>
      </c>
      <c r="Q2572" s="10">
        <v>454.43</v>
      </c>
      <c r="R2572" s="10" t="s">
        <v>565</v>
      </c>
      <c r="S2572" s="10" t="s">
        <v>607</v>
      </c>
      <c r="T2572" s="59">
        <v>0.3</v>
      </c>
      <c r="U2572" s="10">
        <v>136.33000000000001</v>
      </c>
    </row>
    <row r="2573" spans="1:21" x14ac:dyDescent="0.3">
      <c r="A2573" s="10" t="s">
        <v>27415</v>
      </c>
      <c r="B2573" s="61">
        <v>45188</v>
      </c>
      <c r="C2573" s="10" t="s">
        <v>19036</v>
      </c>
      <c r="D2573" s="10" t="s">
        <v>17522</v>
      </c>
      <c r="E2573" s="10" t="s">
        <v>629</v>
      </c>
      <c r="F2573" s="10" t="s">
        <v>790</v>
      </c>
      <c r="G2573" s="10" t="s">
        <v>569</v>
      </c>
      <c r="H2573" s="10" t="s">
        <v>579</v>
      </c>
      <c r="I2573" s="10" t="s">
        <v>578</v>
      </c>
      <c r="J2573" s="10" t="s">
        <v>21216</v>
      </c>
      <c r="K2573" s="10" t="s">
        <v>12207</v>
      </c>
      <c r="L2573" s="10">
        <v>3</v>
      </c>
      <c r="M2573" s="10">
        <v>551.76</v>
      </c>
      <c r="N2573" s="10">
        <v>1655.28</v>
      </c>
      <c r="O2573" s="59">
        <v>0.1</v>
      </c>
      <c r="P2573" s="10">
        <v>165.53</v>
      </c>
      <c r="Q2573" s="10">
        <v>1489.75</v>
      </c>
      <c r="R2573" s="10" t="s">
        <v>565</v>
      </c>
      <c r="S2573" s="10" t="s">
        <v>607</v>
      </c>
      <c r="T2573" s="59">
        <v>0.15</v>
      </c>
      <c r="U2573" s="10">
        <v>223.46</v>
      </c>
    </row>
    <row r="2574" spans="1:21" x14ac:dyDescent="0.3">
      <c r="A2574" s="10" t="s">
        <v>27414</v>
      </c>
      <c r="B2574" s="61">
        <v>45187</v>
      </c>
      <c r="C2574" s="10" t="s">
        <v>666</v>
      </c>
      <c r="D2574" s="10" t="s">
        <v>22797</v>
      </c>
      <c r="E2574" s="10" t="s">
        <v>603</v>
      </c>
      <c r="F2574" s="10" t="s">
        <v>636</v>
      </c>
      <c r="G2574" s="10" t="s">
        <v>569</v>
      </c>
      <c r="H2574" s="10" t="s">
        <v>579</v>
      </c>
      <c r="I2574" s="10" t="s">
        <v>722</v>
      </c>
      <c r="J2574" s="10" t="s">
        <v>27413</v>
      </c>
      <c r="K2574" s="10" t="s">
        <v>27412</v>
      </c>
      <c r="L2574" s="10">
        <v>8</v>
      </c>
      <c r="M2574" s="10">
        <v>268.75</v>
      </c>
      <c r="N2574" s="10">
        <v>2150</v>
      </c>
      <c r="O2574" s="59">
        <v>0.1</v>
      </c>
      <c r="P2574" s="10">
        <v>215</v>
      </c>
      <c r="Q2574" s="10">
        <v>1935</v>
      </c>
      <c r="R2574" s="10" t="s">
        <v>565</v>
      </c>
      <c r="S2574" s="10" t="s">
        <v>585</v>
      </c>
      <c r="T2574" s="59">
        <v>0.25</v>
      </c>
      <c r="U2574" s="10">
        <v>483.75</v>
      </c>
    </row>
    <row r="2575" spans="1:21" x14ac:dyDescent="0.3">
      <c r="A2575" s="10" t="s">
        <v>27411</v>
      </c>
      <c r="B2575" s="61">
        <v>45085</v>
      </c>
      <c r="C2575" s="10" t="s">
        <v>27410</v>
      </c>
      <c r="D2575" s="10" t="s">
        <v>12238</v>
      </c>
      <c r="E2575" s="10" t="s">
        <v>603</v>
      </c>
      <c r="F2575" s="10" t="s">
        <v>602</v>
      </c>
      <c r="G2575" s="10" t="s">
        <v>601</v>
      </c>
      <c r="H2575" s="10" t="s">
        <v>579</v>
      </c>
      <c r="I2575" s="10" t="s">
        <v>722</v>
      </c>
      <c r="J2575" s="10" t="s">
        <v>27409</v>
      </c>
      <c r="K2575" s="10" t="s">
        <v>27408</v>
      </c>
      <c r="L2575" s="10">
        <v>9</v>
      </c>
      <c r="M2575" s="10">
        <v>836.9</v>
      </c>
      <c r="N2575" s="10">
        <v>7532.1</v>
      </c>
      <c r="O2575" s="59">
        <v>0.1</v>
      </c>
      <c r="P2575" s="10">
        <v>753.21</v>
      </c>
      <c r="Q2575" s="10">
        <v>6778.89</v>
      </c>
      <c r="R2575" s="10" t="s">
        <v>614</v>
      </c>
      <c r="S2575" s="10" t="s">
        <v>564</v>
      </c>
      <c r="T2575" s="59">
        <v>0.3</v>
      </c>
      <c r="U2575" s="10">
        <v>2033.67</v>
      </c>
    </row>
    <row r="2576" spans="1:21" x14ac:dyDescent="0.3">
      <c r="A2576" s="10" t="s">
        <v>27407</v>
      </c>
      <c r="B2576" s="61">
        <v>44934</v>
      </c>
      <c r="C2576" s="10" t="s">
        <v>5991</v>
      </c>
      <c r="D2576" s="10" t="s">
        <v>27406</v>
      </c>
      <c r="E2576" s="10" t="s">
        <v>629</v>
      </c>
      <c r="F2576" s="10" t="s">
        <v>790</v>
      </c>
      <c r="G2576" s="10" t="s">
        <v>569</v>
      </c>
      <c r="H2576" s="10" t="s">
        <v>579</v>
      </c>
      <c r="I2576" s="10" t="s">
        <v>578</v>
      </c>
      <c r="J2576" s="10" t="s">
        <v>27405</v>
      </c>
      <c r="K2576" s="10" t="s">
        <v>5372</v>
      </c>
      <c r="L2576" s="10">
        <v>6</v>
      </c>
      <c r="M2576" s="10">
        <v>269.39</v>
      </c>
      <c r="N2576" s="10">
        <v>1616.34</v>
      </c>
      <c r="O2576" s="59">
        <v>0.1</v>
      </c>
      <c r="P2576" s="10">
        <v>161.63</v>
      </c>
      <c r="Q2576" s="10">
        <v>1454.71</v>
      </c>
      <c r="R2576" s="10" t="s">
        <v>565</v>
      </c>
      <c r="S2576" s="10" t="s">
        <v>585</v>
      </c>
      <c r="T2576" s="59">
        <v>0.25</v>
      </c>
      <c r="U2576" s="10">
        <v>363.68</v>
      </c>
    </row>
    <row r="2577" spans="1:21" x14ac:dyDescent="0.3">
      <c r="A2577" s="10" t="s">
        <v>27404</v>
      </c>
      <c r="B2577" s="61">
        <v>45024</v>
      </c>
      <c r="C2577" s="10" t="s">
        <v>16721</v>
      </c>
      <c r="D2577" s="10" t="s">
        <v>8614</v>
      </c>
      <c r="E2577" s="10" t="s">
        <v>592</v>
      </c>
      <c r="F2577" s="10" t="s">
        <v>652</v>
      </c>
      <c r="G2577" s="10" t="s">
        <v>601</v>
      </c>
      <c r="H2577" s="10" t="s">
        <v>544</v>
      </c>
      <c r="I2577" s="10" t="s">
        <v>610</v>
      </c>
      <c r="J2577" s="10" t="s">
        <v>27403</v>
      </c>
      <c r="K2577" s="10" t="s">
        <v>21525</v>
      </c>
      <c r="L2577" s="10">
        <v>4</v>
      </c>
      <c r="M2577" s="10">
        <v>543</v>
      </c>
      <c r="N2577" s="10">
        <v>2172</v>
      </c>
      <c r="O2577" s="59">
        <v>0</v>
      </c>
      <c r="P2577" s="10">
        <v>0</v>
      </c>
      <c r="Q2577" s="10">
        <v>2172</v>
      </c>
      <c r="R2577" s="10" t="s">
        <v>565</v>
      </c>
      <c r="S2577" s="10" t="s">
        <v>607</v>
      </c>
      <c r="T2577" s="59">
        <v>0.25</v>
      </c>
      <c r="U2577" s="10">
        <v>543</v>
      </c>
    </row>
    <row r="2578" spans="1:21" x14ac:dyDescent="0.3">
      <c r="A2578" s="10" t="s">
        <v>27402</v>
      </c>
      <c r="B2578" s="61">
        <v>44961</v>
      </c>
      <c r="C2578" s="10" t="s">
        <v>13310</v>
      </c>
      <c r="D2578" s="10" t="s">
        <v>27401</v>
      </c>
      <c r="E2578" s="10" t="s">
        <v>571</v>
      </c>
      <c r="F2578" s="10" t="s">
        <v>570</v>
      </c>
      <c r="G2578" s="10" t="s">
        <v>569</v>
      </c>
      <c r="H2578" s="10" t="s">
        <v>579</v>
      </c>
      <c r="I2578" s="10" t="s">
        <v>711</v>
      </c>
      <c r="J2578" s="10" t="s">
        <v>21381</v>
      </c>
      <c r="K2578" s="10" t="s">
        <v>27400</v>
      </c>
      <c r="L2578" s="10">
        <v>6</v>
      </c>
      <c r="M2578" s="10">
        <v>654.04</v>
      </c>
      <c r="N2578" s="10">
        <v>3924.24</v>
      </c>
      <c r="O2578" s="59">
        <v>0.05</v>
      </c>
      <c r="P2578" s="10">
        <v>196.21</v>
      </c>
      <c r="Q2578" s="10">
        <v>3728.03</v>
      </c>
      <c r="R2578" s="10" t="s">
        <v>575</v>
      </c>
      <c r="S2578" s="10" t="s">
        <v>607</v>
      </c>
      <c r="T2578" s="59">
        <v>0.3</v>
      </c>
      <c r="U2578" s="10">
        <v>1118.4100000000001</v>
      </c>
    </row>
    <row r="2579" spans="1:21" x14ac:dyDescent="0.3">
      <c r="A2579" s="10" t="s">
        <v>27399</v>
      </c>
      <c r="B2579" s="61">
        <v>45311</v>
      </c>
      <c r="C2579" s="10" t="s">
        <v>27398</v>
      </c>
      <c r="D2579" s="10" t="s">
        <v>27397</v>
      </c>
      <c r="E2579" s="10" t="s">
        <v>571</v>
      </c>
      <c r="F2579" s="10" t="s">
        <v>685</v>
      </c>
      <c r="G2579" s="10" t="s">
        <v>601</v>
      </c>
      <c r="H2579" s="10" t="s">
        <v>544</v>
      </c>
      <c r="I2579" s="10" t="s">
        <v>10</v>
      </c>
      <c r="J2579" s="10" t="s">
        <v>27396</v>
      </c>
      <c r="K2579" s="10" t="s">
        <v>16963</v>
      </c>
      <c r="L2579" s="10">
        <v>10</v>
      </c>
      <c r="M2579" s="10">
        <v>992.16</v>
      </c>
      <c r="N2579" s="10">
        <v>9921.6</v>
      </c>
      <c r="O2579" s="59">
        <v>0.2</v>
      </c>
      <c r="P2579" s="10">
        <v>1984.32</v>
      </c>
      <c r="Q2579" s="10">
        <v>7937.28</v>
      </c>
      <c r="R2579" s="10" t="s">
        <v>565</v>
      </c>
      <c r="S2579" s="10" t="s">
        <v>564</v>
      </c>
      <c r="T2579" s="59">
        <v>0.15</v>
      </c>
      <c r="U2579" s="10">
        <v>1190.5899999999999</v>
      </c>
    </row>
    <row r="2580" spans="1:21" x14ac:dyDescent="0.3">
      <c r="A2580" s="10" t="s">
        <v>27395</v>
      </c>
      <c r="B2580" s="61">
        <v>44999</v>
      </c>
      <c r="C2580" s="10" t="s">
        <v>10781</v>
      </c>
      <c r="D2580" s="10" t="s">
        <v>22658</v>
      </c>
      <c r="E2580" s="10" t="s">
        <v>603</v>
      </c>
      <c r="F2580" s="10" t="s">
        <v>636</v>
      </c>
      <c r="G2580" s="10" t="s">
        <v>569</v>
      </c>
      <c r="H2580" s="10" t="s">
        <v>590</v>
      </c>
      <c r="I2580" s="10" t="s">
        <v>589</v>
      </c>
      <c r="J2580" s="10" t="s">
        <v>27394</v>
      </c>
      <c r="K2580" s="10" t="s">
        <v>27393</v>
      </c>
      <c r="L2580" s="10">
        <v>7</v>
      </c>
      <c r="M2580" s="10">
        <v>359.38</v>
      </c>
      <c r="N2580" s="10">
        <v>2515.66</v>
      </c>
      <c r="O2580" s="59">
        <v>0</v>
      </c>
      <c r="P2580" s="10">
        <v>0</v>
      </c>
      <c r="Q2580" s="10">
        <v>2515.66</v>
      </c>
      <c r="R2580" s="10" t="s">
        <v>565</v>
      </c>
      <c r="S2580" s="10" t="s">
        <v>607</v>
      </c>
      <c r="T2580" s="59">
        <v>0.15</v>
      </c>
      <c r="U2580" s="10">
        <v>377.35</v>
      </c>
    </row>
    <row r="2581" spans="1:21" x14ac:dyDescent="0.3">
      <c r="A2581" s="10" t="s">
        <v>27392</v>
      </c>
      <c r="B2581" s="61">
        <v>44938</v>
      </c>
      <c r="C2581" s="10" t="s">
        <v>27391</v>
      </c>
      <c r="D2581" s="10" t="s">
        <v>27390</v>
      </c>
      <c r="E2581" s="10" t="s">
        <v>571</v>
      </c>
      <c r="F2581" s="10" t="s">
        <v>11</v>
      </c>
      <c r="G2581" s="10" t="s">
        <v>601</v>
      </c>
      <c r="H2581" s="10" t="s">
        <v>600</v>
      </c>
      <c r="I2581" s="10" t="s">
        <v>627</v>
      </c>
      <c r="J2581" s="10" t="s">
        <v>27389</v>
      </c>
      <c r="K2581" s="10" t="s">
        <v>27388</v>
      </c>
      <c r="L2581" s="10">
        <v>8</v>
      </c>
      <c r="M2581" s="10">
        <v>995.31</v>
      </c>
      <c r="N2581" s="10">
        <v>7962.48</v>
      </c>
      <c r="O2581" s="59">
        <v>0.2</v>
      </c>
      <c r="P2581" s="10">
        <v>1592.5</v>
      </c>
      <c r="Q2581" s="10">
        <v>6369.98</v>
      </c>
      <c r="R2581" s="10" t="s">
        <v>575</v>
      </c>
      <c r="S2581" s="10" t="s">
        <v>596</v>
      </c>
      <c r="T2581" s="59">
        <v>0.25</v>
      </c>
      <c r="U2581" s="10">
        <v>1592.49</v>
      </c>
    </row>
    <row r="2582" spans="1:21" x14ac:dyDescent="0.3">
      <c r="A2582" s="10" t="s">
        <v>27387</v>
      </c>
      <c r="B2582" s="61">
        <v>45214</v>
      </c>
      <c r="C2582" s="10" t="s">
        <v>2590</v>
      </c>
      <c r="D2582" s="10" t="s">
        <v>27386</v>
      </c>
      <c r="E2582" s="10" t="s">
        <v>571</v>
      </c>
      <c r="F2582" s="10" t="s">
        <v>11</v>
      </c>
      <c r="G2582" s="10" t="s">
        <v>569</v>
      </c>
      <c r="H2582" s="10" t="s">
        <v>600</v>
      </c>
      <c r="I2582" s="10" t="s">
        <v>599</v>
      </c>
      <c r="J2582" s="10" t="s">
        <v>10525</v>
      </c>
      <c r="K2582" s="10" t="s">
        <v>27385</v>
      </c>
      <c r="L2582" s="10">
        <v>2</v>
      </c>
      <c r="M2582" s="10">
        <v>707.52</v>
      </c>
      <c r="N2582" s="10">
        <v>1415.04</v>
      </c>
      <c r="O2582" s="59">
        <v>0.1</v>
      </c>
      <c r="P2582" s="10">
        <v>141.5</v>
      </c>
      <c r="Q2582" s="10">
        <v>1273.54</v>
      </c>
      <c r="R2582" s="10" t="s">
        <v>614</v>
      </c>
      <c r="S2582" s="10" t="s">
        <v>607</v>
      </c>
      <c r="T2582" s="59">
        <v>0.3</v>
      </c>
      <c r="U2582" s="10">
        <v>382.06</v>
      </c>
    </row>
    <row r="2583" spans="1:21" x14ac:dyDescent="0.3">
      <c r="A2583" s="10" t="s">
        <v>27384</v>
      </c>
      <c r="B2583" s="61">
        <v>44934</v>
      </c>
      <c r="C2583" s="10" t="s">
        <v>4519</v>
      </c>
      <c r="D2583" s="10" t="s">
        <v>27383</v>
      </c>
      <c r="E2583" s="10" t="s">
        <v>571</v>
      </c>
      <c r="F2583" s="10" t="s">
        <v>570</v>
      </c>
      <c r="G2583" s="10" t="s">
        <v>569</v>
      </c>
      <c r="H2583" s="10" t="s">
        <v>590</v>
      </c>
      <c r="I2583" s="10" t="s">
        <v>635</v>
      </c>
      <c r="J2583" s="10" t="s">
        <v>27382</v>
      </c>
      <c r="K2583" s="10" t="s">
        <v>27381</v>
      </c>
      <c r="L2583" s="10">
        <v>1</v>
      </c>
      <c r="M2583" s="10">
        <v>235.55</v>
      </c>
      <c r="N2583" s="10">
        <v>235.55</v>
      </c>
      <c r="O2583" s="59">
        <v>0.2</v>
      </c>
      <c r="P2583" s="10">
        <v>47.11</v>
      </c>
      <c r="Q2583" s="10">
        <v>188.44</v>
      </c>
      <c r="R2583" s="10" t="s">
        <v>614</v>
      </c>
      <c r="S2583" s="10" t="s">
        <v>585</v>
      </c>
      <c r="T2583" s="59">
        <v>0.3</v>
      </c>
      <c r="U2583" s="10">
        <v>56.53</v>
      </c>
    </row>
    <row r="2584" spans="1:21" x14ac:dyDescent="0.3">
      <c r="A2584" s="10" t="s">
        <v>27380</v>
      </c>
      <c r="B2584" s="61">
        <v>45181</v>
      </c>
      <c r="C2584" s="10" t="s">
        <v>17035</v>
      </c>
      <c r="D2584" s="10" t="s">
        <v>2314</v>
      </c>
      <c r="E2584" s="10" t="s">
        <v>629</v>
      </c>
      <c r="F2584" s="10" t="s">
        <v>759</v>
      </c>
      <c r="G2584" s="10" t="s">
        <v>601</v>
      </c>
      <c r="H2584" s="10" t="s">
        <v>590</v>
      </c>
      <c r="I2584" s="10" t="s">
        <v>748</v>
      </c>
      <c r="J2584" s="10" t="s">
        <v>27379</v>
      </c>
      <c r="K2584" s="10" t="s">
        <v>27378</v>
      </c>
      <c r="L2584" s="10">
        <v>10</v>
      </c>
      <c r="M2584" s="10">
        <v>723.43</v>
      </c>
      <c r="N2584" s="10">
        <v>7234.3</v>
      </c>
      <c r="O2584" s="59">
        <v>0.05</v>
      </c>
      <c r="P2584" s="10">
        <v>361.72</v>
      </c>
      <c r="Q2584" s="10">
        <v>6872.58</v>
      </c>
      <c r="R2584" s="10" t="s">
        <v>575</v>
      </c>
      <c r="S2584" s="10" t="s">
        <v>596</v>
      </c>
      <c r="T2584" s="59">
        <v>0.3</v>
      </c>
      <c r="U2584" s="10">
        <v>2061.77</v>
      </c>
    </row>
    <row r="2585" spans="1:21" x14ac:dyDescent="0.3">
      <c r="A2585" s="10" t="s">
        <v>27377</v>
      </c>
      <c r="B2585" s="61">
        <v>45358</v>
      </c>
      <c r="C2585" s="10" t="s">
        <v>27376</v>
      </c>
      <c r="D2585" s="10" t="s">
        <v>9195</v>
      </c>
      <c r="E2585" s="10" t="s">
        <v>603</v>
      </c>
      <c r="F2585" s="10" t="s">
        <v>658</v>
      </c>
      <c r="G2585" s="10" t="s">
        <v>569</v>
      </c>
      <c r="H2585" s="10" t="s">
        <v>590</v>
      </c>
      <c r="I2585" s="10" t="s">
        <v>589</v>
      </c>
      <c r="J2585" s="10" t="s">
        <v>27375</v>
      </c>
      <c r="K2585" s="10" t="s">
        <v>27374</v>
      </c>
      <c r="L2585" s="10">
        <v>2</v>
      </c>
      <c r="M2585" s="10">
        <v>818.77</v>
      </c>
      <c r="N2585" s="10">
        <v>1637.54</v>
      </c>
      <c r="O2585" s="59">
        <v>0.2</v>
      </c>
      <c r="P2585" s="10">
        <v>327.51</v>
      </c>
      <c r="Q2585" s="10">
        <v>1310.03</v>
      </c>
      <c r="R2585" s="10" t="s">
        <v>575</v>
      </c>
      <c r="S2585" s="10" t="s">
        <v>585</v>
      </c>
      <c r="T2585" s="59">
        <v>0.25</v>
      </c>
      <c r="U2585" s="10">
        <v>327.51</v>
      </c>
    </row>
    <row r="2586" spans="1:21" x14ac:dyDescent="0.3">
      <c r="A2586" s="10" t="s">
        <v>27373</v>
      </c>
      <c r="B2586" s="61">
        <v>45146</v>
      </c>
      <c r="C2586" s="10" t="s">
        <v>19036</v>
      </c>
      <c r="D2586" s="10" t="s">
        <v>27372</v>
      </c>
      <c r="E2586" s="10" t="s">
        <v>629</v>
      </c>
      <c r="F2586" s="10" t="s">
        <v>628</v>
      </c>
      <c r="G2586" s="10" t="s">
        <v>601</v>
      </c>
      <c r="H2586" s="10" t="s">
        <v>544</v>
      </c>
      <c r="I2586" s="10" t="s">
        <v>568</v>
      </c>
      <c r="J2586" s="10" t="s">
        <v>27371</v>
      </c>
      <c r="K2586" s="10" t="s">
        <v>27370</v>
      </c>
      <c r="L2586" s="10">
        <v>8</v>
      </c>
      <c r="M2586" s="10">
        <v>111.04</v>
      </c>
      <c r="N2586" s="10">
        <v>888.32</v>
      </c>
      <c r="O2586" s="59">
        <v>0.05</v>
      </c>
      <c r="P2586" s="10">
        <v>44.42</v>
      </c>
      <c r="Q2586" s="10">
        <v>843.9</v>
      </c>
      <c r="R2586" s="10" t="s">
        <v>614</v>
      </c>
      <c r="S2586" s="10" t="s">
        <v>607</v>
      </c>
      <c r="T2586" s="59">
        <v>0.25</v>
      </c>
      <c r="U2586" s="10">
        <v>210.97</v>
      </c>
    </row>
    <row r="2587" spans="1:21" x14ac:dyDescent="0.3">
      <c r="A2587" s="10" t="s">
        <v>27369</v>
      </c>
      <c r="B2587" s="61">
        <v>44965</v>
      </c>
      <c r="C2587" s="10" t="s">
        <v>20080</v>
      </c>
      <c r="D2587" s="10" t="s">
        <v>27368</v>
      </c>
      <c r="E2587" s="10" t="s">
        <v>581</v>
      </c>
      <c r="F2587" s="10" t="s">
        <v>83</v>
      </c>
      <c r="G2587" s="10" t="s">
        <v>569</v>
      </c>
      <c r="H2587" s="10" t="s">
        <v>590</v>
      </c>
      <c r="I2587" s="10" t="s">
        <v>748</v>
      </c>
      <c r="J2587" s="10" t="s">
        <v>6744</v>
      </c>
      <c r="K2587" s="10" t="s">
        <v>27367</v>
      </c>
      <c r="L2587" s="10">
        <v>9</v>
      </c>
      <c r="M2587" s="10">
        <v>798.19</v>
      </c>
      <c r="N2587" s="10">
        <v>7183.71</v>
      </c>
      <c r="O2587" s="59">
        <v>0.1</v>
      </c>
      <c r="P2587" s="10">
        <v>718.37</v>
      </c>
      <c r="Q2587" s="10">
        <v>6465.34</v>
      </c>
      <c r="R2587" s="10" t="s">
        <v>575</v>
      </c>
      <c r="S2587" s="10" t="s">
        <v>607</v>
      </c>
      <c r="T2587" s="59">
        <v>0.3</v>
      </c>
      <c r="U2587" s="10">
        <v>1939.6</v>
      </c>
    </row>
    <row r="2588" spans="1:21" x14ac:dyDescent="0.3">
      <c r="A2588" s="10" t="s">
        <v>27366</v>
      </c>
      <c r="B2588" s="61">
        <v>45122</v>
      </c>
      <c r="C2588" s="10" t="s">
        <v>27365</v>
      </c>
      <c r="D2588" s="10" t="s">
        <v>27364</v>
      </c>
      <c r="E2588" s="10" t="s">
        <v>629</v>
      </c>
      <c r="F2588" s="10" t="s">
        <v>790</v>
      </c>
      <c r="G2588" s="10" t="s">
        <v>569</v>
      </c>
      <c r="H2588" s="10" t="s">
        <v>590</v>
      </c>
      <c r="I2588" s="10" t="s">
        <v>748</v>
      </c>
      <c r="J2588" s="10" t="s">
        <v>14978</v>
      </c>
      <c r="K2588" s="10" t="s">
        <v>5198</v>
      </c>
      <c r="L2588" s="10">
        <v>9</v>
      </c>
      <c r="M2588" s="10">
        <v>820.4</v>
      </c>
      <c r="N2588" s="10">
        <v>7383.6</v>
      </c>
      <c r="O2588" s="59">
        <v>0.05</v>
      </c>
      <c r="P2588" s="10">
        <v>369.18</v>
      </c>
      <c r="Q2588" s="10">
        <v>7014.42</v>
      </c>
      <c r="R2588" s="10" t="s">
        <v>565</v>
      </c>
      <c r="S2588" s="10" t="s">
        <v>585</v>
      </c>
      <c r="T2588" s="59">
        <v>0.3</v>
      </c>
      <c r="U2588" s="10">
        <v>2104.33</v>
      </c>
    </row>
    <row r="2589" spans="1:21" x14ac:dyDescent="0.3">
      <c r="A2589" s="10" t="s">
        <v>27363</v>
      </c>
      <c r="B2589" s="61">
        <v>45090</v>
      </c>
      <c r="C2589" s="10" t="s">
        <v>27362</v>
      </c>
      <c r="D2589" s="10" t="s">
        <v>19307</v>
      </c>
      <c r="E2589" s="10" t="s">
        <v>571</v>
      </c>
      <c r="F2589" s="10" t="s">
        <v>11</v>
      </c>
      <c r="G2589" s="10" t="s">
        <v>601</v>
      </c>
      <c r="H2589" s="10" t="s">
        <v>600</v>
      </c>
      <c r="I2589" s="10" t="s">
        <v>664</v>
      </c>
      <c r="J2589" s="10" t="s">
        <v>27095</v>
      </c>
      <c r="K2589" s="10" t="s">
        <v>6496</v>
      </c>
      <c r="L2589" s="10">
        <v>8</v>
      </c>
      <c r="M2589" s="10">
        <v>912.12</v>
      </c>
      <c r="N2589" s="10">
        <v>7296.96</v>
      </c>
      <c r="O2589" s="59">
        <v>0.1</v>
      </c>
      <c r="P2589" s="10">
        <v>729.7</v>
      </c>
      <c r="Q2589" s="10">
        <v>6567.26</v>
      </c>
      <c r="R2589" s="10" t="s">
        <v>614</v>
      </c>
      <c r="S2589" s="10" t="s">
        <v>596</v>
      </c>
      <c r="T2589" s="59">
        <v>0.3</v>
      </c>
      <c r="U2589" s="10">
        <v>1970.18</v>
      </c>
    </row>
    <row r="2590" spans="1:21" x14ac:dyDescent="0.3">
      <c r="A2590" s="10" t="s">
        <v>27361</v>
      </c>
      <c r="B2590" s="61">
        <v>45234</v>
      </c>
      <c r="C2590" s="10" t="s">
        <v>17903</v>
      </c>
      <c r="D2590" s="10" t="s">
        <v>27360</v>
      </c>
      <c r="E2590" s="10" t="s">
        <v>571</v>
      </c>
      <c r="F2590" s="10" t="s">
        <v>11</v>
      </c>
      <c r="G2590" s="10" t="s">
        <v>569</v>
      </c>
      <c r="H2590" s="10" t="s">
        <v>590</v>
      </c>
      <c r="I2590" s="10" t="s">
        <v>748</v>
      </c>
      <c r="J2590" s="10" t="s">
        <v>9839</v>
      </c>
      <c r="K2590" s="10" t="s">
        <v>16275</v>
      </c>
      <c r="L2590" s="10">
        <v>3</v>
      </c>
      <c r="M2590" s="10">
        <v>887.67</v>
      </c>
      <c r="N2590" s="10">
        <v>2663.01</v>
      </c>
      <c r="O2590" s="59">
        <v>0.1</v>
      </c>
      <c r="P2590" s="10">
        <v>266.3</v>
      </c>
      <c r="Q2590" s="10">
        <v>2396.71</v>
      </c>
      <c r="R2590" s="10" t="s">
        <v>586</v>
      </c>
      <c r="S2590" s="10" t="s">
        <v>564</v>
      </c>
      <c r="T2590" s="59">
        <v>0.15</v>
      </c>
      <c r="U2590" s="10">
        <v>359.51</v>
      </c>
    </row>
    <row r="2591" spans="1:21" x14ac:dyDescent="0.3">
      <c r="A2591" s="10" t="s">
        <v>27359</v>
      </c>
      <c r="B2591" s="61">
        <v>45112</v>
      </c>
      <c r="C2591" s="10" t="s">
        <v>7242</v>
      </c>
      <c r="D2591" s="10" t="s">
        <v>27358</v>
      </c>
      <c r="E2591" s="10" t="s">
        <v>592</v>
      </c>
      <c r="F2591" s="10" t="s">
        <v>652</v>
      </c>
      <c r="G2591" s="10" t="s">
        <v>569</v>
      </c>
      <c r="H2591" s="10" t="s">
        <v>544</v>
      </c>
      <c r="I2591" s="10" t="s">
        <v>568</v>
      </c>
      <c r="J2591" s="10" t="s">
        <v>21218</v>
      </c>
      <c r="K2591" s="10" t="s">
        <v>3926</v>
      </c>
      <c r="L2591" s="10">
        <v>2</v>
      </c>
      <c r="M2591" s="10">
        <v>805.39</v>
      </c>
      <c r="N2591" s="10">
        <v>1610.78</v>
      </c>
      <c r="O2591" s="59">
        <v>0.2</v>
      </c>
      <c r="P2591" s="10">
        <v>322.16000000000003</v>
      </c>
      <c r="Q2591" s="10">
        <v>1288.6199999999999</v>
      </c>
      <c r="R2591" s="10" t="s">
        <v>565</v>
      </c>
      <c r="S2591" s="10" t="s">
        <v>607</v>
      </c>
      <c r="T2591" s="59">
        <v>0.15</v>
      </c>
      <c r="U2591" s="10">
        <v>193.29</v>
      </c>
    </row>
    <row r="2592" spans="1:21" x14ac:dyDescent="0.3">
      <c r="A2592" s="10" t="s">
        <v>27357</v>
      </c>
      <c r="B2592" s="61">
        <v>45250</v>
      </c>
      <c r="C2592" s="10" t="s">
        <v>27356</v>
      </c>
      <c r="D2592" s="10" t="s">
        <v>27355</v>
      </c>
      <c r="E2592" s="10" t="s">
        <v>603</v>
      </c>
      <c r="F2592" s="10" t="s">
        <v>636</v>
      </c>
      <c r="G2592" s="10" t="s">
        <v>601</v>
      </c>
      <c r="H2592" s="10" t="s">
        <v>579</v>
      </c>
      <c r="I2592" s="10" t="s">
        <v>578</v>
      </c>
      <c r="J2592" s="10" t="s">
        <v>27354</v>
      </c>
      <c r="K2592" s="10" t="s">
        <v>27353</v>
      </c>
      <c r="L2592" s="10">
        <v>8</v>
      </c>
      <c r="M2592" s="10">
        <v>189.88</v>
      </c>
      <c r="N2592" s="10">
        <v>1519.04</v>
      </c>
      <c r="O2592" s="59">
        <v>0.05</v>
      </c>
      <c r="P2592" s="10">
        <v>75.95</v>
      </c>
      <c r="Q2592" s="10">
        <v>1443.09</v>
      </c>
      <c r="R2592" s="10" t="s">
        <v>575</v>
      </c>
      <c r="S2592" s="10" t="s">
        <v>564</v>
      </c>
      <c r="T2592" s="59">
        <v>0.3</v>
      </c>
      <c r="U2592" s="10">
        <v>432.93</v>
      </c>
    </row>
    <row r="2593" spans="1:21" x14ac:dyDescent="0.3">
      <c r="A2593" s="10" t="s">
        <v>27352</v>
      </c>
      <c r="B2593" s="61">
        <v>45040</v>
      </c>
      <c r="C2593" s="10" t="s">
        <v>12384</v>
      </c>
      <c r="D2593" s="10" t="s">
        <v>7147</v>
      </c>
      <c r="E2593" s="10" t="s">
        <v>581</v>
      </c>
      <c r="F2593" s="10" t="s">
        <v>83</v>
      </c>
      <c r="G2593" s="10" t="s">
        <v>601</v>
      </c>
      <c r="H2593" s="10" t="s">
        <v>579</v>
      </c>
      <c r="I2593" s="10" t="s">
        <v>711</v>
      </c>
      <c r="J2593" s="10" t="s">
        <v>27351</v>
      </c>
      <c r="K2593" s="10" t="s">
        <v>27350</v>
      </c>
      <c r="L2593" s="10">
        <v>9</v>
      </c>
      <c r="M2593" s="10">
        <v>672.82</v>
      </c>
      <c r="N2593" s="10">
        <v>6055.38</v>
      </c>
      <c r="O2593" s="59">
        <v>0.2</v>
      </c>
      <c r="P2593" s="10">
        <v>1211.08</v>
      </c>
      <c r="Q2593" s="10">
        <v>4844.3</v>
      </c>
      <c r="R2593" s="10" t="s">
        <v>586</v>
      </c>
      <c r="S2593" s="10" t="s">
        <v>564</v>
      </c>
      <c r="T2593" s="59">
        <v>0.3</v>
      </c>
      <c r="U2593" s="10">
        <v>1453.29</v>
      </c>
    </row>
    <row r="2594" spans="1:21" x14ac:dyDescent="0.3">
      <c r="A2594" s="10" t="s">
        <v>27349</v>
      </c>
      <c r="B2594" s="61">
        <v>44932</v>
      </c>
      <c r="C2594" s="10" t="s">
        <v>1793</v>
      </c>
      <c r="D2594" s="10" t="s">
        <v>20418</v>
      </c>
      <c r="E2594" s="10" t="s">
        <v>592</v>
      </c>
      <c r="F2594" s="10" t="s">
        <v>652</v>
      </c>
      <c r="G2594" s="10" t="s">
        <v>601</v>
      </c>
      <c r="H2594" s="10" t="s">
        <v>590</v>
      </c>
      <c r="I2594" s="10" t="s">
        <v>635</v>
      </c>
      <c r="J2594" s="10" t="s">
        <v>27348</v>
      </c>
      <c r="K2594" s="10" t="s">
        <v>2036</v>
      </c>
      <c r="L2594" s="10">
        <v>1</v>
      </c>
      <c r="M2594" s="10">
        <v>220.75</v>
      </c>
      <c r="N2594" s="10">
        <v>220.75</v>
      </c>
      <c r="O2594" s="59">
        <v>0</v>
      </c>
      <c r="P2594" s="10">
        <v>0</v>
      </c>
      <c r="Q2594" s="10">
        <v>220.75</v>
      </c>
      <c r="R2594" s="10" t="s">
        <v>575</v>
      </c>
      <c r="S2594" s="10" t="s">
        <v>596</v>
      </c>
      <c r="T2594" s="59">
        <v>0.25</v>
      </c>
      <c r="U2594" s="10">
        <v>55.19</v>
      </c>
    </row>
    <row r="2595" spans="1:21" x14ac:dyDescent="0.3">
      <c r="A2595" s="10" t="s">
        <v>27347</v>
      </c>
      <c r="B2595" s="61">
        <v>45356</v>
      </c>
      <c r="C2595" s="10" t="s">
        <v>27346</v>
      </c>
      <c r="D2595" s="10" t="s">
        <v>8646</v>
      </c>
      <c r="E2595" s="10" t="s">
        <v>629</v>
      </c>
      <c r="F2595" s="10" t="s">
        <v>628</v>
      </c>
      <c r="G2595" s="10" t="s">
        <v>601</v>
      </c>
      <c r="H2595" s="10" t="s">
        <v>600</v>
      </c>
      <c r="I2595" s="10" t="s">
        <v>627</v>
      </c>
      <c r="J2595" s="10" t="s">
        <v>26837</v>
      </c>
      <c r="K2595" s="10" t="s">
        <v>11964</v>
      </c>
      <c r="L2595" s="10">
        <v>4</v>
      </c>
      <c r="M2595" s="10">
        <v>127.84</v>
      </c>
      <c r="N2595" s="10">
        <v>511.36</v>
      </c>
      <c r="O2595" s="59">
        <v>0.05</v>
      </c>
      <c r="P2595" s="10">
        <v>25.57</v>
      </c>
      <c r="Q2595" s="10">
        <v>485.79</v>
      </c>
      <c r="R2595" s="10" t="s">
        <v>575</v>
      </c>
      <c r="S2595" s="10" t="s">
        <v>596</v>
      </c>
      <c r="T2595" s="59">
        <v>0.3</v>
      </c>
      <c r="U2595" s="10">
        <v>145.74</v>
      </c>
    </row>
    <row r="2596" spans="1:21" x14ac:dyDescent="0.3">
      <c r="A2596" s="10" t="s">
        <v>27345</v>
      </c>
      <c r="B2596" s="61">
        <v>45216</v>
      </c>
      <c r="C2596" s="10" t="s">
        <v>27344</v>
      </c>
      <c r="D2596" s="10" t="s">
        <v>6636</v>
      </c>
      <c r="E2596" s="10" t="s">
        <v>603</v>
      </c>
      <c r="F2596" s="10" t="s">
        <v>602</v>
      </c>
      <c r="G2596" s="10" t="s">
        <v>569</v>
      </c>
      <c r="H2596" s="10" t="s">
        <v>544</v>
      </c>
      <c r="I2596" s="10" t="s">
        <v>10</v>
      </c>
      <c r="J2596" s="10" t="s">
        <v>15894</v>
      </c>
      <c r="K2596" s="10" t="s">
        <v>13590</v>
      </c>
      <c r="L2596" s="10">
        <v>3</v>
      </c>
      <c r="M2596" s="10">
        <v>847.93</v>
      </c>
      <c r="N2596" s="10">
        <v>2543.79</v>
      </c>
      <c r="O2596" s="59">
        <v>0.05</v>
      </c>
      <c r="P2596" s="10">
        <v>127.19</v>
      </c>
      <c r="Q2596" s="10">
        <v>2416.6</v>
      </c>
      <c r="R2596" s="10" t="s">
        <v>586</v>
      </c>
      <c r="S2596" s="10" t="s">
        <v>596</v>
      </c>
      <c r="T2596" s="59">
        <v>0.25</v>
      </c>
      <c r="U2596" s="10">
        <v>604.15</v>
      </c>
    </row>
    <row r="2597" spans="1:21" x14ac:dyDescent="0.3">
      <c r="A2597" s="10" t="s">
        <v>27343</v>
      </c>
      <c r="B2597" s="61">
        <v>45212</v>
      </c>
      <c r="C2597" s="10" t="s">
        <v>876</v>
      </c>
      <c r="D2597" s="10" t="s">
        <v>27342</v>
      </c>
      <c r="E2597" s="10" t="s">
        <v>592</v>
      </c>
      <c r="F2597" s="10" t="s">
        <v>18</v>
      </c>
      <c r="G2597" s="10" t="s">
        <v>569</v>
      </c>
      <c r="H2597" s="10" t="s">
        <v>579</v>
      </c>
      <c r="I2597" s="10" t="s">
        <v>578</v>
      </c>
      <c r="J2597" s="10" t="s">
        <v>12122</v>
      </c>
      <c r="K2597" s="10" t="s">
        <v>7702</v>
      </c>
      <c r="L2597" s="10">
        <v>2</v>
      </c>
      <c r="M2597" s="10">
        <v>212.53</v>
      </c>
      <c r="N2597" s="10">
        <v>425.06</v>
      </c>
      <c r="O2597" s="59">
        <v>0.05</v>
      </c>
      <c r="P2597" s="10">
        <v>21.25</v>
      </c>
      <c r="Q2597" s="10">
        <v>403.81</v>
      </c>
      <c r="R2597" s="10" t="s">
        <v>575</v>
      </c>
      <c r="S2597" s="10" t="s">
        <v>585</v>
      </c>
      <c r="T2597" s="59">
        <v>0.25</v>
      </c>
      <c r="U2597" s="10">
        <v>100.95</v>
      </c>
    </row>
    <row r="2598" spans="1:21" x14ac:dyDescent="0.3">
      <c r="A2598" s="10" t="s">
        <v>27341</v>
      </c>
      <c r="B2598" s="61">
        <v>45243</v>
      </c>
      <c r="C2598" s="10" t="s">
        <v>27340</v>
      </c>
      <c r="D2598" s="10" t="s">
        <v>13152</v>
      </c>
      <c r="E2598" s="10" t="s">
        <v>603</v>
      </c>
      <c r="F2598" s="10" t="s">
        <v>658</v>
      </c>
      <c r="G2598" s="10" t="s">
        <v>601</v>
      </c>
      <c r="H2598" s="10" t="s">
        <v>544</v>
      </c>
      <c r="I2598" s="10" t="s">
        <v>10</v>
      </c>
      <c r="J2598" s="10" t="s">
        <v>26129</v>
      </c>
      <c r="K2598" s="10" t="s">
        <v>20756</v>
      </c>
      <c r="L2598" s="10">
        <v>2</v>
      </c>
      <c r="M2598" s="10">
        <v>654.26</v>
      </c>
      <c r="N2598" s="10">
        <v>1308.52</v>
      </c>
      <c r="O2598" s="59">
        <v>0</v>
      </c>
      <c r="P2598" s="10">
        <v>0</v>
      </c>
      <c r="Q2598" s="10">
        <v>1308.52</v>
      </c>
      <c r="R2598" s="10" t="s">
        <v>614</v>
      </c>
      <c r="S2598" s="10" t="s">
        <v>585</v>
      </c>
      <c r="T2598" s="59">
        <v>0.15</v>
      </c>
      <c r="U2598" s="10">
        <v>196.28</v>
      </c>
    </row>
    <row r="2599" spans="1:21" x14ac:dyDescent="0.3">
      <c r="A2599" s="10" t="s">
        <v>27339</v>
      </c>
      <c r="B2599" s="61">
        <v>45092</v>
      </c>
      <c r="C2599" s="10" t="s">
        <v>11564</v>
      </c>
      <c r="D2599" s="10" t="s">
        <v>27338</v>
      </c>
      <c r="E2599" s="10" t="s">
        <v>581</v>
      </c>
      <c r="F2599" s="10" t="s">
        <v>580</v>
      </c>
      <c r="G2599" s="10" t="s">
        <v>569</v>
      </c>
      <c r="H2599" s="10" t="s">
        <v>544</v>
      </c>
      <c r="I2599" s="10" t="s">
        <v>610</v>
      </c>
      <c r="J2599" s="10" t="s">
        <v>27337</v>
      </c>
      <c r="K2599" s="10" t="s">
        <v>1334</v>
      </c>
      <c r="L2599" s="10">
        <v>9</v>
      </c>
      <c r="M2599" s="10">
        <v>950.87</v>
      </c>
      <c r="N2599" s="10">
        <v>8557.83</v>
      </c>
      <c r="O2599" s="59">
        <v>0.05</v>
      </c>
      <c r="P2599" s="10">
        <v>427.89</v>
      </c>
      <c r="Q2599" s="10">
        <v>8129.94</v>
      </c>
      <c r="R2599" s="10" t="s">
        <v>565</v>
      </c>
      <c r="S2599" s="10" t="s">
        <v>607</v>
      </c>
      <c r="T2599" s="59">
        <v>0.25</v>
      </c>
      <c r="U2599" s="10">
        <v>2032.48</v>
      </c>
    </row>
    <row r="2600" spans="1:21" x14ac:dyDescent="0.3">
      <c r="A2600" s="10" t="s">
        <v>27336</v>
      </c>
      <c r="B2600" s="61">
        <v>45363</v>
      </c>
      <c r="C2600" s="10" t="s">
        <v>23255</v>
      </c>
      <c r="D2600" s="10" t="s">
        <v>27335</v>
      </c>
      <c r="E2600" s="10" t="s">
        <v>592</v>
      </c>
      <c r="F2600" s="10" t="s">
        <v>652</v>
      </c>
      <c r="G2600" s="10" t="s">
        <v>569</v>
      </c>
      <c r="H2600" s="10" t="s">
        <v>579</v>
      </c>
      <c r="I2600" s="10" t="s">
        <v>711</v>
      </c>
      <c r="J2600" s="10" t="s">
        <v>18234</v>
      </c>
      <c r="K2600" s="10" t="s">
        <v>24476</v>
      </c>
      <c r="L2600" s="10">
        <v>10</v>
      </c>
      <c r="M2600" s="10">
        <v>682.8</v>
      </c>
      <c r="N2600" s="10">
        <v>6828</v>
      </c>
      <c r="O2600" s="59">
        <v>0.05</v>
      </c>
      <c r="P2600" s="10">
        <v>341.4</v>
      </c>
      <c r="Q2600" s="10">
        <v>6486.6</v>
      </c>
      <c r="R2600" s="10" t="s">
        <v>565</v>
      </c>
      <c r="S2600" s="10" t="s">
        <v>607</v>
      </c>
      <c r="T2600" s="59">
        <v>0.3</v>
      </c>
      <c r="U2600" s="10">
        <v>1945.98</v>
      </c>
    </row>
    <row r="2601" spans="1:21" x14ac:dyDescent="0.3">
      <c r="A2601" s="10" t="s">
        <v>27334</v>
      </c>
      <c r="B2601" s="61">
        <v>45376</v>
      </c>
      <c r="C2601" s="10" t="s">
        <v>18268</v>
      </c>
      <c r="D2601" s="10" t="s">
        <v>18544</v>
      </c>
      <c r="E2601" s="10" t="s">
        <v>571</v>
      </c>
      <c r="F2601" s="10" t="s">
        <v>570</v>
      </c>
      <c r="G2601" s="10" t="s">
        <v>569</v>
      </c>
      <c r="H2601" s="10" t="s">
        <v>600</v>
      </c>
      <c r="I2601" s="10" t="s">
        <v>664</v>
      </c>
      <c r="J2601" s="10" t="s">
        <v>27333</v>
      </c>
      <c r="K2601" s="10" t="s">
        <v>14512</v>
      </c>
      <c r="L2601" s="10">
        <v>3</v>
      </c>
      <c r="M2601" s="10">
        <v>633.08000000000004</v>
      </c>
      <c r="N2601" s="10">
        <v>1899.24</v>
      </c>
      <c r="O2601" s="59">
        <v>0</v>
      </c>
      <c r="P2601" s="10">
        <v>0</v>
      </c>
      <c r="Q2601" s="10">
        <v>1899.24</v>
      </c>
      <c r="R2601" s="10" t="s">
        <v>586</v>
      </c>
      <c r="S2601" s="10" t="s">
        <v>564</v>
      </c>
      <c r="T2601" s="59">
        <v>0.3</v>
      </c>
      <c r="U2601" s="10">
        <v>569.77</v>
      </c>
    </row>
    <row r="2602" spans="1:21" x14ac:dyDescent="0.3">
      <c r="A2602" s="10" t="s">
        <v>27332</v>
      </c>
      <c r="B2602" s="61">
        <v>45222</v>
      </c>
      <c r="C2602" s="10" t="s">
        <v>13752</v>
      </c>
      <c r="D2602" s="10" t="s">
        <v>19509</v>
      </c>
      <c r="E2602" s="10" t="s">
        <v>629</v>
      </c>
      <c r="F2602" s="10" t="s">
        <v>759</v>
      </c>
      <c r="G2602" s="10" t="s">
        <v>569</v>
      </c>
      <c r="H2602" s="10" t="s">
        <v>590</v>
      </c>
      <c r="I2602" s="10" t="s">
        <v>589</v>
      </c>
      <c r="J2602" s="10" t="s">
        <v>20402</v>
      </c>
      <c r="K2602" s="10" t="s">
        <v>11894</v>
      </c>
      <c r="L2602" s="10">
        <v>4</v>
      </c>
      <c r="M2602" s="10">
        <v>679.95</v>
      </c>
      <c r="N2602" s="10">
        <v>2719.8</v>
      </c>
      <c r="O2602" s="59">
        <v>0.05</v>
      </c>
      <c r="P2602" s="10">
        <v>135.99</v>
      </c>
      <c r="Q2602" s="10">
        <v>2583.81</v>
      </c>
      <c r="R2602" s="10" t="s">
        <v>565</v>
      </c>
      <c r="S2602" s="10" t="s">
        <v>564</v>
      </c>
      <c r="T2602" s="59">
        <v>0.3</v>
      </c>
      <c r="U2602" s="10">
        <v>775.14</v>
      </c>
    </row>
    <row r="2603" spans="1:21" x14ac:dyDescent="0.3">
      <c r="A2603" s="10" t="s">
        <v>27331</v>
      </c>
      <c r="B2603" s="61">
        <v>45226</v>
      </c>
      <c r="C2603" s="10" t="s">
        <v>3065</v>
      </c>
      <c r="D2603" s="10" t="s">
        <v>27330</v>
      </c>
      <c r="E2603" s="10" t="s">
        <v>629</v>
      </c>
      <c r="F2603" s="10" t="s">
        <v>790</v>
      </c>
      <c r="G2603" s="10" t="s">
        <v>569</v>
      </c>
      <c r="H2603" s="10" t="s">
        <v>590</v>
      </c>
      <c r="I2603" s="10" t="s">
        <v>589</v>
      </c>
      <c r="J2603" s="10" t="s">
        <v>23538</v>
      </c>
      <c r="K2603" s="10" t="s">
        <v>6279</v>
      </c>
      <c r="L2603" s="10">
        <v>6</v>
      </c>
      <c r="M2603" s="10">
        <v>939.26</v>
      </c>
      <c r="N2603" s="10">
        <v>5635.56</v>
      </c>
      <c r="O2603" s="59">
        <v>0.1</v>
      </c>
      <c r="P2603" s="10">
        <v>563.55999999999995</v>
      </c>
      <c r="Q2603" s="10">
        <v>5072</v>
      </c>
      <c r="R2603" s="10" t="s">
        <v>565</v>
      </c>
      <c r="S2603" s="10" t="s">
        <v>585</v>
      </c>
      <c r="T2603" s="59">
        <v>0.25</v>
      </c>
      <c r="U2603" s="10">
        <v>1268</v>
      </c>
    </row>
    <row r="2604" spans="1:21" x14ac:dyDescent="0.3">
      <c r="A2604" s="10" t="s">
        <v>27329</v>
      </c>
      <c r="B2604" s="61">
        <v>44991</v>
      </c>
      <c r="C2604" s="10" t="s">
        <v>27328</v>
      </c>
      <c r="D2604" s="10" t="s">
        <v>12314</v>
      </c>
      <c r="E2604" s="10" t="s">
        <v>592</v>
      </c>
      <c r="F2604" s="10" t="s">
        <v>652</v>
      </c>
      <c r="G2604" s="10" t="s">
        <v>569</v>
      </c>
      <c r="H2604" s="10" t="s">
        <v>590</v>
      </c>
      <c r="I2604" s="10" t="s">
        <v>748</v>
      </c>
      <c r="J2604" s="10" t="s">
        <v>11768</v>
      </c>
      <c r="K2604" s="10" t="s">
        <v>19641</v>
      </c>
      <c r="L2604" s="10">
        <v>6</v>
      </c>
      <c r="M2604" s="10">
        <v>996.28</v>
      </c>
      <c r="N2604" s="10">
        <v>5977.68</v>
      </c>
      <c r="O2604" s="59">
        <v>0.1</v>
      </c>
      <c r="P2604" s="10">
        <v>597.77</v>
      </c>
      <c r="Q2604" s="10">
        <v>5379.91</v>
      </c>
      <c r="R2604" s="10" t="s">
        <v>565</v>
      </c>
      <c r="S2604" s="10" t="s">
        <v>564</v>
      </c>
      <c r="T2604" s="59">
        <v>0.25</v>
      </c>
      <c r="U2604" s="10">
        <v>1344.98</v>
      </c>
    </row>
    <row r="2605" spans="1:21" x14ac:dyDescent="0.3">
      <c r="A2605" s="10" t="s">
        <v>27327</v>
      </c>
      <c r="B2605" s="61">
        <v>45128</v>
      </c>
      <c r="C2605" s="10" t="s">
        <v>4226</v>
      </c>
      <c r="D2605" s="10" t="s">
        <v>2860</v>
      </c>
      <c r="E2605" s="10" t="s">
        <v>603</v>
      </c>
      <c r="F2605" s="10" t="s">
        <v>658</v>
      </c>
      <c r="G2605" s="10" t="s">
        <v>601</v>
      </c>
      <c r="H2605" s="10" t="s">
        <v>600</v>
      </c>
      <c r="I2605" s="10" t="s">
        <v>627</v>
      </c>
      <c r="J2605" s="10" t="s">
        <v>27326</v>
      </c>
      <c r="K2605" s="10" t="s">
        <v>24426</v>
      </c>
      <c r="L2605" s="10">
        <v>3</v>
      </c>
      <c r="M2605" s="10">
        <v>690.84</v>
      </c>
      <c r="N2605" s="10">
        <v>2072.52</v>
      </c>
      <c r="O2605" s="59">
        <v>0.2</v>
      </c>
      <c r="P2605" s="10">
        <v>414.5</v>
      </c>
      <c r="Q2605" s="10">
        <v>1658.02</v>
      </c>
      <c r="R2605" s="10" t="s">
        <v>586</v>
      </c>
      <c r="S2605" s="10" t="s">
        <v>585</v>
      </c>
      <c r="T2605" s="59">
        <v>0.15</v>
      </c>
      <c r="U2605" s="10">
        <v>248.7</v>
      </c>
    </row>
    <row r="2606" spans="1:21" x14ac:dyDescent="0.3">
      <c r="A2606" s="10" t="s">
        <v>27325</v>
      </c>
      <c r="B2606" s="61">
        <v>45074</v>
      </c>
      <c r="C2606" s="10" t="s">
        <v>22377</v>
      </c>
      <c r="D2606" s="10" t="s">
        <v>23002</v>
      </c>
      <c r="E2606" s="10" t="s">
        <v>629</v>
      </c>
      <c r="F2606" s="10" t="s">
        <v>759</v>
      </c>
      <c r="G2606" s="10" t="s">
        <v>569</v>
      </c>
      <c r="H2606" s="10" t="s">
        <v>544</v>
      </c>
      <c r="I2606" s="10" t="s">
        <v>610</v>
      </c>
      <c r="J2606" s="10" t="s">
        <v>14824</v>
      </c>
      <c r="K2606" s="10" t="s">
        <v>5839</v>
      </c>
      <c r="L2606" s="10">
        <v>4</v>
      </c>
      <c r="M2606" s="10">
        <v>654.26</v>
      </c>
      <c r="N2606" s="10">
        <v>2617.04</v>
      </c>
      <c r="O2606" s="59">
        <v>0.05</v>
      </c>
      <c r="P2606" s="10">
        <v>130.85</v>
      </c>
      <c r="Q2606" s="10">
        <v>2486.19</v>
      </c>
      <c r="R2606" s="10" t="s">
        <v>614</v>
      </c>
      <c r="S2606" s="10" t="s">
        <v>585</v>
      </c>
      <c r="T2606" s="59">
        <v>0.15</v>
      </c>
      <c r="U2606" s="10">
        <v>372.93</v>
      </c>
    </row>
    <row r="2607" spans="1:21" x14ac:dyDescent="0.3">
      <c r="A2607" s="10" t="s">
        <v>27324</v>
      </c>
      <c r="B2607" s="61">
        <v>45052</v>
      </c>
      <c r="C2607" s="10" t="s">
        <v>21619</v>
      </c>
      <c r="D2607" s="10" t="s">
        <v>27323</v>
      </c>
      <c r="E2607" s="10" t="s">
        <v>592</v>
      </c>
      <c r="F2607" s="10" t="s">
        <v>652</v>
      </c>
      <c r="G2607" s="10" t="s">
        <v>569</v>
      </c>
      <c r="H2607" s="10" t="s">
        <v>544</v>
      </c>
      <c r="I2607" s="10" t="s">
        <v>10</v>
      </c>
      <c r="J2607" s="10" t="s">
        <v>11432</v>
      </c>
      <c r="K2607" s="10" t="s">
        <v>27322</v>
      </c>
      <c r="L2607" s="10">
        <v>3</v>
      </c>
      <c r="M2607" s="10">
        <v>237.39</v>
      </c>
      <c r="N2607" s="10">
        <v>712.17</v>
      </c>
      <c r="O2607" s="59">
        <v>0.1</v>
      </c>
      <c r="P2607" s="10">
        <v>71.22</v>
      </c>
      <c r="Q2607" s="10">
        <v>640.95000000000005</v>
      </c>
      <c r="R2607" s="10" t="s">
        <v>614</v>
      </c>
      <c r="S2607" s="10" t="s">
        <v>607</v>
      </c>
      <c r="T2607" s="59">
        <v>0.3</v>
      </c>
      <c r="U2607" s="10">
        <v>192.28</v>
      </c>
    </row>
    <row r="2608" spans="1:21" x14ac:dyDescent="0.3">
      <c r="A2608" s="10" t="s">
        <v>27321</v>
      </c>
      <c r="B2608" s="61">
        <v>45201</v>
      </c>
      <c r="C2608" s="10" t="s">
        <v>24542</v>
      </c>
      <c r="D2608" s="10" t="s">
        <v>15227</v>
      </c>
      <c r="E2608" s="10" t="s">
        <v>603</v>
      </c>
      <c r="F2608" s="10" t="s">
        <v>602</v>
      </c>
      <c r="G2608" s="10" t="s">
        <v>569</v>
      </c>
      <c r="H2608" s="10" t="s">
        <v>590</v>
      </c>
      <c r="I2608" s="10" t="s">
        <v>748</v>
      </c>
      <c r="J2608" s="10" t="s">
        <v>16802</v>
      </c>
      <c r="K2608" s="10" t="s">
        <v>27320</v>
      </c>
      <c r="L2608" s="10">
        <v>7</v>
      </c>
      <c r="M2608" s="10">
        <v>716.26</v>
      </c>
      <c r="N2608" s="10">
        <v>5013.82</v>
      </c>
      <c r="O2608" s="59">
        <v>0.2</v>
      </c>
      <c r="P2608" s="10">
        <v>1002.76</v>
      </c>
      <c r="Q2608" s="10">
        <v>4011.06</v>
      </c>
      <c r="R2608" s="10" t="s">
        <v>586</v>
      </c>
      <c r="S2608" s="10" t="s">
        <v>585</v>
      </c>
      <c r="T2608" s="59">
        <v>0.3</v>
      </c>
      <c r="U2608" s="10">
        <v>1203.32</v>
      </c>
    </row>
    <row r="2609" spans="1:21" x14ac:dyDescent="0.3">
      <c r="A2609" s="10" t="s">
        <v>27319</v>
      </c>
      <c r="B2609" s="61">
        <v>45035</v>
      </c>
      <c r="C2609" s="10" t="s">
        <v>10523</v>
      </c>
      <c r="D2609" s="10" t="s">
        <v>27318</v>
      </c>
      <c r="E2609" s="10" t="s">
        <v>571</v>
      </c>
      <c r="F2609" s="10" t="s">
        <v>11</v>
      </c>
      <c r="G2609" s="10" t="s">
        <v>569</v>
      </c>
      <c r="H2609" s="10" t="s">
        <v>544</v>
      </c>
      <c r="I2609" s="10" t="s">
        <v>10</v>
      </c>
      <c r="J2609" s="10" t="s">
        <v>16367</v>
      </c>
      <c r="K2609" s="10" t="s">
        <v>12651</v>
      </c>
      <c r="L2609" s="10">
        <v>1</v>
      </c>
      <c r="M2609" s="10">
        <v>836.42</v>
      </c>
      <c r="N2609" s="10">
        <v>836.42</v>
      </c>
      <c r="O2609" s="59">
        <v>0.1</v>
      </c>
      <c r="P2609" s="10">
        <v>83.64</v>
      </c>
      <c r="Q2609" s="10">
        <v>752.78</v>
      </c>
      <c r="R2609" s="10" t="s">
        <v>575</v>
      </c>
      <c r="S2609" s="10" t="s">
        <v>585</v>
      </c>
      <c r="T2609" s="59">
        <v>0.15</v>
      </c>
      <c r="U2609" s="10">
        <v>112.92</v>
      </c>
    </row>
    <row r="2610" spans="1:21" x14ac:dyDescent="0.3">
      <c r="A2610" s="10" t="s">
        <v>27317</v>
      </c>
      <c r="B2610" s="61">
        <v>45123</v>
      </c>
      <c r="C2610" s="10" t="s">
        <v>25692</v>
      </c>
      <c r="D2610" s="10" t="s">
        <v>17579</v>
      </c>
      <c r="E2610" s="10" t="s">
        <v>571</v>
      </c>
      <c r="F2610" s="10" t="s">
        <v>11</v>
      </c>
      <c r="G2610" s="10" t="s">
        <v>601</v>
      </c>
      <c r="H2610" s="10" t="s">
        <v>544</v>
      </c>
      <c r="I2610" s="10" t="s">
        <v>10</v>
      </c>
      <c r="J2610" s="10" t="s">
        <v>27316</v>
      </c>
      <c r="K2610" s="10" t="s">
        <v>27315</v>
      </c>
      <c r="L2610" s="10">
        <v>2</v>
      </c>
      <c r="M2610" s="10">
        <v>164.47</v>
      </c>
      <c r="N2610" s="10">
        <v>328.94</v>
      </c>
      <c r="O2610" s="59">
        <v>0.1</v>
      </c>
      <c r="P2610" s="10">
        <v>32.89</v>
      </c>
      <c r="Q2610" s="10">
        <v>296.05</v>
      </c>
      <c r="R2610" s="10" t="s">
        <v>586</v>
      </c>
      <c r="S2610" s="10" t="s">
        <v>596</v>
      </c>
      <c r="T2610" s="59">
        <v>0.15</v>
      </c>
      <c r="U2610" s="10">
        <v>44.41</v>
      </c>
    </row>
    <row r="2611" spans="1:21" x14ac:dyDescent="0.3">
      <c r="A2611" s="10" t="s">
        <v>27314</v>
      </c>
      <c r="B2611" s="61">
        <v>45165</v>
      </c>
      <c r="C2611" s="10" t="s">
        <v>27313</v>
      </c>
      <c r="D2611" s="10" t="s">
        <v>6884</v>
      </c>
      <c r="E2611" s="10" t="s">
        <v>629</v>
      </c>
      <c r="F2611" s="10" t="s">
        <v>628</v>
      </c>
      <c r="G2611" s="10" t="s">
        <v>569</v>
      </c>
      <c r="H2611" s="10" t="s">
        <v>600</v>
      </c>
      <c r="I2611" s="10" t="s">
        <v>664</v>
      </c>
      <c r="J2611" s="10" t="s">
        <v>27312</v>
      </c>
      <c r="K2611" s="10" t="s">
        <v>27311</v>
      </c>
      <c r="L2611" s="10">
        <v>8</v>
      </c>
      <c r="M2611" s="10">
        <v>165.66</v>
      </c>
      <c r="N2611" s="10">
        <v>1325.28</v>
      </c>
      <c r="O2611" s="59">
        <v>0.1</v>
      </c>
      <c r="P2611" s="10">
        <v>132.53</v>
      </c>
      <c r="Q2611" s="10">
        <v>1192.75</v>
      </c>
      <c r="R2611" s="10" t="s">
        <v>575</v>
      </c>
      <c r="S2611" s="10" t="s">
        <v>585</v>
      </c>
      <c r="T2611" s="59">
        <v>0.15</v>
      </c>
      <c r="U2611" s="10">
        <v>178.91</v>
      </c>
    </row>
    <row r="2612" spans="1:21" x14ac:dyDescent="0.3">
      <c r="A2612" s="10" t="s">
        <v>27310</v>
      </c>
      <c r="B2612" s="61">
        <v>45034</v>
      </c>
      <c r="C2612" s="10" t="s">
        <v>26202</v>
      </c>
      <c r="D2612" s="10" t="s">
        <v>17571</v>
      </c>
      <c r="E2612" s="10" t="s">
        <v>592</v>
      </c>
      <c r="F2612" s="10" t="s">
        <v>591</v>
      </c>
      <c r="G2612" s="10" t="s">
        <v>569</v>
      </c>
      <c r="H2612" s="10" t="s">
        <v>579</v>
      </c>
      <c r="I2612" s="10" t="s">
        <v>722</v>
      </c>
      <c r="J2612" s="10" t="s">
        <v>3361</v>
      </c>
      <c r="K2612" s="10" t="s">
        <v>4969</v>
      </c>
      <c r="L2612" s="10">
        <v>8</v>
      </c>
      <c r="M2612" s="10">
        <v>861.17</v>
      </c>
      <c r="N2612" s="10">
        <v>6889.36</v>
      </c>
      <c r="O2612" s="59">
        <v>0.2</v>
      </c>
      <c r="P2612" s="10">
        <v>1377.87</v>
      </c>
      <c r="Q2612" s="10">
        <v>5511.49</v>
      </c>
      <c r="R2612" s="10" t="s">
        <v>565</v>
      </c>
      <c r="S2612" s="10" t="s">
        <v>564</v>
      </c>
      <c r="T2612" s="59">
        <v>0.3</v>
      </c>
      <c r="U2612" s="10">
        <v>1653.45</v>
      </c>
    </row>
    <row r="2613" spans="1:21" x14ac:dyDescent="0.3">
      <c r="A2613" s="10" t="s">
        <v>27309</v>
      </c>
      <c r="B2613" s="61">
        <v>45138</v>
      </c>
      <c r="C2613" s="10" t="s">
        <v>25254</v>
      </c>
      <c r="D2613" s="10" t="s">
        <v>27308</v>
      </c>
      <c r="E2613" s="10" t="s">
        <v>581</v>
      </c>
      <c r="F2613" s="10" t="s">
        <v>7</v>
      </c>
      <c r="G2613" s="10" t="s">
        <v>569</v>
      </c>
      <c r="H2613" s="10" t="s">
        <v>579</v>
      </c>
      <c r="I2613" s="10" t="s">
        <v>722</v>
      </c>
      <c r="J2613" s="10" t="s">
        <v>27307</v>
      </c>
      <c r="K2613" s="10" t="s">
        <v>27306</v>
      </c>
      <c r="L2613" s="10">
        <v>4</v>
      </c>
      <c r="M2613" s="10">
        <v>654.79999999999995</v>
      </c>
      <c r="N2613" s="10">
        <v>2619.1999999999998</v>
      </c>
      <c r="O2613" s="59">
        <v>0.05</v>
      </c>
      <c r="P2613" s="10">
        <v>130.96</v>
      </c>
      <c r="Q2613" s="10">
        <v>2488.2399999999998</v>
      </c>
      <c r="R2613" s="10" t="s">
        <v>614</v>
      </c>
      <c r="S2613" s="10" t="s">
        <v>564</v>
      </c>
      <c r="T2613" s="59">
        <v>0.25</v>
      </c>
      <c r="U2613" s="10">
        <v>622.05999999999995</v>
      </c>
    </row>
    <row r="2614" spans="1:21" x14ac:dyDescent="0.3">
      <c r="A2614" s="10" t="s">
        <v>27305</v>
      </c>
      <c r="B2614" s="61">
        <v>45344</v>
      </c>
      <c r="C2614" s="10" t="s">
        <v>5975</v>
      </c>
      <c r="D2614" s="10" t="s">
        <v>27304</v>
      </c>
      <c r="E2614" s="10" t="s">
        <v>581</v>
      </c>
      <c r="F2614" s="10" t="s">
        <v>7</v>
      </c>
      <c r="G2614" s="10" t="s">
        <v>601</v>
      </c>
      <c r="H2614" s="10" t="s">
        <v>600</v>
      </c>
      <c r="I2614" s="10" t="s">
        <v>627</v>
      </c>
      <c r="J2614" s="10" t="s">
        <v>24609</v>
      </c>
      <c r="K2614" s="10" t="s">
        <v>19238</v>
      </c>
      <c r="L2614" s="10">
        <v>4</v>
      </c>
      <c r="M2614" s="10">
        <v>389.43</v>
      </c>
      <c r="N2614" s="10">
        <v>1557.72</v>
      </c>
      <c r="O2614" s="59">
        <v>0.05</v>
      </c>
      <c r="P2614" s="10">
        <v>77.89</v>
      </c>
      <c r="Q2614" s="10">
        <v>1479.83</v>
      </c>
      <c r="R2614" s="10" t="s">
        <v>614</v>
      </c>
      <c r="S2614" s="10" t="s">
        <v>607</v>
      </c>
      <c r="T2614" s="59">
        <v>0.15</v>
      </c>
      <c r="U2614" s="10">
        <v>221.97</v>
      </c>
    </row>
    <row r="2615" spans="1:21" x14ac:dyDescent="0.3">
      <c r="A2615" s="10" t="s">
        <v>27303</v>
      </c>
      <c r="B2615" s="61">
        <v>45044</v>
      </c>
      <c r="C2615" s="10" t="s">
        <v>27302</v>
      </c>
      <c r="D2615" s="10" t="s">
        <v>11888</v>
      </c>
      <c r="E2615" s="10" t="s">
        <v>629</v>
      </c>
      <c r="F2615" s="10" t="s">
        <v>759</v>
      </c>
      <c r="G2615" s="10" t="s">
        <v>601</v>
      </c>
      <c r="H2615" s="10" t="s">
        <v>600</v>
      </c>
      <c r="I2615" s="10" t="s">
        <v>664</v>
      </c>
      <c r="J2615" s="10" t="s">
        <v>27301</v>
      </c>
      <c r="K2615" s="10" t="s">
        <v>5846</v>
      </c>
      <c r="L2615" s="10">
        <v>4</v>
      </c>
      <c r="M2615" s="10">
        <v>878.59</v>
      </c>
      <c r="N2615" s="10">
        <v>3514.36</v>
      </c>
      <c r="O2615" s="59">
        <v>0.05</v>
      </c>
      <c r="P2615" s="10">
        <v>175.72</v>
      </c>
      <c r="Q2615" s="10">
        <v>3338.64</v>
      </c>
      <c r="R2615" s="10" t="s">
        <v>575</v>
      </c>
      <c r="S2615" s="10" t="s">
        <v>564</v>
      </c>
      <c r="T2615" s="59">
        <v>0.15</v>
      </c>
      <c r="U2615" s="10">
        <v>500.8</v>
      </c>
    </row>
    <row r="2616" spans="1:21" x14ac:dyDescent="0.3">
      <c r="A2616" s="10" t="s">
        <v>27300</v>
      </c>
      <c r="B2616" s="61">
        <v>45237</v>
      </c>
      <c r="C2616" s="10" t="s">
        <v>26445</v>
      </c>
      <c r="D2616" s="10" t="s">
        <v>27299</v>
      </c>
      <c r="E2616" s="10" t="s">
        <v>571</v>
      </c>
      <c r="F2616" s="10" t="s">
        <v>685</v>
      </c>
      <c r="G2616" s="10" t="s">
        <v>569</v>
      </c>
      <c r="H2616" s="10" t="s">
        <v>579</v>
      </c>
      <c r="I2616" s="10" t="s">
        <v>578</v>
      </c>
      <c r="J2616" s="10" t="s">
        <v>23094</v>
      </c>
      <c r="K2616" s="10" t="s">
        <v>16963</v>
      </c>
      <c r="L2616" s="10">
        <v>7</v>
      </c>
      <c r="M2616" s="10">
        <v>813.69</v>
      </c>
      <c r="N2616" s="10">
        <v>5695.83</v>
      </c>
      <c r="O2616" s="59">
        <v>0.1</v>
      </c>
      <c r="P2616" s="10">
        <v>569.58000000000004</v>
      </c>
      <c r="Q2616" s="10">
        <v>5126.25</v>
      </c>
      <c r="R2616" s="10" t="s">
        <v>614</v>
      </c>
      <c r="S2616" s="10" t="s">
        <v>564</v>
      </c>
      <c r="T2616" s="59">
        <v>0.25</v>
      </c>
      <c r="U2616" s="10">
        <v>1281.56</v>
      </c>
    </row>
    <row r="2617" spans="1:21" x14ac:dyDescent="0.3">
      <c r="A2617" s="10" t="s">
        <v>27298</v>
      </c>
      <c r="B2617" s="61">
        <v>45018</v>
      </c>
      <c r="C2617" s="10" t="s">
        <v>3423</v>
      </c>
      <c r="D2617" s="10" t="s">
        <v>18721</v>
      </c>
      <c r="E2617" s="10" t="s">
        <v>603</v>
      </c>
      <c r="F2617" s="10" t="s">
        <v>658</v>
      </c>
      <c r="G2617" s="10" t="s">
        <v>569</v>
      </c>
      <c r="H2617" s="10" t="s">
        <v>579</v>
      </c>
      <c r="I2617" s="10" t="s">
        <v>711</v>
      </c>
      <c r="J2617" s="10" t="s">
        <v>27297</v>
      </c>
      <c r="K2617" s="10" t="s">
        <v>27296</v>
      </c>
      <c r="L2617" s="10">
        <v>1</v>
      </c>
      <c r="M2617" s="10">
        <v>749</v>
      </c>
      <c r="N2617" s="10">
        <v>749</v>
      </c>
      <c r="O2617" s="59">
        <v>0.1</v>
      </c>
      <c r="P2617" s="10">
        <v>74.900000000000006</v>
      </c>
      <c r="Q2617" s="10">
        <v>674.1</v>
      </c>
      <c r="R2617" s="10" t="s">
        <v>575</v>
      </c>
      <c r="S2617" s="10" t="s">
        <v>585</v>
      </c>
      <c r="T2617" s="59">
        <v>0.3</v>
      </c>
      <c r="U2617" s="10">
        <v>202.23</v>
      </c>
    </row>
    <row r="2618" spans="1:21" x14ac:dyDescent="0.3">
      <c r="A2618" s="10" t="s">
        <v>27295</v>
      </c>
      <c r="B2618" s="61">
        <v>45084</v>
      </c>
      <c r="C2618" s="10" t="s">
        <v>24434</v>
      </c>
      <c r="D2618" s="10" t="s">
        <v>27294</v>
      </c>
      <c r="E2618" s="10" t="s">
        <v>629</v>
      </c>
      <c r="F2618" s="10" t="s">
        <v>790</v>
      </c>
      <c r="G2618" s="10" t="s">
        <v>569</v>
      </c>
      <c r="H2618" s="10" t="s">
        <v>590</v>
      </c>
      <c r="I2618" s="10" t="s">
        <v>748</v>
      </c>
      <c r="J2618" s="10" t="s">
        <v>27293</v>
      </c>
      <c r="K2618" s="10" t="s">
        <v>15932</v>
      </c>
      <c r="L2618" s="10">
        <v>10</v>
      </c>
      <c r="M2618" s="10">
        <v>409.21</v>
      </c>
      <c r="N2618" s="10">
        <v>4092.1</v>
      </c>
      <c r="O2618" s="59">
        <v>0.05</v>
      </c>
      <c r="P2618" s="10">
        <v>204.61</v>
      </c>
      <c r="Q2618" s="10">
        <v>3887.49</v>
      </c>
      <c r="R2618" s="10" t="s">
        <v>586</v>
      </c>
      <c r="S2618" s="10" t="s">
        <v>607</v>
      </c>
      <c r="T2618" s="59">
        <v>0.25</v>
      </c>
      <c r="U2618" s="10">
        <v>971.87</v>
      </c>
    </row>
    <row r="2619" spans="1:21" x14ac:dyDescent="0.3">
      <c r="A2619" s="10" t="s">
        <v>27292</v>
      </c>
      <c r="B2619" s="61">
        <v>45320</v>
      </c>
      <c r="C2619" s="10" t="s">
        <v>17825</v>
      </c>
      <c r="D2619" s="10" t="s">
        <v>21601</v>
      </c>
      <c r="E2619" s="10" t="s">
        <v>581</v>
      </c>
      <c r="F2619" s="10" t="s">
        <v>580</v>
      </c>
      <c r="G2619" s="10" t="s">
        <v>569</v>
      </c>
      <c r="H2619" s="10" t="s">
        <v>579</v>
      </c>
      <c r="I2619" s="10" t="s">
        <v>722</v>
      </c>
      <c r="J2619" s="10" t="s">
        <v>16749</v>
      </c>
      <c r="K2619" s="10" t="s">
        <v>27291</v>
      </c>
      <c r="L2619" s="10">
        <v>8</v>
      </c>
      <c r="M2619" s="10">
        <v>710.04</v>
      </c>
      <c r="N2619" s="10">
        <v>5680.32</v>
      </c>
      <c r="O2619" s="59">
        <v>0.1</v>
      </c>
      <c r="P2619" s="10">
        <v>568.03</v>
      </c>
      <c r="Q2619" s="10">
        <v>5112.29</v>
      </c>
      <c r="R2619" s="10" t="s">
        <v>586</v>
      </c>
      <c r="S2619" s="10" t="s">
        <v>596</v>
      </c>
      <c r="T2619" s="59">
        <v>0.25</v>
      </c>
      <c r="U2619" s="10">
        <v>1278.07</v>
      </c>
    </row>
    <row r="2620" spans="1:21" x14ac:dyDescent="0.3">
      <c r="A2620" s="10" t="s">
        <v>27290</v>
      </c>
      <c r="B2620" s="61">
        <v>45112</v>
      </c>
      <c r="C2620" s="10" t="s">
        <v>4613</v>
      </c>
      <c r="D2620" s="10" t="s">
        <v>27289</v>
      </c>
      <c r="E2620" s="10" t="s">
        <v>629</v>
      </c>
      <c r="F2620" s="10" t="s">
        <v>628</v>
      </c>
      <c r="G2620" s="10" t="s">
        <v>601</v>
      </c>
      <c r="H2620" s="10" t="s">
        <v>600</v>
      </c>
      <c r="I2620" s="10" t="s">
        <v>599</v>
      </c>
      <c r="J2620" s="10" t="s">
        <v>27288</v>
      </c>
      <c r="K2620" s="10" t="s">
        <v>27287</v>
      </c>
      <c r="L2620" s="10">
        <v>3</v>
      </c>
      <c r="M2620" s="10">
        <v>802.5</v>
      </c>
      <c r="N2620" s="10">
        <v>2407.5</v>
      </c>
      <c r="O2620" s="59">
        <v>0</v>
      </c>
      <c r="P2620" s="10">
        <v>0</v>
      </c>
      <c r="Q2620" s="10">
        <v>2407.5</v>
      </c>
      <c r="R2620" s="10" t="s">
        <v>614</v>
      </c>
      <c r="S2620" s="10" t="s">
        <v>607</v>
      </c>
      <c r="T2620" s="59">
        <v>0.3</v>
      </c>
      <c r="U2620" s="10">
        <v>722.25</v>
      </c>
    </row>
    <row r="2621" spans="1:21" x14ac:dyDescent="0.3">
      <c r="A2621" s="10" t="s">
        <v>27286</v>
      </c>
      <c r="B2621" s="61">
        <v>45067</v>
      </c>
      <c r="C2621" s="10" t="s">
        <v>27285</v>
      </c>
      <c r="D2621" s="10" t="s">
        <v>4439</v>
      </c>
      <c r="E2621" s="10" t="s">
        <v>629</v>
      </c>
      <c r="F2621" s="10" t="s">
        <v>790</v>
      </c>
      <c r="G2621" s="10" t="s">
        <v>601</v>
      </c>
      <c r="H2621" s="10" t="s">
        <v>544</v>
      </c>
      <c r="I2621" s="10" t="s">
        <v>10</v>
      </c>
      <c r="J2621" s="10" t="s">
        <v>24346</v>
      </c>
      <c r="K2621" s="10" t="s">
        <v>18211</v>
      </c>
      <c r="L2621" s="10">
        <v>6</v>
      </c>
      <c r="M2621" s="10">
        <v>490.46</v>
      </c>
      <c r="N2621" s="10">
        <v>2942.76</v>
      </c>
      <c r="O2621" s="59">
        <v>0</v>
      </c>
      <c r="P2621" s="10">
        <v>0</v>
      </c>
      <c r="Q2621" s="10">
        <v>2942.76</v>
      </c>
      <c r="R2621" s="10" t="s">
        <v>614</v>
      </c>
      <c r="S2621" s="10" t="s">
        <v>585</v>
      </c>
      <c r="T2621" s="59">
        <v>0.25</v>
      </c>
      <c r="U2621" s="10">
        <v>735.69</v>
      </c>
    </row>
    <row r="2622" spans="1:21" x14ac:dyDescent="0.3">
      <c r="A2622" s="10" t="s">
        <v>27284</v>
      </c>
      <c r="B2622" s="61">
        <v>45310</v>
      </c>
      <c r="C2622" s="10" t="s">
        <v>1922</v>
      </c>
      <c r="D2622" s="10" t="s">
        <v>3266</v>
      </c>
      <c r="E2622" s="10" t="s">
        <v>592</v>
      </c>
      <c r="F2622" s="10" t="s">
        <v>591</v>
      </c>
      <c r="G2622" s="10" t="s">
        <v>601</v>
      </c>
      <c r="H2622" s="10" t="s">
        <v>579</v>
      </c>
      <c r="I2622" s="10" t="s">
        <v>722</v>
      </c>
      <c r="J2622" s="10" t="s">
        <v>18525</v>
      </c>
      <c r="K2622" s="10" t="s">
        <v>24179</v>
      </c>
      <c r="L2622" s="10">
        <v>6</v>
      </c>
      <c r="M2622" s="10">
        <v>949.53</v>
      </c>
      <c r="N2622" s="10">
        <v>5697.18</v>
      </c>
      <c r="O2622" s="59">
        <v>0.1</v>
      </c>
      <c r="P2622" s="10">
        <v>569.72</v>
      </c>
      <c r="Q2622" s="10">
        <v>5127.46</v>
      </c>
      <c r="R2622" s="10" t="s">
        <v>575</v>
      </c>
      <c r="S2622" s="10" t="s">
        <v>607</v>
      </c>
      <c r="T2622" s="59">
        <v>0.3</v>
      </c>
      <c r="U2622" s="10">
        <v>1538.24</v>
      </c>
    </row>
    <row r="2623" spans="1:21" x14ac:dyDescent="0.3">
      <c r="A2623" s="10" t="s">
        <v>27283</v>
      </c>
      <c r="B2623" s="61">
        <v>45124</v>
      </c>
      <c r="C2623" s="10" t="s">
        <v>7450</v>
      </c>
      <c r="D2623" s="10" t="s">
        <v>25048</v>
      </c>
      <c r="E2623" s="10" t="s">
        <v>603</v>
      </c>
      <c r="F2623" s="10" t="s">
        <v>658</v>
      </c>
      <c r="G2623" s="10" t="s">
        <v>569</v>
      </c>
      <c r="H2623" s="10" t="s">
        <v>590</v>
      </c>
      <c r="I2623" s="10" t="s">
        <v>635</v>
      </c>
      <c r="J2623" s="10" t="s">
        <v>27282</v>
      </c>
      <c r="K2623" s="10" t="s">
        <v>27281</v>
      </c>
      <c r="L2623" s="10">
        <v>3</v>
      </c>
      <c r="M2623" s="10">
        <v>812.13</v>
      </c>
      <c r="N2623" s="10">
        <v>2436.39</v>
      </c>
      <c r="O2623" s="59">
        <v>0.1</v>
      </c>
      <c r="P2623" s="10">
        <v>243.64</v>
      </c>
      <c r="Q2623" s="10">
        <v>2192.75</v>
      </c>
      <c r="R2623" s="10" t="s">
        <v>565</v>
      </c>
      <c r="S2623" s="10" t="s">
        <v>564</v>
      </c>
      <c r="T2623" s="59">
        <v>0.3</v>
      </c>
      <c r="U2623" s="10">
        <v>657.82</v>
      </c>
    </row>
    <row r="2624" spans="1:21" x14ac:dyDescent="0.3">
      <c r="A2624" s="10" t="s">
        <v>27280</v>
      </c>
      <c r="B2624" s="61">
        <v>45082</v>
      </c>
      <c r="C2624" s="10" t="s">
        <v>15546</v>
      </c>
      <c r="D2624" s="10" t="s">
        <v>27279</v>
      </c>
      <c r="E2624" s="10" t="s">
        <v>603</v>
      </c>
      <c r="F2624" s="10" t="s">
        <v>602</v>
      </c>
      <c r="G2624" s="10" t="s">
        <v>569</v>
      </c>
      <c r="H2624" s="10" t="s">
        <v>600</v>
      </c>
      <c r="I2624" s="10" t="s">
        <v>664</v>
      </c>
      <c r="J2624" s="10" t="s">
        <v>27278</v>
      </c>
      <c r="K2624" s="10" t="s">
        <v>27277</v>
      </c>
      <c r="L2624" s="10">
        <v>6</v>
      </c>
      <c r="M2624" s="10">
        <v>292.45999999999998</v>
      </c>
      <c r="N2624" s="10">
        <v>1754.76</v>
      </c>
      <c r="O2624" s="59">
        <v>0</v>
      </c>
      <c r="P2624" s="10">
        <v>0</v>
      </c>
      <c r="Q2624" s="10">
        <v>1754.76</v>
      </c>
      <c r="R2624" s="10" t="s">
        <v>565</v>
      </c>
      <c r="S2624" s="10" t="s">
        <v>596</v>
      </c>
      <c r="T2624" s="59">
        <v>0.15</v>
      </c>
      <c r="U2624" s="10">
        <v>263.20999999999998</v>
      </c>
    </row>
    <row r="2625" spans="1:21" x14ac:dyDescent="0.3">
      <c r="A2625" s="10" t="s">
        <v>27276</v>
      </c>
      <c r="B2625" s="61">
        <v>45272</v>
      </c>
      <c r="C2625" s="10" t="s">
        <v>27275</v>
      </c>
      <c r="D2625" s="10" t="s">
        <v>27274</v>
      </c>
      <c r="E2625" s="10" t="s">
        <v>571</v>
      </c>
      <c r="F2625" s="10" t="s">
        <v>685</v>
      </c>
      <c r="G2625" s="10" t="s">
        <v>601</v>
      </c>
      <c r="H2625" s="10" t="s">
        <v>600</v>
      </c>
      <c r="I2625" s="10" t="s">
        <v>627</v>
      </c>
      <c r="J2625" s="10" t="s">
        <v>27273</v>
      </c>
      <c r="K2625" s="10" t="s">
        <v>27272</v>
      </c>
      <c r="L2625" s="10">
        <v>8</v>
      </c>
      <c r="M2625" s="10">
        <v>941.97</v>
      </c>
      <c r="N2625" s="10">
        <v>7535.76</v>
      </c>
      <c r="O2625" s="59">
        <v>0</v>
      </c>
      <c r="P2625" s="10">
        <v>0</v>
      </c>
      <c r="Q2625" s="10">
        <v>7535.76</v>
      </c>
      <c r="R2625" s="10" t="s">
        <v>575</v>
      </c>
      <c r="S2625" s="10" t="s">
        <v>585</v>
      </c>
      <c r="T2625" s="59">
        <v>0.15</v>
      </c>
      <c r="U2625" s="10">
        <v>1130.3599999999999</v>
      </c>
    </row>
    <row r="2626" spans="1:21" x14ac:dyDescent="0.3">
      <c r="A2626" s="10" t="s">
        <v>27271</v>
      </c>
      <c r="B2626" s="61">
        <v>45224</v>
      </c>
      <c r="C2626" s="10" t="s">
        <v>27270</v>
      </c>
      <c r="D2626" s="10" t="s">
        <v>13424</v>
      </c>
      <c r="E2626" s="10" t="s">
        <v>571</v>
      </c>
      <c r="F2626" s="10" t="s">
        <v>11</v>
      </c>
      <c r="G2626" s="10" t="s">
        <v>601</v>
      </c>
      <c r="H2626" s="10" t="s">
        <v>600</v>
      </c>
      <c r="I2626" s="10" t="s">
        <v>664</v>
      </c>
      <c r="J2626" s="10" t="s">
        <v>27269</v>
      </c>
      <c r="K2626" s="10" t="s">
        <v>27268</v>
      </c>
      <c r="L2626" s="10">
        <v>10</v>
      </c>
      <c r="M2626" s="10">
        <v>290.29000000000002</v>
      </c>
      <c r="N2626" s="10">
        <v>2902.9</v>
      </c>
      <c r="O2626" s="59">
        <v>0.05</v>
      </c>
      <c r="P2626" s="10">
        <v>145.15</v>
      </c>
      <c r="Q2626" s="10">
        <v>2757.75</v>
      </c>
      <c r="R2626" s="10" t="s">
        <v>575</v>
      </c>
      <c r="S2626" s="10" t="s">
        <v>607</v>
      </c>
      <c r="T2626" s="59">
        <v>0.15</v>
      </c>
      <c r="U2626" s="10">
        <v>413.66</v>
      </c>
    </row>
    <row r="2627" spans="1:21" x14ac:dyDescent="0.3">
      <c r="A2627" s="10" t="s">
        <v>27267</v>
      </c>
      <c r="B2627" s="61">
        <v>45211</v>
      </c>
      <c r="C2627" s="10" t="s">
        <v>19584</v>
      </c>
      <c r="D2627" s="10" t="s">
        <v>5122</v>
      </c>
      <c r="E2627" s="10" t="s">
        <v>629</v>
      </c>
      <c r="F2627" s="10" t="s">
        <v>759</v>
      </c>
      <c r="G2627" s="10" t="s">
        <v>569</v>
      </c>
      <c r="H2627" s="10" t="s">
        <v>590</v>
      </c>
      <c r="I2627" s="10" t="s">
        <v>635</v>
      </c>
      <c r="J2627" s="10" t="s">
        <v>27266</v>
      </c>
      <c r="K2627" s="10" t="s">
        <v>6909</v>
      </c>
      <c r="L2627" s="10">
        <v>7</v>
      </c>
      <c r="M2627" s="10">
        <v>144.66</v>
      </c>
      <c r="N2627" s="10">
        <v>1012.62</v>
      </c>
      <c r="O2627" s="59">
        <v>0.2</v>
      </c>
      <c r="P2627" s="10">
        <v>202.52</v>
      </c>
      <c r="Q2627" s="10">
        <v>810.1</v>
      </c>
      <c r="R2627" s="10" t="s">
        <v>575</v>
      </c>
      <c r="S2627" s="10" t="s">
        <v>564</v>
      </c>
      <c r="T2627" s="59">
        <v>0.25</v>
      </c>
      <c r="U2627" s="10">
        <v>202.53</v>
      </c>
    </row>
    <row r="2628" spans="1:21" x14ac:dyDescent="0.3">
      <c r="A2628" s="10" t="s">
        <v>27265</v>
      </c>
      <c r="B2628" s="61">
        <v>45323</v>
      </c>
      <c r="C2628" s="10" t="s">
        <v>4216</v>
      </c>
      <c r="D2628" s="10" t="s">
        <v>15595</v>
      </c>
      <c r="E2628" s="10" t="s">
        <v>571</v>
      </c>
      <c r="F2628" s="10" t="s">
        <v>570</v>
      </c>
      <c r="G2628" s="10" t="s">
        <v>569</v>
      </c>
      <c r="H2628" s="10" t="s">
        <v>590</v>
      </c>
      <c r="I2628" s="10" t="s">
        <v>748</v>
      </c>
      <c r="J2628" s="10" t="s">
        <v>27264</v>
      </c>
      <c r="K2628" s="10" t="s">
        <v>27263</v>
      </c>
      <c r="L2628" s="10">
        <v>6</v>
      </c>
      <c r="M2628" s="10">
        <v>592.83000000000004</v>
      </c>
      <c r="N2628" s="10">
        <v>3556.98</v>
      </c>
      <c r="O2628" s="59">
        <v>0.1</v>
      </c>
      <c r="P2628" s="10">
        <v>355.7</v>
      </c>
      <c r="Q2628" s="10">
        <v>3201.28</v>
      </c>
      <c r="R2628" s="10" t="s">
        <v>565</v>
      </c>
      <c r="S2628" s="10" t="s">
        <v>585</v>
      </c>
      <c r="T2628" s="59">
        <v>0.15</v>
      </c>
      <c r="U2628" s="10">
        <v>480.19</v>
      </c>
    </row>
    <row r="2629" spans="1:21" x14ac:dyDescent="0.3">
      <c r="A2629" s="10" t="s">
        <v>27262</v>
      </c>
      <c r="B2629" s="61">
        <v>44930</v>
      </c>
      <c r="C2629" s="10" t="s">
        <v>8978</v>
      </c>
      <c r="D2629" s="10" t="s">
        <v>27261</v>
      </c>
      <c r="E2629" s="10" t="s">
        <v>603</v>
      </c>
      <c r="F2629" s="10" t="s">
        <v>658</v>
      </c>
      <c r="G2629" s="10" t="s">
        <v>601</v>
      </c>
      <c r="H2629" s="10" t="s">
        <v>544</v>
      </c>
      <c r="I2629" s="10" t="s">
        <v>10</v>
      </c>
      <c r="J2629" s="10" t="s">
        <v>19675</v>
      </c>
      <c r="K2629" s="10" t="s">
        <v>27260</v>
      </c>
      <c r="L2629" s="10">
        <v>5</v>
      </c>
      <c r="M2629" s="10">
        <v>829.15</v>
      </c>
      <c r="N2629" s="10">
        <v>4145.75</v>
      </c>
      <c r="O2629" s="59">
        <v>0.2</v>
      </c>
      <c r="P2629" s="10">
        <v>829.15</v>
      </c>
      <c r="Q2629" s="10">
        <v>3316.6</v>
      </c>
      <c r="R2629" s="10" t="s">
        <v>586</v>
      </c>
      <c r="S2629" s="10" t="s">
        <v>607</v>
      </c>
      <c r="T2629" s="59">
        <v>0.15</v>
      </c>
      <c r="U2629" s="10">
        <v>497.49</v>
      </c>
    </row>
    <row r="2630" spans="1:21" x14ac:dyDescent="0.3">
      <c r="A2630" s="10" t="s">
        <v>27259</v>
      </c>
      <c r="B2630" s="61">
        <v>45053</v>
      </c>
      <c r="C2630" s="10" t="s">
        <v>27258</v>
      </c>
      <c r="D2630" s="10" t="s">
        <v>6276</v>
      </c>
      <c r="E2630" s="10" t="s">
        <v>603</v>
      </c>
      <c r="F2630" s="10" t="s">
        <v>636</v>
      </c>
      <c r="G2630" s="10" t="s">
        <v>601</v>
      </c>
      <c r="H2630" s="10" t="s">
        <v>600</v>
      </c>
      <c r="I2630" s="10" t="s">
        <v>664</v>
      </c>
      <c r="J2630" s="10" t="s">
        <v>22714</v>
      </c>
      <c r="K2630" s="10" t="s">
        <v>27257</v>
      </c>
      <c r="L2630" s="10">
        <v>9</v>
      </c>
      <c r="M2630" s="10">
        <v>136.13999999999999</v>
      </c>
      <c r="N2630" s="10">
        <v>1225.26</v>
      </c>
      <c r="O2630" s="59">
        <v>0.2</v>
      </c>
      <c r="P2630" s="10">
        <v>245.05</v>
      </c>
      <c r="Q2630" s="10">
        <v>980.21</v>
      </c>
      <c r="R2630" s="10" t="s">
        <v>575</v>
      </c>
      <c r="S2630" s="10" t="s">
        <v>596</v>
      </c>
      <c r="T2630" s="59">
        <v>0.25</v>
      </c>
      <c r="U2630" s="10">
        <v>245.05</v>
      </c>
    </row>
    <row r="2631" spans="1:21" x14ac:dyDescent="0.3">
      <c r="A2631" s="10" t="s">
        <v>27256</v>
      </c>
      <c r="B2631" s="61">
        <v>45291</v>
      </c>
      <c r="C2631" s="10" t="s">
        <v>11293</v>
      </c>
      <c r="D2631" s="10" t="s">
        <v>7979</v>
      </c>
      <c r="E2631" s="10" t="s">
        <v>603</v>
      </c>
      <c r="F2631" s="10" t="s">
        <v>658</v>
      </c>
      <c r="G2631" s="10" t="s">
        <v>569</v>
      </c>
      <c r="H2631" s="10" t="s">
        <v>544</v>
      </c>
      <c r="I2631" s="10" t="s">
        <v>10</v>
      </c>
      <c r="J2631" s="10" t="s">
        <v>6502</v>
      </c>
      <c r="K2631" s="10" t="s">
        <v>27255</v>
      </c>
      <c r="L2631" s="10">
        <v>4</v>
      </c>
      <c r="M2631" s="10">
        <v>855.11</v>
      </c>
      <c r="N2631" s="10">
        <v>3420.44</v>
      </c>
      <c r="O2631" s="59">
        <v>0.05</v>
      </c>
      <c r="P2631" s="10">
        <v>171.02</v>
      </c>
      <c r="Q2631" s="10">
        <v>3249.42</v>
      </c>
      <c r="R2631" s="10" t="s">
        <v>614</v>
      </c>
      <c r="S2631" s="10" t="s">
        <v>596</v>
      </c>
      <c r="T2631" s="59">
        <v>0.3</v>
      </c>
      <c r="U2631" s="10">
        <v>974.83</v>
      </c>
    </row>
    <row r="2632" spans="1:21" x14ac:dyDescent="0.3">
      <c r="A2632" s="10" t="s">
        <v>27254</v>
      </c>
      <c r="B2632" s="61">
        <v>44951</v>
      </c>
      <c r="C2632" s="10" t="s">
        <v>27253</v>
      </c>
      <c r="D2632" s="10" t="s">
        <v>27252</v>
      </c>
      <c r="E2632" s="10" t="s">
        <v>571</v>
      </c>
      <c r="F2632" s="10" t="s">
        <v>570</v>
      </c>
      <c r="G2632" s="10" t="s">
        <v>569</v>
      </c>
      <c r="H2632" s="10" t="s">
        <v>590</v>
      </c>
      <c r="I2632" s="10" t="s">
        <v>635</v>
      </c>
      <c r="J2632" s="10" t="s">
        <v>27251</v>
      </c>
      <c r="K2632" s="10" t="s">
        <v>16892</v>
      </c>
      <c r="L2632" s="10">
        <v>2</v>
      </c>
      <c r="M2632" s="10">
        <v>741.81</v>
      </c>
      <c r="N2632" s="10">
        <v>1483.62</v>
      </c>
      <c r="O2632" s="59">
        <v>0</v>
      </c>
      <c r="P2632" s="10">
        <v>0</v>
      </c>
      <c r="Q2632" s="10">
        <v>1483.62</v>
      </c>
      <c r="R2632" s="10" t="s">
        <v>565</v>
      </c>
      <c r="S2632" s="10" t="s">
        <v>596</v>
      </c>
      <c r="T2632" s="59">
        <v>0.15</v>
      </c>
      <c r="U2632" s="10">
        <v>222.54</v>
      </c>
    </row>
    <row r="2633" spans="1:21" x14ac:dyDescent="0.3">
      <c r="A2633" s="10" t="s">
        <v>27250</v>
      </c>
      <c r="B2633" s="61">
        <v>45294</v>
      </c>
      <c r="C2633" s="10" t="s">
        <v>12950</v>
      </c>
      <c r="D2633" s="10" t="s">
        <v>20874</v>
      </c>
      <c r="E2633" s="10" t="s">
        <v>629</v>
      </c>
      <c r="F2633" s="10" t="s">
        <v>628</v>
      </c>
      <c r="G2633" s="10" t="s">
        <v>569</v>
      </c>
      <c r="H2633" s="10" t="s">
        <v>544</v>
      </c>
      <c r="I2633" s="10" t="s">
        <v>10</v>
      </c>
      <c r="J2633" s="10" t="s">
        <v>16316</v>
      </c>
      <c r="K2633" s="10" t="s">
        <v>27249</v>
      </c>
      <c r="L2633" s="10">
        <v>3</v>
      </c>
      <c r="M2633" s="10">
        <v>186.32</v>
      </c>
      <c r="N2633" s="10">
        <v>558.96</v>
      </c>
      <c r="O2633" s="59">
        <v>0</v>
      </c>
      <c r="P2633" s="10">
        <v>0</v>
      </c>
      <c r="Q2633" s="10">
        <v>558.96</v>
      </c>
      <c r="R2633" s="10" t="s">
        <v>565</v>
      </c>
      <c r="S2633" s="10" t="s">
        <v>564</v>
      </c>
      <c r="T2633" s="59">
        <v>0.3</v>
      </c>
      <c r="U2633" s="10">
        <v>167.69</v>
      </c>
    </row>
    <row r="2634" spans="1:21" x14ac:dyDescent="0.3">
      <c r="A2634" s="10" t="s">
        <v>27248</v>
      </c>
      <c r="B2634" s="61">
        <v>45329</v>
      </c>
      <c r="C2634" s="10" t="s">
        <v>11317</v>
      </c>
      <c r="D2634" s="10" t="s">
        <v>27247</v>
      </c>
      <c r="E2634" s="10" t="s">
        <v>592</v>
      </c>
      <c r="F2634" s="10" t="s">
        <v>18</v>
      </c>
      <c r="G2634" s="10" t="s">
        <v>569</v>
      </c>
      <c r="H2634" s="10" t="s">
        <v>544</v>
      </c>
      <c r="I2634" s="10" t="s">
        <v>610</v>
      </c>
      <c r="J2634" s="10" t="s">
        <v>27246</v>
      </c>
      <c r="K2634" s="10" t="s">
        <v>27245</v>
      </c>
      <c r="L2634" s="10">
        <v>5</v>
      </c>
      <c r="M2634" s="10">
        <v>796.58</v>
      </c>
      <c r="N2634" s="10">
        <v>3982.9</v>
      </c>
      <c r="O2634" s="59">
        <v>0.1</v>
      </c>
      <c r="P2634" s="10">
        <v>398.29</v>
      </c>
      <c r="Q2634" s="10">
        <v>3584.61</v>
      </c>
      <c r="R2634" s="10" t="s">
        <v>565</v>
      </c>
      <c r="S2634" s="10" t="s">
        <v>585</v>
      </c>
      <c r="T2634" s="59">
        <v>0.25</v>
      </c>
      <c r="U2634" s="10">
        <v>896.15</v>
      </c>
    </row>
    <row r="2635" spans="1:21" x14ac:dyDescent="0.3">
      <c r="A2635" s="10" t="s">
        <v>27244</v>
      </c>
      <c r="B2635" s="61">
        <v>45186</v>
      </c>
      <c r="C2635" s="10" t="s">
        <v>27243</v>
      </c>
      <c r="D2635" s="10" t="s">
        <v>27242</v>
      </c>
      <c r="E2635" s="10" t="s">
        <v>571</v>
      </c>
      <c r="F2635" s="10" t="s">
        <v>570</v>
      </c>
      <c r="G2635" s="10" t="s">
        <v>601</v>
      </c>
      <c r="H2635" s="10" t="s">
        <v>579</v>
      </c>
      <c r="I2635" s="10" t="s">
        <v>722</v>
      </c>
      <c r="J2635" s="10" t="s">
        <v>22043</v>
      </c>
      <c r="K2635" s="10" t="s">
        <v>27241</v>
      </c>
      <c r="L2635" s="10">
        <v>10</v>
      </c>
      <c r="M2635" s="10">
        <v>215.29</v>
      </c>
      <c r="N2635" s="10">
        <v>2152.9</v>
      </c>
      <c r="O2635" s="59">
        <v>0</v>
      </c>
      <c r="P2635" s="10">
        <v>0</v>
      </c>
      <c r="Q2635" s="10">
        <v>2152.9</v>
      </c>
      <c r="R2635" s="10" t="s">
        <v>565</v>
      </c>
      <c r="S2635" s="10" t="s">
        <v>596</v>
      </c>
      <c r="T2635" s="59">
        <v>0.15</v>
      </c>
      <c r="U2635" s="10">
        <v>322.94</v>
      </c>
    </row>
    <row r="2636" spans="1:21" x14ac:dyDescent="0.3">
      <c r="A2636" s="10" t="s">
        <v>27240</v>
      </c>
      <c r="B2636" s="61">
        <v>45148</v>
      </c>
      <c r="C2636" s="10" t="s">
        <v>13897</v>
      </c>
      <c r="D2636" s="10" t="s">
        <v>27239</v>
      </c>
      <c r="E2636" s="10" t="s">
        <v>592</v>
      </c>
      <c r="F2636" s="10" t="s">
        <v>652</v>
      </c>
      <c r="G2636" s="10" t="s">
        <v>601</v>
      </c>
      <c r="H2636" s="10" t="s">
        <v>600</v>
      </c>
      <c r="I2636" s="10" t="s">
        <v>664</v>
      </c>
      <c r="J2636" s="10" t="s">
        <v>15673</v>
      </c>
      <c r="K2636" s="10" t="s">
        <v>24854</v>
      </c>
      <c r="L2636" s="10">
        <v>5</v>
      </c>
      <c r="M2636" s="10">
        <v>159.31</v>
      </c>
      <c r="N2636" s="10">
        <v>796.55</v>
      </c>
      <c r="O2636" s="59">
        <v>0.05</v>
      </c>
      <c r="P2636" s="10">
        <v>39.83</v>
      </c>
      <c r="Q2636" s="10">
        <v>756.72</v>
      </c>
      <c r="R2636" s="10" t="s">
        <v>586</v>
      </c>
      <c r="S2636" s="10" t="s">
        <v>607</v>
      </c>
      <c r="T2636" s="59">
        <v>0.15</v>
      </c>
      <c r="U2636" s="10">
        <v>113.51</v>
      </c>
    </row>
    <row r="2637" spans="1:21" x14ac:dyDescent="0.3">
      <c r="A2637" s="10" t="s">
        <v>27238</v>
      </c>
      <c r="B2637" s="61">
        <v>45020</v>
      </c>
      <c r="C2637" s="10" t="s">
        <v>10051</v>
      </c>
      <c r="D2637" s="10" t="s">
        <v>25270</v>
      </c>
      <c r="E2637" s="10" t="s">
        <v>629</v>
      </c>
      <c r="F2637" s="10" t="s">
        <v>759</v>
      </c>
      <c r="G2637" s="10" t="s">
        <v>569</v>
      </c>
      <c r="H2637" s="10" t="s">
        <v>544</v>
      </c>
      <c r="I2637" s="10" t="s">
        <v>568</v>
      </c>
      <c r="J2637" s="10" t="s">
        <v>26450</v>
      </c>
      <c r="K2637" s="10" t="s">
        <v>20460</v>
      </c>
      <c r="L2637" s="10">
        <v>3</v>
      </c>
      <c r="M2637" s="10">
        <v>454.75</v>
      </c>
      <c r="N2637" s="10">
        <v>1364.25</v>
      </c>
      <c r="O2637" s="59">
        <v>0.2</v>
      </c>
      <c r="P2637" s="10">
        <v>272.85000000000002</v>
      </c>
      <c r="Q2637" s="10">
        <v>1091.4000000000001</v>
      </c>
      <c r="R2637" s="10" t="s">
        <v>586</v>
      </c>
      <c r="S2637" s="10" t="s">
        <v>585</v>
      </c>
      <c r="T2637" s="59">
        <v>0.15</v>
      </c>
      <c r="U2637" s="10">
        <v>163.71</v>
      </c>
    </row>
    <row r="2638" spans="1:21" x14ac:dyDescent="0.3">
      <c r="A2638" s="10" t="s">
        <v>27237</v>
      </c>
      <c r="B2638" s="61">
        <v>45312</v>
      </c>
      <c r="C2638" s="10" t="s">
        <v>9379</v>
      </c>
      <c r="D2638" s="10" t="s">
        <v>10470</v>
      </c>
      <c r="E2638" s="10" t="s">
        <v>603</v>
      </c>
      <c r="F2638" s="10" t="s">
        <v>658</v>
      </c>
      <c r="G2638" s="10" t="s">
        <v>569</v>
      </c>
      <c r="H2638" s="10" t="s">
        <v>600</v>
      </c>
      <c r="I2638" s="10" t="s">
        <v>599</v>
      </c>
      <c r="J2638" s="10" t="s">
        <v>19057</v>
      </c>
      <c r="K2638" s="10" t="s">
        <v>20082</v>
      </c>
      <c r="L2638" s="10">
        <v>6</v>
      </c>
      <c r="M2638" s="10">
        <v>879.15</v>
      </c>
      <c r="N2638" s="10">
        <v>5274.9</v>
      </c>
      <c r="O2638" s="59">
        <v>0</v>
      </c>
      <c r="P2638" s="10">
        <v>0</v>
      </c>
      <c r="Q2638" s="10">
        <v>5274.9</v>
      </c>
      <c r="R2638" s="10" t="s">
        <v>575</v>
      </c>
      <c r="S2638" s="10" t="s">
        <v>585</v>
      </c>
      <c r="T2638" s="59">
        <v>0.3</v>
      </c>
      <c r="U2638" s="10">
        <v>1582.47</v>
      </c>
    </row>
    <row r="2639" spans="1:21" x14ac:dyDescent="0.3">
      <c r="A2639" s="10" t="s">
        <v>27236</v>
      </c>
      <c r="B2639" s="61">
        <v>45260</v>
      </c>
      <c r="C2639" s="10" t="s">
        <v>18232</v>
      </c>
      <c r="D2639" s="10" t="s">
        <v>27235</v>
      </c>
      <c r="E2639" s="10" t="s">
        <v>571</v>
      </c>
      <c r="F2639" s="10" t="s">
        <v>11</v>
      </c>
      <c r="G2639" s="10" t="s">
        <v>601</v>
      </c>
      <c r="H2639" s="10" t="s">
        <v>590</v>
      </c>
      <c r="I2639" s="10" t="s">
        <v>589</v>
      </c>
      <c r="J2639" s="10" t="s">
        <v>27234</v>
      </c>
      <c r="K2639" s="10" t="s">
        <v>27233</v>
      </c>
      <c r="L2639" s="10">
        <v>8</v>
      </c>
      <c r="M2639" s="10">
        <v>634</v>
      </c>
      <c r="N2639" s="10">
        <v>5072</v>
      </c>
      <c r="O2639" s="59">
        <v>0.1</v>
      </c>
      <c r="P2639" s="10">
        <v>507.2</v>
      </c>
      <c r="Q2639" s="10">
        <v>4564.8</v>
      </c>
      <c r="R2639" s="10" t="s">
        <v>586</v>
      </c>
      <c r="S2639" s="10" t="s">
        <v>607</v>
      </c>
      <c r="T2639" s="59">
        <v>0.15</v>
      </c>
      <c r="U2639" s="10">
        <v>684.72</v>
      </c>
    </row>
    <row r="2640" spans="1:21" x14ac:dyDescent="0.3">
      <c r="A2640" s="10" t="s">
        <v>27232</v>
      </c>
      <c r="B2640" s="61">
        <v>44972</v>
      </c>
      <c r="C2640" s="10" t="s">
        <v>27231</v>
      </c>
      <c r="D2640" s="10" t="s">
        <v>27230</v>
      </c>
      <c r="E2640" s="10" t="s">
        <v>592</v>
      </c>
      <c r="F2640" s="10" t="s">
        <v>591</v>
      </c>
      <c r="G2640" s="10" t="s">
        <v>601</v>
      </c>
      <c r="H2640" s="10" t="s">
        <v>590</v>
      </c>
      <c r="I2640" s="10" t="s">
        <v>748</v>
      </c>
      <c r="J2640" s="10" t="s">
        <v>19670</v>
      </c>
      <c r="K2640" s="10" t="s">
        <v>27229</v>
      </c>
      <c r="L2640" s="10">
        <v>8</v>
      </c>
      <c r="M2640" s="10">
        <v>475.48</v>
      </c>
      <c r="N2640" s="10">
        <v>3803.84</v>
      </c>
      <c r="O2640" s="59">
        <v>0.05</v>
      </c>
      <c r="P2640" s="10">
        <v>190.19</v>
      </c>
      <c r="Q2640" s="10">
        <v>3613.65</v>
      </c>
      <c r="R2640" s="10" t="s">
        <v>614</v>
      </c>
      <c r="S2640" s="10" t="s">
        <v>596</v>
      </c>
      <c r="T2640" s="59">
        <v>0.25</v>
      </c>
      <c r="U2640" s="10">
        <v>903.41</v>
      </c>
    </row>
    <row r="2641" spans="1:21" x14ac:dyDescent="0.3">
      <c r="A2641" s="10" t="s">
        <v>27228</v>
      </c>
      <c r="B2641" s="61">
        <v>45369</v>
      </c>
      <c r="C2641" s="10" t="s">
        <v>10444</v>
      </c>
      <c r="D2641" s="10" t="s">
        <v>14127</v>
      </c>
      <c r="E2641" s="10" t="s">
        <v>571</v>
      </c>
      <c r="F2641" s="10" t="s">
        <v>685</v>
      </c>
      <c r="G2641" s="10" t="s">
        <v>569</v>
      </c>
      <c r="H2641" s="10" t="s">
        <v>600</v>
      </c>
      <c r="I2641" s="10" t="s">
        <v>627</v>
      </c>
      <c r="J2641" s="10" t="s">
        <v>27227</v>
      </c>
      <c r="K2641" s="10" t="s">
        <v>19191</v>
      </c>
      <c r="L2641" s="10">
        <v>6</v>
      </c>
      <c r="M2641" s="10">
        <v>345.72</v>
      </c>
      <c r="N2641" s="10">
        <v>2074.3200000000002</v>
      </c>
      <c r="O2641" s="59">
        <v>0.05</v>
      </c>
      <c r="P2641" s="10">
        <v>103.72</v>
      </c>
      <c r="Q2641" s="10">
        <v>1970.6</v>
      </c>
      <c r="R2641" s="10" t="s">
        <v>565</v>
      </c>
      <c r="S2641" s="10" t="s">
        <v>585</v>
      </c>
      <c r="T2641" s="59">
        <v>0.25</v>
      </c>
      <c r="U2641" s="10">
        <v>492.65</v>
      </c>
    </row>
    <row r="2642" spans="1:21" x14ac:dyDescent="0.3">
      <c r="A2642" s="10" t="s">
        <v>27226</v>
      </c>
      <c r="B2642" s="61">
        <v>45031</v>
      </c>
      <c r="C2642" s="10" t="s">
        <v>842</v>
      </c>
      <c r="D2642" s="10" t="s">
        <v>4961</v>
      </c>
      <c r="E2642" s="10" t="s">
        <v>571</v>
      </c>
      <c r="F2642" s="10" t="s">
        <v>570</v>
      </c>
      <c r="G2642" s="10" t="s">
        <v>569</v>
      </c>
      <c r="H2642" s="10" t="s">
        <v>600</v>
      </c>
      <c r="I2642" s="10" t="s">
        <v>627</v>
      </c>
      <c r="J2642" s="10" t="s">
        <v>15474</v>
      </c>
      <c r="K2642" s="10" t="s">
        <v>4610</v>
      </c>
      <c r="L2642" s="10">
        <v>10</v>
      </c>
      <c r="M2642" s="10">
        <v>724.59</v>
      </c>
      <c r="N2642" s="10">
        <v>7245.9</v>
      </c>
      <c r="O2642" s="59">
        <v>0</v>
      </c>
      <c r="P2642" s="10">
        <v>0</v>
      </c>
      <c r="Q2642" s="10">
        <v>7245.9</v>
      </c>
      <c r="R2642" s="10" t="s">
        <v>575</v>
      </c>
      <c r="S2642" s="10" t="s">
        <v>596</v>
      </c>
      <c r="T2642" s="59">
        <v>0.25</v>
      </c>
      <c r="U2642" s="10">
        <v>1811.47</v>
      </c>
    </row>
    <row r="2643" spans="1:21" x14ac:dyDescent="0.3">
      <c r="A2643" s="10" t="s">
        <v>27225</v>
      </c>
      <c r="B2643" s="61">
        <v>45151</v>
      </c>
      <c r="C2643" s="10" t="s">
        <v>6820</v>
      </c>
      <c r="D2643" s="10" t="s">
        <v>19320</v>
      </c>
      <c r="E2643" s="10" t="s">
        <v>603</v>
      </c>
      <c r="F2643" s="10" t="s">
        <v>658</v>
      </c>
      <c r="G2643" s="10" t="s">
        <v>601</v>
      </c>
      <c r="H2643" s="10" t="s">
        <v>590</v>
      </c>
      <c r="I2643" s="10" t="s">
        <v>589</v>
      </c>
      <c r="J2643" s="10" t="s">
        <v>27224</v>
      </c>
      <c r="K2643" s="10" t="s">
        <v>14640</v>
      </c>
      <c r="L2643" s="10">
        <v>5</v>
      </c>
      <c r="M2643" s="10">
        <v>658.82</v>
      </c>
      <c r="N2643" s="10">
        <v>3294.1</v>
      </c>
      <c r="O2643" s="59">
        <v>0.05</v>
      </c>
      <c r="P2643" s="10">
        <v>164.71</v>
      </c>
      <c r="Q2643" s="10">
        <v>3129.39</v>
      </c>
      <c r="R2643" s="10" t="s">
        <v>614</v>
      </c>
      <c r="S2643" s="10" t="s">
        <v>564</v>
      </c>
      <c r="T2643" s="59">
        <v>0.15</v>
      </c>
      <c r="U2643" s="10">
        <v>469.41</v>
      </c>
    </row>
    <row r="2644" spans="1:21" x14ac:dyDescent="0.3">
      <c r="A2644" s="10" t="s">
        <v>27223</v>
      </c>
      <c r="B2644" s="61">
        <v>44945</v>
      </c>
      <c r="C2644" s="10" t="s">
        <v>17083</v>
      </c>
      <c r="D2644" s="10" t="s">
        <v>22007</v>
      </c>
      <c r="E2644" s="10" t="s">
        <v>603</v>
      </c>
      <c r="F2644" s="10" t="s">
        <v>602</v>
      </c>
      <c r="G2644" s="10" t="s">
        <v>601</v>
      </c>
      <c r="H2644" s="10" t="s">
        <v>544</v>
      </c>
      <c r="I2644" s="10" t="s">
        <v>568</v>
      </c>
      <c r="J2644" s="10" t="s">
        <v>27222</v>
      </c>
      <c r="K2644" s="10" t="s">
        <v>27221</v>
      </c>
      <c r="L2644" s="10">
        <v>6</v>
      </c>
      <c r="M2644" s="10">
        <v>395.04</v>
      </c>
      <c r="N2644" s="10">
        <v>2370.2399999999998</v>
      </c>
      <c r="O2644" s="59">
        <v>0.05</v>
      </c>
      <c r="P2644" s="10">
        <v>118.51</v>
      </c>
      <c r="Q2644" s="10">
        <v>2251.73</v>
      </c>
      <c r="R2644" s="10" t="s">
        <v>565</v>
      </c>
      <c r="S2644" s="10" t="s">
        <v>585</v>
      </c>
      <c r="T2644" s="59">
        <v>0.3</v>
      </c>
      <c r="U2644" s="10">
        <v>675.52</v>
      </c>
    </row>
    <row r="2645" spans="1:21" x14ac:dyDescent="0.3">
      <c r="A2645" s="10" t="s">
        <v>27220</v>
      </c>
      <c r="B2645" s="61">
        <v>45252</v>
      </c>
      <c r="C2645" s="10" t="s">
        <v>21144</v>
      </c>
      <c r="D2645" s="10" t="s">
        <v>27219</v>
      </c>
      <c r="E2645" s="10" t="s">
        <v>581</v>
      </c>
      <c r="F2645" s="10" t="s">
        <v>83</v>
      </c>
      <c r="G2645" s="10" t="s">
        <v>569</v>
      </c>
      <c r="H2645" s="10" t="s">
        <v>579</v>
      </c>
      <c r="I2645" s="10" t="s">
        <v>578</v>
      </c>
      <c r="J2645" s="10" t="s">
        <v>23250</v>
      </c>
      <c r="K2645" s="10" t="s">
        <v>27218</v>
      </c>
      <c r="L2645" s="10">
        <v>10</v>
      </c>
      <c r="M2645" s="10">
        <v>825.21</v>
      </c>
      <c r="N2645" s="10">
        <v>8252.1</v>
      </c>
      <c r="O2645" s="59">
        <v>0</v>
      </c>
      <c r="P2645" s="10">
        <v>0</v>
      </c>
      <c r="Q2645" s="10">
        <v>8252.1</v>
      </c>
      <c r="R2645" s="10" t="s">
        <v>614</v>
      </c>
      <c r="S2645" s="10" t="s">
        <v>596</v>
      </c>
      <c r="T2645" s="59">
        <v>0.3</v>
      </c>
      <c r="U2645" s="10">
        <v>2475.63</v>
      </c>
    </row>
    <row r="2646" spans="1:21" x14ac:dyDescent="0.3">
      <c r="A2646" s="10" t="s">
        <v>27217</v>
      </c>
      <c r="B2646" s="61">
        <v>44971</v>
      </c>
      <c r="C2646" s="10" t="s">
        <v>7192</v>
      </c>
      <c r="D2646" s="10" t="s">
        <v>9835</v>
      </c>
      <c r="E2646" s="10" t="s">
        <v>603</v>
      </c>
      <c r="F2646" s="10" t="s">
        <v>658</v>
      </c>
      <c r="G2646" s="10" t="s">
        <v>601</v>
      </c>
      <c r="H2646" s="10" t="s">
        <v>600</v>
      </c>
      <c r="I2646" s="10" t="s">
        <v>627</v>
      </c>
      <c r="J2646" s="10" t="s">
        <v>25179</v>
      </c>
      <c r="K2646" s="10" t="s">
        <v>27216</v>
      </c>
      <c r="L2646" s="10">
        <v>6</v>
      </c>
      <c r="M2646" s="10">
        <v>982.08</v>
      </c>
      <c r="N2646" s="10">
        <v>5892.48</v>
      </c>
      <c r="O2646" s="59">
        <v>0</v>
      </c>
      <c r="P2646" s="10">
        <v>0</v>
      </c>
      <c r="Q2646" s="10">
        <v>5892.48</v>
      </c>
      <c r="R2646" s="10" t="s">
        <v>586</v>
      </c>
      <c r="S2646" s="10" t="s">
        <v>585</v>
      </c>
      <c r="T2646" s="59">
        <v>0.3</v>
      </c>
      <c r="U2646" s="10">
        <v>1767.74</v>
      </c>
    </row>
    <row r="2647" spans="1:21" x14ac:dyDescent="0.3">
      <c r="A2647" s="10" t="s">
        <v>27215</v>
      </c>
      <c r="B2647" s="61">
        <v>45312</v>
      </c>
      <c r="C2647" s="10" t="s">
        <v>25015</v>
      </c>
      <c r="D2647" s="10" t="s">
        <v>27214</v>
      </c>
      <c r="E2647" s="10" t="s">
        <v>603</v>
      </c>
      <c r="F2647" s="10" t="s">
        <v>636</v>
      </c>
      <c r="G2647" s="10" t="s">
        <v>569</v>
      </c>
      <c r="H2647" s="10" t="s">
        <v>590</v>
      </c>
      <c r="I2647" s="10" t="s">
        <v>635</v>
      </c>
      <c r="J2647" s="10" t="s">
        <v>27213</v>
      </c>
      <c r="K2647" s="10" t="s">
        <v>19957</v>
      </c>
      <c r="L2647" s="10">
        <v>5</v>
      </c>
      <c r="M2647" s="10">
        <v>641.41999999999996</v>
      </c>
      <c r="N2647" s="10">
        <v>3207.1</v>
      </c>
      <c r="O2647" s="59">
        <v>0.05</v>
      </c>
      <c r="P2647" s="10">
        <v>160.36000000000001</v>
      </c>
      <c r="Q2647" s="10">
        <v>3046.74</v>
      </c>
      <c r="R2647" s="10" t="s">
        <v>586</v>
      </c>
      <c r="S2647" s="10" t="s">
        <v>596</v>
      </c>
      <c r="T2647" s="59">
        <v>0.25</v>
      </c>
      <c r="U2647" s="10">
        <v>761.68</v>
      </c>
    </row>
    <row r="2648" spans="1:21" x14ac:dyDescent="0.3">
      <c r="A2648" s="10" t="s">
        <v>27212</v>
      </c>
      <c r="B2648" s="61">
        <v>45349</v>
      </c>
      <c r="C2648" s="10" t="s">
        <v>19535</v>
      </c>
      <c r="D2648" s="10" t="s">
        <v>27211</v>
      </c>
      <c r="E2648" s="10" t="s">
        <v>629</v>
      </c>
      <c r="F2648" s="10" t="s">
        <v>628</v>
      </c>
      <c r="G2648" s="10" t="s">
        <v>601</v>
      </c>
      <c r="H2648" s="10" t="s">
        <v>579</v>
      </c>
      <c r="I2648" s="10" t="s">
        <v>711</v>
      </c>
      <c r="J2648" s="10" t="s">
        <v>27210</v>
      </c>
      <c r="K2648" s="10" t="s">
        <v>23334</v>
      </c>
      <c r="L2648" s="10">
        <v>1</v>
      </c>
      <c r="M2648" s="10">
        <v>673.3</v>
      </c>
      <c r="N2648" s="10">
        <v>673.3</v>
      </c>
      <c r="O2648" s="59">
        <v>0.2</v>
      </c>
      <c r="P2648" s="10">
        <v>134.66</v>
      </c>
      <c r="Q2648" s="10">
        <v>538.64</v>
      </c>
      <c r="R2648" s="10" t="s">
        <v>614</v>
      </c>
      <c r="S2648" s="10" t="s">
        <v>596</v>
      </c>
      <c r="T2648" s="59">
        <v>0.15</v>
      </c>
      <c r="U2648" s="10">
        <v>80.8</v>
      </c>
    </row>
    <row r="2649" spans="1:21" x14ac:dyDescent="0.3">
      <c r="A2649" s="10" t="s">
        <v>27209</v>
      </c>
      <c r="B2649" s="61">
        <v>44931</v>
      </c>
      <c r="C2649" s="10" t="s">
        <v>13882</v>
      </c>
      <c r="D2649" s="10" t="s">
        <v>14588</v>
      </c>
      <c r="E2649" s="10" t="s">
        <v>603</v>
      </c>
      <c r="F2649" s="10" t="s">
        <v>658</v>
      </c>
      <c r="G2649" s="10" t="s">
        <v>601</v>
      </c>
      <c r="H2649" s="10" t="s">
        <v>544</v>
      </c>
      <c r="I2649" s="10" t="s">
        <v>568</v>
      </c>
      <c r="J2649" s="10" t="s">
        <v>27208</v>
      </c>
      <c r="K2649" s="10" t="s">
        <v>27207</v>
      </c>
      <c r="L2649" s="10">
        <v>9</v>
      </c>
      <c r="M2649" s="10">
        <v>594.13</v>
      </c>
      <c r="N2649" s="10">
        <v>5347.17</v>
      </c>
      <c r="O2649" s="59">
        <v>0.05</v>
      </c>
      <c r="P2649" s="10">
        <v>267.36</v>
      </c>
      <c r="Q2649" s="10">
        <v>5079.8100000000004</v>
      </c>
      <c r="R2649" s="10" t="s">
        <v>565</v>
      </c>
      <c r="S2649" s="10" t="s">
        <v>585</v>
      </c>
      <c r="T2649" s="59">
        <v>0.3</v>
      </c>
      <c r="U2649" s="10">
        <v>1523.94</v>
      </c>
    </row>
    <row r="2650" spans="1:21" x14ac:dyDescent="0.3">
      <c r="A2650" s="10" t="s">
        <v>27206</v>
      </c>
      <c r="B2650" s="61">
        <v>45305</v>
      </c>
      <c r="C2650" s="10" t="s">
        <v>27205</v>
      </c>
      <c r="D2650" s="10" t="s">
        <v>27204</v>
      </c>
      <c r="E2650" s="10" t="s">
        <v>592</v>
      </c>
      <c r="F2650" s="10" t="s">
        <v>591</v>
      </c>
      <c r="G2650" s="10" t="s">
        <v>601</v>
      </c>
      <c r="H2650" s="10" t="s">
        <v>590</v>
      </c>
      <c r="I2650" s="10" t="s">
        <v>748</v>
      </c>
      <c r="J2650" s="10" t="s">
        <v>27203</v>
      </c>
      <c r="K2650" s="10" t="s">
        <v>15760</v>
      </c>
      <c r="L2650" s="10">
        <v>1</v>
      </c>
      <c r="M2650" s="10">
        <v>995.74</v>
      </c>
      <c r="N2650" s="10">
        <v>995.74</v>
      </c>
      <c r="O2650" s="59">
        <v>0.05</v>
      </c>
      <c r="P2650" s="10">
        <v>49.79</v>
      </c>
      <c r="Q2650" s="10">
        <v>945.95</v>
      </c>
      <c r="R2650" s="10" t="s">
        <v>565</v>
      </c>
      <c r="S2650" s="10" t="s">
        <v>564</v>
      </c>
      <c r="T2650" s="59">
        <v>0.25</v>
      </c>
      <c r="U2650" s="10">
        <v>236.49</v>
      </c>
    </row>
    <row r="2651" spans="1:21" x14ac:dyDescent="0.3">
      <c r="A2651" s="10" t="s">
        <v>27202</v>
      </c>
      <c r="B2651" s="61">
        <v>45233</v>
      </c>
      <c r="C2651" s="10" t="s">
        <v>7776</v>
      </c>
      <c r="D2651" s="10" t="s">
        <v>27201</v>
      </c>
      <c r="E2651" s="10" t="s">
        <v>571</v>
      </c>
      <c r="F2651" s="10" t="s">
        <v>11</v>
      </c>
      <c r="G2651" s="10" t="s">
        <v>569</v>
      </c>
      <c r="H2651" s="10" t="s">
        <v>544</v>
      </c>
      <c r="I2651" s="10" t="s">
        <v>568</v>
      </c>
      <c r="J2651" s="10" t="s">
        <v>27200</v>
      </c>
      <c r="K2651" s="10" t="s">
        <v>27199</v>
      </c>
      <c r="L2651" s="10">
        <v>5</v>
      </c>
      <c r="M2651" s="10">
        <v>272.42</v>
      </c>
      <c r="N2651" s="10">
        <v>1362.1</v>
      </c>
      <c r="O2651" s="59">
        <v>0</v>
      </c>
      <c r="P2651" s="10">
        <v>0</v>
      </c>
      <c r="Q2651" s="10">
        <v>1362.1</v>
      </c>
      <c r="R2651" s="10" t="s">
        <v>614</v>
      </c>
      <c r="S2651" s="10" t="s">
        <v>596</v>
      </c>
      <c r="T2651" s="59">
        <v>0.25</v>
      </c>
      <c r="U2651" s="10">
        <v>340.52</v>
      </c>
    </row>
    <row r="2652" spans="1:21" x14ac:dyDescent="0.3">
      <c r="A2652" s="10" t="s">
        <v>27198</v>
      </c>
      <c r="B2652" s="61">
        <v>45142</v>
      </c>
      <c r="C2652" s="10" t="s">
        <v>27197</v>
      </c>
      <c r="D2652" s="10" t="s">
        <v>27196</v>
      </c>
      <c r="E2652" s="10" t="s">
        <v>571</v>
      </c>
      <c r="F2652" s="10" t="s">
        <v>570</v>
      </c>
      <c r="G2652" s="10" t="s">
        <v>601</v>
      </c>
      <c r="H2652" s="10" t="s">
        <v>579</v>
      </c>
      <c r="I2652" s="10" t="s">
        <v>722</v>
      </c>
      <c r="J2652" s="10" t="s">
        <v>859</v>
      </c>
      <c r="K2652" s="10" t="s">
        <v>27195</v>
      </c>
      <c r="L2652" s="10">
        <v>8</v>
      </c>
      <c r="M2652" s="10">
        <v>402.71</v>
      </c>
      <c r="N2652" s="10">
        <v>3221.68</v>
      </c>
      <c r="O2652" s="59">
        <v>0.05</v>
      </c>
      <c r="P2652" s="10">
        <v>161.08000000000001</v>
      </c>
      <c r="Q2652" s="10">
        <v>3060.6</v>
      </c>
      <c r="R2652" s="10" t="s">
        <v>575</v>
      </c>
      <c r="S2652" s="10" t="s">
        <v>596</v>
      </c>
      <c r="T2652" s="59">
        <v>0.15</v>
      </c>
      <c r="U2652" s="10">
        <v>459.09</v>
      </c>
    </row>
    <row r="2653" spans="1:21" x14ac:dyDescent="0.3">
      <c r="A2653" s="10" t="s">
        <v>27194</v>
      </c>
      <c r="B2653" s="61">
        <v>45214</v>
      </c>
      <c r="C2653" s="10" t="s">
        <v>19359</v>
      </c>
      <c r="D2653" s="10" t="s">
        <v>27193</v>
      </c>
      <c r="E2653" s="10" t="s">
        <v>629</v>
      </c>
      <c r="F2653" s="10" t="s">
        <v>790</v>
      </c>
      <c r="G2653" s="10" t="s">
        <v>569</v>
      </c>
      <c r="H2653" s="10" t="s">
        <v>544</v>
      </c>
      <c r="I2653" s="10" t="s">
        <v>10</v>
      </c>
      <c r="J2653" s="10" t="s">
        <v>27192</v>
      </c>
      <c r="K2653" s="10" t="s">
        <v>14715</v>
      </c>
      <c r="L2653" s="10">
        <v>6</v>
      </c>
      <c r="M2653" s="10">
        <v>124.72</v>
      </c>
      <c r="N2653" s="10">
        <v>748.32</v>
      </c>
      <c r="O2653" s="59">
        <v>0</v>
      </c>
      <c r="P2653" s="10">
        <v>0</v>
      </c>
      <c r="Q2653" s="10">
        <v>748.32</v>
      </c>
      <c r="R2653" s="10" t="s">
        <v>614</v>
      </c>
      <c r="S2653" s="10" t="s">
        <v>607</v>
      </c>
      <c r="T2653" s="59">
        <v>0.25</v>
      </c>
      <c r="U2653" s="10">
        <v>187.08</v>
      </c>
    </row>
    <row r="2654" spans="1:21" x14ac:dyDescent="0.3">
      <c r="A2654" s="10" t="s">
        <v>27191</v>
      </c>
      <c r="B2654" s="61">
        <v>45333</v>
      </c>
      <c r="C2654" s="10" t="s">
        <v>16019</v>
      </c>
      <c r="D2654" s="10" t="s">
        <v>27190</v>
      </c>
      <c r="E2654" s="10" t="s">
        <v>629</v>
      </c>
      <c r="F2654" s="10" t="s">
        <v>759</v>
      </c>
      <c r="G2654" s="10" t="s">
        <v>601</v>
      </c>
      <c r="H2654" s="10" t="s">
        <v>600</v>
      </c>
      <c r="I2654" s="10" t="s">
        <v>627</v>
      </c>
      <c r="J2654" s="10" t="s">
        <v>23500</v>
      </c>
      <c r="K2654" s="10" t="s">
        <v>17307</v>
      </c>
      <c r="L2654" s="10">
        <v>9</v>
      </c>
      <c r="M2654" s="10">
        <v>967.97</v>
      </c>
      <c r="N2654" s="10">
        <v>8711.73</v>
      </c>
      <c r="O2654" s="59">
        <v>0.05</v>
      </c>
      <c r="P2654" s="10">
        <v>435.59</v>
      </c>
      <c r="Q2654" s="10">
        <v>8276.14</v>
      </c>
      <c r="R2654" s="10" t="s">
        <v>565</v>
      </c>
      <c r="S2654" s="10" t="s">
        <v>596</v>
      </c>
      <c r="T2654" s="59">
        <v>0.15</v>
      </c>
      <c r="U2654" s="10">
        <v>1241.42</v>
      </c>
    </row>
    <row r="2655" spans="1:21" x14ac:dyDescent="0.3">
      <c r="A2655" s="10" t="s">
        <v>27189</v>
      </c>
      <c r="B2655" s="61">
        <v>45211</v>
      </c>
      <c r="C2655" s="10" t="s">
        <v>14221</v>
      </c>
      <c r="D2655" s="10" t="s">
        <v>19807</v>
      </c>
      <c r="E2655" s="10" t="s">
        <v>581</v>
      </c>
      <c r="F2655" s="10" t="s">
        <v>580</v>
      </c>
      <c r="G2655" s="10" t="s">
        <v>601</v>
      </c>
      <c r="H2655" s="10" t="s">
        <v>544</v>
      </c>
      <c r="I2655" s="10" t="s">
        <v>10</v>
      </c>
      <c r="J2655" s="10" t="s">
        <v>27188</v>
      </c>
      <c r="K2655" s="10" t="s">
        <v>11295</v>
      </c>
      <c r="L2655" s="10">
        <v>7</v>
      </c>
      <c r="M2655" s="10">
        <v>455.77</v>
      </c>
      <c r="N2655" s="10">
        <v>3190.39</v>
      </c>
      <c r="O2655" s="59">
        <v>0.2</v>
      </c>
      <c r="P2655" s="10">
        <v>638.08000000000004</v>
      </c>
      <c r="Q2655" s="10">
        <v>2552.31</v>
      </c>
      <c r="R2655" s="10" t="s">
        <v>614</v>
      </c>
      <c r="S2655" s="10" t="s">
        <v>564</v>
      </c>
      <c r="T2655" s="59">
        <v>0.25</v>
      </c>
      <c r="U2655" s="10">
        <v>638.08000000000004</v>
      </c>
    </row>
    <row r="2656" spans="1:21" x14ac:dyDescent="0.3">
      <c r="A2656" s="10" t="s">
        <v>27187</v>
      </c>
      <c r="B2656" s="61">
        <v>45254</v>
      </c>
      <c r="C2656" s="10" t="s">
        <v>13969</v>
      </c>
      <c r="D2656" s="10" t="s">
        <v>8186</v>
      </c>
      <c r="E2656" s="10" t="s">
        <v>629</v>
      </c>
      <c r="F2656" s="10" t="s">
        <v>628</v>
      </c>
      <c r="G2656" s="10" t="s">
        <v>601</v>
      </c>
      <c r="H2656" s="10" t="s">
        <v>579</v>
      </c>
      <c r="I2656" s="10" t="s">
        <v>722</v>
      </c>
      <c r="J2656" s="10" t="s">
        <v>23940</v>
      </c>
      <c r="K2656" s="10" t="s">
        <v>27186</v>
      </c>
      <c r="L2656" s="10">
        <v>5</v>
      </c>
      <c r="M2656" s="10">
        <v>601.5</v>
      </c>
      <c r="N2656" s="10">
        <v>3007.5</v>
      </c>
      <c r="O2656" s="59">
        <v>0.05</v>
      </c>
      <c r="P2656" s="10">
        <v>150.38</v>
      </c>
      <c r="Q2656" s="10">
        <v>2857.12</v>
      </c>
      <c r="R2656" s="10" t="s">
        <v>565</v>
      </c>
      <c r="S2656" s="10" t="s">
        <v>564</v>
      </c>
      <c r="T2656" s="59">
        <v>0.25</v>
      </c>
      <c r="U2656" s="10">
        <v>714.28</v>
      </c>
    </row>
    <row r="2657" spans="1:21" x14ac:dyDescent="0.3">
      <c r="A2657" s="10" t="s">
        <v>27185</v>
      </c>
      <c r="B2657" s="61">
        <v>45067</v>
      </c>
      <c r="C2657" s="10" t="s">
        <v>19371</v>
      </c>
      <c r="D2657" s="10" t="s">
        <v>5048</v>
      </c>
      <c r="E2657" s="10" t="s">
        <v>571</v>
      </c>
      <c r="F2657" s="10" t="s">
        <v>570</v>
      </c>
      <c r="G2657" s="10" t="s">
        <v>569</v>
      </c>
      <c r="H2657" s="10" t="s">
        <v>579</v>
      </c>
      <c r="I2657" s="10" t="s">
        <v>578</v>
      </c>
      <c r="J2657" s="10" t="s">
        <v>27184</v>
      </c>
      <c r="K2657" s="10" t="s">
        <v>27183</v>
      </c>
      <c r="L2657" s="10">
        <v>8</v>
      </c>
      <c r="M2657" s="10">
        <v>560.89</v>
      </c>
      <c r="N2657" s="10">
        <v>4487.12</v>
      </c>
      <c r="O2657" s="59">
        <v>0.05</v>
      </c>
      <c r="P2657" s="10">
        <v>224.36</v>
      </c>
      <c r="Q2657" s="10">
        <v>4262.76</v>
      </c>
      <c r="R2657" s="10" t="s">
        <v>565</v>
      </c>
      <c r="S2657" s="10" t="s">
        <v>596</v>
      </c>
      <c r="T2657" s="59">
        <v>0.25</v>
      </c>
      <c r="U2657" s="10">
        <v>1065.69</v>
      </c>
    </row>
    <row r="2658" spans="1:21" x14ac:dyDescent="0.3">
      <c r="A2658" s="10" t="s">
        <v>27182</v>
      </c>
      <c r="B2658" s="61">
        <v>44972</v>
      </c>
      <c r="C2658" s="10" t="s">
        <v>6080</v>
      </c>
      <c r="D2658" s="10" t="s">
        <v>20405</v>
      </c>
      <c r="E2658" s="10" t="s">
        <v>603</v>
      </c>
      <c r="F2658" s="10" t="s">
        <v>602</v>
      </c>
      <c r="G2658" s="10" t="s">
        <v>601</v>
      </c>
      <c r="H2658" s="10" t="s">
        <v>579</v>
      </c>
      <c r="I2658" s="10" t="s">
        <v>711</v>
      </c>
      <c r="J2658" s="10" t="s">
        <v>10302</v>
      </c>
      <c r="K2658" s="10" t="s">
        <v>27181</v>
      </c>
      <c r="L2658" s="10">
        <v>5</v>
      </c>
      <c r="M2658" s="10">
        <v>159.83000000000001</v>
      </c>
      <c r="N2658" s="10">
        <v>799.15</v>
      </c>
      <c r="O2658" s="59">
        <v>0.1</v>
      </c>
      <c r="P2658" s="10">
        <v>79.92</v>
      </c>
      <c r="Q2658" s="10">
        <v>719.23</v>
      </c>
      <c r="R2658" s="10" t="s">
        <v>565</v>
      </c>
      <c r="S2658" s="10" t="s">
        <v>596</v>
      </c>
      <c r="T2658" s="59">
        <v>0.3</v>
      </c>
      <c r="U2658" s="10">
        <v>215.77</v>
      </c>
    </row>
    <row r="2659" spans="1:21" x14ac:dyDescent="0.3">
      <c r="A2659" s="10" t="s">
        <v>27180</v>
      </c>
      <c r="B2659" s="61">
        <v>45020</v>
      </c>
      <c r="C2659" s="10" t="s">
        <v>1168</v>
      </c>
      <c r="D2659" s="10" t="s">
        <v>27179</v>
      </c>
      <c r="E2659" s="10" t="s">
        <v>592</v>
      </c>
      <c r="F2659" s="10" t="s">
        <v>591</v>
      </c>
      <c r="G2659" s="10" t="s">
        <v>601</v>
      </c>
      <c r="H2659" s="10" t="s">
        <v>590</v>
      </c>
      <c r="I2659" s="10" t="s">
        <v>635</v>
      </c>
      <c r="J2659" s="10" t="s">
        <v>22292</v>
      </c>
      <c r="K2659" s="10" t="s">
        <v>4854</v>
      </c>
      <c r="L2659" s="10">
        <v>2</v>
      </c>
      <c r="M2659" s="10">
        <v>428.99</v>
      </c>
      <c r="N2659" s="10">
        <v>857.98</v>
      </c>
      <c r="O2659" s="59">
        <v>0.1</v>
      </c>
      <c r="P2659" s="10">
        <v>85.8</v>
      </c>
      <c r="Q2659" s="10">
        <v>772.18</v>
      </c>
      <c r="R2659" s="10" t="s">
        <v>565</v>
      </c>
      <c r="S2659" s="10" t="s">
        <v>585</v>
      </c>
      <c r="T2659" s="59">
        <v>0.25</v>
      </c>
      <c r="U2659" s="10">
        <v>193.04</v>
      </c>
    </row>
    <row r="2660" spans="1:21" x14ac:dyDescent="0.3">
      <c r="A2660" s="10" t="s">
        <v>27178</v>
      </c>
      <c r="B2660" s="61">
        <v>45302</v>
      </c>
      <c r="C2660" s="10" t="s">
        <v>14992</v>
      </c>
      <c r="D2660" s="10" t="s">
        <v>21992</v>
      </c>
      <c r="E2660" s="10" t="s">
        <v>571</v>
      </c>
      <c r="F2660" s="10" t="s">
        <v>685</v>
      </c>
      <c r="G2660" s="10" t="s">
        <v>601</v>
      </c>
      <c r="H2660" s="10" t="s">
        <v>579</v>
      </c>
      <c r="I2660" s="10" t="s">
        <v>711</v>
      </c>
      <c r="J2660" s="10" t="s">
        <v>12005</v>
      </c>
      <c r="K2660" s="10" t="s">
        <v>6151</v>
      </c>
      <c r="L2660" s="10">
        <v>6</v>
      </c>
      <c r="M2660" s="10">
        <v>364.33</v>
      </c>
      <c r="N2660" s="10">
        <v>2185.98</v>
      </c>
      <c r="O2660" s="59">
        <v>0.1</v>
      </c>
      <c r="P2660" s="10">
        <v>218.6</v>
      </c>
      <c r="Q2660" s="10">
        <v>1967.38</v>
      </c>
      <c r="R2660" s="10" t="s">
        <v>565</v>
      </c>
      <c r="S2660" s="10" t="s">
        <v>564</v>
      </c>
      <c r="T2660" s="59">
        <v>0.25</v>
      </c>
      <c r="U2660" s="10">
        <v>491.85</v>
      </c>
    </row>
    <row r="2661" spans="1:21" x14ac:dyDescent="0.3">
      <c r="A2661" s="10" t="s">
        <v>27177</v>
      </c>
      <c r="B2661" s="61">
        <v>45084</v>
      </c>
      <c r="C2661" s="10" t="s">
        <v>22032</v>
      </c>
      <c r="D2661" s="10" t="s">
        <v>21240</v>
      </c>
      <c r="E2661" s="10" t="s">
        <v>603</v>
      </c>
      <c r="F2661" s="10" t="s">
        <v>658</v>
      </c>
      <c r="G2661" s="10" t="s">
        <v>601</v>
      </c>
      <c r="H2661" s="10" t="s">
        <v>544</v>
      </c>
      <c r="I2661" s="10" t="s">
        <v>568</v>
      </c>
      <c r="J2661" s="10" t="s">
        <v>9667</v>
      </c>
      <c r="K2661" s="10" t="s">
        <v>27176</v>
      </c>
      <c r="L2661" s="10">
        <v>10</v>
      </c>
      <c r="M2661" s="10">
        <v>492.85</v>
      </c>
      <c r="N2661" s="10">
        <v>4928.5</v>
      </c>
      <c r="O2661" s="59">
        <v>0.1</v>
      </c>
      <c r="P2661" s="10">
        <v>492.85</v>
      </c>
      <c r="Q2661" s="10">
        <v>4435.6499999999996</v>
      </c>
      <c r="R2661" s="10" t="s">
        <v>614</v>
      </c>
      <c r="S2661" s="10" t="s">
        <v>607</v>
      </c>
      <c r="T2661" s="59">
        <v>0.3</v>
      </c>
      <c r="U2661" s="10">
        <v>1330.69</v>
      </c>
    </row>
    <row r="2662" spans="1:21" x14ac:dyDescent="0.3">
      <c r="A2662" s="10" t="s">
        <v>27175</v>
      </c>
      <c r="B2662" s="61">
        <v>45034</v>
      </c>
      <c r="C2662" s="10" t="s">
        <v>22011</v>
      </c>
      <c r="D2662" s="10" t="s">
        <v>18009</v>
      </c>
      <c r="E2662" s="10" t="s">
        <v>592</v>
      </c>
      <c r="F2662" s="10" t="s">
        <v>591</v>
      </c>
      <c r="G2662" s="10" t="s">
        <v>601</v>
      </c>
      <c r="H2662" s="10" t="s">
        <v>579</v>
      </c>
      <c r="I2662" s="10" t="s">
        <v>578</v>
      </c>
      <c r="J2662" s="10" t="s">
        <v>27174</v>
      </c>
      <c r="K2662" s="10" t="s">
        <v>19117</v>
      </c>
      <c r="L2662" s="10">
        <v>9</v>
      </c>
      <c r="M2662" s="10">
        <v>368.41</v>
      </c>
      <c r="N2662" s="10">
        <v>3315.69</v>
      </c>
      <c r="O2662" s="59">
        <v>0.05</v>
      </c>
      <c r="P2662" s="10">
        <v>165.78</v>
      </c>
      <c r="Q2662" s="10">
        <v>3149.91</v>
      </c>
      <c r="R2662" s="10" t="s">
        <v>565</v>
      </c>
      <c r="S2662" s="10" t="s">
        <v>607</v>
      </c>
      <c r="T2662" s="59">
        <v>0.3</v>
      </c>
      <c r="U2662" s="10">
        <v>944.97</v>
      </c>
    </row>
    <row r="2663" spans="1:21" x14ac:dyDescent="0.3">
      <c r="A2663" s="10" t="s">
        <v>27173</v>
      </c>
      <c r="B2663" s="61">
        <v>45081</v>
      </c>
      <c r="C2663" s="10" t="s">
        <v>8670</v>
      </c>
      <c r="D2663" s="10" t="s">
        <v>15194</v>
      </c>
      <c r="E2663" s="10" t="s">
        <v>571</v>
      </c>
      <c r="F2663" s="10" t="s">
        <v>685</v>
      </c>
      <c r="G2663" s="10" t="s">
        <v>601</v>
      </c>
      <c r="H2663" s="10" t="s">
        <v>600</v>
      </c>
      <c r="I2663" s="10" t="s">
        <v>599</v>
      </c>
      <c r="J2663" s="10" t="s">
        <v>938</v>
      </c>
      <c r="K2663" s="10" t="s">
        <v>5096</v>
      </c>
      <c r="L2663" s="10">
        <v>10</v>
      </c>
      <c r="M2663" s="10">
        <v>193.1</v>
      </c>
      <c r="N2663" s="10">
        <v>1931</v>
      </c>
      <c r="O2663" s="59">
        <v>0.05</v>
      </c>
      <c r="P2663" s="10">
        <v>96.55</v>
      </c>
      <c r="Q2663" s="10">
        <v>1834.45</v>
      </c>
      <c r="R2663" s="10" t="s">
        <v>575</v>
      </c>
      <c r="S2663" s="10" t="s">
        <v>596</v>
      </c>
      <c r="T2663" s="59">
        <v>0.15</v>
      </c>
      <c r="U2663" s="10">
        <v>275.17</v>
      </c>
    </row>
    <row r="2664" spans="1:21" x14ac:dyDescent="0.3">
      <c r="A2664" s="10" t="s">
        <v>27172</v>
      </c>
      <c r="B2664" s="61">
        <v>45256</v>
      </c>
      <c r="C2664" s="10" t="s">
        <v>2503</v>
      </c>
      <c r="D2664" s="10" t="s">
        <v>13623</v>
      </c>
      <c r="E2664" s="10" t="s">
        <v>603</v>
      </c>
      <c r="F2664" s="10" t="s">
        <v>658</v>
      </c>
      <c r="G2664" s="10" t="s">
        <v>569</v>
      </c>
      <c r="H2664" s="10" t="s">
        <v>590</v>
      </c>
      <c r="I2664" s="10" t="s">
        <v>589</v>
      </c>
      <c r="J2664" s="10" t="s">
        <v>27171</v>
      </c>
      <c r="K2664" s="10" t="s">
        <v>5138</v>
      </c>
      <c r="L2664" s="10">
        <v>4</v>
      </c>
      <c r="M2664" s="10">
        <v>793.97</v>
      </c>
      <c r="N2664" s="10">
        <v>3175.88</v>
      </c>
      <c r="O2664" s="59">
        <v>0.05</v>
      </c>
      <c r="P2664" s="10">
        <v>158.79</v>
      </c>
      <c r="Q2664" s="10">
        <v>3017.09</v>
      </c>
      <c r="R2664" s="10" t="s">
        <v>586</v>
      </c>
      <c r="S2664" s="10" t="s">
        <v>596</v>
      </c>
      <c r="T2664" s="59">
        <v>0.15</v>
      </c>
      <c r="U2664" s="10">
        <v>452.56</v>
      </c>
    </row>
    <row r="2665" spans="1:21" x14ac:dyDescent="0.3">
      <c r="A2665" s="10" t="s">
        <v>27170</v>
      </c>
      <c r="B2665" s="61">
        <v>45252</v>
      </c>
      <c r="C2665" s="10" t="s">
        <v>5031</v>
      </c>
      <c r="D2665" s="10" t="s">
        <v>6229</v>
      </c>
      <c r="E2665" s="10" t="s">
        <v>629</v>
      </c>
      <c r="F2665" s="10" t="s">
        <v>628</v>
      </c>
      <c r="G2665" s="10" t="s">
        <v>569</v>
      </c>
      <c r="H2665" s="10" t="s">
        <v>590</v>
      </c>
      <c r="I2665" s="10" t="s">
        <v>635</v>
      </c>
      <c r="J2665" s="10" t="s">
        <v>19582</v>
      </c>
      <c r="K2665" s="10" t="s">
        <v>27169</v>
      </c>
      <c r="L2665" s="10">
        <v>5</v>
      </c>
      <c r="M2665" s="10">
        <v>118.41</v>
      </c>
      <c r="N2665" s="10">
        <v>592.04999999999995</v>
      </c>
      <c r="O2665" s="59">
        <v>0.1</v>
      </c>
      <c r="P2665" s="10">
        <v>59.2</v>
      </c>
      <c r="Q2665" s="10">
        <v>532.85</v>
      </c>
      <c r="R2665" s="10" t="s">
        <v>614</v>
      </c>
      <c r="S2665" s="10" t="s">
        <v>596</v>
      </c>
      <c r="T2665" s="59">
        <v>0.25</v>
      </c>
      <c r="U2665" s="10">
        <v>133.21</v>
      </c>
    </row>
    <row r="2666" spans="1:21" x14ac:dyDescent="0.3">
      <c r="A2666" s="10" t="s">
        <v>27168</v>
      </c>
      <c r="B2666" s="61">
        <v>45283</v>
      </c>
      <c r="C2666" s="10" t="s">
        <v>3997</v>
      </c>
      <c r="D2666" s="10" t="s">
        <v>27167</v>
      </c>
      <c r="E2666" s="10" t="s">
        <v>603</v>
      </c>
      <c r="F2666" s="10" t="s">
        <v>602</v>
      </c>
      <c r="G2666" s="10" t="s">
        <v>569</v>
      </c>
      <c r="H2666" s="10" t="s">
        <v>544</v>
      </c>
      <c r="I2666" s="10" t="s">
        <v>568</v>
      </c>
      <c r="J2666" s="10" t="s">
        <v>18140</v>
      </c>
      <c r="K2666" s="10" t="s">
        <v>14125</v>
      </c>
      <c r="L2666" s="10">
        <v>4</v>
      </c>
      <c r="M2666" s="10">
        <v>188.05</v>
      </c>
      <c r="N2666" s="10">
        <v>752.2</v>
      </c>
      <c r="O2666" s="59">
        <v>0.05</v>
      </c>
      <c r="P2666" s="10">
        <v>37.61</v>
      </c>
      <c r="Q2666" s="10">
        <v>714.59</v>
      </c>
      <c r="R2666" s="10" t="s">
        <v>565</v>
      </c>
      <c r="S2666" s="10" t="s">
        <v>564</v>
      </c>
      <c r="T2666" s="59">
        <v>0.15</v>
      </c>
      <c r="U2666" s="10">
        <v>107.19</v>
      </c>
    </row>
    <row r="2667" spans="1:21" x14ac:dyDescent="0.3">
      <c r="A2667" s="10" t="s">
        <v>27166</v>
      </c>
      <c r="B2667" s="61">
        <v>44927</v>
      </c>
      <c r="C2667" s="10" t="s">
        <v>15952</v>
      </c>
      <c r="D2667" s="10" t="s">
        <v>27165</v>
      </c>
      <c r="E2667" s="10" t="s">
        <v>581</v>
      </c>
      <c r="F2667" s="10" t="s">
        <v>7</v>
      </c>
      <c r="G2667" s="10" t="s">
        <v>601</v>
      </c>
      <c r="H2667" s="10" t="s">
        <v>544</v>
      </c>
      <c r="I2667" s="10" t="s">
        <v>568</v>
      </c>
      <c r="J2667" s="10" t="s">
        <v>27164</v>
      </c>
      <c r="K2667" s="10" t="s">
        <v>15101</v>
      </c>
      <c r="L2667" s="10">
        <v>7</v>
      </c>
      <c r="M2667" s="10">
        <v>657.04</v>
      </c>
      <c r="N2667" s="10">
        <v>4599.28</v>
      </c>
      <c r="O2667" s="59">
        <v>0.1</v>
      </c>
      <c r="P2667" s="10">
        <v>459.93</v>
      </c>
      <c r="Q2667" s="10">
        <v>4139.3500000000004</v>
      </c>
      <c r="R2667" s="10" t="s">
        <v>586</v>
      </c>
      <c r="S2667" s="10" t="s">
        <v>585</v>
      </c>
      <c r="T2667" s="59">
        <v>0.3</v>
      </c>
      <c r="U2667" s="10">
        <v>1241.81</v>
      </c>
    </row>
    <row r="2668" spans="1:21" x14ac:dyDescent="0.3">
      <c r="A2668" s="10" t="s">
        <v>27163</v>
      </c>
      <c r="B2668" s="61">
        <v>45229</v>
      </c>
      <c r="C2668" s="10" t="s">
        <v>18463</v>
      </c>
      <c r="D2668" s="10" t="s">
        <v>13994</v>
      </c>
      <c r="E2668" s="10" t="s">
        <v>571</v>
      </c>
      <c r="F2668" s="10" t="s">
        <v>685</v>
      </c>
      <c r="G2668" s="10" t="s">
        <v>601</v>
      </c>
      <c r="H2668" s="10" t="s">
        <v>544</v>
      </c>
      <c r="I2668" s="10" t="s">
        <v>568</v>
      </c>
      <c r="J2668" s="10" t="s">
        <v>27162</v>
      </c>
      <c r="K2668" s="10" t="s">
        <v>18040</v>
      </c>
      <c r="L2668" s="10">
        <v>2</v>
      </c>
      <c r="M2668" s="10">
        <v>965.27</v>
      </c>
      <c r="N2668" s="10">
        <v>1930.54</v>
      </c>
      <c r="O2668" s="59">
        <v>0.2</v>
      </c>
      <c r="P2668" s="10">
        <v>386.11</v>
      </c>
      <c r="Q2668" s="10">
        <v>1544.43</v>
      </c>
      <c r="R2668" s="10" t="s">
        <v>565</v>
      </c>
      <c r="S2668" s="10" t="s">
        <v>607</v>
      </c>
      <c r="T2668" s="59">
        <v>0.15</v>
      </c>
      <c r="U2668" s="10">
        <v>231.66</v>
      </c>
    </row>
    <row r="2669" spans="1:21" x14ac:dyDescent="0.3">
      <c r="A2669" s="10" t="s">
        <v>27161</v>
      </c>
      <c r="B2669" s="61">
        <v>45280</v>
      </c>
      <c r="C2669" s="10" t="s">
        <v>21705</v>
      </c>
      <c r="D2669" s="10" t="s">
        <v>10763</v>
      </c>
      <c r="E2669" s="10" t="s">
        <v>581</v>
      </c>
      <c r="F2669" s="10" t="s">
        <v>83</v>
      </c>
      <c r="G2669" s="10" t="s">
        <v>569</v>
      </c>
      <c r="H2669" s="10" t="s">
        <v>544</v>
      </c>
      <c r="I2669" s="10" t="s">
        <v>610</v>
      </c>
      <c r="J2669" s="10" t="s">
        <v>16593</v>
      </c>
      <c r="K2669" s="10" t="s">
        <v>7119</v>
      </c>
      <c r="L2669" s="10">
        <v>4</v>
      </c>
      <c r="M2669" s="10">
        <v>251.52</v>
      </c>
      <c r="N2669" s="10">
        <v>1006.08</v>
      </c>
      <c r="O2669" s="59">
        <v>0.2</v>
      </c>
      <c r="P2669" s="10">
        <v>201.22</v>
      </c>
      <c r="Q2669" s="10">
        <v>804.86</v>
      </c>
      <c r="R2669" s="10" t="s">
        <v>586</v>
      </c>
      <c r="S2669" s="10" t="s">
        <v>607</v>
      </c>
      <c r="T2669" s="59">
        <v>0.15</v>
      </c>
      <c r="U2669" s="10">
        <v>120.73</v>
      </c>
    </row>
    <row r="2670" spans="1:21" x14ac:dyDescent="0.3">
      <c r="A2670" s="10" t="s">
        <v>27160</v>
      </c>
      <c r="B2670" s="61">
        <v>44982</v>
      </c>
      <c r="C2670" s="10" t="s">
        <v>4314</v>
      </c>
      <c r="D2670" s="10" t="s">
        <v>27159</v>
      </c>
      <c r="E2670" s="10" t="s">
        <v>603</v>
      </c>
      <c r="F2670" s="10" t="s">
        <v>602</v>
      </c>
      <c r="G2670" s="10" t="s">
        <v>569</v>
      </c>
      <c r="H2670" s="10" t="s">
        <v>600</v>
      </c>
      <c r="I2670" s="10" t="s">
        <v>627</v>
      </c>
      <c r="J2670" s="10" t="s">
        <v>14103</v>
      </c>
      <c r="K2670" s="10" t="s">
        <v>27158</v>
      </c>
      <c r="L2670" s="10">
        <v>7</v>
      </c>
      <c r="M2670" s="10">
        <v>968.25</v>
      </c>
      <c r="N2670" s="10">
        <v>6777.75</v>
      </c>
      <c r="O2670" s="59">
        <v>0.2</v>
      </c>
      <c r="P2670" s="10">
        <v>1355.55</v>
      </c>
      <c r="Q2670" s="10">
        <v>5422.2</v>
      </c>
      <c r="R2670" s="10" t="s">
        <v>586</v>
      </c>
      <c r="S2670" s="10" t="s">
        <v>564</v>
      </c>
      <c r="T2670" s="59">
        <v>0.15</v>
      </c>
      <c r="U2670" s="10">
        <v>813.33</v>
      </c>
    </row>
    <row r="2671" spans="1:21" x14ac:dyDescent="0.3">
      <c r="A2671" s="10" t="s">
        <v>27157</v>
      </c>
      <c r="B2671" s="61">
        <v>44963</v>
      </c>
      <c r="C2671" s="10" t="s">
        <v>27156</v>
      </c>
      <c r="D2671" s="10" t="s">
        <v>1645</v>
      </c>
      <c r="E2671" s="10" t="s">
        <v>603</v>
      </c>
      <c r="F2671" s="10" t="s">
        <v>602</v>
      </c>
      <c r="G2671" s="10" t="s">
        <v>601</v>
      </c>
      <c r="H2671" s="10" t="s">
        <v>544</v>
      </c>
      <c r="I2671" s="10" t="s">
        <v>10</v>
      </c>
      <c r="J2671" s="10" t="s">
        <v>27155</v>
      </c>
      <c r="K2671" s="10" t="s">
        <v>625</v>
      </c>
      <c r="L2671" s="10">
        <v>9</v>
      </c>
      <c r="M2671" s="10">
        <v>544.04999999999995</v>
      </c>
      <c r="N2671" s="10">
        <v>4896.45</v>
      </c>
      <c r="O2671" s="59">
        <v>0.05</v>
      </c>
      <c r="P2671" s="10">
        <v>244.82</v>
      </c>
      <c r="Q2671" s="10">
        <v>4651.63</v>
      </c>
      <c r="R2671" s="10" t="s">
        <v>575</v>
      </c>
      <c r="S2671" s="10" t="s">
        <v>564</v>
      </c>
      <c r="T2671" s="59">
        <v>0.15</v>
      </c>
      <c r="U2671" s="10">
        <v>697.74</v>
      </c>
    </row>
    <row r="2672" spans="1:21" x14ac:dyDescent="0.3">
      <c r="A2672" s="10" t="s">
        <v>27154</v>
      </c>
      <c r="B2672" s="61">
        <v>44990</v>
      </c>
      <c r="C2672" s="10" t="s">
        <v>4962</v>
      </c>
      <c r="D2672" s="10" t="s">
        <v>27153</v>
      </c>
      <c r="E2672" s="10" t="s">
        <v>629</v>
      </c>
      <c r="F2672" s="10" t="s">
        <v>628</v>
      </c>
      <c r="G2672" s="10" t="s">
        <v>601</v>
      </c>
      <c r="H2672" s="10" t="s">
        <v>590</v>
      </c>
      <c r="I2672" s="10" t="s">
        <v>635</v>
      </c>
      <c r="J2672" s="10" t="s">
        <v>27152</v>
      </c>
      <c r="K2672" s="10" t="s">
        <v>27151</v>
      </c>
      <c r="L2672" s="10">
        <v>9</v>
      </c>
      <c r="M2672" s="10">
        <v>566.87</v>
      </c>
      <c r="N2672" s="10">
        <v>5101.83</v>
      </c>
      <c r="O2672" s="59">
        <v>0</v>
      </c>
      <c r="P2672" s="10">
        <v>0</v>
      </c>
      <c r="Q2672" s="10">
        <v>5101.83</v>
      </c>
      <c r="R2672" s="10" t="s">
        <v>614</v>
      </c>
      <c r="S2672" s="10" t="s">
        <v>596</v>
      </c>
      <c r="T2672" s="59">
        <v>0.25</v>
      </c>
      <c r="U2672" s="10">
        <v>1275.46</v>
      </c>
    </row>
    <row r="2673" spans="1:21" x14ac:dyDescent="0.3">
      <c r="A2673" s="10" t="s">
        <v>27150</v>
      </c>
      <c r="B2673" s="61">
        <v>45026</v>
      </c>
      <c r="C2673" s="10" t="s">
        <v>9319</v>
      </c>
      <c r="D2673" s="10" t="s">
        <v>25404</v>
      </c>
      <c r="E2673" s="10" t="s">
        <v>581</v>
      </c>
      <c r="F2673" s="10" t="s">
        <v>7</v>
      </c>
      <c r="G2673" s="10" t="s">
        <v>569</v>
      </c>
      <c r="H2673" s="10" t="s">
        <v>600</v>
      </c>
      <c r="I2673" s="10" t="s">
        <v>599</v>
      </c>
      <c r="J2673" s="10" t="s">
        <v>27149</v>
      </c>
      <c r="K2673" s="10" t="s">
        <v>21711</v>
      </c>
      <c r="L2673" s="10">
        <v>1</v>
      </c>
      <c r="M2673" s="10">
        <v>946.95</v>
      </c>
      <c r="N2673" s="10">
        <v>946.95</v>
      </c>
      <c r="O2673" s="59">
        <v>0</v>
      </c>
      <c r="P2673" s="10">
        <v>0</v>
      </c>
      <c r="Q2673" s="10">
        <v>946.95</v>
      </c>
      <c r="R2673" s="10" t="s">
        <v>565</v>
      </c>
      <c r="S2673" s="10" t="s">
        <v>596</v>
      </c>
      <c r="T2673" s="59">
        <v>0.3</v>
      </c>
      <c r="U2673" s="10">
        <v>284.08</v>
      </c>
    </row>
    <row r="2674" spans="1:21" x14ac:dyDescent="0.3">
      <c r="A2674" s="10" t="s">
        <v>27148</v>
      </c>
      <c r="B2674" s="61">
        <v>44931</v>
      </c>
      <c r="C2674" s="10" t="s">
        <v>20993</v>
      </c>
      <c r="D2674" s="10" t="s">
        <v>15653</v>
      </c>
      <c r="E2674" s="10" t="s">
        <v>629</v>
      </c>
      <c r="F2674" s="10" t="s">
        <v>790</v>
      </c>
      <c r="G2674" s="10" t="s">
        <v>569</v>
      </c>
      <c r="H2674" s="10" t="s">
        <v>544</v>
      </c>
      <c r="I2674" s="10" t="s">
        <v>10</v>
      </c>
      <c r="J2674" s="10" t="s">
        <v>8261</v>
      </c>
      <c r="K2674" s="10" t="s">
        <v>4726</v>
      </c>
      <c r="L2674" s="10">
        <v>10</v>
      </c>
      <c r="M2674" s="10">
        <v>376.9</v>
      </c>
      <c r="N2674" s="10">
        <v>3769</v>
      </c>
      <c r="O2674" s="59">
        <v>0.1</v>
      </c>
      <c r="P2674" s="10">
        <v>376.9</v>
      </c>
      <c r="Q2674" s="10">
        <v>3392.1</v>
      </c>
      <c r="R2674" s="10" t="s">
        <v>565</v>
      </c>
      <c r="S2674" s="10" t="s">
        <v>596</v>
      </c>
      <c r="T2674" s="59">
        <v>0.25</v>
      </c>
      <c r="U2674" s="10">
        <v>848.02</v>
      </c>
    </row>
    <row r="2675" spans="1:21" x14ac:dyDescent="0.3">
      <c r="A2675" s="10" t="s">
        <v>27147</v>
      </c>
      <c r="B2675" s="61">
        <v>45235</v>
      </c>
      <c r="C2675" s="10" t="s">
        <v>27146</v>
      </c>
      <c r="D2675" s="10" t="s">
        <v>27145</v>
      </c>
      <c r="E2675" s="10" t="s">
        <v>592</v>
      </c>
      <c r="F2675" s="10" t="s">
        <v>652</v>
      </c>
      <c r="G2675" s="10" t="s">
        <v>601</v>
      </c>
      <c r="H2675" s="10" t="s">
        <v>544</v>
      </c>
      <c r="I2675" s="10" t="s">
        <v>10</v>
      </c>
      <c r="J2675" s="10" t="s">
        <v>23867</v>
      </c>
      <c r="K2675" s="10" t="s">
        <v>7843</v>
      </c>
      <c r="L2675" s="10">
        <v>1</v>
      </c>
      <c r="M2675" s="10">
        <v>137.88</v>
      </c>
      <c r="N2675" s="10">
        <v>137.88</v>
      </c>
      <c r="O2675" s="59">
        <v>0.2</v>
      </c>
      <c r="P2675" s="10">
        <v>27.58</v>
      </c>
      <c r="Q2675" s="10">
        <v>110.3</v>
      </c>
      <c r="R2675" s="10" t="s">
        <v>565</v>
      </c>
      <c r="S2675" s="10" t="s">
        <v>564</v>
      </c>
      <c r="T2675" s="59">
        <v>0.25</v>
      </c>
      <c r="U2675" s="10">
        <v>27.57</v>
      </c>
    </row>
    <row r="2676" spans="1:21" x14ac:dyDescent="0.3">
      <c r="A2676" s="10" t="s">
        <v>27144</v>
      </c>
      <c r="B2676" s="61">
        <v>45170</v>
      </c>
      <c r="C2676" s="10" t="s">
        <v>5097</v>
      </c>
      <c r="D2676" s="10" t="s">
        <v>27143</v>
      </c>
      <c r="E2676" s="10" t="s">
        <v>629</v>
      </c>
      <c r="F2676" s="10" t="s">
        <v>759</v>
      </c>
      <c r="G2676" s="10" t="s">
        <v>569</v>
      </c>
      <c r="H2676" s="10" t="s">
        <v>544</v>
      </c>
      <c r="I2676" s="10" t="s">
        <v>568</v>
      </c>
      <c r="J2676" s="10" t="s">
        <v>21451</v>
      </c>
      <c r="K2676" s="10" t="s">
        <v>27142</v>
      </c>
      <c r="L2676" s="10">
        <v>4</v>
      </c>
      <c r="M2676" s="10">
        <v>308.54000000000002</v>
      </c>
      <c r="N2676" s="10">
        <v>1234.1600000000001</v>
      </c>
      <c r="O2676" s="59">
        <v>0.2</v>
      </c>
      <c r="P2676" s="10">
        <v>246.83</v>
      </c>
      <c r="Q2676" s="10">
        <v>987.33</v>
      </c>
      <c r="R2676" s="10" t="s">
        <v>586</v>
      </c>
      <c r="S2676" s="10" t="s">
        <v>585</v>
      </c>
      <c r="T2676" s="59">
        <v>0.3</v>
      </c>
      <c r="U2676" s="10">
        <v>296.2</v>
      </c>
    </row>
    <row r="2677" spans="1:21" x14ac:dyDescent="0.3">
      <c r="A2677" s="10" t="s">
        <v>27141</v>
      </c>
      <c r="B2677" s="61">
        <v>45374</v>
      </c>
      <c r="C2677" s="10" t="s">
        <v>6177</v>
      </c>
      <c r="D2677" s="10" t="s">
        <v>27140</v>
      </c>
      <c r="E2677" s="10" t="s">
        <v>592</v>
      </c>
      <c r="F2677" s="10" t="s">
        <v>652</v>
      </c>
      <c r="G2677" s="10" t="s">
        <v>569</v>
      </c>
      <c r="H2677" s="10" t="s">
        <v>544</v>
      </c>
      <c r="I2677" s="10" t="s">
        <v>568</v>
      </c>
      <c r="J2677" s="10" t="s">
        <v>27139</v>
      </c>
      <c r="K2677" s="10" t="s">
        <v>27138</v>
      </c>
      <c r="L2677" s="10">
        <v>1</v>
      </c>
      <c r="M2677" s="10">
        <v>980.05</v>
      </c>
      <c r="N2677" s="10">
        <v>980.05</v>
      </c>
      <c r="O2677" s="59">
        <v>0</v>
      </c>
      <c r="P2677" s="10">
        <v>0</v>
      </c>
      <c r="Q2677" s="10">
        <v>980.05</v>
      </c>
      <c r="R2677" s="10" t="s">
        <v>575</v>
      </c>
      <c r="S2677" s="10" t="s">
        <v>564</v>
      </c>
      <c r="T2677" s="59">
        <v>0.25</v>
      </c>
      <c r="U2677" s="10">
        <v>245.01</v>
      </c>
    </row>
    <row r="2678" spans="1:21" x14ac:dyDescent="0.3">
      <c r="A2678" s="10" t="s">
        <v>27137</v>
      </c>
      <c r="B2678" s="61">
        <v>44959</v>
      </c>
      <c r="C2678" s="10" t="s">
        <v>27136</v>
      </c>
      <c r="D2678" s="10" t="s">
        <v>27135</v>
      </c>
      <c r="E2678" s="10" t="s">
        <v>581</v>
      </c>
      <c r="F2678" s="10" t="s">
        <v>7</v>
      </c>
      <c r="G2678" s="10" t="s">
        <v>569</v>
      </c>
      <c r="H2678" s="10" t="s">
        <v>544</v>
      </c>
      <c r="I2678" s="10" t="s">
        <v>568</v>
      </c>
      <c r="J2678" s="10" t="s">
        <v>27134</v>
      </c>
      <c r="K2678" s="10" t="s">
        <v>19552</v>
      </c>
      <c r="L2678" s="10">
        <v>8</v>
      </c>
      <c r="M2678" s="10">
        <v>162.85</v>
      </c>
      <c r="N2678" s="10">
        <v>1302.8</v>
      </c>
      <c r="O2678" s="59">
        <v>0</v>
      </c>
      <c r="P2678" s="10">
        <v>0</v>
      </c>
      <c r="Q2678" s="10">
        <v>1302.8</v>
      </c>
      <c r="R2678" s="10" t="s">
        <v>575</v>
      </c>
      <c r="S2678" s="10" t="s">
        <v>564</v>
      </c>
      <c r="T2678" s="59">
        <v>0.3</v>
      </c>
      <c r="U2678" s="10">
        <v>390.84</v>
      </c>
    </row>
    <row r="2679" spans="1:21" x14ac:dyDescent="0.3">
      <c r="A2679" s="10" t="s">
        <v>27133</v>
      </c>
      <c r="B2679" s="61">
        <v>45352</v>
      </c>
      <c r="C2679" s="10" t="s">
        <v>22704</v>
      </c>
      <c r="D2679" s="10" t="s">
        <v>27132</v>
      </c>
      <c r="E2679" s="10" t="s">
        <v>629</v>
      </c>
      <c r="F2679" s="10" t="s">
        <v>628</v>
      </c>
      <c r="G2679" s="10" t="s">
        <v>601</v>
      </c>
      <c r="H2679" s="10" t="s">
        <v>544</v>
      </c>
      <c r="I2679" s="10" t="s">
        <v>610</v>
      </c>
      <c r="J2679" s="10" t="s">
        <v>27131</v>
      </c>
      <c r="K2679" s="10" t="s">
        <v>15453</v>
      </c>
      <c r="L2679" s="10">
        <v>3</v>
      </c>
      <c r="M2679" s="10">
        <v>399.3</v>
      </c>
      <c r="N2679" s="10">
        <v>1197.9000000000001</v>
      </c>
      <c r="O2679" s="59">
        <v>0.2</v>
      </c>
      <c r="P2679" s="10">
        <v>239.58</v>
      </c>
      <c r="Q2679" s="10">
        <v>958.32</v>
      </c>
      <c r="R2679" s="10" t="s">
        <v>586</v>
      </c>
      <c r="S2679" s="10" t="s">
        <v>564</v>
      </c>
      <c r="T2679" s="59">
        <v>0.3</v>
      </c>
      <c r="U2679" s="10">
        <v>287.5</v>
      </c>
    </row>
    <row r="2680" spans="1:21" x14ac:dyDescent="0.3">
      <c r="A2680" s="10" t="s">
        <v>27130</v>
      </c>
      <c r="B2680" s="61">
        <v>45051</v>
      </c>
      <c r="C2680" s="10" t="s">
        <v>14618</v>
      </c>
      <c r="D2680" s="10" t="s">
        <v>27129</v>
      </c>
      <c r="E2680" s="10" t="s">
        <v>592</v>
      </c>
      <c r="F2680" s="10" t="s">
        <v>652</v>
      </c>
      <c r="G2680" s="10" t="s">
        <v>569</v>
      </c>
      <c r="H2680" s="10" t="s">
        <v>600</v>
      </c>
      <c r="I2680" s="10" t="s">
        <v>664</v>
      </c>
      <c r="J2680" s="10" t="s">
        <v>27128</v>
      </c>
      <c r="K2680" s="10" t="s">
        <v>27127</v>
      </c>
      <c r="L2680" s="10">
        <v>6</v>
      </c>
      <c r="M2680" s="10">
        <v>297.63</v>
      </c>
      <c r="N2680" s="10">
        <v>1785.78</v>
      </c>
      <c r="O2680" s="59">
        <v>0</v>
      </c>
      <c r="P2680" s="10">
        <v>0</v>
      </c>
      <c r="Q2680" s="10">
        <v>1785.78</v>
      </c>
      <c r="R2680" s="10" t="s">
        <v>565</v>
      </c>
      <c r="S2680" s="10" t="s">
        <v>596</v>
      </c>
      <c r="T2680" s="59">
        <v>0.15</v>
      </c>
      <c r="U2680" s="10">
        <v>267.87</v>
      </c>
    </row>
    <row r="2681" spans="1:21" x14ac:dyDescent="0.3">
      <c r="A2681" s="10" t="s">
        <v>27126</v>
      </c>
      <c r="B2681" s="61">
        <v>44952</v>
      </c>
      <c r="C2681" s="10" t="s">
        <v>13584</v>
      </c>
      <c r="D2681" s="10" t="s">
        <v>15286</v>
      </c>
      <c r="E2681" s="10" t="s">
        <v>592</v>
      </c>
      <c r="F2681" s="10" t="s">
        <v>652</v>
      </c>
      <c r="G2681" s="10" t="s">
        <v>569</v>
      </c>
      <c r="H2681" s="10" t="s">
        <v>544</v>
      </c>
      <c r="I2681" s="10" t="s">
        <v>568</v>
      </c>
      <c r="J2681" s="10" t="s">
        <v>20215</v>
      </c>
      <c r="K2681" s="10" t="s">
        <v>7496</v>
      </c>
      <c r="L2681" s="10">
        <v>1</v>
      </c>
      <c r="M2681" s="10">
        <v>152.96</v>
      </c>
      <c r="N2681" s="10">
        <v>152.96</v>
      </c>
      <c r="O2681" s="59">
        <v>0.2</v>
      </c>
      <c r="P2681" s="10">
        <v>30.59</v>
      </c>
      <c r="Q2681" s="10">
        <v>122.37</v>
      </c>
      <c r="R2681" s="10" t="s">
        <v>575</v>
      </c>
      <c r="S2681" s="10" t="s">
        <v>607</v>
      </c>
      <c r="T2681" s="59">
        <v>0.25</v>
      </c>
      <c r="U2681" s="10">
        <v>30.59</v>
      </c>
    </row>
    <row r="2682" spans="1:21" x14ac:dyDescent="0.3">
      <c r="A2682" s="10" t="s">
        <v>27125</v>
      </c>
      <c r="B2682" s="61">
        <v>45283</v>
      </c>
      <c r="C2682" s="10" t="s">
        <v>16924</v>
      </c>
      <c r="D2682" s="10" t="s">
        <v>27124</v>
      </c>
      <c r="E2682" s="10" t="s">
        <v>571</v>
      </c>
      <c r="F2682" s="10" t="s">
        <v>570</v>
      </c>
      <c r="G2682" s="10" t="s">
        <v>569</v>
      </c>
      <c r="H2682" s="10" t="s">
        <v>544</v>
      </c>
      <c r="I2682" s="10" t="s">
        <v>568</v>
      </c>
      <c r="J2682" s="10" t="s">
        <v>15382</v>
      </c>
      <c r="K2682" s="10" t="s">
        <v>27123</v>
      </c>
      <c r="L2682" s="10">
        <v>4</v>
      </c>
      <c r="M2682" s="10">
        <v>554.57000000000005</v>
      </c>
      <c r="N2682" s="10">
        <v>2218.2800000000002</v>
      </c>
      <c r="O2682" s="59">
        <v>0.2</v>
      </c>
      <c r="P2682" s="10">
        <v>443.66</v>
      </c>
      <c r="Q2682" s="10">
        <v>1774.62</v>
      </c>
      <c r="R2682" s="10" t="s">
        <v>614</v>
      </c>
      <c r="S2682" s="10" t="s">
        <v>596</v>
      </c>
      <c r="T2682" s="59">
        <v>0.25</v>
      </c>
      <c r="U2682" s="10">
        <v>443.65</v>
      </c>
    </row>
    <row r="2683" spans="1:21" x14ac:dyDescent="0.3">
      <c r="A2683" s="10" t="s">
        <v>27122</v>
      </c>
      <c r="B2683" s="61">
        <v>45056</v>
      </c>
      <c r="C2683" s="10" t="s">
        <v>2595</v>
      </c>
      <c r="D2683" s="10" t="s">
        <v>17840</v>
      </c>
      <c r="E2683" s="10" t="s">
        <v>592</v>
      </c>
      <c r="F2683" s="10" t="s">
        <v>591</v>
      </c>
      <c r="G2683" s="10" t="s">
        <v>569</v>
      </c>
      <c r="H2683" s="10" t="s">
        <v>579</v>
      </c>
      <c r="I2683" s="10" t="s">
        <v>578</v>
      </c>
      <c r="J2683" s="10" t="s">
        <v>15486</v>
      </c>
      <c r="K2683" s="10" t="s">
        <v>17573</v>
      </c>
      <c r="L2683" s="10">
        <v>7</v>
      </c>
      <c r="M2683" s="10">
        <v>410.64</v>
      </c>
      <c r="N2683" s="10">
        <v>2874.48</v>
      </c>
      <c r="O2683" s="59">
        <v>0.05</v>
      </c>
      <c r="P2683" s="10">
        <v>143.72</v>
      </c>
      <c r="Q2683" s="10">
        <v>2730.76</v>
      </c>
      <c r="R2683" s="10" t="s">
        <v>614</v>
      </c>
      <c r="S2683" s="10" t="s">
        <v>564</v>
      </c>
      <c r="T2683" s="59">
        <v>0.15</v>
      </c>
      <c r="U2683" s="10">
        <v>409.61</v>
      </c>
    </row>
    <row r="2684" spans="1:21" x14ac:dyDescent="0.3">
      <c r="A2684" s="10" t="s">
        <v>27121</v>
      </c>
      <c r="B2684" s="61">
        <v>45011</v>
      </c>
      <c r="C2684" s="10" t="s">
        <v>8892</v>
      </c>
      <c r="D2684" s="10" t="s">
        <v>23826</v>
      </c>
      <c r="E2684" s="10" t="s">
        <v>603</v>
      </c>
      <c r="F2684" s="10" t="s">
        <v>658</v>
      </c>
      <c r="G2684" s="10" t="s">
        <v>569</v>
      </c>
      <c r="H2684" s="10" t="s">
        <v>579</v>
      </c>
      <c r="I2684" s="10" t="s">
        <v>578</v>
      </c>
      <c r="J2684" s="10" t="s">
        <v>27120</v>
      </c>
      <c r="K2684" s="10" t="s">
        <v>27119</v>
      </c>
      <c r="L2684" s="10">
        <v>8</v>
      </c>
      <c r="M2684" s="10">
        <v>954.57</v>
      </c>
      <c r="N2684" s="10">
        <v>7636.56</v>
      </c>
      <c r="O2684" s="59">
        <v>0.1</v>
      </c>
      <c r="P2684" s="10">
        <v>763.66</v>
      </c>
      <c r="Q2684" s="10">
        <v>6872.9</v>
      </c>
      <c r="R2684" s="10" t="s">
        <v>586</v>
      </c>
      <c r="S2684" s="10" t="s">
        <v>596</v>
      </c>
      <c r="T2684" s="59">
        <v>0.15</v>
      </c>
      <c r="U2684" s="10">
        <v>1030.93</v>
      </c>
    </row>
    <row r="2685" spans="1:21" x14ac:dyDescent="0.3">
      <c r="A2685" s="10" t="s">
        <v>27118</v>
      </c>
      <c r="B2685" s="61">
        <v>45268</v>
      </c>
      <c r="C2685" s="10" t="s">
        <v>27117</v>
      </c>
      <c r="D2685" s="10" t="s">
        <v>27116</v>
      </c>
      <c r="E2685" s="10" t="s">
        <v>592</v>
      </c>
      <c r="F2685" s="10" t="s">
        <v>652</v>
      </c>
      <c r="G2685" s="10" t="s">
        <v>569</v>
      </c>
      <c r="H2685" s="10" t="s">
        <v>544</v>
      </c>
      <c r="I2685" s="10" t="s">
        <v>568</v>
      </c>
      <c r="J2685" s="10" t="s">
        <v>27115</v>
      </c>
      <c r="K2685" s="10" t="s">
        <v>12422</v>
      </c>
      <c r="L2685" s="10">
        <v>5</v>
      </c>
      <c r="M2685" s="10">
        <v>912.61</v>
      </c>
      <c r="N2685" s="10">
        <v>4563.05</v>
      </c>
      <c r="O2685" s="59">
        <v>0.1</v>
      </c>
      <c r="P2685" s="10">
        <v>456.31</v>
      </c>
      <c r="Q2685" s="10">
        <v>4106.74</v>
      </c>
      <c r="R2685" s="10" t="s">
        <v>575</v>
      </c>
      <c r="S2685" s="10" t="s">
        <v>607</v>
      </c>
      <c r="T2685" s="59">
        <v>0.3</v>
      </c>
      <c r="U2685" s="10">
        <v>1232.02</v>
      </c>
    </row>
    <row r="2686" spans="1:21" x14ac:dyDescent="0.3">
      <c r="A2686" s="10" t="s">
        <v>27114</v>
      </c>
      <c r="B2686" s="61">
        <v>45252</v>
      </c>
      <c r="C2686" s="10" t="s">
        <v>12274</v>
      </c>
      <c r="D2686" s="10" t="s">
        <v>2995</v>
      </c>
      <c r="E2686" s="10" t="s">
        <v>629</v>
      </c>
      <c r="F2686" s="10" t="s">
        <v>628</v>
      </c>
      <c r="G2686" s="10" t="s">
        <v>569</v>
      </c>
      <c r="H2686" s="10" t="s">
        <v>590</v>
      </c>
      <c r="I2686" s="10" t="s">
        <v>589</v>
      </c>
      <c r="J2686" s="10" t="s">
        <v>14572</v>
      </c>
      <c r="K2686" s="10" t="s">
        <v>5257</v>
      </c>
      <c r="L2686" s="10">
        <v>5</v>
      </c>
      <c r="M2686" s="10">
        <v>840.6</v>
      </c>
      <c r="N2686" s="10">
        <v>4203</v>
      </c>
      <c r="O2686" s="59">
        <v>0.05</v>
      </c>
      <c r="P2686" s="10">
        <v>210.15</v>
      </c>
      <c r="Q2686" s="10">
        <v>3992.85</v>
      </c>
      <c r="R2686" s="10" t="s">
        <v>565</v>
      </c>
      <c r="S2686" s="10" t="s">
        <v>564</v>
      </c>
      <c r="T2686" s="59">
        <v>0.15</v>
      </c>
      <c r="U2686" s="10">
        <v>598.92999999999995</v>
      </c>
    </row>
    <row r="2687" spans="1:21" x14ac:dyDescent="0.3">
      <c r="A2687" s="10" t="s">
        <v>27113</v>
      </c>
      <c r="B2687" s="61">
        <v>45200</v>
      </c>
      <c r="C2687" s="10" t="s">
        <v>4157</v>
      </c>
      <c r="D2687" s="10" t="s">
        <v>4731</v>
      </c>
      <c r="E2687" s="10" t="s">
        <v>603</v>
      </c>
      <c r="F2687" s="10" t="s">
        <v>602</v>
      </c>
      <c r="G2687" s="10" t="s">
        <v>601</v>
      </c>
      <c r="H2687" s="10" t="s">
        <v>544</v>
      </c>
      <c r="I2687" s="10" t="s">
        <v>10</v>
      </c>
      <c r="J2687" s="10" t="s">
        <v>27112</v>
      </c>
      <c r="K2687" s="10" t="s">
        <v>4480</v>
      </c>
      <c r="L2687" s="10">
        <v>3</v>
      </c>
      <c r="M2687" s="10">
        <v>948.18</v>
      </c>
      <c r="N2687" s="10">
        <v>2844.54</v>
      </c>
      <c r="O2687" s="59">
        <v>0</v>
      </c>
      <c r="P2687" s="10">
        <v>0</v>
      </c>
      <c r="Q2687" s="10">
        <v>2844.54</v>
      </c>
      <c r="R2687" s="10" t="s">
        <v>614</v>
      </c>
      <c r="S2687" s="10" t="s">
        <v>585</v>
      </c>
      <c r="T2687" s="59">
        <v>0.15</v>
      </c>
      <c r="U2687" s="10">
        <v>426.68</v>
      </c>
    </row>
    <row r="2688" spans="1:21" x14ac:dyDescent="0.3">
      <c r="A2688" s="10" t="s">
        <v>27111</v>
      </c>
      <c r="B2688" s="61">
        <v>44996</v>
      </c>
      <c r="C2688" s="10" t="s">
        <v>18685</v>
      </c>
      <c r="D2688" s="10" t="s">
        <v>27110</v>
      </c>
      <c r="E2688" s="10" t="s">
        <v>603</v>
      </c>
      <c r="F2688" s="10" t="s">
        <v>636</v>
      </c>
      <c r="G2688" s="10" t="s">
        <v>601</v>
      </c>
      <c r="H2688" s="10" t="s">
        <v>579</v>
      </c>
      <c r="I2688" s="10" t="s">
        <v>711</v>
      </c>
      <c r="J2688" s="10" t="s">
        <v>27109</v>
      </c>
      <c r="K2688" s="10" t="s">
        <v>27108</v>
      </c>
      <c r="L2688" s="10">
        <v>3</v>
      </c>
      <c r="M2688" s="10">
        <v>334.35</v>
      </c>
      <c r="N2688" s="10">
        <v>1003.05</v>
      </c>
      <c r="O2688" s="59">
        <v>0.05</v>
      </c>
      <c r="P2688" s="10">
        <v>50.15</v>
      </c>
      <c r="Q2688" s="10">
        <v>952.9</v>
      </c>
      <c r="R2688" s="10" t="s">
        <v>565</v>
      </c>
      <c r="S2688" s="10" t="s">
        <v>596</v>
      </c>
      <c r="T2688" s="59">
        <v>0.15</v>
      </c>
      <c r="U2688" s="10">
        <v>142.94</v>
      </c>
    </row>
    <row r="2689" spans="1:21" x14ac:dyDescent="0.3">
      <c r="A2689" s="10" t="s">
        <v>27107</v>
      </c>
      <c r="B2689" s="61">
        <v>45334</v>
      </c>
      <c r="C2689" s="10" t="s">
        <v>8694</v>
      </c>
      <c r="D2689" s="10" t="s">
        <v>7957</v>
      </c>
      <c r="E2689" s="10" t="s">
        <v>571</v>
      </c>
      <c r="F2689" s="10" t="s">
        <v>685</v>
      </c>
      <c r="G2689" s="10" t="s">
        <v>569</v>
      </c>
      <c r="H2689" s="10" t="s">
        <v>600</v>
      </c>
      <c r="I2689" s="10" t="s">
        <v>599</v>
      </c>
      <c r="J2689" s="10" t="s">
        <v>27106</v>
      </c>
      <c r="K2689" s="10" t="s">
        <v>20453</v>
      </c>
      <c r="L2689" s="10">
        <v>7</v>
      </c>
      <c r="M2689" s="10">
        <v>924.65</v>
      </c>
      <c r="N2689" s="10">
        <v>6472.55</v>
      </c>
      <c r="O2689" s="59">
        <v>0.2</v>
      </c>
      <c r="P2689" s="10">
        <v>1294.51</v>
      </c>
      <c r="Q2689" s="10">
        <v>5178.04</v>
      </c>
      <c r="R2689" s="10" t="s">
        <v>586</v>
      </c>
      <c r="S2689" s="10" t="s">
        <v>564</v>
      </c>
      <c r="T2689" s="59">
        <v>0.25</v>
      </c>
      <c r="U2689" s="10">
        <v>1294.51</v>
      </c>
    </row>
    <row r="2690" spans="1:21" x14ac:dyDescent="0.3">
      <c r="A2690" s="10" t="s">
        <v>27105</v>
      </c>
      <c r="B2690" s="61">
        <v>44974</v>
      </c>
      <c r="C2690" s="10" t="s">
        <v>7514</v>
      </c>
      <c r="D2690" s="10" t="s">
        <v>27104</v>
      </c>
      <c r="E2690" s="10" t="s">
        <v>629</v>
      </c>
      <c r="F2690" s="10" t="s">
        <v>790</v>
      </c>
      <c r="G2690" s="10" t="s">
        <v>601</v>
      </c>
      <c r="H2690" s="10" t="s">
        <v>579</v>
      </c>
      <c r="I2690" s="10" t="s">
        <v>722</v>
      </c>
      <c r="J2690" s="10" t="s">
        <v>27103</v>
      </c>
      <c r="K2690" s="10" t="s">
        <v>27102</v>
      </c>
      <c r="L2690" s="10">
        <v>10</v>
      </c>
      <c r="M2690" s="10">
        <v>708.44</v>
      </c>
      <c r="N2690" s="10">
        <v>7084.4</v>
      </c>
      <c r="O2690" s="59">
        <v>0.1</v>
      </c>
      <c r="P2690" s="10">
        <v>708.44</v>
      </c>
      <c r="Q2690" s="10">
        <v>6375.96</v>
      </c>
      <c r="R2690" s="10" t="s">
        <v>575</v>
      </c>
      <c r="S2690" s="10" t="s">
        <v>596</v>
      </c>
      <c r="T2690" s="59">
        <v>0.15</v>
      </c>
      <c r="U2690" s="10">
        <v>956.39</v>
      </c>
    </row>
    <row r="2691" spans="1:21" x14ac:dyDescent="0.3">
      <c r="A2691" s="10" t="s">
        <v>27101</v>
      </c>
      <c r="B2691" s="61">
        <v>45047</v>
      </c>
      <c r="C2691" s="10" t="s">
        <v>20174</v>
      </c>
      <c r="D2691" s="10" t="s">
        <v>21478</v>
      </c>
      <c r="E2691" s="10" t="s">
        <v>629</v>
      </c>
      <c r="F2691" s="10" t="s">
        <v>759</v>
      </c>
      <c r="G2691" s="10" t="s">
        <v>601</v>
      </c>
      <c r="H2691" s="10" t="s">
        <v>544</v>
      </c>
      <c r="I2691" s="10" t="s">
        <v>10</v>
      </c>
      <c r="J2691" s="10" t="s">
        <v>27100</v>
      </c>
      <c r="K2691" s="10" t="s">
        <v>27099</v>
      </c>
      <c r="L2691" s="10">
        <v>5</v>
      </c>
      <c r="M2691" s="10">
        <v>641.98</v>
      </c>
      <c r="N2691" s="10">
        <v>3209.9</v>
      </c>
      <c r="O2691" s="59">
        <v>0.2</v>
      </c>
      <c r="P2691" s="10">
        <v>641.98</v>
      </c>
      <c r="Q2691" s="10">
        <v>2567.92</v>
      </c>
      <c r="R2691" s="10" t="s">
        <v>586</v>
      </c>
      <c r="S2691" s="10" t="s">
        <v>596</v>
      </c>
      <c r="T2691" s="59">
        <v>0.25</v>
      </c>
      <c r="U2691" s="10">
        <v>641.98</v>
      </c>
    </row>
    <row r="2692" spans="1:21" x14ac:dyDescent="0.3">
      <c r="A2692" s="10" t="s">
        <v>27098</v>
      </c>
      <c r="B2692" s="61">
        <v>45146</v>
      </c>
      <c r="C2692" s="10" t="s">
        <v>1048</v>
      </c>
      <c r="D2692" s="10" t="s">
        <v>14462</v>
      </c>
      <c r="E2692" s="10" t="s">
        <v>592</v>
      </c>
      <c r="F2692" s="10" t="s">
        <v>18</v>
      </c>
      <c r="G2692" s="10" t="s">
        <v>569</v>
      </c>
      <c r="H2692" s="10" t="s">
        <v>600</v>
      </c>
      <c r="I2692" s="10" t="s">
        <v>627</v>
      </c>
      <c r="J2692" s="10" t="s">
        <v>15994</v>
      </c>
      <c r="K2692" s="10" t="s">
        <v>22202</v>
      </c>
      <c r="L2692" s="10">
        <v>2</v>
      </c>
      <c r="M2692" s="10">
        <v>492.19</v>
      </c>
      <c r="N2692" s="10">
        <v>984.38</v>
      </c>
      <c r="O2692" s="59">
        <v>0.2</v>
      </c>
      <c r="P2692" s="10">
        <v>196.88</v>
      </c>
      <c r="Q2692" s="10">
        <v>787.5</v>
      </c>
      <c r="R2692" s="10" t="s">
        <v>586</v>
      </c>
      <c r="S2692" s="10" t="s">
        <v>585</v>
      </c>
      <c r="T2692" s="59">
        <v>0.3</v>
      </c>
      <c r="U2692" s="10">
        <v>236.25</v>
      </c>
    </row>
    <row r="2693" spans="1:21" x14ac:dyDescent="0.3">
      <c r="A2693" s="10" t="s">
        <v>27097</v>
      </c>
      <c r="B2693" s="61">
        <v>45239</v>
      </c>
      <c r="C2693" s="10" t="s">
        <v>2348</v>
      </c>
      <c r="D2693" s="10" t="s">
        <v>27096</v>
      </c>
      <c r="E2693" s="10" t="s">
        <v>592</v>
      </c>
      <c r="F2693" s="10" t="s">
        <v>18</v>
      </c>
      <c r="G2693" s="10" t="s">
        <v>569</v>
      </c>
      <c r="H2693" s="10" t="s">
        <v>600</v>
      </c>
      <c r="I2693" s="10" t="s">
        <v>664</v>
      </c>
      <c r="J2693" s="10" t="s">
        <v>27095</v>
      </c>
      <c r="K2693" s="10" t="s">
        <v>27094</v>
      </c>
      <c r="L2693" s="10">
        <v>4</v>
      </c>
      <c r="M2693" s="10">
        <v>379.21</v>
      </c>
      <c r="N2693" s="10">
        <v>1516.84</v>
      </c>
      <c r="O2693" s="59">
        <v>0.1</v>
      </c>
      <c r="P2693" s="10">
        <v>151.68</v>
      </c>
      <c r="Q2693" s="10">
        <v>1365.16</v>
      </c>
      <c r="R2693" s="10" t="s">
        <v>575</v>
      </c>
      <c r="S2693" s="10" t="s">
        <v>585</v>
      </c>
      <c r="T2693" s="59">
        <v>0.15</v>
      </c>
      <c r="U2693" s="10">
        <v>204.77</v>
      </c>
    </row>
    <row r="2694" spans="1:21" x14ac:dyDescent="0.3">
      <c r="A2694" s="10" t="s">
        <v>27093</v>
      </c>
      <c r="B2694" s="61">
        <v>45312</v>
      </c>
      <c r="C2694" s="10" t="s">
        <v>22908</v>
      </c>
      <c r="D2694" s="10" t="s">
        <v>27092</v>
      </c>
      <c r="E2694" s="10" t="s">
        <v>581</v>
      </c>
      <c r="F2694" s="10" t="s">
        <v>7</v>
      </c>
      <c r="G2694" s="10" t="s">
        <v>601</v>
      </c>
      <c r="H2694" s="10" t="s">
        <v>600</v>
      </c>
      <c r="I2694" s="10" t="s">
        <v>664</v>
      </c>
      <c r="J2694" s="10" t="s">
        <v>16513</v>
      </c>
      <c r="K2694" s="10" t="s">
        <v>19646</v>
      </c>
      <c r="L2694" s="10">
        <v>9</v>
      </c>
      <c r="M2694" s="10">
        <v>657.46</v>
      </c>
      <c r="N2694" s="10">
        <v>5917.14</v>
      </c>
      <c r="O2694" s="59">
        <v>0.1</v>
      </c>
      <c r="P2694" s="10">
        <v>591.71</v>
      </c>
      <c r="Q2694" s="10">
        <v>5325.43</v>
      </c>
      <c r="R2694" s="10" t="s">
        <v>586</v>
      </c>
      <c r="S2694" s="10" t="s">
        <v>585</v>
      </c>
      <c r="T2694" s="59">
        <v>0.25</v>
      </c>
      <c r="U2694" s="10">
        <v>1331.36</v>
      </c>
    </row>
    <row r="2695" spans="1:21" x14ac:dyDescent="0.3">
      <c r="A2695" s="10" t="s">
        <v>27091</v>
      </c>
      <c r="B2695" s="61">
        <v>45302</v>
      </c>
      <c r="C2695" s="10" t="s">
        <v>11277</v>
      </c>
      <c r="D2695" s="10" t="s">
        <v>8981</v>
      </c>
      <c r="E2695" s="10" t="s">
        <v>603</v>
      </c>
      <c r="F2695" s="10" t="s">
        <v>636</v>
      </c>
      <c r="G2695" s="10" t="s">
        <v>601</v>
      </c>
      <c r="H2695" s="10" t="s">
        <v>579</v>
      </c>
      <c r="I2695" s="10" t="s">
        <v>722</v>
      </c>
      <c r="J2695" s="10" t="s">
        <v>27090</v>
      </c>
      <c r="K2695" s="10" t="s">
        <v>27089</v>
      </c>
      <c r="L2695" s="10">
        <v>1</v>
      </c>
      <c r="M2695" s="10">
        <v>313.31</v>
      </c>
      <c r="N2695" s="10">
        <v>313.31</v>
      </c>
      <c r="O2695" s="59">
        <v>0.1</v>
      </c>
      <c r="P2695" s="10">
        <v>31.33</v>
      </c>
      <c r="Q2695" s="10">
        <v>281.98</v>
      </c>
      <c r="R2695" s="10" t="s">
        <v>565</v>
      </c>
      <c r="S2695" s="10" t="s">
        <v>607</v>
      </c>
      <c r="T2695" s="59">
        <v>0.15</v>
      </c>
      <c r="U2695" s="10">
        <v>42.3</v>
      </c>
    </row>
    <row r="2696" spans="1:21" x14ac:dyDescent="0.3">
      <c r="A2696" s="10" t="s">
        <v>27088</v>
      </c>
      <c r="B2696" s="61">
        <v>45366</v>
      </c>
      <c r="C2696" s="10" t="s">
        <v>27087</v>
      </c>
      <c r="D2696" s="10" t="s">
        <v>27086</v>
      </c>
      <c r="E2696" s="10" t="s">
        <v>581</v>
      </c>
      <c r="F2696" s="10" t="s">
        <v>83</v>
      </c>
      <c r="G2696" s="10" t="s">
        <v>601</v>
      </c>
      <c r="H2696" s="10" t="s">
        <v>600</v>
      </c>
      <c r="I2696" s="10" t="s">
        <v>599</v>
      </c>
      <c r="J2696" s="10" t="s">
        <v>10465</v>
      </c>
      <c r="K2696" s="10" t="s">
        <v>6937</v>
      </c>
      <c r="L2696" s="10">
        <v>9</v>
      </c>
      <c r="M2696" s="10">
        <v>462.46</v>
      </c>
      <c r="N2696" s="10">
        <v>4162.1400000000003</v>
      </c>
      <c r="O2696" s="59">
        <v>0.1</v>
      </c>
      <c r="P2696" s="10">
        <v>416.21</v>
      </c>
      <c r="Q2696" s="10">
        <v>3745.93</v>
      </c>
      <c r="R2696" s="10" t="s">
        <v>586</v>
      </c>
      <c r="S2696" s="10" t="s">
        <v>596</v>
      </c>
      <c r="T2696" s="59">
        <v>0.3</v>
      </c>
      <c r="U2696" s="10">
        <v>1123.78</v>
      </c>
    </row>
    <row r="2697" spans="1:21" x14ac:dyDescent="0.3">
      <c r="A2697" s="10" t="s">
        <v>27085</v>
      </c>
      <c r="B2697" s="61">
        <v>45000</v>
      </c>
      <c r="C2697" s="10" t="s">
        <v>27084</v>
      </c>
      <c r="D2697" s="10" t="s">
        <v>27083</v>
      </c>
      <c r="E2697" s="10" t="s">
        <v>592</v>
      </c>
      <c r="F2697" s="10" t="s">
        <v>652</v>
      </c>
      <c r="G2697" s="10" t="s">
        <v>569</v>
      </c>
      <c r="H2697" s="10" t="s">
        <v>590</v>
      </c>
      <c r="I2697" s="10" t="s">
        <v>635</v>
      </c>
      <c r="J2697" s="10" t="s">
        <v>27082</v>
      </c>
      <c r="K2697" s="10" t="s">
        <v>27081</v>
      </c>
      <c r="L2697" s="10">
        <v>6</v>
      </c>
      <c r="M2697" s="10">
        <v>379.27</v>
      </c>
      <c r="N2697" s="10">
        <v>2275.62</v>
      </c>
      <c r="O2697" s="59">
        <v>0.1</v>
      </c>
      <c r="P2697" s="10">
        <v>227.56</v>
      </c>
      <c r="Q2697" s="10">
        <v>2048.06</v>
      </c>
      <c r="R2697" s="10" t="s">
        <v>575</v>
      </c>
      <c r="S2697" s="10" t="s">
        <v>596</v>
      </c>
      <c r="T2697" s="59">
        <v>0.3</v>
      </c>
      <c r="U2697" s="10">
        <v>614.41999999999996</v>
      </c>
    </row>
    <row r="2698" spans="1:21" x14ac:dyDescent="0.3">
      <c r="A2698" s="10" t="s">
        <v>27080</v>
      </c>
      <c r="B2698" s="61">
        <v>45178</v>
      </c>
      <c r="C2698" s="10" t="s">
        <v>27079</v>
      </c>
      <c r="D2698" s="10" t="s">
        <v>24830</v>
      </c>
      <c r="E2698" s="10" t="s">
        <v>629</v>
      </c>
      <c r="F2698" s="10" t="s">
        <v>790</v>
      </c>
      <c r="G2698" s="10" t="s">
        <v>569</v>
      </c>
      <c r="H2698" s="10" t="s">
        <v>590</v>
      </c>
      <c r="I2698" s="10" t="s">
        <v>589</v>
      </c>
      <c r="J2698" s="10" t="s">
        <v>15657</v>
      </c>
      <c r="K2698" s="10" t="s">
        <v>12456</v>
      </c>
      <c r="L2698" s="10">
        <v>9</v>
      </c>
      <c r="M2698" s="10">
        <v>233.19</v>
      </c>
      <c r="N2698" s="10">
        <v>2098.71</v>
      </c>
      <c r="O2698" s="59">
        <v>0.2</v>
      </c>
      <c r="P2698" s="10">
        <v>419.74</v>
      </c>
      <c r="Q2698" s="10">
        <v>1678.97</v>
      </c>
      <c r="R2698" s="10" t="s">
        <v>565</v>
      </c>
      <c r="S2698" s="10" t="s">
        <v>585</v>
      </c>
      <c r="T2698" s="59">
        <v>0.25</v>
      </c>
      <c r="U2698" s="10">
        <v>419.74</v>
      </c>
    </row>
    <row r="2699" spans="1:21" x14ac:dyDescent="0.3">
      <c r="A2699" s="10" t="s">
        <v>27078</v>
      </c>
      <c r="B2699" s="61">
        <v>45015</v>
      </c>
      <c r="C2699" s="10" t="s">
        <v>14545</v>
      </c>
      <c r="D2699" s="10" t="s">
        <v>17655</v>
      </c>
      <c r="E2699" s="10" t="s">
        <v>629</v>
      </c>
      <c r="F2699" s="10" t="s">
        <v>790</v>
      </c>
      <c r="G2699" s="10" t="s">
        <v>601</v>
      </c>
      <c r="H2699" s="10" t="s">
        <v>590</v>
      </c>
      <c r="I2699" s="10" t="s">
        <v>635</v>
      </c>
      <c r="J2699" s="10" t="s">
        <v>9921</v>
      </c>
      <c r="K2699" s="10" t="s">
        <v>21153</v>
      </c>
      <c r="L2699" s="10">
        <v>2</v>
      </c>
      <c r="M2699" s="10">
        <v>647.65</v>
      </c>
      <c r="N2699" s="10">
        <v>1295.3</v>
      </c>
      <c r="O2699" s="59">
        <v>0.05</v>
      </c>
      <c r="P2699" s="10">
        <v>64.77</v>
      </c>
      <c r="Q2699" s="10">
        <v>1230.53</v>
      </c>
      <c r="R2699" s="10" t="s">
        <v>586</v>
      </c>
      <c r="S2699" s="10" t="s">
        <v>607</v>
      </c>
      <c r="T2699" s="59">
        <v>0.15</v>
      </c>
      <c r="U2699" s="10">
        <v>184.58</v>
      </c>
    </row>
    <row r="2700" spans="1:21" x14ac:dyDescent="0.3">
      <c r="A2700" s="10" t="s">
        <v>27077</v>
      </c>
      <c r="B2700" s="61">
        <v>44996</v>
      </c>
      <c r="C2700" s="10" t="s">
        <v>26649</v>
      </c>
      <c r="D2700" s="10" t="s">
        <v>13900</v>
      </c>
      <c r="E2700" s="10" t="s">
        <v>592</v>
      </c>
      <c r="F2700" s="10" t="s">
        <v>591</v>
      </c>
      <c r="G2700" s="10" t="s">
        <v>601</v>
      </c>
      <c r="H2700" s="10" t="s">
        <v>590</v>
      </c>
      <c r="I2700" s="10" t="s">
        <v>748</v>
      </c>
      <c r="J2700" s="10" t="s">
        <v>26726</v>
      </c>
      <c r="K2700" s="10" t="s">
        <v>6431</v>
      </c>
      <c r="L2700" s="10">
        <v>1</v>
      </c>
      <c r="M2700" s="10">
        <v>205.05</v>
      </c>
      <c r="N2700" s="10">
        <v>205.05</v>
      </c>
      <c r="O2700" s="59">
        <v>0</v>
      </c>
      <c r="P2700" s="10">
        <v>0</v>
      </c>
      <c r="Q2700" s="10">
        <v>205.05</v>
      </c>
      <c r="R2700" s="10" t="s">
        <v>575</v>
      </c>
      <c r="S2700" s="10" t="s">
        <v>564</v>
      </c>
      <c r="T2700" s="59">
        <v>0.15</v>
      </c>
      <c r="U2700" s="10">
        <v>30.76</v>
      </c>
    </row>
    <row r="2701" spans="1:21" x14ac:dyDescent="0.3">
      <c r="A2701" s="10" t="s">
        <v>27076</v>
      </c>
      <c r="B2701" s="61">
        <v>45204</v>
      </c>
      <c r="C2701" s="10" t="s">
        <v>16010</v>
      </c>
      <c r="D2701" s="10" t="s">
        <v>27075</v>
      </c>
      <c r="E2701" s="10" t="s">
        <v>581</v>
      </c>
      <c r="F2701" s="10" t="s">
        <v>7</v>
      </c>
      <c r="G2701" s="10" t="s">
        <v>601</v>
      </c>
      <c r="H2701" s="10" t="s">
        <v>544</v>
      </c>
      <c r="I2701" s="10" t="s">
        <v>10</v>
      </c>
      <c r="J2701" s="10" t="s">
        <v>4210</v>
      </c>
      <c r="K2701" s="10" t="s">
        <v>16963</v>
      </c>
      <c r="L2701" s="10">
        <v>9</v>
      </c>
      <c r="M2701" s="10">
        <v>680.02</v>
      </c>
      <c r="N2701" s="10">
        <v>6120.18</v>
      </c>
      <c r="O2701" s="59">
        <v>0.05</v>
      </c>
      <c r="P2701" s="10">
        <v>306.01</v>
      </c>
      <c r="Q2701" s="10">
        <v>5814.17</v>
      </c>
      <c r="R2701" s="10" t="s">
        <v>614</v>
      </c>
      <c r="S2701" s="10" t="s">
        <v>564</v>
      </c>
      <c r="T2701" s="59">
        <v>0.25</v>
      </c>
      <c r="U2701" s="10">
        <v>1453.54</v>
      </c>
    </row>
    <row r="2702" spans="1:21" x14ac:dyDescent="0.3">
      <c r="A2702" s="10" t="s">
        <v>27074</v>
      </c>
      <c r="B2702" s="61">
        <v>45108</v>
      </c>
      <c r="C2702" s="10" t="s">
        <v>27073</v>
      </c>
      <c r="D2702" s="10" t="s">
        <v>27072</v>
      </c>
      <c r="E2702" s="10" t="s">
        <v>629</v>
      </c>
      <c r="F2702" s="10" t="s">
        <v>759</v>
      </c>
      <c r="G2702" s="10" t="s">
        <v>601</v>
      </c>
      <c r="H2702" s="10" t="s">
        <v>579</v>
      </c>
      <c r="I2702" s="10" t="s">
        <v>722</v>
      </c>
      <c r="J2702" s="10" t="s">
        <v>11146</v>
      </c>
      <c r="K2702" s="10" t="s">
        <v>4102</v>
      </c>
      <c r="L2702" s="10">
        <v>8</v>
      </c>
      <c r="M2702" s="10">
        <v>150.49</v>
      </c>
      <c r="N2702" s="10">
        <v>1203.92</v>
      </c>
      <c r="O2702" s="59">
        <v>0</v>
      </c>
      <c r="P2702" s="10">
        <v>0</v>
      </c>
      <c r="Q2702" s="10">
        <v>1203.92</v>
      </c>
      <c r="R2702" s="10" t="s">
        <v>575</v>
      </c>
      <c r="S2702" s="10" t="s">
        <v>585</v>
      </c>
      <c r="T2702" s="59">
        <v>0.3</v>
      </c>
      <c r="U2702" s="10">
        <v>361.18</v>
      </c>
    </row>
    <row r="2703" spans="1:21" x14ac:dyDescent="0.3">
      <c r="A2703" s="10" t="s">
        <v>27071</v>
      </c>
      <c r="B2703" s="61">
        <v>45008</v>
      </c>
      <c r="C2703" s="10" t="s">
        <v>10059</v>
      </c>
      <c r="D2703" s="10" t="s">
        <v>10590</v>
      </c>
      <c r="E2703" s="10" t="s">
        <v>571</v>
      </c>
      <c r="F2703" s="10" t="s">
        <v>570</v>
      </c>
      <c r="G2703" s="10" t="s">
        <v>569</v>
      </c>
      <c r="H2703" s="10" t="s">
        <v>544</v>
      </c>
      <c r="I2703" s="10" t="s">
        <v>610</v>
      </c>
      <c r="J2703" s="10" t="s">
        <v>13495</v>
      </c>
      <c r="K2703" s="10" t="s">
        <v>19470</v>
      </c>
      <c r="L2703" s="10">
        <v>1</v>
      </c>
      <c r="M2703" s="10">
        <v>408.79</v>
      </c>
      <c r="N2703" s="10">
        <v>408.79</v>
      </c>
      <c r="O2703" s="59">
        <v>0.1</v>
      </c>
      <c r="P2703" s="10">
        <v>40.880000000000003</v>
      </c>
      <c r="Q2703" s="10">
        <v>367.91</v>
      </c>
      <c r="R2703" s="10" t="s">
        <v>575</v>
      </c>
      <c r="S2703" s="10" t="s">
        <v>596</v>
      </c>
      <c r="T2703" s="59">
        <v>0.3</v>
      </c>
      <c r="U2703" s="10">
        <v>110.37</v>
      </c>
    </row>
    <row r="2704" spans="1:21" x14ac:dyDescent="0.3">
      <c r="A2704" s="10" t="s">
        <v>27070</v>
      </c>
      <c r="B2704" s="61">
        <v>45242</v>
      </c>
      <c r="C2704" s="10" t="s">
        <v>2120</v>
      </c>
      <c r="D2704" s="10" t="s">
        <v>27069</v>
      </c>
      <c r="E2704" s="10" t="s">
        <v>581</v>
      </c>
      <c r="F2704" s="10" t="s">
        <v>580</v>
      </c>
      <c r="G2704" s="10" t="s">
        <v>569</v>
      </c>
      <c r="H2704" s="10" t="s">
        <v>579</v>
      </c>
      <c r="I2704" s="10" t="s">
        <v>578</v>
      </c>
      <c r="J2704" s="10" t="s">
        <v>27068</v>
      </c>
      <c r="K2704" s="10" t="s">
        <v>15961</v>
      </c>
      <c r="L2704" s="10">
        <v>3</v>
      </c>
      <c r="M2704" s="10">
        <v>303.42</v>
      </c>
      <c r="N2704" s="10">
        <v>910.26</v>
      </c>
      <c r="O2704" s="59">
        <v>0.1</v>
      </c>
      <c r="P2704" s="10">
        <v>91.03</v>
      </c>
      <c r="Q2704" s="10">
        <v>819.23</v>
      </c>
      <c r="R2704" s="10" t="s">
        <v>586</v>
      </c>
      <c r="S2704" s="10" t="s">
        <v>564</v>
      </c>
      <c r="T2704" s="59">
        <v>0.25</v>
      </c>
      <c r="U2704" s="10">
        <v>204.81</v>
      </c>
    </row>
    <row r="2705" spans="1:21" x14ac:dyDescent="0.3">
      <c r="A2705" s="10" t="s">
        <v>27067</v>
      </c>
      <c r="B2705" s="61">
        <v>45226</v>
      </c>
      <c r="C2705" s="10" t="s">
        <v>10742</v>
      </c>
      <c r="D2705" s="10" t="s">
        <v>27066</v>
      </c>
      <c r="E2705" s="10" t="s">
        <v>592</v>
      </c>
      <c r="F2705" s="10" t="s">
        <v>652</v>
      </c>
      <c r="G2705" s="10" t="s">
        <v>601</v>
      </c>
      <c r="H2705" s="10" t="s">
        <v>579</v>
      </c>
      <c r="I2705" s="10" t="s">
        <v>722</v>
      </c>
      <c r="J2705" s="10" t="s">
        <v>27065</v>
      </c>
      <c r="K2705" s="10" t="s">
        <v>27064</v>
      </c>
      <c r="L2705" s="10">
        <v>10</v>
      </c>
      <c r="M2705" s="10">
        <v>826.81</v>
      </c>
      <c r="N2705" s="10">
        <v>8268.1</v>
      </c>
      <c r="O2705" s="59">
        <v>0.1</v>
      </c>
      <c r="P2705" s="10">
        <v>826.81</v>
      </c>
      <c r="Q2705" s="10">
        <v>7441.29</v>
      </c>
      <c r="R2705" s="10" t="s">
        <v>586</v>
      </c>
      <c r="S2705" s="10" t="s">
        <v>585</v>
      </c>
      <c r="T2705" s="59">
        <v>0.3</v>
      </c>
      <c r="U2705" s="10">
        <v>2232.39</v>
      </c>
    </row>
    <row r="2706" spans="1:21" x14ac:dyDescent="0.3">
      <c r="A2706" s="10" t="s">
        <v>27063</v>
      </c>
      <c r="B2706" s="61">
        <v>45176</v>
      </c>
      <c r="C2706" s="10" t="s">
        <v>17052</v>
      </c>
      <c r="D2706" s="10" t="s">
        <v>27062</v>
      </c>
      <c r="E2706" s="10" t="s">
        <v>592</v>
      </c>
      <c r="F2706" s="10" t="s">
        <v>652</v>
      </c>
      <c r="G2706" s="10" t="s">
        <v>569</v>
      </c>
      <c r="H2706" s="10" t="s">
        <v>590</v>
      </c>
      <c r="I2706" s="10" t="s">
        <v>748</v>
      </c>
      <c r="J2706" s="10" t="s">
        <v>26749</v>
      </c>
      <c r="K2706" s="10" t="s">
        <v>27061</v>
      </c>
      <c r="L2706" s="10">
        <v>3</v>
      </c>
      <c r="M2706" s="10">
        <v>495.31</v>
      </c>
      <c r="N2706" s="10">
        <v>1485.93</v>
      </c>
      <c r="O2706" s="59">
        <v>0</v>
      </c>
      <c r="P2706" s="10">
        <v>0</v>
      </c>
      <c r="Q2706" s="10">
        <v>1485.93</v>
      </c>
      <c r="R2706" s="10" t="s">
        <v>586</v>
      </c>
      <c r="S2706" s="10" t="s">
        <v>607</v>
      </c>
      <c r="T2706" s="59">
        <v>0.3</v>
      </c>
      <c r="U2706" s="10">
        <v>445.78</v>
      </c>
    </row>
    <row r="2707" spans="1:21" x14ac:dyDescent="0.3">
      <c r="A2707" s="10" t="s">
        <v>27060</v>
      </c>
      <c r="B2707" s="61">
        <v>45178</v>
      </c>
      <c r="C2707" s="10" t="s">
        <v>885</v>
      </c>
      <c r="D2707" s="10" t="s">
        <v>14290</v>
      </c>
      <c r="E2707" s="10" t="s">
        <v>592</v>
      </c>
      <c r="F2707" s="10" t="s">
        <v>18</v>
      </c>
      <c r="G2707" s="10" t="s">
        <v>569</v>
      </c>
      <c r="H2707" s="10" t="s">
        <v>600</v>
      </c>
      <c r="I2707" s="10" t="s">
        <v>664</v>
      </c>
      <c r="J2707" s="10" t="s">
        <v>27059</v>
      </c>
      <c r="K2707" s="10" t="s">
        <v>11523</v>
      </c>
      <c r="L2707" s="10">
        <v>2</v>
      </c>
      <c r="M2707" s="10">
        <v>885.39</v>
      </c>
      <c r="N2707" s="10">
        <v>1770.78</v>
      </c>
      <c r="O2707" s="59">
        <v>0.1</v>
      </c>
      <c r="P2707" s="10">
        <v>177.08</v>
      </c>
      <c r="Q2707" s="10">
        <v>1593.7</v>
      </c>
      <c r="R2707" s="10" t="s">
        <v>586</v>
      </c>
      <c r="S2707" s="10" t="s">
        <v>607</v>
      </c>
      <c r="T2707" s="59">
        <v>0.15</v>
      </c>
      <c r="U2707" s="10">
        <v>239.06</v>
      </c>
    </row>
    <row r="2708" spans="1:21" x14ac:dyDescent="0.3">
      <c r="A2708" s="10" t="s">
        <v>27058</v>
      </c>
      <c r="B2708" s="61">
        <v>44963</v>
      </c>
      <c r="C2708" s="10" t="s">
        <v>27057</v>
      </c>
      <c r="D2708" s="10" t="s">
        <v>27056</v>
      </c>
      <c r="E2708" s="10" t="s">
        <v>571</v>
      </c>
      <c r="F2708" s="10" t="s">
        <v>11</v>
      </c>
      <c r="G2708" s="10" t="s">
        <v>601</v>
      </c>
      <c r="H2708" s="10" t="s">
        <v>600</v>
      </c>
      <c r="I2708" s="10" t="s">
        <v>599</v>
      </c>
      <c r="J2708" s="10" t="s">
        <v>20074</v>
      </c>
      <c r="K2708" s="10" t="s">
        <v>4507</v>
      </c>
      <c r="L2708" s="10">
        <v>2</v>
      </c>
      <c r="M2708" s="10">
        <v>532.42999999999995</v>
      </c>
      <c r="N2708" s="10">
        <v>1064.8599999999999</v>
      </c>
      <c r="O2708" s="59">
        <v>0.1</v>
      </c>
      <c r="P2708" s="10">
        <v>106.49</v>
      </c>
      <c r="Q2708" s="10">
        <v>958.37</v>
      </c>
      <c r="R2708" s="10" t="s">
        <v>614</v>
      </c>
      <c r="S2708" s="10" t="s">
        <v>607</v>
      </c>
      <c r="T2708" s="59">
        <v>0.3</v>
      </c>
      <c r="U2708" s="10">
        <v>287.51</v>
      </c>
    </row>
    <row r="2709" spans="1:21" x14ac:dyDescent="0.3">
      <c r="A2709" s="10" t="s">
        <v>27055</v>
      </c>
      <c r="B2709" s="61">
        <v>45120</v>
      </c>
      <c r="C2709" s="10" t="s">
        <v>1715</v>
      </c>
      <c r="D2709" s="10" t="s">
        <v>24545</v>
      </c>
      <c r="E2709" s="10" t="s">
        <v>603</v>
      </c>
      <c r="F2709" s="10" t="s">
        <v>658</v>
      </c>
      <c r="G2709" s="10" t="s">
        <v>601</v>
      </c>
      <c r="H2709" s="10" t="s">
        <v>579</v>
      </c>
      <c r="I2709" s="10" t="s">
        <v>711</v>
      </c>
      <c r="J2709" s="10" t="s">
        <v>22834</v>
      </c>
      <c r="K2709" s="10" t="s">
        <v>10653</v>
      </c>
      <c r="L2709" s="10">
        <v>2</v>
      </c>
      <c r="M2709" s="10">
        <v>971.65</v>
      </c>
      <c r="N2709" s="10">
        <v>1943.3</v>
      </c>
      <c r="O2709" s="59">
        <v>0.05</v>
      </c>
      <c r="P2709" s="10">
        <v>97.17</v>
      </c>
      <c r="Q2709" s="10">
        <v>1846.13</v>
      </c>
      <c r="R2709" s="10" t="s">
        <v>586</v>
      </c>
      <c r="S2709" s="10" t="s">
        <v>585</v>
      </c>
      <c r="T2709" s="59">
        <v>0.15</v>
      </c>
      <c r="U2709" s="10">
        <v>276.92</v>
      </c>
    </row>
    <row r="2710" spans="1:21" x14ac:dyDescent="0.3">
      <c r="A2710" s="10" t="s">
        <v>27054</v>
      </c>
      <c r="B2710" s="61">
        <v>45185</v>
      </c>
      <c r="C2710" s="10" t="s">
        <v>27053</v>
      </c>
      <c r="D2710" s="10" t="s">
        <v>27052</v>
      </c>
      <c r="E2710" s="10" t="s">
        <v>571</v>
      </c>
      <c r="F2710" s="10" t="s">
        <v>685</v>
      </c>
      <c r="G2710" s="10" t="s">
        <v>569</v>
      </c>
      <c r="H2710" s="10" t="s">
        <v>590</v>
      </c>
      <c r="I2710" s="10" t="s">
        <v>635</v>
      </c>
      <c r="J2710" s="10" t="s">
        <v>27051</v>
      </c>
      <c r="K2710" s="10" t="s">
        <v>27050</v>
      </c>
      <c r="L2710" s="10">
        <v>8</v>
      </c>
      <c r="M2710" s="10">
        <v>468.24</v>
      </c>
      <c r="N2710" s="10">
        <v>3745.92</v>
      </c>
      <c r="O2710" s="59">
        <v>0.2</v>
      </c>
      <c r="P2710" s="10">
        <v>749.18</v>
      </c>
      <c r="Q2710" s="10">
        <v>2996.74</v>
      </c>
      <c r="R2710" s="10" t="s">
        <v>565</v>
      </c>
      <c r="S2710" s="10" t="s">
        <v>585</v>
      </c>
      <c r="T2710" s="59">
        <v>0.25</v>
      </c>
      <c r="U2710" s="10">
        <v>749.18</v>
      </c>
    </row>
    <row r="2711" spans="1:21" x14ac:dyDescent="0.3">
      <c r="A2711" s="10" t="s">
        <v>27049</v>
      </c>
      <c r="B2711" s="61">
        <v>45039</v>
      </c>
      <c r="C2711" s="10" t="s">
        <v>27048</v>
      </c>
      <c r="D2711" s="10" t="s">
        <v>5599</v>
      </c>
      <c r="E2711" s="10" t="s">
        <v>571</v>
      </c>
      <c r="F2711" s="10" t="s">
        <v>570</v>
      </c>
      <c r="G2711" s="10" t="s">
        <v>601</v>
      </c>
      <c r="H2711" s="10" t="s">
        <v>590</v>
      </c>
      <c r="I2711" s="10" t="s">
        <v>589</v>
      </c>
      <c r="J2711" s="10" t="s">
        <v>25221</v>
      </c>
      <c r="K2711" s="10" t="s">
        <v>668</v>
      </c>
      <c r="L2711" s="10">
        <v>2</v>
      </c>
      <c r="M2711" s="10">
        <v>329.22</v>
      </c>
      <c r="N2711" s="10">
        <v>658.44</v>
      </c>
      <c r="O2711" s="59">
        <v>0.1</v>
      </c>
      <c r="P2711" s="10">
        <v>65.84</v>
      </c>
      <c r="Q2711" s="10">
        <v>592.6</v>
      </c>
      <c r="R2711" s="10" t="s">
        <v>586</v>
      </c>
      <c r="S2711" s="10" t="s">
        <v>564</v>
      </c>
      <c r="T2711" s="59">
        <v>0.3</v>
      </c>
      <c r="U2711" s="10">
        <v>177.78</v>
      </c>
    </row>
    <row r="2712" spans="1:21" x14ac:dyDescent="0.3">
      <c r="A2712" s="10" t="s">
        <v>27047</v>
      </c>
      <c r="B2712" s="61">
        <v>45095</v>
      </c>
      <c r="C2712" s="10" t="s">
        <v>8623</v>
      </c>
      <c r="D2712" s="10" t="s">
        <v>25001</v>
      </c>
      <c r="E2712" s="10" t="s">
        <v>603</v>
      </c>
      <c r="F2712" s="10" t="s">
        <v>658</v>
      </c>
      <c r="G2712" s="10" t="s">
        <v>601</v>
      </c>
      <c r="H2712" s="10" t="s">
        <v>590</v>
      </c>
      <c r="I2712" s="10" t="s">
        <v>589</v>
      </c>
      <c r="J2712" s="10" t="s">
        <v>27046</v>
      </c>
      <c r="K2712" s="10" t="s">
        <v>2122</v>
      </c>
      <c r="L2712" s="10">
        <v>2</v>
      </c>
      <c r="M2712" s="10">
        <v>321.83999999999997</v>
      </c>
      <c r="N2712" s="10">
        <v>643.67999999999995</v>
      </c>
      <c r="O2712" s="59">
        <v>0.05</v>
      </c>
      <c r="P2712" s="10">
        <v>32.18</v>
      </c>
      <c r="Q2712" s="10">
        <v>611.5</v>
      </c>
      <c r="R2712" s="10" t="s">
        <v>575</v>
      </c>
      <c r="S2712" s="10" t="s">
        <v>607</v>
      </c>
      <c r="T2712" s="59">
        <v>0.15</v>
      </c>
      <c r="U2712" s="10">
        <v>91.72</v>
      </c>
    </row>
    <row r="2713" spans="1:21" x14ac:dyDescent="0.3">
      <c r="A2713" s="10" t="s">
        <v>27045</v>
      </c>
      <c r="B2713" s="61">
        <v>45020</v>
      </c>
      <c r="C2713" s="10" t="s">
        <v>26319</v>
      </c>
      <c r="D2713" s="10" t="s">
        <v>20059</v>
      </c>
      <c r="E2713" s="10" t="s">
        <v>571</v>
      </c>
      <c r="F2713" s="10" t="s">
        <v>570</v>
      </c>
      <c r="G2713" s="10" t="s">
        <v>601</v>
      </c>
      <c r="H2713" s="10" t="s">
        <v>600</v>
      </c>
      <c r="I2713" s="10" t="s">
        <v>664</v>
      </c>
      <c r="J2713" s="10" t="s">
        <v>27044</v>
      </c>
      <c r="K2713" s="10" t="s">
        <v>27043</v>
      </c>
      <c r="L2713" s="10">
        <v>3</v>
      </c>
      <c r="M2713" s="10">
        <v>658.09</v>
      </c>
      <c r="N2713" s="10">
        <v>1974.27</v>
      </c>
      <c r="O2713" s="59">
        <v>0.2</v>
      </c>
      <c r="P2713" s="10">
        <v>394.85</v>
      </c>
      <c r="Q2713" s="10">
        <v>1579.42</v>
      </c>
      <c r="R2713" s="10" t="s">
        <v>575</v>
      </c>
      <c r="S2713" s="10" t="s">
        <v>596</v>
      </c>
      <c r="T2713" s="59">
        <v>0.15</v>
      </c>
      <c r="U2713" s="10">
        <v>236.91</v>
      </c>
    </row>
    <row r="2714" spans="1:21" x14ac:dyDescent="0.3">
      <c r="A2714" s="10" t="s">
        <v>27042</v>
      </c>
      <c r="B2714" s="61">
        <v>45174</v>
      </c>
      <c r="C2714" s="10" t="s">
        <v>18675</v>
      </c>
      <c r="D2714" s="10" t="s">
        <v>27041</v>
      </c>
      <c r="E2714" s="10" t="s">
        <v>571</v>
      </c>
      <c r="F2714" s="10" t="s">
        <v>685</v>
      </c>
      <c r="G2714" s="10" t="s">
        <v>601</v>
      </c>
      <c r="H2714" s="10" t="s">
        <v>590</v>
      </c>
      <c r="I2714" s="10" t="s">
        <v>635</v>
      </c>
      <c r="J2714" s="10" t="s">
        <v>20590</v>
      </c>
      <c r="K2714" s="10" t="s">
        <v>27040</v>
      </c>
      <c r="L2714" s="10">
        <v>8</v>
      </c>
      <c r="M2714" s="10">
        <v>601.82000000000005</v>
      </c>
      <c r="N2714" s="10">
        <v>4814.5600000000004</v>
      </c>
      <c r="O2714" s="59">
        <v>0.2</v>
      </c>
      <c r="P2714" s="10">
        <v>962.91</v>
      </c>
      <c r="Q2714" s="10">
        <v>3851.65</v>
      </c>
      <c r="R2714" s="10" t="s">
        <v>575</v>
      </c>
      <c r="S2714" s="10" t="s">
        <v>607</v>
      </c>
      <c r="T2714" s="59">
        <v>0.15</v>
      </c>
      <c r="U2714" s="10">
        <v>577.75</v>
      </c>
    </row>
    <row r="2715" spans="1:21" x14ac:dyDescent="0.3">
      <c r="A2715" s="10" t="s">
        <v>27039</v>
      </c>
      <c r="B2715" s="61">
        <v>45221</v>
      </c>
      <c r="C2715" s="10" t="s">
        <v>18100</v>
      </c>
      <c r="D2715" s="10" t="s">
        <v>4812</v>
      </c>
      <c r="E2715" s="10" t="s">
        <v>581</v>
      </c>
      <c r="F2715" s="10" t="s">
        <v>7</v>
      </c>
      <c r="G2715" s="10" t="s">
        <v>601</v>
      </c>
      <c r="H2715" s="10" t="s">
        <v>600</v>
      </c>
      <c r="I2715" s="10" t="s">
        <v>599</v>
      </c>
      <c r="J2715" s="10" t="s">
        <v>27038</v>
      </c>
      <c r="K2715" s="10" t="s">
        <v>6590</v>
      </c>
      <c r="L2715" s="10">
        <v>6</v>
      </c>
      <c r="M2715" s="10">
        <v>169.33</v>
      </c>
      <c r="N2715" s="10">
        <v>1015.98</v>
      </c>
      <c r="O2715" s="59">
        <v>0.1</v>
      </c>
      <c r="P2715" s="10">
        <v>101.6</v>
      </c>
      <c r="Q2715" s="10">
        <v>914.38</v>
      </c>
      <c r="R2715" s="10" t="s">
        <v>575</v>
      </c>
      <c r="S2715" s="10" t="s">
        <v>607</v>
      </c>
      <c r="T2715" s="59">
        <v>0.15</v>
      </c>
      <c r="U2715" s="10">
        <v>137.16</v>
      </c>
    </row>
    <row r="2716" spans="1:21" x14ac:dyDescent="0.3">
      <c r="A2716" s="10" t="s">
        <v>27037</v>
      </c>
      <c r="B2716" s="61">
        <v>45283</v>
      </c>
      <c r="C2716" s="10" t="s">
        <v>7718</v>
      </c>
      <c r="D2716" s="10" t="s">
        <v>27036</v>
      </c>
      <c r="E2716" s="10" t="s">
        <v>592</v>
      </c>
      <c r="F2716" s="10" t="s">
        <v>591</v>
      </c>
      <c r="G2716" s="10" t="s">
        <v>601</v>
      </c>
      <c r="H2716" s="10" t="s">
        <v>600</v>
      </c>
      <c r="I2716" s="10" t="s">
        <v>599</v>
      </c>
      <c r="J2716" s="10" t="s">
        <v>8608</v>
      </c>
      <c r="K2716" s="10" t="s">
        <v>27035</v>
      </c>
      <c r="L2716" s="10">
        <v>7</v>
      </c>
      <c r="M2716" s="10">
        <v>928.52</v>
      </c>
      <c r="N2716" s="10">
        <v>6499.64</v>
      </c>
      <c r="O2716" s="59">
        <v>0.2</v>
      </c>
      <c r="P2716" s="10">
        <v>1299.93</v>
      </c>
      <c r="Q2716" s="10">
        <v>5199.71</v>
      </c>
      <c r="R2716" s="10" t="s">
        <v>575</v>
      </c>
      <c r="S2716" s="10" t="s">
        <v>564</v>
      </c>
      <c r="T2716" s="59">
        <v>0.3</v>
      </c>
      <c r="U2716" s="10">
        <v>1559.91</v>
      </c>
    </row>
    <row r="2717" spans="1:21" x14ac:dyDescent="0.3">
      <c r="A2717" s="10" t="s">
        <v>27034</v>
      </c>
      <c r="B2717" s="61">
        <v>44999</v>
      </c>
      <c r="C2717" s="10" t="s">
        <v>27033</v>
      </c>
      <c r="D2717" s="10" t="s">
        <v>27032</v>
      </c>
      <c r="E2717" s="10" t="s">
        <v>603</v>
      </c>
      <c r="F2717" s="10" t="s">
        <v>602</v>
      </c>
      <c r="G2717" s="10" t="s">
        <v>569</v>
      </c>
      <c r="H2717" s="10" t="s">
        <v>600</v>
      </c>
      <c r="I2717" s="10" t="s">
        <v>599</v>
      </c>
      <c r="J2717" s="10" t="s">
        <v>27031</v>
      </c>
      <c r="K2717" s="10" t="s">
        <v>27030</v>
      </c>
      <c r="L2717" s="10">
        <v>6</v>
      </c>
      <c r="M2717" s="10">
        <v>531.94000000000005</v>
      </c>
      <c r="N2717" s="10">
        <v>3191.64</v>
      </c>
      <c r="O2717" s="59">
        <v>0</v>
      </c>
      <c r="P2717" s="10">
        <v>0</v>
      </c>
      <c r="Q2717" s="10">
        <v>3191.64</v>
      </c>
      <c r="R2717" s="10" t="s">
        <v>565</v>
      </c>
      <c r="S2717" s="10" t="s">
        <v>607</v>
      </c>
      <c r="T2717" s="59">
        <v>0.25</v>
      </c>
      <c r="U2717" s="10">
        <v>797.91</v>
      </c>
    </row>
    <row r="2718" spans="1:21" x14ac:dyDescent="0.3">
      <c r="A2718" s="10" t="s">
        <v>27029</v>
      </c>
      <c r="B2718" s="61">
        <v>45051</v>
      </c>
      <c r="C2718" s="10" t="s">
        <v>27028</v>
      </c>
      <c r="D2718" s="10" t="s">
        <v>27027</v>
      </c>
      <c r="E2718" s="10" t="s">
        <v>629</v>
      </c>
      <c r="F2718" s="10" t="s">
        <v>628</v>
      </c>
      <c r="G2718" s="10" t="s">
        <v>569</v>
      </c>
      <c r="H2718" s="10" t="s">
        <v>544</v>
      </c>
      <c r="I2718" s="10" t="s">
        <v>10</v>
      </c>
      <c r="J2718" s="10" t="s">
        <v>7276</v>
      </c>
      <c r="K2718" s="10" t="s">
        <v>27026</v>
      </c>
      <c r="L2718" s="10">
        <v>10</v>
      </c>
      <c r="M2718" s="10">
        <v>729.79</v>
      </c>
      <c r="N2718" s="10">
        <v>7297.9</v>
      </c>
      <c r="O2718" s="59">
        <v>0.2</v>
      </c>
      <c r="P2718" s="10">
        <v>1459.58</v>
      </c>
      <c r="Q2718" s="10">
        <v>5838.32</v>
      </c>
      <c r="R2718" s="10" t="s">
        <v>575</v>
      </c>
      <c r="S2718" s="10" t="s">
        <v>596</v>
      </c>
      <c r="T2718" s="59">
        <v>0.25</v>
      </c>
      <c r="U2718" s="10">
        <v>1459.58</v>
      </c>
    </row>
    <row r="2719" spans="1:21" x14ac:dyDescent="0.3">
      <c r="A2719" s="10" t="s">
        <v>27025</v>
      </c>
      <c r="B2719" s="61">
        <v>45237</v>
      </c>
      <c r="C2719" s="10" t="s">
        <v>8685</v>
      </c>
      <c r="D2719" s="10" t="s">
        <v>712</v>
      </c>
      <c r="E2719" s="10" t="s">
        <v>571</v>
      </c>
      <c r="F2719" s="10" t="s">
        <v>570</v>
      </c>
      <c r="G2719" s="10" t="s">
        <v>601</v>
      </c>
      <c r="H2719" s="10" t="s">
        <v>579</v>
      </c>
      <c r="I2719" s="10" t="s">
        <v>711</v>
      </c>
      <c r="J2719" s="10" t="s">
        <v>6040</v>
      </c>
      <c r="K2719" s="10" t="s">
        <v>8112</v>
      </c>
      <c r="L2719" s="10">
        <v>7</v>
      </c>
      <c r="M2719" s="10">
        <v>523.07000000000005</v>
      </c>
      <c r="N2719" s="10">
        <v>3661.49</v>
      </c>
      <c r="O2719" s="59">
        <v>0.1</v>
      </c>
      <c r="P2719" s="10">
        <v>366.15</v>
      </c>
      <c r="Q2719" s="10">
        <v>3295.34</v>
      </c>
      <c r="R2719" s="10" t="s">
        <v>565</v>
      </c>
      <c r="S2719" s="10" t="s">
        <v>564</v>
      </c>
      <c r="T2719" s="59">
        <v>0.3</v>
      </c>
      <c r="U2719" s="10">
        <v>988.6</v>
      </c>
    </row>
    <row r="2720" spans="1:21" x14ac:dyDescent="0.3">
      <c r="A2720" s="10" t="s">
        <v>27024</v>
      </c>
      <c r="B2720" s="61">
        <v>45278</v>
      </c>
      <c r="C2720" s="10" t="s">
        <v>12899</v>
      </c>
      <c r="D2720" s="10" t="s">
        <v>7099</v>
      </c>
      <c r="E2720" s="10" t="s">
        <v>571</v>
      </c>
      <c r="F2720" s="10" t="s">
        <v>11</v>
      </c>
      <c r="G2720" s="10" t="s">
        <v>601</v>
      </c>
      <c r="H2720" s="10" t="s">
        <v>544</v>
      </c>
      <c r="I2720" s="10" t="s">
        <v>610</v>
      </c>
      <c r="J2720" s="10" t="s">
        <v>27023</v>
      </c>
      <c r="K2720" s="10" t="s">
        <v>12456</v>
      </c>
      <c r="L2720" s="10">
        <v>3</v>
      </c>
      <c r="M2720" s="10">
        <v>267.82</v>
      </c>
      <c r="N2720" s="10">
        <v>803.46</v>
      </c>
      <c r="O2720" s="59">
        <v>0.1</v>
      </c>
      <c r="P2720" s="10">
        <v>80.349999999999994</v>
      </c>
      <c r="Q2720" s="10">
        <v>723.11</v>
      </c>
      <c r="R2720" s="10" t="s">
        <v>565</v>
      </c>
      <c r="S2720" s="10" t="s">
        <v>564</v>
      </c>
      <c r="T2720" s="59">
        <v>0.25</v>
      </c>
      <c r="U2720" s="10">
        <v>180.78</v>
      </c>
    </row>
    <row r="2721" spans="1:21" x14ac:dyDescent="0.3">
      <c r="A2721" s="10" t="s">
        <v>27022</v>
      </c>
      <c r="B2721" s="61">
        <v>45040</v>
      </c>
      <c r="C2721" s="10" t="s">
        <v>27021</v>
      </c>
      <c r="D2721" s="10" t="s">
        <v>9162</v>
      </c>
      <c r="E2721" s="10" t="s">
        <v>571</v>
      </c>
      <c r="F2721" s="10" t="s">
        <v>685</v>
      </c>
      <c r="G2721" s="10" t="s">
        <v>569</v>
      </c>
      <c r="H2721" s="10" t="s">
        <v>544</v>
      </c>
      <c r="I2721" s="10" t="s">
        <v>610</v>
      </c>
      <c r="J2721" s="10" t="s">
        <v>27020</v>
      </c>
      <c r="K2721" s="10" t="s">
        <v>27019</v>
      </c>
      <c r="L2721" s="10">
        <v>10</v>
      </c>
      <c r="M2721" s="10">
        <v>968.95</v>
      </c>
      <c r="N2721" s="10">
        <v>9689.5</v>
      </c>
      <c r="O2721" s="59">
        <v>0.1</v>
      </c>
      <c r="P2721" s="10">
        <v>968.95</v>
      </c>
      <c r="Q2721" s="10">
        <v>8720.5499999999993</v>
      </c>
      <c r="R2721" s="10" t="s">
        <v>575</v>
      </c>
      <c r="S2721" s="10" t="s">
        <v>607</v>
      </c>
      <c r="T2721" s="59">
        <v>0.15</v>
      </c>
      <c r="U2721" s="10">
        <v>1308.08</v>
      </c>
    </row>
    <row r="2722" spans="1:21" x14ac:dyDescent="0.3">
      <c r="A2722" s="10" t="s">
        <v>27018</v>
      </c>
      <c r="B2722" s="61">
        <v>45160</v>
      </c>
      <c r="C2722" s="10" t="s">
        <v>27017</v>
      </c>
      <c r="D2722" s="10" t="s">
        <v>22614</v>
      </c>
      <c r="E2722" s="10" t="s">
        <v>603</v>
      </c>
      <c r="F2722" s="10" t="s">
        <v>636</v>
      </c>
      <c r="G2722" s="10" t="s">
        <v>569</v>
      </c>
      <c r="H2722" s="10" t="s">
        <v>590</v>
      </c>
      <c r="I2722" s="10" t="s">
        <v>635</v>
      </c>
      <c r="J2722" s="10" t="s">
        <v>6970</v>
      </c>
      <c r="K2722" s="10" t="s">
        <v>23754</v>
      </c>
      <c r="L2722" s="10">
        <v>10</v>
      </c>
      <c r="M2722" s="10">
        <v>487.4</v>
      </c>
      <c r="N2722" s="10">
        <v>4874</v>
      </c>
      <c r="O2722" s="59">
        <v>0.1</v>
      </c>
      <c r="P2722" s="10">
        <v>487.4</v>
      </c>
      <c r="Q2722" s="10">
        <v>4386.6000000000004</v>
      </c>
      <c r="R2722" s="10" t="s">
        <v>614</v>
      </c>
      <c r="S2722" s="10" t="s">
        <v>596</v>
      </c>
      <c r="T2722" s="59">
        <v>0.3</v>
      </c>
      <c r="U2722" s="10">
        <v>1315.98</v>
      </c>
    </row>
    <row r="2723" spans="1:21" x14ac:dyDescent="0.3">
      <c r="A2723" s="10" t="s">
        <v>27016</v>
      </c>
      <c r="B2723" s="61">
        <v>45053</v>
      </c>
      <c r="C2723" s="10" t="s">
        <v>27015</v>
      </c>
      <c r="D2723" s="10" t="s">
        <v>7186</v>
      </c>
      <c r="E2723" s="10" t="s">
        <v>592</v>
      </c>
      <c r="F2723" s="10" t="s">
        <v>18</v>
      </c>
      <c r="G2723" s="10" t="s">
        <v>569</v>
      </c>
      <c r="H2723" s="10" t="s">
        <v>579</v>
      </c>
      <c r="I2723" s="10" t="s">
        <v>578</v>
      </c>
      <c r="J2723" s="10" t="s">
        <v>11954</v>
      </c>
      <c r="K2723" s="10" t="s">
        <v>24484</v>
      </c>
      <c r="L2723" s="10">
        <v>3</v>
      </c>
      <c r="M2723" s="10">
        <v>819.32</v>
      </c>
      <c r="N2723" s="10">
        <v>2457.96</v>
      </c>
      <c r="O2723" s="59">
        <v>0.05</v>
      </c>
      <c r="P2723" s="10">
        <v>122.9</v>
      </c>
      <c r="Q2723" s="10">
        <v>2335.06</v>
      </c>
      <c r="R2723" s="10" t="s">
        <v>575</v>
      </c>
      <c r="S2723" s="10" t="s">
        <v>564</v>
      </c>
      <c r="T2723" s="59">
        <v>0.15</v>
      </c>
      <c r="U2723" s="10">
        <v>350.26</v>
      </c>
    </row>
    <row r="2724" spans="1:21" x14ac:dyDescent="0.3">
      <c r="A2724" s="10" t="s">
        <v>27014</v>
      </c>
      <c r="B2724" s="61">
        <v>45202</v>
      </c>
      <c r="C2724" s="10" t="s">
        <v>12831</v>
      </c>
      <c r="D2724" s="10" t="s">
        <v>8964</v>
      </c>
      <c r="E2724" s="10" t="s">
        <v>629</v>
      </c>
      <c r="F2724" s="10" t="s">
        <v>790</v>
      </c>
      <c r="G2724" s="10" t="s">
        <v>601</v>
      </c>
      <c r="H2724" s="10" t="s">
        <v>544</v>
      </c>
      <c r="I2724" s="10" t="s">
        <v>610</v>
      </c>
      <c r="J2724" s="10" t="s">
        <v>27013</v>
      </c>
      <c r="K2724" s="10" t="s">
        <v>25892</v>
      </c>
      <c r="L2724" s="10">
        <v>6</v>
      </c>
      <c r="M2724" s="10">
        <v>392.32</v>
      </c>
      <c r="N2724" s="10">
        <v>2353.92</v>
      </c>
      <c r="O2724" s="59">
        <v>0.2</v>
      </c>
      <c r="P2724" s="10">
        <v>470.78</v>
      </c>
      <c r="Q2724" s="10">
        <v>1883.14</v>
      </c>
      <c r="R2724" s="10" t="s">
        <v>575</v>
      </c>
      <c r="S2724" s="10" t="s">
        <v>596</v>
      </c>
      <c r="T2724" s="59">
        <v>0.3</v>
      </c>
      <c r="U2724" s="10">
        <v>564.94000000000005</v>
      </c>
    </row>
    <row r="2725" spans="1:21" x14ac:dyDescent="0.3">
      <c r="A2725" s="10" t="s">
        <v>27012</v>
      </c>
      <c r="B2725" s="61">
        <v>45354</v>
      </c>
      <c r="C2725" s="10" t="s">
        <v>6903</v>
      </c>
      <c r="D2725" s="10" t="s">
        <v>22715</v>
      </c>
      <c r="E2725" s="10" t="s">
        <v>592</v>
      </c>
      <c r="F2725" s="10" t="s">
        <v>18</v>
      </c>
      <c r="G2725" s="10" t="s">
        <v>601</v>
      </c>
      <c r="H2725" s="10" t="s">
        <v>579</v>
      </c>
      <c r="I2725" s="10" t="s">
        <v>711</v>
      </c>
      <c r="J2725" s="10" t="s">
        <v>7151</v>
      </c>
      <c r="K2725" s="10" t="s">
        <v>27011</v>
      </c>
      <c r="L2725" s="10">
        <v>6</v>
      </c>
      <c r="M2725" s="10">
        <v>547.57000000000005</v>
      </c>
      <c r="N2725" s="10">
        <v>3285.42</v>
      </c>
      <c r="O2725" s="59">
        <v>0.1</v>
      </c>
      <c r="P2725" s="10">
        <v>328.54</v>
      </c>
      <c r="Q2725" s="10">
        <v>2956.88</v>
      </c>
      <c r="R2725" s="10" t="s">
        <v>565</v>
      </c>
      <c r="S2725" s="10" t="s">
        <v>564</v>
      </c>
      <c r="T2725" s="59">
        <v>0.3</v>
      </c>
      <c r="U2725" s="10">
        <v>887.06</v>
      </c>
    </row>
    <row r="2726" spans="1:21" x14ac:dyDescent="0.3">
      <c r="A2726" s="10" t="s">
        <v>27010</v>
      </c>
      <c r="B2726" s="61">
        <v>45135</v>
      </c>
      <c r="C2726" s="10" t="s">
        <v>17426</v>
      </c>
      <c r="D2726" s="10" t="s">
        <v>15414</v>
      </c>
      <c r="E2726" s="10" t="s">
        <v>603</v>
      </c>
      <c r="F2726" s="10" t="s">
        <v>636</v>
      </c>
      <c r="G2726" s="10" t="s">
        <v>601</v>
      </c>
      <c r="H2726" s="10" t="s">
        <v>600</v>
      </c>
      <c r="I2726" s="10" t="s">
        <v>664</v>
      </c>
      <c r="J2726" s="10" t="s">
        <v>27009</v>
      </c>
      <c r="K2726" s="10" t="s">
        <v>27008</v>
      </c>
      <c r="L2726" s="10">
        <v>4</v>
      </c>
      <c r="M2726" s="10">
        <v>162.47999999999999</v>
      </c>
      <c r="N2726" s="10">
        <v>649.91999999999996</v>
      </c>
      <c r="O2726" s="59">
        <v>0.2</v>
      </c>
      <c r="P2726" s="10">
        <v>129.97999999999999</v>
      </c>
      <c r="Q2726" s="10">
        <v>519.94000000000005</v>
      </c>
      <c r="R2726" s="10" t="s">
        <v>586</v>
      </c>
      <c r="S2726" s="10" t="s">
        <v>564</v>
      </c>
      <c r="T2726" s="59">
        <v>0.15</v>
      </c>
      <c r="U2726" s="10">
        <v>77.989999999999995</v>
      </c>
    </row>
    <row r="2727" spans="1:21" x14ac:dyDescent="0.3">
      <c r="A2727" s="10" t="s">
        <v>27007</v>
      </c>
      <c r="B2727" s="61">
        <v>44959</v>
      </c>
      <c r="C2727" s="10" t="s">
        <v>12959</v>
      </c>
      <c r="D2727" s="10" t="s">
        <v>12547</v>
      </c>
      <c r="E2727" s="10" t="s">
        <v>581</v>
      </c>
      <c r="F2727" s="10" t="s">
        <v>83</v>
      </c>
      <c r="G2727" s="10" t="s">
        <v>569</v>
      </c>
      <c r="H2727" s="10" t="s">
        <v>590</v>
      </c>
      <c r="I2727" s="10" t="s">
        <v>589</v>
      </c>
      <c r="J2727" s="10" t="s">
        <v>27006</v>
      </c>
      <c r="K2727" s="10" t="s">
        <v>5276</v>
      </c>
      <c r="L2727" s="10">
        <v>7</v>
      </c>
      <c r="M2727" s="10">
        <v>619.16999999999996</v>
      </c>
      <c r="N2727" s="10">
        <v>4334.1899999999996</v>
      </c>
      <c r="O2727" s="59">
        <v>0.1</v>
      </c>
      <c r="P2727" s="10">
        <v>433.42</v>
      </c>
      <c r="Q2727" s="10">
        <v>3900.77</v>
      </c>
      <c r="R2727" s="10" t="s">
        <v>586</v>
      </c>
      <c r="S2727" s="10" t="s">
        <v>564</v>
      </c>
      <c r="T2727" s="59">
        <v>0.25</v>
      </c>
      <c r="U2727" s="10">
        <v>975.19</v>
      </c>
    </row>
    <row r="2728" spans="1:21" x14ac:dyDescent="0.3">
      <c r="A2728" s="10" t="s">
        <v>27005</v>
      </c>
      <c r="B2728" s="61">
        <v>45043</v>
      </c>
      <c r="C2728" s="10" t="s">
        <v>24356</v>
      </c>
      <c r="D2728" s="10" t="s">
        <v>27004</v>
      </c>
      <c r="E2728" s="10" t="s">
        <v>581</v>
      </c>
      <c r="F2728" s="10" t="s">
        <v>83</v>
      </c>
      <c r="G2728" s="10" t="s">
        <v>601</v>
      </c>
      <c r="H2728" s="10" t="s">
        <v>600</v>
      </c>
      <c r="I2728" s="10" t="s">
        <v>627</v>
      </c>
      <c r="J2728" s="10" t="s">
        <v>12551</v>
      </c>
      <c r="K2728" s="10" t="s">
        <v>27003</v>
      </c>
      <c r="L2728" s="10">
        <v>10</v>
      </c>
      <c r="M2728" s="10">
        <v>878.09</v>
      </c>
      <c r="N2728" s="10">
        <v>8780.9</v>
      </c>
      <c r="O2728" s="59">
        <v>0</v>
      </c>
      <c r="P2728" s="10">
        <v>0</v>
      </c>
      <c r="Q2728" s="10">
        <v>8780.9</v>
      </c>
      <c r="R2728" s="10" t="s">
        <v>575</v>
      </c>
      <c r="S2728" s="10" t="s">
        <v>607</v>
      </c>
      <c r="T2728" s="59">
        <v>0.3</v>
      </c>
      <c r="U2728" s="10">
        <v>2634.27</v>
      </c>
    </row>
    <row r="2729" spans="1:21" x14ac:dyDescent="0.3">
      <c r="A2729" s="10" t="s">
        <v>27002</v>
      </c>
      <c r="B2729" s="61">
        <v>45227</v>
      </c>
      <c r="C2729" s="10" t="s">
        <v>14791</v>
      </c>
      <c r="D2729" s="10" t="s">
        <v>5445</v>
      </c>
      <c r="E2729" s="10" t="s">
        <v>571</v>
      </c>
      <c r="F2729" s="10" t="s">
        <v>11</v>
      </c>
      <c r="G2729" s="10" t="s">
        <v>569</v>
      </c>
      <c r="H2729" s="10" t="s">
        <v>579</v>
      </c>
      <c r="I2729" s="10" t="s">
        <v>711</v>
      </c>
      <c r="J2729" s="10" t="s">
        <v>27001</v>
      </c>
      <c r="K2729" s="10" t="s">
        <v>1672</v>
      </c>
      <c r="L2729" s="10">
        <v>4</v>
      </c>
      <c r="M2729" s="10">
        <v>306.83999999999997</v>
      </c>
      <c r="N2729" s="10">
        <v>1227.3599999999999</v>
      </c>
      <c r="O2729" s="59">
        <v>0.1</v>
      </c>
      <c r="P2729" s="10">
        <v>122.74</v>
      </c>
      <c r="Q2729" s="10">
        <v>1104.6199999999999</v>
      </c>
      <c r="R2729" s="10" t="s">
        <v>586</v>
      </c>
      <c r="S2729" s="10" t="s">
        <v>585</v>
      </c>
      <c r="T2729" s="59">
        <v>0.15</v>
      </c>
      <c r="U2729" s="10">
        <v>165.69</v>
      </c>
    </row>
    <row r="2730" spans="1:21" x14ac:dyDescent="0.3">
      <c r="A2730" s="10" t="s">
        <v>27000</v>
      </c>
      <c r="B2730" s="61">
        <v>45131</v>
      </c>
      <c r="C2730" s="10" t="s">
        <v>25177</v>
      </c>
      <c r="D2730" s="10" t="s">
        <v>26999</v>
      </c>
      <c r="E2730" s="10" t="s">
        <v>603</v>
      </c>
      <c r="F2730" s="10" t="s">
        <v>636</v>
      </c>
      <c r="G2730" s="10" t="s">
        <v>601</v>
      </c>
      <c r="H2730" s="10" t="s">
        <v>590</v>
      </c>
      <c r="I2730" s="10" t="s">
        <v>635</v>
      </c>
      <c r="J2730" s="10" t="s">
        <v>7739</v>
      </c>
      <c r="K2730" s="10" t="s">
        <v>8885</v>
      </c>
      <c r="L2730" s="10">
        <v>8</v>
      </c>
      <c r="M2730" s="10">
        <v>929.68</v>
      </c>
      <c r="N2730" s="10">
        <v>7437.44</v>
      </c>
      <c r="O2730" s="59">
        <v>0.2</v>
      </c>
      <c r="P2730" s="10">
        <v>1487.49</v>
      </c>
      <c r="Q2730" s="10">
        <v>5949.95</v>
      </c>
      <c r="R2730" s="10" t="s">
        <v>575</v>
      </c>
      <c r="S2730" s="10" t="s">
        <v>564</v>
      </c>
      <c r="T2730" s="59">
        <v>0.15</v>
      </c>
      <c r="U2730" s="10">
        <v>892.49</v>
      </c>
    </row>
    <row r="2731" spans="1:21" x14ac:dyDescent="0.3">
      <c r="A2731" s="10" t="s">
        <v>26998</v>
      </c>
      <c r="B2731" s="61">
        <v>45356</v>
      </c>
      <c r="C2731" s="10" t="s">
        <v>17329</v>
      </c>
      <c r="D2731" s="10" t="s">
        <v>26997</v>
      </c>
      <c r="E2731" s="10" t="s">
        <v>603</v>
      </c>
      <c r="F2731" s="10" t="s">
        <v>658</v>
      </c>
      <c r="G2731" s="10" t="s">
        <v>601</v>
      </c>
      <c r="H2731" s="10" t="s">
        <v>544</v>
      </c>
      <c r="I2731" s="10" t="s">
        <v>568</v>
      </c>
      <c r="J2731" s="10" t="s">
        <v>16587</v>
      </c>
      <c r="K2731" s="10" t="s">
        <v>18472</v>
      </c>
      <c r="L2731" s="10">
        <v>2</v>
      </c>
      <c r="M2731" s="10">
        <v>904.03</v>
      </c>
      <c r="N2731" s="10">
        <v>1808.06</v>
      </c>
      <c r="O2731" s="59">
        <v>0</v>
      </c>
      <c r="P2731" s="10">
        <v>0</v>
      </c>
      <c r="Q2731" s="10">
        <v>1808.06</v>
      </c>
      <c r="R2731" s="10" t="s">
        <v>575</v>
      </c>
      <c r="S2731" s="10" t="s">
        <v>585</v>
      </c>
      <c r="T2731" s="59">
        <v>0.3</v>
      </c>
      <c r="U2731" s="10">
        <v>542.41999999999996</v>
      </c>
    </row>
    <row r="2732" spans="1:21" x14ac:dyDescent="0.3">
      <c r="A2732" s="10" t="s">
        <v>26996</v>
      </c>
      <c r="B2732" s="61">
        <v>45071</v>
      </c>
      <c r="C2732" s="10" t="s">
        <v>8724</v>
      </c>
      <c r="D2732" s="10" t="s">
        <v>26995</v>
      </c>
      <c r="E2732" s="10" t="s">
        <v>581</v>
      </c>
      <c r="F2732" s="10" t="s">
        <v>580</v>
      </c>
      <c r="G2732" s="10" t="s">
        <v>601</v>
      </c>
      <c r="H2732" s="10" t="s">
        <v>544</v>
      </c>
      <c r="I2732" s="10" t="s">
        <v>568</v>
      </c>
      <c r="J2732" s="10" t="s">
        <v>25112</v>
      </c>
      <c r="K2732" s="10" t="s">
        <v>26994</v>
      </c>
      <c r="L2732" s="10">
        <v>5</v>
      </c>
      <c r="M2732" s="10">
        <v>485.69</v>
      </c>
      <c r="N2732" s="10">
        <v>2428.4499999999998</v>
      </c>
      <c r="O2732" s="59">
        <v>0.2</v>
      </c>
      <c r="P2732" s="10">
        <v>485.69</v>
      </c>
      <c r="Q2732" s="10">
        <v>1942.76</v>
      </c>
      <c r="R2732" s="10" t="s">
        <v>565</v>
      </c>
      <c r="S2732" s="10" t="s">
        <v>607</v>
      </c>
      <c r="T2732" s="59">
        <v>0.3</v>
      </c>
      <c r="U2732" s="10">
        <v>582.83000000000004</v>
      </c>
    </row>
    <row r="2733" spans="1:21" x14ac:dyDescent="0.3">
      <c r="A2733" s="10" t="s">
        <v>26993</v>
      </c>
      <c r="B2733" s="61">
        <v>45198</v>
      </c>
      <c r="C2733" s="10" t="s">
        <v>14545</v>
      </c>
      <c r="D2733" s="10" t="s">
        <v>26992</v>
      </c>
      <c r="E2733" s="10" t="s">
        <v>581</v>
      </c>
      <c r="F2733" s="10" t="s">
        <v>580</v>
      </c>
      <c r="G2733" s="10" t="s">
        <v>601</v>
      </c>
      <c r="H2733" s="10" t="s">
        <v>600</v>
      </c>
      <c r="I2733" s="10" t="s">
        <v>627</v>
      </c>
      <c r="J2733" s="10" t="s">
        <v>9006</v>
      </c>
      <c r="K2733" s="10" t="s">
        <v>26991</v>
      </c>
      <c r="L2733" s="10">
        <v>9</v>
      </c>
      <c r="M2733" s="10">
        <v>596.35</v>
      </c>
      <c r="N2733" s="10">
        <v>5367.15</v>
      </c>
      <c r="O2733" s="59">
        <v>0</v>
      </c>
      <c r="P2733" s="10">
        <v>0</v>
      </c>
      <c r="Q2733" s="10">
        <v>5367.15</v>
      </c>
      <c r="R2733" s="10" t="s">
        <v>614</v>
      </c>
      <c r="S2733" s="10" t="s">
        <v>607</v>
      </c>
      <c r="T2733" s="59">
        <v>0.25</v>
      </c>
      <c r="U2733" s="10">
        <v>1341.79</v>
      </c>
    </row>
    <row r="2734" spans="1:21" x14ac:dyDescent="0.3">
      <c r="A2734" s="10" t="s">
        <v>26990</v>
      </c>
      <c r="B2734" s="61">
        <v>45201</v>
      </c>
      <c r="C2734" s="10" t="s">
        <v>14433</v>
      </c>
      <c r="D2734" s="10" t="s">
        <v>26989</v>
      </c>
      <c r="E2734" s="10" t="s">
        <v>592</v>
      </c>
      <c r="F2734" s="10" t="s">
        <v>591</v>
      </c>
      <c r="G2734" s="10" t="s">
        <v>569</v>
      </c>
      <c r="H2734" s="10" t="s">
        <v>590</v>
      </c>
      <c r="I2734" s="10" t="s">
        <v>589</v>
      </c>
      <c r="J2734" s="10" t="s">
        <v>11249</v>
      </c>
      <c r="K2734" s="10" t="s">
        <v>26988</v>
      </c>
      <c r="L2734" s="10">
        <v>8</v>
      </c>
      <c r="M2734" s="10">
        <v>686.54</v>
      </c>
      <c r="N2734" s="10">
        <v>5492.32</v>
      </c>
      <c r="O2734" s="59">
        <v>0.2</v>
      </c>
      <c r="P2734" s="10">
        <v>1098.46</v>
      </c>
      <c r="Q2734" s="10">
        <v>4393.8599999999997</v>
      </c>
      <c r="R2734" s="10" t="s">
        <v>575</v>
      </c>
      <c r="S2734" s="10" t="s">
        <v>596</v>
      </c>
      <c r="T2734" s="59">
        <v>0.25</v>
      </c>
      <c r="U2734" s="10">
        <v>1098.46</v>
      </c>
    </row>
    <row r="2735" spans="1:21" x14ac:dyDescent="0.3">
      <c r="A2735" s="10" t="s">
        <v>26987</v>
      </c>
      <c r="B2735" s="61">
        <v>45097</v>
      </c>
      <c r="C2735" s="10" t="s">
        <v>26986</v>
      </c>
      <c r="D2735" s="10" t="s">
        <v>26985</v>
      </c>
      <c r="E2735" s="10" t="s">
        <v>592</v>
      </c>
      <c r="F2735" s="10" t="s">
        <v>652</v>
      </c>
      <c r="G2735" s="10" t="s">
        <v>569</v>
      </c>
      <c r="H2735" s="10" t="s">
        <v>544</v>
      </c>
      <c r="I2735" s="10" t="s">
        <v>610</v>
      </c>
      <c r="J2735" s="10" t="s">
        <v>26984</v>
      </c>
      <c r="K2735" s="10" t="s">
        <v>7833</v>
      </c>
      <c r="L2735" s="10">
        <v>4</v>
      </c>
      <c r="M2735" s="10">
        <v>518.22</v>
      </c>
      <c r="N2735" s="10">
        <v>2072.88</v>
      </c>
      <c r="O2735" s="59">
        <v>0</v>
      </c>
      <c r="P2735" s="10">
        <v>0</v>
      </c>
      <c r="Q2735" s="10">
        <v>2072.88</v>
      </c>
      <c r="R2735" s="10" t="s">
        <v>565</v>
      </c>
      <c r="S2735" s="10" t="s">
        <v>585</v>
      </c>
      <c r="T2735" s="59">
        <v>0.15</v>
      </c>
      <c r="U2735" s="10">
        <v>310.93</v>
      </c>
    </row>
    <row r="2736" spans="1:21" x14ac:dyDescent="0.3">
      <c r="A2736" s="10" t="s">
        <v>26983</v>
      </c>
      <c r="B2736" s="61">
        <v>45055</v>
      </c>
      <c r="C2736" s="10" t="s">
        <v>12274</v>
      </c>
      <c r="D2736" s="10" t="s">
        <v>21069</v>
      </c>
      <c r="E2736" s="10" t="s">
        <v>581</v>
      </c>
      <c r="F2736" s="10" t="s">
        <v>7</v>
      </c>
      <c r="G2736" s="10" t="s">
        <v>569</v>
      </c>
      <c r="H2736" s="10" t="s">
        <v>544</v>
      </c>
      <c r="I2736" s="10" t="s">
        <v>568</v>
      </c>
      <c r="J2736" s="10" t="s">
        <v>18014</v>
      </c>
      <c r="K2736" s="10" t="s">
        <v>26982</v>
      </c>
      <c r="L2736" s="10">
        <v>8</v>
      </c>
      <c r="M2736" s="10">
        <v>692.71</v>
      </c>
      <c r="N2736" s="10">
        <v>5541.68</v>
      </c>
      <c r="O2736" s="59">
        <v>0.1</v>
      </c>
      <c r="P2736" s="10">
        <v>554.16999999999996</v>
      </c>
      <c r="Q2736" s="10">
        <v>4987.51</v>
      </c>
      <c r="R2736" s="10" t="s">
        <v>565</v>
      </c>
      <c r="S2736" s="10" t="s">
        <v>585</v>
      </c>
      <c r="T2736" s="59">
        <v>0.3</v>
      </c>
      <c r="U2736" s="10">
        <v>1496.25</v>
      </c>
    </row>
    <row r="2737" spans="1:21" x14ac:dyDescent="0.3">
      <c r="A2737" s="10" t="s">
        <v>26981</v>
      </c>
      <c r="B2737" s="61">
        <v>44998</v>
      </c>
      <c r="C2737" s="10" t="s">
        <v>2694</v>
      </c>
      <c r="D2737" s="10" t="s">
        <v>12524</v>
      </c>
      <c r="E2737" s="10" t="s">
        <v>603</v>
      </c>
      <c r="F2737" s="10" t="s">
        <v>658</v>
      </c>
      <c r="G2737" s="10" t="s">
        <v>569</v>
      </c>
      <c r="H2737" s="10" t="s">
        <v>544</v>
      </c>
      <c r="I2737" s="10" t="s">
        <v>10</v>
      </c>
      <c r="J2737" s="10" t="s">
        <v>8990</v>
      </c>
      <c r="K2737" s="10" t="s">
        <v>26980</v>
      </c>
      <c r="L2737" s="10">
        <v>3</v>
      </c>
      <c r="M2737" s="10">
        <v>268.39999999999998</v>
      </c>
      <c r="N2737" s="10">
        <v>805.2</v>
      </c>
      <c r="O2737" s="59">
        <v>0</v>
      </c>
      <c r="P2737" s="10">
        <v>0</v>
      </c>
      <c r="Q2737" s="10">
        <v>805.2</v>
      </c>
      <c r="R2737" s="10" t="s">
        <v>575</v>
      </c>
      <c r="S2737" s="10" t="s">
        <v>585</v>
      </c>
      <c r="T2737" s="59">
        <v>0.15</v>
      </c>
      <c r="U2737" s="10">
        <v>120.78</v>
      </c>
    </row>
    <row r="2738" spans="1:21" x14ac:dyDescent="0.3">
      <c r="A2738" s="10" t="s">
        <v>26979</v>
      </c>
      <c r="B2738" s="61">
        <v>45074</v>
      </c>
      <c r="C2738" s="10" t="s">
        <v>697</v>
      </c>
      <c r="D2738" s="10" t="s">
        <v>26978</v>
      </c>
      <c r="E2738" s="10" t="s">
        <v>571</v>
      </c>
      <c r="F2738" s="10" t="s">
        <v>11</v>
      </c>
      <c r="G2738" s="10" t="s">
        <v>601</v>
      </c>
      <c r="H2738" s="10" t="s">
        <v>579</v>
      </c>
      <c r="I2738" s="10" t="s">
        <v>578</v>
      </c>
      <c r="J2738" s="10" t="s">
        <v>26977</v>
      </c>
      <c r="K2738" s="10" t="s">
        <v>9851</v>
      </c>
      <c r="L2738" s="10">
        <v>3</v>
      </c>
      <c r="M2738" s="10">
        <v>452.25</v>
      </c>
      <c r="N2738" s="10">
        <v>1356.75</v>
      </c>
      <c r="O2738" s="59">
        <v>0.2</v>
      </c>
      <c r="P2738" s="10">
        <v>271.35000000000002</v>
      </c>
      <c r="Q2738" s="10">
        <v>1085.4000000000001</v>
      </c>
      <c r="R2738" s="10" t="s">
        <v>575</v>
      </c>
      <c r="S2738" s="10" t="s">
        <v>564</v>
      </c>
      <c r="T2738" s="59">
        <v>0.25</v>
      </c>
      <c r="U2738" s="10">
        <v>271.35000000000002</v>
      </c>
    </row>
    <row r="2739" spans="1:21" x14ac:dyDescent="0.3">
      <c r="A2739" s="10" t="s">
        <v>26976</v>
      </c>
      <c r="B2739" s="61">
        <v>45225</v>
      </c>
      <c r="C2739" s="10" t="s">
        <v>7610</v>
      </c>
      <c r="D2739" s="10" t="s">
        <v>23951</v>
      </c>
      <c r="E2739" s="10" t="s">
        <v>571</v>
      </c>
      <c r="F2739" s="10" t="s">
        <v>570</v>
      </c>
      <c r="G2739" s="10" t="s">
        <v>569</v>
      </c>
      <c r="H2739" s="10" t="s">
        <v>544</v>
      </c>
      <c r="I2739" s="10" t="s">
        <v>610</v>
      </c>
      <c r="J2739" s="10" t="s">
        <v>26975</v>
      </c>
      <c r="K2739" s="10" t="s">
        <v>17702</v>
      </c>
      <c r="L2739" s="10">
        <v>9</v>
      </c>
      <c r="M2739" s="10">
        <v>865.43</v>
      </c>
      <c r="N2739" s="10">
        <v>7788.87</v>
      </c>
      <c r="O2739" s="59">
        <v>0.05</v>
      </c>
      <c r="P2739" s="10">
        <v>389.44</v>
      </c>
      <c r="Q2739" s="10">
        <v>7399.43</v>
      </c>
      <c r="R2739" s="10" t="s">
        <v>565</v>
      </c>
      <c r="S2739" s="10" t="s">
        <v>607</v>
      </c>
      <c r="T2739" s="59">
        <v>0.15</v>
      </c>
      <c r="U2739" s="10">
        <v>1109.9100000000001</v>
      </c>
    </row>
    <row r="2740" spans="1:21" x14ac:dyDescent="0.3">
      <c r="A2740" s="10" t="s">
        <v>26974</v>
      </c>
      <c r="B2740" s="61">
        <v>45197</v>
      </c>
      <c r="C2740" s="10" t="s">
        <v>26973</v>
      </c>
      <c r="D2740" s="10" t="s">
        <v>5983</v>
      </c>
      <c r="E2740" s="10" t="s">
        <v>629</v>
      </c>
      <c r="F2740" s="10" t="s">
        <v>628</v>
      </c>
      <c r="G2740" s="10" t="s">
        <v>569</v>
      </c>
      <c r="H2740" s="10" t="s">
        <v>600</v>
      </c>
      <c r="I2740" s="10" t="s">
        <v>664</v>
      </c>
      <c r="J2740" s="10" t="s">
        <v>5673</v>
      </c>
      <c r="K2740" s="10" t="s">
        <v>2636</v>
      </c>
      <c r="L2740" s="10">
        <v>6</v>
      </c>
      <c r="M2740" s="10">
        <v>596.45000000000005</v>
      </c>
      <c r="N2740" s="10">
        <v>3578.7</v>
      </c>
      <c r="O2740" s="59">
        <v>0.1</v>
      </c>
      <c r="P2740" s="10">
        <v>357.87</v>
      </c>
      <c r="Q2740" s="10">
        <v>3220.83</v>
      </c>
      <c r="R2740" s="10" t="s">
        <v>575</v>
      </c>
      <c r="S2740" s="10" t="s">
        <v>596</v>
      </c>
      <c r="T2740" s="59">
        <v>0.25</v>
      </c>
      <c r="U2740" s="10">
        <v>805.21</v>
      </c>
    </row>
    <row r="2741" spans="1:21" x14ac:dyDescent="0.3">
      <c r="A2741" s="10" t="s">
        <v>26972</v>
      </c>
      <c r="B2741" s="61">
        <v>45051</v>
      </c>
      <c r="C2741" s="10" t="s">
        <v>11846</v>
      </c>
      <c r="D2741" s="10" t="s">
        <v>26971</v>
      </c>
      <c r="E2741" s="10" t="s">
        <v>571</v>
      </c>
      <c r="F2741" s="10" t="s">
        <v>570</v>
      </c>
      <c r="G2741" s="10" t="s">
        <v>601</v>
      </c>
      <c r="H2741" s="10" t="s">
        <v>544</v>
      </c>
      <c r="I2741" s="10" t="s">
        <v>610</v>
      </c>
      <c r="J2741" s="10" t="s">
        <v>8217</v>
      </c>
      <c r="K2741" s="10" t="s">
        <v>26970</v>
      </c>
      <c r="L2741" s="10">
        <v>4</v>
      </c>
      <c r="M2741" s="10">
        <v>881.5</v>
      </c>
      <c r="N2741" s="10">
        <v>3526</v>
      </c>
      <c r="O2741" s="59">
        <v>0</v>
      </c>
      <c r="P2741" s="10">
        <v>0</v>
      </c>
      <c r="Q2741" s="10">
        <v>3526</v>
      </c>
      <c r="R2741" s="10" t="s">
        <v>565</v>
      </c>
      <c r="S2741" s="10" t="s">
        <v>607</v>
      </c>
      <c r="T2741" s="59">
        <v>0.3</v>
      </c>
      <c r="U2741" s="10">
        <v>1057.8</v>
      </c>
    </row>
    <row r="2742" spans="1:21" x14ac:dyDescent="0.3">
      <c r="A2742" s="10" t="s">
        <v>26969</v>
      </c>
      <c r="B2742" s="61">
        <v>45330</v>
      </c>
      <c r="C2742" s="10" t="s">
        <v>20439</v>
      </c>
      <c r="D2742" s="10" t="s">
        <v>894</v>
      </c>
      <c r="E2742" s="10" t="s">
        <v>592</v>
      </c>
      <c r="F2742" s="10" t="s">
        <v>18</v>
      </c>
      <c r="G2742" s="10" t="s">
        <v>601</v>
      </c>
      <c r="H2742" s="10" t="s">
        <v>590</v>
      </c>
      <c r="I2742" s="10" t="s">
        <v>635</v>
      </c>
      <c r="J2742" s="10" t="s">
        <v>11156</v>
      </c>
      <c r="K2742" s="10" t="s">
        <v>26572</v>
      </c>
      <c r="L2742" s="10">
        <v>7</v>
      </c>
      <c r="M2742" s="10">
        <v>998.7</v>
      </c>
      <c r="N2742" s="10">
        <v>6990.9</v>
      </c>
      <c r="O2742" s="59">
        <v>0.1</v>
      </c>
      <c r="P2742" s="10">
        <v>699.09</v>
      </c>
      <c r="Q2742" s="10">
        <v>6291.81</v>
      </c>
      <c r="R2742" s="10" t="s">
        <v>614</v>
      </c>
      <c r="S2742" s="10" t="s">
        <v>564</v>
      </c>
      <c r="T2742" s="59">
        <v>0.3</v>
      </c>
      <c r="U2742" s="10">
        <v>1887.54</v>
      </c>
    </row>
    <row r="2743" spans="1:21" x14ac:dyDescent="0.3">
      <c r="A2743" s="10" t="s">
        <v>26968</v>
      </c>
      <c r="B2743" s="61">
        <v>44941</v>
      </c>
      <c r="C2743" s="10" t="s">
        <v>26967</v>
      </c>
      <c r="D2743" s="10" t="s">
        <v>19087</v>
      </c>
      <c r="E2743" s="10" t="s">
        <v>581</v>
      </c>
      <c r="F2743" s="10" t="s">
        <v>580</v>
      </c>
      <c r="G2743" s="10" t="s">
        <v>601</v>
      </c>
      <c r="H2743" s="10" t="s">
        <v>579</v>
      </c>
      <c r="I2743" s="10" t="s">
        <v>711</v>
      </c>
      <c r="J2743" s="10" t="s">
        <v>18884</v>
      </c>
      <c r="K2743" s="10" t="s">
        <v>16841</v>
      </c>
      <c r="L2743" s="10">
        <v>8</v>
      </c>
      <c r="M2743" s="10">
        <v>669.89</v>
      </c>
      <c r="N2743" s="10">
        <v>5359.12</v>
      </c>
      <c r="O2743" s="59">
        <v>0.05</v>
      </c>
      <c r="P2743" s="10">
        <v>267.95999999999998</v>
      </c>
      <c r="Q2743" s="10">
        <v>5091.16</v>
      </c>
      <c r="R2743" s="10" t="s">
        <v>575</v>
      </c>
      <c r="S2743" s="10" t="s">
        <v>607</v>
      </c>
      <c r="T2743" s="59">
        <v>0.25</v>
      </c>
      <c r="U2743" s="10">
        <v>1272.79</v>
      </c>
    </row>
    <row r="2744" spans="1:21" x14ac:dyDescent="0.3">
      <c r="A2744" s="10" t="s">
        <v>26966</v>
      </c>
      <c r="B2744" s="61">
        <v>45182</v>
      </c>
      <c r="C2744" s="10" t="s">
        <v>8820</v>
      </c>
      <c r="D2744" s="10" t="s">
        <v>19725</v>
      </c>
      <c r="E2744" s="10" t="s">
        <v>592</v>
      </c>
      <c r="F2744" s="10" t="s">
        <v>652</v>
      </c>
      <c r="G2744" s="10" t="s">
        <v>569</v>
      </c>
      <c r="H2744" s="10" t="s">
        <v>600</v>
      </c>
      <c r="I2744" s="10" t="s">
        <v>599</v>
      </c>
      <c r="J2744" s="10" t="s">
        <v>23723</v>
      </c>
      <c r="K2744" s="10" t="s">
        <v>26965</v>
      </c>
      <c r="L2744" s="10">
        <v>1</v>
      </c>
      <c r="M2744" s="10">
        <v>991.95</v>
      </c>
      <c r="N2744" s="10">
        <v>991.95</v>
      </c>
      <c r="O2744" s="59">
        <v>0.1</v>
      </c>
      <c r="P2744" s="10">
        <v>99.2</v>
      </c>
      <c r="Q2744" s="10">
        <v>892.75</v>
      </c>
      <c r="R2744" s="10" t="s">
        <v>614</v>
      </c>
      <c r="S2744" s="10" t="s">
        <v>596</v>
      </c>
      <c r="T2744" s="59">
        <v>0.15</v>
      </c>
      <c r="U2744" s="10">
        <v>133.91</v>
      </c>
    </row>
    <row r="2745" spans="1:21" x14ac:dyDescent="0.3">
      <c r="A2745" s="10" t="s">
        <v>26964</v>
      </c>
      <c r="B2745" s="61">
        <v>45103</v>
      </c>
      <c r="C2745" s="10" t="s">
        <v>20634</v>
      </c>
      <c r="D2745" s="10" t="s">
        <v>20522</v>
      </c>
      <c r="E2745" s="10" t="s">
        <v>571</v>
      </c>
      <c r="F2745" s="10" t="s">
        <v>570</v>
      </c>
      <c r="G2745" s="10" t="s">
        <v>569</v>
      </c>
      <c r="H2745" s="10" t="s">
        <v>590</v>
      </c>
      <c r="I2745" s="10" t="s">
        <v>748</v>
      </c>
      <c r="J2745" s="10" t="s">
        <v>26963</v>
      </c>
      <c r="K2745" s="10" t="s">
        <v>26962</v>
      </c>
      <c r="L2745" s="10">
        <v>8</v>
      </c>
      <c r="M2745" s="10">
        <v>780.51</v>
      </c>
      <c r="N2745" s="10">
        <v>6244.08</v>
      </c>
      <c r="O2745" s="59">
        <v>0.2</v>
      </c>
      <c r="P2745" s="10">
        <v>1248.82</v>
      </c>
      <c r="Q2745" s="10">
        <v>4995.26</v>
      </c>
      <c r="R2745" s="10" t="s">
        <v>565</v>
      </c>
      <c r="S2745" s="10" t="s">
        <v>607</v>
      </c>
      <c r="T2745" s="59">
        <v>0.3</v>
      </c>
      <c r="U2745" s="10">
        <v>1498.58</v>
      </c>
    </row>
    <row r="2746" spans="1:21" x14ac:dyDescent="0.3">
      <c r="A2746" s="10" t="s">
        <v>26961</v>
      </c>
      <c r="B2746" s="61">
        <v>45029</v>
      </c>
      <c r="C2746" s="10" t="s">
        <v>21318</v>
      </c>
      <c r="D2746" s="10" t="s">
        <v>17987</v>
      </c>
      <c r="E2746" s="10" t="s">
        <v>571</v>
      </c>
      <c r="F2746" s="10" t="s">
        <v>11</v>
      </c>
      <c r="G2746" s="10" t="s">
        <v>601</v>
      </c>
      <c r="H2746" s="10" t="s">
        <v>600</v>
      </c>
      <c r="I2746" s="10" t="s">
        <v>664</v>
      </c>
      <c r="J2746" s="10" t="s">
        <v>26960</v>
      </c>
      <c r="K2746" s="10" t="s">
        <v>15268</v>
      </c>
      <c r="L2746" s="10">
        <v>8</v>
      </c>
      <c r="M2746" s="10">
        <v>646.88</v>
      </c>
      <c r="N2746" s="10">
        <v>5175.04</v>
      </c>
      <c r="O2746" s="59">
        <v>0.1</v>
      </c>
      <c r="P2746" s="10">
        <v>517.5</v>
      </c>
      <c r="Q2746" s="10">
        <v>4657.54</v>
      </c>
      <c r="R2746" s="10" t="s">
        <v>586</v>
      </c>
      <c r="S2746" s="10" t="s">
        <v>585</v>
      </c>
      <c r="T2746" s="59">
        <v>0.25</v>
      </c>
      <c r="U2746" s="10">
        <v>1164.3800000000001</v>
      </c>
    </row>
    <row r="2747" spans="1:21" x14ac:dyDescent="0.3">
      <c r="A2747" s="10" t="s">
        <v>26959</v>
      </c>
      <c r="B2747" s="61">
        <v>45005</v>
      </c>
      <c r="C2747" s="10" t="s">
        <v>10502</v>
      </c>
      <c r="D2747" s="10" t="s">
        <v>26958</v>
      </c>
      <c r="E2747" s="10" t="s">
        <v>571</v>
      </c>
      <c r="F2747" s="10" t="s">
        <v>685</v>
      </c>
      <c r="G2747" s="10" t="s">
        <v>601</v>
      </c>
      <c r="H2747" s="10" t="s">
        <v>590</v>
      </c>
      <c r="I2747" s="10" t="s">
        <v>589</v>
      </c>
      <c r="J2747" s="10" t="s">
        <v>26957</v>
      </c>
      <c r="K2747" s="10" t="s">
        <v>26956</v>
      </c>
      <c r="L2747" s="10">
        <v>9</v>
      </c>
      <c r="M2747" s="10">
        <v>628.76</v>
      </c>
      <c r="N2747" s="10">
        <v>5658.84</v>
      </c>
      <c r="O2747" s="59">
        <v>0.2</v>
      </c>
      <c r="P2747" s="10">
        <v>1131.77</v>
      </c>
      <c r="Q2747" s="10">
        <v>4527.07</v>
      </c>
      <c r="R2747" s="10" t="s">
        <v>614</v>
      </c>
      <c r="S2747" s="10" t="s">
        <v>596</v>
      </c>
      <c r="T2747" s="59">
        <v>0.25</v>
      </c>
      <c r="U2747" s="10">
        <v>1131.77</v>
      </c>
    </row>
    <row r="2748" spans="1:21" x14ac:dyDescent="0.3">
      <c r="A2748" s="10" t="s">
        <v>26955</v>
      </c>
      <c r="B2748" s="61">
        <v>45116</v>
      </c>
      <c r="C2748" s="10" t="s">
        <v>19204</v>
      </c>
      <c r="D2748" s="10" t="s">
        <v>26954</v>
      </c>
      <c r="E2748" s="10" t="s">
        <v>571</v>
      </c>
      <c r="F2748" s="10" t="s">
        <v>11</v>
      </c>
      <c r="G2748" s="10" t="s">
        <v>601</v>
      </c>
      <c r="H2748" s="10" t="s">
        <v>544</v>
      </c>
      <c r="I2748" s="10" t="s">
        <v>610</v>
      </c>
      <c r="J2748" s="10" t="s">
        <v>8083</v>
      </c>
      <c r="K2748" s="10" t="s">
        <v>26953</v>
      </c>
      <c r="L2748" s="10">
        <v>7</v>
      </c>
      <c r="M2748" s="10">
        <v>486.66</v>
      </c>
      <c r="N2748" s="10">
        <v>3406.62</v>
      </c>
      <c r="O2748" s="59">
        <v>0</v>
      </c>
      <c r="P2748" s="10">
        <v>0</v>
      </c>
      <c r="Q2748" s="10">
        <v>3406.62</v>
      </c>
      <c r="R2748" s="10" t="s">
        <v>614</v>
      </c>
      <c r="S2748" s="10" t="s">
        <v>607</v>
      </c>
      <c r="T2748" s="59">
        <v>0.3</v>
      </c>
      <c r="U2748" s="10">
        <v>1021.99</v>
      </c>
    </row>
    <row r="2749" spans="1:21" x14ac:dyDescent="0.3">
      <c r="A2749" s="10" t="s">
        <v>26952</v>
      </c>
      <c r="B2749" s="61">
        <v>45346</v>
      </c>
      <c r="C2749" s="10" t="s">
        <v>12225</v>
      </c>
      <c r="D2749" s="10" t="s">
        <v>16727</v>
      </c>
      <c r="E2749" s="10" t="s">
        <v>603</v>
      </c>
      <c r="F2749" s="10" t="s">
        <v>658</v>
      </c>
      <c r="G2749" s="10" t="s">
        <v>601</v>
      </c>
      <c r="H2749" s="10" t="s">
        <v>590</v>
      </c>
      <c r="I2749" s="10" t="s">
        <v>589</v>
      </c>
      <c r="J2749" s="10" t="s">
        <v>11284</v>
      </c>
      <c r="K2749" s="10" t="s">
        <v>26951</v>
      </c>
      <c r="L2749" s="10">
        <v>10</v>
      </c>
      <c r="M2749" s="10">
        <v>783.01</v>
      </c>
      <c r="N2749" s="10">
        <v>7830.1</v>
      </c>
      <c r="O2749" s="59">
        <v>0.2</v>
      </c>
      <c r="P2749" s="10">
        <v>1566.02</v>
      </c>
      <c r="Q2749" s="10">
        <v>6264.08</v>
      </c>
      <c r="R2749" s="10" t="s">
        <v>565</v>
      </c>
      <c r="S2749" s="10" t="s">
        <v>596</v>
      </c>
      <c r="T2749" s="59">
        <v>0.25</v>
      </c>
      <c r="U2749" s="10">
        <v>1566.02</v>
      </c>
    </row>
    <row r="2750" spans="1:21" x14ac:dyDescent="0.3">
      <c r="A2750" s="10" t="s">
        <v>26950</v>
      </c>
      <c r="B2750" s="61">
        <v>45012</v>
      </c>
      <c r="C2750" s="10" t="s">
        <v>11851</v>
      </c>
      <c r="D2750" s="10" t="s">
        <v>26949</v>
      </c>
      <c r="E2750" s="10" t="s">
        <v>571</v>
      </c>
      <c r="F2750" s="10" t="s">
        <v>570</v>
      </c>
      <c r="G2750" s="10" t="s">
        <v>569</v>
      </c>
      <c r="H2750" s="10" t="s">
        <v>590</v>
      </c>
      <c r="I2750" s="10" t="s">
        <v>635</v>
      </c>
      <c r="J2750" s="10" t="s">
        <v>26948</v>
      </c>
      <c r="K2750" s="10" t="s">
        <v>24798</v>
      </c>
      <c r="L2750" s="10">
        <v>2</v>
      </c>
      <c r="M2750" s="10">
        <v>498.92</v>
      </c>
      <c r="N2750" s="10">
        <v>997.84</v>
      </c>
      <c r="O2750" s="59">
        <v>0.2</v>
      </c>
      <c r="P2750" s="10">
        <v>199.57</v>
      </c>
      <c r="Q2750" s="10">
        <v>798.27</v>
      </c>
      <c r="R2750" s="10" t="s">
        <v>575</v>
      </c>
      <c r="S2750" s="10" t="s">
        <v>607</v>
      </c>
      <c r="T2750" s="59">
        <v>0.25</v>
      </c>
      <c r="U2750" s="10">
        <v>199.57</v>
      </c>
    </row>
    <row r="2751" spans="1:21" x14ac:dyDescent="0.3">
      <c r="A2751" s="10" t="s">
        <v>26947</v>
      </c>
      <c r="B2751" s="61">
        <v>45037</v>
      </c>
      <c r="C2751" s="10" t="s">
        <v>3373</v>
      </c>
      <c r="D2751" s="10" t="s">
        <v>26946</v>
      </c>
      <c r="E2751" s="10" t="s">
        <v>581</v>
      </c>
      <c r="F2751" s="10" t="s">
        <v>7</v>
      </c>
      <c r="G2751" s="10" t="s">
        <v>601</v>
      </c>
      <c r="H2751" s="10" t="s">
        <v>544</v>
      </c>
      <c r="I2751" s="10" t="s">
        <v>10</v>
      </c>
      <c r="J2751" s="10" t="s">
        <v>20605</v>
      </c>
      <c r="K2751" s="10" t="s">
        <v>10638</v>
      </c>
      <c r="L2751" s="10">
        <v>4</v>
      </c>
      <c r="M2751" s="10">
        <v>537.61</v>
      </c>
      <c r="N2751" s="10">
        <v>2150.44</v>
      </c>
      <c r="O2751" s="59">
        <v>0.05</v>
      </c>
      <c r="P2751" s="10">
        <v>107.52</v>
      </c>
      <c r="Q2751" s="10">
        <v>2042.92</v>
      </c>
      <c r="R2751" s="10" t="s">
        <v>565</v>
      </c>
      <c r="S2751" s="10" t="s">
        <v>607</v>
      </c>
      <c r="T2751" s="59">
        <v>0.3</v>
      </c>
      <c r="U2751" s="10">
        <v>612.88</v>
      </c>
    </row>
    <row r="2752" spans="1:21" x14ac:dyDescent="0.3">
      <c r="A2752" s="10" t="s">
        <v>26945</v>
      </c>
      <c r="B2752" s="61">
        <v>45312</v>
      </c>
      <c r="C2752" s="10" t="s">
        <v>9266</v>
      </c>
      <c r="D2752" s="10" t="s">
        <v>26944</v>
      </c>
      <c r="E2752" s="10" t="s">
        <v>571</v>
      </c>
      <c r="F2752" s="10" t="s">
        <v>685</v>
      </c>
      <c r="G2752" s="10" t="s">
        <v>569</v>
      </c>
      <c r="H2752" s="10" t="s">
        <v>600</v>
      </c>
      <c r="I2752" s="10" t="s">
        <v>627</v>
      </c>
      <c r="J2752" s="10" t="s">
        <v>5574</v>
      </c>
      <c r="K2752" s="10" t="s">
        <v>8349</v>
      </c>
      <c r="L2752" s="10">
        <v>1</v>
      </c>
      <c r="M2752" s="10">
        <v>872.29</v>
      </c>
      <c r="N2752" s="10">
        <v>872.29</v>
      </c>
      <c r="O2752" s="59">
        <v>0.2</v>
      </c>
      <c r="P2752" s="10">
        <v>174.46</v>
      </c>
      <c r="Q2752" s="10">
        <v>697.83</v>
      </c>
      <c r="R2752" s="10" t="s">
        <v>614</v>
      </c>
      <c r="S2752" s="10" t="s">
        <v>564</v>
      </c>
      <c r="T2752" s="59">
        <v>0.3</v>
      </c>
      <c r="U2752" s="10">
        <v>209.35</v>
      </c>
    </row>
    <row r="2753" spans="1:21" x14ac:dyDescent="0.3">
      <c r="A2753" s="10" t="s">
        <v>26943</v>
      </c>
      <c r="B2753" s="61">
        <v>45238</v>
      </c>
      <c r="C2753" s="10" t="s">
        <v>739</v>
      </c>
      <c r="D2753" s="10" t="s">
        <v>26942</v>
      </c>
      <c r="E2753" s="10" t="s">
        <v>592</v>
      </c>
      <c r="F2753" s="10" t="s">
        <v>18</v>
      </c>
      <c r="G2753" s="10" t="s">
        <v>569</v>
      </c>
      <c r="H2753" s="10" t="s">
        <v>590</v>
      </c>
      <c r="I2753" s="10" t="s">
        <v>635</v>
      </c>
      <c r="J2753" s="10" t="s">
        <v>6789</v>
      </c>
      <c r="K2753" s="10" t="s">
        <v>26941</v>
      </c>
      <c r="L2753" s="10">
        <v>2</v>
      </c>
      <c r="M2753" s="10">
        <v>296.79000000000002</v>
      </c>
      <c r="N2753" s="10">
        <v>593.58000000000004</v>
      </c>
      <c r="O2753" s="59">
        <v>0.2</v>
      </c>
      <c r="P2753" s="10">
        <v>118.72</v>
      </c>
      <c r="Q2753" s="10">
        <v>474.86</v>
      </c>
      <c r="R2753" s="10" t="s">
        <v>614</v>
      </c>
      <c r="S2753" s="10" t="s">
        <v>607</v>
      </c>
      <c r="T2753" s="59">
        <v>0.15</v>
      </c>
      <c r="U2753" s="10">
        <v>71.23</v>
      </c>
    </row>
    <row r="2754" spans="1:21" x14ac:dyDescent="0.3">
      <c r="A2754" s="10" t="s">
        <v>26940</v>
      </c>
      <c r="B2754" s="61">
        <v>44986</v>
      </c>
      <c r="C2754" s="10" t="s">
        <v>26939</v>
      </c>
      <c r="D2754" s="10" t="s">
        <v>17227</v>
      </c>
      <c r="E2754" s="10" t="s">
        <v>603</v>
      </c>
      <c r="F2754" s="10" t="s">
        <v>658</v>
      </c>
      <c r="G2754" s="10" t="s">
        <v>569</v>
      </c>
      <c r="H2754" s="10" t="s">
        <v>579</v>
      </c>
      <c r="I2754" s="10" t="s">
        <v>722</v>
      </c>
      <c r="J2754" s="10" t="s">
        <v>26938</v>
      </c>
      <c r="K2754" s="10" t="s">
        <v>26937</v>
      </c>
      <c r="L2754" s="10">
        <v>8</v>
      </c>
      <c r="M2754" s="10">
        <v>186.03</v>
      </c>
      <c r="N2754" s="10">
        <v>1488.24</v>
      </c>
      <c r="O2754" s="59">
        <v>0.05</v>
      </c>
      <c r="P2754" s="10">
        <v>74.41</v>
      </c>
      <c r="Q2754" s="10">
        <v>1413.83</v>
      </c>
      <c r="R2754" s="10" t="s">
        <v>586</v>
      </c>
      <c r="S2754" s="10" t="s">
        <v>585</v>
      </c>
      <c r="T2754" s="59">
        <v>0.3</v>
      </c>
      <c r="U2754" s="10">
        <v>424.15</v>
      </c>
    </row>
    <row r="2755" spans="1:21" x14ac:dyDescent="0.3">
      <c r="A2755" s="10" t="s">
        <v>26936</v>
      </c>
      <c r="B2755" s="61">
        <v>45060</v>
      </c>
      <c r="C2755" s="10" t="s">
        <v>25370</v>
      </c>
      <c r="D2755" s="10" t="s">
        <v>15797</v>
      </c>
      <c r="E2755" s="10" t="s">
        <v>571</v>
      </c>
      <c r="F2755" s="10" t="s">
        <v>11</v>
      </c>
      <c r="G2755" s="10" t="s">
        <v>601</v>
      </c>
      <c r="H2755" s="10" t="s">
        <v>600</v>
      </c>
      <c r="I2755" s="10" t="s">
        <v>599</v>
      </c>
      <c r="J2755" s="10" t="s">
        <v>26935</v>
      </c>
      <c r="K2755" s="10" t="s">
        <v>14762</v>
      </c>
      <c r="L2755" s="10">
        <v>1</v>
      </c>
      <c r="M2755" s="10">
        <v>529.33000000000004</v>
      </c>
      <c r="N2755" s="10">
        <v>529.33000000000004</v>
      </c>
      <c r="O2755" s="59">
        <v>0.1</v>
      </c>
      <c r="P2755" s="10">
        <v>52.93</v>
      </c>
      <c r="Q2755" s="10">
        <v>476.4</v>
      </c>
      <c r="R2755" s="10" t="s">
        <v>614</v>
      </c>
      <c r="S2755" s="10" t="s">
        <v>596</v>
      </c>
      <c r="T2755" s="59">
        <v>0.15</v>
      </c>
      <c r="U2755" s="10">
        <v>71.459999999999994</v>
      </c>
    </row>
    <row r="2756" spans="1:21" x14ac:dyDescent="0.3">
      <c r="A2756" s="10" t="s">
        <v>26934</v>
      </c>
      <c r="B2756" s="61">
        <v>45353</v>
      </c>
      <c r="C2756" s="10" t="s">
        <v>26448</v>
      </c>
      <c r="D2756" s="10" t="s">
        <v>26933</v>
      </c>
      <c r="E2756" s="10" t="s">
        <v>592</v>
      </c>
      <c r="F2756" s="10" t="s">
        <v>18</v>
      </c>
      <c r="G2756" s="10" t="s">
        <v>601</v>
      </c>
      <c r="H2756" s="10" t="s">
        <v>590</v>
      </c>
      <c r="I2756" s="10" t="s">
        <v>589</v>
      </c>
      <c r="J2756" s="10" t="s">
        <v>8251</v>
      </c>
      <c r="K2756" s="10" t="s">
        <v>26932</v>
      </c>
      <c r="L2756" s="10">
        <v>8</v>
      </c>
      <c r="M2756" s="10">
        <v>203.89</v>
      </c>
      <c r="N2756" s="10">
        <v>1631.12</v>
      </c>
      <c r="O2756" s="59">
        <v>0</v>
      </c>
      <c r="P2756" s="10">
        <v>0</v>
      </c>
      <c r="Q2756" s="10">
        <v>1631.12</v>
      </c>
      <c r="R2756" s="10" t="s">
        <v>575</v>
      </c>
      <c r="S2756" s="10" t="s">
        <v>607</v>
      </c>
      <c r="T2756" s="59">
        <v>0.3</v>
      </c>
      <c r="U2756" s="10">
        <v>489.34</v>
      </c>
    </row>
    <row r="2757" spans="1:21" x14ac:dyDescent="0.3">
      <c r="A2757" s="10" t="s">
        <v>26931</v>
      </c>
      <c r="B2757" s="61">
        <v>44995</v>
      </c>
      <c r="C2757" s="10" t="s">
        <v>26803</v>
      </c>
      <c r="D2757" s="10" t="s">
        <v>26930</v>
      </c>
      <c r="E2757" s="10" t="s">
        <v>581</v>
      </c>
      <c r="F2757" s="10" t="s">
        <v>7</v>
      </c>
      <c r="G2757" s="10" t="s">
        <v>601</v>
      </c>
      <c r="H2757" s="10" t="s">
        <v>600</v>
      </c>
      <c r="I2757" s="10" t="s">
        <v>627</v>
      </c>
      <c r="J2757" s="10" t="s">
        <v>26929</v>
      </c>
      <c r="K2757" s="10" t="s">
        <v>23004</v>
      </c>
      <c r="L2757" s="10">
        <v>2</v>
      </c>
      <c r="M2757" s="10">
        <v>627.09</v>
      </c>
      <c r="N2757" s="10">
        <v>1254.18</v>
      </c>
      <c r="O2757" s="59">
        <v>0</v>
      </c>
      <c r="P2757" s="10">
        <v>0</v>
      </c>
      <c r="Q2757" s="10">
        <v>1254.18</v>
      </c>
      <c r="R2757" s="10" t="s">
        <v>614</v>
      </c>
      <c r="S2757" s="10" t="s">
        <v>596</v>
      </c>
      <c r="T2757" s="59">
        <v>0.3</v>
      </c>
      <c r="U2757" s="10">
        <v>376.25</v>
      </c>
    </row>
    <row r="2758" spans="1:21" x14ac:dyDescent="0.3">
      <c r="A2758" s="10" t="s">
        <v>26928</v>
      </c>
      <c r="B2758" s="61">
        <v>45362</v>
      </c>
      <c r="C2758" s="10" t="s">
        <v>14398</v>
      </c>
      <c r="D2758" s="10" t="s">
        <v>26927</v>
      </c>
      <c r="E2758" s="10" t="s">
        <v>629</v>
      </c>
      <c r="F2758" s="10" t="s">
        <v>790</v>
      </c>
      <c r="G2758" s="10" t="s">
        <v>569</v>
      </c>
      <c r="H2758" s="10" t="s">
        <v>544</v>
      </c>
      <c r="I2758" s="10" t="s">
        <v>610</v>
      </c>
      <c r="J2758" s="10" t="s">
        <v>26049</v>
      </c>
      <c r="K2758" s="10" t="s">
        <v>22443</v>
      </c>
      <c r="L2758" s="10">
        <v>6</v>
      </c>
      <c r="M2758" s="10">
        <v>457.49</v>
      </c>
      <c r="N2758" s="10">
        <v>2744.94</v>
      </c>
      <c r="O2758" s="59">
        <v>0.05</v>
      </c>
      <c r="P2758" s="10">
        <v>137.25</v>
      </c>
      <c r="Q2758" s="10">
        <v>2607.69</v>
      </c>
      <c r="R2758" s="10" t="s">
        <v>586</v>
      </c>
      <c r="S2758" s="10" t="s">
        <v>564</v>
      </c>
      <c r="T2758" s="59">
        <v>0.3</v>
      </c>
      <c r="U2758" s="10">
        <v>782.31</v>
      </c>
    </row>
    <row r="2759" spans="1:21" x14ac:dyDescent="0.3">
      <c r="A2759" s="10" t="s">
        <v>26926</v>
      </c>
      <c r="B2759" s="61">
        <v>45045</v>
      </c>
      <c r="C2759" s="10" t="s">
        <v>1477</v>
      </c>
      <c r="D2759" s="10" t="s">
        <v>26925</v>
      </c>
      <c r="E2759" s="10" t="s">
        <v>629</v>
      </c>
      <c r="F2759" s="10" t="s">
        <v>759</v>
      </c>
      <c r="G2759" s="10" t="s">
        <v>569</v>
      </c>
      <c r="H2759" s="10" t="s">
        <v>590</v>
      </c>
      <c r="I2759" s="10" t="s">
        <v>635</v>
      </c>
      <c r="J2759" s="10" t="s">
        <v>26924</v>
      </c>
      <c r="K2759" s="10" t="s">
        <v>26923</v>
      </c>
      <c r="L2759" s="10">
        <v>6</v>
      </c>
      <c r="M2759" s="10">
        <v>396.62</v>
      </c>
      <c r="N2759" s="10">
        <v>2379.7199999999998</v>
      </c>
      <c r="O2759" s="59">
        <v>0.05</v>
      </c>
      <c r="P2759" s="10">
        <v>118.99</v>
      </c>
      <c r="Q2759" s="10">
        <v>2260.73</v>
      </c>
      <c r="R2759" s="10" t="s">
        <v>614</v>
      </c>
      <c r="S2759" s="10" t="s">
        <v>585</v>
      </c>
      <c r="T2759" s="59">
        <v>0.25</v>
      </c>
      <c r="U2759" s="10">
        <v>565.17999999999995</v>
      </c>
    </row>
    <row r="2760" spans="1:21" x14ac:dyDescent="0.3">
      <c r="A2760" s="10" t="s">
        <v>26922</v>
      </c>
      <c r="B2760" s="61">
        <v>45220</v>
      </c>
      <c r="C2760" s="10" t="s">
        <v>18124</v>
      </c>
      <c r="D2760" s="10" t="s">
        <v>2589</v>
      </c>
      <c r="E2760" s="10" t="s">
        <v>629</v>
      </c>
      <c r="F2760" s="10" t="s">
        <v>759</v>
      </c>
      <c r="G2760" s="10" t="s">
        <v>601</v>
      </c>
      <c r="H2760" s="10" t="s">
        <v>600</v>
      </c>
      <c r="I2760" s="10" t="s">
        <v>627</v>
      </c>
      <c r="J2760" s="10" t="s">
        <v>18573</v>
      </c>
      <c r="K2760" s="10" t="s">
        <v>8649</v>
      </c>
      <c r="L2760" s="10">
        <v>2</v>
      </c>
      <c r="M2760" s="10">
        <v>379.13</v>
      </c>
      <c r="N2760" s="10">
        <v>758.26</v>
      </c>
      <c r="O2760" s="59">
        <v>0.05</v>
      </c>
      <c r="P2760" s="10">
        <v>37.909999999999997</v>
      </c>
      <c r="Q2760" s="10">
        <v>720.35</v>
      </c>
      <c r="R2760" s="10" t="s">
        <v>586</v>
      </c>
      <c r="S2760" s="10" t="s">
        <v>596</v>
      </c>
      <c r="T2760" s="59">
        <v>0.25</v>
      </c>
      <c r="U2760" s="10">
        <v>180.09</v>
      </c>
    </row>
    <row r="2761" spans="1:21" x14ac:dyDescent="0.3">
      <c r="A2761" s="10" t="s">
        <v>26921</v>
      </c>
      <c r="B2761" s="61">
        <v>45036</v>
      </c>
      <c r="C2761" s="10" t="s">
        <v>9181</v>
      </c>
      <c r="D2761" s="10" t="s">
        <v>11547</v>
      </c>
      <c r="E2761" s="10" t="s">
        <v>571</v>
      </c>
      <c r="F2761" s="10" t="s">
        <v>11</v>
      </c>
      <c r="G2761" s="10" t="s">
        <v>601</v>
      </c>
      <c r="H2761" s="10" t="s">
        <v>590</v>
      </c>
      <c r="I2761" s="10" t="s">
        <v>635</v>
      </c>
      <c r="J2761" s="10" t="s">
        <v>26920</v>
      </c>
      <c r="K2761" s="10" t="s">
        <v>7266</v>
      </c>
      <c r="L2761" s="10">
        <v>2</v>
      </c>
      <c r="M2761" s="10">
        <v>497.76</v>
      </c>
      <c r="N2761" s="10">
        <v>995.52</v>
      </c>
      <c r="O2761" s="59">
        <v>0</v>
      </c>
      <c r="P2761" s="10">
        <v>0</v>
      </c>
      <c r="Q2761" s="10">
        <v>995.52</v>
      </c>
      <c r="R2761" s="10" t="s">
        <v>565</v>
      </c>
      <c r="S2761" s="10" t="s">
        <v>585</v>
      </c>
      <c r="T2761" s="59">
        <v>0.3</v>
      </c>
      <c r="U2761" s="10">
        <v>298.66000000000003</v>
      </c>
    </row>
    <row r="2762" spans="1:21" x14ac:dyDescent="0.3">
      <c r="A2762" s="10" t="s">
        <v>26919</v>
      </c>
      <c r="B2762" s="61">
        <v>45303</v>
      </c>
      <c r="C2762" s="10" t="s">
        <v>26918</v>
      </c>
      <c r="D2762" s="10" t="s">
        <v>26917</v>
      </c>
      <c r="E2762" s="10" t="s">
        <v>581</v>
      </c>
      <c r="F2762" s="10" t="s">
        <v>83</v>
      </c>
      <c r="G2762" s="10" t="s">
        <v>601</v>
      </c>
      <c r="H2762" s="10" t="s">
        <v>544</v>
      </c>
      <c r="I2762" s="10" t="s">
        <v>568</v>
      </c>
      <c r="J2762" s="10" t="s">
        <v>26916</v>
      </c>
      <c r="K2762" s="10" t="s">
        <v>26915</v>
      </c>
      <c r="L2762" s="10">
        <v>4</v>
      </c>
      <c r="M2762" s="10">
        <v>629.9</v>
      </c>
      <c r="N2762" s="10">
        <v>2519.6</v>
      </c>
      <c r="O2762" s="59">
        <v>0.05</v>
      </c>
      <c r="P2762" s="10">
        <v>125.98</v>
      </c>
      <c r="Q2762" s="10">
        <v>2393.62</v>
      </c>
      <c r="R2762" s="10" t="s">
        <v>565</v>
      </c>
      <c r="S2762" s="10" t="s">
        <v>607</v>
      </c>
      <c r="T2762" s="59">
        <v>0.25</v>
      </c>
      <c r="U2762" s="10">
        <v>598.4</v>
      </c>
    </row>
    <row r="2763" spans="1:21" x14ac:dyDescent="0.3">
      <c r="A2763" s="10" t="s">
        <v>26914</v>
      </c>
      <c r="B2763" s="61">
        <v>45203</v>
      </c>
      <c r="C2763" s="10" t="s">
        <v>6692</v>
      </c>
      <c r="D2763" s="10" t="s">
        <v>26913</v>
      </c>
      <c r="E2763" s="10" t="s">
        <v>603</v>
      </c>
      <c r="F2763" s="10" t="s">
        <v>602</v>
      </c>
      <c r="G2763" s="10" t="s">
        <v>569</v>
      </c>
      <c r="H2763" s="10" t="s">
        <v>590</v>
      </c>
      <c r="I2763" s="10" t="s">
        <v>589</v>
      </c>
      <c r="J2763" s="10" t="s">
        <v>26912</v>
      </c>
      <c r="K2763" s="10" t="s">
        <v>26911</v>
      </c>
      <c r="L2763" s="10">
        <v>10</v>
      </c>
      <c r="M2763" s="10">
        <v>693.4</v>
      </c>
      <c r="N2763" s="10">
        <v>6934</v>
      </c>
      <c r="O2763" s="59">
        <v>0.05</v>
      </c>
      <c r="P2763" s="10">
        <v>346.7</v>
      </c>
      <c r="Q2763" s="10">
        <v>6587.3</v>
      </c>
      <c r="R2763" s="10" t="s">
        <v>586</v>
      </c>
      <c r="S2763" s="10" t="s">
        <v>596</v>
      </c>
      <c r="T2763" s="59">
        <v>0.25</v>
      </c>
      <c r="U2763" s="10">
        <v>1646.83</v>
      </c>
    </row>
    <row r="2764" spans="1:21" x14ac:dyDescent="0.3">
      <c r="A2764" s="10" t="s">
        <v>26910</v>
      </c>
      <c r="B2764" s="61">
        <v>45212</v>
      </c>
      <c r="C2764" s="10" t="s">
        <v>5383</v>
      </c>
      <c r="D2764" s="10" t="s">
        <v>21582</v>
      </c>
      <c r="E2764" s="10" t="s">
        <v>571</v>
      </c>
      <c r="F2764" s="10" t="s">
        <v>11</v>
      </c>
      <c r="G2764" s="10" t="s">
        <v>569</v>
      </c>
      <c r="H2764" s="10" t="s">
        <v>600</v>
      </c>
      <c r="I2764" s="10" t="s">
        <v>599</v>
      </c>
      <c r="J2764" s="10" t="s">
        <v>26909</v>
      </c>
      <c r="K2764" s="10" t="s">
        <v>26908</v>
      </c>
      <c r="L2764" s="10">
        <v>2</v>
      </c>
      <c r="M2764" s="10">
        <v>984.66</v>
      </c>
      <c r="N2764" s="10">
        <v>1969.32</v>
      </c>
      <c r="O2764" s="59">
        <v>0.2</v>
      </c>
      <c r="P2764" s="10">
        <v>393.86</v>
      </c>
      <c r="Q2764" s="10">
        <v>1575.46</v>
      </c>
      <c r="R2764" s="10" t="s">
        <v>565</v>
      </c>
      <c r="S2764" s="10" t="s">
        <v>564</v>
      </c>
      <c r="T2764" s="59">
        <v>0.3</v>
      </c>
      <c r="U2764" s="10">
        <v>472.64</v>
      </c>
    </row>
    <row r="2765" spans="1:21" x14ac:dyDescent="0.3">
      <c r="A2765" s="10" t="s">
        <v>26907</v>
      </c>
      <c r="B2765" s="61">
        <v>45305</v>
      </c>
      <c r="C2765" s="10" t="s">
        <v>18788</v>
      </c>
      <c r="D2765" s="10" t="s">
        <v>26906</v>
      </c>
      <c r="E2765" s="10" t="s">
        <v>571</v>
      </c>
      <c r="F2765" s="10" t="s">
        <v>11</v>
      </c>
      <c r="G2765" s="10" t="s">
        <v>601</v>
      </c>
      <c r="H2765" s="10" t="s">
        <v>590</v>
      </c>
      <c r="I2765" s="10" t="s">
        <v>635</v>
      </c>
      <c r="J2765" s="10" t="s">
        <v>16339</v>
      </c>
      <c r="K2765" s="10" t="s">
        <v>26905</v>
      </c>
      <c r="L2765" s="10">
        <v>6</v>
      </c>
      <c r="M2765" s="10">
        <v>700.67</v>
      </c>
      <c r="N2765" s="10">
        <v>4204.0200000000004</v>
      </c>
      <c r="O2765" s="59">
        <v>0</v>
      </c>
      <c r="P2765" s="10">
        <v>0</v>
      </c>
      <c r="Q2765" s="10">
        <v>4204.0200000000004</v>
      </c>
      <c r="R2765" s="10" t="s">
        <v>575</v>
      </c>
      <c r="S2765" s="10" t="s">
        <v>564</v>
      </c>
      <c r="T2765" s="59">
        <v>0.15</v>
      </c>
      <c r="U2765" s="10">
        <v>630.6</v>
      </c>
    </row>
    <row r="2766" spans="1:21" x14ac:dyDescent="0.3">
      <c r="A2766" s="10" t="s">
        <v>26904</v>
      </c>
      <c r="B2766" s="61">
        <v>45016</v>
      </c>
      <c r="C2766" s="10" t="s">
        <v>13863</v>
      </c>
      <c r="D2766" s="10" t="s">
        <v>26903</v>
      </c>
      <c r="E2766" s="10" t="s">
        <v>571</v>
      </c>
      <c r="F2766" s="10" t="s">
        <v>11</v>
      </c>
      <c r="G2766" s="10" t="s">
        <v>569</v>
      </c>
      <c r="H2766" s="10" t="s">
        <v>600</v>
      </c>
      <c r="I2766" s="10" t="s">
        <v>664</v>
      </c>
      <c r="J2766" s="10" t="s">
        <v>8033</v>
      </c>
      <c r="K2766" s="10" t="s">
        <v>17037</v>
      </c>
      <c r="L2766" s="10">
        <v>5</v>
      </c>
      <c r="M2766" s="10">
        <v>267.42</v>
      </c>
      <c r="N2766" s="10">
        <v>1337.1</v>
      </c>
      <c r="O2766" s="59">
        <v>0.05</v>
      </c>
      <c r="P2766" s="10">
        <v>66.86</v>
      </c>
      <c r="Q2766" s="10">
        <v>1270.24</v>
      </c>
      <c r="R2766" s="10" t="s">
        <v>565</v>
      </c>
      <c r="S2766" s="10" t="s">
        <v>564</v>
      </c>
      <c r="T2766" s="59">
        <v>0.25</v>
      </c>
      <c r="U2766" s="10">
        <v>317.56</v>
      </c>
    </row>
    <row r="2767" spans="1:21" x14ac:dyDescent="0.3">
      <c r="A2767" s="10" t="s">
        <v>26902</v>
      </c>
      <c r="B2767" s="61">
        <v>44948</v>
      </c>
      <c r="C2767" s="10" t="s">
        <v>12362</v>
      </c>
      <c r="D2767" s="10" t="s">
        <v>26901</v>
      </c>
      <c r="E2767" s="10" t="s">
        <v>592</v>
      </c>
      <c r="F2767" s="10" t="s">
        <v>18</v>
      </c>
      <c r="G2767" s="10" t="s">
        <v>569</v>
      </c>
      <c r="H2767" s="10" t="s">
        <v>544</v>
      </c>
      <c r="I2767" s="10" t="s">
        <v>10</v>
      </c>
      <c r="J2767" s="10" t="s">
        <v>26900</v>
      </c>
      <c r="K2767" s="10" t="s">
        <v>26899</v>
      </c>
      <c r="L2767" s="10">
        <v>10</v>
      </c>
      <c r="M2767" s="10">
        <v>203.08</v>
      </c>
      <c r="N2767" s="10">
        <v>2030.8</v>
      </c>
      <c r="O2767" s="59">
        <v>0.2</v>
      </c>
      <c r="P2767" s="10">
        <v>406.16</v>
      </c>
      <c r="Q2767" s="10">
        <v>1624.64</v>
      </c>
      <c r="R2767" s="10" t="s">
        <v>586</v>
      </c>
      <c r="S2767" s="10" t="s">
        <v>564</v>
      </c>
      <c r="T2767" s="59">
        <v>0.3</v>
      </c>
      <c r="U2767" s="10">
        <v>487.39</v>
      </c>
    </row>
    <row r="2768" spans="1:21" x14ac:dyDescent="0.3">
      <c r="A2768" s="10" t="s">
        <v>26898</v>
      </c>
      <c r="B2768" s="61">
        <v>45045</v>
      </c>
      <c r="C2768" s="10" t="s">
        <v>16816</v>
      </c>
      <c r="D2768" s="10" t="s">
        <v>26897</v>
      </c>
      <c r="E2768" s="10" t="s">
        <v>571</v>
      </c>
      <c r="F2768" s="10" t="s">
        <v>11</v>
      </c>
      <c r="G2768" s="10" t="s">
        <v>601</v>
      </c>
      <c r="H2768" s="10" t="s">
        <v>600</v>
      </c>
      <c r="I2768" s="10" t="s">
        <v>627</v>
      </c>
      <c r="J2768" s="10" t="s">
        <v>26896</v>
      </c>
      <c r="K2768" s="10" t="s">
        <v>4014</v>
      </c>
      <c r="L2768" s="10">
        <v>8</v>
      </c>
      <c r="M2768" s="10">
        <v>833.78</v>
      </c>
      <c r="N2768" s="10">
        <v>6670.24</v>
      </c>
      <c r="O2768" s="59">
        <v>0.05</v>
      </c>
      <c r="P2768" s="10">
        <v>333.51</v>
      </c>
      <c r="Q2768" s="10">
        <v>6336.73</v>
      </c>
      <c r="R2768" s="10" t="s">
        <v>586</v>
      </c>
      <c r="S2768" s="10" t="s">
        <v>596</v>
      </c>
      <c r="T2768" s="59">
        <v>0.3</v>
      </c>
      <c r="U2768" s="10">
        <v>1901.02</v>
      </c>
    </row>
    <row r="2769" spans="1:21" x14ac:dyDescent="0.3">
      <c r="A2769" s="10" t="s">
        <v>26895</v>
      </c>
      <c r="B2769" s="61">
        <v>45096</v>
      </c>
      <c r="C2769" s="10" t="s">
        <v>26894</v>
      </c>
      <c r="D2769" s="10" t="s">
        <v>26893</v>
      </c>
      <c r="E2769" s="10" t="s">
        <v>629</v>
      </c>
      <c r="F2769" s="10" t="s">
        <v>628</v>
      </c>
      <c r="G2769" s="10" t="s">
        <v>569</v>
      </c>
      <c r="H2769" s="10" t="s">
        <v>544</v>
      </c>
      <c r="I2769" s="10" t="s">
        <v>568</v>
      </c>
      <c r="J2769" s="10" t="s">
        <v>26892</v>
      </c>
      <c r="K2769" s="10" t="s">
        <v>26891</v>
      </c>
      <c r="L2769" s="10">
        <v>4</v>
      </c>
      <c r="M2769" s="10">
        <v>668.92</v>
      </c>
      <c r="N2769" s="10">
        <v>2675.68</v>
      </c>
      <c r="O2769" s="59">
        <v>0.1</v>
      </c>
      <c r="P2769" s="10">
        <v>267.57</v>
      </c>
      <c r="Q2769" s="10">
        <v>2408.11</v>
      </c>
      <c r="R2769" s="10" t="s">
        <v>614</v>
      </c>
      <c r="S2769" s="10" t="s">
        <v>607</v>
      </c>
      <c r="T2769" s="59">
        <v>0.25</v>
      </c>
      <c r="U2769" s="10">
        <v>602.03</v>
      </c>
    </row>
    <row r="2770" spans="1:21" x14ac:dyDescent="0.3">
      <c r="A2770" s="10" t="s">
        <v>26890</v>
      </c>
      <c r="B2770" s="61">
        <v>45285</v>
      </c>
      <c r="C2770" s="10" t="s">
        <v>583</v>
      </c>
      <c r="D2770" s="10" t="s">
        <v>26889</v>
      </c>
      <c r="E2770" s="10" t="s">
        <v>629</v>
      </c>
      <c r="F2770" s="10" t="s">
        <v>759</v>
      </c>
      <c r="G2770" s="10" t="s">
        <v>601</v>
      </c>
      <c r="H2770" s="10" t="s">
        <v>590</v>
      </c>
      <c r="I2770" s="10" t="s">
        <v>635</v>
      </c>
      <c r="J2770" s="10" t="s">
        <v>9773</v>
      </c>
      <c r="K2770" s="10" t="s">
        <v>26888</v>
      </c>
      <c r="L2770" s="10">
        <v>10</v>
      </c>
      <c r="M2770" s="10">
        <v>357.81</v>
      </c>
      <c r="N2770" s="10">
        <v>3578.1</v>
      </c>
      <c r="O2770" s="59">
        <v>0.05</v>
      </c>
      <c r="P2770" s="10">
        <v>178.91</v>
      </c>
      <c r="Q2770" s="10">
        <v>3399.19</v>
      </c>
      <c r="R2770" s="10" t="s">
        <v>575</v>
      </c>
      <c r="S2770" s="10" t="s">
        <v>585</v>
      </c>
      <c r="T2770" s="59">
        <v>0.3</v>
      </c>
      <c r="U2770" s="10">
        <v>1019.76</v>
      </c>
    </row>
    <row r="2771" spans="1:21" x14ac:dyDescent="0.3">
      <c r="A2771" s="10" t="s">
        <v>26887</v>
      </c>
      <c r="B2771" s="61">
        <v>45194</v>
      </c>
      <c r="C2771" s="10" t="s">
        <v>17007</v>
      </c>
      <c r="D2771" s="10" t="s">
        <v>11871</v>
      </c>
      <c r="E2771" s="10" t="s">
        <v>592</v>
      </c>
      <c r="F2771" s="10" t="s">
        <v>591</v>
      </c>
      <c r="G2771" s="10" t="s">
        <v>601</v>
      </c>
      <c r="H2771" s="10" t="s">
        <v>544</v>
      </c>
      <c r="I2771" s="10" t="s">
        <v>10</v>
      </c>
      <c r="J2771" s="10" t="s">
        <v>26886</v>
      </c>
      <c r="K2771" s="10" t="s">
        <v>22538</v>
      </c>
      <c r="L2771" s="10">
        <v>5</v>
      </c>
      <c r="M2771" s="10">
        <v>300.56</v>
      </c>
      <c r="N2771" s="10">
        <v>1502.8</v>
      </c>
      <c r="O2771" s="59">
        <v>0.05</v>
      </c>
      <c r="P2771" s="10">
        <v>75.14</v>
      </c>
      <c r="Q2771" s="10">
        <v>1427.66</v>
      </c>
      <c r="R2771" s="10" t="s">
        <v>586</v>
      </c>
      <c r="S2771" s="10" t="s">
        <v>596</v>
      </c>
      <c r="T2771" s="59">
        <v>0.3</v>
      </c>
      <c r="U2771" s="10">
        <v>428.3</v>
      </c>
    </row>
    <row r="2772" spans="1:21" x14ac:dyDescent="0.3">
      <c r="A2772" s="10" t="s">
        <v>26885</v>
      </c>
      <c r="B2772" s="61">
        <v>44977</v>
      </c>
      <c r="C2772" s="10" t="s">
        <v>4105</v>
      </c>
      <c r="D2772" s="10" t="s">
        <v>26884</v>
      </c>
      <c r="E2772" s="10" t="s">
        <v>571</v>
      </c>
      <c r="F2772" s="10" t="s">
        <v>570</v>
      </c>
      <c r="G2772" s="10" t="s">
        <v>601</v>
      </c>
      <c r="H2772" s="10" t="s">
        <v>590</v>
      </c>
      <c r="I2772" s="10" t="s">
        <v>589</v>
      </c>
      <c r="J2772" s="10" t="s">
        <v>10704</v>
      </c>
      <c r="K2772" s="10" t="s">
        <v>3546</v>
      </c>
      <c r="L2772" s="10">
        <v>6</v>
      </c>
      <c r="M2772" s="10">
        <v>843.37</v>
      </c>
      <c r="N2772" s="10">
        <v>5060.22</v>
      </c>
      <c r="O2772" s="59">
        <v>0.1</v>
      </c>
      <c r="P2772" s="10">
        <v>506.02</v>
      </c>
      <c r="Q2772" s="10">
        <v>4554.2</v>
      </c>
      <c r="R2772" s="10" t="s">
        <v>614</v>
      </c>
      <c r="S2772" s="10" t="s">
        <v>585</v>
      </c>
      <c r="T2772" s="59">
        <v>0.3</v>
      </c>
      <c r="U2772" s="10">
        <v>1366.26</v>
      </c>
    </row>
    <row r="2773" spans="1:21" x14ac:dyDescent="0.3">
      <c r="A2773" s="10" t="s">
        <v>26883</v>
      </c>
      <c r="B2773" s="61">
        <v>45101</v>
      </c>
      <c r="C2773" s="10" t="s">
        <v>9927</v>
      </c>
      <c r="D2773" s="10" t="s">
        <v>1620</v>
      </c>
      <c r="E2773" s="10" t="s">
        <v>571</v>
      </c>
      <c r="F2773" s="10" t="s">
        <v>11</v>
      </c>
      <c r="G2773" s="10" t="s">
        <v>569</v>
      </c>
      <c r="H2773" s="10" t="s">
        <v>590</v>
      </c>
      <c r="I2773" s="10" t="s">
        <v>589</v>
      </c>
      <c r="J2773" s="10" t="s">
        <v>22961</v>
      </c>
      <c r="K2773" s="10" t="s">
        <v>26882</v>
      </c>
      <c r="L2773" s="10">
        <v>9</v>
      </c>
      <c r="M2773" s="10">
        <v>454.06</v>
      </c>
      <c r="N2773" s="10">
        <v>4086.54</v>
      </c>
      <c r="O2773" s="59">
        <v>0</v>
      </c>
      <c r="P2773" s="10">
        <v>0</v>
      </c>
      <c r="Q2773" s="10">
        <v>4086.54</v>
      </c>
      <c r="R2773" s="10" t="s">
        <v>565</v>
      </c>
      <c r="S2773" s="10" t="s">
        <v>585</v>
      </c>
      <c r="T2773" s="59">
        <v>0.3</v>
      </c>
      <c r="U2773" s="10">
        <v>1225.96</v>
      </c>
    </row>
    <row r="2774" spans="1:21" x14ac:dyDescent="0.3">
      <c r="A2774" s="10" t="s">
        <v>26881</v>
      </c>
      <c r="B2774" s="61">
        <v>45314</v>
      </c>
      <c r="C2774" s="10" t="s">
        <v>23506</v>
      </c>
      <c r="D2774" s="10" t="s">
        <v>2000</v>
      </c>
      <c r="E2774" s="10" t="s">
        <v>603</v>
      </c>
      <c r="F2774" s="10" t="s">
        <v>636</v>
      </c>
      <c r="G2774" s="10" t="s">
        <v>569</v>
      </c>
      <c r="H2774" s="10" t="s">
        <v>544</v>
      </c>
      <c r="I2774" s="10" t="s">
        <v>610</v>
      </c>
      <c r="J2774" s="10" t="s">
        <v>17285</v>
      </c>
      <c r="K2774" s="10" t="s">
        <v>26880</v>
      </c>
      <c r="L2774" s="10">
        <v>2</v>
      </c>
      <c r="M2774" s="10">
        <v>372</v>
      </c>
      <c r="N2774" s="10">
        <v>744</v>
      </c>
      <c r="O2774" s="59">
        <v>0.1</v>
      </c>
      <c r="P2774" s="10">
        <v>74.400000000000006</v>
      </c>
      <c r="Q2774" s="10">
        <v>669.6</v>
      </c>
      <c r="R2774" s="10" t="s">
        <v>575</v>
      </c>
      <c r="S2774" s="10" t="s">
        <v>607</v>
      </c>
      <c r="T2774" s="59">
        <v>0.3</v>
      </c>
      <c r="U2774" s="10">
        <v>200.88</v>
      </c>
    </row>
    <row r="2775" spans="1:21" x14ac:dyDescent="0.3">
      <c r="A2775" s="10" t="s">
        <v>26879</v>
      </c>
      <c r="B2775" s="61">
        <v>45053</v>
      </c>
      <c r="C2775" s="10" t="s">
        <v>24175</v>
      </c>
      <c r="D2775" s="10" t="s">
        <v>14377</v>
      </c>
      <c r="E2775" s="10" t="s">
        <v>592</v>
      </c>
      <c r="F2775" s="10" t="s">
        <v>18</v>
      </c>
      <c r="G2775" s="10" t="s">
        <v>569</v>
      </c>
      <c r="H2775" s="10" t="s">
        <v>544</v>
      </c>
      <c r="I2775" s="10" t="s">
        <v>10</v>
      </c>
      <c r="J2775" s="10" t="s">
        <v>26878</v>
      </c>
      <c r="K2775" s="10" t="s">
        <v>1384</v>
      </c>
      <c r="L2775" s="10">
        <v>7</v>
      </c>
      <c r="M2775" s="10">
        <v>374.25</v>
      </c>
      <c r="N2775" s="10">
        <v>2619.75</v>
      </c>
      <c r="O2775" s="59">
        <v>0</v>
      </c>
      <c r="P2775" s="10">
        <v>0</v>
      </c>
      <c r="Q2775" s="10">
        <v>2619.75</v>
      </c>
      <c r="R2775" s="10" t="s">
        <v>586</v>
      </c>
      <c r="S2775" s="10" t="s">
        <v>607</v>
      </c>
      <c r="T2775" s="59">
        <v>0.15</v>
      </c>
      <c r="U2775" s="10">
        <v>392.96</v>
      </c>
    </row>
    <row r="2776" spans="1:21" x14ac:dyDescent="0.3">
      <c r="A2776" s="10" t="s">
        <v>26877</v>
      </c>
      <c r="B2776" s="61">
        <v>45315</v>
      </c>
      <c r="C2776" s="10" t="s">
        <v>18350</v>
      </c>
      <c r="D2776" s="10" t="s">
        <v>13115</v>
      </c>
      <c r="E2776" s="10" t="s">
        <v>603</v>
      </c>
      <c r="F2776" s="10" t="s">
        <v>602</v>
      </c>
      <c r="G2776" s="10" t="s">
        <v>601</v>
      </c>
      <c r="H2776" s="10" t="s">
        <v>579</v>
      </c>
      <c r="I2776" s="10" t="s">
        <v>578</v>
      </c>
      <c r="J2776" s="10" t="s">
        <v>26136</v>
      </c>
      <c r="K2776" s="10" t="s">
        <v>6459</v>
      </c>
      <c r="L2776" s="10">
        <v>9</v>
      </c>
      <c r="M2776" s="10">
        <v>717.77</v>
      </c>
      <c r="N2776" s="10">
        <v>6459.93</v>
      </c>
      <c r="O2776" s="59">
        <v>0.2</v>
      </c>
      <c r="P2776" s="10">
        <v>1291.99</v>
      </c>
      <c r="Q2776" s="10">
        <v>5167.9399999999996</v>
      </c>
      <c r="R2776" s="10" t="s">
        <v>614</v>
      </c>
      <c r="S2776" s="10" t="s">
        <v>585</v>
      </c>
      <c r="T2776" s="59">
        <v>0.3</v>
      </c>
      <c r="U2776" s="10">
        <v>1550.38</v>
      </c>
    </row>
    <row r="2777" spans="1:21" x14ac:dyDescent="0.3">
      <c r="A2777" s="10" t="s">
        <v>26876</v>
      </c>
      <c r="B2777" s="61">
        <v>45222</v>
      </c>
      <c r="C2777" s="10" t="s">
        <v>13884</v>
      </c>
      <c r="D2777" s="10" t="s">
        <v>26875</v>
      </c>
      <c r="E2777" s="10" t="s">
        <v>592</v>
      </c>
      <c r="F2777" s="10" t="s">
        <v>652</v>
      </c>
      <c r="G2777" s="10" t="s">
        <v>601</v>
      </c>
      <c r="H2777" s="10" t="s">
        <v>600</v>
      </c>
      <c r="I2777" s="10" t="s">
        <v>599</v>
      </c>
      <c r="J2777" s="10" t="s">
        <v>20445</v>
      </c>
      <c r="K2777" s="10" t="s">
        <v>26874</v>
      </c>
      <c r="L2777" s="10">
        <v>4</v>
      </c>
      <c r="M2777" s="10">
        <v>192.25</v>
      </c>
      <c r="N2777" s="10">
        <v>769</v>
      </c>
      <c r="O2777" s="59">
        <v>0.1</v>
      </c>
      <c r="P2777" s="10">
        <v>76.900000000000006</v>
      </c>
      <c r="Q2777" s="10">
        <v>692.1</v>
      </c>
      <c r="R2777" s="10" t="s">
        <v>586</v>
      </c>
      <c r="S2777" s="10" t="s">
        <v>585</v>
      </c>
      <c r="T2777" s="59">
        <v>0.15</v>
      </c>
      <c r="U2777" s="10">
        <v>103.81</v>
      </c>
    </row>
    <row r="2778" spans="1:21" x14ac:dyDescent="0.3">
      <c r="A2778" s="10" t="s">
        <v>26873</v>
      </c>
      <c r="B2778" s="61">
        <v>45290</v>
      </c>
      <c r="C2778" s="10" t="s">
        <v>20316</v>
      </c>
      <c r="D2778" s="10" t="s">
        <v>26872</v>
      </c>
      <c r="E2778" s="10" t="s">
        <v>629</v>
      </c>
      <c r="F2778" s="10" t="s">
        <v>759</v>
      </c>
      <c r="G2778" s="10" t="s">
        <v>569</v>
      </c>
      <c r="H2778" s="10" t="s">
        <v>600</v>
      </c>
      <c r="I2778" s="10" t="s">
        <v>664</v>
      </c>
      <c r="J2778" s="10" t="s">
        <v>26871</v>
      </c>
      <c r="K2778" s="10" t="s">
        <v>26870</v>
      </c>
      <c r="L2778" s="10">
        <v>7</v>
      </c>
      <c r="M2778" s="10">
        <v>195.21</v>
      </c>
      <c r="N2778" s="10">
        <v>1366.47</v>
      </c>
      <c r="O2778" s="59">
        <v>0.2</v>
      </c>
      <c r="P2778" s="10">
        <v>273.29000000000002</v>
      </c>
      <c r="Q2778" s="10">
        <v>1093.18</v>
      </c>
      <c r="R2778" s="10" t="s">
        <v>565</v>
      </c>
      <c r="S2778" s="10" t="s">
        <v>585</v>
      </c>
      <c r="T2778" s="59">
        <v>0.3</v>
      </c>
      <c r="U2778" s="10">
        <v>327.95</v>
      </c>
    </row>
    <row r="2779" spans="1:21" x14ac:dyDescent="0.3">
      <c r="A2779" s="10" t="s">
        <v>26869</v>
      </c>
      <c r="B2779" s="61">
        <v>45365</v>
      </c>
      <c r="C2779" s="10" t="s">
        <v>13663</v>
      </c>
      <c r="D2779" s="10" t="s">
        <v>18574</v>
      </c>
      <c r="E2779" s="10" t="s">
        <v>603</v>
      </c>
      <c r="F2779" s="10" t="s">
        <v>658</v>
      </c>
      <c r="G2779" s="10" t="s">
        <v>601</v>
      </c>
      <c r="H2779" s="10" t="s">
        <v>590</v>
      </c>
      <c r="I2779" s="10" t="s">
        <v>748</v>
      </c>
      <c r="J2779" s="10" t="s">
        <v>11768</v>
      </c>
      <c r="K2779" s="10" t="s">
        <v>26868</v>
      </c>
      <c r="L2779" s="10">
        <v>1</v>
      </c>
      <c r="M2779" s="10">
        <v>142.93</v>
      </c>
      <c r="N2779" s="10">
        <v>142.93</v>
      </c>
      <c r="O2779" s="59">
        <v>0.2</v>
      </c>
      <c r="P2779" s="10">
        <v>28.59</v>
      </c>
      <c r="Q2779" s="10">
        <v>114.34</v>
      </c>
      <c r="R2779" s="10" t="s">
        <v>565</v>
      </c>
      <c r="S2779" s="10" t="s">
        <v>596</v>
      </c>
      <c r="T2779" s="59">
        <v>0.25</v>
      </c>
      <c r="U2779" s="10">
        <v>28.59</v>
      </c>
    </row>
    <row r="2780" spans="1:21" x14ac:dyDescent="0.3">
      <c r="A2780" s="10" t="s">
        <v>26867</v>
      </c>
      <c r="B2780" s="61">
        <v>45339</v>
      </c>
      <c r="C2780" s="10" t="s">
        <v>26744</v>
      </c>
      <c r="D2780" s="10" t="s">
        <v>26866</v>
      </c>
      <c r="E2780" s="10" t="s">
        <v>581</v>
      </c>
      <c r="F2780" s="10" t="s">
        <v>580</v>
      </c>
      <c r="G2780" s="10" t="s">
        <v>569</v>
      </c>
      <c r="H2780" s="10" t="s">
        <v>600</v>
      </c>
      <c r="I2780" s="10" t="s">
        <v>599</v>
      </c>
      <c r="J2780" s="10" t="s">
        <v>15219</v>
      </c>
      <c r="K2780" s="10" t="s">
        <v>13222</v>
      </c>
      <c r="L2780" s="10">
        <v>6</v>
      </c>
      <c r="M2780" s="10">
        <v>618.86</v>
      </c>
      <c r="N2780" s="10">
        <v>3713.16</v>
      </c>
      <c r="O2780" s="59">
        <v>0.1</v>
      </c>
      <c r="P2780" s="10">
        <v>371.32</v>
      </c>
      <c r="Q2780" s="10">
        <v>3341.84</v>
      </c>
      <c r="R2780" s="10" t="s">
        <v>575</v>
      </c>
      <c r="S2780" s="10" t="s">
        <v>596</v>
      </c>
      <c r="T2780" s="59">
        <v>0.3</v>
      </c>
      <c r="U2780" s="10">
        <v>1002.55</v>
      </c>
    </row>
    <row r="2781" spans="1:21" x14ac:dyDescent="0.3">
      <c r="A2781" s="10" t="s">
        <v>26865</v>
      </c>
      <c r="B2781" s="61">
        <v>45316</v>
      </c>
      <c r="C2781" s="10" t="s">
        <v>9722</v>
      </c>
      <c r="D2781" s="10" t="s">
        <v>14017</v>
      </c>
      <c r="E2781" s="10" t="s">
        <v>592</v>
      </c>
      <c r="F2781" s="10" t="s">
        <v>591</v>
      </c>
      <c r="G2781" s="10" t="s">
        <v>601</v>
      </c>
      <c r="H2781" s="10" t="s">
        <v>544</v>
      </c>
      <c r="I2781" s="10" t="s">
        <v>610</v>
      </c>
      <c r="J2781" s="10" t="s">
        <v>742</v>
      </c>
      <c r="K2781" s="10" t="s">
        <v>26864</v>
      </c>
      <c r="L2781" s="10">
        <v>3</v>
      </c>
      <c r="M2781" s="10">
        <v>917.39</v>
      </c>
      <c r="N2781" s="10">
        <v>2752.17</v>
      </c>
      <c r="O2781" s="59">
        <v>0.05</v>
      </c>
      <c r="P2781" s="10">
        <v>137.61000000000001</v>
      </c>
      <c r="Q2781" s="10">
        <v>2614.56</v>
      </c>
      <c r="R2781" s="10" t="s">
        <v>565</v>
      </c>
      <c r="S2781" s="10" t="s">
        <v>585</v>
      </c>
      <c r="T2781" s="59">
        <v>0.25</v>
      </c>
      <c r="U2781" s="10">
        <v>653.64</v>
      </c>
    </row>
    <row r="2782" spans="1:21" x14ac:dyDescent="0.3">
      <c r="A2782" s="10" t="s">
        <v>26863</v>
      </c>
      <c r="B2782" s="61">
        <v>45176</v>
      </c>
      <c r="C2782" s="10" t="s">
        <v>26862</v>
      </c>
      <c r="D2782" s="10" t="s">
        <v>26861</v>
      </c>
      <c r="E2782" s="10" t="s">
        <v>603</v>
      </c>
      <c r="F2782" s="10" t="s">
        <v>658</v>
      </c>
      <c r="G2782" s="10" t="s">
        <v>569</v>
      </c>
      <c r="H2782" s="10" t="s">
        <v>544</v>
      </c>
      <c r="I2782" s="10" t="s">
        <v>568</v>
      </c>
      <c r="J2782" s="10" t="s">
        <v>26860</v>
      </c>
      <c r="K2782" s="10" t="s">
        <v>5758</v>
      </c>
      <c r="L2782" s="10">
        <v>3</v>
      </c>
      <c r="M2782" s="10">
        <v>487.64</v>
      </c>
      <c r="N2782" s="10">
        <v>1462.92</v>
      </c>
      <c r="O2782" s="59">
        <v>0.2</v>
      </c>
      <c r="P2782" s="10">
        <v>292.58</v>
      </c>
      <c r="Q2782" s="10">
        <v>1170.3399999999999</v>
      </c>
      <c r="R2782" s="10" t="s">
        <v>586</v>
      </c>
      <c r="S2782" s="10" t="s">
        <v>564</v>
      </c>
      <c r="T2782" s="59">
        <v>0.25</v>
      </c>
      <c r="U2782" s="10">
        <v>292.58</v>
      </c>
    </row>
    <row r="2783" spans="1:21" x14ac:dyDescent="0.3">
      <c r="A2783" s="10" t="s">
        <v>26859</v>
      </c>
      <c r="B2783" s="61">
        <v>45351</v>
      </c>
      <c r="C2783" s="10" t="s">
        <v>26858</v>
      </c>
      <c r="D2783" s="10" t="s">
        <v>22357</v>
      </c>
      <c r="E2783" s="10" t="s">
        <v>592</v>
      </c>
      <c r="F2783" s="10" t="s">
        <v>652</v>
      </c>
      <c r="G2783" s="10" t="s">
        <v>601</v>
      </c>
      <c r="H2783" s="10" t="s">
        <v>600</v>
      </c>
      <c r="I2783" s="10" t="s">
        <v>627</v>
      </c>
      <c r="J2783" s="10" t="s">
        <v>26857</v>
      </c>
      <c r="K2783" s="10" t="s">
        <v>26856</v>
      </c>
      <c r="L2783" s="10">
        <v>8</v>
      </c>
      <c r="M2783" s="10">
        <v>492.02</v>
      </c>
      <c r="N2783" s="10">
        <v>3936.16</v>
      </c>
      <c r="O2783" s="59">
        <v>0.1</v>
      </c>
      <c r="P2783" s="10">
        <v>393.62</v>
      </c>
      <c r="Q2783" s="10">
        <v>3542.54</v>
      </c>
      <c r="R2783" s="10" t="s">
        <v>565</v>
      </c>
      <c r="S2783" s="10" t="s">
        <v>585</v>
      </c>
      <c r="T2783" s="59">
        <v>0.15</v>
      </c>
      <c r="U2783" s="10">
        <v>531.38</v>
      </c>
    </row>
    <row r="2784" spans="1:21" x14ac:dyDescent="0.3">
      <c r="A2784" s="10" t="s">
        <v>26855</v>
      </c>
      <c r="B2784" s="61">
        <v>45213</v>
      </c>
      <c r="C2784" s="10" t="s">
        <v>2236</v>
      </c>
      <c r="D2784" s="10" t="s">
        <v>3776</v>
      </c>
      <c r="E2784" s="10" t="s">
        <v>571</v>
      </c>
      <c r="F2784" s="10" t="s">
        <v>570</v>
      </c>
      <c r="G2784" s="10" t="s">
        <v>569</v>
      </c>
      <c r="H2784" s="10" t="s">
        <v>579</v>
      </c>
      <c r="I2784" s="10" t="s">
        <v>578</v>
      </c>
      <c r="J2784" s="10" t="s">
        <v>26854</v>
      </c>
      <c r="K2784" s="10" t="s">
        <v>23929</v>
      </c>
      <c r="L2784" s="10">
        <v>9</v>
      </c>
      <c r="M2784" s="10">
        <v>223.67</v>
      </c>
      <c r="N2784" s="10">
        <v>2013.03</v>
      </c>
      <c r="O2784" s="59">
        <v>0.05</v>
      </c>
      <c r="P2784" s="10">
        <v>100.65</v>
      </c>
      <c r="Q2784" s="10">
        <v>1912.38</v>
      </c>
      <c r="R2784" s="10" t="s">
        <v>614</v>
      </c>
      <c r="S2784" s="10" t="s">
        <v>564</v>
      </c>
      <c r="T2784" s="59">
        <v>0.25</v>
      </c>
      <c r="U2784" s="10">
        <v>478.1</v>
      </c>
    </row>
    <row r="2785" spans="1:21" x14ac:dyDescent="0.3">
      <c r="A2785" s="10" t="s">
        <v>26853</v>
      </c>
      <c r="B2785" s="61">
        <v>45373</v>
      </c>
      <c r="C2785" s="10" t="s">
        <v>26064</v>
      </c>
      <c r="D2785" s="10" t="s">
        <v>16772</v>
      </c>
      <c r="E2785" s="10" t="s">
        <v>571</v>
      </c>
      <c r="F2785" s="10" t="s">
        <v>685</v>
      </c>
      <c r="G2785" s="10" t="s">
        <v>569</v>
      </c>
      <c r="H2785" s="10" t="s">
        <v>600</v>
      </c>
      <c r="I2785" s="10" t="s">
        <v>599</v>
      </c>
      <c r="J2785" s="10" t="s">
        <v>26852</v>
      </c>
      <c r="K2785" s="10" t="s">
        <v>26851</v>
      </c>
      <c r="L2785" s="10">
        <v>7</v>
      </c>
      <c r="M2785" s="10">
        <v>720.12</v>
      </c>
      <c r="N2785" s="10">
        <v>5040.84</v>
      </c>
      <c r="O2785" s="59">
        <v>0.05</v>
      </c>
      <c r="P2785" s="10">
        <v>252.04</v>
      </c>
      <c r="Q2785" s="10">
        <v>4788.8</v>
      </c>
      <c r="R2785" s="10" t="s">
        <v>565</v>
      </c>
      <c r="S2785" s="10" t="s">
        <v>585</v>
      </c>
      <c r="T2785" s="59">
        <v>0.3</v>
      </c>
      <c r="U2785" s="10">
        <v>1436.64</v>
      </c>
    </row>
    <row r="2786" spans="1:21" x14ac:dyDescent="0.3">
      <c r="A2786" s="10" t="s">
        <v>26850</v>
      </c>
      <c r="B2786" s="61">
        <v>45211</v>
      </c>
      <c r="C2786" s="10" t="s">
        <v>25463</v>
      </c>
      <c r="D2786" s="10" t="s">
        <v>26849</v>
      </c>
      <c r="E2786" s="10" t="s">
        <v>629</v>
      </c>
      <c r="F2786" s="10" t="s">
        <v>759</v>
      </c>
      <c r="G2786" s="10" t="s">
        <v>601</v>
      </c>
      <c r="H2786" s="10" t="s">
        <v>579</v>
      </c>
      <c r="I2786" s="10" t="s">
        <v>722</v>
      </c>
      <c r="J2786" s="10" t="s">
        <v>26848</v>
      </c>
      <c r="K2786" s="10" t="s">
        <v>2074</v>
      </c>
      <c r="L2786" s="10">
        <v>1</v>
      </c>
      <c r="M2786" s="10">
        <v>236.06</v>
      </c>
      <c r="N2786" s="10">
        <v>236.06</v>
      </c>
      <c r="O2786" s="59">
        <v>0.2</v>
      </c>
      <c r="P2786" s="10">
        <v>47.21</v>
      </c>
      <c r="Q2786" s="10">
        <v>188.85</v>
      </c>
      <c r="R2786" s="10" t="s">
        <v>565</v>
      </c>
      <c r="S2786" s="10" t="s">
        <v>596</v>
      </c>
      <c r="T2786" s="59">
        <v>0.3</v>
      </c>
      <c r="U2786" s="10">
        <v>56.65</v>
      </c>
    </row>
    <row r="2787" spans="1:21" x14ac:dyDescent="0.3">
      <c r="A2787" s="10" t="s">
        <v>26847</v>
      </c>
      <c r="B2787" s="61">
        <v>45344</v>
      </c>
      <c r="C2787" s="10" t="s">
        <v>2212</v>
      </c>
      <c r="D2787" s="10" t="s">
        <v>26846</v>
      </c>
      <c r="E2787" s="10" t="s">
        <v>592</v>
      </c>
      <c r="F2787" s="10" t="s">
        <v>18</v>
      </c>
      <c r="G2787" s="10" t="s">
        <v>601</v>
      </c>
      <c r="H2787" s="10" t="s">
        <v>579</v>
      </c>
      <c r="I2787" s="10" t="s">
        <v>711</v>
      </c>
      <c r="J2787" s="10" t="s">
        <v>1801</v>
      </c>
      <c r="K2787" s="10" t="s">
        <v>26845</v>
      </c>
      <c r="L2787" s="10">
        <v>1</v>
      </c>
      <c r="M2787" s="10">
        <v>129.61000000000001</v>
      </c>
      <c r="N2787" s="10">
        <v>129.61000000000001</v>
      </c>
      <c r="O2787" s="59">
        <v>0.05</v>
      </c>
      <c r="P2787" s="10">
        <v>6.48</v>
      </c>
      <c r="Q2787" s="10">
        <v>123.13</v>
      </c>
      <c r="R2787" s="10" t="s">
        <v>614</v>
      </c>
      <c r="S2787" s="10" t="s">
        <v>585</v>
      </c>
      <c r="T2787" s="59">
        <v>0.3</v>
      </c>
      <c r="U2787" s="10">
        <v>36.94</v>
      </c>
    </row>
    <row r="2788" spans="1:21" x14ac:dyDescent="0.3">
      <c r="A2788" s="10" t="s">
        <v>26844</v>
      </c>
      <c r="B2788" s="61">
        <v>45322</v>
      </c>
      <c r="C2788" s="10" t="s">
        <v>3962</v>
      </c>
      <c r="D2788" s="10" t="s">
        <v>18246</v>
      </c>
      <c r="E2788" s="10" t="s">
        <v>603</v>
      </c>
      <c r="F2788" s="10" t="s">
        <v>658</v>
      </c>
      <c r="G2788" s="10" t="s">
        <v>601</v>
      </c>
      <c r="H2788" s="10" t="s">
        <v>544</v>
      </c>
      <c r="I2788" s="10" t="s">
        <v>568</v>
      </c>
      <c r="J2788" s="10" t="s">
        <v>26843</v>
      </c>
      <c r="K2788" s="10" t="s">
        <v>17691</v>
      </c>
      <c r="L2788" s="10">
        <v>6</v>
      </c>
      <c r="M2788" s="10">
        <v>685.21</v>
      </c>
      <c r="N2788" s="10">
        <v>4111.26</v>
      </c>
      <c r="O2788" s="59">
        <v>0</v>
      </c>
      <c r="P2788" s="10">
        <v>0</v>
      </c>
      <c r="Q2788" s="10">
        <v>4111.26</v>
      </c>
      <c r="R2788" s="10" t="s">
        <v>614</v>
      </c>
      <c r="S2788" s="10" t="s">
        <v>607</v>
      </c>
      <c r="T2788" s="59">
        <v>0.15</v>
      </c>
      <c r="U2788" s="10">
        <v>616.69000000000005</v>
      </c>
    </row>
    <row r="2789" spans="1:21" x14ac:dyDescent="0.3">
      <c r="A2789" s="10" t="s">
        <v>26842</v>
      </c>
      <c r="B2789" s="61">
        <v>45166</v>
      </c>
      <c r="C2789" s="10" t="s">
        <v>10579</v>
      </c>
      <c r="D2789" s="10" t="s">
        <v>26841</v>
      </c>
      <c r="E2789" s="10" t="s">
        <v>571</v>
      </c>
      <c r="F2789" s="10" t="s">
        <v>570</v>
      </c>
      <c r="G2789" s="10" t="s">
        <v>569</v>
      </c>
      <c r="H2789" s="10" t="s">
        <v>590</v>
      </c>
      <c r="I2789" s="10" t="s">
        <v>748</v>
      </c>
      <c r="J2789" s="10" t="s">
        <v>26840</v>
      </c>
      <c r="K2789" s="10" t="s">
        <v>8395</v>
      </c>
      <c r="L2789" s="10">
        <v>4</v>
      </c>
      <c r="M2789" s="10">
        <v>538.22</v>
      </c>
      <c r="N2789" s="10">
        <v>2152.88</v>
      </c>
      <c r="O2789" s="59">
        <v>0</v>
      </c>
      <c r="P2789" s="10">
        <v>0</v>
      </c>
      <c r="Q2789" s="10">
        <v>2152.88</v>
      </c>
      <c r="R2789" s="10" t="s">
        <v>575</v>
      </c>
      <c r="S2789" s="10" t="s">
        <v>607</v>
      </c>
      <c r="T2789" s="59">
        <v>0.25</v>
      </c>
      <c r="U2789" s="10">
        <v>538.22</v>
      </c>
    </row>
    <row r="2790" spans="1:21" x14ac:dyDescent="0.3">
      <c r="A2790" s="10" t="s">
        <v>26839</v>
      </c>
      <c r="B2790" s="61">
        <v>45067</v>
      </c>
      <c r="C2790" s="10" t="s">
        <v>26838</v>
      </c>
      <c r="D2790" s="10" t="s">
        <v>13224</v>
      </c>
      <c r="E2790" s="10" t="s">
        <v>629</v>
      </c>
      <c r="F2790" s="10" t="s">
        <v>628</v>
      </c>
      <c r="G2790" s="10" t="s">
        <v>601</v>
      </c>
      <c r="H2790" s="10" t="s">
        <v>600</v>
      </c>
      <c r="I2790" s="10" t="s">
        <v>627</v>
      </c>
      <c r="J2790" s="10" t="s">
        <v>26837</v>
      </c>
      <c r="K2790" s="10" t="s">
        <v>19023</v>
      </c>
      <c r="L2790" s="10">
        <v>3</v>
      </c>
      <c r="M2790" s="10">
        <v>686.74</v>
      </c>
      <c r="N2790" s="10">
        <v>2060.2199999999998</v>
      </c>
      <c r="O2790" s="59">
        <v>0.1</v>
      </c>
      <c r="P2790" s="10">
        <v>206.02</v>
      </c>
      <c r="Q2790" s="10">
        <v>1854.2</v>
      </c>
      <c r="R2790" s="10" t="s">
        <v>565</v>
      </c>
      <c r="S2790" s="10" t="s">
        <v>585</v>
      </c>
      <c r="T2790" s="59">
        <v>0.25</v>
      </c>
      <c r="U2790" s="10">
        <v>463.55</v>
      </c>
    </row>
    <row r="2791" spans="1:21" x14ac:dyDescent="0.3">
      <c r="A2791" s="10" t="s">
        <v>26836</v>
      </c>
      <c r="B2791" s="61">
        <v>45212</v>
      </c>
      <c r="C2791" s="10" t="s">
        <v>12570</v>
      </c>
      <c r="D2791" s="10" t="s">
        <v>691</v>
      </c>
      <c r="E2791" s="10" t="s">
        <v>603</v>
      </c>
      <c r="F2791" s="10" t="s">
        <v>602</v>
      </c>
      <c r="G2791" s="10" t="s">
        <v>601</v>
      </c>
      <c r="H2791" s="10" t="s">
        <v>600</v>
      </c>
      <c r="I2791" s="10" t="s">
        <v>599</v>
      </c>
      <c r="J2791" s="10" t="s">
        <v>26835</v>
      </c>
      <c r="K2791" s="10" t="s">
        <v>26834</v>
      </c>
      <c r="L2791" s="10">
        <v>10</v>
      </c>
      <c r="M2791" s="10">
        <v>598.47</v>
      </c>
      <c r="N2791" s="10">
        <v>5984.7</v>
      </c>
      <c r="O2791" s="59">
        <v>0</v>
      </c>
      <c r="P2791" s="10">
        <v>0</v>
      </c>
      <c r="Q2791" s="10">
        <v>5984.7</v>
      </c>
      <c r="R2791" s="10" t="s">
        <v>575</v>
      </c>
      <c r="S2791" s="10" t="s">
        <v>564</v>
      </c>
      <c r="T2791" s="59">
        <v>0.3</v>
      </c>
      <c r="U2791" s="10">
        <v>1795.41</v>
      </c>
    </row>
    <row r="2792" spans="1:21" x14ac:dyDescent="0.3">
      <c r="A2792" s="10" t="s">
        <v>26833</v>
      </c>
      <c r="B2792" s="61">
        <v>44972</v>
      </c>
      <c r="C2792" s="10" t="s">
        <v>26832</v>
      </c>
      <c r="D2792" s="10" t="s">
        <v>2560</v>
      </c>
      <c r="E2792" s="10" t="s">
        <v>571</v>
      </c>
      <c r="F2792" s="10" t="s">
        <v>685</v>
      </c>
      <c r="G2792" s="10" t="s">
        <v>601</v>
      </c>
      <c r="H2792" s="10" t="s">
        <v>544</v>
      </c>
      <c r="I2792" s="10" t="s">
        <v>568</v>
      </c>
      <c r="J2792" s="10" t="s">
        <v>13091</v>
      </c>
      <c r="K2792" s="10" t="s">
        <v>26831</v>
      </c>
      <c r="L2792" s="10">
        <v>7</v>
      </c>
      <c r="M2792" s="10">
        <v>318.64999999999998</v>
      </c>
      <c r="N2792" s="10">
        <v>2230.5500000000002</v>
      </c>
      <c r="O2792" s="59">
        <v>0</v>
      </c>
      <c r="P2792" s="10">
        <v>0</v>
      </c>
      <c r="Q2792" s="10">
        <v>2230.5500000000002</v>
      </c>
      <c r="R2792" s="10" t="s">
        <v>575</v>
      </c>
      <c r="S2792" s="10" t="s">
        <v>596</v>
      </c>
      <c r="T2792" s="59">
        <v>0.25</v>
      </c>
      <c r="U2792" s="10">
        <v>557.64</v>
      </c>
    </row>
    <row r="2793" spans="1:21" x14ac:dyDescent="0.3">
      <c r="A2793" s="10" t="s">
        <v>26830</v>
      </c>
      <c r="B2793" s="61">
        <v>45316</v>
      </c>
      <c r="C2793" s="10" t="s">
        <v>16283</v>
      </c>
      <c r="D2793" s="10" t="s">
        <v>26829</v>
      </c>
      <c r="E2793" s="10" t="s">
        <v>603</v>
      </c>
      <c r="F2793" s="10" t="s">
        <v>602</v>
      </c>
      <c r="G2793" s="10" t="s">
        <v>569</v>
      </c>
      <c r="H2793" s="10" t="s">
        <v>544</v>
      </c>
      <c r="I2793" s="10" t="s">
        <v>610</v>
      </c>
      <c r="J2793" s="10" t="s">
        <v>26828</v>
      </c>
      <c r="K2793" s="10" t="s">
        <v>26827</v>
      </c>
      <c r="L2793" s="10">
        <v>4</v>
      </c>
      <c r="M2793" s="10">
        <v>851.29</v>
      </c>
      <c r="N2793" s="10">
        <v>3405.16</v>
      </c>
      <c r="O2793" s="59">
        <v>0</v>
      </c>
      <c r="P2793" s="10">
        <v>0</v>
      </c>
      <c r="Q2793" s="10">
        <v>3405.16</v>
      </c>
      <c r="R2793" s="10" t="s">
        <v>565</v>
      </c>
      <c r="S2793" s="10" t="s">
        <v>596</v>
      </c>
      <c r="T2793" s="59">
        <v>0.25</v>
      </c>
      <c r="U2793" s="10">
        <v>851.29</v>
      </c>
    </row>
    <row r="2794" spans="1:21" x14ac:dyDescent="0.3">
      <c r="A2794" s="10" t="s">
        <v>26826</v>
      </c>
      <c r="B2794" s="61">
        <v>45172</v>
      </c>
      <c r="C2794" s="10" t="s">
        <v>3382</v>
      </c>
      <c r="D2794" s="10" t="s">
        <v>13650</v>
      </c>
      <c r="E2794" s="10" t="s">
        <v>571</v>
      </c>
      <c r="F2794" s="10" t="s">
        <v>570</v>
      </c>
      <c r="G2794" s="10" t="s">
        <v>569</v>
      </c>
      <c r="H2794" s="10" t="s">
        <v>544</v>
      </c>
      <c r="I2794" s="10" t="s">
        <v>568</v>
      </c>
      <c r="J2794" s="10" t="s">
        <v>26825</v>
      </c>
      <c r="K2794" s="10" t="s">
        <v>26824</v>
      </c>
      <c r="L2794" s="10">
        <v>8</v>
      </c>
      <c r="M2794" s="10">
        <v>939.56</v>
      </c>
      <c r="N2794" s="10">
        <v>7516.48</v>
      </c>
      <c r="O2794" s="59">
        <v>0.2</v>
      </c>
      <c r="P2794" s="10">
        <v>1503.3</v>
      </c>
      <c r="Q2794" s="10">
        <v>6013.18</v>
      </c>
      <c r="R2794" s="10" t="s">
        <v>565</v>
      </c>
      <c r="S2794" s="10" t="s">
        <v>585</v>
      </c>
      <c r="T2794" s="59">
        <v>0.3</v>
      </c>
      <c r="U2794" s="10">
        <v>1803.95</v>
      </c>
    </row>
    <row r="2795" spans="1:21" x14ac:dyDescent="0.3">
      <c r="A2795" s="10" t="s">
        <v>26823</v>
      </c>
      <c r="B2795" s="61">
        <v>45231</v>
      </c>
      <c r="C2795" s="10" t="s">
        <v>4284</v>
      </c>
      <c r="D2795" s="10" t="s">
        <v>17968</v>
      </c>
      <c r="E2795" s="10" t="s">
        <v>571</v>
      </c>
      <c r="F2795" s="10" t="s">
        <v>570</v>
      </c>
      <c r="G2795" s="10" t="s">
        <v>601</v>
      </c>
      <c r="H2795" s="10" t="s">
        <v>600</v>
      </c>
      <c r="I2795" s="10" t="s">
        <v>627</v>
      </c>
      <c r="J2795" s="10" t="s">
        <v>17376</v>
      </c>
      <c r="K2795" s="10" t="s">
        <v>897</v>
      </c>
      <c r="L2795" s="10">
        <v>4</v>
      </c>
      <c r="M2795" s="10">
        <v>698.23</v>
      </c>
      <c r="N2795" s="10">
        <v>2792.92</v>
      </c>
      <c r="O2795" s="59">
        <v>0.1</v>
      </c>
      <c r="P2795" s="10">
        <v>279.29000000000002</v>
      </c>
      <c r="Q2795" s="10">
        <v>2513.63</v>
      </c>
      <c r="R2795" s="10" t="s">
        <v>586</v>
      </c>
      <c r="S2795" s="10" t="s">
        <v>596</v>
      </c>
      <c r="T2795" s="59">
        <v>0.15</v>
      </c>
      <c r="U2795" s="10">
        <v>377.04</v>
      </c>
    </row>
    <row r="2796" spans="1:21" x14ac:dyDescent="0.3">
      <c r="A2796" s="10" t="s">
        <v>26822</v>
      </c>
      <c r="B2796" s="61">
        <v>45140</v>
      </c>
      <c r="C2796" s="10" t="s">
        <v>15384</v>
      </c>
      <c r="D2796" s="10" t="s">
        <v>26821</v>
      </c>
      <c r="E2796" s="10" t="s">
        <v>592</v>
      </c>
      <c r="F2796" s="10" t="s">
        <v>591</v>
      </c>
      <c r="G2796" s="10" t="s">
        <v>601</v>
      </c>
      <c r="H2796" s="10" t="s">
        <v>544</v>
      </c>
      <c r="I2796" s="10" t="s">
        <v>568</v>
      </c>
      <c r="J2796" s="10" t="s">
        <v>26820</v>
      </c>
      <c r="K2796" s="10" t="s">
        <v>1464</v>
      </c>
      <c r="L2796" s="10">
        <v>5</v>
      </c>
      <c r="M2796" s="10">
        <v>368.34</v>
      </c>
      <c r="N2796" s="10">
        <v>1841.7</v>
      </c>
      <c r="O2796" s="59">
        <v>0.1</v>
      </c>
      <c r="P2796" s="10">
        <v>184.17</v>
      </c>
      <c r="Q2796" s="10">
        <v>1657.53</v>
      </c>
      <c r="R2796" s="10" t="s">
        <v>565</v>
      </c>
      <c r="S2796" s="10" t="s">
        <v>596</v>
      </c>
      <c r="T2796" s="59">
        <v>0.3</v>
      </c>
      <c r="U2796" s="10">
        <v>497.26</v>
      </c>
    </row>
    <row r="2797" spans="1:21" x14ac:dyDescent="0.3">
      <c r="A2797" s="10" t="s">
        <v>26819</v>
      </c>
      <c r="B2797" s="61">
        <v>45299</v>
      </c>
      <c r="C2797" s="10" t="s">
        <v>26818</v>
      </c>
      <c r="D2797" s="10" t="s">
        <v>21099</v>
      </c>
      <c r="E2797" s="10" t="s">
        <v>629</v>
      </c>
      <c r="F2797" s="10" t="s">
        <v>790</v>
      </c>
      <c r="G2797" s="10" t="s">
        <v>569</v>
      </c>
      <c r="H2797" s="10" t="s">
        <v>600</v>
      </c>
      <c r="I2797" s="10" t="s">
        <v>599</v>
      </c>
      <c r="J2797" s="10" t="s">
        <v>18701</v>
      </c>
      <c r="K2797" s="10" t="s">
        <v>26817</v>
      </c>
      <c r="L2797" s="10">
        <v>10</v>
      </c>
      <c r="M2797" s="10">
        <v>827.81</v>
      </c>
      <c r="N2797" s="10">
        <v>8278.1</v>
      </c>
      <c r="O2797" s="59">
        <v>0.2</v>
      </c>
      <c r="P2797" s="10">
        <v>1655.62</v>
      </c>
      <c r="Q2797" s="10">
        <v>6622.48</v>
      </c>
      <c r="R2797" s="10" t="s">
        <v>614</v>
      </c>
      <c r="S2797" s="10" t="s">
        <v>596</v>
      </c>
      <c r="T2797" s="59">
        <v>0.3</v>
      </c>
      <c r="U2797" s="10">
        <v>1986.74</v>
      </c>
    </row>
    <row r="2798" spans="1:21" x14ac:dyDescent="0.3">
      <c r="A2798" s="10" t="s">
        <v>26816</v>
      </c>
      <c r="B2798" s="61">
        <v>45361</v>
      </c>
      <c r="C2798" s="10" t="s">
        <v>20531</v>
      </c>
      <c r="D2798" s="10" t="s">
        <v>26815</v>
      </c>
      <c r="E2798" s="10" t="s">
        <v>603</v>
      </c>
      <c r="F2798" s="10" t="s">
        <v>602</v>
      </c>
      <c r="G2798" s="10" t="s">
        <v>601</v>
      </c>
      <c r="H2798" s="10" t="s">
        <v>544</v>
      </c>
      <c r="I2798" s="10" t="s">
        <v>568</v>
      </c>
      <c r="J2798" s="10" t="s">
        <v>26814</v>
      </c>
      <c r="K2798" s="10" t="s">
        <v>26813</v>
      </c>
      <c r="L2798" s="10">
        <v>4</v>
      </c>
      <c r="M2798" s="10">
        <v>127.77</v>
      </c>
      <c r="N2798" s="10">
        <v>511.08</v>
      </c>
      <c r="O2798" s="59">
        <v>0</v>
      </c>
      <c r="P2798" s="10">
        <v>0</v>
      </c>
      <c r="Q2798" s="10">
        <v>511.08</v>
      </c>
      <c r="R2798" s="10" t="s">
        <v>575</v>
      </c>
      <c r="S2798" s="10" t="s">
        <v>607</v>
      </c>
      <c r="T2798" s="59">
        <v>0.3</v>
      </c>
      <c r="U2798" s="10">
        <v>153.32</v>
      </c>
    </row>
    <row r="2799" spans="1:21" x14ac:dyDescent="0.3">
      <c r="A2799" s="10" t="s">
        <v>26812</v>
      </c>
      <c r="B2799" s="61">
        <v>44928</v>
      </c>
      <c r="C2799" s="10" t="s">
        <v>26811</v>
      </c>
      <c r="D2799" s="10" t="s">
        <v>23916</v>
      </c>
      <c r="E2799" s="10" t="s">
        <v>629</v>
      </c>
      <c r="F2799" s="10" t="s">
        <v>790</v>
      </c>
      <c r="G2799" s="10" t="s">
        <v>569</v>
      </c>
      <c r="H2799" s="10" t="s">
        <v>579</v>
      </c>
      <c r="I2799" s="10" t="s">
        <v>578</v>
      </c>
      <c r="J2799" s="10" t="s">
        <v>19941</v>
      </c>
      <c r="K2799" s="10" t="s">
        <v>15793</v>
      </c>
      <c r="L2799" s="10">
        <v>6</v>
      </c>
      <c r="M2799" s="10">
        <v>812.98</v>
      </c>
      <c r="N2799" s="10">
        <v>4877.88</v>
      </c>
      <c r="O2799" s="59">
        <v>0.05</v>
      </c>
      <c r="P2799" s="10">
        <v>243.89</v>
      </c>
      <c r="Q2799" s="10">
        <v>4633.99</v>
      </c>
      <c r="R2799" s="10" t="s">
        <v>575</v>
      </c>
      <c r="S2799" s="10" t="s">
        <v>596</v>
      </c>
      <c r="T2799" s="59">
        <v>0.15</v>
      </c>
      <c r="U2799" s="10">
        <v>695.1</v>
      </c>
    </row>
    <row r="2800" spans="1:21" x14ac:dyDescent="0.3">
      <c r="A2800" s="10" t="s">
        <v>26810</v>
      </c>
      <c r="B2800" s="61">
        <v>45036</v>
      </c>
      <c r="C2800" s="10" t="s">
        <v>22270</v>
      </c>
      <c r="D2800" s="10" t="s">
        <v>14449</v>
      </c>
      <c r="E2800" s="10" t="s">
        <v>571</v>
      </c>
      <c r="F2800" s="10" t="s">
        <v>685</v>
      </c>
      <c r="G2800" s="10" t="s">
        <v>601</v>
      </c>
      <c r="H2800" s="10" t="s">
        <v>590</v>
      </c>
      <c r="I2800" s="10" t="s">
        <v>748</v>
      </c>
      <c r="J2800" s="10" t="s">
        <v>26809</v>
      </c>
      <c r="K2800" s="10" t="s">
        <v>26808</v>
      </c>
      <c r="L2800" s="10">
        <v>10</v>
      </c>
      <c r="M2800" s="10">
        <v>106.05</v>
      </c>
      <c r="N2800" s="10">
        <v>1060.5</v>
      </c>
      <c r="O2800" s="59">
        <v>0.2</v>
      </c>
      <c r="P2800" s="10">
        <v>212.1</v>
      </c>
      <c r="Q2800" s="10">
        <v>848.4</v>
      </c>
      <c r="R2800" s="10" t="s">
        <v>565</v>
      </c>
      <c r="S2800" s="10" t="s">
        <v>564</v>
      </c>
      <c r="T2800" s="59">
        <v>0.3</v>
      </c>
      <c r="U2800" s="10">
        <v>254.52</v>
      </c>
    </row>
    <row r="2801" spans="1:21" x14ac:dyDescent="0.3">
      <c r="A2801" s="10" t="s">
        <v>26807</v>
      </c>
      <c r="B2801" s="61">
        <v>45242</v>
      </c>
      <c r="C2801" s="10" t="s">
        <v>2915</v>
      </c>
      <c r="D2801" s="10" t="s">
        <v>2653</v>
      </c>
      <c r="E2801" s="10" t="s">
        <v>571</v>
      </c>
      <c r="F2801" s="10" t="s">
        <v>685</v>
      </c>
      <c r="G2801" s="10" t="s">
        <v>601</v>
      </c>
      <c r="H2801" s="10" t="s">
        <v>600</v>
      </c>
      <c r="I2801" s="10" t="s">
        <v>627</v>
      </c>
      <c r="J2801" s="10" t="s">
        <v>1151</v>
      </c>
      <c r="K2801" s="10" t="s">
        <v>16609</v>
      </c>
      <c r="L2801" s="10">
        <v>2</v>
      </c>
      <c r="M2801" s="10">
        <v>116.61</v>
      </c>
      <c r="N2801" s="10">
        <v>233.22</v>
      </c>
      <c r="O2801" s="59">
        <v>0</v>
      </c>
      <c r="P2801" s="10">
        <v>0</v>
      </c>
      <c r="Q2801" s="10">
        <v>233.22</v>
      </c>
      <c r="R2801" s="10" t="s">
        <v>586</v>
      </c>
      <c r="S2801" s="10" t="s">
        <v>585</v>
      </c>
      <c r="T2801" s="59">
        <v>0.25</v>
      </c>
      <c r="U2801" s="10">
        <v>58.3</v>
      </c>
    </row>
    <row r="2802" spans="1:21" x14ac:dyDescent="0.3">
      <c r="A2802" s="10" t="s">
        <v>26806</v>
      </c>
      <c r="B2802" s="61">
        <v>45320</v>
      </c>
      <c r="C2802" s="10" t="s">
        <v>13502</v>
      </c>
      <c r="D2802" s="10" t="s">
        <v>18678</v>
      </c>
      <c r="E2802" s="10" t="s">
        <v>581</v>
      </c>
      <c r="F2802" s="10" t="s">
        <v>7</v>
      </c>
      <c r="G2802" s="10" t="s">
        <v>569</v>
      </c>
      <c r="H2802" s="10" t="s">
        <v>590</v>
      </c>
      <c r="I2802" s="10" t="s">
        <v>748</v>
      </c>
      <c r="J2802" s="10" t="s">
        <v>7761</v>
      </c>
      <c r="K2802" s="10" t="s">
        <v>26719</v>
      </c>
      <c r="L2802" s="10">
        <v>8</v>
      </c>
      <c r="M2802" s="10">
        <v>863.5</v>
      </c>
      <c r="N2802" s="10">
        <v>6908</v>
      </c>
      <c r="O2802" s="59">
        <v>0.2</v>
      </c>
      <c r="P2802" s="10">
        <v>1381.6</v>
      </c>
      <c r="Q2802" s="10">
        <v>5526.4</v>
      </c>
      <c r="R2802" s="10" t="s">
        <v>575</v>
      </c>
      <c r="S2802" s="10" t="s">
        <v>585</v>
      </c>
      <c r="T2802" s="59">
        <v>0.15</v>
      </c>
      <c r="U2802" s="10">
        <v>828.96</v>
      </c>
    </row>
    <row r="2803" spans="1:21" x14ac:dyDescent="0.3">
      <c r="A2803" s="10" t="s">
        <v>26805</v>
      </c>
      <c r="B2803" s="61">
        <v>45360</v>
      </c>
      <c r="C2803" s="10" t="s">
        <v>654</v>
      </c>
      <c r="D2803" s="10" t="s">
        <v>5187</v>
      </c>
      <c r="E2803" s="10" t="s">
        <v>592</v>
      </c>
      <c r="F2803" s="10" t="s">
        <v>18</v>
      </c>
      <c r="G2803" s="10" t="s">
        <v>601</v>
      </c>
      <c r="H2803" s="10" t="s">
        <v>579</v>
      </c>
      <c r="I2803" s="10" t="s">
        <v>578</v>
      </c>
      <c r="J2803" s="10" t="s">
        <v>24803</v>
      </c>
      <c r="K2803" s="10" t="s">
        <v>1983</v>
      </c>
      <c r="L2803" s="10">
        <v>2</v>
      </c>
      <c r="M2803" s="10">
        <v>398.38</v>
      </c>
      <c r="N2803" s="10">
        <v>796.76</v>
      </c>
      <c r="O2803" s="59">
        <v>0</v>
      </c>
      <c r="P2803" s="10">
        <v>0</v>
      </c>
      <c r="Q2803" s="10">
        <v>796.76</v>
      </c>
      <c r="R2803" s="10" t="s">
        <v>575</v>
      </c>
      <c r="S2803" s="10" t="s">
        <v>607</v>
      </c>
      <c r="T2803" s="59">
        <v>0.25</v>
      </c>
      <c r="U2803" s="10">
        <v>199.19</v>
      </c>
    </row>
    <row r="2804" spans="1:21" x14ac:dyDescent="0.3">
      <c r="A2804" s="10" t="s">
        <v>26804</v>
      </c>
      <c r="B2804" s="61">
        <v>45021</v>
      </c>
      <c r="C2804" s="10" t="s">
        <v>26803</v>
      </c>
      <c r="D2804" s="10" t="s">
        <v>26802</v>
      </c>
      <c r="E2804" s="10" t="s">
        <v>603</v>
      </c>
      <c r="F2804" s="10" t="s">
        <v>602</v>
      </c>
      <c r="G2804" s="10" t="s">
        <v>569</v>
      </c>
      <c r="H2804" s="10" t="s">
        <v>579</v>
      </c>
      <c r="I2804" s="10" t="s">
        <v>722</v>
      </c>
      <c r="J2804" s="10" t="s">
        <v>26801</v>
      </c>
      <c r="K2804" s="10" t="s">
        <v>24645</v>
      </c>
      <c r="L2804" s="10">
        <v>7</v>
      </c>
      <c r="M2804" s="10">
        <v>146.72</v>
      </c>
      <c r="N2804" s="10">
        <v>1027.04</v>
      </c>
      <c r="O2804" s="59">
        <v>0</v>
      </c>
      <c r="P2804" s="10">
        <v>0</v>
      </c>
      <c r="Q2804" s="10">
        <v>1027.04</v>
      </c>
      <c r="R2804" s="10" t="s">
        <v>586</v>
      </c>
      <c r="S2804" s="10" t="s">
        <v>596</v>
      </c>
      <c r="T2804" s="59">
        <v>0.3</v>
      </c>
      <c r="U2804" s="10">
        <v>308.11</v>
      </c>
    </row>
    <row r="2805" spans="1:21" x14ac:dyDescent="0.3">
      <c r="A2805" s="10" t="s">
        <v>26800</v>
      </c>
      <c r="B2805" s="61">
        <v>45058</v>
      </c>
      <c r="C2805" s="10" t="s">
        <v>10453</v>
      </c>
      <c r="D2805" s="10" t="s">
        <v>13024</v>
      </c>
      <c r="E2805" s="10" t="s">
        <v>571</v>
      </c>
      <c r="F2805" s="10" t="s">
        <v>570</v>
      </c>
      <c r="G2805" s="10" t="s">
        <v>569</v>
      </c>
      <c r="H2805" s="10" t="s">
        <v>600</v>
      </c>
      <c r="I2805" s="10" t="s">
        <v>664</v>
      </c>
      <c r="J2805" s="10" t="s">
        <v>2909</v>
      </c>
      <c r="K2805" s="10" t="s">
        <v>26799</v>
      </c>
      <c r="L2805" s="10">
        <v>3</v>
      </c>
      <c r="M2805" s="10">
        <v>843.59</v>
      </c>
      <c r="N2805" s="10">
        <v>2530.77</v>
      </c>
      <c r="O2805" s="59">
        <v>0.05</v>
      </c>
      <c r="P2805" s="10">
        <v>126.54</v>
      </c>
      <c r="Q2805" s="10">
        <v>2404.23</v>
      </c>
      <c r="R2805" s="10" t="s">
        <v>565</v>
      </c>
      <c r="S2805" s="10" t="s">
        <v>564</v>
      </c>
      <c r="T2805" s="59">
        <v>0.15</v>
      </c>
      <c r="U2805" s="10">
        <v>360.63</v>
      </c>
    </row>
    <row r="2806" spans="1:21" x14ac:dyDescent="0.3">
      <c r="A2806" s="10" t="s">
        <v>26798</v>
      </c>
      <c r="B2806" s="61">
        <v>45210</v>
      </c>
      <c r="C2806" s="10" t="s">
        <v>3244</v>
      </c>
      <c r="D2806" s="10" t="s">
        <v>9364</v>
      </c>
      <c r="E2806" s="10" t="s">
        <v>571</v>
      </c>
      <c r="F2806" s="10" t="s">
        <v>11</v>
      </c>
      <c r="G2806" s="10" t="s">
        <v>569</v>
      </c>
      <c r="H2806" s="10" t="s">
        <v>590</v>
      </c>
      <c r="I2806" s="10" t="s">
        <v>589</v>
      </c>
      <c r="J2806" s="10" t="s">
        <v>26797</v>
      </c>
      <c r="K2806" s="10" t="s">
        <v>4441</v>
      </c>
      <c r="L2806" s="10">
        <v>8</v>
      </c>
      <c r="M2806" s="10">
        <v>270.2</v>
      </c>
      <c r="N2806" s="10">
        <v>2161.6</v>
      </c>
      <c r="O2806" s="59">
        <v>0.1</v>
      </c>
      <c r="P2806" s="10">
        <v>216.16</v>
      </c>
      <c r="Q2806" s="10">
        <v>1945.44</v>
      </c>
      <c r="R2806" s="10" t="s">
        <v>614</v>
      </c>
      <c r="S2806" s="10" t="s">
        <v>585</v>
      </c>
      <c r="T2806" s="59">
        <v>0.3</v>
      </c>
      <c r="U2806" s="10">
        <v>583.63</v>
      </c>
    </row>
    <row r="2807" spans="1:21" x14ac:dyDescent="0.3">
      <c r="A2807" s="10" t="s">
        <v>26796</v>
      </c>
      <c r="B2807" s="61">
        <v>45326</v>
      </c>
      <c r="C2807" s="10" t="s">
        <v>2738</v>
      </c>
      <c r="D2807" s="10" t="s">
        <v>10915</v>
      </c>
      <c r="E2807" s="10" t="s">
        <v>592</v>
      </c>
      <c r="F2807" s="10" t="s">
        <v>591</v>
      </c>
      <c r="G2807" s="10" t="s">
        <v>569</v>
      </c>
      <c r="H2807" s="10" t="s">
        <v>579</v>
      </c>
      <c r="I2807" s="10" t="s">
        <v>578</v>
      </c>
      <c r="J2807" s="10" t="s">
        <v>26795</v>
      </c>
      <c r="K2807" s="10" t="s">
        <v>25301</v>
      </c>
      <c r="L2807" s="10">
        <v>3</v>
      </c>
      <c r="M2807" s="10">
        <v>425.97</v>
      </c>
      <c r="N2807" s="10">
        <v>1277.9100000000001</v>
      </c>
      <c r="O2807" s="59">
        <v>0.05</v>
      </c>
      <c r="P2807" s="10">
        <v>63.9</v>
      </c>
      <c r="Q2807" s="10">
        <v>1214.01</v>
      </c>
      <c r="R2807" s="10" t="s">
        <v>575</v>
      </c>
      <c r="S2807" s="10" t="s">
        <v>607</v>
      </c>
      <c r="T2807" s="59">
        <v>0.15</v>
      </c>
      <c r="U2807" s="10">
        <v>182.1</v>
      </c>
    </row>
    <row r="2808" spans="1:21" x14ac:dyDescent="0.3">
      <c r="A2808" s="10" t="s">
        <v>26794</v>
      </c>
      <c r="B2808" s="61">
        <v>45212</v>
      </c>
      <c r="C2808" s="10" t="s">
        <v>26793</v>
      </c>
      <c r="D2808" s="10" t="s">
        <v>26792</v>
      </c>
      <c r="E2808" s="10" t="s">
        <v>571</v>
      </c>
      <c r="F2808" s="10" t="s">
        <v>685</v>
      </c>
      <c r="G2808" s="10" t="s">
        <v>569</v>
      </c>
      <c r="H2808" s="10" t="s">
        <v>600</v>
      </c>
      <c r="I2808" s="10" t="s">
        <v>627</v>
      </c>
      <c r="J2808" s="10" t="s">
        <v>26791</v>
      </c>
      <c r="K2808" s="10" t="s">
        <v>26790</v>
      </c>
      <c r="L2808" s="10">
        <v>1</v>
      </c>
      <c r="M2808" s="10">
        <v>930.68</v>
      </c>
      <c r="N2808" s="10">
        <v>930.68</v>
      </c>
      <c r="O2808" s="59">
        <v>0.2</v>
      </c>
      <c r="P2808" s="10">
        <v>186.14</v>
      </c>
      <c r="Q2808" s="10">
        <v>744.54</v>
      </c>
      <c r="R2808" s="10" t="s">
        <v>575</v>
      </c>
      <c r="S2808" s="10" t="s">
        <v>564</v>
      </c>
      <c r="T2808" s="59">
        <v>0.15</v>
      </c>
      <c r="U2808" s="10">
        <v>111.68</v>
      </c>
    </row>
    <row r="2809" spans="1:21" x14ac:dyDescent="0.3">
      <c r="A2809" s="10" t="s">
        <v>26789</v>
      </c>
      <c r="B2809" s="61">
        <v>45303</v>
      </c>
      <c r="C2809" s="10" t="s">
        <v>6950</v>
      </c>
      <c r="D2809" s="10" t="s">
        <v>26788</v>
      </c>
      <c r="E2809" s="10" t="s">
        <v>603</v>
      </c>
      <c r="F2809" s="10" t="s">
        <v>602</v>
      </c>
      <c r="G2809" s="10" t="s">
        <v>569</v>
      </c>
      <c r="H2809" s="10" t="s">
        <v>590</v>
      </c>
      <c r="I2809" s="10" t="s">
        <v>589</v>
      </c>
      <c r="J2809" s="10" t="s">
        <v>26787</v>
      </c>
      <c r="K2809" s="10" t="s">
        <v>5376</v>
      </c>
      <c r="L2809" s="10">
        <v>9</v>
      </c>
      <c r="M2809" s="10">
        <v>858.64</v>
      </c>
      <c r="N2809" s="10">
        <v>7727.76</v>
      </c>
      <c r="O2809" s="59">
        <v>0.1</v>
      </c>
      <c r="P2809" s="10">
        <v>772.78</v>
      </c>
      <c r="Q2809" s="10">
        <v>6954.98</v>
      </c>
      <c r="R2809" s="10" t="s">
        <v>565</v>
      </c>
      <c r="S2809" s="10" t="s">
        <v>564</v>
      </c>
      <c r="T2809" s="59">
        <v>0.3</v>
      </c>
      <c r="U2809" s="10">
        <v>2086.4899999999998</v>
      </c>
    </row>
    <row r="2810" spans="1:21" x14ac:dyDescent="0.3">
      <c r="A2810" s="10" t="s">
        <v>26786</v>
      </c>
      <c r="B2810" s="61">
        <v>45155</v>
      </c>
      <c r="C2810" s="10" t="s">
        <v>26785</v>
      </c>
      <c r="D2810" s="10" t="s">
        <v>26784</v>
      </c>
      <c r="E2810" s="10" t="s">
        <v>592</v>
      </c>
      <c r="F2810" s="10" t="s">
        <v>18</v>
      </c>
      <c r="G2810" s="10" t="s">
        <v>569</v>
      </c>
      <c r="H2810" s="10" t="s">
        <v>590</v>
      </c>
      <c r="I2810" s="10" t="s">
        <v>635</v>
      </c>
      <c r="J2810" s="10" t="s">
        <v>26783</v>
      </c>
      <c r="K2810" s="10" t="s">
        <v>11815</v>
      </c>
      <c r="L2810" s="10">
        <v>3</v>
      </c>
      <c r="M2810" s="10">
        <v>383.99</v>
      </c>
      <c r="N2810" s="10">
        <v>1151.97</v>
      </c>
      <c r="O2810" s="59">
        <v>0.05</v>
      </c>
      <c r="P2810" s="10">
        <v>57.6</v>
      </c>
      <c r="Q2810" s="10">
        <v>1094.3699999999999</v>
      </c>
      <c r="R2810" s="10" t="s">
        <v>565</v>
      </c>
      <c r="S2810" s="10" t="s">
        <v>564</v>
      </c>
      <c r="T2810" s="59">
        <v>0.3</v>
      </c>
      <c r="U2810" s="10">
        <v>328.31</v>
      </c>
    </row>
    <row r="2811" spans="1:21" x14ac:dyDescent="0.3">
      <c r="A2811" s="10" t="s">
        <v>26782</v>
      </c>
      <c r="B2811" s="61">
        <v>44991</v>
      </c>
      <c r="C2811" s="10" t="s">
        <v>15483</v>
      </c>
      <c r="D2811" s="10" t="s">
        <v>16503</v>
      </c>
      <c r="E2811" s="10" t="s">
        <v>592</v>
      </c>
      <c r="F2811" s="10" t="s">
        <v>18</v>
      </c>
      <c r="G2811" s="10" t="s">
        <v>601</v>
      </c>
      <c r="H2811" s="10" t="s">
        <v>544</v>
      </c>
      <c r="I2811" s="10" t="s">
        <v>610</v>
      </c>
      <c r="J2811" s="10" t="s">
        <v>24885</v>
      </c>
      <c r="K2811" s="10" t="s">
        <v>26781</v>
      </c>
      <c r="L2811" s="10">
        <v>6</v>
      </c>
      <c r="M2811" s="10">
        <v>778.13</v>
      </c>
      <c r="N2811" s="10">
        <v>4668.78</v>
      </c>
      <c r="O2811" s="59">
        <v>0.1</v>
      </c>
      <c r="P2811" s="10">
        <v>466.88</v>
      </c>
      <c r="Q2811" s="10">
        <v>4201.8999999999996</v>
      </c>
      <c r="R2811" s="10" t="s">
        <v>575</v>
      </c>
      <c r="S2811" s="10" t="s">
        <v>564</v>
      </c>
      <c r="T2811" s="59">
        <v>0.3</v>
      </c>
      <c r="U2811" s="10">
        <v>1260.57</v>
      </c>
    </row>
    <row r="2812" spans="1:21" x14ac:dyDescent="0.3">
      <c r="A2812" s="10" t="s">
        <v>26780</v>
      </c>
      <c r="B2812" s="61">
        <v>45336</v>
      </c>
      <c r="C2812" s="10" t="s">
        <v>744</v>
      </c>
      <c r="D2812" s="10" t="s">
        <v>6583</v>
      </c>
      <c r="E2812" s="10" t="s">
        <v>571</v>
      </c>
      <c r="F2812" s="10" t="s">
        <v>11</v>
      </c>
      <c r="G2812" s="10" t="s">
        <v>569</v>
      </c>
      <c r="H2812" s="10" t="s">
        <v>544</v>
      </c>
      <c r="I2812" s="10" t="s">
        <v>568</v>
      </c>
      <c r="J2812" s="10" t="s">
        <v>18975</v>
      </c>
      <c r="K2812" s="10" t="s">
        <v>15457</v>
      </c>
      <c r="L2812" s="10">
        <v>2</v>
      </c>
      <c r="M2812" s="10">
        <v>537.49</v>
      </c>
      <c r="N2812" s="10">
        <v>1074.98</v>
      </c>
      <c r="O2812" s="59">
        <v>0.1</v>
      </c>
      <c r="P2812" s="10">
        <v>107.5</v>
      </c>
      <c r="Q2812" s="10">
        <v>967.48</v>
      </c>
      <c r="R2812" s="10" t="s">
        <v>586</v>
      </c>
      <c r="S2812" s="10" t="s">
        <v>585</v>
      </c>
      <c r="T2812" s="59">
        <v>0.15</v>
      </c>
      <c r="U2812" s="10">
        <v>145.12</v>
      </c>
    </row>
    <row r="2813" spans="1:21" x14ac:dyDescent="0.3">
      <c r="A2813" s="10" t="s">
        <v>26779</v>
      </c>
      <c r="B2813" s="61">
        <v>45361</v>
      </c>
      <c r="C2813" s="10" t="s">
        <v>26778</v>
      </c>
      <c r="D2813" s="10" t="s">
        <v>26777</v>
      </c>
      <c r="E2813" s="10" t="s">
        <v>603</v>
      </c>
      <c r="F2813" s="10" t="s">
        <v>602</v>
      </c>
      <c r="G2813" s="10" t="s">
        <v>569</v>
      </c>
      <c r="H2813" s="10" t="s">
        <v>600</v>
      </c>
      <c r="I2813" s="10" t="s">
        <v>627</v>
      </c>
      <c r="J2813" s="10" t="s">
        <v>26776</v>
      </c>
      <c r="K2813" s="10" t="s">
        <v>9170</v>
      </c>
      <c r="L2813" s="10">
        <v>9</v>
      </c>
      <c r="M2813" s="10">
        <v>522.9</v>
      </c>
      <c r="N2813" s="10">
        <v>4706.1000000000004</v>
      </c>
      <c r="O2813" s="59">
        <v>0.05</v>
      </c>
      <c r="P2813" s="10">
        <v>235.31</v>
      </c>
      <c r="Q2813" s="10">
        <v>4470.79</v>
      </c>
      <c r="R2813" s="10" t="s">
        <v>586</v>
      </c>
      <c r="S2813" s="10" t="s">
        <v>596</v>
      </c>
      <c r="T2813" s="59">
        <v>0.25</v>
      </c>
      <c r="U2813" s="10">
        <v>1117.7</v>
      </c>
    </row>
    <row r="2814" spans="1:21" x14ac:dyDescent="0.3">
      <c r="A2814" s="10" t="s">
        <v>26775</v>
      </c>
      <c r="B2814" s="61">
        <v>44960</v>
      </c>
      <c r="C2814" s="10" t="s">
        <v>2915</v>
      </c>
      <c r="D2814" s="10" t="s">
        <v>12622</v>
      </c>
      <c r="E2814" s="10" t="s">
        <v>571</v>
      </c>
      <c r="F2814" s="10" t="s">
        <v>685</v>
      </c>
      <c r="G2814" s="10" t="s">
        <v>601</v>
      </c>
      <c r="H2814" s="10" t="s">
        <v>579</v>
      </c>
      <c r="I2814" s="10" t="s">
        <v>722</v>
      </c>
      <c r="J2814" s="10" t="s">
        <v>26774</v>
      </c>
      <c r="K2814" s="10" t="s">
        <v>15544</v>
      </c>
      <c r="L2814" s="10">
        <v>3</v>
      </c>
      <c r="M2814" s="10">
        <v>734.43</v>
      </c>
      <c r="N2814" s="10">
        <v>2203.29</v>
      </c>
      <c r="O2814" s="59">
        <v>0.2</v>
      </c>
      <c r="P2814" s="10">
        <v>440.66</v>
      </c>
      <c r="Q2814" s="10">
        <v>1762.63</v>
      </c>
      <c r="R2814" s="10" t="s">
        <v>575</v>
      </c>
      <c r="S2814" s="10" t="s">
        <v>564</v>
      </c>
      <c r="T2814" s="59">
        <v>0.15</v>
      </c>
      <c r="U2814" s="10">
        <v>264.39</v>
      </c>
    </row>
    <row r="2815" spans="1:21" x14ac:dyDescent="0.3">
      <c r="A2815" s="10" t="s">
        <v>26773</v>
      </c>
      <c r="B2815" s="61">
        <v>44959</v>
      </c>
      <c r="C2815" s="10" t="s">
        <v>4202</v>
      </c>
      <c r="D2815" s="10" t="s">
        <v>12209</v>
      </c>
      <c r="E2815" s="10" t="s">
        <v>629</v>
      </c>
      <c r="F2815" s="10" t="s">
        <v>759</v>
      </c>
      <c r="G2815" s="10" t="s">
        <v>569</v>
      </c>
      <c r="H2815" s="10" t="s">
        <v>600</v>
      </c>
      <c r="I2815" s="10" t="s">
        <v>599</v>
      </c>
      <c r="J2815" s="10" t="s">
        <v>4490</v>
      </c>
      <c r="K2815" s="10" t="s">
        <v>15197</v>
      </c>
      <c r="L2815" s="10">
        <v>10</v>
      </c>
      <c r="M2815" s="10">
        <v>462.62</v>
      </c>
      <c r="N2815" s="10">
        <v>4626.2</v>
      </c>
      <c r="O2815" s="59">
        <v>0.05</v>
      </c>
      <c r="P2815" s="10">
        <v>231.31</v>
      </c>
      <c r="Q2815" s="10">
        <v>4394.8900000000003</v>
      </c>
      <c r="R2815" s="10" t="s">
        <v>586</v>
      </c>
      <c r="S2815" s="10" t="s">
        <v>607</v>
      </c>
      <c r="T2815" s="59">
        <v>0.25</v>
      </c>
      <c r="U2815" s="10">
        <v>1098.72</v>
      </c>
    </row>
    <row r="2816" spans="1:21" x14ac:dyDescent="0.3">
      <c r="A2816" s="10" t="s">
        <v>26772</v>
      </c>
      <c r="B2816" s="61">
        <v>45003</v>
      </c>
      <c r="C2816" s="10" t="s">
        <v>4844</v>
      </c>
      <c r="D2816" s="10" t="s">
        <v>26771</v>
      </c>
      <c r="E2816" s="10" t="s">
        <v>592</v>
      </c>
      <c r="F2816" s="10" t="s">
        <v>652</v>
      </c>
      <c r="G2816" s="10" t="s">
        <v>601</v>
      </c>
      <c r="H2816" s="10" t="s">
        <v>600</v>
      </c>
      <c r="I2816" s="10" t="s">
        <v>627</v>
      </c>
      <c r="J2816" s="10" t="s">
        <v>3595</v>
      </c>
      <c r="K2816" s="10" t="s">
        <v>26770</v>
      </c>
      <c r="L2816" s="10">
        <v>3</v>
      </c>
      <c r="M2816" s="10">
        <v>633.97</v>
      </c>
      <c r="N2816" s="10">
        <v>1901.91</v>
      </c>
      <c r="O2816" s="59">
        <v>0.1</v>
      </c>
      <c r="P2816" s="10">
        <v>190.19</v>
      </c>
      <c r="Q2816" s="10">
        <v>1711.72</v>
      </c>
      <c r="R2816" s="10" t="s">
        <v>575</v>
      </c>
      <c r="S2816" s="10" t="s">
        <v>596</v>
      </c>
      <c r="T2816" s="59">
        <v>0.25</v>
      </c>
      <c r="U2816" s="10">
        <v>427.93</v>
      </c>
    </row>
    <row r="2817" spans="1:21" x14ac:dyDescent="0.3">
      <c r="A2817" s="10" t="s">
        <v>26769</v>
      </c>
      <c r="B2817" s="61">
        <v>45350</v>
      </c>
      <c r="C2817" s="10" t="s">
        <v>3670</v>
      </c>
      <c r="D2817" s="10" t="s">
        <v>4434</v>
      </c>
      <c r="E2817" s="10" t="s">
        <v>629</v>
      </c>
      <c r="F2817" s="10" t="s">
        <v>759</v>
      </c>
      <c r="G2817" s="10" t="s">
        <v>569</v>
      </c>
      <c r="H2817" s="10" t="s">
        <v>600</v>
      </c>
      <c r="I2817" s="10" t="s">
        <v>664</v>
      </c>
      <c r="J2817" s="10" t="s">
        <v>24691</v>
      </c>
      <c r="K2817" s="10" t="s">
        <v>2764</v>
      </c>
      <c r="L2817" s="10">
        <v>1</v>
      </c>
      <c r="M2817" s="10">
        <v>624.66999999999996</v>
      </c>
      <c r="N2817" s="10">
        <v>624.66999999999996</v>
      </c>
      <c r="O2817" s="59">
        <v>0</v>
      </c>
      <c r="P2817" s="10">
        <v>0</v>
      </c>
      <c r="Q2817" s="10">
        <v>624.66999999999996</v>
      </c>
      <c r="R2817" s="10" t="s">
        <v>614</v>
      </c>
      <c r="S2817" s="10" t="s">
        <v>585</v>
      </c>
      <c r="T2817" s="59">
        <v>0.25</v>
      </c>
      <c r="U2817" s="10">
        <v>156.16999999999999</v>
      </c>
    </row>
    <row r="2818" spans="1:21" x14ac:dyDescent="0.3">
      <c r="A2818" s="10" t="s">
        <v>26768</v>
      </c>
      <c r="B2818" s="61">
        <v>45114</v>
      </c>
      <c r="C2818" s="10" t="s">
        <v>9250</v>
      </c>
      <c r="D2818" s="10" t="s">
        <v>15337</v>
      </c>
      <c r="E2818" s="10" t="s">
        <v>571</v>
      </c>
      <c r="F2818" s="10" t="s">
        <v>570</v>
      </c>
      <c r="G2818" s="10" t="s">
        <v>601</v>
      </c>
      <c r="H2818" s="10" t="s">
        <v>590</v>
      </c>
      <c r="I2818" s="10" t="s">
        <v>589</v>
      </c>
      <c r="J2818" s="10" t="s">
        <v>5190</v>
      </c>
      <c r="K2818" s="10" t="s">
        <v>20866</v>
      </c>
      <c r="L2818" s="10">
        <v>8</v>
      </c>
      <c r="M2818" s="10">
        <v>414.22</v>
      </c>
      <c r="N2818" s="10">
        <v>3313.76</v>
      </c>
      <c r="O2818" s="59">
        <v>0.1</v>
      </c>
      <c r="P2818" s="10">
        <v>331.38</v>
      </c>
      <c r="Q2818" s="10">
        <v>2982.38</v>
      </c>
      <c r="R2818" s="10" t="s">
        <v>565</v>
      </c>
      <c r="S2818" s="10" t="s">
        <v>607</v>
      </c>
      <c r="T2818" s="59">
        <v>0.15</v>
      </c>
      <c r="U2818" s="10">
        <v>447.36</v>
      </c>
    </row>
    <row r="2819" spans="1:21" x14ac:dyDescent="0.3">
      <c r="A2819" s="10" t="s">
        <v>26767</v>
      </c>
      <c r="B2819" s="61">
        <v>45091</v>
      </c>
      <c r="C2819" s="10" t="s">
        <v>10361</v>
      </c>
      <c r="D2819" s="10" t="s">
        <v>26766</v>
      </c>
      <c r="E2819" s="10" t="s">
        <v>629</v>
      </c>
      <c r="F2819" s="10" t="s">
        <v>759</v>
      </c>
      <c r="G2819" s="10" t="s">
        <v>569</v>
      </c>
      <c r="H2819" s="10" t="s">
        <v>579</v>
      </c>
      <c r="I2819" s="10" t="s">
        <v>578</v>
      </c>
      <c r="J2819" s="10" t="s">
        <v>26765</v>
      </c>
      <c r="K2819" s="10" t="s">
        <v>2436</v>
      </c>
      <c r="L2819" s="10">
        <v>5</v>
      </c>
      <c r="M2819" s="10">
        <v>507.28</v>
      </c>
      <c r="N2819" s="10">
        <v>2536.4</v>
      </c>
      <c r="O2819" s="59">
        <v>0.1</v>
      </c>
      <c r="P2819" s="10">
        <v>253.64</v>
      </c>
      <c r="Q2819" s="10">
        <v>2282.7600000000002</v>
      </c>
      <c r="R2819" s="10" t="s">
        <v>586</v>
      </c>
      <c r="S2819" s="10" t="s">
        <v>596</v>
      </c>
      <c r="T2819" s="59">
        <v>0.15</v>
      </c>
      <c r="U2819" s="10">
        <v>342.41</v>
      </c>
    </row>
    <row r="2820" spans="1:21" x14ac:dyDescent="0.3">
      <c r="A2820" s="10" t="s">
        <v>26764</v>
      </c>
      <c r="B2820" s="61">
        <v>45051</v>
      </c>
      <c r="C2820" s="10" t="s">
        <v>8052</v>
      </c>
      <c r="D2820" s="10" t="s">
        <v>26763</v>
      </c>
      <c r="E2820" s="10" t="s">
        <v>603</v>
      </c>
      <c r="F2820" s="10" t="s">
        <v>636</v>
      </c>
      <c r="G2820" s="10" t="s">
        <v>569</v>
      </c>
      <c r="H2820" s="10" t="s">
        <v>544</v>
      </c>
      <c r="I2820" s="10" t="s">
        <v>10</v>
      </c>
      <c r="J2820" s="10" t="s">
        <v>16296</v>
      </c>
      <c r="K2820" s="10" t="s">
        <v>26762</v>
      </c>
      <c r="L2820" s="10">
        <v>2</v>
      </c>
      <c r="M2820" s="10">
        <v>944.91</v>
      </c>
      <c r="N2820" s="10">
        <v>1889.82</v>
      </c>
      <c r="O2820" s="59">
        <v>0.2</v>
      </c>
      <c r="P2820" s="10">
        <v>377.96</v>
      </c>
      <c r="Q2820" s="10">
        <v>1511.86</v>
      </c>
      <c r="R2820" s="10" t="s">
        <v>614</v>
      </c>
      <c r="S2820" s="10" t="s">
        <v>564</v>
      </c>
      <c r="T2820" s="59">
        <v>0.15</v>
      </c>
      <c r="U2820" s="10">
        <v>226.78</v>
      </c>
    </row>
    <row r="2821" spans="1:21" x14ac:dyDescent="0.3">
      <c r="A2821" s="10" t="s">
        <v>26761</v>
      </c>
      <c r="B2821" s="61">
        <v>45073</v>
      </c>
      <c r="C2821" s="10" t="s">
        <v>13457</v>
      </c>
      <c r="D2821" s="10" t="s">
        <v>4482</v>
      </c>
      <c r="E2821" s="10" t="s">
        <v>581</v>
      </c>
      <c r="F2821" s="10" t="s">
        <v>83</v>
      </c>
      <c r="G2821" s="10" t="s">
        <v>601</v>
      </c>
      <c r="H2821" s="10" t="s">
        <v>579</v>
      </c>
      <c r="I2821" s="10" t="s">
        <v>722</v>
      </c>
      <c r="J2821" s="10" t="s">
        <v>16089</v>
      </c>
      <c r="K2821" s="10" t="s">
        <v>26760</v>
      </c>
      <c r="L2821" s="10">
        <v>1</v>
      </c>
      <c r="M2821" s="10">
        <v>352.15</v>
      </c>
      <c r="N2821" s="10">
        <v>352.15</v>
      </c>
      <c r="O2821" s="59">
        <v>0.1</v>
      </c>
      <c r="P2821" s="10">
        <v>35.21</v>
      </c>
      <c r="Q2821" s="10">
        <v>316.94</v>
      </c>
      <c r="R2821" s="10" t="s">
        <v>575</v>
      </c>
      <c r="S2821" s="10" t="s">
        <v>607</v>
      </c>
      <c r="T2821" s="59">
        <v>0.15</v>
      </c>
      <c r="U2821" s="10">
        <v>47.54</v>
      </c>
    </row>
    <row r="2822" spans="1:21" x14ac:dyDescent="0.3">
      <c r="A2822" s="10" t="s">
        <v>26759</v>
      </c>
      <c r="B2822" s="61">
        <v>45297</v>
      </c>
      <c r="C2822" s="10" t="s">
        <v>13244</v>
      </c>
      <c r="D2822" s="10" t="s">
        <v>26758</v>
      </c>
      <c r="E2822" s="10" t="s">
        <v>603</v>
      </c>
      <c r="F2822" s="10" t="s">
        <v>602</v>
      </c>
      <c r="G2822" s="10" t="s">
        <v>601</v>
      </c>
      <c r="H2822" s="10" t="s">
        <v>544</v>
      </c>
      <c r="I2822" s="10" t="s">
        <v>610</v>
      </c>
      <c r="J2822" s="10" t="s">
        <v>22700</v>
      </c>
      <c r="K2822" s="10" t="s">
        <v>18877</v>
      </c>
      <c r="L2822" s="10">
        <v>7</v>
      </c>
      <c r="M2822" s="10">
        <v>225.36</v>
      </c>
      <c r="N2822" s="10">
        <v>1577.52</v>
      </c>
      <c r="O2822" s="59">
        <v>0.1</v>
      </c>
      <c r="P2822" s="10">
        <v>157.75</v>
      </c>
      <c r="Q2822" s="10">
        <v>1419.77</v>
      </c>
      <c r="R2822" s="10" t="s">
        <v>586</v>
      </c>
      <c r="S2822" s="10" t="s">
        <v>596</v>
      </c>
      <c r="T2822" s="59">
        <v>0.15</v>
      </c>
      <c r="U2822" s="10">
        <v>212.97</v>
      </c>
    </row>
    <row r="2823" spans="1:21" x14ac:dyDescent="0.3">
      <c r="A2823" s="10" t="s">
        <v>26757</v>
      </c>
      <c r="B2823" s="61">
        <v>45069</v>
      </c>
      <c r="C2823" s="10" t="s">
        <v>12840</v>
      </c>
      <c r="D2823" s="10" t="s">
        <v>26756</v>
      </c>
      <c r="E2823" s="10" t="s">
        <v>592</v>
      </c>
      <c r="F2823" s="10" t="s">
        <v>18</v>
      </c>
      <c r="G2823" s="10" t="s">
        <v>569</v>
      </c>
      <c r="H2823" s="10" t="s">
        <v>544</v>
      </c>
      <c r="I2823" s="10" t="s">
        <v>10</v>
      </c>
      <c r="J2823" s="10" t="s">
        <v>6244</v>
      </c>
      <c r="K2823" s="10" t="s">
        <v>26755</v>
      </c>
      <c r="L2823" s="10">
        <v>2</v>
      </c>
      <c r="M2823" s="10">
        <v>324.63</v>
      </c>
      <c r="N2823" s="10">
        <v>649.26</v>
      </c>
      <c r="O2823" s="59">
        <v>0</v>
      </c>
      <c r="P2823" s="10">
        <v>0</v>
      </c>
      <c r="Q2823" s="10">
        <v>649.26</v>
      </c>
      <c r="R2823" s="10" t="s">
        <v>614</v>
      </c>
      <c r="S2823" s="10" t="s">
        <v>585</v>
      </c>
      <c r="T2823" s="59">
        <v>0.25</v>
      </c>
      <c r="U2823" s="10">
        <v>162.31</v>
      </c>
    </row>
    <row r="2824" spans="1:21" x14ac:dyDescent="0.3">
      <c r="A2824" s="10" t="s">
        <v>26754</v>
      </c>
      <c r="B2824" s="61">
        <v>45280</v>
      </c>
      <c r="C2824" s="10" t="s">
        <v>3979</v>
      </c>
      <c r="D2824" s="10" t="s">
        <v>26753</v>
      </c>
      <c r="E2824" s="10" t="s">
        <v>571</v>
      </c>
      <c r="F2824" s="10" t="s">
        <v>11</v>
      </c>
      <c r="G2824" s="10" t="s">
        <v>601</v>
      </c>
      <c r="H2824" s="10" t="s">
        <v>590</v>
      </c>
      <c r="I2824" s="10" t="s">
        <v>635</v>
      </c>
      <c r="J2824" s="10" t="s">
        <v>25442</v>
      </c>
      <c r="K2824" s="10" t="s">
        <v>4130</v>
      </c>
      <c r="L2824" s="10">
        <v>8</v>
      </c>
      <c r="M2824" s="10">
        <v>253.89</v>
      </c>
      <c r="N2824" s="10">
        <v>2031.12</v>
      </c>
      <c r="O2824" s="59">
        <v>0.05</v>
      </c>
      <c r="P2824" s="10">
        <v>101.56</v>
      </c>
      <c r="Q2824" s="10">
        <v>1929.56</v>
      </c>
      <c r="R2824" s="10" t="s">
        <v>575</v>
      </c>
      <c r="S2824" s="10" t="s">
        <v>564</v>
      </c>
      <c r="T2824" s="59">
        <v>0.15</v>
      </c>
      <c r="U2824" s="10">
        <v>289.43</v>
      </c>
    </row>
    <row r="2825" spans="1:21" x14ac:dyDescent="0.3">
      <c r="A2825" s="10" t="s">
        <v>26752</v>
      </c>
      <c r="B2825" s="61">
        <v>45265</v>
      </c>
      <c r="C2825" s="10" t="s">
        <v>9287</v>
      </c>
      <c r="D2825" s="10" t="s">
        <v>26751</v>
      </c>
      <c r="E2825" s="10" t="s">
        <v>581</v>
      </c>
      <c r="F2825" s="10" t="s">
        <v>83</v>
      </c>
      <c r="G2825" s="10" t="s">
        <v>601</v>
      </c>
      <c r="H2825" s="10" t="s">
        <v>544</v>
      </c>
      <c r="I2825" s="10" t="s">
        <v>10</v>
      </c>
      <c r="J2825" s="10" t="s">
        <v>3320</v>
      </c>
      <c r="K2825" s="10" t="s">
        <v>19581</v>
      </c>
      <c r="L2825" s="10">
        <v>9</v>
      </c>
      <c r="M2825" s="10">
        <v>594.87</v>
      </c>
      <c r="N2825" s="10">
        <v>5353.83</v>
      </c>
      <c r="O2825" s="59">
        <v>0.05</v>
      </c>
      <c r="P2825" s="10">
        <v>267.69</v>
      </c>
      <c r="Q2825" s="10">
        <v>5086.1400000000003</v>
      </c>
      <c r="R2825" s="10" t="s">
        <v>586</v>
      </c>
      <c r="S2825" s="10" t="s">
        <v>596</v>
      </c>
      <c r="T2825" s="59">
        <v>0.15</v>
      </c>
      <c r="U2825" s="10">
        <v>762.92</v>
      </c>
    </row>
    <row r="2826" spans="1:21" x14ac:dyDescent="0.3">
      <c r="A2826" s="10" t="s">
        <v>26750</v>
      </c>
      <c r="B2826" s="61">
        <v>45091</v>
      </c>
      <c r="C2826" s="10" t="s">
        <v>5652</v>
      </c>
      <c r="D2826" s="10" t="s">
        <v>17414</v>
      </c>
      <c r="E2826" s="10" t="s">
        <v>592</v>
      </c>
      <c r="F2826" s="10" t="s">
        <v>591</v>
      </c>
      <c r="G2826" s="10" t="s">
        <v>601</v>
      </c>
      <c r="H2826" s="10" t="s">
        <v>590</v>
      </c>
      <c r="I2826" s="10" t="s">
        <v>748</v>
      </c>
      <c r="J2826" s="10" t="s">
        <v>26749</v>
      </c>
      <c r="K2826" s="10" t="s">
        <v>26748</v>
      </c>
      <c r="L2826" s="10">
        <v>10</v>
      </c>
      <c r="M2826" s="10">
        <v>198.68</v>
      </c>
      <c r="N2826" s="10">
        <v>1986.8</v>
      </c>
      <c r="O2826" s="59">
        <v>0</v>
      </c>
      <c r="P2826" s="10">
        <v>0</v>
      </c>
      <c r="Q2826" s="10">
        <v>1986.8</v>
      </c>
      <c r="R2826" s="10" t="s">
        <v>586</v>
      </c>
      <c r="S2826" s="10" t="s">
        <v>607</v>
      </c>
      <c r="T2826" s="59">
        <v>0.15</v>
      </c>
      <c r="U2826" s="10">
        <v>298.02</v>
      </c>
    </row>
    <row r="2827" spans="1:21" x14ac:dyDescent="0.3">
      <c r="A2827" s="10" t="s">
        <v>26747</v>
      </c>
      <c r="B2827" s="61">
        <v>45146</v>
      </c>
      <c r="C2827" s="10" t="s">
        <v>3749</v>
      </c>
      <c r="D2827" s="10" t="s">
        <v>11407</v>
      </c>
      <c r="E2827" s="10" t="s">
        <v>571</v>
      </c>
      <c r="F2827" s="10" t="s">
        <v>11</v>
      </c>
      <c r="G2827" s="10" t="s">
        <v>569</v>
      </c>
      <c r="H2827" s="10" t="s">
        <v>590</v>
      </c>
      <c r="I2827" s="10" t="s">
        <v>635</v>
      </c>
      <c r="J2827" s="10" t="s">
        <v>15633</v>
      </c>
      <c r="K2827" s="10" t="s">
        <v>26746</v>
      </c>
      <c r="L2827" s="10">
        <v>8</v>
      </c>
      <c r="M2827" s="10">
        <v>790.25</v>
      </c>
      <c r="N2827" s="10">
        <v>6322</v>
      </c>
      <c r="O2827" s="59">
        <v>0.05</v>
      </c>
      <c r="P2827" s="10">
        <v>316.10000000000002</v>
      </c>
      <c r="Q2827" s="10">
        <v>6005.9</v>
      </c>
      <c r="R2827" s="10" t="s">
        <v>575</v>
      </c>
      <c r="S2827" s="10" t="s">
        <v>564</v>
      </c>
      <c r="T2827" s="59">
        <v>0.15</v>
      </c>
      <c r="U2827" s="10">
        <v>900.88</v>
      </c>
    </row>
    <row r="2828" spans="1:21" x14ac:dyDescent="0.3">
      <c r="A2828" s="10" t="s">
        <v>26745</v>
      </c>
      <c r="B2828" s="61">
        <v>45325</v>
      </c>
      <c r="C2828" s="10" t="s">
        <v>26744</v>
      </c>
      <c r="D2828" s="10" t="s">
        <v>6447</v>
      </c>
      <c r="E2828" s="10" t="s">
        <v>592</v>
      </c>
      <c r="F2828" s="10" t="s">
        <v>591</v>
      </c>
      <c r="G2828" s="10" t="s">
        <v>569</v>
      </c>
      <c r="H2828" s="10" t="s">
        <v>579</v>
      </c>
      <c r="I2828" s="10" t="s">
        <v>578</v>
      </c>
      <c r="J2828" s="10" t="s">
        <v>6058</v>
      </c>
      <c r="K2828" s="10" t="s">
        <v>15251</v>
      </c>
      <c r="L2828" s="10">
        <v>2</v>
      </c>
      <c r="M2828" s="10">
        <v>186.86</v>
      </c>
      <c r="N2828" s="10">
        <v>373.72</v>
      </c>
      <c r="O2828" s="59">
        <v>0</v>
      </c>
      <c r="P2828" s="10">
        <v>0</v>
      </c>
      <c r="Q2828" s="10">
        <v>373.72</v>
      </c>
      <c r="R2828" s="10" t="s">
        <v>586</v>
      </c>
      <c r="S2828" s="10" t="s">
        <v>607</v>
      </c>
      <c r="T2828" s="59">
        <v>0.3</v>
      </c>
      <c r="U2828" s="10">
        <v>112.12</v>
      </c>
    </row>
    <row r="2829" spans="1:21" x14ac:dyDescent="0.3">
      <c r="A2829" s="10" t="s">
        <v>26743</v>
      </c>
      <c r="B2829" s="61">
        <v>45215</v>
      </c>
      <c r="C2829" s="10" t="s">
        <v>802</v>
      </c>
      <c r="D2829" s="10" t="s">
        <v>23574</v>
      </c>
      <c r="E2829" s="10" t="s">
        <v>592</v>
      </c>
      <c r="F2829" s="10" t="s">
        <v>18</v>
      </c>
      <c r="G2829" s="10" t="s">
        <v>601</v>
      </c>
      <c r="H2829" s="10" t="s">
        <v>590</v>
      </c>
      <c r="I2829" s="10" t="s">
        <v>635</v>
      </c>
      <c r="J2829" s="10" t="s">
        <v>23045</v>
      </c>
      <c r="K2829" s="10" t="s">
        <v>26742</v>
      </c>
      <c r="L2829" s="10">
        <v>9</v>
      </c>
      <c r="M2829" s="10">
        <v>282.74</v>
      </c>
      <c r="N2829" s="10">
        <v>2544.66</v>
      </c>
      <c r="O2829" s="59">
        <v>0.1</v>
      </c>
      <c r="P2829" s="10">
        <v>254.47</v>
      </c>
      <c r="Q2829" s="10">
        <v>2290.19</v>
      </c>
      <c r="R2829" s="10" t="s">
        <v>565</v>
      </c>
      <c r="S2829" s="10" t="s">
        <v>564</v>
      </c>
      <c r="T2829" s="59">
        <v>0.15</v>
      </c>
      <c r="U2829" s="10">
        <v>343.53</v>
      </c>
    </row>
    <row r="2830" spans="1:21" x14ac:dyDescent="0.3">
      <c r="A2830" s="10" t="s">
        <v>26741</v>
      </c>
      <c r="B2830" s="61">
        <v>44959</v>
      </c>
      <c r="C2830" s="10" t="s">
        <v>4953</v>
      </c>
      <c r="D2830" s="10" t="s">
        <v>19592</v>
      </c>
      <c r="E2830" s="10" t="s">
        <v>592</v>
      </c>
      <c r="F2830" s="10" t="s">
        <v>18</v>
      </c>
      <c r="G2830" s="10" t="s">
        <v>569</v>
      </c>
      <c r="H2830" s="10" t="s">
        <v>600</v>
      </c>
      <c r="I2830" s="10" t="s">
        <v>627</v>
      </c>
      <c r="J2830" s="10" t="s">
        <v>26196</v>
      </c>
      <c r="K2830" s="10" t="s">
        <v>26740</v>
      </c>
      <c r="L2830" s="10">
        <v>5</v>
      </c>
      <c r="M2830" s="10">
        <v>799.2</v>
      </c>
      <c r="N2830" s="10">
        <v>3996</v>
      </c>
      <c r="O2830" s="59">
        <v>0.2</v>
      </c>
      <c r="P2830" s="10">
        <v>799.2</v>
      </c>
      <c r="Q2830" s="10">
        <v>3196.8</v>
      </c>
      <c r="R2830" s="10" t="s">
        <v>565</v>
      </c>
      <c r="S2830" s="10" t="s">
        <v>585</v>
      </c>
      <c r="T2830" s="59">
        <v>0.15</v>
      </c>
      <c r="U2830" s="10">
        <v>479.52</v>
      </c>
    </row>
    <row r="2831" spans="1:21" x14ac:dyDescent="0.3">
      <c r="A2831" s="10" t="s">
        <v>26739</v>
      </c>
      <c r="B2831" s="61">
        <v>45091</v>
      </c>
      <c r="C2831" s="10" t="s">
        <v>13941</v>
      </c>
      <c r="D2831" s="10" t="s">
        <v>12610</v>
      </c>
      <c r="E2831" s="10" t="s">
        <v>592</v>
      </c>
      <c r="F2831" s="10" t="s">
        <v>652</v>
      </c>
      <c r="G2831" s="10" t="s">
        <v>569</v>
      </c>
      <c r="H2831" s="10" t="s">
        <v>590</v>
      </c>
      <c r="I2831" s="10" t="s">
        <v>635</v>
      </c>
      <c r="J2831" s="10" t="s">
        <v>26738</v>
      </c>
      <c r="K2831" s="10" t="s">
        <v>15683</v>
      </c>
      <c r="L2831" s="10">
        <v>10</v>
      </c>
      <c r="M2831" s="10">
        <v>604.85</v>
      </c>
      <c r="N2831" s="10">
        <v>6048.5</v>
      </c>
      <c r="O2831" s="59">
        <v>0</v>
      </c>
      <c r="P2831" s="10">
        <v>0</v>
      </c>
      <c r="Q2831" s="10">
        <v>6048.5</v>
      </c>
      <c r="R2831" s="10" t="s">
        <v>565</v>
      </c>
      <c r="S2831" s="10" t="s">
        <v>585</v>
      </c>
      <c r="T2831" s="59">
        <v>0.15</v>
      </c>
      <c r="U2831" s="10">
        <v>907.27</v>
      </c>
    </row>
    <row r="2832" spans="1:21" x14ac:dyDescent="0.3">
      <c r="A2832" s="10" t="s">
        <v>26737</v>
      </c>
      <c r="B2832" s="61">
        <v>45153</v>
      </c>
      <c r="C2832" s="10" t="s">
        <v>26736</v>
      </c>
      <c r="D2832" s="10" t="s">
        <v>26735</v>
      </c>
      <c r="E2832" s="10" t="s">
        <v>592</v>
      </c>
      <c r="F2832" s="10" t="s">
        <v>18</v>
      </c>
      <c r="G2832" s="10" t="s">
        <v>569</v>
      </c>
      <c r="H2832" s="10" t="s">
        <v>600</v>
      </c>
      <c r="I2832" s="10" t="s">
        <v>664</v>
      </c>
      <c r="J2832" s="10" t="s">
        <v>3872</v>
      </c>
      <c r="K2832" s="10" t="s">
        <v>26734</v>
      </c>
      <c r="L2832" s="10">
        <v>5</v>
      </c>
      <c r="M2832" s="10">
        <v>391.04</v>
      </c>
      <c r="N2832" s="10">
        <v>1955.2</v>
      </c>
      <c r="O2832" s="59">
        <v>0</v>
      </c>
      <c r="P2832" s="10">
        <v>0</v>
      </c>
      <c r="Q2832" s="10">
        <v>1955.2</v>
      </c>
      <c r="R2832" s="10" t="s">
        <v>575</v>
      </c>
      <c r="S2832" s="10" t="s">
        <v>596</v>
      </c>
      <c r="T2832" s="59">
        <v>0.25</v>
      </c>
      <c r="U2832" s="10">
        <v>488.8</v>
      </c>
    </row>
    <row r="2833" spans="1:21" x14ac:dyDescent="0.3">
      <c r="A2833" s="10" t="s">
        <v>26733</v>
      </c>
      <c r="B2833" s="61">
        <v>45068</v>
      </c>
      <c r="C2833" s="10" t="s">
        <v>7661</v>
      </c>
      <c r="D2833" s="10" t="s">
        <v>26732</v>
      </c>
      <c r="E2833" s="10" t="s">
        <v>571</v>
      </c>
      <c r="F2833" s="10" t="s">
        <v>570</v>
      </c>
      <c r="G2833" s="10" t="s">
        <v>601</v>
      </c>
      <c r="H2833" s="10" t="s">
        <v>544</v>
      </c>
      <c r="I2833" s="10" t="s">
        <v>568</v>
      </c>
      <c r="J2833" s="10" t="s">
        <v>26731</v>
      </c>
      <c r="K2833" s="10" t="s">
        <v>26730</v>
      </c>
      <c r="L2833" s="10">
        <v>9</v>
      </c>
      <c r="M2833" s="10">
        <v>954.27</v>
      </c>
      <c r="N2833" s="10">
        <v>8588.43</v>
      </c>
      <c r="O2833" s="59">
        <v>0.1</v>
      </c>
      <c r="P2833" s="10">
        <v>858.84</v>
      </c>
      <c r="Q2833" s="10">
        <v>7729.59</v>
      </c>
      <c r="R2833" s="10" t="s">
        <v>614</v>
      </c>
      <c r="S2833" s="10" t="s">
        <v>564</v>
      </c>
      <c r="T2833" s="59">
        <v>0.25</v>
      </c>
      <c r="U2833" s="10">
        <v>1932.4</v>
      </c>
    </row>
    <row r="2834" spans="1:21" x14ac:dyDescent="0.3">
      <c r="A2834" s="10" t="s">
        <v>26729</v>
      </c>
      <c r="B2834" s="61">
        <v>45177</v>
      </c>
      <c r="C2834" s="10" t="s">
        <v>9442</v>
      </c>
      <c r="D2834" s="10" t="s">
        <v>26728</v>
      </c>
      <c r="E2834" s="10" t="s">
        <v>603</v>
      </c>
      <c r="F2834" s="10" t="s">
        <v>636</v>
      </c>
      <c r="G2834" s="10" t="s">
        <v>569</v>
      </c>
      <c r="H2834" s="10" t="s">
        <v>590</v>
      </c>
      <c r="I2834" s="10" t="s">
        <v>589</v>
      </c>
      <c r="J2834" s="10" t="s">
        <v>2800</v>
      </c>
      <c r="K2834" s="10" t="s">
        <v>3226</v>
      </c>
      <c r="L2834" s="10">
        <v>4</v>
      </c>
      <c r="M2834" s="10">
        <v>554.05999999999995</v>
      </c>
      <c r="N2834" s="10">
        <v>2216.2399999999998</v>
      </c>
      <c r="O2834" s="59">
        <v>0.05</v>
      </c>
      <c r="P2834" s="10">
        <v>110.81</v>
      </c>
      <c r="Q2834" s="10">
        <v>2105.4299999999998</v>
      </c>
      <c r="R2834" s="10" t="s">
        <v>614</v>
      </c>
      <c r="S2834" s="10" t="s">
        <v>585</v>
      </c>
      <c r="T2834" s="59">
        <v>0.3</v>
      </c>
      <c r="U2834" s="10">
        <v>631.63</v>
      </c>
    </row>
    <row r="2835" spans="1:21" x14ac:dyDescent="0.3">
      <c r="A2835" s="10" t="s">
        <v>26727</v>
      </c>
      <c r="B2835" s="61">
        <v>44952</v>
      </c>
      <c r="C2835" s="10" t="s">
        <v>18555</v>
      </c>
      <c r="D2835" s="10" t="s">
        <v>25439</v>
      </c>
      <c r="E2835" s="10" t="s">
        <v>581</v>
      </c>
      <c r="F2835" s="10" t="s">
        <v>7</v>
      </c>
      <c r="G2835" s="10" t="s">
        <v>601</v>
      </c>
      <c r="H2835" s="10" t="s">
        <v>590</v>
      </c>
      <c r="I2835" s="10" t="s">
        <v>748</v>
      </c>
      <c r="J2835" s="10" t="s">
        <v>26726</v>
      </c>
      <c r="K2835" s="10" t="s">
        <v>26725</v>
      </c>
      <c r="L2835" s="10">
        <v>7</v>
      </c>
      <c r="M2835" s="10">
        <v>441.87</v>
      </c>
      <c r="N2835" s="10">
        <v>3093.09</v>
      </c>
      <c r="O2835" s="59">
        <v>0.1</v>
      </c>
      <c r="P2835" s="10">
        <v>309.31</v>
      </c>
      <c r="Q2835" s="10">
        <v>2783.78</v>
      </c>
      <c r="R2835" s="10" t="s">
        <v>575</v>
      </c>
      <c r="S2835" s="10" t="s">
        <v>596</v>
      </c>
      <c r="T2835" s="59">
        <v>0.25</v>
      </c>
      <c r="U2835" s="10">
        <v>695.95</v>
      </c>
    </row>
    <row r="2836" spans="1:21" x14ac:dyDescent="0.3">
      <c r="A2836" s="10" t="s">
        <v>26724</v>
      </c>
      <c r="B2836" s="61">
        <v>45333</v>
      </c>
      <c r="C2836" s="10" t="s">
        <v>26723</v>
      </c>
      <c r="D2836" s="10" t="s">
        <v>3734</v>
      </c>
      <c r="E2836" s="10" t="s">
        <v>629</v>
      </c>
      <c r="F2836" s="10" t="s">
        <v>759</v>
      </c>
      <c r="G2836" s="10" t="s">
        <v>569</v>
      </c>
      <c r="H2836" s="10" t="s">
        <v>544</v>
      </c>
      <c r="I2836" s="10" t="s">
        <v>10</v>
      </c>
      <c r="J2836" s="10" t="s">
        <v>24796</v>
      </c>
      <c r="K2836" s="10" t="s">
        <v>26722</v>
      </c>
      <c r="L2836" s="10">
        <v>9</v>
      </c>
      <c r="M2836" s="10">
        <v>416.95</v>
      </c>
      <c r="N2836" s="10">
        <v>3752.55</v>
      </c>
      <c r="O2836" s="59">
        <v>0</v>
      </c>
      <c r="P2836" s="10">
        <v>0</v>
      </c>
      <c r="Q2836" s="10">
        <v>3752.55</v>
      </c>
      <c r="R2836" s="10" t="s">
        <v>575</v>
      </c>
      <c r="S2836" s="10" t="s">
        <v>596</v>
      </c>
      <c r="T2836" s="59">
        <v>0.25</v>
      </c>
      <c r="U2836" s="10">
        <v>938.14</v>
      </c>
    </row>
    <row r="2837" spans="1:21" x14ac:dyDescent="0.3">
      <c r="A2837" s="10" t="s">
        <v>26721</v>
      </c>
      <c r="B2837" s="61">
        <v>45237</v>
      </c>
      <c r="C2837" s="10" t="s">
        <v>17656</v>
      </c>
      <c r="D2837" s="10" t="s">
        <v>7930</v>
      </c>
      <c r="E2837" s="10" t="s">
        <v>629</v>
      </c>
      <c r="F2837" s="10" t="s">
        <v>628</v>
      </c>
      <c r="G2837" s="10" t="s">
        <v>569</v>
      </c>
      <c r="H2837" s="10" t="s">
        <v>590</v>
      </c>
      <c r="I2837" s="10" t="s">
        <v>635</v>
      </c>
      <c r="J2837" s="10" t="s">
        <v>26720</v>
      </c>
      <c r="K2837" s="10" t="s">
        <v>26719</v>
      </c>
      <c r="L2837" s="10">
        <v>5</v>
      </c>
      <c r="M2837" s="10">
        <v>749.22</v>
      </c>
      <c r="N2837" s="10">
        <v>3746.1</v>
      </c>
      <c r="O2837" s="59">
        <v>0.05</v>
      </c>
      <c r="P2837" s="10">
        <v>187.31</v>
      </c>
      <c r="Q2837" s="10">
        <v>3558.79</v>
      </c>
      <c r="R2837" s="10" t="s">
        <v>565</v>
      </c>
      <c r="S2837" s="10" t="s">
        <v>564</v>
      </c>
      <c r="T2837" s="59">
        <v>0.3</v>
      </c>
      <c r="U2837" s="10">
        <v>1067.6400000000001</v>
      </c>
    </row>
    <row r="2838" spans="1:21" x14ac:dyDescent="0.3">
      <c r="A2838" s="10" t="s">
        <v>26718</v>
      </c>
      <c r="B2838" s="61">
        <v>44991</v>
      </c>
      <c r="C2838" s="10" t="s">
        <v>10656</v>
      </c>
      <c r="D2838" s="10" t="s">
        <v>18297</v>
      </c>
      <c r="E2838" s="10" t="s">
        <v>592</v>
      </c>
      <c r="F2838" s="10" t="s">
        <v>18</v>
      </c>
      <c r="G2838" s="10" t="s">
        <v>569</v>
      </c>
      <c r="H2838" s="10" t="s">
        <v>600</v>
      </c>
      <c r="I2838" s="10" t="s">
        <v>664</v>
      </c>
      <c r="J2838" s="10" t="s">
        <v>1841</v>
      </c>
      <c r="K2838" s="10" t="s">
        <v>19410</v>
      </c>
      <c r="L2838" s="10">
        <v>7</v>
      </c>
      <c r="M2838" s="10">
        <v>224.27</v>
      </c>
      <c r="N2838" s="10">
        <v>1569.89</v>
      </c>
      <c r="O2838" s="59">
        <v>0.2</v>
      </c>
      <c r="P2838" s="10">
        <v>313.98</v>
      </c>
      <c r="Q2838" s="10">
        <v>1255.9100000000001</v>
      </c>
      <c r="R2838" s="10" t="s">
        <v>575</v>
      </c>
      <c r="S2838" s="10" t="s">
        <v>596</v>
      </c>
      <c r="T2838" s="59">
        <v>0.25</v>
      </c>
      <c r="U2838" s="10">
        <v>313.98</v>
      </c>
    </row>
    <row r="2839" spans="1:21" x14ac:dyDescent="0.3">
      <c r="A2839" s="10" t="s">
        <v>26717</v>
      </c>
      <c r="B2839" s="61">
        <v>45346</v>
      </c>
      <c r="C2839" s="10" t="s">
        <v>16924</v>
      </c>
      <c r="D2839" s="10" t="s">
        <v>26716</v>
      </c>
      <c r="E2839" s="10" t="s">
        <v>571</v>
      </c>
      <c r="F2839" s="10" t="s">
        <v>570</v>
      </c>
      <c r="G2839" s="10" t="s">
        <v>569</v>
      </c>
      <c r="H2839" s="10" t="s">
        <v>544</v>
      </c>
      <c r="I2839" s="10" t="s">
        <v>568</v>
      </c>
      <c r="J2839" s="10" t="s">
        <v>567</v>
      </c>
      <c r="K2839" s="10" t="s">
        <v>15733</v>
      </c>
      <c r="L2839" s="10">
        <v>6</v>
      </c>
      <c r="M2839" s="10">
        <v>856.8</v>
      </c>
      <c r="N2839" s="10">
        <v>5140.8</v>
      </c>
      <c r="O2839" s="59">
        <v>0.05</v>
      </c>
      <c r="P2839" s="10">
        <v>257.04000000000002</v>
      </c>
      <c r="Q2839" s="10">
        <v>4883.76</v>
      </c>
      <c r="R2839" s="10" t="s">
        <v>565</v>
      </c>
      <c r="S2839" s="10" t="s">
        <v>596</v>
      </c>
      <c r="T2839" s="59">
        <v>0.15</v>
      </c>
      <c r="U2839" s="10">
        <v>732.56</v>
      </c>
    </row>
    <row r="2840" spans="1:21" x14ac:dyDescent="0.3">
      <c r="A2840" s="10" t="s">
        <v>26715</v>
      </c>
      <c r="B2840" s="61">
        <v>45234</v>
      </c>
      <c r="C2840" s="10" t="s">
        <v>26714</v>
      </c>
      <c r="D2840" s="10" t="s">
        <v>26713</v>
      </c>
      <c r="E2840" s="10" t="s">
        <v>603</v>
      </c>
      <c r="F2840" s="10" t="s">
        <v>636</v>
      </c>
      <c r="G2840" s="10" t="s">
        <v>569</v>
      </c>
      <c r="H2840" s="10" t="s">
        <v>544</v>
      </c>
      <c r="I2840" s="10" t="s">
        <v>610</v>
      </c>
      <c r="J2840" s="10" t="s">
        <v>26712</v>
      </c>
      <c r="K2840" s="10" t="s">
        <v>5758</v>
      </c>
      <c r="L2840" s="10">
        <v>1</v>
      </c>
      <c r="M2840" s="10">
        <v>173.81</v>
      </c>
      <c r="N2840" s="10">
        <v>173.81</v>
      </c>
      <c r="O2840" s="59">
        <v>0.05</v>
      </c>
      <c r="P2840" s="10">
        <v>8.69</v>
      </c>
      <c r="Q2840" s="10">
        <v>165.12</v>
      </c>
      <c r="R2840" s="10" t="s">
        <v>586</v>
      </c>
      <c r="S2840" s="10" t="s">
        <v>596</v>
      </c>
      <c r="T2840" s="59">
        <v>0.25</v>
      </c>
      <c r="U2840" s="10">
        <v>41.28</v>
      </c>
    </row>
    <row r="2841" spans="1:21" x14ac:dyDescent="0.3">
      <c r="A2841" s="10" t="s">
        <v>26711</v>
      </c>
      <c r="B2841" s="61">
        <v>45237</v>
      </c>
      <c r="C2841" s="10" t="s">
        <v>2353</v>
      </c>
      <c r="D2841" s="10" t="s">
        <v>26710</v>
      </c>
      <c r="E2841" s="10" t="s">
        <v>581</v>
      </c>
      <c r="F2841" s="10" t="s">
        <v>7</v>
      </c>
      <c r="G2841" s="10" t="s">
        <v>601</v>
      </c>
      <c r="H2841" s="10" t="s">
        <v>590</v>
      </c>
      <c r="I2841" s="10" t="s">
        <v>635</v>
      </c>
      <c r="J2841" s="10" t="s">
        <v>26709</v>
      </c>
      <c r="K2841" s="10" t="s">
        <v>14139</v>
      </c>
      <c r="L2841" s="10">
        <v>9</v>
      </c>
      <c r="M2841" s="10">
        <v>458.15</v>
      </c>
      <c r="N2841" s="10">
        <v>4123.3500000000004</v>
      </c>
      <c r="O2841" s="59">
        <v>0</v>
      </c>
      <c r="P2841" s="10">
        <v>0</v>
      </c>
      <c r="Q2841" s="10">
        <v>4123.3500000000004</v>
      </c>
      <c r="R2841" s="10" t="s">
        <v>614</v>
      </c>
      <c r="S2841" s="10" t="s">
        <v>596</v>
      </c>
      <c r="T2841" s="59">
        <v>0.3</v>
      </c>
      <c r="U2841" s="10">
        <v>1237.01</v>
      </c>
    </row>
    <row r="2842" spans="1:21" x14ac:dyDescent="0.3">
      <c r="A2842" s="10" t="s">
        <v>26708</v>
      </c>
      <c r="B2842" s="61">
        <v>45017</v>
      </c>
      <c r="C2842" s="10" t="s">
        <v>3952</v>
      </c>
      <c r="D2842" s="10" t="s">
        <v>9866</v>
      </c>
      <c r="E2842" s="10" t="s">
        <v>629</v>
      </c>
      <c r="F2842" s="10" t="s">
        <v>628</v>
      </c>
      <c r="G2842" s="10" t="s">
        <v>601</v>
      </c>
      <c r="H2842" s="10" t="s">
        <v>544</v>
      </c>
      <c r="I2842" s="10" t="s">
        <v>568</v>
      </c>
      <c r="J2842" s="10" t="s">
        <v>20700</v>
      </c>
      <c r="K2842" s="10" t="s">
        <v>26707</v>
      </c>
      <c r="L2842" s="10">
        <v>8</v>
      </c>
      <c r="M2842" s="10">
        <v>844.94</v>
      </c>
      <c r="N2842" s="10">
        <v>6759.52</v>
      </c>
      <c r="O2842" s="59">
        <v>0</v>
      </c>
      <c r="P2842" s="10">
        <v>0</v>
      </c>
      <c r="Q2842" s="10">
        <v>6759.52</v>
      </c>
      <c r="R2842" s="10" t="s">
        <v>565</v>
      </c>
      <c r="S2842" s="10" t="s">
        <v>607</v>
      </c>
      <c r="T2842" s="59">
        <v>0.25</v>
      </c>
      <c r="U2842" s="10">
        <v>1689.88</v>
      </c>
    </row>
    <row r="2843" spans="1:21" x14ac:dyDescent="0.3">
      <c r="A2843" s="10" t="s">
        <v>26706</v>
      </c>
      <c r="B2843" s="61">
        <v>44971</v>
      </c>
      <c r="C2843" s="10" t="s">
        <v>26705</v>
      </c>
      <c r="D2843" s="10" t="s">
        <v>5106</v>
      </c>
      <c r="E2843" s="10" t="s">
        <v>629</v>
      </c>
      <c r="F2843" s="10" t="s">
        <v>790</v>
      </c>
      <c r="G2843" s="10" t="s">
        <v>601</v>
      </c>
      <c r="H2843" s="10" t="s">
        <v>544</v>
      </c>
      <c r="I2843" s="10" t="s">
        <v>568</v>
      </c>
      <c r="J2843" s="10" t="s">
        <v>26704</v>
      </c>
      <c r="K2843" s="10" t="s">
        <v>26703</v>
      </c>
      <c r="L2843" s="10">
        <v>1</v>
      </c>
      <c r="M2843" s="10">
        <v>545.76</v>
      </c>
      <c r="N2843" s="10">
        <v>545.76</v>
      </c>
      <c r="O2843" s="59">
        <v>0</v>
      </c>
      <c r="P2843" s="10">
        <v>0</v>
      </c>
      <c r="Q2843" s="10">
        <v>545.76</v>
      </c>
      <c r="R2843" s="10" t="s">
        <v>586</v>
      </c>
      <c r="S2843" s="10" t="s">
        <v>596</v>
      </c>
      <c r="T2843" s="59">
        <v>0.25</v>
      </c>
      <c r="U2843" s="10">
        <v>136.44</v>
      </c>
    </row>
    <row r="2844" spans="1:21" x14ac:dyDescent="0.3">
      <c r="A2844" s="10" t="s">
        <v>26702</v>
      </c>
      <c r="B2844" s="61">
        <v>45016</v>
      </c>
      <c r="C2844" s="10" t="s">
        <v>24607</v>
      </c>
      <c r="D2844" s="10" t="s">
        <v>13900</v>
      </c>
      <c r="E2844" s="10" t="s">
        <v>629</v>
      </c>
      <c r="F2844" s="10" t="s">
        <v>790</v>
      </c>
      <c r="G2844" s="10" t="s">
        <v>569</v>
      </c>
      <c r="H2844" s="10" t="s">
        <v>579</v>
      </c>
      <c r="I2844" s="10" t="s">
        <v>711</v>
      </c>
      <c r="J2844" s="10" t="s">
        <v>26701</v>
      </c>
      <c r="K2844" s="10" t="s">
        <v>26700</v>
      </c>
      <c r="L2844" s="10">
        <v>9</v>
      </c>
      <c r="M2844" s="10">
        <v>263.19</v>
      </c>
      <c r="N2844" s="10">
        <v>2368.71</v>
      </c>
      <c r="O2844" s="59">
        <v>0.05</v>
      </c>
      <c r="P2844" s="10">
        <v>118.44</v>
      </c>
      <c r="Q2844" s="10">
        <v>2250.27</v>
      </c>
      <c r="R2844" s="10" t="s">
        <v>586</v>
      </c>
      <c r="S2844" s="10" t="s">
        <v>607</v>
      </c>
      <c r="T2844" s="59">
        <v>0.15</v>
      </c>
      <c r="U2844" s="10">
        <v>337.54</v>
      </c>
    </row>
    <row r="2845" spans="1:21" x14ac:dyDescent="0.3">
      <c r="A2845" s="10" t="s">
        <v>26699</v>
      </c>
      <c r="B2845" s="61">
        <v>45283</v>
      </c>
      <c r="C2845" s="10" t="s">
        <v>10891</v>
      </c>
      <c r="D2845" s="10" t="s">
        <v>23012</v>
      </c>
      <c r="E2845" s="10" t="s">
        <v>581</v>
      </c>
      <c r="F2845" s="10" t="s">
        <v>7</v>
      </c>
      <c r="G2845" s="10" t="s">
        <v>569</v>
      </c>
      <c r="H2845" s="10" t="s">
        <v>544</v>
      </c>
      <c r="I2845" s="10" t="s">
        <v>610</v>
      </c>
      <c r="J2845" s="10" t="s">
        <v>7236</v>
      </c>
      <c r="K2845" s="10" t="s">
        <v>26698</v>
      </c>
      <c r="L2845" s="10">
        <v>1</v>
      </c>
      <c r="M2845" s="10">
        <v>527.55999999999995</v>
      </c>
      <c r="N2845" s="10">
        <v>527.55999999999995</v>
      </c>
      <c r="O2845" s="59">
        <v>0.05</v>
      </c>
      <c r="P2845" s="10">
        <v>26.38</v>
      </c>
      <c r="Q2845" s="10">
        <v>501.18</v>
      </c>
      <c r="R2845" s="10" t="s">
        <v>586</v>
      </c>
      <c r="S2845" s="10" t="s">
        <v>607</v>
      </c>
      <c r="T2845" s="59">
        <v>0.3</v>
      </c>
      <c r="U2845" s="10">
        <v>150.35</v>
      </c>
    </row>
    <row r="2846" spans="1:21" x14ac:dyDescent="0.3">
      <c r="A2846" s="10" t="s">
        <v>26697</v>
      </c>
      <c r="B2846" s="61">
        <v>45000</v>
      </c>
      <c r="C2846" s="10" t="s">
        <v>11709</v>
      </c>
      <c r="D2846" s="10" t="s">
        <v>17529</v>
      </c>
      <c r="E2846" s="10" t="s">
        <v>603</v>
      </c>
      <c r="F2846" s="10" t="s">
        <v>658</v>
      </c>
      <c r="G2846" s="10" t="s">
        <v>601</v>
      </c>
      <c r="H2846" s="10" t="s">
        <v>600</v>
      </c>
      <c r="I2846" s="10" t="s">
        <v>599</v>
      </c>
      <c r="J2846" s="10" t="s">
        <v>26696</v>
      </c>
      <c r="K2846" s="10" t="s">
        <v>4326</v>
      </c>
      <c r="L2846" s="10">
        <v>3</v>
      </c>
      <c r="M2846" s="10">
        <v>218.37</v>
      </c>
      <c r="N2846" s="10">
        <v>655.11</v>
      </c>
      <c r="O2846" s="59">
        <v>0.2</v>
      </c>
      <c r="P2846" s="10">
        <v>131.02000000000001</v>
      </c>
      <c r="Q2846" s="10">
        <v>524.09</v>
      </c>
      <c r="R2846" s="10" t="s">
        <v>575</v>
      </c>
      <c r="S2846" s="10" t="s">
        <v>607</v>
      </c>
      <c r="T2846" s="59">
        <v>0.3</v>
      </c>
      <c r="U2846" s="10">
        <v>157.22999999999999</v>
      </c>
    </row>
    <row r="2847" spans="1:21" x14ac:dyDescent="0.3">
      <c r="A2847" s="10" t="s">
        <v>26695</v>
      </c>
      <c r="B2847" s="61">
        <v>45221</v>
      </c>
      <c r="C2847" s="10" t="s">
        <v>12942</v>
      </c>
      <c r="D2847" s="10" t="s">
        <v>12862</v>
      </c>
      <c r="E2847" s="10" t="s">
        <v>581</v>
      </c>
      <c r="F2847" s="10" t="s">
        <v>7</v>
      </c>
      <c r="G2847" s="10" t="s">
        <v>601</v>
      </c>
      <c r="H2847" s="10" t="s">
        <v>544</v>
      </c>
      <c r="I2847" s="10" t="s">
        <v>568</v>
      </c>
      <c r="J2847" s="10" t="s">
        <v>10151</v>
      </c>
      <c r="K2847" s="10" t="s">
        <v>18974</v>
      </c>
      <c r="L2847" s="10">
        <v>1</v>
      </c>
      <c r="M2847" s="10">
        <v>690.29</v>
      </c>
      <c r="N2847" s="10">
        <v>690.29</v>
      </c>
      <c r="O2847" s="59">
        <v>0.2</v>
      </c>
      <c r="P2847" s="10">
        <v>138.06</v>
      </c>
      <c r="Q2847" s="10">
        <v>552.23</v>
      </c>
      <c r="R2847" s="10" t="s">
        <v>575</v>
      </c>
      <c r="S2847" s="10" t="s">
        <v>585</v>
      </c>
      <c r="T2847" s="59">
        <v>0.3</v>
      </c>
      <c r="U2847" s="10">
        <v>165.67</v>
      </c>
    </row>
    <row r="2848" spans="1:21" x14ac:dyDescent="0.3">
      <c r="A2848" s="10" t="s">
        <v>26694</v>
      </c>
      <c r="B2848" s="61">
        <v>45245</v>
      </c>
      <c r="C2848" s="10" t="s">
        <v>7173</v>
      </c>
      <c r="D2848" s="10" t="s">
        <v>25222</v>
      </c>
      <c r="E2848" s="10" t="s">
        <v>603</v>
      </c>
      <c r="F2848" s="10" t="s">
        <v>636</v>
      </c>
      <c r="G2848" s="10" t="s">
        <v>569</v>
      </c>
      <c r="H2848" s="10" t="s">
        <v>544</v>
      </c>
      <c r="I2848" s="10" t="s">
        <v>10</v>
      </c>
      <c r="J2848" s="10" t="s">
        <v>26693</v>
      </c>
      <c r="K2848" s="10" t="s">
        <v>4964</v>
      </c>
      <c r="L2848" s="10">
        <v>9</v>
      </c>
      <c r="M2848" s="10">
        <v>800.55</v>
      </c>
      <c r="N2848" s="10">
        <v>7204.95</v>
      </c>
      <c r="O2848" s="59">
        <v>0.05</v>
      </c>
      <c r="P2848" s="10">
        <v>360.25</v>
      </c>
      <c r="Q2848" s="10">
        <v>6844.7</v>
      </c>
      <c r="R2848" s="10" t="s">
        <v>575</v>
      </c>
      <c r="S2848" s="10" t="s">
        <v>564</v>
      </c>
      <c r="T2848" s="59">
        <v>0.15</v>
      </c>
      <c r="U2848" s="10">
        <v>1026.7</v>
      </c>
    </row>
    <row r="2849" spans="1:21" x14ac:dyDescent="0.3">
      <c r="A2849" s="10" t="s">
        <v>26692</v>
      </c>
      <c r="B2849" s="61">
        <v>45014</v>
      </c>
      <c r="C2849" s="10" t="s">
        <v>3621</v>
      </c>
      <c r="D2849" s="10" t="s">
        <v>11670</v>
      </c>
      <c r="E2849" s="10" t="s">
        <v>571</v>
      </c>
      <c r="F2849" s="10" t="s">
        <v>11</v>
      </c>
      <c r="G2849" s="10" t="s">
        <v>569</v>
      </c>
      <c r="H2849" s="10" t="s">
        <v>590</v>
      </c>
      <c r="I2849" s="10" t="s">
        <v>589</v>
      </c>
      <c r="J2849" s="10" t="s">
        <v>26691</v>
      </c>
      <c r="K2849" s="10" t="s">
        <v>3269</v>
      </c>
      <c r="L2849" s="10">
        <v>8</v>
      </c>
      <c r="M2849" s="10">
        <v>443.22</v>
      </c>
      <c r="N2849" s="10">
        <v>3545.76</v>
      </c>
      <c r="O2849" s="59">
        <v>0</v>
      </c>
      <c r="P2849" s="10">
        <v>0</v>
      </c>
      <c r="Q2849" s="10">
        <v>3545.76</v>
      </c>
      <c r="R2849" s="10" t="s">
        <v>565</v>
      </c>
      <c r="S2849" s="10" t="s">
        <v>585</v>
      </c>
      <c r="T2849" s="59">
        <v>0.3</v>
      </c>
      <c r="U2849" s="10">
        <v>1063.73</v>
      </c>
    </row>
    <row r="2850" spans="1:21" x14ac:dyDescent="0.3">
      <c r="A2850" s="10" t="s">
        <v>26690</v>
      </c>
      <c r="B2850" s="61">
        <v>44971</v>
      </c>
      <c r="C2850" s="10" t="s">
        <v>12074</v>
      </c>
      <c r="D2850" s="10" t="s">
        <v>26689</v>
      </c>
      <c r="E2850" s="10" t="s">
        <v>603</v>
      </c>
      <c r="F2850" s="10" t="s">
        <v>658</v>
      </c>
      <c r="G2850" s="10" t="s">
        <v>601</v>
      </c>
      <c r="H2850" s="10" t="s">
        <v>544</v>
      </c>
      <c r="I2850" s="10" t="s">
        <v>568</v>
      </c>
      <c r="J2850" s="10" t="s">
        <v>9460</v>
      </c>
      <c r="K2850" s="10" t="s">
        <v>26688</v>
      </c>
      <c r="L2850" s="10">
        <v>2</v>
      </c>
      <c r="M2850" s="10">
        <v>346.43</v>
      </c>
      <c r="N2850" s="10">
        <v>692.86</v>
      </c>
      <c r="O2850" s="59">
        <v>0.2</v>
      </c>
      <c r="P2850" s="10">
        <v>138.57</v>
      </c>
      <c r="Q2850" s="10">
        <v>554.29</v>
      </c>
      <c r="R2850" s="10" t="s">
        <v>565</v>
      </c>
      <c r="S2850" s="10" t="s">
        <v>607</v>
      </c>
      <c r="T2850" s="59">
        <v>0.25</v>
      </c>
      <c r="U2850" s="10">
        <v>138.57</v>
      </c>
    </row>
    <row r="2851" spans="1:21" x14ac:dyDescent="0.3">
      <c r="A2851" s="10" t="s">
        <v>26687</v>
      </c>
      <c r="B2851" s="61">
        <v>45367</v>
      </c>
      <c r="C2851" s="10" t="s">
        <v>19061</v>
      </c>
      <c r="D2851" s="10" t="s">
        <v>26686</v>
      </c>
      <c r="E2851" s="10" t="s">
        <v>592</v>
      </c>
      <c r="F2851" s="10" t="s">
        <v>652</v>
      </c>
      <c r="G2851" s="10" t="s">
        <v>569</v>
      </c>
      <c r="H2851" s="10" t="s">
        <v>579</v>
      </c>
      <c r="I2851" s="10" t="s">
        <v>711</v>
      </c>
      <c r="J2851" s="10" t="s">
        <v>11799</v>
      </c>
      <c r="K2851" s="10" t="s">
        <v>15321</v>
      </c>
      <c r="L2851" s="10">
        <v>8</v>
      </c>
      <c r="M2851" s="10">
        <v>852.73</v>
      </c>
      <c r="N2851" s="10">
        <v>6821.84</v>
      </c>
      <c r="O2851" s="59">
        <v>0.2</v>
      </c>
      <c r="P2851" s="10">
        <v>1364.37</v>
      </c>
      <c r="Q2851" s="10">
        <v>5457.47</v>
      </c>
      <c r="R2851" s="10" t="s">
        <v>586</v>
      </c>
      <c r="S2851" s="10" t="s">
        <v>585</v>
      </c>
      <c r="T2851" s="59">
        <v>0.15</v>
      </c>
      <c r="U2851" s="10">
        <v>818.62</v>
      </c>
    </row>
    <row r="2852" spans="1:21" x14ac:dyDescent="0.3">
      <c r="A2852" s="10" t="s">
        <v>26685</v>
      </c>
      <c r="B2852" s="61">
        <v>45067</v>
      </c>
      <c r="C2852" s="10" t="s">
        <v>9345</v>
      </c>
      <c r="D2852" s="10" t="s">
        <v>21578</v>
      </c>
      <c r="E2852" s="10" t="s">
        <v>603</v>
      </c>
      <c r="F2852" s="10" t="s">
        <v>658</v>
      </c>
      <c r="G2852" s="10" t="s">
        <v>601</v>
      </c>
      <c r="H2852" s="10" t="s">
        <v>579</v>
      </c>
      <c r="I2852" s="10" t="s">
        <v>722</v>
      </c>
      <c r="J2852" s="10" t="s">
        <v>13786</v>
      </c>
      <c r="K2852" s="10" t="s">
        <v>26684</v>
      </c>
      <c r="L2852" s="10">
        <v>1</v>
      </c>
      <c r="M2852" s="10">
        <v>368.41</v>
      </c>
      <c r="N2852" s="10">
        <v>368.41</v>
      </c>
      <c r="O2852" s="59">
        <v>0</v>
      </c>
      <c r="P2852" s="10">
        <v>0</v>
      </c>
      <c r="Q2852" s="10">
        <v>368.41</v>
      </c>
      <c r="R2852" s="10" t="s">
        <v>575</v>
      </c>
      <c r="S2852" s="10" t="s">
        <v>585</v>
      </c>
      <c r="T2852" s="59">
        <v>0.25</v>
      </c>
      <c r="U2852" s="10">
        <v>92.1</v>
      </c>
    </row>
    <row r="2853" spans="1:21" x14ac:dyDescent="0.3">
      <c r="A2853" s="10" t="s">
        <v>26683</v>
      </c>
      <c r="B2853" s="61">
        <v>45039</v>
      </c>
      <c r="C2853" s="10" t="s">
        <v>1606</v>
      </c>
      <c r="D2853" s="10" t="s">
        <v>26682</v>
      </c>
      <c r="E2853" s="10" t="s">
        <v>629</v>
      </c>
      <c r="F2853" s="10" t="s">
        <v>790</v>
      </c>
      <c r="G2853" s="10" t="s">
        <v>569</v>
      </c>
      <c r="H2853" s="10" t="s">
        <v>590</v>
      </c>
      <c r="I2853" s="10" t="s">
        <v>748</v>
      </c>
      <c r="J2853" s="10" t="s">
        <v>26681</v>
      </c>
      <c r="K2853" s="10" t="s">
        <v>21059</v>
      </c>
      <c r="L2853" s="10">
        <v>7</v>
      </c>
      <c r="M2853" s="10">
        <v>389.83</v>
      </c>
      <c r="N2853" s="10">
        <v>2728.81</v>
      </c>
      <c r="O2853" s="59">
        <v>0.2</v>
      </c>
      <c r="P2853" s="10">
        <v>545.76</v>
      </c>
      <c r="Q2853" s="10">
        <v>2183.0500000000002</v>
      </c>
      <c r="R2853" s="10" t="s">
        <v>575</v>
      </c>
      <c r="S2853" s="10" t="s">
        <v>585</v>
      </c>
      <c r="T2853" s="59">
        <v>0.3</v>
      </c>
      <c r="U2853" s="10">
        <v>654.91999999999996</v>
      </c>
    </row>
    <row r="2854" spans="1:21" x14ac:dyDescent="0.3">
      <c r="A2854" s="10" t="s">
        <v>26680</v>
      </c>
      <c r="B2854" s="61">
        <v>45230</v>
      </c>
      <c r="C2854" s="10" t="s">
        <v>1138</v>
      </c>
      <c r="D2854" s="10" t="s">
        <v>26679</v>
      </c>
      <c r="E2854" s="10" t="s">
        <v>629</v>
      </c>
      <c r="F2854" s="10" t="s">
        <v>759</v>
      </c>
      <c r="G2854" s="10" t="s">
        <v>569</v>
      </c>
      <c r="H2854" s="10" t="s">
        <v>579</v>
      </c>
      <c r="I2854" s="10" t="s">
        <v>722</v>
      </c>
      <c r="J2854" s="10" t="s">
        <v>26678</v>
      </c>
      <c r="K2854" s="10" t="s">
        <v>26677</v>
      </c>
      <c r="L2854" s="10">
        <v>7</v>
      </c>
      <c r="M2854" s="10">
        <v>416.34</v>
      </c>
      <c r="N2854" s="10">
        <v>2914.38</v>
      </c>
      <c r="O2854" s="59">
        <v>0.2</v>
      </c>
      <c r="P2854" s="10">
        <v>582.88</v>
      </c>
      <c r="Q2854" s="10">
        <v>2331.5</v>
      </c>
      <c r="R2854" s="10" t="s">
        <v>586</v>
      </c>
      <c r="S2854" s="10" t="s">
        <v>585</v>
      </c>
      <c r="T2854" s="59">
        <v>0.3</v>
      </c>
      <c r="U2854" s="10">
        <v>699.45</v>
      </c>
    </row>
    <row r="2855" spans="1:21" x14ac:dyDescent="0.3">
      <c r="A2855" s="10" t="s">
        <v>26676</v>
      </c>
      <c r="B2855" s="61">
        <v>45003</v>
      </c>
      <c r="C2855" s="10" t="s">
        <v>5183</v>
      </c>
      <c r="D2855" s="10" t="s">
        <v>11782</v>
      </c>
      <c r="E2855" s="10" t="s">
        <v>592</v>
      </c>
      <c r="F2855" s="10" t="s">
        <v>18</v>
      </c>
      <c r="G2855" s="10" t="s">
        <v>601</v>
      </c>
      <c r="H2855" s="10" t="s">
        <v>544</v>
      </c>
      <c r="I2855" s="10" t="s">
        <v>610</v>
      </c>
      <c r="J2855" s="10" t="s">
        <v>18499</v>
      </c>
      <c r="K2855" s="10" t="s">
        <v>18547</v>
      </c>
      <c r="L2855" s="10">
        <v>3</v>
      </c>
      <c r="M2855" s="10">
        <v>436.6</v>
      </c>
      <c r="N2855" s="10">
        <v>1309.8</v>
      </c>
      <c r="O2855" s="59">
        <v>0.2</v>
      </c>
      <c r="P2855" s="10">
        <v>261.95999999999998</v>
      </c>
      <c r="Q2855" s="10">
        <v>1047.8399999999999</v>
      </c>
      <c r="R2855" s="10" t="s">
        <v>565</v>
      </c>
      <c r="S2855" s="10" t="s">
        <v>607</v>
      </c>
      <c r="T2855" s="59">
        <v>0.3</v>
      </c>
      <c r="U2855" s="10">
        <v>314.35000000000002</v>
      </c>
    </row>
    <row r="2856" spans="1:21" x14ac:dyDescent="0.3">
      <c r="A2856" s="10" t="s">
        <v>26675</v>
      </c>
      <c r="B2856" s="61">
        <v>45052</v>
      </c>
      <c r="C2856" s="10" t="s">
        <v>25716</v>
      </c>
      <c r="D2856" s="10" t="s">
        <v>6828</v>
      </c>
      <c r="E2856" s="10" t="s">
        <v>581</v>
      </c>
      <c r="F2856" s="10" t="s">
        <v>7</v>
      </c>
      <c r="G2856" s="10" t="s">
        <v>569</v>
      </c>
      <c r="H2856" s="10" t="s">
        <v>544</v>
      </c>
      <c r="I2856" s="10" t="s">
        <v>610</v>
      </c>
      <c r="J2856" s="10" t="s">
        <v>26674</v>
      </c>
      <c r="K2856" s="10" t="s">
        <v>3191</v>
      </c>
      <c r="L2856" s="10">
        <v>10</v>
      </c>
      <c r="M2856" s="10">
        <v>475.3</v>
      </c>
      <c r="N2856" s="10">
        <v>4753</v>
      </c>
      <c r="O2856" s="59">
        <v>0.05</v>
      </c>
      <c r="P2856" s="10">
        <v>237.65</v>
      </c>
      <c r="Q2856" s="10">
        <v>4515.3500000000004</v>
      </c>
      <c r="R2856" s="10" t="s">
        <v>575</v>
      </c>
      <c r="S2856" s="10" t="s">
        <v>607</v>
      </c>
      <c r="T2856" s="59">
        <v>0.25</v>
      </c>
      <c r="U2856" s="10">
        <v>1128.8399999999999</v>
      </c>
    </row>
    <row r="2857" spans="1:21" x14ac:dyDescent="0.3">
      <c r="A2857" s="10" t="s">
        <v>26673</v>
      </c>
      <c r="B2857" s="61">
        <v>45137</v>
      </c>
      <c r="C2857" s="10" t="s">
        <v>13399</v>
      </c>
      <c r="D2857" s="10" t="s">
        <v>26672</v>
      </c>
      <c r="E2857" s="10" t="s">
        <v>629</v>
      </c>
      <c r="F2857" s="10" t="s">
        <v>759</v>
      </c>
      <c r="G2857" s="10" t="s">
        <v>601</v>
      </c>
      <c r="H2857" s="10" t="s">
        <v>579</v>
      </c>
      <c r="I2857" s="10" t="s">
        <v>578</v>
      </c>
      <c r="J2857" s="10" t="s">
        <v>17388</v>
      </c>
      <c r="K2857" s="10" t="s">
        <v>1349</v>
      </c>
      <c r="L2857" s="10">
        <v>5</v>
      </c>
      <c r="M2857" s="10">
        <v>655.02</v>
      </c>
      <c r="N2857" s="10">
        <v>3275.1</v>
      </c>
      <c r="O2857" s="59">
        <v>0</v>
      </c>
      <c r="P2857" s="10">
        <v>0</v>
      </c>
      <c r="Q2857" s="10">
        <v>3275.1</v>
      </c>
      <c r="R2857" s="10" t="s">
        <v>575</v>
      </c>
      <c r="S2857" s="10" t="s">
        <v>607</v>
      </c>
      <c r="T2857" s="59">
        <v>0.25</v>
      </c>
      <c r="U2857" s="10">
        <v>818.77</v>
      </c>
    </row>
    <row r="2858" spans="1:21" x14ac:dyDescent="0.3">
      <c r="A2858" s="10" t="s">
        <v>26671</v>
      </c>
      <c r="B2858" s="61">
        <v>45009</v>
      </c>
      <c r="C2858" s="10" t="s">
        <v>18313</v>
      </c>
      <c r="D2858" s="10" t="s">
        <v>23171</v>
      </c>
      <c r="E2858" s="10" t="s">
        <v>581</v>
      </c>
      <c r="F2858" s="10" t="s">
        <v>83</v>
      </c>
      <c r="G2858" s="10" t="s">
        <v>569</v>
      </c>
      <c r="H2858" s="10" t="s">
        <v>590</v>
      </c>
      <c r="I2858" s="10" t="s">
        <v>589</v>
      </c>
      <c r="J2858" s="10" t="s">
        <v>26670</v>
      </c>
      <c r="K2858" s="10" t="s">
        <v>7364</v>
      </c>
      <c r="L2858" s="10">
        <v>4</v>
      </c>
      <c r="M2858" s="10">
        <v>530.94000000000005</v>
      </c>
      <c r="N2858" s="10">
        <v>2123.7600000000002</v>
      </c>
      <c r="O2858" s="59">
        <v>0</v>
      </c>
      <c r="P2858" s="10">
        <v>0</v>
      </c>
      <c r="Q2858" s="10">
        <v>2123.7600000000002</v>
      </c>
      <c r="R2858" s="10" t="s">
        <v>614</v>
      </c>
      <c r="S2858" s="10" t="s">
        <v>596</v>
      </c>
      <c r="T2858" s="59">
        <v>0.15</v>
      </c>
      <c r="U2858" s="10">
        <v>318.56</v>
      </c>
    </row>
    <row r="2859" spans="1:21" x14ac:dyDescent="0.3">
      <c r="A2859" s="10" t="s">
        <v>26669</v>
      </c>
      <c r="B2859" s="61">
        <v>45365</v>
      </c>
      <c r="C2859" s="10" t="s">
        <v>13342</v>
      </c>
      <c r="D2859" s="10" t="s">
        <v>26668</v>
      </c>
      <c r="E2859" s="10" t="s">
        <v>629</v>
      </c>
      <c r="F2859" s="10" t="s">
        <v>790</v>
      </c>
      <c r="G2859" s="10" t="s">
        <v>601</v>
      </c>
      <c r="H2859" s="10" t="s">
        <v>600</v>
      </c>
      <c r="I2859" s="10" t="s">
        <v>599</v>
      </c>
      <c r="J2859" s="10" t="s">
        <v>26667</v>
      </c>
      <c r="K2859" s="10" t="s">
        <v>26666</v>
      </c>
      <c r="L2859" s="10">
        <v>5</v>
      </c>
      <c r="M2859" s="10">
        <v>707.04</v>
      </c>
      <c r="N2859" s="10">
        <v>3535.2</v>
      </c>
      <c r="O2859" s="59">
        <v>0.05</v>
      </c>
      <c r="P2859" s="10">
        <v>176.76</v>
      </c>
      <c r="Q2859" s="10">
        <v>3358.44</v>
      </c>
      <c r="R2859" s="10" t="s">
        <v>565</v>
      </c>
      <c r="S2859" s="10" t="s">
        <v>585</v>
      </c>
      <c r="T2859" s="59">
        <v>0.3</v>
      </c>
      <c r="U2859" s="10">
        <v>1007.53</v>
      </c>
    </row>
    <row r="2860" spans="1:21" x14ac:dyDescent="0.3">
      <c r="A2860" s="10" t="s">
        <v>26665</v>
      </c>
      <c r="B2860" s="61">
        <v>45344</v>
      </c>
      <c r="C2860" s="10" t="s">
        <v>2296</v>
      </c>
      <c r="D2860" s="10" t="s">
        <v>11981</v>
      </c>
      <c r="E2860" s="10" t="s">
        <v>571</v>
      </c>
      <c r="F2860" s="10" t="s">
        <v>570</v>
      </c>
      <c r="G2860" s="10" t="s">
        <v>569</v>
      </c>
      <c r="H2860" s="10" t="s">
        <v>544</v>
      </c>
      <c r="I2860" s="10" t="s">
        <v>610</v>
      </c>
      <c r="J2860" s="10" t="s">
        <v>11554</v>
      </c>
      <c r="K2860" s="10" t="s">
        <v>15532</v>
      </c>
      <c r="L2860" s="10">
        <v>2</v>
      </c>
      <c r="M2860" s="10">
        <v>640.72</v>
      </c>
      <c r="N2860" s="10">
        <v>1281.44</v>
      </c>
      <c r="O2860" s="59">
        <v>0.05</v>
      </c>
      <c r="P2860" s="10">
        <v>64.069999999999993</v>
      </c>
      <c r="Q2860" s="10">
        <v>1217.3699999999999</v>
      </c>
      <c r="R2860" s="10" t="s">
        <v>575</v>
      </c>
      <c r="S2860" s="10" t="s">
        <v>607</v>
      </c>
      <c r="T2860" s="59">
        <v>0.3</v>
      </c>
      <c r="U2860" s="10">
        <v>365.21</v>
      </c>
    </row>
    <row r="2861" spans="1:21" x14ac:dyDescent="0.3">
      <c r="A2861" s="10" t="s">
        <v>26664</v>
      </c>
      <c r="B2861" s="61">
        <v>45073</v>
      </c>
      <c r="C2861" s="10" t="s">
        <v>25275</v>
      </c>
      <c r="D2861" s="10" t="s">
        <v>26663</v>
      </c>
      <c r="E2861" s="10" t="s">
        <v>581</v>
      </c>
      <c r="F2861" s="10" t="s">
        <v>7</v>
      </c>
      <c r="G2861" s="10" t="s">
        <v>601</v>
      </c>
      <c r="H2861" s="10" t="s">
        <v>579</v>
      </c>
      <c r="I2861" s="10" t="s">
        <v>578</v>
      </c>
      <c r="J2861" s="10" t="s">
        <v>11199</v>
      </c>
      <c r="K2861" s="10" t="s">
        <v>12341</v>
      </c>
      <c r="L2861" s="10">
        <v>5</v>
      </c>
      <c r="M2861" s="10">
        <v>398.51</v>
      </c>
      <c r="N2861" s="10">
        <v>1992.55</v>
      </c>
      <c r="O2861" s="59">
        <v>0.05</v>
      </c>
      <c r="P2861" s="10">
        <v>99.63</v>
      </c>
      <c r="Q2861" s="10">
        <v>1892.92</v>
      </c>
      <c r="R2861" s="10" t="s">
        <v>614</v>
      </c>
      <c r="S2861" s="10" t="s">
        <v>596</v>
      </c>
      <c r="T2861" s="59">
        <v>0.25</v>
      </c>
      <c r="U2861" s="10">
        <v>473.23</v>
      </c>
    </row>
    <row r="2862" spans="1:21" x14ac:dyDescent="0.3">
      <c r="A2862" s="10" t="s">
        <v>26662</v>
      </c>
      <c r="B2862" s="61">
        <v>45293</v>
      </c>
      <c r="C2862" s="10" t="s">
        <v>25765</v>
      </c>
      <c r="D2862" s="10" t="s">
        <v>26661</v>
      </c>
      <c r="E2862" s="10" t="s">
        <v>629</v>
      </c>
      <c r="F2862" s="10" t="s">
        <v>790</v>
      </c>
      <c r="G2862" s="10" t="s">
        <v>601</v>
      </c>
      <c r="H2862" s="10" t="s">
        <v>579</v>
      </c>
      <c r="I2862" s="10" t="s">
        <v>578</v>
      </c>
      <c r="J2862" s="10" t="s">
        <v>26660</v>
      </c>
      <c r="K2862" s="10" t="s">
        <v>26659</v>
      </c>
      <c r="L2862" s="10">
        <v>3</v>
      </c>
      <c r="M2862" s="10">
        <v>642.57000000000005</v>
      </c>
      <c r="N2862" s="10">
        <v>1927.71</v>
      </c>
      <c r="O2862" s="59">
        <v>0.2</v>
      </c>
      <c r="P2862" s="10">
        <v>385.54</v>
      </c>
      <c r="Q2862" s="10">
        <v>1542.17</v>
      </c>
      <c r="R2862" s="10" t="s">
        <v>575</v>
      </c>
      <c r="S2862" s="10" t="s">
        <v>596</v>
      </c>
      <c r="T2862" s="59">
        <v>0.25</v>
      </c>
      <c r="U2862" s="10">
        <v>385.54</v>
      </c>
    </row>
    <row r="2863" spans="1:21" x14ac:dyDescent="0.3">
      <c r="A2863" s="10" t="s">
        <v>26658</v>
      </c>
      <c r="B2863" s="61">
        <v>45298</v>
      </c>
      <c r="C2863" s="10" t="s">
        <v>4813</v>
      </c>
      <c r="D2863" s="10" t="s">
        <v>2769</v>
      </c>
      <c r="E2863" s="10" t="s">
        <v>571</v>
      </c>
      <c r="F2863" s="10" t="s">
        <v>11</v>
      </c>
      <c r="G2863" s="10" t="s">
        <v>601</v>
      </c>
      <c r="H2863" s="10" t="s">
        <v>579</v>
      </c>
      <c r="I2863" s="10" t="s">
        <v>578</v>
      </c>
      <c r="J2863" s="10" t="s">
        <v>18288</v>
      </c>
      <c r="K2863" s="10" t="s">
        <v>22054</v>
      </c>
      <c r="L2863" s="10">
        <v>1</v>
      </c>
      <c r="M2863" s="10">
        <v>496.95</v>
      </c>
      <c r="N2863" s="10">
        <v>496.95</v>
      </c>
      <c r="O2863" s="59">
        <v>0</v>
      </c>
      <c r="P2863" s="10">
        <v>0</v>
      </c>
      <c r="Q2863" s="10">
        <v>496.95</v>
      </c>
      <c r="R2863" s="10" t="s">
        <v>575</v>
      </c>
      <c r="S2863" s="10" t="s">
        <v>564</v>
      </c>
      <c r="T2863" s="59">
        <v>0.3</v>
      </c>
      <c r="U2863" s="10">
        <v>149.08000000000001</v>
      </c>
    </row>
    <row r="2864" spans="1:21" x14ac:dyDescent="0.3">
      <c r="A2864" s="10" t="s">
        <v>26657</v>
      </c>
      <c r="B2864" s="61">
        <v>45153</v>
      </c>
      <c r="C2864" s="10" t="s">
        <v>16277</v>
      </c>
      <c r="D2864" s="10" t="s">
        <v>7753</v>
      </c>
      <c r="E2864" s="10" t="s">
        <v>603</v>
      </c>
      <c r="F2864" s="10" t="s">
        <v>658</v>
      </c>
      <c r="G2864" s="10" t="s">
        <v>569</v>
      </c>
      <c r="H2864" s="10" t="s">
        <v>579</v>
      </c>
      <c r="I2864" s="10" t="s">
        <v>722</v>
      </c>
      <c r="J2864" s="10" t="s">
        <v>26656</v>
      </c>
      <c r="K2864" s="10" t="s">
        <v>26655</v>
      </c>
      <c r="L2864" s="10">
        <v>3</v>
      </c>
      <c r="M2864" s="10">
        <v>921.75</v>
      </c>
      <c r="N2864" s="10">
        <v>2765.25</v>
      </c>
      <c r="O2864" s="59">
        <v>0.05</v>
      </c>
      <c r="P2864" s="10">
        <v>138.26</v>
      </c>
      <c r="Q2864" s="10">
        <v>2626.99</v>
      </c>
      <c r="R2864" s="10" t="s">
        <v>575</v>
      </c>
      <c r="S2864" s="10" t="s">
        <v>596</v>
      </c>
      <c r="T2864" s="59">
        <v>0.15</v>
      </c>
      <c r="U2864" s="10">
        <v>394.05</v>
      </c>
    </row>
    <row r="2865" spans="1:21" x14ac:dyDescent="0.3">
      <c r="A2865" s="10" t="s">
        <v>26654</v>
      </c>
      <c r="B2865" s="61">
        <v>45268</v>
      </c>
      <c r="C2865" s="10" t="s">
        <v>26653</v>
      </c>
      <c r="D2865" s="10" t="s">
        <v>17019</v>
      </c>
      <c r="E2865" s="10" t="s">
        <v>592</v>
      </c>
      <c r="F2865" s="10" t="s">
        <v>591</v>
      </c>
      <c r="G2865" s="10" t="s">
        <v>601</v>
      </c>
      <c r="H2865" s="10" t="s">
        <v>590</v>
      </c>
      <c r="I2865" s="10" t="s">
        <v>589</v>
      </c>
      <c r="J2865" s="10" t="s">
        <v>24544</v>
      </c>
      <c r="K2865" s="10" t="s">
        <v>26652</v>
      </c>
      <c r="L2865" s="10">
        <v>2</v>
      </c>
      <c r="M2865" s="10">
        <v>536.63</v>
      </c>
      <c r="N2865" s="10">
        <v>1073.26</v>
      </c>
      <c r="O2865" s="59">
        <v>0.2</v>
      </c>
      <c r="P2865" s="10">
        <v>214.65</v>
      </c>
      <c r="Q2865" s="10">
        <v>858.61</v>
      </c>
      <c r="R2865" s="10" t="s">
        <v>614</v>
      </c>
      <c r="S2865" s="10" t="s">
        <v>596</v>
      </c>
      <c r="T2865" s="59">
        <v>0.15</v>
      </c>
      <c r="U2865" s="10">
        <v>128.79</v>
      </c>
    </row>
    <row r="2866" spans="1:21" x14ac:dyDescent="0.3">
      <c r="A2866" s="10" t="s">
        <v>26651</v>
      </c>
      <c r="B2866" s="61">
        <v>44962</v>
      </c>
      <c r="C2866" s="10" t="s">
        <v>23917</v>
      </c>
      <c r="D2866" s="10" t="s">
        <v>16257</v>
      </c>
      <c r="E2866" s="10" t="s">
        <v>581</v>
      </c>
      <c r="F2866" s="10" t="s">
        <v>580</v>
      </c>
      <c r="G2866" s="10" t="s">
        <v>569</v>
      </c>
      <c r="H2866" s="10" t="s">
        <v>579</v>
      </c>
      <c r="I2866" s="10" t="s">
        <v>722</v>
      </c>
      <c r="J2866" s="10" t="s">
        <v>17219</v>
      </c>
      <c r="K2866" s="10" t="s">
        <v>16186</v>
      </c>
      <c r="L2866" s="10">
        <v>1</v>
      </c>
      <c r="M2866" s="10">
        <v>898.5</v>
      </c>
      <c r="N2866" s="10">
        <v>898.5</v>
      </c>
      <c r="O2866" s="59">
        <v>0</v>
      </c>
      <c r="P2866" s="10">
        <v>0</v>
      </c>
      <c r="Q2866" s="10">
        <v>898.5</v>
      </c>
      <c r="R2866" s="10" t="s">
        <v>575</v>
      </c>
      <c r="S2866" s="10" t="s">
        <v>596</v>
      </c>
      <c r="T2866" s="59">
        <v>0.25</v>
      </c>
      <c r="U2866" s="10">
        <v>224.62</v>
      </c>
    </row>
    <row r="2867" spans="1:21" x14ac:dyDescent="0.3">
      <c r="A2867" s="10" t="s">
        <v>26650</v>
      </c>
      <c r="B2867" s="61">
        <v>45083</v>
      </c>
      <c r="C2867" s="10" t="s">
        <v>26649</v>
      </c>
      <c r="D2867" s="10" t="s">
        <v>24755</v>
      </c>
      <c r="E2867" s="10" t="s">
        <v>581</v>
      </c>
      <c r="F2867" s="10" t="s">
        <v>580</v>
      </c>
      <c r="G2867" s="10" t="s">
        <v>601</v>
      </c>
      <c r="H2867" s="10" t="s">
        <v>544</v>
      </c>
      <c r="I2867" s="10" t="s">
        <v>610</v>
      </c>
      <c r="J2867" s="10" t="s">
        <v>26648</v>
      </c>
      <c r="K2867" s="10" t="s">
        <v>18034</v>
      </c>
      <c r="L2867" s="10">
        <v>6</v>
      </c>
      <c r="M2867" s="10">
        <v>263.64</v>
      </c>
      <c r="N2867" s="10">
        <v>1581.84</v>
      </c>
      <c r="O2867" s="59">
        <v>0</v>
      </c>
      <c r="P2867" s="10">
        <v>0</v>
      </c>
      <c r="Q2867" s="10">
        <v>1581.84</v>
      </c>
      <c r="R2867" s="10" t="s">
        <v>565</v>
      </c>
      <c r="S2867" s="10" t="s">
        <v>585</v>
      </c>
      <c r="T2867" s="59">
        <v>0.15</v>
      </c>
      <c r="U2867" s="10">
        <v>237.28</v>
      </c>
    </row>
    <row r="2868" spans="1:21" x14ac:dyDescent="0.3">
      <c r="A2868" s="10" t="s">
        <v>26647</v>
      </c>
      <c r="B2868" s="61">
        <v>45275</v>
      </c>
      <c r="C2868" s="10" t="s">
        <v>14111</v>
      </c>
      <c r="D2868" s="10" t="s">
        <v>26646</v>
      </c>
      <c r="E2868" s="10" t="s">
        <v>581</v>
      </c>
      <c r="F2868" s="10" t="s">
        <v>7</v>
      </c>
      <c r="G2868" s="10" t="s">
        <v>601</v>
      </c>
      <c r="H2868" s="10" t="s">
        <v>600</v>
      </c>
      <c r="I2868" s="10" t="s">
        <v>627</v>
      </c>
      <c r="J2868" s="10" t="s">
        <v>26645</v>
      </c>
      <c r="K2868" s="10" t="s">
        <v>18498</v>
      </c>
      <c r="L2868" s="10">
        <v>2</v>
      </c>
      <c r="M2868" s="10">
        <v>604.78</v>
      </c>
      <c r="N2868" s="10">
        <v>1209.56</v>
      </c>
      <c r="O2868" s="59">
        <v>0.2</v>
      </c>
      <c r="P2868" s="10">
        <v>241.91</v>
      </c>
      <c r="Q2868" s="10">
        <v>967.65</v>
      </c>
      <c r="R2868" s="10" t="s">
        <v>575</v>
      </c>
      <c r="S2868" s="10" t="s">
        <v>596</v>
      </c>
      <c r="T2868" s="59">
        <v>0.3</v>
      </c>
      <c r="U2868" s="10">
        <v>290.29000000000002</v>
      </c>
    </row>
    <row r="2869" spans="1:21" x14ac:dyDescent="0.3">
      <c r="A2869" s="10" t="s">
        <v>26644</v>
      </c>
      <c r="B2869" s="61">
        <v>45309</v>
      </c>
      <c r="C2869" s="10" t="s">
        <v>8615</v>
      </c>
      <c r="D2869" s="10" t="s">
        <v>26643</v>
      </c>
      <c r="E2869" s="10" t="s">
        <v>592</v>
      </c>
      <c r="F2869" s="10" t="s">
        <v>652</v>
      </c>
      <c r="G2869" s="10" t="s">
        <v>601</v>
      </c>
      <c r="H2869" s="10" t="s">
        <v>590</v>
      </c>
      <c r="I2869" s="10" t="s">
        <v>748</v>
      </c>
      <c r="J2869" s="10" t="s">
        <v>24916</v>
      </c>
      <c r="K2869" s="10" t="s">
        <v>4149</v>
      </c>
      <c r="L2869" s="10">
        <v>7</v>
      </c>
      <c r="M2869" s="10">
        <v>289.13</v>
      </c>
      <c r="N2869" s="10">
        <v>2023.91</v>
      </c>
      <c r="O2869" s="59">
        <v>0.1</v>
      </c>
      <c r="P2869" s="10">
        <v>202.39</v>
      </c>
      <c r="Q2869" s="10">
        <v>1821.52</v>
      </c>
      <c r="R2869" s="10" t="s">
        <v>575</v>
      </c>
      <c r="S2869" s="10" t="s">
        <v>585</v>
      </c>
      <c r="T2869" s="59">
        <v>0.3</v>
      </c>
      <c r="U2869" s="10">
        <v>546.46</v>
      </c>
    </row>
    <row r="2870" spans="1:21" x14ac:dyDescent="0.3">
      <c r="A2870" s="10" t="s">
        <v>26642</v>
      </c>
      <c r="B2870" s="61">
        <v>45204</v>
      </c>
      <c r="C2870" s="10" t="s">
        <v>13220</v>
      </c>
      <c r="D2870" s="10" t="s">
        <v>26641</v>
      </c>
      <c r="E2870" s="10" t="s">
        <v>592</v>
      </c>
      <c r="F2870" s="10" t="s">
        <v>591</v>
      </c>
      <c r="G2870" s="10" t="s">
        <v>569</v>
      </c>
      <c r="H2870" s="10" t="s">
        <v>600</v>
      </c>
      <c r="I2870" s="10" t="s">
        <v>599</v>
      </c>
      <c r="J2870" s="10" t="s">
        <v>21281</v>
      </c>
      <c r="K2870" s="10" t="s">
        <v>12848</v>
      </c>
      <c r="L2870" s="10">
        <v>7</v>
      </c>
      <c r="M2870" s="10">
        <v>559.92999999999995</v>
      </c>
      <c r="N2870" s="10">
        <v>3919.51</v>
      </c>
      <c r="O2870" s="59">
        <v>0.05</v>
      </c>
      <c r="P2870" s="10">
        <v>195.98</v>
      </c>
      <c r="Q2870" s="10">
        <v>3723.53</v>
      </c>
      <c r="R2870" s="10" t="s">
        <v>586</v>
      </c>
      <c r="S2870" s="10" t="s">
        <v>607</v>
      </c>
      <c r="T2870" s="59">
        <v>0.25</v>
      </c>
      <c r="U2870" s="10">
        <v>930.88</v>
      </c>
    </row>
    <row r="2871" spans="1:21" x14ac:dyDescent="0.3">
      <c r="A2871" s="10" t="s">
        <v>26640</v>
      </c>
      <c r="B2871" s="61">
        <v>45359</v>
      </c>
      <c r="C2871" s="10" t="s">
        <v>7000</v>
      </c>
      <c r="D2871" s="10" t="s">
        <v>26639</v>
      </c>
      <c r="E2871" s="10" t="s">
        <v>571</v>
      </c>
      <c r="F2871" s="10" t="s">
        <v>11</v>
      </c>
      <c r="G2871" s="10" t="s">
        <v>569</v>
      </c>
      <c r="H2871" s="10" t="s">
        <v>600</v>
      </c>
      <c r="I2871" s="10" t="s">
        <v>599</v>
      </c>
      <c r="J2871" s="10" t="s">
        <v>26638</v>
      </c>
      <c r="K2871" s="10" t="s">
        <v>4321</v>
      </c>
      <c r="L2871" s="10">
        <v>4</v>
      </c>
      <c r="M2871" s="10">
        <v>546.49</v>
      </c>
      <c r="N2871" s="10">
        <v>2185.96</v>
      </c>
      <c r="O2871" s="59">
        <v>0</v>
      </c>
      <c r="P2871" s="10">
        <v>0</v>
      </c>
      <c r="Q2871" s="10">
        <v>2185.96</v>
      </c>
      <c r="R2871" s="10" t="s">
        <v>586</v>
      </c>
      <c r="S2871" s="10" t="s">
        <v>564</v>
      </c>
      <c r="T2871" s="59">
        <v>0.25</v>
      </c>
      <c r="U2871" s="10">
        <v>546.49</v>
      </c>
    </row>
    <row r="2872" spans="1:21" x14ac:dyDescent="0.3">
      <c r="A2872" s="10" t="s">
        <v>26637</v>
      </c>
      <c r="B2872" s="61">
        <v>45193</v>
      </c>
      <c r="C2872" s="10" t="s">
        <v>4505</v>
      </c>
      <c r="D2872" s="10" t="s">
        <v>5205</v>
      </c>
      <c r="E2872" s="10" t="s">
        <v>592</v>
      </c>
      <c r="F2872" s="10" t="s">
        <v>652</v>
      </c>
      <c r="G2872" s="10" t="s">
        <v>569</v>
      </c>
      <c r="H2872" s="10" t="s">
        <v>544</v>
      </c>
      <c r="I2872" s="10" t="s">
        <v>10</v>
      </c>
      <c r="J2872" s="10" t="s">
        <v>24796</v>
      </c>
      <c r="K2872" s="10" t="s">
        <v>26636</v>
      </c>
      <c r="L2872" s="10">
        <v>8</v>
      </c>
      <c r="M2872" s="10">
        <v>419.27</v>
      </c>
      <c r="N2872" s="10">
        <v>3354.16</v>
      </c>
      <c r="O2872" s="59">
        <v>0.1</v>
      </c>
      <c r="P2872" s="10">
        <v>335.42</v>
      </c>
      <c r="Q2872" s="10">
        <v>3018.74</v>
      </c>
      <c r="R2872" s="10" t="s">
        <v>586</v>
      </c>
      <c r="S2872" s="10" t="s">
        <v>564</v>
      </c>
      <c r="T2872" s="59">
        <v>0.25</v>
      </c>
      <c r="U2872" s="10">
        <v>754.68</v>
      </c>
    </row>
    <row r="2873" spans="1:21" x14ac:dyDescent="0.3">
      <c r="A2873" s="10" t="s">
        <v>26635</v>
      </c>
      <c r="B2873" s="61">
        <v>45198</v>
      </c>
      <c r="C2873" s="10" t="s">
        <v>20573</v>
      </c>
      <c r="D2873" s="10" t="s">
        <v>18470</v>
      </c>
      <c r="E2873" s="10" t="s">
        <v>603</v>
      </c>
      <c r="F2873" s="10" t="s">
        <v>602</v>
      </c>
      <c r="G2873" s="10" t="s">
        <v>601</v>
      </c>
      <c r="H2873" s="10" t="s">
        <v>579</v>
      </c>
      <c r="I2873" s="10" t="s">
        <v>578</v>
      </c>
      <c r="J2873" s="10" t="s">
        <v>10054</v>
      </c>
      <c r="K2873" s="10" t="s">
        <v>26634</v>
      </c>
      <c r="L2873" s="10">
        <v>8</v>
      </c>
      <c r="M2873" s="10">
        <v>450.31</v>
      </c>
      <c r="N2873" s="10">
        <v>3602.48</v>
      </c>
      <c r="O2873" s="59">
        <v>0.05</v>
      </c>
      <c r="P2873" s="10">
        <v>180.12</v>
      </c>
      <c r="Q2873" s="10">
        <v>3422.36</v>
      </c>
      <c r="R2873" s="10" t="s">
        <v>586</v>
      </c>
      <c r="S2873" s="10" t="s">
        <v>564</v>
      </c>
      <c r="T2873" s="59">
        <v>0.25</v>
      </c>
      <c r="U2873" s="10">
        <v>855.59</v>
      </c>
    </row>
    <row r="2874" spans="1:21" x14ac:dyDescent="0.3">
      <c r="A2874" s="10" t="s">
        <v>26633</v>
      </c>
      <c r="B2874" s="61">
        <v>44958</v>
      </c>
      <c r="C2874" s="10" t="s">
        <v>19028</v>
      </c>
      <c r="D2874" s="10" t="s">
        <v>26632</v>
      </c>
      <c r="E2874" s="10" t="s">
        <v>581</v>
      </c>
      <c r="F2874" s="10" t="s">
        <v>580</v>
      </c>
      <c r="G2874" s="10" t="s">
        <v>569</v>
      </c>
      <c r="H2874" s="10" t="s">
        <v>600</v>
      </c>
      <c r="I2874" s="10" t="s">
        <v>627</v>
      </c>
      <c r="J2874" s="10" t="s">
        <v>26631</v>
      </c>
      <c r="K2874" s="10" t="s">
        <v>26630</v>
      </c>
      <c r="L2874" s="10">
        <v>3</v>
      </c>
      <c r="M2874" s="10">
        <v>536.16</v>
      </c>
      <c r="N2874" s="10">
        <v>1608.48</v>
      </c>
      <c r="O2874" s="59">
        <v>0.1</v>
      </c>
      <c r="P2874" s="10">
        <v>160.85</v>
      </c>
      <c r="Q2874" s="10">
        <v>1447.63</v>
      </c>
      <c r="R2874" s="10" t="s">
        <v>565</v>
      </c>
      <c r="S2874" s="10" t="s">
        <v>596</v>
      </c>
      <c r="T2874" s="59">
        <v>0.25</v>
      </c>
      <c r="U2874" s="10">
        <v>361.91</v>
      </c>
    </row>
    <row r="2875" spans="1:21" x14ac:dyDescent="0.3">
      <c r="A2875" s="10" t="s">
        <v>26629</v>
      </c>
      <c r="B2875" s="61">
        <v>45289</v>
      </c>
      <c r="C2875" s="10" t="s">
        <v>8472</v>
      </c>
      <c r="D2875" s="10" t="s">
        <v>13037</v>
      </c>
      <c r="E2875" s="10" t="s">
        <v>603</v>
      </c>
      <c r="F2875" s="10" t="s">
        <v>636</v>
      </c>
      <c r="G2875" s="10" t="s">
        <v>601</v>
      </c>
      <c r="H2875" s="10" t="s">
        <v>544</v>
      </c>
      <c r="I2875" s="10" t="s">
        <v>568</v>
      </c>
      <c r="J2875" s="10" t="s">
        <v>1915</v>
      </c>
      <c r="K2875" s="10" t="s">
        <v>26628</v>
      </c>
      <c r="L2875" s="10">
        <v>1</v>
      </c>
      <c r="M2875" s="10">
        <v>836.34</v>
      </c>
      <c r="N2875" s="10">
        <v>836.34</v>
      </c>
      <c r="O2875" s="59">
        <v>0</v>
      </c>
      <c r="P2875" s="10">
        <v>0</v>
      </c>
      <c r="Q2875" s="10">
        <v>836.34</v>
      </c>
      <c r="R2875" s="10" t="s">
        <v>586</v>
      </c>
      <c r="S2875" s="10" t="s">
        <v>585</v>
      </c>
      <c r="T2875" s="59">
        <v>0.25</v>
      </c>
      <c r="U2875" s="10">
        <v>209.09</v>
      </c>
    </row>
    <row r="2876" spans="1:21" x14ac:dyDescent="0.3">
      <c r="A2876" s="10" t="s">
        <v>26627</v>
      </c>
      <c r="B2876" s="61">
        <v>45024</v>
      </c>
      <c r="C2876" s="10" t="s">
        <v>26626</v>
      </c>
      <c r="D2876" s="10" t="s">
        <v>26625</v>
      </c>
      <c r="E2876" s="10" t="s">
        <v>592</v>
      </c>
      <c r="F2876" s="10" t="s">
        <v>652</v>
      </c>
      <c r="G2876" s="10" t="s">
        <v>601</v>
      </c>
      <c r="H2876" s="10" t="s">
        <v>544</v>
      </c>
      <c r="I2876" s="10" t="s">
        <v>568</v>
      </c>
      <c r="J2876" s="10" t="s">
        <v>26624</v>
      </c>
      <c r="K2876" s="10" t="s">
        <v>26506</v>
      </c>
      <c r="L2876" s="10">
        <v>2</v>
      </c>
      <c r="M2876" s="10">
        <v>972.84</v>
      </c>
      <c r="N2876" s="10">
        <v>1945.68</v>
      </c>
      <c r="O2876" s="59">
        <v>0.1</v>
      </c>
      <c r="P2876" s="10">
        <v>194.57</v>
      </c>
      <c r="Q2876" s="10">
        <v>1751.11</v>
      </c>
      <c r="R2876" s="10" t="s">
        <v>575</v>
      </c>
      <c r="S2876" s="10" t="s">
        <v>564</v>
      </c>
      <c r="T2876" s="59">
        <v>0.15</v>
      </c>
      <c r="U2876" s="10">
        <v>262.67</v>
      </c>
    </row>
    <row r="2877" spans="1:21" x14ac:dyDescent="0.3">
      <c r="A2877" s="10" t="s">
        <v>26623</v>
      </c>
      <c r="B2877" s="61">
        <v>45293</v>
      </c>
      <c r="C2877" s="10" t="s">
        <v>23014</v>
      </c>
      <c r="D2877" s="10" t="s">
        <v>26622</v>
      </c>
      <c r="E2877" s="10" t="s">
        <v>571</v>
      </c>
      <c r="F2877" s="10" t="s">
        <v>570</v>
      </c>
      <c r="G2877" s="10" t="s">
        <v>569</v>
      </c>
      <c r="H2877" s="10" t="s">
        <v>579</v>
      </c>
      <c r="I2877" s="10" t="s">
        <v>722</v>
      </c>
      <c r="J2877" s="10" t="s">
        <v>26621</v>
      </c>
      <c r="K2877" s="10" t="s">
        <v>7490</v>
      </c>
      <c r="L2877" s="10">
        <v>9</v>
      </c>
      <c r="M2877" s="10">
        <v>648.83000000000004</v>
      </c>
      <c r="N2877" s="10">
        <v>5839.47</v>
      </c>
      <c r="O2877" s="59">
        <v>0</v>
      </c>
      <c r="P2877" s="10">
        <v>0</v>
      </c>
      <c r="Q2877" s="10">
        <v>5839.47</v>
      </c>
      <c r="R2877" s="10" t="s">
        <v>614</v>
      </c>
      <c r="S2877" s="10" t="s">
        <v>596</v>
      </c>
      <c r="T2877" s="59">
        <v>0.3</v>
      </c>
      <c r="U2877" s="10">
        <v>1751.84</v>
      </c>
    </row>
    <row r="2878" spans="1:21" x14ac:dyDescent="0.3">
      <c r="A2878" s="10" t="s">
        <v>26620</v>
      </c>
      <c r="B2878" s="61">
        <v>45000</v>
      </c>
      <c r="C2878" s="10" t="s">
        <v>15910</v>
      </c>
      <c r="D2878" s="10" t="s">
        <v>3122</v>
      </c>
      <c r="E2878" s="10" t="s">
        <v>571</v>
      </c>
      <c r="F2878" s="10" t="s">
        <v>570</v>
      </c>
      <c r="G2878" s="10" t="s">
        <v>601</v>
      </c>
      <c r="H2878" s="10" t="s">
        <v>590</v>
      </c>
      <c r="I2878" s="10" t="s">
        <v>635</v>
      </c>
      <c r="J2878" s="10" t="s">
        <v>26619</v>
      </c>
      <c r="K2878" s="10" t="s">
        <v>7290</v>
      </c>
      <c r="L2878" s="10">
        <v>9</v>
      </c>
      <c r="M2878" s="10">
        <v>380.68</v>
      </c>
      <c r="N2878" s="10">
        <v>3426.12</v>
      </c>
      <c r="O2878" s="59">
        <v>0.05</v>
      </c>
      <c r="P2878" s="10">
        <v>171.31</v>
      </c>
      <c r="Q2878" s="10">
        <v>3254.81</v>
      </c>
      <c r="R2878" s="10" t="s">
        <v>575</v>
      </c>
      <c r="S2878" s="10" t="s">
        <v>607</v>
      </c>
      <c r="T2878" s="59">
        <v>0.25</v>
      </c>
      <c r="U2878" s="10">
        <v>813.7</v>
      </c>
    </row>
    <row r="2879" spans="1:21" x14ac:dyDescent="0.3">
      <c r="A2879" s="10" t="s">
        <v>26618</v>
      </c>
      <c r="B2879" s="61">
        <v>45219</v>
      </c>
      <c r="C2879" s="10" t="s">
        <v>20966</v>
      </c>
      <c r="D2879" s="10" t="s">
        <v>26617</v>
      </c>
      <c r="E2879" s="10" t="s">
        <v>603</v>
      </c>
      <c r="F2879" s="10" t="s">
        <v>658</v>
      </c>
      <c r="G2879" s="10" t="s">
        <v>569</v>
      </c>
      <c r="H2879" s="10" t="s">
        <v>544</v>
      </c>
      <c r="I2879" s="10" t="s">
        <v>610</v>
      </c>
      <c r="J2879" s="10" t="s">
        <v>26493</v>
      </c>
      <c r="K2879" s="10" t="s">
        <v>26616</v>
      </c>
      <c r="L2879" s="10">
        <v>5</v>
      </c>
      <c r="M2879" s="10">
        <v>967.04</v>
      </c>
      <c r="N2879" s="10">
        <v>4835.2</v>
      </c>
      <c r="O2879" s="59">
        <v>0.05</v>
      </c>
      <c r="P2879" s="10">
        <v>241.76</v>
      </c>
      <c r="Q2879" s="10">
        <v>4593.4399999999996</v>
      </c>
      <c r="R2879" s="10" t="s">
        <v>565</v>
      </c>
      <c r="S2879" s="10" t="s">
        <v>585</v>
      </c>
      <c r="T2879" s="59">
        <v>0.25</v>
      </c>
      <c r="U2879" s="10">
        <v>1148.3599999999999</v>
      </c>
    </row>
    <row r="2880" spans="1:21" x14ac:dyDescent="0.3">
      <c r="A2880" s="10" t="s">
        <v>26615</v>
      </c>
      <c r="B2880" s="61">
        <v>45284</v>
      </c>
      <c r="C2880" s="10" t="s">
        <v>2684</v>
      </c>
      <c r="D2880" s="10" t="s">
        <v>26614</v>
      </c>
      <c r="E2880" s="10" t="s">
        <v>581</v>
      </c>
      <c r="F2880" s="10" t="s">
        <v>580</v>
      </c>
      <c r="G2880" s="10" t="s">
        <v>601</v>
      </c>
      <c r="H2880" s="10" t="s">
        <v>600</v>
      </c>
      <c r="I2880" s="10" t="s">
        <v>599</v>
      </c>
      <c r="J2880" s="10" t="s">
        <v>9339</v>
      </c>
      <c r="K2880" s="10" t="s">
        <v>26613</v>
      </c>
      <c r="L2880" s="10">
        <v>7</v>
      </c>
      <c r="M2880" s="10">
        <v>629.86</v>
      </c>
      <c r="N2880" s="10">
        <v>4409.0200000000004</v>
      </c>
      <c r="O2880" s="59">
        <v>0.2</v>
      </c>
      <c r="P2880" s="10">
        <v>881.8</v>
      </c>
      <c r="Q2880" s="10">
        <v>3527.22</v>
      </c>
      <c r="R2880" s="10" t="s">
        <v>586</v>
      </c>
      <c r="S2880" s="10" t="s">
        <v>585</v>
      </c>
      <c r="T2880" s="59">
        <v>0.25</v>
      </c>
      <c r="U2880" s="10">
        <v>881.8</v>
      </c>
    </row>
    <row r="2881" spans="1:21" x14ac:dyDescent="0.3">
      <c r="A2881" s="10" t="s">
        <v>26612</v>
      </c>
      <c r="B2881" s="61">
        <v>45019</v>
      </c>
      <c r="C2881" s="10" t="s">
        <v>20748</v>
      </c>
      <c r="D2881" s="10" t="s">
        <v>26611</v>
      </c>
      <c r="E2881" s="10" t="s">
        <v>592</v>
      </c>
      <c r="F2881" s="10" t="s">
        <v>591</v>
      </c>
      <c r="G2881" s="10" t="s">
        <v>569</v>
      </c>
      <c r="H2881" s="10" t="s">
        <v>590</v>
      </c>
      <c r="I2881" s="10" t="s">
        <v>748</v>
      </c>
      <c r="J2881" s="10" t="s">
        <v>2837</v>
      </c>
      <c r="K2881" s="10" t="s">
        <v>3981</v>
      </c>
      <c r="L2881" s="10">
        <v>3</v>
      </c>
      <c r="M2881" s="10">
        <v>874.92</v>
      </c>
      <c r="N2881" s="10">
        <v>2624.76</v>
      </c>
      <c r="O2881" s="59">
        <v>0</v>
      </c>
      <c r="P2881" s="10">
        <v>0</v>
      </c>
      <c r="Q2881" s="10">
        <v>2624.76</v>
      </c>
      <c r="R2881" s="10" t="s">
        <v>565</v>
      </c>
      <c r="S2881" s="10" t="s">
        <v>596</v>
      </c>
      <c r="T2881" s="59">
        <v>0.25</v>
      </c>
      <c r="U2881" s="10">
        <v>656.19</v>
      </c>
    </row>
    <row r="2882" spans="1:21" x14ac:dyDescent="0.3">
      <c r="A2882" s="10" t="s">
        <v>26610</v>
      </c>
      <c r="B2882" s="61">
        <v>44933</v>
      </c>
      <c r="C2882" s="10" t="s">
        <v>15274</v>
      </c>
      <c r="D2882" s="10" t="s">
        <v>26609</v>
      </c>
      <c r="E2882" s="10" t="s">
        <v>571</v>
      </c>
      <c r="F2882" s="10" t="s">
        <v>11</v>
      </c>
      <c r="G2882" s="10" t="s">
        <v>569</v>
      </c>
      <c r="H2882" s="10" t="s">
        <v>590</v>
      </c>
      <c r="I2882" s="10" t="s">
        <v>589</v>
      </c>
      <c r="J2882" s="10" t="s">
        <v>5825</v>
      </c>
      <c r="K2882" s="10" t="s">
        <v>26608</v>
      </c>
      <c r="L2882" s="10">
        <v>9</v>
      </c>
      <c r="M2882" s="10">
        <v>991.36</v>
      </c>
      <c r="N2882" s="10">
        <v>8922.24</v>
      </c>
      <c r="O2882" s="59">
        <v>0.2</v>
      </c>
      <c r="P2882" s="10">
        <v>1784.45</v>
      </c>
      <c r="Q2882" s="10">
        <v>7137.79</v>
      </c>
      <c r="R2882" s="10" t="s">
        <v>614</v>
      </c>
      <c r="S2882" s="10" t="s">
        <v>564</v>
      </c>
      <c r="T2882" s="59">
        <v>0.15</v>
      </c>
      <c r="U2882" s="10">
        <v>1070.67</v>
      </c>
    </row>
    <row r="2883" spans="1:21" x14ac:dyDescent="0.3">
      <c r="A2883" s="10" t="s">
        <v>26607</v>
      </c>
      <c r="B2883" s="61">
        <v>45056</v>
      </c>
      <c r="C2883" s="10" t="s">
        <v>26606</v>
      </c>
      <c r="D2883" s="10" t="s">
        <v>14646</v>
      </c>
      <c r="E2883" s="10" t="s">
        <v>629</v>
      </c>
      <c r="F2883" s="10" t="s">
        <v>790</v>
      </c>
      <c r="G2883" s="10" t="s">
        <v>569</v>
      </c>
      <c r="H2883" s="10" t="s">
        <v>579</v>
      </c>
      <c r="I2883" s="10" t="s">
        <v>578</v>
      </c>
      <c r="J2883" s="10" t="s">
        <v>16716</v>
      </c>
      <c r="K2883" s="10" t="s">
        <v>4168</v>
      </c>
      <c r="L2883" s="10">
        <v>3</v>
      </c>
      <c r="M2883" s="10">
        <v>510.33</v>
      </c>
      <c r="N2883" s="10">
        <v>1530.99</v>
      </c>
      <c r="O2883" s="59">
        <v>0</v>
      </c>
      <c r="P2883" s="10">
        <v>0</v>
      </c>
      <c r="Q2883" s="10">
        <v>1530.99</v>
      </c>
      <c r="R2883" s="10" t="s">
        <v>614</v>
      </c>
      <c r="S2883" s="10" t="s">
        <v>607</v>
      </c>
      <c r="T2883" s="59">
        <v>0.15</v>
      </c>
      <c r="U2883" s="10">
        <v>229.65</v>
      </c>
    </row>
    <row r="2884" spans="1:21" x14ac:dyDescent="0.3">
      <c r="A2884" s="10" t="s">
        <v>26605</v>
      </c>
      <c r="B2884" s="61">
        <v>45014</v>
      </c>
      <c r="C2884" s="10" t="s">
        <v>4889</v>
      </c>
      <c r="D2884" s="10" t="s">
        <v>26604</v>
      </c>
      <c r="E2884" s="10" t="s">
        <v>592</v>
      </c>
      <c r="F2884" s="10" t="s">
        <v>18</v>
      </c>
      <c r="G2884" s="10" t="s">
        <v>601</v>
      </c>
      <c r="H2884" s="10" t="s">
        <v>544</v>
      </c>
      <c r="I2884" s="10" t="s">
        <v>610</v>
      </c>
      <c r="J2884" s="10" t="s">
        <v>26603</v>
      </c>
      <c r="K2884" s="10" t="s">
        <v>620</v>
      </c>
      <c r="L2884" s="10">
        <v>9</v>
      </c>
      <c r="M2884" s="10">
        <v>686.34</v>
      </c>
      <c r="N2884" s="10">
        <v>6177.06</v>
      </c>
      <c r="O2884" s="59">
        <v>0.2</v>
      </c>
      <c r="P2884" s="10">
        <v>1235.4100000000001</v>
      </c>
      <c r="Q2884" s="10">
        <v>4941.6499999999996</v>
      </c>
      <c r="R2884" s="10" t="s">
        <v>614</v>
      </c>
      <c r="S2884" s="10" t="s">
        <v>564</v>
      </c>
      <c r="T2884" s="59">
        <v>0.15</v>
      </c>
      <c r="U2884" s="10">
        <v>741.25</v>
      </c>
    </row>
    <row r="2885" spans="1:21" x14ac:dyDescent="0.3">
      <c r="A2885" s="10" t="s">
        <v>26602</v>
      </c>
      <c r="B2885" s="61">
        <v>45376</v>
      </c>
      <c r="C2885" s="10" t="s">
        <v>3621</v>
      </c>
      <c r="D2885" s="10" t="s">
        <v>12439</v>
      </c>
      <c r="E2885" s="10" t="s">
        <v>629</v>
      </c>
      <c r="F2885" s="10" t="s">
        <v>790</v>
      </c>
      <c r="G2885" s="10" t="s">
        <v>569</v>
      </c>
      <c r="H2885" s="10" t="s">
        <v>544</v>
      </c>
      <c r="I2885" s="10" t="s">
        <v>10</v>
      </c>
      <c r="J2885" s="10" t="s">
        <v>11493</v>
      </c>
      <c r="K2885" s="10" t="s">
        <v>17081</v>
      </c>
      <c r="L2885" s="10">
        <v>1</v>
      </c>
      <c r="M2885" s="10">
        <v>677.67</v>
      </c>
      <c r="N2885" s="10">
        <v>677.67</v>
      </c>
      <c r="O2885" s="59">
        <v>0</v>
      </c>
      <c r="P2885" s="10">
        <v>0</v>
      </c>
      <c r="Q2885" s="10">
        <v>677.67</v>
      </c>
      <c r="R2885" s="10" t="s">
        <v>614</v>
      </c>
      <c r="S2885" s="10" t="s">
        <v>564</v>
      </c>
      <c r="T2885" s="59">
        <v>0.15</v>
      </c>
      <c r="U2885" s="10">
        <v>101.65</v>
      </c>
    </row>
    <row r="2886" spans="1:21" x14ac:dyDescent="0.3">
      <c r="A2886" s="10" t="s">
        <v>26601</v>
      </c>
      <c r="B2886" s="61">
        <v>45032</v>
      </c>
      <c r="C2886" s="10" t="s">
        <v>9434</v>
      </c>
      <c r="D2886" s="10" t="s">
        <v>26600</v>
      </c>
      <c r="E2886" s="10" t="s">
        <v>592</v>
      </c>
      <c r="F2886" s="10" t="s">
        <v>18</v>
      </c>
      <c r="G2886" s="10" t="s">
        <v>601</v>
      </c>
      <c r="H2886" s="10" t="s">
        <v>544</v>
      </c>
      <c r="I2886" s="10" t="s">
        <v>568</v>
      </c>
      <c r="J2886" s="10" t="s">
        <v>4174</v>
      </c>
      <c r="K2886" s="10" t="s">
        <v>5632</v>
      </c>
      <c r="L2886" s="10">
        <v>8</v>
      </c>
      <c r="M2886" s="10">
        <v>141.31</v>
      </c>
      <c r="N2886" s="10">
        <v>1130.48</v>
      </c>
      <c r="O2886" s="59">
        <v>0.2</v>
      </c>
      <c r="P2886" s="10">
        <v>226.1</v>
      </c>
      <c r="Q2886" s="10">
        <v>904.38</v>
      </c>
      <c r="R2886" s="10" t="s">
        <v>565</v>
      </c>
      <c r="S2886" s="10" t="s">
        <v>596</v>
      </c>
      <c r="T2886" s="59">
        <v>0.15</v>
      </c>
      <c r="U2886" s="10">
        <v>135.66</v>
      </c>
    </row>
    <row r="2887" spans="1:21" x14ac:dyDescent="0.3">
      <c r="A2887" s="10" t="s">
        <v>26599</v>
      </c>
      <c r="B2887" s="61">
        <v>45099</v>
      </c>
      <c r="C2887" s="10" t="s">
        <v>26598</v>
      </c>
      <c r="D2887" s="10" t="s">
        <v>26597</v>
      </c>
      <c r="E2887" s="10" t="s">
        <v>571</v>
      </c>
      <c r="F2887" s="10" t="s">
        <v>11</v>
      </c>
      <c r="G2887" s="10" t="s">
        <v>601</v>
      </c>
      <c r="H2887" s="10" t="s">
        <v>590</v>
      </c>
      <c r="I2887" s="10" t="s">
        <v>748</v>
      </c>
      <c r="J2887" s="10" t="s">
        <v>24711</v>
      </c>
      <c r="K2887" s="10" t="s">
        <v>16516</v>
      </c>
      <c r="L2887" s="10">
        <v>8</v>
      </c>
      <c r="M2887" s="10">
        <v>903.89</v>
      </c>
      <c r="N2887" s="10">
        <v>7231.12</v>
      </c>
      <c r="O2887" s="59">
        <v>0.2</v>
      </c>
      <c r="P2887" s="10">
        <v>1446.22</v>
      </c>
      <c r="Q2887" s="10">
        <v>5784.9</v>
      </c>
      <c r="R2887" s="10" t="s">
        <v>575</v>
      </c>
      <c r="S2887" s="10" t="s">
        <v>596</v>
      </c>
      <c r="T2887" s="59">
        <v>0.15</v>
      </c>
      <c r="U2887" s="10">
        <v>867.73</v>
      </c>
    </row>
    <row r="2888" spans="1:21" x14ac:dyDescent="0.3">
      <c r="A2888" s="10" t="s">
        <v>26596</v>
      </c>
      <c r="B2888" s="61">
        <v>45045</v>
      </c>
      <c r="C2888" s="10" t="s">
        <v>26595</v>
      </c>
      <c r="D2888" s="10" t="s">
        <v>26594</v>
      </c>
      <c r="E2888" s="10" t="s">
        <v>571</v>
      </c>
      <c r="F2888" s="10" t="s">
        <v>570</v>
      </c>
      <c r="G2888" s="10" t="s">
        <v>569</v>
      </c>
      <c r="H2888" s="10" t="s">
        <v>600</v>
      </c>
      <c r="I2888" s="10" t="s">
        <v>599</v>
      </c>
      <c r="J2888" s="10" t="s">
        <v>5786</v>
      </c>
      <c r="K2888" s="10" t="s">
        <v>2263</v>
      </c>
      <c r="L2888" s="10">
        <v>7</v>
      </c>
      <c r="M2888" s="10">
        <v>883.81</v>
      </c>
      <c r="N2888" s="10">
        <v>6186.67</v>
      </c>
      <c r="O2888" s="59">
        <v>0</v>
      </c>
      <c r="P2888" s="10">
        <v>0</v>
      </c>
      <c r="Q2888" s="10">
        <v>6186.67</v>
      </c>
      <c r="R2888" s="10" t="s">
        <v>614</v>
      </c>
      <c r="S2888" s="10" t="s">
        <v>564</v>
      </c>
      <c r="T2888" s="59">
        <v>0.15</v>
      </c>
      <c r="U2888" s="10">
        <v>928</v>
      </c>
    </row>
    <row r="2889" spans="1:21" x14ac:dyDescent="0.3">
      <c r="A2889" s="10" t="s">
        <v>26593</v>
      </c>
      <c r="B2889" s="61">
        <v>44951</v>
      </c>
      <c r="C2889" s="10" t="s">
        <v>7718</v>
      </c>
      <c r="D2889" s="10" t="s">
        <v>26592</v>
      </c>
      <c r="E2889" s="10" t="s">
        <v>603</v>
      </c>
      <c r="F2889" s="10" t="s">
        <v>636</v>
      </c>
      <c r="G2889" s="10" t="s">
        <v>601</v>
      </c>
      <c r="H2889" s="10" t="s">
        <v>590</v>
      </c>
      <c r="I2889" s="10" t="s">
        <v>748</v>
      </c>
      <c r="J2889" s="10" t="s">
        <v>26591</v>
      </c>
      <c r="K2889" s="10" t="s">
        <v>13498</v>
      </c>
      <c r="L2889" s="10">
        <v>4</v>
      </c>
      <c r="M2889" s="10">
        <v>124.82</v>
      </c>
      <c r="N2889" s="10">
        <v>499.28</v>
      </c>
      <c r="O2889" s="59">
        <v>0.1</v>
      </c>
      <c r="P2889" s="10">
        <v>49.93</v>
      </c>
      <c r="Q2889" s="10">
        <v>449.35</v>
      </c>
      <c r="R2889" s="10" t="s">
        <v>565</v>
      </c>
      <c r="S2889" s="10" t="s">
        <v>596</v>
      </c>
      <c r="T2889" s="59">
        <v>0.3</v>
      </c>
      <c r="U2889" s="10">
        <v>134.81</v>
      </c>
    </row>
    <row r="2890" spans="1:21" x14ac:dyDescent="0.3">
      <c r="A2890" s="10" t="s">
        <v>26590</v>
      </c>
      <c r="B2890" s="61">
        <v>44980</v>
      </c>
      <c r="C2890" s="10" t="s">
        <v>10538</v>
      </c>
      <c r="D2890" s="10" t="s">
        <v>26589</v>
      </c>
      <c r="E2890" s="10" t="s">
        <v>629</v>
      </c>
      <c r="F2890" s="10" t="s">
        <v>759</v>
      </c>
      <c r="G2890" s="10" t="s">
        <v>601</v>
      </c>
      <c r="H2890" s="10" t="s">
        <v>579</v>
      </c>
      <c r="I2890" s="10" t="s">
        <v>711</v>
      </c>
      <c r="J2890" s="10" t="s">
        <v>15757</v>
      </c>
      <c r="K2890" s="10" t="s">
        <v>26588</v>
      </c>
      <c r="L2890" s="10">
        <v>10</v>
      </c>
      <c r="M2890" s="10">
        <v>748.31</v>
      </c>
      <c r="N2890" s="10">
        <v>7483.1</v>
      </c>
      <c r="O2890" s="59">
        <v>0.2</v>
      </c>
      <c r="P2890" s="10">
        <v>1496.62</v>
      </c>
      <c r="Q2890" s="10">
        <v>5986.48</v>
      </c>
      <c r="R2890" s="10" t="s">
        <v>575</v>
      </c>
      <c r="S2890" s="10" t="s">
        <v>564</v>
      </c>
      <c r="T2890" s="59">
        <v>0.15</v>
      </c>
      <c r="U2890" s="10">
        <v>897.97</v>
      </c>
    </row>
    <row r="2891" spans="1:21" x14ac:dyDescent="0.3">
      <c r="A2891" s="10" t="s">
        <v>26587</v>
      </c>
      <c r="B2891" s="61">
        <v>44979</v>
      </c>
      <c r="C2891" s="10" t="s">
        <v>6466</v>
      </c>
      <c r="D2891" s="10" t="s">
        <v>26586</v>
      </c>
      <c r="E2891" s="10" t="s">
        <v>629</v>
      </c>
      <c r="F2891" s="10" t="s">
        <v>790</v>
      </c>
      <c r="G2891" s="10" t="s">
        <v>569</v>
      </c>
      <c r="H2891" s="10" t="s">
        <v>590</v>
      </c>
      <c r="I2891" s="10" t="s">
        <v>748</v>
      </c>
      <c r="J2891" s="10" t="s">
        <v>18293</v>
      </c>
      <c r="K2891" s="10" t="s">
        <v>17677</v>
      </c>
      <c r="L2891" s="10">
        <v>3</v>
      </c>
      <c r="M2891" s="10">
        <v>644.09</v>
      </c>
      <c r="N2891" s="10">
        <v>1932.27</v>
      </c>
      <c r="O2891" s="59">
        <v>0.1</v>
      </c>
      <c r="P2891" s="10">
        <v>193.23</v>
      </c>
      <c r="Q2891" s="10">
        <v>1739.04</v>
      </c>
      <c r="R2891" s="10" t="s">
        <v>575</v>
      </c>
      <c r="S2891" s="10" t="s">
        <v>564</v>
      </c>
      <c r="T2891" s="59">
        <v>0.3</v>
      </c>
      <c r="U2891" s="10">
        <v>521.71</v>
      </c>
    </row>
    <row r="2892" spans="1:21" x14ac:dyDescent="0.3">
      <c r="A2892" s="10" t="s">
        <v>26585</v>
      </c>
      <c r="B2892" s="61">
        <v>45283</v>
      </c>
      <c r="C2892" s="10" t="s">
        <v>11534</v>
      </c>
      <c r="D2892" s="10" t="s">
        <v>26584</v>
      </c>
      <c r="E2892" s="10" t="s">
        <v>571</v>
      </c>
      <c r="F2892" s="10" t="s">
        <v>570</v>
      </c>
      <c r="G2892" s="10" t="s">
        <v>601</v>
      </c>
      <c r="H2892" s="10" t="s">
        <v>579</v>
      </c>
      <c r="I2892" s="10" t="s">
        <v>722</v>
      </c>
      <c r="J2892" s="10" t="s">
        <v>26583</v>
      </c>
      <c r="K2892" s="10" t="s">
        <v>8755</v>
      </c>
      <c r="L2892" s="10">
        <v>4</v>
      </c>
      <c r="M2892" s="10">
        <v>886.98</v>
      </c>
      <c r="N2892" s="10">
        <v>3547.92</v>
      </c>
      <c r="O2892" s="59">
        <v>0.05</v>
      </c>
      <c r="P2892" s="10">
        <v>177.4</v>
      </c>
      <c r="Q2892" s="10">
        <v>3370.52</v>
      </c>
      <c r="R2892" s="10" t="s">
        <v>586</v>
      </c>
      <c r="S2892" s="10" t="s">
        <v>596</v>
      </c>
      <c r="T2892" s="59">
        <v>0.3</v>
      </c>
      <c r="U2892" s="10">
        <v>1011.16</v>
      </c>
    </row>
    <row r="2893" spans="1:21" x14ac:dyDescent="0.3">
      <c r="A2893" s="10" t="s">
        <v>26582</v>
      </c>
      <c r="B2893" s="61">
        <v>45008</v>
      </c>
      <c r="C2893" s="10" t="s">
        <v>25495</v>
      </c>
      <c r="D2893" s="10" t="s">
        <v>26581</v>
      </c>
      <c r="E2893" s="10" t="s">
        <v>592</v>
      </c>
      <c r="F2893" s="10" t="s">
        <v>652</v>
      </c>
      <c r="G2893" s="10" t="s">
        <v>601</v>
      </c>
      <c r="H2893" s="10" t="s">
        <v>544</v>
      </c>
      <c r="I2893" s="10" t="s">
        <v>568</v>
      </c>
      <c r="J2893" s="10" t="s">
        <v>9603</v>
      </c>
      <c r="K2893" s="10" t="s">
        <v>26580</v>
      </c>
      <c r="L2893" s="10">
        <v>7</v>
      </c>
      <c r="M2893" s="10">
        <v>964.33</v>
      </c>
      <c r="N2893" s="10">
        <v>6750.31</v>
      </c>
      <c r="O2893" s="59">
        <v>0.1</v>
      </c>
      <c r="P2893" s="10">
        <v>675.03</v>
      </c>
      <c r="Q2893" s="10">
        <v>6075.28</v>
      </c>
      <c r="R2893" s="10" t="s">
        <v>565</v>
      </c>
      <c r="S2893" s="10" t="s">
        <v>564</v>
      </c>
      <c r="T2893" s="59">
        <v>0.3</v>
      </c>
      <c r="U2893" s="10">
        <v>1822.58</v>
      </c>
    </row>
    <row r="2894" spans="1:21" x14ac:dyDescent="0.3">
      <c r="A2894" s="10" t="s">
        <v>26579</v>
      </c>
      <c r="B2894" s="61">
        <v>45340</v>
      </c>
      <c r="C2894" s="10" t="s">
        <v>26578</v>
      </c>
      <c r="D2894" s="10" t="s">
        <v>26577</v>
      </c>
      <c r="E2894" s="10" t="s">
        <v>571</v>
      </c>
      <c r="F2894" s="10" t="s">
        <v>685</v>
      </c>
      <c r="G2894" s="10" t="s">
        <v>569</v>
      </c>
      <c r="H2894" s="10" t="s">
        <v>600</v>
      </c>
      <c r="I2894" s="10" t="s">
        <v>664</v>
      </c>
      <c r="J2894" s="10" t="s">
        <v>26576</v>
      </c>
      <c r="K2894" s="10" t="s">
        <v>21535</v>
      </c>
      <c r="L2894" s="10">
        <v>10</v>
      </c>
      <c r="M2894" s="10">
        <v>300.8</v>
      </c>
      <c r="N2894" s="10">
        <v>3008</v>
      </c>
      <c r="O2894" s="59">
        <v>0</v>
      </c>
      <c r="P2894" s="10">
        <v>0</v>
      </c>
      <c r="Q2894" s="10">
        <v>3008</v>
      </c>
      <c r="R2894" s="10" t="s">
        <v>586</v>
      </c>
      <c r="S2894" s="10" t="s">
        <v>596</v>
      </c>
      <c r="T2894" s="59">
        <v>0.3</v>
      </c>
      <c r="U2894" s="10">
        <v>902.4</v>
      </c>
    </row>
    <row r="2895" spans="1:21" x14ac:dyDescent="0.3">
      <c r="A2895" s="10" t="s">
        <v>26575</v>
      </c>
      <c r="B2895" s="61">
        <v>45206</v>
      </c>
      <c r="C2895" s="10" t="s">
        <v>16154</v>
      </c>
      <c r="D2895" s="10" t="s">
        <v>26574</v>
      </c>
      <c r="E2895" s="10" t="s">
        <v>592</v>
      </c>
      <c r="F2895" s="10" t="s">
        <v>591</v>
      </c>
      <c r="G2895" s="10" t="s">
        <v>569</v>
      </c>
      <c r="H2895" s="10" t="s">
        <v>544</v>
      </c>
      <c r="I2895" s="10" t="s">
        <v>10</v>
      </c>
      <c r="J2895" s="10" t="s">
        <v>26573</v>
      </c>
      <c r="K2895" s="10" t="s">
        <v>26572</v>
      </c>
      <c r="L2895" s="10">
        <v>5</v>
      </c>
      <c r="M2895" s="10">
        <v>132.19</v>
      </c>
      <c r="N2895" s="10">
        <v>660.95</v>
      </c>
      <c r="O2895" s="59">
        <v>0.1</v>
      </c>
      <c r="P2895" s="10">
        <v>66.099999999999994</v>
      </c>
      <c r="Q2895" s="10">
        <v>594.85</v>
      </c>
      <c r="R2895" s="10" t="s">
        <v>614</v>
      </c>
      <c r="S2895" s="10" t="s">
        <v>596</v>
      </c>
      <c r="T2895" s="59">
        <v>0.15</v>
      </c>
      <c r="U2895" s="10">
        <v>89.23</v>
      </c>
    </row>
    <row r="2896" spans="1:21" x14ac:dyDescent="0.3">
      <c r="A2896" s="10" t="s">
        <v>26571</v>
      </c>
      <c r="B2896" s="61">
        <v>45318</v>
      </c>
      <c r="C2896" s="10" t="s">
        <v>26570</v>
      </c>
      <c r="D2896" s="10" t="s">
        <v>6118</v>
      </c>
      <c r="E2896" s="10" t="s">
        <v>592</v>
      </c>
      <c r="F2896" s="10" t="s">
        <v>652</v>
      </c>
      <c r="G2896" s="10" t="s">
        <v>601</v>
      </c>
      <c r="H2896" s="10" t="s">
        <v>544</v>
      </c>
      <c r="I2896" s="10" t="s">
        <v>610</v>
      </c>
      <c r="J2896" s="10" t="s">
        <v>26569</v>
      </c>
      <c r="K2896" s="10" t="s">
        <v>26568</v>
      </c>
      <c r="L2896" s="10">
        <v>3</v>
      </c>
      <c r="M2896" s="10">
        <v>697.41</v>
      </c>
      <c r="N2896" s="10">
        <v>2092.23</v>
      </c>
      <c r="O2896" s="59">
        <v>0.1</v>
      </c>
      <c r="P2896" s="10">
        <v>209.22</v>
      </c>
      <c r="Q2896" s="10">
        <v>1883.01</v>
      </c>
      <c r="R2896" s="10" t="s">
        <v>565</v>
      </c>
      <c r="S2896" s="10" t="s">
        <v>607</v>
      </c>
      <c r="T2896" s="59">
        <v>0.15</v>
      </c>
      <c r="U2896" s="10">
        <v>282.45</v>
      </c>
    </row>
    <row r="2897" spans="1:21" x14ac:dyDescent="0.3">
      <c r="A2897" s="10" t="s">
        <v>26567</v>
      </c>
      <c r="B2897" s="61">
        <v>45178</v>
      </c>
      <c r="C2897" s="10" t="s">
        <v>24124</v>
      </c>
      <c r="D2897" s="10" t="s">
        <v>21107</v>
      </c>
      <c r="E2897" s="10" t="s">
        <v>581</v>
      </c>
      <c r="F2897" s="10" t="s">
        <v>83</v>
      </c>
      <c r="G2897" s="10" t="s">
        <v>569</v>
      </c>
      <c r="H2897" s="10" t="s">
        <v>600</v>
      </c>
      <c r="I2897" s="10" t="s">
        <v>599</v>
      </c>
      <c r="J2897" s="10" t="s">
        <v>24216</v>
      </c>
      <c r="K2897" s="10" t="s">
        <v>19743</v>
      </c>
      <c r="L2897" s="10">
        <v>10</v>
      </c>
      <c r="M2897" s="10">
        <v>469.49</v>
      </c>
      <c r="N2897" s="10">
        <v>4694.8999999999996</v>
      </c>
      <c r="O2897" s="59">
        <v>0.2</v>
      </c>
      <c r="P2897" s="10">
        <v>938.98</v>
      </c>
      <c r="Q2897" s="10">
        <v>3755.92</v>
      </c>
      <c r="R2897" s="10" t="s">
        <v>614</v>
      </c>
      <c r="S2897" s="10" t="s">
        <v>564</v>
      </c>
      <c r="T2897" s="59">
        <v>0.25</v>
      </c>
      <c r="U2897" s="10">
        <v>938.98</v>
      </c>
    </row>
    <row r="2898" spans="1:21" x14ac:dyDescent="0.3">
      <c r="A2898" s="10" t="s">
        <v>26566</v>
      </c>
      <c r="B2898" s="61">
        <v>45070</v>
      </c>
      <c r="C2898" s="10" t="s">
        <v>2634</v>
      </c>
      <c r="D2898" s="10" t="s">
        <v>20360</v>
      </c>
      <c r="E2898" s="10" t="s">
        <v>571</v>
      </c>
      <c r="F2898" s="10" t="s">
        <v>685</v>
      </c>
      <c r="G2898" s="10" t="s">
        <v>569</v>
      </c>
      <c r="H2898" s="10" t="s">
        <v>579</v>
      </c>
      <c r="I2898" s="10" t="s">
        <v>578</v>
      </c>
      <c r="J2898" s="10" t="s">
        <v>26565</v>
      </c>
      <c r="K2898" s="10" t="s">
        <v>24986</v>
      </c>
      <c r="L2898" s="10">
        <v>10</v>
      </c>
      <c r="M2898" s="10">
        <v>117.38</v>
      </c>
      <c r="N2898" s="10">
        <v>1173.8</v>
      </c>
      <c r="O2898" s="59">
        <v>0.1</v>
      </c>
      <c r="P2898" s="10">
        <v>117.38</v>
      </c>
      <c r="Q2898" s="10">
        <v>1056.42</v>
      </c>
      <c r="R2898" s="10" t="s">
        <v>565</v>
      </c>
      <c r="S2898" s="10" t="s">
        <v>607</v>
      </c>
      <c r="T2898" s="59">
        <v>0.15</v>
      </c>
      <c r="U2898" s="10">
        <v>158.46</v>
      </c>
    </row>
    <row r="2899" spans="1:21" x14ac:dyDescent="0.3">
      <c r="A2899" s="10" t="s">
        <v>26564</v>
      </c>
      <c r="B2899" s="61">
        <v>45042</v>
      </c>
      <c r="C2899" s="10" t="s">
        <v>2689</v>
      </c>
      <c r="D2899" s="10" t="s">
        <v>26563</v>
      </c>
      <c r="E2899" s="10" t="s">
        <v>581</v>
      </c>
      <c r="F2899" s="10" t="s">
        <v>7</v>
      </c>
      <c r="G2899" s="10" t="s">
        <v>569</v>
      </c>
      <c r="H2899" s="10" t="s">
        <v>600</v>
      </c>
      <c r="I2899" s="10" t="s">
        <v>599</v>
      </c>
      <c r="J2899" s="10" t="s">
        <v>26562</v>
      </c>
      <c r="K2899" s="10" t="s">
        <v>15690</v>
      </c>
      <c r="L2899" s="10">
        <v>5</v>
      </c>
      <c r="M2899" s="10">
        <v>789.72</v>
      </c>
      <c r="N2899" s="10">
        <v>3948.6</v>
      </c>
      <c r="O2899" s="59">
        <v>0</v>
      </c>
      <c r="P2899" s="10">
        <v>0</v>
      </c>
      <c r="Q2899" s="10">
        <v>3948.6</v>
      </c>
      <c r="R2899" s="10" t="s">
        <v>614</v>
      </c>
      <c r="S2899" s="10" t="s">
        <v>564</v>
      </c>
      <c r="T2899" s="59">
        <v>0.25</v>
      </c>
      <c r="U2899" s="10">
        <v>987.15</v>
      </c>
    </row>
    <row r="2900" spans="1:21" x14ac:dyDescent="0.3">
      <c r="A2900" s="10" t="s">
        <v>26561</v>
      </c>
      <c r="B2900" s="61">
        <v>45376</v>
      </c>
      <c r="C2900" s="10" t="s">
        <v>26560</v>
      </c>
      <c r="D2900" s="10" t="s">
        <v>9910</v>
      </c>
      <c r="E2900" s="10" t="s">
        <v>603</v>
      </c>
      <c r="F2900" s="10" t="s">
        <v>636</v>
      </c>
      <c r="G2900" s="10" t="s">
        <v>569</v>
      </c>
      <c r="H2900" s="10" t="s">
        <v>590</v>
      </c>
      <c r="I2900" s="10" t="s">
        <v>748</v>
      </c>
      <c r="J2900" s="10" t="s">
        <v>26559</v>
      </c>
      <c r="K2900" s="10" t="s">
        <v>26558</v>
      </c>
      <c r="L2900" s="10">
        <v>9</v>
      </c>
      <c r="M2900" s="10">
        <v>471.66</v>
      </c>
      <c r="N2900" s="10">
        <v>4244.9399999999996</v>
      </c>
      <c r="O2900" s="59">
        <v>0.05</v>
      </c>
      <c r="P2900" s="10">
        <v>212.25</v>
      </c>
      <c r="Q2900" s="10">
        <v>4032.69</v>
      </c>
      <c r="R2900" s="10" t="s">
        <v>586</v>
      </c>
      <c r="S2900" s="10" t="s">
        <v>607</v>
      </c>
      <c r="T2900" s="59">
        <v>0.3</v>
      </c>
      <c r="U2900" s="10">
        <v>1209.81</v>
      </c>
    </row>
    <row r="2901" spans="1:21" x14ac:dyDescent="0.3">
      <c r="A2901" s="10" t="s">
        <v>26557</v>
      </c>
      <c r="B2901" s="61">
        <v>45087</v>
      </c>
      <c r="C2901" s="10" t="s">
        <v>22602</v>
      </c>
      <c r="D2901" s="10" t="s">
        <v>22749</v>
      </c>
      <c r="E2901" s="10" t="s">
        <v>581</v>
      </c>
      <c r="F2901" s="10" t="s">
        <v>7</v>
      </c>
      <c r="G2901" s="10" t="s">
        <v>569</v>
      </c>
      <c r="H2901" s="10" t="s">
        <v>600</v>
      </c>
      <c r="I2901" s="10" t="s">
        <v>627</v>
      </c>
      <c r="J2901" s="10" t="s">
        <v>22209</v>
      </c>
      <c r="K2901" s="10" t="s">
        <v>12678</v>
      </c>
      <c r="L2901" s="10">
        <v>5</v>
      </c>
      <c r="M2901" s="10">
        <v>509.49</v>
      </c>
      <c r="N2901" s="10">
        <v>2547.4499999999998</v>
      </c>
      <c r="O2901" s="59">
        <v>0.2</v>
      </c>
      <c r="P2901" s="10">
        <v>509.49</v>
      </c>
      <c r="Q2901" s="10">
        <v>2037.96</v>
      </c>
      <c r="R2901" s="10" t="s">
        <v>565</v>
      </c>
      <c r="S2901" s="10" t="s">
        <v>564</v>
      </c>
      <c r="T2901" s="59">
        <v>0.25</v>
      </c>
      <c r="U2901" s="10">
        <v>509.49</v>
      </c>
    </row>
    <row r="2902" spans="1:21" x14ac:dyDescent="0.3">
      <c r="A2902" s="10" t="s">
        <v>26556</v>
      </c>
      <c r="B2902" s="61">
        <v>45036</v>
      </c>
      <c r="C2902" s="10" t="s">
        <v>26555</v>
      </c>
      <c r="D2902" s="10" t="s">
        <v>26554</v>
      </c>
      <c r="E2902" s="10" t="s">
        <v>571</v>
      </c>
      <c r="F2902" s="10" t="s">
        <v>570</v>
      </c>
      <c r="G2902" s="10" t="s">
        <v>569</v>
      </c>
      <c r="H2902" s="10" t="s">
        <v>579</v>
      </c>
      <c r="I2902" s="10" t="s">
        <v>711</v>
      </c>
      <c r="J2902" s="10" t="s">
        <v>22852</v>
      </c>
      <c r="K2902" s="10" t="s">
        <v>16998</v>
      </c>
      <c r="L2902" s="10">
        <v>1</v>
      </c>
      <c r="M2902" s="10">
        <v>950.07</v>
      </c>
      <c r="N2902" s="10">
        <v>950.07</v>
      </c>
      <c r="O2902" s="59">
        <v>0.05</v>
      </c>
      <c r="P2902" s="10">
        <v>47.5</v>
      </c>
      <c r="Q2902" s="10">
        <v>902.57</v>
      </c>
      <c r="R2902" s="10" t="s">
        <v>586</v>
      </c>
      <c r="S2902" s="10" t="s">
        <v>607</v>
      </c>
      <c r="T2902" s="59">
        <v>0.3</v>
      </c>
      <c r="U2902" s="10">
        <v>270.77</v>
      </c>
    </row>
    <row r="2903" spans="1:21" x14ac:dyDescent="0.3">
      <c r="A2903" s="10" t="s">
        <v>26553</v>
      </c>
      <c r="B2903" s="61">
        <v>45345</v>
      </c>
      <c r="C2903" s="10" t="s">
        <v>23778</v>
      </c>
      <c r="D2903" s="10" t="s">
        <v>14514</v>
      </c>
      <c r="E2903" s="10" t="s">
        <v>571</v>
      </c>
      <c r="F2903" s="10" t="s">
        <v>685</v>
      </c>
      <c r="G2903" s="10" t="s">
        <v>569</v>
      </c>
      <c r="H2903" s="10" t="s">
        <v>579</v>
      </c>
      <c r="I2903" s="10" t="s">
        <v>711</v>
      </c>
      <c r="J2903" s="10" t="s">
        <v>26552</v>
      </c>
      <c r="K2903" s="10" t="s">
        <v>22538</v>
      </c>
      <c r="L2903" s="10">
        <v>3</v>
      </c>
      <c r="M2903" s="10">
        <v>830.2</v>
      </c>
      <c r="N2903" s="10">
        <v>2490.6</v>
      </c>
      <c r="O2903" s="59">
        <v>0</v>
      </c>
      <c r="P2903" s="10">
        <v>0</v>
      </c>
      <c r="Q2903" s="10">
        <v>2490.6</v>
      </c>
      <c r="R2903" s="10" t="s">
        <v>614</v>
      </c>
      <c r="S2903" s="10" t="s">
        <v>607</v>
      </c>
      <c r="T2903" s="59">
        <v>0.15</v>
      </c>
      <c r="U2903" s="10">
        <v>373.59</v>
      </c>
    </row>
    <row r="2904" spans="1:21" x14ac:dyDescent="0.3">
      <c r="A2904" s="10" t="s">
        <v>26551</v>
      </c>
      <c r="B2904" s="61">
        <v>45355</v>
      </c>
      <c r="C2904" s="10" t="s">
        <v>19221</v>
      </c>
      <c r="D2904" s="10" t="s">
        <v>1749</v>
      </c>
      <c r="E2904" s="10" t="s">
        <v>581</v>
      </c>
      <c r="F2904" s="10" t="s">
        <v>580</v>
      </c>
      <c r="G2904" s="10" t="s">
        <v>569</v>
      </c>
      <c r="H2904" s="10" t="s">
        <v>544</v>
      </c>
      <c r="I2904" s="10" t="s">
        <v>610</v>
      </c>
      <c r="J2904" s="10" t="s">
        <v>26550</v>
      </c>
      <c r="K2904" s="10" t="s">
        <v>26549</v>
      </c>
      <c r="L2904" s="10">
        <v>9</v>
      </c>
      <c r="M2904" s="10">
        <v>357.64</v>
      </c>
      <c r="N2904" s="10">
        <v>3218.76</v>
      </c>
      <c r="O2904" s="59">
        <v>0.2</v>
      </c>
      <c r="P2904" s="10">
        <v>643.75</v>
      </c>
      <c r="Q2904" s="10">
        <v>2575.0100000000002</v>
      </c>
      <c r="R2904" s="10" t="s">
        <v>565</v>
      </c>
      <c r="S2904" s="10" t="s">
        <v>585</v>
      </c>
      <c r="T2904" s="59">
        <v>0.15</v>
      </c>
      <c r="U2904" s="10">
        <v>386.25</v>
      </c>
    </row>
    <row r="2905" spans="1:21" x14ac:dyDescent="0.3">
      <c r="A2905" s="10" t="s">
        <v>26548</v>
      </c>
      <c r="B2905" s="61">
        <v>45337</v>
      </c>
      <c r="C2905" s="10" t="s">
        <v>5635</v>
      </c>
      <c r="D2905" s="10" t="s">
        <v>26547</v>
      </c>
      <c r="E2905" s="10" t="s">
        <v>603</v>
      </c>
      <c r="F2905" s="10" t="s">
        <v>602</v>
      </c>
      <c r="G2905" s="10" t="s">
        <v>569</v>
      </c>
      <c r="H2905" s="10" t="s">
        <v>544</v>
      </c>
      <c r="I2905" s="10" t="s">
        <v>568</v>
      </c>
      <c r="J2905" s="10" t="s">
        <v>26546</v>
      </c>
      <c r="K2905" s="10" t="s">
        <v>18971</v>
      </c>
      <c r="L2905" s="10">
        <v>2</v>
      </c>
      <c r="M2905" s="10">
        <v>926.81</v>
      </c>
      <c r="N2905" s="10">
        <v>1853.62</v>
      </c>
      <c r="O2905" s="59">
        <v>0.2</v>
      </c>
      <c r="P2905" s="10">
        <v>370.72</v>
      </c>
      <c r="Q2905" s="10">
        <v>1482.9</v>
      </c>
      <c r="R2905" s="10" t="s">
        <v>575</v>
      </c>
      <c r="S2905" s="10" t="s">
        <v>585</v>
      </c>
      <c r="T2905" s="59">
        <v>0.25</v>
      </c>
      <c r="U2905" s="10">
        <v>370.73</v>
      </c>
    </row>
    <row r="2906" spans="1:21" x14ac:dyDescent="0.3">
      <c r="A2906" s="10" t="s">
        <v>26545</v>
      </c>
      <c r="B2906" s="61">
        <v>45099</v>
      </c>
      <c r="C2906" s="10" t="s">
        <v>4095</v>
      </c>
      <c r="D2906" s="10" t="s">
        <v>4029</v>
      </c>
      <c r="E2906" s="10" t="s">
        <v>603</v>
      </c>
      <c r="F2906" s="10" t="s">
        <v>636</v>
      </c>
      <c r="G2906" s="10" t="s">
        <v>569</v>
      </c>
      <c r="H2906" s="10" t="s">
        <v>544</v>
      </c>
      <c r="I2906" s="10" t="s">
        <v>568</v>
      </c>
      <c r="J2906" s="10" t="s">
        <v>26544</v>
      </c>
      <c r="K2906" s="10" t="s">
        <v>4159</v>
      </c>
      <c r="L2906" s="10">
        <v>3</v>
      </c>
      <c r="M2906" s="10">
        <v>287.5</v>
      </c>
      <c r="N2906" s="10">
        <v>862.5</v>
      </c>
      <c r="O2906" s="59">
        <v>0.05</v>
      </c>
      <c r="P2906" s="10">
        <v>43.12</v>
      </c>
      <c r="Q2906" s="10">
        <v>819.38</v>
      </c>
      <c r="R2906" s="10" t="s">
        <v>575</v>
      </c>
      <c r="S2906" s="10" t="s">
        <v>585</v>
      </c>
      <c r="T2906" s="59">
        <v>0.15</v>
      </c>
      <c r="U2906" s="10">
        <v>122.91</v>
      </c>
    </row>
    <row r="2907" spans="1:21" x14ac:dyDescent="0.3">
      <c r="A2907" s="10" t="s">
        <v>26543</v>
      </c>
      <c r="B2907" s="61">
        <v>45253</v>
      </c>
      <c r="C2907" s="10" t="s">
        <v>26542</v>
      </c>
      <c r="D2907" s="10" t="s">
        <v>6556</v>
      </c>
      <c r="E2907" s="10" t="s">
        <v>581</v>
      </c>
      <c r="F2907" s="10" t="s">
        <v>7</v>
      </c>
      <c r="G2907" s="10" t="s">
        <v>601</v>
      </c>
      <c r="H2907" s="10" t="s">
        <v>579</v>
      </c>
      <c r="I2907" s="10" t="s">
        <v>578</v>
      </c>
      <c r="J2907" s="10" t="s">
        <v>17429</v>
      </c>
      <c r="K2907" s="10" t="s">
        <v>26541</v>
      </c>
      <c r="L2907" s="10">
        <v>1</v>
      </c>
      <c r="M2907" s="10">
        <v>125.99</v>
      </c>
      <c r="N2907" s="10">
        <v>125.99</v>
      </c>
      <c r="O2907" s="59">
        <v>0.2</v>
      </c>
      <c r="P2907" s="10">
        <v>25.2</v>
      </c>
      <c r="Q2907" s="10">
        <v>100.79</v>
      </c>
      <c r="R2907" s="10" t="s">
        <v>586</v>
      </c>
      <c r="S2907" s="10" t="s">
        <v>596</v>
      </c>
      <c r="T2907" s="59">
        <v>0.15</v>
      </c>
      <c r="U2907" s="10">
        <v>15.12</v>
      </c>
    </row>
    <row r="2908" spans="1:21" x14ac:dyDescent="0.3">
      <c r="A2908" s="10" t="s">
        <v>26540</v>
      </c>
      <c r="B2908" s="61">
        <v>45359</v>
      </c>
      <c r="C2908" s="10" t="s">
        <v>26539</v>
      </c>
      <c r="D2908" s="10" t="s">
        <v>24396</v>
      </c>
      <c r="E2908" s="10" t="s">
        <v>581</v>
      </c>
      <c r="F2908" s="10" t="s">
        <v>580</v>
      </c>
      <c r="G2908" s="10" t="s">
        <v>601</v>
      </c>
      <c r="H2908" s="10" t="s">
        <v>600</v>
      </c>
      <c r="I2908" s="10" t="s">
        <v>627</v>
      </c>
      <c r="J2908" s="10" t="s">
        <v>26538</v>
      </c>
      <c r="K2908" s="10" t="s">
        <v>26537</v>
      </c>
      <c r="L2908" s="10">
        <v>3</v>
      </c>
      <c r="M2908" s="10">
        <v>295.69</v>
      </c>
      <c r="N2908" s="10">
        <v>887.07</v>
      </c>
      <c r="O2908" s="59">
        <v>0.05</v>
      </c>
      <c r="P2908" s="10">
        <v>44.35</v>
      </c>
      <c r="Q2908" s="10">
        <v>842.72</v>
      </c>
      <c r="R2908" s="10" t="s">
        <v>586</v>
      </c>
      <c r="S2908" s="10" t="s">
        <v>596</v>
      </c>
      <c r="T2908" s="59">
        <v>0.3</v>
      </c>
      <c r="U2908" s="10">
        <v>252.82</v>
      </c>
    </row>
    <row r="2909" spans="1:21" x14ac:dyDescent="0.3">
      <c r="A2909" s="10" t="s">
        <v>26536</v>
      </c>
      <c r="B2909" s="61">
        <v>45193</v>
      </c>
      <c r="C2909" s="10" t="s">
        <v>26535</v>
      </c>
      <c r="D2909" s="10" t="s">
        <v>15947</v>
      </c>
      <c r="E2909" s="10" t="s">
        <v>571</v>
      </c>
      <c r="F2909" s="10" t="s">
        <v>11</v>
      </c>
      <c r="G2909" s="10" t="s">
        <v>601</v>
      </c>
      <c r="H2909" s="10" t="s">
        <v>579</v>
      </c>
      <c r="I2909" s="10" t="s">
        <v>722</v>
      </c>
      <c r="J2909" s="10" t="s">
        <v>26534</v>
      </c>
      <c r="K2909" s="10" t="s">
        <v>17649</v>
      </c>
      <c r="L2909" s="10">
        <v>4</v>
      </c>
      <c r="M2909" s="10">
        <v>284</v>
      </c>
      <c r="N2909" s="10">
        <v>1136</v>
      </c>
      <c r="O2909" s="59">
        <v>0</v>
      </c>
      <c r="P2909" s="10">
        <v>0</v>
      </c>
      <c r="Q2909" s="10">
        <v>1136</v>
      </c>
      <c r="R2909" s="10" t="s">
        <v>586</v>
      </c>
      <c r="S2909" s="10" t="s">
        <v>564</v>
      </c>
      <c r="T2909" s="59">
        <v>0.25</v>
      </c>
      <c r="U2909" s="10">
        <v>284</v>
      </c>
    </row>
    <row r="2910" spans="1:21" x14ac:dyDescent="0.3">
      <c r="A2910" s="10" t="s">
        <v>26533</v>
      </c>
      <c r="B2910" s="61">
        <v>44961</v>
      </c>
      <c r="C2910" s="10" t="s">
        <v>26532</v>
      </c>
      <c r="D2910" s="10" t="s">
        <v>3218</v>
      </c>
      <c r="E2910" s="10" t="s">
        <v>629</v>
      </c>
      <c r="F2910" s="10" t="s">
        <v>790</v>
      </c>
      <c r="G2910" s="10" t="s">
        <v>569</v>
      </c>
      <c r="H2910" s="10" t="s">
        <v>544</v>
      </c>
      <c r="I2910" s="10" t="s">
        <v>568</v>
      </c>
      <c r="J2910" s="10" t="s">
        <v>3830</v>
      </c>
      <c r="K2910" s="10" t="s">
        <v>14702</v>
      </c>
      <c r="L2910" s="10">
        <v>5</v>
      </c>
      <c r="M2910" s="10">
        <v>979.15</v>
      </c>
      <c r="N2910" s="10">
        <v>4895.75</v>
      </c>
      <c r="O2910" s="59">
        <v>0.2</v>
      </c>
      <c r="P2910" s="10">
        <v>979.15</v>
      </c>
      <c r="Q2910" s="10">
        <v>3916.6</v>
      </c>
      <c r="R2910" s="10" t="s">
        <v>614</v>
      </c>
      <c r="S2910" s="10" t="s">
        <v>585</v>
      </c>
      <c r="T2910" s="59">
        <v>0.15</v>
      </c>
      <c r="U2910" s="10">
        <v>587.49</v>
      </c>
    </row>
    <row r="2911" spans="1:21" x14ac:dyDescent="0.3">
      <c r="A2911" s="10" t="s">
        <v>26531</v>
      </c>
      <c r="B2911" s="61">
        <v>44962</v>
      </c>
      <c r="C2911" s="10" t="s">
        <v>26530</v>
      </c>
      <c r="D2911" s="10" t="s">
        <v>26529</v>
      </c>
      <c r="E2911" s="10" t="s">
        <v>603</v>
      </c>
      <c r="F2911" s="10" t="s">
        <v>602</v>
      </c>
      <c r="G2911" s="10" t="s">
        <v>569</v>
      </c>
      <c r="H2911" s="10" t="s">
        <v>544</v>
      </c>
      <c r="I2911" s="10" t="s">
        <v>10</v>
      </c>
      <c r="J2911" s="10" t="s">
        <v>26528</v>
      </c>
      <c r="K2911" s="10" t="s">
        <v>18927</v>
      </c>
      <c r="L2911" s="10">
        <v>8</v>
      </c>
      <c r="M2911" s="10">
        <v>909.64</v>
      </c>
      <c r="N2911" s="10">
        <v>7277.12</v>
      </c>
      <c r="O2911" s="59">
        <v>0.1</v>
      </c>
      <c r="P2911" s="10">
        <v>727.71</v>
      </c>
      <c r="Q2911" s="10">
        <v>6549.41</v>
      </c>
      <c r="R2911" s="10" t="s">
        <v>565</v>
      </c>
      <c r="S2911" s="10" t="s">
        <v>596</v>
      </c>
      <c r="T2911" s="59">
        <v>0.15</v>
      </c>
      <c r="U2911" s="10">
        <v>982.41</v>
      </c>
    </row>
    <row r="2912" spans="1:21" x14ac:dyDescent="0.3">
      <c r="A2912" s="10" t="s">
        <v>26527</v>
      </c>
      <c r="B2912" s="61">
        <v>45051</v>
      </c>
      <c r="C2912" s="10" t="s">
        <v>26526</v>
      </c>
      <c r="D2912" s="10" t="s">
        <v>26525</v>
      </c>
      <c r="E2912" s="10" t="s">
        <v>592</v>
      </c>
      <c r="F2912" s="10" t="s">
        <v>652</v>
      </c>
      <c r="G2912" s="10" t="s">
        <v>601</v>
      </c>
      <c r="H2912" s="10" t="s">
        <v>579</v>
      </c>
      <c r="I2912" s="10" t="s">
        <v>722</v>
      </c>
      <c r="J2912" s="10" t="s">
        <v>26524</v>
      </c>
      <c r="K2912" s="10" t="s">
        <v>10617</v>
      </c>
      <c r="L2912" s="10">
        <v>9</v>
      </c>
      <c r="M2912" s="10">
        <v>713.52</v>
      </c>
      <c r="N2912" s="10">
        <v>6421.68</v>
      </c>
      <c r="O2912" s="59">
        <v>0.2</v>
      </c>
      <c r="P2912" s="10">
        <v>1284.3399999999999</v>
      </c>
      <c r="Q2912" s="10">
        <v>5137.34</v>
      </c>
      <c r="R2912" s="10" t="s">
        <v>614</v>
      </c>
      <c r="S2912" s="10" t="s">
        <v>607</v>
      </c>
      <c r="T2912" s="59">
        <v>0.15</v>
      </c>
      <c r="U2912" s="10">
        <v>770.6</v>
      </c>
    </row>
    <row r="2913" spans="1:21" x14ac:dyDescent="0.3">
      <c r="A2913" s="10" t="s">
        <v>26523</v>
      </c>
      <c r="B2913" s="61">
        <v>45332</v>
      </c>
      <c r="C2913" s="10" t="s">
        <v>23315</v>
      </c>
      <c r="D2913" s="10" t="s">
        <v>15241</v>
      </c>
      <c r="E2913" s="10" t="s">
        <v>603</v>
      </c>
      <c r="F2913" s="10" t="s">
        <v>636</v>
      </c>
      <c r="G2913" s="10" t="s">
        <v>569</v>
      </c>
      <c r="H2913" s="10" t="s">
        <v>544</v>
      </c>
      <c r="I2913" s="10" t="s">
        <v>610</v>
      </c>
      <c r="J2913" s="10" t="s">
        <v>6801</v>
      </c>
      <c r="K2913" s="10" t="s">
        <v>7549</v>
      </c>
      <c r="L2913" s="10">
        <v>10</v>
      </c>
      <c r="M2913" s="10">
        <v>413.75</v>
      </c>
      <c r="N2913" s="10">
        <v>4137.5</v>
      </c>
      <c r="O2913" s="59">
        <v>0.05</v>
      </c>
      <c r="P2913" s="10">
        <v>206.88</v>
      </c>
      <c r="Q2913" s="10">
        <v>3930.62</v>
      </c>
      <c r="R2913" s="10" t="s">
        <v>565</v>
      </c>
      <c r="S2913" s="10" t="s">
        <v>596</v>
      </c>
      <c r="T2913" s="59">
        <v>0.3</v>
      </c>
      <c r="U2913" s="10">
        <v>1179.19</v>
      </c>
    </row>
    <row r="2914" spans="1:21" x14ac:dyDescent="0.3">
      <c r="A2914" s="10" t="s">
        <v>26522</v>
      </c>
      <c r="B2914" s="61">
        <v>45146</v>
      </c>
      <c r="C2914" s="10" t="s">
        <v>17062</v>
      </c>
      <c r="D2914" s="10" t="s">
        <v>26521</v>
      </c>
      <c r="E2914" s="10" t="s">
        <v>581</v>
      </c>
      <c r="F2914" s="10" t="s">
        <v>83</v>
      </c>
      <c r="G2914" s="10" t="s">
        <v>601</v>
      </c>
      <c r="H2914" s="10" t="s">
        <v>600</v>
      </c>
      <c r="I2914" s="10" t="s">
        <v>627</v>
      </c>
      <c r="J2914" s="10" t="s">
        <v>26520</v>
      </c>
      <c r="K2914" s="10" t="s">
        <v>25252</v>
      </c>
      <c r="L2914" s="10">
        <v>2</v>
      </c>
      <c r="M2914" s="10">
        <v>984.54</v>
      </c>
      <c r="N2914" s="10">
        <v>1969.08</v>
      </c>
      <c r="O2914" s="59">
        <v>0.1</v>
      </c>
      <c r="P2914" s="10">
        <v>196.91</v>
      </c>
      <c r="Q2914" s="10">
        <v>1772.17</v>
      </c>
      <c r="R2914" s="10" t="s">
        <v>586</v>
      </c>
      <c r="S2914" s="10" t="s">
        <v>564</v>
      </c>
      <c r="T2914" s="59">
        <v>0.15</v>
      </c>
      <c r="U2914" s="10">
        <v>265.83</v>
      </c>
    </row>
    <row r="2915" spans="1:21" x14ac:dyDescent="0.3">
      <c r="A2915" s="10" t="s">
        <v>26519</v>
      </c>
      <c r="B2915" s="61">
        <v>45171</v>
      </c>
      <c r="C2915" s="10" t="s">
        <v>15468</v>
      </c>
      <c r="D2915" s="10" t="s">
        <v>16416</v>
      </c>
      <c r="E2915" s="10" t="s">
        <v>629</v>
      </c>
      <c r="F2915" s="10" t="s">
        <v>759</v>
      </c>
      <c r="G2915" s="10" t="s">
        <v>601</v>
      </c>
      <c r="H2915" s="10" t="s">
        <v>600</v>
      </c>
      <c r="I2915" s="10" t="s">
        <v>599</v>
      </c>
      <c r="J2915" s="10" t="s">
        <v>26518</v>
      </c>
      <c r="K2915" s="10" t="s">
        <v>21923</v>
      </c>
      <c r="L2915" s="10">
        <v>3</v>
      </c>
      <c r="M2915" s="10">
        <v>269.27999999999997</v>
      </c>
      <c r="N2915" s="10">
        <v>807.84</v>
      </c>
      <c r="O2915" s="59">
        <v>0.1</v>
      </c>
      <c r="P2915" s="10">
        <v>80.78</v>
      </c>
      <c r="Q2915" s="10">
        <v>727.06</v>
      </c>
      <c r="R2915" s="10" t="s">
        <v>614</v>
      </c>
      <c r="S2915" s="10" t="s">
        <v>585</v>
      </c>
      <c r="T2915" s="59">
        <v>0.25</v>
      </c>
      <c r="U2915" s="10">
        <v>181.76</v>
      </c>
    </row>
    <row r="2916" spans="1:21" x14ac:dyDescent="0.3">
      <c r="A2916" s="10" t="s">
        <v>26517</v>
      </c>
      <c r="B2916" s="61">
        <v>45120</v>
      </c>
      <c r="C2916" s="10" t="s">
        <v>26516</v>
      </c>
      <c r="D2916" s="10" t="s">
        <v>10046</v>
      </c>
      <c r="E2916" s="10" t="s">
        <v>629</v>
      </c>
      <c r="F2916" s="10" t="s">
        <v>628</v>
      </c>
      <c r="G2916" s="10" t="s">
        <v>569</v>
      </c>
      <c r="H2916" s="10" t="s">
        <v>590</v>
      </c>
      <c r="I2916" s="10" t="s">
        <v>635</v>
      </c>
      <c r="J2916" s="10" t="s">
        <v>11448</v>
      </c>
      <c r="K2916" s="10" t="s">
        <v>24922</v>
      </c>
      <c r="L2916" s="10">
        <v>10</v>
      </c>
      <c r="M2916" s="10">
        <v>484.3</v>
      </c>
      <c r="N2916" s="10">
        <v>4843</v>
      </c>
      <c r="O2916" s="59">
        <v>0.1</v>
      </c>
      <c r="P2916" s="10">
        <v>484.3</v>
      </c>
      <c r="Q2916" s="10">
        <v>4358.7</v>
      </c>
      <c r="R2916" s="10" t="s">
        <v>614</v>
      </c>
      <c r="S2916" s="10" t="s">
        <v>585</v>
      </c>
      <c r="T2916" s="59">
        <v>0.15</v>
      </c>
      <c r="U2916" s="10">
        <v>653.79999999999995</v>
      </c>
    </row>
    <row r="2917" spans="1:21" x14ac:dyDescent="0.3">
      <c r="A2917" s="10" t="s">
        <v>26515</v>
      </c>
      <c r="B2917" s="61">
        <v>44963</v>
      </c>
      <c r="C2917" s="10" t="s">
        <v>4147</v>
      </c>
      <c r="D2917" s="10" t="s">
        <v>26514</v>
      </c>
      <c r="E2917" s="10" t="s">
        <v>629</v>
      </c>
      <c r="F2917" s="10" t="s">
        <v>628</v>
      </c>
      <c r="G2917" s="10" t="s">
        <v>601</v>
      </c>
      <c r="H2917" s="10" t="s">
        <v>579</v>
      </c>
      <c r="I2917" s="10" t="s">
        <v>711</v>
      </c>
      <c r="J2917" s="10" t="s">
        <v>26513</v>
      </c>
      <c r="K2917" s="10" t="s">
        <v>26512</v>
      </c>
      <c r="L2917" s="10">
        <v>1</v>
      </c>
      <c r="M2917" s="10">
        <v>400.59</v>
      </c>
      <c r="N2917" s="10">
        <v>400.59</v>
      </c>
      <c r="O2917" s="59">
        <v>0.1</v>
      </c>
      <c r="P2917" s="10">
        <v>40.06</v>
      </c>
      <c r="Q2917" s="10">
        <v>360.53</v>
      </c>
      <c r="R2917" s="10" t="s">
        <v>565</v>
      </c>
      <c r="S2917" s="10" t="s">
        <v>596</v>
      </c>
      <c r="T2917" s="59">
        <v>0.15</v>
      </c>
      <c r="U2917" s="10">
        <v>54.08</v>
      </c>
    </row>
    <row r="2918" spans="1:21" x14ac:dyDescent="0.3">
      <c r="A2918" s="10" t="s">
        <v>26511</v>
      </c>
      <c r="B2918" s="61">
        <v>45261</v>
      </c>
      <c r="C2918" s="10" t="s">
        <v>12302</v>
      </c>
      <c r="D2918" s="10" t="s">
        <v>9648</v>
      </c>
      <c r="E2918" s="10" t="s">
        <v>603</v>
      </c>
      <c r="F2918" s="10" t="s">
        <v>602</v>
      </c>
      <c r="G2918" s="10" t="s">
        <v>601</v>
      </c>
      <c r="H2918" s="10" t="s">
        <v>579</v>
      </c>
      <c r="I2918" s="10" t="s">
        <v>722</v>
      </c>
      <c r="J2918" s="10" t="s">
        <v>26510</v>
      </c>
      <c r="K2918" s="10" t="s">
        <v>14400</v>
      </c>
      <c r="L2918" s="10">
        <v>9</v>
      </c>
      <c r="M2918" s="10">
        <v>681.63</v>
      </c>
      <c r="N2918" s="10">
        <v>6134.67</v>
      </c>
      <c r="O2918" s="59">
        <v>0.05</v>
      </c>
      <c r="P2918" s="10">
        <v>306.73</v>
      </c>
      <c r="Q2918" s="10">
        <v>5827.94</v>
      </c>
      <c r="R2918" s="10" t="s">
        <v>614</v>
      </c>
      <c r="S2918" s="10" t="s">
        <v>596</v>
      </c>
      <c r="T2918" s="59">
        <v>0.25</v>
      </c>
      <c r="U2918" s="10">
        <v>1456.98</v>
      </c>
    </row>
    <row r="2919" spans="1:21" x14ac:dyDescent="0.3">
      <c r="A2919" s="10" t="s">
        <v>26509</v>
      </c>
      <c r="B2919" s="61">
        <v>45177</v>
      </c>
      <c r="C2919" s="10" t="s">
        <v>11072</v>
      </c>
      <c r="D2919" s="10" t="s">
        <v>26508</v>
      </c>
      <c r="E2919" s="10" t="s">
        <v>592</v>
      </c>
      <c r="F2919" s="10" t="s">
        <v>591</v>
      </c>
      <c r="G2919" s="10" t="s">
        <v>569</v>
      </c>
      <c r="H2919" s="10" t="s">
        <v>600</v>
      </c>
      <c r="I2919" s="10" t="s">
        <v>664</v>
      </c>
      <c r="J2919" s="10" t="s">
        <v>26507</v>
      </c>
      <c r="K2919" s="10" t="s">
        <v>26506</v>
      </c>
      <c r="L2919" s="10">
        <v>4</v>
      </c>
      <c r="M2919" s="10">
        <v>554.16999999999996</v>
      </c>
      <c r="N2919" s="10">
        <v>2216.6799999999998</v>
      </c>
      <c r="O2919" s="59">
        <v>0</v>
      </c>
      <c r="P2919" s="10">
        <v>0</v>
      </c>
      <c r="Q2919" s="10">
        <v>2216.6799999999998</v>
      </c>
      <c r="R2919" s="10" t="s">
        <v>586</v>
      </c>
      <c r="S2919" s="10" t="s">
        <v>585</v>
      </c>
      <c r="T2919" s="59">
        <v>0.15</v>
      </c>
      <c r="U2919" s="10">
        <v>332.5</v>
      </c>
    </row>
    <row r="2920" spans="1:21" x14ac:dyDescent="0.3">
      <c r="A2920" s="10" t="s">
        <v>26505</v>
      </c>
      <c r="B2920" s="61">
        <v>45000</v>
      </c>
      <c r="C2920" s="10" t="s">
        <v>23564</v>
      </c>
      <c r="D2920" s="10" t="s">
        <v>4472</v>
      </c>
      <c r="E2920" s="10" t="s">
        <v>571</v>
      </c>
      <c r="F2920" s="10" t="s">
        <v>685</v>
      </c>
      <c r="G2920" s="10" t="s">
        <v>601</v>
      </c>
      <c r="H2920" s="10" t="s">
        <v>600</v>
      </c>
      <c r="I2920" s="10" t="s">
        <v>627</v>
      </c>
      <c r="J2920" s="10" t="s">
        <v>26504</v>
      </c>
      <c r="K2920" s="10" t="s">
        <v>18561</v>
      </c>
      <c r="L2920" s="10">
        <v>6</v>
      </c>
      <c r="M2920" s="10">
        <v>282.61</v>
      </c>
      <c r="N2920" s="10">
        <v>1695.66</v>
      </c>
      <c r="O2920" s="59">
        <v>0.2</v>
      </c>
      <c r="P2920" s="10">
        <v>339.13</v>
      </c>
      <c r="Q2920" s="10">
        <v>1356.53</v>
      </c>
      <c r="R2920" s="10" t="s">
        <v>575</v>
      </c>
      <c r="S2920" s="10" t="s">
        <v>607</v>
      </c>
      <c r="T2920" s="59">
        <v>0.25</v>
      </c>
      <c r="U2920" s="10">
        <v>339.13</v>
      </c>
    </row>
    <row r="2921" spans="1:21" x14ac:dyDescent="0.3">
      <c r="A2921" s="10" t="s">
        <v>26503</v>
      </c>
      <c r="B2921" s="61">
        <v>45101</v>
      </c>
      <c r="C2921" s="10" t="s">
        <v>16471</v>
      </c>
      <c r="D2921" s="10" t="s">
        <v>16444</v>
      </c>
      <c r="E2921" s="10" t="s">
        <v>571</v>
      </c>
      <c r="F2921" s="10" t="s">
        <v>685</v>
      </c>
      <c r="G2921" s="10" t="s">
        <v>569</v>
      </c>
      <c r="H2921" s="10" t="s">
        <v>579</v>
      </c>
      <c r="I2921" s="10" t="s">
        <v>578</v>
      </c>
      <c r="J2921" s="10" t="s">
        <v>26502</v>
      </c>
      <c r="K2921" s="10" t="s">
        <v>26501</v>
      </c>
      <c r="L2921" s="10">
        <v>4</v>
      </c>
      <c r="M2921" s="10">
        <v>461.78</v>
      </c>
      <c r="N2921" s="10">
        <v>1847.12</v>
      </c>
      <c r="O2921" s="59">
        <v>0.1</v>
      </c>
      <c r="P2921" s="10">
        <v>184.71</v>
      </c>
      <c r="Q2921" s="10">
        <v>1662.41</v>
      </c>
      <c r="R2921" s="10" t="s">
        <v>586</v>
      </c>
      <c r="S2921" s="10" t="s">
        <v>596</v>
      </c>
      <c r="T2921" s="59">
        <v>0.15</v>
      </c>
      <c r="U2921" s="10">
        <v>249.36</v>
      </c>
    </row>
    <row r="2922" spans="1:21" x14ac:dyDescent="0.3">
      <c r="A2922" s="10" t="s">
        <v>26500</v>
      </c>
      <c r="B2922" s="61">
        <v>45368</v>
      </c>
      <c r="C2922" s="10" t="s">
        <v>2415</v>
      </c>
      <c r="D2922" s="10" t="s">
        <v>3855</v>
      </c>
      <c r="E2922" s="10" t="s">
        <v>603</v>
      </c>
      <c r="F2922" s="10" t="s">
        <v>658</v>
      </c>
      <c r="G2922" s="10" t="s">
        <v>601</v>
      </c>
      <c r="H2922" s="10" t="s">
        <v>544</v>
      </c>
      <c r="I2922" s="10" t="s">
        <v>610</v>
      </c>
      <c r="J2922" s="10" t="s">
        <v>26499</v>
      </c>
      <c r="K2922" s="10" t="s">
        <v>26498</v>
      </c>
      <c r="L2922" s="10">
        <v>4</v>
      </c>
      <c r="M2922" s="10">
        <v>145.1</v>
      </c>
      <c r="N2922" s="10">
        <v>580.4</v>
      </c>
      <c r="O2922" s="59">
        <v>0.05</v>
      </c>
      <c r="P2922" s="10">
        <v>29.02</v>
      </c>
      <c r="Q2922" s="10">
        <v>551.38</v>
      </c>
      <c r="R2922" s="10" t="s">
        <v>614</v>
      </c>
      <c r="S2922" s="10" t="s">
        <v>564</v>
      </c>
      <c r="T2922" s="59">
        <v>0.25</v>
      </c>
      <c r="U2922" s="10">
        <v>137.84</v>
      </c>
    </row>
    <row r="2923" spans="1:21" x14ac:dyDescent="0.3">
      <c r="A2923" s="10" t="s">
        <v>26497</v>
      </c>
      <c r="B2923" s="61">
        <v>45144</v>
      </c>
      <c r="C2923" s="10" t="s">
        <v>21668</v>
      </c>
      <c r="D2923" s="10" t="s">
        <v>18903</v>
      </c>
      <c r="E2923" s="10" t="s">
        <v>629</v>
      </c>
      <c r="F2923" s="10" t="s">
        <v>628</v>
      </c>
      <c r="G2923" s="10" t="s">
        <v>601</v>
      </c>
      <c r="H2923" s="10" t="s">
        <v>579</v>
      </c>
      <c r="I2923" s="10" t="s">
        <v>711</v>
      </c>
      <c r="J2923" s="10" t="s">
        <v>26496</v>
      </c>
      <c r="K2923" s="10" t="s">
        <v>26495</v>
      </c>
      <c r="L2923" s="10">
        <v>2</v>
      </c>
      <c r="M2923" s="10">
        <v>873.05</v>
      </c>
      <c r="N2923" s="10">
        <v>1746.1</v>
      </c>
      <c r="O2923" s="59">
        <v>0.2</v>
      </c>
      <c r="P2923" s="10">
        <v>349.22</v>
      </c>
      <c r="Q2923" s="10">
        <v>1396.88</v>
      </c>
      <c r="R2923" s="10" t="s">
        <v>586</v>
      </c>
      <c r="S2923" s="10" t="s">
        <v>564</v>
      </c>
      <c r="T2923" s="59">
        <v>0.15</v>
      </c>
      <c r="U2923" s="10">
        <v>209.53</v>
      </c>
    </row>
    <row r="2924" spans="1:21" x14ac:dyDescent="0.3">
      <c r="A2924" s="10" t="s">
        <v>26494</v>
      </c>
      <c r="B2924" s="61">
        <v>45353</v>
      </c>
      <c r="C2924" s="10" t="s">
        <v>1808</v>
      </c>
      <c r="D2924" s="10" t="s">
        <v>22614</v>
      </c>
      <c r="E2924" s="10" t="s">
        <v>592</v>
      </c>
      <c r="F2924" s="10" t="s">
        <v>652</v>
      </c>
      <c r="G2924" s="10" t="s">
        <v>569</v>
      </c>
      <c r="H2924" s="10" t="s">
        <v>544</v>
      </c>
      <c r="I2924" s="10" t="s">
        <v>610</v>
      </c>
      <c r="J2924" s="10" t="s">
        <v>26493</v>
      </c>
      <c r="K2924" s="10" t="s">
        <v>13437</v>
      </c>
      <c r="L2924" s="10">
        <v>4</v>
      </c>
      <c r="M2924" s="10">
        <v>265.77</v>
      </c>
      <c r="N2924" s="10">
        <v>1063.08</v>
      </c>
      <c r="O2924" s="59">
        <v>0</v>
      </c>
      <c r="P2924" s="10">
        <v>0</v>
      </c>
      <c r="Q2924" s="10">
        <v>1063.08</v>
      </c>
      <c r="R2924" s="10" t="s">
        <v>614</v>
      </c>
      <c r="S2924" s="10" t="s">
        <v>564</v>
      </c>
      <c r="T2924" s="59">
        <v>0.15</v>
      </c>
      <c r="U2924" s="10">
        <v>159.46</v>
      </c>
    </row>
    <row r="2925" spans="1:21" x14ac:dyDescent="0.3">
      <c r="A2925" s="10" t="s">
        <v>26492</v>
      </c>
      <c r="B2925" s="61">
        <v>45012</v>
      </c>
      <c r="C2925" s="10" t="s">
        <v>1527</v>
      </c>
      <c r="D2925" s="10" t="s">
        <v>2057</v>
      </c>
      <c r="E2925" s="10" t="s">
        <v>603</v>
      </c>
      <c r="F2925" s="10" t="s">
        <v>658</v>
      </c>
      <c r="G2925" s="10" t="s">
        <v>601</v>
      </c>
      <c r="H2925" s="10" t="s">
        <v>544</v>
      </c>
      <c r="I2925" s="10" t="s">
        <v>610</v>
      </c>
      <c r="J2925" s="10" t="s">
        <v>26491</v>
      </c>
      <c r="K2925" s="10" t="s">
        <v>26490</v>
      </c>
      <c r="L2925" s="10">
        <v>3</v>
      </c>
      <c r="M2925" s="10">
        <v>560.6</v>
      </c>
      <c r="N2925" s="10">
        <v>1681.8</v>
      </c>
      <c r="O2925" s="59">
        <v>0.2</v>
      </c>
      <c r="P2925" s="10">
        <v>336.36</v>
      </c>
      <c r="Q2925" s="10">
        <v>1345.44</v>
      </c>
      <c r="R2925" s="10" t="s">
        <v>614</v>
      </c>
      <c r="S2925" s="10" t="s">
        <v>564</v>
      </c>
      <c r="T2925" s="59">
        <v>0.3</v>
      </c>
      <c r="U2925" s="10">
        <v>403.63</v>
      </c>
    </row>
    <row r="2926" spans="1:21" x14ac:dyDescent="0.3">
      <c r="A2926" s="10" t="s">
        <v>26489</v>
      </c>
      <c r="B2926" s="61">
        <v>45309</v>
      </c>
      <c r="C2926" s="10" t="s">
        <v>15784</v>
      </c>
      <c r="D2926" s="10" t="s">
        <v>26488</v>
      </c>
      <c r="E2926" s="10" t="s">
        <v>629</v>
      </c>
      <c r="F2926" s="10" t="s">
        <v>759</v>
      </c>
      <c r="G2926" s="10" t="s">
        <v>601</v>
      </c>
      <c r="H2926" s="10" t="s">
        <v>579</v>
      </c>
      <c r="I2926" s="10" t="s">
        <v>711</v>
      </c>
      <c r="J2926" s="10" t="s">
        <v>2041</v>
      </c>
      <c r="K2926" s="10" t="s">
        <v>26487</v>
      </c>
      <c r="L2926" s="10">
        <v>6</v>
      </c>
      <c r="M2926" s="10">
        <v>388.76</v>
      </c>
      <c r="N2926" s="10">
        <v>2332.56</v>
      </c>
      <c r="O2926" s="59">
        <v>0.05</v>
      </c>
      <c r="P2926" s="10">
        <v>116.63</v>
      </c>
      <c r="Q2926" s="10">
        <v>2215.9299999999998</v>
      </c>
      <c r="R2926" s="10" t="s">
        <v>614</v>
      </c>
      <c r="S2926" s="10" t="s">
        <v>607</v>
      </c>
      <c r="T2926" s="59">
        <v>0.3</v>
      </c>
      <c r="U2926" s="10">
        <v>664.78</v>
      </c>
    </row>
    <row r="2927" spans="1:21" x14ac:dyDescent="0.3">
      <c r="A2927" s="10" t="s">
        <v>26486</v>
      </c>
      <c r="B2927" s="61">
        <v>45072</v>
      </c>
      <c r="C2927" s="10" t="s">
        <v>26485</v>
      </c>
      <c r="D2927" s="10" t="s">
        <v>9213</v>
      </c>
      <c r="E2927" s="10" t="s">
        <v>571</v>
      </c>
      <c r="F2927" s="10" t="s">
        <v>11</v>
      </c>
      <c r="G2927" s="10" t="s">
        <v>601</v>
      </c>
      <c r="H2927" s="10" t="s">
        <v>544</v>
      </c>
      <c r="I2927" s="10" t="s">
        <v>610</v>
      </c>
      <c r="J2927" s="10" t="s">
        <v>21239</v>
      </c>
      <c r="K2927" s="10" t="s">
        <v>20337</v>
      </c>
      <c r="L2927" s="10">
        <v>9</v>
      </c>
      <c r="M2927" s="10">
        <v>588.37</v>
      </c>
      <c r="N2927" s="10">
        <v>5295.33</v>
      </c>
      <c r="O2927" s="59">
        <v>0.1</v>
      </c>
      <c r="P2927" s="10">
        <v>529.53</v>
      </c>
      <c r="Q2927" s="10">
        <v>4765.8</v>
      </c>
      <c r="R2927" s="10" t="s">
        <v>565</v>
      </c>
      <c r="S2927" s="10" t="s">
        <v>596</v>
      </c>
      <c r="T2927" s="59">
        <v>0.25</v>
      </c>
      <c r="U2927" s="10">
        <v>1191.45</v>
      </c>
    </row>
    <row r="2928" spans="1:21" x14ac:dyDescent="0.3">
      <c r="A2928" s="10" t="s">
        <v>26484</v>
      </c>
      <c r="B2928" s="61">
        <v>45313</v>
      </c>
      <c r="C2928" s="10" t="s">
        <v>26483</v>
      </c>
      <c r="D2928" s="10" t="s">
        <v>18502</v>
      </c>
      <c r="E2928" s="10" t="s">
        <v>603</v>
      </c>
      <c r="F2928" s="10" t="s">
        <v>602</v>
      </c>
      <c r="G2928" s="10" t="s">
        <v>601</v>
      </c>
      <c r="H2928" s="10" t="s">
        <v>579</v>
      </c>
      <c r="I2928" s="10" t="s">
        <v>578</v>
      </c>
      <c r="J2928" s="10" t="s">
        <v>26482</v>
      </c>
      <c r="K2928" s="10" t="s">
        <v>26481</v>
      </c>
      <c r="L2928" s="10">
        <v>3</v>
      </c>
      <c r="M2928" s="10">
        <v>496.44</v>
      </c>
      <c r="N2928" s="10">
        <v>1489.32</v>
      </c>
      <c r="O2928" s="59">
        <v>0.1</v>
      </c>
      <c r="P2928" s="10">
        <v>148.93</v>
      </c>
      <c r="Q2928" s="10">
        <v>1340.39</v>
      </c>
      <c r="R2928" s="10" t="s">
        <v>575</v>
      </c>
      <c r="S2928" s="10" t="s">
        <v>607</v>
      </c>
      <c r="T2928" s="59">
        <v>0.25</v>
      </c>
      <c r="U2928" s="10">
        <v>335.1</v>
      </c>
    </row>
    <row r="2929" spans="1:21" x14ac:dyDescent="0.3">
      <c r="A2929" s="10" t="s">
        <v>26480</v>
      </c>
      <c r="B2929" s="61">
        <v>44988</v>
      </c>
      <c r="C2929" s="10" t="s">
        <v>19233</v>
      </c>
      <c r="D2929" s="10" t="s">
        <v>26479</v>
      </c>
      <c r="E2929" s="10" t="s">
        <v>629</v>
      </c>
      <c r="F2929" s="10" t="s">
        <v>790</v>
      </c>
      <c r="G2929" s="10" t="s">
        <v>601</v>
      </c>
      <c r="H2929" s="10" t="s">
        <v>579</v>
      </c>
      <c r="I2929" s="10" t="s">
        <v>711</v>
      </c>
      <c r="J2929" s="10" t="s">
        <v>26478</v>
      </c>
      <c r="K2929" s="10" t="s">
        <v>6845</v>
      </c>
      <c r="L2929" s="10">
        <v>3</v>
      </c>
      <c r="M2929" s="10">
        <v>803.43</v>
      </c>
      <c r="N2929" s="10">
        <v>2410.29</v>
      </c>
      <c r="O2929" s="59">
        <v>0.1</v>
      </c>
      <c r="P2929" s="10">
        <v>241.03</v>
      </c>
      <c r="Q2929" s="10">
        <v>2169.2600000000002</v>
      </c>
      <c r="R2929" s="10" t="s">
        <v>614</v>
      </c>
      <c r="S2929" s="10" t="s">
        <v>585</v>
      </c>
      <c r="T2929" s="59">
        <v>0.15</v>
      </c>
      <c r="U2929" s="10">
        <v>325.39</v>
      </c>
    </row>
    <row r="2930" spans="1:21" x14ac:dyDescent="0.3">
      <c r="A2930" s="10" t="s">
        <v>26477</v>
      </c>
      <c r="B2930" s="61">
        <v>45008</v>
      </c>
      <c r="C2930" s="10" t="s">
        <v>12165</v>
      </c>
      <c r="D2930" s="10" t="s">
        <v>26476</v>
      </c>
      <c r="E2930" s="10" t="s">
        <v>571</v>
      </c>
      <c r="F2930" s="10" t="s">
        <v>570</v>
      </c>
      <c r="G2930" s="10" t="s">
        <v>601</v>
      </c>
      <c r="H2930" s="10" t="s">
        <v>600</v>
      </c>
      <c r="I2930" s="10" t="s">
        <v>599</v>
      </c>
      <c r="J2930" s="10" t="s">
        <v>26475</v>
      </c>
      <c r="K2930" s="10" t="s">
        <v>21796</v>
      </c>
      <c r="L2930" s="10">
        <v>9</v>
      </c>
      <c r="M2930" s="10">
        <v>958.83</v>
      </c>
      <c r="N2930" s="10">
        <v>8629.4699999999993</v>
      </c>
      <c r="O2930" s="59">
        <v>0.2</v>
      </c>
      <c r="P2930" s="10">
        <v>1725.89</v>
      </c>
      <c r="Q2930" s="10">
        <v>6903.58</v>
      </c>
      <c r="R2930" s="10" t="s">
        <v>565</v>
      </c>
      <c r="S2930" s="10" t="s">
        <v>607</v>
      </c>
      <c r="T2930" s="59">
        <v>0.15</v>
      </c>
      <c r="U2930" s="10">
        <v>1035.54</v>
      </c>
    </row>
    <row r="2931" spans="1:21" x14ac:dyDescent="0.3">
      <c r="A2931" s="10" t="s">
        <v>26474</v>
      </c>
      <c r="B2931" s="61">
        <v>45042</v>
      </c>
      <c r="C2931" s="10" t="s">
        <v>26473</v>
      </c>
      <c r="D2931" s="10" t="s">
        <v>4779</v>
      </c>
      <c r="E2931" s="10" t="s">
        <v>581</v>
      </c>
      <c r="F2931" s="10" t="s">
        <v>580</v>
      </c>
      <c r="G2931" s="10" t="s">
        <v>569</v>
      </c>
      <c r="H2931" s="10" t="s">
        <v>544</v>
      </c>
      <c r="I2931" s="10" t="s">
        <v>568</v>
      </c>
      <c r="J2931" s="10" t="s">
        <v>14682</v>
      </c>
      <c r="K2931" s="10" t="s">
        <v>10547</v>
      </c>
      <c r="L2931" s="10">
        <v>2</v>
      </c>
      <c r="M2931" s="10">
        <v>368.18</v>
      </c>
      <c r="N2931" s="10">
        <v>736.36</v>
      </c>
      <c r="O2931" s="59">
        <v>0.1</v>
      </c>
      <c r="P2931" s="10">
        <v>73.64</v>
      </c>
      <c r="Q2931" s="10">
        <v>662.72</v>
      </c>
      <c r="R2931" s="10" t="s">
        <v>565</v>
      </c>
      <c r="S2931" s="10" t="s">
        <v>585</v>
      </c>
      <c r="T2931" s="59">
        <v>0.25</v>
      </c>
      <c r="U2931" s="10">
        <v>165.68</v>
      </c>
    </row>
    <row r="2932" spans="1:21" x14ac:dyDescent="0.3">
      <c r="A2932" s="10" t="s">
        <v>26472</v>
      </c>
      <c r="B2932" s="61">
        <v>45341</v>
      </c>
      <c r="C2932" s="10" t="s">
        <v>1467</v>
      </c>
      <c r="D2932" s="10" t="s">
        <v>26471</v>
      </c>
      <c r="E2932" s="10" t="s">
        <v>592</v>
      </c>
      <c r="F2932" s="10" t="s">
        <v>18</v>
      </c>
      <c r="G2932" s="10" t="s">
        <v>569</v>
      </c>
      <c r="H2932" s="10" t="s">
        <v>579</v>
      </c>
      <c r="I2932" s="10" t="s">
        <v>722</v>
      </c>
      <c r="J2932" s="10" t="s">
        <v>14867</v>
      </c>
      <c r="K2932" s="10" t="s">
        <v>26470</v>
      </c>
      <c r="L2932" s="10">
        <v>8</v>
      </c>
      <c r="M2932" s="10">
        <v>733.82</v>
      </c>
      <c r="N2932" s="10">
        <v>5870.56</v>
      </c>
      <c r="O2932" s="59">
        <v>0.1</v>
      </c>
      <c r="P2932" s="10">
        <v>587.05999999999995</v>
      </c>
      <c r="Q2932" s="10">
        <v>5283.5</v>
      </c>
      <c r="R2932" s="10" t="s">
        <v>575</v>
      </c>
      <c r="S2932" s="10" t="s">
        <v>564</v>
      </c>
      <c r="T2932" s="59">
        <v>0.25</v>
      </c>
      <c r="U2932" s="10">
        <v>1320.88</v>
      </c>
    </row>
    <row r="2933" spans="1:21" x14ac:dyDescent="0.3">
      <c r="A2933" s="10" t="s">
        <v>26469</v>
      </c>
      <c r="B2933" s="61">
        <v>45283</v>
      </c>
      <c r="C2933" s="10" t="s">
        <v>17642</v>
      </c>
      <c r="D2933" s="10" t="s">
        <v>11503</v>
      </c>
      <c r="E2933" s="10" t="s">
        <v>581</v>
      </c>
      <c r="F2933" s="10" t="s">
        <v>580</v>
      </c>
      <c r="G2933" s="10" t="s">
        <v>569</v>
      </c>
      <c r="H2933" s="10" t="s">
        <v>590</v>
      </c>
      <c r="I2933" s="10" t="s">
        <v>589</v>
      </c>
      <c r="J2933" s="10" t="s">
        <v>17147</v>
      </c>
      <c r="K2933" s="10" t="s">
        <v>26468</v>
      </c>
      <c r="L2933" s="10">
        <v>1</v>
      </c>
      <c r="M2933" s="10">
        <v>828.39</v>
      </c>
      <c r="N2933" s="10">
        <v>828.39</v>
      </c>
      <c r="O2933" s="59">
        <v>0.1</v>
      </c>
      <c r="P2933" s="10">
        <v>82.84</v>
      </c>
      <c r="Q2933" s="10">
        <v>745.55</v>
      </c>
      <c r="R2933" s="10" t="s">
        <v>586</v>
      </c>
      <c r="S2933" s="10" t="s">
        <v>585</v>
      </c>
      <c r="T2933" s="59">
        <v>0.15</v>
      </c>
      <c r="U2933" s="10">
        <v>111.83</v>
      </c>
    </row>
    <row r="2934" spans="1:21" x14ac:dyDescent="0.3">
      <c r="A2934" s="10" t="s">
        <v>26467</v>
      </c>
      <c r="B2934" s="61">
        <v>45237</v>
      </c>
      <c r="C2934" s="10" t="s">
        <v>20235</v>
      </c>
      <c r="D2934" s="10" t="s">
        <v>26466</v>
      </c>
      <c r="E2934" s="10" t="s">
        <v>603</v>
      </c>
      <c r="F2934" s="10" t="s">
        <v>602</v>
      </c>
      <c r="G2934" s="10" t="s">
        <v>601</v>
      </c>
      <c r="H2934" s="10" t="s">
        <v>579</v>
      </c>
      <c r="I2934" s="10" t="s">
        <v>711</v>
      </c>
      <c r="J2934" s="10" t="s">
        <v>26465</v>
      </c>
      <c r="K2934" s="10" t="s">
        <v>4654</v>
      </c>
      <c r="L2934" s="10">
        <v>8</v>
      </c>
      <c r="M2934" s="10">
        <v>128.6</v>
      </c>
      <c r="N2934" s="10">
        <v>1028.8</v>
      </c>
      <c r="O2934" s="59">
        <v>0</v>
      </c>
      <c r="P2934" s="10">
        <v>0</v>
      </c>
      <c r="Q2934" s="10">
        <v>1028.8</v>
      </c>
      <c r="R2934" s="10" t="s">
        <v>575</v>
      </c>
      <c r="S2934" s="10" t="s">
        <v>585</v>
      </c>
      <c r="T2934" s="59">
        <v>0.25</v>
      </c>
      <c r="U2934" s="10">
        <v>257.2</v>
      </c>
    </row>
    <row r="2935" spans="1:21" x14ac:dyDescent="0.3">
      <c r="A2935" s="10" t="s">
        <v>26464</v>
      </c>
      <c r="B2935" s="61">
        <v>45162</v>
      </c>
      <c r="C2935" s="10" t="s">
        <v>12991</v>
      </c>
      <c r="D2935" s="10" t="s">
        <v>2579</v>
      </c>
      <c r="E2935" s="10" t="s">
        <v>629</v>
      </c>
      <c r="F2935" s="10" t="s">
        <v>759</v>
      </c>
      <c r="G2935" s="10" t="s">
        <v>601</v>
      </c>
      <c r="H2935" s="10" t="s">
        <v>600</v>
      </c>
      <c r="I2935" s="10" t="s">
        <v>599</v>
      </c>
      <c r="J2935" s="10" t="s">
        <v>26463</v>
      </c>
      <c r="K2935" s="10" t="s">
        <v>15961</v>
      </c>
      <c r="L2935" s="10">
        <v>6</v>
      </c>
      <c r="M2935" s="10">
        <v>419.99</v>
      </c>
      <c r="N2935" s="10">
        <v>2519.94</v>
      </c>
      <c r="O2935" s="59">
        <v>0.05</v>
      </c>
      <c r="P2935" s="10">
        <v>126</v>
      </c>
      <c r="Q2935" s="10">
        <v>2393.94</v>
      </c>
      <c r="R2935" s="10" t="s">
        <v>614</v>
      </c>
      <c r="S2935" s="10" t="s">
        <v>607</v>
      </c>
      <c r="T2935" s="59">
        <v>0.15</v>
      </c>
      <c r="U2935" s="10">
        <v>359.09</v>
      </c>
    </row>
    <row r="2936" spans="1:21" x14ac:dyDescent="0.3">
      <c r="A2936" s="10" t="s">
        <v>26462</v>
      </c>
      <c r="B2936" s="61">
        <v>45159</v>
      </c>
      <c r="C2936" s="10" t="s">
        <v>17069</v>
      </c>
      <c r="D2936" s="10" t="s">
        <v>16976</v>
      </c>
      <c r="E2936" s="10" t="s">
        <v>592</v>
      </c>
      <c r="F2936" s="10" t="s">
        <v>18</v>
      </c>
      <c r="G2936" s="10" t="s">
        <v>569</v>
      </c>
      <c r="H2936" s="10" t="s">
        <v>579</v>
      </c>
      <c r="I2936" s="10" t="s">
        <v>711</v>
      </c>
      <c r="J2936" s="10" t="s">
        <v>26461</v>
      </c>
      <c r="K2936" s="10" t="s">
        <v>26460</v>
      </c>
      <c r="L2936" s="10">
        <v>3</v>
      </c>
      <c r="M2936" s="10">
        <v>447.64</v>
      </c>
      <c r="N2936" s="10">
        <v>1342.92</v>
      </c>
      <c r="O2936" s="59">
        <v>0.2</v>
      </c>
      <c r="P2936" s="10">
        <v>268.58</v>
      </c>
      <c r="Q2936" s="10">
        <v>1074.3399999999999</v>
      </c>
      <c r="R2936" s="10" t="s">
        <v>575</v>
      </c>
      <c r="S2936" s="10" t="s">
        <v>585</v>
      </c>
      <c r="T2936" s="59">
        <v>0.25</v>
      </c>
      <c r="U2936" s="10">
        <v>268.58</v>
      </c>
    </row>
    <row r="2937" spans="1:21" x14ac:dyDescent="0.3">
      <c r="A2937" s="10" t="s">
        <v>26459</v>
      </c>
      <c r="B2937" s="61">
        <v>45317</v>
      </c>
      <c r="C2937" s="10" t="s">
        <v>16255</v>
      </c>
      <c r="D2937" s="10" t="s">
        <v>26458</v>
      </c>
      <c r="E2937" s="10" t="s">
        <v>581</v>
      </c>
      <c r="F2937" s="10" t="s">
        <v>7</v>
      </c>
      <c r="G2937" s="10" t="s">
        <v>569</v>
      </c>
      <c r="H2937" s="10" t="s">
        <v>579</v>
      </c>
      <c r="I2937" s="10" t="s">
        <v>711</v>
      </c>
      <c r="J2937" s="10" t="s">
        <v>26457</v>
      </c>
      <c r="K2937" s="10" t="s">
        <v>3652</v>
      </c>
      <c r="L2937" s="10">
        <v>3</v>
      </c>
      <c r="M2937" s="10">
        <v>551.34</v>
      </c>
      <c r="N2937" s="10">
        <v>1654.02</v>
      </c>
      <c r="O2937" s="59">
        <v>0.05</v>
      </c>
      <c r="P2937" s="10">
        <v>82.7</v>
      </c>
      <c r="Q2937" s="10">
        <v>1571.32</v>
      </c>
      <c r="R2937" s="10" t="s">
        <v>565</v>
      </c>
      <c r="S2937" s="10" t="s">
        <v>596</v>
      </c>
      <c r="T2937" s="59">
        <v>0.3</v>
      </c>
      <c r="U2937" s="10">
        <v>471.4</v>
      </c>
    </row>
    <row r="2938" spans="1:21" x14ac:dyDescent="0.3">
      <c r="A2938" s="10" t="s">
        <v>26456</v>
      </c>
      <c r="B2938" s="61">
        <v>45106</v>
      </c>
      <c r="C2938" s="10" t="s">
        <v>18264</v>
      </c>
      <c r="D2938" s="10" t="s">
        <v>6990</v>
      </c>
      <c r="E2938" s="10" t="s">
        <v>603</v>
      </c>
      <c r="F2938" s="10" t="s">
        <v>658</v>
      </c>
      <c r="G2938" s="10" t="s">
        <v>569</v>
      </c>
      <c r="H2938" s="10" t="s">
        <v>579</v>
      </c>
      <c r="I2938" s="10" t="s">
        <v>711</v>
      </c>
      <c r="J2938" s="10" t="s">
        <v>7617</v>
      </c>
      <c r="K2938" s="10" t="s">
        <v>26455</v>
      </c>
      <c r="L2938" s="10">
        <v>1</v>
      </c>
      <c r="M2938" s="10">
        <v>574.41</v>
      </c>
      <c r="N2938" s="10">
        <v>574.41</v>
      </c>
      <c r="O2938" s="59">
        <v>0.05</v>
      </c>
      <c r="P2938" s="10">
        <v>28.72</v>
      </c>
      <c r="Q2938" s="10">
        <v>545.69000000000005</v>
      </c>
      <c r="R2938" s="10" t="s">
        <v>614</v>
      </c>
      <c r="S2938" s="10" t="s">
        <v>585</v>
      </c>
      <c r="T2938" s="59">
        <v>0.15</v>
      </c>
      <c r="U2938" s="10">
        <v>81.849999999999994</v>
      </c>
    </row>
    <row r="2939" spans="1:21" x14ac:dyDescent="0.3">
      <c r="A2939" s="10" t="s">
        <v>26454</v>
      </c>
      <c r="B2939" s="61">
        <v>45118</v>
      </c>
      <c r="C2939" s="10" t="s">
        <v>10025</v>
      </c>
      <c r="D2939" s="10" t="s">
        <v>4712</v>
      </c>
      <c r="E2939" s="10" t="s">
        <v>629</v>
      </c>
      <c r="F2939" s="10" t="s">
        <v>790</v>
      </c>
      <c r="G2939" s="10" t="s">
        <v>569</v>
      </c>
      <c r="H2939" s="10" t="s">
        <v>590</v>
      </c>
      <c r="I2939" s="10" t="s">
        <v>635</v>
      </c>
      <c r="J2939" s="10" t="s">
        <v>23282</v>
      </c>
      <c r="K2939" s="10" t="s">
        <v>2317</v>
      </c>
      <c r="L2939" s="10">
        <v>8</v>
      </c>
      <c r="M2939" s="10">
        <v>311.45</v>
      </c>
      <c r="N2939" s="10">
        <v>2491.6</v>
      </c>
      <c r="O2939" s="59">
        <v>0</v>
      </c>
      <c r="P2939" s="10">
        <v>0</v>
      </c>
      <c r="Q2939" s="10">
        <v>2491.6</v>
      </c>
      <c r="R2939" s="10" t="s">
        <v>614</v>
      </c>
      <c r="S2939" s="10" t="s">
        <v>596</v>
      </c>
      <c r="T2939" s="59">
        <v>0.15</v>
      </c>
      <c r="U2939" s="10">
        <v>373.74</v>
      </c>
    </row>
    <row r="2940" spans="1:21" x14ac:dyDescent="0.3">
      <c r="A2940" s="10" t="s">
        <v>26453</v>
      </c>
      <c r="B2940" s="61">
        <v>44943</v>
      </c>
      <c r="C2940" s="10" t="s">
        <v>26452</v>
      </c>
      <c r="D2940" s="10" t="s">
        <v>26451</v>
      </c>
      <c r="E2940" s="10" t="s">
        <v>603</v>
      </c>
      <c r="F2940" s="10" t="s">
        <v>636</v>
      </c>
      <c r="G2940" s="10" t="s">
        <v>601</v>
      </c>
      <c r="H2940" s="10" t="s">
        <v>544</v>
      </c>
      <c r="I2940" s="10" t="s">
        <v>568</v>
      </c>
      <c r="J2940" s="10" t="s">
        <v>26450</v>
      </c>
      <c r="K2940" s="10" t="s">
        <v>18052</v>
      </c>
      <c r="L2940" s="10">
        <v>9</v>
      </c>
      <c r="M2940" s="10">
        <v>682.29</v>
      </c>
      <c r="N2940" s="10">
        <v>6140.61</v>
      </c>
      <c r="O2940" s="59">
        <v>0</v>
      </c>
      <c r="P2940" s="10">
        <v>0</v>
      </c>
      <c r="Q2940" s="10">
        <v>6140.61</v>
      </c>
      <c r="R2940" s="10" t="s">
        <v>586</v>
      </c>
      <c r="S2940" s="10" t="s">
        <v>564</v>
      </c>
      <c r="T2940" s="59">
        <v>0.25</v>
      </c>
      <c r="U2940" s="10">
        <v>1535.15</v>
      </c>
    </row>
    <row r="2941" spans="1:21" x14ac:dyDescent="0.3">
      <c r="A2941" s="10" t="s">
        <v>26449</v>
      </c>
      <c r="B2941" s="61">
        <v>45191</v>
      </c>
      <c r="C2941" s="10" t="s">
        <v>26448</v>
      </c>
      <c r="D2941" s="10" t="s">
        <v>9803</v>
      </c>
      <c r="E2941" s="10" t="s">
        <v>603</v>
      </c>
      <c r="F2941" s="10" t="s">
        <v>636</v>
      </c>
      <c r="G2941" s="10" t="s">
        <v>601</v>
      </c>
      <c r="H2941" s="10" t="s">
        <v>579</v>
      </c>
      <c r="I2941" s="10" t="s">
        <v>578</v>
      </c>
      <c r="J2941" s="10" t="s">
        <v>26447</v>
      </c>
      <c r="K2941" s="10" t="s">
        <v>858</v>
      </c>
      <c r="L2941" s="10">
        <v>8</v>
      </c>
      <c r="M2941" s="10">
        <v>930.31</v>
      </c>
      <c r="N2941" s="10">
        <v>7442.48</v>
      </c>
      <c r="O2941" s="59">
        <v>0.1</v>
      </c>
      <c r="P2941" s="10">
        <v>744.25</v>
      </c>
      <c r="Q2941" s="10">
        <v>6698.23</v>
      </c>
      <c r="R2941" s="10" t="s">
        <v>575</v>
      </c>
      <c r="S2941" s="10" t="s">
        <v>585</v>
      </c>
      <c r="T2941" s="59">
        <v>0.25</v>
      </c>
      <c r="U2941" s="10">
        <v>1674.56</v>
      </c>
    </row>
    <row r="2942" spans="1:21" x14ac:dyDescent="0.3">
      <c r="A2942" s="10" t="s">
        <v>26446</v>
      </c>
      <c r="B2942" s="61">
        <v>45334</v>
      </c>
      <c r="C2942" s="10" t="s">
        <v>26445</v>
      </c>
      <c r="D2942" s="10" t="s">
        <v>23741</v>
      </c>
      <c r="E2942" s="10" t="s">
        <v>581</v>
      </c>
      <c r="F2942" s="10" t="s">
        <v>580</v>
      </c>
      <c r="G2942" s="10" t="s">
        <v>569</v>
      </c>
      <c r="H2942" s="10" t="s">
        <v>590</v>
      </c>
      <c r="I2942" s="10" t="s">
        <v>748</v>
      </c>
      <c r="J2942" s="10" t="s">
        <v>26444</v>
      </c>
      <c r="K2942" s="10" t="s">
        <v>17600</v>
      </c>
      <c r="L2942" s="10">
        <v>3</v>
      </c>
      <c r="M2942" s="10">
        <v>167.04</v>
      </c>
      <c r="N2942" s="10">
        <v>501.12</v>
      </c>
      <c r="O2942" s="59">
        <v>0.2</v>
      </c>
      <c r="P2942" s="10">
        <v>100.22</v>
      </c>
      <c r="Q2942" s="10">
        <v>400.9</v>
      </c>
      <c r="R2942" s="10" t="s">
        <v>614</v>
      </c>
      <c r="S2942" s="10" t="s">
        <v>607</v>
      </c>
      <c r="T2942" s="59">
        <v>0.3</v>
      </c>
      <c r="U2942" s="10">
        <v>120.27</v>
      </c>
    </row>
    <row r="2943" spans="1:21" x14ac:dyDescent="0.3">
      <c r="A2943" s="10" t="s">
        <v>26443</v>
      </c>
      <c r="B2943" s="61">
        <v>44980</v>
      </c>
      <c r="C2943" s="10" t="s">
        <v>11353</v>
      </c>
      <c r="D2943" s="10" t="s">
        <v>26442</v>
      </c>
      <c r="E2943" s="10" t="s">
        <v>629</v>
      </c>
      <c r="F2943" s="10" t="s">
        <v>628</v>
      </c>
      <c r="G2943" s="10" t="s">
        <v>569</v>
      </c>
      <c r="H2943" s="10" t="s">
        <v>579</v>
      </c>
      <c r="I2943" s="10" t="s">
        <v>578</v>
      </c>
      <c r="J2943" s="10" t="s">
        <v>26441</v>
      </c>
      <c r="K2943" s="10" t="s">
        <v>25394</v>
      </c>
      <c r="L2943" s="10">
        <v>4</v>
      </c>
      <c r="M2943" s="10">
        <v>508.43</v>
      </c>
      <c r="N2943" s="10">
        <v>2033.72</v>
      </c>
      <c r="O2943" s="59">
        <v>0.2</v>
      </c>
      <c r="P2943" s="10">
        <v>406.74</v>
      </c>
      <c r="Q2943" s="10">
        <v>1626.98</v>
      </c>
      <c r="R2943" s="10" t="s">
        <v>586</v>
      </c>
      <c r="S2943" s="10" t="s">
        <v>607</v>
      </c>
      <c r="T2943" s="59">
        <v>0.3</v>
      </c>
      <c r="U2943" s="10">
        <v>488.09</v>
      </c>
    </row>
    <row r="2944" spans="1:21" x14ac:dyDescent="0.3">
      <c r="A2944" s="10" t="s">
        <v>26440</v>
      </c>
      <c r="B2944" s="61">
        <v>45085</v>
      </c>
      <c r="C2944" s="10" t="s">
        <v>5174</v>
      </c>
      <c r="D2944" s="10" t="s">
        <v>11002</v>
      </c>
      <c r="E2944" s="10" t="s">
        <v>629</v>
      </c>
      <c r="F2944" s="10" t="s">
        <v>790</v>
      </c>
      <c r="G2944" s="10" t="s">
        <v>569</v>
      </c>
      <c r="H2944" s="10" t="s">
        <v>600</v>
      </c>
      <c r="I2944" s="10" t="s">
        <v>664</v>
      </c>
      <c r="J2944" s="10" t="s">
        <v>26439</v>
      </c>
      <c r="K2944" s="10" t="s">
        <v>26438</v>
      </c>
      <c r="L2944" s="10">
        <v>10</v>
      </c>
      <c r="M2944" s="10">
        <v>306.88</v>
      </c>
      <c r="N2944" s="10">
        <v>3068.8</v>
      </c>
      <c r="O2944" s="59">
        <v>0.1</v>
      </c>
      <c r="P2944" s="10">
        <v>306.88</v>
      </c>
      <c r="Q2944" s="10">
        <v>2761.92</v>
      </c>
      <c r="R2944" s="10" t="s">
        <v>586</v>
      </c>
      <c r="S2944" s="10" t="s">
        <v>564</v>
      </c>
      <c r="T2944" s="59">
        <v>0.25</v>
      </c>
      <c r="U2944" s="10">
        <v>690.48</v>
      </c>
    </row>
    <row r="2945" spans="1:21" x14ac:dyDescent="0.3">
      <c r="A2945" s="10" t="s">
        <v>26437</v>
      </c>
      <c r="B2945" s="61">
        <v>45298</v>
      </c>
      <c r="C2945" s="10" t="s">
        <v>16625</v>
      </c>
      <c r="D2945" s="10" t="s">
        <v>19734</v>
      </c>
      <c r="E2945" s="10" t="s">
        <v>592</v>
      </c>
      <c r="F2945" s="10" t="s">
        <v>591</v>
      </c>
      <c r="G2945" s="10" t="s">
        <v>601</v>
      </c>
      <c r="H2945" s="10" t="s">
        <v>600</v>
      </c>
      <c r="I2945" s="10" t="s">
        <v>599</v>
      </c>
      <c r="J2945" s="10" t="s">
        <v>16832</v>
      </c>
      <c r="K2945" s="10" t="s">
        <v>8742</v>
      </c>
      <c r="L2945" s="10">
        <v>8</v>
      </c>
      <c r="M2945" s="10">
        <v>273.48</v>
      </c>
      <c r="N2945" s="10">
        <v>2187.84</v>
      </c>
      <c r="O2945" s="59">
        <v>0.1</v>
      </c>
      <c r="P2945" s="10">
        <v>218.78</v>
      </c>
      <c r="Q2945" s="10">
        <v>1969.06</v>
      </c>
      <c r="R2945" s="10" t="s">
        <v>565</v>
      </c>
      <c r="S2945" s="10" t="s">
        <v>596</v>
      </c>
      <c r="T2945" s="59">
        <v>0.3</v>
      </c>
      <c r="U2945" s="10">
        <v>590.72</v>
      </c>
    </row>
    <row r="2946" spans="1:21" x14ac:dyDescent="0.3">
      <c r="A2946" s="10" t="s">
        <v>26436</v>
      </c>
      <c r="B2946" s="61">
        <v>45200</v>
      </c>
      <c r="C2946" s="10" t="s">
        <v>797</v>
      </c>
      <c r="D2946" s="10" t="s">
        <v>8738</v>
      </c>
      <c r="E2946" s="10" t="s">
        <v>581</v>
      </c>
      <c r="F2946" s="10" t="s">
        <v>580</v>
      </c>
      <c r="G2946" s="10" t="s">
        <v>569</v>
      </c>
      <c r="H2946" s="10" t="s">
        <v>579</v>
      </c>
      <c r="I2946" s="10" t="s">
        <v>578</v>
      </c>
      <c r="J2946" s="10" t="s">
        <v>3702</v>
      </c>
      <c r="K2946" s="10" t="s">
        <v>26435</v>
      </c>
      <c r="L2946" s="10">
        <v>1</v>
      </c>
      <c r="M2946" s="10">
        <v>466.01</v>
      </c>
      <c r="N2946" s="10">
        <v>466.01</v>
      </c>
      <c r="O2946" s="59">
        <v>0</v>
      </c>
      <c r="P2946" s="10">
        <v>0</v>
      </c>
      <c r="Q2946" s="10">
        <v>466.01</v>
      </c>
      <c r="R2946" s="10" t="s">
        <v>575</v>
      </c>
      <c r="S2946" s="10" t="s">
        <v>596</v>
      </c>
      <c r="T2946" s="59">
        <v>0.3</v>
      </c>
      <c r="U2946" s="10">
        <v>139.80000000000001</v>
      </c>
    </row>
    <row r="2947" spans="1:21" x14ac:dyDescent="0.3">
      <c r="A2947" s="10" t="s">
        <v>26434</v>
      </c>
      <c r="B2947" s="61">
        <v>45157</v>
      </c>
      <c r="C2947" s="10" t="s">
        <v>3703</v>
      </c>
      <c r="D2947" s="10" t="s">
        <v>24193</v>
      </c>
      <c r="E2947" s="10" t="s">
        <v>592</v>
      </c>
      <c r="F2947" s="10" t="s">
        <v>18</v>
      </c>
      <c r="G2947" s="10" t="s">
        <v>601</v>
      </c>
      <c r="H2947" s="10" t="s">
        <v>544</v>
      </c>
      <c r="I2947" s="10" t="s">
        <v>10</v>
      </c>
      <c r="J2947" s="10" t="s">
        <v>17175</v>
      </c>
      <c r="K2947" s="10" t="s">
        <v>4906</v>
      </c>
      <c r="L2947" s="10">
        <v>3</v>
      </c>
      <c r="M2947" s="10">
        <v>815.68</v>
      </c>
      <c r="N2947" s="10">
        <v>2447.04</v>
      </c>
      <c r="O2947" s="59">
        <v>0.1</v>
      </c>
      <c r="P2947" s="10">
        <v>244.7</v>
      </c>
      <c r="Q2947" s="10">
        <v>2202.34</v>
      </c>
      <c r="R2947" s="10" t="s">
        <v>565</v>
      </c>
      <c r="S2947" s="10" t="s">
        <v>596</v>
      </c>
      <c r="T2947" s="59">
        <v>0.15</v>
      </c>
      <c r="U2947" s="10">
        <v>330.35</v>
      </c>
    </row>
    <row r="2948" spans="1:21" x14ac:dyDescent="0.3">
      <c r="A2948" s="10" t="s">
        <v>26433</v>
      </c>
      <c r="B2948" s="61">
        <v>44964</v>
      </c>
      <c r="C2948" s="10" t="s">
        <v>26432</v>
      </c>
      <c r="D2948" s="10" t="s">
        <v>26431</v>
      </c>
      <c r="E2948" s="10" t="s">
        <v>592</v>
      </c>
      <c r="F2948" s="10" t="s">
        <v>591</v>
      </c>
      <c r="G2948" s="10" t="s">
        <v>601</v>
      </c>
      <c r="H2948" s="10" t="s">
        <v>600</v>
      </c>
      <c r="I2948" s="10" t="s">
        <v>627</v>
      </c>
      <c r="J2948" s="10" t="s">
        <v>4503</v>
      </c>
      <c r="K2948" s="10" t="s">
        <v>9193</v>
      </c>
      <c r="L2948" s="10">
        <v>3</v>
      </c>
      <c r="M2948" s="10">
        <v>520.99</v>
      </c>
      <c r="N2948" s="10">
        <v>1562.97</v>
      </c>
      <c r="O2948" s="59">
        <v>0.2</v>
      </c>
      <c r="P2948" s="10">
        <v>312.58999999999997</v>
      </c>
      <c r="Q2948" s="10">
        <v>1250.3800000000001</v>
      </c>
      <c r="R2948" s="10" t="s">
        <v>575</v>
      </c>
      <c r="S2948" s="10" t="s">
        <v>585</v>
      </c>
      <c r="T2948" s="59">
        <v>0.25</v>
      </c>
      <c r="U2948" s="10">
        <v>312.60000000000002</v>
      </c>
    </row>
    <row r="2949" spans="1:21" x14ac:dyDescent="0.3">
      <c r="A2949" s="10" t="s">
        <v>26430</v>
      </c>
      <c r="B2949" s="61">
        <v>45017</v>
      </c>
      <c r="C2949" s="10" t="s">
        <v>26429</v>
      </c>
      <c r="D2949" s="10" t="s">
        <v>26428</v>
      </c>
      <c r="E2949" s="10" t="s">
        <v>603</v>
      </c>
      <c r="F2949" s="10" t="s">
        <v>636</v>
      </c>
      <c r="G2949" s="10" t="s">
        <v>569</v>
      </c>
      <c r="H2949" s="10" t="s">
        <v>579</v>
      </c>
      <c r="I2949" s="10" t="s">
        <v>711</v>
      </c>
      <c r="J2949" s="10" t="s">
        <v>26427</v>
      </c>
      <c r="K2949" s="10" t="s">
        <v>26426</v>
      </c>
      <c r="L2949" s="10">
        <v>6</v>
      </c>
      <c r="M2949" s="10">
        <v>510.83</v>
      </c>
      <c r="N2949" s="10">
        <v>3064.98</v>
      </c>
      <c r="O2949" s="59">
        <v>0.2</v>
      </c>
      <c r="P2949" s="10">
        <v>613</v>
      </c>
      <c r="Q2949" s="10">
        <v>2451.98</v>
      </c>
      <c r="R2949" s="10" t="s">
        <v>565</v>
      </c>
      <c r="S2949" s="10" t="s">
        <v>607</v>
      </c>
      <c r="T2949" s="59">
        <v>0.25</v>
      </c>
      <c r="U2949" s="10">
        <v>613</v>
      </c>
    </row>
    <row r="2950" spans="1:21" x14ac:dyDescent="0.3">
      <c r="A2950" s="10" t="s">
        <v>26425</v>
      </c>
      <c r="B2950" s="61">
        <v>45131</v>
      </c>
      <c r="C2950" s="10" t="s">
        <v>21113</v>
      </c>
      <c r="D2950" s="10" t="s">
        <v>16815</v>
      </c>
      <c r="E2950" s="10" t="s">
        <v>629</v>
      </c>
      <c r="F2950" s="10" t="s">
        <v>628</v>
      </c>
      <c r="G2950" s="10" t="s">
        <v>601</v>
      </c>
      <c r="H2950" s="10" t="s">
        <v>590</v>
      </c>
      <c r="I2950" s="10" t="s">
        <v>748</v>
      </c>
      <c r="J2950" s="10" t="s">
        <v>7761</v>
      </c>
      <c r="K2950" s="10" t="s">
        <v>16963</v>
      </c>
      <c r="L2950" s="10">
        <v>6</v>
      </c>
      <c r="M2950" s="10">
        <v>866.87</v>
      </c>
      <c r="N2950" s="10">
        <v>5201.22</v>
      </c>
      <c r="O2950" s="59">
        <v>0.1</v>
      </c>
      <c r="P2950" s="10">
        <v>520.12</v>
      </c>
      <c r="Q2950" s="10">
        <v>4681.1000000000004</v>
      </c>
      <c r="R2950" s="10" t="s">
        <v>614</v>
      </c>
      <c r="S2950" s="10" t="s">
        <v>607</v>
      </c>
      <c r="T2950" s="59">
        <v>0.15</v>
      </c>
      <c r="U2950" s="10">
        <v>702.17</v>
      </c>
    </row>
    <row r="2951" spans="1:21" x14ac:dyDescent="0.3">
      <c r="A2951" s="10" t="s">
        <v>26424</v>
      </c>
      <c r="B2951" s="61">
        <v>45154</v>
      </c>
      <c r="C2951" s="10" t="s">
        <v>15584</v>
      </c>
      <c r="D2951" s="10" t="s">
        <v>7930</v>
      </c>
      <c r="E2951" s="10" t="s">
        <v>629</v>
      </c>
      <c r="F2951" s="10" t="s">
        <v>628</v>
      </c>
      <c r="G2951" s="10" t="s">
        <v>601</v>
      </c>
      <c r="H2951" s="10" t="s">
        <v>590</v>
      </c>
      <c r="I2951" s="10" t="s">
        <v>635</v>
      </c>
      <c r="J2951" s="10" t="s">
        <v>9405</v>
      </c>
      <c r="K2951" s="10" t="s">
        <v>10893</v>
      </c>
      <c r="L2951" s="10">
        <v>1</v>
      </c>
      <c r="M2951" s="10">
        <v>485.08</v>
      </c>
      <c r="N2951" s="10">
        <v>485.08</v>
      </c>
      <c r="O2951" s="59">
        <v>0.1</v>
      </c>
      <c r="P2951" s="10">
        <v>48.51</v>
      </c>
      <c r="Q2951" s="10">
        <v>436.57</v>
      </c>
      <c r="R2951" s="10" t="s">
        <v>575</v>
      </c>
      <c r="S2951" s="10" t="s">
        <v>607</v>
      </c>
      <c r="T2951" s="59">
        <v>0.3</v>
      </c>
      <c r="U2951" s="10">
        <v>130.97</v>
      </c>
    </row>
    <row r="2952" spans="1:21" x14ac:dyDescent="0.3">
      <c r="A2952" s="10" t="s">
        <v>26423</v>
      </c>
      <c r="B2952" s="61">
        <v>45359</v>
      </c>
      <c r="C2952" s="10" t="s">
        <v>26422</v>
      </c>
      <c r="D2952" s="10" t="s">
        <v>7277</v>
      </c>
      <c r="E2952" s="10" t="s">
        <v>571</v>
      </c>
      <c r="F2952" s="10" t="s">
        <v>11</v>
      </c>
      <c r="G2952" s="10" t="s">
        <v>601</v>
      </c>
      <c r="H2952" s="10" t="s">
        <v>590</v>
      </c>
      <c r="I2952" s="10" t="s">
        <v>635</v>
      </c>
      <c r="J2952" s="10" t="s">
        <v>16999</v>
      </c>
      <c r="K2952" s="10" t="s">
        <v>2490</v>
      </c>
      <c r="L2952" s="10">
        <v>1</v>
      </c>
      <c r="M2952" s="10">
        <v>756.35</v>
      </c>
      <c r="N2952" s="10">
        <v>756.35</v>
      </c>
      <c r="O2952" s="59">
        <v>0.2</v>
      </c>
      <c r="P2952" s="10">
        <v>151.27000000000001</v>
      </c>
      <c r="Q2952" s="10">
        <v>605.08000000000004</v>
      </c>
      <c r="R2952" s="10" t="s">
        <v>565</v>
      </c>
      <c r="S2952" s="10" t="s">
        <v>596</v>
      </c>
      <c r="T2952" s="59">
        <v>0.15</v>
      </c>
      <c r="U2952" s="10">
        <v>90.76</v>
      </c>
    </row>
    <row r="2953" spans="1:21" x14ac:dyDescent="0.3">
      <c r="A2953" s="10" t="s">
        <v>26421</v>
      </c>
      <c r="B2953" s="61">
        <v>45174</v>
      </c>
      <c r="C2953" s="10" t="s">
        <v>23273</v>
      </c>
      <c r="D2953" s="10" t="s">
        <v>14462</v>
      </c>
      <c r="E2953" s="10" t="s">
        <v>603</v>
      </c>
      <c r="F2953" s="10" t="s">
        <v>636</v>
      </c>
      <c r="G2953" s="10" t="s">
        <v>601</v>
      </c>
      <c r="H2953" s="10" t="s">
        <v>600</v>
      </c>
      <c r="I2953" s="10" t="s">
        <v>599</v>
      </c>
      <c r="J2953" s="10" t="s">
        <v>9437</v>
      </c>
      <c r="K2953" s="10" t="s">
        <v>26420</v>
      </c>
      <c r="L2953" s="10">
        <v>1</v>
      </c>
      <c r="M2953" s="10">
        <v>322.72000000000003</v>
      </c>
      <c r="N2953" s="10">
        <v>322.72000000000003</v>
      </c>
      <c r="O2953" s="59">
        <v>0.2</v>
      </c>
      <c r="P2953" s="10">
        <v>64.540000000000006</v>
      </c>
      <c r="Q2953" s="10">
        <v>258.18</v>
      </c>
      <c r="R2953" s="10" t="s">
        <v>565</v>
      </c>
      <c r="S2953" s="10" t="s">
        <v>564</v>
      </c>
      <c r="T2953" s="59">
        <v>0.25</v>
      </c>
      <c r="U2953" s="10">
        <v>64.55</v>
      </c>
    </row>
    <row r="2954" spans="1:21" x14ac:dyDescent="0.3">
      <c r="A2954" s="10" t="s">
        <v>26419</v>
      </c>
      <c r="B2954" s="61">
        <v>45045</v>
      </c>
      <c r="C2954" s="10" t="s">
        <v>15476</v>
      </c>
      <c r="D2954" s="10" t="s">
        <v>13420</v>
      </c>
      <c r="E2954" s="10" t="s">
        <v>581</v>
      </c>
      <c r="F2954" s="10" t="s">
        <v>83</v>
      </c>
      <c r="G2954" s="10" t="s">
        <v>569</v>
      </c>
      <c r="H2954" s="10" t="s">
        <v>600</v>
      </c>
      <c r="I2954" s="10" t="s">
        <v>664</v>
      </c>
      <c r="J2954" s="10" t="s">
        <v>5603</v>
      </c>
      <c r="K2954" s="10" t="s">
        <v>6348</v>
      </c>
      <c r="L2954" s="10">
        <v>6</v>
      </c>
      <c r="M2954" s="10">
        <v>133.30000000000001</v>
      </c>
      <c r="N2954" s="10">
        <v>799.8</v>
      </c>
      <c r="O2954" s="59">
        <v>0.05</v>
      </c>
      <c r="P2954" s="10">
        <v>39.99</v>
      </c>
      <c r="Q2954" s="10">
        <v>759.81</v>
      </c>
      <c r="R2954" s="10" t="s">
        <v>575</v>
      </c>
      <c r="S2954" s="10" t="s">
        <v>596</v>
      </c>
      <c r="T2954" s="59">
        <v>0.3</v>
      </c>
      <c r="U2954" s="10">
        <v>227.94</v>
      </c>
    </row>
    <row r="2955" spans="1:21" x14ac:dyDescent="0.3">
      <c r="A2955" s="10" t="s">
        <v>26418</v>
      </c>
      <c r="B2955" s="61">
        <v>45260</v>
      </c>
      <c r="C2955" s="10" t="s">
        <v>23119</v>
      </c>
      <c r="D2955" s="10" t="s">
        <v>7794</v>
      </c>
      <c r="E2955" s="10" t="s">
        <v>581</v>
      </c>
      <c r="F2955" s="10" t="s">
        <v>580</v>
      </c>
      <c r="G2955" s="10" t="s">
        <v>569</v>
      </c>
      <c r="H2955" s="10" t="s">
        <v>590</v>
      </c>
      <c r="I2955" s="10" t="s">
        <v>589</v>
      </c>
      <c r="J2955" s="10" t="s">
        <v>26417</v>
      </c>
      <c r="K2955" s="10" t="s">
        <v>7738</v>
      </c>
      <c r="L2955" s="10">
        <v>6</v>
      </c>
      <c r="M2955" s="10">
        <v>611.14</v>
      </c>
      <c r="N2955" s="10">
        <v>3666.84</v>
      </c>
      <c r="O2955" s="59">
        <v>0</v>
      </c>
      <c r="P2955" s="10">
        <v>0</v>
      </c>
      <c r="Q2955" s="10">
        <v>3666.84</v>
      </c>
      <c r="R2955" s="10" t="s">
        <v>586</v>
      </c>
      <c r="S2955" s="10" t="s">
        <v>585</v>
      </c>
      <c r="T2955" s="59">
        <v>0.15</v>
      </c>
      <c r="U2955" s="10">
        <v>550.03</v>
      </c>
    </row>
    <row r="2956" spans="1:21" x14ac:dyDescent="0.3">
      <c r="A2956" s="10" t="s">
        <v>26416</v>
      </c>
      <c r="B2956" s="61">
        <v>45111</v>
      </c>
      <c r="C2956" s="10" t="s">
        <v>26415</v>
      </c>
      <c r="D2956" s="10" t="s">
        <v>7121</v>
      </c>
      <c r="E2956" s="10" t="s">
        <v>581</v>
      </c>
      <c r="F2956" s="10" t="s">
        <v>7</v>
      </c>
      <c r="G2956" s="10" t="s">
        <v>601</v>
      </c>
      <c r="H2956" s="10" t="s">
        <v>544</v>
      </c>
      <c r="I2956" s="10" t="s">
        <v>568</v>
      </c>
      <c r="J2956" s="10" t="s">
        <v>13699</v>
      </c>
      <c r="K2956" s="10" t="s">
        <v>26414</v>
      </c>
      <c r="L2956" s="10">
        <v>8</v>
      </c>
      <c r="M2956" s="10">
        <v>944.64</v>
      </c>
      <c r="N2956" s="10">
        <v>7557.12</v>
      </c>
      <c r="O2956" s="59">
        <v>0.1</v>
      </c>
      <c r="P2956" s="10">
        <v>755.71</v>
      </c>
      <c r="Q2956" s="10">
        <v>6801.41</v>
      </c>
      <c r="R2956" s="10" t="s">
        <v>586</v>
      </c>
      <c r="S2956" s="10" t="s">
        <v>607</v>
      </c>
      <c r="T2956" s="59">
        <v>0.3</v>
      </c>
      <c r="U2956" s="10">
        <v>2040.42</v>
      </c>
    </row>
    <row r="2957" spans="1:21" x14ac:dyDescent="0.3">
      <c r="A2957" s="10" t="s">
        <v>26413</v>
      </c>
      <c r="B2957" s="61">
        <v>45207</v>
      </c>
      <c r="C2957" s="10" t="s">
        <v>9214</v>
      </c>
      <c r="D2957" s="10" t="s">
        <v>26412</v>
      </c>
      <c r="E2957" s="10" t="s">
        <v>603</v>
      </c>
      <c r="F2957" s="10" t="s">
        <v>658</v>
      </c>
      <c r="G2957" s="10" t="s">
        <v>601</v>
      </c>
      <c r="H2957" s="10" t="s">
        <v>579</v>
      </c>
      <c r="I2957" s="10" t="s">
        <v>711</v>
      </c>
      <c r="J2957" s="10" t="s">
        <v>26411</v>
      </c>
      <c r="K2957" s="10" t="s">
        <v>4294</v>
      </c>
      <c r="L2957" s="10">
        <v>3</v>
      </c>
      <c r="M2957" s="10">
        <v>808.85</v>
      </c>
      <c r="N2957" s="10">
        <v>2426.5500000000002</v>
      </c>
      <c r="O2957" s="59">
        <v>0.05</v>
      </c>
      <c r="P2957" s="10">
        <v>121.33</v>
      </c>
      <c r="Q2957" s="10">
        <v>2305.2199999999998</v>
      </c>
      <c r="R2957" s="10" t="s">
        <v>586</v>
      </c>
      <c r="S2957" s="10" t="s">
        <v>596</v>
      </c>
      <c r="T2957" s="59">
        <v>0.3</v>
      </c>
      <c r="U2957" s="10">
        <v>691.57</v>
      </c>
    </row>
    <row r="2958" spans="1:21" x14ac:dyDescent="0.3">
      <c r="A2958" s="10" t="s">
        <v>26410</v>
      </c>
      <c r="B2958" s="61">
        <v>45193</v>
      </c>
      <c r="C2958" s="10" t="s">
        <v>26409</v>
      </c>
      <c r="D2958" s="10" t="s">
        <v>4581</v>
      </c>
      <c r="E2958" s="10" t="s">
        <v>603</v>
      </c>
      <c r="F2958" s="10" t="s">
        <v>636</v>
      </c>
      <c r="G2958" s="10" t="s">
        <v>601</v>
      </c>
      <c r="H2958" s="10" t="s">
        <v>579</v>
      </c>
      <c r="I2958" s="10" t="s">
        <v>578</v>
      </c>
      <c r="J2958" s="10" t="s">
        <v>24459</v>
      </c>
      <c r="K2958" s="10" t="s">
        <v>26408</v>
      </c>
      <c r="L2958" s="10">
        <v>2</v>
      </c>
      <c r="M2958" s="10">
        <v>961.66</v>
      </c>
      <c r="N2958" s="10">
        <v>1923.32</v>
      </c>
      <c r="O2958" s="59">
        <v>0.05</v>
      </c>
      <c r="P2958" s="10">
        <v>96.17</v>
      </c>
      <c r="Q2958" s="10">
        <v>1827.15</v>
      </c>
      <c r="R2958" s="10" t="s">
        <v>565</v>
      </c>
      <c r="S2958" s="10" t="s">
        <v>607</v>
      </c>
      <c r="T2958" s="59">
        <v>0.3</v>
      </c>
      <c r="U2958" s="10">
        <v>548.14</v>
      </c>
    </row>
    <row r="2959" spans="1:21" x14ac:dyDescent="0.3">
      <c r="A2959" s="10" t="s">
        <v>26407</v>
      </c>
      <c r="B2959" s="61">
        <v>45136</v>
      </c>
      <c r="C2959" s="10" t="s">
        <v>10691</v>
      </c>
      <c r="D2959" s="10" t="s">
        <v>26406</v>
      </c>
      <c r="E2959" s="10" t="s">
        <v>629</v>
      </c>
      <c r="F2959" s="10" t="s">
        <v>628</v>
      </c>
      <c r="G2959" s="10" t="s">
        <v>569</v>
      </c>
      <c r="H2959" s="10" t="s">
        <v>544</v>
      </c>
      <c r="I2959" s="10" t="s">
        <v>568</v>
      </c>
      <c r="J2959" s="10" t="s">
        <v>5805</v>
      </c>
      <c r="K2959" s="10" t="s">
        <v>23334</v>
      </c>
      <c r="L2959" s="10">
        <v>10</v>
      </c>
      <c r="M2959" s="10">
        <v>156.61000000000001</v>
      </c>
      <c r="N2959" s="10">
        <v>1566.1</v>
      </c>
      <c r="O2959" s="59">
        <v>0.2</v>
      </c>
      <c r="P2959" s="10">
        <v>313.22000000000003</v>
      </c>
      <c r="Q2959" s="10">
        <v>1252.8800000000001</v>
      </c>
      <c r="R2959" s="10" t="s">
        <v>575</v>
      </c>
      <c r="S2959" s="10" t="s">
        <v>564</v>
      </c>
      <c r="T2959" s="59">
        <v>0.3</v>
      </c>
      <c r="U2959" s="10">
        <v>375.86</v>
      </c>
    </row>
    <row r="2960" spans="1:21" x14ac:dyDescent="0.3">
      <c r="A2960" s="10" t="s">
        <v>26405</v>
      </c>
      <c r="B2960" s="61">
        <v>45114</v>
      </c>
      <c r="C2960" s="10" t="s">
        <v>26404</v>
      </c>
      <c r="D2960" s="10" t="s">
        <v>26403</v>
      </c>
      <c r="E2960" s="10" t="s">
        <v>581</v>
      </c>
      <c r="F2960" s="10" t="s">
        <v>580</v>
      </c>
      <c r="G2960" s="10" t="s">
        <v>601</v>
      </c>
      <c r="H2960" s="10" t="s">
        <v>600</v>
      </c>
      <c r="I2960" s="10" t="s">
        <v>664</v>
      </c>
      <c r="J2960" s="10" t="s">
        <v>24794</v>
      </c>
      <c r="K2960" s="10" t="s">
        <v>26402</v>
      </c>
      <c r="L2960" s="10">
        <v>2</v>
      </c>
      <c r="M2960" s="10">
        <v>360.05</v>
      </c>
      <c r="N2960" s="10">
        <v>720.1</v>
      </c>
      <c r="O2960" s="59">
        <v>0.05</v>
      </c>
      <c r="P2960" s="10">
        <v>36.01</v>
      </c>
      <c r="Q2960" s="10">
        <v>684.09</v>
      </c>
      <c r="R2960" s="10" t="s">
        <v>614</v>
      </c>
      <c r="S2960" s="10" t="s">
        <v>564</v>
      </c>
      <c r="T2960" s="59">
        <v>0.15</v>
      </c>
      <c r="U2960" s="10">
        <v>102.61</v>
      </c>
    </row>
    <row r="2961" spans="1:21" x14ac:dyDescent="0.3">
      <c r="A2961" s="10" t="s">
        <v>26401</v>
      </c>
      <c r="B2961" s="61">
        <v>44963</v>
      </c>
      <c r="C2961" s="10" t="s">
        <v>5670</v>
      </c>
      <c r="D2961" s="10" t="s">
        <v>26400</v>
      </c>
      <c r="E2961" s="10" t="s">
        <v>571</v>
      </c>
      <c r="F2961" s="10" t="s">
        <v>11</v>
      </c>
      <c r="G2961" s="10" t="s">
        <v>601</v>
      </c>
      <c r="H2961" s="10" t="s">
        <v>600</v>
      </c>
      <c r="I2961" s="10" t="s">
        <v>599</v>
      </c>
      <c r="J2961" s="10" t="s">
        <v>5682</v>
      </c>
      <c r="K2961" s="10" t="s">
        <v>11248</v>
      </c>
      <c r="L2961" s="10">
        <v>6</v>
      </c>
      <c r="M2961" s="10">
        <v>873.46</v>
      </c>
      <c r="N2961" s="10">
        <v>5240.76</v>
      </c>
      <c r="O2961" s="59">
        <v>0.1</v>
      </c>
      <c r="P2961" s="10">
        <v>524.08000000000004</v>
      </c>
      <c r="Q2961" s="10">
        <v>4716.68</v>
      </c>
      <c r="R2961" s="10" t="s">
        <v>565</v>
      </c>
      <c r="S2961" s="10" t="s">
        <v>607</v>
      </c>
      <c r="T2961" s="59">
        <v>0.15</v>
      </c>
      <c r="U2961" s="10">
        <v>707.5</v>
      </c>
    </row>
    <row r="2962" spans="1:21" x14ac:dyDescent="0.3">
      <c r="A2962" s="10" t="s">
        <v>26399</v>
      </c>
      <c r="B2962" s="61">
        <v>45069</v>
      </c>
      <c r="C2962" s="10" t="s">
        <v>9649</v>
      </c>
      <c r="D2962" s="10" t="s">
        <v>21786</v>
      </c>
      <c r="E2962" s="10" t="s">
        <v>629</v>
      </c>
      <c r="F2962" s="10" t="s">
        <v>790</v>
      </c>
      <c r="G2962" s="10" t="s">
        <v>601</v>
      </c>
      <c r="H2962" s="10" t="s">
        <v>600</v>
      </c>
      <c r="I2962" s="10" t="s">
        <v>599</v>
      </c>
      <c r="J2962" s="10" t="s">
        <v>938</v>
      </c>
      <c r="K2962" s="10" t="s">
        <v>26398</v>
      </c>
      <c r="L2962" s="10">
        <v>1</v>
      </c>
      <c r="M2962" s="10">
        <v>524.39</v>
      </c>
      <c r="N2962" s="10">
        <v>524.39</v>
      </c>
      <c r="O2962" s="59">
        <v>0.2</v>
      </c>
      <c r="P2962" s="10">
        <v>104.88</v>
      </c>
      <c r="Q2962" s="10">
        <v>419.51</v>
      </c>
      <c r="R2962" s="10" t="s">
        <v>614</v>
      </c>
      <c r="S2962" s="10" t="s">
        <v>564</v>
      </c>
      <c r="T2962" s="59">
        <v>0.3</v>
      </c>
      <c r="U2962" s="10">
        <v>125.85</v>
      </c>
    </row>
    <row r="2963" spans="1:21" x14ac:dyDescent="0.3">
      <c r="A2963" s="10" t="s">
        <v>26397</v>
      </c>
      <c r="B2963" s="61">
        <v>44948</v>
      </c>
      <c r="C2963" s="10" t="s">
        <v>23343</v>
      </c>
      <c r="D2963" s="10" t="s">
        <v>26396</v>
      </c>
      <c r="E2963" s="10" t="s">
        <v>581</v>
      </c>
      <c r="F2963" s="10" t="s">
        <v>7</v>
      </c>
      <c r="G2963" s="10" t="s">
        <v>569</v>
      </c>
      <c r="H2963" s="10" t="s">
        <v>600</v>
      </c>
      <c r="I2963" s="10" t="s">
        <v>664</v>
      </c>
      <c r="J2963" s="10" t="s">
        <v>22714</v>
      </c>
      <c r="K2963" s="10" t="s">
        <v>26395</v>
      </c>
      <c r="L2963" s="10">
        <v>2</v>
      </c>
      <c r="M2963" s="10">
        <v>162.28</v>
      </c>
      <c r="N2963" s="10">
        <v>324.56</v>
      </c>
      <c r="O2963" s="59">
        <v>0.2</v>
      </c>
      <c r="P2963" s="10">
        <v>64.91</v>
      </c>
      <c r="Q2963" s="10">
        <v>259.64999999999998</v>
      </c>
      <c r="R2963" s="10" t="s">
        <v>575</v>
      </c>
      <c r="S2963" s="10" t="s">
        <v>596</v>
      </c>
      <c r="T2963" s="59">
        <v>0.15</v>
      </c>
      <c r="U2963" s="10">
        <v>38.950000000000003</v>
      </c>
    </row>
    <row r="2964" spans="1:21" x14ac:dyDescent="0.3">
      <c r="A2964" s="10" t="s">
        <v>26394</v>
      </c>
      <c r="B2964" s="61">
        <v>45100</v>
      </c>
      <c r="C2964" s="10" t="s">
        <v>20203</v>
      </c>
      <c r="D2964" s="10" t="s">
        <v>12306</v>
      </c>
      <c r="E2964" s="10" t="s">
        <v>571</v>
      </c>
      <c r="F2964" s="10" t="s">
        <v>570</v>
      </c>
      <c r="G2964" s="10" t="s">
        <v>601</v>
      </c>
      <c r="H2964" s="10" t="s">
        <v>579</v>
      </c>
      <c r="I2964" s="10" t="s">
        <v>722</v>
      </c>
      <c r="J2964" s="10" t="s">
        <v>15794</v>
      </c>
      <c r="K2964" s="10" t="s">
        <v>26393</v>
      </c>
      <c r="L2964" s="10">
        <v>2</v>
      </c>
      <c r="M2964" s="10">
        <v>817.47</v>
      </c>
      <c r="N2964" s="10">
        <v>1634.94</v>
      </c>
      <c r="O2964" s="59">
        <v>0.1</v>
      </c>
      <c r="P2964" s="10">
        <v>163.49</v>
      </c>
      <c r="Q2964" s="10">
        <v>1471.45</v>
      </c>
      <c r="R2964" s="10" t="s">
        <v>575</v>
      </c>
      <c r="S2964" s="10" t="s">
        <v>596</v>
      </c>
      <c r="T2964" s="59">
        <v>0.3</v>
      </c>
      <c r="U2964" s="10">
        <v>441.44</v>
      </c>
    </row>
    <row r="2965" spans="1:21" x14ac:dyDescent="0.3">
      <c r="A2965" s="10" t="s">
        <v>26392</v>
      </c>
      <c r="B2965" s="61">
        <v>45145</v>
      </c>
      <c r="C2965" s="10" t="s">
        <v>5102</v>
      </c>
      <c r="D2965" s="10" t="s">
        <v>9998</v>
      </c>
      <c r="E2965" s="10" t="s">
        <v>592</v>
      </c>
      <c r="F2965" s="10" t="s">
        <v>18</v>
      </c>
      <c r="G2965" s="10" t="s">
        <v>569</v>
      </c>
      <c r="H2965" s="10" t="s">
        <v>579</v>
      </c>
      <c r="I2965" s="10" t="s">
        <v>711</v>
      </c>
      <c r="J2965" s="10" t="s">
        <v>26391</v>
      </c>
      <c r="K2965" s="10" t="s">
        <v>15093</v>
      </c>
      <c r="L2965" s="10">
        <v>7</v>
      </c>
      <c r="M2965" s="10">
        <v>306.3</v>
      </c>
      <c r="N2965" s="10">
        <v>2144.1</v>
      </c>
      <c r="O2965" s="59">
        <v>0.2</v>
      </c>
      <c r="P2965" s="10">
        <v>428.82</v>
      </c>
      <c r="Q2965" s="10">
        <v>1715.28</v>
      </c>
      <c r="R2965" s="10" t="s">
        <v>565</v>
      </c>
      <c r="S2965" s="10" t="s">
        <v>596</v>
      </c>
      <c r="T2965" s="59">
        <v>0.25</v>
      </c>
      <c r="U2965" s="10">
        <v>428.82</v>
      </c>
    </row>
    <row r="2966" spans="1:21" x14ac:dyDescent="0.3">
      <c r="A2966" s="10" t="s">
        <v>26390</v>
      </c>
      <c r="B2966" s="61">
        <v>44935</v>
      </c>
      <c r="C2966" s="10" t="s">
        <v>12752</v>
      </c>
      <c r="D2966" s="10" t="s">
        <v>26389</v>
      </c>
      <c r="E2966" s="10" t="s">
        <v>629</v>
      </c>
      <c r="F2966" s="10" t="s">
        <v>759</v>
      </c>
      <c r="G2966" s="10" t="s">
        <v>569</v>
      </c>
      <c r="H2966" s="10" t="s">
        <v>544</v>
      </c>
      <c r="I2966" s="10" t="s">
        <v>568</v>
      </c>
      <c r="J2966" s="10" t="s">
        <v>26388</v>
      </c>
      <c r="K2966" s="10" t="s">
        <v>13712</v>
      </c>
      <c r="L2966" s="10">
        <v>10</v>
      </c>
      <c r="M2966" s="10">
        <v>339.46</v>
      </c>
      <c r="N2966" s="10">
        <v>3394.6</v>
      </c>
      <c r="O2966" s="59">
        <v>0.05</v>
      </c>
      <c r="P2966" s="10">
        <v>169.73</v>
      </c>
      <c r="Q2966" s="10">
        <v>3224.87</v>
      </c>
      <c r="R2966" s="10" t="s">
        <v>575</v>
      </c>
      <c r="S2966" s="10" t="s">
        <v>585</v>
      </c>
      <c r="T2966" s="59">
        <v>0.25</v>
      </c>
      <c r="U2966" s="10">
        <v>806.22</v>
      </c>
    </row>
    <row r="2967" spans="1:21" x14ac:dyDescent="0.3">
      <c r="A2967" s="10" t="s">
        <v>26387</v>
      </c>
      <c r="B2967" s="61">
        <v>45159</v>
      </c>
      <c r="C2967" s="10" t="s">
        <v>26386</v>
      </c>
      <c r="D2967" s="10" t="s">
        <v>18470</v>
      </c>
      <c r="E2967" s="10" t="s">
        <v>592</v>
      </c>
      <c r="F2967" s="10" t="s">
        <v>591</v>
      </c>
      <c r="G2967" s="10" t="s">
        <v>601</v>
      </c>
      <c r="H2967" s="10" t="s">
        <v>544</v>
      </c>
      <c r="I2967" s="10" t="s">
        <v>10</v>
      </c>
      <c r="J2967" s="10" t="s">
        <v>16296</v>
      </c>
      <c r="K2967" s="10" t="s">
        <v>19699</v>
      </c>
      <c r="L2967" s="10">
        <v>4</v>
      </c>
      <c r="M2967" s="10">
        <v>925.18</v>
      </c>
      <c r="N2967" s="10">
        <v>3700.72</v>
      </c>
      <c r="O2967" s="59">
        <v>0.05</v>
      </c>
      <c r="P2967" s="10">
        <v>185.04</v>
      </c>
      <c r="Q2967" s="10">
        <v>3515.68</v>
      </c>
      <c r="R2967" s="10" t="s">
        <v>586</v>
      </c>
      <c r="S2967" s="10" t="s">
        <v>585</v>
      </c>
      <c r="T2967" s="59">
        <v>0.25</v>
      </c>
      <c r="U2967" s="10">
        <v>878.92</v>
      </c>
    </row>
    <row r="2968" spans="1:21" x14ac:dyDescent="0.3">
      <c r="A2968" s="10" t="s">
        <v>26385</v>
      </c>
      <c r="B2968" s="61">
        <v>45286</v>
      </c>
      <c r="C2968" s="10" t="s">
        <v>13310</v>
      </c>
      <c r="D2968" s="10" t="s">
        <v>4961</v>
      </c>
      <c r="E2968" s="10" t="s">
        <v>592</v>
      </c>
      <c r="F2968" s="10" t="s">
        <v>591</v>
      </c>
      <c r="G2968" s="10" t="s">
        <v>601</v>
      </c>
      <c r="H2968" s="10" t="s">
        <v>600</v>
      </c>
      <c r="I2968" s="10" t="s">
        <v>599</v>
      </c>
      <c r="J2968" s="10" t="s">
        <v>15954</v>
      </c>
      <c r="K2968" s="10" t="s">
        <v>26384</v>
      </c>
      <c r="L2968" s="10">
        <v>4</v>
      </c>
      <c r="M2968" s="10">
        <v>655.59</v>
      </c>
      <c r="N2968" s="10">
        <v>2622.36</v>
      </c>
      <c r="O2968" s="59">
        <v>0.2</v>
      </c>
      <c r="P2968" s="10">
        <v>524.47</v>
      </c>
      <c r="Q2968" s="10">
        <v>2097.89</v>
      </c>
      <c r="R2968" s="10" t="s">
        <v>586</v>
      </c>
      <c r="S2968" s="10" t="s">
        <v>607</v>
      </c>
      <c r="T2968" s="59">
        <v>0.25</v>
      </c>
      <c r="U2968" s="10">
        <v>524.47</v>
      </c>
    </row>
    <row r="2969" spans="1:21" x14ac:dyDescent="0.3">
      <c r="A2969" s="10" t="s">
        <v>26383</v>
      </c>
      <c r="B2969" s="61">
        <v>45059</v>
      </c>
      <c r="C2969" s="10" t="s">
        <v>26382</v>
      </c>
      <c r="D2969" s="10" t="s">
        <v>23574</v>
      </c>
      <c r="E2969" s="10" t="s">
        <v>581</v>
      </c>
      <c r="F2969" s="10" t="s">
        <v>580</v>
      </c>
      <c r="G2969" s="10" t="s">
        <v>569</v>
      </c>
      <c r="H2969" s="10" t="s">
        <v>544</v>
      </c>
      <c r="I2969" s="10" t="s">
        <v>10</v>
      </c>
      <c r="J2969" s="10" t="s">
        <v>21738</v>
      </c>
      <c r="K2969" s="10" t="s">
        <v>16860</v>
      </c>
      <c r="L2969" s="10">
        <v>7</v>
      </c>
      <c r="M2969" s="10">
        <v>254.08</v>
      </c>
      <c r="N2969" s="10">
        <v>1778.56</v>
      </c>
      <c r="O2969" s="59">
        <v>0.2</v>
      </c>
      <c r="P2969" s="10">
        <v>355.71</v>
      </c>
      <c r="Q2969" s="10">
        <v>1422.85</v>
      </c>
      <c r="R2969" s="10" t="s">
        <v>586</v>
      </c>
      <c r="S2969" s="10" t="s">
        <v>607</v>
      </c>
      <c r="T2969" s="59">
        <v>0.25</v>
      </c>
      <c r="U2969" s="10">
        <v>355.71</v>
      </c>
    </row>
    <row r="2970" spans="1:21" x14ac:dyDescent="0.3">
      <c r="A2970" s="10" t="s">
        <v>26381</v>
      </c>
      <c r="B2970" s="61">
        <v>45117</v>
      </c>
      <c r="C2970" s="10" t="s">
        <v>24610</v>
      </c>
      <c r="D2970" s="10" t="s">
        <v>3185</v>
      </c>
      <c r="E2970" s="10" t="s">
        <v>603</v>
      </c>
      <c r="F2970" s="10" t="s">
        <v>602</v>
      </c>
      <c r="G2970" s="10" t="s">
        <v>601</v>
      </c>
      <c r="H2970" s="10" t="s">
        <v>590</v>
      </c>
      <c r="I2970" s="10" t="s">
        <v>748</v>
      </c>
      <c r="J2970" s="10" t="s">
        <v>21837</v>
      </c>
      <c r="K2970" s="10" t="s">
        <v>26380</v>
      </c>
      <c r="L2970" s="10">
        <v>10</v>
      </c>
      <c r="M2970" s="10">
        <v>764.38</v>
      </c>
      <c r="N2970" s="10">
        <v>7643.8</v>
      </c>
      <c r="O2970" s="59">
        <v>0.05</v>
      </c>
      <c r="P2970" s="10">
        <v>382.19</v>
      </c>
      <c r="Q2970" s="10">
        <v>7261.61</v>
      </c>
      <c r="R2970" s="10" t="s">
        <v>614</v>
      </c>
      <c r="S2970" s="10" t="s">
        <v>564</v>
      </c>
      <c r="T2970" s="59">
        <v>0.25</v>
      </c>
      <c r="U2970" s="10">
        <v>1815.4</v>
      </c>
    </row>
    <row r="2971" spans="1:21" x14ac:dyDescent="0.3">
      <c r="A2971" s="10" t="s">
        <v>26379</v>
      </c>
      <c r="B2971" s="61">
        <v>45206</v>
      </c>
      <c r="C2971" s="10" t="s">
        <v>6027</v>
      </c>
      <c r="D2971" s="10" t="s">
        <v>8466</v>
      </c>
      <c r="E2971" s="10" t="s">
        <v>629</v>
      </c>
      <c r="F2971" s="10" t="s">
        <v>759</v>
      </c>
      <c r="G2971" s="10" t="s">
        <v>569</v>
      </c>
      <c r="H2971" s="10" t="s">
        <v>600</v>
      </c>
      <c r="I2971" s="10" t="s">
        <v>664</v>
      </c>
      <c r="J2971" s="10" t="s">
        <v>12980</v>
      </c>
      <c r="K2971" s="10" t="s">
        <v>22304</v>
      </c>
      <c r="L2971" s="10">
        <v>5</v>
      </c>
      <c r="M2971" s="10">
        <v>262.77999999999997</v>
      </c>
      <c r="N2971" s="10">
        <v>1313.9</v>
      </c>
      <c r="O2971" s="59">
        <v>0.05</v>
      </c>
      <c r="P2971" s="10">
        <v>65.7</v>
      </c>
      <c r="Q2971" s="10">
        <v>1248.2</v>
      </c>
      <c r="R2971" s="10" t="s">
        <v>565</v>
      </c>
      <c r="S2971" s="10" t="s">
        <v>585</v>
      </c>
      <c r="T2971" s="59">
        <v>0.15</v>
      </c>
      <c r="U2971" s="10">
        <v>187.23</v>
      </c>
    </row>
    <row r="2972" spans="1:21" x14ac:dyDescent="0.3">
      <c r="A2972" s="10" t="s">
        <v>26378</v>
      </c>
      <c r="B2972" s="61">
        <v>45349</v>
      </c>
      <c r="C2972" s="10" t="s">
        <v>14549</v>
      </c>
      <c r="D2972" s="10" t="s">
        <v>26377</v>
      </c>
      <c r="E2972" s="10" t="s">
        <v>581</v>
      </c>
      <c r="F2972" s="10" t="s">
        <v>7</v>
      </c>
      <c r="G2972" s="10" t="s">
        <v>601</v>
      </c>
      <c r="H2972" s="10" t="s">
        <v>590</v>
      </c>
      <c r="I2972" s="10" t="s">
        <v>635</v>
      </c>
      <c r="J2972" s="10" t="s">
        <v>26376</v>
      </c>
      <c r="K2972" s="10" t="s">
        <v>26375</v>
      </c>
      <c r="L2972" s="10">
        <v>7</v>
      </c>
      <c r="M2972" s="10">
        <v>770.81</v>
      </c>
      <c r="N2972" s="10">
        <v>5395.67</v>
      </c>
      <c r="O2972" s="59">
        <v>0.1</v>
      </c>
      <c r="P2972" s="10">
        <v>539.57000000000005</v>
      </c>
      <c r="Q2972" s="10">
        <v>4856.1000000000004</v>
      </c>
      <c r="R2972" s="10" t="s">
        <v>614</v>
      </c>
      <c r="S2972" s="10" t="s">
        <v>596</v>
      </c>
      <c r="T2972" s="59">
        <v>0.25</v>
      </c>
      <c r="U2972" s="10">
        <v>1214.03</v>
      </c>
    </row>
    <row r="2973" spans="1:21" x14ac:dyDescent="0.3">
      <c r="A2973" s="10" t="s">
        <v>26374</v>
      </c>
      <c r="B2973" s="61">
        <v>45199</v>
      </c>
      <c r="C2973" s="10" t="s">
        <v>10148</v>
      </c>
      <c r="D2973" s="10" t="s">
        <v>3698</v>
      </c>
      <c r="E2973" s="10" t="s">
        <v>629</v>
      </c>
      <c r="F2973" s="10" t="s">
        <v>790</v>
      </c>
      <c r="G2973" s="10" t="s">
        <v>569</v>
      </c>
      <c r="H2973" s="10" t="s">
        <v>579</v>
      </c>
      <c r="I2973" s="10" t="s">
        <v>711</v>
      </c>
      <c r="J2973" s="10" t="s">
        <v>26373</v>
      </c>
      <c r="K2973" s="10" t="s">
        <v>4437</v>
      </c>
      <c r="L2973" s="10">
        <v>9</v>
      </c>
      <c r="M2973" s="10">
        <v>702.57</v>
      </c>
      <c r="N2973" s="10">
        <v>6323.13</v>
      </c>
      <c r="O2973" s="59">
        <v>0.05</v>
      </c>
      <c r="P2973" s="10">
        <v>316.16000000000003</v>
      </c>
      <c r="Q2973" s="10">
        <v>6006.97</v>
      </c>
      <c r="R2973" s="10" t="s">
        <v>586</v>
      </c>
      <c r="S2973" s="10" t="s">
        <v>585</v>
      </c>
      <c r="T2973" s="59">
        <v>0.3</v>
      </c>
      <c r="U2973" s="10">
        <v>1802.09</v>
      </c>
    </row>
    <row r="2974" spans="1:21" x14ac:dyDescent="0.3">
      <c r="A2974" s="10" t="s">
        <v>26372</v>
      </c>
      <c r="B2974" s="61">
        <v>45264</v>
      </c>
      <c r="C2974" s="10" t="s">
        <v>18579</v>
      </c>
      <c r="D2974" s="10" t="s">
        <v>25186</v>
      </c>
      <c r="E2974" s="10" t="s">
        <v>592</v>
      </c>
      <c r="F2974" s="10" t="s">
        <v>591</v>
      </c>
      <c r="G2974" s="10" t="s">
        <v>601</v>
      </c>
      <c r="H2974" s="10" t="s">
        <v>544</v>
      </c>
      <c r="I2974" s="10" t="s">
        <v>10</v>
      </c>
      <c r="J2974" s="10" t="s">
        <v>26371</v>
      </c>
      <c r="K2974" s="10" t="s">
        <v>19400</v>
      </c>
      <c r="L2974" s="10">
        <v>8</v>
      </c>
      <c r="M2974" s="10">
        <v>990.36</v>
      </c>
      <c r="N2974" s="10">
        <v>7922.88</v>
      </c>
      <c r="O2974" s="59">
        <v>0.2</v>
      </c>
      <c r="P2974" s="10">
        <v>1584.58</v>
      </c>
      <c r="Q2974" s="10">
        <v>6338.3</v>
      </c>
      <c r="R2974" s="10" t="s">
        <v>575</v>
      </c>
      <c r="S2974" s="10" t="s">
        <v>596</v>
      </c>
      <c r="T2974" s="59">
        <v>0.3</v>
      </c>
      <c r="U2974" s="10">
        <v>1901.49</v>
      </c>
    </row>
    <row r="2975" spans="1:21" x14ac:dyDescent="0.3">
      <c r="A2975" s="10" t="s">
        <v>26370</v>
      </c>
      <c r="B2975" s="61">
        <v>45244</v>
      </c>
      <c r="C2975" s="10" t="s">
        <v>4059</v>
      </c>
      <c r="D2975" s="10" t="s">
        <v>20563</v>
      </c>
      <c r="E2975" s="10" t="s">
        <v>603</v>
      </c>
      <c r="F2975" s="10" t="s">
        <v>602</v>
      </c>
      <c r="G2975" s="10" t="s">
        <v>601</v>
      </c>
      <c r="H2975" s="10" t="s">
        <v>544</v>
      </c>
      <c r="I2975" s="10" t="s">
        <v>610</v>
      </c>
      <c r="J2975" s="10" t="s">
        <v>26369</v>
      </c>
      <c r="K2975" s="10" t="s">
        <v>26368</v>
      </c>
      <c r="L2975" s="10">
        <v>2</v>
      </c>
      <c r="M2975" s="10">
        <v>501.81</v>
      </c>
      <c r="N2975" s="10">
        <v>1003.62</v>
      </c>
      <c r="O2975" s="59">
        <v>0</v>
      </c>
      <c r="P2975" s="10">
        <v>0</v>
      </c>
      <c r="Q2975" s="10">
        <v>1003.62</v>
      </c>
      <c r="R2975" s="10" t="s">
        <v>575</v>
      </c>
      <c r="S2975" s="10" t="s">
        <v>585</v>
      </c>
      <c r="T2975" s="59">
        <v>0.3</v>
      </c>
      <c r="U2975" s="10">
        <v>301.08999999999997</v>
      </c>
    </row>
    <row r="2976" spans="1:21" x14ac:dyDescent="0.3">
      <c r="A2976" s="10" t="s">
        <v>26367</v>
      </c>
      <c r="B2976" s="61">
        <v>45245</v>
      </c>
      <c r="C2976" s="10" t="s">
        <v>3172</v>
      </c>
      <c r="D2976" s="10" t="s">
        <v>21774</v>
      </c>
      <c r="E2976" s="10" t="s">
        <v>629</v>
      </c>
      <c r="F2976" s="10" t="s">
        <v>790</v>
      </c>
      <c r="G2976" s="10" t="s">
        <v>601</v>
      </c>
      <c r="H2976" s="10" t="s">
        <v>544</v>
      </c>
      <c r="I2976" s="10" t="s">
        <v>610</v>
      </c>
      <c r="J2976" s="10" t="s">
        <v>13214</v>
      </c>
      <c r="K2976" s="10" t="s">
        <v>26366</v>
      </c>
      <c r="L2976" s="10">
        <v>8</v>
      </c>
      <c r="M2976" s="10">
        <v>670.18</v>
      </c>
      <c r="N2976" s="10">
        <v>5361.44</v>
      </c>
      <c r="O2976" s="59">
        <v>0.05</v>
      </c>
      <c r="P2976" s="10">
        <v>268.07</v>
      </c>
      <c r="Q2976" s="10">
        <v>5093.37</v>
      </c>
      <c r="R2976" s="10" t="s">
        <v>614</v>
      </c>
      <c r="S2976" s="10" t="s">
        <v>596</v>
      </c>
      <c r="T2976" s="59">
        <v>0.25</v>
      </c>
      <c r="U2976" s="10">
        <v>1273.3399999999999</v>
      </c>
    </row>
    <row r="2977" spans="1:21" x14ac:dyDescent="0.3">
      <c r="A2977" s="10" t="s">
        <v>26365</v>
      </c>
      <c r="B2977" s="61">
        <v>45166</v>
      </c>
      <c r="C2977" s="10" t="s">
        <v>25555</v>
      </c>
      <c r="D2977" s="10" t="s">
        <v>26364</v>
      </c>
      <c r="E2977" s="10" t="s">
        <v>592</v>
      </c>
      <c r="F2977" s="10" t="s">
        <v>18</v>
      </c>
      <c r="G2977" s="10" t="s">
        <v>601</v>
      </c>
      <c r="H2977" s="10" t="s">
        <v>600</v>
      </c>
      <c r="I2977" s="10" t="s">
        <v>664</v>
      </c>
      <c r="J2977" s="10" t="s">
        <v>26363</v>
      </c>
      <c r="K2977" s="10" t="s">
        <v>26362</v>
      </c>
      <c r="L2977" s="10">
        <v>5</v>
      </c>
      <c r="M2977" s="10">
        <v>515.04999999999995</v>
      </c>
      <c r="N2977" s="10">
        <v>2575.25</v>
      </c>
      <c r="O2977" s="59">
        <v>0</v>
      </c>
      <c r="P2977" s="10">
        <v>0</v>
      </c>
      <c r="Q2977" s="10">
        <v>2575.25</v>
      </c>
      <c r="R2977" s="10" t="s">
        <v>614</v>
      </c>
      <c r="S2977" s="10" t="s">
        <v>596</v>
      </c>
      <c r="T2977" s="59">
        <v>0.25</v>
      </c>
      <c r="U2977" s="10">
        <v>643.80999999999995</v>
      </c>
    </row>
    <row r="2978" spans="1:21" x14ac:dyDescent="0.3">
      <c r="A2978" s="10" t="s">
        <v>26361</v>
      </c>
      <c r="B2978" s="61">
        <v>45145</v>
      </c>
      <c r="C2978" s="10" t="s">
        <v>25678</v>
      </c>
      <c r="D2978" s="10" t="s">
        <v>26360</v>
      </c>
      <c r="E2978" s="10" t="s">
        <v>592</v>
      </c>
      <c r="F2978" s="10" t="s">
        <v>652</v>
      </c>
      <c r="G2978" s="10" t="s">
        <v>569</v>
      </c>
      <c r="H2978" s="10" t="s">
        <v>590</v>
      </c>
      <c r="I2978" s="10" t="s">
        <v>748</v>
      </c>
      <c r="J2978" s="10" t="s">
        <v>26359</v>
      </c>
      <c r="K2978" s="10" t="s">
        <v>26358</v>
      </c>
      <c r="L2978" s="10">
        <v>7</v>
      </c>
      <c r="M2978" s="10">
        <v>461.59</v>
      </c>
      <c r="N2978" s="10">
        <v>3231.13</v>
      </c>
      <c r="O2978" s="59">
        <v>0.1</v>
      </c>
      <c r="P2978" s="10">
        <v>323.11</v>
      </c>
      <c r="Q2978" s="10">
        <v>2908.02</v>
      </c>
      <c r="R2978" s="10" t="s">
        <v>565</v>
      </c>
      <c r="S2978" s="10" t="s">
        <v>607</v>
      </c>
      <c r="T2978" s="59">
        <v>0.25</v>
      </c>
      <c r="U2978" s="10">
        <v>727</v>
      </c>
    </row>
    <row r="2979" spans="1:21" x14ac:dyDescent="0.3">
      <c r="A2979" s="10" t="s">
        <v>26357</v>
      </c>
      <c r="B2979" s="61">
        <v>45372</v>
      </c>
      <c r="C2979" s="10" t="s">
        <v>20726</v>
      </c>
      <c r="D2979" s="10" t="s">
        <v>26356</v>
      </c>
      <c r="E2979" s="10" t="s">
        <v>581</v>
      </c>
      <c r="F2979" s="10" t="s">
        <v>83</v>
      </c>
      <c r="G2979" s="10" t="s">
        <v>569</v>
      </c>
      <c r="H2979" s="10" t="s">
        <v>544</v>
      </c>
      <c r="I2979" s="10" t="s">
        <v>10</v>
      </c>
      <c r="J2979" s="10" t="s">
        <v>26355</v>
      </c>
      <c r="K2979" s="10" t="s">
        <v>26354</v>
      </c>
      <c r="L2979" s="10">
        <v>4</v>
      </c>
      <c r="M2979" s="10">
        <v>515.92999999999995</v>
      </c>
      <c r="N2979" s="10">
        <v>2063.7199999999998</v>
      </c>
      <c r="O2979" s="59">
        <v>0.1</v>
      </c>
      <c r="P2979" s="10">
        <v>206.37</v>
      </c>
      <c r="Q2979" s="10">
        <v>1857.35</v>
      </c>
      <c r="R2979" s="10" t="s">
        <v>614</v>
      </c>
      <c r="S2979" s="10" t="s">
        <v>564</v>
      </c>
      <c r="T2979" s="59">
        <v>0.25</v>
      </c>
      <c r="U2979" s="10">
        <v>464.34</v>
      </c>
    </row>
    <row r="2980" spans="1:21" x14ac:dyDescent="0.3">
      <c r="A2980" s="10" t="s">
        <v>26353</v>
      </c>
      <c r="B2980" s="61">
        <v>44961</v>
      </c>
      <c r="C2980" s="10" t="s">
        <v>13399</v>
      </c>
      <c r="D2980" s="10" t="s">
        <v>6245</v>
      </c>
      <c r="E2980" s="10" t="s">
        <v>629</v>
      </c>
      <c r="F2980" s="10" t="s">
        <v>628</v>
      </c>
      <c r="G2980" s="10" t="s">
        <v>569</v>
      </c>
      <c r="H2980" s="10" t="s">
        <v>600</v>
      </c>
      <c r="I2980" s="10" t="s">
        <v>627</v>
      </c>
      <c r="J2980" s="10" t="s">
        <v>18776</v>
      </c>
      <c r="K2980" s="10" t="s">
        <v>26352</v>
      </c>
      <c r="L2980" s="10">
        <v>10</v>
      </c>
      <c r="M2980" s="10">
        <v>762.86</v>
      </c>
      <c r="N2980" s="10">
        <v>7628.6</v>
      </c>
      <c r="O2980" s="59">
        <v>0</v>
      </c>
      <c r="P2980" s="10">
        <v>0</v>
      </c>
      <c r="Q2980" s="10">
        <v>7628.6</v>
      </c>
      <c r="R2980" s="10" t="s">
        <v>575</v>
      </c>
      <c r="S2980" s="10" t="s">
        <v>607</v>
      </c>
      <c r="T2980" s="59">
        <v>0.15</v>
      </c>
      <c r="U2980" s="10">
        <v>1144.29</v>
      </c>
    </row>
    <row r="2981" spans="1:21" x14ac:dyDescent="0.3">
      <c r="A2981" s="10" t="s">
        <v>26351</v>
      </c>
      <c r="B2981" s="61">
        <v>45030</v>
      </c>
      <c r="C2981" s="10" t="s">
        <v>8605</v>
      </c>
      <c r="D2981" s="10" t="s">
        <v>17678</v>
      </c>
      <c r="E2981" s="10" t="s">
        <v>629</v>
      </c>
      <c r="F2981" s="10" t="s">
        <v>790</v>
      </c>
      <c r="G2981" s="10" t="s">
        <v>601</v>
      </c>
      <c r="H2981" s="10" t="s">
        <v>544</v>
      </c>
      <c r="I2981" s="10" t="s">
        <v>10</v>
      </c>
      <c r="J2981" s="10" t="s">
        <v>26350</v>
      </c>
      <c r="K2981" s="10" t="s">
        <v>14368</v>
      </c>
      <c r="L2981" s="10">
        <v>5</v>
      </c>
      <c r="M2981" s="10">
        <v>486.22</v>
      </c>
      <c r="N2981" s="10">
        <v>2431.1</v>
      </c>
      <c r="O2981" s="59">
        <v>0</v>
      </c>
      <c r="P2981" s="10">
        <v>0</v>
      </c>
      <c r="Q2981" s="10">
        <v>2431.1</v>
      </c>
      <c r="R2981" s="10" t="s">
        <v>586</v>
      </c>
      <c r="S2981" s="10" t="s">
        <v>564</v>
      </c>
      <c r="T2981" s="59">
        <v>0.25</v>
      </c>
      <c r="U2981" s="10">
        <v>607.77</v>
      </c>
    </row>
    <row r="2982" spans="1:21" x14ac:dyDescent="0.3">
      <c r="A2982" s="10" t="s">
        <v>26349</v>
      </c>
      <c r="B2982" s="61">
        <v>44943</v>
      </c>
      <c r="C2982" s="10" t="s">
        <v>11241</v>
      </c>
      <c r="D2982" s="10" t="s">
        <v>26348</v>
      </c>
      <c r="E2982" s="10" t="s">
        <v>581</v>
      </c>
      <c r="F2982" s="10" t="s">
        <v>83</v>
      </c>
      <c r="G2982" s="10" t="s">
        <v>569</v>
      </c>
      <c r="H2982" s="10" t="s">
        <v>579</v>
      </c>
      <c r="I2982" s="10" t="s">
        <v>722</v>
      </c>
      <c r="J2982" s="10" t="s">
        <v>25627</v>
      </c>
      <c r="K2982" s="10" t="s">
        <v>24660</v>
      </c>
      <c r="L2982" s="10">
        <v>8</v>
      </c>
      <c r="M2982" s="10">
        <v>765.9</v>
      </c>
      <c r="N2982" s="10">
        <v>6127.2</v>
      </c>
      <c r="O2982" s="59">
        <v>0.05</v>
      </c>
      <c r="P2982" s="10">
        <v>306.36</v>
      </c>
      <c r="Q2982" s="10">
        <v>5820.84</v>
      </c>
      <c r="R2982" s="10" t="s">
        <v>565</v>
      </c>
      <c r="S2982" s="10" t="s">
        <v>607</v>
      </c>
      <c r="T2982" s="59">
        <v>0.3</v>
      </c>
      <c r="U2982" s="10">
        <v>1746.25</v>
      </c>
    </row>
    <row r="2983" spans="1:21" x14ac:dyDescent="0.3">
      <c r="A2983" s="10" t="s">
        <v>26347</v>
      </c>
      <c r="B2983" s="61">
        <v>45310</v>
      </c>
      <c r="C2983" s="10" t="s">
        <v>4007</v>
      </c>
      <c r="D2983" s="10" t="s">
        <v>24100</v>
      </c>
      <c r="E2983" s="10" t="s">
        <v>603</v>
      </c>
      <c r="F2983" s="10" t="s">
        <v>602</v>
      </c>
      <c r="G2983" s="10" t="s">
        <v>569</v>
      </c>
      <c r="H2983" s="10" t="s">
        <v>600</v>
      </c>
      <c r="I2983" s="10" t="s">
        <v>627</v>
      </c>
      <c r="J2983" s="10" t="s">
        <v>26346</v>
      </c>
      <c r="K2983" s="10" t="s">
        <v>15970</v>
      </c>
      <c r="L2983" s="10">
        <v>9</v>
      </c>
      <c r="M2983" s="10">
        <v>657.59</v>
      </c>
      <c r="N2983" s="10">
        <v>5918.31</v>
      </c>
      <c r="O2983" s="59">
        <v>0.05</v>
      </c>
      <c r="P2983" s="10">
        <v>295.92</v>
      </c>
      <c r="Q2983" s="10">
        <v>5622.39</v>
      </c>
      <c r="R2983" s="10" t="s">
        <v>614</v>
      </c>
      <c r="S2983" s="10" t="s">
        <v>596</v>
      </c>
      <c r="T2983" s="59">
        <v>0.3</v>
      </c>
      <c r="U2983" s="10">
        <v>1686.72</v>
      </c>
    </row>
    <row r="2984" spans="1:21" x14ac:dyDescent="0.3">
      <c r="A2984" s="10" t="s">
        <v>26345</v>
      </c>
      <c r="B2984" s="61">
        <v>45165</v>
      </c>
      <c r="C2984" s="10" t="s">
        <v>23029</v>
      </c>
      <c r="D2984" s="10" t="s">
        <v>26344</v>
      </c>
      <c r="E2984" s="10" t="s">
        <v>571</v>
      </c>
      <c r="F2984" s="10" t="s">
        <v>11</v>
      </c>
      <c r="G2984" s="10" t="s">
        <v>569</v>
      </c>
      <c r="H2984" s="10" t="s">
        <v>544</v>
      </c>
      <c r="I2984" s="10" t="s">
        <v>610</v>
      </c>
      <c r="J2984" s="10" t="s">
        <v>11567</v>
      </c>
      <c r="K2984" s="10" t="s">
        <v>25142</v>
      </c>
      <c r="L2984" s="10">
        <v>4</v>
      </c>
      <c r="M2984" s="10">
        <v>766.65</v>
      </c>
      <c r="N2984" s="10">
        <v>3066.6</v>
      </c>
      <c r="O2984" s="59">
        <v>0</v>
      </c>
      <c r="P2984" s="10">
        <v>0</v>
      </c>
      <c r="Q2984" s="10">
        <v>3066.6</v>
      </c>
      <c r="R2984" s="10" t="s">
        <v>614</v>
      </c>
      <c r="S2984" s="10" t="s">
        <v>596</v>
      </c>
      <c r="T2984" s="59">
        <v>0.15</v>
      </c>
      <c r="U2984" s="10">
        <v>459.99</v>
      </c>
    </row>
    <row r="2985" spans="1:21" x14ac:dyDescent="0.3">
      <c r="A2985" s="10" t="s">
        <v>26343</v>
      </c>
      <c r="B2985" s="61">
        <v>45081</v>
      </c>
      <c r="C2985" s="10" t="s">
        <v>6597</v>
      </c>
      <c r="D2985" s="10" t="s">
        <v>9180</v>
      </c>
      <c r="E2985" s="10" t="s">
        <v>603</v>
      </c>
      <c r="F2985" s="10" t="s">
        <v>658</v>
      </c>
      <c r="G2985" s="10" t="s">
        <v>569</v>
      </c>
      <c r="H2985" s="10" t="s">
        <v>544</v>
      </c>
      <c r="I2985" s="10" t="s">
        <v>610</v>
      </c>
      <c r="J2985" s="10" t="s">
        <v>26342</v>
      </c>
      <c r="K2985" s="10" t="s">
        <v>26341</v>
      </c>
      <c r="L2985" s="10">
        <v>1</v>
      </c>
      <c r="M2985" s="10">
        <v>183.85</v>
      </c>
      <c r="N2985" s="10">
        <v>183.85</v>
      </c>
      <c r="O2985" s="59">
        <v>0.05</v>
      </c>
      <c r="P2985" s="10">
        <v>9.19</v>
      </c>
      <c r="Q2985" s="10">
        <v>174.66</v>
      </c>
      <c r="R2985" s="10" t="s">
        <v>586</v>
      </c>
      <c r="S2985" s="10" t="s">
        <v>564</v>
      </c>
      <c r="T2985" s="59">
        <v>0.15</v>
      </c>
      <c r="U2985" s="10">
        <v>26.2</v>
      </c>
    </row>
    <row r="2986" spans="1:21" x14ac:dyDescent="0.3">
      <c r="A2986" s="10" t="s">
        <v>26340</v>
      </c>
      <c r="B2986" s="61">
        <v>45126</v>
      </c>
      <c r="C2986" s="10" t="s">
        <v>5040</v>
      </c>
      <c r="D2986" s="10" t="s">
        <v>4419</v>
      </c>
      <c r="E2986" s="10" t="s">
        <v>571</v>
      </c>
      <c r="F2986" s="10" t="s">
        <v>570</v>
      </c>
      <c r="G2986" s="10" t="s">
        <v>569</v>
      </c>
      <c r="H2986" s="10" t="s">
        <v>579</v>
      </c>
      <c r="I2986" s="10" t="s">
        <v>711</v>
      </c>
      <c r="J2986" s="10" t="s">
        <v>26339</v>
      </c>
      <c r="K2986" s="10" t="s">
        <v>26338</v>
      </c>
      <c r="L2986" s="10">
        <v>6</v>
      </c>
      <c r="M2986" s="10">
        <v>144.88999999999999</v>
      </c>
      <c r="N2986" s="10">
        <v>869.34</v>
      </c>
      <c r="O2986" s="59">
        <v>0.2</v>
      </c>
      <c r="P2986" s="10">
        <v>173.87</v>
      </c>
      <c r="Q2986" s="10">
        <v>695.47</v>
      </c>
      <c r="R2986" s="10" t="s">
        <v>586</v>
      </c>
      <c r="S2986" s="10" t="s">
        <v>564</v>
      </c>
      <c r="T2986" s="59">
        <v>0.3</v>
      </c>
      <c r="U2986" s="10">
        <v>208.64</v>
      </c>
    </row>
    <row r="2987" spans="1:21" x14ac:dyDescent="0.3">
      <c r="A2987" s="10" t="s">
        <v>26337</v>
      </c>
      <c r="B2987" s="61">
        <v>44992</v>
      </c>
      <c r="C2987" s="10" t="s">
        <v>6177</v>
      </c>
      <c r="D2987" s="10" t="s">
        <v>26336</v>
      </c>
      <c r="E2987" s="10" t="s">
        <v>603</v>
      </c>
      <c r="F2987" s="10" t="s">
        <v>636</v>
      </c>
      <c r="G2987" s="10" t="s">
        <v>601</v>
      </c>
      <c r="H2987" s="10" t="s">
        <v>600</v>
      </c>
      <c r="I2987" s="10" t="s">
        <v>664</v>
      </c>
      <c r="J2987" s="10" t="s">
        <v>26335</v>
      </c>
      <c r="K2987" s="10" t="s">
        <v>16945</v>
      </c>
      <c r="L2987" s="10">
        <v>10</v>
      </c>
      <c r="M2987" s="10">
        <v>655.29</v>
      </c>
      <c r="N2987" s="10">
        <v>6552.9</v>
      </c>
      <c r="O2987" s="59">
        <v>0.05</v>
      </c>
      <c r="P2987" s="10">
        <v>327.64</v>
      </c>
      <c r="Q2987" s="10">
        <v>6225.26</v>
      </c>
      <c r="R2987" s="10" t="s">
        <v>614</v>
      </c>
      <c r="S2987" s="10" t="s">
        <v>596</v>
      </c>
      <c r="T2987" s="59">
        <v>0.3</v>
      </c>
      <c r="U2987" s="10">
        <v>1867.58</v>
      </c>
    </row>
    <row r="2988" spans="1:21" x14ac:dyDescent="0.3">
      <c r="A2988" s="10" t="s">
        <v>26334</v>
      </c>
      <c r="B2988" s="61">
        <v>45120</v>
      </c>
      <c r="C2988" s="10" t="s">
        <v>26333</v>
      </c>
      <c r="D2988" s="10" t="s">
        <v>26332</v>
      </c>
      <c r="E2988" s="10" t="s">
        <v>592</v>
      </c>
      <c r="F2988" s="10" t="s">
        <v>652</v>
      </c>
      <c r="G2988" s="10" t="s">
        <v>569</v>
      </c>
      <c r="H2988" s="10" t="s">
        <v>600</v>
      </c>
      <c r="I2988" s="10" t="s">
        <v>664</v>
      </c>
      <c r="J2988" s="10" t="s">
        <v>8478</v>
      </c>
      <c r="K2988" s="10" t="s">
        <v>26331</v>
      </c>
      <c r="L2988" s="10">
        <v>4</v>
      </c>
      <c r="M2988" s="10">
        <v>341.35</v>
      </c>
      <c r="N2988" s="10">
        <v>1365.4</v>
      </c>
      <c r="O2988" s="59">
        <v>0.1</v>
      </c>
      <c r="P2988" s="10">
        <v>136.54</v>
      </c>
      <c r="Q2988" s="10">
        <v>1228.8599999999999</v>
      </c>
      <c r="R2988" s="10" t="s">
        <v>575</v>
      </c>
      <c r="S2988" s="10" t="s">
        <v>564</v>
      </c>
      <c r="T2988" s="59">
        <v>0.15</v>
      </c>
      <c r="U2988" s="10">
        <v>184.33</v>
      </c>
    </row>
    <row r="2989" spans="1:21" x14ac:dyDescent="0.3">
      <c r="A2989" s="10" t="s">
        <v>26330</v>
      </c>
      <c r="B2989" s="61">
        <v>45248</v>
      </c>
      <c r="C2989" s="10" t="s">
        <v>22811</v>
      </c>
      <c r="D2989" s="10" t="s">
        <v>18317</v>
      </c>
      <c r="E2989" s="10" t="s">
        <v>571</v>
      </c>
      <c r="F2989" s="10" t="s">
        <v>685</v>
      </c>
      <c r="G2989" s="10" t="s">
        <v>569</v>
      </c>
      <c r="H2989" s="10" t="s">
        <v>600</v>
      </c>
      <c r="I2989" s="10" t="s">
        <v>627</v>
      </c>
      <c r="J2989" s="10" t="s">
        <v>26329</v>
      </c>
      <c r="K2989" s="10" t="s">
        <v>26328</v>
      </c>
      <c r="L2989" s="10">
        <v>2</v>
      </c>
      <c r="M2989" s="10">
        <v>210.66</v>
      </c>
      <c r="N2989" s="10">
        <v>421.32</v>
      </c>
      <c r="O2989" s="59">
        <v>0.2</v>
      </c>
      <c r="P2989" s="10">
        <v>84.26</v>
      </c>
      <c r="Q2989" s="10">
        <v>337.06</v>
      </c>
      <c r="R2989" s="10" t="s">
        <v>565</v>
      </c>
      <c r="S2989" s="10" t="s">
        <v>607</v>
      </c>
      <c r="T2989" s="59">
        <v>0.15</v>
      </c>
      <c r="U2989" s="10">
        <v>50.56</v>
      </c>
    </row>
    <row r="2990" spans="1:21" x14ac:dyDescent="0.3">
      <c r="A2990" s="10" t="s">
        <v>26327</v>
      </c>
      <c r="B2990" s="61">
        <v>45243</v>
      </c>
      <c r="C2990" s="10" t="s">
        <v>7666</v>
      </c>
      <c r="D2990" s="10" t="s">
        <v>23235</v>
      </c>
      <c r="E2990" s="10" t="s">
        <v>592</v>
      </c>
      <c r="F2990" s="10" t="s">
        <v>18</v>
      </c>
      <c r="G2990" s="10" t="s">
        <v>601</v>
      </c>
      <c r="H2990" s="10" t="s">
        <v>544</v>
      </c>
      <c r="I2990" s="10" t="s">
        <v>610</v>
      </c>
      <c r="J2990" s="10" t="s">
        <v>26326</v>
      </c>
      <c r="K2990" s="10" t="s">
        <v>5128</v>
      </c>
      <c r="L2990" s="10">
        <v>6</v>
      </c>
      <c r="M2990" s="10">
        <v>636.87</v>
      </c>
      <c r="N2990" s="10">
        <v>3821.22</v>
      </c>
      <c r="O2990" s="59">
        <v>0</v>
      </c>
      <c r="P2990" s="10">
        <v>0</v>
      </c>
      <c r="Q2990" s="10">
        <v>3821.22</v>
      </c>
      <c r="R2990" s="10" t="s">
        <v>565</v>
      </c>
      <c r="S2990" s="10" t="s">
        <v>564</v>
      </c>
      <c r="T2990" s="59">
        <v>0.25</v>
      </c>
      <c r="U2990" s="10">
        <v>955.3</v>
      </c>
    </row>
    <row r="2991" spans="1:21" x14ac:dyDescent="0.3">
      <c r="A2991" s="10" t="s">
        <v>26325</v>
      </c>
      <c r="B2991" s="61">
        <v>44941</v>
      </c>
      <c r="C2991" s="10" t="s">
        <v>19175</v>
      </c>
      <c r="D2991" s="10" t="s">
        <v>26324</v>
      </c>
      <c r="E2991" s="10" t="s">
        <v>629</v>
      </c>
      <c r="F2991" s="10" t="s">
        <v>628</v>
      </c>
      <c r="G2991" s="10" t="s">
        <v>601</v>
      </c>
      <c r="H2991" s="10" t="s">
        <v>544</v>
      </c>
      <c r="I2991" s="10" t="s">
        <v>568</v>
      </c>
      <c r="J2991" s="10" t="s">
        <v>8072</v>
      </c>
      <c r="K2991" s="10" t="s">
        <v>14636</v>
      </c>
      <c r="L2991" s="10">
        <v>8</v>
      </c>
      <c r="M2991" s="10">
        <v>779.91</v>
      </c>
      <c r="N2991" s="10">
        <v>6239.28</v>
      </c>
      <c r="O2991" s="59">
        <v>0</v>
      </c>
      <c r="P2991" s="10">
        <v>0</v>
      </c>
      <c r="Q2991" s="10">
        <v>6239.28</v>
      </c>
      <c r="R2991" s="10" t="s">
        <v>614</v>
      </c>
      <c r="S2991" s="10" t="s">
        <v>585</v>
      </c>
      <c r="T2991" s="59">
        <v>0.25</v>
      </c>
      <c r="U2991" s="10">
        <v>1559.82</v>
      </c>
    </row>
    <row r="2992" spans="1:21" x14ac:dyDescent="0.3">
      <c r="A2992" s="10" t="s">
        <v>26323</v>
      </c>
      <c r="B2992" s="61">
        <v>45180</v>
      </c>
      <c r="C2992" s="10" t="s">
        <v>26322</v>
      </c>
      <c r="D2992" s="10" t="s">
        <v>26321</v>
      </c>
      <c r="E2992" s="10" t="s">
        <v>603</v>
      </c>
      <c r="F2992" s="10" t="s">
        <v>658</v>
      </c>
      <c r="G2992" s="10" t="s">
        <v>601</v>
      </c>
      <c r="H2992" s="10" t="s">
        <v>600</v>
      </c>
      <c r="I2992" s="10" t="s">
        <v>599</v>
      </c>
      <c r="J2992" s="10" t="s">
        <v>6948</v>
      </c>
      <c r="K2992" s="10" t="s">
        <v>26109</v>
      </c>
      <c r="L2992" s="10">
        <v>9</v>
      </c>
      <c r="M2992" s="10">
        <v>820.79</v>
      </c>
      <c r="N2992" s="10">
        <v>7387.11</v>
      </c>
      <c r="O2992" s="59">
        <v>0.05</v>
      </c>
      <c r="P2992" s="10">
        <v>369.36</v>
      </c>
      <c r="Q2992" s="10">
        <v>7017.75</v>
      </c>
      <c r="R2992" s="10" t="s">
        <v>586</v>
      </c>
      <c r="S2992" s="10" t="s">
        <v>585</v>
      </c>
      <c r="T2992" s="59">
        <v>0.15</v>
      </c>
      <c r="U2992" s="10">
        <v>1052.6600000000001</v>
      </c>
    </row>
    <row r="2993" spans="1:21" x14ac:dyDescent="0.3">
      <c r="A2993" s="10" t="s">
        <v>26320</v>
      </c>
      <c r="B2993" s="61">
        <v>44943</v>
      </c>
      <c r="C2993" s="10" t="s">
        <v>26319</v>
      </c>
      <c r="D2993" s="10" t="s">
        <v>12835</v>
      </c>
      <c r="E2993" s="10" t="s">
        <v>581</v>
      </c>
      <c r="F2993" s="10" t="s">
        <v>7</v>
      </c>
      <c r="G2993" s="10" t="s">
        <v>601</v>
      </c>
      <c r="H2993" s="10" t="s">
        <v>579</v>
      </c>
      <c r="I2993" s="10" t="s">
        <v>711</v>
      </c>
      <c r="J2993" s="10" t="s">
        <v>26318</v>
      </c>
      <c r="K2993" s="10" t="s">
        <v>26317</v>
      </c>
      <c r="L2993" s="10">
        <v>9</v>
      </c>
      <c r="M2993" s="10">
        <v>478.19</v>
      </c>
      <c r="N2993" s="10">
        <v>4303.71</v>
      </c>
      <c r="O2993" s="59">
        <v>0.2</v>
      </c>
      <c r="P2993" s="10">
        <v>860.74</v>
      </c>
      <c r="Q2993" s="10">
        <v>3442.97</v>
      </c>
      <c r="R2993" s="10" t="s">
        <v>575</v>
      </c>
      <c r="S2993" s="10" t="s">
        <v>596</v>
      </c>
      <c r="T2993" s="59">
        <v>0.25</v>
      </c>
      <c r="U2993" s="10">
        <v>860.74</v>
      </c>
    </row>
    <row r="2994" spans="1:21" x14ac:dyDescent="0.3">
      <c r="A2994" s="10" t="s">
        <v>26316</v>
      </c>
      <c r="B2994" s="61">
        <v>45026</v>
      </c>
      <c r="C2994" s="10" t="s">
        <v>13758</v>
      </c>
      <c r="D2994" s="10" t="s">
        <v>26315</v>
      </c>
      <c r="E2994" s="10" t="s">
        <v>603</v>
      </c>
      <c r="F2994" s="10" t="s">
        <v>602</v>
      </c>
      <c r="G2994" s="10" t="s">
        <v>601</v>
      </c>
      <c r="H2994" s="10" t="s">
        <v>544</v>
      </c>
      <c r="I2994" s="10" t="s">
        <v>610</v>
      </c>
      <c r="J2994" s="10" t="s">
        <v>26314</v>
      </c>
      <c r="K2994" s="10" t="s">
        <v>1795</v>
      </c>
      <c r="L2994" s="10">
        <v>7</v>
      </c>
      <c r="M2994" s="10">
        <v>922.68</v>
      </c>
      <c r="N2994" s="10">
        <v>6458.76</v>
      </c>
      <c r="O2994" s="59">
        <v>0.1</v>
      </c>
      <c r="P2994" s="10">
        <v>645.88</v>
      </c>
      <c r="Q2994" s="10">
        <v>5812.88</v>
      </c>
      <c r="R2994" s="10" t="s">
        <v>586</v>
      </c>
      <c r="S2994" s="10" t="s">
        <v>596</v>
      </c>
      <c r="T2994" s="59">
        <v>0.25</v>
      </c>
      <c r="U2994" s="10">
        <v>1453.22</v>
      </c>
    </row>
    <row r="2995" spans="1:21" x14ac:dyDescent="0.3">
      <c r="A2995" s="10" t="s">
        <v>26313</v>
      </c>
      <c r="B2995" s="61">
        <v>45184</v>
      </c>
      <c r="C2995" s="10" t="s">
        <v>12378</v>
      </c>
      <c r="D2995" s="10" t="s">
        <v>26312</v>
      </c>
      <c r="E2995" s="10" t="s">
        <v>581</v>
      </c>
      <c r="F2995" s="10" t="s">
        <v>83</v>
      </c>
      <c r="G2995" s="10" t="s">
        <v>569</v>
      </c>
      <c r="H2995" s="10" t="s">
        <v>590</v>
      </c>
      <c r="I2995" s="10" t="s">
        <v>589</v>
      </c>
      <c r="J2995" s="10" t="s">
        <v>26311</v>
      </c>
      <c r="K2995" s="10" t="s">
        <v>26310</v>
      </c>
      <c r="L2995" s="10">
        <v>3</v>
      </c>
      <c r="M2995" s="10">
        <v>677.13</v>
      </c>
      <c r="N2995" s="10">
        <v>2031.39</v>
      </c>
      <c r="O2995" s="59">
        <v>0.05</v>
      </c>
      <c r="P2995" s="10">
        <v>101.57</v>
      </c>
      <c r="Q2995" s="10">
        <v>1929.82</v>
      </c>
      <c r="R2995" s="10" t="s">
        <v>586</v>
      </c>
      <c r="S2995" s="10" t="s">
        <v>607</v>
      </c>
      <c r="T2995" s="59">
        <v>0.3</v>
      </c>
      <c r="U2995" s="10">
        <v>578.95000000000005</v>
      </c>
    </row>
    <row r="2996" spans="1:21" x14ac:dyDescent="0.3">
      <c r="A2996" s="10" t="s">
        <v>26309</v>
      </c>
      <c r="B2996" s="61">
        <v>45098</v>
      </c>
      <c r="C2996" s="10" t="s">
        <v>26308</v>
      </c>
      <c r="D2996" s="10" t="s">
        <v>26307</v>
      </c>
      <c r="E2996" s="10" t="s">
        <v>603</v>
      </c>
      <c r="F2996" s="10" t="s">
        <v>602</v>
      </c>
      <c r="G2996" s="10" t="s">
        <v>601</v>
      </c>
      <c r="H2996" s="10" t="s">
        <v>600</v>
      </c>
      <c r="I2996" s="10" t="s">
        <v>627</v>
      </c>
      <c r="J2996" s="10" t="s">
        <v>4456</v>
      </c>
      <c r="K2996" s="10" t="s">
        <v>26306</v>
      </c>
      <c r="L2996" s="10">
        <v>9</v>
      </c>
      <c r="M2996" s="10">
        <v>782.2</v>
      </c>
      <c r="N2996" s="10">
        <v>7039.8</v>
      </c>
      <c r="O2996" s="59">
        <v>0.05</v>
      </c>
      <c r="P2996" s="10">
        <v>351.99</v>
      </c>
      <c r="Q2996" s="10">
        <v>6687.81</v>
      </c>
      <c r="R2996" s="10" t="s">
        <v>614</v>
      </c>
      <c r="S2996" s="10" t="s">
        <v>596</v>
      </c>
      <c r="T2996" s="59">
        <v>0.25</v>
      </c>
      <c r="U2996" s="10">
        <v>1671.95</v>
      </c>
    </row>
    <row r="2997" spans="1:21" x14ac:dyDescent="0.3">
      <c r="A2997" s="10" t="s">
        <v>26305</v>
      </c>
      <c r="B2997" s="61">
        <v>45001</v>
      </c>
      <c r="C2997" s="10" t="s">
        <v>26304</v>
      </c>
      <c r="D2997" s="10" t="s">
        <v>25194</v>
      </c>
      <c r="E2997" s="10" t="s">
        <v>581</v>
      </c>
      <c r="F2997" s="10" t="s">
        <v>83</v>
      </c>
      <c r="G2997" s="10" t="s">
        <v>569</v>
      </c>
      <c r="H2997" s="10" t="s">
        <v>544</v>
      </c>
      <c r="I2997" s="10" t="s">
        <v>610</v>
      </c>
      <c r="J2997" s="10" t="s">
        <v>646</v>
      </c>
      <c r="K2997" s="10" t="s">
        <v>23935</v>
      </c>
      <c r="L2997" s="10">
        <v>9</v>
      </c>
      <c r="M2997" s="10">
        <v>635.1</v>
      </c>
      <c r="N2997" s="10">
        <v>5715.9</v>
      </c>
      <c r="O2997" s="59">
        <v>0.1</v>
      </c>
      <c r="P2997" s="10">
        <v>571.59</v>
      </c>
      <c r="Q2997" s="10">
        <v>5144.3100000000004</v>
      </c>
      <c r="R2997" s="10" t="s">
        <v>586</v>
      </c>
      <c r="S2997" s="10" t="s">
        <v>564</v>
      </c>
      <c r="T2997" s="59">
        <v>0.15</v>
      </c>
      <c r="U2997" s="10">
        <v>771.65</v>
      </c>
    </row>
    <row r="2998" spans="1:21" x14ac:dyDescent="0.3">
      <c r="A2998" s="10" t="s">
        <v>26303</v>
      </c>
      <c r="B2998" s="61">
        <v>45026</v>
      </c>
      <c r="C2998" s="10" t="s">
        <v>3303</v>
      </c>
      <c r="D2998" s="10" t="s">
        <v>26302</v>
      </c>
      <c r="E2998" s="10" t="s">
        <v>592</v>
      </c>
      <c r="F2998" s="10" t="s">
        <v>18</v>
      </c>
      <c r="G2998" s="10" t="s">
        <v>601</v>
      </c>
      <c r="H2998" s="10" t="s">
        <v>590</v>
      </c>
      <c r="I2998" s="10" t="s">
        <v>635</v>
      </c>
      <c r="J2998" s="10" t="s">
        <v>12502</v>
      </c>
      <c r="K2998" s="10" t="s">
        <v>4706</v>
      </c>
      <c r="L2998" s="10">
        <v>7</v>
      </c>
      <c r="M2998" s="10">
        <v>496.3</v>
      </c>
      <c r="N2998" s="10">
        <v>3474.1</v>
      </c>
      <c r="O2998" s="59">
        <v>0.1</v>
      </c>
      <c r="P2998" s="10">
        <v>347.41</v>
      </c>
      <c r="Q2998" s="10">
        <v>3126.69</v>
      </c>
      <c r="R2998" s="10" t="s">
        <v>565</v>
      </c>
      <c r="S2998" s="10" t="s">
        <v>564</v>
      </c>
      <c r="T2998" s="59">
        <v>0.15</v>
      </c>
      <c r="U2998" s="10">
        <v>469</v>
      </c>
    </row>
    <row r="2999" spans="1:21" x14ac:dyDescent="0.3">
      <c r="A2999" s="10" t="s">
        <v>26301</v>
      </c>
      <c r="B2999" s="61">
        <v>45149</v>
      </c>
      <c r="C2999" s="10" t="s">
        <v>1228</v>
      </c>
      <c r="D2999" s="10" t="s">
        <v>26300</v>
      </c>
      <c r="E2999" s="10" t="s">
        <v>581</v>
      </c>
      <c r="F2999" s="10" t="s">
        <v>7</v>
      </c>
      <c r="G2999" s="10" t="s">
        <v>569</v>
      </c>
      <c r="H2999" s="10" t="s">
        <v>590</v>
      </c>
      <c r="I2999" s="10" t="s">
        <v>589</v>
      </c>
      <c r="J2999" s="10" t="s">
        <v>26299</v>
      </c>
      <c r="K2999" s="10" t="s">
        <v>26298</v>
      </c>
      <c r="L2999" s="10">
        <v>7</v>
      </c>
      <c r="M2999" s="10">
        <v>379.27</v>
      </c>
      <c r="N2999" s="10">
        <v>2654.89</v>
      </c>
      <c r="O2999" s="59">
        <v>0.1</v>
      </c>
      <c r="P2999" s="10">
        <v>265.49</v>
      </c>
      <c r="Q2999" s="10">
        <v>2389.4</v>
      </c>
      <c r="R2999" s="10" t="s">
        <v>565</v>
      </c>
      <c r="S2999" s="10" t="s">
        <v>585</v>
      </c>
      <c r="T2999" s="59">
        <v>0.25</v>
      </c>
      <c r="U2999" s="10">
        <v>597.35</v>
      </c>
    </row>
    <row r="3000" spans="1:21" x14ac:dyDescent="0.3">
      <c r="A3000" s="10" t="s">
        <v>26297</v>
      </c>
      <c r="B3000" s="61">
        <v>45342</v>
      </c>
      <c r="C3000" s="10" t="s">
        <v>26296</v>
      </c>
      <c r="D3000" s="10" t="s">
        <v>26295</v>
      </c>
      <c r="E3000" s="10" t="s">
        <v>603</v>
      </c>
      <c r="F3000" s="10" t="s">
        <v>658</v>
      </c>
      <c r="G3000" s="10" t="s">
        <v>601</v>
      </c>
      <c r="H3000" s="10" t="s">
        <v>579</v>
      </c>
      <c r="I3000" s="10" t="s">
        <v>578</v>
      </c>
      <c r="J3000" s="10" t="s">
        <v>26294</v>
      </c>
      <c r="K3000" s="10" t="s">
        <v>26293</v>
      </c>
      <c r="L3000" s="10">
        <v>9</v>
      </c>
      <c r="M3000" s="10">
        <v>878.59</v>
      </c>
      <c r="N3000" s="10">
        <v>7907.31</v>
      </c>
      <c r="O3000" s="59">
        <v>0.05</v>
      </c>
      <c r="P3000" s="10">
        <v>395.37</v>
      </c>
      <c r="Q3000" s="10">
        <v>7511.94</v>
      </c>
      <c r="R3000" s="10" t="s">
        <v>575</v>
      </c>
      <c r="S3000" s="10" t="s">
        <v>596</v>
      </c>
      <c r="T3000" s="59">
        <v>0.25</v>
      </c>
      <c r="U3000" s="10">
        <v>1877.98</v>
      </c>
    </row>
    <row r="3001" spans="1:21" x14ac:dyDescent="0.3">
      <c r="A3001" s="10" t="s">
        <v>26292</v>
      </c>
      <c r="B3001" s="61">
        <v>45121</v>
      </c>
      <c r="C3001" s="10" t="s">
        <v>11569</v>
      </c>
      <c r="D3001" s="10" t="s">
        <v>10113</v>
      </c>
      <c r="E3001" s="10" t="s">
        <v>629</v>
      </c>
      <c r="F3001" s="10" t="s">
        <v>628</v>
      </c>
      <c r="G3001" s="10" t="s">
        <v>601</v>
      </c>
      <c r="H3001" s="10" t="s">
        <v>579</v>
      </c>
      <c r="I3001" s="10" t="s">
        <v>722</v>
      </c>
      <c r="J3001" s="10" t="s">
        <v>12579</v>
      </c>
      <c r="K3001" s="10" t="s">
        <v>5744</v>
      </c>
      <c r="L3001" s="10">
        <v>4</v>
      </c>
      <c r="M3001" s="10">
        <v>594.04</v>
      </c>
      <c r="N3001" s="10">
        <v>2376.16</v>
      </c>
      <c r="O3001" s="59">
        <v>0.2</v>
      </c>
      <c r="P3001" s="10">
        <v>475.23</v>
      </c>
      <c r="Q3001" s="10">
        <v>1900.93</v>
      </c>
      <c r="R3001" s="10" t="s">
        <v>586</v>
      </c>
      <c r="S3001" s="10" t="s">
        <v>596</v>
      </c>
      <c r="T3001" s="59">
        <v>0.3</v>
      </c>
      <c r="U3001" s="10">
        <v>570.28</v>
      </c>
    </row>
    <row r="3002" spans="1:21" x14ac:dyDescent="0.3">
      <c r="A3002" s="10" t="s">
        <v>26291</v>
      </c>
      <c r="B3002" s="61">
        <v>45264</v>
      </c>
      <c r="C3002" s="10" t="s">
        <v>25102</v>
      </c>
      <c r="D3002" s="10" t="s">
        <v>1995</v>
      </c>
      <c r="E3002" s="10" t="s">
        <v>571</v>
      </c>
      <c r="F3002" s="10" t="s">
        <v>570</v>
      </c>
      <c r="G3002" s="10" t="s">
        <v>569</v>
      </c>
      <c r="H3002" s="10" t="s">
        <v>544</v>
      </c>
      <c r="I3002" s="10" t="s">
        <v>568</v>
      </c>
      <c r="J3002" s="10" t="s">
        <v>9917</v>
      </c>
      <c r="K3002" s="10" t="s">
        <v>26290</v>
      </c>
      <c r="L3002" s="10">
        <v>3</v>
      </c>
      <c r="M3002" s="10">
        <v>795.1</v>
      </c>
      <c r="N3002" s="10">
        <v>2385.3000000000002</v>
      </c>
      <c r="O3002" s="59">
        <v>0.2</v>
      </c>
      <c r="P3002" s="10">
        <v>477.06</v>
      </c>
      <c r="Q3002" s="10">
        <v>1908.24</v>
      </c>
      <c r="R3002" s="10" t="s">
        <v>586</v>
      </c>
      <c r="S3002" s="10" t="s">
        <v>607</v>
      </c>
      <c r="T3002" s="59">
        <v>0.3</v>
      </c>
      <c r="U3002" s="10">
        <v>572.47</v>
      </c>
    </row>
    <row r="3003" spans="1:21" x14ac:dyDescent="0.3">
      <c r="A3003" s="10" t="s">
        <v>26289</v>
      </c>
      <c r="B3003" s="61">
        <v>44974</v>
      </c>
      <c r="C3003" s="10" t="s">
        <v>25317</v>
      </c>
      <c r="D3003" s="10" t="s">
        <v>26288</v>
      </c>
      <c r="E3003" s="10" t="s">
        <v>571</v>
      </c>
      <c r="F3003" s="10" t="s">
        <v>685</v>
      </c>
      <c r="G3003" s="10" t="s">
        <v>601</v>
      </c>
      <c r="H3003" s="10" t="s">
        <v>544</v>
      </c>
      <c r="I3003" s="10" t="s">
        <v>568</v>
      </c>
      <c r="J3003" s="10" t="s">
        <v>26287</v>
      </c>
      <c r="K3003" s="10" t="s">
        <v>26286</v>
      </c>
      <c r="L3003" s="10">
        <v>1</v>
      </c>
      <c r="M3003" s="10">
        <v>744.08</v>
      </c>
      <c r="N3003" s="10">
        <v>744.08</v>
      </c>
      <c r="O3003" s="59">
        <v>0</v>
      </c>
      <c r="P3003" s="10">
        <v>0</v>
      </c>
      <c r="Q3003" s="10">
        <v>744.08</v>
      </c>
      <c r="R3003" s="10" t="s">
        <v>586</v>
      </c>
      <c r="S3003" s="10" t="s">
        <v>596</v>
      </c>
      <c r="T3003" s="59">
        <v>0.25</v>
      </c>
      <c r="U3003" s="10">
        <v>186.02</v>
      </c>
    </row>
    <row r="3004" spans="1:21" x14ac:dyDescent="0.3">
      <c r="A3004" s="10" t="s">
        <v>26285</v>
      </c>
      <c r="B3004" s="61">
        <v>45178</v>
      </c>
      <c r="C3004" s="10" t="s">
        <v>17083</v>
      </c>
      <c r="D3004" s="10" t="s">
        <v>14346</v>
      </c>
      <c r="E3004" s="10" t="s">
        <v>629</v>
      </c>
      <c r="F3004" s="10" t="s">
        <v>759</v>
      </c>
      <c r="G3004" s="10" t="s">
        <v>569</v>
      </c>
      <c r="H3004" s="10" t="s">
        <v>590</v>
      </c>
      <c r="I3004" s="10" t="s">
        <v>635</v>
      </c>
      <c r="J3004" s="10" t="s">
        <v>1450</v>
      </c>
      <c r="K3004" s="10" t="s">
        <v>26284</v>
      </c>
      <c r="L3004" s="10">
        <v>7</v>
      </c>
      <c r="M3004" s="10">
        <v>632.33000000000004</v>
      </c>
      <c r="N3004" s="10">
        <v>4426.3100000000004</v>
      </c>
      <c r="O3004" s="59">
        <v>0</v>
      </c>
      <c r="P3004" s="10">
        <v>0</v>
      </c>
      <c r="Q3004" s="10">
        <v>4426.3100000000004</v>
      </c>
      <c r="R3004" s="10" t="s">
        <v>586</v>
      </c>
      <c r="S3004" s="10" t="s">
        <v>596</v>
      </c>
      <c r="T3004" s="59">
        <v>0.15</v>
      </c>
      <c r="U3004" s="10">
        <v>663.95</v>
      </c>
    </row>
    <row r="3005" spans="1:21" x14ac:dyDescent="0.3">
      <c r="A3005" s="10" t="s">
        <v>26283</v>
      </c>
      <c r="B3005" s="61">
        <v>45312</v>
      </c>
      <c r="C3005" s="10" t="s">
        <v>26282</v>
      </c>
      <c r="D3005" s="10" t="s">
        <v>26281</v>
      </c>
      <c r="E3005" s="10" t="s">
        <v>603</v>
      </c>
      <c r="F3005" s="10" t="s">
        <v>636</v>
      </c>
      <c r="G3005" s="10" t="s">
        <v>569</v>
      </c>
      <c r="H3005" s="10" t="s">
        <v>544</v>
      </c>
      <c r="I3005" s="10" t="s">
        <v>568</v>
      </c>
      <c r="J3005" s="10" t="s">
        <v>26280</v>
      </c>
      <c r="K3005" s="10" t="s">
        <v>16852</v>
      </c>
      <c r="L3005" s="10">
        <v>9</v>
      </c>
      <c r="M3005" s="10">
        <v>290.5</v>
      </c>
      <c r="N3005" s="10">
        <v>2614.5</v>
      </c>
      <c r="O3005" s="59">
        <v>0.2</v>
      </c>
      <c r="P3005" s="10">
        <v>522.9</v>
      </c>
      <c r="Q3005" s="10">
        <v>2091.6</v>
      </c>
      <c r="R3005" s="10" t="s">
        <v>586</v>
      </c>
      <c r="S3005" s="10" t="s">
        <v>596</v>
      </c>
      <c r="T3005" s="59">
        <v>0.15</v>
      </c>
      <c r="U3005" s="10">
        <v>313.74</v>
      </c>
    </row>
    <row r="3006" spans="1:21" x14ac:dyDescent="0.3">
      <c r="A3006" s="10" t="s">
        <v>26279</v>
      </c>
      <c r="B3006" s="61">
        <v>45348</v>
      </c>
      <c r="C3006" s="10" t="s">
        <v>21950</v>
      </c>
      <c r="D3006" s="10" t="s">
        <v>26253</v>
      </c>
      <c r="E3006" s="10" t="s">
        <v>592</v>
      </c>
      <c r="F3006" s="10" t="s">
        <v>652</v>
      </c>
      <c r="G3006" s="10" t="s">
        <v>601</v>
      </c>
      <c r="H3006" s="10" t="s">
        <v>544</v>
      </c>
      <c r="I3006" s="10" t="s">
        <v>568</v>
      </c>
      <c r="J3006" s="10" t="s">
        <v>22096</v>
      </c>
      <c r="K3006" s="10" t="s">
        <v>26278</v>
      </c>
      <c r="L3006" s="10">
        <v>10</v>
      </c>
      <c r="M3006" s="10">
        <v>652.32000000000005</v>
      </c>
      <c r="N3006" s="10">
        <v>6523.2</v>
      </c>
      <c r="O3006" s="59">
        <v>0</v>
      </c>
      <c r="P3006" s="10">
        <v>0</v>
      </c>
      <c r="Q3006" s="10">
        <v>6523.2</v>
      </c>
      <c r="R3006" s="10" t="s">
        <v>565</v>
      </c>
      <c r="S3006" s="10" t="s">
        <v>585</v>
      </c>
      <c r="T3006" s="59">
        <v>0.25</v>
      </c>
      <c r="U3006" s="10">
        <v>1630.8</v>
      </c>
    </row>
    <row r="3007" spans="1:21" x14ac:dyDescent="0.3">
      <c r="A3007" s="10" t="s">
        <v>26277</v>
      </c>
      <c r="B3007" s="61">
        <v>45202</v>
      </c>
      <c r="C3007" s="10" t="s">
        <v>1044</v>
      </c>
      <c r="D3007" s="10" t="s">
        <v>26276</v>
      </c>
      <c r="E3007" s="10" t="s">
        <v>581</v>
      </c>
      <c r="F3007" s="10" t="s">
        <v>83</v>
      </c>
      <c r="G3007" s="10" t="s">
        <v>601</v>
      </c>
      <c r="H3007" s="10" t="s">
        <v>590</v>
      </c>
      <c r="I3007" s="10" t="s">
        <v>589</v>
      </c>
      <c r="J3007" s="10" t="s">
        <v>25173</v>
      </c>
      <c r="K3007" s="10" t="s">
        <v>26275</v>
      </c>
      <c r="L3007" s="10">
        <v>6</v>
      </c>
      <c r="M3007" s="10">
        <v>765.91</v>
      </c>
      <c r="N3007" s="10">
        <v>4595.46</v>
      </c>
      <c r="O3007" s="59">
        <v>0.2</v>
      </c>
      <c r="P3007" s="10">
        <v>919.09</v>
      </c>
      <c r="Q3007" s="10">
        <v>3676.37</v>
      </c>
      <c r="R3007" s="10" t="s">
        <v>565</v>
      </c>
      <c r="S3007" s="10" t="s">
        <v>596</v>
      </c>
      <c r="T3007" s="59">
        <v>0.25</v>
      </c>
      <c r="U3007" s="10">
        <v>919.09</v>
      </c>
    </row>
    <row r="3008" spans="1:21" x14ac:dyDescent="0.3">
      <c r="A3008" s="10" t="s">
        <v>26274</v>
      </c>
      <c r="B3008" s="61">
        <v>45013</v>
      </c>
      <c r="C3008" s="10" t="s">
        <v>21113</v>
      </c>
      <c r="D3008" s="10" t="s">
        <v>9262</v>
      </c>
      <c r="E3008" s="10" t="s">
        <v>581</v>
      </c>
      <c r="F3008" s="10" t="s">
        <v>580</v>
      </c>
      <c r="G3008" s="10" t="s">
        <v>601</v>
      </c>
      <c r="H3008" s="10" t="s">
        <v>600</v>
      </c>
      <c r="I3008" s="10" t="s">
        <v>627</v>
      </c>
      <c r="J3008" s="10" t="s">
        <v>26273</v>
      </c>
      <c r="K3008" s="10" t="s">
        <v>22699</v>
      </c>
      <c r="L3008" s="10">
        <v>5</v>
      </c>
      <c r="M3008" s="10">
        <v>997.03</v>
      </c>
      <c r="N3008" s="10">
        <v>4985.1499999999996</v>
      </c>
      <c r="O3008" s="59">
        <v>0.2</v>
      </c>
      <c r="P3008" s="10">
        <v>997.03</v>
      </c>
      <c r="Q3008" s="10">
        <v>3988.12</v>
      </c>
      <c r="R3008" s="10" t="s">
        <v>565</v>
      </c>
      <c r="S3008" s="10" t="s">
        <v>564</v>
      </c>
      <c r="T3008" s="59">
        <v>0.3</v>
      </c>
      <c r="U3008" s="10">
        <v>1196.44</v>
      </c>
    </row>
    <row r="3009" spans="1:21" x14ac:dyDescent="0.3">
      <c r="A3009" s="10" t="s">
        <v>26272</v>
      </c>
      <c r="B3009" s="61">
        <v>45105</v>
      </c>
      <c r="C3009" s="10" t="s">
        <v>26271</v>
      </c>
      <c r="D3009" s="10" t="s">
        <v>26270</v>
      </c>
      <c r="E3009" s="10" t="s">
        <v>592</v>
      </c>
      <c r="F3009" s="10" t="s">
        <v>652</v>
      </c>
      <c r="G3009" s="10" t="s">
        <v>601</v>
      </c>
      <c r="H3009" s="10" t="s">
        <v>579</v>
      </c>
      <c r="I3009" s="10" t="s">
        <v>578</v>
      </c>
      <c r="J3009" s="10" t="s">
        <v>10054</v>
      </c>
      <c r="K3009" s="10" t="s">
        <v>16373</v>
      </c>
      <c r="L3009" s="10">
        <v>3</v>
      </c>
      <c r="M3009" s="10">
        <v>956.3</v>
      </c>
      <c r="N3009" s="10">
        <v>2868.9</v>
      </c>
      <c r="O3009" s="59">
        <v>0.2</v>
      </c>
      <c r="P3009" s="10">
        <v>573.78</v>
      </c>
      <c r="Q3009" s="10">
        <v>2295.12</v>
      </c>
      <c r="R3009" s="10" t="s">
        <v>586</v>
      </c>
      <c r="S3009" s="10" t="s">
        <v>607</v>
      </c>
      <c r="T3009" s="59">
        <v>0.3</v>
      </c>
      <c r="U3009" s="10">
        <v>688.54</v>
      </c>
    </row>
    <row r="3010" spans="1:21" x14ac:dyDescent="0.3">
      <c r="A3010" s="10" t="s">
        <v>26269</v>
      </c>
      <c r="B3010" s="61">
        <v>44978</v>
      </c>
      <c r="C3010" s="10" t="s">
        <v>3409</v>
      </c>
      <c r="D3010" s="10" t="s">
        <v>26268</v>
      </c>
      <c r="E3010" s="10" t="s">
        <v>629</v>
      </c>
      <c r="F3010" s="10" t="s">
        <v>759</v>
      </c>
      <c r="G3010" s="10" t="s">
        <v>569</v>
      </c>
      <c r="H3010" s="10" t="s">
        <v>544</v>
      </c>
      <c r="I3010" s="10" t="s">
        <v>10</v>
      </c>
      <c r="J3010" s="10" t="s">
        <v>26267</v>
      </c>
      <c r="K3010" s="10" t="s">
        <v>19862</v>
      </c>
      <c r="L3010" s="10">
        <v>9</v>
      </c>
      <c r="M3010" s="10">
        <v>564.22</v>
      </c>
      <c r="N3010" s="10">
        <v>5077.9799999999996</v>
      </c>
      <c r="O3010" s="59">
        <v>0.05</v>
      </c>
      <c r="P3010" s="10">
        <v>253.9</v>
      </c>
      <c r="Q3010" s="10">
        <v>4824.08</v>
      </c>
      <c r="R3010" s="10" t="s">
        <v>575</v>
      </c>
      <c r="S3010" s="10" t="s">
        <v>585</v>
      </c>
      <c r="T3010" s="59">
        <v>0.25</v>
      </c>
      <c r="U3010" s="10">
        <v>1206.02</v>
      </c>
    </row>
    <row r="3011" spans="1:21" x14ac:dyDescent="0.3">
      <c r="A3011" s="10" t="s">
        <v>26266</v>
      </c>
      <c r="B3011" s="61">
        <v>45284</v>
      </c>
      <c r="C3011" s="10" t="s">
        <v>26265</v>
      </c>
      <c r="D3011" s="10" t="s">
        <v>19910</v>
      </c>
      <c r="E3011" s="10" t="s">
        <v>581</v>
      </c>
      <c r="F3011" s="10" t="s">
        <v>580</v>
      </c>
      <c r="G3011" s="10" t="s">
        <v>601</v>
      </c>
      <c r="H3011" s="10" t="s">
        <v>590</v>
      </c>
      <c r="I3011" s="10" t="s">
        <v>748</v>
      </c>
      <c r="J3011" s="10" t="s">
        <v>26264</v>
      </c>
      <c r="K3011" s="10" t="s">
        <v>26263</v>
      </c>
      <c r="L3011" s="10">
        <v>1</v>
      </c>
      <c r="M3011" s="10">
        <v>832.57</v>
      </c>
      <c r="N3011" s="10">
        <v>832.57</v>
      </c>
      <c r="O3011" s="59">
        <v>0.2</v>
      </c>
      <c r="P3011" s="10">
        <v>166.51</v>
      </c>
      <c r="Q3011" s="10">
        <v>666.06</v>
      </c>
      <c r="R3011" s="10" t="s">
        <v>565</v>
      </c>
      <c r="S3011" s="10" t="s">
        <v>607</v>
      </c>
      <c r="T3011" s="59">
        <v>0.25</v>
      </c>
      <c r="U3011" s="10">
        <v>166.51</v>
      </c>
    </row>
    <row r="3012" spans="1:21" x14ac:dyDescent="0.3">
      <c r="A3012" s="10" t="s">
        <v>26262</v>
      </c>
      <c r="B3012" s="61">
        <v>45136</v>
      </c>
      <c r="C3012" s="10" t="s">
        <v>7010</v>
      </c>
      <c r="D3012" s="10" t="s">
        <v>25712</v>
      </c>
      <c r="E3012" s="10" t="s">
        <v>629</v>
      </c>
      <c r="F3012" s="10" t="s">
        <v>790</v>
      </c>
      <c r="G3012" s="10" t="s">
        <v>601</v>
      </c>
      <c r="H3012" s="10" t="s">
        <v>544</v>
      </c>
      <c r="I3012" s="10" t="s">
        <v>568</v>
      </c>
      <c r="J3012" s="10" t="s">
        <v>21721</v>
      </c>
      <c r="K3012" s="10" t="s">
        <v>17589</v>
      </c>
      <c r="L3012" s="10">
        <v>7</v>
      </c>
      <c r="M3012" s="10">
        <v>653.34</v>
      </c>
      <c r="N3012" s="10">
        <v>4573.38</v>
      </c>
      <c r="O3012" s="59">
        <v>0</v>
      </c>
      <c r="P3012" s="10">
        <v>0</v>
      </c>
      <c r="Q3012" s="10">
        <v>4573.38</v>
      </c>
      <c r="R3012" s="10" t="s">
        <v>565</v>
      </c>
      <c r="S3012" s="10" t="s">
        <v>607</v>
      </c>
      <c r="T3012" s="59">
        <v>0.15</v>
      </c>
      <c r="U3012" s="10">
        <v>686.01</v>
      </c>
    </row>
    <row r="3013" spans="1:21" x14ac:dyDescent="0.3">
      <c r="A3013" s="10" t="s">
        <v>26261</v>
      </c>
      <c r="B3013" s="61">
        <v>45079</v>
      </c>
      <c r="C3013" s="10" t="s">
        <v>18244</v>
      </c>
      <c r="D3013" s="10" t="s">
        <v>26260</v>
      </c>
      <c r="E3013" s="10" t="s">
        <v>581</v>
      </c>
      <c r="F3013" s="10" t="s">
        <v>83</v>
      </c>
      <c r="G3013" s="10" t="s">
        <v>601</v>
      </c>
      <c r="H3013" s="10" t="s">
        <v>590</v>
      </c>
      <c r="I3013" s="10" t="s">
        <v>748</v>
      </c>
      <c r="J3013" s="10" t="s">
        <v>6979</v>
      </c>
      <c r="K3013" s="10" t="s">
        <v>26259</v>
      </c>
      <c r="L3013" s="10">
        <v>4</v>
      </c>
      <c r="M3013" s="10">
        <v>219.22</v>
      </c>
      <c r="N3013" s="10">
        <v>876.88</v>
      </c>
      <c r="O3013" s="59">
        <v>0.05</v>
      </c>
      <c r="P3013" s="10">
        <v>43.84</v>
      </c>
      <c r="Q3013" s="10">
        <v>833.04</v>
      </c>
      <c r="R3013" s="10" t="s">
        <v>614</v>
      </c>
      <c r="S3013" s="10" t="s">
        <v>596</v>
      </c>
      <c r="T3013" s="59">
        <v>0.3</v>
      </c>
      <c r="U3013" s="10">
        <v>249.91</v>
      </c>
    </row>
    <row r="3014" spans="1:21" x14ac:dyDescent="0.3">
      <c r="A3014" s="10" t="s">
        <v>26258</v>
      </c>
      <c r="B3014" s="61">
        <v>45334</v>
      </c>
      <c r="C3014" s="10" t="s">
        <v>26257</v>
      </c>
      <c r="D3014" s="10" t="s">
        <v>26256</v>
      </c>
      <c r="E3014" s="10" t="s">
        <v>581</v>
      </c>
      <c r="F3014" s="10" t="s">
        <v>580</v>
      </c>
      <c r="G3014" s="10" t="s">
        <v>569</v>
      </c>
      <c r="H3014" s="10" t="s">
        <v>544</v>
      </c>
      <c r="I3014" s="10" t="s">
        <v>610</v>
      </c>
      <c r="J3014" s="10" t="s">
        <v>716</v>
      </c>
      <c r="K3014" s="10" t="s">
        <v>26255</v>
      </c>
      <c r="L3014" s="10">
        <v>4</v>
      </c>
      <c r="M3014" s="10">
        <v>998.41</v>
      </c>
      <c r="N3014" s="10">
        <v>3993.64</v>
      </c>
      <c r="O3014" s="59">
        <v>0.05</v>
      </c>
      <c r="P3014" s="10">
        <v>199.68</v>
      </c>
      <c r="Q3014" s="10">
        <v>3793.96</v>
      </c>
      <c r="R3014" s="10" t="s">
        <v>575</v>
      </c>
      <c r="S3014" s="10" t="s">
        <v>596</v>
      </c>
      <c r="T3014" s="59">
        <v>0.15</v>
      </c>
      <c r="U3014" s="10">
        <v>569.09</v>
      </c>
    </row>
    <row r="3015" spans="1:21" x14ac:dyDescent="0.3">
      <c r="A3015" s="10" t="s">
        <v>26254</v>
      </c>
      <c r="B3015" s="61">
        <v>45035</v>
      </c>
      <c r="C3015" s="10" t="s">
        <v>3303</v>
      </c>
      <c r="D3015" s="10" t="s">
        <v>26253</v>
      </c>
      <c r="E3015" s="10" t="s">
        <v>571</v>
      </c>
      <c r="F3015" s="10" t="s">
        <v>570</v>
      </c>
      <c r="G3015" s="10" t="s">
        <v>569</v>
      </c>
      <c r="H3015" s="10" t="s">
        <v>544</v>
      </c>
      <c r="I3015" s="10" t="s">
        <v>610</v>
      </c>
      <c r="J3015" s="10" t="s">
        <v>26252</v>
      </c>
      <c r="K3015" s="10" t="s">
        <v>26251</v>
      </c>
      <c r="L3015" s="10">
        <v>6</v>
      </c>
      <c r="M3015" s="10">
        <v>205.87</v>
      </c>
      <c r="N3015" s="10">
        <v>1235.22</v>
      </c>
      <c r="O3015" s="59">
        <v>0.1</v>
      </c>
      <c r="P3015" s="10">
        <v>123.52</v>
      </c>
      <c r="Q3015" s="10">
        <v>1111.7</v>
      </c>
      <c r="R3015" s="10" t="s">
        <v>614</v>
      </c>
      <c r="S3015" s="10" t="s">
        <v>585</v>
      </c>
      <c r="T3015" s="59">
        <v>0.25</v>
      </c>
      <c r="U3015" s="10">
        <v>277.93</v>
      </c>
    </row>
    <row r="3016" spans="1:21" x14ac:dyDescent="0.3">
      <c r="A3016" s="10" t="s">
        <v>26250</v>
      </c>
      <c r="B3016" s="61">
        <v>44997</v>
      </c>
      <c r="C3016" s="10" t="s">
        <v>7813</v>
      </c>
      <c r="D3016" s="10" t="s">
        <v>10058</v>
      </c>
      <c r="E3016" s="10" t="s">
        <v>571</v>
      </c>
      <c r="F3016" s="10" t="s">
        <v>11</v>
      </c>
      <c r="G3016" s="10" t="s">
        <v>569</v>
      </c>
      <c r="H3016" s="10" t="s">
        <v>579</v>
      </c>
      <c r="I3016" s="10" t="s">
        <v>578</v>
      </c>
      <c r="J3016" s="10" t="s">
        <v>26249</v>
      </c>
      <c r="K3016" s="10" t="s">
        <v>12685</v>
      </c>
      <c r="L3016" s="10">
        <v>1</v>
      </c>
      <c r="M3016" s="10">
        <v>972.8</v>
      </c>
      <c r="N3016" s="10">
        <v>972.8</v>
      </c>
      <c r="O3016" s="59">
        <v>0.2</v>
      </c>
      <c r="P3016" s="10">
        <v>194.56</v>
      </c>
      <c r="Q3016" s="10">
        <v>778.24</v>
      </c>
      <c r="R3016" s="10" t="s">
        <v>614</v>
      </c>
      <c r="S3016" s="10" t="s">
        <v>585</v>
      </c>
      <c r="T3016" s="59">
        <v>0.3</v>
      </c>
      <c r="U3016" s="10">
        <v>233.47</v>
      </c>
    </row>
    <row r="3017" spans="1:21" x14ac:dyDescent="0.3">
      <c r="A3017" s="10" t="s">
        <v>26248</v>
      </c>
      <c r="B3017" s="61">
        <v>45330</v>
      </c>
      <c r="C3017" s="10" t="s">
        <v>19052</v>
      </c>
      <c r="D3017" s="10" t="s">
        <v>26247</v>
      </c>
      <c r="E3017" s="10" t="s">
        <v>581</v>
      </c>
      <c r="F3017" s="10" t="s">
        <v>7</v>
      </c>
      <c r="G3017" s="10" t="s">
        <v>601</v>
      </c>
      <c r="H3017" s="10" t="s">
        <v>590</v>
      </c>
      <c r="I3017" s="10" t="s">
        <v>589</v>
      </c>
      <c r="J3017" s="10" t="s">
        <v>26246</v>
      </c>
      <c r="K3017" s="10" t="s">
        <v>26245</v>
      </c>
      <c r="L3017" s="10">
        <v>10</v>
      </c>
      <c r="M3017" s="10">
        <v>752.76</v>
      </c>
      <c r="N3017" s="10">
        <v>7527.6</v>
      </c>
      <c r="O3017" s="59">
        <v>0</v>
      </c>
      <c r="P3017" s="10">
        <v>0</v>
      </c>
      <c r="Q3017" s="10">
        <v>7527.6</v>
      </c>
      <c r="R3017" s="10" t="s">
        <v>565</v>
      </c>
      <c r="S3017" s="10" t="s">
        <v>596</v>
      </c>
      <c r="T3017" s="59">
        <v>0.15</v>
      </c>
      <c r="U3017" s="10">
        <v>1129.1400000000001</v>
      </c>
    </row>
    <row r="3018" spans="1:21" x14ac:dyDescent="0.3">
      <c r="A3018" s="10" t="s">
        <v>26244</v>
      </c>
      <c r="B3018" s="61">
        <v>45024</v>
      </c>
      <c r="C3018" s="10" t="s">
        <v>11338</v>
      </c>
      <c r="D3018" s="10" t="s">
        <v>26243</v>
      </c>
      <c r="E3018" s="10" t="s">
        <v>629</v>
      </c>
      <c r="F3018" s="10" t="s">
        <v>628</v>
      </c>
      <c r="G3018" s="10" t="s">
        <v>569</v>
      </c>
      <c r="H3018" s="10" t="s">
        <v>544</v>
      </c>
      <c r="I3018" s="10" t="s">
        <v>10</v>
      </c>
      <c r="J3018" s="10" t="s">
        <v>26242</v>
      </c>
      <c r="K3018" s="10" t="s">
        <v>26241</v>
      </c>
      <c r="L3018" s="10">
        <v>8</v>
      </c>
      <c r="M3018" s="10">
        <v>129.09</v>
      </c>
      <c r="N3018" s="10">
        <v>1032.72</v>
      </c>
      <c r="O3018" s="59">
        <v>0.05</v>
      </c>
      <c r="P3018" s="10">
        <v>51.64</v>
      </c>
      <c r="Q3018" s="10">
        <v>981.08</v>
      </c>
      <c r="R3018" s="10" t="s">
        <v>575</v>
      </c>
      <c r="S3018" s="10" t="s">
        <v>607</v>
      </c>
      <c r="T3018" s="59">
        <v>0.3</v>
      </c>
      <c r="U3018" s="10">
        <v>294.32</v>
      </c>
    </row>
    <row r="3019" spans="1:21" x14ac:dyDescent="0.3">
      <c r="A3019" s="10" t="s">
        <v>26240</v>
      </c>
      <c r="B3019" s="61">
        <v>44943</v>
      </c>
      <c r="C3019" s="10" t="s">
        <v>12626</v>
      </c>
      <c r="D3019" s="10" t="s">
        <v>26239</v>
      </c>
      <c r="E3019" s="10" t="s">
        <v>592</v>
      </c>
      <c r="F3019" s="10" t="s">
        <v>591</v>
      </c>
      <c r="G3019" s="10" t="s">
        <v>569</v>
      </c>
      <c r="H3019" s="10" t="s">
        <v>600</v>
      </c>
      <c r="I3019" s="10" t="s">
        <v>664</v>
      </c>
      <c r="J3019" s="10" t="s">
        <v>18737</v>
      </c>
      <c r="K3019" s="10" t="s">
        <v>23377</v>
      </c>
      <c r="L3019" s="10">
        <v>3</v>
      </c>
      <c r="M3019" s="10">
        <v>588.27</v>
      </c>
      <c r="N3019" s="10">
        <v>1764.81</v>
      </c>
      <c r="O3019" s="59">
        <v>0.05</v>
      </c>
      <c r="P3019" s="10">
        <v>88.24</v>
      </c>
      <c r="Q3019" s="10">
        <v>1676.57</v>
      </c>
      <c r="R3019" s="10" t="s">
        <v>575</v>
      </c>
      <c r="S3019" s="10" t="s">
        <v>607</v>
      </c>
      <c r="T3019" s="59">
        <v>0.3</v>
      </c>
      <c r="U3019" s="10">
        <v>502.97</v>
      </c>
    </row>
    <row r="3020" spans="1:21" x14ac:dyDescent="0.3">
      <c r="A3020" s="10" t="s">
        <v>26238</v>
      </c>
      <c r="B3020" s="61">
        <v>44966</v>
      </c>
      <c r="C3020" s="10" t="s">
        <v>3298</v>
      </c>
      <c r="D3020" s="10" t="s">
        <v>26237</v>
      </c>
      <c r="E3020" s="10" t="s">
        <v>629</v>
      </c>
      <c r="F3020" s="10" t="s">
        <v>759</v>
      </c>
      <c r="G3020" s="10" t="s">
        <v>569</v>
      </c>
      <c r="H3020" s="10" t="s">
        <v>544</v>
      </c>
      <c r="I3020" s="10" t="s">
        <v>568</v>
      </c>
      <c r="J3020" s="10" t="s">
        <v>10349</v>
      </c>
      <c r="K3020" s="10" t="s">
        <v>8004</v>
      </c>
      <c r="L3020" s="10">
        <v>5</v>
      </c>
      <c r="M3020" s="10">
        <v>419.19</v>
      </c>
      <c r="N3020" s="10">
        <v>2095.9499999999998</v>
      </c>
      <c r="O3020" s="59">
        <v>0.2</v>
      </c>
      <c r="P3020" s="10">
        <v>419.19</v>
      </c>
      <c r="Q3020" s="10">
        <v>1676.76</v>
      </c>
      <c r="R3020" s="10" t="s">
        <v>575</v>
      </c>
      <c r="S3020" s="10" t="s">
        <v>585</v>
      </c>
      <c r="T3020" s="59">
        <v>0.15</v>
      </c>
      <c r="U3020" s="10">
        <v>251.51</v>
      </c>
    </row>
    <row r="3021" spans="1:21" x14ac:dyDescent="0.3">
      <c r="A3021" s="10" t="s">
        <v>26236</v>
      </c>
      <c r="B3021" s="61">
        <v>45118</v>
      </c>
      <c r="C3021" s="10" t="s">
        <v>10670</v>
      </c>
      <c r="D3021" s="10" t="s">
        <v>6851</v>
      </c>
      <c r="E3021" s="10" t="s">
        <v>603</v>
      </c>
      <c r="F3021" s="10" t="s">
        <v>658</v>
      </c>
      <c r="G3021" s="10" t="s">
        <v>601</v>
      </c>
      <c r="H3021" s="10" t="s">
        <v>579</v>
      </c>
      <c r="I3021" s="10" t="s">
        <v>722</v>
      </c>
      <c r="J3021" s="10" t="s">
        <v>26235</v>
      </c>
      <c r="K3021" s="10" t="s">
        <v>13854</v>
      </c>
      <c r="L3021" s="10">
        <v>6</v>
      </c>
      <c r="M3021" s="10">
        <v>617.57000000000005</v>
      </c>
      <c r="N3021" s="10">
        <v>3705.42</v>
      </c>
      <c r="O3021" s="59">
        <v>0.2</v>
      </c>
      <c r="P3021" s="10">
        <v>741.08</v>
      </c>
      <c r="Q3021" s="10">
        <v>2964.34</v>
      </c>
      <c r="R3021" s="10" t="s">
        <v>586</v>
      </c>
      <c r="S3021" s="10" t="s">
        <v>585</v>
      </c>
      <c r="T3021" s="59">
        <v>0.3</v>
      </c>
      <c r="U3021" s="10">
        <v>889.3</v>
      </c>
    </row>
    <row r="3022" spans="1:21" x14ac:dyDescent="0.3">
      <c r="A3022" s="10" t="s">
        <v>26234</v>
      </c>
      <c r="B3022" s="61">
        <v>45367</v>
      </c>
      <c r="C3022" s="10" t="s">
        <v>26233</v>
      </c>
      <c r="D3022" s="10" t="s">
        <v>26232</v>
      </c>
      <c r="E3022" s="10" t="s">
        <v>603</v>
      </c>
      <c r="F3022" s="10" t="s">
        <v>602</v>
      </c>
      <c r="G3022" s="10" t="s">
        <v>569</v>
      </c>
      <c r="H3022" s="10" t="s">
        <v>544</v>
      </c>
      <c r="I3022" s="10" t="s">
        <v>10</v>
      </c>
      <c r="J3022" s="10" t="s">
        <v>26231</v>
      </c>
      <c r="K3022" s="10" t="s">
        <v>12054</v>
      </c>
      <c r="L3022" s="10">
        <v>2</v>
      </c>
      <c r="M3022" s="10">
        <v>289.89</v>
      </c>
      <c r="N3022" s="10">
        <v>579.78</v>
      </c>
      <c r="O3022" s="59">
        <v>0.1</v>
      </c>
      <c r="P3022" s="10">
        <v>57.98</v>
      </c>
      <c r="Q3022" s="10">
        <v>521.79999999999995</v>
      </c>
      <c r="R3022" s="10" t="s">
        <v>614</v>
      </c>
      <c r="S3022" s="10" t="s">
        <v>596</v>
      </c>
      <c r="T3022" s="59">
        <v>0.25</v>
      </c>
      <c r="U3022" s="10">
        <v>130.44999999999999</v>
      </c>
    </row>
    <row r="3023" spans="1:21" x14ac:dyDescent="0.3">
      <c r="A3023" s="10" t="s">
        <v>26230</v>
      </c>
      <c r="B3023" s="61">
        <v>45350</v>
      </c>
      <c r="C3023" s="10" t="s">
        <v>21589</v>
      </c>
      <c r="D3023" s="10" t="s">
        <v>17631</v>
      </c>
      <c r="E3023" s="10" t="s">
        <v>629</v>
      </c>
      <c r="F3023" s="10" t="s">
        <v>790</v>
      </c>
      <c r="G3023" s="10" t="s">
        <v>569</v>
      </c>
      <c r="H3023" s="10" t="s">
        <v>600</v>
      </c>
      <c r="I3023" s="10" t="s">
        <v>627</v>
      </c>
      <c r="J3023" s="10" t="s">
        <v>26229</v>
      </c>
      <c r="K3023" s="10" t="s">
        <v>26228</v>
      </c>
      <c r="L3023" s="10">
        <v>8</v>
      </c>
      <c r="M3023" s="10">
        <v>249.82</v>
      </c>
      <c r="N3023" s="10">
        <v>1998.56</v>
      </c>
      <c r="O3023" s="59">
        <v>0</v>
      </c>
      <c r="P3023" s="10">
        <v>0</v>
      </c>
      <c r="Q3023" s="10">
        <v>1998.56</v>
      </c>
      <c r="R3023" s="10" t="s">
        <v>586</v>
      </c>
      <c r="S3023" s="10" t="s">
        <v>596</v>
      </c>
      <c r="T3023" s="59">
        <v>0.3</v>
      </c>
      <c r="U3023" s="10">
        <v>599.57000000000005</v>
      </c>
    </row>
    <row r="3024" spans="1:21" x14ac:dyDescent="0.3">
      <c r="A3024" s="10" t="s">
        <v>26227</v>
      </c>
      <c r="B3024" s="61">
        <v>45055</v>
      </c>
      <c r="C3024" s="10" t="s">
        <v>1178</v>
      </c>
      <c r="D3024" s="10" t="s">
        <v>26226</v>
      </c>
      <c r="E3024" s="10" t="s">
        <v>603</v>
      </c>
      <c r="F3024" s="10" t="s">
        <v>602</v>
      </c>
      <c r="G3024" s="10" t="s">
        <v>601</v>
      </c>
      <c r="H3024" s="10" t="s">
        <v>579</v>
      </c>
      <c r="I3024" s="10" t="s">
        <v>578</v>
      </c>
      <c r="J3024" s="10" t="s">
        <v>4332</v>
      </c>
      <c r="K3024" s="10" t="s">
        <v>2961</v>
      </c>
      <c r="L3024" s="10">
        <v>7</v>
      </c>
      <c r="M3024" s="10">
        <v>712.61</v>
      </c>
      <c r="N3024" s="10">
        <v>4988.2700000000004</v>
      </c>
      <c r="O3024" s="59">
        <v>0.2</v>
      </c>
      <c r="P3024" s="10">
        <v>997.65</v>
      </c>
      <c r="Q3024" s="10">
        <v>3990.62</v>
      </c>
      <c r="R3024" s="10" t="s">
        <v>575</v>
      </c>
      <c r="S3024" s="10" t="s">
        <v>607</v>
      </c>
      <c r="T3024" s="59">
        <v>0.3</v>
      </c>
      <c r="U3024" s="10">
        <v>1197.19</v>
      </c>
    </row>
    <row r="3025" spans="1:21" x14ac:dyDescent="0.3">
      <c r="A3025" s="10" t="s">
        <v>26225</v>
      </c>
      <c r="B3025" s="61">
        <v>44951</v>
      </c>
      <c r="C3025" s="10" t="s">
        <v>26224</v>
      </c>
      <c r="D3025" s="10" t="s">
        <v>10980</v>
      </c>
      <c r="E3025" s="10" t="s">
        <v>603</v>
      </c>
      <c r="F3025" s="10" t="s">
        <v>658</v>
      </c>
      <c r="G3025" s="10" t="s">
        <v>569</v>
      </c>
      <c r="H3025" s="10" t="s">
        <v>590</v>
      </c>
      <c r="I3025" s="10" t="s">
        <v>635</v>
      </c>
      <c r="J3025" s="10" t="s">
        <v>19332</v>
      </c>
      <c r="K3025" s="10" t="s">
        <v>26223</v>
      </c>
      <c r="L3025" s="10">
        <v>7</v>
      </c>
      <c r="M3025" s="10">
        <v>799.18</v>
      </c>
      <c r="N3025" s="10">
        <v>5594.26</v>
      </c>
      <c r="O3025" s="59">
        <v>0.1</v>
      </c>
      <c r="P3025" s="10">
        <v>559.42999999999995</v>
      </c>
      <c r="Q3025" s="10">
        <v>5034.83</v>
      </c>
      <c r="R3025" s="10" t="s">
        <v>565</v>
      </c>
      <c r="S3025" s="10" t="s">
        <v>585</v>
      </c>
      <c r="T3025" s="59">
        <v>0.25</v>
      </c>
      <c r="U3025" s="10">
        <v>1258.71</v>
      </c>
    </row>
    <row r="3026" spans="1:21" x14ac:dyDescent="0.3">
      <c r="A3026" s="10" t="s">
        <v>26222</v>
      </c>
      <c r="B3026" s="61">
        <v>45337</v>
      </c>
      <c r="C3026" s="10" t="s">
        <v>16386</v>
      </c>
      <c r="D3026" s="10" t="s">
        <v>26221</v>
      </c>
      <c r="E3026" s="10" t="s">
        <v>603</v>
      </c>
      <c r="F3026" s="10" t="s">
        <v>658</v>
      </c>
      <c r="G3026" s="10" t="s">
        <v>569</v>
      </c>
      <c r="H3026" s="10" t="s">
        <v>590</v>
      </c>
      <c r="I3026" s="10" t="s">
        <v>635</v>
      </c>
      <c r="J3026" s="10" t="s">
        <v>8135</v>
      </c>
      <c r="K3026" s="10" t="s">
        <v>16580</v>
      </c>
      <c r="L3026" s="10">
        <v>6</v>
      </c>
      <c r="M3026" s="10">
        <v>992.32</v>
      </c>
      <c r="N3026" s="10">
        <v>5953.92</v>
      </c>
      <c r="O3026" s="59">
        <v>0.05</v>
      </c>
      <c r="P3026" s="10">
        <v>297.7</v>
      </c>
      <c r="Q3026" s="10">
        <v>5656.22</v>
      </c>
      <c r="R3026" s="10" t="s">
        <v>565</v>
      </c>
      <c r="S3026" s="10" t="s">
        <v>607</v>
      </c>
      <c r="T3026" s="59">
        <v>0.3</v>
      </c>
      <c r="U3026" s="10">
        <v>1696.87</v>
      </c>
    </row>
    <row r="3027" spans="1:21" x14ac:dyDescent="0.3">
      <c r="A3027" s="10" t="s">
        <v>26220</v>
      </c>
      <c r="B3027" s="61">
        <v>45372</v>
      </c>
      <c r="C3027" s="10" t="s">
        <v>10201</v>
      </c>
      <c r="D3027" s="10" t="s">
        <v>26219</v>
      </c>
      <c r="E3027" s="10" t="s">
        <v>629</v>
      </c>
      <c r="F3027" s="10" t="s">
        <v>790</v>
      </c>
      <c r="G3027" s="10" t="s">
        <v>569</v>
      </c>
      <c r="H3027" s="10" t="s">
        <v>544</v>
      </c>
      <c r="I3027" s="10" t="s">
        <v>568</v>
      </c>
      <c r="J3027" s="10" t="s">
        <v>25839</v>
      </c>
      <c r="K3027" s="10" t="s">
        <v>26218</v>
      </c>
      <c r="L3027" s="10">
        <v>7</v>
      </c>
      <c r="M3027" s="10">
        <v>469.49</v>
      </c>
      <c r="N3027" s="10">
        <v>3286.43</v>
      </c>
      <c r="O3027" s="59">
        <v>0.2</v>
      </c>
      <c r="P3027" s="10">
        <v>657.29</v>
      </c>
      <c r="Q3027" s="10">
        <v>2629.14</v>
      </c>
      <c r="R3027" s="10" t="s">
        <v>586</v>
      </c>
      <c r="S3027" s="10" t="s">
        <v>596</v>
      </c>
      <c r="T3027" s="59">
        <v>0.15</v>
      </c>
      <c r="U3027" s="10">
        <v>394.37</v>
      </c>
    </row>
    <row r="3028" spans="1:21" x14ac:dyDescent="0.3">
      <c r="A3028" s="10" t="s">
        <v>26217</v>
      </c>
      <c r="B3028" s="61">
        <v>45253</v>
      </c>
      <c r="C3028" s="10" t="s">
        <v>26216</v>
      </c>
      <c r="D3028" s="10" t="s">
        <v>26215</v>
      </c>
      <c r="E3028" s="10" t="s">
        <v>581</v>
      </c>
      <c r="F3028" s="10" t="s">
        <v>580</v>
      </c>
      <c r="G3028" s="10" t="s">
        <v>601</v>
      </c>
      <c r="H3028" s="10" t="s">
        <v>579</v>
      </c>
      <c r="I3028" s="10" t="s">
        <v>578</v>
      </c>
      <c r="J3028" s="10" t="s">
        <v>23983</v>
      </c>
      <c r="K3028" s="10" t="s">
        <v>26214</v>
      </c>
      <c r="L3028" s="10">
        <v>10</v>
      </c>
      <c r="M3028" s="10">
        <v>822.73</v>
      </c>
      <c r="N3028" s="10">
        <v>8227.2999999999993</v>
      </c>
      <c r="O3028" s="59">
        <v>0.2</v>
      </c>
      <c r="P3028" s="10">
        <v>1645.46</v>
      </c>
      <c r="Q3028" s="10">
        <v>6581.84</v>
      </c>
      <c r="R3028" s="10" t="s">
        <v>575</v>
      </c>
      <c r="S3028" s="10" t="s">
        <v>607</v>
      </c>
      <c r="T3028" s="59">
        <v>0.3</v>
      </c>
      <c r="U3028" s="10">
        <v>1974.55</v>
      </c>
    </row>
    <row r="3029" spans="1:21" x14ac:dyDescent="0.3">
      <c r="A3029" s="10" t="s">
        <v>26213</v>
      </c>
      <c r="B3029" s="61">
        <v>45046</v>
      </c>
      <c r="C3029" s="10" t="s">
        <v>26212</v>
      </c>
      <c r="D3029" s="10" t="s">
        <v>20671</v>
      </c>
      <c r="E3029" s="10" t="s">
        <v>592</v>
      </c>
      <c r="F3029" s="10" t="s">
        <v>18</v>
      </c>
      <c r="G3029" s="10" t="s">
        <v>601</v>
      </c>
      <c r="H3029" s="10" t="s">
        <v>590</v>
      </c>
      <c r="I3029" s="10" t="s">
        <v>589</v>
      </c>
      <c r="J3029" s="10" t="s">
        <v>10281</v>
      </c>
      <c r="K3029" s="10" t="s">
        <v>21518</v>
      </c>
      <c r="L3029" s="10">
        <v>8</v>
      </c>
      <c r="M3029" s="10">
        <v>157.59</v>
      </c>
      <c r="N3029" s="10">
        <v>1260.72</v>
      </c>
      <c r="O3029" s="59">
        <v>0.05</v>
      </c>
      <c r="P3029" s="10">
        <v>63.04</v>
      </c>
      <c r="Q3029" s="10">
        <v>1197.68</v>
      </c>
      <c r="R3029" s="10" t="s">
        <v>614</v>
      </c>
      <c r="S3029" s="10" t="s">
        <v>596</v>
      </c>
      <c r="T3029" s="59">
        <v>0.25</v>
      </c>
      <c r="U3029" s="10">
        <v>299.42</v>
      </c>
    </row>
    <row r="3030" spans="1:21" x14ac:dyDescent="0.3">
      <c r="A3030" s="10" t="s">
        <v>26211</v>
      </c>
      <c r="B3030" s="61">
        <v>45212</v>
      </c>
      <c r="C3030" s="10" t="s">
        <v>26210</v>
      </c>
      <c r="D3030" s="10" t="s">
        <v>26209</v>
      </c>
      <c r="E3030" s="10" t="s">
        <v>603</v>
      </c>
      <c r="F3030" s="10" t="s">
        <v>658</v>
      </c>
      <c r="G3030" s="10" t="s">
        <v>569</v>
      </c>
      <c r="H3030" s="10" t="s">
        <v>579</v>
      </c>
      <c r="I3030" s="10" t="s">
        <v>578</v>
      </c>
      <c r="J3030" s="10" t="s">
        <v>25067</v>
      </c>
      <c r="K3030" s="10" t="s">
        <v>2064</v>
      </c>
      <c r="L3030" s="10">
        <v>9</v>
      </c>
      <c r="M3030" s="10">
        <v>882.74</v>
      </c>
      <c r="N3030" s="10">
        <v>7944.66</v>
      </c>
      <c r="O3030" s="59">
        <v>0.1</v>
      </c>
      <c r="P3030" s="10">
        <v>794.47</v>
      </c>
      <c r="Q3030" s="10">
        <v>7150.19</v>
      </c>
      <c r="R3030" s="10" t="s">
        <v>614</v>
      </c>
      <c r="S3030" s="10" t="s">
        <v>607</v>
      </c>
      <c r="T3030" s="59">
        <v>0.25</v>
      </c>
      <c r="U3030" s="10">
        <v>1787.55</v>
      </c>
    </row>
    <row r="3031" spans="1:21" x14ac:dyDescent="0.3">
      <c r="A3031" s="10" t="s">
        <v>26208</v>
      </c>
      <c r="B3031" s="61">
        <v>45124</v>
      </c>
      <c r="C3031" s="10" t="s">
        <v>12346</v>
      </c>
      <c r="D3031" s="10" t="s">
        <v>17425</v>
      </c>
      <c r="E3031" s="10" t="s">
        <v>629</v>
      </c>
      <c r="F3031" s="10" t="s">
        <v>628</v>
      </c>
      <c r="G3031" s="10" t="s">
        <v>601</v>
      </c>
      <c r="H3031" s="10" t="s">
        <v>590</v>
      </c>
      <c r="I3031" s="10" t="s">
        <v>589</v>
      </c>
      <c r="J3031" s="10" t="s">
        <v>25235</v>
      </c>
      <c r="K3031" s="10" t="s">
        <v>2064</v>
      </c>
      <c r="L3031" s="10">
        <v>2</v>
      </c>
      <c r="M3031" s="10">
        <v>390.49</v>
      </c>
      <c r="N3031" s="10">
        <v>780.98</v>
      </c>
      <c r="O3031" s="59">
        <v>0.1</v>
      </c>
      <c r="P3031" s="10">
        <v>78.099999999999994</v>
      </c>
      <c r="Q3031" s="10">
        <v>702.88</v>
      </c>
      <c r="R3031" s="10" t="s">
        <v>614</v>
      </c>
      <c r="S3031" s="10" t="s">
        <v>585</v>
      </c>
      <c r="T3031" s="59">
        <v>0.25</v>
      </c>
      <c r="U3031" s="10">
        <v>175.72</v>
      </c>
    </row>
    <row r="3032" spans="1:21" x14ac:dyDescent="0.3">
      <c r="A3032" s="10" t="s">
        <v>26207</v>
      </c>
      <c r="B3032" s="61">
        <v>45248</v>
      </c>
      <c r="C3032" s="10" t="s">
        <v>26206</v>
      </c>
      <c r="D3032" s="10" t="s">
        <v>15286</v>
      </c>
      <c r="E3032" s="10" t="s">
        <v>592</v>
      </c>
      <c r="F3032" s="10" t="s">
        <v>591</v>
      </c>
      <c r="G3032" s="10" t="s">
        <v>601</v>
      </c>
      <c r="H3032" s="10" t="s">
        <v>544</v>
      </c>
      <c r="I3032" s="10" t="s">
        <v>10</v>
      </c>
      <c r="J3032" s="10" t="s">
        <v>5796</v>
      </c>
      <c r="K3032" s="10" t="s">
        <v>12024</v>
      </c>
      <c r="L3032" s="10">
        <v>2</v>
      </c>
      <c r="M3032" s="10">
        <v>624.69000000000005</v>
      </c>
      <c r="N3032" s="10">
        <v>1249.3800000000001</v>
      </c>
      <c r="O3032" s="59">
        <v>0</v>
      </c>
      <c r="P3032" s="10">
        <v>0</v>
      </c>
      <c r="Q3032" s="10">
        <v>1249.3800000000001</v>
      </c>
      <c r="R3032" s="10" t="s">
        <v>575</v>
      </c>
      <c r="S3032" s="10" t="s">
        <v>596</v>
      </c>
      <c r="T3032" s="59">
        <v>0.3</v>
      </c>
      <c r="U3032" s="10">
        <v>374.81</v>
      </c>
    </row>
    <row r="3033" spans="1:21" x14ac:dyDescent="0.3">
      <c r="A3033" s="10" t="s">
        <v>26205</v>
      </c>
      <c r="B3033" s="61">
        <v>44985</v>
      </c>
      <c r="C3033" s="10" t="s">
        <v>25765</v>
      </c>
      <c r="D3033" s="10" t="s">
        <v>26204</v>
      </c>
      <c r="E3033" s="10" t="s">
        <v>581</v>
      </c>
      <c r="F3033" s="10" t="s">
        <v>7</v>
      </c>
      <c r="G3033" s="10" t="s">
        <v>569</v>
      </c>
      <c r="H3033" s="10" t="s">
        <v>600</v>
      </c>
      <c r="I3033" s="10" t="s">
        <v>627</v>
      </c>
      <c r="J3033" s="10" t="s">
        <v>15390</v>
      </c>
      <c r="K3033" s="10" t="s">
        <v>4864</v>
      </c>
      <c r="L3033" s="10">
        <v>6</v>
      </c>
      <c r="M3033" s="10">
        <v>682.92</v>
      </c>
      <c r="N3033" s="10">
        <v>4097.5200000000004</v>
      </c>
      <c r="O3033" s="59">
        <v>0.05</v>
      </c>
      <c r="P3033" s="10">
        <v>204.88</v>
      </c>
      <c r="Q3033" s="10">
        <v>3892.64</v>
      </c>
      <c r="R3033" s="10" t="s">
        <v>565</v>
      </c>
      <c r="S3033" s="10" t="s">
        <v>585</v>
      </c>
      <c r="T3033" s="59">
        <v>0.3</v>
      </c>
      <c r="U3033" s="10">
        <v>1167.79</v>
      </c>
    </row>
    <row r="3034" spans="1:21" x14ac:dyDescent="0.3">
      <c r="A3034" s="10" t="s">
        <v>26203</v>
      </c>
      <c r="B3034" s="61">
        <v>44966</v>
      </c>
      <c r="C3034" s="10" t="s">
        <v>26202</v>
      </c>
      <c r="D3034" s="10" t="s">
        <v>26201</v>
      </c>
      <c r="E3034" s="10" t="s">
        <v>592</v>
      </c>
      <c r="F3034" s="10" t="s">
        <v>18</v>
      </c>
      <c r="G3034" s="10" t="s">
        <v>569</v>
      </c>
      <c r="H3034" s="10" t="s">
        <v>579</v>
      </c>
      <c r="I3034" s="10" t="s">
        <v>722</v>
      </c>
      <c r="J3034" s="10" t="s">
        <v>26200</v>
      </c>
      <c r="K3034" s="10" t="s">
        <v>6822</v>
      </c>
      <c r="L3034" s="10">
        <v>6</v>
      </c>
      <c r="M3034" s="10">
        <v>718.08</v>
      </c>
      <c r="N3034" s="10">
        <v>4308.4799999999996</v>
      </c>
      <c r="O3034" s="59">
        <v>0</v>
      </c>
      <c r="P3034" s="10">
        <v>0</v>
      </c>
      <c r="Q3034" s="10">
        <v>4308.4799999999996</v>
      </c>
      <c r="R3034" s="10" t="s">
        <v>575</v>
      </c>
      <c r="S3034" s="10" t="s">
        <v>564</v>
      </c>
      <c r="T3034" s="59">
        <v>0.25</v>
      </c>
      <c r="U3034" s="10">
        <v>1077.1199999999999</v>
      </c>
    </row>
    <row r="3035" spans="1:21" x14ac:dyDescent="0.3">
      <c r="A3035" s="10" t="s">
        <v>26199</v>
      </c>
      <c r="B3035" s="61">
        <v>45119</v>
      </c>
      <c r="C3035" s="10" t="s">
        <v>8749</v>
      </c>
      <c r="D3035" s="10" t="s">
        <v>24720</v>
      </c>
      <c r="E3035" s="10" t="s">
        <v>581</v>
      </c>
      <c r="F3035" s="10" t="s">
        <v>580</v>
      </c>
      <c r="G3035" s="10" t="s">
        <v>601</v>
      </c>
      <c r="H3035" s="10" t="s">
        <v>590</v>
      </c>
      <c r="I3035" s="10" t="s">
        <v>635</v>
      </c>
      <c r="J3035" s="10" t="s">
        <v>12842</v>
      </c>
      <c r="K3035" s="10" t="s">
        <v>3486</v>
      </c>
      <c r="L3035" s="10">
        <v>8</v>
      </c>
      <c r="M3035" s="10">
        <v>150.69</v>
      </c>
      <c r="N3035" s="10">
        <v>1205.52</v>
      </c>
      <c r="O3035" s="59">
        <v>0.1</v>
      </c>
      <c r="P3035" s="10">
        <v>120.55</v>
      </c>
      <c r="Q3035" s="10">
        <v>1084.97</v>
      </c>
      <c r="R3035" s="10" t="s">
        <v>565</v>
      </c>
      <c r="S3035" s="10" t="s">
        <v>607</v>
      </c>
      <c r="T3035" s="59">
        <v>0.25</v>
      </c>
      <c r="U3035" s="10">
        <v>271.24</v>
      </c>
    </row>
    <row r="3036" spans="1:21" x14ac:dyDescent="0.3">
      <c r="A3036" s="10" t="s">
        <v>26198</v>
      </c>
      <c r="B3036" s="61">
        <v>45140</v>
      </c>
      <c r="C3036" s="10" t="s">
        <v>26197</v>
      </c>
      <c r="D3036" s="10" t="s">
        <v>11245</v>
      </c>
      <c r="E3036" s="10" t="s">
        <v>629</v>
      </c>
      <c r="F3036" s="10" t="s">
        <v>759</v>
      </c>
      <c r="G3036" s="10" t="s">
        <v>569</v>
      </c>
      <c r="H3036" s="10" t="s">
        <v>600</v>
      </c>
      <c r="I3036" s="10" t="s">
        <v>627</v>
      </c>
      <c r="J3036" s="10" t="s">
        <v>26196</v>
      </c>
      <c r="K3036" s="10" t="s">
        <v>26195</v>
      </c>
      <c r="L3036" s="10">
        <v>10</v>
      </c>
      <c r="M3036" s="10">
        <v>211.82</v>
      </c>
      <c r="N3036" s="10">
        <v>2118.1999999999998</v>
      </c>
      <c r="O3036" s="59">
        <v>0.1</v>
      </c>
      <c r="P3036" s="10">
        <v>211.82</v>
      </c>
      <c r="Q3036" s="10">
        <v>1906.38</v>
      </c>
      <c r="R3036" s="10" t="s">
        <v>586</v>
      </c>
      <c r="S3036" s="10" t="s">
        <v>607</v>
      </c>
      <c r="T3036" s="59">
        <v>0.15</v>
      </c>
      <c r="U3036" s="10">
        <v>285.95999999999998</v>
      </c>
    </row>
    <row r="3037" spans="1:21" x14ac:dyDescent="0.3">
      <c r="A3037" s="10" t="s">
        <v>26194</v>
      </c>
      <c r="B3037" s="61">
        <v>45186</v>
      </c>
      <c r="C3037" s="10" t="s">
        <v>10285</v>
      </c>
      <c r="D3037" s="10" t="s">
        <v>26193</v>
      </c>
      <c r="E3037" s="10" t="s">
        <v>629</v>
      </c>
      <c r="F3037" s="10" t="s">
        <v>759</v>
      </c>
      <c r="G3037" s="10" t="s">
        <v>569</v>
      </c>
      <c r="H3037" s="10" t="s">
        <v>579</v>
      </c>
      <c r="I3037" s="10" t="s">
        <v>578</v>
      </c>
      <c r="J3037" s="10" t="s">
        <v>17536</v>
      </c>
      <c r="K3037" s="10" t="s">
        <v>1070</v>
      </c>
      <c r="L3037" s="10">
        <v>5</v>
      </c>
      <c r="M3037" s="10">
        <v>936.85</v>
      </c>
      <c r="N3037" s="10">
        <v>4684.25</v>
      </c>
      <c r="O3037" s="59">
        <v>0</v>
      </c>
      <c r="P3037" s="10">
        <v>0</v>
      </c>
      <c r="Q3037" s="10">
        <v>4684.25</v>
      </c>
      <c r="R3037" s="10" t="s">
        <v>614</v>
      </c>
      <c r="S3037" s="10" t="s">
        <v>564</v>
      </c>
      <c r="T3037" s="59">
        <v>0.3</v>
      </c>
      <c r="U3037" s="10">
        <v>1405.27</v>
      </c>
    </row>
    <row r="3038" spans="1:21" x14ac:dyDescent="0.3">
      <c r="A3038" s="10" t="s">
        <v>26192</v>
      </c>
      <c r="B3038" s="61">
        <v>45097</v>
      </c>
      <c r="C3038" s="10" t="s">
        <v>14845</v>
      </c>
      <c r="D3038" s="10" t="s">
        <v>11786</v>
      </c>
      <c r="E3038" s="10" t="s">
        <v>603</v>
      </c>
      <c r="F3038" s="10" t="s">
        <v>602</v>
      </c>
      <c r="G3038" s="10" t="s">
        <v>569</v>
      </c>
      <c r="H3038" s="10" t="s">
        <v>600</v>
      </c>
      <c r="I3038" s="10" t="s">
        <v>664</v>
      </c>
      <c r="J3038" s="10" t="s">
        <v>5007</v>
      </c>
      <c r="K3038" s="10" t="s">
        <v>10933</v>
      </c>
      <c r="L3038" s="10">
        <v>5</v>
      </c>
      <c r="M3038" s="10">
        <v>330.05</v>
      </c>
      <c r="N3038" s="10">
        <v>1650.25</v>
      </c>
      <c r="O3038" s="59">
        <v>0</v>
      </c>
      <c r="P3038" s="10">
        <v>0</v>
      </c>
      <c r="Q3038" s="10">
        <v>1650.25</v>
      </c>
      <c r="R3038" s="10" t="s">
        <v>586</v>
      </c>
      <c r="S3038" s="10" t="s">
        <v>596</v>
      </c>
      <c r="T3038" s="59">
        <v>0.25</v>
      </c>
      <c r="U3038" s="10">
        <v>412.56</v>
      </c>
    </row>
    <row r="3039" spans="1:21" x14ac:dyDescent="0.3">
      <c r="A3039" s="10" t="s">
        <v>26191</v>
      </c>
      <c r="B3039" s="61">
        <v>45347</v>
      </c>
      <c r="C3039" s="10" t="s">
        <v>955</v>
      </c>
      <c r="D3039" s="10" t="s">
        <v>26190</v>
      </c>
      <c r="E3039" s="10" t="s">
        <v>571</v>
      </c>
      <c r="F3039" s="10" t="s">
        <v>570</v>
      </c>
      <c r="G3039" s="10" t="s">
        <v>601</v>
      </c>
      <c r="H3039" s="10" t="s">
        <v>544</v>
      </c>
      <c r="I3039" s="10" t="s">
        <v>568</v>
      </c>
      <c r="J3039" s="10" t="s">
        <v>26189</v>
      </c>
      <c r="K3039" s="10" t="s">
        <v>26188</v>
      </c>
      <c r="L3039" s="10">
        <v>2</v>
      </c>
      <c r="M3039" s="10">
        <v>711.83</v>
      </c>
      <c r="N3039" s="10">
        <v>1423.66</v>
      </c>
      <c r="O3039" s="59">
        <v>0.1</v>
      </c>
      <c r="P3039" s="10">
        <v>142.37</v>
      </c>
      <c r="Q3039" s="10">
        <v>1281.29</v>
      </c>
      <c r="R3039" s="10" t="s">
        <v>614</v>
      </c>
      <c r="S3039" s="10" t="s">
        <v>607</v>
      </c>
      <c r="T3039" s="59">
        <v>0.15</v>
      </c>
      <c r="U3039" s="10">
        <v>192.19</v>
      </c>
    </row>
    <row r="3040" spans="1:21" x14ac:dyDescent="0.3">
      <c r="A3040" s="10" t="s">
        <v>26187</v>
      </c>
      <c r="B3040" s="61">
        <v>45367</v>
      </c>
      <c r="C3040" s="10" t="s">
        <v>9319</v>
      </c>
      <c r="D3040" s="10" t="s">
        <v>4870</v>
      </c>
      <c r="E3040" s="10" t="s">
        <v>571</v>
      </c>
      <c r="F3040" s="10" t="s">
        <v>570</v>
      </c>
      <c r="G3040" s="10" t="s">
        <v>569</v>
      </c>
      <c r="H3040" s="10" t="s">
        <v>590</v>
      </c>
      <c r="I3040" s="10" t="s">
        <v>635</v>
      </c>
      <c r="J3040" s="10" t="s">
        <v>6789</v>
      </c>
      <c r="K3040" s="10" t="s">
        <v>23192</v>
      </c>
      <c r="L3040" s="10">
        <v>2</v>
      </c>
      <c r="M3040" s="10">
        <v>452.4</v>
      </c>
      <c r="N3040" s="10">
        <v>904.8</v>
      </c>
      <c r="O3040" s="59">
        <v>0.2</v>
      </c>
      <c r="P3040" s="10">
        <v>180.96</v>
      </c>
      <c r="Q3040" s="10">
        <v>723.84</v>
      </c>
      <c r="R3040" s="10" t="s">
        <v>575</v>
      </c>
      <c r="S3040" s="10" t="s">
        <v>564</v>
      </c>
      <c r="T3040" s="59">
        <v>0.25</v>
      </c>
      <c r="U3040" s="10">
        <v>180.96</v>
      </c>
    </row>
    <row r="3041" spans="1:21" x14ac:dyDescent="0.3">
      <c r="A3041" s="10" t="s">
        <v>26186</v>
      </c>
      <c r="B3041" s="61">
        <v>45365</v>
      </c>
      <c r="C3041" s="10" t="s">
        <v>10936</v>
      </c>
      <c r="D3041" s="10" t="s">
        <v>17181</v>
      </c>
      <c r="E3041" s="10" t="s">
        <v>571</v>
      </c>
      <c r="F3041" s="10" t="s">
        <v>11</v>
      </c>
      <c r="G3041" s="10" t="s">
        <v>601</v>
      </c>
      <c r="H3041" s="10" t="s">
        <v>590</v>
      </c>
      <c r="I3041" s="10" t="s">
        <v>635</v>
      </c>
      <c r="J3041" s="10" t="s">
        <v>1564</v>
      </c>
      <c r="K3041" s="10" t="s">
        <v>15993</v>
      </c>
      <c r="L3041" s="10">
        <v>1</v>
      </c>
      <c r="M3041" s="10">
        <v>976.04</v>
      </c>
      <c r="N3041" s="10">
        <v>976.04</v>
      </c>
      <c r="O3041" s="59">
        <v>0.2</v>
      </c>
      <c r="P3041" s="10">
        <v>195.21</v>
      </c>
      <c r="Q3041" s="10">
        <v>780.83</v>
      </c>
      <c r="R3041" s="10" t="s">
        <v>614</v>
      </c>
      <c r="S3041" s="10" t="s">
        <v>585</v>
      </c>
      <c r="T3041" s="59">
        <v>0.25</v>
      </c>
      <c r="U3041" s="10">
        <v>195.21</v>
      </c>
    </row>
    <row r="3042" spans="1:21" x14ac:dyDescent="0.3">
      <c r="A3042" s="10" t="s">
        <v>26185</v>
      </c>
      <c r="B3042" s="61">
        <v>45094</v>
      </c>
      <c r="C3042" s="10" t="s">
        <v>1307</v>
      </c>
      <c r="D3042" s="10" t="s">
        <v>18896</v>
      </c>
      <c r="E3042" s="10" t="s">
        <v>581</v>
      </c>
      <c r="F3042" s="10" t="s">
        <v>7</v>
      </c>
      <c r="G3042" s="10" t="s">
        <v>601</v>
      </c>
      <c r="H3042" s="10" t="s">
        <v>590</v>
      </c>
      <c r="I3042" s="10" t="s">
        <v>748</v>
      </c>
      <c r="J3042" s="10" t="s">
        <v>26184</v>
      </c>
      <c r="K3042" s="10" t="s">
        <v>26183</v>
      </c>
      <c r="L3042" s="10">
        <v>10</v>
      </c>
      <c r="M3042" s="10">
        <v>824.36</v>
      </c>
      <c r="N3042" s="10">
        <v>8243.6</v>
      </c>
      <c r="O3042" s="59">
        <v>0</v>
      </c>
      <c r="P3042" s="10">
        <v>0</v>
      </c>
      <c r="Q3042" s="10">
        <v>8243.6</v>
      </c>
      <c r="R3042" s="10" t="s">
        <v>575</v>
      </c>
      <c r="S3042" s="10" t="s">
        <v>585</v>
      </c>
      <c r="T3042" s="59">
        <v>0.3</v>
      </c>
      <c r="U3042" s="10">
        <v>2473.08</v>
      </c>
    </row>
    <row r="3043" spans="1:21" x14ac:dyDescent="0.3">
      <c r="A3043" s="10" t="s">
        <v>26182</v>
      </c>
      <c r="B3043" s="61">
        <v>45356</v>
      </c>
      <c r="C3043" s="10" t="s">
        <v>9450</v>
      </c>
      <c r="D3043" s="10" t="s">
        <v>26181</v>
      </c>
      <c r="E3043" s="10" t="s">
        <v>592</v>
      </c>
      <c r="F3043" s="10" t="s">
        <v>652</v>
      </c>
      <c r="G3043" s="10" t="s">
        <v>569</v>
      </c>
      <c r="H3043" s="10" t="s">
        <v>600</v>
      </c>
      <c r="I3043" s="10" t="s">
        <v>627</v>
      </c>
      <c r="J3043" s="10" t="s">
        <v>26180</v>
      </c>
      <c r="K3043" s="10" t="s">
        <v>6348</v>
      </c>
      <c r="L3043" s="10">
        <v>10</v>
      </c>
      <c r="M3043" s="10">
        <v>136.84</v>
      </c>
      <c r="N3043" s="10">
        <v>1368.4</v>
      </c>
      <c r="O3043" s="59">
        <v>0.2</v>
      </c>
      <c r="P3043" s="10">
        <v>273.68</v>
      </c>
      <c r="Q3043" s="10">
        <v>1094.72</v>
      </c>
      <c r="R3043" s="10" t="s">
        <v>586</v>
      </c>
      <c r="S3043" s="10" t="s">
        <v>564</v>
      </c>
      <c r="T3043" s="59">
        <v>0.3</v>
      </c>
      <c r="U3043" s="10">
        <v>328.42</v>
      </c>
    </row>
    <row r="3044" spans="1:21" x14ac:dyDescent="0.3">
      <c r="A3044" s="10" t="s">
        <v>26179</v>
      </c>
      <c r="B3044" s="61">
        <v>45179</v>
      </c>
      <c r="C3044" s="10" t="s">
        <v>12264</v>
      </c>
      <c r="D3044" s="10" t="s">
        <v>5347</v>
      </c>
      <c r="E3044" s="10" t="s">
        <v>592</v>
      </c>
      <c r="F3044" s="10" t="s">
        <v>18</v>
      </c>
      <c r="G3044" s="10" t="s">
        <v>601</v>
      </c>
      <c r="H3044" s="10" t="s">
        <v>579</v>
      </c>
      <c r="I3044" s="10" t="s">
        <v>711</v>
      </c>
      <c r="J3044" s="10" t="s">
        <v>21365</v>
      </c>
      <c r="K3044" s="10" t="s">
        <v>26178</v>
      </c>
      <c r="L3044" s="10">
        <v>4</v>
      </c>
      <c r="M3044" s="10">
        <v>480.8</v>
      </c>
      <c r="N3044" s="10">
        <v>1923.2</v>
      </c>
      <c r="O3044" s="59">
        <v>0.1</v>
      </c>
      <c r="P3044" s="10">
        <v>192.32</v>
      </c>
      <c r="Q3044" s="10">
        <v>1730.88</v>
      </c>
      <c r="R3044" s="10" t="s">
        <v>586</v>
      </c>
      <c r="S3044" s="10" t="s">
        <v>607</v>
      </c>
      <c r="T3044" s="59">
        <v>0.3</v>
      </c>
      <c r="U3044" s="10">
        <v>519.26</v>
      </c>
    </row>
    <row r="3045" spans="1:21" x14ac:dyDescent="0.3">
      <c r="A3045" s="10" t="s">
        <v>26177</v>
      </c>
      <c r="B3045" s="61">
        <v>45062</v>
      </c>
      <c r="C3045" s="10" t="s">
        <v>4813</v>
      </c>
      <c r="D3045" s="10" t="s">
        <v>13710</v>
      </c>
      <c r="E3045" s="10" t="s">
        <v>581</v>
      </c>
      <c r="F3045" s="10" t="s">
        <v>7</v>
      </c>
      <c r="G3045" s="10" t="s">
        <v>601</v>
      </c>
      <c r="H3045" s="10" t="s">
        <v>544</v>
      </c>
      <c r="I3045" s="10" t="s">
        <v>10</v>
      </c>
      <c r="J3045" s="10" t="s">
        <v>26176</v>
      </c>
      <c r="K3045" s="10" t="s">
        <v>4460</v>
      </c>
      <c r="L3045" s="10">
        <v>4</v>
      </c>
      <c r="M3045" s="10">
        <v>351.38</v>
      </c>
      <c r="N3045" s="10">
        <v>1405.52</v>
      </c>
      <c r="O3045" s="59">
        <v>0.2</v>
      </c>
      <c r="P3045" s="10">
        <v>281.10000000000002</v>
      </c>
      <c r="Q3045" s="10">
        <v>1124.42</v>
      </c>
      <c r="R3045" s="10" t="s">
        <v>614</v>
      </c>
      <c r="S3045" s="10" t="s">
        <v>564</v>
      </c>
      <c r="T3045" s="59">
        <v>0.25</v>
      </c>
      <c r="U3045" s="10">
        <v>281.11</v>
      </c>
    </row>
    <row r="3046" spans="1:21" x14ac:dyDescent="0.3">
      <c r="A3046" s="10" t="s">
        <v>26175</v>
      </c>
      <c r="B3046" s="61">
        <v>44991</v>
      </c>
      <c r="C3046" s="10" t="s">
        <v>18070</v>
      </c>
      <c r="D3046" s="10" t="s">
        <v>25434</v>
      </c>
      <c r="E3046" s="10" t="s">
        <v>571</v>
      </c>
      <c r="F3046" s="10" t="s">
        <v>570</v>
      </c>
      <c r="G3046" s="10" t="s">
        <v>601</v>
      </c>
      <c r="H3046" s="10" t="s">
        <v>600</v>
      </c>
      <c r="I3046" s="10" t="s">
        <v>599</v>
      </c>
      <c r="J3046" s="10" t="s">
        <v>26174</v>
      </c>
      <c r="K3046" s="10" t="s">
        <v>4028</v>
      </c>
      <c r="L3046" s="10">
        <v>6</v>
      </c>
      <c r="M3046" s="10">
        <v>639.6</v>
      </c>
      <c r="N3046" s="10">
        <v>3837.6</v>
      </c>
      <c r="O3046" s="59">
        <v>0.05</v>
      </c>
      <c r="P3046" s="10">
        <v>191.88</v>
      </c>
      <c r="Q3046" s="10">
        <v>3645.72</v>
      </c>
      <c r="R3046" s="10" t="s">
        <v>614</v>
      </c>
      <c r="S3046" s="10" t="s">
        <v>585</v>
      </c>
      <c r="T3046" s="59">
        <v>0.25</v>
      </c>
      <c r="U3046" s="10">
        <v>911.43</v>
      </c>
    </row>
    <row r="3047" spans="1:21" x14ac:dyDescent="0.3">
      <c r="A3047" s="10" t="s">
        <v>26173</v>
      </c>
      <c r="B3047" s="61">
        <v>45274</v>
      </c>
      <c r="C3047" s="10" t="s">
        <v>17903</v>
      </c>
      <c r="D3047" s="10" t="s">
        <v>20811</v>
      </c>
      <c r="E3047" s="10" t="s">
        <v>581</v>
      </c>
      <c r="F3047" s="10" t="s">
        <v>7</v>
      </c>
      <c r="G3047" s="10" t="s">
        <v>569</v>
      </c>
      <c r="H3047" s="10" t="s">
        <v>600</v>
      </c>
      <c r="I3047" s="10" t="s">
        <v>627</v>
      </c>
      <c r="J3047" s="10" t="s">
        <v>26172</v>
      </c>
      <c r="K3047" s="10" t="s">
        <v>26171</v>
      </c>
      <c r="L3047" s="10">
        <v>10</v>
      </c>
      <c r="M3047" s="10">
        <v>223.2</v>
      </c>
      <c r="N3047" s="10">
        <v>2232</v>
      </c>
      <c r="O3047" s="59">
        <v>0.2</v>
      </c>
      <c r="P3047" s="10">
        <v>446.4</v>
      </c>
      <c r="Q3047" s="10">
        <v>1785.6</v>
      </c>
      <c r="R3047" s="10" t="s">
        <v>565</v>
      </c>
      <c r="S3047" s="10" t="s">
        <v>564</v>
      </c>
      <c r="T3047" s="59">
        <v>0.25</v>
      </c>
      <c r="U3047" s="10">
        <v>446.4</v>
      </c>
    </row>
    <row r="3048" spans="1:21" x14ac:dyDescent="0.3">
      <c r="A3048" s="10" t="s">
        <v>26170</v>
      </c>
      <c r="B3048" s="61">
        <v>45074</v>
      </c>
      <c r="C3048" s="10" t="s">
        <v>21912</v>
      </c>
      <c r="D3048" s="10" t="s">
        <v>24883</v>
      </c>
      <c r="E3048" s="10" t="s">
        <v>571</v>
      </c>
      <c r="F3048" s="10" t="s">
        <v>11</v>
      </c>
      <c r="G3048" s="10" t="s">
        <v>569</v>
      </c>
      <c r="H3048" s="10" t="s">
        <v>600</v>
      </c>
      <c r="I3048" s="10" t="s">
        <v>599</v>
      </c>
      <c r="J3048" s="10" t="s">
        <v>7669</v>
      </c>
      <c r="K3048" s="10" t="s">
        <v>26169</v>
      </c>
      <c r="L3048" s="10">
        <v>5</v>
      </c>
      <c r="M3048" s="10">
        <v>734.08</v>
      </c>
      <c r="N3048" s="10">
        <v>3670.4</v>
      </c>
      <c r="O3048" s="59">
        <v>0.05</v>
      </c>
      <c r="P3048" s="10">
        <v>183.52</v>
      </c>
      <c r="Q3048" s="10">
        <v>3486.88</v>
      </c>
      <c r="R3048" s="10" t="s">
        <v>565</v>
      </c>
      <c r="S3048" s="10" t="s">
        <v>585</v>
      </c>
      <c r="T3048" s="59">
        <v>0.25</v>
      </c>
      <c r="U3048" s="10">
        <v>871.72</v>
      </c>
    </row>
    <row r="3049" spans="1:21" x14ac:dyDescent="0.3">
      <c r="A3049" s="10" t="s">
        <v>26168</v>
      </c>
      <c r="B3049" s="61">
        <v>44953</v>
      </c>
      <c r="C3049" s="10" t="s">
        <v>26167</v>
      </c>
      <c r="D3049" s="10" t="s">
        <v>8920</v>
      </c>
      <c r="E3049" s="10" t="s">
        <v>581</v>
      </c>
      <c r="F3049" s="10" t="s">
        <v>83</v>
      </c>
      <c r="G3049" s="10" t="s">
        <v>601</v>
      </c>
      <c r="H3049" s="10" t="s">
        <v>590</v>
      </c>
      <c r="I3049" s="10" t="s">
        <v>589</v>
      </c>
      <c r="J3049" s="10" t="s">
        <v>8487</v>
      </c>
      <c r="K3049" s="10" t="s">
        <v>26166</v>
      </c>
      <c r="L3049" s="10">
        <v>2</v>
      </c>
      <c r="M3049" s="10">
        <v>646.47</v>
      </c>
      <c r="N3049" s="10">
        <v>1292.94</v>
      </c>
      <c r="O3049" s="59">
        <v>0.2</v>
      </c>
      <c r="P3049" s="10">
        <v>258.58999999999997</v>
      </c>
      <c r="Q3049" s="10">
        <v>1034.3499999999999</v>
      </c>
      <c r="R3049" s="10" t="s">
        <v>614</v>
      </c>
      <c r="S3049" s="10" t="s">
        <v>564</v>
      </c>
      <c r="T3049" s="59">
        <v>0.25</v>
      </c>
      <c r="U3049" s="10">
        <v>258.58999999999997</v>
      </c>
    </row>
    <row r="3050" spans="1:21" x14ac:dyDescent="0.3">
      <c r="A3050" s="10" t="s">
        <v>26165</v>
      </c>
      <c r="B3050" s="61">
        <v>45287</v>
      </c>
      <c r="C3050" s="10" t="s">
        <v>24036</v>
      </c>
      <c r="D3050" s="10" t="s">
        <v>26164</v>
      </c>
      <c r="E3050" s="10" t="s">
        <v>629</v>
      </c>
      <c r="F3050" s="10" t="s">
        <v>790</v>
      </c>
      <c r="G3050" s="10" t="s">
        <v>569</v>
      </c>
      <c r="H3050" s="10" t="s">
        <v>544</v>
      </c>
      <c r="I3050" s="10" t="s">
        <v>568</v>
      </c>
      <c r="J3050" s="10" t="s">
        <v>26163</v>
      </c>
      <c r="K3050" s="10" t="s">
        <v>5937</v>
      </c>
      <c r="L3050" s="10">
        <v>1</v>
      </c>
      <c r="M3050" s="10">
        <v>916.95</v>
      </c>
      <c r="N3050" s="10">
        <v>916.95</v>
      </c>
      <c r="O3050" s="59">
        <v>0.2</v>
      </c>
      <c r="P3050" s="10">
        <v>183.39</v>
      </c>
      <c r="Q3050" s="10">
        <v>733.56</v>
      </c>
      <c r="R3050" s="10" t="s">
        <v>614</v>
      </c>
      <c r="S3050" s="10" t="s">
        <v>585</v>
      </c>
      <c r="T3050" s="59">
        <v>0.15</v>
      </c>
      <c r="U3050" s="10">
        <v>110.03</v>
      </c>
    </row>
    <row r="3051" spans="1:21" x14ac:dyDescent="0.3">
      <c r="A3051" s="10" t="s">
        <v>26162</v>
      </c>
      <c r="B3051" s="61">
        <v>45222</v>
      </c>
      <c r="C3051" s="10" t="s">
        <v>26161</v>
      </c>
      <c r="D3051" s="10" t="s">
        <v>26160</v>
      </c>
      <c r="E3051" s="10" t="s">
        <v>581</v>
      </c>
      <c r="F3051" s="10" t="s">
        <v>7</v>
      </c>
      <c r="G3051" s="10" t="s">
        <v>569</v>
      </c>
      <c r="H3051" s="10" t="s">
        <v>579</v>
      </c>
      <c r="I3051" s="10" t="s">
        <v>722</v>
      </c>
      <c r="J3051" s="10" t="s">
        <v>26159</v>
      </c>
      <c r="K3051" s="10" t="s">
        <v>1140</v>
      </c>
      <c r="L3051" s="10">
        <v>5</v>
      </c>
      <c r="M3051" s="10">
        <v>436.46</v>
      </c>
      <c r="N3051" s="10">
        <v>2182.3000000000002</v>
      </c>
      <c r="O3051" s="59">
        <v>0</v>
      </c>
      <c r="P3051" s="10">
        <v>0</v>
      </c>
      <c r="Q3051" s="10">
        <v>2182.3000000000002</v>
      </c>
      <c r="R3051" s="10" t="s">
        <v>565</v>
      </c>
      <c r="S3051" s="10" t="s">
        <v>607</v>
      </c>
      <c r="T3051" s="59">
        <v>0.3</v>
      </c>
      <c r="U3051" s="10">
        <v>654.69000000000005</v>
      </c>
    </row>
    <row r="3052" spans="1:21" x14ac:dyDescent="0.3">
      <c r="A3052" s="10" t="s">
        <v>26158</v>
      </c>
      <c r="B3052" s="61">
        <v>44991</v>
      </c>
      <c r="C3052" s="10" t="s">
        <v>26157</v>
      </c>
      <c r="D3052" s="10" t="s">
        <v>26156</v>
      </c>
      <c r="E3052" s="10" t="s">
        <v>571</v>
      </c>
      <c r="F3052" s="10" t="s">
        <v>570</v>
      </c>
      <c r="G3052" s="10" t="s">
        <v>601</v>
      </c>
      <c r="H3052" s="10" t="s">
        <v>600</v>
      </c>
      <c r="I3052" s="10" t="s">
        <v>664</v>
      </c>
      <c r="J3052" s="10" t="s">
        <v>23504</v>
      </c>
      <c r="K3052" s="10" t="s">
        <v>731</v>
      </c>
      <c r="L3052" s="10">
        <v>6</v>
      </c>
      <c r="M3052" s="10">
        <v>599</v>
      </c>
      <c r="N3052" s="10">
        <v>3594</v>
      </c>
      <c r="O3052" s="59">
        <v>0</v>
      </c>
      <c r="P3052" s="10">
        <v>0</v>
      </c>
      <c r="Q3052" s="10">
        <v>3594</v>
      </c>
      <c r="R3052" s="10" t="s">
        <v>575</v>
      </c>
      <c r="S3052" s="10" t="s">
        <v>564</v>
      </c>
      <c r="T3052" s="59">
        <v>0.15</v>
      </c>
      <c r="U3052" s="10">
        <v>539.1</v>
      </c>
    </row>
    <row r="3053" spans="1:21" x14ac:dyDescent="0.3">
      <c r="A3053" s="10" t="s">
        <v>26155</v>
      </c>
      <c r="B3053" s="61">
        <v>45131</v>
      </c>
      <c r="C3053" s="10" t="s">
        <v>26154</v>
      </c>
      <c r="D3053" s="10" t="s">
        <v>9531</v>
      </c>
      <c r="E3053" s="10" t="s">
        <v>571</v>
      </c>
      <c r="F3053" s="10" t="s">
        <v>11</v>
      </c>
      <c r="G3053" s="10" t="s">
        <v>569</v>
      </c>
      <c r="H3053" s="10" t="s">
        <v>600</v>
      </c>
      <c r="I3053" s="10" t="s">
        <v>627</v>
      </c>
      <c r="J3053" s="10" t="s">
        <v>26153</v>
      </c>
      <c r="K3053" s="10" t="s">
        <v>26152</v>
      </c>
      <c r="L3053" s="10">
        <v>8</v>
      </c>
      <c r="M3053" s="10">
        <v>828.28</v>
      </c>
      <c r="N3053" s="10">
        <v>6626.24</v>
      </c>
      <c r="O3053" s="59">
        <v>0.1</v>
      </c>
      <c r="P3053" s="10">
        <v>662.62</v>
      </c>
      <c r="Q3053" s="10">
        <v>5963.62</v>
      </c>
      <c r="R3053" s="10" t="s">
        <v>565</v>
      </c>
      <c r="S3053" s="10" t="s">
        <v>607</v>
      </c>
      <c r="T3053" s="59">
        <v>0.25</v>
      </c>
      <c r="U3053" s="10">
        <v>1490.9</v>
      </c>
    </row>
    <row r="3054" spans="1:21" x14ac:dyDescent="0.3">
      <c r="A3054" s="10" t="s">
        <v>26151</v>
      </c>
      <c r="B3054" s="61">
        <v>45227</v>
      </c>
      <c r="C3054" s="10" t="s">
        <v>4529</v>
      </c>
      <c r="D3054" s="10" t="s">
        <v>5974</v>
      </c>
      <c r="E3054" s="10" t="s">
        <v>581</v>
      </c>
      <c r="F3054" s="10" t="s">
        <v>83</v>
      </c>
      <c r="G3054" s="10" t="s">
        <v>601</v>
      </c>
      <c r="H3054" s="10" t="s">
        <v>590</v>
      </c>
      <c r="I3054" s="10" t="s">
        <v>635</v>
      </c>
      <c r="J3054" s="10" t="s">
        <v>23525</v>
      </c>
      <c r="K3054" s="10" t="s">
        <v>15058</v>
      </c>
      <c r="L3054" s="10">
        <v>8</v>
      </c>
      <c r="M3054" s="10">
        <v>569.16999999999996</v>
      </c>
      <c r="N3054" s="10">
        <v>4553.3599999999997</v>
      </c>
      <c r="O3054" s="59">
        <v>0</v>
      </c>
      <c r="P3054" s="10">
        <v>0</v>
      </c>
      <c r="Q3054" s="10">
        <v>4553.3599999999997</v>
      </c>
      <c r="R3054" s="10" t="s">
        <v>575</v>
      </c>
      <c r="S3054" s="10" t="s">
        <v>564</v>
      </c>
      <c r="T3054" s="59">
        <v>0.25</v>
      </c>
      <c r="U3054" s="10">
        <v>1138.3399999999999</v>
      </c>
    </row>
    <row r="3055" spans="1:21" x14ac:dyDescent="0.3">
      <c r="A3055" s="10" t="s">
        <v>26150</v>
      </c>
      <c r="B3055" s="61">
        <v>45125</v>
      </c>
      <c r="C3055" s="10" t="s">
        <v>13294</v>
      </c>
      <c r="D3055" s="10" t="s">
        <v>18892</v>
      </c>
      <c r="E3055" s="10" t="s">
        <v>603</v>
      </c>
      <c r="F3055" s="10" t="s">
        <v>602</v>
      </c>
      <c r="G3055" s="10" t="s">
        <v>569</v>
      </c>
      <c r="H3055" s="10" t="s">
        <v>590</v>
      </c>
      <c r="I3055" s="10" t="s">
        <v>748</v>
      </c>
      <c r="J3055" s="10" t="s">
        <v>26149</v>
      </c>
      <c r="K3055" s="10" t="s">
        <v>26148</v>
      </c>
      <c r="L3055" s="10">
        <v>8</v>
      </c>
      <c r="M3055" s="10">
        <v>646.09</v>
      </c>
      <c r="N3055" s="10">
        <v>5168.72</v>
      </c>
      <c r="O3055" s="59">
        <v>0.05</v>
      </c>
      <c r="P3055" s="10">
        <v>258.44</v>
      </c>
      <c r="Q3055" s="10">
        <v>4910.28</v>
      </c>
      <c r="R3055" s="10" t="s">
        <v>575</v>
      </c>
      <c r="S3055" s="10" t="s">
        <v>607</v>
      </c>
      <c r="T3055" s="59">
        <v>0.25</v>
      </c>
      <c r="U3055" s="10">
        <v>1227.57</v>
      </c>
    </row>
    <row r="3056" spans="1:21" x14ac:dyDescent="0.3">
      <c r="A3056" s="10" t="s">
        <v>26147</v>
      </c>
      <c r="B3056" s="61">
        <v>45375</v>
      </c>
      <c r="C3056" s="10" t="s">
        <v>26146</v>
      </c>
      <c r="D3056" s="10" t="s">
        <v>26145</v>
      </c>
      <c r="E3056" s="10" t="s">
        <v>629</v>
      </c>
      <c r="F3056" s="10" t="s">
        <v>759</v>
      </c>
      <c r="G3056" s="10" t="s">
        <v>601</v>
      </c>
      <c r="H3056" s="10" t="s">
        <v>600</v>
      </c>
      <c r="I3056" s="10" t="s">
        <v>664</v>
      </c>
      <c r="J3056" s="10" t="s">
        <v>26144</v>
      </c>
      <c r="K3056" s="10" t="s">
        <v>26143</v>
      </c>
      <c r="L3056" s="10">
        <v>3</v>
      </c>
      <c r="M3056" s="10">
        <v>704.16</v>
      </c>
      <c r="N3056" s="10">
        <v>2112.48</v>
      </c>
      <c r="O3056" s="59">
        <v>0.1</v>
      </c>
      <c r="P3056" s="10">
        <v>211.25</v>
      </c>
      <c r="Q3056" s="10">
        <v>1901.23</v>
      </c>
      <c r="R3056" s="10" t="s">
        <v>614</v>
      </c>
      <c r="S3056" s="10" t="s">
        <v>596</v>
      </c>
      <c r="T3056" s="59">
        <v>0.3</v>
      </c>
      <c r="U3056" s="10">
        <v>570.37</v>
      </c>
    </row>
    <row r="3057" spans="1:21" x14ac:dyDescent="0.3">
      <c r="A3057" s="10" t="s">
        <v>26142</v>
      </c>
      <c r="B3057" s="61">
        <v>45127</v>
      </c>
      <c r="C3057" s="10" t="s">
        <v>9610</v>
      </c>
      <c r="D3057" s="10" t="s">
        <v>18301</v>
      </c>
      <c r="E3057" s="10" t="s">
        <v>571</v>
      </c>
      <c r="F3057" s="10" t="s">
        <v>685</v>
      </c>
      <c r="G3057" s="10" t="s">
        <v>601</v>
      </c>
      <c r="H3057" s="10" t="s">
        <v>544</v>
      </c>
      <c r="I3057" s="10" t="s">
        <v>568</v>
      </c>
      <c r="J3057" s="10" t="s">
        <v>15885</v>
      </c>
      <c r="K3057" s="10" t="s">
        <v>20091</v>
      </c>
      <c r="L3057" s="10">
        <v>7</v>
      </c>
      <c r="M3057" s="10">
        <v>617.9</v>
      </c>
      <c r="N3057" s="10">
        <v>4325.3</v>
      </c>
      <c r="O3057" s="59">
        <v>0.2</v>
      </c>
      <c r="P3057" s="10">
        <v>865.06</v>
      </c>
      <c r="Q3057" s="10">
        <v>3460.24</v>
      </c>
      <c r="R3057" s="10" t="s">
        <v>586</v>
      </c>
      <c r="S3057" s="10" t="s">
        <v>564</v>
      </c>
      <c r="T3057" s="59">
        <v>0.25</v>
      </c>
      <c r="U3057" s="10">
        <v>865.06</v>
      </c>
    </row>
    <row r="3058" spans="1:21" x14ac:dyDescent="0.3">
      <c r="A3058" s="10" t="s">
        <v>26141</v>
      </c>
      <c r="B3058" s="61">
        <v>45196</v>
      </c>
      <c r="C3058" s="10" t="s">
        <v>18449</v>
      </c>
      <c r="D3058" s="10" t="s">
        <v>26140</v>
      </c>
      <c r="E3058" s="10" t="s">
        <v>629</v>
      </c>
      <c r="F3058" s="10" t="s">
        <v>790</v>
      </c>
      <c r="G3058" s="10" t="s">
        <v>601</v>
      </c>
      <c r="H3058" s="10" t="s">
        <v>579</v>
      </c>
      <c r="I3058" s="10" t="s">
        <v>578</v>
      </c>
      <c r="J3058" s="10" t="s">
        <v>5457</v>
      </c>
      <c r="K3058" s="10" t="s">
        <v>26139</v>
      </c>
      <c r="L3058" s="10">
        <v>2</v>
      </c>
      <c r="M3058" s="10">
        <v>199.48</v>
      </c>
      <c r="N3058" s="10">
        <v>398.96</v>
      </c>
      <c r="O3058" s="59">
        <v>0.2</v>
      </c>
      <c r="P3058" s="10">
        <v>79.790000000000006</v>
      </c>
      <c r="Q3058" s="10">
        <v>319.17</v>
      </c>
      <c r="R3058" s="10" t="s">
        <v>586</v>
      </c>
      <c r="S3058" s="10" t="s">
        <v>564</v>
      </c>
      <c r="T3058" s="59">
        <v>0.15</v>
      </c>
      <c r="U3058" s="10">
        <v>47.88</v>
      </c>
    </row>
    <row r="3059" spans="1:21" x14ac:dyDescent="0.3">
      <c r="A3059" s="10" t="s">
        <v>26138</v>
      </c>
      <c r="B3059" s="61">
        <v>45248</v>
      </c>
      <c r="C3059" s="10" t="s">
        <v>13847</v>
      </c>
      <c r="D3059" s="10" t="s">
        <v>26137</v>
      </c>
      <c r="E3059" s="10" t="s">
        <v>581</v>
      </c>
      <c r="F3059" s="10" t="s">
        <v>83</v>
      </c>
      <c r="G3059" s="10" t="s">
        <v>569</v>
      </c>
      <c r="H3059" s="10" t="s">
        <v>579</v>
      </c>
      <c r="I3059" s="10" t="s">
        <v>578</v>
      </c>
      <c r="J3059" s="10" t="s">
        <v>26136</v>
      </c>
      <c r="K3059" s="10" t="s">
        <v>26135</v>
      </c>
      <c r="L3059" s="10">
        <v>6</v>
      </c>
      <c r="M3059" s="10">
        <v>522.78</v>
      </c>
      <c r="N3059" s="10">
        <v>3136.68</v>
      </c>
      <c r="O3059" s="59">
        <v>0.1</v>
      </c>
      <c r="P3059" s="10">
        <v>313.67</v>
      </c>
      <c r="Q3059" s="10">
        <v>2823.01</v>
      </c>
      <c r="R3059" s="10" t="s">
        <v>565</v>
      </c>
      <c r="S3059" s="10" t="s">
        <v>607</v>
      </c>
      <c r="T3059" s="59">
        <v>0.25</v>
      </c>
      <c r="U3059" s="10">
        <v>705.75</v>
      </c>
    </row>
    <row r="3060" spans="1:21" x14ac:dyDescent="0.3">
      <c r="A3060" s="10" t="s">
        <v>26134</v>
      </c>
      <c r="B3060" s="61">
        <v>45147</v>
      </c>
      <c r="C3060" s="10" t="s">
        <v>26133</v>
      </c>
      <c r="D3060" s="10" t="s">
        <v>26132</v>
      </c>
      <c r="E3060" s="10" t="s">
        <v>592</v>
      </c>
      <c r="F3060" s="10" t="s">
        <v>18</v>
      </c>
      <c r="G3060" s="10" t="s">
        <v>601</v>
      </c>
      <c r="H3060" s="10" t="s">
        <v>579</v>
      </c>
      <c r="I3060" s="10" t="s">
        <v>722</v>
      </c>
      <c r="J3060" s="10" t="s">
        <v>26131</v>
      </c>
      <c r="K3060" s="10" t="s">
        <v>8923</v>
      </c>
      <c r="L3060" s="10">
        <v>8</v>
      </c>
      <c r="M3060" s="10">
        <v>573.99</v>
      </c>
      <c r="N3060" s="10">
        <v>4591.92</v>
      </c>
      <c r="O3060" s="59">
        <v>0</v>
      </c>
      <c r="P3060" s="10">
        <v>0</v>
      </c>
      <c r="Q3060" s="10">
        <v>4591.92</v>
      </c>
      <c r="R3060" s="10" t="s">
        <v>565</v>
      </c>
      <c r="S3060" s="10" t="s">
        <v>564</v>
      </c>
      <c r="T3060" s="59">
        <v>0.3</v>
      </c>
      <c r="U3060" s="10">
        <v>1377.58</v>
      </c>
    </row>
    <row r="3061" spans="1:21" x14ac:dyDescent="0.3">
      <c r="A3061" s="10" t="s">
        <v>26130</v>
      </c>
      <c r="B3061" s="61">
        <v>45000</v>
      </c>
      <c r="C3061" s="10" t="s">
        <v>21835</v>
      </c>
      <c r="D3061" s="10" t="s">
        <v>6681</v>
      </c>
      <c r="E3061" s="10" t="s">
        <v>571</v>
      </c>
      <c r="F3061" s="10" t="s">
        <v>11</v>
      </c>
      <c r="G3061" s="10" t="s">
        <v>569</v>
      </c>
      <c r="H3061" s="10" t="s">
        <v>544</v>
      </c>
      <c r="I3061" s="10" t="s">
        <v>10</v>
      </c>
      <c r="J3061" s="10" t="s">
        <v>26129</v>
      </c>
      <c r="K3061" s="10" t="s">
        <v>2022</v>
      </c>
      <c r="L3061" s="10">
        <v>10</v>
      </c>
      <c r="M3061" s="10">
        <v>142.55000000000001</v>
      </c>
      <c r="N3061" s="10">
        <v>1425.5</v>
      </c>
      <c r="O3061" s="59">
        <v>0</v>
      </c>
      <c r="P3061" s="10">
        <v>0</v>
      </c>
      <c r="Q3061" s="10">
        <v>1425.5</v>
      </c>
      <c r="R3061" s="10" t="s">
        <v>565</v>
      </c>
      <c r="S3061" s="10" t="s">
        <v>564</v>
      </c>
      <c r="T3061" s="59">
        <v>0.15</v>
      </c>
      <c r="U3061" s="10">
        <v>213.82</v>
      </c>
    </row>
    <row r="3062" spans="1:21" x14ac:dyDescent="0.3">
      <c r="A3062" s="10" t="s">
        <v>26128</v>
      </c>
      <c r="B3062" s="61">
        <v>45013</v>
      </c>
      <c r="C3062" s="10" t="s">
        <v>19865</v>
      </c>
      <c r="D3062" s="10" t="s">
        <v>11644</v>
      </c>
      <c r="E3062" s="10" t="s">
        <v>629</v>
      </c>
      <c r="F3062" s="10" t="s">
        <v>628</v>
      </c>
      <c r="G3062" s="10" t="s">
        <v>601</v>
      </c>
      <c r="H3062" s="10" t="s">
        <v>579</v>
      </c>
      <c r="I3062" s="10" t="s">
        <v>711</v>
      </c>
      <c r="J3062" s="10" t="s">
        <v>26127</v>
      </c>
      <c r="K3062" s="10" t="s">
        <v>7851</v>
      </c>
      <c r="L3062" s="10">
        <v>1</v>
      </c>
      <c r="M3062" s="10">
        <v>543.67999999999995</v>
      </c>
      <c r="N3062" s="10">
        <v>543.67999999999995</v>
      </c>
      <c r="O3062" s="59">
        <v>0.2</v>
      </c>
      <c r="P3062" s="10">
        <v>108.74</v>
      </c>
      <c r="Q3062" s="10">
        <v>434.94</v>
      </c>
      <c r="R3062" s="10" t="s">
        <v>565</v>
      </c>
      <c r="S3062" s="10" t="s">
        <v>596</v>
      </c>
      <c r="T3062" s="59">
        <v>0.15</v>
      </c>
      <c r="U3062" s="10">
        <v>65.239999999999995</v>
      </c>
    </row>
    <row r="3063" spans="1:21" x14ac:dyDescent="0.3">
      <c r="A3063" s="10" t="s">
        <v>26126</v>
      </c>
      <c r="B3063" s="61">
        <v>45214</v>
      </c>
      <c r="C3063" s="10" t="s">
        <v>10101</v>
      </c>
      <c r="D3063" s="10" t="s">
        <v>13641</v>
      </c>
      <c r="E3063" s="10" t="s">
        <v>571</v>
      </c>
      <c r="F3063" s="10" t="s">
        <v>11</v>
      </c>
      <c r="G3063" s="10" t="s">
        <v>569</v>
      </c>
      <c r="H3063" s="10" t="s">
        <v>579</v>
      </c>
      <c r="I3063" s="10" t="s">
        <v>711</v>
      </c>
      <c r="J3063" s="10" t="s">
        <v>26125</v>
      </c>
      <c r="K3063" s="10" t="s">
        <v>26124</v>
      </c>
      <c r="L3063" s="10">
        <v>9</v>
      </c>
      <c r="M3063" s="10">
        <v>746.83</v>
      </c>
      <c r="N3063" s="10">
        <v>6721.47</v>
      </c>
      <c r="O3063" s="59">
        <v>0</v>
      </c>
      <c r="P3063" s="10">
        <v>0</v>
      </c>
      <c r="Q3063" s="10">
        <v>6721.47</v>
      </c>
      <c r="R3063" s="10" t="s">
        <v>575</v>
      </c>
      <c r="S3063" s="10" t="s">
        <v>596</v>
      </c>
      <c r="T3063" s="59">
        <v>0.15</v>
      </c>
      <c r="U3063" s="10">
        <v>1008.22</v>
      </c>
    </row>
    <row r="3064" spans="1:21" x14ac:dyDescent="0.3">
      <c r="A3064" s="10" t="s">
        <v>26123</v>
      </c>
      <c r="B3064" s="61">
        <v>45126</v>
      </c>
      <c r="C3064" s="10" t="s">
        <v>16305</v>
      </c>
      <c r="D3064" s="10" t="s">
        <v>26122</v>
      </c>
      <c r="E3064" s="10" t="s">
        <v>571</v>
      </c>
      <c r="F3064" s="10" t="s">
        <v>685</v>
      </c>
      <c r="G3064" s="10" t="s">
        <v>601</v>
      </c>
      <c r="H3064" s="10" t="s">
        <v>544</v>
      </c>
      <c r="I3064" s="10" t="s">
        <v>610</v>
      </c>
      <c r="J3064" s="10" t="s">
        <v>26121</v>
      </c>
      <c r="K3064" s="10" t="s">
        <v>26120</v>
      </c>
      <c r="L3064" s="10">
        <v>2</v>
      </c>
      <c r="M3064" s="10">
        <v>410.15</v>
      </c>
      <c r="N3064" s="10">
        <v>820.3</v>
      </c>
      <c r="O3064" s="59">
        <v>0</v>
      </c>
      <c r="P3064" s="10">
        <v>0</v>
      </c>
      <c r="Q3064" s="10">
        <v>820.3</v>
      </c>
      <c r="R3064" s="10" t="s">
        <v>586</v>
      </c>
      <c r="S3064" s="10" t="s">
        <v>607</v>
      </c>
      <c r="T3064" s="59">
        <v>0.25</v>
      </c>
      <c r="U3064" s="10">
        <v>205.07</v>
      </c>
    </row>
    <row r="3065" spans="1:21" x14ac:dyDescent="0.3">
      <c r="A3065" s="10" t="s">
        <v>26119</v>
      </c>
      <c r="B3065" s="61">
        <v>45232</v>
      </c>
      <c r="C3065" s="10" t="s">
        <v>26118</v>
      </c>
      <c r="D3065" s="10" t="s">
        <v>16938</v>
      </c>
      <c r="E3065" s="10" t="s">
        <v>571</v>
      </c>
      <c r="F3065" s="10" t="s">
        <v>11</v>
      </c>
      <c r="G3065" s="10" t="s">
        <v>569</v>
      </c>
      <c r="H3065" s="10" t="s">
        <v>544</v>
      </c>
      <c r="I3065" s="10" t="s">
        <v>568</v>
      </c>
      <c r="J3065" s="10" t="s">
        <v>26117</v>
      </c>
      <c r="K3065" s="10" t="s">
        <v>26116</v>
      </c>
      <c r="L3065" s="10">
        <v>9</v>
      </c>
      <c r="M3065" s="10">
        <v>263.33</v>
      </c>
      <c r="N3065" s="10">
        <v>2369.9699999999998</v>
      </c>
      <c r="O3065" s="59">
        <v>0.05</v>
      </c>
      <c r="P3065" s="10">
        <v>118.5</v>
      </c>
      <c r="Q3065" s="10">
        <v>2251.4699999999998</v>
      </c>
      <c r="R3065" s="10" t="s">
        <v>565</v>
      </c>
      <c r="S3065" s="10" t="s">
        <v>607</v>
      </c>
      <c r="T3065" s="59">
        <v>0.25</v>
      </c>
      <c r="U3065" s="10">
        <v>562.87</v>
      </c>
    </row>
    <row r="3066" spans="1:21" x14ac:dyDescent="0.3">
      <c r="A3066" s="10" t="s">
        <v>26115</v>
      </c>
      <c r="B3066" s="61">
        <v>45212</v>
      </c>
      <c r="C3066" s="10" t="s">
        <v>6404</v>
      </c>
      <c r="D3066" s="10" t="s">
        <v>19595</v>
      </c>
      <c r="E3066" s="10" t="s">
        <v>603</v>
      </c>
      <c r="F3066" s="10" t="s">
        <v>658</v>
      </c>
      <c r="G3066" s="10" t="s">
        <v>601</v>
      </c>
      <c r="H3066" s="10" t="s">
        <v>600</v>
      </c>
      <c r="I3066" s="10" t="s">
        <v>664</v>
      </c>
      <c r="J3066" s="10" t="s">
        <v>26114</v>
      </c>
      <c r="K3066" s="10" t="s">
        <v>1454</v>
      </c>
      <c r="L3066" s="10">
        <v>1</v>
      </c>
      <c r="M3066" s="10">
        <v>365.84</v>
      </c>
      <c r="N3066" s="10">
        <v>365.84</v>
      </c>
      <c r="O3066" s="59">
        <v>0.2</v>
      </c>
      <c r="P3066" s="10">
        <v>73.17</v>
      </c>
      <c r="Q3066" s="10">
        <v>292.67</v>
      </c>
      <c r="R3066" s="10" t="s">
        <v>614</v>
      </c>
      <c r="S3066" s="10" t="s">
        <v>564</v>
      </c>
      <c r="T3066" s="59">
        <v>0.3</v>
      </c>
      <c r="U3066" s="10">
        <v>87.8</v>
      </c>
    </row>
    <row r="3067" spans="1:21" x14ac:dyDescent="0.3">
      <c r="A3067" s="10" t="s">
        <v>26113</v>
      </c>
      <c r="B3067" s="61">
        <v>45296</v>
      </c>
      <c r="C3067" s="10" t="s">
        <v>7800</v>
      </c>
      <c r="D3067" s="10" t="s">
        <v>11038</v>
      </c>
      <c r="E3067" s="10" t="s">
        <v>581</v>
      </c>
      <c r="F3067" s="10" t="s">
        <v>83</v>
      </c>
      <c r="G3067" s="10" t="s">
        <v>601</v>
      </c>
      <c r="H3067" s="10" t="s">
        <v>590</v>
      </c>
      <c r="I3067" s="10" t="s">
        <v>635</v>
      </c>
      <c r="J3067" s="10" t="s">
        <v>26112</v>
      </c>
      <c r="K3067" s="10" t="s">
        <v>14934</v>
      </c>
      <c r="L3067" s="10">
        <v>9</v>
      </c>
      <c r="M3067" s="10">
        <v>194.35</v>
      </c>
      <c r="N3067" s="10">
        <v>1749.15</v>
      </c>
      <c r="O3067" s="59">
        <v>0.2</v>
      </c>
      <c r="P3067" s="10">
        <v>349.83</v>
      </c>
      <c r="Q3067" s="10">
        <v>1399.32</v>
      </c>
      <c r="R3067" s="10" t="s">
        <v>586</v>
      </c>
      <c r="S3067" s="10" t="s">
        <v>585</v>
      </c>
      <c r="T3067" s="59">
        <v>0.3</v>
      </c>
      <c r="U3067" s="10">
        <v>419.8</v>
      </c>
    </row>
    <row r="3068" spans="1:21" x14ac:dyDescent="0.3">
      <c r="A3068" s="10" t="s">
        <v>26111</v>
      </c>
      <c r="B3068" s="61">
        <v>45372</v>
      </c>
      <c r="C3068" s="10" t="s">
        <v>8223</v>
      </c>
      <c r="D3068" s="10" t="s">
        <v>26110</v>
      </c>
      <c r="E3068" s="10" t="s">
        <v>629</v>
      </c>
      <c r="F3068" s="10" t="s">
        <v>628</v>
      </c>
      <c r="G3068" s="10" t="s">
        <v>569</v>
      </c>
      <c r="H3068" s="10" t="s">
        <v>579</v>
      </c>
      <c r="I3068" s="10" t="s">
        <v>578</v>
      </c>
      <c r="J3068" s="10" t="s">
        <v>7584</v>
      </c>
      <c r="K3068" s="10" t="s">
        <v>26109</v>
      </c>
      <c r="L3068" s="10">
        <v>8</v>
      </c>
      <c r="M3068" s="10">
        <v>975.47</v>
      </c>
      <c r="N3068" s="10">
        <v>7803.76</v>
      </c>
      <c r="O3068" s="59">
        <v>0.1</v>
      </c>
      <c r="P3068" s="10">
        <v>780.38</v>
      </c>
      <c r="Q3068" s="10">
        <v>7023.38</v>
      </c>
      <c r="R3068" s="10" t="s">
        <v>586</v>
      </c>
      <c r="S3068" s="10" t="s">
        <v>596</v>
      </c>
      <c r="T3068" s="59">
        <v>0.3</v>
      </c>
      <c r="U3068" s="10">
        <v>2107.0100000000002</v>
      </c>
    </row>
    <row r="3069" spans="1:21" x14ac:dyDescent="0.3">
      <c r="A3069" s="10" t="s">
        <v>26108</v>
      </c>
      <c r="B3069" s="61">
        <v>45236</v>
      </c>
      <c r="C3069" s="10" t="s">
        <v>26107</v>
      </c>
      <c r="D3069" s="10" t="s">
        <v>5476</v>
      </c>
      <c r="E3069" s="10" t="s">
        <v>581</v>
      </c>
      <c r="F3069" s="10" t="s">
        <v>83</v>
      </c>
      <c r="G3069" s="10" t="s">
        <v>569</v>
      </c>
      <c r="H3069" s="10" t="s">
        <v>544</v>
      </c>
      <c r="I3069" s="10" t="s">
        <v>568</v>
      </c>
      <c r="J3069" s="10" t="s">
        <v>26106</v>
      </c>
      <c r="K3069" s="10" t="s">
        <v>26105</v>
      </c>
      <c r="L3069" s="10">
        <v>8</v>
      </c>
      <c r="M3069" s="10">
        <v>799.04</v>
      </c>
      <c r="N3069" s="10">
        <v>6392.32</v>
      </c>
      <c r="O3069" s="59">
        <v>0.1</v>
      </c>
      <c r="P3069" s="10">
        <v>639.23</v>
      </c>
      <c r="Q3069" s="10">
        <v>5753.09</v>
      </c>
      <c r="R3069" s="10" t="s">
        <v>586</v>
      </c>
      <c r="S3069" s="10" t="s">
        <v>585</v>
      </c>
      <c r="T3069" s="59">
        <v>0.25</v>
      </c>
      <c r="U3069" s="10">
        <v>1438.27</v>
      </c>
    </row>
    <row r="3070" spans="1:21" x14ac:dyDescent="0.3">
      <c r="A3070" s="10" t="s">
        <v>26104</v>
      </c>
      <c r="B3070" s="61">
        <v>45351</v>
      </c>
      <c r="C3070" s="10" t="s">
        <v>8177</v>
      </c>
      <c r="D3070" s="10" t="s">
        <v>4091</v>
      </c>
      <c r="E3070" s="10" t="s">
        <v>571</v>
      </c>
      <c r="F3070" s="10" t="s">
        <v>11</v>
      </c>
      <c r="G3070" s="10" t="s">
        <v>569</v>
      </c>
      <c r="H3070" s="10" t="s">
        <v>544</v>
      </c>
      <c r="I3070" s="10" t="s">
        <v>610</v>
      </c>
      <c r="J3070" s="10" t="s">
        <v>26103</v>
      </c>
      <c r="K3070" s="10" t="s">
        <v>14524</v>
      </c>
      <c r="L3070" s="10">
        <v>5</v>
      </c>
      <c r="M3070" s="10">
        <v>809.07</v>
      </c>
      <c r="N3070" s="10">
        <v>4045.35</v>
      </c>
      <c r="O3070" s="59">
        <v>0</v>
      </c>
      <c r="P3070" s="10">
        <v>0</v>
      </c>
      <c r="Q3070" s="10">
        <v>4045.35</v>
      </c>
      <c r="R3070" s="10" t="s">
        <v>575</v>
      </c>
      <c r="S3070" s="10" t="s">
        <v>585</v>
      </c>
      <c r="T3070" s="59">
        <v>0.25</v>
      </c>
      <c r="U3070" s="10">
        <v>1011.34</v>
      </c>
    </row>
    <row r="3071" spans="1:21" x14ac:dyDescent="0.3">
      <c r="A3071" s="10" t="s">
        <v>26102</v>
      </c>
      <c r="B3071" s="61">
        <v>45303</v>
      </c>
      <c r="C3071" s="10" t="s">
        <v>4226</v>
      </c>
      <c r="D3071" s="10" t="s">
        <v>13105</v>
      </c>
      <c r="E3071" s="10" t="s">
        <v>592</v>
      </c>
      <c r="F3071" s="10" t="s">
        <v>652</v>
      </c>
      <c r="G3071" s="10" t="s">
        <v>601</v>
      </c>
      <c r="H3071" s="10" t="s">
        <v>600</v>
      </c>
      <c r="I3071" s="10" t="s">
        <v>627</v>
      </c>
      <c r="J3071" s="10" t="s">
        <v>9758</v>
      </c>
      <c r="K3071" s="10" t="s">
        <v>8776</v>
      </c>
      <c r="L3071" s="10">
        <v>2</v>
      </c>
      <c r="M3071" s="10">
        <v>389.12</v>
      </c>
      <c r="N3071" s="10">
        <v>778.24</v>
      </c>
      <c r="O3071" s="59">
        <v>0.1</v>
      </c>
      <c r="P3071" s="10">
        <v>77.819999999999993</v>
      </c>
      <c r="Q3071" s="10">
        <v>700.42</v>
      </c>
      <c r="R3071" s="10" t="s">
        <v>575</v>
      </c>
      <c r="S3071" s="10" t="s">
        <v>564</v>
      </c>
      <c r="T3071" s="59">
        <v>0.25</v>
      </c>
      <c r="U3071" s="10">
        <v>175.1</v>
      </c>
    </row>
    <row r="3072" spans="1:21" x14ac:dyDescent="0.3">
      <c r="A3072" s="10" t="s">
        <v>26101</v>
      </c>
      <c r="B3072" s="61">
        <v>45345</v>
      </c>
      <c r="C3072" s="10" t="s">
        <v>3206</v>
      </c>
      <c r="D3072" s="10" t="s">
        <v>5974</v>
      </c>
      <c r="E3072" s="10" t="s">
        <v>571</v>
      </c>
      <c r="F3072" s="10" t="s">
        <v>11</v>
      </c>
      <c r="G3072" s="10" t="s">
        <v>569</v>
      </c>
      <c r="H3072" s="10" t="s">
        <v>590</v>
      </c>
      <c r="I3072" s="10" t="s">
        <v>748</v>
      </c>
      <c r="J3072" s="10" t="s">
        <v>12797</v>
      </c>
      <c r="K3072" s="10" t="s">
        <v>13340</v>
      </c>
      <c r="L3072" s="10">
        <v>8</v>
      </c>
      <c r="M3072" s="10">
        <v>601.04999999999995</v>
      </c>
      <c r="N3072" s="10">
        <v>4808.3999999999996</v>
      </c>
      <c r="O3072" s="59">
        <v>0.1</v>
      </c>
      <c r="P3072" s="10">
        <v>480.84</v>
      </c>
      <c r="Q3072" s="10">
        <v>4327.5600000000004</v>
      </c>
      <c r="R3072" s="10" t="s">
        <v>614</v>
      </c>
      <c r="S3072" s="10" t="s">
        <v>596</v>
      </c>
      <c r="T3072" s="59">
        <v>0.25</v>
      </c>
      <c r="U3072" s="10">
        <v>1081.8900000000001</v>
      </c>
    </row>
    <row r="3073" spans="1:21" x14ac:dyDescent="0.3">
      <c r="A3073" s="10" t="s">
        <v>26100</v>
      </c>
      <c r="B3073" s="61">
        <v>45354</v>
      </c>
      <c r="C3073" s="10" t="s">
        <v>25052</v>
      </c>
      <c r="D3073" s="10" t="s">
        <v>13638</v>
      </c>
      <c r="E3073" s="10" t="s">
        <v>603</v>
      </c>
      <c r="F3073" s="10" t="s">
        <v>636</v>
      </c>
      <c r="G3073" s="10" t="s">
        <v>601</v>
      </c>
      <c r="H3073" s="10" t="s">
        <v>590</v>
      </c>
      <c r="I3073" s="10" t="s">
        <v>635</v>
      </c>
      <c r="J3073" s="10" t="s">
        <v>26080</v>
      </c>
      <c r="K3073" s="10" t="s">
        <v>26099</v>
      </c>
      <c r="L3073" s="10">
        <v>2</v>
      </c>
      <c r="M3073" s="10">
        <v>714.01</v>
      </c>
      <c r="N3073" s="10">
        <v>1428.02</v>
      </c>
      <c r="O3073" s="59">
        <v>0.05</v>
      </c>
      <c r="P3073" s="10">
        <v>71.400000000000006</v>
      </c>
      <c r="Q3073" s="10">
        <v>1356.62</v>
      </c>
      <c r="R3073" s="10" t="s">
        <v>565</v>
      </c>
      <c r="S3073" s="10" t="s">
        <v>596</v>
      </c>
      <c r="T3073" s="59">
        <v>0.3</v>
      </c>
      <c r="U3073" s="10">
        <v>406.99</v>
      </c>
    </row>
    <row r="3074" spans="1:21" x14ac:dyDescent="0.3">
      <c r="A3074" s="10" t="s">
        <v>26098</v>
      </c>
      <c r="B3074" s="61">
        <v>45180</v>
      </c>
      <c r="C3074" s="10" t="s">
        <v>994</v>
      </c>
      <c r="D3074" s="10" t="s">
        <v>26097</v>
      </c>
      <c r="E3074" s="10" t="s">
        <v>581</v>
      </c>
      <c r="F3074" s="10" t="s">
        <v>83</v>
      </c>
      <c r="G3074" s="10" t="s">
        <v>601</v>
      </c>
      <c r="H3074" s="10" t="s">
        <v>590</v>
      </c>
      <c r="I3074" s="10" t="s">
        <v>635</v>
      </c>
      <c r="J3074" s="10" t="s">
        <v>26096</v>
      </c>
      <c r="K3074" s="10" t="s">
        <v>10589</v>
      </c>
      <c r="L3074" s="10">
        <v>7</v>
      </c>
      <c r="M3074" s="10">
        <v>497.17</v>
      </c>
      <c r="N3074" s="10">
        <v>3480.19</v>
      </c>
      <c r="O3074" s="59">
        <v>0.2</v>
      </c>
      <c r="P3074" s="10">
        <v>696.04</v>
      </c>
      <c r="Q3074" s="10">
        <v>2784.15</v>
      </c>
      <c r="R3074" s="10" t="s">
        <v>614</v>
      </c>
      <c r="S3074" s="10" t="s">
        <v>596</v>
      </c>
      <c r="T3074" s="59">
        <v>0.15</v>
      </c>
      <c r="U3074" s="10">
        <v>417.62</v>
      </c>
    </row>
    <row r="3075" spans="1:21" x14ac:dyDescent="0.3">
      <c r="A3075" s="10" t="s">
        <v>26095</v>
      </c>
      <c r="B3075" s="61">
        <v>45005</v>
      </c>
      <c r="C3075" s="10" t="s">
        <v>19473</v>
      </c>
      <c r="D3075" s="10" t="s">
        <v>26094</v>
      </c>
      <c r="E3075" s="10" t="s">
        <v>571</v>
      </c>
      <c r="F3075" s="10" t="s">
        <v>11</v>
      </c>
      <c r="G3075" s="10" t="s">
        <v>601</v>
      </c>
      <c r="H3075" s="10" t="s">
        <v>590</v>
      </c>
      <c r="I3075" s="10" t="s">
        <v>589</v>
      </c>
      <c r="J3075" s="10" t="s">
        <v>26093</v>
      </c>
      <c r="K3075" s="10" t="s">
        <v>12914</v>
      </c>
      <c r="L3075" s="10">
        <v>10</v>
      </c>
      <c r="M3075" s="10">
        <v>383.16</v>
      </c>
      <c r="N3075" s="10">
        <v>3831.6</v>
      </c>
      <c r="O3075" s="59">
        <v>0</v>
      </c>
      <c r="P3075" s="10">
        <v>0</v>
      </c>
      <c r="Q3075" s="10">
        <v>3831.6</v>
      </c>
      <c r="R3075" s="10" t="s">
        <v>614</v>
      </c>
      <c r="S3075" s="10" t="s">
        <v>564</v>
      </c>
      <c r="T3075" s="59">
        <v>0.25</v>
      </c>
      <c r="U3075" s="10">
        <v>957.9</v>
      </c>
    </row>
    <row r="3076" spans="1:21" x14ac:dyDescent="0.3">
      <c r="A3076" s="10" t="s">
        <v>26092</v>
      </c>
      <c r="B3076" s="61">
        <v>45337</v>
      </c>
      <c r="C3076" s="10" t="s">
        <v>8744</v>
      </c>
      <c r="D3076" s="10" t="s">
        <v>6372</v>
      </c>
      <c r="E3076" s="10" t="s">
        <v>603</v>
      </c>
      <c r="F3076" s="10" t="s">
        <v>602</v>
      </c>
      <c r="G3076" s="10" t="s">
        <v>569</v>
      </c>
      <c r="H3076" s="10" t="s">
        <v>600</v>
      </c>
      <c r="I3076" s="10" t="s">
        <v>627</v>
      </c>
      <c r="J3076" s="10" t="s">
        <v>12360</v>
      </c>
      <c r="K3076" s="10" t="s">
        <v>26091</v>
      </c>
      <c r="L3076" s="10">
        <v>7</v>
      </c>
      <c r="M3076" s="10">
        <v>913.34</v>
      </c>
      <c r="N3076" s="10">
        <v>6393.38</v>
      </c>
      <c r="O3076" s="59">
        <v>0.1</v>
      </c>
      <c r="P3076" s="10">
        <v>639.34</v>
      </c>
      <c r="Q3076" s="10">
        <v>5754.04</v>
      </c>
      <c r="R3076" s="10" t="s">
        <v>575</v>
      </c>
      <c r="S3076" s="10" t="s">
        <v>607</v>
      </c>
      <c r="T3076" s="59">
        <v>0.15</v>
      </c>
      <c r="U3076" s="10">
        <v>863.11</v>
      </c>
    </row>
    <row r="3077" spans="1:21" x14ac:dyDescent="0.3">
      <c r="A3077" s="10" t="s">
        <v>26090</v>
      </c>
      <c r="B3077" s="61">
        <v>45193</v>
      </c>
      <c r="C3077" s="10" t="s">
        <v>5827</v>
      </c>
      <c r="D3077" s="10" t="s">
        <v>11285</v>
      </c>
      <c r="E3077" s="10" t="s">
        <v>571</v>
      </c>
      <c r="F3077" s="10" t="s">
        <v>685</v>
      </c>
      <c r="G3077" s="10" t="s">
        <v>601</v>
      </c>
      <c r="H3077" s="10" t="s">
        <v>590</v>
      </c>
      <c r="I3077" s="10" t="s">
        <v>748</v>
      </c>
      <c r="J3077" s="10" t="s">
        <v>26089</v>
      </c>
      <c r="K3077" s="10" t="s">
        <v>4512</v>
      </c>
      <c r="L3077" s="10">
        <v>6</v>
      </c>
      <c r="M3077" s="10">
        <v>813.54</v>
      </c>
      <c r="N3077" s="10">
        <v>4881.24</v>
      </c>
      <c r="O3077" s="59">
        <v>0.05</v>
      </c>
      <c r="P3077" s="10">
        <v>244.06</v>
      </c>
      <c r="Q3077" s="10">
        <v>4637.18</v>
      </c>
      <c r="R3077" s="10" t="s">
        <v>614</v>
      </c>
      <c r="S3077" s="10" t="s">
        <v>596</v>
      </c>
      <c r="T3077" s="59">
        <v>0.25</v>
      </c>
      <c r="U3077" s="10">
        <v>1159.3</v>
      </c>
    </row>
    <row r="3078" spans="1:21" x14ac:dyDescent="0.3">
      <c r="A3078" s="10" t="s">
        <v>26088</v>
      </c>
      <c r="B3078" s="61">
        <v>45134</v>
      </c>
      <c r="C3078" s="10" t="s">
        <v>26087</v>
      </c>
      <c r="D3078" s="10" t="s">
        <v>15406</v>
      </c>
      <c r="E3078" s="10" t="s">
        <v>571</v>
      </c>
      <c r="F3078" s="10" t="s">
        <v>685</v>
      </c>
      <c r="G3078" s="10" t="s">
        <v>601</v>
      </c>
      <c r="H3078" s="10" t="s">
        <v>600</v>
      </c>
      <c r="I3078" s="10" t="s">
        <v>599</v>
      </c>
      <c r="J3078" s="10" t="s">
        <v>9830</v>
      </c>
      <c r="K3078" s="10" t="s">
        <v>12624</v>
      </c>
      <c r="L3078" s="10">
        <v>3</v>
      </c>
      <c r="M3078" s="10">
        <v>432.01</v>
      </c>
      <c r="N3078" s="10">
        <v>1296.03</v>
      </c>
      <c r="O3078" s="59">
        <v>0.05</v>
      </c>
      <c r="P3078" s="10">
        <v>64.8</v>
      </c>
      <c r="Q3078" s="10">
        <v>1231.23</v>
      </c>
      <c r="R3078" s="10" t="s">
        <v>575</v>
      </c>
      <c r="S3078" s="10" t="s">
        <v>585</v>
      </c>
      <c r="T3078" s="59">
        <v>0.3</v>
      </c>
      <c r="U3078" s="10">
        <v>369.37</v>
      </c>
    </row>
    <row r="3079" spans="1:21" x14ac:dyDescent="0.3">
      <c r="A3079" s="10" t="s">
        <v>26086</v>
      </c>
      <c r="B3079" s="61">
        <v>45081</v>
      </c>
      <c r="C3079" s="10" t="s">
        <v>26085</v>
      </c>
      <c r="D3079" s="10" t="s">
        <v>12715</v>
      </c>
      <c r="E3079" s="10" t="s">
        <v>592</v>
      </c>
      <c r="F3079" s="10" t="s">
        <v>652</v>
      </c>
      <c r="G3079" s="10" t="s">
        <v>601</v>
      </c>
      <c r="H3079" s="10" t="s">
        <v>544</v>
      </c>
      <c r="I3079" s="10" t="s">
        <v>568</v>
      </c>
      <c r="J3079" s="10" t="s">
        <v>26084</v>
      </c>
      <c r="K3079" s="10" t="s">
        <v>26083</v>
      </c>
      <c r="L3079" s="10">
        <v>5</v>
      </c>
      <c r="M3079" s="10">
        <v>391.94</v>
      </c>
      <c r="N3079" s="10">
        <v>1959.7</v>
      </c>
      <c r="O3079" s="59">
        <v>0.05</v>
      </c>
      <c r="P3079" s="10">
        <v>97.99</v>
      </c>
      <c r="Q3079" s="10">
        <v>1861.71</v>
      </c>
      <c r="R3079" s="10" t="s">
        <v>575</v>
      </c>
      <c r="S3079" s="10" t="s">
        <v>564</v>
      </c>
      <c r="T3079" s="59">
        <v>0.25</v>
      </c>
      <c r="U3079" s="10">
        <v>465.43</v>
      </c>
    </row>
    <row r="3080" spans="1:21" x14ac:dyDescent="0.3">
      <c r="A3080" s="10" t="s">
        <v>26082</v>
      </c>
      <c r="B3080" s="61">
        <v>45278</v>
      </c>
      <c r="C3080" s="10" t="s">
        <v>26081</v>
      </c>
      <c r="D3080" s="10" t="s">
        <v>7455</v>
      </c>
      <c r="E3080" s="10" t="s">
        <v>592</v>
      </c>
      <c r="F3080" s="10" t="s">
        <v>652</v>
      </c>
      <c r="G3080" s="10" t="s">
        <v>601</v>
      </c>
      <c r="H3080" s="10" t="s">
        <v>590</v>
      </c>
      <c r="I3080" s="10" t="s">
        <v>635</v>
      </c>
      <c r="J3080" s="10" t="s">
        <v>26080</v>
      </c>
      <c r="K3080" s="10" t="s">
        <v>2515</v>
      </c>
      <c r="L3080" s="10">
        <v>10</v>
      </c>
      <c r="M3080" s="10">
        <v>693.91</v>
      </c>
      <c r="N3080" s="10">
        <v>6939.1</v>
      </c>
      <c r="O3080" s="59">
        <v>0</v>
      </c>
      <c r="P3080" s="10">
        <v>0</v>
      </c>
      <c r="Q3080" s="10">
        <v>6939.1</v>
      </c>
      <c r="R3080" s="10" t="s">
        <v>575</v>
      </c>
      <c r="S3080" s="10" t="s">
        <v>607</v>
      </c>
      <c r="T3080" s="59">
        <v>0.3</v>
      </c>
      <c r="U3080" s="10">
        <v>2081.73</v>
      </c>
    </row>
    <row r="3081" spans="1:21" x14ac:dyDescent="0.3">
      <c r="A3081" s="10" t="s">
        <v>26079</v>
      </c>
      <c r="B3081" s="61">
        <v>45121</v>
      </c>
      <c r="C3081" s="10" t="s">
        <v>16603</v>
      </c>
      <c r="D3081" s="10" t="s">
        <v>26078</v>
      </c>
      <c r="E3081" s="10" t="s">
        <v>571</v>
      </c>
      <c r="F3081" s="10" t="s">
        <v>11</v>
      </c>
      <c r="G3081" s="10" t="s">
        <v>601</v>
      </c>
      <c r="H3081" s="10" t="s">
        <v>600</v>
      </c>
      <c r="I3081" s="10" t="s">
        <v>627</v>
      </c>
      <c r="J3081" s="10" t="s">
        <v>22232</v>
      </c>
      <c r="K3081" s="10" t="s">
        <v>17234</v>
      </c>
      <c r="L3081" s="10">
        <v>9</v>
      </c>
      <c r="M3081" s="10">
        <v>504.37</v>
      </c>
      <c r="N3081" s="10">
        <v>4539.33</v>
      </c>
      <c r="O3081" s="59">
        <v>0</v>
      </c>
      <c r="P3081" s="10">
        <v>0</v>
      </c>
      <c r="Q3081" s="10">
        <v>4539.33</v>
      </c>
      <c r="R3081" s="10" t="s">
        <v>586</v>
      </c>
      <c r="S3081" s="10" t="s">
        <v>607</v>
      </c>
      <c r="T3081" s="59">
        <v>0.15</v>
      </c>
      <c r="U3081" s="10">
        <v>680.9</v>
      </c>
    </row>
    <row r="3082" spans="1:21" x14ac:dyDescent="0.3">
      <c r="A3082" s="10" t="s">
        <v>26077</v>
      </c>
      <c r="B3082" s="61">
        <v>45175</v>
      </c>
      <c r="C3082" s="10" t="s">
        <v>2819</v>
      </c>
      <c r="D3082" s="10" t="s">
        <v>24222</v>
      </c>
      <c r="E3082" s="10" t="s">
        <v>581</v>
      </c>
      <c r="F3082" s="10" t="s">
        <v>580</v>
      </c>
      <c r="G3082" s="10" t="s">
        <v>601</v>
      </c>
      <c r="H3082" s="10" t="s">
        <v>600</v>
      </c>
      <c r="I3082" s="10" t="s">
        <v>599</v>
      </c>
      <c r="J3082" s="10" t="s">
        <v>3742</v>
      </c>
      <c r="K3082" s="10" t="s">
        <v>26076</v>
      </c>
      <c r="L3082" s="10">
        <v>3</v>
      </c>
      <c r="M3082" s="10">
        <v>481.01</v>
      </c>
      <c r="N3082" s="10">
        <v>1443.03</v>
      </c>
      <c r="O3082" s="59">
        <v>0.2</v>
      </c>
      <c r="P3082" s="10">
        <v>288.61</v>
      </c>
      <c r="Q3082" s="10">
        <v>1154.42</v>
      </c>
      <c r="R3082" s="10" t="s">
        <v>575</v>
      </c>
      <c r="S3082" s="10" t="s">
        <v>596</v>
      </c>
      <c r="T3082" s="59">
        <v>0.15</v>
      </c>
      <c r="U3082" s="10">
        <v>173.16</v>
      </c>
    </row>
    <row r="3083" spans="1:21" x14ac:dyDescent="0.3">
      <c r="A3083" s="10" t="s">
        <v>26075</v>
      </c>
      <c r="B3083" s="61">
        <v>45325</v>
      </c>
      <c r="C3083" s="10" t="s">
        <v>26074</v>
      </c>
      <c r="D3083" s="10" t="s">
        <v>26073</v>
      </c>
      <c r="E3083" s="10" t="s">
        <v>592</v>
      </c>
      <c r="F3083" s="10" t="s">
        <v>18</v>
      </c>
      <c r="G3083" s="10" t="s">
        <v>601</v>
      </c>
      <c r="H3083" s="10" t="s">
        <v>544</v>
      </c>
      <c r="I3083" s="10" t="s">
        <v>610</v>
      </c>
      <c r="J3083" s="10" t="s">
        <v>26072</v>
      </c>
      <c r="K3083" s="10" t="s">
        <v>25345</v>
      </c>
      <c r="L3083" s="10">
        <v>5</v>
      </c>
      <c r="M3083" s="10">
        <v>354.04</v>
      </c>
      <c r="N3083" s="10">
        <v>1770.2</v>
      </c>
      <c r="O3083" s="59">
        <v>0.2</v>
      </c>
      <c r="P3083" s="10">
        <v>354.04</v>
      </c>
      <c r="Q3083" s="10">
        <v>1416.16</v>
      </c>
      <c r="R3083" s="10" t="s">
        <v>614</v>
      </c>
      <c r="S3083" s="10" t="s">
        <v>564</v>
      </c>
      <c r="T3083" s="59">
        <v>0.3</v>
      </c>
      <c r="U3083" s="10">
        <v>424.85</v>
      </c>
    </row>
    <row r="3084" spans="1:21" x14ac:dyDescent="0.3">
      <c r="A3084" s="10" t="s">
        <v>26071</v>
      </c>
      <c r="B3084" s="61">
        <v>45284</v>
      </c>
      <c r="C3084" s="10" t="s">
        <v>26070</v>
      </c>
      <c r="D3084" s="10" t="s">
        <v>1664</v>
      </c>
      <c r="E3084" s="10" t="s">
        <v>571</v>
      </c>
      <c r="F3084" s="10" t="s">
        <v>685</v>
      </c>
      <c r="G3084" s="10" t="s">
        <v>601</v>
      </c>
      <c r="H3084" s="10" t="s">
        <v>600</v>
      </c>
      <c r="I3084" s="10" t="s">
        <v>599</v>
      </c>
      <c r="J3084" s="10" t="s">
        <v>26069</v>
      </c>
      <c r="K3084" s="10" t="s">
        <v>694</v>
      </c>
      <c r="L3084" s="10">
        <v>6</v>
      </c>
      <c r="M3084" s="10">
        <v>176.44</v>
      </c>
      <c r="N3084" s="10">
        <v>1058.6400000000001</v>
      </c>
      <c r="O3084" s="59">
        <v>0.05</v>
      </c>
      <c r="P3084" s="10">
        <v>52.93</v>
      </c>
      <c r="Q3084" s="10">
        <v>1005.71</v>
      </c>
      <c r="R3084" s="10" t="s">
        <v>575</v>
      </c>
      <c r="S3084" s="10" t="s">
        <v>585</v>
      </c>
      <c r="T3084" s="59">
        <v>0.25</v>
      </c>
      <c r="U3084" s="10">
        <v>251.43</v>
      </c>
    </row>
    <row r="3085" spans="1:21" x14ac:dyDescent="0.3">
      <c r="A3085" s="10" t="s">
        <v>26068</v>
      </c>
      <c r="B3085" s="61">
        <v>45196</v>
      </c>
      <c r="C3085" s="10" t="s">
        <v>12777</v>
      </c>
      <c r="D3085" s="10" t="s">
        <v>15591</v>
      </c>
      <c r="E3085" s="10" t="s">
        <v>603</v>
      </c>
      <c r="F3085" s="10" t="s">
        <v>602</v>
      </c>
      <c r="G3085" s="10" t="s">
        <v>569</v>
      </c>
      <c r="H3085" s="10" t="s">
        <v>579</v>
      </c>
      <c r="I3085" s="10" t="s">
        <v>711</v>
      </c>
      <c r="J3085" s="10" t="s">
        <v>8062</v>
      </c>
      <c r="K3085" s="10" t="s">
        <v>6288</v>
      </c>
      <c r="L3085" s="10">
        <v>8</v>
      </c>
      <c r="M3085" s="10">
        <v>103.03</v>
      </c>
      <c r="N3085" s="10">
        <v>824.24</v>
      </c>
      <c r="O3085" s="59">
        <v>0.2</v>
      </c>
      <c r="P3085" s="10">
        <v>164.85</v>
      </c>
      <c r="Q3085" s="10">
        <v>659.39</v>
      </c>
      <c r="R3085" s="10" t="s">
        <v>586</v>
      </c>
      <c r="S3085" s="10" t="s">
        <v>585</v>
      </c>
      <c r="T3085" s="59">
        <v>0.25</v>
      </c>
      <c r="U3085" s="10">
        <v>164.85</v>
      </c>
    </row>
    <row r="3086" spans="1:21" x14ac:dyDescent="0.3">
      <c r="A3086" s="10" t="s">
        <v>26067</v>
      </c>
      <c r="B3086" s="61">
        <v>45116</v>
      </c>
      <c r="C3086" s="10" t="s">
        <v>4538</v>
      </c>
      <c r="D3086" s="10" t="s">
        <v>1038</v>
      </c>
      <c r="E3086" s="10" t="s">
        <v>571</v>
      </c>
      <c r="F3086" s="10" t="s">
        <v>685</v>
      </c>
      <c r="G3086" s="10" t="s">
        <v>569</v>
      </c>
      <c r="H3086" s="10" t="s">
        <v>590</v>
      </c>
      <c r="I3086" s="10" t="s">
        <v>748</v>
      </c>
      <c r="J3086" s="10" t="s">
        <v>19721</v>
      </c>
      <c r="K3086" s="10" t="s">
        <v>26066</v>
      </c>
      <c r="L3086" s="10">
        <v>2</v>
      </c>
      <c r="M3086" s="10">
        <v>103.06</v>
      </c>
      <c r="N3086" s="10">
        <v>206.12</v>
      </c>
      <c r="O3086" s="59">
        <v>0.2</v>
      </c>
      <c r="P3086" s="10">
        <v>41.22</v>
      </c>
      <c r="Q3086" s="10">
        <v>164.9</v>
      </c>
      <c r="R3086" s="10" t="s">
        <v>586</v>
      </c>
      <c r="S3086" s="10" t="s">
        <v>585</v>
      </c>
      <c r="T3086" s="59">
        <v>0.3</v>
      </c>
      <c r="U3086" s="10">
        <v>49.47</v>
      </c>
    </row>
    <row r="3087" spans="1:21" x14ac:dyDescent="0.3">
      <c r="A3087" s="10" t="s">
        <v>26065</v>
      </c>
      <c r="B3087" s="61">
        <v>45133</v>
      </c>
      <c r="C3087" s="10" t="s">
        <v>26064</v>
      </c>
      <c r="D3087" s="10" t="s">
        <v>26063</v>
      </c>
      <c r="E3087" s="10" t="s">
        <v>571</v>
      </c>
      <c r="F3087" s="10" t="s">
        <v>570</v>
      </c>
      <c r="G3087" s="10" t="s">
        <v>569</v>
      </c>
      <c r="H3087" s="10" t="s">
        <v>544</v>
      </c>
      <c r="I3087" s="10" t="s">
        <v>568</v>
      </c>
      <c r="J3087" s="10" t="s">
        <v>953</v>
      </c>
      <c r="K3087" s="10" t="s">
        <v>7881</v>
      </c>
      <c r="L3087" s="10">
        <v>2</v>
      </c>
      <c r="M3087" s="10">
        <v>894.14</v>
      </c>
      <c r="N3087" s="10">
        <v>1788.28</v>
      </c>
      <c r="O3087" s="59">
        <v>0.05</v>
      </c>
      <c r="P3087" s="10">
        <v>89.41</v>
      </c>
      <c r="Q3087" s="10">
        <v>1698.87</v>
      </c>
      <c r="R3087" s="10" t="s">
        <v>586</v>
      </c>
      <c r="S3087" s="10" t="s">
        <v>607</v>
      </c>
      <c r="T3087" s="59">
        <v>0.3</v>
      </c>
      <c r="U3087" s="10">
        <v>509.66</v>
      </c>
    </row>
    <row r="3088" spans="1:21" x14ac:dyDescent="0.3">
      <c r="A3088" s="10" t="s">
        <v>26062</v>
      </c>
      <c r="B3088" s="61">
        <v>45005</v>
      </c>
      <c r="C3088" s="10" t="s">
        <v>3802</v>
      </c>
      <c r="D3088" s="10" t="s">
        <v>26061</v>
      </c>
      <c r="E3088" s="10" t="s">
        <v>592</v>
      </c>
      <c r="F3088" s="10" t="s">
        <v>652</v>
      </c>
      <c r="G3088" s="10" t="s">
        <v>601</v>
      </c>
      <c r="H3088" s="10" t="s">
        <v>544</v>
      </c>
      <c r="I3088" s="10" t="s">
        <v>568</v>
      </c>
      <c r="J3088" s="10" t="s">
        <v>26060</v>
      </c>
      <c r="K3088" s="10" t="s">
        <v>26059</v>
      </c>
      <c r="L3088" s="10">
        <v>6</v>
      </c>
      <c r="M3088" s="10">
        <v>117.65</v>
      </c>
      <c r="N3088" s="10">
        <v>705.9</v>
      </c>
      <c r="O3088" s="59">
        <v>0</v>
      </c>
      <c r="P3088" s="10">
        <v>0</v>
      </c>
      <c r="Q3088" s="10">
        <v>705.9</v>
      </c>
      <c r="R3088" s="10" t="s">
        <v>614</v>
      </c>
      <c r="S3088" s="10" t="s">
        <v>596</v>
      </c>
      <c r="T3088" s="59">
        <v>0.25</v>
      </c>
      <c r="U3088" s="10">
        <v>176.47</v>
      </c>
    </row>
    <row r="3089" spans="1:21" x14ac:dyDescent="0.3">
      <c r="A3089" s="10" t="s">
        <v>26058</v>
      </c>
      <c r="B3089" s="61">
        <v>45261</v>
      </c>
      <c r="C3089" s="10" t="s">
        <v>5123</v>
      </c>
      <c r="D3089" s="10" t="s">
        <v>26057</v>
      </c>
      <c r="E3089" s="10" t="s">
        <v>571</v>
      </c>
      <c r="F3089" s="10" t="s">
        <v>570</v>
      </c>
      <c r="G3089" s="10" t="s">
        <v>569</v>
      </c>
      <c r="H3089" s="10" t="s">
        <v>579</v>
      </c>
      <c r="I3089" s="10" t="s">
        <v>711</v>
      </c>
      <c r="J3089" s="10" t="s">
        <v>26056</v>
      </c>
      <c r="K3089" s="10" t="s">
        <v>17637</v>
      </c>
      <c r="L3089" s="10">
        <v>10</v>
      </c>
      <c r="M3089" s="10">
        <v>454.08</v>
      </c>
      <c r="N3089" s="10">
        <v>4540.8</v>
      </c>
      <c r="O3089" s="59">
        <v>0.1</v>
      </c>
      <c r="P3089" s="10">
        <v>454.08</v>
      </c>
      <c r="Q3089" s="10">
        <v>4086.72</v>
      </c>
      <c r="R3089" s="10" t="s">
        <v>614</v>
      </c>
      <c r="S3089" s="10" t="s">
        <v>564</v>
      </c>
      <c r="T3089" s="59">
        <v>0.3</v>
      </c>
      <c r="U3089" s="10">
        <v>1226.02</v>
      </c>
    </row>
    <row r="3090" spans="1:21" x14ac:dyDescent="0.3">
      <c r="A3090" s="10" t="s">
        <v>26055</v>
      </c>
      <c r="B3090" s="61">
        <v>45313</v>
      </c>
      <c r="C3090" s="10" t="s">
        <v>3442</v>
      </c>
      <c r="D3090" s="10" t="s">
        <v>12416</v>
      </c>
      <c r="E3090" s="10" t="s">
        <v>581</v>
      </c>
      <c r="F3090" s="10" t="s">
        <v>580</v>
      </c>
      <c r="G3090" s="10" t="s">
        <v>569</v>
      </c>
      <c r="H3090" s="10" t="s">
        <v>600</v>
      </c>
      <c r="I3090" s="10" t="s">
        <v>664</v>
      </c>
      <c r="J3090" s="10" t="s">
        <v>26054</v>
      </c>
      <c r="K3090" s="10" t="s">
        <v>26053</v>
      </c>
      <c r="L3090" s="10">
        <v>3</v>
      </c>
      <c r="M3090" s="10">
        <v>384.47</v>
      </c>
      <c r="N3090" s="10">
        <v>1153.4100000000001</v>
      </c>
      <c r="O3090" s="59">
        <v>0</v>
      </c>
      <c r="P3090" s="10">
        <v>0</v>
      </c>
      <c r="Q3090" s="10">
        <v>1153.4100000000001</v>
      </c>
      <c r="R3090" s="10" t="s">
        <v>575</v>
      </c>
      <c r="S3090" s="10" t="s">
        <v>585</v>
      </c>
      <c r="T3090" s="59">
        <v>0.25</v>
      </c>
      <c r="U3090" s="10">
        <v>288.35000000000002</v>
      </c>
    </row>
    <row r="3091" spans="1:21" x14ac:dyDescent="0.3">
      <c r="A3091" s="10" t="s">
        <v>26052</v>
      </c>
      <c r="B3091" s="61">
        <v>45366</v>
      </c>
      <c r="C3091" s="10" t="s">
        <v>26051</v>
      </c>
      <c r="D3091" s="10" t="s">
        <v>26050</v>
      </c>
      <c r="E3091" s="10" t="s">
        <v>603</v>
      </c>
      <c r="F3091" s="10" t="s">
        <v>636</v>
      </c>
      <c r="G3091" s="10" t="s">
        <v>601</v>
      </c>
      <c r="H3091" s="10" t="s">
        <v>544</v>
      </c>
      <c r="I3091" s="10" t="s">
        <v>610</v>
      </c>
      <c r="J3091" s="10" t="s">
        <v>26049</v>
      </c>
      <c r="K3091" s="10" t="s">
        <v>26048</v>
      </c>
      <c r="L3091" s="10">
        <v>8</v>
      </c>
      <c r="M3091" s="10">
        <v>431.31</v>
      </c>
      <c r="N3091" s="10">
        <v>3450.48</v>
      </c>
      <c r="O3091" s="59">
        <v>0.1</v>
      </c>
      <c r="P3091" s="10">
        <v>345.05</v>
      </c>
      <c r="Q3091" s="10">
        <v>3105.43</v>
      </c>
      <c r="R3091" s="10" t="s">
        <v>575</v>
      </c>
      <c r="S3091" s="10" t="s">
        <v>585</v>
      </c>
      <c r="T3091" s="59">
        <v>0.3</v>
      </c>
      <c r="U3091" s="10">
        <v>931.63</v>
      </c>
    </row>
    <row r="3092" spans="1:21" x14ac:dyDescent="0.3">
      <c r="A3092" s="10" t="s">
        <v>26047</v>
      </c>
      <c r="B3092" s="61">
        <v>44968</v>
      </c>
      <c r="C3092" s="10" t="s">
        <v>3534</v>
      </c>
      <c r="D3092" s="10" t="s">
        <v>26046</v>
      </c>
      <c r="E3092" s="10" t="s">
        <v>603</v>
      </c>
      <c r="F3092" s="10" t="s">
        <v>602</v>
      </c>
      <c r="G3092" s="10" t="s">
        <v>569</v>
      </c>
      <c r="H3092" s="10" t="s">
        <v>590</v>
      </c>
      <c r="I3092" s="10" t="s">
        <v>635</v>
      </c>
      <c r="J3092" s="10" t="s">
        <v>26045</v>
      </c>
      <c r="K3092" s="10" t="s">
        <v>5906</v>
      </c>
      <c r="L3092" s="10">
        <v>3</v>
      </c>
      <c r="M3092" s="10">
        <v>579.84</v>
      </c>
      <c r="N3092" s="10">
        <v>1739.52</v>
      </c>
      <c r="O3092" s="59">
        <v>0.1</v>
      </c>
      <c r="P3092" s="10">
        <v>173.95</v>
      </c>
      <c r="Q3092" s="10">
        <v>1565.57</v>
      </c>
      <c r="R3092" s="10" t="s">
        <v>575</v>
      </c>
      <c r="S3092" s="10" t="s">
        <v>607</v>
      </c>
      <c r="T3092" s="59">
        <v>0.25</v>
      </c>
      <c r="U3092" s="10">
        <v>391.39</v>
      </c>
    </row>
    <row r="3093" spans="1:21" x14ac:dyDescent="0.3">
      <c r="A3093" s="10" t="s">
        <v>26044</v>
      </c>
      <c r="B3093" s="61">
        <v>45218</v>
      </c>
      <c r="C3093" s="10" t="s">
        <v>15195</v>
      </c>
      <c r="D3093" s="10" t="s">
        <v>26043</v>
      </c>
      <c r="E3093" s="10" t="s">
        <v>629</v>
      </c>
      <c r="F3093" s="10" t="s">
        <v>759</v>
      </c>
      <c r="G3093" s="10" t="s">
        <v>601</v>
      </c>
      <c r="H3093" s="10" t="s">
        <v>579</v>
      </c>
      <c r="I3093" s="10" t="s">
        <v>722</v>
      </c>
      <c r="J3093" s="10" t="s">
        <v>26042</v>
      </c>
      <c r="K3093" s="10" t="s">
        <v>26041</v>
      </c>
      <c r="L3093" s="10">
        <v>7</v>
      </c>
      <c r="M3093" s="10">
        <v>871.21</v>
      </c>
      <c r="N3093" s="10">
        <v>6098.47</v>
      </c>
      <c r="O3093" s="59">
        <v>0.05</v>
      </c>
      <c r="P3093" s="10">
        <v>304.92</v>
      </c>
      <c r="Q3093" s="10">
        <v>5793.55</v>
      </c>
      <c r="R3093" s="10" t="s">
        <v>614</v>
      </c>
      <c r="S3093" s="10" t="s">
        <v>585</v>
      </c>
      <c r="T3093" s="59">
        <v>0.3</v>
      </c>
      <c r="U3093" s="10">
        <v>1738.07</v>
      </c>
    </row>
    <row r="3094" spans="1:21" x14ac:dyDescent="0.3">
      <c r="A3094" s="10" t="s">
        <v>26040</v>
      </c>
      <c r="B3094" s="61">
        <v>44956</v>
      </c>
      <c r="C3094" s="10" t="s">
        <v>26039</v>
      </c>
      <c r="D3094" s="10" t="s">
        <v>14971</v>
      </c>
      <c r="E3094" s="10" t="s">
        <v>603</v>
      </c>
      <c r="F3094" s="10" t="s">
        <v>636</v>
      </c>
      <c r="G3094" s="10" t="s">
        <v>601</v>
      </c>
      <c r="H3094" s="10" t="s">
        <v>579</v>
      </c>
      <c r="I3094" s="10" t="s">
        <v>711</v>
      </c>
      <c r="J3094" s="10" t="s">
        <v>26038</v>
      </c>
      <c r="K3094" s="10" t="s">
        <v>26037</v>
      </c>
      <c r="L3094" s="10">
        <v>10</v>
      </c>
      <c r="M3094" s="10">
        <v>324.29000000000002</v>
      </c>
      <c r="N3094" s="10">
        <v>3242.9</v>
      </c>
      <c r="O3094" s="59">
        <v>0.1</v>
      </c>
      <c r="P3094" s="10">
        <v>324.29000000000002</v>
      </c>
      <c r="Q3094" s="10">
        <v>2918.61</v>
      </c>
      <c r="R3094" s="10" t="s">
        <v>575</v>
      </c>
      <c r="S3094" s="10" t="s">
        <v>585</v>
      </c>
      <c r="T3094" s="59">
        <v>0.3</v>
      </c>
      <c r="U3094" s="10">
        <v>875.58</v>
      </c>
    </row>
    <row r="3095" spans="1:21" x14ac:dyDescent="0.3">
      <c r="A3095" s="10" t="s">
        <v>26036</v>
      </c>
      <c r="B3095" s="61">
        <v>45127</v>
      </c>
      <c r="C3095" s="10" t="s">
        <v>26035</v>
      </c>
      <c r="D3095" s="10" t="s">
        <v>18328</v>
      </c>
      <c r="E3095" s="10" t="s">
        <v>581</v>
      </c>
      <c r="F3095" s="10" t="s">
        <v>83</v>
      </c>
      <c r="G3095" s="10" t="s">
        <v>569</v>
      </c>
      <c r="H3095" s="10" t="s">
        <v>544</v>
      </c>
      <c r="I3095" s="10" t="s">
        <v>10</v>
      </c>
      <c r="J3095" s="10" t="s">
        <v>26034</v>
      </c>
      <c r="K3095" s="10" t="s">
        <v>26033</v>
      </c>
      <c r="L3095" s="10">
        <v>10</v>
      </c>
      <c r="M3095" s="10">
        <v>737.57</v>
      </c>
      <c r="N3095" s="10">
        <v>7375.7</v>
      </c>
      <c r="O3095" s="59">
        <v>0.05</v>
      </c>
      <c r="P3095" s="10">
        <v>368.79</v>
      </c>
      <c r="Q3095" s="10">
        <v>7006.91</v>
      </c>
      <c r="R3095" s="10" t="s">
        <v>586</v>
      </c>
      <c r="S3095" s="10" t="s">
        <v>564</v>
      </c>
      <c r="T3095" s="59">
        <v>0.15</v>
      </c>
      <c r="U3095" s="10">
        <v>1051.04</v>
      </c>
    </row>
    <row r="3096" spans="1:21" x14ac:dyDescent="0.3">
      <c r="A3096" s="10" t="s">
        <v>26032</v>
      </c>
      <c r="B3096" s="61">
        <v>45125</v>
      </c>
      <c r="C3096" s="10" t="s">
        <v>7026</v>
      </c>
      <c r="D3096" s="10" t="s">
        <v>4029</v>
      </c>
      <c r="E3096" s="10" t="s">
        <v>592</v>
      </c>
      <c r="F3096" s="10" t="s">
        <v>18</v>
      </c>
      <c r="G3096" s="10" t="s">
        <v>569</v>
      </c>
      <c r="H3096" s="10" t="s">
        <v>600</v>
      </c>
      <c r="I3096" s="10" t="s">
        <v>627</v>
      </c>
      <c r="J3096" s="10" t="s">
        <v>8302</v>
      </c>
      <c r="K3096" s="10" t="s">
        <v>15166</v>
      </c>
      <c r="L3096" s="10">
        <v>5</v>
      </c>
      <c r="M3096" s="10">
        <v>187.56</v>
      </c>
      <c r="N3096" s="10">
        <v>937.8</v>
      </c>
      <c r="O3096" s="59">
        <v>0.2</v>
      </c>
      <c r="P3096" s="10">
        <v>187.56</v>
      </c>
      <c r="Q3096" s="10">
        <v>750.24</v>
      </c>
      <c r="R3096" s="10" t="s">
        <v>575</v>
      </c>
      <c r="S3096" s="10" t="s">
        <v>596</v>
      </c>
      <c r="T3096" s="59">
        <v>0.15</v>
      </c>
      <c r="U3096" s="10">
        <v>112.54</v>
      </c>
    </row>
    <row r="3097" spans="1:21" x14ac:dyDescent="0.3">
      <c r="A3097" s="10" t="s">
        <v>26031</v>
      </c>
      <c r="B3097" s="61">
        <v>44930</v>
      </c>
      <c r="C3097" s="10" t="s">
        <v>21017</v>
      </c>
      <c r="D3097" s="10" t="s">
        <v>14576</v>
      </c>
      <c r="E3097" s="10" t="s">
        <v>571</v>
      </c>
      <c r="F3097" s="10" t="s">
        <v>685</v>
      </c>
      <c r="G3097" s="10" t="s">
        <v>569</v>
      </c>
      <c r="H3097" s="10" t="s">
        <v>579</v>
      </c>
      <c r="I3097" s="10" t="s">
        <v>711</v>
      </c>
      <c r="J3097" s="10" t="s">
        <v>17582</v>
      </c>
      <c r="K3097" s="10" t="s">
        <v>10378</v>
      </c>
      <c r="L3097" s="10">
        <v>7</v>
      </c>
      <c r="M3097" s="10">
        <v>351.61</v>
      </c>
      <c r="N3097" s="10">
        <v>2461.27</v>
      </c>
      <c r="O3097" s="59">
        <v>0.1</v>
      </c>
      <c r="P3097" s="10">
        <v>246.13</v>
      </c>
      <c r="Q3097" s="10">
        <v>2215.14</v>
      </c>
      <c r="R3097" s="10" t="s">
        <v>565</v>
      </c>
      <c r="S3097" s="10" t="s">
        <v>585</v>
      </c>
      <c r="T3097" s="59">
        <v>0.25</v>
      </c>
      <c r="U3097" s="10">
        <v>553.78</v>
      </c>
    </row>
    <row r="3098" spans="1:21" x14ac:dyDescent="0.3">
      <c r="A3098" s="10" t="s">
        <v>26030</v>
      </c>
      <c r="B3098" s="61">
        <v>45140</v>
      </c>
      <c r="C3098" s="10" t="s">
        <v>21516</v>
      </c>
      <c r="D3098" s="10" t="s">
        <v>19954</v>
      </c>
      <c r="E3098" s="10" t="s">
        <v>629</v>
      </c>
      <c r="F3098" s="10" t="s">
        <v>759</v>
      </c>
      <c r="G3098" s="10" t="s">
        <v>601</v>
      </c>
      <c r="H3098" s="10" t="s">
        <v>579</v>
      </c>
      <c r="I3098" s="10" t="s">
        <v>711</v>
      </c>
      <c r="J3098" s="10" t="s">
        <v>26029</v>
      </c>
      <c r="K3098" s="10" t="s">
        <v>8229</v>
      </c>
      <c r="L3098" s="10">
        <v>9</v>
      </c>
      <c r="M3098" s="10">
        <v>588.86</v>
      </c>
      <c r="N3098" s="10">
        <v>5299.74</v>
      </c>
      <c r="O3098" s="59">
        <v>0.2</v>
      </c>
      <c r="P3098" s="10">
        <v>1059.95</v>
      </c>
      <c r="Q3098" s="10">
        <v>4239.79</v>
      </c>
      <c r="R3098" s="10" t="s">
        <v>586</v>
      </c>
      <c r="S3098" s="10" t="s">
        <v>607</v>
      </c>
      <c r="T3098" s="59">
        <v>0.15</v>
      </c>
      <c r="U3098" s="10">
        <v>635.97</v>
      </c>
    </row>
    <row r="3099" spans="1:21" x14ac:dyDescent="0.3">
      <c r="A3099" s="10" t="s">
        <v>26028</v>
      </c>
      <c r="B3099" s="61">
        <v>45307</v>
      </c>
      <c r="C3099" s="10" t="s">
        <v>1927</v>
      </c>
      <c r="D3099" s="10" t="s">
        <v>1277</v>
      </c>
      <c r="E3099" s="10" t="s">
        <v>592</v>
      </c>
      <c r="F3099" s="10" t="s">
        <v>652</v>
      </c>
      <c r="G3099" s="10" t="s">
        <v>569</v>
      </c>
      <c r="H3099" s="10" t="s">
        <v>579</v>
      </c>
      <c r="I3099" s="10" t="s">
        <v>722</v>
      </c>
      <c r="J3099" s="10" t="s">
        <v>26027</v>
      </c>
      <c r="K3099" s="10" t="s">
        <v>26026</v>
      </c>
      <c r="L3099" s="10">
        <v>1</v>
      </c>
      <c r="M3099" s="10">
        <v>577.16</v>
      </c>
      <c r="N3099" s="10">
        <v>577.16</v>
      </c>
      <c r="O3099" s="59">
        <v>0.05</v>
      </c>
      <c r="P3099" s="10">
        <v>28.86</v>
      </c>
      <c r="Q3099" s="10">
        <v>548.29999999999995</v>
      </c>
      <c r="R3099" s="10" t="s">
        <v>565</v>
      </c>
      <c r="S3099" s="10" t="s">
        <v>564</v>
      </c>
      <c r="T3099" s="59">
        <v>0.25</v>
      </c>
      <c r="U3099" s="10">
        <v>137.07</v>
      </c>
    </row>
    <row r="3100" spans="1:21" x14ac:dyDescent="0.3">
      <c r="A3100" s="10" t="s">
        <v>26025</v>
      </c>
      <c r="B3100" s="61">
        <v>44952</v>
      </c>
      <c r="C3100" s="10" t="s">
        <v>26024</v>
      </c>
      <c r="D3100" s="10" t="s">
        <v>15977</v>
      </c>
      <c r="E3100" s="10" t="s">
        <v>581</v>
      </c>
      <c r="F3100" s="10" t="s">
        <v>580</v>
      </c>
      <c r="G3100" s="10" t="s">
        <v>569</v>
      </c>
      <c r="H3100" s="10" t="s">
        <v>600</v>
      </c>
      <c r="I3100" s="10" t="s">
        <v>599</v>
      </c>
      <c r="J3100" s="10" t="s">
        <v>26023</v>
      </c>
      <c r="K3100" s="10" t="s">
        <v>26022</v>
      </c>
      <c r="L3100" s="10">
        <v>2</v>
      </c>
      <c r="M3100" s="10">
        <v>891.81</v>
      </c>
      <c r="N3100" s="10">
        <v>1783.62</v>
      </c>
      <c r="O3100" s="59">
        <v>0.05</v>
      </c>
      <c r="P3100" s="10">
        <v>89.18</v>
      </c>
      <c r="Q3100" s="10">
        <v>1694.44</v>
      </c>
      <c r="R3100" s="10" t="s">
        <v>565</v>
      </c>
      <c r="S3100" s="10" t="s">
        <v>607</v>
      </c>
      <c r="T3100" s="59">
        <v>0.3</v>
      </c>
      <c r="U3100" s="10">
        <v>508.33</v>
      </c>
    </row>
    <row r="3101" spans="1:21" x14ac:dyDescent="0.3">
      <c r="A3101" s="10" t="s">
        <v>26021</v>
      </c>
      <c r="B3101" s="61">
        <v>45220</v>
      </c>
      <c r="C3101" s="10" t="s">
        <v>4732</v>
      </c>
      <c r="D3101" s="10" t="s">
        <v>26020</v>
      </c>
      <c r="E3101" s="10" t="s">
        <v>592</v>
      </c>
      <c r="F3101" s="10" t="s">
        <v>591</v>
      </c>
      <c r="G3101" s="10" t="s">
        <v>601</v>
      </c>
      <c r="H3101" s="10" t="s">
        <v>600</v>
      </c>
      <c r="I3101" s="10" t="s">
        <v>664</v>
      </c>
      <c r="J3101" s="10" t="s">
        <v>15671</v>
      </c>
      <c r="K3101" s="10" t="s">
        <v>26019</v>
      </c>
      <c r="L3101" s="10">
        <v>8</v>
      </c>
      <c r="M3101" s="10">
        <v>645.96</v>
      </c>
      <c r="N3101" s="10">
        <v>5167.68</v>
      </c>
      <c r="O3101" s="59">
        <v>0</v>
      </c>
      <c r="P3101" s="10">
        <v>0</v>
      </c>
      <c r="Q3101" s="10">
        <v>5167.68</v>
      </c>
      <c r="R3101" s="10" t="s">
        <v>614</v>
      </c>
      <c r="S3101" s="10" t="s">
        <v>607</v>
      </c>
      <c r="T3101" s="59">
        <v>0.25</v>
      </c>
      <c r="U3101" s="10">
        <v>1291.92</v>
      </c>
    </row>
    <row r="3102" spans="1:21" x14ac:dyDescent="0.3">
      <c r="A3102" s="10" t="s">
        <v>26018</v>
      </c>
      <c r="B3102" s="61">
        <v>44975</v>
      </c>
      <c r="C3102" s="10" t="s">
        <v>13769</v>
      </c>
      <c r="D3102" s="10" t="s">
        <v>26017</v>
      </c>
      <c r="E3102" s="10" t="s">
        <v>571</v>
      </c>
      <c r="F3102" s="10" t="s">
        <v>685</v>
      </c>
      <c r="G3102" s="10" t="s">
        <v>569</v>
      </c>
      <c r="H3102" s="10" t="s">
        <v>600</v>
      </c>
      <c r="I3102" s="10" t="s">
        <v>664</v>
      </c>
      <c r="J3102" s="10" t="s">
        <v>26016</v>
      </c>
      <c r="K3102" s="10" t="s">
        <v>14121</v>
      </c>
      <c r="L3102" s="10">
        <v>2</v>
      </c>
      <c r="M3102" s="10">
        <v>611.32000000000005</v>
      </c>
      <c r="N3102" s="10">
        <v>1222.6400000000001</v>
      </c>
      <c r="O3102" s="59">
        <v>0.1</v>
      </c>
      <c r="P3102" s="10">
        <v>122.26</v>
      </c>
      <c r="Q3102" s="10">
        <v>1100.3800000000001</v>
      </c>
      <c r="R3102" s="10" t="s">
        <v>565</v>
      </c>
      <c r="S3102" s="10" t="s">
        <v>596</v>
      </c>
      <c r="T3102" s="59">
        <v>0.25</v>
      </c>
      <c r="U3102" s="10">
        <v>275.10000000000002</v>
      </c>
    </row>
    <row r="3103" spans="1:21" x14ac:dyDescent="0.3">
      <c r="A3103" s="10" t="s">
        <v>26015</v>
      </c>
      <c r="B3103" s="61">
        <v>45199</v>
      </c>
      <c r="C3103" s="10" t="s">
        <v>26014</v>
      </c>
      <c r="D3103" s="10" t="s">
        <v>3886</v>
      </c>
      <c r="E3103" s="10" t="s">
        <v>629</v>
      </c>
      <c r="F3103" s="10" t="s">
        <v>759</v>
      </c>
      <c r="G3103" s="10" t="s">
        <v>601</v>
      </c>
      <c r="H3103" s="10" t="s">
        <v>600</v>
      </c>
      <c r="I3103" s="10" t="s">
        <v>664</v>
      </c>
      <c r="J3103" s="10" t="s">
        <v>26013</v>
      </c>
      <c r="K3103" s="10" t="s">
        <v>26012</v>
      </c>
      <c r="L3103" s="10">
        <v>1</v>
      </c>
      <c r="M3103" s="10">
        <v>582.70000000000005</v>
      </c>
      <c r="N3103" s="10">
        <v>582.70000000000005</v>
      </c>
      <c r="O3103" s="59">
        <v>0.1</v>
      </c>
      <c r="P3103" s="10">
        <v>58.27</v>
      </c>
      <c r="Q3103" s="10">
        <v>524.42999999999995</v>
      </c>
      <c r="R3103" s="10" t="s">
        <v>614</v>
      </c>
      <c r="S3103" s="10" t="s">
        <v>564</v>
      </c>
      <c r="T3103" s="59">
        <v>0.25</v>
      </c>
      <c r="U3103" s="10">
        <v>131.11000000000001</v>
      </c>
    </row>
    <row r="3104" spans="1:21" x14ac:dyDescent="0.3">
      <c r="A3104" s="10" t="s">
        <v>26011</v>
      </c>
      <c r="B3104" s="61">
        <v>45294</v>
      </c>
      <c r="C3104" s="10" t="s">
        <v>7741</v>
      </c>
      <c r="D3104" s="10" t="s">
        <v>18890</v>
      </c>
      <c r="E3104" s="10" t="s">
        <v>571</v>
      </c>
      <c r="F3104" s="10" t="s">
        <v>11</v>
      </c>
      <c r="G3104" s="10" t="s">
        <v>569</v>
      </c>
      <c r="H3104" s="10" t="s">
        <v>579</v>
      </c>
      <c r="I3104" s="10" t="s">
        <v>578</v>
      </c>
      <c r="J3104" s="10" t="s">
        <v>18508</v>
      </c>
      <c r="K3104" s="10" t="s">
        <v>26010</v>
      </c>
      <c r="L3104" s="10">
        <v>9</v>
      </c>
      <c r="M3104" s="10">
        <v>284.83</v>
      </c>
      <c r="N3104" s="10">
        <v>2563.4699999999998</v>
      </c>
      <c r="O3104" s="59">
        <v>0.1</v>
      </c>
      <c r="P3104" s="10">
        <v>256.35000000000002</v>
      </c>
      <c r="Q3104" s="10">
        <v>2307.12</v>
      </c>
      <c r="R3104" s="10" t="s">
        <v>614</v>
      </c>
      <c r="S3104" s="10" t="s">
        <v>564</v>
      </c>
      <c r="T3104" s="59">
        <v>0.25</v>
      </c>
      <c r="U3104" s="10">
        <v>576.78</v>
      </c>
    </row>
    <row r="3105" spans="1:21" x14ac:dyDescent="0.3">
      <c r="A3105" s="10" t="s">
        <v>26009</v>
      </c>
      <c r="B3105" s="61">
        <v>45019</v>
      </c>
      <c r="C3105" s="10" t="s">
        <v>10361</v>
      </c>
      <c r="D3105" s="10" t="s">
        <v>26008</v>
      </c>
      <c r="E3105" s="10" t="s">
        <v>603</v>
      </c>
      <c r="F3105" s="10" t="s">
        <v>602</v>
      </c>
      <c r="G3105" s="10" t="s">
        <v>569</v>
      </c>
      <c r="H3105" s="10" t="s">
        <v>579</v>
      </c>
      <c r="I3105" s="10" t="s">
        <v>722</v>
      </c>
      <c r="J3105" s="10" t="s">
        <v>8529</v>
      </c>
      <c r="K3105" s="10" t="s">
        <v>24865</v>
      </c>
      <c r="L3105" s="10">
        <v>8</v>
      </c>
      <c r="M3105" s="10">
        <v>576.63</v>
      </c>
      <c r="N3105" s="10">
        <v>4613.04</v>
      </c>
      <c r="O3105" s="59">
        <v>0</v>
      </c>
      <c r="P3105" s="10">
        <v>0</v>
      </c>
      <c r="Q3105" s="10">
        <v>4613.04</v>
      </c>
      <c r="R3105" s="10" t="s">
        <v>614</v>
      </c>
      <c r="S3105" s="10" t="s">
        <v>564</v>
      </c>
      <c r="T3105" s="59">
        <v>0.15</v>
      </c>
      <c r="U3105" s="10">
        <v>691.96</v>
      </c>
    </row>
    <row r="3106" spans="1:21" x14ac:dyDescent="0.3">
      <c r="A3106" s="10" t="s">
        <v>26007</v>
      </c>
      <c r="B3106" s="61">
        <v>45008</v>
      </c>
      <c r="C3106" s="10" t="s">
        <v>26006</v>
      </c>
      <c r="D3106" s="10" t="s">
        <v>16113</v>
      </c>
      <c r="E3106" s="10" t="s">
        <v>603</v>
      </c>
      <c r="F3106" s="10" t="s">
        <v>658</v>
      </c>
      <c r="G3106" s="10" t="s">
        <v>601</v>
      </c>
      <c r="H3106" s="10" t="s">
        <v>600</v>
      </c>
      <c r="I3106" s="10" t="s">
        <v>627</v>
      </c>
      <c r="J3106" s="10" t="s">
        <v>3835</v>
      </c>
      <c r="K3106" s="10" t="s">
        <v>21604</v>
      </c>
      <c r="L3106" s="10">
        <v>8</v>
      </c>
      <c r="M3106" s="10">
        <v>907.01</v>
      </c>
      <c r="N3106" s="10">
        <v>7256.08</v>
      </c>
      <c r="O3106" s="59">
        <v>0.2</v>
      </c>
      <c r="P3106" s="10">
        <v>1451.22</v>
      </c>
      <c r="Q3106" s="10">
        <v>5804.86</v>
      </c>
      <c r="R3106" s="10" t="s">
        <v>614</v>
      </c>
      <c r="S3106" s="10" t="s">
        <v>607</v>
      </c>
      <c r="T3106" s="59">
        <v>0.3</v>
      </c>
      <c r="U3106" s="10">
        <v>1741.46</v>
      </c>
    </row>
    <row r="3107" spans="1:21" x14ac:dyDescent="0.3">
      <c r="A3107" s="10" t="s">
        <v>26005</v>
      </c>
      <c r="B3107" s="61">
        <v>45220</v>
      </c>
      <c r="C3107" s="10" t="s">
        <v>8601</v>
      </c>
      <c r="D3107" s="10" t="s">
        <v>26004</v>
      </c>
      <c r="E3107" s="10" t="s">
        <v>571</v>
      </c>
      <c r="F3107" s="10" t="s">
        <v>570</v>
      </c>
      <c r="G3107" s="10" t="s">
        <v>601</v>
      </c>
      <c r="H3107" s="10" t="s">
        <v>600</v>
      </c>
      <c r="I3107" s="10" t="s">
        <v>627</v>
      </c>
      <c r="J3107" s="10" t="s">
        <v>26003</v>
      </c>
      <c r="K3107" s="10" t="s">
        <v>26002</v>
      </c>
      <c r="L3107" s="10">
        <v>4</v>
      </c>
      <c r="M3107" s="10">
        <v>133.05000000000001</v>
      </c>
      <c r="N3107" s="10">
        <v>532.20000000000005</v>
      </c>
      <c r="O3107" s="59">
        <v>0.05</v>
      </c>
      <c r="P3107" s="10">
        <v>26.61</v>
      </c>
      <c r="Q3107" s="10">
        <v>505.59</v>
      </c>
      <c r="R3107" s="10" t="s">
        <v>586</v>
      </c>
      <c r="S3107" s="10" t="s">
        <v>596</v>
      </c>
      <c r="T3107" s="59">
        <v>0.15</v>
      </c>
      <c r="U3107" s="10">
        <v>75.84</v>
      </c>
    </row>
    <row r="3108" spans="1:21" x14ac:dyDescent="0.3">
      <c r="A3108" s="10" t="s">
        <v>26001</v>
      </c>
      <c r="B3108" s="61">
        <v>45206</v>
      </c>
      <c r="C3108" s="10" t="s">
        <v>21346</v>
      </c>
      <c r="D3108" s="10" t="s">
        <v>26000</v>
      </c>
      <c r="E3108" s="10" t="s">
        <v>592</v>
      </c>
      <c r="F3108" s="10" t="s">
        <v>18</v>
      </c>
      <c r="G3108" s="10" t="s">
        <v>601</v>
      </c>
      <c r="H3108" s="10" t="s">
        <v>600</v>
      </c>
      <c r="I3108" s="10" t="s">
        <v>664</v>
      </c>
      <c r="J3108" s="10" t="s">
        <v>25999</v>
      </c>
      <c r="K3108" s="10" t="s">
        <v>6269</v>
      </c>
      <c r="L3108" s="10">
        <v>7</v>
      </c>
      <c r="M3108" s="10">
        <v>116.7</v>
      </c>
      <c r="N3108" s="10">
        <v>816.9</v>
      </c>
      <c r="O3108" s="59">
        <v>0</v>
      </c>
      <c r="P3108" s="10">
        <v>0</v>
      </c>
      <c r="Q3108" s="10">
        <v>816.9</v>
      </c>
      <c r="R3108" s="10" t="s">
        <v>575</v>
      </c>
      <c r="S3108" s="10" t="s">
        <v>564</v>
      </c>
      <c r="T3108" s="59">
        <v>0.25</v>
      </c>
      <c r="U3108" s="10">
        <v>204.22</v>
      </c>
    </row>
    <row r="3109" spans="1:21" x14ac:dyDescent="0.3">
      <c r="A3109" s="10" t="s">
        <v>25998</v>
      </c>
      <c r="B3109" s="61">
        <v>44949</v>
      </c>
      <c r="C3109" s="10" t="s">
        <v>3952</v>
      </c>
      <c r="D3109" s="10" t="s">
        <v>16820</v>
      </c>
      <c r="E3109" s="10" t="s">
        <v>603</v>
      </c>
      <c r="F3109" s="10" t="s">
        <v>636</v>
      </c>
      <c r="G3109" s="10" t="s">
        <v>569</v>
      </c>
      <c r="H3109" s="10" t="s">
        <v>579</v>
      </c>
      <c r="I3109" s="10" t="s">
        <v>711</v>
      </c>
      <c r="J3109" s="10" t="s">
        <v>25997</v>
      </c>
      <c r="K3109" s="10" t="s">
        <v>25996</v>
      </c>
      <c r="L3109" s="10">
        <v>7</v>
      </c>
      <c r="M3109" s="10">
        <v>689.86</v>
      </c>
      <c r="N3109" s="10">
        <v>4829.0200000000004</v>
      </c>
      <c r="O3109" s="59">
        <v>0.2</v>
      </c>
      <c r="P3109" s="10">
        <v>965.8</v>
      </c>
      <c r="Q3109" s="10">
        <v>3863.22</v>
      </c>
      <c r="R3109" s="10" t="s">
        <v>614</v>
      </c>
      <c r="S3109" s="10" t="s">
        <v>585</v>
      </c>
      <c r="T3109" s="59">
        <v>0.15</v>
      </c>
      <c r="U3109" s="10">
        <v>579.48</v>
      </c>
    </row>
    <row r="3110" spans="1:21" x14ac:dyDescent="0.3">
      <c r="A3110" s="10" t="s">
        <v>25995</v>
      </c>
      <c r="B3110" s="61">
        <v>45198</v>
      </c>
      <c r="C3110" s="10" t="s">
        <v>25994</v>
      </c>
      <c r="D3110" s="10" t="s">
        <v>25993</v>
      </c>
      <c r="E3110" s="10" t="s">
        <v>581</v>
      </c>
      <c r="F3110" s="10" t="s">
        <v>580</v>
      </c>
      <c r="G3110" s="10" t="s">
        <v>601</v>
      </c>
      <c r="H3110" s="10" t="s">
        <v>579</v>
      </c>
      <c r="I3110" s="10" t="s">
        <v>722</v>
      </c>
      <c r="J3110" s="10" t="s">
        <v>25992</v>
      </c>
      <c r="K3110" s="10" t="s">
        <v>10116</v>
      </c>
      <c r="L3110" s="10">
        <v>8</v>
      </c>
      <c r="M3110" s="10">
        <v>345.51</v>
      </c>
      <c r="N3110" s="10">
        <v>2764.08</v>
      </c>
      <c r="O3110" s="59">
        <v>0.05</v>
      </c>
      <c r="P3110" s="10">
        <v>138.19999999999999</v>
      </c>
      <c r="Q3110" s="10">
        <v>2625.88</v>
      </c>
      <c r="R3110" s="10" t="s">
        <v>614</v>
      </c>
      <c r="S3110" s="10" t="s">
        <v>607</v>
      </c>
      <c r="T3110" s="59">
        <v>0.3</v>
      </c>
      <c r="U3110" s="10">
        <v>787.76</v>
      </c>
    </row>
    <row r="3111" spans="1:21" x14ac:dyDescent="0.3">
      <c r="A3111" s="10" t="s">
        <v>25991</v>
      </c>
      <c r="B3111" s="61">
        <v>45128</v>
      </c>
      <c r="C3111" s="10" t="s">
        <v>12355</v>
      </c>
      <c r="D3111" s="10" t="s">
        <v>25990</v>
      </c>
      <c r="E3111" s="10" t="s">
        <v>592</v>
      </c>
      <c r="F3111" s="10" t="s">
        <v>652</v>
      </c>
      <c r="G3111" s="10" t="s">
        <v>601</v>
      </c>
      <c r="H3111" s="10" t="s">
        <v>600</v>
      </c>
      <c r="I3111" s="10" t="s">
        <v>599</v>
      </c>
      <c r="J3111" s="10" t="s">
        <v>25989</v>
      </c>
      <c r="K3111" s="10" t="s">
        <v>25648</v>
      </c>
      <c r="L3111" s="10">
        <v>4</v>
      </c>
      <c r="M3111" s="10">
        <v>683.62</v>
      </c>
      <c r="N3111" s="10">
        <v>2734.48</v>
      </c>
      <c r="O3111" s="59">
        <v>0.2</v>
      </c>
      <c r="P3111" s="10">
        <v>546.9</v>
      </c>
      <c r="Q3111" s="10">
        <v>2187.58</v>
      </c>
      <c r="R3111" s="10" t="s">
        <v>614</v>
      </c>
      <c r="S3111" s="10" t="s">
        <v>564</v>
      </c>
      <c r="T3111" s="59">
        <v>0.15</v>
      </c>
      <c r="U3111" s="10">
        <v>328.14</v>
      </c>
    </row>
    <row r="3112" spans="1:21" x14ac:dyDescent="0.3">
      <c r="A3112" s="10" t="s">
        <v>25988</v>
      </c>
      <c r="B3112" s="61">
        <v>45020</v>
      </c>
      <c r="C3112" s="10" t="s">
        <v>13289</v>
      </c>
      <c r="D3112" s="10" t="s">
        <v>25987</v>
      </c>
      <c r="E3112" s="10" t="s">
        <v>592</v>
      </c>
      <c r="F3112" s="10" t="s">
        <v>652</v>
      </c>
      <c r="G3112" s="10" t="s">
        <v>569</v>
      </c>
      <c r="H3112" s="10" t="s">
        <v>544</v>
      </c>
      <c r="I3112" s="10" t="s">
        <v>610</v>
      </c>
      <c r="J3112" s="10" t="s">
        <v>25986</v>
      </c>
      <c r="K3112" s="10" t="s">
        <v>25985</v>
      </c>
      <c r="L3112" s="10">
        <v>7</v>
      </c>
      <c r="M3112" s="10">
        <v>289.43</v>
      </c>
      <c r="N3112" s="10">
        <v>2026.01</v>
      </c>
      <c r="O3112" s="59">
        <v>0.2</v>
      </c>
      <c r="P3112" s="10">
        <v>405.2</v>
      </c>
      <c r="Q3112" s="10">
        <v>1620.81</v>
      </c>
      <c r="R3112" s="10" t="s">
        <v>565</v>
      </c>
      <c r="S3112" s="10" t="s">
        <v>564</v>
      </c>
      <c r="T3112" s="59">
        <v>0.3</v>
      </c>
      <c r="U3112" s="10">
        <v>486.24</v>
      </c>
    </row>
    <row r="3113" spans="1:21" x14ac:dyDescent="0.3">
      <c r="A3113" s="10" t="s">
        <v>25984</v>
      </c>
      <c r="B3113" s="61">
        <v>45008</v>
      </c>
      <c r="C3113" s="10" t="s">
        <v>25983</v>
      </c>
      <c r="D3113" s="10" t="s">
        <v>25982</v>
      </c>
      <c r="E3113" s="10" t="s">
        <v>581</v>
      </c>
      <c r="F3113" s="10" t="s">
        <v>7</v>
      </c>
      <c r="G3113" s="10" t="s">
        <v>601</v>
      </c>
      <c r="H3113" s="10" t="s">
        <v>544</v>
      </c>
      <c r="I3113" s="10" t="s">
        <v>568</v>
      </c>
      <c r="J3113" s="10" t="s">
        <v>25981</v>
      </c>
      <c r="K3113" s="10" t="s">
        <v>6232</v>
      </c>
      <c r="L3113" s="10">
        <v>2</v>
      </c>
      <c r="M3113" s="10">
        <v>126.34</v>
      </c>
      <c r="N3113" s="10">
        <v>252.68</v>
      </c>
      <c r="O3113" s="59">
        <v>0.05</v>
      </c>
      <c r="P3113" s="10">
        <v>12.63</v>
      </c>
      <c r="Q3113" s="10">
        <v>240.05</v>
      </c>
      <c r="R3113" s="10" t="s">
        <v>614</v>
      </c>
      <c r="S3113" s="10" t="s">
        <v>585</v>
      </c>
      <c r="T3113" s="59">
        <v>0.25</v>
      </c>
      <c r="U3113" s="10">
        <v>60.01</v>
      </c>
    </row>
    <row r="3114" spans="1:21" x14ac:dyDescent="0.3">
      <c r="A3114" s="10" t="s">
        <v>25980</v>
      </c>
      <c r="B3114" s="61">
        <v>44972</v>
      </c>
      <c r="C3114" s="10" t="s">
        <v>25979</v>
      </c>
      <c r="D3114" s="10" t="s">
        <v>6897</v>
      </c>
      <c r="E3114" s="10" t="s">
        <v>592</v>
      </c>
      <c r="F3114" s="10" t="s">
        <v>591</v>
      </c>
      <c r="G3114" s="10" t="s">
        <v>569</v>
      </c>
      <c r="H3114" s="10" t="s">
        <v>590</v>
      </c>
      <c r="I3114" s="10" t="s">
        <v>748</v>
      </c>
      <c r="J3114" s="10" t="s">
        <v>25978</v>
      </c>
      <c r="K3114" s="10" t="s">
        <v>25977</v>
      </c>
      <c r="L3114" s="10">
        <v>10</v>
      </c>
      <c r="M3114" s="10">
        <v>199.94</v>
      </c>
      <c r="N3114" s="10">
        <v>1999.4</v>
      </c>
      <c r="O3114" s="59">
        <v>0.2</v>
      </c>
      <c r="P3114" s="10">
        <v>399.88</v>
      </c>
      <c r="Q3114" s="10">
        <v>1599.52</v>
      </c>
      <c r="R3114" s="10" t="s">
        <v>586</v>
      </c>
      <c r="S3114" s="10" t="s">
        <v>607</v>
      </c>
      <c r="T3114" s="59">
        <v>0.25</v>
      </c>
      <c r="U3114" s="10">
        <v>399.88</v>
      </c>
    </row>
    <row r="3115" spans="1:21" x14ac:dyDescent="0.3">
      <c r="A3115" s="10" t="s">
        <v>25976</v>
      </c>
      <c r="B3115" s="61">
        <v>45197</v>
      </c>
      <c r="C3115" s="10" t="s">
        <v>13189</v>
      </c>
      <c r="D3115" s="10" t="s">
        <v>14750</v>
      </c>
      <c r="E3115" s="10" t="s">
        <v>603</v>
      </c>
      <c r="F3115" s="10" t="s">
        <v>658</v>
      </c>
      <c r="G3115" s="10" t="s">
        <v>601</v>
      </c>
      <c r="H3115" s="10" t="s">
        <v>544</v>
      </c>
      <c r="I3115" s="10" t="s">
        <v>610</v>
      </c>
      <c r="J3115" s="10" t="s">
        <v>25975</v>
      </c>
      <c r="K3115" s="10" t="s">
        <v>8120</v>
      </c>
      <c r="L3115" s="10">
        <v>1</v>
      </c>
      <c r="M3115" s="10">
        <v>712.55</v>
      </c>
      <c r="N3115" s="10">
        <v>712.55</v>
      </c>
      <c r="O3115" s="59">
        <v>0.05</v>
      </c>
      <c r="P3115" s="10">
        <v>35.630000000000003</v>
      </c>
      <c r="Q3115" s="10">
        <v>676.92</v>
      </c>
      <c r="R3115" s="10" t="s">
        <v>575</v>
      </c>
      <c r="S3115" s="10" t="s">
        <v>607</v>
      </c>
      <c r="T3115" s="59">
        <v>0.3</v>
      </c>
      <c r="U3115" s="10">
        <v>203.08</v>
      </c>
    </row>
    <row r="3116" spans="1:21" x14ac:dyDescent="0.3">
      <c r="A3116" s="10" t="s">
        <v>25974</v>
      </c>
      <c r="B3116" s="61">
        <v>45063</v>
      </c>
      <c r="C3116" s="10" t="s">
        <v>2067</v>
      </c>
      <c r="D3116" s="10" t="s">
        <v>5907</v>
      </c>
      <c r="E3116" s="10" t="s">
        <v>629</v>
      </c>
      <c r="F3116" s="10" t="s">
        <v>628</v>
      </c>
      <c r="G3116" s="10" t="s">
        <v>569</v>
      </c>
      <c r="H3116" s="10" t="s">
        <v>579</v>
      </c>
      <c r="I3116" s="10" t="s">
        <v>711</v>
      </c>
      <c r="J3116" s="10" t="s">
        <v>25973</v>
      </c>
      <c r="K3116" s="10" t="s">
        <v>25972</v>
      </c>
      <c r="L3116" s="10">
        <v>1</v>
      </c>
      <c r="M3116" s="10">
        <v>694.77</v>
      </c>
      <c r="N3116" s="10">
        <v>694.77</v>
      </c>
      <c r="O3116" s="59">
        <v>0</v>
      </c>
      <c r="P3116" s="10">
        <v>0</v>
      </c>
      <c r="Q3116" s="10">
        <v>694.77</v>
      </c>
      <c r="R3116" s="10" t="s">
        <v>575</v>
      </c>
      <c r="S3116" s="10" t="s">
        <v>596</v>
      </c>
      <c r="T3116" s="59">
        <v>0.15</v>
      </c>
      <c r="U3116" s="10">
        <v>104.22</v>
      </c>
    </row>
    <row r="3117" spans="1:21" x14ac:dyDescent="0.3">
      <c r="A3117" s="10" t="s">
        <v>25971</v>
      </c>
      <c r="B3117" s="61">
        <v>45077</v>
      </c>
      <c r="C3117" s="10" t="s">
        <v>1238</v>
      </c>
      <c r="D3117" s="10" t="s">
        <v>8383</v>
      </c>
      <c r="E3117" s="10" t="s">
        <v>571</v>
      </c>
      <c r="F3117" s="10" t="s">
        <v>570</v>
      </c>
      <c r="G3117" s="10" t="s">
        <v>569</v>
      </c>
      <c r="H3117" s="10" t="s">
        <v>590</v>
      </c>
      <c r="I3117" s="10" t="s">
        <v>748</v>
      </c>
      <c r="J3117" s="10" t="s">
        <v>25970</v>
      </c>
      <c r="K3117" s="10" t="s">
        <v>25969</v>
      </c>
      <c r="L3117" s="10">
        <v>6</v>
      </c>
      <c r="M3117" s="10">
        <v>497.89</v>
      </c>
      <c r="N3117" s="10">
        <v>2987.34</v>
      </c>
      <c r="O3117" s="59">
        <v>0</v>
      </c>
      <c r="P3117" s="10">
        <v>0</v>
      </c>
      <c r="Q3117" s="10">
        <v>2987.34</v>
      </c>
      <c r="R3117" s="10" t="s">
        <v>614</v>
      </c>
      <c r="S3117" s="10" t="s">
        <v>585</v>
      </c>
      <c r="T3117" s="59">
        <v>0.3</v>
      </c>
      <c r="U3117" s="10">
        <v>896.2</v>
      </c>
    </row>
    <row r="3118" spans="1:21" x14ac:dyDescent="0.3">
      <c r="A3118" s="10" t="s">
        <v>25968</v>
      </c>
      <c r="B3118" s="61">
        <v>45185</v>
      </c>
      <c r="C3118" s="10" t="s">
        <v>21755</v>
      </c>
      <c r="D3118" s="10" t="s">
        <v>18611</v>
      </c>
      <c r="E3118" s="10" t="s">
        <v>571</v>
      </c>
      <c r="F3118" s="10" t="s">
        <v>570</v>
      </c>
      <c r="G3118" s="10" t="s">
        <v>601</v>
      </c>
      <c r="H3118" s="10" t="s">
        <v>579</v>
      </c>
      <c r="I3118" s="10" t="s">
        <v>722</v>
      </c>
      <c r="J3118" s="10" t="s">
        <v>14774</v>
      </c>
      <c r="K3118" s="10" t="s">
        <v>25967</v>
      </c>
      <c r="L3118" s="10">
        <v>2</v>
      </c>
      <c r="M3118" s="10">
        <v>213.03</v>
      </c>
      <c r="N3118" s="10">
        <v>426.06</v>
      </c>
      <c r="O3118" s="59">
        <v>0.2</v>
      </c>
      <c r="P3118" s="10">
        <v>85.21</v>
      </c>
      <c r="Q3118" s="10">
        <v>340.85</v>
      </c>
      <c r="R3118" s="10" t="s">
        <v>586</v>
      </c>
      <c r="S3118" s="10" t="s">
        <v>596</v>
      </c>
      <c r="T3118" s="59">
        <v>0.3</v>
      </c>
      <c r="U3118" s="10">
        <v>102.26</v>
      </c>
    </row>
    <row r="3119" spans="1:21" x14ac:dyDescent="0.3">
      <c r="A3119" s="10" t="s">
        <v>25966</v>
      </c>
      <c r="B3119" s="61">
        <v>44974</v>
      </c>
      <c r="C3119" s="10" t="s">
        <v>11381</v>
      </c>
      <c r="D3119" s="10" t="s">
        <v>1555</v>
      </c>
      <c r="E3119" s="10" t="s">
        <v>629</v>
      </c>
      <c r="F3119" s="10" t="s">
        <v>790</v>
      </c>
      <c r="G3119" s="10" t="s">
        <v>601</v>
      </c>
      <c r="H3119" s="10" t="s">
        <v>544</v>
      </c>
      <c r="I3119" s="10" t="s">
        <v>568</v>
      </c>
      <c r="J3119" s="10" t="s">
        <v>22839</v>
      </c>
      <c r="K3119" s="10" t="s">
        <v>16051</v>
      </c>
      <c r="L3119" s="10">
        <v>5</v>
      </c>
      <c r="M3119" s="10">
        <v>487.65</v>
      </c>
      <c r="N3119" s="10">
        <v>2438.25</v>
      </c>
      <c r="O3119" s="59">
        <v>0.05</v>
      </c>
      <c r="P3119" s="10">
        <v>121.91</v>
      </c>
      <c r="Q3119" s="10">
        <v>2316.34</v>
      </c>
      <c r="R3119" s="10" t="s">
        <v>575</v>
      </c>
      <c r="S3119" s="10" t="s">
        <v>596</v>
      </c>
      <c r="T3119" s="59">
        <v>0.25</v>
      </c>
      <c r="U3119" s="10">
        <v>579.09</v>
      </c>
    </row>
    <row r="3120" spans="1:21" x14ac:dyDescent="0.3">
      <c r="A3120" s="10" t="s">
        <v>25965</v>
      </c>
      <c r="B3120" s="61">
        <v>45194</v>
      </c>
      <c r="C3120" s="10" t="s">
        <v>17768</v>
      </c>
      <c r="D3120" s="10" t="s">
        <v>25964</v>
      </c>
      <c r="E3120" s="10" t="s">
        <v>581</v>
      </c>
      <c r="F3120" s="10" t="s">
        <v>7</v>
      </c>
      <c r="G3120" s="10" t="s">
        <v>601</v>
      </c>
      <c r="H3120" s="10" t="s">
        <v>590</v>
      </c>
      <c r="I3120" s="10" t="s">
        <v>589</v>
      </c>
      <c r="J3120" s="10" t="s">
        <v>10399</v>
      </c>
      <c r="K3120" s="10" t="s">
        <v>25963</v>
      </c>
      <c r="L3120" s="10">
        <v>5</v>
      </c>
      <c r="M3120" s="10">
        <v>820.64</v>
      </c>
      <c r="N3120" s="10">
        <v>4103.2</v>
      </c>
      <c r="O3120" s="59">
        <v>0.05</v>
      </c>
      <c r="P3120" s="10">
        <v>205.16</v>
      </c>
      <c r="Q3120" s="10">
        <v>3898.04</v>
      </c>
      <c r="R3120" s="10" t="s">
        <v>575</v>
      </c>
      <c r="S3120" s="10" t="s">
        <v>585</v>
      </c>
      <c r="T3120" s="59">
        <v>0.25</v>
      </c>
      <c r="U3120" s="10">
        <v>974.51</v>
      </c>
    </row>
    <row r="3121" spans="1:21" x14ac:dyDescent="0.3">
      <c r="A3121" s="10" t="s">
        <v>25962</v>
      </c>
      <c r="B3121" s="61">
        <v>45245</v>
      </c>
      <c r="C3121" s="10" t="s">
        <v>25005</v>
      </c>
      <c r="D3121" s="10" t="s">
        <v>712</v>
      </c>
      <c r="E3121" s="10" t="s">
        <v>571</v>
      </c>
      <c r="F3121" s="10" t="s">
        <v>570</v>
      </c>
      <c r="G3121" s="10" t="s">
        <v>601</v>
      </c>
      <c r="H3121" s="10" t="s">
        <v>600</v>
      </c>
      <c r="I3121" s="10" t="s">
        <v>599</v>
      </c>
      <c r="J3121" s="10" t="s">
        <v>25961</v>
      </c>
      <c r="K3121" s="10" t="s">
        <v>7702</v>
      </c>
      <c r="L3121" s="10">
        <v>8</v>
      </c>
      <c r="M3121" s="10">
        <v>334.87</v>
      </c>
      <c r="N3121" s="10">
        <v>2678.96</v>
      </c>
      <c r="O3121" s="59">
        <v>0.05</v>
      </c>
      <c r="P3121" s="10">
        <v>133.94999999999999</v>
      </c>
      <c r="Q3121" s="10">
        <v>2545.0100000000002</v>
      </c>
      <c r="R3121" s="10" t="s">
        <v>586</v>
      </c>
      <c r="S3121" s="10" t="s">
        <v>596</v>
      </c>
      <c r="T3121" s="59">
        <v>0.3</v>
      </c>
      <c r="U3121" s="10">
        <v>763.5</v>
      </c>
    </row>
    <row r="3122" spans="1:21" x14ac:dyDescent="0.3">
      <c r="A3122" s="10" t="s">
        <v>25960</v>
      </c>
      <c r="B3122" s="61">
        <v>45352</v>
      </c>
      <c r="C3122" s="10" t="s">
        <v>20762</v>
      </c>
      <c r="D3122" s="10" t="s">
        <v>10767</v>
      </c>
      <c r="E3122" s="10" t="s">
        <v>581</v>
      </c>
      <c r="F3122" s="10" t="s">
        <v>83</v>
      </c>
      <c r="G3122" s="10" t="s">
        <v>601</v>
      </c>
      <c r="H3122" s="10" t="s">
        <v>600</v>
      </c>
      <c r="I3122" s="10" t="s">
        <v>664</v>
      </c>
      <c r="J3122" s="10" t="s">
        <v>5732</v>
      </c>
      <c r="K3122" s="10" t="s">
        <v>25959</v>
      </c>
      <c r="L3122" s="10">
        <v>1</v>
      </c>
      <c r="M3122" s="10">
        <v>993.53</v>
      </c>
      <c r="N3122" s="10">
        <v>993.53</v>
      </c>
      <c r="O3122" s="59">
        <v>0.05</v>
      </c>
      <c r="P3122" s="10">
        <v>49.68</v>
      </c>
      <c r="Q3122" s="10">
        <v>943.85</v>
      </c>
      <c r="R3122" s="10" t="s">
        <v>565</v>
      </c>
      <c r="S3122" s="10" t="s">
        <v>585</v>
      </c>
      <c r="T3122" s="59">
        <v>0.15</v>
      </c>
      <c r="U3122" s="10">
        <v>141.58000000000001</v>
      </c>
    </row>
    <row r="3123" spans="1:21" x14ac:dyDescent="0.3">
      <c r="A3123" s="10" t="s">
        <v>25958</v>
      </c>
      <c r="B3123" s="61">
        <v>45200</v>
      </c>
      <c r="C3123" s="10" t="s">
        <v>1322</v>
      </c>
      <c r="D3123" s="10" t="s">
        <v>25957</v>
      </c>
      <c r="E3123" s="10" t="s">
        <v>603</v>
      </c>
      <c r="F3123" s="10" t="s">
        <v>636</v>
      </c>
      <c r="G3123" s="10" t="s">
        <v>601</v>
      </c>
      <c r="H3123" s="10" t="s">
        <v>579</v>
      </c>
      <c r="I3123" s="10" t="s">
        <v>578</v>
      </c>
      <c r="J3123" s="10" t="s">
        <v>17202</v>
      </c>
      <c r="K3123" s="10" t="s">
        <v>25956</v>
      </c>
      <c r="L3123" s="10">
        <v>4</v>
      </c>
      <c r="M3123" s="10">
        <v>509.25</v>
      </c>
      <c r="N3123" s="10">
        <v>2037</v>
      </c>
      <c r="O3123" s="59">
        <v>0.05</v>
      </c>
      <c r="P3123" s="10">
        <v>101.85</v>
      </c>
      <c r="Q3123" s="10">
        <v>1935.15</v>
      </c>
      <c r="R3123" s="10" t="s">
        <v>614</v>
      </c>
      <c r="S3123" s="10" t="s">
        <v>607</v>
      </c>
      <c r="T3123" s="59">
        <v>0.25</v>
      </c>
      <c r="U3123" s="10">
        <v>483.79</v>
      </c>
    </row>
    <row r="3124" spans="1:21" x14ac:dyDescent="0.3">
      <c r="A3124" s="10" t="s">
        <v>25955</v>
      </c>
      <c r="B3124" s="61">
        <v>45171</v>
      </c>
      <c r="C3124" s="10" t="s">
        <v>25954</v>
      </c>
      <c r="D3124" s="10" t="s">
        <v>25953</v>
      </c>
      <c r="E3124" s="10" t="s">
        <v>629</v>
      </c>
      <c r="F3124" s="10" t="s">
        <v>759</v>
      </c>
      <c r="G3124" s="10" t="s">
        <v>601</v>
      </c>
      <c r="H3124" s="10" t="s">
        <v>590</v>
      </c>
      <c r="I3124" s="10" t="s">
        <v>589</v>
      </c>
      <c r="J3124" s="10" t="s">
        <v>25952</v>
      </c>
      <c r="K3124" s="10" t="s">
        <v>14258</v>
      </c>
      <c r="L3124" s="10">
        <v>4</v>
      </c>
      <c r="M3124" s="10">
        <v>484.7</v>
      </c>
      <c r="N3124" s="10">
        <v>1938.8</v>
      </c>
      <c r="O3124" s="59">
        <v>0.05</v>
      </c>
      <c r="P3124" s="10">
        <v>96.94</v>
      </c>
      <c r="Q3124" s="10">
        <v>1841.86</v>
      </c>
      <c r="R3124" s="10" t="s">
        <v>614</v>
      </c>
      <c r="S3124" s="10" t="s">
        <v>564</v>
      </c>
      <c r="T3124" s="59">
        <v>0.25</v>
      </c>
      <c r="U3124" s="10">
        <v>460.46</v>
      </c>
    </row>
    <row r="3125" spans="1:21" x14ac:dyDescent="0.3">
      <c r="A3125" s="10" t="s">
        <v>25951</v>
      </c>
      <c r="B3125" s="61">
        <v>45250</v>
      </c>
      <c r="C3125" s="10" t="s">
        <v>4309</v>
      </c>
      <c r="D3125" s="10" t="s">
        <v>25950</v>
      </c>
      <c r="E3125" s="10" t="s">
        <v>592</v>
      </c>
      <c r="F3125" s="10" t="s">
        <v>18</v>
      </c>
      <c r="G3125" s="10" t="s">
        <v>601</v>
      </c>
      <c r="H3125" s="10" t="s">
        <v>579</v>
      </c>
      <c r="I3125" s="10" t="s">
        <v>578</v>
      </c>
      <c r="J3125" s="10" t="s">
        <v>25949</v>
      </c>
      <c r="K3125" s="10" t="s">
        <v>8986</v>
      </c>
      <c r="L3125" s="10">
        <v>10</v>
      </c>
      <c r="M3125" s="10">
        <v>632.34</v>
      </c>
      <c r="N3125" s="10">
        <v>6323.4</v>
      </c>
      <c r="O3125" s="59">
        <v>0.1</v>
      </c>
      <c r="P3125" s="10">
        <v>632.34</v>
      </c>
      <c r="Q3125" s="10">
        <v>5691.06</v>
      </c>
      <c r="R3125" s="10" t="s">
        <v>614</v>
      </c>
      <c r="S3125" s="10" t="s">
        <v>585</v>
      </c>
      <c r="T3125" s="59">
        <v>0.3</v>
      </c>
      <c r="U3125" s="10">
        <v>1707.32</v>
      </c>
    </row>
    <row r="3126" spans="1:21" x14ac:dyDescent="0.3">
      <c r="A3126" s="10" t="s">
        <v>25948</v>
      </c>
      <c r="B3126" s="61">
        <v>45317</v>
      </c>
      <c r="C3126" s="10" t="s">
        <v>16921</v>
      </c>
      <c r="D3126" s="10" t="s">
        <v>11063</v>
      </c>
      <c r="E3126" s="10" t="s">
        <v>592</v>
      </c>
      <c r="F3126" s="10" t="s">
        <v>591</v>
      </c>
      <c r="G3126" s="10" t="s">
        <v>569</v>
      </c>
      <c r="H3126" s="10" t="s">
        <v>590</v>
      </c>
      <c r="I3126" s="10" t="s">
        <v>589</v>
      </c>
      <c r="J3126" s="10" t="s">
        <v>6613</v>
      </c>
      <c r="K3126" s="10" t="s">
        <v>25947</v>
      </c>
      <c r="L3126" s="10">
        <v>3</v>
      </c>
      <c r="M3126" s="10">
        <v>582.25</v>
      </c>
      <c r="N3126" s="10">
        <v>1746.75</v>
      </c>
      <c r="O3126" s="59">
        <v>0.2</v>
      </c>
      <c r="P3126" s="10">
        <v>349.35</v>
      </c>
      <c r="Q3126" s="10">
        <v>1397.4</v>
      </c>
      <c r="R3126" s="10" t="s">
        <v>565</v>
      </c>
      <c r="S3126" s="10" t="s">
        <v>564</v>
      </c>
      <c r="T3126" s="59">
        <v>0.15</v>
      </c>
      <c r="U3126" s="10">
        <v>209.61</v>
      </c>
    </row>
    <row r="3127" spans="1:21" x14ac:dyDescent="0.3">
      <c r="A3127" s="10" t="s">
        <v>25946</v>
      </c>
      <c r="B3127" s="61">
        <v>45053</v>
      </c>
      <c r="C3127" s="10" t="s">
        <v>11680</v>
      </c>
      <c r="D3127" s="10" t="s">
        <v>4457</v>
      </c>
      <c r="E3127" s="10" t="s">
        <v>581</v>
      </c>
      <c r="F3127" s="10" t="s">
        <v>83</v>
      </c>
      <c r="G3127" s="10" t="s">
        <v>601</v>
      </c>
      <c r="H3127" s="10" t="s">
        <v>590</v>
      </c>
      <c r="I3127" s="10" t="s">
        <v>748</v>
      </c>
      <c r="J3127" s="10" t="s">
        <v>25945</v>
      </c>
      <c r="K3127" s="10" t="s">
        <v>4427</v>
      </c>
      <c r="L3127" s="10">
        <v>10</v>
      </c>
      <c r="M3127" s="10">
        <v>791.63</v>
      </c>
      <c r="N3127" s="10">
        <v>7916.3</v>
      </c>
      <c r="O3127" s="59">
        <v>0.2</v>
      </c>
      <c r="P3127" s="10">
        <v>1583.26</v>
      </c>
      <c r="Q3127" s="10">
        <v>6333.04</v>
      </c>
      <c r="R3127" s="10" t="s">
        <v>614</v>
      </c>
      <c r="S3127" s="10" t="s">
        <v>585</v>
      </c>
      <c r="T3127" s="59">
        <v>0.3</v>
      </c>
      <c r="U3127" s="10">
        <v>1899.91</v>
      </c>
    </row>
    <row r="3128" spans="1:21" x14ac:dyDescent="0.3">
      <c r="A3128" s="10" t="s">
        <v>25944</v>
      </c>
      <c r="B3128" s="61">
        <v>45227</v>
      </c>
      <c r="C3128" s="10" t="s">
        <v>3807</v>
      </c>
      <c r="D3128" s="10" t="s">
        <v>22805</v>
      </c>
      <c r="E3128" s="10" t="s">
        <v>592</v>
      </c>
      <c r="F3128" s="10" t="s">
        <v>591</v>
      </c>
      <c r="G3128" s="10" t="s">
        <v>601</v>
      </c>
      <c r="H3128" s="10" t="s">
        <v>544</v>
      </c>
      <c r="I3128" s="10" t="s">
        <v>10</v>
      </c>
      <c r="J3128" s="10" t="s">
        <v>14765</v>
      </c>
      <c r="K3128" s="10" t="s">
        <v>6800</v>
      </c>
      <c r="L3128" s="10">
        <v>7</v>
      </c>
      <c r="M3128" s="10">
        <v>399.96</v>
      </c>
      <c r="N3128" s="10">
        <v>2799.72</v>
      </c>
      <c r="O3128" s="59">
        <v>0.05</v>
      </c>
      <c r="P3128" s="10">
        <v>139.99</v>
      </c>
      <c r="Q3128" s="10">
        <v>2659.73</v>
      </c>
      <c r="R3128" s="10" t="s">
        <v>586</v>
      </c>
      <c r="S3128" s="10" t="s">
        <v>607</v>
      </c>
      <c r="T3128" s="59">
        <v>0.25</v>
      </c>
      <c r="U3128" s="10">
        <v>664.93</v>
      </c>
    </row>
    <row r="3129" spans="1:21" x14ac:dyDescent="0.3">
      <c r="A3129" s="10" t="s">
        <v>25943</v>
      </c>
      <c r="B3129" s="61">
        <v>45306</v>
      </c>
      <c r="C3129" s="10" t="s">
        <v>14665</v>
      </c>
      <c r="D3129" s="10" t="s">
        <v>16992</v>
      </c>
      <c r="E3129" s="10" t="s">
        <v>571</v>
      </c>
      <c r="F3129" s="10" t="s">
        <v>685</v>
      </c>
      <c r="G3129" s="10" t="s">
        <v>569</v>
      </c>
      <c r="H3129" s="10" t="s">
        <v>579</v>
      </c>
      <c r="I3129" s="10" t="s">
        <v>711</v>
      </c>
      <c r="J3129" s="10" t="s">
        <v>5390</v>
      </c>
      <c r="K3129" s="10" t="s">
        <v>20779</v>
      </c>
      <c r="L3129" s="10">
        <v>7</v>
      </c>
      <c r="M3129" s="10">
        <v>739.7</v>
      </c>
      <c r="N3129" s="10">
        <v>5177.8999999999996</v>
      </c>
      <c r="O3129" s="59">
        <v>0.05</v>
      </c>
      <c r="P3129" s="10">
        <v>258.89</v>
      </c>
      <c r="Q3129" s="10">
        <v>4919.01</v>
      </c>
      <c r="R3129" s="10" t="s">
        <v>565</v>
      </c>
      <c r="S3129" s="10" t="s">
        <v>564</v>
      </c>
      <c r="T3129" s="59">
        <v>0.15</v>
      </c>
      <c r="U3129" s="10">
        <v>737.85</v>
      </c>
    </row>
    <row r="3130" spans="1:21" x14ac:dyDescent="0.3">
      <c r="A3130" s="10" t="s">
        <v>25942</v>
      </c>
      <c r="B3130" s="61">
        <v>45341</v>
      </c>
      <c r="C3130" s="10" t="s">
        <v>19579</v>
      </c>
      <c r="D3130" s="10" t="s">
        <v>4175</v>
      </c>
      <c r="E3130" s="10" t="s">
        <v>592</v>
      </c>
      <c r="F3130" s="10" t="s">
        <v>652</v>
      </c>
      <c r="G3130" s="10" t="s">
        <v>569</v>
      </c>
      <c r="H3130" s="10" t="s">
        <v>544</v>
      </c>
      <c r="I3130" s="10" t="s">
        <v>610</v>
      </c>
      <c r="J3130" s="10" t="s">
        <v>3968</v>
      </c>
      <c r="K3130" s="10" t="s">
        <v>21276</v>
      </c>
      <c r="L3130" s="10">
        <v>8</v>
      </c>
      <c r="M3130" s="10">
        <v>445.74</v>
      </c>
      <c r="N3130" s="10">
        <v>3565.92</v>
      </c>
      <c r="O3130" s="59">
        <v>0.2</v>
      </c>
      <c r="P3130" s="10">
        <v>713.18</v>
      </c>
      <c r="Q3130" s="10">
        <v>2852.74</v>
      </c>
      <c r="R3130" s="10" t="s">
        <v>575</v>
      </c>
      <c r="S3130" s="10" t="s">
        <v>585</v>
      </c>
      <c r="T3130" s="59">
        <v>0.3</v>
      </c>
      <c r="U3130" s="10">
        <v>855.82</v>
      </c>
    </row>
    <row r="3131" spans="1:21" x14ac:dyDescent="0.3">
      <c r="A3131" s="10" t="s">
        <v>25941</v>
      </c>
      <c r="B3131" s="61">
        <v>45306</v>
      </c>
      <c r="C3131" s="10" t="s">
        <v>13986</v>
      </c>
      <c r="D3131" s="10" t="s">
        <v>18343</v>
      </c>
      <c r="E3131" s="10" t="s">
        <v>592</v>
      </c>
      <c r="F3131" s="10" t="s">
        <v>652</v>
      </c>
      <c r="G3131" s="10" t="s">
        <v>601</v>
      </c>
      <c r="H3131" s="10" t="s">
        <v>600</v>
      </c>
      <c r="I3131" s="10" t="s">
        <v>599</v>
      </c>
      <c r="J3131" s="10" t="s">
        <v>25940</v>
      </c>
      <c r="K3131" s="10" t="s">
        <v>25939</v>
      </c>
      <c r="L3131" s="10">
        <v>2</v>
      </c>
      <c r="M3131" s="10">
        <v>688.72</v>
      </c>
      <c r="N3131" s="10">
        <v>1377.44</v>
      </c>
      <c r="O3131" s="59">
        <v>0.05</v>
      </c>
      <c r="P3131" s="10">
        <v>68.87</v>
      </c>
      <c r="Q3131" s="10">
        <v>1308.57</v>
      </c>
      <c r="R3131" s="10" t="s">
        <v>614</v>
      </c>
      <c r="S3131" s="10" t="s">
        <v>596</v>
      </c>
      <c r="T3131" s="59">
        <v>0.25</v>
      </c>
      <c r="U3131" s="10">
        <v>327.14</v>
      </c>
    </row>
    <row r="3132" spans="1:21" x14ac:dyDescent="0.3">
      <c r="A3132" s="10" t="s">
        <v>25938</v>
      </c>
      <c r="B3132" s="61">
        <v>45175</v>
      </c>
      <c r="C3132" s="10" t="s">
        <v>25937</v>
      </c>
      <c r="D3132" s="10" t="s">
        <v>7138</v>
      </c>
      <c r="E3132" s="10" t="s">
        <v>581</v>
      </c>
      <c r="F3132" s="10" t="s">
        <v>580</v>
      </c>
      <c r="G3132" s="10" t="s">
        <v>601</v>
      </c>
      <c r="H3132" s="10" t="s">
        <v>590</v>
      </c>
      <c r="I3132" s="10" t="s">
        <v>589</v>
      </c>
      <c r="J3132" s="10" t="s">
        <v>25936</v>
      </c>
      <c r="K3132" s="10" t="s">
        <v>21988</v>
      </c>
      <c r="L3132" s="10">
        <v>10</v>
      </c>
      <c r="M3132" s="10">
        <v>843.68</v>
      </c>
      <c r="N3132" s="10">
        <v>8436.7999999999993</v>
      </c>
      <c r="O3132" s="59">
        <v>0.2</v>
      </c>
      <c r="P3132" s="10">
        <v>1687.36</v>
      </c>
      <c r="Q3132" s="10">
        <v>6749.44</v>
      </c>
      <c r="R3132" s="10" t="s">
        <v>565</v>
      </c>
      <c r="S3132" s="10" t="s">
        <v>564</v>
      </c>
      <c r="T3132" s="59">
        <v>0.25</v>
      </c>
      <c r="U3132" s="10">
        <v>1687.36</v>
      </c>
    </row>
    <row r="3133" spans="1:21" x14ac:dyDescent="0.3">
      <c r="A3133" s="10" t="s">
        <v>25935</v>
      </c>
      <c r="B3133" s="61">
        <v>45290</v>
      </c>
      <c r="C3133" s="10" t="s">
        <v>19661</v>
      </c>
      <c r="D3133" s="10" t="s">
        <v>3644</v>
      </c>
      <c r="E3133" s="10" t="s">
        <v>571</v>
      </c>
      <c r="F3133" s="10" t="s">
        <v>685</v>
      </c>
      <c r="G3133" s="10" t="s">
        <v>569</v>
      </c>
      <c r="H3133" s="10" t="s">
        <v>579</v>
      </c>
      <c r="I3133" s="10" t="s">
        <v>711</v>
      </c>
      <c r="J3133" s="10" t="s">
        <v>17956</v>
      </c>
      <c r="K3133" s="10" t="s">
        <v>25934</v>
      </c>
      <c r="L3133" s="10">
        <v>9</v>
      </c>
      <c r="M3133" s="10">
        <v>122.39</v>
      </c>
      <c r="N3133" s="10">
        <v>1101.51</v>
      </c>
      <c r="O3133" s="59">
        <v>0.1</v>
      </c>
      <c r="P3133" s="10">
        <v>110.15</v>
      </c>
      <c r="Q3133" s="10">
        <v>991.36</v>
      </c>
      <c r="R3133" s="10" t="s">
        <v>575</v>
      </c>
      <c r="S3133" s="10" t="s">
        <v>596</v>
      </c>
      <c r="T3133" s="59">
        <v>0.25</v>
      </c>
      <c r="U3133" s="10">
        <v>247.84</v>
      </c>
    </row>
    <row r="3134" spans="1:21" x14ac:dyDescent="0.3">
      <c r="A3134" s="10" t="s">
        <v>25933</v>
      </c>
      <c r="B3134" s="61">
        <v>45130</v>
      </c>
      <c r="C3134" s="10" t="s">
        <v>25932</v>
      </c>
      <c r="D3134" s="10" t="s">
        <v>17624</v>
      </c>
      <c r="E3134" s="10" t="s">
        <v>581</v>
      </c>
      <c r="F3134" s="10" t="s">
        <v>7</v>
      </c>
      <c r="G3134" s="10" t="s">
        <v>569</v>
      </c>
      <c r="H3134" s="10" t="s">
        <v>579</v>
      </c>
      <c r="I3134" s="10" t="s">
        <v>578</v>
      </c>
      <c r="J3134" s="10" t="s">
        <v>25931</v>
      </c>
      <c r="K3134" s="10" t="s">
        <v>25930</v>
      </c>
      <c r="L3134" s="10">
        <v>1</v>
      </c>
      <c r="M3134" s="10">
        <v>353.5</v>
      </c>
      <c r="N3134" s="10">
        <v>353.5</v>
      </c>
      <c r="O3134" s="59">
        <v>0.1</v>
      </c>
      <c r="P3134" s="10">
        <v>35.35</v>
      </c>
      <c r="Q3134" s="10">
        <v>318.14999999999998</v>
      </c>
      <c r="R3134" s="10" t="s">
        <v>586</v>
      </c>
      <c r="S3134" s="10" t="s">
        <v>596</v>
      </c>
      <c r="T3134" s="59">
        <v>0.3</v>
      </c>
      <c r="U3134" s="10">
        <v>95.44</v>
      </c>
    </row>
    <row r="3135" spans="1:21" x14ac:dyDescent="0.3">
      <c r="A3135" s="10" t="s">
        <v>25929</v>
      </c>
      <c r="B3135" s="61">
        <v>44960</v>
      </c>
      <c r="C3135" s="10" t="s">
        <v>2620</v>
      </c>
      <c r="D3135" s="10" t="s">
        <v>25928</v>
      </c>
      <c r="E3135" s="10" t="s">
        <v>603</v>
      </c>
      <c r="F3135" s="10" t="s">
        <v>658</v>
      </c>
      <c r="G3135" s="10" t="s">
        <v>569</v>
      </c>
      <c r="H3135" s="10" t="s">
        <v>579</v>
      </c>
      <c r="I3135" s="10" t="s">
        <v>722</v>
      </c>
      <c r="J3135" s="10" t="s">
        <v>25927</v>
      </c>
      <c r="K3135" s="10" t="s">
        <v>22976</v>
      </c>
      <c r="L3135" s="10">
        <v>8</v>
      </c>
      <c r="M3135" s="10">
        <v>973.19</v>
      </c>
      <c r="N3135" s="10">
        <v>7785.52</v>
      </c>
      <c r="O3135" s="59">
        <v>0.2</v>
      </c>
      <c r="P3135" s="10">
        <v>1557.1</v>
      </c>
      <c r="Q3135" s="10">
        <v>6228.42</v>
      </c>
      <c r="R3135" s="10" t="s">
        <v>565</v>
      </c>
      <c r="S3135" s="10" t="s">
        <v>564</v>
      </c>
      <c r="T3135" s="59">
        <v>0.25</v>
      </c>
      <c r="U3135" s="10">
        <v>1557.11</v>
      </c>
    </row>
    <row r="3136" spans="1:21" x14ac:dyDescent="0.3">
      <c r="A3136" s="10" t="s">
        <v>25926</v>
      </c>
      <c r="B3136" s="61">
        <v>45257</v>
      </c>
      <c r="C3136" s="10" t="s">
        <v>1967</v>
      </c>
      <c r="D3136" s="10" t="s">
        <v>9704</v>
      </c>
      <c r="E3136" s="10" t="s">
        <v>592</v>
      </c>
      <c r="F3136" s="10" t="s">
        <v>652</v>
      </c>
      <c r="G3136" s="10" t="s">
        <v>601</v>
      </c>
      <c r="H3136" s="10" t="s">
        <v>544</v>
      </c>
      <c r="I3136" s="10" t="s">
        <v>568</v>
      </c>
      <c r="J3136" s="10" t="s">
        <v>25925</v>
      </c>
      <c r="K3136" s="10" t="s">
        <v>13678</v>
      </c>
      <c r="L3136" s="10">
        <v>1</v>
      </c>
      <c r="M3136" s="10">
        <v>308.44</v>
      </c>
      <c r="N3136" s="10">
        <v>308.44</v>
      </c>
      <c r="O3136" s="59">
        <v>0.05</v>
      </c>
      <c r="P3136" s="10">
        <v>15.42</v>
      </c>
      <c r="Q3136" s="10">
        <v>293.02</v>
      </c>
      <c r="R3136" s="10" t="s">
        <v>586</v>
      </c>
      <c r="S3136" s="10" t="s">
        <v>596</v>
      </c>
      <c r="T3136" s="59">
        <v>0.15</v>
      </c>
      <c r="U3136" s="10">
        <v>43.95</v>
      </c>
    </row>
    <row r="3137" spans="1:21" x14ac:dyDescent="0.3">
      <c r="A3137" s="10" t="s">
        <v>25924</v>
      </c>
      <c r="B3137" s="61">
        <v>45117</v>
      </c>
      <c r="C3137" s="10" t="s">
        <v>11089</v>
      </c>
      <c r="D3137" s="10" t="s">
        <v>25923</v>
      </c>
      <c r="E3137" s="10" t="s">
        <v>571</v>
      </c>
      <c r="F3137" s="10" t="s">
        <v>570</v>
      </c>
      <c r="G3137" s="10" t="s">
        <v>601</v>
      </c>
      <c r="H3137" s="10" t="s">
        <v>600</v>
      </c>
      <c r="I3137" s="10" t="s">
        <v>664</v>
      </c>
      <c r="J3137" s="10" t="s">
        <v>16782</v>
      </c>
      <c r="K3137" s="10" t="s">
        <v>25922</v>
      </c>
      <c r="L3137" s="10">
        <v>8</v>
      </c>
      <c r="M3137" s="10">
        <v>719.64</v>
      </c>
      <c r="N3137" s="10">
        <v>5757.12</v>
      </c>
      <c r="O3137" s="59">
        <v>0.2</v>
      </c>
      <c r="P3137" s="10">
        <v>1151.42</v>
      </c>
      <c r="Q3137" s="10">
        <v>4605.7</v>
      </c>
      <c r="R3137" s="10" t="s">
        <v>614</v>
      </c>
      <c r="S3137" s="10" t="s">
        <v>564</v>
      </c>
      <c r="T3137" s="59">
        <v>0.25</v>
      </c>
      <c r="U3137" s="10">
        <v>1151.42</v>
      </c>
    </row>
    <row r="3138" spans="1:21" x14ac:dyDescent="0.3">
      <c r="A3138" s="10" t="s">
        <v>25921</v>
      </c>
      <c r="B3138" s="61">
        <v>45078</v>
      </c>
      <c r="C3138" s="10" t="s">
        <v>10463</v>
      </c>
      <c r="D3138" s="10" t="s">
        <v>15613</v>
      </c>
      <c r="E3138" s="10" t="s">
        <v>592</v>
      </c>
      <c r="F3138" s="10" t="s">
        <v>652</v>
      </c>
      <c r="G3138" s="10" t="s">
        <v>601</v>
      </c>
      <c r="H3138" s="10" t="s">
        <v>600</v>
      </c>
      <c r="I3138" s="10" t="s">
        <v>627</v>
      </c>
      <c r="J3138" s="10" t="s">
        <v>13261</v>
      </c>
      <c r="K3138" s="10" t="s">
        <v>10597</v>
      </c>
      <c r="L3138" s="10">
        <v>6</v>
      </c>
      <c r="M3138" s="10">
        <v>561.57000000000005</v>
      </c>
      <c r="N3138" s="10">
        <v>3369.42</v>
      </c>
      <c r="O3138" s="59">
        <v>0.2</v>
      </c>
      <c r="P3138" s="10">
        <v>673.88</v>
      </c>
      <c r="Q3138" s="10">
        <v>2695.54</v>
      </c>
      <c r="R3138" s="10" t="s">
        <v>586</v>
      </c>
      <c r="S3138" s="10" t="s">
        <v>596</v>
      </c>
      <c r="T3138" s="59">
        <v>0.3</v>
      </c>
      <c r="U3138" s="10">
        <v>808.66</v>
      </c>
    </row>
    <row r="3139" spans="1:21" x14ac:dyDescent="0.3">
      <c r="A3139" s="10" t="s">
        <v>25920</v>
      </c>
      <c r="B3139" s="61">
        <v>44961</v>
      </c>
      <c r="C3139" s="10" t="s">
        <v>6637</v>
      </c>
      <c r="D3139" s="10" t="s">
        <v>25919</v>
      </c>
      <c r="E3139" s="10" t="s">
        <v>592</v>
      </c>
      <c r="F3139" s="10" t="s">
        <v>18</v>
      </c>
      <c r="G3139" s="10" t="s">
        <v>601</v>
      </c>
      <c r="H3139" s="10" t="s">
        <v>590</v>
      </c>
      <c r="I3139" s="10" t="s">
        <v>635</v>
      </c>
      <c r="J3139" s="10" t="s">
        <v>25918</v>
      </c>
      <c r="K3139" s="10" t="s">
        <v>25917</v>
      </c>
      <c r="L3139" s="10">
        <v>3</v>
      </c>
      <c r="M3139" s="10">
        <v>296.55</v>
      </c>
      <c r="N3139" s="10">
        <v>889.65</v>
      </c>
      <c r="O3139" s="59">
        <v>0</v>
      </c>
      <c r="P3139" s="10">
        <v>0</v>
      </c>
      <c r="Q3139" s="10">
        <v>889.65</v>
      </c>
      <c r="R3139" s="10" t="s">
        <v>575</v>
      </c>
      <c r="S3139" s="10" t="s">
        <v>564</v>
      </c>
      <c r="T3139" s="59">
        <v>0.25</v>
      </c>
      <c r="U3139" s="10">
        <v>222.41</v>
      </c>
    </row>
    <row r="3140" spans="1:21" x14ac:dyDescent="0.3">
      <c r="A3140" s="10" t="s">
        <v>25916</v>
      </c>
      <c r="B3140" s="61">
        <v>45223</v>
      </c>
      <c r="C3140" s="10" t="s">
        <v>4274</v>
      </c>
      <c r="D3140" s="10" t="s">
        <v>25915</v>
      </c>
      <c r="E3140" s="10" t="s">
        <v>629</v>
      </c>
      <c r="F3140" s="10" t="s">
        <v>790</v>
      </c>
      <c r="G3140" s="10" t="s">
        <v>569</v>
      </c>
      <c r="H3140" s="10" t="s">
        <v>579</v>
      </c>
      <c r="I3140" s="10" t="s">
        <v>578</v>
      </c>
      <c r="J3140" s="10" t="s">
        <v>23522</v>
      </c>
      <c r="K3140" s="10" t="s">
        <v>25914</v>
      </c>
      <c r="L3140" s="10">
        <v>8</v>
      </c>
      <c r="M3140" s="10">
        <v>716</v>
      </c>
      <c r="N3140" s="10">
        <v>5728</v>
      </c>
      <c r="O3140" s="59">
        <v>0.05</v>
      </c>
      <c r="P3140" s="10">
        <v>286.39999999999998</v>
      </c>
      <c r="Q3140" s="10">
        <v>5441.6</v>
      </c>
      <c r="R3140" s="10" t="s">
        <v>614</v>
      </c>
      <c r="S3140" s="10" t="s">
        <v>596</v>
      </c>
      <c r="T3140" s="59">
        <v>0.25</v>
      </c>
      <c r="U3140" s="10">
        <v>1360.4</v>
      </c>
    </row>
    <row r="3141" spans="1:21" x14ac:dyDescent="0.3">
      <c r="A3141" s="10" t="s">
        <v>25913</v>
      </c>
      <c r="B3141" s="61">
        <v>45050</v>
      </c>
      <c r="C3141" s="10" t="s">
        <v>17116</v>
      </c>
      <c r="D3141" s="10" t="s">
        <v>25912</v>
      </c>
      <c r="E3141" s="10" t="s">
        <v>629</v>
      </c>
      <c r="F3141" s="10" t="s">
        <v>759</v>
      </c>
      <c r="G3141" s="10" t="s">
        <v>569</v>
      </c>
      <c r="H3141" s="10" t="s">
        <v>544</v>
      </c>
      <c r="I3141" s="10" t="s">
        <v>568</v>
      </c>
      <c r="J3141" s="10" t="s">
        <v>25911</v>
      </c>
      <c r="K3141" s="10" t="s">
        <v>25910</v>
      </c>
      <c r="L3141" s="10">
        <v>8</v>
      </c>
      <c r="M3141" s="10">
        <v>317.41000000000003</v>
      </c>
      <c r="N3141" s="10">
        <v>2539.2800000000002</v>
      </c>
      <c r="O3141" s="59">
        <v>0.05</v>
      </c>
      <c r="P3141" s="10">
        <v>126.96</v>
      </c>
      <c r="Q3141" s="10">
        <v>2412.3200000000002</v>
      </c>
      <c r="R3141" s="10" t="s">
        <v>586</v>
      </c>
      <c r="S3141" s="10" t="s">
        <v>564</v>
      </c>
      <c r="T3141" s="59">
        <v>0.15</v>
      </c>
      <c r="U3141" s="10">
        <v>361.85</v>
      </c>
    </row>
    <row r="3142" spans="1:21" x14ac:dyDescent="0.3">
      <c r="A3142" s="10" t="s">
        <v>25909</v>
      </c>
      <c r="B3142" s="61">
        <v>45114</v>
      </c>
      <c r="C3142" s="10" t="s">
        <v>25908</v>
      </c>
      <c r="D3142" s="10" t="s">
        <v>23712</v>
      </c>
      <c r="E3142" s="10" t="s">
        <v>603</v>
      </c>
      <c r="F3142" s="10" t="s">
        <v>658</v>
      </c>
      <c r="G3142" s="10" t="s">
        <v>569</v>
      </c>
      <c r="H3142" s="10" t="s">
        <v>590</v>
      </c>
      <c r="I3142" s="10" t="s">
        <v>748</v>
      </c>
      <c r="J3142" s="10" t="s">
        <v>25907</v>
      </c>
      <c r="K3142" s="10" t="s">
        <v>25906</v>
      </c>
      <c r="L3142" s="10">
        <v>2</v>
      </c>
      <c r="M3142" s="10">
        <v>286.63</v>
      </c>
      <c r="N3142" s="10">
        <v>573.26</v>
      </c>
      <c r="O3142" s="59">
        <v>0</v>
      </c>
      <c r="P3142" s="10">
        <v>0</v>
      </c>
      <c r="Q3142" s="10">
        <v>573.26</v>
      </c>
      <c r="R3142" s="10" t="s">
        <v>575</v>
      </c>
      <c r="S3142" s="10" t="s">
        <v>585</v>
      </c>
      <c r="T3142" s="59">
        <v>0.15</v>
      </c>
      <c r="U3142" s="10">
        <v>85.99</v>
      </c>
    </row>
    <row r="3143" spans="1:21" x14ac:dyDescent="0.3">
      <c r="A3143" s="10" t="s">
        <v>25905</v>
      </c>
      <c r="B3143" s="61">
        <v>45168</v>
      </c>
      <c r="C3143" s="10" t="s">
        <v>21503</v>
      </c>
      <c r="D3143" s="10" t="s">
        <v>2823</v>
      </c>
      <c r="E3143" s="10" t="s">
        <v>603</v>
      </c>
      <c r="F3143" s="10" t="s">
        <v>658</v>
      </c>
      <c r="G3143" s="10" t="s">
        <v>601</v>
      </c>
      <c r="H3143" s="10" t="s">
        <v>590</v>
      </c>
      <c r="I3143" s="10" t="s">
        <v>589</v>
      </c>
      <c r="J3143" s="10" t="s">
        <v>25527</v>
      </c>
      <c r="K3143" s="10" t="s">
        <v>25904</v>
      </c>
      <c r="L3143" s="10">
        <v>7</v>
      </c>
      <c r="M3143" s="10">
        <v>820.18</v>
      </c>
      <c r="N3143" s="10">
        <v>5741.26</v>
      </c>
      <c r="O3143" s="59">
        <v>0.2</v>
      </c>
      <c r="P3143" s="10">
        <v>1148.25</v>
      </c>
      <c r="Q3143" s="10">
        <v>4593.01</v>
      </c>
      <c r="R3143" s="10" t="s">
        <v>575</v>
      </c>
      <c r="S3143" s="10" t="s">
        <v>585</v>
      </c>
      <c r="T3143" s="59">
        <v>0.25</v>
      </c>
      <c r="U3143" s="10">
        <v>1148.25</v>
      </c>
    </row>
    <row r="3144" spans="1:21" x14ac:dyDescent="0.3">
      <c r="A3144" s="10" t="s">
        <v>25903</v>
      </c>
      <c r="B3144" s="61">
        <v>45372</v>
      </c>
      <c r="C3144" s="10" t="s">
        <v>979</v>
      </c>
      <c r="D3144" s="10" t="s">
        <v>25902</v>
      </c>
      <c r="E3144" s="10" t="s">
        <v>581</v>
      </c>
      <c r="F3144" s="10" t="s">
        <v>580</v>
      </c>
      <c r="G3144" s="10" t="s">
        <v>569</v>
      </c>
      <c r="H3144" s="10" t="s">
        <v>544</v>
      </c>
      <c r="I3144" s="10" t="s">
        <v>568</v>
      </c>
      <c r="J3144" s="10" t="s">
        <v>22451</v>
      </c>
      <c r="K3144" s="10" t="s">
        <v>23767</v>
      </c>
      <c r="L3144" s="10">
        <v>2</v>
      </c>
      <c r="M3144" s="10">
        <v>983.45</v>
      </c>
      <c r="N3144" s="10">
        <v>1966.9</v>
      </c>
      <c r="O3144" s="59">
        <v>0</v>
      </c>
      <c r="P3144" s="10">
        <v>0</v>
      </c>
      <c r="Q3144" s="10">
        <v>1966.9</v>
      </c>
      <c r="R3144" s="10" t="s">
        <v>575</v>
      </c>
      <c r="S3144" s="10" t="s">
        <v>564</v>
      </c>
      <c r="T3144" s="59">
        <v>0.15</v>
      </c>
      <c r="U3144" s="10">
        <v>295.04000000000002</v>
      </c>
    </row>
    <row r="3145" spans="1:21" x14ac:dyDescent="0.3">
      <c r="A3145" s="10" t="s">
        <v>25901</v>
      </c>
      <c r="B3145" s="61">
        <v>45135</v>
      </c>
      <c r="C3145" s="10" t="s">
        <v>9116</v>
      </c>
      <c r="D3145" s="10" t="s">
        <v>21727</v>
      </c>
      <c r="E3145" s="10" t="s">
        <v>603</v>
      </c>
      <c r="F3145" s="10" t="s">
        <v>602</v>
      </c>
      <c r="G3145" s="10" t="s">
        <v>601</v>
      </c>
      <c r="H3145" s="10" t="s">
        <v>544</v>
      </c>
      <c r="I3145" s="10" t="s">
        <v>10</v>
      </c>
      <c r="J3145" s="10" t="s">
        <v>25900</v>
      </c>
      <c r="K3145" s="10" t="s">
        <v>18694</v>
      </c>
      <c r="L3145" s="10">
        <v>4</v>
      </c>
      <c r="M3145" s="10">
        <v>228.99</v>
      </c>
      <c r="N3145" s="10">
        <v>915.96</v>
      </c>
      <c r="O3145" s="59">
        <v>0.05</v>
      </c>
      <c r="P3145" s="10">
        <v>45.8</v>
      </c>
      <c r="Q3145" s="10">
        <v>870.16</v>
      </c>
      <c r="R3145" s="10" t="s">
        <v>565</v>
      </c>
      <c r="S3145" s="10" t="s">
        <v>564</v>
      </c>
      <c r="T3145" s="59">
        <v>0.3</v>
      </c>
      <c r="U3145" s="10">
        <v>261.05</v>
      </c>
    </row>
    <row r="3146" spans="1:21" x14ac:dyDescent="0.3">
      <c r="A3146" s="10" t="s">
        <v>25899</v>
      </c>
      <c r="B3146" s="61">
        <v>45108</v>
      </c>
      <c r="C3146" s="10" t="s">
        <v>5605</v>
      </c>
      <c r="D3146" s="10" t="s">
        <v>25898</v>
      </c>
      <c r="E3146" s="10" t="s">
        <v>629</v>
      </c>
      <c r="F3146" s="10" t="s">
        <v>628</v>
      </c>
      <c r="G3146" s="10" t="s">
        <v>569</v>
      </c>
      <c r="H3146" s="10" t="s">
        <v>590</v>
      </c>
      <c r="I3146" s="10" t="s">
        <v>748</v>
      </c>
      <c r="J3146" s="10" t="s">
        <v>25897</v>
      </c>
      <c r="K3146" s="10" t="s">
        <v>25896</v>
      </c>
      <c r="L3146" s="10">
        <v>3</v>
      </c>
      <c r="M3146" s="10">
        <v>978.08</v>
      </c>
      <c r="N3146" s="10">
        <v>2934.24</v>
      </c>
      <c r="O3146" s="59">
        <v>0.05</v>
      </c>
      <c r="P3146" s="10">
        <v>146.71</v>
      </c>
      <c r="Q3146" s="10">
        <v>2787.53</v>
      </c>
      <c r="R3146" s="10" t="s">
        <v>614</v>
      </c>
      <c r="S3146" s="10" t="s">
        <v>585</v>
      </c>
      <c r="T3146" s="59">
        <v>0.25</v>
      </c>
      <c r="U3146" s="10">
        <v>696.88</v>
      </c>
    </row>
    <row r="3147" spans="1:21" x14ac:dyDescent="0.3">
      <c r="A3147" s="10" t="s">
        <v>25895</v>
      </c>
      <c r="B3147" s="61">
        <v>45262</v>
      </c>
      <c r="C3147" s="10" t="s">
        <v>21516</v>
      </c>
      <c r="D3147" s="10" t="s">
        <v>25894</v>
      </c>
      <c r="E3147" s="10" t="s">
        <v>629</v>
      </c>
      <c r="F3147" s="10" t="s">
        <v>790</v>
      </c>
      <c r="G3147" s="10" t="s">
        <v>601</v>
      </c>
      <c r="H3147" s="10" t="s">
        <v>590</v>
      </c>
      <c r="I3147" s="10" t="s">
        <v>748</v>
      </c>
      <c r="J3147" s="10" t="s">
        <v>9077</v>
      </c>
      <c r="K3147" s="10" t="s">
        <v>20337</v>
      </c>
      <c r="L3147" s="10">
        <v>6</v>
      </c>
      <c r="M3147" s="10">
        <v>768.49</v>
      </c>
      <c r="N3147" s="10">
        <v>4610.9399999999996</v>
      </c>
      <c r="O3147" s="59">
        <v>0.1</v>
      </c>
      <c r="P3147" s="10">
        <v>461.09</v>
      </c>
      <c r="Q3147" s="10">
        <v>4149.8500000000004</v>
      </c>
      <c r="R3147" s="10" t="s">
        <v>614</v>
      </c>
      <c r="S3147" s="10" t="s">
        <v>607</v>
      </c>
      <c r="T3147" s="59">
        <v>0.25</v>
      </c>
      <c r="U3147" s="10">
        <v>1037.46</v>
      </c>
    </row>
    <row r="3148" spans="1:21" x14ac:dyDescent="0.3">
      <c r="A3148" s="10" t="s">
        <v>25893</v>
      </c>
      <c r="B3148" s="61">
        <v>45120</v>
      </c>
      <c r="C3148" s="10" t="s">
        <v>7593</v>
      </c>
      <c r="D3148" s="10" t="s">
        <v>17451</v>
      </c>
      <c r="E3148" s="10" t="s">
        <v>571</v>
      </c>
      <c r="F3148" s="10" t="s">
        <v>570</v>
      </c>
      <c r="G3148" s="10" t="s">
        <v>601</v>
      </c>
      <c r="H3148" s="10" t="s">
        <v>544</v>
      </c>
      <c r="I3148" s="10" t="s">
        <v>568</v>
      </c>
      <c r="J3148" s="10" t="s">
        <v>4244</v>
      </c>
      <c r="K3148" s="10" t="s">
        <v>25892</v>
      </c>
      <c r="L3148" s="10">
        <v>10</v>
      </c>
      <c r="M3148" s="10">
        <v>863.13</v>
      </c>
      <c r="N3148" s="10">
        <v>8631.2999999999993</v>
      </c>
      <c r="O3148" s="59">
        <v>0.1</v>
      </c>
      <c r="P3148" s="10">
        <v>863.13</v>
      </c>
      <c r="Q3148" s="10">
        <v>7768.17</v>
      </c>
      <c r="R3148" s="10" t="s">
        <v>575</v>
      </c>
      <c r="S3148" s="10" t="s">
        <v>564</v>
      </c>
      <c r="T3148" s="59">
        <v>0.15</v>
      </c>
      <c r="U3148" s="10">
        <v>1165.23</v>
      </c>
    </row>
    <row r="3149" spans="1:21" x14ac:dyDescent="0.3">
      <c r="A3149" s="10" t="s">
        <v>25891</v>
      </c>
      <c r="B3149" s="61">
        <v>45066</v>
      </c>
      <c r="C3149" s="10" t="s">
        <v>25890</v>
      </c>
      <c r="D3149" s="10" t="s">
        <v>10303</v>
      </c>
      <c r="E3149" s="10" t="s">
        <v>571</v>
      </c>
      <c r="F3149" s="10" t="s">
        <v>570</v>
      </c>
      <c r="G3149" s="10" t="s">
        <v>601</v>
      </c>
      <c r="H3149" s="10" t="s">
        <v>544</v>
      </c>
      <c r="I3149" s="10" t="s">
        <v>610</v>
      </c>
      <c r="J3149" s="10" t="s">
        <v>25889</v>
      </c>
      <c r="K3149" s="10" t="s">
        <v>11230</v>
      </c>
      <c r="L3149" s="10">
        <v>2</v>
      </c>
      <c r="M3149" s="10">
        <v>640.1</v>
      </c>
      <c r="N3149" s="10">
        <v>1280.2</v>
      </c>
      <c r="O3149" s="59">
        <v>0.1</v>
      </c>
      <c r="P3149" s="10">
        <v>128.02000000000001</v>
      </c>
      <c r="Q3149" s="10">
        <v>1152.18</v>
      </c>
      <c r="R3149" s="10" t="s">
        <v>575</v>
      </c>
      <c r="S3149" s="10" t="s">
        <v>596</v>
      </c>
      <c r="T3149" s="59">
        <v>0.25</v>
      </c>
      <c r="U3149" s="10">
        <v>288.05</v>
      </c>
    </row>
    <row r="3150" spans="1:21" x14ac:dyDescent="0.3">
      <c r="A3150" s="10" t="s">
        <v>25888</v>
      </c>
      <c r="B3150" s="61">
        <v>44928</v>
      </c>
      <c r="C3150" s="10" t="s">
        <v>2401</v>
      </c>
      <c r="D3150" s="10" t="s">
        <v>6162</v>
      </c>
      <c r="E3150" s="10" t="s">
        <v>592</v>
      </c>
      <c r="F3150" s="10" t="s">
        <v>18</v>
      </c>
      <c r="G3150" s="10" t="s">
        <v>601</v>
      </c>
      <c r="H3150" s="10" t="s">
        <v>579</v>
      </c>
      <c r="I3150" s="10" t="s">
        <v>711</v>
      </c>
      <c r="J3150" s="10" t="s">
        <v>25887</v>
      </c>
      <c r="K3150" s="10" t="s">
        <v>22576</v>
      </c>
      <c r="L3150" s="10">
        <v>9</v>
      </c>
      <c r="M3150" s="10">
        <v>588.41</v>
      </c>
      <c r="N3150" s="10">
        <v>5295.69</v>
      </c>
      <c r="O3150" s="59">
        <v>0</v>
      </c>
      <c r="P3150" s="10">
        <v>0</v>
      </c>
      <c r="Q3150" s="10">
        <v>5295.69</v>
      </c>
      <c r="R3150" s="10" t="s">
        <v>565</v>
      </c>
      <c r="S3150" s="10" t="s">
        <v>564</v>
      </c>
      <c r="T3150" s="59">
        <v>0.3</v>
      </c>
      <c r="U3150" s="10">
        <v>1588.71</v>
      </c>
    </row>
    <row r="3151" spans="1:21" x14ac:dyDescent="0.3">
      <c r="A3151" s="10" t="s">
        <v>25886</v>
      </c>
      <c r="B3151" s="61">
        <v>45182</v>
      </c>
      <c r="C3151" s="10" t="s">
        <v>25885</v>
      </c>
      <c r="D3151" s="10" t="s">
        <v>3108</v>
      </c>
      <c r="E3151" s="10" t="s">
        <v>581</v>
      </c>
      <c r="F3151" s="10" t="s">
        <v>83</v>
      </c>
      <c r="G3151" s="10" t="s">
        <v>601</v>
      </c>
      <c r="H3151" s="10" t="s">
        <v>544</v>
      </c>
      <c r="I3151" s="10" t="s">
        <v>568</v>
      </c>
      <c r="J3151" s="10" t="s">
        <v>25884</v>
      </c>
      <c r="K3151" s="10" t="s">
        <v>25324</v>
      </c>
      <c r="L3151" s="10">
        <v>9</v>
      </c>
      <c r="M3151" s="10">
        <v>861.49</v>
      </c>
      <c r="N3151" s="10">
        <v>7753.41</v>
      </c>
      <c r="O3151" s="59">
        <v>0.05</v>
      </c>
      <c r="P3151" s="10">
        <v>387.67</v>
      </c>
      <c r="Q3151" s="10">
        <v>7365.74</v>
      </c>
      <c r="R3151" s="10" t="s">
        <v>575</v>
      </c>
      <c r="S3151" s="10" t="s">
        <v>596</v>
      </c>
      <c r="T3151" s="59">
        <v>0.15</v>
      </c>
      <c r="U3151" s="10">
        <v>1104.8599999999999</v>
      </c>
    </row>
    <row r="3152" spans="1:21" x14ac:dyDescent="0.3">
      <c r="A3152" s="10" t="s">
        <v>25883</v>
      </c>
      <c r="B3152" s="61">
        <v>45188</v>
      </c>
      <c r="C3152" s="10" t="s">
        <v>5700</v>
      </c>
      <c r="D3152" s="10" t="s">
        <v>4752</v>
      </c>
      <c r="E3152" s="10" t="s">
        <v>629</v>
      </c>
      <c r="F3152" s="10" t="s">
        <v>790</v>
      </c>
      <c r="G3152" s="10" t="s">
        <v>601</v>
      </c>
      <c r="H3152" s="10" t="s">
        <v>600</v>
      </c>
      <c r="I3152" s="10" t="s">
        <v>627</v>
      </c>
      <c r="J3152" s="10" t="s">
        <v>1027</v>
      </c>
      <c r="K3152" s="10" t="s">
        <v>25882</v>
      </c>
      <c r="L3152" s="10">
        <v>3</v>
      </c>
      <c r="M3152" s="10">
        <v>922.13</v>
      </c>
      <c r="N3152" s="10">
        <v>2766.39</v>
      </c>
      <c r="O3152" s="59">
        <v>0.05</v>
      </c>
      <c r="P3152" s="10">
        <v>138.32</v>
      </c>
      <c r="Q3152" s="10">
        <v>2628.07</v>
      </c>
      <c r="R3152" s="10" t="s">
        <v>565</v>
      </c>
      <c r="S3152" s="10" t="s">
        <v>564</v>
      </c>
      <c r="T3152" s="59">
        <v>0.15</v>
      </c>
      <c r="U3152" s="10">
        <v>394.21</v>
      </c>
    </row>
    <row r="3153" spans="1:21" x14ac:dyDescent="0.3">
      <c r="A3153" s="10" t="s">
        <v>25881</v>
      </c>
      <c r="B3153" s="61">
        <v>45332</v>
      </c>
      <c r="C3153" s="10" t="s">
        <v>17329</v>
      </c>
      <c r="D3153" s="10" t="s">
        <v>16857</v>
      </c>
      <c r="E3153" s="10" t="s">
        <v>603</v>
      </c>
      <c r="F3153" s="10" t="s">
        <v>602</v>
      </c>
      <c r="G3153" s="10" t="s">
        <v>601</v>
      </c>
      <c r="H3153" s="10" t="s">
        <v>590</v>
      </c>
      <c r="I3153" s="10" t="s">
        <v>589</v>
      </c>
      <c r="J3153" s="10" t="s">
        <v>20402</v>
      </c>
      <c r="K3153" s="10" t="s">
        <v>1210</v>
      </c>
      <c r="L3153" s="10">
        <v>2</v>
      </c>
      <c r="M3153" s="10">
        <v>721.38</v>
      </c>
      <c r="N3153" s="10">
        <v>1442.76</v>
      </c>
      <c r="O3153" s="59">
        <v>0.05</v>
      </c>
      <c r="P3153" s="10">
        <v>72.14</v>
      </c>
      <c r="Q3153" s="10">
        <v>1370.62</v>
      </c>
      <c r="R3153" s="10" t="s">
        <v>614</v>
      </c>
      <c r="S3153" s="10" t="s">
        <v>607</v>
      </c>
      <c r="T3153" s="59">
        <v>0.15</v>
      </c>
      <c r="U3153" s="10">
        <v>205.59</v>
      </c>
    </row>
    <row r="3154" spans="1:21" x14ac:dyDescent="0.3">
      <c r="A3154" s="10" t="s">
        <v>25880</v>
      </c>
      <c r="B3154" s="61">
        <v>45345</v>
      </c>
      <c r="C3154" s="10" t="s">
        <v>6991</v>
      </c>
      <c r="D3154" s="10" t="s">
        <v>25879</v>
      </c>
      <c r="E3154" s="10" t="s">
        <v>603</v>
      </c>
      <c r="F3154" s="10" t="s">
        <v>602</v>
      </c>
      <c r="G3154" s="10" t="s">
        <v>569</v>
      </c>
      <c r="H3154" s="10" t="s">
        <v>544</v>
      </c>
      <c r="I3154" s="10" t="s">
        <v>610</v>
      </c>
      <c r="J3154" s="10" t="s">
        <v>25878</v>
      </c>
      <c r="K3154" s="10" t="s">
        <v>25877</v>
      </c>
      <c r="L3154" s="10">
        <v>8</v>
      </c>
      <c r="M3154" s="10">
        <v>173.41</v>
      </c>
      <c r="N3154" s="10">
        <v>1387.28</v>
      </c>
      <c r="O3154" s="59">
        <v>0</v>
      </c>
      <c r="P3154" s="10">
        <v>0</v>
      </c>
      <c r="Q3154" s="10">
        <v>1387.28</v>
      </c>
      <c r="R3154" s="10" t="s">
        <v>575</v>
      </c>
      <c r="S3154" s="10" t="s">
        <v>564</v>
      </c>
      <c r="T3154" s="59">
        <v>0.3</v>
      </c>
      <c r="U3154" s="10">
        <v>416.18</v>
      </c>
    </row>
    <row r="3155" spans="1:21" x14ac:dyDescent="0.3">
      <c r="A3155" s="10" t="s">
        <v>25876</v>
      </c>
      <c r="B3155" s="61">
        <v>45076</v>
      </c>
      <c r="C3155" s="10" t="s">
        <v>25875</v>
      </c>
      <c r="D3155" s="10" t="s">
        <v>12001</v>
      </c>
      <c r="E3155" s="10" t="s">
        <v>629</v>
      </c>
      <c r="F3155" s="10" t="s">
        <v>759</v>
      </c>
      <c r="G3155" s="10" t="s">
        <v>569</v>
      </c>
      <c r="H3155" s="10" t="s">
        <v>590</v>
      </c>
      <c r="I3155" s="10" t="s">
        <v>589</v>
      </c>
      <c r="J3155" s="10" t="s">
        <v>25874</v>
      </c>
      <c r="K3155" s="10" t="s">
        <v>8667</v>
      </c>
      <c r="L3155" s="10">
        <v>10</v>
      </c>
      <c r="M3155" s="10">
        <v>294.37</v>
      </c>
      <c r="N3155" s="10">
        <v>2943.7</v>
      </c>
      <c r="O3155" s="59">
        <v>0</v>
      </c>
      <c r="P3155" s="10">
        <v>0</v>
      </c>
      <c r="Q3155" s="10">
        <v>2943.7</v>
      </c>
      <c r="R3155" s="10" t="s">
        <v>565</v>
      </c>
      <c r="S3155" s="10" t="s">
        <v>607</v>
      </c>
      <c r="T3155" s="59">
        <v>0.25</v>
      </c>
      <c r="U3155" s="10">
        <v>735.92</v>
      </c>
    </row>
    <row r="3156" spans="1:21" x14ac:dyDescent="0.3">
      <c r="A3156" s="10" t="s">
        <v>25873</v>
      </c>
      <c r="B3156" s="61">
        <v>45095</v>
      </c>
      <c r="C3156" s="10" t="s">
        <v>2679</v>
      </c>
      <c r="D3156" s="10" t="s">
        <v>2938</v>
      </c>
      <c r="E3156" s="10" t="s">
        <v>571</v>
      </c>
      <c r="F3156" s="10" t="s">
        <v>11</v>
      </c>
      <c r="G3156" s="10" t="s">
        <v>601</v>
      </c>
      <c r="H3156" s="10" t="s">
        <v>579</v>
      </c>
      <c r="I3156" s="10" t="s">
        <v>578</v>
      </c>
      <c r="J3156" s="10" t="s">
        <v>25872</v>
      </c>
      <c r="K3156" s="10" t="s">
        <v>25871</v>
      </c>
      <c r="L3156" s="10">
        <v>8</v>
      </c>
      <c r="M3156" s="10">
        <v>237.37</v>
      </c>
      <c r="N3156" s="10">
        <v>1898.96</v>
      </c>
      <c r="O3156" s="59">
        <v>0.2</v>
      </c>
      <c r="P3156" s="10">
        <v>379.79</v>
      </c>
      <c r="Q3156" s="10">
        <v>1519.17</v>
      </c>
      <c r="R3156" s="10" t="s">
        <v>614</v>
      </c>
      <c r="S3156" s="10" t="s">
        <v>585</v>
      </c>
      <c r="T3156" s="59">
        <v>0.25</v>
      </c>
      <c r="U3156" s="10">
        <v>379.79</v>
      </c>
    </row>
    <row r="3157" spans="1:21" x14ac:dyDescent="0.3">
      <c r="A3157" s="10" t="s">
        <v>25870</v>
      </c>
      <c r="B3157" s="61">
        <v>45312</v>
      </c>
      <c r="C3157" s="10" t="s">
        <v>11251</v>
      </c>
      <c r="D3157" s="10" t="s">
        <v>11875</v>
      </c>
      <c r="E3157" s="10" t="s">
        <v>592</v>
      </c>
      <c r="F3157" s="10" t="s">
        <v>591</v>
      </c>
      <c r="G3157" s="10" t="s">
        <v>569</v>
      </c>
      <c r="H3157" s="10" t="s">
        <v>590</v>
      </c>
      <c r="I3157" s="10" t="s">
        <v>748</v>
      </c>
      <c r="J3157" s="10" t="s">
        <v>25869</v>
      </c>
      <c r="K3157" s="10" t="s">
        <v>608</v>
      </c>
      <c r="L3157" s="10">
        <v>5</v>
      </c>
      <c r="M3157" s="10">
        <v>869.72</v>
      </c>
      <c r="N3157" s="10">
        <v>4348.6000000000004</v>
      </c>
      <c r="O3157" s="59">
        <v>0.1</v>
      </c>
      <c r="P3157" s="10">
        <v>434.86</v>
      </c>
      <c r="Q3157" s="10">
        <v>3913.74</v>
      </c>
      <c r="R3157" s="10" t="s">
        <v>575</v>
      </c>
      <c r="S3157" s="10" t="s">
        <v>607</v>
      </c>
      <c r="T3157" s="59">
        <v>0.25</v>
      </c>
      <c r="U3157" s="10">
        <v>978.43</v>
      </c>
    </row>
    <row r="3158" spans="1:21" x14ac:dyDescent="0.3">
      <c r="A3158" s="10" t="s">
        <v>25868</v>
      </c>
      <c r="B3158" s="61">
        <v>45351</v>
      </c>
      <c r="C3158" s="10" t="s">
        <v>16162</v>
      </c>
      <c r="D3158" s="10" t="s">
        <v>25867</v>
      </c>
      <c r="E3158" s="10" t="s">
        <v>592</v>
      </c>
      <c r="F3158" s="10" t="s">
        <v>18</v>
      </c>
      <c r="G3158" s="10" t="s">
        <v>569</v>
      </c>
      <c r="H3158" s="10" t="s">
        <v>590</v>
      </c>
      <c r="I3158" s="10" t="s">
        <v>635</v>
      </c>
      <c r="J3158" s="10" t="s">
        <v>25866</v>
      </c>
      <c r="K3158" s="10" t="s">
        <v>6674</v>
      </c>
      <c r="L3158" s="10">
        <v>1</v>
      </c>
      <c r="M3158" s="10">
        <v>203.44</v>
      </c>
      <c r="N3158" s="10">
        <v>203.44</v>
      </c>
      <c r="O3158" s="59">
        <v>0</v>
      </c>
      <c r="P3158" s="10">
        <v>0</v>
      </c>
      <c r="Q3158" s="10">
        <v>203.44</v>
      </c>
      <c r="R3158" s="10" t="s">
        <v>575</v>
      </c>
      <c r="S3158" s="10" t="s">
        <v>564</v>
      </c>
      <c r="T3158" s="59">
        <v>0.3</v>
      </c>
      <c r="U3158" s="10">
        <v>61.03</v>
      </c>
    </row>
    <row r="3159" spans="1:21" x14ac:dyDescent="0.3">
      <c r="A3159" s="10" t="s">
        <v>25865</v>
      </c>
      <c r="B3159" s="61">
        <v>45303</v>
      </c>
      <c r="C3159" s="10" t="s">
        <v>6843</v>
      </c>
      <c r="D3159" s="10" t="s">
        <v>25864</v>
      </c>
      <c r="E3159" s="10" t="s">
        <v>571</v>
      </c>
      <c r="F3159" s="10" t="s">
        <v>11</v>
      </c>
      <c r="G3159" s="10" t="s">
        <v>601</v>
      </c>
      <c r="H3159" s="10" t="s">
        <v>544</v>
      </c>
      <c r="I3159" s="10" t="s">
        <v>10</v>
      </c>
      <c r="J3159" s="10" t="s">
        <v>25863</v>
      </c>
      <c r="K3159" s="10" t="s">
        <v>21930</v>
      </c>
      <c r="L3159" s="10">
        <v>1</v>
      </c>
      <c r="M3159" s="10">
        <v>522.15</v>
      </c>
      <c r="N3159" s="10">
        <v>522.15</v>
      </c>
      <c r="O3159" s="59">
        <v>0</v>
      </c>
      <c r="P3159" s="10">
        <v>0</v>
      </c>
      <c r="Q3159" s="10">
        <v>522.15</v>
      </c>
      <c r="R3159" s="10" t="s">
        <v>565</v>
      </c>
      <c r="S3159" s="10" t="s">
        <v>585</v>
      </c>
      <c r="T3159" s="59">
        <v>0.25</v>
      </c>
      <c r="U3159" s="10">
        <v>130.54</v>
      </c>
    </row>
    <row r="3160" spans="1:21" x14ac:dyDescent="0.3">
      <c r="A3160" s="10" t="s">
        <v>25862</v>
      </c>
      <c r="B3160" s="61">
        <v>44938</v>
      </c>
      <c r="C3160" s="10" t="s">
        <v>3887</v>
      </c>
      <c r="D3160" s="10" t="s">
        <v>14893</v>
      </c>
      <c r="E3160" s="10" t="s">
        <v>581</v>
      </c>
      <c r="F3160" s="10" t="s">
        <v>580</v>
      </c>
      <c r="G3160" s="10" t="s">
        <v>569</v>
      </c>
      <c r="H3160" s="10" t="s">
        <v>579</v>
      </c>
      <c r="I3160" s="10" t="s">
        <v>711</v>
      </c>
      <c r="J3160" s="10" t="s">
        <v>4169</v>
      </c>
      <c r="K3160" s="10" t="s">
        <v>25861</v>
      </c>
      <c r="L3160" s="10">
        <v>2</v>
      </c>
      <c r="M3160" s="10">
        <v>316.74</v>
      </c>
      <c r="N3160" s="10">
        <v>633.48</v>
      </c>
      <c r="O3160" s="59">
        <v>0.05</v>
      </c>
      <c r="P3160" s="10">
        <v>31.67</v>
      </c>
      <c r="Q3160" s="10">
        <v>601.80999999999995</v>
      </c>
      <c r="R3160" s="10" t="s">
        <v>586</v>
      </c>
      <c r="S3160" s="10" t="s">
        <v>585</v>
      </c>
      <c r="T3160" s="59">
        <v>0.15</v>
      </c>
      <c r="U3160" s="10">
        <v>90.27</v>
      </c>
    </row>
    <row r="3161" spans="1:21" x14ac:dyDescent="0.3">
      <c r="A3161" s="10" t="s">
        <v>25860</v>
      </c>
      <c r="B3161" s="61">
        <v>45329</v>
      </c>
      <c r="C3161" s="10" t="s">
        <v>13777</v>
      </c>
      <c r="D3161" s="10" t="s">
        <v>12516</v>
      </c>
      <c r="E3161" s="10" t="s">
        <v>629</v>
      </c>
      <c r="F3161" s="10" t="s">
        <v>628</v>
      </c>
      <c r="G3161" s="10" t="s">
        <v>601</v>
      </c>
      <c r="H3161" s="10" t="s">
        <v>544</v>
      </c>
      <c r="I3161" s="10" t="s">
        <v>568</v>
      </c>
      <c r="J3161" s="10" t="s">
        <v>13177</v>
      </c>
      <c r="K3161" s="10" t="s">
        <v>25859</v>
      </c>
      <c r="L3161" s="10">
        <v>5</v>
      </c>
      <c r="M3161" s="10">
        <v>458.44</v>
      </c>
      <c r="N3161" s="10">
        <v>2292.1999999999998</v>
      </c>
      <c r="O3161" s="59">
        <v>0.2</v>
      </c>
      <c r="P3161" s="10">
        <v>458.44</v>
      </c>
      <c r="Q3161" s="10">
        <v>1833.76</v>
      </c>
      <c r="R3161" s="10" t="s">
        <v>575</v>
      </c>
      <c r="S3161" s="10" t="s">
        <v>564</v>
      </c>
      <c r="T3161" s="59">
        <v>0.25</v>
      </c>
      <c r="U3161" s="10">
        <v>458.44</v>
      </c>
    </row>
    <row r="3162" spans="1:21" x14ac:dyDescent="0.3">
      <c r="A3162" s="10" t="s">
        <v>25858</v>
      </c>
      <c r="B3162" s="61">
        <v>45285</v>
      </c>
      <c r="C3162" s="10" t="s">
        <v>18760</v>
      </c>
      <c r="D3162" s="10" t="s">
        <v>25857</v>
      </c>
      <c r="E3162" s="10" t="s">
        <v>571</v>
      </c>
      <c r="F3162" s="10" t="s">
        <v>570</v>
      </c>
      <c r="G3162" s="10" t="s">
        <v>569</v>
      </c>
      <c r="H3162" s="10" t="s">
        <v>544</v>
      </c>
      <c r="I3162" s="10" t="s">
        <v>610</v>
      </c>
      <c r="J3162" s="10" t="s">
        <v>25856</v>
      </c>
      <c r="K3162" s="10" t="s">
        <v>25855</v>
      </c>
      <c r="L3162" s="10">
        <v>8</v>
      </c>
      <c r="M3162" s="10">
        <v>930.2</v>
      </c>
      <c r="N3162" s="10">
        <v>7441.6</v>
      </c>
      <c r="O3162" s="59">
        <v>0</v>
      </c>
      <c r="P3162" s="10">
        <v>0</v>
      </c>
      <c r="Q3162" s="10">
        <v>7441.6</v>
      </c>
      <c r="R3162" s="10" t="s">
        <v>614</v>
      </c>
      <c r="S3162" s="10" t="s">
        <v>607</v>
      </c>
      <c r="T3162" s="59">
        <v>0.15</v>
      </c>
      <c r="U3162" s="10">
        <v>1116.24</v>
      </c>
    </row>
    <row r="3163" spans="1:21" x14ac:dyDescent="0.3">
      <c r="A3163" s="10" t="s">
        <v>25854</v>
      </c>
      <c r="B3163" s="61">
        <v>45372</v>
      </c>
      <c r="C3163" s="10" t="s">
        <v>25853</v>
      </c>
      <c r="D3163" s="10" t="s">
        <v>7159</v>
      </c>
      <c r="E3163" s="10" t="s">
        <v>629</v>
      </c>
      <c r="F3163" s="10" t="s">
        <v>759</v>
      </c>
      <c r="G3163" s="10" t="s">
        <v>569</v>
      </c>
      <c r="H3163" s="10" t="s">
        <v>600</v>
      </c>
      <c r="I3163" s="10" t="s">
        <v>627</v>
      </c>
      <c r="J3163" s="10" t="s">
        <v>25852</v>
      </c>
      <c r="K3163" s="10" t="s">
        <v>2150</v>
      </c>
      <c r="L3163" s="10">
        <v>8</v>
      </c>
      <c r="M3163" s="10">
        <v>383.38</v>
      </c>
      <c r="N3163" s="10">
        <v>3067.04</v>
      </c>
      <c r="O3163" s="59">
        <v>0.05</v>
      </c>
      <c r="P3163" s="10">
        <v>153.35</v>
      </c>
      <c r="Q3163" s="10">
        <v>2913.69</v>
      </c>
      <c r="R3163" s="10" t="s">
        <v>586</v>
      </c>
      <c r="S3163" s="10" t="s">
        <v>585</v>
      </c>
      <c r="T3163" s="59">
        <v>0.3</v>
      </c>
      <c r="U3163" s="10">
        <v>874.11</v>
      </c>
    </row>
    <row r="3164" spans="1:21" x14ac:dyDescent="0.3">
      <c r="A3164" s="10" t="s">
        <v>25851</v>
      </c>
      <c r="B3164" s="61">
        <v>45313</v>
      </c>
      <c r="C3164" s="10" t="s">
        <v>7460</v>
      </c>
      <c r="D3164" s="10" t="s">
        <v>25850</v>
      </c>
      <c r="E3164" s="10" t="s">
        <v>592</v>
      </c>
      <c r="F3164" s="10" t="s">
        <v>18</v>
      </c>
      <c r="G3164" s="10" t="s">
        <v>569</v>
      </c>
      <c r="H3164" s="10" t="s">
        <v>600</v>
      </c>
      <c r="I3164" s="10" t="s">
        <v>627</v>
      </c>
      <c r="J3164" s="10" t="s">
        <v>25849</v>
      </c>
      <c r="K3164" s="10" t="s">
        <v>25848</v>
      </c>
      <c r="L3164" s="10">
        <v>8</v>
      </c>
      <c r="M3164" s="10">
        <v>118.92</v>
      </c>
      <c r="N3164" s="10">
        <v>951.36</v>
      </c>
      <c r="O3164" s="59">
        <v>0</v>
      </c>
      <c r="P3164" s="10">
        <v>0</v>
      </c>
      <c r="Q3164" s="10">
        <v>951.36</v>
      </c>
      <c r="R3164" s="10" t="s">
        <v>614</v>
      </c>
      <c r="S3164" s="10" t="s">
        <v>585</v>
      </c>
      <c r="T3164" s="59">
        <v>0.3</v>
      </c>
      <c r="U3164" s="10">
        <v>285.41000000000003</v>
      </c>
    </row>
    <row r="3165" spans="1:21" x14ac:dyDescent="0.3">
      <c r="A3165" s="10" t="s">
        <v>25847</v>
      </c>
      <c r="B3165" s="61">
        <v>45308</v>
      </c>
      <c r="C3165" s="10" t="s">
        <v>21151</v>
      </c>
      <c r="D3165" s="10" t="s">
        <v>1946</v>
      </c>
      <c r="E3165" s="10" t="s">
        <v>571</v>
      </c>
      <c r="F3165" s="10" t="s">
        <v>685</v>
      </c>
      <c r="G3165" s="10" t="s">
        <v>601</v>
      </c>
      <c r="H3165" s="10" t="s">
        <v>600</v>
      </c>
      <c r="I3165" s="10" t="s">
        <v>627</v>
      </c>
      <c r="J3165" s="10" t="s">
        <v>25846</v>
      </c>
      <c r="K3165" s="10" t="s">
        <v>12434</v>
      </c>
      <c r="L3165" s="10">
        <v>6</v>
      </c>
      <c r="M3165" s="10">
        <v>927.98</v>
      </c>
      <c r="N3165" s="10">
        <v>5567.88</v>
      </c>
      <c r="O3165" s="59">
        <v>0</v>
      </c>
      <c r="P3165" s="10">
        <v>0</v>
      </c>
      <c r="Q3165" s="10">
        <v>5567.88</v>
      </c>
      <c r="R3165" s="10" t="s">
        <v>586</v>
      </c>
      <c r="S3165" s="10" t="s">
        <v>585</v>
      </c>
      <c r="T3165" s="59">
        <v>0.25</v>
      </c>
      <c r="U3165" s="10">
        <v>1391.97</v>
      </c>
    </row>
    <row r="3166" spans="1:21" x14ac:dyDescent="0.3">
      <c r="A3166" s="10" t="s">
        <v>25845</v>
      </c>
      <c r="B3166" s="61">
        <v>45224</v>
      </c>
      <c r="C3166" s="10" t="s">
        <v>14412</v>
      </c>
      <c r="D3166" s="10" t="s">
        <v>8479</v>
      </c>
      <c r="E3166" s="10" t="s">
        <v>629</v>
      </c>
      <c r="F3166" s="10" t="s">
        <v>628</v>
      </c>
      <c r="G3166" s="10" t="s">
        <v>569</v>
      </c>
      <c r="H3166" s="10" t="s">
        <v>600</v>
      </c>
      <c r="I3166" s="10" t="s">
        <v>664</v>
      </c>
      <c r="J3166" s="10" t="s">
        <v>25844</v>
      </c>
      <c r="K3166" s="10" t="s">
        <v>10111</v>
      </c>
      <c r="L3166" s="10">
        <v>9</v>
      </c>
      <c r="M3166" s="10">
        <v>621.59</v>
      </c>
      <c r="N3166" s="10">
        <v>5594.31</v>
      </c>
      <c r="O3166" s="59">
        <v>0.2</v>
      </c>
      <c r="P3166" s="10">
        <v>1118.8599999999999</v>
      </c>
      <c r="Q3166" s="10">
        <v>4475.45</v>
      </c>
      <c r="R3166" s="10" t="s">
        <v>614</v>
      </c>
      <c r="S3166" s="10" t="s">
        <v>585</v>
      </c>
      <c r="T3166" s="59">
        <v>0.3</v>
      </c>
      <c r="U3166" s="10">
        <v>1342.63</v>
      </c>
    </row>
    <row r="3167" spans="1:21" x14ac:dyDescent="0.3">
      <c r="A3167" s="10" t="s">
        <v>25843</v>
      </c>
      <c r="B3167" s="61">
        <v>45206</v>
      </c>
      <c r="C3167" s="10" t="s">
        <v>707</v>
      </c>
      <c r="D3167" s="10" t="s">
        <v>25842</v>
      </c>
      <c r="E3167" s="10" t="s">
        <v>629</v>
      </c>
      <c r="F3167" s="10" t="s">
        <v>759</v>
      </c>
      <c r="G3167" s="10" t="s">
        <v>601</v>
      </c>
      <c r="H3167" s="10" t="s">
        <v>600</v>
      </c>
      <c r="I3167" s="10" t="s">
        <v>664</v>
      </c>
      <c r="J3167" s="10" t="s">
        <v>23998</v>
      </c>
      <c r="K3167" s="10" t="s">
        <v>25841</v>
      </c>
      <c r="L3167" s="10">
        <v>7</v>
      </c>
      <c r="M3167" s="10">
        <v>224.93</v>
      </c>
      <c r="N3167" s="10">
        <v>1574.51</v>
      </c>
      <c r="O3167" s="59">
        <v>0</v>
      </c>
      <c r="P3167" s="10">
        <v>0</v>
      </c>
      <c r="Q3167" s="10">
        <v>1574.51</v>
      </c>
      <c r="R3167" s="10" t="s">
        <v>586</v>
      </c>
      <c r="S3167" s="10" t="s">
        <v>596</v>
      </c>
      <c r="T3167" s="59">
        <v>0.3</v>
      </c>
      <c r="U3167" s="10">
        <v>472.35</v>
      </c>
    </row>
    <row r="3168" spans="1:21" x14ac:dyDescent="0.3">
      <c r="A3168" s="10" t="s">
        <v>25840</v>
      </c>
      <c r="B3168" s="61">
        <v>45301</v>
      </c>
      <c r="C3168" s="10" t="s">
        <v>15483</v>
      </c>
      <c r="D3168" s="10" t="s">
        <v>7385</v>
      </c>
      <c r="E3168" s="10" t="s">
        <v>571</v>
      </c>
      <c r="F3168" s="10" t="s">
        <v>11</v>
      </c>
      <c r="G3168" s="10" t="s">
        <v>569</v>
      </c>
      <c r="H3168" s="10" t="s">
        <v>544</v>
      </c>
      <c r="I3168" s="10" t="s">
        <v>568</v>
      </c>
      <c r="J3168" s="10" t="s">
        <v>25839</v>
      </c>
      <c r="K3168" s="10" t="s">
        <v>17790</v>
      </c>
      <c r="L3168" s="10">
        <v>6</v>
      </c>
      <c r="M3168" s="10">
        <v>491.09</v>
      </c>
      <c r="N3168" s="10">
        <v>2946.54</v>
      </c>
      <c r="O3168" s="59">
        <v>0</v>
      </c>
      <c r="P3168" s="10">
        <v>0</v>
      </c>
      <c r="Q3168" s="10">
        <v>2946.54</v>
      </c>
      <c r="R3168" s="10" t="s">
        <v>565</v>
      </c>
      <c r="S3168" s="10" t="s">
        <v>585</v>
      </c>
      <c r="T3168" s="59">
        <v>0.15</v>
      </c>
      <c r="U3168" s="10">
        <v>441.98</v>
      </c>
    </row>
    <row r="3169" spans="1:21" x14ac:dyDescent="0.3">
      <c r="A3169" s="10" t="s">
        <v>25838</v>
      </c>
      <c r="B3169" s="61">
        <v>45126</v>
      </c>
      <c r="C3169" s="10" t="s">
        <v>25765</v>
      </c>
      <c r="D3169" s="10" t="s">
        <v>25837</v>
      </c>
      <c r="E3169" s="10" t="s">
        <v>571</v>
      </c>
      <c r="F3169" s="10" t="s">
        <v>685</v>
      </c>
      <c r="G3169" s="10" t="s">
        <v>601</v>
      </c>
      <c r="H3169" s="10" t="s">
        <v>590</v>
      </c>
      <c r="I3169" s="10" t="s">
        <v>589</v>
      </c>
      <c r="J3169" s="10" t="s">
        <v>13917</v>
      </c>
      <c r="K3169" s="10" t="s">
        <v>25836</v>
      </c>
      <c r="L3169" s="10">
        <v>3</v>
      </c>
      <c r="M3169" s="10">
        <v>482.35</v>
      </c>
      <c r="N3169" s="10">
        <v>1447.05</v>
      </c>
      <c r="O3169" s="59">
        <v>0.05</v>
      </c>
      <c r="P3169" s="10">
        <v>72.349999999999994</v>
      </c>
      <c r="Q3169" s="10">
        <v>1374.7</v>
      </c>
      <c r="R3169" s="10" t="s">
        <v>565</v>
      </c>
      <c r="S3169" s="10" t="s">
        <v>585</v>
      </c>
      <c r="T3169" s="59">
        <v>0.15</v>
      </c>
      <c r="U3169" s="10">
        <v>206.21</v>
      </c>
    </row>
    <row r="3170" spans="1:21" x14ac:dyDescent="0.3">
      <c r="A3170" s="10" t="s">
        <v>25835</v>
      </c>
      <c r="B3170" s="61">
        <v>45301</v>
      </c>
      <c r="C3170" s="10" t="s">
        <v>21945</v>
      </c>
      <c r="D3170" s="10" t="s">
        <v>25834</v>
      </c>
      <c r="E3170" s="10" t="s">
        <v>603</v>
      </c>
      <c r="F3170" s="10" t="s">
        <v>602</v>
      </c>
      <c r="G3170" s="10" t="s">
        <v>601</v>
      </c>
      <c r="H3170" s="10" t="s">
        <v>544</v>
      </c>
      <c r="I3170" s="10" t="s">
        <v>568</v>
      </c>
      <c r="J3170" s="10" t="s">
        <v>25833</v>
      </c>
      <c r="K3170" s="10" t="s">
        <v>23275</v>
      </c>
      <c r="L3170" s="10">
        <v>5</v>
      </c>
      <c r="M3170" s="10">
        <v>279.3</v>
      </c>
      <c r="N3170" s="10">
        <v>1396.5</v>
      </c>
      <c r="O3170" s="59">
        <v>0.05</v>
      </c>
      <c r="P3170" s="10">
        <v>69.83</v>
      </c>
      <c r="Q3170" s="10">
        <v>1326.67</v>
      </c>
      <c r="R3170" s="10" t="s">
        <v>614</v>
      </c>
      <c r="S3170" s="10" t="s">
        <v>585</v>
      </c>
      <c r="T3170" s="59">
        <v>0.3</v>
      </c>
      <c r="U3170" s="10">
        <v>398</v>
      </c>
    </row>
    <row r="3171" spans="1:21" x14ac:dyDescent="0.3">
      <c r="A3171" s="10" t="s">
        <v>25832</v>
      </c>
      <c r="B3171" s="61">
        <v>44993</v>
      </c>
      <c r="C3171" s="10" t="s">
        <v>10641</v>
      </c>
      <c r="D3171" s="10" t="s">
        <v>12168</v>
      </c>
      <c r="E3171" s="10" t="s">
        <v>592</v>
      </c>
      <c r="F3171" s="10" t="s">
        <v>18</v>
      </c>
      <c r="G3171" s="10" t="s">
        <v>601</v>
      </c>
      <c r="H3171" s="10" t="s">
        <v>579</v>
      </c>
      <c r="I3171" s="10" t="s">
        <v>722</v>
      </c>
      <c r="J3171" s="10" t="s">
        <v>25831</v>
      </c>
      <c r="K3171" s="10" t="s">
        <v>25830</v>
      </c>
      <c r="L3171" s="10">
        <v>1</v>
      </c>
      <c r="M3171" s="10">
        <v>797.71</v>
      </c>
      <c r="N3171" s="10">
        <v>797.71</v>
      </c>
      <c r="O3171" s="59">
        <v>0.2</v>
      </c>
      <c r="P3171" s="10">
        <v>159.54</v>
      </c>
      <c r="Q3171" s="10">
        <v>638.16999999999996</v>
      </c>
      <c r="R3171" s="10" t="s">
        <v>586</v>
      </c>
      <c r="S3171" s="10" t="s">
        <v>607</v>
      </c>
      <c r="T3171" s="59">
        <v>0.3</v>
      </c>
      <c r="U3171" s="10">
        <v>191.45</v>
      </c>
    </row>
    <row r="3172" spans="1:21" x14ac:dyDescent="0.3">
      <c r="A3172" s="10" t="s">
        <v>25829</v>
      </c>
      <c r="B3172" s="61">
        <v>45265</v>
      </c>
      <c r="C3172" s="10" t="s">
        <v>11929</v>
      </c>
      <c r="D3172" s="10" t="s">
        <v>6062</v>
      </c>
      <c r="E3172" s="10" t="s">
        <v>629</v>
      </c>
      <c r="F3172" s="10" t="s">
        <v>628</v>
      </c>
      <c r="G3172" s="10" t="s">
        <v>601</v>
      </c>
      <c r="H3172" s="10" t="s">
        <v>579</v>
      </c>
      <c r="I3172" s="10" t="s">
        <v>722</v>
      </c>
      <c r="J3172" s="10" t="s">
        <v>23940</v>
      </c>
      <c r="K3172" s="10" t="s">
        <v>25828</v>
      </c>
      <c r="L3172" s="10">
        <v>9</v>
      </c>
      <c r="M3172" s="10">
        <v>781.97</v>
      </c>
      <c r="N3172" s="10">
        <v>7037.73</v>
      </c>
      <c r="O3172" s="59">
        <v>0.1</v>
      </c>
      <c r="P3172" s="10">
        <v>703.77</v>
      </c>
      <c r="Q3172" s="10">
        <v>6333.96</v>
      </c>
      <c r="R3172" s="10" t="s">
        <v>575</v>
      </c>
      <c r="S3172" s="10" t="s">
        <v>596</v>
      </c>
      <c r="T3172" s="59">
        <v>0.15</v>
      </c>
      <c r="U3172" s="10">
        <v>950.09</v>
      </c>
    </row>
    <row r="3173" spans="1:21" x14ac:dyDescent="0.3">
      <c r="A3173" s="10" t="s">
        <v>25827</v>
      </c>
      <c r="B3173" s="61">
        <v>45117</v>
      </c>
      <c r="C3173" s="10" t="s">
        <v>7610</v>
      </c>
      <c r="D3173" s="10" t="s">
        <v>22907</v>
      </c>
      <c r="E3173" s="10" t="s">
        <v>603</v>
      </c>
      <c r="F3173" s="10" t="s">
        <v>658</v>
      </c>
      <c r="G3173" s="10" t="s">
        <v>569</v>
      </c>
      <c r="H3173" s="10" t="s">
        <v>590</v>
      </c>
      <c r="I3173" s="10" t="s">
        <v>635</v>
      </c>
      <c r="J3173" s="10" t="s">
        <v>25826</v>
      </c>
      <c r="K3173" s="10" t="s">
        <v>21226</v>
      </c>
      <c r="L3173" s="10">
        <v>9</v>
      </c>
      <c r="M3173" s="10">
        <v>588.62</v>
      </c>
      <c r="N3173" s="10">
        <v>5297.58</v>
      </c>
      <c r="O3173" s="59">
        <v>0.2</v>
      </c>
      <c r="P3173" s="10">
        <v>1059.52</v>
      </c>
      <c r="Q3173" s="10">
        <v>4238.0600000000004</v>
      </c>
      <c r="R3173" s="10" t="s">
        <v>565</v>
      </c>
      <c r="S3173" s="10" t="s">
        <v>607</v>
      </c>
      <c r="T3173" s="59">
        <v>0.3</v>
      </c>
      <c r="U3173" s="10">
        <v>1271.42</v>
      </c>
    </row>
    <row r="3174" spans="1:21" x14ac:dyDescent="0.3">
      <c r="A3174" s="10" t="s">
        <v>25825</v>
      </c>
      <c r="B3174" s="61">
        <v>44948</v>
      </c>
      <c r="C3174" s="10" t="s">
        <v>11720</v>
      </c>
      <c r="D3174" s="10" t="s">
        <v>23002</v>
      </c>
      <c r="E3174" s="10" t="s">
        <v>592</v>
      </c>
      <c r="F3174" s="10" t="s">
        <v>591</v>
      </c>
      <c r="G3174" s="10" t="s">
        <v>601</v>
      </c>
      <c r="H3174" s="10" t="s">
        <v>590</v>
      </c>
      <c r="I3174" s="10" t="s">
        <v>635</v>
      </c>
      <c r="J3174" s="10" t="s">
        <v>25824</v>
      </c>
      <c r="K3174" s="10" t="s">
        <v>13454</v>
      </c>
      <c r="L3174" s="10">
        <v>5</v>
      </c>
      <c r="M3174" s="10">
        <v>953.94</v>
      </c>
      <c r="N3174" s="10">
        <v>4769.7</v>
      </c>
      <c r="O3174" s="59">
        <v>0.2</v>
      </c>
      <c r="P3174" s="10">
        <v>953.94</v>
      </c>
      <c r="Q3174" s="10">
        <v>3815.76</v>
      </c>
      <c r="R3174" s="10" t="s">
        <v>565</v>
      </c>
      <c r="S3174" s="10" t="s">
        <v>564</v>
      </c>
      <c r="T3174" s="59">
        <v>0.25</v>
      </c>
      <c r="U3174" s="10">
        <v>953.94</v>
      </c>
    </row>
    <row r="3175" spans="1:21" x14ac:dyDescent="0.3">
      <c r="A3175" s="10" t="s">
        <v>25823</v>
      </c>
      <c r="B3175" s="61">
        <v>44942</v>
      </c>
      <c r="C3175" s="10" t="s">
        <v>25822</v>
      </c>
      <c r="D3175" s="10" t="s">
        <v>6399</v>
      </c>
      <c r="E3175" s="10" t="s">
        <v>603</v>
      </c>
      <c r="F3175" s="10" t="s">
        <v>602</v>
      </c>
      <c r="G3175" s="10" t="s">
        <v>601</v>
      </c>
      <c r="H3175" s="10" t="s">
        <v>544</v>
      </c>
      <c r="I3175" s="10" t="s">
        <v>568</v>
      </c>
      <c r="J3175" s="10" t="s">
        <v>25821</v>
      </c>
      <c r="K3175" s="10" t="s">
        <v>25820</v>
      </c>
      <c r="L3175" s="10">
        <v>7</v>
      </c>
      <c r="M3175" s="10">
        <v>572.59</v>
      </c>
      <c r="N3175" s="10">
        <v>4008.13</v>
      </c>
      <c r="O3175" s="59">
        <v>0.1</v>
      </c>
      <c r="P3175" s="10">
        <v>400.81</v>
      </c>
      <c r="Q3175" s="10">
        <v>3607.32</v>
      </c>
      <c r="R3175" s="10" t="s">
        <v>614</v>
      </c>
      <c r="S3175" s="10" t="s">
        <v>596</v>
      </c>
      <c r="T3175" s="59">
        <v>0.25</v>
      </c>
      <c r="U3175" s="10">
        <v>901.83</v>
      </c>
    </row>
    <row r="3176" spans="1:21" x14ac:dyDescent="0.3">
      <c r="A3176" s="10" t="s">
        <v>25819</v>
      </c>
      <c r="B3176" s="61">
        <v>45356</v>
      </c>
      <c r="C3176" s="10" t="s">
        <v>876</v>
      </c>
      <c r="D3176" s="10" t="s">
        <v>11088</v>
      </c>
      <c r="E3176" s="10" t="s">
        <v>603</v>
      </c>
      <c r="F3176" s="10" t="s">
        <v>602</v>
      </c>
      <c r="G3176" s="10" t="s">
        <v>569</v>
      </c>
      <c r="H3176" s="10" t="s">
        <v>600</v>
      </c>
      <c r="I3176" s="10" t="s">
        <v>627</v>
      </c>
      <c r="J3176" s="10" t="s">
        <v>25818</v>
      </c>
      <c r="K3176" s="10" t="s">
        <v>25817</v>
      </c>
      <c r="L3176" s="10">
        <v>7</v>
      </c>
      <c r="M3176" s="10">
        <v>373.08</v>
      </c>
      <c r="N3176" s="10">
        <v>2611.56</v>
      </c>
      <c r="O3176" s="59">
        <v>0.05</v>
      </c>
      <c r="P3176" s="10">
        <v>130.58000000000001</v>
      </c>
      <c r="Q3176" s="10">
        <v>2480.98</v>
      </c>
      <c r="R3176" s="10" t="s">
        <v>565</v>
      </c>
      <c r="S3176" s="10" t="s">
        <v>564</v>
      </c>
      <c r="T3176" s="59">
        <v>0.15</v>
      </c>
      <c r="U3176" s="10">
        <v>372.15</v>
      </c>
    </row>
    <row r="3177" spans="1:21" x14ac:dyDescent="0.3">
      <c r="A3177" s="10" t="s">
        <v>25816</v>
      </c>
      <c r="B3177" s="61">
        <v>45150</v>
      </c>
      <c r="C3177" s="10" t="s">
        <v>15731</v>
      </c>
      <c r="D3177" s="10" t="s">
        <v>20694</v>
      </c>
      <c r="E3177" s="10" t="s">
        <v>592</v>
      </c>
      <c r="F3177" s="10" t="s">
        <v>591</v>
      </c>
      <c r="G3177" s="10" t="s">
        <v>601</v>
      </c>
      <c r="H3177" s="10" t="s">
        <v>579</v>
      </c>
      <c r="I3177" s="10" t="s">
        <v>722</v>
      </c>
      <c r="J3177" s="10" t="s">
        <v>18103</v>
      </c>
      <c r="K3177" s="10" t="s">
        <v>22608</v>
      </c>
      <c r="L3177" s="10">
        <v>8</v>
      </c>
      <c r="M3177" s="10">
        <v>911.39</v>
      </c>
      <c r="N3177" s="10">
        <v>7291.12</v>
      </c>
      <c r="O3177" s="59">
        <v>0.1</v>
      </c>
      <c r="P3177" s="10">
        <v>729.11</v>
      </c>
      <c r="Q3177" s="10">
        <v>6562.01</v>
      </c>
      <c r="R3177" s="10" t="s">
        <v>614</v>
      </c>
      <c r="S3177" s="10" t="s">
        <v>585</v>
      </c>
      <c r="T3177" s="59">
        <v>0.25</v>
      </c>
      <c r="U3177" s="10">
        <v>1640.5</v>
      </c>
    </row>
    <row r="3178" spans="1:21" x14ac:dyDescent="0.3">
      <c r="A3178" s="10" t="s">
        <v>25815</v>
      </c>
      <c r="B3178" s="61">
        <v>45230</v>
      </c>
      <c r="C3178" s="10" t="s">
        <v>12681</v>
      </c>
      <c r="D3178" s="10" t="s">
        <v>18704</v>
      </c>
      <c r="E3178" s="10" t="s">
        <v>592</v>
      </c>
      <c r="F3178" s="10" t="s">
        <v>652</v>
      </c>
      <c r="G3178" s="10" t="s">
        <v>601</v>
      </c>
      <c r="H3178" s="10" t="s">
        <v>600</v>
      </c>
      <c r="I3178" s="10" t="s">
        <v>599</v>
      </c>
      <c r="J3178" s="10" t="s">
        <v>22067</v>
      </c>
      <c r="K3178" s="10" t="s">
        <v>25814</v>
      </c>
      <c r="L3178" s="10">
        <v>8</v>
      </c>
      <c r="M3178" s="10">
        <v>268.26</v>
      </c>
      <c r="N3178" s="10">
        <v>2146.08</v>
      </c>
      <c r="O3178" s="59">
        <v>0</v>
      </c>
      <c r="P3178" s="10">
        <v>0</v>
      </c>
      <c r="Q3178" s="10">
        <v>2146.08</v>
      </c>
      <c r="R3178" s="10" t="s">
        <v>586</v>
      </c>
      <c r="S3178" s="10" t="s">
        <v>564</v>
      </c>
      <c r="T3178" s="59">
        <v>0.3</v>
      </c>
      <c r="U3178" s="10">
        <v>643.82000000000005</v>
      </c>
    </row>
    <row r="3179" spans="1:21" x14ac:dyDescent="0.3">
      <c r="A3179" s="10" t="s">
        <v>25813</v>
      </c>
      <c r="B3179" s="61">
        <v>45136</v>
      </c>
      <c r="C3179" s="10" t="s">
        <v>23841</v>
      </c>
      <c r="D3179" s="10" t="s">
        <v>3352</v>
      </c>
      <c r="E3179" s="10" t="s">
        <v>592</v>
      </c>
      <c r="F3179" s="10" t="s">
        <v>591</v>
      </c>
      <c r="G3179" s="10" t="s">
        <v>601</v>
      </c>
      <c r="H3179" s="10" t="s">
        <v>590</v>
      </c>
      <c r="I3179" s="10" t="s">
        <v>635</v>
      </c>
      <c r="J3179" s="10" t="s">
        <v>9010</v>
      </c>
      <c r="K3179" s="10" t="s">
        <v>25812</v>
      </c>
      <c r="L3179" s="10">
        <v>10</v>
      </c>
      <c r="M3179" s="10">
        <v>405.54</v>
      </c>
      <c r="N3179" s="10">
        <v>4055.4</v>
      </c>
      <c r="O3179" s="59">
        <v>0</v>
      </c>
      <c r="P3179" s="10">
        <v>0</v>
      </c>
      <c r="Q3179" s="10">
        <v>4055.4</v>
      </c>
      <c r="R3179" s="10" t="s">
        <v>565</v>
      </c>
      <c r="S3179" s="10" t="s">
        <v>585</v>
      </c>
      <c r="T3179" s="59">
        <v>0.15</v>
      </c>
      <c r="U3179" s="10">
        <v>608.30999999999995</v>
      </c>
    </row>
    <row r="3180" spans="1:21" x14ac:dyDescent="0.3">
      <c r="A3180" s="10" t="s">
        <v>25811</v>
      </c>
      <c r="B3180" s="61">
        <v>45318</v>
      </c>
      <c r="C3180" s="10" t="s">
        <v>25810</v>
      </c>
      <c r="D3180" s="10" t="s">
        <v>11582</v>
      </c>
      <c r="E3180" s="10" t="s">
        <v>592</v>
      </c>
      <c r="F3180" s="10" t="s">
        <v>652</v>
      </c>
      <c r="G3180" s="10" t="s">
        <v>569</v>
      </c>
      <c r="H3180" s="10" t="s">
        <v>590</v>
      </c>
      <c r="I3180" s="10" t="s">
        <v>635</v>
      </c>
      <c r="J3180" s="10" t="s">
        <v>25244</v>
      </c>
      <c r="K3180" s="10" t="s">
        <v>1524</v>
      </c>
      <c r="L3180" s="10">
        <v>7</v>
      </c>
      <c r="M3180" s="10">
        <v>751.98</v>
      </c>
      <c r="N3180" s="10">
        <v>5263.86</v>
      </c>
      <c r="O3180" s="59">
        <v>0.1</v>
      </c>
      <c r="P3180" s="10">
        <v>526.39</v>
      </c>
      <c r="Q3180" s="10">
        <v>4737.47</v>
      </c>
      <c r="R3180" s="10" t="s">
        <v>614</v>
      </c>
      <c r="S3180" s="10" t="s">
        <v>596</v>
      </c>
      <c r="T3180" s="59">
        <v>0.3</v>
      </c>
      <c r="U3180" s="10">
        <v>1421.24</v>
      </c>
    </row>
    <row r="3181" spans="1:21" x14ac:dyDescent="0.3">
      <c r="A3181" s="10" t="s">
        <v>25809</v>
      </c>
      <c r="B3181" s="61">
        <v>45344</v>
      </c>
      <c r="C3181" s="10" t="s">
        <v>10417</v>
      </c>
      <c r="D3181" s="10" t="s">
        <v>10931</v>
      </c>
      <c r="E3181" s="10" t="s">
        <v>603</v>
      </c>
      <c r="F3181" s="10" t="s">
        <v>602</v>
      </c>
      <c r="G3181" s="10" t="s">
        <v>601</v>
      </c>
      <c r="H3181" s="10" t="s">
        <v>600</v>
      </c>
      <c r="I3181" s="10" t="s">
        <v>627</v>
      </c>
      <c r="J3181" s="10" t="s">
        <v>11396</v>
      </c>
      <c r="K3181" s="10" t="s">
        <v>22848</v>
      </c>
      <c r="L3181" s="10">
        <v>4</v>
      </c>
      <c r="M3181" s="10">
        <v>791.82</v>
      </c>
      <c r="N3181" s="10">
        <v>3167.28</v>
      </c>
      <c r="O3181" s="59">
        <v>0.05</v>
      </c>
      <c r="P3181" s="10">
        <v>158.36000000000001</v>
      </c>
      <c r="Q3181" s="10">
        <v>3008.92</v>
      </c>
      <c r="R3181" s="10" t="s">
        <v>614</v>
      </c>
      <c r="S3181" s="10" t="s">
        <v>564</v>
      </c>
      <c r="T3181" s="59">
        <v>0.25</v>
      </c>
      <c r="U3181" s="10">
        <v>752.23</v>
      </c>
    </row>
    <row r="3182" spans="1:21" x14ac:dyDescent="0.3">
      <c r="A3182" s="10" t="s">
        <v>25808</v>
      </c>
      <c r="B3182" s="61">
        <v>45101</v>
      </c>
      <c r="C3182" s="10" t="s">
        <v>3713</v>
      </c>
      <c r="D3182" s="10" t="s">
        <v>18909</v>
      </c>
      <c r="E3182" s="10" t="s">
        <v>571</v>
      </c>
      <c r="F3182" s="10" t="s">
        <v>685</v>
      </c>
      <c r="G3182" s="10" t="s">
        <v>601</v>
      </c>
      <c r="H3182" s="10" t="s">
        <v>590</v>
      </c>
      <c r="I3182" s="10" t="s">
        <v>589</v>
      </c>
      <c r="J3182" s="10" t="s">
        <v>25807</v>
      </c>
      <c r="K3182" s="10" t="s">
        <v>25806</v>
      </c>
      <c r="L3182" s="10">
        <v>7</v>
      </c>
      <c r="M3182" s="10">
        <v>805.14</v>
      </c>
      <c r="N3182" s="10">
        <v>5635.98</v>
      </c>
      <c r="O3182" s="59">
        <v>0.05</v>
      </c>
      <c r="P3182" s="10">
        <v>281.8</v>
      </c>
      <c r="Q3182" s="10">
        <v>5354.18</v>
      </c>
      <c r="R3182" s="10" t="s">
        <v>565</v>
      </c>
      <c r="S3182" s="10" t="s">
        <v>564</v>
      </c>
      <c r="T3182" s="59">
        <v>0.3</v>
      </c>
      <c r="U3182" s="10">
        <v>1606.25</v>
      </c>
    </row>
    <row r="3183" spans="1:21" x14ac:dyDescent="0.3">
      <c r="A3183" s="10" t="s">
        <v>25805</v>
      </c>
      <c r="B3183" s="61">
        <v>45276</v>
      </c>
      <c r="C3183" s="10" t="s">
        <v>17280</v>
      </c>
      <c r="D3183" s="10" t="s">
        <v>6686</v>
      </c>
      <c r="E3183" s="10" t="s">
        <v>581</v>
      </c>
      <c r="F3183" s="10" t="s">
        <v>7</v>
      </c>
      <c r="G3183" s="10" t="s">
        <v>601</v>
      </c>
      <c r="H3183" s="10" t="s">
        <v>600</v>
      </c>
      <c r="I3183" s="10" t="s">
        <v>664</v>
      </c>
      <c r="J3183" s="10" t="s">
        <v>16125</v>
      </c>
      <c r="K3183" s="10" t="s">
        <v>15155</v>
      </c>
      <c r="L3183" s="10">
        <v>5</v>
      </c>
      <c r="M3183" s="10">
        <v>165.22</v>
      </c>
      <c r="N3183" s="10">
        <v>826.1</v>
      </c>
      <c r="O3183" s="59">
        <v>0.1</v>
      </c>
      <c r="P3183" s="10">
        <v>82.61</v>
      </c>
      <c r="Q3183" s="10">
        <v>743.49</v>
      </c>
      <c r="R3183" s="10" t="s">
        <v>575</v>
      </c>
      <c r="S3183" s="10" t="s">
        <v>564</v>
      </c>
      <c r="T3183" s="59">
        <v>0.3</v>
      </c>
      <c r="U3183" s="10">
        <v>223.05</v>
      </c>
    </row>
    <row r="3184" spans="1:21" x14ac:dyDescent="0.3">
      <c r="A3184" s="10" t="s">
        <v>25804</v>
      </c>
      <c r="B3184" s="61">
        <v>45257</v>
      </c>
      <c r="C3184" s="10" t="s">
        <v>25803</v>
      </c>
      <c r="D3184" s="10" t="s">
        <v>5852</v>
      </c>
      <c r="E3184" s="10" t="s">
        <v>603</v>
      </c>
      <c r="F3184" s="10" t="s">
        <v>602</v>
      </c>
      <c r="G3184" s="10" t="s">
        <v>569</v>
      </c>
      <c r="H3184" s="10" t="s">
        <v>579</v>
      </c>
      <c r="I3184" s="10" t="s">
        <v>722</v>
      </c>
      <c r="J3184" s="10" t="s">
        <v>25802</v>
      </c>
      <c r="K3184" s="10" t="s">
        <v>18651</v>
      </c>
      <c r="L3184" s="10">
        <v>7</v>
      </c>
      <c r="M3184" s="10">
        <v>378.66</v>
      </c>
      <c r="N3184" s="10">
        <v>2650.62</v>
      </c>
      <c r="O3184" s="59">
        <v>0.2</v>
      </c>
      <c r="P3184" s="10">
        <v>530.12</v>
      </c>
      <c r="Q3184" s="10">
        <v>2120.5</v>
      </c>
      <c r="R3184" s="10" t="s">
        <v>614</v>
      </c>
      <c r="S3184" s="10" t="s">
        <v>564</v>
      </c>
      <c r="T3184" s="59">
        <v>0.15</v>
      </c>
      <c r="U3184" s="10">
        <v>318.07</v>
      </c>
    </row>
    <row r="3185" spans="1:21" x14ac:dyDescent="0.3">
      <c r="A3185" s="10" t="s">
        <v>25801</v>
      </c>
      <c r="B3185" s="61">
        <v>45365</v>
      </c>
      <c r="C3185" s="10" t="s">
        <v>24643</v>
      </c>
      <c r="D3185" s="10" t="s">
        <v>4091</v>
      </c>
      <c r="E3185" s="10" t="s">
        <v>629</v>
      </c>
      <c r="F3185" s="10" t="s">
        <v>628</v>
      </c>
      <c r="G3185" s="10" t="s">
        <v>601</v>
      </c>
      <c r="H3185" s="10" t="s">
        <v>600</v>
      </c>
      <c r="I3185" s="10" t="s">
        <v>627</v>
      </c>
      <c r="J3185" s="10" t="s">
        <v>17167</v>
      </c>
      <c r="K3185" s="10" t="s">
        <v>4507</v>
      </c>
      <c r="L3185" s="10">
        <v>9</v>
      </c>
      <c r="M3185" s="10">
        <v>609.59</v>
      </c>
      <c r="N3185" s="10">
        <v>5486.31</v>
      </c>
      <c r="O3185" s="59">
        <v>0.05</v>
      </c>
      <c r="P3185" s="10">
        <v>274.32</v>
      </c>
      <c r="Q3185" s="10">
        <v>5211.99</v>
      </c>
      <c r="R3185" s="10" t="s">
        <v>614</v>
      </c>
      <c r="S3185" s="10" t="s">
        <v>607</v>
      </c>
      <c r="T3185" s="59">
        <v>0.3</v>
      </c>
      <c r="U3185" s="10">
        <v>1563.6</v>
      </c>
    </row>
    <row r="3186" spans="1:21" x14ac:dyDescent="0.3">
      <c r="A3186" s="10" t="s">
        <v>25800</v>
      </c>
      <c r="B3186" s="61">
        <v>45243</v>
      </c>
      <c r="C3186" s="10" t="s">
        <v>5945</v>
      </c>
      <c r="D3186" s="10" t="s">
        <v>25799</v>
      </c>
      <c r="E3186" s="10" t="s">
        <v>629</v>
      </c>
      <c r="F3186" s="10" t="s">
        <v>759</v>
      </c>
      <c r="G3186" s="10" t="s">
        <v>601</v>
      </c>
      <c r="H3186" s="10" t="s">
        <v>600</v>
      </c>
      <c r="I3186" s="10" t="s">
        <v>599</v>
      </c>
      <c r="J3186" s="10" t="s">
        <v>25798</v>
      </c>
      <c r="K3186" s="10" t="s">
        <v>9647</v>
      </c>
      <c r="L3186" s="10">
        <v>5</v>
      </c>
      <c r="M3186" s="10">
        <v>320.66000000000003</v>
      </c>
      <c r="N3186" s="10">
        <v>1603.3</v>
      </c>
      <c r="O3186" s="59">
        <v>0.05</v>
      </c>
      <c r="P3186" s="10">
        <v>80.17</v>
      </c>
      <c r="Q3186" s="10">
        <v>1523.13</v>
      </c>
      <c r="R3186" s="10" t="s">
        <v>575</v>
      </c>
      <c r="S3186" s="10" t="s">
        <v>564</v>
      </c>
      <c r="T3186" s="59">
        <v>0.3</v>
      </c>
      <c r="U3186" s="10">
        <v>456.94</v>
      </c>
    </row>
    <row r="3187" spans="1:21" x14ac:dyDescent="0.3">
      <c r="A3187" s="10" t="s">
        <v>25797</v>
      </c>
      <c r="B3187" s="61">
        <v>44974</v>
      </c>
      <c r="C3187" s="10" t="s">
        <v>25796</v>
      </c>
      <c r="D3187" s="10" t="s">
        <v>25795</v>
      </c>
      <c r="E3187" s="10" t="s">
        <v>581</v>
      </c>
      <c r="F3187" s="10" t="s">
        <v>7</v>
      </c>
      <c r="G3187" s="10" t="s">
        <v>569</v>
      </c>
      <c r="H3187" s="10" t="s">
        <v>544</v>
      </c>
      <c r="I3187" s="10" t="s">
        <v>10</v>
      </c>
      <c r="J3187" s="10" t="s">
        <v>25794</v>
      </c>
      <c r="K3187" s="10" t="s">
        <v>24965</v>
      </c>
      <c r="L3187" s="10">
        <v>1</v>
      </c>
      <c r="M3187" s="10">
        <v>774.91</v>
      </c>
      <c r="N3187" s="10">
        <v>774.91</v>
      </c>
      <c r="O3187" s="59">
        <v>0.2</v>
      </c>
      <c r="P3187" s="10">
        <v>154.97999999999999</v>
      </c>
      <c r="Q3187" s="10">
        <v>619.92999999999995</v>
      </c>
      <c r="R3187" s="10" t="s">
        <v>586</v>
      </c>
      <c r="S3187" s="10" t="s">
        <v>596</v>
      </c>
      <c r="T3187" s="59">
        <v>0.25</v>
      </c>
      <c r="U3187" s="10">
        <v>154.97999999999999</v>
      </c>
    </row>
    <row r="3188" spans="1:21" x14ac:dyDescent="0.3">
      <c r="A3188" s="10" t="s">
        <v>25793</v>
      </c>
      <c r="B3188" s="61">
        <v>45224</v>
      </c>
      <c r="C3188" s="10" t="s">
        <v>1317</v>
      </c>
      <c r="D3188" s="10" t="s">
        <v>14890</v>
      </c>
      <c r="E3188" s="10" t="s">
        <v>603</v>
      </c>
      <c r="F3188" s="10" t="s">
        <v>602</v>
      </c>
      <c r="G3188" s="10" t="s">
        <v>601</v>
      </c>
      <c r="H3188" s="10" t="s">
        <v>600</v>
      </c>
      <c r="I3188" s="10" t="s">
        <v>627</v>
      </c>
      <c r="J3188" s="10" t="s">
        <v>8968</v>
      </c>
      <c r="K3188" s="10" t="s">
        <v>22193</v>
      </c>
      <c r="L3188" s="10">
        <v>1</v>
      </c>
      <c r="M3188" s="10">
        <v>247.36</v>
      </c>
      <c r="N3188" s="10">
        <v>247.36</v>
      </c>
      <c r="O3188" s="59">
        <v>0.1</v>
      </c>
      <c r="P3188" s="10">
        <v>24.74</v>
      </c>
      <c r="Q3188" s="10">
        <v>222.62</v>
      </c>
      <c r="R3188" s="10" t="s">
        <v>586</v>
      </c>
      <c r="S3188" s="10" t="s">
        <v>596</v>
      </c>
      <c r="T3188" s="59">
        <v>0.25</v>
      </c>
      <c r="U3188" s="10">
        <v>55.66</v>
      </c>
    </row>
    <row r="3189" spans="1:21" x14ac:dyDescent="0.3">
      <c r="A3189" s="10" t="s">
        <v>25792</v>
      </c>
      <c r="B3189" s="61">
        <v>45005</v>
      </c>
      <c r="C3189" s="10" t="s">
        <v>11564</v>
      </c>
      <c r="D3189" s="10" t="s">
        <v>18111</v>
      </c>
      <c r="E3189" s="10" t="s">
        <v>581</v>
      </c>
      <c r="F3189" s="10" t="s">
        <v>580</v>
      </c>
      <c r="G3189" s="10" t="s">
        <v>601</v>
      </c>
      <c r="H3189" s="10" t="s">
        <v>600</v>
      </c>
      <c r="I3189" s="10" t="s">
        <v>664</v>
      </c>
      <c r="J3189" s="10" t="s">
        <v>19562</v>
      </c>
      <c r="K3189" s="10" t="s">
        <v>13577</v>
      </c>
      <c r="L3189" s="10">
        <v>7</v>
      </c>
      <c r="M3189" s="10">
        <v>288.49</v>
      </c>
      <c r="N3189" s="10">
        <v>2019.43</v>
      </c>
      <c r="O3189" s="59">
        <v>0</v>
      </c>
      <c r="P3189" s="10">
        <v>0</v>
      </c>
      <c r="Q3189" s="10">
        <v>2019.43</v>
      </c>
      <c r="R3189" s="10" t="s">
        <v>575</v>
      </c>
      <c r="S3189" s="10" t="s">
        <v>607</v>
      </c>
      <c r="T3189" s="59">
        <v>0.3</v>
      </c>
      <c r="U3189" s="10">
        <v>605.83000000000004</v>
      </c>
    </row>
    <row r="3190" spans="1:21" x14ac:dyDescent="0.3">
      <c r="A3190" s="10" t="s">
        <v>25791</v>
      </c>
      <c r="B3190" s="61">
        <v>45187</v>
      </c>
      <c r="C3190" s="10" t="s">
        <v>6816</v>
      </c>
      <c r="D3190" s="10" t="s">
        <v>25790</v>
      </c>
      <c r="E3190" s="10" t="s">
        <v>581</v>
      </c>
      <c r="F3190" s="10" t="s">
        <v>83</v>
      </c>
      <c r="G3190" s="10" t="s">
        <v>569</v>
      </c>
      <c r="H3190" s="10" t="s">
        <v>590</v>
      </c>
      <c r="I3190" s="10" t="s">
        <v>589</v>
      </c>
      <c r="J3190" s="10" t="s">
        <v>25789</v>
      </c>
      <c r="K3190" s="10" t="s">
        <v>11853</v>
      </c>
      <c r="L3190" s="10">
        <v>4</v>
      </c>
      <c r="M3190" s="10">
        <v>684.3</v>
      </c>
      <c r="N3190" s="10">
        <v>2737.2</v>
      </c>
      <c r="O3190" s="59">
        <v>0</v>
      </c>
      <c r="P3190" s="10">
        <v>0</v>
      </c>
      <c r="Q3190" s="10">
        <v>2737.2</v>
      </c>
      <c r="R3190" s="10" t="s">
        <v>565</v>
      </c>
      <c r="S3190" s="10" t="s">
        <v>564</v>
      </c>
      <c r="T3190" s="59">
        <v>0.15</v>
      </c>
      <c r="U3190" s="10">
        <v>410.58</v>
      </c>
    </row>
    <row r="3191" spans="1:21" x14ac:dyDescent="0.3">
      <c r="A3191" s="10" t="s">
        <v>25788</v>
      </c>
      <c r="B3191" s="61">
        <v>44975</v>
      </c>
      <c r="C3191" s="10" t="s">
        <v>925</v>
      </c>
      <c r="D3191" s="10" t="s">
        <v>4712</v>
      </c>
      <c r="E3191" s="10" t="s">
        <v>629</v>
      </c>
      <c r="F3191" s="10" t="s">
        <v>790</v>
      </c>
      <c r="G3191" s="10" t="s">
        <v>601</v>
      </c>
      <c r="H3191" s="10" t="s">
        <v>579</v>
      </c>
      <c r="I3191" s="10" t="s">
        <v>722</v>
      </c>
      <c r="J3191" s="10" t="s">
        <v>25787</v>
      </c>
      <c r="K3191" s="10" t="s">
        <v>18724</v>
      </c>
      <c r="L3191" s="10">
        <v>7</v>
      </c>
      <c r="M3191" s="10">
        <v>727.38</v>
      </c>
      <c r="N3191" s="10">
        <v>5091.66</v>
      </c>
      <c r="O3191" s="59">
        <v>0.2</v>
      </c>
      <c r="P3191" s="10">
        <v>1018.33</v>
      </c>
      <c r="Q3191" s="10">
        <v>4073.33</v>
      </c>
      <c r="R3191" s="10" t="s">
        <v>565</v>
      </c>
      <c r="S3191" s="10" t="s">
        <v>585</v>
      </c>
      <c r="T3191" s="59">
        <v>0.3</v>
      </c>
      <c r="U3191" s="10">
        <v>1222</v>
      </c>
    </row>
    <row r="3192" spans="1:21" x14ac:dyDescent="0.3">
      <c r="A3192" s="10" t="s">
        <v>25786</v>
      </c>
      <c r="B3192" s="61">
        <v>44969</v>
      </c>
      <c r="C3192" s="10" t="s">
        <v>25785</v>
      </c>
      <c r="D3192" s="10" t="s">
        <v>25784</v>
      </c>
      <c r="E3192" s="10" t="s">
        <v>629</v>
      </c>
      <c r="F3192" s="10" t="s">
        <v>628</v>
      </c>
      <c r="G3192" s="10" t="s">
        <v>569</v>
      </c>
      <c r="H3192" s="10" t="s">
        <v>544</v>
      </c>
      <c r="I3192" s="10" t="s">
        <v>610</v>
      </c>
      <c r="J3192" s="10" t="s">
        <v>25783</v>
      </c>
      <c r="K3192" s="10" t="s">
        <v>25782</v>
      </c>
      <c r="L3192" s="10">
        <v>9</v>
      </c>
      <c r="M3192" s="10">
        <v>676.61</v>
      </c>
      <c r="N3192" s="10">
        <v>6089.49</v>
      </c>
      <c r="O3192" s="59">
        <v>0.2</v>
      </c>
      <c r="P3192" s="10">
        <v>1217.9000000000001</v>
      </c>
      <c r="Q3192" s="10">
        <v>4871.59</v>
      </c>
      <c r="R3192" s="10" t="s">
        <v>614</v>
      </c>
      <c r="S3192" s="10" t="s">
        <v>564</v>
      </c>
      <c r="T3192" s="59">
        <v>0.15</v>
      </c>
      <c r="U3192" s="10">
        <v>730.74</v>
      </c>
    </row>
    <row r="3193" spans="1:21" x14ac:dyDescent="0.3">
      <c r="A3193" s="10" t="s">
        <v>25781</v>
      </c>
      <c r="B3193" s="61">
        <v>45323</v>
      </c>
      <c r="C3193" s="10" t="s">
        <v>12692</v>
      </c>
      <c r="D3193" s="10" t="s">
        <v>20659</v>
      </c>
      <c r="E3193" s="10" t="s">
        <v>581</v>
      </c>
      <c r="F3193" s="10" t="s">
        <v>580</v>
      </c>
      <c r="G3193" s="10" t="s">
        <v>569</v>
      </c>
      <c r="H3193" s="10" t="s">
        <v>590</v>
      </c>
      <c r="I3193" s="10" t="s">
        <v>589</v>
      </c>
      <c r="J3193" s="10" t="s">
        <v>25780</v>
      </c>
      <c r="K3193" s="10" t="s">
        <v>3687</v>
      </c>
      <c r="L3193" s="10">
        <v>6</v>
      </c>
      <c r="M3193" s="10">
        <v>593.91999999999996</v>
      </c>
      <c r="N3193" s="10">
        <v>3563.52</v>
      </c>
      <c r="O3193" s="59">
        <v>0.1</v>
      </c>
      <c r="P3193" s="10">
        <v>356.35</v>
      </c>
      <c r="Q3193" s="10">
        <v>3207.17</v>
      </c>
      <c r="R3193" s="10" t="s">
        <v>575</v>
      </c>
      <c r="S3193" s="10" t="s">
        <v>585</v>
      </c>
      <c r="T3193" s="59">
        <v>0.15</v>
      </c>
      <c r="U3193" s="10">
        <v>481.08</v>
      </c>
    </row>
    <row r="3194" spans="1:21" x14ac:dyDescent="0.3">
      <c r="A3194" s="10" t="s">
        <v>25779</v>
      </c>
      <c r="B3194" s="61">
        <v>45332</v>
      </c>
      <c r="C3194" s="10" t="s">
        <v>25778</v>
      </c>
      <c r="D3194" s="10" t="s">
        <v>25777</v>
      </c>
      <c r="E3194" s="10" t="s">
        <v>592</v>
      </c>
      <c r="F3194" s="10" t="s">
        <v>591</v>
      </c>
      <c r="G3194" s="10" t="s">
        <v>569</v>
      </c>
      <c r="H3194" s="10" t="s">
        <v>590</v>
      </c>
      <c r="I3194" s="10" t="s">
        <v>635</v>
      </c>
      <c r="J3194" s="10" t="s">
        <v>25776</v>
      </c>
      <c r="K3194" s="10" t="s">
        <v>20106</v>
      </c>
      <c r="L3194" s="10">
        <v>3</v>
      </c>
      <c r="M3194" s="10">
        <v>899.63</v>
      </c>
      <c r="N3194" s="10">
        <v>2698.89</v>
      </c>
      <c r="O3194" s="59">
        <v>0</v>
      </c>
      <c r="P3194" s="10">
        <v>0</v>
      </c>
      <c r="Q3194" s="10">
        <v>2698.89</v>
      </c>
      <c r="R3194" s="10" t="s">
        <v>565</v>
      </c>
      <c r="S3194" s="10" t="s">
        <v>564</v>
      </c>
      <c r="T3194" s="59">
        <v>0.25</v>
      </c>
      <c r="U3194" s="10">
        <v>674.72</v>
      </c>
    </row>
    <row r="3195" spans="1:21" x14ac:dyDescent="0.3">
      <c r="A3195" s="10" t="s">
        <v>25775</v>
      </c>
      <c r="B3195" s="61">
        <v>44932</v>
      </c>
      <c r="C3195" s="10" t="s">
        <v>25774</v>
      </c>
      <c r="D3195" s="10" t="s">
        <v>5295</v>
      </c>
      <c r="E3195" s="10" t="s">
        <v>603</v>
      </c>
      <c r="F3195" s="10" t="s">
        <v>658</v>
      </c>
      <c r="G3195" s="10" t="s">
        <v>601</v>
      </c>
      <c r="H3195" s="10" t="s">
        <v>600</v>
      </c>
      <c r="I3195" s="10" t="s">
        <v>664</v>
      </c>
      <c r="J3195" s="10" t="s">
        <v>25773</v>
      </c>
      <c r="K3195" s="10" t="s">
        <v>25772</v>
      </c>
      <c r="L3195" s="10">
        <v>10</v>
      </c>
      <c r="M3195" s="10">
        <v>355.98</v>
      </c>
      <c r="N3195" s="10">
        <v>3559.8</v>
      </c>
      <c r="O3195" s="59">
        <v>0.1</v>
      </c>
      <c r="P3195" s="10">
        <v>355.98</v>
      </c>
      <c r="Q3195" s="10">
        <v>3203.82</v>
      </c>
      <c r="R3195" s="10" t="s">
        <v>586</v>
      </c>
      <c r="S3195" s="10" t="s">
        <v>585</v>
      </c>
      <c r="T3195" s="59">
        <v>0.15</v>
      </c>
      <c r="U3195" s="10">
        <v>480.57</v>
      </c>
    </row>
    <row r="3196" spans="1:21" x14ac:dyDescent="0.3">
      <c r="A3196" s="10" t="s">
        <v>25771</v>
      </c>
      <c r="B3196" s="61">
        <v>44970</v>
      </c>
      <c r="C3196" s="10" t="s">
        <v>15231</v>
      </c>
      <c r="D3196" s="10" t="s">
        <v>15801</v>
      </c>
      <c r="E3196" s="10" t="s">
        <v>629</v>
      </c>
      <c r="F3196" s="10" t="s">
        <v>759</v>
      </c>
      <c r="G3196" s="10" t="s">
        <v>601</v>
      </c>
      <c r="H3196" s="10" t="s">
        <v>579</v>
      </c>
      <c r="I3196" s="10" t="s">
        <v>578</v>
      </c>
      <c r="J3196" s="10" t="s">
        <v>25770</v>
      </c>
      <c r="K3196" s="10" t="s">
        <v>14387</v>
      </c>
      <c r="L3196" s="10">
        <v>10</v>
      </c>
      <c r="M3196" s="10">
        <v>839.26</v>
      </c>
      <c r="N3196" s="10">
        <v>8392.6</v>
      </c>
      <c r="O3196" s="59">
        <v>0.05</v>
      </c>
      <c r="P3196" s="10">
        <v>419.63</v>
      </c>
      <c r="Q3196" s="10">
        <v>7972.97</v>
      </c>
      <c r="R3196" s="10" t="s">
        <v>614</v>
      </c>
      <c r="S3196" s="10" t="s">
        <v>564</v>
      </c>
      <c r="T3196" s="59">
        <v>0.15</v>
      </c>
      <c r="U3196" s="10">
        <v>1195.95</v>
      </c>
    </row>
    <row r="3197" spans="1:21" x14ac:dyDescent="0.3">
      <c r="A3197" s="10" t="s">
        <v>25769</v>
      </c>
      <c r="B3197" s="61">
        <v>45335</v>
      </c>
      <c r="C3197" s="10" t="s">
        <v>14200</v>
      </c>
      <c r="D3197" s="10" t="s">
        <v>25768</v>
      </c>
      <c r="E3197" s="10" t="s">
        <v>571</v>
      </c>
      <c r="F3197" s="10" t="s">
        <v>685</v>
      </c>
      <c r="G3197" s="10" t="s">
        <v>601</v>
      </c>
      <c r="H3197" s="10" t="s">
        <v>600</v>
      </c>
      <c r="I3197" s="10" t="s">
        <v>599</v>
      </c>
      <c r="J3197" s="10" t="s">
        <v>19471</v>
      </c>
      <c r="K3197" s="10" t="s">
        <v>25767</v>
      </c>
      <c r="L3197" s="10">
        <v>4</v>
      </c>
      <c r="M3197" s="10">
        <v>903.43</v>
      </c>
      <c r="N3197" s="10">
        <v>3613.72</v>
      </c>
      <c r="O3197" s="59">
        <v>0</v>
      </c>
      <c r="P3197" s="10">
        <v>0</v>
      </c>
      <c r="Q3197" s="10">
        <v>3613.72</v>
      </c>
      <c r="R3197" s="10" t="s">
        <v>614</v>
      </c>
      <c r="S3197" s="10" t="s">
        <v>564</v>
      </c>
      <c r="T3197" s="59">
        <v>0.15</v>
      </c>
      <c r="U3197" s="10">
        <v>542.05999999999995</v>
      </c>
    </row>
    <row r="3198" spans="1:21" x14ac:dyDescent="0.3">
      <c r="A3198" s="10" t="s">
        <v>25766</v>
      </c>
      <c r="B3198" s="61">
        <v>45171</v>
      </c>
      <c r="C3198" s="10" t="s">
        <v>25765</v>
      </c>
      <c r="D3198" s="10" t="s">
        <v>7891</v>
      </c>
      <c r="E3198" s="10" t="s">
        <v>592</v>
      </c>
      <c r="F3198" s="10" t="s">
        <v>18</v>
      </c>
      <c r="G3198" s="10" t="s">
        <v>601</v>
      </c>
      <c r="H3198" s="10" t="s">
        <v>600</v>
      </c>
      <c r="I3198" s="10" t="s">
        <v>627</v>
      </c>
      <c r="J3198" s="10" t="s">
        <v>12183</v>
      </c>
      <c r="K3198" s="10" t="s">
        <v>25764</v>
      </c>
      <c r="L3198" s="10">
        <v>9</v>
      </c>
      <c r="M3198" s="10">
        <v>591.04</v>
      </c>
      <c r="N3198" s="10">
        <v>5319.36</v>
      </c>
      <c r="O3198" s="59">
        <v>0.1</v>
      </c>
      <c r="P3198" s="10">
        <v>531.94000000000005</v>
      </c>
      <c r="Q3198" s="10">
        <v>4787.42</v>
      </c>
      <c r="R3198" s="10" t="s">
        <v>565</v>
      </c>
      <c r="S3198" s="10" t="s">
        <v>564</v>
      </c>
      <c r="T3198" s="59">
        <v>0.3</v>
      </c>
      <c r="U3198" s="10">
        <v>1436.23</v>
      </c>
    </row>
    <row r="3199" spans="1:21" x14ac:dyDescent="0.3">
      <c r="A3199" s="10" t="s">
        <v>25763</v>
      </c>
      <c r="B3199" s="61">
        <v>45281</v>
      </c>
      <c r="C3199" s="10" t="s">
        <v>18411</v>
      </c>
      <c r="D3199" s="10" t="s">
        <v>25762</v>
      </c>
      <c r="E3199" s="10" t="s">
        <v>581</v>
      </c>
      <c r="F3199" s="10" t="s">
        <v>580</v>
      </c>
      <c r="G3199" s="10" t="s">
        <v>601</v>
      </c>
      <c r="H3199" s="10" t="s">
        <v>600</v>
      </c>
      <c r="I3199" s="10" t="s">
        <v>599</v>
      </c>
      <c r="J3199" s="10" t="s">
        <v>25761</v>
      </c>
      <c r="K3199" s="10" t="s">
        <v>25760</v>
      </c>
      <c r="L3199" s="10">
        <v>7</v>
      </c>
      <c r="M3199" s="10">
        <v>804.54</v>
      </c>
      <c r="N3199" s="10">
        <v>5631.78</v>
      </c>
      <c r="O3199" s="59">
        <v>0.1</v>
      </c>
      <c r="P3199" s="10">
        <v>563.17999999999995</v>
      </c>
      <c r="Q3199" s="10">
        <v>5068.6000000000004</v>
      </c>
      <c r="R3199" s="10" t="s">
        <v>575</v>
      </c>
      <c r="S3199" s="10" t="s">
        <v>564</v>
      </c>
      <c r="T3199" s="59">
        <v>0.15</v>
      </c>
      <c r="U3199" s="10">
        <v>760.29</v>
      </c>
    </row>
    <row r="3200" spans="1:21" x14ac:dyDescent="0.3">
      <c r="A3200" s="10" t="s">
        <v>25759</v>
      </c>
      <c r="B3200" s="61">
        <v>45153</v>
      </c>
      <c r="C3200" s="10" t="s">
        <v>21859</v>
      </c>
      <c r="D3200" s="10" t="s">
        <v>21883</v>
      </c>
      <c r="E3200" s="10" t="s">
        <v>592</v>
      </c>
      <c r="F3200" s="10" t="s">
        <v>18</v>
      </c>
      <c r="G3200" s="10" t="s">
        <v>569</v>
      </c>
      <c r="H3200" s="10" t="s">
        <v>544</v>
      </c>
      <c r="I3200" s="10" t="s">
        <v>610</v>
      </c>
      <c r="J3200" s="10" t="s">
        <v>25758</v>
      </c>
      <c r="K3200" s="10" t="s">
        <v>19258</v>
      </c>
      <c r="L3200" s="10">
        <v>6</v>
      </c>
      <c r="M3200" s="10">
        <v>608.55999999999995</v>
      </c>
      <c r="N3200" s="10">
        <v>3651.36</v>
      </c>
      <c r="O3200" s="59">
        <v>0</v>
      </c>
      <c r="P3200" s="10">
        <v>0</v>
      </c>
      <c r="Q3200" s="10">
        <v>3651.36</v>
      </c>
      <c r="R3200" s="10" t="s">
        <v>586</v>
      </c>
      <c r="S3200" s="10" t="s">
        <v>607</v>
      </c>
      <c r="T3200" s="59">
        <v>0.25</v>
      </c>
      <c r="U3200" s="10">
        <v>912.84</v>
      </c>
    </row>
    <row r="3201" spans="1:21" x14ac:dyDescent="0.3">
      <c r="A3201" s="10" t="s">
        <v>25757</v>
      </c>
      <c r="B3201" s="61">
        <v>45075</v>
      </c>
      <c r="C3201" s="10" t="s">
        <v>13658</v>
      </c>
      <c r="D3201" s="10" t="s">
        <v>7054</v>
      </c>
      <c r="E3201" s="10" t="s">
        <v>581</v>
      </c>
      <c r="F3201" s="10" t="s">
        <v>580</v>
      </c>
      <c r="G3201" s="10" t="s">
        <v>569</v>
      </c>
      <c r="H3201" s="10" t="s">
        <v>590</v>
      </c>
      <c r="I3201" s="10" t="s">
        <v>589</v>
      </c>
      <c r="J3201" s="10" t="s">
        <v>25756</v>
      </c>
      <c r="K3201" s="10" t="s">
        <v>25755</v>
      </c>
      <c r="L3201" s="10">
        <v>1</v>
      </c>
      <c r="M3201" s="10">
        <v>410.31</v>
      </c>
      <c r="N3201" s="10">
        <v>410.31</v>
      </c>
      <c r="O3201" s="59">
        <v>0.2</v>
      </c>
      <c r="P3201" s="10">
        <v>82.06</v>
      </c>
      <c r="Q3201" s="10">
        <v>328.25</v>
      </c>
      <c r="R3201" s="10" t="s">
        <v>565</v>
      </c>
      <c r="S3201" s="10" t="s">
        <v>564</v>
      </c>
      <c r="T3201" s="59">
        <v>0.25</v>
      </c>
      <c r="U3201" s="10">
        <v>82.06</v>
      </c>
    </row>
    <row r="3202" spans="1:21" x14ac:dyDescent="0.3">
      <c r="A3202" s="10" t="s">
        <v>25754</v>
      </c>
      <c r="B3202" s="61">
        <v>45191</v>
      </c>
      <c r="C3202" s="10" t="s">
        <v>2824</v>
      </c>
      <c r="D3202" s="10" t="s">
        <v>7232</v>
      </c>
      <c r="E3202" s="10" t="s">
        <v>571</v>
      </c>
      <c r="F3202" s="10" t="s">
        <v>570</v>
      </c>
      <c r="G3202" s="10" t="s">
        <v>569</v>
      </c>
      <c r="H3202" s="10" t="s">
        <v>579</v>
      </c>
      <c r="I3202" s="10" t="s">
        <v>722</v>
      </c>
      <c r="J3202" s="10" t="s">
        <v>5148</v>
      </c>
      <c r="K3202" s="10" t="s">
        <v>25753</v>
      </c>
      <c r="L3202" s="10">
        <v>8</v>
      </c>
      <c r="M3202" s="10">
        <v>658.48</v>
      </c>
      <c r="N3202" s="10">
        <v>5267.84</v>
      </c>
      <c r="O3202" s="59">
        <v>0.05</v>
      </c>
      <c r="P3202" s="10">
        <v>263.39</v>
      </c>
      <c r="Q3202" s="10">
        <v>5004.45</v>
      </c>
      <c r="R3202" s="10" t="s">
        <v>575</v>
      </c>
      <c r="S3202" s="10" t="s">
        <v>596</v>
      </c>
      <c r="T3202" s="59">
        <v>0.3</v>
      </c>
      <c r="U3202" s="10">
        <v>1501.33</v>
      </c>
    </row>
    <row r="3203" spans="1:21" x14ac:dyDescent="0.3">
      <c r="A3203" s="10" t="s">
        <v>25752</v>
      </c>
      <c r="B3203" s="61">
        <v>45095</v>
      </c>
      <c r="C3203" s="10" t="s">
        <v>25751</v>
      </c>
      <c r="D3203" s="10" t="s">
        <v>23999</v>
      </c>
      <c r="E3203" s="10" t="s">
        <v>581</v>
      </c>
      <c r="F3203" s="10" t="s">
        <v>580</v>
      </c>
      <c r="G3203" s="10" t="s">
        <v>601</v>
      </c>
      <c r="H3203" s="10" t="s">
        <v>600</v>
      </c>
      <c r="I3203" s="10" t="s">
        <v>664</v>
      </c>
      <c r="J3203" s="10" t="s">
        <v>25750</v>
      </c>
      <c r="K3203" s="10" t="s">
        <v>25749</v>
      </c>
      <c r="L3203" s="10">
        <v>1</v>
      </c>
      <c r="M3203" s="10">
        <v>369.44</v>
      </c>
      <c r="N3203" s="10">
        <v>369.44</v>
      </c>
      <c r="O3203" s="59">
        <v>0.1</v>
      </c>
      <c r="P3203" s="10">
        <v>36.94</v>
      </c>
      <c r="Q3203" s="10">
        <v>332.5</v>
      </c>
      <c r="R3203" s="10" t="s">
        <v>614</v>
      </c>
      <c r="S3203" s="10" t="s">
        <v>596</v>
      </c>
      <c r="T3203" s="59">
        <v>0.25</v>
      </c>
      <c r="U3203" s="10">
        <v>83.12</v>
      </c>
    </row>
    <row r="3204" spans="1:21" x14ac:dyDescent="0.3">
      <c r="A3204" s="10" t="s">
        <v>25748</v>
      </c>
      <c r="B3204" s="61">
        <v>45312</v>
      </c>
      <c r="C3204" s="10" t="s">
        <v>25747</v>
      </c>
      <c r="D3204" s="10" t="s">
        <v>11611</v>
      </c>
      <c r="E3204" s="10" t="s">
        <v>581</v>
      </c>
      <c r="F3204" s="10" t="s">
        <v>7</v>
      </c>
      <c r="G3204" s="10" t="s">
        <v>569</v>
      </c>
      <c r="H3204" s="10" t="s">
        <v>544</v>
      </c>
      <c r="I3204" s="10" t="s">
        <v>610</v>
      </c>
      <c r="J3204" s="10" t="s">
        <v>15340</v>
      </c>
      <c r="K3204" s="10" t="s">
        <v>25746</v>
      </c>
      <c r="L3204" s="10">
        <v>4</v>
      </c>
      <c r="M3204" s="10">
        <v>993.29</v>
      </c>
      <c r="N3204" s="10">
        <v>3973.16</v>
      </c>
      <c r="O3204" s="59">
        <v>0.05</v>
      </c>
      <c r="P3204" s="10">
        <v>198.66</v>
      </c>
      <c r="Q3204" s="10">
        <v>3774.5</v>
      </c>
      <c r="R3204" s="10" t="s">
        <v>565</v>
      </c>
      <c r="S3204" s="10" t="s">
        <v>607</v>
      </c>
      <c r="T3204" s="59">
        <v>0.3</v>
      </c>
      <c r="U3204" s="10">
        <v>1132.3499999999999</v>
      </c>
    </row>
    <row r="3205" spans="1:21" x14ac:dyDescent="0.3">
      <c r="A3205" s="10" t="s">
        <v>25745</v>
      </c>
      <c r="B3205" s="61">
        <v>45329</v>
      </c>
      <c r="C3205" s="10" t="s">
        <v>7666</v>
      </c>
      <c r="D3205" s="10" t="s">
        <v>3266</v>
      </c>
      <c r="E3205" s="10" t="s">
        <v>571</v>
      </c>
      <c r="F3205" s="10" t="s">
        <v>11</v>
      </c>
      <c r="G3205" s="10" t="s">
        <v>569</v>
      </c>
      <c r="H3205" s="10" t="s">
        <v>579</v>
      </c>
      <c r="I3205" s="10" t="s">
        <v>711</v>
      </c>
      <c r="J3205" s="10" t="s">
        <v>25744</v>
      </c>
      <c r="K3205" s="10" t="s">
        <v>25743</v>
      </c>
      <c r="L3205" s="10">
        <v>3</v>
      </c>
      <c r="M3205" s="10">
        <v>321.7</v>
      </c>
      <c r="N3205" s="10">
        <v>965.1</v>
      </c>
      <c r="O3205" s="59">
        <v>0.1</v>
      </c>
      <c r="P3205" s="10">
        <v>96.51</v>
      </c>
      <c r="Q3205" s="10">
        <v>868.59</v>
      </c>
      <c r="R3205" s="10" t="s">
        <v>575</v>
      </c>
      <c r="S3205" s="10" t="s">
        <v>585</v>
      </c>
      <c r="T3205" s="59">
        <v>0.25</v>
      </c>
      <c r="U3205" s="10">
        <v>217.15</v>
      </c>
    </row>
    <row r="3206" spans="1:21" x14ac:dyDescent="0.3">
      <c r="A3206" s="10" t="s">
        <v>25742</v>
      </c>
      <c r="B3206" s="61">
        <v>45013</v>
      </c>
      <c r="C3206" s="10" t="s">
        <v>15257</v>
      </c>
      <c r="D3206" s="10" t="s">
        <v>5934</v>
      </c>
      <c r="E3206" s="10" t="s">
        <v>571</v>
      </c>
      <c r="F3206" s="10" t="s">
        <v>685</v>
      </c>
      <c r="G3206" s="10" t="s">
        <v>601</v>
      </c>
      <c r="H3206" s="10" t="s">
        <v>600</v>
      </c>
      <c r="I3206" s="10" t="s">
        <v>627</v>
      </c>
      <c r="J3206" s="10" t="s">
        <v>23183</v>
      </c>
      <c r="K3206" s="10" t="s">
        <v>21270</v>
      </c>
      <c r="L3206" s="10">
        <v>4</v>
      </c>
      <c r="M3206" s="10">
        <v>175.59</v>
      </c>
      <c r="N3206" s="10">
        <v>702.36</v>
      </c>
      <c r="O3206" s="59">
        <v>0.05</v>
      </c>
      <c r="P3206" s="10">
        <v>35.119999999999997</v>
      </c>
      <c r="Q3206" s="10">
        <v>667.24</v>
      </c>
      <c r="R3206" s="10" t="s">
        <v>565</v>
      </c>
      <c r="S3206" s="10" t="s">
        <v>585</v>
      </c>
      <c r="T3206" s="59">
        <v>0.15</v>
      </c>
      <c r="U3206" s="10">
        <v>100.09</v>
      </c>
    </row>
    <row r="3207" spans="1:21" x14ac:dyDescent="0.3">
      <c r="A3207" s="10" t="s">
        <v>25741</v>
      </c>
      <c r="B3207" s="61">
        <v>45164</v>
      </c>
      <c r="C3207" s="10" t="s">
        <v>11389</v>
      </c>
      <c r="D3207" s="10" t="s">
        <v>25740</v>
      </c>
      <c r="E3207" s="10" t="s">
        <v>592</v>
      </c>
      <c r="F3207" s="10" t="s">
        <v>18</v>
      </c>
      <c r="G3207" s="10" t="s">
        <v>601</v>
      </c>
      <c r="H3207" s="10" t="s">
        <v>600</v>
      </c>
      <c r="I3207" s="10" t="s">
        <v>627</v>
      </c>
      <c r="J3207" s="10" t="s">
        <v>25179</v>
      </c>
      <c r="K3207" s="10" t="s">
        <v>25739</v>
      </c>
      <c r="L3207" s="10">
        <v>5</v>
      </c>
      <c r="M3207" s="10">
        <v>241.55</v>
      </c>
      <c r="N3207" s="10">
        <v>1207.75</v>
      </c>
      <c r="O3207" s="59">
        <v>0</v>
      </c>
      <c r="P3207" s="10">
        <v>0</v>
      </c>
      <c r="Q3207" s="10">
        <v>1207.75</v>
      </c>
      <c r="R3207" s="10" t="s">
        <v>614</v>
      </c>
      <c r="S3207" s="10" t="s">
        <v>596</v>
      </c>
      <c r="T3207" s="59">
        <v>0.25</v>
      </c>
      <c r="U3207" s="10">
        <v>301.94</v>
      </c>
    </row>
    <row r="3208" spans="1:21" x14ac:dyDescent="0.3">
      <c r="A3208" s="10" t="s">
        <v>25738</v>
      </c>
      <c r="B3208" s="61">
        <v>45270</v>
      </c>
      <c r="C3208" s="10" t="s">
        <v>10691</v>
      </c>
      <c r="D3208" s="10" t="s">
        <v>983</v>
      </c>
      <c r="E3208" s="10" t="s">
        <v>571</v>
      </c>
      <c r="F3208" s="10" t="s">
        <v>11</v>
      </c>
      <c r="G3208" s="10" t="s">
        <v>601</v>
      </c>
      <c r="H3208" s="10" t="s">
        <v>590</v>
      </c>
      <c r="I3208" s="10" t="s">
        <v>635</v>
      </c>
      <c r="J3208" s="10" t="s">
        <v>6228</v>
      </c>
      <c r="K3208" s="10" t="s">
        <v>25737</v>
      </c>
      <c r="L3208" s="10">
        <v>4</v>
      </c>
      <c r="M3208" s="10">
        <v>178.78</v>
      </c>
      <c r="N3208" s="10">
        <v>715.12</v>
      </c>
      <c r="O3208" s="59">
        <v>0</v>
      </c>
      <c r="P3208" s="10">
        <v>0</v>
      </c>
      <c r="Q3208" s="10">
        <v>715.12</v>
      </c>
      <c r="R3208" s="10" t="s">
        <v>586</v>
      </c>
      <c r="S3208" s="10" t="s">
        <v>607</v>
      </c>
      <c r="T3208" s="59">
        <v>0.3</v>
      </c>
      <c r="U3208" s="10">
        <v>214.54</v>
      </c>
    </row>
    <row r="3209" spans="1:21" x14ac:dyDescent="0.3">
      <c r="A3209" s="10" t="s">
        <v>25736</v>
      </c>
      <c r="B3209" s="61">
        <v>45201</v>
      </c>
      <c r="C3209" s="10" t="s">
        <v>3144</v>
      </c>
      <c r="D3209" s="10" t="s">
        <v>2848</v>
      </c>
      <c r="E3209" s="10" t="s">
        <v>603</v>
      </c>
      <c r="F3209" s="10" t="s">
        <v>602</v>
      </c>
      <c r="G3209" s="10" t="s">
        <v>601</v>
      </c>
      <c r="H3209" s="10" t="s">
        <v>579</v>
      </c>
      <c r="I3209" s="10" t="s">
        <v>711</v>
      </c>
      <c r="J3209" s="10" t="s">
        <v>25735</v>
      </c>
      <c r="K3209" s="10" t="s">
        <v>7590</v>
      </c>
      <c r="L3209" s="10">
        <v>4</v>
      </c>
      <c r="M3209" s="10">
        <v>275.49</v>
      </c>
      <c r="N3209" s="10">
        <v>1101.96</v>
      </c>
      <c r="O3209" s="59">
        <v>0.05</v>
      </c>
      <c r="P3209" s="10">
        <v>55.1</v>
      </c>
      <c r="Q3209" s="10">
        <v>1046.8599999999999</v>
      </c>
      <c r="R3209" s="10" t="s">
        <v>575</v>
      </c>
      <c r="S3209" s="10" t="s">
        <v>607</v>
      </c>
      <c r="T3209" s="59">
        <v>0.3</v>
      </c>
      <c r="U3209" s="10">
        <v>314.06</v>
      </c>
    </row>
    <row r="3210" spans="1:21" x14ac:dyDescent="0.3">
      <c r="A3210" s="10" t="s">
        <v>25734</v>
      </c>
      <c r="B3210" s="61">
        <v>45290</v>
      </c>
      <c r="C3210" s="10" t="s">
        <v>23698</v>
      </c>
      <c r="D3210" s="10" t="s">
        <v>25733</v>
      </c>
      <c r="E3210" s="10" t="s">
        <v>603</v>
      </c>
      <c r="F3210" s="10" t="s">
        <v>658</v>
      </c>
      <c r="G3210" s="10" t="s">
        <v>601</v>
      </c>
      <c r="H3210" s="10" t="s">
        <v>600</v>
      </c>
      <c r="I3210" s="10" t="s">
        <v>664</v>
      </c>
      <c r="J3210" s="10" t="s">
        <v>25732</v>
      </c>
      <c r="K3210" s="10" t="s">
        <v>25731</v>
      </c>
      <c r="L3210" s="10">
        <v>3</v>
      </c>
      <c r="M3210" s="10">
        <v>974.96</v>
      </c>
      <c r="N3210" s="10">
        <v>2924.88</v>
      </c>
      <c r="O3210" s="59">
        <v>0.1</v>
      </c>
      <c r="P3210" s="10">
        <v>292.49</v>
      </c>
      <c r="Q3210" s="10">
        <v>2632.39</v>
      </c>
      <c r="R3210" s="10" t="s">
        <v>614</v>
      </c>
      <c r="S3210" s="10" t="s">
        <v>596</v>
      </c>
      <c r="T3210" s="59">
        <v>0.15</v>
      </c>
      <c r="U3210" s="10">
        <v>394.86</v>
      </c>
    </row>
    <row r="3211" spans="1:21" x14ac:dyDescent="0.3">
      <c r="A3211" s="10" t="s">
        <v>25730</v>
      </c>
      <c r="B3211" s="61">
        <v>45068</v>
      </c>
      <c r="C3211" s="10" t="s">
        <v>18437</v>
      </c>
      <c r="D3211" s="10" t="s">
        <v>3577</v>
      </c>
      <c r="E3211" s="10" t="s">
        <v>603</v>
      </c>
      <c r="F3211" s="10" t="s">
        <v>602</v>
      </c>
      <c r="G3211" s="10" t="s">
        <v>601</v>
      </c>
      <c r="H3211" s="10" t="s">
        <v>600</v>
      </c>
      <c r="I3211" s="10" t="s">
        <v>627</v>
      </c>
      <c r="J3211" s="10" t="s">
        <v>25729</v>
      </c>
      <c r="K3211" s="10" t="s">
        <v>25728</v>
      </c>
      <c r="L3211" s="10">
        <v>4</v>
      </c>
      <c r="M3211" s="10">
        <v>434.56</v>
      </c>
      <c r="N3211" s="10">
        <v>1738.24</v>
      </c>
      <c r="O3211" s="59">
        <v>0.1</v>
      </c>
      <c r="P3211" s="10">
        <v>173.82</v>
      </c>
      <c r="Q3211" s="10">
        <v>1564.42</v>
      </c>
      <c r="R3211" s="10" t="s">
        <v>586</v>
      </c>
      <c r="S3211" s="10" t="s">
        <v>585</v>
      </c>
      <c r="T3211" s="59">
        <v>0.3</v>
      </c>
      <c r="U3211" s="10">
        <v>469.33</v>
      </c>
    </row>
    <row r="3212" spans="1:21" x14ac:dyDescent="0.3">
      <c r="A3212" s="10" t="s">
        <v>25727</v>
      </c>
      <c r="B3212" s="61">
        <v>44992</v>
      </c>
      <c r="C3212" s="10" t="s">
        <v>10538</v>
      </c>
      <c r="D3212" s="10" t="s">
        <v>8585</v>
      </c>
      <c r="E3212" s="10" t="s">
        <v>571</v>
      </c>
      <c r="F3212" s="10" t="s">
        <v>685</v>
      </c>
      <c r="G3212" s="10" t="s">
        <v>569</v>
      </c>
      <c r="H3212" s="10" t="s">
        <v>590</v>
      </c>
      <c r="I3212" s="10" t="s">
        <v>589</v>
      </c>
      <c r="J3212" s="10" t="s">
        <v>25726</v>
      </c>
      <c r="K3212" s="10" t="s">
        <v>25725</v>
      </c>
      <c r="L3212" s="10">
        <v>10</v>
      </c>
      <c r="M3212" s="10">
        <v>327.36</v>
      </c>
      <c r="N3212" s="10">
        <v>3273.6</v>
      </c>
      <c r="O3212" s="59">
        <v>0</v>
      </c>
      <c r="P3212" s="10">
        <v>0</v>
      </c>
      <c r="Q3212" s="10">
        <v>3273.6</v>
      </c>
      <c r="R3212" s="10" t="s">
        <v>565</v>
      </c>
      <c r="S3212" s="10" t="s">
        <v>596</v>
      </c>
      <c r="T3212" s="59">
        <v>0.3</v>
      </c>
      <c r="U3212" s="10">
        <v>982.08</v>
      </c>
    </row>
    <row r="3213" spans="1:21" x14ac:dyDescent="0.3">
      <c r="A3213" s="10" t="s">
        <v>25724</v>
      </c>
      <c r="B3213" s="61">
        <v>44965</v>
      </c>
      <c r="C3213" s="10" t="s">
        <v>13844</v>
      </c>
      <c r="D3213" s="10" t="s">
        <v>7258</v>
      </c>
      <c r="E3213" s="10" t="s">
        <v>581</v>
      </c>
      <c r="F3213" s="10" t="s">
        <v>580</v>
      </c>
      <c r="G3213" s="10" t="s">
        <v>569</v>
      </c>
      <c r="H3213" s="10" t="s">
        <v>579</v>
      </c>
      <c r="I3213" s="10" t="s">
        <v>578</v>
      </c>
      <c r="J3213" s="10" t="s">
        <v>15879</v>
      </c>
      <c r="K3213" s="10" t="s">
        <v>13218</v>
      </c>
      <c r="L3213" s="10">
        <v>7</v>
      </c>
      <c r="M3213" s="10">
        <v>636.02</v>
      </c>
      <c r="N3213" s="10">
        <v>4452.1400000000003</v>
      </c>
      <c r="O3213" s="59">
        <v>0.2</v>
      </c>
      <c r="P3213" s="10">
        <v>890.43</v>
      </c>
      <c r="Q3213" s="10">
        <v>3561.71</v>
      </c>
      <c r="R3213" s="10" t="s">
        <v>565</v>
      </c>
      <c r="S3213" s="10" t="s">
        <v>564</v>
      </c>
      <c r="T3213" s="59">
        <v>0.3</v>
      </c>
      <c r="U3213" s="10">
        <v>1068.51</v>
      </c>
    </row>
    <row r="3214" spans="1:21" x14ac:dyDescent="0.3">
      <c r="A3214" s="10" t="s">
        <v>25723</v>
      </c>
      <c r="B3214" s="61">
        <v>45029</v>
      </c>
      <c r="C3214" s="10" t="s">
        <v>25722</v>
      </c>
      <c r="D3214" s="10" t="s">
        <v>22105</v>
      </c>
      <c r="E3214" s="10" t="s">
        <v>629</v>
      </c>
      <c r="F3214" s="10" t="s">
        <v>759</v>
      </c>
      <c r="G3214" s="10" t="s">
        <v>601</v>
      </c>
      <c r="H3214" s="10" t="s">
        <v>579</v>
      </c>
      <c r="I3214" s="10" t="s">
        <v>578</v>
      </c>
      <c r="J3214" s="10" t="s">
        <v>5585</v>
      </c>
      <c r="K3214" s="10" t="s">
        <v>4326</v>
      </c>
      <c r="L3214" s="10">
        <v>4</v>
      </c>
      <c r="M3214" s="10">
        <v>966.59</v>
      </c>
      <c r="N3214" s="10">
        <v>3866.36</v>
      </c>
      <c r="O3214" s="59">
        <v>0.1</v>
      </c>
      <c r="P3214" s="10">
        <v>386.64</v>
      </c>
      <c r="Q3214" s="10">
        <v>3479.72</v>
      </c>
      <c r="R3214" s="10" t="s">
        <v>614</v>
      </c>
      <c r="S3214" s="10" t="s">
        <v>607</v>
      </c>
      <c r="T3214" s="59">
        <v>0.25</v>
      </c>
      <c r="U3214" s="10">
        <v>869.93</v>
      </c>
    </row>
    <row r="3215" spans="1:21" x14ac:dyDescent="0.3">
      <c r="A3215" s="10" t="s">
        <v>25721</v>
      </c>
      <c r="B3215" s="61">
        <v>45222</v>
      </c>
      <c r="C3215" s="10" t="s">
        <v>12169</v>
      </c>
      <c r="D3215" s="10" t="s">
        <v>25720</v>
      </c>
      <c r="E3215" s="10" t="s">
        <v>603</v>
      </c>
      <c r="F3215" s="10" t="s">
        <v>658</v>
      </c>
      <c r="G3215" s="10" t="s">
        <v>569</v>
      </c>
      <c r="H3215" s="10" t="s">
        <v>600</v>
      </c>
      <c r="I3215" s="10" t="s">
        <v>664</v>
      </c>
      <c r="J3215" s="10" t="s">
        <v>25719</v>
      </c>
      <c r="K3215" s="10" t="s">
        <v>25718</v>
      </c>
      <c r="L3215" s="10">
        <v>2</v>
      </c>
      <c r="M3215" s="10">
        <v>463.54</v>
      </c>
      <c r="N3215" s="10">
        <v>927.08</v>
      </c>
      <c r="O3215" s="59">
        <v>0</v>
      </c>
      <c r="P3215" s="10">
        <v>0</v>
      </c>
      <c r="Q3215" s="10">
        <v>927.08</v>
      </c>
      <c r="R3215" s="10" t="s">
        <v>575</v>
      </c>
      <c r="S3215" s="10" t="s">
        <v>596</v>
      </c>
      <c r="T3215" s="59">
        <v>0.25</v>
      </c>
      <c r="U3215" s="10">
        <v>231.77</v>
      </c>
    </row>
    <row r="3216" spans="1:21" x14ac:dyDescent="0.3">
      <c r="A3216" s="10" t="s">
        <v>25717</v>
      </c>
      <c r="B3216" s="61">
        <v>45084</v>
      </c>
      <c r="C3216" s="10" t="s">
        <v>25716</v>
      </c>
      <c r="D3216" s="10" t="s">
        <v>25715</v>
      </c>
      <c r="E3216" s="10" t="s">
        <v>603</v>
      </c>
      <c r="F3216" s="10" t="s">
        <v>602</v>
      </c>
      <c r="G3216" s="10" t="s">
        <v>569</v>
      </c>
      <c r="H3216" s="10" t="s">
        <v>579</v>
      </c>
      <c r="I3216" s="10" t="s">
        <v>578</v>
      </c>
      <c r="J3216" s="10" t="s">
        <v>17566</v>
      </c>
      <c r="K3216" s="10" t="s">
        <v>25714</v>
      </c>
      <c r="L3216" s="10">
        <v>7</v>
      </c>
      <c r="M3216" s="10">
        <v>564.78</v>
      </c>
      <c r="N3216" s="10">
        <v>3953.46</v>
      </c>
      <c r="O3216" s="59">
        <v>0</v>
      </c>
      <c r="P3216" s="10">
        <v>0</v>
      </c>
      <c r="Q3216" s="10">
        <v>3953.46</v>
      </c>
      <c r="R3216" s="10" t="s">
        <v>565</v>
      </c>
      <c r="S3216" s="10" t="s">
        <v>607</v>
      </c>
      <c r="T3216" s="59">
        <v>0.15</v>
      </c>
      <c r="U3216" s="10">
        <v>593.02</v>
      </c>
    </row>
    <row r="3217" spans="1:21" x14ac:dyDescent="0.3">
      <c r="A3217" s="10" t="s">
        <v>25713</v>
      </c>
      <c r="B3217" s="61">
        <v>45350</v>
      </c>
      <c r="C3217" s="10" t="s">
        <v>10471</v>
      </c>
      <c r="D3217" s="10" t="s">
        <v>25712</v>
      </c>
      <c r="E3217" s="10" t="s">
        <v>592</v>
      </c>
      <c r="F3217" s="10" t="s">
        <v>18</v>
      </c>
      <c r="G3217" s="10" t="s">
        <v>601</v>
      </c>
      <c r="H3217" s="10" t="s">
        <v>600</v>
      </c>
      <c r="I3217" s="10" t="s">
        <v>599</v>
      </c>
      <c r="J3217" s="10" t="s">
        <v>25711</v>
      </c>
      <c r="K3217" s="10" t="s">
        <v>25710</v>
      </c>
      <c r="L3217" s="10">
        <v>7</v>
      </c>
      <c r="M3217" s="10">
        <v>835.61</v>
      </c>
      <c r="N3217" s="10">
        <v>5849.27</v>
      </c>
      <c r="O3217" s="59">
        <v>0.1</v>
      </c>
      <c r="P3217" s="10">
        <v>584.92999999999995</v>
      </c>
      <c r="Q3217" s="10">
        <v>5264.34</v>
      </c>
      <c r="R3217" s="10" t="s">
        <v>614</v>
      </c>
      <c r="S3217" s="10" t="s">
        <v>564</v>
      </c>
      <c r="T3217" s="59">
        <v>0.15</v>
      </c>
      <c r="U3217" s="10">
        <v>789.65</v>
      </c>
    </row>
    <row r="3218" spans="1:21" x14ac:dyDescent="0.3">
      <c r="A3218" s="10" t="s">
        <v>25709</v>
      </c>
      <c r="B3218" s="61">
        <v>45321</v>
      </c>
      <c r="C3218" s="10" t="s">
        <v>734</v>
      </c>
      <c r="D3218" s="10" t="s">
        <v>18220</v>
      </c>
      <c r="E3218" s="10" t="s">
        <v>629</v>
      </c>
      <c r="F3218" s="10" t="s">
        <v>628</v>
      </c>
      <c r="G3218" s="10" t="s">
        <v>569</v>
      </c>
      <c r="H3218" s="10" t="s">
        <v>544</v>
      </c>
      <c r="I3218" s="10" t="s">
        <v>610</v>
      </c>
      <c r="J3218" s="10" t="s">
        <v>22238</v>
      </c>
      <c r="K3218" s="10" t="s">
        <v>25708</v>
      </c>
      <c r="L3218" s="10">
        <v>4</v>
      </c>
      <c r="M3218" s="10">
        <v>347.35</v>
      </c>
      <c r="N3218" s="10">
        <v>1389.4</v>
      </c>
      <c r="O3218" s="59">
        <v>0</v>
      </c>
      <c r="P3218" s="10">
        <v>0</v>
      </c>
      <c r="Q3218" s="10">
        <v>1389.4</v>
      </c>
      <c r="R3218" s="10" t="s">
        <v>565</v>
      </c>
      <c r="S3218" s="10" t="s">
        <v>596</v>
      </c>
      <c r="T3218" s="59">
        <v>0.15</v>
      </c>
      <c r="U3218" s="10">
        <v>208.41</v>
      </c>
    </row>
    <row r="3219" spans="1:21" x14ac:dyDescent="0.3">
      <c r="A3219" s="10" t="s">
        <v>25707</v>
      </c>
      <c r="B3219" s="61">
        <v>45376</v>
      </c>
      <c r="C3219" s="10" t="s">
        <v>21482</v>
      </c>
      <c r="D3219" s="10" t="s">
        <v>14925</v>
      </c>
      <c r="E3219" s="10" t="s">
        <v>581</v>
      </c>
      <c r="F3219" s="10" t="s">
        <v>7</v>
      </c>
      <c r="G3219" s="10" t="s">
        <v>601</v>
      </c>
      <c r="H3219" s="10" t="s">
        <v>544</v>
      </c>
      <c r="I3219" s="10" t="s">
        <v>610</v>
      </c>
      <c r="J3219" s="10" t="s">
        <v>10644</v>
      </c>
      <c r="K3219" s="10" t="s">
        <v>25706</v>
      </c>
      <c r="L3219" s="10">
        <v>4</v>
      </c>
      <c r="M3219" s="10">
        <v>509.46</v>
      </c>
      <c r="N3219" s="10">
        <v>2037.84</v>
      </c>
      <c r="O3219" s="59">
        <v>0.1</v>
      </c>
      <c r="P3219" s="10">
        <v>203.78</v>
      </c>
      <c r="Q3219" s="10">
        <v>1834.06</v>
      </c>
      <c r="R3219" s="10" t="s">
        <v>586</v>
      </c>
      <c r="S3219" s="10" t="s">
        <v>585</v>
      </c>
      <c r="T3219" s="59">
        <v>0.15</v>
      </c>
      <c r="U3219" s="10">
        <v>275.11</v>
      </c>
    </row>
    <row r="3220" spans="1:21" x14ac:dyDescent="0.3">
      <c r="A3220" s="10" t="s">
        <v>25705</v>
      </c>
      <c r="B3220" s="61">
        <v>45168</v>
      </c>
      <c r="C3220" s="10" t="s">
        <v>5529</v>
      </c>
      <c r="D3220" s="10" t="s">
        <v>21427</v>
      </c>
      <c r="E3220" s="10" t="s">
        <v>571</v>
      </c>
      <c r="F3220" s="10" t="s">
        <v>685</v>
      </c>
      <c r="G3220" s="10" t="s">
        <v>569</v>
      </c>
      <c r="H3220" s="10" t="s">
        <v>544</v>
      </c>
      <c r="I3220" s="10" t="s">
        <v>568</v>
      </c>
      <c r="J3220" s="10" t="s">
        <v>25704</v>
      </c>
      <c r="K3220" s="10" t="s">
        <v>25703</v>
      </c>
      <c r="L3220" s="10">
        <v>4</v>
      </c>
      <c r="M3220" s="10">
        <v>234.93</v>
      </c>
      <c r="N3220" s="10">
        <v>939.72</v>
      </c>
      <c r="O3220" s="59">
        <v>0.05</v>
      </c>
      <c r="P3220" s="10">
        <v>46.99</v>
      </c>
      <c r="Q3220" s="10">
        <v>892.73</v>
      </c>
      <c r="R3220" s="10" t="s">
        <v>586</v>
      </c>
      <c r="S3220" s="10" t="s">
        <v>607</v>
      </c>
      <c r="T3220" s="59">
        <v>0.3</v>
      </c>
      <c r="U3220" s="10">
        <v>267.82</v>
      </c>
    </row>
    <row r="3221" spans="1:21" x14ac:dyDescent="0.3">
      <c r="A3221" s="10" t="s">
        <v>25702</v>
      </c>
      <c r="B3221" s="61">
        <v>45163</v>
      </c>
      <c r="C3221" s="10" t="s">
        <v>6308</v>
      </c>
      <c r="D3221" s="10" t="s">
        <v>25701</v>
      </c>
      <c r="E3221" s="10" t="s">
        <v>571</v>
      </c>
      <c r="F3221" s="10" t="s">
        <v>11</v>
      </c>
      <c r="G3221" s="10" t="s">
        <v>569</v>
      </c>
      <c r="H3221" s="10" t="s">
        <v>544</v>
      </c>
      <c r="I3221" s="10" t="s">
        <v>610</v>
      </c>
      <c r="J3221" s="10" t="s">
        <v>25700</v>
      </c>
      <c r="K3221" s="10" t="s">
        <v>15300</v>
      </c>
      <c r="L3221" s="10">
        <v>5</v>
      </c>
      <c r="M3221" s="10">
        <v>805.8</v>
      </c>
      <c r="N3221" s="10">
        <v>4029</v>
      </c>
      <c r="O3221" s="59">
        <v>0.2</v>
      </c>
      <c r="P3221" s="10">
        <v>805.8</v>
      </c>
      <c r="Q3221" s="10">
        <v>3223.2</v>
      </c>
      <c r="R3221" s="10" t="s">
        <v>614</v>
      </c>
      <c r="S3221" s="10" t="s">
        <v>596</v>
      </c>
      <c r="T3221" s="59">
        <v>0.15</v>
      </c>
      <c r="U3221" s="10">
        <v>483.48</v>
      </c>
    </row>
    <row r="3222" spans="1:21" x14ac:dyDescent="0.3">
      <c r="A3222" s="10" t="s">
        <v>25699</v>
      </c>
      <c r="B3222" s="61">
        <v>44927</v>
      </c>
      <c r="C3222" s="10" t="s">
        <v>25698</v>
      </c>
      <c r="D3222" s="10" t="s">
        <v>7987</v>
      </c>
      <c r="E3222" s="10" t="s">
        <v>603</v>
      </c>
      <c r="F3222" s="10" t="s">
        <v>602</v>
      </c>
      <c r="G3222" s="10" t="s">
        <v>601</v>
      </c>
      <c r="H3222" s="10" t="s">
        <v>600</v>
      </c>
      <c r="I3222" s="10" t="s">
        <v>599</v>
      </c>
      <c r="J3222" s="10" t="s">
        <v>25697</v>
      </c>
      <c r="K3222" s="10" t="s">
        <v>25696</v>
      </c>
      <c r="L3222" s="10">
        <v>6</v>
      </c>
      <c r="M3222" s="10">
        <v>735.33</v>
      </c>
      <c r="N3222" s="10">
        <v>4411.9799999999996</v>
      </c>
      <c r="O3222" s="59">
        <v>0.05</v>
      </c>
      <c r="P3222" s="10">
        <v>220.6</v>
      </c>
      <c r="Q3222" s="10">
        <v>4191.38</v>
      </c>
      <c r="R3222" s="10" t="s">
        <v>575</v>
      </c>
      <c r="S3222" s="10" t="s">
        <v>607</v>
      </c>
      <c r="T3222" s="59">
        <v>0.15</v>
      </c>
      <c r="U3222" s="10">
        <v>628.71</v>
      </c>
    </row>
    <row r="3223" spans="1:21" x14ac:dyDescent="0.3">
      <c r="A3223" s="10" t="s">
        <v>25695</v>
      </c>
      <c r="B3223" s="61">
        <v>45031</v>
      </c>
      <c r="C3223" s="10" t="s">
        <v>1932</v>
      </c>
      <c r="D3223" s="10" t="s">
        <v>8158</v>
      </c>
      <c r="E3223" s="10" t="s">
        <v>571</v>
      </c>
      <c r="F3223" s="10" t="s">
        <v>685</v>
      </c>
      <c r="G3223" s="10" t="s">
        <v>601</v>
      </c>
      <c r="H3223" s="10" t="s">
        <v>579</v>
      </c>
      <c r="I3223" s="10" t="s">
        <v>722</v>
      </c>
      <c r="J3223" s="10" t="s">
        <v>25694</v>
      </c>
      <c r="K3223" s="10" t="s">
        <v>8834</v>
      </c>
      <c r="L3223" s="10">
        <v>4</v>
      </c>
      <c r="M3223" s="10">
        <v>537.05999999999995</v>
      </c>
      <c r="N3223" s="10">
        <v>2148.2399999999998</v>
      </c>
      <c r="O3223" s="59">
        <v>0</v>
      </c>
      <c r="P3223" s="10">
        <v>0</v>
      </c>
      <c r="Q3223" s="10">
        <v>2148.2399999999998</v>
      </c>
      <c r="R3223" s="10" t="s">
        <v>575</v>
      </c>
      <c r="S3223" s="10" t="s">
        <v>596</v>
      </c>
      <c r="T3223" s="59">
        <v>0.25</v>
      </c>
      <c r="U3223" s="10">
        <v>537.05999999999995</v>
      </c>
    </row>
    <row r="3224" spans="1:21" x14ac:dyDescent="0.3">
      <c r="A3224" s="10" t="s">
        <v>25693</v>
      </c>
      <c r="B3224" s="61">
        <v>45004</v>
      </c>
      <c r="C3224" s="10" t="s">
        <v>25692</v>
      </c>
      <c r="D3224" s="10" t="s">
        <v>25395</v>
      </c>
      <c r="E3224" s="10" t="s">
        <v>581</v>
      </c>
      <c r="F3224" s="10" t="s">
        <v>83</v>
      </c>
      <c r="G3224" s="10" t="s">
        <v>569</v>
      </c>
      <c r="H3224" s="10" t="s">
        <v>544</v>
      </c>
      <c r="I3224" s="10" t="s">
        <v>568</v>
      </c>
      <c r="J3224" s="10" t="s">
        <v>25691</v>
      </c>
      <c r="K3224" s="10" t="s">
        <v>25690</v>
      </c>
      <c r="L3224" s="10">
        <v>10</v>
      </c>
      <c r="M3224" s="10">
        <v>591.53</v>
      </c>
      <c r="N3224" s="10">
        <v>5915.3</v>
      </c>
      <c r="O3224" s="59">
        <v>0.2</v>
      </c>
      <c r="P3224" s="10">
        <v>1183.06</v>
      </c>
      <c r="Q3224" s="10">
        <v>4732.24</v>
      </c>
      <c r="R3224" s="10" t="s">
        <v>614</v>
      </c>
      <c r="S3224" s="10" t="s">
        <v>564</v>
      </c>
      <c r="T3224" s="59">
        <v>0.3</v>
      </c>
      <c r="U3224" s="10">
        <v>1419.67</v>
      </c>
    </row>
    <row r="3225" spans="1:21" x14ac:dyDescent="0.3">
      <c r="A3225" s="10" t="s">
        <v>25689</v>
      </c>
      <c r="B3225" s="61">
        <v>45010</v>
      </c>
      <c r="C3225" s="10" t="s">
        <v>25688</v>
      </c>
      <c r="D3225" s="10" t="s">
        <v>25687</v>
      </c>
      <c r="E3225" s="10" t="s">
        <v>629</v>
      </c>
      <c r="F3225" s="10" t="s">
        <v>628</v>
      </c>
      <c r="G3225" s="10" t="s">
        <v>569</v>
      </c>
      <c r="H3225" s="10" t="s">
        <v>590</v>
      </c>
      <c r="I3225" s="10" t="s">
        <v>635</v>
      </c>
      <c r="J3225" s="10" t="s">
        <v>25686</v>
      </c>
      <c r="K3225" s="10" t="s">
        <v>20544</v>
      </c>
      <c r="L3225" s="10">
        <v>8</v>
      </c>
      <c r="M3225" s="10">
        <v>400.52</v>
      </c>
      <c r="N3225" s="10">
        <v>3204.16</v>
      </c>
      <c r="O3225" s="59">
        <v>0.1</v>
      </c>
      <c r="P3225" s="10">
        <v>320.42</v>
      </c>
      <c r="Q3225" s="10">
        <v>2883.74</v>
      </c>
      <c r="R3225" s="10" t="s">
        <v>586</v>
      </c>
      <c r="S3225" s="10" t="s">
        <v>596</v>
      </c>
      <c r="T3225" s="59">
        <v>0.15</v>
      </c>
      <c r="U3225" s="10">
        <v>432.56</v>
      </c>
    </row>
    <row r="3226" spans="1:21" x14ac:dyDescent="0.3">
      <c r="A3226" s="10" t="s">
        <v>25685</v>
      </c>
      <c r="B3226" s="61">
        <v>45037</v>
      </c>
      <c r="C3226" s="10" t="s">
        <v>25684</v>
      </c>
      <c r="D3226" s="10" t="s">
        <v>5250</v>
      </c>
      <c r="E3226" s="10" t="s">
        <v>603</v>
      </c>
      <c r="F3226" s="10" t="s">
        <v>636</v>
      </c>
      <c r="G3226" s="10" t="s">
        <v>601</v>
      </c>
      <c r="H3226" s="10" t="s">
        <v>544</v>
      </c>
      <c r="I3226" s="10" t="s">
        <v>10</v>
      </c>
      <c r="J3226" s="10" t="s">
        <v>25683</v>
      </c>
      <c r="K3226" s="10" t="s">
        <v>25682</v>
      </c>
      <c r="L3226" s="10">
        <v>10</v>
      </c>
      <c r="M3226" s="10">
        <v>315.27</v>
      </c>
      <c r="N3226" s="10">
        <v>3152.7</v>
      </c>
      <c r="O3226" s="59">
        <v>0.2</v>
      </c>
      <c r="P3226" s="10">
        <v>630.54</v>
      </c>
      <c r="Q3226" s="10">
        <v>2522.16</v>
      </c>
      <c r="R3226" s="10" t="s">
        <v>575</v>
      </c>
      <c r="S3226" s="10" t="s">
        <v>564</v>
      </c>
      <c r="T3226" s="59">
        <v>0.15</v>
      </c>
      <c r="U3226" s="10">
        <v>378.32</v>
      </c>
    </row>
    <row r="3227" spans="1:21" x14ac:dyDescent="0.3">
      <c r="A3227" s="10" t="s">
        <v>25681</v>
      </c>
      <c r="B3227" s="61">
        <v>45323</v>
      </c>
      <c r="C3227" s="10" t="s">
        <v>16575</v>
      </c>
      <c r="D3227" s="10" t="s">
        <v>21995</v>
      </c>
      <c r="E3227" s="10" t="s">
        <v>581</v>
      </c>
      <c r="F3227" s="10" t="s">
        <v>580</v>
      </c>
      <c r="G3227" s="10" t="s">
        <v>601</v>
      </c>
      <c r="H3227" s="10" t="s">
        <v>544</v>
      </c>
      <c r="I3227" s="10" t="s">
        <v>10</v>
      </c>
      <c r="J3227" s="10" t="s">
        <v>6122</v>
      </c>
      <c r="K3227" s="10" t="s">
        <v>25680</v>
      </c>
      <c r="L3227" s="10">
        <v>6</v>
      </c>
      <c r="M3227" s="10">
        <v>726.72</v>
      </c>
      <c r="N3227" s="10">
        <v>4360.32</v>
      </c>
      <c r="O3227" s="59">
        <v>0</v>
      </c>
      <c r="P3227" s="10">
        <v>0</v>
      </c>
      <c r="Q3227" s="10">
        <v>4360.32</v>
      </c>
      <c r="R3227" s="10" t="s">
        <v>614</v>
      </c>
      <c r="S3227" s="10" t="s">
        <v>596</v>
      </c>
      <c r="T3227" s="59">
        <v>0.25</v>
      </c>
      <c r="U3227" s="10">
        <v>1090.08</v>
      </c>
    </row>
    <row r="3228" spans="1:21" x14ac:dyDescent="0.3">
      <c r="A3228" s="10" t="s">
        <v>25679</v>
      </c>
      <c r="B3228" s="61">
        <v>45210</v>
      </c>
      <c r="C3228" s="10" t="s">
        <v>25678</v>
      </c>
      <c r="D3228" s="10" t="s">
        <v>10531</v>
      </c>
      <c r="E3228" s="10" t="s">
        <v>571</v>
      </c>
      <c r="F3228" s="10" t="s">
        <v>11</v>
      </c>
      <c r="G3228" s="10" t="s">
        <v>569</v>
      </c>
      <c r="H3228" s="10" t="s">
        <v>579</v>
      </c>
      <c r="I3228" s="10" t="s">
        <v>722</v>
      </c>
      <c r="J3228" s="10" t="s">
        <v>11509</v>
      </c>
      <c r="K3228" s="10" t="s">
        <v>25677</v>
      </c>
      <c r="L3228" s="10">
        <v>3</v>
      </c>
      <c r="M3228" s="10">
        <v>842.63</v>
      </c>
      <c r="N3228" s="10">
        <v>2527.89</v>
      </c>
      <c r="O3228" s="59">
        <v>0.05</v>
      </c>
      <c r="P3228" s="10">
        <v>126.39</v>
      </c>
      <c r="Q3228" s="10">
        <v>2401.5</v>
      </c>
      <c r="R3228" s="10" t="s">
        <v>565</v>
      </c>
      <c r="S3228" s="10" t="s">
        <v>596</v>
      </c>
      <c r="T3228" s="59">
        <v>0.25</v>
      </c>
      <c r="U3228" s="10">
        <v>600.38</v>
      </c>
    </row>
    <row r="3229" spans="1:21" x14ac:dyDescent="0.3">
      <c r="A3229" s="10" t="s">
        <v>25676</v>
      </c>
      <c r="B3229" s="61">
        <v>45115</v>
      </c>
      <c r="C3229" s="10" t="s">
        <v>20442</v>
      </c>
      <c r="D3229" s="10" t="s">
        <v>14564</v>
      </c>
      <c r="E3229" s="10" t="s">
        <v>581</v>
      </c>
      <c r="F3229" s="10" t="s">
        <v>83</v>
      </c>
      <c r="G3229" s="10" t="s">
        <v>601</v>
      </c>
      <c r="H3229" s="10" t="s">
        <v>579</v>
      </c>
      <c r="I3229" s="10" t="s">
        <v>578</v>
      </c>
      <c r="J3229" s="10" t="s">
        <v>25675</v>
      </c>
      <c r="K3229" s="10" t="s">
        <v>19604</v>
      </c>
      <c r="L3229" s="10">
        <v>7</v>
      </c>
      <c r="M3229" s="10">
        <v>594.91999999999996</v>
      </c>
      <c r="N3229" s="10">
        <v>4164.4399999999996</v>
      </c>
      <c r="O3229" s="59">
        <v>0</v>
      </c>
      <c r="P3229" s="10">
        <v>0</v>
      </c>
      <c r="Q3229" s="10">
        <v>4164.4399999999996</v>
      </c>
      <c r="R3229" s="10" t="s">
        <v>614</v>
      </c>
      <c r="S3229" s="10" t="s">
        <v>564</v>
      </c>
      <c r="T3229" s="59">
        <v>0.3</v>
      </c>
      <c r="U3229" s="10">
        <v>1249.33</v>
      </c>
    </row>
    <row r="3230" spans="1:21" x14ac:dyDescent="0.3">
      <c r="A3230" s="10" t="s">
        <v>25674</v>
      </c>
      <c r="B3230" s="61">
        <v>45324</v>
      </c>
      <c r="C3230" s="10" t="s">
        <v>11830</v>
      </c>
      <c r="D3230" s="10" t="s">
        <v>22357</v>
      </c>
      <c r="E3230" s="10" t="s">
        <v>603</v>
      </c>
      <c r="F3230" s="10" t="s">
        <v>602</v>
      </c>
      <c r="G3230" s="10" t="s">
        <v>569</v>
      </c>
      <c r="H3230" s="10" t="s">
        <v>600</v>
      </c>
      <c r="I3230" s="10" t="s">
        <v>627</v>
      </c>
      <c r="J3230" s="10" t="s">
        <v>25673</v>
      </c>
      <c r="K3230" s="10" t="s">
        <v>25672</v>
      </c>
      <c r="L3230" s="10">
        <v>7</v>
      </c>
      <c r="M3230" s="10">
        <v>596.75</v>
      </c>
      <c r="N3230" s="10">
        <v>4177.25</v>
      </c>
      <c r="O3230" s="59">
        <v>0.1</v>
      </c>
      <c r="P3230" s="10">
        <v>417.73</v>
      </c>
      <c r="Q3230" s="10">
        <v>3759.52</v>
      </c>
      <c r="R3230" s="10" t="s">
        <v>586</v>
      </c>
      <c r="S3230" s="10" t="s">
        <v>585</v>
      </c>
      <c r="T3230" s="59">
        <v>0.15</v>
      </c>
      <c r="U3230" s="10">
        <v>563.92999999999995</v>
      </c>
    </row>
    <row r="3231" spans="1:21" x14ac:dyDescent="0.3">
      <c r="A3231" s="10" t="s">
        <v>25671</v>
      </c>
      <c r="B3231" s="61">
        <v>45167</v>
      </c>
      <c r="C3231" s="10" t="s">
        <v>14374</v>
      </c>
      <c r="D3231" s="10" t="s">
        <v>25670</v>
      </c>
      <c r="E3231" s="10" t="s">
        <v>629</v>
      </c>
      <c r="F3231" s="10" t="s">
        <v>628</v>
      </c>
      <c r="G3231" s="10" t="s">
        <v>569</v>
      </c>
      <c r="H3231" s="10" t="s">
        <v>590</v>
      </c>
      <c r="I3231" s="10" t="s">
        <v>635</v>
      </c>
      <c r="J3231" s="10" t="s">
        <v>1975</v>
      </c>
      <c r="K3231" s="10" t="s">
        <v>4706</v>
      </c>
      <c r="L3231" s="10">
        <v>5</v>
      </c>
      <c r="M3231" s="10">
        <v>946.39</v>
      </c>
      <c r="N3231" s="10">
        <v>4731.95</v>
      </c>
      <c r="O3231" s="59">
        <v>0</v>
      </c>
      <c r="P3231" s="10">
        <v>0</v>
      </c>
      <c r="Q3231" s="10">
        <v>4731.95</v>
      </c>
      <c r="R3231" s="10" t="s">
        <v>575</v>
      </c>
      <c r="S3231" s="10" t="s">
        <v>596</v>
      </c>
      <c r="T3231" s="59">
        <v>0.3</v>
      </c>
      <c r="U3231" s="10">
        <v>1419.58</v>
      </c>
    </row>
    <row r="3232" spans="1:21" x14ac:dyDescent="0.3">
      <c r="A3232" s="10" t="s">
        <v>25669</v>
      </c>
      <c r="B3232" s="61">
        <v>45050</v>
      </c>
      <c r="C3232" s="10" t="s">
        <v>25668</v>
      </c>
      <c r="D3232" s="10" t="s">
        <v>25667</v>
      </c>
      <c r="E3232" s="10" t="s">
        <v>629</v>
      </c>
      <c r="F3232" s="10" t="s">
        <v>628</v>
      </c>
      <c r="G3232" s="10" t="s">
        <v>601</v>
      </c>
      <c r="H3232" s="10" t="s">
        <v>544</v>
      </c>
      <c r="I3232" s="10" t="s">
        <v>10</v>
      </c>
      <c r="J3232" s="10" t="s">
        <v>25666</v>
      </c>
      <c r="K3232" s="10" t="s">
        <v>25665</v>
      </c>
      <c r="L3232" s="10">
        <v>9</v>
      </c>
      <c r="M3232" s="10">
        <v>425.69</v>
      </c>
      <c r="N3232" s="10">
        <v>3831.21</v>
      </c>
      <c r="O3232" s="59">
        <v>0.05</v>
      </c>
      <c r="P3232" s="10">
        <v>191.56</v>
      </c>
      <c r="Q3232" s="10">
        <v>3639.65</v>
      </c>
      <c r="R3232" s="10" t="s">
        <v>586</v>
      </c>
      <c r="S3232" s="10" t="s">
        <v>607</v>
      </c>
      <c r="T3232" s="59">
        <v>0.15</v>
      </c>
      <c r="U3232" s="10">
        <v>545.95000000000005</v>
      </c>
    </row>
    <row r="3233" spans="1:21" x14ac:dyDescent="0.3">
      <c r="A3233" s="10" t="s">
        <v>25664</v>
      </c>
      <c r="B3233" s="61">
        <v>45257</v>
      </c>
      <c r="C3233" s="10" t="s">
        <v>25663</v>
      </c>
      <c r="D3233" s="10" t="s">
        <v>25662</v>
      </c>
      <c r="E3233" s="10" t="s">
        <v>603</v>
      </c>
      <c r="F3233" s="10" t="s">
        <v>602</v>
      </c>
      <c r="G3233" s="10" t="s">
        <v>601</v>
      </c>
      <c r="H3233" s="10" t="s">
        <v>600</v>
      </c>
      <c r="I3233" s="10" t="s">
        <v>599</v>
      </c>
      <c r="J3233" s="10" t="s">
        <v>14198</v>
      </c>
      <c r="K3233" s="10" t="s">
        <v>1374</v>
      </c>
      <c r="L3233" s="10">
        <v>3</v>
      </c>
      <c r="M3233" s="10">
        <v>146.79</v>
      </c>
      <c r="N3233" s="10">
        <v>440.37</v>
      </c>
      <c r="O3233" s="59">
        <v>0</v>
      </c>
      <c r="P3233" s="10">
        <v>0</v>
      </c>
      <c r="Q3233" s="10">
        <v>440.37</v>
      </c>
      <c r="R3233" s="10" t="s">
        <v>614</v>
      </c>
      <c r="S3233" s="10" t="s">
        <v>607</v>
      </c>
      <c r="T3233" s="59">
        <v>0.25</v>
      </c>
      <c r="U3233" s="10">
        <v>110.09</v>
      </c>
    </row>
    <row r="3234" spans="1:21" x14ac:dyDescent="0.3">
      <c r="A3234" s="10" t="s">
        <v>25661</v>
      </c>
      <c r="B3234" s="61">
        <v>45133</v>
      </c>
      <c r="C3234" s="10" t="s">
        <v>17928</v>
      </c>
      <c r="D3234" s="10" t="s">
        <v>21247</v>
      </c>
      <c r="E3234" s="10" t="s">
        <v>603</v>
      </c>
      <c r="F3234" s="10" t="s">
        <v>658</v>
      </c>
      <c r="G3234" s="10" t="s">
        <v>569</v>
      </c>
      <c r="H3234" s="10" t="s">
        <v>600</v>
      </c>
      <c r="I3234" s="10" t="s">
        <v>599</v>
      </c>
      <c r="J3234" s="10" t="s">
        <v>11936</v>
      </c>
      <c r="K3234" s="10" t="s">
        <v>25660</v>
      </c>
      <c r="L3234" s="10">
        <v>8</v>
      </c>
      <c r="M3234" s="10">
        <v>536.70000000000005</v>
      </c>
      <c r="N3234" s="10">
        <v>4293.6000000000004</v>
      </c>
      <c r="O3234" s="59">
        <v>0.05</v>
      </c>
      <c r="P3234" s="10">
        <v>214.68</v>
      </c>
      <c r="Q3234" s="10">
        <v>4078.92</v>
      </c>
      <c r="R3234" s="10" t="s">
        <v>565</v>
      </c>
      <c r="S3234" s="10" t="s">
        <v>607</v>
      </c>
      <c r="T3234" s="59">
        <v>0.3</v>
      </c>
      <c r="U3234" s="10">
        <v>1223.68</v>
      </c>
    </row>
    <row r="3235" spans="1:21" x14ac:dyDescent="0.3">
      <c r="A3235" s="10" t="s">
        <v>25659</v>
      </c>
      <c r="B3235" s="61">
        <v>44964</v>
      </c>
      <c r="C3235" s="10" t="s">
        <v>25658</v>
      </c>
      <c r="D3235" s="10" t="s">
        <v>25657</v>
      </c>
      <c r="E3235" s="10" t="s">
        <v>581</v>
      </c>
      <c r="F3235" s="10" t="s">
        <v>83</v>
      </c>
      <c r="G3235" s="10" t="s">
        <v>601</v>
      </c>
      <c r="H3235" s="10" t="s">
        <v>544</v>
      </c>
      <c r="I3235" s="10" t="s">
        <v>568</v>
      </c>
      <c r="J3235" s="10" t="s">
        <v>13091</v>
      </c>
      <c r="K3235" s="10" t="s">
        <v>8381</v>
      </c>
      <c r="L3235" s="10">
        <v>10</v>
      </c>
      <c r="M3235" s="10">
        <v>479.05</v>
      </c>
      <c r="N3235" s="10">
        <v>4790.5</v>
      </c>
      <c r="O3235" s="59">
        <v>0.2</v>
      </c>
      <c r="P3235" s="10">
        <v>958.1</v>
      </c>
      <c r="Q3235" s="10">
        <v>3832.4</v>
      </c>
      <c r="R3235" s="10" t="s">
        <v>586</v>
      </c>
      <c r="S3235" s="10" t="s">
        <v>585</v>
      </c>
      <c r="T3235" s="59">
        <v>0.3</v>
      </c>
      <c r="U3235" s="10">
        <v>1149.72</v>
      </c>
    </row>
    <row r="3236" spans="1:21" x14ac:dyDescent="0.3">
      <c r="A3236" s="10" t="s">
        <v>25656</v>
      </c>
      <c r="B3236" s="61">
        <v>45189</v>
      </c>
      <c r="C3236" s="10" t="s">
        <v>12251</v>
      </c>
      <c r="D3236" s="10" t="s">
        <v>10365</v>
      </c>
      <c r="E3236" s="10" t="s">
        <v>629</v>
      </c>
      <c r="F3236" s="10" t="s">
        <v>628</v>
      </c>
      <c r="G3236" s="10" t="s">
        <v>601</v>
      </c>
      <c r="H3236" s="10" t="s">
        <v>579</v>
      </c>
      <c r="I3236" s="10" t="s">
        <v>578</v>
      </c>
      <c r="J3236" s="10" t="s">
        <v>25655</v>
      </c>
      <c r="K3236" s="10" t="s">
        <v>25654</v>
      </c>
      <c r="L3236" s="10">
        <v>5</v>
      </c>
      <c r="M3236" s="10">
        <v>983.45</v>
      </c>
      <c r="N3236" s="10">
        <v>4917.25</v>
      </c>
      <c r="O3236" s="59">
        <v>0</v>
      </c>
      <c r="P3236" s="10">
        <v>0</v>
      </c>
      <c r="Q3236" s="10">
        <v>4917.25</v>
      </c>
      <c r="R3236" s="10" t="s">
        <v>575</v>
      </c>
      <c r="S3236" s="10" t="s">
        <v>564</v>
      </c>
      <c r="T3236" s="59">
        <v>0.25</v>
      </c>
      <c r="U3236" s="10">
        <v>1229.31</v>
      </c>
    </row>
    <row r="3237" spans="1:21" x14ac:dyDescent="0.3">
      <c r="A3237" s="10" t="s">
        <v>25653</v>
      </c>
      <c r="B3237" s="61">
        <v>45130</v>
      </c>
      <c r="C3237" s="10" t="s">
        <v>10720</v>
      </c>
      <c r="D3237" s="10" t="s">
        <v>25652</v>
      </c>
      <c r="E3237" s="10" t="s">
        <v>581</v>
      </c>
      <c r="F3237" s="10" t="s">
        <v>83</v>
      </c>
      <c r="G3237" s="10" t="s">
        <v>569</v>
      </c>
      <c r="H3237" s="10" t="s">
        <v>600</v>
      </c>
      <c r="I3237" s="10" t="s">
        <v>627</v>
      </c>
      <c r="J3237" s="10" t="s">
        <v>21111</v>
      </c>
      <c r="K3237" s="10" t="s">
        <v>9156</v>
      </c>
      <c r="L3237" s="10">
        <v>5</v>
      </c>
      <c r="M3237" s="10">
        <v>897.92</v>
      </c>
      <c r="N3237" s="10">
        <v>4489.6000000000004</v>
      </c>
      <c r="O3237" s="59">
        <v>0</v>
      </c>
      <c r="P3237" s="10">
        <v>0</v>
      </c>
      <c r="Q3237" s="10">
        <v>4489.6000000000004</v>
      </c>
      <c r="R3237" s="10" t="s">
        <v>565</v>
      </c>
      <c r="S3237" s="10" t="s">
        <v>607</v>
      </c>
      <c r="T3237" s="59">
        <v>0.3</v>
      </c>
      <c r="U3237" s="10">
        <v>1346.88</v>
      </c>
    </row>
    <row r="3238" spans="1:21" x14ac:dyDescent="0.3">
      <c r="A3238" s="10" t="s">
        <v>25651</v>
      </c>
      <c r="B3238" s="61">
        <v>45274</v>
      </c>
      <c r="C3238" s="10" t="s">
        <v>4852</v>
      </c>
      <c r="D3238" s="10" t="s">
        <v>25650</v>
      </c>
      <c r="E3238" s="10" t="s">
        <v>629</v>
      </c>
      <c r="F3238" s="10" t="s">
        <v>790</v>
      </c>
      <c r="G3238" s="10" t="s">
        <v>601</v>
      </c>
      <c r="H3238" s="10" t="s">
        <v>579</v>
      </c>
      <c r="I3238" s="10" t="s">
        <v>578</v>
      </c>
      <c r="J3238" s="10" t="s">
        <v>24186</v>
      </c>
      <c r="K3238" s="10" t="s">
        <v>2946</v>
      </c>
      <c r="L3238" s="10">
        <v>5</v>
      </c>
      <c r="M3238" s="10">
        <v>387.82</v>
      </c>
      <c r="N3238" s="10">
        <v>1939.1</v>
      </c>
      <c r="O3238" s="59">
        <v>0.1</v>
      </c>
      <c r="P3238" s="10">
        <v>193.91</v>
      </c>
      <c r="Q3238" s="10">
        <v>1745.19</v>
      </c>
      <c r="R3238" s="10" t="s">
        <v>614</v>
      </c>
      <c r="S3238" s="10" t="s">
        <v>585</v>
      </c>
      <c r="T3238" s="59">
        <v>0.15</v>
      </c>
      <c r="U3238" s="10">
        <v>261.77999999999997</v>
      </c>
    </row>
    <row r="3239" spans="1:21" x14ac:dyDescent="0.3">
      <c r="A3239" s="10" t="s">
        <v>25649</v>
      </c>
      <c r="B3239" s="61">
        <v>45126</v>
      </c>
      <c r="C3239" s="10" t="s">
        <v>16334</v>
      </c>
      <c r="D3239" s="10" t="s">
        <v>3587</v>
      </c>
      <c r="E3239" s="10" t="s">
        <v>581</v>
      </c>
      <c r="F3239" s="10" t="s">
        <v>580</v>
      </c>
      <c r="G3239" s="10" t="s">
        <v>601</v>
      </c>
      <c r="H3239" s="10" t="s">
        <v>544</v>
      </c>
      <c r="I3239" s="10" t="s">
        <v>568</v>
      </c>
      <c r="J3239" s="10" t="s">
        <v>9667</v>
      </c>
      <c r="K3239" s="10" t="s">
        <v>25648</v>
      </c>
      <c r="L3239" s="10">
        <v>6</v>
      </c>
      <c r="M3239" s="10">
        <v>252.68</v>
      </c>
      <c r="N3239" s="10">
        <v>1516.08</v>
      </c>
      <c r="O3239" s="59">
        <v>0.05</v>
      </c>
      <c r="P3239" s="10">
        <v>75.8</v>
      </c>
      <c r="Q3239" s="10">
        <v>1440.28</v>
      </c>
      <c r="R3239" s="10" t="s">
        <v>586</v>
      </c>
      <c r="S3239" s="10" t="s">
        <v>596</v>
      </c>
      <c r="T3239" s="59">
        <v>0.25</v>
      </c>
      <c r="U3239" s="10">
        <v>360.07</v>
      </c>
    </row>
    <row r="3240" spans="1:21" x14ac:dyDescent="0.3">
      <c r="A3240" s="10" t="s">
        <v>25647</v>
      </c>
      <c r="B3240" s="61">
        <v>45140</v>
      </c>
      <c r="C3240" s="10" t="s">
        <v>5338</v>
      </c>
      <c r="D3240" s="10" t="s">
        <v>18566</v>
      </c>
      <c r="E3240" s="10" t="s">
        <v>629</v>
      </c>
      <c r="F3240" s="10" t="s">
        <v>790</v>
      </c>
      <c r="G3240" s="10" t="s">
        <v>601</v>
      </c>
      <c r="H3240" s="10" t="s">
        <v>544</v>
      </c>
      <c r="I3240" s="10" t="s">
        <v>568</v>
      </c>
      <c r="J3240" s="10" t="s">
        <v>25646</v>
      </c>
      <c r="K3240" s="10" t="s">
        <v>25645</v>
      </c>
      <c r="L3240" s="10">
        <v>2</v>
      </c>
      <c r="M3240" s="10">
        <v>495.17</v>
      </c>
      <c r="N3240" s="10">
        <v>990.34</v>
      </c>
      <c r="O3240" s="59">
        <v>0.1</v>
      </c>
      <c r="P3240" s="10">
        <v>99.03</v>
      </c>
      <c r="Q3240" s="10">
        <v>891.31</v>
      </c>
      <c r="R3240" s="10" t="s">
        <v>575</v>
      </c>
      <c r="S3240" s="10" t="s">
        <v>564</v>
      </c>
      <c r="T3240" s="59">
        <v>0.25</v>
      </c>
      <c r="U3240" s="10">
        <v>222.83</v>
      </c>
    </row>
    <row r="3241" spans="1:21" x14ac:dyDescent="0.3">
      <c r="A3241" s="10" t="s">
        <v>25644</v>
      </c>
      <c r="B3241" s="61">
        <v>44982</v>
      </c>
      <c r="C3241" s="10" t="s">
        <v>4100</v>
      </c>
      <c r="D3241" s="10" t="s">
        <v>20811</v>
      </c>
      <c r="E3241" s="10" t="s">
        <v>603</v>
      </c>
      <c r="F3241" s="10" t="s">
        <v>658</v>
      </c>
      <c r="G3241" s="10" t="s">
        <v>601</v>
      </c>
      <c r="H3241" s="10" t="s">
        <v>579</v>
      </c>
      <c r="I3241" s="10" t="s">
        <v>711</v>
      </c>
      <c r="J3241" s="10" t="s">
        <v>25643</v>
      </c>
      <c r="K3241" s="10" t="s">
        <v>2587</v>
      </c>
      <c r="L3241" s="10">
        <v>8</v>
      </c>
      <c r="M3241" s="10">
        <v>317.2</v>
      </c>
      <c r="N3241" s="10">
        <v>2537.6</v>
      </c>
      <c r="O3241" s="59">
        <v>0.2</v>
      </c>
      <c r="P3241" s="10">
        <v>507.52</v>
      </c>
      <c r="Q3241" s="10">
        <v>2030.08</v>
      </c>
      <c r="R3241" s="10" t="s">
        <v>586</v>
      </c>
      <c r="S3241" s="10" t="s">
        <v>596</v>
      </c>
      <c r="T3241" s="59">
        <v>0.25</v>
      </c>
      <c r="U3241" s="10">
        <v>507.52</v>
      </c>
    </row>
    <row r="3242" spans="1:21" x14ac:dyDescent="0.3">
      <c r="A3242" s="10" t="s">
        <v>25642</v>
      </c>
      <c r="B3242" s="61">
        <v>45300</v>
      </c>
      <c r="C3242" s="10" t="s">
        <v>25641</v>
      </c>
      <c r="D3242" s="10" t="s">
        <v>993</v>
      </c>
      <c r="E3242" s="10" t="s">
        <v>581</v>
      </c>
      <c r="F3242" s="10" t="s">
        <v>7</v>
      </c>
      <c r="G3242" s="10" t="s">
        <v>601</v>
      </c>
      <c r="H3242" s="10" t="s">
        <v>590</v>
      </c>
      <c r="I3242" s="10" t="s">
        <v>635</v>
      </c>
      <c r="J3242" s="10" t="s">
        <v>11040</v>
      </c>
      <c r="K3242" s="10" t="s">
        <v>21159</v>
      </c>
      <c r="L3242" s="10">
        <v>10</v>
      </c>
      <c r="M3242" s="10">
        <v>116.85</v>
      </c>
      <c r="N3242" s="10">
        <v>1168.5</v>
      </c>
      <c r="O3242" s="59">
        <v>0</v>
      </c>
      <c r="P3242" s="10">
        <v>0</v>
      </c>
      <c r="Q3242" s="10">
        <v>1168.5</v>
      </c>
      <c r="R3242" s="10" t="s">
        <v>565</v>
      </c>
      <c r="S3242" s="10" t="s">
        <v>607</v>
      </c>
      <c r="T3242" s="59">
        <v>0.15</v>
      </c>
      <c r="U3242" s="10">
        <v>175.28</v>
      </c>
    </row>
    <row r="3243" spans="1:21" x14ac:dyDescent="0.3">
      <c r="A3243" s="10" t="s">
        <v>25640</v>
      </c>
      <c r="B3243" s="61">
        <v>45332</v>
      </c>
      <c r="C3243" s="10" t="s">
        <v>17957</v>
      </c>
      <c r="D3243" s="10" t="s">
        <v>11480</v>
      </c>
      <c r="E3243" s="10" t="s">
        <v>581</v>
      </c>
      <c r="F3243" s="10" t="s">
        <v>83</v>
      </c>
      <c r="G3243" s="10" t="s">
        <v>569</v>
      </c>
      <c r="H3243" s="10" t="s">
        <v>600</v>
      </c>
      <c r="I3243" s="10" t="s">
        <v>599</v>
      </c>
      <c r="J3243" s="10" t="s">
        <v>25639</v>
      </c>
      <c r="K3243" s="10" t="s">
        <v>25638</v>
      </c>
      <c r="L3243" s="10">
        <v>1</v>
      </c>
      <c r="M3243" s="10">
        <v>228.03</v>
      </c>
      <c r="N3243" s="10">
        <v>228.03</v>
      </c>
      <c r="O3243" s="59">
        <v>0.2</v>
      </c>
      <c r="P3243" s="10">
        <v>45.61</v>
      </c>
      <c r="Q3243" s="10">
        <v>182.42</v>
      </c>
      <c r="R3243" s="10" t="s">
        <v>565</v>
      </c>
      <c r="S3243" s="10" t="s">
        <v>585</v>
      </c>
      <c r="T3243" s="59">
        <v>0.15</v>
      </c>
      <c r="U3243" s="10">
        <v>27.36</v>
      </c>
    </row>
    <row r="3244" spans="1:21" x14ac:dyDescent="0.3">
      <c r="A3244" s="10" t="s">
        <v>25637</v>
      </c>
      <c r="B3244" s="61">
        <v>45201</v>
      </c>
      <c r="C3244" s="10" t="s">
        <v>25636</v>
      </c>
      <c r="D3244" s="10" t="s">
        <v>25635</v>
      </c>
      <c r="E3244" s="10" t="s">
        <v>581</v>
      </c>
      <c r="F3244" s="10" t="s">
        <v>580</v>
      </c>
      <c r="G3244" s="10" t="s">
        <v>569</v>
      </c>
      <c r="H3244" s="10" t="s">
        <v>544</v>
      </c>
      <c r="I3244" s="10" t="s">
        <v>10</v>
      </c>
      <c r="J3244" s="10" t="s">
        <v>25634</v>
      </c>
      <c r="K3244" s="10" t="s">
        <v>11029</v>
      </c>
      <c r="L3244" s="10">
        <v>10</v>
      </c>
      <c r="M3244" s="10">
        <v>300.70999999999998</v>
      </c>
      <c r="N3244" s="10">
        <v>3007.1</v>
      </c>
      <c r="O3244" s="59">
        <v>0.05</v>
      </c>
      <c r="P3244" s="10">
        <v>150.35</v>
      </c>
      <c r="Q3244" s="10">
        <v>2856.75</v>
      </c>
      <c r="R3244" s="10" t="s">
        <v>575</v>
      </c>
      <c r="S3244" s="10" t="s">
        <v>585</v>
      </c>
      <c r="T3244" s="59">
        <v>0.3</v>
      </c>
      <c r="U3244" s="10">
        <v>857.02</v>
      </c>
    </row>
    <row r="3245" spans="1:21" x14ac:dyDescent="0.3">
      <c r="A3245" s="10" t="s">
        <v>25633</v>
      </c>
      <c r="B3245" s="61">
        <v>45331</v>
      </c>
      <c r="C3245" s="10" t="s">
        <v>18916</v>
      </c>
      <c r="D3245" s="10" t="s">
        <v>5669</v>
      </c>
      <c r="E3245" s="10" t="s">
        <v>571</v>
      </c>
      <c r="F3245" s="10" t="s">
        <v>685</v>
      </c>
      <c r="G3245" s="10" t="s">
        <v>569</v>
      </c>
      <c r="H3245" s="10" t="s">
        <v>544</v>
      </c>
      <c r="I3245" s="10" t="s">
        <v>10</v>
      </c>
      <c r="J3245" s="10" t="s">
        <v>23579</v>
      </c>
      <c r="K3245" s="10" t="s">
        <v>25632</v>
      </c>
      <c r="L3245" s="10">
        <v>7</v>
      </c>
      <c r="M3245" s="10">
        <v>334.97</v>
      </c>
      <c r="N3245" s="10">
        <v>2344.79</v>
      </c>
      <c r="O3245" s="59">
        <v>0.2</v>
      </c>
      <c r="P3245" s="10">
        <v>468.96</v>
      </c>
      <c r="Q3245" s="10">
        <v>1875.83</v>
      </c>
      <c r="R3245" s="10" t="s">
        <v>565</v>
      </c>
      <c r="S3245" s="10" t="s">
        <v>585</v>
      </c>
      <c r="T3245" s="59">
        <v>0.25</v>
      </c>
      <c r="U3245" s="10">
        <v>468.96</v>
      </c>
    </row>
    <row r="3246" spans="1:21" x14ac:dyDescent="0.3">
      <c r="A3246" s="10" t="s">
        <v>25631</v>
      </c>
      <c r="B3246" s="61">
        <v>45119</v>
      </c>
      <c r="C3246" s="10" t="s">
        <v>4515</v>
      </c>
      <c r="D3246" s="10" t="s">
        <v>25630</v>
      </c>
      <c r="E3246" s="10" t="s">
        <v>571</v>
      </c>
      <c r="F3246" s="10" t="s">
        <v>685</v>
      </c>
      <c r="G3246" s="10" t="s">
        <v>569</v>
      </c>
      <c r="H3246" s="10" t="s">
        <v>600</v>
      </c>
      <c r="I3246" s="10" t="s">
        <v>599</v>
      </c>
      <c r="J3246" s="10" t="s">
        <v>25629</v>
      </c>
      <c r="K3246" s="10" t="s">
        <v>12121</v>
      </c>
      <c r="L3246" s="10">
        <v>10</v>
      </c>
      <c r="M3246" s="10">
        <v>779.34</v>
      </c>
      <c r="N3246" s="10">
        <v>7793.4</v>
      </c>
      <c r="O3246" s="59">
        <v>0.1</v>
      </c>
      <c r="P3246" s="10">
        <v>779.34</v>
      </c>
      <c r="Q3246" s="10">
        <v>7014.06</v>
      </c>
      <c r="R3246" s="10" t="s">
        <v>614</v>
      </c>
      <c r="S3246" s="10" t="s">
        <v>585</v>
      </c>
      <c r="T3246" s="59">
        <v>0.3</v>
      </c>
      <c r="U3246" s="10">
        <v>2104.2199999999998</v>
      </c>
    </row>
    <row r="3247" spans="1:21" x14ac:dyDescent="0.3">
      <c r="A3247" s="10" t="s">
        <v>25628</v>
      </c>
      <c r="B3247" s="61">
        <v>45239</v>
      </c>
      <c r="C3247" s="10" t="s">
        <v>2704</v>
      </c>
      <c r="D3247" s="10" t="s">
        <v>10245</v>
      </c>
      <c r="E3247" s="10" t="s">
        <v>592</v>
      </c>
      <c r="F3247" s="10" t="s">
        <v>652</v>
      </c>
      <c r="G3247" s="10" t="s">
        <v>569</v>
      </c>
      <c r="H3247" s="10" t="s">
        <v>579</v>
      </c>
      <c r="I3247" s="10" t="s">
        <v>722</v>
      </c>
      <c r="J3247" s="10" t="s">
        <v>25627</v>
      </c>
      <c r="K3247" s="10" t="s">
        <v>25626</v>
      </c>
      <c r="L3247" s="10">
        <v>7</v>
      </c>
      <c r="M3247" s="10">
        <v>840.02</v>
      </c>
      <c r="N3247" s="10">
        <v>5880.14</v>
      </c>
      <c r="O3247" s="59">
        <v>0.05</v>
      </c>
      <c r="P3247" s="10">
        <v>294.01</v>
      </c>
      <c r="Q3247" s="10">
        <v>5586.13</v>
      </c>
      <c r="R3247" s="10" t="s">
        <v>586</v>
      </c>
      <c r="S3247" s="10" t="s">
        <v>596</v>
      </c>
      <c r="T3247" s="59">
        <v>0.15</v>
      </c>
      <c r="U3247" s="10">
        <v>837.92</v>
      </c>
    </row>
    <row r="3248" spans="1:21" x14ac:dyDescent="0.3">
      <c r="A3248" s="10" t="s">
        <v>25625</v>
      </c>
      <c r="B3248" s="61">
        <v>45238</v>
      </c>
      <c r="C3248" s="10" t="s">
        <v>11128</v>
      </c>
      <c r="D3248" s="10" t="s">
        <v>8043</v>
      </c>
      <c r="E3248" s="10" t="s">
        <v>581</v>
      </c>
      <c r="F3248" s="10" t="s">
        <v>580</v>
      </c>
      <c r="G3248" s="10" t="s">
        <v>601</v>
      </c>
      <c r="H3248" s="10" t="s">
        <v>600</v>
      </c>
      <c r="I3248" s="10" t="s">
        <v>599</v>
      </c>
      <c r="J3248" s="10" t="s">
        <v>1295</v>
      </c>
      <c r="K3248" s="10" t="s">
        <v>15438</v>
      </c>
      <c r="L3248" s="10">
        <v>6</v>
      </c>
      <c r="M3248" s="10">
        <v>232.53</v>
      </c>
      <c r="N3248" s="10">
        <v>1395.18</v>
      </c>
      <c r="O3248" s="59">
        <v>0.05</v>
      </c>
      <c r="P3248" s="10">
        <v>69.760000000000005</v>
      </c>
      <c r="Q3248" s="10">
        <v>1325.42</v>
      </c>
      <c r="R3248" s="10" t="s">
        <v>614</v>
      </c>
      <c r="S3248" s="10" t="s">
        <v>564</v>
      </c>
      <c r="T3248" s="59">
        <v>0.15</v>
      </c>
      <c r="U3248" s="10">
        <v>198.81</v>
      </c>
    </row>
    <row r="3249" spans="1:21" x14ac:dyDescent="0.3">
      <c r="A3249" s="10" t="s">
        <v>25624</v>
      </c>
      <c r="B3249" s="61">
        <v>45261</v>
      </c>
      <c r="C3249" s="10" t="s">
        <v>25623</v>
      </c>
      <c r="D3249" s="10" t="s">
        <v>25622</v>
      </c>
      <c r="E3249" s="10" t="s">
        <v>581</v>
      </c>
      <c r="F3249" s="10" t="s">
        <v>580</v>
      </c>
      <c r="G3249" s="10" t="s">
        <v>569</v>
      </c>
      <c r="H3249" s="10" t="s">
        <v>600</v>
      </c>
      <c r="I3249" s="10" t="s">
        <v>599</v>
      </c>
      <c r="J3249" s="10" t="s">
        <v>6818</v>
      </c>
      <c r="K3249" s="10" t="s">
        <v>4403</v>
      </c>
      <c r="L3249" s="10">
        <v>2</v>
      </c>
      <c r="M3249" s="10">
        <v>463.56</v>
      </c>
      <c r="N3249" s="10">
        <v>927.12</v>
      </c>
      <c r="O3249" s="59">
        <v>0.1</v>
      </c>
      <c r="P3249" s="10">
        <v>92.71</v>
      </c>
      <c r="Q3249" s="10">
        <v>834.41</v>
      </c>
      <c r="R3249" s="10" t="s">
        <v>565</v>
      </c>
      <c r="S3249" s="10" t="s">
        <v>596</v>
      </c>
      <c r="T3249" s="59">
        <v>0.15</v>
      </c>
      <c r="U3249" s="10">
        <v>125.16</v>
      </c>
    </row>
    <row r="3250" spans="1:21" x14ac:dyDescent="0.3">
      <c r="A3250" s="10" t="s">
        <v>25621</v>
      </c>
      <c r="B3250" s="61">
        <v>45240</v>
      </c>
      <c r="C3250" s="10" t="s">
        <v>4369</v>
      </c>
      <c r="D3250" s="10" t="s">
        <v>25620</v>
      </c>
      <c r="E3250" s="10" t="s">
        <v>629</v>
      </c>
      <c r="F3250" s="10" t="s">
        <v>628</v>
      </c>
      <c r="G3250" s="10" t="s">
        <v>569</v>
      </c>
      <c r="H3250" s="10" t="s">
        <v>579</v>
      </c>
      <c r="I3250" s="10" t="s">
        <v>722</v>
      </c>
      <c r="J3250" s="10" t="s">
        <v>25619</v>
      </c>
      <c r="K3250" s="10" t="s">
        <v>15408</v>
      </c>
      <c r="L3250" s="10">
        <v>3</v>
      </c>
      <c r="M3250" s="10">
        <v>844.02</v>
      </c>
      <c r="N3250" s="10">
        <v>2532.06</v>
      </c>
      <c r="O3250" s="59">
        <v>0.2</v>
      </c>
      <c r="P3250" s="10">
        <v>506.41</v>
      </c>
      <c r="Q3250" s="10">
        <v>2025.65</v>
      </c>
      <c r="R3250" s="10" t="s">
        <v>614</v>
      </c>
      <c r="S3250" s="10" t="s">
        <v>607</v>
      </c>
      <c r="T3250" s="59">
        <v>0.25</v>
      </c>
      <c r="U3250" s="10">
        <v>506.41</v>
      </c>
    </row>
    <row r="3251" spans="1:21" x14ac:dyDescent="0.3">
      <c r="A3251" s="10" t="s">
        <v>25618</v>
      </c>
      <c r="B3251" s="61">
        <v>44952</v>
      </c>
      <c r="C3251" s="10" t="s">
        <v>5306</v>
      </c>
      <c r="D3251" s="10" t="s">
        <v>13092</v>
      </c>
      <c r="E3251" s="10" t="s">
        <v>592</v>
      </c>
      <c r="F3251" s="10" t="s">
        <v>591</v>
      </c>
      <c r="G3251" s="10" t="s">
        <v>601</v>
      </c>
      <c r="H3251" s="10" t="s">
        <v>590</v>
      </c>
      <c r="I3251" s="10" t="s">
        <v>589</v>
      </c>
      <c r="J3251" s="10" t="s">
        <v>25617</v>
      </c>
      <c r="K3251" s="10" t="s">
        <v>13260</v>
      </c>
      <c r="L3251" s="10">
        <v>4</v>
      </c>
      <c r="M3251" s="10">
        <v>781.24</v>
      </c>
      <c r="N3251" s="10">
        <v>3124.96</v>
      </c>
      <c r="O3251" s="59">
        <v>0.1</v>
      </c>
      <c r="P3251" s="10">
        <v>312.5</v>
      </c>
      <c r="Q3251" s="10">
        <v>2812.46</v>
      </c>
      <c r="R3251" s="10" t="s">
        <v>565</v>
      </c>
      <c r="S3251" s="10" t="s">
        <v>596</v>
      </c>
      <c r="T3251" s="59">
        <v>0.25</v>
      </c>
      <c r="U3251" s="10">
        <v>703.12</v>
      </c>
    </row>
    <row r="3252" spans="1:21" x14ac:dyDescent="0.3">
      <c r="A3252" s="10" t="s">
        <v>25616</v>
      </c>
      <c r="B3252" s="61">
        <v>45325</v>
      </c>
      <c r="C3252" s="10" t="s">
        <v>12559</v>
      </c>
      <c r="D3252" s="10" t="s">
        <v>10690</v>
      </c>
      <c r="E3252" s="10" t="s">
        <v>571</v>
      </c>
      <c r="F3252" s="10" t="s">
        <v>11</v>
      </c>
      <c r="G3252" s="10" t="s">
        <v>601</v>
      </c>
      <c r="H3252" s="10" t="s">
        <v>579</v>
      </c>
      <c r="I3252" s="10" t="s">
        <v>722</v>
      </c>
      <c r="J3252" s="10" t="s">
        <v>25615</v>
      </c>
      <c r="K3252" s="10" t="s">
        <v>25614</v>
      </c>
      <c r="L3252" s="10">
        <v>8</v>
      </c>
      <c r="M3252" s="10">
        <v>356.48</v>
      </c>
      <c r="N3252" s="10">
        <v>2851.84</v>
      </c>
      <c r="O3252" s="59">
        <v>0</v>
      </c>
      <c r="P3252" s="10">
        <v>0</v>
      </c>
      <c r="Q3252" s="10">
        <v>2851.84</v>
      </c>
      <c r="R3252" s="10" t="s">
        <v>614</v>
      </c>
      <c r="S3252" s="10" t="s">
        <v>596</v>
      </c>
      <c r="T3252" s="59">
        <v>0.25</v>
      </c>
      <c r="U3252" s="10">
        <v>712.96</v>
      </c>
    </row>
    <row r="3253" spans="1:21" x14ac:dyDescent="0.3">
      <c r="A3253" s="10" t="s">
        <v>25613</v>
      </c>
      <c r="B3253" s="61">
        <v>45116</v>
      </c>
      <c r="C3253" s="10" t="s">
        <v>18449</v>
      </c>
      <c r="D3253" s="10" t="s">
        <v>25612</v>
      </c>
      <c r="E3253" s="10" t="s">
        <v>581</v>
      </c>
      <c r="F3253" s="10" t="s">
        <v>580</v>
      </c>
      <c r="G3253" s="10" t="s">
        <v>569</v>
      </c>
      <c r="H3253" s="10" t="s">
        <v>590</v>
      </c>
      <c r="I3253" s="10" t="s">
        <v>589</v>
      </c>
      <c r="J3253" s="10" t="s">
        <v>11020</v>
      </c>
      <c r="K3253" s="10" t="s">
        <v>25611</v>
      </c>
      <c r="L3253" s="10">
        <v>9</v>
      </c>
      <c r="M3253" s="10">
        <v>783.58</v>
      </c>
      <c r="N3253" s="10">
        <v>7052.22</v>
      </c>
      <c r="O3253" s="59">
        <v>0.2</v>
      </c>
      <c r="P3253" s="10">
        <v>1410.44</v>
      </c>
      <c r="Q3253" s="10">
        <v>5641.78</v>
      </c>
      <c r="R3253" s="10" t="s">
        <v>565</v>
      </c>
      <c r="S3253" s="10" t="s">
        <v>564</v>
      </c>
      <c r="T3253" s="59">
        <v>0.3</v>
      </c>
      <c r="U3253" s="10">
        <v>1692.53</v>
      </c>
    </row>
    <row r="3254" spans="1:21" x14ac:dyDescent="0.3">
      <c r="A3254" s="10" t="s">
        <v>25610</v>
      </c>
      <c r="B3254" s="61">
        <v>45299</v>
      </c>
      <c r="C3254" s="10" t="s">
        <v>16612</v>
      </c>
      <c r="D3254" s="10" t="s">
        <v>23262</v>
      </c>
      <c r="E3254" s="10" t="s">
        <v>571</v>
      </c>
      <c r="F3254" s="10" t="s">
        <v>685</v>
      </c>
      <c r="G3254" s="10" t="s">
        <v>569</v>
      </c>
      <c r="H3254" s="10" t="s">
        <v>544</v>
      </c>
      <c r="I3254" s="10" t="s">
        <v>10</v>
      </c>
      <c r="J3254" s="10" t="s">
        <v>19401</v>
      </c>
      <c r="K3254" s="10" t="s">
        <v>25609</v>
      </c>
      <c r="L3254" s="10">
        <v>6</v>
      </c>
      <c r="M3254" s="10">
        <v>940.84</v>
      </c>
      <c r="N3254" s="10">
        <v>5645.04</v>
      </c>
      <c r="O3254" s="59">
        <v>0.05</v>
      </c>
      <c r="P3254" s="10">
        <v>282.25</v>
      </c>
      <c r="Q3254" s="10">
        <v>5362.79</v>
      </c>
      <c r="R3254" s="10" t="s">
        <v>586</v>
      </c>
      <c r="S3254" s="10" t="s">
        <v>596</v>
      </c>
      <c r="T3254" s="59">
        <v>0.25</v>
      </c>
      <c r="U3254" s="10">
        <v>1340.7</v>
      </c>
    </row>
    <row r="3255" spans="1:21" x14ac:dyDescent="0.3">
      <c r="A3255" s="10" t="s">
        <v>25608</v>
      </c>
      <c r="B3255" s="61">
        <v>44970</v>
      </c>
      <c r="C3255" s="10" t="s">
        <v>16750</v>
      </c>
      <c r="D3255" s="10" t="s">
        <v>22338</v>
      </c>
      <c r="E3255" s="10" t="s">
        <v>571</v>
      </c>
      <c r="F3255" s="10" t="s">
        <v>685</v>
      </c>
      <c r="G3255" s="10" t="s">
        <v>569</v>
      </c>
      <c r="H3255" s="10" t="s">
        <v>579</v>
      </c>
      <c r="I3255" s="10" t="s">
        <v>722</v>
      </c>
      <c r="J3255" s="10" t="s">
        <v>18648</v>
      </c>
      <c r="K3255" s="10" t="s">
        <v>25607</v>
      </c>
      <c r="L3255" s="10">
        <v>10</v>
      </c>
      <c r="M3255" s="10">
        <v>999.28</v>
      </c>
      <c r="N3255" s="10">
        <v>9992.7999999999993</v>
      </c>
      <c r="O3255" s="59">
        <v>0.1</v>
      </c>
      <c r="P3255" s="10">
        <v>999.28</v>
      </c>
      <c r="Q3255" s="10">
        <v>8993.52</v>
      </c>
      <c r="R3255" s="10" t="s">
        <v>614</v>
      </c>
      <c r="S3255" s="10" t="s">
        <v>607</v>
      </c>
      <c r="T3255" s="59">
        <v>0.3</v>
      </c>
      <c r="U3255" s="10">
        <v>2698.06</v>
      </c>
    </row>
    <row r="3256" spans="1:21" x14ac:dyDescent="0.3">
      <c r="A3256" s="10" t="s">
        <v>25606</v>
      </c>
      <c r="B3256" s="61">
        <v>45290</v>
      </c>
      <c r="C3256" s="10" t="s">
        <v>1512</v>
      </c>
      <c r="D3256" s="10" t="s">
        <v>25605</v>
      </c>
      <c r="E3256" s="10" t="s">
        <v>592</v>
      </c>
      <c r="F3256" s="10" t="s">
        <v>652</v>
      </c>
      <c r="G3256" s="10" t="s">
        <v>569</v>
      </c>
      <c r="H3256" s="10" t="s">
        <v>544</v>
      </c>
      <c r="I3256" s="10" t="s">
        <v>10</v>
      </c>
      <c r="J3256" s="10" t="s">
        <v>10979</v>
      </c>
      <c r="K3256" s="10" t="s">
        <v>25604</v>
      </c>
      <c r="L3256" s="10">
        <v>2</v>
      </c>
      <c r="M3256" s="10">
        <v>405.54</v>
      </c>
      <c r="N3256" s="10">
        <v>811.08</v>
      </c>
      <c r="O3256" s="59">
        <v>0.05</v>
      </c>
      <c r="P3256" s="10">
        <v>40.549999999999997</v>
      </c>
      <c r="Q3256" s="10">
        <v>770.53</v>
      </c>
      <c r="R3256" s="10" t="s">
        <v>565</v>
      </c>
      <c r="S3256" s="10" t="s">
        <v>596</v>
      </c>
      <c r="T3256" s="59">
        <v>0.3</v>
      </c>
      <c r="U3256" s="10">
        <v>231.16</v>
      </c>
    </row>
    <row r="3257" spans="1:21" x14ac:dyDescent="0.3">
      <c r="A3257" s="10" t="s">
        <v>25603</v>
      </c>
      <c r="B3257" s="61">
        <v>45203</v>
      </c>
      <c r="C3257" s="10" t="s">
        <v>1561</v>
      </c>
      <c r="D3257" s="10" t="s">
        <v>1008</v>
      </c>
      <c r="E3257" s="10" t="s">
        <v>629</v>
      </c>
      <c r="F3257" s="10" t="s">
        <v>790</v>
      </c>
      <c r="G3257" s="10" t="s">
        <v>601</v>
      </c>
      <c r="H3257" s="10" t="s">
        <v>600</v>
      </c>
      <c r="I3257" s="10" t="s">
        <v>664</v>
      </c>
      <c r="J3257" s="10" t="s">
        <v>25602</v>
      </c>
      <c r="K3257" s="10" t="s">
        <v>21591</v>
      </c>
      <c r="L3257" s="10">
        <v>7</v>
      </c>
      <c r="M3257" s="10">
        <v>252.37</v>
      </c>
      <c r="N3257" s="10">
        <v>1766.59</v>
      </c>
      <c r="O3257" s="59">
        <v>0.1</v>
      </c>
      <c r="P3257" s="10">
        <v>176.66</v>
      </c>
      <c r="Q3257" s="10">
        <v>1589.93</v>
      </c>
      <c r="R3257" s="10" t="s">
        <v>614</v>
      </c>
      <c r="S3257" s="10" t="s">
        <v>607</v>
      </c>
      <c r="T3257" s="59">
        <v>0.3</v>
      </c>
      <c r="U3257" s="10">
        <v>476.98</v>
      </c>
    </row>
    <row r="3258" spans="1:21" x14ac:dyDescent="0.3">
      <c r="A3258" s="10" t="s">
        <v>25601</v>
      </c>
      <c r="B3258" s="61">
        <v>45015</v>
      </c>
      <c r="C3258" s="10" t="s">
        <v>5648</v>
      </c>
      <c r="D3258" s="10" t="s">
        <v>10964</v>
      </c>
      <c r="E3258" s="10" t="s">
        <v>603</v>
      </c>
      <c r="F3258" s="10" t="s">
        <v>602</v>
      </c>
      <c r="G3258" s="10" t="s">
        <v>569</v>
      </c>
      <c r="H3258" s="10" t="s">
        <v>600</v>
      </c>
      <c r="I3258" s="10" t="s">
        <v>599</v>
      </c>
      <c r="J3258" s="10" t="s">
        <v>25600</v>
      </c>
      <c r="K3258" s="10" t="s">
        <v>2233</v>
      </c>
      <c r="L3258" s="10">
        <v>1</v>
      </c>
      <c r="M3258" s="10">
        <v>980.49</v>
      </c>
      <c r="N3258" s="10">
        <v>980.49</v>
      </c>
      <c r="O3258" s="59">
        <v>0.2</v>
      </c>
      <c r="P3258" s="10">
        <v>196.1</v>
      </c>
      <c r="Q3258" s="10">
        <v>784.39</v>
      </c>
      <c r="R3258" s="10" t="s">
        <v>586</v>
      </c>
      <c r="S3258" s="10" t="s">
        <v>596</v>
      </c>
      <c r="T3258" s="59">
        <v>0.15</v>
      </c>
      <c r="U3258" s="10">
        <v>117.66</v>
      </c>
    </row>
    <row r="3259" spans="1:21" x14ac:dyDescent="0.3">
      <c r="A3259" s="10" t="s">
        <v>25599</v>
      </c>
      <c r="B3259" s="61">
        <v>45043</v>
      </c>
      <c r="C3259" s="10" t="s">
        <v>2861</v>
      </c>
      <c r="D3259" s="10" t="s">
        <v>2512</v>
      </c>
      <c r="E3259" s="10" t="s">
        <v>629</v>
      </c>
      <c r="F3259" s="10" t="s">
        <v>790</v>
      </c>
      <c r="G3259" s="10" t="s">
        <v>569</v>
      </c>
      <c r="H3259" s="10" t="s">
        <v>579</v>
      </c>
      <c r="I3259" s="10" t="s">
        <v>711</v>
      </c>
      <c r="J3259" s="10" t="s">
        <v>25598</v>
      </c>
      <c r="K3259" s="10" t="s">
        <v>2836</v>
      </c>
      <c r="L3259" s="10">
        <v>1</v>
      </c>
      <c r="M3259" s="10">
        <v>898.94</v>
      </c>
      <c r="N3259" s="10">
        <v>898.94</v>
      </c>
      <c r="O3259" s="59">
        <v>0.1</v>
      </c>
      <c r="P3259" s="10">
        <v>89.89</v>
      </c>
      <c r="Q3259" s="10">
        <v>809.05</v>
      </c>
      <c r="R3259" s="10" t="s">
        <v>614</v>
      </c>
      <c r="S3259" s="10" t="s">
        <v>596</v>
      </c>
      <c r="T3259" s="59">
        <v>0.3</v>
      </c>
      <c r="U3259" s="10">
        <v>242.71</v>
      </c>
    </row>
    <row r="3260" spans="1:21" x14ac:dyDescent="0.3">
      <c r="A3260" s="10" t="s">
        <v>25597</v>
      </c>
      <c r="B3260" s="61">
        <v>45322</v>
      </c>
      <c r="C3260" s="10" t="s">
        <v>19272</v>
      </c>
      <c r="D3260" s="10" t="s">
        <v>12946</v>
      </c>
      <c r="E3260" s="10" t="s">
        <v>629</v>
      </c>
      <c r="F3260" s="10" t="s">
        <v>628</v>
      </c>
      <c r="G3260" s="10" t="s">
        <v>601</v>
      </c>
      <c r="H3260" s="10" t="s">
        <v>600</v>
      </c>
      <c r="I3260" s="10" t="s">
        <v>627</v>
      </c>
      <c r="J3260" s="10" t="s">
        <v>23732</v>
      </c>
      <c r="K3260" s="10" t="s">
        <v>25596</v>
      </c>
      <c r="L3260" s="10">
        <v>3</v>
      </c>
      <c r="M3260" s="10">
        <v>553.86</v>
      </c>
      <c r="N3260" s="10">
        <v>1661.58</v>
      </c>
      <c r="O3260" s="59">
        <v>0.1</v>
      </c>
      <c r="P3260" s="10">
        <v>166.16</v>
      </c>
      <c r="Q3260" s="10">
        <v>1495.42</v>
      </c>
      <c r="R3260" s="10" t="s">
        <v>614</v>
      </c>
      <c r="S3260" s="10" t="s">
        <v>585</v>
      </c>
      <c r="T3260" s="59">
        <v>0.15</v>
      </c>
      <c r="U3260" s="10">
        <v>224.31</v>
      </c>
    </row>
    <row r="3261" spans="1:21" x14ac:dyDescent="0.3">
      <c r="A3261" s="10" t="s">
        <v>25595</v>
      </c>
      <c r="B3261" s="61">
        <v>44966</v>
      </c>
      <c r="C3261" s="10" t="s">
        <v>25594</v>
      </c>
      <c r="D3261" s="10" t="s">
        <v>25593</v>
      </c>
      <c r="E3261" s="10" t="s">
        <v>571</v>
      </c>
      <c r="F3261" s="10" t="s">
        <v>11</v>
      </c>
      <c r="G3261" s="10" t="s">
        <v>601</v>
      </c>
      <c r="H3261" s="10" t="s">
        <v>544</v>
      </c>
      <c r="I3261" s="10" t="s">
        <v>568</v>
      </c>
      <c r="J3261" s="10" t="s">
        <v>25592</v>
      </c>
      <c r="K3261" s="10" t="s">
        <v>25591</v>
      </c>
      <c r="L3261" s="10">
        <v>4</v>
      </c>
      <c r="M3261" s="10">
        <v>672.9</v>
      </c>
      <c r="N3261" s="10">
        <v>2691.6</v>
      </c>
      <c r="O3261" s="59">
        <v>0.05</v>
      </c>
      <c r="P3261" s="10">
        <v>134.58000000000001</v>
      </c>
      <c r="Q3261" s="10">
        <v>2557.02</v>
      </c>
      <c r="R3261" s="10" t="s">
        <v>565</v>
      </c>
      <c r="S3261" s="10" t="s">
        <v>564</v>
      </c>
      <c r="T3261" s="59">
        <v>0.15</v>
      </c>
      <c r="U3261" s="10">
        <v>383.55</v>
      </c>
    </row>
    <row r="3262" spans="1:21" x14ac:dyDescent="0.3">
      <c r="A3262" s="10" t="s">
        <v>25590</v>
      </c>
      <c r="B3262" s="61">
        <v>45123</v>
      </c>
      <c r="C3262" s="10" t="s">
        <v>10480</v>
      </c>
      <c r="D3262" s="10" t="s">
        <v>25589</v>
      </c>
      <c r="E3262" s="10" t="s">
        <v>581</v>
      </c>
      <c r="F3262" s="10" t="s">
        <v>580</v>
      </c>
      <c r="G3262" s="10" t="s">
        <v>601</v>
      </c>
      <c r="H3262" s="10" t="s">
        <v>544</v>
      </c>
      <c r="I3262" s="10" t="s">
        <v>610</v>
      </c>
      <c r="J3262" s="10" t="s">
        <v>10925</v>
      </c>
      <c r="K3262" s="10" t="s">
        <v>25588</v>
      </c>
      <c r="L3262" s="10">
        <v>2</v>
      </c>
      <c r="M3262" s="10">
        <v>387.6</v>
      </c>
      <c r="N3262" s="10">
        <v>775.2</v>
      </c>
      <c r="O3262" s="59">
        <v>0.1</v>
      </c>
      <c r="P3262" s="10">
        <v>77.52</v>
      </c>
      <c r="Q3262" s="10">
        <v>697.68</v>
      </c>
      <c r="R3262" s="10" t="s">
        <v>565</v>
      </c>
      <c r="S3262" s="10" t="s">
        <v>596</v>
      </c>
      <c r="T3262" s="59">
        <v>0.3</v>
      </c>
      <c r="U3262" s="10">
        <v>209.3</v>
      </c>
    </row>
    <row r="3263" spans="1:21" x14ac:dyDescent="0.3">
      <c r="A3263" s="10" t="s">
        <v>25587</v>
      </c>
      <c r="B3263" s="61">
        <v>45129</v>
      </c>
      <c r="C3263" s="10" t="s">
        <v>3708</v>
      </c>
      <c r="D3263" s="10" t="s">
        <v>13424</v>
      </c>
      <c r="E3263" s="10" t="s">
        <v>629</v>
      </c>
      <c r="F3263" s="10" t="s">
        <v>628</v>
      </c>
      <c r="G3263" s="10" t="s">
        <v>569</v>
      </c>
      <c r="H3263" s="10" t="s">
        <v>590</v>
      </c>
      <c r="I3263" s="10" t="s">
        <v>635</v>
      </c>
      <c r="J3263" s="10" t="s">
        <v>25586</v>
      </c>
      <c r="K3263" s="10" t="s">
        <v>25585</v>
      </c>
      <c r="L3263" s="10">
        <v>4</v>
      </c>
      <c r="M3263" s="10">
        <v>872.99</v>
      </c>
      <c r="N3263" s="10">
        <v>3491.96</v>
      </c>
      <c r="O3263" s="59">
        <v>0.05</v>
      </c>
      <c r="P3263" s="10">
        <v>174.6</v>
      </c>
      <c r="Q3263" s="10">
        <v>3317.36</v>
      </c>
      <c r="R3263" s="10" t="s">
        <v>586</v>
      </c>
      <c r="S3263" s="10" t="s">
        <v>607</v>
      </c>
      <c r="T3263" s="59">
        <v>0.25</v>
      </c>
      <c r="U3263" s="10">
        <v>829.34</v>
      </c>
    </row>
    <row r="3264" spans="1:21" x14ac:dyDescent="0.3">
      <c r="A3264" s="10" t="s">
        <v>25584</v>
      </c>
      <c r="B3264" s="61">
        <v>45306</v>
      </c>
      <c r="C3264" s="10" t="s">
        <v>25583</v>
      </c>
      <c r="D3264" s="10" t="s">
        <v>25582</v>
      </c>
      <c r="E3264" s="10" t="s">
        <v>603</v>
      </c>
      <c r="F3264" s="10" t="s">
        <v>602</v>
      </c>
      <c r="G3264" s="10" t="s">
        <v>601</v>
      </c>
      <c r="H3264" s="10" t="s">
        <v>600</v>
      </c>
      <c r="I3264" s="10" t="s">
        <v>627</v>
      </c>
      <c r="J3264" s="10" t="s">
        <v>25581</v>
      </c>
      <c r="K3264" s="10" t="s">
        <v>20492</v>
      </c>
      <c r="L3264" s="10">
        <v>9</v>
      </c>
      <c r="M3264" s="10">
        <v>900.15</v>
      </c>
      <c r="N3264" s="10">
        <v>8101.35</v>
      </c>
      <c r="O3264" s="59">
        <v>0.2</v>
      </c>
      <c r="P3264" s="10">
        <v>1620.27</v>
      </c>
      <c r="Q3264" s="10">
        <v>6481.08</v>
      </c>
      <c r="R3264" s="10" t="s">
        <v>575</v>
      </c>
      <c r="S3264" s="10" t="s">
        <v>596</v>
      </c>
      <c r="T3264" s="59">
        <v>0.25</v>
      </c>
      <c r="U3264" s="10">
        <v>1620.27</v>
      </c>
    </row>
    <row r="3265" spans="1:21" x14ac:dyDescent="0.3">
      <c r="A3265" s="10" t="s">
        <v>25580</v>
      </c>
      <c r="B3265" s="61">
        <v>45014</v>
      </c>
      <c r="C3265" s="10" t="s">
        <v>7187</v>
      </c>
      <c r="D3265" s="10" t="s">
        <v>25579</v>
      </c>
      <c r="E3265" s="10" t="s">
        <v>603</v>
      </c>
      <c r="F3265" s="10" t="s">
        <v>636</v>
      </c>
      <c r="G3265" s="10" t="s">
        <v>569</v>
      </c>
      <c r="H3265" s="10" t="s">
        <v>579</v>
      </c>
      <c r="I3265" s="10" t="s">
        <v>578</v>
      </c>
      <c r="J3265" s="10" t="s">
        <v>11414</v>
      </c>
      <c r="K3265" s="10" t="s">
        <v>25578</v>
      </c>
      <c r="L3265" s="10">
        <v>3</v>
      </c>
      <c r="M3265" s="10">
        <v>594.01</v>
      </c>
      <c r="N3265" s="10">
        <v>1782.03</v>
      </c>
      <c r="O3265" s="59">
        <v>0.1</v>
      </c>
      <c r="P3265" s="10">
        <v>178.2</v>
      </c>
      <c r="Q3265" s="10">
        <v>1603.83</v>
      </c>
      <c r="R3265" s="10" t="s">
        <v>565</v>
      </c>
      <c r="S3265" s="10" t="s">
        <v>585</v>
      </c>
      <c r="T3265" s="59">
        <v>0.25</v>
      </c>
      <c r="U3265" s="10">
        <v>400.96</v>
      </c>
    </row>
    <row r="3266" spans="1:21" x14ac:dyDescent="0.3">
      <c r="A3266" s="10" t="s">
        <v>25577</v>
      </c>
      <c r="B3266" s="61">
        <v>45307</v>
      </c>
      <c r="C3266" s="10" t="s">
        <v>25250</v>
      </c>
      <c r="D3266" s="10" t="s">
        <v>10096</v>
      </c>
      <c r="E3266" s="10" t="s">
        <v>581</v>
      </c>
      <c r="F3266" s="10" t="s">
        <v>580</v>
      </c>
      <c r="G3266" s="10" t="s">
        <v>601</v>
      </c>
      <c r="H3266" s="10" t="s">
        <v>590</v>
      </c>
      <c r="I3266" s="10" t="s">
        <v>635</v>
      </c>
      <c r="J3266" s="10" t="s">
        <v>25576</v>
      </c>
      <c r="K3266" s="10" t="s">
        <v>9201</v>
      </c>
      <c r="L3266" s="10">
        <v>7</v>
      </c>
      <c r="M3266" s="10">
        <v>367.62</v>
      </c>
      <c r="N3266" s="10">
        <v>2573.34</v>
      </c>
      <c r="O3266" s="59">
        <v>0.2</v>
      </c>
      <c r="P3266" s="10">
        <v>514.66999999999996</v>
      </c>
      <c r="Q3266" s="10">
        <v>2058.67</v>
      </c>
      <c r="R3266" s="10" t="s">
        <v>575</v>
      </c>
      <c r="S3266" s="10" t="s">
        <v>596</v>
      </c>
      <c r="T3266" s="59">
        <v>0.3</v>
      </c>
      <c r="U3266" s="10">
        <v>617.6</v>
      </c>
    </row>
    <row r="3267" spans="1:21" x14ac:dyDescent="0.3">
      <c r="A3267" s="10" t="s">
        <v>25575</v>
      </c>
      <c r="B3267" s="61">
        <v>44954</v>
      </c>
      <c r="C3267" s="10" t="s">
        <v>17315</v>
      </c>
      <c r="D3267" s="10" t="s">
        <v>10882</v>
      </c>
      <c r="E3267" s="10" t="s">
        <v>571</v>
      </c>
      <c r="F3267" s="10" t="s">
        <v>570</v>
      </c>
      <c r="G3267" s="10" t="s">
        <v>601</v>
      </c>
      <c r="H3267" s="10" t="s">
        <v>579</v>
      </c>
      <c r="I3267" s="10" t="s">
        <v>711</v>
      </c>
      <c r="J3267" s="10" t="s">
        <v>25574</v>
      </c>
      <c r="K3267" s="10" t="s">
        <v>13260</v>
      </c>
      <c r="L3267" s="10">
        <v>9</v>
      </c>
      <c r="M3267" s="10">
        <v>540.16</v>
      </c>
      <c r="N3267" s="10">
        <v>4861.4399999999996</v>
      </c>
      <c r="O3267" s="59">
        <v>0.1</v>
      </c>
      <c r="P3267" s="10">
        <v>486.14</v>
      </c>
      <c r="Q3267" s="10">
        <v>4375.3</v>
      </c>
      <c r="R3267" s="10" t="s">
        <v>614</v>
      </c>
      <c r="S3267" s="10" t="s">
        <v>564</v>
      </c>
      <c r="T3267" s="59">
        <v>0.25</v>
      </c>
      <c r="U3267" s="10">
        <v>1093.83</v>
      </c>
    </row>
    <row r="3268" spans="1:21" x14ac:dyDescent="0.3">
      <c r="A3268" s="10" t="s">
        <v>25573</v>
      </c>
      <c r="B3268" s="61">
        <v>45239</v>
      </c>
      <c r="C3268" s="10" t="s">
        <v>15223</v>
      </c>
      <c r="D3268" s="10" t="s">
        <v>9609</v>
      </c>
      <c r="E3268" s="10" t="s">
        <v>571</v>
      </c>
      <c r="F3268" s="10" t="s">
        <v>11</v>
      </c>
      <c r="G3268" s="10" t="s">
        <v>601</v>
      </c>
      <c r="H3268" s="10" t="s">
        <v>600</v>
      </c>
      <c r="I3268" s="10" t="s">
        <v>664</v>
      </c>
      <c r="J3268" s="10" t="s">
        <v>25572</v>
      </c>
      <c r="K3268" s="10" t="s">
        <v>22816</v>
      </c>
      <c r="L3268" s="10">
        <v>10</v>
      </c>
      <c r="M3268" s="10">
        <v>533.17999999999995</v>
      </c>
      <c r="N3268" s="10">
        <v>5331.8</v>
      </c>
      <c r="O3268" s="59">
        <v>0.2</v>
      </c>
      <c r="P3268" s="10">
        <v>1066.3599999999999</v>
      </c>
      <c r="Q3268" s="10">
        <v>4265.4399999999996</v>
      </c>
      <c r="R3268" s="10" t="s">
        <v>565</v>
      </c>
      <c r="S3268" s="10" t="s">
        <v>564</v>
      </c>
      <c r="T3268" s="59">
        <v>0.3</v>
      </c>
      <c r="U3268" s="10">
        <v>1279.6300000000001</v>
      </c>
    </row>
    <row r="3269" spans="1:21" x14ac:dyDescent="0.3">
      <c r="A3269" s="10" t="s">
        <v>25571</v>
      </c>
      <c r="B3269" s="61">
        <v>44984</v>
      </c>
      <c r="C3269" s="10" t="s">
        <v>18444</v>
      </c>
      <c r="D3269" s="10" t="s">
        <v>25570</v>
      </c>
      <c r="E3269" s="10" t="s">
        <v>581</v>
      </c>
      <c r="F3269" s="10" t="s">
        <v>83</v>
      </c>
      <c r="G3269" s="10" t="s">
        <v>569</v>
      </c>
      <c r="H3269" s="10" t="s">
        <v>579</v>
      </c>
      <c r="I3269" s="10" t="s">
        <v>722</v>
      </c>
      <c r="J3269" s="10" t="s">
        <v>25569</v>
      </c>
      <c r="K3269" s="10" t="s">
        <v>23924</v>
      </c>
      <c r="L3269" s="10">
        <v>3</v>
      </c>
      <c r="M3269" s="10">
        <v>570.20000000000005</v>
      </c>
      <c r="N3269" s="10">
        <v>1710.6</v>
      </c>
      <c r="O3269" s="59">
        <v>0.05</v>
      </c>
      <c r="P3269" s="10">
        <v>85.53</v>
      </c>
      <c r="Q3269" s="10">
        <v>1625.07</v>
      </c>
      <c r="R3269" s="10" t="s">
        <v>614</v>
      </c>
      <c r="S3269" s="10" t="s">
        <v>585</v>
      </c>
      <c r="T3269" s="59">
        <v>0.15</v>
      </c>
      <c r="U3269" s="10">
        <v>243.76</v>
      </c>
    </row>
    <row r="3270" spans="1:21" x14ac:dyDescent="0.3">
      <c r="A3270" s="10" t="s">
        <v>25568</v>
      </c>
      <c r="B3270" s="61">
        <v>44988</v>
      </c>
      <c r="C3270" s="10" t="s">
        <v>25567</v>
      </c>
      <c r="D3270" s="10" t="s">
        <v>12503</v>
      </c>
      <c r="E3270" s="10" t="s">
        <v>592</v>
      </c>
      <c r="F3270" s="10" t="s">
        <v>652</v>
      </c>
      <c r="G3270" s="10" t="s">
        <v>569</v>
      </c>
      <c r="H3270" s="10" t="s">
        <v>579</v>
      </c>
      <c r="I3270" s="10" t="s">
        <v>711</v>
      </c>
      <c r="J3270" s="10" t="s">
        <v>25566</v>
      </c>
      <c r="K3270" s="10" t="s">
        <v>25565</v>
      </c>
      <c r="L3270" s="10">
        <v>5</v>
      </c>
      <c r="M3270" s="10">
        <v>723.59</v>
      </c>
      <c r="N3270" s="10">
        <v>3617.95</v>
      </c>
      <c r="O3270" s="59">
        <v>0</v>
      </c>
      <c r="P3270" s="10">
        <v>0</v>
      </c>
      <c r="Q3270" s="10">
        <v>3617.95</v>
      </c>
      <c r="R3270" s="10" t="s">
        <v>565</v>
      </c>
      <c r="S3270" s="10" t="s">
        <v>596</v>
      </c>
      <c r="T3270" s="59">
        <v>0.15</v>
      </c>
      <c r="U3270" s="10">
        <v>542.69000000000005</v>
      </c>
    </row>
    <row r="3271" spans="1:21" x14ac:dyDescent="0.3">
      <c r="A3271" s="10" t="s">
        <v>25564</v>
      </c>
      <c r="B3271" s="61">
        <v>45165</v>
      </c>
      <c r="C3271" s="10" t="s">
        <v>5837</v>
      </c>
      <c r="D3271" s="10" t="s">
        <v>25563</v>
      </c>
      <c r="E3271" s="10" t="s">
        <v>629</v>
      </c>
      <c r="F3271" s="10" t="s">
        <v>759</v>
      </c>
      <c r="G3271" s="10" t="s">
        <v>569</v>
      </c>
      <c r="H3271" s="10" t="s">
        <v>544</v>
      </c>
      <c r="I3271" s="10" t="s">
        <v>610</v>
      </c>
      <c r="J3271" s="10" t="s">
        <v>7890</v>
      </c>
      <c r="K3271" s="10" t="s">
        <v>25562</v>
      </c>
      <c r="L3271" s="10">
        <v>4</v>
      </c>
      <c r="M3271" s="10">
        <v>781.45</v>
      </c>
      <c r="N3271" s="10">
        <v>3125.8</v>
      </c>
      <c r="O3271" s="59">
        <v>0</v>
      </c>
      <c r="P3271" s="10">
        <v>0</v>
      </c>
      <c r="Q3271" s="10">
        <v>3125.8</v>
      </c>
      <c r="R3271" s="10" t="s">
        <v>586</v>
      </c>
      <c r="S3271" s="10" t="s">
        <v>596</v>
      </c>
      <c r="T3271" s="59">
        <v>0.3</v>
      </c>
      <c r="U3271" s="10">
        <v>937.74</v>
      </c>
    </row>
    <row r="3272" spans="1:21" x14ac:dyDescent="0.3">
      <c r="A3272" s="10" t="s">
        <v>25561</v>
      </c>
      <c r="B3272" s="61">
        <v>45226</v>
      </c>
      <c r="C3272" s="10" t="s">
        <v>24107</v>
      </c>
      <c r="D3272" s="10" t="s">
        <v>13415</v>
      </c>
      <c r="E3272" s="10" t="s">
        <v>571</v>
      </c>
      <c r="F3272" s="10" t="s">
        <v>685</v>
      </c>
      <c r="G3272" s="10" t="s">
        <v>569</v>
      </c>
      <c r="H3272" s="10" t="s">
        <v>579</v>
      </c>
      <c r="I3272" s="10" t="s">
        <v>722</v>
      </c>
      <c r="J3272" s="10" t="s">
        <v>25560</v>
      </c>
      <c r="K3272" s="10" t="s">
        <v>25559</v>
      </c>
      <c r="L3272" s="10">
        <v>1</v>
      </c>
      <c r="M3272" s="10">
        <v>678.73</v>
      </c>
      <c r="N3272" s="10">
        <v>678.73</v>
      </c>
      <c r="O3272" s="59">
        <v>0</v>
      </c>
      <c r="P3272" s="10">
        <v>0</v>
      </c>
      <c r="Q3272" s="10">
        <v>678.73</v>
      </c>
      <c r="R3272" s="10" t="s">
        <v>586</v>
      </c>
      <c r="S3272" s="10" t="s">
        <v>564</v>
      </c>
      <c r="T3272" s="59">
        <v>0.3</v>
      </c>
      <c r="U3272" s="10">
        <v>203.62</v>
      </c>
    </row>
    <row r="3273" spans="1:21" x14ac:dyDescent="0.3">
      <c r="A3273" s="10" t="s">
        <v>25558</v>
      </c>
      <c r="B3273" s="61">
        <v>45203</v>
      </c>
      <c r="C3273" s="10" t="s">
        <v>2649</v>
      </c>
      <c r="D3273" s="10" t="s">
        <v>25557</v>
      </c>
      <c r="E3273" s="10" t="s">
        <v>603</v>
      </c>
      <c r="F3273" s="10" t="s">
        <v>602</v>
      </c>
      <c r="G3273" s="10" t="s">
        <v>569</v>
      </c>
      <c r="H3273" s="10" t="s">
        <v>590</v>
      </c>
      <c r="I3273" s="10" t="s">
        <v>589</v>
      </c>
      <c r="J3273" s="10" t="s">
        <v>15248</v>
      </c>
      <c r="K3273" s="10" t="s">
        <v>9933</v>
      </c>
      <c r="L3273" s="10">
        <v>6</v>
      </c>
      <c r="M3273" s="10">
        <v>912.29</v>
      </c>
      <c r="N3273" s="10">
        <v>5473.74</v>
      </c>
      <c r="O3273" s="59">
        <v>0.1</v>
      </c>
      <c r="P3273" s="10">
        <v>547.37</v>
      </c>
      <c r="Q3273" s="10">
        <v>4926.37</v>
      </c>
      <c r="R3273" s="10" t="s">
        <v>565</v>
      </c>
      <c r="S3273" s="10" t="s">
        <v>596</v>
      </c>
      <c r="T3273" s="59">
        <v>0.25</v>
      </c>
      <c r="U3273" s="10">
        <v>1231.5899999999999</v>
      </c>
    </row>
    <row r="3274" spans="1:21" x14ac:dyDescent="0.3">
      <c r="A3274" s="10" t="s">
        <v>25556</v>
      </c>
      <c r="B3274" s="61">
        <v>45008</v>
      </c>
      <c r="C3274" s="10" t="s">
        <v>25555</v>
      </c>
      <c r="D3274" s="10" t="s">
        <v>25554</v>
      </c>
      <c r="E3274" s="10" t="s">
        <v>571</v>
      </c>
      <c r="F3274" s="10" t="s">
        <v>685</v>
      </c>
      <c r="G3274" s="10" t="s">
        <v>569</v>
      </c>
      <c r="H3274" s="10" t="s">
        <v>579</v>
      </c>
      <c r="I3274" s="10" t="s">
        <v>722</v>
      </c>
      <c r="J3274" s="10" t="s">
        <v>10694</v>
      </c>
      <c r="K3274" s="10" t="s">
        <v>25553</v>
      </c>
      <c r="L3274" s="10">
        <v>2</v>
      </c>
      <c r="M3274" s="10">
        <v>261.08</v>
      </c>
      <c r="N3274" s="10">
        <v>522.16</v>
      </c>
      <c r="O3274" s="59">
        <v>0.1</v>
      </c>
      <c r="P3274" s="10">
        <v>52.22</v>
      </c>
      <c r="Q3274" s="10">
        <v>469.94</v>
      </c>
      <c r="R3274" s="10" t="s">
        <v>586</v>
      </c>
      <c r="S3274" s="10" t="s">
        <v>564</v>
      </c>
      <c r="T3274" s="59">
        <v>0.15</v>
      </c>
      <c r="U3274" s="10">
        <v>70.489999999999995</v>
      </c>
    </row>
    <row r="3275" spans="1:21" x14ac:dyDescent="0.3">
      <c r="A3275" s="10" t="s">
        <v>25552</v>
      </c>
      <c r="B3275" s="61">
        <v>44988</v>
      </c>
      <c r="C3275" s="10" t="s">
        <v>1596</v>
      </c>
      <c r="D3275" s="10" t="s">
        <v>5089</v>
      </c>
      <c r="E3275" s="10" t="s">
        <v>592</v>
      </c>
      <c r="F3275" s="10" t="s">
        <v>18</v>
      </c>
      <c r="G3275" s="10" t="s">
        <v>601</v>
      </c>
      <c r="H3275" s="10" t="s">
        <v>600</v>
      </c>
      <c r="I3275" s="10" t="s">
        <v>599</v>
      </c>
      <c r="J3275" s="10" t="s">
        <v>25551</v>
      </c>
      <c r="K3275" s="10" t="s">
        <v>25550</v>
      </c>
      <c r="L3275" s="10">
        <v>1</v>
      </c>
      <c r="M3275" s="10">
        <v>466.69</v>
      </c>
      <c r="N3275" s="10">
        <v>466.69</v>
      </c>
      <c r="O3275" s="59">
        <v>0.2</v>
      </c>
      <c r="P3275" s="10">
        <v>93.34</v>
      </c>
      <c r="Q3275" s="10">
        <v>373.35</v>
      </c>
      <c r="R3275" s="10" t="s">
        <v>575</v>
      </c>
      <c r="S3275" s="10" t="s">
        <v>564</v>
      </c>
      <c r="T3275" s="59">
        <v>0.3</v>
      </c>
      <c r="U3275" s="10">
        <v>112.01</v>
      </c>
    </row>
    <row r="3276" spans="1:21" x14ac:dyDescent="0.3">
      <c r="A3276" s="10" t="s">
        <v>25549</v>
      </c>
      <c r="B3276" s="61">
        <v>45209</v>
      </c>
      <c r="C3276" s="10" t="s">
        <v>25548</v>
      </c>
      <c r="D3276" s="10" t="s">
        <v>24454</v>
      </c>
      <c r="E3276" s="10" t="s">
        <v>592</v>
      </c>
      <c r="F3276" s="10" t="s">
        <v>18</v>
      </c>
      <c r="G3276" s="10" t="s">
        <v>601</v>
      </c>
      <c r="H3276" s="10" t="s">
        <v>579</v>
      </c>
      <c r="I3276" s="10" t="s">
        <v>578</v>
      </c>
      <c r="J3276" s="10" t="s">
        <v>25547</v>
      </c>
      <c r="K3276" s="10" t="s">
        <v>25546</v>
      </c>
      <c r="L3276" s="10">
        <v>5</v>
      </c>
      <c r="M3276" s="10">
        <v>544.69000000000005</v>
      </c>
      <c r="N3276" s="10">
        <v>2723.45</v>
      </c>
      <c r="O3276" s="59">
        <v>0.2</v>
      </c>
      <c r="P3276" s="10">
        <v>544.69000000000005</v>
      </c>
      <c r="Q3276" s="10">
        <v>2178.7600000000002</v>
      </c>
      <c r="R3276" s="10" t="s">
        <v>575</v>
      </c>
      <c r="S3276" s="10" t="s">
        <v>564</v>
      </c>
      <c r="T3276" s="59">
        <v>0.15</v>
      </c>
      <c r="U3276" s="10">
        <v>326.81</v>
      </c>
    </row>
    <row r="3277" spans="1:21" x14ac:dyDescent="0.3">
      <c r="A3277" s="10" t="s">
        <v>25545</v>
      </c>
      <c r="B3277" s="61">
        <v>45278</v>
      </c>
      <c r="C3277" s="10" t="s">
        <v>16347</v>
      </c>
      <c r="D3277" s="10" t="s">
        <v>25544</v>
      </c>
      <c r="E3277" s="10" t="s">
        <v>571</v>
      </c>
      <c r="F3277" s="10" t="s">
        <v>685</v>
      </c>
      <c r="G3277" s="10" t="s">
        <v>601</v>
      </c>
      <c r="H3277" s="10" t="s">
        <v>600</v>
      </c>
      <c r="I3277" s="10" t="s">
        <v>627</v>
      </c>
      <c r="J3277" s="10" t="s">
        <v>25543</v>
      </c>
      <c r="K3277" s="10" t="s">
        <v>7230</v>
      </c>
      <c r="L3277" s="10">
        <v>1</v>
      </c>
      <c r="M3277" s="10">
        <v>174.34</v>
      </c>
      <c r="N3277" s="10">
        <v>174.34</v>
      </c>
      <c r="O3277" s="59">
        <v>0.1</v>
      </c>
      <c r="P3277" s="10">
        <v>17.43</v>
      </c>
      <c r="Q3277" s="10">
        <v>156.91</v>
      </c>
      <c r="R3277" s="10" t="s">
        <v>586</v>
      </c>
      <c r="S3277" s="10" t="s">
        <v>607</v>
      </c>
      <c r="T3277" s="59">
        <v>0.25</v>
      </c>
      <c r="U3277" s="10">
        <v>39.229999999999997</v>
      </c>
    </row>
    <row r="3278" spans="1:21" x14ac:dyDescent="0.3">
      <c r="A3278" s="10" t="s">
        <v>25542</v>
      </c>
      <c r="B3278" s="61">
        <v>45192</v>
      </c>
      <c r="C3278" s="10" t="s">
        <v>14911</v>
      </c>
      <c r="D3278" s="10" t="s">
        <v>20868</v>
      </c>
      <c r="E3278" s="10" t="s">
        <v>581</v>
      </c>
      <c r="F3278" s="10" t="s">
        <v>7</v>
      </c>
      <c r="G3278" s="10" t="s">
        <v>601</v>
      </c>
      <c r="H3278" s="10" t="s">
        <v>544</v>
      </c>
      <c r="I3278" s="10" t="s">
        <v>568</v>
      </c>
      <c r="J3278" s="10" t="s">
        <v>2408</v>
      </c>
      <c r="K3278" s="10" t="s">
        <v>25541</v>
      </c>
      <c r="L3278" s="10">
        <v>10</v>
      </c>
      <c r="M3278" s="10">
        <v>783.31</v>
      </c>
      <c r="N3278" s="10">
        <v>7833.1</v>
      </c>
      <c r="O3278" s="59">
        <v>0.2</v>
      </c>
      <c r="P3278" s="10">
        <v>1566.62</v>
      </c>
      <c r="Q3278" s="10">
        <v>6266.48</v>
      </c>
      <c r="R3278" s="10" t="s">
        <v>565</v>
      </c>
      <c r="S3278" s="10" t="s">
        <v>607</v>
      </c>
      <c r="T3278" s="59">
        <v>0.3</v>
      </c>
      <c r="U3278" s="10">
        <v>1879.94</v>
      </c>
    </row>
    <row r="3279" spans="1:21" x14ac:dyDescent="0.3">
      <c r="A3279" s="10" t="s">
        <v>25540</v>
      </c>
      <c r="B3279" s="61">
        <v>45087</v>
      </c>
      <c r="C3279" s="10" t="s">
        <v>21113</v>
      </c>
      <c r="D3279" s="10" t="s">
        <v>25539</v>
      </c>
      <c r="E3279" s="10" t="s">
        <v>571</v>
      </c>
      <c r="F3279" s="10" t="s">
        <v>570</v>
      </c>
      <c r="G3279" s="10" t="s">
        <v>569</v>
      </c>
      <c r="H3279" s="10" t="s">
        <v>544</v>
      </c>
      <c r="I3279" s="10" t="s">
        <v>568</v>
      </c>
      <c r="J3279" s="10" t="s">
        <v>4174</v>
      </c>
      <c r="K3279" s="10" t="s">
        <v>9734</v>
      </c>
      <c r="L3279" s="10">
        <v>1</v>
      </c>
      <c r="M3279" s="10">
        <v>776.24</v>
      </c>
      <c r="N3279" s="10">
        <v>776.24</v>
      </c>
      <c r="O3279" s="59">
        <v>0.05</v>
      </c>
      <c r="P3279" s="10">
        <v>38.81</v>
      </c>
      <c r="Q3279" s="10">
        <v>737.43</v>
      </c>
      <c r="R3279" s="10" t="s">
        <v>614</v>
      </c>
      <c r="S3279" s="10" t="s">
        <v>585</v>
      </c>
      <c r="T3279" s="59">
        <v>0.3</v>
      </c>
      <c r="U3279" s="10">
        <v>221.23</v>
      </c>
    </row>
    <row r="3280" spans="1:21" x14ac:dyDescent="0.3">
      <c r="A3280" s="10" t="s">
        <v>25538</v>
      </c>
      <c r="B3280" s="61">
        <v>45288</v>
      </c>
      <c r="C3280" s="10" t="s">
        <v>20915</v>
      </c>
      <c r="D3280" s="10" t="s">
        <v>25537</v>
      </c>
      <c r="E3280" s="10" t="s">
        <v>603</v>
      </c>
      <c r="F3280" s="10" t="s">
        <v>658</v>
      </c>
      <c r="G3280" s="10" t="s">
        <v>601</v>
      </c>
      <c r="H3280" s="10" t="s">
        <v>579</v>
      </c>
      <c r="I3280" s="10" t="s">
        <v>578</v>
      </c>
      <c r="J3280" s="10" t="s">
        <v>25536</v>
      </c>
      <c r="K3280" s="10" t="s">
        <v>25478</v>
      </c>
      <c r="L3280" s="10">
        <v>5</v>
      </c>
      <c r="M3280" s="10">
        <v>350.77</v>
      </c>
      <c r="N3280" s="10">
        <v>1753.85</v>
      </c>
      <c r="O3280" s="59">
        <v>0.05</v>
      </c>
      <c r="P3280" s="10">
        <v>87.69</v>
      </c>
      <c r="Q3280" s="10">
        <v>1666.16</v>
      </c>
      <c r="R3280" s="10" t="s">
        <v>565</v>
      </c>
      <c r="S3280" s="10" t="s">
        <v>585</v>
      </c>
      <c r="T3280" s="59">
        <v>0.15</v>
      </c>
      <c r="U3280" s="10">
        <v>249.92</v>
      </c>
    </row>
    <row r="3281" spans="1:21" x14ac:dyDescent="0.3">
      <c r="A3281" s="10" t="s">
        <v>25535</v>
      </c>
      <c r="B3281" s="61">
        <v>45179</v>
      </c>
      <c r="C3281" s="10" t="s">
        <v>8114</v>
      </c>
      <c r="D3281" s="10" t="s">
        <v>25534</v>
      </c>
      <c r="E3281" s="10" t="s">
        <v>603</v>
      </c>
      <c r="F3281" s="10" t="s">
        <v>636</v>
      </c>
      <c r="G3281" s="10" t="s">
        <v>569</v>
      </c>
      <c r="H3281" s="10" t="s">
        <v>544</v>
      </c>
      <c r="I3281" s="10" t="s">
        <v>568</v>
      </c>
      <c r="J3281" s="10" t="s">
        <v>5844</v>
      </c>
      <c r="K3281" s="10" t="s">
        <v>19552</v>
      </c>
      <c r="L3281" s="10">
        <v>9</v>
      </c>
      <c r="M3281" s="10">
        <v>916.26</v>
      </c>
      <c r="N3281" s="10">
        <v>8246.34</v>
      </c>
      <c r="O3281" s="59">
        <v>0.05</v>
      </c>
      <c r="P3281" s="10">
        <v>412.32</v>
      </c>
      <c r="Q3281" s="10">
        <v>7834.02</v>
      </c>
      <c r="R3281" s="10" t="s">
        <v>586</v>
      </c>
      <c r="S3281" s="10" t="s">
        <v>596</v>
      </c>
      <c r="T3281" s="59">
        <v>0.15</v>
      </c>
      <c r="U3281" s="10">
        <v>1175.0999999999999</v>
      </c>
    </row>
    <row r="3282" spans="1:21" x14ac:dyDescent="0.3">
      <c r="A3282" s="10" t="s">
        <v>25533</v>
      </c>
      <c r="B3282" s="61">
        <v>44954</v>
      </c>
      <c r="C3282" s="10" t="s">
        <v>25532</v>
      </c>
      <c r="D3282" s="10" t="s">
        <v>25531</v>
      </c>
      <c r="E3282" s="10" t="s">
        <v>629</v>
      </c>
      <c r="F3282" s="10" t="s">
        <v>790</v>
      </c>
      <c r="G3282" s="10" t="s">
        <v>569</v>
      </c>
      <c r="H3282" s="10" t="s">
        <v>600</v>
      </c>
      <c r="I3282" s="10" t="s">
        <v>599</v>
      </c>
      <c r="J3282" s="10" t="s">
        <v>2332</v>
      </c>
      <c r="K3282" s="10" t="s">
        <v>25530</v>
      </c>
      <c r="L3282" s="10">
        <v>3</v>
      </c>
      <c r="M3282" s="10">
        <v>853.15</v>
      </c>
      <c r="N3282" s="10">
        <v>2559.4499999999998</v>
      </c>
      <c r="O3282" s="59">
        <v>0.1</v>
      </c>
      <c r="P3282" s="10">
        <v>255.94</v>
      </c>
      <c r="Q3282" s="10">
        <v>2303.5100000000002</v>
      </c>
      <c r="R3282" s="10" t="s">
        <v>575</v>
      </c>
      <c r="S3282" s="10" t="s">
        <v>596</v>
      </c>
      <c r="T3282" s="59">
        <v>0.15</v>
      </c>
      <c r="U3282" s="10">
        <v>345.53</v>
      </c>
    </row>
    <row r="3283" spans="1:21" x14ac:dyDescent="0.3">
      <c r="A3283" s="10" t="s">
        <v>25529</v>
      </c>
      <c r="B3283" s="61">
        <v>45166</v>
      </c>
      <c r="C3283" s="10" t="s">
        <v>4818</v>
      </c>
      <c r="D3283" s="10" t="s">
        <v>25528</v>
      </c>
      <c r="E3283" s="10" t="s">
        <v>603</v>
      </c>
      <c r="F3283" s="10" t="s">
        <v>658</v>
      </c>
      <c r="G3283" s="10" t="s">
        <v>569</v>
      </c>
      <c r="H3283" s="10" t="s">
        <v>590</v>
      </c>
      <c r="I3283" s="10" t="s">
        <v>589</v>
      </c>
      <c r="J3283" s="10" t="s">
        <v>25527</v>
      </c>
      <c r="K3283" s="10" t="s">
        <v>21947</v>
      </c>
      <c r="L3283" s="10">
        <v>9</v>
      </c>
      <c r="M3283" s="10">
        <v>136.37</v>
      </c>
      <c r="N3283" s="10">
        <v>1227.33</v>
      </c>
      <c r="O3283" s="59">
        <v>0.2</v>
      </c>
      <c r="P3283" s="10">
        <v>245.47</v>
      </c>
      <c r="Q3283" s="10">
        <v>981.86</v>
      </c>
      <c r="R3283" s="10" t="s">
        <v>614</v>
      </c>
      <c r="S3283" s="10" t="s">
        <v>564</v>
      </c>
      <c r="T3283" s="59">
        <v>0.15</v>
      </c>
      <c r="U3283" s="10">
        <v>147.28</v>
      </c>
    </row>
    <row r="3284" spans="1:21" x14ac:dyDescent="0.3">
      <c r="A3284" s="10" t="s">
        <v>25526</v>
      </c>
      <c r="B3284" s="61">
        <v>45278</v>
      </c>
      <c r="C3284" s="10" t="s">
        <v>25525</v>
      </c>
      <c r="D3284" s="10" t="s">
        <v>25524</v>
      </c>
      <c r="E3284" s="10" t="s">
        <v>581</v>
      </c>
      <c r="F3284" s="10" t="s">
        <v>7</v>
      </c>
      <c r="G3284" s="10" t="s">
        <v>601</v>
      </c>
      <c r="H3284" s="10" t="s">
        <v>600</v>
      </c>
      <c r="I3284" s="10" t="s">
        <v>599</v>
      </c>
      <c r="J3284" s="10" t="s">
        <v>25479</v>
      </c>
      <c r="K3284" s="10" t="s">
        <v>25523</v>
      </c>
      <c r="L3284" s="10">
        <v>6</v>
      </c>
      <c r="M3284" s="10">
        <v>552.05999999999995</v>
      </c>
      <c r="N3284" s="10">
        <v>3312.36</v>
      </c>
      <c r="O3284" s="59">
        <v>0.05</v>
      </c>
      <c r="P3284" s="10">
        <v>165.62</v>
      </c>
      <c r="Q3284" s="10">
        <v>3146.74</v>
      </c>
      <c r="R3284" s="10" t="s">
        <v>565</v>
      </c>
      <c r="S3284" s="10" t="s">
        <v>564</v>
      </c>
      <c r="T3284" s="59">
        <v>0.25</v>
      </c>
      <c r="U3284" s="10">
        <v>786.68</v>
      </c>
    </row>
    <row r="3285" spans="1:21" x14ac:dyDescent="0.3">
      <c r="A3285" s="10" t="s">
        <v>25522</v>
      </c>
      <c r="B3285" s="61">
        <v>44953</v>
      </c>
      <c r="C3285" s="10" t="s">
        <v>10595</v>
      </c>
      <c r="D3285" s="10" t="s">
        <v>2774</v>
      </c>
      <c r="E3285" s="10" t="s">
        <v>571</v>
      </c>
      <c r="F3285" s="10" t="s">
        <v>11</v>
      </c>
      <c r="G3285" s="10" t="s">
        <v>601</v>
      </c>
      <c r="H3285" s="10" t="s">
        <v>600</v>
      </c>
      <c r="I3285" s="10" t="s">
        <v>664</v>
      </c>
      <c r="J3285" s="10" t="s">
        <v>18518</v>
      </c>
      <c r="K3285" s="10" t="s">
        <v>25521</v>
      </c>
      <c r="L3285" s="10">
        <v>9</v>
      </c>
      <c r="M3285" s="10">
        <v>868.15</v>
      </c>
      <c r="N3285" s="10">
        <v>7813.35</v>
      </c>
      <c r="O3285" s="59">
        <v>0</v>
      </c>
      <c r="P3285" s="10">
        <v>0</v>
      </c>
      <c r="Q3285" s="10">
        <v>7813.35</v>
      </c>
      <c r="R3285" s="10" t="s">
        <v>586</v>
      </c>
      <c r="S3285" s="10" t="s">
        <v>607</v>
      </c>
      <c r="T3285" s="59">
        <v>0.15</v>
      </c>
      <c r="U3285" s="10">
        <v>1172</v>
      </c>
    </row>
    <row r="3286" spans="1:21" x14ac:dyDescent="0.3">
      <c r="A3286" s="10" t="s">
        <v>25520</v>
      </c>
      <c r="B3286" s="61">
        <v>45377</v>
      </c>
      <c r="C3286" s="10" t="s">
        <v>25519</v>
      </c>
      <c r="D3286" s="10" t="s">
        <v>15569</v>
      </c>
      <c r="E3286" s="10" t="s">
        <v>581</v>
      </c>
      <c r="F3286" s="10" t="s">
        <v>580</v>
      </c>
      <c r="G3286" s="10" t="s">
        <v>569</v>
      </c>
      <c r="H3286" s="10" t="s">
        <v>544</v>
      </c>
      <c r="I3286" s="10" t="s">
        <v>610</v>
      </c>
      <c r="J3286" s="10" t="s">
        <v>3078</v>
      </c>
      <c r="K3286" s="10" t="s">
        <v>10150</v>
      </c>
      <c r="L3286" s="10">
        <v>10</v>
      </c>
      <c r="M3286" s="10">
        <v>591.27</v>
      </c>
      <c r="N3286" s="10">
        <v>5912.7</v>
      </c>
      <c r="O3286" s="59">
        <v>0.2</v>
      </c>
      <c r="P3286" s="10">
        <v>1182.54</v>
      </c>
      <c r="Q3286" s="10">
        <v>4730.16</v>
      </c>
      <c r="R3286" s="10" t="s">
        <v>575</v>
      </c>
      <c r="S3286" s="10" t="s">
        <v>607</v>
      </c>
      <c r="T3286" s="59">
        <v>0.3</v>
      </c>
      <c r="U3286" s="10">
        <v>1419.05</v>
      </c>
    </row>
    <row r="3287" spans="1:21" x14ac:dyDescent="0.3">
      <c r="A3287" s="10" t="s">
        <v>25518</v>
      </c>
      <c r="B3287" s="61">
        <v>45289</v>
      </c>
      <c r="C3287" s="10" t="s">
        <v>7173</v>
      </c>
      <c r="D3287" s="10" t="s">
        <v>18343</v>
      </c>
      <c r="E3287" s="10" t="s">
        <v>603</v>
      </c>
      <c r="F3287" s="10" t="s">
        <v>602</v>
      </c>
      <c r="G3287" s="10" t="s">
        <v>601</v>
      </c>
      <c r="H3287" s="10" t="s">
        <v>544</v>
      </c>
      <c r="I3287" s="10" t="s">
        <v>610</v>
      </c>
      <c r="J3287" s="10" t="s">
        <v>24616</v>
      </c>
      <c r="K3287" s="10" t="s">
        <v>21059</v>
      </c>
      <c r="L3287" s="10">
        <v>9</v>
      </c>
      <c r="M3287" s="10">
        <v>727.14</v>
      </c>
      <c r="N3287" s="10">
        <v>6544.26</v>
      </c>
      <c r="O3287" s="59">
        <v>0.1</v>
      </c>
      <c r="P3287" s="10">
        <v>654.42999999999995</v>
      </c>
      <c r="Q3287" s="10">
        <v>5889.83</v>
      </c>
      <c r="R3287" s="10" t="s">
        <v>575</v>
      </c>
      <c r="S3287" s="10" t="s">
        <v>596</v>
      </c>
      <c r="T3287" s="59">
        <v>0.3</v>
      </c>
      <c r="U3287" s="10">
        <v>1766.95</v>
      </c>
    </row>
    <row r="3288" spans="1:21" x14ac:dyDescent="0.3">
      <c r="A3288" s="10" t="s">
        <v>25517</v>
      </c>
      <c r="B3288" s="61">
        <v>45270</v>
      </c>
      <c r="C3288" s="10" t="s">
        <v>14366</v>
      </c>
      <c r="D3288" s="10" t="s">
        <v>20153</v>
      </c>
      <c r="E3288" s="10" t="s">
        <v>592</v>
      </c>
      <c r="F3288" s="10" t="s">
        <v>18</v>
      </c>
      <c r="G3288" s="10" t="s">
        <v>569</v>
      </c>
      <c r="H3288" s="10" t="s">
        <v>579</v>
      </c>
      <c r="I3288" s="10" t="s">
        <v>578</v>
      </c>
      <c r="J3288" s="10" t="s">
        <v>25516</v>
      </c>
      <c r="K3288" s="10" t="s">
        <v>12092</v>
      </c>
      <c r="L3288" s="10">
        <v>6</v>
      </c>
      <c r="M3288" s="10">
        <v>906.67</v>
      </c>
      <c r="N3288" s="10">
        <v>5440.02</v>
      </c>
      <c r="O3288" s="59">
        <v>0.05</v>
      </c>
      <c r="P3288" s="10">
        <v>272</v>
      </c>
      <c r="Q3288" s="10">
        <v>5168.0200000000004</v>
      </c>
      <c r="R3288" s="10" t="s">
        <v>586</v>
      </c>
      <c r="S3288" s="10" t="s">
        <v>585</v>
      </c>
      <c r="T3288" s="59">
        <v>0.3</v>
      </c>
      <c r="U3288" s="10">
        <v>1550.41</v>
      </c>
    </row>
    <row r="3289" spans="1:21" x14ac:dyDescent="0.3">
      <c r="A3289" s="10" t="s">
        <v>25515</v>
      </c>
      <c r="B3289" s="61">
        <v>45061</v>
      </c>
      <c r="C3289" s="10" t="s">
        <v>12044</v>
      </c>
      <c r="D3289" s="10" t="s">
        <v>25514</v>
      </c>
      <c r="E3289" s="10" t="s">
        <v>603</v>
      </c>
      <c r="F3289" s="10" t="s">
        <v>658</v>
      </c>
      <c r="G3289" s="10" t="s">
        <v>601</v>
      </c>
      <c r="H3289" s="10" t="s">
        <v>579</v>
      </c>
      <c r="I3289" s="10" t="s">
        <v>578</v>
      </c>
      <c r="J3289" s="10" t="s">
        <v>25513</v>
      </c>
      <c r="K3289" s="10" t="s">
        <v>25512</v>
      </c>
      <c r="L3289" s="10">
        <v>8</v>
      </c>
      <c r="M3289" s="10">
        <v>711.72</v>
      </c>
      <c r="N3289" s="10">
        <v>5693.76</v>
      </c>
      <c r="O3289" s="59">
        <v>0.2</v>
      </c>
      <c r="P3289" s="10">
        <v>1138.75</v>
      </c>
      <c r="Q3289" s="10">
        <v>4555.01</v>
      </c>
      <c r="R3289" s="10" t="s">
        <v>565</v>
      </c>
      <c r="S3289" s="10" t="s">
        <v>585</v>
      </c>
      <c r="T3289" s="59">
        <v>0.3</v>
      </c>
      <c r="U3289" s="10">
        <v>1366.5</v>
      </c>
    </row>
    <row r="3290" spans="1:21" x14ac:dyDescent="0.3">
      <c r="A3290" s="10" t="s">
        <v>25511</v>
      </c>
      <c r="B3290" s="61">
        <v>45174</v>
      </c>
      <c r="C3290" s="10" t="s">
        <v>6022</v>
      </c>
      <c r="D3290" s="10" t="s">
        <v>25510</v>
      </c>
      <c r="E3290" s="10" t="s">
        <v>571</v>
      </c>
      <c r="F3290" s="10" t="s">
        <v>685</v>
      </c>
      <c r="G3290" s="10" t="s">
        <v>601</v>
      </c>
      <c r="H3290" s="10" t="s">
        <v>544</v>
      </c>
      <c r="I3290" s="10" t="s">
        <v>568</v>
      </c>
      <c r="J3290" s="10" t="s">
        <v>20215</v>
      </c>
      <c r="K3290" s="10" t="s">
        <v>25509</v>
      </c>
      <c r="L3290" s="10">
        <v>1</v>
      </c>
      <c r="M3290" s="10">
        <v>736.55</v>
      </c>
      <c r="N3290" s="10">
        <v>736.55</v>
      </c>
      <c r="O3290" s="59">
        <v>0</v>
      </c>
      <c r="P3290" s="10">
        <v>0</v>
      </c>
      <c r="Q3290" s="10">
        <v>736.55</v>
      </c>
      <c r="R3290" s="10" t="s">
        <v>614</v>
      </c>
      <c r="S3290" s="10" t="s">
        <v>607</v>
      </c>
      <c r="T3290" s="59">
        <v>0.25</v>
      </c>
      <c r="U3290" s="10">
        <v>184.14</v>
      </c>
    </row>
    <row r="3291" spans="1:21" x14ac:dyDescent="0.3">
      <c r="A3291" s="10" t="s">
        <v>25508</v>
      </c>
      <c r="B3291" s="61">
        <v>44970</v>
      </c>
      <c r="C3291" s="10" t="s">
        <v>24962</v>
      </c>
      <c r="D3291" s="10" t="s">
        <v>25507</v>
      </c>
      <c r="E3291" s="10" t="s">
        <v>603</v>
      </c>
      <c r="F3291" s="10" t="s">
        <v>658</v>
      </c>
      <c r="G3291" s="10" t="s">
        <v>601</v>
      </c>
      <c r="H3291" s="10" t="s">
        <v>579</v>
      </c>
      <c r="I3291" s="10" t="s">
        <v>711</v>
      </c>
      <c r="J3291" s="10" t="s">
        <v>25506</v>
      </c>
      <c r="K3291" s="10" t="s">
        <v>25505</v>
      </c>
      <c r="L3291" s="10">
        <v>8</v>
      </c>
      <c r="M3291" s="10">
        <v>349.16</v>
      </c>
      <c r="N3291" s="10">
        <v>2793.28</v>
      </c>
      <c r="O3291" s="59">
        <v>0</v>
      </c>
      <c r="P3291" s="10">
        <v>0</v>
      </c>
      <c r="Q3291" s="10">
        <v>2793.28</v>
      </c>
      <c r="R3291" s="10" t="s">
        <v>565</v>
      </c>
      <c r="S3291" s="10" t="s">
        <v>607</v>
      </c>
      <c r="T3291" s="59">
        <v>0.15</v>
      </c>
      <c r="U3291" s="10">
        <v>418.99</v>
      </c>
    </row>
    <row r="3292" spans="1:21" x14ac:dyDescent="0.3">
      <c r="A3292" s="10" t="s">
        <v>25504</v>
      </c>
      <c r="B3292" s="61">
        <v>45190</v>
      </c>
      <c r="C3292" s="10" t="s">
        <v>11376</v>
      </c>
      <c r="D3292" s="10" t="s">
        <v>1366</v>
      </c>
      <c r="E3292" s="10" t="s">
        <v>571</v>
      </c>
      <c r="F3292" s="10" t="s">
        <v>685</v>
      </c>
      <c r="G3292" s="10" t="s">
        <v>569</v>
      </c>
      <c r="H3292" s="10" t="s">
        <v>544</v>
      </c>
      <c r="I3292" s="10" t="s">
        <v>10</v>
      </c>
      <c r="J3292" s="10" t="s">
        <v>14671</v>
      </c>
      <c r="K3292" s="10" t="s">
        <v>25503</v>
      </c>
      <c r="L3292" s="10">
        <v>4</v>
      </c>
      <c r="M3292" s="10">
        <v>298.92</v>
      </c>
      <c r="N3292" s="10">
        <v>1195.68</v>
      </c>
      <c r="O3292" s="59">
        <v>0.1</v>
      </c>
      <c r="P3292" s="10">
        <v>119.57</v>
      </c>
      <c r="Q3292" s="10">
        <v>1076.1099999999999</v>
      </c>
      <c r="R3292" s="10" t="s">
        <v>614</v>
      </c>
      <c r="S3292" s="10" t="s">
        <v>596</v>
      </c>
      <c r="T3292" s="59">
        <v>0.3</v>
      </c>
      <c r="U3292" s="10">
        <v>322.83</v>
      </c>
    </row>
    <row r="3293" spans="1:21" x14ac:dyDescent="0.3">
      <c r="A3293" s="10" t="s">
        <v>25502</v>
      </c>
      <c r="B3293" s="61">
        <v>44993</v>
      </c>
      <c r="C3293" s="10" t="s">
        <v>25501</v>
      </c>
      <c r="D3293" s="10" t="s">
        <v>25500</v>
      </c>
      <c r="E3293" s="10" t="s">
        <v>581</v>
      </c>
      <c r="F3293" s="10" t="s">
        <v>7</v>
      </c>
      <c r="G3293" s="10" t="s">
        <v>569</v>
      </c>
      <c r="H3293" s="10" t="s">
        <v>579</v>
      </c>
      <c r="I3293" s="10" t="s">
        <v>722</v>
      </c>
      <c r="J3293" s="10" t="s">
        <v>25499</v>
      </c>
      <c r="K3293" s="10" t="s">
        <v>16748</v>
      </c>
      <c r="L3293" s="10">
        <v>2</v>
      </c>
      <c r="M3293" s="10">
        <v>686.31</v>
      </c>
      <c r="N3293" s="10">
        <v>1372.62</v>
      </c>
      <c r="O3293" s="59">
        <v>0.1</v>
      </c>
      <c r="P3293" s="10">
        <v>137.26</v>
      </c>
      <c r="Q3293" s="10">
        <v>1235.3599999999999</v>
      </c>
      <c r="R3293" s="10" t="s">
        <v>565</v>
      </c>
      <c r="S3293" s="10" t="s">
        <v>585</v>
      </c>
      <c r="T3293" s="59">
        <v>0.3</v>
      </c>
      <c r="U3293" s="10">
        <v>370.61</v>
      </c>
    </row>
    <row r="3294" spans="1:21" x14ac:dyDescent="0.3">
      <c r="A3294" s="10" t="s">
        <v>25498</v>
      </c>
      <c r="B3294" s="61">
        <v>45356</v>
      </c>
      <c r="C3294" s="10" t="s">
        <v>15295</v>
      </c>
      <c r="D3294" s="10" t="s">
        <v>17242</v>
      </c>
      <c r="E3294" s="10" t="s">
        <v>581</v>
      </c>
      <c r="F3294" s="10" t="s">
        <v>83</v>
      </c>
      <c r="G3294" s="10" t="s">
        <v>569</v>
      </c>
      <c r="H3294" s="10" t="s">
        <v>544</v>
      </c>
      <c r="I3294" s="10" t="s">
        <v>10</v>
      </c>
      <c r="J3294" s="10" t="s">
        <v>25497</v>
      </c>
      <c r="K3294" s="10" t="s">
        <v>12922</v>
      </c>
      <c r="L3294" s="10">
        <v>6</v>
      </c>
      <c r="M3294" s="10">
        <v>833.51</v>
      </c>
      <c r="N3294" s="10">
        <v>5001.0600000000004</v>
      </c>
      <c r="O3294" s="59">
        <v>0.1</v>
      </c>
      <c r="P3294" s="10">
        <v>500.11</v>
      </c>
      <c r="Q3294" s="10">
        <v>4500.95</v>
      </c>
      <c r="R3294" s="10" t="s">
        <v>614</v>
      </c>
      <c r="S3294" s="10" t="s">
        <v>596</v>
      </c>
      <c r="T3294" s="59">
        <v>0.3</v>
      </c>
      <c r="U3294" s="10">
        <v>1350.28</v>
      </c>
    </row>
    <row r="3295" spans="1:21" x14ac:dyDescent="0.3">
      <c r="A3295" s="10" t="s">
        <v>25496</v>
      </c>
      <c r="B3295" s="61">
        <v>45275</v>
      </c>
      <c r="C3295" s="10" t="s">
        <v>25495</v>
      </c>
      <c r="D3295" s="10" t="s">
        <v>25494</v>
      </c>
      <c r="E3295" s="10" t="s">
        <v>603</v>
      </c>
      <c r="F3295" s="10" t="s">
        <v>602</v>
      </c>
      <c r="G3295" s="10" t="s">
        <v>601</v>
      </c>
      <c r="H3295" s="10" t="s">
        <v>590</v>
      </c>
      <c r="I3295" s="10" t="s">
        <v>635</v>
      </c>
      <c r="J3295" s="10" t="s">
        <v>25493</v>
      </c>
      <c r="K3295" s="10" t="s">
        <v>25492</v>
      </c>
      <c r="L3295" s="10">
        <v>5</v>
      </c>
      <c r="M3295" s="10">
        <v>952.12</v>
      </c>
      <c r="N3295" s="10">
        <v>4760.6000000000004</v>
      </c>
      <c r="O3295" s="59">
        <v>0.1</v>
      </c>
      <c r="P3295" s="10">
        <v>476.06</v>
      </c>
      <c r="Q3295" s="10">
        <v>4284.54</v>
      </c>
      <c r="R3295" s="10" t="s">
        <v>565</v>
      </c>
      <c r="S3295" s="10" t="s">
        <v>585</v>
      </c>
      <c r="T3295" s="59">
        <v>0.3</v>
      </c>
      <c r="U3295" s="10">
        <v>1285.3599999999999</v>
      </c>
    </row>
    <row r="3296" spans="1:21" x14ac:dyDescent="0.3">
      <c r="A3296" s="10" t="s">
        <v>25491</v>
      </c>
      <c r="B3296" s="61">
        <v>45206</v>
      </c>
      <c r="C3296" s="10" t="s">
        <v>13615</v>
      </c>
      <c r="D3296" s="10" t="s">
        <v>3302</v>
      </c>
      <c r="E3296" s="10" t="s">
        <v>571</v>
      </c>
      <c r="F3296" s="10" t="s">
        <v>685</v>
      </c>
      <c r="G3296" s="10" t="s">
        <v>569</v>
      </c>
      <c r="H3296" s="10" t="s">
        <v>579</v>
      </c>
      <c r="I3296" s="10" t="s">
        <v>578</v>
      </c>
      <c r="J3296" s="10" t="s">
        <v>9114</v>
      </c>
      <c r="K3296" s="10" t="s">
        <v>13441</v>
      </c>
      <c r="L3296" s="10">
        <v>4</v>
      </c>
      <c r="M3296" s="10">
        <v>673.83</v>
      </c>
      <c r="N3296" s="10">
        <v>2695.32</v>
      </c>
      <c r="O3296" s="59">
        <v>0.1</v>
      </c>
      <c r="P3296" s="10">
        <v>269.52999999999997</v>
      </c>
      <c r="Q3296" s="10">
        <v>2425.79</v>
      </c>
      <c r="R3296" s="10" t="s">
        <v>614</v>
      </c>
      <c r="S3296" s="10" t="s">
        <v>564</v>
      </c>
      <c r="T3296" s="59">
        <v>0.3</v>
      </c>
      <c r="U3296" s="10">
        <v>727.74</v>
      </c>
    </row>
    <row r="3297" spans="1:21" x14ac:dyDescent="0.3">
      <c r="A3297" s="10" t="s">
        <v>25490</v>
      </c>
      <c r="B3297" s="61">
        <v>45342</v>
      </c>
      <c r="C3297" s="10" t="s">
        <v>643</v>
      </c>
      <c r="D3297" s="10" t="s">
        <v>24875</v>
      </c>
      <c r="E3297" s="10" t="s">
        <v>592</v>
      </c>
      <c r="F3297" s="10" t="s">
        <v>591</v>
      </c>
      <c r="G3297" s="10" t="s">
        <v>601</v>
      </c>
      <c r="H3297" s="10" t="s">
        <v>590</v>
      </c>
      <c r="I3297" s="10" t="s">
        <v>635</v>
      </c>
      <c r="J3297" s="10" t="s">
        <v>25489</v>
      </c>
      <c r="K3297" s="10" t="s">
        <v>25488</v>
      </c>
      <c r="L3297" s="10">
        <v>8</v>
      </c>
      <c r="M3297" s="10">
        <v>577.66999999999996</v>
      </c>
      <c r="N3297" s="10">
        <v>4621.3599999999997</v>
      </c>
      <c r="O3297" s="59">
        <v>0.1</v>
      </c>
      <c r="P3297" s="10">
        <v>462.14</v>
      </c>
      <c r="Q3297" s="10">
        <v>4159.22</v>
      </c>
      <c r="R3297" s="10" t="s">
        <v>575</v>
      </c>
      <c r="S3297" s="10" t="s">
        <v>564</v>
      </c>
      <c r="T3297" s="59">
        <v>0.15</v>
      </c>
      <c r="U3297" s="10">
        <v>623.88</v>
      </c>
    </row>
    <row r="3298" spans="1:21" x14ac:dyDescent="0.3">
      <c r="A3298" s="10" t="s">
        <v>25487</v>
      </c>
      <c r="B3298" s="61">
        <v>45247</v>
      </c>
      <c r="C3298" s="10" t="s">
        <v>25486</v>
      </c>
      <c r="D3298" s="10" t="s">
        <v>25008</v>
      </c>
      <c r="E3298" s="10" t="s">
        <v>571</v>
      </c>
      <c r="F3298" s="10" t="s">
        <v>570</v>
      </c>
      <c r="G3298" s="10" t="s">
        <v>601</v>
      </c>
      <c r="H3298" s="10" t="s">
        <v>579</v>
      </c>
      <c r="I3298" s="10" t="s">
        <v>722</v>
      </c>
      <c r="J3298" s="10" t="s">
        <v>13794</v>
      </c>
      <c r="K3298" s="10" t="s">
        <v>25485</v>
      </c>
      <c r="L3298" s="10">
        <v>1</v>
      </c>
      <c r="M3298" s="10">
        <v>312.74</v>
      </c>
      <c r="N3298" s="10">
        <v>312.74</v>
      </c>
      <c r="O3298" s="59">
        <v>0.1</v>
      </c>
      <c r="P3298" s="10">
        <v>31.27</v>
      </c>
      <c r="Q3298" s="10">
        <v>281.47000000000003</v>
      </c>
      <c r="R3298" s="10" t="s">
        <v>575</v>
      </c>
      <c r="S3298" s="10" t="s">
        <v>607</v>
      </c>
      <c r="T3298" s="59">
        <v>0.3</v>
      </c>
      <c r="U3298" s="10">
        <v>84.44</v>
      </c>
    </row>
    <row r="3299" spans="1:21" x14ac:dyDescent="0.3">
      <c r="A3299" s="10" t="s">
        <v>25484</v>
      </c>
      <c r="B3299" s="61">
        <v>45346</v>
      </c>
      <c r="C3299" s="10" t="s">
        <v>10191</v>
      </c>
      <c r="D3299" s="10" t="s">
        <v>25483</v>
      </c>
      <c r="E3299" s="10" t="s">
        <v>592</v>
      </c>
      <c r="F3299" s="10" t="s">
        <v>18</v>
      </c>
      <c r="G3299" s="10" t="s">
        <v>569</v>
      </c>
      <c r="H3299" s="10" t="s">
        <v>544</v>
      </c>
      <c r="I3299" s="10" t="s">
        <v>10</v>
      </c>
      <c r="J3299" s="10" t="s">
        <v>16210</v>
      </c>
      <c r="K3299" s="10" t="s">
        <v>25482</v>
      </c>
      <c r="L3299" s="10">
        <v>8</v>
      </c>
      <c r="M3299" s="10">
        <v>434.94</v>
      </c>
      <c r="N3299" s="10">
        <v>3479.52</v>
      </c>
      <c r="O3299" s="59">
        <v>0.05</v>
      </c>
      <c r="P3299" s="10">
        <v>173.98</v>
      </c>
      <c r="Q3299" s="10">
        <v>3305.54</v>
      </c>
      <c r="R3299" s="10" t="s">
        <v>614</v>
      </c>
      <c r="S3299" s="10" t="s">
        <v>596</v>
      </c>
      <c r="T3299" s="59">
        <v>0.15</v>
      </c>
      <c r="U3299" s="10">
        <v>495.83</v>
      </c>
    </row>
    <row r="3300" spans="1:21" x14ac:dyDescent="0.3">
      <c r="A3300" s="10" t="s">
        <v>25481</v>
      </c>
      <c r="B3300" s="61">
        <v>45281</v>
      </c>
      <c r="C3300" s="10" t="s">
        <v>23557</v>
      </c>
      <c r="D3300" s="10" t="s">
        <v>23861</v>
      </c>
      <c r="E3300" s="10" t="s">
        <v>571</v>
      </c>
      <c r="F3300" s="10" t="s">
        <v>685</v>
      </c>
      <c r="G3300" s="10" t="s">
        <v>601</v>
      </c>
      <c r="H3300" s="10" t="s">
        <v>579</v>
      </c>
      <c r="I3300" s="10" t="s">
        <v>711</v>
      </c>
      <c r="J3300" s="10" t="s">
        <v>4169</v>
      </c>
      <c r="K3300" s="10" t="s">
        <v>24660</v>
      </c>
      <c r="L3300" s="10">
        <v>3</v>
      </c>
      <c r="M3300" s="10">
        <v>344.56</v>
      </c>
      <c r="N3300" s="10">
        <v>1033.68</v>
      </c>
      <c r="O3300" s="59">
        <v>0.2</v>
      </c>
      <c r="P3300" s="10">
        <v>206.74</v>
      </c>
      <c r="Q3300" s="10">
        <v>826.94</v>
      </c>
      <c r="R3300" s="10" t="s">
        <v>614</v>
      </c>
      <c r="S3300" s="10" t="s">
        <v>585</v>
      </c>
      <c r="T3300" s="59">
        <v>0.15</v>
      </c>
      <c r="U3300" s="10">
        <v>124.04</v>
      </c>
    </row>
    <row r="3301" spans="1:21" x14ac:dyDescent="0.3">
      <c r="A3301" s="10" t="s">
        <v>25480</v>
      </c>
      <c r="B3301" s="61">
        <v>45289</v>
      </c>
      <c r="C3301" s="10" t="s">
        <v>17505</v>
      </c>
      <c r="D3301" s="10" t="s">
        <v>10223</v>
      </c>
      <c r="E3301" s="10" t="s">
        <v>571</v>
      </c>
      <c r="F3301" s="10" t="s">
        <v>11</v>
      </c>
      <c r="G3301" s="10" t="s">
        <v>601</v>
      </c>
      <c r="H3301" s="10" t="s">
        <v>600</v>
      </c>
      <c r="I3301" s="10" t="s">
        <v>599</v>
      </c>
      <c r="J3301" s="10" t="s">
        <v>25479</v>
      </c>
      <c r="K3301" s="10" t="s">
        <v>25478</v>
      </c>
      <c r="L3301" s="10">
        <v>3</v>
      </c>
      <c r="M3301" s="10">
        <v>833.7</v>
      </c>
      <c r="N3301" s="10">
        <v>2501.1</v>
      </c>
      <c r="O3301" s="59">
        <v>0.05</v>
      </c>
      <c r="P3301" s="10">
        <v>125.06</v>
      </c>
      <c r="Q3301" s="10">
        <v>2376.04</v>
      </c>
      <c r="R3301" s="10" t="s">
        <v>565</v>
      </c>
      <c r="S3301" s="10" t="s">
        <v>607</v>
      </c>
      <c r="T3301" s="59">
        <v>0.25</v>
      </c>
      <c r="U3301" s="10">
        <v>594.01</v>
      </c>
    </row>
    <row r="3302" spans="1:21" x14ac:dyDescent="0.3">
      <c r="A3302" s="10" t="s">
        <v>25477</v>
      </c>
      <c r="B3302" s="61">
        <v>45317</v>
      </c>
      <c r="C3302" s="10" t="s">
        <v>25476</v>
      </c>
      <c r="D3302" s="10" t="s">
        <v>5995</v>
      </c>
      <c r="E3302" s="10" t="s">
        <v>629</v>
      </c>
      <c r="F3302" s="10" t="s">
        <v>759</v>
      </c>
      <c r="G3302" s="10" t="s">
        <v>601</v>
      </c>
      <c r="H3302" s="10" t="s">
        <v>600</v>
      </c>
      <c r="I3302" s="10" t="s">
        <v>599</v>
      </c>
      <c r="J3302" s="10" t="s">
        <v>25475</v>
      </c>
      <c r="K3302" s="10" t="s">
        <v>20453</v>
      </c>
      <c r="L3302" s="10">
        <v>3</v>
      </c>
      <c r="M3302" s="10">
        <v>695.49</v>
      </c>
      <c r="N3302" s="10">
        <v>2086.4699999999998</v>
      </c>
      <c r="O3302" s="59">
        <v>0.05</v>
      </c>
      <c r="P3302" s="10">
        <v>104.32</v>
      </c>
      <c r="Q3302" s="10">
        <v>1982.15</v>
      </c>
      <c r="R3302" s="10" t="s">
        <v>565</v>
      </c>
      <c r="S3302" s="10" t="s">
        <v>596</v>
      </c>
      <c r="T3302" s="59">
        <v>0.3</v>
      </c>
      <c r="U3302" s="10">
        <v>594.64</v>
      </c>
    </row>
    <row r="3303" spans="1:21" x14ac:dyDescent="0.3">
      <c r="A3303" s="10" t="s">
        <v>25474</v>
      </c>
      <c r="B3303" s="61">
        <v>45340</v>
      </c>
      <c r="C3303" s="10" t="s">
        <v>24542</v>
      </c>
      <c r="D3303" s="10" t="s">
        <v>25473</v>
      </c>
      <c r="E3303" s="10" t="s">
        <v>603</v>
      </c>
      <c r="F3303" s="10" t="s">
        <v>658</v>
      </c>
      <c r="G3303" s="10" t="s">
        <v>601</v>
      </c>
      <c r="H3303" s="10" t="s">
        <v>600</v>
      </c>
      <c r="I3303" s="10" t="s">
        <v>599</v>
      </c>
      <c r="J3303" s="10" t="s">
        <v>25472</v>
      </c>
      <c r="K3303" s="10" t="s">
        <v>14561</v>
      </c>
      <c r="L3303" s="10">
        <v>1</v>
      </c>
      <c r="M3303" s="10">
        <v>671.03</v>
      </c>
      <c r="N3303" s="10">
        <v>671.03</v>
      </c>
      <c r="O3303" s="59">
        <v>0.05</v>
      </c>
      <c r="P3303" s="10">
        <v>33.549999999999997</v>
      </c>
      <c r="Q3303" s="10">
        <v>637.48</v>
      </c>
      <c r="R3303" s="10" t="s">
        <v>565</v>
      </c>
      <c r="S3303" s="10" t="s">
        <v>564</v>
      </c>
      <c r="T3303" s="59">
        <v>0.15</v>
      </c>
      <c r="U3303" s="10">
        <v>95.62</v>
      </c>
    </row>
    <row r="3304" spans="1:21" x14ac:dyDescent="0.3">
      <c r="A3304" s="10" t="s">
        <v>25471</v>
      </c>
      <c r="B3304" s="61">
        <v>45266</v>
      </c>
      <c r="C3304" s="10" t="s">
        <v>13867</v>
      </c>
      <c r="D3304" s="10" t="s">
        <v>20207</v>
      </c>
      <c r="E3304" s="10" t="s">
        <v>581</v>
      </c>
      <c r="F3304" s="10" t="s">
        <v>580</v>
      </c>
      <c r="G3304" s="10" t="s">
        <v>569</v>
      </c>
      <c r="H3304" s="10" t="s">
        <v>579</v>
      </c>
      <c r="I3304" s="10" t="s">
        <v>711</v>
      </c>
      <c r="J3304" s="10" t="s">
        <v>3044</v>
      </c>
      <c r="K3304" s="10" t="s">
        <v>17649</v>
      </c>
      <c r="L3304" s="10">
        <v>10</v>
      </c>
      <c r="M3304" s="10">
        <v>184.29</v>
      </c>
      <c r="N3304" s="10">
        <v>1842.9</v>
      </c>
      <c r="O3304" s="59">
        <v>0</v>
      </c>
      <c r="P3304" s="10">
        <v>0</v>
      </c>
      <c r="Q3304" s="10">
        <v>1842.9</v>
      </c>
      <c r="R3304" s="10" t="s">
        <v>565</v>
      </c>
      <c r="S3304" s="10" t="s">
        <v>607</v>
      </c>
      <c r="T3304" s="59">
        <v>0.25</v>
      </c>
      <c r="U3304" s="10">
        <v>460.73</v>
      </c>
    </row>
    <row r="3305" spans="1:21" x14ac:dyDescent="0.3">
      <c r="A3305" s="10" t="s">
        <v>25470</v>
      </c>
      <c r="B3305" s="61">
        <v>45165</v>
      </c>
      <c r="C3305" s="10" t="s">
        <v>12836</v>
      </c>
      <c r="D3305" s="10" t="s">
        <v>11946</v>
      </c>
      <c r="E3305" s="10" t="s">
        <v>603</v>
      </c>
      <c r="F3305" s="10" t="s">
        <v>658</v>
      </c>
      <c r="G3305" s="10" t="s">
        <v>569</v>
      </c>
      <c r="H3305" s="10" t="s">
        <v>544</v>
      </c>
      <c r="I3305" s="10" t="s">
        <v>610</v>
      </c>
      <c r="J3305" s="10" t="s">
        <v>25469</v>
      </c>
      <c r="K3305" s="10" t="s">
        <v>25468</v>
      </c>
      <c r="L3305" s="10">
        <v>3</v>
      </c>
      <c r="M3305" s="10">
        <v>569.9</v>
      </c>
      <c r="N3305" s="10">
        <v>1709.7</v>
      </c>
      <c r="O3305" s="59">
        <v>0.05</v>
      </c>
      <c r="P3305" s="10">
        <v>85.49</v>
      </c>
      <c r="Q3305" s="10">
        <v>1624.21</v>
      </c>
      <c r="R3305" s="10" t="s">
        <v>586</v>
      </c>
      <c r="S3305" s="10" t="s">
        <v>564</v>
      </c>
      <c r="T3305" s="59">
        <v>0.3</v>
      </c>
      <c r="U3305" s="10">
        <v>487.26</v>
      </c>
    </row>
    <row r="3306" spans="1:21" x14ac:dyDescent="0.3">
      <c r="A3306" s="10" t="s">
        <v>25467</v>
      </c>
      <c r="B3306" s="61">
        <v>44955</v>
      </c>
      <c r="C3306" s="10" t="s">
        <v>25466</v>
      </c>
      <c r="D3306" s="10" t="s">
        <v>22592</v>
      </c>
      <c r="E3306" s="10" t="s">
        <v>571</v>
      </c>
      <c r="F3306" s="10" t="s">
        <v>11</v>
      </c>
      <c r="G3306" s="10" t="s">
        <v>601</v>
      </c>
      <c r="H3306" s="10" t="s">
        <v>544</v>
      </c>
      <c r="I3306" s="10" t="s">
        <v>610</v>
      </c>
      <c r="J3306" s="10" t="s">
        <v>24060</v>
      </c>
      <c r="K3306" s="10" t="s">
        <v>25465</v>
      </c>
      <c r="L3306" s="10">
        <v>5</v>
      </c>
      <c r="M3306" s="10">
        <v>321.13</v>
      </c>
      <c r="N3306" s="10">
        <v>1605.65</v>
      </c>
      <c r="O3306" s="59">
        <v>0</v>
      </c>
      <c r="P3306" s="10">
        <v>0</v>
      </c>
      <c r="Q3306" s="10">
        <v>1605.65</v>
      </c>
      <c r="R3306" s="10" t="s">
        <v>614</v>
      </c>
      <c r="S3306" s="10" t="s">
        <v>564</v>
      </c>
      <c r="T3306" s="59">
        <v>0.3</v>
      </c>
      <c r="U3306" s="10">
        <v>481.69</v>
      </c>
    </row>
    <row r="3307" spans="1:21" x14ac:dyDescent="0.3">
      <c r="A3307" s="10" t="s">
        <v>25464</v>
      </c>
      <c r="B3307" s="61">
        <v>45288</v>
      </c>
      <c r="C3307" s="10" t="s">
        <v>25463</v>
      </c>
      <c r="D3307" s="10" t="s">
        <v>25462</v>
      </c>
      <c r="E3307" s="10" t="s">
        <v>571</v>
      </c>
      <c r="F3307" s="10" t="s">
        <v>11</v>
      </c>
      <c r="G3307" s="10" t="s">
        <v>601</v>
      </c>
      <c r="H3307" s="10" t="s">
        <v>579</v>
      </c>
      <c r="I3307" s="10" t="s">
        <v>578</v>
      </c>
      <c r="J3307" s="10" t="s">
        <v>25461</v>
      </c>
      <c r="K3307" s="10" t="s">
        <v>689</v>
      </c>
      <c r="L3307" s="10">
        <v>10</v>
      </c>
      <c r="M3307" s="10">
        <v>258.20999999999998</v>
      </c>
      <c r="N3307" s="10">
        <v>2582.1</v>
      </c>
      <c r="O3307" s="59">
        <v>0.1</v>
      </c>
      <c r="P3307" s="10">
        <v>258.20999999999998</v>
      </c>
      <c r="Q3307" s="10">
        <v>2323.89</v>
      </c>
      <c r="R3307" s="10" t="s">
        <v>614</v>
      </c>
      <c r="S3307" s="10" t="s">
        <v>607</v>
      </c>
      <c r="T3307" s="59">
        <v>0.3</v>
      </c>
      <c r="U3307" s="10">
        <v>697.17</v>
      </c>
    </row>
    <row r="3308" spans="1:21" x14ac:dyDescent="0.3">
      <c r="A3308" s="10" t="s">
        <v>25460</v>
      </c>
      <c r="B3308" s="61">
        <v>45340</v>
      </c>
      <c r="C3308" s="10" t="s">
        <v>25459</v>
      </c>
      <c r="D3308" s="10" t="s">
        <v>2290</v>
      </c>
      <c r="E3308" s="10" t="s">
        <v>629</v>
      </c>
      <c r="F3308" s="10" t="s">
        <v>759</v>
      </c>
      <c r="G3308" s="10" t="s">
        <v>569</v>
      </c>
      <c r="H3308" s="10" t="s">
        <v>600</v>
      </c>
      <c r="I3308" s="10" t="s">
        <v>599</v>
      </c>
      <c r="J3308" s="10" t="s">
        <v>18359</v>
      </c>
      <c r="K3308" s="10" t="s">
        <v>25458</v>
      </c>
      <c r="L3308" s="10">
        <v>5</v>
      </c>
      <c r="M3308" s="10">
        <v>837.39</v>
      </c>
      <c r="N3308" s="10">
        <v>4186.95</v>
      </c>
      <c r="O3308" s="59">
        <v>0.1</v>
      </c>
      <c r="P3308" s="10">
        <v>418.69</v>
      </c>
      <c r="Q3308" s="10">
        <v>3768.26</v>
      </c>
      <c r="R3308" s="10" t="s">
        <v>586</v>
      </c>
      <c r="S3308" s="10" t="s">
        <v>607</v>
      </c>
      <c r="T3308" s="59">
        <v>0.3</v>
      </c>
      <c r="U3308" s="10">
        <v>1130.48</v>
      </c>
    </row>
    <row r="3309" spans="1:21" x14ac:dyDescent="0.3">
      <c r="A3309" s="10" t="s">
        <v>25457</v>
      </c>
      <c r="B3309" s="61">
        <v>45229</v>
      </c>
      <c r="C3309" s="10" t="s">
        <v>20502</v>
      </c>
      <c r="D3309" s="10" t="s">
        <v>8182</v>
      </c>
      <c r="E3309" s="10" t="s">
        <v>629</v>
      </c>
      <c r="F3309" s="10" t="s">
        <v>759</v>
      </c>
      <c r="G3309" s="10" t="s">
        <v>601</v>
      </c>
      <c r="H3309" s="10" t="s">
        <v>544</v>
      </c>
      <c r="I3309" s="10" t="s">
        <v>10</v>
      </c>
      <c r="J3309" s="10" t="s">
        <v>25456</v>
      </c>
      <c r="K3309" s="10" t="s">
        <v>21003</v>
      </c>
      <c r="L3309" s="10">
        <v>2</v>
      </c>
      <c r="M3309" s="10">
        <v>139.81</v>
      </c>
      <c r="N3309" s="10">
        <v>279.62</v>
      </c>
      <c r="O3309" s="59">
        <v>0.2</v>
      </c>
      <c r="P3309" s="10">
        <v>55.92</v>
      </c>
      <c r="Q3309" s="10">
        <v>223.7</v>
      </c>
      <c r="R3309" s="10" t="s">
        <v>586</v>
      </c>
      <c r="S3309" s="10" t="s">
        <v>585</v>
      </c>
      <c r="T3309" s="59">
        <v>0.25</v>
      </c>
      <c r="U3309" s="10">
        <v>55.92</v>
      </c>
    </row>
    <row r="3310" spans="1:21" x14ac:dyDescent="0.3">
      <c r="A3310" s="10" t="s">
        <v>25455</v>
      </c>
      <c r="B3310" s="61">
        <v>45133</v>
      </c>
      <c r="C3310" s="10" t="s">
        <v>18590</v>
      </c>
      <c r="D3310" s="10" t="s">
        <v>19402</v>
      </c>
      <c r="E3310" s="10" t="s">
        <v>603</v>
      </c>
      <c r="F3310" s="10" t="s">
        <v>658</v>
      </c>
      <c r="G3310" s="10" t="s">
        <v>601</v>
      </c>
      <c r="H3310" s="10" t="s">
        <v>600</v>
      </c>
      <c r="I3310" s="10" t="s">
        <v>627</v>
      </c>
      <c r="J3310" s="10" t="s">
        <v>25454</v>
      </c>
      <c r="K3310" s="10" t="s">
        <v>25453</v>
      </c>
      <c r="L3310" s="10">
        <v>4</v>
      </c>
      <c r="M3310" s="10">
        <v>335.01</v>
      </c>
      <c r="N3310" s="10">
        <v>1340.04</v>
      </c>
      <c r="O3310" s="59">
        <v>0.2</v>
      </c>
      <c r="P3310" s="10">
        <v>268.01</v>
      </c>
      <c r="Q3310" s="10">
        <v>1072.03</v>
      </c>
      <c r="R3310" s="10" t="s">
        <v>586</v>
      </c>
      <c r="S3310" s="10" t="s">
        <v>564</v>
      </c>
      <c r="T3310" s="59">
        <v>0.25</v>
      </c>
      <c r="U3310" s="10">
        <v>268.01</v>
      </c>
    </row>
    <row r="3311" spans="1:21" x14ac:dyDescent="0.3">
      <c r="A3311" s="10" t="s">
        <v>25452</v>
      </c>
      <c r="B3311" s="61">
        <v>45008</v>
      </c>
      <c r="C3311" s="10" t="s">
        <v>19860</v>
      </c>
      <c r="D3311" s="10" t="s">
        <v>25451</v>
      </c>
      <c r="E3311" s="10" t="s">
        <v>592</v>
      </c>
      <c r="F3311" s="10" t="s">
        <v>591</v>
      </c>
      <c r="G3311" s="10" t="s">
        <v>601</v>
      </c>
      <c r="H3311" s="10" t="s">
        <v>579</v>
      </c>
      <c r="I3311" s="10" t="s">
        <v>722</v>
      </c>
      <c r="J3311" s="10" t="s">
        <v>25450</v>
      </c>
      <c r="K3311" s="10" t="s">
        <v>13397</v>
      </c>
      <c r="L3311" s="10">
        <v>10</v>
      </c>
      <c r="M3311" s="10">
        <v>449.97</v>
      </c>
      <c r="N3311" s="10">
        <v>4499.7</v>
      </c>
      <c r="O3311" s="59">
        <v>0.05</v>
      </c>
      <c r="P3311" s="10">
        <v>224.99</v>
      </c>
      <c r="Q3311" s="10">
        <v>4274.71</v>
      </c>
      <c r="R3311" s="10" t="s">
        <v>614</v>
      </c>
      <c r="S3311" s="10" t="s">
        <v>564</v>
      </c>
      <c r="T3311" s="59">
        <v>0.3</v>
      </c>
      <c r="U3311" s="10">
        <v>1282.4100000000001</v>
      </c>
    </row>
    <row r="3312" spans="1:21" x14ac:dyDescent="0.3">
      <c r="A3312" s="10" t="s">
        <v>25449</v>
      </c>
      <c r="B3312" s="61">
        <v>45179</v>
      </c>
      <c r="C3312" s="10" t="s">
        <v>20080</v>
      </c>
      <c r="D3312" s="10" t="s">
        <v>25448</v>
      </c>
      <c r="E3312" s="10" t="s">
        <v>581</v>
      </c>
      <c r="F3312" s="10" t="s">
        <v>580</v>
      </c>
      <c r="G3312" s="10" t="s">
        <v>601</v>
      </c>
      <c r="H3312" s="10" t="s">
        <v>600</v>
      </c>
      <c r="I3312" s="10" t="s">
        <v>664</v>
      </c>
      <c r="J3312" s="10" t="s">
        <v>14234</v>
      </c>
      <c r="K3312" s="10" t="s">
        <v>24690</v>
      </c>
      <c r="L3312" s="10">
        <v>7</v>
      </c>
      <c r="M3312" s="10">
        <v>666.73</v>
      </c>
      <c r="N3312" s="10">
        <v>4667.1099999999997</v>
      </c>
      <c r="O3312" s="59">
        <v>0.2</v>
      </c>
      <c r="P3312" s="10">
        <v>933.42</v>
      </c>
      <c r="Q3312" s="10">
        <v>3733.69</v>
      </c>
      <c r="R3312" s="10" t="s">
        <v>565</v>
      </c>
      <c r="S3312" s="10" t="s">
        <v>607</v>
      </c>
      <c r="T3312" s="59">
        <v>0.3</v>
      </c>
      <c r="U3312" s="10">
        <v>1120.1099999999999</v>
      </c>
    </row>
    <row r="3313" spans="1:21" x14ac:dyDescent="0.3">
      <c r="A3313" s="10" t="s">
        <v>25447</v>
      </c>
      <c r="B3313" s="61">
        <v>45267</v>
      </c>
      <c r="C3313" s="10" t="s">
        <v>1073</v>
      </c>
      <c r="D3313" s="10" t="s">
        <v>25446</v>
      </c>
      <c r="E3313" s="10" t="s">
        <v>581</v>
      </c>
      <c r="F3313" s="10" t="s">
        <v>7</v>
      </c>
      <c r="G3313" s="10" t="s">
        <v>569</v>
      </c>
      <c r="H3313" s="10" t="s">
        <v>579</v>
      </c>
      <c r="I3313" s="10" t="s">
        <v>578</v>
      </c>
      <c r="J3313" s="10" t="s">
        <v>25445</v>
      </c>
      <c r="K3313" s="10" t="s">
        <v>25444</v>
      </c>
      <c r="L3313" s="10">
        <v>4</v>
      </c>
      <c r="M3313" s="10">
        <v>466.79</v>
      </c>
      <c r="N3313" s="10">
        <v>1867.16</v>
      </c>
      <c r="O3313" s="59">
        <v>0.1</v>
      </c>
      <c r="P3313" s="10">
        <v>186.72</v>
      </c>
      <c r="Q3313" s="10">
        <v>1680.44</v>
      </c>
      <c r="R3313" s="10" t="s">
        <v>575</v>
      </c>
      <c r="S3313" s="10" t="s">
        <v>607</v>
      </c>
      <c r="T3313" s="59">
        <v>0.15</v>
      </c>
      <c r="U3313" s="10">
        <v>252.07</v>
      </c>
    </row>
    <row r="3314" spans="1:21" x14ac:dyDescent="0.3">
      <c r="A3314" s="10" t="s">
        <v>25443</v>
      </c>
      <c r="B3314" s="61">
        <v>45253</v>
      </c>
      <c r="C3314" s="10" t="s">
        <v>11289</v>
      </c>
      <c r="D3314" s="10" t="s">
        <v>14614</v>
      </c>
      <c r="E3314" s="10" t="s">
        <v>603</v>
      </c>
      <c r="F3314" s="10" t="s">
        <v>636</v>
      </c>
      <c r="G3314" s="10" t="s">
        <v>569</v>
      </c>
      <c r="H3314" s="10" t="s">
        <v>590</v>
      </c>
      <c r="I3314" s="10" t="s">
        <v>635</v>
      </c>
      <c r="J3314" s="10" t="s">
        <v>25442</v>
      </c>
      <c r="K3314" s="10" t="s">
        <v>25441</v>
      </c>
      <c r="L3314" s="10">
        <v>5</v>
      </c>
      <c r="M3314" s="10">
        <v>501.39</v>
      </c>
      <c r="N3314" s="10">
        <v>2506.9499999999998</v>
      </c>
      <c r="O3314" s="59">
        <v>0.05</v>
      </c>
      <c r="P3314" s="10">
        <v>125.35</v>
      </c>
      <c r="Q3314" s="10">
        <v>2381.6</v>
      </c>
      <c r="R3314" s="10" t="s">
        <v>586</v>
      </c>
      <c r="S3314" s="10" t="s">
        <v>596</v>
      </c>
      <c r="T3314" s="59">
        <v>0.15</v>
      </c>
      <c r="U3314" s="10">
        <v>357.24</v>
      </c>
    </row>
    <row r="3315" spans="1:21" x14ac:dyDescent="0.3">
      <c r="A3315" s="10" t="s">
        <v>25440</v>
      </c>
      <c r="B3315" s="61">
        <v>45302</v>
      </c>
      <c r="C3315" s="10" t="s">
        <v>1472</v>
      </c>
      <c r="D3315" s="10" t="s">
        <v>25439</v>
      </c>
      <c r="E3315" s="10" t="s">
        <v>629</v>
      </c>
      <c r="F3315" s="10" t="s">
        <v>790</v>
      </c>
      <c r="G3315" s="10" t="s">
        <v>569</v>
      </c>
      <c r="H3315" s="10" t="s">
        <v>600</v>
      </c>
      <c r="I3315" s="10" t="s">
        <v>627</v>
      </c>
      <c r="J3315" s="10" t="s">
        <v>25438</v>
      </c>
      <c r="K3315" s="10" t="s">
        <v>22792</v>
      </c>
      <c r="L3315" s="10">
        <v>10</v>
      </c>
      <c r="M3315" s="10">
        <v>848.42</v>
      </c>
      <c r="N3315" s="10">
        <v>8484.2000000000007</v>
      </c>
      <c r="O3315" s="59">
        <v>0.1</v>
      </c>
      <c r="P3315" s="10">
        <v>848.42</v>
      </c>
      <c r="Q3315" s="10">
        <v>7635.78</v>
      </c>
      <c r="R3315" s="10" t="s">
        <v>565</v>
      </c>
      <c r="S3315" s="10" t="s">
        <v>607</v>
      </c>
      <c r="T3315" s="59">
        <v>0.3</v>
      </c>
      <c r="U3315" s="10">
        <v>2290.73</v>
      </c>
    </row>
    <row r="3316" spans="1:21" x14ac:dyDescent="0.3">
      <c r="A3316" s="10" t="s">
        <v>25437</v>
      </c>
      <c r="B3316" s="61">
        <v>45095</v>
      </c>
      <c r="C3316" s="10" t="s">
        <v>1248</v>
      </c>
      <c r="D3316" s="10" t="s">
        <v>25436</v>
      </c>
      <c r="E3316" s="10" t="s">
        <v>592</v>
      </c>
      <c r="F3316" s="10" t="s">
        <v>652</v>
      </c>
      <c r="G3316" s="10" t="s">
        <v>601</v>
      </c>
      <c r="H3316" s="10" t="s">
        <v>579</v>
      </c>
      <c r="I3316" s="10" t="s">
        <v>578</v>
      </c>
      <c r="J3316" s="10" t="s">
        <v>10107</v>
      </c>
      <c r="K3316" s="10" t="s">
        <v>2223</v>
      </c>
      <c r="L3316" s="10">
        <v>10</v>
      </c>
      <c r="M3316" s="10">
        <v>161.49</v>
      </c>
      <c r="N3316" s="10">
        <v>1614.9</v>
      </c>
      <c r="O3316" s="59">
        <v>0</v>
      </c>
      <c r="P3316" s="10">
        <v>0</v>
      </c>
      <c r="Q3316" s="10">
        <v>1614.9</v>
      </c>
      <c r="R3316" s="10" t="s">
        <v>614</v>
      </c>
      <c r="S3316" s="10" t="s">
        <v>607</v>
      </c>
      <c r="T3316" s="59">
        <v>0.3</v>
      </c>
      <c r="U3316" s="10">
        <v>484.47</v>
      </c>
    </row>
    <row r="3317" spans="1:21" x14ac:dyDescent="0.3">
      <c r="A3317" s="10" t="s">
        <v>25435</v>
      </c>
      <c r="B3317" s="61">
        <v>45233</v>
      </c>
      <c r="C3317" s="10" t="s">
        <v>17365</v>
      </c>
      <c r="D3317" s="10" t="s">
        <v>25434</v>
      </c>
      <c r="E3317" s="10" t="s">
        <v>629</v>
      </c>
      <c r="F3317" s="10" t="s">
        <v>628</v>
      </c>
      <c r="G3317" s="10" t="s">
        <v>601</v>
      </c>
      <c r="H3317" s="10" t="s">
        <v>544</v>
      </c>
      <c r="I3317" s="10" t="s">
        <v>610</v>
      </c>
      <c r="J3317" s="10" t="s">
        <v>25433</v>
      </c>
      <c r="K3317" s="10" t="s">
        <v>25432</v>
      </c>
      <c r="L3317" s="10">
        <v>2</v>
      </c>
      <c r="M3317" s="10">
        <v>200.68</v>
      </c>
      <c r="N3317" s="10">
        <v>401.36</v>
      </c>
      <c r="O3317" s="59">
        <v>0.1</v>
      </c>
      <c r="P3317" s="10">
        <v>40.14</v>
      </c>
      <c r="Q3317" s="10">
        <v>361.22</v>
      </c>
      <c r="R3317" s="10" t="s">
        <v>575</v>
      </c>
      <c r="S3317" s="10" t="s">
        <v>607</v>
      </c>
      <c r="T3317" s="59">
        <v>0.3</v>
      </c>
      <c r="U3317" s="10">
        <v>108.37</v>
      </c>
    </row>
    <row r="3318" spans="1:21" x14ac:dyDescent="0.3">
      <c r="A3318" s="10" t="s">
        <v>25431</v>
      </c>
      <c r="B3318" s="61">
        <v>45303</v>
      </c>
      <c r="C3318" s="10" t="s">
        <v>1382</v>
      </c>
      <c r="D3318" s="10" t="s">
        <v>25430</v>
      </c>
      <c r="E3318" s="10" t="s">
        <v>592</v>
      </c>
      <c r="F3318" s="10" t="s">
        <v>18</v>
      </c>
      <c r="G3318" s="10" t="s">
        <v>601</v>
      </c>
      <c r="H3318" s="10" t="s">
        <v>600</v>
      </c>
      <c r="I3318" s="10" t="s">
        <v>664</v>
      </c>
      <c r="J3318" s="10" t="s">
        <v>21313</v>
      </c>
      <c r="K3318" s="10" t="s">
        <v>25429</v>
      </c>
      <c r="L3318" s="10">
        <v>6</v>
      </c>
      <c r="M3318" s="10">
        <v>380.28</v>
      </c>
      <c r="N3318" s="10">
        <v>2281.6799999999998</v>
      </c>
      <c r="O3318" s="59">
        <v>0.2</v>
      </c>
      <c r="P3318" s="10">
        <v>456.34</v>
      </c>
      <c r="Q3318" s="10">
        <v>1825.34</v>
      </c>
      <c r="R3318" s="10" t="s">
        <v>614</v>
      </c>
      <c r="S3318" s="10" t="s">
        <v>564</v>
      </c>
      <c r="T3318" s="59">
        <v>0.3</v>
      </c>
      <c r="U3318" s="10">
        <v>547.6</v>
      </c>
    </row>
    <row r="3319" spans="1:21" x14ac:dyDescent="0.3">
      <c r="A3319" s="10" t="s">
        <v>25428</v>
      </c>
      <c r="B3319" s="61">
        <v>45347</v>
      </c>
      <c r="C3319" s="10" t="s">
        <v>25427</v>
      </c>
      <c r="D3319" s="10" t="s">
        <v>22280</v>
      </c>
      <c r="E3319" s="10" t="s">
        <v>571</v>
      </c>
      <c r="F3319" s="10" t="s">
        <v>570</v>
      </c>
      <c r="G3319" s="10" t="s">
        <v>569</v>
      </c>
      <c r="H3319" s="10" t="s">
        <v>579</v>
      </c>
      <c r="I3319" s="10" t="s">
        <v>578</v>
      </c>
      <c r="J3319" s="10" t="s">
        <v>25426</v>
      </c>
      <c r="K3319" s="10" t="s">
        <v>25425</v>
      </c>
      <c r="L3319" s="10">
        <v>9</v>
      </c>
      <c r="M3319" s="10">
        <v>434.14</v>
      </c>
      <c r="N3319" s="10">
        <v>3907.26</v>
      </c>
      <c r="O3319" s="59">
        <v>0.05</v>
      </c>
      <c r="P3319" s="10">
        <v>195.36</v>
      </c>
      <c r="Q3319" s="10">
        <v>3711.9</v>
      </c>
      <c r="R3319" s="10" t="s">
        <v>586</v>
      </c>
      <c r="S3319" s="10" t="s">
        <v>607</v>
      </c>
      <c r="T3319" s="59">
        <v>0.25</v>
      </c>
      <c r="U3319" s="10">
        <v>927.98</v>
      </c>
    </row>
    <row r="3320" spans="1:21" x14ac:dyDescent="0.3">
      <c r="A3320" s="10" t="s">
        <v>25424</v>
      </c>
      <c r="B3320" s="61">
        <v>44932</v>
      </c>
      <c r="C3320" s="10" t="s">
        <v>8676</v>
      </c>
      <c r="D3320" s="10" t="s">
        <v>25423</v>
      </c>
      <c r="E3320" s="10" t="s">
        <v>603</v>
      </c>
      <c r="F3320" s="10" t="s">
        <v>658</v>
      </c>
      <c r="G3320" s="10" t="s">
        <v>601</v>
      </c>
      <c r="H3320" s="10" t="s">
        <v>600</v>
      </c>
      <c r="I3320" s="10" t="s">
        <v>627</v>
      </c>
      <c r="J3320" s="10" t="s">
        <v>13944</v>
      </c>
      <c r="K3320" s="10" t="s">
        <v>8166</v>
      </c>
      <c r="L3320" s="10">
        <v>9</v>
      </c>
      <c r="M3320" s="10">
        <v>789.7</v>
      </c>
      <c r="N3320" s="10">
        <v>7107.3</v>
      </c>
      <c r="O3320" s="59">
        <v>0.05</v>
      </c>
      <c r="P3320" s="10">
        <v>355.37</v>
      </c>
      <c r="Q3320" s="10">
        <v>6751.93</v>
      </c>
      <c r="R3320" s="10" t="s">
        <v>565</v>
      </c>
      <c r="S3320" s="10" t="s">
        <v>596</v>
      </c>
      <c r="T3320" s="59">
        <v>0.3</v>
      </c>
      <c r="U3320" s="10">
        <v>2025.58</v>
      </c>
    </row>
    <row r="3321" spans="1:21" x14ac:dyDescent="0.3">
      <c r="A3321" s="10" t="s">
        <v>25422</v>
      </c>
      <c r="B3321" s="61">
        <v>45241</v>
      </c>
      <c r="C3321" s="10" t="s">
        <v>5605</v>
      </c>
      <c r="D3321" s="10" t="s">
        <v>3377</v>
      </c>
      <c r="E3321" s="10" t="s">
        <v>629</v>
      </c>
      <c r="F3321" s="10" t="s">
        <v>790</v>
      </c>
      <c r="G3321" s="10" t="s">
        <v>601</v>
      </c>
      <c r="H3321" s="10" t="s">
        <v>600</v>
      </c>
      <c r="I3321" s="10" t="s">
        <v>627</v>
      </c>
      <c r="J3321" s="10" t="s">
        <v>17901</v>
      </c>
      <c r="K3321" s="10" t="s">
        <v>25421</v>
      </c>
      <c r="L3321" s="10">
        <v>5</v>
      </c>
      <c r="M3321" s="10">
        <v>967.9</v>
      </c>
      <c r="N3321" s="10">
        <v>4839.5</v>
      </c>
      <c r="O3321" s="59">
        <v>0.2</v>
      </c>
      <c r="P3321" s="10">
        <v>967.9</v>
      </c>
      <c r="Q3321" s="10">
        <v>3871.6</v>
      </c>
      <c r="R3321" s="10" t="s">
        <v>565</v>
      </c>
      <c r="S3321" s="10" t="s">
        <v>596</v>
      </c>
      <c r="T3321" s="59">
        <v>0.15</v>
      </c>
      <c r="U3321" s="10">
        <v>580.74</v>
      </c>
    </row>
    <row r="3322" spans="1:21" x14ac:dyDescent="0.3">
      <c r="A3322" s="10" t="s">
        <v>25420</v>
      </c>
      <c r="B3322" s="61">
        <v>45012</v>
      </c>
      <c r="C3322" s="10" t="s">
        <v>25419</v>
      </c>
      <c r="D3322" s="10" t="s">
        <v>25084</v>
      </c>
      <c r="E3322" s="10" t="s">
        <v>581</v>
      </c>
      <c r="F3322" s="10" t="s">
        <v>580</v>
      </c>
      <c r="G3322" s="10" t="s">
        <v>601</v>
      </c>
      <c r="H3322" s="10" t="s">
        <v>590</v>
      </c>
      <c r="I3322" s="10" t="s">
        <v>748</v>
      </c>
      <c r="J3322" s="10" t="s">
        <v>21609</v>
      </c>
      <c r="K3322" s="10" t="s">
        <v>2993</v>
      </c>
      <c r="L3322" s="10">
        <v>6</v>
      </c>
      <c r="M3322" s="10">
        <v>705.86</v>
      </c>
      <c r="N3322" s="10">
        <v>4235.16</v>
      </c>
      <c r="O3322" s="59">
        <v>0.05</v>
      </c>
      <c r="P3322" s="10">
        <v>211.76</v>
      </c>
      <c r="Q3322" s="10">
        <v>4023.4</v>
      </c>
      <c r="R3322" s="10" t="s">
        <v>575</v>
      </c>
      <c r="S3322" s="10" t="s">
        <v>564</v>
      </c>
      <c r="T3322" s="59">
        <v>0.15</v>
      </c>
      <c r="U3322" s="10">
        <v>603.51</v>
      </c>
    </row>
    <row r="3323" spans="1:21" x14ac:dyDescent="0.3">
      <c r="A3323" s="10" t="s">
        <v>25418</v>
      </c>
      <c r="B3323" s="61">
        <v>45181</v>
      </c>
      <c r="C3323" s="10" t="s">
        <v>25417</v>
      </c>
      <c r="D3323" s="10" t="s">
        <v>1921</v>
      </c>
      <c r="E3323" s="10" t="s">
        <v>592</v>
      </c>
      <c r="F3323" s="10" t="s">
        <v>18</v>
      </c>
      <c r="G3323" s="10" t="s">
        <v>601</v>
      </c>
      <c r="H3323" s="10" t="s">
        <v>544</v>
      </c>
      <c r="I3323" s="10" t="s">
        <v>10</v>
      </c>
      <c r="J3323" s="10" t="s">
        <v>17338</v>
      </c>
      <c r="K3323" s="10" t="s">
        <v>25416</v>
      </c>
      <c r="L3323" s="10">
        <v>8</v>
      </c>
      <c r="M3323" s="10">
        <v>581.24</v>
      </c>
      <c r="N3323" s="10">
        <v>4649.92</v>
      </c>
      <c r="O3323" s="59">
        <v>0</v>
      </c>
      <c r="P3323" s="10">
        <v>0</v>
      </c>
      <c r="Q3323" s="10">
        <v>4649.92</v>
      </c>
      <c r="R3323" s="10" t="s">
        <v>614</v>
      </c>
      <c r="S3323" s="10" t="s">
        <v>607</v>
      </c>
      <c r="T3323" s="59">
        <v>0.3</v>
      </c>
      <c r="U3323" s="10">
        <v>1394.98</v>
      </c>
    </row>
    <row r="3324" spans="1:21" x14ac:dyDescent="0.3">
      <c r="A3324" s="10" t="s">
        <v>25415</v>
      </c>
      <c r="B3324" s="61">
        <v>44958</v>
      </c>
      <c r="C3324" s="10" t="s">
        <v>18567</v>
      </c>
      <c r="D3324" s="10" t="s">
        <v>25414</v>
      </c>
      <c r="E3324" s="10" t="s">
        <v>629</v>
      </c>
      <c r="F3324" s="10" t="s">
        <v>790</v>
      </c>
      <c r="G3324" s="10" t="s">
        <v>601</v>
      </c>
      <c r="H3324" s="10" t="s">
        <v>579</v>
      </c>
      <c r="I3324" s="10" t="s">
        <v>711</v>
      </c>
      <c r="J3324" s="10" t="s">
        <v>22407</v>
      </c>
      <c r="K3324" s="10" t="s">
        <v>25413</v>
      </c>
      <c r="L3324" s="10">
        <v>6</v>
      </c>
      <c r="M3324" s="10">
        <v>157.24</v>
      </c>
      <c r="N3324" s="10">
        <v>943.44</v>
      </c>
      <c r="O3324" s="59">
        <v>0.05</v>
      </c>
      <c r="P3324" s="10">
        <v>47.17</v>
      </c>
      <c r="Q3324" s="10">
        <v>896.27</v>
      </c>
      <c r="R3324" s="10" t="s">
        <v>565</v>
      </c>
      <c r="S3324" s="10" t="s">
        <v>564</v>
      </c>
      <c r="T3324" s="59">
        <v>0.25</v>
      </c>
      <c r="U3324" s="10">
        <v>224.07</v>
      </c>
    </row>
    <row r="3325" spans="1:21" x14ac:dyDescent="0.3">
      <c r="A3325" s="10" t="s">
        <v>25412</v>
      </c>
      <c r="B3325" s="61">
        <v>45170</v>
      </c>
      <c r="C3325" s="10" t="s">
        <v>21633</v>
      </c>
      <c r="D3325" s="10" t="s">
        <v>6026</v>
      </c>
      <c r="E3325" s="10" t="s">
        <v>603</v>
      </c>
      <c r="F3325" s="10" t="s">
        <v>636</v>
      </c>
      <c r="G3325" s="10" t="s">
        <v>601</v>
      </c>
      <c r="H3325" s="10" t="s">
        <v>600</v>
      </c>
      <c r="I3325" s="10" t="s">
        <v>664</v>
      </c>
      <c r="J3325" s="10" t="s">
        <v>25411</v>
      </c>
      <c r="K3325" s="10" t="s">
        <v>3324</v>
      </c>
      <c r="L3325" s="10">
        <v>8</v>
      </c>
      <c r="M3325" s="10">
        <v>494.98</v>
      </c>
      <c r="N3325" s="10">
        <v>3959.84</v>
      </c>
      <c r="O3325" s="59">
        <v>0.05</v>
      </c>
      <c r="P3325" s="10">
        <v>197.99</v>
      </c>
      <c r="Q3325" s="10">
        <v>3761.85</v>
      </c>
      <c r="R3325" s="10" t="s">
        <v>614</v>
      </c>
      <c r="S3325" s="10" t="s">
        <v>585</v>
      </c>
      <c r="T3325" s="59">
        <v>0.25</v>
      </c>
      <c r="U3325" s="10">
        <v>940.46</v>
      </c>
    </row>
    <row r="3326" spans="1:21" x14ac:dyDescent="0.3">
      <c r="A3326" s="10" t="s">
        <v>25410</v>
      </c>
      <c r="B3326" s="61">
        <v>45095</v>
      </c>
      <c r="C3326" s="10" t="s">
        <v>25409</v>
      </c>
      <c r="D3326" s="10" t="s">
        <v>25408</v>
      </c>
      <c r="E3326" s="10" t="s">
        <v>592</v>
      </c>
      <c r="F3326" s="10" t="s">
        <v>591</v>
      </c>
      <c r="G3326" s="10" t="s">
        <v>569</v>
      </c>
      <c r="H3326" s="10" t="s">
        <v>544</v>
      </c>
      <c r="I3326" s="10" t="s">
        <v>10</v>
      </c>
      <c r="J3326" s="10" t="s">
        <v>15684</v>
      </c>
      <c r="K3326" s="10" t="s">
        <v>20164</v>
      </c>
      <c r="L3326" s="10">
        <v>9</v>
      </c>
      <c r="M3326" s="10">
        <v>231.52</v>
      </c>
      <c r="N3326" s="10">
        <v>2083.6799999999998</v>
      </c>
      <c r="O3326" s="59">
        <v>0.1</v>
      </c>
      <c r="P3326" s="10">
        <v>208.37</v>
      </c>
      <c r="Q3326" s="10">
        <v>1875.31</v>
      </c>
      <c r="R3326" s="10" t="s">
        <v>586</v>
      </c>
      <c r="S3326" s="10" t="s">
        <v>585</v>
      </c>
      <c r="T3326" s="59">
        <v>0.15</v>
      </c>
      <c r="U3326" s="10">
        <v>281.3</v>
      </c>
    </row>
    <row r="3327" spans="1:21" x14ac:dyDescent="0.3">
      <c r="A3327" s="10" t="s">
        <v>25407</v>
      </c>
      <c r="B3327" s="61">
        <v>45199</v>
      </c>
      <c r="C3327" s="10" t="s">
        <v>14556</v>
      </c>
      <c r="D3327" s="10" t="s">
        <v>7614</v>
      </c>
      <c r="E3327" s="10" t="s">
        <v>603</v>
      </c>
      <c r="F3327" s="10" t="s">
        <v>658</v>
      </c>
      <c r="G3327" s="10" t="s">
        <v>601</v>
      </c>
      <c r="H3327" s="10" t="s">
        <v>590</v>
      </c>
      <c r="I3327" s="10" t="s">
        <v>748</v>
      </c>
      <c r="J3327" s="10" t="s">
        <v>15775</v>
      </c>
      <c r="K3327" s="10" t="s">
        <v>25406</v>
      </c>
      <c r="L3327" s="10">
        <v>2</v>
      </c>
      <c r="M3327" s="10">
        <v>471.42</v>
      </c>
      <c r="N3327" s="10">
        <v>942.84</v>
      </c>
      <c r="O3327" s="59">
        <v>0.05</v>
      </c>
      <c r="P3327" s="10">
        <v>47.14</v>
      </c>
      <c r="Q3327" s="10">
        <v>895.7</v>
      </c>
      <c r="R3327" s="10" t="s">
        <v>586</v>
      </c>
      <c r="S3327" s="10" t="s">
        <v>585</v>
      </c>
      <c r="T3327" s="59">
        <v>0.25</v>
      </c>
      <c r="U3327" s="10">
        <v>223.93</v>
      </c>
    </row>
    <row r="3328" spans="1:21" x14ac:dyDescent="0.3">
      <c r="A3328" s="10" t="s">
        <v>25405</v>
      </c>
      <c r="B3328" s="61">
        <v>45029</v>
      </c>
      <c r="C3328" s="10" t="s">
        <v>14493</v>
      </c>
      <c r="D3328" s="10" t="s">
        <v>25404</v>
      </c>
      <c r="E3328" s="10" t="s">
        <v>571</v>
      </c>
      <c r="F3328" s="10" t="s">
        <v>11</v>
      </c>
      <c r="G3328" s="10" t="s">
        <v>569</v>
      </c>
      <c r="H3328" s="10" t="s">
        <v>590</v>
      </c>
      <c r="I3328" s="10" t="s">
        <v>635</v>
      </c>
      <c r="J3328" s="10" t="s">
        <v>25403</v>
      </c>
      <c r="K3328" s="10" t="s">
        <v>7038</v>
      </c>
      <c r="L3328" s="10">
        <v>7</v>
      </c>
      <c r="M3328" s="10">
        <v>922.28</v>
      </c>
      <c r="N3328" s="10">
        <v>6455.96</v>
      </c>
      <c r="O3328" s="59">
        <v>0.2</v>
      </c>
      <c r="P3328" s="10">
        <v>1291.19</v>
      </c>
      <c r="Q3328" s="10">
        <v>5164.7700000000004</v>
      </c>
      <c r="R3328" s="10" t="s">
        <v>575</v>
      </c>
      <c r="S3328" s="10" t="s">
        <v>596</v>
      </c>
      <c r="T3328" s="59">
        <v>0.3</v>
      </c>
      <c r="U3328" s="10">
        <v>1549.43</v>
      </c>
    </row>
    <row r="3329" spans="1:21" x14ac:dyDescent="0.3">
      <c r="A3329" s="10" t="s">
        <v>25402</v>
      </c>
      <c r="B3329" s="61">
        <v>45254</v>
      </c>
      <c r="C3329" s="10" t="s">
        <v>17936</v>
      </c>
      <c r="D3329" s="10" t="s">
        <v>14721</v>
      </c>
      <c r="E3329" s="10" t="s">
        <v>592</v>
      </c>
      <c r="F3329" s="10" t="s">
        <v>652</v>
      </c>
      <c r="G3329" s="10" t="s">
        <v>601</v>
      </c>
      <c r="H3329" s="10" t="s">
        <v>590</v>
      </c>
      <c r="I3329" s="10" t="s">
        <v>748</v>
      </c>
      <c r="J3329" s="10" t="s">
        <v>16746</v>
      </c>
      <c r="K3329" s="10" t="s">
        <v>25401</v>
      </c>
      <c r="L3329" s="10">
        <v>10</v>
      </c>
      <c r="M3329" s="10">
        <v>601.20000000000005</v>
      </c>
      <c r="N3329" s="10">
        <v>6012</v>
      </c>
      <c r="O3329" s="59">
        <v>0.05</v>
      </c>
      <c r="P3329" s="10">
        <v>300.60000000000002</v>
      </c>
      <c r="Q3329" s="10">
        <v>5711.4</v>
      </c>
      <c r="R3329" s="10" t="s">
        <v>565</v>
      </c>
      <c r="S3329" s="10" t="s">
        <v>607</v>
      </c>
      <c r="T3329" s="59">
        <v>0.15</v>
      </c>
      <c r="U3329" s="10">
        <v>856.71</v>
      </c>
    </row>
    <row r="3330" spans="1:21" x14ac:dyDescent="0.3">
      <c r="A3330" s="10" t="s">
        <v>25400</v>
      </c>
      <c r="B3330" s="61">
        <v>45232</v>
      </c>
      <c r="C3330" s="10" t="s">
        <v>3239</v>
      </c>
      <c r="D3330" s="10" t="s">
        <v>9892</v>
      </c>
      <c r="E3330" s="10" t="s">
        <v>629</v>
      </c>
      <c r="F3330" s="10" t="s">
        <v>790</v>
      </c>
      <c r="G3330" s="10" t="s">
        <v>569</v>
      </c>
      <c r="H3330" s="10" t="s">
        <v>579</v>
      </c>
      <c r="I3330" s="10" t="s">
        <v>722</v>
      </c>
      <c r="J3330" s="10" t="s">
        <v>25399</v>
      </c>
      <c r="K3330" s="10" t="s">
        <v>25398</v>
      </c>
      <c r="L3330" s="10">
        <v>2</v>
      </c>
      <c r="M3330" s="10">
        <v>252.24</v>
      </c>
      <c r="N3330" s="10">
        <v>504.48</v>
      </c>
      <c r="O3330" s="59">
        <v>0.05</v>
      </c>
      <c r="P3330" s="10">
        <v>25.22</v>
      </c>
      <c r="Q3330" s="10">
        <v>479.26</v>
      </c>
      <c r="R3330" s="10" t="s">
        <v>565</v>
      </c>
      <c r="S3330" s="10" t="s">
        <v>596</v>
      </c>
      <c r="T3330" s="59">
        <v>0.25</v>
      </c>
      <c r="U3330" s="10">
        <v>119.81</v>
      </c>
    </row>
    <row r="3331" spans="1:21" x14ac:dyDescent="0.3">
      <c r="A3331" s="10" t="s">
        <v>25397</v>
      </c>
      <c r="B3331" s="61">
        <v>45277</v>
      </c>
      <c r="C3331" s="10" t="s">
        <v>25396</v>
      </c>
      <c r="D3331" s="10" t="s">
        <v>25395</v>
      </c>
      <c r="E3331" s="10" t="s">
        <v>581</v>
      </c>
      <c r="F3331" s="10" t="s">
        <v>83</v>
      </c>
      <c r="G3331" s="10" t="s">
        <v>601</v>
      </c>
      <c r="H3331" s="10" t="s">
        <v>544</v>
      </c>
      <c r="I3331" s="10" t="s">
        <v>10</v>
      </c>
      <c r="J3331" s="10" t="s">
        <v>14763</v>
      </c>
      <c r="K3331" s="10" t="s">
        <v>25394</v>
      </c>
      <c r="L3331" s="10">
        <v>4</v>
      </c>
      <c r="M3331" s="10">
        <v>922.25</v>
      </c>
      <c r="N3331" s="10">
        <v>3689</v>
      </c>
      <c r="O3331" s="59">
        <v>0.05</v>
      </c>
      <c r="P3331" s="10">
        <v>184.45</v>
      </c>
      <c r="Q3331" s="10">
        <v>3504.55</v>
      </c>
      <c r="R3331" s="10" t="s">
        <v>614</v>
      </c>
      <c r="S3331" s="10" t="s">
        <v>596</v>
      </c>
      <c r="T3331" s="59">
        <v>0.25</v>
      </c>
      <c r="U3331" s="10">
        <v>876.14</v>
      </c>
    </row>
    <row r="3332" spans="1:21" x14ac:dyDescent="0.3">
      <c r="A3332" s="10" t="s">
        <v>25393</v>
      </c>
      <c r="B3332" s="61">
        <v>45215</v>
      </c>
      <c r="C3332" s="10" t="s">
        <v>25392</v>
      </c>
      <c r="D3332" s="10" t="s">
        <v>25391</v>
      </c>
      <c r="E3332" s="10" t="s">
        <v>629</v>
      </c>
      <c r="F3332" s="10" t="s">
        <v>790</v>
      </c>
      <c r="G3332" s="10" t="s">
        <v>601</v>
      </c>
      <c r="H3332" s="10" t="s">
        <v>600</v>
      </c>
      <c r="I3332" s="10" t="s">
        <v>599</v>
      </c>
      <c r="J3332" s="10" t="s">
        <v>23599</v>
      </c>
      <c r="K3332" s="10" t="s">
        <v>17164</v>
      </c>
      <c r="L3332" s="10">
        <v>2</v>
      </c>
      <c r="M3332" s="10">
        <v>207.47</v>
      </c>
      <c r="N3332" s="10">
        <v>414.94</v>
      </c>
      <c r="O3332" s="59">
        <v>0.1</v>
      </c>
      <c r="P3332" s="10">
        <v>41.49</v>
      </c>
      <c r="Q3332" s="10">
        <v>373.45</v>
      </c>
      <c r="R3332" s="10" t="s">
        <v>586</v>
      </c>
      <c r="S3332" s="10" t="s">
        <v>607</v>
      </c>
      <c r="T3332" s="59">
        <v>0.25</v>
      </c>
      <c r="U3332" s="10">
        <v>93.36</v>
      </c>
    </row>
    <row r="3333" spans="1:21" x14ac:dyDescent="0.3">
      <c r="A3333" s="10" t="s">
        <v>25390</v>
      </c>
      <c r="B3333" s="61">
        <v>45319</v>
      </c>
      <c r="C3333" s="10" t="s">
        <v>4100</v>
      </c>
      <c r="D3333" s="10" t="s">
        <v>9704</v>
      </c>
      <c r="E3333" s="10" t="s">
        <v>603</v>
      </c>
      <c r="F3333" s="10" t="s">
        <v>658</v>
      </c>
      <c r="G3333" s="10" t="s">
        <v>601</v>
      </c>
      <c r="H3333" s="10" t="s">
        <v>600</v>
      </c>
      <c r="I3333" s="10" t="s">
        <v>599</v>
      </c>
      <c r="J3333" s="10" t="s">
        <v>16539</v>
      </c>
      <c r="K3333" s="10" t="s">
        <v>11424</v>
      </c>
      <c r="L3333" s="10">
        <v>2</v>
      </c>
      <c r="M3333" s="10">
        <v>626.17999999999995</v>
      </c>
      <c r="N3333" s="10">
        <v>1252.3599999999999</v>
      </c>
      <c r="O3333" s="59">
        <v>0.1</v>
      </c>
      <c r="P3333" s="10">
        <v>125.24</v>
      </c>
      <c r="Q3333" s="10">
        <v>1127.1199999999999</v>
      </c>
      <c r="R3333" s="10" t="s">
        <v>614</v>
      </c>
      <c r="S3333" s="10" t="s">
        <v>564</v>
      </c>
      <c r="T3333" s="59">
        <v>0.15</v>
      </c>
      <c r="U3333" s="10">
        <v>169.07</v>
      </c>
    </row>
    <row r="3334" spans="1:21" x14ac:dyDescent="0.3">
      <c r="A3334" s="10" t="s">
        <v>25389</v>
      </c>
      <c r="B3334" s="61">
        <v>44990</v>
      </c>
      <c r="C3334" s="10" t="s">
        <v>24028</v>
      </c>
      <c r="D3334" s="10" t="s">
        <v>21699</v>
      </c>
      <c r="E3334" s="10" t="s">
        <v>629</v>
      </c>
      <c r="F3334" s="10" t="s">
        <v>790</v>
      </c>
      <c r="G3334" s="10" t="s">
        <v>601</v>
      </c>
      <c r="H3334" s="10" t="s">
        <v>590</v>
      </c>
      <c r="I3334" s="10" t="s">
        <v>748</v>
      </c>
      <c r="J3334" s="10" t="s">
        <v>15147</v>
      </c>
      <c r="K3334" s="10" t="s">
        <v>20273</v>
      </c>
      <c r="L3334" s="10">
        <v>1</v>
      </c>
      <c r="M3334" s="10">
        <v>809.4</v>
      </c>
      <c r="N3334" s="10">
        <v>809.4</v>
      </c>
      <c r="O3334" s="59">
        <v>0.1</v>
      </c>
      <c r="P3334" s="10">
        <v>80.94</v>
      </c>
      <c r="Q3334" s="10">
        <v>728.46</v>
      </c>
      <c r="R3334" s="10" t="s">
        <v>565</v>
      </c>
      <c r="S3334" s="10" t="s">
        <v>564</v>
      </c>
      <c r="T3334" s="59">
        <v>0.15</v>
      </c>
      <c r="U3334" s="10">
        <v>109.27</v>
      </c>
    </row>
    <row r="3335" spans="1:21" x14ac:dyDescent="0.3">
      <c r="A3335" s="10" t="s">
        <v>25388</v>
      </c>
      <c r="B3335" s="61">
        <v>45039</v>
      </c>
      <c r="C3335" s="10" t="s">
        <v>6313</v>
      </c>
      <c r="D3335" s="10" t="s">
        <v>2708</v>
      </c>
      <c r="E3335" s="10" t="s">
        <v>581</v>
      </c>
      <c r="F3335" s="10" t="s">
        <v>83</v>
      </c>
      <c r="G3335" s="10" t="s">
        <v>569</v>
      </c>
      <c r="H3335" s="10" t="s">
        <v>579</v>
      </c>
      <c r="I3335" s="10" t="s">
        <v>578</v>
      </c>
      <c r="J3335" s="10" t="s">
        <v>1370</v>
      </c>
      <c r="K3335" s="10" t="s">
        <v>5072</v>
      </c>
      <c r="L3335" s="10">
        <v>5</v>
      </c>
      <c r="M3335" s="10">
        <v>792.31</v>
      </c>
      <c r="N3335" s="10">
        <v>3961.55</v>
      </c>
      <c r="O3335" s="59">
        <v>0.1</v>
      </c>
      <c r="P3335" s="10">
        <v>396.16</v>
      </c>
      <c r="Q3335" s="10">
        <v>3565.39</v>
      </c>
      <c r="R3335" s="10" t="s">
        <v>575</v>
      </c>
      <c r="S3335" s="10" t="s">
        <v>564</v>
      </c>
      <c r="T3335" s="59">
        <v>0.15</v>
      </c>
      <c r="U3335" s="10">
        <v>534.80999999999995</v>
      </c>
    </row>
    <row r="3336" spans="1:21" x14ac:dyDescent="0.3">
      <c r="A3336" s="10" t="s">
        <v>25387</v>
      </c>
      <c r="B3336" s="61">
        <v>45015</v>
      </c>
      <c r="C3336" s="10" t="s">
        <v>12570</v>
      </c>
      <c r="D3336" s="10" t="s">
        <v>25386</v>
      </c>
      <c r="E3336" s="10" t="s">
        <v>571</v>
      </c>
      <c r="F3336" s="10" t="s">
        <v>685</v>
      </c>
      <c r="G3336" s="10" t="s">
        <v>601</v>
      </c>
      <c r="H3336" s="10" t="s">
        <v>590</v>
      </c>
      <c r="I3336" s="10" t="s">
        <v>635</v>
      </c>
      <c r="J3336" s="10" t="s">
        <v>25385</v>
      </c>
      <c r="K3336" s="10" t="s">
        <v>25384</v>
      </c>
      <c r="L3336" s="10">
        <v>6</v>
      </c>
      <c r="M3336" s="10">
        <v>689.42</v>
      </c>
      <c r="N3336" s="10">
        <v>4136.5200000000004</v>
      </c>
      <c r="O3336" s="59">
        <v>0.2</v>
      </c>
      <c r="P3336" s="10">
        <v>827.3</v>
      </c>
      <c r="Q3336" s="10">
        <v>3309.22</v>
      </c>
      <c r="R3336" s="10" t="s">
        <v>575</v>
      </c>
      <c r="S3336" s="10" t="s">
        <v>596</v>
      </c>
      <c r="T3336" s="59">
        <v>0.3</v>
      </c>
      <c r="U3336" s="10">
        <v>992.77</v>
      </c>
    </row>
    <row r="3337" spans="1:21" x14ac:dyDescent="0.3">
      <c r="A3337" s="10" t="s">
        <v>25383</v>
      </c>
      <c r="B3337" s="61">
        <v>45169</v>
      </c>
      <c r="C3337" s="10" t="s">
        <v>25382</v>
      </c>
      <c r="D3337" s="10" t="s">
        <v>18785</v>
      </c>
      <c r="E3337" s="10" t="s">
        <v>629</v>
      </c>
      <c r="F3337" s="10" t="s">
        <v>790</v>
      </c>
      <c r="G3337" s="10" t="s">
        <v>601</v>
      </c>
      <c r="H3337" s="10" t="s">
        <v>544</v>
      </c>
      <c r="I3337" s="10" t="s">
        <v>10</v>
      </c>
      <c r="J3337" s="10" t="s">
        <v>25381</v>
      </c>
      <c r="K3337" s="10" t="s">
        <v>25380</v>
      </c>
      <c r="L3337" s="10">
        <v>6</v>
      </c>
      <c r="M3337" s="10">
        <v>368.17</v>
      </c>
      <c r="N3337" s="10">
        <v>2209.02</v>
      </c>
      <c r="O3337" s="59">
        <v>0.05</v>
      </c>
      <c r="P3337" s="10">
        <v>110.45</v>
      </c>
      <c r="Q3337" s="10">
        <v>2098.5700000000002</v>
      </c>
      <c r="R3337" s="10" t="s">
        <v>575</v>
      </c>
      <c r="S3337" s="10" t="s">
        <v>607</v>
      </c>
      <c r="T3337" s="59">
        <v>0.15</v>
      </c>
      <c r="U3337" s="10">
        <v>314.79000000000002</v>
      </c>
    </row>
    <row r="3338" spans="1:21" x14ac:dyDescent="0.3">
      <c r="A3338" s="10" t="s">
        <v>25379</v>
      </c>
      <c r="B3338" s="61">
        <v>44956</v>
      </c>
      <c r="C3338" s="10" t="s">
        <v>22958</v>
      </c>
      <c r="D3338" s="10" t="s">
        <v>25378</v>
      </c>
      <c r="E3338" s="10" t="s">
        <v>571</v>
      </c>
      <c r="F3338" s="10" t="s">
        <v>685</v>
      </c>
      <c r="G3338" s="10" t="s">
        <v>601</v>
      </c>
      <c r="H3338" s="10" t="s">
        <v>579</v>
      </c>
      <c r="I3338" s="10" t="s">
        <v>722</v>
      </c>
      <c r="J3338" s="10" t="s">
        <v>16543</v>
      </c>
      <c r="K3338" s="10" t="s">
        <v>25377</v>
      </c>
      <c r="L3338" s="10">
        <v>5</v>
      </c>
      <c r="M3338" s="10">
        <v>583.91999999999996</v>
      </c>
      <c r="N3338" s="10">
        <v>2919.6</v>
      </c>
      <c r="O3338" s="59">
        <v>0</v>
      </c>
      <c r="P3338" s="10">
        <v>0</v>
      </c>
      <c r="Q3338" s="10">
        <v>2919.6</v>
      </c>
      <c r="R3338" s="10" t="s">
        <v>586</v>
      </c>
      <c r="S3338" s="10" t="s">
        <v>585</v>
      </c>
      <c r="T3338" s="59">
        <v>0.3</v>
      </c>
      <c r="U3338" s="10">
        <v>875.88</v>
      </c>
    </row>
    <row r="3339" spans="1:21" x14ac:dyDescent="0.3">
      <c r="A3339" s="10" t="s">
        <v>25376</v>
      </c>
      <c r="B3339" s="61">
        <v>45089</v>
      </c>
      <c r="C3339" s="10" t="s">
        <v>2829</v>
      </c>
      <c r="D3339" s="10" t="s">
        <v>25375</v>
      </c>
      <c r="E3339" s="10" t="s">
        <v>629</v>
      </c>
      <c r="F3339" s="10" t="s">
        <v>759</v>
      </c>
      <c r="G3339" s="10" t="s">
        <v>569</v>
      </c>
      <c r="H3339" s="10" t="s">
        <v>579</v>
      </c>
      <c r="I3339" s="10" t="s">
        <v>711</v>
      </c>
      <c r="J3339" s="10" t="s">
        <v>9819</v>
      </c>
      <c r="K3339" s="10" t="s">
        <v>4070</v>
      </c>
      <c r="L3339" s="10">
        <v>10</v>
      </c>
      <c r="M3339" s="10">
        <v>975.5</v>
      </c>
      <c r="N3339" s="10">
        <v>9755</v>
      </c>
      <c r="O3339" s="59">
        <v>0.2</v>
      </c>
      <c r="P3339" s="10">
        <v>1951</v>
      </c>
      <c r="Q3339" s="10">
        <v>7804</v>
      </c>
      <c r="R3339" s="10" t="s">
        <v>586</v>
      </c>
      <c r="S3339" s="10" t="s">
        <v>607</v>
      </c>
      <c r="T3339" s="59">
        <v>0.3</v>
      </c>
      <c r="U3339" s="10">
        <v>2341.1999999999998</v>
      </c>
    </row>
    <row r="3340" spans="1:21" x14ac:dyDescent="0.3">
      <c r="A3340" s="10" t="s">
        <v>25374</v>
      </c>
      <c r="B3340" s="61">
        <v>45158</v>
      </c>
      <c r="C3340" s="10" t="s">
        <v>25373</v>
      </c>
      <c r="D3340" s="10" t="s">
        <v>5695</v>
      </c>
      <c r="E3340" s="10" t="s">
        <v>629</v>
      </c>
      <c r="F3340" s="10" t="s">
        <v>790</v>
      </c>
      <c r="G3340" s="10" t="s">
        <v>601</v>
      </c>
      <c r="H3340" s="10" t="s">
        <v>590</v>
      </c>
      <c r="I3340" s="10" t="s">
        <v>589</v>
      </c>
      <c r="J3340" s="10" t="s">
        <v>18279</v>
      </c>
      <c r="K3340" s="10" t="s">
        <v>25372</v>
      </c>
      <c r="L3340" s="10">
        <v>6</v>
      </c>
      <c r="M3340" s="10">
        <v>710.55</v>
      </c>
      <c r="N3340" s="10">
        <v>4263.3</v>
      </c>
      <c r="O3340" s="59">
        <v>0.1</v>
      </c>
      <c r="P3340" s="10">
        <v>426.33</v>
      </c>
      <c r="Q3340" s="10">
        <v>3836.97</v>
      </c>
      <c r="R3340" s="10" t="s">
        <v>575</v>
      </c>
      <c r="S3340" s="10" t="s">
        <v>564</v>
      </c>
      <c r="T3340" s="59">
        <v>0.15</v>
      </c>
      <c r="U3340" s="10">
        <v>575.54999999999995</v>
      </c>
    </row>
    <row r="3341" spans="1:21" x14ac:dyDescent="0.3">
      <c r="A3341" s="10" t="s">
        <v>25371</v>
      </c>
      <c r="B3341" s="61">
        <v>45355</v>
      </c>
      <c r="C3341" s="10" t="s">
        <v>25370</v>
      </c>
      <c r="D3341" s="10" t="s">
        <v>25369</v>
      </c>
      <c r="E3341" s="10" t="s">
        <v>603</v>
      </c>
      <c r="F3341" s="10" t="s">
        <v>636</v>
      </c>
      <c r="G3341" s="10" t="s">
        <v>601</v>
      </c>
      <c r="H3341" s="10" t="s">
        <v>590</v>
      </c>
      <c r="I3341" s="10" t="s">
        <v>748</v>
      </c>
      <c r="J3341" s="10" t="s">
        <v>12454</v>
      </c>
      <c r="K3341" s="10" t="s">
        <v>1270</v>
      </c>
      <c r="L3341" s="10">
        <v>6</v>
      </c>
      <c r="M3341" s="10">
        <v>421.98</v>
      </c>
      <c r="N3341" s="10">
        <v>2531.88</v>
      </c>
      <c r="O3341" s="59">
        <v>0.1</v>
      </c>
      <c r="P3341" s="10">
        <v>253.19</v>
      </c>
      <c r="Q3341" s="10">
        <v>2278.69</v>
      </c>
      <c r="R3341" s="10" t="s">
        <v>614</v>
      </c>
      <c r="S3341" s="10" t="s">
        <v>564</v>
      </c>
      <c r="T3341" s="59">
        <v>0.25</v>
      </c>
      <c r="U3341" s="10">
        <v>569.66999999999996</v>
      </c>
    </row>
    <row r="3342" spans="1:21" x14ac:dyDescent="0.3">
      <c r="A3342" s="10" t="s">
        <v>25368</v>
      </c>
      <c r="B3342" s="61">
        <v>45205</v>
      </c>
      <c r="C3342" s="10" t="s">
        <v>6063</v>
      </c>
      <c r="D3342" s="10" t="s">
        <v>12995</v>
      </c>
      <c r="E3342" s="10" t="s">
        <v>581</v>
      </c>
      <c r="F3342" s="10" t="s">
        <v>83</v>
      </c>
      <c r="G3342" s="10" t="s">
        <v>601</v>
      </c>
      <c r="H3342" s="10" t="s">
        <v>590</v>
      </c>
      <c r="I3342" s="10" t="s">
        <v>589</v>
      </c>
      <c r="J3342" s="10" t="s">
        <v>25367</v>
      </c>
      <c r="K3342" s="10" t="s">
        <v>2145</v>
      </c>
      <c r="L3342" s="10">
        <v>2</v>
      </c>
      <c r="M3342" s="10">
        <v>114.26</v>
      </c>
      <c r="N3342" s="10">
        <v>228.52</v>
      </c>
      <c r="O3342" s="59">
        <v>0.05</v>
      </c>
      <c r="P3342" s="10">
        <v>11.43</v>
      </c>
      <c r="Q3342" s="10">
        <v>217.09</v>
      </c>
      <c r="R3342" s="10" t="s">
        <v>586</v>
      </c>
      <c r="S3342" s="10" t="s">
        <v>607</v>
      </c>
      <c r="T3342" s="59">
        <v>0.15</v>
      </c>
      <c r="U3342" s="10">
        <v>32.56</v>
      </c>
    </row>
    <row r="3343" spans="1:21" x14ac:dyDescent="0.3">
      <c r="A3343" s="10" t="s">
        <v>25366</v>
      </c>
      <c r="B3343" s="61">
        <v>45246</v>
      </c>
      <c r="C3343" s="10" t="s">
        <v>25365</v>
      </c>
      <c r="D3343" s="10" t="s">
        <v>2870</v>
      </c>
      <c r="E3343" s="10" t="s">
        <v>592</v>
      </c>
      <c r="F3343" s="10" t="s">
        <v>652</v>
      </c>
      <c r="G3343" s="10" t="s">
        <v>569</v>
      </c>
      <c r="H3343" s="10" t="s">
        <v>600</v>
      </c>
      <c r="I3343" s="10" t="s">
        <v>664</v>
      </c>
      <c r="J3343" s="10" t="s">
        <v>25364</v>
      </c>
      <c r="K3343" s="10" t="s">
        <v>15321</v>
      </c>
      <c r="L3343" s="10">
        <v>6</v>
      </c>
      <c r="M3343" s="10">
        <v>549.75</v>
      </c>
      <c r="N3343" s="10">
        <v>3298.5</v>
      </c>
      <c r="O3343" s="59">
        <v>0.1</v>
      </c>
      <c r="P3343" s="10">
        <v>329.85</v>
      </c>
      <c r="Q3343" s="10">
        <v>2968.65</v>
      </c>
      <c r="R3343" s="10" t="s">
        <v>614</v>
      </c>
      <c r="S3343" s="10" t="s">
        <v>596</v>
      </c>
      <c r="T3343" s="59">
        <v>0.3</v>
      </c>
      <c r="U3343" s="10">
        <v>890.6</v>
      </c>
    </row>
    <row r="3344" spans="1:21" x14ac:dyDescent="0.3">
      <c r="A3344" s="10" t="s">
        <v>25363</v>
      </c>
      <c r="B3344" s="61">
        <v>45216</v>
      </c>
      <c r="C3344" s="10" t="s">
        <v>20291</v>
      </c>
      <c r="D3344" s="10" t="s">
        <v>25362</v>
      </c>
      <c r="E3344" s="10" t="s">
        <v>603</v>
      </c>
      <c r="F3344" s="10" t="s">
        <v>602</v>
      </c>
      <c r="G3344" s="10" t="s">
        <v>569</v>
      </c>
      <c r="H3344" s="10" t="s">
        <v>544</v>
      </c>
      <c r="I3344" s="10" t="s">
        <v>10</v>
      </c>
      <c r="J3344" s="10" t="s">
        <v>4267</v>
      </c>
      <c r="K3344" s="10" t="s">
        <v>25361</v>
      </c>
      <c r="L3344" s="10">
        <v>6</v>
      </c>
      <c r="M3344" s="10">
        <v>316.32</v>
      </c>
      <c r="N3344" s="10">
        <v>1897.92</v>
      </c>
      <c r="O3344" s="59">
        <v>0.05</v>
      </c>
      <c r="P3344" s="10">
        <v>94.9</v>
      </c>
      <c r="Q3344" s="10">
        <v>1803.02</v>
      </c>
      <c r="R3344" s="10" t="s">
        <v>565</v>
      </c>
      <c r="S3344" s="10" t="s">
        <v>596</v>
      </c>
      <c r="T3344" s="59">
        <v>0.3</v>
      </c>
      <c r="U3344" s="10">
        <v>540.91</v>
      </c>
    </row>
    <row r="3345" spans="1:21" x14ac:dyDescent="0.3">
      <c r="A3345" s="10" t="s">
        <v>25360</v>
      </c>
      <c r="B3345" s="61">
        <v>45260</v>
      </c>
      <c r="C3345" s="10" t="s">
        <v>1347</v>
      </c>
      <c r="D3345" s="10" t="s">
        <v>19998</v>
      </c>
      <c r="E3345" s="10" t="s">
        <v>592</v>
      </c>
      <c r="F3345" s="10" t="s">
        <v>591</v>
      </c>
      <c r="G3345" s="10" t="s">
        <v>569</v>
      </c>
      <c r="H3345" s="10" t="s">
        <v>544</v>
      </c>
      <c r="I3345" s="10" t="s">
        <v>610</v>
      </c>
      <c r="J3345" s="10" t="s">
        <v>25359</v>
      </c>
      <c r="K3345" s="10" t="s">
        <v>6077</v>
      </c>
      <c r="L3345" s="10">
        <v>3</v>
      </c>
      <c r="M3345" s="10">
        <v>338.11</v>
      </c>
      <c r="N3345" s="10">
        <v>1014.33</v>
      </c>
      <c r="O3345" s="59">
        <v>0.1</v>
      </c>
      <c r="P3345" s="10">
        <v>101.43</v>
      </c>
      <c r="Q3345" s="10">
        <v>912.9</v>
      </c>
      <c r="R3345" s="10" t="s">
        <v>614</v>
      </c>
      <c r="S3345" s="10" t="s">
        <v>596</v>
      </c>
      <c r="T3345" s="59">
        <v>0.25</v>
      </c>
      <c r="U3345" s="10">
        <v>228.22</v>
      </c>
    </row>
    <row r="3346" spans="1:21" x14ac:dyDescent="0.3">
      <c r="A3346" s="10" t="s">
        <v>25358</v>
      </c>
      <c r="B3346" s="61">
        <v>45233</v>
      </c>
      <c r="C3346" s="10" t="s">
        <v>11863</v>
      </c>
      <c r="D3346" s="10" t="s">
        <v>25357</v>
      </c>
      <c r="E3346" s="10" t="s">
        <v>592</v>
      </c>
      <c r="F3346" s="10" t="s">
        <v>591</v>
      </c>
      <c r="G3346" s="10" t="s">
        <v>601</v>
      </c>
      <c r="H3346" s="10" t="s">
        <v>600</v>
      </c>
      <c r="I3346" s="10" t="s">
        <v>599</v>
      </c>
      <c r="J3346" s="10" t="s">
        <v>21522</v>
      </c>
      <c r="K3346" s="10" t="s">
        <v>6199</v>
      </c>
      <c r="L3346" s="10">
        <v>8</v>
      </c>
      <c r="M3346" s="10">
        <v>712.75</v>
      </c>
      <c r="N3346" s="10">
        <v>5702</v>
      </c>
      <c r="O3346" s="59">
        <v>0.1</v>
      </c>
      <c r="P3346" s="10">
        <v>570.20000000000005</v>
      </c>
      <c r="Q3346" s="10">
        <v>5131.8</v>
      </c>
      <c r="R3346" s="10" t="s">
        <v>575</v>
      </c>
      <c r="S3346" s="10" t="s">
        <v>607</v>
      </c>
      <c r="T3346" s="59">
        <v>0.15</v>
      </c>
      <c r="U3346" s="10">
        <v>769.77</v>
      </c>
    </row>
    <row r="3347" spans="1:21" x14ac:dyDescent="0.3">
      <c r="A3347" s="10" t="s">
        <v>25356</v>
      </c>
      <c r="B3347" s="61">
        <v>44982</v>
      </c>
      <c r="C3347" s="10" t="s">
        <v>11027</v>
      </c>
      <c r="D3347" s="10" t="s">
        <v>25355</v>
      </c>
      <c r="E3347" s="10" t="s">
        <v>629</v>
      </c>
      <c r="F3347" s="10" t="s">
        <v>628</v>
      </c>
      <c r="G3347" s="10" t="s">
        <v>601</v>
      </c>
      <c r="H3347" s="10" t="s">
        <v>579</v>
      </c>
      <c r="I3347" s="10" t="s">
        <v>578</v>
      </c>
      <c r="J3347" s="10" t="s">
        <v>25354</v>
      </c>
      <c r="K3347" s="10" t="s">
        <v>20358</v>
      </c>
      <c r="L3347" s="10">
        <v>8</v>
      </c>
      <c r="M3347" s="10">
        <v>173.19</v>
      </c>
      <c r="N3347" s="10">
        <v>1385.52</v>
      </c>
      <c r="O3347" s="59">
        <v>0.1</v>
      </c>
      <c r="P3347" s="10">
        <v>138.55000000000001</v>
      </c>
      <c r="Q3347" s="10">
        <v>1246.97</v>
      </c>
      <c r="R3347" s="10" t="s">
        <v>586</v>
      </c>
      <c r="S3347" s="10" t="s">
        <v>607</v>
      </c>
      <c r="T3347" s="59">
        <v>0.3</v>
      </c>
      <c r="U3347" s="10">
        <v>374.09</v>
      </c>
    </row>
    <row r="3348" spans="1:21" x14ac:dyDescent="0.3">
      <c r="A3348" s="10" t="s">
        <v>25353</v>
      </c>
      <c r="B3348" s="61">
        <v>45234</v>
      </c>
      <c r="C3348" s="10" t="s">
        <v>12525</v>
      </c>
      <c r="D3348" s="10" t="s">
        <v>1411</v>
      </c>
      <c r="E3348" s="10" t="s">
        <v>571</v>
      </c>
      <c r="F3348" s="10" t="s">
        <v>11</v>
      </c>
      <c r="G3348" s="10" t="s">
        <v>601</v>
      </c>
      <c r="H3348" s="10" t="s">
        <v>579</v>
      </c>
      <c r="I3348" s="10" t="s">
        <v>722</v>
      </c>
      <c r="J3348" s="10" t="s">
        <v>25352</v>
      </c>
      <c r="K3348" s="10" t="s">
        <v>11577</v>
      </c>
      <c r="L3348" s="10">
        <v>9</v>
      </c>
      <c r="M3348" s="10">
        <v>574.79999999999995</v>
      </c>
      <c r="N3348" s="10">
        <v>5173.2</v>
      </c>
      <c r="O3348" s="59">
        <v>0</v>
      </c>
      <c r="P3348" s="10">
        <v>0</v>
      </c>
      <c r="Q3348" s="10">
        <v>5173.2</v>
      </c>
      <c r="R3348" s="10" t="s">
        <v>575</v>
      </c>
      <c r="S3348" s="10" t="s">
        <v>564</v>
      </c>
      <c r="T3348" s="59">
        <v>0.15</v>
      </c>
      <c r="U3348" s="10">
        <v>775.98</v>
      </c>
    </row>
    <row r="3349" spans="1:21" x14ac:dyDescent="0.3">
      <c r="A3349" s="10" t="s">
        <v>25351</v>
      </c>
      <c r="B3349" s="61">
        <v>45127</v>
      </c>
      <c r="C3349" s="10" t="s">
        <v>13157</v>
      </c>
      <c r="D3349" s="10" t="s">
        <v>25350</v>
      </c>
      <c r="E3349" s="10" t="s">
        <v>592</v>
      </c>
      <c r="F3349" s="10" t="s">
        <v>18</v>
      </c>
      <c r="G3349" s="10" t="s">
        <v>569</v>
      </c>
      <c r="H3349" s="10" t="s">
        <v>544</v>
      </c>
      <c r="I3349" s="10" t="s">
        <v>568</v>
      </c>
      <c r="J3349" s="10" t="s">
        <v>6785</v>
      </c>
      <c r="K3349" s="10" t="s">
        <v>9447</v>
      </c>
      <c r="L3349" s="10">
        <v>10</v>
      </c>
      <c r="M3349" s="10">
        <v>922.94</v>
      </c>
      <c r="N3349" s="10">
        <v>9229.4</v>
      </c>
      <c r="O3349" s="59">
        <v>0</v>
      </c>
      <c r="P3349" s="10">
        <v>0</v>
      </c>
      <c r="Q3349" s="10">
        <v>9229.4</v>
      </c>
      <c r="R3349" s="10" t="s">
        <v>586</v>
      </c>
      <c r="S3349" s="10" t="s">
        <v>596</v>
      </c>
      <c r="T3349" s="59">
        <v>0.25</v>
      </c>
      <c r="U3349" s="10">
        <v>2307.35</v>
      </c>
    </row>
    <row r="3350" spans="1:21" x14ac:dyDescent="0.3">
      <c r="A3350" s="10" t="s">
        <v>25349</v>
      </c>
      <c r="B3350" s="61">
        <v>45226</v>
      </c>
      <c r="C3350" s="10" t="s">
        <v>25348</v>
      </c>
      <c r="D3350" s="10" t="s">
        <v>25347</v>
      </c>
      <c r="E3350" s="10" t="s">
        <v>592</v>
      </c>
      <c r="F3350" s="10" t="s">
        <v>652</v>
      </c>
      <c r="G3350" s="10" t="s">
        <v>569</v>
      </c>
      <c r="H3350" s="10" t="s">
        <v>600</v>
      </c>
      <c r="I3350" s="10" t="s">
        <v>627</v>
      </c>
      <c r="J3350" s="10" t="s">
        <v>25346</v>
      </c>
      <c r="K3350" s="10" t="s">
        <v>25345</v>
      </c>
      <c r="L3350" s="10">
        <v>5</v>
      </c>
      <c r="M3350" s="10">
        <v>766.19</v>
      </c>
      <c r="N3350" s="10">
        <v>3830.95</v>
      </c>
      <c r="O3350" s="59">
        <v>0.2</v>
      </c>
      <c r="P3350" s="10">
        <v>766.19</v>
      </c>
      <c r="Q3350" s="10">
        <v>3064.76</v>
      </c>
      <c r="R3350" s="10" t="s">
        <v>614</v>
      </c>
      <c r="S3350" s="10" t="s">
        <v>585</v>
      </c>
      <c r="T3350" s="59">
        <v>0.25</v>
      </c>
      <c r="U3350" s="10">
        <v>766.19</v>
      </c>
    </row>
    <row r="3351" spans="1:21" x14ac:dyDescent="0.3">
      <c r="A3351" s="10" t="s">
        <v>25344</v>
      </c>
      <c r="B3351" s="61">
        <v>45024</v>
      </c>
      <c r="C3351" s="10" t="s">
        <v>5827</v>
      </c>
      <c r="D3351" s="10" t="s">
        <v>15708</v>
      </c>
      <c r="E3351" s="10" t="s">
        <v>571</v>
      </c>
      <c r="F3351" s="10" t="s">
        <v>11</v>
      </c>
      <c r="G3351" s="10" t="s">
        <v>601</v>
      </c>
      <c r="H3351" s="10" t="s">
        <v>600</v>
      </c>
      <c r="I3351" s="10" t="s">
        <v>599</v>
      </c>
      <c r="J3351" s="10" t="s">
        <v>25343</v>
      </c>
      <c r="K3351" s="10" t="s">
        <v>25342</v>
      </c>
      <c r="L3351" s="10">
        <v>10</v>
      </c>
      <c r="M3351" s="10">
        <v>781.58</v>
      </c>
      <c r="N3351" s="10">
        <v>7815.8</v>
      </c>
      <c r="O3351" s="59">
        <v>0</v>
      </c>
      <c r="P3351" s="10">
        <v>0</v>
      </c>
      <c r="Q3351" s="10">
        <v>7815.8</v>
      </c>
      <c r="R3351" s="10" t="s">
        <v>586</v>
      </c>
      <c r="S3351" s="10" t="s">
        <v>596</v>
      </c>
      <c r="T3351" s="59">
        <v>0.25</v>
      </c>
      <c r="U3351" s="10">
        <v>1953.95</v>
      </c>
    </row>
    <row r="3352" spans="1:21" x14ac:dyDescent="0.3">
      <c r="A3352" s="10" t="s">
        <v>25341</v>
      </c>
      <c r="B3352" s="61">
        <v>44943</v>
      </c>
      <c r="C3352" s="10" t="s">
        <v>13672</v>
      </c>
      <c r="D3352" s="10" t="s">
        <v>25340</v>
      </c>
      <c r="E3352" s="10" t="s">
        <v>592</v>
      </c>
      <c r="F3352" s="10" t="s">
        <v>652</v>
      </c>
      <c r="G3352" s="10" t="s">
        <v>601</v>
      </c>
      <c r="H3352" s="10" t="s">
        <v>544</v>
      </c>
      <c r="I3352" s="10" t="s">
        <v>10</v>
      </c>
      <c r="J3352" s="10" t="s">
        <v>23626</v>
      </c>
      <c r="K3352" s="10" t="s">
        <v>25339</v>
      </c>
      <c r="L3352" s="10">
        <v>5</v>
      </c>
      <c r="M3352" s="10">
        <v>353.41</v>
      </c>
      <c r="N3352" s="10">
        <v>1767.05</v>
      </c>
      <c r="O3352" s="59">
        <v>0.1</v>
      </c>
      <c r="P3352" s="10">
        <v>176.71</v>
      </c>
      <c r="Q3352" s="10">
        <v>1590.34</v>
      </c>
      <c r="R3352" s="10" t="s">
        <v>565</v>
      </c>
      <c r="S3352" s="10" t="s">
        <v>607</v>
      </c>
      <c r="T3352" s="59">
        <v>0.3</v>
      </c>
      <c r="U3352" s="10">
        <v>477.1</v>
      </c>
    </row>
    <row r="3353" spans="1:21" x14ac:dyDescent="0.3">
      <c r="A3353" s="10" t="s">
        <v>25338</v>
      </c>
      <c r="B3353" s="61">
        <v>45261</v>
      </c>
      <c r="C3353" s="10" t="s">
        <v>25337</v>
      </c>
      <c r="D3353" s="10" t="s">
        <v>25336</v>
      </c>
      <c r="E3353" s="10" t="s">
        <v>603</v>
      </c>
      <c r="F3353" s="10" t="s">
        <v>658</v>
      </c>
      <c r="G3353" s="10" t="s">
        <v>601</v>
      </c>
      <c r="H3353" s="10" t="s">
        <v>600</v>
      </c>
      <c r="I3353" s="10" t="s">
        <v>664</v>
      </c>
      <c r="J3353" s="10" t="s">
        <v>25335</v>
      </c>
      <c r="K3353" s="10" t="s">
        <v>25334</v>
      </c>
      <c r="L3353" s="10">
        <v>9</v>
      </c>
      <c r="M3353" s="10">
        <v>256.37</v>
      </c>
      <c r="N3353" s="10">
        <v>2307.33</v>
      </c>
      <c r="O3353" s="59">
        <v>0.05</v>
      </c>
      <c r="P3353" s="10">
        <v>115.37</v>
      </c>
      <c r="Q3353" s="10">
        <v>2191.96</v>
      </c>
      <c r="R3353" s="10" t="s">
        <v>565</v>
      </c>
      <c r="S3353" s="10" t="s">
        <v>596</v>
      </c>
      <c r="T3353" s="59">
        <v>0.15</v>
      </c>
      <c r="U3353" s="10">
        <v>328.79</v>
      </c>
    </row>
    <row r="3354" spans="1:21" x14ac:dyDescent="0.3">
      <c r="A3354" s="10" t="s">
        <v>25333</v>
      </c>
      <c r="B3354" s="61">
        <v>45007</v>
      </c>
      <c r="C3354" s="10" t="s">
        <v>25332</v>
      </c>
      <c r="D3354" s="10" t="s">
        <v>15658</v>
      </c>
      <c r="E3354" s="10" t="s">
        <v>629</v>
      </c>
      <c r="F3354" s="10" t="s">
        <v>790</v>
      </c>
      <c r="G3354" s="10" t="s">
        <v>601</v>
      </c>
      <c r="H3354" s="10" t="s">
        <v>544</v>
      </c>
      <c r="I3354" s="10" t="s">
        <v>10</v>
      </c>
      <c r="J3354" s="10" t="s">
        <v>23626</v>
      </c>
      <c r="K3354" s="10" t="s">
        <v>25331</v>
      </c>
      <c r="L3354" s="10">
        <v>5</v>
      </c>
      <c r="M3354" s="10">
        <v>836.15</v>
      </c>
      <c r="N3354" s="10">
        <v>4180.75</v>
      </c>
      <c r="O3354" s="59">
        <v>0.1</v>
      </c>
      <c r="P3354" s="10">
        <v>418.08</v>
      </c>
      <c r="Q3354" s="10">
        <v>3762.67</v>
      </c>
      <c r="R3354" s="10" t="s">
        <v>586</v>
      </c>
      <c r="S3354" s="10" t="s">
        <v>596</v>
      </c>
      <c r="T3354" s="59">
        <v>0.15</v>
      </c>
      <c r="U3354" s="10">
        <v>564.4</v>
      </c>
    </row>
    <row r="3355" spans="1:21" x14ac:dyDescent="0.3">
      <c r="A3355" s="10" t="s">
        <v>25330</v>
      </c>
      <c r="B3355" s="61">
        <v>45360</v>
      </c>
      <c r="C3355" s="10" t="s">
        <v>6420</v>
      </c>
      <c r="D3355" s="10" t="s">
        <v>25329</v>
      </c>
      <c r="E3355" s="10" t="s">
        <v>571</v>
      </c>
      <c r="F3355" s="10" t="s">
        <v>570</v>
      </c>
      <c r="G3355" s="10" t="s">
        <v>601</v>
      </c>
      <c r="H3355" s="10" t="s">
        <v>600</v>
      </c>
      <c r="I3355" s="10" t="s">
        <v>664</v>
      </c>
      <c r="J3355" s="10" t="s">
        <v>22635</v>
      </c>
      <c r="K3355" s="10" t="s">
        <v>25328</v>
      </c>
      <c r="L3355" s="10">
        <v>9</v>
      </c>
      <c r="M3355" s="10">
        <v>217.49</v>
      </c>
      <c r="N3355" s="10">
        <v>1957.41</v>
      </c>
      <c r="O3355" s="59">
        <v>0</v>
      </c>
      <c r="P3355" s="10">
        <v>0</v>
      </c>
      <c r="Q3355" s="10">
        <v>1957.41</v>
      </c>
      <c r="R3355" s="10" t="s">
        <v>614</v>
      </c>
      <c r="S3355" s="10" t="s">
        <v>564</v>
      </c>
      <c r="T3355" s="59">
        <v>0.25</v>
      </c>
      <c r="U3355" s="10">
        <v>489.35</v>
      </c>
    </row>
    <row r="3356" spans="1:21" x14ac:dyDescent="0.3">
      <c r="A3356" s="10" t="s">
        <v>25327</v>
      </c>
      <c r="B3356" s="61">
        <v>45058</v>
      </c>
      <c r="C3356" s="10" t="s">
        <v>25326</v>
      </c>
      <c r="D3356" s="10" t="s">
        <v>3020</v>
      </c>
      <c r="E3356" s="10" t="s">
        <v>629</v>
      </c>
      <c r="F3356" s="10" t="s">
        <v>628</v>
      </c>
      <c r="G3356" s="10" t="s">
        <v>601</v>
      </c>
      <c r="H3356" s="10" t="s">
        <v>544</v>
      </c>
      <c r="I3356" s="10" t="s">
        <v>610</v>
      </c>
      <c r="J3356" s="10" t="s">
        <v>25325</v>
      </c>
      <c r="K3356" s="10" t="s">
        <v>25324</v>
      </c>
      <c r="L3356" s="10">
        <v>2</v>
      </c>
      <c r="M3356" s="10">
        <v>294.02</v>
      </c>
      <c r="N3356" s="10">
        <v>588.04</v>
      </c>
      <c r="O3356" s="59">
        <v>0.1</v>
      </c>
      <c r="P3356" s="10">
        <v>58.8</v>
      </c>
      <c r="Q3356" s="10">
        <v>529.24</v>
      </c>
      <c r="R3356" s="10" t="s">
        <v>575</v>
      </c>
      <c r="S3356" s="10" t="s">
        <v>607</v>
      </c>
      <c r="T3356" s="59">
        <v>0.3</v>
      </c>
      <c r="U3356" s="10">
        <v>158.77000000000001</v>
      </c>
    </row>
    <row r="3357" spans="1:21" x14ac:dyDescent="0.3">
      <c r="A3357" s="10" t="s">
        <v>25323</v>
      </c>
      <c r="B3357" s="61">
        <v>45303</v>
      </c>
      <c r="C3357" s="10" t="s">
        <v>25322</v>
      </c>
      <c r="D3357" s="10" t="s">
        <v>7108</v>
      </c>
      <c r="E3357" s="10" t="s">
        <v>581</v>
      </c>
      <c r="F3357" s="10" t="s">
        <v>83</v>
      </c>
      <c r="G3357" s="10" t="s">
        <v>569</v>
      </c>
      <c r="H3357" s="10" t="s">
        <v>579</v>
      </c>
      <c r="I3357" s="10" t="s">
        <v>578</v>
      </c>
      <c r="J3357" s="10" t="s">
        <v>8524</v>
      </c>
      <c r="K3357" s="10" t="s">
        <v>25321</v>
      </c>
      <c r="L3357" s="10">
        <v>10</v>
      </c>
      <c r="M3357" s="10">
        <v>915.55</v>
      </c>
      <c r="N3357" s="10">
        <v>9155.5</v>
      </c>
      <c r="O3357" s="59">
        <v>0.1</v>
      </c>
      <c r="P3357" s="10">
        <v>915.55</v>
      </c>
      <c r="Q3357" s="10">
        <v>8239.9500000000007</v>
      </c>
      <c r="R3357" s="10" t="s">
        <v>575</v>
      </c>
      <c r="S3357" s="10" t="s">
        <v>585</v>
      </c>
      <c r="T3357" s="59">
        <v>0.3</v>
      </c>
      <c r="U3357" s="10">
        <v>2471.9899999999998</v>
      </c>
    </row>
    <row r="3358" spans="1:21" x14ac:dyDescent="0.3">
      <c r="A3358" s="10" t="s">
        <v>25320</v>
      </c>
      <c r="B3358" s="61">
        <v>45224</v>
      </c>
      <c r="C3358" s="10" t="s">
        <v>14894</v>
      </c>
      <c r="D3358" s="10" t="s">
        <v>22411</v>
      </c>
      <c r="E3358" s="10" t="s">
        <v>581</v>
      </c>
      <c r="F3358" s="10" t="s">
        <v>7</v>
      </c>
      <c r="G3358" s="10" t="s">
        <v>601</v>
      </c>
      <c r="H3358" s="10" t="s">
        <v>544</v>
      </c>
      <c r="I3358" s="10" t="s">
        <v>568</v>
      </c>
      <c r="J3358" s="10" t="s">
        <v>25319</v>
      </c>
      <c r="K3358" s="10" t="s">
        <v>17627</v>
      </c>
      <c r="L3358" s="10">
        <v>9</v>
      </c>
      <c r="M3358" s="10">
        <v>594.61</v>
      </c>
      <c r="N3358" s="10">
        <v>5351.49</v>
      </c>
      <c r="O3358" s="59">
        <v>0.2</v>
      </c>
      <c r="P3358" s="10">
        <v>1070.3</v>
      </c>
      <c r="Q3358" s="10">
        <v>4281.1899999999996</v>
      </c>
      <c r="R3358" s="10" t="s">
        <v>614</v>
      </c>
      <c r="S3358" s="10" t="s">
        <v>585</v>
      </c>
      <c r="T3358" s="59">
        <v>0.3</v>
      </c>
      <c r="U3358" s="10">
        <v>1284.3599999999999</v>
      </c>
    </row>
    <row r="3359" spans="1:21" x14ac:dyDescent="0.3">
      <c r="A3359" s="10" t="s">
        <v>25318</v>
      </c>
      <c r="B3359" s="61">
        <v>45265</v>
      </c>
      <c r="C3359" s="10" t="s">
        <v>25317</v>
      </c>
      <c r="D3359" s="10" t="s">
        <v>25316</v>
      </c>
      <c r="E3359" s="10" t="s">
        <v>581</v>
      </c>
      <c r="F3359" s="10" t="s">
        <v>7</v>
      </c>
      <c r="G3359" s="10" t="s">
        <v>601</v>
      </c>
      <c r="H3359" s="10" t="s">
        <v>590</v>
      </c>
      <c r="I3359" s="10" t="s">
        <v>635</v>
      </c>
      <c r="J3359" s="10" t="s">
        <v>24500</v>
      </c>
      <c r="K3359" s="10" t="s">
        <v>8427</v>
      </c>
      <c r="L3359" s="10">
        <v>9</v>
      </c>
      <c r="M3359" s="10">
        <v>518.91</v>
      </c>
      <c r="N3359" s="10">
        <v>4670.1899999999996</v>
      </c>
      <c r="O3359" s="59">
        <v>0.1</v>
      </c>
      <c r="P3359" s="10">
        <v>467.02</v>
      </c>
      <c r="Q3359" s="10">
        <v>4203.17</v>
      </c>
      <c r="R3359" s="10" t="s">
        <v>614</v>
      </c>
      <c r="S3359" s="10" t="s">
        <v>564</v>
      </c>
      <c r="T3359" s="59">
        <v>0.15</v>
      </c>
      <c r="U3359" s="10">
        <v>630.48</v>
      </c>
    </row>
    <row r="3360" spans="1:21" x14ac:dyDescent="0.3">
      <c r="A3360" s="10" t="s">
        <v>25315</v>
      </c>
      <c r="B3360" s="61">
        <v>45180</v>
      </c>
      <c r="C3360" s="10" t="s">
        <v>16621</v>
      </c>
      <c r="D3360" s="10" t="s">
        <v>25314</v>
      </c>
      <c r="E3360" s="10" t="s">
        <v>581</v>
      </c>
      <c r="F3360" s="10" t="s">
        <v>7</v>
      </c>
      <c r="G3360" s="10" t="s">
        <v>601</v>
      </c>
      <c r="H3360" s="10" t="s">
        <v>590</v>
      </c>
      <c r="I3360" s="10" t="s">
        <v>589</v>
      </c>
      <c r="J3360" s="10" t="s">
        <v>25313</v>
      </c>
      <c r="K3360" s="10" t="s">
        <v>25312</v>
      </c>
      <c r="L3360" s="10">
        <v>6</v>
      </c>
      <c r="M3360" s="10">
        <v>782.33</v>
      </c>
      <c r="N3360" s="10">
        <v>4693.9799999999996</v>
      </c>
      <c r="O3360" s="59">
        <v>0.05</v>
      </c>
      <c r="P3360" s="10">
        <v>234.7</v>
      </c>
      <c r="Q3360" s="10">
        <v>4459.28</v>
      </c>
      <c r="R3360" s="10" t="s">
        <v>614</v>
      </c>
      <c r="S3360" s="10" t="s">
        <v>596</v>
      </c>
      <c r="T3360" s="59">
        <v>0.3</v>
      </c>
      <c r="U3360" s="10">
        <v>1337.78</v>
      </c>
    </row>
    <row r="3361" spans="1:21" x14ac:dyDescent="0.3">
      <c r="A3361" s="10" t="s">
        <v>25311</v>
      </c>
      <c r="B3361" s="61">
        <v>45211</v>
      </c>
      <c r="C3361" s="10" t="s">
        <v>23927</v>
      </c>
      <c r="D3361" s="10" t="s">
        <v>23082</v>
      </c>
      <c r="E3361" s="10" t="s">
        <v>603</v>
      </c>
      <c r="F3361" s="10" t="s">
        <v>658</v>
      </c>
      <c r="G3361" s="10" t="s">
        <v>601</v>
      </c>
      <c r="H3361" s="10" t="s">
        <v>579</v>
      </c>
      <c r="I3361" s="10" t="s">
        <v>578</v>
      </c>
      <c r="J3361" s="10" t="s">
        <v>1614</v>
      </c>
      <c r="K3361" s="10" t="s">
        <v>25310</v>
      </c>
      <c r="L3361" s="10">
        <v>1</v>
      </c>
      <c r="M3361" s="10">
        <v>167.36</v>
      </c>
      <c r="N3361" s="10">
        <v>167.36</v>
      </c>
      <c r="O3361" s="59">
        <v>0.1</v>
      </c>
      <c r="P3361" s="10">
        <v>16.739999999999998</v>
      </c>
      <c r="Q3361" s="10">
        <v>150.62</v>
      </c>
      <c r="R3361" s="10" t="s">
        <v>586</v>
      </c>
      <c r="S3361" s="10" t="s">
        <v>596</v>
      </c>
      <c r="T3361" s="59">
        <v>0.3</v>
      </c>
      <c r="U3361" s="10">
        <v>45.19</v>
      </c>
    </row>
    <row r="3362" spans="1:21" x14ac:dyDescent="0.3">
      <c r="A3362" s="10" t="s">
        <v>25309</v>
      </c>
      <c r="B3362" s="61">
        <v>45272</v>
      </c>
      <c r="C3362" s="10" t="s">
        <v>1641</v>
      </c>
      <c r="D3362" s="10" t="s">
        <v>25308</v>
      </c>
      <c r="E3362" s="10" t="s">
        <v>571</v>
      </c>
      <c r="F3362" s="10" t="s">
        <v>685</v>
      </c>
      <c r="G3362" s="10" t="s">
        <v>569</v>
      </c>
      <c r="H3362" s="10" t="s">
        <v>600</v>
      </c>
      <c r="I3362" s="10" t="s">
        <v>627</v>
      </c>
      <c r="J3362" s="10" t="s">
        <v>4357</v>
      </c>
      <c r="K3362" s="10" t="s">
        <v>21163</v>
      </c>
      <c r="L3362" s="10">
        <v>2</v>
      </c>
      <c r="M3362" s="10">
        <v>440.97</v>
      </c>
      <c r="N3362" s="10">
        <v>881.94</v>
      </c>
      <c r="O3362" s="59">
        <v>0.1</v>
      </c>
      <c r="P3362" s="10">
        <v>88.19</v>
      </c>
      <c r="Q3362" s="10">
        <v>793.75</v>
      </c>
      <c r="R3362" s="10" t="s">
        <v>565</v>
      </c>
      <c r="S3362" s="10" t="s">
        <v>607</v>
      </c>
      <c r="T3362" s="59">
        <v>0.25</v>
      </c>
      <c r="U3362" s="10">
        <v>198.44</v>
      </c>
    </row>
    <row r="3363" spans="1:21" x14ac:dyDescent="0.3">
      <c r="A3363" s="10" t="s">
        <v>25307</v>
      </c>
      <c r="B3363" s="61">
        <v>44958</v>
      </c>
      <c r="C3363" s="10" t="s">
        <v>7228</v>
      </c>
      <c r="D3363" s="10" t="s">
        <v>25306</v>
      </c>
      <c r="E3363" s="10" t="s">
        <v>592</v>
      </c>
      <c r="F3363" s="10" t="s">
        <v>18</v>
      </c>
      <c r="G3363" s="10" t="s">
        <v>569</v>
      </c>
      <c r="H3363" s="10" t="s">
        <v>544</v>
      </c>
      <c r="I3363" s="10" t="s">
        <v>610</v>
      </c>
      <c r="J3363" s="10" t="s">
        <v>25305</v>
      </c>
      <c r="K3363" s="10" t="s">
        <v>8813</v>
      </c>
      <c r="L3363" s="10">
        <v>10</v>
      </c>
      <c r="M3363" s="10">
        <v>439.27</v>
      </c>
      <c r="N3363" s="10">
        <v>4392.7</v>
      </c>
      <c r="O3363" s="59">
        <v>0.2</v>
      </c>
      <c r="P3363" s="10">
        <v>878.54</v>
      </c>
      <c r="Q3363" s="10">
        <v>3514.16</v>
      </c>
      <c r="R3363" s="10" t="s">
        <v>614</v>
      </c>
      <c r="S3363" s="10" t="s">
        <v>564</v>
      </c>
      <c r="T3363" s="59">
        <v>0.25</v>
      </c>
      <c r="U3363" s="10">
        <v>878.54</v>
      </c>
    </row>
    <row r="3364" spans="1:21" x14ac:dyDescent="0.3">
      <c r="A3364" s="10" t="s">
        <v>25304</v>
      </c>
      <c r="B3364" s="61">
        <v>45041</v>
      </c>
      <c r="C3364" s="10" t="s">
        <v>4105</v>
      </c>
      <c r="D3364" s="10" t="s">
        <v>25303</v>
      </c>
      <c r="E3364" s="10" t="s">
        <v>629</v>
      </c>
      <c r="F3364" s="10" t="s">
        <v>628</v>
      </c>
      <c r="G3364" s="10" t="s">
        <v>569</v>
      </c>
      <c r="H3364" s="10" t="s">
        <v>600</v>
      </c>
      <c r="I3364" s="10" t="s">
        <v>599</v>
      </c>
      <c r="J3364" s="10" t="s">
        <v>25302</v>
      </c>
      <c r="K3364" s="10" t="s">
        <v>25301</v>
      </c>
      <c r="L3364" s="10">
        <v>1</v>
      </c>
      <c r="M3364" s="10">
        <v>704.54</v>
      </c>
      <c r="N3364" s="10">
        <v>704.54</v>
      </c>
      <c r="O3364" s="59">
        <v>0.05</v>
      </c>
      <c r="P3364" s="10">
        <v>35.229999999999997</v>
      </c>
      <c r="Q3364" s="10">
        <v>669.31</v>
      </c>
      <c r="R3364" s="10" t="s">
        <v>575</v>
      </c>
      <c r="S3364" s="10" t="s">
        <v>596</v>
      </c>
      <c r="T3364" s="59">
        <v>0.3</v>
      </c>
      <c r="U3364" s="10">
        <v>200.79</v>
      </c>
    </row>
    <row r="3365" spans="1:21" x14ac:dyDescent="0.3">
      <c r="A3365" s="10" t="s">
        <v>25300</v>
      </c>
      <c r="B3365" s="61">
        <v>45195</v>
      </c>
      <c r="C3365" s="10" t="s">
        <v>25299</v>
      </c>
      <c r="D3365" s="10" t="s">
        <v>25298</v>
      </c>
      <c r="E3365" s="10" t="s">
        <v>581</v>
      </c>
      <c r="F3365" s="10" t="s">
        <v>580</v>
      </c>
      <c r="G3365" s="10" t="s">
        <v>569</v>
      </c>
      <c r="H3365" s="10" t="s">
        <v>544</v>
      </c>
      <c r="I3365" s="10" t="s">
        <v>10</v>
      </c>
      <c r="J3365" s="10" t="s">
        <v>25297</v>
      </c>
      <c r="K3365" s="10" t="s">
        <v>25296</v>
      </c>
      <c r="L3365" s="10">
        <v>5</v>
      </c>
      <c r="M3365" s="10">
        <v>811.61</v>
      </c>
      <c r="N3365" s="10">
        <v>4058.05</v>
      </c>
      <c r="O3365" s="59">
        <v>0.05</v>
      </c>
      <c r="P3365" s="10">
        <v>202.9</v>
      </c>
      <c r="Q3365" s="10">
        <v>3855.15</v>
      </c>
      <c r="R3365" s="10" t="s">
        <v>565</v>
      </c>
      <c r="S3365" s="10" t="s">
        <v>585</v>
      </c>
      <c r="T3365" s="59">
        <v>0.15</v>
      </c>
      <c r="U3365" s="10">
        <v>578.27</v>
      </c>
    </row>
    <row r="3366" spans="1:21" x14ac:dyDescent="0.3">
      <c r="A3366" s="10" t="s">
        <v>25295</v>
      </c>
      <c r="B3366" s="61">
        <v>45093</v>
      </c>
      <c r="C3366" s="10" t="s">
        <v>25294</v>
      </c>
      <c r="D3366" s="10" t="s">
        <v>25293</v>
      </c>
      <c r="E3366" s="10" t="s">
        <v>629</v>
      </c>
      <c r="F3366" s="10" t="s">
        <v>759</v>
      </c>
      <c r="G3366" s="10" t="s">
        <v>569</v>
      </c>
      <c r="H3366" s="10" t="s">
        <v>590</v>
      </c>
      <c r="I3366" s="10" t="s">
        <v>748</v>
      </c>
      <c r="J3366" s="10" t="s">
        <v>2366</v>
      </c>
      <c r="K3366" s="10" t="s">
        <v>13062</v>
      </c>
      <c r="L3366" s="10">
        <v>2</v>
      </c>
      <c r="M3366" s="10">
        <v>977.33</v>
      </c>
      <c r="N3366" s="10">
        <v>1954.66</v>
      </c>
      <c r="O3366" s="59">
        <v>0.2</v>
      </c>
      <c r="P3366" s="10">
        <v>390.93</v>
      </c>
      <c r="Q3366" s="10">
        <v>1563.73</v>
      </c>
      <c r="R3366" s="10" t="s">
        <v>565</v>
      </c>
      <c r="S3366" s="10" t="s">
        <v>607</v>
      </c>
      <c r="T3366" s="59">
        <v>0.15</v>
      </c>
      <c r="U3366" s="10">
        <v>234.56</v>
      </c>
    </row>
    <row r="3367" spans="1:21" x14ac:dyDescent="0.3">
      <c r="A3367" s="10" t="s">
        <v>25292</v>
      </c>
      <c r="B3367" s="61">
        <v>45292</v>
      </c>
      <c r="C3367" s="10" t="s">
        <v>6967</v>
      </c>
      <c r="D3367" s="10" t="s">
        <v>25291</v>
      </c>
      <c r="E3367" s="10" t="s">
        <v>603</v>
      </c>
      <c r="F3367" s="10" t="s">
        <v>658</v>
      </c>
      <c r="G3367" s="10" t="s">
        <v>569</v>
      </c>
      <c r="H3367" s="10" t="s">
        <v>544</v>
      </c>
      <c r="I3367" s="10" t="s">
        <v>568</v>
      </c>
      <c r="J3367" s="10" t="s">
        <v>25290</v>
      </c>
      <c r="K3367" s="10" t="s">
        <v>18999</v>
      </c>
      <c r="L3367" s="10">
        <v>7</v>
      </c>
      <c r="M3367" s="10">
        <v>558.85</v>
      </c>
      <c r="N3367" s="10">
        <v>3911.95</v>
      </c>
      <c r="O3367" s="59">
        <v>0</v>
      </c>
      <c r="P3367" s="10">
        <v>0</v>
      </c>
      <c r="Q3367" s="10">
        <v>3911.95</v>
      </c>
      <c r="R3367" s="10" t="s">
        <v>614</v>
      </c>
      <c r="S3367" s="10" t="s">
        <v>585</v>
      </c>
      <c r="T3367" s="59">
        <v>0.25</v>
      </c>
      <c r="U3367" s="10">
        <v>977.99</v>
      </c>
    </row>
    <row r="3368" spans="1:21" x14ac:dyDescent="0.3">
      <c r="A3368" s="10" t="s">
        <v>25289</v>
      </c>
      <c r="B3368" s="61">
        <v>45221</v>
      </c>
      <c r="C3368" s="10" t="s">
        <v>6508</v>
      </c>
      <c r="D3368" s="10" t="s">
        <v>25288</v>
      </c>
      <c r="E3368" s="10" t="s">
        <v>592</v>
      </c>
      <c r="F3368" s="10" t="s">
        <v>18</v>
      </c>
      <c r="G3368" s="10" t="s">
        <v>569</v>
      </c>
      <c r="H3368" s="10" t="s">
        <v>579</v>
      </c>
      <c r="I3368" s="10" t="s">
        <v>578</v>
      </c>
      <c r="J3368" s="10" t="s">
        <v>1614</v>
      </c>
      <c r="K3368" s="10" t="s">
        <v>14596</v>
      </c>
      <c r="L3368" s="10">
        <v>8</v>
      </c>
      <c r="M3368" s="10">
        <v>718.01</v>
      </c>
      <c r="N3368" s="10">
        <v>5744.08</v>
      </c>
      <c r="O3368" s="59">
        <v>0.05</v>
      </c>
      <c r="P3368" s="10">
        <v>287.2</v>
      </c>
      <c r="Q3368" s="10">
        <v>5456.88</v>
      </c>
      <c r="R3368" s="10" t="s">
        <v>575</v>
      </c>
      <c r="S3368" s="10" t="s">
        <v>607</v>
      </c>
      <c r="T3368" s="59">
        <v>0.3</v>
      </c>
      <c r="U3368" s="10">
        <v>1637.06</v>
      </c>
    </row>
    <row r="3369" spans="1:21" x14ac:dyDescent="0.3">
      <c r="A3369" s="10" t="s">
        <v>25287</v>
      </c>
      <c r="B3369" s="61">
        <v>45143</v>
      </c>
      <c r="C3369" s="10" t="s">
        <v>24014</v>
      </c>
      <c r="D3369" s="10" t="s">
        <v>25286</v>
      </c>
      <c r="E3369" s="10" t="s">
        <v>571</v>
      </c>
      <c r="F3369" s="10" t="s">
        <v>11</v>
      </c>
      <c r="G3369" s="10" t="s">
        <v>569</v>
      </c>
      <c r="H3369" s="10" t="s">
        <v>590</v>
      </c>
      <c r="I3369" s="10" t="s">
        <v>748</v>
      </c>
      <c r="J3369" s="10" t="s">
        <v>25285</v>
      </c>
      <c r="K3369" s="10" t="s">
        <v>10419</v>
      </c>
      <c r="L3369" s="10">
        <v>7</v>
      </c>
      <c r="M3369" s="10">
        <v>688.57</v>
      </c>
      <c r="N3369" s="10">
        <v>4819.99</v>
      </c>
      <c r="O3369" s="59">
        <v>0.2</v>
      </c>
      <c r="P3369" s="10">
        <v>964</v>
      </c>
      <c r="Q3369" s="10">
        <v>3855.99</v>
      </c>
      <c r="R3369" s="10" t="s">
        <v>586</v>
      </c>
      <c r="S3369" s="10" t="s">
        <v>607</v>
      </c>
      <c r="T3369" s="59">
        <v>0.25</v>
      </c>
      <c r="U3369" s="10">
        <v>964</v>
      </c>
    </row>
    <row r="3370" spans="1:21" x14ac:dyDescent="0.3">
      <c r="A3370" s="10" t="s">
        <v>25284</v>
      </c>
      <c r="B3370" s="61">
        <v>45302</v>
      </c>
      <c r="C3370" s="10" t="s">
        <v>25283</v>
      </c>
      <c r="D3370" s="10" t="s">
        <v>7428</v>
      </c>
      <c r="E3370" s="10" t="s">
        <v>629</v>
      </c>
      <c r="F3370" s="10" t="s">
        <v>628</v>
      </c>
      <c r="G3370" s="10" t="s">
        <v>569</v>
      </c>
      <c r="H3370" s="10" t="s">
        <v>600</v>
      </c>
      <c r="I3370" s="10" t="s">
        <v>664</v>
      </c>
      <c r="J3370" s="10" t="s">
        <v>3024</v>
      </c>
      <c r="K3370" s="10" t="s">
        <v>18261</v>
      </c>
      <c r="L3370" s="10">
        <v>7</v>
      </c>
      <c r="M3370" s="10">
        <v>410.46</v>
      </c>
      <c r="N3370" s="10">
        <v>2873.22</v>
      </c>
      <c r="O3370" s="59">
        <v>0.2</v>
      </c>
      <c r="P3370" s="10">
        <v>574.64</v>
      </c>
      <c r="Q3370" s="10">
        <v>2298.58</v>
      </c>
      <c r="R3370" s="10" t="s">
        <v>614</v>
      </c>
      <c r="S3370" s="10" t="s">
        <v>607</v>
      </c>
      <c r="T3370" s="59">
        <v>0.25</v>
      </c>
      <c r="U3370" s="10">
        <v>574.64</v>
      </c>
    </row>
    <row r="3371" spans="1:21" x14ac:dyDescent="0.3">
      <c r="A3371" s="10" t="s">
        <v>25282</v>
      </c>
      <c r="B3371" s="61">
        <v>45339</v>
      </c>
      <c r="C3371" s="10" t="s">
        <v>5615</v>
      </c>
      <c r="D3371" s="10" t="s">
        <v>25281</v>
      </c>
      <c r="E3371" s="10" t="s">
        <v>571</v>
      </c>
      <c r="F3371" s="10" t="s">
        <v>570</v>
      </c>
      <c r="G3371" s="10" t="s">
        <v>569</v>
      </c>
      <c r="H3371" s="10" t="s">
        <v>590</v>
      </c>
      <c r="I3371" s="10" t="s">
        <v>748</v>
      </c>
      <c r="J3371" s="10" t="s">
        <v>25280</v>
      </c>
      <c r="K3371" s="10" t="s">
        <v>7220</v>
      </c>
      <c r="L3371" s="10">
        <v>9</v>
      </c>
      <c r="M3371" s="10">
        <v>619.79999999999995</v>
      </c>
      <c r="N3371" s="10">
        <v>5578.2</v>
      </c>
      <c r="O3371" s="59">
        <v>0</v>
      </c>
      <c r="P3371" s="10">
        <v>0</v>
      </c>
      <c r="Q3371" s="10">
        <v>5578.2</v>
      </c>
      <c r="R3371" s="10" t="s">
        <v>575</v>
      </c>
      <c r="S3371" s="10" t="s">
        <v>607</v>
      </c>
      <c r="T3371" s="59">
        <v>0.15</v>
      </c>
      <c r="U3371" s="10">
        <v>836.73</v>
      </c>
    </row>
    <row r="3372" spans="1:21" x14ac:dyDescent="0.3">
      <c r="A3372" s="10" t="s">
        <v>25279</v>
      </c>
      <c r="B3372" s="61">
        <v>44930</v>
      </c>
      <c r="C3372" s="10" t="s">
        <v>2824</v>
      </c>
      <c r="D3372" s="10" t="s">
        <v>25278</v>
      </c>
      <c r="E3372" s="10" t="s">
        <v>592</v>
      </c>
      <c r="F3372" s="10" t="s">
        <v>18</v>
      </c>
      <c r="G3372" s="10" t="s">
        <v>601</v>
      </c>
      <c r="H3372" s="10" t="s">
        <v>579</v>
      </c>
      <c r="I3372" s="10" t="s">
        <v>711</v>
      </c>
      <c r="J3372" s="10" t="s">
        <v>25277</v>
      </c>
      <c r="K3372" s="10" t="s">
        <v>19586</v>
      </c>
      <c r="L3372" s="10">
        <v>4</v>
      </c>
      <c r="M3372" s="10">
        <v>781.53</v>
      </c>
      <c r="N3372" s="10">
        <v>3126.12</v>
      </c>
      <c r="O3372" s="59">
        <v>0.05</v>
      </c>
      <c r="P3372" s="10">
        <v>156.31</v>
      </c>
      <c r="Q3372" s="10">
        <v>2969.81</v>
      </c>
      <c r="R3372" s="10" t="s">
        <v>586</v>
      </c>
      <c r="S3372" s="10" t="s">
        <v>607</v>
      </c>
      <c r="T3372" s="59">
        <v>0.3</v>
      </c>
      <c r="U3372" s="10">
        <v>890.94</v>
      </c>
    </row>
    <row r="3373" spans="1:21" x14ac:dyDescent="0.3">
      <c r="A3373" s="10" t="s">
        <v>25276</v>
      </c>
      <c r="B3373" s="61">
        <v>45199</v>
      </c>
      <c r="C3373" s="10" t="s">
        <v>25275</v>
      </c>
      <c r="D3373" s="10" t="s">
        <v>10614</v>
      </c>
      <c r="E3373" s="10" t="s">
        <v>603</v>
      </c>
      <c r="F3373" s="10" t="s">
        <v>636</v>
      </c>
      <c r="G3373" s="10" t="s">
        <v>569</v>
      </c>
      <c r="H3373" s="10" t="s">
        <v>590</v>
      </c>
      <c r="I3373" s="10" t="s">
        <v>589</v>
      </c>
      <c r="J3373" s="10" t="s">
        <v>21341</v>
      </c>
      <c r="K3373" s="10" t="s">
        <v>3589</v>
      </c>
      <c r="L3373" s="10">
        <v>4</v>
      </c>
      <c r="M3373" s="10">
        <v>322.16000000000003</v>
      </c>
      <c r="N3373" s="10">
        <v>1288.6400000000001</v>
      </c>
      <c r="O3373" s="59">
        <v>0.05</v>
      </c>
      <c r="P3373" s="10">
        <v>64.430000000000007</v>
      </c>
      <c r="Q3373" s="10">
        <v>1224.21</v>
      </c>
      <c r="R3373" s="10" t="s">
        <v>565</v>
      </c>
      <c r="S3373" s="10" t="s">
        <v>607</v>
      </c>
      <c r="T3373" s="59">
        <v>0.15</v>
      </c>
      <c r="U3373" s="10">
        <v>183.63</v>
      </c>
    </row>
    <row r="3374" spans="1:21" x14ac:dyDescent="0.3">
      <c r="A3374" s="10" t="s">
        <v>25274</v>
      </c>
      <c r="B3374" s="61">
        <v>45376</v>
      </c>
      <c r="C3374" s="10" t="s">
        <v>2780</v>
      </c>
      <c r="D3374" s="10" t="s">
        <v>25273</v>
      </c>
      <c r="E3374" s="10" t="s">
        <v>571</v>
      </c>
      <c r="F3374" s="10" t="s">
        <v>11</v>
      </c>
      <c r="G3374" s="10" t="s">
        <v>601</v>
      </c>
      <c r="H3374" s="10" t="s">
        <v>579</v>
      </c>
      <c r="I3374" s="10" t="s">
        <v>578</v>
      </c>
      <c r="J3374" s="10" t="s">
        <v>6446</v>
      </c>
      <c r="K3374" s="10" t="s">
        <v>25272</v>
      </c>
      <c r="L3374" s="10">
        <v>8</v>
      </c>
      <c r="M3374" s="10">
        <v>201.55</v>
      </c>
      <c r="N3374" s="10">
        <v>1612.4</v>
      </c>
      <c r="O3374" s="59">
        <v>0.05</v>
      </c>
      <c r="P3374" s="10">
        <v>80.62</v>
      </c>
      <c r="Q3374" s="10">
        <v>1531.78</v>
      </c>
      <c r="R3374" s="10" t="s">
        <v>614</v>
      </c>
      <c r="S3374" s="10" t="s">
        <v>596</v>
      </c>
      <c r="T3374" s="59">
        <v>0.25</v>
      </c>
      <c r="U3374" s="10">
        <v>382.94</v>
      </c>
    </row>
    <row r="3375" spans="1:21" x14ac:dyDescent="0.3">
      <c r="A3375" s="10" t="s">
        <v>25271</v>
      </c>
      <c r="B3375" s="61">
        <v>45350</v>
      </c>
      <c r="C3375" s="10" t="s">
        <v>10595</v>
      </c>
      <c r="D3375" s="10" t="s">
        <v>25270</v>
      </c>
      <c r="E3375" s="10" t="s">
        <v>581</v>
      </c>
      <c r="F3375" s="10" t="s">
        <v>7</v>
      </c>
      <c r="G3375" s="10" t="s">
        <v>569</v>
      </c>
      <c r="H3375" s="10" t="s">
        <v>544</v>
      </c>
      <c r="I3375" s="10" t="s">
        <v>10</v>
      </c>
      <c r="J3375" s="10" t="s">
        <v>25269</v>
      </c>
      <c r="K3375" s="10" t="s">
        <v>7773</v>
      </c>
      <c r="L3375" s="10">
        <v>1</v>
      </c>
      <c r="M3375" s="10">
        <v>846.58</v>
      </c>
      <c r="N3375" s="10">
        <v>846.58</v>
      </c>
      <c r="O3375" s="59">
        <v>0.1</v>
      </c>
      <c r="P3375" s="10">
        <v>84.66</v>
      </c>
      <c r="Q3375" s="10">
        <v>761.92</v>
      </c>
      <c r="R3375" s="10" t="s">
        <v>565</v>
      </c>
      <c r="S3375" s="10" t="s">
        <v>585</v>
      </c>
      <c r="T3375" s="59">
        <v>0.3</v>
      </c>
      <c r="U3375" s="10">
        <v>228.58</v>
      </c>
    </row>
    <row r="3376" spans="1:21" x14ac:dyDescent="0.3">
      <c r="A3376" s="10" t="s">
        <v>25268</v>
      </c>
      <c r="B3376" s="61">
        <v>45198</v>
      </c>
      <c r="C3376" s="10" t="s">
        <v>25267</v>
      </c>
      <c r="D3376" s="10" t="s">
        <v>15595</v>
      </c>
      <c r="E3376" s="10" t="s">
        <v>592</v>
      </c>
      <c r="F3376" s="10" t="s">
        <v>18</v>
      </c>
      <c r="G3376" s="10" t="s">
        <v>569</v>
      </c>
      <c r="H3376" s="10" t="s">
        <v>579</v>
      </c>
      <c r="I3376" s="10" t="s">
        <v>722</v>
      </c>
      <c r="J3376" s="10" t="s">
        <v>25266</v>
      </c>
      <c r="K3376" s="10" t="s">
        <v>21982</v>
      </c>
      <c r="L3376" s="10">
        <v>9</v>
      </c>
      <c r="M3376" s="10">
        <v>992.12</v>
      </c>
      <c r="N3376" s="10">
        <v>8929.08</v>
      </c>
      <c r="O3376" s="59">
        <v>0</v>
      </c>
      <c r="P3376" s="10">
        <v>0</v>
      </c>
      <c r="Q3376" s="10">
        <v>8929.08</v>
      </c>
      <c r="R3376" s="10" t="s">
        <v>565</v>
      </c>
      <c r="S3376" s="10" t="s">
        <v>607</v>
      </c>
      <c r="T3376" s="59">
        <v>0.25</v>
      </c>
      <c r="U3376" s="10">
        <v>2232.27</v>
      </c>
    </row>
    <row r="3377" spans="1:21" x14ac:dyDescent="0.3">
      <c r="A3377" s="10" t="s">
        <v>25265</v>
      </c>
      <c r="B3377" s="61">
        <v>45051</v>
      </c>
      <c r="C3377" s="10" t="s">
        <v>25264</v>
      </c>
      <c r="D3377" s="10" t="s">
        <v>25263</v>
      </c>
      <c r="E3377" s="10" t="s">
        <v>592</v>
      </c>
      <c r="F3377" s="10" t="s">
        <v>18</v>
      </c>
      <c r="G3377" s="10" t="s">
        <v>601</v>
      </c>
      <c r="H3377" s="10" t="s">
        <v>544</v>
      </c>
      <c r="I3377" s="10" t="s">
        <v>610</v>
      </c>
      <c r="J3377" s="10" t="s">
        <v>25262</v>
      </c>
      <c r="K3377" s="10" t="s">
        <v>6331</v>
      </c>
      <c r="L3377" s="10">
        <v>3</v>
      </c>
      <c r="M3377" s="10">
        <v>119.71</v>
      </c>
      <c r="N3377" s="10">
        <v>359.13</v>
      </c>
      <c r="O3377" s="59">
        <v>0.2</v>
      </c>
      <c r="P3377" s="10">
        <v>71.83</v>
      </c>
      <c r="Q3377" s="10">
        <v>287.3</v>
      </c>
      <c r="R3377" s="10" t="s">
        <v>575</v>
      </c>
      <c r="S3377" s="10" t="s">
        <v>607</v>
      </c>
      <c r="T3377" s="59">
        <v>0.25</v>
      </c>
      <c r="U3377" s="10">
        <v>71.83</v>
      </c>
    </row>
    <row r="3378" spans="1:21" x14ac:dyDescent="0.3">
      <c r="A3378" s="10" t="s">
        <v>25261</v>
      </c>
      <c r="B3378" s="61">
        <v>45183</v>
      </c>
      <c r="C3378" s="10" t="s">
        <v>23608</v>
      </c>
      <c r="D3378" s="10" t="s">
        <v>25260</v>
      </c>
      <c r="E3378" s="10" t="s">
        <v>592</v>
      </c>
      <c r="F3378" s="10" t="s">
        <v>18</v>
      </c>
      <c r="G3378" s="10" t="s">
        <v>569</v>
      </c>
      <c r="H3378" s="10" t="s">
        <v>600</v>
      </c>
      <c r="I3378" s="10" t="s">
        <v>599</v>
      </c>
      <c r="J3378" s="10" t="s">
        <v>25259</v>
      </c>
      <c r="K3378" s="10" t="s">
        <v>1319</v>
      </c>
      <c r="L3378" s="10">
        <v>3</v>
      </c>
      <c r="M3378" s="10">
        <v>180.22</v>
      </c>
      <c r="N3378" s="10">
        <v>540.66</v>
      </c>
      <c r="O3378" s="59">
        <v>0.1</v>
      </c>
      <c r="P3378" s="10">
        <v>54.07</v>
      </c>
      <c r="Q3378" s="10">
        <v>486.59</v>
      </c>
      <c r="R3378" s="10" t="s">
        <v>586</v>
      </c>
      <c r="S3378" s="10" t="s">
        <v>596</v>
      </c>
      <c r="T3378" s="59">
        <v>0.3</v>
      </c>
      <c r="U3378" s="10">
        <v>145.97999999999999</v>
      </c>
    </row>
    <row r="3379" spans="1:21" x14ac:dyDescent="0.3">
      <c r="A3379" s="10" t="s">
        <v>25258</v>
      </c>
      <c r="B3379" s="61">
        <v>45268</v>
      </c>
      <c r="C3379" s="10" t="s">
        <v>6221</v>
      </c>
      <c r="D3379" s="10" t="s">
        <v>4099</v>
      </c>
      <c r="E3379" s="10" t="s">
        <v>603</v>
      </c>
      <c r="F3379" s="10" t="s">
        <v>658</v>
      </c>
      <c r="G3379" s="10" t="s">
        <v>569</v>
      </c>
      <c r="H3379" s="10" t="s">
        <v>579</v>
      </c>
      <c r="I3379" s="10" t="s">
        <v>578</v>
      </c>
      <c r="J3379" s="10" t="s">
        <v>25257</v>
      </c>
      <c r="K3379" s="10" t="s">
        <v>25256</v>
      </c>
      <c r="L3379" s="10">
        <v>2</v>
      </c>
      <c r="M3379" s="10">
        <v>795.28</v>
      </c>
      <c r="N3379" s="10">
        <v>1590.56</v>
      </c>
      <c r="O3379" s="59">
        <v>0.2</v>
      </c>
      <c r="P3379" s="10">
        <v>318.11</v>
      </c>
      <c r="Q3379" s="10">
        <v>1272.45</v>
      </c>
      <c r="R3379" s="10" t="s">
        <v>586</v>
      </c>
      <c r="S3379" s="10" t="s">
        <v>607</v>
      </c>
      <c r="T3379" s="59">
        <v>0.15</v>
      </c>
      <c r="U3379" s="10">
        <v>190.87</v>
      </c>
    </row>
    <row r="3380" spans="1:21" x14ac:dyDescent="0.3">
      <c r="A3380" s="10" t="s">
        <v>25255</v>
      </c>
      <c r="B3380" s="61">
        <v>45348</v>
      </c>
      <c r="C3380" s="10" t="s">
        <v>25254</v>
      </c>
      <c r="D3380" s="10" t="s">
        <v>25253</v>
      </c>
      <c r="E3380" s="10" t="s">
        <v>571</v>
      </c>
      <c r="F3380" s="10" t="s">
        <v>11</v>
      </c>
      <c r="G3380" s="10" t="s">
        <v>569</v>
      </c>
      <c r="H3380" s="10" t="s">
        <v>579</v>
      </c>
      <c r="I3380" s="10" t="s">
        <v>722</v>
      </c>
      <c r="J3380" s="10" t="s">
        <v>11124</v>
      </c>
      <c r="K3380" s="10" t="s">
        <v>25252</v>
      </c>
      <c r="L3380" s="10">
        <v>5</v>
      </c>
      <c r="M3380" s="10">
        <v>395.68</v>
      </c>
      <c r="N3380" s="10">
        <v>1978.4</v>
      </c>
      <c r="O3380" s="59">
        <v>0.05</v>
      </c>
      <c r="P3380" s="10">
        <v>98.92</v>
      </c>
      <c r="Q3380" s="10">
        <v>1879.48</v>
      </c>
      <c r="R3380" s="10" t="s">
        <v>614</v>
      </c>
      <c r="S3380" s="10" t="s">
        <v>585</v>
      </c>
      <c r="T3380" s="59">
        <v>0.15</v>
      </c>
      <c r="U3380" s="10">
        <v>281.92</v>
      </c>
    </row>
    <row r="3381" spans="1:21" x14ac:dyDescent="0.3">
      <c r="A3381" s="10" t="s">
        <v>25251</v>
      </c>
      <c r="B3381" s="61">
        <v>45188</v>
      </c>
      <c r="C3381" s="10" t="s">
        <v>25250</v>
      </c>
      <c r="D3381" s="10" t="s">
        <v>3836</v>
      </c>
      <c r="E3381" s="10" t="s">
        <v>571</v>
      </c>
      <c r="F3381" s="10" t="s">
        <v>685</v>
      </c>
      <c r="G3381" s="10" t="s">
        <v>601</v>
      </c>
      <c r="H3381" s="10" t="s">
        <v>544</v>
      </c>
      <c r="I3381" s="10" t="s">
        <v>610</v>
      </c>
      <c r="J3381" s="10" t="s">
        <v>25249</v>
      </c>
      <c r="K3381" s="10" t="s">
        <v>6397</v>
      </c>
      <c r="L3381" s="10">
        <v>10</v>
      </c>
      <c r="M3381" s="10">
        <v>514.83000000000004</v>
      </c>
      <c r="N3381" s="10">
        <v>5148.3</v>
      </c>
      <c r="O3381" s="59">
        <v>0.1</v>
      </c>
      <c r="P3381" s="10">
        <v>514.83000000000004</v>
      </c>
      <c r="Q3381" s="10">
        <v>4633.47</v>
      </c>
      <c r="R3381" s="10" t="s">
        <v>586</v>
      </c>
      <c r="S3381" s="10" t="s">
        <v>585</v>
      </c>
      <c r="T3381" s="59">
        <v>0.3</v>
      </c>
      <c r="U3381" s="10">
        <v>1390.04</v>
      </c>
    </row>
    <row r="3382" spans="1:21" x14ac:dyDescent="0.3">
      <c r="A3382" s="10" t="s">
        <v>25248</v>
      </c>
      <c r="B3382" s="61">
        <v>45202</v>
      </c>
      <c r="C3382" s="10" t="s">
        <v>9255</v>
      </c>
      <c r="D3382" s="10" t="s">
        <v>16180</v>
      </c>
      <c r="E3382" s="10" t="s">
        <v>603</v>
      </c>
      <c r="F3382" s="10" t="s">
        <v>636</v>
      </c>
      <c r="G3382" s="10" t="s">
        <v>601</v>
      </c>
      <c r="H3382" s="10" t="s">
        <v>600</v>
      </c>
      <c r="I3382" s="10" t="s">
        <v>599</v>
      </c>
      <c r="J3382" s="10" t="s">
        <v>25247</v>
      </c>
      <c r="K3382" s="10" t="s">
        <v>25246</v>
      </c>
      <c r="L3382" s="10">
        <v>7</v>
      </c>
      <c r="M3382" s="10">
        <v>717.04</v>
      </c>
      <c r="N3382" s="10">
        <v>5019.28</v>
      </c>
      <c r="O3382" s="59">
        <v>0</v>
      </c>
      <c r="P3382" s="10">
        <v>0</v>
      </c>
      <c r="Q3382" s="10">
        <v>5019.28</v>
      </c>
      <c r="R3382" s="10" t="s">
        <v>575</v>
      </c>
      <c r="S3382" s="10" t="s">
        <v>596</v>
      </c>
      <c r="T3382" s="59">
        <v>0.25</v>
      </c>
      <c r="U3382" s="10">
        <v>1254.82</v>
      </c>
    </row>
    <row r="3383" spans="1:21" x14ac:dyDescent="0.3">
      <c r="A3383" s="10" t="s">
        <v>25245</v>
      </c>
      <c r="B3383" s="61">
        <v>45366</v>
      </c>
      <c r="C3383" s="10" t="s">
        <v>16671</v>
      </c>
      <c r="D3383" s="10" t="s">
        <v>6016</v>
      </c>
      <c r="E3383" s="10" t="s">
        <v>592</v>
      </c>
      <c r="F3383" s="10" t="s">
        <v>652</v>
      </c>
      <c r="G3383" s="10" t="s">
        <v>601</v>
      </c>
      <c r="H3383" s="10" t="s">
        <v>590</v>
      </c>
      <c r="I3383" s="10" t="s">
        <v>635</v>
      </c>
      <c r="J3383" s="10" t="s">
        <v>25244</v>
      </c>
      <c r="K3383" s="10" t="s">
        <v>25243</v>
      </c>
      <c r="L3383" s="10">
        <v>7</v>
      </c>
      <c r="M3383" s="10">
        <v>535.54999999999995</v>
      </c>
      <c r="N3383" s="10">
        <v>3748.85</v>
      </c>
      <c r="O3383" s="59">
        <v>0.1</v>
      </c>
      <c r="P3383" s="10">
        <v>374.88</v>
      </c>
      <c r="Q3383" s="10">
        <v>3373.97</v>
      </c>
      <c r="R3383" s="10" t="s">
        <v>614</v>
      </c>
      <c r="S3383" s="10" t="s">
        <v>607</v>
      </c>
      <c r="T3383" s="59">
        <v>0.15</v>
      </c>
      <c r="U3383" s="10">
        <v>506.1</v>
      </c>
    </row>
    <row r="3384" spans="1:21" x14ac:dyDescent="0.3">
      <c r="A3384" s="10" t="s">
        <v>25242</v>
      </c>
      <c r="B3384" s="61">
        <v>45059</v>
      </c>
      <c r="C3384" s="10" t="s">
        <v>7961</v>
      </c>
      <c r="D3384" s="10" t="s">
        <v>16961</v>
      </c>
      <c r="E3384" s="10" t="s">
        <v>581</v>
      </c>
      <c r="F3384" s="10" t="s">
        <v>580</v>
      </c>
      <c r="G3384" s="10" t="s">
        <v>601</v>
      </c>
      <c r="H3384" s="10" t="s">
        <v>579</v>
      </c>
      <c r="I3384" s="10" t="s">
        <v>578</v>
      </c>
      <c r="J3384" s="10" t="s">
        <v>25241</v>
      </c>
      <c r="K3384" s="10" t="s">
        <v>25240</v>
      </c>
      <c r="L3384" s="10">
        <v>1</v>
      </c>
      <c r="M3384" s="10">
        <v>800.67</v>
      </c>
      <c r="N3384" s="10">
        <v>800.67</v>
      </c>
      <c r="O3384" s="59">
        <v>0.05</v>
      </c>
      <c r="P3384" s="10">
        <v>40.03</v>
      </c>
      <c r="Q3384" s="10">
        <v>760.64</v>
      </c>
      <c r="R3384" s="10" t="s">
        <v>575</v>
      </c>
      <c r="S3384" s="10" t="s">
        <v>607</v>
      </c>
      <c r="T3384" s="59">
        <v>0.3</v>
      </c>
      <c r="U3384" s="10">
        <v>228.19</v>
      </c>
    </row>
    <row r="3385" spans="1:21" x14ac:dyDescent="0.3">
      <c r="A3385" s="10" t="s">
        <v>25239</v>
      </c>
      <c r="B3385" s="61">
        <v>45206</v>
      </c>
      <c r="C3385" s="10" t="s">
        <v>18273</v>
      </c>
      <c r="D3385" s="10" t="s">
        <v>11998</v>
      </c>
      <c r="E3385" s="10" t="s">
        <v>581</v>
      </c>
      <c r="F3385" s="10" t="s">
        <v>580</v>
      </c>
      <c r="G3385" s="10" t="s">
        <v>601</v>
      </c>
      <c r="H3385" s="10" t="s">
        <v>590</v>
      </c>
      <c r="I3385" s="10" t="s">
        <v>589</v>
      </c>
      <c r="J3385" s="10" t="s">
        <v>25238</v>
      </c>
      <c r="K3385" s="10" t="s">
        <v>25237</v>
      </c>
      <c r="L3385" s="10">
        <v>3</v>
      </c>
      <c r="M3385" s="10">
        <v>132.33000000000001</v>
      </c>
      <c r="N3385" s="10">
        <v>396.99</v>
      </c>
      <c r="O3385" s="59">
        <v>0</v>
      </c>
      <c r="P3385" s="10">
        <v>0</v>
      </c>
      <c r="Q3385" s="10">
        <v>396.99</v>
      </c>
      <c r="R3385" s="10" t="s">
        <v>565</v>
      </c>
      <c r="S3385" s="10" t="s">
        <v>564</v>
      </c>
      <c r="T3385" s="59">
        <v>0.3</v>
      </c>
      <c r="U3385" s="10">
        <v>119.1</v>
      </c>
    </row>
    <row r="3386" spans="1:21" x14ac:dyDescent="0.3">
      <c r="A3386" s="10" t="s">
        <v>25236</v>
      </c>
      <c r="B3386" s="61">
        <v>45014</v>
      </c>
      <c r="C3386" s="10" t="s">
        <v>9532</v>
      </c>
      <c r="D3386" s="10" t="s">
        <v>21157</v>
      </c>
      <c r="E3386" s="10" t="s">
        <v>571</v>
      </c>
      <c r="F3386" s="10" t="s">
        <v>11</v>
      </c>
      <c r="G3386" s="10" t="s">
        <v>601</v>
      </c>
      <c r="H3386" s="10" t="s">
        <v>590</v>
      </c>
      <c r="I3386" s="10" t="s">
        <v>589</v>
      </c>
      <c r="J3386" s="10" t="s">
        <v>25235</v>
      </c>
      <c r="K3386" s="10" t="s">
        <v>1250</v>
      </c>
      <c r="L3386" s="10">
        <v>3</v>
      </c>
      <c r="M3386" s="10">
        <v>645.42999999999995</v>
      </c>
      <c r="N3386" s="10">
        <v>1936.29</v>
      </c>
      <c r="O3386" s="59">
        <v>0</v>
      </c>
      <c r="P3386" s="10">
        <v>0</v>
      </c>
      <c r="Q3386" s="10">
        <v>1936.29</v>
      </c>
      <c r="R3386" s="10" t="s">
        <v>575</v>
      </c>
      <c r="S3386" s="10" t="s">
        <v>607</v>
      </c>
      <c r="T3386" s="59">
        <v>0.25</v>
      </c>
      <c r="U3386" s="10">
        <v>484.07</v>
      </c>
    </row>
    <row r="3387" spans="1:21" x14ac:dyDescent="0.3">
      <c r="A3387" s="10" t="s">
        <v>25234</v>
      </c>
      <c r="B3387" s="61">
        <v>45189</v>
      </c>
      <c r="C3387" s="10" t="s">
        <v>5717</v>
      </c>
      <c r="D3387" s="10" t="s">
        <v>24752</v>
      </c>
      <c r="E3387" s="10" t="s">
        <v>581</v>
      </c>
      <c r="F3387" s="10" t="s">
        <v>580</v>
      </c>
      <c r="G3387" s="10" t="s">
        <v>601</v>
      </c>
      <c r="H3387" s="10" t="s">
        <v>600</v>
      </c>
      <c r="I3387" s="10" t="s">
        <v>627</v>
      </c>
      <c r="J3387" s="10" t="s">
        <v>25233</v>
      </c>
      <c r="K3387" s="10" t="s">
        <v>25232</v>
      </c>
      <c r="L3387" s="10">
        <v>5</v>
      </c>
      <c r="M3387" s="10">
        <v>816.38</v>
      </c>
      <c r="N3387" s="10">
        <v>4081.9</v>
      </c>
      <c r="O3387" s="59">
        <v>0</v>
      </c>
      <c r="P3387" s="10">
        <v>0</v>
      </c>
      <c r="Q3387" s="10">
        <v>4081.9</v>
      </c>
      <c r="R3387" s="10" t="s">
        <v>565</v>
      </c>
      <c r="S3387" s="10" t="s">
        <v>585</v>
      </c>
      <c r="T3387" s="59">
        <v>0.3</v>
      </c>
      <c r="U3387" s="10">
        <v>1224.57</v>
      </c>
    </row>
    <row r="3388" spans="1:21" x14ac:dyDescent="0.3">
      <c r="A3388" s="10" t="s">
        <v>25231</v>
      </c>
      <c r="B3388" s="61">
        <v>45236</v>
      </c>
      <c r="C3388" s="10" t="s">
        <v>16506</v>
      </c>
      <c r="D3388" s="10" t="s">
        <v>18538</v>
      </c>
      <c r="E3388" s="10" t="s">
        <v>581</v>
      </c>
      <c r="F3388" s="10" t="s">
        <v>83</v>
      </c>
      <c r="G3388" s="10" t="s">
        <v>601</v>
      </c>
      <c r="H3388" s="10" t="s">
        <v>579</v>
      </c>
      <c r="I3388" s="10" t="s">
        <v>578</v>
      </c>
      <c r="J3388" s="10" t="s">
        <v>25230</v>
      </c>
      <c r="K3388" s="10" t="s">
        <v>25229</v>
      </c>
      <c r="L3388" s="10">
        <v>10</v>
      </c>
      <c r="M3388" s="10">
        <v>699.16</v>
      </c>
      <c r="N3388" s="10">
        <v>6991.6</v>
      </c>
      <c r="O3388" s="59">
        <v>0.1</v>
      </c>
      <c r="P3388" s="10">
        <v>699.16</v>
      </c>
      <c r="Q3388" s="10">
        <v>6292.44</v>
      </c>
      <c r="R3388" s="10" t="s">
        <v>565</v>
      </c>
      <c r="S3388" s="10" t="s">
        <v>585</v>
      </c>
      <c r="T3388" s="59">
        <v>0.15</v>
      </c>
      <c r="U3388" s="10">
        <v>943.87</v>
      </c>
    </row>
    <row r="3389" spans="1:21" x14ac:dyDescent="0.3">
      <c r="A3389" s="10" t="s">
        <v>25228</v>
      </c>
      <c r="B3389" s="61">
        <v>45159</v>
      </c>
      <c r="C3389" s="10" t="s">
        <v>19024</v>
      </c>
      <c r="D3389" s="10" t="s">
        <v>25227</v>
      </c>
      <c r="E3389" s="10" t="s">
        <v>581</v>
      </c>
      <c r="F3389" s="10" t="s">
        <v>580</v>
      </c>
      <c r="G3389" s="10" t="s">
        <v>601</v>
      </c>
      <c r="H3389" s="10" t="s">
        <v>590</v>
      </c>
      <c r="I3389" s="10" t="s">
        <v>748</v>
      </c>
      <c r="J3389" s="10" t="s">
        <v>25226</v>
      </c>
      <c r="K3389" s="10" t="s">
        <v>25225</v>
      </c>
      <c r="L3389" s="10">
        <v>6</v>
      </c>
      <c r="M3389" s="10">
        <v>289.57</v>
      </c>
      <c r="N3389" s="10">
        <v>1737.42</v>
      </c>
      <c r="O3389" s="59">
        <v>0</v>
      </c>
      <c r="P3389" s="10">
        <v>0</v>
      </c>
      <c r="Q3389" s="10">
        <v>1737.42</v>
      </c>
      <c r="R3389" s="10" t="s">
        <v>575</v>
      </c>
      <c r="S3389" s="10" t="s">
        <v>585</v>
      </c>
      <c r="T3389" s="59">
        <v>0.25</v>
      </c>
      <c r="U3389" s="10">
        <v>434.36</v>
      </c>
    </row>
    <row r="3390" spans="1:21" x14ac:dyDescent="0.3">
      <c r="A3390" s="10" t="s">
        <v>25224</v>
      </c>
      <c r="B3390" s="61">
        <v>44966</v>
      </c>
      <c r="C3390" s="10" t="s">
        <v>25223</v>
      </c>
      <c r="D3390" s="10" t="s">
        <v>25222</v>
      </c>
      <c r="E3390" s="10" t="s">
        <v>592</v>
      </c>
      <c r="F3390" s="10" t="s">
        <v>18</v>
      </c>
      <c r="G3390" s="10" t="s">
        <v>601</v>
      </c>
      <c r="H3390" s="10" t="s">
        <v>590</v>
      </c>
      <c r="I3390" s="10" t="s">
        <v>589</v>
      </c>
      <c r="J3390" s="10" t="s">
        <v>25221</v>
      </c>
      <c r="K3390" s="10" t="s">
        <v>25220</v>
      </c>
      <c r="L3390" s="10">
        <v>8</v>
      </c>
      <c r="M3390" s="10">
        <v>549.21</v>
      </c>
      <c r="N3390" s="10">
        <v>4393.68</v>
      </c>
      <c r="O3390" s="59">
        <v>0.2</v>
      </c>
      <c r="P3390" s="10">
        <v>878.74</v>
      </c>
      <c r="Q3390" s="10">
        <v>3514.94</v>
      </c>
      <c r="R3390" s="10" t="s">
        <v>614</v>
      </c>
      <c r="S3390" s="10" t="s">
        <v>596</v>
      </c>
      <c r="T3390" s="59">
        <v>0.25</v>
      </c>
      <c r="U3390" s="10">
        <v>878.74</v>
      </c>
    </row>
    <row r="3391" spans="1:21" x14ac:dyDescent="0.3">
      <c r="A3391" s="10" t="s">
        <v>25219</v>
      </c>
      <c r="B3391" s="61">
        <v>45041</v>
      </c>
      <c r="C3391" s="10" t="s">
        <v>1108</v>
      </c>
      <c r="D3391" s="10" t="s">
        <v>19734</v>
      </c>
      <c r="E3391" s="10" t="s">
        <v>592</v>
      </c>
      <c r="F3391" s="10" t="s">
        <v>18</v>
      </c>
      <c r="G3391" s="10" t="s">
        <v>601</v>
      </c>
      <c r="H3391" s="10" t="s">
        <v>579</v>
      </c>
      <c r="I3391" s="10" t="s">
        <v>722</v>
      </c>
      <c r="J3391" s="10" t="s">
        <v>25218</v>
      </c>
      <c r="K3391" s="10" t="s">
        <v>25217</v>
      </c>
      <c r="L3391" s="10">
        <v>7</v>
      </c>
      <c r="M3391" s="10">
        <v>845.51</v>
      </c>
      <c r="N3391" s="10">
        <v>5918.57</v>
      </c>
      <c r="O3391" s="59">
        <v>0.05</v>
      </c>
      <c r="P3391" s="10">
        <v>295.93</v>
      </c>
      <c r="Q3391" s="10">
        <v>5622.64</v>
      </c>
      <c r="R3391" s="10" t="s">
        <v>575</v>
      </c>
      <c r="S3391" s="10" t="s">
        <v>564</v>
      </c>
      <c r="T3391" s="59">
        <v>0.3</v>
      </c>
      <c r="U3391" s="10">
        <v>1686.79</v>
      </c>
    </row>
    <row r="3392" spans="1:21" x14ac:dyDescent="0.3">
      <c r="A3392" s="10" t="s">
        <v>25216</v>
      </c>
      <c r="B3392" s="61">
        <v>45149</v>
      </c>
      <c r="C3392" s="10" t="s">
        <v>25215</v>
      </c>
      <c r="D3392" s="10" t="s">
        <v>8311</v>
      </c>
      <c r="E3392" s="10" t="s">
        <v>571</v>
      </c>
      <c r="F3392" s="10" t="s">
        <v>685</v>
      </c>
      <c r="G3392" s="10" t="s">
        <v>601</v>
      </c>
      <c r="H3392" s="10" t="s">
        <v>600</v>
      </c>
      <c r="I3392" s="10" t="s">
        <v>599</v>
      </c>
      <c r="J3392" s="10" t="s">
        <v>25214</v>
      </c>
      <c r="K3392" s="10" t="s">
        <v>25213</v>
      </c>
      <c r="L3392" s="10">
        <v>1</v>
      </c>
      <c r="M3392" s="10">
        <v>902.3</v>
      </c>
      <c r="N3392" s="10">
        <v>902.3</v>
      </c>
      <c r="O3392" s="59">
        <v>0</v>
      </c>
      <c r="P3392" s="10">
        <v>0</v>
      </c>
      <c r="Q3392" s="10">
        <v>902.3</v>
      </c>
      <c r="R3392" s="10" t="s">
        <v>575</v>
      </c>
      <c r="S3392" s="10" t="s">
        <v>607</v>
      </c>
      <c r="T3392" s="59">
        <v>0.25</v>
      </c>
      <c r="U3392" s="10">
        <v>225.57</v>
      </c>
    </row>
    <row r="3393" spans="1:21" x14ac:dyDescent="0.3">
      <c r="A3393" s="10" t="s">
        <v>25212</v>
      </c>
      <c r="B3393" s="61">
        <v>44931</v>
      </c>
      <c r="C3393" s="10" t="s">
        <v>9542</v>
      </c>
      <c r="D3393" s="10" t="s">
        <v>24557</v>
      </c>
      <c r="E3393" s="10" t="s">
        <v>603</v>
      </c>
      <c r="F3393" s="10" t="s">
        <v>658</v>
      </c>
      <c r="G3393" s="10" t="s">
        <v>569</v>
      </c>
      <c r="H3393" s="10" t="s">
        <v>579</v>
      </c>
      <c r="I3393" s="10" t="s">
        <v>578</v>
      </c>
      <c r="J3393" s="10" t="s">
        <v>25211</v>
      </c>
      <c r="K3393" s="10" t="s">
        <v>25210</v>
      </c>
      <c r="L3393" s="10">
        <v>10</v>
      </c>
      <c r="M3393" s="10">
        <v>477.08</v>
      </c>
      <c r="N3393" s="10">
        <v>4770.8</v>
      </c>
      <c r="O3393" s="59">
        <v>0.2</v>
      </c>
      <c r="P3393" s="10">
        <v>954.16</v>
      </c>
      <c r="Q3393" s="10">
        <v>3816.64</v>
      </c>
      <c r="R3393" s="10" t="s">
        <v>586</v>
      </c>
      <c r="S3393" s="10" t="s">
        <v>564</v>
      </c>
      <c r="T3393" s="59">
        <v>0.15</v>
      </c>
      <c r="U3393" s="10">
        <v>572.5</v>
      </c>
    </row>
    <row r="3394" spans="1:21" x14ac:dyDescent="0.3">
      <c r="A3394" s="10" t="s">
        <v>25209</v>
      </c>
      <c r="B3394" s="61">
        <v>45307</v>
      </c>
      <c r="C3394" s="10" t="s">
        <v>2649</v>
      </c>
      <c r="D3394" s="10" t="s">
        <v>21282</v>
      </c>
      <c r="E3394" s="10" t="s">
        <v>603</v>
      </c>
      <c r="F3394" s="10" t="s">
        <v>602</v>
      </c>
      <c r="G3394" s="10" t="s">
        <v>569</v>
      </c>
      <c r="H3394" s="10" t="s">
        <v>590</v>
      </c>
      <c r="I3394" s="10" t="s">
        <v>589</v>
      </c>
      <c r="J3394" s="10" t="s">
        <v>25208</v>
      </c>
      <c r="K3394" s="10" t="s">
        <v>15142</v>
      </c>
      <c r="L3394" s="10">
        <v>4</v>
      </c>
      <c r="M3394" s="10">
        <v>667.4</v>
      </c>
      <c r="N3394" s="10">
        <v>2669.6</v>
      </c>
      <c r="O3394" s="59">
        <v>0.1</v>
      </c>
      <c r="P3394" s="10">
        <v>266.95999999999998</v>
      </c>
      <c r="Q3394" s="10">
        <v>2402.64</v>
      </c>
      <c r="R3394" s="10" t="s">
        <v>575</v>
      </c>
      <c r="S3394" s="10" t="s">
        <v>607</v>
      </c>
      <c r="T3394" s="59">
        <v>0.3</v>
      </c>
      <c r="U3394" s="10">
        <v>720.79</v>
      </c>
    </row>
    <row r="3395" spans="1:21" x14ac:dyDescent="0.3">
      <c r="A3395" s="10" t="s">
        <v>25207</v>
      </c>
      <c r="B3395" s="61">
        <v>45347</v>
      </c>
      <c r="C3395" s="10" t="s">
        <v>25206</v>
      </c>
      <c r="D3395" s="10" t="s">
        <v>20186</v>
      </c>
      <c r="E3395" s="10" t="s">
        <v>592</v>
      </c>
      <c r="F3395" s="10" t="s">
        <v>591</v>
      </c>
      <c r="G3395" s="10" t="s">
        <v>569</v>
      </c>
      <c r="H3395" s="10" t="s">
        <v>579</v>
      </c>
      <c r="I3395" s="10" t="s">
        <v>578</v>
      </c>
      <c r="J3395" s="10" t="s">
        <v>25205</v>
      </c>
      <c r="K3395" s="10" t="s">
        <v>20889</v>
      </c>
      <c r="L3395" s="10">
        <v>5</v>
      </c>
      <c r="M3395" s="10">
        <v>441.26</v>
      </c>
      <c r="N3395" s="10">
        <v>2206.3000000000002</v>
      </c>
      <c r="O3395" s="59">
        <v>0.2</v>
      </c>
      <c r="P3395" s="10">
        <v>441.26</v>
      </c>
      <c r="Q3395" s="10">
        <v>1765.04</v>
      </c>
      <c r="R3395" s="10" t="s">
        <v>586</v>
      </c>
      <c r="S3395" s="10" t="s">
        <v>607</v>
      </c>
      <c r="T3395" s="59">
        <v>0.25</v>
      </c>
      <c r="U3395" s="10">
        <v>441.26</v>
      </c>
    </row>
    <row r="3396" spans="1:21" x14ac:dyDescent="0.3">
      <c r="A3396" s="10" t="s">
        <v>25204</v>
      </c>
      <c r="B3396" s="61">
        <v>45307</v>
      </c>
      <c r="C3396" s="10" t="s">
        <v>13923</v>
      </c>
      <c r="D3396" s="10" t="s">
        <v>8800</v>
      </c>
      <c r="E3396" s="10" t="s">
        <v>571</v>
      </c>
      <c r="F3396" s="10" t="s">
        <v>11</v>
      </c>
      <c r="G3396" s="10" t="s">
        <v>569</v>
      </c>
      <c r="H3396" s="10" t="s">
        <v>544</v>
      </c>
      <c r="I3396" s="10" t="s">
        <v>10</v>
      </c>
      <c r="J3396" s="10" t="s">
        <v>25203</v>
      </c>
      <c r="K3396" s="10" t="s">
        <v>25202</v>
      </c>
      <c r="L3396" s="10">
        <v>9</v>
      </c>
      <c r="M3396" s="10">
        <v>852.75</v>
      </c>
      <c r="N3396" s="10">
        <v>7674.75</v>
      </c>
      <c r="O3396" s="59">
        <v>0</v>
      </c>
      <c r="P3396" s="10">
        <v>0</v>
      </c>
      <c r="Q3396" s="10">
        <v>7674.75</v>
      </c>
      <c r="R3396" s="10" t="s">
        <v>565</v>
      </c>
      <c r="S3396" s="10" t="s">
        <v>564</v>
      </c>
      <c r="T3396" s="59">
        <v>0.25</v>
      </c>
      <c r="U3396" s="10">
        <v>1918.69</v>
      </c>
    </row>
    <row r="3397" spans="1:21" x14ac:dyDescent="0.3">
      <c r="A3397" s="10" t="s">
        <v>25201</v>
      </c>
      <c r="B3397" s="61">
        <v>45169</v>
      </c>
      <c r="C3397" s="10" t="s">
        <v>18193</v>
      </c>
      <c r="D3397" s="10" t="s">
        <v>25200</v>
      </c>
      <c r="E3397" s="10" t="s">
        <v>592</v>
      </c>
      <c r="F3397" s="10" t="s">
        <v>652</v>
      </c>
      <c r="G3397" s="10" t="s">
        <v>569</v>
      </c>
      <c r="H3397" s="10" t="s">
        <v>600</v>
      </c>
      <c r="I3397" s="10" t="s">
        <v>664</v>
      </c>
      <c r="J3397" s="10" t="s">
        <v>3990</v>
      </c>
      <c r="K3397" s="10" t="s">
        <v>25199</v>
      </c>
      <c r="L3397" s="10">
        <v>8</v>
      </c>
      <c r="M3397" s="10">
        <v>704.73</v>
      </c>
      <c r="N3397" s="10">
        <v>5637.84</v>
      </c>
      <c r="O3397" s="59">
        <v>0.05</v>
      </c>
      <c r="P3397" s="10">
        <v>281.89</v>
      </c>
      <c r="Q3397" s="10">
        <v>5355.95</v>
      </c>
      <c r="R3397" s="10" t="s">
        <v>586</v>
      </c>
      <c r="S3397" s="10" t="s">
        <v>607</v>
      </c>
      <c r="T3397" s="59">
        <v>0.15</v>
      </c>
      <c r="U3397" s="10">
        <v>803.39</v>
      </c>
    </row>
    <row r="3398" spans="1:21" x14ac:dyDescent="0.3">
      <c r="A3398" s="10" t="s">
        <v>25198</v>
      </c>
      <c r="B3398" s="61">
        <v>45250</v>
      </c>
      <c r="C3398" s="10" t="s">
        <v>18959</v>
      </c>
      <c r="D3398" s="10" t="s">
        <v>25197</v>
      </c>
      <c r="E3398" s="10" t="s">
        <v>629</v>
      </c>
      <c r="F3398" s="10" t="s">
        <v>759</v>
      </c>
      <c r="G3398" s="10" t="s">
        <v>569</v>
      </c>
      <c r="H3398" s="10" t="s">
        <v>600</v>
      </c>
      <c r="I3398" s="10" t="s">
        <v>599</v>
      </c>
      <c r="J3398" s="10" t="s">
        <v>18257</v>
      </c>
      <c r="K3398" s="10" t="s">
        <v>25196</v>
      </c>
      <c r="L3398" s="10">
        <v>10</v>
      </c>
      <c r="M3398" s="10">
        <v>525.83000000000004</v>
      </c>
      <c r="N3398" s="10">
        <v>5258.3</v>
      </c>
      <c r="O3398" s="59">
        <v>0.1</v>
      </c>
      <c r="P3398" s="10">
        <v>525.83000000000004</v>
      </c>
      <c r="Q3398" s="10">
        <v>4732.47</v>
      </c>
      <c r="R3398" s="10" t="s">
        <v>575</v>
      </c>
      <c r="S3398" s="10" t="s">
        <v>607</v>
      </c>
      <c r="T3398" s="59">
        <v>0.25</v>
      </c>
      <c r="U3398" s="10">
        <v>1183.1199999999999</v>
      </c>
    </row>
    <row r="3399" spans="1:21" x14ac:dyDescent="0.3">
      <c r="A3399" s="10" t="s">
        <v>25195</v>
      </c>
      <c r="B3399" s="61">
        <v>44972</v>
      </c>
      <c r="C3399" s="10" t="s">
        <v>22818</v>
      </c>
      <c r="D3399" s="10" t="s">
        <v>25194</v>
      </c>
      <c r="E3399" s="10" t="s">
        <v>629</v>
      </c>
      <c r="F3399" s="10" t="s">
        <v>759</v>
      </c>
      <c r="G3399" s="10" t="s">
        <v>601</v>
      </c>
      <c r="H3399" s="10" t="s">
        <v>544</v>
      </c>
      <c r="I3399" s="10" t="s">
        <v>10</v>
      </c>
      <c r="J3399" s="10" t="s">
        <v>4549</v>
      </c>
      <c r="K3399" s="10" t="s">
        <v>5901</v>
      </c>
      <c r="L3399" s="10">
        <v>9</v>
      </c>
      <c r="M3399" s="10">
        <v>627.24</v>
      </c>
      <c r="N3399" s="10">
        <v>5645.16</v>
      </c>
      <c r="O3399" s="59">
        <v>0</v>
      </c>
      <c r="P3399" s="10">
        <v>0</v>
      </c>
      <c r="Q3399" s="10">
        <v>5645.16</v>
      </c>
      <c r="R3399" s="10" t="s">
        <v>565</v>
      </c>
      <c r="S3399" s="10" t="s">
        <v>596</v>
      </c>
      <c r="T3399" s="59">
        <v>0.3</v>
      </c>
      <c r="U3399" s="10">
        <v>1693.55</v>
      </c>
    </row>
    <row r="3400" spans="1:21" x14ac:dyDescent="0.3">
      <c r="A3400" s="10" t="s">
        <v>25193</v>
      </c>
      <c r="B3400" s="61">
        <v>45170</v>
      </c>
      <c r="C3400" s="10" t="s">
        <v>631</v>
      </c>
      <c r="D3400" s="10" t="s">
        <v>25192</v>
      </c>
      <c r="E3400" s="10" t="s">
        <v>592</v>
      </c>
      <c r="F3400" s="10" t="s">
        <v>591</v>
      </c>
      <c r="G3400" s="10" t="s">
        <v>601</v>
      </c>
      <c r="H3400" s="10" t="s">
        <v>590</v>
      </c>
      <c r="I3400" s="10" t="s">
        <v>748</v>
      </c>
      <c r="J3400" s="10" t="s">
        <v>25191</v>
      </c>
      <c r="K3400" s="10" t="s">
        <v>24464</v>
      </c>
      <c r="L3400" s="10">
        <v>7</v>
      </c>
      <c r="M3400" s="10">
        <v>312.92</v>
      </c>
      <c r="N3400" s="10">
        <v>2190.44</v>
      </c>
      <c r="O3400" s="59">
        <v>0.1</v>
      </c>
      <c r="P3400" s="10">
        <v>219.04</v>
      </c>
      <c r="Q3400" s="10">
        <v>1971.4</v>
      </c>
      <c r="R3400" s="10" t="s">
        <v>575</v>
      </c>
      <c r="S3400" s="10" t="s">
        <v>564</v>
      </c>
      <c r="T3400" s="59">
        <v>0.25</v>
      </c>
      <c r="U3400" s="10">
        <v>492.85</v>
      </c>
    </row>
    <row r="3401" spans="1:21" x14ac:dyDescent="0.3">
      <c r="A3401" s="10" t="s">
        <v>25190</v>
      </c>
      <c r="B3401" s="61">
        <v>45014</v>
      </c>
      <c r="C3401" s="10" t="s">
        <v>9812</v>
      </c>
      <c r="D3401" s="10" t="s">
        <v>25189</v>
      </c>
      <c r="E3401" s="10" t="s">
        <v>571</v>
      </c>
      <c r="F3401" s="10" t="s">
        <v>570</v>
      </c>
      <c r="G3401" s="10" t="s">
        <v>569</v>
      </c>
      <c r="H3401" s="10" t="s">
        <v>600</v>
      </c>
      <c r="I3401" s="10" t="s">
        <v>627</v>
      </c>
      <c r="J3401" s="10" t="s">
        <v>25188</v>
      </c>
      <c r="K3401" s="10" t="s">
        <v>18184</v>
      </c>
      <c r="L3401" s="10">
        <v>9</v>
      </c>
      <c r="M3401" s="10">
        <v>981.33</v>
      </c>
      <c r="N3401" s="10">
        <v>8831.9699999999993</v>
      </c>
      <c r="O3401" s="59">
        <v>0</v>
      </c>
      <c r="P3401" s="10">
        <v>0</v>
      </c>
      <c r="Q3401" s="10">
        <v>8831.9699999999993</v>
      </c>
      <c r="R3401" s="10" t="s">
        <v>575</v>
      </c>
      <c r="S3401" s="10" t="s">
        <v>564</v>
      </c>
      <c r="T3401" s="59">
        <v>0.15</v>
      </c>
      <c r="U3401" s="10">
        <v>1324.8</v>
      </c>
    </row>
    <row r="3402" spans="1:21" x14ac:dyDescent="0.3">
      <c r="A3402" s="10" t="s">
        <v>25187</v>
      </c>
      <c r="B3402" s="61">
        <v>45049</v>
      </c>
      <c r="C3402" s="10" t="s">
        <v>2296</v>
      </c>
      <c r="D3402" s="10" t="s">
        <v>25186</v>
      </c>
      <c r="E3402" s="10" t="s">
        <v>581</v>
      </c>
      <c r="F3402" s="10" t="s">
        <v>7</v>
      </c>
      <c r="G3402" s="10" t="s">
        <v>569</v>
      </c>
      <c r="H3402" s="10" t="s">
        <v>544</v>
      </c>
      <c r="I3402" s="10" t="s">
        <v>10</v>
      </c>
      <c r="J3402" s="10" t="s">
        <v>20192</v>
      </c>
      <c r="K3402" s="10" t="s">
        <v>25185</v>
      </c>
      <c r="L3402" s="10">
        <v>4</v>
      </c>
      <c r="M3402" s="10">
        <v>937.36</v>
      </c>
      <c r="N3402" s="10">
        <v>3749.44</v>
      </c>
      <c r="O3402" s="59">
        <v>0</v>
      </c>
      <c r="P3402" s="10">
        <v>0</v>
      </c>
      <c r="Q3402" s="10">
        <v>3749.44</v>
      </c>
      <c r="R3402" s="10" t="s">
        <v>575</v>
      </c>
      <c r="S3402" s="10" t="s">
        <v>585</v>
      </c>
      <c r="T3402" s="59">
        <v>0.3</v>
      </c>
      <c r="U3402" s="10">
        <v>1124.83</v>
      </c>
    </row>
    <row r="3403" spans="1:21" x14ac:dyDescent="0.3">
      <c r="A3403" s="10" t="s">
        <v>25184</v>
      </c>
      <c r="B3403" s="61">
        <v>45200</v>
      </c>
      <c r="C3403" s="10" t="s">
        <v>8285</v>
      </c>
      <c r="D3403" s="10" t="s">
        <v>8955</v>
      </c>
      <c r="E3403" s="10" t="s">
        <v>629</v>
      </c>
      <c r="F3403" s="10" t="s">
        <v>759</v>
      </c>
      <c r="G3403" s="10" t="s">
        <v>601</v>
      </c>
      <c r="H3403" s="10" t="s">
        <v>600</v>
      </c>
      <c r="I3403" s="10" t="s">
        <v>627</v>
      </c>
      <c r="J3403" s="10" t="s">
        <v>3567</v>
      </c>
      <c r="K3403" s="10" t="s">
        <v>25183</v>
      </c>
      <c r="L3403" s="10">
        <v>7</v>
      </c>
      <c r="M3403" s="10">
        <v>487.07</v>
      </c>
      <c r="N3403" s="10">
        <v>3409.49</v>
      </c>
      <c r="O3403" s="59">
        <v>0</v>
      </c>
      <c r="P3403" s="10">
        <v>0</v>
      </c>
      <c r="Q3403" s="10">
        <v>3409.49</v>
      </c>
      <c r="R3403" s="10" t="s">
        <v>575</v>
      </c>
      <c r="S3403" s="10" t="s">
        <v>564</v>
      </c>
      <c r="T3403" s="59">
        <v>0.15</v>
      </c>
      <c r="U3403" s="10">
        <v>511.42</v>
      </c>
    </row>
    <row r="3404" spans="1:21" x14ac:dyDescent="0.3">
      <c r="A3404" s="10" t="s">
        <v>25182</v>
      </c>
      <c r="B3404" s="61">
        <v>45035</v>
      </c>
      <c r="C3404" s="10" t="s">
        <v>25181</v>
      </c>
      <c r="D3404" s="10" t="s">
        <v>25180</v>
      </c>
      <c r="E3404" s="10" t="s">
        <v>581</v>
      </c>
      <c r="F3404" s="10" t="s">
        <v>83</v>
      </c>
      <c r="G3404" s="10" t="s">
        <v>569</v>
      </c>
      <c r="H3404" s="10" t="s">
        <v>600</v>
      </c>
      <c r="I3404" s="10" t="s">
        <v>627</v>
      </c>
      <c r="J3404" s="10" t="s">
        <v>25179</v>
      </c>
      <c r="K3404" s="10" t="s">
        <v>23992</v>
      </c>
      <c r="L3404" s="10">
        <v>5</v>
      </c>
      <c r="M3404" s="10">
        <v>709.43</v>
      </c>
      <c r="N3404" s="10">
        <v>3547.15</v>
      </c>
      <c r="O3404" s="59">
        <v>0.2</v>
      </c>
      <c r="P3404" s="10">
        <v>709.43</v>
      </c>
      <c r="Q3404" s="10">
        <v>2837.72</v>
      </c>
      <c r="R3404" s="10" t="s">
        <v>586</v>
      </c>
      <c r="S3404" s="10" t="s">
        <v>564</v>
      </c>
      <c r="T3404" s="59">
        <v>0.25</v>
      </c>
      <c r="U3404" s="10">
        <v>709.43</v>
      </c>
    </row>
    <row r="3405" spans="1:21" x14ac:dyDescent="0.3">
      <c r="A3405" s="10" t="s">
        <v>25178</v>
      </c>
      <c r="B3405" s="61">
        <v>45276</v>
      </c>
      <c r="C3405" s="10" t="s">
        <v>25177</v>
      </c>
      <c r="D3405" s="10" t="s">
        <v>11121</v>
      </c>
      <c r="E3405" s="10" t="s">
        <v>603</v>
      </c>
      <c r="F3405" s="10" t="s">
        <v>658</v>
      </c>
      <c r="G3405" s="10" t="s">
        <v>569</v>
      </c>
      <c r="H3405" s="10" t="s">
        <v>600</v>
      </c>
      <c r="I3405" s="10" t="s">
        <v>599</v>
      </c>
      <c r="J3405" s="10" t="s">
        <v>10950</v>
      </c>
      <c r="K3405" s="10" t="s">
        <v>25176</v>
      </c>
      <c r="L3405" s="10">
        <v>4</v>
      </c>
      <c r="M3405" s="10">
        <v>332.44</v>
      </c>
      <c r="N3405" s="10">
        <v>1329.76</v>
      </c>
      <c r="O3405" s="59">
        <v>0</v>
      </c>
      <c r="P3405" s="10">
        <v>0</v>
      </c>
      <c r="Q3405" s="10">
        <v>1329.76</v>
      </c>
      <c r="R3405" s="10" t="s">
        <v>565</v>
      </c>
      <c r="S3405" s="10" t="s">
        <v>596</v>
      </c>
      <c r="T3405" s="59">
        <v>0.3</v>
      </c>
      <c r="U3405" s="10">
        <v>398.93</v>
      </c>
    </row>
    <row r="3406" spans="1:21" x14ac:dyDescent="0.3">
      <c r="A3406" s="10" t="s">
        <v>25175</v>
      </c>
      <c r="B3406" s="61">
        <v>44982</v>
      </c>
      <c r="C3406" s="10" t="s">
        <v>13119</v>
      </c>
      <c r="D3406" s="10" t="s">
        <v>16706</v>
      </c>
      <c r="E3406" s="10" t="s">
        <v>581</v>
      </c>
      <c r="F3406" s="10" t="s">
        <v>7</v>
      </c>
      <c r="G3406" s="10" t="s">
        <v>601</v>
      </c>
      <c r="H3406" s="10" t="s">
        <v>579</v>
      </c>
      <c r="I3406" s="10" t="s">
        <v>578</v>
      </c>
      <c r="J3406" s="10" t="s">
        <v>5163</v>
      </c>
      <c r="K3406" s="10" t="s">
        <v>10823</v>
      </c>
      <c r="L3406" s="10">
        <v>2</v>
      </c>
      <c r="M3406" s="10">
        <v>202.07</v>
      </c>
      <c r="N3406" s="10">
        <v>404.14</v>
      </c>
      <c r="O3406" s="59">
        <v>0.1</v>
      </c>
      <c r="P3406" s="10">
        <v>40.409999999999997</v>
      </c>
      <c r="Q3406" s="10">
        <v>363.73</v>
      </c>
      <c r="R3406" s="10" t="s">
        <v>575</v>
      </c>
      <c r="S3406" s="10" t="s">
        <v>585</v>
      </c>
      <c r="T3406" s="59">
        <v>0.3</v>
      </c>
      <c r="U3406" s="10">
        <v>109.12</v>
      </c>
    </row>
    <row r="3407" spans="1:21" x14ac:dyDescent="0.3">
      <c r="A3407" s="10" t="s">
        <v>25174</v>
      </c>
      <c r="B3407" s="61">
        <v>45122</v>
      </c>
      <c r="C3407" s="10" t="s">
        <v>10896</v>
      </c>
      <c r="D3407" s="10" t="s">
        <v>12103</v>
      </c>
      <c r="E3407" s="10" t="s">
        <v>581</v>
      </c>
      <c r="F3407" s="10" t="s">
        <v>7</v>
      </c>
      <c r="G3407" s="10" t="s">
        <v>601</v>
      </c>
      <c r="H3407" s="10" t="s">
        <v>590</v>
      </c>
      <c r="I3407" s="10" t="s">
        <v>589</v>
      </c>
      <c r="J3407" s="10" t="s">
        <v>25173</v>
      </c>
      <c r="K3407" s="10" t="s">
        <v>25172</v>
      </c>
      <c r="L3407" s="10">
        <v>9</v>
      </c>
      <c r="M3407" s="10">
        <v>458.18</v>
      </c>
      <c r="N3407" s="10">
        <v>4123.62</v>
      </c>
      <c r="O3407" s="59">
        <v>0.2</v>
      </c>
      <c r="P3407" s="10">
        <v>824.72</v>
      </c>
      <c r="Q3407" s="10">
        <v>3298.9</v>
      </c>
      <c r="R3407" s="10" t="s">
        <v>614</v>
      </c>
      <c r="S3407" s="10" t="s">
        <v>585</v>
      </c>
      <c r="T3407" s="59">
        <v>0.25</v>
      </c>
      <c r="U3407" s="10">
        <v>824.73</v>
      </c>
    </row>
    <row r="3408" spans="1:21" x14ac:dyDescent="0.3">
      <c r="A3408" s="10" t="s">
        <v>25171</v>
      </c>
      <c r="B3408" s="61">
        <v>45349</v>
      </c>
      <c r="C3408" s="10" t="s">
        <v>18038</v>
      </c>
      <c r="D3408" s="10" t="s">
        <v>5449</v>
      </c>
      <c r="E3408" s="10" t="s">
        <v>603</v>
      </c>
      <c r="F3408" s="10" t="s">
        <v>658</v>
      </c>
      <c r="G3408" s="10" t="s">
        <v>601</v>
      </c>
      <c r="H3408" s="10" t="s">
        <v>600</v>
      </c>
      <c r="I3408" s="10" t="s">
        <v>664</v>
      </c>
      <c r="J3408" s="10" t="s">
        <v>25170</v>
      </c>
      <c r="K3408" s="10" t="s">
        <v>25169</v>
      </c>
      <c r="L3408" s="10">
        <v>1</v>
      </c>
      <c r="M3408" s="10">
        <v>442.15</v>
      </c>
      <c r="N3408" s="10">
        <v>442.15</v>
      </c>
      <c r="O3408" s="59">
        <v>0</v>
      </c>
      <c r="P3408" s="10">
        <v>0</v>
      </c>
      <c r="Q3408" s="10">
        <v>442.15</v>
      </c>
      <c r="R3408" s="10" t="s">
        <v>575</v>
      </c>
      <c r="S3408" s="10" t="s">
        <v>596</v>
      </c>
      <c r="T3408" s="59">
        <v>0.3</v>
      </c>
      <c r="U3408" s="10">
        <v>132.63999999999999</v>
      </c>
    </row>
    <row r="3409" spans="1:21" x14ac:dyDescent="0.3">
      <c r="A3409" s="10" t="s">
        <v>25168</v>
      </c>
      <c r="B3409" s="61">
        <v>45179</v>
      </c>
      <c r="C3409" s="10" t="s">
        <v>5579</v>
      </c>
      <c r="D3409" s="10" t="s">
        <v>23431</v>
      </c>
      <c r="E3409" s="10" t="s">
        <v>581</v>
      </c>
      <c r="F3409" s="10" t="s">
        <v>83</v>
      </c>
      <c r="G3409" s="10" t="s">
        <v>601</v>
      </c>
      <c r="H3409" s="10" t="s">
        <v>544</v>
      </c>
      <c r="I3409" s="10" t="s">
        <v>10</v>
      </c>
      <c r="J3409" s="10" t="s">
        <v>20156</v>
      </c>
      <c r="K3409" s="10" t="s">
        <v>25167</v>
      </c>
      <c r="L3409" s="10">
        <v>10</v>
      </c>
      <c r="M3409" s="10">
        <v>368.12</v>
      </c>
      <c r="N3409" s="10">
        <v>3681.2</v>
      </c>
      <c r="O3409" s="59">
        <v>0.2</v>
      </c>
      <c r="P3409" s="10">
        <v>736.24</v>
      </c>
      <c r="Q3409" s="10">
        <v>2944.96</v>
      </c>
      <c r="R3409" s="10" t="s">
        <v>614</v>
      </c>
      <c r="S3409" s="10" t="s">
        <v>596</v>
      </c>
      <c r="T3409" s="59">
        <v>0.3</v>
      </c>
      <c r="U3409" s="10">
        <v>883.49</v>
      </c>
    </row>
    <row r="3410" spans="1:21" x14ac:dyDescent="0.3">
      <c r="A3410" s="10" t="s">
        <v>25166</v>
      </c>
      <c r="B3410" s="61">
        <v>45226</v>
      </c>
      <c r="C3410" s="10" t="s">
        <v>25165</v>
      </c>
      <c r="D3410" s="10" t="s">
        <v>25164</v>
      </c>
      <c r="E3410" s="10" t="s">
        <v>571</v>
      </c>
      <c r="F3410" s="10" t="s">
        <v>570</v>
      </c>
      <c r="G3410" s="10" t="s">
        <v>601</v>
      </c>
      <c r="H3410" s="10" t="s">
        <v>544</v>
      </c>
      <c r="I3410" s="10" t="s">
        <v>610</v>
      </c>
      <c r="J3410" s="10" t="s">
        <v>25163</v>
      </c>
      <c r="K3410" s="10" t="s">
        <v>7562</v>
      </c>
      <c r="L3410" s="10">
        <v>4</v>
      </c>
      <c r="M3410" s="10">
        <v>157.46</v>
      </c>
      <c r="N3410" s="10">
        <v>629.84</v>
      </c>
      <c r="O3410" s="59">
        <v>0.05</v>
      </c>
      <c r="P3410" s="10">
        <v>31.49</v>
      </c>
      <c r="Q3410" s="10">
        <v>598.35</v>
      </c>
      <c r="R3410" s="10" t="s">
        <v>575</v>
      </c>
      <c r="S3410" s="10" t="s">
        <v>607</v>
      </c>
      <c r="T3410" s="59">
        <v>0.25</v>
      </c>
      <c r="U3410" s="10">
        <v>149.59</v>
      </c>
    </row>
    <row r="3411" spans="1:21" x14ac:dyDescent="0.3">
      <c r="A3411" s="10" t="s">
        <v>25162</v>
      </c>
      <c r="B3411" s="61">
        <v>45371</v>
      </c>
      <c r="C3411" s="10" t="s">
        <v>22041</v>
      </c>
      <c r="D3411" s="10" t="s">
        <v>25161</v>
      </c>
      <c r="E3411" s="10" t="s">
        <v>581</v>
      </c>
      <c r="F3411" s="10" t="s">
        <v>83</v>
      </c>
      <c r="G3411" s="10" t="s">
        <v>569</v>
      </c>
      <c r="H3411" s="10" t="s">
        <v>544</v>
      </c>
      <c r="I3411" s="10" t="s">
        <v>10</v>
      </c>
      <c r="J3411" s="10" t="s">
        <v>9997</v>
      </c>
      <c r="K3411" s="10" t="s">
        <v>25160</v>
      </c>
      <c r="L3411" s="10">
        <v>3</v>
      </c>
      <c r="M3411" s="10">
        <v>519.92999999999995</v>
      </c>
      <c r="N3411" s="10">
        <v>1559.79</v>
      </c>
      <c r="O3411" s="59">
        <v>0.2</v>
      </c>
      <c r="P3411" s="10">
        <v>311.95999999999998</v>
      </c>
      <c r="Q3411" s="10">
        <v>1247.83</v>
      </c>
      <c r="R3411" s="10" t="s">
        <v>614</v>
      </c>
      <c r="S3411" s="10" t="s">
        <v>564</v>
      </c>
      <c r="T3411" s="59">
        <v>0.15</v>
      </c>
      <c r="U3411" s="10">
        <v>187.17</v>
      </c>
    </row>
    <row r="3412" spans="1:21" x14ac:dyDescent="0.3">
      <c r="A3412" s="10" t="s">
        <v>25159</v>
      </c>
      <c r="B3412" s="61">
        <v>44936</v>
      </c>
      <c r="C3412" s="10" t="s">
        <v>9593</v>
      </c>
      <c r="D3412" s="10" t="s">
        <v>25158</v>
      </c>
      <c r="E3412" s="10" t="s">
        <v>581</v>
      </c>
      <c r="F3412" s="10" t="s">
        <v>580</v>
      </c>
      <c r="G3412" s="10" t="s">
        <v>569</v>
      </c>
      <c r="H3412" s="10" t="s">
        <v>590</v>
      </c>
      <c r="I3412" s="10" t="s">
        <v>635</v>
      </c>
      <c r="J3412" s="10" t="s">
        <v>25157</v>
      </c>
      <c r="K3412" s="10" t="s">
        <v>7127</v>
      </c>
      <c r="L3412" s="10">
        <v>5</v>
      </c>
      <c r="M3412" s="10">
        <v>130.52000000000001</v>
      </c>
      <c r="N3412" s="10">
        <v>652.6</v>
      </c>
      <c r="O3412" s="59">
        <v>0.05</v>
      </c>
      <c r="P3412" s="10">
        <v>32.630000000000003</v>
      </c>
      <c r="Q3412" s="10">
        <v>619.97</v>
      </c>
      <c r="R3412" s="10" t="s">
        <v>565</v>
      </c>
      <c r="S3412" s="10" t="s">
        <v>564</v>
      </c>
      <c r="T3412" s="59">
        <v>0.15</v>
      </c>
      <c r="U3412" s="10">
        <v>93</v>
      </c>
    </row>
    <row r="3413" spans="1:21" x14ac:dyDescent="0.3">
      <c r="A3413" s="10" t="s">
        <v>25156</v>
      </c>
      <c r="B3413" s="61">
        <v>45354</v>
      </c>
      <c r="C3413" s="10" t="s">
        <v>19824</v>
      </c>
      <c r="D3413" s="10" t="s">
        <v>8627</v>
      </c>
      <c r="E3413" s="10" t="s">
        <v>581</v>
      </c>
      <c r="F3413" s="10" t="s">
        <v>83</v>
      </c>
      <c r="G3413" s="10" t="s">
        <v>569</v>
      </c>
      <c r="H3413" s="10" t="s">
        <v>590</v>
      </c>
      <c r="I3413" s="10" t="s">
        <v>635</v>
      </c>
      <c r="J3413" s="10" t="s">
        <v>22655</v>
      </c>
      <c r="K3413" s="10" t="s">
        <v>11536</v>
      </c>
      <c r="L3413" s="10">
        <v>1</v>
      </c>
      <c r="M3413" s="10">
        <v>411.5</v>
      </c>
      <c r="N3413" s="10">
        <v>411.5</v>
      </c>
      <c r="O3413" s="59">
        <v>0.1</v>
      </c>
      <c r="P3413" s="10">
        <v>41.15</v>
      </c>
      <c r="Q3413" s="10">
        <v>370.35</v>
      </c>
      <c r="R3413" s="10" t="s">
        <v>565</v>
      </c>
      <c r="S3413" s="10" t="s">
        <v>564</v>
      </c>
      <c r="T3413" s="59">
        <v>0.3</v>
      </c>
      <c r="U3413" s="10">
        <v>111.11</v>
      </c>
    </row>
    <row r="3414" spans="1:21" x14ac:dyDescent="0.3">
      <c r="A3414" s="10" t="s">
        <v>25155</v>
      </c>
      <c r="B3414" s="61">
        <v>45331</v>
      </c>
      <c r="C3414" s="10" t="s">
        <v>24756</v>
      </c>
      <c r="D3414" s="10" t="s">
        <v>25154</v>
      </c>
      <c r="E3414" s="10" t="s">
        <v>603</v>
      </c>
      <c r="F3414" s="10" t="s">
        <v>658</v>
      </c>
      <c r="G3414" s="10" t="s">
        <v>569</v>
      </c>
      <c r="H3414" s="10" t="s">
        <v>579</v>
      </c>
      <c r="I3414" s="10" t="s">
        <v>722</v>
      </c>
      <c r="J3414" s="10" t="s">
        <v>6573</v>
      </c>
      <c r="K3414" s="10" t="s">
        <v>25153</v>
      </c>
      <c r="L3414" s="10">
        <v>7</v>
      </c>
      <c r="M3414" s="10">
        <v>872.53</v>
      </c>
      <c r="N3414" s="10">
        <v>6107.71</v>
      </c>
      <c r="O3414" s="59">
        <v>0</v>
      </c>
      <c r="P3414" s="10">
        <v>0</v>
      </c>
      <c r="Q3414" s="10">
        <v>6107.71</v>
      </c>
      <c r="R3414" s="10" t="s">
        <v>614</v>
      </c>
      <c r="S3414" s="10" t="s">
        <v>596</v>
      </c>
      <c r="T3414" s="59">
        <v>0.15</v>
      </c>
      <c r="U3414" s="10">
        <v>916.16</v>
      </c>
    </row>
    <row r="3415" spans="1:21" x14ac:dyDescent="0.3">
      <c r="A3415" s="10" t="s">
        <v>25152</v>
      </c>
      <c r="B3415" s="61">
        <v>45205</v>
      </c>
      <c r="C3415" s="10" t="s">
        <v>18070</v>
      </c>
      <c r="D3415" s="10" t="s">
        <v>25151</v>
      </c>
      <c r="E3415" s="10" t="s">
        <v>592</v>
      </c>
      <c r="F3415" s="10" t="s">
        <v>18</v>
      </c>
      <c r="G3415" s="10" t="s">
        <v>601</v>
      </c>
      <c r="H3415" s="10" t="s">
        <v>590</v>
      </c>
      <c r="I3415" s="10" t="s">
        <v>589</v>
      </c>
      <c r="J3415" s="10" t="s">
        <v>12479</v>
      </c>
      <c r="K3415" s="10" t="s">
        <v>19895</v>
      </c>
      <c r="L3415" s="10">
        <v>3</v>
      </c>
      <c r="M3415" s="10">
        <v>659.02</v>
      </c>
      <c r="N3415" s="10">
        <v>1977.06</v>
      </c>
      <c r="O3415" s="59">
        <v>0.05</v>
      </c>
      <c r="P3415" s="10">
        <v>98.85</v>
      </c>
      <c r="Q3415" s="10">
        <v>1878.21</v>
      </c>
      <c r="R3415" s="10" t="s">
        <v>586</v>
      </c>
      <c r="S3415" s="10" t="s">
        <v>607</v>
      </c>
      <c r="T3415" s="59">
        <v>0.25</v>
      </c>
      <c r="U3415" s="10">
        <v>469.55</v>
      </c>
    </row>
    <row r="3416" spans="1:21" x14ac:dyDescent="0.3">
      <c r="A3416" s="10" t="s">
        <v>25150</v>
      </c>
      <c r="B3416" s="61">
        <v>45324</v>
      </c>
      <c r="C3416" s="10" t="s">
        <v>25149</v>
      </c>
      <c r="D3416" s="10" t="s">
        <v>25148</v>
      </c>
      <c r="E3416" s="10" t="s">
        <v>581</v>
      </c>
      <c r="F3416" s="10" t="s">
        <v>7</v>
      </c>
      <c r="G3416" s="10" t="s">
        <v>569</v>
      </c>
      <c r="H3416" s="10" t="s">
        <v>544</v>
      </c>
      <c r="I3416" s="10" t="s">
        <v>10</v>
      </c>
      <c r="J3416" s="10" t="s">
        <v>25147</v>
      </c>
      <c r="K3416" s="10" t="s">
        <v>25146</v>
      </c>
      <c r="L3416" s="10">
        <v>10</v>
      </c>
      <c r="M3416" s="10">
        <v>410.85</v>
      </c>
      <c r="N3416" s="10">
        <v>4108.5</v>
      </c>
      <c r="O3416" s="59">
        <v>0.1</v>
      </c>
      <c r="P3416" s="10">
        <v>410.85</v>
      </c>
      <c r="Q3416" s="10">
        <v>3697.65</v>
      </c>
      <c r="R3416" s="10" t="s">
        <v>614</v>
      </c>
      <c r="S3416" s="10" t="s">
        <v>564</v>
      </c>
      <c r="T3416" s="59">
        <v>0.3</v>
      </c>
      <c r="U3416" s="10">
        <v>1109.3</v>
      </c>
    </row>
    <row r="3417" spans="1:21" x14ac:dyDescent="0.3">
      <c r="A3417" s="10" t="s">
        <v>25145</v>
      </c>
      <c r="B3417" s="61">
        <v>45271</v>
      </c>
      <c r="C3417" s="10" t="s">
        <v>3021</v>
      </c>
      <c r="D3417" s="10" t="s">
        <v>865</v>
      </c>
      <c r="E3417" s="10" t="s">
        <v>629</v>
      </c>
      <c r="F3417" s="10" t="s">
        <v>628</v>
      </c>
      <c r="G3417" s="10" t="s">
        <v>569</v>
      </c>
      <c r="H3417" s="10" t="s">
        <v>579</v>
      </c>
      <c r="I3417" s="10" t="s">
        <v>711</v>
      </c>
      <c r="J3417" s="10" t="s">
        <v>19962</v>
      </c>
      <c r="K3417" s="10" t="s">
        <v>5267</v>
      </c>
      <c r="L3417" s="10">
        <v>9</v>
      </c>
      <c r="M3417" s="10">
        <v>952.13</v>
      </c>
      <c r="N3417" s="10">
        <v>8569.17</v>
      </c>
      <c r="O3417" s="59">
        <v>0.05</v>
      </c>
      <c r="P3417" s="10">
        <v>428.46</v>
      </c>
      <c r="Q3417" s="10">
        <v>8140.71</v>
      </c>
      <c r="R3417" s="10" t="s">
        <v>614</v>
      </c>
      <c r="S3417" s="10" t="s">
        <v>607</v>
      </c>
      <c r="T3417" s="59">
        <v>0.15</v>
      </c>
      <c r="U3417" s="10">
        <v>1221.1099999999999</v>
      </c>
    </row>
    <row r="3418" spans="1:21" x14ac:dyDescent="0.3">
      <c r="A3418" s="10" t="s">
        <v>25144</v>
      </c>
      <c r="B3418" s="61">
        <v>45009</v>
      </c>
      <c r="C3418" s="10" t="s">
        <v>583</v>
      </c>
      <c r="D3418" s="10" t="s">
        <v>25143</v>
      </c>
      <c r="E3418" s="10" t="s">
        <v>571</v>
      </c>
      <c r="F3418" s="10" t="s">
        <v>11</v>
      </c>
      <c r="G3418" s="10" t="s">
        <v>601</v>
      </c>
      <c r="H3418" s="10" t="s">
        <v>590</v>
      </c>
      <c r="I3418" s="10" t="s">
        <v>635</v>
      </c>
      <c r="J3418" s="10" t="s">
        <v>8544</v>
      </c>
      <c r="K3418" s="10" t="s">
        <v>25142</v>
      </c>
      <c r="L3418" s="10">
        <v>2</v>
      </c>
      <c r="M3418" s="10">
        <v>968.07</v>
      </c>
      <c r="N3418" s="10">
        <v>1936.14</v>
      </c>
      <c r="O3418" s="59">
        <v>0.2</v>
      </c>
      <c r="P3418" s="10">
        <v>387.23</v>
      </c>
      <c r="Q3418" s="10">
        <v>1548.91</v>
      </c>
      <c r="R3418" s="10" t="s">
        <v>575</v>
      </c>
      <c r="S3418" s="10" t="s">
        <v>607</v>
      </c>
      <c r="T3418" s="59">
        <v>0.15</v>
      </c>
      <c r="U3418" s="10">
        <v>232.34</v>
      </c>
    </row>
    <row r="3419" spans="1:21" x14ac:dyDescent="0.3">
      <c r="A3419" s="10" t="s">
        <v>25141</v>
      </c>
      <c r="B3419" s="61">
        <v>45211</v>
      </c>
      <c r="C3419" s="10" t="s">
        <v>25140</v>
      </c>
      <c r="D3419" s="10" t="s">
        <v>13134</v>
      </c>
      <c r="E3419" s="10" t="s">
        <v>629</v>
      </c>
      <c r="F3419" s="10" t="s">
        <v>790</v>
      </c>
      <c r="G3419" s="10" t="s">
        <v>569</v>
      </c>
      <c r="H3419" s="10" t="s">
        <v>600</v>
      </c>
      <c r="I3419" s="10" t="s">
        <v>599</v>
      </c>
      <c r="J3419" s="10" t="s">
        <v>7071</v>
      </c>
      <c r="K3419" s="10" t="s">
        <v>19206</v>
      </c>
      <c r="L3419" s="10">
        <v>7</v>
      </c>
      <c r="M3419" s="10">
        <v>541.26</v>
      </c>
      <c r="N3419" s="10">
        <v>3788.82</v>
      </c>
      <c r="O3419" s="59">
        <v>0.2</v>
      </c>
      <c r="P3419" s="10">
        <v>757.76</v>
      </c>
      <c r="Q3419" s="10">
        <v>3031.06</v>
      </c>
      <c r="R3419" s="10" t="s">
        <v>575</v>
      </c>
      <c r="S3419" s="10" t="s">
        <v>564</v>
      </c>
      <c r="T3419" s="59">
        <v>0.15</v>
      </c>
      <c r="U3419" s="10">
        <v>454.66</v>
      </c>
    </row>
    <row r="3420" spans="1:21" x14ac:dyDescent="0.3">
      <c r="A3420" s="10" t="s">
        <v>25139</v>
      </c>
      <c r="B3420" s="61">
        <v>45138</v>
      </c>
      <c r="C3420" s="10" t="s">
        <v>9760</v>
      </c>
      <c r="D3420" s="10" t="s">
        <v>8378</v>
      </c>
      <c r="E3420" s="10" t="s">
        <v>581</v>
      </c>
      <c r="F3420" s="10" t="s">
        <v>7</v>
      </c>
      <c r="G3420" s="10" t="s">
        <v>569</v>
      </c>
      <c r="H3420" s="10" t="s">
        <v>600</v>
      </c>
      <c r="I3420" s="10" t="s">
        <v>599</v>
      </c>
      <c r="J3420" s="10" t="s">
        <v>9950</v>
      </c>
      <c r="K3420" s="10" t="s">
        <v>20561</v>
      </c>
      <c r="L3420" s="10">
        <v>9</v>
      </c>
      <c r="M3420" s="10">
        <v>612.02</v>
      </c>
      <c r="N3420" s="10">
        <v>5508.18</v>
      </c>
      <c r="O3420" s="59">
        <v>0</v>
      </c>
      <c r="P3420" s="10">
        <v>0</v>
      </c>
      <c r="Q3420" s="10">
        <v>5508.18</v>
      </c>
      <c r="R3420" s="10" t="s">
        <v>586</v>
      </c>
      <c r="S3420" s="10" t="s">
        <v>564</v>
      </c>
      <c r="T3420" s="59">
        <v>0.3</v>
      </c>
      <c r="U3420" s="10">
        <v>1652.45</v>
      </c>
    </row>
    <row r="3421" spans="1:21" x14ac:dyDescent="0.3">
      <c r="A3421" s="10" t="s">
        <v>25138</v>
      </c>
      <c r="B3421" s="61">
        <v>45041</v>
      </c>
      <c r="C3421" s="10" t="s">
        <v>15649</v>
      </c>
      <c r="D3421" s="10" t="s">
        <v>25137</v>
      </c>
      <c r="E3421" s="10" t="s">
        <v>571</v>
      </c>
      <c r="F3421" s="10" t="s">
        <v>570</v>
      </c>
      <c r="G3421" s="10" t="s">
        <v>569</v>
      </c>
      <c r="H3421" s="10" t="s">
        <v>590</v>
      </c>
      <c r="I3421" s="10" t="s">
        <v>635</v>
      </c>
      <c r="J3421" s="10" t="s">
        <v>13862</v>
      </c>
      <c r="K3421" s="10" t="s">
        <v>15608</v>
      </c>
      <c r="L3421" s="10">
        <v>10</v>
      </c>
      <c r="M3421" s="10">
        <v>478.99</v>
      </c>
      <c r="N3421" s="10">
        <v>4789.8999999999996</v>
      </c>
      <c r="O3421" s="59">
        <v>0.1</v>
      </c>
      <c r="P3421" s="10">
        <v>478.99</v>
      </c>
      <c r="Q3421" s="10">
        <v>4310.91</v>
      </c>
      <c r="R3421" s="10" t="s">
        <v>575</v>
      </c>
      <c r="S3421" s="10" t="s">
        <v>607</v>
      </c>
      <c r="T3421" s="59">
        <v>0.15</v>
      </c>
      <c r="U3421" s="10">
        <v>646.64</v>
      </c>
    </row>
    <row r="3422" spans="1:21" x14ac:dyDescent="0.3">
      <c r="A3422" s="10" t="s">
        <v>25136</v>
      </c>
      <c r="B3422" s="61">
        <v>45043</v>
      </c>
      <c r="C3422" s="10" t="s">
        <v>1158</v>
      </c>
      <c r="D3422" s="10" t="s">
        <v>25135</v>
      </c>
      <c r="E3422" s="10" t="s">
        <v>629</v>
      </c>
      <c r="F3422" s="10" t="s">
        <v>790</v>
      </c>
      <c r="G3422" s="10" t="s">
        <v>569</v>
      </c>
      <c r="H3422" s="10" t="s">
        <v>544</v>
      </c>
      <c r="I3422" s="10" t="s">
        <v>610</v>
      </c>
      <c r="J3422" s="10" t="s">
        <v>25134</v>
      </c>
      <c r="K3422" s="10" t="s">
        <v>25133</v>
      </c>
      <c r="L3422" s="10">
        <v>9</v>
      </c>
      <c r="M3422" s="10">
        <v>280.23</v>
      </c>
      <c r="N3422" s="10">
        <v>2522.0700000000002</v>
      </c>
      <c r="O3422" s="59">
        <v>0</v>
      </c>
      <c r="P3422" s="10">
        <v>0</v>
      </c>
      <c r="Q3422" s="10">
        <v>2522.0700000000002</v>
      </c>
      <c r="R3422" s="10" t="s">
        <v>614</v>
      </c>
      <c r="S3422" s="10" t="s">
        <v>596</v>
      </c>
      <c r="T3422" s="59">
        <v>0.3</v>
      </c>
      <c r="U3422" s="10">
        <v>756.62</v>
      </c>
    </row>
    <row r="3423" spans="1:21" x14ac:dyDescent="0.3">
      <c r="A3423" s="10" t="s">
        <v>25132</v>
      </c>
      <c r="B3423" s="61">
        <v>45088</v>
      </c>
      <c r="C3423" s="10" t="s">
        <v>25131</v>
      </c>
      <c r="D3423" s="10" t="s">
        <v>15286</v>
      </c>
      <c r="E3423" s="10" t="s">
        <v>592</v>
      </c>
      <c r="F3423" s="10" t="s">
        <v>18</v>
      </c>
      <c r="G3423" s="10" t="s">
        <v>601</v>
      </c>
      <c r="H3423" s="10" t="s">
        <v>590</v>
      </c>
      <c r="I3423" s="10" t="s">
        <v>589</v>
      </c>
      <c r="J3423" s="10" t="s">
        <v>12411</v>
      </c>
      <c r="K3423" s="10" t="s">
        <v>11860</v>
      </c>
      <c r="L3423" s="10">
        <v>10</v>
      </c>
      <c r="M3423" s="10">
        <v>557.38</v>
      </c>
      <c r="N3423" s="10">
        <v>5573.8</v>
      </c>
      <c r="O3423" s="59">
        <v>0</v>
      </c>
      <c r="P3423" s="10">
        <v>0</v>
      </c>
      <c r="Q3423" s="10">
        <v>5573.8</v>
      </c>
      <c r="R3423" s="10" t="s">
        <v>565</v>
      </c>
      <c r="S3423" s="10" t="s">
        <v>607</v>
      </c>
      <c r="T3423" s="59">
        <v>0.15</v>
      </c>
      <c r="U3423" s="10">
        <v>836.07</v>
      </c>
    </row>
    <row r="3424" spans="1:21" x14ac:dyDescent="0.3">
      <c r="A3424" s="10" t="s">
        <v>25130</v>
      </c>
      <c r="B3424" s="61">
        <v>45116</v>
      </c>
      <c r="C3424" s="10" t="s">
        <v>12858</v>
      </c>
      <c r="D3424" s="10" t="s">
        <v>25129</v>
      </c>
      <c r="E3424" s="10" t="s">
        <v>571</v>
      </c>
      <c r="F3424" s="10" t="s">
        <v>570</v>
      </c>
      <c r="G3424" s="10" t="s">
        <v>569</v>
      </c>
      <c r="H3424" s="10" t="s">
        <v>590</v>
      </c>
      <c r="I3424" s="10" t="s">
        <v>748</v>
      </c>
      <c r="J3424" s="10" t="s">
        <v>25128</v>
      </c>
      <c r="K3424" s="10" t="s">
        <v>25127</v>
      </c>
      <c r="L3424" s="10">
        <v>4</v>
      </c>
      <c r="M3424" s="10">
        <v>479.42</v>
      </c>
      <c r="N3424" s="10">
        <v>1917.68</v>
      </c>
      <c r="O3424" s="59">
        <v>0.05</v>
      </c>
      <c r="P3424" s="10">
        <v>95.88</v>
      </c>
      <c r="Q3424" s="10">
        <v>1821.8</v>
      </c>
      <c r="R3424" s="10" t="s">
        <v>575</v>
      </c>
      <c r="S3424" s="10" t="s">
        <v>607</v>
      </c>
      <c r="T3424" s="59">
        <v>0.25</v>
      </c>
      <c r="U3424" s="10">
        <v>455.45</v>
      </c>
    </row>
    <row r="3425" spans="1:21" x14ac:dyDescent="0.3">
      <c r="A3425" s="10" t="s">
        <v>25126</v>
      </c>
      <c r="B3425" s="61">
        <v>45137</v>
      </c>
      <c r="C3425" s="10" t="s">
        <v>9712</v>
      </c>
      <c r="D3425" s="10" t="s">
        <v>25125</v>
      </c>
      <c r="E3425" s="10" t="s">
        <v>592</v>
      </c>
      <c r="F3425" s="10" t="s">
        <v>652</v>
      </c>
      <c r="G3425" s="10" t="s">
        <v>569</v>
      </c>
      <c r="H3425" s="10" t="s">
        <v>600</v>
      </c>
      <c r="I3425" s="10" t="s">
        <v>599</v>
      </c>
      <c r="J3425" s="10" t="s">
        <v>20445</v>
      </c>
      <c r="K3425" s="10" t="s">
        <v>25124</v>
      </c>
      <c r="L3425" s="10">
        <v>6</v>
      </c>
      <c r="M3425" s="10">
        <v>850.28</v>
      </c>
      <c r="N3425" s="10">
        <v>5101.68</v>
      </c>
      <c r="O3425" s="59">
        <v>0.05</v>
      </c>
      <c r="P3425" s="10">
        <v>255.08</v>
      </c>
      <c r="Q3425" s="10">
        <v>4846.6000000000004</v>
      </c>
      <c r="R3425" s="10" t="s">
        <v>565</v>
      </c>
      <c r="S3425" s="10" t="s">
        <v>564</v>
      </c>
      <c r="T3425" s="59">
        <v>0.25</v>
      </c>
      <c r="U3425" s="10">
        <v>1211.6500000000001</v>
      </c>
    </row>
    <row r="3426" spans="1:21" x14ac:dyDescent="0.3">
      <c r="A3426" s="10" t="s">
        <v>25123</v>
      </c>
      <c r="B3426" s="61">
        <v>45224</v>
      </c>
      <c r="C3426" s="10" t="s">
        <v>18579</v>
      </c>
      <c r="D3426" s="10" t="s">
        <v>17840</v>
      </c>
      <c r="E3426" s="10" t="s">
        <v>629</v>
      </c>
      <c r="F3426" s="10" t="s">
        <v>759</v>
      </c>
      <c r="G3426" s="10" t="s">
        <v>601</v>
      </c>
      <c r="H3426" s="10" t="s">
        <v>579</v>
      </c>
      <c r="I3426" s="10" t="s">
        <v>578</v>
      </c>
      <c r="J3426" s="10" t="s">
        <v>3487</v>
      </c>
      <c r="K3426" s="10" t="s">
        <v>25122</v>
      </c>
      <c r="L3426" s="10">
        <v>7</v>
      </c>
      <c r="M3426" s="10">
        <v>540.20000000000005</v>
      </c>
      <c r="N3426" s="10">
        <v>3781.4</v>
      </c>
      <c r="O3426" s="59">
        <v>0.05</v>
      </c>
      <c r="P3426" s="10">
        <v>189.07</v>
      </c>
      <c r="Q3426" s="10">
        <v>3592.33</v>
      </c>
      <c r="R3426" s="10" t="s">
        <v>614</v>
      </c>
      <c r="S3426" s="10" t="s">
        <v>596</v>
      </c>
      <c r="T3426" s="59">
        <v>0.3</v>
      </c>
      <c r="U3426" s="10">
        <v>1077.7</v>
      </c>
    </row>
    <row r="3427" spans="1:21" x14ac:dyDescent="0.3">
      <c r="A3427" s="10" t="s">
        <v>25121</v>
      </c>
      <c r="B3427" s="61">
        <v>45104</v>
      </c>
      <c r="C3427" s="10" t="s">
        <v>25120</v>
      </c>
      <c r="D3427" s="10" t="s">
        <v>1227</v>
      </c>
      <c r="E3427" s="10" t="s">
        <v>571</v>
      </c>
      <c r="F3427" s="10" t="s">
        <v>11</v>
      </c>
      <c r="G3427" s="10" t="s">
        <v>601</v>
      </c>
      <c r="H3427" s="10" t="s">
        <v>600</v>
      </c>
      <c r="I3427" s="10" t="s">
        <v>599</v>
      </c>
      <c r="J3427" s="10" t="s">
        <v>25119</v>
      </c>
      <c r="K3427" s="10" t="s">
        <v>1628</v>
      </c>
      <c r="L3427" s="10">
        <v>2</v>
      </c>
      <c r="M3427" s="10">
        <v>534.57000000000005</v>
      </c>
      <c r="N3427" s="10">
        <v>1069.1400000000001</v>
      </c>
      <c r="O3427" s="59">
        <v>0.2</v>
      </c>
      <c r="P3427" s="10">
        <v>213.83</v>
      </c>
      <c r="Q3427" s="10">
        <v>855.31</v>
      </c>
      <c r="R3427" s="10" t="s">
        <v>565</v>
      </c>
      <c r="S3427" s="10" t="s">
        <v>585</v>
      </c>
      <c r="T3427" s="59">
        <v>0.25</v>
      </c>
      <c r="U3427" s="10">
        <v>213.83</v>
      </c>
    </row>
    <row r="3428" spans="1:21" x14ac:dyDescent="0.3">
      <c r="A3428" s="10" t="s">
        <v>25118</v>
      </c>
      <c r="B3428" s="61">
        <v>45010</v>
      </c>
      <c r="C3428" s="10" t="s">
        <v>17957</v>
      </c>
      <c r="D3428" s="10" t="s">
        <v>25117</v>
      </c>
      <c r="E3428" s="10" t="s">
        <v>592</v>
      </c>
      <c r="F3428" s="10" t="s">
        <v>591</v>
      </c>
      <c r="G3428" s="10" t="s">
        <v>601</v>
      </c>
      <c r="H3428" s="10" t="s">
        <v>600</v>
      </c>
      <c r="I3428" s="10" t="s">
        <v>627</v>
      </c>
      <c r="J3428" s="10" t="s">
        <v>16206</v>
      </c>
      <c r="K3428" s="10" t="s">
        <v>14871</v>
      </c>
      <c r="L3428" s="10">
        <v>2</v>
      </c>
      <c r="M3428" s="10">
        <v>289.17</v>
      </c>
      <c r="N3428" s="10">
        <v>578.34</v>
      </c>
      <c r="O3428" s="59">
        <v>0.2</v>
      </c>
      <c r="P3428" s="10">
        <v>115.67</v>
      </c>
      <c r="Q3428" s="10">
        <v>462.67</v>
      </c>
      <c r="R3428" s="10" t="s">
        <v>586</v>
      </c>
      <c r="S3428" s="10" t="s">
        <v>607</v>
      </c>
      <c r="T3428" s="59">
        <v>0.3</v>
      </c>
      <c r="U3428" s="10">
        <v>138.80000000000001</v>
      </c>
    </row>
    <row r="3429" spans="1:21" x14ac:dyDescent="0.3">
      <c r="A3429" s="10" t="s">
        <v>25116</v>
      </c>
      <c r="B3429" s="61">
        <v>45231</v>
      </c>
      <c r="C3429" s="10" t="s">
        <v>25115</v>
      </c>
      <c r="D3429" s="10" t="s">
        <v>8139</v>
      </c>
      <c r="E3429" s="10" t="s">
        <v>592</v>
      </c>
      <c r="F3429" s="10" t="s">
        <v>591</v>
      </c>
      <c r="G3429" s="10" t="s">
        <v>569</v>
      </c>
      <c r="H3429" s="10" t="s">
        <v>590</v>
      </c>
      <c r="I3429" s="10" t="s">
        <v>635</v>
      </c>
      <c r="J3429" s="10" t="s">
        <v>8037</v>
      </c>
      <c r="K3429" s="10" t="s">
        <v>18147</v>
      </c>
      <c r="L3429" s="10">
        <v>5</v>
      </c>
      <c r="M3429" s="10">
        <v>522.9</v>
      </c>
      <c r="N3429" s="10">
        <v>2614.5</v>
      </c>
      <c r="O3429" s="59">
        <v>0.2</v>
      </c>
      <c r="P3429" s="10">
        <v>522.9</v>
      </c>
      <c r="Q3429" s="10">
        <v>2091.6</v>
      </c>
      <c r="R3429" s="10" t="s">
        <v>586</v>
      </c>
      <c r="S3429" s="10" t="s">
        <v>607</v>
      </c>
      <c r="T3429" s="59">
        <v>0.15</v>
      </c>
      <c r="U3429" s="10">
        <v>313.74</v>
      </c>
    </row>
    <row r="3430" spans="1:21" x14ac:dyDescent="0.3">
      <c r="A3430" s="10" t="s">
        <v>25114</v>
      </c>
      <c r="B3430" s="61">
        <v>45193</v>
      </c>
      <c r="C3430" s="10" t="s">
        <v>17813</v>
      </c>
      <c r="D3430" s="10" t="s">
        <v>25113</v>
      </c>
      <c r="E3430" s="10" t="s">
        <v>571</v>
      </c>
      <c r="F3430" s="10" t="s">
        <v>685</v>
      </c>
      <c r="G3430" s="10" t="s">
        <v>601</v>
      </c>
      <c r="H3430" s="10" t="s">
        <v>544</v>
      </c>
      <c r="I3430" s="10" t="s">
        <v>568</v>
      </c>
      <c r="J3430" s="10" t="s">
        <v>25112</v>
      </c>
      <c r="K3430" s="10" t="s">
        <v>5693</v>
      </c>
      <c r="L3430" s="10">
        <v>8</v>
      </c>
      <c r="M3430" s="10">
        <v>451.54</v>
      </c>
      <c r="N3430" s="10">
        <v>3612.32</v>
      </c>
      <c r="O3430" s="59">
        <v>0.2</v>
      </c>
      <c r="P3430" s="10">
        <v>722.46</v>
      </c>
      <c r="Q3430" s="10">
        <v>2889.86</v>
      </c>
      <c r="R3430" s="10" t="s">
        <v>575</v>
      </c>
      <c r="S3430" s="10" t="s">
        <v>607</v>
      </c>
      <c r="T3430" s="59">
        <v>0.15</v>
      </c>
      <c r="U3430" s="10">
        <v>433.48</v>
      </c>
    </row>
    <row r="3431" spans="1:21" x14ac:dyDescent="0.3">
      <c r="A3431" s="10" t="s">
        <v>25111</v>
      </c>
      <c r="B3431" s="61">
        <v>45040</v>
      </c>
      <c r="C3431" s="10" t="s">
        <v>12858</v>
      </c>
      <c r="D3431" s="10" t="s">
        <v>21646</v>
      </c>
      <c r="E3431" s="10" t="s">
        <v>571</v>
      </c>
      <c r="F3431" s="10" t="s">
        <v>685</v>
      </c>
      <c r="G3431" s="10" t="s">
        <v>601</v>
      </c>
      <c r="H3431" s="10" t="s">
        <v>600</v>
      </c>
      <c r="I3431" s="10" t="s">
        <v>664</v>
      </c>
      <c r="J3431" s="10" t="s">
        <v>25110</v>
      </c>
      <c r="K3431" s="10" t="s">
        <v>25109</v>
      </c>
      <c r="L3431" s="10">
        <v>7</v>
      </c>
      <c r="M3431" s="10">
        <v>833.31</v>
      </c>
      <c r="N3431" s="10">
        <v>5833.17</v>
      </c>
      <c r="O3431" s="59">
        <v>0.05</v>
      </c>
      <c r="P3431" s="10">
        <v>291.66000000000003</v>
      </c>
      <c r="Q3431" s="10">
        <v>5541.51</v>
      </c>
      <c r="R3431" s="10" t="s">
        <v>575</v>
      </c>
      <c r="S3431" s="10" t="s">
        <v>564</v>
      </c>
      <c r="T3431" s="59">
        <v>0.25</v>
      </c>
      <c r="U3431" s="10">
        <v>1385.38</v>
      </c>
    </row>
    <row r="3432" spans="1:21" x14ac:dyDescent="0.3">
      <c r="A3432" s="10" t="s">
        <v>25108</v>
      </c>
      <c r="B3432" s="61">
        <v>45101</v>
      </c>
      <c r="C3432" s="10" t="s">
        <v>12663</v>
      </c>
      <c r="D3432" s="10" t="s">
        <v>25107</v>
      </c>
      <c r="E3432" s="10" t="s">
        <v>592</v>
      </c>
      <c r="F3432" s="10" t="s">
        <v>18</v>
      </c>
      <c r="G3432" s="10" t="s">
        <v>569</v>
      </c>
      <c r="H3432" s="10" t="s">
        <v>579</v>
      </c>
      <c r="I3432" s="10" t="s">
        <v>578</v>
      </c>
      <c r="J3432" s="10" t="s">
        <v>14804</v>
      </c>
      <c r="K3432" s="10" t="s">
        <v>25094</v>
      </c>
      <c r="L3432" s="10">
        <v>1</v>
      </c>
      <c r="M3432" s="10">
        <v>847.05</v>
      </c>
      <c r="N3432" s="10">
        <v>847.05</v>
      </c>
      <c r="O3432" s="59">
        <v>0.05</v>
      </c>
      <c r="P3432" s="10">
        <v>42.35</v>
      </c>
      <c r="Q3432" s="10">
        <v>804.7</v>
      </c>
      <c r="R3432" s="10" t="s">
        <v>614</v>
      </c>
      <c r="S3432" s="10" t="s">
        <v>596</v>
      </c>
      <c r="T3432" s="59">
        <v>0.25</v>
      </c>
      <c r="U3432" s="10">
        <v>201.18</v>
      </c>
    </row>
    <row r="3433" spans="1:21" x14ac:dyDescent="0.3">
      <c r="A3433" s="10" t="s">
        <v>25106</v>
      </c>
      <c r="B3433" s="61">
        <v>45205</v>
      </c>
      <c r="C3433" s="10" t="s">
        <v>4415</v>
      </c>
      <c r="D3433" s="10" t="s">
        <v>25105</v>
      </c>
      <c r="E3433" s="10" t="s">
        <v>603</v>
      </c>
      <c r="F3433" s="10" t="s">
        <v>636</v>
      </c>
      <c r="G3433" s="10" t="s">
        <v>601</v>
      </c>
      <c r="H3433" s="10" t="s">
        <v>590</v>
      </c>
      <c r="I3433" s="10" t="s">
        <v>635</v>
      </c>
      <c r="J3433" s="10" t="s">
        <v>25104</v>
      </c>
      <c r="K3433" s="10" t="s">
        <v>5846</v>
      </c>
      <c r="L3433" s="10">
        <v>4</v>
      </c>
      <c r="M3433" s="10">
        <v>973.46</v>
      </c>
      <c r="N3433" s="10">
        <v>3893.84</v>
      </c>
      <c r="O3433" s="59">
        <v>0.2</v>
      </c>
      <c r="P3433" s="10">
        <v>778.77</v>
      </c>
      <c r="Q3433" s="10">
        <v>3115.07</v>
      </c>
      <c r="R3433" s="10" t="s">
        <v>614</v>
      </c>
      <c r="S3433" s="10" t="s">
        <v>596</v>
      </c>
      <c r="T3433" s="59">
        <v>0.15</v>
      </c>
      <c r="U3433" s="10">
        <v>467.26</v>
      </c>
    </row>
    <row r="3434" spans="1:21" x14ac:dyDescent="0.3">
      <c r="A3434" s="10" t="s">
        <v>25103</v>
      </c>
      <c r="B3434" s="61">
        <v>45199</v>
      </c>
      <c r="C3434" s="10" t="s">
        <v>25102</v>
      </c>
      <c r="D3434" s="10" t="s">
        <v>25101</v>
      </c>
      <c r="E3434" s="10" t="s">
        <v>571</v>
      </c>
      <c r="F3434" s="10" t="s">
        <v>685</v>
      </c>
      <c r="G3434" s="10" t="s">
        <v>601</v>
      </c>
      <c r="H3434" s="10" t="s">
        <v>590</v>
      </c>
      <c r="I3434" s="10" t="s">
        <v>635</v>
      </c>
      <c r="J3434" s="10" t="s">
        <v>17906</v>
      </c>
      <c r="K3434" s="10" t="s">
        <v>25100</v>
      </c>
      <c r="L3434" s="10">
        <v>2</v>
      </c>
      <c r="M3434" s="10">
        <v>994.72</v>
      </c>
      <c r="N3434" s="10">
        <v>1989.44</v>
      </c>
      <c r="O3434" s="59">
        <v>0.1</v>
      </c>
      <c r="P3434" s="10">
        <v>198.94</v>
      </c>
      <c r="Q3434" s="10">
        <v>1790.5</v>
      </c>
      <c r="R3434" s="10" t="s">
        <v>575</v>
      </c>
      <c r="S3434" s="10" t="s">
        <v>596</v>
      </c>
      <c r="T3434" s="59">
        <v>0.3</v>
      </c>
      <c r="U3434" s="10">
        <v>537.15</v>
      </c>
    </row>
    <row r="3435" spans="1:21" x14ac:dyDescent="0.3">
      <c r="A3435" s="10" t="s">
        <v>25099</v>
      </c>
      <c r="B3435" s="61">
        <v>45163</v>
      </c>
      <c r="C3435" s="10" t="s">
        <v>25098</v>
      </c>
      <c r="D3435" s="10" t="s">
        <v>25097</v>
      </c>
      <c r="E3435" s="10" t="s">
        <v>581</v>
      </c>
      <c r="F3435" s="10" t="s">
        <v>580</v>
      </c>
      <c r="G3435" s="10" t="s">
        <v>601</v>
      </c>
      <c r="H3435" s="10" t="s">
        <v>579</v>
      </c>
      <c r="I3435" s="10" t="s">
        <v>722</v>
      </c>
      <c r="J3435" s="10" t="s">
        <v>864</v>
      </c>
      <c r="K3435" s="10" t="s">
        <v>2917</v>
      </c>
      <c r="L3435" s="10">
        <v>3</v>
      </c>
      <c r="M3435" s="10">
        <v>980.08</v>
      </c>
      <c r="N3435" s="10">
        <v>2940.24</v>
      </c>
      <c r="O3435" s="59">
        <v>0</v>
      </c>
      <c r="P3435" s="10">
        <v>0</v>
      </c>
      <c r="Q3435" s="10">
        <v>2940.24</v>
      </c>
      <c r="R3435" s="10" t="s">
        <v>565</v>
      </c>
      <c r="S3435" s="10" t="s">
        <v>607</v>
      </c>
      <c r="T3435" s="59">
        <v>0.15</v>
      </c>
      <c r="U3435" s="10">
        <v>441.04</v>
      </c>
    </row>
    <row r="3436" spans="1:21" x14ac:dyDescent="0.3">
      <c r="A3436" s="10" t="s">
        <v>25096</v>
      </c>
      <c r="B3436" s="61">
        <v>45339</v>
      </c>
      <c r="C3436" s="10" t="s">
        <v>10739</v>
      </c>
      <c r="D3436" s="10" t="s">
        <v>25095</v>
      </c>
      <c r="E3436" s="10" t="s">
        <v>603</v>
      </c>
      <c r="F3436" s="10" t="s">
        <v>658</v>
      </c>
      <c r="G3436" s="10" t="s">
        <v>601</v>
      </c>
      <c r="H3436" s="10" t="s">
        <v>590</v>
      </c>
      <c r="I3436" s="10" t="s">
        <v>635</v>
      </c>
      <c r="J3436" s="10" t="s">
        <v>9028</v>
      </c>
      <c r="K3436" s="10" t="s">
        <v>25094</v>
      </c>
      <c r="L3436" s="10">
        <v>8</v>
      </c>
      <c r="M3436" s="10">
        <v>503.94</v>
      </c>
      <c r="N3436" s="10">
        <v>4031.52</v>
      </c>
      <c r="O3436" s="59">
        <v>0.1</v>
      </c>
      <c r="P3436" s="10">
        <v>403.15</v>
      </c>
      <c r="Q3436" s="10">
        <v>3628.37</v>
      </c>
      <c r="R3436" s="10" t="s">
        <v>586</v>
      </c>
      <c r="S3436" s="10" t="s">
        <v>607</v>
      </c>
      <c r="T3436" s="59">
        <v>0.15</v>
      </c>
      <c r="U3436" s="10">
        <v>544.26</v>
      </c>
    </row>
    <row r="3437" spans="1:21" x14ac:dyDescent="0.3">
      <c r="A3437" s="10" t="s">
        <v>25093</v>
      </c>
      <c r="B3437" s="61">
        <v>44992</v>
      </c>
      <c r="C3437" s="10" t="s">
        <v>8921</v>
      </c>
      <c r="D3437" s="10" t="s">
        <v>25092</v>
      </c>
      <c r="E3437" s="10" t="s">
        <v>603</v>
      </c>
      <c r="F3437" s="10" t="s">
        <v>658</v>
      </c>
      <c r="G3437" s="10" t="s">
        <v>569</v>
      </c>
      <c r="H3437" s="10" t="s">
        <v>590</v>
      </c>
      <c r="I3437" s="10" t="s">
        <v>748</v>
      </c>
      <c r="J3437" s="10" t="s">
        <v>25091</v>
      </c>
      <c r="K3437" s="10" t="s">
        <v>25090</v>
      </c>
      <c r="L3437" s="10">
        <v>4</v>
      </c>
      <c r="M3437" s="10">
        <v>272.91000000000003</v>
      </c>
      <c r="N3437" s="10">
        <v>1091.6400000000001</v>
      </c>
      <c r="O3437" s="59">
        <v>0.2</v>
      </c>
      <c r="P3437" s="10">
        <v>218.33</v>
      </c>
      <c r="Q3437" s="10">
        <v>873.31</v>
      </c>
      <c r="R3437" s="10" t="s">
        <v>575</v>
      </c>
      <c r="S3437" s="10" t="s">
        <v>564</v>
      </c>
      <c r="T3437" s="59">
        <v>0.3</v>
      </c>
      <c r="U3437" s="10">
        <v>261.99</v>
      </c>
    </row>
    <row r="3438" spans="1:21" x14ac:dyDescent="0.3">
      <c r="A3438" s="10" t="s">
        <v>25089</v>
      </c>
      <c r="B3438" s="61">
        <v>45370</v>
      </c>
      <c r="C3438" s="10" t="s">
        <v>25088</v>
      </c>
      <c r="D3438" s="10" t="s">
        <v>25087</v>
      </c>
      <c r="E3438" s="10" t="s">
        <v>629</v>
      </c>
      <c r="F3438" s="10" t="s">
        <v>790</v>
      </c>
      <c r="G3438" s="10" t="s">
        <v>569</v>
      </c>
      <c r="H3438" s="10" t="s">
        <v>590</v>
      </c>
      <c r="I3438" s="10" t="s">
        <v>748</v>
      </c>
      <c r="J3438" s="10" t="s">
        <v>25086</v>
      </c>
      <c r="K3438" s="10" t="s">
        <v>24823</v>
      </c>
      <c r="L3438" s="10">
        <v>5</v>
      </c>
      <c r="M3438" s="10">
        <v>254.94</v>
      </c>
      <c r="N3438" s="10">
        <v>1274.7</v>
      </c>
      <c r="O3438" s="59">
        <v>0.2</v>
      </c>
      <c r="P3438" s="10">
        <v>254.94</v>
      </c>
      <c r="Q3438" s="10">
        <v>1019.76</v>
      </c>
      <c r="R3438" s="10" t="s">
        <v>565</v>
      </c>
      <c r="S3438" s="10" t="s">
        <v>607</v>
      </c>
      <c r="T3438" s="59">
        <v>0.15</v>
      </c>
      <c r="U3438" s="10">
        <v>152.96</v>
      </c>
    </row>
    <row r="3439" spans="1:21" x14ac:dyDescent="0.3">
      <c r="A3439" s="10" t="s">
        <v>25085</v>
      </c>
      <c r="B3439" s="61">
        <v>44943</v>
      </c>
      <c r="C3439" s="10" t="s">
        <v>14080</v>
      </c>
      <c r="D3439" s="10" t="s">
        <v>25084</v>
      </c>
      <c r="E3439" s="10" t="s">
        <v>581</v>
      </c>
      <c r="F3439" s="10" t="s">
        <v>580</v>
      </c>
      <c r="G3439" s="10" t="s">
        <v>601</v>
      </c>
      <c r="H3439" s="10" t="s">
        <v>544</v>
      </c>
      <c r="I3439" s="10" t="s">
        <v>568</v>
      </c>
      <c r="J3439" s="10" t="s">
        <v>25083</v>
      </c>
      <c r="K3439" s="10" t="s">
        <v>25082</v>
      </c>
      <c r="L3439" s="10">
        <v>7</v>
      </c>
      <c r="M3439" s="10">
        <v>728.89</v>
      </c>
      <c r="N3439" s="10">
        <v>5102.2299999999996</v>
      </c>
      <c r="O3439" s="59">
        <v>0</v>
      </c>
      <c r="P3439" s="10">
        <v>0</v>
      </c>
      <c r="Q3439" s="10">
        <v>5102.2299999999996</v>
      </c>
      <c r="R3439" s="10" t="s">
        <v>575</v>
      </c>
      <c r="S3439" s="10" t="s">
        <v>596</v>
      </c>
      <c r="T3439" s="59">
        <v>0.3</v>
      </c>
      <c r="U3439" s="10">
        <v>1530.67</v>
      </c>
    </row>
    <row r="3440" spans="1:21" x14ac:dyDescent="0.3">
      <c r="A3440" s="10" t="s">
        <v>25081</v>
      </c>
      <c r="B3440" s="61">
        <v>45179</v>
      </c>
      <c r="C3440" s="10" t="s">
        <v>25080</v>
      </c>
      <c r="D3440" s="10" t="s">
        <v>841</v>
      </c>
      <c r="E3440" s="10" t="s">
        <v>592</v>
      </c>
      <c r="F3440" s="10" t="s">
        <v>652</v>
      </c>
      <c r="G3440" s="10" t="s">
        <v>601</v>
      </c>
      <c r="H3440" s="10" t="s">
        <v>600</v>
      </c>
      <c r="I3440" s="10" t="s">
        <v>664</v>
      </c>
      <c r="J3440" s="10" t="s">
        <v>8087</v>
      </c>
      <c r="K3440" s="10" t="s">
        <v>8683</v>
      </c>
      <c r="L3440" s="10">
        <v>1</v>
      </c>
      <c r="M3440" s="10">
        <v>408.76</v>
      </c>
      <c r="N3440" s="10">
        <v>408.76</v>
      </c>
      <c r="O3440" s="59">
        <v>0.2</v>
      </c>
      <c r="P3440" s="10">
        <v>81.75</v>
      </c>
      <c r="Q3440" s="10">
        <v>327.01</v>
      </c>
      <c r="R3440" s="10" t="s">
        <v>586</v>
      </c>
      <c r="S3440" s="10" t="s">
        <v>564</v>
      </c>
      <c r="T3440" s="59">
        <v>0.25</v>
      </c>
      <c r="U3440" s="10">
        <v>81.75</v>
      </c>
    </row>
    <row r="3441" spans="1:21" x14ac:dyDescent="0.3">
      <c r="A3441" s="10" t="s">
        <v>25079</v>
      </c>
      <c r="B3441" s="61">
        <v>45283</v>
      </c>
      <c r="C3441" s="10" t="s">
        <v>15784</v>
      </c>
      <c r="D3441" s="10" t="s">
        <v>25078</v>
      </c>
      <c r="E3441" s="10" t="s">
        <v>603</v>
      </c>
      <c r="F3441" s="10" t="s">
        <v>636</v>
      </c>
      <c r="G3441" s="10" t="s">
        <v>601</v>
      </c>
      <c r="H3441" s="10" t="s">
        <v>590</v>
      </c>
      <c r="I3441" s="10" t="s">
        <v>589</v>
      </c>
      <c r="J3441" s="10" t="s">
        <v>25077</v>
      </c>
      <c r="K3441" s="10" t="s">
        <v>25076</v>
      </c>
      <c r="L3441" s="10">
        <v>2</v>
      </c>
      <c r="M3441" s="10">
        <v>351</v>
      </c>
      <c r="N3441" s="10">
        <v>702</v>
      </c>
      <c r="O3441" s="59">
        <v>0.05</v>
      </c>
      <c r="P3441" s="10">
        <v>35.1</v>
      </c>
      <c r="Q3441" s="10">
        <v>666.9</v>
      </c>
      <c r="R3441" s="10" t="s">
        <v>575</v>
      </c>
      <c r="S3441" s="10" t="s">
        <v>596</v>
      </c>
      <c r="T3441" s="59">
        <v>0.3</v>
      </c>
      <c r="U3441" s="10">
        <v>200.07</v>
      </c>
    </row>
    <row r="3442" spans="1:21" x14ac:dyDescent="0.3">
      <c r="A3442" s="10" t="s">
        <v>25075</v>
      </c>
      <c r="B3442" s="61">
        <v>45098</v>
      </c>
      <c r="C3442" s="10" t="s">
        <v>17530</v>
      </c>
      <c r="D3442" s="10" t="s">
        <v>16895</v>
      </c>
      <c r="E3442" s="10" t="s">
        <v>581</v>
      </c>
      <c r="F3442" s="10" t="s">
        <v>7</v>
      </c>
      <c r="G3442" s="10" t="s">
        <v>569</v>
      </c>
      <c r="H3442" s="10" t="s">
        <v>579</v>
      </c>
      <c r="I3442" s="10" t="s">
        <v>711</v>
      </c>
      <c r="J3442" s="10" t="s">
        <v>20596</v>
      </c>
      <c r="K3442" s="10" t="s">
        <v>25074</v>
      </c>
      <c r="L3442" s="10">
        <v>9</v>
      </c>
      <c r="M3442" s="10">
        <v>312.77999999999997</v>
      </c>
      <c r="N3442" s="10">
        <v>2815.02</v>
      </c>
      <c r="O3442" s="59">
        <v>0</v>
      </c>
      <c r="P3442" s="10">
        <v>0</v>
      </c>
      <c r="Q3442" s="10">
        <v>2815.02</v>
      </c>
      <c r="R3442" s="10" t="s">
        <v>565</v>
      </c>
      <c r="S3442" s="10" t="s">
        <v>564</v>
      </c>
      <c r="T3442" s="59">
        <v>0.15</v>
      </c>
      <c r="U3442" s="10">
        <v>422.25</v>
      </c>
    </row>
    <row r="3443" spans="1:21" x14ac:dyDescent="0.3">
      <c r="A3443" s="10" t="s">
        <v>25073</v>
      </c>
      <c r="B3443" s="61">
        <v>45189</v>
      </c>
      <c r="C3443" s="10" t="s">
        <v>20954</v>
      </c>
      <c r="D3443" s="10" t="s">
        <v>25072</v>
      </c>
      <c r="E3443" s="10" t="s">
        <v>571</v>
      </c>
      <c r="F3443" s="10" t="s">
        <v>570</v>
      </c>
      <c r="G3443" s="10" t="s">
        <v>601</v>
      </c>
      <c r="H3443" s="10" t="s">
        <v>544</v>
      </c>
      <c r="I3443" s="10" t="s">
        <v>568</v>
      </c>
      <c r="J3443" s="10" t="s">
        <v>25071</v>
      </c>
      <c r="K3443" s="10" t="s">
        <v>11395</v>
      </c>
      <c r="L3443" s="10">
        <v>2</v>
      </c>
      <c r="M3443" s="10">
        <v>981.28</v>
      </c>
      <c r="N3443" s="10">
        <v>1962.56</v>
      </c>
      <c r="O3443" s="59">
        <v>0.1</v>
      </c>
      <c r="P3443" s="10">
        <v>196.26</v>
      </c>
      <c r="Q3443" s="10">
        <v>1766.3</v>
      </c>
      <c r="R3443" s="10" t="s">
        <v>614</v>
      </c>
      <c r="S3443" s="10" t="s">
        <v>585</v>
      </c>
      <c r="T3443" s="59">
        <v>0.25</v>
      </c>
      <c r="U3443" s="10">
        <v>441.57</v>
      </c>
    </row>
    <row r="3444" spans="1:21" x14ac:dyDescent="0.3">
      <c r="A3444" s="10" t="s">
        <v>25070</v>
      </c>
      <c r="B3444" s="61">
        <v>45333</v>
      </c>
      <c r="C3444" s="10" t="s">
        <v>1512</v>
      </c>
      <c r="D3444" s="10" t="s">
        <v>25069</v>
      </c>
      <c r="E3444" s="10" t="s">
        <v>571</v>
      </c>
      <c r="F3444" s="10" t="s">
        <v>685</v>
      </c>
      <c r="G3444" s="10" t="s">
        <v>601</v>
      </c>
      <c r="H3444" s="10" t="s">
        <v>590</v>
      </c>
      <c r="I3444" s="10" t="s">
        <v>589</v>
      </c>
      <c r="J3444" s="10" t="s">
        <v>10342</v>
      </c>
      <c r="K3444" s="10" t="s">
        <v>6997</v>
      </c>
      <c r="L3444" s="10">
        <v>6</v>
      </c>
      <c r="M3444" s="10">
        <v>103.18</v>
      </c>
      <c r="N3444" s="10">
        <v>619.08000000000004</v>
      </c>
      <c r="O3444" s="59">
        <v>0.1</v>
      </c>
      <c r="P3444" s="10">
        <v>61.91</v>
      </c>
      <c r="Q3444" s="10">
        <v>557.16999999999996</v>
      </c>
      <c r="R3444" s="10" t="s">
        <v>565</v>
      </c>
      <c r="S3444" s="10" t="s">
        <v>596</v>
      </c>
      <c r="T3444" s="59">
        <v>0.25</v>
      </c>
      <c r="U3444" s="10">
        <v>139.29</v>
      </c>
    </row>
    <row r="3445" spans="1:21" x14ac:dyDescent="0.3">
      <c r="A3445" s="10" t="s">
        <v>25068</v>
      </c>
      <c r="B3445" s="61">
        <v>45240</v>
      </c>
      <c r="C3445" s="10" t="s">
        <v>20033</v>
      </c>
      <c r="D3445" s="10" t="s">
        <v>7326</v>
      </c>
      <c r="E3445" s="10" t="s">
        <v>603</v>
      </c>
      <c r="F3445" s="10" t="s">
        <v>602</v>
      </c>
      <c r="G3445" s="10" t="s">
        <v>601</v>
      </c>
      <c r="H3445" s="10" t="s">
        <v>579</v>
      </c>
      <c r="I3445" s="10" t="s">
        <v>578</v>
      </c>
      <c r="J3445" s="10" t="s">
        <v>25067</v>
      </c>
      <c r="K3445" s="10" t="s">
        <v>25066</v>
      </c>
      <c r="L3445" s="10">
        <v>6</v>
      </c>
      <c r="M3445" s="10">
        <v>848.32</v>
      </c>
      <c r="N3445" s="10">
        <v>5089.92</v>
      </c>
      <c r="O3445" s="59">
        <v>0.05</v>
      </c>
      <c r="P3445" s="10">
        <v>254.5</v>
      </c>
      <c r="Q3445" s="10">
        <v>4835.42</v>
      </c>
      <c r="R3445" s="10" t="s">
        <v>586</v>
      </c>
      <c r="S3445" s="10" t="s">
        <v>596</v>
      </c>
      <c r="T3445" s="59">
        <v>0.25</v>
      </c>
      <c r="U3445" s="10">
        <v>1208.8599999999999</v>
      </c>
    </row>
    <row r="3446" spans="1:21" x14ac:dyDescent="0.3">
      <c r="A3446" s="10" t="s">
        <v>25065</v>
      </c>
      <c r="B3446" s="61">
        <v>44956</v>
      </c>
      <c r="C3446" s="10" t="s">
        <v>23608</v>
      </c>
      <c r="D3446" s="10" t="s">
        <v>22069</v>
      </c>
      <c r="E3446" s="10" t="s">
        <v>629</v>
      </c>
      <c r="F3446" s="10" t="s">
        <v>628</v>
      </c>
      <c r="G3446" s="10" t="s">
        <v>569</v>
      </c>
      <c r="H3446" s="10" t="s">
        <v>600</v>
      </c>
      <c r="I3446" s="10" t="s">
        <v>664</v>
      </c>
      <c r="J3446" s="10" t="s">
        <v>25064</v>
      </c>
      <c r="K3446" s="10" t="s">
        <v>13977</v>
      </c>
      <c r="L3446" s="10">
        <v>2</v>
      </c>
      <c r="M3446" s="10">
        <v>412.55</v>
      </c>
      <c r="N3446" s="10">
        <v>825.1</v>
      </c>
      <c r="O3446" s="59">
        <v>0.05</v>
      </c>
      <c r="P3446" s="10">
        <v>41.26</v>
      </c>
      <c r="Q3446" s="10">
        <v>783.84</v>
      </c>
      <c r="R3446" s="10" t="s">
        <v>565</v>
      </c>
      <c r="S3446" s="10" t="s">
        <v>564</v>
      </c>
      <c r="T3446" s="59">
        <v>0.3</v>
      </c>
      <c r="U3446" s="10">
        <v>235.15</v>
      </c>
    </row>
    <row r="3447" spans="1:21" x14ac:dyDescent="0.3">
      <c r="A3447" s="10" t="s">
        <v>25063</v>
      </c>
      <c r="B3447" s="61">
        <v>45195</v>
      </c>
      <c r="C3447" s="10" t="s">
        <v>25062</v>
      </c>
      <c r="D3447" s="10" t="s">
        <v>20270</v>
      </c>
      <c r="E3447" s="10" t="s">
        <v>571</v>
      </c>
      <c r="F3447" s="10" t="s">
        <v>570</v>
      </c>
      <c r="G3447" s="10" t="s">
        <v>601</v>
      </c>
      <c r="H3447" s="10" t="s">
        <v>579</v>
      </c>
      <c r="I3447" s="10" t="s">
        <v>711</v>
      </c>
      <c r="J3447" s="10" t="s">
        <v>25061</v>
      </c>
      <c r="K3447" s="10" t="s">
        <v>25060</v>
      </c>
      <c r="L3447" s="10">
        <v>8</v>
      </c>
      <c r="M3447" s="10">
        <v>222.32</v>
      </c>
      <c r="N3447" s="10">
        <v>1778.56</v>
      </c>
      <c r="O3447" s="59">
        <v>0.1</v>
      </c>
      <c r="P3447" s="10">
        <v>177.86</v>
      </c>
      <c r="Q3447" s="10">
        <v>1600.7</v>
      </c>
      <c r="R3447" s="10" t="s">
        <v>586</v>
      </c>
      <c r="S3447" s="10" t="s">
        <v>607</v>
      </c>
      <c r="T3447" s="59">
        <v>0.3</v>
      </c>
      <c r="U3447" s="10">
        <v>480.21</v>
      </c>
    </row>
    <row r="3448" spans="1:21" x14ac:dyDescent="0.3">
      <c r="A3448" s="10" t="s">
        <v>25059</v>
      </c>
      <c r="B3448" s="61">
        <v>45335</v>
      </c>
      <c r="C3448" s="10" t="s">
        <v>20396</v>
      </c>
      <c r="D3448" s="10" t="s">
        <v>25058</v>
      </c>
      <c r="E3448" s="10" t="s">
        <v>603</v>
      </c>
      <c r="F3448" s="10" t="s">
        <v>658</v>
      </c>
      <c r="G3448" s="10" t="s">
        <v>569</v>
      </c>
      <c r="H3448" s="10" t="s">
        <v>590</v>
      </c>
      <c r="I3448" s="10" t="s">
        <v>635</v>
      </c>
      <c r="J3448" s="10" t="s">
        <v>25057</v>
      </c>
      <c r="K3448" s="10" t="s">
        <v>25056</v>
      </c>
      <c r="L3448" s="10">
        <v>7</v>
      </c>
      <c r="M3448" s="10">
        <v>359.11</v>
      </c>
      <c r="N3448" s="10">
        <v>2513.77</v>
      </c>
      <c r="O3448" s="59">
        <v>0</v>
      </c>
      <c r="P3448" s="10">
        <v>0</v>
      </c>
      <c r="Q3448" s="10">
        <v>2513.77</v>
      </c>
      <c r="R3448" s="10" t="s">
        <v>586</v>
      </c>
      <c r="S3448" s="10" t="s">
        <v>607</v>
      </c>
      <c r="T3448" s="59">
        <v>0.25</v>
      </c>
      <c r="U3448" s="10">
        <v>628.44000000000005</v>
      </c>
    </row>
    <row r="3449" spans="1:21" x14ac:dyDescent="0.3">
      <c r="A3449" s="10" t="s">
        <v>25055</v>
      </c>
      <c r="B3449" s="61">
        <v>45052</v>
      </c>
      <c r="C3449" s="10" t="s">
        <v>4448</v>
      </c>
      <c r="D3449" s="10" t="s">
        <v>24958</v>
      </c>
      <c r="E3449" s="10" t="s">
        <v>603</v>
      </c>
      <c r="F3449" s="10" t="s">
        <v>636</v>
      </c>
      <c r="G3449" s="10" t="s">
        <v>569</v>
      </c>
      <c r="H3449" s="10" t="s">
        <v>600</v>
      </c>
      <c r="I3449" s="10" t="s">
        <v>627</v>
      </c>
      <c r="J3449" s="10" t="s">
        <v>7695</v>
      </c>
      <c r="K3449" s="10" t="s">
        <v>21591</v>
      </c>
      <c r="L3449" s="10">
        <v>3</v>
      </c>
      <c r="M3449" s="10">
        <v>378.16</v>
      </c>
      <c r="N3449" s="10">
        <v>1134.48</v>
      </c>
      <c r="O3449" s="59">
        <v>0.05</v>
      </c>
      <c r="P3449" s="10">
        <v>56.72</v>
      </c>
      <c r="Q3449" s="10">
        <v>1077.76</v>
      </c>
      <c r="R3449" s="10" t="s">
        <v>586</v>
      </c>
      <c r="S3449" s="10" t="s">
        <v>585</v>
      </c>
      <c r="T3449" s="59">
        <v>0.25</v>
      </c>
      <c r="U3449" s="10">
        <v>269.44</v>
      </c>
    </row>
    <row r="3450" spans="1:21" x14ac:dyDescent="0.3">
      <c r="A3450" s="10" t="s">
        <v>25054</v>
      </c>
      <c r="B3450" s="61">
        <v>45285</v>
      </c>
      <c r="C3450" s="10" t="s">
        <v>8271</v>
      </c>
      <c r="D3450" s="10" t="s">
        <v>13313</v>
      </c>
      <c r="E3450" s="10" t="s">
        <v>629</v>
      </c>
      <c r="F3450" s="10" t="s">
        <v>759</v>
      </c>
      <c r="G3450" s="10" t="s">
        <v>601</v>
      </c>
      <c r="H3450" s="10" t="s">
        <v>590</v>
      </c>
      <c r="I3450" s="10" t="s">
        <v>635</v>
      </c>
      <c r="J3450" s="10" t="s">
        <v>4495</v>
      </c>
      <c r="K3450" s="10" t="s">
        <v>18362</v>
      </c>
      <c r="L3450" s="10">
        <v>8</v>
      </c>
      <c r="M3450" s="10">
        <v>954.28</v>
      </c>
      <c r="N3450" s="10">
        <v>7634.24</v>
      </c>
      <c r="O3450" s="59">
        <v>0</v>
      </c>
      <c r="P3450" s="10">
        <v>0</v>
      </c>
      <c r="Q3450" s="10">
        <v>7634.24</v>
      </c>
      <c r="R3450" s="10" t="s">
        <v>586</v>
      </c>
      <c r="S3450" s="10" t="s">
        <v>564</v>
      </c>
      <c r="T3450" s="59">
        <v>0.3</v>
      </c>
      <c r="U3450" s="10">
        <v>2290.27</v>
      </c>
    </row>
    <row r="3451" spans="1:21" x14ac:dyDescent="0.3">
      <c r="A3451" s="10" t="s">
        <v>25053</v>
      </c>
      <c r="B3451" s="61">
        <v>45342</v>
      </c>
      <c r="C3451" s="10" t="s">
        <v>25052</v>
      </c>
      <c r="D3451" s="10" t="s">
        <v>25051</v>
      </c>
      <c r="E3451" s="10" t="s">
        <v>581</v>
      </c>
      <c r="F3451" s="10" t="s">
        <v>7</v>
      </c>
      <c r="G3451" s="10" t="s">
        <v>601</v>
      </c>
      <c r="H3451" s="10" t="s">
        <v>590</v>
      </c>
      <c r="I3451" s="10" t="s">
        <v>748</v>
      </c>
      <c r="J3451" s="10" t="s">
        <v>3547</v>
      </c>
      <c r="K3451" s="10" t="s">
        <v>25050</v>
      </c>
      <c r="L3451" s="10">
        <v>4</v>
      </c>
      <c r="M3451" s="10">
        <v>102.15</v>
      </c>
      <c r="N3451" s="10">
        <v>408.6</v>
      </c>
      <c r="O3451" s="59">
        <v>0.1</v>
      </c>
      <c r="P3451" s="10">
        <v>40.86</v>
      </c>
      <c r="Q3451" s="10">
        <v>367.74</v>
      </c>
      <c r="R3451" s="10" t="s">
        <v>586</v>
      </c>
      <c r="S3451" s="10" t="s">
        <v>585</v>
      </c>
      <c r="T3451" s="59">
        <v>0.25</v>
      </c>
      <c r="U3451" s="10">
        <v>91.94</v>
      </c>
    </row>
    <row r="3452" spans="1:21" x14ac:dyDescent="0.3">
      <c r="A3452" s="10" t="s">
        <v>25049</v>
      </c>
      <c r="B3452" s="61">
        <v>45121</v>
      </c>
      <c r="C3452" s="10" t="s">
        <v>9035</v>
      </c>
      <c r="D3452" s="10" t="s">
        <v>25048</v>
      </c>
      <c r="E3452" s="10" t="s">
        <v>581</v>
      </c>
      <c r="F3452" s="10" t="s">
        <v>580</v>
      </c>
      <c r="G3452" s="10" t="s">
        <v>601</v>
      </c>
      <c r="H3452" s="10" t="s">
        <v>579</v>
      </c>
      <c r="I3452" s="10" t="s">
        <v>711</v>
      </c>
      <c r="J3452" s="10" t="s">
        <v>25047</v>
      </c>
      <c r="K3452" s="10" t="s">
        <v>25046</v>
      </c>
      <c r="L3452" s="10">
        <v>8</v>
      </c>
      <c r="M3452" s="10">
        <v>720.64</v>
      </c>
      <c r="N3452" s="10">
        <v>5765.12</v>
      </c>
      <c r="O3452" s="59">
        <v>0.05</v>
      </c>
      <c r="P3452" s="10">
        <v>288.26</v>
      </c>
      <c r="Q3452" s="10">
        <v>5476.86</v>
      </c>
      <c r="R3452" s="10" t="s">
        <v>565</v>
      </c>
      <c r="S3452" s="10" t="s">
        <v>564</v>
      </c>
      <c r="T3452" s="59">
        <v>0.25</v>
      </c>
      <c r="U3452" s="10">
        <v>1369.21</v>
      </c>
    </row>
    <row r="3453" spans="1:21" x14ac:dyDescent="0.3">
      <c r="A3453" s="10" t="s">
        <v>25045</v>
      </c>
      <c r="B3453" s="61">
        <v>45305</v>
      </c>
      <c r="C3453" s="10" t="s">
        <v>4749</v>
      </c>
      <c r="D3453" s="10" t="s">
        <v>14744</v>
      </c>
      <c r="E3453" s="10" t="s">
        <v>592</v>
      </c>
      <c r="F3453" s="10" t="s">
        <v>652</v>
      </c>
      <c r="G3453" s="10" t="s">
        <v>569</v>
      </c>
      <c r="H3453" s="10" t="s">
        <v>600</v>
      </c>
      <c r="I3453" s="10" t="s">
        <v>627</v>
      </c>
      <c r="J3453" s="10" t="s">
        <v>25044</v>
      </c>
      <c r="K3453" s="10" t="s">
        <v>13176</v>
      </c>
      <c r="L3453" s="10">
        <v>1</v>
      </c>
      <c r="M3453" s="10">
        <v>119.11</v>
      </c>
      <c r="N3453" s="10">
        <v>119.11</v>
      </c>
      <c r="O3453" s="59">
        <v>0.1</v>
      </c>
      <c r="P3453" s="10">
        <v>11.91</v>
      </c>
      <c r="Q3453" s="10">
        <v>107.2</v>
      </c>
      <c r="R3453" s="10" t="s">
        <v>586</v>
      </c>
      <c r="S3453" s="10" t="s">
        <v>585</v>
      </c>
      <c r="T3453" s="59">
        <v>0.25</v>
      </c>
      <c r="U3453" s="10">
        <v>26.8</v>
      </c>
    </row>
    <row r="3454" spans="1:21" x14ac:dyDescent="0.3">
      <c r="A3454" s="10" t="s">
        <v>25043</v>
      </c>
      <c r="B3454" s="61">
        <v>45269</v>
      </c>
      <c r="C3454" s="10" t="s">
        <v>1917</v>
      </c>
      <c r="D3454" s="10" t="s">
        <v>18027</v>
      </c>
      <c r="E3454" s="10" t="s">
        <v>571</v>
      </c>
      <c r="F3454" s="10" t="s">
        <v>685</v>
      </c>
      <c r="G3454" s="10" t="s">
        <v>569</v>
      </c>
      <c r="H3454" s="10" t="s">
        <v>579</v>
      </c>
      <c r="I3454" s="10" t="s">
        <v>711</v>
      </c>
      <c r="J3454" s="10" t="s">
        <v>6604</v>
      </c>
      <c r="K3454" s="10" t="s">
        <v>25042</v>
      </c>
      <c r="L3454" s="10">
        <v>3</v>
      </c>
      <c r="M3454" s="10">
        <v>923.69</v>
      </c>
      <c r="N3454" s="10">
        <v>2771.07</v>
      </c>
      <c r="O3454" s="59">
        <v>0</v>
      </c>
      <c r="P3454" s="10">
        <v>0</v>
      </c>
      <c r="Q3454" s="10">
        <v>2771.07</v>
      </c>
      <c r="R3454" s="10" t="s">
        <v>586</v>
      </c>
      <c r="S3454" s="10" t="s">
        <v>596</v>
      </c>
      <c r="T3454" s="59">
        <v>0.3</v>
      </c>
      <c r="U3454" s="10">
        <v>831.32</v>
      </c>
    </row>
    <row r="3455" spans="1:21" x14ac:dyDescent="0.3">
      <c r="A3455" s="10" t="s">
        <v>25041</v>
      </c>
      <c r="B3455" s="61">
        <v>45303</v>
      </c>
      <c r="C3455" s="10" t="s">
        <v>1808</v>
      </c>
      <c r="D3455" s="10" t="s">
        <v>25040</v>
      </c>
      <c r="E3455" s="10" t="s">
        <v>581</v>
      </c>
      <c r="F3455" s="10" t="s">
        <v>580</v>
      </c>
      <c r="G3455" s="10" t="s">
        <v>569</v>
      </c>
      <c r="H3455" s="10" t="s">
        <v>544</v>
      </c>
      <c r="I3455" s="10" t="s">
        <v>10</v>
      </c>
      <c r="J3455" s="10" t="s">
        <v>15503</v>
      </c>
      <c r="K3455" s="10" t="s">
        <v>9524</v>
      </c>
      <c r="L3455" s="10">
        <v>6</v>
      </c>
      <c r="M3455" s="10">
        <v>994.77</v>
      </c>
      <c r="N3455" s="10">
        <v>5968.62</v>
      </c>
      <c r="O3455" s="59">
        <v>0</v>
      </c>
      <c r="P3455" s="10">
        <v>0</v>
      </c>
      <c r="Q3455" s="10">
        <v>5968.62</v>
      </c>
      <c r="R3455" s="10" t="s">
        <v>614</v>
      </c>
      <c r="S3455" s="10" t="s">
        <v>564</v>
      </c>
      <c r="T3455" s="59">
        <v>0.25</v>
      </c>
      <c r="U3455" s="10">
        <v>1492.15</v>
      </c>
    </row>
    <row r="3456" spans="1:21" x14ac:dyDescent="0.3">
      <c r="A3456" s="10" t="s">
        <v>25039</v>
      </c>
      <c r="B3456" s="61">
        <v>45052</v>
      </c>
      <c r="C3456" s="10" t="s">
        <v>25038</v>
      </c>
      <c r="D3456" s="10" t="s">
        <v>1052</v>
      </c>
      <c r="E3456" s="10" t="s">
        <v>629</v>
      </c>
      <c r="F3456" s="10" t="s">
        <v>628</v>
      </c>
      <c r="G3456" s="10" t="s">
        <v>601</v>
      </c>
      <c r="H3456" s="10" t="s">
        <v>544</v>
      </c>
      <c r="I3456" s="10" t="s">
        <v>568</v>
      </c>
      <c r="J3456" s="10" t="s">
        <v>4067</v>
      </c>
      <c r="K3456" s="10" t="s">
        <v>21003</v>
      </c>
      <c r="L3456" s="10">
        <v>8</v>
      </c>
      <c r="M3456" s="10">
        <v>745.79</v>
      </c>
      <c r="N3456" s="10">
        <v>5966.32</v>
      </c>
      <c r="O3456" s="59">
        <v>0.1</v>
      </c>
      <c r="P3456" s="10">
        <v>596.63</v>
      </c>
      <c r="Q3456" s="10">
        <v>5369.69</v>
      </c>
      <c r="R3456" s="10" t="s">
        <v>575</v>
      </c>
      <c r="S3456" s="10" t="s">
        <v>596</v>
      </c>
      <c r="T3456" s="59">
        <v>0.15</v>
      </c>
      <c r="U3456" s="10">
        <v>805.45</v>
      </c>
    </row>
    <row r="3457" spans="1:21" x14ac:dyDescent="0.3">
      <c r="A3457" s="10" t="s">
        <v>25037</v>
      </c>
      <c r="B3457" s="61">
        <v>45350</v>
      </c>
      <c r="C3457" s="10" t="s">
        <v>25036</v>
      </c>
      <c r="D3457" s="10" t="s">
        <v>24376</v>
      </c>
      <c r="E3457" s="10" t="s">
        <v>629</v>
      </c>
      <c r="F3457" s="10" t="s">
        <v>790</v>
      </c>
      <c r="G3457" s="10" t="s">
        <v>569</v>
      </c>
      <c r="H3457" s="10" t="s">
        <v>544</v>
      </c>
      <c r="I3457" s="10" t="s">
        <v>10</v>
      </c>
      <c r="J3457" s="10" t="s">
        <v>25035</v>
      </c>
      <c r="K3457" s="10" t="s">
        <v>21180</v>
      </c>
      <c r="L3457" s="10">
        <v>6</v>
      </c>
      <c r="M3457" s="10">
        <v>588.86</v>
      </c>
      <c r="N3457" s="10">
        <v>3533.16</v>
      </c>
      <c r="O3457" s="59">
        <v>0.2</v>
      </c>
      <c r="P3457" s="10">
        <v>706.63</v>
      </c>
      <c r="Q3457" s="10">
        <v>2826.53</v>
      </c>
      <c r="R3457" s="10" t="s">
        <v>575</v>
      </c>
      <c r="S3457" s="10" t="s">
        <v>607</v>
      </c>
      <c r="T3457" s="59">
        <v>0.3</v>
      </c>
      <c r="U3457" s="10">
        <v>847.96</v>
      </c>
    </row>
    <row r="3458" spans="1:21" x14ac:dyDescent="0.3">
      <c r="A3458" s="10" t="s">
        <v>25034</v>
      </c>
      <c r="B3458" s="61">
        <v>45223</v>
      </c>
      <c r="C3458" s="10" t="s">
        <v>6485</v>
      </c>
      <c r="D3458" s="10" t="s">
        <v>25033</v>
      </c>
      <c r="E3458" s="10" t="s">
        <v>581</v>
      </c>
      <c r="F3458" s="10" t="s">
        <v>83</v>
      </c>
      <c r="G3458" s="10" t="s">
        <v>601</v>
      </c>
      <c r="H3458" s="10" t="s">
        <v>590</v>
      </c>
      <c r="I3458" s="10" t="s">
        <v>589</v>
      </c>
      <c r="J3458" s="10" t="s">
        <v>22220</v>
      </c>
      <c r="K3458" s="10" t="s">
        <v>25032</v>
      </c>
      <c r="L3458" s="10">
        <v>4</v>
      </c>
      <c r="M3458" s="10">
        <v>814.69</v>
      </c>
      <c r="N3458" s="10">
        <v>3258.76</v>
      </c>
      <c r="O3458" s="59">
        <v>0.2</v>
      </c>
      <c r="P3458" s="10">
        <v>651.75</v>
      </c>
      <c r="Q3458" s="10">
        <v>2607.0100000000002</v>
      </c>
      <c r="R3458" s="10" t="s">
        <v>565</v>
      </c>
      <c r="S3458" s="10" t="s">
        <v>607</v>
      </c>
      <c r="T3458" s="59">
        <v>0.15</v>
      </c>
      <c r="U3458" s="10">
        <v>391.05</v>
      </c>
    </row>
    <row r="3459" spans="1:21" x14ac:dyDescent="0.3">
      <c r="A3459" s="10" t="s">
        <v>25031</v>
      </c>
      <c r="B3459" s="61">
        <v>45289</v>
      </c>
      <c r="C3459" s="10" t="s">
        <v>4844</v>
      </c>
      <c r="D3459" s="10" t="s">
        <v>9099</v>
      </c>
      <c r="E3459" s="10" t="s">
        <v>592</v>
      </c>
      <c r="F3459" s="10" t="s">
        <v>591</v>
      </c>
      <c r="G3459" s="10" t="s">
        <v>569</v>
      </c>
      <c r="H3459" s="10" t="s">
        <v>600</v>
      </c>
      <c r="I3459" s="10" t="s">
        <v>627</v>
      </c>
      <c r="J3459" s="10" t="s">
        <v>1151</v>
      </c>
      <c r="K3459" s="10" t="s">
        <v>24079</v>
      </c>
      <c r="L3459" s="10">
        <v>10</v>
      </c>
      <c r="M3459" s="10">
        <v>748.2</v>
      </c>
      <c r="N3459" s="10">
        <v>7482</v>
      </c>
      <c r="O3459" s="59">
        <v>0.2</v>
      </c>
      <c r="P3459" s="10">
        <v>1496.4</v>
      </c>
      <c r="Q3459" s="10">
        <v>5985.6</v>
      </c>
      <c r="R3459" s="10" t="s">
        <v>614</v>
      </c>
      <c r="S3459" s="10" t="s">
        <v>564</v>
      </c>
      <c r="T3459" s="59">
        <v>0.25</v>
      </c>
      <c r="U3459" s="10">
        <v>1496.4</v>
      </c>
    </row>
    <row r="3460" spans="1:21" x14ac:dyDescent="0.3">
      <c r="A3460" s="10" t="s">
        <v>25030</v>
      </c>
      <c r="B3460" s="61">
        <v>44982</v>
      </c>
      <c r="C3460" s="10" t="s">
        <v>9551</v>
      </c>
      <c r="D3460" s="10" t="s">
        <v>7402</v>
      </c>
      <c r="E3460" s="10" t="s">
        <v>571</v>
      </c>
      <c r="F3460" s="10" t="s">
        <v>685</v>
      </c>
      <c r="G3460" s="10" t="s">
        <v>569</v>
      </c>
      <c r="H3460" s="10" t="s">
        <v>579</v>
      </c>
      <c r="I3460" s="10" t="s">
        <v>711</v>
      </c>
      <c r="J3460" s="10" t="s">
        <v>9126</v>
      </c>
      <c r="K3460" s="10" t="s">
        <v>25029</v>
      </c>
      <c r="L3460" s="10">
        <v>6</v>
      </c>
      <c r="M3460" s="10">
        <v>656.17</v>
      </c>
      <c r="N3460" s="10">
        <v>3937.02</v>
      </c>
      <c r="O3460" s="59">
        <v>0.2</v>
      </c>
      <c r="P3460" s="10">
        <v>787.4</v>
      </c>
      <c r="Q3460" s="10">
        <v>3149.62</v>
      </c>
      <c r="R3460" s="10" t="s">
        <v>565</v>
      </c>
      <c r="S3460" s="10" t="s">
        <v>596</v>
      </c>
      <c r="T3460" s="59">
        <v>0.15</v>
      </c>
      <c r="U3460" s="10">
        <v>472.44</v>
      </c>
    </row>
    <row r="3461" spans="1:21" x14ac:dyDescent="0.3">
      <c r="A3461" s="10" t="s">
        <v>25028</v>
      </c>
      <c r="B3461" s="61">
        <v>45194</v>
      </c>
      <c r="C3461" s="10" t="s">
        <v>10148</v>
      </c>
      <c r="D3461" s="10" t="s">
        <v>25027</v>
      </c>
      <c r="E3461" s="10" t="s">
        <v>571</v>
      </c>
      <c r="F3461" s="10" t="s">
        <v>11</v>
      </c>
      <c r="G3461" s="10" t="s">
        <v>601</v>
      </c>
      <c r="H3461" s="10" t="s">
        <v>600</v>
      </c>
      <c r="I3461" s="10" t="s">
        <v>599</v>
      </c>
      <c r="J3461" s="10" t="s">
        <v>6103</v>
      </c>
      <c r="K3461" s="10" t="s">
        <v>25017</v>
      </c>
      <c r="L3461" s="10">
        <v>8</v>
      </c>
      <c r="M3461" s="10">
        <v>280.13</v>
      </c>
      <c r="N3461" s="10">
        <v>2241.04</v>
      </c>
      <c r="O3461" s="59">
        <v>0.2</v>
      </c>
      <c r="P3461" s="10">
        <v>448.21</v>
      </c>
      <c r="Q3461" s="10">
        <v>1792.83</v>
      </c>
      <c r="R3461" s="10" t="s">
        <v>614</v>
      </c>
      <c r="S3461" s="10" t="s">
        <v>596</v>
      </c>
      <c r="T3461" s="59">
        <v>0.3</v>
      </c>
      <c r="U3461" s="10">
        <v>537.85</v>
      </c>
    </row>
    <row r="3462" spans="1:21" x14ac:dyDescent="0.3">
      <c r="A3462" s="10" t="s">
        <v>25026</v>
      </c>
      <c r="B3462" s="61">
        <v>44962</v>
      </c>
      <c r="C3462" s="10" t="s">
        <v>4590</v>
      </c>
      <c r="D3462" s="10" t="s">
        <v>3417</v>
      </c>
      <c r="E3462" s="10" t="s">
        <v>581</v>
      </c>
      <c r="F3462" s="10" t="s">
        <v>7</v>
      </c>
      <c r="G3462" s="10" t="s">
        <v>601</v>
      </c>
      <c r="H3462" s="10" t="s">
        <v>590</v>
      </c>
      <c r="I3462" s="10" t="s">
        <v>748</v>
      </c>
      <c r="J3462" s="10" t="s">
        <v>25025</v>
      </c>
      <c r="K3462" s="10" t="s">
        <v>25024</v>
      </c>
      <c r="L3462" s="10">
        <v>6</v>
      </c>
      <c r="M3462" s="10">
        <v>423.11</v>
      </c>
      <c r="N3462" s="10">
        <v>2538.66</v>
      </c>
      <c r="O3462" s="59">
        <v>0.05</v>
      </c>
      <c r="P3462" s="10">
        <v>126.93</v>
      </c>
      <c r="Q3462" s="10">
        <v>2411.73</v>
      </c>
      <c r="R3462" s="10" t="s">
        <v>614</v>
      </c>
      <c r="S3462" s="10" t="s">
        <v>564</v>
      </c>
      <c r="T3462" s="59">
        <v>0.3</v>
      </c>
      <c r="U3462" s="10">
        <v>723.52</v>
      </c>
    </row>
    <row r="3463" spans="1:21" x14ac:dyDescent="0.3">
      <c r="A3463" s="10" t="s">
        <v>25023</v>
      </c>
      <c r="B3463" s="61">
        <v>45030</v>
      </c>
      <c r="C3463" s="10" t="s">
        <v>25022</v>
      </c>
      <c r="D3463" s="10" t="s">
        <v>12794</v>
      </c>
      <c r="E3463" s="10" t="s">
        <v>629</v>
      </c>
      <c r="F3463" s="10" t="s">
        <v>628</v>
      </c>
      <c r="G3463" s="10" t="s">
        <v>601</v>
      </c>
      <c r="H3463" s="10" t="s">
        <v>600</v>
      </c>
      <c r="I3463" s="10" t="s">
        <v>627</v>
      </c>
      <c r="J3463" s="10" t="s">
        <v>7519</v>
      </c>
      <c r="K3463" s="10" t="s">
        <v>23221</v>
      </c>
      <c r="L3463" s="10">
        <v>3</v>
      </c>
      <c r="M3463" s="10">
        <v>477.02</v>
      </c>
      <c r="N3463" s="10">
        <v>1431.06</v>
      </c>
      <c r="O3463" s="59">
        <v>0.2</v>
      </c>
      <c r="P3463" s="10">
        <v>286.20999999999998</v>
      </c>
      <c r="Q3463" s="10">
        <v>1144.8499999999999</v>
      </c>
      <c r="R3463" s="10" t="s">
        <v>575</v>
      </c>
      <c r="S3463" s="10" t="s">
        <v>564</v>
      </c>
      <c r="T3463" s="59">
        <v>0.3</v>
      </c>
      <c r="U3463" s="10">
        <v>343.45</v>
      </c>
    </row>
    <row r="3464" spans="1:21" x14ac:dyDescent="0.3">
      <c r="A3464" s="10" t="s">
        <v>25021</v>
      </c>
      <c r="B3464" s="61">
        <v>45210</v>
      </c>
      <c r="C3464" s="10" t="s">
        <v>8231</v>
      </c>
      <c r="D3464" s="10" t="s">
        <v>23262</v>
      </c>
      <c r="E3464" s="10" t="s">
        <v>581</v>
      </c>
      <c r="F3464" s="10" t="s">
        <v>580</v>
      </c>
      <c r="G3464" s="10" t="s">
        <v>569</v>
      </c>
      <c r="H3464" s="10" t="s">
        <v>579</v>
      </c>
      <c r="I3464" s="10" t="s">
        <v>711</v>
      </c>
      <c r="J3464" s="10" t="s">
        <v>21476</v>
      </c>
      <c r="K3464" s="10" t="s">
        <v>25020</v>
      </c>
      <c r="L3464" s="10">
        <v>1</v>
      </c>
      <c r="M3464" s="10">
        <v>747.04</v>
      </c>
      <c r="N3464" s="10">
        <v>747.04</v>
      </c>
      <c r="O3464" s="59">
        <v>0.05</v>
      </c>
      <c r="P3464" s="10">
        <v>37.35</v>
      </c>
      <c r="Q3464" s="10">
        <v>709.69</v>
      </c>
      <c r="R3464" s="10" t="s">
        <v>586</v>
      </c>
      <c r="S3464" s="10" t="s">
        <v>607</v>
      </c>
      <c r="T3464" s="59">
        <v>0.3</v>
      </c>
      <c r="U3464" s="10">
        <v>212.91</v>
      </c>
    </row>
    <row r="3465" spans="1:21" x14ac:dyDescent="0.3">
      <c r="A3465" s="10" t="s">
        <v>25019</v>
      </c>
      <c r="B3465" s="61">
        <v>45262</v>
      </c>
      <c r="C3465" s="10" t="s">
        <v>10336</v>
      </c>
      <c r="D3465" s="10" t="s">
        <v>25018</v>
      </c>
      <c r="E3465" s="10" t="s">
        <v>629</v>
      </c>
      <c r="F3465" s="10" t="s">
        <v>790</v>
      </c>
      <c r="G3465" s="10" t="s">
        <v>569</v>
      </c>
      <c r="H3465" s="10" t="s">
        <v>544</v>
      </c>
      <c r="I3465" s="10" t="s">
        <v>10</v>
      </c>
      <c r="J3465" s="10" t="s">
        <v>8209</v>
      </c>
      <c r="K3465" s="10" t="s">
        <v>25017</v>
      </c>
      <c r="L3465" s="10">
        <v>6</v>
      </c>
      <c r="M3465" s="10">
        <v>964.51</v>
      </c>
      <c r="N3465" s="10">
        <v>5787.06</v>
      </c>
      <c r="O3465" s="59">
        <v>0.05</v>
      </c>
      <c r="P3465" s="10">
        <v>289.35000000000002</v>
      </c>
      <c r="Q3465" s="10">
        <v>5497.71</v>
      </c>
      <c r="R3465" s="10" t="s">
        <v>575</v>
      </c>
      <c r="S3465" s="10" t="s">
        <v>607</v>
      </c>
      <c r="T3465" s="59">
        <v>0.15</v>
      </c>
      <c r="U3465" s="10">
        <v>824.66</v>
      </c>
    </row>
    <row r="3466" spans="1:21" x14ac:dyDescent="0.3">
      <c r="A3466" s="10" t="s">
        <v>25016</v>
      </c>
      <c r="B3466" s="61">
        <v>45028</v>
      </c>
      <c r="C3466" s="10" t="s">
        <v>25015</v>
      </c>
      <c r="D3466" s="10" t="s">
        <v>25014</v>
      </c>
      <c r="E3466" s="10" t="s">
        <v>629</v>
      </c>
      <c r="F3466" s="10" t="s">
        <v>759</v>
      </c>
      <c r="G3466" s="10" t="s">
        <v>569</v>
      </c>
      <c r="H3466" s="10" t="s">
        <v>600</v>
      </c>
      <c r="I3466" s="10" t="s">
        <v>664</v>
      </c>
      <c r="J3466" s="10" t="s">
        <v>25013</v>
      </c>
      <c r="K3466" s="10" t="s">
        <v>19191</v>
      </c>
      <c r="L3466" s="10">
        <v>9</v>
      </c>
      <c r="M3466" s="10">
        <v>476.37</v>
      </c>
      <c r="N3466" s="10">
        <v>4287.33</v>
      </c>
      <c r="O3466" s="59">
        <v>0.1</v>
      </c>
      <c r="P3466" s="10">
        <v>428.73</v>
      </c>
      <c r="Q3466" s="10">
        <v>3858.6</v>
      </c>
      <c r="R3466" s="10" t="s">
        <v>614</v>
      </c>
      <c r="S3466" s="10" t="s">
        <v>607</v>
      </c>
      <c r="T3466" s="59">
        <v>0.25</v>
      </c>
      <c r="U3466" s="10">
        <v>964.65</v>
      </c>
    </row>
    <row r="3467" spans="1:21" x14ac:dyDescent="0.3">
      <c r="A3467" s="10" t="s">
        <v>25012</v>
      </c>
      <c r="B3467" s="61">
        <v>45255</v>
      </c>
      <c r="C3467" s="10" t="s">
        <v>3837</v>
      </c>
      <c r="D3467" s="10" t="s">
        <v>6985</v>
      </c>
      <c r="E3467" s="10" t="s">
        <v>603</v>
      </c>
      <c r="F3467" s="10" t="s">
        <v>658</v>
      </c>
      <c r="G3467" s="10" t="s">
        <v>569</v>
      </c>
      <c r="H3467" s="10" t="s">
        <v>600</v>
      </c>
      <c r="I3467" s="10" t="s">
        <v>627</v>
      </c>
      <c r="J3467" s="10" t="s">
        <v>2399</v>
      </c>
      <c r="K3467" s="10" t="s">
        <v>5906</v>
      </c>
      <c r="L3467" s="10">
        <v>8</v>
      </c>
      <c r="M3467" s="10">
        <v>403.5</v>
      </c>
      <c r="N3467" s="10">
        <v>3228</v>
      </c>
      <c r="O3467" s="59">
        <v>0.05</v>
      </c>
      <c r="P3467" s="10">
        <v>161.4</v>
      </c>
      <c r="Q3467" s="10">
        <v>3066.6</v>
      </c>
      <c r="R3467" s="10" t="s">
        <v>586</v>
      </c>
      <c r="S3467" s="10" t="s">
        <v>607</v>
      </c>
      <c r="T3467" s="59">
        <v>0.3</v>
      </c>
      <c r="U3467" s="10">
        <v>919.98</v>
      </c>
    </row>
    <row r="3468" spans="1:21" x14ac:dyDescent="0.3">
      <c r="A3468" s="10" t="s">
        <v>25011</v>
      </c>
      <c r="B3468" s="61">
        <v>45122</v>
      </c>
      <c r="C3468" s="10" t="s">
        <v>3708</v>
      </c>
      <c r="D3468" s="10" t="s">
        <v>25010</v>
      </c>
      <c r="E3468" s="10" t="s">
        <v>581</v>
      </c>
      <c r="F3468" s="10" t="s">
        <v>83</v>
      </c>
      <c r="G3468" s="10" t="s">
        <v>601</v>
      </c>
      <c r="H3468" s="10" t="s">
        <v>590</v>
      </c>
      <c r="I3468" s="10" t="s">
        <v>635</v>
      </c>
      <c r="J3468" s="10" t="s">
        <v>2346</v>
      </c>
      <c r="K3468" s="10" t="s">
        <v>868</v>
      </c>
      <c r="L3468" s="10">
        <v>4</v>
      </c>
      <c r="M3468" s="10">
        <v>513.84</v>
      </c>
      <c r="N3468" s="10">
        <v>2055.36</v>
      </c>
      <c r="O3468" s="59">
        <v>0</v>
      </c>
      <c r="P3468" s="10">
        <v>0</v>
      </c>
      <c r="Q3468" s="10">
        <v>2055.36</v>
      </c>
      <c r="R3468" s="10" t="s">
        <v>614</v>
      </c>
      <c r="S3468" s="10" t="s">
        <v>596</v>
      </c>
      <c r="T3468" s="59">
        <v>0.15</v>
      </c>
      <c r="U3468" s="10">
        <v>308.3</v>
      </c>
    </row>
    <row r="3469" spans="1:21" x14ac:dyDescent="0.3">
      <c r="A3469" s="10" t="s">
        <v>25009</v>
      </c>
      <c r="B3469" s="61">
        <v>45214</v>
      </c>
      <c r="C3469" s="10" t="s">
        <v>11415</v>
      </c>
      <c r="D3469" s="10" t="s">
        <v>25008</v>
      </c>
      <c r="E3469" s="10" t="s">
        <v>629</v>
      </c>
      <c r="F3469" s="10" t="s">
        <v>759</v>
      </c>
      <c r="G3469" s="10" t="s">
        <v>569</v>
      </c>
      <c r="H3469" s="10" t="s">
        <v>590</v>
      </c>
      <c r="I3469" s="10" t="s">
        <v>748</v>
      </c>
      <c r="J3469" s="10" t="s">
        <v>25007</v>
      </c>
      <c r="K3469" s="10" t="s">
        <v>5215</v>
      </c>
      <c r="L3469" s="10">
        <v>8</v>
      </c>
      <c r="M3469" s="10">
        <v>752.09</v>
      </c>
      <c r="N3469" s="10">
        <v>6016.72</v>
      </c>
      <c r="O3469" s="59">
        <v>0</v>
      </c>
      <c r="P3469" s="10">
        <v>0</v>
      </c>
      <c r="Q3469" s="10">
        <v>6016.72</v>
      </c>
      <c r="R3469" s="10" t="s">
        <v>575</v>
      </c>
      <c r="S3469" s="10" t="s">
        <v>564</v>
      </c>
      <c r="T3469" s="59">
        <v>0.15</v>
      </c>
      <c r="U3469" s="10">
        <v>902.51</v>
      </c>
    </row>
    <row r="3470" spans="1:21" x14ac:dyDescent="0.3">
      <c r="A3470" s="10" t="s">
        <v>25006</v>
      </c>
      <c r="B3470" s="61">
        <v>44980</v>
      </c>
      <c r="C3470" s="10" t="s">
        <v>25005</v>
      </c>
      <c r="D3470" s="10" t="s">
        <v>25004</v>
      </c>
      <c r="E3470" s="10" t="s">
        <v>603</v>
      </c>
      <c r="F3470" s="10" t="s">
        <v>602</v>
      </c>
      <c r="G3470" s="10" t="s">
        <v>569</v>
      </c>
      <c r="H3470" s="10" t="s">
        <v>579</v>
      </c>
      <c r="I3470" s="10" t="s">
        <v>711</v>
      </c>
      <c r="J3470" s="10" t="s">
        <v>18744</v>
      </c>
      <c r="K3470" s="10" t="s">
        <v>25003</v>
      </c>
      <c r="L3470" s="10">
        <v>2</v>
      </c>
      <c r="M3470" s="10">
        <v>945.36</v>
      </c>
      <c r="N3470" s="10">
        <v>1890.72</v>
      </c>
      <c r="O3470" s="59">
        <v>0.1</v>
      </c>
      <c r="P3470" s="10">
        <v>189.07</v>
      </c>
      <c r="Q3470" s="10">
        <v>1701.65</v>
      </c>
      <c r="R3470" s="10" t="s">
        <v>614</v>
      </c>
      <c r="S3470" s="10" t="s">
        <v>596</v>
      </c>
      <c r="T3470" s="59">
        <v>0.15</v>
      </c>
      <c r="U3470" s="10">
        <v>255.25</v>
      </c>
    </row>
    <row r="3471" spans="1:21" x14ac:dyDescent="0.3">
      <c r="A3471" s="10" t="s">
        <v>25002</v>
      </c>
      <c r="B3471" s="61">
        <v>45194</v>
      </c>
      <c r="C3471" s="10" t="s">
        <v>14246</v>
      </c>
      <c r="D3471" s="10" t="s">
        <v>25001</v>
      </c>
      <c r="E3471" s="10" t="s">
        <v>592</v>
      </c>
      <c r="F3471" s="10" t="s">
        <v>652</v>
      </c>
      <c r="G3471" s="10" t="s">
        <v>601</v>
      </c>
      <c r="H3471" s="10" t="s">
        <v>544</v>
      </c>
      <c r="I3471" s="10" t="s">
        <v>10</v>
      </c>
      <c r="J3471" s="10" t="s">
        <v>14501</v>
      </c>
      <c r="K3471" s="10" t="s">
        <v>25000</v>
      </c>
      <c r="L3471" s="10">
        <v>5</v>
      </c>
      <c r="M3471" s="10">
        <v>678.65</v>
      </c>
      <c r="N3471" s="10">
        <v>3393.25</v>
      </c>
      <c r="O3471" s="59">
        <v>0.2</v>
      </c>
      <c r="P3471" s="10">
        <v>678.65</v>
      </c>
      <c r="Q3471" s="10">
        <v>2714.6</v>
      </c>
      <c r="R3471" s="10" t="s">
        <v>586</v>
      </c>
      <c r="S3471" s="10" t="s">
        <v>564</v>
      </c>
      <c r="T3471" s="59">
        <v>0.25</v>
      </c>
      <c r="U3471" s="10">
        <v>678.65</v>
      </c>
    </row>
    <row r="3472" spans="1:21" x14ac:dyDescent="0.3">
      <c r="A3472" s="10" t="s">
        <v>24999</v>
      </c>
      <c r="B3472" s="61">
        <v>45310</v>
      </c>
      <c r="C3472" s="10" t="s">
        <v>7593</v>
      </c>
      <c r="D3472" s="10" t="s">
        <v>24998</v>
      </c>
      <c r="E3472" s="10" t="s">
        <v>603</v>
      </c>
      <c r="F3472" s="10" t="s">
        <v>602</v>
      </c>
      <c r="G3472" s="10" t="s">
        <v>569</v>
      </c>
      <c r="H3472" s="10" t="s">
        <v>600</v>
      </c>
      <c r="I3472" s="10" t="s">
        <v>599</v>
      </c>
      <c r="J3472" s="10" t="s">
        <v>2818</v>
      </c>
      <c r="K3472" s="10" t="s">
        <v>24997</v>
      </c>
      <c r="L3472" s="10">
        <v>6</v>
      </c>
      <c r="M3472" s="10">
        <v>707.17</v>
      </c>
      <c r="N3472" s="10">
        <v>4243.0200000000004</v>
      </c>
      <c r="O3472" s="59">
        <v>0.1</v>
      </c>
      <c r="P3472" s="10">
        <v>424.3</v>
      </c>
      <c r="Q3472" s="10">
        <v>3818.72</v>
      </c>
      <c r="R3472" s="10" t="s">
        <v>614</v>
      </c>
      <c r="S3472" s="10" t="s">
        <v>596</v>
      </c>
      <c r="T3472" s="59">
        <v>0.25</v>
      </c>
      <c r="U3472" s="10">
        <v>954.68</v>
      </c>
    </row>
    <row r="3473" spans="1:21" x14ac:dyDescent="0.3">
      <c r="A3473" s="10" t="s">
        <v>24996</v>
      </c>
      <c r="B3473" s="61">
        <v>45107</v>
      </c>
      <c r="C3473" s="10" t="s">
        <v>20652</v>
      </c>
      <c r="D3473" s="10" t="s">
        <v>24995</v>
      </c>
      <c r="E3473" s="10" t="s">
        <v>629</v>
      </c>
      <c r="F3473" s="10" t="s">
        <v>759</v>
      </c>
      <c r="G3473" s="10" t="s">
        <v>569</v>
      </c>
      <c r="H3473" s="10" t="s">
        <v>590</v>
      </c>
      <c r="I3473" s="10" t="s">
        <v>635</v>
      </c>
      <c r="J3473" s="10" t="s">
        <v>24994</v>
      </c>
      <c r="K3473" s="10" t="s">
        <v>24993</v>
      </c>
      <c r="L3473" s="10">
        <v>1</v>
      </c>
      <c r="M3473" s="10">
        <v>958.93</v>
      </c>
      <c r="N3473" s="10">
        <v>958.93</v>
      </c>
      <c r="O3473" s="59">
        <v>0.05</v>
      </c>
      <c r="P3473" s="10">
        <v>47.95</v>
      </c>
      <c r="Q3473" s="10">
        <v>910.98</v>
      </c>
      <c r="R3473" s="10" t="s">
        <v>586</v>
      </c>
      <c r="S3473" s="10" t="s">
        <v>607</v>
      </c>
      <c r="T3473" s="59">
        <v>0.3</v>
      </c>
      <c r="U3473" s="10">
        <v>273.29000000000002</v>
      </c>
    </row>
    <row r="3474" spans="1:21" x14ac:dyDescent="0.3">
      <c r="A3474" s="10" t="s">
        <v>24992</v>
      </c>
      <c r="B3474" s="61">
        <v>45113</v>
      </c>
      <c r="C3474" s="10" t="s">
        <v>13863</v>
      </c>
      <c r="D3474" s="10" t="s">
        <v>3635</v>
      </c>
      <c r="E3474" s="10" t="s">
        <v>592</v>
      </c>
      <c r="F3474" s="10" t="s">
        <v>591</v>
      </c>
      <c r="G3474" s="10" t="s">
        <v>569</v>
      </c>
      <c r="H3474" s="10" t="s">
        <v>590</v>
      </c>
      <c r="I3474" s="10" t="s">
        <v>748</v>
      </c>
      <c r="J3474" s="10" t="s">
        <v>22651</v>
      </c>
      <c r="K3474" s="10" t="s">
        <v>24991</v>
      </c>
      <c r="L3474" s="10">
        <v>10</v>
      </c>
      <c r="M3474" s="10">
        <v>972.54</v>
      </c>
      <c r="N3474" s="10">
        <v>9725.4</v>
      </c>
      <c r="O3474" s="59">
        <v>0.1</v>
      </c>
      <c r="P3474" s="10">
        <v>972.54</v>
      </c>
      <c r="Q3474" s="10">
        <v>8752.86</v>
      </c>
      <c r="R3474" s="10" t="s">
        <v>565</v>
      </c>
      <c r="S3474" s="10" t="s">
        <v>607</v>
      </c>
      <c r="T3474" s="59">
        <v>0.15</v>
      </c>
      <c r="U3474" s="10">
        <v>1312.93</v>
      </c>
    </row>
    <row r="3475" spans="1:21" x14ac:dyDescent="0.3">
      <c r="A3475" s="10" t="s">
        <v>24990</v>
      </c>
      <c r="B3475" s="61">
        <v>45143</v>
      </c>
      <c r="C3475" s="10" t="s">
        <v>12704</v>
      </c>
      <c r="D3475" s="10" t="s">
        <v>11484</v>
      </c>
      <c r="E3475" s="10" t="s">
        <v>603</v>
      </c>
      <c r="F3475" s="10" t="s">
        <v>636</v>
      </c>
      <c r="G3475" s="10" t="s">
        <v>569</v>
      </c>
      <c r="H3475" s="10" t="s">
        <v>600</v>
      </c>
      <c r="I3475" s="10" t="s">
        <v>627</v>
      </c>
      <c r="J3475" s="10" t="s">
        <v>24989</v>
      </c>
      <c r="K3475" s="10" t="s">
        <v>3926</v>
      </c>
      <c r="L3475" s="10">
        <v>6</v>
      </c>
      <c r="M3475" s="10">
        <v>672.18</v>
      </c>
      <c r="N3475" s="10">
        <v>4033.08</v>
      </c>
      <c r="O3475" s="59">
        <v>0.1</v>
      </c>
      <c r="P3475" s="10">
        <v>403.31</v>
      </c>
      <c r="Q3475" s="10">
        <v>3629.77</v>
      </c>
      <c r="R3475" s="10" t="s">
        <v>586</v>
      </c>
      <c r="S3475" s="10" t="s">
        <v>585</v>
      </c>
      <c r="T3475" s="59">
        <v>0.3</v>
      </c>
      <c r="U3475" s="10">
        <v>1088.93</v>
      </c>
    </row>
    <row r="3476" spans="1:21" x14ac:dyDescent="0.3">
      <c r="A3476" s="10" t="s">
        <v>24988</v>
      </c>
      <c r="B3476" s="61">
        <v>45173</v>
      </c>
      <c r="C3476" s="10" t="s">
        <v>4519</v>
      </c>
      <c r="D3476" s="10" t="s">
        <v>24987</v>
      </c>
      <c r="E3476" s="10" t="s">
        <v>592</v>
      </c>
      <c r="F3476" s="10" t="s">
        <v>591</v>
      </c>
      <c r="G3476" s="10" t="s">
        <v>569</v>
      </c>
      <c r="H3476" s="10" t="s">
        <v>544</v>
      </c>
      <c r="I3476" s="10" t="s">
        <v>10</v>
      </c>
      <c r="J3476" s="10" t="s">
        <v>1970</v>
      </c>
      <c r="K3476" s="10" t="s">
        <v>24986</v>
      </c>
      <c r="L3476" s="10">
        <v>2</v>
      </c>
      <c r="M3476" s="10">
        <v>197.63</v>
      </c>
      <c r="N3476" s="10">
        <v>395.26</v>
      </c>
      <c r="O3476" s="59">
        <v>0.2</v>
      </c>
      <c r="P3476" s="10">
        <v>79.05</v>
      </c>
      <c r="Q3476" s="10">
        <v>316.20999999999998</v>
      </c>
      <c r="R3476" s="10" t="s">
        <v>614</v>
      </c>
      <c r="S3476" s="10" t="s">
        <v>596</v>
      </c>
      <c r="T3476" s="59">
        <v>0.25</v>
      </c>
      <c r="U3476" s="10">
        <v>79.05</v>
      </c>
    </row>
    <row r="3477" spans="1:21" x14ac:dyDescent="0.3">
      <c r="A3477" s="10" t="s">
        <v>24985</v>
      </c>
      <c r="B3477" s="61">
        <v>44984</v>
      </c>
      <c r="C3477" s="10" t="s">
        <v>8455</v>
      </c>
      <c r="D3477" s="10" t="s">
        <v>4091</v>
      </c>
      <c r="E3477" s="10" t="s">
        <v>592</v>
      </c>
      <c r="F3477" s="10" t="s">
        <v>18</v>
      </c>
      <c r="G3477" s="10" t="s">
        <v>569</v>
      </c>
      <c r="H3477" s="10" t="s">
        <v>600</v>
      </c>
      <c r="I3477" s="10" t="s">
        <v>599</v>
      </c>
      <c r="J3477" s="10" t="s">
        <v>6414</v>
      </c>
      <c r="K3477" s="10" t="s">
        <v>16451</v>
      </c>
      <c r="L3477" s="10">
        <v>7</v>
      </c>
      <c r="M3477" s="10">
        <v>135.69</v>
      </c>
      <c r="N3477" s="10">
        <v>949.83</v>
      </c>
      <c r="O3477" s="59">
        <v>0.2</v>
      </c>
      <c r="P3477" s="10">
        <v>189.97</v>
      </c>
      <c r="Q3477" s="10">
        <v>759.86</v>
      </c>
      <c r="R3477" s="10" t="s">
        <v>565</v>
      </c>
      <c r="S3477" s="10" t="s">
        <v>564</v>
      </c>
      <c r="T3477" s="59">
        <v>0.15</v>
      </c>
      <c r="U3477" s="10">
        <v>113.98</v>
      </c>
    </row>
    <row r="3478" spans="1:21" x14ac:dyDescent="0.3">
      <c r="A3478" s="10" t="s">
        <v>24984</v>
      </c>
      <c r="B3478" s="61">
        <v>45246</v>
      </c>
      <c r="C3478" s="10" t="s">
        <v>10595</v>
      </c>
      <c r="D3478" s="10" t="s">
        <v>24136</v>
      </c>
      <c r="E3478" s="10" t="s">
        <v>603</v>
      </c>
      <c r="F3478" s="10" t="s">
        <v>602</v>
      </c>
      <c r="G3478" s="10" t="s">
        <v>569</v>
      </c>
      <c r="H3478" s="10" t="s">
        <v>579</v>
      </c>
      <c r="I3478" s="10" t="s">
        <v>722</v>
      </c>
      <c r="J3478" s="10" t="s">
        <v>24983</v>
      </c>
      <c r="K3478" s="10" t="s">
        <v>11319</v>
      </c>
      <c r="L3478" s="10">
        <v>8</v>
      </c>
      <c r="M3478" s="10">
        <v>130.97</v>
      </c>
      <c r="N3478" s="10">
        <v>1047.76</v>
      </c>
      <c r="O3478" s="59">
        <v>0.1</v>
      </c>
      <c r="P3478" s="10">
        <v>104.78</v>
      </c>
      <c r="Q3478" s="10">
        <v>942.98</v>
      </c>
      <c r="R3478" s="10" t="s">
        <v>614</v>
      </c>
      <c r="S3478" s="10" t="s">
        <v>607</v>
      </c>
      <c r="T3478" s="59">
        <v>0.15</v>
      </c>
      <c r="U3478" s="10">
        <v>141.44999999999999</v>
      </c>
    </row>
    <row r="3479" spans="1:21" x14ac:dyDescent="0.3">
      <c r="A3479" s="10" t="s">
        <v>24982</v>
      </c>
      <c r="B3479" s="61">
        <v>45192</v>
      </c>
      <c r="C3479" s="10" t="s">
        <v>18786</v>
      </c>
      <c r="D3479" s="10" t="s">
        <v>24981</v>
      </c>
      <c r="E3479" s="10" t="s">
        <v>629</v>
      </c>
      <c r="F3479" s="10" t="s">
        <v>790</v>
      </c>
      <c r="G3479" s="10" t="s">
        <v>601</v>
      </c>
      <c r="H3479" s="10" t="s">
        <v>579</v>
      </c>
      <c r="I3479" s="10" t="s">
        <v>578</v>
      </c>
      <c r="J3479" s="10" t="s">
        <v>12511</v>
      </c>
      <c r="K3479" s="10" t="s">
        <v>24980</v>
      </c>
      <c r="L3479" s="10">
        <v>6</v>
      </c>
      <c r="M3479" s="10">
        <v>733.91</v>
      </c>
      <c r="N3479" s="10">
        <v>4403.46</v>
      </c>
      <c r="O3479" s="59">
        <v>0</v>
      </c>
      <c r="P3479" s="10">
        <v>0</v>
      </c>
      <c r="Q3479" s="10">
        <v>4403.46</v>
      </c>
      <c r="R3479" s="10" t="s">
        <v>575</v>
      </c>
      <c r="S3479" s="10" t="s">
        <v>564</v>
      </c>
      <c r="T3479" s="59">
        <v>0.15</v>
      </c>
      <c r="U3479" s="10">
        <v>660.52</v>
      </c>
    </row>
    <row r="3480" spans="1:21" x14ac:dyDescent="0.3">
      <c r="A3480" s="10" t="s">
        <v>24979</v>
      </c>
      <c r="B3480" s="61">
        <v>45025</v>
      </c>
      <c r="C3480" s="10" t="s">
        <v>24978</v>
      </c>
      <c r="D3480" s="10" t="s">
        <v>24977</v>
      </c>
      <c r="E3480" s="10" t="s">
        <v>629</v>
      </c>
      <c r="F3480" s="10" t="s">
        <v>790</v>
      </c>
      <c r="G3480" s="10" t="s">
        <v>601</v>
      </c>
      <c r="H3480" s="10" t="s">
        <v>600</v>
      </c>
      <c r="I3480" s="10" t="s">
        <v>664</v>
      </c>
      <c r="J3480" s="10" t="s">
        <v>24976</v>
      </c>
      <c r="K3480" s="10" t="s">
        <v>23386</v>
      </c>
      <c r="L3480" s="10">
        <v>1</v>
      </c>
      <c r="M3480" s="10">
        <v>498.12</v>
      </c>
      <c r="N3480" s="10">
        <v>498.12</v>
      </c>
      <c r="O3480" s="59">
        <v>0.05</v>
      </c>
      <c r="P3480" s="10">
        <v>24.91</v>
      </c>
      <c r="Q3480" s="10">
        <v>473.21</v>
      </c>
      <c r="R3480" s="10" t="s">
        <v>565</v>
      </c>
      <c r="S3480" s="10" t="s">
        <v>596</v>
      </c>
      <c r="T3480" s="59">
        <v>0.3</v>
      </c>
      <c r="U3480" s="10">
        <v>141.96</v>
      </c>
    </row>
    <row r="3481" spans="1:21" x14ac:dyDescent="0.3">
      <c r="A3481" s="10" t="s">
        <v>24975</v>
      </c>
      <c r="B3481" s="61">
        <v>45275</v>
      </c>
      <c r="C3481" s="10" t="s">
        <v>6022</v>
      </c>
      <c r="D3481" s="10" t="s">
        <v>7925</v>
      </c>
      <c r="E3481" s="10" t="s">
        <v>603</v>
      </c>
      <c r="F3481" s="10" t="s">
        <v>636</v>
      </c>
      <c r="G3481" s="10" t="s">
        <v>569</v>
      </c>
      <c r="H3481" s="10" t="s">
        <v>590</v>
      </c>
      <c r="I3481" s="10" t="s">
        <v>635</v>
      </c>
      <c r="J3481" s="10" t="s">
        <v>24974</v>
      </c>
      <c r="K3481" s="10" t="s">
        <v>24973</v>
      </c>
      <c r="L3481" s="10">
        <v>1</v>
      </c>
      <c r="M3481" s="10">
        <v>903.77</v>
      </c>
      <c r="N3481" s="10">
        <v>903.77</v>
      </c>
      <c r="O3481" s="59">
        <v>0.05</v>
      </c>
      <c r="P3481" s="10">
        <v>45.19</v>
      </c>
      <c r="Q3481" s="10">
        <v>858.58</v>
      </c>
      <c r="R3481" s="10" t="s">
        <v>565</v>
      </c>
      <c r="S3481" s="10" t="s">
        <v>607</v>
      </c>
      <c r="T3481" s="59">
        <v>0.25</v>
      </c>
      <c r="U3481" s="10">
        <v>214.65</v>
      </c>
    </row>
    <row r="3482" spans="1:21" x14ac:dyDescent="0.3">
      <c r="A3482" s="10" t="s">
        <v>24972</v>
      </c>
      <c r="B3482" s="61">
        <v>45201</v>
      </c>
      <c r="C3482" s="10" t="s">
        <v>15445</v>
      </c>
      <c r="D3482" s="10" t="s">
        <v>14451</v>
      </c>
      <c r="E3482" s="10" t="s">
        <v>581</v>
      </c>
      <c r="F3482" s="10" t="s">
        <v>7</v>
      </c>
      <c r="G3482" s="10" t="s">
        <v>601</v>
      </c>
      <c r="H3482" s="10" t="s">
        <v>544</v>
      </c>
      <c r="I3482" s="10" t="s">
        <v>610</v>
      </c>
      <c r="J3482" s="10" t="s">
        <v>17340</v>
      </c>
      <c r="K3482" s="10" t="s">
        <v>12182</v>
      </c>
      <c r="L3482" s="10">
        <v>3</v>
      </c>
      <c r="M3482" s="10">
        <v>629.28</v>
      </c>
      <c r="N3482" s="10">
        <v>1887.84</v>
      </c>
      <c r="O3482" s="59">
        <v>0.05</v>
      </c>
      <c r="P3482" s="10">
        <v>94.39</v>
      </c>
      <c r="Q3482" s="10">
        <v>1793.45</v>
      </c>
      <c r="R3482" s="10" t="s">
        <v>586</v>
      </c>
      <c r="S3482" s="10" t="s">
        <v>585</v>
      </c>
      <c r="T3482" s="59">
        <v>0.3</v>
      </c>
      <c r="U3482" s="10">
        <v>538.03</v>
      </c>
    </row>
    <row r="3483" spans="1:21" x14ac:dyDescent="0.3">
      <c r="A3483" s="10" t="s">
        <v>24971</v>
      </c>
      <c r="B3483" s="61">
        <v>45352</v>
      </c>
      <c r="C3483" s="10" t="s">
        <v>24970</v>
      </c>
      <c r="D3483" s="10" t="s">
        <v>2343</v>
      </c>
      <c r="E3483" s="10" t="s">
        <v>581</v>
      </c>
      <c r="F3483" s="10" t="s">
        <v>580</v>
      </c>
      <c r="G3483" s="10" t="s">
        <v>601</v>
      </c>
      <c r="H3483" s="10" t="s">
        <v>600</v>
      </c>
      <c r="I3483" s="10" t="s">
        <v>627</v>
      </c>
      <c r="J3483" s="10" t="s">
        <v>9622</v>
      </c>
      <c r="K3483" s="10" t="s">
        <v>24969</v>
      </c>
      <c r="L3483" s="10">
        <v>7</v>
      </c>
      <c r="M3483" s="10">
        <v>647.61</v>
      </c>
      <c r="N3483" s="10">
        <v>4533.2700000000004</v>
      </c>
      <c r="O3483" s="59">
        <v>0.2</v>
      </c>
      <c r="P3483" s="10">
        <v>906.65</v>
      </c>
      <c r="Q3483" s="10">
        <v>3626.62</v>
      </c>
      <c r="R3483" s="10" t="s">
        <v>575</v>
      </c>
      <c r="S3483" s="10" t="s">
        <v>585</v>
      </c>
      <c r="T3483" s="59">
        <v>0.15</v>
      </c>
      <c r="U3483" s="10">
        <v>543.99</v>
      </c>
    </row>
    <row r="3484" spans="1:21" x14ac:dyDescent="0.3">
      <c r="A3484" s="10" t="s">
        <v>24968</v>
      </c>
      <c r="B3484" s="61">
        <v>44960</v>
      </c>
      <c r="C3484" s="10" t="s">
        <v>24967</v>
      </c>
      <c r="D3484" s="10" t="s">
        <v>9619</v>
      </c>
      <c r="E3484" s="10" t="s">
        <v>629</v>
      </c>
      <c r="F3484" s="10" t="s">
        <v>790</v>
      </c>
      <c r="G3484" s="10" t="s">
        <v>569</v>
      </c>
      <c r="H3484" s="10" t="s">
        <v>579</v>
      </c>
      <c r="I3484" s="10" t="s">
        <v>711</v>
      </c>
      <c r="J3484" s="10" t="s">
        <v>24966</v>
      </c>
      <c r="K3484" s="10" t="s">
        <v>24965</v>
      </c>
      <c r="L3484" s="10">
        <v>5</v>
      </c>
      <c r="M3484" s="10">
        <v>567.47</v>
      </c>
      <c r="N3484" s="10">
        <v>2837.35</v>
      </c>
      <c r="O3484" s="59">
        <v>0.1</v>
      </c>
      <c r="P3484" s="10">
        <v>283.74</v>
      </c>
      <c r="Q3484" s="10">
        <v>2553.61</v>
      </c>
      <c r="R3484" s="10" t="s">
        <v>575</v>
      </c>
      <c r="S3484" s="10" t="s">
        <v>585</v>
      </c>
      <c r="T3484" s="59">
        <v>0.15</v>
      </c>
      <c r="U3484" s="10">
        <v>383.04</v>
      </c>
    </row>
    <row r="3485" spans="1:21" x14ac:dyDescent="0.3">
      <c r="A3485" s="10" t="s">
        <v>24964</v>
      </c>
      <c r="B3485" s="61">
        <v>45369</v>
      </c>
      <c r="C3485" s="10" t="s">
        <v>2610</v>
      </c>
      <c r="D3485" s="10" t="s">
        <v>8153</v>
      </c>
      <c r="E3485" s="10" t="s">
        <v>592</v>
      </c>
      <c r="F3485" s="10" t="s">
        <v>591</v>
      </c>
      <c r="G3485" s="10" t="s">
        <v>601</v>
      </c>
      <c r="H3485" s="10" t="s">
        <v>544</v>
      </c>
      <c r="I3485" s="10" t="s">
        <v>10</v>
      </c>
      <c r="J3485" s="10" t="s">
        <v>1743</v>
      </c>
      <c r="K3485" s="10" t="s">
        <v>13327</v>
      </c>
      <c r="L3485" s="10">
        <v>4</v>
      </c>
      <c r="M3485" s="10">
        <v>764.16</v>
      </c>
      <c r="N3485" s="10">
        <v>3056.64</v>
      </c>
      <c r="O3485" s="59">
        <v>0.1</v>
      </c>
      <c r="P3485" s="10">
        <v>305.66000000000003</v>
      </c>
      <c r="Q3485" s="10">
        <v>2750.98</v>
      </c>
      <c r="R3485" s="10" t="s">
        <v>575</v>
      </c>
      <c r="S3485" s="10" t="s">
        <v>596</v>
      </c>
      <c r="T3485" s="59">
        <v>0.3</v>
      </c>
      <c r="U3485" s="10">
        <v>825.29</v>
      </c>
    </row>
    <row r="3486" spans="1:21" x14ac:dyDescent="0.3">
      <c r="A3486" s="10" t="s">
        <v>24963</v>
      </c>
      <c r="B3486" s="61">
        <v>45374</v>
      </c>
      <c r="C3486" s="10" t="s">
        <v>24962</v>
      </c>
      <c r="D3486" s="10" t="s">
        <v>18605</v>
      </c>
      <c r="E3486" s="10" t="s">
        <v>592</v>
      </c>
      <c r="F3486" s="10" t="s">
        <v>18</v>
      </c>
      <c r="G3486" s="10" t="s">
        <v>601</v>
      </c>
      <c r="H3486" s="10" t="s">
        <v>579</v>
      </c>
      <c r="I3486" s="10" t="s">
        <v>578</v>
      </c>
      <c r="J3486" s="10" t="s">
        <v>24961</v>
      </c>
      <c r="K3486" s="10" t="s">
        <v>24960</v>
      </c>
      <c r="L3486" s="10">
        <v>10</v>
      </c>
      <c r="M3486" s="10">
        <v>922.7</v>
      </c>
      <c r="N3486" s="10">
        <v>9227</v>
      </c>
      <c r="O3486" s="59">
        <v>0</v>
      </c>
      <c r="P3486" s="10">
        <v>0</v>
      </c>
      <c r="Q3486" s="10">
        <v>9227</v>
      </c>
      <c r="R3486" s="10" t="s">
        <v>575</v>
      </c>
      <c r="S3486" s="10" t="s">
        <v>564</v>
      </c>
      <c r="T3486" s="59">
        <v>0.15</v>
      </c>
      <c r="U3486" s="10">
        <v>1384.05</v>
      </c>
    </row>
    <row r="3487" spans="1:21" x14ac:dyDescent="0.3">
      <c r="A3487" s="10" t="s">
        <v>24959</v>
      </c>
      <c r="B3487" s="61">
        <v>45363</v>
      </c>
      <c r="C3487" s="10" t="s">
        <v>24925</v>
      </c>
      <c r="D3487" s="10" t="s">
        <v>24958</v>
      </c>
      <c r="E3487" s="10" t="s">
        <v>603</v>
      </c>
      <c r="F3487" s="10" t="s">
        <v>602</v>
      </c>
      <c r="G3487" s="10" t="s">
        <v>601</v>
      </c>
      <c r="H3487" s="10" t="s">
        <v>579</v>
      </c>
      <c r="I3487" s="10" t="s">
        <v>578</v>
      </c>
      <c r="J3487" s="10" t="s">
        <v>24957</v>
      </c>
      <c r="K3487" s="10" t="s">
        <v>24956</v>
      </c>
      <c r="L3487" s="10">
        <v>9</v>
      </c>
      <c r="M3487" s="10">
        <v>930.44</v>
      </c>
      <c r="N3487" s="10">
        <v>8373.9599999999991</v>
      </c>
      <c r="O3487" s="59">
        <v>0.05</v>
      </c>
      <c r="P3487" s="10">
        <v>418.7</v>
      </c>
      <c r="Q3487" s="10">
        <v>7955.26</v>
      </c>
      <c r="R3487" s="10" t="s">
        <v>614</v>
      </c>
      <c r="S3487" s="10" t="s">
        <v>564</v>
      </c>
      <c r="T3487" s="59">
        <v>0.3</v>
      </c>
      <c r="U3487" s="10">
        <v>2386.58</v>
      </c>
    </row>
    <row r="3488" spans="1:21" x14ac:dyDescent="0.3">
      <c r="A3488" s="10" t="s">
        <v>24955</v>
      </c>
      <c r="B3488" s="61">
        <v>45250</v>
      </c>
      <c r="C3488" s="10" t="s">
        <v>24954</v>
      </c>
      <c r="D3488" s="10" t="s">
        <v>24009</v>
      </c>
      <c r="E3488" s="10" t="s">
        <v>629</v>
      </c>
      <c r="F3488" s="10" t="s">
        <v>790</v>
      </c>
      <c r="G3488" s="10" t="s">
        <v>601</v>
      </c>
      <c r="H3488" s="10" t="s">
        <v>600</v>
      </c>
      <c r="I3488" s="10" t="s">
        <v>599</v>
      </c>
      <c r="J3488" s="10" t="s">
        <v>1791</v>
      </c>
      <c r="K3488" s="10" t="s">
        <v>24953</v>
      </c>
      <c r="L3488" s="10">
        <v>4</v>
      </c>
      <c r="M3488" s="10">
        <v>337.27</v>
      </c>
      <c r="N3488" s="10">
        <v>1349.08</v>
      </c>
      <c r="O3488" s="59">
        <v>0</v>
      </c>
      <c r="P3488" s="10">
        <v>0</v>
      </c>
      <c r="Q3488" s="10">
        <v>1349.08</v>
      </c>
      <c r="R3488" s="10" t="s">
        <v>565</v>
      </c>
      <c r="S3488" s="10" t="s">
        <v>607</v>
      </c>
      <c r="T3488" s="59">
        <v>0.3</v>
      </c>
      <c r="U3488" s="10">
        <v>404.72</v>
      </c>
    </row>
    <row r="3489" spans="1:21" x14ac:dyDescent="0.3">
      <c r="A3489" s="10" t="s">
        <v>24952</v>
      </c>
      <c r="B3489" s="61">
        <v>45330</v>
      </c>
      <c r="C3489" s="10" t="s">
        <v>6664</v>
      </c>
      <c r="D3489" s="10" t="s">
        <v>3786</v>
      </c>
      <c r="E3489" s="10" t="s">
        <v>592</v>
      </c>
      <c r="F3489" s="10" t="s">
        <v>18</v>
      </c>
      <c r="G3489" s="10" t="s">
        <v>601</v>
      </c>
      <c r="H3489" s="10" t="s">
        <v>590</v>
      </c>
      <c r="I3489" s="10" t="s">
        <v>589</v>
      </c>
      <c r="J3489" s="10" t="s">
        <v>16176</v>
      </c>
      <c r="K3489" s="10" t="s">
        <v>24951</v>
      </c>
      <c r="L3489" s="10">
        <v>10</v>
      </c>
      <c r="M3489" s="10">
        <v>466.45</v>
      </c>
      <c r="N3489" s="10">
        <v>4664.5</v>
      </c>
      <c r="O3489" s="59">
        <v>0.05</v>
      </c>
      <c r="P3489" s="10">
        <v>233.23</v>
      </c>
      <c r="Q3489" s="10">
        <v>4431.2700000000004</v>
      </c>
      <c r="R3489" s="10" t="s">
        <v>614</v>
      </c>
      <c r="S3489" s="10" t="s">
        <v>585</v>
      </c>
      <c r="T3489" s="59">
        <v>0.25</v>
      </c>
      <c r="U3489" s="10">
        <v>1107.82</v>
      </c>
    </row>
    <row r="3490" spans="1:21" x14ac:dyDescent="0.3">
      <c r="A3490" s="10" t="s">
        <v>24950</v>
      </c>
      <c r="B3490" s="61">
        <v>44934</v>
      </c>
      <c r="C3490" s="10" t="s">
        <v>16207</v>
      </c>
      <c r="D3490" s="10" t="s">
        <v>24949</v>
      </c>
      <c r="E3490" s="10" t="s">
        <v>629</v>
      </c>
      <c r="F3490" s="10" t="s">
        <v>790</v>
      </c>
      <c r="G3490" s="10" t="s">
        <v>601</v>
      </c>
      <c r="H3490" s="10" t="s">
        <v>544</v>
      </c>
      <c r="I3490" s="10" t="s">
        <v>10</v>
      </c>
      <c r="J3490" s="10" t="s">
        <v>14797</v>
      </c>
      <c r="K3490" s="10" t="s">
        <v>24948</v>
      </c>
      <c r="L3490" s="10">
        <v>9</v>
      </c>
      <c r="M3490" s="10">
        <v>599.35</v>
      </c>
      <c r="N3490" s="10">
        <v>5394.15</v>
      </c>
      <c r="O3490" s="59">
        <v>0.2</v>
      </c>
      <c r="P3490" s="10">
        <v>1078.83</v>
      </c>
      <c r="Q3490" s="10">
        <v>4315.32</v>
      </c>
      <c r="R3490" s="10" t="s">
        <v>614</v>
      </c>
      <c r="S3490" s="10" t="s">
        <v>607</v>
      </c>
      <c r="T3490" s="59">
        <v>0.3</v>
      </c>
      <c r="U3490" s="10">
        <v>1294.5999999999999</v>
      </c>
    </row>
    <row r="3491" spans="1:21" x14ac:dyDescent="0.3">
      <c r="A3491" s="10" t="s">
        <v>24947</v>
      </c>
      <c r="B3491" s="61">
        <v>45373</v>
      </c>
      <c r="C3491" s="10" t="s">
        <v>8039</v>
      </c>
      <c r="D3491" s="10" t="s">
        <v>24946</v>
      </c>
      <c r="E3491" s="10" t="s">
        <v>603</v>
      </c>
      <c r="F3491" s="10" t="s">
        <v>636</v>
      </c>
      <c r="G3491" s="10" t="s">
        <v>601</v>
      </c>
      <c r="H3491" s="10" t="s">
        <v>590</v>
      </c>
      <c r="I3491" s="10" t="s">
        <v>748</v>
      </c>
      <c r="J3491" s="10" t="s">
        <v>14035</v>
      </c>
      <c r="K3491" s="10" t="s">
        <v>24945</v>
      </c>
      <c r="L3491" s="10">
        <v>5</v>
      </c>
      <c r="M3491" s="10">
        <v>485.41</v>
      </c>
      <c r="N3491" s="10">
        <v>2427.0500000000002</v>
      </c>
      <c r="O3491" s="59">
        <v>0.1</v>
      </c>
      <c r="P3491" s="10">
        <v>242.71</v>
      </c>
      <c r="Q3491" s="10">
        <v>2184.34</v>
      </c>
      <c r="R3491" s="10" t="s">
        <v>565</v>
      </c>
      <c r="S3491" s="10" t="s">
        <v>607</v>
      </c>
      <c r="T3491" s="59">
        <v>0.15</v>
      </c>
      <c r="U3491" s="10">
        <v>327.64999999999998</v>
      </c>
    </row>
    <row r="3492" spans="1:21" x14ac:dyDescent="0.3">
      <c r="A3492" s="10" t="s">
        <v>24944</v>
      </c>
      <c r="B3492" s="61">
        <v>45273</v>
      </c>
      <c r="C3492" s="10" t="s">
        <v>1917</v>
      </c>
      <c r="D3492" s="10" t="s">
        <v>24943</v>
      </c>
      <c r="E3492" s="10" t="s">
        <v>581</v>
      </c>
      <c r="F3492" s="10" t="s">
        <v>83</v>
      </c>
      <c r="G3492" s="10" t="s">
        <v>601</v>
      </c>
      <c r="H3492" s="10" t="s">
        <v>544</v>
      </c>
      <c r="I3492" s="10" t="s">
        <v>568</v>
      </c>
      <c r="J3492" s="10" t="s">
        <v>9603</v>
      </c>
      <c r="K3492" s="10" t="s">
        <v>17997</v>
      </c>
      <c r="L3492" s="10">
        <v>4</v>
      </c>
      <c r="M3492" s="10">
        <v>710.16</v>
      </c>
      <c r="N3492" s="10">
        <v>2840.64</v>
      </c>
      <c r="O3492" s="59">
        <v>0.05</v>
      </c>
      <c r="P3492" s="10">
        <v>142.03</v>
      </c>
      <c r="Q3492" s="10">
        <v>2698.61</v>
      </c>
      <c r="R3492" s="10" t="s">
        <v>565</v>
      </c>
      <c r="S3492" s="10" t="s">
        <v>607</v>
      </c>
      <c r="T3492" s="59">
        <v>0.25</v>
      </c>
      <c r="U3492" s="10">
        <v>674.65</v>
      </c>
    </row>
    <row r="3493" spans="1:21" x14ac:dyDescent="0.3">
      <c r="A3493" s="10" t="s">
        <v>24942</v>
      </c>
      <c r="B3493" s="61">
        <v>45080</v>
      </c>
      <c r="C3493" s="10" t="s">
        <v>16223</v>
      </c>
      <c r="D3493" s="10" t="s">
        <v>12361</v>
      </c>
      <c r="E3493" s="10" t="s">
        <v>603</v>
      </c>
      <c r="F3493" s="10" t="s">
        <v>658</v>
      </c>
      <c r="G3493" s="10" t="s">
        <v>601</v>
      </c>
      <c r="H3493" s="10" t="s">
        <v>590</v>
      </c>
      <c r="I3493" s="10" t="s">
        <v>748</v>
      </c>
      <c r="J3493" s="10" t="s">
        <v>10803</v>
      </c>
      <c r="K3493" s="10" t="s">
        <v>24941</v>
      </c>
      <c r="L3493" s="10">
        <v>3</v>
      </c>
      <c r="M3493" s="10">
        <v>358.03</v>
      </c>
      <c r="N3493" s="10">
        <v>1074.0899999999999</v>
      </c>
      <c r="O3493" s="59">
        <v>0</v>
      </c>
      <c r="P3493" s="10">
        <v>0</v>
      </c>
      <c r="Q3493" s="10">
        <v>1074.0899999999999</v>
      </c>
      <c r="R3493" s="10" t="s">
        <v>614</v>
      </c>
      <c r="S3493" s="10" t="s">
        <v>564</v>
      </c>
      <c r="T3493" s="59">
        <v>0.25</v>
      </c>
      <c r="U3493" s="10">
        <v>268.52</v>
      </c>
    </row>
    <row r="3494" spans="1:21" x14ac:dyDescent="0.3">
      <c r="A3494" s="10" t="s">
        <v>24940</v>
      </c>
      <c r="B3494" s="61">
        <v>45280</v>
      </c>
      <c r="C3494" s="10" t="s">
        <v>8266</v>
      </c>
      <c r="D3494" s="10" t="s">
        <v>16410</v>
      </c>
      <c r="E3494" s="10" t="s">
        <v>592</v>
      </c>
      <c r="F3494" s="10" t="s">
        <v>591</v>
      </c>
      <c r="G3494" s="10" t="s">
        <v>569</v>
      </c>
      <c r="H3494" s="10" t="s">
        <v>544</v>
      </c>
      <c r="I3494" s="10" t="s">
        <v>568</v>
      </c>
      <c r="J3494" s="10" t="s">
        <v>24939</v>
      </c>
      <c r="K3494" s="10" t="s">
        <v>24938</v>
      </c>
      <c r="L3494" s="10">
        <v>4</v>
      </c>
      <c r="M3494" s="10">
        <v>131.99</v>
      </c>
      <c r="N3494" s="10">
        <v>527.96</v>
      </c>
      <c r="O3494" s="59">
        <v>0.05</v>
      </c>
      <c r="P3494" s="10">
        <v>26.4</v>
      </c>
      <c r="Q3494" s="10">
        <v>501.56</v>
      </c>
      <c r="R3494" s="10" t="s">
        <v>565</v>
      </c>
      <c r="S3494" s="10" t="s">
        <v>585</v>
      </c>
      <c r="T3494" s="59">
        <v>0.3</v>
      </c>
      <c r="U3494" s="10">
        <v>150.47</v>
      </c>
    </row>
    <row r="3495" spans="1:21" x14ac:dyDescent="0.3">
      <c r="A3495" s="10" t="s">
        <v>24937</v>
      </c>
      <c r="B3495" s="61">
        <v>45062</v>
      </c>
      <c r="C3495" s="10" t="s">
        <v>1952</v>
      </c>
      <c r="D3495" s="10" t="s">
        <v>19229</v>
      </c>
      <c r="E3495" s="10" t="s">
        <v>629</v>
      </c>
      <c r="F3495" s="10" t="s">
        <v>790</v>
      </c>
      <c r="G3495" s="10" t="s">
        <v>569</v>
      </c>
      <c r="H3495" s="10" t="s">
        <v>600</v>
      </c>
      <c r="I3495" s="10" t="s">
        <v>664</v>
      </c>
      <c r="J3495" s="10" t="s">
        <v>15883</v>
      </c>
      <c r="K3495" s="10" t="s">
        <v>20012</v>
      </c>
      <c r="L3495" s="10">
        <v>4</v>
      </c>
      <c r="M3495" s="10">
        <v>131.54</v>
      </c>
      <c r="N3495" s="10">
        <v>526.16</v>
      </c>
      <c r="O3495" s="59">
        <v>0.1</v>
      </c>
      <c r="P3495" s="10">
        <v>52.62</v>
      </c>
      <c r="Q3495" s="10">
        <v>473.54</v>
      </c>
      <c r="R3495" s="10" t="s">
        <v>614</v>
      </c>
      <c r="S3495" s="10" t="s">
        <v>607</v>
      </c>
      <c r="T3495" s="59">
        <v>0.25</v>
      </c>
      <c r="U3495" s="10">
        <v>118.39</v>
      </c>
    </row>
    <row r="3496" spans="1:21" x14ac:dyDescent="0.3">
      <c r="A3496" s="10" t="s">
        <v>24936</v>
      </c>
      <c r="B3496" s="61">
        <v>45031</v>
      </c>
      <c r="C3496" s="10" t="s">
        <v>24935</v>
      </c>
      <c r="D3496" s="10" t="s">
        <v>24934</v>
      </c>
      <c r="E3496" s="10" t="s">
        <v>571</v>
      </c>
      <c r="F3496" s="10" t="s">
        <v>11</v>
      </c>
      <c r="G3496" s="10" t="s">
        <v>601</v>
      </c>
      <c r="H3496" s="10" t="s">
        <v>600</v>
      </c>
      <c r="I3496" s="10" t="s">
        <v>627</v>
      </c>
      <c r="J3496" s="10" t="s">
        <v>24933</v>
      </c>
      <c r="K3496" s="10" t="s">
        <v>24932</v>
      </c>
      <c r="L3496" s="10">
        <v>9</v>
      </c>
      <c r="M3496" s="10">
        <v>382.72</v>
      </c>
      <c r="N3496" s="10">
        <v>3444.48</v>
      </c>
      <c r="O3496" s="59">
        <v>0.2</v>
      </c>
      <c r="P3496" s="10">
        <v>688.9</v>
      </c>
      <c r="Q3496" s="10">
        <v>2755.58</v>
      </c>
      <c r="R3496" s="10" t="s">
        <v>614</v>
      </c>
      <c r="S3496" s="10" t="s">
        <v>585</v>
      </c>
      <c r="T3496" s="59">
        <v>0.3</v>
      </c>
      <c r="U3496" s="10">
        <v>826.67</v>
      </c>
    </row>
    <row r="3497" spans="1:21" x14ac:dyDescent="0.3">
      <c r="A3497" s="10" t="s">
        <v>24931</v>
      </c>
      <c r="B3497" s="61">
        <v>45308</v>
      </c>
      <c r="C3497" s="10" t="s">
        <v>12950</v>
      </c>
      <c r="D3497" s="10" t="s">
        <v>24930</v>
      </c>
      <c r="E3497" s="10" t="s">
        <v>571</v>
      </c>
      <c r="F3497" s="10" t="s">
        <v>570</v>
      </c>
      <c r="G3497" s="10" t="s">
        <v>569</v>
      </c>
      <c r="H3497" s="10" t="s">
        <v>579</v>
      </c>
      <c r="I3497" s="10" t="s">
        <v>722</v>
      </c>
      <c r="J3497" s="10" t="s">
        <v>24929</v>
      </c>
      <c r="K3497" s="10" t="s">
        <v>5117</v>
      </c>
      <c r="L3497" s="10">
        <v>5</v>
      </c>
      <c r="M3497" s="10">
        <v>547.61</v>
      </c>
      <c r="N3497" s="10">
        <v>2738.05</v>
      </c>
      <c r="O3497" s="59">
        <v>0</v>
      </c>
      <c r="P3497" s="10">
        <v>0</v>
      </c>
      <c r="Q3497" s="10">
        <v>2738.05</v>
      </c>
      <c r="R3497" s="10" t="s">
        <v>614</v>
      </c>
      <c r="S3497" s="10" t="s">
        <v>585</v>
      </c>
      <c r="T3497" s="59">
        <v>0.25</v>
      </c>
      <c r="U3497" s="10">
        <v>684.51</v>
      </c>
    </row>
    <row r="3498" spans="1:21" x14ac:dyDescent="0.3">
      <c r="A3498" s="10" t="s">
        <v>24928</v>
      </c>
      <c r="B3498" s="61">
        <v>45047</v>
      </c>
      <c r="C3498" s="10" t="s">
        <v>24927</v>
      </c>
      <c r="D3498" s="10" t="s">
        <v>2919</v>
      </c>
      <c r="E3498" s="10" t="s">
        <v>581</v>
      </c>
      <c r="F3498" s="10" t="s">
        <v>580</v>
      </c>
      <c r="G3498" s="10" t="s">
        <v>601</v>
      </c>
      <c r="H3498" s="10" t="s">
        <v>544</v>
      </c>
      <c r="I3498" s="10" t="s">
        <v>610</v>
      </c>
      <c r="J3498" s="10" t="s">
        <v>17854</v>
      </c>
      <c r="K3498" s="10" t="s">
        <v>18743</v>
      </c>
      <c r="L3498" s="10">
        <v>10</v>
      </c>
      <c r="M3498" s="10">
        <v>455.49</v>
      </c>
      <c r="N3498" s="10">
        <v>4554.8999999999996</v>
      </c>
      <c r="O3498" s="59">
        <v>0</v>
      </c>
      <c r="P3498" s="10">
        <v>0</v>
      </c>
      <c r="Q3498" s="10">
        <v>4554.8999999999996</v>
      </c>
      <c r="R3498" s="10" t="s">
        <v>614</v>
      </c>
      <c r="S3498" s="10" t="s">
        <v>596</v>
      </c>
      <c r="T3498" s="59">
        <v>0.25</v>
      </c>
      <c r="U3498" s="10">
        <v>1138.72</v>
      </c>
    </row>
    <row r="3499" spans="1:21" x14ac:dyDescent="0.3">
      <c r="A3499" s="10" t="s">
        <v>24926</v>
      </c>
      <c r="B3499" s="61">
        <v>45338</v>
      </c>
      <c r="C3499" s="10" t="s">
        <v>24925</v>
      </c>
      <c r="D3499" s="10" t="s">
        <v>24924</v>
      </c>
      <c r="E3499" s="10" t="s">
        <v>629</v>
      </c>
      <c r="F3499" s="10" t="s">
        <v>628</v>
      </c>
      <c r="G3499" s="10" t="s">
        <v>569</v>
      </c>
      <c r="H3499" s="10" t="s">
        <v>600</v>
      </c>
      <c r="I3499" s="10" t="s">
        <v>627</v>
      </c>
      <c r="J3499" s="10" t="s">
        <v>24923</v>
      </c>
      <c r="K3499" s="10" t="s">
        <v>24922</v>
      </c>
      <c r="L3499" s="10">
        <v>9</v>
      </c>
      <c r="M3499" s="10">
        <v>533.17999999999995</v>
      </c>
      <c r="N3499" s="10">
        <v>4798.62</v>
      </c>
      <c r="O3499" s="59">
        <v>0.05</v>
      </c>
      <c r="P3499" s="10">
        <v>239.93</v>
      </c>
      <c r="Q3499" s="10">
        <v>4558.6899999999996</v>
      </c>
      <c r="R3499" s="10" t="s">
        <v>586</v>
      </c>
      <c r="S3499" s="10" t="s">
        <v>585</v>
      </c>
      <c r="T3499" s="59">
        <v>0.25</v>
      </c>
      <c r="U3499" s="10">
        <v>1139.67</v>
      </c>
    </row>
    <row r="3500" spans="1:21" x14ac:dyDescent="0.3">
      <c r="A3500" s="10" t="s">
        <v>24921</v>
      </c>
      <c r="B3500" s="61">
        <v>44928</v>
      </c>
      <c r="C3500" s="10" t="s">
        <v>3343</v>
      </c>
      <c r="D3500" s="10" t="s">
        <v>13657</v>
      </c>
      <c r="E3500" s="10" t="s">
        <v>603</v>
      </c>
      <c r="F3500" s="10" t="s">
        <v>602</v>
      </c>
      <c r="G3500" s="10" t="s">
        <v>601</v>
      </c>
      <c r="H3500" s="10" t="s">
        <v>579</v>
      </c>
      <c r="I3500" s="10" t="s">
        <v>722</v>
      </c>
      <c r="J3500" s="10" t="s">
        <v>24920</v>
      </c>
      <c r="K3500" s="10" t="s">
        <v>3231</v>
      </c>
      <c r="L3500" s="10">
        <v>10</v>
      </c>
      <c r="M3500" s="10">
        <v>626.97</v>
      </c>
      <c r="N3500" s="10">
        <v>6269.7</v>
      </c>
      <c r="O3500" s="59">
        <v>0.2</v>
      </c>
      <c r="P3500" s="10">
        <v>1253.94</v>
      </c>
      <c r="Q3500" s="10">
        <v>5015.76</v>
      </c>
      <c r="R3500" s="10" t="s">
        <v>565</v>
      </c>
      <c r="S3500" s="10" t="s">
        <v>564</v>
      </c>
      <c r="T3500" s="59">
        <v>0.15</v>
      </c>
      <c r="U3500" s="10">
        <v>752.36</v>
      </c>
    </row>
    <row r="3501" spans="1:21" x14ac:dyDescent="0.3">
      <c r="A3501" s="10" t="s">
        <v>24919</v>
      </c>
      <c r="B3501" s="61">
        <v>44968</v>
      </c>
      <c r="C3501" s="10" t="s">
        <v>24918</v>
      </c>
      <c r="D3501" s="10" t="s">
        <v>24917</v>
      </c>
      <c r="E3501" s="10" t="s">
        <v>603</v>
      </c>
      <c r="F3501" s="10" t="s">
        <v>636</v>
      </c>
      <c r="G3501" s="10" t="s">
        <v>601</v>
      </c>
      <c r="H3501" s="10" t="s">
        <v>590</v>
      </c>
      <c r="I3501" s="10" t="s">
        <v>748</v>
      </c>
      <c r="J3501" s="10" t="s">
        <v>24916</v>
      </c>
      <c r="K3501" s="10" t="s">
        <v>8578</v>
      </c>
      <c r="L3501" s="10">
        <v>9</v>
      </c>
      <c r="M3501" s="10">
        <v>888.89</v>
      </c>
      <c r="N3501" s="10">
        <v>8000.01</v>
      </c>
      <c r="O3501" s="59">
        <v>0.05</v>
      </c>
      <c r="P3501" s="10">
        <v>400</v>
      </c>
      <c r="Q3501" s="10">
        <v>7600.01</v>
      </c>
      <c r="R3501" s="10" t="s">
        <v>586</v>
      </c>
      <c r="S3501" s="10" t="s">
        <v>585</v>
      </c>
      <c r="T3501" s="59">
        <v>0.15</v>
      </c>
      <c r="U3501" s="10">
        <v>1140</v>
      </c>
    </row>
    <row r="3502" spans="1:21" x14ac:dyDescent="0.3">
      <c r="A3502" s="10" t="s">
        <v>24915</v>
      </c>
      <c r="B3502" s="61">
        <v>45060</v>
      </c>
      <c r="C3502" s="10" t="s">
        <v>24914</v>
      </c>
      <c r="D3502" s="10" t="s">
        <v>24913</v>
      </c>
      <c r="E3502" s="10" t="s">
        <v>571</v>
      </c>
      <c r="F3502" s="10" t="s">
        <v>570</v>
      </c>
      <c r="G3502" s="10" t="s">
        <v>569</v>
      </c>
      <c r="H3502" s="10" t="s">
        <v>600</v>
      </c>
      <c r="I3502" s="10" t="s">
        <v>664</v>
      </c>
      <c r="J3502" s="10" t="s">
        <v>24912</v>
      </c>
      <c r="K3502" s="10" t="s">
        <v>21254</v>
      </c>
      <c r="L3502" s="10">
        <v>1</v>
      </c>
      <c r="M3502" s="10">
        <v>995.02</v>
      </c>
      <c r="N3502" s="10">
        <v>995.02</v>
      </c>
      <c r="O3502" s="59">
        <v>0.2</v>
      </c>
      <c r="P3502" s="10">
        <v>199</v>
      </c>
      <c r="Q3502" s="10">
        <v>796.02</v>
      </c>
      <c r="R3502" s="10" t="s">
        <v>565</v>
      </c>
      <c r="S3502" s="10" t="s">
        <v>607</v>
      </c>
      <c r="T3502" s="59">
        <v>0.15</v>
      </c>
      <c r="U3502" s="10">
        <v>119.4</v>
      </c>
    </row>
    <row r="3503" spans="1:21" x14ac:dyDescent="0.3">
      <c r="A3503" s="10" t="s">
        <v>24911</v>
      </c>
      <c r="B3503" s="61">
        <v>45189</v>
      </c>
      <c r="C3503" s="10" t="s">
        <v>24910</v>
      </c>
      <c r="D3503" s="10" t="s">
        <v>24909</v>
      </c>
      <c r="E3503" s="10" t="s">
        <v>603</v>
      </c>
      <c r="F3503" s="10" t="s">
        <v>658</v>
      </c>
      <c r="G3503" s="10" t="s">
        <v>601</v>
      </c>
      <c r="H3503" s="10" t="s">
        <v>544</v>
      </c>
      <c r="I3503" s="10" t="s">
        <v>10</v>
      </c>
      <c r="J3503" s="10" t="s">
        <v>1330</v>
      </c>
      <c r="K3503" s="10" t="s">
        <v>24908</v>
      </c>
      <c r="L3503" s="10">
        <v>9</v>
      </c>
      <c r="M3503" s="10">
        <v>403.2</v>
      </c>
      <c r="N3503" s="10">
        <v>3628.8</v>
      </c>
      <c r="O3503" s="59">
        <v>0.05</v>
      </c>
      <c r="P3503" s="10">
        <v>181.44</v>
      </c>
      <c r="Q3503" s="10">
        <v>3447.36</v>
      </c>
      <c r="R3503" s="10" t="s">
        <v>565</v>
      </c>
      <c r="S3503" s="10" t="s">
        <v>596</v>
      </c>
      <c r="T3503" s="59">
        <v>0.25</v>
      </c>
      <c r="U3503" s="10">
        <v>861.84</v>
      </c>
    </row>
    <row r="3504" spans="1:21" x14ac:dyDescent="0.3">
      <c r="A3504" s="10" t="s">
        <v>24907</v>
      </c>
      <c r="B3504" s="61">
        <v>45131</v>
      </c>
      <c r="C3504" s="10" t="s">
        <v>17665</v>
      </c>
      <c r="D3504" s="10" t="s">
        <v>24906</v>
      </c>
      <c r="E3504" s="10" t="s">
        <v>571</v>
      </c>
      <c r="F3504" s="10" t="s">
        <v>11</v>
      </c>
      <c r="G3504" s="10" t="s">
        <v>569</v>
      </c>
      <c r="H3504" s="10" t="s">
        <v>590</v>
      </c>
      <c r="I3504" s="10" t="s">
        <v>589</v>
      </c>
      <c r="J3504" s="10" t="s">
        <v>16791</v>
      </c>
      <c r="K3504" s="10" t="s">
        <v>24905</v>
      </c>
      <c r="L3504" s="10">
        <v>10</v>
      </c>
      <c r="M3504" s="10">
        <v>733.87</v>
      </c>
      <c r="N3504" s="10">
        <v>7338.7</v>
      </c>
      <c r="O3504" s="59">
        <v>0</v>
      </c>
      <c r="P3504" s="10">
        <v>0</v>
      </c>
      <c r="Q3504" s="10">
        <v>7338.7</v>
      </c>
      <c r="R3504" s="10" t="s">
        <v>575</v>
      </c>
      <c r="S3504" s="10" t="s">
        <v>585</v>
      </c>
      <c r="T3504" s="59">
        <v>0.3</v>
      </c>
      <c r="U3504" s="10">
        <v>2201.61</v>
      </c>
    </row>
    <row r="3505" spans="1:21" x14ac:dyDescent="0.3">
      <c r="A3505" s="10" t="s">
        <v>24904</v>
      </c>
      <c r="B3505" s="61">
        <v>45080</v>
      </c>
      <c r="C3505" s="10" t="s">
        <v>24903</v>
      </c>
      <c r="D3505" s="10" t="s">
        <v>6760</v>
      </c>
      <c r="E3505" s="10" t="s">
        <v>592</v>
      </c>
      <c r="F3505" s="10" t="s">
        <v>18</v>
      </c>
      <c r="G3505" s="10" t="s">
        <v>569</v>
      </c>
      <c r="H3505" s="10" t="s">
        <v>579</v>
      </c>
      <c r="I3505" s="10" t="s">
        <v>722</v>
      </c>
      <c r="J3505" s="10" t="s">
        <v>24902</v>
      </c>
      <c r="K3505" s="10" t="s">
        <v>24901</v>
      </c>
      <c r="L3505" s="10">
        <v>4</v>
      </c>
      <c r="M3505" s="10">
        <v>488.33</v>
      </c>
      <c r="N3505" s="10">
        <v>1953.32</v>
      </c>
      <c r="O3505" s="59">
        <v>0.1</v>
      </c>
      <c r="P3505" s="10">
        <v>195.33</v>
      </c>
      <c r="Q3505" s="10">
        <v>1757.99</v>
      </c>
      <c r="R3505" s="10" t="s">
        <v>565</v>
      </c>
      <c r="S3505" s="10" t="s">
        <v>607</v>
      </c>
      <c r="T3505" s="59">
        <v>0.3</v>
      </c>
      <c r="U3505" s="10">
        <v>527.4</v>
      </c>
    </row>
    <row r="3506" spans="1:21" x14ac:dyDescent="0.3">
      <c r="A3506" s="10" t="s">
        <v>24900</v>
      </c>
      <c r="B3506" s="61">
        <v>45228</v>
      </c>
      <c r="C3506" s="10" t="s">
        <v>14084</v>
      </c>
      <c r="D3506" s="10" t="s">
        <v>24899</v>
      </c>
      <c r="E3506" s="10" t="s">
        <v>571</v>
      </c>
      <c r="F3506" s="10" t="s">
        <v>685</v>
      </c>
      <c r="G3506" s="10" t="s">
        <v>569</v>
      </c>
      <c r="H3506" s="10" t="s">
        <v>579</v>
      </c>
      <c r="I3506" s="10" t="s">
        <v>711</v>
      </c>
      <c r="J3506" s="10" t="s">
        <v>24898</v>
      </c>
      <c r="K3506" s="10" t="s">
        <v>24897</v>
      </c>
      <c r="L3506" s="10">
        <v>3</v>
      </c>
      <c r="M3506" s="10">
        <v>796.01</v>
      </c>
      <c r="N3506" s="10">
        <v>2388.0300000000002</v>
      </c>
      <c r="O3506" s="59">
        <v>0</v>
      </c>
      <c r="P3506" s="10">
        <v>0</v>
      </c>
      <c r="Q3506" s="10">
        <v>2388.0300000000002</v>
      </c>
      <c r="R3506" s="10" t="s">
        <v>586</v>
      </c>
      <c r="S3506" s="10" t="s">
        <v>596</v>
      </c>
      <c r="T3506" s="59">
        <v>0.15</v>
      </c>
      <c r="U3506" s="10">
        <v>358.2</v>
      </c>
    </row>
    <row r="3507" spans="1:21" x14ac:dyDescent="0.3">
      <c r="A3507" s="10" t="s">
        <v>24896</v>
      </c>
      <c r="B3507" s="61">
        <v>45273</v>
      </c>
      <c r="C3507" s="10" t="s">
        <v>2388</v>
      </c>
      <c r="D3507" s="10" t="s">
        <v>24895</v>
      </c>
      <c r="E3507" s="10" t="s">
        <v>581</v>
      </c>
      <c r="F3507" s="10" t="s">
        <v>580</v>
      </c>
      <c r="G3507" s="10" t="s">
        <v>601</v>
      </c>
      <c r="H3507" s="10" t="s">
        <v>544</v>
      </c>
      <c r="I3507" s="10" t="s">
        <v>10</v>
      </c>
      <c r="J3507" s="10" t="s">
        <v>15481</v>
      </c>
      <c r="K3507" s="10" t="s">
        <v>13323</v>
      </c>
      <c r="L3507" s="10">
        <v>3</v>
      </c>
      <c r="M3507" s="10">
        <v>675.9</v>
      </c>
      <c r="N3507" s="10">
        <v>2027.7</v>
      </c>
      <c r="O3507" s="59">
        <v>0.1</v>
      </c>
      <c r="P3507" s="10">
        <v>202.77</v>
      </c>
      <c r="Q3507" s="10">
        <v>1824.93</v>
      </c>
      <c r="R3507" s="10" t="s">
        <v>586</v>
      </c>
      <c r="S3507" s="10" t="s">
        <v>596</v>
      </c>
      <c r="T3507" s="59">
        <v>0.25</v>
      </c>
      <c r="U3507" s="10">
        <v>456.23</v>
      </c>
    </row>
    <row r="3508" spans="1:21" x14ac:dyDescent="0.3">
      <c r="A3508" s="10" t="s">
        <v>24894</v>
      </c>
      <c r="B3508" s="61">
        <v>45024</v>
      </c>
      <c r="C3508" s="10" t="s">
        <v>19654</v>
      </c>
      <c r="D3508" s="10" t="s">
        <v>8831</v>
      </c>
      <c r="E3508" s="10" t="s">
        <v>571</v>
      </c>
      <c r="F3508" s="10" t="s">
        <v>685</v>
      </c>
      <c r="G3508" s="10" t="s">
        <v>569</v>
      </c>
      <c r="H3508" s="10" t="s">
        <v>600</v>
      </c>
      <c r="I3508" s="10" t="s">
        <v>599</v>
      </c>
      <c r="J3508" s="10" t="s">
        <v>3416</v>
      </c>
      <c r="K3508" s="10" t="s">
        <v>12266</v>
      </c>
      <c r="L3508" s="10">
        <v>5</v>
      </c>
      <c r="M3508" s="10">
        <v>197.18</v>
      </c>
      <c r="N3508" s="10">
        <v>985.9</v>
      </c>
      <c r="O3508" s="59">
        <v>0</v>
      </c>
      <c r="P3508" s="10">
        <v>0</v>
      </c>
      <c r="Q3508" s="10">
        <v>985.9</v>
      </c>
      <c r="R3508" s="10" t="s">
        <v>614</v>
      </c>
      <c r="S3508" s="10" t="s">
        <v>564</v>
      </c>
      <c r="T3508" s="59">
        <v>0.3</v>
      </c>
      <c r="U3508" s="10">
        <v>295.77</v>
      </c>
    </row>
    <row r="3509" spans="1:21" x14ac:dyDescent="0.3">
      <c r="A3509" s="10" t="s">
        <v>24893</v>
      </c>
      <c r="B3509" s="61">
        <v>45370</v>
      </c>
      <c r="C3509" s="10" t="s">
        <v>1972</v>
      </c>
      <c r="D3509" s="10" t="s">
        <v>19787</v>
      </c>
      <c r="E3509" s="10" t="s">
        <v>603</v>
      </c>
      <c r="F3509" s="10" t="s">
        <v>636</v>
      </c>
      <c r="G3509" s="10" t="s">
        <v>601</v>
      </c>
      <c r="H3509" s="10" t="s">
        <v>544</v>
      </c>
      <c r="I3509" s="10" t="s">
        <v>610</v>
      </c>
      <c r="J3509" s="10" t="s">
        <v>24892</v>
      </c>
      <c r="K3509" s="10" t="s">
        <v>12901</v>
      </c>
      <c r="L3509" s="10">
        <v>4</v>
      </c>
      <c r="M3509" s="10">
        <v>907.22</v>
      </c>
      <c r="N3509" s="10">
        <v>3628.88</v>
      </c>
      <c r="O3509" s="59">
        <v>0.05</v>
      </c>
      <c r="P3509" s="10">
        <v>181.44</v>
      </c>
      <c r="Q3509" s="10">
        <v>3447.44</v>
      </c>
      <c r="R3509" s="10" t="s">
        <v>614</v>
      </c>
      <c r="S3509" s="10" t="s">
        <v>585</v>
      </c>
      <c r="T3509" s="59">
        <v>0.3</v>
      </c>
      <c r="U3509" s="10">
        <v>1034.23</v>
      </c>
    </row>
    <row r="3510" spans="1:21" x14ac:dyDescent="0.3">
      <c r="A3510" s="10" t="s">
        <v>24891</v>
      </c>
      <c r="B3510" s="61">
        <v>44968</v>
      </c>
      <c r="C3510" s="10" t="s">
        <v>15864</v>
      </c>
      <c r="D3510" s="10" t="s">
        <v>18522</v>
      </c>
      <c r="E3510" s="10" t="s">
        <v>629</v>
      </c>
      <c r="F3510" s="10" t="s">
        <v>790</v>
      </c>
      <c r="G3510" s="10" t="s">
        <v>569</v>
      </c>
      <c r="H3510" s="10" t="s">
        <v>579</v>
      </c>
      <c r="I3510" s="10" t="s">
        <v>711</v>
      </c>
      <c r="J3510" s="10" t="s">
        <v>24890</v>
      </c>
      <c r="K3510" s="10" t="s">
        <v>24889</v>
      </c>
      <c r="L3510" s="10">
        <v>3</v>
      </c>
      <c r="M3510" s="10">
        <v>529.07000000000005</v>
      </c>
      <c r="N3510" s="10">
        <v>1587.21</v>
      </c>
      <c r="O3510" s="59">
        <v>0.2</v>
      </c>
      <c r="P3510" s="10">
        <v>317.44</v>
      </c>
      <c r="Q3510" s="10">
        <v>1269.77</v>
      </c>
      <c r="R3510" s="10" t="s">
        <v>565</v>
      </c>
      <c r="S3510" s="10" t="s">
        <v>564</v>
      </c>
      <c r="T3510" s="59">
        <v>0.15</v>
      </c>
      <c r="U3510" s="10">
        <v>190.47</v>
      </c>
    </row>
    <row r="3511" spans="1:21" x14ac:dyDescent="0.3">
      <c r="A3511" s="10" t="s">
        <v>24888</v>
      </c>
      <c r="B3511" s="61">
        <v>45172</v>
      </c>
      <c r="C3511" s="10" t="s">
        <v>22329</v>
      </c>
      <c r="D3511" s="10" t="s">
        <v>3891</v>
      </c>
      <c r="E3511" s="10" t="s">
        <v>603</v>
      </c>
      <c r="F3511" s="10" t="s">
        <v>658</v>
      </c>
      <c r="G3511" s="10" t="s">
        <v>601</v>
      </c>
      <c r="H3511" s="10" t="s">
        <v>579</v>
      </c>
      <c r="I3511" s="10" t="s">
        <v>722</v>
      </c>
      <c r="J3511" s="10" t="s">
        <v>24887</v>
      </c>
      <c r="K3511" s="10" t="s">
        <v>10419</v>
      </c>
      <c r="L3511" s="10">
        <v>9</v>
      </c>
      <c r="M3511" s="10">
        <v>100.17</v>
      </c>
      <c r="N3511" s="10">
        <v>901.53</v>
      </c>
      <c r="O3511" s="59">
        <v>0.2</v>
      </c>
      <c r="P3511" s="10">
        <v>180.31</v>
      </c>
      <c r="Q3511" s="10">
        <v>721.22</v>
      </c>
      <c r="R3511" s="10" t="s">
        <v>565</v>
      </c>
      <c r="S3511" s="10" t="s">
        <v>585</v>
      </c>
      <c r="T3511" s="59">
        <v>0.25</v>
      </c>
      <c r="U3511" s="10">
        <v>180.31</v>
      </c>
    </row>
    <row r="3512" spans="1:21" x14ac:dyDescent="0.3">
      <c r="A3512" s="10" t="s">
        <v>24886</v>
      </c>
      <c r="B3512" s="61">
        <v>44945</v>
      </c>
      <c r="C3512" s="10" t="s">
        <v>15384</v>
      </c>
      <c r="D3512" s="10" t="s">
        <v>7410</v>
      </c>
      <c r="E3512" s="10" t="s">
        <v>581</v>
      </c>
      <c r="F3512" s="10" t="s">
        <v>580</v>
      </c>
      <c r="G3512" s="10" t="s">
        <v>601</v>
      </c>
      <c r="H3512" s="10" t="s">
        <v>544</v>
      </c>
      <c r="I3512" s="10" t="s">
        <v>610</v>
      </c>
      <c r="J3512" s="10" t="s">
        <v>24885</v>
      </c>
      <c r="K3512" s="10" t="s">
        <v>20001</v>
      </c>
      <c r="L3512" s="10">
        <v>3</v>
      </c>
      <c r="M3512" s="10">
        <v>172.2</v>
      </c>
      <c r="N3512" s="10">
        <v>516.6</v>
      </c>
      <c r="O3512" s="59">
        <v>0.05</v>
      </c>
      <c r="P3512" s="10">
        <v>25.83</v>
      </c>
      <c r="Q3512" s="10">
        <v>490.77</v>
      </c>
      <c r="R3512" s="10" t="s">
        <v>575</v>
      </c>
      <c r="S3512" s="10" t="s">
        <v>596</v>
      </c>
      <c r="T3512" s="59">
        <v>0.25</v>
      </c>
      <c r="U3512" s="10">
        <v>122.69</v>
      </c>
    </row>
    <row r="3513" spans="1:21" x14ac:dyDescent="0.3">
      <c r="A3513" s="10" t="s">
        <v>24884</v>
      </c>
      <c r="B3513" s="61">
        <v>45367</v>
      </c>
      <c r="C3513" s="10" t="s">
        <v>5600</v>
      </c>
      <c r="D3513" s="10" t="s">
        <v>24883</v>
      </c>
      <c r="E3513" s="10" t="s">
        <v>629</v>
      </c>
      <c r="F3513" s="10" t="s">
        <v>628</v>
      </c>
      <c r="G3513" s="10" t="s">
        <v>601</v>
      </c>
      <c r="H3513" s="10" t="s">
        <v>579</v>
      </c>
      <c r="I3513" s="10" t="s">
        <v>711</v>
      </c>
      <c r="J3513" s="10" t="s">
        <v>24882</v>
      </c>
      <c r="K3513" s="10" t="s">
        <v>5804</v>
      </c>
      <c r="L3513" s="10">
        <v>1</v>
      </c>
      <c r="M3513" s="10">
        <v>534.02</v>
      </c>
      <c r="N3513" s="10">
        <v>534.02</v>
      </c>
      <c r="O3513" s="59">
        <v>0</v>
      </c>
      <c r="P3513" s="10">
        <v>0</v>
      </c>
      <c r="Q3513" s="10">
        <v>534.02</v>
      </c>
      <c r="R3513" s="10" t="s">
        <v>575</v>
      </c>
      <c r="S3513" s="10" t="s">
        <v>585</v>
      </c>
      <c r="T3513" s="59">
        <v>0.25</v>
      </c>
      <c r="U3513" s="10">
        <v>133.5</v>
      </c>
    </row>
    <row r="3514" spans="1:21" x14ac:dyDescent="0.3">
      <c r="A3514" s="10" t="s">
        <v>24881</v>
      </c>
      <c r="B3514" s="61">
        <v>45271</v>
      </c>
      <c r="C3514" s="10" t="s">
        <v>24880</v>
      </c>
      <c r="D3514" s="10" t="s">
        <v>22338</v>
      </c>
      <c r="E3514" s="10" t="s">
        <v>581</v>
      </c>
      <c r="F3514" s="10" t="s">
        <v>580</v>
      </c>
      <c r="G3514" s="10" t="s">
        <v>569</v>
      </c>
      <c r="H3514" s="10" t="s">
        <v>590</v>
      </c>
      <c r="I3514" s="10" t="s">
        <v>635</v>
      </c>
      <c r="J3514" s="10" t="s">
        <v>24879</v>
      </c>
      <c r="K3514" s="10" t="s">
        <v>11420</v>
      </c>
      <c r="L3514" s="10">
        <v>7</v>
      </c>
      <c r="M3514" s="10">
        <v>598.27</v>
      </c>
      <c r="N3514" s="10">
        <v>4187.8900000000003</v>
      </c>
      <c r="O3514" s="59">
        <v>0</v>
      </c>
      <c r="P3514" s="10">
        <v>0</v>
      </c>
      <c r="Q3514" s="10">
        <v>4187.8900000000003</v>
      </c>
      <c r="R3514" s="10" t="s">
        <v>586</v>
      </c>
      <c r="S3514" s="10" t="s">
        <v>564</v>
      </c>
      <c r="T3514" s="59">
        <v>0.15</v>
      </c>
      <c r="U3514" s="10">
        <v>628.17999999999995</v>
      </c>
    </row>
    <row r="3515" spans="1:21" x14ac:dyDescent="0.3">
      <c r="A3515" s="10" t="s">
        <v>24878</v>
      </c>
      <c r="B3515" s="61">
        <v>45259</v>
      </c>
      <c r="C3515" s="10" t="s">
        <v>13715</v>
      </c>
      <c r="D3515" s="10" t="s">
        <v>17051</v>
      </c>
      <c r="E3515" s="10" t="s">
        <v>581</v>
      </c>
      <c r="F3515" s="10" t="s">
        <v>7</v>
      </c>
      <c r="G3515" s="10" t="s">
        <v>601</v>
      </c>
      <c r="H3515" s="10" t="s">
        <v>590</v>
      </c>
      <c r="I3515" s="10" t="s">
        <v>635</v>
      </c>
      <c r="J3515" s="10" t="s">
        <v>13648</v>
      </c>
      <c r="K3515" s="10" t="s">
        <v>24877</v>
      </c>
      <c r="L3515" s="10">
        <v>9</v>
      </c>
      <c r="M3515" s="10">
        <v>987.98</v>
      </c>
      <c r="N3515" s="10">
        <v>8891.82</v>
      </c>
      <c r="O3515" s="59">
        <v>0.2</v>
      </c>
      <c r="P3515" s="10">
        <v>1778.36</v>
      </c>
      <c r="Q3515" s="10">
        <v>7113.46</v>
      </c>
      <c r="R3515" s="10" t="s">
        <v>575</v>
      </c>
      <c r="S3515" s="10" t="s">
        <v>585</v>
      </c>
      <c r="T3515" s="59">
        <v>0.25</v>
      </c>
      <c r="U3515" s="10">
        <v>1778.37</v>
      </c>
    </row>
    <row r="3516" spans="1:21" x14ac:dyDescent="0.3">
      <c r="A3516" s="10" t="s">
        <v>24876</v>
      </c>
      <c r="B3516" s="61">
        <v>45262</v>
      </c>
      <c r="C3516" s="10" t="s">
        <v>10372</v>
      </c>
      <c r="D3516" s="10" t="s">
        <v>24875</v>
      </c>
      <c r="E3516" s="10" t="s">
        <v>629</v>
      </c>
      <c r="F3516" s="10" t="s">
        <v>759</v>
      </c>
      <c r="G3516" s="10" t="s">
        <v>601</v>
      </c>
      <c r="H3516" s="10" t="s">
        <v>579</v>
      </c>
      <c r="I3516" s="10" t="s">
        <v>711</v>
      </c>
      <c r="J3516" s="10" t="s">
        <v>24874</v>
      </c>
      <c r="K3516" s="10" t="s">
        <v>24873</v>
      </c>
      <c r="L3516" s="10">
        <v>7</v>
      </c>
      <c r="M3516" s="10">
        <v>518.37</v>
      </c>
      <c r="N3516" s="10">
        <v>3628.59</v>
      </c>
      <c r="O3516" s="59">
        <v>0</v>
      </c>
      <c r="P3516" s="10">
        <v>0</v>
      </c>
      <c r="Q3516" s="10">
        <v>3628.59</v>
      </c>
      <c r="R3516" s="10" t="s">
        <v>575</v>
      </c>
      <c r="S3516" s="10" t="s">
        <v>596</v>
      </c>
      <c r="T3516" s="59">
        <v>0.25</v>
      </c>
      <c r="U3516" s="10">
        <v>907.15</v>
      </c>
    </row>
    <row r="3517" spans="1:21" x14ac:dyDescent="0.3">
      <c r="A3517" s="10" t="s">
        <v>24872</v>
      </c>
      <c r="B3517" s="61">
        <v>45353</v>
      </c>
      <c r="C3517" s="10" t="s">
        <v>17928</v>
      </c>
      <c r="D3517" s="10" t="s">
        <v>14727</v>
      </c>
      <c r="E3517" s="10" t="s">
        <v>629</v>
      </c>
      <c r="F3517" s="10" t="s">
        <v>759</v>
      </c>
      <c r="G3517" s="10" t="s">
        <v>601</v>
      </c>
      <c r="H3517" s="10" t="s">
        <v>544</v>
      </c>
      <c r="I3517" s="10" t="s">
        <v>610</v>
      </c>
      <c r="J3517" s="10" t="s">
        <v>24871</v>
      </c>
      <c r="K3517" s="10" t="s">
        <v>10240</v>
      </c>
      <c r="L3517" s="10">
        <v>8</v>
      </c>
      <c r="M3517" s="10">
        <v>933.17</v>
      </c>
      <c r="N3517" s="10">
        <v>7465.36</v>
      </c>
      <c r="O3517" s="59">
        <v>0</v>
      </c>
      <c r="P3517" s="10">
        <v>0</v>
      </c>
      <c r="Q3517" s="10">
        <v>7465.36</v>
      </c>
      <c r="R3517" s="10" t="s">
        <v>614</v>
      </c>
      <c r="S3517" s="10" t="s">
        <v>564</v>
      </c>
      <c r="T3517" s="59">
        <v>0.25</v>
      </c>
      <c r="U3517" s="10">
        <v>1866.34</v>
      </c>
    </row>
    <row r="3518" spans="1:21" x14ac:dyDescent="0.3">
      <c r="A3518" s="10" t="s">
        <v>24870</v>
      </c>
      <c r="B3518" s="61">
        <v>45020</v>
      </c>
      <c r="C3518" s="10" t="s">
        <v>24869</v>
      </c>
      <c r="D3518" s="10" t="s">
        <v>24868</v>
      </c>
      <c r="E3518" s="10" t="s">
        <v>592</v>
      </c>
      <c r="F3518" s="10" t="s">
        <v>591</v>
      </c>
      <c r="G3518" s="10" t="s">
        <v>569</v>
      </c>
      <c r="H3518" s="10" t="s">
        <v>544</v>
      </c>
      <c r="I3518" s="10" t="s">
        <v>568</v>
      </c>
      <c r="J3518" s="10" t="s">
        <v>11849</v>
      </c>
      <c r="K3518" s="10" t="s">
        <v>20012</v>
      </c>
      <c r="L3518" s="10">
        <v>8</v>
      </c>
      <c r="M3518" s="10">
        <v>403.34</v>
      </c>
      <c r="N3518" s="10">
        <v>3226.72</v>
      </c>
      <c r="O3518" s="59">
        <v>0.2</v>
      </c>
      <c r="P3518" s="10">
        <v>645.34</v>
      </c>
      <c r="Q3518" s="10">
        <v>2581.38</v>
      </c>
      <c r="R3518" s="10" t="s">
        <v>586</v>
      </c>
      <c r="S3518" s="10" t="s">
        <v>585</v>
      </c>
      <c r="T3518" s="59">
        <v>0.3</v>
      </c>
      <c r="U3518" s="10">
        <v>774.41</v>
      </c>
    </row>
    <row r="3519" spans="1:21" x14ac:dyDescent="0.3">
      <c r="A3519" s="10" t="s">
        <v>24867</v>
      </c>
      <c r="B3519" s="61">
        <v>45292</v>
      </c>
      <c r="C3519" s="10" t="s">
        <v>24866</v>
      </c>
      <c r="D3519" s="10" t="s">
        <v>19526</v>
      </c>
      <c r="E3519" s="10" t="s">
        <v>581</v>
      </c>
      <c r="F3519" s="10" t="s">
        <v>7</v>
      </c>
      <c r="G3519" s="10" t="s">
        <v>601</v>
      </c>
      <c r="H3519" s="10" t="s">
        <v>590</v>
      </c>
      <c r="I3519" s="10" t="s">
        <v>589</v>
      </c>
      <c r="J3519" s="10" t="s">
        <v>16819</v>
      </c>
      <c r="K3519" s="10" t="s">
        <v>24865</v>
      </c>
      <c r="L3519" s="10">
        <v>7</v>
      </c>
      <c r="M3519" s="10">
        <v>480.31</v>
      </c>
      <c r="N3519" s="10">
        <v>3362.17</v>
      </c>
      <c r="O3519" s="59">
        <v>0.1</v>
      </c>
      <c r="P3519" s="10">
        <v>336.22</v>
      </c>
      <c r="Q3519" s="10">
        <v>3025.95</v>
      </c>
      <c r="R3519" s="10" t="s">
        <v>586</v>
      </c>
      <c r="S3519" s="10" t="s">
        <v>585</v>
      </c>
      <c r="T3519" s="59">
        <v>0.3</v>
      </c>
      <c r="U3519" s="10">
        <v>907.78</v>
      </c>
    </row>
    <row r="3520" spans="1:21" x14ac:dyDescent="0.3">
      <c r="A3520" s="10" t="s">
        <v>24864</v>
      </c>
      <c r="B3520" s="61">
        <v>45004</v>
      </c>
      <c r="C3520" s="10" t="s">
        <v>8253</v>
      </c>
      <c r="D3520" s="10" t="s">
        <v>18780</v>
      </c>
      <c r="E3520" s="10" t="s">
        <v>629</v>
      </c>
      <c r="F3520" s="10" t="s">
        <v>790</v>
      </c>
      <c r="G3520" s="10" t="s">
        <v>569</v>
      </c>
      <c r="H3520" s="10" t="s">
        <v>590</v>
      </c>
      <c r="I3520" s="10" t="s">
        <v>635</v>
      </c>
      <c r="J3520" s="10" t="s">
        <v>3426</v>
      </c>
      <c r="K3520" s="10" t="s">
        <v>13660</v>
      </c>
      <c r="L3520" s="10">
        <v>5</v>
      </c>
      <c r="M3520" s="10">
        <v>726.42</v>
      </c>
      <c r="N3520" s="10">
        <v>3632.1</v>
      </c>
      <c r="O3520" s="59">
        <v>0.1</v>
      </c>
      <c r="P3520" s="10">
        <v>363.21</v>
      </c>
      <c r="Q3520" s="10">
        <v>3268.89</v>
      </c>
      <c r="R3520" s="10" t="s">
        <v>614</v>
      </c>
      <c r="S3520" s="10" t="s">
        <v>596</v>
      </c>
      <c r="T3520" s="59">
        <v>0.25</v>
      </c>
      <c r="U3520" s="10">
        <v>817.22</v>
      </c>
    </row>
    <row r="3521" spans="1:21" x14ac:dyDescent="0.3">
      <c r="A3521" s="10" t="s">
        <v>24863</v>
      </c>
      <c r="B3521" s="61">
        <v>45024</v>
      </c>
      <c r="C3521" s="10" t="s">
        <v>5734</v>
      </c>
      <c r="D3521" s="10" t="s">
        <v>24862</v>
      </c>
      <c r="E3521" s="10" t="s">
        <v>603</v>
      </c>
      <c r="F3521" s="10" t="s">
        <v>602</v>
      </c>
      <c r="G3521" s="10" t="s">
        <v>601</v>
      </c>
      <c r="H3521" s="10" t="s">
        <v>600</v>
      </c>
      <c r="I3521" s="10" t="s">
        <v>599</v>
      </c>
      <c r="J3521" s="10" t="s">
        <v>17922</v>
      </c>
      <c r="K3521" s="10" t="s">
        <v>2064</v>
      </c>
      <c r="L3521" s="10">
        <v>4</v>
      </c>
      <c r="M3521" s="10">
        <v>856.75</v>
      </c>
      <c r="N3521" s="10">
        <v>3427</v>
      </c>
      <c r="O3521" s="59">
        <v>0.05</v>
      </c>
      <c r="P3521" s="10">
        <v>171.35</v>
      </c>
      <c r="Q3521" s="10">
        <v>3255.65</v>
      </c>
      <c r="R3521" s="10" t="s">
        <v>586</v>
      </c>
      <c r="S3521" s="10" t="s">
        <v>596</v>
      </c>
      <c r="T3521" s="59">
        <v>0.3</v>
      </c>
      <c r="U3521" s="10">
        <v>976.69</v>
      </c>
    </row>
    <row r="3522" spans="1:21" x14ac:dyDescent="0.3">
      <c r="A3522" s="10" t="s">
        <v>24861</v>
      </c>
      <c r="B3522" s="61">
        <v>45167</v>
      </c>
      <c r="C3522" s="10" t="s">
        <v>1897</v>
      </c>
      <c r="D3522" s="10" t="s">
        <v>3297</v>
      </c>
      <c r="E3522" s="10" t="s">
        <v>581</v>
      </c>
      <c r="F3522" s="10" t="s">
        <v>580</v>
      </c>
      <c r="G3522" s="10" t="s">
        <v>569</v>
      </c>
      <c r="H3522" s="10" t="s">
        <v>544</v>
      </c>
      <c r="I3522" s="10" t="s">
        <v>610</v>
      </c>
      <c r="J3522" s="10" t="s">
        <v>24860</v>
      </c>
      <c r="K3522" s="10" t="s">
        <v>24859</v>
      </c>
      <c r="L3522" s="10">
        <v>10</v>
      </c>
      <c r="M3522" s="10">
        <v>455.63</v>
      </c>
      <c r="N3522" s="10">
        <v>4556.3</v>
      </c>
      <c r="O3522" s="59">
        <v>0.1</v>
      </c>
      <c r="P3522" s="10">
        <v>455.63</v>
      </c>
      <c r="Q3522" s="10">
        <v>4100.67</v>
      </c>
      <c r="R3522" s="10" t="s">
        <v>575</v>
      </c>
      <c r="S3522" s="10" t="s">
        <v>564</v>
      </c>
      <c r="T3522" s="59">
        <v>0.3</v>
      </c>
      <c r="U3522" s="10">
        <v>1230.2</v>
      </c>
    </row>
    <row r="3523" spans="1:21" x14ac:dyDescent="0.3">
      <c r="A3523" s="10" t="s">
        <v>24858</v>
      </c>
      <c r="B3523" s="61">
        <v>45269</v>
      </c>
      <c r="C3523" s="10" t="s">
        <v>19426</v>
      </c>
      <c r="D3523" s="10" t="s">
        <v>5342</v>
      </c>
      <c r="E3523" s="10" t="s">
        <v>592</v>
      </c>
      <c r="F3523" s="10" t="s">
        <v>18</v>
      </c>
      <c r="G3523" s="10" t="s">
        <v>601</v>
      </c>
      <c r="H3523" s="10" t="s">
        <v>600</v>
      </c>
      <c r="I3523" s="10" t="s">
        <v>599</v>
      </c>
      <c r="J3523" s="10" t="s">
        <v>18252</v>
      </c>
      <c r="K3523" s="10" t="s">
        <v>24857</v>
      </c>
      <c r="L3523" s="10">
        <v>1</v>
      </c>
      <c r="M3523" s="10">
        <v>431.83</v>
      </c>
      <c r="N3523" s="10">
        <v>431.83</v>
      </c>
      <c r="O3523" s="59">
        <v>0</v>
      </c>
      <c r="P3523" s="10">
        <v>0</v>
      </c>
      <c r="Q3523" s="10">
        <v>431.83</v>
      </c>
      <c r="R3523" s="10" t="s">
        <v>614</v>
      </c>
      <c r="S3523" s="10" t="s">
        <v>607</v>
      </c>
      <c r="T3523" s="59">
        <v>0.3</v>
      </c>
      <c r="U3523" s="10">
        <v>129.55000000000001</v>
      </c>
    </row>
    <row r="3524" spans="1:21" x14ac:dyDescent="0.3">
      <c r="A3524" s="10" t="s">
        <v>24856</v>
      </c>
      <c r="B3524" s="61">
        <v>45049</v>
      </c>
      <c r="C3524" s="10" t="s">
        <v>4633</v>
      </c>
      <c r="D3524" s="10" t="s">
        <v>10104</v>
      </c>
      <c r="E3524" s="10" t="s">
        <v>603</v>
      </c>
      <c r="F3524" s="10" t="s">
        <v>602</v>
      </c>
      <c r="G3524" s="10" t="s">
        <v>601</v>
      </c>
      <c r="H3524" s="10" t="s">
        <v>590</v>
      </c>
      <c r="I3524" s="10" t="s">
        <v>748</v>
      </c>
      <c r="J3524" s="10" t="s">
        <v>24855</v>
      </c>
      <c r="K3524" s="10" t="s">
        <v>24854</v>
      </c>
      <c r="L3524" s="10">
        <v>8</v>
      </c>
      <c r="M3524" s="10">
        <v>353.25</v>
      </c>
      <c r="N3524" s="10">
        <v>2826</v>
      </c>
      <c r="O3524" s="59">
        <v>0.1</v>
      </c>
      <c r="P3524" s="10">
        <v>282.60000000000002</v>
      </c>
      <c r="Q3524" s="10">
        <v>2543.4</v>
      </c>
      <c r="R3524" s="10" t="s">
        <v>586</v>
      </c>
      <c r="S3524" s="10" t="s">
        <v>564</v>
      </c>
      <c r="T3524" s="59">
        <v>0.3</v>
      </c>
      <c r="U3524" s="10">
        <v>763.02</v>
      </c>
    </row>
    <row r="3525" spans="1:21" x14ac:dyDescent="0.3">
      <c r="A3525" s="10" t="s">
        <v>24853</v>
      </c>
      <c r="B3525" s="61">
        <v>44987</v>
      </c>
      <c r="C3525" s="10" t="s">
        <v>24852</v>
      </c>
      <c r="D3525" s="10" t="s">
        <v>24402</v>
      </c>
      <c r="E3525" s="10" t="s">
        <v>603</v>
      </c>
      <c r="F3525" s="10" t="s">
        <v>602</v>
      </c>
      <c r="G3525" s="10" t="s">
        <v>601</v>
      </c>
      <c r="H3525" s="10" t="s">
        <v>544</v>
      </c>
      <c r="I3525" s="10" t="s">
        <v>10</v>
      </c>
      <c r="J3525" s="10" t="s">
        <v>3900</v>
      </c>
      <c r="K3525" s="10" t="s">
        <v>24851</v>
      </c>
      <c r="L3525" s="10">
        <v>8</v>
      </c>
      <c r="M3525" s="10">
        <v>490.12</v>
      </c>
      <c r="N3525" s="10">
        <v>3920.96</v>
      </c>
      <c r="O3525" s="59">
        <v>0.2</v>
      </c>
      <c r="P3525" s="10">
        <v>784.19</v>
      </c>
      <c r="Q3525" s="10">
        <v>3136.77</v>
      </c>
      <c r="R3525" s="10" t="s">
        <v>614</v>
      </c>
      <c r="S3525" s="10" t="s">
        <v>564</v>
      </c>
      <c r="T3525" s="59">
        <v>0.3</v>
      </c>
      <c r="U3525" s="10">
        <v>941.03</v>
      </c>
    </row>
    <row r="3526" spans="1:21" x14ac:dyDescent="0.3">
      <c r="A3526" s="10" t="s">
        <v>24850</v>
      </c>
      <c r="B3526" s="61">
        <v>44978</v>
      </c>
      <c r="C3526" s="10" t="s">
        <v>16184</v>
      </c>
      <c r="D3526" s="10" t="s">
        <v>8093</v>
      </c>
      <c r="E3526" s="10" t="s">
        <v>592</v>
      </c>
      <c r="F3526" s="10" t="s">
        <v>18</v>
      </c>
      <c r="G3526" s="10" t="s">
        <v>569</v>
      </c>
      <c r="H3526" s="10" t="s">
        <v>590</v>
      </c>
      <c r="I3526" s="10" t="s">
        <v>589</v>
      </c>
      <c r="J3526" s="10" t="s">
        <v>19657</v>
      </c>
      <c r="K3526" s="10" t="s">
        <v>24390</v>
      </c>
      <c r="L3526" s="10">
        <v>1</v>
      </c>
      <c r="M3526" s="10">
        <v>665.69</v>
      </c>
      <c r="N3526" s="10">
        <v>665.69</v>
      </c>
      <c r="O3526" s="59">
        <v>0.05</v>
      </c>
      <c r="P3526" s="10">
        <v>33.28</v>
      </c>
      <c r="Q3526" s="10">
        <v>632.41</v>
      </c>
      <c r="R3526" s="10" t="s">
        <v>614</v>
      </c>
      <c r="S3526" s="10" t="s">
        <v>564</v>
      </c>
      <c r="T3526" s="59">
        <v>0.25</v>
      </c>
      <c r="U3526" s="10">
        <v>158.1</v>
      </c>
    </row>
    <row r="3527" spans="1:21" x14ac:dyDescent="0.3">
      <c r="A3527" s="10" t="s">
        <v>24849</v>
      </c>
      <c r="B3527" s="61">
        <v>44933</v>
      </c>
      <c r="C3527" s="10" t="s">
        <v>1058</v>
      </c>
      <c r="D3527" s="10" t="s">
        <v>24848</v>
      </c>
      <c r="E3527" s="10" t="s">
        <v>603</v>
      </c>
      <c r="F3527" s="10" t="s">
        <v>658</v>
      </c>
      <c r="G3527" s="10" t="s">
        <v>601</v>
      </c>
      <c r="H3527" s="10" t="s">
        <v>590</v>
      </c>
      <c r="I3527" s="10" t="s">
        <v>589</v>
      </c>
      <c r="J3527" s="10" t="s">
        <v>23908</v>
      </c>
      <c r="K3527" s="10" t="s">
        <v>24847</v>
      </c>
      <c r="L3527" s="10">
        <v>4</v>
      </c>
      <c r="M3527" s="10">
        <v>418.08</v>
      </c>
      <c r="N3527" s="10">
        <v>1672.32</v>
      </c>
      <c r="O3527" s="59">
        <v>0</v>
      </c>
      <c r="P3527" s="10">
        <v>0</v>
      </c>
      <c r="Q3527" s="10">
        <v>1672.32</v>
      </c>
      <c r="R3527" s="10" t="s">
        <v>575</v>
      </c>
      <c r="S3527" s="10" t="s">
        <v>596</v>
      </c>
      <c r="T3527" s="59">
        <v>0.25</v>
      </c>
      <c r="U3527" s="10">
        <v>418.08</v>
      </c>
    </row>
    <row r="3528" spans="1:21" x14ac:dyDescent="0.3">
      <c r="A3528" s="10" t="s">
        <v>24846</v>
      </c>
      <c r="B3528" s="61">
        <v>45230</v>
      </c>
      <c r="C3528" s="10" t="s">
        <v>16678</v>
      </c>
      <c r="D3528" s="10" t="s">
        <v>10688</v>
      </c>
      <c r="E3528" s="10" t="s">
        <v>592</v>
      </c>
      <c r="F3528" s="10" t="s">
        <v>591</v>
      </c>
      <c r="G3528" s="10" t="s">
        <v>601</v>
      </c>
      <c r="H3528" s="10" t="s">
        <v>590</v>
      </c>
      <c r="I3528" s="10" t="s">
        <v>748</v>
      </c>
      <c r="J3528" s="10" t="s">
        <v>24845</v>
      </c>
      <c r="K3528" s="10" t="s">
        <v>24844</v>
      </c>
      <c r="L3528" s="10">
        <v>7</v>
      </c>
      <c r="M3528" s="10">
        <v>697.96</v>
      </c>
      <c r="N3528" s="10">
        <v>4885.72</v>
      </c>
      <c r="O3528" s="59">
        <v>0</v>
      </c>
      <c r="P3528" s="10">
        <v>0</v>
      </c>
      <c r="Q3528" s="10">
        <v>4885.72</v>
      </c>
      <c r="R3528" s="10" t="s">
        <v>575</v>
      </c>
      <c r="S3528" s="10" t="s">
        <v>607</v>
      </c>
      <c r="T3528" s="59">
        <v>0.3</v>
      </c>
      <c r="U3528" s="10">
        <v>1465.72</v>
      </c>
    </row>
    <row r="3529" spans="1:21" x14ac:dyDescent="0.3">
      <c r="A3529" s="10" t="s">
        <v>24843</v>
      </c>
      <c r="B3529" s="61">
        <v>45260</v>
      </c>
      <c r="C3529" s="10" t="s">
        <v>24842</v>
      </c>
      <c r="D3529" s="10" t="s">
        <v>24841</v>
      </c>
      <c r="E3529" s="10" t="s">
        <v>629</v>
      </c>
      <c r="F3529" s="10" t="s">
        <v>628</v>
      </c>
      <c r="G3529" s="10" t="s">
        <v>601</v>
      </c>
      <c r="H3529" s="10" t="s">
        <v>590</v>
      </c>
      <c r="I3529" s="10" t="s">
        <v>748</v>
      </c>
      <c r="J3529" s="10" t="s">
        <v>8306</v>
      </c>
      <c r="K3529" s="10" t="s">
        <v>14344</v>
      </c>
      <c r="L3529" s="10">
        <v>3</v>
      </c>
      <c r="M3529" s="10">
        <v>907.97</v>
      </c>
      <c r="N3529" s="10">
        <v>2723.91</v>
      </c>
      <c r="O3529" s="59">
        <v>0.05</v>
      </c>
      <c r="P3529" s="10">
        <v>136.19999999999999</v>
      </c>
      <c r="Q3529" s="10">
        <v>2587.71</v>
      </c>
      <c r="R3529" s="10" t="s">
        <v>575</v>
      </c>
      <c r="S3529" s="10" t="s">
        <v>564</v>
      </c>
      <c r="T3529" s="59">
        <v>0.15</v>
      </c>
      <c r="U3529" s="10">
        <v>388.16</v>
      </c>
    </row>
    <row r="3530" spans="1:21" x14ac:dyDescent="0.3">
      <c r="A3530" s="10" t="s">
        <v>24840</v>
      </c>
      <c r="B3530" s="61">
        <v>45018</v>
      </c>
      <c r="C3530" s="10" t="s">
        <v>24839</v>
      </c>
      <c r="D3530" s="10" t="s">
        <v>4961</v>
      </c>
      <c r="E3530" s="10" t="s">
        <v>592</v>
      </c>
      <c r="F3530" s="10" t="s">
        <v>652</v>
      </c>
      <c r="G3530" s="10" t="s">
        <v>601</v>
      </c>
      <c r="H3530" s="10" t="s">
        <v>600</v>
      </c>
      <c r="I3530" s="10" t="s">
        <v>599</v>
      </c>
      <c r="J3530" s="10" t="s">
        <v>17730</v>
      </c>
      <c r="K3530" s="10" t="s">
        <v>24838</v>
      </c>
      <c r="L3530" s="10">
        <v>2</v>
      </c>
      <c r="M3530" s="10">
        <v>937.49</v>
      </c>
      <c r="N3530" s="10">
        <v>1874.98</v>
      </c>
      <c r="O3530" s="59">
        <v>0.05</v>
      </c>
      <c r="P3530" s="10">
        <v>93.75</v>
      </c>
      <c r="Q3530" s="10">
        <v>1781.23</v>
      </c>
      <c r="R3530" s="10" t="s">
        <v>565</v>
      </c>
      <c r="S3530" s="10" t="s">
        <v>607</v>
      </c>
      <c r="T3530" s="59">
        <v>0.3</v>
      </c>
      <c r="U3530" s="10">
        <v>534.37</v>
      </c>
    </row>
    <row r="3531" spans="1:21" x14ac:dyDescent="0.3">
      <c r="A3531" s="10" t="s">
        <v>24837</v>
      </c>
      <c r="B3531" s="61">
        <v>45201</v>
      </c>
      <c r="C3531" s="10" t="s">
        <v>12720</v>
      </c>
      <c r="D3531" s="10" t="s">
        <v>9803</v>
      </c>
      <c r="E3531" s="10" t="s">
        <v>581</v>
      </c>
      <c r="F3531" s="10" t="s">
        <v>580</v>
      </c>
      <c r="G3531" s="10" t="s">
        <v>569</v>
      </c>
      <c r="H3531" s="10" t="s">
        <v>544</v>
      </c>
      <c r="I3531" s="10" t="s">
        <v>568</v>
      </c>
      <c r="J3531" s="10" t="s">
        <v>24836</v>
      </c>
      <c r="K3531" s="10" t="s">
        <v>24835</v>
      </c>
      <c r="L3531" s="10">
        <v>1</v>
      </c>
      <c r="M3531" s="10">
        <v>318.04000000000002</v>
      </c>
      <c r="N3531" s="10">
        <v>318.04000000000002</v>
      </c>
      <c r="O3531" s="59">
        <v>0.2</v>
      </c>
      <c r="P3531" s="10">
        <v>63.61</v>
      </c>
      <c r="Q3531" s="10">
        <v>254.43</v>
      </c>
      <c r="R3531" s="10" t="s">
        <v>565</v>
      </c>
      <c r="S3531" s="10" t="s">
        <v>596</v>
      </c>
      <c r="T3531" s="59">
        <v>0.15</v>
      </c>
      <c r="U3531" s="10">
        <v>38.159999999999997</v>
      </c>
    </row>
    <row r="3532" spans="1:21" x14ac:dyDescent="0.3">
      <c r="A3532" s="10" t="s">
        <v>24834</v>
      </c>
      <c r="B3532" s="61">
        <v>44947</v>
      </c>
      <c r="C3532" s="10" t="s">
        <v>4284</v>
      </c>
      <c r="D3532" s="10" t="s">
        <v>24833</v>
      </c>
      <c r="E3532" s="10" t="s">
        <v>629</v>
      </c>
      <c r="F3532" s="10" t="s">
        <v>790</v>
      </c>
      <c r="G3532" s="10" t="s">
        <v>601</v>
      </c>
      <c r="H3532" s="10" t="s">
        <v>600</v>
      </c>
      <c r="I3532" s="10" t="s">
        <v>599</v>
      </c>
      <c r="J3532" s="10" t="s">
        <v>24832</v>
      </c>
      <c r="K3532" s="10" t="s">
        <v>6053</v>
      </c>
      <c r="L3532" s="10">
        <v>4</v>
      </c>
      <c r="M3532" s="10">
        <v>696.46</v>
      </c>
      <c r="N3532" s="10">
        <v>2785.84</v>
      </c>
      <c r="O3532" s="59">
        <v>0.05</v>
      </c>
      <c r="P3532" s="10">
        <v>139.29</v>
      </c>
      <c r="Q3532" s="10">
        <v>2646.55</v>
      </c>
      <c r="R3532" s="10" t="s">
        <v>614</v>
      </c>
      <c r="S3532" s="10" t="s">
        <v>585</v>
      </c>
      <c r="T3532" s="59">
        <v>0.25</v>
      </c>
      <c r="U3532" s="10">
        <v>661.64</v>
      </c>
    </row>
    <row r="3533" spans="1:21" x14ac:dyDescent="0.3">
      <c r="A3533" s="10" t="s">
        <v>24831</v>
      </c>
      <c r="B3533" s="61">
        <v>45230</v>
      </c>
      <c r="C3533" s="10" t="s">
        <v>18167</v>
      </c>
      <c r="D3533" s="10" t="s">
        <v>24830</v>
      </c>
      <c r="E3533" s="10" t="s">
        <v>571</v>
      </c>
      <c r="F3533" s="10" t="s">
        <v>11</v>
      </c>
      <c r="G3533" s="10" t="s">
        <v>569</v>
      </c>
      <c r="H3533" s="10" t="s">
        <v>579</v>
      </c>
      <c r="I3533" s="10" t="s">
        <v>711</v>
      </c>
      <c r="J3533" s="10" t="s">
        <v>24829</v>
      </c>
      <c r="K3533" s="10" t="s">
        <v>24828</v>
      </c>
      <c r="L3533" s="10">
        <v>3</v>
      </c>
      <c r="M3533" s="10">
        <v>271.17</v>
      </c>
      <c r="N3533" s="10">
        <v>813.51</v>
      </c>
      <c r="O3533" s="59">
        <v>0.05</v>
      </c>
      <c r="P3533" s="10">
        <v>40.68</v>
      </c>
      <c r="Q3533" s="10">
        <v>772.83</v>
      </c>
      <c r="R3533" s="10" t="s">
        <v>575</v>
      </c>
      <c r="S3533" s="10" t="s">
        <v>607</v>
      </c>
      <c r="T3533" s="59">
        <v>0.3</v>
      </c>
      <c r="U3533" s="10">
        <v>231.85</v>
      </c>
    </row>
    <row r="3534" spans="1:21" x14ac:dyDescent="0.3">
      <c r="A3534" s="10" t="s">
        <v>24827</v>
      </c>
      <c r="B3534" s="61">
        <v>45347</v>
      </c>
      <c r="C3534" s="10" t="s">
        <v>12806</v>
      </c>
      <c r="D3534" s="10" t="s">
        <v>5212</v>
      </c>
      <c r="E3534" s="10" t="s">
        <v>603</v>
      </c>
      <c r="F3534" s="10" t="s">
        <v>636</v>
      </c>
      <c r="G3534" s="10" t="s">
        <v>601</v>
      </c>
      <c r="H3534" s="10" t="s">
        <v>544</v>
      </c>
      <c r="I3534" s="10" t="s">
        <v>610</v>
      </c>
      <c r="J3534" s="10" t="s">
        <v>24826</v>
      </c>
      <c r="K3534" s="10" t="s">
        <v>24825</v>
      </c>
      <c r="L3534" s="10">
        <v>8</v>
      </c>
      <c r="M3534" s="10">
        <v>716.68</v>
      </c>
      <c r="N3534" s="10">
        <v>5733.44</v>
      </c>
      <c r="O3534" s="59">
        <v>0</v>
      </c>
      <c r="P3534" s="10">
        <v>0</v>
      </c>
      <c r="Q3534" s="10">
        <v>5733.44</v>
      </c>
      <c r="R3534" s="10" t="s">
        <v>575</v>
      </c>
      <c r="S3534" s="10" t="s">
        <v>585</v>
      </c>
      <c r="T3534" s="59">
        <v>0.25</v>
      </c>
      <c r="U3534" s="10">
        <v>1433.36</v>
      </c>
    </row>
    <row r="3535" spans="1:21" x14ac:dyDescent="0.3">
      <c r="A3535" s="10" t="s">
        <v>24824</v>
      </c>
      <c r="B3535" s="61">
        <v>45019</v>
      </c>
      <c r="C3535" s="10" t="s">
        <v>5338</v>
      </c>
      <c r="D3535" s="10" t="s">
        <v>11611</v>
      </c>
      <c r="E3535" s="10" t="s">
        <v>629</v>
      </c>
      <c r="F3535" s="10" t="s">
        <v>759</v>
      </c>
      <c r="G3535" s="10" t="s">
        <v>601</v>
      </c>
      <c r="H3535" s="10" t="s">
        <v>579</v>
      </c>
      <c r="I3535" s="10" t="s">
        <v>711</v>
      </c>
      <c r="J3535" s="10" t="s">
        <v>3552</v>
      </c>
      <c r="K3535" s="10" t="s">
        <v>24823</v>
      </c>
      <c r="L3535" s="10">
        <v>10</v>
      </c>
      <c r="M3535" s="10">
        <v>754.78</v>
      </c>
      <c r="N3535" s="10">
        <v>7547.8</v>
      </c>
      <c r="O3535" s="59">
        <v>0.2</v>
      </c>
      <c r="P3535" s="10">
        <v>1509.56</v>
      </c>
      <c r="Q3535" s="10">
        <v>6038.24</v>
      </c>
      <c r="R3535" s="10" t="s">
        <v>614</v>
      </c>
      <c r="S3535" s="10" t="s">
        <v>585</v>
      </c>
      <c r="T3535" s="59">
        <v>0.25</v>
      </c>
      <c r="U3535" s="10">
        <v>1509.56</v>
      </c>
    </row>
    <row r="3536" spans="1:21" x14ac:dyDescent="0.3">
      <c r="A3536" s="10" t="s">
        <v>24822</v>
      </c>
      <c r="B3536" s="61">
        <v>45281</v>
      </c>
      <c r="C3536" s="10" t="s">
        <v>2789</v>
      </c>
      <c r="D3536" s="10" t="s">
        <v>24821</v>
      </c>
      <c r="E3536" s="10" t="s">
        <v>592</v>
      </c>
      <c r="F3536" s="10" t="s">
        <v>652</v>
      </c>
      <c r="G3536" s="10" t="s">
        <v>569</v>
      </c>
      <c r="H3536" s="10" t="s">
        <v>590</v>
      </c>
      <c r="I3536" s="10" t="s">
        <v>589</v>
      </c>
      <c r="J3536" s="10" t="s">
        <v>24820</v>
      </c>
      <c r="K3536" s="10" t="s">
        <v>24819</v>
      </c>
      <c r="L3536" s="10">
        <v>8</v>
      </c>
      <c r="M3536" s="10">
        <v>749.25</v>
      </c>
      <c r="N3536" s="10">
        <v>5994</v>
      </c>
      <c r="O3536" s="59">
        <v>0.05</v>
      </c>
      <c r="P3536" s="10">
        <v>299.7</v>
      </c>
      <c r="Q3536" s="10">
        <v>5694.3</v>
      </c>
      <c r="R3536" s="10" t="s">
        <v>586</v>
      </c>
      <c r="S3536" s="10" t="s">
        <v>564</v>
      </c>
      <c r="T3536" s="59">
        <v>0.3</v>
      </c>
      <c r="U3536" s="10">
        <v>1708.29</v>
      </c>
    </row>
    <row r="3537" spans="1:21" x14ac:dyDescent="0.3">
      <c r="A3537" s="10" t="s">
        <v>24818</v>
      </c>
      <c r="B3537" s="61">
        <v>45132</v>
      </c>
      <c r="C3537" s="10" t="s">
        <v>16352</v>
      </c>
      <c r="D3537" s="10" t="s">
        <v>10684</v>
      </c>
      <c r="E3537" s="10" t="s">
        <v>603</v>
      </c>
      <c r="F3537" s="10" t="s">
        <v>658</v>
      </c>
      <c r="G3537" s="10" t="s">
        <v>569</v>
      </c>
      <c r="H3537" s="10" t="s">
        <v>544</v>
      </c>
      <c r="I3537" s="10" t="s">
        <v>10</v>
      </c>
      <c r="J3537" s="10" t="s">
        <v>24817</v>
      </c>
      <c r="K3537" s="10" t="s">
        <v>24816</v>
      </c>
      <c r="L3537" s="10">
        <v>2</v>
      </c>
      <c r="M3537" s="10">
        <v>876.99</v>
      </c>
      <c r="N3537" s="10">
        <v>1753.98</v>
      </c>
      <c r="O3537" s="59">
        <v>0.05</v>
      </c>
      <c r="P3537" s="10">
        <v>87.7</v>
      </c>
      <c r="Q3537" s="10">
        <v>1666.28</v>
      </c>
      <c r="R3537" s="10" t="s">
        <v>586</v>
      </c>
      <c r="S3537" s="10" t="s">
        <v>607</v>
      </c>
      <c r="T3537" s="59">
        <v>0.3</v>
      </c>
      <c r="U3537" s="10">
        <v>499.88</v>
      </c>
    </row>
    <row r="3538" spans="1:21" x14ac:dyDescent="0.3">
      <c r="A3538" s="10" t="s">
        <v>24815</v>
      </c>
      <c r="B3538" s="61">
        <v>45159</v>
      </c>
      <c r="C3538" s="10" t="s">
        <v>24814</v>
      </c>
      <c r="D3538" s="10" t="s">
        <v>13628</v>
      </c>
      <c r="E3538" s="10" t="s">
        <v>571</v>
      </c>
      <c r="F3538" s="10" t="s">
        <v>570</v>
      </c>
      <c r="G3538" s="10" t="s">
        <v>601</v>
      </c>
      <c r="H3538" s="10" t="s">
        <v>544</v>
      </c>
      <c r="I3538" s="10" t="s">
        <v>610</v>
      </c>
      <c r="J3538" s="10" t="s">
        <v>21842</v>
      </c>
      <c r="K3538" s="10" t="s">
        <v>13821</v>
      </c>
      <c r="L3538" s="10">
        <v>8</v>
      </c>
      <c r="M3538" s="10">
        <v>688.49</v>
      </c>
      <c r="N3538" s="10">
        <v>5507.92</v>
      </c>
      <c r="O3538" s="59">
        <v>0.1</v>
      </c>
      <c r="P3538" s="10">
        <v>550.79</v>
      </c>
      <c r="Q3538" s="10">
        <v>4957.13</v>
      </c>
      <c r="R3538" s="10" t="s">
        <v>586</v>
      </c>
      <c r="S3538" s="10" t="s">
        <v>585</v>
      </c>
      <c r="T3538" s="59">
        <v>0.25</v>
      </c>
      <c r="U3538" s="10">
        <v>1239.28</v>
      </c>
    </row>
    <row r="3539" spans="1:21" x14ac:dyDescent="0.3">
      <c r="A3539" s="10" t="s">
        <v>24813</v>
      </c>
      <c r="B3539" s="61">
        <v>45365</v>
      </c>
      <c r="C3539" s="10" t="s">
        <v>24812</v>
      </c>
      <c r="D3539" s="10" t="s">
        <v>24811</v>
      </c>
      <c r="E3539" s="10" t="s">
        <v>581</v>
      </c>
      <c r="F3539" s="10" t="s">
        <v>580</v>
      </c>
      <c r="G3539" s="10" t="s">
        <v>569</v>
      </c>
      <c r="H3539" s="10" t="s">
        <v>579</v>
      </c>
      <c r="I3539" s="10" t="s">
        <v>711</v>
      </c>
      <c r="J3539" s="10" t="s">
        <v>23136</v>
      </c>
      <c r="K3539" s="10" t="s">
        <v>24810</v>
      </c>
      <c r="L3539" s="10">
        <v>5</v>
      </c>
      <c r="M3539" s="10">
        <v>777.17</v>
      </c>
      <c r="N3539" s="10">
        <v>3885.85</v>
      </c>
      <c r="O3539" s="59">
        <v>0.05</v>
      </c>
      <c r="P3539" s="10">
        <v>194.29</v>
      </c>
      <c r="Q3539" s="10">
        <v>3691.56</v>
      </c>
      <c r="R3539" s="10" t="s">
        <v>586</v>
      </c>
      <c r="S3539" s="10" t="s">
        <v>585</v>
      </c>
      <c r="T3539" s="59">
        <v>0.25</v>
      </c>
      <c r="U3539" s="10">
        <v>922.89</v>
      </c>
    </row>
    <row r="3540" spans="1:21" x14ac:dyDescent="0.3">
      <c r="A3540" s="10" t="s">
        <v>24809</v>
      </c>
      <c r="B3540" s="61">
        <v>45174</v>
      </c>
      <c r="C3540" s="10" t="s">
        <v>24808</v>
      </c>
      <c r="D3540" s="10" t="s">
        <v>24807</v>
      </c>
      <c r="E3540" s="10" t="s">
        <v>592</v>
      </c>
      <c r="F3540" s="10" t="s">
        <v>18</v>
      </c>
      <c r="G3540" s="10" t="s">
        <v>569</v>
      </c>
      <c r="H3540" s="10" t="s">
        <v>600</v>
      </c>
      <c r="I3540" s="10" t="s">
        <v>664</v>
      </c>
      <c r="J3540" s="10" t="s">
        <v>9106</v>
      </c>
      <c r="K3540" s="10" t="s">
        <v>9481</v>
      </c>
      <c r="L3540" s="10">
        <v>8</v>
      </c>
      <c r="M3540" s="10">
        <v>667.32</v>
      </c>
      <c r="N3540" s="10">
        <v>5338.56</v>
      </c>
      <c r="O3540" s="59">
        <v>0.05</v>
      </c>
      <c r="P3540" s="10">
        <v>266.93</v>
      </c>
      <c r="Q3540" s="10">
        <v>5071.63</v>
      </c>
      <c r="R3540" s="10" t="s">
        <v>565</v>
      </c>
      <c r="S3540" s="10" t="s">
        <v>607</v>
      </c>
      <c r="T3540" s="59">
        <v>0.25</v>
      </c>
      <c r="U3540" s="10">
        <v>1267.9100000000001</v>
      </c>
    </row>
    <row r="3541" spans="1:21" x14ac:dyDescent="0.3">
      <c r="A3541" s="10" t="s">
        <v>24806</v>
      </c>
      <c r="B3541" s="61">
        <v>45168</v>
      </c>
      <c r="C3541" s="10" t="s">
        <v>9123</v>
      </c>
      <c r="D3541" s="10" t="s">
        <v>18697</v>
      </c>
      <c r="E3541" s="10" t="s">
        <v>581</v>
      </c>
      <c r="F3541" s="10" t="s">
        <v>83</v>
      </c>
      <c r="G3541" s="10" t="s">
        <v>569</v>
      </c>
      <c r="H3541" s="10" t="s">
        <v>579</v>
      </c>
      <c r="I3541" s="10" t="s">
        <v>711</v>
      </c>
      <c r="J3541" s="10" t="s">
        <v>8288</v>
      </c>
      <c r="K3541" s="10" t="s">
        <v>13067</v>
      </c>
      <c r="L3541" s="10">
        <v>9</v>
      </c>
      <c r="M3541" s="10">
        <v>332.55</v>
      </c>
      <c r="N3541" s="10">
        <v>2992.95</v>
      </c>
      <c r="O3541" s="59">
        <v>0.1</v>
      </c>
      <c r="P3541" s="10">
        <v>299.3</v>
      </c>
      <c r="Q3541" s="10">
        <v>2693.65</v>
      </c>
      <c r="R3541" s="10" t="s">
        <v>614</v>
      </c>
      <c r="S3541" s="10" t="s">
        <v>607</v>
      </c>
      <c r="T3541" s="59">
        <v>0.15</v>
      </c>
      <c r="U3541" s="10">
        <v>404.05</v>
      </c>
    </row>
    <row r="3542" spans="1:21" x14ac:dyDescent="0.3">
      <c r="A3542" s="10" t="s">
        <v>24805</v>
      </c>
      <c r="B3542" s="61">
        <v>45222</v>
      </c>
      <c r="C3542" s="10" t="s">
        <v>16921</v>
      </c>
      <c r="D3542" s="10" t="s">
        <v>24804</v>
      </c>
      <c r="E3542" s="10" t="s">
        <v>629</v>
      </c>
      <c r="F3542" s="10" t="s">
        <v>628</v>
      </c>
      <c r="G3542" s="10" t="s">
        <v>569</v>
      </c>
      <c r="H3542" s="10" t="s">
        <v>579</v>
      </c>
      <c r="I3542" s="10" t="s">
        <v>578</v>
      </c>
      <c r="J3542" s="10" t="s">
        <v>24803</v>
      </c>
      <c r="K3542" s="10" t="s">
        <v>8948</v>
      </c>
      <c r="L3542" s="10">
        <v>7</v>
      </c>
      <c r="M3542" s="10">
        <v>102.96</v>
      </c>
      <c r="N3542" s="10">
        <v>720.72</v>
      </c>
      <c r="O3542" s="59">
        <v>0.2</v>
      </c>
      <c r="P3542" s="10">
        <v>144.13999999999999</v>
      </c>
      <c r="Q3542" s="10">
        <v>576.58000000000004</v>
      </c>
      <c r="R3542" s="10" t="s">
        <v>586</v>
      </c>
      <c r="S3542" s="10" t="s">
        <v>607</v>
      </c>
      <c r="T3542" s="59">
        <v>0.15</v>
      </c>
      <c r="U3542" s="10">
        <v>86.49</v>
      </c>
    </row>
    <row r="3543" spans="1:21" x14ac:dyDescent="0.3">
      <c r="A3543" s="10" t="s">
        <v>24802</v>
      </c>
      <c r="B3543" s="61">
        <v>45103</v>
      </c>
      <c r="C3543" s="10" t="s">
        <v>17462</v>
      </c>
      <c r="D3543" s="10" t="s">
        <v>23193</v>
      </c>
      <c r="E3543" s="10" t="s">
        <v>581</v>
      </c>
      <c r="F3543" s="10" t="s">
        <v>580</v>
      </c>
      <c r="G3543" s="10" t="s">
        <v>601</v>
      </c>
      <c r="H3543" s="10" t="s">
        <v>544</v>
      </c>
      <c r="I3543" s="10" t="s">
        <v>568</v>
      </c>
      <c r="J3543" s="10" t="s">
        <v>24801</v>
      </c>
      <c r="K3543" s="10" t="s">
        <v>24800</v>
      </c>
      <c r="L3543" s="10">
        <v>5</v>
      </c>
      <c r="M3543" s="10">
        <v>780.55</v>
      </c>
      <c r="N3543" s="10">
        <v>3902.75</v>
      </c>
      <c r="O3543" s="59">
        <v>0.1</v>
      </c>
      <c r="P3543" s="10">
        <v>390.28</v>
      </c>
      <c r="Q3543" s="10">
        <v>3512.47</v>
      </c>
      <c r="R3543" s="10" t="s">
        <v>614</v>
      </c>
      <c r="S3543" s="10" t="s">
        <v>607</v>
      </c>
      <c r="T3543" s="59">
        <v>0.3</v>
      </c>
      <c r="U3543" s="10">
        <v>1053.74</v>
      </c>
    </row>
    <row r="3544" spans="1:21" x14ac:dyDescent="0.3">
      <c r="A3544" s="10" t="s">
        <v>24799</v>
      </c>
      <c r="B3544" s="61">
        <v>45091</v>
      </c>
      <c r="C3544" s="10" t="s">
        <v>21203</v>
      </c>
      <c r="D3544" s="10" t="s">
        <v>7232</v>
      </c>
      <c r="E3544" s="10" t="s">
        <v>581</v>
      </c>
      <c r="F3544" s="10" t="s">
        <v>83</v>
      </c>
      <c r="G3544" s="10" t="s">
        <v>569</v>
      </c>
      <c r="H3544" s="10" t="s">
        <v>600</v>
      </c>
      <c r="I3544" s="10" t="s">
        <v>599</v>
      </c>
      <c r="J3544" s="10" t="s">
        <v>2391</v>
      </c>
      <c r="K3544" s="10" t="s">
        <v>24798</v>
      </c>
      <c r="L3544" s="10">
        <v>10</v>
      </c>
      <c r="M3544" s="10">
        <v>621.37</v>
      </c>
      <c r="N3544" s="10">
        <v>6213.7</v>
      </c>
      <c r="O3544" s="59">
        <v>0.05</v>
      </c>
      <c r="P3544" s="10">
        <v>310.69</v>
      </c>
      <c r="Q3544" s="10">
        <v>5903.01</v>
      </c>
      <c r="R3544" s="10" t="s">
        <v>586</v>
      </c>
      <c r="S3544" s="10" t="s">
        <v>607</v>
      </c>
      <c r="T3544" s="59">
        <v>0.15</v>
      </c>
      <c r="U3544" s="10">
        <v>885.45</v>
      </c>
    </row>
    <row r="3545" spans="1:21" x14ac:dyDescent="0.3">
      <c r="A3545" s="10" t="s">
        <v>24797</v>
      </c>
      <c r="B3545" s="61">
        <v>45354</v>
      </c>
      <c r="C3545" s="10" t="s">
        <v>16212</v>
      </c>
      <c r="D3545" s="10" t="s">
        <v>23230</v>
      </c>
      <c r="E3545" s="10" t="s">
        <v>571</v>
      </c>
      <c r="F3545" s="10" t="s">
        <v>570</v>
      </c>
      <c r="G3545" s="10" t="s">
        <v>569</v>
      </c>
      <c r="H3545" s="10" t="s">
        <v>544</v>
      </c>
      <c r="I3545" s="10" t="s">
        <v>10</v>
      </c>
      <c r="J3545" s="10" t="s">
        <v>24796</v>
      </c>
      <c r="K3545" s="10" t="s">
        <v>19650</v>
      </c>
      <c r="L3545" s="10">
        <v>4</v>
      </c>
      <c r="M3545" s="10">
        <v>193.73</v>
      </c>
      <c r="N3545" s="10">
        <v>774.92</v>
      </c>
      <c r="O3545" s="59">
        <v>0.1</v>
      </c>
      <c r="P3545" s="10">
        <v>77.489999999999995</v>
      </c>
      <c r="Q3545" s="10">
        <v>697.43</v>
      </c>
      <c r="R3545" s="10" t="s">
        <v>575</v>
      </c>
      <c r="S3545" s="10" t="s">
        <v>564</v>
      </c>
      <c r="T3545" s="59">
        <v>0.15</v>
      </c>
      <c r="U3545" s="10">
        <v>104.61</v>
      </c>
    </row>
    <row r="3546" spans="1:21" x14ac:dyDescent="0.3">
      <c r="A3546" s="10" t="s">
        <v>24795</v>
      </c>
      <c r="B3546" s="61">
        <v>45256</v>
      </c>
      <c r="C3546" s="10" t="s">
        <v>20954</v>
      </c>
      <c r="D3546" s="10" t="s">
        <v>8642</v>
      </c>
      <c r="E3546" s="10" t="s">
        <v>592</v>
      </c>
      <c r="F3546" s="10" t="s">
        <v>652</v>
      </c>
      <c r="G3546" s="10" t="s">
        <v>601</v>
      </c>
      <c r="H3546" s="10" t="s">
        <v>600</v>
      </c>
      <c r="I3546" s="10" t="s">
        <v>664</v>
      </c>
      <c r="J3546" s="10" t="s">
        <v>24794</v>
      </c>
      <c r="K3546" s="10" t="s">
        <v>23689</v>
      </c>
      <c r="L3546" s="10">
        <v>6</v>
      </c>
      <c r="M3546" s="10">
        <v>235.89</v>
      </c>
      <c r="N3546" s="10">
        <v>1415.34</v>
      </c>
      <c r="O3546" s="59">
        <v>0.1</v>
      </c>
      <c r="P3546" s="10">
        <v>141.53</v>
      </c>
      <c r="Q3546" s="10">
        <v>1273.81</v>
      </c>
      <c r="R3546" s="10" t="s">
        <v>575</v>
      </c>
      <c r="S3546" s="10" t="s">
        <v>585</v>
      </c>
      <c r="T3546" s="59">
        <v>0.15</v>
      </c>
      <c r="U3546" s="10">
        <v>191.07</v>
      </c>
    </row>
    <row r="3547" spans="1:21" x14ac:dyDescent="0.3">
      <c r="A3547" s="10" t="s">
        <v>24793</v>
      </c>
      <c r="B3547" s="61">
        <v>45188</v>
      </c>
      <c r="C3547" s="10" t="s">
        <v>7013</v>
      </c>
      <c r="D3547" s="10" t="s">
        <v>6271</v>
      </c>
      <c r="E3547" s="10" t="s">
        <v>603</v>
      </c>
      <c r="F3547" s="10" t="s">
        <v>636</v>
      </c>
      <c r="G3547" s="10" t="s">
        <v>601</v>
      </c>
      <c r="H3547" s="10" t="s">
        <v>600</v>
      </c>
      <c r="I3547" s="10" t="s">
        <v>664</v>
      </c>
      <c r="J3547" s="10" t="s">
        <v>14022</v>
      </c>
      <c r="K3547" s="10" t="s">
        <v>24792</v>
      </c>
      <c r="L3547" s="10">
        <v>8</v>
      </c>
      <c r="M3547" s="10">
        <v>645.82000000000005</v>
      </c>
      <c r="N3547" s="10">
        <v>5166.5600000000004</v>
      </c>
      <c r="O3547" s="59">
        <v>0</v>
      </c>
      <c r="P3547" s="10">
        <v>0</v>
      </c>
      <c r="Q3547" s="10">
        <v>5166.5600000000004</v>
      </c>
      <c r="R3547" s="10" t="s">
        <v>614</v>
      </c>
      <c r="S3547" s="10" t="s">
        <v>564</v>
      </c>
      <c r="T3547" s="59">
        <v>0.3</v>
      </c>
      <c r="U3547" s="10">
        <v>1549.97</v>
      </c>
    </row>
    <row r="3548" spans="1:21" x14ac:dyDescent="0.3">
      <c r="A3548" s="10" t="s">
        <v>24791</v>
      </c>
      <c r="B3548" s="61">
        <v>45242</v>
      </c>
      <c r="C3548" s="10" t="s">
        <v>24790</v>
      </c>
      <c r="D3548" s="10" t="s">
        <v>19621</v>
      </c>
      <c r="E3548" s="10" t="s">
        <v>603</v>
      </c>
      <c r="F3548" s="10" t="s">
        <v>636</v>
      </c>
      <c r="G3548" s="10" t="s">
        <v>601</v>
      </c>
      <c r="H3548" s="10" t="s">
        <v>590</v>
      </c>
      <c r="I3548" s="10" t="s">
        <v>748</v>
      </c>
      <c r="J3548" s="10" t="s">
        <v>19591</v>
      </c>
      <c r="K3548" s="10" t="s">
        <v>17905</v>
      </c>
      <c r="L3548" s="10">
        <v>9</v>
      </c>
      <c r="M3548" s="10">
        <v>938.33</v>
      </c>
      <c r="N3548" s="10">
        <v>8444.9699999999993</v>
      </c>
      <c r="O3548" s="59">
        <v>0</v>
      </c>
      <c r="P3548" s="10">
        <v>0</v>
      </c>
      <c r="Q3548" s="10">
        <v>8444.9699999999993</v>
      </c>
      <c r="R3548" s="10" t="s">
        <v>565</v>
      </c>
      <c r="S3548" s="10" t="s">
        <v>585</v>
      </c>
      <c r="T3548" s="59">
        <v>0.3</v>
      </c>
      <c r="U3548" s="10">
        <v>2533.4899999999998</v>
      </c>
    </row>
    <row r="3549" spans="1:21" x14ac:dyDescent="0.3">
      <c r="A3549" s="10" t="s">
        <v>24789</v>
      </c>
      <c r="B3549" s="61">
        <v>45353</v>
      </c>
      <c r="C3549" s="10" t="s">
        <v>2669</v>
      </c>
      <c r="D3549" s="10" t="s">
        <v>23498</v>
      </c>
      <c r="E3549" s="10" t="s">
        <v>581</v>
      </c>
      <c r="F3549" s="10" t="s">
        <v>7</v>
      </c>
      <c r="G3549" s="10" t="s">
        <v>569</v>
      </c>
      <c r="H3549" s="10" t="s">
        <v>544</v>
      </c>
      <c r="I3549" s="10" t="s">
        <v>10</v>
      </c>
      <c r="J3549" s="10" t="s">
        <v>14364</v>
      </c>
      <c r="K3549" s="10" t="s">
        <v>24788</v>
      </c>
      <c r="L3549" s="10">
        <v>9</v>
      </c>
      <c r="M3549" s="10">
        <v>283.67</v>
      </c>
      <c r="N3549" s="10">
        <v>2553.0300000000002</v>
      </c>
      <c r="O3549" s="59">
        <v>0.05</v>
      </c>
      <c r="P3549" s="10">
        <v>127.65</v>
      </c>
      <c r="Q3549" s="10">
        <v>2425.38</v>
      </c>
      <c r="R3549" s="10" t="s">
        <v>614</v>
      </c>
      <c r="S3549" s="10" t="s">
        <v>596</v>
      </c>
      <c r="T3549" s="59">
        <v>0.15</v>
      </c>
      <c r="U3549" s="10">
        <v>363.81</v>
      </c>
    </row>
    <row r="3550" spans="1:21" x14ac:dyDescent="0.3">
      <c r="A3550" s="10" t="s">
        <v>24787</v>
      </c>
      <c r="B3550" s="61">
        <v>45299</v>
      </c>
      <c r="C3550" s="10" t="s">
        <v>24786</v>
      </c>
      <c r="D3550" s="10" t="s">
        <v>17364</v>
      </c>
      <c r="E3550" s="10" t="s">
        <v>592</v>
      </c>
      <c r="F3550" s="10" t="s">
        <v>591</v>
      </c>
      <c r="G3550" s="10" t="s">
        <v>601</v>
      </c>
      <c r="H3550" s="10" t="s">
        <v>600</v>
      </c>
      <c r="I3550" s="10" t="s">
        <v>664</v>
      </c>
      <c r="J3550" s="10" t="s">
        <v>20961</v>
      </c>
      <c r="K3550" s="10" t="s">
        <v>24785</v>
      </c>
      <c r="L3550" s="10">
        <v>6</v>
      </c>
      <c r="M3550" s="10">
        <v>376.65</v>
      </c>
      <c r="N3550" s="10">
        <v>2259.9</v>
      </c>
      <c r="O3550" s="59">
        <v>0.1</v>
      </c>
      <c r="P3550" s="10">
        <v>225.99</v>
      </c>
      <c r="Q3550" s="10">
        <v>2033.91</v>
      </c>
      <c r="R3550" s="10" t="s">
        <v>586</v>
      </c>
      <c r="S3550" s="10" t="s">
        <v>607</v>
      </c>
      <c r="T3550" s="59">
        <v>0.15</v>
      </c>
      <c r="U3550" s="10">
        <v>305.08999999999997</v>
      </c>
    </row>
    <row r="3551" spans="1:21" x14ac:dyDescent="0.3">
      <c r="A3551" s="10" t="s">
        <v>24784</v>
      </c>
      <c r="B3551" s="61">
        <v>45290</v>
      </c>
      <c r="C3551" s="10" t="s">
        <v>24783</v>
      </c>
      <c r="D3551" s="10" t="s">
        <v>11579</v>
      </c>
      <c r="E3551" s="10" t="s">
        <v>592</v>
      </c>
      <c r="F3551" s="10" t="s">
        <v>652</v>
      </c>
      <c r="G3551" s="10" t="s">
        <v>569</v>
      </c>
      <c r="H3551" s="10" t="s">
        <v>590</v>
      </c>
      <c r="I3551" s="10" t="s">
        <v>589</v>
      </c>
      <c r="J3551" s="10" t="s">
        <v>24782</v>
      </c>
      <c r="K3551" s="10" t="s">
        <v>24781</v>
      </c>
      <c r="L3551" s="10">
        <v>5</v>
      </c>
      <c r="M3551" s="10">
        <v>844.87</v>
      </c>
      <c r="N3551" s="10">
        <v>4224.3500000000004</v>
      </c>
      <c r="O3551" s="59">
        <v>0</v>
      </c>
      <c r="P3551" s="10">
        <v>0</v>
      </c>
      <c r="Q3551" s="10">
        <v>4224.3500000000004</v>
      </c>
      <c r="R3551" s="10" t="s">
        <v>614</v>
      </c>
      <c r="S3551" s="10" t="s">
        <v>585</v>
      </c>
      <c r="T3551" s="59">
        <v>0.15</v>
      </c>
      <c r="U3551" s="10">
        <v>633.65</v>
      </c>
    </row>
    <row r="3552" spans="1:21" x14ac:dyDescent="0.3">
      <c r="A3552" s="10" t="s">
        <v>24780</v>
      </c>
      <c r="B3552" s="61">
        <v>45153</v>
      </c>
      <c r="C3552" s="10" t="s">
        <v>24779</v>
      </c>
      <c r="D3552" s="10" t="s">
        <v>1391</v>
      </c>
      <c r="E3552" s="10" t="s">
        <v>592</v>
      </c>
      <c r="F3552" s="10" t="s">
        <v>18</v>
      </c>
      <c r="G3552" s="10" t="s">
        <v>569</v>
      </c>
      <c r="H3552" s="10" t="s">
        <v>600</v>
      </c>
      <c r="I3552" s="10" t="s">
        <v>599</v>
      </c>
      <c r="J3552" s="10" t="s">
        <v>24778</v>
      </c>
      <c r="K3552" s="10" t="s">
        <v>24777</v>
      </c>
      <c r="L3552" s="10">
        <v>2</v>
      </c>
      <c r="M3552" s="10">
        <v>243.36</v>
      </c>
      <c r="N3552" s="10">
        <v>486.72</v>
      </c>
      <c r="O3552" s="59">
        <v>0.2</v>
      </c>
      <c r="P3552" s="10">
        <v>97.34</v>
      </c>
      <c r="Q3552" s="10">
        <v>389.38</v>
      </c>
      <c r="R3552" s="10" t="s">
        <v>575</v>
      </c>
      <c r="S3552" s="10" t="s">
        <v>585</v>
      </c>
      <c r="T3552" s="59">
        <v>0.3</v>
      </c>
      <c r="U3552" s="10">
        <v>116.81</v>
      </c>
    </row>
    <row r="3553" spans="1:21" x14ac:dyDescent="0.3">
      <c r="A3553" s="10" t="s">
        <v>24776</v>
      </c>
      <c r="B3553" s="61">
        <v>45248</v>
      </c>
      <c r="C3553" s="10" t="s">
        <v>5145</v>
      </c>
      <c r="D3553" s="10" t="s">
        <v>24424</v>
      </c>
      <c r="E3553" s="10" t="s">
        <v>629</v>
      </c>
      <c r="F3553" s="10" t="s">
        <v>790</v>
      </c>
      <c r="G3553" s="10" t="s">
        <v>569</v>
      </c>
      <c r="H3553" s="10" t="s">
        <v>579</v>
      </c>
      <c r="I3553" s="10" t="s">
        <v>711</v>
      </c>
      <c r="J3553" s="10" t="s">
        <v>20706</v>
      </c>
      <c r="K3553" s="10" t="s">
        <v>7462</v>
      </c>
      <c r="L3553" s="10">
        <v>9</v>
      </c>
      <c r="M3553" s="10">
        <v>755.98</v>
      </c>
      <c r="N3553" s="10">
        <v>6803.82</v>
      </c>
      <c r="O3553" s="59">
        <v>0.1</v>
      </c>
      <c r="P3553" s="10">
        <v>680.38</v>
      </c>
      <c r="Q3553" s="10">
        <v>6123.44</v>
      </c>
      <c r="R3553" s="10" t="s">
        <v>565</v>
      </c>
      <c r="S3553" s="10" t="s">
        <v>585</v>
      </c>
      <c r="T3553" s="59">
        <v>0.25</v>
      </c>
      <c r="U3553" s="10">
        <v>1530.86</v>
      </c>
    </row>
    <row r="3554" spans="1:21" x14ac:dyDescent="0.3">
      <c r="A3554" s="10" t="s">
        <v>24775</v>
      </c>
      <c r="B3554" s="61">
        <v>44985</v>
      </c>
      <c r="C3554" s="10" t="s">
        <v>817</v>
      </c>
      <c r="D3554" s="10" t="s">
        <v>5885</v>
      </c>
      <c r="E3554" s="10" t="s">
        <v>581</v>
      </c>
      <c r="F3554" s="10" t="s">
        <v>580</v>
      </c>
      <c r="G3554" s="10" t="s">
        <v>601</v>
      </c>
      <c r="H3554" s="10" t="s">
        <v>590</v>
      </c>
      <c r="I3554" s="10" t="s">
        <v>589</v>
      </c>
      <c r="J3554" s="10" t="s">
        <v>24774</v>
      </c>
      <c r="K3554" s="10" t="s">
        <v>24773</v>
      </c>
      <c r="L3554" s="10">
        <v>1</v>
      </c>
      <c r="M3554" s="10">
        <v>169.16</v>
      </c>
      <c r="N3554" s="10">
        <v>169.16</v>
      </c>
      <c r="O3554" s="59">
        <v>0</v>
      </c>
      <c r="P3554" s="10">
        <v>0</v>
      </c>
      <c r="Q3554" s="10">
        <v>169.16</v>
      </c>
      <c r="R3554" s="10" t="s">
        <v>614</v>
      </c>
      <c r="S3554" s="10" t="s">
        <v>607</v>
      </c>
      <c r="T3554" s="59">
        <v>0.25</v>
      </c>
      <c r="U3554" s="10">
        <v>42.29</v>
      </c>
    </row>
    <row r="3555" spans="1:21" x14ac:dyDescent="0.3">
      <c r="A3555" s="10" t="s">
        <v>24772</v>
      </c>
      <c r="B3555" s="61">
        <v>45064</v>
      </c>
      <c r="C3555" s="10" t="s">
        <v>11548</v>
      </c>
      <c r="D3555" s="10" t="s">
        <v>8248</v>
      </c>
      <c r="E3555" s="10" t="s">
        <v>571</v>
      </c>
      <c r="F3555" s="10" t="s">
        <v>570</v>
      </c>
      <c r="G3555" s="10" t="s">
        <v>601</v>
      </c>
      <c r="H3555" s="10" t="s">
        <v>590</v>
      </c>
      <c r="I3555" s="10" t="s">
        <v>748</v>
      </c>
      <c r="J3555" s="10" t="s">
        <v>24771</v>
      </c>
      <c r="K3555" s="10" t="s">
        <v>24770</v>
      </c>
      <c r="L3555" s="10">
        <v>2</v>
      </c>
      <c r="M3555" s="10">
        <v>616.16999999999996</v>
      </c>
      <c r="N3555" s="10">
        <v>1232.3399999999999</v>
      </c>
      <c r="O3555" s="59">
        <v>0.05</v>
      </c>
      <c r="P3555" s="10">
        <v>61.62</v>
      </c>
      <c r="Q3555" s="10">
        <v>1170.72</v>
      </c>
      <c r="R3555" s="10" t="s">
        <v>575</v>
      </c>
      <c r="S3555" s="10" t="s">
        <v>596</v>
      </c>
      <c r="T3555" s="59">
        <v>0.3</v>
      </c>
      <c r="U3555" s="10">
        <v>351.22</v>
      </c>
    </row>
    <row r="3556" spans="1:21" x14ac:dyDescent="0.3">
      <c r="A3556" s="10" t="s">
        <v>24769</v>
      </c>
      <c r="B3556" s="61">
        <v>44997</v>
      </c>
      <c r="C3556" s="10" t="s">
        <v>1412</v>
      </c>
      <c r="D3556" s="10" t="s">
        <v>6475</v>
      </c>
      <c r="E3556" s="10" t="s">
        <v>592</v>
      </c>
      <c r="F3556" s="10" t="s">
        <v>18</v>
      </c>
      <c r="G3556" s="10" t="s">
        <v>569</v>
      </c>
      <c r="H3556" s="10" t="s">
        <v>544</v>
      </c>
      <c r="I3556" s="10" t="s">
        <v>10</v>
      </c>
      <c r="J3556" s="10" t="s">
        <v>24768</v>
      </c>
      <c r="K3556" s="10" t="s">
        <v>24767</v>
      </c>
      <c r="L3556" s="10">
        <v>1</v>
      </c>
      <c r="M3556" s="10">
        <v>572.94000000000005</v>
      </c>
      <c r="N3556" s="10">
        <v>572.94000000000005</v>
      </c>
      <c r="O3556" s="59">
        <v>0.1</v>
      </c>
      <c r="P3556" s="10">
        <v>57.29</v>
      </c>
      <c r="Q3556" s="10">
        <v>515.65</v>
      </c>
      <c r="R3556" s="10" t="s">
        <v>614</v>
      </c>
      <c r="S3556" s="10" t="s">
        <v>607</v>
      </c>
      <c r="T3556" s="59">
        <v>0.25</v>
      </c>
      <c r="U3556" s="10">
        <v>128.91</v>
      </c>
    </row>
    <row r="3557" spans="1:21" x14ac:dyDescent="0.3">
      <c r="A3557" s="10" t="s">
        <v>24766</v>
      </c>
      <c r="B3557" s="61">
        <v>45269</v>
      </c>
      <c r="C3557" s="10" t="s">
        <v>6610</v>
      </c>
      <c r="D3557" s="10" t="s">
        <v>10608</v>
      </c>
      <c r="E3557" s="10" t="s">
        <v>571</v>
      </c>
      <c r="F3557" s="10" t="s">
        <v>11</v>
      </c>
      <c r="G3557" s="10" t="s">
        <v>601</v>
      </c>
      <c r="H3557" s="10" t="s">
        <v>544</v>
      </c>
      <c r="I3557" s="10" t="s">
        <v>568</v>
      </c>
      <c r="J3557" s="10" t="s">
        <v>19480</v>
      </c>
      <c r="K3557" s="10" t="s">
        <v>8199</v>
      </c>
      <c r="L3557" s="10">
        <v>8</v>
      </c>
      <c r="M3557" s="10">
        <v>252.87</v>
      </c>
      <c r="N3557" s="10">
        <v>2022.96</v>
      </c>
      <c r="O3557" s="59">
        <v>0.05</v>
      </c>
      <c r="P3557" s="10">
        <v>101.15</v>
      </c>
      <c r="Q3557" s="10">
        <v>1921.81</v>
      </c>
      <c r="R3557" s="10" t="s">
        <v>565</v>
      </c>
      <c r="S3557" s="10" t="s">
        <v>564</v>
      </c>
      <c r="T3557" s="59">
        <v>0.15</v>
      </c>
      <c r="U3557" s="10">
        <v>288.27</v>
      </c>
    </row>
    <row r="3558" spans="1:21" x14ac:dyDescent="0.3">
      <c r="A3558" s="10" t="s">
        <v>24765</v>
      </c>
      <c r="B3558" s="61">
        <v>45001</v>
      </c>
      <c r="C3558" s="10" t="s">
        <v>24764</v>
      </c>
      <c r="D3558" s="10" t="s">
        <v>24763</v>
      </c>
      <c r="E3558" s="10" t="s">
        <v>581</v>
      </c>
      <c r="F3558" s="10" t="s">
        <v>83</v>
      </c>
      <c r="G3558" s="10" t="s">
        <v>601</v>
      </c>
      <c r="H3558" s="10" t="s">
        <v>579</v>
      </c>
      <c r="I3558" s="10" t="s">
        <v>578</v>
      </c>
      <c r="J3558" s="10" t="s">
        <v>24762</v>
      </c>
      <c r="K3558" s="10" t="s">
        <v>24761</v>
      </c>
      <c r="L3558" s="10">
        <v>6</v>
      </c>
      <c r="M3558" s="10">
        <v>619.5</v>
      </c>
      <c r="N3558" s="10">
        <v>3717</v>
      </c>
      <c r="O3558" s="59">
        <v>0.05</v>
      </c>
      <c r="P3558" s="10">
        <v>185.85</v>
      </c>
      <c r="Q3558" s="10">
        <v>3531.15</v>
      </c>
      <c r="R3558" s="10" t="s">
        <v>586</v>
      </c>
      <c r="S3558" s="10" t="s">
        <v>607</v>
      </c>
      <c r="T3558" s="59">
        <v>0.15</v>
      </c>
      <c r="U3558" s="10">
        <v>529.66999999999996</v>
      </c>
    </row>
    <row r="3559" spans="1:21" x14ac:dyDescent="0.3">
      <c r="A3559" s="10" t="s">
        <v>24760</v>
      </c>
      <c r="B3559" s="61">
        <v>45151</v>
      </c>
      <c r="C3559" s="10" t="s">
        <v>21078</v>
      </c>
      <c r="D3559" s="10" t="s">
        <v>24759</v>
      </c>
      <c r="E3559" s="10" t="s">
        <v>592</v>
      </c>
      <c r="F3559" s="10" t="s">
        <v>652</v>
      </c>
      <c r="G3559" s="10" t="s">
        <v>569</v>
      </c>
      <c r="H3559" s="10" t="s">
        <v>544</v>
      </c>
      <c r="I3559" s="10" t="s">
        <v>10</v>
      </c>
      <c r="J3559" s="10" t="s">
        <v>23744</v>
      </c>
      <c r="K3559" s="10" t="s">
        <v>24758</v>
      </c>
      <c r="L3559" s="10">
        <v>5</v>
      </c>
      <c r="M3559" s="10">
        <v>388.8</v>
      </c>
      <c r="N3559" s="10">
        <v>1944</v>
      </c>
      <c r="O3559" s="59">
        <v>0.2</v>
      </c>
      <c r="P3559" s="10">
        <v>388.8</v>
      </c>
      <c r="Q3559" s="10">
        <v>1555.2</v>
      </c>
      <c r="R3559" s="10" t="s">
        <v>575</v>
      </c>
      <c r="S3559" s="10" t="s">
        <v>607</v>
      </c>
      <c r="T3559" s="59">
        <v>0.3</v>
      </c>
      <c r="U3559" s="10">
        <v>466.56</v>
      </c>
    </row>
    <row r="3560" spans="1:21" x14ac:dyDescent="0.3">
      <c r="A3560" s="10" t="s">
        <v>24757</v>
      </c>
      <c r="B3560" s="61">
        <v>45089</v>
      </c>
      <c r="C3560" s="10" t="s">
        <v>24756</v>
      </c>
      <c r="D3560" s="10" t="s">
        <v>24755</v>
      </c>
      <c r="E3560" s="10" t="s">
        <v>603</v>
      </c>
      <c r="F3560" s="10" t="s">
        <v>658</v>
      </c>
      <c r="G3560" s="10" t="s">
        <v>601</v>
      </c>
      <c r="H3560" s="10" t="s">
        <v>544</v>
      </c>
      <c r="I3560" s="10" t="s">
        <v>568</v>
      </c>
      <c r="J3560" s="10" t="s">
        <v>24754</v>
      </c>
      <c r="K3560" s="10" t="s">
        <v>1016</v>
      </c>
      <c r="L3560" s="10">
        <v>6</v>
      </c>
      <c r="M3560" s="10">
        <v>259.37</v>
      </c>
      <c r="N3560" s="10">
        <v>1556.22</v>
      </c>
      <c r="O3560" s="59">
        <v>0.1</v>
      </c>
      <c r="P3560" s="10">
        <v>155.62</v>
      </c>
      <c r="Q3560" s="10">
        <v>1400.6</v>
      </c>
      <c r="R3560" s="10" t="s">
        <v>575</v>
      </c>
      <c r="S3560" s="10" t="s">
        <v>585</v>
      </c>
      <c r="T3560" s="59">
        <v>0.25</v>
      </c>
      <c r="U3560" s="10">
        <v>350.15</v>
      </c>
    </row>
    <row r="3561" spans="1:21" x14ac:dyDescent="0.3">
      <c r="A3561" s="10" t="s">
        <v>24753</v>
      </c>
      <c r="B3561" s="61">
        <v>45368</v>
      </c>
      <c r="C3561" s="10" t="s">
        <v>5493</v>
      </c>
      <c r="D3561" s="10" t="s">
        <v>24752</v>
      </c>
      <c r="E3561" s="10" t="s">
        <v>592</v>
      </c>
      <c r="F3561" s="10" t="s">
        <v>18</v>
      </c>
      <c r="G3561" s="10" t="s">
        <v>601</v>
      </c>
      <c r="H3561" s="10" t="s">
        <v>600</v>
      </c>
      <c r="I3561" s="10" t="s">
        <v>664</v>
      </c>
      <c r="J3561" s="10" t="s">
        <v>24751</v>
      </c>
      <c r="K3561" s="10" t="s">
        <v>19890</v>
      </c>
      <c r="L3561" s="10">
        <v>1</v>
      </c>
      <c r="M3561" s="10">
        <v>964.28</v>
      </c>
      <c r="N3561" s="10">
        <v>964.28</v>
      </c>
      <c r="O3561" s="59">
        <v>0.1</v>
      </c>
      <c r="P3561" s="10">
        <v>96.43</v>
      </c>
      <c r="Q3561" s="10">
        <v>867.85</v>
      </c>
      <c r="R3561" s="10" t="s">
        <v>586</v>
      </c>
      <c r="S3561" s="10" t="s">
        <v>564</v>
      </c>
      <c r="T3561" s="59">
        <v>0.15</v>
      </c>
      <c r="U3561" s="10">
        <v>130.18</v>
      </c>
    </row>
    <row r="3562" spans="1:21" x14ac:dyDescent="0.3">
      <c r="A3562" s="10" t="s">
        <v>24750</v>
      </c>
      <c r="B3562" s="61">
        <v>45344</v>
      </c>
      <c r="C3562" s="10" t="s">
        <v>24749</v>
      </c>
      <c r="D3562" s="10" t="s">
        <v>24748</v>
      </c>
      <c r="E3562" s="10" t="s">
        <v>603</v>
      </c>
      <c r="F3562" s="10" t="s">
        <v>602</v>
      </c>
      <c r="G3562" s="10" t="s">
        <v>569</v>
      </c>
      <c r="H3562" s="10" t="s">
        <v>590</v>
      </c>
      <c r="I3562" s="10" t="s">
        <v>589</v>
      </c>
      <c r="J3562" s="10" t="s">
        <v>24747</v>
      </c>
      <c r="K3562" s="10" t="s">
        <v>24746</v>
      </c>
      <c r="L3562" s="10">
        <v>2</v>
      </c>
      <c r="M3562" s="10">
        <v>856.25</v>
      </c>
      <c r="N3562" s="10">
        <v>1712.5</v>
      </c>
      <c r="O3562" s="59">
        <v>0</v>
      </c>
      <c r="P3562" s="10">
        <v>0</v>
      </c>
      <c r="Q3562" s="10">
        <v>1712.5</v>
      </c>
      <c r="R3562" s="10" t="s">
        <v>614</v>
      </c>
      <c r="S3562" s="10" t="s">
        <v>585</v>
      </c>
      <c r="T3562" s="59">
        <v>0.15</v>
      </c>
      <c r="U3562" s="10">
        <v>256.88</v>
      </c>
    </row>
    <row r="3563" spans="1:21" x14ac:dyDescent="0.3">
      <c r="A3563" s="10" t="s">
        <v>24745</v>
      </c>
      <c r="B3563" s="61">
        <v>45192</v>
      </c>
      <c r="C3563" s="10" t="s">
        <v>10720</v>
      </c>
      <c r="D3563" s="10" t="s">
        <v>21063</v>
      </c>
      <c r="E3563" s="10" t="s">
        <v>603</v>
      </c>
      <c r="F3563" s="10" t="s">
        <v>602</v>
      </c>
      <c r="G3563" s="10" t="s">
        <v>601</v>
      </c>
      <c r="H3563" s="10" t="s">
        <v>544</v>
      </c>
      <c r="I3563" s="10" t="s">
        <v>10</v>
      </c>
      <c r="J3563" s="10" t="s">
        <v>24744</v>
      </c>
      <c r="K3563" s="10" t="s">
        <v>24743</v>
      </c>
      <c r="L3563" s="10">
        <v>3</v>
      </c>
      <c r="M3563" s="10">
        <v>785.9</v>
      </c>
      <c r="N3563" s="10">
        <v>2357.6999999999998</v>
      </c>
      <c r="O3563" s="59">
        <v>0.2</v>
      </c>
      <c r="P3563" s="10">
        <v>471.54</v>
      </c>
      <c r="Q3563" s="10">
        <v>1886.16</v>
      </c>
      <c r="R3563" s="10" t="s">
        <v>565</v>
      </c>
      <c r="S3563" s="10" t="s">
        <v>585</v>
      </c>
      <c r="T3563" s="59">
        <v>0.3</v>
      </c>
      <c r="U3563" s="10">
        <v>565.85</v>
      </c>
    </row>
    <row r="3564" spans="1:21" x14ac:dyDescent="0.3">
      <c r="A3564" s="10" t="s">
        <v>24742</v>
      </c>
      <c r="B3564" s="61">
        <v>45234</v>
      </c>
      <c r="C3564" s="10" t="s">
        <v>24741</v>
      </c>
      <c r="D3564" s="10" t="s">
        <v>21532</v>
      </c>
      <c r="E3564" s="10" t="s">
        <v>629</v>
      </c>
      <c r="F3564" s="10" t="s">
        <v>790</v>
      </c>
      <c r="G3564" s="10" t="s">
        <v>601</v>
      </c>
      <c r="H3564" s="10" t="s">
        <v>590</v>
      </c>
      <c r="I3564" s="10" t="s">
        <v>589</v>
      </c>
      <c r="J3564" s="10" t="s">
        <v>16517</v>
      </c>
      <c r="K3564" s="10" t="s">
        <v>21334</v>
      </c>
      <c r="L3564" s="10">
        <v>9</v>
      </c>
      <c r="M3564" s="10">
        <v>841.61</v>
      </c>
      <c r="N3564" s="10">
        <v>7574.49</v>
      </c>
      <c r="O3564" s="59">
        <v>0.2</v>
      </c>
      <c r="P3564" s="10">
        <v>1514.9</v>
      </c>
      <c r="Q3564" s="10">
        <v>6059.59</v>
      </c>
      <c r="R3564" s="10" t="s">
        <v>575</v>
      </c>
      <c r="S3564" s="10" t="s">
        <v>607</v>
      </c>
      <c r="T3564" s="59">
        <v>0.15</v>
      </c>
      <c r="U3564" s="10">
        <v>908.94</v>
      </c>
    </row>
    <row r="3565" spans="1:21" x14ac:dyDescent="0.3">
      <c r="A3565" s="10" t="s">
        <v>24740</v>
      </c>
      <c r="B3565" s="61">
        <v>45132</v>
      </c>
      <c r="C3565" s="10" t="s">
        <v>24739</v>
      </c>
      <c r="D3565" s="10" t="s">
        <v>8882</v>
      </c>
      <c r="E3565" s="10" t="s">
        <v>629</v>
      </c>
      <c r="F3565" s="10" t="s">
        <v>628</v>
      </c>
      <c r="G3565" s="10" t="s">
        <v>569</v>
      </c>
      <c r="H3565" s="10" t="s">
        <v>600</v>
      </c>
      <c r="I3565" s="10" t="s">
        <v>599</v>
      </c>
      <c r="J3565" s="10" t="s">
        <v>2099</v>
      </c>
      <c r="K3565" s="10" t="s">
        <v>17367</v>
      </c>
      <c r="L3565" s="10">
        <v>7</v>
      </c>
      <c r="M3565" s="10">
        <v>477.29</v>
      </c>
      <c r="N3565" s="10">
        <v>3341.03</v>
      </c>
      <c r="O3565" s="59">
        <v>0.1</v>
      </c>
      <c r="P3565" s="10">
        <v>334.1</v>
      </c>
      <c r="Q3565" s="10">
        <v>3006.93</v>
      </c>
      <c r="R3565" s="10" t="s">
        <v>565</v>
      </c>
      <c r="S3565" s="10" t="s">
        <v>596</v>
      </c>
      <c r="T3565" s="59">
        <v>0.25</v>
      </c>
      <c r="U3565" s="10">
        <v>751.73</v>
      </c>
    </row>
    <row r="3566" spans="1:21" x14ac:dyDescent="0.3">
      <c r="A3566" s="10" t="s">
        <v>24738</v>
      </c>
      <c r="B3566" s="61">
        <v>45083</v>
      </c>
      <c r="C3566" s="10" t="s">
        <v>1877</v>
      </c>
      <c r="D3566" s="10" t="s">
        <v>24737</v>
      </c>
      <c r="E3566" s="10" t="s">
        <v>571</v>
      </c>
      <c r="F3566" s="10" t="s">
        <v>685</v>
      </c>
      <c r="G3566" s="10" t="s">
        <v>601</v>
      </c>
      <c r="H3566" s="10" t="s">
        <v>579</v>
      </c>
      <c r="I3566" s="10" t="s">
        <v>722</v>
      </c>
      <c r="J3566" s="10" t="s">
        <v>24736</v>
      </c>
      <c r="K3566" s="10" t="s">
        <v>2170</v>
      </c>
      <c r="L3566" s="10">
        <v>7</v>
      </c>
      <c r="M3566" s="10">
        <v>849.37</v>
      </c>
      <c r="N3566" s="10">
        <v>5945.59</v>
      </c>
      <c r="O3566" s="59">
        <v>0.05</v>
      </c>
      <c r="P3566" s="10">
        <v>297.27999999999997</v>
      </c>
      <c r="Q3566" s="10">
        <v>5648.31</v>
      </c>
      <c r="R3566" s="10" t="s">
        <v>565</v>
      </c>
      <c r="S3566" s="10" t="s">
        <v>596</v>
      </c>
      <c r="T3566" s="59">
        <v>0.25</v>
      </c>
      <c r="U3566" s="10">
        <v>1412.08</v>
      </c>
    </row>
    <row r="3567" spans="1:21" x14ac:dyDescent="0.3">
      <c r="A3567" s="10" t="s">
        <v>24735</v>
      </c>
      <c r="B3567" s="61">
        <v>45247</v>
      </c>
      <c r="C3567" s="10" t="s">
        <v>20371</v>
      </c>
      <c r="D3567" s="10" t="s">
        <v>10619</v>
      </c>
      <c r="E3567" s="10" t="s">
        <v>629</v>
      </c>
      <c r="F3567" s="10" t="s">
        <v>759</v>
      </c>
      <c r="G3567" s="10" t="s">
        <v>601</v>
      </c>
      <c r="H3567" s="10" t="s">
        <v>579</v>
      </c>
      <c r="I3567" s="10" t="s">
        <v>578</v>
      </c>
      <c r="J3567" s="10" t="s">
        <v>24734</v>
      </c>
      <c r="K3567" s="10" t="s">
        <v>24733</v>
      </c>
      <c r="L3567" s="10">
        <v>7</v>
      </c>
      <c r="M3567" s="10">
        <v>887.09</v>
      </c>
      <c r="N3567" s="10">
        <v>6209.63</v>
      </c>
      <c r="O3567" s="59">
        <v>0</v>
      </c>
      <c r="P3567" s="10">
        <v>0</v>
      </c>
      <c r="Q3567" s="10">
        <v>6209.63</v>
      </c>
      <c r="R3567" s="10" t="s">
        <v>586</v>
      </c>
      <c r="S3567" s="10" t="s">
        <v>607</v>
      </c>
      <c r="T3567" s="59">
        <v>0.3</v>
      </c>
      <c r="U3567" s="10">
        <v>1862.89</v>
      </c>
    </row>
    <row r="3568" spans="1:21" x14ac:dyDescent="0.3">
      <c r="A3568" s="10" t="s">
        <v>24732</v>
      </c>
      <c r="B3568" s="61">
        <v>45205</v>
      </c>
      <c r="C3568" s="10" t="s">
        <v>11187</v>
      </c>
      <c r="D3568" s="10" t="s">
        <v>24731</v>
      </c>
      <c r="E3568" s="10" t="s">
        <v>571</v>
      </c>
      <c r="F3568" s="10" t="s">
        <v>570</v>
      </c>
      <c r="G3568" s="10" t="s">
        <v>601</v>
      </c>
      <c r="H3568" s="10" t="s">
        <v>579</v>
      </c>
      <c r="I3568" s="10" t="s">
        <v>578</v>
      </c>
      <c r="J3568" s="10" t="s">
        <v>24730</v>
      </c>
      <c r="K3568" s="10" t="s">
        <v>24729</v>
      </c>
      <c r="L3568" s="10">
        <v>10</v>
      </c>
      <c r="M3568" s="10">
        <v>987.54</v>
      </c>
      <c r="N3568" s="10">
        <v>9875.4</v>
      </c>
      <c r="O3568" s="59">
        <v>0.05</v>
      </c>
      <c r="P3568" s="10">
        <v>493.77</v>
      </c>
      <c r="Q3568" s="10">
        <v>9381.6299999999992</v>
      </c>
      <c r="R3568" s="10" t="s">
        <v>586</v>
      </c>
      <c r="S3568" s="10" t="s">
        <v>596</v>
      </c>
      <c r="T3568" s="59">
        <v>0.25</v>
      </c>
      <c r="U3568" s="10">
        <v>2345.41</v>
      </c>
    </row>
    <row r="3569" spans="1:21" x14ac:dyDescent="0.3">
      <c r="A3569" s="10" t="s">
        <v>24728</v>
      </c>
      <c r="B3569" s="61">
        <v>45365</v>
      </c>
      <c r="C3569" s="10" t="s">
        <v>15133</v>
      </c>
      <c r="D3569" s="10" t="s">
        <v>24727</v>
      </c>
      <c r="E3569" s="10" t="s">
        <v>603</v>
      </c>
      <c r="F3569" s="10" t="s">
        <v>636</v>
      </c>
      <c r="G3569" s="10" t="s">
        <v>569</v>
      </c>
      <c r="H3569" s="10" t="s">
        <v>579</v>
      </c>
      <c r="I3569" s="10" t="s">
        <v>722</v>
      </c>
      <c r="J3569" s="10" t="s">
        <v>7494</v>
      </c>
      <c r="K3569" s="10" t="s">
        <v>22531</v>
      </c>
      <c r="L3569" s="10">
        <v>10</v>
      </c>
      <c r="M3569" s="10">
        <v>554.85</v>
      </c>
      <c r="N3569" s="10">
        <v>5548.5</v>
      </c>
      <c r="O3569" s="59">
        <v>0.05</v>
      </c>
      <c r="P3569" s="10">
        <v>277.43</v>
      </c>
      <c r="Q3569" s="10">
        <v>5271.07</v>
      </c>
      <c r="R3569" s="10" t="s">
        <v>586</v>
      </c>
      <c r="S3569" s="10" t="s">
        <v>564</v>
      </c>
      <c r="T3569" s="59">
        <v>0.25</v>
      </c>
      <c r="U3569" s="10">
        <v>1317.77</v>
      </c>
    </row>
    <row r="3570" spans="1:21" x14ac:dyDescent="0.3">
      <c r="A3570" s="10" t="s">
        <v>24726</v>
      </c>
      <c r="B3570" s="61">
        <v>45288</v>
      </c>
      <c r="C3570" s="10" t="s">
        <v>4012</v>
      </c>
      <c r="D3570" s="10" t="s">
        <v>24725</v>
      </c>
      <c r="E3570" s="10" t="s">
        <v>592</v>
      </c>
      <c r="F3570" s="10" t="s">
        <v>591</v>
      </c>
      <c r="G3570" s="10" t="s">
        <v>601</v>
      </c>
      <c r="H3570" s="10" t="s">
        <v>590</v>
      </c>
      <c r="I3570" s="10" t="s">
        <v>635</v>
      </c>
      <c r="J3570" s="10" t="s">
        <v>24724</v>
      </c>
      <c r="K3570" s="10" t="s">
        <v>24723</v>
      </c>
      <c r="L3570" s="10">
        <v>1</v>
      </c>
      <c r="M3570" s="10">
        <v>869.29</v>
      </c>
      <c r="N3570" s="10">
        <v>869.29</v>
      </c>
      <c r="O3570" s="59">
        <v>0.05</v>
      </c>
      <c r="P3570" s="10">
        <v>43.46</v>
      </c>
      <c r="Q3570" s="10">
        <v>825.83</v>
      </c>
      <c r="R3570" s="10" t="s">
        <v>614</v>
      </c>
      <c r="S3570" s="10" t="s">
        <v>585</v>
      </c>
      <c r="T3570" s="59">
        <v>0.15</v>
      </c>
      <c r="U3570" s="10">
        <v>123.87</v>
      </c>
    </row>
    <row r="3571" spans="1:21" x14ac:dyDescent="0.3">
      <c r="A3571" s="10" t="s">
        <v>24722</v>
      </c>
      <c r="B3571" s="61">
        <v>45181</v>
      </c>
      <c r="C3571" s="10" t="s">
        <v>24721</v>
      </c>
      <c r="D3571" s="10" t="s">
        <v>24720</v>
      </c>
      <c r="E3571" s="10" t="s">
        <v>592</v>
      </c>
      <c r="F3571" s="10" t="s">
        <v>591</v>
      </c>
      <c r="G3571" s="10" t="s">
        <v>569</v>
      </c>
      <c r="H3571" s="10" t="s">
        <v>544</v>
      </c>
      <c r="I3571" s="10" t="s">
        <v>610</v>
      </c>
      <c r="J3571" s="10" t="s">
        <v>11821</v>
      </c>
      <c r="K3571" s="10" t="s">
        <v>24719</v>
      </c>
      <c r="L3571" s="10">
        <v>5</v>
      </c>
      <c r="M3571" s="10">
        <v>784.03</v>
      </c>
      <c r="N3571" s="10">
        <v>3920.15</v>
      </c>
      <c r="O3571" s="59">
        <v>0.05</v>
      </c>
      <c r="P3571" s="10">
        <v>196.01</v>
      </c>
      <c r="Q3571" s="10">
        <v>3724.14</v>
      </c>
      <c r="R3571" s="10" t="s">
        <v>575</v>
      </c>
      <c r="S3571" s="10" t="s">
        <v>585</v>
      </c>
      <c r="T3571" s="59">
        <v>0.25</v>
      </c>
      <c r="U3571" s="10">
        <v>931.03</v>
      </c>
    </row>
    <row r="3572" spans="1:21" x14ac:dyDescent="0.3">
      <c r="A3572" s="10" t="s">
        <v>24718</v>
      </c>
      <c r="B3572" s="61">
        <v>44931</v>
      </c>
      <c r="C3572" s="10" t="s">
        <v>6172</v>
      </c>
      <c r="D3572" s="10" t="s">
        <v>23861</v>
      </c>
      <c r="E3572" s="10" t="s">
        <v>592</v>
      </c>
      <c r="F3572" s="10" t="s">
        <v>18</v>
      </c>
      <c r="G3572" s="10" t="s">
        <v>601</v>
      </c>
      <c r="H3572" s="10" t="s">
        <v>590</v>
      </c>
      <c r="I3572" s="10" t="s">
        <v>589</v>
      </c>
      <c r="J3572" s="10" t="s">
        <v>24717</v>
      </c>
      <c r="K3572" s="10" t="s">
        <v>24716</v>
      </c>
      <c r="L3572" s="10">
        <v>9</v>
      </c>
      <c r="M3572" s="10">
        <v>264.27</v>
      </c>
      <c r="N3572" s="10">
        <v>2378.4299999999998</v>
      </c>
      <c r="O3572" s="59">
        <v>0.05</v>
      </c>
      <c r="P3572" s="10">
        <v>118.92</v>
      </c>
      <c r="Q3572" s="10">
        <v>2259.5100000000002</v>
      </c>
      <c r="R3572" s="10" t="s">
        <v>565</v>
      </c>
      <c r="S3572" s="10" t="s">
        <v>596</v>
      </c>
      <c r="T3572" s="59">
        <v>0.3</v>
      </c>
      <c r="U3572" s="10">
        <v>677.85</v>
      </c>
    </row>
    <row r="3573" spans="1:21" x14ac:dyDescent="0.3">
      <c r="A3573" s="10" t="s">
        <v>24715</v>
      </c>
      <c r="B3573" s="61">
        <v>45318</v>
      </c>
      <c r="C3573" s="10" t="s">
        <v>13457</v>
      </c>
      <c r="D3573" s="10" t="s">
        <v>24714</v>
      </c>
      <c r="E3573" s="10" t="s">
        <v>592</v>
      </c>
      <c r="F3573" s="10" t="s">
        <v>652</v>
      </c>
      <c r="G3573" s="10" t="s">
        <v>601</v>
      </c>
      <c r="H3573" s="10" t="s">
        <v>544</v>
      </c>
      <c r="I3573" s="10" t="s">
        <v>610</v>
      </c>
      <c r="J3573" s="10" t="s">
        <v>24713</v>
      </c>
      <c r="K3573" s="10" t="s">
        <v>14770</v>
      </c>
      <c r="L3573" s="10">
        <v>3</v>
      </c>
      <c r="M3573" s="10">
        <v>902.2</v>
      </c>
      <c r="N3573" s="10">
        <v>2706.6</v>
      </c>
      <c r="O3573" s="59">
        <v>0.2</v>
      </c>
      <c r="P3573" s="10">
        <v>541.32000000000005</v>
      </c>
      <c r="Q3573" s="10">
        <v>2165.2800000000002</v>
      </c>
      <c r="R3573" s="10" t="s">
        <v>586</v>
      </c>
      <c r="S3573" s="10" t="s">
        <v>596</v>
      </c>
      <c r="T3573" s="59">
        <v>0.15</v>
      </c>
      <c r="U3573" s="10">
        <v>324.79000000000002</v>
      </c>
    </row>
    <row r="3574" spans="1:21" x14ac:dyDescent="0.3">
      <c r="A3574" s="10" t="s">
        <v>24712</v>
      </c>
      <c r="B3574" s="61">
        <v>45307</v>
      </c>
      <c r="C3574" s="10" t="s">
        <v>12539</v>
      </c>
      <c r="D3574" s="10" t="s">
        <v>22380</v>
      </c>
      <c r="E3574" s="10" t="s">
        <v>571</v>
      </c>
      <c r="F3574" s="10" t="s">
        <v>11</v>
      </c>
      <c r="G3574" s="10" t="s">
        <v>601</v>
      </c>
      <c r="H3574" s="10" t="s">
        <v>590</v>
      </c>
      <c r="I3574" s="10" t="s">
        <v>748</v>
      </c>
      <c r="J3574" s="10" t="s">
        <v>24711</v>
      </c>
      <c r="K3574" s="10" t="s">
        <v>24710</v>
      </c>
      <c r="L3574" s="10">
        <v>5</v>
      </c>
      <c r="M3574" s="10">
        <v>817.13</v>
      </c>
      <c r="N3574" s="10">
        <v>4085.65</v>
      </c>
      <c r="O3574" s="59">
        <v>0</v>
      </c>
      <c r="P3574" s="10">
        <v>0</v>
      </c>
      <c r="Q3574" s="10">
        <v>4085.65</v>
      </c>
      <c r="R3574" s="10" t="s">
        <v>575</v>
      </c>
      <c r="S3574" s="10" t="s">
        <v>564</v>
      </c>
      <c r="T3574" s="59">
        <v>0.15</v>
      </c>
      <c r="U3574" s="10">
        <v>612.85</v>
      </c>
    </row>
    <row r="3575" spans="1:21" x14ac:dyDescent="0.3">
      <c r="A3575" s="10" t="s">
        <v>24709</v>
      </c>
      <c r="B3575" s="61">
        <v>45295</v>
      </c>
      <c r="C3575" s="10" t="s">
        <v>10010</v>
      </c>
      <c r="D3575" s="10" t="s">
        <v>22589</v>
      </c>
      <c r="E3575" s="10" t="s">
        <v>592</v>
      </c>
      <c r="F3575" s="10" t="s">
        <v>591</v>
      </c>
      <c r="G3575" s="10" t="s">
        <v>601</v>
      </c>
      <c r="H3575" s="10" t="s">
        <v>590</v>
      </c>
      <c r="I3575" s="10" t="s">
        <v>589</v>
      </c>
      <c r="J3575" s="10" t="s">
        <v>24708</v>
      </c>
      <c r="K3575" s="10" t="s">
        <v>24707</v>
      </c>
      <c r="L3575" s="10">
        <v>2</v>
      </c>
      <c r="M3575" s="10">
        <v>239.76</v>
      </c>
      <c r="N3575" s="10">
        <v>479.52</v>
      </c>
      <c r="O3575" s="59">
        <v>0.05</v>
      </c>
      <c r="P3575" s="10">
        <v>23.98</v>
      </c>
      <c r="Q3575" s="10">
        <v>455.54</v>
      </c>
      <c r="R3575" s="10" t="s">
        <v>565</v>
      </c>
      <c r="S3575" s="10" t="s">
        <v>607</v>
      </c>
      <c r="T3575" s="59">
        <v>0.25</v>
      </c>
      <c r="U3575" s="10">
        <v>113.89</v>
      </c>
    </row>
    <row r="3576" spans="1:21" x14ac:dyDescent="0.3">
      <c r="A3576" s="10" t="s">
        <v>24706</v>
      </c>
      <c r="B3576" s="61">
        <v>45352</v>
      </c>
      <c r="C3576" s="10" t="s">
        <v>1754</v>
      </c>
      <c r="D3576" s="10" t="s">
        <v>15060</v>
      </c>
      <c r="E3576" s="10" t="s">
        <v>571</v>
      </c>
      <c r="F3576" s="10" t="s">
        <v>11</v>
      </c>
      <c r="G3576" s="10" t="s">
        <v>601</v>
      </c>
      <c r="H3576" s="10" t="s">
        <v>590</v>
      </c>
      <c r="I3576" s="10" t="s">
        <v>635</v>
      </c>
      <c r="J3576" s="10" t="s">
        <v>24705</v>
      </c>
      <c r="K3576" s="10" t="s">
        <v>24704</v>
      </c>
      <c r="L3576" s="10">
        <v>3</v>
      </c>
      <c r="M3576" s="10">
        <v>694.43</v>
      </c>
      <c r="N3576" s="10">
        <v>2083.29</v>
      </c>
      <c r="O3576" s="59">
        <v>0.05</v>
      </c>
      <c r="P3576" s="10">
        <v>104.16</v>
      </c>
      <c r="Q3576" s="10">
        <v>1979.13</v>
      </c>
      <c r="R3576" s="10" t="s">
        <v>575</v>
      </c>
      <c r="S3576" s="10" t="s">
        <v>585</v>
      </c>
      <c r="T3576" s="59">
        <v>0.15</v>
      </c>
      <c r="U3576" s="10">
        <v>296.87</v>
      </c>
    </row>
    <row r="3577" spans="1:21" x14ac:dyDescent="0.3">
      <c r="A3577" s="10" t="s">
        <v>24703</v>
      </c>
      <c r="B3577" s="61">
        <v>45030</v>
      </c>
      <c r="C3577" s="10" t="s">
        <v>9329</v>
      </c>
      <c r="D3577" s="10" t="s">
        <v>22299</v>
      </c>
      <c r="E3577" s="10" t="s">
        <v>603</v>
      </c>
      <c r="F3577" s="10" t="s">
        <v>636</v>
      </c>
      <c r="G3577" s="10" t="s">
        <v>601</v>
      </c>
      <c r="H3577" s="10" t="s">
        <v>579</v>
      </c>
      <c r="I3577" s="10" t="s">
        <v>722</v>
      </c>
      <c r="J3577" s="10" t="s">
        <v>12493</v>
      </c>
      <c r="K3577" s="10" t="s">
        <v>22048</v>
      </c>
      <c r="L3577" s="10">
        <v>10</v>
      </c>
      <c r="M3577" s="10">
        <v>989.31</v>
      </c>
      <c r="N3577" s="10">
        <v>9893.1</v>
      </c>
      <c r="O3577" s="59">
        <v>0.05</v>
      </c>
      <c r="P3577" s="10">
        <v>494.66</v>
      </c>
      <c r="Q3577" s="10">
        <v>9398.44</v>
      </c>
      <c r="R3577" s="10" t="s">
        <v>614</v>
      </c>
      <c r="S3577" s="10" t="s">
        <v>564</v>
      </c>
      <c r="T3577" s="59">
        <v>0.25</v>
      </c>
      <c r="U3577" s="10">
        <v>2349.61</v>
      </c>
    </row>
    <row r="3578" spans="1:21" x14ac:dyDescent="0.3">
      <c r="A3578" s="10" t="s">
        <v>24702</v>
      </c>
      <c r="B3578" s="61">
        <v>45086</v>
      </c>
      <c r="C3578" s="10" t="s">
        <v>24701</v>
      </c>
      <c r="D3578" s="10" t="s">
        <v>24700</v>
      </c>
      <c r="E3578" s="10" t="s">
        <v>629</v>
      </c>
      <c r="F3578" s="10" t="s">
        <v>628</v>
      </c>
      <c r="G3578" s="10" t="s">
        <v>569</v>
      </c>
      <c r="H3578" s="10" t="s">
        <v>544</v>
      </c>
      <c r="I3578" s="10" t="s">
        <v>610</v>
      </c>
      <c r="J3578" s="10" t="s">
        <v>19167</v>
      </c>
      <c r="K3578" s="10" t="s">
        <v>24699</v>
      </c>
      <c r="L3578" s="10">
        <v>8</v>
      </c>
      <c r="M3578" s="10">
        <v>287.35000000000002</v>
      </c>
      <c r="N3578" s="10">
        <v>2298.8000000000002</v>
      </c>
      <c r="O3578" s="59">
        <v>0</v>
      </c>
      <c r="P3578" s="10">
        <v>0</v>
      </c>
      <c r="Q3578" s="10">
        <v>2298.8000000000002</v>
      </c>
      <c r="R3578" s="10" t="s">
        <v>586</v>
      </c>
      <c r="S3578" s="10" t="s">
        <v>596</v>
      </c>
      <c r="T3578" s="59">
        <v>0.3</v>
      </c>
      <c r="U3578" s="10">
        <v>689.64</v>
      </c>
    </row>
    <row r="3579" spans="1:21" x14ac:dyDescent="0.3">
      <c r="A3579" s="10" t="s">
        <v>24698</v>
      </c>
      <c r="B3579" s="61">
        <v>45006</v>
      </c>
      <c r="C3579" s="10" t="s">
        <v>5488</v>
      </c>
      <c r="D3579" s="10" t="s">
        <v>23882</v>
      </c>
      <c r="E3579" s="10" t="s">
        <v>571</v>
      </c>
      <c r="F3579" s="10" t="s">
        <v>11</v>
      </c>
      <c r="G3579" s="10" t="s">
        <v>569</v>
      </c>
      <c r="H3579" s="10" t="s">
        <v>600</v>
      </c>
      <c r="I3579" s="10" t="s">
        <v>664</v>
      </c>
      <c r="J3579" s="10" t="s">
        <v>13297</v>
      </c>
      <c r="K3579" s="10" t="s">
        <v>24697</v>
      </c>
      <c r="L3579" s="10">
        <v>8</v>
      </c>
      <c r="M3579" s="10">
        <v>944.7</v>
      </c>
      <c r="N3579" s="10">
        <v>7557.6</v>
      </c>
      <c r="O3579" s="59">
        <v>0.1</v>
      </c>
      <c r="P3579" s="10">
        <v>755.76</v>
      </c>
      <c r="Q3579" s="10">
        <v>6801.84</v>
      </c>
      <c r="R3579" s="10" t="s">
        <v>586</v>
      </c>
      <c r="S3579" s="10" t="s">
        <v>564</v>
      </c>
      <c r="T3579" s="59">
        <v>0.3</v>
      </c>
      <c r="U3579" s="10">
        <v>2040.55</v>
      </c>
    </row>
    <row r="3580" spans="1:21" x14ac:dyDescent="0.3">
      <c r="A3580" s="10" t="s">
        <v>24696</v>
      </c>
      <c r="B3580" s="61">
        <v>45220</v>
      </c>
      <c r="C3580" s="10" t="s">
        <v>24695</v>
      </c>
      <c r="D3580" s="10" t="s">
        <v>2575</v>
      </c>
      <c r="E3580" s="10" t="s">
        <v>581</v>
      </c>
      <c r="F3580" s="10" t="s">
        <v>7</v>
      </c>
      <c r="G3580" s="10" t="s">
        <v>569</v>
      </c>
      <c r="H3580" s="10" t="s">
        <v>600</v>
      </c>
      <c r="I3580" s="10" t="s">
        <v>599</v>
      </c>
      <c r="J3580" s="10" t="s">
        <v>24694</v>
      </c>
      <c r="K3580" s="10" t="s">
        <v>24693</v>
      </c>
      <c r="L3580" s="10">
        <v>4</v>
      </c>
      <c r="M3580" s="10">
        <v>677.49</v>
      </c>
      <c r="N3580" s="10">
        <v>2709.96</v>
      </c>
      <c r="O3580" s="59">
        <v>0.05</v>
      </c>
      <c r="P3580" s="10">
        <v>135.5</v>
      </c>
      <c r="Q3580" s="10">
        <v>2574.46</v>
      </c>
      <c r="R3580" s="10" t="s">
        <v>565</v>
      </c>
      <c r="S3580" s="10" t="s">
        <v>564</v>
      </c>
      <c r="T3580" s="59">
        <v>0.25</v>
      </c>
      <c r="U3580" s="10">
        <v>643.62</v>
      </c>
    </row>
    <row r="3581" spans="1:21" x14ac:dyDescent="0.3">
      <c r="A3581" s="10" t="s">
        <v>24692</v>
      </c>
      <c r="B3581" s="61">
        <v>44987</v>
      </c>
      <c r="C3581" s="10" t="s">
        <v>21498</v>
      </c>
      <c r="D3581" s="10" t="s">
        <v>13208</v>
      </c>
      <c r="E3581" s="10" t="s">
        <v>571</v>
      </c>
      <c r="F3581" s="10" t="s">
        <v>11</v>
      </c>
      <c r="G3581" s="10" t="s">
        <v>569</v>
      </c>
      <c r="H3581" s="10" t="s">
        <v>600</v>
      </c>
      <c r="I3581" s="10" t="s">
        <v>664</v>
      </c>
      <c r="J3581" s="10" t="s">
        <v>24691</v>
      </c>
      <c r="K3581" s="10" t="s">
        <v>24690</v>
      </c>
      <c r="L3581" s="10">
        <v>5</v>
      </c>
      <c r="M3581" s="10">
        <v>883.45</v>
      </c>
      <c r="N3581" s="10">
        <v>4417.25</v>
      </c>
      <c r="O3581" s="59">
        <v>0</v>
      </c>
      <c r="P3581" s="10">
        <v>0</v>
      </c>
      <c r="Q3581" s="10">
        <v>4417.25</v>
      </c>
      <c r="R3581" s="10" t="s">
        <v>614</v>
      </c>
      <c r="S3581" s="10" t="s">
        <v>596</v>
      </c>
      <c r="T3581" s="59">
        <v>0.25</v>
      </c>
      <c r="U3581" s="10">
        <v>1104.31</v>
      </c>
    </row>
    <row r="3582" spans="1:21" x14ac:dyDescent="0.3">
      <c r="A3582" s="10" t="s">
        <v>24689</v>
      </c>
      <c r="B3582" s="61">
        <v>44930</v>
      </c>
      <c r="C3582" s="10" t="s">
        <v>24688</v>
      </c>
      <c r="D3582" s="10" t="s">
        <v>7084</v>
      </c>
      <c r="E3582" s="10" t="s">
        <v>603</v>
      </c>
      <c r="F3582" s="10" t="s">
        <v>658</v>
      </c>
      <c r="G3582" s="10" t="s">
        <v>601</v>
      </c>
      <c r="H3582" s="10" t="s">
        <v>600</v>
      </c>
      <c r="I3582" s="10" t="s">
        <v>627</v>
      </c>
      <c r="J3582" s="10" t="s">
        <v>24687</v>
      </c>
      <c r="K3582" s="10" t="s">
        <v>10698</v>
      </c>
      <c r="L3582" s="10">
        <v>7</v>
      </c>
      <c r="M3582" s="10">
        <v>239.14</v>
      </c>
      <c r="N3582" s="10">
        <v>1673.98</v>
      </c>
      <c r="O3582" s="59">
        <v>0.1</v>
      </c>
      <c r="P3582" s="10">
        <v>167.4</v>
      </c>
      <c r="Q3582" s="10">
        <v>1506.58</v>
      </c>
      <c r="R3582" s="10" t="s">
        <v>565</v>
      </c>
      <c r="S3582" s="10" t="s">
        <v>585</v>
      </c>
      <c r="T3582" s="59">
        <v>0.3</v>
      </c>
      <c r="U3582" s="10">
        <v>451.97</v>
      </c>
    </row>
    <row r="3583" spans="1:21" x14ac:dyDescent="0.3">
      <c r="A3583" s="10" t="s">
        <v>24686</v>
      </c>
      <c r="B3583" s="61">
        <v>45259</v>
      </c>
      <c r="C3583" s="10" t="s">
        <v>16632</v>
      </c>
      <c r="D3583" s="10" t="s">
        <v>24685</v>
      </c>
      <c r="E3583" s="10" t="s">
        <v>603</v>
      </c>
      <c r="F3583" s="10" t="s">
        <v>602</v>
      </c>
      <c r="G3583" s="10" t="s">
        <v>601</v>
      </c>
      <c r="H3583" s="10" t="s">
        <v>544</v>
      </c>
      <c r="I3583" s="10" t="s">
        <v>568</v>
      </c>
      <c r="J3583" s="10" t="s">
        <v>24684</v>
      </c>
      <c r="K3583" s="10" t="s">
        <v>22149</v>
      </c>
      <c r="L3583" s="10">
        <v>5</v>
      </c>
      <c r="M3583" s="10">
        <v>563.84</v>
      </c>
      <c r="N3583" s="10">
        <v>2819.2</v>
      </c>
      <c r="O3583" s="59">
        <v>0.05</v>
      </c>
      <c r="P3583" s="10">
        <v>140.96</v>
      </c>
      <c r="Q3583" s="10">
        <v>2678.24</v>
      </c>
      <c r="R3583" s="10" t="s">
        <v>565</v>
      </c>
      <c r="S3583" s="10" t="s">
        <v>564</v>
      </c>
      <c r="T3583" s="59">
        <v>0.25</v>
      </c>
      <c r="U3583" s="10">
        <v>669.56</v>
      </c>
    </row>
    <row r="3584" spans="1:21" x14ac:dyDescent="0.3">
      <c r="A3584" s="10" t="s">
        <v>24683</v>
      </c>
      <c r="B3584" s="61">
        <v>45280</v>
      </c>
      <c r="C3584" s="10" t="s">
        <v>20275</v>
      </c>
      <c r="D3584" s="10" t="s">
        <v>24682</v>
      </c>
      <c r="E3584" s="10" t="s">
        <v>581</v>
      </c>
      <c r="F3584" s="10" t="s">
        <v>83</v>
      </c>
      <c r="G3584" s="10" t="s">
        <v>601</v>
      </c>
      <c r="H3584" s="10" t="s">
        <v>579</v>
      </c>
      <c r="I3584" s="10" t="s">
        <v>711</v>
      </c>
      <c r="J3584" s="10" t="s">
        <v>24681</v>
      </c>
      <c r="K3584" s="10" t="s">
        <v>24680</v>
      </c>
      <c r="L3584" s="10">
        <v>3</v>
      </c>
      <c r="M3584" s="10">
        <v>421.56</v>
      </c>
      <c r="N3584" s="10">
        <v>1264.68</v>
      </c>
      <c r="O3584" s="59">
        <v>0.05</v>
      </c>
      <c r="P3584" s="10">
        <v>63.23</v>
      </c>
      <c r="Q3584" s="10">
        <v>1201.45</v>
      </c>
      <c r="R3584" s="10" t="s">
        <v>565</v>
      </c>
      <c r="S3584" s="10" t="s">
        <v>564</v>
      </c>
      <c r="T3584" s="59">
        <v>0.3</v>
      </c>
      <c r="U3584" s="10">
        <v>360.44</v>
      </c>
    </row>
    <row r="3585" spans="1:21" x14ac:dyDescent="0.3">
      <c r="A3585" s="10" t="s">
        <v>24679</v>
      </c>
      <c r="B3585" s="61">
        <v>45120</v>
      </c>
      <c r="C3585" s="10" t="s">
        <v>13548</v>
      </c>
      <c r="D3585" s="10" t="s">
        <v>24678</v>
      </c>
      <c r="E3585" s="10" t="s">
        <v>592</v>
      </c>
      <c r="F3585" s="10" t="s">
        <v>18</v>
      </c>
      <c r="G3585" s="10" t="s">
        <v>601</v>
      </c>
      <c r="H3585" s="10" t="s">
        <v>544</v>
      </c>
      <c r="I3585" s="10" t="s">
        <v>568</v>
      </c>
      <c r="J3585" s="10" t="s">
        <v>24677</v>
      </c>
      <c r="K3585" s="10" t="s">
        <v>24676</v>
      </c>
      <c r="L3585" s="10">
        <v>2</v>
      </c>
      <c r="M3585" s="10">
        <v>482.38</v>
      </c>
      <c r="N3585" s="10">
        <v>964.76</v>
      </c>
      <c r="O3585" s="59">
        <v>0.05</v>
      </c>
      <c r="P3585" s="10">
        <v>48.24</v>
      </c>
      <c r="Q3585" s="10">
        <v>916.52</v>
      </c>
      <c r="R3585" s="10" t="s">
        <v>614</v>
      </c>
      <c r="S3585" s="10" t="s">
        <v>596</v>
      </c>
      <c r="T3585" s="59">
        <v>0.15</v>
      </c>
      <c r="U3585" s="10">
        <v>137.47999999999999</v>
      </c>
    </row>
    <row r="3586" spans="1:21" x14ac:dyDescent="0.3">
      <c r="A3586" s="10" t="s">
        <v>24675</v>
      </c>
      <c r="B3586" s="61">
        <v>45335</v>
      </c>
      <c r="C3586" s="10" t="s">
        <v>10155</v>
      </c>
      <c r="D3586" s="10" t="s">
        <v>24674</v>
      </c>
      <c r="E3586" s="10" t="s">
        <v>592</v>
      </c>
      <c r="F3586" s="10" t="s">
        <v>652</v>
      </c>
      <c r="G3586" s="10" t="s">
        <v>569</v>
      </c>
      <c r="H3586" s="10" t="s">
        <v>579</v>
      </c>
      <c r="I3586" s="10" t="s">
        <v>578</v>
      </c>
      <c r="J3586" s="10" t="s">
        <v>18182</v>
      </c>
      <c r="K3586" s="10" t="s">
        <v>24673</v>
      </c>
      <c r="L3586" s="10">
        <v>10</v>
      </c>
      <c r="M3586" s="10">
        <v>211.07</v>
      </c>
      <c r="N3586" s="10">
        <v>2110.6999999999998</v>
      </c>
      <c r="O3586" s="59">
        <v>0.1</v>
      </c>
      <c r="P3586" s="10">
        <v>211.07</v>
      </c>
      <c r="Q3586" s="10">
        <v>1899.63</v>
      </c>
      <c r="R3586" s="10" t="s">
        <v>575</v>
      </c>
      <c r="S3586" s="10" t="s">
        <v>564</v>
      </c>
      <c r="T3586" s="59">
        <v>0.3</v>
      </c>
      <c r="U3586" s="10">
        <v>569.89</v>
      </c>
    </row>
    <row r="3587" spans="1:21" x14ac:dyDescent="0.3">
      <c r="A3587" s="10" t="s">
        <v>24672</v>
      </c>
      <c r="B3587" s="61">
        <v>45125</v>
      </c>
      <c r="C3587" s="10" t="s">
        <v>4082</v>
      </c>
      <c r="D3587" s="10" t="s">
        <v>18704</v>
      </c>
      <c r="E3587" s="10" t="s">
        <v>603</v>
      </c>
      <c r="F3587" s="10" t="s">
        <v>636</v>
      </c>
      <c r="G3587" s="10" t="s">
        <v>569</v>
      </c>
      <c r="H3587" s="10" t="s">
        <v>544</v>
      </c>
      <c r="I3587" s="10" t="s">
        <v>568</v>
      </c>
      <c r="J3587" s="10" t="s">
        <v>24671</v>
      </c>
      <c r="K3587" s="10" t="s">
        <v>22556</v>
      </c>
      <c r="L3587" s="10">
        <v>9</v>
      </c>
      <c r="M3587" s="10">
        <v>132.88999999999999</v>
      </c>
      <c r="N3587" s="10">
        <v>1196.01</v>
      </c>
      <c r="O3587" s="59">
        <v>0.2</v>
      </c>
      <c r="P3587" s="10">
        <v>239.2</v>
      </c>
      <c r="Q3587" s="10">
        <v>956.81</v>
      </c>
      <c r="R3587" s="10" t="s">
        <v>614</v>
      </c>
      <c r="S3587" s="10" t="s">
        <v>607</v>
      </c>
      <c r="T3587" s="59">
        <v>0.3</v>
      </c>
      <c r="U3587" s="10">
        <v>287.04000000000002</v>
      </c>
    </row>
    <row r="3588" spans="1:21" x14ac:dyDescent="0.3">
      <c r="A3588" s="10" t="s">
        <v>24670</v>
      </c>
      <c r="B3588" s="61">
        <v>45196</v>
      </c>
      <c r="C3588" s="10" t="s">
        <v>20316</v>
      </c>
      <c r="D3588" s="10" t="s">
        <v>15955</v>
      </c>
      <c r="E3588" s="10" t="s">
        <v>571</v>
      </c>
      <c r="F3588" s="10" t="s">
        <v>11</v>
      </c>
      <c r="G3588" s="10" t="s">
        <v>569</v>
      </c>
      <c r="H3588" s="10" t="s">
        <v>590</v>
      </c>
      <c r="I3588" s="10" t="s">
        <v>635</v>
      </c>
      <c r="J3588" s="10" t="s">
        <v>24669</v>
      </c>
      <c r="K3588" s="10" t="s">
        <v>16030</v>
      </c>
      <c r="L3588" s="10">
        <v>10</v>
      </c>
      <c r="M3588" s="10">
        <v>529.37</v>
      </c>
      <c r="N3588" s="10">
        <v>5293.7</v>
      </c>
      <c r="O3588" s="59">
        <v>0.1</v>
      </c>
      <c r="P3588" s="10">
        <v>529.37</v>
      </c>
      <c r="Q3588" s="10">
        <v>4764.33</v>
      </c>
      <c r="R3588" s="10" t="s">
        <v>586</v>
      </c>
      <c r="S3588" s="10" t="s">
        <v>585</v>
      </c>
      <c r="T3588" s="59">
        <v>0.25</v>
      </c>
      <c r="U3588" s="10">
        <v>1191.08</v>
      </c>
    </row>
    <row r="3589" spans="1:21" x14ac:dyDescent="0.3">
      <c r="A3589" s="10" t="s">
        <v>24668</v>
      </c>
      <c r="B3589" s="61">
        <v>45289</v>
      </c>
      <c r="C3589" s="10" t="s">
        <v>16827</v>
      </c>
      <c r="D3589" s="10" t="s">
        <v>24661</v>
      </c>
      <c r="E3589" s="10" t="s">
        <v>592</v>
      </c>
      <c r="F3589" s="10" t="s">
        <v>652</v>
      </c>
      <c r="G3589" s="10" t="s">
        <v>601</v>
      </c>
      <c r="H3589" s="10" t="s">
        <v>590</v>
      </c>
      <c r="I3589" s="10" t="s">
        <v>748</v>
      </c>
      <c r="J3589" s="10" t="s">
        <v>23836</v>
      </c>
      <c r="K3589" s="10" t="s">
        <v>22475</v>
      </c>
      <c r="L3589" s="10">
        <v>5</v>
      </c>
      <c r="M3589" s="10">
        <v>701.98</v>
      </c>
      <c r="N3589" s="10">
        <v>3509.9</v>
      </c>
      <c r="O3589" s="59">
        <v>0</v>
      </c>
      <c r="P3589" s="10">
        <v>0</v>
      </c>
      <c r="Q3589" s="10">
        <v>3509.9</v>
      </c>
      <c r="R3589" s="10" t="s">
        <v>565</v>
      </c>
      <c r="S3589" s="10" t="s">
        <v>607</v>
      </c>
      <c r="T3589" s="59">
        <v>0.3</v>
      </c>
      <c r="U3589" s="10">
        <v>1052.97</v>
      </c>
    </row>
    <row r="3590" spans="1:21" x14ac:dyDescent="0.3">
      <c r="A3590" s="10" t="s">
        <v>24667</v>
      </c>
      <c r="B3590" s="61">
        <v>45035</v>
      </c>
      <c r="C3590" s="10" t="s">
        <v>15051</v>
      </c>
      <c r="D3590" s="10" t="s">
        <v>24666</v>
      </c>
      <c r="E3590" s="10" t="s">
        <v>592</v>
      </c>
      <c r="F3590" s="10" t="s">
        <v>652</v>
      </c>
      <c r="G3590" s="10" t="s">
        <v>569</v>
      </c>
      <c r="H3590" s="10" t="s">
        <v>544</v>
      </c>
      <c r="I3590" s="10" t="s">
        <v>10</v>
      </c>
      <c r="J3590" s="10" t="s">
        <v>24665</v>
      </c>
      <c r="K3590" s="10" t="s">
        <v>24664</v>
      </c>
      <c r="L3590" s="10">
        <v>5</v>
      </c>
      <c r="M3590" s="10">
        <v>622.26</v>
      </c>
      <c r="N3590" s="10">
        <v>3111.3</v>
      </c>
      <c r="O3590" s="59">
        <v>0.2</v>
      </c>
      <c r="P3590" s="10">
        <v>622.26</v>
      </c>
      <c r="Q3590" s="10">
        <v>2489.04</v>
      </c>
      <c r="R3590" s="10" t="s">
        <v>565</v>
      </c>
      <c r="S3590" s="10" t="s">
        <v>596</v>
      </c>
      <c r="T3590" s="59">
        <v>0.25</v>
      </c>
      <c r="U3590" s="10">
        <v>622.26</v>
      </c>
    </row>
    <row r="3591" spans="1:21" x14ac:dyDescent="0.3">
      <c r="A3591" s="10" t="s">
        <v>24663</v>
      </c>
      <c r="B3591" s="61">
        <v>45233</v>
      </c>
      <c r="C3591" s="10" t="s">
        <v>24662</v>
      </c>
      <c r="D3591" s="10" t="s">
        <v>24661</v>
      </c>
      <c r="E3591" s="10" t="s">
        <v>603</v>
      </c>
      <c r="F3591" s="10" t="s">
        <v>636</v>
      </c>
      <c r="G3591" s="10" t="s">
        <v>569</v>
      </c>
      <c r="H3591" s="10" t="s">
        <v>579</v>
      </c>
      <c r="I3591" s="10" t="s">
        <v>578</v>
      </c>
      <c r="J3591" s="10" t="s">
        <v>13686</v>
      </c>
      <c r="K3591" s="10" t="s">
        <v>24660</v>
      </c>
      <c r="L3591" s="10">
        <v>9</v>
      </c>
      <c r="M3591" s="10">
        <v>728.37</v>
      </c>
      <c r="N3591" s="10">
        <v>6555.33</v>
      </c>
      <c r="O3591" s="59">
        <v>0.05</v>
      </c>
      <c r="P3591" s="10">
        <v>327.77</v>
      </c>
      <c r="Q3591" s="10">
        <v>6227.56</v>
      </c>
      <c r="R3591" s="10" t="s">
        <v>614</v>
      </c>
      <c r="S3591" s="10" t="s">
        <v>585</v>
      </c>
      <c r="T3591" s="59">
        <v>0.3</v>
      </c>
      <c r="U3591" s="10">
        <v>1868.27</v>
      </c>
    </row>
    <row r="3592" spans="1:21" x14ac:dyDescent="0.3">
      <c r="A3592" s="10" t="s">
        <v>24659</v>
      </c>
      <c r="B3592" s="61">
        <v>45277</v>
      </c>
      <c r="C3592" s="10" t="s">
        <v>4259</v>
      </c>
      <c r="D3592" s="10" t="s">
        <v>24658</v>
      </c>
      <c r="E3592" s="10" t="s">
        <v>592</v>
      </c>
      <c r="F3592" s="10" t="s">
        <v>652</v>
      </c>
      <c r="G3592" s="10" t="s">
        <v>569</v>
      </c>
      <c r="H3592" s="10" t="s">
        <v>590</v>
      </c>
      <c r="I3592" s="10" t="s">
        <v>748</v>
      </c>
      <c r="J3592" s="10" t="s">
        <v>19721</v>
      </c>
      <c r="K3592" s="10" t="s">
        <v>6151</v>
      </c>
      <c r="L3592" s="10">
        <v>4</v>
      </c>
      <c r="M3592" s="10">
        <v>511.61</v>
      </c>
      <c r="N3592" s="10">
        <v>2046.44</v>
      </c>
      <c r="O3592" s="59">
        <v>0.2</v>
      </c>
      <c r="P3592" s="10">
        <v>409.29</v>
      </c>
      <c r="Q3592" s="10">
        <v>1637.15</v>
      </c>
      <c r="R3592" s="10" t="s">
        <v>565</v>
      </c>
      <c r="S3592" s="10" t="s">
        <v>564</v>
      </c>
      <c r="T3592" s="59">
        <v>0.3</v>
      </c>
      <c r="U3592" s="10">
        <v>491.14</v>
      </c>
    </row>
    <row r="3593" spans="1:21" x14ac:dyDescent="0.3">
      <c r="A3593" s="10" t="s">
        <v>24657</v>
      </c>
      <c r="B3593" s="61">
        <v>45217</v>
      </c>
      <c r="C3593" s="10" t="s">
        <v>24656</v>
      </c>
      <c r="D3593" s="10" t="s">
        <v>15521</v>
      </c>
      <c r="E3593" s="10" t="s">
        <v>592</v>
      </c>
      <c r="F3593" s="10" t="s">
        <v>652</v>
      </c>
      <c r="G3593" s="10" t="s">
        <v>569</v>
      </c>
      <c r="H3593" s="10" t="s">
        <v>600</v>
      </c>
      <c r="I3593" s="10" t="s">
        <v>664</v>
      </c>
      <c r="J3593" s="10" t="s">
        <v>24655</v>
      </c>
      <c r="K3593" s="10" t="s">
        <v>24654</v>
      </c>
      <c r="L3593" s="10">
        <v>3</v>
      </c>
      <c r="M3593" s="10">
        <v>461.79</v>
      </c>
      <c r="N3593" s="10">
        <v>1385.37</v>
      </c>
      <c r="O3593" s="59">
        <v>0.1</v>
      </c>
      <c r="P3593" s="10">
        <v>138.54</v>
      </c>
      <c r="Q3593" s="10">
        <v>1246.83</v>
      </c>
      <c r="R3593" s="10" t="s">
        <v>586</v>
      </c>
      <c r="S3593" s="10" t="s">
        <v>607</v>
      </c>
      <c r="T3593" s="59">
        <v>0.3</v>
      </c>
      <c r="U3593" s="10">
        <v>374.05</v>
      </c>
    </row>
    <row r="3594" spans="1:21" x14ac:dyDescent="0.3">
      <c r="A3594" s="10" t="s">
        <v>24653</v>
      </c>
      <c r="B3594" s="61">
        <v>44932</v>
      </c>
      <c r="C3594" s="10" t="s">
        <v>19473</v>
      </c>
      <c r="D3594" s="10" t="s">
        <v>24652</v>
      </c>
      <c r="E3594" s="10" t="s">
        <v>592</v>
      </c>
      <c r="F3594" s="10" t="s">
        <v>591</v>
      </c>
      <c r="G3594" s="10" t="s">
        <v>569</v>
      </c>
      <c r="H3594" s="10" t="s">
        <v>600</v>
      </c>
      <c r="I3594" s="10" t="s">
        <v>599</v>
      </c>
      <c r="J3594" s="10" t="s">
        <v>24651</v>
      </c>
      <c r="K3594" s="10" t="s">
        <v>22538</v>
      </c>
      <c r="L3594" s="10">
        <v>8</v>
      </c>
      <c r="M3594" s="10">
        <v>246.62</v>
      </c>
      <c r="N3594" s="10">
        <v>1972.96</v>
      </c>
      <c r="O3594" s="59">
        <v>0.2</v>
      </c>
      <c r="P3594" s="10">
        <v>394.59</v>
      </c>
      <c r="Q3594" s="10">
        <v>1578.37</v>
      </c>
      <c r="R3594" s="10" t="s">
        <v>614</v>
      </c>
      <c r="S3594" s="10" t="s">
        <v>607</v>
      </c>
      <c r="T3594" s="59">
        <v>0.25</v>
      </c>
      <c r="U3594" s="10">
        <v>394.59</v>
      </c>
    </row>
    <row r="3595" spans="1:21" x14ac:dyDescent="0.3">
      <c r="A3595" s="10" t="s">
        <v>24650</v>
      </c>
      <c r="B3595" s="61">
        <v>44959</v>
      </c>
      <c r="C3595" s="10" t="s">
        <v>24649</v>
      </c>
      <c r="D3595" s="10" t="s">
        <v>24648</v>
      </c>
      <c r="E3595" s="10" t="s">
        <v>629</v>
      </c>
      <c r="F3595" s="10" t="s">
        <v>790</v>
      </c>
      <c r="G3595" s="10" t="s">
        <v>601</v>
      </c>
      <c r="H3595" s="10" t="s">
        <v>544</v>
      </c>
      <c r="I3595" s="10" t="s">
        <v>610</v>
      </c>
      <c r="J3595" s="10" t="s">
        <v>7534</v>
      </c>
      <c r="K3595" s="10" t="s">
        <v>1180</v>
      </c>
      <c r="L3595" s="10">
        <v>4</v>
      </c>
      <c r="M3595" s="10">
        <v>642.09</v>
      </c>
      <c r="N3595" s="10">
        <v>2568.36</v>
      </c>
      <c r="O3595" s="59">
        <v>0.05</v>
      </c>
      <c r="P3595" s="10">
        <v>128.41999999999999</v>
      </c>
      <c r="Q3595" s="10">
        <v>2439.94</v>
      </c>
      <c r="R3595" s="10" t="s">
        <v>575</v>
      </c>
      <c r="S3595" s="10" t="s">
        <v>585</v>
      </c>
      <c r="T3595" s="59">
        <v>0.25</v>
      </c>
      <c r="U3595" s="10">
        <v>609.99</v>
      </c>
    </row>
    <row r="3596" spans="1:21" x14ac:dyDescent="0.3">
      <c r="A3596" s="10" t="s">
        <v>24647</v>
      </c>
      <c r="B3596" s="61">
        <v>45203</v>
      </c>
      <c r="C3596" s="10" t="s">
        <v>16617</v>
      </c>
      <c r="D3596" s="10" t="s">
        <v>10158</v>
      </c>
      <c r="E3596" s="10" t="s">
        <v>629</v>
      </c>
      <c r="F3596" s="10" t="s">
        <v>790</v>
      </c>
      <c r="G3596" s="10" t="s">
        <v>601</v>
      </c>
      <c r="H3596" s="10" t="s">
        <v>544</v>
      </c>
      <c r="I3596" s="10" t="s">
        <v>568</v>
      </c>
      <c r="J3596" s="10" t="s">
        <v>24646</v>
      </c>
      <c r="K3596" s="10" t="s">
        <v>24645</v>
      </c>
      <c r="L3596" s="10">
        <v>9</v>
      </c>
      <c r="M3596" s="10">
        <v>155.1</v>
      </c>
      <c r="N3596" s="10">
        <v>1395.9</v>
      </c>
      <c r="O3596" s="59">
        <v>0.2</v>
      </c>
      <c r="P3596" s="10">
        <v>279.18</v>
      </c>
      <c r="Q3596" s="10">
        <v>1116.72</v>
      </c>
      <c r="R3596" s="10" t="s">
        <v>565</v>
      </c>
      <c r="S3596" s="10" t="s">
        <v>596</v>
      </c>
      <c r="T3596" s="59">
        <v>0.3</v>
      </c>
      <c r="U3596" s="10">
        <v>335.02</v>
      </c>
    </row>
    <row r="3597" spans="1:21" x14ac:dyDescent="0.3">
      <c r="A3597" s="10" t="s">
        <v>24644</v>
      </c>
      <c r="B3597" s="61">
        <v>45180</v>
      </c>
      <c r="C3597" s="10" t="s">
        <v>24643</v>
      </c>
      <c r="D3597" s="10" t="s">
        <v>24642</v>
      </c>
      <c r="E3597" s="10" t="s">
        <v>592</v>
      </c>
      <c r="F3597" s="10" t="s">
        <v>18</v>
      </c>
      <c r="G3597" s="10" t="s">
        <v>569</v>
      </c>
      <c r="H3597" s="10" t="s">
        <v>544</v>
      </c>
      <c r="I3597" s="10" t="s">
        <v>568</v>
      </c>
      <c r="J3597" s="10" t="s">
        <v>24641</v>
      </c>
      <c r="K3597" s="10" t="s">
        <v>24640</v>
      </c>
      <c r="L3597" s="10">
        <v>4</v>
      </c>
      <c r="M3597" s="10">
        <v>570.57000000000005</v>
      </c>
      <c r="N3597" s="10">
        <v>2282.2800000000002</v>
      </c>
      <c r="O3597" s="59">
        <v>0.05</v>
      </c>
      <c r="P3597" s="10">
        <v>114.11</v>
      </c>
      <c r="Q3597" s="10">
        <v>2168.17</v>
      </c>
      <c r="R3597" s="10" t="s">
        <v>565</v>
      </c>
      <c r="S3597" s="10" t="s">
        <v>564</v>
      </c>
      <c r="T3597" s="59">
        <v>0.3</v>
      </c>
      <c r="U3597" s="10">
        <v>650.45000000000005</v>
      </c>
    </row>
    <row r="3598" spans="1:21" x14ac:dyDescent="0.3">
      <c r="A3598" s="10" t="s">
        <v>24639</v>
      </c>
      <c r="B3598" s="61">
        <v>44998</v>
      </c>
      <c r="C3598" s="10" t="s">
        <v>9074</v>
      </c>
      <c r="D3598" s="10" t="s">
        <v>24638</v>
      </c>
      <c r="E3598" s="10" t="s">
        <v>581</v>
      </c>
      <c r="F3598" s="10" t="s">
        <v>580</v>
      </c>
      <c r="G3598" s="10" t="s">
        <v>569</v>
      </c>
      <c r="H3598" s="10" t="s">
        <v>600</v>
      </c>
      <c r="I3598" s="10" t="s">
        <v>627</v>
      </c>
      <c r="J3598" s="10" t="s">
        <v>24637</v>
      </c>
      <c r="K3598" s="10" t="s">
        <v>24636</v>
      </c>
      <c r="L3598" s="10">
        <v>5</v>
      </c>
      <c r="M3598" s="10">
        <v>799.86</v>
      </c>
      <c r="N3598" s="10">
        <v>3999.3</v>
      </c>
      <c r="O3598" s="59">
        <v>0</v>
      </c>
      <c r="P3598" s="10">
        <v>0</v>
      </c>
      <c r="Q3598" s="10">
        <v>3999.3</v>
      </c>
      <c r="R3598" s="10" t="s">
        <v>575</v>
      </c>
      <c r="S3598" s="10" t="s">
        <v>564</v>
      </c>
      <c r="T3598" s="59">
        <v>0.25</v>
      </c>
      <c r="U3598" s="10">
        <v>999.83</v>
      </c>
    </row>
    <row r="3599" spans="1:21" x14ac:dyDescent="0.3">
      <c r="A3599" s="10" t="s">
        <v>24635</v>
      </c>
      <c r="B3599" s="61">
        <v>45182</v>
      </c>
      <c r="C3599" s="10" t="s">
        <v>7148</v>
      </c>
      <c r="D3599" s="10" t="s">
        <v>24634</v>
      </c>
      <c r="E3599" s="10" t="s">
        <v>581</v>
      </c>
      <c r="F3599" s="10" t="s">
        <v>580</v>
      </c>
      <c r="G3599" s="10" t="s">
        <v>569</v>
      </c>
      <c r="H3599" s="10" t="s">
        <v>544</v>
      </c>
      <c r="I3599" s="10" t="s">
        <v>568</v>
      </c>
      <c r="J3599" s="10" t="s">
        <v>22557</v>
      </c>
      <c r="K3599" s="10" t="s">
        <v>24633</v>
      </c>
      <c r="L3599" s="10">
        <v>1</v>
      </c>
      <c r="M3599" s="10">
        <v>968.23</v>
      </c>
      <c r="N3599" s="10">
        <v>968.23</v>
      </c>
      <c r="O3599" s="59">
        <v>0.1</v>
      </c>
      <c r="P3599" s="10">
        <v>96.82</v>
      </c>
      <c r="Q3599" s="10">
        <v>871.41</v>
      </c>
      <c r="R3599" s="10" t="s">
        <v>575</v>
      </c>
      <c r="S3599" s="10" t="s">
        <v>564</v>
      </c>
      <c r="T3599" s="59">
        <v>0.25</v>
      </c>
      <c r="U3599" s="10">
        <v>217.85</v>
      </c>
    </row>
    <row r="3600" spans="1:21" x14ac:dyDescent="0.3">
      <c r="A3600" s="10" t="s">
        <v>24632</v>
      </c>
      <c r="B3600" s="61">
        <v>45260</v>
      </c>
      <c r="C3600" s="10" t="s">
        <v>24631</v>
      </c>
      <c r="D3600" s="10" t="s">
        <v>24630</v>
      </c>
      <c r="E3600" s="10" t="s">
        <v>603</v>
      </c>
      <c r="F3600" s="10" t="s">
        <v>658</v>
      </c>
      <c r="G3600" s="10" t="s">
        <v>569</v>
      </c>
      <c r="H3600" s="10" t="s">
        <v>600</v>
      </c>
      <c r="I3600" s="10" t="s">
        <v>627</v>
      </c>
      <c r="J3600" s="10" t="s">
        <v>24629</v>
      </c>
      <c r="K3600" s="10" t="s">
        <v>3360</v>
      </c>
      <c r="L3600" s="10">
        <v>3</v>
      </c>
      <c r="M3600" s="10">
        <v>230.61</v>
      </c>
      <c r="N3600" s="10">
        <v>691.83</v>
      </c>
      <c r="O3600" s="59">
        <v>0.2</v>
      </c>
      <c r="P3600" s="10">
        <v>138.37</v>
      </c>
      <c r="Q3600" s="10">
        <v>553.46</v>
      </c>
      <c r="R3600" s="10" t="s">
        <v>614</v>
      </c>
      <c r="S3600" s="10" t="s">
        <v>564</v>
      </c>
      <c r="T3600" s="59">
        <v>0.3</v>
      </c>
      <c r="U3600" s="10">
        <v>166.04</v>
      </c>
    </row>
    <row r="3601" spans="1:21" x14ac:dyDescent="0.3">
      <c r="A3601" s="10" t="s">
        <v>24628</v>
      </c>
      <c r="B3601" s="61">
        <v>45092</v>
      </c>
      <c r="C3601" s="10" t="s">
        <v>7233</v>
      </c>
      <c r="D3601" s="10" t="s">
        <v>24627</v>
      </c>
      <c r="E3601" s="10" t="s">
        <v>603</v>
      </c>
      <c r="F3601" s="10" t="s">
        <v>602</v>
      </c>
      <c r="G3601" s="10" t="s">
        <v>569</v>
      </c>
      <c r="H3601" s="10" t="s">
        <v>579</v>
      </c>
      <c r="I3601" s="10" t="s">
        <v>722</v>
      </c>
      <c r="J3601" s="10" t="s">
        <v>24626</v>
      </c>
      <c r="K3601" s="10" t="s">
        <v>24625</v>
      </c>
      <c r="L3601" s="10">
        <v>4</v>
      </c>
      <c r="M3601" s="10">
        <v>138.26</v>
      </c>
      <c r="N3601" s="10">
        <v>553.04</v>
      </c>
      <c r="O3601" s="59">
        <v>0.1</v>
      </c>
      <c r="P3601" s="10">
        <v>55.3</v>
      </c>
      <c r="Q3601" s="10">
        <v>497.74</v>
      </c>
      <c r="R3601" s="10" t="s">
        <v>614</v>
      </c>
      <c r="S3601" s="10" t="s">
        <v>585</v>
      </c>
      <c r="T3601" s="59">
        <v>0.3</v>
      </c>
      <c r="U3601" s="10">
        <v>149.32</v>
      </c>
    </row>
    <row r="3602" spans="1:21" x14ac:dyDescent="0.3">
      <c r="A3602" s="10" t="s">
        <v>24624</v>
      </c>
      <c r="B3602" s="61">
        <v>45074</v>
      </c>
      <c r="C3602" s="10" t="s">
        <v>14058</v>
      </c>
      <c r="D3602" s="10" t="s">
        <v>24623</v>
      </c>
      <c r="E3602" s="10" t="s">
        <v>581</v>
      </c>
      <c r="F3602" s="10" t="s">
        <v>83</v>
      </c>
      <c r="G3602" s="10" t="s">
        <v>601</v>
      </c>
      <c r="H3602" s="10" t="s">
        <v>600</v>
      </c>
      <c r="I3602" s="10" t="s">
        <v>599</v>
      </c>
      <c r="J3602" s="10" t="s">
        <v>24622</v>
      </c>
      <c r="K3602" s="10" t="s">
        <v>24621</v>
      </c>
      <c r="L3602" s="10">
        <v>9</v>
      </c>
      <c r="M3602" s="10">
        <v>907.01</v>
      </c>
      <c r="N3602" s="10">
        <v>8163.09</v>
      </c>
      <c r="O3602" s="59">
        <v>0.1</v>
      </c>
      <c r="P3602" s="10">
        <v>816.31</v>
      </c>
      <c r="Q3602" s="10">
        <v>7346.78</v>
      </c>
      <c r="R3602" s="10" t="s">
        <v>586</v>
      </c>
      <c r="S3602" s="10" t="s">
        <v>607</v>
      </c>
      <c r="T3602" s="59">
        <v>0.15</v>
      </c>
      <c r="U3602" s="10">
        <v>1102.02</v>
      </c>
    </row>
    <row r="3603" spans="1:21" x14ac:dyDescent="0.3">
      <c r="A3603" s="10" t="s">
        <v>24620</v>
      </c>
      <c r="B3603" s="61">
        <v>45366</v>
      </c>
      <c r="C3603" s="10" t="s">
        <v>21332</v>
      </c>
      <c r="D3603" s="10" t="s">
        <v>19924</v>
      </c>
      <c r="E3603" s="10" t="s">
        <v>603</v>
      </c>
      <c r="F3603" s="10" t="s">
        <v>602</v>
      </c>
      <c r="G3603" s="10" t="s">
        <v>569</v>
      </c>
      <c r="H3603" s="10" t="s">
        <v>600</v>
      </c>
      <c r="I3603" s="10" t="s">
        <v>599</v>
      </c>
      <c r="J3603" s="10" t="s">
        <v>24619</v>
      </c>
      <c r="K3603" s="10" t="s">
        <v>24618</v>
      </c>
      <c r="L3603" s="10">
        <v>3</v>
      </c>
      <c r="M3603" s="10">
        <v>765.41</v>
      </c>
      <c r="N3603" s="10">
        <v>2296.23</v>
      </c>
      <c r="O3603" s="59">
        <v>0.2</v>
      </c>
      <c r="P3603" s="10">
        <v>459.25</v>
      </c>
      <c r="Q3603" s="10">
        <v>1836.98</v>
      </c>
      <c r="R3603" s="10" t="s">
        <v>565</v>
      </c>
      <c r="S3603" s="10" t="s">
        <v>607</v>
      </c>
      <c r="T3603" s="59">
        <v>0.3</v>
      </c>
      <c r="U3603" s="10">
        <v>551.09</v>
      </c>
    </row>
    <row r="3604" spans="1:21" x14ac:dyDescent="0.3">
      <c r="A3604" s="10" t="s">
        <v>24617</v>
      </c>
      <c r="B3604" s="61">
        <v>45213</v>
      </c>
      <c r="C3604" s="10" t="s">
        <v>3493</v>
      </c>
      <c r="D3604" s="10" t="s">
        <v>15116</v>
      </c>
      <c r="E3604" s="10" t="s">
        <v>592</v>
      </c>
      <c r="F3604" s="10" t="s">
        <v>652</v>
      </c>
      <c r="G3604" s="10" t="s">
        <v>569</v>
      </c>
      <c r="H3604" s="10" t="s">
        <v>544</v>
      </c>
      <c r="I3604" s="10" t="s">
        <v>610</v>
      </c>
      <c r="J3604" s="10" t="s">
        <v>24616</v>
      </c>
      <c r="K3604" s="10" t="s">
        <v>14218</v>
      </c>
      <c r="L3604" s="10">
        <v>4</v>
      </c>
      <c r="M3604" s="10">
        <v>973.28</v>
      </c>
      <c r="N3604" s="10">
        <v>3893.12</v>
      </c>
      <c r="O3604" s="59">
        <v>0.05</v>
      </c>
      <c r="P3604" s="10">
        <v>194.66</v>
      </c>
      <c r="Q3604" s="10">
        <v>3698.46</v>
      </c>
      <c r="R3604" s="10" t="s">
        <v>565</v>
      </c>
      <c r="S3604" s="10" t="s">
        <v>585</v>
      </c>
      <c r="T3604" s="59">
        <v>0.25</v>
      </c>
      <c r="U3604" s="10">
        <v>924.62</v>
      </c>
    </row>
    <row r="3605" spans="1:21" x14ac:dyDescent="0.3">
      <c r="A3605" s="10" t="s">
        <v>24615</v>
      </c>
      <c r="B3605" s="61">
        <v>45121</v>
      </c>
      <c r="C3605" s="10" t="s">
        <v>19888</v>
      </c>
      <c r="D3605" s="10" t="s">
        <v>24614</v>
      </c>
      <c r="E3605" s="10" t="s">
        <v>592</v>
      </c>
      <c r="F3605" s="10" t="s">
        <v>652</v>
      </c>
      <c r="G3605" s="10" t="s">
        <v>601</v>
      </c>
      <c r="H3605" s="10" t="s">
        <v>579</v>
      </c>
      <c r="I3605" s="10" t="s">
        <v>578</v>
      </c>
      <c r="J3605" s="10" t="s">
        <v>24613</v>
      </c>
      <c r="K3605" s="10" t="s">
        <v>24612</v>
      </c>
      <c r="L3605" s="10">
        <v>7</v>
      </c>
      <c r="M3605" s="10">
        <v>576.65</v>
      </c>
      <c r="N3605" s="10">
        <v>4036.55</v>
      </c>
      <c r="O3605" s="59">
        <v>0</v>
      </c>
      <c r="P3605" s="10">
        <v>0</v>
      </c>
      <c r="Q3605" s="10">
        <v>4036.55</v>
      </c>
      <c r="R3605" s="10" t="s">
        <v>614</v>
      </c>
      <c r="S3605" s="10" t="s">
        <v>564</v>
      </c>
      <c r="T3605" s="59">
        <v>0.15</v>
      </c>
      <c r="U3605" s="10">
        <v>605.48</v>
      </c>
    </row>
    <row r="3606" spans="1:21" x14ac:dyDescent="0.3">
      <c r="A3606" s="10" t="s">
        <v>24611</v>
      </c>
      <c r="B3606" s="61">
        <v>45317</v>
      </c>
      <c r="C3606" s="10" t="s">
        <v>24610</v>
      </c>
      <c r="D3606" s="10" t="s">
        <v>23254</v>
      </c>
      <c r="E3606" s="10" t="s">
        <v>603</v>
      </c>
      <c r="F3606" s="10" t="s">
        <v>602</v>
      </c>
      <c r="G3606" s="10" t="s">
        <v>569</v>
      </c>
      <c r="H3606" s="10" t="s">
        <v>600</v>
      </c>
      <c r="I3606" s="10" t="s">
        <v>627</v>
      </c>
      <c r="J3606" s="10" t="s">
        <v>24609</v>
      </c>
      <c r="K3606" s="10" t="s">
        <v>1115</v>
      </c>
      <c r="L3606" s="10">
        <v>2</v>
      </c>
      <c r="M3606" s="10">
        <v>213.32</v>
      </c>
      <c r="N3606" s="10">
        <v>426.64</v>
      </c>
      <c r="O3606" s="59">
        <v>0</v>
      </c>
      <c r="P3606" s="10">
        <v>0</v>
      </c>
      <c r="Q3606" s="10">
        <v>426.64</v>
      </c>
      <c r="R3606" s="10" t="s">
        <v>586</v>
      </c>
      <c r="S3606" s="10" t="s">
        <v>607</v>
      </c>
      <c r="T3606" s="59">
        <v>0.3</v>
      </c>
      <c r="U3606" s="10">
        <v>127.99</v>
      </c>
    </row>
    <row r="3607" spans="1:21" x14ac:dyDescent="0.3">
      <c r="A3607" s="10" t="s">
        <v>24608</v>
      </c>
      <c r="B3607" s="61">
        <v>45165</v>
      </c>
      <c r="C3607" s="10" t="s">
        <v>24607</v>
      </c>
      <c r="D3607" s="10" t="s">
        <v>9047</v>
      </c>
      <c r="E3607" s="10" t="s">
        <v>592</v>
      </c>
      <c r="F3607" s="10" t="s">
        <v>18</v>
      </c>
      <c r="G3607" s="10" t="s">
        <v>601</v>
      </c>
      <c r="H3607" s="10" t="s">
        <v>600</v>
      </c>
      <c r="I3607" s="10" t="s">
        <v>599</v>
      </c>
      <c r="J3607" s="10" t="s">
        <v>9194</v>
      </c>
      <c r="K3607" s="10" t="s">
        <v>24606</v>
      </c>
      <c r="L3607" s="10">
        <v>8</v>
      </c>
      <c r="M3607" s="10">
        <v>691.84</v>
      </c>
      <c r="N3607" s="10">
        <v>5534.72</v>
      </c>
      <c r="O3607" s="59">
        <v>0.2</v>
      </c>
      <c r="P3607" s="10">
        <v>1106.94</v>
      </c>
      <c r="Q3607" s="10">
        <v>4427.78</v>
      </c>
      <c r="R3607" s="10" t="s">
        <v>565</v>
      </c>
      <c r="S3607" s="10" t="s">
        <v>596</v>
      </c>
      <c r="T3607" s="59">
        <v>0.25</v>
      </c>
      <c r="U3607" s="10">
        <v>1106.94</v>
      </c>
    </row>
    <row r="3608" spans="1:21" x14ac:dyDescent="0.3">
      <c r="A3608" s="10" t="s">
        <v>24605</v>
      </c>
      <c r="B3608" s="61">
        <v>45174</v>
      </c>
      <c r="C3608" s="10" t="s">
        <v>24604</v>
      </c>
      <c r="D3608" s="10" t="s">
        <v>24603</v>
      </c>
      <c r="E3608" s="10" t="s">
        <v>629</v>
      </c>
      <c r="F3608" s="10" t="s">
        <v>628</v>
      </c>
      <c r="G3608" s="10" t="s">
        <v>601</v>
      </c>
      <c r="H3608" s="10" t="s">
        <v>590</v>
      </c>
      <c r="I3608" s="10" t="s">
        <v>748</v>
      </c>
      <c r="J3608" s="10" t="s">
        <v>20852</v>
      </c>
      <c r="K3608" s="10" t="s">
        <v>7743</v>
      </c>
      <c r="L3608" s="10">
        <v>4</v>
      </c>
      <c r="M3608" s="10">
        <v>639.19000000000005</v>
      </c>
      <c r="N3608" s="10">
        <v>2556.7600000000002</v>
      </c>
      <c r="O3608" s="59">
        <v>0</v>
      </c>
      <c r="P3608" s="10">
        <v>0</v>
      </c>
      <c r="Q3608" s="10">
        <v>2556.7600000000002</v>
      </c>
      <c r="R3608" s="10" t="s">
        <v>586</v>
      </c>
      <c r="S3608" s="10" t="s">
        <v>596</v>
      </c>
      <c r="T3608" s="59">
        <v>0.3</v>
      </c>
      <c r="U3608" s="10">
        <v>767.03</v>
      </c>
    </row>
    <row r="3609" spans="1:21" x14ac:dyDescent="0.3">
      <c r="A3609" s="10" t="s">
        <v>24602</v>
      </c>
      <c r="B3609" s="61">
        <v>45052</v>
      </c>
      <c r="C3609" s="10" t="s">
        <v>17020</v>
      </c>
      <c r="D3609" s="10" t="s">
        <v>3605</v>
      </c>
      <c r="E3609" s="10" t="s">
        <v>571</v>
      </c>
      <c r="F3609" s="10" t="s">
        <v>11</v>
      </c>
      <c r="G3609" s="10" t="s">
        <v>601</v>
      </c>
      <c r="H3609" s="10" t="s">
        <v>590</v>
      </c>
      <c r="I3609" s="10" t="s">
        <v>589</v>
      </c>
      <c r="J3609" s="10" t="s">
        <v>8104</v>
      </c>
      <c r="K3609" s="10" t="s">
        <v>18393</v>
      </c>
      <c r="L3609" s="10">
        <v>4</v>
      </c>
      <c r="M3609" s="10">
        <v>841.91</v>
      </c>
      <c r="N3609" s="10">
        <v>3367.64</v>
      </c>
      <c r="O3609" s="59">
        <v>0.05</v>
      </c>
      <c r="P3609" s="10">
        <v>168.38</v>
      </c>
      <c r="Q3609" s="10">
        <v>3199.26</v>
      </c>
      <c r="R3609" s="10" t="s">
        <v>586</v>
      </c>
      <c r="S3609" s="10" t="s">
        <v>564</v>
      </c>
      <c r="T3609" s="59">
        <v>0.15</v>
      </c>
      <c r="U3609" s="10">
        <v>479.89</v>
      </c>
    </row>
    <row r="3610" spans="1:21" x14ac:dyDescent="0.3">
      <c r="A3610" s="10" t="s">
        <v>24601</v>
      </c>
      <c r="B3610" s="61">
        <v>45095</v>
      </c>
      <c r="C3610" s="10" t="s">
        <v>5209</v>
      </c>
      <c r="D3610" s="10" t="s">
        <v>2100</v>
      </c>
      <c r="E3610" s="10" t="s">
        <v>629</v>
      </c>
      <c r="F3610" s="10" t="s">
        <v>790</v>
      </c>
      <c r="G3610" s="10" t="s">
        <v>569</v>
      </c>
      <c r="H3610" s="10" t="s">
        <v>579</v>
      </c>
      <c r="I3610" s="10" t="s">
        <v>578</v>
      </c>
      <c r="J3610" s="10" t="s">
        <v>24600</v>
      </c>
      <c r="K3610" s="10" t="s">
        <v>9686</v>
      </c>
      <c r="L3610" s="10">
        <v>1</v>
      </c>
      <c r="M3610" s="10">
        <v>880.99</v>
      </c>
      <c r="N3610" s="10">
        <v>880.99</v>
      </c>
      <c r="O3610" s="59">
        <v>0.2</v>
      </c>
      <c r="P3610" s="10">
        <v>176.2</v>
      </c>
      <c r="Q3610" s="10">
        <v>704.79</v>
      </c>
      <c r="R3610" s="10" t="s">
        <v>614</v>
      </c>
      <c r="S3610" s="10" t="s">
        <v>585</v>
      </c>
      <c r="T3610" s="59">
        <v>0.15</v>
      </c>
      <c r="U3610" s="10">
        <v>105.72</v>
      </c>
    </row>
    <row r="3611" spans="1:21" x14ac:dyDescent="0.3">
      <c r="A3611" s="10" t="s">
        <v>24599</v>
      </c>
      <c r="B3611" s="61">
        <v>44983</v>
      </c>
      <c r="C3611" s="10" t="s">
        <v>5441</v>
      </c>
      <c r="D3611" s="10" t="s">
        <v>9623</v>
      </c>
      <c r="E3611" s="10" t="s">
        <v>592</v>
      </c>
      <c r="F3611" s="10" t="s">
        <v>18</v>
      </c>
      <c r="G3611" s="10" t="s">
        <v>601</v>
      </c>
      <c r="H3611" s="10" t="s">
        <v>579</v>
      </c>
      <c r="I3611" s="10" t="s">
        <v>722</v>
      </c>
      <c r="J3611" s="10" t="s">
        <v>17409</v>
      </c>
      <c r="K3611" s="10" t="s">
        <v>10235</v>
      </c>
      <c r="L3611" s="10">
        <v>10</v>
      </c>
      <c r="M3611" s="10">
        <v>688.61</v>
      </c>
      <c r="N3611" s="10">
        <v>6886.1</v>
      </c>
      <c r="O3611" s="59">
        <v>0.05</v>
      </c>
      <c r="P3611" s="10">
        <v>344.31</v>
      </c>
      <c r="Q3611" s="10">
        <v>6541.79</v>
      </c>
      <c r="R3611" s="10" t="s">
        <v>565</v>
      </c>
      <c r="S3611" s="10" t="s">
        <v>585</v>
      </c>
      <c r="T3611" s="59">
        <v>0.3</v>
      </c>
      <c r="U3611" s="10">
        <v>1962.54</v>
      </c>
    </row>
    <row r="3612" spans="1:21" x14ac:dyDescent="0.3">
      <c r="A3612" s="10" t="s">
        <v>24598</v>
      </c>
      <c r="B3612" s="61">
        <v>45071</v>
      </c>
      <c r="C3612" s="10" t="s">
        <v>10412</v>
      </c>
      <c r="D3612" s="10" t="s">
        <v>3739</v>
      </c>
      <c r="E3612" s="10" t="s">
        <v>603</v>
      </c>
      <c r="F3612" s="10" t="s">
        <v>636</v>
      </c>
      <c r="G3612" s="10" t="s">
        <v>569</v>
      </c>
      <c r="H3612" s="10" t="s">
        <v>600</v>
      </c>
      <c r="I3612" s="10" t="s">
        <v>664</v>
      </c>
      <c r="J3612" s="10" t="s">
        <v>2984</v>
      </c>
      <c r="K3612" s="10" t="s">
        <v>24597</v>
      </c>
      <c r="L3612" s="10">
        <v>10</v>
      </c>
      <c r="M3612" s="10">
        <v>965.74</v>
      </c>
      <c r="N3612" s="10">
        <v>9657.4</v>
      </c>
      <c r="O3612" s="59">
        <v>0</v>
      </c>
      <c r="P3612" s="10">
        <v>0</v>
      </c>
      <c r="Q3612" s="10">
        <v>9657.4</v>
      </c>
      <c r="R3612" s="10" t="s">
        <v>575</v>
      </c>
      <c r="S3612" s="10" t="s">
        <v>607</v>
      </c>
      <c r="T3612" s="59">
        <v>0.15</v>
      </c>
      <c r="U3612" s="10">
        <v>1448.61</v>
      </c>
    </row>
    <row r="3613" spans="1:21" x14ac:dyDescent="0.3">
      <c r="A3613" s="10" t="s">
        <v>24596</v>
      </c>
      <c r="B3613" s="61">
        <v>45177</v>
      </c>
      <c r="C3613" s="10" t="s">
        <v>24595</v>
      </c>
      <c r="D3613" s="10" t="s">
        <v>24594</v>
      </c>
      <c r="E3613" s="10" t="s">
        <v>571</v>
      </c>
      <c r="F3613" s="10" t="s">
        <v>685</v>
      </c>
      <c r="G3613" s="10" t="s">
        <v>569</v>
      </c>
      <c r="H3613" s="10" t="s">
        <v>590</v>
      </c>
      <c r="I3613" s="10" t="s">
        <v>748</v>
      </c>
      <c r="J3613" s="10" t="s">
        <v>21473</v>
      </c>
      <c r="K3613" s="10" t="s">
        <v>23303</v>
      </c>
      <c r="L3613" s="10">
        <v>6</v>
      </c>
      <c r="M3613" s="10">
        <v>326.42</v>
      </c>
      <c r="N3613" s="10">
        <v>1958.52</v>
      </c>
      <c r="O3613" s="59">
        <v>0.05</v>
      </c>
      <c r="P3613" s="10">
        <v>97.93</v>
      </c>
      <c r="Q3613" s="10">
        <v>1860.59</v>
      </c>
      <c r="R3613" s="10" t="s">
        <v>575</v>
      </c>
      <c r="S3613" s="10" t="s">
        <v>596</v>
      </c>
      <c r="T3613" s="59">
        <v>0.3</v>
      </c>
      <c r="U3613" s="10">
        <v>558.17999999999995</v>
      </c>
    </row>
    <row r="3614" spans="1:21" x14ac:dyDescent="0.3">
      <c r="A3614" s="10" t="s">
        <v>24593</v>
      </c>
      <c r="B3614" s="61">
        <v>45204</v>
      </c>
      <c r="C3614" s="10" t="s">
        <v>16714</v>
      </c>
      <c r="D3614" s="10" t="s">
        <v>24592</v>
      </c>
      <c r="E3614" s="10" t="s">
        <v>571</v>
      </c>
      <c r="F3614" s="10" t="s">
        <v>570</v>
      </c>
      <c r="G3614" s="10" t="s">
        <v>569</v>
      </c>
      <c r="H3614" s="10" t="s">
        <v>600</v>
      </c>
      <c r="I3614" s="10" t="s">
        <v>664</v>
      </c>
      <c r="J3614" s="10" t="s">
        <v>20581</v>
      </c>
      <c r="K3614" s="10" t="s">
        <v>14608</v>
      </c>
      <c r="L3614" s="10">
        <v>1</v>
      </c>
      <c r="M3614" s="10">
        <v>109.49</v>
      </c>
      <c r="N3614" s="10">
        <v>109.49</v>
      </c>
      <c r="O3614" s="59">
        <v>0.1</v>
      </c>
      <c r="P3614" s="10">
        <v>10.95</v>
      </c>
      <c r="Q3614" s="10">
        <v>98.54</v>
      </c>
      <c r="R3614" s="10" t="s">
        <v>565</v>
      </c>
      <c r="S3614" s="10" t="s">
        <v>564</v>
      </c>
      <c r="T3614" s="59">
        <v>0.15</v>
      </c>
      <c r="U3614" s="10">
        <v>14.78</v>
      </c>
    </row>
    <row r="3615" spans="1:21" x14ac:dyDescent="0.3">
      <c r="A3615" s="10" t="s">
        <v>24591</v>
      </c>
      <c r="B3615" s="61">
        <v>45014</v>
      </c>
      <c r="C3615" s="10" t="s">
        <v>1769</v>
      </c>
      <c r="D3615" s="10" t="s">
        <v>19799</v>
      </c>
      <c r="E3615" s="10" t="s">
        <v>629</v>
      </c>
      <c r="F3615" s="10" t="s">
        <v>759</v>
      </c>
      <c r="G3615" s="10" t="s">
        <v>569</v>
      </c>
      <c r="H3615" s="10" t="s">
        <v>579</v>
      </c>
      <c r="I3615" s="10" t="s">
        <v>578</v>
      </c>
      <c r="J3615" s="10" t="s">
        <v>17859</v>
      </c>
      <c r="K3615" s="10" t="s">
        <v>24590</v>
      </c>
      <c r="L3615" s="10">
        <v>4</v>
      </c>
      <c r="M3615" s="10">
        <v>349.47</v>
      </c>
      <c r="N3615" s="10">
        <v>1397.88</v>
      </c>
      <c r="O3615" s="59">
        <v>0.05</v>
      </c>
      <c r="P3615" s="10">
        <v>69.89</v>
      </c>
      <c r="Q3615" s="10">
        <v>1327.99</v>
      </c>
      <c r="R3615" s="10" t="s">
        <v>586</v>
      </c>
      <c r="S3615" s="10" t="s">
        <v>564</v>
      </c>
      <c r="T3615" s="59">
        <v>0.15</v>
      </c>
      <c r="U3615" s="10">
        <v>199.2</v>
      </c>
    </row>
    <row r="3616" spans="1:21" x14ac:dyDescent="0.3">
      <c r="A3616" s="10" t="s">
        <v>24589</v>
      </c>
      <c r="B3616" s="61">
        <v>45340</v>
      </c>
      <c r="C3616" s="10" t="s">
        <v>20203</v>
      </c>
      <c r="D3616" s="10" t="s">
        <v>20418</v>
      </c>
      <c r="E3616" s="10" t="s">
        <v>629</v>
      </c>
      <c r="F3616" s="10" t="s">
        <v>790</v>
      </c>
      <c r="G3616" s="10" t="s">
        <v>601</v>
      </c>
      <c r="H3616" s="10" t="s">
        <v>590</v>
      </c>
      <c r="I3616" s="10" t="s">
        <v>635</v>
      </c>
      <c r="J3616" s="10" t="s">
        <v>17906</v>
      </c>
      <c r="K3616" s="10" t="s">
        <v>2543</v>
      </c>
      <c r="L3616" s="10">
        <v>4</v>
      </c>
      <c r="M3616" s="10">
        <v>711.45</v>
      </c>
      <c r="N3616" s="10">
        <v>2845.8</v>
      </c>
      <c r="O3616" s="59">
        <v>0.2</v>
      </c>
      <c r="P3616" s="10">
        <v>569.16</v>
      </c>
      <c r="Q3616" s="10">
        <v>2276.64</v>
      </c>
      <c r="R3616" s="10" t="s">
        <v>614</v>
      </c>
      <c r="S3616" s="10" t="s">
        <v>596</v>
      </c>
      <c r="T3616" s="59">
        <v>0.25</v>
      </c>
      <c r="U3616" s="10">
        <v>569.16</v>
      </c>
    </row>
    <row r="3617" spans="1:21" x14ac:dyDescent="0.3">
      <c r="A3617" s="10" t="s">
        <v>24588</v>
      </c>
      <c r="B3617" s="61">
        <v>45191</v>
      </c>
      <c r="C3617" s="10" t="s">
        <v>7063</v>
      </c>
      <c r="D3617" s="10" t="s">
        <v>10677</v>
      </c>
      <c r="E3617" s="10" t="s">
        <v>571</v>
      </c>
      <c r="F3617" s="10" t="s">
        <v>570</v>
      </c>
      <c r="G3617" s="10" t="s">
        <v>569</v>
      </c>
      <c r="H3617" s="10" t="s">
        <v>600</v>
      </c>
      <c r="I3617" s="10" t="s">
        <v>664</v>
      </c>
      <c r="J3617" s="10" t="s">
        <v>22388</v>
      </c>
      <c r="K3617" s="10" t="s">
        <v>10953</v>
      </c>
      <c r="L3617" s="10">
        <v>5</v>
      </c>
      <c r="M3617" s="10">
        <v>327.2</v>
      </c>
      <c r="N3617" s="10">
        <v>1636</v>
      </c>
      <c r="O3617" s="59">
        <v>0.2</v>
      </c>
      <c r="P3617" s="10">
        <v>327.2</v>
      </c>
      <c r="Q3617" s="10">
        <v>1308.8</v>
      </c>
      <c r="R3617" s="10" t="s">
        <v>565</v>
      </c>
      <c r="S3617" s="10" t="s">
        <v>585</v>
      </c>
      <c r="T3617" s="59">
        <v>0.15</v>
      </c>
      <c r="U3617" s="10">
        <v>196.32</v>
      </c>
    </row>
    <row r="3618" spans="1:21" x14ac:dyDescent="0.3">
      <c r="A3618" s="10" t="s">
        <v>24587</v>
      </c>
      <c r="B3618" s="61">
        <v>45239</v>
      </c>
      <c r="C3618" s="10" t="s">
        <v>13646</v>
      </c>
      <c r="D3618" s="10" t="s">
        <v>15181</v>
      </c>
      <c r="E3618" s="10" t="s">
        <v>571</v>
      </c>
      <c r="F3618" s="10" t="s">
        <v>570</v>
      </c>
      <c r="G3618" s="10" t="s">
        <v>569</v>
      </c>
      <c r="H3618" s="10" t="s">
        <v>544</v>
      </c>
      <c r="I3618" s="10" t="s">
        <v>10</v>
      </c>
      <c r="J3618" s="10" t="s">
        <v>24586</v>
      </c>
      <c r="K3618" s="10" t="s">
        <v>24585</v>
      </c>
      <c r="L3618" s="10">
        <v>7</v>
      </c>
      <c r="M3618" s="10">
        <v>698.63</v>
      </c>
      <c r="N3618" s="10">
        <v>4890.41</v>
      </c>
      <c r="O3618" s="59">
        <v>0.2</v>
      </c>
      <c r="P3618" s="10">
        <v>978.08</v>
      </c>
      <c r="Q3618" s="10">
        <v>3912.33</v>
      </c>
      <c r="R3618" s="10" t="s">
        <v>565</v>
      </c>
      <c r="S3618" s="10" t="s">
        <v>585</v>
      </c>
      <c r="T3618" s="59">
        <v>0.3</v>
      </c>
      <c r="U3618" s="10">
        <v>1173.7</v>
      </c>
    </row>
    <row r="3619" spans="1:21" x14ac:dyDescent="0.3">
      <c r="A3619" s="10" t="s">
        <v>24584</v>
      </c>
      <c r="B3619" s="61">
        <v>45018</v>
      </c>
      <c r="C3619" s="10" t="s">
        <v>6047</v>
      </c>
      <c r="D3619" s="10" t="s">
        <v>3533</v>
      </c>
      <c r="E3619" s="10" t="s">
        <v>571</v>
      </c>
      <c r="F3619" s="10" t="s">
        <v>570</v>
      </c>
      <c r="G3619" s="10" t="s">
        <v>569</v>
      </c>
      <c r="H3619" s="10" t="s">
        <v>590</v>
      </c>
      <c r="I3619" s="10" t="s">
        <v>748</v>
      </c>
      <c r="J3619" s="10" t="s">
        <v>24583</v>
      </c>
      <c r="K3619" s="10" t="s">
        <v>3682</v>
      </c>
      <c r="L3619" s="10">
        <v>4</v>
      </c>
      <c r="M3619" s="10">
        <v>579.14</v>
      </c>
      <c r="N3619" s="10">
        <v>2316.56</v>
      </c>
      <c r="O3619" s="59">
        <v>0.1</v>
      </c>
      <c r="P3619" s="10">
        <v>231.66</v>
      </c>
      <c r="Q3619" s="10">
        <v>2084.9</v>
      </c>
      <c r="R3619" s="10" t="s">
        <v>565</v>
      </c>
      <c r="S3619" s="10" t="s">
        <v>607</v>
      </c>
      <c r="T3619" s="59">
        <v>0.15</v>
      </c>
      <c r="U3619" s="10">
        <v>312.74</v>
      </c>
    </row>
    <row r="3620" spans="1:21" x14ac:dyDescent="0.3">
      <c r="A3620" s="10" t="s">
        <v>24582</v>
      </c>
      <c r="B3620" s="61">
        <v>45005</v>
      </c>
      <c r="C3620" s="10" t="s">
        <v>4713</v>
      </c>
      <c r="D3620" s="10" t="s">
        <v>17103</v>
      </c>
      <c r="E3620" s="10" t="s">
        <v>629</v>
      </c>
      <c r="F3620" s="10" t="s">
        <v>790</v>
      </c>
      <c r="G3620" s="10" t="s">
        <v>601</v>
      </c>
      <c r="H3620" s="10" t="s">
        <v>600</v>
      </c>
      <c r="I3620" s="10" t="s">
        <v>599</v>
      </c>
      <c r="J3620" s="10" t="s">
        <v>8475</v>
      </c>
      <c r="K3620" s="10" t="s">
        <v>24581</v>
      </c>
      <c r="L3620" s="10">
        <v>4</v>
      </c>
      <c r="M3620" s="10">
        <v>944.91</v>
      </c>
      <c r="N3620" s="10">
        <v>3779.64</v>
      </c>
      <c r="O3620" s="59">
        <v>0.2</v>
      </c>
      <c r="P3620" s="10">
        <v>755.93</v>
      </c>
      <c r="Q3620" s="10">
        <v>3023.71</v>
      </c>
      <c r="R3620" s="10" t="s">
        <v>614</v>
      </c>
      <c r="S3620" s="10" t="s">
        <v>607</v>
      </c>
      <c r="T3620" s="59">
        <v>0.15</v>
      </c>
      <c r="U3620" s="10">
        <v>453.56</v>
      </c>
    </row>
    <row r="3621" spans="1:21" x14ac:dyDescent="0.3">
      <c r="A3621" s="10" t="s">
        <v>24580</v>
      </c>
      <c r="B3621" s="61">
        <v>45345</v>
      </c>
      <c r="C3621" s="10" t="s">
        <v>18584</v>
      </c>
      <c r="D3621" s="10" t="s">
        <v>24579</v>
      </c>
      <c r="E3621" s="10" t="s">
        <v>603</v>
      </c>
      <c r="F3621" s="10" t="s">
        <v>658</v>
      </c>
      <c r="G3621" s="10" t="s">
        <v>569</v>
      </c>
      <c r="H3621" s="10" t="s">
        <v>579</v>
      </c>
      <c r="I3621" s="10" t="s">
        <v>578</v>
      </c>
      <c r="J3621" s="10" t="s">
        <v>22108</v>
      </c>
      <c r="K3621" s="10" t="s">
        <v>24467</v>
      </c>
      <c r="L3621" s="10">
        <v>9</v>
      </c>
      <c r="M3621" s="10">
        <v>966.21</v>
      </c>
      <c r="N3621" s="10">
        <v>8695.89</v>
      </c>
      <c r="O3621" s="59">
        <v>0.2</v>
      </c>
      <c r="P3621" s="10">
        <v>1739.18</v>
      </c>
      <c r="Q3621" s="10">
        <v>6956.71</v>
      </c>
      <c r="R3621" s="10" t="s">
        <v>575</v>
      </c>
      <c r="S3621" s="10" t="s">
        <v>564</v>
      </c>
      <c r="T3621" s="59">
        <v>0.3</v>
      </c>
      <c r="U3621" s="10">
        <v>2087.0100000000002</v>
      </c>
    </row>
    <row r="3622" spans="1:21" x14ac:dyDescent="0.3">
      <c r="A3622" s="10" t="s">
        <v>24578</v>
      </c>
      <c r="B3622" s="61">
        <v>44956</v>
      </c>
      <c r="C3622" s="10" t="s">
        <v>21503</v>
      </c>
      <c r="D3622" s="10" t="s">
        <v>24577</v>
      </c>
      <c r="E3622" s="10" t="s">
        <v>592</v>
      </c>
      <c r="F3622" s="10" t="s">
        <v>652</v>
      </c>
      <c r="G3622" s="10" t="s">
        <v>601</v>
      </c>
      <c r="H3622" s="10" t="s">
        <v>590</v>
      </c>
      <c r="I3622" s="10" t="s">
        <v>635</v>
      </c>
      <c r="J3622" s="10" t="s">
        <v>24576</v>
      </c>
      <c r="K3622" s="10" t="s">
        <v>24575</v>
      </c>
      <c r="L3622" s="10">
        <v>4</v>
      </c>
      <c r="M3622" s="10">
        <v>656.13</v>
      </c>
      <c r="N3622" s="10">
        <v>2624.52</v>
      </c>
      <c r="O3622" s="59">
        <v>0.2</v>
      </c>
      <c r="P3622" s="10">
        <v>524.9</v>
      </c>
      <c r="Q3622" s="10">
        <v>2099.62</v>
      </c>
      <c r="R3622" s="10" t="s">
        <v>565</v>
      </c>
      <c r="S3622" s="10" t="s">
        <v>585</v>
      </c>
      <c r="T3622" s="59">
        <v>0.15</v>
      </c>
      <c r="U3622" s="10">
        <v>314.94</v>
      </c>
    </row>
    <row r="3623" spans="1:21" x14ac:dyDescent="0.3">
      <c r="A3623" s="10" t="s">
        <v>24574</v>
      </c>
      <c r="B3623" s="61">
        <v>44970</v>
      </c>
      <c r="C3623" s="10" t="s">
        <v>3075</v>
      </c>
      <c r="D3623" s="10" t="s">
        <v>24573</v>
      </c>
      <c r="E3623" s="10" t="s">
        <v>592</v>
      </c>
      <c r="F3623" s="10" t="s">
        <v>591</v>
      </c>
      <c r="G3623" s="10" t="s">
        <v>569</v>
      </c>
      <c r="H3623" s="10" t="s">
        <v>579</v>
      </c>
      <c r="I3623" s="10" t="s">
        <v>578</v>
      </c>
      <c r="J3623" s="10" t="s">
        <v>24572</v>
      </c>
      <c r="K3623" s="10" t="s">
        <v>21920</v>
      </c>
      <c r="L3623" s="10">
        <v>5</v>
      </c>
      <c r="M3623" s="10">
        <v>220.52</v>
      </c>
      <c r="N3623" s="10">
        <v>1102.5999999999999</v>
      </c>
      <c r="O3623" s="59">
        <v>0.2</v>
      </c>
      <c r="P3623" s="10">
        <v>220.52</v>
      </c>
      <c r="Q3623" s="10">
        <v>882.08</v>
      </c>
      <c r="R3623" s="10" t="s">
        <v>586</v>
      </c>
      <c r="S3623" s="10" t="s">
        <v>585</v>
      </c>
      <c r="T3623" s="59">
        <v>0.25</v>
      </c>
      <c r="U3623" s="10">
        <v>220.52</v>
      </c>
    </row>
    <row r="3624" spans="1:21" x14ac:dyDescent="0.3">
      <c r="A3624" s="10" t="s">
        <v>24571</v>
      </c>
      <c r="B3624" s="61">
        <v>45325</v>
      </c>
      <c r="C3624" s="10" t="s">
        <v>11967</v>
      </c>
      <c r="D3624" s="10" t="s">
        <v>24570</v>
      </c>
      <c r="E3624" s="10" t="s">
        <v>603</v>
      </c>
      <c r="F3624" s="10" t="s">
        <v>636</v>
      </c>
      <c r="G3624" s="10" t="s">
        <v>601</v>
      </c>
      <c r="H3624" s="10" t="s">
        <v>579</v>
      </c>
      <c r="I3624" s="10" t="s">
        <v>722</v>
      </c>
      <c r="J3624" s="10" t="s">
        <v>24569</v>
      </c>
      <c r="K3624" s="10" t="s">
        <v>656</v>
      </c>
      <c r="L3624" s="10">
        <v>7</v>
      </c>
      <c r="M3624" s="10">
        <v>462.97</v>
      </c>
      <c r="N3624" s="10">
        <v>3240.79</v>
      </c>
      <c r="O3624" s="59">
        <v>0</v>
      </c>
      <c r="P3624" s="10">
        <v>0</v>
      </c>
      <c r="Q3624" s="10">
        <v>3240.79</v>
      </c>
      <c r="R3624" s="10" t="s">
        <v>586</v>
      </c>
      <c r="S3624" s="10" t="s">
        <v>585</v>
      </c>
      <c r="T3624" s="59">
        <v>0.15</v>
      </c>
      <c r="U3624" s="10">
        <v>486.12</v>
      </c>
    </row>
    <row r="3625" spans="1:21" x14ac:dyDescent="0.3">
      <c r="A3625" s="10" t="s">
        <v>24568</v>
      </c>
      <c r="B3625" s="61">
        <v>45188</v>
      </c>
      <c r="C3625" s="10" t="s">
        <v>24567</v>
      </c>
      <c r="D3625" s="10" t="s">
        <v>24566</v>
      </c>
      <c r="E3625" s="10" t="s">
        <v>603</v>
      </c>
      <c r="F3625" s="10" t="s">
        <v>602</v>
      </c>
      <c r="G3625" s="10" t="s">
        <v>601</v>
      </c>
      <c r="H3625" s="10" t="s">
        <v>544</v>
      </c>
      <c r="I3625" s="10" t="s">
        <v>610</v>
      </c>
      <c r="J3625" s="10" t="s">
        <v>24565</v>
      </c>
      <c r="K3625" s="10" t="s">
        <v>8764</v>
      </c>
      <c r="L3625" s="10">
        <v>2</v>
      </c>
      <c r="M3625" s="10">
        <v>515.25</v>
      </c>
      <c r="N3625" s="10">
        <v>1030.5</v>
      </c>
      <c r="O3625" s="59">
        <v>0.2</v>
      </c>
      <c r="P3625" s="10">
        <v>206.1</v>
      </c>
      <c r="Q3625" s="10">
        <v>824.4</v>
      </c>
      <c r="R3625" s="10" t="s">
        <v>586</v>
      </c>
      <c r="S3625" s="10" t="s">
        <v>607</v>
      </c>
      <c r="T3625" s="59">
        <v>0.15</v>
      </c>
      <c r="U3625" s="10">
        <v>123.66</v>
      </c>
    </row>
    <row r="3626" spans="1:21" x14ac:dyDescent="0.3">
      <c r="A3626" s="10" t="s">
        <v>24564</v>
      </c>
      <c r="B3626" s="61">
        <v>45190</v>
      </c>
      <c r="C3626" s="10" t="s">
        <v>24563</v>
      </c>
      <c r="D3626" s="10" t="s">
        <v>24387</v>
      </c>
      <c r="E3626" s="10" t="s">
        <v>603</v>
      </c>
      <c r="F3626" s="10" t="s">
        <v>602</v>
      </c>
      <c r="G3626" s="10" t="s">
        <v>601</v>
      </c>
      <c r="H3626" s="10" t="s">
        <v>544</v>
      </c>
      <c r="I3626" s="10" t="s">
        <v>610</v>
      </c>
      <c r="J3626" s="10" t="s">
        <v>24562</v>
      </c>
      <c r="K3626" s="10" t="s">
        <v>912</v>
      </c>
      <c r="L3626" s="10">
        <v>4</v>
      </c>
      <c r="M3626" s="10">
        <v>286.3</v>
      </c>
      <c r="N3626" s="10">
        <v>1145.2</v>
      </c>
      <c r="O3626" s="59">
        <v>0.1</v>
      </c>
      <c r="P3626" s="10">
        <v>114.52</v>
      </c>
      <c r="Q3626" s="10">
        <v>1030.68</v>
      </c>
      <c r="R3626" s="10" t="s">
        <v>586</v>
      </c>
      <c r="S3626" s="10" t="s">
        <v>596</v>
      </c>
      <c r="T3626" s="59">
        <v>0.15</v>
      </c>
      <c r="U3626" s="10">
        <v>154.6</v>
      </c>
    </row>
    <row r="3627" spans="1:21" x14ac:dyDescent="0.3">
      <c r="A3627" s="10" t="s">
        <v>24561</v>
      </c>
      <c r="B3627" s="61">
        <v>45356</v>
      </c>
      <c r="C3627" s="10" t="s">
        <v>16212</v>
      </c>
      <c r="D3627" s="10" t="s">
        <v>22293</v>
      </c>
      <c r="E3627" s="10" t="s">
        <v>581</v>
      </c>
      <c r="F3627" s="10" t="s">
        <v>7</v>
      </c>
      <c r="G3627" s="10" t="s">
        <v>601</v>
      </c>
      <c r="H3627" s="10" t="s">
        <v>579</v>
      </c>
      <c r="I3627" s="10" t="s">
        <v>711</v>
      </c>
      <c r="J3627" s="10" t="s">
        <v>5448</v>
      </c>
      <c r="K3627" s="10" t="s">
        <v>24560</v>
      </c>
      <c r="L3627" s="10">
        <v>1</v>
      </c>
      <c r="M3627" s="10">
        <v>264.39999999999998</v>
      </c>
      <c r="N3627" s="10">
        <v>264.39999999999998</v>
      </c>
      <c r="O3627" s="59">
        <v>0</v>
      </c>
      <c r="P3627" s="10">
        <v>0</v>
      </c>
      <c r="Q3627" s="10">
        <v>264.39999999999998</v>
      </c>
      <c r="R3627" s="10" t="s">
        <v>565</v>
      </c>
      <c r="S3627" s="10" t="s">
        <v>596</v>
      </c>
      <c r="T3627" s="59">
        <v>0.15</v>
      </c>
      <c r="U3627" s="10">
        <v>39.659999999999997</v>
      </c>
    </row>
    <row r="3628" spans="1:21" x14ac:dyDescent="0.3">
      <c r="A3628" s="10" t="s">
        <v>24559</v>
      </c>
      <c r="B3628" s="61">
        <v>45011</v>
      </c>
      <c r="C3628" s="10" t="s">
        <v>24558</v>
      </c>
      <c r="D3628" s="10" t="s">
        <v>24557</v>
      </c>
      <c r="E3628" s="10" t="s">
        <v>592</v>
      </c>
      <c r="F3628" s="10" t="s">
        <v>18</v>
      </c>
      <c r="G3628" s="10" t="s">
        <v>569</v>
      </c>
      <c r="H3628" s="10" t="s">
        <v>590</v>
      </c>
      <c r="I3628" s="10" t="s">
        <v>589</v>
      </c>
      <c r="J3628" s="10" t="s">
        <v>8983</v>
      </c>
      <c r="K3628" s="10" t="s">
        <v>24556</v>
      </c>
      <c r="L3628" s="10">
        <v>5</v>
      </c>
      <c r="M3628" s="10">
        <v>875.69</v>
      </c>
      <c r="N3628" s="10">
        <v>4378.45</v>
      </c>
      <c r="O3628" s="59">
        <v>0</v>
      </c>
      <c r="P3628" s="10">
        <v>0</v>
      </c>
      <c r="Q3628" s="10">
        <v>4378.45</v>
      </c>
      <c r="R3628" s="10" t="s">
        <v>565</v>
      </c>
      <c r="S3628" s="10" t="s">
        <v>596</v>
      </c>
      <c r="T3628" s="59">
        <v>0.3</v>
      </c>
      <c r="U3628" s="10">
        <v>1313.53</v>
      </c>
    </row>
    <row r="3629" spans="1:21" x14ac:dyDescent="0.3">
      <c r="A3629" s="10" t="s">
        <v>24555</v>
      </c>
      <c r="B3629" s="61">
        <v>45015</v>
      </c>
      <c r="C3629" s="10" t="s">
        <v>17206</v>
      </c>
      <c r="D3629" s="10" t="s">
        <v>24554</v>
      </c>
      <c r="E3629" s="10" t="s">
        <v>592</v>
      </c>
      <c r="F3629" s="10" t="s">
        <v>18</v>
      </c>
      <c r="G3629" s="10" t="s">
        <v>569</v>
      </c>
      <c r="H3629" s="10" t="s">
        <v>544</v>
      </c>
      <c r="I3629" s="10" t="s">
        <v>10</v>
      </c>
      <c r="J3629" s="10" t="s">
        <v>24553</v>
      </c>
      <c r="K3629" s="10" t="s">
        <v>24218</v>
      </c>
      <c r="L3629" s="10">
        <v>4</v>
      </c>
      <c r="M3629" s="10">
        <v>597.33000000000004</v>
      </c>
      <c r="N3629" s="10">
        <v>2389.3200000000002</v>
      </c>
      <c r="O3629" s="59">
        <v>0.05</v>
      </c>
      <c r="P3629" s="10">
        <v>119.47</v>
      </c>
      <c r="Q3629" s="10">
        <v>2269.85</v>
      </c>
      <c r="R3629" s="10" t="s">
        <v>614</v>
      </c>
      <c r="S3629" s="10" t="s">
        <v>564</v>
      </c>
      <c r="T3629" s="59">
        <v>0.15</v>
      </c>
      <c r="U3629" s="10">
        <v>340.48</v>
      </c>
    </row>
    <row r="3630" spans="1:21" x14ac:dyDescent="0.3">
      <c r="A3630" s="10" t="s">
        <v>24552</v>
      </c>
      <c r="B3630" s="61">
        <v>45274</v>
      </c>
      <c r="C3630" s="10" t="s">
        <v>15153</v>
      </c>
      <c r="D3630" s="10" t="s">
        <v>3331</v>
      </c>
      <c r="E3630" s="10" t="s">
        <v>592</v>
      </c>
      <c r="F3630" s="10" t="s">
        <v>652</v>
      </c>
      <c r="G3630" s="10" t="s">
        <v>601</v>
      </c>
      <c r="H3630" s="10" t="s">
        <v>579</v>
      </c>
      <c r="I3630" s="10" t="s">
        <v>711</v>
      </c>
      <c r="J3630" s="10" t="s">
        <v>24551</v>
      </c>
      <c r="K3630" s="10" t="s">
        <v>24550</v>
      </c>
      <c r="L3630" s="10">
        <v>3</v>
      </c>
      <c r="M3630" s="10">
        <v>746.59</v>
      </c>
      <c r="N3630" s="10">
        <v>2239.77</v>
      </c>
      <c r="O3630" s="59">
        <v>0.1</v>
      </c>
      <c r="P3630" s="10">
        <v>223.98</v>
      </c>
      <c r="Q3630" s="10">
        <v>2015.79</v>
      </c>
      <c r="R3630" s="10" t="s">
        <v>575</v>
      </c>
      <c r="S3630" s="10" t="s">
        <v>585</v>
      </c>
      <c r="T3630" s="59">
        <v>0.25</v>
      </c>
      <c r="U3630" s="10">
        <v>503.95</v>
      </c>
    </row>
    <row r="3631" spans="1:21" x14ac:dyDescent="0.3">
      <c r="A3631" s="10" t="s">
        <v>24549</v>
      </c>
      <c r="B3631" s="61">
        <v>45078</v>
      </c>
      <c r="C3631" s="10" t="s">
        <v>18193</v>
      </c>
      <c r="D3631" s="10" t="s">
        <v>18632</v>
      </c>
      <c r="E3631" s="10" t="s">
        <v>581</v>
      </c>
      <c r="F3631" s="10" t="s">
        <v>580</v>
      </c>
      <c r="G3631" s="10" t="s">
        <v>569</v>
      </c>
      <c r="H3631" s="10" t="s">
        <v>544</v>
      </c>
      <c r="I3631" s="10" t="s">
        <v>610</v>
      </c>
      <c r="J3631" s="10" t="s">
        <v>24452</v>
      </c>
      <c r="K3631" s="10" t="s">
        <v>15114</v>
      </c>
      <c r="L3631" s="10">
        <v>9</v>
      </c>
      <c r="M3631" s="10">
        <v>655.43</v>
      </c>
      <c r="N3631" s="10">
        <v>5898.87</v>
      </c>
      <c r="O3631" s="59">
        <v>0</v>
      </c>
      <c r="P3631" s="10">
        <v>0</v>
      </c>
      <c r="Q3631" s="10">
        <v>5898.87</v>
      </c>
      <c r="R3631" s="10" t="s">
        <v>586</v>
      </c>
      <c r="S3631" s="10" t="s">
        <v>607</v>
      </c>
      <c r="T3631" s="59">
        <v>0.25</v>
      </c>
      <c r="U3631" s="10">
        <v>1474.72</v>
      </c>
    </row>
    <row r="3632" spans="1:21" x14ac:dyDescent="0.3">
      <c r="A3632" s="10" t="s">
        <v>24548</v>
      </c>
      <c r="B3632" s="61">
        <v>45186</v>
      </c>
      <c r="C3632" s="10" t="s">
        <v>20634</v>
      </c>
      <c r="D3632" s="10" t="s">
        <v>5857</v>
      </c>
      <c r="E3632" s="10" t="s">
        <v>629</v>
      </c>
      <c r="F3632" s="10" t="s">
        <v>790</v>
      </c>
      <c r="G3632" s="10" t="s">
        <v>569</v>
      </c>
      <c r="H3632" s="10" t="s">
        <v>590</v>
      </c>
      <c r="I3632" s="10" t="s">
        <v>589</v>
      </c>
      <c r="J3632" s="10" t="s">
        <v>6474</v>
      </c>
      <c r="K3632" s="10" t="s">
        <v>24547</v>
      </c>
      <c r="L3632" s="10">
        <v>6</v>
      </c>
      <c r="M3632" s="10">
        <v>863.67</v>
      </c>
      <c r="N3632" s="10">
        <v>5182.0200000000004</v>
      </c>
      <c r="O3632" s="59">
        <v>0.05</v>
      </c>
      <c r="P3632" s="10">
        <v>259.10000000000002</v>
      </c>
      <c r="Q3632" s="10">
        <v>4922.92</v>
      </c>
      <c r="R3632" s="10" t="s">
        <v>565</v>
      </c>
      <c r="S3632" s="10" t="s">
        <v>564</v>
      </c>
      <c r="T3632" s="59">
        <v>0.3</v>
      </c>
      <c r="U3632" s="10">
        <v>1476.88</v>
      </c>
    </row>
    <row r="3633" spans="1:21" x14ac:dyDescent="0.3">
      <c r="A3633" s="10" t="s">
        <v>24546</v>
      </c>
      <c r="B3633" s="61">
        <v>45331</v>
      </c>
      <c r="C3633" s="10" t="s">
        <v>6080</v>
      </c>
      <c r="D3633" s="10" t="s">
        <v>24545</v>
      </c>
      <c r="E3633" s="10" t="s">
        <v>571</v>
      </c>
      <c r="F3633" s="10" t="s">
        <v>685</v>
      </c>
      <c r="G3633" s="10" t="s">
        <v>569</v>
      </c>
      <c r="H3633" s="10" t="s">
        <v>590</v>
      </c>
      <c r="I3633" s="10" t="s">
        <v>589</v>
      </c>
      <c r="J3633" s="10" t="s">
        <v>24544</v>
      </c>
      <c r="K3633" s="10" t="s">
        <v>2480</v>
      </c>
      <c r="L3633" s="10">
        <v>10</v>
      </c>
      <c r="M3633" s="10">
        <v>665.81</v>
      </c>
      <c r="N3633" s="10">
        <v>6658.1</v>
      </c>
      <c r="O3633" s="59">
        <v>0.05</v>
      </c>
      <c r="P3633" s="10">
        <v>332.91</v>
      </c>
      <c r="Q3633" s="10">
        <v>6325.19</v>
      </c>
      <c r="R3633" s="10" t="s">
        <v>614</v>
      </c>
      <c r="S3633" s="10" t="s">
        <v>585</v>
      </c>
      <c r="T3633" s="59">
        <v>0.3</v>
      </c>
      <c r="U3633" s="10">
        <v>1897.56</v>
      </c>
    </row>
    <row r="3634" spans="1:21" x14ac:dyDescent="0.3">
      <c r="A3634" s="10" t="s">
        <v>24543</v>
      </c>
      <c r="B3634" s="61">
        <v>44943</v>
      </c>
      <c r="C3634" s="10" t="s">
        <v>24542</v>
      </c>
      <c r="D3634" s="10" t="s">
        <v>21317</v>
      </c>
      <c r="E3634" s="10" t="s">
        <v>603</v>
      </c>
      <c r="F3634" s="10" t="s">
        <v>602</v>
      </c>
      <c r="G3634" s="10" t="s">
        <v>569</v>
      </c>
      <c r="H3634" s="10" t="s">
        <v>544</v>
      </c>
      <c r="I3634" s="10" t="s">
        <v>610</v>
      </c>
      <c r="J3634" s="10" t="s">
        <v>24541</v>
      </c>
      <c r="K3634" s="10" t="s">
        <v>9057</v>
      </c>
      <c r="L3634" s="10">
        <v>3</v>
      </c>
      <c r="M3634" s="10">
        <v>176.6</v>
      </c>
      <c r="N3634" s="10">
        <v>529.79999999999995</v>
      </c>
      <c r="O3634" s="59">
        <v>0</v>
      </c>
      <c r="P3634" s="10">
        <v>0</v>
      </c>
      <c r="Q3634" s="10">
        <v>529.79999999999995</v>
      </c>
      <c r="R3634" s="10" t="s">
        <v>614</v>
      </c>
      <c r="S3634" s="10" t="s">
        <v>585</v>
      </c>
      <c r="T3634" s="59">
        <v>0.15</v>
      </c>
      <c r="U3634" s="10">
        <v>79.47</v>
      </c>
    </row>
    <row r="3635" spans="1:21" x14ac:dyDescent="0.3">
      <c r="A3635" s="10" t="s">
        <v>24540</v>
      </c>
      <c r="B3635" s="61">
        <v>44989</v>
      </c>
      <c r="C3635" s="10" t="s">
        <v>5615</v>
      </c>
      <c r="D3635" s="10" t="s">
        <v>24539</v>
      </c>
      <c r="E3635" s="10" t="s">
        <v>571</v>
      </c>
      <c r="F3635" s="10" t="s">
        <v>570</v>
      </c>
      <c r="G3635" s="10" t="s">
        <v>569</v>
      </c>
      <c r="H3635" s="10" t="s">
        <v>544</v>
      </c>
      <c r="I3635" s="10" t="s">
        <v>610</v>
      </c>
      <c r="J3635" s="10" t="s">
        <v>24538</v>
      </c>
      <c r="K3635" s="10" t="s">
        <v>24537</v>
      </c>
      <c r="L3635" s="10">
        <v>10</v>
      </c>
      <c r="M3635" s="10">
        <v>492.87</v>
      </c>
      <c r="N3635" s="10">
        <v>4928.7</v>
      </c>
      <c r="O3635" s="59">
        <v>0.1</v>
      </c>
      <c r="P3635" s="10">
        <v>492.87</v>
      </c>
      <c r="Q3635" s="10">
        <v>4435.83</v>
      </c>
      <c r="R3635" s="10" t="s">
        <v>575</v>
      </c>
      <c r="S3635" s="10" t="s">
        <v>585</v>
      </c>
      <c r="T3635" s="59">
        <v>0.15</v>
      </c>
      <c r="U3635" s="10">
        <v>665.37</v>
      </c>
    </row>
    <row r="3636" spans="1:21" x14ac:dyDescent="0.3">
      <c r="A3636" s="10" t="s">
        <v>24536</v>
      </c>
      <c r="B3636" s="61">
        <v>45158</v>
      </c>
      <c r="C3636" s="10" t="s">
        <v>23007</v>
      </c>
      <c r="D3636" s="10" t="s">
        <v>21630</v>
      </c>
      <c r="E3636" s="10" t="s">
        <v>603</v>
      </c>
      <c r="F3636" s="10" t="s">
        <v>602</v>
      </c>
      <c r="G3636" s="10" t="s">
        <v>569</v>
      </c>
      <c r="H3636" s="10" t="s">
        <v>590</v>
      </c>
      <c r="I3636" s="10" t="s">
        <v>748</v>
      </c>
      <c r="J3636" s="10" t="s">
        <v>11980</v>
      </c>
      <c r="K3636" s="10" t="s">
        <v>24535</v>
      </c>
      <c r="L3636" s="10">
        <v>5</v>
      </c>
      <c r="M3636" s="10">
        <v>697.72</v>
      </c>
      <c r="N3636" s="10">
        <v>3488.6</v>
      </c>
      <c r="O3636" s="59">
        <v>0.05</v>
      </c>
      <c r="P3636" s="10">
        <v>174.43</v>
      </c>
      <c r="Q3636" s="10">
        <v>3314.17</v>
      </c>
      <c r="R3636" s="10" t="s">
        <v>565</v>
      </c>
      <c r="S3636" s="10" t="s">
        <v>596</v>
      </c>
      <c r="T3636" s="59">
        <v>0.15</v>
      </c>
      <c r="U3636" s="10">
        <v>497.13</v>
      </c>
    </row>
    <row r="3637" spans="1:21" x14ac:dyDescent="0.3">
      <c r="A3637" s="10" t="s">
        <v>24534</v>
      </c>
      <c r="B3637" s="61">
        <v>44973</v>
      </c>
      <c r="C3637" s="10" t="s">
        <v>6350</v>
      </c>
      <c r="D3637" s="10" t="s">
        <v>24533</v>
      </c>
      <c r="E3637" s="10" t="s">
        <v>581</v>
      </c>
      <c r="F3637" s="10" t="s">
        <v>83</v>
      </c>
      <c r="G3637" s="10" t="s">
        <v>601</v>
      </c>
      <c r="H3637" s="10" t="s">
        <v>579</v>
      </c>
      <c r="I3637" s="10" t="s">
        <v>711</v>
      </c>
      <c r="J3637" s="10" t="s">
        <v>7365</v>
      </c>
      <c r="K3637" s="10" t="s">
        <v>17128</v>
      </c>
      <c r="L3637" s="10">
        <v>2</v>
      </c>
      <c r="M3637" s="10">
        <v>798.68</v>
      </c>
      <c r="N3637" s="10">
        <v>1597.36</v>
      </c>
      <c r="O3637" s="59">
        <v>0.2</v>
      </c>
      <c r="P3637" s="10">
        <v>319.47000000000003</v>
      </c>
      <c r="Q3637" s="10">
        <v>1277.8900000000001</v>
      </c>
      <c r="R3637" s="10" t="s">
        <v>586</v>
      </c>
      <c r="S3637" s="10" t="s">
        <v>596</v>
      </c>
      <c r="T3637" s="59">
        <v>0.15</v>
      </c>
      <c r="U3637" s="10">
        <v>191.68</v>
      </c>
    </row>
    <row r="3638" spans="1:21" x14ac:dyDescent="0.3">
      <c r="A3638" s="10" t="s">
        <v>24532</v>
      </c>
      <c r="B3638" s="61">
        <v>45047</v>
      </c>
      <c r="C3638" s="10" t="s">
        <v>15133</v>
      </c>
      <c r="D3638" s="10" t="s">
        <v>24531</v>
      </c>
      <c r="E3638" s="10" t="s">
        <v>629</v>
      </c>
      <c r="F3638" s="10" t="s">
        <v>759</v>
      </c>
      <c r="G3638" s="10" t="s">
        <v>601</v>
      </c>
      <c r="H3638" s="10" t="s">
        <v>590</v>
      </c>
      <c r="I3638" s="10" t="s">
        <v>589</v>
      </c>
      <c r="J3638" s="10" t="s">
        <v>24530</v>
      </c>
      <c r="K3638" s="10" t="s">
        <v>24529</v>
      </c>
      <c r="L3638" s="10">
        <v>2</v>
      </c>
      <c r="M3638" s="10">
        <v>178.48</v>
      </c>
      <c r="N3638" s="10">
        <v>356.96</v>
      </c>
      <c r="O3638" s="59">
        <v>0.2</v>
      </c>
      <c r="P3638" s="10">
        <v>71.39</v>
      </c>
      <c r="Q3638" s="10">
        <v>285.57</v>
      </c>
      <c r="R3638" s="10" t="s">
        <v>565</v>
      </c>
      <c r="S3638" s="10" t="s">
        <v>596</v>
      </c>
      <c r="T3638" s="59">
        <v>0.25</v>
      </c>
      <c r="U3638" s="10">
        <v>71.39</v>
      </c>
    </row>
    <row r="3639" spans="1:21" x14ac:dyDescent="0.3">
      <c r="A3639" s="10" t="s">
        <v>24528</v>
      </c>
      <c r="B3639" s="61">
        <v>45355</v>
      </c>
      <c r="C3639" s="10" t="s">
        <v>7560</v>
      </c>
      <c r="D3639" s="10" t="s">
        <v>11928</v>
      </c>
      <c r="E3639" s="10" t="s">
        <v>629</v>
      </c>
      <c r="F3639" s="10" t="s">
        <v>628</v>
      </c>
      <c r="G3639" s="10" t="s">
        <v>569</v>
      </c>
      <c r="H3639" s="10" t="s">
        <v>600</v>
      </c>
      <c r="I3639" s="10" t="s">
        <v>627</v>
      </c>
      <c r="J3639" s="10" t="s">
        <v>24527</v>
      </c>
      <c r="K3639" s="10" t="s">
        <v>10898</v>
      </c>
      <c r="L3639" s="10">
        <v>1</v>
      </c>
      <c r="M3639" s="10">
        <v>466.11</v>
      </c>
      <c r="N3639" s="10">
        <v>466.11</v>
      </c>
      <c r="O3639" s="59">
        <v>0.05</v>
      </c>
      <c r="P3639" s="10">
        <v>23.31</v>
      </c>
      <c r="Q3639" s="10">
        <v>442.8</v>
      </c>
      <c r="R3639" s="10" t="s">
        <v>565</v>
      </c>
      <c r="S3639" s="10" t="s">
        <v>607</v>
      </c>
      <c r="T3639" s="59">
        <v>0.3</v>
      </c>
      <c r="U3639" s="10">
        <v>132.84</v>
      </c>
    </row>
    <row r="3640" spans="1:21" x14ac:dyDescent="0.3">
      <c r="A3640" s="10" t="s">
        <v>24526</v>
      </c>
      <c r="B3640" s="61">
        <v>45315</v>
      </c>
      <c r="C3640" s="10" t="s">
        <v>21325</v>
      </c>
      <c r="D3640" s="10" t="s">
        <v>24525</v>
      </c>
      <c r="E3640" s="10" t="s">
        <v>603</v>
      </c>
      <c r="F3640" s="10" t="s">
        <v>636</v>
      </c>
      <c r="G3640" s="10" t="s">
        <v>601</v>
      </c>
      <c r="H3640" s="10" t="s">
        <v>579</v>
      </c>
      <c r="I3640" s="10" t="s">
        <v>578</v>
      </c>
      <c r="J3640" s="10" t="s">
        <v>24186</v>
      </c>
      <c r="K3640" s="10" t="s">
        <v>24524</v>
      </c>
      <c r="L3640" s="10">
        <v>5</v>
      </c>
      <c r="M3640" s="10">
        <v>187.35</v>
      </c>
      <c r="N3640" s="10">
        <v>936.75</v>
      </c>
      <c r="O3640" s="59">
        <v>0.05</v>
      </c>
      <c r="P3640" s="10">
        <v>46.84</v>
      </c>
      <c r="Q3640" s="10">
        <v>889.91</v>
      </c>
      <c r="R3640" s="10" t="s">
        <v>614</v>
      </c>
      <c r="S3640" s="10" t="s">
        <v>564</v>
      </c>
      <c r="T3640" s="59">
        <v>0.25</v>
      </c>
      <c r="U3640" s="10">
        <v>222.48</v>
      </c>
    </row>
    <row r="3641" spans="1:21" x14ac:dyDescent="0.3">
      <c r="A3641" s="10" t="s">
        <v>24523</v>
      </c>
      <c r="B3641" s="61">
        <v>45284</v>
      </c>
      <c r="C3641" s="10" t="s">
        <v>4633</v>
      </c>
      <c r="D3641" s="10" t="s">
        <v>15537</v>
      </c>
      <c r="E3641" s="10" t="s">
        <v>571</v>
      </c>
      <c r="F3641" s="10" t="s">
        <v>685</v>
      </c>
      <c r="G3641" s="10" t="s">
        <v>601</v>
      </c>
      <c r="H3641" s="10" t="s">
        <v>579</v>
      </c>
      <c r="I3641" s="10" t="s">
        <v>578</v>
      </c>
      <c r="J3641" s="10" t="s">
        <v>24522</v>
      </c>
      <c r="K3641" s="10" t="s">
        <v>15733</v>
      </c>
      <c r="L3641" s="10">
        <v>4</v>
      </c>
      <c r="M3641" s="10">
        <v>704.99</v>
      </c>
      <c r="N3641" s="10">
        <v>2819.96</v>
      </c>
      <c r="O3641" s="59">
        <v>0.05</v>
      </c>
      <c r="P3641" s="10">
        <v>141</v>
      </c>
      <c r="Q3641" s="10">
        <v>2678.96</v>
      </c>
      <c r="R3641" s="10" t="s">
        <v>565</v>
      </c>
      <c r="S3641" s="10" t="s">
        <v>607</v>
      </c>
      <c r="T3641" s="59">
        <v>0.25</v>
      </c>
      <c r="U3641" s="10">
        <v>669.74</v>
      </c>
    </row>
    <row r="3642" spans="1:21" x14ac:dyDescent="0.3">
      <c r="A3642" s="10" t="s">
        <v>24521</v>
      </c>
      <c r="B3642" s="61">
        <v>45365</v>
      </c>
      <c r="C3642" s="10" t="s">
        <v>1477</v>
      </c>
      <c r="D3642" s="10" t="s">
        <v>24520</v>
      </c>
      <c r="E3642" s="10" t="s">
        <v>571</v>
      </c>
      <c r="F3642" s="10" t="s">
        <v>685</v>
      </c>
      <c r="G3642" s="10" t="s">
        <v>601</v>
      </c>
      <c r="H3642" s="10" t="s">
        <v>600</v>
      </c>
      <c r="I3642" s="10" t="s">
        <v>664</v>
      </c>
      <c r="J3642" s="10" t="s">
        <v>24519</v>
      </c>
      <c r="K3642" s="10" t="s">
        <v>19753</v>
      </c>
      <c r="L3642" s="10">
        <v>3</v>
      </c>
      <c r="M3642" s="10">
        <v>537.76</v>
      </c>
      <c r="N3642" s="10">
        <v>1613.28</v>
      </c>
      <c r="O3642" s="59">
        <v>0.1</v>
      </c>
      <c r="P3642" s="10">
        <v>161.33000000000001</v>
      </c>
      <c r="Q3642" s="10">
        <v>1451.95</v>
      </c>
      <c r="R3642" s="10" t="s">
        <v>586</v>
      </c>
      <c r="S3642" s="10" t="s">
        <v>596</v>
      </c>
      <c r="T3642" s="59">
        <v>0.25</v>
      </c>
      <c r="U3642" s="10">
        <v>362.99</v>
      </c>
    </row>
    <row r="3643" spans="1:21" x14ac:dyDescent="0.3">
      <c r="A3643" s="10" t="s">
        <v>24518</v>
      </c>
      <c r="B3643" s="61">
        <v>44960</v>
      </c>
      <c r="C3643" s="10" t="s">
        <v>3267</v>
      </c>
      <c r="D3643" s="10" t="s">
        <v>9410</v>
      </c>
      <c r="E3643" s="10" t="s">
        <v>581</v>
      </c>
      <c r="F3643" s="10" t="s">
        <v>580</v>
      </c>
      <c r="G3643" s="10" t="s">
        <v>569</v>
      </c>
      <c r="H3643" s="10" t="s">
        <v>600</v>
      </c>
      <c r="I3643" s="10" t="s">
        <v>627</v>
      </c>
      <c r="J3643" s="10" t="s">
        <v>24517</v>
      </c>
      <c r="K3643" s="10" t="s">
        <v>24516</v>
      </c>
      <c r="L3643" s="10">
        <v>8</v>
      </c>
      <c r="M3643" s="10">
        <v>442.32</v>
      </c>
      <c r="N3643" s="10">
        <v>3538.56</v>
      </c>
      <c r="O3643" s="59">
        <v>0.05</v>
      </c>
      <c r="P3643" s="10">
        <v>176.93</v>
      </c>
      <c r="Q3643" s="10">
        <v>3361.63</v>
      </c>
      <c r="R3643" s="10" t="s">
        <v>575</v>
      </c>
      <c r="S3643" s="10" t="s">
        <v>564</v>
      </c>
      <c r="T3643" s="59">
        <v>0.3</v>
      </c>
      <c r="U3643" s="10">
        <v>1008.49</v>
      </c>
    </row>
    <row r="3644" spans="1:21" x14ac:dyDescent="0.3">
      <c r="A3644" s="10" t="s">
        <v>24515</v>
      </c>
      <c r="B3644" s="61">
        <v>45254</v>
      </c>
      <c r="C3644" s="10" t="s">
        <v>24514</v>
      </c>
      <c r="D3644" s="10" t="s">
        <v>24513</v>
      </c>
      <c r="E3644" s="10" t="s">
        <v>629</v>
      </c>
      <c r="F3644" s="10" t="s">
        <v>628</v>
      </c>
      <c r="G3644" s="10" t="s">
        <v>569</v>
      </c>
      <c r="H3644" s="10" t="s">
        <v>600</v>
      </c>
      <c r="I3644" s="10" t="s">
        <v>627</v>
      </c>
      <c r="J3644" s="10" t="s">
        <v>1201</v>
      </c>
      <c r="K3644" s="10" t="s">
        <v>24512</v>
      </c>
      <c r="L3644" s="10">
        <v>2</v>
      </c>
      <c r="M3644" s="10">
        <v>396.32</v>
      </c>
      <c r="N3644" s="10">
        <v>792.64</v>
      </c>
      <c r="O3644" s="59">
        <v>0</v>
      </c>
      <c r="P3644" s="10">
        <v>0</v>
      </c>
      <c r="Q3644" s="10">
        <v>792.64</v>
      </c>
      <c r="R3644" s="10" t="s">
        <v>565</v>
      </c>
      <c r="S3644" s="10" t="s">
        <v>596</v>
      </c>
      <c r="T3644" s="59">
        <v>0.15</v>
      </c>
      <c r="U3644" s="10">
        <v>118.9</v>
      </c>
    </row>
    <row r="3645" spans="1:21" x14ac:dyDescent="0.3">
      <c r="A3645" s="10" t="s">
        <v>24511</v>
      </c>
      <c r="B3645" s="61">
        <v>45039</v>
      </c>
      <c r="C3645" s="10" t="s">
        <v>14626</v>
      </c>
      <c r="D3645" s="10" t="s">
        <v>6171</v>
      </c>
      <c r="E3645" s="10" t="s">
        <v>629</v>
      </c>
      <c r="F3645" s="10" t="s">
        <v>628</v>
      </c>
      <c r="G3645" s="10" t="s">
        <v>569</v>
      </c>
      <c r="H3645" s="10" t="s">
        <v>544</v>
      </c>
      <c r="I3645" s="10" t="s">
        <v>10</v>
      </c>
      <c r="J3645" s="10" t="s">
        <v>4929</v>
      </c>
      <c r="K3645" s="10" t="s">
        <v>24510</v>
      </c>
      <c r="L3645" s="10">
        <v>1</v>
      </c>
      <c r="M3645" s="10">
        <v>557.34</v>
      </c>
      <c r="N3645" s="10">
        <v>557.34</v>
      </c>
      <c r="O3645" s="59">
        <v>0.1</v>
      </c>
      <c r="P3645" s="10">
        <v>55.73</v>
      </c>
      <c r="Q3645" s="10">
        <v>501.61</v>
      </c>
      <c r="R3645" s="10" t="s">
        <v>575</v>
      </c>
      <c r="S3645" s="10" t="s">
        <v>564</v>
      </c>
      <c r="T3645" s="59">
        <v>0.3</v>
      </c>
      <c r="U3645" s="10">
        <v>150.47999999999999</v>
      </c>
    </row>
    <row r="3646" spans="1:21" x14ac:dyDescent="0.3">
      <c r="A3646" s="10" t="s">
        <v>24509</v>
      </c>
      <c r="B3646" s="61">
        <v>45067</v>
      </c>
      <c r="C3646" s="10" t="s">
        <v>24508</v>
      </c>
      <c r="D3646" s="10" t="s">
        <v>24507</v>
      </c>
      <c r="E3646" s="10" t="s">
        <v>603</v>
      </c>
      <c r="F3646" s="10" t="s">
        <v>636</v>
      </c>
      <c r="G3646" s="10" t="s">
        <v>569</v>
      </c>
      <c r="H3646" s="10" t="s">
        <v>579</v>
      </c>
      <c r="I3646" s="10" t="s">
        <v>578</v>
      </c>
      <c r="J3646" s="10" t="s">
        <v>24506</v>
      </c>
      <c r="K3646" s="10" t="s">
        <v>24505</v>
      </c>
      <c r="L3646" s="10">
        <v>8</v>
      </c>
      <c r="M3646" s="10">
        <v>649.32000000000005</v>
      </c>
      <c r="N3646" s="10">
        <v>5194.5600000000004</v>
      </c>
      <c r="O3646" s="59">
        <v>0</v>
      </c>
      <c r="P3646" s="10">
        <v>0</v>
      </c>
      <c r="Q3646" s="10">
        <v>5194.5600000000004</v>
      </c>
      <c r="R3646" s="10" t="s">
        <v>614</v>
      </c>
      <c r="S3646" s="10" t="s">
        <v>607</v>
      </c>
      <c r="T3646" s="59">
        <v>0.3</v>
      </c>
      <c r="U3646" s="10">
        <v>1558.37</v>
      </c>
    </row>
    <row r="3647" spans="1:21" x14ac:dyDescent="0.3">
      <c r="A3647" s="10" t="s">
        <v>24504</v>
      </c>
      <c r="B3647" s="61">
        <v>45024</v>
      </c>
      <c r="C3647" s="10" t="s">
        <v>24503</v>
      </c>
      <c r="D3647" s="10" t="s">
        <v>2024</v>
      </c>
      <c r="E3647" s="10" t="s">
        <v>603</v>
      </c>
      <c r="F3647" s="10" t="s">
        <v>658</v>
      </c>
      <c r="G3647" s="10" t="s">
        <v>601</v>
      </c>
      <c r="H3647" s="10" t="s">
        <v>544</v>
      </c>
      <c r="I3647" s="10" t="s">
        <v>610</v>
      </c>
      <c r="J3647" s="10" t="s">
        <v>1226</v>
      </c>
      <c r="K3647" s="10" t="s">
        <v>24502</v>
      </c>
      <c r="L3647" s="10">
        <v>5</v>
      </c>
      <c r="M3647" s="10">
        <v>857.98</v>
      </c>
      <c r="N3647" s="10">
        <v>4289.8999999999996</v>
      </c>
      <c r="O3647" s="59">
        <v>0.2</v>
      </c>
      <c r="P3647" s="10">
        <v>857.98</v>
      </c>
      <c r="Q3647" s="10">
        <v>3431.92</v>
      </c>
      <c r="R3647" s="10" t="s">
        <v>586</v>
      </c>
      <c r="S3647" s="10" t="s">
        <v>596</v>
      </c>
      <c r="T3647" s="59">
        <v>0.15</v>
      </c>
      <c r="U3647" s="10">
        <v>514.79</v>
      </c>
    </row>
    <row r="3648" spans="1:21" x14ac:dyDescent="0.3">
      <c r="A3648" s="10" t="s">
        <v>24501</v>
      </c>
      <c r="B3648" s="61">
        <v>45232</v>
      </c>
      <c r="C3648" s="10" t="s">
        <v>17632</v>
      </c>
      <c r="D3648" s="10" t="s">
        <v>17486</v>
      </c>
      <c r="E3648" s="10" t="s">
        <v>629</v>
      </c>
      <c r="F3648" s="10" t="s">
        <v>759</v>
      </c>
      <c r="G3648" s="10" t="s">
        <v>601</v>
      </c>
      <c r="H3648" s="10" t="s">
        <v>590</v>
      </c>
      <c r="I3648" s="10" t="s">
        <v>635</v>
      </c>
      <c r="J3648" s="10" t="s">
        <v>24500</v>
      </c>
      <c r="K3648" s="10" t="s">
        <v>24499</v>
      </c>
      <c r="L3648" s="10">
        <v>10</v>
      </c>
      <c r="M3648" s="10">
        <v>526.54999999999995</v>
      </c>
      <c r="N3648" s="10">
        <v>5265.5</v>
      </c>
      <c r="O3648" s="59">
        <v>0.05</v>
      </c>
      <c r="P3648" s="10">
        <v>263.27999999999997</v>
      </c>
      <c r="Q3648" s="10">
        <v>5002.22</v>
      </c>
      <c r="R3648" s="10" t="s">
        <v>575</v>
      </c>
      <c r="S3648" s="10" t="s">
        <v>596</v>
      </c>
      <c r="T3648" s="59">
        <v>0.3</v>
      </c>
      <c r="U3648" s="10">
        <v>1500.67</v>
      </c>
    </row>
    <row r="3649" spans="1:21" x14ac:dyDescent="0.3">
      <c r="A3649" s="10" t="s">
        <v>24498</v>
      </c>
      <c r="B3649" s="61">
        <v>45132</v>
      </c>
      <c r="C3649" s="10" t="s">
        <v>17194</v>
      </c>
      <c r="D3649" s="10" t="s">
        <v>24497</v>
      </c>
      <c r="E3649" s="10" t="s">
        <v>603</v>
      </c>
      <c r="F3649" s="10" t="s">
        <v>602</v>
      </c>
      <c r="G3649" s="10" t="s">
        <v>569</v>
      </c>
      <c r="H3649" s="10" t="s">
        <v>579</v>
      </c>
      <c r="I3649" s="10" t="s">
        <v>722</v>
      </c>
      <c r="J3649" s="10" t="s">
        <v>10288</v>
      </c>
      <c r="K3649" s="10" t="s">
        <v>10589</v>
      </c>
      <c r="L3649" s="10">
        <v>9</v>
      </c>
      <c r="M3649" s="10">
        <v>455.66</v>
      </c>
      <c r="N3649" s="10">
        <v>4100.9399999999996</v>
      </c>
      <c r="O3649" s="59">
        <v>0.05</v>
      </c>
      <c r="P3649" s="10">
        <v>205.05</v>
      </c>
      <c r="Q3649" s="10">
        <v>3895.89</v>
      </c>
      <c r="R3649" s="10" t="s">
        <v>614</v>
      </c>
      <c r="S3649" s="10" t="s">
        <v>585</v>
      </c>
      <c r="T3649" s="59">
        <v>0.25</v>
      </c>
      <c r="U3649" s="10">
        <v>973.97</v>
      </c>
    </row>
    <row r="3650" spans="1:21" x14ac:dyDescent="0.3">
      <c r="A3650" s="10" t="s">
        <v>24496</v>
      </c>
      <c r="B3650" s="61">
        <v>45057</v>
      </c>
      <c r="C3650" s="10" t="s">
        <v>24495</v>
      </c>
      <c r="D3650" s="10" t="s">
        <v>24494</v>
      </c>
      <c r="E3650" s="10" t="s">
        <v>603</v>
      </c>
      <c r="F3650" s="10" t="s">
        <v>658</v>
      </c>
      <c r="G3650" s="10" t="s">
        <v>601</v>
      </c>
      <c r="H3650" s="10" t="s">
        <v>590</v>
      </c>
      <c r="I3650" s="10" t="s">
        <v>589</v>
      </c>
      <c r="J3650" s="10" t="s">
        <v>24493</v>
      </c>
      <c r="K3650" s="10" t="s">
        <v>24492</v>
      </c>
      <c r="L3650" s="10">
        <v>9</v>
      </c>
      <c r="M3650" s="10">
        <v>628.78</v>
      </c>
      <c r="N3650" s="10">
        <v>5659.02</v>
      </c>
      <c r="O3650" s="59">
        <v>0.05</v>
      </c>
      <c r="P3650" s="10">
        <v>282.95</v>
      </c>
      <c r="Q3650" s="10">
        <v>5376.07</v>
      </c>
      <c r="R3650" s="10" t="s">
        <v>575</v>
      </c>
      <c r="S3650" s="10" t="s">
        <v>596</v>
      </c>
      <c r="T3650" s="59">
        <v>0.25</v>
      </c>
      <c r="U3650" s="10">
        <v>1344.02</v>
      </c>
    </row>
    <row r="3651" spans="1:21" x14ac:dyDescent="0.3">
      <c r="A3651" s="10" t="s">
        <v>24491</v>
      </c>
      <c r="B3651" s="61">
        <v>45065</v>
      </c>
      <c r="C3651" s="10" t="s">
        <v>24490</v>
      </c>
      <c r="D3651" s="10" t="s">
        <v>24489</v>
      </c>
      <c r="E3651" s="10" t="s">
        <v>581</v>
      </c>
      <c r="F3651" s="10" t="s">
        <v>7</v>
      </c>
      <c r="G3651" s="10" t="s">
        <v>601</v>
      </c>
      <c r="H3651" s="10" t="s">
        <v>579</v>
      </c>
      <c r="I3651" s="10" t="s">
        <v>578</v>
      </c>
      <c r="J3651" s="10" t="s">
        <v>24488</v>
      </c>
      <c r="K3651" s="10" t="s">
        <v>24487</v>
      </c>
      <c r="L3651" s="10">
        <v>4</v>
      </c>
      <c r="M3651" s="10">
        <v>925.83</v>
      </c>
      <c r="N3651" s="10">
        <v>3703.32</v>
      </c>
      <c r="O3651" s="59">
        <v>0.2</v>
      </c>
      <c r="P3651" s="10">
        <v>740.66</v>
      </c>
      <c r="Q3651" s="10">
        <v>2962.66</v>
      </c>
      <c r="R3651" s="10" t="s">
        <v>575</v>
      </c>
      <c r="S3651" s="10" t="s">
        <v>596</v>
      </c>
      <c r="T3651" s="59">
        <v>0.25</v>
      </c>
      <c r="U3651" s="10">
        <v>740.66</v>
      </c>
    </row>
    <row r="3652" spans="1:21" x14ac:dyDescent="0.3">
      <c r="A3652" s="10" t="s">
        <v>24486</v>
      </c>
      <c r="B3652" s="61">
        <v>45118</v>
      </c>
      <c r="C3652" s="10" t="s">
        <v>7259</v>
      </c>
      <c r="D3652" s="10" t="s">
        <v>24485</v>
      </c>
      <c r="E3652" s="10" t="s">
        <v>571</v>
      </c>
      <c r="F3652" s="10" t="s">
        <v>570</v>
      </c>
      <c r="G3652" s="10" t="s">
        <v>569</v>
      </c>
      <c r="H3652" s="10" t="s">
        <v>544</v>
      </c>
      <c r="I3652" s="10" t="s">
        <v>568</v>
      </c>
      <c r="J3652" s="10" t="s">
        <v>4174</v>
      </c>
      <c r="K3652" s="10" t="s">
        <v>24484</v>
      </c>
      <c r="L3652" s="10">
        <v>9</v>
      </c>
      <c r="M3652" s="10">
        <v>205.61</v>
      </c>
      <c r="N3652" s="10">
        <v>1850.49</v>
      </c>
      <c r="O3652" s="59">
        <v>0.2</v>
      </c>
      <c r="P3652" s="10">
        <v>370.1</v>
      </c>
      <c r="Q3652" s="10">
        <v>1480.39</v>
      </c>
      <c r="R3652" s="10" t="s">
        <v>614</v>
      </c>
      <c r="S3652" s="10" t="s">
        <v>564</v>
      </c>
      <c r="T3652" s="59">
        <v>0.3</v>
      </c>
      <c r="U3652" s="10">
        <v>444.12</v>
      </c>
    </row>
    <row r="3653" spans="1:21" x14ac:dyDescent="0.3">
      <c r="A3653" s="10" t="s">
        <v>24483</v>
      </c>
      <c r="B3653" s="61">
        <v>44943</v>
      </c>
      <c r="C3653" s="10" t="s">
        <v>24482</v>
      </c>
      <c r="D3653" s="10" t="s">
        <v>24481</v>
      </c>
      <c r="E3653" s="10" t="s">
        <v>603</v>
      </c>
      <c r="F3653" s="10" t="s">
        <v>636</v>
      </c>
      <c r="G3653" s="10" t="s">
        <v>569</v>
      </c>
      <c r="H3653" s="10" t="s">
        <v>544</v>
      </c>
      <c r="I3653" s="10" t="s">
        <v>568</v>
      </c>
      <c r="J3653" s="10" t="s">
        <v>11958</v>
      </c>
      <c r="K3653" s="10" t="s">
        <v>19630</v>
      </c>
      <c r="L3653" s="10">
        <v>5</v>
      </c>
      <c r="M3653" s="10">
        <v>503.92</v>
      </c>
      <c r="N3653" s="10">
        <v>2519.6</v>
      </c>
      <c r="O3653" s="59">
        <v>0</v>
      </c>
      <c r="P3653" s="10">
        <v>0</v>
      </c>
      <c r="Q3653" s="10">
        <v>2519.6</v>
      </c>
      <c r="R3653" s="10" t="s">
        <v>586</v>
      </c>
      <c r="S3653" s="10" t="s">
        <v>607</v>
      </c>
      <c r="T3653" s="59">
        <v>0.3</v>
      </c>
      <c r="U3653" s="10">
        <v>755.88</v>
      </c>
    </row>
    <row r="3654" spans="1:21" x14ac:dyDescent="0.3">
      <c r="A3654" s="10" t="s">
        <v>24480</v>
      </c>
      <c r="B3654" s="61">
        <v>45046</v>
      </c>
      <c r="C3654" s="10" t="s">
        <v>24479</v>
      </c>
      <c r="D3654" s="10" t="s">
        <v>3748</v>
      </c>
      <c r="E3654" s="10" t="s">
        <v>581</v>
      </c>
      <c r="F3654" s="10" t="s">
        <v>580</v>
      </c>
      <c r="G3654" s="10" t="s">
        <v>569</v>
      </c>
      <c r="H3654" s="10" t="s">
        <v>544</v>
      </c>
      <c r="I3654" s="10" t="s">
        <v>10</v>
      </c>
      <c r="J3654" s="10" t="s">
        <v>13480</v>
      </c>
      <c r="K3654" s="10" t="s">
        <v>19908</v>
      </c>
      <c r="L3654" s="10">
        <v>1</v>
      </c>
      <c r="M3654" s="10">
        <v>448.61</v>
      </c>
      <c r="N3654" s="10">
        <v>448.61</v>
      </c>
      <c r="O3654" s="59">
        <v>0.05</v>
      </c>
      <c r="P3654" s="10">
        <v>22.43</v>
      </c>
      <c r="Q3654" s="10">
        <v>426.18</v>
      </c>
      <c r="R3654" s="10" t="s">
        <v>586</v>
      </c>
      <c r="S3654" s="10" t="s">
        <v>607</v>
      </c>
      <c r="T3654" s="59">
        <v>0.3</v>
      </c>
      <c r="U3654" s="10">
        <v>127.85</v>
      </c>
    </row>
    <row r="3655" spans="1:21" x14ac:dyDescent="0.3">
      <c r="A3655" s="10" t="s">
        <v>24478</v>
      </c>
      <c r="B3655" s="61">
        <v>44987</v>
      </c>
      <c r="C3655" s="10" t="s">
        <v>2620</v>
      </c>
      <c r="D3655" s="10" t="s">
        <v>11923</v>
      </c>
      <c r="E3655" s="10" t="s">
        <v>571</v>
      </c>
      <c r="F3655" s="10" t="s">
        <v>11</v>
      </c>
      <c r="G3655" s="10" t="s">
        <v>569</v>
      </c>
      <c r="H3655" s="10" t="s">
        <v>579</v>
      </c>
      <c r="I3655" s="10" t="s">
        <v>578</v>
      </c>
      <c r="J3655" s="10" t="s">
        <v>24477</v>
      </c>
      <c r="K3655" s="10" t="s">
        <v>24476</v>
      </c>
      <c r="L3655" s="10">
        <v>1</v>
      </c>
      <c r="M3655" s="10">
        <v>128.61000000000001</v>
      </c>
      <c r="N3655" s="10">
        <v>128.61000000000001</v>
      </c>
      <c r="O3655" s="59">
        <v>0</v>
      </c>
      <c r="P3655" s="10">
        <v>0</v>
      </c>
      <c r="Q3655" s="10">
        <v>128.61000000000001</v>
      </c>
      <c r="R3655" s="10" t="s">
        <v>575</v>
      </c>
      <c r="S3655" s="10" t="s">
        <v>607</v>
      </c>
      <c r="T3655" s="59">
        <v>0.15</v>
      </c>
      <c r="U3655" s="10">
        <v>19.29</v>
      </c>
    </row>
    <row r="3656" spans="1:21" x14ac:dyDescent="0.3">
      <c r="A3656" s="10" t="s">
        <v>24475</v>
      </c>
      <c r="B3656" s="61">
        <v>45067</v>
      </c>
      <c r="C3656" s="10" t="s">
        <v>24474</v>
      </c>
      <c r="D3656" s="10" t="s">
        <v>4358</v>
      </c>
      <c r="E3656" s="10" t="s">
        <v>629</v>
      </c>
      <c r="F3656" s="10" t="s">
        <v>628</v>
      </c>
      <c r="G3656" s="10" t="s">
        <v>569</v>
      </c>
      <c r="H3656" s="10" t="s">
        <v>590</v>
      </c>
      <c r="I3656" s="10" t="s">
        <v>635</v>
      </c>
      <c r="J3656" s="10" t="s">
        <v>24473</v>
      </c>
      <c r="K3656" s="10" t="s">
        <v>14640</v>
      </c>
      <c r="L3656" s="10">
        <v>3</v>
      </c>
      <c r="M3656" s="10">
        <v>512.17999999999995</v>
      </c>
      <c r="N3656" s="10">
        <v>1536.54</v>
      </c>
      <c r="O3656" s="59">
        <v>0</v>
      </c>
      <c r="P3656" s="10">
        <v>0</v>
      </c>
      <c r="Q3656" s="10">
        <v>1536.54</v>
      </c>
      <c r="R3656" s="10" t="s">
        <v>575</v>
      </c>
      <c r="S3656" s="10" t="s">
        <v>607</v>
      </c>
      <c r="T3656" s="59">
        <v>0.15</v>
      </c>
      <c r="U3656" s="10">
        <v>230.48</v>
      </c>
    </row>
    <row r="3657" spans="1:21" x14ac:dyDescent="0.3">
      <c r="A3657" s="10" t="s">
        <v>24472</v>
      </c>
      <c r="B3657" s="61">
        <v>45153</v>
      </c>
      <c r="C3657" s="10" t="s">
        <v>4700</v>
      </c>
      <c r="D3657" s="10" t="s">
        <v>13795</v>
      </c>
      <c r="E3657" s="10" t="s">
        <v>592</v>
      </c>
      <c r="F3657" s="10" t="s">
        <v>18</v>
      </c>
      <c r="G3657" s="10" t="s">
        <v>569</v>
      </c>
      <c r="H3657" s="10" t="s">
        <v>600</v>
      </c>
      <c r="I3657" s="10" t="s">
        <v>664</v>
      </c>
      <c r="J3657" s="10" t="s">
        <v>24471</v>
      </c>
      <c r="K3657" s="10" t="s">
        <v>19728</v>
      </c>
      <c r="L3657" s="10">
        <v>6</v>
      </c>
      <c r="M3657" s="10">
        <v>347.58</v>
      </c>
      <c r="N3657" s="10">
        <v>2085.48</v>
      </c>
      <c r="O3657" s="59">
        <v>0.05</v>
      </c>
      <c r="P3657" s="10">
        <v>104.27</v>
      </c>
      <c r="Q3657" s="10">
        <v>1981.21</v>
      </c>
      <c r="R3657" s="10" t="s">
        <v>614</v>
      </c>
      <c r="S3657" s="10" t="s">
        <v>564</v>
      </c>
      <c r="T3657" s="59">
        <v>0.3</v>
      </c>
      <c r="U3657" s="10">
        <v>594.36</v>
      </c>
    </row>
    <row r="3658" spans="1:21" x14ac:dyDescent="0.3">
      <c r="A3658" s="10" t="s">
        <v>24470</v>
      </c>
      <c r="B3658" s="61">
        <v>45200</v>
      </c>
      <c r="C3658" s="10" t="s">
        <v>13755</v>
      </c>
      <c r="D3658" s="10" t="s">
        <v>24469</v>
      </c>
      <c r="E3658" s="10" t="s">
        <v>629</v>
      </c>
      <c r="F3658" s="10" t="s">
        <v>759</v>
      </c>
      <c r="G3658" s="10" t="s">
        <v>601</v>
      </c>
      <c r="H3658" s="10" t="s">
        <v>600</v>
      </c>
      <c r="I3658" s="10" t="s">
        <v>627</v>
      </c>
      <c r="J3658" s="10" t="s">
        <v>24468</v>
      </c>
      <c r="K3658" s="10" t="s">
        <v>24467</v>
      </c>
      <c r="L3658" s="10">
        <v>1</v>
      </c>
      <c r="M3658" s="10">
        <v>797.42</v>
      </c>
      <c r="N3658" s="10">
        <v>797.42</v>
      </c>
      <c r="O3658" s="59">
        <v>0.05</v>
      </c>
      <c r="P3658" s="10">
        <v>39.869999999999997</v>
      </c>
      <c r="Q3658" s="10">
        <v>757.55</v>
      </c>
      <c r="R3658" s="10" t="s">
        <v>565</v>
      </c>
      <c r="S3658" s="10" t="s">
        <v>596</v>
      </c>
      <c r="T3658" s="59">
        <v>0.3</v>
      </c>
      <c r="U3658" s="10">
        <v>227.26</v>
      </c>
    </row>
    <row r="3659" spans="1:21" x14ac:dyDescent="0.3">
      <c r="A3659" s="10" t="s">
        <v>24466</v>
      </c>
      <c r="B3659" s="61">
        <v>45156</v>
      </c>
      <c r="C3659" s="10" t="s">
        <v>16783</v>
      </c>
      <c r="D3659" s="10" t="s">
        <v>24465</v>
      </c>
      <c r="E3659" s="10" t="s">
        <v>581</v>
      </c>
      <c r="F3659" s="10" t="s">
        <v>7</v>
      </c>
      <c r="G3659" s="10" t="s">
        <v>569</v>
      </c>
      <c r="H3659" s="10" t="s">
        <v>579</v>
      </c>
      <c r="I3659" s="10" t="s">
        <v>722</v>
      </c>
      <c r="J3659" s="10" t="s">
        <v>23814</v>
      </c>
      <c r="K3659" s="10" t="s">
        <v>24464</v>
      </c>
      <c r="L3659" s="10">
        <v>7</v>
      </c>
      <c r="M3659" s="10">
        <v>378.76</v>
      </c>
      <c r="N3659" s="10">
        <v>2651.32</v>
      </c>
      <c r="O3659" s="59">
        <v>0.2</v>
      </c>
      <c r="P3659" s="10">
        <v>530.26</v>
      </c>
      <c r="Q3659" s="10">
        <v>2121.06</v>
      </c>
      <c r="R3659" s="10" t="s">
        <v>575</v>
      </c>
      <c r="S3659" s="10" t="s">
        <v>585</v>
      </c>
      <c r="T3659" s="59">
        <v>0.15</v>
      </c>
      <c r="U3659" s="10">
        <v>318.16000000000003</v>
      </c>
    </row>
    <row r="3660" spans="1:21" x14ac:dyDescent="0.3">
      <c r="A3660" s="10" t="s">
        <v>24463</v>
      </c>
      <c r="B3660" s="61">
        <v>45345</v>
      </c>
      <c r="C3660" s="10" t="s">
        <v>4105</v>
      </c>
      <c r="D3660" s="10" t="s">
        <v>10655</v>
      </c>
      <c r="E3660" s="10" t="s">
        <v>603</v>
      </c>
      <c r="F3660" s="10" t="s">
        <v>602</v>
      </c>
      <c r="G3660" s="10" t="s">
        <v>569</v>
      </c>
      <c r="H3660" s="10" t="s">
        <v>579</v>
      </c>
      <c r="I3660" s="10" t="s">
        <v>711</v>
      </c>
      <c r="J3660" s="10" t="s">
        <v>24462</v>
      </c>
      <c r="K3660" s="10" t="s">
        <v>22497</v>
      </c>
      <c r="L3660" s="10">
        <v>8</v>
      </c>
      <c r="M3660" s="10">
        <v>983.53</v>
      </c>
      <c r="N3660" s="10">
        <v>7868.24</v>
      </c>
      <c r="O3660" s="59">
        <v>0.1</v>
      </c>
      <c r="P3660" s="10">
        <v>786.82</v>
      </c>
      <c r="Q3660" s="10">
        <v>7081.42</v>
      </c>
      <c r="R3660" s="10" t="s">
        <v>575</v>
      </c>
      <c r="S3660" s="10" t="s">
        <v>596</v>
      </c>
      <c r="T3660" s="59">
        <v>0.25</v>
      </c>
      <c r="U3660" s="10">
        <v>1770.36</v>
      </c>
    </row>
    <row r="3661" spans="1:21" x14ac:dyDescent="0.3">
      <c r="A3661" s="10" t="s">
        <v>24461</v>
      </c>
      <c r="B3661" s="61">
        <v>44995</v>
      </c>
      <c r="C3661" s="10" t="s">
        <v>24460</v>
      </c>
      <c r="D3661" s="10" t="s">
        <v>18190</v>
      </c>
      <c r="E3661" s="10" t="s">
        <v>581</v>
      </c>
      <c r="F3661" s="10" t="s">
        <v>83</v>
      </c>
      <c r="G3661" s="10" t="s">
        <v>601</v>
      </c>
      <c r="H3661" s="10" t="s">
        <v>579</v>
      </c>
      <c r="I3661" s="10" t="s">
        <v>578</v>
      </c>
      <c r="J3661" s="10" t="s">
        <v>24459</v>
      </c>
      <c r="K3661" s="10" t="s">
        <v>12280</v>
      </c>
      <c r="L3661" s="10">
        <v>4</v>
      </c>
      <c r="M3661" s="10">
        <v>458.72</v>
      </c>
      <c r="N3661" s="10">
        <v>1834.88</v>
      </c>
      <c r="O3661" s="59">
        <v>0.2</v>
      </c>
      <c r="P3661" s="10">
        <v>366.98</v>
      </c>
      <c r="Q3661" s="10">
        <v>1467.9</v>
      </c>
      <c r="R3661" s="10" t="s">
        <v>565</v>
      </c>
      <c r="S3661" s="10" t="s">
        <v>564</v>
      </c>
      <c r="T3661" s="59">
        <v>0.25</v>
      </c>
      <c r="U3661" s="10">
        <v>366.98</v>
      </c>
    </row>
    <row r="3662" spans="1:21" x14ac:dyDescent="0.3">
      <c r="A3662" s="10" t="s">
        <v>24458</v>
      </c>
      <c r="B3662" s="61">
        <v>45207</v>
      </c>
      <c r="C3662" s="10" t="s">
        <v>6736</v>
      </c>
      <c r="D3662" s="10" t="s">
        <v>21838</v>
      </c>
      <c r="E3662" s="10" t="s">
        <v>571</v>
      </c>
      <c r="F3662" s="10" t="s">
        <v>570</v>
      </c>
      <c r="G3662" s="10" t="s">
        <v>601</v>
      </c>
      <c r="H3662" s="10" t="s">
        <v>600</v>
      </c>
      <c r="I3662" s="10" t="s">
        <v>627</v>
      </c>
      <c r="J3662" s="10" t="s">
        <v>9327</v>
      </c>
      <c r="K3662" s="10" t="s">
        <v>9586</v>
      </c>
      <c r="L3662" s="10">
        <v>5</v>
      </c>
      <c r="M3662" s="10">
        <v>204.72</v>
      </c>
      <c r="N3662" s="10">
        <v>1023.6</v>
      </c>
      <c r="O3662" s="59">
        <v>0.2</v>
      </c>
      <c r="P3662" s="10">
        <v>204.72</v>
      </c>
      <c r="Q3662" s="10">
        <v>818.88</v>
      </c>
      <c r="R3662" s="10" t="s">
        <v>565</v>
      </c>
      <c r="S3662" s="10" t="s">
        <v>607</v>
      </c>
      <c r="T3662" s="59">
        <v>0.25</v>
      </c>
      <c r="U3662" s="10">
        <v>204.72</v>
      </c>
    </row>
    <row r="3663" spans="1:21" x14ac:dyDescent="0.3">
      <c r="A3663" s="10" t="s">
        <v>24457</v>
      </c>
      <c r="B3663" s="61">
        <v>45264</v>
      </c>
      <c r="C3663" s="10" t="s">
        <v>24456</v>
      </c>
      <c r="D3663" s="10" t="s">
        <v>17946</v>
      </c>
      <c r="E3663" s="10" t="s">
        <v>581</v>
      </c>
      <c r="F3663" s="10" t="s">
        <v>7</v>
      </c>
      <c r="G3663" s="10" t="s">
        <v>569</v>
      </c>
      <c r="H3663" s="10" t="s">
        <v>544</v>
      </c>
      <c r="I3663" s="10" t="s">
        <v>610</v>
      </c>
      <c r="J3663" s="10" t="s">
        <v>11567</v>
      </c>
      <c r="K3663" s="10" t="s">
        <v>18195</v>
      </c>
      <c r="L3663" s="10">
        <v>2</v>
      </c>
      <c r="M3663" s="10">
        <v>946.62</v>
      </c>
      <c r="N3663" s="10">
        <v>1893.24</v>
      </c>
      <c r="O3663" s="59">
        <v>0</v>
      </c>
      <c r="P3663" s="10">
        <v>0</v>
      </c>
      <c r="Q3663" s="10">
        <v>1893.24</v>
      </c>
      <c r="R3663" s="10" t="s">
        <v>614</v>
      </c>
      <c r="S3663" s="10" t="s">
        <v>607</v>
      </c>
      <c r="T3663" s="59">
        <v>0.25</v>
      </c>
      <c r="U3663" s="10">
        <v>473.31</v>
      </c>
    </row>
    <row r="3664" spans="1:21" x14ac:dyDescent="0.3">
      <c r="A3664" s="10" t="s">
        <v>24455</v>
      </c>
      <c r="B3664" s="61">
        <v>45027</v>
      </c>
      <c r="C3664" s="10" t="s">
        <v>24214</v>
      </c>
      <c r="D3664" s="10" t="s">
        <v>24454</v>
      </c>
      <c r="E3664" s="10" t="s">
        <v>603</v>
      </c>
      <c r="F3664" s="10" t="s">
        <v>658</v>
      </c>
      <c r="G3664" s="10" t="s">
        <v>569</v>
      </c>
      <c r="H3664" s="10" t="s">
        <v>544</v>
      </c>
      <c r="I3664" s="10" t="s">
        <v>568</v>
      </c>
      <c r="J3664" s="10" t="s">
        <v>24221</v>
      </c>
      <c r="K3664" s="10" t="s">
        <v>1914</v>
      </c>
      <c r="L3664" s="10">
        <v>6</v>
      </c>
      <c r="M3664" s="10">
        <v>765.04</v>
      </c>
      <c r="N3664" s="10">
        <v>4590.24</v>
      </c>
      <c r="O3664" s="59">
        <v>0.05</v>
      </c>
      <c r="P3664" s="10">
        <v>229.51</v>
      </c>
      <c r="Q3664" s="10">
        <v>4360.7299999999996</v>
      </c>
      <c r="R3664" s="10" t="s">
        <v>565</v>
      </c>
      <c r="S3664" s="10" t="s">
        <v>607</v>
      </c>
      <c r="T3664" s="59">
        <v>0.25</v>
      </c>
      <c r="U3664" s="10">
        <v>1090.18</v>
      </c>
    </row>
    <row r="3665" spans="1:21" x14ac:dyDescent="0.3">
      <c r="A3665" s="10" t="s">
        <v>24453</v>
      </c>
      <c r="B3665" s="61">
        <v>45052</v>
      </c>
      <c r="C3665" s="10" t="s">
        <v>6202</v>
      </c>
      <c r="D3665" s="10" t="s">
        <v>939</v>
      </c>
      <c r="E3665" s="10" t="s">
        <v>571</v>
      </c>
      <c r="F3665" s="10" t="s">
        <v>685</v>
      </c>
      <c r="G3665" s="10" t="s">
        <v>601</v>
      </c>
      <c r="H3665" s="10" t="s">
        <v>544</v>
      </c>
      <c r="I3665" s="10" t="s">
        <v>610</v>
      </c>
      <c r="J3665" s="10" t="s">
        <v>24452</v>
      </c>
      <c r="K3665" s="10" t="s">
        <v>17715</v>
      </c>
      <c r="L3665" s="10">
        <v>5</v>
      </c>
      <c r="M3665" s="10">
        <v>679.3</v>
      </c>
      <c r="N3665" s="10">
        <v>3396.5</v>
      </c>
      <c r="O3665" s="59">
        <v>0.1</v>
      </c>
      <c r="P3665" s="10">
        <v>339.65</v>
      </c>
      <c r="Q3665" s="10">
        <v>3056.85</v>
      </c>
      <c r="R3665" s="10" t="s">
        <v>575</v>
      </c>
      <c r="S3665" s="10" t="s">
        <v>585</v>
      </c>
      <c r="T3665" s="59">
        <v>0.15</v>
      </c>
      <c r="U3665" s="10">
        <v>458.53</v>
      </c>
    </row>
    <row r="3666" spans="1:21" x14ac:dyDescent="0.3">
      <c r="A3666" s="10" t="s">
        <v>24451</v>
      </c>
      <c r="B3666" s="61">
        <v>45191</v>
      </c>
      <c r="C3666" s="10" t="s">
        <v>13569</v>
      </c>
      <c r="D3666" s="10" t="s">
        <v>10566</v>
      </c>
      <c r="E3666" s="10" t="s">
        <v>592</v>
      </c>
      <c r="F3666" s="10" t="s">
        <v>652</v>
      </c>
      <c r="G3666" s="10" t="s">
        <v>569</v>
      </c>
      <c r="H3666" s="10" t="s">
        <v>579</v>
      </c>
      <c r="I3666" s="10" t="s">
        <v>578</v>
      </c>
      <c r="J3666" s="10" t="s">
        <v>24450</v>
      </c>
      <c r="K3666" s="10" t="s">
        <v>24449</v>
      </c>
      <c r="L3666" s="10">
        <v>8</v>
      </c>
      <c r="M3666" s="10">
        <v>635.19000000000005</v>
      </c>
      <c r="N3666" s="10">
        <v>5081.5200000000004</v>
      </c>
      <c r="O3666" s="59">
        <v>0.2</v>
      </c>
      <c r="P3666" s="10">
        <v>1016.3</v>
      </c>
      <c r="Q3666" s="10">
        <v>4065.22</v>
      </c>
      <c r="R3666" s="10" t="s">
        <v>586</v>
      </c>
      <c r="S3666" s="10" t="s">
        <v>607</v>
      </c>
      <c r="T3666" s="59">
        <v>0.3</v>
      </c>
      <c r="U3666" s="10">
        <v>1219.57</v>
      </c>
    </row>
    <row r="3667" spans="1:21" x14ac:dyDescent="0.3">
      <c r="A3667" s="10" t="s">
        <v>24448</v>
      </c>
      <c r="B3667" s="61">
        <v>45103</v>
      </c>
      <c r="C3667" s="10" t="s">
        <v>15565</v>
      </c>
      <c r="D3667" s="10" t="s">
        <v>24447</v>
      </c>
      <c r="E3667" s="10" t="s">
        <v>571</v>
      </c>
      <c r="F3667" s="10" t="s">
        <v>11</v>
      </c>
      <c r="G3667" s="10" t="s">
        <v>569</v>
      </c>
      <c r="H3667" s="10" t="s">
        <v>600</v>
      </c>
      <c r="I3667" s="10" t="s">
        <v>664</v>
      </c>
      <c r="J3667" s="10" t="s">
        <v>24446</v>
      </c>
      <c r="K3667" s="10" t="s">
        <v>24445</v>
      </c>
      <c r="L3667" s="10">
        <v>9</v>
      </c>
      <c r="M3667" s="10">
        <v>724.47</v>
      </c>
      <c r="N3667" s="10">
        <v>6520.23</v>
      </c>
      <c r="O3667" s="59">
        <v>0.1</v>
      </c>
      <c r="P3667" s="10">
        <v>652.02</v>
      </c>
      <c r="Q3667" s="10">
        <v>5868.21</v>
      </c>
      <c r="R3667" s="10" t="s">
        <v>575</v>
      </c>
      <c r="S3667" s="10" t="s">
        <v>607</v>
      </c>
      <c r="T3667" s="59">
        <v>0.25</v>
      </c>
      <c r="U3667" s="10">
        <v>1467.05</v>
      </c>
    </row>
    <row r="3668" spans="1:21" x14ac:dyDescent="0.3">
      <c r="A3668" s="10" t="s">
        <v>24444</v>
      </c>
      <c r="B3668" s="61">
        <v>45072</v>
      </c>
      <c r="C3668" s="10" t="s">
        <v>24443</v>
      </c>
      <c r="D3668" s="10" t="s">
        <v>6735</v>
      </c>
      <c r="E3668" s="10" t="s">
        <v>629</v>
      </c>
      <c r="F3668" s="10" t="s">
        <v>790</v>
      </c>
      <c r="G3668" s="10" t="s">
        <v>569</v>
      </c>
      <c r="H3668" s="10" t="s">
        <v>590</v>
      </c>
      <c r="I3668" s="10" t="s">
        <v>635</v>
      </c>
      <c r="J3668" s="10" t="s">
        <v>24442</v>
      </c>
      <c r="K3668" s="10" t="s">
        <v>24441</v>
      </c>
      <c r="L3668" s="10">
        <v>8</v>
      </c>
      <c r="M3668" s="10">
        <v>886.96</v>
      </c>
      <c r="N3668" s="10">
        <v>7095.68</v>
      </c>
      <c r="O3668" s="59">
        <v>0</v>
      </c>
      <c r="P3668" s="10">
        <v>0</v>
      </c>
      <c r="Q3668" s="10">
        <v>7095.68</v>
      </c>
      <c r="R3668" s="10" t="s">
        <v>586</v>
      </c>
      <c r="S3668" s="10" t="s">
        <v>596</v>
      </c>
      <c r="T3668" s="59">
        <v>0.25</v>
      </c>
      <c r="U3668" s="10">
        <v>1773.92</v>
      </c>
    </row>
    <row r="3669" spans="1:21" x14ac:dyDescent="0.3">
      <c r="A3669" s="10" t="s">
        <v>24440</v>
      </c>
      <c r="B3669" s="61">
        <v>45331</v>
      </c>
      <c r="C3669" s="10" t="s">
        <v>10030</v>
      </c>
      <c r="D3669" s="10" t="s">
        <v>24439</v>
      </c>
      <c r="E3669" s="10" t="s">
        <v>592</v>
      </c>
      <c r="F3669" s="10" t="s">
        <v>591</v>
      </c>
      <c r="G3669" s="10" t="s">
        <v>569</v>
      </c>
      <c r="H3669" s="10" t="s">
        <v>579</v>
      </c>
      <c r="I3669" s="10" t="s">
        <v>722</v>
      </c>
      <c r="J3669" s="10" t="s">
        <v>20309</v>
      </c>
      <c r="K3669" s="10" t="s">
        <v>16298</v>
      </c>
      <c r="L3669" s="10">
        <v>9</v>
      </c>
      <c r="M3669" s="10">
        <v>598.33000000000004</v>
      </c>
      <c r="N3669" s="10">
        <v>5384.97</v>
      </c>
      <c r="O3669" s="59">
        <v>0</v>
      </c>
      <c r="P3669" s="10">
        <v>0</v>
      </c>
      <c r="Q3669" s="10">
        <v>5384.97</v>
      </c>
      <c r="R3669" s="10" t="s">
        <v>565</v>
      </c>
      <c r="S3669" s="10" t="s">
        <v>564</v>
      </c>
      <c r="T3669" s="59">
        <v>0.3</v>
      </c>
      <c r="U3669" s="10">
        <v>1615.49</v>
      </c>
    </row>
    <row r="3670" spans="1:21" x14ac:dyDescent="0.3">
      <c r="A3670" s="10" t="s">
        <v>24438</v>
      </c>
      <c r="B3670" s="61">
        <v>45172</v>
      </c>
      <c r="C3670" s="10" t="s">
        <v>10562</v>
      </c>
      <c r="D3670" s="10" t="s">
        <v>24437</v>
      </c>
      <c r="E3670" s="10" t="s">
        <v>581</v>
      </c>
      <c r="F3670" s="10" t="s">
        <v>7</v>
      </c>
      <c r="G3670" s="10" t="s">
        <v>569</v>
      </c>
      <c r="H3670" s="10" t="s">
        <v>600</v>
      </c>
      <c r="I3670" s="10" t="s">
        <v>599</v>
      </c>
      <c r="J3670" s="10" t="s">
        <v>8406</v>
      </c>
      <c r="K3670" s="10" t="s">
        <v>24436</v>
      </c>
      <c r="L3670" s="10">
        <v>5</v>
      </c>
      <c r="M3670" s="10">
        <v>951.33</v>
      </c>
      <c r="N3670" s="10">
        <v>4756.6499999999996</v>
      </c>
      <c r="O3670" s="59">
        <v>0</v>
      </c>
      <c r="P3670" s="10">
        <v>0</v>
      </c>
      <c r="Q3670" s="10">
        <v>4756.6499999999996</v>
      </c>
      <c r="R3670" s="10" t="s">
        <v>565</v>
      </c>
      <c r="S3670" s="10" t="s">
        <v>585</v>
      </c>
      <c r="T3670" s="59">
        <v>0.3</v>
      </c>
      <c r="U3670" s="10">
        <v>1426.99</v>
      </c>
    </row>
    <row r="3671" spans="1:21" x14ac:dyDescent="0.3">
      <c r="A3671" s="10" t="s">
        <v>24435</v>
      </c>
      <c r="B3671" s="61">
        <v>45067</v>
      </c>
      <c r="C3671" s="10" t="s">
        <v>24434</v>
      </c>
      <c r="D3671" s="10" t="s">
        <v>24433</v>
      </c>
      <c r="E3671" s="10" t="s">
        <v>629</v>
      </c>
      <c r="F3671" s="10" t="s">
        <v>628</v>
      </c>
      <c r="G3671" s="10" t="s">
        <v>601</v>
      </c>
      <c r="H3671" s="10" t="s">
        <v>590</v>
      </c>
      <c r="I3671" s="10" t="s">
        <v>589</v>
      </c>
      <c r="J3671" s="10" t="s">
        <v>2756</v>
      </c>
      <c r="K3671" s="10" t="s">
        <v>18507</v>
      </c>
      <c r="L3671" s="10">
        <v>10</v>
      </c>
      <c r="M3671" s="10">
        <v>112.27</v>
      </c>
      <c r="N3671" s="10">
        <v>1122.7</v>
      </c>
      <c r="O3671" s="59">
        <v>0.05</v>
      </c>
      <c r="P3671" s="10">
        <v>56.14</v>
      </c>
      <c r="Q3671" s="10">
        <v>1066.56</v>
      </c>
      <c r="R3671" s="10" t="s">
        <v>575</v>
      </c>
      <c r="S3671" s="10" t="s">
        <v>564</v>
      </c>
      <c r="T3671" s="59">
        <v>0.3</v>
      </c>
      <c r="U3671" s="10">
        <v>319.97000000000003</v>
      </c>
    </row>
    <row r="3672" spans="1:21" x14ac:dyDescent="0.3">
      <c r="A3672" s="10" t="s">
        <v>24432</v>
      </c>
      <c r="B3672" s="61">
        <v>44943</v>
      </c>
      <c r="C3672" s="10" t="s">
        <v>20298</v>
      </c>
      <c r="D3672" s="10" t="s">
        <v>24431</v>
      </c>
      <c r="E3672" s="10" t="s">
        <v>603</v>
      </c>
      <c r="F3672" s="10" t="s">
        <v>658</v>
      </c>
      <c r="G3672" s="10" t="s">
        <v>569</v>
      </c>
      <c r="H3672" s="10" t="s">
        <v>579</v>
      </c>
      <c r="I3672" s="10" t="s">
        <v>711</v>
      </c>
      <c r="J3672" s="10" t="s">
        <v>9819</v>
      </c>
      <c r="K3672" s="10" t="s">
        <v>24430</v>
      </c>
      <c r="L3672" s="10">
        <v>2</v>
      </c>
      <c r="M3672" s="10">
        <v>763.94</v>
      </c>
      <c r="N3672" s="10">
        <v>1527.88</v>
      </c>
      <c r="O3672" s="59">
        <v>0</v>
      </c>
      <c r="P3672" s="10">
        <v>0</v>
      </c>
      <c r="Q3672" s="10">
        <v>1527.88</v>
      </c>
      <c r="R3672" s="10" t="s">
        <v>575</v>
      </c>
      <c r="S3672" s="10" t="s">
        <v>564</v>
      </c>
      <c r="T3672" s="59">
        <v>0.3</v>
      </c>
      <c r="U3672" s="10">
        <v>458.36</v>
      </c>
    </row>
    <row r="3673" spans="1:21" x14ac:dyDescent="0.3">
      <c r="A3673" s="10" t="s">
        <v>24429</v>
      </c>
      <c r="B3673" s="61">
        <v>45209</v>
      </c>
      <c r="C3673" s="10" t="s">
        <v>24428</v>
      </c>
      <c r="D3673" s="10" t="s">
        <v>17000</v>
      </c>
      <c r="E3673" s="10" t="s">
        <v>629</v>
      </c>
      <c r="F3673" s="10" t="s">
        <v>759</v>
      </c>
      <c r="G3673" s="10" t="s">
        <v>601</v>
      </c>
      <c r="H3673" s="10" t="s">
        <v>544</v>
      </c>
      <c r="I3673" s="10" t="s">
        <v>568</v>
      </c>
      <c r="J3673" s="10" t="s">
        <v>24427</v>
      </c>
      <c r="K3673" s="10" t="s">
        <v>24426</v>
      </c>
      <c r="L3673" s="10">
        <v>10</v>
      </c>
      <c r="M3673" s="10">
        <v>171.81</v>
      </c>
      <c r="N3673" s="10">
        <v>1718.1</v>
      </c>
      <c r="O3673" s="59">
        <v>0.2</v>
      </c>
      <c r="P3673" s="10">
        <v>343.62</v>
      </c>
      <c r="Q3673" s="10">
        <v>1374.48</v>
      </c>
      <c r="R3673" s="10" t="s">
        <v>586</v>
      </c>
      <c r="S3673" s="10" t="s">
        <v>607</v>
      </c>
      <c r="T3673" s="59">
        <v>0.3</v>
      </c>
      <c r="U3673" s="10">
        <v>412.34</v>
      </c>
    </row>
    <row r="3674" spans="1:21" x14ac:dyDescent="0.3">
      <c r="A3674" s="10" t="s">
        <v>24425</v>
      </c>
      <c r="B3674" s="61">
        <v>45050</v>
      </c>
      <c r="C3674" s="10" t="s">
        <v>9464</v>
      </c>
      <c r="D3674" s="10" t="s">
        <v>24424</v>
      </c>
      <c r="E3674" s="10" t="s">
        <v>592</v>
      </c>
      <c r="F3674" s="10" t="s">
        <v>18</v>
      </c>
      <c r="G3674" s="10" t="s">
        <v>569</v>
      </c>
      <c r="H3674" s="10" t="s">
        <v>590</v>
      </c>
      <c r="I3674" s="10" t="s">
        <v>748</v>
      </c>
      <c r="J3674" s="10" t="s">
        <v>17644</v>
      </c>
      <c r="K3674" s="10" t="s">
        <v>24423</v>
      </c>
      <c r="L3674" s="10">
        <v>10</v>
      </c>
      <c r="M3674" s="10">
        <v>444.6</v>
      </c>
      <c r="N3674" s="10">
        <v>4446</v>
      </c>
      <c r="O3674" s="59">
        <v>0.05</v>
      </c>
      <c r="P3674" s="10">
        <v>222.3</v>
      </c>
      <c r="Q3674" s="10">
        <v>4223.7</v>
      </c>
      <c r="R3674" s="10" t="s">
        <v>565</v>
      </c>
      <c r="S3674" s="10" t="s">
        <v>564</v>
      </c>
      <c r="T3674" s="59">
        <v>0.3</v>
      </c>
      <c r="U3674" s="10">
        <v>1267.1099999999999</v>
      </c>
    </row>
    <row r="3675" spans="1:21" x14ac:dyDescent="0.3">
      <c r="A3675" s="10" t="s">
        <v>24422</v>
      </c>
      <c r="B3675" s="61">
        <v>44973</v>
      </c>
      <c r="C3675" s="10" t="s">
        <v>24421</v>
      </c>
      <c r="D3675" s="10" t="s">
        <v>7957</v>
      </c>
      <c r="E3675" s="10" t="s">
        <v>592</v>
      </c>
      <c r="F3675" s="10" t="s">
        <v>18</v>
      </c>
      <c r="G3675" s="10" t="s">
        <v>601</v>
      </c>
      <c r="H3675" s="10" t="s">
        <v>544</v>
      </c>
      <c r="I3675" s="10" t="s">
        <v>10</v>
      </c>
      <c r="J3675" s="10" t="s">
        <v>4743</v>
      </c>
      <c r="K3675" s="10" t="s">
        <v>6599</v>
      </c>
      <c r="L3675" s="10">
        <v>10</v>
      </c>
      <c r="M3675" s="10">
        <v>298.41000000000003</v>
      </c>
      <c r="N3675" s="10">
        <v>2984.1</v>
      </c>
      <c r="O3675" s="59">
        <v>0.2</v>
      </c>
      <c r="P3675" s="10">
        <v>596.82000000000005</v>
      </c>
      <c r="Q3675" s="10">
        <v>2387.2800000000002</v>
      </c>
      <c r="R3675" s="10" t="s">
        <v>575</v>
      </c>
      <c r="S3675" s="10" t="s">
        <v>607</v>
      </c>
      <c r="T3675" s="59">
        <v>0.3</v>
      </c>
      <c r="U3675" s="10">
        <v>716.18</v>
      </c>
    </row>
    <row r="3676" spans="1:21" x14ac:dyDescent="0.3">
      <c r="A3676" s="10" t="s">
        <v>24420</v>
      </c>
      <c r="B3676" s="61">
        <v>45100</v>
      </c>
      <c r="C3676" s="10" t="s">
        <v>4735</v>
      </c>
      <c r="D3676" s="10" t="s">
        <v>24419</v>
      </c>
      <c r="E3676" s="10" t="s">
        <v>603</v>
      </c>
      <c r="F3676" s="10" t="s">
        <v>658</v>
      </c>
      <c r="G3676" s="10" t="s">
        <v>569</v>
      </c>
      <c r="H3676" s="10" t="s">
        <v>579</v>
      </c>
      <c r="I3676" s="10" t="s">
        <v>578</v>
      </c>
      <c r="J3676" s="10" t="s">
        <v>24418</v>
      </c>
      <c r="K3676" s="10" t="s">
        <v>24417</v>
      </c>
      <c r="L3676" s="10">
        <v>2</v>
      </c>
      <c r="M3676" s="10">
        <v>370.09</v>
      </c>
      <c r="N3676" s="10">
        <v>740.18</v>
      </c>
      <c r="O3676" s="59">
        <v>0.1</v>
      </c>
      <c r="P3676" s="10">
        <v>74.02</v>
      </c>
      <c r="Q3676" s="10">
        <v>666.16</v>
      </c>
      <c r="R3676" s="10" t="s">
        <v>565</v>
      </c>
      <c r="S3676" s="10" t="s">
        <v>564</v>
      </c>
      <c r="T3676" s="59">
        <v>0.3</v>
      </c>
      <c r="U3676" s="10">
        <v>199.85</v>
      </c>
    </row>
    <row r="3677" spans="1:21" x14ac:dyDescent="0.3">
      <c r="A3677" s="10" t="s">
        <v>24416</v>
      </c>
      <c r="B3677" s="61">
        <v>45341</v>
      </c>
      <c r="C3677" s="10" t="s">
        <v>24415</v>
      </c>
      <c r="D3677" s="10" t="s">
        <v>15644</v>
      </c>
      <c r="E3677" s="10" t="s">
        <v>571</v>
      </c>
      <c r="F3677" s="10" t="s">
        <v>685</v>
      </c>
      <c r="G3677" s="10" t="s">
        <v>601</v>
      </c>
      <c r="H3677" s="10" t="s">
        <v>579</v>
      </c>
      <c r="I3677" s="10" t="s">
        <v>711</v>
      </c>
      <c r="J3677" s="10" t="s">
        <v>19716</v>
      </c>
      <c r="K3677" s="10" t="s">
        <v>2946</v>
      </c>
      <c r="L3677" s="10">
        <v>4</v>
      </c>
      <c r="M3677" s="10">
        <v>524.47</v>
      </c>
      <c r="N3677" s="10">
        <v>2097.88</v>
      </c>
      <c r="O3677" s="59">
        <v>0.1</v>
      </c>
      <c r="P3677" s="10">
        <v>209.79</v>
      </c>
      <c r="Q3677" s="10">
        <v>1888.09</v>
      </c>
      <c r="R3677" s="10" t="s">
        <v>575</v>
      </c>
      <c r="S3677" s="10" t="s">
        <v>596</v>
      </c>
      <c r="T3677" s="59">
        <v>0.3</v>
      </c>
      <c r="U3677" s="10">
        <v>566.42999999999995</v>
      </c>
    </row>
    <row r="3678" spans="1:21" x14ac:dyDescent="0.3">
      <c r="A3678" s="10" t="s">
        <v>24414</v>
      </c>
      <c r="B3678" s="61">
        <v>45027</v>
      </c>
      <c r="C3678" s="10" t="s">
        <v>1248</v>
      </c>
      <c r="D3678" s="10" t="s">
        <v>4206</v>
      </c>
      <c r="E3678" s="10" t="s">
        <v>581</v>
      </c>
      <c r="F3678" s="10" t="s">
        <v>7</v>
      </c>
      <c r="G3678" s="10" t="s">
        <v>601</v>
      </c>
      <c r="H3678" s="10" t="s">
        <v>544</v>
      </c>
      <c r="I3678" s="10" t="s">
        <v>610</v>
      </c>
      <c r="J3678" s="10" t="s">
        <v>21077</v>
      </c>
      <c r="K3678" s="10" t="s">
        <v>24413</v>
      </c>
      <c r="L3678" s="10">
        <v>9</v>
      </c>
      <c r="M3678" s="10">
        <v>343.2</v>
      </c>
      <c r="N3678" s="10">
        <v>3088.8</v>
      </c>
      <c r="O3678" s="59">
        <v>0.2</v>
      </c>
      <c r="P3678" s="10">
        <v>617.76</v>
      </c>
      <c r="Q3678" s="10">
        <v>2471.04</v>
      </c>
      <c r="R3678" s="10" t="s">
        <v>565</v>
      </c>
      <c r="S3678" s="10" t="s">
        <v>596</v>
      </c>
      <c r="T3678" s="59">
        <v>0.25</v>
      </c>
      <c r="U3678" s="10">
        <v>617.76</v>
      </c>
    </row>
    <row r="3679" spans="1:21" x14ac:dyDescent="0.3">
      <c r="A3679" s="10" t="s">
        <v>24412</v>
      </c>
      <c r="B3679" s="61">
        <v>45331</v>
      </c>
      <c r="C3679" s="10" t="s">
        <v>1527</v>
      </c>
      <c r="D3679" s="10" t="s">
        <v>24411</v>
      </c>
      <c r="E3679" s="10" t="s">
        <v>592</v>
      </c>
      <c r="F3679" s="10" t="s">
        <v>18</v>
      </c>
      <c r="G3679" s="10" t="s">
        <v>601</v>
      </c>
      <c r="H3679" s="10" t="s">
        <v>579</v>
      </c>
      <c r="I3679" s="10" t="s">
        <v>711</v>
      </c>
      <c r="J3679" s="10" t="s">
        <v>24410</v>
      </c>
      <c r="K3679" s="10" t="s">
        <v>24409</v>
      </c>
      <c r="L3679" s="10">
        <v>2</v>
      </c>
      <c r="M3679" s="10">
        <v>790.41</v>
      </c>
      <c r="N3679" s="10">
        <v>1580.82</v>
      </c>
      <c r="O3679" s="59">
        <v>0.05</v>
      </c>
      <c r="P3679" s="10">
        <v>79.040000000000006</v>
      </c>
      <c r="Q3679" s="10">
        <v>1501.78</v>
      </c>
      <c r="R3679" s="10" t="s">
        <v>565</v>
      </c>
      <c r="S3679" s="10" t="s">
        <v>564</v>
      </c>
      <c r="T3679" s="59">
        <v>0.3</v>
      </c>
      <c r="U3679" s="10">
        <v>450.53</v>
      </c>
    </row>
    <row r="3680" spans="1:21" x14ac:dyDescent="0.3">
      <c r="A3680" s="10" t="s">
        <v>24408</v>
      </c>
      <c r="B3680" s="61">
        <v>45190</v>
      </c>
      <c r="C3680" s="10" t="s">
        <v>1078</v>
      </c>
      <c r="D3680" s="10" t="s">
        <v>12141</v>
      </c>
      <c r="E3680" s="10" t="s">
        <v>603</v>
      </c>
      <c r="F3680" s="10" t="s">
        <v>658</v>
      </c>
      <c r="G3680" s="10" t="s">
        <v>601</v>
      </c>
      <c r="H3680" s="10" t="s">
        <v>600</v>
      </c>
      <c r="I3680" s="10" t="s">
        <v>599</v>
      </c>
      <c r="J3680" s="10" t="s">
        <v>15180</v>
      </c>
      <c r="K3680" s="10" t="s">
        <v>24407</v>
      </c>
      <c r="L3680" s="10">
        <v>6</v>
      </c>
      <c r="M3680" s="10">
        <v>993.4</v>
      </c>
      <c r="N3680" s="10">
        <v>5960.4</v>
      </c>
      <c r="O3680" s="59">
        <v>0</v>
      </c>
      <c r="P3680" s="10">
        <v>0</v>
      </c>
      <c r="Q3680" s="10">
        <v>5960.4</v>
      </c>
      <c r="R3680" s="10" t="s">
        <v>575</v>
      </c>
      <c r="S3680" s="10" t="s">
        <v>596</v>
      </c>
      <c r="T3680" s="59">
        <v>0.25</v>
      </c>
      <c r="U3680" s="10">
        <v>1490.1</v>
      </c>
    </row>
    <row r="3681" spans="1:21" x14ac:dyDescent="0.3">
      <c r="A3681" s="10" t="s">
        <v>24406</v>
      </c>
      <c r="B3681" s="61">
        <v>45364</v>
      </c>
      <c r="C3681" s="10" t="s">
        <v>8576</v>
      </c>
      <c r="D3681" s="10" t="s">
        <v>6750</v>
      </c>
      <c r="E3681" s="10" t="s">
        <v>592</v>
      </c>
      <c r="F3681" s="10" t="s">
        <v>591</v>
      </c>
      <c r="G3681" s="10" t="s">
        <v>601</v>
      </c>
      <c r="H3681" s="10" t="s">
        <v>544</v>
      </c>
      <c r="I3681" s="10" t="s">
        <v>568</v>
      </c>
      <c r="J3681" s="10" t="s">
        <v>12902</v>
      </c>
      <c r="K3681" s="10" t="s">
        <v>23512</v>
      </c>
      <c r="L3681" s="10">
        <v>8</v>
      </c>
      <c r="M3681" s="10">
        <v>705.44</v>
      </c>
      <c r="N3681" s="10">
        <v>5643.52</v>
      </c>
      <c r="O3681" s="59">
        <v>0</v>
      </c>
      <c r="P3681" s="10">
        <v>0</v>
      </c>
      <c r="Q3681" s="10">
        <v>5643.52</v>
      </c>
      <c r="R3681" s="10" t="s">
        <v>565</v>
      </c>
      <c r="S3681" s="10" t="s">
        <v>564</v>
      </c>
      <c r="T3681" s="59">
        <v>0.3</v>
      </c>
      <c r="U3681" s="10">
        <v>1693.06</v>
      </c>
    </row>
    <row r="3682" spans="1:21" x14ac:dyDescent="0.3">
      <c r="A3682" s="10" t="s">
        <v>24405</v>
      </c>
      <c r="B3682" s="61">
        <v>45373</v>
      </c>
      <c r="C3682" s="10" t="s">
        <v>8240</v>
      </c>
      <c r="D3682" s="10" t="s">
        <v>5413</v>
      </c>
      <c r="E3682" s="10" t="s">
        <v>603</v>
      </c>
      <c r="F3682" s="10" t="s">
        <v>602</v>
      </c>
      <c r="G3682" s="10" t="s">
        <v>601</v>
      </c>
      <c r="H3682" s="10" t="s">
        <v>579</v>
      </c>
      <c r="I3682" s="10" t="s">
        <v>578</v>
      </c>
      <c r="J3682" s="10" t="s">
        <v>24404</v>
      </c>
      <c r="K3682" s="10" t="s">
        <v>23417</v>
      </c>
      <c r="L3682" s="10">
        <v>3</v>
      </c>
      <c r="M3682" s="10">
        <v>503.6</v>
      </c>
      <c r="N3682" s="10">
        <v>1510.8</v>
      </c>
      <c r="O3682" s="59">
        <v>0</v>
      </c>
      <c r="P3682" s="10">
        <v>0</v>
      </c>
      <c r="Q3682" s="10">
        <v>1510.8</v>
      </c>
      <c r="R3682" s="10" t="s">
        <v>565</v>
      </c>
      <c r="S3682" s="10" t="s">
        <v>607</v>
      </c>
      <c r="T3682" s="59">
        <v>0.15</v>
      </c>
      <c r="U3682" s="10">
        <v>226.62</v>
      </c>
    </row>
    <row r="3683" spans="1:21" x14ac:dyDescent="0.3">
      <c r="A3683" s="10" t="s">
        <v>24403</v>
      </c>
      <c r="B3683" s="61">
        <v>45201</v>
      </c>
      <c r="C3683" s="10" t="s">
        <v>2483</v>
      </c>
      <c r="D3683" s="10" t="s">
        <v>24402</v>
      </c>
      <c r="E3683" s="10" t="s">
        <v>629</v>
      </c>
      <c r="F3683" s="10" t="s">
        <v>790</v>
      </c>
      <c r="G3683" s="10" t="s">
        <v>569</v>
      </c>
      <c r="H3683" s="10" t="s">
        <v>600</v>
      </c>
      <c r="I3683" s="10" t="s">
        <v>664</v>
      </c>
      <c r="J3683" s="10" t="s">
        <v>24401</v>
      </c>
      <c r="K3683" s="10" t="s">
        <v>6928</v>
      </c>
      <c r="L3683" s="10">
        <v>6</v>
      </c>
      <c r="M3683" s="10">
        <v>482.43</v>
      </c>
      <c r="N3683" s="10">
        <v>2894.58</v>
      </c>
      <c r="O3683" s="59">
        <v>0.1</v>
      </c>
      <c r="P3683" s="10">
        <v>289.45999999999998</v>
      </c>
      <c r="Q3683" s="10">
        <v>2605.12</v>
      </c>
      <c r="R3683" s="10" t="s">
        <v>565</v>
      </c>
      <c r="S3683" s="10" t="s">
        <v>564</v>
      </c>
      <c r="T3683" s="59">
        <v>0.25</v>
      </c>
      <c r="U3683" s="10">
        <v>651.28</v>
      </c>
    </row>
    <row r="3684" spans="1:21" x14ac:dyDescent="0.3">
      <c r="A3684" s="10" t="s">
        <v>24400</v>
      </c>
      <c r="B3684" s="61">
        <v>45008</v>
      </c>
      <c r="C3684" s="10" t="s">
        <v>24399</v>
      </c>
      <c r="D3684" s="10" t="s">
        <v>3806</v>
      </c>
      <c r="E3684" s="10" t="s">
        <v>603</v>
      </c>
      <c r="F3684" s="10" t="s">
        <v>636</v>
      </c>
      <c r="G3684" s="10" t="s">
        <v>569</v>
      </c>
      <c r="H3684" s="10" t="s">
        <v>600</v>
      </c>
      <c r="I3684" s="10" t="s">
        <v>627</v>
      </c>
      <c r="J3684" s="10" t="s">
        <v>24398</v>
      </c>
      <c r="K3684" s="10" t="s">
        <v>9706</v>
      </c>
      <c r="L3684" s="10">
        <v>4</v>
      </c>
      <c r="M3684" s="10">
        <v>627.51</v>
      </c>
      <c r="N3684" s="10">
        <v>2510.04</v>
      </c>
      <c r="O3684" s="59">
        <v>0.1</v>
      </c>
      <c r="P3684" s="10">
        <v>251</v>
      </c>
      <c r="Q3684" s="10">
        <v>2259.04</v>
      </c>
      <c r="R3684" s="10" t="s">
        <v>586</v>
      </c>
      <c r="S3684" s="10" t="s">
        <v>596</v>
      </c>
      <c r="T3684" s="59">
        <v>0.25</v>
      </c>
      <c r="U3684" s="10">
        <v>564.76</v>
      </c>
    </row>
    <row r="3685" spans="1:21" x14ac:dyDescent="0.3">
      <c r="A3685" s="10" t="s">
        <v>24397</v>
      </c>
      <c r="B3685" s="61">
        <v>45277</v>
      </c>
      <c r="C3685" s="10" t="s">
        <v>21356</v>
      </c>
      <c r="D3685" s="10" t="s">
        <v>24396</v>
      </c>
      <c r="E3685" s="10" t="s">
        <v>571</v>
      </c>
      <c r="F3685" s="10" t="s">
        <v>685</v>
      </c>
      <c r="G3685" s="10" t="s">
        <v>569</v>
      </c>
      <c r="H3685" s="10" t="s">
        <v>579</v>
      </c>
      <c r="I3685" s="10" t="s">
        <v>578</v>
      </c>
      <c r="J3685" s="10" t="s">
        <v>24395</v>
      </c>
      <c r="K3685" s="10" t="s">
        <v>12608</v>
      </c>
      <c r="L3685" s="10">
        <v>8</v>
      </c>
      <c r="M3685" s="10">
        <v>993.29</v>
      </c>
      <c r="N3685" s="10">
        <v>7946.32</v>
      </c>
      <c r="O3685" s="59">
        <v>0.05</v>
      </c>
      <c r="P3685" s="10">
        <v>397.32</v>
      </c>
      <c r="Q3685" s="10">
        <v>7549</v>
      </c>
      <c r="R3685" s="10" t="s">
        <v>565</v>
      </c>
      <c r="S3685" s="10" t="s">
        <v>564</v>
      </c>
      <c r="T3685" s="59">
        <v>0.25</v>
      </c>
      <c r="U3685" s="10">
        <v>1887.25</v>
      </c>
    </row>
    <row r="3686" spans="1:21" x14ac:dyDescent="0.3">
      <c r="A3686" s="10" t="s">
        <v>24394</v>
      </c>
      <c r="B3686" s="61">
        <v>45307</v>
      </c>
      <c r="C3686" s="10" t="s">
        <v>17861</v>
      </c>
      <c r="D3686" s="10" t="s">
        <v>24393</v>
      </c>
      <c r="E3686" s="10" t="s">
        <v>629</v>
      </c>
      <c r="F3686" s="10" t="s">
        <v>759</v>
      </c>
      <c r="G3686" s="10" t="s">
        <v>569</v>
      </c>
      <c r="H3686" s="10" t="s">
        <v>600</v>
      </c>
      <c r="I3686" s="10" t="s">
        <v>599</v>
      </c>
      <c r="J3686" s="10" t="s">
        <v>6414</v>
      </c>
      <c r="K3686" s="10" t="s">
        <v>10693</v>
      </c>
      <c r="L3686" s="10">
        <v>10</v>
      </c>
      <c r="M3686" s="10">
        <v>299.75</v>
      </c>
      <c r="N3686" s="10">
        <v>2997.5</v>
      </c>
      <c r="O3686" s="59">
        <v>0</v>
      </c>
      <c r="P3686" s="10">
        <v>0</v>
      </c>
      <c r="Q3686" s="10">
        <v>2997.5</v>
      </c>
      <c r="R3686" s="10" t="s">
        <v>565</v>
      </c>
      <c r="S3686" s="10" t="s">
        <v>585</v>
      </c>
      <c r="T3686" s="59">
        <v>0.15</v>
      </c>
      <c r="U3686" s="10">
        <v>449.62</v>
      </c>
    </row>
    <row r="3687" spans="1:21" x14ac:dyDescent="0.3">
      <c r="A3687" s="10" t="s">
        <v>24392</v>
      </c>
      <c r="B3687" s="61">
        <v>45325</v>
      </c>
      <c r="C3687" s="10" t="s">
        <v>21705</v>
      </c>
      <c r="D3687" s="10" t="s">
        <v>4739</v>
      </c>
      <c r="E3687" s="10" t="s">
        <v>571</v>
      </c>
      <c r="F3687" s="10" t="s">
        <v>685</v>
      </c>
      <c r="G3687" s="10" t="s">
        <v>569</v>
      </c>
      <c r="H3687" s="10" t="s">
        <v>600</v>
      </c>
      <c r="I3687" s="10" t="s">
        <v>599</v>
      </c>
      <c r="J3687" s="10" t="s">
        <v>24391</v>
      </c>
      <c r="K3687" s="10" t="s">
        <v>24390</v>
      </c>
      <c r="L3687" s="10">
        <v>8</v>
      </c>
      <c r="M3687" s="10">
        <v>595.27</v>
      </c>
      <c r="N3687" s="10">
        <v>4762.16</v>
      </c>
      <c r="O3687" s="59">
        <v>0</v>
      </c>
      <c r="P3687" s="10">
        <v>0</v>
      </c>
      <c r="Q3687" s="10">
        <v>4762.16</v>
      </c>
      <c r="R3687" s="10" t="s">
        <v>586</v>
      </c>
      <c r="S3687" s="10" t="s">
        <v>596</v>
      </c>
      <c r="T3687" s="59">
        <v>0.25</v>
      </c>
      <c r="U3687" s="10">
        <v>1190.54</v>
      </c>
    </row>
    <row r="3688" spans="1:21" x14ac:dyDescent="0.3">
      <c r="A3688" s="10" t="s">
        <v>24389</v>
      </c>
      <c r="B3688" s="61">
        <v>44972</v>
      </c>
      <c r="C3688" s="10" t="s">
        <v>24388</v>
      </c>
      <c r="D3688" s="10" t="s">
        <v>24387</v>
      </c>
      <c r="E3688" s="10" t="s">
        <v>603</v>
      </c>
      <c r="F3688" s="10" t="s">
        <v>636</v>
      </c>
      <c r="G3688" s="10" t="s">
        <v>601</v>
      </c>
      <c r="H3688" s="10" t="s">
        <v>600</v>
      </c>
      <c r="I3688" s="10" t="s">
        <v>599</v>
      </c>
      <c r="J3688" s="10" t="s">
        <v>24386</v>
      </c>
      <c r="K3688" s="10" t="s">
        <v>5512</v>
      </c>
      <c r="L3688" s="10">
        <v>3</v>
      </c>
      <c r="M3688" s="10">
        <v>676.46</v>
      </c>
      <c r="N3688" s="10">
        <v>2029.38</v>
      </c>
      <c r="O3688" s="59">
        <v>0.2</v>
      </c>
      <c r="P3688" s="10">
        <v>405.88</v>
      </c>
      <c r="Q3688" s="10">
        <v>1623.5</v>
      </c>
      <c r="R3688" s="10" t="s">
        <v>614</v>
      </c>
      <c r="S3688" s="10" t="s">
        <v>564</v>
      </c>
      <c r="T3688" s="59">
        <v>0.3</v>
      </c>
      <c r="U3688" s="10">
        <v>487.05</v>
      </c>
    </row>
    <row r="3689" spans="1:21" x14ac:dyDescent="0.3">
      <c r="A3689" s="10" t="s">
        <v>24385</v>
      </c>
      <c r="B3689" s="61">
        <v>45159</v>
      </c>
      <c r="C3689" s="10" t="s">
        <v>1927</v>
      </c>
      <c r="D3689" s="10" t="s">
        <v>14998</v>
      </c>
      <c r="E3689" s="10" t="s">
        <v>571</v>
      </c>
      <c r="F3689" s="10" t="s">
        <v>685</v>
      </c>
      <c r="G3689" s="10" t="s">
        <v>601</v>
      </c>
      <c r="H3689" s="10" t="s">
        <v>544</v>
      </c>
      <c r="I3689" s="10" t="s">
        <v>10</v>
      </c>
      <c r="J3689" s="10" t="s">
        <v>19675</v>
      </c>
      <c r="K3689" s="10" t="s">
        <v>24384</v>
      </c>
      <c r="L3689" s="10">
        <v>2</v>
      </c>
      <c r="M3689" s="10">
        <v>596.17999999999995</v>
      </c>
      <c r="N3689" s="10">
        <v>1192.3599999999999</v>
      </c>
      <c r="O3689" s="59">
        <v>0.2</v>
      </c>
      <c r="P3689" s="10">
        <v>238.47</v>
      </c>
      <c r="Q3689" s="10">
        <v>953.89</v>
      </c>
      <c r="R3689" s="10" t="s">
        <v>575</v>
      </c>
      <c r="S3689" s="10" t="s">
        <v>607</v>
      </c>
      <c r="T3689" s="59">
        <v>0.25</v>
      </c>
      <c r="U3689" s="10">
        <v>238.47</v>
      </c>
    </row>
    <row r="3690" spans="1:21" x14ac:dyDescent="0.3">
      <c r="A3690" s="10" t="s">
        <v>24383</v>
      </c>
      <c r="B3690" s="61">
        <v>45360</v>
      </c>
      <c r="C3690" s="10" t="s">
        <v>10567</v>
      </c>
      <c r="D3690" s="10" t="s">
        <v>22715</v>
      </c>
      <c r="E3690" s="10" t="s">
        <v>581</v>
      </c>
      <c r="F3690" s="10" t="s">
        <v>83</v>
      </c>
      <c r="G3690" s="10" t="s">
        <v>569</v>
      </c>
      <c r="H3690" s="10" t="s">
        <v>590</v>
      </c>
      <c r="I3690" s="10" t="s">
        <v>635</v>
      </c>
      <c r="J3690" s="10" t="s">
        <v>24382</v>
      </c>
      <c r="K3690" s="10" t="s">
        <v>7963</v>
      </c>
      <c r="L3690" s="10">
        <v>5</v>
      </c>
      <c r="M3690" s="10">
        <v>609.44000000000005</v>
      </c>
      <c r="N3690" s="10">
        <v>3047.2</v>
      </c>
      <c r="O3690" s="59">
        <v>0.1</v>
      </c>
      <c r="P3690" s="10">
        <v>304.72000000000003</v>
      </c>
      <c r="Q3690" s="10">
        <v>2742.48</v>
      </c>
      <c r="R3690" s="10" t="s">
        <v>565</v>
      </c>
      <c r="S3690" s="10" t="s">
        <v>564</v>
      </c>
      <c r="T3690" s="59">
        <v>0.25</v>
      </c>
      <c r="U3690" s="10">
        <v>685.62</v>
      </c>
    </row>
    <row r="3691" spans="1:21" x14ac:dyDescent="0.3">
      <c r="A3691" s="10" t="s">
        <v>24381</v>
      </c>
      <c r="B3691" s="61">
        <v>45052</v>
      </c>
      <c r="C3691" s="10" t="s">
        <v>4105</v>
      </c>
      <c r="D3691" s="10" t="s">
        <v>24380</v>
      </c>
      <c r="E3691" s="10" t="s">
        <v>571</v>
      </c>
      <c r="F3691" s="10" t="s">
        <v>570</v>
      </c>
      <c r="G3691" s="10" t="s">
        <v>569</v>
      </c>
      <c r="H3691" s="10" t="s">
        <v>579</v>
      </c>
      <c r="I3691" s="10" t="s">
        <v>711</v>
      </c>
      <c r="J3691" s="10" t="s">
        <v>24379</v>
      </c>
      <c r="K3691" s="10" t="s">
        <v>24378</v>
      </c>
      <c r="L3691" s="10">
        <v>8</v>
      </c>
      <c r="M3691" s="10">
        <v>935.44</v>
      </c>
      <c r="N3691" s="10">
        <v>7483.52</v>
      </c>
      <c r="O3691" s="59">
        <v>0.05</v>
      </c>
      <c r="P3691" s="10">
        <v>374.18</v>
      </c>
      <c r="Q3691" s="10">
        <v>7109.34</v>
      </c>
      <c r="R3691" s="10" t="s">
        <v>575</v>
      </c>
      <c r="S3691" s="10" t="s">
        <v>596</v>
      </c>
      <c r="T3691" s="59">
        <v>0.3</v>
      </c>
      <c r="U3691" s="10">
        <v>2132.8000000000002</v>
      </c>
    </row>
    <row r="3692" spans="1:21" x14ac:dyDescent="0.3">
      <c r="A3692" s="10" t="s">
        <v>24377</v>
      </c>
      <c r="B3692" s="61">
        <v>44945</v>
      </c>
      <c r="C3692" s="10" t="s">
        <v>1447</v>
      </c>
      <c r="D3692" s="10" t="s">
        <v>24376</v>
      </c>
      <c r="E3692" s="10" t="s">
        <v>571</v>
      </c>
      <c r="F3692" s="10" t="s">
        <v>11</v>
      </c>
      <c r="G3692" s="10" t="s">
        <v>569</v>
      </c>
      <c r="H3692" s="10" t="s">
        <v>600</v>
      </c>
      <c r="I3692" s="10" t="s">
        <v>599</v>
      </c>
      <c r="J3692" s="10" t="s">
        <v>24375</v>
      </c>
      <c r="K3692" s="10" t="s">
        <v>9139</v>
      </c>
      <c r="L3692" s="10">
        <v>9</v>
      </c>
      <c r="M3692" s="10">
        <v>783.21</v>
      </c>
      <c r="N3692" s="10">
        <v>7048.89</v>
      </c>
      <c r="O3692" s="59">
        <v>0.05</v>
      </c>
      <c r="P3692" s="10">
        <v>352.44</v>
      </c>
      <c r="Q3692" s="10">
        <v>6696.45</v>
      </c>
      <c r="R3692" s="10" t="s">
        <v>575</v>
      </c>
      <c r="S3692" s="10" t="s">
        <v>564</v>
      </c>
      <c r="T3692" s="59">
        <v>0.15</v>
      </c>
      <c r="U3692" s="10">
        <v>1004.47</v>
      </c>
    </row>
    <row r="3693" spans="1:21" x14ac:dyDescent="0.3">
      <c r="A3693" s="10" t="s">
        <v>24374</v>
      </c>
      <c r="B3693" s="61">
        <v>45066</v>
      </c>
      <c r="C3693" s="10" t="s">
        <v>3827</v>
      </c>
      <c r="D3693" s="10" t="s">
        <v>22230</v>
      </c>
      <c r="E3693" s="10" t="s">
        <v>629</v>
      </c>
      <c r="F3693" s="10" t="s">
        <v>790</v>
      </c>
      <c r="G3693" s="10" t="s">
        <v>569</v>
      </c>
      <c r="H3693" s="10" t="s">
        <v>544</v>
      </c>
      <c r="I3693" s="10" t="s">
        <v>568</v>
      </c>
      <c r="J3693" s="10" t="s">
        <v>24373</v>
      </c>
      <c r="K3693" s="10" t="s">
        <v>8885</v>
      </c>
      <c r="L3693" s="10">
        <v>6</v>
      </c>
      <c r="M3693" s="10">
        <v>144.83000000000001</v>
      </c>
      <c r="N3693" s="10">
        <v>868.98</v>
      </c>
      <c r="O3693" s="59">
        <v>0.1</v>
      </c>
      <c r="P3693" s="10">
        <v>86.9</v>
      </c>
      <c r="Q3693" s="10">
        <v>782.08</v>
      </c>
      <c r="R3693" s="10" t="s">
        <v>565</v>
      </c>
      <c r="S3693" s="10" t="s">
        <v>596</v>
      </c>
      <c r="T3693" s="59">
        <v>0.3</v>
      </c>
      <c r="U3693" s="10">
        <v>234.62</v>
      </c>
    </row>
    <row r="3694" spans="1:21" x14ac:dyDescent="0.3">
      <c r="A3694" s="10" t="s">
        <v>24372</v>
      </c>
      <c r="B3694" s="61">
        <v>45260</v>
      </c>
      <c r="C3694" s="10" t="s">
        <v>24371</v>
      </c>
      <c r="D3694" s="10" t="s">
        <v>10237</v>
      </c>
      <c r="E3694" s="10" t="s">
        <v>629</v>
      </c>
      <c r="F3694" s="10" t="s">
        <v>759</v>
      </c>
      <c r="G3694" s="10" t="s">
        <v>601</v>
      </c>
      <c r="H3694" s="10" t="s">
        <v>544</v>
      </c>
      <c r="I3694" s="10" t="s">
        <v>568</v>
      </c>
      <c r="J3694" s="10" t="s">
        <v>24370</v>
      </c>
      <c r="K3694" s="10" t="s">
        <v>24369</v>
      </c>
      <c r="L3694" s="10">
        <v>8</v>
      </c>
      <c r="M3694" s="10">
        <v>985.04</v>
      </c>
      <c r="N3694" s="10">
        <v>7880.32</v>
      </c>
      <c r="O3694" s="59">
        <v>0</v>
      </c>
      <c r="P3694" s="10">
        <v>0</v>
      </c>
      <c r="Q3694" s="10">
        <v>7880.32</v>
      </c>
      <c r="R3694" s="10" t="s">
        <v>614</v>
      </c>
      <c r="S3694" s="10" t="s">
        <v>564</v>
      </c>
      <c r="T3694" s="59">
        <v>0.25</v>
      </c>
      <c r="U3694" s="10">
        <v>1970.08</v>
      </c>
    </row>
    <row r="3695" spans="1:21" x14ac:dyDescent="0.3">
      <c r="A3695" s="10" t="s">
        <v>24368</v>
      </c>
      <c r="B3695" s="61">
        <v>45029</v>
      </c>
      <c r="C3695" s="10" t="s">
        <v>24367</v>
      </c>
      <c r="D3695" s="10" t="s">
        <v>24366</v>
      </c>
      <c r="E3695" s="10" t="s">
        <v>571</v>
      </c>
      <c r="F3695" s="10" t="s">
        <v>570</v>
      </c>
      <c r="G3695" s="10" t="s">
        <v>601</v>
      </c>
      <c r="H3695" s="10" t="s">
        <v>590</v>
      </c>
      <c r="I3695" s="10" t="s">
        <v>589</v>
      </c>
      <c r="J3695" s="10" t="s">
        <v>1256</v>
      </c>
      <c r="K3695" s="10" t="s">
        <v>19202</v>
      </c>
      <c r="L3695" s="10">
        <v>7</v>
      </c>
      <c r="M3695" s="10">
        <v>516.24</v>
      </c>
      <c r="N3695" s="10">
        <v>3613.68</v>
      </c>
      <c r="O3695" s="59">
        <v>0.2</v>
      </c>
      <c r="P3695" s="10">
        <v>722.74</v>
      </c>
      <c r="Q3695" s="10">
        <v>2890.94</v>
      </c>
      <c r="R3695" s="10" t="s">
        <v>586</v>
      </c>
      <c r="S3695" s="10" t="s">
        <v>596</v>
      </c>
      <c r="T3695" s="59">
        <v>0.3</v>
      </c>
      <c r="U3695" s="10">
        <v>867.28</v>
      </c>
    </row>
    <row r="3696" spans="1:21" x14ac:dyDescent="0.3">
      <c r="A3696" s="10" t="s">
        <v>24365</v>
      </c>
      <c r="B3696" s="61">
        <v>45051</v>
      </c>
      <c r="C3696" s="10" t="s">
        <v>4152</v>
      </c>
      <c r="D3696" s="10" t="s">
        <v>24364</v>
      </c>
      <c r="E3696" s="10" t="s">
        <v>581</v>
      </c>
      <c r="F3696" s="10" t="s">
        <v>7</v>
      </c>
      <c r="G3696" s="10" t="s">
        <v>601</v>
      </c>
      <c r="H3696" s="10" t="s">
        <v>600</v>
      </c>
      <c r="I3696" s="10" t="s">
        <v>599</v>
      </c>
      <c r="J3696" s="10" t="s">
        <v>24363</v>
      </c>
      <c r="K3696" s="10" t="s">
        <v>9452</v>
      </c>
      <c r="L3696" s="10">
        <v>8</v>
      </c>
      <c r="M3696" s="10">
        <v>625.41</v>
      </c>
      <c r="N3696" s="10">
        <v>5003.28</v>
      </c>
      <c r="O3696" s="59">
        <v>0.1</v>
      </c>
      <c r="P3696" s="10">
        <v>500.33</v>
      </c>
      <c r="Q3696" s="10">
        <v>4502.95</v>
      </c>
      <c r="R3696" s="10" t="s">
        <v>575</v>
      </c>
      <c r="S3696" s="10" t="s">
        <v>585</v>
      </c>
      <c r="T3696" s="59">
        <v>0.25</v>
      </c>
      <c r="U3696" s="10">
        <v>1125.74</v>
      </c>
    </row>
    <row r="3697" spans="1:21" x14ac:dyDescent="0.3">
      <c r="A3697" s="10" t="s">
        <v>24362</v>
      </c>
      <c r="B3697" s="61">
        <v>45008</v>
      </c>
      <c r="C3697" s="10" t="s">
        <v>24361</v>
      </c>
      <c r="D3697" s="10" t="s">
        <v>24360</v>
      </c>
      <c r="E3697" s="10" t="s">
        <v>629</v>
      </c>
      <c r="F3697" s="10" t="s">
        <v>790</v>
      </c>
      <c r="G3697" s="10" t="s">
        <v>569</v>
      </c>
      <c r="H3697" s="10" t="s">
        <v>600</v>
      </c>
      <c r="I3697" s="10" t="s">
        <v>664</v>
      </c>
      <c r="J3697" s="10" t="s">
        <v>12866</v>
      </c>
      <c r="K3697" s="10" t="s">
        <v>16012</v>
      </c>
      <c r="L3697" s="10">
        <v>6</v>
      </c>
      <c r="M3697" s="10">
        <v>253.72</v>
      </c>
      <c r="N3697" s="10">
        <v>1522.32</v>
      </c>
      <c r="O3697" s="59">
        <v>0.1</v>
      </c>
      <c r="P3697" s="10">
        <v>152.22999999999999</v>
      </c>
      <c r="Q3697" s="10">
        <v>1370.09</v>
      </c>
      <c r="R3697" s="10" t="s">
        <v>575</v>
      </c>
      <c r="S3697" s="10" t="s">
        <v>585</v>
      </c>
      <c r="T3697" s="59">
        <v>0.25</v>
      </c>
      <c r="U3697" s="10">
        <v>342.52</v>
      </c>
    </row>
    <row r="3698" spans="1:21" x14ac:dyDescent="0.3">
      <c r="A3698" s="10" t="s">
        <v>24359</v>
      </c>
      <c r="B3698" s="61">
        <v>45259</v>
      </c>
      <c r="C3698" s="10" t="s">
        <v>2654</v>
      </c>
      <c r="D3698" s="10" t="s">
        <v>4721</v>
      </c>
      <c r="E3698" s="10" t="s">
        <v>629</v>
      </c>
      <c r="F3698" s="10" t="s">
        <v>759</v>
      </c>
      <c r="G3698" s="10" t="s">
        <v>601</v>
      </c>
      <c r="H3698" s="10" t="s">
        <v>579</v>
      </c>
      <c r="I3698" s="10" t="s">
        <v>578</v>
      </c>
      <c r="J3698" s="10" t="s">
        <v>7852</v>
      </c>
      <c r="K3698" s="10" t="s">
        <v>24358</v>
      </c>
      <c r="L3698" s="10">
        <v>6</v>
      </c>
      <c r="M3698" s="10">
        <v>902.33</v>
      </c>
      <c r="N3698" s="10">
        <v>5413.98</v>
      </c>
      <c r="O3698" s="59">
        <v>0.05</v>
      </c>
      <c r="P3698" s="10">
        <v>270.7</v>
      </c>
      <c r="Q3698" s="10">
        <v>5143.28</v>
      </c>
      <c r="R3698" s="10" t="s">
        <v>614</v>
      </c>
      <c r="S3698" s="10" t="s">
        <v>596</v>
      </c>
      <c r="T3698" s="59">
        <v>0.3</v>
      </c>
      <c r="U3698" s="10">
        <v>1542.98</v>
      </c>
    </row>
    <row r="3699" spans="1:21" x14ac:dyDescent="0.3">
      <c r="A3699" s="10" t="s">
        <v>24357</v>
      </c>
      <c r="B3699" s="61">
        <v>45112</v>
      </c>
      <c r="C3699" s="10" t="s">
        <v>24356</v>
      </c>
      <c r="D3699" s="10" t="s">
        <v>24355</v>
      </c>
      <c r="E3699" s="10" t="s">
        <v>629</v>
      </c>
      <c r="F3699" s="10" t="s">
        <v>790</v>
      </c>
      <c r="G3699" s="10" t="s">
        <v>569</v>
      </c>
      <c r="H3699" s="10" t="s">
        <v>544</v>
      </c>
      <c r="I3699" s="10" t="s">
        <v>610</v>
      </c>
      <c r="J3699" s="10" t="s">
        <v>24354</v>
      </c>
      <c r="K3699" s="10" t="s">
        <v>3360</v>
      </c>
      <c r="L3699" s="10">
        <v>5</v>
      </c>
      <c r="M3699" s="10">
        <v>927.02</v>
      </c>
      <c r="N3699" s="10">
        <v>4635.1000000000004</v>
      </c>
      <c r="O3699" s="59">
        <v>0.1</v>
      </c>
      <c r="P3699" s="10">
        <v>463.51</v>
      </c>
      <c r="Q3699" s="10">
        <v>4171.59</v>
      </c>
      <c r="R3699" s="10" t="s">
        <v>565</v>
      </c>
      <c r="S3699" s="10" t="s">
        <v>564</v>
      </c>
      <c r="T3699" s="59">
        <v>0.3</v>
      </c>
      <c r="U3699" s="10">
        <v>1251.48</v>
      </c>
    </row>
    <row r="3700" spans="1:21" x14ac:dyDescent="0.3">
      <c r="A3700" s="10" t="s">
        <v>24353</v>
      </c>
      <c r="B3700" s="61">
        <v>45140</v>
      </c>
      <c r="C3700" s="10" t="s">
        <v>24352</v>
      </c>
      <c r="D3700" s="10" t="s">
        <v>24351</v>
      </c>
      <c r="E3700" s="10" t="s">
        <v>592</v>
      </c>
      <c r="F3700" s="10" t="s">
        <v>591</v>
      </c>
      <c r="G3700" s="10" t="s">
        <v>569</v>
      </c>
      <c r="H3700" s="10" t="s">
        <v>600</v>
      </c>
      <c r="I3700" s="10" t="s">
        <v>664</v>
      </c>
      <c r="J3700" s="10" t="s">
        <v>7568</v>
      </c>
      <c r="K3700" s="10" t="s">
        <v>24350</v>
      </c>
      <c r="L3700" s="10">
        <v>10</v>
      </c>
      <c r="M3700" s="10">
        <v>713.56</v>
      </c>
      <c r="N3700" s="10">
        <v>7135.6</v>
      </c>
      <c r="O3700" s="59">
        <v>0.1</v>
      </c>
      <c r="P3700" s="10">
        <v>713.56</v>
      </c>
      <c r="Q3700" s="10">
        <v>6422.04</v>
      </c>
      <c r="R3700" s="10" t="s">
        <v>614</v>
      </c>
      <c r="S3700" s="10" t="s">
        <v>564</v>
      </c>
      <c r="T3700" s="59">
        <v>0.25</v>
      </c>
      <c r="U3700" s="10">
        <v>1605.51</v>
      </c>
    </row>
    <row r="3701" spans="1:21" x14ac:dyDescent="0.3">
      <c r="A3701" s="10" t="s">
        <v>24349</v>
      </c>
      <c r="B3701" s="61">
        <v>45049</v>
      </c>
      <c r="C3701" s="10" t="s">
        <v>24348</v>
      </c>
      <c r="D3701" s="10" t="s">
        <v>24347</v>
      </c>
      <c r="E3701" s="10" t="s">
        <v>603</v>
      </c>
      <c r="F3701" s="10" t="s">
        <v>602</v>
      </c>
      <c r="G3701" s="10" t="s">
        <v>601</v>
      </c>
      <c r="H3701" s="10" t="s">
        <v>544</v>
      </c>
      <c r="I3701" s="10" t="s">
        <v>10</v>
      </c>
      <c r="J3701" s="10" t="s">
        <v>24346</v>
      </c>
      <c r="K3701" s="10" t="s">
        <v>2336</v>
      </c>
      <c r="L3701" s="10">
        <v>2</v>
      </c>
      <c r="M3701" s="10">
        <v>998.53</v>
      </c>
      <c r="N3701" s="10">
        <v>1997.06</v>
      </c>
      <c r="O3701" s="59">
        <v>0.2</v>
      </c>
      <c r="P3701" s="10">
        <v>399.41</v>
      </c>
      <c r="Q3701" s="10">
        <v>1597.65</v>
      </c>
      <c r="R3701" s="10" t="s">
        <v>614</v>
      </c>
      <c r="S3701" s="10" t="s">
        <v>607</v>
      </c>
      <c r="T3701" s="59">
        <v>0.25</v>
      </c>
      <c r="U3701" s="10">
        <v>399.41</v>
      </c>
    </row>
    <row r="3702" spans="1:21" x14ac:dyDescent="0.3">
      <c r="A3702" s="10" t="s">
        <v>24345</v>
      </c>
      <c r="B3702" s="61">
        <v>45360</v>
      </c>
      <c r="C3702" s="10" t="s">
        <v>885</v>
      </c>
      <c r="D3702" s="10" t="s">
        <v>23102</v>
      </c>
      <c r="E3702" s="10" t="s">
        <v>629</v>
      </c>
      <c r="F3702" s="10" t="s">
        <v>628</v>
      </c>
      <c r="G3702" s="10" t="s">
        <v>569</v>
      </c>
      <c r="H3702" s="10" t="s">
        <v>590</v>
      </c>
      <c r="I3702" s="10" t="s">
        <v>635</v>
      </c>
      <c r="J3702" s="10" t="s">
        <v>8058</v>
      </c>
      <c r="K3702" s="10" t="s">
        <v>4107</v>
      </c>
      <c r="L3702" s="10">
        <v>1</v>
      </c>
      <c r="M3702" s="10">
        <v>205.13</v>
      </c>
      <c r="N3702" s="10">
        <v>205.13</v>
      </c>
      <c r="O3702" s="59">
        <v>0</v>
      </c>
      <c r="P3702" s="10">
        <v>0</v>
      </c>
      <c r="Q3702" s="10">
        <v>205.13</v>
      </c>
      <c r="R3702" s="10" t="s">
        <v>565</v>
      </c>
      <c r="S3702" s="10" t="s">
        <v>564</v>
      </c>
      <c r="T3702" s="59">
        <v>0.15</v>
      </c>
      <c r="U3702" s="10">
        <v>30.77</v>
      </c>
    </row>
    <row r="3703" spans="1:21" x14ac:dyDescent="0.3">
      <c r="A3703" s="10" t="s">
        <v>24344</v>
      </c>
      <c r="B3703" s="61">
        <v>45183</v>
      </c>
      <c r="C3703" s="10" t="s">
        <v>6342</v>
      </c>
      <c r="D3703" s="10" t="s">
        <v>24343</v>
      </c>
      <c r="E3703" s="10" t="s">
        <v>581</v>
      </c>
      <c r="F3703" s="10" t="s">
        <v>580</v>
      </c>
      <c r="G3703" s="10" t="s">
        <v>569</v>
      </c>
      <c r="H3703" s="10" t="s">
        <v>600</v>
      </c>
      <c r="I3703" s="10" t="s">
        <v>627</v>
      </c>
      <c r="J3703" s="10" t="s">
        <v>24342</v>
      </c>
      <c r="K3703" s="10" t="s">
        <v>24341</v>
      </c>
      <c r="L3703" s="10">
        <v>4</v>
      </c>
      <c r="M3703" s="10">
        <v>582.29</v>
      </c>
      <c r="N3703" s="10">
        <v>2329.16</v>
      </c>
      <c r="O3703" s="59">
        <v>0</v>
      </c>
      <c r="P3703" s="10">
        <v>0</v>
      </c>
      <c r="Q3703" s="10">
        <v>2329.16</v>
      </c>
      <c r="R3703" s="10" t="s">
        <v>565</v>
      </c>
      <c r="S3703" s="10" t="s">
        <v>607</v>
      </c>
      <c r="T3703" s="59">
        <v>0.3</v>
      </c>
      <c r="U3703" s="10">
        <v>698.75</v>
      </c>
    </row>
    <row r="3704" spans="1:21" x14ac:dyDescent="0.3">
      <c r="A3704" s="10" t="s">
        <v>24340</v>
      </c>
      <c r="B3704" s="61">
        <v>45023</v>
      </c>
      <c r="C3704" s="10" t="s">
        <v>11846</v>
      </c>
      <c r="D3704" s="10" t="s">
        <v>889</v>
      </c>
      <c r="E3704" s="10" t="s">
        <v>581</v>
      </c>
      <c r="F3704" s="10" t="s">
        <v>83</v>
      </c>
      <c r="G3704" s="10" t="s">
        <v>569</v>
      </c>
      <c r="H3704" s="10" t="s">
        <v>600</v>
      </c>
      <c r="I3704" s="10" t="s">
        <v>664</v>
      </c>
      <c r="J3704" s="10" t="s">
        <v>24339</v>
      </c>
      <c r="K3704" s="10" t="s">
        <v>24338</v>
      </c>
      <c r="L3704" s="10">
        <v>1</v>
      </c>
      <c r="M3704" s="10">
        <v>664.73</v>
      </c>
      <c r="N3704" s="10">
        <v>664.73</v>
      </c>
      <c r="O3704" s="59">
        <v>0.05</v>
      </c>
      <c r="P3704" s="10">
        <v>33.24</v>
      </c>
      <c r="Q3704" s="10">
        <v>631.49</v>
      </c>
      <c r="R3704" s="10" t="s">
        <v>575</v>
      </c>
      <c r="S3704" s="10" t="s">
        <v>585</v>
      </c>
      <c r="T3704" s="59">
        <v>0.3</v>
      </c>
      <c r="U3704" s="10">
        <v>189.45</v>
      </c>
    </row>
    <row r="3705" spans="1:21" x14ac:dyDescent="0.3">
      <c r="A3705" s="10" t="s">
        <v>24337</v>
      </c>
      <c r="B3705" s="61">
        <v>45364</v>
      </c>
      <c r="C3705" s="10" t="s">
        <v>7309</v>
      </c>
      <c r="D3705" s="10" t="s">
        <v>24336</v>
      </c>
      <c r="E3705" s="10" t="s">
        <v>629</v>
      </c>
      <c r="F3705" s="10" t="s">
        <v>790</v>
      </c>
      <c r="G3705" s="10" t="s">
        <v>601</v>
      </c>
      <c r="H3705" s="10" t="s">
        <v>600</v>
      </c>
      <c r="I3705" s="10" t="s">
        <v>627</v>
      </c>
      <c r="J3705" s="10" t="s">
        <v>24335</v>
      </c>
      <c r="K3705" s="10" t="s">
        <v>14240</v>
      </c>
      <c r="L3705" s="10">
        <v>10</v>
      </c>
      <c r="M3705" s="10">
        <v>909.66</v>
      </c>
      <c r="N3705" s="10">
        <v>9096.6</v>
      </c>
      <c r="O3705" s="59">
        <v>0.1</v>
      </c>
      <c r="P3705" s="10">
        <v>909.66</v>
      </c>
      <c r="Q3705" s="10">
        <v>8186.94</v>
      </c>
      <c r="R3705" s="10" t="s">
        <v>614</v>
      </c>
      <c r="S3705" s="10" t="s">
        <v>607</v>
      </c>
      <c r="T3705" s="59">
        <v>0.25</v>
      </c>
      <c r="U3705" s="10">
        <v>2046.73</v>
      </c>
    </row>
    <row r="3706" spans="1:21" x14ac:dyDescent="0.3">
      <c r="A3706" s="10" t="s">
        <v>24334</v>
      </c>
      <c r="B3706" s="61">
        <v>45167</v>
      </c>
      <c r="C3706" s="10" t="s">
        <v>24333</v>
      </c>
      <c r="D3706" s="10" t="s">
        <v>3548</v>
      </c>
      <c r="E3706" s="10" t="s">
        <v>592</v>
      </c>
      <c r="F3706" s="10" t="s">
        <v>591</v>
      </c>
      <c r="G3706" s="10" t="s">
        <v>569</v>
      </c>
      <c r="H3706" s="10" t="s">
        <v>579</v>
      </c>
      <c r="I3706" s="10" t="s">
        <v>711</v>
      </c>
      <c r="J3706" s="10" t="s">
        <v>6152</v>
      </c>
      <c r="K3706" s="10" t="s">
        <v>8962</v>
      </c>
      <c r="L3706" s="10">
        <v>1</v>
      </c>
      <c r="M3706" s="10">
        <v>392.08</v>
      </c>
      <c r="N3706" s="10">
        <v>392.08</v>
      </c>
      <c r="O3706" s="59">
        <v>0</v>
      </c>
      <c r="P3706" s="10">
        <v>0</v>
      </c>
      <c r="Q3706" s="10">
        <v>392.08</v>
      </c>
      <c r="R3706" s="10" t="s">
        <v>575</v>
      </c>
      <c r="S3706" s="10" t="s">
        <v>607</v>
      </c>
      <c r="T3706" s="59">
        <v>0.3</v>
      </c>
      <c r="U3706" s="10">
        <v>117.62</v>
      </c>
    </row>
    <row r="3707" spans="1:21" x14ac:dyDescent="0.3">
      <c r="A3707" s="10" t="s">
        <v>24332</v>
      </c>
      <c r="B3707" s="61">
        <v>45069</v>
      </c>
      <c r="C3707" s="10" t="s">
        <v>24331</v>
      </c>
      <c r="D3707" s="10" t="s">
        <v>19959</v>
      </c>
      <c r="E3707" s="10" t="s">
        <v>571</v>
      </c>
      <c r="F3707" s="10" t="s">
        <v>685</v>
      </c>
      <c r="G3707" s="10" t="s">
        <v>601</v>
      </c>
      <c r="H3707" s="10" t="s">
        <v>600</v>
      </c>
      <c r="I3707" s="10" t="s">
        <v>664</v>
      </c>
      <c r="J3707" s="10" t="s">
        <v>3247</v>
      </c>
      <c r="K3707" s="10" t="s">
        <v>2558</v>
      </c>
      <c r="L3707" s="10">
        <v>7</v>
      </c>
      <c r="M3707" s="10">
        <v>712.5</v>
      </c>
      <c r="N3707" s="10">
        <v>4987.5</v>
      </c>
      <c r="O3707" s="59">
        <v>0.1</v>
      </c>
      <c r="P3707" s="10">
        <v>498.75</v>
      </c>
      <c r="Q3707" s="10">
        <v>4488.75</v>
      </c>
      <c r="R3707" s="10" t="s">
        <v>586</v>
      </c>
      <c r="S3707" s="10" t="s">
        <v>564</v>
      </c>
      <c r="T3707" s="59">
        <v>0.3</v>
      </c>
      <c r="U3707" s="10">
        <v>1346.62</v>
      </c>
    </row>
    <row r="3708" spans="1:21" x14ac:dyDescent="0.3">
      <c r="A3708" s="10" t="s">
        <v>24330</v>
      </c>
      <c r="B3708" s="61">
        <v>45246</v>
      </c>
      <c r="C3708" s="10" t="s">
        <v>13693</v>
      </c>
      <c r="D3708" s="10" t="s">
        <v>4680</v>
      </c>
      <c r="E3708" s="10" t="s">
        <v>629</v>
      </c>
      <c r="F3708" s="10" t="s">
        <v>628</v>
      </c>
      <c r="G3708" s="10" t="s">
        <v>601</v>
      </c>
      <c r="H3708" s="10" t="s">
        <v>579</v>
      </c>
      <c r="I3708" s="10" t="s">
        <v>722</v>
      </c>
      <c r="J3708" s="10" t="s">
        <v>24329</v>
      </c>
      <c r="K3708" s="10" t="s">
        <v>11435</v>
      </c>
      <c r="L3708" s="10">
        <v>1</v>
      </c>
      <c r="M3708" s="10">
        <v>133.16</v>
      </c>
      <c r="N3708" s="10">
        <v>133.16</v>
      </c>
      <c r="O3708" s="59">
        <v>0.1</v>
      </c>
      <c r="P3708" s="10">
        <v>13.32</v>
      </c>
      <c r="Q3708" s="10">
        <v>119.84</v>
      </c>
      <c r="R3708" s="10" t="s">
        <v>565</v>
      </c>
      <c r="S3708" s="10" t="s">
        <v>607</v>
      </c>
      <c r="T3708" s="59">
        <v>0.3</v>
      </c>
      <c r="U3708" s="10">
        <v>35.950000000000003</v>
      </c>
    </row>
    <row r="3709" spans="1:21" x14ac:dyDescent="0.3">
      <c r="A3709" s="10" t="s">
        <v>24328</v>
      </c>
      <c r="B3709" s="61">
        <v>45211</v>
      </c>
      <c r="C3709" s="10" t="s">
        <v>22903</v>
      </c>
      <c r="D3709" s="10" t="s">
        <v>20010</v>
      </c>
      <c r="E3709" s="10" t="s">
        <v>581</v>
      </c>
      <c r="F3709" s="10" t="s">
        <v>7</v>
      </c>
      <c r="G3709" s="10" t="s">
        <v>569</v>
      </c>
      <c r="H3709" s="10" t="s">
        <v>600</v>
      </c>
      <c r="I3709" s="10" t="s">
        <v>664</v>
      </c>
      <c r="J3709" s="10" t="s">
        <v>9856</v>
      </c>
      <c r="K3709" s="10" t="s">
        <v>11091</v>
      </c>
      <c r="L3709" s="10">
        <v>7</v>
      </c>
      <c r="M3709" s="10">
        <v>155.69999999999999</v>
      </c>
      <c r="N3709" s="10">
        <v>1089.9000000000001</v>
      </c>
      <c r="O3709" s="59">
        <v>0.2</v>
      </c>
      <c r="P3709" s="10">
        <v>217.98</v>
      </c>
      <c r="Q3709" s="10">
        <v>871.92</v>
      </c>
      <c r="R3709" s="10" t="s">
        <v>586</v>
      </c>
      <c r="S3709" s="10" t="s">
        <v>596</v>
      </c>
      <c r="T3709" s="59">
        <v>0.15</v>
      </c>
      <c r="U3709" s="10">
        <v>130.79</v>
      </c>
    </row>
    <row r="3710" spans="1:21" x14ac:dyDescent="0.3">
      <c r="A3710" s="10" t="s">
        <v>24327</v>
      </c>
      <c r="B3710" s="61">
        <v>44977</v>
      </c>
      <c r="C3710" s="10" t="s">
        <v>8159</v>
      </c>
      <c r="D3710" s="10" t="s">
        <v>6245</v>
      </c>
      <c r="E3710" s="10" t="s">
        <v>571</v>
      </c>
      <c r="F3710" s="10" t="s">
        <v>11</v>
      </c>
      <c r="G3710" s="10" t="s">
        <v>569</v>
      </c>
      <c r="H3710" s="10" t="s">
        <v>544</v>
      </c>
      <c r="I3710" s="10" t="s">
        <v>10</v>
      </c>
      <c r="J3710" s="10" t="s">
        <v>24077</v>
      </c>
      <c r="K3710" s="10" t="s">
        <v>24326</v>
      </c>
      <c r="L3710" s="10">
        <v>7</v>
      </c>
      <c r="M3710" s="10">
        <v>207.26</v>
      </c>
      <c r="N3710" s="10">
        <v>1450.82</v>
      </c>
      <c r="O3710" s="59">
        <v>0.2</v>
      </c>
      <c r="P3710" s="10">
        <v>290.16000000000003</v>
      </c>
      <c r="Q3710" s="10">
        <v>1160.6600000000001</v>
      </c>
      <c r="R3710" s="10" t="s">
        <v>565</v>
      </c>
      <c r="S3710" s="10" t="s">
        <v>564</v>
      </c>
      <c r="T3710" s="59">
        <v>0.3</v>
      </c>
      <c r="U3710" s="10">
        <v>348.2</v>
      </c>
    </row>
    <row r="3711" spans="1:21" x14ac:dyDescent="0.3">
      <c r="A3711" s="10" t="s">
        <v>24325</v>
      </c>
      <c r="B3711" s="61">
        <v>44953</v>
      </c>
      <c r="C3711" s="10" t="s">
        <v>5817</v>
      </c>
      <c r="D3711" s="10" t="s">
        <v>22010</v>
      </c>
      <c r="E3711" s="10" t="s">
        <v>629</v>
      </c>
      <c r="F3711" s="10" t="s">
        <v>759</v>
      </c>
      <c r="G3711" s="10" t="s">
        <v>569</v>
      </c>
      <c r="H3711" s="10" t="s">
        <v>600</v>
      </c>
      <c r="I3711" s="10" t="s">
        <v>599</v>
      </c>
      <c r="J3711" s="10" t="s">
        <v>14789</v>
      </c>
      <c r="K3711" s="10" t="s">
        <v>24324</v>
      </c>
      <c r="L3711" s="10">
        <v>1</v>
      </c>
      <c r="M3711" s="10">
        <v>666.75</v>
      </c>
      <c r="N3711" s="10">
        <v>666.75</v>
      </c>
      <c r="O3711" s="59">
        <v>0.2</v>
      </c>
      <c r="P3711" s="10">
        <v>133.35</v>
      </c>
      <c r="Q3711" s="10">
        <v>533.4</v>
      </c>
      <c r="R3711" s="10" t="s">
        <v>565</v>
      </c>
      <c r="S3711" s="10" t="s">
        <v>596</v>
      </c>
      <c r="T3711" s="59">
        <v>0.15</v>
      </c>
      <c r="U3711" s="10">
        <v>80.010000000000005</v>
      </c>
    </row>
    <row r="3712" spans="1:21" x14ac:dyDescent="0.3">
      <c r="A3712" s="10" t="s">
        <v>24323</v>
      </c>
      <c r="B3712" s="61">
        <v>44958</v>
      </c>
      <c r="C3712" s="10" t="s">
        <v>5734</v>
      </c>
      <c r="D3712" s="10" t="s">
        <v>24322</v>
      </c>
      <c r="E3712" s="10" t="s">
        <v>571</v>
      </c>
      <c r="F3712" s="10" t="s">
        <v>570</v>
      </c>
      <c r="G3712" s="10" t="s">
        <v>569</v>
      </c>
      <c r="H3712" s="10" t="s">
        <v>590</v>
      </c>
      <c r="I3712" s="10" t="s">
        <v>589</v>
      </c>
      <c r="J3712" s="10" t="s">
        <v>24321</v>
      </c>
      <c r="K3712" s="10" t="s">
        <v>21656</v>
      </c>
      <c r="L3712" s="10">
        <v>7</v>
      </c>
      <c r="M3712" s="10">
        <v>745.99</v>
      </c>
      <c r="N3712" s="10">
        <v>5221.93</v>
      </c>
      <c r="O3712" s="59">
        <v>0</v>
      </c>
      <c r="P3712" s="10">
        <v>0</v>
      </c>
      <c r="Q3712" s="10">
        <v>5221.93</v>
      </c>
      <c r="R3712" s="10" t="s">
        <v>586</v>
      </c>
      <c r="S3712" s="10" t="s">
        <v>596</v>
      </c>
      <c r="T3712" s="59">
        <v>0.25</v>
      </c>
      <c r="U3712" s="10">
        <v>1305.48</v>
      </c>
    </row>
    <row r="3713" spans="1:21" x14ac:dyDescent="0.3">
      <c r="A3713" s="10" t="s">
        <v>24320</v>
      </c>
      <c r="B3713" s="61">
        <v>45361</v>
      </c>
      <c r="C3713" s="10" t="s">
        <v>15169</v>
      </c>
      <c r="D3713" s="10" t="s">
        <v>24319</v>
      </c>
      <c r="E3713" s="10" t="s">
        <v>571</v>
      </c>
      <c r="F3713" s="10" t="s">
        <v>685</v>
      </c>
      <c r="G3713" s="10" t="s">
        <v>601</v>
      </c>
      <c r="H3713" s="10" t="s">
        <v>579</v>
      </c>
      <c r="I3713" s="10" t="s">
        <v>578</v>
      </c>
      <c r="J3713" s="10" t="s">
        <v>3351</v>
      </c>
      <c r="K3713" s="10" t="s">
        <v>18572</v>
      </c>
      <c r="L3713" s="10">
        <v>4</v>
      </c>
      <c r="M3713" s="10">
        <v>289.08</v>
      </c>
      <c r="N3713" s="10">
        <v>1156.32</v>
      </c>
      <c r="O3713" s="59">
        <v>0.05</v>
      </c>
      <c r="P3713" s="10">
        <v>57.82</v>
      </c>
      <c r="Q3713" s="10">
        <v>1098.5</v>
      </c>
      <c r="R3713" s="10" t="s">
        <v>565</v>
      </c>
      <c r="S3713" s="10" t="s">
        <v>564</v>
      </c>
      <c r="T3713" s="59">
        <v>0.15</v>
      </c>
      <c r="U3713" s="10">
        <v>164.78</v>
      </c>
    </row>
    <row r="3714" spans="1:21" x14ac:dyDescent="0.3">
      <c r="A3714" s="10" t="s">
        <v>24318</v>
      </c>
      <c r="B3714" s="61">
        <v>45333</v>
      </c>
      <c r="C3714" s="10" t="s">
        <v>12681</v>
      </c>
      <c r="D3714" s="10" t="s">
        <v>12477</v>
      </c>
      <c r="E3714" s="10" t="s">
        <v>581</v>
      </c>
      <c r="F3714" s="10" t="s">
        <v>7</v>
      </c>
      <c r="G3714" s="10" t="s">
        <v>601</v>
      </c>
      <c r="H3714" s="10" t="s">
        <v>600</v>
      </c>
      <c r="I3714" s="10" t="s">
        <v>599</v>
      </c>
      <c r="J3714" s="10" t="s">
        <v>18701</v>
      </c>
      <c r="K3714" s="10" t="s">
        <v>24317</v>
      </c>
      <c r="L3714" s="10">
        <v>3</v>
      </c>
      <c r="M3714" s="10">
        <v>840.44</v>
      </c>
      <c r="N3714" s="10">
        <v>2521.3200000000002</v>
      </c>
      <c r="O3714" s="59">
        <v>0</v>
      </c>
      <c r="P3714" s="10">
        <v>0</v>
      </c>
      <c r="Q3714" s="10">
        <v>2521.3200000000002</v>
      </c>
      <c r="R3714" s="10" t="s">
        <v>586</v>
      </c>
      <c r="S3714" s="10" t="s">
        <v>607</v>
      </c>
      <c r="T3714" s="59">
        <v>0.3</v>
      </c>
      <c r="U3714" s="10">
        <v>756.4</v>
      </c>
    </row>
    <row r="3715" spans="1:21" x14ac:dyDescent="0.3">
      <c r="A3715" s="10" t="s">
        <v>24316</v>
      </c>
      <c r="B3715" s="61">
        <v>45193</v>
      </c>
      <c r="C3715" s="10" t="s">
        <v>12367</v>
      </c>
      <c r="D3715" s="10" t="s">
        <v>10232</v>
      </c>
      <c r="E3715" s="10" t="s">
        <v>592</v>
      </c>
      <c r="F3715" s="10" t="s">
        <v>591</v>
      </c>
      <c r="G3715" s="10" t="s">
        <v>601</v>
      </c>
      <c r="H3715" s="10" t="s">
        <v>590</v>
      </c>
      <c r="I3715" s="10" t="s">
        <v>635</v>
      </c>
      <c r="J3715" s="10" t="s">
        <v>12668</v>
      </c>
      <c r="K3715" s="10" t="s">
        <v>6651</v>
      </c>
      <c r="L3715" s="10">
        <v>6</v>
      </c>
      <c r="M3715" s="10">
        <v>226.54</v>
      </c>
      <c r="N3715" s="10">
        <v>1359.24</v>
      </c>
      <c r="O3715" s="59">
        <v>0.1</v>
      </c>
      <c r="P3715" s="10">
        <v>135.91999999999999</v>
      </c>
      <c r="Q3715" s="10">
        <v>1223.32</v>
      </c>
      <c r="R3715" s="10" t="s">
        <v>586</v>
      </c>
      <c r="S3715" s="10" t="s">
        <v>596</v>
      </c>
      <c r="T3715" s="59">
        <v>0.15</v>
      </c>
      <c r="U3715" s="10">
        <v>183.5</v>
      </c>
    </row>
    <row r="3716" spans="1:21" x14ac:dyDescent="0.3">
      <c r="A3716" s="10" t="s">
        <v>24315</v>
      </c>
      <c r="B3716" s="61">
        <v>45324</v>
      </c>
      <c r="C3716" s="10" t="s">
        <v>24314</v>
      </c>
      <c r="D3716" s="10" t="s">
        <v>19140</v>
      </c>
      <c r="E3716" s="10" t="s">
        <v>571</v>
      </c>
      <c r="F3716" s="10" t="s">
        <v>685</v>
      </c>
      <c r="G3716" s="10" t="s">
        <v>569</v>
      </c>
      <c r="H3716" s="10" t="s">
        <v>544</v>
      </c>
      <c r="I3716" s="10" t="s">
        <v>610</v>
      </c>
      <c r="J3716" s="10" t="s">
        <v>2215</v>
      </c>
      <c r="K3716" s="10" t="s">
        <v>24313</v>
      </c>
      <c r="L3716" s="10">
        <v>3</v>
      </c>
      <c r="M3716" s="10">
        <v>361.35</v>
      </c>
      <c r="N3716" s="10">
        <v>1084.05</v>
      </c>
      <c r="O3716" s="59">
        <v>0.2</v>
      </c>
      <c r="P3716" s="10">
        <v>216.81</v>
      </c>
      <c r="Q3716" s="10">
        <v>867.24</v>
      </c>
      <c r="R3716" s="10" t="s">
        <v>565</v>
      </c>
      <c r="S3716" s="10" t="s">
        <v>564</v>
      </c>
      <c r="T3716" s="59">
        <v>0.15</v>
      </c>
      <c r="U3716" s="10">
        <v>130.09</v>
      </c>
    </row>
    <row r="3717" spans="1:21" x14ac:dyDescent="0.3">
      <c r="A3717" s="10" t="s">
        <v>24312</v>
      </c>
      <c r="B3717" s="61">
        <v>45203</v>
      </c>
      <c r="C3717" s="10" t="s">
        <v>17092</v>
      </c>
      <c r="D3717" s="10" t="s">
        <v>17583</v>
      </c>
      <c r="E3717" s="10" t="s">
        <v>629</v>
      </c>
      <c r="F3717" s="10" t="s">
        <v>628</v>
      </c>
      <c r="G3717" s="10" t="s">
        <v>601</v>
      </c>
      <c r="H3717" s="10" t="s">
        <v>600</v>
      </c>
      <c r="I3717" s="10" t="s">
        <v>664</v>
      </c>
      <c r="J3717" s="10" t="s">
        <v>2583</v>
      </c>
      <c r="K3717" s="10" t="s">
        <v>24311</v>
      </c>
      <c r="L3717" s="10">
        <v>1</v>
      </c>
      <c r="M3717" s="10">
        <v>619.9</v>
      </c>
      <c r="N3717" s="10">
        <v>619.9</v>
      </c>
      <c r="O3717" s="59">
        <v>0.2</v>
      </c>
      <c r="P3717" s="10">
        <v>123.98</v>
      </c>
      <c r="Q3717" s="10">
        <v>495.92</v>
      </c>
      <c r="R3717" s="10" t="s">
        <v>614</v>
      </c>
      <c r="S3717" s="10" t="s">
        <v>607</v>
      </c>
      <c r="T3717" s="59">
        <v>0.3</v>
      </c>
      <c r="U3717" s="10">
        <v>148.78</v>
      </c>
    </row>
    <row r="3718" spans="1:21" x14ac:dyDescent="0.3">
      <c r="A3718" s="10" t="s">
        <v>24310</v>
      </c>
      <c r="B3718" s="61">
        <v>45079</v>
      </c>
      <c r="C3718" s="10" t="s">
        <v>13676</v>
      </c>
      <c r="D3718" s="10" t="s">
        <v>4452</v>
      </c>
      <c r="E3718" s="10" t="s">
        <v>592</v>
      </c>
      <c r="F3718" s="10" t="s">
        <v>18</v>
      </c>
      <c r="G3718" s="10" t="s">
        <v>601</v>
      </c>
      <c r="H3718" s="10" t="s">
        <v>544</v>
      </c>
      <c r="I3718" s="10" t="s">
        <v>568</v>
      </c>
      <c r="J3718" s="10" t="s">
        <v>24309</v>
      </c>
      <c r="K3718" s="10" t="s">
        <v>24308</v>
      </c>
      <c r="L3718" s="10">
        <v>8</v>
      </c>
      <c r="M3718" s="10">
        <v>645.26</v>
      </c>
      <c r="N3718" s="10">
        <v>5162.08</v>
      </c>
      <c r="O3718" s="59">
        <v>0.2</v>
      </c>
      <c r="P3718" s="10">
        <v>1032.42</v>
      </c>
      <c r="Q3718" s="10">
        <v>4129.66</v>
      </c>
      <c r="R3718" s="10" t="s">
        <v>586</v>
      </c>
      <c r="S3718" s="10" t="s">
        <v>596</v>
      </c>
      <c r="T3718" s="59">
        <v>0.3</v>
      </c>
      <c r="U3718" s="10">
        <v>1238.9000000000001</v>
      </c>
    </row>
    <row r="3719" spans="1:21" x14ac:dyDescent="0.3">
      <c r="A3719" s="10" t="s">
        <v>24307</v>
      </c>
      <c r="B3719" s="61">
        <v>45297</v>
      </c>
      <c r="C3719" s="10" t="s">
        <v>14918</v>
      </c>
      <c r="D3719" s="10" t="s">
        <v>24306</v>
      </c>
      <c r="E3719" s="10" t="s">
        <v>629</v>
      </c>
      <c r="F3719" s="10" t="s">
        <v>759</v>
      </c>
      <c r="G3719" s="10" t="s">
        <v>601</v>
      </c>
      <c r="H3719" s="10" t="s">
        <v>590</v>
      </c>
      <c r="I3719" s="10" t="s">
        <v>635</v>
      </c>
      <c r="J3719" s="10" t="s">
        <v>16100</v>
      </c>
      <c r="K3719" s="10" t="s">
        <v>24305</v>
      </c>
      <c r="L3719" s="10">
        <v>5</v>
      </c>
      <c r="M3719" s="10">
        <v>688.23</v>
      </c>
      <c r="N3719" s="10">
        <v>3441.15</v>
      </c>
      <c r="O3719" s="59">
        <v>0.1</v>
      </c>
      <c r="P3719" s="10">
        <v>344.12</v>
      </c>
      <c r="Q3719" s="10">
        <v>3097.03</v>
      </c>
      <c r="R3719" s="10" t="s">
        <v>586</v>
      </c>
      <c r="S3719" s="10" t="s">
        <v>607</v>
      </c>
      <c r="T3719" s="59">
        <v>0.3</v>
      </c>
      <c r="U3719" s="10">
        <v>929.11</v>
      </c>
    </row>
    <row r="3720" spans="1:21" x14ac:dyDescent="0.3">
      <c r="A3720" s="10" t="s">
        <v>24304</v>
      </c>
      <c r="B3720" s="61">
        <v>45293</v>
      </c>
      <c r="C3720" s="10" t="s">
        <v>23379</v>
      </c>
      <c r="D3720" s="10" t="s">
        <v>24303</v>
      </c>
      <c r="E3720" s="10" t="s">
        <v>571</v>
      </c>
      <c r="F3720" s="10" t="s">
        <v>570</v>
      </c>
      <c r="G3720" s="10" t="s">
        <v>569</v>
      </c>
      <c r="H3720" s="10" t="s">
        <v>579</v>
      </c>
      <c r="I3720" s="10" t="s">
        <v>722</v>
      </c>
      <c r="J3720" s="10" t="s">
        <v>24302</v>
      </c>
      <c r="K3720" s="10" t="s">
        <v>24301</v>
      </c>
      <c r="L3720" s="10">
        <v>1</v>
      </c>
      <c r="M3720" s="10">
        <v>706.23</v>
      </c>
      <c r="N3720" s="10">
        <v>706.23</v>
      </c>
      <c r="O3720" s="59">
        <v>0.2</v>
      </c>
      <c r="P3720" s="10">
        <v>141.25</v>
      </c>
      <c r="Q3720" s="10">
        <v>564.98</v>
      </c>
      <c r="R3720" s="10" t="s">
        <v>614</v>
      </c>
      <c r="S3720" s="10" t="s">
        <v>585</v>
      </c>
      <c r="T3720" s="59">
        <v>0.15</v>
      </c>
      <c r="U3720" s="10">
        <v>84.75</v>
      </c>
    </row>
    <row r="3721" spans="1:21" x14ac:dyDescent="0.3">
      <c r="A3721" s="10" t="s">
        <v>24300</v>
      </c>
      <c r="B3721" s="61">
        <v>45113</v>
      </c>
      <c r="C3721" s="10" t="s">
        <v>24299</v>
      </c>
      <c r="D3721" s="10" t="s">
        <v>24298</v>
      </c>
      <c r="E3721" s="10" t="s">
        <v>603</v>
      </c>
      <c r="F3721" s="10" t="s">
        <v>602</v>
      </c>
      <c r="G3721" s="10" t="s">
        <v>601</v>
      </c>
      <c r="H3721" s="10" t="s">
        <v>544</v>
      </c>
      <c r="I3721" s="10" t="s">
        <v>610</v>
      </c>
      <c r="J3721" s="10" t="s">
        <v>24297</v>
      </c>
      <c r="K3721" s="10" t="s">
        <v>20078</v>
      </c>
      <c r="L3721" s="10">
        <v>1</v>
      </c>
      <c r="M3721" s="10">
        <v>986.88</v>
      </c>
      <c r="N3721" s="10">
        <v>986.88</v>
      </c>
      <c r="O3721" s="59">
        <v>0</v>
      </c>
      <c r="P3721" s="10">
        <v>0</v>
      </c>
      <c r="Q3721" s="10">
        <v>986.88</v>
      </c>
      <c r="R3721" s="10" t="s">
        <v>614</v>
      </c>
      <c r="S3721" s="10" t="s">
        <v>585</v>
      </c>
      <c r="T3721" s="59">
        <v>0.15</v>
      </c>
      <c r="U3721" s="10">
        <v>148.03</v>
      </c>
    </row>
    <row r="3722" spans="1:21" x14ac:dyDescent="0.3">
      <c r="A3722" s="10" t="s">
        <v>24296</v>
      </c>
      <c r="B3722" s="61">
        <v>45066</v>
      </c>
      <c r="C3722" s="10" t="s">
        <v>13271</v>
      </c>
      <c r="D3722" s="10" t="s">
        <v>24295</v>
      </c>
      <c r="E3722" s="10" t="s">
        <v>592</v>
      </c>
      <c r="F3722" s="10" t="s">
        <v>18</v>
      </c>
      <c r="G3722" s="10" t="s">
        <v>601</v>
      </c>
      <c r="H3722" s="10" t="s">
        <v>600</v>
      </c>
      <c r="I3722" s="10" t="s">
        <v>664</v>
      </c>
      <c r="J3722" s="10" t="s">
        <v>24294</v>
      </c>
      <c r="K3722" s="10" t="s">
        <v>24293</v>
      </c>
      <c r="L3722" s="10">
        <v>3</v>
      </c>
      <c r="M3722" s="10">
        <v>342.2</v>
      </c>
      <c r="N3722" s="10">
        <v>1026.5999999999999</v>
      </c>
      <c r="O3722" s="59">
        <v>0</v>
      </c>
      <c r="P3722" s="10">
        <v>0</v>
      </c>
      <c r="Q3722" s="10">
        <v>1026.5999999999999</v>
      </c>
      <c r="R3722" s="10" t="s">
        <v>614</v>
      </c>
      <c r="S3722" s="10" t="s">
        <v>607</v>
      </c>
      <c r="T3722" s="59">
        <v>0.3</v>
      </c>
      <c r="U3722" s="10">
        <v>307.98</v>
      </c>
    </row>
    <row r="3723" spans="1:21" x14ac:dyDescent="0.3">
      <c r="A3723" s="10" t="s">
        <v>24292</v>
      </c>
      <c r="B3723" s="61">
        <v>44935</v>
      </c>
      <c r="C3723" s="10" t="s">
        <v>6299</v>
      </c>
      <c r="D3723" s="10" t="s">
        <v>24291</v>
      </c>
      <c r="E3723" s="10" t="s">
        <v>571</v>
      </c>
      <c r="F3723" s="10" t="s">
        <v>570</v>
      </c>
      <c r="G3723" s="10" t="s">
        <v>601</v>
      </c>
      <c r="H3723" s="10" t="s">
        <v>544</v>
      </c>
      <c r="I3723" s="10" t="s">
        <v>568</v>
      </c>
      <c r="J3723" s="10" t="s">
        <v>24290</v>
      </c>
      <c r="K3723" s="10" t="s">
        <v>24289</v>
      </c>
      <c r="L3723" s="10">
        <v>4</v>
      </c>
      <c r="M3723" s="10">
        <v>860.15</v>
      </c>
      <c r="N3723" s="10">
        <v>3440.6</v>
      </c>
      <c r="O3723" s="59">
        <v>0</v>
      </c>
      <c r="P3723" s="10">
        <v>0</v>
      </c>
      <c r="Q3723" s="10">
        <v>3440.6</v>
      </c>
      <c r="R3723" s="10" t="s">
        <v>565</v>
      </c>
      <c r="S3723" s="10" t="s">
        <v>596</v>
      </c>
      <c r="T3723" s="59">
        <v>0.3</v>
      </c>
      <c r="U3723" s="10">
        <v>1032.18</v>
      </c>
    </row>
    <row r="3724" spans="1:21" x14ac:dyDescent="0.3">
      <c r="A3724" s="10" t="s">
        <v>24288</v>
      </c>
      <c r="B3724" s="61">
        <v>45241</v>
      </c>
      <c r="C3724" s="10" t="s">
        <v>8276</v>
      </c>
      <c r="D3724" s="10" t="s">
        <v>20487</v>
      </c>
      <c r="E3724" s="10" t="s">
        <v>603</v>
      </c>
      <c r="F3724" s="10" t="s">
        <v>658</v>
      </c>
      <c r="G3724" s="10" t="s">
        <v>569</v>
      </c>
      <c r="H3724" s="10" t="s">
        <v>600</v>
      </c>
      <c r="I3724" s="10" t="s">
        <v>599</v>
      </c>
      <c r="J3724" s="10" t="s">
        <v>24287</v>
      </c>
      <c r="K3724" s="10" t="s">
        <v>17990</v>
      </c>
      <c r="L3724" s="10">
        <v>8</v>
      </c>
      <c r="M3724" s="10">
        <v>340.27</v>
      </c>
      <c r="N3724" s="10">
        <v>2722.16</v>
      </c>
      <c r="O3724" s="59">
        <v>0.1</v>
      </c>
      <c r="P3724" s="10">
        <v>272.22000000000003</v>
      </c>
      <c r="Q3724" s="10">
        <v>2449.94</v>
      </c>
      <c r="R3724" s="10" t="s">
        <v>575</v>
      </c>
      <c r="S3724" s="10" t="s">
        <v>564</v>
      </c>
      <c r="T3724" s="59">
        <v>0.25</v>
      </c>
      <c r="U3724" s="10">
        <v>612.49</v>
      </c>
    </row>
    <row r="3725" spans="1:21" x14ac:dyDescent="0.3">
      <c r="A3725" s="10" t="s">
        <v>24286</v>
      </c>
      <c r="B3725" s="61">
        <v>45172</v>
      </c>
      <c r="C3725" s="10" t="s">
        <v>6783</v>
      </c>
      <c r="D3725" s="10" t="s">
        <v>24285</v>
      </c>
      <c r="E3725" s="10" t="s">
        <v>592</v>
      </c>
      <c r="F3725" s="10" t="s">
        <v>591</v>
      </c>
      <c r="G3725" s="10" t="s">
        <v>569</v>
      </c>
      <c r="H3725" s="10" t="s">
        <v>590</v>
      </c>
      <c r="I3725" s="10" t="s">
        <v>748</v>
      </c>
      <c r="J3725" s="10" t="s">
        <v>24284</v>
      </c>
      <c r="K3725" s="10" t="s">
        <v>24283</v>
      </c>
      <c r="L3725" s="10">
        <v>7</v>
      </c>
      <c r="M3725" s="10">
        <v>562.94000000000005</v>
      </c>
      <c r="N3725" s="10">
        <v>3940.58</v>
      </c>
      <c r="O3725" s="59">
        <v>0.1</v>
      </c>
      <c r="P3725" s="10">
        <v>394.06</v>
      </c>
      <c r="Q3725" s="10">
        <v>3546.52</v>
      </c>
      <c r="R3725" s="10" t="s">
        <v>565</v>
      </c>
      <c r="S3725" s="10" t="s">
        <v>585</v>
      </c>
      <c r="T3725" s="59">
        <v>0.3</v>
      </c>
      <c r="U3725" s="10">
        <v>1063.96</v>
      </c>
    </row>
    <row r="3726" spans="1:21" x14ac:dyDescent="0.3">
      <c r="A3726" s="10" t="s">
        <v>24282</v>
      </c>
      <c r="B3726" s="61">
        <v>45270</v>
      </c>
      <c r="C3726" s="10" t="s">
        <v>24281</v>
      </c>
      <c r="D3726" s="10" t="s">
        <v>24280</v>
      </c>
      <c r="E3726" s="10" t="s">
        <v>571</v>
      </c>
      <c r="F3726" s="10" t="s">
        <v>685</v>
      </c>
      <c r="G3726" s="10" t="s">
        <v>569</v>
      </c>
      <c r="H3726" s="10" t="s">
        <v>590</v>
      </c>
      <c r="I3726" s="10" t="s">
        <v>748</v>
      </c>
      <c r="J3726" s="10" t="s">
        <v>3785</v>
      </c>
      <c r="K3726" s="10" t="s">
        <v>24279</v>
      </c>
      <c r="L3726" s="10">
        <v>7</v>
      </c>
      <c r="M3726" s="10">
        <v>280.86</v>
      </c>
      <c r="N3726" s="10">
        <v>1966.02</v>
      </c>
      <c r="O3726" s="59">
        <v>0.05</v>
      </c>
      <c r="P3726" s="10">
        <v>98.3</v>
      </c>
      <c r="Q3726" s="10">
        <v>1867.72</v>
      </c>
      <c r="R3726" s="10" t="s">
        <v>575</v>
      </c>
      <c r="S3726" s="10" t="s">
        <v>585</v>
      </c>
      <c r="T3726" s="59">
        <v>0.3</v>
      </c>
      <c r="U3726" s="10">
        <v>560.32000000000005</v>
      </c>
    </row>
    <row r="3727" spans="1:21" x14ac:dyDescent="0.3">
      <c r="A3727" s="10" t="s">
        <v>24278</v>
      </c>
      <c r="B3727" s="61">
        <v>45168</v>
      </c>
      <c r="C3727" s="10" t="s">
        <v>24277</v>
      </c>
      <c r="D3727" s="10" t="s">
        <v>23208</v>
      </c>
      <c r="E3727" s="10" t="s">
        <v>629</v>
      </c>
      <c r="F3727" s="10" t="s">
        <v>790</v>
      </c>
      <c r="G3727" s="10" t="s">
        <v>569</v>
      </c>
      <c r="H3727" s="10" t="s">
        <v>544</v>
      </c>
      <c r="I3727" s="10" t="s">
        <v>610</v>
      </c>
      <c r="J3727" s="10" t="s">
        <v>24276</v>
      </c>
      <c r="K3727" s="10" t="s">
        <v>9401</v>
      </c>
      <c r="L3727" s="10">
        <v>3</v>
      </c>
      <c r="M3727" s="10">
        <v>816.39</v>
      </c>
      <c r="N3727" s="10">
        <v>2449.17</v>
      </c>
      <c r="O3727" s="59">
        <v>0.2</v>
      </c>
      <c r="P3727" s="10">
        <v>489.83</v>
      </c>
      <c r="Q3727" s="10">
        <v>1959.34</v>
      </c>
      <c r="R3727" s="10" t="s">
        <v>565</v>
      </c>
      <c r="S3727" s="10" t="s">
        <v>596</v>
      </c>
      <c r="T3727" s="59">
        <v>0.15</v>
      </c>
      <c r="U3727" s="10">
        <v>293.89999999999998</v>
      </c>
    </row>
    <row r="3728" spans="1:21" x14ac:dyDescent="0.3">
      <c r="A3728" s="10" t="s">
        <v>24275</v>
      </c>
      <c r="B3728" s="61">
        <v>45236</v>
      </c>
      <c r="C3728" s="10" t="s">
        <v>4704</v>
      </c>
      <c r="D3728" s="10" t="s">
        <v>24274</v>
      </c>
      <c r="E3728" s="10" t="s">
        <v>581</v>
      </c>
      <c r="F3728" s="10" t="s">
        <v>580</v>
      </c>
      <c r="G3728" s="10" t="s">
        <v>601</v>
      </c>
      <c r="H3728" s="10" t="s">
        <v>590</v>
      </c>
      <c r="I3728" s="10" t="s">
        <v>748</v>
      </c>
      <c r="J3728" s="10" t="s">
        <v>5439</v>
      </c>
      <c r="K3728" s="10" t="s">
        <v>7467</v>
      </c>
      <c r="L3728" s="10">
        <v>8</v>
      </c>
      <c r="M3728" s="10">
        <v>979.31</v>
      </c>
      <c r="N3728" s="10">
        <v>7834.48</v>
      </c>
      <c r="O3728" s="59">
        <v>0.2</v>
      </c>
      <c r="P3728" s="10">
        <v>1566.9</v>
      </c>
      <c r="Q3728" s="10">
        <v>6267.58</v>
      </c>
      <c r="R3728" s="10" t="s">
        <v>565</v>
      </c>
      <c r="S3728" s="10" t="s">
        <v>564</v>
      </c>
      <c r="T3728" s="59">
        <v>0.25</v>
      </c>
      <c r="U3728" s="10">
        <v>1566.89</v>
      </c>
    </row>
    <row r="3729" spans="1:21" x14ac:dyDescent="0.3">
      <c r="A3729" s="10" t="s">
        <v>24273</v>
      </c>
      <c r="B3729" s="61">
        <v>45000</v>
      </c>
      <c r="C3729" s="10" t="s">
        <v>1273</v>
      </c>
      <c r="D3729" s="10" t="s">
        <v>8244</v>
      </c>
      <c r="E3729" s="10" t="s">
        <v>603</v>
      </c>
      <c r="F3729" s="10" t="s">
        <v>602</v>
      </c>
      <c r="G3729" s="10" t="s">
        <v>569</v>
      </c>
      <c r="H3729" s="10" t="s">
        <v>579</v>
      </c>
      <c r="I3729" s="10" t="s">
        <v>711</v>
      </c>
      <c r="J3729" s="10" t="s">
        <v>24272</v>
      </c>
      <c r="K3729" s="10" t="s">
        <v>24271</v>
      </c>
      <c r="L3729" s="10">
        <v>5</v>
      </c>
      <c r="M3729" s="10">
        <v>829.27</v>
      </c>
      <c r="N3729" s="10">
        <v>4146.3500000000004</v>
      </c>
      <c r="O3729" s="59">
        <v>0.2</v>
      </c>
      <c r="P3729" s="10">
        <v>829.27</v>
      </c>
      <c r="Q3729" s="10">
        <v>3317.08</v>
      </c>
      <c r="R3729" s="10" t="s">
        <v>614</v>
      </c>
      <c r="S3729" s="10" t="s">
        <v>607</v>
      </c>
      <c r="T3729" s="59">
        <v>0.25</v>
      </c>
      <c r="U3729" s="10">
        <v>829.27</v>
      </c>
    </row>
    <row r="3730" spans="1:21" x14ac:dyDescent="0.3">
      <c r="A3730" s="10" t="s">
        <v>24270</v>
      </c>
      <c r="B3730" s="61">
        <v>45274</v>
      </c>
      <c r="C3730" s="10" t="s">
        <v>7386</v>
      </c>
      <c r="D3730" s="10" t="s">
        <v>24269</v>
      </c>
      <c r="E3730" s="10" t="s">
        <v>603</v>
      </c>
      <c r="F3730" s="10" t="s">
        <v>658</v>
      </c>
      <c r="G3730" s="10" t="s">
        <v>601</v>
      </c>
      <c r="H3730" s="10" t="s">
        <v>600</v>
      </c>
      <c r="I3730" s="10" t="s">
        <v>664</v>
      </c>
      <c r="J3730" s="10" t="s">
        <v>21465</v>
      </c>
      <c r="K3730" s="10" t="s">
        <v>21608</v>
      </c>
      <c r="L3730" s="10">
        <v>7</v>
      </c>
      <c r="M3730" s="10">
        <v>368.57</v>
      </c>
      <c r="N3730" s="10">
        <v>2579.9899999999998</v>
      </c>
      <c r="O3730" s="59">
        <v>0.05</v>
      </c>
      <c r="P3730" s="10">
        <v>129</v>
      </c>
      <c r="Q3730" s="10">
        <v>2450.9899999999998</v>
      </c>
      <c r="R3730" s="10" t="s">
        <v>586</v>
      </c>
      <c r="S3730" s="10" t="s">
        <v>585</v>
      </c>
      <c r="T3730" s="59">
        <v>0.25</v>
      </c>
      <c r="U3730" s="10">
        <v>612.75</v>
      </c>
    </row>
    <row r="3731" spans="1:21" x14ac:dyDescent="0.3">
      <c r="A3731" s="10" t="s">
        <v>24268</v>
      </c>
      <c r="B3731" s="61">
        <v>45224</v>
      </c>
      <c r="C3731" s="10" t="s">
        <v>2439</v>
      </c>
      <c r="D3731" s="10" t="s">
        <v>15947</v>
      </c>
      <c r="E3731" s="10" t="s">
        <v>629</v>
      </c>
      <c r="F3731" s="10" t="s">
        <v>759</v>
      </c>
      <c r="G3731" s="10" t="s">
        <v>601</v>
      </c>
      <c r="H3731" s="10" t="s">
        <v>600</v>
      </c>
      <c r="I3731" s="10" t="s">
        <v>627</v>
      </c>
      <c r="J3731" s="10" t="s">
        <v>24267</v>
      </c>
      <c r="K3731" s="10" t="s">
        <v>10301</v>
      </c>
      <c r="L3731" s="10">
        <v>4</v>
      </c>
      <c r="M3731" s="10">
        <v>452.66</v>
      </c>
      <c r="N3731" s="10">
        <v>1810.64</v>
      </c>
      <c r="O3731" s="59">
        <v>0</v>
      </c>
      <c r="P3731" s="10">
        <v>0</v>
      </c>
      <c r="Q3731" s="10">
        <v>1810.64</v>
      </c>
      <c r="R3731" s="10" t="s">
        <v>575</v>
      </c>
      <c r="S3731" s="10" t="s">
        <v>585</v>
      </c>
      <c r="T3731" s="59">
        <v>0.15</v>
      </c>
      <c r="U3731" s="10">
        <v>271.60000000000002</v>
      </c>
    </row>
    <row r="3732" spans="1:21" x14ac:dyDescent="0.3">
      <c r="A3732" s="10" t="s">
        <v>24266</v>
      </c>
      <c r="B3732" s="61">
        <v>45163</v>
      </c>
      <c r="C3732" s="10" t="s">
        <v>4406</v>
      </c>
      <c r="D3732" s="10" t="s">
        <v>24265</v>
      </c>
      <c r="E3732" s="10" t="s">
        <v>581</v>
      </c>
      <c r="F3732" s="10" t="s">
        <v>7</v>
      </c>
      <c r="G3732" s="10" t="s">
        <v>569</v>
      </c>
      <c r="H3732" s="10" t="s">
        <v>579</v>
      </c>
      <c r="I3732" s="10" t="s">
        <v>578</v>
      </c>
      <c r="J3732" s="10" t="s">
        <v>24264</v>
      </c>
      <c r="K3732" s="10" t="s">
        <v>24263</v>
      </c>
      <c r="L3732" s="10">
        <v>10</v>
      </c>
      <c r="M3732" s="10">
        <v>853.15</v>
      </c>
      <c r="N3732" s="10">
        <v>8531.5</v>
      </c>
      <c r="O3732" s="59">
        <v>0.05</v>
      </c>
      <c r="P3732" s="10">
        <v>426.58</v>
      </c>
      <c r="Q3732" s="10">
        <v>8104.92</v>
      </c>
      <c r="R3732" s="10" t="s">
        <v>575</v>
      </c>
      <c r="S3732" s="10" t="s">
        <v>564</v>
      </c>
      <c r="T3732" s="59">
        <v>0.15</v>
      </c>
      <c r="U3732" s="10">
        <v>1215.74</v>
      </c>
    </row>
    <row r="3733" spans="1:21" x14ac:dyDescent="0.3">
      <c r="A3733" s="10" t="s">
        <v>24262</v>
      </c>
      <c r="B3733" s="61">
        <v>45160</v>
      </c>
      <c r="C3733" s="10" t="s">
        <v>4700</v>
      </c>
      <c r="D3733" s="10" t="s">
        <v>24261</v>
      </c>
      <c r="E3733" s="10" t="s">
        <v>603</v>
      </c>
      <c r="F3733" s="10" t="s">
        <v>636</v>
      </c>
      <c r="G3733" s="10" t="s">
        <v>569</v>
      </c>
      <c r="H3733" s="10" t="s">
        <v>590</v>
      </c>
      <c r="I3733" s="10" t="s">
        <v>635</v>
      </c>
      <c r="J3733" s="10" t="s">
        <v>24260</v>
      </c>
      <c r="K3733" s="10" t="s">
        <v>1240</v>
      </c>
      <c r="L3733" s="10">
        <v>3</v>
      </c>
      <c r="M3733" s="10">
        <v>793.72</v>
      </c>
      <c r="N3733" s="10">
        <v>2381.16</v>
      </c>
      <c r="O3733" s="59">
        <v>0</v>
      </c>
      <c r="P3733" s="10">
        <v>0</v>
      </c>
      <c r="Q3733" s="10">
        <v>2381.16</v>
      </c>
      <c r="R3733" s="10" t="s">
        <v>565</v>
      </c>
      <c r="S3733" s="10" t="s">
        <v>607</v>
      </c>
      <c r="T3733" s="59">
        <v>0.15</v>
      </c>
      <c r="U3733" s="10">
        <v>357.17</v>
      </c>
    </row>
    <row r="3734" spans="1:21" x14ac:dyDescent="0.3">
      <c r="A3734" s="10" t="s">
        <v>24259</v>
      </c>
      <c r="B3734" s="61">
        <v>44968</v>
      </c>
      <c r="C3734" s="10" t="s">
        <v>17162</v>
      </c>
      <c r="D3734" s="10" t="s">
        <v>14388</v>
      </c>
      <c r="E3734" s="10" t="s">
        <v>603</v>
      </c>
      <c r="F3734" s="10" t="s">
        <v>658</v>
      </c>
      <c r="G3734" s="10" t="s">
        <v>569</v>
      </c>
      <c r="H3734" s="10" t="s">
        <v>544</v>
      </c>
      <c r="I3734" s="10" t="s">
        <v>610</v>
      </c>
      <c r="J3734" s="10" t="s">
        <v>24258</v>
      </c>
      <c r="K3734" s="10" t="s">
        <v>24257</v>
      </c>
      <c r="L3734" s="10">
        <v>10</v>
      </c>
      <c r="M3734" s="10">
        <v>592.16999999999996</v>
      </c>
      <c r="N3734" s="10">
        <v>5921.7</v>
      </c>
      <c r="O3734" s="59">
        <v>0</v>
      </c>
      <c r="P3734" s="10">
        <v>0</v>
      </c>
      <c r="Q3734" s="10">
        <v>5921.7</v>
      </c>
      <c r="R3734" s="10" t="s">
        <v>586</v>
      </c>
      <c r="S3734" s="10" t="s">
        <v>564</v>
      </c>
      <c r="T3734" s="59">
        <v>0.15</v>
      </c>
      <c r="U3734" s="10">
        <v>888.25</v>
      </c>
    </row>
    <row r="3735" spans="1:21" x14ac:dyDescent="0.3">
      <c r="A3735" s="10" t="s">
        <v>24256</v>
      </c>
      <c r="B3735" s="61">
        <v>45171</v>
      </c>
      <c r="C3735" s="10" t="s">
        <v>3887</v>
      </c>
      <c r="D3735" s="10" t="s">
        <v>12277</v>
      </c>
      <c r="E3735" s="10" t="s">
        <v>603</v>
      </c>
      <c r="F3735" s="10" t="s">
        <v>658</v>
      </c>
      <c r="G3735" s="10" t="s">
        <v>569</v>
      </c>
      <c r="H3735" s="10" t="s">
        <v>544</v>
      </c>
      <c r="I3735" s="10" t="s">
        <v>568</v>
      </c>
      <c r="J3735" s="10" t="s">
        <v>2156</v>
      </c>
      <c r="K3735" s="10" t="s">
        <v>24255</v>
      </c>
      <c r="L3735" s="10">
        <v>7</v>
      </c>
      <c r="M3735" s="10">
        <v>530.38</v>
      </c>
      <c r="N3735" s="10">
        <v>3712.66</v>
      </c>
      <c r="O3735" s="59">
        <v>0.1</v>
      </c>
      <c r="P3735" s="10">
        <v>371.27</v>
      </c>
      <c r="Q3735" s="10">
        <v>3341.39</v>
      </c>
      <c r="R3735" s="10" t="s">
        <v>614</v>
      </c>
      <c r="S3735" s="10" t="s">
        <v>585</v>
      </c>
      <c r="T3735" s="59">
        <v>0.3</v>
      </c>
      <c r="U3735" s="10">
        <v>1002.42</v>
      </c>
    </row>
    <row r="3736" spans="1:21" x14ac:dyDescent="0.3">
      <c r="A3736" s="10" t="s">
        <v>24254</v>
      </c>
      <c r="B3736" s="61">
        <v>45323</v>
      </c>
      <c r="C3736" s="10" t="s">
        <v>12264</v>
      </c>
      <c r="D3736" s="10" t="s">
        <v>6249</v>
      </c>
      <c r="E3736" s="10" t="s">
        <v>603</v>
      </c>
      <c r="F3736" s="10" t="s">
        <v>602</v>
      </c>
      <c r="G3736" s="10" t="s">
        <v>569</v>
      </c>
      <c r="H3736" s="10" t="s">
        <v>579</v>
      </c>
      <c r="I3736" s="10" t="s">
        <v>722</v>
      </c>
      <c r="J3736" s="10" t="s">
        <v>24253</v>
      </c>
      <c r="K3736" s="10" t="s">
        <v>21861</v>
      </c>
      <c r="L3736" s="10">
        <v>9</v>
      </c>
      <c r="M3736" s="10">
        <v>639.35</v>
      </c>
      <c r="N3736" s="10">
        <v>5754.15</v>
      </c>
      <c r="O3736" s="59">
        <v>0</v>
      </c>
      <c r="P3736" s="10">
        <v>0</v>
      </c>
      <c r="Q3736" s="10">
        <v>5754.15</v>
      </c>
      <c r="R3736" s="10" t="s">
        <v>614</v>
      </c>
      <c r="S3736" s="10" t="s">
        <v>564</v>
      </c>
      <c r="T3736" s="59">
        <v>0.15</v>
      </c>
      <c r="U3736" s="10">
        <v>863.12</v>
      </c>
    </row>
    <row r="3737" spans="1:21" x14ac:dyDescent="0.3">
      <c r="A3737" s="10" t="s">
        <v>24252</v>
      </c>
      <c r="B3737" s="61">
        <v>45191</v>
      </c>
      <c r="C3737" s="10" t="s">
        <v>20474</v>
      </c>
      <c r="D3737" s="10" t="s">
        <v>22069</v>
      </c>
      <c r="E3737" s="10" t="s">
        <v>571</v>
      </c>
      <c r="F3737" s="10" t="s">
        <v>685</v>
      </c>
      <c r="G3737" s="10" t="s">
        <v>601</v>
      </c>
      <c r="H3737" s="10" t="s">
        <v>544</v>
      </c>
      <c r="I3737" s="10" t="s">
        <v>610</v>
      </c>
      <c r="J3737" s="10" t="s">
        <v>19867</v>
      </c>
      <c r="K3737" s="10" t="s">
        <v>24251</v>
      </c>
      <c r="L3737" s="10">
        <v>2</v>
      </c>
      <c r="M3737" s="10">
        <v>159.74</v>
      </c>
      <c r="N3737" s="10">
        <v>319.48</v>
      </c>
      <c r="O3737" s="59">
        <v>0.2</v>
      </c>
      <c r="P3737" s="10">
        <v>63.9</v>
      </c>
      <c r="Q3737" s="10">
        <v>255.58</v>
      </c>
      <c r="R3737" s="10" t="s">
        <v>614</v>
      </c>
      <c r="S3737" s="10" t="s">
        <v>585</v>
      </c>
      <c r="T3737" s="59">
        <v>0.15</v>
      </c>
      <c r="U3737" s="10">
        <v>38.340000000000003</v>
      </c>
    </row>
    <row r="3738" spans="1:21" x14ac:dyDescent="0.3">
      <c r="A3738" s="10" t="s">
        <v>24250</v>
      </c>
      <c r="B3738" s="61">
        <v>45319</v>
      </c>
      <c r="C3738" s="10" t="s">
        <v>17652</v>
      </c>
      <c r="D3738" s="10" t="s">
        <v>24249</v>
      </c>
      <c r="E3738" s="10" t="s">
        <v>629</v>
      </c>
      <c r="F3738" s="10" t="s">
        <v>790</v>
      </c>
      <c r="G3738" s="10" t="s">
        <v>601</v>
      </c>
      <c r="H3738" s="10" t="s">
        <v>600</v>
      </c>
      <c r="I3738" s="10" t="s">
        <v>664</v>
      </c>
      <c r="J3738" s="10" t="s">
        <v>12423</v>
      </c>
      <c r="K3738" s="10" t="s">
        <v>11764</v>
      </c>
      <c r="L3738" s="10">
        <v>9</v>
      </c>
      <c r="M3738" s="10">
        <v>588.13</v>
      </c>
      <c r="N3738" s="10">
        <v>5293.17</v>
      </c>
      <c r="O3738" s="59">
        <v>0</v>
      </c>
      <c r="P3738" s="10">
        <v>0</v>
      </c>
      <c r="Q3738" s="10">
        <v>5293.17</v>
      </c>
      <c r="R3738" s="10" t="s">
        <v>586</v>
      </c>
      <c r="S3738" s="10" t="s">
        <v>607</v>
      </c>
      <c r="T3738" s="59">
        <v>0.3</v>
      </c>
      <c r="U3738" s="10">
        <v>1587.95</v>
      </c>
    </row>
    <row r="3739" spans="1:21" x14ac:dyDescent="0.3">
      <c r="A3739" s="10" t="s">
        <v>24248</v>
      </c>
      <c r="B3739" s="61">
        <v>45147</v>
      </c>
      <c r="C3739" s="10" t="s">
        <v>895</v>
      </c>
      <c r="D3739" s="10" t="s">
        <v>24247</v>
      </c>
      <c r="E3739" s="10" t="s">
        <v>629</v>
      </c>
      <c r="F3739" s="10" t="s">
        <v>759</v>
      </c>
      <c r="G3739" s="10" t="s">
        <v>569</v>
      </c>
      <c r="H3739" s="10" t="s">
        <v>590</v>
      </c>
      <c r="I3739" s="10" t="s">
        <v>748</v>
      </c>
      <c r="J3739" s="10" t="s">
        <v>24246</v>
      </c>
      <c r="K3739" s="10" t="s">
        <v>24245</v>
      </c>
      <c r="L3739" s="10">
        <v>2</v>
      </c>
      <c r="M3739" s="10">
        <v>447.1</v>
      </c>
      <c r="N3739" s="10">
        <v>894.2</v>
      </c>
      <c r="O3739" s="59">
        <v>0.2</v>
      </c>
      <c r="P3739" s="10">
        <v>178.84</v>
      </c>
      <c r="Q3739" s="10">
        <v>715.36</v>
      </c>
      <c r="R3739" s="10" t="s">
        <v>614</v>
      </c>
      <c r="S3739" s="10" t="s">
        <v>607</v>
      </c>
      <c r="T3739" s="59">
        <v>0.3</v>
      </c>
      <c r="U3739" s="10">
        <v>214.61</v>
      </c>
    </row>
    <row r="3740" spans="1:21" x14ac:dyDescent="0.3">
      <c r="A3740" s="10" t="s">
        <v>24244</v>
      </c>
      <c r="B3740" s="61">
        <v>45093</v>
      </c>
      <c r="C3740" s="10" t="s">
        <v>8020</v>
      </c>
      <c r="D3740" s="10" t="s">
        <v>9416</v>
      </c>
      <c r="E3740" s="10" t="s">
        <v>581</v>
      </c>
      <c r="F3740" s="10" t="s">
        <v>83</v>
      </c>
      <c r="G3740" s="10" t="s">
        <v>569</v>
      </c>
      <c r="H3740" s="10" t="s">
        <v>579</v>
      </c>
      <c r="I3740" s="10" t="s">
        <v>722</v>
      </c>
      <c r="J3740" s="10" t="s">
        <v>24243</v>
      </c>
      <c r="K3740" s="10" t="s">
        <v>24242</v>
      </c>
      <c r="L3740" s="10">
        <v>7</v>
      </c>
      <c r="M3740" s="10">
        <v>103.97</v>
      </c>
      <c r="N3740" s="10">
        <v>727.79</v>
      </c>
      <c r="O3740" s="59">
        <v>0.2</v>
      </c>
      <c r="P3740" s="10">
        <v>145.56</v>
      </c>
      <c r="Q3740" s="10">
        <v>582.23</v>
      </c>
      <c r="R3740" s="10" t="s">
        <v>586</v>
      </c>
      <c r="S3740" s="10" t="s">
        <v>596</v>
      </c>
      <c r="T3740" s="59">
        <v>0.15</v>
      </c>
      <c r="U3740" s="10">
        <v>87.33</v>
      </c>
    </row>
    <row r="3741" spans="1:21" x14ac:dyDescent="0.3">
      <c r="A3741" s="10" t="s">
        <v>24241</v>
      </c>
      <c r="B3741" s="61">
        <v>45206</v>
      </c>
      <c r="C3741" s="10" t="s">
        <v>21029</v>
      </c>
      <c r="D3741" s="10" t="s">
        <v>24240</v>
      </c>
      <c r="E3741" s="10" t="s">
        <v>592</v>
      </c>
      <c r="F3741" s="10" t="s">
        <v>18</v>
      </c>
      <c r="G3741" s="10" t="s">
        <v>601</v>
      </c>
      <c r="H3741" s="10" t="s">
        <v>544</v>
      </c>
      <c r="I3741" s="10" t="s">
        <v>568</v>
      </c>
      <c r="J3741" s="10" t="s">
        <v>24239</v>
      </c>
      <c r="K3741" s="10" t="s">
        <v>9851</v>
      </c>
      <c r="L3741" s="10">
        <v>5</v>
      </c>
      <c r="M3741" s="10">
        <v>749.51</v>
      </c>
      <c r="N3741" s="10">
        <v>3747.55</v>
      </c>
      <c r="O3741" s="59">
        <v>0</v>
      </c>
      <c r="P3741" s="10">
        <v>0</v>
      </c>
      <c r="Q3741" s="10">
        <v>3747.55</v>
      </c>
      <c r="R3741" s="10" t="s">
        <v>575</v>
      </c>
      <c r="S3741" s="10" t="s">
        <v>585</v>
      </c>
      <c r="T3741" s="59">
        <v>0.3</v>
      </c>
      <c r="U3741" s="10">
        <v>1124.27</v>
      </c>
    </row>
    <row r="3742" spans="1:21" x14ac:dyDescent="0.3">
      <c r="A3742" s="10" t="s">
        <v>24238</v>
      </c>
      <c r="B3742" s="61">
        <v>45099</v>
      </c>
      <c r="C3742" s="10" t="s">
        <v>20043</v>
      </c>
      <c r="D3742" s="10" t="s">
        <v>15863</v>
      </c>
      <c r="E3742" s="10" t="s">
        <v>581</v>
      </c>
      <c r="F3742" s="10" t="s">
        <v>580</v>
      </c>
      <c r="G3742" s="10" t="s">
        <v>601</v>
      </c>
      <c r="H3742" s="10" t="s">
        <v>579</v>
      </c>
      <c r="I3742" s="10" t="s">
        <v>578</v>
      </c>
      <c r="J3742" s="10" t="s">
        <v>10120</v>
      </c>
      <c r="K3742" s="10" t="s">
        <v>24237</v>
      </c>
      <c r="L3742" s="10">
        <v>8</v>
      </c>
      <c r="M3742" s="10">
        <v>990.19</v>
      </c>
      <c r="N3742" s="10">
        <v>7921.52</v>
      </c>
      <c r="O3742" s="59">
        <v>0.2</v>
      </c>
      <c r="P3742" s="10">
        <v>1584.3</v>
      </c>
      <c r="Q3742" s="10">
        <v>6337.22</v>
      </c>
      <c r="R3742" s="10" t="s">
        <v>565</v>
      </c>
      <c r="S3742" s="10" t="s">
        <v>596</v>
      </c>
      <c r="T3742" s="59">
        <v>0.3</v>
      </c>
      <c r="U3742" s="10">
        <v>1901.17</v>
      </c>
    </row>
    <row r="3743" spans="1:21" x14ac:dyDescent="0.3">
      <c r="A3743" s="10" t="s">
        <v>24236</v>
      </c>
      <c r="B3743" s="61">
        <v>45175</v>
      </c>
      <c r="C3743" s="10" t="s">
        <v>14687</v>
      </c>
      <c r="D3743" s="10" t="s">
        <v>5903</v>
      </c>
      <c r="E3743" s="10" t="s">
        <v>571</v>
      </c>
      <c r="F3743" s="10" t="s">
        <v>685</v>
      </c>
      <c r="G3743" s="10" t="s">
        <v>601</v>
      </c>
      <c r="H3743" s="10" t="s">
        <v>579</v>
      </c>
      <c r="I3743" s="10" t="s">
        <v>722</v>
      </c>
      <c r="J3743" s="10" t="s">
        <v>2962</v>
      </c>
      <c r="K3743" s="10" t="s">
        <v>6644</v>
      </c>
      <c r="L3743" s="10">
        <v>5</v>
      </c>
      <c r="M3743" s="10">
        <v>945.54</v>
      </c>
      <c r="N3743" s="10">
        <v>4727.7</v>
      </c>
      <c r="O3743" s="59">
        <v>0</v>
      </c>
      <c r="P3743" s="10">
        <v>0</v>
      </c>
      <c r="Q3743" s="10">
        <v>4727.7</v>
      </c>
      <c r="R3743" s="10" t="s">
        <v>586</v>
      </c>
      <c r="S3743" s="10" t="s">
        <v>585</v>
      </c>
      <c r="T3743" s="59">
        <v>0.3</v>
      </c>
      <c r="U3743" s="10">
        <v>1418.31</v>
      </c>
    </row>
    <row r="3744" spans="1:21" x14ac:dyDescent="0.3">
      <c r="A3744" s="10" t="s">
        <v>24235</v>
      </c>
      <c r="B3744" s="61">
        <v>45355</v>
      </c>
      <c r="C3744" s="10" t="s">
        <v>24234</v>
      </c>
      <c r="D3744" s="10" t="s">
        <v>24233</v>
      </c>
      <c r="E3744" s="10" t="s">
        <v>603</v>
      </c>
      <c r="F3744" s="10" t="s">
        <v>636</v>
      </c>
      <c r="G3744" s="10" t="s">
        <v>601</v>
      </c>
      <c r="H3744" s="10" t="s">
        <v>590</v>
      </c>
      <c r="I3744" s="10" t="s">
        <v>748</v>
      </c>
      <c r="J3744" s="10" t="s">
        <v>14289</v>
      </c>
      <c r="K3744" s="10" t="s">
        <v>2525</v>
      </c>
      <c r="L3744" s="10">
        <v>4</v>
      </c>
      <c r="M3744" s="10">
        <v>421.11</v>
      </c>
      <c r="N3744" s="10">
        <v>1684.44</v>
      </c>
      <c r="O3744" s="59">
        <v>0.05</v>
      </c>
      <c r="P3744" s="10">
        <v>84.22</v>
      </c>
      <c r="Q3744" s="10">
        <v>1600.22</v>
      </c>
      <c r="R3744" s="10" t="s">
        <v>586</v>
      </c>
      <c r="S3744" s="10" t="s">
        <v>607</v>
      </c>
      <c r="T3744" s="59">
        <v>0.15</v>
      </c>
      <c r="U3744" s="10">
        <v>240.03</v>
      </c>
    </row>
    <row r="3745" spans="1:21" x14ac:dyDescent="0.3">
      <c r="A3745" s="10" t="s">
        <v>24232</v>
      </c>
      <c r="B3745" s="61">
        <v>45040</v>
      </c>
      <c r="C3745" s="10" t="s">
        <v>1039</v>
      </c>
      <c r="D3745" s="10" t="s">
        <v>13654</v>
      </c>
      <c r="E3745" s="10" t="s">
        <v>592</v>
      </c>
      <c r="F3745" s="10" t="s">
        <v>591</v>
      </c>
      <c r="G3745" s="10" t="s">
        <v>569</v>
      </c>
      <c r="H3745" s="10" t="s">
        <v>544</v>
      </c>
      <c r="I3745" s="10" t="s">
        <v>568</v>
      </c>
      <c r="J3745" s="10" t="s">
        <v>24231</v>
      </c>
      <c r="K3745" s="10" t="s">
        <v>24230</v>
      </c>
      <c r="L3745" s="10">
        <v>3</v>
      </c>
      <c r="M3745" s="10">
        <v>832.86</v>
      </c>
      <c r="N3745" s="10">
        <v>2498.58</v>
      </c>
      <c r="O3745" s="59">
        <v>0.05</v>
      </c>
      <c r="P3745" s="10">
        <v>124.93</v>
      </c>
      <c r="Q3745" s="10">
        <v>2373.65</v>
      </c>
      <c r="R3745" s="10" t="s">
        <v>586</v>
      </c>
      <c r="S3745" s="10" t="s">
        <v>564</v>
      </c>
      <c r="T3745" s="59">
        <v>0.3</v>
      </c>
      <c r="U3745" s="10">
        <v>712.1</v>
      </c>
    </row>
    <row r="3746" spans="1:21" x14ac:dyDescent="0.3">
      <c r="A3746" s="10" t="s">
        <v>24229</v>
      </c>
      <c r="B3746" s="61">
        <v>45191</v>
      </c>
      <c r="C3746" s="10" t="s">
        <v>4364</v>
      </c>
      <c r="D3746" s="10" t="s">
        <v>6777</v>
      </c>
      <c r="E3746" s="10" t="s">
        <v>592</v>
      </c>
      <c r="F3746" s="10" t="s">
        <v>591</v>
      </c>
      <c r="G3746" s="10" t="s">
        <v>601</v>
      </c>
      <c r="H3746" s="10" t="s">
        <v>579</v>
      </c>
      <c r="I3746" s="10" t="s">
        <v>711</v>
      </c>
      <c r="J3746" s="10" t="s">
        <v>14920</v>
      </c>
      <c r="K3746" s="10" t="s">
        <v>1265</v>
      </c>
      <c r="L3746" s="10">
        <v>7</v>
      </c>
      <c r="M3746" s="10">
        <v>607.36</v>
      </c>
      <c r="N3746" s="10">
        <v>4251.5200000000004</v>
      </c>
      <c r="O3746" s="59">
        <v>0.2</v>
      </c>
      <c r="P3746" s="10">
        <v>850.3</v>
      </c>
      <c r="Q3746" s="10">
        <v>3401.22</v>
      </c>
      <c r="R3746" s="10" t="s">
        <v>575</v>
      </c>
      <c r="S3746" s="10" t="s">
        <v>564</v>
      </c>
      <c r="T3746" s="59">
        <v>0.25</v>
      </c>
      <c r="U3746" s="10">
        <v>850.3</v>
      </c>
    </row>
    <row r="3747" spans="1:21" x14ac:dyDescent="0.3">
      <c r="A3747" s="10" t="s">
        <v>24228</v>
      </c>
      <c r="B3747" s="61">
        <v>45073</v>
      </c>
      <c r="C3747" s="10" t="s">
        <v>16935</v>
      </c>
      <c r="D3747" s="10" t="s">
        <v>12850</v>
      </c>
      <c r="E3747" s="10" t="s">
        <v>592</v>
      </c>
      <c r="F3747" s="10" t="s">
        <v>18</v>
      </c>
      <c r="G3747" s="10" t="s">
        <v>569</v>
      </c>
      <c r="H3747" s="10" t="s">
        <v>544</v>
      </c>
      <c r="I3747" s="10" t="s">
        <v>610</v>
      </c>
      <c r="J3747" s="10" t="s">
        <v>6161</v>
      </c>
      <c r="K3747" s="10" t="s">
        <v>18831</v>
      </c>
      <c r="L3747" s="10">
        <v>9</v>
      </c>
      <c r="M3747" s="10">
        <v>379.42</v>
      </c>
      <c r="N3747" s="10">
        <v>3414.78</v>
      </c>
      <c r="O3747" s="59">
        <v>0</v>
      </c>
      <c r="P3747" s="10">
        <v>0</v>
      </c>
      <c r="Q3747" s="10">
        <v>3414.78</v>
      </c>
      <c r="R3747" s="10" t="s">
        <v>575</v>
      </c>
      <c r="S3747" s="10" t="s">
        <v>607</v>
      </c>
      <c r="T3747" s="59">
        <v>0.25</v>
      </c>
      <c r="U3747" s="10">
        <v>853.7</v>
      </c>
    </row>
    <row r="3748" spans="1:21" x14ac:dyDescent="0.3">
      <c r="A3748" s="10" t="s">
        <v>24227</v>
      </c>
      <c r="B3748" s="61">
        <v>45016</v>
      </c>
      <c r="C3748" s="10" t="s">
        <v>7862</v>
      </c>
      <c r="D3748" s="10" t="s">
        <v>24226</v>
      </c>
      <c r="E3748" s="10" t="s">
        <v>592</v>
      </c>
      <c r="F3748" s="10" t="s">
        <v>18</v>
      </c>
      <c r="G3748" s="10" t="s">
        <v>601</v>
      </c>
      <c r="H3748" s="10" t="s">
        <v>544</v>
      </c>
      <c r="I3748" s="10" t="s">
        <v>610</v>
      </c>
      <c r="J3748" s="10" t="s">
        <v>24225</v>
      </c>
      <c r="K3748" s="10" t="s">
        <v>24224</v>
      </c>
      <c r="L3748" s="10">
        <v>1</v>
      </c>
      <c r="M3748" s="10">
        <v>425.98</v>
      </c>
      <c r="N3748" s="10">
        <v>425.98</v>
      </c>
      <c r="O3748" s="59">
        <v>0.05</v>
      </c>
      <c r="P3748" s="10">
        <v>21.3</v>
      </c>
      <c r="Q3748" s="10">
        <v>404.68</v>
      </c>
      <c r="R3748" s="10" t="s">
        <v>565</v>
      </c>
      <c r="S3748" s="10" t="s">
        <v>596</v>
      </c>
      <c r="T3748" s="59">
        <v>0.3</v>
      </c>
      <c r="U3748" s="10">
        <v>121.4</v>
      </c>
    </row>
    <row r="3749" spans="1:21" x14ac:dyDescent="0.3">
      <c r="A3749" s="10" t="s">
        <v>24223</v>
      </c>
      <c r="B3749" s="61">
        <v>45096</v>
      </c>
      <c r="C3749" s="10" t="s">
        <v>12819</v>
      </c>
      <c r="D3749" s="10" t="s">
        <v>24222</v>
      </c>
      <c r="E3749" s="10" t="s">
        <v>571</v>
      </c>
      <c r="F3749" s="10" t="s">
        <v>11</v>
      </c>
      <c r="G3749" s="10" t="s">
        <v>569</v>
      </c>
      <c r="H3749" s="10" t="s">
        <v>544</v>
      </c>
      <c r="I3749" s="10" t="s">
        <v>568</v>
      </c>
      <c r="J3749" s="10" t="s">
        <v>24221</v>
      </c>
      <c r="K3749" s="10" t="s">
        <v>12911</v>
      </c>
      <c r="L3749" s="10">
        <v>9</v>
      </c>
      <c r="M3749" s="10">
        <v>493.96</v>
      </c>
      <c r="N3749" s="10">
        <v>4445.6400000000003</v>
      </c>
      <c r="O3749" s="59">
        <v>0</v>
      </c>
      <c r="P3749" s="10">
        <v>0</v>
      </c>
      <c r="Q3749" s="10">
        <v>4445.6400000000003</v>
      </c>
      <c r="R3749" s="10" t="s">
        <v>586</v>
      </c>
      <c r="S3749" s="10" t="s">
        <v>596</v>
      </c>
      <c r="T3749" s="59">
        <v>0.25</v>
      </c>
      <c r="U3749" s="10">
        <v>1111.4100000000001</v>
      </c>
    </row>
    <row r="3750" spans="1:21" x14ac:dyDescent="0.3">
      <c r="A3750" s="10" t="s">
        <v>24220</v>
      </c>
      <c r="B3750" s="61">
        <v>45259</v>
      </c>
      <c r="C3750" s="10" t="s">
        <v>24219</v>
      </c>
      <c r="D3750" s="10" t="s">
        <v>1316</v>
      </c>
      <c r="E3750" s="10" t="s">
        <v>581</v>
      </c>
      <c r="F3750" s="10" t="s">
        <v>83</v>
      </c>
      <c r="G3750" s="10" t="s">
        <v>601</v>
      </c>
      <c r="H3750" s="10" t="s">
        <v>544</v>
      </c>
      <c r="I3750" s="10" t="s">
        <v>568</v>
      </c>
      <c r="J3750" s="10" t="s">
        <v>8391</v>
      </c>
      <c r="K3750" s="10" t="s">
        <v>24218</v>
      </c>
      <c r="L3750" s="10">
        <v>1</v>
      </c>
      <c r="M3750" s="10">
        <v>155.33000000000001</v>
      </c>
      <c r="N3750" s="10">
        <v>155.33000000000001</v>
      </c>
      <c r="O3750" s="59">
        <v>0.1</v>
      </c>
      <c r="P3750" s="10">
        <v>15.53</v>
      </c>
      <c r="Q3750" s="10">
        <v>139.80000000000001</v>
      </c>
      <c r="R3750" s="10" t="s">
        <v>586</v>
      </c>
      <c r="S3750" s="10" t="s">
        <v>585</v>
      </c>
      <c r="T3750" s="59">
        <v>0.3</v>
      </c>
      <c r="U3750" s="10">
        <v>41.94</v>
      </c>
    </row>
    <row r="3751" spans="1:21" x14ac:dyDescent="0.3">
      <c r="A3751" s="10" t="s">
        <v>24217</v>
      </c>
      <c r="B3751" s="61">
        <v>45053</v>
      </c>
      <c r="C3751" s="10" t="s">
        <v>8978</v>
      </c>
      <c r="D3751" s="10" t="s">
        <v>1301</v>
      </c>
      <c r="E3751" s="10" t="s">
        <v>592</v>
      </c>
      <c r="F3751" s="10" t="s">
        <v>18</v>
      </c>
      <c r="G3751" s="10" t="s">
        <v>569</v>
      </c>
      <c r="H3751" s="10" t="s">
        <v>600</v>
      </c>
      <c r="I3751" s="10" t="s">
        <v>599</v>
      </c>
      <c r="J3751" s="10" t="s">
        <v>24216</v>
      </c>
      <c r="K3751" s="10" t="s">
        <v>14106</v>
      </c>
      <c r="L3751" s="10">
        <v>7</v>
      </c>
      <c r="M3751" s="10">
        <v>979.31</v>
      </c>
      <c r="N3751" s="10">
        <v>6855.17</v>
      </c>
      <c r="O3751" s="59">
        <v>0.1</v>
      </c>
      <c r="P3751" s="10">
        <v>685.52</v>
      </c>
      <c r="Q3751" s="10">
        <v>6169.65</v>
      </c>
      <c r="R3751" s="10" t="s">
        <v>565</v>
      </c>
      <c r="S3751" s="10" t="s">
        <v>607</v>
      </c>
      <c r="T3751" s="59">
        <v>0.15</v>
      </c>
      <c r="U3751" s="10">
        <v>925.45</v>
      </c>
    </row>
    <row r="3752" spans="1:21" x14ac:dyDescent="0.3">
      <c r="A3752" s="10" t="s">
        <v>24215</v>
      </c>
      <c r="B3752" s="61">
        <v>45348</v>
      </c>
      <c r="C3752" s="10" t="s">
        <v>24214</v>
      </c>
      <c r="D3752" s="10" t="s">
        <v>7116</v>
      </c>
      <c r="E3752" s="10" t="s">
        <v>592</v>
      </c>
      <c r="F3752" s="10" t="s">
        <v>18</v>
      </c>
      <c r="G3752" s="10" t="s">
        <v>569</v>
      </c>
      <c r="H3752" s="10" t="s">
        <v>544</v>
      </c>
      <c r="I3752" s="10" t="s">
        <v>610</v>
      </c>
      <c r="J3752" s="10" t="s">
        <v>24213</v>
      </c>
      <c r="K3752" s="10" t="s">
        <v>16152</v>
      </c>
      <c r="L3752" s="10">
        <v>1</v>
      </c>
      <c r="M3752" s="10">
        <v>685.71</v>
      </c>
      <c r="N3752" s="10">
        <v>685.71</v>
      </c>
      <c r="O3752" s="59">
        <v>0.05</v>
      </c>
      <c r="P3752" s="10">
        <v>34.29</v>
      </c>
      <c r="Q3752" s="10">
        <v>651.41999999999996</v>
      </c>
      <c r="R3752" s="10" t="s">
        <v>614</v>
      </c>
      <c r="S3752" s="10" t="s">
        <v>585</v>
      </c>
      <c r="T3752" s="59">
        <v>0.15</v>
      </c>
      <c r="U3752" s="10">
        <v>97.71</v>
      </c>
    </row>
    <row r="3753" spans="1:21" x14ac:dyDescent="0.3">
      <c r="A3753" s="10" t="s">
        <v>24212</v>
      </c>
      <c r="B3753" s="61">
        <v>45334</v>
      </c>
      <c r="C3753" s="10" t="s">
        <v>18663</v>
      </c>
      <c r="D3753" s="10" t="s">
        <v>10055</v>
      </c>
      <c r="E3753" s="10" t="s">
        <v>571</v>
      </c>
      <c r="F3753" s="10" t="s">
        <v>570</v>
      </c>
      <c r="G3753" s="10" t="s">
        <v>601</v>
      </c>
      <c r="H3753" s="10" t="s">
        <v>579</v>
      </c>
      <c r="I3753" s="10" t="s">
        <v>722</v>
      </c>
      <c r="J3753" s="10" t="s">
        <v>24211</v>
      </c>
      <c r="K3753" s="10" t="s">
        <v>24210</v>
      </c>
      <c r="L3753" s="10">
        <v>7</v>
      </c>
      <c r="M3753" s="10">
        <v>394.49</v>
      </c>
      <c r="N3753" s="10">
        <v>2761.43</v>
      </c>
      <c r="O3753" s="59">
        <v>0.05</v>
      </c>
      <c r="P3753" s="10">
        <v>138.07</v>
      </c>
      <c r="Q3753" s="10">
        <v>2623.36</v>
      </c>
      <c r="R3753" s="10" t="s">
        <v>586</v>
      </c>
      <c r="S3753" s="10" t="s">
        <v>607</v>
      </c>
      <c r="T3753" s="59">
        <v>0.3</v>
      </c>
      <c r="U3753" s="10">
        <v>787.01</v>
      </c>
    </row>
    <row r="3754" spans="1:21" x14ac:dyDescent="0.3">
      <c r="A3754" s="10" t="s">
        <v>24209</v>
      </c>
      <c r="B3754" s="61">
        <v>45007</v>
      </c>
      <c r="C3754" s="10" t="s">
        <v>24208</v>
      </c>
      <c r="D3754" s="10" t="s">
        <v>24207</v>
      </c>
      <c r="E3754" s="10" t="s">
        <v>592</v>
      </c>
      <c r="F3754" s="10" t="s">
        <v>591</v>
      </c>
      <c r="G3754" s="10" t="s">
        <v>601</v>
      </c>
      <c r="H3754" s="10" t="s">
        <v>544</v>
      </c>
      <c r="I3754" s="10" t="s">
        <v>610</v>
      </c>
      <c r="J3754" s="10" t="s">
        <v>24206</v>
      </c>
      <c r="K3754" s="10" t="s">
        <v>10240</v>
      </c>
      <c r="L3754" s="10">
        <v>2</v>
      </c>
      <c r="M3754" s="10">
        <v>827.93</v>
      </c>
      <c r="N3754" s="10">
        <v>1655.86</v>
      </c>
      <c r="O3754" s="59">
        <v>0.05</v>
      </c>
      <c r="P3754" s="10">
        <v>82.79</v>
      </c>
      <c r="Q3754" s="10">
        <v>1573.07</v>
      </c>
      <c r="R3754" s="10" t="s">
        <v>565</v>
      </c>
      <c r="S3754" s="10" t="s">
        <v>607</v>
      </c>
      <c r="T3754" s="59">
        <v>0.3</v>
      </c>
      <c r="U3754" s="10">
        <v>471.92</v>
      </c>
    </row>
    <row r="3755" spans="1:21" x14ac:dyDescent="0.3">
      <c r="A3755" s="10" t="s">
        <v>24205</v>
      </c>
      <c r="B3755" s="61">
        <v>45343</v>
      </c>
      <c r="C3755" s="10" t="s">
        <v>24204</v>
      </c>
      <c r="D3755" s="10" t="s">
        <v>24203</v>
      </c>
      <c r="E3755" s="10" t="s">
        <v>603</v>
      </c>
      <c r="F3755" s="10" t="s">
        <v>658</v>
      </c>
      <c r="G3755" s="10" t="s">
        <v>601</v>
      </c>
      <c r="H3755" s="10" t="s">
        <v>590</v>
      </c>
      <c r="I3755" s="10" t="s">
        <v>635</v>
      </c>
      <c r="J3755" s="10" t="s">
        <v>24202</v>
      </c>
      <c r="K3755" s="10" t="s">
        <v>24201</v>
      </c>
      <c r="L3755" s="10">
        <v>8</v>
      </c>
      <c r="M3755" s="10">
        <v>454.48</v>
      </c>
      <c r="N3755" s="10">
        <v>3635.84</v>
      </c>
      <c r="O3755" s="59">
        <v>0.1</v>
      </c>
      <c r="P3755" s="10">
        <v>363.58</v>
      </c>
      <c r="Q3755" s="10">
        <v>3272.26</v>
      </c>
      <c r="R3755" s="10" t="s">
        <v>565</v>
      </c>
      <c r="S3755" s="10" t="s">
        <v>585</v>
      </c>
      <c r="T3755" s="59">
        <v>0.15</v>
      </c>
      <c r="U3755" s="10">
        <v>490.84</v>
      </c>
    </row>
    <row r="3756" spans="1:21" x14ac:dyDescent="0.3">
      <c r="A3756" s="10" t="s">
        <v>24200</v>
      </c>
      <c r="B3756" s="61">
        <v>45045</v>
      </c>
      <c r="C3756" s="10" t="s">
        <v>14954</v>
      </c>
      <c r="D3756" s="10" t="s">
        <v>24199</v>
      </c>
      <c r="E3756" s="10" t="s">
        <v>592</v>
      </c>
      <c r="F3756" s="10" t="s">
        <v>652</v>
      </c>
      <c r="G3756" s="10" t="s">
        <v>569</v>
      </c>
      <c r="H3756" s="10" t="s">
        <v>579</v>
      </c>
      <c r="I3756" s="10" t="s">
        <v>722</v>
      </c>
      <c r="J3756" s="10" t="s">
        <v>4145</v>
      </c>
      <c r="K3756" s="10" t="s">
        <v>24198</v>
      </c>
      <c r="L3756" s="10">
        <v>7</v>
      </c>
      <c r="M3756" s="10">
        <v>807.12</v>
      </c>
      <c r="N3756" s="10">
        <v>5649.84</v>
      </c>
      <c r="O3756" s="59">
        <v>0</v>
      </c>
      <c r="P3756" s="10">
        <v>0</v>
      </c>
      <c r="Q3756" s="10">
        <v>5649.84</v>
      </c>
      <c r="R3756" s="10" t="s">
        <v>586</v>
      </c>
      <c r="S3756" s="10" t="s">
        <v>607</v>
      </c>
      <c r="T3756" s="59">
        <v>0.15</v>
      </c>
      <c r="U3756" s="10">
        <v>847.48</v>
      </c>
    </row>
    <row r="3757" spans="1:21" x14ac:dyDescent="0.3">
      <c r="A3757" s="10" t="s">
        <v>24197</v>
      </c>
      <c r="B3757" s="61">
        <v>44974</v>
      </c>
      <c r="C3757" s="10" t="s">
        <v>14295</v>
      </c>
      <c r="D3757" s="10" t="s">
        <v>14925</v>
      </c>
      <c r="E3757" s="10" t="s">
        <v>603</v>
      </c>
      <c r="F3757" s="10" t="s">
        <v>658</v>
      </c>
      <c r="G3757" s="10" t="s">
        <v>601</v>
      </c>
      <c r="H3757" s="10" t="s">
        <v>600</v>
      </c>
      <c r="I3757" s="10" t="s">
        <v>627</v>
      </c>
      <c r="J3757" s="10" t="s">
        <v>24196</v>
      </c>
      <c r="K3757" s="10" t="s">
        <v>24195</v>
      </c>
      <c r="L3757" s="10">
        <v>3</v>
      </c>
      <c r="M3757" s="10">
        <v>414.87</v>
      </c>
      <c r="N3757" s="10">
        <v>1244.6099999999999</v>
      </c>
      <c r="O3757" s="59">
        <v>0</v>
      </c>
      <c r="P3757" s="10">
        <v>0</v>
      </c>
      <c r="Q3757" s="10">
        <v>1244.6099999999999</v>
      </c>
      <c r="R3757" s="10" t="s">
        <v>575</v>
      </c>
      <c r="S3757" s="10" t="s">
        <v>564</v>
      </c>
      <c r="T3757" s="59">
        <v>0.15</v>
      </c>
      <c r="U3757" s="10">
        <v>186.69</v>
      </c>
    </row>
    <row r="3758" spans="1:21" x14ac:dyDescent="0.3">
      <c r="A3758" s="10" t="s">
        <v>24194</v>
      </c>
      <c r="B3758" s="61">
        <v>45062</v>
      </c>
      <c r="C3758" s="10" t="s">
        <v>1793</v>
      </c>
      <c r="D3758" s="10" t="s">
        <v>24193</v>
      </c>
      <c r="E3758" s="10" t="s">
        <v>571</v>
      </c>
      <c r="F3758" s="10" t="s">
        <v>685</v>
      </c>
      <c r="G3758" s="10" t="s">
        <v>601</v>
      </c>
      <c r="H3758" s="10" t="s">
        <v>544</v>
      </c>
      <c r="I3758" s="10" t="s">
        <v>568</v>
      </c>
      <c r="J3758" s="10" t="s">
        <v>24192</v>
      </c>
      <c r="K3758" s="10" t="s">
        <v>24191</v>
      </c>
      <c r="L3758" s="10">
        <v>10</v>
      </c>
      <c r="M3758" s="10">
        <v>657.02</v>
      </c>
      <c r="N3758" s="10">
        <v>6570.2</v>
      </c>
      <c r="O3758" s="59">
        <v>0.2</v>
      </c>
      <c r="P3758" s="10">
        <v>1314.04</v>
      </c>
      <c r="Q3758" s="10">
        <v>5256.16</v>
      </c>
      <c r="R3758" s="10" t="s">
        <v>575</v>
      </c>
      <c r="S3758" s="10" t="s">
        <v>596</v>
      </c>
      <c r="T3758" s="59">
        <v>0.15</v>
      </c>
      <c r="U3758" s="10">
        <v>788.42</v>
      </c>
    </row>
    <row r="3759" spans="1:21" x14ac:dyDescent="0.3">
      <c r="A3759" s="10" t="s">
        <v>24190</v>
      </c>
      <c r="B3759" s="61">
        <v>45323</v>
      </c>
      <c r="C3759" s="10" t="s">
        <v>10025</v>
      </c>
      <c r="D3759" s="10" t="s">
        <v>24189</v>
      </c>
      <c r="E3759" s="10" t="s">
        <v>571</v>
      </c>
      <c r="F3759" s="10" t="s">
        <v>570</v>
      </c>
      <c r="G3759" s="10" t="s">
        <v>601</v>
      </c>
      <c r="H3759" s="10" t="s">
        <v>579</v>
      </c>
      <c r="I3759" s="10" t="s">
        <v>722</v>
      </c>
      <c r="J3759" s="10" t="s">
        <v>24188</v>
      </c>
      <c r="K3759" s="10" t="s">
        <v>20410</v>
      </c>
      <c r="L3759" s="10">
        <v>1</v>
      </c>
      <c r="M3759" s="10">
        <v>470.34</v>
      </c>
      <c r="N3759" s="10">
        <v>470.34</v>
      </c>
      <c r="O3759" s="59">
        <v>0</v>
      </c>
      <c r="P3759" s="10">
        <v>0</v>
      </c>
      <c r="Q3759" s="10">
        <v>470.34</v>
      </c>
      <c r="R3759" s="10" t="s">
        <v>565</v>
      </c>
      <c r="S3759" s="10" t="s">
        <v>585</v>
      </c>
      <c r="T3759" s="59">
        <v>0.15</v>
      </c>
      <c r="U3759" s="10">
        <v>70.55</v>
      </c>
    </row>
    <row r="3760" spans="1:21" x14ac:dyDescent="0.3">
      <c r="A3760" s="10" t="s">
        <v>24187</v>
      </c>
      <c r="B3760" s="61">
        <v>44968</v>
      </c>
      <c r="C3760" s="10" t="s">
        <v>2463</v>
      </c>
      <c r="D3760" s="10" t="s">
        <v>4368</v>
      </c>
      <c r="E3760" s="10" t="s">
        <v>592</v>
      </c>
      <c r="F3760" s="10" t="s">
        <v>652</v>
      </c>
      <c r="G3760" s="10" t="s">
        <v>601</v>
      </c>
      <c r="H3760" s="10" t="s">
        <v>579</v>
      </c>
      <c r="I3760" s="10" t="s">
        <v>578</v>
      </c>
      <c r="J3760" s="10" t="s">
        <v>24186</v>
      </c>
      <c r="K3760" s="10" t="s">
        <v>17627</v>
      </c>
      <c r="L3760" s="10">
        <v>9</v>
      </c>
      <c r="M3760" s="10">
        <v>742.02</v>
      </c>
      <c r="N3760" s="10">
        <v>6678.18</v>
      </c>
      <c r="O3760" s="59">
        <v>0.05</v>
      </c>
      <c r="P3760" s="10">
        <v>333.91</v>
      </c>
      <c r="Q3760" s="10">
        <v>6344.27</v>
      </c>
      <c r="R3760" s="10" t="s">
        <v>575</v>
      </c>
      <c r="S3760" s="10" t="s">
        <v>564</v>
      </c>
      <c r="T3760" s="59">
        <v>0.25</v>
      </c>
      <c r="U3760" s="10">
        <v>1586.07</v>
      </c>
    </row>
    <row r="3761" spans="1:21" x14ac:dyDescent="0.3">
      <c r="A3761" s="10" t="s">
        <v>24185</v>
      </c>
      <c r="B3761" s="61">
        <v>45073</v>
      </c>
      <c r="C3761" s="10" t="s">
        <v>11685</v>
      </c>
      <c r="D3761" s="10" t="s">
        <v>24184</v>
      </c>
      <c r="E3761" s="10" t="s">
        <v>581</v>
      </c>
      <c r="F3761" s="10" t="s">
        <v>7</v>
      </c>
      <c r="G3761" s="10" t="s">
        <v>601</v>
      </c>
      <c r="H3761" s="10" t="s">
        <v>544</v>
      </c>
      <c r="I3761" s="10" t="s">
        <v>610</v>
      </c>
      <c r="J3761" s="10" t="s">
        <v>24183</v>
      </c>
      <c r="K3761" s="10" t="s">
        <v>17492</v>
      </c>
      <c r="L3761" s="10">
        <v>9</v>
      </c>
      <c r="M3761" s="10">
        <v>914.31</v>
      </c>
      <c r="N3761" s="10">
        <v>8228.7900000000009</v>
      </c>
      <c r="O3761" s="59">
        <v>0</v>
      </c>
      <c r="P3761" s="10">
        <v>0</v>
      </c>
      <c r="Q3761" s="10">
        <v>8228.7900000000009</v>
      </c>
      <c r="R3761" s="10" t="s">
        <v>565</v>
      </c>
      <c r="S3761" s="10" t="s">
        <v>585</v>
      </c>
      <c r="T3761" s="59">
        <v>0.15</v>
      </c>
      <c r="U3761" s="10">
        <v>1234.32</v>
      </c>
    </row>
    <row r="3762" spans="1:21" x14ac:dyDescent="0.3">
      <c r="A3762" s="10" t="s">
        <v>24182</v>
      </c>
      <c r="B3762" s="61">
        <v>44956</v>
      </c>
      <c r="C3762" s="10" t="s">
        <v>24181</v>
      </c>
      <c r="D3762" s="10" t="s">
        <v>24180</v>
      </c>
      <c r="E3762" s="10" t="s">
        <v>592</v>
      </c>
      <c r="F3762" s="10" t="s">
        <v>652</v>
      </c>
      <c r="G3762" s="10" t="s">
        <v>569</v>
      </c>
      <c r="H3762" s="10" t="s">
        <v>600</v>
      </c>
      <c r="I3762" s="10" t="s">
        <v>599</v>
      </c>
      <c r="J3762" s="10" t="s">
        <v>2051</v>
      </c>
      <c r="K3762" s="10" t="s">
        <v>24179</v>
      </c>
      <c r="L3762" s="10">
        <v>10</v>
      </c>
      <c r="M3762" s="10">
        <v>584.19000000000005</v>
      </c>
      <c r="N3762" s="10">
        <v>5841.9</v>
      </c>
      <c r="O3762" s="59">
        <v>0</v>
      </c>
      <c r="P3762" s="10">
        <v>0</v>
      </c>
      <c r="Q3762" s="10">
        <v>5841.9</v>
      </c>
      <c r="R3762" s="10" t="s">
        <v>586</v>
      </c>
      <c r="S3762" s="10" t="s">
        <v>585</v>
      </c>
      <c r="T3762" s="59">
        <v>0.25</v>
      </c>
      <c r="U3762" s="10">
        <v>1460.47</v>
      </c>
    </row>
    <row r="3763" spans="1:21" x14ac:dyDescent="0.3">
      <c r="A3763" s="10" t="s">
        <v>24178</v>
      </c>
      <c r="B3763" s="61">
        <v>45366</v>
      </c>
      <c r="C3763" s="10" t="s">
        <v>2246</v>
      </c>
      <c r="D3763" s="10" t="s">
        <v>24177</v>
      </c>
      <c r="E3763" s="10" t="s">
        <v>581</v>
      </c>
      <c r="F3763" s="10" t="s">
        <v>7</v>
      </c>
      <c r="G3763" s="10" t="s">
        <v>569</v>
      </c>
      <c r="H3763" s="10" t="s">
        <v>544</v>
      </c>
      <c r="I3763" s="10" t="s">
        <v>568</v>
      </c>
      <c r="J3763" s="10" t="s">
        <v>7865</v>
      </c>
      <c r="K3763" s="10" t="s">
        <v>4056</v>
      </c>
      <c r="L3763" s="10">
        <v>10</v>
      </c>
      <c r="M3763" s="10">
        <v>919.91</v>
      </c>
      <c r="N3763" s="10">
        <v>9199.1</v>
      </c>
      <c r="O3763" s="59">
        <v>0</v>
      </c>
      <c r="P3763" s="10">
        <v>0</v>
      </c>
      <c r="Q3763" s="10">
        <v>9199.1</v>
      </c>
      <c r="R3763" s="10" t="s">
        <v>575</v>
      </c>
      <c r="S3763" s="10" t="s">
        <v>607</v>
      </c>
      <c r="T3763" s="59">
        <v>0.15</v>
      </c>
      <c r="U3763" s="10">
        <v>1379.87</v>
      </c>
    </row>
    <row r="3764" spans="1:21" x14ac:dyDescent="0.3">
      <c r="A3764" s="10" t="s">
        <v>24176</v>
      </c>
      <c r="B3764" s="61">
        <v>45077</v>
      </c>
      <c r="C3764" s="10" t="s">
        <v>24175</v>
      </c>
      <c r="D3764" s="10" t="s">
        <v>13055</v>
      </c>
      <c r="E3764" s="10" t="s">
        <v>603</v>
      </c>
      <c r="F3764" s="10" t="s">
        <v>602</v>
      </c>
      <c r="G3764" s="10" t="s">
        <v>569</v>
      </c>
      <c r="H3764" s="10" t="s">
        <v>600</v>
      </c>
      <c r="I3764" s="10" t="s">
        <v>627</v>
      </c>
      <c r="J3764" s="10" t="s">
        <v>19724</v>
      </c>
      <c r="K3764" s="10" t="s">
        <v>24174</v>
      </c>
      <c r="L3764" s="10">
        <v>2</v>
      </c>
      <c r="M3764" s="10">
        <v>629.74</v>
      </c>
      <c r="N3764" s="10">
        <v>1259.48</v>
      </c>
      <c r="O3764" s="59">
        <v>0</v>
      </c>
      <c r="P3764" s="10">
        <v>0</v>
      </c>
      <c r="Q3764" s="10">
        <v>1259.48</v>
      </c>
      <c r="R3764" s="10" t="s">
        <v>575</v>
      </c>
      <c r="S3764" s="10" t="s">
        <v>564</v>
      </c>
      <c r="T3764" s="59">
        <v>0.25</v>
      </c>
      <c r="U3764" s="10">
        <v>314.87</v>
      </c>
    </row>
    <row r="3765" spans="1:21" x14ac:dyDescent="0.3">
      <c r="A3765" s="10" t="s">
        <v>24173</v>
      </c>
      <c r="B3765" s="61">
        <v>45149</v>
      </c>
      <c r="C3765" s="10" t="s">
        <v>24172</v>
      </c>
      <c r="D3765" s="10" t="s">
        <v>21185</v>
      </c>
      <c r="E3765" s="10" t="s">
        <v>581</v>
      </c>
      <c r="F3765" s="10" t="s">
        <v>580</v>
      </c>
      <c r="G3765" s="10" t="s">
        <v>601</v>
      </c>
      <c r="H3765" s="10" t="s">
        <v>600</v>
      </c>
      <c r="I3765" s="10" t="s">
        <v>664</v>
      </c>
      <c r="J3765" s="10" t="s">
        <v>24171</v>
      </c>
      <c r="K3765" s="10" t="s">
        <v>24170</v>
      </c>
      <c r="L3765" s="10">
        <v>2</v>
      </c>
      <c r="M3765" s="10">
        <v>384.17</v>
      </c>
      <c r="N3765" s="10">
        <v>768.34</v>
      </c>
      <c r="O3765" s="59">
        <v>0</v>
      </c>
      <c r="P3765" s="10">
        <v>0</v>
      </c>
      <c r="Q3765" s="10">
        <v>768.34</v>
      </c>
      <c r="R3765" s="10" t="s">
        <v>614</v>
      </c>
      <c r="S3765" s="10" t="s">
        <v>585</v>
      </c>
      <c r="T3765" s="59">
        <v>0.3</v>
      </c>
      <c r="U3765" s="10">
        <v>230.5</v>
      </c>
    </row>
    <row r="3766" spans="1:21" x14ac:dyDescent="0.3">
      <c r="A3766" s="10" t="s">
        <v>24169</v>
      </c>
      <c r="B3766" s="61">
        <v>45351</v>
      </c>
      <c r="C3766" s="10" t="s">
        <v>10047</v>
      </c>
      <c r="D3766" s="10" t="s">
        <v>22366</v>
      </c>
      <c r="E3766" s="10" t="s">
        <v>603</v>
      </c>
      <c r="F3766" s="10" t="s">
        <v>636</v>
      </c>
      <c r="G3766" s="10" t="s">
        <v>569</v>
      </c>
      <c r="H3766" s="10" t="s">
        <v>600</v>
      </c>
      <c r="I3766" s="10" t="s">
        <v>664</v>
      </c>
      <c r="J3766" s="10" t="s">
        <v>24168</v>
      </c>
      <c r="K3766" s="10" t="s">
        <v>656</v>
      </c>
      <c r="L3766" s="10">
        <v>8</v>
      </c>
      <c r="M3766" s="10">
        <v>687.94</v>
      </c>
      <c r="N3766" s="10">
        <v>5503.52</v>
      </c>
      <c r="O3766" s="59">
        <v>0</v>
      </c>
      <c r="P3766" s="10">
        <v>0</v>
      </c>
      <c r="Q3766" s="10">
        <v>5503.52</v>
      </c>
      <c r="R3766" s="10" t="s">
        <v>575</v>
      </c>
      <c r="S3766" s="10" t="s">
        <v>596</v>
      </c>
      <c r="T3766" s="59">
        <v>0.25</v>
      </c>
      <c r="U3766" s="10">
        <v>1375.88</v>
      </c>
    </row>
    <row r="3767" spans="1:21" x14ac:dyDescent="0.3">
      <c r="A3767" s="10" t="s">
        <v>24167</v>
      </c>
      <c r="B3767" s="61">
        <v>45095</v>
      </c>
      <c r="C3767" s="10" t="s">
        <v>4463</v>
      </c>
      <c r="D3767" s="10" t="s">
        <v>11600</v>
      </c>
      <c r="E3767" s="10" t="s">
        <v>592</v>
      </c>
      <c r="F3767" s="10" t="s">
        <v>652</v>
      </c>
      <c r="G3767" s="10" t="s">
        <v>569</v>
      </c>
      <c r="H3767" s="10" t="s">
        <v>600</v>
      </c>
      <c r="I3767" s="10" t="s">
        <v>599</v>
      </c>
      <c r="J3767" s="10" t="s">
        <v>23075</v>
      </c>
      <c r="K3767" s="10" t="s">
        <v>20035</v>
      </c>
      <c r="L3767" s="10">
        <v>1</v>
      </c>
      <c r="M3767" s="10">
        <v>818.36</v>
      </c>
      <c r="N3767" s="10">
        <v>818.36</v>
      </c>
      <c r="O3767" s="59">
        <v>0.05</v>
      </c>
      <c r="P3767" s="10">
        <v>40.92</v>
      </c>
      <c r="Q3767" s="10">
        <v>777.44</v>
      </c>
      <c r="R3767" s="10" t="s">
        <v>565</v>
      </c>
      <c r="S3767" s="10" t="s">
        <v>596</v>
      </c>
      <c r="T3767" s="59">
        <v>0.15</v>
      </c>
      <c r="U3767" s="10">
        <v>116.62</v>
      </c>
    </row>
    <row r="3768" spans="1:21" x14ac:dyDescent="0.3">
      <c r="A3768" s="10" t="s">
        <v>24166</v>
      </c>
      <c r="B3768" s="61">
        <v>45039</v>
      </c>
      <c r="C3768" s="10" t="s">
        <v>19677</v>
      </c>
      <c r="D3768" s="10" t="s">
        <v>24165</v>
      </c>
      <c r="E3768" s="10" t="s">
        <v>571</v>
      </c>
      <c r="F3768" s="10" t="s">
        <v>570</v>
      </c>
      <c r="G3768" s="10" t="s">
        <v>569</v>
      </c>
      <c r="H3768" s="10" t="s">
        <v>579</v>
      </c>
      <c r="I3768" s="10" t="s">
        <v>722</v>
      </c>
      <c r="J3768" s="10" t="s">
        <v>24164</v>
      </c>
      <c r="K3768" s="10" t="s">
        <v>21580</v>
      </c>
      <c r="L3768" s="10">
        <v>3</v>
      </c>
      <c r="M3768" s="10">
        <v>644.02</v>
      </c>
      <c r="N3768" s="10">
        <v>1932.06</v>
      </c>
      <c r="O3768" s="59">
        <v>0.1</v>
      </c>
      <c r="P3768" s="10">
        <v>193.21</v>
      </c>
      <c r="Q3768" s="10">
        <v>1738.85</v>
      </c>
      <c r="R3768" s="10" t="s">
        <v>565</v>
      </c>
      <c r="S3768" s="10" t="s">
        <v>596</v>
      </c>
      <c r="T3768" s="59">
        <v>0.15</v>
      </c>
      <c r="U3768" s="10">
        <v>260.83</v>
      </c>
    </row>
    <row r="3769" spans="1:21" x14ac:dyDescent="0.3">
      <c r="A3769" s="10" t="s">
        <v>24163</v>
      </c>
      <c r="B3769" s="61">
        <v>45104</v>
      </c>
      <c r="C3769" s="10" t="s">
        <v>5155</v>
      </c>
      <c r="D3769" s="10" t="s">
        <v>11928</v>
      </c>
      <c r="E3769" s="10" t="s">
        <v>581</v>
      </c>
      <c r="F3769" s="10" t="s">
        <v>83</v>
      </c>
      <c r="G3769" s="10" t="s">
        <v>601</v>
      </c>
      <c r="H3769" s="10" t="s">
        <v>579</v>
      </c>
      <c r="I3769" s="10" t="s">
        <v>711</v>
      </c>
      <c r="J3769" s="10" t="s">
        <v>18402</v>
      </c>
      <c r="K3769" s="10" t="s">
        <v>4316</v>
      </c>
      <c r="L3769" s="10">
        <v>7</v>
      </c>
      <c r="M3769" s="10">
        <v>911.03</v>
      </c>
      <c r="N3769" s="10">
        <v>6377.21</v>
      </c>
      <c r="O3769" s="59">
        <v>0.1</v>
      </c>
      <c r="P3769" s="10">
        <v>637.72</v>
      </c>
      <c r="Q3769" s="10">
        <v>5739.49</v>
      </c>
      <c r="R3769" s="10" t="s">
        <v>565</v>
      </c>
      <c r="S3769" s="10" t="s">
        <v>607</v>
      </c>
      <c r="T3769" s="59">
        <v>0.25</v>
      </c>
      <c r="U3769" s="10">
        <v>1434.87</v>
      </c>
    </row>
    <row r="3770" spans="1:21" x14ac:dyDescent="0.3">
      <c r="A3770" s="10" t="s">
        <v>24162</v>
      </c>
      <c r="B3770" s="61">
        <v>45232</v>
      </c>
      <c r="C3770" s="10" t="s">
        <v>14799</v>
      </c>
      <c r="D3770" s="10" t="s">
        <v>19616</v>
      </c>
      <c r="E3770" s="10" t="s">
        <v>603</v>
      </c>
      <c r="F3770" s="10" t="s">
        <v>636</v>
      </c>
      <c r="G3770" s="10" t="s">
        <v>601</v>
      </c>
      <c r="H3770" s="10" t="s">
        <v>600</v>
      </c>
      <c r="I3770" s="10" t="s">
        <v>664</v>
      </c>
      <c r="J3770" s="10" t="s">
        <v>24161</v>
      </c>
      <c r="K3770" s="10" t="s">
        <v>14426</v>
      </c>
      <c r="L3770" s="10">
        <v>4</v>
      </c>
      <c r="M3770" s="10">
        <v>102.56</v>
      </c>
      <c r="N3770" s="10">
        <v>410.24</v>
      </c>
      <c r="O3770" s="59">
        <v>0.2</v>
      </c>
      <c r="P3770" s="10">
        <v>82.05</v>
      </c>
      <c r="Q3770" s="10">
        <v>328.19</v>
      </c>
      <c r="R3770" s="10" t="s">
        <v>565</v>
      </c>
      <c r="S3770" s="10" t="s">
        <v>564</v>
      </c>
      <c r="T3770" s="59">
        <v>0.3</v>
      </c>
      <c r="U3770" s="10">
        <v>98.46</v>
      </c>
    </row>
    <row r="3771" spans="1:21" x14ac:dyDescent="0.3">
      <c r="A3771" s="10" t="s">
        <v>24160</v>
      </c>
      <c r="B3771" s="61">
        <v>45177</v>
      </c>
      <c r="C3771" s="10" t="s">
        <v>6453</v>
      </c>
      <c r="D3771" s="10" t="s">
        <v>9958</v>
      </c>
      <c r="E3771" s="10" t="s">
        <v>571</v>
      </c>
      <c r="F3771" s="10" t="s">
        <v>11</v>
      </c>
      <c r="G3771" s="10" t="s">
        <v>601</v>
      </c>
      <c r="H3771" s="10" t="s">
        <v>590</v>
      </c>
      <c r="I3771" s="10" t="s">
        <v>589</v>
      </c>
      <c r="J3771" s="10" t="s">
        <v>24159</v>
      </c>
      <c r="K3771" s="10" t="s">
        <v>4475</v>
      </c>
      <c r="L3771" s="10">
        <v>5</v>
      </c>
      <c r="M3771" s="10">
        <v>380.1</v>
      </c>
      <c r="N3771" s="10">
        <v>1900.5</v>
      </c>
      <c r="O3771" s="59">
        <v>0</v>
      </c>
      <c r="P3771" s="10">
        <v>0</v>
      </c>
      <c r="Q3771" s="10">
        <v>1900.5</v>
      </c>
      <c r="R3771" s="10" t="s">
        <v>586</v>
      </c>
      <c r="S3771" s="10" t="s">
        <v>585</v>
      </c>
      <c r="T3771" s="59">
        <v>0.25</v>
      </c>
      <c r="U3771" s="10">
        <v>475.12</v>
      </c>
    </row>
    <row r="3772" spans="1:21" x14ac:dyDescent="0.3">
      <c r="A3772" s="10" t="s">
        <v>24158</v>
      </c>
      <c r="B3772" s="61">
        <v>45295</v>
      </c>
      <c r="C3772" s="10" t="s">
        <v>13777</v>
      </c>
      <c r="D3772" s="10" t="s">
        <v>23882</v>
      </c>
      <c r="E3772" s="10" t="s">
        <v>571</v>
      </c>
      <c r="F3772" s="10" t="s">
        <v>685</v>
      </c>
      <c r="G3772" s="10" t="s">
        <v>601</v>
      </c>
      <c r="H3772" s="10" t="s">
        <v>544</v>
      </c>
      <c r="I3772" s="10" t="s">
        <v>610</v>
      </c>
      <c r="J3772" s="10" t="s">
        <v>24157</v>
      </c>
      <c r="K3772" s="10" t="s">
        <v>2868</v>
      </c>
      <c r="L3772" s="10">
        <v>3</v>
      </c>
      <c r="M3772" s="10">
        <v>380.1</v>
      </c>
      <c r="N3772" s="10">
        <v>1140.3</v>
      </c>
      <c r="O3772" s="59">
        <v>0.2</v>
      </c>
      <c r="P3772" s="10">
        <v>228.06</v>
      </c>
      <c r="Q3772" s="10">
        <v>912.24</v>
      </c>
      <c r="R3772" s="10" t="s">
        <v>586</v>
      </c>
      <c r="S3772" s="10" t="s">
        <v>564</v>
      </c>
      <c r="T3772" s="59">
        <v>0.3</v>
      </c>
      <c r="U3772" s="10">
        <v>273.67</v>
      </c>
    </row>
    <row r="3773" spans="1:21" x14ac:dyDescent="0.3">
      <c r="A3773" s="10" t="s">
        <v>24156</v>
      </c>
      <c r="B3773" s="61">
        <v>45242</v>
      </c>
      <c r="C3773" s="10" t="s">
        <v>24155</v>
      </c>
      <c r="D3773" s="10" t="s">
        <v>24154</v>
      </c>
      <c r="E3773" s="10" t="s">
        <v>571</v>
      </c>
      <c r="F3773" s="10" t="s">
        <v>11</v>
      </c>
      <c r="G3773" s="10" t="s">
        <v>601</v>
      </c>
      <c r="H3773" s="10" t="s">
        <v>579</v>
      </c>
      <c r="I3773" s="10" t="s">
        <v>711</v>
      </c>
      <c r="J3773" s="10" t="s">
        <v>6040</v>
      </c>
      <c r="K3773" s="10" t="s">
        <v>24153</v>
      </c>
      <c r="L3773" s="10">
        <v>4</v>
      </c>
      <c r="M3773" s="10">
        <v>322.63</v>
      </c>
      <c r="N3773" s="10">
        <v>1290.52</v>
      </c>
      <c r="O3773" s="59">
        <v>0</v>
      </c>
      <c r="P3773" s="10">
        <v>0</v>
      </c>
      <c r="Q3773" s="10">
        <v>1290.52</v>
      </c>
      <c r="R3773" s="10" t="s">
        <v>575</v>
      </c>
      <c r="S3773" s="10" t="s">
        <v>585</v>
      </c>
      <c r="T3773" s="59">
        <v>0.3</v>
      </c>
      <c r="U3773" s="10">
        <v>387.16</v>
      </c>
    </row>
    <row r="3774" spans="1:21" x14ac:dyDescent="0.3">
      <c r="A3774" s="10" t="s">
        <v>24152</v>
      </c>
      <c r="B3774" s="61">
        <v>45170</v>
      </c>
      <c r="C3774" s="10" t="s">
        <v>24151</v>
      </c>
      <c r="D3774" s="10" t="s">
        <v>24150</v>
      </c>
      <c r="E3774" s="10" t="s">
        <v>603</v>
      </c>
      <c r="F3774" s="10" t="s">
        <v>658</v>
      </c>
      <c r="G3774" s="10" t="s">
        <v>569</v>
      </c>
      <c r="H3774" s="10" t="s">
        <v>579</v>
      </c>
      <c r="I3774" s="10" t="s">
        <v>711</v>
      </c>
      <c r="J3774" s="10" t="s">
        <v>24149</v>
      </c>
      <c r="K3774" s="10" t="s">
        <v>18150</v>
      </c>
      <c r="L3774" s="10">
        <v>3</v>
      </c>
      <c r="M3774" s="10">
        <v>152.09</v>
      </c>
      <c r="N3774" s="10">
        <v>456.27</v>
      </c>
      <c r="O3774" s="59">
        <v>0.05</v>
      </c>
      <c r="P3774" s="10">
        <v>22.81</v>
      </c>
      <c r="Q3774" s="10">
        <v>433.46</v>
      </c>
      <c r="R3774" s="10" t="s">
        <v>586</v>
      </c>
      <c r="S3774" s="10" t="s">
        <v>607</v>
      </c>
      <c r="T3774" s="59">
        <v>0.3</v>
      </c>
      <c r="U3774" s="10">
        <v>130.04</v>
      </c>
    </row>
    <row r="3775" spans="1:21" x14ac:dyDescent="0.3">
      <c r="A3775" s="10" t="s">
        <v>24148</v>
      </c>
      <c r="B3775" s="61">
        <v>45250</v>
      </c>
      <c r="C3775" s="10" t="s">
        <v>24147</v>
      </c>
      <c r="D3775" s="10" t="s">
        <v>24146</v>
      </c>
      <c r="E3775" s="10" t="s">
        <v>629</v>
      </c>
      <c r="F3775" s="10" t="s">
        <v>790</v>
      </c>
      <c r="G3775" s="10" t="s">
        <v>569</v>
      </c>
      <c r="H3775" s="10" t="s">
        <v>579</v>
      </c>
      <c r="I3775" s="10" t="s">
        <v>711</v>
      </c>
      <c r="J3775" s="10" t="s">
        <v>24145</v>
      </c>
      <c r="K3775" s="10" t="s">
        <v>24144</v>
      </c>
      <c r="L3775" s="10">
        <v>1</v>
      </c>
      <c r="M3775" s="10">
        <v>565.49</v>
      </c>
      <c r="N3775" s="10">
        <v>565.49</v>
      </c>
      <c r="O3775" s="59">
        <v>0.05</v>
      </c>
      <c r="P3775" s="10">
        <v>28.27</v>
      </c>
      <c r="Q3775" s="10">
        <v>537.22</v>
      </c>
      <c r="R3775" s="10" t="s">
        <v>614</v>
      </c>
      <c r="S3775" s="10" t="s">
        <v>596</v>
      </c>
      <c r="T3775" s="59">
        <v>0.25</v>
      </c>
      <c r="U3775" s="10">
        <v>134.31</v>
      </c>
    </row>
    <row r="3776" spans="1:21" x14ac:dyDescent="0.3">
      <c r="A3776" s="10" t="s">
        <v>24143</v>
      </c>
      <c r="B3776" s="61">
        <v>45185</v>
      </c>
      <c r="C3776" s="10" t="s">
        <v>24142</v>
      </c>
      <c r="D3776" s="10" t="s">
        <v>24141</v>
      </c>
      <c r="E3776" s="10" t="s">
        <v>603</v>
      </c>
      <c r="F3776" s="10" t="s">
        <v>658</v>
      </c>
      <c r="G3776" s="10" t="s">
        <v>569</v>
      </c>
      <c r="H3776" s="10" t="s">
        <v>600</v>
      </c>
      <c r="I3776" s="10" t="s">
        <v>664</v>
      </c>
      <c r="J3776" s="10" t="s">
        <v>24140</v>
      </c>
      <c r="K3776" s="10" t="s">
        <v>24139</v>
      </c>
      <c r="L3776" s="10">
        <v>2</v>
      </c>
      <c r="M3776" s="10">
        <v>221.77</v>
      </c>
      <c r="N3776" s="10">
        <v>443.54</v>
      </c>
      <c r="O3776" s="59">
        <v>0.1</v>
      </c>
      <c r="P3776" s="10">
        <v>44.35</v>
      </c>
      <c r="Q3776" s="10">
        <v>399.19</v>
      </c>
      <c r="R3776" s="10" t="s">
        <v>565</v>
      </c>
      <c r="S3776" s="10" t="s">
        <v>564</v>
      </c>
      <c r="T3776" s="59">
        <v>0.25</v>
      </c>
      <c r="U3776" s="10">
        <v>99.8</v>
      </c>
    </row>
    <row r="3777" spans="1:21" x14ac:dyDescent="0.3">
      <c r="A3777" s="10" t="s">
        <v>24138</v>
      </c>
      <c r="B3777" s="61">
        <v>45293</v>
      </c>
      <c r="C3777" s="10" t="s">
        <v>24137</v>
      </c>
      <c r="D3777" s="10" t="s">
        <v>24136</v>
      </c>
      <c r="E3777" s="10" t="s">
        <v>571</v>
      </c>
      <c r="F3777" s="10" t="s">
        <v>570</v>
      </c>
      <c r="G3777" s="10" t="s">
        <v>569</v>
      </c>
      <c r="H3777" s="10" t="s">
        <v>544</v>
      </c>
      <c r="I3777" s="10" t="s">
        <v>610</v>
      </c>
      <c r="J3777" s="10" t="s">
        <v>24135</v>
      </c>
      <c r="K3777" s="10" t="s">
        <v>24134</v>
      </c>
      <c r="L3777" s="10">
        <v>9</v>
      </c>
      <c r="M3777" s="10">
        <v>883.37</v>
      </c>
      <c r="N3777" s="10">
        <v>7950.33</v>
      </c>
      <c r="O3777" s="59">
        <v>0</v>
      </c>
      <c r="P3777" s="10">
        <v>0</v>
      </c>
      <c r="Q3777" s="10">
        <v>7950.33</v>
      </c>
      <c r="R3777" s="10" t="s">
        <v>565</v>
      </c>
      <c r="S3777" s="10" t="s">
        <v>585</v>
      </c>
      <c r="T3777" s="59">
        <v>0.15</v>
      </c>
      <c r="U3777" s="10">
        <v>1192.55</v>
      </c>
    </row>
    <row r="3778" spans="1:21" x14ac:dyDescent="0.3">
      <c r="A3778" s="10" t="s">
        <v>24133</v>
      </c>
      <c r="B3778" s="61">
        <v>45356</v>
      </c>
      <c r="C3778" s="10" t="s">
        <v>10927</v>
      </c>
      <c r="D3778" s="10" t="s">
        <v>24132</v>
      </c>
      <c r="E3778" s="10" t="s">
        <v>571</v>
      </c>
      <c r="F3778" s="10" t="s">
        <v>570</v>
      </c>
      <c r="G3778" s="10" t="s">
        <v>569</v>
      </c>
      <c r="H3778" s="10" t="s">
        <v>544</v>
      </c>
      <c r="I3778" s="10" t="s">
        <v>10</v>
      </c>
      <c r="J3778" s="10" t="s">
        <v>24131</v>
      </c>
      <c r="K3778" s="10" t="s">
        <v>24130</v>
      </c>
      <c r="L3778" s="10">
        <v>8</v>
      </c>
      <c r="M3778" s="10">
        <v>724.17</v>
      </c>
      <c r="N3778" s="10">
        <v>5793.36</v>
      </c>
      <c r="O3778" s="59">
        <v>0.1</v>
      </c>
      <c r="P3778" s="10">
        <v>579.34</v>
      </c>
      <c r="Q3778" s="10">
        <v>5214.0200000000004</v>
      </c>
      <c r="R3778" s="10" t="s">
        <v>614</v>
      </c>
      <c r="S3778" s="10" t="s">
        <v>585</v>
      </c>
      <c r="T3778" s="59">
        <v>0.25</v>
      </c>
      <c r="U3778" s="10">
        <v>1303.51</v>
      </c>
    </row>
    <row r="3779" spans="1:21" x14ac:dyDescent="0.3">
      <c r="A3779" s="10" t="s">
        <v>24129</v>
      </c>
      <c r="B3779" s="61">
        <v>45314</v>
      </c>
      <c r="C3779" s="10" t="s">
        <v>24128</v>
      </c>
      <c r="D3779" s="10" t="s">
        <v>13900</v>
      </c>
      <c r="E3779" s="10" t="s">
        <v>603</v>
      </c>
      <c r="F3779" s="10" t="s">
        <v>658</v>
      </c>
      <c r="G3779" s="10" t="s">
        <v>569</v>
      </c>
      <c r="H3779" s="10" t="s">
        <v>579</v>
      </c>
      <c r="I3779" s="10" t="s">
        <v>578</v>
      </c>
      <c r="J3779" s="10" t="s">
        <v>24127</v>
      </c>
      <c r="K3779" s="10" t="s">
        <v>24126</v>
      </c>
      <c r="L3779" s="10">
        <v>5</v>
      </c>
      <c r="M3779" s="10">
        <v>658.79</v>
      </c>
      <c r="N3779" s="10">
        <v>3293.95</v>
      </c>
      <c r="O3779" s="59">
        <v>0</v>
      </c>
      <c r="P3779" s="10">
        <v>0</v>
      </c>
      <c r="Q3779" s="10">
        <v>3293.95</v>
      </c>
      <c r="R3779" s="10" t="s">
        <v>614</v>
      </c>
      <c r="S3779" s="10" t="s">
        <v>585</v>
      </c>
      <c r="T3779" s="59">
        <v>0.3</v>
      </c>
      <c r="U3779" s="10">
        <v>988.18</v>
      </c>
    </row>
    <row r="3780" spans="1:21" x14ac:dyDescent="0.3">
      <c r="A3780" s="10" t="s">
        <v>24125</v>
      </c>
      <c r="B3780" s="61">
        <v>45268</v>
      </c>
      <c r="C3780" s="10" t="s">
        <v>24124</v>
      </c>
      <c r="D3780" s="10" t="s">
        <v>11169</v>
      </c>
      <c r="E3780" s="10" t="s">
        <v>603</v>
      </c>
      <c r="F3780" s="10" t="s">
        <v>636</v>
      </c>
      <c r="G3780" s="10" t="s">
        <v>569</v>
      </c>
      <c r="H3780" s="10" t="s">
        <v>544</v>
      </c>
      <c r="I3780" s="10" t="s">
        <v>10</v>
      </c>
      <c r="J3780" s="10" t="s">
        <v>24123</v>
      </c>
      <c r="K3780" s="10" t="s">
        <v>4544</v>
      </c>
      <c r="L3780" s="10">
        <v>8</v>
      </c>
      <c r="M3780" s="10">
        <v>651.82000000000005</v>
      </c>
      <c r="N3780" s="10">
        <v>5214.5600000000004</v>
      </c>
      <c r="O3780" s="59">
        <v>0</v>
      </c>
      <c r="P3780" s="10">
        <v>0</v>
      </c>
      <c r="Q3780" s="10">
        <v>5214.5600000000004</v>
      </c>
      <c r="R3780" s="10" t="s">
        <v>575</v>
      </c>
      <c r="S3780" s="10" t="s">
        <v>585</v>
      </c>
      <c r="T3780" s="59">
        <v>0.25</v>
      </c>
      <c r="U3780" s="10">
        <v>1303.6400000000001</v>
      </c>
    </row>
    <row r="3781" spans="1:21" x14ac:dyDescent="0.3">
      <c r="A3781" s="10" t="s">
        <v>24122</v>
      </c>
      <c r="B3781" s="61">
        <v>45045</v>
      </c>
      <c r="C3781" s="10" t="s">
        <v>19856</v>
      </c>
      <c r="D3781" s="10" t="s">
        <v>24121</v>
      </c>
      <c r="E3781" s="10" t="s">
        <v>592</v>
      </c>
      <c r="F3781" s="10" t="s">
        <v>652</v>
      </c>
      <c r="G3781" s="10" t="s">
        <v>569</v>
      </c>
      <c r="H3781" s="10" t="s">
        <v>600</v>
      </c>
      <c r="I3781" s="10" t="s">
        <v>627</v>
      </c>
      <c r="J3781" s="10" t="s">
        <v>10065</v>
      </c>
      <c r="K3781" s="10" t="s">
        <v>7600</v>
      </c>
      <c r="L3781" s="10">
        <v>10</v>
      </c>
      <c r="M3781" s="10">
        <v>362.63</v>
      </c>
      <c r="N3781" s="10">
        <v>3626.3</v>
      </c>
      <c r="O3781" s="59">
        <v>0.05</v>
      </c>
      <c r="P3781" s="10">
        <v>181.32</v>
      </c>
      <c r="Q3781" s="10">
        <v>3444.98</v>
      </c>
      <c r="R3781" s="10" t="s">
        <v>575</v>
      </c>
      <c r="S3781" s="10" t="s">
        <v>607</v>
      </c>
      <c r="T3781" s="59">
        <v>0.3</v>
      </c>
      <c r="U3781" s="10">
        <v>1033.49</v>
      </c>
    </row>
    <row r="3782" spans="1:21" x14ac:dyDescent="0.3">
      <c r="A3782" s="10" t="s">
        <v>24120</v>
      </c>
      <c r="B3782" s="61">
        <v>45084</v>
      </c>
      <c r="C3782" s="10" t="s">
        <v>9863</v>
      </c>
      <c r="D3782" s="10" t="s">
        <v>7585</v>
      </c>
      <c r="E3782" s="10" t="s">
        <v>629</v>
      </c>
      <c r="F3782" s="10" t="s">
        <v>759</v>
      </c>
      <c r="G3782" s="10" t="s">
        <v>569</v>
      </c>
      <c r="H3782" s="10" t="s">
        <v>600</v>
      </c>
      <c r="I3782" s="10" t="s">
        <v>599</v>
      </c>
      <c r="J3782" s="10" t="s">
        <v>24119</v>
      </c>
      <c r="K3782" s="10" t="s">
        <v>1894</v>
      </c>
      <c r="L3782" s="10">
        <v>6</v>
      </c>
      <c r="M3782" s="10">
        <v>918.59</v>
      </c>
      <c r="N3782" s="10">
        <v>5511.54</v>
      </c>
      <c r="O3782" s="59">
        <v>0.2</v>
      </c>
      <c r="P3782" s="10">
        <v>1102.31</v>
      </c>
      <c r="Q3782" s="10">
        <v>4409.2299999999996</v>
      </c>
      <c r="R3782" s="10" t="s">
        <v>575</v>
      </c>
      <c r="S3782" s="10" t="s">
        <v>585</v>
      </c>
      <c r="T3782" s="59">
        <v>0.15</v>
      </c>
      <c r="U3782" s="10">
        <v>661.38</v>
      </c>
    </row>
    <row r="3783" spans="1:21" x14ac:dyDescent="0.3">
      <c r="A3783" s="10" t="s">
        <v>24118</v>
      </c>
      <c r="B3783" s="61">
        <v>45297</v>
      </c>
      <c r="C3783" s="10" t="s">
        <v>5579</v>
      </c>
      <c r="D3783" s="10" t="s">
        <v>16285</v>
      </c>
      <c r="E3783" s="10" t="s">
        <v>603</v>
      </c>
      <c r="F3783" s="10" t="s">
        <v>636</v>
      </c>
      <c r="G3783" s="10" t="s">
        <v>601</v>
      </c>
      <c r="H3783" s="10" t="s">
        <v>544</v>
      </c>
      <c r="I3783" s="10" t="s">
        <v>10</v>
      </c>
      <c r="J3783" s="10" t="s">
        <v>1743</v>
      </c>
      <c r="K3783" s="10" t="s">
        <v>19771</v>
      </c>
      <c r="L3783" s="10">
        <v>3</v>
      </c>
      <c r="M3783" s="10">
        <v>545.66999999999996</v>
      </c>
      <c r="N3783" s="10">
        <v>1637.01</v>
      </c>
      <c r="O3783" s="59">
        <v>0.2</v>
      </c>
      <c r="P3783" s="10">
        <v>327.39999999999998</v>
      </c>
      <c r="Q3783" s="10">
        <v>1309.6099999999999</v>
      </c>
      <c r="R3783" s="10" t="s">
        <v>586</v>
      </c>
      <c r="S3783" s="10" t="s">
        <v>596</v>
      </c>
      <c r="T3783" s="59">
        <v>0.3</v>
      </c>
      <c r="U3783" s="10">
        <v>392.88</v>
      </c>
    </row>
    <row r="3784" spans="1:21" x14ac:dyDescent="0.3">
      <c r="A3784" s="10" t="s">
        <v>24117</v>
      </c>
      <c r="B3784" s="61">
        <v>44950</v>
      </c>
      <c r="C3784" s="10" t="s">
        <v>14221</v>
      </c>
      <c r="D3784" s="10" t="s">
        <v>1635</v>
      </c>
      <c r="E3784" s="10" t="s">
        <v>592</v>
      </c>
      <c r="F3784" s="10" t="s">
        <v>591</v>
      </c>
      <c r="G3784" s="10" t="s">
        <v>601</v>
      </c>
      <c r="H3784" s="10" t="s">
        <v>600</v>
      </c>
      <c r="I3784" s="10" t="s">
        <v>627</v>
      </c>
      <c r="J3784" s="10" t="s">
        <v>24116</v>
      </c>
      <c r="K3784" s="10" t="s">
        <v>13319</v>
      </c>
      <c r="L3784" s="10">
        <v>2</v>
      </c>
      <c r="M3784" s="10">
        <v>122.28</v>
      </c>
      <c r="N3784" s="10">
        <v>244.56</v>
      </c>
      <c r="O3784" s="59">
        <v>0.2</v>
      </c>
      <c r="P3784" s="10">
        <v>48.91</v>
      </c>
      <c r="Q3784" s="10">
        <v>195.65</v>
      </c>
      <c r="R3784" s="10" t="s">
        <v>614</v>
      </c>
      <c r="S3784" s="10" t="s">
        <v>564</v>
      </c>
      <c r="T3784" s="59">
        <v>0.3</v>
      </c>
      <c r="U3784" s="10">
        <v>58.7</v>
      </c>
    </row>
    <row r="3785" spans="1:21" x14ac:dyDescent="0.3">
      <c r="A3785" s="10" t="s">
        <v>24115</v>
      </c>
      <c r="B3785" s="61">
        <v>45082</v>
      </c>
      <c r="C3785" s="10" t="s">
        <v>24114</v>
      </c>
      <c r="D3785" s="10" t="s">
        <v>24113</v>
      </c>
      <c r="E3785" s="10" t="s">
        <v>603</v>
      </c>
      <c r="F3785" s="10" t="s">
        <v>658</v>
      </c>
      <c r="G3785" s="10" t="s">
        <v>601</v>
      </c>
      <c r="H3785" s="10" t="s">
        <v>590</v>
      </c>
      <c r="I3785" s="10" t="s">
        <v>748</v>
      </c>
      <c r="J3785" s="10" t="s">
        <v>24112</v>
      </c>
      <c r="K3785" s="10" t="s">
        <v>24111</v>
      </c>
      <c r="L3785" s="10">
        <v>10</v>
      </c>
      <c r="M3785" s="10">
        <v>341.24</v>
      </c>
      <c r="N3785" s="10">
        <v>3412.4</v>
      </c>
      <c r="O3785" s="59">
        <v>0.2</v>
      </c>
      <c r="P3785" s="10">
        <v>682.48</v>
      </c>
      <c r="Q3785" s="10">
        <v>2729.92</v>
      </c>
      <c r="R3785" s="10" t="s">
        <v>586</v>
      </c>
      <c r="S3785" s="10" t="s">
        <v>564</v>
      </c>
      <c r="T3785" s="59">
        <v>0.3</v>
      </c>
      <c r="U3785" s="10">
        <v>818.98</v>
      </c>
    </row>
    <row r="3786" spans="1:21" x14ac:dyDescent="0.3">
      <c r="A3786" s="10" t="s">
        <v>24110</v>
      </c>
      <c r="B3786" s="61">
        <v>45377</v>
      </c>
      <c r="C3786" s="10" t="s">
        <v>3099</v>
      </c>
      <c r="D3786" s="10" t="s">
        <v>6768</v>
      </c>
      <c r="E3786" s="10" t="s">
        <v>592</v>
      </c>
      <c r="F3786" s="10" t="s">
        <v>652</v>
      </c>
      <c r="G3786" s="10" t="s">
        <v>569</v>
      </c>
      <c r="H3786" s="10" t="s">
        <v>590</v>
      </c>
      <c r="I3786" s="10" t="s">
        <v>589</v>
      </c>
      <c r="J3786" s="10" t="s">
        <v>8584</v>
      </c>
      <c r="K3786" s="10" t="s">
        <v>19323</v>
      </c>
      <c r="L3786" s="10">
        <v>3</v>
      </c>
      <c r="M3786" s="10">
        <v>622.66</v>
      </c>
      <c r="N3786" s="10">
        <v>1867.98</v>
      </c>
      <c r="O3786" s="59">
        <v>0.05</v>
      </c>
      <c r="P3786" s="10">
        <v>93.4</v>
      </c>
      <c r="Q3786" s="10">
        <v>1774.58</v>
      </c>
      <c r="R3786" s="10" t="s">
        <v>614</v>
      </c>
      <c r="S3786" s="10" t="s">
        <v>564</v>
      </c>
      <c r="T3786" s="59">
        <v>0.15</v>
      </c>
      <c r="U3786" s="10">
        <v>266.19</v>
      </c>
    </row>
    <row r="3787" spans="1:21" x14ac:dyDescent="0.3">
      <c r="A3787" s="10" t="s">
        <v>24109</v>
      </c>
      <c r="B3787" s="61">
        <v>45196</v>
      </c>
      <c r="C3787" s="10" t="s">
        <v>5136</v>
      </c>
      <c r="D3787" s="10" t="s">
        <v>9371</v>
      </c>
      <c r="E3787" s="10" t="s">
        <v>592</v>
      </c>
      <c r="F3787" s="10" t="s">
        <v>591</v>
      </c>
      <c r="G3787" s="10" t="s">
        <v>569</v>
      </c>
      <c r="H3787" s="10" t="s">
        <v>600</v>
      </c>
      <c r="I3787" s="10" t="s">
        <v>599</v>
      </c>
      <c r="J3787" s="10" t="s">
        <v>19311</v>
      </c>
      <c r="K3787" s="10" t="s">
        <v>6409</v>
      </c>
      <c r="L3787" s="10">
        <v>10</v>
      </c>
      <c r="M3787" s="10">
        <v>961.21</v>
      </c>
      <c r="N3787" s="10">
        <v>9612.1</v>
      </c>
      <c r="O3787" s="59">
        <v>0.05</v>
      </c>
      <c r="P3787" s="10">
        <v>480.61</v>
      </c>
      <c r="Q3787" s="10">
        <v>9131.49</v>
      </c>
      <c r="R3787" s="10" t="s">
        <v>575</v>
      </c>
      <c r="S3787" s="10" t="s">
        <v>596</v>
      </c>
      <c r="T3787" s="59">
        <v>0.3</v>
      </c>
      <c r="U3787" s="10">
        <v>2739.45</v>
      </c>
    </row>
    <row r="3788" spans="1:21" x14ac:dyDescent="0.3">
      <c r="A3788" s="10" t="s">
        <v>24108</v>
      </c>
      <c r="B3788" s="61">
        <v>45369</v>
      </c>
      <c r="C3788" s="10" t="s">
        <v>24107</v>
      </c>
      <c r="D3788" s="10" t="s">
        <v>24106</v>
      </c>
      <c r="E3788" s="10" t="s">
        <v>603</v>
      </c>
      <c r="F3788" s="10" t="s">
        <v>658</v>
      </c>
      <c r="G3788" s="10" t="s">
        <v>601</v>
      </c>
      <c r="H3788" s="10" t="s">
        <v>590</v>
      </c>
      <c r="I3788" s="10" t="s">
        <v>589</v>
      </c>
      <c r="J3788" s="10" t="s">
        <v>24105</v>
      </c>
      <c r="K3788" s="10" t="s">
        <v>15733</v>
      </c>
      <c r="L3788" s="10">
        <v>1</v>
      </c>
      <c r="M3788" s="10">
        <v>227.43</v>
      </c>
      <c r="N3788" s="10">
        <v>227.43</v>
      </c>
      <c r="O3788" s="59">
        <v>0.2</v>
      </c>
      <c r="P3788" s="10">
        <v>45.49</v>
      </c>
      <c r="Q3788" s="10">
        <v>181.94</v>
      </c>
      <c r="R3788" s="10" t="s">
        <v>614</v>
      </c>
      <c r="S3788" s="10" t="s">
        <v>585</v>
      </c>
      <c r="T3788" s="59">
        <v>0.3</v>
      </c>
      <c r="U3788" s="10">
        <v>54.58</v>
      </c>
    </row>
    <row r="3789" spans="1:21" x14ac:dyDescent="0.3">
      <c r="A3789" s="10" t="s">
        <v>24104</v>
      </c>
      <c r="B3789" s="61">
        <v>45042</v>
      </c>
      <c r="C3789" s="10" t="s">
        <v>10427</v>
      </c>
      <c r="D3789" s="10" t="s">
        <v>24103</v>
      </c>
      <c r="E3789" s="10" t="s">
        <v>592</v>
      </c>
      <c r="F3789" s="10" t="s">
        <v>652</v>
      </c>
      <c r="G3789" s="10" t="s">
        <v>601</v>
      </c>
      <c r="H3789" s="10" t="s">
        <v>544</v>
      </c>
      <c r="I3789" s="10" t="s">
        <v>610</v>
      </c>
      <c r="J3789" s="10" t="s">
        <v>24102</v>
      </c>
      <c r="K3789" s="10" t="s">
        <v>12257</v>
      </c>
      <c r="L3789" s="10">
        <v>2</v>
      </c>
      <c r="M3789" s="10">
        <v>972.06</v>
      </c>
      <c r="N3789" s="10">
        <v>1944.12</v>
      </c>
      <c r="O3789" s="59">
        <v>0.1</v>
      </c>
      <c r="P3789" s="10">
        <v>194.41</v>
      </c>
      <c r="Q3789" s="10">
        <v>1749.71</v>
      </c>
      <c r="R3789" s="10" t="s">
        <v>586</v>
      </c>
      <c r="S3789" s="10" t="s">
        <v>585</v>
      </c>
      <c r="T3789" s="59">
        <v>0.3</v>
      </c>
      <c r="U3789" s="10">
        <v>524.91</v>
      </c>
    </row>
    <row r="3790" spans="1:21" x14ac:dyDescent="0.3">
      <c r="A3790" s="10" t="s">
        <v>24101</v>
      </c>
      <c r="B3790" s="61">
        <v>44965</v>
      </c>
      <c r="C3790" s="10" t="s">
        <v>10706</v>
      </c>
      <c r="D3790" s="10" t="s">
        <v>24100</v>
      </c>
      <c r="E3790" s="10" t="s">
        <v>629</v>
      </c>
      <c r="F3790" s="10" t="s">
        <v>759</v>
      </c>
      <c r="G3790" s="10" t="s">
        <v>569</v>
      </c>
      <c r="H3790" s="10" t="s">
        <v>600</v>
      </c>
      <c r="I3790" s="10" t="s">
        <v>627</v>
      </c>
      <c r="J3790" s="10" t="s">
        <v>24099</v>
      </c>
      <c r="K3790" s="10" t="s">
        <v>24098</v>
      </c>
      <c r="L3790" s="10">
        <v>2</v>
      </c>
      <c r="M3790" s="10">
        <v>170.84</v>
      </c>
      <c r="N3790" s="10">
        <v>341.68</v>
      </c>
      <c r="O3790" s="59">
        <v>0.1</v>
      </c>
      <c r="P3790" s="10">
        <v>34.17</v>
      </c>
      <c r="Q3790" s="10">
        <v>307.51</v>
      </c>
      <c r="R3790" s="10" t="s">
        <v>565</v>
      </c>
      <c r="S3790" s="10" t="s">
        <v>607</v>
      </c>
      <c r="T3790" s="59">
        <v>0.3</v>
      </c>
      <c r="U3790" s="10">
        <v>92.25</v>
      </c>
    </row>
    <row r="3791" spans="1:21" x14ac:dyDescent="0.3">
      <c r="A3791" s="10" t="s">
        <v>24097</v>
      </c>
      <c r="B3791" s="61">
        <v>44979</v>
      </c>
      <c r="C3791" s="10" t="s">
        <v>21848</v>
      </c>
      <c r="D3791" s="10" t="s">
        <v>24096</v>
      </c>
      <c r="E3791" s="10" t="s">
        <v>603</v>
      </c>
      <c r="F3791" s="10" t="s">
        <v>602</v>
      </c>
      <c r="G3791" s="10" t="s">
        <v>601</v>
      </c>
      <c r="H3791" s="10" t="s">
        <v>600</v>
      </c>
      <c r="I3791" s="10" t="s">
        <v>599</v>
      </c>
      <c r="J3791" s="10" t="s">
        <v>24095</v>
      </c>
      <c r="K3791" s="10" t="s">
        <v>4331</v>
      </c>
      <c r="L3791" s="10">
        <v>7</v>
      </c>
      <c r="M3791" s="10">
        <v>587.89</v>
      </c>
      <c r="N3791" s="10">
        <v>4115.2299999999996</v>
      </c>
      <c r="O3791" s="59">
        <v>0.2</v>
      </c>
      <c r="P3791" s="10">
        <v>823.05</v>
      </c>
      <c r="Q3791" s="10">
        <v>3292.18</v>
      </c>
      <c r="R3791" s="10" t="s">
        <v>614</v>
      </c>
      <c r="S3791" s="10" t="s">
        <v>596</v>
      </c>
      <c r="T3791" s="59">
        <v>0.15</v>
      </c>
      <c r="U3791" s="10">
        <v>493.83</v>
      </c>
    </row>
    <row r="3792" spans="1:21" x14ac:dyDescent="0.3">
      <c r="A3792" s="10" t="s">
        <v>24094</v>
      </c>
      <c r="B3792" s="61">
        <v>45241</v>
      </c>
      <c r="C3792" s="10" t="s">
        <v>18290</v>
      </c>
      <c r="D3792" s="10" t="s">
        <v>20597</v>
      </c>
      <c r="E3792" s="10" t="s">
        <v>581</v>
      </c>
      <c r="F3792" s="10" t="s">
        <v>580</v>
      </c>
      <c r="G3792" s="10" t="s">
        <v>569</v>
      </c>
      <c r="H3792" s="10" t="s">
        <v>579</v>
      </c>
      <c r="I3792" s="10" t="s">
        <v>722</v>
      </c>
      <c r="J3792" s="10" t="s">
        <v>24093</v>
      </c>
      <c r="K3792" s="10" t="s">
        <v>19544</v>
      </c>
      <c r="L3792" s="10">
        <v>8</v>
      </c>
      <c r="M3792" s="10">
        <v>806.28</v>
      </c>
      <c r="N3792" s="10">
        <v>6450.24</v>
      </c>
      <c r="O3792" s="59">
        <v>0</v>
      </c>
      <c r="P3792" s="10">
        <v>0</v>
      </c>
      <c r="Q3792" s="10">
        <v>6450.24</v>
      </c>
      <c r="R3792" s="10" t="s">
        <v>565</v>
      </c>
      <c r="S3792" s="10" t="s">
        <v>564</v>
      </c>
      <c r="T3792" s="59">
        <v>0.25</v>
      </c>
      <c r="U3792" s="10">
        <v>1612.56</v>
      </c>
    </row>
    <row r="3793" spans="1:21" x14ac:dyDescent="0.3">
      <c r="A3793" s="10" t="s">
        <v>24092</v>
      </c>
      <c r="B3793" s="61">
        <v>45024</v>
      </c>
      <c r="C3793" s="10" t="s">
        <v>24091</v>
      </c>
      <c r="D3793" s="10" t="s">
        <v>24090</v>
      </c>
      <c r="E3793" s="10" t="s">
        <v>571</v>
      </c>
      <c r="F3793" s="10" t="s">
        <v>570</v>
      </c>
      <c r="G3793" s="10" t="s">
        <v>569</v>
      </c>
      <c r="H3793" s="10" t="s">
        <v>544</v>
      </c>
      <c r="I3793" s="10" t="s">
        <v>10</v>
      </c>
      <c r="J3793" s="10" t="s">
        <v>13353</v>
      </c>
      <c r="K3793" s="10" t="s">
        <v>12628</v>
      </c>
      <c r="L3793" s="10">
        <v>4</v>
      </c>
      <c r="M3793" s="10">
        <v>414.96</v>
      </c>
      <c r="N3793" s="10">
        <v>1659.84</v>
      </c>
      <c r="O3793" s="59">
        <v>0.2</v>
      </c>
      <c r="P3793" s="10">
        <v>331.97</v>
      </c>
      <c r="Q3793" s="10">
        <v>1327.87</v>
      </c>
      <c r="R3793" s="10" t="s">
        <v>614</v>
      </c>
      <c r="S3793" s="10" t="s">
        <v>596</v>
      </c>
      <c r="T3793" s="59">
        <v>0.25</v>
      </c>
      <c r="U3793" s="10">
        <v>331.97</v>
      </c>
    </row>
    <row r="3794" spans="1:21" x14ac:dyDescent="0.3">
      <c r="A3794" s="10" t="s">
        <v>24089</v>
      </c>
      <c r="B3794" s="61">
        <v>45026</v>
      </c>
      <c r="C3794" s="10" t="s">
        <v>7727</v>
      </c>
      <c r="D3794" s="10" t="s">
        <v>4472</v>
      </c>
      <c r="E3794" s="10" t="s">
        <v>571</v>
      </c>
      <c r="F3794" s="10" t="s">
        <v>570</v>
      </c>
      <c r="G3794" s="10" t="s">
        <v>601</v>
      </c>
      <c r="H3794" s="10" t="s">
        <v>600</v>
      </c>
      <c r="I3794" s="10" t="s">
        <v>627</v>
      </c>
      <c r="J3794" s="10" t="s">
        <v>24088</v>
      </c>
      <c r="K3794" s="10" t="s">
        <v>24087</v>
      </c>
      <c r="L3794" s="10">
        <v>7</v>
      </c>
      <c r="M3794" s="10">
        <v>272.26</v>
      </c>
      <c r="N3794" s="10">
        <v>1905.82</v>
      </c>
      <c r="O3794" s="59">
        <v>0.05</v>
      </c>
      <c r="P3794" s="10">
        <v>95.29</v>
      </c>
      <c r="Q3794" s="10">
        <v>1810.53</v>
      </c>
      <c r="R3794" s="10" t="s">
        <v>565</v>
      </c>
      <c r="S3794" s="10" t="s">
        <v>607</v>
      </c>
      <c r="T3794" s="59">
        <v>0.3</v>
      </c>
      <c r="U3794" s="10">
        <v>543.16</v>
      </c>
    </row>
    <row r="3795" spans="1:21" x14ac:dyDescent="0.3">
      <c r="A3795" s="10" t="s">
        <v>24086</v>
      </c>
      <c r="B3795" s="61">
        <v>45035</v>
      </c>
      <c r="C3795" s="10" t="s">
        <v>19828</v>
      </c>
      <c r="D3795" s="10" t="s">
        <v>16094</v>
      </c>
      <c r="E3795" s="10" t="s">
        <v>603</v>
      </c>
      <c r="F3795" s="10" t="s">
        <v>658</v>
      </c>
      <c r="G3795" s="10" t="s">
        <v>569</v>
      </c>
      <c r="H3795" s="10" t="s">
        <v>579</v>
      </c>
      <c r="I3795" s="10" t="s">
        <v>722</v>
      </c>
      <c r="J3795" s="10" t="s">
        <v>21495</v>
      </c>
      <c r="K3795" s="10" t="s">
        <v>24085</v>
      </c>
      <c r="L3795" s="10">
        <v>9</v>
      </c>
      <c r="M3795" s="10">
        <v>366.74</v>
      </c>
      <c r="N3795" s="10">
        <v>3300.66</v>
      </c>
      <c r="O3795" s="59">
        <v>0.2</v>
      </c>
      <c r="P3795" s="10">
        <v>660.13</v>
      </c>
      <c r="Q3795" s="10">
        <v>2640.53</v>
      </c>
      <c r="R3795" s="10" t="s">
        <v>614</v>
      </c>
      <c r="S3795" s="10" t="s">
        <v>585</v>
      </c>
      <c r="T3795" s="59">
        <v>0.15</v>
      </c>
      <c r="U3795" s="10">
        <v>396.08</v>
      </c>
    </row>
    <row r="3796" spans="1:21" x14ac:dyDescent="0.3">
      <c r="A3796" s="10" t="s">
        <v>24084</v>
      </c>
      <c r="B3796" s="61">
        <v>45048</v>
      </c>
      <c r="C3796" s="10" t="s">
        <v>12824</v>
      </c>
      <c r="D3796" s="10" t="s">
        <v>24083</v>
      </c>
      <c r="E3796" s="10" t="s">
        <v>592</v>
      </c>
      <c r="F3796" s="10" t="s">
        <v>652</v>
      </c>
      <c r="G3796" s="10" t="s">
        <v>569</v>
      </c>
      <c r="H3796" s="10" t="s">
        <v>590</v>
      </c>
      <c r="I3796" s="10" t="s">
        <v>589</v>
      </c>
      <c r="J3796" s="10" t="s">
        <v>6813</v>
      </c>
      <c r="K3796" s="10" t="s">
        <v>15683</v>
      </c>
      <c r="L3796" s="10">
        <v>2</v>
      </c>
      <c r="M3796" s="10">
        <v>636.44000000000005</v>
      </c>
      <c r="N3796" s="10">
        <v>1272.8800000000001</v>
      </c>
      <c r="O3796" s="59">
        <v>0.1</v>
      </c>
      <c r="P3796" s="10">
        <v>127.29</v>
      </c>
      <c r="Q3796" s="10">
        <v>1145.5899999999999</v>
      </c>
      <c r="R3796" s="10" t="s">
        <v>575</v>
      </c>
      <c r="S3796" s="10" t="s">
        <v>596</v>
      </c>
      <c r="T3796" s="59">
        <v>0.25</v>
      </c>
      <c r="U3796" s="10">
        <v>286.39999999999998</v>
      </c>
    </row>
    <row r="3797" spans="1:21" x14ac:dyDescent="0.3">
      <c r="A3797" s="10" t="s">
        <v>24082</v>
      </c>
      <c r="B3797" s="61">
        <v>45187</v>
      </c>
      <c r="C3797" s="10" t="s">
        <v>23618</v>
      </c>
      <c r="D3797" s="10" t="s">
        <v>24081</v>
      </c>
      <c r="E3797" s="10" t="s">
        <v>592</v>
      </c>
      <c r="F3797" s="10" t="s">
        <v>18</v>
      </c>
      <c r="G3797" s="10" t="s">
        <v>601</v>
      </c>
      <c r="H3797" s="10" t="s">
        <v>600</v>
      </c>
      <c r="I3797" s="10" t="s">
        <v>627</v>
      </c>
      <c r="J3797" s="10" t="s">
        <v>24080</v>
      </c>
      <c r="K3797" s="10" t="s">
        <v>24079</v>
      </c>
      <c r="L3797" s="10">
        <v>2</v>
      </c>
      <c r="M3797" s="10">
        <v>195.44</v>
      </c>
      <c r="N3797" s="10">
        <v>390.88</v>
      </c>
      <c r="O3797" s="59">
        <v>0.05</v>
      </c>
      <c r="P3797" s="10">
        <v>19.54</v>
      </c>
      <c r="Q3797" s="10">
        <v>371.34</v>
      </c>
      <c r="R3797" s="10" t="s">
        <v>565</v>
      </c>
      <c r="S3797" s="10" t="s">
        <v>607</v>
      </c>
      <c r="T3797" s="59">
        <v>0.3</v>
      </c>
      <c r="U3797" s="10">
        <v>111.4</v>
      </c>
    </row>
    <row r="3798" spans="1:21" x14ac:dyDescent="0.3">
      <c r="A3798" s="10" t="s">
        <v>24078</v>
      </c>
      <c r="B3798" s="61">
        <v>45009</v>
      </c>
      <c r="C3798" s="10" t="s">
        <v>3090</v>
      </c>
      <c r="D3798" s="10" t="s">
        <v>21605</v>
      </c>
      <c r="E3798" s="10" t="s">
        <v>592</v>
      </c>
      <c r="F3798" s="10" t="s">
        <v>652</v>
      </c>
      <c r="G3798" s="10" t="s">
        <v>569</v>
      </c>
      <c r="H3798" s="10" t="s">
        <v>544</v>
      </c>
      <c r="I3798" s="10" t="s">
        <v>10</v>
      </c>
      <c r="J3798" s="10" t="s">
        <v>24077</v>
      </c>
      <c r="K3798" s="10" t="s">
        <v>12845</v>
      </c>
      <c r="L3798" s="10">
        <v>7</v>
      </c>
      <c r="M3798" s="10">
        <v>556.22</v>
      </c>
      <c r="N3798" s="10">
        <v>3893.54</v>
      </c>
      <c r="O3798" s="59">
        <v>0.05</v>
      </c>
      <c r="P3798" s="10">
        <v>194.68</v>
      </c>
      <c r="Q3798" s="10">
        <v>3698.86</v>
      </c>
      <c r="R3798" s="10" t="s">
        <v>575</v>
      </c>
      <c r="S3798" s="10" t="s">
        <v>607</v>
      </c>
      <c r="T3798" s="59">
        <v>0.15</v>
      </c>
      <c r="U3798" s="10">
        <v>554.83000000000004</v>
      </c>
    </row>
    <row r="3799" spans="1:21" x14ac:dyDescent="0.3">
      <c r="A3799" s="10" t="s">
        <v>24076</v>
      </c>
      <c r="B3799" s="61">
        <v>44955</v>
      </c>
      <c r="C3799" s="10" t="s">
        <v>11942</v>
      </c>
      <c r="D3799" s="10" t="s">
        <v>16257</v>
      </c>
      <c r="E3799" s="10" t="s">
        <v>592</v>
      </c>
      <c r="F3799" s="10" t="s">
        <v>18</v>
      </c>
      <c r="G3799" s="10" t="s">
        <v>569</v>
      </c>
      <c r="H3799" s="10" t="s">
        <v>600</v>
      </c>
      <c r="I3799" s="10" t="s">
        <v>664</v>
      </c>
      <c r="J3799" s="10" t="s">
        <v>10687</v>
      </c>
      <c r="K3799" s="10" t="s">
        <v>4182</v>
      </c>
      <c r="L3799" s="10">
        <v>7</v>
      </c>
      <c r="M3799" s="10">
        <v>279.29000000000002</v>
      </c>
      <c r="N3799" s="10">
        <v>1955.03</v>
      </c>
      <c r="O3799" s="59">
        <v>0.05</v>
      </c>
      <c r="P3799" s="10">
        <v>97.75</v>
      </c>
      <c r="Q3799" s="10">
        <v>1857.28</v>
      </c>
      <c r="R3799" s="10" t="s">
        <v>586</v>
      </c>
      <c r="S3799" s="10" t="s">
        <v>596</v>
      </c>
      <c r="T3799" s="59">
        <v>0.15</v>
      </c>
      <c r="U3799" s="10">
        <v>278.58999999999997</v>
      </c>
    </row>
    <row r="3800" spans="1:21" x14ac:dyDescent="0.3">
      <c r="A3800" s="10" t="s">
        <v>24075</v>
      </c>
      <c r="B3800" s="61">
        <v>45205</v>
      </c>
      <c r="C3800" s="10" t="s">
        <v>9181</v>
      </c>
      <c r="D3800" s="10" t="s">
        <v>24074</v>
      </c>
      <c r="E3800" s="10" t="s">
        <v>581</v>
      </c>
      <c r="F3800" s="10" t="s">
        <v>83</v>
      </c>
      <c r="G3800" s="10" t="s">
        <v>569</v>
      </c>
      <c r="H3800" s="10" t="s">
        <v>590</v>
      </c>
      <c r="I3800" s="10" t="s">
        <v>635</v>
      </c>
      <c r="J3800" s="10" t="s">
        <v>12415</v>
      </c>
      <c r="K3800" s="10" t="s">
        <v>24073</v>
      </c>
      <c r="L3800" s="10">
        <v>5</v>
      </c>
      <c r="M3800" s="10">
        <v>137.47999999999999</v>
      </c>
      <c r="N3800" s="10">
        <v>687.4</v>
      </c>
      <c r="O3800" s="59">
        <v>0.1</v>
      </c>
      <c r="P3800" s="10">
        <v>68.739999999999995</v>
      </c>
      <c r="Q3800" s="10">
        <v>618.66</v>
      </c>
      <c r="R3800" s="10" t="s">
        <v>614</v>
      </c>
      <c r="S3800" s="10" t="s">
        <v>585</v>
      </c>
      <c r="T3800" s="59">
        <v>0.25</v>
      </c>
      <c r="U3800" s="10">
        <v>154.66</v>
      </c>
    </row>
    <row r="3801" spans="1:21" x14ac:dyDescent="0.3">
      <c r="A3801" s="10" t="s">
        <v>24072</v>
      </c>
      <c r="B3801" s="61">
        <v>45313</v>
      </c>
      <c r="C3801" s="10" t="s">
        <v>5918</v>
      </c>
      <c r="D3801" s="10" t="s">
        <v>4748</v>
      </c>
      <c r="E3801" s="10" t="s">
        <v>581</v>
      </c>
      <c r="F3801" s="10" t="s">
        <v>7</v>
      </c>
      <c r="G3801" s="10" t="s">
        <v>601</v>
      </c>
      <c r="H3801" s="10" t="s">
        <v>600</v>
      </c>
      <c r="I3801" s="10" t="s">
        <v>599</v>
      </c>
      <c r="J3801" s="10" t="s">
        <v>24071</v>
      </c>
      <c r="K3801" s="10" t="s">
        <v>14678</v>
      </c>
      <c r="L3801" s="10">
        <v>3</v>
      </c>
      <c r="M3801" s="10">
        <v>877.41</v>
      </c>
      <c r="N3801" s="10">
        <v>2632.23</v>
      </c>
      <c r="O3801" s="59">
        <v>0</v>
      </c>
      <c r="P3801" s="10">
        <v>0</v>
      </c>
      <c r="Q3801" s="10">
        <v>2632.23</v>
      </c>
      <c r="R3801" s="10" t="s">
        <v>614</v>
      </c>
      <c r="S3801" s="10" t="s">
        <v>607</v>
      </c>
      <c r="T3801" s="59">
        <v>0.3</v>
      </c>
      <c r="U3801" s="10">
        <v>789.67</v>
      </c>
    </row>
    <row r="3802" spans="1:21" x14ac:dyDescent="0.3">
      <c r="A3802" s="10" t="s">
        <v>24070</v>
      </c>
      <c r="B3802" s="61">
        <v>45031</v>
      </c>
      <c r="C3802" s="10" t="s">
        <v>18618</v>
      </c>
      <c r="D3802" s="10" t="s">
        <v>13583</v>
      </c>
      <c r="E3802" s="10" t="s">
        <v>581</v>
      </c>
      <c r="F3802" s="10" t="s">
        <v>7</v>
      </c>
      <c r="G3802" s="10" t="s">
        <v>601</v>
      </c>
      <c r="H3802" s="10" t="s">
        <v>544</v>
      </c>
      <c r="I3802" s="10" t="s">
        <v>610</v>
      </c>
      <c r="J3802" s="10" t="s">
        <v>24069</v>
      </c>
      <c r="K3802" s="10" t="s">
        <v>10370</v>
      </c>
      <c r="L3802" s="10">
        <v>6</v>
      </c>
      <c r="M3802" s="10">
        <v>482.95</v>
      </c>
      <c r="N3802" s="10">
        <v>2897.7</v>
      </c>
      <c r="O3802" s="59">
        <v>0.1</v>
      </c>
      <c r="P3802" s="10">
        <v>289.77</v>
      </c>
      <c r="Q3802" s="10">
        <v>2607.9299999999998</v>
      </c>
      <c r="R3802" s="10" t="s">
        <v>614</v>
      </c>
      <c r="S3802" s="10" t="s">
        <v>607</v>
      </c>
      <c r="T3802" s="59">
        <v>0.25</v>
      </c>
      <c r="U3802" s="10">
        <v>651.98</v>
      </c>
    </row>
    <row r="3803" spans="1:21" x14ac:dyDescent="0.3">
      <c r="A3803" s="10" t="s">
        <v>24068</v>
      </c>
      <c r="B3803" s="61">
        <v>44982</v>
      </c>
      <c r="C3803" s="10" t="s">
        <v>24067</v>
      </c>
      <c r="D3803" s="10" t="s">
        <v>8275</v>
      </c>
      <c r="E3803" s="10" t="s">
        <v>629</v>
      </c>
      <c r="F3803" s="10" t="s">
        <v>628</v>
      </c>
      <c r="G3803" s="10" t="s">
        <v>569</v>
      </c>
      <c r="H3803" s="10" t="s">
        <v>579</v>
      </c>
      <c r="I3803" s="10" t="s">
        <v>711</v>
      </c>
      <c r="J3803" s="10" t="s">
        <v>8117</v>
      </c>
      <c r="K3803" s="10" t="s">
        <v>15328</v>
      </c>
      <c r="L3803" s="10">
        <v>9</v>
      </c>
      <c r="M3803" s="10">
        <v>597.70000000000005</v>
      </c>
      <c r="N3803" s="10">
        <v>5379.3</v>
      </c>
      <c r="O3803" s="59">
        <v>0</v>
      </c>
      <c r="P3803" s="10">
        <v>0</v>
      </c>
      <c r="Q3803" s="10">
        <v>5379.3</v>
      </c>
      <c r="R3803" s="10" t="s">
        <v>614</v>
      </c>
      <c r="S3803" s="10" t="s">
        <v>607</v>
      </c>
      <c r="T3803" s="59">
        <v>0.15</v>
      </c>
      <c r="U3803" s="10">
        <v>806.89</v>
      </c>
    </row>
    <row r="3804" spans="1:21" x14ac:dyDescent="0.3">
      <c r="A3804" s="10" t="s">
        <v>24066</v>
      </c>
      <c r="B3804" s="61">
        <v>45142</v>
      </c>
      <c r="C3804" s="10" t="s">
        <v>6404</v>
      </c>
      <c r="D3804" s="10" t="s">
        <v>11597</v>
      </c>
      <c r="E3804" s="10" t="s">
        <v>592</v>
      </c>
      <c r="F3804" s="10" t="s">
        <v>591</v>
      </c>
      <c r="G3804" s="10" t="s">
        <v>601</v>
      </c>
      <c r="H3804" s="10" t="s">
        <v>579</v>
      </c>
      <c r="I3804" s="10" t="s">
        <v>711</v>
      </c>
      <c r="J3804" s="10" t="s">
        <v>3496</v>
      </c>
      <c r="K3804" s="10" t="s">
        <v>24065</v>
      </c>
      <c r="L3804" s="10">
        <v>5</v>
      </c>
      <c r="M3804" s="10">
        <v>293.02</v>
      </c>
      <c r="N3804" s="10">
        <v>1465.1</v>
      </c>
      <c r="O3804" s="59">
        <v>0.1</v>
      </c>
      <c r="P3804" s="10">
        <v>146.51</v>
      </c>
      <c r="Q3804" s="10">
        <v>1318.59</v>
      </c>
      <c r="R3804" s="10" t="s">
        <v>614</v>
      </c>
      <c r="S3804" s="10" t="s">
        <v>564</v>
      </c>
      <c r="T3804" s="59">
        <v>0.3</v>
      </c>
      <c r="U3804" s="10">
        <v>395.58</v>
      </c>
    </row>
    <row r="3805" spans="1:21" x14ac:dyDescent="0.3">
      <c r="A3805" s="10" t="s">
        <v>24064</v>
      </c>
      <c r="B3805" s="61">
        <v>45254</v>
      </c>
      <c r="C3805" s="10" t="s">
        <v>15940</v>
      </c>
      <c r="D3805" s="10" t="s">
        <v>24063</v>
      </c>
      <c r="E3805" s="10" t="s">
        <v>581</v>
      </c>
      <c r="F3805" s="10" t="s">
        <v>7</v>
      </c>
      <c r="G3805" s="10" t="s">
        <v>601</v>
      </c>
      <c r="H3805" s="10" t="s">
        <v>590</v>
      </c>
      <c r="I3805" s="10" t="s">
        <v>748</v>
      </c>
      <c r="J3805" s="10" t="s">
        <v>21837</v>
      </c>
      <c r="K3805" s="10" t="s">
        <v>24062</v>
      </c>
      <c r="L3805" s="10">
        <v>8</v>
      </c>
      <c r="M3805" s="10">
        <v>901.9</v>
      </c>
      <c r="N3805" s="10">
        <v>7215.2</v>
      </c>
      <c r="O3805" s="59">
        <v>0.2</v>
      </c>
      <c r="P3805" s="10">
        <v>1443.04</v>
      </c>
      <c r="Q3805" s="10">
        <v>5772.16</v>
      </c>
      <c r="R3805" s="10" t="s">
        <v>614</v>
      </c>
      <c r="S3805" s="10" t="s">
        <v>564</v>
      </c>
      <c r="T3805" s="59">
        <v>0.25</v>
      </c>
      <c r="U3805" s="10">
        <v>1443.04</v>
      </c>
    </row>
    <row r="3806" spans="1:21" x14ac:dyDescent="0.3">
      <c r="A3806" s="10" t="s">
        <v>24061</v>
      </c>
      <c r="B3806" s="61">
        <v>45039</v>
      </c>
      <c r="C3806" s="10" t="s">
        <v>1432</v>
      </c>
      <c r="D3806" s="10" t="s">
        <v>7799</v>
      </c>
      <c r="E3806" s="10" t="s">
        <v>629</v>
      </c>
      <c r="F3806" s="10" t="s">
        <v>790</v>
      </c>
      <c r="G3806" s="10" t="s">
        <v>569</v>
      </c>
      <c r="H3806" s="10" t="s">
        <v>544</v>
      </c>
      <c r="I3806" s="10" t="s">
        <v>610</v>
      </c>
      <c r="J3806" s="10" t="s">
        <v>24060</v>
      </c>
      <c r="K3806" s="10" t="s">
        <v>13527</v>
      </c>
      <c r="L3806" s="10">
        <v>6</v>
      </c>
      <c r="M3806" s="10">
        <v>513.17999999999995</v>
      </c>
      <c r="N3806" s="10">
        <v>3079.08</v>
      </c>
      <c r="O3806" s="59">
        <v>0.1</v>
      </c>
      <c r="P3806" s="10">
        <v>307.91000000000003</v>
      </c>
      <c r="Q3806" s="10">
        <v>2771.17</v>
      </c>
      <c r="R3806" s="10" t="s">
        <v>565</v>
      </c>
      <c r="S3806" s="10" t="s">
        <v>585</v>
      </c>
      <c r="T3806" s="59">
        <v>0.15</v>
      </c>
      <c r="U3806" s="10">
        <v>415.68</v>
      </c>
    </row>
    <row r="3807" spans="1:21" x14ac:dyDescent="0.3">
      <c r="A3807" s="10" t="s">
        <v>24059</v>
      </c>
      <c r="B3807" s="61">
        <v>44983</v>
      </c>
      <c r="C3807" s="10" t="s">
        <v>2853</v>
      </c>
      <c r="D3807" s="10" t="s">
        <v>1600</v>
      </c>
      <c r="E3807" s="10" t="s">
        <v>592</v>
      </c>
      <c r="F3807" s="10" t="s">
        <v>591</v>
      </c>
      <c r="G3807" s="10" t="s">
        <v>601</v>
      </c>
      <c r="H3807" s="10" t="s">
        <v>544</v>
      </c>
      <c r="I3807" s="10" t="s">
        <v>10</v>
      </c>
      <c r="J3807" s="10" t="s">
        <v>5168</v>
      </c>
      <c r="K3807" s="10" t="s">
        <v>20604</v>
      </c>
      <c r="L3807" s="10">
        <v>2</v>
      </c>
      <c r="M3807" s="10">
        <v>779.4</v>
      </c>
      <c r="N3807" s="10">
        <v>1558.8</v>
      </c>
      <c r="O3807" s="59">
        <v>0.05</v>
      </c>
      <c r="P3807" s="10">
        <v>77.94</v>
      </c>
      <c r="Q3807" s="10">
        <v>1480.86</v>
      </c>
      <c r="R3807" s="10" t="s">
        <v>565</v>
      </c>
      <c r="S3807" s="10" t="s">
        <v>596</v>
      </c>
      <c r="T3807" s="59">
        <v>0.15</v>
      </c>
      <c r="U3807" s="10">
        <v>222.13</v>
      </c>
    </row>
    <row r="3808" spans="1:21" x14ac:dyDescent="0.3">
      <c r="A3808" s="10" t="s">
        <v>24058</v>
      </c>
      <c r="B3808" s="61">
        <v>45026</v>
      </c>
      <c r="C3808" s="10" t="s">
        <v>5123</v>
      </c>
      <c r="D3808" s="10" t="s">
        <v>20587</v>
      </c>
      <c r="E3808" s="10" t="s">
        <v>603</v>
      </c>
      <c r="F3808" s="10" t="s">
        <v>602</v>
      </c>
      <c r="G3808" s="10" t="s">
        <v>601</v>
      </c>
      <c r="H3808" s="10" t="s">
        <v>579</v>
      </c>
      <c r="I3808" s="10" t="s">
        <v>578</v>
      </c>
      <c r="J3808" s="10" t="s">
        <v>5618</v>
      </c>
      <c r="K3808" s="10" t="s">
        <v>24057</v>
      </c>
      <c r="L3808" s="10">
        <v>3</v>
      </c>
      <c r="M3808" s="10">
        <v>901.2</v>
      </c>
      <c r="N3808" s="10">
        <v>2703.6</v>
      </c>
      <c r="O3808" s="59">
        <v>0.2</v>
      </c>
      <c r="P3808" s="10">
        <v>540.72</v>
      </c>
      <c r="Q3808" s="10">
        <v>2162.88</v>
      </c>
      <c r="R3808" s="10" t="s">
        <v>575</v>
      </c>
      <c r="S3808" s="10" t="s">
        <v>585</v>
      </c>
      <c r="T3808" s="59">
        <v>0.15</v>
      </c>
      <c r="U3808" s="10">
        <v>324.43</v>
      </c>
    </row>
    <row r="3809" spans="1:21" x14ac:dyDescent="0.3">
      <c r="A3809" s="10" t="s">
        <v>24056</v>
      </c>
      <c r="B3809" s="61">
        <v>45306</v>
      </c>
      <c r="C3809" s="10" t="s">
        <v>24055</v>
      </c>
      <c r="D3809" s="10" t="s">
        <v>24054</v>
      </c>
      <c r="E3809" s="10" t="s">
        <v>629</v>
      </c>
      <c r="F3809" s="10" t="s">
        <v>628</v>
      </c>
      <c r="G3809" s="10" t="s">
        <v>601</v>
      </c>
      <c r="H3809" s="10" t="s">
        <v>579</v>
      </c>
      <c r="I3809" s="10" t="s">
        <v>711</v>
      </c>
      <c r="J3809" s="10" t="s">
        <v>10456</v>
      </c>
      <c r="K3809" s="10" t="s">
        <v>22340</v>
      </c>
      <c r="L3809" s="10">
        <v>1</v>
      </c>
      <c r="M3809" s="10">
        <v>804.61</v>
      </c>
      <c r="N3809" s="10">
        <v>804.61</v>
      </c>
      <c r="O3809" s="59">
        <v>0.1</v>
      </c>
      <c r="P3809" s="10">
        <v>80.459999999999994</v>
      </c>
      <c r="Q3809" s="10">
        <v>724.15</v>
      </c>
      <c r="R3809" s="10" t="s">
        <v>586</v>
      </c>
      <c r="S3809" s="10" t="s">
        <v>585</v>
      </c>
      <c r="T3809" s="59">
        <v>0.25</v>
      </c>
      <c r="U3809" s="10">
        <v>181.04</v>
      </c>
    </row>
    <row r="3810" spans="1:21" x14ac:dyDescent="0.3">
      <c r="A3810" s="10" t="s">
        <v>24053</v>
      </c>
      <c r="B3810" s="61">
        <v>45061</v>
      </c>
      <c r="C3810" s="10" t="s">
        <v>21705</v>
      </c>
      <c r="D3810" s="10" t="s">
        <v>24052</v>
      </c>
      <c r="E3810" s="10" t="s">
        <v>629</v>
      </c>
      <c r="F3810" s="10" t="s">
        <v>790</v>
      </c>
      <c r="G3810" s="10" t="s">
        <v>569</v>
      </c>
      <c r="H3810" s="10" t="s">
        <v>579</v>
      </c>
      <c r="I3810" s="10" t="s">
        <v>722</v>
      </c>
      <c r="J3810" s="10" t="s">
        <v>24051</v>
      </c>
      <c r="K3810" s="10" t="s">
        <v>24050</v>
      </c>
      <c r="L3810" s="10">
        <v>3</v>
      </c>
      <c r="M3810" s="10">
        <v>357.84</v>
      </c>
      <c r="N3810" s="10">
        <v>1073.52</v>
      </c>
      <c r="O3810" s="59">
        <v>0</v>
      </c>
      <c r="P3810" s="10">
        <v>0</v>
      </c>
      <c r="Q3810" s="10">
        <v>1073.52</v>
      </c>
      <c r="R3810" s="10" t="s">
        <v>586</v>
      </c>
      <c r="S3810" s="10" t="s">
        <v>585</v>
      </c>
      <c r="T3810" s="59">
        <v>0.3</v>
      </c>
      <c r="U3810" s="10">
        <v>322.06</v>
      </c>
    </row>
    <row r="3811" spans="1:21" x14ac:dyDescent="0.3">
      <c r="A3811" s="10" t="s">
        <v>24049</v>
      </c>
      <c r="B3811" s="61">
        <v>45184</v>
      </c>
      <c r="C3811" s="10" t="s">
        <v>24048</v>
      </c>
      <c r="D3811" s="10" t="s">
        <v>24047</v>
      </c>
      <c r="E3811" s="10" t="s">
        <v>571</v>
      </c>
      <c r="F3811" s="10" t="s">
        <v>570</v>
      </c>
      <c r="G3811" s="10" t="s">
        <v>601</v>
      </c>
      <c r="H3811" s="10" t="s">
        <v>579</v>
      </c>
      <c r="I3811" s="10" t="s">
        <v>722</v>
      </c>
      <c r="J3811" s="10" t="s">
        <v>11124</v>
      </c>
      <c r="K3811" s="10" t="s">
        <v>5180</v>
      </c>
      <c r="L3811" s="10">
        <v>1</v>
      </c>
      <c r="M3811" s="10">
        <v>574.66999999999996</v>
      </c>
      <c r="N3811" s="10">
        <v>574.66999999999996</v>
      </c>
      <c r="O3811" s="59">
        <v>0</v>
      </c>
      <c r="P3811" s="10">
        <v>0</v>
      </c>
      <c r="Q3811" s="10">
        <v>574.66999999999996</v>
      </c>
      <c r="R3811" s="10" t="s">
        <v>575</v>
      </c>
      <c r="S3811" s="10" t="s">
        <v>585</v>
      </c>
      <c r="T3811" s="59">
        <v>0.25</v>
      </c>
      <c r="U3811" s="10">
        <v>143.66999999999999</v>
      </c>
    </row>
    <row r="3812" spans="1:21" x14ac:dyDescent="0.3">
      <c r="A3812" s="10" t="s">
        <v>24046</v>
      </c>
      <c r="B3812" s="61">
        <v>45293</v>
      </c>
      <c r="C3812" s="10" t="s">
        <v>17086</v>
      </c>
      <c r="D3812" s="10" t="s">
        <v>24045</v>
      </c>
      <c r="E3812" s="10" t="s">
        <v>592</v>
      </c>
      <c r="F3812" s="10" t="s">
        <v>591</v>
      </c>
      <c r="G3812" s="10" t="s">
        <v>569</v>
      </c>
      <c r="H3812" s="10" t="s">
        <v>544</v>
      </c>
      <c r="I3812" s="10" t="s">
        <v>10</v>
      </c>
      <c r="J3812" s="10" t="s">
        <v>7216</v>
      </c>
      <c r="K3812" s="10" t="s">
        <v>13173</v>
      </c>
      <c r="L3812" s="10">
        <v>9</v>
      </c>
      <c r="M3812" s="10">
        <v>514.49</v>
      </c>
      <c r="N3812" s="10">
        <v>4630.41</v>
      </c>
      <c r="O3812" s="59">
        <v>0.05</v>
      </c>
      <c r="P3812" s="10">
        <v>231.52</v>
      </c>
      <c r="Q3812" s="10">
        <v>4398.8900000000003</v>
      </c>
      <c r="R3812" s="10" t="s">
        <v>586</v>
      </c>
      <c r="S3812" s="10" t="s">
        <v>607</v>
      </c>
      <c r="T3812" s="59">
        <v>0.15</v>
      </c>
      <c r="U3812" s="10">
        <v>659.83</v>
      </c>
    </row>
    <row r="3813" spans="1:21" x14ac:dyDescent="0.3">
      <c r="A3813" s="10" t="s">
        <v>24044</v>
      </c>
      <c r="B3813" s="61">
        <v>45116</v>
      </c>
      <c r="C3813" s="10" t="s">
        <v>3423</v>
      </c>
      <c r="D3813" s="10" t="s">
        <v>9943</v>
      </c>
      <c r="E3813" s="10" t="s">
        <v>629</v>
      </c>
      <c r="F3813" s="10" t="s">
        <v>628</v>
      </c>
      <c r="G3813" s="10" t="s">
        <v>569</v>
      </c>
      <c r="H3813" s="10" t="s">
        <v>590</v>
      </c>
      <c r="I3813" s="10" t="s">
        <v>635</v>
      </c>
      <c r="J3813" s="10" t="s">
        <v>24043</v>
      </c>
      <c r="K3813" s="10" t="s">
        <v>24042</v>
      </c>
      <c r="L3813" s="10">
        <v>4</v>
      </c>
      <c r="M3813" s="10">
        <v>707.77</v>
      </c>
      <c r="N3813" s="10">
        <v>2831.08</v>
      </c>
      <c r="O3813" s="59">
        <v>0.2</v>
      </c>
      <c r="P3813" s="10">
        <v>566.22</v>
      </c>
      <c r="Q3813" s="10">
        <v>2264.86</v>
      </c>
      <c r="R3813" s="10" t="s">
        <v>614</v>
      </c>
      <c r="S3813" s="10" t="s">
        <v>564</v>
      </c>
      <c r="T3813" s="59">
        <v>0.25</v>
      </c>
      <c r="U3813" s="10">
        <v>566.22</v>
      </c>
    </row>
    <row r="3814" spans="1:21" x14ac:dyDescent="0.3">
      <c r="A3814" s="10" t="s">
        <v>24041</v>
      </c>
      <c r="B3814" s="61">
        <v>45044</v>
      </c>
      <c r="C3814" s="10" t="s">
        <v>18792</v>
      </c>
      <c r="D3814" s="10" t="s">
        <v>24040</v>
      </c>
      <c r="E3814" s="10" t="s">
        <v>603</v>
      </c>
      <c r="F3814" s="10" t="s">
        <v>636</v>
      </c>
      <c r="G3814" s="10" t="s">
        <v>569</v>
      </c>
      <c r="H3814" s="10" t="s">
        <v>590</v>
      </c>
      <c r="I3814" s="10" t="s">
        <v>635</v>
      </c>
      <c r="J3814" s="10" t="s">
        <v>16649</v>
      </c>
      <c r="K3814" s="10" t="s">
        <v>1889</v>
      </c>
      <c r="L3814" s="10">
        <v>7</v>
      </c>
      <c r="M3814" s="10">
        <v>718.5</v>
      </c>
      <c r="N3814" s="10">
        <v>5029.5</v>
      </c>
      <c r="O3814" s="59">
        <v>0.05</v>
      </c>
      <c r="P3814" s="10">
        <v>251.48</v>
      </c>
      <c r="Q3814" s="10">
        <v>4778.0200000000004</v>
      </c>
      <c r="R3814" s="10" t="s">
        <v>565</v>
      </c>
      <c r="S3814" s="10" t="s">
        <v>585</v>
      </c>
      <c r="T3814" s="59">
        <v>0.25</v>
      </c>
      <c r="U3814" s="10">
        <v>1194.51</v>
      </c>
    </row>
    <row r="3815" spans="1:21" x14ac:dyDescent="0.3">
      <c r="A3815" s="10" t="s">
        <v>24039</v>
      </c>
      <c r="B3815" s="61">
        <v>45295</v>
      </c>
      <c r="C3815" s="10" t="s">
        <v>11661</v>
      </c>
      <c r="D3815" s="10" t="s">
        <v>24038</v>
      </c>
      <c r="E3815" s="10" t="s">
        <v>603</v>
      </c>
      <c r="F3815" s="10" t="s">
        <v>658</v>
      </c>
      <c r="G3815" s="10" t="s">
        <v>569</v>
      </c>
      <c r="H3815" s="10" t="s">
        <v>600</v>
      </c>
      <c r="I3815" s="10" t="s">
        <v>599</v>
      </c>
      <c r="J3815" s="10" t="s">
        <v>14532</v>
      </c>
      <c r="K3815" s="10" t="s">
        <v>15031</v>
      </c>
      <c r="L3815" s="10">
        <v>5</v>
      </c>
      <c r="M3815" s="10">
        <v>832.22</v>
      </c>
      <c r="N3815" s="10">
        <v>4161.1000000000004</v>
      </c>
      <c r="O3815" s="59">
        <v>0.05</v>
      </c>
      <c r="P3815" s="10">
        <v>208.06</v>
      </c>
      <c r="Q3815" s="10">
        <v>3953.04</v>
      </c>
      <c r="R3815" s="10" t="s">
        <v>586</v>
      </c>
      <c r="S3815" s="10" t="s">
        <v>564</v>
      </c>
      <c r="T3815" s="59">
        <v>0.25</v>
      </c>
      <c r="U3815" s="10">
        <v>988.26</v>
      </c>
    </row>
    <row r="3816" spans="1:21" x14ac:dyDescent="0.3">
      <c r="A3816" s="10" t="s">
        <v>24037</v>
      </c>
      <c r="B3816" s="61">
        <v>45329</v>
      </c>
      <c r="C3816" s="10" t="s">
        <v>24036</v>
      </c>
      <c r="D3816" s="10" t="s">
        <v>5483</v>
      </c>
      <c r="E3816" s="10" t="s">
        <v>571</v>
      </c>
      <c r="F3816" s="10" t="s">
        <v>11</v>
      </c>
      <c r="G3816" s="10" t="s">
        <v>569</v>
      </c>
      <c r="H3816" s="10" t="s">
        <v>579</v>
      </c>
      <c r="I3816" s="10" t="s">
        <v>722</v>
      </c>
      <c r="J3816" s="10" t="s">
        <v>24035</v>
      </c>
      <c r="K3816" s="10" t="s">
        <v>15412</v>
      </c>
      <c r="L3816" s="10">
        <v>6</v>
      </c>
      <c r="M3816" s="10">
        <v>218.97</v>
      </c>
      <c r="N3816" s="10">
        <v>1313.82</v>
      </c>
      <c r="O3816" s="59">
        <v>0</v>
      </c>
      <c r="P3816" s="10">
        <v>0</v>
      </c>
      <c r="Q3816" s="10">
        <v>1313.82</v>
      </c>
      <c r="R3816" s="10" t="s">
        <v>614</v>
      </c>
      <c r="S3816" s="10" t="s">
        <v>585</v>
      </c>
      <c r="T3816" s="59">
        <v>0.25</v>
      </c>
      <c r="U3816" s="10">
        <v>328.45</v>
      </c>
    </row>
    <row r="3817" spans="1:21" x14ac:dyDescent="0.3">
      <c r="A3817" s="10" t="s">
        <v>24034</v>
      </c>
      <c r="B3817" s="61">
        <v>45249</v>
      </c>
      <c r="C3817" s="10" t="s">
        <v>3680</v>
      </c>
      <c r="D3817" s="10" t="s">
        <v>24033</v>
      </c>
      <c r="E3817" s="10" t="s">
        <v>571</v>
      </c>
      <c r="F3817" s="10" t="s">
        <v>11</v>
      </c>
      <c r="G3817" s="10" t="s">
        <v>601</v>
      </c>
      <c r="H3817" s="10" t="s">
        <v>579</v>
      </c>
      <c r="I3817" s="10" t="s">
        <v>711</v>
      </c>
      <c r="J3817" s="10" t="s">
        <v>24032</v>
      </c>
      <c r="K3817" s="10" t="s">
        <v>18971</v>
      </c>
      <c r="L3817" s="10">
        <v>2</v>
      </c>
      <c r="M3817" s="10">
        <v>293.2</v>
      </c>
      <c r="N3817" s="10">
        <v>586.4</v>
      </c>
      <c r="O3817" s="59">
        <v>0.1</v>
      </c>
      <c r="P3817" s="10">
        <v>58.64</v>
      </c>
      <c r="Q3817" s="10">
        <v>527.76</v>
      </c>
      <c r="R3817" s="10" t="s">
        <v>614</v>
      </c>
      <c r="S3817" s="10" t="s">
        <v>564</v>
      </c>
      <c r="T3817" s="59">
        <v>0.15</v>
      </c>
      <c r="U3817" s="10">
        <v>79.16</v>
      </c>
    </row>
    <row r="3818" spans="1:21" x14ac:dyDescent="0.3">
      <c r="A3818" s="10" t="s">
        <v>24031</v>
      </c>
      <c r="B3818" s="61">
        <v>45312</v>
      </c>
      <c r="C3818" s="10" t="s">
        <v>18586</v>
      </c>
      <c r="D3818" s="10" t="s">
        <v>10669</v>
      </c>
      <c r="E3818" s="10" t="s">
        <v>629</v>
      </c>
      <c r="F3818" s="10" t="s">
        <v>759</v>
      </c>
      <c r="G3818" s="10" t="s">
        <v>601</v>
      </c>
      <c r="H3818" s="10" t="s">
        <v>600</v>
      </c>
      <c r="I3818" s="10" t="s">
        <v>599</v>
      </c>
      <c r="J3818" s="10" t="s">
        <v>8650</v>
      </c>
      <c r="K3818" s="10" t="s">
        <v>24030</v>
      </c>
      <c r="L3818" s="10">
        <v>3</v>
      </c>
      <c r="M3818" s="10">
        <v>981.55</v>
      </c>
      <c r="N3818" s="10">
        <v>2944.65</v>
      </c>
      <c r="O3818" s="59">
        <v>0.05</v>
      </c>
      <c r="P3818" s="10">
        <v>147.22999999999999</v>
      </c>
      <c r="Q3818" s="10">
        <v>2797.42</v>
      </c>
      <c r="R3818" s="10" t="s">
        <v>575</v>
      </c>
      <c r="S3818" s="10" t="s">
        <v>564</v>
      </c>
      <c r="T3818" s="59">
        <v>0.3</v>
      </c>
      <c r="U3818" s="10">
        <v>839.23</v>
      </c>
    </row>
    <row r="3819" spans="1:21" x14ac:dyDescent="0.3">
      <c r="A3819" s="10" t="s">
        <v>24029</v>
      </c>
      <c r="B3819" s="61">
        <v>44940</v>
      </c>
      <c r="C3819" s="10" t="s">
        <v>24028</v>
      </c>
      <c r="D3819" s="10" t="s">
        <v>9066</v>
      </c>
      <c r="E3819" s="10" t="s">
        <v>603</v>
      </c>
      <c r="F3819" s="10" t="s">
        <v>658</v>
      </c>
      <c r="G3819" s="10" t="s">
        <v>601</v>
      </c>
      <c r="H3819" s="10" t="s">
        <v>579</v>
      </c>
      <c r="I3819" s="10" t="s">
        <v>722</v>
      </c>
      <c r="J3819" s="10" t="s">
        <v>24027</v>
      </c>
      <c r="K3819" s="10" t="s">
        <v>24026</v>
      </c>
      <c r="L3819" s="10">
        <v>3</v>
      </c>
      <c r="M3819" s="10">
        <v>433.23</v>
      </c>
      <c r="N3819" s="10">
        <v>1299.69</v>
      </c>
      <c r="O3819" s="59">
        <v>0.05</v>
      </c>
      <c r="P3819" s="10">
        <v>64.98</v>
      </c>
      <c r="Q3819" s="10">
        <v>1234.71</v>
      </c>
      <c r="R3819" s="10" t="s">
        <v>575</v>
      </c>
      <c r="S3819" s="10" t="s">
        <v>585</v>
      </c>
      <c r="T3819" s="59">
        <v>0.15</v>
      </c>
      <c r="U3819" s="10">
        <v>185.21</v>
      </c>
    </row>
    <row r="3820" spans="1:21" x14ac:dyDescent="0.3">
      <c r="A3820" s="10" t="s">
        <v>24025</v>
      </c>
      <c r="B3820" s="61">
        <v>45070</v>
      </c>
      <c r="C3820" s="10" t="s">
        <v>18702</v>
      </c>
      <c r="D3820" s="10" t="s">
        <v>4821</v>
      </c>
      <c r="E3820" s="10" t="s">
        <v>603</v>
      </c>
      <c r="F3820" s="10" t="s">
        <v>636</v>
      </c>
      <c r="G3820" s="10" t="s">
        <v>569</v>
      </c>
      <c r="H3820" s="10" t="s">
        <v>544</v>
      </c>
      <c r="I3820" s="10" t="s">
        <v>10</v>
      </c>
      <c r="J3820" s="10" t="s">
        <v>24024</v>
      </c>
      <c r="K3820" s="10" t="s">
        <v>24023</v>
      </c>
      <c r="L3820" s="10">
        <v>2</v>
      </c>
      <c r="M3820" s="10">
        <v>575.89</v>
      </c>
      <c r="N3820" s="10">
        <v>1151.78</v>
      </c>
      <c r="O3820" s="59">
        <v>0.2</v>
      </c>
      <c r="P3820" s="10">
        <v>230.36</v>
      </c>
      <c r="Q3820" s="10">
        <v>921.42</v>
      </c>
      <c r="R3820" s="10" t="s">
        <v>614</v>
      </c>
      <c r="S3820" s="10" t="s">
        <v>596</v>
      </c>
      <c r="T3820" s="59">
        <v>0.3</v>
      </c>
      <c r="U3820" s="10">
        <v>276.43</v>
      </c>
    </row>
    <row r="3821" spans="1:21" x14ac:dyDescent="0.3">
      <c r="A3821" s="10" t="s">
        <v>24022</v>
      </c>
      <c r="B3821" s="61">
        <v>44931</v>
      </c>
      <c r="C3821" s="10" t="s">
        <v>24021</v>
      </c>
      <c r="D3821" s="10" t="s">
        <v>24020</v>
      </c>
      <c r="E3821" s="10" t="s">
        <v>571</v>
      </c>
      <c r="F3821" s="10" t="s">
        <v>570</v>
      </c>
      <c r="G3821" s="10" t="s">
        <v>569</v>
      </c>
      <c r="H3821" s="10" t="s">
        <v>579</v>
      </c>
      <c r="I3821" s="10" t="s">
        <v>578</v>
      </c>
      <c r="J3821" s="10" t="s">
        <v>24019</v>
      </c>
      <c r="K3821" s="10" t="s">
        <v>20205</v>
      </c>
      <c r="L3821" s="10">
        <v>1</v>
      </c>
      <c r="M3821" s="10">
        <v>330.2</v>
      </c>
      <c r="N3821" s="10">
        <v>330.2</v>
      </c>
      <c r="O3821" s="59">
        <v>0</v>
      </c>
      <c r="P3821" s="10">
        <v>0</v>
      </c>
      <c r="Q3821" s="10">
        <v>330.2</v>
      </c>
      <c r="R3821" s="10" t="s">
        <v>586</v>
      </c>
      <c r="S3821" s="10" t="s">
        <v>564</v>
      </c>
      <c r="T3821" s="59">
        <v>0.25</v>
      </c>
      <c r="U3821" s="10">
        <v>82.55</v>
      </c>
    </row>
    <row r="3822" spans="1:21" x14ac:dyDescent="0.3">
      <c r="A3822" s="10" t="s">
        <v>24018</v>
      </c>
      <c r="B3822" s="61">
        <v>44953</v>
      </c>
      <c r="C3822" s="10" t="s">
        <v>4691</v>
      </c>
      <c r="D3822" s="10" t="s">
        <v>24017</v>
      </c>
      <c r="E3822" s="10" t="s">
        <v>571</v>
      </c>
      <c r="F3822" s="10" t="s">
        <v>11</v>
      </c>
      <c r="G3822" s="10" t="s">
        <v>601</v>
      </c>
      <c r="H3822" s="10" t="s">
        <v>590</v>
      </c>
      <c r="I3822" s="10" t="s">
        <v>589</v>
      </c>
      <c r="J3822" s="10" t="s">
        <v>24016</v>
      </c>
      <c r="K3822" s="10" t="s">
        <v>5072</v>
      </c>
      <c r="L3822" s="10">
        <v>5</v>
      </c>
      <c r="M3822" s="10">
        <v>861.49</v>
      </c>
      <c r="N3822" s="10">
        <v>4307.45</v>
      </c>
      <c r="O3822" s="59">
        <v>0.05</v>
      </c>
      <c r="P3822" s="10">
        <v>215.37</v>
      </c>
      <c r="Q3822" s="10">
        <v>4092.08</v>
      </c>
      <c r="R3822" s="10" t="s">
        <v>575</v>
      </c>
      <c r="S3822" s="10" t="s">
        <v>596</v>
      </c>
      <c r="T3822" s="59">
        <v>0.25</v>
      </c>
      <c r="U3822" s="10">
        <v>1023.02</v>
      </c>
    </row>
    <row r="3823" spans="1:21" x14ac:dyDescent="0.3">
      <c r="A3823" s="10" t="s">
        <v>24015</v>
      </c>
      <c r="B3823" s="61">
        <v>45020</v>
      </c>
      <c r="C3823" s="10" t="s">
        <v>24014</v>
      </c>
      <c r="D3823" s="10" t="s">
        <v>24013</v>
      </c>
      <c r="E3823" s="10" t="s">
        <v>581</v>
      </c>
      <c r="F3823" s="10" t="s">
        <v>83</v>
      </c>
      <c r="G3823" s="10" t="s">
        <v>569</v>
      </c>
      <c r="H3823" s="10" t="s">
        <v>544</v>
      </c>
      <c r="I3823" s="10" t="s">
        <v>610</v>
      </c>
      <c r="J3823" s="10" t="s">
        <v>11790</v>
      </c>
      <c r="K3823" s="10" t="s">
        <v>23797</v>
      </c>
      <c r="L3823" s="10">
        <v>7</v>
      </c>
      <c r="M3823" s="10">
        <v>621.14</v>
      </c>
      <c r="N3823" s="10">
        <v>4347.9799999999996</v>
      </c>
      <c r="O3823" s="59">
        <v>0.2</v>
      </c>
      <c r="P3823" s="10">
        <v>869.6</v>
      </c>
      <c r="Q3823" s="10">
        <v>3478.38</v>
      </c>
      <c r="R3823" s="10" t="s">
        <v>565</v>
      </c>
      <c r="S3823" s="10" t="s">
        <v>585</v>
      </c>
      <c r="T3823" s="59">
        <v>0.3</v>
      </c>
      <c r="U3823" s="10">
        <v>1043.51</v>
      </c>
    </row>
    <row r="3824" spans="1:21" x14ac:dyDescent="0.3">
      <c r="A3824" s="10" t="s">
        <v>24012</v>
      </c>
      <c r="B3824" s="61">
        <v>45291</v>
      </c>
      <c r="C3824" s="10" t="s">
        <v>21973</v>
      </c>
      <c r="D3824" s="10" t="s">
        <v>24011</v>
      </c>
      <c r="E3824" s="10" t="s">
        <v>571</v>
      </c>
      <c r="F3824" s="10" t="s">
        <v>570</v>
      </c>
      <c r="G3824" s="10" t="s">
        <v>601</v>
      </c>
      <c r="H3824" s="10" t="s">
        <v>600</v>
      </c>
      <c r="I3824" s="10" t="s">
        <v>599</v>
      </c>
      <c r="J3824" s="10" t="s">
        <v>1295</v>
      </c>
      <c r="K3824" s="10" t="s">
        <v>15578</v>
      </c>
      <c r="L3824" s="10">
        <v>5</v>
      </c>
      <c r="M3824" s="10">
        <v>397.47</v>
      </c>
      <c r="N3824" s="10">
        <v>1987.35</v>
      </c>
      <c r="O3824" s="59">
        <v>0</v>
      </c>
      <c r="P3824" s="10">
        <v>0</v>
      </c>
      <c r="Q3824" s="10">
        <v>1987.35</v>
      </c>
      <c r="R3824" s="10" t="s">
        <v>586</v>
      </c>
      <c r="S3824" s="10" t="s">
        <v>564</v>
      </c>
      <c r="T3824" s="59">
        <v>0.25</v>
      </c>
      <c r="U3824" s="10">
        <v>496.84</v>
      </c>
    </row>
    <row r="3825" spans="1:21" x14ac:dyDescent="0.3">
      <c r="A3825" s="10" t="s">
        <v>24010</v>
      </c>
      <c r="B3825" s="61">
        <v>45227</v>
      </c>
      <c r="C3825" s="10" t="s">
        <v>9387</v>
      </c>
      <c r="D3825" s="10" t="s">
        <v>24009</v>
      </c>
      <c r="E3825" s="10" t="s">
        <v>592</v>
      </c>
      <c r="F3825" s="10" t="s">
        <v>18</v>
      </c>
      <c r="G3825" s="10" t="s">
        <v>601</v>
      </c>
      <c r="H3825" s="10" t="s">
        <v>544</v>
      </c>
      <c r="I3825" s="10" t="s">
        <v>10</v>
      </c>
      <c r="J3825" s="10" t="s">
        <v>12853</v>
      </c>
      <c r="K3825" s="10" t="s">
        <v>24008</v>
      </c>
      <c r="L3825" s="10">
        <v>2</v>
      </c>
      <c r="M3825" s="10">
        <v>508.87</v>
      </c>
      <c r="N3825" s="10">
        <v>1017.74</v>
      </c>
      <c r="O3825" s="59">
        <v>0.05</v>
      </c>
      <c r="P3825" s="10">
        <v>50.89</v>
      </c>
      <c r="Q3825" s="10">
        <v>966.85</v>
      </c>
      <c r="R3825" s="10" t="s">
        <v>614</v>
      </c>
      <c r="S3825" s="10" t="s">
        <v>585</v>
      </c>
      <c r="T3825" s="59">
        <v>0.25</v>
      </c>
      <c r="U3825" s="10">
        <v>241.71</v>
      </c>
    </row>
    <row r="3826" spans="1:21" x14ac:dyDescent="0.3">
      <c r="A3826" s="10" t="s">
        <v>24007</v>
      </c>
      <c r="B3826" s="61">
        <v>45057</v>
      </c>
      <c r="C3826" s="10" t="s">
        <v>7961</v>
      </c>
      <c r="D3826" s="10" t="s">
        <v>1386</v>
      </c>
      <c r="E3826" s="10" t="s">
        <v>592</v>
      </c>
      <c r="F3826" s="10" t="s">
        <v>652</v>
      </c>
      <c r="G3826" s="10" t="s">
        <v>601</v>
      </c>
      <c r="H3826" s="10" t="s">
        <v>579</v>
      </c>
      <c r="I3826" s="10" t="s">
        <v>711</v>
      </c>
      <c r="J3826" s="10" t="s">
        <v>15857</v>
      </c>
      <c r="K3826" s="10" t="s">
        <v>1742</v>
      </c>
      <c r="L3826" s="10">
        <v>10</v>
      </c>
      <c r="M3826" s="10">
        <v>479.97</v>
      </c>
      <c r="N3826" s="10">
        <v>4799.7</v>
      </c>
      <c r="O3826" s="59">
        <v>0</v>
      </c>
      <c r="P3826" s="10">
        <v>0</v>
      </c>
      <c r="Q3826" s="10">
        <v>4799.7</v>
      </c>
      <c r="R3826" s="10" t="s">
        <v>575</v>
      </c>
      <c r="S3826" s="10" t="s">
        <v>585</v>
      </c>
      <c r="T3826" s="59">
        <v>0.3</v>
      </c>
      <c r="U3826" s="10">
        <v>1439.91</v>
      </c>
    </row>
    <row r="3827" spans="1:21" x14ac:dyDescent="0.3">
      <c r="A3827" s="10" t="s">
        <v>24006</v>
      </c>
      <c r="B3827" s="61">
        <v>45059</v>
      </c>
      <c r="C3827" s="10" t="s">
        <v>5243</v>
      </c>
      <c r="D3827" s="10" t="s">
        <v>9569</v>
      </c>
      <c r="E3827" s="10" t="s">
        <v>629</v>
      </c>
      <c r="F3827" s="10" t="s">
        <v>759</v>
      </c>
      <c r="G3827" s="10" t="s">
        <v>601</v>
      </c>
      <c r="H3827" s="10" t="s">
        <v>600</v>
      </c>
      <c r="I3827" s="10" t="s">
        <v>664</v>
      </c>
      <c r="J3827" s="10" t="s">
        <v>6521</v>
      </c>
      <c r="K3827" s="10" t="s">
        <v>19413</v>
      </c>
      <c r="L3827" s="10">
        <v>5</v>
      </c>
      <c r="M3827" s="10">
        <v>607.48</v>
      </c>
      <c r="N3827" s="10">
        <v>3037.4</v>
      </c>
      <c r="O3827" s="59">
        <v>0.2</v>
      </c>
      <c r="P3827" s="10">
        <v>607.48</v>
      </c>
      <c r="Q3827" s="10">
        <v>2429.92</v>
      </c>
      <c r="R3827" s="10" t="s">
        <v>575</v>
      </c>
      <c r="S3827" s="10" t="s">
        <v>564</v>
      </c>
      <c r="T3827" s="59">
        <v>0.15</v>
      </c>
      <c r="U3827" s="10">
        <v>364.49</v>
      </c>
    </row>
    <row r="3828" spans="1:21" x14ac:dyDescent="0.3">
      <c r="A3828" s="10" t="s">
        <v>24005</v>
      </c>
      <c r="B3828" s="61">
        <v>45275</v>
      </c>
      <c r="C3828" s="10" t="s">
        <v>17083</v>
      </c>
      <c r="D3828" s="10" t="s">
        <v>4523</v>
      </c>
      <c r="E3828" s="10" t="s">
        <v>603</v>
      </c>
      <c r="F3828" s="10" t="s">
        <v>636</v>
      </c>
      <c r="G3828" s="10" t="s">
        <v>601</v>
      </c>
      <c r="H3828" s="10" t="s">
        <v>600</v>
      </c>
      <c r="I3828" s="10" t="s">
        <v>599</v>
      </c>
      <c r="J3828" s="10" t="s">
        <v>3454</v>
      </c>
      <c r="K3828" s="10" t="s">
        <v>19947</v>
      </c>
      <c r="L3828" s="10">
        <v>2</v>
      </c>
      <c r="M3828" s="10">
        <v>481.44</v>
      </c>
      <c r="N3828" s="10">
        <v>962.88</v>
      </c>
      <c r="O3828" s="59">
        <v>0.05</v>
      </c>
      <c r="P3828" s="10">
        <v>48.14</v>
      </c>
      <c r="Q3828" s="10">
        <v>914.74</v>
      </c>
      <c r="R3828" s="10" t="s">
        <v>614</v>
      </c>
      <c r="S3828" s="10" t="s">
        <v>585</v>
      </c>
      <c r="T3828" s="59">
        <v>0.25</v>
      </c>
      <c r="U3828" s="10">
        <v>228.69</v>
      </c>
    </row>
    <row r="3829" spans="1:21" x14ac:dyDescent="0.3">
      <c r="A3829" s="10" t="s">
        <v>24004</v>
      </c>
      <c r="B3829" s="61">
        <v>45364</v>
      </c>
      <c r="C3829" s="10" t="s">
        <v>24003</v>
      </c>
      <c r="D3829" s="10" t="s">
        <v>24002</v>
      </c>
      <c r="E3829" s="10" t="s">
        <v>629</v>
      </c>
      <c r="F3829" s="10" t="s">
        <v>759</v>
      </c>
      <c r="G3829" s="10" t="s">
        <v>569</v>
      </c>
      <c r="H3829" s="10" t="s">
        <v>590</v>
      </c>
      <c r="I3829" s="10" t="s">
        <v>748</v>
      </c>
      <c r="J3829" s="10" t="s">
        <v>24001</v>
      </c>
      <c r="K3829" s="10" t="s">
        <v>18727</v>
      </c>
      <c r="L3829" s="10">
        <v>3</v>
      </c>
      <c r="M3829" s="10">
        <v>577.79999999999995</v>
      </c>
      <c r="N3829" s="10">
        <v>1733.4</v>
      </c>
      <c r="O3829" s="59">
        <v>0.2</v>
      </c>
      <c r="P3829" s="10">
        <v>346.68</v>
      </c>
      <c r="Q3829" s="10">
        <v>1386.72</v>
      </c>
      <c r="R3829" s="10" t="s">
        <v>586</v>
      </c>
      <c r="S3829" s="10" t="s">
        <v>585</v>
      </c>
      <c r="T3829" s="59">
        <v>0.25</v>
      </c>
      <c r="U3829" s="10">
        <v>346.68</v>
      </c>
    </row>
    <row r="3830" spans="1:21" x14ac:dyDescent="0.3">
      <c r="A3830" s="10" t="s">
        <v>24000</v>
      </c>
      <c r="B3830" s="61">
        <v>44953</v>
      </c>
      <c r="C3830" s="10" t="s">
        <v>2853</v>
      </c>
      <c r="D3830" s="10" t="s">
        <v>23999</v>
      </c>
      <c r="E3830" s="10" t="s">
        <v>603</v>
      </c>
      <c r="F3830" s="10" t="s">
        <v>602</v>
      </c>
      <c r="G3830" s="10" t="s">
        <v>569</v>
      </c>
      <c r="H3830" s="10" t="s">
        <v>600</v>
      </c>
      <c r="I3830" s="10" t="s">
        <v>664</v>
      </c>
      <c r="J3830" s="10" t="s">
        <v>23998</v>
      </c>
      <c r="K3830" s="10" t="s">
        <v>23997</v>
      </c>
      <c r="L3830" s="10">
        <v>5</v>
      </c>
      <c r="M3830" s="10">
        <v>813.22</v>
      </c>
      <c r="N3830" s="10">
        <v>4066.1</v>
      </c>
      <c r="O3830" s="59">
        <v>0.05</v>
      </c>
      <c r="P3830" s="10">
        <v>203.31</v>
      </c>
      <c r="Q3830" s="10">
        <v>3862.79</v>
      </c>
      <c r="R3830" s="10" t="s">
        <v>614</v>
      </c>
      <c r="S3830" s="10" t="s">
        <v>596</v>
      </c>
      <c r="T3830" s="59">
        <v>0.3</v>
      </c>
      <c r="U3830" s="10">
        <v>1158.8399999999999</v>
      </c>
    </row>
    <row r="3831" spans="1:21" x14ac:dyDescent="0.3">
      <c r="A3831" s="10" t="s">
        <v>23996</v>
      </c>
      <c r="B3831" s="61">
        <v>45327</v>
      </c>
      <c r="C3831" s="10" t="s">
        <v>23995</v>
      </c>
      <c r="D3831" s="10" t="s">
        <v>8887</v>
      </c>
      <c r="E3831" s="10" t="s">
        <v>592</v>
      </c>
      <c r="F3831" s="10" t="s">
        <v>18</v>
      </c>
      <c r="G3831" s="10" t="s">
        <v>569</v>
      </c>
      <c r="H3831" s="10" t="s">
        <v>579</v>
      </c>
      <c r="I3831" s="10" t="s">
        <v>578</v>
      </c>
      <c r="J3831" s="10" t="s">
        <v>14900</v>
      </c>
      <c r="K3831" s="10" t="s">
        <v>4886</v>
      </c>
      <c r="L3831" s="10">
        <v>7</v>
      </c>
      <c r="M3831" s="10">
        <v>874.96</v>
      </c>
      <c r="N3831" s="10">
        <v>6124.72</v>
      </c>
      <c r="O3831" s="59">
        <v>0</v>
      </c>
      <c r="P3831" s="10">
        <v>0</v>
      </c>
      <c r="Q3831" s="10">
        <v>6124.72</v>
      </c>
      <c r="R3831" s="10" t="s">
        <v>614</v>
      </c>
      <c r="S3831" s="10" t="s">
        <v>596</v>
      </c>
      <c r="T3831" s="59">
        <v>0.3</v>
      </c>
      <c r="U3831" s="10">
        <v>1837.42</v>
      </c>
    </row>
    <row r="3832" spans="1:21" x14ac:dyDescent="0.3">
      <c r="A3832" s="10" t="s">
        <v>23994</v>
      </c>
      <c r="B3832" s="61">
        <v>45215</v>
      </c>
      <c r="C3832" s="10" t="s">
        <v>23917</v>
      </c>
      <c r="D3832" s="10" t="s">
        <v>23993</v>
      </c>
      <c r="E3832" s="10" t="s">
        <v>603</v>
      </c>
      <c r="F3832" s="10" t="s">
        <v>658</v>
      </c>
      <c r="G3832" s="10" t="s">
        <v>569</v>
      </c>
      <c r="H3832" s="10" t="s">
        <v>544</v>
      </c>
      <c r="I3832" s="10" t="s">
        <v>568</v>
      </c>
      <c r="J3832" s="10" t="s">
        <v>19092</v>
      </c>
      <c r="K3832" s="10" t="s">
        <v>23992</v>
      </c>
      <c r="L3832" s="10">
        <v>8</v>
      </c>
      <c r="M3832" s="10">
        <v>993.53</v>
      </c>
      <c r="N3832" s="10">
        <v>7948.24</v>
      </c>
      <c r="O3832" s="59">
        <v>0</v>
      </c>
      <c r="P3832" s="10">
        <v>0</v>
      </c>
      <c r="Q3832" s="10">
        <v>7948.24</v>
      </c>
      <c r="R3832" s="10" t="s">
        <v>614</v>
      </c>
      <c r="S3832" s="10" t="s">
        <v>596</v>
      </c>
      <c r="T3832" s="59">
        <v>0.3</v>
      </c>
      <c r="U3832" s="10">
        <v>2384.4699999999998</v>
      </c>
    </row>
    <row r="3833" spans="1:21" x14ac:dyDescent="0.3">
      <c r="A3833" s="10" t="s">
        <v>23991</v>
      </c>
      <c r="B3833" s="61">
        <v>45269</v>
      </c>
      <c r="C3833" s="10" t="s">
        <v>837</v>
      </c>
      <c r="D3833" s="10" t="s">
        <v>22428</v>
      </c>
      <c r="E3833" s="10" t="s">
        <v>603</v>
      </c>
      <c r="F3833" s="10" t="s">
        <v>658</v>
      </c>
      <c r="G3833" s="10" t="s">
        <v>569</v>
      </c>
      <c r="H3833" s="10" t="s">
        <v>544</v>
      </c>
      <c r="I3833" s="10" t="s">
        <v>568</v>
      </c>
      <c r="J3833" s="10" t="s">
        <v>11915</v>
      </c>
      <c r="K3833" s="10" t="s">
        <v>23990</v>
      </c>
      <c r="L3833" s="10">
        <v>9</v>
      </c>
      <c r="M3833" s="10">
        <v>977.26</v>
      </c>
      <c r="N3833" s="10">
        <v>8795.34</v>
      </c>
      <c r="O3833" s="59">
        <v>0.2</v>
      </c>
      <c r="P3833" s="10">
        <v>1759.07</v>
      </c>
      <c r="Q3833" s="10">
        <v>7036.27</v>
      </c>
      <c r="R3833" s="10" t="s">
        <v>575</v>
      </c>
      <c r="S3833" s="10" t="s">
        <v>585</v>
      </c>
      <c r="T3833" s="59">
        <v>0.3</v>
      </c>
      <c r="U3833" s="10">
        <v>2110.88</v>
      </c>
    </row>
    <row r="3834" spans="1:21" x14ac:dyDescent="0.3">
      <c r="A3834" s="10" t="s">
        <v>23989</v>
      </c>
      <c r="B3834" s="61">
        <v>45357</v>
      </c>
      <c r="C3834" s="10" t="s">
        <v>23837</v>
      </c>
      <c r="D3834" s="10" t="s">
        <v>23988</v>
      </c>
      <c r="E3834" s="10" t="s">
        <v>629</v>
      </c>
      <c r="F3834" s="10" t="s">
        <v>759</v>
      </c>
      <c r="G3834" s="10" t="s">
        <v>569</v>
      </c>
      <c r="H3834" s="10" t="s">
        <v>579</v>
      </c>
      <c r="I3834" s="10" t="s">
        <v>578</v>
      </c>
      <c r="J3834" s="10" t="s">
        <v>23987</v>
      </c>
      <c r="K3834" s="10" t="s">
        <v>23986</v>
      </c>
      <c r="L3834" s="10">
        <v>10</v>
      </c>
      <c r="M3834" s="10">
        <v>384.47</v>
      </c>
      <c r="N3834" s="10">
        <v>3844.7</v>
      </c>
      <c r="O3834" s="59">
        <v>0</v>
      </c>
      <c r="P3834" s="10">
        <v>0</v>
      </c>
      <c r="Q3834" s="10">
        <v>3844.7</v>
      </c>
      <c r="R3834" s="10" t="s">
        <v>575</v>
      </c>
      <c r="S3834" s="10" t="s">
        <v>564</v>
      </c>
      <c r="T3834" s="59">
        <v>0.3</v>
      </c>
      <c r="U3834" s="10">
        <v>1153.4100000000001</v>
      </c>
    </row>
    <row r="3835" spans="1:21" x14ac:dyDescent="0.3">
      <c r="A3835" s="10" t="s">
        <v>23985</v>
      </c>
      <c r="B3835" s="61">
        <v>44977</v>
      </c>
      <c r="C3835" s="10" t="s">
        <v>11671</v>
      </c>
      <c r="D3835" s="10" t="s">
        <v>23984</v>
      </c>
      <c r="E3835" s="10" t="s">
        <v>571</v>
      </c>
      <c r="F3835" s="10" t="s">
        <v>11</v>
      </c>
      <c r="G3835" s="10" t="s">
        <v>569</v>
      </c>
      <c r="H3835" s="10" t="s">
        <v>579</v>
      </c>
      <c r="I3835" s="10" t="s">
        <v>578</v>
      </c>
      <c r="J3835" s="10" t="s">
        <v>23983</v>
      </c>
      <c r="K3835" s="10" t="s">
        <v>23982</v>
      </c>
      <c r="L3835" s="10">
        <v>4</v>
      </c>
      <c r="M3835" s="10">
        <v>923.09</v>
      </c>
      <c r="N3835" s="10">
        <v>3692.36</v>
      </c>
      <c r="O3835" s="59">
        <v>0</v>
      </c>
      <c r="P3835" s="10">
        <v>0</v>
      </c>
      <c r="Q3835" s="10">
        <v>3692.36</v>
      </c>
      <c r="R3835" s="10" t="s">
        <v>586</v>
      </c>
      <c r="S3835" s="10" t="s">
        <v>596</v>
      </c>
      <c r="T3835" s="59">
        <v>0.25</v>
      </c>
      <c r="U3835" s="10">
        <v>923.09</v>
      </c>
    </row>
    <row r="3836" spans="1:21" x14ac:dyDescent="0.3">
      <c r="A3836" s="10" t="s">
        <v>23981</v>
      </c>
      <c r="B3836" s="61">
        <v>45197</v>
      </c>
      <c r="C3836" s="10" t="s">
        <v>4388</v>
      </c>
      <c r="D3836" s="10" t="s">
        <v>11840</v>
      </c>
      <c r="E3836" s="10" t="s">
        <v>571</v>
      </c>
      <c r="F3836" s="10" t="s">
        <v>570</v>
      </c>
      <c r="G3836" s="10" t="s">
        <v>601</v>
      </c>
      <c r="H3836" s="10" t="s">
        <v>590</v>
      </c>
      <c r="I3836" s="10" t="s">
        <v>635</v>
      </c>
      <c r="J3836" s="10" t="s">
        <v>23980</v>
      </c>
      <c r="K3836" s="10" t="s">
        <v>22038</v>
      </c>
      <c r="L3836" s="10">
        <v>6</v>
      </c>
      <c r="M3836" s="10">
        <v>191.76</v>
      </c>
      <c r="N3836" s="10">
        <v>1150.56</v>
      </c>
      <c r="O3836" s="59">
        <v>0.2</v>
      </c>
      <c r="P3836" s="10">
        <v>230.11</v>
      </c>
      <c r="Q3836" s="10">
        <v>920.45</v>
      </c>
      <c r="R3836" s="10" t="s">
        <v>614</v>
      </c>
      <c r="S3836" s="10" t="s">
        <v>564</v>
      </c>
      <c r="T3836" s="59">
        <v>0.15</v>
      </c>
      <c r="U3836" s="10">
        <v>138.07</v>
      </c>
    </row>
    <row r="3837" spans="1:21" x14ac:dyDescent="0.3">
      <c r="A3837" s="10" t="s">
        <v>23979</v>
      </c>
      <c r="B3837" s="61">
        <v>45259</v>
      </c>
      <c r="C3837" s="10" t="s">
        <v>920</v>
      </c>
      <c r="D3837" s="10" t="s">
        <v>23978</v>
      </c>
      <c r="E3837" s="10" t="s">
        <v>629</v>
      </c>
      <c r="F3837" s="10" t="s">
        <v>790</v>
      </c>
      <c r="G3837" s="10" t="s">
        <v>569</v>
      </c>
      <c r="H3837" s="10" t="s">
        <v>600</v>
      </c>
      <c r="I3837" s="10" t="s">
        <v>664</v>
      </c>
      <c r="J3837" s="10" t="s">
        <v>12822</v>
      </c>
      <c r="K3837" s="10" t="s">
        <v>23977</v>
      </c>
      <c r="L3837" s="10">
        <v>10</v>
      </c>
      <c r="M3837" s="10">
        <v>403.6</v>
      </c>
      <c r="N3837" s="10">
        <v>4036</v>
      </c>
      <c r="O3837" s="59">
        <v>0.05</v>
      </c>
      <c r="P3837" s="10">
        <v>201.8</v>
      </c>
      <c r="Q3837" s="10">
        <v>3834.2</v>
      </c>
      <c r="R3837" s="10" t="s">
        <v>575</v>
      </c>
      <c r="S3837" s="10" t="s">
        <v>585</v>
      </c>
      <c r="T3837" s="59">
        <v>0.15</v>
      </c>
      <c r="U3837" s="10">
        <v>575.13</v>
      </c>
    </row>
    <row r="3838" spans="1:21" x14ac:dyDescent="0.3">
      <c r="A3838" s="10" t="s">
        <v>23976</v>
      </c>
      <c r="B3838" s="61">
        <v>45056</v>
      </c>
      <c r="C3838" s="10" t="s">
        <v>1497</v>
      </c>
      <c r="D3838" s="10" t="s">
        <v>23975</v>
      </c>
      <c r="E3838" s="10" t="s">
        <v>629</v>
      </c>
      <c r="F3838" s="10" t="s">
        <v>790</v>
      </c>
      <c r="G3838" s="10" t="s">
        <v>569</v>
      </c>
      <c r="H3838" s="10" t="s">
        <v>579</v>
      </c>
      <c r="I3838" s="10" t="s">
        <v>722</v>
      </c>
      <c r="J3838" s="10" t="s">
        <v>23974</v>
      </c>
      <c r="K3838" s="10" t="s">
        <v>23973</v>
      </c>
      <c r="L3838" s="10">
        <v>3</v>
      </c>
      <c r="M3838" s="10">
        <v>383.79</v>
      </c>
      <c r="N3838" s="10">
        <v>1151.3699999999999</v>
      </c>
      <c r="O3838" s="59">
        <v>0.2</v>
      </c>
      <c r="P3838" s="10">
        <v>230.27</v>
      </c>
      <c r="Q3838" s="10">
        <v>921.1</v>
      </c>
      <c r="R3838" s="10" t="s">
        <v>586</v>
      </c>
      <c r="S3838" s="10" t="s">
        <v>596</v>
      </c>
      <c r="T3838" s="59">
        <v>0.15</v>
      </c>
      <c r="U3838" s="10">
        <v>138.16</v>
      </c>
    </row>
    <row r="3839" spans="1:21" x14ac:dyDescent="0.3">
      <c r="A3839" s="10" t="s">
        <v>23972</v>
      </c>
      <c r="B3839" s="61">
        <v>45267</v>
      </c>
      <c r="C3839" s="10" t="s">
        <v>4478</v>
      </c>
      <c r="D3839" s="10" t="s">
        <v>23971</v>
      </c>
      <c r="E3839" s="10" t="s">
        <v>603</v>
      </c>
      <c r="F3839" s="10" t="s">
        <v>658</v>
      </c>
      <c r="G3839" s="10" t="s">
        <v>569</v>
      </c>
      <c r="H3839" s="10" t="s">
        <v>579</v>
      </c>
      <c r="I3839" s="10" t="s">
        <v>722</v>
      </c>
      <c r="J3839" s="10" t="s">
        <v>8621</v>
      </c>
      <c r="K3839" s="10" t="s">
        <v>23970</v>
      </c>
      <c r="L3839" s="10">
        <v>6</v>
      </c>
      <c r="M3839" s="10">
        <v>416.8</v>
      </c>
      <c r="N3839" s="10">
        <v>2500.8000000000002</v>
      </c>
      <c r="O3839" s="59">
        <v>0</v>
      </c>
      <c r="P3839" s="10">
        <v>0</v>
      </c>
      <c r="Q3839" s="10">
        <v>2500.8000000000002</v>
      </c>
      <c r="R3839" s="10" t="s">
        <v>575</v>
      </c>
      <c r="S3839" s="10" t="s">
        <v>607</v>
      </c>
      <c r="T3839" s="59">
        <v>0.3</v>
      </c>
      <c r="U3839" s="10">
        <v>750.24</v>
      </c>
    </row>
    <row r="3840" spans="1:21" x14ac:dyDescent="0.3">
      <c r="A3840" s="10" t="s">
        <v>23969</v>
      </c>
      <c r="B3840" s="61">
        <v>45352</v>
      </c>
      <c r="C3840" s="10" t="s">
        <v>9442</v>
      </c>
      <c r="D3840" s="10" t="s">
        <v>23968</v>
      </c>
      <c r="E3840" s="10" t="s">
        <v>571</v>
      </c>
      <c r="F3840" s="10" t="s">
        <v>685</v>
      </c>
      <c r="G3840" s="10" t="s">
        <v>569</v>
      </c>
      <c r="H3840" s="10" t="s">
        <v>579</v>
      </c>
      <c r="I3840" s="10" t="s">
        <v>711</v>
      </c>
      <c r="J3840" s="10" t="s">
        <v>23967</v>
      </c>
      <c r="K3840" s="10" t="s">
        <v>23966</v>
      </c>
      <c r="L3840" s="10">
        <v>6</v>
      </c>
      <c r="M3840" s="10">
        <v>464.07</v>
      </c>
      <c r="N3840" s="10">
        <v>2784.42</v>
      </c>
      <c r="O3840" s="59">
        <v>0</v>
      </c>
      <c r="P3840" s="10">
        <v>0</v>
      </c>
      <c r="Q3840" s="10">
        <v>2784.42</v>
      </c>
      <c r="R3840" s="10" t="s">
        <v>575</v>
      </c>
      <c r="S3840" s="10" t="s">
        <v>564</v>
      </c>
      <c r="T3840" s="59">
        <v>0.25</v>
      </c>
      <c r="U3840" s="10">
        <v>696.11</v>
      </c>
    </row>
    <row r="3841" spans="1:21" x14ac:dyDescent="0.3">
      <c r="A3841" s="10" t="s">
        <v>23965</v>
      </c>
      <c r="B3841" s="61">
        <v>45233</v>
      </c>
      <c r="C3841" s="10" t="s">
        <v>8443</v>
      </c>
      <c r="D3841" s="10" t="s">
        <v>13521</v>
      </c>
      <c r="E3841" s="10" t="s">
        <v>629</v>
      </c>
      <c r="F3841" s="10" t="s">
        <v>759</v>
      </c>
      <c r="G3841" s="10" t="s">
        <v>601</v>
      </c>
      <c r="H3841" s="10" t="s">
        <v>544</v>
      </c>
      <c r="I3841" s="10" t="s">
        <v>568</v>
      </c>
      <c r="J3841" s="10" t="s">
        <v>10151</v>
      </c>
      <c r="K3841" s="10" t="s">
        <v>23964</v>
      </c>
      <c r="L3841" s="10">
        <v>4</v>
      </c>
      <c r="M3841" s="10">
        <v>398.35</v>
      </c>
      <c r="N3841" s="10">
        <v>1593.4</v>
      </c>
      <c r="O3841" s="59">
        <v>0.05</v>
      </c>
      <c r="P3841" s="10">
        <v>79.67</v>
      </c>
      <c r="Q3841" s="10">
        <v>1513.73</v>
      </c>
      <c r="R3841" s="10" t="s">
        <v>565</v>
      </c>
      <c r="S3841" s="10" t="s">
        <v>585</v>
      </c>
      <c r="T3841" s="59">
        <v>0.3</v>
      </c>
      <c r="U3841" s="10">
        <v>454.12</v>
      </c>
    </row>
    <row r="3842" spans="1:21" x14ac:dyDescent="0.3">
      <c r="A3842" s="10" t="s">
        <v>23963</v>
      </c>
      <c r="B3842" s="61">
        <v>45329</v>
      </c>
      <c r="C3842" s="10" t="s">
        <v>766</v>
      </c>
      <c r="D3842" s="10" t="s">
        <v>23962</v>
      </c>
      <c r="E3842" s="10" t="s">
        <v>629</v>
      </c>
      <c r="F3842" s="10" t="s">
        <v>790</v>
      </c>
      <c r="G3842" s="10" t="s">
        <v>601</v>
      </c>
      <c r="H3842" s="10" t="s">
        <v>600</v>
      </c>
      <c r="I3842" s="10" t="s">
        <v>664</v>
      </c>
      <c r="J3842" s="10" t="s">
        <v>17193</v>
      </c>
      <c r="K3842" s="10" t="s">
        <v>12787</v>
      </c>
      <c r="L3842" s="10">
        <v>4</v>
      </c>
      <c r="M3842" s="10">
        <v>523.24</v>
      </c>
      <c r="N3842" s="10">
        <v>2092.96</v>
      </c>
      <c r="O3842" s="59">
        <v>0.05</v>
      </c>
      <c r="P3842" s="10">
        <v>104.65</v>
      </c>
      <c r="Q3842" s="10">
        <v>1988.31</v>
      </c>
      <c r="R3842" s="10" t="s">
        <v>614</v>
      </c>
      <c r="S3842" s="10" t="s">
        <v>596</v>
      </c>
      <c r="T3842" s="59">
        <v>0.25</v>
      </c>
      <c r="U3842" s="10">
        <v>497.08</v>
      </c>
    </row>
    <row r="3843" spans="1:21" x14ac:dyDescent="0.3">
      <c r="A3843" s="10" t="s">
        <v>23961</v>
      </c>
      <c r="B3843" s="61">
        <v>45189</v>
      </c>
      <c r="C3843" s="10" t="s">
        <v>15483</v>
      </c>
      <c r="D3843" s="10" t="s">
        <v>5995</v>
      </c>
      <c r="E3843" s="10" t="s">
        <v>581</v>
      </c>
      <c r="F3843" s="10" t="s">
        <v>7</v>
      </c>
      <c r="G3843" s="10" t="s">
        <v>569</v>
      </c>
      <c r="H3843" s="10" t="s">
        <v>590</v>
      </c>
      <c r="I3843" s="10" t="s">
        <v>589</v>
      </c>
      <c r="J3843" s="10" t="s">
        <v>16505</v>
      </c>
      <c r="K3843" s="10" t="s">
        <v>22960</v>
      </c>
      <c r="L3843" s="10">
        <v>2</v>
      </c>
      <c r="M3843" s="10">
        <v>962.71</v>
      </c>
      <c r="N3843" s="10">
        <v>1925.42</v>
      </c>
      <c r="O3843" s="59">
        <v>0</v>
      </c>
      <c r="P3843" s="10">
        <v>0</v>
      </c>
      <c r="Q3843" s="10">
        <v>1925.42</v>
      </c>
      <c r="R3843" s="10" t="s">
        <v>565</v>
      </c>
      <c r="S3843" s="10" t="s">
        <v>585</v>
      </c>
      <c r="T3843" s="59">
        <v>0.25</v>
      </c>
      <c r="U3843" s="10">
        <v>481.36</v>
      </c>
    </row>
    <row r="3844" spans="1:21" x14ac:dyDescent="0.3">
      <c r="A3844" s="10" t="s">
        <v>23960</v>
      </c>
      <c r="B3844" s="61">
        <v>45012</v>
      </c>
      <c r="C3844" s="10" t="s">
        <v>8245</v>
      </c>
      <c r="D3844" s="10" t="s">
        <v>23959</v>
      </c>
      <c r="E3844" s="10" t="s">
        <v>581</v>
      </c>
      <c r="F3844" s="10" t="s">
        <v>580</v>
      </c>
      <c r="G3844" s="10" t="s">
        <v>569</v>
      </c>
      <c r="H3844" s="10" t="s">
        <v>579</v>
      </c>
      <c r="I3844" s="10" t="s">
        <v>711</v>
      </c>
      <c r="J3844" s="10" t="s">
        <v>23958</v>
      </c>
      <c r="K3844" s="10" t="s">
        <v>9782</v>
      </c>
      <c r="L3844" s="10">
        <v>3</v>
      </c>
      <c r="M3844" s="10">
        <v>141.25</v>
      </c>
      <c r="N3844" s="10">
        <v>423.75</v>
      </c>
      <c r="O3844" s="59">
        <v>0.2</v>
      </c>
      <c r="P3844" s="10">
        <v>84.75</v>
      </c>
      <c r="Q3844" s="10">
        <v>339</v>
      </c>
      <c r="R3844" s="10" t="s">
        <v>586</v>
      </c>
      <c r="S3844" s="10" t="s">
        <v>596</v>
      </c>
      <c r="T3844" s="59">
        <v>0.3</v>
      </c>
      <c r="U3844" s="10">
        <v>101.7</v>
      </c>
    </row>
    <row r="3845" spans="1:21" x14ac:dyDescent="0.3">
      <c r="A3845" s="10" t="s">
        <v>23957</v>
      </c>
      <c r="B3845" s="61">
        <v>45249</v>
      </c>
      <c r="C3845" s="10" t="s">
        <v>12058</v>
      </c>
      <c r="D3845" s="10" t="s">
        <v>19289</v>
      </c>
      <c r="E3845" s="10" t="s">
        <v>603</v>
      </c>
      <c r="F3845" s="10" t="s">
        <v>658</v>
      </c>
      <c r="G3845" s="10" t="s">
        <v>569</v>
      </c>
      <c r="H3845" s="10" t="s">
        <v>544</v>
      </c>
      <c r="I3845" s="10" t="s">
        <v>568</v>
      </c>
      <c r="J3845" s="10" t="s">
        <v>19357</v>
      </c>
      <c r="K3845" s="10" t="s">
        <v>7682</v>
      </c>
      <c r="L3845" s="10">
        <v>5</v>
      </c>
      <c r="M3845" s="10">
        <v>593.09</v>
      </c>
      <c r="N3845" s="10">
        <v>2965.45</v>
      </c>
      <c r="O3845" s="59">
        <v>0.05</v>
      </c>
      <c r="P3845" s="10">
        <v>148.27000000000001</v>
      </c>
      <c r="Q3845" s="10">
        <v>2817.18</v>
      </c>
      <c r="R3845" s="10" t="s">
        <v>586</v>
      </c>
      <c r="S3845" s="10" t="s">
        <v>564</v>
      </c>
      <c r="T3845" s="59">
        <v>0.25</v>
      </c>
      <c r="U3845" s="10">
        <v>704.29</v>
      </c>
    </row>
    <row r="3846" spans="1:21" x14ac:dyDescent="0.3">
      <c r="A3846" s="10" t="s">
        <v>23956</v>
      </c>
      <c r="B3846" s="61">
        <v>45003</v>
      </c>
      <c r="C3846" s="10" t="s">
        <v>15654</v>
      </c>
      <c r="D3846" s="10" t="s">
        <v>1446</v>
      </c>
      <c r="E3846" s="10" t="s">
        <v>571</v>
      </c>
      <c r="F3846" s="10" t="s">
        <v>11</v>
      </c>
      <c r="G3846" s="10" t="s">
        <v>569</v>
      </c>
      <c r="H3846" s="10" t="s">
        <v>544</v>
      </c>
      <c r="I3846" s="10" t="s">
        <v>568</v>
      </c>
      <c r="J3846" s="10" t="s">
        <v>4760</v>
      </c>
      <c r="K3846" s="10" t="s">
        <v>9607</v>
      </c>
      <c r="L3846" s="10">
        <v>5</v>
      </c>
      <c r="M3846" s="10">
        <v>247.21</v>
      </c>
      <c r="N3846" s="10">
        <v>1236.05</v>
      </c>
      <c r="O3846" s="59">
        <v>0.1</v>
      </c>
      <c r="P3846" s="10">
        <v>123.61</v>
      </c>
      <c r="Q3846" s="10">
        <v>1112.44</v>
      </c>
      <c r="R3846" s="10" t="s">
        <v>565</v>
      </c>
      <c r="S3846" s="10" t="s">
        <v>607</v>
      </c>
      <c r="T3846" s="59">
        <v>0.3</v>
      </c>
      <c r="U3846" s="10">
        <v>333.73</v>
      </c>
    </row>
    <row r="3847" spans="1:21" x14ac:dyDescent="0.3">
      <c r="A3847" s="10" t="s">
        <v>23955</v>
      </c>
      <c r="B3847" s="61">
        <v>45276</v>
      </c>
      <c r="C3847" s="10" t="s">
        <v>20396</v>
      </c>
      <c r="D3847" s="10" t="s">
        <v>14555</v>
      </c>
      <c r="E3847" s="10" t="s">
        <v>603</v>
      </c>
      <c r="F3847" s="10" t="s">
        <v>602</v>
      </c>
      <c r="G3847" s="10" t="s">
        <v>601</v>
      </c>
      <c r="H3847" s="10" t="s">
        <v>600</v>
      </c>
      <c r="I3847" s="10" t="s">
        <v>627</v>
      </c>
      <c r="J3847" s="10" t="s">
        <v>23954</v>
      </c>
      <c r="K3847" s="10" t="s">
        <v>23953</v>
      </c>
      <c r="L3847" s="10">
        <v>8</v>
      </c>
      <c r="M3847" s="10">
        <v>113.76</v>
      </c>
      <c r="N3847" s="10">
        <v>910.08</v>
      </c>
      <c r="O3847" s="59">
        <v>0.05</v>
      </c>
      <c r="P3847" s="10">
        <v>45.5</v>
      </c>
      <c r="Q3847" s="10">
        <v>864.58</v>
      </c>
      <c r="R3847" s="10" t="s">
        <v>575</v>
      </c>
      <c r="S3847" s="10" t="s">
        <v>607</v>
      </c>
      <c r="T3847" s="59">
        <v>0.3</v>
      </c>
      <c r="U3847" s="10">
        <v>259.37</v>
      </c>
    </row>
    <row r="3848" spans="1:21" x14ac:dyDescent="0.3">
      <c r="A3848" s="10" t="s">
        <v>23952</v>
      </c>
      <c r="B3848" s="61">
        <v>45298</v>
      </c>
      <c r="C3848" s="10" t="s">
        <v>16014</v>
      </c>
      <c r="D3848" s="10" t="s">
        <v>23951</v>
      </c>
      <c r="E3848" s="10" t="s">
        <v>581</v>
      </c>
      <c r="F3848" s="10" t="s">
        <v>7</v>
      </c>
      <c r="G3848" s="10" t="s">
        <v>569</v>
      </c>
      <c r="H3848" s="10" t="s">
        <v>590</v>
      </c>
      <c r="I3848" s="10" t="s">
        <v>635</v>
      </c>
      <c r="J3848" s="10" t="s">
        <v>23637</v>
      </c>
      <c r="K3848" s="10" t="s">
        <v>12639</v>
      </c>
      <c r="L3848" s="10">
        <v>1</v>
      </c>
      <c r="M3848" s="10">
        <v>383.01</v>
      </c>
      <c r="N3848" s="10">
        <v>383.01</v>
      </c>
      <c r="O3848" s="59">
        <v>0.2</v>
      </c>
      <c r="P3848" s="10">
        <v>76.599999999999994</v>
      </c>
      <c r="Q3848" s="10">
        <v>306.41000000000003</v>
      </c>
      <c r="R3848" s="10" t="s">
        <v>565</v>
      </c>
      <c r="S3848" s="10" t="s">
        <v>607</v>
      </c>
      <c r="T3848" s="59">
        <v>0.25</v>
      </c>
      <c r="U3848" s="10">
        <v>76.599999999999994</v>
      </c>
    </row>
    <row r="3849" spans="1:21" x14ac:dyDescent="0.3">
      <c r="A3849" s="10" t="s">
        <v>23950</v>
      </c>
      <c r="B3849" s="61">
        <v>45107</v>
      </c>
      <c r="C3849" s="10" t="s">
        <v>13828</v>
      </c>
      <c r="D3849" s="10" t="s">
        <v>19509</v>
      </c>
      <c r="E3849" s="10" t="s">
        <v>592</v>
      </c>
      <c r="F3849" s="10" t="s">
        <v>18</v>
      </c>
      <c r="G3849" s="10" t="s">
        <v>601</v>
      </c>
      <c r="H3849" s="10" t="s">
        <v>600</v>
      </c>
      <c r="I3849" s="10" t="s">
        <v>664</v>
      </c>
      <c r="J3849" s="10" t="s">
        <v>12912</v>
      </c>
      <c r="K3849" s="10" t="s">
        <v>23400</v>
      </c>
      <c r="L3849" s="10">
        <v>10</v>
      </c>
      <c r="M3849" s="10">
        <v>433.8</v>
      </c>
      <c r="N3849" s="10">
        <v>4338</v>
      </c>
      <c r="O3849" s="59">
        <v>0.1</v>
      </c>
      <c r="P3849" s="10">
        <v>433.8</v>
      </c>
      <c r="Q3849" s="10">
        <v>3904.2</v>
      </c>
      <c r="R3849" s="10" t="s">
        <v>575</v>
      </c>
      <c r="S3849" s="10" t="s">
        <v>564</v>
      </c>
      <c r="T3849" s="59">
        <v>0.25</v>
      </c>
      <c r="U3849" s="10">
        <v>976.05</v>
      </c>
    </row>
    <row r="3850" spans="1:21" x14ac:dyDescent="0.3">
      <c r="A3850" s="10" t="s">
        <v>23949</v>
      </c>
      <c r="B3850" s="61">
        <v>45160</v>
      </c>
      <c r="C3850" s="10" t="s">
        <v>7441</v>
      </c>
      <c r="D3850" s="10" t="s">
        <v>19959</v>
      </c>
      <c r="E3850" s="10" t="s">
        <v>581</v>
      </c>
      <c r="F3850" s="10" t="s">
        <v>83</v>
      </c>
      <c r="G3850" s="10" t="s">
        <v>569</v>
      </c>
      <c r="H3850" s="10" t="s">
        <v>600</v>
      </c>
      <c r="I3850" s="10" t="s">
        <v>627</v>
      </c>
      <c r="J3850" s="10" t="s">
        <v>23948</v>
      </c>
      <c r="K3850" s="10" t="s">
        <v>6194</v>
      </c>
      <c r="L3850" s="10">
        <v>8</v>
      </c>
      <c r="M3850" s="10">
        <v>664.5</v>
      </c>
      <c r="N3850" s="10">
        <v>5316</v>
      </c>
      <c r="O3850" s="59">
        <v>0.05</v>
      </c>
      <c r="P3850" s="10">
        <v>265.8</v>
      </c>
      <c r="Q3850" s="10">
        <v>5050.2</v>
      </c>
      <c r="R3850" s="10" t="s">
        <v>614</v>
      </c>
      <c r="S3850" s="10" t="s">
        <v>564</v>
      </c>
      <c r="T3850" s="59">
        <v>0.3</v>
      </c>
      <c r="U3850" s="10">
        <v>1515.06</v>
      </c>
    </row>
    <row r="3851" spans="1:21" x14ac:dyDescent="0.3">
      <c r="A3851" s="10" t="s">
        <v>23947</v>
      </c>
      <c r="B3851" s="61">
        <v>44941</v>
      </c>
      <c r="C3851" s="10" t="s">
        <v>11746</v>
      </c>
      <c r="D3851" s="10" t="s">
        <v>1107</v>
      </c>
      <c r="E3851" s="10" t="s">
        <v>603</v>
      </c>
      <c r="F3851" s="10" t="s">
        <v>658</v>
      </c>
      <c r="G3851" s="10" t="s">
        <v>569</v>
      </c>
      <c r="H3851" s="10" t="s">
        <v>590</v>
      </c>
      <c r="I3851" s="10" t="s">
        <v>635</v>
      </c>
      <c r="J3851" s="10" t="s">
        <v>6836</v>
      </c>
      <c r="K3851" s="10" t="s">
        <v>23946</v>
      </c>
      <c r="L3851" s="10">
        <v>7</v>
      </c>
      <c r="M3851" s="10">
        <v>355.48</v>
      </c>
      <c r="N3851" s="10">
        <v>2488.36</v>
      </c>
      <c r="O3851" s="59">
        <v>0.1</v>
      </c>
      <c r="P3851" s="10">
        <v>248.84</v>
      </c>
      <c r="Q3851" s="10">
        <v>2239.52</v>
      </c>
      <c r="R3851" s="10" t="s">
        <v>614</v>
      </c>
      <c r="S3851" s="10" t="s">
        <v>607</v>
      </c>
      <c r="T3851" s="59">
        <v>0.3</v>
      </c>
      <c r="U3851" s="10">
        <v>671.86</v>
      </c>
    </row>
    <row r="3852" spans="1:21" x14ac:dyDescent="0.3">
      <c r="A3852" s="10" t="s">
        <v>23945</v>
      </c>
      <c r="B3852" s="61">
        <v>45326</v>
      </c>
      <c r="C3852" s="10" t="s">
        <v>19741</v>
      </c>
      <c r="D3852" s="10" t="s">
        <v>23944</v>
      </c>
      <c r="E3852" s="10" t="s">
        <v>571</v>
      </c>
      <c r="F3852" s="10" t="s">
        <v>11</v>
      </c>
      <c r="G3852" s="10" t="s">
        <v>569</v>
      </c>
      <c r="H3852" s="10" t="s">
        <v>590</v>
      </c>
      <c r="I3852" s="10" t="s">
        <v>589</v>
      </c>
      <c r="J3852" s="10" t="s">
        <v>23943</v>
      </c>
      <c r="K3852" s="10" t="s">
        <v>6184</v>
      </c>
      <c r="L3852" s="10">
        <v>1</v>
      </c>
      <c r="M3852" s="10">
        <v>919.32</v>
      </c>
      <c r="N3852" s="10">
        <v>919.32</v>
      </c>
      <c r="O3852" s="59">
        <v>0.1</v>
      </c>
      <c r="P3852" s="10">
        <v>91.93</v>
      </c>
      <c r="Q3852" s="10">
        <v>827.39</v>
      </c>
      <c r="R3852" s="10" t="s">
        <v>565</v>
      </c>
      <c r="S3852" s="10" t="s">
        <v>585</v>
      </c>
      <c r="T3852" s="59">
        <v>0.15</v>
      </c>
      <c r="U3852" s="10">
        <v>124.11</v>
      </c>
    </row>
    <row r="3853" spans="1:21" x14ac:dyDescent="0.3">
      <c r="A3853" s="10" t="s">
        <v>23942</v>
      </c>
      <c r="B3853" s="61">
        <v>45279</v>
      </c>
      <c r="C3853" s="10" t="s">
        <v>23941</v>
      </c>
      <c r="D3853" s="10" t="s">
        <v>1217</v>
      </c>
      <c r="E3853" s="10" t="s">
        <v>592</v>
      </c>
      <c r="F3853" s="10" t="s">
        <v>18</v>
      </c>
      <c r="G3853" s="10" t="s">
        <v>569</v>
      </c>
      <c r="H3853" s="10" t="s">
        <v>579</v>
      </c>
      <c r="I3853" s="10" t="s">
        <v>722</v>
      </c>
      <c r="J3853" s="10" t="s">
        <v>23940</v>
      </c>
      <c r="K3853" s="10" t="s">
        <v>23939</v>
      </c>
      <c r="L3853" s="10">
        <v>6</v>
      </c>
      <c r="M3853" s="10">
        <v>275.51</v>
      </c>
      <c r="N3853" s="10">
        <v>1653.06</v>
      </c>
      <c r="O3853" s="59">
        <v>0.05</v>
      </c>
      <c r="P3853" s="10">
        <v>82.65</v>
      </c>
      <c r="Q3853" s="10">
        <v>1570.41</v>
      </c>
      <c r="R3853" s="10" t="s">
        <v>565</v>
      </c>
      <c r="S3853" s="10" t="s">
        <v>564</v>
      </c>
      <c r="T3853" s="59">
        <v>0.25</v>
      </c>
      <c r="U3853" s="10">
        <v>392.6</v>
      </c>
    </row>
    <row r="3854" spans="1:21" x14ac:dyDescent="0.3">
      <c r="A3854" s="10" t="s">
        <v>23938</v>
      </c>
      <c r="B3854" s="61">
        <v>45195</v>
      </c>
      <c r="C3854" s="10" t="s">
        <v>3861</v>
      </c>
      <c r="D3854" s="10" t="s">
        <v>23937</v>
      </c>
      <c r="E3854" s="10" t="s">
        <v>603</v>
      </c>
      <c r="F3854" s="10" t="s">
        <v>636</v>
      </c>
      <c r="G3854" s="10" t="s">
        <v>569</v>
      </c>
      <c r="H3854" s="10" t="s">
        <v>590</v>
      </c>
      <c r="I3854" s="10" t="s">
        <v>589</v>
      </c>
      <c r="J3854" s="10" t="s">
        <v>23936</v>
      </c>
      <c r="K3854" s="10" t="s">
        <v>23935</v>
      </c>
      <c r="L3854" s="10">
        <v>3</v>
      </c>
      <c r="M3854" s="10">
        <v>726.55</v>
      </c>
      <c r="N3854" s="10">
        <v>2179.65</v>
      </c>
      <c r="O3854" s="59">
        <v>0.05</v>
      </c>
      <c r="P3854" s="10">
        <v>108.98</v>
      </c>
      <c r="Q3854" s="10">
        <v>2070.67</v>
      </c>
      <c r="R3854" s="10" t="s">
        <v>565</v>
      </c>
      <c r="S3854" s="10" t="s">
        <v>607</v>
      </c>
      <c r="T3854" s="59">
        <v>0.25</v>
      </c>
      <c r="U3854" s="10">
        <v>517.66999999999996</v>
      </c>
    </row>
    <row r="3855" spans="1:21" x14ac:dyDescent="0.3">
      <c r="A3855" s="10" t="s">
        <v>23934</v>
      </c>
      <c r="B3855" s="61">
        <v>45349</v>
      </c>
      <c r="C3855" s="10" t="s">
        <v>15096</v>
      </c>
      <c r="D3855" s="10" t="s">
        <v>21423</v>
      </c>
      <c r="E3855" s="10" t="s">
        <v>571</v>
      </c>
      <c r="F3855" s="10" t="s">
        <v>685</v>
      </c>
      <c r="G3855" s="10" t="s">
        <v>601</v>
      </c>
      <c r="H3855" s="10" t="s">
        <v>590</v>
      </c>
      <c r="I3855" s="10" t="s">
        <v>748</v>
      </c>
      <c r="J3855" s="10" t="s">
        <v>12776</v>
      </c>
      <c r="K3855" s="10" t="s">
        <v>8898</v>
      </c>
      <c r="L3855" s="10">
        <v>1</v>
      </c>
      <c r="M3855" s="10">
        <v>881.46</v>
      </c>
      <c r="N3855" s="10">
        <v>881.46</v>
      </c>
      <c r="O3855" s="59">
        <v>0.2</v>
      </c>
      <c r="P3855" s="10">
        <v>176.29</v>
      </c>
      <c r="Q3855" s="10">
        <v>705.17</v>
      </c>
      <c r="R3855" s="10" t="s">
        <v>614</v>
      </c>
      <c r="S3855" s="10" t="s">
        <v>585</v>
      </c>
      <c r="T3855" s="59">
        <v>0.15</v>
      </c>
      <c r="U3855" s="10">
        <v>105.78</v>
      </c>
    </row>
    <row r="3856" spans="1:21" x14ac:dyDescent="0.3">
      <c r="A3856" s="10" t="s">
        <v>23933</v>
      </c>
      <c r="B3856" s="61">
        <v>45010</v>
      </c>
      <c r="C3856" s="10" t="s">
        <v>16929</v>
      </c>
      <c r="D3856" s="10" t="s">
        <v>7072</v>
      </c>
      <c r="E3856" s="10" t="s">
        <v>571</v>
      </c>
      <c r="F3856" s="10" t="s">
        <v>685</v>
      </c>
      <c r="G3856" s="10" t="s">
        <v>601</v>
      </c>
      <c r="H3856" s="10" t="s">
        <v>590</v>
      </c>
      <c r="I3856" s="10" t="s">
        <v>635</v>
      </c>
      <c r="J3856" s="10" t="s">
        <v>16904</v>
      </c>
      <c r="K3856" s="10" t="s">
        <v>16119</v>
      </c>
      <c r="L3856" s="10">
        <v>6</v>
      </c>
      <c r="M3856" s="10">
        <v>429.28</v>
      </c>
      <c r="N3856" s="10">
        <v>2575.6799999999998</v>
      </c>
      <c r="O3856" s="59">
        <v>0.1</v>
      </c>
      <c r="P3856" s="10">
        <v>257.57</v>
      </c>
      <c r="Q3856" s="10">
        <v>2318.11</v>
      </c>
      <c r="R3856" s="10" t="s">
        <v>614</v>
      </c>
      <c r="S3856" s="10" t="s">
        <v>607</v>
      </c>
      <c r="T3856" s="59">
        <v>0.15</v>
      </c>
      <c r="U3856" s="10">
        <v>347.72</v>
      </c>
    </row>
    <row r="3857" spans="1:21" x14ac:dyDescent="0.3">
      <c r="A3857" s="10" t="s">
        <v>23932</v>
      </c>
      <c r="B3857" s="61">
        <v>45341</v>
      </c>
      <c r="C3857" s="10" t="s">
        <v>1877</v>
      </c>
      <c r="D3857" s="10" t="s">
        <v>23931</v>
      </c>
      <c r="E3857" s="10" t="s">
        <v>581</v>
      </c>
      <c r="F3857" s="10" t="s">
        <v>83</v>
      </c>
      <c r="G3857" s="10" t="s">
        <v>601</v>
      </c>
      <c r="H3857" s="10" t="s">
        <v>579</v>
      </c>
      <c r="I3857" s="10" t="s">
        <v>722</v>
      </c>
      <c r="J3857" s="10" t="s">
        <v>23930</v>
      </c>
      <c r="K3857" s="10" t="s">
        <v>23929</v>
      </c>
      <c r="L3857" s="10">
        <v>7</v>
      </c>
      <c r="M3857" s="10">
        <v>476.72</v>
      </c>
      <c r="N3857" s="10">
        <v>3337.04</v>
      </c>
      <c r="O3857" s="59">
        <v>0.2</v>
      </c>
      <c r="P3857" s="10">
        <v>667.41</v>
      </c>
      <c r="Q3857" s="10">
        <v>2669.63</v>
      </c>
      <c r="R3857" s="10" t="s">
        <v>565</v>
      </c>
      <c r="S3857" s="10" t="s">
        <v>585</v>
      </c>
      <c r="T3857" s="59">
        <v>0.15</v>
      </c>
      <c r="U3857" s="10">
        <v>400.44</v>
      </c>
    </row>
    <row r="3858" spans="1:21" x14ac:dyDescent="0.3">
      <c r="A3858" s="10" t="s">
        <v>23928</v>
      </c>
      <c r="B3858" s="61">
        <v>45245</v>
      </c>
      <c r="C3858" s="10" t="s">
        <v>23927</v>
      </c>
      <c r="D3858" s="10" t="s">
        <v>23926</v>
      </c>
      <c r="E3858" s="10" t="s">
        <v>629</v>
      </c>
      <c r="F3858" s="10" t="s">
        <v>628</v>
      </c>
      <c r="G3858" s="10" t="s">
        <v>601</v>
      </c>
      <c r="H3858" s="10" t="s">
        <v>590</v>
      </c>
      <c r="I3858" s="10" t="s">
        <v>589</v>
      </c>
      <c r="J3858" s="10" t="s">
        <v>1181</v>
      </c>
      <c r="K3858" s="10" t="s">
        <v>922</v>
      </c>
      <c r="L3858" s="10">
        <v>7</v>
      </c>
      <c r="M3858" s="10">
        <v>319.18</v>
      </c>
      <c r="N3858" s="10">
        <v>2234.2600000000002</v>
      </c>
      <c r="O3858" s="59">
        <v>0.2</v>
      </c>
      <c r="P3858" s="10">
        <v>446.85</v>
      </c>
      <c r="Q3858" s="10">
        <v>1787.41</v>
      </c>
      <c r="R3858" s="10" t="s">
        <v>565</v>
      </c>
      <c r="S3858" s="10" t="s">
        <v>585</v>
      </c>
      <c r="T3858" s="59">
        <v>0.25</v>
      </c>
      <c r="U3858" s="10">
        <v>446.85</v>
      </c>
    </row>
    <row r="3859" spans="1:21" x14ac:dyDescent="0.3">
      <c r="A3859" s="10" t="s">
        <v>23925</v>
      </c>
      <c r="B3859" s="61">
        <v>45324</v>
      </c>
      <c r="C3859" s="10" t="s">
        <v>8307</v>
      </c>
      <c r="D3859" s="10" t="s">
        <v>22334</v>
      </c>
      <c r="E3859" s="10" t="s">
        <v>629</v>
      </c>
      <c r="F3859" s="10" t="s">
        <v>628</v>
      </c>
      <c r="G3859" s="10" t="s">
        <v>601</v>
      </c>
      <c r="H3859" s="10" t="s">
        <v>600</v>
      </c>
      <c r="I3859" s="10" t="s">
        <v>664</v>
      </c>
      <c r="J3859" s="10" t="s">
        <v>12866</v>
      </c>
      <c r="K3859" s="10" t="s">
        <v>23924</v>
      </c>
      <c r="L3859" s="10">
        <v>3</v>
      </c>
      <c r="M3859" s="10">
        <v>506.06</v>
      </c>
      <c r="N3859" s="10">
        <v>1518.18</v>
      </c>
      <c r="O3859" s="59">
        <v>0.2</v>
      </c>
      <c r="P3859" s="10">
        <v>303.64</v>
      </c>
      <c r="Q3859" s="10">
        <v>1214.54</v>
      </c>
      <c r="R3859" s="10" t="s">
        <v>586</v>
      </c>
      <c r="S3859" s="10" t="s">
        <v>585</v>
      </c>
      <c r="T3859" s="59">
        <v>0.25</v>
      </c>
      <c r="U3859" s="10">
        <v>303.63</v>
      </c>
    </row>
    <row r="3860" spans="1:21" x14ac:dyDescent="0.3">
      <c r="A3860" s="10" t="s">
        <v>23923</v>
      </c>
      <c r="B3860" s="61">
        <v>44981</v>
      </c>
      <c r="C3860" s="10" t="s">
        <v>23922</v>
      </c>
      <c r="D3860" s="10" t="s">
        <v>23921</v>
      </c>
      <c r="E3860" s="10" t="s">
        <v>592</v>
      </c>
      <c r="F3860" s="10" t="s">
        <v>652</v>
      </c>
      <c r="G3860" s="10" t="s">
        <v>601</v>
      </c>
      <c r="H3860" s="10" t="s">
        <v>590</v>
      </c>
      <c r="I3860" s="10" t="s">
        <v>748</v>
      </c>
      <c r="J3860" s="10" t="s">
        <v>23920</v>
      </c>
      <c r="K3860" s="10" t="s">
        <v>23919</v>
      </c>
      <c r="L3860" s="10">
        <v>1</v>
      </c>
      <c r="M3860" s="10">
        <v>604.94000000000005</v>
      </c>
      <c r="N3860" s="10">
        <v>604.94000000000005</v>
      </c>
      <c r="O3860" s="59">
        <v>0.05</v>
      </c>
      <c r="P3860" s="10">
        <v>30.25</v>
      </c>
      <c r="Q3860" s="10">
        <v>574.69000000000005</v>
      </c>
      <c r="R3860" s="10" t="s">
        <v>565</v>
      </c>
      <c r="S3860" s="10" t="s">
        <v>585</v>
      </c>
      <c r="T3860" s="59">
        <v>0.25</v>
      </c>
      <c r="U3860" s="10">
        <v>143.66999999999999</v>
      </c>
    </row>
    <row r="3861" spans="1:21" x14ac:dyDescent="0.3">
      <c r="A3861" s="10" t="s">
        <v>23918</v>
      </c>
      <c r="B3861" s="61">
        <v>44954</v>
      </c>
      <c r="C3861" s="10" t="s">
        <v>23917</v>
      </c>
      <c r="D3861" s="10" t="s">
        <v>23916</v>
      </c>
      <c r="E3861" s="10" t="s">
        <v>629</v>
      </c>
      <c r="F3861" s="10" t="s">
        <v>759</v>
      </c>
      <c r="G3861" s="10" t="s">
        <v>601</v>
      </c>
      <c r="H3861" s="10" t="s">
        <v>590</v>
      </c>
      <c r="I3861" s="10" t="s">
        <v>589</v>
      </c>
      <c r="J3861" s="10" t="s">
        <v>23915</v>
      </c>
      <c r="K3861" s="10" t="s">
        <v>11898</v>
      </c>
      <c r="L3861" s="10">
        <v>3</v>
      </c>
      <c r="M3861" s="10">
        <v>943.36</v>
      </c>
      <c r="N3861" s="10">
        <v>2830.08</v>
      </c>
      <c r="O3861" s="59">
        <v>0.2</v>
      </c>
      <c r="P3861" s="10">
        <v>566.02</v>
      </c>
      <c r="Q3861" s="10">
        <v>2264.06</v>
      </c>
      <c r="R3861" s="10" t="s">
        <v>575</v>
      </c>
      <c r="S3861" s="10" t="s">
        <v>596</v>
      </c>
      <c r="T3861" s="59">
        <v>0.25</v>
      </c>
      <c r="U3861" s="10">
        <v>566.01</v>
      </c>
    </row>
    <row r="3862" spans="1:21" x14ac:dyDescent="0.3">
      <c r="A3862" s="10" t="s">
        <v>23914</v>
      </c>
      <c r="B3862" s="61">
        <v>45285</v>
      </c>
      <c r="C3862" s="10" t="s">
        <v>23913</v>
      </c>
      <c r="D3862" s="10" t="s">
        <v>4457</v>
      </c>
      <c r="E3862" s="10" t="s">
        <v>581</v>
      </c>
      <c r="F3862" s="10" t="s">
        <v>580</v>
      </c>
      <c r="G3862" s="10" t="s">
        <v>601</v>
      </c>
      <c r="H3862" s="10" t="s">
        <v>579</v>
      </c>
      <c r="I3862" s="10" t="s">
        <v>722</v>
      </c>
      <c r="J3862" s="10" t="s">
        <v>10694</v>
      </c>
      <c r="K3862" s="10" t="s">
        <v>17694</v>
      </c>
      <c r="L3862" s="10">
        <v>3</v>
      </c>
      <c r="M3862" s="10">
        <v>294.2</v>
      </c>
      <c r="N3862" s="10">
        <v>882.6</v>
      </c>
      <c r="O3862" s="59">
        <v>0.2</v>
      </c>
      <c r="P3862" s="10">
        <v>176.52</v>
      </c>
      <c r="Q3862" s="10">
        <v>706.08</v>
      </c>
      <c r="R3862" s="10" t="s">
        <v>575</v>
      </c>
      <c r="S3862" s="10" t="s">
        <v>607</v>
      </c>
      <c r="T3862" s="59">
        <v>0.25</v>
      </c>
      <c r="U3862" s="10">
        <v>176.52</v>
      </c>
    </row>
    <row r="3863" spans="1:21" x14ac:dyDescent="0.3">
      <c r="A3863" s="10" t="s">
        <v>23912</v>
      </c>
      <c r="B3863" s="61">
        <v>45374</v>
      </c>
      <c r="C3863" s="10" t="s">
        <v>23911</v>
      </c>
      <c r="D3863" s="10" t="s">
        <v>1351</v>
      </c>
      <c r="E3863" s="10" t="s">
        <v>629</v>
      </c>
      <c r="F3863" s="10" t="s">
        <v>628</v>
      </c>
      <c r="G3863" s="10" t="s">
        <v>569</v>
      </c>
      <c r="H3863" s="10" t="s">
        <v>579</v>
      </c>
      <c r="I3863" s="10" t="s">
        <v>722</v>
      </c>
      <c r="J3863" s="10" t="s">
        <v>23910</v>
      </c>
      <c r="K3863" s="10" t="s">
        <v>20078</v>
      </c>
      <c r="L3863" s="10">
        <v>5</v>
      </c>
      <c r="M3863" s="10">
        <v>220.8</v>
      </c>
      <c r="N3863" s="10">
        <v>1104</v>
      </c>
      <c r="O3863" s="59">
        <v>0.05</v>
      </c>
      <c r="P3863" s="10">
        <v>55.2</v>
      </c>
      <c r="Q3863" s="10">
        <v>1048.8</v>
      </c>
      <c r="R3863" s="10" t="s">
        <v>586</v>
      </c>
      <c r="S3863" s="10" t="s">
        <v>564</v>
      </c>
      <c r="T3863" s="59">
        <v>0.15</v>
      </c>
      <c r="U3863" s="10">
        <v>157.32</v>
      </c>
    </row>
    <row r="3864" spans="1:21" x14ac:dyDescent="0.3">
      <c r="A3864" s="10" t="s">
        <v>23909</v>
      </c>
      <c r="B3864" s="61">
        <v>45080</v>
      </c>
      <c r="C3864" s="10" t="s">
        <v>3812</v>
      </c>
      <c r="D3864" s="10" t="s">
        <v>12141</v>
      </c>
      <c r="E3864" s="10" t="s">
        <v>603</v>
      </c>
      <c r="F3864" s="10" t="s">
        <v>658</v>
      </c>
      <c r="G3864" s="10" t="s">
        <v>569</v>
      </c>
      <c r="H3864" s="10" t="s">
        <v>590</v>
      </c>
      <c r="I3864" s="10" t="s">
        <v>589</v>
      </c>
      <c r="J3864" s="10" t="s">
        <v>23908</v>
      </c>
      <c r="K3864" s="10" t="s">
        <v>19849</v>
      </c>
      <c r="L3864" s="10">
        <v>6</v>
      </c>
      <c r="M3864" s="10">
        <v>657.55</v>
      </c>
      <c r="N3864" s="10">
        <v>3945.3</v>
      </c>
      <c r="O3864" s="59">
        <v>0.1</v>
      </c>
      <c r="P3864" s="10">
        <v>394.53</v>
      </c>
      <c r="Q3864" s="10">
        <v>3550.77</v>
      </c>
      <c r="R3864" s="10" t="s">
        <v>586</v>
      </c>
      <c r="S3864" s="10" t="s">
        <v>607</v>
      </c>
      <c r="T3864" s="59">
        <v>0.25</v>
      </c>
      <c r="U3864" s="10">
        <v>887.69</v>
      </c>
    </row>
    <row r="3865" spans="1:21" x14ac:dyDescent="0.3">
      <c r="A3865" s="10" t="s">
        <v>23907</v>
      </c>
      <c r="B3865" s="61">
        <v>45082</v>
      </c>
      <c r="C3865" s="10" t="s">
        <v>6756</v>
      </c>
      <c r="D3865" s="10" t="s">
        <v>18642</v>
      </c>
      <c r="E3865" s="10" t="s">
        <v>629</v>
      </c>
      <c r="F3865" s="10" t="s">
        <v>759</v>
      </c>
      <c r="G3865" s="10" t="s">
        <v>569</v>
      </c>
      <c r="H3865" s="10" t="s">
        <v>544</v>
      </c>
      <c r="I3865" s="10" t="s">
        <v>610</v>
      </c>
      <c r="J3865" s="10" t="s">
        <v>23906</v>
      </c>
      <c r="K3865" s="10" t="s">
        <v>20425</v>
      </c>
      <c r="L3865" s="10">
        <v>6</v>
      </c>
      <c r="M3865" s="10">
        <v>348</v>
      </c>
      <c r="N3865" s="10">
        <v>2088</v>
      </c>
      <c r="O3865" s="59">
        <v>0</v>
      </c>
      <c r="P3865" s="10">
        <v>0</v>
      </c>
      <c r="Q3865" s="10">
        <v>2088</v>
      </c>
      <c r="R3865" s="10" t="s">
        <v>586</v>
      </c>
      <c r="S3865" s="10" t="s">
        <v>596</v>
      </c>
      <c r="T3865" s="59">
        <v>0.15</v>
      </c>
      <c r="U3865" s="10">
        <v>313.2</v>
      </c>
    </row>
    <row r="3866" spans="1:21" x14ac:dyDescent="0.3">
      <c r="A3866" s="10" t="s">
        <v>23905</v>
      </c>
      <c r="B3866" s="61">
        <v>45093</v>
      </c>
      <c r="C3866" s="10" t="s">
        <v>23904</v>
      </c>
      <c r="D3866" s="10" t="s">
        <v>23903</v>
      </c>
      <c r="E3866" s="10" t="s">
        <v>571</v>
      </c>
      <c r="F3866" s="10" t="s">
        <v>570</v>
      </c>
      <c r="G3866" s="10" t="s">
        <v>569</v>
      </c>
      <c r="H3866" s="10" t="s">
        <v>579</v>
      </c>
      <c r="I3866" s="10" t="s">
        <v>578</v>
      </c>
      <c r="J3866" s="10" t="s">
        <v>23902</v>
      </c>
      <c r="K3866" s="10" t="s">
        <v>3884</v>
      </c>
      <c r="L3866" s="10">
        <v>2</v>
      </c>
      <c r="M3866" s="10">
        <v>725.8</v>
      </c>
      <c r="N3866" s="10">
        <v>1451.6</v>
      </c>
      <c r="O3866" s="59">
        <v>0.1</v>
      </c>
      <c r="P3866" s="10">
        <v>145.16</v>
      </c>
      <c r="Q3866" s="10">
        <v>1306.44</v>
      </c>
      <c r="R3866" s="10" t="s">
        <v>614</v>
      </c>
      <c r="S3866" s="10" t="s">
        <v>596</v>
      </c>
      <c r="T3866" s="59">
        <v>0.3</v>
      </c>
      <c r="U3866" s="10">
        <v>391.93</v>
      </c>
    </row>
    <row r="3867" spans="1:21" x14ac:dyDescent="0.3">
      <c r="A3867" s="10" t="s">
        <v>23901</v>
      </c>
      <c r="B3867" s="61">
        <v>45165</v>
      </c>
      <c r="C3867" s="10" t="s">
        <v>13941</v>
      </c>
      <c r="D3867" s="10" t="s">
        <v>14083</v>
      </c>
      <c r="E3867" s="10" t="s">
        <v>592</v>
      </c>
      <c r="F3867" s="10" t="s">
        <v>652</v>
      </c>
      <c r="G3867" s="10" t="s">
        <v>601</v>
      </c>
      <c r="H3867" s="10" t="s">
        <v>600</v>
      </c>
      <c r="I3867" s="10" t="s">
        <v>664</v>
      </c>
      <c r="J3867" s="10" t="s">
        <v>23900</v>
      </c>
      <c r="K3867" s="10" t="s">
        <v>23899</v>
      </c>
      <c r="L3867" s="10">
        <v>6</v>
      </c>
      <c r="M3867" s="10">
        <v>616.54</v>
      </c>
      <c r="N3867" s="10">
        <v>3699.24</v>
      </c>
      <c r="O3867" s="59">
        <v>0.2</v>
      </c>
      <c r="P3867" s="10">
        <v>739.85</v>
      </c>
      <c r="Q3867" s="10">
        <v>2959.39</v>
      </c>
      <c r="R3867" s="10" t="s">
        <v>565</v>
      </c>
      <c r="S3867" s="10" t="s">
        <v>585</v>
      </c>
      <c r="T3867" s="59">
        <v>0.25</v>
      </c>
      <c r="U3867" s="10">
        <v>739.85</v>
      </c>
    </row>
    <row r="3868" spans="1:21" x14ac:dyDescent="0.3">
      <c r="A3868" s="10" t="s">
        <v>23898</v>
      </c>
      <c r="B3868" s="61">
        <v>45085</v>
      </c>
      <c r="C3868" s="10" t="s">
        <v>7975</v>
      </c>
      <c r="D3868" s="10" t="s">
        <v>15344</v>
      </c>
      <c r="E3868" s="10" t="s">
        <v>592</v>
      </c>
      <c r="F3868" s="10" t="s">
        <v>18</v>
      </c>
      <c r="G3868" s="10" t="s">
        <v>601</v>
      </c>
      <c r="H3868" s="10" t="s">
        <v>579</v>
      </c>
      <c r="I3868" s="10" t="s">
        <v>711</v>
      </c>
      <c r="J3868" s="10" t="s">
        <v>23897</v>
      </c>
      <c r="K3868" s="10" t="s">
        <v>12792</v>
      </c>
      <c r="L3868" s="10">
        <v>9</v>
      </c>
      <c r="M3868" s="10">
        <v>687.66</v>
      </c>
      <c r="N3868" s="10">
        <v>6188.94</v>
      </c>
      <c r="O3868" s="59">
        <v>0.05</v>
      </c>
      <c r="P3868" s="10">
        <v>309.45</v>
      </c>
      <c r="Q3868" s="10">
        <v>5879.49</v>
      </c>
      <c r="R3868" s="10" t="s">
        <v>614</v>
      </c>
      <c r="S3868" s="10" t="s">
        <v>607</v>
      </c>
      <c r="T3868" s="59">
        <v>0.25</v>
      </c>
      <c r="U3868" s="10">
        <v>1469.87</v>
      </c>
    </row>
    <row r="3869" spans="1:21" x14ac:dyDescent="0.3">
      <c r="A3869" s="10" t="s">
        <v>23896</v>
      </c>
      <c r="B3869" s="61">
        <v>44947</v>
      </c>
      <c r="C3869" s="10" t="s">
        <v>5040</v>
      </c>
      <c r="D3869" s="10" t="s">
        <v>23895</v>
      </c>
      <c r="E3869" s="10" t="s">
        <v>581</v>
      </c>
      <c r="F3869" s="10" t="s">
        <v>7</v>
      </c>
      <c r="G3869" s="10" t="s">
        <v>601</v>
      </c>
      <c r="H3869" s="10" t="s">
        <v>544</v>
      </c>
      <c r="I3869" s="10" t="s">
        <v>568</v>
      </c>
      <c r="J3869" s="10" t="s">
        <v>21854</v>
      </c>
      <c r="K3869" s="10" t="s">
        <v>23894</v>
      </c>
      <c r="L3869" s="10">
        <v>4</v>
      </c>
      <c r="M3869" s="10">
        <v>927.37</v>
      </c>
      <c r="N3869" s="10">
        <v>3709.48</v>
      </c>
      <c r="O3869" s="59">
        <v>0</v>
      </c>
      <c r="P3869" s="10">
        <v>0</v>
      </c>
      <c r="Q3869" s="10">
        <v>3709.48</v>
      </c>
      <c r="R3869" s="10" t="s">
        <v>575</v>
      </c>
      <c r="S3869" s="10" t="s">
        <v>607</v>
      </c>
      <c r="T3869" s="59">
        <v>0.25</v>
      </c>
      <c r="U3869" s="10">
        <v>927.37</v>
      </c>
    </row>
    <row r="3870" spans="1:21" x14ac:dyDescent="0.3">
      <c r="A3870" s="10" t="s">
        <v>23893</v>
      </c>
      <c r="B3870" s="61">
        <v>44946</v>
      </c>
      <c r="C3870" s="10" t="s">
        <v>23892</v>
      </c>
      <c r="D3870" s="10" t="s">
        <v>1426</v>
      </c>
      <c r="E3870" s="10" t="s">
        <v>571</v>
      </c>
      <c r="F3870" s="10" t="s">
        <v>570</v>
      </c>
      <c r="G3870" s="10" t="s">
        <v>569</v>
      </c>
      <c r="H3870" s="10" t="s">
        <v>600</v>
      </c>
      <c r="I3870" s="10" t="s">
        <v>627</v>
      </c>
      <c r="J3870" s="10" t="s">
        <v>9420</v>
      </c>
      <c r="K3870" s="10" t="s">
        <v>20630</v>
      </c>
      <c r="L3870" s="10">
        <v>6</v>
      </c>
      <c r="M3870" s="10">
        <v>291.32</v>
      </c>
      <c r="N3870" s="10">
        <v>1747.92</v>
      </c>
      <c r="O3870" s="59">
        <v>0.2</v>
      </c>
      <c r="P3870" s="10">
        <v>349.58</v>
      </c>
      <c r="Q3870" s="10">
        <v>1398.34</v>
      </c>
      <c r="R3870" s="10" t="s">
        <v>586</v>
      </c>
      <c r="S3870" s="10" t="s">
        <v>564</v>
      </c>
      <c r="T3870" s="59">
        <v>0.25</v>
      </c>
      <c r="U3870" s="10">
        <v>349.58</v>
      </c>
    </row>
    <row r="3871" spans="1:21" x14ac:dyDescent="0.3">
      <c r="A3871" s="10" t="s">
        <v>23891</v>
      </c>
      <c r="B3871" s="61">
        <v>45262</v>
      </c>
      <c r="C3871" s="10" t="s">
        <v>6499</v>
      </c>
      <c r="D3871" s="10" t="s">
        <v>17000</v>
      </c>
      <c r="E3871" s="10" t="s">
        <v>592</v>
      </c>
      <c r="F3871" s="10" t="s">
        <v>652</v>
      </c>
      <c r="G3871" s="10" t="s">
        <v>601</v>
      </c>
      <c r="H3871" s="10" t="s">
        <v>544</v>
      </c>
      <c r="I3871" s="10" t="s">
        <v>10</v>
      </c>
      <c r="J3871" s="10" t="s">
        <v>23890</v>
      </c>
      <c r="K3871" s="10" t="s">
        <v>23889</v>
      </c>
      <c r="L3871" s="10">
        <v>5</v>
      </c>
      <c r="M3871" s="10">
        <v>397.53</v>
      </c>
      <c r="N3871" s="10">
        <v>1987.65</v>
      </c>
      <c r="O3871" s="59">
        <v>0.1</v>
      </c>
      <c r="P3871" s="10">
        <v>198.77</v>
      </c>
      <c r="Q3871" s="10">
        <v>1788.88</v>
      </c>
      <c r="R3871" s="10" t="s">
        <v>614</v>
      </c>
      <c r="S3871" s="10" t="s">
        <v>596</v>
      </c>
      <c r="T3871" s="59">
        <v>0.3</v>
      </c>
      <c r="U3871" s="10">
        <v>536.66</v>
      </c>
    </row>
    <row r="3872" spans="1:21" x14ac:dyDescent="0.3">
      <c r="A3872" s="10" t="s">
        <v>23888</v>
      </c>
      <c r="B3872" s="61">
        <v>45201</v>
      </c>
      <c r="C3872" s="10" t="s">
        <v>9959</v>
      </c>
      <c r="D3872" s="10" t="s">
        <v>5678</v>
      </c>
      <c r="E3872" s="10" t="s">
        <v>571</v>
      </c>
      <c r="F3872" s="10" t="s">
        <v>570</v>
      </c>
      <c r="G3872" s="10" t="s">
        <v>569</v>
      </c>
      <c r="H3872" s="10" t="s">
        <v>600</v>
      </c>
      <c r="I3872" s="10" t="s">
        <v>599</v>
      </c>
      <c r="J3872" s="10" t="s">
        <v>3403</v>
      </c>
      <c r="K3872" s="10" t="s">
        <v>5312</v>
      </c>
      <c r="L3872" s="10">
        <v>8</v>
      </c>
      <c r="M3872" s="10">
        <v>485.87</v>
      </c>
      <c r="N3872" s="10">
        <v>3886.96</v>
      </c>
      <c r="O3872" s="59">
        <v>0.1</v>
      </c>
      <c r="P3872" s="10">
        <v>388.7</v>
      </c>
      <c r="Q3872" s="10">
        <v>3498.26</v>
      </c>
      <c r="R3872" s="10" t="s">
        <v>575</v>
      </c>
      <c r="S3872" s="10" t="s">
        <v>596</v>
      </c>
      <c r="T3872" s="59">
        <v>0.25</v>
      </c>
      <c r="U3872" s="10">
        <v>874.57</v>
      </c>
    </row>
    <row r="3873" spans="1:21" x14ac:dyDescent="0.3">
      <c r="A3873" s="10" t="s">
        <v>23887</v>
      </c>
      <c r="B3873" s="61">
        <v>44947</v>
      </c>
      <c r="C3873" s="10" t="s">
        <v>23886</v>
      </c>
      <c r="D3873" s="10" t="s">
        <v>17567</v>
      </c>
      <c r="E3873" s="10" t="s">
        <v>603</v>
      </c>
      <c r="F3873" s="10" t="s">
        <v>602</v>
      </c>
      <c r="G3873" s="10" t="s">
        <v>569</v>
      </c>
      <c r="H3873" s="10" t="s">
        <v>544</v>
      </c>
      <c r="I3873" s="10" t="s">
        <v>568</v>
      </c>
      <c r="J3873" s="10" t="s">
        <v>23885</v>
      </c>
      <c r="K3873" s="10" t="s">
        <v>22944</v>
      </c>
      <c r="L3873" s="10">
        <v>10</v>
      </c>
      <c r="M3873" s="10">
        <v>601.09</v>
      </c>
      <c r="N3873" s="10">
        <v>6010.9</v>
      </c>
      <c r="O3873" s="59">
        <v>0.1</v>
      </c>
      <c r="P3873" s="10">
        <v>601.09</v>
      </c>
      <c r="Q3873" s="10">
        <v>5409.81</v>
      </c>
      <c r="R3873" s="10" t="s">
        <v>575</v>
      </c>
      <c r="S3873" s="10" t="s">
        <v>607</v>
      </c>
      <c r="T3873" s="59">
        <v>0.25</v>
      </c>
      <c r="U3873" s="10">
        <v>1352.45</v>
      </c>
    </row>
    <row r="3874" spans="1:21" x14ac:dyDescent="0.3">
      <c r="A3874" s="10" t="s">
        <v>23884</v>
      </c>
      <c r="B3874" s="61">
        <v>45322</v>
      </c>
      <c r="C3874" s="10" t="s">
        <v>23883</v>
      </c>
      <c r="D3874" s="10" t="s">
        <v>23882</v>
      </c>
      <c r="E3874" s="10" t="s">
        <v>592</v>
      </c>
      <c r="F3874" s="10" t="s">
        <v>652</v>
      </c>
      <c r="G3874" s="10" t="s">
        <v>569</v>
      </c>
      <c r="H3874" s="10" t="s">
        <v>579</v>
      </c>
      <c r="I3874" s="10" t="s">
        <v>711</v>
      </c>
      <c r="J3874" s="10" t="s">
        <v>23881</v>
      </c>
      <c r="K3874" s="10" t="s">
        <v>23880</v>
      </c>
      <c r="L3874" s="10">
        <v>2</v>
      </c>
      <c r="M3874" s="10">
        <v>731.6</v>
      </c>
      <c r="N3874" s="10">
        <v>1463.2</v>
      </c>
      <c r="O3874" s="59">
        <v>0</v>
      </c>
      <c r="P3874" s="10">
        <v>0</v>
      </c>
      <c r="Q3874" s="10">
        <v>1463.2</v>
      </c>
      <c r="R3874" s="10" t="s">
        <v>614</v>
      </c>
      <c r="S3874" s="10" t="s">
        <v>607</v>
      </c>
      <c r="T3874" s="59">
        <v>0.3</v>
      </c>
      <c r="U3874" s="10">
        <v>438.96</v>
      </c>
    </row>
    <row r="3875" spans="1:21" x14ac:dyDescent="0.3">
      <c r="A3875" s="10" t="s">
        <v>23879</v>
      </c>
      <c r="B3875" s="61">
        <v>45106</v>
      </c>
      <c r="C3875" s="10" t="s">
        <v>16212</v>
      </c>
      <c r="D3875" s="10" t="s">
        <v>23878</v>
      </c>
      <c r="E3875" s="10" t="s">
        <v>592</v>
      </c>
      <c r="F3875" s="10" t="s">
        <v>18</v>
      </c>
      <c r="G3875" s="10" t="s">
        <v>569</v>
      </c>
      <c r="H3875" s="10" t="s">
        <v>590</v>
      </c>
      <c r="I3875" s="10" t="s">
        <v>635</v>
      </c>
      <c r="J3875" s="10" t="s">
        <v>4042</v>
      </c>
      <c r="K3875" s="10" t="s">
        <v>4950</v>
      </c>
      <c r="L3875" s="10">
        <v>8</v>
      </c>
      <c r="M3875" s="10">
        <v>127.31</v>
      </c>
      <c r="N3875" s="10">
        <v>1018.48</v>
      </c>
      <c r="O3875" s="59">
        <v>0.2</v>
      </c>
      <c r="P3875" s="10">
        <v>203.7</v>
      </c>
      <c r="Q3875" s="10">
        <v>814.78</v>
      </c>
      <c r="R3875" s="10" t="s">
        <v>565</v>
      </c>
      <c r="S3875" s="10" t="s">
        <v>564</v>
      </c>
      <c r="T3875" s="59">
        <v>0.3</v>
      </c>
      <c r="U3875" s="10">
        <v>244.43</v>
      </c>
    </row>
    <row r="3876" spans="1:21" x14ac:dyDescent="0.3">
      <c r="A3876" s="10" t="s">
        <v>23877</v>
      </c>
      <c r="B3876" s="61">
        <v>45002</v>
      </c>
      <c r="C3876" s="10" t="s">
        <v>4329</v>
      </c>
      <c r="D3876" s="10" t="s">
        <v>4368</v>
      </c>
      <c r="E3876" s="10" t="s">
        <v>603</v>
      </c>
      <c r="F3876" s="10" t="s">
        <v>658</v>
      </c>
      <c r="G3876" s="10" t="s">
        <v>601</v>
      </c>
      <c r="H3876" s="10" t="s">
        <v>600</v>
      </c>
      <c r="I3876" s="10" t="s">
        <v>599</v>
      </c>
      <c r="J3876" s="10" t="s">
        <v>23876</v>
      </c>
      <c r="K3876" s="10" t="s">
        <v>23213</v>
      </c>
      <c r="L3876" s="10">
        <v>9</v>
      </c>
      <c r="M3876" s="10">
        <v>625.58000000000004</v>
      </c>
      <c r="N3876" s="10">
        <v>5630.22</v>
      </c>
      <c r="O3876" s="59">
        <v>0.05</v>
      </c>
      <c r="P3876" s="10">
        <v>281.51</v>
      </c>
      <c r="Q3876" s="10">
        <v>5348.71</v>
      </c>
      <c r="R3876" s="10" t="s">
        <v>614</v>
      </c>
      <c r="S3876" s="10" t="s">
        <v>596</v>
      </c>
      <c r="T3876" s="59">
        <v>0.25</v>
      </c>
      <c r="U3876" s="10">
        <v>1337.18</v>
      </c>
    </row>
    <row r="3877" spans="1:21" x14ac:dyDescent="0.3">
      <c r="A3877" s="10" t="s">
        <v>23875</v>
      </c>
      <c r="B3877" s="61">
        <v>45201</v>
      </c>
      <c r="C3877" s="10" t="s">
        <v>23874</v>
      </c>
      <c r="D3877" s="10" t="s">
        <v>23873</v>
      </c>
      <c r="E3877" s="10" t="s">
        <v>571</v>
      </c>
      <c r="F3877" s="10" t="s">
        <v>11</v>
      </c>
      <c r="G3877" s="10" t="s">
        <v>569</v>
      </c>
      <c r="H3877" s="10" t="s">
        <v>600</v>
      </c>
      <c r="I3877" s="10" t="s">
        <v>627</v>
      </c>
      <c r="J3877" s="10" t="s">
        <v>23872</v>
      </c>
      <c r="K3877" s="10" t="s">
        <v>21129</v>
      </c>
      <c r="L3877" s="10">
        <v>1</v>
      </c>
      <c r="M3877" s="10">
        <v>503</v>
      </c>
      <c r="N3877" s="10">
        <v>503</v>
      </c>
      <c r="O3877" s="59">
        <v>0.05</v>
      </c>
      <c r="P3877" s="10">
        <v>25.15</v>
      </c>
      <c r="Q3877" s="10">
        <v>477.85</v>
      </c>
      <c r="R3877" s="10" t="s">
        <v>575</v>
      </c>
      <c r="S3877" s="10" t="s">
        <v>607</v>
      </c>
      <c r="T3877" s="59">
        <v>0.25</v>
      </c>
      <c r="U3877" s="10">
        <v>119.46</v>
      </c>
    </row>
    <row r="3878" spans="1:21" x14ac:dyDescent="0.3">
      <c r="A3878" s="10" t="s">
        <v>23871</v>
      </c>
      <c r="B3878" s="61">
        <v>45024</v>
      </c>
      <c r="C3878" s="10" t="s">
        <v>2971</v>
      </c>
      <c r="D3878" s="10" t="s">
        <v>12758</v>
      </c>
      <c r="E3878" s="10" t="s">
        <v>581</v>
      </c>
      <c r="F3878" s="10" t="s">
        <v>580</v>
      </c>
      <c r="G3878" s="10" t="s">
        <v>601</v>
      </c>
      <c r="H3878" s="10" t="s">
        <v>600</v>
      </c>
      <c r="I3878" s="10" t="s">
        <v>664</v>
      </c>
      <c r="J3878" s="10" t="s">
        <v>5589</v>
      </c>
      <c r="K3878" s="10" t="s">
        <v>23870</v>
      </c>
      <c r="L3878" s="10">
        <v>2</v>
      </c>
      <c r="M3878" s="10">
        <v>468.9</v>
      </c>
      <c r="N3878" s="10">
        <v>937.8</v>
      </c>
      <c r="O3878" s="59">
        <v>0.05</v>
      </c>
      <c r="P3878" s="10">
        <v>46.89</v>
      </c>
      <c r="Q3878" s="10">
        <v>890.91</v>
      </c>
      <c r="R3878" s="10" t="s">
        <v>614</v>
      </c>
      <c r="S3878" s="10" t="s">
        <v>607</v>
      </c>
      <c r="T3878" s="59">
        <v>0.15</v>
      </c>
      <c r="U3878" s="10">
        <v>133.63999999999999</v>
      </c>
    </row>
    <row r="3879" spans="1:21" x14ac:dyDescent="0.3">
      <c r="A3879" s="10" t="s">
        <v>23869</v>
      </c>
      <c r="B3879" s="61">
        <v>45247</v>
      </c>
      <c r="C3879" s="10" t="s">
        <v>23868</v>
      </c>
      <c r="D3879" s="10" t="s">
        <v>10604</v>
      </c>
      <c r="E3879" s="10" t="s">
        <v>629</v>
      </c>
      <c r="F3879" s="10" t="s">
        <v>790</v>
      </c>
      <c r="G3879" s="10" t="s">
        <v>601</v>
      </c>
      <c r="H3879" s="10" t="s">
        <v>544</v>
      </c>
      <c r="I3879" s="10" t="s">
        <v>10</v>
      </c>
      <c r="J3879" s="10" t="s">
        <v>23867</v>
      </c>
      <c r="K3879" s="10" t="s">
        <v>19531</v>
      </c>
      <c r="L3879" s="10">
        <v>2</v>
      </c>
      <c r="M3879" s="10">
        <v>389.89</v>
      </c>
      <c r="N3879" s="10">
        <v>779.78</v>
      </c>
      <c r="O3879" s="59">
        <v>0.1</v>
      </c>
      <c r="P3879" s="10">
        <v>77.98</v>
      </c>
      <c r="Q3879" s="10">
        <v>701.8</v>
      </c>
      <c r="R3879" s="10" t="s">
        <v>614</v>
      </c>
      <c r="S3879" s="10" t="s">
        <v>607</v>
      </c>
      <c r="T3879" s="59">
        <v>0.15</v>
      </c>
      <c r="U3879" s="10">
        <v>105.27</v>
      </c>
    </row>
    <row r="3880" spans="1:21" x14ac:dyDescent="0.3">
      <c r="A3880" s="10" t="s">
        <v>23866</v>
      </c>
      <c r="B3880" s="61">
        <v>45360</v>
      </c>
      <c r="C3880" s="10" t="s">
        <v>23865</v>
      </c>
      <c r="D3880" s="10" t="s">
        <v>9241</v>
      </c>
      <c r="E3880" s="10" t="s">
        <v>603</v>
      </c>
      <c r="F3880" s="10" t="s">
        <v>658</v>
      </c>
      <c r="G3880" s="10" t="s">
        <v>601</v>
      </c>
      <c r="H3880" s="10" t="s">
        <v>579</v>
      </c>
      <c r="I3880" s="10" t="s">
        <v>722</v>
      </c>
      <c r="J3880" s="10" t="s">
        <v>23864</v>
      </c>
      <c r="K3880" s="10" t="s">
        <v>23863</v>
      </c>
      <c r="L3880" s="10">
        <v>8</v>
      </c>
      <c r="M3880" s="10">
        <v>338.8</v>
      </c>
      <c r="N3880" s="10">
        <v>2710.4</v>
      </c>
      <c r="O3880" s="59">
        <v>0.1</v>
      </c>
      <c r="P3880" s="10">
        <v>271.04000000000002</v>
      </c>
      <c r="Q3880" s="10">
        <v>2439.36</v>
      </c>
      <c r="R3880" s="10" t="s">
        <v>586</v>
      </c>
      <c r="S3880" s="10" t="s">
        <v>596</v>
      </c>
      <c r="T3880" s="59">
        <v>0.3</v>
      </c>
      <c r="U3880" s="10">
        <v>731.81</v>
      </c>
    </row>
    <row r="3881" spans="1:21" x14ac:dyDescent="0.3">
      <c r="A3881" s="10" t="s">
        <v>23862</v>
      </c>
      <c r="B3881" s="61">
        <v>45219</v>
      </c>
      <c r="C3881" s="10" t="s">
        <v>4379</v>
      </c>
      <c r="D3881" s="10" t="s">
        <v>23861</v>
      </c>
      <c r="E3881" s="10" t="s">
        <v>581</v>
      </c>
      <c r="F3881" s="10" t="s">
        <v>7</v>
      </c>
      <c r="G3881" s="10" t="s">
        <v>569</v>
      </c>
      <c r="H3881" s="10" t="s">
        <v>544</v>
      </c>
      <c r="I3881" s="10" t="s">
        <v>568</v>
      </c>
      <c r="J3881" s="10" t="s">
        <v>9253</v>
      </c>
      <c r="K3881" s="10" t="s">
        <v>23860</v>
      </c>
      <c r="L3881" s="10">
        <v>10</v>
      </c>
      <c r="M3881" s="10">
        <v>824.46</v>
      </c>
      <c r="N3881" s="10">
        <v>8244.6</v>
      </c>
      <c r="O3881" s="59">
        <v>0.2</v>
      </c>
      <c r="P3881" s="10">
        <v>1648.92</v>
      </c>
      <c r="Q3881" s="10">
        <v>6595.68</v>
      </c>
      <c r="R3881" s="10" t="s">
        <v>575</v>
      </c>
      <c r="S3881" s="10" t="s">
        <v>564</v>
      </c>
      <c r="T3881" s="59">
        <v>0.15</v>
      </c>
      <c r="U3881" s="10">
        <v>989.35</v>
      </c>
    </row>
    <row r="3882" spans="1:21" x14ac:dyDescent="0.3">
      <c r="A3882" s="10" t="s">
        <v>23859</v>
      </c>
      <c r="B3882" s="61">
        <v>44964</v>
      </c>
      <c r="C3882" s="10" t="s">
        <v>4492</v>
      </c>
      <c r="D3882" s="10" t="s">
        <v>23858</v>
      </c>
      <c r="E3882" s="10" t="s">
        <v>581</v>
      </c>
      <c r="F3882" s="10" t="s">
        <v>580</v>
      </c>
      <c r="G3882" s="10" t="s">
        <v>569</v>
      </c>
      <c r="H3882" s="10" t="s">
        <v>600</v>
      </c>
      <c r="I3882" s="10" t="s">
        <v>599</v>
      </c>
      <c r="J3882" s="10" t="s">
        <v>2526</v>
      </c>
      <c r="K3882" s="10" t="s">
        <v>13776</v>
      </c>
      <c r="L3882" s="10">
        <v>10</v>
      </c>
      <c r="M3882" s="10">
        <v>394.8</v>
      </c>
      <c r="N3882" s="10">
        <v>3948</v>
      </c>
      <c r="O3882" s="59">
        <v>0.1</v>
      </c>
      <c r="P3882" s="10">
        <v>394.8</v>
      </c>
      <c r="Q3882" s="10">
        <v>3553.2</v>
      </c>
      <c r="R3882" s="10" t="s">
        <v>565</v>
      </c>
      <c r="S3882" s="10" t="s">
        <v>564</v>
      </c>
      <c r="T3882" s="59">
        <v>0.3</v>
      </c>
      <c r="U3882" s="10">
        <v>1065.96</v>
      </c>
    </row>
    <row r="3883" spans="1:21" x14ac:dyDescent="0.3">
      <c r="A3883" s="10" t="s">
        <v>23857</v>
      </c>
      <c r="B3883" s="61">
        <v>45007</v>
      </c>
      <c r="C3883" s="10" t="s">
        <v>4600</v>
      </c>
      <c r="D3883" s="10" t="s">
        <v>3591</v>
      </c>
      <c r="E3883" s="10" t="s">
        <v>629</v>
      </c>
      <c r="F3883" s="10" t="s">
        <v>759</v>
      </c>
      <c r="G3883" s="10" t="s">
        <v>601</v>
      </c>
      <c r="H3883" s="10" t="s">
        <v>579</v>
      </c>
      <c r="I3883" s="10" t="s">
        <v>722</v>
      </c>
      <c r="J3883" s="10" t="s">
        <v>23856</v>
      </c>
      <c r="K3883" s="10" t="s">
        <v>23855</v>
      </c>
      <c r="L3883" s="10">
        <v>7</v>
      </c>
      <c r="M3883" s="10">
        <v>594.91</v>
      </c>
      <c r="N3883" s="10">
        <v>4164.37</v>
      </c>
      <c r="O3883" s="59">
        <v>0.2</v>
      </c>
      <c r="P3883" s="10">
        <v>832.87</v>
      </c>
      <c r="Q3883" s="10">
        <v>3331.5</v>
      </c>
      <c r="R3883" s="10" t="s">
        <v>565</v>
      </c>
      <c r="S3883" s="10" t="s">
        <v>585</v>
      </c>
      <c r="T3883" s="59">
        <v>0.15</v>
      </c>
      <c r="U3883" s="10">
        <v>499.72</v>
      </c>
    </row>
    <row r="3884" spans="1:21" x14ac:dyDescent="0.3">
      <c r="A3884" s="10" t="s">
        <v>23854</v>
      </c>
      <c r="B3884" s="61">
        <v>45073</v>
      </c>
      <c r="C3884" s="10" t="s">
        <v>23853</v>
      </c>
      <c r="D3884" s="10" t="s">
        <v>23852</v>
      </c>
      <c r="E3884" s="10" t="s">
        <v>629</v>
      </c>
      <c r="F3884" s="10" t="s">
        <v>790</v>
      </c>
      <c r="G3884" s="10" t="s">
        <v>601</v>
      </c>
      <c r="H3884" s="10" t="s">
        <v>579</v>
      </c>
      <c r="I3884" s="10" t="s">
        <v>578</v>
      </c>
      <c r="J3884" s="10" t="s">
        <v>23851</v>
      </c>
      <c r="K3884" s="10" t="s">
        <v>23850</v>
      </c>
      <c r="L3884" s="10">
        <v>10</v>
      </c>
      <c r="M3884" s="10">
        <v>995.46</v>
      </c>
      <c r="N3884" s="10">
        <v>9954.6</v>
      </c>
      <c r="O3884" s="59">
        <v>0</v>
      </c>
      <c r="P3884" s="10">
        <v>0</v>
      </c>
      <c r="Q3884" s="10">
        <v>9954.6</v>
      </c>
      <c r="R3884" s="10" t="s">
        <v>575</v>
      </c>
      <c r="S3884" s="10" t="s">
        <v>585</v>
      </c>
      <c r="T3884" s="59">
        <v>0.3</v>
      </c>
      <c r="U3884" s="10">
        <v>2986.38</v>
      </c>
    </row>
    <row r="3885" spans="1:21" x14ac:dyDescent="0.3">
      <c r="A3885" s="10" t="s">
        <v>23849</v>
      </c>
      <c r="B3885" s="61">
        <v>45048</v>
      </c>
      <c r="C3885" s="10" t="s">
        <v>18179</v>
      </c>
      <c r="D3885" s="10" t="s">
        <v>16727</v>
      </c>
      <c r="E3885" s="10" t="s">
        <v>629</v>
      </c>
      <c r="F3885" s="10" t="s">
        <v>790</v>
      </c>
      <c r="G3885" s="10" t="s">
        <v>601</v>
      </c>
      <c r="H3885" s="10" t="s">
        <v>579</v>
      </c>
      <c r="I3885" s="10" t="s">
        <v>578</v>
      </c>
      <c r="J3885" s="10" t="s">
        <v>2476</v>
      </c>
      <c r="K3885" s="10" t="s">
        <v>23848</v>
      </c>
      <c r="L3885" s="10">
        <v>1</v>
      </c>
      <c r="M3885" s="10">
        <v>642.96</v>
      </c>
      <c r="N3885" s="10">
        <v>642.96</v>
      </c>
      <c r="O3885" s="59">
        <v>0.05</v>
      </c>
      <c r="P3885" s="10">
        <v>32.15</v>
      </c>
      <c r="Q3885" s="10">
        <v>610.80999999999995</v>
      </c>
      <c r="R3885" s="10" t="s">
        <v>565</v>
      </c>
      <c r="S3885" s="10" t="s">
        <v>564</v>
      </c>
      <c r="T3885" s="59">
        <v>0.25</v>
      </c>
      <c r="U3885" s="10">
        <v>152.69999999999999</v>
      </c>
    </row>
    <row r="3886" spans="1:21" x14ac:dyDescent="0.3">
      <c r="A3886" s="10" t="s">
        <v>23847</v>
      </c>
      <c r="B3886" s="61">
        <v>45055</v>
      </c>
      <c r="C3886" s="10" t="s">
        <v>6022</v>
      </c>
      <c r="D3886" s="10" t="s">
        <v>17432</v>
      </c>
      <c r="E3886" s="10" t="s">
        <v>629</v>
      </c>
      <c r="F3886" s="10" t="s">
        <v>759</v>
      </c>
      <c r="G3886" s="10" t="s">
        <v>601</v>
      </c>
      <c r="H3886" s="10" t="s">
        <v>579</v>
      </c>
      <c r="I3886" s="10" t="s">
        <v>722</v>
      </c>
      <c r="J3886" s="10" t="s">
        <v>5453</v>
      </c>
      <c r="K3886" s="10" t="s">
        <v>1756</v>
      </c>
      <c r="L3886" s="10">
        <v>4</v>
      </c>
      <c r="M3886" s="10">
        <v>620.74</v>
      </c>
      <c r="N3886" s="10">
        <v>2482.96</v>
      </c>
      <c r="O3886" s="59">
        <v>0.2</v>
      </c>
      <c r="P3886" s="10">
        <v>496.59</v>
      </c>
      <c r="Q3886" s="10">
        <v>1986.37</v>
      </c>
      <c r="R3886" s="10" t="s">
        <v>614</v>
      </c>
      <c r="S3886" s="10" t="s">
        <v>607</v>
      </c>
      <c r="T3886" s="59">
        <v>0.3</v>
      </c>
      <c r="U3886" s="10">
        <v>595.91</v>
      </c>
    </row>
    <row r="3887" spans="1:21" x14ac:dyDescent="0.3">
      <c r="A3887" s="10" t="s">
        <v>23846</v>
      </c>
      <c r="B3887" s="61">
        <v>45338</v>
      </c>
      <c r="C3887" s="10" t="s">
        <v>23845</v>
      </c>
      <c r="D3887" s="10" t="s">
        <v>2910</v>
      </c>
      <c r="E3887" s="10" t="s">
        <v>603</v>
      </c>
      <c r="F3887" s="10" t="s">
        <v>658</v>
      </c>
      <c r="G3887" s="10" t="s">
        <v>601</v>
      </c>
      <c r="H3887" s="10" t="s">
        <v>544</v>
      </c>
      <c r="I3887" s="10" t="s">
        <v>610</v>
      </c>
      <c r="J3887" s="10" t="s">
        <v>23844</v>
      </c>
      <c r="K3887" s="10" t="s">
        <v>23843</v>
      </c>
      <c r="L3887" s="10">
        <v>8</v>
      </c>
      <c r="M3887" s="10">
        <v>454.88</v>
      </c>
      <c r="N3887" s="10">
        <v>3639.04</v>
      </c>
      <c r="O3887" s="59">
        <v>0</v>
      </c>
      <c r="P3887" s="10">
        <v>0</v>
      </c>
      <c r="Q3887" s="10">
        <v>3639.04</v>
      </c>
      <c r="R3887" s="10" t="s">
        <v>575</v>
      </c>
      <c r="S3887" s="10" t="s">
        <v>596</v>
      </c>
      <c r="T3887" s="59">
        <v>0.3</v>
      </c>
      <c r="U3887" s="10">
        <v>1091.71</v>
      </c>
    </row>
    <row r="3888" spans="1:21" x14ac:dyDescent="0.3">
      <c r="A3888" s="10" t="s">
        <v>23842</v>
      </c>
      <c r="B3888" s="61">
        <v>45137</v>
      </c>
      <c r="C3888" s="10" t="s">
        <v>23841</v>
      </c>
      <c r="D3888" s="10" t="s">
        <v>23840</v>
      </c>
      <c r="E3888" s="10" t="s">
        <v>629</v>
      </c>
      <c r="F3888" s="10" t="s">
        <v>759</v>
      </c>
      <c r="G3888" s="10" t="s">
        <v>601</v>
      </c>
      <c r="H3888" s="10" t="s">
        <v>600</v>
      </c>
      <c r="I3888" s="10" t="s">
        <v>664</v>
      </c>
      <c r="J3888" s="10" t="s">
        <v>3795</v>
      </c>
      <c r="K3888" s="10" t="s">
        <v>23839</v>
      </c>
      <c r="L3888" s="10">
        <v>1</v>
      </c>
      <c r="M3888" s="10">
        <v>358.56</v>
      </c>
      <c r="N3888" s="10">
        <v>358.56</v>
      </c>
      <c r="O3888" s="59">
        <v>0.05</v>
      </c>
      <c r="P3888" s="10">
        <v>17.93</v>
      </c>
      <c r="Q3888" s="10">
        <v>340.63</v>
      </c>
      <c r="R3888" s="10" t="s">
        <v>614</v>
      </c>
      <c r="S3888" s="10" t="s">
        <v>564</v>
      </c>
      <c r="T3888" s="59">
        <v>0.25</v>
      </c>
      <c r="U3888" s="10">
        <v>85.16</v>
      </c>
    </row>
    <row r="3889" spans="1:21" x14ac:dyDescent="0.3">
      <c r="A3889" s="10" t="s">
        <v>23838</v>
      </c>
      <c r="B3889" s="61">
        <v>45040</v>
      </c>
      <c r="C3889" s="10" t="s">
        <v>23837</v>
      </c>
      <c r="D3889" s="10" t="s">
        <v>1102</v>
      </c>
      <c r="E3889" s="10" t="s">
        <v>581</v>
      </c>
      <c r="F3889" s="10" t="s">
        <v>580</v>
      </c>
      <c r="G3889" s="10" t="s">
        <v>601</v>
      </c>
      <c r="H3889" s="10" t="s">
        <v>590</v>
      </c>
      <c r="I3889" s="10" t="s">
        <v>748</v>
      </c>
      <c r="J3889" s="10" t="s">
        <v>23836</v>
      </c>
      <c r="K3889" s="10" t="s">
        <v>7439</v>
      </c>
      <c r="L3889" s="10">
        <v>2</v>
      </c>
      <c r="M3889" s="10">
        <v>474.19</v>
      </c>
      <c r="N3889" s="10">
        <v>948.38</v>
      </c>
      <c r="O3889" s="59">
        <v>0</v>
      </c>
      <c r="P3889" s="10">
        <v>0</v>
      </c>
      <c r="Q3889" s="10">
        <v>948.38</v>
      </c>
      <c r="R3889" s="10" t="s">
        <v>575</v>
      </c>
      <c r="S3889" s="10" t="s">
        <v>585</v>
      </c>
      <c r="T3889" s="59">
        <v>0.3</v>
      </c>
      <c r="U3889" s="10">
        <v>284.51</v>
      </c>
    </row>
    <row r="3890" spans="1:21" x14ac:dyDescent="0.3">
      <c r="A3890" s="10" t="s">
        <v>23835</v>
      </c>
      <c r="B3890" s="61">
        <v>45044</v>
      </c>
      <c r="C3890" s="10" t="s">
        <v>8164</v>
      </c>
      <c r="D3890" s="10" t="s">
        <v>23834</v>
      </c>
      <c r="E3890" s="10" t="s">
        <v>603</v>
      </c>
      <c r="F3890" s="10" t="s">
        <v>636</v>
      </c>
      <c r="G3890" s="10" t="s">
        <v>601</v>
      </c>
      <c r="H3890" s="10" t="s">
        <v>590</v>
      </c>
      <c r="I3890" s="10" t="s">
        <v>589</v>
      </c>
      <c r="J3890" s="10" t="s">
        <v>16361</v>
      </c>
      <c r="K3890" s="10" t="s">
        <v>12114</v>
      </c>
      <c r="L3890" s="10">
        <v>4</v>
      </c>
      <c r="M3890" s="10">
        <v>176.05</v>
      </c>
      <c r="N3890" s="10">
        <v>704.2</v>
      </c>
      <c r="O3890" s="59">
        <v>0.2</v>
      </c>
      <c r="P3890" s="10">
        <v>140.84</v>
      </c>
      <c r="Q3890" s="10">
        <v>563.36</v>
      </c>
      <c r="R3890" s="10" t="s">
        <v>586</v>
      </c>
      <c r="S3890" s="10" t="s">
        <v>585</v>
      </c>
      <c r="T3890" s="59">
        <v>0.15</v>
      </c>
      <c r="U3890" s="10">
        <v>84.5</v>
      </c>
    </row>
    <row r="3891" spans="1:21" x14ac:dyDescent="0.3">
      <c r="A3891" s="10" t="s">
        <v>23833</v>
      </c>
      <c r="B3891" s="61">
        <v>45093</v>
      </c>
      <c r="C3891" s="10" t="s">
        <v>23447</v>
      </c>
      <c r="D3891" s="10" t="s">
        <v>23832</v>
      </c>
      <c r="E3891" s="10" t="s">
        <v>603</v>
      </c>
      <c r="F3891" s="10" t="s">
        <v>602</v>
      </c>
      <c r="G3891" s="10" t="s">
        <v>569</v>
      </c>
      <c r="H3891" s="10" t="s">
        <v>544</v>
      </c>
      <c r="I3891" s="10" t="s">
        <v>610</v>
      </c>
      <c r="J3891" s="10" t="s">
        <v>23831</v>
      </c>
      <c r="K3891" s="10" t="s">
        <v>12341</v>
      </c>
      <c r="L3891" s="10">
        <v>4</v>
      </c>
      <c r="M3891" s="10">
        <v>261.58999999999997</v>
      </c>
      <c r="N3891" s="10">
        <v>1046.3599999999999</v>
      </c>
      <c r="O3891" s="59">
        <v>0.1</v>
      </c>
      <c r="P3891" s="10">
        <v>104.64</v>
      </c>
      <c r="Q3891" s="10">
        <v>941.72</v>
      </c>
      <c r="R3891" s="10" t="s">
        <v>614</v>
      </c>
      <c r="S3891" s="10" t="s">
        <v>607</v>
      </c>
      <c r="T3891" s="59">
        <v>0.25</v>
      </c>
      <c r="U3891" s="10">
        <v>235.43</v>
      </c>
    </row>
    <row r="3892" spans="1:21" x14ac:dyDescent="0.3">
      <c r="A3892" s="10" t="s">
        <v>23830</v>
      </c>
      <c r="B3892" s="61">
        <v>45162</v>
      </c>
      <c r="C3892" s="10" t="s">
        <v>4269</v>
      </c>
      <c r="D3892" s="10" t="s">
        <v>17425</v>
      </c>
      <c r="E3892" s="10" t="s">
        <v>571</v>
      </c>
      <c r="F3892" s="10" t="s">
        <v>570</v>
      </c>
      <c r="G3892" s="10" t="s">
        <v>569</v>
      </c>
      <c r="H3892" s="10" t="s">
        <v>579</v>
      </c>
      <c r="I3892" s="10" t="s">
        <v>711</v>
      </c>
      <c r="J3892" s="10" t="s">
        <v>23829</v>
      </c>
      <c r="K3892" s="10" t="s">
        <v>23828</v>
      </c>
      <c r="L3892" s="10">
        <v>6</v>
      </c>
      <c r="M3892" s="10">
        <v>356.15</v>
      </c>
      <c r="N3892" s="10">
        <v>2136.9</v>
      </c>
      <c r="O3892" s="59">
        <v>0.05</v>
      </c>
      <c r="P3892" s="10">
        <v>106.85</v>
      </c>
      <c r="Q3892" s="10">
        <v>2030.05</v>
      </c>
      <c r="R3892" s="10" t="s">
        <v>614</v>
      </c>
      <c r="S3892" s="10" t="s">
        <v>564</v>
      </c>
      <c r="T3892" s="59">
        <v>0.25</v>
      </c>
      <c r="U3892" s="10">
        <v>507.51</v>
      </c>
    </row>
    <row r="3893" spans="1:21" x14ac:dyDescent="0.3">
      <c r="A3893" s="10" t="s">
        <v>23827</v>
      </c>
      <c r="B3893" s="61">
        <v>45367</v>
      </c>
      <c r="C3893" s="10" t="s">
        <v>18088</v>
      </c>
      <c r="D3893" s="10" t="s">
        <v>23826</v>
      </c>
      <c r="E3893" s="10" t="s">
        <v>603</v>
      </c>
      <c r="F3893" s="10" t="s">
        <v>602</v>
      </c>
      <c r="G3893" s="10" t="s">
        <v>569</v>
      </c>
      <c r="H3893" s="10" t="s">
        <v>544</v>
      </c>
      <c r="I3893" s="10" t="s">
        <v>10</v>
      </c>
      <c r="J3893" s="10" t="s">
        <v>1116</v>
      </c>
      <c r="K3893" s="10" t="s">
        <v>23825</v>
      </c>
      <c r="L3893" s="10">
        <v>5</v>
      </c>
      <c r="M3893" s="10">
        <v>783.48</v>
      </c>
      <c r="N3893" s="10">
        <v>3917.4</v>
      </c>
      <c r="O3893" s="59">
        <v>0.1</v>
      </c>
      <c r="P3893" s="10">
        <v>391.74</v>
      </c>
      <c r="Q3893" s="10">
        <v>3525.66</v>
      </c>
      <c r="R3893" s="10" t="s">
        <v>575</v>
      </c>
      <c r="S3893" s="10" t="s">
        <v>607</v>
      </c>
      <c r="T3893" s="59">
        <v>0.15</v>
      </c>
      <c r="U3893" s="10">
        <v>528.85</v>
      </c>
    </row>
    <row r="3894" spans="1:21" x14ac:dyDescent="0.3">
      <c r="A3894" s="10" t="s">
        <v>23824</v>
      </c>
      <c r="B3894" s="61">
        <v>45323</v>
      </c>
      <c r="C3894" s="10" t="s">
        <v>13216</v>
      </c>
      <c r="D3894" s="10" t="s">
        <v>23823</v>
      </c>
      <c r="E3894" s="10" t="s">
        <v>592</v>
      </c>
      <c r="F3894" s="10" t="s">
        <v>591</v>
      </c>
      <c r="G3894" s="10" t="s">
        <v>569</v>
      </c>
      <c r="H3894" s="10" t="s">
        <v>590</v>
      </c>
      <c r="I3894" s="10" t="s">
        <v>589</v>
      </c>
      <c r="J3894" s="10" t="s">
        <v>23822</v>
      </c>
      <c r="K3894" s="10" t="s">
        <v>23000</v>
      </c>
      <c r="L3894" s="10">
        <v>5</v>
      </c>
      <c r="M3894" s="10">
        <v>407.78</v>
      </c>
      <c r="N3894" s="10">
        <v>2038.9</v>
      </c>
      <c r="O3894" s="59">
        <v>0.05</v>
      </c>
      <c r="P3894" s="10">
        <v>101.95</v>
      </c>
      <c r="Q3894" s="10">
        <v>1936.95</v>
      </c>
      <c r="R3894" s="10" t="s">
        <v>575</v>
      </c>
      <c r="S3894" s="10" t="s">
        <v>564</v>
      </c>
      <c r="T3894" s="59">
        <v>0.25</v>
      </c>
      <c r="U3894" s="10">
        <v>484.24</v>
      </c>
    </row>
    <row r="3895" spans="1:21" x14ac:dyDescent="0.3">
      <c r="A3895" s="10" t="s">
        <v>23821</v>
      </c>
      <c r="B3895" s="61">
        <v>45113</v>
      </c>
      <c r="C3895" s="10" t="s">
        <v>19617</v>
      </c>
      <c r="D3895" s="10" t="s">
        <v>23820</v>
      </c>
      <c r="E3895" s="10" t="s">
        <v>571</v>
      </c>
      <c r="F3895" s="10" t="s">
        <v>11</v>
      </c>
      <c r="G3895" s="10" t="s">
        <v>569</v>
      </c>
      <c r="H3895" s="10" t="s">
        <v>544</v>
      </c>
      <c r="I3895" s="10" t="s">
        <v>10</v>
      </c>
      <c r="J3895" s="10" t="s">
        <v>9725</v>
      </c>
      <c r="K3895" s="10" t="s">
        <v>23819</v>
      </c>
      <c r="L3895" s="10">
        <v>7</v>
      </c>
      <c r="M3895" s="10">
        <v>526.61</v>
      </c>
      <c r="N3895" s="10">
        <v>3686.27</v>
      </c>
      <c r="O3895" s="59">
        <v>0</v>
      </c>
      <c r="P3895" s="10">
        <v>0</v>
      </c>
      <c r="Q3895" s="10">
        <v>3686.27</v>
      </c>
      <c r="R3895" s="10" t="s">
        <v>614</v>
      </c>
      <c r="S3895" s="10" t="s">
        <v>596</v>
      </c>
      <c r="T3895" s="59">
        <v>0.15</v>
      </c>
      <c r="U3895" s="10">
        <v>552.94000000000005</v>
      </c>
    </row>
    <row r="3896" spans="1:21" x14ac:dyDescent="0.3">
      <c r="A3896" s="10" t="s">
        <v>23818</v>
      </c>
      <c r="B3896" s="61">
        <v>44957</v>
      </c>
      <c r="C3896" s="10" t="s">
        <v>23817</v>
      </c>
      <c r="D3896" s="10" t="s">
        <v>7794</v>
      </c>
      <c r="E3896" s="10" t="s">
        <v>592</v>
      </c>
      <c r="F3896" s="10" t="s">
        <v>591</v>
      </c>
      <c r="G3896" s="10" t="s">
        <v>601</v>
      </c>
      <c r="H3896" s="10" t="s">
        <v>590</v>
      </c>
      <c r="I3896" s="10" t="s">
        <v>748</v>
      </c>
      <c r="J3896" s="10" t="s">
        <v>12797</v>
      </c>
      <c r="K3896" s="10" t="s">
        <v>1384</v>
      </c>
      <c r="L3896" s="10">
        <v>2</v>
      </c>
      <c r="M3896" s="10">
        <v>675.83</v>
      </c>
      <c r="N3896" s="10">
        <v>1351.66</v>
      </c>
      <c r="O3896" s="59">
        <v>0.1</v>
      </c>
      <c r="P3896" s="10">
        <v>135.16999999999999</v>
      </c>
      <c r="Q3896" s="10">
        <v>1216.49</v>
      </c>
      <c r="R3896" s="10" t="s">
        <v>575</v>
      </c>
      <c r="S3896" s="10" t="s">
        <v>564</v>
      </c>
      <c r="T3896" s="59">
        <v>0.15</v>
      </c>
      <c r="U3896" s="10">
        <v>182.47</v>
      </c>
    </row>
    <row r="3897" spans="1:21" x14ac:dyDescent="0.3">
      <c r="A3897" s="10" t="s">
        <v>23816</v>
      </c>
      <c r="B3897" s="61">
        <v>45353</v>
      </c>
      <c r="C3897" s="10" t="s">
        <v>9119</v>
      </c>
      <c r="D3897" s="10" t="s">
        <v>23815</v>
      </c>
      <c r="E3897" s="10" t="s">
        <v>603</v>
      </c>
      <c r="F3897" s="10" t="s">
        <v>658</v>
      </c>
      <c r="G3897" s="10" t="s">
        <v>569</v>
      </c>
      <c r="H3897" s="10" t="s">
        <v>579</v>
      </c>
      <c r="I3897" s="10" t="s">
        <v>722</v>
      </c>
      <c r="J3897" s="10" t="s">
        <v>23814</v>
      </c>
      <c r="K3897" s="10" t="s">
        <v>23813</v>
      </c>
      <c r="L3897" s="10">
        <v>6</v>
      </c>
      <c r="M3897" s="10">
        <v>243.71</v>
      </c>
      <c r="N3897" s="10">
        <v>1462.26</v>
      </c>
      <c r="O3897" s="59">
        <v>0.2</v>
      </c>
      <c r="P3897" s="10">
        <v>292.45</v>
      </c>
      <c r="Q3897" s="10">
        <v>1169.81</v>
      </c>
      <c r="R3897" s="10" t="s">
        <v>586</v>
      </c>
      <c r="S3897" s="10" t="s">
        <v>607</v>
      </c>
      <c r="T3897" s="59">
        <v>0.3</v>
      </c>
      <c r="U3897" s="10">
        <v>350.94</v>
      </c>
    </row>
    <row r="3898" spans="1:21" x14ac:dyDescent="0.3">
      <c r="A3898" s="10" t="s">
        <v>23812</v>
      </c>
      <c r="B3898" s="61">
        <v>45066</v>
      </c>
      <c r="C3898" s="10" t="s">
        <v>23811</v>
      </c>
      <c r="D3898" s="10" t="s">
        <v>23810</v>
      </c>
      <c r="E3898" s="10" t="s">
        <v>581</v>
      </c>
      <c r="F3898" s="10" t="s">
        <v>580</v>
      </c>
      <c r="G3898" s="10" t="s">
        <v>569</v>
      </c>
      <c r="H3898" s="10" t="s">
        <v>544</v>
      </c>
      <c r="I3898" s="10" t="s">
        <v>10</v>
      </c>
      <c r="J3898" s="10" t="s">
        <v>5221</v>
      </c>
      <c r="K3898" s="10" t="s">
        <v>3295</v>
      </c>
      <c r="L3898" s="10">
        <v>7</v>
      </c>
      <c r="M3898" s="10">
        <v>972.93</v>
      </c>
      <c r="N3898" s="10">
        <v>6810.51</v>
      </c>
      <c r="O3898" s="59">
        <v>0.05</v>
      </c>
      <c r="P3898" s="10">
        <v>340.53</v>
      </c>
      <c r="Q3898" s="10">
        <v>6469.98</v>
      </c>
      <c r="R3898" s="10" t="s">
        <v>575</v>
      </c>
      <c r="S3898" s="10" t="s">
        <v>596</v>
      </c>
      <c r="T3898" s="59">
        <v>0.25</v>
      </c>
      <c r="U3898" s="10">
        <v>1617.49</v>
      </c>
    </row>
    <row r="3899" spans="1:21" x14ac:dyDescent="0.3">
      <c r="A3899" s="10" t="s">
        <v>23809</v>
      </c>
      <c r="B3899" s="61">
        <v>44994</v>
      </c>
      <c r="C3899" s="10" t="s">
        <v>15527</v>
      </c>
      <c r="D3899" s="10" t="s">
        <v>6847</v>
      </c>
      <c r="E3899" s="10" t="s">
        <v>603</v>
      </c>
      <c r="F3899" s="10" t="s">
        <v>602</v>
      </c>
      <c r="G3899" s="10" t="s">
        <v>601</v>
      </c>
      <c r="H3899" s="10" t="s">
        <v>544</v>
      </c>
      <c r="I3899" s="10" t="s">
        <v>568</v>
      </c>
      <c r="J3899" s="10" t="s">
        <v>23808</v>
      </c>
      <c r="K3899" s="10" t="s">
        <v>11553</v>
      </c>
      <c r="L3899" s="10">
        <v>5</v>
      </c>
      <c r="M3899" s="10">
        <v>418.82</v>
      </c>
      <c r="N3899" s="10">
        <v>2094.1</v>
      </c>
      <c r="O3899" s="59">
        <v>0</v>
      </c>
      <c r="P3899" s="10">
        <v>0</v>
      </c>
      <c r="Q3899" s="10">
        <v>2094.1</v>
      </c>
      <c r="R3899" s="10" t="s">
        <v>586</v>
      </c>
      <c r="S3899" s="10" t="s">
        <v>564</v>
      </c>
      <c r="T3899" s="59">
        <v>0.15</v>
      </c>
      <c r="U3899" s="10">
        <v>314.11</v>
      </c>
    </row>
    <row r="3900" spans="1:21" x14ac:dyDescent="0.3">
      <c r="A3900" s="10" t="s">
        <v>23807</v>
      </c>
      <c r="B3900" s="61">
        <v>45260</v>
      </c>
      <c r="C3900" s="10" t="s">
        <v>5561</v>
      </c>
      <c r="D3900" s="10" t="s">
        <v>23806</v>
      </c>
      <c r="E3900" s="10" t="s">
        <v>592</v>
      </c>
      <c r="F3900" s="10" t="s">
        <v>652</v>
      </c>
      <c r="G3900" s="10" t="s">
        <v>601</v>
      </c>
      <c r="H3900" s="10" t="s">
        <v>600</v>
      </c>
      <c r="I3900" s="10" t="s">
        <v>627</v>
      </c>
      <c r="J3900" s="10" t="s">
        <v>23805</v>
      </c>
      <c r="K3900" s="10" t="s">
        <v>2607</v>
      </c>
      <c r="L3900" s="10">
        <v>2</v>
      </c>
      <c r="M3900" s="10">
        <v>984.73</v>
      </c>
      <c r="N3900" s="10">
        <v>1969.46</v>
      </c>
      <c r="O3900" s="59">
        <v>0.2</v>
      </c>
      <c r="P3900" s="10">
        <v>393.89</v>
      </c>
      <c r="Q3900" s="10">
        <v>1575.57</v>
      </c>
      <c r="R3900" s="10" t="s">
        <v>614</v>
      </c>
      <c r="S3900" s="10" t="s">
        <v>596</v>
      </c>
      <c r="T3900" s="59">
        <v>0.25</v>
      </c>
      <c r="U3900" s="10">
        <v>393.89</v>
      </c>
    </row>
    <row r="3901" spans="1:21" x14ac:dyDescent="0.3">
      <c r="A3901" s="10" t="s">
        <v>23804</v>
      </c>
      <c r="B3901" s="61">
        <v>45045</v>
      </c>
      <c r="C3901" s="10" t="s">
        <v>9588</v>
      </c>
      <c r="D3901" s="10" t="s">
        <v>13125</v>
      </c>
      <c r="E3901" s="10" t="s">
        <v>571</v>
      </c>
      <c r="F3901" s="10" t="s">
        <v>570</v>
      </c>
      <c r="G3901" s="10" t="s">
        <v>569</v>
      </c>
      <c r="H3901" s="10" t="s">
        <v>600</v>
      </c>
      <c r="I3901" s="10" t="s">
        <v>599</v>
      </c>
      <c r="J3901" s="10" t="s">
        <v>23803</v>
      </c>
      <c r="K3901" s="10" t="s">
        <v>23802</v>
      </c>
      <c r="L3901" s="10">
        <v>4</v>
      </c>
      <c r="M3901" s="10">
        <v>850</v>
      </c>
      <c r="N3901" s="10">
        <v>3400</v>
      </c>
      <c r="O3901" s="59">
        <v>0</v>
      </c>
      <c r="P3901" s="10">
        <v>0</v>
      </c>
      <c r="Q3901" s="10">
        <v>3400</v>
      </c>
      <c r="R3901" s="10" t="s">
        <v>586</v>
      </c>
      <c r="S3901" s="10" t="s">
        <v>564</v>
      </c>
      <c r="T3901" s="59">
        <v>0.3</v>
      </c>
      <c r="U3901" s="10">
        <v>1020</v>
      </c>
    </row>
    <row r="3902" spans="1:21" x14ac:dyDescent="0.3">
      <c r="A3902" s="10" t="s">
        <v>23801</v>
      </c>
      <c r="B3902" s="61">
        <v>45139</v>
      </c>
      <c r="C3902" s="10" t="s">
        <v>19127</v>
      </c>
      <c r="D3902" s="10" t="s">
        <v>6166</v>
      </c>
      <c r="E3902" s="10" t="s">
        <v>581</v>
      </c>
      <c r="F3902" s="10" t="s">
        <v>580</v>
      </c>
      <c r="G3902" s="10" t="s">
        <v>601</v>
      </c>
      <c r="H3902" s="10" t="s">
        <v>600</v>
      </c>
      <c r="I3902" s="10" t="s">
        <v>627</v>
      </c>
      <c r="J3902" s="10" t="s">
        <v>3955</v>
      </c>
      <c r="K3902" s="10" t="s">
        <v>8808</v>
      </c>
      <c r="L3902" s="10">
        <v>10</v>
      </c>
      <c r="M3902" s="10">
        <v>592.33000000000004</v>
      </c>
      <c r="N3902" s="10">
        <v>5923.3</v>
      </c>
      <c r="O3902" s="59">
        <v>0.1</v>
      </c>
      <c r="P3902" s="10">
        <v>592.33000000000004</v>
      </c>
      <c r="Q3902" s="10">
        <v>5330.97</v>
      </c>
      <c r="R3902" s="10" t="s">
        <v>614</v>
      </c>
      <c r="S3902" s="10" t="s">
        <v>607</v>
      </c>
      <c r="T3902" s="59">
        <v>0.25</v>
      </c>
      <c r="U3902" s="10">
        <v>1332.74</v>
      </c>
    </row>
    <row r="3903" spans="1:21" x14ac:dyDescent="0.3">
      <c r="A3903" s="10" t="s">
        <v>23800</v>
      </c>
      <c r="B3903" s="61">
        <v>44964</v>
      </c>
      <c r="C3903" s="10" t="s">
        <v>12732</v>
      </c>
      <c r="D3903" s="10" t="s">
        <v>10452</v>
      </c>
      <c r="E3903" s="10" t="s">
        <v>629</v>
      </c>
      <c r="F3903" s="10" t="s">
        <v>790</v>
      </c>
      <c r="G3903" s="10" t="s">
        <v>601</v>
      </c>
      <c r="H3903" s="10" t="s">
        <v>579</v>
      </c>
      <c r="I3903" s="10" t="s">
        <v>578</v>
      </c>
      <c r="J3903" s="10" t="s">
        <v>23799</v>
      </c>
      <c r="K3903" s="10" t="s">
        <v>23257</v>
      </c>
      <c r="L3903" s="10">
        <v>8</v>
      </c>
      <c r="M3903" s="10">
        <v>152.47999999999999</v>
      </c>
      <c r="N3903" s="10">
        <v>1219.8399999999999</v>
      </c>
      <c r="O3903" s="59">
        <v>0.05</v>
      </c>
      <c r="P3903" s="10">
        <v>60.99</v>
      </c>
      <c r="Q3903" s="10">
        <v>1158.8499999999999</v>
      </c>
      <c r="R3903" s="10" t="s">
        <v>565</v>
      </c>
      <c r="S3903" s="10" t="s">
        <v>607</v>
      </c>
      <c r="T3903" s="59">
        <v>0.3</v>
      </c>
      <c r="U3903" s="10">
        <v>347.65</v>
      </c>
    </row>
    <row r="3904" spans="1:21" x14ac:dyDescent="0.3">
      <c r="A3904" s="10" t="s">
        <v>23798</v>
      </c>
      <c r="B3904" s="61">
        <v>45071</v>
      </c>
      <c r="C3904" s="10" t="s">
        <v>7105</v>
      </c>
      <c r="D3904" s="10" t="s">
        <v>611</v>
      </c>
      <c r="E3904" s="10" t="s">
        <v>603</v>
      </c>
      <c r="F3904" s="10" t="s">
        <v>636</v>
      </c>
      <c r="G3904" s="10" t="s">
        <v>601</v>
      </c>
      <c r="H3904" s="10" t="s">
        <v>544</v>
      </c>
      <c r="I3904" s="10" t="s">
        <v>10</v>
      </c>
      <c r="J3904" s="10" t="s">
        <v>7024</v>
      </c>
      <c r="K3904" s="10" t="s">
        <v>23797</v>
      </c>
      <c r="L3904" s="10">
        <v>7</v>
      </c>
      <c r="M3904" s="10">
        <v>747.62</v>
      </c>
      <c r="N3904" s="10">
        <v>5233.34</v>
      </c>
      <c r="O3904" s="59">
        <v>0.05</v>
      </c>
      <c r="P3904" s="10">
        <v>261.67</v>
      </c>
      <c r="Q3904" s="10">
        <v>4971.67</v>
      </c>
      <c r="R3904" s="10" t="s">
        <v>575</v>
      </c>
      <c r="S3904" s="10" t="s">
        <v>596</v>
      </c>
      <c r="T3904" s="59">
        <v>0.3</v>
      </c>
      <c r="U3904" s="10">
        <v>1491.5</v>
      </c>
    </row>
    <row r="3905" spans="1:21" x14ac:dyDescent="0.3">
      <c r="A3905" s="10" t="s">
        <v>23796</v>
      </c>
      <c r="B3905" s="61">
        <v>45214</v>
      </c>
      <c r="C3905" s="10" t="s">
        <v>23795</v>
      </c>
      <c r="D3905" s="10" t="s">
        <v>10289</v>
      </c>
      <c r="E3905" s="10" t="s">
        <v>592</v>
      </c>
      <c r="F3905" s="10" t="s">
        <v>18</v>
      </c>
      <c r="G3905" s="10" t="s">
        <v>601</v>
      </c>
      <c r="H3905" s="10" t="s">
        <v>590</v>
      </c>
      <c r="I3905" s="10" t="s">
        <v>748</v>
      </c>
      <c r="J3905" s="10" t="s">
        <v>23062</v>
      </c>
      <c r="K3905" s="10" t="s">
        <v>23794</v>
      </c>
      <c r="L3905" s="10">
        <v>6</v>
      </c>
      <c r="M3905" s="10">
        <v>968.01</v>
      </c>
      <c r="N3905" s="10">
        <v>5808.06</v>
      </c>
      <c r="O3905" s="59">
        <v>0.1</v>
      </c>
      <c r="P3905" s="10">
        <v>580.80999999999995</v>
      </c>
      <c r="Q3905" s="10">
        <v>5227.25</v>
      </c>
      <c r="R3905" s="10" t="s">
        <v>586</v>
      </c>
      <c r="S3905" s="10" t="s">
        <v>607</v>
      </c>
      <c r="T3905" s="59">
        <v>0.25</v>
      </c>
      <c r="U3905" s="10">
        <v>1306.81</v>
      </c>
    </row>
    <row r="3906" spans="1:21" x14ac:dyDescent="0.3">
      <c r="A3906" s="10" t="s">
        <v>23793</v>
      </c>
      <c r="B3906" s="61">
        <v>45370</v>
      </c>
      <c r="C3906" s="10" t="s">
        <v>9593</v>
      </c>
      <c r="D3906" s="10" t="s">
        <v>23792</v>
      </c>
      <c r="E3906" s="10" t="s">
        <v>571</v>
      </c>
      <c r="F3906" s="10" t="s">
        <v>570</v>
      </c>
      <c r="G3906" s="10" t="s">
        <v>569</v>
      </c>
      <c r="H3906" s="10" t="s">
        <v>579</v>
      </c>
      <c r="I3906" s="10" t="s">
        <v>722</v>
      </c>
      <c r="J3906" s="10" t="s">
        <v>23791</v>
      </c>
      <c r="K3906" s="10" t="s">
        <v>23790</v>
      </c>
      <c r="L3906" s="10">
        <v>6</v>
      </c>
      <c r="M3906" s="10">
        <v>741.21</v>
      </c>
      <c r="N3906" s="10">
        <v>4447.26</v>
      </c>
      <c r="O3906" s="59">
        <v>0.1</v>
      </c>
      <c r="P3906" s="10">
        <v>444.73</v>
      </c>
      <c r="Q3906" s="10">
        <v>4002.53</v>
      </c>
      <c r="R3906" s="10" t="s">
        <v>586</v>
      </c>
      <c r="S3906" s="10" t="s">
        <v>564</v>
      </c>
      <c r="T3906" s="59">
        <v>0.3</v>
      </c>
      <c r="U3906" s="10">
        <v>1200.76</v>
      </c>
    </row>
    <row r="3907" spans="1:21" x14ac:dyDescent="0.3">
      <c r="A3907" s="10" t="s">
        <v>23789</v>
      </c>
      <c r="B3907" s="61">
        <v>45048</v>
      </c>
      <c r="C3907" s="10" t="s">
        <v>23788</v>
      </c>
      <c r="D3907" s="10" t="s">
        <v>16078</v>
      </c>
      <c r="E3907" s="10" t="s">
        <v>592</v>
      </c>
      <c r="F3907" s="10" t="s">
        <v>18</v>
      </c>
      <c r="G3907" s="10" t="s">
        <v>569</v>
      </c>
      <c r="H3907" s="10" t="s">
        <v>600</v>
      </c>
      <c r="I3907" s="10" t="s">
        <v>599</v>
      </c>
      <c r="J3907" s="10" t="s">
        <v>8781</v>
      </c>
      <c r="K3907" s="10" t="s">
        <v>23787</v>
      </c>
      <c r="L3907" s="10">
        <v>8</v>
      </c>
      <c r="M3907" s="10">
        <v>366.53</v>
      </c>
      <c r="N3907" s="10">
        <v>2932.24</v>
      </c>
      <c r="O3907" s="59">
        <v>0</v>
      </c>
      <c r="P3907" s="10">
        <v>0</v>
      </c>
      <c r="Q3907" s="10">
        <v>2932.24</v>
      </c>
      <c r="R3907" s="10" t="s">
        <v>565</v>
      </c>
      <c r="S3907" s="10" t="s">
        <v>596</v>
      </c>
      <c r="T3907" s="59">
        <v>0.25</v>
      </c>
      <c r="U3907" s="10">
        <v>733.06</v>
      </c>
    </row>
    <row r="3908" spans="1:21" x14ac:dyDescent="0.3">
      <c r="A3908" s="10" t="s">
        <v>23786</v>
      </c>
      <c r="B3908" s="61">
        <v>45217</v>
      </c>
      <c r="C3908" s="10" t="s">
        <v>13999</v>
      </c>
      <c r="D3908" s="10" t="s">
        <v>23785</v>
      </c>
      <c r="E3908" s="10" t="s">
        <v>571</v>
      </c>
      <c r="F3908" s="10" t="s">
        <v>11</v>
      </c>
      <c r="G3908" s="10" t="s">
        <v>569</v>
      </c>
      <c r="H3908" s="10" t="s">
        <v>579</v>
      </c>
      <c r="I3908" s="10" t="s">
        <v>711</v>
      </c>
      <c r="J3908" s="10" t="s">
        <v>12755</v>
      </c>
      <c r="K3908" s="10" t="s">
        <v>12572</v>
      </c>
      <c r="L3908" s="10">
        <v>9</v>
      </c>
      <c r="M3908" s="10">
        <v>988.4</v>
      </c>
      <c r="N3908" s="10">
        <v>8895.6</v>
      </c>
      <c r="O3908" s="59">
        <v>0.05</v>
      </c>
      <c r="P3908" s="10">
        <v>444.78</v>
      </c>
      <c r="Q3908" s="10">
        <v>8450.82</v>
      </c>
      <c r="R3908" s="10" t="s">
        <v>586</v>
      </c>
      <c r="S3908" s="10" t="s">
        <v>585</v>
      </c>
      <c r="T3908" s="59">
        <v>0.25</v>
      </c>
      <c r="U3908" s="10">
        <v>2112.6999999999998</v>
      </c>
    </row>
    <row r="3909" spans="1:21" x14ac:dyDescent="0.3">
      <c r="A3909" s="10" t="s">
        <v>23784</v>
      </c>
      <c r="B3909" s="61">
        <v>44989</v>
      </c>
      <c r="C3909" s="10" t="s">
        <v>4226</v>
      </c>
      <c r="D3909" s="10" t="s">
        <v>20611</v>
      </c>
      <c r="E3909" s="10" t="s">
        <v>571</v>
      </c>
      <c r="F3909" s="10" t="s">
        <v>11</v>
      </c>
      <c r="G3909" s="10" t="s">
        <v>601</v>
      </c>
      <c r="H3909" s="10" t="s">
        <v>579</v>
      </c>
      <c r="I3909" s="10" t="s">
        <v>711</v>
      </c>
      <c r="J3909" s="10" t="s">
        <v>23783</v>
      </c>
      <c r="K3909" s="10" t="s">
        <v>23782</v>
      </c>
      <c r="L3909" s="10">
        <v>9</v>
      </c>
      <c r="M3909" s="10">
        <v>735.17</v>
      </c>
      <c r="N3909" s="10">
        <v>6616.53</v>
      </c>
      <c r="O3909" s="59">
        <v>0</v>
      </c>
      <c r="P3909" s="10">
        <v>0</v>
      </c>
      <c r="Q3909" s="10">
        <v>6616.53</v>
      </c>
      <c r="R3909" s="10" t="s">
        <v>575</v>
      </c>
      <c r="S3909" s="10" t="s">
        <v>607</v>
      </c>
      <c r="T3909" s="59">
        <v>0.25</v>
      </c>
      <c r="U3909" s="10">
        <v>1654.13</v>
      </c>
    </row>
    <row r="3910" spans="1:21" x14ac:dyDescent="0.3">
      <c r="A3910" s="10" t="s">
        <v>23781</v>
      </c>
      <c r="B3910" s="61">
        <v>45332</v>
      </c>
      <c r="C3910" s="10" t="s">
        <v>23780</v>
      </c>
      <c r="D3910" s="10" t="s">
        <v>7775</v>
      </c>
      <c r="E3910" s="10" t="s">
        <v>581</v>
      </c>
      <c r="F3910" s="10" t="s">
        <v>83</v>
      </c>
      <c r="G3910" s="10" t="s">
        <v>601</v>
      </c>
      <c r="H3910" s="10" t="s">
        <v>590</v>
      </c>
      <c r="I3910" s="10" t="s">
        <v>589</v>
      </c>
      <c r="J3910" s="10" t="s">
        <v>8908</v>
      </c>
      <c r="K3910" s="10" t="s">
        <v>20978</v>
      </c>
      <c r="L3910" s="10">
        <v>4</v>
      </c>
      <c r="M3910" s="10">
        <v>138.52000000000001</v>
      </c>
      <c r="N3910" s="10">
        <v>554.08000000000004</v>
      </c>
      <c r="O3910" s="59">
        <v>0.2</v>
      </c>
      <c r="P3910" s="10">
        <v>110.82</v>
      </c>
      <c r="Q3910" s="10">
        <v>443.26</v>
      </c>
      <c r="R3910" s="10" t="s">
        <v>586</v>
      </c>
      <c r="S3910" s="10" t="s">
        <v>585</v>
      </c>
      <c r="T3910" s="59">
        <v>0.15</v>
      </c>
      <c r="U3910" s="10">
        <v>66.489999999999995</v>
      </c>
    </row>
    <row r="3911" spans="1:21" x14ac:dyDescent="0.3">
      <c r="A3911" s="10" t="s">
        <v>23779</v>
      </c>
      <c r="B3911" s="61">
        <v>44944</v>
      </c>
      <c r="C3911" s="10" t="s">
        <v>23778</v>
      </c>
      <c r="D3911" s="10" t="s">
        <v>11489</v>
      </c>
      <c r="E3911" s="10" t="s">
        <v>603</v>
      </c>
      <c r="F3911" s="10" t="s">
        <v>658</v>
      </c>
      <c r="G3911" s="10" t="s">
        <v>569</v>
      </c>
      <c r="H3911" s="10" t="s">
        <v>600</v>
      </c>
      <c r="I3911" s="10" t="s">
        <v>627</v>
      </c>
      <c r="J3911" s="10" t="s">
        <v>23777</v>
      </c>
      <c r="K3911" s="10" t="s">
        <v>16048</v>
      </c>
      <c r="L3911" s="10">
        <v>3</v>
      </c>
      <c r="M3911" s="10">
        <v>533.80999999999995</v>
      </c>
      <c r="N3911" s="10">
        <v>1601.43</v>
      </c>
      <c r="O3911" s="59">
        <v>0.05</v>
      </c>
      <c r="P3911" s="10">
        <v>80.069999999999993</v>
      </c>
      <c r="Q3911" s="10">
        <v>1521.36</v>
      </c>
      <c r="R3911" s="10" t="s">
        <v>575</v>
      </c>
      <c r="S3911" s="10" t="s">
        <v>564</v>
      </c>
      <c r="T3911" s="59">
        <v>0.3</v>
      </c>
      <c r="U3911" s="10">
        <v>456.41</v>
      </c>
    </row>
    <row r="3912" spans="1:21" x14ac:dyDescent="0.3">
      <c r="A3912" s="10" t="s">
        <v>23776</v>
      </c>
      <c r="B3912" s="61">
        <v>45065</v>
      </c>
      <c r="C3912" s="10" t="s">
        <v>8388</v>
      </c>
      <c r="D3912" s="10" t="s">
        <v>18198</v>
      </c>
      <c r="E3912" s="10" t="s">
        <v>592</v>
      </c>
      <c r="F3912" s="10" t="s">
        <v>591</v>
      </c>
      <c r="G3912" s="10" t="s">
        <v>601</v>
      </c>
      <c r="H3912" s="10" t="s">
        <v>544</v>
      </c>
      <c r="I3912" s="10" t="s">
        <v>10</v>
      </c>
      <c r="J3912" s="10" t="s">
        <v>21624</v>
      </c>
      <c r="K3912" s="10" t="s">
        <v>11322</v>
      </c>
      <c r="L3912" s="10">
        <v>5</v>
      </c>
      <c r="M3912" s="10">
        <v>120.87</v>
      </c>
      <c r="N3912" s="10">
        <v>604.35</v>
      </c>
      <c r="O3912" s="59">
        <v>0.05</v>
      </c>
      <c r="P3912" s="10">
        <v>30.22</v>
      </c>
      <c r="Q3912" s="10">
        <v>574.13</v>
      </c>
      <c r="R3912" s="10" t="s">
        <v>586</v>
      </c>
      <c r="S3912" s="10" t="s">
        <v>596</v>
      </c>
      <c r="T3912" s="59">
        <v>0.15</v>
      </c>
      <c r="U3912" s="10">
        <v>86.12</v>
      </c>
    </row>
    <row r="3913" spans="1:21" x14ac:dyDescent="0.3">
      <c r="A3913" s="10" t="s">
        <v>23775</v>
      </c>
      <c r="B3913" s="61">
        <v>45208</v>
      </c>
      <c r="C3913" s="10" t="s">
        <v>3564</v>
      </c>
      <c r="D3913" s="10" t="s">
        <v>3035</v>
      </c>
      <c r="E3913" s="10" t="s">
        <v>603</v>
      </c>
      <c r="F3913" s="10" t="s">
        <v>636</v>
      </c>
      <c r="G3913" s="10" t="s">
        <v>569</v>
      </c>
      <c r="H3913" s="10" t="s">
        <v>579</v>
      </c>
      <c r="I3913" s="10" t="s">
        <v>722</v>
      </c>
      <c r="J3913" s="10" t="s">
        <v>18938</v>
      </c>
      <c r="K3913" s="10" t="s">
        <v>12016</v>
      </c>
      <c r="L3913" s="10">
        <v>2</v>
      </c>
      <c r="M3913" s="10">
        <v>650.59</v>
      </c>
      <c r="N3913" s="10">
        <v>1301.18</v>
      </c>
      <c r="O3913" s="59">
        <v>0</v>
      </c>
      <c r="P3913" s="10">
        <v>0</v>
      </c>
      <c r="Q3913" s="10">
        <v>1301.18</v>
      </c>
      <c r="R3913" s="10" t="s">
        <v>575</v>
      </c>
      <c r="S3913" s="10" t="s">
        <v>607</v>
      </c>
      <c r="T3913" s="59">
        <v>0.3</v>
      </c>
      <c r="U3913" s="10">
        <v>390.35</v>
      </c>
    </row>
    <row r="3914" spans="1:21" x14ac:dyDescent="0.3">
      <c r="A3914" s="10" t="s">
        <v>23774</v>
      </c>
      <c r="B3914" s="61">
        <v>45014</v>
      </c>
      <c r="C3914" s="10" t="s">
        <v>19414</v>
      </c>
      <c r="D3914" s="10" t="s">
        <v>23773</v>
      </c>
      <c r="E3914" s="10" t="s">
        <v>603</v>
      </c>
      <c r="F3914" s="10" t="s">
        <v>636</v>
      </c>
      <c r="G3914" s="10" t="s">
        <v>569</v>
      </c>
      <c r="H3914" s="10" t="s">
        <v>600</v>
      </c>
      <c r="I3914" s="10" t="s">
        <v>599</v>
      </c>
      <c r="J3914" s="10" t="s">
        <v>13706</v>
      </c>
      <c r="K3914" s="10" t="s">
        <v>23772</v>
      </c>
      <c r="L3914" s="10">
        <v>3</v>
      </c>
      <c r="M3914" s="10">
        <v>618.58000000000004</v>
      </c>
      <c r="N3914" s="10">
        <v>1855.74</v>
      </c>
      <c r="O3914" s="59">
        <v>0.2</v>
      </c>
      <c r="P3914" s="10">
        <v>371.15</v>
      </c>
      <c r="Q3914" s="10">
        <v>1484.59</v>
      </c>
      <c r="R3914" s="10" t="s">
        <v>614</v>
      </c>
      <c r="S3914" s="10" t="s">
        <v>564</v>
      </c>
      <c r="T3914" s="59">
        <v>0.25</v>
      </c>
      <c r="U3914" s="10">
        <v>371.15</v>
      </c>
    </row>
    <row r="3915" spans="1:21" x14ac:dyDescent="0.3">
      <c r="A3915" s="10" t="s">
        <v>23771</v>
      </c>
      <c r="B3915" s="61">
        <v>44975</v>
      </c>
      <c r="C3915" s="10" t="s">
        <v>9821</v>
      </c>
      <c r="D3915" s="10" t="s">
        <v>23496</v>
      </c>
      <c r="E3915" s="10" t="s">
        <v>603</v>
      </c>
      <c r="F3915" s="10" t="s">
        <v>602</v>
      </c>
      <c r="G3915" s="10" t="s">
        <v>569</v>
      </c>
      <c r="H3915" s="10" t="s">
        <v>579</v>
      </c>
      <c r="I3915" s="10" t="s">
        <v>578</v>
      </c>
      <c r="J3915" s="10" t="s">
        <v>23770</v>
      </c>
      <c r="K3915" s="10" t="s">
        <v>21443</v>
      </c>
      <c r="L3915" s="10">
        <v>10</v>
      </c>
      <c r="M3915" s="10">
        <v>347.45</v>
      </c>
      <c r="N3915" s="10">
        <v>3474.5</v>
      </c>
      <c r="O3915" s="59">
        <v>0.2</v>
      </c>
      <c r="P3915" s="10">
        <v>694.9</v>
      </c>
      <c r="Q3915" s="10">
        <v>2779.6</v>
      </c>
      <c r="R3915" s="10" t="s">
        <v>575</v>
      </c>
      <c r="S3915" s="10" t="s">
        <v>585</v>
      </c>
      <c r="T3915" s="59">
        <v>0.25</v>
      </c>
      <c r="U3915" s="10">
        <v>694.9</v>
      </c>
    </row>
    <row r="3916" spans="1:21" x14ac:dyDescent="0.3">
      <c r="A3916" s="10" t="s">
        <v>23769</v>
      </c>
      <c r="B3916" s="61">
        <v>45339</v>
      </c>
      <c r="C3916" s="10" t="s">
        <v>5863</v>
      </c>
      <c r="D3916" s="10" t="s">
        <v>17402</v>
      </c>
      <c r="E3916" s="10" t="s">
        <v>629</v>
      </c>
      <c r="F3916" s="10" t="s">
        <v>790</v>
      </c>
      <c r="G3916" s="10" t="s">
        <v>569</v>
      </c>
      <c r="H3916" s="10" t="s">
        <v>600</v>
      </c>
      <c r="I3916" s="10" t="s">
        <v>664</v>
      </c>
      <c r="J3916" s="10" t="s">
        <v>23768</v>
      </c>
      <c r="K3916" s="10" t="s">
        <v>23767</v>
      </c>
      <c r="L3916" s="10">
        <v>1</v>
      </c>
      <c r="M3916" s="10">
        <v>376.4</v>
      </c>
      <c r="N3916" s="10">
        <v>376.4</v>
      </c>
      <c r="O3916" s="59">
        <v>0.2</v>
      </c>
      <c r="P3916" s="10">
        <v>75.28</v>
      </c>
      <c r="Q3916" s="10">
        <v>301.12</v>
      </c>
      <c r="R3916" s="10" t="s">
        <v>575</v>
      </c>
      <c r="S3916" s="10" t="s">
        <v>585</v>
      </c>
      <c r="T3916" s="59">
        <v>0.15</v>
      </c>
      <c r="U3916" s="10">
        <v>45.17</v>
      </c>
    </row>
    <row r="3917" spans="1:21" x14ac:dyDescent="0.3">
      <c r="A3917" s="10" t="s">
        <v>23766</v>
      </c>
      <c r="B3917" s="61">
        <v>45097</v>
      </c>
      <c r="C3917" s="10" t="s">
        <v>5067</v>
      </c>
      <c r="D3917" s="10" t="s">
        <v>20494</v>
      </c>
      <c r="E3917" s="10" t="s">
        <v>571</v>
      </c>
      <c r="F3917" s="10" t="s">
        <v>685</v>
      </c>
      <c r="G3917" s="10" t="s">
        <v>601</v>
      </c>
      <c r="H3917" s="10" t="s">
        <v>600</v>
      </c>
      <c r="I3917" s="10" t="s">
        <v>627</v>
      </c>
      <c r="J3917" s="10" t="s">
        <v>23765</v>
      </c>
      <c r="K3917" s="10" t="s">
        <v>23764</v>
      </c>
      <c r="L3917" s="10">
        <v>7</v>
      </c>
      <c r="M3917" s="10">
        <v>759.43</v>
      </c>
      <c r="N3917" s="10">
        <v>5316.01</v>
      </c>
      <c r="O3917" s="59">
        <v>0.05</v>
      </c>
      <c r="P3917" s="10">
        <v>265.8</v>
      </c>
      <c r="Q3917" s="10">
        <v>5050.21</v>
      </c>
      <c r="R3917" s="10" t="s">
        <v>575</v>
      </c>
      <c r="S3917" s="10" t="s">
        <v>564</v>
      </c>
      <c r="T3917" s="59">
        <v>0.15</v>
      </c>
      <c r="U3917" s="10">
        <v>757.53</v>
      </c>
    </row>
    <row r="3918" spans="1:21" x14ac:dyDescent="0.3">
      <c r="A3918" s="10" t="s">
        <v>23763</v>
      </c>
      <c r="B3918" s="61">
        <v>45286</v>
      </c>
      <c r="C3918" s="10" t="s">
        <v>5768</v>
      </c>
      <c r="D3918" s="10" t="s">
        <v>13178</v>
      </c>
      <c r="E3918" s="10" t="s">
        <v>603</v>
      </c>
      <c r="F3918" s="10" t="s">
        <v>658</v>
      </c>
      <c r="G3918" s="10" t="s">
        <v>569</v>
      </c>
      <c r="H3918" s="10" t="s">
        <v>600</v>
      </c>
      <c r="I3918" s="10" t="s">
        <v>599</v>
      </c>
      <c r="J3918" s="10" t="s">
        <v>22084</v>
      </c>
      <c r="K3918" s="10" t="s">
        <v>23762</v>
      </c>
      <c r="L3918" s="10">
        <v>9</v>
      </c>
      <c r="M3918" s="10">
        <v>423.06</v>
      </c>
      <c r="N3918" s="10">
        <v>3807.54</v>
      </c>
      <c r="O3918" s="59">
        <v>0.2</v>
      </c>
      <c r="P3918" s="10">
        <v>761.51</v>
      </c>
      <c r="Q3918" s="10">
        <v>3046.03</v>
      </c>
      <c r="R3918" s="10" t="s">
        <v>575</v>
      </c>
      <c r="S3918" s="10" t="s">
        <v>585</v>
      </c>
      <c r="T3918" s="59">
        <v>0.15</v>
      </c>
      <c r="U3918" s="10">
        <v>456.9</v>
      </c>
    </row>
    <row r="3919" spans="1:21" x14ac:dyDescent="0.3">
      <c r="A3919" s="10" t="s">
        <v>23761</v>
      </c>
      <c r="B3919" s="61">
        <v>45353</v>
      </c>
      <c r="C3919" s="10" t="s">
        <v>23760</v>
      </c>
      <c r="D3919" s="10" t="s">
        <v>23759</v>
      </c>
      <c r="E3919" s="10" t="s">
        <v>571</v>
      </c>
      <c r="F3919" s="10" t="s">
        <v>11</v>
      </c>
      <c r="G3919" s="10" t="s">
        <v>569</v>
      </c>
      <c r="H3919" s="10" t="s">
        <v>579</v>
      </c>
      <c r="I3919" s="10" t="s">
        <v>711</v>
      </c>
      <c r="J3919" s="10" t="s">
        <v>23758</v>
      </c>
      <c r="K3919" s="10" t="s">
        <v>23757</v>
      </c>
      <c r="L3919" s="10">
        <v>4</v>
      </c>
      <c r="M3919" s="10">
        <v>694.49</v>
      </c>
      <c r="N3919" s="10">
        <v>2777.96</v>
      </c>
      <c r="O3919" s="59">
        <v>0</v>
      </c>
      <c r="P3919" s="10">
        <v>0</v>
      </c>
      <c r="Q3919" s="10">
        <v>2777.96</v>
      </c>
      <c r="R3919" s="10" t="s">
        <v>586</v>
      </c>
      <c r="S3919" s="10" t="s">
        <v>607</v>
      </c>
      <c r="T3919" s="59">
        <v>0.25</v>
      </c>
      <c r="U3919" s="10">
        <v>694.49</v>
      </c>
    </row>
    <row r="3920" spans="1:21" x14ac:dyDescent="0.3">
      <c r="A3920" s="10" t="s">
        <v>23756</v>
      </c>
      <c r="B3920" s="61">
        <v>45238</v>
      </c>
      <c r="C3920" s="10" t="s">
        <v>23755</v>
      </c>
      <c r="D3920" s="10" t="s">
        <v>5595</v>
      </c>
      <c r="E3920" s="10" t="s">
        <v>603</v>
      </c>
      <c r="F3920" s="10" t="s">
        <v>636</v>
      </c>
      <c r="G3920" s="10" t="s">
        <v>569</v>
      </c>
      <c r="H3920" s="10" t="s">
        <v>544</v>
      </c>
      <c r="I3920" s="10" t="s">
        <v>10</v>
      </c>
      <c r="J3920" s="10" t="s">
        <v>22241</v>
      </c>
      <c r="K3920" s="10" t="s">
        <v>23754</v>
      </c>
      <c r="L3920" s="10">
        <v>5</v>
      </c>
      <c r="M3920" s="10">
        <v>184.19</v>
      </c>
      <c r="N3920" s="10">
        <v>920.95</v>
      </c>
      <c r="O3920" s="59">
        <v>0.2</v>
      </c>
      <c r="P3920" s="10">
        <v>184.19</v>
      </c>
      <c r="Q3920" s="10">
        <v>736.76</v>
      </c>
      <c r="R3920" s="10" t="s">
        <v>614</v>
      </c>
      <c r="S3920" s="10" t="s">
        <v>596</v>
      </c>
      <c r="T3920" s="59">
        <v>0.3</v>
      </c>
      <c r="U3920" s="10">
        <v>221.03</v>
      </c>
    </row>
    <row r="3921" spans="1:21" x14ac:dyDescent="0.3">
      <c r="A3921" s="10" t="s">
        <v>23753</v>
      </c>
      <c r="B3921" s="61">
        <v>45371</v>
      </c>
      <c r="C3921" s="10" t="s">
        <v>23752</v>
      </c>
      <c r="D3921" s="10" t="s">
        <v>723</v>
      </c>
      <c r="E3921" s="10" t="s">
        <v>592</v>
      </c>
      <c r="F3921" s="10" t="s">
        <v>18</v>
      </c>
      <c r="G3921" s="10" t="s">
        <v>601</v>
      </c>
      <c r="H3921" s="10" t="s">
        <v>579</v>
      </c>
      <c r="I3921" s="10" t="s">
        <v>578</v>
      </c>
      <c r="J3921" s="10" t="s">
        <v>23751</v>
      </c>
      <c r="K3921" s="10" t="s">
        <v>23750</v>
      </c>
      <c r="L3921" s="10">
        <v>3</v>
      </c>
      <c r="M3921" s="10">
        <v>117.56</v>
      </c>
      <c r="N3921" s="10">
        <v>352.68</v>
      </c>
      <c r="O3921" s="59">
        <v>0.05</v>
      </c>
      <c r="P3921" s="10">
        <v>17.63</v>
      </c>
      <c r="Q3921" s="10">
        <v>335.05</v>
      </c>
      <c r="R3921" s="10" t="s">
        <v>614</v>
      </c>
      <c r="S3921" s="10" t="s">
        <v>596</v>
      </c>
      <c r="T3921" s="59">
        <v>0.3</v>
      </c>
      <c r="U3921" s="10">
        <v>100.52</v>
      </c>
    </row>
    <row r="3922" spans="1:21" x14ac:dyDescent="0.3">
      <c r="A3922" s="10" t="s">
        <v>23749</v>
      </c>
      <c r="B3922" s="61">
        <v>45229</v>
      </c>
      <c r="C3922" s="10" t="s">
        <v>21017</v>
      </c>
      <c r="D3922" s="10" t="s">
        <v>23748</v>
      </c>
      <c r="E3922" s="10" t="s">
        <v>581</v>
      </c>
      <c r="F3922" s="10" t="s">
        <v>83</v>
      </c>
      <c r="G3922" s="10" t="s">
        <v>569</v>
      </c>
      <c r="H3922" s="10" t="s">
        <v>590</v>
      </c>
      <c r="I3922" s="10" t="s">
        <v>589</v>
      </c>
      <c r="J3922" s="10" t="s">
        <v>5190</v>
      </c>
      <c r="K3922" s="10" t="s">
        <v>5627</v>
      </c>
      <c r="L3922" s="10">
        <v>10</v>
      </c>
      <c r="M3922" s="10">
        <v>638.19000000000005</v>
      </c>
      <c r="N3922" s="10">
        <v>6381.9</v>
      </c>
      <c r="O3922" s="59">
        <v>0.1</v>
      </c>
      <c r="P3922" s="10">
        <v>638.19000000000005</v>
      </c>
      <c r="Q3922" s="10">
        <v>5743.71</v>
      </c>
      <c r="R3922" s="10" t="s">
        <v>565</v>
      </c>
      <c r="S3922" s="10" t="s">
        <v>585</v>
      </c>
      <c r="T3922" s="59">
        <v>0.3</v>
      </c>
      <c r="U3922" s="10">
        <v>1723.11</v>
      </c>
    </row>
    <row r="3923" spans="1:21" x14ac:dyDescent="0.3">
      <c r="A3923" s="10" t="s">
        <v>23747</v>
      </c>
      <c r="B3923" s="61">
        <v>45129</v>
      </c>
      <c r="C3923" s="10" t="s">
        <v>23746</v>
      </c>
      <c r="D3923" s="10" t="s">
        <v>23745</v>
      </c>
      <c r="E3923" s="10" t="s">
        <v>629</v>
      </c>
      <c r="F3923" s="10" t="s">
        <v>759</v>
      </c>
      <c r="G3923" s="10" t="s">
        <v>601</v>
      </c>
      <c r="H3923" s="10" t="s">
        <v>544</v>
      </c>
      <c r="I3923" s="10" t="s">
        <v>10</v>
      </c>
      <c r="J3923" s="10" t="s">
        <v>23744</v>
      </c>
      <c r="K3923" s="10" t="s">
        <v>23743</v>
      </c>
      <c r="L3923" s="10">
        <v>2</v>
      </c>
      <c r="M3923" s="10">
        <v>178.68</v>
      </c>
      <c r="N3923" s="10">
        <v>357.36</v>
      </c>
      <c r="O3923" s="59">
        <v>0</v>
      </c>
      <c r="P3923" s="10">
        <v>0</v>
      </c>
      <c r="Q3923" s="10">
        <v>357.36</v>
      </c>
      <c r="R3923" s="10" t="s">
        <v>575</v>
      </c>
      <c r="S3923" s="10" t="s">
        <v>564</v>
      </c>
      <c r="T3923" s="59">
        <v>0.3</v>
      </c>
      <c r="U3923" s="10">
        <v>107.21</v>
      </c>
    </row>
    <row r="3924" spans="1:21" x14ac:dyDescent="0.3">
      <c r="A3924" s="10" t="s">
        <v>23742</v>
      </c>
      <c r="B3924" s="61">
        <v>45226</v>
      </c>
      <c r="C3924" s="10" t="s">
        <v>12138</v>
      </c>
      <c r="D3924" s="10" t="s">
        <v>23741</v>
      </c>
      <c r="E3924" s="10" t="s">
        <v>581</v>
      </c>
      <c r="F3924" s="10" t="s">
        <v>580</v>
      </c>
      <c r="G3924" s="10" t="s">
        <v>569</v>
      </c>
      <c r="H3924" s="10" t="s">
        <v>590</v>
      </c>
      <c r="I3924" s="10" t="s">
        <v>589</v>
      </c>
      <c r="J3924" s="10" t="s">
        <v>23740</v>
      </c>
      <c r="K3924" s="10" t="s">
        <v>23739</v>
      </c>
      <c r="L3924" s="10">
        <v>3</v>
      </c>
      <c r="M3924" s="10">
        <v>686.03</v>
      </c>
      <c r="N3924" s="10">
        <v>2058.09</v>
      </c>
      <c r="O3924" s="59">
        <v>0</v>
      </c>
      <c r="P3924" s="10">
        <v>0</v>
      </c>
      <c r="Q3924" s="10">
        <v>2058.09</v>
      </c>
      <c r="R3924" s="10" t="s">
        <v>586</v>
      </c>
      <c r="S3924" s="10" t="s">
        <v>596</v>
      </c>
      <c r="T3924" s="59">
        <v>0.25</v>
      </c>
      <c r="U3924" s="10">
        <v>514.52</v>
      </c>
    </row>
    <row r="3925" spans="1:21" x14ac:dyDescent="0.3">
      <c r="A3925" s="10" t="s">
        <v>23738</v>
      </c>
      <c r="B3925" s="61">
        <v>45306</v>
      </c>
      <c r="C3925" s="10" t="s">
        <v>2590</v>
      </c>
      <c r="D3925" s="10" t="s">
        <v>23737</v>
      </c>
      <c r="E3925" s="10" t="s">
        <v>629</v>
      </c>
      <c r="F3925" s="10" t="s">
        <v>628</v>
      </c>
      <c r="G3925" s="10" t="s">
        <v>601</v>
      </c>
      <c r="H3925" s="10" t="s">
        <v>579</v>
      </c>
      <c r="I3925" s="10" t="s">
        <v>722</v>
      </c>
      <c r="J3925" s="10" t="s">
        <v>23736</v>
      </c>
      <c r="K3925" s="10" t="s">
        <v>8654</v>
      </c>
      <c r="L3925" s="10">
        <v>7</v>
      </c>
      <c r="M3925" s="10">
        <v>291.7</v>
      </c>
      <c r="N3925" s="10">
        <v>2041.9</v>
      </c>
      <c r="O3925" s="59">
        <v>0.2</v>
      </c>
      <c r="P3925" s="10">
        <v>408.38</v>
      </c>
      <c r="Q3925" s="10">
        <v>1633.52</v>
      </c>
      <c r="R3925" s="10" t="s">
        <v>565</v>
      </c>
      <c r="S3925" s="10" t="s">
        <v>585</v>
      </c>
      <c r="T3925" s="59">
        <v>0.3</v>
      </c>
      <c r="U3925" s="10">
        <v>490.06</v>
      </c>
    </row>
    <row r="3926" spans="1:21" x14ac:dyDescent="0.3">
      <c r="A3926" s="10" t="s">
        <v>23735</v>
      </c>
      <c r="B3926" s="61">
        <v>44998</v>
      </c>
      <c r="C3926" s="10" t="s">
        <v>19718</v>
      </c>
      <c r="D3926" s="10" t="s">
        <v>17598</v>
      </c>
      <c r="E3926" s="10" t="s">
        <v>592</v>
      </c>
      <c r="F3926" s="10" t="s">
        <v>652</v>
      </c>
      <c r="G3926" s="10" t="s">
        <v>569</v>
      </c>
      <c r="H3926" s="10" t="s">
        <v>590</v>
      </c>
      <c r="I3926" s="10" t="s">
        <v>748</v>
      </c>
      <c r="J3926" s="10" t="s">
        <v>8631</v>
      </c>
      <c r="K3926" s="10" t="s">
        <v>23734</v>
      </c>
      <c r="L3926" s="10">
        <v>8</v>
      </c>
      <c r="M3926" s="10">
        <v>500.46</v>
      </c>
      <c r="N3926" s="10">
        <v>4003.68</v>
      </c>
      <c r="O3926" s="59">
        <v>0.1</v>
      </c>
      <c r="P3926" s="10">
        <v>400.37</v>
      </c>
      <c r="Q3926" s="10">
        <v>3603.31</v>
      </c>
      <c r="R3926" s="10" t="s">
        <v>614</v>
      </c>
      <c r="S3926" s="10" t="s">
        <v>596</v>
      </c>
      <c r="T3926" s="59">
        <v>0.3</v>
      </c>
      <c r="U3926" s="10">
        <v>1080.99</v>
      </c>
    </row>
    <row r="3927" spans="1:21" x14ac:dyDescent="0.3">
      <c r="A3927" s="10" t="s">
        <v>23733</v>
      </c>
      <c r="B3927" s="61">
        <v>45010</v>
      </c>
      <c r="C3927" s="10" t="s">
        <v>6718</v>
      </c>
      <c r="D3927" s="10" t="s">
        <v>23611</v>
      </c>
      <c r="E3927" s="10" t="s">
        <v>571</v>
      </c>
      <c r="F3927" s="10" t="s">
        <v>570</v>
      </c>
      <c r="G3927" s="10" t="s">
        <v>569</v>
      </c>
      <c r="H3927" s="10" t="s">
        <v>600</v>
      </c>
      <c r="I3927" s="10" t="s">
        <v>627</v>
      </c>
      <c r="J3927" s="10" t="s">
        <v>23732</v>
      </c>
      <c r="K3927" s="10" t="s">
        <v>5584</v>
      </c>
      <c r="L3927" s="10">
        <v>10</v>
      </c>
      <c r="M3927" s="10">
        <v>141.99</v>
      </c>
      <c r="N3927" s="10">
        <v>1419.9</v>
      </c>
      <c r="O3927" s="59">
        <v>0.1</v>
      </c>
      <c r="P3927" s="10">
        <v>141.99</v>
      </c>
      <c r="Q3927" s="10">
        <v>1277.9100000000001</v>
      </c>
      <c r="R3927" s="10" t="s">
        <v>614</v>
      </c>
      <c r="S3927" s="10" t="s">
        <v>607</v>
      </c>
      <c r="T3927" s="59">
        <v>0.15</v>
      </c>
      <c r="U3927" s="10">
        <v>191.69</v>
      </c>
    </row>
    <row r="3928" spans="1:21" x14ac:dyDescent="0.3">
      <c r="A3928" s="10" t="s">
        <v>23731</v>
      </c>
      <c r="B3928" s="61">
        <v>45242</v>
      </c>
      <c r="C3928" s="10" t="s">
        <v>23730</v>
      </c>
      <c r="D3928" s="10" t="s">
        <v>1177</v>
      </c>
      <c r="E3928" s="10" t="s">
        <v>592</v>
      </c>
      <c r="F3928" s="10" t="s">
        <v>652</v>
      </c>
      <c r="G3928" s="10" t="s">
        <v>601</v>
      </c>
      <c r="H3928" s="10" t="s">
        <v>590</v>
      </c>
      <c r="I3928" s="10" t="s">
        <v>589</v>
      </c>
      <c r="J3928" s="10" t="s">
        <v>5109</v>
      </c>
      <c r="K3928" s="10" t="s">
        <v>9401</v>
      </c>
      <c r="L3928" s="10">
        <v>8</v>
      </c>
      <c r="M3928" s="10">
        <v>757.12</v>
      </c>
      <c r="N3928" s="10">
        <v>6056.96</v>
      </c>
      <c r="O3928" s="59">
        <v>0.2</v>
      </c>
      <c r="P3928" s="10">
        <v>1211.3900000000001</v>
      </c>
      <c r="Q3928" s="10">
        <v>4845.57</v>
      </c>
      <c r="R3928" s="10" t="s">
        <v>614</v>
      </c>
      <c r="S3928" s="10" t="s">
        <v>607</v>
      </c>
      <c r="T3928" s="59">
        <v>0.25</v>
      </c>
      <c r="U3928" s="10">
        <v>1211.3900000000001</v>
      </c>
    </row>
    <row r="3929" spans="1:21" x14ac:dyDescent="0.3">
      <c r="A3929" s="10" t="s">
        <v>23729</v>
      </c>
      <c r="B3929" s="61">
        <v>45213</v>
      </c>
      <c r="C3929" s="10" t="s">
        <v>1862</v>
      </c>
      <c r="D3929" s="10" t="s">
        <v>23305</v>
      </c>
      <c r="E3929" s="10" t="s">
        <v>592</v>
      </c>
      <c r="F3929" s="10" t="s">
        <v>591</v>
      </c>
      <c r="G3929" s="10" t="s">
        <v>569</v>
      </c>
      <c r="H3929" s="10" t="s">
        <v>579</v>
      </c>
      <c r="I3929" s="10" t="s">
        <v>711</v>
      </c>
      <c r="J3929" s="10" t="s">
        <v>7803</v>
      </c>
      <c r="K3929" s="10" t="s">
        <v>5860</v>
      </c>
      <c r="L3929" s="10">
        <v>8</v>
      </c>
      <c r="M3929" s="10">
        <v>908.94</v>
      </c>
      <c r="N3929" s="10">
        <v>7271.52</v>
      </c>
      <c r="O3929" s="59">
        <v>0.1</v>
      </c>
      <c r="P3929" s="10">
        <v>727.15</v>
      </c>
      <c r="Q3929" s="10">
        <v>6544.37</v>
      </c>
      <c r="R3929" s="10" t="s">
        <v>575</v>
      </c>
      <c r="S3929" s="10" t="s">
        <v>596</v>
      </c>
      <c r="T3929" s="59">
        <v>0.15</v>
      </c>
      <c r="U3929" s="10">
        <v>981.66</v>
      </c>
    </row>
    <row r="3930" spans="1:21" x14ac:dyDescent="0.3">
      <c r="A3930" s="10" t="s">
        <v>23728</v>
      </c>
      <c r="B3930" s="61">
        <v>45241</v>
      </c>
      <c r="C3930" s="10" t="s">
        <v>5756</v>
      </c>
      <c r="D3930" s="10" t="s">
        <v>23727</v>
      </c>
      <c r="E3930" s="10" t="s">
        <v>603</v>
      </c>
      <c r="F3930" s="10" t="s">
        <v>658</v>
      </c>
      <c r="G3930" s="10" t="s">
        <v>569</v>
      </c>
      <c r="H3930" s="10" t="s">
        <v>590</v>
      </c>
      <c r="I3930" s="10" t="s">
        <v>748</v>
      </c>
      <c r="J3930" s="10" t="s">
        <v>5439</v>
      </c>
      <c r="K3930" s="10" t="s">
        <v>10682</v>
      </c>
      <c r="L3930" s="10">
        <v>9</v>
      </c>
      <c r="M3930" s="10">
        <v>506.57</v>
      </c>
      <c r="N3930" s="10">
        <v>4559.13</v>
      </c>
      <c r="O3930" s="59">
        <v>0</v>
      </c>
      <c r="P3930" s="10">
        <v>0</v>
      </c>
      <c r="Q3930" s="10">
        <v>4559.13</v>
      </c>
      <c r="R3930" s="10" t="s">
        <v>575</v>
      </c>
      <c r="S3930" s="10" t="s">
        <v>564</v>
      </c>
      <c r="T3930" s="59">
        <v>0.15</v>
      </c>
      <c r="U3930" s="10">
        <v>683.87</v>
      </c>
    </row>
    <row r="3931" spans="1:21" x14ac:dyDescent="0.3">
      <c r="A3931" s="10" t="s">
        <v>23726</v>
      </c>
      <c r="B3931" s="61">
        <v>44964</v>
      </c>
      <c r="C3931" s="10" t="s">
        <v>6322</v>
      </c>
      <c r="D3931" s="10" t="s">
        <v>16485</v>
      </c>
      <c r="E3931" s="10" t="s">
        <v>592</v>
      </c>
      <c r="F3931" s="10" t="s">
        <v>652</v>
      </c>
      <c r="G3931" s="10" t="s">
        <v>601</v>
      </c>
      <c r="H3931" s="10" t="s">
        <v>590</v>
      </c>
      <c r="I3931" s="10" t="s">
        <v>748</v>
      </c>
      <c r="J3931" s="10" t="s">
        <v>23725</v>
      </c>
      <c r="K3931" s="10" t="s">
        <v>19547</v>
      </c>
      <c r="L3931" s="10">
        <v>5</v>
      </c>
      <c r="M3931" s="10">
        <v>987.02</v>
      </c>
      <c r="N3931" s="10">
        <v>4935.1000000000004</v>
      </c>
      <c r="O3931" s="59">
        <v>0.1</v>
      </c>
      <c r="P3931" s="10">
        <v>493.51</v>
      </c>
      <c r="Q3931" s="10">
        <v>4441.59</v>
      </c>
      <c r="R3931" s="10" t="s">
        <v>565</v>
      </c>
      <c r="S3931" s="10" t="s">
        <v>585</v>
      </c>
      <c r="T3931" s="59">
        <v>0.15</v>
      </c>
      <c r="U3931" s="10">
        <v>666.24</v>
      </c>
    </row>
    <row r="3932" spans="1:21" x14ac:dyDescent="0.3">
      <c r="A3932" s="10" t="s">
        <v>23724</v>
      </c>
      <c r="B3932" s="61">
        <v>45370</v>
      </c>
      <c r="C3932" s="10" t="s">
        <v>7367</v>
      </c>
      <c r="D3932" s="10" t="s">
        <v>10619</v>
      </c>
      <c r="E3932" s="10" t="s">
        <v>571</v>
      </c>
      <c r="F3932" s="10" t="s">
        <v>11</v>
      </c>
      <c r="G3932" s="10" t="s">
        <v>569</v>
      </c>
      <c r="H3932" s="10" t="s">
        <v>600</v>
      </c>
      <c r="I3932" s="10" t="s">
        <v>599</v>
      </c>
      <c r="J3932" s="10" t="s">
        <v>23723</v>
      </c>
      <c r="K3932" s="10" t="s">
        <v>23722</v>
      </c>
      <c r="L3932" s="10">
        <v>3</v>
      </c>
      <c r="M3932" s="10">
        <v>808.13</v>
      </c>
      <c r="N3932" s="10">
        <v>2424.39</v>
      </c>
      <c r="O3932" s="59">
        <v>0.05</v>
      </c>
      <c r="P3932" s="10">
        <v>121.22</v>
      </c>
      <c r="Q3932" s="10">
        <v>2303.17</v>
      </c>
      <c r="R3932" s="10" t="s">
        <v>565</v>
      </c>
      <c r="S3932" s="10" t="s">
        <v>585</v>
      </c>
      <c r="T3932" s="59">
        <v>0.15</v>
      </c>
      <c r="U3932" s="10">
        <v>345.48</v>
      </c>
    </row>
    <row r="3933" spans="1:21" x14ac:dyDescent="0.3">
      <c r="A3933" s="10" t="s">
        <v>23721</v>
      </c>
      <c r="B3933" s="61">
        <v>45241</v>
      </c>
      <c r="C3933" s="10" t="s">
        <v>23720</v>
      </c>
      <c r="D3933" s="10" t="s">
        <v>23719</v>
      </c>
      <c r="E3933" s="10" t="s">
        <v>629</v>
      </c>
      <c r="F3933" s="10" t="s">
        <v>759</v>
      </c>
      <c r="G3933" s="10" t="s">
        <v>601</v>
      </c>
      <c r="H3933" s="10" t="s">
        <v>590</v>
      </c>
      <c r="I3933" s="10" t="s">
        <v>589</v>
      </c>
      <c r="J3933" s="10" t="s">
        <v>3678</v>
      </c>
      <c r="K3933" s="10" t="s">
        <v>23284</v>
      </c>
      <c r="L3933" s="10">
        <v>6</v>
      </c>
      <c r="M3933" s="10">
        <v>577.89</v>
      </c>
      <c r="N3933" s="10">
        <v>3467.34</v>
      </c>
      <c r="O3933" s="59">
        <v>0.05</v>
      </c>
      <c r="P3933" s="10">
        <v>173.37</v>
      </c>
      <c r="Q3933" s="10">
        <v>3293.97</v>
      </c>
      <c r="R3933" s="10" t="s">
        <v>586</v>
      </c>
      <c r="S3933" s="10" t="s">
        <v>596</v>
      </c>
      <c r="T3933" s="59">
        <v>0.3</v>
      </c>
      <c r="U3933" s="10">
        <v>988.19</v>
      </c>
    </row>
    <row r="3934" spans="1:21" x14ac:dyDescent="0.3">
      <c r="A3934" s="10" t="s">
        <v>23718</v>
      </c>
      <c r="B3934" s="61">
        <v>45298</v>
      </c>
      <c r="C3934" s="10" t="s">
        <v>4967</v>
      </c>
      <c r="D3934" s="10" t="s">
        <v>23717</v>
      </c>
      <c r="E3934" s="10" t="s">
        <v>571</v>
      </c>
      <c r="F3934" s="10" t="s">
        <v>11</v>
      </c>
      <c r="G3934" s="10" t="s">
        <v>601</v>
      </c>
      <c r="H3934" s="10" t="s">
        <v>590</v>
      </c>
      <c r="I3934" s="10" t="s">
        <v>748</v>
      </c>
      <c r="J3934" s="10" t="s">
        <v>23716</v>
      </c>
      <c r="K3934" s="10" t="s">
        <v>23715</v>
      </c>
      <c r="L3934" s="10">
        <v>8</v>
      </c>
      <c r="M3934" s="10">
        <v>860.95</v>
      </c>
      <c r="N3934" s="10">
        <v>6887.6</v>
      </c>
      <c r="O3934" s="59">
        <v>0.05</v>
      </c>
      <c r="P3934" s="10">
        <v>344.38</v>
      </c>
      <c r="Q3934" s="10">
        <v>6543.22</v>
      </c>
      <c r="R3934" s="10" t="s">
        <v>614</v>
      </c>
      <c r="S3934" s="10" t="s">
        <v>585</v>
      </c>
      <c r="T3934" s="59">
        <v>0.3</v>
      </c>
      <c r="U3934" s="10">
        <v>1962.97</v>
      </c>
    </row>
    <row r="3935" spans="1:21" x14ac:dyDescent="0.3">
      <c r="A3935" s="10" t="s">
        <v>23714</v>
      </c>
      <c r="B3935" s="61">
        <v>45149</v>
      </c>
      <c r="C3935" s="10" t="s">
        <v>23713</v>
      </c>
      <c r="D3935" s="10" t="s">
        <v>23712</v>
      </c>
      <c r="E3935" s="10" t="s">
        <v>603</v>
      </c>
      <c r="F3935" s="10" t="s">
        <v>636</v>
      </c>
      <c r="G3935" s="10" t="s">
        <v>601</v>
      </c>
      <c r="H3935" s="10" t="s">
        <v>579</v>
      </c>
      <c r="I3935" s="10" t="s">
        <v>578</v>
      </c>
      <c r="J3935" s="10" t="s">
        <v>4118</v>
      </c>
      <c r="K3935" s="10" t="s">
        <v>23711</v>
      </c>
      <c r="L3935" s="10">
        <v>6</v>
      </c>
      <c r="M3935" s="10">
        <v>497.95</v>
      </c>
      <c r="N3935" s="10">
        <v>2987.7</v>
      </c>
      <c r="O3935" s="59">
        <v>0.1</v>
      </c>
      <c r="P3935" s="10">
        <v>298.77</v>
      </c>
      <c r="Q3935" s="10">
        <v>2688.93</v>
      </c>
      <c r="R3935" s="10" t="s">
        <v>565</v>
      </c>
      <c r="S3935" s="10" t="s">
        <v>607</v>
      </c>
      <c r="T3935" s="59">
        <v>0.3</v>
      </c>
      <c r="U3935" s="10">
        <v>806.68</v>
      </c>
    </row>
    <row r="3936" spans="1:21" x14ac:dyDescent="0.3">
      <c r="A3936" s="10" t="s">
        <v>23710</v>
      </c>
      <c r="B3936" s="61">
        <v>45202</v>
      </c>
      <c r="C3936" s="10" t="s">
        <v>22277</v>
      </c>
      <c r="D3936" s="10" t="s">
        <v>3275</v>
      </c>
      <c r="E3936" s="10" t="s">
        <v>592</v>
      </c>
      <c r="F3936" s="10" t="s">
        <v>18</v>
      </c>
      <c r="G3936" s="10" t="s">
        <v>601</v>
      </c>
      <c r="H3936" s="10" t="s">
        <v>590</v>
      </c>
      <c r="I3936" s="10" t="s">
        <v>635</v>
      </c>
      <c r="J3936" s="10" t="s">
        <v>23709</v>
      </c>
      <c r="K3936" s="10" t="s">
        <v>21003</v>
      </c>
      <c r="L3936" s="10">
        <v>3</v>
      </c>
      <c r="M3936" s="10">
        <v>290.73</v>
      </c>
      <c r="N3936" s="10">
        <v>872.19</v>
      </c>
      <c r="O3936" s="59">
        <v>0</v>
      </c>
      <c r="P3936" s="10">
        <v>0</v>
      </c>
      <c r="Q3936" s="10">
        <v>872.19</v>
      </c>
      <c r="R3936" s="10" t="s">
        <v>565</v>
      </c>
      <c r="S3936" s="10" t="s">
        <v>585</v>
      </c>
      <c r="T3936" s="59">
        <v>0.15</v>
      </c>
      <c r="U3936" s="10">
        <v>130.83000000000001</v>
      </c>
    </row>
    <row r="3937" spans="1:21" x14ac:dyDescent="0.3">
      <c r="A3937" s="10" t="s">
        <v>23708</v>
      </c>
      <c r="B3937" s="61">
        <v>44986</v>
      </c>
      <c r="C3937" s="10" t="s">
        <v>890</v>
      </c>
      <c r="D3937" s="10" t="s">
        <v>23707</v>
      </c>
      <c r="E3937" s="10" t="s">
        <v>603</v>
      </c>
      <c r="F3937" s="10" t="s">
        <v>602</v>
      </c>
      <c r="G3937" s="10" t="s">
        <v>601</v>
      </c>
      <c r="H3937" s="10" t="s">
        <v>544</v>
      </c>
      <c r="I3937" s="10" t="s">
        <v>10</v>
      </c>
      <c r="J3937" s="10" t="s">
        <v>21025</v>
      </c>
      <c r="K3937" s="10" t="s">
        <v>23706</v>
      </c>
      <c r="L3937" s="10">
        <v>3</v>
      </c>
      <c r="M3937" s="10">
        <v>789.74</v>
      </c>
      <c r="N3937" s="10">
        <v>2369.2199999999998</v>
      </c>
      <c r="O3937" s="59">
        <v>0</v>
      </c>
      <c r="P3937" s="10">
        <v>0</v>
      </c>
      <c r="Q3937" s="10">
        <v>2369.2199999999998</v>
      </c>
      <c r="R3937" s="10" t="s">
        <v>575</v>
      </c>
      <c r="S3937" s="10" t="s">
        <v>585</v>
      </c>
      <c r="T3937" s="59">
        <v>0.25</v>
      </c>
      <c r="U3937" s="10">
        <v>592.29999999999995</v>
      </c>
    </row>
    <row r="3938" spans="1:21" x14ac:dyDescent="0.3">
      <c r="A3938" s="10" t="s">
        <v>23705</v>
      </c>
      <c r="B3938" s="61">
        <v>45087</v>
      </c>
      <c r="C3938" s="10" t="s">
        <v>17505</v>
      </c>
      <c r="D3938" s="10" t="s">
        <v>23704</v>
      </c>
      <c r="E3938" s="10" t="s">
        <v>571</v>
      </c>
      <c r="F3938" s="10" t="s">
        <v>570</v>
      </c>
      <c r="G3938" s="10" t="s">
        <v>601</v>
      </c>
      <c r="H3938" s="10" t="s">
        <v>600</v>
      </c>
      <c r="I3938" s="10" t="s">
        <v>627</v>
      </c>
      <c r="J3938" s="10" t="s">
        <v>23703</v>
      </c>
      <c r="K3938" s="10" t="s">
        <v>23702</v>
      </c>
      <c r="L3938" s="10">
        <v>10</v>
      </c>
      <c r="M3938" s="10">
        <v>833.14</v>
      </c>
      <c r="N3938" s="10">
        <v>8331.4</v>
      </c>
      <c r="O3938" s="59">
        <v>0.1</v>
      </c>
      <c r="P3938" s="10">
        <v>833.14</v>
      </c>
      <c r="Q3938" s="10">
        <v>7498.26</v>
      </c>
      <c r="R3938" s="10" t="s">
        <v>614</v>
      </c>
      <c r="S3938" s="10" t="s">
        <v>607</v>
      </c>
      <c r="T3938" s="59">
        <v>0.3</v>
      </c>
      <c r="U3938" s="10">
        <v>2249.48</v>
      </c>
    </row>
    <row r="3939" spans="1:21" x14ac:dyDescent="0.3">
      <c r="A3939" s="10" t="s">
        <v>23701</v>
      </c>
      <c r="B3939" s="61">
        <v>45144</v>
      </c>
      <c r="C3939" s="10" t="s">
        <v>5472</v>
      </c>
      <c r="D3939" s="10" t="s">
        <v>18559</v>
      </c>
      <c r="E3939" s="10" t="s">
        <v>592</v>
      </c>
      <c r="F3939" s="10" t="s">
        <v>591</v>
      </c>
      <c r="G3939" s="10" t="s">
        <v>601</v>
      </c>
      <c r="H3939" s="10" t="s">
        <v>600</v>
      </c>
      <c r="I3939" s="10" t="s">
        <v>664</v>
      </c>
      <c r="J3939" s="10" t="s">
        <v>23700</v>
      </c>
      <c r="K3939" s="10" t="s">
        <v>20050</v>
      </c>
      <c r="L3939" s="10">
        <v>5</v>
      </c>
      <c r="M3939" s="10">
        <v>499.07</v>
      </c>
      <c r="N3939" s="10">
        <v>2495.35</v>
      </c>
      <c r="O3939" s="59">
        <v>0</v>
      </c>
      <c r="P3939" s="10">
        <v>0</v>
      </c>
      <c r="Q3939" s="10">
        <v>2495.35</v>
      </c>
      <c r="R3939" s="10" t="s">
        <v>575</v>
      </c>
      <c r="S3939" s="10" t="s">
        <v>564</v>
      </c>
      <c r="T3939" s="59">
        <v>0.15</v>
      </c>
      <c r="U3939" s="10">
        <v>374.3</v>
      </c>
    </row>
    <row r="3940" spans="1:21" x14ac:dyDescent="0.3">
      <c r="A3940" s="10" t="s">
        <v>23699</v>
      </c>
      <c r="B3940" s="61">
        <v>45336</v>
      </c>
      <c r="C3940" s="10" t="s">
        <v>23698</v>
      </c>
      <c r="D3940" s="10" t="s">
        <v>23697</v>
      </c>
      <c r="E3940" s="10" t="s">
        <v>603</v>
      </c>
      <c r="F3940" s="10" t="s">
        <v>658</v>
      </c>
      <c r="G3940" s="10" t="s">
        <v>569</v>
      </c>
      <c r="H3940" s="10" t="s">
        <v>600</v>
      </c>
      <c r="I3940" s="10" t="s">
        <v>627</v>
      </c>
      <c r="J3940" s="10" t="s">
        <v>11776</v>
      </c>
      <c r="K3940" s="10" t="s">
        <v>23696</v>
      </c>
      <c r="L3940" s="10">
        <v>10</v>
      </c>
      <c r="M3940" s="10">
        <v>357.87</v>
      </c>
      <c r="N3940" s="10">
        <v>3578.7</v>
      </c>
      <c r="O3940" s="59">
        <v>0.1</v>
      </c>
      <c r="P3940" s="10">
        <v>357.87</v>
      </c>
      <c r="Q3940" s="10">
        <v>3220.83</v>
      </c>
      <c r="R3940" s="10" t="s">
        <v>614</v>
      </c>
      <c r="S3940" s="10" t="s">
        <v>596</v>
      </c>
      <c r="T3940" s="59">
        <v>0.25</v>
      </c>
      <c r="U3940" s="10">
        <v>805.21</v>
      </c>
    </row>
    <row r="3941" spans="1:21" x14ac:dyDescent="0.3">
      <c r="A3941" s="10" t="s">
        <v>23695</v>
      </c>
      <c r="B3941" s="61">
        <v>45242</v>
      </c>
      <c r="C3941" s="10" t="s">
        <v>15472</v>
      </c>
      <c r="D3941" s="10" t="s">
        <v>10036</v>
      </c>
      <c r="E3941" s="10" t="s">
        <v>571</v>
      </c>
      <c r="F3941" s="10" t="s">
        <v>570</v>
      </c>
      <c r="G3941" s="10" t="s">
        <v>601</v>
      </c>
      <c r="H3941" s="10" t="s">
        <v>579</v>
      </c>
      <c r="I3941" s="10" t="s">
        <v>711</v>
      </c>
      <c r="J3941" s="10" t="s">
        <v>10001</v>
      </c>
      <c r="K3941" s="10" t="s">
        <v>21732</v>
      </c>
      <c r="L3941" s="10">
        <v>10</v>
      </c>
      <c r="M3941" s="10">
        <v>262.64</v>
      </c>
      <c r="N3941" s="10">
        <v>2626.4</v>
      </c>
      <c r="O3941" s="59">
        <v>0</v>
      </c>
      <c r="P3941" s="10">
        <v>0</v>
      </c>
      <c r="Q3941" s="10">
        <v>2626.4</v>
      </c>
      <c r="R3941" s="10" t="s">
        <v>565</v>
      </c>
      <c r="S3941" s="10" t="s">
        <v>596</v>
      </c>
      <c r="T3941" s="59">
        <v>0.15</v>
      </c>
      <c r="U3941" s="10">
        <v>393.96</v>
      </c>
    </row>
    <row r="3942" spans="1:21" x14ac:dyDescent="0.3">
      <c r="A3942" s="10" t="s">
        <v>23694</v>
      </c>
      <c r="B3942" s="61">
        <v>45203</v>
      </c>
      <c r="C3942" s="10" t="s">
        <v>4551</v>
      </c>
      <c r="D3942" s="10" t="s">
        <v>23693</v>
      </c>
      <c r="E3942" s="10" t="s">
        <v>629</v>
      </c>
      <c r="F3942" s="10" t="s">
        <v>790</v>
      </c>
      <c r="G3942" s="10" t="s">
        <v>569</v>
      </c>
      <c r="H3942" s="10" t="s">
        <v>600</v>
      </c>
      <c r="I3942" s="10" t="s">
        <v>664</v>
      </c>
      <c r="J3942" s="10" t="s">
        <v>23692</v>
      </c>
      <c r="K3942" s="10" t="s">
        <v>23691</v>
      </c>
      <c r="L3942" s="10">
        <v>2</v>
      </c>
      <c r="M3942" s="10">
        <v>798.49</v>
      </c>
      <c r="N3942" s="10">
        <v>1596.98</v>
      </c>
      <c r="O3942" s="59">
        <v>0</v>
      </c>
      <c r="P3942" s="10">
        <v>0</v>
      </c>
      <c r="Q3942" s="10">
        <v>1596.98</v>
      </c>
      <c r="R3942" s="10" t="s">
        <v>565</v>
      </c>
      <c r="S3942" s="10" t="s">
        <v>607</v>
      </c>
      <c r="T3942" s="59">
        <v>0.25</v>
      </c>
      <c r="U3942" s="10">
        <v>399.25</v>
      </c>
    </row>
    <row r="3943" spans="1:21" x14ac:dyDescent="0.3">
      <c r="A3943" s="10" t="s">
        <v>23690</v>
      </c>
      <c r="B3943" s="61">
        <v>45184</v>
      </c>
      <c r="C3943" s="10" t="s">
        <v>5561</v>
      </c>
      <c r="D3943" s="10" t="s">
        <v>13611</v>
      </c>
      <c r="E3943" s="10" t="s">
        <v>581</v>
      </c>
      <c r="F3943" s="10" t="s">
        <v>7</v>
      </c>
      <c r="G3943" s="10" t="s">
        <v>569</v>
      </c>
      <c r="H3943" s="10" t="s">
        <v>544</v>
      </c>
      <c r="I3943" s="10" t="s">
        <v>568</v>
      </c>
      <c r="J3943" s="10" t="s">
        <v>9409</v>
      </c>
      <c r="K3943" s="10" t="s">
        <v>23689</v>
      </c>
      <c r="L3943" s="10">
        <v>2</v>
      </c>
      <c r="M3943" s="10">
        <v>985.46</v>
      </c>
      <c r="N3943" s="10">
        <v>1970.92</v>
      </c>
      <c r="O3943" s="59">
        <v>0.05</v>
      </c>
      <c r="P3943" s="10">
        <v>98.55</v>
      </c>
      <c r="Q3943" s="10">
        <v>1872.37</v>
      </c>
      <c r="R3943" s="10" t="s">
        <v>575</v>
      </c>
      <c r="S3943" s="10" t="s">
        <v>607</v>
      </c>
      <c r="T3943" s="59">
        <v>0.25</v>
      </c>
      <c r="U3943" s="10">
        <v>468.09</v>
      </c>
    </row>
    <row r="3944" spans="1:21" x14ac:dyDescent="0.3">
      <c r="A3944" s="10" t="s">
        <v>23688</v>
      </c>
      <c r="B3944" s="61">
        <v>45150</v>
      </c>
      <c r="C3944" s="10" t="s">
        <v>23687</v>
      </c>
      <c r="D3944" s="10" t="s">
        <v>18853</v>
      </c>
      <c r="E3944" s="10" t="s">
        <v>581</v>
      </c>
      <c r="F3944" s="10" t="s">
        <v>83</v>
      </c>
      <c r="G3944" s="10" t="s">
        <v>569</v>
      </c>
      <c r="H3944" s="10" t="s">
        <v>544</v>
      </c>
      <c r="I3944" s="10" t="s">
        <v>610</v>
      </c>
      <c r="J3944" s="10" t="s">
        <v>23686</v>
      </c>
      <c r="K3944" s="10" t="s">
        <v>21249</v>
      </c>
      <c r="L3944" s="10">
        <v>1</v>
      </c>
      <c r="M3944" s="10">
        <v>552.27</v>
      </c>
      <c r="N3944" s="10">
        <v>552.27</v>
      </c>
      <c r="O3944" s="59">
        <v>0</v>
      </c>
      <c r="P3944" s="10">
        <v>0</v>
      </c>
      <c r="Q3944" s="10">
        <v>552.27</v>
      </c>
      <c r="R3944" s="10" t="s">
        <v>565</v>
      </c>
      <c r="S3944" s="10" t="s">
        <v>564</v>
      </c>
      <c r="T3944" s="59">
        <v>0.25</v>
      </c>
      <c r="U3944" s="10">
        <v>138.07</v>
      </c>
    </row>
    <row r="3945" spans="1:21" x14ac:dyDescent="0.3">
      <c r="A3945" s="10" t="s">
        <v>23685</v>
      </c>
      <c r="B3945" s="61">
        <v>45023</v>
      </c>
      <c r="C3945" s="10" t="s">
        <v>4686</v>
      </c>
      <c r="D3945" s="10" t="s">
        <v>9429</v>
      </c>
      <c r="E3945" s="10" t="s">
        <v>629</v>
      </c>
      <c r="F3945" s="10" t="s">
        <v>628</v>
      </c>
      <c r="G3945" s="10" t="s">
        <v>601</v>
      </c>
      <c r="H3945" s="10" t="s">
        <v>600</v>
      </c>
      <c r="I3945" s="10" t="s">
        <v>664</v>
      </c>
      <c r="J3945" s="10" t="s">
        <v>23684</v>
      </c>
      <c r="K3945" s="10" t="s">
        <v>3495</v>
      </c>
      <c r="L3945" s="10">
        <v>3</v>
      </c>
      <c r="M3945" s="10">
        <v>857.45</v>
      </c>
      <c r="N3945" s="10">
        <v>2572.35</v>
      </c>
      <c r="O3945" s="59">
        <v>0</v>
      </c>
      <c r="P3945" s="10">
        <v>0</v>
      </c>
      <c r="Q3945" s="10">
        <v>2572.35</v>
      </c>
      <c r="R3945" s="10" t="s">
        <v>586</v>
      </c>
      <c r="S3945" s="10" t="s">
        <v>585</v>
      </c>
      <c r="T3945" s="59">
        <v>0.25</v>
      </c>
      <c r="U3945" s="10">
        <v>643.09</v>
      </c>
    </row>
    <row r="3946" spans="1:21" x14ac:dyDescent="0.3">
      <c r="A3946" s="10" t="s">
        <v>23683</v>
      </c>
      <c r="B3946" s="61">
        <v>45000</v>
      </c>
      <c r="C3946" s="10" t="s">
        <v>8965</v>
      </c>
      <c r="D3946" s="10" t="s">
        <v>23682</v>
      </c>
      <c r="E3946" s="10" t="s">
        <v>592</v>
      </c>
      <c r="F3946" s="10" t="s">
        <v>18</v>
      </c>
      <c r="G3946" s="10" t="s">
        <v>601</v>
      </c>
      <c r="H3946" s="10" t="s">
        <v>590</v>
      </c>
      <c r="I3946" s="10" t="s">
        <v>748</v>
      </c>
      <c r="J3946" s="10" t="s">
        <v>23681</v>
      </c>
      <c r="K3946" s="10" t="s">
        <v>23680</v>
      </c>
      <c r="L3946" s="10">
        <v>3</v>
      </c>
      <c r="M3946" s="10">
        <v>184.28</v>
      </c>
      <c r="N3946" s="10">
        <v>552.84</v>
      </c>
      <c r="O3946" s="59">
        <v>0</v>
      </c>
      <c r="P3946" s="10">
        <v>0</v>
      </c>
      <c r="Q3946" s="10">
        <v>552.84</v>
      </c>
      <c r="R3946" s="10" t="s">
        <v>614</v>
      </c>
      <c r="S3946" s="10" t="s">
        <v>596</v>
      </c>
      <c r="T3946" s="59">
        <v>0.3</v>
      </c>
      <c r="U3946" s="10">
        <v>165.85</v>
      </c>
    </row>
    <row r="3947" spans="1:21" x14ac:dyDescent="0.3">
      <c r="A3947" s="10" t="s">
        <v>23679</v>
      </c>
      <c r="B3947" s="61">
        <v>44996</v>
      </c>
      <c r="C3947" s="10" t="s">
        <v>861</v>
      </c>
      <c r="D3947" s="10" t="s">
        <v>7634</v>
      </c>
      <c r="E3947" s="10" t="s">
        <v>592</v>
      </c>
      <c r="F3947" s="10" t="s">
        <v>18</v>
      </c>
      <c r="G3947" s="10" t="s">
        <v>601</v>
      </c>
      <c r="H3947" s="10" t="s">
        <v>590</v>
      </c>
      <c r="I3947" s="10" t="s">
        <v>635</v>
      </c>
      <c r="J3947" s="10" t="s">
        <v>23678</v>
      </c>
      <c r="K3947" s="10" t="s">
        <v>15882</v>
      </c>
      <c r="L3947" s="10">
        <v>9</v>
      </c>
      <c r="M3947" s="10">
        <v>659.29</v>
      </c>
      <c r="N3947" s="10">
        <v>5933.61</v>
      </c>
      <c r="O3947" s="59">
        <v>0.05</v>
      </c>
      <c r="P3947" s="10">
        <v>296.68</v>
      </c>
      <c r="Q3947" s="10">
        <v>5636.93</v>
      </c>
      <c r="R3947" s="10" t="s">
        <v>586</v>
      </c>
      <c r="S3947" s="10" t="s">
        <v>596</v>
      </c>
      <c r="T3947" s="59">
        <v>0.15</v>
      </c>
      <c r="U3947" s="10">
        <v>845.54</v>
      </c>
    </row>
    <row r="3948" spans="1:21" x14ac:dyDescent="0.3">
      <c r="A3948" s="10" t="s">
        <v>23677</v>
      </c>
      <c r="B3948" s="61">
        <v>45122</v>
      </c>
      <c r="C3948" s="10" t="s">
        <v>6637</v>
      </c>
      <c r="D3948" s="10" t="s">
        <v>22614</v>
      </c>
      <c r="E3948" s="10" t="s">
        <v>629</v>
      </c>
      <c r="F3948" s="10" t="s">
        <v>628</v>
      </c>
      <c r="G3948" s="10" t="s">
        <v>569</v>
      </c>
      <c r="H3948" s="10" t="s">
        <v>544</v>
      </c>
      <c r="I3948" s="10" t="s">
        <v>610</v>
      </c>
      <c r="J3948" s="10" t="s">
        <v>23676</v>
      </c>
      <c r="K3948" s="10" t="s">
        <v>21518</v>
      </c>
      <c r="L3948" s="10">
        <v>4</v>
      </c>
      <c r="M3948" s="10">
        <v>440.33</v>
      </c>
      <c r="N3948" s="10">
        <v>1761.32</v>
      </c>
      <c r="O3948" s="59">
        <v>0.05</v>
      </c>
      <c r="P3948" s="10">
        <v>88.07</v>
      </c>
      <c r="Q3948" s="10">
        <v>1673.25</v>
      </c>
      <c r="R3948" s="10" t="s">
        <v>614</v>
      </c>
      <c r="S3948" s="10" t="s">
        <v>564</v>
      </c>
      <c r="T3948" s="59">
        <v>0.15</v>
      </c>
      <c r="U3948" s="10">
        <v>250.99</v>
      </c>
    </row>
    <row r="3949" spans="1:21" x14ac:dyDescent="0.3">
      <c r="A3949" s="10" t="s">
        <v>23675</v>
      </c>
      <c r="B3949" s="61">
        <v>45271</v>
      </c>
      <c r="C3949" s="10" t="s">
        <v>23674</v>
      </c>
      <c r="D3949" s="10" t="s">
        <v>23673</v>
      </c>
      <c r="E3949" s="10" t="s">
        <v>603</v>
      </c>
      <c r="F3949" s="10" t="s">
        <v>602</v>
      </c>
      <c r="G3949" s="10" t="s">
        <v>569</v>
      </c>
      <c r="H3949" s="10" t="s">
        <v>590</v>
      </c>
      <c r="I3949" s="10" t="s">
        <v>589</v>
      </c>
      <c r="J3949" s="10" t="s">
        <v>12793</v>
      </c>
      <c r="K3949" s="10" t="s">
        <v>11650</v>
      </c>
      <c r="L3949" s="10">
        <v>10</v>
      </c>
      <c r="M3949" s="10">
        <v>737.42</v>
      </c>
      <c r="N3949" s="10">
        <v>7374.2</v>
      </c>
      <c r="O3949" s="59">
        <v>0</v>
      </c>
      <c r="P3949" s="10">
        <v>0</v>
      </c>
      <c r="Q3949" s="10">
        <v>7374.2</v>
      </c>
      <c r="R3949" s="10" t="s">
        <v>565</v>
      </c>
      <c r="S3949" s="10" t="s">
        <v>607</v>
      </c>
      <c r="T3949" s="59">
        <v>0.25</v>
      </c>
      <c r="U3949" s="10">
        <v>1843.55</v>
      </c>
    </row>
    <row r="3950" spans="1:21" x14ac:dyDescent="0.3">
      <c r="A3950" s="10" t="s">
        <v>23672</v>
      </c>
      <c r="B3950" s="61">
        <v>45197</v>
      </c>
      <c r="C3950" s="10" t="s">
        <v>13606</v>
      </c>
      <c r="D3950" s="10" t="s">
        <v>680</v>
      </c>
      <c r="E3950" s="10" t="s">
        <v>603</v>
      </c>
      <c r="F3950" s="10" t="s">
        <v>658</v>
      </c>
      <c r="G3950" s="10" t="s">
        <v>569</v>
      </c>
      <c r="H3950" s="10" t="s">
        <v>579</v>
      </c>
      <c r="I3950" s="10" t="s">
        <v>722</v>
      </c>
      <c r="J3950" s="10" t="s">
        <v>6958</v>
      </c>
      <c r="K3950" s="10" t="s">
        <v>21197</v>
      </c>
      <c r="L3950" s="10">
        <v>6</v>
      </c>
      <c r="M3950" s="10">
        <v>345.15</v>
      </c>
      <c r="N3950" s="10">
        <v>2070.9</v>
      </c>
      <c r="O3950" s="59">
        <v>0.2</v>
      </c>
      <c r="P3950" s="10">
        <v>414.18</v>
      </c>
      <c r="Q3950" s="10">
        <v>1656.72</v>
      </c>
      <c r="R3950" s="10" t="s">
        <v>614</v>
      </c>
      <c r="S3950" s="10" t="s">
        <v>564</v>
      </c>
      <c r="T3950" s="59">
        <v>0.3</v>
      </c>
      <c r="U3950" s="10">
        <v>497.02</v>
      </c>
    </row>
    <row r="3951" spans="1:21" x14ac:dyDescent="0.3">
      <c r="A3951" s="10" t="s">
        <v>23671</v>
      </c>
      <c r="B3951" s="61">
        <v>44969</v>
      </c>
      <c r="C3951" s="10" t="s">
        <v>5074</v>
      </c>
      <c r="D3951" s="10" t="s">
        <v>3271</v>
      </c>
      <c r="E3951" s="10" t="s">
        <v>629</v>
      </c>
      <c r="F3951" s="10" t="s">
        <v>790</v>
      </c>
      <c r="G3951" s="10" t="s">
        <v>601</v>
      </c>
      <c r="H3951" s="10" t="s">
        <v>544</v>
      </c>
      <c r="I3951" s="10" t="s">
        <v>610</v>
      </c>
      <c r="J3951" s="10" t="s">
        <v>12726</v>
      </c>
      <c r="K3951" s="10" t="s">
        <v>4928</v>
      </c>
      <c r="L3951" s="10">
        <v>10</v>
      </c>
      <c r="M3951" s="10">
        <v>809.52</v>
      </c>
      <c r="N3951" s="10">
        <v>8095.2</v>
      </c>
      <c r="O3951" s="59">
        <v>0.1</v>
      </c>
      <c r="P3951" s="10">
        <v>809.52</v>
      </c>
      <c r="Q3951" s="10">
        <v>7285.68</v>
      </c>
      <c r="R3951" s="10" t="s">
        <v>586</v>
      </c>
      <c r="S3951" s="10" t="s">
        <v>607</v>
      </c>
      <c r="T3951" s="59">
        <v>0.25</v>
      </c>
      <c r="U3951" s="10">
        <v>1821.42</v>
      </c>
    </row>
    <row r="3952" spans="1:21" x14ac:dyDescent="0.3">
      <c r="A3952" s="10" t="s">
        <v>23670</v>
      </c>
      <c r="B3952" s="61">
        <v>45034</v>
      </c>
      <c r="C3952" s="10" t="s">
        <v>23669</v>
      </c>
      <c r="D3952" s="10" t="s">
        <v>23668</v>
      </c>
      <c r="E3952" s="10" t="s">
        <v>592</v>
      </c>
      <c r="F3952" s="10" t="s">
        <v>591</v>
      </c>
      <c r="G3952" s="10" t="s">
        <v>601</v>
      </c>
      <c r="H3952" s="10" t="s">
        <v>590</v>
      </c>
      <c r="I3952" s="10" t="s">
        <v>635</v>
      </c>
      <c r="J3952" s="10" t="s">
        <v>23667</v>
      </c>
      <c r="K3952" s="10" t="s">
        <v>16856</v>
      </c>
      <c r="L3952" s="10">
        <v>7</v>
      </c>
      <c r="M3952" s="10">
        <v>573.94000000000005</v>
      </c>
      <c r="N3952" s="10">
        <v>4017.58</v>
      </c>
      <c r="O3952" s="59">
        <v>0</v>
      </c>
      <c r="P3952" s="10">
        <v>0</v>
      </c>
      <c r="Q3952" s="10">
        <v>4017.58</v>
      </c>
      <c r="R3952" s="10" t="s">
        <v>565</v>
      </c>
      <c r="S3952" s="10" t="s">
        <v>596</v>
      </c>
      <c r="T3952" s="59">
        <v>0.3</v>
      </c>
      <c r="U3952" s="10">
        <v>1205.27</v>
      </c>
    </row>
    <row r="3953" spans="1:21" x14ac:dyDescent="0.3">
      <c r="A3953" s="10" t="s">
        <v>23666</v>
      </c>
      <c r="B3953" s="61">
        <v>45173</v>
      </c>
      <c r="C3953" s="10" t="s">
        <v>23665</v>
      </c>
      <c r="D3953" s="10" t="s">
        <v>637</v>
      </c>
      <c r="E3953" s="10" t="s">
        <v>592</v>
      </c>
      <c r="F3953" s="10" t="s">
        <v>591</v>
      </c>
      <c r="G3953" s="10" t="s">
        <v>601</v>
      </c>
      <c r="H3953" s="10" t="s">
        <v>544</v>
      </c>
      <c r="I3953" s="10" t="s">
        <v>568</v>
      </c>
      <c r="J3953" s="10" t="s">
        <v>23664</v>
      </c>
      <c r="K3953" s="10" t="s">
        <v>23663</v>
      </c>
      <c r="L3953" s="10">
        <v>1</v>
      </c>
      <c r="M3953" s="10">
        <v>732.17</v>
      </c>
      <c r="N3953" s="10">
        <v>732.17</v>
      </c>
      <c r="O3953" s="59">
        <v>0.2</v>
      </c>
      <c r="P3953" s="10">
        <v>146.43</v>
      </c>
      <c r="Q3953" s="10">
        <v>585.74</v>
      </c>
      <c r="R3953" s="10" t="s">
        <v>586</v>
      </c>
      <c r="S3953" s="10" t="s">
        <v>607</v>
      </c>
      <c r="T3953" s="59">
        <v>0.3</v>
      </c>
      <c r="U3953" s="10">
        <v>175.72</v>
      </c>
    </row>
    <row r="3954" spans="1:21" x14ac:dyDescent="0.3">
      <c r="A3954" s="10" t="s">
        <v>23662</v>
      </c>
      <c r="B3954" s="61">
        <v>45289</v>
      </c>
      <c r="C3954" s="10" t="s">
        <v>771</v>
      </c>
      <c r="D3954" s="10" t="s">
        <v>1446</v>
      </c>
      <c r="E3954" s="10" t="s">
        <v>581</v>
      </c>
      <c r="F3954" s="10" t="s">
        <v>580</v>
      </c>
      <c r="G3954" s="10" t="s">
        <v>601</v>
      </c>
      <c r="H3954" s="10" t="s">
        <v>600</v>
      </c>
      <c r="I3954" s="10" t="s">
        <v>627</v>
      </c>
      <c r="J3954" s="10" t="s">
        <v>11701</v>
      </c>
      <c r="K3954" s="10" t="s">
        <v>21019</v>
      </c>
      <c r="L3954" s="10">
        <v>10</v>
      </c>
      <c r="M3954" s="10">
        <v>834.17</v>
      </c>
      <c r="N3954" s="10">
        <v>8341.7000000000007</v>
      </c>
      <c r="O3954" s="59">
        <v>0.2</v>
      </c>
      <c r="P3954" s="10">
        <v>1668.34</v>
      </c>
      <c r="Q3954" s="10">
        <v>6673.36</v>
      </c>
      <c r="R3954" s="10" t="s">
        <v>565</v>
      </c>
      <c r="S3954" s="10" t="s">
        <v>564</v>
      </c>
      <c r="T3954" s="59">
        <v>0.25</v>
      </c>
      <c r="U3954" s="10">
        <v>1668.34</v>
      </c>
    </row>
    <row r="3955" spans="1:21" x14ac:dyDescent="0.3">
      <c r="A3955" s="10" t="s">
        <v>23661</v>
      </c>
      <c r="B3955" s="61">
        <v>45079</v>
      </c>
      <c r="C3955" s="10" t="s">
        <v>23660</v>
      </c>
      <c r="D3955" s="10" t="s">
        <v>5970</v>
      </c>
      <c r="E3955" s="10" t="s">
        <v>581</v>
      </c>
      <c r="F3955" s="10" t="s">
        <v>580</v>
      </c>
      <c r="G3955" s="10" t="s">
        <v>601</v>
      </c>
      <c r="H3955" s="10" t="s">
        <v>600</v>
      </c>
      <c r="I3955" s="10" t="s">
        <v>664</v>
      </c>
      <c r="J3955" s="10" t="s">
        <v>23659</v>
      </c>
      <c r="K3955" s="10" t="s">
        <v>15368</v>
      </c>
      <c r="L3955" s="10">
        <v>9</v>
      </c>
      <c r="M3955" s="10">
        <v>439.68</v>
      </c>
      <c r="N3955" s="10">
        <v>3957.12</v>
      </c>
      <c r="O3955" s="59">
        <v>0</v>
      </c>
      <c r="P3955" s="10">
        <v>0</v>
      </c>
      <c r="Q3955" s="10">
        <v>3957.12</v>
      </c>
      <c r="R3955" s="10" t="s">
        <v>586</v>
      </c>
      <c r="S3955" s="10" t="s">
        <v>596</v>
      </c>
      <c r="T3955" s="59">
        <v>0.3</v>
      </c>
      <c r="U3955" s="10">
        <v>1187.1400000000001</v>
      </c>
    </row>
    <row r="3956" spans="1:21" x14ac:dyDescent="0.3">
      <c r="A3956" s="10" t="s">
        <v>23658</v>
      </c>
      <c r="B3956" s="61">
        <v>45020</v>
      </c>
      <c r="C3956" s="10" t="s">
        <v>8295</v>
      </c>
      <c r="D3956" s="10" t="s">
        <v>23657</v>
      </c>
      <c r="E3956" s="10" t="s">
        <v>592</v>
      </c>
      <c r="F3956" s="10" t="s">
        <v>18</v>
      </c>
      <c r="G3956" s="10" t="s">
        <v>601</v>
      </c>
      <c r="H3956" s="10" t="s">
        <v>600</v>
      </c>
      <c r="I3956" s="10" t="s">
        <v>627</v>
      </c>
      <c r="J3956" s="10" t="s">
        <v>23656</v>
      </c>
      <c r="K3956" s="10" t="s">
        <v>23655</v>
      </c>
      <c r="L3956" s="10">
        <v>2</v>
      </c>
      <c r="M3956" s="10">
        <v>374.49</v>
      </c>
      <c r="N3956" s="10">
        <v>748.98</v>
      </c>
      <c r="O3956" s="59">
        <v>0.1</v>
      </c>
      <c r="P3956" s="10">
        <v>74.900000000000006</v>
      </c>
      <c r="Q3956" s="10">
        <v>674.08</v>
      </c>
      <c r="R3956" s="10" t="s">
        <v>614</v>
      </c>
      <c r="S3956" s="10" t="s">
        <v>564</v>
      </c>
      <c r="T3956" s="59">
        <v>0.3</v>
      </c>
      <c r="U3956" s="10">
        <v>202.22</v>
      </c>
    </row>
    <row r="3957" spans="1:21" x14ac:dyDescent="0.3">
      <c r="A3957" s="10" t="s">
        <v>23654</v>
      </c>
      <c r="B3957" s="61">
        <v>45121</v>
      </c>
      <c r="C3957" s="10" t="s">
        <v>12654</v>
      </c>
      <c r="D3957" s="10" t="s">
        <v>9492</v>
      </c>
      <c r="E3957" s="10" t="s">
        <v>581</v>
      </c>
      <c r="F3957" s="10" t="s">
        <v>83</v>
      </c>
      <c r="G3957" s="10" t="s">
        <v>569</v>
      </c>
      <c r="H3957" s="10" t="s">
        <v>579</v>
      </c>
      <c r="I3957" s="10" t="s">
        <v>711</v>
      </c>
      <c r="J3957" s="10" t="s">
        <v>5186</v>
      </c>
      <c r="K3957" s="10" t="s">
        <v>12599</v>
      </c>
      <c r="L3957" s="10">
        <v>1</v>
      </c>
      <c r="M3957" s="10">
        <v>716.69</v>
      </c>
      <c r="N3957" s="10">
        <v>716.69</v>
      </c>
      <c r="O3957" s="59">
        <v>0.2</v>
      </c>
      <c r="P3957" s="10">
        <v>143.34</v>
      </c>
      <c r="Q3957" s="10">
        <v>573.35</v>
      </c>
      <c r="R3957" s="10" t="s">
        <v>586</v>
      </c>
      <c r="S3957" s="10" t="s">
        <v>585</v>
      </c>
      <c r="T3957" s="59">
        <v>0.3</v>
      </c>
      <c r="U3957" s="10">
        <v>172</v>
      </c>
    </row>
    <row r="3958" spans="1:21" x14ac:dyDescent="0.3">
      <c r="A3958" s="10" t="s">
        <v>23653</v>
      </c>
      <c r="B3958" s="61">
        <v>45127</v>
      </c>
      <c r="C3958" s="10" t="s">
        <v>10187</v>
      </c>
      <c r="D3958" s="10" t="s">
        <v>23652</v>
      </c>
      <c r="E3958" s="10" t="s">
        <v>581</v>
      </c>
      <c r="F3958" s="10" t="s">
        <v>7</v>
      </c>
      <c r="G3958" s="10" t="s">
        <v>601</v>
      </c>
      <c r="H3958" s="10" t="s">
        <v>600</v>
      </c>
      <c r="I3958" s="10" t="s">
        <v>664</v>
      </c>
      <c r="J3958" s="10" t="s">
        <v>13591</v>
      </c>
      <c r="K3958" s="10" t="s">
        <v>23651</v>
      </c>
      <c r="L3958" s="10">
        <v>1</v>
      </c>
      <c r="M3958" s="10">
        <v>830.45</v>
      </c>
      <c r="N3958" s="10">
        <v>830.45</v>
      </c>
      <c r="O3958" s="59">
        <v>0.2</v>
      </c>
      <c r="P3958" s="10">
        <v>166.09</v>
      </c>
      <c r="Q3958" s="10">
        <v>664.36</v>
      </c>
      <c r="R3958" s="10" t="s">
        <v>586</v>
      </c>
      <c r="S3958" s="10" t="s">
        <v>596</v>
      </c>
      <c r="T3958" s="59">
        <v>0.3</v>
      </c>
      <c r="U3958" s="10">
        <v>199.31</v>
      </c>
    </row>
    <row r="3959" spans="1:21" x14ac:dyDescent="0.3">
      <c r="A3959" s="10" t="s">
        <v>23650</v>
      </c>
      <c r="B3959" s="61">
        <v>44938</v>
      </c>
      <c r="C3959" s="10" t="s">
        <v>19631</v>
      </c>
      <c r="D3959" s="10" t="s">
        <v>23649</v>
      </c>
      <c r="E3959" s="10" t="s">
        <v>571</v>
      </c>
      <c r="F3959" s="10" t="s">
        <v>11</v>
      </c>
      <c r="G3959" s="10" t="s">
        <v>601</v>
      </c>
      <c r="H3959" s="10" t="s">
        <v>579</v>
      </c>
      <c r="I3959" s="10" t="s">
        <v>578</v>
      </c>
      <c r="J3959" s="10" t="s">
        <v>23648</v>
      </c>
      <c r="K3959" s="10" t="s">
        <v>23647</v>
      </c>
      <c r="L3959" s="10">
        <v>8</v>
      </c>
      <c r="M3959" s="10">
        <v>956.15</v>
      </c>
      <c r="N3959" s="10">
        <v>7649.2</v>
      </c>
      <c r="O3959" s="59">
        <v>0</v>
      </c>
      <c r="P3959" s="10">
        <v>0</v>
      </c>
      <c r="Q3959" s="10">
        <v>7649.2</v>
      </c>
      <c r="R3959" s="10" t="s">
        <v>586</v>
      </c>
      <c r="S3959" s="10" t="s">
        <v>585</v>
      </c>
      <c r="T3959" s="59">
        <v>0.3</v>
      </c>
      <c r="U3959" s="10">
        <v>2294.7600000000002</v>
      </c>
    </row>
    <row r="3960" spans="1:21" x14ac:dyDescent="0.3">
      <c r="A3960" s="10" t="s">
        <v>23646</v>
      </c>
      <c r="B3960" s="61">
        <v>45165</v>
      </c>
      <c r="C3960" s="10" t="s">
        <v>8864</v>
      </c>
      <c r="D3960" s="10" t="s">
        <v>23645</v>
      </c>
      <c r="E3960" s="10" t="s">
        <v>581</v>
      </c>
      <c r="F3960" s="10" t="s">
        <v>83</v>
      </c>
      <c r="G3960" s="10" t="s">
        <v>569</v>
      </c>
      <c r="H3960" s="10" t="s">
        <v>590</v>
      </c>
      <c r="I3960" s="10" t="s">
        <v>748</v>
      </c>
      <c r="J3960" s="10" t="s">
        <v>23644</v>
      </c>
      <c r="K3960" s="10" t="s">
        <v>23643</v>
      </c>
      <c r="L3960" s="10">
        <v>1</v>
      </c>
      <c r="M3960" s="10">
        <v>606.92999999999995</v>
      </c>
      <c r="N3960" s="10">
        <v>606.92999999999995</v>
      </c>
      <c r="O3960" s="59">
        <v>0.05</v>
      </c>
      <c r="P3960" s="10">
        <v>30.35</v>
      </c>
      <c r="Q3960" s="10">
        <v>576.58000000000004</v>
      </c>
      <c r="R3960" s="10" t="s">
        <v>614</v>
      </c>
      <c r="S3960" s="10" t="s">
        <v>564</v>
      </c>
      <c r="T3960" s="59">
        <v>0.15</v>
      </c>
      <c r="U3960" s="10">
        <v>86.49</v>
      </c>
    </row>
    <row r="3961" spans="1:21" x14ac:dyDescent="0.3">
      <c r="A3961" s="10" t="s">
        <v>23642</v>
      </c>
      <c r="B3961" s="61">
        <v>45264</v>
      </c>
      <c r="C3961" s="10" t="s">
        <v>2266</v>
      </c>
      <c r="D3961" s="10" t="s">
        <v>23641</v>
      </c>
      <c r="E3961" s="10" t="s">
        <v>603</v>
      </c>
      <c r="F3961" s="10" t="s">
        <v>636</v>
      </c>
      <c r="G3961" s="10" t="s">
        <v>601</v>
      </c>
      <c r="H3961" s="10" t="s">
        <v>579</v>
      </c>
      <c r="I3961" s="10" t="s">
        <v>722</v>
      </c>
      <c r="J3961" s="10" t="s">
        <v>2814</v>
      </c>
      <c r="K3961" s="10" t="s">
        <v>23640</v>
      </c>
      <c r="L3961" s="10">
        <v>2</v>
      </c>
      <c r="M3961" s="10">
        <v>623.58000000000004</v>
      </c>
      <c r="N3961" s="10">
        <v>1247.1600000000001</v>
      </c>
      <c r="O3961" s="59">
        <v>0</v>
      </c>
      <c r="P3961" s="10">
        <v>0</v>
      </c>
      <c r="Q3961" s="10">
        <v>1247.1600000000001</v>
      </c>
      <c r="R3961" s="10" t="s">
        <v>575</v>
      </c>
      <c r="S3961" s="10" t="s">
        <v>585</v>
      </c>
      <c r="T3961" s="59">
        <v>0.15</v>
      </c>
      <c r="U3961" s="10">
        <v>187.07</v>
      </c>
    </row>
    <row r="3962" spans="1:21" x14ac:dyDescent="0.3">
      <c r="A3962" s="10" t="s">
        <v>23639</v>
      </c>
      <c r="B3962" s="61">
        <v>45333</v>
      </c>
      <c r="C3962" s="10" t="s">
        <v>23638</v>
      </c>
      <c r="D3962" s="10" t="s">
        <v>19160</v>
      </c>
      <c r="E3962" s="10" t="s">
        <v>603</v>
      </c>
      <c r="F3962" s="10" t="s">
        <v>658</v>
      </c>
      <c r="G3962" s="10" t="s">
        <v>569</v>
      </c>
      <c r="H3962" s="10" t="s">
        <v>590</v>
      </c>
      <c r="I3962" s="10" t="s">
        <v>635</v>
      </c>
      <c r="J3962" s="10" t="s">
        <v>23637</v>
      </c>
      <c r="K3962" s="10" t="s">
        <v>23097</v>
      </c>
      <c r="L3962" s="10">
        <v>10</v>
      </c>
      <c r="M3962" s="10">
        <v>372.7</v>
      </c>
      <c r="N3962" s="10">
        <v>3727</v>
      </c>
      <c r="O3962" s="59">
        <v>0.05</v>
      </c>
      <c r="P3962" s="10">
        <v>186.35</v>
      </c>
      <c r="Q3962" s="10">
        <v>3540.65</v>
      </c>
      <c r="R3962" s="10" t="s">
        <v>565</v>
      </c>
      <c r="S3962" s="10" t="s">
        <v>596</v>
      </c>
      <c r="T3962" s="59">
        <v>0.15</v>
      </c>
      <c r="U3962" s="10">
        <v>531.1</v>
      </c>
    </row>
    <row r="3963" spans="1:21" x14ac:dyDescent="0.3">
      <c r="A3963" s="10" t="s">
        <v>23636</v>
      </c>
      <c r="B3963" s="61">
        <v>44975</v>
      </c>
      <c r="C3963" s="10" t="s">
        <v>23635</v>
      </c>
      <c r="D3963" s="10" t="s">
        <v>23634</v>
      </c>
      <c r="E3963" s="10" t="s">
        <v>571</v>
      </c>
      <c r="F3963" s="10" t="s">
        <v>11</v>
      </c>
      <c r="G3963" s="10" t="s">
        <v>569</v>
      </c>
      <c r="H3963" s="10" t="s">
        <v>590</v>
      </c>
      <c r="I3963" s="10" t="s">
        <v>589</v>
      </c>
      <c r="J3963" s="10" t="s">
        <v>16361</v>
      </c>
      <c r="K3963" s="10" t="s">
        <v>23633</v>
      </c>
      <c r="L3963" s="10">
        <v>3</v>
      </c>
      <c r="M3963" s="10">
        <v>289.42</v>
      </c>
      <c r="N3963" s="10">
        <v>868.26</v>
      </c>
      <c r="O3963" s="59">
        <v>0</v>
      </c>
      <c r="P3963" s="10">
        <v>0</v>
      </c>
      <c r="Q3963" s="10">
        <v>868.26</v>
      </c>
      <c r="R3963" s="10" t="s">
        <v>586</v>
      </c>
      <c r="S3963" s="10" t="s">
        <v>596</v>
      </c>
      <c r="T3963" s="59">
        <v>0.15</v>
      </c>
      <c r="U3963" s="10">
        <v>130.24</v>
      </c>
    </row>
    <row r="3964" spans="1:21" x14ac:dyDescent="0.3">
      <c r="A3964" s="10" t="s">
        <v>23632</v>
      </c>
      <c r="B3964" s="61">
        <v>45175</v>
      </c>
      <c r="C3964" s="10" t="s">
        <v>15560</v>
      </c>
      <c r="D3964" s="10" t="s">
        <v>23631</v>
      </c>
      <c r="E3964" s="10" t="s">
        <v>581</v>
      </c>
      <c r="F3964" s="10" t="s">
        <v>7</v>
      </c>
      <c r="G3964" s="10" t="s">
        <v>601</v>
      </c>
      <c r="H3964" s="10" t="s">
        <v>590</v>
      </c>
      <c r="I3964" s="10" t="s">
        <v>589</v>
      </c>
      <c r="J3964" s="10" t="s">
        <v>5282</v>
      </c>
      <c r="K3964" s="10" t="s">
        <v>23630</v>
      </c>
      <c r="L3964" s="10">
        <v>10</v>
      </c>
      <c r="M3964" s="10">
        <v>873.05</v>
      </c>
      <c r="N3964" s="10">
        <v>8730.5</v>
      </c>
      <c r="O3964" s="59">
        <v>0.1</v>
      </c>
      <c r="P3964" s="10">
        <v>873.05</v>
      </c>
      <c r="Q3964" s="10">
        <v>7857.45</v>
      </c>
      <c r="R3964" s="10" t="s">
        <v>586</v>
      </c>
      <c r="S3964" s="10" t="s">
        <v>607</v>
      </c>
      <c r="T3964" s="59">
        <v>0.3</v>
      </c>
      <c r="U3964" s="10">
        <v>2357.23</v>
      </c>
    </row>
    <row r="3965" spans="1:21" x14ac:dyDescent="0.3">
      <c r="A3965" s="10" t="s">
        <v>23629</v>
      </c>
      <c r="B3965" s="61">
        <v>45247</v>
      </c>
      <c r="C3965" s="10" t="s">
        <v>23628</v>
      </c>
      <c r="D3965" s="10" t="s">
        <v>17772</v>
      </c>
      <c r="E3965" s="10" t="s">
        <v>629</v>
      </c>
      <c r="F3965" s="10" t="s">
        <v>790</v>
      </c>
      <c r="G3965" s="10" t="s">
        <v>569</v>
      </c>
      <c r="H3965" s="10" t="s">
        <v>590</v>
      </c>
      <c r="I3965" s="10" t="s">
        <v>635</v>
      </c>
      <c r="J3965" s="10" t="s">
        <v>20988</v>
      </c>
      <c r="K3965" s="10" t="s">
        <v>2539</v>
      </c>
      <c r="L3965" s="10">
        <v>9</v>
      </c>
      <c r="M3965" s="10">
        <v>178.74</v>
      </c>
      <c r="N3965" s="10">
        <v>1608.66</v>
      </c>
      <c r="O3965" s="59">
        <v>0.2</v>
      </c>
      <c r="P3965" s="10">
        <v>321.73</v>
      </c>
      <c r="Q3965" s="10">
        <v>1286.93</v>
      </c>
      <c r="R3965" s="10" t="s">
        <v>575</v>
      </c>
      <c r="S3965" s="10" t="s">
        <v>585</v>
      </c>
      <c r="T3965" s="59">
        <v>0.25</v>
      </c>
      <c r="U3965" s="10">
        <v>321.73</v>
      </c>
    </row>
    <row r="3966" spans="1:21" x14ac:dyDescent="0.3">
      <c r="A3966" s="10" t="s">
        <v>23627</v>
      </c>
      <c r="B3966" s="61">
        <v>45100</v>
      </c>
      <c r="C3966" s="10" t="s">
        <v>6778</v>
      </c>
      <c r="D3966" s="10" t="s">
        <v>7172</v>
      </c>
      <c r="E3966" s="10" t="s">
        <v>603</v>
      </c>
      <c r="F3966" s="10" t="s">
        <v>636</v>
      </c>
      <c r="G3966" s="10" t="s">
        <v>569</v>
      </c>
      <c r="H3966" s="10" t="s">
        <v>544</v>
      </c>
      <c r="I3966" s="10" t="s">
        <v>10</v>
      </c>
      <c r="J3966" s="10" t="s">
        <v>23626</v>
      </c>
      <c r="K3966" s="10" t="s">
        <v>23625</v>
      </c>
      <c r="L3966" s="10">
        <v>10</v>
      </c>
      <c r="M3966" s="10">
        <v>273.01</v>
      </c>
      <c r="N3966" s="10">
        <v>2730.1</v>
      </c>
      <c r="O3966" s="59">
        <v>0.1</v>
      </c>
      <c r="P3966" s="10">
        <v>273.01</v>
      </c>
      <c r="Q3966" s="10">
        <v>2457.09</v>
      </c>
      <c r="R3966" s="10" t="s">
        <v>586</v>
      </c>
      <c r="S3966" s="10" t="s">
        <v>607</v>
      </c>
      <c r="T3966" s="59">
        <v>0.3</v>
      </c>
      <c r="U3966" s="10">
        <v>737.13</v>
      </c>
    </row>
    <row r="3967" spans="1:21" x14ac:dyDescent="0.3">
      <c r="A3967" s="10" t="s">
        <v>23624</v>
      </c>
      <c r="B3967" s="61">
        <v>45250</v>
      </c>
      <c r="C3967" s="10" t="s">
        <v>23623</v>
      </c>
      <c r="D3967" s="10" t="s">
        <v>23622</v>
      </c>
      <c r="E3967" s="10" t="s">
        <v>603</v>
      </c>
      <c r="F3967" s="10" t="s">
        <v>636</v>
      </c>
      <c r="G3967" s="10" t="s">
        <v>569</v>
      </c>
      <c r="H3967" s="10" t="s">
        <v>544</v>
      </c>
      <c r="I3967" s="10" t="s">
        <v>610</v>
      </c>
      <c r="J3967" s="10" t="s">
        <v>23621</v>
      </c>
      <c r="K3967" s="10" t="s">
        <v>23620</v>
      </c>
      <c r="L3967" s="10">
        <v>10</v>
      </c>
      <c r="M3967" s="10">
        <v>376.84</v>
      </c>
      <c r="N3967" s="10">
        <v>3768.4</v>
      </c>
      <c r="O3967" s="59">
        <v>0.05</v>
      </c>
      <c r="P3967" s="10">
        <v>188.42</v>
      </c>
      <c r="Q3967" s="10">
        <v>3579.98</v>
      </c>
      <c r="R3967" s="10" t="s">
        <v>586</v>
      </c>
      <c r="S3967" s="10" t="s">
        <v>607</v>
      </c>
      <c r="T3967" s="59">
        <v>0.3</v>
      </c>
      <c r="U3967" s="10">
        <v>1073.99</v>
      </c>
    </row>
    <row r="3968" spans="1:21" x14ac:dyDescent="0.3">
      <c r="A3968" s="10" t="s">
        <v>23619</v>
      </c>
      <c r="B3968" s="61">
        <v>45346</v>
      </c>
      <c r="C3968" s="10" t="s">
        <v>23618</v>
      </c>
      <c r="D3968" s="10" t="s">
        <v>4734</v>
      </c>
      <c r="E3968" s="10" t="s">
        <v>603</v>
      </c>
      <c r="F3968" s="10" t="s">
        <v>602</v>
      </c>
      <c r="G3968" s="10" t="s">
        <v>569</v>
      </c>
      <c r="H3968" s="10" t="s">
        <v>579</v>
      </c>
      <c r="I3968" s="10" t="s">
        <v>711</v>
      </c>
      <c r="J3968" s="10" t="s">
        <v>23617</v>
      </c>
      <c r="K3968" s="10" t="s">
        <v>19081</v>
      </c>
      <c r="L3968" s="10">
        <v>3</v>
      </c>
      <c r="M3968" s="10">
        <v>253.45</v>
      </c>
      <c r="N3968" s="10">
        <v>760.35</v>
      </c>
      <c r="O3968" s="59">
        <v>0.2</v>
      </c>
      <c r="P3968" s="10">
        <v>152.07</v>
      </c>
      <c r="Q3968" s="10">
        <v>608.28</v>
      </c>
      <c r="R3968" s="10" t="s">
        <v>575</v>
      </c>
      <c r="S3968" s="10" t="s">
        <v>585</v>
      </c>
      <c r="T3968" s="59">
        <v>0.15</v>
      </c>
      <c r="U3968" s="10">
        <v>91.24</v>
      </c>
    </row>
    <row r="3969" spans="1:21" x14ac:dyDescent="0.3">
      <c r="A3969" s="10" t="s">
        <v>23616</v>
      </c>
      <c r="B3969" s="61">
        <v>45291</v>
      </c>
      <c r="C3969" s="10" t="s">
        <v>20631</v>
      </c>
      <c r="D3969" s="10" t="s">
        <v>23615</v>
      </c>
      <c r="E3969" s="10" t="s">
        <v>603</v>
      </c>
      <c r="F3969" s="10" t="s">
        <v>658</v>
      </c>
      <c r="G3969" s="10" t="s">
        <v>601</v>
      </c>
      <c r="H3969" s="10" t="s">
        <v>579</v>
      </c>
      <c r="I3969" s="10" t="s">
        <v>722</v>
      </c>
      <c r="J3969" s="10" t="s">
        <v>23614</v>
      </c>
      <c r="K3969" s="10" t="s">
        <v>23613</v>
      </c>
      <c r="L3969" s="10">
        <v>3</v>
      </c>
      <c r="M3969" s="10">
        <v>358.72</v>
      </c>
      <c r="N3969" s="10">
        <v>1076.1600000000001</v>
      </c>
      <c r="O3969" s="59">
        <v>0.1</v>
      </c>
      <c r="P3969" s="10">
        <v>107.62</v>
      </c>
      <c r="Q3969" s="10">
        <v>968.54</v>
      </c>
      <c r="R3969" s="10" t="s">
        <v>575</v>
      </c>
      <c r="S3969" s="10" t="s">
        <v>564</v>
      </c>
      <c r="T3969" s="59">
        <v>0.3</v>
      </c>
      <c r="U3969" s="10">
        <v>290.56</v>
      </c>
    </row>
    <row r="3970" spans="1:21" x14ac:dyDescent="0.3">
      <c r="A3970" s="10" t="s">
        <v>23612</v>
      </c>
      <c r="B3970" s="61">
        <v>45059</v>
      </c>
      <c r="C3970" s="10" t="s">
        <v>10155</v>
      </c>
      <c r="D3970" s="10" t="s">
        <v>23611</v>
      </c>
      <c r="E3970" s="10" t="s">
        <v>629</v>
      </c>
      <c r="F3970" s="10" t="s">
        <v>790</v>
      </c>
      <c r="G3970" s="10" t="s">
        <v>569</v>
      </c>
      <c r="H3970" s="10" t="s">
        <v>579</v>
      </c>
      <c r="I3970" s="10" t="s">
        <v>722</v>
      </c>
      <c r="J3970" s="10" t="s">
        <v>23610</v>
      </c>
      <c r="K3970" s="10" t="s">
        <v>22616</v>
      </c>
      <c r="L3970" s="10">
        <v>8</v>
      </c>
      <c r="M3970" s="10">
        <v>731.68</v>
      </c>
      <c r="N3970" s="10">
        <v>5853.44</v>
      </c>
      <c r="O3970" s="59">
        <v>0</v>
      </c>
      <c r="P3970" s="10">
        <v>0</v>
      </c>
      <c r="Q3970" s="10">
        <v>5853.44</v>
      </c>
      <c r="R3970" s="10" t="s">
        <v>586</v>
      </c>
      <c r="S3970" s="10" t="s">
        <v>585</v>
      </c>
      <c r="T3970" s="59">
        <v>0.15</v>
      </c>
      <c r="U3970" s="10">
        <v>878.02</v>
      </c>
    </row>
    <row r="3971" spans="1:21" x14ac:dyDescent="0.3">
      <c r="A3971" s="10" t="s">
        <v>23609</v>
      </c>
      <c r="B3971" s="61">
        <v>45087</v>
      </c>
      <c r="C3971" s="10" t="s">
        <v>23608</v>
      </c>
      <c r="D3971" s="10" t="s">
        <v>23607</v>
      </c>
      <c r="E3971" s="10" t="s">
        <v>592</v>
      </c>
      <c r="F3971" s="10" t="s">
        <v>591</v>
      </c>
      <c r="G3971" s="10" t="s">
        <v>601</v>
      </c>
      <c r="H3971" s="10" t="s">
        <v>590</v>
      </c>
      <c r="I3971" s="10" t="s">
        <v>589</v>
      </c>
      <c r="J3971" s="10" t="s">
        <v>23606</v>
      </c>
      <c r="K3971" s="10" t="s">
        <v>23605</v>
      </c>
      <c r="L3971" s="10">
        <v>2</v>
      </c>
      <c r="M3971" s="10">
        <v>748.63</v>
      </c>
      <c r="N3971" s="10">
        <v>1497.26</v>
      </c>
      <c r="O3971" s="59">
        <v>0.05</v>
      </c>
      <c r="P3971" s="10">
        <v>74.86</v>
      </c>
      <c r="Q3971" s="10">
        <v>1422.4</v>
      </c>
      <c r="R3971" s="10" t="s">
        <v>565</v>
      </c>
      <c r="S3971" s="10" t="s">
        <v>564</v>
      </c>
      <c r="T3971" s="59">
        <v>0.25</v>
      </c>
      <c r="U3971" s="10">
        <v>355.6</v>
      </c>
    </row>
    <row r="3972" spans="1:21" x14ac:dyDescent="0.3">
      <c r="A3972" s="10" t="s">
        <v>23604</v>
      </c>
      <c r="B3972" s="61">
        <v>45005</v>
      </c>
      <c r="C3972" s="10" t="s">
        <v>2556</v>
      </c>
      <c r="D3972" s="10" t="s">
        <v>7896</v>
      </c>
      <c r="E3972" s="10" t="s">
        <v>629</v>
      </c>
      <c r="F3972" s="10" t="s">
        <v>790</v>
      </c>
      <c r="G3972" s="10" t="s">
        <v>569</v>
      </c>
      <c r="H3972" s="10" t="s">
        <v>590</v>
      </c>
      <c r="I3972" s="10" t="s">
        <v>748</v>
      </c>
      <c r="J3972" s="10" t="s">
        <v>3528</v>
      </c>
      <c r="K3972" s="10" t="s">
        <v>23603</v>
      </c>
      <c r="L3972" s="10">
        <v>9</v>
      </c>
      <c r="M3972" s="10">
        <v>789.11</v>
      </c>
      <c r="N3972" s="10">
        <v>7101.99</v>
      </c>
      <c r="O3972" s="59">
        <v>0.1</v>
      </c>
      <c r="P3972" s="10">
        <v>710.2</v>
      </c>
      <c r="Q3972" s="10">
        <v>6391.79</v>
      </c>
      <c r="R3972" s="10" t="s">
        <v>575</v>
      </c>
      <c r="S3972" s="10" t="s">
        <v>596</v>
      </c>
      <c r="T3972" s="59">
        <v>0.15</v>
      </c>
      <c r="U3972" s="10">
        <v>958.77</v>
      </c>
    </row>
    <row r="3973" spans="1:21" x14ac:dyDescent="0.3">
      <c r="A3973" s="10" t="s">
        <v>23602</v>
      </c>
      <c r="B3973" s="61">
        <v>45068</v>
      </c>
      <c r="C3973" s="10" t="s">
        <v>23601</v>
      </c>
      <c r="D3973" s="10" t="s">
        <v>20183</v>
      </c>
      <c r="E3973" s="10" t="s">
        <v>629</v>
      </c>
      <c r="F3973" s="10" t="s">
        <v>628</v>
      </c>
      <c r="G3973" s="10" t="s">
        <v>569</v>
      </c>
      <c r="H3973" s="10" t="s">
        <v>579</v>
      </c>
      <c r="I3973" s="10" t="s">
        <v>711</v>
      </c>
      <c r="J3973" s="10" t="s">
        <v>18223</v>
      </c>
      <c r="K3973" s="10" t="s">
        <v>19706</v>
      </c>
      <c r="L3973" s="10">
        <v>9</v>
      </c>
      <c r="M3973" s="10">
        <v>538.58000000000004</v>
      </c>
      <c r="N3973" s="10">
        <v>4847.22</v>
      </c>
      <c r="O3973" s="59">
        <v>0.1</v>
      </c>
      <c r="P3973" s="10">
        <v>484.72</v>
      </c>
      <c r="Q3973" s="10">
        <v>4362.5</v>
      </c>
      <c r="R3973" s="10" t="s">
        <v>575</v>
      </c>
      <c r="S3973" s="10" t="s">
        <v>596</v>
      </c>
      <c r="T3973" s="59">
        <v>0.25</v>
      </c>
      <c r="U3973" s="10">
        <v>1090.6199999999999</v>
      </c>
    </row>
    <row r="3974" spans="1:21" x14ac:dyDescent="0.3">
      <c r="A3974" s="10" t="s">
        <v>23600</v>
      </c>
      <c r="B3974" s="61">
        <v>45040</v>
      </c>
      <c r="C3974" s="10" t="s">
        <v>21120</v>
      </c>
      <c r="D3974" s="10" t="s">
        <v>11480</v>
      </c>
      <c r="E3974" s="10" t="s">
        <v>629</v>
      </c>
      <c r="F3974" s="10" t="s">
        <v>628</v>
      </c>
      <c r="G3974" s="10" t="s">
        <v>601</v>
      </c>
      <c r="H3974" s="10" t="s">
        <v>600</v>
      </c>
      <c r="I3974" s="10" t="s">
        <v>599</v>
      </c>
      <c r="J3974" s="10" t="s">
        <v>23599</v>
      </c>
      <c r="K3974" s="10" t="s">
        <v>22331</v>
      </c>
      <c r="L3974" s="10">
        <v>9</v>
      </c>
      <c r="M3974" s="10">
        <v>311.05</v>
      </c>
      <c r="N3974" s="10">
        <v>2799.45</v>
      </c>
      <c r="O3974" s="59">
        <v>0.1</v>
      </c>
      <c r="P3974" s="10">
        <v>279.94</v>
      </c>
      <c r="Q3974" s="10">
        <v>2519.5100000000002</v>
      </c>
      <c r="R3974" s="10" t="s">
        <v>565</v>
      </c>
      <c r="S3974" s="10" t="s">
        <v>596</v>
      </c>
      <c r="T3974" s="59">
        <v>0.25</v>
      </c>
      <c r="U3974" s="10">
        <v>629.88</v>
      </c>
    </row>
    <row r="3975" spans="1:21" x14ac:dyDescent="0.3">
      <c r="A3975" s="10" t="s">
        <v>23598</v>
      </c>
      <c r="B3975" s="61">
        <v>45299</v>
      </c>
      <c r="C3975" s="10" t="s">
        <v>9287</v>
      </c>
      <c r="D3975" s="10" t="s">
        <v>13641</v>
      </c>
      <c r="E3975" s="10" t="s">
        <v>571</v>
      </c>
      <c r="F3975" s="10" t="s">
        <v>685</v>
      </c>
      <c r="G3975" s="10" t="s">
        <v>601</v>
      </c>
      <c r="H3975" s="10" t="s">
        <v>590</v>
      </c>
      <c r="I3975" s="10" t="s">
        <v>748</v>
      </c>
      <c r="J3975" s="10" t="s">
        <v>23597</v>
      </c>
      <c r="K3975" s="10" t="s">
        <v>3761</v>
      </c>
      <c r="L3975" s="10">
        <v>2</v>
      </c>
      <c r="M3975" s="10">
        <v>196.12</v>
      </c>
      <c r="N3975" s="10">
        <v>392.24</v>
      </c>
      <c r="O3975" s="59">
        <v>0.1</v>
      </c>
      <c r="P3975" s="10">
        <v>39.22</v>
      </c>
      <c r="Q3975" s="10">
        <v>353.02</v>
      </c>
      <c r="R3975" s="10" t="s">
        <v>565</v>
      </c>
      <c r="S3975" s="10" t="s">
        <v>564</v>
      </c>
      <c r="T3975" s="59">
        <v>0.25</v>
      </c>
      <c r="U3975" s="10">
        <v>88.25</v>
      </c>
    </row>
    <row r="3976" spans="1:21" x14ac:dyDescent="0.3">
      <c r="A3976" s="10" t="s">
        <v>23596</v>
      </c>
      <c r="B3976" s="61">
        <v>45325</v>
      </c>
      <c r="C3976" s="10" t="s">
        <v>15096</v>
      </c>
      <c r="D3976" s="10" t="s">
        <v>14750</v>
      </c>
      <c r="E3976" s="10" t="s">
        <v>581</v>
      </c>
      <c r="F3976" s="10" t="s">
        <v>83</v>
      </c>
      <c r="G3976" s="10" t="s">
        <v>601</v>
      </c>
      <c r="H3976" s="10" t="s">
        <v>544</v>
      </c>
      <c r="I3976" s="10" t="s">
        <v>568</v>
      </c>
      <c r="J3976" s="10" t="s">
        <v>6785</v>
      </c>
      <c r="K3976" s="10" t="s">
        <v>20722</v>
      </c>
      <c r="L3976" s="10">
        <v>1</v>
      </c>
      <c r="M3976" s="10">
        <v>183.72</v>
      </c>
      <c r="N3976" s="10">
        <v>183.72</v>
      </c>
      <c r="O3976" s="59">
        <v>0.1</v>
      </c>
      <c r="P3976" s="10">
        <v>18.37</v>
      </c>
      <c r="Q3976" s="10">
        <v>165.35</v>
      </c>
      <c r="R3976" s="10" t="s">
        <v>565</v>
      </c>
      <c r="S3976" s="10" t="s">
        <v>596</v>
      </c>
      <c r="T3976" s="59">
        <v>0.25</v>
      </c>
      <c r="U3976" s="10">
        <v>41.34</v>
      </c>
    </row>
    <row r="3977" spans="1:21" x14ac:dyDescent="0.3">
      <c r="A3977" s="10" t="s">
        <v>23595</v>
      </c>
      <c r="B3977" s="61">
        <v>45313</v>
      </c>
      <c r="C3977" s="10" t="s">
        <v>11676</v>
      </c>
      <c r="D3977" s="10" t="s">
        <v>23594</v>
      </c>
      <c r="E3977" s="10" t="s">
        <v>581</v>
      </c>
      <c r="F3977" s="10" t="s">
        <v>7</v>
      </c>
      <c r="G3977" s="10" t="s">
        <v>569</v>
      </c>
      <c r="H3977" s="10" t="s">
        <v>600</v>
      </c>
      <c r="I3977" s="10" t="s">
        <v>627</v>
      </c>
      <c r="J3977" s="10" t="s">
        <v>23593</v>
      </c>
      <c r="K3977" s="10" t="s">
        <v>15464</v>
      </c>
      <c r="L3977" s="10">
        <v>2</v>
      </c>
      <c r="M3977" s="10">
        <v>177.87</v>
      </c>
      <c r="N3977" s="10">
        <v>355.74</v>
      </c>
      <c r="O3977" s="59">
        <v>0</v>
      </c>
      <c r="P3977" s="10">
        <v>0</v>
      </c>
      <c r="Q3977" s="10">
        <v>355.74</v>
      </c>
      <c r="R3977" s="10" t="s">
        <v>586</v>
      </c>
      <c r="S3977" s="10" t="s">
        <v>607</v>
      </c>
      <c r="T3977" s="59">
        <v>0.3</v>
      </c>
      <c r="U3977" s="10">
        <v>106.72</v>
      </c>
    </row>
    <row r="3978" spans="1:21" x14ac:dyDescent="0.3">
      <c r="A3978" s="10" t="s">
        <v>23592</v>
      </c>
      <c r="B3978" s="61">
        <v>45227</v>
      </c>
      <c r="C3978" s="10" t="s">
        <v>2178</v>
      </c>
      <c r="D3978" s="10" t="s">
        <v>23591</v>
      </c>
      <c r="E3978" s="10" t="s">
        <v>581</v>
      </c>
      <c r="F3978" s="10" t="s">
        <v>7</v>
      </c>
      <c r="G3978" s="10" t="s">
        <v>569</v>
      </c>
      <c r="H3978" s="10" t="s">
        <v>544</v>
      </c>
      <c r="I3978" s="10" t="s">
        <v>10</v>
      </c>
      <c r="J3978" s="10" t="s">
        <v>23590</v>
      </c>
      <c r="K3978" s="10" t="s">
        <v>23589</v>
      </c>
      <c r="L3978" s="10">
        <v>1</v>
      </c>
      <c r="M3978" s="10">
        <v>128.91999999999999</v>
      </c>
      <c r="N3978" s="10">
        <v>128.91999999999999</v>
      </c>
      <c r="O3978" s="59">
        <v>0.1</v>
      </c>
      <c r="P3978" s="10">
        <v>12.89</v>
      </c>
      <c r="Q3978" s="10">
        <v>116.03</v>
      </c>
      <c r="R3978" s="10" t="s">
        <v>575</v>
      </c>
      <c r="S3978" s="10" t="s">
        <v>585</v>
      </c>
      <c r="T3978" s="59">
        <v>0.15</v>
      </c>
      <c r="U3978" s="10">
        <v>17.399999999999999</v>
      </c>
    </row>
    <row r="3979" spans="1:21" x14ac:dyDescent="0.3">
      <c r="A3979" s="10" t="s">
        <v>23588</v>
      </c>
      <c r="B3979" s="61">
        <v>45355</v>
      </c>
      <c r="C3979" s="10" t="s">
        <v>14174</v>
      </c>
      <c r="D3979" s="10" t="s">
        <v>23587</v>
      </c>
      <c r="E3979" s="10" t="s">
        <v>581</v>
      </c>
      <c r="F3979" s="10" t="s">
        <v>83</v>
      </c>
      <c r="G3979" s="10" t="s">
        <v>569</v>
      </c>
      <c r="H3979" s="10" t="s">
        <v>579</v>
      </c>
      <c r="I3979" s="10" t="s">
        <v>722</v>
      </c>
      <c r="J3979" s="10" t="s">
        <v>10914</v>
      </c>
      <c r="K3979" s="10" t="s">
        <v>1155</v>
      </c>
      <c r="L3979" s="10">
        <v>4</v>
      </c>
      <c r="M3979" s="10">
        <v>789.05</v>
      </c>
      <c r="N3979" s="10">
        <v>3156.2</v>
      </c>
      <c r="O3979" s="59">
        <v>0</v>
      </c>
      <c r="P3979" s="10">
        <v>0</v>
      </c>
      <c r="Q3979" s="10">
        <v>3156.2</v>
      </c>
      <c r="R3979" s="10" t="s">
        <v>614</v>
      </c>
      <c r="S3979" s="10" t="s">
        <v>564</v>
      </c>
      <c r="T3979" s="59">
        <v>0.3</v>
      </c>
      <c r="U3979" s="10">
        <v>946.86</v>
      </c>
    </row>
    <row r="3980" spans="1:21" x14ac:dyDescent="0.3">
      <c r="A3980" s="10" t="s">
        <v>23586</v>
      </c>
      <c r="B3980" s="61">
        <v>44941</v>
      </c>
      <c r="C3980" s="10" t="s">
        <v>15641</v>
      </c>
      <c r="D3980" s="10" t="s">
        <v>23585</v>
      </c>
      <c r="E3980" s="10" t="s">
        <v>581</v>
      </c>
      <c r="F3980" s="10" t="s">
        <v>580</v>
      </c>
      <c r="G3980" s="10" t="s">
        <v>569</v>
      </c>
      <c r="H3980" s="10" t="s">
        <v>590</v>
      </c>
      <c r="I3980" s="10" t="s">
        <v>589</v>
      </c>
      <c r="J3980" s="10" t="s">
        <v>23584</v>
      </c>
      <c r="K3980" s="10" t="s">
        <v>23583</v>
      </c>
      <c r="L3980" s="10">
        <v>9</v>
      </c>
      <c r="M3980" s="10">
        <v>827.58</v>
      </c>
      <c r="N3980" s="10">
        <v>7448.22</v>
      </c>
      <c r="O3980" s="59">
        <v>0</v>
      </c>
      <c r="P3980" s="10">
        <v>0</v>
      </c>
      <c r="Q3980" s="10">
        <v>7448.22</v>
      </c>
      <c r="R3980" s="10" t="s">
        <v>614</v>
      </c>
      <c r="S3980" s="10" t="s">
        <v>596</v>
      </c>
      <c r="T3980" s="59">
        <v>0.25</v>
      </c>
      <c r="U3980" s="10">
        <v>1862.06</v>
      </c>
    </row>
    <row r="3981" spans="1:21" x14ac:dyDescent="0.3">
      <c r="A3981" s="10" t="s">
        <v>23582</v>
      </c>
      <c r="B3981" s="61">
        <v>45278</v>
      </c>
      <c r="C3981" s="10" t="s">
        <v>14630</v>
      </c>
      <c r="D3981" s="10" t="s">
        <v>8019</v>
      </c>
      <c r="E3981" s="10" t="s">
        <v>629</v>
      </c>
      <c r="F3981" s="10" t="s">
        <v>790</v>
      </c>
      <c r="G3981" s="10" t="s">
        <v>569</v>
      </c>
      <c r="H3981" s="10" t="s">
        <v>590</v>
      </c>
      <c r="I3981" s="10" t="s">
        <v>589</v>
      </c>
      <c r="J3981" s="10" t="s">
        <v>8790</v>
      </c>
      <c r="K3981" s="10" t="s">
        <v>6947</v>
      </c>
      <c r="L3981" s="10">
        <v>1</v>
      </c>
      <c r="M3981" s="10">
        <v>879.07</v>
      </c>
      <c r="N3981" s="10">
        <v>879.07</v>
      </c>
      <c r="O3981" s="59">
        <v>0.2</v>
      </c>
      <c r="P3981" s="10">
        <v>175.81</v>
      </c>
      <c r="Q3981" s="10">
        <v>703.26</v>
      </c>
      <c r="R3981" s="10" t="s">
        <v>614</v>
      </c>
      <c r="S3981" s="10" t="s">
        <v>596</v>
      </c>
      <c r="T3981" s="59">
        <v>0.25</v>
      </c>
      <c r="U3981" s="10">
        <v>175.81</v>
      </c>
    </row>
    <row r="3982" spans="1:21" x14ac:dyDescent="0.3">
      <c r="A3982" s="10" t="s">
        <v>23581</v>
      </c>
      <c r="B3982" s="61">
        <v>45288</v>
      </c>
      <c r="C3982" s="10" t="s">
        <v>5067</v>
      </c>
      <c r="D3982" s="10" t="s">
        <v>23580</v>
      </c>
      <c r="E3982" s="10" t="s">
        <v>592</v>
      </c>
      <c r="F3982" s="10" t="s">
        <v>591</v>
      </c>
      <c r="G3982" s="10" t="s">
        <v>601</v>
      </c>
      <c r="H3982" s="10" t="s">
        <v>544</v>
      </c>
      <c r="I3982" s="10" t="s">
        <v>10</v>
      </c>
      <c r="J3982" s="10" t="s">
        <v>23579</v>
      </c>
      <c r="K3982" s="10" t="s">
        <v>683</v>
      </c>
      <c r="L3982" s="10">
        <v>1</v>
      </c>
      <c r="M3982" s="10">
        <v>841.31</v>
      </c>
      <c r="N3982" s="10">
        <v>841.31</v>
      </c>
      <c r="O3982" s="59">
        <v>0.05</v>
      </c>
      <c r="P3982" s="10">
        <v>42.07</v>
      </c>
      <c r="Q3982" s="10">
        <v>799.24</v>
      </c>
      <c r="R3982" s="10" t="s">
        <v>575</v>
      </c>
      <c r="S3982" s="10" t="s">
        <v>564</v>
      </c>
      <c r="T3982" s="59">
        <v>0.3</v>
      </c>
      <c r="U3982" s="10">
        <v>239.77</v>
      </c>
    </row>
    <row r="3983" spans="1:21" x14ac:dyDescent="0.3">
      <c r="A3983" s="10" t="s">
        <v>23578</v>
      </c>
      <c r="B3983" s="61">
        <v>45301</v>
      </c>
      <c r="C3983" s="10" t="s">
        <v>23577</v>
      </c>
      <c r="D3983" s="10" t="s">
        <v>18166</v>
      </c>
      <c r="E3983" s="10" t="s">
        <v>581</v>
      </c>
      <c r="F3983" s="10" t="s">
        <v>580</v>
      </c>
      <c r="G3983" s="10" t="s">
        <v>601</v>
      </c>
      <c r="H3983" s="10" t="s">
        <v>590</v>
      </c>
      <c r="I3983" s="10" t="s">
        <v>635</v>
      </c>
      <c r="J3983" s="10" t="s">
        <v>8130</v>
      </c>
      <c r="K3983" s="10" t="s">
        <v>23576</v>
      </c>
      <c r="L3983" s="10">
        <v>1</v>
      </c>
      <c r="M3983" s="10">
        <v>452.09</v>
      </c>
      <c r="N3983" s="10">
        <v>452.09</v>
      </c>
      <c r="O3983" s="59">
        <v>0.2</v>
      </c>
      <c r="P3983" s="10">
        <v>90.42</v>
      </c>
      <c r="Q3983" s="10">
        <v>361.67</v>
      </c>
      <c r="R3983" s="10" t="s">
        <v>575</v>
      </c>
      <c r="S3983" s="10" t="s">
        <v>607</v>
      </c>
      <c r="T3983" s="59">
        <v>0.25</v>
      </c>
      <c r="U3983" s="10">
        <v>90.42</v>
      </c>
    </row>
    <row r="3984" spans="1:21" x14ac:dyDescent="0.3">
      <c r="A3984" s="10" t="s">
        <v>23575</v>
      </c>
      <c r="B3984" s="61">
        <v>45217</v>
      </c>
      <c r="C3984" s="10" t="s">
        <v>13271</v>
      </c>
      <c r="D3984" s="10" t="s">
        <v>23574</v>
      </c>
      <c r="E3984" s="10" t="s">
        <v>592</v>
      </c>
      <c r="F3984" s="10" t="s">
        <v>591</v>
      </c>
      <c r="G3984" s="10" t="s">
        <v>601</v>
      </c>
      <c r="H3984" s="10" t="s">
        <v>579</v>
      </c>
      <c r="I3984" s="10" t="s">
        <v>711</v>
      </c>
      <c r="J3984" s="10" t="s">
        <v>23573</v>
      </c>
      <c r="K3984" s="10" t="s">
        <v>15874</v>
      </c>
      <c r="L3984" s="10">
        <v>4</v>
      </c>
      <c r="M3984" s="10">
        <v>572.11</v>
      </c>
      <c r="N3984" s="10">
        <v>2288.44</v>
      </c>
      <c r="O3984" s="59">
        <v>0.1</v>
      </c>
      <c r="P3984" s="10">
        <v>228.84</v>
      </c>
      <c r="Q3984" s="10">
        <v>2059.6</v>
      </c>
      <c r="R3984" s="10" t="s">
        <v>614</v>
      </c>
      <c r="S3984" s="10" t="s">
        <v>564</v>
      </c>
      <c r="T3984" s="59">
        <v>0.15</v>
      </c>
      <c r="U3984" s="10">
        <v>308.94</v>
      </c>
    </row>
    <row r="3985" spans="1:21" x14ac:dyDescent="0.3">
      <c r="A3985" s="10" t="s">
        <v>23572</v>
      </c>
      <c r="B3985" s="61">
        <v>45234</v>
      </c>
      <c r="C3985" s="10" t="s">
        <v>11219</v>
      </c>
      <c r="D3985" s="10" t="s">
        <v>23571</v>
      </c>
      <c r="E3985" s="10" t="s">
        <v>603</v>
      </c>
      <c r="F3985" s="10" t="s">
        <v>602</v>
      </c>
      <c r="G3985" s="10" t="s">
        <v>601</v>
      </c>
      <c r="H3985" s="10" t="s">
        <v>600</v>
      </c>
      <c r="I3985" s="10" t="s">
        <v>599</v>
      </c>
      <c r="J3985" s="10" t="s">
        <v>16308</v>
      </c>
      <c r="K3985" s="10" t="s">
        <v>16971</v>
      </c>
      <c r="L3985" s="10">
        <v>6</v>
      </c>
      <c r="M3985" s="10">
        <v>447.96</v>
      </c>
      <c r="N3985" s="10">
        <v>2687.76</v>
      </c>
      <c r="O3985" s="59">
        <v>0.1</v>
      </c>
      <c r="P3985" s="10">
        <v>268.77999999999997</v>
      </c>
      <c r="Q3985" s="10">
        <v>2418.98</v>
      </c>
      <c r="R3985" s="10" t="s">
        <v>565</v>
      </c>
      <c r="S3985" s="10" t="s">
        <v>564</v>
      </c>
      <c r="T3985" s="59">
        <v>0.3</v>
      </c>
      <c r="U3985" s="10">
        <v>725.69</v>
      </c>
    </row>
    <row r="3986" spans="1:21" x14ac:dyDescent="0.3">
      <c r="A3986" s="10" t="s">
        <v>23570</v>
      </c>
      <c r="B3986" s="61">
        <v>45196</v>
      </c>
      <c r="C3986" s="10" t="s">
        <v>16972</v>
      </c>
      <c r="D3986" s="10" t="s">
        <v>20569</v>
      </c>
      <c r="E3986" s="10" t="s">
        <v>592</v>
      </c>
      <c r="F3986" s="10" t="s">
        <v>18</v>
      </c>
      <c r="G3986" s="10" t="s">
        <v>601</v>
      </c>
      <c r="H3986" s="10" t="s">
        <v>600</v>
      </c>
      <c r="I3986" s="10" t="s">
        <v>599</v>
      </c>
      <c r="J3986" s="10" t="s">
        <v>16645</v>
      </c>
      <c r="K3986" s="10" t="s">
        <v>15300</v>
      </c>
      <c r="L3986" s="10">
        <v>10</v>
      </c>
      <c r="M3986" s="10">
        <v>187.53</v>
      </c>
      <c r="N3986" s="10">
        <v>1875.3</v>
      </c>
      <c r="O3986" s="59">
        <v>0.2</v>
      </c>
      <c r="P3986" s="10">
        <v>375.06</v>
      </c>
      <c r="Q3986" s="10">
        <v>1500.24</v>
      </c>
      <c r="R3986" s="10" t="s">
        <v>575</v>
      </c>
      <c r="S3986" s="10" t="s">
        <v>596</v>
      </c>
      <c r="T3986" s="59">
        <v>0.25</v>
      </c>
      <c r="U3986" s="10">
        <v>375.06</v>
      </c>
    </row>
    <row r="3987" spans="1:21" x14ac:dyDescent="0.3">
      <c r="A3987" s="10" t="s">
        <v>23569</v>
      </c>
      <c r="B3987" s="61">
        <v>45286</v>
      </c>
      <c r="C3987" s="10" t="s">
        <v>23568</v>
      </c>
      <c r="D3987" s="10" t="s">
        <v>659</v>
      </c>
      <c r="E3987" s="10" t="s">
        <v>592</v>
      </c>
      <c r="F3987" s="10" t="s">
        <v>18</v>
      </c>
      <c r="G3987" s="10" t="s">
        <v>601</v>
      </c>
      <c r="H3987" s="10" t="s">
        <v>590</v>
      </c>
      <c r="I3987" s="10" t="s">
        <v>635</v>
      </c>
      <c r="J3987" s="10" t="s">
        <v>22845</v>
      </c>
      <c r="K3987" s="10" t="s">
        <v>23567</v>
      </c>
      <c r="L3987" s="10">
        <v>10</v>
      </c>
      <c r="M3987" s="10">
        <v>674.79</v>
      </c>
      <c r="N3987" s="10">
        <v>6747.9</v>
      </c>
      <c r="O3987" s="59">
        <v>0.2</v>
      </c>
      <c r="P3987" s="10">
        <v>1349.58</v>
      </c>
      <c r="Q3987" s="10">
        <v>5398.32</v>
      </c>
      <c r="R3987" s="10" t="s">
        <v>586</v>
      </c>
      <c r="S3987" s="10" t="s">
        <v>564</v>
      </c>
      <c r="T3987" s="59">
        <v>0.25</v>
      </c>
      <c r="U3987" s="10">
        <v>1349.58</v>
      </c>
    </row>
    <row r="3988" spans="1:21" x14ac:dyDescent="0.3">
      <c r="A3988" s="10" t="s">
        <v>23566</v>
      </c>
      <c r="B3988" s="61">
        <v>44975</v>
      </c>
      <c r="C3988" s="10" t="s">
        <v>1695</v>
      </c>
      <c r="D3988" s="10" t="s">
        <v>2172</v>
      </c>
      <c r="E3988" s="10" t="s">
        <v>592</v>
      </c>
      <c r="F3988" s="10" t="s">
        <v>18</v>
      </c>
      <c r="G3988" s="10" t="s">
        <v>601</v>
      </c>
      <c r="H3988" s="10" t="s">
        <v>590</v>
      </c>
      <c r="I3988" s="10" t="s">
        <v>589</v>
      </c>
      <c r="J3988" s="10" t="s">
        <v>1757</v>
      </c>
      <c r="K3988" s="10" t="s">
        <v>22246</v>
      </c>
      <c r="L3988" s="10">
        <v>3</v>
      </c>
      <c r="M3988" s="10">
        <v>820</v>
      </c>
      <c r="N3988" s="10">
        <v>2460</v>
      </c>
      <c r="O3988" s="59">
        <v>0.1</v>
      </c>
      <c r="P3988" s="10">
        <v>246</v>
      </c>
      <c r="Q3988" s="10">
        <v>2214</v>
      </c>
      <c r="R3988" s="10" t="s">
        <v>575</v>
      </c>
      <c r="S3988" s="10" t="s">
        <v>585</v>
      </c>
      <c r="T3988" s="59">
        <v>0.3</v>
      </c>
      <c r="U3988" s="10">
        <v>664.2</v>
      </c>
    </row>
    <row r="3989" spans="1:21" x14ac:dyDescent="0.3">
      <c r="A3989" s="10" t="s">
        <v>23565</v>
      </c>
      <c r="B3989" s="61">
        <v>45347</v>
      </c>
      <c r="C3989" s="10" t="s">
        <v>23564</v>
      </c>
      <c r="D3989" s="10" t="s">
        <v>11641</v>
      </c>
      <c r="E3989" s="10" t="s">
        <v>592</v>
      </c>
      <c r="F3989" s="10" t="s">
        <v>18</v>
      </c>
      <c r="G3989" s="10" t="s">
        <v>601</v>
      </c>
      <c r="H3989" s="10" t="s">
        <v>579</v>
      </c>
      <c r="I3989" s="10" t="s">
        <v>722</v>
      </c>
      <c r="J3989" s="10" t="s">
        <v>23563</v>
      </c>
      <c r="K3989" s="10" t="s">
        <v>14883</v>
      </c>
      <c r="L3989" s="10">
        <v>5</v>
      </c>
      <c r="M3989" s="10">
        <v>541.54999999999995</v>
      </c>
      <c r="N3989" s="10">
        <v>2707.75</v>
      </c>
      <c r="O3989" s="59">
        <v>0.1</v>
      </c>
      <c r="P3989" s="10">
        <v>270.77999999999997</v>
      </c>
      <c r="Q3989" s="10">
        <v>2436.9699999999998</v>
      </c>
      <c r="R3989" s="10" t="s">
        <v>586</v>
      </c>
      <c r="S3989" s="10" t="s">
        <v>564</v>
      </c>
      <c r="T3989" s="59">
        <v>0.15</v>
      </c>
      <c r="U3989" s="10">
        <v>365.55</v>
      </c>
    </row>
    <row r="3990" spans="1:21" x14ac:dyDescent="0.3">
      <c r="A3990" s="10" t="s">
        <v>23562</v>
      </c>
      <c r="B3990" s="61">
        <v>45324</v>
      </c>
      <c r="C3990" s="10" t="s">
        <v>6540</v>
      </c>
      <c r="D3990" s="10" t="s">
        <v>15261</v>
      </c>
      <c r="E3990" s="10" t="s">
        <v>603</v>
      </c>
      <c r="F3990" s="10" t="s">
        <v>636</v>
      </c>
      <c r="G3990" s="10" t="s">
        <v>601</v>
      </c>
      <c r="H3990" s="10" t="s">
        <v>600</v>
      </c>
      <c r="I3990" s="10" t="s">
        <v>627</v>
      </c>
      <c r="J3990" s="10" t="s">
        <v>23561</v>
      </c>
      <c r="K3990" s="10" t="s">
        <v>11926</v>
      </c>
      <c r="L3990" s="10">
        <v>8</v>
      </c>
      <c r="M3990" s="10">
        <v>283.24</v>
      </c>
      <c r="N3990" s="10">
        <v>2265.92</v>
      </c>
      <c r="O3990" s="59">
        <v>0.05</v>
      </c>
      <c r="P3990" s="10">
        <v>113.3</v>
      </c>
      <c r="Q3990" s="10">
        <v>2152.62</v>
      </c>
      <c r="R3990" s="10" t="s">
        <v>565</v>
      </c>
      <c r="S3990" s="10" t="s">
        <v>585</v>
      </c>
      <c r="T3990" s="59">
        <v>0.25</v>
      </c>
      <c r="U3990" s="10">
        <v>538.15</v>
      </c>
    </row>
    <row r="3991" spans="1:21" x14ac:dyDescent="0.3">
      <c r="A3991" s="10" t="s">
        <v>23560</v>
      </c>
      <c r="B3991" s="61">
        <v>45047</v>
      </c>
      <c r="C3991" s="10" t="s">
        <v>16196</v>
      </c>
      <c r="D3991" s="10" t="s">
        <v>16518</v>
      </c>
      <c r="E3991" s="10" t="s">
        <v>571</v>
      </c>
      <c r="F3991" s="10" t="s">
        <v>685</v>
      </c>
      <c r="G3991" s="10" t="s">
        <v>569</v>
      </c>
      <c r="H3991" s="10" t="s">
        <v>590</v>
      </c>
      <c r="I3991" s="10" t="s">
        <v>748</v>
      </c>
      <c r="J3991" s="10" t="s">
        <v>23559</v>
      </c>
      <c r="K3991" s="10" t="s">
        <v>23186</v>
      </c>
      <c r="L3991" s="10">
        <v>6</v>
      </c>
      <c r="M3991" s="10">
        <v>860.81</v>
      </c>
      <c r="N3991" s="10">
        <v>5164.8599999999997</v>
      </c>
      <c r="O3991" s="59">
        <v>0.1</v>
      </c>
      <c r="P3991" s="10">
        <v>516.49</v>
      </c>
      <c r="Q3991" s="10">
        <v>4648.37</v>
      </c>
      <c r="R3991" s="10" t="s">
        <v>614</v>
      </c>
      <c r="S3991" s="10" t="s">
        <v>596</v>
      </c>
      <c r="T3991" s="59">
        <v>0.25</v>
      </c>
      <c r="U3991" s="10">
        <v>1162.0899999999999</v>
      </c>
    </row>
    <row r="3992" spans="1:21" x14ac:dyDescent="0.3">
      <c r="A3992" s="10" t="s">
        <v>23558</v>
      </c>
      <c r="B3992" s="61">
        <v>45321</v>
      </c>
      <c r="C3992" s="10" t="s">
        <v>23557</v>
      </c>
      <c r="D3992" s="10" t="s">
        <v>23556</v>
      </c>
      <c r="E3992" s="10" t="s">
        <v>592</v>
      </c>
      <c r="F3992" s="10" t="s">
        <v>18</v>
      </c>
      <c r="G3992" s="10" t="s">
        <v>601</v>
      </c>
      <c r="H3992" s="10" t="s">
        <v>579</v>
      </c>
      <c r="I3992" s="10" t="s">
        <v>722</v>
      </c>
      <c r="J3992" s="10" t="s">
        <v>23555</v>
      </c>
      <c r="K3992" s="10" t="s">
        <v>11438</v>
      </c>
      <c r="L3992" s="10">
        <v>6</v>
      </c>
      <c r="M3992" s="10">
        <v>997.09</v>
      </c>
      <c r="N3992" s="10">
        <v>5982.54</v>
      </c>
      <c r="O3992" s="59">
        <v>0.2</v>
      </c>
      <c r="P3992" s="10">
        <v>1196.51</v>
      </c>
      <c r="Q3992" s="10">
        <v>4786.03</v>
      </c>
      <c r="R3992" s="10" t="s">
        <v>614</v>
      </c>
      <c r="S3992" s="10" t="s">
        <v>564</v>
      </c>
      <c r="T3992" s="59">
        <v>0.3</v>
      </c>
      <c r="U3992" s="10">
        <v>1435.81</v>
      </c>
    </row>
    <row r="3993" spans="1:21" x14ac:dyDescent="0.3">
      <c r="A3993" s="10" t="s">
        <v>23554</v>
      </c>
      <c r="B3993" s="61">
        <v>45048</v>
      </c>
      <c r="C3993" s="10" t="s">
        <v>14510</v>
      </c>
      <c r="D3993" s="10" t="s">
        <v>16654</v>
      </c>
      <c r="E3993" s="10" t="s">
        <v>581</v>
      </c>
      <c r="F3993" s="10" t="s">
        <v>580</v>
      </c>
      <c r="G3993" s="10" t="s">
        <v>569</v>
      </c>
      <c r="H3993" s="10" t="s">
        <v>590</v>
      </c>
      <c r="I3993" s="10" t="s">
        <v>635</v>
      </c>
      <c r="J3993" s="10" t="s">
        <v>2371</v>
      </c>
      <c r="K3993" s="10" t="s">
        <v>12683</v>
      </c>
      <c r="L3993" s="10">
        <v>7</v>
      </c>
      <c r="M3993" s="10">
        <v>279</v>
      </c>
      <c r="N3993" s="10">
        <v>1953</v>
      </c>
      <c r="O3993" s="59">
        <v>0.1</v>
      </c>
      <c r="P3993" s="10">
        <v>195.3</v>
      </c>
      <c r="Q3993" s="10">
        <v>1757.7</v>
      </c>
      <c r="R3993" s="10" t="s">
        <v>575</v>
      </c>
      <c r="S3993" s="10" t="s">
        <v>585</v>
      </c>
      <c r="T3993" s="59">
        <v>0.25</v>
      </c>
      <c r="U3993" s="10">
        <v>439.43</v>
      </c>
    </row>
    <row r="3994" spans="1:21" x14ac:dyDescent="0.3">
      <c r="A3994" s="10" t="s">
        <v>23553</v>
      </c>
      <c r="B3994" s="61">
        <v>45376</v>
      </c>
      <c r="C3994" s="10" t="s">
        <v>23552</v>
      </c>
      <c r="D3994" s="10" t="s">
        <v>23551</v>
      </c>
      <c r="E3994" s="10" t="s">
        <v>571</v>
      </c>
      <c r="F3994" s="10" t="s">
        <v>685</v>
      </c>
      <c r="G3994" s="10" t="s">
        <v>601</v>
      </c>
      <c r="H3994" s="10" t="s">
        <v>600</v>
      </c>
      <c r="I3994" s="10" t="s">
        <v>599</v>
      </c>
      <c r="J3994" s="10" t="s">
        <v>16308</v>
      </c>
      <c r="K3994" s="10" t="s">
        <v>23550</v>
      </c>
      <c r="L3994" s="10">
        <v>8</v>
      </c>
      <c r="M3994" s="10">
        <v>822.67</v>
      </c>
      <c r="N3994" s="10">
        <v>6581.36</v>
      </c>
      <c r="O3994" s="59">
        <v>0.1</v>
      </c>
      <c r="P3994" s="10">
        <v>658.14</v>
      </c>
      <c r="Q3994" s="10">
        <v>5923.22</v>
      </c>
      <c r="R3994" s="10" t="s">
        <v>614</v>
      </c>
      <c r="S3994" s="10" t="s">
        <v>596</v>
      </c>
      <c r="T3994" s="59">
        <v>0.15</v>
      </c>
      <c r="U3994" s="10">
        <v>888.48</v>
      </c>
    </row>
    <row r="3995" spans="1:21" x14ac:dyDescent="0.3">
      <c r="A3995" s="10" t="s">
        <v>23549</v>
      </c>
      <c r="B3995" s="61">
        <v>45181</v>
      </c>
      <c r="C3995" s="10" t="s">
        <v>23548</v>
      </c>
      <c r="D3995" s="10" t="s">
        <v>23547</v>
      </c>
      <c r="E3995" s="10" t="s">
        <v>581</v>
      </c>
      <c r="F3995" s="10" t="s">
        <v>83</v>
      </c>
      <c r="G3995" s="10" t="s">
        <v>601</v>
      </c>
      <c r="H3995" s="10" t="s">
        <v>590</v>
      </c>
      <c r="I3995" s="10" t="s">
        <v>748</v>
      </c>
      <c r="J3995" s="10" t="s">
        <v>7956</v>
      </c>
      <c r="K3995" s="10" t="s">
        <v>23546</v>
      </c>
      <c r="L3995" s="10">
        <v>2</v>
      </c>
      <c r="M3995" s="10">
        <v>303.64999999999998</v>
      </c>
      <c r="N3995" s="10">
        <v>607.29999999999995</v>
      </c>
      <c r="O3995" s="59">
        <v>0</v>
      </c>
      <c r="P3995" s="10">
        <v>0</v>
      </c>
      <c r="Q3995" s="10">
        <v>607.29999999999995</v>
      </c>
      <c r="R3995" s="10" t="s">
        <v>575</v>
      </c>
      <c r="S3995" s="10" t="s">
        <v>564</v>
      </c>
      <c r="T3995" s="59">
        <v>0.3</v>
      </c>
      <c r="U3995" s="10">
        <v>182.19</v>
      </c>
    </row>
    <row r="3996" spans="1:21" x14ac:dyDescent="0.3">
      <c r="A3996" s="10" t="s">
        <v>23545</v>
      </c>
      <c r="B3996" s="61">
        <v>45236</v>
      </c>
      <c r="C3996" s="10" t="s">
        <v>13777</v>
      </c>
      <c r="D3996" s="10" t="s">
        <v>11884</v>
      </c>
      <c r="E3996" s="10" t="s">
        <v>581</v>
      </c>
      <c r="F3996" s="10" t="s">
        <v>580</v>
      </c>
      <c r="G3996" s="10" t="s">
        <v>569</v>
      </c>
      <c r="H3996" s="10" t="s">
        <v>579</v>
      </c>
      <c r="I3996" s="10" t="s">
        <v>711</v>
      </c>
      <c r="J3996" s="10" t="s">
        <v>23544</v>
      </c>
      <c r="K3996" s="10" t="s">
        <v>16508</v>
      </c>
      <c r="L3996" s="10">
        <v>8</v>
      </c>
      <c r="M3996" s="10">
        <v>758.57</v>
      </c>
      <c r="N3996" s="10">
        <v>6068.56</v>
      </c>
      <c r="O3996" s="59">
        <v>0.05</v>
      </c>
      <c r="P3996" s="10">
        <v>303.43</v>
      </c>
      <c r="Q3996" s="10">
        <v>5765.13</v>
      </c>
      <c r="R3996" s="10" t="s">
        <v>575</v>
      </c>
      <c r="S3996" s="10" t="s">
        <v>564</v>
      </c>
      <c r="T3996" s="59">
        <v>0.15</v>
      </c>
      <c r="U3996" s="10">
        <v>864.77</v>
      </c>
    </row>
    <row r="3997" spans="1:21" x14ac:dyDescent="0.3">
      <c r="A3997" s="10" t="s">
        <v>23543</v>
      </c>
      <c r="B3997" s="61">
        <v>44967</v>
      </c>
      <c r="C3997" s="10" t="s">
        <v>15959</v>
      </c>
      <c r="D3997" s="10" t="s">
        <v>23542</v>
      </c>
      <c r="E3997" s="10" t="s">
        <v>571</v>
      </c>
      <c r="F3997" s="10" t="s">
        <v>11</v>
      </c>
      <c r="G3997" s="10" t="s">
        <v>601</v>
      </c>
      <c r="H3997" s="10" t="s">
        <v>544</v>
      </c>
      <c r="I3997" s="10" t="s">
        <v>10</v>
      </c>
      <c r="J3997" s="10" t="s">
        <v>23541</v>
      </c>
      <c r="K3997" s="10" t="s">
        <v>23540</v>
      </c>
      <c r="L3997" s="10">
        <v>4</v>
      </c>
      <c r="M3997" s="10">
        <v>732.34</v>
      </c>
      <c r="N3997" s="10">
        <v>2929.36</v>
      </c>
      <c r="O3997" s="59">
        <v>0.1</v>
      </c>
      <c r="P3997" s="10">
        <v>292.94</v>
      </c>
      <c r="Q3997" s="10">
        <v>2636.42</v>
      </c>
      <c r="R3997" s="10" t="s">
        <v>586</v>
      </c>
      <c r="S3997" s="10" t="s">
        <v>585</v>
      </c>
      <c r="T3997" s="59">
        <v>0.3</v>
      </c>
      <c r="U3997" s="10">
        <v>790.93</v>
      </c>
    </row>
    <row r="3998" spans="1:21" x14ac:dyDescent="0.3">
      <c r="A3998" s="10" t="s">
        <v>23539</v>
      </c>
      <c r="B3998" s="61">
        <v>45301</v>
      </c>
      <c r="C3998" s="10" t="s">
        <v>19856</v>
      </c>
      <c r="D3998" s="10" t="s">
        <v>21091</v>
      </c>
      <c r="E3998" s="10" t="s">
        <v>592</v>
      </c>
      <c r="F3998" s="10" t="s">
        <v>18</v>
      </c>
      <c r="G3998" s="10" t="s">
        <v>601</v>
      </c>
      <c r="H3998" s="10" t="s">
        <v>590</v>
      </c>
      <c r="I3998" s="10" t="s">
        <v>589</v>
      </c>
      <c r="J3998" s="10" t="s">
        <v>23538</v>
      </c>
      <c r="K3998" s="10" t="s">
        <v>3425</v>
      </c>
      <c r="L3998" s="10">
        <v>9</v>
      </c>
      <c r="M3998" s="10">
        <v>616.78</v>
      </c>
      <c r="N3998" s="10">
        <v>5551.02</v>
      </c>
      <c r="O3998" s="59">
        <v>0</v>
      </c>
      <c r="P3998" s="10">
        <v>0</v>
      </c>
      <c r="Q3998" s="10">
        <v>5551.02</v>
      </c>
      <c r="R3998" s="10" t="s">
        <v>565</v>
      </c>
      <c r="S3998" s="10" t="s">
        <v>607</v>
      </c>
      <c r="T3998" s="59">
        <v>0.3</v>
      </c>
      <c r="U3998" s="10">
        <v>1665.31</v>
      </c>
    </row>
    <row r="3999" spans="1:21" x14ac:dyDescent="0.3">
      <c r="A3999" s="10" t="s">
        <v>23537</v>
      </c>
      <c r="B3999" s="61">
        <v>45172</v>
      </c>
      <c r="C3999" s="10" t="s">
        <v>16929</v>
      </c>
      <c r="D3999" s="10" t="s">
        <v>17847</v>
      </c>
      <c r="E3999" s="10" t="s">
        <v>629</v>
      </c>
      <c r="F3999" s="10" t="s">
        <v>759</v>
      </c>
      <c r="G3999" s="10" t="s">
        <v>601</v>
      </c>
      <c r="H3999" s="10" t="s">
        <v>590</v>
      </c>
      <c r="I3999" s="10" t="s">
        <v>589</v>
      </c>
      <c r="J3999" s="10" t="s">
        <v>5190</v>
      </c>
      <c r="K3999" s="10" t="s">
        <v>15774</v>
      </c>
      <c r="L3999" s="10">
        <v>6</v>
      </c>
      <c r="M3999" s="10">
        <v>947.93</v>
      </c>
      <c r="N3999" s="10">
        <v>5687.58</v>
      </c>
      <c r="O3999" s="59">
        <v>0.1</v>
      </c>
      <c r="P3999" s="10">
        <v>568.76</v>
      </c>
      <c r="Q3999" s="10">
        <v>5118.82</v>
      </c>
      <c r="R3999" s="10" t="s">
        <v>586</v>
      </c>
      <c r="S3999" s="10" t="s">
        <v>596</v>
      </c>
      <c r="T3999" s="59">
        <v>0.25</v>
      </c>
      <c r="U3999" s="10">
        <v>1279.7</v>
      </c>
    </row>
    <row r="4000" spans="1:21" x14ac:dyDescent="0.3">
      <c r="A4000" s="10" t="s">
        <v>23536</v>
      </c>
      <c r="B4000" s="61">
        <v>45114</v>
      </c>
      <c r="C4000" s="10" t="s">
        <v>9417</v>
      </c>
      <c r="D4000" s="10" t="s">
        <v>23535</v>
      </c>
      <c r="E4000" s="10" t="s">
        <v>603</v>
      </c>
      <c r="F4000" s="10" t="s">
        <v>636</v>
      </c>
      <c r="G4000" s="10" t="s">
        <v>569</v>
      </c>
      <c r="H4000" s="10" t="s">
        <v>590</v>
      </c>
      <c r="I4000" s="10" t="s">
        <v>748</v>
      </c>
      <c r="J4000" s="10" t="s">
        <v>23534</v>
      </c>
      <c r="K4000" s="10" t="s">
        <v>23533</v>
      </c>
      <c r="L4000" s="10">
        <v>6</v>
      </c>
      <c r="M4000" s="10">
        <v>927.04</v>
      </c>
      <c r="N4000" s="10">
        <v>5562.24</v>
      </c>
      <c r="O4000" s="59">
        <v>0</v>
      </c>
      <c r="P4000" s="10">
        <v>0</v>
      </c>
      <c r="Q4000" s="10">
        <v>5562.24</v>
      </c>
      <c r="R4000" s="10" t="s">
        <v>575</v>
      </c>
      <c r="S4000" s="10" t="s">
        <v>564</v>
      </c>
      <c r="T4000" s="59">
        <v>0.15</v>
      </c>
      <c r="U4000" s="10">
        <v>834.34</v>
      </c>
    </row>
    <row r="4001" spans="1:21" x14ac:dyDescent="0.3">
      <c r="A4001" s="10" t="s">
        <v>23532</v>
      </c>
      <c r="B4001" s="61">
        <v>45323</v>
      </c>
      <c r="C4001" s="10" t="s">
        <v>8489</v>
      </c>
      <c r="D4001" s="10" t="s">
        <v>23082</v>
      </c>
      <c r="E4001" s="10" t="s">
        <v>592</v>
      </c>
      <c r="F4001" s="10" t="s">
        <v>652</v>
      </c>
      <c r="G4001" s="10" t="s">
        <v>601</v>
      </c>
      <c r="H4001" s="10" t="s">
        <v>579</v>
      </c>
      <c r="I4001" s="10" t="s">
        <v>711</v>
      </c>
      <c r="J4001" s="10" t="s">
        <v>23531</v>
      </c>
      <c r="K4001" s="10" t="s">
        <v>12523</v>
      </c>
      <c r="L4001" s="10">
        <v>3</v>
      </c>
      <c r="M4001" s="10">
        <v>242.33</v>
      </c>
      <c r="N4001" s="10">
        <v>726.99</v>
      </c>
      <c r="O4001" s="59">
        <v>0.05</v>
      </c>
      <c r="P4001" s="10">
        <v>36.35</v>
      </c>
      <c r="Q4001" s="10">
        <v>690.64</v>
      </c>
      <c r="R4001" s="10" t="s">
        <v>575</v>
      </c>
      <c r="S4001" s="10" t="s">
        <v>585</v>
      </c>
      <c r="T4001" s="59">
        <v>0.3</v>
      </c>
      <c r="U4001" s="10">
        <v>207.19</v>
      </c>
    </row>
    <row r="4002" spans="1:21" x14ac:dyDescent="0.3">
      <c r="A4002" s="10" t="s">
        <v>23530</v>
      </c>
      <c r="B4002" s="61">
        <v>45331</v>
      </c>
      <c r="C4002" s="10" t="s">
        <v>20033</v>
      </c>
      <c r="D4002" s="10" t="s">
        <v>4287</v>
      </c>
      <c r="E4002" s="10" t="s">
        <v>592</v>
      </c>
      <c r="F4002" s="10" t="s">
        <v>591</v>
      </c>
      <c r="G4002" s="10" t="s">
        <v>601</v>
      </c>
      <c r="H4002" s="10" t="s">
        <v>579</v>
      </c>
      <c r="I4002" s="10" t="s">
        <v>722</v>
      </c>
      <c r="J4002" s="10" t="s">
        <v>18091</v>
      </c>
      <c r="K4002" s="10" t="s">
        <v>23529</v>
      </c>
      <c r="L4002" s="10">
        <v>1</v>
      </c>
      <c r="M4002" s="10">
        <v>608.30999999999995</v>
      </c>
      <c r="N4002" s="10">
        <v>608.30999999999995</v>
      </c>
      <c r="O4002" s="59">
        <v>0.2</v>
      </c>
      <c r="P4002" s="10">
        <v>121.66</v>
      </c>
      <c r="Q4002" s="10">
        <v>486.65</v>
      </c>
      <c r="R4002" s="10" t="s">
        <v>586</v>
      </c>
      <c r="S4002" s="10" t="s">
        <v>564</v>
      </c>
      <c r="T4002" s="59">
        <v>0.3</v>
      </c>
      <c r="U4002" s="10">
        <v>145.99</v>
      </c>
    </row>
    <row r="4003" spans="1:21" x14ac:dyDescent="0.3">
      <c r="A4003" s="10" t="s">
        <v>23528</v>
      </c>
      <c r="B4003" s="61">
        <v>45075</v>
      </c>
      <c r="C4003" s="10" t="s">
        <v>6042</v>
      </c>
      <c r="D4003" s="10" t="s">
        <v>5560</v>
      </c>
      <c r="E4003" s="10" t="s">
        <v>592</v>
      </c>
      <c r="F4003" s="10" t="s">
        <v>591</v>
      </c>
      <c r="G4003" s="10" t="s">
        <v>569</v>
      </c>
      <c r="H4003" s="10" t="s">
        <v>579</v>
      </c>
      <c r="I4003" s="10" t="s">
        <v>711</v>
      </c>
      <c r="J4003" s="10" t="s">
        <v>23527</v>
      </c>
      <c r="K4003" s="10" t="s">
        <v>4571</v>
      </c>
      <c r="L4003" s="10">
        <v>7</v>
      </c>
      <c r="M4003" s="10">
        <v>863.32</v>
      </c>
      <c r="N4003" s="10">
        <v>6043.24</v>
      </c>
      <c r="O4003" s="59">
        <v>0.1</v>
      </c>
      <c r="P4003" s="10">
        <v>604.32000000000005</v>
      </c>
      <c r="Q4003" s="10">
        <v>5438.92</v>
      </c>
      <c r="R4003" s="10" t="s">
        <v>614</v>
      </c>
      <c r="S4003" s="10" t="s">
        <v>564</v>
      </c>
      <c r="T4003" s="59">
        <v>0.3</v>
      </c>
      <c r="U4003" s="10">
        <v>1631.68</v>
      </c>
    </row>
    <row r="4004" spans="1:21" x14ac:dyDescent="0.3">
      <c r="A4004" s="10" t="s">
        <v>23526</v>
      </c>
      <c r="B4004" s="61">
        <v>45281</v>
      </c>
      <c r="C4004" s="10" t="s">
        <v>19812</v>
      </c>
      <c r="D4004" s="10" t="s">
        <v>775</v>
      </c>
      <c r="E4004" s="10" t="s">
        <v>581</v>
      </c>
      <c r="F4004" s="10" t="s">
        <v>83</v>
      </c>
      <c r="G4004" s="10" t="s">
        <v>601</v>
      </c>
      <c r="H4004" s="10" t="s">
        <v>590</v>
      </c>
      <c r="I4004" s="10" t="s">
        <v>635</v>
      </c>
      <c r="J4004" s="10" t="s">
        <v>23525</v>
      </c>
      <c r="K4004" s="10" t="s">
        <v>6274</v>
      </c>
      <c r="L4004" s="10">
        <v>10</v>
      </c>
      <c r="M4004" s="10">
        <v>273.85000000000002</v>
      </c>
      <c r="N4004" s="10">
        <v>2738.5</v>
      </c>
      <c r="O4004" s="59">
        <v>0.2</v>
      </c>
      <c r="P4004" s="10">
        <v>547.70000000000005</v>
      </c>
      <c r="Q4004" s="10">
        <v>2190.8000000000002</v>
      </c>
      <c r="R4004" s="10" t="s">
        <v>614</v>
      </c>
      <c r="S4004" s="10" t="s">
        <v>564</v>
      </c>
      <c r="T4004" s="59">
        <v>0.3</v>
      </c>
      <c r="U4004" s="10">
        <v>657.24</v>
      </c>
    </row>
    <row r="4005" spans="1:21" x14ac:dyDescent="0.3">
      <c r="A4005" s="10" t="s">
        <v>23524</v>
      </c>
      <c r="B4005" s="61">
        <v>45275</v>
      </c>
      <c r="C4005" s="10" t="s">
        <v>23523</v>
      </c>
      <c r="D4005" s="10" t="s">
        <v>19048</v>
      </c>
      <c r="E4005" s="10" t="s">
        <v>592</v>
      </c>
      <c r="F4005" s="10" t="s">
        <v>652</v>
      </c>
      <c r="G4005" s="10" t="s">
        <v>601</v>
      </c>
      <c r="H4005" s="10" t="s">
        <v>579</v>
      </c>
      <c r="I4005" s="10" t="s">
        <v>578</v>
      </c>
      <c r="J4005" s="10" t="s">
        <v>23522</v>
      </c>
      <c r="K4005" s="10" t="s">
        <v>23521</v>
      </c>
      <c r="L4005" s="10">
        <v>9</v>
      </c>
      <c r="M4005" s="10">
        <v>504.13</v>
      </c>
      <c r="N4005" s="10">
        <v>4537.17</v>
      </c>
      <c r="O4005" s="59">
        <v>0</v>
      </c>
      <c r="P4005" s="10">
        <v>0</v>
      </c>
      <c r="Q4005" s="10">
        <v>4537.17</v>
      </c>
      <c r="R4005" s="10" t="s">
        <v>586</v>
      </c>
      <c r="S4005" s="10" t="s">
        <v>585</v>
      </c>
      <c r="T4005" s="59">
        <v>0.25</v>
      </c>
      <c r="U4005" s="10">
        <v>1134.29</v>
      </c>
    </row>
    <row r="4006" spans="1:21" x14ac:dyDescent="0.3">
      <c r="A4006" s="10" t="s">
        <v>23520</v>
      </c>
      <c r="B4006" s="61">
        <v>45191</v>
      </c>
      <c r="C4006" s="10" t="s">
        <v>19865</v>
      </c>
      <c r="D4006" s="10" t="s">
        <v>19892</v>
      </c>
      <c r="E4006" s="10" t="s">
        <v>629</v>
      </c>
      <c r="F4006" s="10" t="s">
        <v>628</v>
      </c>
      <c r="G4006" s="10" t="s">
        <v>569</v>
      </c>
      <c r="H4006" s="10" t="s">
        <v>600</v>
      </c>
      <c r="I4006" s="10" t="s">
        <v>664</v>
      </c>
      <c r="J4006" s="10" t="s">
        <v>12783</v>
      </c>
      <c r="K4006" s="10" t="s">
        <v>14579</v>
      </c>
      <c r="L4006" s="10">
        <v>5</v>
      </c>
      <c r="M4006" s="10">
        <v>668.55</v>
      </c>
      <c r="N4006" s="10">
        <v>3342.75</v>
      </c>
      <c r="O4006" s="59">
        <v>0.05</v>
      </c>
      <c r="P4006" s="10">
        <v>167.14</v>
      </c>
      <c r="Q4006" s="10">
        <v>3175.61</v>
      </c>
      <c r="R4006" s="10" t="s">
        <v>575</v>
      </c>
      <c r="S4006" s="10" t="s">
        <v>585</v>
      </c>
      <c r="T4006" s="59">
        <v>0.25</v>
      </c>
      <c r="U4006" s="10">
        <v>793.9</v>
      </c>
    </row>
    <row r="4007" spans="1:21" x14ac:dyDescent="0.3">
      <c r="A4007" s="10" t="s">
        <v>23519</v>
      </c>
      <c r="B4007" s="61">
        <v>45147</v>
      </c>
      <c r="C4007" s="10" t="s">
        <v>1793</v>
      </c>
      <c r="D4007" s="10" t="s">
        <v>23518</v>
      </c>
      <c r="E4007" s="10" t="s">
        <v>571</v>
      </c>
      <c r="F4007" s="10" t="s">
        <v>685</v>
      </c>
      <c r="G4007" s="10" t="s">
        <v>569</v>
      </c>
      <c r="H4007" s="10" t="s">
        <v>590</v>
      </c>
      <c r="I4007" s="10" t="s">
        <v>748</v>
      </c>
      <c r="J4007" s="10" t="s">
        <v>18300</v>
      </c>
      <c r="K4007" s="10" t="s">
        <v>4891</v>
      </c>
      <c r="L4007" s="10">
        <v>2</v>
      </c>
      <c r="M4007" s="10">
        <v>956.85</v>
      </c>
      <c r="N4007" s="10">
        <v>1913.7</v>
      </c>
      <c r="O4007" s="59">
        <v>0.1</v>
      </c>
      <c r="P4007" s="10">
        <v>191.37</v>
      </c>
      <c r="Q4007" s="10">
        <v>1722.33</v>
      </c>
      <c r="R4007" s="10" t="s">
        <v>575</v>
      </c>
      <c r="S4007" s="10" t="s">
        <v>585</v>
      </c>
      <c r="T4007" s="59">
        <v>0.3</v>
      </c>
      <c r="U4007" s="10">
        <v>516.70000000000005</v>
      </c>
    </row>
    <row r="4008" spans="1:21" x14ac:dyDescent="0.3">
      <c r="A4008" s="10" t="s">
        <v>23517</v>
      </c>
      <c r="B4008" s="61">
        <v>45206</v>
      </c>
      <c r="C4008" s="10" t="s">
        <v>11289</v>
      </c>
      <c r="D4008" s="10" t="s">
        <v>23516</v>
      </c>
      <c r="E4008" s="10" t="s">
        <v>571</v>
      </c>
      <c r="F4008" s="10" t="s">
        <v>570</v>
      </c>
      <c r="G4008" s="10" t="s">
        <v>601</v>
      </c>
      <c r="H4008" s="10" t="s">
        <v>579</v>
      </c>
      <c r="I4008" s="10" t="s">
        <v>711</v>
      </c>
      <c r="J4008" s="10" t="s">
        <v>23515</v>
      </c>
      <c r="K4008" s="10" t="s">
        <v>23514</v>
      </c>
      <c r="L4008" s="10">
        <v>6</v>
      </c>
      <c r="M4008" s="10">
        <v>766.3</v>
      </c>
      <c r="N4008" s="10">
        <v>4597.8</v>
      </c>
      <c r="O4008" s="59">
        <v>0.2</v>
      </c>
      <c r="P4008" s="10">
        <v>919.56</v>
      </c>
      <c r="Q4008" s="10">
        <v>3678.24</v>
      </c>
      <c r="R4008" s="10" t="s">
        <v>565</v>
      </c>
      <c r="S4008" s="10" t="s">
        <v>564</v>
      </c>
      <c r="T4008" s="59">
        <v>0.15</v>
      </c>
      <c r="U4008" s="10">
        <v>551.74</v>
      </c>
    </row>
    <row r="4009" spans="1:21" x14ac:dyDescent="0.3">
      <c r="A4009" s="10" t="s">
        <v>23513</v>
      </c>
      <c r="B4009" s="61">
        <v>45073</v>
      </c>
      <c r="C4009" s="10" t="s">
        <v>14095</v>
      </c>
      <c r="D4009" s="10" t="s">
        <v>5537</v>
      </c>
      <c r="E4009" s="10" t="s">
        <v>629</v>
      </c>
      <c r="F4009" s="10" t="s">
        <v>628</v>
      </c>
      <c r="G4009" s="10" t="s">
        <v>601</v>
      </c>
      <c r="H4009" s="10" t="s">
        <v>590</v>
      </c>
      <c r="I4009" s="10" t="s">
        <v>748</v>
      </c>
      <c r="J4009" s="10" t="s">
        <v>14633</v>
      </c>
      <c r="K4009" s="10" t="s">
        <v>23512</v>
      </c>
      <c r="L4009" s="10">
        <v>6</v>
      </c>
      <c r="M4009" s="10">
        <v>315.33999999999997</v>
      </c>
      <c r="N4009" s="10">
        <v>1892.04</v>
      </c>
      <c r="O4009" s="59">
        <v>0</v>
      </c>
      <c r="P4009" s="10">
        <v>0</v>
      </c>
      <c r="Q4009" s="10">
        <v>1892.04</v>
      </c>
      <c r="R4009" s="10" t="s">
        <v>586</v>
      </c>
      <c r="S4009" s="10" t="s">
        <v>607</v>
      </c>
      <c r="T4009" s="59">
        <v>0.3</v>
      </c>
      <c r="U4009" s="10">
        <v>567.61</v>
      </c>
    </row>
    <row r="4010" spans="1:21" x14ac:dyDescent="0.3">
      <c r="A4010" s="10" t="s">
        <v>23511</v>
      </c>
      <c r="B4010" s="61">
        <v>45257</v>
      </c>
      <c r="C4010" s="10" t="s">
        <v>23510</v>
      </c>
      <c r="D4010" s="10" t="s">
        <v>23509</v>
      </c>
      <c r="E4010" s="10" t="s">
        <v>629</v>
      </c>
      <c r="F4010" s="10" t="s">
        <v>759</v>
      </c>
      <c r="G4010" s="10" t="s">
        <v>601</v>
      </c>
      <c r="H4010" s="10" t="s">
        <v>590</v>
      </c>
      <c r="I4010" s="10" t="s">
        <v>635</v>
      </c>
      <c r="J4010" s="10" t="s">
        <v>7991</v>
      </c>
      <c r="K4010" s="10" t="s">
        <v>23508</v>
      </c>
      <c r="L4010" s="10">
        <v>9</v>
      </c>
      <c r="M4010" s="10">
        <v>251.07</v>
      </c>
      <c r="N4010" s="10">
        <v>2259.63</v>
      </c>
      <c r="O4010" s="59">
        <v>0</v>
      </c>
      <c r="P4010" s="10">
        <v>0</v>
      </c>
      <c r="Q4010" s="10">
        <v>2259.63</v>
      </c>
      <c r="R4010" s="10" t="s">
        <v>565</v>
      </c>
      <c r="S4010" s="10" t="s">
        <v>596</v>
      </c>
      <c r="T4010" s="59">
        <v>0.15</v>
      </c>
      <c r="U4010" s="10">
        <v>338.94</v>
      </c>
    </row>
    <row r="4011" spans="1:21" x14ac:dyDescent="0.3">
      <c r="A4011" s="10" t="s">
        <v>23507</v>
      </c>
      <c r="B4011" s="61">
        <v>45141</v>
      </c>
      <c r="C4011" s="10" t="s">
        <v>23506</v>
      </c>
      <c r="D4011" s="10" t="s">
        <v>23505</v>
      </c>
      <c r="E4011" s="10" t="s">
        <v>629</v>
      </c>
      <c r="F4011" s="10" t="s">
        <v>759</v>
      </c>
      <c r="G4011" s="10" t="s">
        <v>569</v>
      </c>
      <c r="H4011" s="10" t="s">
        <v>600</v>
      </c>
      <c r="I4011" s="10" t="s">
        <v>664</v>
      </c>
      <c r="J4011" s="10" t="s">
        <v>23504</v>
      </c>
      <c r="K4011" s="10" t="s">
        <v>9243</v>
      </c>
      <c r="L4011" s="10">
        <v>9</v>
      </c>
      <c r="M4011" s="10">
        <v>552.16999999999996</v>
      </c>
      <c r="N4011" s="10">
        <v>4969.53</v>
      </c>
      <c r="O4011" s="59">
        <v>0.05</v>
      </c>
      <c r="P4011" s="10">
        <v>248.48</v>
      </c>
      <c r="Q4011" s="10">
        <v>4721.05</v>
      </c>
      <c r="R4011" s="10" t="s">
        <v>586</v>
      </c>
      <c r="S4011" s="10" t="s">
        <v>607</v>
      </c>
      <c r="T4011" s="59">
        <v>0.3</v>
      </c>
      <c r="U4011" s="10">
        <v>1416.32</v>
      </c>
    </row>
    <row r="4012" spans="1:21" x14ac:dyDescent="0.3">
      <c r="A4012" s="10" t="s">
        <v>23503</v>
      </c>
      <c r="B4012" s="61">
        <v>45334</v>
      </c>
      <c r="C4012" s="10" t="s">
        <v>17073</v>
      </c>
      <c r="D4012" s="10" t="s">
        <v>9943</v>
      </c>
      <c r="E4012" s="10" t="s">
        <v>571</v>
      </c>
      <c r="F4012" s="10" t="s">
        <v>570</v>
      </c>
      <c r="G4012" s="10" t="s">
        <v>601</v>
      </c>
      <c r="H4012" s="10" t="s">
        <v>590</v>
      </c>
      <c r="I4012" s="10" t="s">
        <v>748</v>
      </c>
      <c r="J4012" s="10" t="s">
        <v>23502</v>
      </c>
      <c r="K4012" s="10" t="s">
        <v>10450</v>
      </c>
      <c r="L4012" s="10">
        <v>6</v>
      </c>
      <c r="M4012" s="10">
        <v>313.10000000000002</v>
      </c>
      <c r="N4012" s="10">
        <v>1878.6</v>
      </c>
      <c r="O4012" s="59">
        <v>0.2</v>
      </c>
      <c r="P4012" s="10">
        <v>375.72</v>
      </c>
      <c r="Q4012" s="10">
        <v>1502.88</v>
      </c>
      <c r="R4012" s="10" t="s">
        <v>614</v>
      </c>
      <c r="S4012" s="10" t="s">
        <v>585</v>
      </c>
      <c r="T4012" s="59">
        <v>0.3</v>
      </c>
      <c r="U4012" s="10">
        <v>450.86</v>
      </c>
    </row>
    <row r="4013" spans="1:21" x14ac:dyDescent="0.3">
      <c r="A4013" s="10" t="s">
        <v>23501</v>
      </c>
      <c r="B4013" s="61">
        <v>45042</v>
      </c>
      <c r="C4013" s="10" t="s">
        <v>8223</v>
      </c>
      <c r="D4013" s="10" t="s">
        <v>7204</v>
      </c>
      <c r="E4013" s="10" t="s">
        <v>592</v>
      </c>
      <c r="F4013" s="10" t="s">
        <v>18</v>
      </c>
      <c r="G4013" s="10" t="s">
        <v>569</v>
      </c>
      <c r="H4013" s="10" t="s">
        <v>600</v>
      </c>
      <c r="I4013" s="10" t="s">
        <v>627</v>
      </c>
      <c r="J4013" s="10" t="s">
        <v>23500</v>
      </c>
      <c r="K4013" s="10" t="s">
        <v>14908</v>
      </c>
      <c r="L4013" s="10">
        <v>7</v>
      </c>
      <c r="M4013" s="10">
        <v>250.76</v>
      </c>
      <c r="N4013" s="10">
        <v>1755.32</v>
      </c>
      <c r="O4013" s="59">
        <v>0.2</v>
      </c>
      <c r="P4013" s="10">
        <v>351.06</v>
      </c>
      <c r="Q4013" s="10">
        <v>1404.26</v>
      </c>
      <c r="R4013" s="10" t="s">
        <v>614</v>
      </c>
      <c r="S4013" s="10" t="s">
        <v>585</v>
      </c>
      <c r="T4013" s="59">
        <v>0.15</v>
      </c>
      <c r="U4013" s="10">
        <v>210.64</v>
      </c>
    </row>
    <row r="4014" spans="1:21" x14ac:dyDescent="0.3">
      <c r="A4014" s="10" t="s">
        <v>23499</v>
      </c>
      <c r="B4014" s="61">
        <v>45258</v>
      </c>
      <c r="C4014" s="10" t="s">
        <v>7736</v>
      </c>
      <c r="D4014" s="10" t="s">
        <v>23498</v>
      </c>
      <c r="E4014" s="10" t="s">
        <v>629</v>
      </c>
      <c r="F4014" s="10" t="s">
        <v>790</v>
      </c>
      <c r="G4014" s="10" t="s">
        <v>601</v>
      </c>
      <c r="H4014" s="10" t="s">
        <v>544</v>
      </c>
      <c r="I4014" s="10" t="s">
        <v>10</v>
      </c>
      <c r="J4014" s="10" t="s">
        <v>20182</v>
      </c>
      <c r="K4014" s="10" t="s">
        <v>1170</v>
      </c>
      <c r="L4014" s="10">
        <v>3</v>
      </c>
      <c r="M4014" s="10">
        <v>401.54</v>
      </c>
      <c r="N4014" s="10">
        <v>1204.6199999999999</v>
      </c>
      <c r="O4014" s="59">
        <v>0.2</v>
      </c>
      <c r="P4014" s="10">
        <v>240.92</v>
      </c>
      <c r="Q4014" s="10">
        <v>963.7</v>
      </c>
      <c r="R4014" s="10" t="s">
        <v>565</v>
      </c>
      <c r="S4014" s="10" t="s">
        <v>585</v>
      </c>
      <c r="T4014" s="59">
        <v>0.25</v>
      </c>
      <c r="U4014" s="10">
        <v>240.93</v>
      </c>
    </row>
    <row r="4015" spans="1:21" x14ac:dyDescent="0.3">
      <c r="A4015" s="10" t="s">
        <v>23497</v>
      </c>
      <c r="B4015" s="61">
        <v>45245</v>
      </c>
      <c r="C4015" s="10" t="s">
        <v>17265</v>
      </c>
      <c r="D4015" s="10" t="s">
        <v>23496</v>
      </c>
      <c r="E4015" s="10" t="s">
        <v>603</v>
      </c>
      <c r="F4015" s="10" t="s">
        <v>636</v>
      </c>
      <c r="G4015" s="10" t="s">
        <v>601</v>
      </c>
      <c r="H4015" s="10" t="s">
        <v>544</v>
      </c>
      <c r="I4015" s="10" t="s">
        <v>10</v>
      </c>
      <c r="J4015" s="10" t="s">
        <v>23495</v>
      </c>
      <c r="K4015" s="10" t="s">
        <v>20978</v>
      </c>
      <c r="L4015" s="10">
        <v>4</v>
      </c>
      <c r="M4015" s="10">
        <v>313.75</v>
      </c>
      <c r="N4015" s="10">
        <v>1255</v>
      </c>
      <c r="O4015" s="59">
        <v>0.2</v>
      </c>
      <c r="P4015" s="10">
        <v>251</v>
      </c>
      <c r="Q4015" s="10">
        <v>1004</v>
      </c>
      <c r="R4015" s="10" t="s">
        <v>614</v>
      </c>
      <c r="S4015" s="10" t="s">
        <v>607</v>
      </c>
      <c r="T4015" s="59">
        <v>0.25</v>
      </c>
      <c r="U4015" s="10">
        <v>251</v>
      </c>
    </row>
    <row r="4016" spans="1:21" x14ac:dyDescent="0.3">
      <c r="A4016" s="10" t="s">
        <v>23494</v>
      </c>
      <c r="B4016" s="61">
        <v>45312</v>
      </c>
      <c r="C4016" s="10" t="s">
        <v>13157</v>
      </c>
      <c r="D4016" s="10" t="s">
        <v>1600</v>
      </c>
      <c r="E4016" s="10" t="s">
        <v>629</v>
      </c>
      <c r="F4016" s="10" t="s">
        <v>759</v>
      </c>
      <c r="G4016" s="10" t="s">
        <v>601</v>
      </c>
      <c r="H4016" s="10" t="s">
        <v>600</v>
      </c>
      <c r="I4016" s="10" t="s">
        <v>599</v>
      </c>
      <c r="J4016" s="10" t="s">
        <v>23493</v>
      </c>
      <c r="K4016" s="10" t="s">
        <v>23492</v>
      </c>
      <c r="L4016" s="10">
        <v>5</v>
      </c>
      <c r="M4016" s="10">
        <v>412.18</v>
      </c>
      <c r="N4016" s="10">
        <v>2060.9</v>
      </c>
      <c r="O4016" s="59">
        <v>0.2</v>
      </c>
      <c r="P4016" s="10">
        <v>412.18</v>
      </c>
      <c r="Q4016" s="10">
        <v>1648.72</v>
      </c>
      <c r="R4016" s="10" t="s">
        <v>586</v>
      </c>
      <c r="S4016" s="10" t="s">
        <v>596</v>
      </c>
      <c r="T4016" s="59">
        <v>0.3</v>
      </c>
      <c r="U4016" s="10">
        <v>494.62</v>
      </c>
    </row>
    <row r="4017" spans="1:21" x14ac:dyDescent="0.3">
      <c r="A4017" s="10" t="s">
        <v>23491</v>
      </c>
      <c r="B4017" s="61">
        <v>45262</v>
      </c>
      <c r="C4017" s="10" t="s">
        <v>1193</v>
      </c>
      <c r="D4017" s="10" t="s">
        <v>4058</v>
      </c>
      <c r="E4017" s="10" t="s">
        <v>592</v>
      </c>
      <c r="F4017" s="10" t="s">
        <v>652</v>
      </c>
      <c r="G4017" s="10" t="s">
        <v>601</v>
      </c>
      <c r="H4017" s="10" t="s">
        <v>590</v>
      </c>
      <c r="I4017" s="10" t="s">
        <v>748</v>
      </c>
      <c r="J4017" s="10" t="s">
        <v>19578</v>
      </c>
      <c r="K4017" s="10" t="s">
        <v>14796</v>
      </c>
      <c r="L4017" s="10">
        <v>6</v>
      </c>
      <c r="M4017" s="10">
        <v>660.71</v>
      </c>
      <c r="N4017" s="10">
        <v>3964.26</v>
      </c>
      <c r="O4017" s="59">
        <v>0.2</v>
      </c>
      <c r="P4017" s="10">
        <v>792.85</v>
      </c>
      <c r="Q4017" s="10">
        <v>3171.41</v>
      </c>
      <c r="R4017" s="10" t="s">
        <v>565</v>
      </c>
      <c r="S4017" s="10" t="s">
        <v>596</v>
      </c>
      <c r="T4017" s="59">
        <v>0.25</v>
      </c>
      <c r="U4017" s="10">
        <v>792.85</v>
      </c>
    </row>
    <row r="4018" spans="1:21" x14ac:dyDescent="0.3">
      <c r="A4018" s="10" t="s">
        <v>23490</v>
      </c>
      <c r="B4018" s="61">
        <v>45218</v>
      </c>
      <c r="C4018" s="10" t="s">
        <v>8281</v>
      </c>
      <c r="D4018" s="10" t="s">
        <v>23489</v>
      </c>
      <c r="E4018" s="10" t="s">
        <v>603</v>
      </c>
      <c r="F4018" s="10" t="s">
        <v>636</v>
      </c>
      <c r="G4018" s="10" t="s">
        <v>569</v>
      </c>
      <c r="H4018" s="10" t="s">
        <v>579</v>
      </c>
      <c r="I4018" s="10" t="s">
        <v>722</v>
      </c>
      <c r="J4018" s="10" t="s">
        <v>23488</v>
      </c>
      <c r="K4018" s="10" t="s">
        <v>2578</v>
      </c>
      <c r="L4018" s="10">
        <v>9</v>
      </c>
      <c r="M4018" s="10">
        <v>522.37</v>
      </c>
      <c r="N4018" s="10">
        <v>4701.33</v>
      </c>
      <c r="O4018" s="59">
        <v>0.2</v>
      </c>
      <c r="P4018" s="10">
        <v>940.27</v>
      </c>
      <c r="Q4018" s="10">
        <v>3761.06</v>
      </c>
      <c r="R4018" s="10" t="s">
        <v>565</v>
      </c>
      <c r="S4018" s="10" t="s">
        <v>607</v>
      </c>
      <c r="T4018" s="59">
        <v>0.25</v>
      </c>
      <c r="U4018" s="10">
        <v>940.26</v>
      </c>
    </row>
    <row r="4019" spans="1:21" x14ac:dyDescent="0.3">
      <c r="A4019" s="10" t="s">
        <v>23487</v>
      </c>
      <c r="B4019" s="61">
        <v>45096</v>
      </c>
      <c r="C4019" s="10" t="s">
        <v>20592</v>
      </c>
      <c r="D4019" s="10" t="s">
        <v>22974</v>
      </c>
      <c r="E4019" s="10" t="s">
        <v>581</v>
      </c>
      <c r="F4019" s="10" t="s">
        <v>7</v>
      </c>
      <c r="G4019" s="10" t="s">
        <v>569</v>
      </c>
      <c r="H4019" s="10" t="s">
        <v>590</v>
      </c>
      <c r="I4019" s="10" t="s">
        <v>635</v>
      </c>
      <c r="J4019" s="10" t="s">
        <v>23486</v>
      </c>
      <c r="K4019" s="10" t="s">
        <v>23485</v>
      </c>
      <c r="L4019" s="10">
        <v>7</v>
      </c>
      <c r="M4019" s="10">
        <v>524.44000000000005</v>
      </c>
      <c r="N4019" s="10">
        <v>3671.08</v>
      </c>
      <c r="O4019" s="59">
        <v>0.2</v>
      </c>
      <c r="P4019" s="10">
        <v>734.22</v>
      </c>
      <c r="Q4019" s="10">
        <v>2936.86</v>
      </c>
      <c r="R4019" s="10" t="s">
        <v>614</v>
      </c>
      <c r="S4019" s="10" t="s">
        <v>596</v>
      </c>
      <c r="T4019" s="59">
        <v>0.25</v>
      </c>
      <c r="U4019" s="10">
        <v>734.22</v>
      </c>
    </row>
    <row r="4020" spans="1:21" x14ac:dyDescent="0.3">
      <c r="A4020" s="10" t="s">
        <v>23484</v>
      </c>
      <c r="B4020" s="61">
        <v>45231</v>
      </c>
      <c r="C4020" s="10" t="s">
        <v>11050</v>
      </c>
      <c r="D4020" s="10" t="s">
        <v>23483</v>
      </c>
      <c r="E4020" s="10" t="s">
        <v>592</v>
      </c>
      <c r="F4020" s="10" t="s">
        <v>652</v>
      </c>
      <c r="G4020" s="10" t="s">
        <v>601</v>
      </c>
      <c r="H4020" s="10" t="s">
        <v>544</v>
      </c>
      <c r="I4020" s="10" t="s">
        <v>10</v>
      </c>
      <c r="J4020" s="10" t="s">
        <v>23482</v>
      </c>
      <c r="K4020" s="10" t="s">
        <v>23481</v>
      </c>
      <c r="L4020" s="10">
        <v>6</v>
      </c>
      <c r="M4020" s="10">
        <v>172.6</v>
      </c>
      <c r="N4020" s="10">
        <v>1035.5999999999999</v>
      </c>
      <c r="O4020" s="59">
        <v>0</v>
      </c>
      <c r="P4020" s="10">
        <v>0</v>
      </c>
      <c r="Q4020" s="10">
        <v>1035.5999999999999</v>
      </c>
      <c r="R4020" s="10" t="s">
        <v>565</v>
      </c>
      <c r="S4020" s="10" t="s">
        <v>596</v>
      </c>
      <c r="T4020" s="59">
        <v>0.15</v>
      </c>
      <c r="U4020" s="10">
        <v>155.34</v>
      </c>
    </row>
    <row r="4021" spans="1:21" x14ac:dyDescent="0.3">
      <c r="A4021" s="10" t="s">
        <v>23480</v>
      </c>
      <c r="B4021" s="61">
        <v>44966</v>
      </c>
      <c r="C4021" s="10" t="s">
        <v>23479</v>
      </c>
      <c r="D4021" s="10" t="s">
        <v>12613</v>
      </c>
      <c r="E4021" s="10" t="s">
        <v>571</v>
      </c>
      <c r="F4021" s="10" t="s">
        <v>11</v>
      </c>
      <c r="G4021" s="10" t="s">
        <v>601</v>
      </c>
      <c r="H4021" s="10" t="s">
        <v>590</v>
      </c>
      <c r="I4021" s="10" t="s">
        <v>589</v>
      </c>
      <c r="J4021" s="10" t="s">
        <v>17027</v>
      </c>
      <c r="K4021" s="10" t="s">
        <v>4984</v>
      </c>
      <c r="L4021" s="10">
        <v>4</v>
      </c>
      <c r="M4021" s="10">
        <v>738.25</v>
      </c>
      <c r="N4021" s="10">
        <v>2953</v>
      </c>
      <c r="O4021" s="59">
        <v>0.1</v>
      </c>
      <c r="P4021" s="10">
        <v>295.3</v>
      </c>
      <c r="Q4021" s="10">
        <v>2657.7</v>
      </c>
      <c r="R4021" s="10" t="s">
        <v>575</v>
      </c>
      <c r="S4021" s="10" t="s">
        <v>564</v>
      </c>
      <c r="T4021" s="59">
        <v>0.25</v>
      </c>
      <c r="U4021" s="10">
        <v>664.42</v>
      </c>
    </row>
    <row r="4022" spans="1:21" x14ac:dyDescent="0.3">
      <c r="A4022" s="10" t="s">
        <v>23478</v>
      </c>
      <c r="B4022" s="61">
        <v>44962</v>
      </c>
      <c r="C4022" s="10" t="s">
        <v>8811</v>
      </c>
      <c r="D4022" s="10" t="s">
        <v>22690</v>
      </c>
      <c r="E4022" s="10" t="s">
        <v>592</v>
      </c>
      <c r="F4022" s="10" t="s">
        <v>652</v>
      </c>
      <c r="G4022" s="10" t="s">
        <v>601</v>
      </c>
      <c r="H4022" s="10" t="s">
        <v>600</v>
      </c>
      <c r="I4022" s="10" t="s">
        <v>664</v>
      </c>
      <c r="J4022" s="10" t="s">
        <v>23477</v>
      </c>
      <c r="K4022" s="10" t="s">
        <v>23476</v>
      </c>
      <c r="L4022" s="10">
        <v>5</v>
      </c>
      <c r="M4022" s="10">
        <v>964</v>
      </c>
      <c r="N4022" s="10">
        <v>4820</v>
      </c>
      <c r="O4022" s="59">
        <v>0.2</v>
      </c>
      <c r="P4022" s="10">
        <v>964</v>
      </c>
      <c r="Q4022" s="10">
        <v>3856</v>
      </c>
      <c r="R4022" s="10" t="s">
        <v>575</v>
      </c>
      <c r="S4022" s="10" t="s">
        <v>596</v>
      </c>
      <c r="T4022" s="59">
        <v>0.15</v>
      </c>
      <c r="U4022" s="10">
        <v>578.4</v>
      </c>
    </row>
    <row r="4023" spans="1:21" x14ac:dyDescent="0.3">
      <c r="A4023" s="10" t="s">
        <v>23475</v>
      </c>
      <c r="B4023" s="61">
        <v>44979</v>
      </c>
      <c r="C4023" s="10" t="s">
        <v>12811</v>
      </c>
      <c r="D4023" s="10" t="s">
        <v>9110</v>
      </c>
      <c r="E4023" s="10" t="s">
        <v>603</v>
      </c>
      <c r="F4023" s="10" t="s">
        <v>636</v>
      </c>
      <c r="G4023" s="10" t="s">
        <v>601</v>
      </c>
      <c r="H4023" s="10" t="s">
        <v>579</v>
      </c>
      <c r="I4023" s="10" t="s">
        <v>578</v>
      </c>
      <c r="J4023" s="10" t="s">
        <v>16157</v>
      </c>
      <c r="K4023" s="10" t="s">
        <v>23474</v>
      </c>
      <c r="L4023" s="10">
        <v>9</v>
      </c>
      <c r="M4023" s="10">
        <v>812.93</v>
      </c>
      <c r="N4023" s="10">
        <v>7316.37</v>
      </c>
      <c r="O4023" s="59">
        <v>0.2</v>
      </c>
      <c r="P4023" s="10">
        <v>1463.27</v>
      </c>
      <c r="Q4023" s="10">
        <v>5853.1</v>
      </c>
      <c r="R4023" s="10" t="s">
        <v>614</v>
      </c>
      <c r="S4023" s="10" t="s">
        <v>596</v>
      </c>
      <c r="T4023" s="59">
        <v>0.15</v>
      </c>
      <c r="U4023" s="10">
        <v>877.97</v>
      </c>
    </row>
    <row r="4024" spans="1:21" x14ac:dyDescent="0.3">
      <c r="A4024" s="10" t="s">
        <v>23473</v>
      </c>
      <c r="B4024" s="61">
        <v>45116</v>
      </c>
      <c r="C4024" s="10" t="s">
        <v>23472</v>
      </c>
      <c r="D4024" s="10" t="s">
        <v>15387</v>
      </c>
      <c r="E4024" s="10" t="s">
        <v>603</v>
      </c>
      <c r="F4024" s="10" t="s">
        <v>602</v>
      </c>
      <c r="G4024" s="10" t="s">
        <v>569</v>
      </c>
      <c r="H4024" s="10" t="s">
        <v>579</v>
      </c>
      <c r="I4024" s="10" t="s">
        <v>711</v>
      </c>
      <c r="J4024" s="10" t="s">
        <v>23471</v>
      </c>
      <c r="K4024" s="10" t="s">
        <v>10668</v>
      </c>
      <c r="L4024" s="10">
        <v>8</v>
      </c>
      <c r="M4024" s="10">
        <v>707.17</v>
      </c>
      <c r="N4024" s="10">
        <v>5657.36</v>
      </c>
      <c r="O4024" s="59">
        <v>0.05</v>
      </c>
      <c r="P4024" s="10">
        <v>282.87</v>
      </c>
      <c r="Q4024" s="10">
        <v>5374.49</v>
      </c>
      <c r="R4024" s="10" t="s">
        <v>565</v>
      </c>
      <c r="S4024" s="10" t="s">
        <v>585</v>
      </c>
      <c r="T4024" s="59">
        <v>0.15</v>
      </c>
      <c r="U4024" s="10">
        <v>806.17</v>
      </c>
    </row>
    <row r="4025" spans="1:21" x14ac:dyDescent="0.3">
      <c r="A4025" s="10" t="s">
        <v>23470</v>
      </c>
      <c r="B4025" s="61">
        <v>44964</v>
      </c>
      <c r="C4025" s="10" t="s">
        <v>6786</v>
      </c>
      <c r="D4025" s="10" t="s">
        <v>12712</v>
      </c>
      <c r="E4025" s="10" t="s">
        <v>629</v>
      </c>
      <c r="F4025" s="10" t="s">
        <v>628</v>
      </c>
      <c r="G4025" s="10" t="s">
        <v>569</v>
      </c>
      <c r="H4025" s="10" t="s">
        <v>600</v>
      </c>
      <c r="I4025" s="10" t="s">
        <v>664</v>
      </c>
      <c r="J4025" s="10" t="s">
        <v>23469</v>
      </c>
      <c r="K4025" s="10" t="s">
        <v>7820</v>
      </c>
      <c r="L4025" s="10">
        <v>3</v>
      </c>
      <c r="M4025" s="10">
        <v>464.09</v>
      </c>
      <c r="N4025" s="10">
        <v>1392.27</v>
      </c>
      <c r="O4025" s="59">
        <v>0</v>
      </c>
      <c r="P4025" s="10">
        <v>0</v>
      </c>
      <c r="Q4025" s="10">
        <v>1392.27</v>
      </c>
      <c r="R4025" s="10" t="s">
        <v>586</v>
      </c>
      <c r="S4025" s="10" t="s">
        <v>607</v>
      </c>
      <c r="T4025" s="59">
        <v>0.15</v>
      </c>
      <c r="U4025" s="10">
        <v>208.84</v>
      </c>
    </row>
    <row r="4026" spans="1:21" x14ac:dyDescent="0.3">
      <c r="A4026" s="10" t="s">
        <v>23468</v>
      </c>
      <c r="B4026" s="61">
        <v>45205</v>
      </c>
      <c r="C4026" s="10" t="s">
        <v>11529</v>
      </c>
      <c r="D4026" s="10" t="s">
        <v>23467</v>
      </c>
      <c r="E4026" s="10" t="s">
        <v>629</v>
      </c>
      <c r="F4026" s="10" t="s">
        <v>628</v>
      </c>
      <c r="G4026" s="10" t="s">
        <v>601</v>
      </c>
      <c r="H4026" s="10" t="s">
        <v>590</v>
      </c>
      <c r="I4026" s="10" t="s">
        <v>635</v>
      </c>
      <c r="J4026" s="10" t="s">
        <v>23466</v>
      </c>
      <c r="K4026" s="10" t="s">
        <v>23465</v>
      </c>
      <c r="L4026" s="10">
        <v>7</v>
      </c>
      <c r="M4026" s="10">
        <v>302.58</v>
      </c>
      <c r="N4026" s="10">
        <v>2118.06</v>
      </c>
      <c r="O4026" s="59">
        <v>0.05</v>
      </c>
      <c r="P4026" s="10">
        <v>105.9</v>
      </c>
      <c r="Q4026" s="10">
        <v>2012.16</v>
      </c>
      <c r="R4026" s="10" t="s">
        <v>575</v>
      </c>
      <c r="S4026" s="10" t="s">
        <v>596</v>
      </c>
      <c r="T4026" s="59">
        <v>0.15</v>
      </c>
      <c r="U4026" s="10">
        <v>301.82</v>
      </c>
    </row>
    <row r="4027" spans="1:21" x14ac:dyDescent="0.3">
      <c r="A4027" s="10" t="s">
        <v>23464</v>
      </c>
      <c r="B4027" s="61">
        <v>45143</v>
      </c>
      <c r="C4027" s="10" t="s">
        <v>8020</v>
      </c>
      <c r="D4027" s="10" t="s">
        <v>23463</v>
      </c>
      <c r="E4027" s="10" t="s">
        <v>592</v>
      </c>
      <c r="F4027" s="10" t="s">
        <v>591</v>
      </c>
      <c r="G4027" s="10" t="s">
        <v>569</v>
      </c>
      <c r="H4027" s="10" t="s">
        <v>579</v>
      </c>
      <c r="I4027" s="10" t="s">
        <v>578</v>
      </c>
      <c r="J4027" s="10" t="s">
        <v>2264</v>
      </c>
      <c r="K4027" s="10" t="s">
        <v>6651</v>
      </c>
      <c r="L4027" s="10">
        <v>1</v>
      </c>
      <c r="M4027" s="10">
        <v>612.46</v>
      </c>
      <c r="N4027" s="10">
        <v>612.46</v>
      </c>
      <c r="O4027" s="59">
        <v>0.05</v>
      </c>
      <c r="P4027" s="10">
        <v>30.62</v>
      </c>
      <c r="Q4027" s="10">
        <v>581.84</v>
      </c>
      <c r="R4027" s="10" t="s">
        <v>565</v>
      </c>
      <c r="S4027" s="10" t="s">
        <v>607</v>
      </c>
      <c r="T4027" s="59">
        <v>0.15</v>
      </c>
      <c r="U4027" s="10">
        <v>87.28</v>
      </c>
    </row>
    <row r="4028" spans="1:21" x14ac:dyDescent="0.3">
      <c r="A4028" s="10" t="s">
        <v>23462</v>
      </c>
      <c r="B4028" s="61">
        <v>45291</v>
      </c>
      <c r="C4028" s="10" t="s">
        <v>23461</v>
      </c>
      <c r="D4028" s="10" t="s">
        <v>23460</v>
      </c>
      <c r="E4028" s="10" t="s">
        <v>603</v>
      </c>
      <c r="F4028" s="10" t="s">
        <v>658</v>
      </c>
      <c r="G4028" s="10" t="s">
        <v>569</v>
      </c>
      <c r="H4028" s="10" t="s">
        <v>600</v>
      </c>
      <c r="I4028" s="10" t="s">
        <v>599</v>
      </c>
      <c r="J4028" s="10" t="s">
        <v>23459</v>
      </c>
      <c r="K4028" s="10" t="s">
        <v>14675</v>
      </c>
      <c r="L4028" s="10">
        <v>1</v>
      </c>
      <c r="M4028" s="10">
        <v>129.51</v>
      </c>
      <c r="N4028" s="10">
        <v>129.51</v>
      </c>
      <c r="O4028" s="59">
        <v>0</v>
      </c>
      <c r="P4028" s="10">
        <v>0</v>
      </c>
      <c r="Q4028" s="10">
        <v>129.51</v>
      </c>
      <c r="R4028" s="10" t="s">
        <v>614</v>
      </c>
      <c r="S4028" s="10" t="s">
        <v>585</v>
      </c>
      <c r="T4028" s="59">
        <v>0.25</v>
      </c>
      <c r="U4028" s="10">
        <v>32.380000000000003</v>
      </c>
    </row>
    <row r="4029" spans="1:21" x14ac:dyDescent="0.3">
      <c r="A4029" s="10" t="s">
        <v>23458</v>
      </c>
      <c r="B4029" s="61">
        <v>45287</v>
      </c>
      <c r="C4029" s="10" t="s">
        <v>9584</v>
      </c>
      <c r="D4029" s="10" t="s">
        <v>11899</v>
      </c>
      <c r="E4029" s="10" t="s">
        <v>571</v>
      </c>
      <c r="F4029" s="10" t="s">
        <v>685</v>
      </c>
      <c r="G4029" s="10" t="s">
        <v>569</v>
      </c>
      <c r="H4029" s="10" t="s">
        <v>600</v>
      </c>
      <c r="I4029" s="10" t="s">
        <v>627</v>
      </c>
      <c r="J4029" s="10" t="s">
        <v>23457</v>
      </c>
      <c r="K4029" s="10" t="s">
        <v>10520</v>
      </c>
      <c r="L4029" s="10">
        <v>9</v>
      </c>
      <c r="M4029" s="10">
        <v>740.53</v>
      </c>
      <c r="N4029" s="10">
        <v>6664.77</v>
      </c>
      <c r="O4029" s="59">
        <v>0</v>
      </c>
      <c r="P4029" s="10">
        <v>0</v>
      </c>
      <c r="Q4029" s="10">
        <v>6664.77</v>
      </c>
      <c r="R4029" s="10" t="s">
        <v>565</v>
      </c>
      <c r="S4029" s="10" t="s">
        <v>596</v>
      </c>
      <c r="T4029" s="59">
        <v>0.25</v>
      </c>
      <c r="U4029" s="10">
        <v>1666.19</v>
      </c>
    </row>
    <row r="4030" spans="1:21" x14ac:dyDescent="0.3">
      <c r="A4030" s="10" t="s">
        <v>23456</v>
      </c>
      <c r="B4030" s="61">
        <v>44951</v>
      </c>
      <c r="C4030" s="10" t="s">
        <v>3929</v>
      </c>
      <c r="D4030" s="10" t="s">
        <v>23455</v>
      </c>
      <c r="E4030" s="10" t="s">
        <v>581</v>
      </c>
      <c r="F4030" s="10" t="s">
        <v>7</v>
      </c>
      <c r="G4030" s="10" t="s">
        <v>601</v>
      </c>
      <c r="H4030" s="10" t="s">
        <v>544</v>
      </c>
      <c r="I4030" s="10" t="s">
        <v>568</v>
      </c>
      <c r="J4030" s="10" t="s">
        <v>8786</v>
      </c>
      <c r="K4030" s="10" t="s">
        <v>23454</v>
      </c>
      <c r="L4030" s="10">
        <v>5</v>
      </c>
      <c r="M4030" s="10">
        <v>500.4</v>
      </c>
      <c r="N4030" s="10">
        <v>2502</v>
      </c>
      <c r="O4030" s="59">
        <v>0.1</v>
      </c>
      <c r="P4030" s="10">
        <v>250.2</v>
      </c>
      <c r="Q4030" s="10">
        <v>2251.8000000000002</v>
      </c>
      <c r="R4030" s="10" t="s">
        <v>586</v>
      </c>
      <c r="S4030" s="10" t="s">
        <v>596</v>
      </c>
      <c r="T4030" s="59">
        <v>0.3</v>
      </c>
      <c r="U4030" s="10">
        <v>675.54</v>
      </c>
    </row>
    <row r="4031" spans="1:21" x14ac:dyDescent="0.3">
      <c r="A4031" s="10" t="s">
        <v>23453</v>
      </c>
      <c r="B4031" s="61">
        <v>45132</v>
      </c>
      <c r="C4031" s="10" t="s">
        <v>23452</v>
      </c>
      <c r="D4031" s="10" t="s">
        <v>23451</v>
      </c>
      <c r="E4031" s="10" t="s">
        <v>581</v>
      </c>
      <c r="F4031" s="10" t="s">
        <v>83</v>
      </c>
      <c r="G4031" s="10" t="s">
        <v>601</v>
      </c>
      <c r="H4031" s="10" t="s">
        <v>600</v>
      </c>
      <c r="I4031" s="10" t="s">
        <v>664</v>
      </c>
      <c r="J4031" s="10" t="s">
        <v>23450</v>
      </c>
      <c r="K4031" s="10" t="s">
        <v>23449</v>
      </c>
      <c r="L4031" s="10">
        <v>6</v>
      </c>
      <c r="M4031" s="10">
        <v>948.64</v>
      </c>
      <c r="N4031" s="10">
        <v>5691.84</v>
      </c>
      <c r="O4031" s="59">
        <v>0.1</v>
      </c>
      <c r="P4031" s="10">
        <v>569.17999999999995</v>
      </c>
      <c r="Q4031" s="10">
        <v>5122.66</v>
      </c>
      <c r="R4031" s="10" t="s">
        <v>565</v>
      </c>
      <c r="S4031" s="10" t="s">
        <v>596</v>
      </c>
      <c r="T4031" s="59">
        <v>0.3</v>
      </c>
      <c r="U4031" s="10">
        <v>1536.8</v>
      </c>
    </row>
    <row r="4032" spans="1:21" x14ac:dyDescent="0.3">
      <c r="A4032" s="10" t="s">
        <v>23448</v>
      </c>
      <c r="B4032" s="61">
        <v>44939</v>
      </c>
      <c r="C4032" s="10" t="s">
        <v>23447</v>
      </c>
      <c r="D4032" s="10" t="s">
        <v>17268</v>
      </c>
      <c r="E4032" s="10" t="s">
        <v>603</v>
      </c>
      <c r="F4032" s="10" t="s">
        <v>636</v>
      </c>
      <c r="G4032" s="10" t="s">
        <v>569</v>
      </c>
      <c r="H4032" s="10" t="s">
        <v>579</v>
      </c>
      <c r="I4032" s="10" t="s">
        <v>578</v>
      </c>
      <c r="J4032" s="10" t="s">
        <v>6680</v>
      </c>
      <c r="K4032" s="10" t="s">
        <v>21172</v>
      </c>
      <c r="L4032" s="10">
        <v>4</v>
      </c>
      <c r="M4032" s="10">
        <v>713.43</v>
      </c>
      <c r="N4032" s="10">
        <v>2853.72</v>
      </c>
      <c r="O4032" s="59">
        <v>0.05</v>
      </c>
      <c r="P4032" s="10">
        <v>142.69</v>
      </c>
      <c r="Q4032" s="10">
        <v>2711.03</v>
      </c>
      <c r="R4032" s="10" t="s">
        <v>614</v>
      </c>
      <c r="S4032" s="10" t="s">
        <v>596</v>
      </c>
      <c r="T4032" s="59">
        <v>0.25</v>
      </c>
      <c r="U4032" s="10">
        <v>677.76</v>
      </c>
    </row>
    <row r="4033" spans="1:21" x14ac:dyDescent="0.3">
      <c r="A4033" s="10" t="s">
        <v>23446</v>
      </c>
      <c r="B4033" s="61">
        <v>44959</v>
      </c>
      <c r="C4033" s="10" t="s">
        <v>21823</v>
      </c>
      <c r="D4033" s="10" t="s">
        <v>23445</v>
      </c>
      <c r="E4033" s="10" t="s">
        <v>603</v>
      </c>
      <c r="F4033" s="10" t="s">
        <v>636</v>
      </c>
      <c r="G4033" s="10" t="s">
        <v>601</v>
      </c>
      <c r="H4033" s="10" t="s">
        <v>579</v>
      </c>
      <c r="I4033" s="10" t="s">
        <v>578</v>
      </c>
      <c r="J4033" s="10" t="s">
        <v>23444</v>
      </c>
      <c r="K4033" s="10" t="s">
        <v>19786</v>
      </c>
      <c r="L4033" s="10">
        <v>5</v>
      </c>
      <c r="M4033" s="10">
        <v>641.51</v>
      </c>
      <c r="N4033" s="10">
        <v>3207.55</v>
      </c>
      <c r="O4033" s="59">
        <v>0.05</v>
      </c>
      <c r="P4033" s="10">
        <v>160.38</v>
      </c>
      <c r="Q4033" s="10">
        <v>3047.17</v>
      </c>
      <c r="R4033" s="10" t="s">
        <v>575</v>
      </c>
      <c r="S4033" s="10" t="s">
        <v>607</v>
      </c>
      <c r="T4033" s="59">
        <v>0.15</v>
      </c>
      <c r="U4033" s="10">
        <v>457.08</v>
      </c>
    </row>
    <row r="4034" spans="1:21" x14ac:dyDescent="0.3">
      <c r="A4034" s="10" t="s">
        <v>23443</v>
      </c>
      <c r="B4034" s="61">
        <v>45033</v>
      </c>
      <c r="C4034" s="10" t="s">
        <v>17228</v>
      </c>
      <c r="D4034" s="10" t="s">
        <v>1162</v>
      </c>
      <c r="E4034" s="10" t="s">
        <v>571</v>
      </c>
      <c r="F4034" s="10" t="s">
        <v>570</v>
      </c>
      <c r="G4034" s="10" t="s">
        <v>569</v>
      </c>
      <c r="H4034" s="10" t="s">
        <v>600</v>
      </c>
      <c r="I4034" s="10" t="s">
        <v>599</v>
      </c>
      <c r="J4034" s="10" t="s">
        <v>15386</v>
      </c>
      <c r="K4034" s="10" t="s">
        <v>23442</v>
      </c>
      <c r="L4034" s="10">
        <v>9</v>
      </c>
      <c r="M4034" s="10">
        <v>456.68</v>
      </c>
      <c r="N4034" s="10">
        <v>4110.12</v>
      </c>
      <c r="O4034" s="59">
        <v>0.05</v>
      </c>
      <c r="P4034" s="10">
        <v>205.51</v>
      </c>
      <c r="Q4034" s="10">
        <v>3904.61</v>
      </c>
      <c r="R4034" s="10" t="s">
        <v>575</v>
      </c>
      <c r="S4034" s="10" t="s">
        <v>585</v>
      </c>
      <c r="T4034" s="59">
        <v>0.25</v>
      </c>
      <c r="U4034" s="10">
        <v>976.15</v>
      </c>
    </row>
    <row r="4035" spans="1:21" x14ac:dyDescent="0.3">
      <c r="A4035" s="10" t="s">
        <v>23441</v>
      </c>
      <c r="B4035" s="61">
        <v>45023</v>
      </c>
      <c r="C4035" s="10" t="s">
        <v>15228</v>
      </c>
      <c r="D4035" s="10" t="s">
        <v>7762</v>
      </c>
      <c r="E4035" s="10" t="s">
        <v>571</v>
      </c>
      <c r="F4035" s="10" t="s">
        <v>570</v>
      </c>
      <c r="G4035" s="10" t="s">
        <v>601</v>
      </c>
      <c r="H4035" s="10" t="s">
        <v>544</v>
      </c>
      <c r="I4035" s="10" t="s">
        <v>568</v>
      </c>
      <c r="J4035" s="10" t="s">
        <v>23440</v>
      </c>
      <c r="K4035" s="10" t="s">
        <v>22426</v>
      </c>
      <c r="L4035" s="10">
        <v>6</v>
      </c>
      <c r="M4035" s="10">
        <v>169.72</v>
      </c>
      <c r="N4035" s="10">
        <v>1018.32</v>
      </c>
      <c r="O4035" s="59">
        <v>0.1</v>
      </c>
      <c r="P4035" s="10">
        <v>101.83</v>
      </c>
      <c r="Q4035" s="10">
        <v>916.49</v>
      </c>
      <c r="R4035" s="10" t="s">
        <v>586</v>
      </c>
      <c r="S4035" s="10" t="s">
        <v>585</v>
      </c>
      <c r="T4035" s="59">
        <v>0.15</v>
      </c>
      <c r="U4035" s="10">
        <v>137.47</v>
      </c>
    </row>
    <row r="4036" spans="1:21" x14ac:dyDescent="0.3">
      <c r="A4036" s="10" t="s">
        <v>23439</v>
      </c>
      <c r="B4036" s="61">
        <v>45076</v>
      </c>
      <c r="C4036" s="10" t="s">
        <v>8716</v>
      </c>
      <c r="D4036" s="10" t="s">
        <v>23438</v>
      </c>
      <c r="E4036" s="10" t="s">
        <v>603</v>
      </c>
      <c r="F4036" s="10" t="s">
        <v>636</v>
      </c>
      <c r="G4036" s="10" t="s">
        <v>601</v>
      </c>
      <c r="H4036" s="10" t="s">
        <v>544</v>
      </c>
      <c r="I4036" s="10" t="s">
        <v>10</v>
      </c>
      <c r="J4036" s="10" t="s">
        <v>20490</v>
      </c>
      <c r="K4036" s="10" t="s">
        <v>23437</v>
      </c>
      <c r="L4036" s="10">
        <v>4</v>
      </c>
      <c r="M4036" s="10">
        <v>180.15</v>
      </c>
      <c r="N4036" s="10">
        <v>720.6</v>
      </c>
      <c r="O4036" s="59">
        <v>0.2</v>
      </c>
      <c r="P4036" s="10">
        <v>144.12</v>
      </c>
      <c r="Q4036" s="10">
        <v>576.48</v>
      </c>
      <c r="R4036" s="10" t="s">
        <v>575</v>
      </c>
      <c r="S4036" s="10" t="s">
        <v>564</v>
      </c>
      <c r="T4036" s="59">
        <v>0.3</v>
      </c>
      <c r="U4036" s="10">
        <v>172.94</v>
      </c>
    </row>
    <row r="4037" spans="1:21" x14ac:dyDescent="0.3">
      <c r="A4037" s="10" t="s">
        <v>23436</v>
      </c>
      <c r="B4037" s="61">
        <v>45004</v>
      </c>
      <c r="C4037" s="10" t="s">
        <v>7292</v>
      </c>
      <c r="D4037" s="10" t="s">
        <v>23435</v>
      </c>
      <c r="E4037" s="10" t="s">
        <v>592</v>
      </c>
      <c r="F4037" s="10" t="s">
        <v>652</v>
      </c>
      <c r="G4037" s="10" t="s">
        <v>569</v>
      </c>
      <c r="H4037" s="10" t="s">
        <v>544</v>
      </c>
      <c r="I4037" s="10" t="s">
        <v>610</v>
      </c>
      <c r="J4037" s="10" t="s">
        <v>13968</v>
      </c>
      <c r="K4037" s="10" t="s">
        <v>23434</v>
      </c>
      <c r="L4037" s="10">
        <v>7</v>
      </c>
      <c r="M4037" s="10">
        <v>738.59</v>
      </c>
      <c r="N4037" s="10">
        <v>5170.13</v>
      </c>
      <c r="O4037" s="59">
        <v>0.2</v>
      </c>
      <c r="P4037" s="10">
        <v>1034.03</v>
      </c>
      <c r="Q4037" s="10">
        <v>4136.1000000000004</v>
      </c>
      <c r="R4037" s="10" t="s">
        <v>565</v>
      </c>
      <c r="S4037" s="10" t="s">
        <v>564</v>
      </c>
      <c r="T4037" s="59">
        <v>0.25</v>
      </c>
      <c r="U4037" s="10">
        <v>1034.03</v>
      </c>
    </row>
    <row r="4038" spans="1:21" x14ac:dyDescent="0.3">
      <c r="A4038" s="10" t="s">
        <v>23433</v>
      </c>
      <c r="B4038" s="61">
        <v>45108</v>
      </c>
      <c r="C4038" s="10" t="s">
        <v>23432</v>
      </c>
      <c r="D4038" s="10" t="s">
        <v>23431</v>
      </c>
      <c r="E4038" s="10" t="s">
        <v>629</v>
      </c>
      <c r="F4038" s="10" t="s">
        <v>759</v>
      </c>
      <c r="G4038" s="10" t="s">
        <v>569</v>
      </c>
      <c r="H4038" s="10" t="s">
        <v>579</v>
      </c>
      <c r="I4038" s="10" t="s">
        <v>722</v>
      </c>
      <c r="J4038" s="10" t="s">
        <v>23430</v>
      </c>
      <c r="K4038" s="10" t="s">
        <v>23429</v>
      </c>
      <c r="L4038" s="10">
        <v>5</v>
      </c>
      <c r="M4038" s="10">
        <v>244.11</v>
      </c>
      <c r="N4038" s="10">
        <v>1220.55</v>
      </c>
      <c r="O4038" s="59">
        <v>0</v>
      </c>
      <c r="P4038" s="10">
        <v>0</v>
      </c>
      <c r="Q4038" s="10">
        <v>1220.55</v>
      </c>
      <c r="R4038" s="10" t="s">
        <v>586</v>
      </c>
      <c r="S4038" s="10" t="s">
        <v>585</v>
      </c>
      <c r="T4038" s="59">
        <v>0.25</v>
      </c>
      <c r="U4038" s="10">
        <v>305.14</v>
      </c>
    </row>
    <row r="4039" spans="1:21" x14ac:dyDescent="0.3">
      <c r="A4039" s="10" t="s">
        <v>23428</v>
      </c>
      <c r="B4039" s="61">
        <v>45303</v>
      </c>
      <c r="C4039" s="10" t="s">
        <v>3234</v>
      </c>
      <c r="D4039" s="10" t="s">
        <v>23427</v>
      </c>
      <c r="E4039" s="10" t="s">
        <v>581</v>
      </c>
      <c r="F4039" s="10" t="s">
        <v>83</v>
      </c>
      <c r="G4039" s="10" t="s">
        <v>569</v>
      </c>
      <c r="H4039" s="10" t="s">
        <v>544</v>
      </c>
      <c r="I4039" s="10" t="s">
        <v>568</v>
      </c>
      <c r="J4039" s="10" t="s">
        <v>23426</v>
      </c>
      <c r="K4039" s="10" t="s">
        <v>2607</v>
      </c>
      <c r="L4039" s="10">
        <v>10</v>
      </c>
      <c r="M4039" s="10">
        <v>299.94</v>
      </c>
      <c r="N4039" s="10">
        <v>2999.4</v>
      </c>
      <c r="O4039" s="59">
        <v>0.1</v>
      </c>
      <c r="P4039" s="10">
        <v>299.94</v>
      </c>
      <c r="Q4039" s="10">
        <v>2699.46</v>
      </c>
      <c r="R4039" s="10" t="s">
        <v>565</v>
      </c>
      <c r="S4039" s="10" t="s">
        <v>596</v>
      </c>
      <c r="T4039" s="59">
        <v>0.15</v>
      </c>
      <c r="U4039" s="10">
        <v>404.92</v>
      </c>
    </row>
    <row r="4040" spans="1:21" x14ac:dyDescent="0.3">
      <c r="A4040" s="10" t="s">
        <v>23425</v>
      </c>
      <c r="B4040" s="61">
        <v>45182</v>
      </c>
      <c r="C4040" s="10" t="s">
        <v>18505</v>
      </c>
      <c r="D4040" s="10" t="s">
        <v>23424</v>
      </c>
      <c r="E4040" s="10" t="s">
        <v>603</v>
      </c>
      <c r="F4040" s="10" t="s">
        <v>602</v>
      </c>
      <c r="G4040" s="10" t="s">
        <v>601</v>
      </c>
      <c r="H4040" s="10" t="s">
        <v>544</v>
      </c>
      <c r="I4040" s="10" t="s">
        <v>610</v>
      </c>
      <c r="J4040" s="10" t="s">
        <v>23423</v>
      </c>
      <c r="K4040" s="10" t="s">
        <v>23422</v>
      </c>
      <c r="L4040" s="10">
        <v>10</v>
      </c>
      <c r="M4040" s="10">
        <v>235.94</v>
      </c>
      <c r="N4040" s="10">
        <v>2359.4</v>
      </c>
      <c r="O4040" s="59">
        <v>0.05</v>
      </c>
      <c r="P4040" s="10">
        <v>117.97</v>
      </c>
      <c r="Q4040" s="10">
        <v>2241.4299999999998</v>
      </c>
      <c r="R4040" s="10" t="s">
        <v>614</v>
      </c>
      <c r="S4040" s="10" t="s">
        <v>564</v>
      </c>
      <c r="T4040" s="59">
        <v>0.25</v>
      </c>
      <c r="U4040" s="10">
        <v>560.36</v>
      </c>
    </row>
    <row r="4041" spans="1:21" x14ac:dyDescent="0.3">
      <c r="A4041" s="10" t="s">
        <v>23421</v>
      </c>
      <c r="B4041" s="61">
        <v>45181</v>
      </c>
      <c r="C4041" s="10" t="s">
        <v>23420</v>
      </c>
      <c r="D4041" s="10" t="s">
        <v>23419</v>
      </c>
      <c r="E4041" s="10" t="s">
        <v>571</v>
      </c>
      <c r="F4041" s="10" t="s">
        <v>11</v>
      </c>
      <c r="G4041" s="10" t="s">
        <v>601</v>
      </c>
      <c r="H4041" s="10" t="s">
        <v>544</v>
      </c>
      <c r="I4041" s="10" t="s">
        <v>10</v>
      </c>
      <c r="J4041" s="10" t="s">
        <v>23418</v>
      </c>
      <c r="K4041" s="10" t="s">
        <v>23417</v>
      </c>
      <c r="L4041" s="10">
        <v>7</v>
      </c>
      <c r="M4041" s="10">
        <v>366.76</v>
      </c>
      <c r="N4041" s="10">
        <v>2567.3200000000002</v>
      </c>
      <c r="O4041" s="59">
        <v>0</v>
      </c>
      <c r="P4041" s="10">
        <v>0</v>
      </c>
      <c r="Q4041" s="10">
        <v>2567.3200000000002</v>
      </c>
      <c r="R4041" s="10" t="s">
        <v>586</v>
      </c>
      <c r="S4041" s="10" t="s">
        <v>596</v>
      </c>
      <c r="T4041" s="59">
        <v>0.25</v>
      </c>
      <c r="U4041" s="10">
        <v>641.83000000000004</v>
      </c>
    </row>
    <row r="4042" spans="1:21" x14ac:dyDescent="0.3">
      <c r="A4042" s="10" t="s">
        <v>23416</v>
      </c>
      <c r="B4042" s="61">
        <v>45027</v>
      </c>
      <c r="C4042" s="10" t="s">
        <v>3905</v>
      </c>
      <c r="D4042" s="10" t="s">
        <v>23415</v>
      </c>
      <c r="E4042" s="10" t="s">
        <v>571</v>
      </c>
      <c r="F4042" s="10" t="s">
        <v>570</v>
      </c>
      <c r="G4042" s="10" t="s">
        <v>601</v>
      </c>
      <c r="H4042" s="10" t="s">
        <v>600</v>
      </c>
      <c r="I4042" s="10" t="s">
        <v>599</v>
      </c>
      <c r="J4042" s="10" t="s">
        <v>17922</v>
      </c>
      <c r="K4042" s="10" t="s">
        <v>17300</v>
      </c>
      <c r="L4042" s="10">
        <v>1</v>
      </c>
      <c r="M4042" s="10">
        <v>853.49</v>
      </c>
      <c r="N4042" s="10">
        <v>853.49</v>
      </c>
      <c r="O4042" s="59">
        <v>0.1</v>
      </c>
      <c r="P4042" s="10">
        <v>85.35</v>
      </c>
      <c r="Q4042" s="10">
        <v>768.14</v>
      </c>
      <c r="R4042" s="10" t="s">
        <v>614</v>
      </c>
      <c r="S4042" s="10" t="s">
        <v>564</v>
      </c>
      <c r="T4042" s="59">
        <v>0.3</v>
      </c>
      <c r="U4042" s="10">
        <v>230.44</v>
      </c>
    </row>
    <row r="4043" spans="1:21" x14ac:dyDescent="0.3">
      <c r="A4043" s="10" t="s">
        <v>23414</v>
      </c>
      <c r="B4043" s="61">
        <v>45316</v>
      </c>
      <c r="C4043" s="10" t="s">
        <v>20038</v>
      </c>
      <c r="D4043" s="10" t="s">
        <v>23413</v>
      </c>
      <c r="E4043" s="10" t="s">
        <v>592</v>
      </c>
      <c r="F4043" s="10" t="s">
        <v>591</v>
      </c>
      <c r="G4043" s="10" t="s">
        <v>569</v>
      </c>
      <c r="H4043" s="10" t="s">
        <v>579</v>
      </c>
      <c r="I4043" s="10" t="s">
        <v>722</v>
      </c>
      <c r="J4043" s="10" t="s">
        <v>23412</v>
      </c>
      <c r="K4043" s="10" t="s">
        <v>11703</v>
      </c>
      <c r="L4043" s="10">
        <v>1</v>
      </c>
      <c r="M4043" s="10">
        <v>156.54</v>
      </c>
      <c r="N4043" s="10">
        <v>156.54</v>
      </c>
      <c r="O4043" s="59">
        <v>0.2</v>
      </c>
      <c r="P4043" s="10">
        <v>31.31</v>
      </c>
      <c r="Q4043" s="10">
        <v>125.23</v>
      </c>
      <c r="R4043" s="10" t="s">
        <v>575</v>
      </c>
      <c r="S4043" s="10" t="s">
        <v>564</v>
      </c>
      <c r="T4043" s="59">
        <v>0.15</v>
      </c>
      <c r="U4043" s="10">
        <v>18.78</v>
      </c>
    </row>
    <row r="4044" spans="1:21" x14ac:dyDescent="0.3">
      <c r="A4044" s="10" t="s">
        <v>23411</v>
      </c>
      <c r="B4044" s="61">
        <v>45074</v>
      </c>
      <c r="C4044" s="10" t="s">
        <v>23410</v>
      </c>
      <c r="D4044" s="10" t="s">
        <v>18415</v>
      </c>
      <c r="E4044" s="10" t="s">
        <v>629</v>
      </c>
      <c r="F4044" s="10" t="s">
        <v>759</v>
      </c>
      <c r="G4044" s="10" t="s">
        <v>569</v>
      </c>
      <c r="H4044" s="10" t="s">
        <v>590</v>
      </c>
      <c r="I4044" s="10" t="s">
        <v>748</v>
      </c>
      <c r="J4044" s="10" t="s">
        <v>15465</v>
      </c>
      <c r="K4044" s="10" t="s">
        <v>23409</v>
      </c>
      <c r="L4044" s="10">
        <v>5</v>
      </c>
      <c r="M4044" s="10">
        <v>651.67999999999995</v>
      </c>
      <c r="N4044" s="10">
        <v>3258.4</v>
      </c>
      <c r="O4044" s="59">
        <v>0.2</v>
      </c>
      <c r="P4044" s="10">
        <v>651.67999999999995</v>
      </c>
      <c r="Q4044" s="10">
        <v>2606.7199999999998</v>
      </c>
      <c r="R4044" s="10" t="s">
        <v>614</v>
      </c>
      <c r="S4044" s="10" t="s">
        <v>596</v>
      </c>
      <c r="T4044" s="59">
        <v>0.25</v>
      </c>
      <c r="U4044" s="10">
        <v>651.67999999999995</v>
      </c>
    </row>
    <row r="4045" spans="1:21" x14ac:dyDescent="0.3">
      <c r="A4045" s="10" t="s">
        <v>23408</v>
      </c>
      <c r="B4045" s="61">
        <v>45313</v>
      </c>
      <c r="C4045" s="10" t="s">
        <v>23407</v>
      </c>
      <c r="D4045" s="10" t="s">
        <v>23406</v>
      </c>
      <c r="E4045" s="10" t="s">
        <v>571</v>
      </c>
      <c r="F4045" s="10" t="s">
        <v>11</v>
      </c>
      <c r="G4045" s="10" t="s">
        <v>569</v>
      </c>
      <c r="H4045" s="10" t="s">
        <v>600</v>
      </c>
      <c r="I4045" s="10" t="s">
        <v>627</v>
      </c>
      <c r="J4045" s="10" t="s">
        <v>23405</v>
      </c>
      <c r="K4045" s="10" t="s">
        <v>23404</v>
      </c>
      <c r="L4045" s="10">
        <v>10</v>
      </c>
      <c r="M4045" s="10">
        <v>114.89</v>
      </c>
      <c r="N4045" s="10">
        <v>1148.9000000000001</v>
      </c>
      <c r="O4045" s="59">
        <v>0</v>
      </c>
      <c r="P4045" s="10">
        <v>0</v>
      </c>
      <c r="Q4045" s="10">
        <v>1148.9000000000001</v>
      </c>
      <c r="R4045" s="10" t="s">
        <v>575</v>
      </c>
      <c r="S4045" s="10" t="s">
        <v>596</v>
      </c>
      <c r="T4045" s="59">
        <v>0.25</v>
      </c>
      <c r="U4045" s="10">
        <v>287.23</v>
      </c>
    </row>
    <row r="4046" spans="1:21" x14ac:dyDescent="0.3">
      <c r="A4046" s="10" t="s">
        <v>23403</v>
      </c>
      <c r="B4046" s="61">
        <v>45237</v>
      </c>
      <c r="C4046" s="10" t="s">
        <v>13758</v>
      </c>
      <c r="D4046" s="10" t="s">
        <v>23402</v>
      </c>
      <c r="E4046" s="10" t="s">
        <v>603</v>
      </c>
      <c r="F4046" s="10" t="s">
        <v>602</v>
      </c>
      <c r="G4046" s="10" t="s">
        <v>601</v>
      </c>
      <c r="H4046" s="10" t="s">
        <v>590</v>
      </c>
      <c r="I4046" s="10" t="s">
        <v>748</v>
      </c>
      <c r="J4046" s="10" t="s">
        <v>23401</v>
      </c>
      <c r="K4046" s="10" t="s">
        <v>23400</v>
      </c>
      <c r="L4046" s="10">
        <v>4</v>
      </c>
      <c r="M4046" s="10">
        <v>246.14</v>
      </c>
      <c r="N4046" s="10">
        <v>984.56</v>
      </c>
      <c r="O4046" s="59">
        <v>0.2</v>
      </c>
      <c r="P4046" s="10">
        <v>196.91</v>
      </c>
      <c r="Q4046" s="10">
        <v>787.65</v>
      </c>
      <c r="R4046" s="10" t="s">
        <v>614</v>
      </c>
      <c r="S4046" s="10" t="s">
        <v>596</v>
      </c>
      <c r="T4046" s="59">
        <v>0.15</v>
      </c>
      <c r="U4046" s="10">
        <v>118.15</v>
      </c>
    </row>
    <row r="4047" spans="1:21" x14ac:dyDescent="0.3">
      <c r="A4047" s="10" t="s">
        <v>23399</v>
      </c>
      <c r="B4047" s="61">
        <v>45308</v>
      </c>
      <c r="C4047" s="10" t="s">
        <v>6692</v>
      </c>
      <c r="D4047" s="10" t="s">
        <v>23398</v>
      </c>
      <c r="E4047" s="10" t="s">
        <v>603</v>
      </c>
      <c r="F4047" s="10" t="s">
        <v>602</v>
      </c>
      <c r="G4047" s="10" t="s">
        <v>569</v>
      </c>
      <c r="H4047" s="10" t="s">
        <v>579</v>
      </c>
      <c r="I4047" s="10" t="s">
        <v>722</v>
      </c>
      <c r="J4047" s="10" t="s">
        <v>1081</v>
      </c>
      <c r="K4047" s="10" t="s">
        <v>23397</v>
      </c>
      <c r="L4047" s="10">
        <v>8</v>
      </c>
      <c r="M4047" s="10">
        <v>455.84</v>
      </c>
      <c r="N4047" s="10">
        <v>3646.72</v>
      </c>
      <c r="O4047" s="59">
        <v>0.05</v>
      </c>
      <c r="P4047" s="10">
        <v>182.34</v>
      </c>
      <c r="Q4047" s="10">
        <v>3464.38</v>
      </c>
      <c r="R4047" s="10" t="s">
        <v>614</v>
      </c>
      <c r="S4047" s="10" t="s">
        <v>596</v>
      </c>
      <c r="T4047" s="59">
        <v>0.3</v>
      </c>
      <c r="U4047" s="10">
        <v>1039.31</v>
      </c>
    </row>
    <row r="4048" spans="1:21" x14ac:dyDescent="0.3">
      <c r="A4048" s="10" t="s">
        <v>23396</v>
      </c>
      <c r="B4048" s="61">
        <v>45291</v>
      </c>
      <c r="C4048" s="10" t="s">
        <v>2173</v>
      </c>
      <c r="D4048" s="10" t="s">
        <v>17191</v>
      </c>
      <c r="E4048" s="10" t="s">
        <v>581</v>
      </c>
      <c r="F4048" s="10" t="s">
        <v>7</v>
      </c>
      <c r="G4048" s="10" t="s">
        <v>601</v>
      </c>
      <c r="H4048" s="10" t="s">
        <v>579</v>
      </c>
      <c r="I4048" s="10" t="s">
        <v>722</v>
      </c>
      <c r="J4048" s="10" t="s">
        <v>13165</v>
      </c>
      <c r="K4048" s="10" t="s">
        <v>23395</v>
      </c>
      <c r="L4048" s="10">
        <v>1</v>
      </c>
      <c r="M4048" s="10">
        <v>219.94</v>
      </c>
      <c r="N4048" s="10">
        <v>219.94</v>
      </c>
      <c r="O4048" s="59">
        <v>0.2</v>
      </c>
      <c r="P4048" s="10">
        <v>43.99</v>
      </c>
      <c r="Q4048" s="10">
        <v>175.95</v>
      </c>
      <c r="R4048" s="10" t="s">
        <v>575</v>
      </c>
      <c r="S4048" s="10" t="s">
        <v>564</v>
      </c>
      <c r="T4048" s="59">
        <v>0.25</v>
      </c>
      <c r="U4048" s="10">
        <v>43.99</v>
      </c>
    </row>
    <row r="4049" spans="1:21" x14ac:dyDescent="0.3">
      <c r="A4049" s="10" t="s">
        <v>23394</v>
      </c>
      <c r="B4049" s="61">
        <v>44991</v>
      </c>
      <c r="C4049" s="10" t="s">
        <v>17073</v>
      </c>
      <c r="D4049" s="10" t="s">
        <v>21394</v>
      </c>
      <c r="E4049" s="10" t="s">
        <v>603</v>
      </c>
      <c r="F4049" s="10" t="s">
        <v>602</v>
      </c>
      <c r="G4049" s="10" t="s">
        <v>569</v>
      </c>
      <c r="H4049" s="10" t="s">
        <v>544</v>
      </c>
      <c r="I4049" s="10" t="s">
        <v>10</v>
      </c>
      <c r="J4049" s="10" t="s">
        <v>23393</v>
      </c>
      <c r="K4049" s="10" t="s">
        <v>19231</v>
      </c>
      <c r="L4049" s="10">
        <v>10</v>
      </c>
      <c r="M4049" s="10">
        <v>677.64</v>
      </c>
      <c r="N4049" s="10">
        <v>6776.4</v>
      </c>
      <c r="O4049" s="59">
        <v>0.05</v>
      </c>
      <c r="P4049" s="10">
        <v>338.82</v>
      </c>
      <c r="Q4049" s="10">
        <v>6437.58</v>
      </c>
      <c r="R4049" s="10" t="s">
        <v>575</v>
      </c>
      <c r="S4049" s="10" t="s">
        <v>607</v>
      </c>
      <c r="T4049" s="59">
        <v>0.25</v>
      </c>
      <c r="U4049" s="10">
        <v>1609.39</v>
      </c>
    </row>
    <row r="4050" spans="1:21" x14ac:dyDescent="0.3">
      <c r="A4050" s="10" t="s">
        <v>23392</v>
      </c>
      <c r="B4050" s="61">
        <v>45291</v>
      </c>
      <c r="C4050" s="10" t="s">
        <v>23391</v>
      </c>
      <c r="D4050" s="10" t="s">
        <v>14905</v>
      </c>
      <c r="E4050" s="10" t="s">
        <v>629</v>
      </c>
      <c r="F4050" s="10" t="s">
        <v>790</v>
      </c>
      <c r="G4050" s="10" t="s">
        <v>569</v>
      </c>
      <c r="H4050" s="10" t="s">
        <v>590</v>
      </c>
      <c r="I4050" s="10" t="s">
        <v>748</v>
      </c>
      <c r="J4050" s="10" t="s">
        <v>23390</v>
      </c>
      <c r="K4050" s="10" t="s">
        <v>23389</v>
      </c>
      <c r="L4050" s="10">
        <v>10</v>
      </c>
      <c r="M4050" s="10">
        <v>955.28</v>
      </c>
      <c r="N4050" s="10">
        <v>9552.7999999999993</v>
      </c>
      <c r="O4050" s="59">
        <v>0.05</v>
      </c>
      <c r="P4050" s="10">
        <v>477.64</v>
      </c>
      <c r="Q4050" s="10">
        <v>9075.16</v>
      </c>
      <c r="R4050" s="10" t="s">
        <v>575</v>
      </c>
      <c r="S4050" s="10" t="s">
        <v>607</v>
      </c>
      <c r="T4050" s="59">
        <v>0.3</v>
      </c>
      <c r="U4050" s="10">
        <v>2722.55</v>
      </c>
    </row>
    <row r="4051" spans="1:21" x14ac:dyDescent="0.3">
      <c r="A4051" s="10" t="s">
        <v>23388</v>
      </c>
      <c r="B4051" s="61">
        <v>45377</v>
      </c>
      <c r="C4051" s="10" t="s">
        <v>1937</v>
      </c>
      <c r="D4051" s="10" t="s">
        <v>23387</v>
      </c>
      <c r="E4051" s="10" t="s">
        <v>592</v>
      </c>
      <c r="F4051" s="10" t="s">
        <v>652</v>
      </c>
      <c r="G4051" s="10" t="s">
        <v>569</v>
      </c>
      <c r="H4051" s="10" t="s">
        <v>590</v>
      </c>
      <c r="I4051" s="10" t="s">
        <v>635</v>
      </c>
      <c r="J4051" s="10" t="s">
        <v>14645</v>
      </c>
      <c r="K4051" s="10" t="s">
        <v>23386</v>
      </c>
      <c r="L4051" s="10">
        <v>8</v>
      </c>
      <c r="M4051" s="10">
        <v>857.77</v>
      </c>
      <c r="N4051" s="10">
        <v>6862.16</v>
      </c>
      <c r="O4051" s="59">
        <v>0.05</v>
      </c>
      <c r="P4051" s="10">
        <v>343.11</v>
      </c>
      <c r="Q4051" s="10">
        <v>6519.05</v>
      </c>
      <c r="R4051" s="10" t="s">
        <v>575</v>
      </c>
      <c r="S4051" s="10" t="s">
        <v>596</v>
      </c>
      <c r="T4051" s="59">
        <v>0.15</v>
      </c>
      <c r="U4051" s="10">
        <v>977.86</v>
      </c>
    </row>
    <row r="4052" spans="1:21" x14ac:dyDescent="0.3">
      <c r="A4052" s="10" t="s">
        <v>23385</v>
      </c>
      <c r="B4052" s="61">
        <v>45228</v>
      </c>
      <c r="C4052" s="10" t="s">
        <v>3511</v>
      </c>
      <c r="D4052" s="10" t="s">
        <v>23384</v>
      </c>
      <c r="E4052" s="10" t="s">
        <v>592</v>
      </c>
      <c r="F4052" s="10" t="s">
        <v>591</v>
      </c>
      <c r="G4052" s="10" t="s">
        <v>569</v>
      </c>
      <c r="H4052" s="10" t="s">
        <v>590</v>
      </c>
      <c r="I4052" s="10" t="s">
        <v>748</v>
      </c>
      <c r="J4052" s="10" t="s">
        <v>3762</v>
      </c>
      <c r="K4052" s="10" t="s">
        <v>18993</v>
      </c>
      <c r="L4052" s="10">
        <v>10</v>
      </c>
      <c r="M4052" s="10">
        <v>990.81</v>
      </c>
      <c r="N4052" s="10">
        <v>9908.1</v>
      </c>
      <c r="O4052" s="59">
        <v>0</v>
      </c>
      <c r="P4052" s="10">
        <v>0</v>
      </c>
      <c r="Q4052" s="10">
        <v>9908.1</v>
      </c>
      <c r="R4052" s="10" t="s">
        <v>565</v>
      </c>
      <c r="S4052" s="10" t="s">
        <v>607</v>
      </c>
      <c r="T4052" s="59">
        <v>0.25</v>
      </c>
      <c r="U4052" s="10">
        <v>2477.0300000000002</v>
      </c>
    </row>
    <row r="4053" spans="1:21" x14ac:dyDescent="0.3">
      <c r="A4053" s="10" t="s">
        <v>23383</v>
      </c>
      <c r="B4053" s="61">
        <v>45185</v>
      </c>
      <c r="C4053" s="10" t="s">
        <v>7483</v>
      </c>
      <c r="D4053" s="10" t="s">
        <v>23382</v>
      </c>
      <c r="E4053" s="10" t="s">
        <v>571</v>
      </c>
      <c r="F4053" s="10" t="s">
        <v>570</v>
      </c>
      <c r="G4053" s="10" t="s">
        <v>569</v>
      </c>
      <c r="H4053" s="10" t="s">
        <v>544</v>
      </c>
      <c r="I4053" s="10" t="s">
        <v>568</v>
      </c>
      <c r="J4053" s="10" t="s">
        <v>23381</v>
      </c>
      <c r="K4053" s="10" t="s">
        <v>8746</v>
      </c>
      <c r="L4053" s="10">
        <v>2</v>
      </c>
      <c r="M4053" s="10">
        <v>986.19</v>
      </c>
      <c r="N4053" s="10">
        <v>1972.38</v>
      </c>
      <c r="O4053" s="59">
        <v>0</v>
      </c>
      <c r="P4053" s="10">
        <v>0</v>
      </c>
      <c r="Q4053" s="10">
        <v>1972.38</v>
      </c>
      <c r="R4053" s="10" t="s">
        <v>565</v>
      </c>
      <c r="S4053" s="10" t="s">
        <v>607</v>
      </c>
      <c r="T4053" s="59">
        <v>0.15</v>
      </c>
      <c r="U4053" s="10">
        <v>295.86</v>
      </c>
    </row>
    <row r="4054" spans="1:21" x14ac:dyDescent="0.3">
      <c r="A4054" s="10" t="s">
        <v>23380</v>
      </c>
      <c r="B4054" s="61">
        <v>45170</v>
      </c>
      <c r="C4054" s="10" t="s">
        <v>23379</v>
      </c>
      <c r="D4054" s="10" t="s">
        <v>14917</v>
      </c>
      <c r="E4054" s="10" t="s">
        <v>629</v>
      </c>
      <c r="F4054" s="10" t="s">
        <v>759</v>
      </c>
      <c r="G4054" s="10" t="s">
        <v>569</v>
      </c>
      <c r="H4054" s="10" t="s">
        <v>590</v>
      </c>
      <c r="I4054" s="10" t="s">
        <v>635</v>
      </c>
      <c r="J4054" s="10" t="s">
        <v>23378</v>
      </c>
      <c r="K4054" s="10" t="s">
        <v>23377</v>
      </c>
      <c r="L4054" s="10">
        <v>3</v>
      </c>
      <c r="M4054" s="10">
        <v>186.45</v>
      </c>
      <c r="N4054" s="10">
        <v>559.35</v>
      </c>
      <c r="O4054" s="59">
        <v>0</v>
      </c>
      <c r="P4054" s="10">
        <v>0</v>
      </c>
      <c r="Q4054" s="10">
        <v>559.35</v>
      </c>
      <c r="R4054" s="10" t="s">
        <v>614</v>
      </c>
      <c r="S4054" s="10" t="s">
        <v>596</v>
      </c>
      <c r="T4054" s="59">
        <v>0.15</v>
      </c>
      <c r="U4054" s="10">
        <v>83.9</v>
      </c>
    </row>
    <row r="4055" spans="1:21" x14ac:dyDescent="0.3">
      <c r="A4055" s="10" t="s">
        <v>23376</v>
      </c>
      <c r="B4055" s="61">
        <v>44994</v>
      </c>
      <c r="C4055" s="10" t="s">
        <v>7095</v>
      </c>
      <c r="D4055" s="10" t="s">
        <v>23375</v>
      </c>
      <c r="E4055" s="10" t="s">
        <v>603</v>
      </c>
      <c r="F4055" s="10" t="s">
        <v>602</v>
      </c>
      <c r="G4055" s="10" t="s">
        <v>601</v>
      </c>
      <c r="H4055" s="10" t="s">
        <v>590</v>
      </c>
      <c r="I4055" s="10" t="s">
        <v>748</v>
      </c>
      <c r="J4055" s="10" t="s">
        <v>23374</v>
      </c>
      <c r="K4055" s="10" t="s">
        <v>21645</v>
      </c>
      <c r="L4055" s="10">
        <v>2</v>
      </c>
      <c r="M4055" s="10">
        <v>578.13</v>
      </c>
      <c r="N4055" s="10">
        <v>1156.26</v>
      </c>
      <c r="O4055" s="59">
        <v>0.2</v>
      </c>
      <c r="P4055" s="10">
        <v>231.25</v>
      </c>
      <c r="Q4055" s="10">
        <v>925.01</v>
      </c>
      <c r="R4055" s="10" t="s">
        <v>575</v>
      </c>
      <c r="S4055" s="10" t="s">
        <v>607</v>
      </c>
      <c r="T4055" s="59">
        <v>0.25</v>
      </c>
      <c r="U4055" s="10">
        <v>231.25</v>
      </c>
    </row>
    <row r="4056" spans="1:21" x14ac:dyDescent="0.3">
      <c r="A4056" s="10" t="s">
        <v>23373</v>
      </c>
      <c r="B4056" s="61">
        <v>45022</v>
      </c>
      <c r="C4056" s="10" t="s">
        <v>14845</v>
      </c>
      <c r="D4056" s="10" t="s">
        <v>4151</v>
      </c>
      <c r="E4056" s="10" t="s">
        <v>629</v>
      </c>
      <c r="F4056" s="10" t="s">
        <v>790</v>
      </c>
      <c r="G4056" s="10" t="s">
        <v>601</v>
      </c>
      <c r="H4056" s="10" t="s">
        <v>590</v>
      </c>
      <c r="I4056" s="10" t="s">
        <v>748</v>
      </c>
      <c r="J4056" s="10" t="s">
        <v>1554</v>
      </c>
      <c r="K4056" s="10" t="s">
        <v>19250</v>
      </c>
      <c r="L4056" s="10">
        <v>10</v>
      </c>
      <c r="M4056" s="10">
        <v>126.6</v>
      </c>
      <c r="N4056" s="10">
        <v>1266</v>
      </c>
      <c r="O4056" s="59">
        <v>0.1</v>
      </c>
      <c r="P4056" s="10">
        <v>126.6</v>
      </c>
      <c r="Q4056" s="10">
        <v>1139.4000000000001</v>
      </c>
      <c r="R4056" s="10" t="s">
        <v>586</v>
      </c>
      <c r="S4056" s="10" t="s">
        <v>585</v>
      </c>
      <c r="T4056" s="59">
        <v>0.25</v>
      </c>
      <c r="U4056" s="10">
        <v>284.85000000000002</v>
      </c>
    </row>
    <row r="4057" spans="1:21" x14ac:dyDescent="0.3">
      <c r="A4057" s="10" t="s">
        <v>23372</v>
      </c>
      <c r="B4057" s="61">
        <v>45015</v>
      </c>
      <c r="C4057" s="10" t="s">
        <v>23371</v>
      </c>
      <c r="D4057" s="10" t="s">
        <v>23370</v>
      </c>
      <c r="E4057" s="10" t="s">
        <v>629</v>
      </c>
      <c r="F4057" s="10" t="s">
        <v>759</v>
      </c>
      <c r="G4057" s="10" t="s">
        <v>601</v>
      </c>
      <c r="H4057" s="10" t="s">
        <v>544</v>
      </c>
      <c r="I4057" s="10" t="s">
        <v>568</v>
      </c>
      <c r="J4057" s="10" t="s">
        <v>23369</v>
      </c>
      <c r="K4057" s="10" t="s">
        <v>23368</v>
      </c>
      <c r="L4057" s="10">
        <v>7</v>
      </c>
      <c r="M4057" s="10">
        <v>614.01</v>
      </c>
      <c r="N4057" s="10">
        <v>4298.07</v>
      </c>
      <c r="O4057" s="59">
        <v>0.2</v>
      </c>
      <c r="P4057" s="10">
        <v>859.61</v>
      </c>
      <c r="Q4057" s="10">
        <v>3438.46</v>
      </c>
      <c r="R4057" s="10" t="s">
        <v>575</v>
      </c>
      <c r="S4057" s="10" t="s">
        <v>564</v>
      </c>
      <c r="T4057" s="59">
        <v>0.15</v>
      </c>
      <c r="U4057" s="10">
        <v>515.77</v>
      </c>
    </row>
    <row r="4058" spans="1:21" x14ac:dyDescent="0.3">
      <c r="A4058" s="10" t="s">
        <v>23367</v>
      </c>
      <c r="B4058" s="61">
        <v>45159</v>
      </c>
      <c r="C4058" s="10" t="s">
        <v>6241</v>
      </c>
      <c r="D4058" s="10" t="s">
        <v>12077</v>
      </c>
      <c r="E4058" s="10" t="s">
        <v>629</v>
      </c>
      <c r="F4058" s="10" t="s">
        <v>759</v>
      </c>
      <c r="G4058" s="10" t="s">
        <v>601</v>
      </c>
      <c r="H4058" s="10" t="s">
        <v>600</v>
      </c>
      <c r="I4058" s="10" t="s">
        <v>599</v>
      </c>
      <c r="J4058" s="10" t="s">
        <v>23366</v>
      </c>
      <c r="K4058" s="10" t="s">
        <v>23365</v>
      </c>
      <c r="L4058" s="10">
        <v>5</v>
      </c>
      <c r="M4058" s="10">
        <v>250.68</v>
      </c>
      <c r="N4058" s="10">
        <v>1253.4000000000001</v>
      </c>
      <c r="O4058" s="59">
        <v>0.05</v>
      </c>
      <c r="P4058" s="10">
        <v>62.67</v>
      </c>
      <c r="Q4058" s="10">
        <v>1190.73</v>
      </c>
      <c r="R4058" s="10" t="s">
        <v>614</v>
      </c>
      <c r="S4058" s="10" t="s">
        <v>585</v>
      </c>
      <c r="T4058" s="59">
        <v>0.15</v>
      </c>
      <c r="U4058" s="10">
        <v>178.61</v>
      </c>
    </row>
    <row r="4059" spans="1:21" x14ac:dyDescent="0.3">
      <c r="A4059" s="10" t="s">
        <v>23364</v>
      </c>
      <c r="B4059" s="61">
        <v>45060</v>
      </c>
      <c r="C4059" s="10" t="s">
        <v>9911</v>
      </c>
      <c r="D4059" s="10" t="s">
        <v>4170</v>
      </c>
      <c r="E4059" s="10" t="s">
        <v>592</v>
      </c>
      <c r="F4059" s="10" t="s">
        <v>652</v>
      </c>
      <c r="G4059" s="10" t="s">
        <v>569</v>
      </c>
      <c r="H4059" s="10" t="s">
        <v>600</v>
      </c>
      <c r="I4059" s="10" t="s">
        <v>664</v>
      </c>
      <c r="J4059" s="10" t="s">
        <v>23363</v>
      </c>
      <c r="K4059" s="10" t="s">
        <v>20930</v>
      </c>
      <c r="L4059" s="10">
        <v>8</v>
      </c>
      <c r="M4059" s="10">
        <v>993.7</v>
      </c>
      <c r="N4059" s="10">
        <v>7949.6</v>
      </c>
      <c r="O4059" s="59">
        <v>0</v>
      </c>
      <c r="P4059" s="10">
        <v>0</v>
      </c>
      <c r="Q4059" s="10">
        <v>7949.6</v>
      </c>
      <c r="R4059" s="10" t="s">
        <v>575</v>
      </c>
      <c r="S4059" s="10" t="s">
        <v>596</v>
      </c>
      <c r="T4059" s="59">
        <v>0.25</v>
      </c>
      <c r="U4059" s="10">
        <v>1987.4</v>
      </c>
    </row>
    <row r="4060" spans="1:21" x14ac:dyDescent="0.3">
      <c r="A4060" s="10" t="s">
        <v>23362</v>
      </c>
      <c r="B4060" s="61">
        <v>45099</v>
      </c>
      <c r="C4060" s="10" t="s">
        <v>14024</v>
      </c>
      <c r="D4060" s="10" t="s">
        <v>23361</v>
      </c>
      <c r="E4060" s="10" t="s">
        <v>629</v>
      </c>
      <c r="F4060" s="10" t="s">
        <v>759</v>
      </c>
      <c r="G4060" s="10" t="s">
        <v>569</v>
      </c>
      <c r="H4060" s="10" t="s">
        <v>544</v>
      </c>
      <c r="I4060" s="10" t="s">
        <v>610</v>
      </c>
      <c r="J4060" s="10" t="s">
        <v>23360</v>
      </c>
      <c r="K4060" s="10" t="s">
        <v>23359</v>
      </c>
      <c r="L4060" s="10">
        <v>5</v>
      </c>
      <c r="M4060" s="10">
        <v>972.85</v>
      </c>
      <c r="N4060" s="10">
        <v>4864.25</v>
      </c>
      <c r="O4060" s="59">
        <v>0</v>
      </c>
      <c r="P4060" s="10">
        <v>0</v>
      </c>
      <c r="Q4060" s="10">
        <v>4864.25</v>
      </c>
      <c r="R4060" s="10" t="s">
        <v>614</v>
      </c>
      <c r="S4060" s="10" t="s">
        <v>607</v>
      </c>
      <c r="T4060" s="59">
        <v>0.25</v>
      </c>
      <c r="U4060" s="10">
        <v>1216.06</v>
      </c>
    </row>
    <row r="4061" spans="1:21" x14ac:dyDescent="0.3">
      <c r="A4061" s="10" t="s">
        <v>23358</v>
      </c>
      <c r="B4061" s="61">
        <v>45005</v>
      </c>
      <c r="C4061" s="10" t="s">
        <v>19900</v>
      </c>
      <c r="D4061" s="10" t="s">
        <v>20686</v>
      </c>
      <c r="E4061" s="10" t="s">
        <v>571</v>
      </c>
      <c r="F4061" s="10" t="s">
        <v>685</v>
      </c>
      <c r="G4061" s="10" t="s">
        <v>569</v>
      </c>
      <c r="H4061" s="10" t="s">
        <v>590</v>
      </c>
      <c r="I4061" s="10" t="s">
        <v>589</v>
      </c>
      <c r="J4061" s="10" t="s">
        <v>23357</v>
      </c>
      <c r="K4061" s="10" t="s">
        <v>23356</v>
      </c>
      <c r="L4061" s="10">
        <v>9</v>
      </c>
      <c r="M4061" s="10">
        <v>253.94</v>
      </c>
      <c r="N4061" s="10">
        <v>2285.46</v>
      </c>
      <c r="O4061" s="59">
        <v>0</v>
      </c>
      <c r="P4061" s="10">
        <v>0</v>
      </c>
      <c r="Q4061" s="10">
        <v>2285.46</v>
      </c>
      <c r="R4061" s="10" t="s">
        <v>614</v>
      </c>
      <c r="S4061" s="10" t="s">
        <v>596</v>
      </c>
      <c r="T4061" s="59">
        <v>0.15</v>
      </c>
      <c r="U4061" s="10">
        <v>342.82</v>
      </c>
    </row>
    <row r="4062" spans="1:21" x14ac:dyDescent="0.3">
      <c r="A4062" s="10" t="s">
        <v>23355</v>
      </c>
      <c r="B4062" s="61">
        <v>44997</v>
      </c>
      <c r="C4062" s="10" t="s">
        <v>17908</v>
      </c>
      <c r="D4062" s="10" t="s">
        <v>23354</v>
      </c>
      <c r="E4062" s="10" t="s">
        <v>592</v>
      </c>
      <c r="F4062" s="10" t="s">
        <v>18</v>
      </c>
      <c r="G4062" s="10" t="s">
        <v>569</v>
      </c>
      <c r="H4062" s="10" t="s">
        <v>590</v>
      </c>
      <c r="I4062" s="10" t="s">
        <v>589</v>
      </c>
      <c r="J4062" s="10" t="s">
        <v>6919</v>
      </c>
      <c r="K4062" s="10" t="s">
        <v>19978</v>
      </c>
      <c r="L4062" s="10">
        <v>5</v>
      </c>
      <c r="M4062" s="10">
        <v>432.15</v>
      </c>
      <c r="N4062" s="10">
        <v>2160.75</v>
      </c>
      <c r="O4062" s="59">
        <v>0.2</v>
      </c>
      <c r="P4062" s="10">
        <v>432.15</v>
      </c>
      <c r="Q4062" s="10">
        <v>1728.6</v>
      </c>
      <c r="R4062" s="10" t="s">
        <v>565</v>
      </c>
      <c r="S4062" s="10" t="s">
        <v>607</v>
      </c>
      <c r="T4062" s="59">
        <v>0.15</v>
      </c>
      <c r="U4062" s="10">
        <v>259.29000000000002</v>
      </c>
    </row>
    <row r="4063" spans="1:21" x14ac:dyDescent="0.3">
      <c r="A4063" s="10" t="s">
        <v>23353</v>
      </c>
      <c r="B4063" s="61">
        <v>45329</v>
      </c>
      <c r="C4063" s="10" t="s">
        <v>18244</v>
      </c>
      <c r="D4063" s="10" t="s">
        <v>4429</v>
      </c>
      <c r="E4063" s="10" t="s">
        <v>581</v>
      </c>
      <c r="F4063" s="10" t="s">
        <v>7</v>
      </c>
      <c r="G4063" s="10" t="s">
        <v>569</v>
      </c>
      <c r="H4063" s="10" t="s">
        <v>544</v>
      </c>
      <c r="I4063" s="10" t="s">
        <v>610</v>
      </c>
      <c r="J4063" s="10" t="s">
        <v>1305</v>
      </c>
      <c r="K4063" s="10" t="s">
        <v>17254</v>
      </c>
      <c r="L4063" s="10">
        <v>8</v>
      </c>
      <c r="M4063" s="10">
        <v>814.76</v>
      </c>
      <c r="N4063" s="10">
        <v>6518.08</v>
      </c>
      <c r="O4063" s="59">
        <v>0.05</v>
      </c>
      <c r="P4063" s="10">
        <v>325.89999999999998</v>
      </c>
      <c r="Q4063" s="10">
        <v>6192.18</v>
      </c>
      <c r="R4063" s="10" t="s">
        <v>586</v>
      </c>
      <c r="S4063" s="10" t="s">
        <v>585</v>
      </c>
      <c r="T4063" s="59">
        <v>0.3</v>
      </c>
      <c r="U4063" s="10">
        <v>1857.65</v>
      </c>
    </row>
    <row r="4064" spans="1:21" x14ac:dyDescent="0.3">
      <c r="A4064" s="10" t="s">
        <v>23352</v>
      </c>
      <c r="B4064" s="61">
        <v>44955</v>
      </c>
      <c r="C4064" s="10" t="s">
        <v>11720</v>
      </c>
      <c r="D4064" s="10" t="s">
        <v>16611</v>
      </c>
      <c r="E4064" s="10" t="s">
        <v>571</v>
      </c>
      <c r="F4064" s="10" t="s">
        <v>685</v>
      </c>
      <c r="G4064" s="10" t="s">
        <v>601</v>
      </c>
      <c r="H4064" s="10" t="s">
        <v>600</v>
      </c>
      <c r="I4064" s="10" t="s">
        <v>599</v>
      </c>
      <c r="J4064" s="10" t="s">
        <v>23351</v>
      </c>
      <c r="K4064" s="10" t="s">
        <v>7743</v>
      </c>
      <c r="L4064" s="10">
        <v>10</v>
      </c>
      <c r="M4064" s="10">
        <v>911.63</v>
      </c>
      <c r="N4064" s="10">
        <v>9116.2999999999993</v>
      </c>
      <c r="O4064" s="59">
        <v>0</v>
      </c>
      <c r="P4064" s="10">
        <v>0</v>
      </c>
      <c r="Q4064" s="10">
        <v>9116.2999999999993</v>
      </c>
      <c r="R4064" s="10" t="s">
        <v>565</v>
      </c>
      <c r="S4064" s="10" t="s">
        <v>585</v>
      </c>
      <c r="T4064" s="59">
        <v>0.25</v>
      </c>
      <c r="U4064" s="10">
        <v>2279.0700000000002</v>
      </c>
    </row>
    <row r="4065" spans="1:21" x14ac:dyDescent="0.3">
      <c r="A4065" s="10" t="s">
        <v>23350</v>
      </c>
      <c r="B4065" s="61">
        <v>45184</v>
      </c>
      <c r="C4065" s="10" t="s">
        <v>23349</v>
      </c>
      <c r="D4065" s="10" t="s">
        <v>15291</v>
      </c>
      <c r="E4065" s="10" t="s">
        <v>603</v>
      </c>
      <c r="F4065" s="10" t="s">
        <v>658</v>
      </c>
      <c r="G4065" s="10" t="s">
        <v>569</v>
      </c>
      <c r="H4065" s="10" t="s">
        <v>600</v>
      </c>
      <c r="I4065" s="10" t="s">
        <v>664</v>
      </c>
      <c r="J4065" s="10" t="s">
        <v>5673</v>
      </c>
      <c r="K4065" s="10" t="s">
        <v>13807</v>
      </c>
      <c r="L4065" s="10">
        <v>10</v>
      </c>
      <c r="M4065" s="10">
        <v>240.18</v>
      </c>
      <c r="N4065" s="10">
        <v>2401.8000000000002</v>
      </c>
      <c r="O4065" s="59">
        <v>0.2</v>
      </c>
      <c r="P4065" s="10">
        <v>480.36</v>
      </c>
      <c r="Q4065" s="10">
        <v>1921.44</v>
      </c>
      <c r="R4065" s="10" t="s">
        <v>565</v>
      </c>
      <c r="S4065" s="10" t="s">
        <v>564</v>
      </c>
      <c r="T4065" s="59">
        <v>0.3</v>
      </c>
      <c r="U4065" s="10">
        <v>576.42999999999995</v>
      </c>
    </row>
    <row r="4066" spans="1:21" x14ac:dyDescent="0.3">
      <c r="A4066" s="10" t="s">
        <v>23348</v>
      </c>
      <c r="B4066" s="61">
        <v>45197</v>
      </c>
      <c r="C4066" s="10" t="s">
        <v>10965</v>
      </c>
      <c r="D4066" s="10" t="s">
        <v>23347</v>
      </c>
      <c r="E4066" s="10" t="s">
        <v>603</v>
      </c>
      <c r="F4066" s="10" t="s">
        <v>602</v>
      </c>
      <c r="G4066" s="10" t="s">
        <v>569</v>
      </c>
      <c r="H4066" s="10" t="s">
        <v>590</v>
      </c>
      <c r="I4066" s="10" t="s">
        <v>748</v>
      </c>
      <c r="J4066" s="10" t="s">
        <v>23346</v>
      </c>
      <c r="K4066" s="10" t="s">
        <v>23345</v>
      </c>
      <c r="L4066" s="10">
        <v>3</v>
      </c>
      <c r="M4066" s="10">
        <v>584.83000000000004</v>
      </c>
      <c r="N4066" s="10">
        <v>1754.49</v>
      </c>
      <c r="O4066" s="59">
        <v>0</v>
      </c>
      <c r="P4066" s="10">
        <v>0</v>
      </c>
      <c r="Q4066" s="10">
        <v>1754.49</v>
      </c>
      <c r="R4066" s="10" t="s">
        <v>586</v>
      </c>
      <c r="S4066" s="10" t="s">
        <v>596</v>
      </c>
      <c r="T4066" s="59">
        <v>0.15</v>
      </c>
      <c r="U4066" s="10">
        <v>263.17</v>
      </c>
    </row>
    <row r="4067" spans="1:21" x14ac:dyDescent="0.3">
      <c r="A4067" s="10" t="s">
        <v>23344</v>
      </c>
      <c r="B4067" s="61">
        <v>44986</v>
      </c>
      <c r="C4067" s="10" t="s">
        <v>23343</v>
      </c>
      <c r="D4067" s="10" t="s">
        <v>23342</v>
      </c>
      <c r="E4067" s="10" t="s">
        <v>592</v>
      </c>
      <c r="F4067" s="10" t="s">
        <v>652</v>
      </c>
      <c r="G4067" s="10" t="s">
        <v>601</v>
      </c>
      <c r="H4067" s="10" t="s">
        <v>590</v>
      </c>
      <c r="I4067" s="10" t="s">
        <v>748</v>
      </c>
      <c r="J4067" s="10" t="s">
        <v>23341</v>
      </c>
      <c r="K4067" s="10" t="s">
        <v>23340</v>
      </c>
      <c r="L4067" s="10">
        <v>8</v>
      </c>
      <c r="M4067" s="10">
        <v>144.78</v>
      </c>
      <c r="N4067" s="10">
        <v>1158.24</v>
      </c>
      <c r="O4067" s="59">
        <v>0</v>
      </c>
      <c r="P4067" s="10">
        <v>0</v>
      </c>
      <c r="Q4067" s="10">
        <v>1158.24</v>
      </c>
      <c r="R4067" s="10" t="s">
        <v>614</v>
      </c>
      <c r="S4067" s="10" t="s">
        <v>596</v>
      </c>
      <c r="T4067" s="59">
        <v>0.3</v>
      </c>
      <c r="U4067" s="10">
        <v>347.47</v>
      </c>
    </row>
    <row r="4068" spans="1:21" x14ac:dyDescent="0.3">
      <c r="A4068" s="10" t="s">
        <v>23339</v>
      </c>
      <c r="B4068" s="61">
        <v>45198</v>
      </c>
      <c r="C4068" s="10" t="s">
        <v>21022</v>
      </c>
      <c r="D4068" s="10" t="s">
        <v>23338</v>
      </c>
      <c r="E4068" s="10" t="s">
        <v>603</v>
      </c>
      <c r="F4068" s="10" t="s">
        <v>602</v>
      </c>
      <c r="G4068" s="10" t="s">
        <v>601</v>
      </c>
      <c r="H4068" s="10" t="s">
        <v>579</v>
      </c>
      <c r="I4068" s="10" t="s">
        <v>722</v>
      </c>
      <c r="J4068" s="10" t="s">
        <v>23337</v>
      </c>
      <c r="K4068" s="10" t="s">
        <v>18229</v>
      </c>
      <c r="L4068" s="10">
        <v>10</v>
      </c>
      <c r="M4068" s="10">
        <v>663.88</v>
      </c>
      <c r="N4068" s="10">
        <v>6638.8</v>
      </c>
      <c r="O4068" s="59">
        <v>0.05</v>
      </c>
      <c r="P4068" s="10">
        <v>331.94</v>
      </c>
      <c r="Q4068" s="10">
        <v>6306.86</v>
      </c>
      <c r="R4068" s="10" t="s">
        <v>614</v>
      </c>
      <c r="S4068" s="10" t="s">
        <v>585</v>
      </c>
      <c r="T4068" s="59">
        <v>0.25</v>
      </c>
      <c r="U4068" s="10">
        <v>1576.71</v>
      </c>
    </row>
    <row r="4069" spans="1:21" x14ac:dyDescent="0.3">
      <c r="A4069" s="10" t="s">
        <v>23336</v>
      </c>
      <c r="B4069" s="61">
        <v>45255</v>
      </c>
      <c r="C4069" s="10" t="s">
        <v>23335</v>
      </c>
      <c r="D4069" s="10" t="s">
        <v>22338</v>
      </c>
      <c r="E4069" s="10" t="s">
        <v>603</v>
      </c>
      <c r="F4069" s="10" t="s">
        <v>602</v>
      </c>
      <c r="G4069" s="10" t="s">
        <v>569</v>
      </c>
      <c r="H4069" s="10" t="s">
        <v>544</v>
      </c>
      <c r="I4069" s="10" t="s">
        <v>568</v>
      </c>
      <c r="J4069" s="10" t="s">
        <v>13675</v>
      </c>
      <c r="K4069" s="10" t="s">
        <v>23334</v>
      </c>
      <c r="L4069" s="10">
        <v>1</v>
      </c>
      <c r="M4069" s="10">
        <v>423.84</v>
      </c>
      <c r="N4069" s="10">
        <v>423.84</v>
      </c>
      <c r="O4069" s="59">
        <v>0.2</v>
      </c>
      <c r="P4069" s="10">
        <v>84.77</v>
      </c>
      <c r="Q4069" s="10">
        <v>339.07</v>
      </c>
      <c r="R4069" s="10" t="s">
        <v>586</v>
      </c>
      <c r="S4069" s="10" t="s">
        <v>585</v>
      </c>
      <c r="T4069" s="59">
        <v>0.15</v>
      </c>
      <c r="U4069" s="10">
        <v>50.86</v>
      </c>
    </row>
    <row r="4070" spans="1:21" x14ac:dyDescent="0.3">
      <c r="A4070" s="10" t="s">
        <v>23333</v>
      </c>
      <c r="B4070" s="61">
        <v>45169</v>
      </c>
      <c r="C4070" s="10" t="s">
        <v>14381</v>
      </c>
      <c r="D4070" s="10" t="s">
        <v>23332</v>
      </c>
      <c r="E4070" s="10" t="s">
        <v>603</v>
      </c>
      <c r="F4070" s="10" t="s">
        <v>658</v>
      </c>
      <c r="G4070" s="10" t="s">
        <v>569</v>
      </c>
      <c r="H4070" s="10" t="s">
        <v>544</v>
      </c>
      <c r="I4070" s="10" t="s">
        <v>568</v>
      </c>
      <c r="J4070" s="10" t="s">
        <v>15277</v>
      </c>
      <c r="K4070" s="10" t="s">
        <v>23331</v>
      </c>
      <c r="L4070" s="10">
        <v>8</v>
      </c>
      <c r="M4070" s="10">
        <v>989.6</v>
      </c>
      <c r="N4070" s="10">
        <v>7916.8</v>
      </c>
      <c r="O4070" s="59">
        <v>0.2</v>
      </c>
      <c r="P4070" s="10">
        <v>1583.36</v>
      </c>
      <c r="Q4070" s="10">
        <v>6333.44</v>
      </c>
      <c r="R4070" s="10" t="s">
        <v>614</v>
      </c>
      <c r="S4070" s="10" t="s">
        <v>596</v>
      </c>
      <c r="T4070" s="59">
        <v>0.3</v>
      </c>
      <c r="U4070" s="10">
        <v>1900.03</v>
      </c>
    </row>
    <row r="4071" spans="1:21" x14ac:dyDescent="0.3">
      <c r="A4071" s="10" t="s">
        <v>23330</v>
      </c>
      <c r="B4071" s="61">
        <v>45366</v>
      </c>
      <c r="C4071" s="10" t="s">
        <v>16924</v>
      </c>
      <c r="D4071" s="10" t="s">
        <v>23329</v>
      </c>
      <c r="E4071" s="10" t="s">
        <v>629</v>
      </c>
      <c r="F4071" s="10" t="s">
        <v>759</v>
      </c>
      <c r="G4071" s="10" t="s">
        <v>569</v>
      </c>
      <c r="H4071" s="10" t="s">
        <v>590</v>
      </c>
      <c r="I4071" s="10" t="s">
        <v>589</v>
      </c>
      <c r="J4071" s="10" t="s">
        <v>23328</v>
      </c>
      <c r="K4071" s="10" t="s">
        <v>23327</v>
      </c>
      <c r="L4071" s="10">
        <v>10</v>
      </c>
      <c r="M4071" s="10">
        <v>146.81</v>
      </c>
      <c r="N4071" s="10">
        <v>1468.1</v>
      </c>
      <c r="O4071" s="59">
        <v>0.2</v>
      </c>
      <c r="P4071" s="10">
        <v>293.62</v>
      </c>
      <c r="Q4071" s="10">
        <v>1174.48</v>
      </c>
      <c r="R4071" s="10" t="s">
        <v>586</v>
      </c>
      <c r="S4071" s="10" t="s">
        <v>607</v>
      </c>
      <c r="T4071" s="59">
        <v>0.25</v>
      </c>
      <c r="U4071" s="10">
        <v>293.62</v>
      </c>
    </row>
    <row r="4072" spans="1:21" x14ac:dyDescent="0.3">
      <c r="A4072" s="10" t="s">
        <v>23326</v>
      </c>
      <c r="B4072" s="61">
        <v>45287</v>
      </c>
      <c r="C4072" s="10" t="s">
        <v>23325</v>
      </c>
      <c r="D4072" s="10" t="s">
        <v>22349</v>
      </c>
      <c r="E4072" s="10" t="s">
        <v>603</v>
      </c>
      <c r="F4072" s="10" t="s">
        <v>636</v>
      </c>
      <c r="G4072" s="10" t="s">
        <v>569</v>
      </c>
      <c r="H4072" s="10" t="s">
        <v>544</v>
      </c>
      <c r="I4072" s="10" t="s">
        <v>10</v>
      </c>
      <c r="J4072" s="10" t="s">
        <v>23324</v>
      </c>
      <c r="K4072" s="10" t="s">
        <v>19302</v>
      </c>
      <c r="L4072" s="10">
        <v>9</v>
      </c>
      <c r="M4072" s="10">
        <v>940.77</v>
      </c>
      <c r="N4072" s="10">
        <v>8466.93</v>
      </c>
      <c r="O4072" s="59">
        <v>0.2</v>
      </c>
      <c r="P4072" s="10">
        <v>1693.39</v>
      </c>
      <c r="Q4072" s="10">
        <v>6773.54</v>
      </c>
      <c r="R4072" s="10" t="s">
        <v>565</v>
      </c>
      <c r="S4072" s="10" t="s">
        <v>564</v>
      </c>
      <c r="T4072" s="59">
        <v>0.25</v>
      </c>
      <c r="U4072" s="10">
        <v>1693.38</v>
      </c>
    </row>
    <row r="4073" spans="1:21" x14ac:dyDescent="0.3">
      <c r="A4073" s="10" t="s">
        <v>23323</v>
      </c>
      <c r="B4073" s="61">
        <v>45086</v>
      </c>
      <c r="C4073" s="10" t="s">
        <v>13235</v>
      </c>
      <c r="D4073" s="10" t="s">
        <v>6092</v>
      </c>
      <c r="E4073" s="10" t="s">
        <v>581</v>
      </c>
      <c r="F4073" s="10" t="s">
        <v>580</v>
      </c>
      <c r="G4073" s="10" t="s">
        <v>569</v>
      </c>
      <c r="H4073" s="10" t="s">
        <v>579</v>
      </c>
      <c r="I4073" s="10" t="s">
        <v>711</v>
      </c>
      <c r="J4073" s="10" t="s">
        <v>23322</v>
      </c>
      <c r="K4073" s="10" t="s">
        <v>18880</v>
      </c>
      <c r="L4073" s="10">
        <v>1</v>
      </c>
      <c r="M4073" s="10">
        <v>550.66</v>
      </c>
      <c r="N4073" s="10">
        <v>550.66</v>
      </c>
      <c r="O4073" s="59">
        <v>0</v>
      </c>
      <c r="P4073" s="10">
        <v>0</v>
      </c>
      <c r="Q4073" s="10">
        <v>550.66</v>
      </c>
      <c r="R4073" s="10" t="s">
        <v>565</v>
      </c>
      <c r="S4073" s="10" t="s">
        <v>596</v>
      </c>
      <c r="T4073" s="59">
        <v>0.3</v>
      </c>
      <c r="U4073" s="10">
        <v>165.2</v>
      </c>
    </row>
    <row r="4074" spans="1:21" x14ac:dyDescent="0.3">
      <c r="A4074" s="10" t="s">
        <v>23321</v>
      </c>
      <c r="B4074" s="61">
        <v>45014</v>
      </c>
      <c r="C4074" s="10" t="s">
        <v>22946</v>
      </c>
      <c r="D4074" s="10" t="s">
        <v>2290</v>
      </c>
      <c r="E4074" s="10" t="s">
        <v>629</v>
      </c>
      <c r="F4074" s="10" t="s">
        <v>628</v>
      </c>
      <c r="G4074" s="10" t="s">
        <v>569</v>
      </c>
      <c r="H4074" s="10" t="s">
        <v>579</v>
      </c>
      <c r="I4074" s="10" t="s">
        <v>711</v>
      </c>
      <c r="J4074" s="10" t="s">
        <v>22321</v>
      </c>
      <c r="K4074" s="10" t="s">
        <v>22970</v>
      </c>
      <c r="L4074" s="10">
        <v>10</v>
      </c>
      <c r="M4074" s="10">
        <v>610.49</v>
      </c>
      <c r="N4074" s="10">
        <v>6104.9</v>
      </c>
      <c r="O4074" s="59">
        <v>0.05</v>
      </c>
      <c r="P4074" s="10">
        <v>305.25</v>
      </c>
      <c r="Q4074" s="10">
        <v>5799.65</v>
      </c>
      <c r="R4074" s="10" t="s">
        <v>586</v>
      </c>
      <c r="S4074" s="10" t="s">
        <v>607</v>
      </c>
      <c r="T4074" s="59">
        <v>0.3</v>
      </c>
      <c r="U4074" s="10">
        <v>1739.89</v>
      </c>
    </row>
    <row r="4075" spans="1:21" x14ac:dyDescent="0.3">
      <c r="A4075" s="10" t="s">
        <v>23320</v>
      </c>
      <c r="B4075" s="61">
        <v>45035</v>
      </c>
      <c r="C4075" s="10" t="s">
        <v>23319</v>
      </c>
      <c r="D4075" s="10" t="s">
        <v>5449</v>
      </c>
      <c r="E4075" s="10" t="s">
        <v>603</v>
      </c>
      <c r="F4075" s="10" t="s">
        <v>636</v>
      </c>
      <c r="G4075" s="10" t="s">
        <v>601</v>
      </c>
      <c r="H4075" s="10" t="s">
        <v>544</v>
      </c>
      <c r="I4075" s="10" t="s">
        <v>610</v>
      </c>
      <c r="J4075" s="10" t="s">
        <v>23318</v>
      </c>
      <c r="K4075" s="10" t="s">
        <v>23317</v>
      </c>
      <c r="L4075" s="10">
        <v>5</v>
      </c>
      <c r="M4075" s="10">
        <v>930.8</v>
      </c>
      <c r="N4075" s="10">
        <v>4654</v>
      </c>
      <c r="O4075" s="59">
        <v>0.2</v>
      </c>
      <c r="P4075" s="10">
        <v>930.8</v>
      </c>
      <c r="Q4075" s="10">
        <v>3723.2</v>
      </c>
      <c r="R4075" s="10" t="s">
        <v>614</v>
      </c>
      <c r="S4075" s="10" t="s">
        <v>585</v>
      </c>
      <c r="T4075" s="59">
        <v>0.15</v>
      </c>
      <c r="U4075" s="10">
        <v>558.48</v>
      </c>
    </row>
    <row r="4076" spans="1:21" x14ac:dyDescent="0.3">
      <c r="A4076" s="10" t="s">
        <v>23316</v>
      </c>
      <c r="B4076" s="61">
        <v>44999</v>
      </c>
      <c r="C4076" s="10" t="s">
        <v>23315</v>
      </c>
      <c r="D4076" s="10" t="s">
        <v>13510</v>
      </c>
      <c r="E4076" s="10" t="s">
        <v>629</v>
      </c>
      <c r="F4076" s="10" t="s">
        <v>790</v>
      </c>
      <c r="G4076" s="10" t="s">
        <v>569</v>
      </c>
      <c r="H4076" s="10" t="s">
        <v>600</v>
      </c>
      <c r="I4076" s="10" t="s">
        <v>664</v>
      </c>
      <c r="J4076" s="10" t="s">
        <v>23314</v>
      </c>
      <c r="K4076" s="10" t="s">
        <v>20467</v>
      </c>
      <c r="L4076" s="10">
        <v>8</v>
      </c>
      <c r="M4076" s="10">
        <v>833.17</v>
      </c>
      <c r="N4076" s="10">
        <v>6665.36</v>
      </c>
      <c r="O4076" s="59">
        <v>0.1</v>
      </c>
      <c r="P4076" s="10">
        <v>666.54</v>
      </c>
      <c r="Q4076" s="10">
        <v>5998.82</v>
      </c>
      <c r="R4076" s="10" t="s">
        <v>586</v>
      </c>
      <c r="S4076" s="10" t="s">
        <v>564</v>
      </c>
      <c r="T4076" s="59">
        <v>0.25</v>
      </c>
      <c r="U4076" s="10">
        <v>1499.7</v>
      </c>
    </row>
    <row r="4077" spans="1:21" x14ac:dyDescent="0.3">
      <c r="A4077" s="10" t="s">
        <v>23313</v>
      </c>
      <c r="B4077" s="61">
        <v>44972</v>
      </c>
      <c r="C4077" s="10" t="s">
        <v>3827</v>
      </c>
      <c r="D4077" s="10" t="s">
        <v>13975</v>
      </c>
      <c r="E4077" s="10" t="s">
        <v>581</v>
      </c>
      <c r="F4077" s="10" t="s">
        <v>7</v>
      </c>
      <c r="G4077" s="10" t="s">
        <v>601</v>
      </c>
      <c r="H4077" s="10" t="s">
        <v>579</v>
      </c>
      <c r="I4077" s="10" t="s">
        <v>711</v>
      </c>
      <c r="J4077" s="10" t="s">
        <v>23312</v>
      </c>
      <c r="K4077" s="10" t="s">
        <v>9057</v>
      </c>
      <c r="L4077" s="10">
        <v>6</v>
      </c>
      <c r="M4077" s="10">
        <v>764.89</v>
      </c>
      <c r="N4077" s="10">
        <v>4589.34</v>
      </c>
      <c r="O4077" s="59">
        <v>0.05</v>
      </c>
      <c r="P4077" s="10">
        <v>229.47</v>
      </c>
      <c r="Q4077" s="10">
        <v>4359.87</v>
      </c>
      <c r="R4077" s="10" t="s">
        <v>575</v>
      </c>
      <c r="S4077" s="10" t="s">
        <v>596</v>
      </c>
      <c r="T4077" s="59">
        <v>0.25</v>
      </c>
      <c r="U4077" s="10">
        <v>1089.97</v>
      </c>
    </row>
    <row r="4078" spans="1:21" x14ac:dyDescent="0.3">
      <c r="A4078" s="10" t="s">
        <v>23311</v>
      </c>
      <c r="B4078" s="61">
        <v>45293</v>
      </c>
      <c r="C4078" s="10" t="s">
        <v>8770</v>
      </c>
      <c r="D4078" s="10" t="s">
        <v>23310</v>
      </c>
      <c r="E4078" s="10" t="s">
        <v>603</v>
      </c>
      <c r="F4078" s="10" t="s">
        <v>658</v>
      </c>
      <c r="G4078" s="10" t="s">
        <v>601</v>
      </c>
      <c r="H4078" s="10" t="s">
        <v>544</v>
      </c>
      <c r="I4078" s="10" t="s">
        <v>610</v>
      </c>
      <c r="J4078" s="10" t="s">
        <v>23309</v>
      </c>
      <c r="K4078" s="10" t="s">
        <v>23308</v>
      </c>
      <c r="L4078" s="10">
        <v>7</v>
      </c>
      <c r="M4078" s="10">
        <v>942.17</v>
      </c>
      <c r="N4078" s="10">
        <v>6595.19</v>
      </c>
      <c r="O4078" s="59">
        <v>0.2</v>
      </c>
      <c r="P4078" s="10">
        <v>1319.04</v>
      </c>
      <c r="Q4078" s="10">
        <v>5276.15</v>
      </c>
      <c r="R4078" s="10" t="s">
        <v>565</v>
      </c>
      <c r="S4078" s="10" t="s">
        <v>564</v>
      </c>
      <c r="T4078" s="59">
        <v>0.25</v>
      </c>
      <c r="U4078" s="10">
        <v>1319.04</v>
      </c>
    </row>
    <row r="4079" spans="1:21" x14ac:dyDescent="0.3">
      <c r="A4079" s="10" t="s">
        <v>23307</v>
      </c>
      <c r="B4079" s="61">
        <v>45001</v>
      </c>
      <c r="C4079" s="10" t="s">
        <v>23306</v>
      </c>
      <c r="D4079" s="10" t="s">
        <v>23305</v>
      </c>
      <c r="E4079" s="10" t="s">
        <v>629</v>
      </c>
      <c r="F4079" s="10" t="s">
        <v>628</v>
      </c>
      <c r="G4079" s="10" t="s">
        <v>601</v>
      </c>
      <c r="H4079" s="10" t="s">
        <v>544</v>
      </c>
      <c r="I4079" s="10" t="s">
        <v>10</v>
      </c>
      <c r="J4079" s="10" t="s">
        <v>23304</v>
      </c>
      <c r="K4079" s="10" t="s">
        <v>23303</v>
      </c>
      <c r="L4079" s="10">
        <v>3</v>
      </c>
      <c r="M4079" s="10">
        <v>570.63</v>
      </c>
      <c r="N4079" s="10">
        <v>1711.89</v>
      </c>
      <c r="O4079" s="59">
        <v>0</v>
      </c>
      <c r="P4079" s="10">
        <v>0</v>
      </c>
      <c r="Q4079" s="10">
        <v>1711.89</v>
      </c>
      <c r="R4079" s="10" t="s">
        <v>586</v>
      </c>
      <c r="S4079" s="10" t="s">
        <v>564</v>
      </c>
      <c r="T4079" s="59">
        <v>0.25</v>
      </c>
      <c r="U4079" s="10">
        <v>427.97</v>
      </c>
    </row>
    <row r="4080" spans="1:21" x14ac:dyDescent="0.3">
      <c r="A4080" s="10" t="s">
        <v>23302</v>
      </c>
      <c r="B4080" s="61">
        <v>45349</v>
      </c>
      <c r="C4080" s="10" t="s">
        <v>23301</v>
      </c>
      <c r="D4080" s="10" t="s">
        <v>23300</v>
      </c>
      <c r="E4080" s="10" t="s">
        <v>581</v>
      </c>
      <c r="F4080" s="10" t="s">
        <v>7</v>
      </c>
      <c r="G4080" s="10" t="s">
        <v>601</v>
      </c>
      <c r="H4080" s="10" t="s">
        <v>544</v>
      </c>
      <c r="I4080" s="10" t="s">
        <v>610</v>
      </c>
      <c r="J4080" s="10" t="s">
        <v>23299</v>
      </c>
      <c r="K4080" s="10" t="s">
        <v>9519</v>
      </c>
      <c r="L4080" s="10">
        <v>5</v>
      </c>
      <c r="M4080" s="10">
        <v>997.88</v>
      </c>
      <c r="N4080" s="10">
        <v>4989.3999999999996</v>
      </c>
      <c r="O4080" s="59">
        <v>0.1</v>
      </c>
      <c r="P4080" s="10">
        <v>498.94</v>
      </c>
      <c r="Q4080" s="10">
        <v>4490.46</v>
      </c>
      <c r="R4080" s="10" t="s">
        <v>586</v>
      </c>
      <c r="S4080" s="10" t="s">
        <v>607</v>
      </c>
      <c r="T4080" s="59">
        <v>0.3</v>
      </c>
      <c r="U4080" s="10">
        <v>1347.14</v>
      </c>
    </row>
    <row r="4081" spans="1:21" x14ac:dyDescent="0.3">
      <c r="A4081" s="10" t="s">
        <v>23298</v>
      </c>
      <c r="B4081" s="61">
        <v>45105</v>
      </c>
      <c r="C4081" s="10" t="s">
        <v>22124</v>
      </c>
      <c r="D4081" s="10" t="s">
        <v>13809</v>
      </c>
      <c r="E4081" s="10" t="s">
        <v>603</v>
      </c>
      <c r="F4081" s="10" t="s">
        <v>602</v>
      </c>
      <c r="G4081" s="10" t="s">
        <v>601</v>
      </c>
      <c r="H4081" s="10" t="s">
        <v>600</v>
      </c>
      <c r="I4081" s="10" t="s">
        <v>627</v>
      </c>
      <c r="J4081" s="10" t="s">
        <v>23297</v>
      </c>
      <c r="K4081" s="10" t="s">
        <v>23296</v>
      </c>
      <c r="L4081" s="10">
        <v>3</v>
      </c>
      <c r="M4081" s="10">
        <v>275.04000000000002</v>
      </c>
      <c r="N4081" s="10">
        <v>825.12</v>
      </c>
      <c r="O4081" s="59">
        <v>0.2</v>
      </c>
      <c r="P4081" s="10">
        <v>165.02</v>
      </c>
      <c r="Q4081" s="10">
        <v>660.1</v>
      </c>
      <c r="R4081" s="10" t="s">
        <v>575</v>
      </c>
      <c r="S4081" s="10" t="s">
        <v>596</v>
      </c>
      <c r="T4081" s="59">
        <v>0.3</v>
      </c>
      <c r="U4081" s="10">
        <v>198.03</v>
      </c>
    </row>
    <row r="4082" spans="1:21" x14ac:dyDescent="0.3">
      <c r="A4082" s="10" t="s">
        <v>23295</v>
      </c>
      <c r="B4082" s="61">
        <v>45069</v>
      </c>
      <c r="C4082" s="10" t="s">
        <v>13569</v>
      </c>
      <c r="D4082" s="10" t="s">
        <v>23294</v>
      </c>
      <c r="E4082" s="10" t="s">
        <v>592</v>
      </c>
      <c r="F4082" s="10" t="s">
        <v>652</v>
      </c>
      <c r="G4082" s="10" t="s">
        <v>601</v>
      </c>
      <c r="H4082" s="10" t="s">
        <v>579</v>
      </c>
      <c r="I4082" s="10" t="s">
        <v>722</v>
      </c>
      <c r="J4082" s="10" t="s">
        <v>23293</v>
      </c>
      <c r="K4082" s="10" t="s">
        <v>23292</v>
      </c>
      <c r="L4082" s="10">
        <v>5</v>
      </c>
      <c r="M4082" s="10">
        <v>187.27</v>
      </c>
      <c r="N4082" s="10">
        <v>936.35</v>
      </c>
      <c r="O4082" s="59">
        <v>0.05</v>
      </c>
      <c r="P4082" s="10">
        <v>46.82</v>
      </c>
      <c r="Q4082" s="10">
        <v>889.53</v>
      </c>
      <c r="R4082" s="10" t="s">
        <v>614</v>
      </c>
      <c r="S4082" s="10" t="s">
        <v>585</v>
      </c>
      <c r="T4082" s="59">
        <v>0.15</v>
      </c>
      <c r="U4082" s="10">
        <v>133.43</v>
      </c>
    </row>
    <row r="4083" spans="1:21" x14ac:dyDescent="0.3">
      <c r="A4083" s="10" t="s">
        <v>23291</v>
      </c>
      <c r="B4083" s="61">
        <v>45153</v>
      </c>
      <c r="C4083" s="10" t="s">
        <v>2133</v>
      </c>
      <c r="D4083" s="10" t="s">
        <v>17916</v>
      </c>
      <c r="E4083" s="10" t="s">
        <v>571</v>
      </c>
      <c r="F4083" s="10" t="s">
        <v>570</v>
      </c>
      <c r="G4083" s="10" t="s">
        <v>569</v>
      </c>
      <c r="H4083" s="10" t="s">
        <v>590</v>
      </c>
      <c r="I4083" s="10" t="s">
        <v>748</v>
      </c>
      <c r="J4083" s="10" t="s">
        <v>23290</v>
      </c>
      <c r="K4083" s="10" t="s">
        <v>23289</v>
      </c>
      <c r="L4083" s="10">
        <v>1</v>
      </c>
      <c r="M4083" s="10">
        <v>264.70999999999998</v>
      </c>
      <c r="N4083" s="10">
        <v>264.70999999999998</v>
      </c>
      <c r="O4083" s="59">
        <v>0.2</v>
      </c>
      <c r="P4083" s="10">
        <v>52.94</v>
      </c>
      <c r="Q4083" s="10">
        <v>211.77</v>
      </c>
      <c r="R4083" s="10" t="s">
        <v>586</v>
      </c>
      <c r="S4083" s="10" t="s">
        <v>607</v>
      </c>
      <c r="T4083" s="59">
        <v>0.15</v>
      </c>
      <c r="U4083" s="10">
        <v>31.77</v>
      </c>
    </row>
    <row r="4084" spans="1:21" x14ac:dyDescent="0.3">
      <c r="A4084" s="10" t="s">
        <v>23288</v>
      </c>
      <c r="B4084" s="61">
        <v>45093</v>
      </c>
      <c r="C4084" s="10" t="s">
        <v>1986</v>
      </c>
      <c r="D4084" s="10" t="s">
        <v>1306</v>
      </c>
      <c r="E4084" s="10" t="s">
        <v>592</v>
      </c>
      <c r="F4084" s="10" t="s">
        <v>18</v>
      </c>
      <c r="G4084" s="10" t="s">
        <v>601</v>
      </c>
      <c r="H4084" s="10" t="s">
        <v>579</v>
      </c>
      <c r="I4084" s="10" t="s">
        <v>722</v>
      </c>
      <c r="J4084" s="10" t="s">
        <v>14774</v>
      </c>
      <c r="K4084" s="10" t="s">
        <v>7060</v>
      </c>
      <c r="L4084" s="10">
        <v>1</v>
      </c>
      <c r="M4084" s="10">
        <v>554.08000000000004</v>
      </c>
      <c r="N4084" s="10">
        <v>554.08000000000004</v>
      </c>
      <c r="O4084" s="59">
        <v>0.05</v>
      </c>
      <c r="P4084" s="10">
        <v>27.7</v>
      </c>
      <c r="Q4084" s="10">
        <v>526.38</v>
      </c>
      <c r="R4084" s="10" t="s">
        <v>575</v>
      </c>
      <c r="S4084" s="10" t="s">
        <v>596</v>
      </c>
      <c r="T4084" s="59">
        <v>0.3</v>
      </c>
      <c r="U4084" s="10">
        <v>157.91</v>
      </c>
    </row>
    <row r="4085" spans="1:21" x14ac:dyDescent="0.3">
      <c r="A4085" s="10" t="s">
        <v>23287</v>
      </c>
      <c r="B4085" s="61">
        <v>44961</v>
      </c>
      <c r="C4085" s="10" t="s">
        <v>10273</v>
      </c>
      <c r="D4085" s="10" t="s">
        <v>23286</v>
      </c>
      <c r="E4085" s="10" t="s">
        <v>592</v>
      </c>
      <c r="F4085" s="10" t="s">
        <v>18</v>
      </c>
      <c r="G4085" s="10" t="s">
        <v>569</v>
      </c>
      <c r="H4085" s="10" t="s">
        <v>544</v>
      </c>
      <c r="I4085" s="10" t="s">
        <v>568</v>
      </c>
      <c r="J4085" s="10" t="s">
        <v>23285</v>
      </c>
      <c r="K4085" s="10" t="s">
        <v>23284</v>
      </c>
      <c r="L4085" s="10">
        <v>6</v>
      </c>
      <c r="M4085" s="10">
        <v>534.91999999999996</v>
      </c>
      <c r="N4085" s="10">
        <v>3209.52</v>
      </c>
      <c r="O4085" s="59">
        <v>0.1</v>
      </c>
      <c r="P4085" s="10">
        <v>320.95</v>
      </c>
      <c r="Q4085" s="10">
        <v>2888.57</v>
      </c>
      <c r="R4085" s="10" t="s">
        <v>614</v>
      </c>
      <c r="S4085" s="10" t="s">
        <v>585</v>
      </c>
      <c r="T4085" s="59">
        <v>0.25</v>
      </c>
      <c r="U4085" s="10">
        <v>722.14</v>
      </c>
    </row>
    <row r="4086" spans="1:21" x14ac:dyDescent="0.3">
      <c r="A4086" s="10" t="s">
        <v>23283</v>
      </c>
      <c r="B4086" s="61">
        <v>45008</v>
      </c>
      <c r="C4086" s="10" t="s">
        <v>13350</v>
      </c>
      <c r="D4086" s="10" t="s">
        <v>1112</v>
      </c>
      <c r="E4086" s="10" t="s">
        <v>581</v>
      </c>
      <c r="F4086" s="10" t="s">
        <v>83</v>
      </c>
      <c r="G4086" s="10" t="s">
        <v>601</v>
      </c>
      <c r="H4086" s="10" t="s">
        <v>590</v>
      </c>
      <c r="I4086" s="10" t="s">
        <v>635</v>
      </c>
      <c r="J4086" s="10" t="s">
        <v>23282</v>
      </c>
      <c r="K4086" s="10" t="s">
        <v>23281</v>
      </c>
      <c r="L4086" s="10">
        <v>8</v>
      </c>
      <c r="M4086" s="10">
        <v>162.78</v>
      </c>
      <c r="N4086" s="10">
        <v>1302.24</v>
      </c>
      <c r="O4086" s="59">
        <v>0.05</v>
      </c>
      <c r="P4086" s="10">
        <v>65.11</v>
      </c>
      <c r="Q4086" s="10">
        <v>1237.1300000000001</v>
      </c>
      <c r="R4086" s="10" t="s">
        <v>586</v>
      </c>
      <c r="S4086" s="10" t="s">
        <v>607</v>
      </c>
      <c r="T4086" s="59">
        <v>0.3</v>
      </c>
      <c r="U4086" s="10">
        <v>371.14</v>
      </c>
    </row>
    <row r="4087" spans="1:21" x14ac:dyDescent="0.3">
      <c r="A4087" s="10" t="s">
        <v>23280</v>
      </c>
      <c r="B4087" s="61">
        <v>44984</v>
      </c>
      <c r="C4087" s="10" t="s">
        <v>23279</v>
      </c>
      <c r="D4087" s="10" t="s">
        <v>7212</v>
      </c>
      <c r="E4087" s="10" t="s">
        <v>571</v>
      </c>
      <c r="F4087" s="10" t="s">
        <v>11</v>
      </c>
      <c r="G4087" s="10" t="s">
        <v>569</v>
      </c>
      <c r="H4087" s="10" t="s">
        <v>544</v>
      </c>
      <c r="I4087" s="10" t="s">
        <v>568</v>
      </c>
      <c r="J4087" s="10" t="s">
        <v>23278</v>
      </c>
      <c r="K4087" s="10" t="s">
        <v>16619</v>
      </c>
      <c r="L4087" s="10">
        <v>1</v>
      </c>
      <c r="M4087" s="10">
        <v>211.63</v>
      </c>
      <c r="N4087" s="10">
        <v>211.63</v>
      </c>
      <c r="O4087" s="59">
        <v>0.05</v>
      </c>
      <c r="P4087" s="10">
        <v>10.58</v>
      </c>
      <c r="Q4087" s="10">
        <v>201.05</v>
      </c>
      <c r="R4087" s="10" t="s">
        <v>565</v>
      </c>
      <c r="S4087" s="10" t="s">
        <v>596</v>
      </c>
      <c r="T4087" s="59">
        <v>0.15</v>
      </c>
      <c r="U4087" s="10">
        <v>30.16</v>
      </c>
    </row>
    <row r="4088" spans="1:21" x14ac:dyDescent="0.3">
      <c r="A4088" s="10" t="s">
        <v>23277</v>
      </c>
      <c r="B4088" s="61">
        <v>45334</v>
      </c>
      <c r="C4088" s="10" t="s">
        <v>8762</v>
      </c>
      <c r="D4088" s="10" t="s">
        <v>23276</v>
      </c>
      <c r="E4088" s="10" t="s">
        <v>571</v>
      </c>
      <c r="F4088" s="10" t="s">
        <v>11</v>
      </c>
      <c r="G4088" s="10" t="s">
        <v>601</v>
      </c>
      <c r="H4088" s="10" t="s">
        <v>544</v>
      </c>
      <c r="I4088" s="10" t="s">
        <v>610</v>
      </c>
      <c r="J4088" s="10" t="s">
        <v>2356</v>
      </c>
      <c r="K4088" s="10" t="s">
        <v>23275</v>
      </c>
      <c r="L4088" s="10">
        <v>1</v>
      </c>
      <c r="M4088" s="10">
        <v>651.74</v>
      </c>
      <c r="N4088" s="10">
        <v>651.74</v>
      </c>
      <c r="O4088" s="59">
        <v>0.1</v>
      </c>
      <c r="P4088" s="10">
        <v>65.17</v>
      </c>
      <c r="Q4088" s="10">
        <v>586.57000000000005</v>
      </c>
      <c r="R4088" s="10" t="s">
        <v>575</v>
      </c>
      <c r="S4088" s="10" t="s">
        <v>607</v>
      </c>
      <c r="T4088" s="59">
        <v>0.3</v>
      </c>
      <c r="U4088" s="10">
        <v>175.97</v>
      </c>
    </row>
    <row r="4089" spans="1:21" x14ac:dyDescent="0.3">
      <c r="A4089" s="10" t="s">
        <v>23274</v>
      </c>
      <c r="B4089" s="61">
        <v>45373</v>
      </c>
      <c r="C4089" s="10" t="s">
        <v>23273</v>
      </c>
      <c r="D4089" s="10" t="s">
        <v>21182</v>
      </c>
      <c r="E4089" s="10" t="s">
        <v>571</v>
      </c>
      <c r="F4089" s="10" t="s">
        <v>570</v>
      </c>
      <c r="G4089" s="10" t="s">
        <v>569</v>
      </c>
      <c r="H4089" s="10" t="s">
        <v>590</v>
      </c>
      <c r="I4089" s="10" t="s">
        <v>748</v>
      </c>
      <c r="J4089" s="10" t="s">
        <v>10889</v>
      </c>
      <c r="K4089" s="10" t="s">
        <v>22478</v>
      </c>
      <c r="L4089" s="10">
        <v>4</v>
      </c>
      <c r="M4089" s="10">
        <v>612.5</v>
      </c>
      <c r="N4089" s="10">
        <v>2450</v>
      </c>
      <c r="O4089" s="59">
        <v>0.2</v>
      </c>
      <c r="P4089" s="10">
        <v>490</v>
      </c>
      <c r="Q4089" s="10">
        <v>1960</v>
      </c>
      <c r="R4089" s="10" t="s">
        <v>565</v>
      </c>
      <c r="S4089" s="10" t="s">
        <v>564</v>
      </c>
      <c r="T4089" s="59">
        <v>0.25</v>
      </c>
      <c r="U4089" s="10">
        <v>490</v>
      </c>
    </row>
    <row r="4090" spans="1:21" x14ac:dyDescent="0.3">
      <c r="A4090" s="10" t="s">
        <v>23272</v>
      </c>
      <c r="B4090" s="61">
        <v>45136</v>
      </c>
      <c r="C4090" s="10" t="s">
        <v>7642</v>
      </c>
      <c r="D4090" s="10" t="s">
        <v>11349</v>
      </c>
      <c r="E4090" s="10" t="s">
        <v>581</v>
      </c>
      <c r="F4090" s="10" t="s">
        <v>580</v>
      </c>
      <c r="G4090" s="10" t="s">
        <v>569</v>
      </c>
      <c r="H4090" s="10" t="s">
        <v>544</v>
      </c>
      <c r="I4090" s="10" t="s">
        <v>610</v>
      </c>
      <c r="J4090" s="10" t="s">
        <v>23271</v>
      </c>
      <c r="K4090" s="10" t="s">
        <v>19986</v>
      </c>
      <c r="L4090" s="10">
        <v>6</v>
      </c>
      <c r="M4090" s="10">
        <v>129.37</v>
      </c>
      <c r="N4090" s="10">
        <v>776.22</v>
      </c>
      <c r="O4090" s="59">
        <v>0.05</v>
      </c>
      <c r="P4090" s="10">
        <v>38.81</v>
      </c>
      <c r="Q4090" s="10">
        <v>737.41</v>
      </c>
      <c r="R4090" s="10" t="s">
        <v>614</v>
      </c>
      <c r="S4090" s="10" t="s">
        <v>564</v>
      </c>
      <c r="T4090" s="59">
        <v>0.15</v>
      </c>
      <c r="U4090" s="10">
        <v>110.61</v>
      </c>
    </row>
    <row r="4091" spans="1:21" x14ac:dyDescent="0.3">
      <c r="A4091" s="10" t="s">
        <v>23270</v>
      </c>
      <c r="B4091" s="61">
        <v>45165</v>
      </c>
      <c r="C4091" s="10" t="s">
        <v>9804</v>
      </c>
      <c r="D4091" s="10" t="s">
        <v>22998</v>
      </c>
      <c r="E4091" s="10" t="s">
        <v>581</v>
      </c>
      <c r="F4091" s="10" t="s">
        <v>83</v>
      </c>
      <c r="G4091" s="10" t="s">
        <v>569</v>
      </c>
      <c r="H4091" s="10" t="s">
        <v>600</v>
      </c>
      <c r="I4091" s="10" t="s">
        <v>599</v>
      </c>
      <c r="J4091" s="10" t="s">
        <v>23269</v>
      </c>
      <c r="K4091" s="10" t="s">
        <v>23268</v>
      </c>
      <c r="L4091" s="10">
        <v>10</v>
      </c>
      <c r="M4091" s="10">
        <v>809.72</v>
      </c>
      <c r="N4091" s="10">
        <v>8097.2</v>
      </c>
      <c r="O4091" s="59">
        <v>0</v>
      </c>
      <c r="P4091" s="10">
        <v>0</v>
      </c>
      <c r="Q4091" s="10">
        <v>8097.2</v>
      </c>
      <c r="R4091" s="10" t="s">
        <v>614</v>
      </c>
      <c r="S4091" s="10" t="s">
        <v>596</v>
      </c>
      <c r="T4091" s="59">
        <v>0.15</v>
      </c>
      <c r="U4091" s="10">
        <v>1214.58</v>
      </c>
    </row>
    <row r="4092" spans="1:21" x14ac:dyDescent="0.3">
      <c r="A4092" s="10" t="s">
        <v>23267</v>
      </c>
      <c r="B4092" s="61">
        <v>45329</v>
      </c>
      <c r="C4092" s="10" t="s">
        <v>5392</v>
      </c>
      <c r="D4092" s="10" t="s">
        <v>23266</v>
      </c>
      <c r="E4092" s="10" t="s">
        <v>571</v>
      </c>
      <c r="F4092" s="10" t="s">
        <v>11</v>
      </c>
      <c r="G4092" s="10" t="s">
        <v>569</v>
      </c>
      <c r="H4092" s="10" t="s">
        <v>579</v>
      </c>
      <c r="I4092" s="10" t="s">
        <v>722</v>
      </c>
      <c r="J4092" s="10" t="s">
        <v>23265</v>
      </c>
      <c r="K4092" s="10" t="s">
        <v>23264</v>
      </c>
      <c r="L4092" s="10">
        <v>6</v>
      </c>
      <c r="M4092" s="10">
        <v>629.91</v>
      </c>
      <c r="N4092" s="10">
        <v>3779.46</v>
      </c>
      <c r="O4092" s="59">
        <v>0.05</v>
      </c>
      <c r="P4092" s="10">
        <v>188.97</v>
      </c>
      <c r="Q4092" s="10">
        <v>3590.49</v>
      </c>
      <c r="R4092" s="10" t="s">
        <v>586</v>
      </c>
      <c r="S4092" s="10" t="s">
        <v>607</v>
      </c>
      <c r="T4092" s="59">
        <v>0.3</v>
      </c>
      <c r="U4092" s="10">
        <v>1077.1500000000001</v>
      </c>
    </row>
    <row r="4093" spans="1:21" x14ac:dyDescent="0.3">
      <c r="A4093" s="10" t="s">
        <v>23263</v>
      </c>
      <c r="B4093" s="61">
        <v>45202</v>
      </c>
      <c r="C4093" s="10" t="s">
        <v>7689</v>
      </c>
      <c r="D4093" s="10" t="s">
        <v>23262</v>
      </c>
      <c r="E4093" s="10" t="s">
        <v>581</v>
      </c>
      <c r="F4093" s="10" t="s">
        <v>7</v>
      </c>
      <c r="G4093" s="10" t="s">
        <v>601</v>
      </c>
      <c r="H4093" s="10" t="s">
        <v>590</v>
      </c>
      <c r="I4093" s="10" t="s">
        <v>748</v>
      </c>
      <c r="J4093" s="10" t="s">
        <v>21889</v>
      </c>
      <c r="K4093" s="10" t="s">
        <v>971</v>
      </c>
      <c r="L4093" s="10">
        <v>8</v>
      </c>
      <c r="M4093" s="10">
        <v>893.66</v>
      </c>
      <c r="N4093" s="10">
        <v>7149.28</v>
      </c>
      <c r="O4093" s="59">
        <v>0</v>
      </c>
      <c r="P4093" s="10">
        <v>0</v>
      </c>
      <c r="Q4093" s="10">
        <v>7149.28</v>
      </c>
      <c r="R4093" s="10" t="s">
        <v>586</v>
      </c>
      <c r="S4093" s="10" t="s">
        <v>607</v>
      </c>
      <c r="T4093" s="59">
        <v>0.15</v>
      </c>
      <c r="U4093" s="10">
        <v>1072.3900000000001</v>
      </c>
    </row>
    <row r="4094" spans="1:21" x14ac:dyDescent="0.3">
      <c r="A4094" s="10" t="s">
        <v>23261</v>
      </c>
      <c r="B4094" s="61">
        <v>45130</v>
      </c>
      <c r="C4094" s="10" t="s">
        <v>23260</v>
      </c>
      <c r="D4094" s="10" t="s">
        <v>23259</v>
      </c>
      <c r="E4094" s="10" t="s">
        <v>592</v>
      </c>
      <c r="F4094" s="10" t="s">
        <v>18</v>
      </c>
      <c r="G4094" s="10" t="s">
        <v>569</v>
      </c>
      <c r="H4094" s="10" t="s">
        <v>579</v>
      </c>
      <c r="I4094" s="10" t="s">
        <v>722</v>
      </c>
      <c r="J4094" s="10" t="s">
        <v>23258</v>
      </c>
      <c r="K4094" s="10" t="s">
        <v>23257</v>
      </c>
      <c r="L4094" s="10">
        <v>10</v>
      </c>
      <c r="M4094" s="10">
        <v>365.46</v>
      </c>
      <c r="N4094" s="10">
        <v>3654.6</v>
      </c>
      <c r="O4094" s="59">
        <v>0.1</v>
      </c>
      <c r="P4094" s="10">
        <v>365.46</v>
      </c>
      <c r="Q4094" s="10">
        <v>3289.14</v>
      </c>
      <c r="R4094" s="10" t="s">
        <v>586</v>
      </c>
      <c r="S4094" s="10" t="s">
        <v>564</v>
      </c>
      <c r="T4094" s="59">
        <v>0.3</v>
      </c>
      <c r="U4094" s="10">
        <v>986.74</v>
      </c>
    </row>
    <row r="4095" spans="1:21" x14ac:dyDescent="0.3">
      <c r="A4095" s="10" t="s">
        <v>23256</v>
      </c>
      <c r="B4095" s="61">
        <v>45313</v>
      </c>
      <c r="C4095" s="10" t="s">
        <v>23255</v>
      </c>
      <c r="D4095" s="10" t="s">
        <v>23254</v>
      </c>
      <c r="E4095" s="10" t="s">
        <v>571</v>
      </c>
      <c r="F4095" s="10" t="s">
        <v>11</v>
      </c>
      <c r="G4095" s="10" t="s">
        <v>569</v>
      </c>
      <c r="H4095" s="10" t="s">
        <v>590</v>
      </c>
      <c r="I4095" s="10" t="s">
        <v>589</v>
      </c>
      <c r="J4095" s="10" t="s">
        <v>19975</v>
      </c>
      <c r="K4095" s="10" t="s">
        <v>22886</v>
      </c>
      <c r="L4095" s="10">
        <v>9</v>
      </c>
      <c r="M4095" s="10">
        <v>922.42</v>
      </c>
      <c r="N4095" s="10">
        <v>8301.7800000000007</v>
      </c>
      <c r="O4095" s="59">
        <v>0</v>
      </c>
      <c r="P4095" s="10">
        <v>0</v>
      </c>
      <c r="Q4095" s="10">
        <v>8301.7800000000007</v>
      </c>
      <c r="R4095" s="10" t="s">
        <v>575</v>
      </c>
      <c r="S4095" s="10" t="s">
        <v>607</v>
      </c>
      <c r="T4095" s="59">
        <v>0.3</v>
      </c>
      <c r="U4095" s="10">
        <v>2490.5300000000002</v>
      </c>
    </row>
    <row r="4096" spans="1:21" x14ac:dyDescent="0.3">
      <c r="A4096" s="10" t="s">
        <v>23253</v>
      </c>
      <c r="B4096" s="61">
        <v>45254</v>
      </c>
      <c r="C4096" s="10" t="s">
        <v>5778</v>
      </c>
      <c r="D4096" s="10" t="s">
        <v>17242</v>
      </c>
      <c r="E4096" s="10" t="s">
        <v>571</v>
      </c>
      <c r="F4096" s="10" t="s">
        <v>685</v>
      </c>
      <c r="G4096" s="10" t="s">
        <v>569</v>
      </c>
      <c r="H4096" s="10" t="s">
        <v>600</v>
      </c>
      <c r="I4096" s="10" t="s">
        <v>664</v>
      </c>
      <c r="J4096" s="10" t="s">
        <v>23252</v>
      </c>
      <c r="K4096" s="10" t="s">
        <v>16638</v>
      </c>
      <c r="L4096" s="10">
        <v>4</v>
      </c>
      <c r="M4096" s="10">
        <v>918.37</v>
      </c>
      <c r="N4096" s="10">
        <v>3673.48</v>
      </c>
      <c r="O4096" s="59">
        <v>0</v>
      </c>
      <c r="P4096" s="10">
        <v>0</v>
      </c>
      <c r="Q4096" s="10">
        <v>3673.48</v>
      </c>
      <c r="R4096" s="10" t="s">
        <v>575</v>
      </c>
      <c r="S4096" s="10" t="s">
        <v>607</v>
      </c>
      <c r="T4096" s="59">
        <v>0.25</v>
      </c>
      <c r="U4096" s="10">
        <v>918.37</v>
      </c>
    </row>
    <row r="4097" spans="1:21" x14ac:dyDescent="0.3">
      <c r="A4097" s="10" t="s">
        <v>23251</v>
      </c>
      <c r="B4097" s="61">
        <v>44979</v>
      </c>
      <c r="C4097" s="10" t="s">
        <v>18541</v>
      </c>
      <c r="D4097" s="10" t="s">
        <v>16857</v>
      </c>
      <c r="E4097" s="10" t="s">
        <v>603</v>
      </c>
      <c r="F4097" s="10" t="s">
        <v>658</v>
      </c>
      <c r="G4097" s="10" t="s">
        <v>601</v>
      </c>
      <c r="H4097" s="10" t="s">
        <v>579</v>
      </c>
      <c r="I4097" s="10" t="s">
        <v>578</v>
      </c>
      <c r="J4097" s="10" t="s">
        <v>23250</v>
      </c>
      <c r="K4097" s="10" t="s">
        <v>23249</v>
      </c>
      <c r="L4097" s="10">
        <v>2</v>
      </c>
      <c r="M4097" s="10">
        <v>686.2</v>
      </c>
      <c r="N4097" s="10">
        <v>1372.4</v>
      </c>
      <c r="O4097" s="59">
        <v>0.1</v>
      </c>
      <c r="P4097" s="10">
        <v>137.24</v>
      </c>
      <c r="Q4097" s="10">
        <v>1235.1600000000001</v>
      </c>
      <c r="R4097" s="10" t="s">
        <v>565</v>
      </c>
      <c r="S4097" s="10" t="s">
        <v>564</v>
      </c>
      <c r="T4097" s="59">
        <v>0.25</v>
      </c>
      <c r="U4097" s="10">
        <v>308.79000000000002</v>
      </c>
    </row>
    <row r="4098" spans="1:21" x14ac:dyDescent="0.3">
      <c r="A4098" s="10" t="s">
        <v>23248</v>
      </c>
      <c r="B4098" s="61">
        <v>45134</v>
      </c>
      <c r="C4098" s="10" t="s">
        <v>23247</v>
      </c>
      <c r="D4098" s="10" t="s">
        <v>5232</v>
      </c>
      <c r="E4098" s="10" t="s">
        <v>603</v>
      </c>
      <c r="F4098" s="10" t="s">
        <v>658</v>
      </c>
      <c r="G4098" s="10" t="s">
        <v>601</v>
      </c>
      <c r="H4098" s="10" t="s">
        <v>590</v>
      </c>
      <c r="I4098" s="10" t="s">
        <v>635</v>
      </c>
      <c r="J4098" s="10" t="s">
        <v>23246</v>
      </c>
      <c r="K4098" s="10" t="s">
        <v>22122</v>
      </c>
      <c r="L4098" s="10">
        <v>9</v>
      </c>
      <c r="M4098" s="10">
        <v>215.83</v>
      </c>
      <c r="N4098" s="10">
        <v>1942.47</v>
      </c>
      <c r="O4098" s="59">
        <v>0.1</v>
      </c>
      <c r="P4098" s="10">
        <v>194.25</v>
      </c>
      <c r="Q4098" s="10">
        <v>1748.22</v>
      </c>
      <c r="R4098" s="10" t="s">
        <v>614</v>
      </c>
      <c r="S4098" s="10" t="s">
        <v>585</v>
      </c>
      <c r="T4098" s="59">
        <v>0.3</v>
      </c>
      <c r="U4098" s="10">
        <v>524.47</v>
      </c>
    </row>
    <row r="4099" spans="1:21" x14ac:dyDescent="0.3">
      <c r="A4099" s="10" t="s">
        <v>23245</v>
      </c>
      <c r="B4099" s="61">
        <v>45177</v>
      </c>
      <c r="C4099" s="10" t="s">
        <v>16728</v>
      </c>
      <c r="D4099" s="10" t="s">
        <v>23244</v>
      </c>
      <c r="E4099" s="10" t="s">
        <v>571</v>
      </c>
      <c r="F4099" s="10" t="s">
        <v>570</v>
      </c>
      <c r="G4099" s="10" t="s">
        <v>569</v>
      </c>
      <c r="H4099" s="10" t="s">
        <v>544</v>
      </c>
      <c r="I4099" s="10" t="s">
        <v>568</v>
      </c>
      <c r="J4099" s="10" t="s">
        <v>23243</v>
      </c>
      <c r="K4099" s="10" t="s">
        <v>23242</v>
      </c>
      <c r="L4099" s="10">
        <v>1</v>
      </c>
      <c r="M4099" s="10">
        <v>930.34</v>
      </c>
      <c r="N4099" s="10">
        <v>930.34</v>
      </c>
      <c r="O4099" s="59">
        <v>0.05</v>
      </c>
      <c r="P4099" s="10">
        <v>46.52</v>
      </c>
      <c r="Q4099" s="10">
        <v>883.82</v>
      </c>
      <c r="R4099" s="10" t="s">
        <v>614</v>
      </c>
      <c r="S4099" s="10" t="s">
        <v>564</v>
      </c>
      <c r="T4099" s="59">
        <v>0.3</v>
      </c>
      <c r="U4099" s="10">
        <v>265.14999999999998</v>
      </c>
    </row>
    <row r="4100" spans="1:21" x14ac:dyDescent="0.3">
      <c r="A4100" s="10" t="s">
        <v>23241</v>
      </c>
      <c r="B4100" s="61">
        <v>44939</v>
      </c>
      <c r="C4100" s="10" t="s">
        <v>4618</v>
      </c>
      <c r="D4100" s="10" t="s">
        <v>18387</v>
      </c>
      <c r="E4100" s="10" t="s">
        <v>592</v>
      </c>
      <c r="F4100" s="10" t="s">
        <v>18</v>
      </c>
      <c r="G4100" s="10" t="s">
        <v>601</v>
      </c>
      <c r="H4100" s="10" t="s">
        <v>590</v>
      </c>
      <c r="I4100" s="10" t="s">
        <v>589</v>
      </c>
      <c r="J4100" s="10" t="s">
        <v>2544</v>
      </c>
      <c r="K4100" s="10" t="s">
        <v>16955</v>
      </c>
      <c r="L4100" s="10">
        <v>1</v>
      </c>
      <c r="M4100" s="10">
        <v>978.61</v>
      </c>
      <c r="N4100" s="10">
        <v>978.61</v>
      </c>
      <c r="O4100" s="59">
        <v>0</v>
      </c>
      <c r="P4100" s="10">
        <v>0</v>
      </c>
      <c r="Q4100" s="10">
        <v>978.61</v>
      </c>
      <c r="R4100" s="10" t="s">
        <v>565</v>
      </c>
      <c r="S4100" s="10" t="s">
        <v>607</v>
      </c>
      <c r="T4100" s="59">
        <v>0.25</v>
      </c>
      <c r="U4100" s="10">
        <v>244.65</v>
      </c>
    </row>
    <row r="4101" spans="1:21" x14ac:dyDescent="0.3">
      <c r="A4101" s="10" t="s">
        <v>23240</v>
      </c>
      <c r="B4101" s="61">
        <v>45146</v>
      </c>
      <c r="C4101" s="10" t="s">
        <v>1947</v>
      </c>
      <c r="D4101" s="10" t="s">
        <v>11867</v>
      </c>
      <c r="E4101" s="10" t="s">
        <v>629</v>
      </c>
      <c r="F4101" s="10" t="s">
        <v>790</v>
      </c>
      <c r="G4101" s="10" t="s">
        <v>601</v>
      </c>
      <c r="H4101" s="10" t="s">
        <v>579</v>
      </c>
      <c r="I4101" s="10" t="s">
        <v>722</v>
      </c>
      <c r="J4101" s="10" t="s">
        <v>14482</v>
      </c>
      <c r="K4101" s="10" t="s">
        <v>10000</v>
      </c>
      <c r="L4101" s="10">
        <v>5</v>
      </c>
      <c r="M4101" s="10">
        <v>728.51</v>
      </c>
      <c r="N4101" s="10">
        <v>3642.55</v>
      </c>
      <c r="O4101" s="59">
        <v>0.1</v>
      </c>
      <c r="P4101" s="10">
        <v>364.26</v>
      </c>
      <c r="Q4101" s="10">
        <v>3278.29</v>
      </c>
      <c r="R4101" s="10" t="s">
        <v>565</v>
      </c>
      <c r="S4101" s="10" t="s">
        <v>596</v>
      </c>
      <c r="T4101" s="59">
        <v>0.3</v>
      </c>
      <c r="U4101" s="10">
        <v>983.49</v>
      </c>
    </row>
    <row r="4102" spans="1:21" x14ac:dyDescent="0.3">
      <c r="A4102" s="10" t="s">
        <v>23239</v>
      </c>
      <c r="B4102" s="61">
        <v>45010</v>
      </c>
      <c r="C4102" s="10" t="s">
        <v>14869</v>
      </c>
      <c r="D4102" s="10" t="s">
        <v>10277</v>
      </c>
      <c r="E4102" s="10" t="s">
        <v>571</v>
      </c>
      <c r="F4102" s="10" t="s">
        <v>570</v>
      </c>
      <c r="G4102" s="10" t="s">
        <v>569</v>
      </c>
      <c r="H4102" s="10" t="s">
        <v>544</v>
      </c>
      <c r="I4102" s="10" t="s">
        <v>568</v>
      </c>
      <c r="J4102" s="10" t="s">
        <v>22783</v>
      </c>
      <c r="K4102" s="10" t="s">
        <v>23238</v>
      </c>
      <c r="L4102" s="10">
        <v>7</v>
      </c>
      <c r="M4102" s="10">
        <v>295.39</v>
      </c>
      <c r="N4102" s="10">
        <v>2067.73</v>
      </c>
      <c r="O4102" s="59">
        <v>0.05</v>
      </c>
      <c r="P4102" s="10">
        <v>103.39</v>
      </c>
      <c r="Q4102" s="10">
        <v>1964.34</v>
      </c>
      <c r="R4102" s="10" t="s">
        <v>614</v>
      </c>
      <c r="S4102" s="10" t="s">
        <v>596</v>
      </c>
      <c r="T4102" s="59">
        <v>0.25</v>
      </c>
      <c r="U4102" s="10">
        <v>491.08</v>
      </c>
    </row>
    <row r="4103" spans="1:21" x14ac:dyDescent="0.3">
      <c r="A4103" s="10" t="s">
        <v>23237</v>
      </c>
      <c r="B4103" s="61">
        <v>44934</v>
      </c>
      <c r="C4103" s="10" t="s">
        <v>23236</v>
      </c>
      <c r="D4103" s="10" t="s">
        <v>23235</v>
      </c>
      <c r="E4103" s="10" t="s">
        <v>603</v>
      </c>
      <c r="F4103" s="10" t="s">
        <v>636</v>
      </c>
      <c r="G4103" s="10" t="s">
        <v>601</v>
      </c>
      <c r="H4103" s="10" t="s">
        <v>579</v>
      </c>
      <c r="I4103" s="10" t="s">
        <v>711</v>
      </c>
      <c r="J4103" s="10" t="s">
        <v>23234</v>
      </c>
      <c r="K4103" s="10" t="s">
        <v>23233</v>
      </c>
      <c r="L4103" s="10">
        <v>4</v>
      </c>
      <c r="M4103" s="10">
        <v>549.09</v>
      </c>
      <c r="N4103" s="10">
        <v>2196.36</v>
      </c>
      <c r="O4103" s="59">
        <v>0</v>
      </c>
      <c r="P4103" s="10">
        <v>0</v>
      </c>
      <c r="Q4103" s="10">
        <v>2196.36</v>
      </c>
      <c r="R4103" s="10" t="s">
        <v>565</v>
      </c>
      <c r="S4103" s="10" t="s">
        <v>596</v>
      </c>
      <c r="T4103" s="59">
        <v>0.15</v>
      </c>
      <c r="U4103" s="10">
        <v>329.45</v>
      </c>
    </row>
    <row r="4104" spans="1:21" x14ac:dyDescent="0.3">
      <c r="A4104" s="10" t="s">
        <v>23232</v>
      </c>
      <c r="B4104" s="61">
        <v>45082</v>
      </c>
      <c r="C4104" s="10" t="s">
        <v>23231</v>
      </c>
      <c r="D4104" s="10" t="s">
        <v>23230</v>
      </c>
      <c r="E4104" s="10" t="s">
        <v>592</v>
      </c>
      <c r="F4104" s="10" t="s">
        <v>591</v>
      </c>
      <c r="G4104" s="10" t="s">
        <v>569</v>
      </c>
      <c r="H4104" s="10" t="s">
        <v>600</v>
      </c>
      <c r="I4104" s="10" t="s">
        <v>664</v>
      </c>
      <c r="J4104" s="10" t="s">
        <v>17109</v>
      </c>
      <c r="K4104" s="10" t="s">
        <v>23229</v>
      </c>
      <c r="L4104" s="10">
        <v>8</v>
      </c>
      <c r="M4104" s="10">
        <v>264.56</v>
      </c>
      <c r="N4104" s="10">
        <v>2116.48</v>
      </c>
      <c r="O4104" s="59">
        <v>0.2</v>
      </c>
      <c r="P4104" s="10">
        <v>423.3</v>
      </c>
      <c r="Q4104" s="10">
        <v>1693.18</v>
      </c>
      <c r="R4104" s="10" t="s">
        <v>586</v>
      </c>
      <c r="S4104" s="10" t="s">
        <v>585</v>
      </c>
      <c r="T4104" s="59">
        <v>0.25</v>
      </c>
      <c r="U4104" s="10">
        <v>423.3</v>
      </c>
    </row>
    <row r="4105" spans="1:21" x14ac:dyDescent="0.3">
      <c r="A4105" s="10" t="s">
        <v>23228</v>
      </c>
      <c r="B4105" s="61">
        <v>45346</v>
      </c>
      <c r="C4105" s="10" t="s">
        <v>2925</v>
      </c>
      <c r="D4105" s="10" t="s">
        <v>23227</v>
      </c>
      <c r="E4105" s="10" t="s">
        <v>629</v>
      </c>
      <c r="F4105" s="10" t="s">
        <v>790</v>
      </c>
      <c r="G4105" s="10" t="s">
        <v>569</v>
      </c>
      <c r="H4105" s="10" t="s">
        <v>544</v>
      </c>
      <c r="I4105" s="10" t="s">
        <v>10</v>
      </c>
      <c r="J4105" s="10" t="s">
        <v>23226</v>
      </c>
      <c r="K4105" s="10" t="s">
        <v>23225</v>
      </c>
      <c r="L4105" s="10">
        <v>3</v>
      </c>
      <c r="M4105" s="10">
        <v>201.65</v>
      </c>
      <c r="N4105" s="10">
        <v>604.95000000000005</v>
      </c>
      <c r="O4105" s="59">
        <v>0</v>
      </c>
      <c r="P4105" s="10">
        <v>0</v>
      </c>
      <c r="Q4105" s="10">
        <v>604.95000000000005</v>
      </c>
      <c r="R4105" s="10" t="s">
        <v>586</v>
      </c>
      <c r="S4105" s="10" t="s">
        <v>607</v>
      </c>
      <c r="T4105" s="59">
        <v>0.25</v>
      </c>
      <c r="U4105" s="10">
        <v>151.24</v>
      </c>
    </row>
    <row r="4106" spans="1:21" x14ac:dyDescent="0.3">
      <c r="A4106" s="10" t="s">
        <v>23224</v>
      </c>
      <c r="B4106" s="61">
        <v>45033</v>
      </c>
      <c r="C4106" s="10" t="s">
        <v>3554</v>
      </c>
      <c r="D4106" s="10" t="s">
        <v>23223</v>
      </c>
      <c r="E4106" s="10" t="s">
        <v>592</v>
      </c>
      <c r="F4106" s="10" t="s">
        <v>18</v>
      </c>
      <c r="G4106" s="10" t="s">
        <v>569</v>
      </c>
      <c r="H4106" s="10" t="s">
        <v>590</v>
      </c>
      <c r="I4106" s="10" t="s">
        <v>635</v>
      </c>
      <c r="J4106" s="10" t="s">
        <v>23222</v>
      </c>
      <c r="K4106" s="10" t="s">
        <v>23221</v>
      </c>
      <c r="L4106" s="10">
        <v>5</v>
      </c>
      <c r="M4106" s="10">
        <v>418.52</v>
      </c>
      <c r="N4106" s="10">
        <v>2092.6</v>
      </c>
      <c r="O4106" s="59">
        <v>0.05</v>
      </c>
      <c r="P4106" s="10">
        <v>104.63</v>
      </c>
      <c r="Q4106" s="10">
        <v>1987.97</v>
      </c>
      <c r="R4106" s="10" t="s">
        <v>565</v>
      </c>
      <c r="S4106" s="10" t="s">
        <v>564</v>
      </c>
      <c r="T4106" s="59">
        <v>0.3</v>
      </c>
      <c r="U4106" s="10">
        <v>596.39</v>
      </c>
    </row>
    <row r="4107" spans="1:21" x14ac:dyDescent="0.3">
      <c r="A4107" s="10" t="s">
        <v>23220</v>
      </c>
      <c r="B4107" s="61">
        <v>44976</v>
      </c>
      <c r="C4107" s="10" t="s">
        <v>15309</v>
      </c>
      <c r="D4107" s="10" t="s">
        <v>23219</v>
      </c>
      <c r="E4107" s="10" t="s">
        <v>603</v>
      </c>
      <c r="F4107" s="10" t="s">
        <v>658</v>
      </c>
      <c r="G4107" s="10" t="s">
        <v>569</v>
      </c>
      <c r="H4107" s="10" t="s">
        <v>544</v>
      </c>
      <c r="I4107" s="10" t="s">
        <v>10</v>
      </c>
      <c r="J4107" s="10" t="s">
        <v>23218</v>
      </c>
      <c r="K4107" s="10" t="s">
        <v>23217</v>
      </c>
      <c r="L4107" s="10">
        <v>10</v>
      </c>
      <c r="M4107" s="10">
        <v>915.96</v>
      </c>
      <c r="N4107" s="10">
        <v>9159.6</v>
      </c>
      <c r="O4107" s="59">
        <v>0.1</v>
      </c>
      <c r="P4107" s="10">
        <v>915.96</v>
      </c>
      <c r="Q4107" s="10">
        <v>8243.64</v>
      </c>
      <c r="R4107" s="10" t="s">
        <v>575</v>
      </c>
      <c r="S4107" s="10" t="s">
        <v>564</v>
      </c>
      <c r="T4107" s="59">
        <v>0.25</v>
      </c>
      <c r="U4107" s="10">
        <v>2060.91</v>
      </c>
    </row>
    <row r="4108" spans="1:21" x14ac:dyDescent="0.3">
      <c r="A4108" s="10" t="s">
        <v>23216</v>
      </c>
      <c r="B4108" s="61">
        <v>45257</v>
      </c>
      <c r="C4108" s="10" t="s">
        <v>23215</v>
      </c>
      <c r="D4108" s="10" t="s">
        <v>23214</v>
      </c>
      <c r="E4108" s="10" t="s">
        <v>603</v>
      </c>
      <c r="F4108" s="10" t="s">
        <v>636</v>
      </c>
      <c r="G4108" s="10" t="s">
        <v>601</v>
      </c>
      <c r="H4108" s="10" t="s">
        <v>600</v>
      </c>
      <c r="I4108" s="10" t="s">
        <v>599</v>
      </c>
      <c r="J4108" s="10" t="s">
        <v>7656</v>
      </c>
      <c r="K4108" s="10" t="s">
        <v>23213</v>
      </c>
      <c r="L4108" s="10">
        <v>10</v>
      </c>
      <c r="M4108" s="10">
        <v>530.19000000000005</v>
      </c>
      <c r="N4108" s="10">
        <v>5301.9</v>
      </c>
      <c r="O4108" s="59">
        <v>0.1</v>
      </c>
      <c r="P4108" s="10">
        <v>530.19000000000005</v>
      </c>
      <c r="Q4108" s="10">
        <v>4771.71</v>
      </c>
      <c r="R4108" s="10" t="s">
        <v>575</v>
      </c>
      <c r="S4108" s="10" t="s">
        <v>596</v>
      </c>
      <c r="T4108" s="59">
        <v>0.3</v>
      </c>
      <c r="U4108" s="10">
        <v>1431.51</v>
      </c>
    </row>
    <row r="4109" spans="1:21" x14ac:dyDescent="0.3">
      <c r="A4109" s="10" t="s">
        <v>23212</v>
      </c>
      <c r="B4109" s="61">
        <v>45086</v>
      </c>
      <c r="C4109" s="10" t="s">
        <v>23211</v>
      </c>
      <c r="D4109" s="10" t="s">
        <v>11276</v>
      </c>
      <c r="E4109" s="10" t="s">
        <v>581</v>
      </c>
      <c r="F4109" s="10" t="s">
        <v>7</v>
      </c>
      <c r="G4109" s="10" t="s">
        <v>569</v>
      </c>
      <c r="H4109" s="10" t="s">
        <v>579</v>
      </c>
      <c r="I4109" s="10" t="s">
        <v>711</v>
      </c>
      <c r="J4109" s="10" t="s">
        <v>6307</v>
      </c>
      <c r="K4109" s="10" t="s">
        <v>23210</v>
      </c>
      <c r="L4109" s="10">
        <v>3</v>
      </c>
      <c r="M4109" s="10">
        <v>440.06</v>
      </c>
      <c r="N4109" s="10">
        <v>1320.18</v>
      </c>
      <c r="O4109" s="59">
        <v>0</v>
      </c>
      <c r="P4109" s="10">
        <v>0</v>
      </c>
      <c r="Q4109" s="10">
        <v>1320.18</v>
      </c>
      <c r="R4109" s="10" t="s">
        <v>565</v>
      </c>
      <c r="S4109" s="10" t="s">
        <v>585</v>
      </c>
      <c r="T4109" s="59">
        <v>0.15</v>
      </c>
      <c r="U4109" s="10">
        <v>198.03</v>
      </c>
    </row>
    <row r="4110" spans="1:21" x14ac:dyDescent="0.3">
      <c r="A4110" s="10" t="s">
        <v>23209</v>
      </c>
      <c r="B4110" s="61">
        <v>45224</v>
      </c>
      <c r="C4110" s="10" t="s">
        <v>10591</v>
      </c>
      <c r="D4110" s="10" t="s">
        <v>23208</v>
      </c>
      <c r="E4110" s="10" t="s">
        <v>592</v>
      </c>
      <c r="F4110" s="10" t="s">
        <v>18</v>
      </c>
      <c r="G4110" s="10" t="s">
        <v>601</v>
      </c>
      <c r="H4110" s="10" t="s">
        <v>590</v>
      </c>
      <c r="I4110" s="10" t="s">
        <v>635</v>
      </c>
      <c r="J4110" s="10" t="s">
        <v>23207</v>
      </c>
      <c r="K4110" s="10" t="s">
        <v>3849</v>
      </c>
      <c r="L4110" s="10">
        <v>9</v>
      </c>
      <c r="M4110" s="10">
        <v>880.09</v>
      </c>
      <c r="N4110" s="10">
        <v>7920.81</v>
      </c>
      <c r="O4110" s="59">
        <v>0.2</v>
      </c>
      <c r="P4110" s="10">
        <v>1584.16</v>
      </c>
      <c r="Q4110" s="10">
        <v>6336.65</v>
      </c>
      <c r="R4110" s="10" t="s">
        <v>575</v>
      </c>
      <c r="S4110" s="10" t="s">
        <v>596</v>
      </c>
      <c r="T4110" s="59">
        <v>0.25</v>
      </c>
      <c r="U4110" s="10">
        <v>1584.16</v>
      </c>
    </row>
    <row r="4111" spans="1:21" x14ac:dyDescent="0.3">
      <c r="A4111" s="10" t="s">
        <v>23206</v>
      </c>
      <c r="B4111" s="61">
        <v>45149</v>
      </c>
      <c r="C4111" s="10" t="s">
        <v>23205</v>
      </c>
      <c r="D4111" s="10" t="s">
        <v>23204</v>
      </c>
      <c r="E4111" s="10" t="s">
        <v>629</v>
      </c>
      <c r="F4111" s="10" t="s">
        <v>759</v>
      </c>
      <c r="G4111" s="10" t="s">
        <v>601</v>
      </c>
      <c r="H4111" s="10" t="s">
        <v>579</v>
      </c>
      <c r="I4111" s="10" t="s">
        <v>711</v>
      </c>
      <c r="J4111" s="10" t="s">
        <v>23203</v>
      </c>
      <c r="K4111" s="10" t="s">
        <v>18057</v>
      </c>
      <c r="L4111" s="10">
        <v>5</v>
      </c>
      <c r="M4111" s="10">
        <v>736.71</v>
      </c>
      <c r="N4111" s="10">
        <v>3683.55</v>
      </c>
      <c r="O4111" s="59">
        <v>0.05</v>
      </c>
      <c r="P4111" s="10">
        <v>184.18</v>
      </c>
      <c r="Q4111" s="10">
        <v>3499.37</v>
      </c>
      <c r="R4111" s="10" t="s">
        <v>586</v>
      </c>
      <c r="S4111" s="10" t="s">
        <v>585</v>
      </c>
      <c r="T4111" s="59">
        <v>0.15</v>
      </c>
      <c r="U4111" s="10">
        <v>524.91</v>
      </c>
    </row>
    <row r="4112" spans="1:21" x14ac:dyDescent="0.3">
      <c r="A4112" s="10" t="s">
        <v>23202</v>
      </c>
      <c r="B4112" s="61">
        <v>45067</v>
      </c>
      <c r="C4112" s="10" t="s">
        <v>23201</v>
      </c>
      <c r="D4112" s="10" t="s">
        <v>23200</v>
      </c>
      <c r="E4112" s="10" t="s">
        <v>581</v>
      </c>
      <c r="F4112" s="10" t="s">
        <v>7</v>
      </c>
      <c r="G4112" s="10" t="s">
        <v>601</v>
      </c>
      <c r="H4112" s="10" t="s">
        <v>600</v>
      </c>
      <c r="I4112" s="10" t="s">
        <v>664</v>
      </c>
      <c r="J4112" s="10" t="s">
        <v>23199</v>
      </c>
      <c r="K4112" s="10" t="s">
        <v>19396</v>
      </c>
      <c r="L4112" s="10">
        <v>3</v>
      </c>
      <c r="M4112" s="10">
        <v>256.60000000000002</v>
      </c>
      <c r="N4112" s="10">
        <v>769.8</v>
      </c>
      <c r="O4112" s="59">
        <v>0.05</v>
      </c>
      <c r="P4112" s="10">
        <v>38.49</v>
      </c>
      <c r="Q4112" s="10">
        <v>731.31</v>
      </c>
      <c r="R4112" s="10" t="s">
        <v>586</v>
      </c>
      <c r="S4112" s="10" t="s">
        <v>585</v>
      </c>
      <c r="T4112" s="59">
        <v>0.15</v>
      </c>
      <c r="U4112" s="10">
        <v>109.7</v>
      </c>
    </row>
    <row r="4113" spans="1:21" x14ac:dyDescent="0.3">
      <c r="A4113" s="10" t="s">
        <v>23198</v>
      </c>
      <c r="B4113" s="61">
        <v>44975</v>
      </c>
      <c r="C4113" s="10" t="s">
        <v>4695</v>
      </c>
      <c r="D4113" s="10" t="s">
        <v>23197</v>
      </c>
      <c r="E4113" s="10" t="s">
        <v>603</v>
      </c>
      <c r="F4113" s="10" t="s">
        <v>602</v>
      </c>
      <c r="G4113" s="10" t="s">
        <v>569</v>
      </c>
      <c r="H4113" s="10" t="s">
        <v>600</v>
      </c>
      <c r="I4113" s="10" t="s">
        <v>599</v>
      </c>
      <c r="J4113" s="10" t="s">
        <v>23196</v>
      </c>
      <c r="K4113" s="10" t="s">
        <v>23195</v>
      </c>
      <c r="L4113" s="10">
        <v>10</v>
      </c>
      <c r="M4113" s="10">
        <v>477.68</v>
      </c>
      <c r="N4113" s="10">
        <v>4776.8</v>
      </c>
      <c r="O4113" s="59">
        <v>0.05</v>
      </c>
      <c r="P4113" s="10">
        <v>238.84</v>
      </c>
      <c r="Q4113" s="10">
        <v>4537.96</v>
      </c>
      <c r="R4113" s="10" t="s">
        <v>614</v>
      </c>
      <c r="S4113" s="10" t="s">
        <v>585</v>
      </c>
      <c r="T4113" s="59">
        <v>0.3</v>
      </c>
      <c r="U4113" s="10">
        <v>1361.39</v>
      </c>
    </row>
    <row r="4114" spans="1:21" x14ac:dyDescent="0.3">
      <c r="A4114" s="10" t="s">
        <v>23194</v>
      </c>
      <c r="B4114" s="61">
        <v>45258</v>
      </c>
      <c r="C4114" s="10" t="s">
        <v>19661</v>
      </c>
      <c r="D4114" s="10" t="s">
        <v>23193</v>
      </c>
      <c r="E4114" s="10" t="s">
        <v>629</v>
      </c>
      <c r="F4114" s="10" t="s">
        <v>759</v>
      </c>
      <c r="G4114" s="10" t="s">
        <v>601</v>
      </c>
      <c r="H4114" s="10" t="s">
        <v>600</v>
      </c>
      <c r="I4114" s="10" t="s">
        <v>627</v>
      </c>
      <c r="J4114" s="10" t="s">
        <v>9763</v>
      </c>
      <c r="K4114" s="10" t="s">
        <v>23192</v>
      </c>
      <c r="L4114" s="10">
        <v>8</v>
      </c>
      <c r="M4114" s="10">
        <v>492.53</v>
      </c>
      <c r="N4114" s="10">
        <v>3940.24</v>
      </c>
      <c r="O4114" s="59">
        <v>0.1</v>
      </c>
      <c r="P4114" s="10">
        <v>394.02</v>
      </c>
      <c r="Q4114" s="10">
        <v>3546.22</v>
      </c>
      <c r="R4114" s="10" t="s">
        <v>575</v>
      </c>
      <c r="S4114" s="10" t="s">
        <v>607</v>
      </c>
      <c r="T4114" s="59">
        <v>0.3</v>
      </c>
      <c r="U4114" s="10">
        <v>1063.8699999999999</v>
      </c>
    </row>
    <row r="4115" spans="1:21" x14ac:dyDescent="0.3">
      <c r="A4115" s="10" t="s">
        <v>23191</v>
      </c>
      <c r="B4115" s="61">
        <v>45171</v>
      </c>
      <c r="C4115" s="10" t="s">
        <v>1986</v>
      </c>
      <c r="D4115" s="10" t="s">
        <v>23190</v>
      </c>
      <c r="E4115" s="10" t="s">
        <v>581</v>
      </c>
      <c r="F4115" s="10" t="s">
        <v>83</v>
      </c>
      <c r="G4115" s="10" t="s">
        <v>601</v>
      </c>
      <c r="H4115" s="10" t="s">
        <v>600</v>
      </c>
      <c r="I4115" s="10" t="s">
        <v>627</v>
      </c>
      <c r="J4115" s="10" t="s">
        <v>21096</v>
      </c>
      <c r="K4115" s="10" t="s">
        <v>2988</v>
      </c>
      <c r="L4115" s="10">
        <v>8</v>
      </c>
      <c r="M4115" s="10">
        <v>513.32000000000005</v>
      </c>
      <c r="N4115" s="10">
        <v>4106.5600000000004</v>
      </c>
      <c r="O4115" s="59">
        <v>0.1</v>
      </c>
      <c r="P4115" s="10">
        <v>410.66</v>
      </c>
      <c r="Q4115" s="10">
        <v>3695.9</v>
      </c>
      <c r="R4115" s="10" t="s">
        <v>614</v>
      </c>
      <c r="S4115" s="10" t="s">
        <v>564</v>
      </c>
      <c r="T4115" s="59">
        <v>0.25</v>
      </c>
      <c r="U4115" s="10">
        <v>923.98</v>
      </c>
    </row>
    <row r="4116" spans="1:21" x14ac:dyDescent="0.3">
      <c r="A4116" s="10" t="s">
        <v>23189</v>
      </c>
      <c r="B4116" s="61">
        <v>45321</v>
      </c>
      <c r="C4116" s="10" t="s">
        <v>23188</v>
      </c>
      <c r="D4116" s="10" t="s">
        <v>20368</v>
      </c>
      <c r="E4116" s="10" t="s">
        <v>603</v>
      </c>
      <c r="F4116" s="10" t="s">
        <v>658</v>
      </c>
      <c r="G4116" s="10" t="s">
        <v>601</v>
      </c>
      <c r="H4116" s="10" t="s">
        <v>590</v>
      </c>
      <c r="I4116" s="10" t="s">
        <v>589</v>
      </c>
      <c r="J4116" s="10" t="s">
        <v>23187</v>
      </c>
      <c r="K4116" s="10" t="s">
        <v>23186</v>
      </c>
      <c r="L4116" s="10">
        <v>3</v>
      </c>
      <c r="M4116" s="10">
        <v>313.35000000000002</v>
      </c>
      <c r="N4116" s="10">
        <v>940.05</v>
      </c>
      <c r="O4116" s="59">
        <v>0</v>
      </c>
      <c r="P4116" s="10">
        <v>0</v>
      </c>
      <c r="Q4116" s="10">
        <v>940.05</v>
      </c>
      <c r="R4116" s="10" t="s">
        <v>565</v>
      </c>
      <c r="S4116" s="10" t="s">
        <v>596</v>
      </c>
      <c r="T4116" s="59">
        <v>0.3</v>
      </c>
      <c r="U4116" s="10">
        <v>282.01</v>
      </c>
    </row>
    <row r="4117" spans="1:21" x14ac:dyDescent="0.3">
      <c r="A4117" s="10" t="s">
        <v>23185</v>
      </c>
      <c r="B4117" s="61">
        <v>45333</v>
      </c>
      <c r="C4117" s="10" t="s">
        <v>23184</v>
      </c>
      <c r="D4117" s="10" t="s">
        <v>11955</v>
      </c>
      <c r="E4117" s="10" t="s">
        <v>603</v>
      </c>
      <c r="F4117" s="10" t="s">
        <v>602</v>
      </c>
      <c r="G4117" s="10" t="s">
        <v>569</v>
      </c>
      <c r="H4117" s="10" t="s">
        <v>600</v>
      </c>
      <c r="I4117" s="10" t="s">
        <v>627</v>
      </c>
      <c r="J4117" s="10" t="s">
        <v>23183</v>
      </c>
      <c r="K4117" s="10" t="s">
        <v>22336</v>
      </c>
      <c r="L4117" s="10">
        <v>10</v>
      </c>
      <c r="M4117" s="10">
        <v>546.6</v>
      </c>
      <c r="N4117" s="10">
        <v>5466</v>
      </c>
      <c r="O4117" s="59">
        <v>0.2</v>
      </c>
      <c r="P4117" s="10">
        <v>1093.2</v>
      </c>
      <c r="Q4117" s="10">
        <v>4372.8</v>
      </c>
      <c r="R4117" s="10" t="s">
        <v>575</v>
      </c>
      <c r="S4117" s="10" t="s">
        <v>607</v>
      </c>
      <c r="T4117" s="59">
        <v>0.25</v>
      </c>
      <c r="U4117" s="10">
        <v>1093.2</v>
      </c>
    </row>
    <row r="4118" spans="1:21" x14ac:dyDescent="0.3">
      <c r="A4118" s="10" t="s">
        <v>23182</v>
      </c>
      <c r="B4118" s="61">
        <v>45149</v>
      </c>
      <c r="C4118" s="10" t="s">
        <v>6272</v>
      </c>
      <c r="D4118" s="10" t="s">
        <v>23181</v>
      </c>
      <c r="E4118" s="10" t="s">
        <v>629</v>
      </c>
      <c r="F4118" s="10" t="s">
        <v>759</v>
      </c>
      <c r="G4118" s="10" t="s">
        <v>569</v>
      </c>
      <c r="H4118" s="10" t="s">
        <v>579</v>
      </c>
      <c r="I4118" s="10" t="s">
        <v>711</v>
      </c>
      <c r="J4118" s="10" t="s">
        <v>23180</v>
      </c>
      <c r="K4118" s="10" t="s">
        <v>20121</v>
      </c>
      <c r="L4118" s="10">
        <v>3</v>
      </c>
      <c r="M4118" s="10">
        <v>817.49</v>
      </c>
      <c r="N4118" s="10">
        <v>2452.4699999999998</v>
      </c>
      <c r="O4118" s="59">
        <v>0.1</v>
      </c>
      <c r="P4118" s="10">
        <v>245.25</v>
      </c>
      <c r="Q4118" s="10">
        <v>2207.2199999999998</v>
      </c>
      <c r="R4118" s="10" t="s">
        <v>614</v>
      </c>
      <c r="S4118" s="10" t="s">
        <v>607</v>
      </c>
      <c r="T4118" s="59">
        <v>0.15</v>
      </c>
      <c r="U4118" s="10">
        <v>331.08</v>
      </c>
    </row>
    <row r="4119" spans="1:21" x14ac:dyDescent="0.3">
      <c r="A4119" s="10" t="s">
        <v>23179</v>
      </c>
      <c r="B4119" s="61">
        <v>44955</v>
      </c>
      <c r="C4119" s="10" t="s">
        <v>23178</v>
      </c>
      <c r="D4119" s="10" t="s">
        <v>23177</v>
      </c>
      <c r="E4119" s="10" t="s">
        <v>592</v>
      </c>
      <c r="F4119" s="10" t="s">
        <v>652</v>
      </c>
      <c r="G4119" s="10" t="s">
        <v>601</v>
      </c>
      <c r="H4119" s="10" t="s">
        <v>579</v>
      </c>
      <c r="I4119" s="10" t="s">
        <v>722</v>
      </c>
      <c r="J4119" s="10" t="s">
        <v>11329</v>
      </c>
      <c r="K4119" s="10" t="s">
        <v>23176</v>
      </c>
      <c r="L4119" s="10">
        <v>4</v>
      </c>
      <c r="M4119" s="10">
        <v>557.77</v>
      </c>
      <c r="N4119" s="10">
        <v>2231.08</v>
      </c>
      <c r="O4119" s="59">
        <v>0.05</v>
      </c>
      <c r="P4119" s="10">
        <v>111.55</v>
      </c>
      <c r="Q4119" s="10">
        <v>2119.5300000000002</v>
      </c>
      <c r="R4119" s="10" t="s">
        <v>575</v>
      </c>
      <c r="S4119" s="10" t="s">
        <v>564</v>
      </c>
      <c r="T4119" s="59">
        <v>0.3</v>
      </c>
      <c r="U4119" s="10">
        <v>635.86</v>
      </c>
    </row>
    <row r="4120" spans="1:21" x14ac:dyDescent="0.3">
      <c r="A4120" s="10" t="s">
        <v>23175</v>
      </c>
      <c r="B4120" s="61">
        <v>45266</v>
      </c>
      <c r="C4120" s="10" t="s">
        <v>8744</v>
      </c>
      <c r="D4120" s="10" t="s">
        <v>5831</v>
      </c>
      <c r="E4120" s="10" t="s">
        <v>603</v>
      </c>
      <c r="F4120" s="10" t="s">
        <v>636</v>
      </c>
      <c r="G4120" s="10" t="s">
        <v>601</v>
      </c>
      <c r="H4120" s="10" t="s">
        <v>544</v>
      </c>
      <c r="I4120" s="10" t="s">
        <v>610</v>
      </c>
      <c r="J4120" s="10" t="s">
        <v>8092</v>
      </c>
      <c r="K4120" s="10" t="s">
        <v>23174</v>
      </c>
      <c r="L4120" s="10">
        <v>4</v>
      </c>
      <c r="M4120" s="10">
        <v>285.72000000000003</v>
      </c>
      <c r="N4120" s="10">
        <v>1142.8800000000001</v>
      </c>
      <c r="O4120" s="59">
        <v>0</v>
      </c>
      <c r="P4120" s="10">
        <v>0</v>
      </c>
      <c r="Q4120" s="10">
        <v>1142.8800000000001</v>
      </c>
      <c r="R4120" s="10" t="s">
        <v>586</v>
      </c>
      <c r="S4120" s="10" t="s">
        <v>564</v>
      </c>
      <c r="T4120" s="59">
        <v>0.25</v>
      </c>
      <c r="U4120" s="10">
        <v>285.72000000000003</v>
      </c>
    </row>
    <row r="4121" spans="1:21" x14ac:dyDescent="0.3">
      <c r="A4121" s="10" t="s">
        <v>23173</v>
      </c>
      <c r="B4121" s="61">
        <v>44985</v>
      </c>
      <c r="C4121" s="10" t="s">
        <v>23172</v>
      </c>
      <c r="D4121" s="10" t="s">
        <v>23171</v>
      </c>
      <c r="E4121" s="10" t="s">
        <v>592</v>
      </c>
      <c r="F4121" s="10" t="s">
        <v>18</v>
      </c>
      <c r="G4121" s="10" t="s">
        <v>569</v>
      </c>
      <c r="H4121" s="10" t="s">
        <v>590</v>
      </c>
      <c r="I4121" s="10" t="s">
        <v>748</v>
      </c>
      <c r="J4121" s="10" t="s">
        <v>23170</v>
      </c>
      <c r="K4121" s="10" t="s">
        <v>23169</v>
      </c>
      <c r="L4121" s="10">
        <v>6</v>
      </c>
      <c r="M4121" s="10">
        <v>263.32</v>
      </c>
      <c r="N4121" s="10">
        <v>1579.92</v>
      </c>
      <c r="O4121" s="59">
        <v>0.2</v>
      </c>
      <c r="P4121" s="10">
        <v>315.98</v>
      </c>
      <c r="Q4121" s="10">
        <v>1263.94</v>
      </c>
      <c r="R4121" s="10" t="s">
        <v>586</v>
      </c>
      <c r="S4121" s="10" t="s">
        <v>607</v>
      </c>
      <c r="T4121" s="59">
        <v>0.3</v>
      </c>
      <c r="U4121" s="10">
        <v>379.18</v>
      </c>
    </row>
    <row r="4122" spans="1:21" x14ac:dyDescent="0.3">
      <c r="A4122" s="10" t="s">
        <v>23168</v>
      </c>
      <c r="B4122" s="61">
        <v>45106</v>
      </c>
      <c r="C4122" s="10" t="s">
        <v>15654</v>
      </c>
      <c r="D4122" s="10" t="s">
        <v>12990</v>
      </c>
      <c r="E4122" s="10" t="s">
        <v>571</v>
      </c>
      <c r="F4122" s="10" t="s">
        <v>11</v>
      </c>
      <c r="G4122" s="10" t="s">
        <v>601</v>
      </c>
      <c r="H4122" s="10" t="s">
        <v>590</v>
      </c>
      <c r="I4122" s="10" t="s">
        <v>635</v>
      </c>
      <c r="J4122" s="10" t="s">
        <v>21087</v>
      </c>
      <c r="K4122" s="10" t="s">
        <v>23167</v>
      </c>
      <c r="L4122" s="10">
        <v>2</v>
      </c>
      <c r="M4122" s="10">
        <v>859.22</v>
      </c>
      <c r="N4122" s="10">
        <v>1718.44</v>
      </c>
      <c r="O4122" s="59">
        <v>0.05</v>
      </c>
      <c r="P4122" s="10">
        <v>85.92</v>
      </c>
      <c r="Q4122" s="10">
        <v>1632.52</v>
      </c>
      <c r="R4122" s="10" t="s">
        <v>586</v>
      </c>
      <c r="S4122" s="10" t="s">
        <v>596</v>
      </c>
      <c r="T4122" s="59">
        <v>0.15</v>
      </c>
      <c r="U4122" s="10">
        <v>244.88</v>
      </c>
    </row>
    <row r="4123" spans="1:21" x14ac:dyDescent="0.3">
      <c r="A4123" s="10" t="s">
        <v>23166</v>
      </c>
      <c r="B4123" s="61">
        <v>45204</v>
      </c>
      <c r="C4123" s="10" t="s">
        <v>23165</v>
      </c>
      <c r="D4123" s="10" t="s">
        <v>23164</v>
      </c>
      <c r="E4123" s="10" t="s">
        <v>581</v>
      </c>
      <c r="F4123" s="10" t="s">
        <v>83</v>
      </c>
      <c r="G4123" s="10" t="s">
        <v>601</v>
      </c>
      <c r="H4123" s="10" t="s">
        <v>579</v>
      </c>
      <c r="I4123" s="10" t="s">
        <v>722</v>
      </c>
      <c r="J4123" s="10" t="s">
        <v>23163</v>
      </c>
      <c r="K4123" s="10" t="s">
        <v>23162</v>
      </c>
      <c r="L4123" s="10">
        <v>7</v>
      </c>
      <c r="M4123" s="10">
        <v>633.48</v>
      </c>
      <c r="N4123" s="10">
        <v>4434.3599999999997</v>
      </c>
      <c r="O4123" s="59">
        <v>0</v>
      </c>
      <c r="P4123" s="10">
        <v>0</v>
      </c>
      <c r="Q4123" s="10">
        <v>4434.3599999999997</v>
      </c>
      <c r="R4123" s="10" t="s">
        <v>586</v>
      </c>
      <c r="S4123" s="10" t="s">
        <v>596</v>
      </c>
      <c r="T4123" s="59">
        <v>0.3</v>
      </c>
      <c r="U4123" s="10">
        <v>1330.31</v>
      </c>
    </row>
    <row r="4124" spans="1:21" x14ac:dyDescent="0.3">
      <c r="A4124" s="10" t="s">
        <v>23161</v>
      </c>
      <c r="B4124" s="61">
        <v>45239</v>
      </c>
      <c r="C4124" s="10" t="s">
        <v>14350</v>
      </c>
      <c r="D4124" s="10" t="s">
        <v>15121</v>
      </c>
      <c r="E4124" s="10" t="s">
        <v>581</v>
      </c>
      <c r="F4124" s="10" t="s">
        <v>7</v>
      </c>
      <c r="G4124" s="10" t="s">
        <v>601</v>
      </c>
      <c r="H4124" s="10" t="s">
        <v>544</v>
      </c>
      <c r="I4124" s="10" t="s">
        <v>610</v>
      </c>
      <c r="J4124" s="10" t="s">
        <v>23160</v>
      </c>
      <c r="K4124" s="10" t="s">
        <v>23159</v>
      </c>
      <c r="L4124" s="10">
        <v>9</v>
      </c>
      <c r="M4124" s="10">
        <v>224.74</v>
      </c>
      <c r="N4124" s="10">
        <v>2022.66</v>
      </c>
      <c r="O4124" s="59">
        <v>0</v>
      </c>
      <c r="P4124" s="10">
        <v>0</v>
      </c>
      <c r="Q4124" s="10">
        <v>2022.66</v>
      </c>
      <c r="R4124" s="10" t="s">
        <v>586</v>
      </c>
      <c r="S4124" s="10" t="s">
        <v>585</v>
      </c>
      <c r="T4124" s="59">
        <v>0.25</v>
      </c>
      <c r="U4124" s="10">
        <v>505.67</v>
      </c>
    </row>
    <row r="4125" spans="1:21" x14ac:dyDescent="0.3">
      <c r="A4125" s="10" t="s">
        <v>23158</v>
      </c>
      <c r="B4125" s="61">
        <v>45340</v>
      </c>
      <c r="C4125" s="10" t="s">
        <v>5635</v>
      </c>
      <c r="D4125" s="10" t="s">
        <v>23157</v>
      </c>
      <c r="E4125" s="10" t="s">
        <v>592</v>
      </c>
      <c r="F4125" s="10" t="s">
        <v>652</v>
      </c>
      <c r="G4125" s="10" t="s">
        <v>569</v>
      </c>
      <c r="H4125" s="10" t="s">
        <v>590</v>
      </c>
      <c r="I4125" s="10" t="s">
        <v>635</v>
      </c>
      <c r="J4125" s="10" t="s">
        <v>23156</v>
      </c>
      <c r="K4125" s="10" t="s">
        <v>16696</v>
      </c>
      <c r="L4125" s="10">
        <v>9</v>
      </c>
      <c r="M4125" s="10">
        <v>618.54999999999995</v>
      </c>
      <c r="N4125" s="10">
        <v>5566.95</v>
      </c>
      <c r="O4125" s="59">
        <v>0.1</v>
      </c>
      <c r="P4125" s="10">
        <v>556.70000000000005</v>
      </c>
      <c r="Q4125" s="10">
        <v>5010.25</v>
      </c>
      <c r="R4125" s="10" t="s">
        <v>575</v>
      </c>
      <c r="S4125" s="10" t="s">
        <v>596</v>
      </c>
      <c r="T4125" s="59">
        <v>0.3</v>
      </c>
      <c r="U4125" s="10">
        <v>1503.08</v>
      </c>
    </row>
    <row r="4126" spans="1:21" x14ac:dyDescent="0.3">
      <c r="A4126" s="10" t="s">
        <v>23155</v>
      </c>
      <c r="B4126" s="61">
        <v>45062</v>
      </c>
      <c r="C4126" s="10" t="s">
        <v>19730</v>
      </c>
      <c r="D4126" s="10" t="s">
        <v>23154</v>
      </c>
      <c r="E4126" s="10" t="s">
        <v>603</v>
      </c>
      <c r="F4126" s="10" t="s">
        <v>602</v>
      </c>
      <c r="G4126" s="10" t="s">
        <v>569</v>
      </c>
      <c r="H4126" s="10" t="s">
        <v>590</v>
      </c>
      <c r="I4126" s="10" t="s">
        <v>589</v>
      </c>
      <c r="J4126" s="10" t="s">
        <v>18849</v>
      </c>
      <c r="K4126" s="10" t="s">
        <v>16652</v>
      </c>
      <c r="L4126" s="10">
        <v>9</v>
      </c>
      <c r="M4126" s="10">
        <v>925.11</v>
      </c>
      <c r="N4126" s="10">
        <v>8325.99</v>
      </c>
      <c r="O4126" s="59">
        <v>0.05</v>
      </c>
      <c r="P4126" s="10">
        <v>416.3</v>
      </c>
      <c r="Q4126" s="10">
        <v>7909.69</v>
      </c>
      <c r="R4126" s="10" t="s">
        <v>614</v>
      </c>
      <c r="S4126" s="10" t="s">
        <v>585</v>
      </c>
      <c r="T4126" s="59">
        <v>0.15</v>
      </c>
      <c r="U4126" s="10">
        <v>1186.45</v>
      </c>
    </row>
    <row r="4127" spans="1:21" x14ac:dyDescent="0.3">
      <c r="A4127" s="10" t="s">
        <v>23153</v>
      </c>
      <c r="B4127" s="61">
        <v>45292</v>
      </c>
      <c r="C4127" s="10" t="s">
        <v>687</v>
      </c>
      <c r="D4127" s="10" t="s">
        <v>23152</v>
      </c>
      <c r="E4127" s="10" t="s">
        <v>592</v>
      </c>
      <c r="F4127" s="10" t="s">
        <v>652</v>
      </c>
      <c r="G4127" s="10" t="s">
        <v>601</v>
      </c>
      <c r="H4127" s="10" t="s">
        <v>579</v>
      </c>
      <c r="I4127" s="10" t="s">
        <v>722</v>
      </c>
      <c r="J4127" s="10" t="s">
        <v>4545</v>
      </c>
      <c r="K4127" s="10" t="s">
        <v>9118</v>
      </c>
      <c r="L4127" s="10">
        <v>2</v>
      </c>
      <c r="M4127" s="10">
        <v>925.95</v>
      </c>
      <c r="N4127" s="10">
        <v>1851.9</v>
      </c>
      <c r="O4127" s="59">
        <v>0.1</v>
      </c>
      <c r="P4127" s="10">
        <v>185.19</v>
      </c>
      <c r="Q4127" s="10">
        <v>1666.71</v>
      </c>
      <c r="R4127" s="10" t="s">
        <v>586</v>
      </c>
      <c r="S4127" s="10" t="s">
        <v>596</v>
      </c>
      <c r="T4127" s="59">
        <v>0.3</v>
      </c>
      <c r="U4127" s="10">
        <v>500.01</v>
      </c>
    </row>
    <row r="4128" spans="1:21" x14ac:dyDescent="0.3">
      <c r="A4128" s="10" t="s">
        <v>23151</v>
      </c>
      <c r="B4128" s="61">
        <v>45282</v>
      </c>
      <c r="C4128" s="10" t="s">
        <v>13805</v>
      </c>
      <c r="D4128" s="10" t="s">
        <v>2875</v>
      </c>
      <c r="E4128" s="10" t="s">
        <v>603</v>
      </c>
      <c r="F4128" s="10" t="s">
        <v>636</v>
      </c>
      <c r="G4128" s="10" t="s">
        <v>601</v>
      </c>
      <c r="H4128" s="10" t="s">
        <v>579</v>
      </c>
      <c r="I4128" s="10" t="s">
        <v>722</v>
      </c>
      <c r="J4128" s="10" t="s">
        <v>23150</v>
      </c>
      <c r="K4128" s="10" t="s">
        <v>23149</v>
      </c>
      <c r="L4128" s="10">
        <v>6</v>
      </c>
      <c r="M4128" s="10">
        <v>403.77</v>
      </c>
      <c r="N4128" s="10">
        <v>2422.62</v>
      </c>
      <c r="O4128" s="59">
        <v>0.05</v>
      </c>
      <c r="P4128" s="10">
        <v>121.13</v>
      </c>
      <c r="Q4128" s="10">
        <v>2301.4899999999998</v>
      </c>
      <c r="R4128" s="10" t="s">
        <v>565</v>
      </c>
      <c r="S4128" s="10" t="s">
        <v>564</v>
      </c>
      <c r="T4128" s="59">
        <v>0.25</v>
      </c>
      <c r="U4128" s="10">
        <v>575.37</v>
      </c>
    </row>
    <row r="4129" spans="1:21" x14ac:dyDescent="0.3">
      <c r="A4129" s="10" t="s">
        <v>23148</v>
      </c>
      <c r="B4129" s="61">
        <v>45050</v>
      </c>
      <c r="C4129" s="10" t="s">
        <v>12133</v>
      </c>
      <c r="D4129" s="10" t="s">
        <v>23147</v>
      </c>
      <c r="E4129" s="10" t="s">
        <v>603</v>
      </c>
      <c r="F4129" s="10" t="s">
        <v>658</v>
      </c>
      <c r="G4129" s="10" t="s">
        <v>601</v>
      </c>
      <c r="H4129" s="10" t="s">
        <v>600</v>
      </c>
      <c r="I4129" s="10" t="s">
        <v>664</v>
      </c>
      <c r="J4129" s="10" t="s">
        <v>23146</v>
      </c>
      <c r="K4129" s="10" t="s">
        <v>22869</v>
      </c>
      <c r="L4129" s="10">
        <v>4</v>
      </c>
      <c r="M4129" s="10">
        <v>232.41</v>
      </c>
      <c r="N4129" s="10">
        <v>929.64</v>
      </c>
      <c r="O4129" s="59">
        <v>0.05</v>
      </c>
      <c r="P4129" s="10">
        <v>46.48</v>
      </c>
      <c r="Q4129" s="10">
        <v>883.16</v>
      </c>
      <c r="R4129" s="10" t="s">
        <v>586</v>
      </c>
      <c r="S4129" s="10" t="s">
        <v>585</v>
      </c>
      <c r="T4129" s="59">
        <v>0.15</v>
      </c>
      <c r="U4129" s="10">
        <v>132.47</v>
      </c>
    </row>
    <row r="4130" spans="1:21" x14ac:dyDescent="0.3">
      <c r="A4130" s="10" t="s">
        <v>23145</v>
      </c>
      <c r="B4130" s="61">
        <v>45262</v>
      </c>
      <c r="C4130" s="10" t="s">
        <v>23144</v>
      </c>
      <c r="D4130" s="10" t="s">
        <v>23143</v>
      </c>
      <c r="E4130" s="10" t="s">
        <v>603</v>
      </c>
      <c r="F4130" s="10" t="s">
        <v>636</v>
      </c>
      <c r="G4130" s="10" t="s">
        <v>601</v>
      </c>
      <c r="H4130" s="10" t="s">
        <v>544</v>
      </c>
      <c r="I4130" s="10" t="s">
        <v>568</v>
      </c>
      <c r="J4130" s="10" t="s">
        <v>13989</v>
      </c>
      <c r="K4130" s="10" t="s">
        <v>23142</v>
      </c>
      <c r="L4130" s="10">
        <v>4</v>
      </c>
      <c r="M4130" s="10">
        <v>304.62</v>
      </c>
      <c r="N4130" s="10">
        <v>1218.48</v>
      </c>
      <c r="O4130" s="59">
        <v>0.05</v>
      </c>
      <c r="P4130" s="10">
        <v>60.92</v>
      </c>
      <c r="Q4130" s="10">
        <v>1157.56</v>
      </c>
      <c r="R4130" s="10" t="s">
        <v>575</v>
      </c>
      <c r="S4130" s="10" t="s">
        <v>596</v>
      </c>
      <c r="T4130" s="59">
        <v>0.15</v>
      </c>
      <c r="U4130" s="10">
        <v>173.63</v>
      </c>
    </row>
    <row r="4131" spans="1:21" x14ac:dyDescent="0.3">
      <c r="A4131" s="10" t="s">
        <v>23141</v>
      </c>
      <c r="B4131" s="61">
        <v>45194</v>
      </c>
      <c r="C4131" s="10" t="s">
        <v>23140</v>
      </c>
      <c r="D4131" s="10" t="s">
        <v>23139</v>
      </c>
      <c r="E4131" s="10" t="s">
        <v>581</v>
      </c>
      <c r="F4131" s="10" t="s">
        <v>83</v>
      </c>
      <c r="G4131" s="10" t="s">
        <v>601</v>
      </c>
      <c r="H4131" s="10" t="s">
        <v>590</v>
      </c>
      <c r="I4131" s="10" t="s">
        <v>635</v>
      </c>
      <c r="J4131" s="10" t="s">
        <v>23138</v>
      </c>
      <c r="K4131" s="10" t="s">
        <v>15523</v>
      </c>
      <c r="L4131" s="10">
        <v>6</v>
      </c>
      <c r="M4131" s="10">
        <v>134.41999999999999</v>
      </c>
      <c r="N4131" s="10">
        <v>806.52</v>
      </c>
      <c r="O4131" s="59">
        <v>0.05</v>
      </c>
      <c r="P4131" s="10">
        <v>40.33</v>
      </c>
      <c r="Q4131" s="10">
        <v>766.19</v>
      </c>
      <c r="R4131" s="10" t="s">
        <v>565</v>
      </c>
      <c r="S4131" s="10" t="s">
        <v>564</v>
      </c>
      <c r="T4131" s="59">
        <v>0.15</v>
      </c>
      <c r="U4131" s="10">
        <v>114.93</v>
      </c>
    </row>
    <row r="4132" spans="1:21" x14ac:dyDescent="0.3">
      <c r="A4132" s="10" t="s">
        <v>23137</v>
      </c>
      <c r="B4132" s="61">
        <v>45324</v>
      </c>
      <c r="C4132" s="10" t="s">
        <v>2669</v>
      </c>
      <c r="D4132" s="10" t="s">
        <v>3533</v>
      </c>
      <c r="E4132" s="10" t="s">
        <v>592</v>
      </c>
      <c r="F4132" s="10" t="s">
        <v>652</v>
      </c>
      <c r="G4132" s="10" t="s">
        <v>601</v>
      </c>
      <c r="H4132" s="10" t="s">
        <v>579</v>
      </c>
      <c r="I4132" s="10" t="s">
        <v>711</v>
      </c>
      <c r="J4132" s="10" t="s">
        <v>23136</v>
      </c>
      <c r="K4132" s="10" t="s">
        <v>23135</v>
      </c>
      <c r="L4132" s="10">
        <v>8</v>
      </c>
      <c r="M4132" s="10">
        <v>161.36000000000001</v>
      </c>
      <c r="N4132" s="10">
        <v>1290.8800000000001</v>
      </c>
      <c r="O4132" s="59">
        <v>0</v>
      </c>
      <c r="P4132" s="10">
        <v>0</v>
      </c>
      <c r="Q4132" s="10">
        <v>1290.8800000000001</v>
      </c>
      <c r="R4132" s="10" t="s">
        <v>565</v>
      </c>
      <c r="S4132" s="10" t="s">
        <v>607</v>
      </c>
      <c r="T4132" s="59">
        <v>0.3</v>
      </c>
      <c r="U4132" s="10">
        <v>387.26</v>
      </c>
    </row>
    <row r="4133" spans="1:21" x14ac:dyDescent="0.3">
      <c r="A4133" s="10" t="s">
        <v>23134</v>
      </c>
      <c r="B4133" s="61">
        <v>44944</v>
      </c>
      <c r="C4133" s="10" t="s">
        <v>3764</v>
      </c>
      <c r="D4133" s="10" t="s">
        <v>18220</v>
      </c>
      <c r="E4133" s="10" t="s">
        <v>592</v>
      </c>
      <c r="F4133" s="10" t="s">
        <v>591</v>
      </c>
      <c r="G4133" s="10" t="s">
        <v>601</v>
      </c>
      <c r="H4133" s="10" t="s">
        <v>544</v>
      </c>
      <c r="I4133" s="10" t="s">
        <v>568</v>
      </c>
      <c r="J4133" s="10" t="s">
        <v>23133</v>
      </c>
      <c r="K4133" s="10" t="s">
        <v>23132</v>
      </c>
      <c r="L4133" s="10">
        <v>4</v>
      </c>
      <c r="M4133" s="10">
        <v>179</v>
      </c>
      <c r="N4133" s="10">
        <v>716</v>
      </c>
      <c r="O4133" s="59">
        <v>0.2</v>
      </c>
      <c r="P4133" s="10">
        <v>143.19999999999999</v>
      </c>
      <c r="Q4133" s="10">
        <v>572.79999999999995</v>
      </c>
      <c r="R4133" s="10" t="s">
        <v>614</v>
      </c>
      <c r="S4133" s="10" t="s">
        <v>585</v>
      </c>
      <c r="T4133" s="59">
        <v>0.25</v>
      </c>
      <c r="U4133" s="10">
        <v>143.19999999999999</v>
      </c>
    </row>
    <row r="4134" spans="1:21" x14ac:dyDescent="0.3">
      <c r="A4134" s="10" t="s">
        <v>23131</v>
      </c>
      <c r="B4134" s="61">
        <v>44940</v>
      </c>
      <c r="C4134" s="10" t="s">
        <v>23130</v>
      </c>
      <c r="D4134" s="10" t="s">
        <v>20149</v>
      </c>
      <c r="E4134" s="10" t="s">
        <v>581</v>
      </c>
      <c r="F4134" s="10" t="s">
        <v>7</v>
      </c>
      <c r="G4134" s="10" t="s">
        <v>601</v>
      </c>
      <c r="H4134" s="10" t="s">
        <v>544</v>
      </c>
      <c r="I4134" s="10" t="s">
        <v>610</v>
      </c>
      <c r="J4134" s="10" t="s">
        <v>23129</v>
      </c>
      <c r="K4134" s="10" t="s">
        <v>23128</v>
      </c>
      <c r="L4134" s="10">
        <v>8</v>
      </c>
      <c r="M4134" s="10">
        <v>577.66</v>
      </c>
      <c r="N4134" s="10">
        <v>4621.28</v>
      </c>
      <c r="O4134" s="59">
        <v>0.05</v>
      </c>
      <c r="P4134" s="10">
        <v>231.06</v>
      </c>
      <c r="Q4134" s="10">
        <v>4390.22</v>
      </c>
      <c r="R4134" s="10" t="s">
        <v>586</v>
      </c>
      <c r="S4134" s="10" t="s">
        <v>596</v>
      </c>
      <c r="T4134" s="59">
        <v>0.3</v>
      </c>
      <c r="U4134" s="10">
        <v>1317.07</v>
      </c>
    </row>
    <row r="4135" spans="1:21" x14ac:dyDescent="0.3">
      <c r="A4135" s="10" t="s">
        <v>23127</v>
      </c>
      <c r="B4135" s="61">
        <v>45019</v>
      </c>
      <c r="C4135" s="10" t="s">
        <v>13758</v>
      </c>
      <c r="D4135" s="10" t="s">
        <v>23126</v>
      </c>
      <c r="E4135" s="10" t="s">
        <v>629</v>
      </c>
      <c r="F4135" s="10" t="s">
        <v>759</v>
      </c>
      <c r="G4135" s="10" t="s">
        <v>569</v>
      </c>
      <c r="H4135" s="10" t="s">
        <v>579</v>
      </c>
      <c r="I4135" s="10" t="s">
        <v>711</v>
      </c>
      <c r="J4135" s="10" t="s">
        <v>23125</v>
      </c>
      <c r="K4135" s="10" t="s">
        <v>23124</v>
      </c>
      <c r="L4135" s="10">
        <v>3</v>
      </c>
      <c r="M4135" s="10">
        <v>354.78</v>
      </c>
      <c r="N4135" s="10">
        <v>1064.3399999999999</v>
      </c>
      <c r="O4135" s="59">
        <v>0.05</v>
      </c>
      <c r="P4135" s="10">
        <v>53.22</v>
      </c>
      <c r="Q4135" s="10">
        <v>1011.12</v>
      </c>
      <c r="R4135" s="10" t="s">
        <v>614</v>
      </c>
      <c r="S4135" s="10" t="s">
        <v>585</v>
      </c>
      <c r="T4135" s="59">
        <v>0.25</v>
      </c>
      <c r="U4135" s="10">
        <v>252.78</v>
      </c>
    </row>
    <row r="4136" spans="1:21" x14ac:dyDescent="0.3">
      <c r="A4136" s="10" t="s">
        <v>23123</v>
      </c>
      <c r="B4136" s="61">
        <v>45165</v>
      </c>
      <c r="C4136" s="10" t="s">
        <v>12333</v>
      </c>
      <c r="D4136" s="10" t="s">
        <v>12818</v>
      </c>
      <c r="E4136" s="10" t="s">
        <v>571</v>
      </c>
      <c r="F4136" s="10" t="s">
        <v>685</v>
      </c>
      <c r="G4136" s="10" t="s">
        <v>601</v>
      </c>
      <c r="H4136" s="10" t="s">
        <v>579</v>
      </c>
      <c r="I4136" s="10" t="s">
        <v>722</v>
      </c>
      <c r="J4136" s="10" t="s">
        <v>23122</v>
      </c>
      <c r="K4136" s="10" t="s">
        <v>23121</v>
      </c>
      <c r="L4136" s="10">
        <v>5</v>
      </c>
      <c r="M4136" s="10">
        <v>787.39</v>
      </c>
      <c r="N4136" s="10">
        <v>3936.95</v>
      </c>
      <c r="O4136" s="59">
        <v>0.05</v>
      </c>
      <c r="P4136" s="10">
        <v>196.85</v>
      </c>
      <c r="Q4136" s="10">
        <v>3740.1</v>
      </c>
      <c r="R4136" s="10" t="s">
        <v>565</v>
      </c>
      <c r="S4136" s="10" t="s">
        <v>564</v>
      </c>
      <c r="T4136" s="59">
        <v>0.3</v>
      </c>
      <c r="U4136" s="10">
        <v>1122.03</v>
      </c>
    </row>
    <row r="4137" spans="1:21" x14ac:dyDescent="0.3">
      <c r="A4137" s="10" t="s">
        <v>23120</v>
      </c>
      <c r="B4137" s="61">
        <v>45257</v>
      </c>
      <c r="C4137" s="10" t="s">
        <v>23119</v>
      </c>
      <c r="D4137" s="10" t="s">
        <v>23118</v>
      </c>
      <c r="E4137" s="10" t="s">
        <v>571</v>
      </c>
      <c r="F4137" s="10" t="s">
        <v>570</v>
      </c>
      <c r="G4137" s="10" t="s">
        <v>569</v>
      </c>
      <c r="H4137" s="10" t="s">
        <v>544</v>
      </c>
      <c r="I4137" s="10" t="s">
        <v>10</v>
      </c>
      <c r="J4137" s="10" t="s">
        <v>23117</v>
      </c>
      <c r="K4137" s="10" t="s">
        <v>23116</v>
      </c>
      <c r="L4137" s="10">
        <v>10</v>
      </c>
      <c r="M4137" s="10">
        <v>652.13</v>
      </c>
      <c r="N4137" s="10">
        <v>6521.3</v>
      </c>
      <c r="O4137" s="59">
        <v>0</v>
      </c>
      <c r="P4137" s="10">
        <v>0</v>
      </c>
      <c r="Q4137" s="10">
        <v>6521.3</v>
      </c>
      <c r="R4137" s="10" t="s">
        <v>586</v>
      </c>
      <c r="S4137" s="10" t="s">
        <v>585</v>
      </c>
      <c r="T4137" s="59">
        <v>0.25</v>
      </c>
      <c r="U4137" s="10">
        <v>1630.33</v>
      </c>
    </row>
    <row r="4138" spans="1:21" x14ac:dyDescent="0.3">
      <c r="A4138" s="10" t="s">
        <v>23115</v>
      </c>
      <c r="B4138" s="61">
        <v>45210</v>
      </c>
      <c r="C4138" s="10" t="s">
        <v>19875</v>
      </c>
      <c r="D4138" s="10" t="s">
        <v>23114</v>
      </c>
      <c r="E4138" s="10" t="s">
        <v>581</v>
      </c>
      <c r="F4138" s="10" t="s">
        <v>7</v>
      </c>
      <c r="G4138" s="10" t="s">
        <v>569</v>
      </c>
      <c r="H4138" s="10" t="s">
        <v>544</v>
      </c>
      <c r="I4138" s="10" t="s">
        <v>10</v>
      </c>
      <c r="J4138" s="10" t="s">
        <v>23113</v>
      </c>
      <c r="K4138" s="10" t="s">
        <v>4417</v>
      </c>
      <c r="L4138" s="10">
        <v>1</v>
      </c>
      <c r="M4138" s="10">
        <v>777.07</v>
      </c>
      <c r="N4138" s="10">
        <v>777.07</v>
      </c>
      <c r="O4138" s="59">
        <v>0</v>
      </c>
      <c r="P4138" s="10">
        <v>0</v>
      </c>
      <c r="Q4138" s="10">
        <v>777.07</v>
      </c>
      <c r="R4138" s="10" t="s">
        <v>565</v>
      </c>
      <c r="S4138" s="10" t="s">
        <v>596</v>
      </c>
      <c r="T4138" s="59">
        <v>0.25</v>
      </c>
      <c r="U4138" s="10">
        <v>194.27</v>
      </c>
    </row>
    <row r="4139" spans="1:21" x14ac:dyDescent="0.3">
      <c r="A4139" s="10" t="s">
        <v>23112</v>
      </c>
      <c r="B4139" s="61">
        <v>45027</v>
      </c>
      <c r="C4139" s="10" t="s">
        <v>4105</v>
      </c>
      <c r="D4139" s="10" t="s">
        <v>23111</v>
      </c>
      <c r="E4139" s="10" t="s">
        <v>603</v>
      </c>
      <c r="F4139" s="10" t="s">
        <v>636</v>
      </c>
      <c r="G4139" s="10" t="s">
        <v>569</v>
      </c>
      <c r="H4139" s="10" t="s">
        <v>600</v>
      </c>
      <c r="I4139" s="10" t="s">
        <v>599</v>
      </c>
      <c r="J4139" s="10" t="s">
        <v>23110</v>
      </c>
      <c r="K4139" s="10" t="s">
        <v>23109</v>
      </c>
      <c r="L4139" s="10">
        <v>2</v>
      </c>
      <c r="M4139" s="10">
        <v>623.44000000000005</v>
      </c>
      <c r="N4139" s="10">
        <v>1246.8800000000001</v>
      </c>
      <c r="O4139" s="59">
        <v>0.2</v>
      </c>
      <c r="P4139" s="10">
        <v>249.38</v>
      </c>
      <c r="Q4139" s="10">
        <v>997.5</v>
      </c>
      <c r="R4139" s="10" t="s">
        <v>586</v>
      </c>
      <c r="S4139" s="10" t="s">
        <v>564</v>
      </c>
      <c r="T4139" s="59">
        <v>0.3</v>
      </c>
      <c r="U4139" s="10">
        <v>299.25</v>
      </c>
    </row>
    <row r="4140" spans="1:21" x14ac:dyDescent="0.3">
      <c r="A4140" s="10" t="s">
        <v>23108</v>
      </c>
      <c r="B4140" s="61">
        <v>45161</v>
      </c>
      <c r="C4140" s="10" t="s">
        <v>23107</v>
      </c>
      <c r="D4140" s="10" t="s">
        <v>2589</v>
      </c>
      <c r="E4140" s="10" t="s">
        <v>629</v>
      </c>
      <c r="F4140" s="10" t="s">
        <v>628</v>
      </c>
      <c r="G4140" s="10" t="s">
        <v>569</v>
      </c>
      <c r="H4140" s="10" t="s">
        <v>544</v>
      </c>
      <c r="I4140" s="10" t="s">
        <v>568</v>
      </c>
      <c r="J4140" s="10" t="s">
        <v>23106</v>
      </c>
      <c r="K4140" s="10" t="s">
        <v>13022</v>
      </c>
      <c r="L4140" s="10">
        <v>7</v>
      </c>
      <c r="M4140" s="10">
        <v>319.86</v>
      </c>
      <c r="N4140" s="10">
        <v>2239.02</v>
      </c>
      <c r="O4140" s="59">
        <v>0</v>
      </c>
      <c r="P4140" s="10">
        <v>0</v>
      </c>
      <c r="Q4140" s="10">
        <v>2239.02</v>
      </c>
      <c r="R4140" s="10" t="s">
        <v>614</v>
      </c>
      <c r="S4140" s="10" t="s">
        <v>607</v>
      </c>
      <c r="T4140" s="59">
        <v>0.25</v>
      </c>
      <c r="U4140" s="10">
        <v>559.75</v>
      </c>
    </row>
    <row r="4141" spans="1:21" x14ac:dyDescent="0.3">
      <c r="A4141" s="10" t="s">
        <v>23105</v>
      </c>
      <c r="B4141" s="61">
        <v>45013</v>
      </c>
      <c r="C4141" s="10" t="s">
        <v>20812</v>
      </c>
      <c r="D4141" s="10" t="s">
        <v>23104</v>
      </c>
      <c r="E4141" s="10" t="s">
        <v>603</v>
      </c>
      <c r="F4141" s="10" t="s">
        <v>636</v>
      </c>
      <c r="G4141" s="10" t="s">
        <v>569</v>
      </c>
      <c r="H4141" s="10" t="s">
        <v>590</v>
      </c>
      <c r="I4141" s="10" t="s">
        <v>748</v>
      </c>
      <c r="J4141" s="10" t="s">
        <v>21406</v>
      </c>
      <c r="K4141" s="10" t="s">
        <v>5194</v>
      </c>
      <c r="L4141" s="10">
        <v>3</v>
      </c>
      <c r="M4141" s="10">
        <v>747.12</v>
      </c>
      <c r="N4141" s="10">
        <v>2241.36</v>
      </c>
      <c r="O4141" s="59">
        <v>0.1</v>
      </c>
      <c r="P4141" s="10">
        <v>224.14</v>
      </c>
      <c r="Q4141" s="10">
        <v>2017.22</v>
      </c>
      <c r="R4141" s="10" t="s">
        <v>586</v>
      </c>
      <c r="S4141" s="10" t="s">
        <v>564</v>
      </c>
      <c r="T4141" s="59">
        <v>0.15</v>
      </c>
      <c r="U4141" s="10">
        <v>302.58</v>
      </c>
    </row>
    <row r="4142" spans="1:21" x14ac:dyDescent="0.3">
      <c r="A4142" s="10" t="s">
        <v>23103</v>
      </c>
      <c r="B4142" s="61">
        <v>45144</v>
      </c>
      <c r="C4142" s="10" t="s">
        <v>2949</v>
      </c>
      <c r="D4142" s="10" t="s">
        <v>23102</v>
      </c>
      <c r="E4142" s="10" t="s">
        <v>629</v>
      </c>
      <c r="F4142" s="10" t="s">
        <v>628</v>
      </c>
      <c r="G4142" s="10" t="s">
        <v>601</v>
      </c>
      <c r="H4142" s="10" t="s">
        <v>600</v>
      </c>
      <c r="I4142" s="10" t="s">
        <v>599</v>
      </c>
      <c r="J4142" s="10" t="s">
        <v>6943</v>
      </c>
      <c r="K4142" s="10" t="s">
        <v>23101</v>
      </c>
      <c r="L4142" s="10">
        <v>5</v>
      </c>
      <c r="M4142" s="10">
        <v>437.12</v>
      </c>
      <c r="N4142" s="10">
        <v>2185.6</v>
      </c>
      <c r="O4142" s="59">
        <v>0</v>
      </c>
      <c r="P4142" s="10">
        <v>0</v>
      </c>
      <c r="Q4142" s="10">
        <v>2185.6</v>
      </c>
      <c r="R4142" s="10" t="s">
        <v>575</v>
      </c>
      <c r="S4142" s="10" t="s">
        <v>585</v>
      </c>
      <c r="T4142" s="59">
        <v>0.15</v>
      </c>
      <c r="U4142" s="10">
        <v>327.84</v>
      </c>
    </row>
    <row r="4143" spans="1:21" x14ac:dyDescent="0.3">
      <c r="A4143" s="10" t="s">
        <v>23100</v>
      </c>
      <c r="B4143" s="61">
        <v>45036</v>
      </c>
      <c r="C4143" s="10" t="s">
        <v>4044</v>
      </c>
      <c r="D4143" s="10" t="s">
        <v>5949</v>
      </c>
      <c r="E4143" s="10" t="s">
        <v>571</v>
      </c>
      <c r="F4143" s="10" t="s">
        <v>685</v>
      </c>
      <c r="G4143" s="10" t="s">
        <v>601</v>
      </c>
      <c r="H4143" s="10" t="s">
        <v>579</v>
      </c>
      <c r="I4143" s="10" t="s">
        <v>711</v>
      </c>
      <c r="J4143" s="10" t="s">
        <v>22175</v>
      </c>
      <c r="K4143" s="10" t="s">
        <v>12223</v>
      </c>
      <c r="L4143" s="10">
        <v>10</v>
      </c>
      <c r="M4143" s="10">
        <v>855.92</v>
      </c>
      <c r="N4143" s="10">
        <v>8559.2000000000007</v>
      </c>
      <c r="O4143" s="59">
        <v>0.1</v>
      </c>
      <c r="P4143" s="10">
        <v>855.92</v>
      </c>
      <c r="Q4143" s="10">
        <v>7703.28</v>
      </c>
      <c r="R4143" s="10" t="s">
        <v>614</v>
      </c>
      <c r="S4143" s="10" t="s">
        <v>596</v>
      </c>
      <c r="T4143" s="59">
        <v>0.25</v>
      </c>
      <c r="U4143" s="10">
        <v>1925.82</v>
      </c>
    </row>
    <row r="4144" spans="1:21" x14ac:dyDescent="0.3">
      <c r="A4144" s="10" t="s">
        <v>23099</v>
      </c>
      <c r="B4144" s="61">
        <v>45044</v>
      </c>
      <c r="C4144" s="10" t="s">
        <v>3075</v>
      </c>
      <c r="D4144" s="10" t="s">
        <v>20173</v>
      </c>
      <c r="E4144" s="10" t="s">
        <v>571</v>
      </c>
      <c r="F4144" s="10" t="s">
        <v>11</v>
      </c>
      <c r="G4144" s="10" t="s">
        <v>569</v>
      </c>
      <c r="H4144" s="10" t="s">
        <v>544</v>
      </c>
      <c r="I4144" s="10" t="s">
        <v>568</v>
      </c>
      <c r="J4144" s="10" t="s">
        <v>23098</v>
      </c>
      <c r="K4144" s="10" t="s">
        <v>23097</v>
      </c>
      <c r="L4144" s="10">
        <v>7</v>
      </c>
      <c r="M4144" s="10">
        <v>846.91</v>
      </c>
      <c r="N4144" s="10">
        <v>5928.37</v>
      </c>
      <c r="O4144" s="59">
        <v>0.05</v>
      </c>
      <c r="P4144" s="10">
        <v>296.42</v>
      </c>
      <c r="Q4144" s="10">
        <v>5631.95</v>
      </c>
      <c r="R4144" s="10" t="s">
        <v>586</v>
      </c>
      <c r="S4144" s="10" t="s">
        <v>607</v>
      </c>
      <c r="T4144" s="59">
        <v>0.25</v>
      </c>
      <c r="U4144" s="10">
        <v>1407.99</v>
      </c>
    </row>
    <row r="4145" spans="1:21" x14ac:dyDescent="0.3">
      <c r="A4145" s="10" t="s">
        <v>23096</v>
      </c>
      <c r="B4145" s="61">
        <v>45090</v>
      </c>
      <c r="C4145" s="10" t="s">
        <v>6981</v>
      </c>
      <c r="D4145" s="10" t="s">
        <v>23095</v>
      </c>
      <c r="E4145" s="10" t="s">
        <v>603</v>
      </c>
      <c r="F4145" s="10" t="s">
        <v>602</v>
      </c>
      <c r="G4145" s="10" t="s">
        <v>569</v>
      </c>
      <c r="H4145" s="10" t="s">
        <v>579</v>
      </c>
      <c r="I4145" s="10" t="s">
        <v>578</v>
      </c>
      <c r="J4145" s="10" t="s">
        <v>23094</v>
      </c>
      <c r="K4145" s="10" t="s">
        <v>23093</v>
      </c>
      <c r="L4145" s="10">
        <v>2</v>
      </c>
      <c r="M4145" s="10">
        <v>631.63</v>
      </c>
      <c r="N4145" s="10">
        <v>1263.26</v>
      </c>
      <c r="O4145" s="59">
        <v>0</v>
      </c>
      <c r="P4145" s="10">
        <v>0</v>
      </c>
      <c r="Q4145" s="10">
        <v>1263.26</v>
      </c>
      <c r="R4145" s="10" t="s">
        <v>575</v>
      </c>
      <c r="S4145" s="10" t="s">
        <v>607</v>
      </c>
      <c r="T4145" s="59">
        <v>0.3</v>
      </c>
      <c r="U4145" s="10">
        <v>378.98</v>
      </c>
    </row>
    <row r="4146" spans="1:21" x14ac:dyDescent="0.3">
      <c r="A4146" s="10" t="s">
        <v>23092</v>
      </c>
      <c r="B4146" s="61">
        <v>45151</v>
      </c>
      <c r="C4146" s="10" t="s">
        <v>23091</v>
      </c>
      <c r="D4146" s="10" t="s">
        <v>23090</v>
      </c>
      <c r="E4146" s="10" t="s">
        <v>571</v>
      </c>
      <c r="F4146" s="10" t="s">
        <v>685</v>
      </c>
      <c r="G4146" s="10" t="s">
        <v>601</v>
      </c>
      <c r="H4146" s="10" t="s">
        <v>600</v>
      </c>
      <c r="I4146" s="10" t="s">
        <v>599</v>
      </c>
      <c r="J4146" s="10" t="s">
        <v>23089</v>
      </c>
      <c r="K4146" s="10" t="s">
        <v>23088</v>
      </c>
      <c r="L4146" s="10">
        <v>2</v>
      </c>
      <c r="M4146" s="10">
        <v>505.96</v>
      </c>
      <c r="N4146" s="10">
        <v>1011.92</v>
      </c>
      <c r="O4146" s="59">
        <v>0.05</v>
      </c>
      <c r="P4146" s="10">
        <v>50.6</v>
      </c>
      <c r="Q4146" s="10">
        <v>961.32</v>
      </c>
      <c r="R4146" s="10" t="s">
        <v>565</v>
      </c>
      <c r="S4146" s="10" t="s">
        <v>596</v>
      </c>
      <c r="T4146" s="59">
        <v>0.25</v>
      </c>
      <c r="U4146" s="10">
        <v>240.33</v>
      </c>
    </row>
    <row r="4147" spans="1:21" x14ac:dyDescent="0.3">
      <c r="A4147" s="10" t="s">
        <v>23087</v>
      </c>
      <c r="B4147" s="61">
        <v>45270</v>
      </c>
      <c r="C4147" s="10" t="s">
        <v>13244</v>
      </c>
      <c r="D4147" s="10" t="s">
        <v>23086</v>
      </c>
      <c r="E4147" s="10" t="s">
        <v>603</v>
      </c>
      <c r="F4147" s="10" t="s">
        <v>658</v>
      </c>
      <c r="G4147" s="10" t="s">
        <v>569</v>
      </c>
      <c r="H4147" s="10" t="s">
        <v>579</v>
      </c>
      <c r="I4147" s="10" t="s">
        <v>722</v>
      </c>
      <c r="J4147" s="10" t="s">
        <v>23085</v>
      </c>
      <c r="K4147" s="10" t="s">
        <v>23084</v>
      </c>
      <c r="L4147" s="10">
        <v>10</v>
      </c>
      <c r="M4147" s="10">
        <v>999.37</v>
      </c>
      <c r="N4147" s="10">
        <v>9993.7000000000007</v>
      </c>
      <c r="O4147" s="59">
        <v>0.1</v>
      </c>
      <c r="P4147" s="10">
        <v>999.37</v>
      </c>
      <c r="Q4147" s="10">
        <v>8994.33</v>
      </c>
      <c r="R4147" s="10" t="s">
        <v>575</v>
      </c>
      <c r="S4147" s="10" t="s">
        <v>596</v>
      </c>
      <c r="T4147" s="59">
        <v>0.25</v>
      </c>
      <c r="U4147" s="10">
        <v>2248.58</v>
      </c>
    </row>
    <row r="4148" spans="1:21" x14ac:dyDescent="0.3">
      <c r="A4148" s="10" t="s">
        <v>23083</v>
      </c>
      <c r="B4148" s="61">
        <v>45369</v>
      </c>
      <c r="C4148" s="10" t="s">
        <v>15145</v>
      </c>
      <c r="D4148" s="10" t="s">
        <v>23082</v>
      </c>
      <c r="E4148" s="10" t="s">
        <v>581</v>
      </c>
      <c r="F4148" s="10" t="s">
        <v>83</v>
      </c>
      <c r="G4148" s="10" t="s">
        <v>569</v>
      </c>
      <c r="H4148" s="10" t="s">
        <v>579</v>
      </c>
      <c r="I4148" s="10" t="s">
        <v>711</v>
      </c>
      <c r="J4148" s="10" t="s">
        <v>20706</v>
      </c>
      <c r="K4148" s="10" t="s">
        <v>23081</v>
      </c>
      <c r="L4148" s="10">
        <v>4</v>
      </c>
      <c r="M4148" s="10">
        <v>515.72</v>
      </c>
      <c r="N4148" s="10">
        <v>2062.88</v>
      </c>
      <c r="O4148" s="59">
        <v>0</v>
      </c>
      <c r="P4148" s="10">
        <v>0</v>
      </c>
      <c r="Q4148" s="10">
        <v>2062.88</v>
      </c>
      <c r="R4148" s="10" t="s">
        <v>586</v>
      </c>
      <c r="S4148" s="10" t="s">
        <v>585</v>
      </c>
      <c r="T4148" s="59">
        <v>0.25</v>
      </c>
      <c r="U4148" s="10">
        <v>515.72</v>
      </c>
    </row>
    <row r="4149" spans="1:21" x14ac:dyDescent="0.3">
      <c r="A4149" s="10" t="s">
        <v>23080</v>
      </c>
      <c r="B4149" s="61">
        <v>45103</v>
      </c>
      <c r="C4149" s="10" t="s">
        <v>9358</v>
      </c>
      <c r="D4149" s="10" t="s">
        <v>23079</v>
      </c>
      <c r="E4149" s="10" t="s">
        <v>629</v>
      </c>
      <c r="F4149" s="10" t="s">
        <v>759</v>
      </c>
      <c r="G4149" s="10" t="s">
        <v>569</v>
      </c>
      <c r="H4149" s="10" t="s">
        <v>544</v>
      </c>
      <c r="I4149" s="10" t="s">
        <v>568</v>
      </c>
      <c r="J4149" s="10" t="s">
        <v>23078</v>
      </c>
      <c r="K4149" s="10" t="s">
        <v>19099</v>
      </c>
      <c r="L4149" s="10">
        <v>8</v>
      </c>
      <c r="M4149" s="10">
        <v>794.35</v>
      </c>
      <c r="N4149" s="10">
        <v>6354.8</v>
      </c>
      <c r="O4149" s="59">
        <v>0</v>
      </c>
      <c r="P4149" s="10">
        <v>0</v>
      </c>
      <c r="Q4149" s="10">
        <v>6354.8</v>
      </c>
      <c r="R4149" s="10" t="s">
        <v>614</v>
      </c>
      <c r="S4149" s="10" t="s">
        <v>585</v>
      </c>
      <c r="T4149" s="59">
        <v>0.15</v>
      </c>
      <c r="U4149" s="10">
        <v>953.22</v>
      </c>
    </row>
    <row r="4150" spans="1:21" x14ac:dyDescent="0.3">
      <c r="A4150" s="10" t="s">
        <v>23077</v>
      </c>
      <c r="B4150" s="61">
        <v>44927</v>
      </c>
      <c r="C4150" s="10" t="s">
        <v>23076</v>
      </c>
      <c r="D4150" s="10" t="s">
        <v>13535</v>
      </c>
      <c r="E4150" s="10" t="s">
        <v>629</v>
      </c>
      <c r="F4150" s="10" t="s">
        <v>628</v>
      </c>
      <c r="G4150" s="10" t="s">
        <v>569</v>
      </c>
      <c r="H4150" s="10" t="s">
        <v>600</v>
      </c>
      <c r="I4150" s="10" t="s">
        <v>599</v>
      </c>
      <c r="J4150" s="10" t="s">
        <v>23075</v>
      </c>
      <c r="K4150" s="10" t="s">
        <v>20410</v>
      </c>
      <c r="L4150" s="10">
        <v>3</v>
      </c>
      <c r="M4150" s="10">
        <v>123.73</v>
      </c>
      <c r="N4150" s="10">
        <v>371.19</v>
      </c>
      <c r="O4150" s="59">
        <v>0</v>
      </c>
      <c r="P4150" s="10">
        <v>0</v>
      </c>
      <c r="Q4150" s="10">
        <v>371.19</v>
      </c>
      <c r="R4150" s="10" t="s">
        <v>565</v>
      </c>
      <c r="S4150" s="10" t="s">
        <v>596</v>
      </c>
      <c r="T4150" s="59">
        <v>0.3</v>
      </c>
      <c r="U4150" s="10">
        <v>111.36</v>
      </c>
    </row>
    <row r="4151" spans="1:21" x14ac:dyDescent="0.3">
      <c r="A4151" s="10" t="s">
        <v>23074</v>
      </c>
      <c r="B4151" s="61">
        <v>44950</v>
      </c>
      <c r="C4151" s="10" t="s">
        <v>23073</v>
      </c>
      <c r="D4151" s="10" t="s">
        <v>8438</v>
      </c>
      <c r="E4151" s="10" t="s">
        <v>581</v>
      </c>
      <c r="F4151" s="10" t="s">
        <v>580</v>
      </c>
      <c r="G4151" s="10" t="s">
        <v>601</v>
      </c>
      <c r="H4151" s="10" t="s">
        <v>544</v>
      </c>
      <c r="I4151" s="10" t="s">
        <v>610</v>
      </c>
      <c r="J4151" s="10" t="s">
        <v>23072</v>
      </c>
      <c r="K4151" s="10" t="s">
        <v>23071</v>
      </c>
      <c r="L4151" s="10">
        <v>10</v>
      </c>
      <c r="M4151" s="10">
        <v>327.87</v>
      </c>
      <c r="N4151" s="10">
        <v>3278.7</v>
      </c>
      <c r="O4151" s="59">
        <v>0</v>
      </c>
      <c r="P4151" s="10">
        <v>0</v>
      </c>
      <c r="Q4151" s="10">
        <v>3278.7</v>
      </c>
      <c r="R4151" s="10" t="s">
        <v>565</v>
      </c>
      <c r="S4151" s="10" t="s">
        <v>596</v>
      </c>
      <c r="T4151" s="59">
        <v>0.25</v>
      </c>
      <c r="U4151" s="10">
        <v>819.67</v>
      </c>
    </row>
    <row r="4152" spans="1:21" x14ac:dyDescent="0.3">
      <c r="A4152" s="10" t="s">
        <v>23070</v>
      </c>
      <c r="B4152" s="61">
        <v>45377</v>
      </c>
      <c r="C4152" s="10" t="s">
        <v>8393</v>
      </c>
      <c r="D4152" s="10" t="s">
        <v>4192</v>
      </c>
      <c r="E4152" s="10" t="s">
        <v>592</v>
      </c>
      <c r="F4152" s="10" t="s">
        <v>18</v>
      </c>
      <c r="G4152" s="10" t="s">
        <v>601</v>
      </c>
      <c r="H4152" s="10" t="s">
        <v>600</v>
      </c>
      <c r="I4152" s="10" t="s">
        <v>627</v>
      </c>
      <c r="J4152" s="10" t="s">
        <v>23069</v>
      </c>
      <c r="K4152" s="10" t="s">
        <v>15058</v>
      </c>
      <c r="L4152" s="10">
        <v>8</v>
      </c>
      <c r="M4152" s="10">
        <v>196.36</v>
      </c>
      <c r="N4152" s="10">
        <v>1570.88</v>
      </c>
      <c r="O4152" s="59">
        <v>0.05</v>
      </c>
      <c r="P4152" s="10">
        <v>78.540000000000006</v>
      </c>
      <c r="Q4152" s="10">
        <v>1492.34</v>
      </c>
      <c r="R4152" s="10" t="s">
        <v>614</v>
      </c>
      <c r="S4152" s="10" t="s">
        <v>564</v>
      </c>
      <c r="T4152" s="59">
        <v>0.25</v>
      </c>
      <c r="U4152" s="10">
        <v>373.08</v>
      </c>
    </row>
    <row r="4153" spans="1:21" x14ac:dyDescent="0.3">
      <c r="A4153" s="10" t="s">
        <v>23068</v>
      </c>
      <c r="B4153" s="61">
        <v>45002</v>
      </c>
      <c r="C4153" s="10" t="s">
        <v>23067</v>
      </c>
      <c r="D4153" s="10" t="s">
        <v>9910</v>
      </c>
      <c r="E4153" s="10" t="s">
        <v>629</v>
      </c>
      <c r="F4153" s="10" t="s">
        <v>790</v>
      </c>
      <c r="G4153" s="10" t="s">
        <v>601</v>
      </c>
      <c r="H4153" s="10" t="s">
        <v>590</v>
      </c>
      <c r="I4153" s="10" t="s">
        <v>589</v>
      </c>
      <c r="J4153" s="10" t="s">
        <v>2530</v>
      </c>
      <c r="K4153" s="10" t="s">
        <v>13590</v>
      </c>
      <c r="L4153" s="10">
        <v>8</v>
      </c>
      <c r="M4153" s="10">
        <v>326.06</v>
      </c>
      <c r="N4153" s="10">
        <v>2608.48</v>
      </c>
      <c r="O4153" s="59">
        <v>0.2</v>
      </c>
      <c r="P4153" s="10">
        <v>521.70000000000005</v>
      </c>
      <c r="Q4153" s="10">
        <v>2086.7800000000002</v>
      </c>
      <c r="R4153" s="10" t="s">
        <v>565</v>
      </c>
      <c r="S4153" s="10" t="s">
        <v>607</v>
      </c>
      <c r="T4153" s="59">
        <v>0.25</v>
      </c>
      <c r="U4153" s="10">
        <v>521.70000000000005</v>
      </c>
    </row>
    <row r="4154" spans="1:21" x14ac:dyDescent="0.3">
      <c r="A4154" s="10" t="s">
        <v>23066</v>
      </c>
      <c r="B4154" s="61">
        <v>45190</v>
      </c>
      <c r="C4154" s="10" t="s">
        <v>11892</v>
      </c>
      <c r="D4154" s="10" t="s">
        <v>15451</v>
      </c>
      <c r="E4154" s="10" t="s">
        <v>571</v>
      </c>
      <c r="F4154" s="10" t="s">
        <v>11</v>
      </c>
      <c r="G4154" s="10" t="s">
        <v>601</v>
      </c>
      <c r="H4154" s="10" t="s">
        <v>600</v>
      </c>
      <c r="I4154" s="10" t="s">
        <v>627</v>
      </c>
      <c r="J4154" s="10" t="s">
        <v>9763</v>
      </c>
      <c r="K4154" s="10" t="s">
        <v>23065</v>
      </c>
      <c r="L4154" s="10">
        <v>10</v>
      </c>
      <c r="M4154" s="10">
        <v>398.27</v>
      </c>
      <c r="N4154" s="10">
        <v>3982.7</v>
      </c>
      <c r="O4154" s="59">
        <v>0.05</v>
      </c>
      <c r="P4154" s="10">
        <v>199.13</v>
      </c>
      <c r="Q4154" s="10">
        <v>3783.57</v>
      </c>
      <c r="R4154" s="10" t="s">
        <v>586</v>
      </c>
      <c r="S4154" s="10" t="s">
        <v>585</v>
      </c>
      <c r="T4154" s="59">
        <v>0.3</v>
      </c>
      <c r="U4154" s="10">
        <v>1135.07</v>
      </c>
    </row>
    <row r="4155" spans="1:21" x14ac:dyDescent="0.3">
      <c r="A4155" s="10" t="s">
        <v>23064</v>
      </c>
      <c r="B4155" s="61">
        <v>45258</v>
      </c>
      <c r="C4155" s="10" t="s">
        <v>10609</v>
      </c>
      <c r="D4155" s="10" t="s">
        <v>23063</v>
      </c>
      <c r="E4155" s="10" t="s">
        <v>581</v>
      </c>
      <c r="F4155" s="10" t="s">
        <v>580</v>
      </c>
      <c r="G4155" s="10" t="s">
        <v>569</v>
      </c>
      <c r="H4155" s="10" t="s">
        <v>590</v>
      </c>
      <c r="I4155" s="10" t="s">
        <v>748</v>
      </c>
      <c r="J4155" s="10" t="s">
        <v>23062</v>
      </c>
      <c r="K4155" s="10" t="s">
        <v>15615</v>
      </c>
      <c r="L4155" s="10">
        <v>3</v>
      </c>
      <c r="M4155" s="10">
        <v>904.55</v>
      </c>
      <c r="N4155" s="10">
        <v>2713.65</v>
      </c>
      <c r="O4155" s="59">
        <v>0.1</v>
      </c>
      <c r="P4155" s="10">
        <v>271.37</v>
      </c>
      <c r="Q4155" s="10">
        <v>2442.2800000000002</v>
      </c>
      <c r="R4155" s="10" t="s">
        <v>575</v>
      </c>
      <c r="S4155" s="10" t="s">
        <v>564</v>
      </c>
      <c r="T4155" s="59">
        <v>0.25</v>
      </c>
      <c r="U4155" s="10">
        <v>610.57000000000005</v>
      </c>
    </row>
    <row r="4156" spans="1:21" x14ac:dyDescent="0.3">
      <c r="A4156" s="10" t="s">
        <v>23061</v>
      </c>
      <c r="B4156" s="61">
        <v>45176</v>
      </c>
      <c r="C4156" s="10" t="s">
        <v>23060</v>
      </c>
      <c r="D4156" s="10" t="s">
        <v>11579</v>
      </c>
      <c r="E4156" s="10" t="s">
        <v>629</v>
      </c>
      <c r="F4156" s="10" t="s">
        <v>628</v>
      </c>
      <c r="G4156" s="10" t="s">
        <v>601</v>
      </c>
      <c r="H4156" s="10" t="s">
        <v>590</v>
      </c>
      <c r="I4156" s="10" t="s">
        <v>635</v>
      </c>
      <c r="J4156" s="10" t="s">
        <v>23059</v>
      </c>
      <c r="K4156" s="10" t="s">
        <v>16088</v>
      </c>
      <c r="L4156" s="10">
        <v>2</v>
      </c>
      <c r="M4156" s="10">
        <v>494.33</v>
      </c>
      <c r="N4156" s="10">
        <v>988.66</v>
      </c>
      <c r="O4156" s="59">
        <v>0</v>
      </c>
      <c r="P4156" s="10">
        <v>0</v>
      </c>
      <c r="Q4156" s="10">
        <v>988.66</v>
      </c>
      <c r="R4156" s="10" t="s">
        <v>565</v>
      </c>
      <c r="S4156" s="10" t="s">
        <v>596</v>
      </c>
      <c r="T4156" s="59">
        <v>0.15</v>
      </c>
      <c r="U4156" s="10">
        <v>148.30000000000001</v>
      </c>
    </row>
    <row r="4157" spans="1:21" x14ac:dyDescent="0.3">
      <c r="A4157" s="10" t="s">
        <v>23058</v>
      </c>
      <c r="B4157" s="61">
        <v>45304</v>
      </c>
      <c r="C4157" s="10" t="s">
        <v>23057</v>
      </c>
      <c r="D4157" s="10" t="s">
        <v>9187</v>
      </c>
      <c r="E4157" s="10" t="s">
        <v>629</v>
      </c>
      <c r="F4157" s="10" t="s">
        <v>790</v>
      </c>
      <c r="G4157" s="10" t="s">
        <v>569</v>
      </c>
      <c r="H4157" s="10" t="s">
        <v>600</v>
      </c>
      <c r="I4157" s="10" t="s">
        <v>664</v>
      </c>
      <c r="J4157" s="10" t="s">
        <v>23056</v>
      </c>
      <c r="K4157" s="10" t="s">
        <v>7583</v>
      </c>
      <c r="L4157" s="10">
        <v>8</v>
      </c>
      <c r="M4157" s="10">
        <v>277.74</v>
      </c>
      <c r="N4157" s="10">
        <v>2221.92</v>
      </c>
      <c r="O4157" s="59">
        <v>0.2</v>
      </c>
      <c r="P4157" s="10">
        <v>444.38</v>
      </c>
      <c r="Q4157" s="10">
        <v>1777.54</v>
      </c>
      <c r="R4157" s="10" t="s">
        <v>586</v>
      </c>
      <c r="S4157" s="10" t="s">
        <v>596</v>
      </c>
      <c r="T4157" s="59">
        <v>0.25</v>
      </c>
      <c r="U4157" s="10">
        <v>444.38</v>
      </c>
    </row>
    <row r="4158" spans="1:21" x14ac:dyDescent="0.3">
      <c r="A4158" s="10" t="s">
        <v>23055</v>
      </c>
      <c r="B4158" s="61">
        <v>45162</v>
      </c>
      <c r="C4158" s="10" t="s">
        <v>17813</v>
      </c>
      <c r="D4158" s="10" t="s">
        <v>23054</v>
      </c>
      <c r="E4158" s="10" t="s">
        <v>581</v>
      </c>
      <c r="F4158" s="10" t="s">
        <v>83</v>
      </c>
      <c r="G4158" s="10" t="s">
        <v>569</v>
      </c>
      <c r="H4158" s="10" t="s">
        <v>544</v>
      </c>
      <c r="I4158" s="10" t="s">
        <v>10</v>
      </c>
      <c r="J4158" s="10" t="s">
        <v>10194</v>
      </c>
      <c r="K4158" s="10" t="s">
        <v>23053</v>
      </c>
      <c r="L4158" s="10">
        <v>8</v>
      </c>
      <c r="M4158" s="10">
        <v>203.93</v>
      </c>
      <c r="N4158" s="10">
        <v>1631.44</v>
      </c>
      <c r="O4158" s="59">
        <v>0</v>
      </c>
      <c r="P4158" s="10">
        <v>0</v>
      </c>
      <c r="Q4158" s="10">
        <v>1631.44</v>
      </c>
      <c r="R4158" s="10" t="s">
        <v>565</v>
      </c>
      <c r="S4158" s="10" t="s">
        <v>607</v>
      </c>
      <c r="T4158" s="59">
        <v>0.25</v>
      </c>
      <c r="U4158" s="10">
        <v>407.86</v>
      </c>
    </row>
    <row r="4159" spans="1:21" x14ac:dyDescent="0.3">
      <c r="A4159" s="10" t="s">
        <v>23052</v>
      </c>
      <c r="B4159" s="61">
        <v>44962</v>
      </c>
      <c r="C4159" s="10" t="s">
        <v>14918</v>
      </c>
      <c r="D4159" s="10" t="s">
        <v>17440</v>
      </c>
      <c r="E4159" s="10" t="s">
        <v>571</v>
      </c>
      <c r="F4159" s="10" t="s">
        <v>11</v>
      </c>
      <c r="G4159" s="10" t="s">
        <v>569</v>
      </c>
      <c r="H4159" s="10" t="s">
        <v>600</v>
      </c>
      <c r="I4159" s="10" t="s">
        <v>664</v>
      </c>
      <c r="J4159" s="10" t="s">
        <v>23051</v>
      </c>
      <c r="K4159" s="10" t="s">
        <v>19743</v>
      </c>
      <c r="L4159" s="10">
        <v>9</v>
      </c>
      <c r="M4159" s="10">
        <v>430.29</v>
      </c>
      <c r="N4159" s="10">
        <v>3872.61</v>
      </c>
      <c r="O4159" s="59">
        <v>0.2</v>
      </c>
      <c r="P4159" s="10">
        <v>774.52</v>
      </c>
      <c r="Q4159" s="10">
        <v>3098.09</v>
      </c>
      <c r="R4159" s="10" t="s">
        <v>565</v>
      </c>
      <c r="S4159" s="10" t="s">
        <v>585</v>
      </c>
      <c r="T4159" s="59">
        <v>0.15</v>
      </c>
      <c r="U4159" s="10">
        <v>464.71</v>
      </c>
    </row>
    <row r="4160" spans="1:21" x14ac:dyDescent="0.3">
      <c r="A4160" s="10" t="s">
        <v>23050</v>
      </c>
      <c r="B4160" s="61">
        <v>45203</v>
      </c>
      <c r="C4160" s="10" t="s">
        <v>2991</v>
      </c>
      <c r="D4160" s="10" t="s">
        <v>23049</v>
      </c>
      <c r="E4160" s="10" t="s">
        <v>592</v>
      </c>
      <c r="F4160" s="10" t="s">
        <v>18</v>
      </c>
      <c r="G4160" s="10" t="s">
        <v>569</v>
      </c>
      <c r="H4160" s="10" t="s">
        <v>544</v>
      </c>
      <c r="I4160" s="10" t="s">
        <v>10</v>
      </c>
      <c r="J4160" s="10" t="s">
        <v>23048</v>
      </c>
      <c r="K4160" s="10" t="s">
        <v>18743</v>
      </c>
      <c r="L4160" s="10">
        <v>4</v>
      </c>
      <c r="M4160" s="10">
        <v>776.2</v>
      </c>
      <c r="N4160" s="10">
        <v>3104.8</v>
      </c>
      <c r="O4160" s="59">
        <v>0</v>
      </c>
      <c r="P4160" s="10">
        <v>0</v>
      </c>
      <c r="Q4160" s="10">
        <v>3104.8</v>
      </c>
      <c r="R4160" s="10" t="s">
        <v>565</v>
      </c>
      <c r="S4160" s="10" t="s">
        <v>585</v>
      </c>
      <c r="T4160" s="59">
        <v>0.3</v>
      </c>
      <c r="U4160" s="10">
        <v>931.44</v>
      </c>
    </row>
    <row r="4161" spans="1:21" x14ac:dyDescent="0.3">
      <c r="A4161" s="10" t="s">
        <v>23047</v>
      </c>
      <c r="B4161" s="61">
        <v>45317</v>
      </c>
      <c r="C4161" s="10" t="s">
        <v>23046</v>
      </c>
      <c r="D4161" s="10" t="s">
        <v>12629</v>
      </c>
      <c r="E4161" s="10" t="s">
        <v>571</v>
      </c>
      <c r="F4161" s="10" t="s">
        <v>685</v>
      </c>
      <c r="G4161" s="10" t="s">
        <v>601</v>
      </c>
      <c r="H4161" s="10" t="s">
        <v>590</v>
      </c>
      <c r="I4161" s="10" t="s">
        <v>635</v>
      </c>
      <c r="J4161" s="10" t="s">
        <v>23045</v>
      </c>
      <c r="K4161" s="10" t="s">
        <v>12876</v>
      </c>
      <c r="L4161" s="10">
        <v>10</v>
      </c>
      <c r="M4161" s="10">
        <v>175.38</v>
      </c>
      <c r="N4161" s="10">
        <v>1753.8</v>
      </c>
      <c r="O4161" s="59">
        <v>0</v>
      </c>
      <c r="P4161" s="10">
        <v>0</v>
      </c>
      <c r="Q4161" s="10">
        <v>1753.8</v>
      </c>
      <c r="R4161" s="10" t="s">
        <v>575</v>
      </c>
      <c r="S4161" s="10" t="s">
        <v>596</v>
      </c>
      <c r="T4161" s="59">
        <v>0.15</v>
      </c>
      <c r="U4161" s="10">
        <v>263.07</v>
      </c>
    </row>
    <row r="4162" spans="1:21" x14ac:dyDescent="0.3">
      <c r="A4162" s="10" t="s">
        <v>23044</v>
      </c>
      <c r="B4162" s="61">
        <v>45070</v>
      </c>
      <c r="C4162" s="10" t="s">
        <v>20225</v>
      </c>
      <c r="D4162" s="10" t="s">
        <v>23043</v>
      </c>
      <c r="E4162" s="10" t="s">
        <v>603</v>
      </c>
      <c r="F4162" s="10" t="s">
        <v>602</v>
      </c>
      <c r="G4162" s="10" t="s">
        <v>601</v>
      </c>
      <c r="H4162" s="10" t="s">
        <v>544</v>
      </c>
      <c r="I4162" s="10" t="s">
        <v>610</v>
      </c>
      <c r="J4162" s="10" t="s">
        <v>23042</v>
      </c>
      <c r="K4162" s="10" t="s">
        <v>6550</v>
      </c>
      <c r="L4162" s="10">
        <v>2</v>
      </c>
      <c r="M4162" s="10">
        <v>942.3</v>
      </c>
      <c r="N4162" s="10">
        <v>1884.6</v>
      </c>
      <c r="O4162" s="59">
        <v>0.05</v>
      </c>
      <c r="P4162" s="10">
        <v>94.23</v>
      </c>
      <c r="Q4162" s="10">
        <v>1790.37</v>
      </c>
      <c r="R4162" s="10" t="s">
        <v>586</v>
      </c>
      <c r="S4162" s="10" t="s">
        <v>564</v>
      </c>
      <c r="T4162" s="59">
        <v>0.3</v>
      </c>
      <c r="U4162" s="10">
        <v>537.11</v>
      </c>
    </row>
    <row r="4163" spans="1:21" x14ac:dyDescent="0.3">
      <c r="A4163" s="10" t="s">
        <v>23041</v>
      </c>
      <c r="B4163" s="61">
        <v>45114</v>
      </c>
      <c r="C4163" s="10" t="s">
        <v>5426</v>
      </c>
      <c r="D4163" s="10" t="s">
        <v>23040</v>
      </c>
      <c r="E4163" s="10" t="s">
        <v>571</v>
      </c>
      <c r="F4163" s="10" t="s">
        <v>11</v>
      </c>
      <c r="G4163" s="10" t="s">
        <v>601</v>
      </c>
      <c r="H4163" s="10" t="s">
        <v>590</v>
      </c>
      <c r="I4163" s="10" t="s">
        <v>589</v>
      </c>
      <c r="J4163" s="10" t="s">
        <v>23039</v>
      </c>
      <c r="K4163" s="10" t="s">
        <v>23038</v>
      </c>
      <c r="L4163" s="10">
        <v>1</v>
      </c>
      <c r="M4163" s="10">
        <v>546.86</v>
      </c>
      <c r="N4163" s="10">
        <v>546.86</v>
      </c>
      <c r="O4163" s="59">
        <v>0.05</v>
      </c>
      <c r="P4163" s="10">
        <v>27.34</v>
      </c>
      <c r="Q4163" s="10">
        <v>519.52</v>
      </c>
      <c r="R4163" s="10" t="s">
        <v>586</v>
      </c>
      <c r="S4163" s="10" t="s">
        <v>607</v>
      </c>
      <c r="T4163" s="59">
        <v>0.25</v>
      </c>
      <c r="U4163" s="10">
        <v>129.88</v>
      </c>
    </row>
    <row r="4164" spans="1:21" x14ac:dyDescent="0.3">
      <c r="A4164" s="10" t="s">
        <v>23037</v>
      </c>
      <c r="B4164" s="61">
        <v>45080</v>
      </c>
      <c r="C4164" s="10" t="s">
        <v>3446</v>
      </c>
      <c r="D4164" s="10" t="s">
        <v>23036</v>
      </c>
      <c r="E4164" s="10" t="s">
        <v>603</v>
      </c>
      <c r="F4164" s="10" t="s">
        <v>602</v>
      </c>
      <c r="G4164" s="10" t="s">
        <v>601</v>
      </c>
      <c r="H4164" s="10" t="s">
        <v>579</v>
      </c>
      <c r="I4164" s="10" t="s">
        <v>722</v>
      </c>
      <c r="J4164" s="10" t="s">
        <v>23035</v>
      </c>
      <c r="K4164" s="10" t="s">
        <v>23034</v>
      </c>
      <c r="L4164" s="10">
        <v>8</v>
      </c>
      <c r="M4164" s="10">
        <v>948.58</v>
      </c>
      <c r="N4164" s="10">
        <v>7588.64</v>
      </c>
      <c r="O4164" s="59">
        <v>0.2</v>
      </c>
      <c r="P4164" s="10">
        <v>1517.73</v>
      </c>
      <c r="Q4164" s="10">
        <v>6070.91</v>
      </c>
      <c r="R4164" s="10" t="s">
        <v>565</v>
      </c>
      <c r="S4164" s="10" t="s">
        <v>564</v>
      </c>
      <c r="T4164" s="59">
        <v>0.15</v>
      </c>
      <c r="U4164" s="10">
        <v>910.64</v>
      </c>
    </row>
    <row r="4165" spans="1:21" x14ac:dyDescent="0.3">
      <c r="A4165" s="10" t="s">
        <v>23033</v>
      </c>
      <c r="B4165" s="61">
        <v>45089</v>
      </c>
      <c r="C4165" s="10" t="s">
        <v>12149</v>
      </c>
      <c r="D4165" s="10" t="s">
        <v>23032</v>
      </c>
      <c r="E4165" s="10" t="s">
        <v>581</v>
      </c>
      <c r="F4165" s="10" t="s">
        <v>7</v>
      </c>
      <c r="G4165" s="10" t="s">
        <v>569</v>
      </c>
      <c r="H4165" s="10" t="s">
        <v>544</v>
      </c>
      <c r="I4165" s="10" t="s">
        <v>568</v>
      </c>
      <c r="J4165" s="10" t="s">
        <v>23031</v>
      </c>
      <c r="K4165" s="10" t="s">
        <v>14159</v>
      </c>
      <c r="L4165" s="10">
        <v>10</v>
      </c>
      <c r="M4165" s="10">
        <v>392.03</v>
      </c>
      <c r="N4165" s="10">
        <v>3920.3</v>
      </c>
      <c r="O4165" s="59">
        <v>0.1</v>
      </c>
      <c r="P4165" s="10">
        <v>392.03</v>
      </c>
      <c r="Q4165" s="10">
        <v>3528.27</v>
      </c>
      <c r="R4165" s="10" t="s">
        <v>586</v>
      </c>
      <c r="S4165" s="10" t="s">
        <v>607</v>
      </c>
      <c r="T4165" s="59">
        <v>0.25</v>
      </c>
      <c r="U4165" s="10">
        <v>882.07</v>
      </c>
    </row>
    <row r="4166" spans="1:21" x14ac:dyDescent="0.3">
      <c r="A4166" s="10" t="s">
        <v>23030</v>
      </c>
      <c r="B4166" s="61">
        <v>45371</v>
      </c>
      <c r="C4166" s="10" t="s">
        <v>23029</v>
      </c>
      <c r="D4166" s="10" t="s">
        <v>23028</v>
      </c>
      <c r="E4166" s="10" t="s">
        <v>603</v>
      </c>
      <c r="F4166" s="10" t="s">
        <v>602</v>
      </c>
      <c r="G4166" s="10" t="s">
        <v>601</v>
      </c>
      <c r="H4166" s="10" t="s">
        <v>590</v>
      </c>
      <c r="I4166" s="10" t="s">
        <v>589</v>
      </c>
      <c r="J4166" s="10" t="s">
        <v>12881</v>
      </c>
      <c r="K4166" s="10" t="s">
        <v>11964</v>
      </c>
      <c r="L4166" s="10">
        <v>1</v>
      </c>
      <c r="M4166" s="10">
        <v>122.88</v>
      </c>
      <c r="N4166" s="10">
        <v>122.88</v>
      </c>
      <c r="O4166" s="59">
        <v>0.2</v>
      </c>
      <c r="P4166" s="10">
        <v>24.58</v>
      </c>
      <c r="Q4166" s="10">
        <v>98.3</v>
      </c>
      <c r="R4166" s="10" t="s">
        <v>565</v>
      </c>
      <c r="S4166" s="10" t="s">
        <v>596</v>
      </c>
      <c r="T4166" s="59">
        <v>0.3</v>
      </c>
      <c r="U4166" s="10">
        <v>29.49</v>
      </c>
    </row>
    <row r="4167" spans="1:21" x14ac:dyDescent="0.3">
      <c r="A4167" s="10" t="s">
        <v>23027</v>
      </c>
      <c r="B4167" s="61">
        <v>45057</v>
      </c>
      <c r="C4167" s="10" t="s">
        <v>23026</v>
      </c>
      <c r="D4167" s="10" t="s">
        <v>21403</v>
      </c>
      <c r="E4167" s="10" t="s">
        <v>571</v>
      </c>
      <c r="F4167" s="10" t="s">
        <v>685</v>
      </c>
      <c r="G4167" s="10" t="s">
        <v>601</v>
      </c>
      <c r="H4167" s="10" t="s">
        <v>579</v>
      </c>
      <c r="I4167" s="10" t="s">
        <v>711</v>
      </c>
      <c r="J4167" s="10" t="s">
        <v>23025</v>
      </c>
      <c r="K4167" s="10" t="s">
        <v>23024</v>
      </c>
      <c r="L4167" s="10">
        <v>7</v>
      </c>
      <c r="M4167" s="10">
        <v>654.74</v>
      </c>
      <c r="N4167" s="10">
        <v>4583.18</v>
      </c>
      <c r="O4167" s="59">
        <v>0.05</v>
      </c>
      <c r="P4167" s="10">
        <v>229.16</v>
      </c>
      <c r="Q4167" s="10">
        <v>4354.0200000000004</v>
      </c>
      <c r="R4167" s="10" t="s">
        <v>575</v>
      </c>
      <c r="S4167" s="10" t="s">
        <v>585</v>
      </c>
      <c r="T4167" s="59">
        <v>0.15</v>
      </c>
      <c r="U4167" s="10">
        <v>653.1</v>
      </c>
    </row>
    <row r="4168" spans="1:21" x14ac:dyDescent="0.3">
      <c r="A4168" s="10" t="s">
        <v>23023</v>
      </c>
      <c r="B4168" s="61">
        <v>45320</v>
      </c>
      <c r="C4168" s="10" t="s">
        <v>18756</v>
      </c>
      <c r="D4168" s="10" t="s">
        <v>12287</v>
      </c>
      <c r="E4168" s="10" t="s">
        <v>571</v>
      </c>
      <c r="F4168" s="10" t="s">
        <v>685</v>
      </c>
      <c r="G4168" s="10" t="s">
        <v>601</v>
      </c>
      <c r="H4168" s="10" t="s">
        <v>579</v>
      </c>
      <c r="I4168" s="10" t="s">
        <v>578</v>
      </c>
      <c r="J4168" s="10" t="s">
        <v>8096</v>
      </c>
      <c r="K4168" s="10" t="s">
        <v>18007</v>
      </c>
      <c r="L4168" s="10">
        <v>3</v>
      </c>
      <c r="M4168" s="10">
        <v>899.6</v>
      </c>
      <c r="N4168" s="10">
        <v>2698.8</v>
      </c>
      <c r="O4168" s="59">
        <v>0.05</v>
      </c>
      <c r="P4168" s="10">
        <v>134.94</v>
      </c>
      <c r="Q4168" s="10">
        <v>2563.86</v>
      </c>
      <c r="R4168" s="10" t="s">
        <v>614</v>
      </c>
      <c r="S4168" s="10" t="s">
        <v>607</v>
      </c>
      <c r="T4168" s="59">
        <v>0.3</v>
      </c>
      <c r="U4168" s="10">
        <v>769.16</v>
      </c>
    </row>
    <row r="4169" spans="1:21" x14ac:dyDescent="0.3">
      <c r="A4169" s="10" t="s">
        <v>23022</v>
      </c>
      <c r="B4169" s="61">
        <v>45001</v>
      </c>
      <c r="C4169" s="10" t="s">
        <v>17351</v>
      </c>
      <c r="D4169" s="10" t="s">
        <v>23021</v>
      </c>
      <c r="E4169" s="10" t="s">
        <v>571</v>
      </c>
      <c r="F4169" s="10" t="s">
        <v>11</v>
      </c>
      <c r="G4169" s="10" t="s">
        <v>601</v>
      </c>
      <c r="H4169" s="10" t="s">
        <v>590</v>
      </c>
      <c r="I4169" s="10" t="s">
        <v>748</v>
      </c>
      <c r="J4169" s="10" t="s">
        <v>23020</v>
      </c>
      <c r="K4169" s="10" t="s">
        <v>7052</v>
      </c>
      <c r="L4169" s="10">
        <v>3</v>
      </c>
      <c r="M4169" s="10">
        <v>465.71</v>
      </c>
      <c r="N4169" s="10">
        <v>1397.13</v>
      </c>
      <c r="O4169" s="59">
        <v>0.1</v>
      </c>
      <c r="P4169" s="10">
        <v>139.71</v>
      </c>
      <c r="Q4169" s="10">
        <v>1257.42</v>
      </c>
      <c r="R4169" s="10" t="s">
        <v>586</v>
      </c>
      <c r="S4169" s="10" t="s">
        <v>596</v>
      </c>
      <c r="T4169" s="59">
        <v>0.25</v>
      </c>
      <c r="U4169" s="10">
        <v>314.36</v>
      </c>
    </row>
    <row r="4170" spans="1:21" x14ac:dyDescent="0.3">
      <c r="A4170" s="10" t="s">
        <v>23019</v>
      </c>
      <c r="B4170" s="61">
        <v>44997</v>
      </c>
      <c r="C4170" s="10" t="s">
        <v>8007</v>
      </c>
      <c r="D4170" s="10" t="s">
        <v>4132</v>
      </c>
      <c r="E4170" s="10" t="s">
        <v>629</v>
      </c>
      <c r="F4170" s="10" t="s">
        <v>628</v>
      </c>
      <c r="G4170" s="10" t="s">
        <v>569</v>
      </c>
      <c r="H4170" s="10" t="s">
        <v>579</v>
      </c>
      <c r="I4170" s="10" t="s">
        <v>578</v>
      </c>
      <c r="J4170" s="10" t="s">
        <v>6410</v>
      </c>
      <c r="K4170" s="10" t="s">
        <v>13441</v>
      </c>
      <c r="L4170" s="10">
        <v>8</v>
      </c>
      <c r="M4170" s="10">
        <v>163.41</v>
      </c>
      <c r="N4170" s="10">
        <v>1307.28</v>
      </c>
      <c r="O4170" s="59">
        <v>0.05</v>
      </c>
      <c r="P4170" s="10">
        <v>65.36</v>
      </c>
      <c r="Q4170" s="10">
        <v>1241.92</v>
      </c>
      <c r="R4170" s="10" t="s">
        <v>586</v>
      </c>
      <c r="S4170" s="10" t="s">
        <v>607</v>
      </c>
      <c r="T4170" s="59">
        <v>0.3</v>
      </c>
      <c r="U4170" s="10">
        <v>372.58</v>
      </c>
    </row>
    <row r="4171" spans="1:21" x14ac:dyDescent="0.3">
      <c r="A4171" s="10" t="s">
        <v>23018</v>
      </c>
      <c r="B4171" s="61">
        <v>45355</v>
      </c>
      <c r="C4171" s="10" t="s">
        <v>16437</v>
      </c>
      <c r="D4171" s="10" t="s">
        <v>23017</v>
      </c>
      <c r="E4171" s="10" t="s">
        <v>571</v>
      </c>
      <c r="F4171" s="10" t="s">
        <v>11</v>
      </c>
      <c r="G4171" s="10" t="s">
        <v>569</v>
      </c>
      <c r="H4171" s="10" t="s">
        <v>544</v>
      </c>
      <c r="I4171" s="10" t="s">
        <v>610</v>
      </c>
      <c r="J4171" s="10" t="s">
        <v>18197</v>
      </c>
      <c r="K4171" s="10" t="s">
        <v>23016</v>
      </c>
      <c r="L4171" s="10">
        <v>5</v>
      </c>
      <c r="M4171" s="10">
        <v>484.91</v>
      </c>
      <c r="N4171" s="10">
        <v>2424.5500000000002</v>
      </c>
      <c r="O4171" s="59">
        <v>0.1</v>
      </c>
      <c r="P4171" s="10">
        <v>242.46</v>
      </c>
      <c r="Q4171" s="10">
        <v>2182.09</v>
      </c>
      <c r="R4171" s="10" t="s">
        <v>586</v>
      </c>
      <c r="S4171" s="10" t="s">
        <v>596</v>
      </c>
      <c r="T4171" s="59">
        <v>0.15</v>
      </c>
      <c r="U4171" s="10">
        <v>327.31</v>
      </c>
    </row>
    <row r="4172" spans="1:21" x14ac:dyDescent="0.3">
      <c r="A4172" s="10" t="s">
        <v>23015</v>
      </c>
      <c r="B4172" s="61">
        <v>45264</v>
      </c>
      <c r="C4172" s="10" t="s">
        <v>23014</v>
      </c>
      <c r="D4172" s="10" t="s">
        <v>10861</v>
      </c>
      <c r="E4172" s="10" t="s">
        <v>571</v>
      </c>
      <c r="F4172" s="10" t="s">
        <v>11</v>
      </c>
      <c r="G4172" s="10" t="s">
        <v>569</v>
      </c>
      <c r="H4172" s="10" t="s">
        <v>590</v>
      </c>
      <c r="I4172" s="10" t="s">
        <v>748</v>
      </c>
      <c r="J4172" s="10" t="s">
        <v>2328</v>
      </c>
      <c r="K4172" s="10" t="s">
        <v>8700</v>
      </c>
      <c r="L4172" s="10">
        <v>1</v>
      </c>
      <c r="M4172" s="10">
        <v>690.56</v>
      </c>
      <c r="N4172" s="10">
        <v>690.56</v>
      </c>
      <c r="O4172" s="59">
        <v>0</v>
      </c>
      <c r="P4172" s="10">
        <v>0</v>
      </c>
      <c r="Q4172" s="10">
        <v>690.56</v>
      </c>
      <c r="R4172" s="10" t="s">
        <v>614</v>
      </c>
      <c r="S4172" s="10" t="s">
        <v>585</v>
      </c>
      <c r="T4172" s="59">
        <v>0.15</v>
      </c>
      <c r="U4172" s="10">
        <v>103.58</v>
      </c>
    </row>
    <row r="4173" spans="1:21" x14ac:dyDescent="0.3">
      <c r="A4173" s="10" t="s">
        <v>23013</v>
      </c>
      <c r="B4173" s="61">
        <v>44932</v>
      </c>
      <c r="C4173" s="10" t="s">
        <v>11653</v>
      </c>
      <c r="D4173" s="10" t="s">
        <v>23012</v>
      </c>
      <c r="E4173" s="10" t="s">
        <v>592</v>
      </c>
      <c r="F4173" s="10" t="s">
        <v>652</v>
      </c>
      <c r="G4173" s="10" t="s">
        <v>569</v>
      </c>
      <c r="H4173" s="10" t="s">
        <v>579</v>
      </c>
      <c r="I4173" s="10" t="s">
        <v>722</v>
      </c>
      <c r="J4173" s="10" t="s">
        <v>3711</v>
      </c>
      <c r="K4173" s="10" t="s">
        <v>21930</v>
      </c>
      <c r="L4173" s="10">
        <v>8</v>
      </c>
      <c r="M4173" s="10">
        <v>726.36</v>
      </c>
      <c r="N4173" s="10">
        <v>5810.88</v>
      </c>
      <c r="O4173" s="59">
        <v>0</v>
      </c>
      <c r="P4173" s="10">
        <v>0</v>
      </c>
      <c r="Q4173" s="10">
        <v>5810.88</v>
      </c>
      <c r="R4173" s="10" t="s">
        <v>586</v>
      </c>
      <c r="S4173" s="10" t="s">
        <v>607</v>
      </c>
      <c r="T4173" s="59">
        <v>0.25</v>
      </c>
      <c r="U4173" s="10">
        <v>1452.72</v>
      </c>
    </row>
    <row r="4174" spans="1:21" x14ac:dyDescent="0.3">
      <c r="A4174" s="10" t="s">
        <v>23011</v>
      </c>
      <c r="B4174" s="61">
        <v>44950</v>
      </c>
      <c r="C4174" s="10" t="s">
        <v>13606</v>
      </c>
      <c r="D4174" s="10" t="s">
        <v>23010</v>
      </c>
      <c r="E4174" s="10" t="s">
        <v>629</v>
      </c>
      <c r="F4174" s="10" t="s">
        <v>759</v>
      </c>
      <c r="G4174" s="10" t="s">
        <v>601</v>
      </c>
      <c r="H4174" s="10" t="s">
        <v>600</v>
      </c>
      <c r="I4174" s="10" t="s">
        <v>664</v>
      </c>
      <c r="J4174" s="10" t="s">
        <v>23009</v>
      </c>
      <c r="K4174" s="10" t="s">
        <v>1344</v>
      </c>
      <c r="L4174" s="10">
        <v>1</v>
      </c>
      <c r="M4174" s="10">
        <v>141.34</v>
      </c>
      <c r="N4174" s="10">
        <v>141.34</v>
      </c>
      <c r="O4174" s="59">
        <v>0.05</v>
      </c>
      <c r="P4174" s="10">
        <v>7.07</v>
      </c>
      <c r="Q4174" s="10">
        <v>134.27000000000001</v>
      </c>
      <c r="R4174" s="10" t="s">
        <v>565</v>
      </c>
      <c r="S4174" s="10" t="s">
        <v>596</v>
      </c>
      <c r="T4174" s="59">
        <v>0.3</v>
      </c>
      <c r="U4174" s="10">
        <v>40.28</v>
      </c>
    </row>
    <row r="4175" spans="1:21" x14ac:dyDescent="0.3">
      <c r="A4175" s="10" t="s">
        <v>23008</v>
      </c>
      <c r="B4175" s="61">
        <v>45242</v>
      </c>
      <c r="C4175" s="10" t="s">
        <v>23007</v>
      </c>
      <c r="D4175" s="10" t="s">
        <v>23006</v>
      </c>
      <c r="E4175" s="10" t="s">
        <v>581</v>
      </c>
      <c r="F4175" s="10" t="s">
        <v>83</v>
      </c>
      <c r="G4175" s="10" t="s">
        <v>601</v>
      </c>
      <c r="H4175" s="10" t="s">
        <v>590</v>
      </c>
      <c r="I4175" s="10" t="s">
        <v>635</v>
      </c>
      <c r="J4175" s="10" t="s">
        <v>23005</v>
      </c>
      <c r="K4175" s="10" t="s">
        <v>23004</v>
      </c>
      <c r="L4175" s="10">
        <v>7</v>
      </c>
      <c r="M4175" s="10">
        <v>547.71</v>
      </c>
      <c r="N4175" s="10">
        <v>3833.97</v>
      </c>
      <c r="O4175" s="59">
        <v>0</v>
      </c>
      <c r="P4175" s="10">
        <v>0</v>
      </c>
      <c r="Q4175" s="10">
        <v>3833.97</v>
      </c>
      <c r="R4175" s="10" t="s">
        <v>586</v>
      </c>
      <c r="S4175" s="10" t="s">
        <v>607</v>
      </c>
      <c r="T4175" s="59">
        <v>0.15</v>
      </c>
      <c r="U4175" s="10">
        <v>575.1</v>
      </c>
    </row>
    <row r="4176" spans="1:21" x14ac:dyDescent="0.3">
      <c r="A4176" s="10" t="s">
        <v>23003</v>
      </c>
      <c r="B4176" s="61">
        <v>45267</v>
      </c>
      <c r="C4176" s="10" t="s">
        <v>16420</v>
      </c>
      <c r="D4176" s="10" t="s">
        <v>23002</v>
      </c>
      <c r="E4176" s="10" t="s">
        <v>581</v>
      </c>
      <c r="F4176" s="10" t="s">
        <v>7</v>
      </c>
      <c r="G4176" s="10" t="s">
        <v>569</v>
      </c>
      <c r="H4176" s="10" t="s">
        <v>600</v>
      </c>
      <c r="I4176" s="10" t="s">
        <v>664</v>
      </c>
      <c r="J4176" s="10" t="s">
        <v>23001</v>
      </c>
      <c r="K4176" s="10" t="s">
        <v>23000</v>
      </c>
      <c r="L4176" s="10">
        <v>3</v>
      </c>
      <c r="M4176" s="10">
        <v>222.7</v>
      </c>
      <c r="N4176" s="10">
        <v>668.1</v>
      </c>
      <c r="O4176" s="59">
        <v>0.2</v>
      </c>
      <c r="P4176" s="10">
        <v>133.62</v>
      </c>
      <c r="Q4176" s="10">
        <v>534.48</v>
      </c>
      <c r="R4176" s="10" t="s">
        <v>575</v>
      </c>
      <c r="S4176" s="10" t="s">
        <v>596</v>
      </c>
      <c r="T4176" s="59">
        <v>0.3</v>
      </c>
      <c r="U4176" s="10">
        <v>160.34</v>
      </c>
    </row>
    <row r="4177" spans="1:21" x14ac:dyDescent="0.3">
      <c r="A4177" s="10" t="s">
        <v>22999</v>
      </c>
      <c r="B4177" s="61">
        <v>45076</v>
      </c>
      <c r="C4177" s="10" t="s">
        <v>7528</v>
      </c>
      <c r="D4177" s="10" t="s">
        <v>22998</v>
      </c>
      <c r="E4177" s="10" t="s">
        <v>603</v>
      </c>
      <c r="F4177" s="10" t="s">
        <v>658</v>
      </c>
      <c r="G4177" s="10" t="s">
        <v>601</v>
      </c>
      <c r="H4177" s="10" t="s">
        <v>579</v>
      </c>
      <c r="I4177" s="10" t="s">
        <v>578</v>
      </c>
      <c r="J4177" s="10" t="s">
        <v>22997</v>
      </c>
      <c r="K4177" s="10" t="s">
        <v>22996</v>
      </c>
      <c r="L4177" s="10">
        <v>4</v>
      </c>
      <c r="M4177" s="10">
        <v>492.43</v>
      </c>
      <c r="N4177" s="10">
        <v>1969.72</v>
      </c>
      <c r="O4177" s="59">
        <v>0.1</v>
      </c>
      <c r="P4177" s="10">
        <v>196.97</v>
      </c>
      <c r="Q4177" s="10">
        <v>1772.75</v>
      </c>
      <c r="R4177" s="10" t="s">
        <v>586</v>
      </c>
      <c r="S4177" s="10" t="s">
        <v>564</v>
      </c>
      <c r="T4177" s="59">
        <v>0.25</v>
      </c>
      <c r="U4177" s="10">
        <v>443.19</v>
      </c>
    </row>
    <row r="4178" spans="1:21" x14ac:dyDescent="0.3">
      <c r="A4178" s="10" t="s">
        <v>22995</v>
      </c>
      <c r="B4178" s="61">
        <v>45270</v>
      </c>
      <c r="C4178" s="10" t="s">
        <v>22994</v>
      </c>
      <c r="D4178" s="10" t="s">
        <v>17076</v>
      </c>
      <c r="E4178" s="10" t="s">
        <v>592</v>
      </c>
      <c r="F4178" s="10" t="s">
        <v>18</v>
      </c>
      <c r="G4178" s="10" t="s">
        <v>569</v>
      </c>
      <c r="H4178" s="10" t="s">
        <v>544</v>
      </c>
      <c r="I4178" s="10" t="s">
        <v>10</v>
      </c>
      <c r="J4178" s="10" t="s">
        <v>22993</v>
      </c>
      <c r="K4178" s="10" t="s">
        <v>22992</v>
      </c>
      <c r="L4178" s="10">
        <v>4</v>
      </c>
      <c r="M4178" s="10">
        <v>748.23</v>
      </c>
      <c r="N4178" s="10">
        <v>2992.92</v>
      </c>
      <c r="O4178" s="59">
        <v>0</v>
      </c>
      <c r="P4178" s="10">
        <v>0</v>
      </c>
      <c r="Q4178" s="10">
        <v>2992.92</v>
      </c>
      <c r="R4178" s="10" t="s">
        <v>575</v>
      </c>
      <c r="S4178" s="10" t="s">
        <v>585</v>
      </c>
      <c r="T4178" s="59">
        <v>0.15</v>
      </c>
      <c r="U4178" s="10">
        <v>448.94</v>
      </c>
    </row>
    <row r="4179" spans="1:21" x14ac:dyDescent="0.3">
      <c r="A4179" s="10" t="s">
        <v>22991</v>
      </c>
      <c r="B4179" s="61">
        <v>45063</v>
      </c>
      <c r="C4179" s="10" t="s">
        <v>20474</v>
      </c>
      <c r="D4179" s="10" t="s">
        <v>6258</v>
      </c>
      <c r="E4179" s="10" t="s">
        <v>571</v>
      </c>
      <c r="F4179" s="10" t="s">
        <v>11</v>
      </c>
      <c r="G4179" s="10" t="s">
        <v>569</v>
      </c>
      <c r="H4179" s="10" t="s">
        <v>600</v>
      </c>
      <c r="I4179" s="10" t="s">
        <v>599</v>
      </c>
      <c r="J4179" s="10" t="s">
        <v>8406</v>
      </c>
      <c r="K4179" s="10" t="s">
        <v>18610</v>
      </c>
      <c r="L4179" s="10">
        <v>9</v>
      </c>
      <c r="M4179" s="10">
        <v>880.98</v>
      </c>
      <c r="N4179" s="10">
        <v>7928.82</v>
      </c>
      <c r="O4179" s="59">
        <v>0.2</v>
      </c>
      <c r="P4179" s="10">
        <v>1585.76</v>
      </c>
      <c r="Q4179" s="10">
        <v>6343.06</v>
      </c>
      <c r="R4179" s="10" t="s">
        <v>586</v>
      </c>
      <c r="S4179" s="10" t="s">
        <v>607</v>
      </c>
      <c r="T4179" s="59">
        <v>0.25</v>
      </c>
      <c r="U4179" s="10">
        <v>1585.77</v>
      </c>
    </row>
    <row r="4180" spans="1:21" x14ac:dyDescent="0.3">
      <c r="A4180" s="10" t="s">
        <v>22990</v>
      </c>
      <c r="B4180" s="61">
        <v>45032</v>
      </c>
      <c r="C4180" s="10" t="s">
        <v>15366</v>
      </c>
      <c r="D4180" s="10" t="s">
        <v>22989</v>
      </c>
      <c r="E4180" s="10" t="s">
        <v>581</v>
      </c>
      <c r="F4180" s="10" t="s">
        <v>7</v>
      </c>
      <c r="G4180" s="10" t="s">
        <v>569</v>
      </c>
      <c r="H4180" s="10" t="s">
        <v>590</v>
      </c>
      <c r="I4180" s="10" t="s">
        <v>635</v>
      </c>
      <c r="J4180" s="10" t="s">
        <v>22988</v>
      </c>
      <c r="K4180" s="10" t="s">
        <v>22987</v>
      </c>
      <c r="L4180" s="10">
        <v>1</v>
      </c>
      <c r="M4180" s="10">
        <v>468.36</v>
      </c>
      <c r="N4180" s="10">
        <v>468.36</v>
      </c>
      <c r="O4180" s="59">
        <v>0.2</v>
      </c>
      <c r="P4180" s="10">
        <v>93.67</v>
      </c>
      <c r="Q4180" s="10">
        <v>374.69</v>
      </c>
      <c r="R4180" s="10" t="s">
        <v>565</v>
      </c>
      <c r="S4180" s="10" t="s">
        <v>564</v>
      </c>
      <c r="T4180" s="59">
        <v>0.25</v>
      </c>
      <c r="U4180" s="10">
        <v>93.67</v>
      </c>
    </row>
    <row r="4181" spans="1:21" x14ac:dyDescent="0.3">
      <c r="A4181" s="10" t="s">
        <v>22986</v>
      </c>
      <c r="B4181" s="61">
        <v>45194</v>
      </c>
      <c r="C4181" s="10" t="s">
        <v>4221</v>
      </c>
      <c r="D4181" s="10" t="s">
        <v>22985</v>
      </c>
      <c r="E4181" s="10" t="s">
        <v>629</v>
      </c>
      <c r="F4181" s="10" t="s">
        <v>790</v>
      </c>
      <c r="G4181" s="10" t="s">
        <v>601</v>
      </c>
      <c r="H4181" s="10" t="s">
        <v>579</v>
      </c>
      <c r="I4181" s="10" t="s">
        <v>722</v>
      </c>
      <c r="J4181" s="10" t="s">
        <v>6007</v>
      </c>
      <c r="K4181" s="10" t="s">
        <v>7132</v>
      </c>
      <c r="L4181" s="10">
        <v>3</v>
      </c>
      <c r="M4181" s="10">
        <v>277.39999999999998</v>
      </c>
      <c r="N4181" s="10">
        <v>832.2</v>
      </c>
      <c r="O4181" s="59">
        <v>0</v>
      </c>
      <c r="P4181" s="10">
        <v>0</v>
      </c>
      <c r="Q4181" s="10">
        <v>832.2</v>
      </c>
      <c r="R4181" s="10" t="s">
        <v>614</v>
      </c>
      <c r="S4181" s="10" t="s">
        <v>607</v>
      </c>
      <c r="T4181" s="59">
        <v>0.25</v>
      </c>
      <c r="U4181" s="10">
        <v>208.05</v>
      </c>
    </row>
    <row r="4182" spans="1:21" x14ac:dyDescent="0.3">
      <c r="A4182" s="10" t="s">
        <v>22984</v>
      </c>
      <c r="B4182" s="61">
        <v>45068</v>
      </c>
      <c r="C4182" s="10" t="s">
        <v>2789</v>
      </c>
      <c r="D4182" s="10" t="s">
        <v>22983</v>
      </c>
      <c r="E4182" s="10" t="s">
        <v>629</v>
      </c>
      <c r="F4182" s="10" t="s">
        <v>628</v>
      </c>
      <c r="G4182" s="10" t="s">
        <v>601</v>
      </c>
      <c r="H4182" s="10" t="s">
        <v>600</v>
      </c>
      <c r="I4182" s="10" t="s">
        <v>627</v>
      </c>
      <c r="J4182" s="10" t="s">
        <v>22982</v>
      </c>
      <c r="K4182" s="10" t="s">
        <v>13256</v>
      </c>
      <c r="L4182" s="10">
        <v>10</v>
      </c>
      <c r="M4182" s="10">
        <v>758.21</v>
      </c>
      <c r="N4182" s="10">
        <v>7582.1</v>
      </c>
      <c r="O4182" s="59">
        <v>0.05</v>
      </c>
      <c r="P4182" s="10">
        <v>379.11</v>
      </c>
      <c r="Q4182" s="10">
        <v>7202.99</v>
      </c>
      <c r="R4182" s="10" t="s">
        <v>565</v>
      </c>
      <c r="S4182" s="10" t="s">
        <v>564</v>
      </c>
      <c r="T4182" s="59">
        <v>0.3</v>
      </c>
      <c r="U4182" s="10">
        <v>2160.9</v>
      </c>
    </row>
    <row r="4183" spans="1:21" x14ac:dyDescent="0.3">
      <c r="A4183" s="10" t="s">
        <v>22981</v>
      </c>
      <c r="B4183" s="61">
        <v>45035</v>
      </c>
      <c r="C4183" s="10" t="s">
        <v>1813</v>
      </c>
      <c r="D4183" s="10" t="s">
        <v>9231</v>
      </c>
      <c r="E4183" s="10" t="s">
        <v>592</v>
      </c>
      <c r="F4183" s="10" t="s">
        <v>652</v>
      </c>
      <c r="G4183" s="10" t="s">
        <v>601</v>
      </c>
      <c r="H4183" s="10" t="s">
        <v>579</v>
      </c>
      <c r="I4183" s="10" t="s">
        <v>722</v>
      </c>
      <c r="J4183" s="10" t="s">
        <v>22980</v>
      </c>
      <c r="K4183" s="10" t="s">
        <v>22979</v>
      </c>
      <c r="L4183" s="10">
        <v>1</v>
      </c>
      <c r="M4183" s="10">
        <v>860.3</v>
      </c>
      <c r="N4183" s="10">
        <v>860.3</v>
      </c>
      <c r="O4183" s="59">
        <v>0.2</v>
      </c>
      <c r="P4183" s="10">
        <v>172.06</v>
      </c>
      <c r="Q4183" s="10">
        <v>688.24</v>
      </c>
      <c r="R4183" s="10" t="s">
        <v>575</v>
      </c>
      <c r="S4183" s="10" t="s">
        <v>585</v>
      </c>
      <c r="T4183" s="59">
        <v>0.25</v>
      </c>
      <c r="U4183" s="10">
        <v>172.06</v>
      </c>
    </row>
    <row r="4184" spans="1:21" x14ac:dyDescent="0.3">
      <c r="A4184" s="10" t="s">
        <v>22978</v>
      </c>
      <c r="B4184" s="61">
        <v>45101</v>
      </c>
      <c r="C4184" s="10" t="s">
        <v>4415</v>
      </c>
      <c r="D4184" s="10" t="s">
        <v>22977</v>
      </c>
      <c r="E4184" s="10" t="s">
        <v>629</v>
      </c>
      <c r="F4184" s="10" t="s">
        <v>628</v>
      </c>
      <c r="G4184" s="10" t="s">
        <v>601</v>
      </c>
      <c r="H4184" s="10" t="s">
        <v>544</v>
      </c>
      <c r="I4184" s="10" t="s">
        <v>568</v>
      </c>
      <c r="J4184" s="10" t="s">
        <v>19345</v>
      </c>
      <c r="K4184" s="10" t="s">
        <v>22976</v>
      </c>
      <c r="L4184" s="10">
        <v>4</v>
      </c>
      <c r="M4184" s="10">
        <v>798.1</v>
      </c>
      <c r="N4184" s="10">
        <v>3192.4</v>
      </c>
      <c r="O4184" s="59">
        <v>0.05</v>
      </c>
      <c r="P4184" s="10">
        <v>159.62</v>
      </c>
      <c r="Q4184" s="10">
        <v>3032.78</v>
      </c>
      <c r="R4184" s="10" t="s">
        <v>575</v>
      </c>
      <c r="S4184" s="10" t="s">
        <v>607</v>
      </c>
      <c r="T4184" s="59">
        <v>0.15</v>
      </c>
      <c r="U4184" s="10">
        <v>454.92</v>
      </c>
    </row>
    <row r="4185" spans="1:21" x14ac:dyDescent="0.3">
      <c r="A4185" s="10" t="s">
        <v>22975</v>
      </c>
      <c r="B4185" s="61">
        <v>45166</v>
      </c>
      <c r="C4185" s="10" t="s">
        <v>11162</v>
      </c>
      <c r="D4185" s="10" t="s">
        <v>22974</v>
      </c>
      <c r="E4185" s="10" t="s">
        <v>592</v>
      </c>
      <c r="F4185" s="10" t="s">
        <v>652</v>
      </c>
      <c r="G4185" s="10" t="s">
        <v>601</v>
      </c>
      <c r="H4185" s="10" t="s">
        <v>579</v>
      </c>
      <c r="I4185" s="10" t="s">
        <v>578</v>
      </c>
      <c r="J4185" s="10" t="s">
        <v>14163</v>
      </c>
      <c r="K4185" s="10" t="s">
        <v>22973</v>
      </c>
      <c r="L4185" s="10">
        <v>4</v>
      </c>
      <c r="M4185" s="10">
        <v>523.6</v>
      </c>
      <c r="N4185" s="10">
        <v>2094.4</v>
      </c>
      <c r="O4185" s="59">
        <v>0.1</v>
      </c>
      <c r="P4185" s="10">
        <v>209.44</v>
      </c>
      <c r="Q4185" s="10">
        <v>1884.96</v>
      </c>
      <c r="R4185" s="10" t="s">
        <v>614</v>
      </c>
      <c r="S4185" s="10" t="s">
        <v>585</v>
      </c>
      <c r="T4185" s="59">
        <v>0.3</v>
      </c>
      <c r="U4185" s="10">
        <v>565.49</v>
      </c>
    </row>
    <row r="4186" spans="1:21" x14ac:dyDescent="0.3">
      <c r="A4186" s="10" t="s">
        <v>22972</v>
      </c>
      <c r="B4186" s="61">
        <v>45217</v>
      </c>
      <c r="C4186" s="10" t="s">
        <v>21045</v>
      </c>
      <c r="D4186" s="10" t="s">
        <v>22971</v>
      </c>
      <c r="E4186" s="10" t="s">
        <v>603</v>
      </c>
      <c r="F4186" s="10" t="s">
        <v>658</v>
      </c>
      <c r="G4186" s="10" t="s">
        <v>601</v>
      </c>
      <c r="H4186" s="10" t="s">
        <v>590</v>
      </c>
      <c r="I4186" s="10" t="s">
        <v>635</v>
      </c>
      <c r="J4186" s="10" t="s">
        <v>9635</v>
      </c>
      <c r="K4186" s="10" t="s">
        <v>22970</v>
      </c>
      <c r="L4186" s="10">
        <v>3</v>
      </c>
      <c r="M4186" s="10">
        <v>488.98</v>
      </c>
      <c r="N4186" s="10">
        <v>1466.94</v>
      </c>
      <c r="O4186" s="59">
        <v>0.05</v>
      </c>
      <c r="P4186" s="10">
        <v>73.349999999999994</v>
      </c>
      <c r="Q4186" s="10">
        <v>1393.59</v>
      </c>
      <c r="R4186" s="10" t="s">
        <v>565</v>
      </c>
      <c r="S4186" s="10" t="s">
        <v>607</v>
      </c>
      <c r="T4186" s="59">
        <v>0.25</v>
      </c>
      <c r="U4186" s="10">
        <v>348.4</v>
      </c>
    </row>
    <row r="4187" spans="1:21" x14ac:dyDescent="0.3">
      <c r="A4187" s="10" t="s">
        <v>22969</v>
      </c>
      <c r="B4187" s="61">
        <v>45282</v>
      </c>
      <c r="C4187" s="10" t="s">
        <v>18479</v>
      </c>
      <c r="D4187" s="10" t="s">
        <v>22737</v>
      </c>
      <c r="E4187" s="10" t="s">
        <v>629</v>
      </c>
      <c r="F4187" s="10" t="s">
        <v>759</v>
      </c>
      <c r="G4187" s="10" t="s">
        <v>601</v>
      </c>
      <c r="H4187" s="10" t="s">
        <v>590</v>
      </c>
      <c r="I4187" s="10" t="s">
        <v>635</v>
      </c>
      <c r="J4187" s="10" t="s">
        <v>22968</v>
      </c>
      <c r="K4187" s="10" t="s">
        <v>6621</v>
      </c>
      <c r="L4187" s="10">
        <v>4</v>
      </c>
      <c r="M4187" s="10">
        <v>642.71</v>
      </c>
      <c r="N4187" s="10">
        <v>2570.84</v>
      </c>
      <c r="O4187" s="59">
        <v>0.2</v>
      </c>
      <c r="P4187" s="10">
        <v>514.16999999999996</v>
      </c>
      <c r="Q4187" s="10">
        <v>2056.67</v>
      </c>
      <c r="R4187" s="10" t="s">
        <v>575</v>
      </c>
      <c r="S4187" s="10" t="s">
        <v>607</v>
      </c>
      <c r="T4187" s="59">
        <v>0.15</v>
      </c>
      <c r="U4187" s="10">
        <v>308.5</v>
      </c>
    </row>
    <row r="4188" spans="1:21" x14ac:dyDescent="0.3">
      <c r="A4188" s="10" t="s">
        <v>22967</v>
      </c>
      <c r="B4188" s="61">
        <v>45290</v>
      </c>
      <c r="C4188" s="10" t="s">
        <v>7117</v>
      </c>
      <c r="D4188" s="10" t="s">
        <v>22966</v>
      </c>
      <c r="E4188" s="10" t="s">
        <v>629</v>
      </c>
      <c r="F4188" s="10" t="s">
        <v>790</v>
      </c>
      <c r="G4188" s="10" t="s">
        <v>601</v>
      </c>
      <c r="H4188" s="10" t="s">
        <v>600</v>
      </c>
      <c r="I4188" s="10" t="s">
        <v>664</v>
      </c>
      <c r="J4188" s="10" t="s">
        <v>22965</v>
      </c>
      <c r="K4188" s="10" t="s">
        <v>22964</v>
      </c>
      <c r="L4188" s="10">
        <v>4</v>
      </c>
      <c r="M4188" s="10">
        <v>223.81</v>
      </c>
      <c r="N4188" s="10">
        <v>895.24</v>
      </c>
      <c r="O4188" s="59">
        <v>0.2</v>
      </c>
      <c r="P4188" s="10">
        <v>179.05</v>
      </c>
      <c r="Q4188" s="10">
        <v>716.19</v>
      </c>
      <c r="R4188" s="10" t="s">
        <v>586</v>
      </c>
      <c r="S4188" s="10" t="s">
        <v>585</v>
      </c>
      <c r="T4188" s="59">
        <v>0.3</v>
      </c>
      <c r="U4188" s="10">
        <v>214.86</v>
      </c>
    </row>
    <row r="4189" spans="1:21" x14ac:dyDescent="0.3">
      <c r="A4189" s="10" t="s">
        <v>22963</v>
      </c>
      <c r="B4189" s="61">
        <v>44957</v>
      </c>
      <c r="C4189" s="10" t="s">
        <v>13796</v>
      </c>
      <c r="D4189" s="10" t="s">
        <v>22962</v>
      </c>
      <c r="E4189" s="10" t="s">
        <v>581</v>
      </c>
      <c r="F4189" s="10" t="s">
        <v>83</v>
      </c>
      <c r="G4189" s="10" t="s">
        <v>601</v>
      </c>
      <c r="H4189" s="10" t="s">
        <v>590</v>
      </c>
      <c r="I4189" s="10" t="s">
        <v>589</v>
      </c>
      <c r="J4189" s="10" t="s">
        <v>22961</v>
      </c>
      <c r="K4189" s="10" t="s">
        <v>22960</v>
      </c>
      <c r="L4189" s="10">
        <v>5</v>
      </c>
      <c r="M4189" s="10">
        <v>621.46</v>
      </c>
      <c r="N4189" s="10">
        <v>3107.3</v>
      </c>
      <c r="O4189" s="59">
        <v>0.2</v>
      </c>
      <c r="P4189" s="10">
        <v>621.46</v>
      </c>
      <c r="Q4189" s="10">
        <v>2485.84</v>
      </c>
      <c r="R4189" s="10" t="s">
        <v>575</v>
      </c>
      <c r="S4189" s="10" t="s">
        <v>585</v>
      </c>
      <c r="T4189" s="59">
        <v>0.15</v>
      </c>
      <c r="U4189" s="10">
        <v>372.88</v>
      </c>
    </row>
    <row r="4190" spans="1:21" x14ac:dyDescent="0.3">
      <c r="A4190" s="10" t="s">
        <v>22959</v>
      </c>
      <c r="B4190" s="61">
        <v>45204</v>
      </c>
      <c r="C4190" s="10" t="s">
        <v>22958</v>
      </c>
      <c r="D4190" s="10" t="s">
        <v>12339</v>
      </c>
      <c r="E4190" s="10" t="s">
        <v>629</v>
      </c>
      <c r="F4190" s="10" t="s">
        <v>790</v>
      </c>
      <c r="G4190" s="10" t="s">
        <v>569</v>
      </c>
      <c r="H4190" s="10" t="s">
        <v>544</v>
      </c>
      <c r="I4190" s="10" t="s">
        <v>10</v>
      </c>
      <c r="J4190" s="10" t="s">
        <v>22957</v>
      </c>
      <c r="K4190" s="10" t="s">
        <v>22956</v>
      </c>
      <c r="L4190" s="10">
        <v>3</v>
      </c>
      <c r="M4190" s="10">
        <v>473.26</v>
      </c>
      <c r="N4190" s="10">
        <v>1419.78</v>
      </c>
      <c r="O4190" s="59">
        <v>0.05</v>
      </c>
      <c r="P4190" s="10">
        <v>70.989999999999995</v>
      </c>
      <c r="Q4190" s="10">
        <v>1348.79</v>
      </c>
      <c r="R4190" s="10" t="s">
        <v>575</v>
      </c>
      <c r="S4190" s="10" t="s">
        <v>596</v>
      </c>
      <c r="T4190" s="59">
        <v>0.3</v>
      </c>
      <c r="U4190" s="10">
        <v>404.64</v>
      </c>
    </row>
    <row r="4191" spans="1:21" x14ac:dyDescent="0.3">
      <c r="A4191" s="10" t="s">
        <v>22955</v>
      </c>
      <c r="B4191" s="61">
        <v>45361</v>
      </c>
      <c r="C4191" s="10" t="s">
        <v>5426</v>
      </c>
      <c r="D4191" s="10" t="s">
        <v>22954</v>
      </c>
      <c r="E4191" s="10" t="s">
        <v>603</v>
      </c>
      <c r="F4191" s="10" t="s">
        <v>602</v>
      </c>
      <c r="G4191" s="10" t="s">
        <v>601</v>
      </c>
      <c r="H4191" s="10" t="s">
        <v>600</v>
      </c>
      <c r="I4191" s="10" t="s">
        <v>627</v>
      </c>
      <c r="J4191" s="10" t="s">
        <v>16495</v>
      </c>
      <c r="K4191" s="10" t="s">
        <v>4413</v>
      </c>
      <c r="L4191" s="10">
        <v>8</v>
      </c>
      <c r="M4191" s="10">
        <v>792.29</v>
      </c>
      <c r="N4191" s="10">
        <v>6338.32</v>
      </c>
      <c r="O4191" s="59">
        <v>0.05</v>
      </c>
      <c r="P4191" s="10">
        <v>316.92</v>
      </c>
      <c r="Q4191" s="10">
        <v>6021.4</v>
      </c>
      <c r="R4191" s="10" t="s">
        <v>586</v>
      </c>
      <c r="S4191" s="10" t="s">
        <v>596</v>
      </c>
      <c r="T4191" s="59">
        <v>0.3</v>
      </c>
      <c r="U4191" s="10">
        <v>1806.42</v>
      </c>
    </row>
    <row r="4192" spans="1:21" x14ac:dyDescent="0.3">
      <c r="A4192" s="10" t="s">
        <v>22953</v>
      </c>
      <c r="B4192" s="61">
        <v>45351</v>
      </c>
      <c r="C4192" s="10" t="s">
        <v>15088</v>
      </c>
      <c r="D4192" s="10" t="s">
        <v>3000</v>
      </c>
      <c r="E4192" s="10" t="s">
        <v>581</v>
      </c>
      <c r="F4192" s="10" t="s">
        <v>7</v>
      </c>
      <c r="G4192" s="10" t="s">
        <v>601</v>
      </c>
      <c r="H4192" s="10" t="s">
        <v>600</v>
      </c>
      <c r="I4192" s="10" t="s">
        <v>627</v>
      </c>
      <c r="J4192" s="10" t="s">
        <v>18741</v>
      </c>
      <c r="K4192" s="10" t="s">
        <v>22952</v>
      </c>
      <c r="L4192" s="10">
        <v>4</v>
      </c>
      <c r="M4192" s="10">
        <v>582.1</v>
      </c>
      <c r="N4192" s="10">
        <v>2328.4</v>
      </c>
      <c r="O4192" s="59">
        <v>0.2</v>
      </c>
      <c r="P4192" s="10">
        <v>465.68</v>
      </c>
      <c r="Q4192" s="10">
        <v>1862.72</v>
      </c>
      <c r="R4192" s="10" t="s">
        <v>586</v>
      </c>
      <c r="S4192" s="10" t="s">
        <v>596</v>
      </c>
      <c r="T4192" s="59">
        <v>0.15</v>
      </c>
      <c r="U4192" s="10">
        <v>279.41000000000003</v>
      </c>
    </row>
    <row r="4193" spans="1:21" x14ac:dyDescent="0.3">
      <c r="A4193" s="10" t="s">
        <v>22951</v>
      </c>
      <c r="B4193" s="61">
        <v>45050</v>
      </c>
      <c r="C4193" s="10" t="s">
        <v>7283</v>
      </c>
      <c r="D4193" s="10" t="s">
        <v>15778</v>
      </c>
      <c r="E4193" s="10" t="s">
        <v>603</v>
      </c>
      <c r="F4193" s="10" t="s">
        <v>636</v>
      </c>
      <c r="G4193" s="10" t="s">
        <v>601</v>
      </c>
      <c r="H4193" s="10" t="s">
        <v>544</v>
      </c>
      <c r="I4193" s="10" t="s">
        <v>568</v>
      </c>
      <c r="J4193" s="10" t="s">
        <v>19092</v>
      </c>
      <c r="K4193" s="10" t="s">
        <v>15093</v>
      </c>
      <c r="L4193" s="10">
        <v>8</v>
      </c>
      <c r="M4193" s="10">
        <v>223.39</v>
      </c>
      <c r="N4193" s="10">
        <v>1787.12</v>
      </c>
      <c r="O4193" s="59">
        <v>0.1</v>
      </c>
      <c r="P4193" s="10">
        <v>178.71</v>
      </c>
      <c r="Q4193" s="10">
        <v>1608.41</v>
      </c>
      <c r="R4193" s="10" t="s">
        <v>586</v>
      </c>
      <c r="S4193" s="10" t="s">
        <v>564</v>
      </c>
      <c r="T4193" s="59">
        <v>0.15</v>
      </c>
      <c r="U4193" s="10">
        <v>241.26</v>
      </c>
    </row>
    <row r="4194" spans="1:21" x14ac:dyDescent="0.3">
      <c r="A4194" s="10" t="s">
        <v>22950</v>
      </c>
      <c r="B4194" s="61">
        <v>45001</v>
      </c>
      <c r="C4194" s="10" t="s">
        <v>7041</v>
      </c>
      <c r="D4194" s="10" t="s">
        <v>22949</v>
      </c>
      <c r="E4194" s="10" t="s">
        <v>592</v>
      </c>
      <c r="F4194" s="10" t="s">
        <v>591</v>
      </c>
      <c r="G4194" s="10" t="s">
        <v>601</v>
      </c>
      <c r="H4194" s="10" t="s">
        <v>579</v>
      </c>
      <c r="I4194" s="10" t="s">
        <v>722</v>
      </c>
      <c r="J4194" s="10" t="s">
        <v>7924</v>
      </c>
      <c r="K4194" s="10" t="s">
        <v>22948</v>
      </c>
      <c r="L4194" s="10">
        <v>6</v>
      </c>
      <c r="M4194" s="10">
        <v>729.07</v>
      </c>
      <c r="N4194" s="10">
        <v>4374.42</v>
      </c>
      <c r="O4194" s="59">
        <v>0.2</v>
      </c>
      <c r="P4194" s="10">
        <v>874.88</v>
      </c>
      <c r="Q4194" s="10">
        <v>3499.54</v>
      </c>
      <c r="R4194" s="10" t="s">
        <v>575</v>
      </c>
      <c r="S4194" s="10" t="s">
        <v>607</v>
      </c>
      <c r="T4194" s="59">
        <v>0.15</v>
      </c>
      <c r="U4194" s="10">
        <v>524.92999999999995</v>
      </c>
    </row>
    <row r="4195" spans="1:21" x14ac:dyDescent="0.3">
      <c r="A4195" s="10" t="s">
        <v>22947</v>
      </c>
      <c r="B4195" s="61">
        <v>45271</v>
      </c>
      <c r="C4195" s="10" t="s">
        <v>22946</v>
      </c>
      <c r="D4195" s="10" t="s">
        <v>22652</v>
      </c>
      <c r="E4195" s="10" t="s">
        <v>592</v>
      </c>
      <c r="F4195" s="10" t="s">
        <v>591</v>
      </c>
      <c r="G4195" s="10" t="s">
        <v>601</v>
      </c>
      <c r="H4195" s="10" t="s">
        <v>590</v>
      </c>
      <c r="I4195" s="10" t="s">
        <v>589</v>
      </c>
      <c r="J4195" s="10" t="s">
        <v>22945</v>
      </c>
      <c r="K4195" s="10" t="s">
        <v>22944</v>
      </c>
      <c r="L4195" s="10">
        <v>8</v>
      </c>
      <c r="M4195" s="10">
        <v>967.79</v>
      </c>
      <c r="N4195" s="10">
        <v>7742.32</v>
      </c>
      <c r="O4195" s="59">
        <v>0.05</v>
      </c>
      <c r="P4195" s="10">
        <v>387.12</v>
      </c>
      <c r="Q4195" s="10">
        <v>7355.2</v>
      </c>
      <c r="R4195" s="10" t="s">
        <v>614</v>
      </c>
      <c r="S4195" s="10" t="s">
        <v>596</v>
      </c>
      <c r="T4195" s="59">
        <v>0.15</v>
      </c>
      <c r="U4195" s="10">
        <v>1103.28</v>
      </c>
    </row>
    <row r="4196" spans="1:21" x14ac:dyDescent="0.3">
      <c r="A4196" s="10" t="s">
        <v>22943</v>
      </c>
      <c r="B4196" s="61">
        <v>45210</v>
      </c>
      <c r="C4196" s="10" t="s">
        <v>9123</v>
      </c>
      <c r="D4196" s="10" t="s">
        <v>22942</v>
      </c>
      <c r="E4196" s="10" t="s">
        <v>603</v>
      </c>
      <c r="F4196" s="10" t="s">
        <v>636</v>
      </c>
      <c r="G4196" s="10" t="s">
        <v>569</v>
      </c>
      <c r="H4196" s="10" t="s">
        <v>590</v>
      </c>
      <c r="I4196" s="10" t="s">
        <v>635</v>
      </c>
      <c r="J4196" s="10" t="s">
        <v>6789</v>
      </c>
      <c r="K4196" s="10" t="s">
        <v>20352</v>
      </c>
      <c r="L4196" s="10">
        <v>6</v>
      </c>
      <c r="M4196" s="10">
        <v>727.88</v>
      </c>
      <c r="N4196" s="10">
        <v>4367.28</v>
      </c>
      <c r="O4196" s="59">
        <v>0</v>
      </c>
      <c r="P4196" s="10">
        <v>0</v>
      </c>
      <c r="Q4196" s="10">
        <v>4367.28</v>
      </c>
      <c r="R4196" s="10" t="s">
        <v>586</v>
      </c>
      <c r="S4196" s="10" t="s">
        <v>596</v>
      </c>
      <c r="T4196" s="59">
        <v>0.3</v>
      </c>
      <c r="U4196" s="10">
        <v>1310.18</v>
      </c>
    </row>
    <row r="4197" spans="1:21" x14ac:dyDescent="0.3">
      <c r="A4197" s="10" t="s">
        <v>22941</v>
      </c>
      <c r="B4197" s="61">
        <v>45125</v>
      </c>
      <c r="C4197" s="10" t="s">
        <v>6055</v>
      </c>
      <c r="D4197" s="10" t="s">
        <v>14672</v>
      </c>
      <c r="E4197" s="10" t="s">
        <v>592</v>
      </c>
      <c r="F4197" s="10" t="s">
        <v>652</v>
      </c>
      <c r="G4197" s="10" t="s">
        <v>601</v>
      </c>
      <c r="H4197" s="10" t="s">
        <v>579</v>
      </c>
      <c r="I4197" s="10" t="s">
        <v>711</v>
      </c>
      <c r="J4197" s="10" t="s">
        <v>22940</v>
      </c>
      <c r="K4197" s="10" t="s">
        <v>22939</v>
      </c>
      <c r="L4197" s="10">
        <v>2</v>
      </c>
      <c r="M4197" s="10">
        <v>820.46</v>
      </c>
      <c r="N4197" s="10">
        <v>1640.92</v>
      </c>
      <c r="O4197" s="59">
        <v>0.05</v>
      </c>
      <c r="P4197" s="10">
        <v>82.05</v>
      </c>
      <c r="Q4197" s="10">
        <v>1558.87</v>
      </c>
      <c r="R4197" s="10" t="s">
        <v>614</v>
      </c>
      <c r="S4197" s="10" t="s">
        <v>564</v>
      </c>
      <c r="T4197" s="59">
        <v>0.3</v>
      </c>
      <c r="U4197" s="10">
        <v>467.66</v>
      </c>
    </row>
    <row r="4198" spans="1:21" x14ac:dyDescent="0.3">
      <c r="A4198" s="10" t="s">
        <v>22938</v>
      </c>
      <c r="B4198" s="61">
        <v>45273</v>
      </c>
      <c r="C4198" s="10" t="s">
        <v>22937</v>
      </c>
      <c r="D4198" s="10" t="s">
        <v>22936</v>
      </c>
      <c r="E4198" s="10" t="s">
        <v>603</v>
      </c>
      <c r="F4198" s="10" t="s">
        <v>658</v>
      </c>
      <c r="G4198" s="10" t="s">
        <v>601</v>
      </c>
      <c r="H4198" s="10" t="s">
        <v>544</v>
      </c>
      <c r="I4198" s="10" t="s">
        <v>10</v>
      </c>
      <c r="J4198" s="10" t="s">
        <v>1639</v>
      </c>
      <c r="K4198" s="10" t="s">
        <v>15105</v>
      </c>
      <c r="L4198" s="10">
        <v>9</v>
      </c>
      <c r="M4198" s="10">
        <v>369.21</v>
      </c>
      <c r="N4198" s="10">
        <v>3322.89</v>
      </c>
      <c r="O4198" s="59">
        <v>0</v>
      </c>
      <c r="P4198" s="10">
        <v>0</v>
      </c>
      <c r="Q4198" s="10">
        <v>3322.89</v>
      </c>
      <c r="R4198" s="10" t="s">
        <v>565</v>
      </c>
      <c r="S4198" s="10" t="s">
        <v>596</v>
      </c>
      <c r="T4198" s="59">
        <v>0.25</v>
      </c>
      <c r="U4198" s="10">
        <v>830.72</v>
      </c>
    </row>
    <row r="4199" spans="1:21" x14ac:dyDescent="0.3">
      <c r="A4199" s="10" t="s">
        <v>22935</v>
      </c>
      <c r="B4199" s="61">
        <v>45103</v>
      </c>
      <c r="C4199" s="10" t="s">
        <v>7348</v>
      </c>
      <c r="D4199" s="10" t="s">
        <v>22934</v>
      </c>
      <c r="E4199" s="10" t="s">
        <v>581</v>
      </c>
      <c r="F4199" s="10" t="s">
        <v>580</v>
      </c>
      <c r="G4199" s="10" t="s">
        <v>601</v>
      </c>
      <c r="H4199" s="10" t="s">
        <v>579</v>
      </c>
      <c r="I4199" s="10" t="s">
        <v>722</v>
      </c>
      <c r="J4199" s="10" t="s">
        <v>22933</v>
      </c>
      <c r="K4199" s="10" t="s">
        <v>22932</v>
      </c>
      <c r="L4199" s="10">
        <v>4</v>
      </c>
      <c r="M4199" s="10">
        <v>748.79</v>
      </c>
      <c r="N4199" s="10">
        <v>2995.16</v>
      </c>
      <c r="O4199" s="59">
        <v>0</v>
      </c>
      <c r="P4199" s="10">
        <v>0</v>
      </c>
      <c r="Q4199" s="10">
        <v>2995.16</v>
      </c>
      <c r="R4199" s="10" t="s">
        <v>565</v>
      </c>
      <c r="S4199" s="10" t="s">
        <v>607</v>
      </c>
      <c r="T4199" s="59">
        <v>0.15</v>
      </c>
      <c r="U4199" s="10">
        <v>449.27</v>
      </c>
    </row>
    <row r="4200" spans="1:21" x14ac:dyDescent="0.3">
      <c r="A4200" s="10" t="s">
        <v>22931</v>
      </c>
      <c r="B4200" s="61">
        <v>45277</v>
      </c>
      <c r="C4200" s="10" t="s">
        <v>4406</v>
      </c>
      <c r="D4200" s="10" t="s">
        <v>22930</v>
      </c>
      <c r="E4200" s="10" t="s">
        <v>581</v>
      </c>
      <c r="F4200" s="10" t="s">
        <v>580</v>
      </c>
      <c r="G4200" s="10" t="s">
        <v>601</v>
      </c>
      <c r="H4200" s="10" t="s">
        <v>600</v>
      </c>
      <c r="I4200" s="10" t="s">
        <v>599</v>
      </c>
      <c r="J4200" s="10" t="s">
        <v>12962</v>
      </c>
      <c r="K4200" s="10" t="s">
        <v>8795</v>
      </c>
      <c r="L4200" s="10">
        <v>1</v>
      </c>
      <c r="M4200" s="10">
        <v>201.91</v>
      </c>
      <c r="N4200" s="10">
        <v>201.91</v>
      </c>
      <c r="O4200" s="59">
        <v>0.05</v>
      </c>
      <c r="P4200" s="10">
        <v>10.1</v>
      </c>
      <c r="Q4200" s="10">
        <v>191.81</v>
      </c>
      <c r="R4200" s="10" t="s">
        <v>586</v>
      </c>
      <c r="S4200" s="10" t="s">
        <v>596</v>
      </c>
      <c r="T4200" s="59">
        <v>0.25</v>
      </c>
      <c r="U4200" s="10">
        <v>47.95</v>
      </c>
    </row>
    <row r="4201" spans="1:21" x14ac:dyDescent="0.3">
      <c r="A4201" s="10" t="s">
        <v>22929</v>
      </c>
      <c r="B4201" s="61">
        <v>45076</v>
      </c>
      <c r="C4201" s="10" t="s">
        <v>10047</v>
      </c>
      <c r="D4201" s="10" t="s">
        <v>22928</v>
      </c>
      <c r="E4201" s="10" t="s">
        <v>592</v>
      </c>
      <c r="F4201" s="10" t="s">
        <v>652</v>
      </c>
      <c r="G4201" s="10" t="s">
        <v>601</v>
      </c>
      <c r="H4201" s="10" t="s">
        <v>590</v>
      </c>
      <c r="I4201" s="10" t="s">
        <v>748</v>
      </c>
      <c r="J4201" s="10" t="s">
        <v>22927</v>
      </c>
      <c r="K4201" s="10" t="s">
        <v>22926</v>
      </c>
      <c r="L4201" s="10">
        <v>7</v>
      </c>
      <c r="M4201" s="10">
        <v>398.41</v>
      </c>
      <c r="N4201" s="10">
        <v>2788.87</v>
      </c>
      <c r="O4201" s="59">
        <v>0.1</v>
      </c>
      <c r="P4201" s="10">
        <v>278.89</v>
      </c>
      <c r="Q4201" s="10">
        <v>2509.98</v>
      </c>
      <c r="R4201" s="10" t="s">
        <v>565</v>
      </c>
      <c r="S4201" s="10" t="s">
        <v>596</v>
      </c>
      <c r="T4201" s="59">
        <v>0.25</v>
      </c>
      <c r="U4201" s="10">
        <v>627.5</v>
      </c>
    </row>
    <row r="4202" spans="1:21" x14ac:dyDescent="0.3">
      <c r="A4202" s="10" t="s">
        <v>22925</v>
      </c>
      <c r="B4202" s="61">
        <v>45251</v>
      </c>
      <c r="C4202" s="10" t="s">
        <v>8304</v>
      </c>
      <c r="D4202" s="10" t="s">
        <v>1291</v>
      </c>
      <c r="E4202" s="10" t="s">
        <v>629</v>
      </c>
      <c r="F4202" s="10" t="s">
        <v>628</v>
      </c>
      <c r="G4202" s="10" t="s">
        <v>601</v>
      </c>
      <c r="H4202" s="10" t="s">
        <v>600</v>
      </c>
      <c r="I4202" s="10" t="s">
        <v>664</v>
      </c>
      <c r="J4202" s="10" t="s">
        <v>22924</v>
      </c>
      <c r="K4202" s="10" t="s">
        <v>15621</v>
      </c>
      <c r="L4202" s="10">
        <v>1</v>
      </c>
      <c r="M4202" s="10">
        <v>868.15</v>
      </c>
      <c r="N4202" s="10">
        <v>868.15</v>
      </c>
      <c r="O4202" s="59">
        <v>0.2</v>
      </c>
      <c r="P4202" s="10">
        <v>173.63</v>
      </c>
      <c r="Q4202" s="10">
        <v>694.52</v>
      </c>
      <c r="R4202" s="10" t="s">
        <v>565</v>
      </c>
      <c r="S4202" s="10" t="s">
        <v>596</v>
      </c>
      <c r="T4202" s="59">
        <v>0.3</v>
      </c>
      <c r="U4202" s="10">
        <v>208.36</v>
      </c>
    </row>
    <row r="4203" spans="1:21" x14ac:dyDescent="0.3">
      <c r="A4203" s="10" t="s">
        <v>22923</v>
      </c>
      <c r="B4203" s="61">
        <v>44972</v>
      </c>
      <c r="C4203" s="10" t="s">
        <v>8605</v>
      </c>
      <c r="D4203" s="10" t="s">
        <v>3262</v>
      </c>
      <c r="E4203" s="10" t="s">
        <v>581</v>
      </c>
      <c r="F4203" s="10" t="s">
        <v>7</v>
      </c>
      <c r="G4203" s="10" t="s">
        <v>601</v>
      </c>
      <c r="H4203" s="10" t="s">
        <v>544</v>
      </c>
      <c r="I4203" s="10" t="s">
        <v>10</v>
      </c>
      <c r="J4203" s="10" t="s">
        <v>12587</v>
      </c>
      <c r="K4203" s="10" t="s">
        <v>22922</v>
      </c>
      <c r="L4203" s="10">
        <v>7</v>
      </c>
      <c r="M4203" s="10">
        <v>483.14</v>
      </c>
      <c r="N4203" s="10">
        <v>3381.98</v>
      </c>
      <c r="O4203" s="59">
        <v>0.05</v>
      </c>
      <c r="P4203" s="10">
        <v>169.1</v>
      </c>
      <c r="Q4203" s="10">
        <v>3212.88</v>
      </c>
      <c r="R4203" s="10" t="s">
        <v>565</v>
      </c>
      <c r="S4203" s="10" t="s">
        <v>607</v>
      </c>
      <c r="T4203" s="59">
        <v>0.3</v>
      </c>
      <c r="U4203" s="10">
        <v>963.86</v>
      </c>
    </row>
    <row r="4204" spans="1:21" x14ac:dyDescent="0.3">
      <c r="A4204" s="10" t="s">
        <v>22921</v>
      </c>
      <c r="B4204" s="61">
        <v>45229</v>
      </c>
      <c r="C4204" s="10" t="s">
        <v>8128</v>
      </c>
      <c r="D4204" s="10" t="s">
        <v>4966</v>
      </c>
      <c r="E4204" s="10" t="s">
        <v>571</v>
      </c>
      <c r="F4204" s="10" t="s">
        <v>570</v>
      </c>
      <c r="G4204" s="10" t="s">
        <v>569</v>
      </c>
      <c r="H4204" s="10" t="s">
        <v>590</v>
      </c>
      <c r="I4204" s="10" t="s">
        <v>589</v>
      </c>
      <c r="J4204" s="10" t="s">
        <v>22920</v>
      </c>
      <c r="K4204" s="10" t="s">
        <v>22919</v>
      </c>
      <c r="L4204" s="10">
        <v>2</v>
      </c>
      <c r="M4204" s="10">
        <v>533.51</v>
      </c>
      <c r="N4204" s="10">
        <v>1067.02</v>
      </c>
      <c r="O4204" s="59">
        <v>0.1</v>
      </c>
      <c r="P4204" s="10">
        <v>106.7</v>
      </c>
      <c r="Q4204" s="10">
        <v>960.32</v>
      </c>
      <c r="R4204" s="10" t="s">
        <v>575</v>
      </c>
      <c r="S4204" s="10" t="s">
        <v>596</v>
      </c>
      <c r="T4204" s="59">
        <v>0.25</v>
      </c>
      <c r="U4204" s="10">
        <v>240.08</v>
      </c>
    </row>
    <row r="4205" spans="1:21" x14ac:dyDescent="0.3">
      <c r="A4205" s="10" t="s">
        <v>22918</v>
      </c>
      <c r="B4205" s="61">
        <v>45016</v>
      </c>
      <c r="C4205" s="10" t="s">
        <v>22917</v>
      </c>
      <c r="D4205" s="10" t="s">
        <v>22916</v>
      </c>
      <c r="E4205" s="10" t="s">
        <v>603</v>
      </c>
      <c r="F4205" s="10" t="s">
        <v>658</v>
      </c>
      <c r="G4205" s="10" t="s">
        <v>601</v>
      </c>
      <c r="H4205" s="10" t="s">
        <v>579</v>
      </c>
      <c r="I4205" s="10" t="s">
        <v>578</v>
      </c>
      <c r="J4205" s="10" t="s">
        <v>22915</v>
      </c>
      <c r="K4205" s="10" t="s">
        <v>6892</v>
      </c>
      <c r="L4205" s="10">
        <v>8</v>
      </c>
      <c r="M4205" s="10">
        <v>246.84</v>
      </c>
      <c r="N4205" s="10">
        <v>1974.72</v>
      </c>
      <c r="O4205" s="59">
        <v>0.1</v>
      </c>
      <c r="P4205" s="10">
        <v>197.47</v>
      </c>
      <c r="Q4205" s="10">
        <v>1777.25</v>
      </c>
      <c r="R4205" s="10" t="s">
        <v>575</v>
      </c>
      <c r="S4205" s="10" t="s">
        <v>607</v>
      </c>
      <c r="T4205" s="59">
        <v>0.25</v>
      </c>
      <c r="U4205" s="10">
        <v>444.31</v>
      </c>
    </row>
    <row r="4206" spans="1:21" x14ac:dyDescent="0.3">
      <c r="A4206" s="10" t="s">
        <v>22914</v>
      </c>
      <c r="B4206" s="61">
        <v>45181</v>
      </c>
      <c r="C4206" s="10" t="s">
        <v>22913</v>
      </c>
      <c r="D4206" s="10" t="s">
        <v>22912</v>
      </c>
      <c r="E4206" s="10" t="s">
        <v>581</v>
      </c>
      <c r="F4206" s="10" t="s">
        <v>7</v>
      </c>
      <c r="G4206" s="10" t="s">
        <v>569</v>
      </c>
      <c r="H4206" s="10" t="s">
        <v>600</v>
      </c>
      <c r="I4206" s="10" t="s">
        <v>664</v>
      </c>
      <c r="J4206" s="10" t="s">
        <v>22911</v>
      </c>
      <c r="K4206" s="10" t="s">
        <v>22910</v>
      </c>
      <c r="L4206" s="10">
        <v>8</v>
      </c>
      <c r="M4206" s="10">
        <v>835.13</v>
      </c>
      <c r="N4206" s="10">
        <v>6681.04</v>
      </c>
      <c r="O4206" s="59">
        <v>0</v>
      </c>
      <c r="P4206" s="10">
        <v>0</v>
      </c>
      <c r="Q4206" s="10">
        <v>6681.04</v>
      </c>
      <c r="R4206" s="10" t="s">
        <v>575</v>
      </c>
      <c r="S4206" s="10" t="s">
        <v>564</v>
      </c>
      <c r="T4206" s="59">
        <v>0.25</v>
      </c>
      <c r="U4206" s="10">
        <v>1670.26</v>
      </c>
    </row>
    <row r="4207" spans="1:21" x14ac:dyDescent="0.3">
      <c r="A4207" s="10" t="s">
        <v>22909</v>
      </c>
      <c r="B4207" s="61">
        <v>45035</v>
      </c>
      <c r="C4207" s="10" t="s">
        <v>22908</v>
      </c>
      <c r="D4207" s="10" t="s">
        <v>22907</v>
      </c>
      <c r="E4207" s="10" t="s">
        <v>571</v>
      </c>
      <c r="F4207" s="10" t="s">
        <v>11</v>
      </c>
      <c r="G4207" s="10" t="s">
        <v>601</v>
      </c>
      <c r="H4207" s="10" t="s">
        <v>579</v>
      </c>
      <c r="I4207" s="10" t="s">
        <v>722</v>
      </c>
      <c r="J4207" s="10" t="s">
        <v>22906</v>
      </c>
      <c r="K4207" s="10" t="s">
        <v>22905</v>
      </c>
      <c r="L4207" s="10">
        <v>5</v>
      </c>
      <c r="M4207" s="10">
        <v>174.32</v>
      </c>
      <c r="N4207" s="10">
        <v>871.6</v>
      </c>
      <c r="O4207" s="59">
        <v>0</v>
      </c>
      <c r="P4207" s="10">
        <v>0</v>
      </c>
      <c r="Q4207" s="10">
        <v>871.6</v>
      </c>
      <c r="R4207" s="10" t="s">
        <v>575</v>
      </c>
      <c r="S4207" s="10" t="s">
        <v>585</v>
      </c>
      <c r="T4207" s="59">
        <v>0.25</v>
      </c>
      <c r="U4207" s="10">
        <v>217.9</v>
      </c>
    </row>
    <row r="4208" spans="1:21" x14ac:dyDescent="0.3">
      <c r="A4208" s="10" t="s">
        <v>22904</v>
      </c>
      <c r="B4208" s="61">
        <v>45239</v>
      </c>
      <c r="C4208" s="10" t="s">
        <v>22903</v>
      </c>
      <c r="D4208" s="10" t="s">
        <v>22902</v>
      </c>
      <c r="E4208" s="10" t="s">
        <v>581</v>
      </c>
      <c r="F4208" s="10" t="s">
        <v>7</v>
      </c>
      <c r="G4208" s="10" t="s">
        <v>569</v>
      </c>
      <c r="H4208" s="10" t="s">
        <v>544</v>
      </c>
      <c r="I4208" s="10" t="s">
        <v>10</v>
      </c>
      <c r="J4208" s="10" t="s">
        <v>9352</v>
      </c>
      <c r="K4208" s="10" t="s">
        <v>11803</v>
      </c>
      <c r="L4208" s="10">
        <v>9</v>
      </c>
      <c r="M4208" s="10">
        <v>966.87</v>
      </c>
      <c r="N4208" s="10">
        <v>8701.83</v>
      </c>
      <c r="O4208" s="59">
        <v>0.1</v>
      </c>
      <c r="P4208" s="10">
        <v>870.18</v>
      </c>
      <c r="Q4208" s="10">
        <v>7831.65</v>
      </c>
      <c r="R4208" s="10" t="s">
        <v>614</v>
      </c>
      <c r="S4208" s="10" t="s">
        <v>607</v>
      </c>
      <c r="T4208" s="59">
        <v>0.25</v>
      </c>
      <c r="U4208" s="10">
        <v>1957.91</v>
      </c>
    </row>
    <row r="4209" spans="1:21" x14ac:dyDescent="0.3">
      <c r="A4209" s="10" t="s">
        <v>22901</v>
      </c>
      <c r="B4209" s="61">
        <v>45288</v>
      </c>
      <c r="C4209" s="10" t="s">
        <v>15040</v>
      </c>
      <c r="D4209" s="10" t="s">
        <v>22900</v>
      </c>
      <c r="E4209" s="10" t="s">
        <v>603</v>
      </c>
      <c r="F4209" s="10" t="s">
        <v>658</v>
      </c>
      <c r="G4209" s="10" t="s">
        <v>601</v>
      </c>
      <c r="H4209" s="10" t="s">
        <v>544</v>
      </c>
      <c r="I4209" s="10" t="s">
        <v>568</v>
      </c>
      <c r="J4209" s="10" t="s">
        <v>1271</v>
      </c>
      <c r="K4209" s="10" t="s">
        <v>10061</v>
      </c>
      <c r="L4209" s="10">
        <v>3</v>
      </c>
      <c r="M4209" s="10">
        <v>151.06</v>
      </c>
      <c r="N4209" s="10">
        <v>453.18</v>
      </c>
      <c r="O4209" s="59">
        <v>0</v>
      </c>
      <c r="P4209" s="10">
        <v>0</v>
      </c>
      <c r="Q4209" s="10">
        <v>453.18</v>
      </c>
      <c r="R4209" s="10" t="s">
        <v>565</v>
      </c>
      <c r="S4209" s="10" t="s">
        <v>585</v>
      </c>
      <c r="T4209" s="59">
        <v>0.15</v>
      </c>
      <c r="U4209" s="10">
        <v>67.98</v>
      </c>
    </row>
    <row r="4210" spans="1:21" x14ac:dyDescent="0.3">
      <c r="A4210" s="10" t="s">
        <v>22899</v>
      </c>
      <c r="B4210" s="61">
        <v>45209</v>
      </c>
      <c r="C4210" s="10" t="s">
        <v>16792</v>
      </c>
      <c r="D4210" s="10" t="s">
        <v>14998</v>
      </c>
      <c r="E4210" s="10" t="s">
        <v>592</v>
      </c>
      <c r="F4210" s="10" t="s">
        <v>591</v>
      </c>
      <c r="G4210" s="10" t="s">
        <v>569</v>
      </c>
      <c r="H4210" s="10" t="s">
        <v>590</v>
      </c>
      <c r="I4210" s="10" t="s">
        <v>748</v>
      </c>
      <c r="J4210" s="10" t="s">
        <v>22898</v>
      </c>
      <c r="K4210" s="10" t="s">
        <v>22897</v>
      </c>
      <c r="L4210" s="10">
        <v>9</v>
      </c>
      <c r="M4210" s="10">
        <v>459.02</v>
      </c>
      <c r="N4210" s="10">
        <v>4131.18</v>
      </c>
      <c r="O4210" s="59">
        <v>0</v>
      </c>
      <c r="P4210" s="10">
        <v>0</v>
      </c>
      <c r="Q4210" s="10">
        <v>4131.18</v>
      </c>
      <c r="R4210" s="10" t="s">
        <v>565</v>
      </c>
      <c r="S4210" s="10" t="s">
        <v>607</v>
      </c>
      <c r="T4210" s="59">
        <v>0.3</v>
      </c>
      <c r="U4210" s="10">
        <v>1239.3499999999999</v>
      </c>
    </row>
    <row r="4211" spans="1:21" x14ac:dyDescent="0.3">
      <c r="A4211" s="10" t="s">
        <v>22896</v>
      </c>
      <c r="B4211" s="61">
        <v>45364</v>
      </c>
      <c r="C4211" s="10" t="s">
        <v>5510</v>
      </c>
      <c r="D4211" s="10" t="s">
        <v>22895</v>
      </c>
      <c r="E4211" s="10" t="s">
        <v>603</v>
      </c>
      <c r="F4211" s="10" t="s">
        <v>658</v>
      </c>
      <c r="G4211" s="10" t="s">
        <v>569</v>
      </c>
      <c r="H4211" s="10" t="s">
        <v>544</v>
      </c>
      <c r="I4211" s="10" t="s">
        <v>568</v>
      </c>
      <c r="J4211" s="10" t="s">
        <v>21801</v>
      </c>
      <c r="K4211" s="10" t="s">
        <v>22894</v>
      </c>
      <c r="L4211" s="10">
        <v>8</v>
      </c>
      <c r="M4211" s="10">
        <v>477.04</v>
      </c>
      <c r="N4211" s="10">
        <v>3816.32</v>
      </c>
      <c r="O4211" s="59">
        <v>0.1</v>
      </c>
      <c r="P4211" s="10">
        <v>381.63</v>
      </c>
      <c r="Q4211" s="10">
        <v>3434.69</v>
      </c>
      <c r="R4211" s="10" t="s">
        <v>586</v>
      </c>
      <c r="S4211" s="10" t="s">
        <v>564</v>
      </c>
      <c r="T4211" s="59">
        <v>0.15</v>
      </c>
      <c r="U4211" s="10">
        <v>515.20000000000005</v>
      </c>
    </row>
    <row r="4212" spans="1:21" x14ac:dyDescent="0.3">
      <c r="A4212" s="10" t="s">
        <v>22893</v>
      </c>
      <c r="B4212" s="61">
        <v>45107</v>
      </c>
      <c r="C4212" s="10" t="s">
        <v>22892</v>
      </c>
      <c r="D4212" s="10" t="s">
        <v>22891</v>
      </c>
      <c r="E4212" s="10" t="s">
        <v>629</v>
      </c>
      <c r="F4212" s="10" t="s">
        <v>628</v>
      </c>
      <c r="G4212" s="10" t="s">
        <v>569</v>
      </c>
      <c r="H4212" s="10" t="s">
        <v>579</v>
      </c>
      <c r="I4212" s="10" t="s">
        <v>722</v>
      </c>
      <c r="J4212" s="10" t="s">
        <v>22890</v>
      </c>
      <c r="K4212" s="10" t="s">
        <v>22889</v>
      </c>
      <c r="L4212" s="10">
        <v>1</v>
      </c>
      <c r="M4212" s="10">
        <v>838.53</v>
      </c>
      <c r="N4212" s="10">
        <v>838.53</v>
      </c>
      <c r="O4212" s="59">
        <v>0.1</v>
      </c>
      <c r="P4212" s="10">
        <v>83.85</v>
      </c>
      <c r="Q4212" s="10">
        <v>754.68</v>
      </c>
      <c r="R4212" s="10" t="s">
        <v>565</v>
      </c>
      <c r="S4212" s="10" t="s">
        <v>607</v>
      </c>
      <c r="T4212" s="59">
        <v>0.3</v>
      </c>
      <c r="U4212" s="10">
        <v>226.4</v>
      </c>
    </row>
    <row r="4213" spans="1:21" x14ac:dyDescent="0.3">
      <c r="A4213" s="10" t="s">
        <v>22888</v>
      </c>
      <c r="B4213" s="61">
        <v>45165</v>
      </c>
      <c r="C4213" s="10" t="s">
        <v>14954</v>
      </c>
      <c r="D4213" s="10" t="s">
        <v>10335</v>
      </c>
      <c r="E4213" s="10" t="s">
        <v>571</v>
      </c>
      <c r="F4213" s="10" t="s">
        <v>11</v>
      </c>
      <c r="G4213" s="10" t="s">
        <v>569</v>
      </c>
      <c r="H4213" s="10" t="s">
        <v>579</v>
      </c>
      <c r="I4213" s="10" t="s">
        <v>578</v>
      </c>
      <c r="J4213" s="10" t="s">
        <v>22887</v>
      </c>
      <c r="K4213" s="10" t="s">
        <v>22886</v>
      </c>
      <c r="L4213" s="10">
        <v>5</v>
      </c>
      <c r="M4213" s="10">
        <v>996.28</v>
      </c>
      <c r="N4213" s="10">
        <v>4981.3999999999996</v>
      </c>
      <c r="O4213" s="59">
        <v>0</v>
      </c>
      <c r="P4213" s="10">
        <v>0</v>
      </c>
      <c r="Q4213" s="10">
        <v>4981.3999999999996</v>
      </c>
      <c r="R4213" s="10" t="s">
        <v>614</v>
      </c>
      <c r="S4213" s="10" t="s">
        <v>585</v>
      </c>
      <c r="T4213" s="59">
        <v>0.3</v>
      </c>
      <c r="U4213" s="10">
        <v>1494.42</v>
      </c>
    </row>
    <row r="4214" spans="1:21" x14ac:dyDescent="0.3">
      <c r="A4214" s="10" t="s">
        <v>22885</v>
      </c>
      <c r="B4214" s="61">
        <v>45318</v>
      </c>
      <c r="C4214" s="10" t="s">
        <v>837</v>
      </c>
      <c r="D4214" s="10" t="s">
        <v>22884</v>
      </c>
      <c r="E4214" s="10" t="s">
        <v>629</v>
      </c>
      <c r="F4214" s="10" t="s">
        <v>628</v>
      </c>
      <c r="G4214" s="10" t="s">
        <v>601</v>
      </c>
      <c r="H4214" s="10" t="s">
        <v>579</v>
      </c>
      <c r="I4214" s="10" t="s">
        <v>578</v>
      </c>
      <c r="J4214" s="10" t="s">
        <v>22883</v>
      </c>
      <c r="K4214" s="10" t="s">
        <v>22882</v>
      </c>
      <c r="L4214" s="10">
        <v>4</v>
      </c>
      <c r="M4214" s="10">
        <v>925.92</v>
      </c>
      <c r="N4214" s="10">
        <v>3703.68</v>
      </c>
      <c r="O4214" s="59">
        <v>0.2</v>
      </c>
      <c r="P4214" s="10">
        <v>740.74</v>
      </c>
      <c r="Q4214" s="10">
        <v>2962.94</v>
      </c>
      <c r="R4214" s="10" t="s">
        <v>614</v>
      </c>
      <c r="S4214" s="10" t="s">
        <v>607</v>
      </c>
      <c r="T4214" s="59">
        <v>0.25</v>
      </c>
      <c r="U4214" s="10">
        <v>740.74</v>
      </c>
    </row>
    <row r="4215" spans="1:21" x14ac:dyDescent="0.3">
      <c r="A4215" s="10" t="s">
        <v>22881</v>
      </c>
      <c r="B4215" s="61">
        <v>44986</v>
      </c>
      <c r="C4215" s="10" t="s">
        <v>20442</v>
      </c>
      <c r="D4215" s="10" t="s">
        <v>9025</v>
      </c>
      <c r="E4215" s="10" t="s">
        <v>629</v>
      </c>
      <c r="F4215" s="10" t="s">
        <v>790</v>
      </c>
      <c r="G4215" s="10" t="s">
        <v>601</v>
      </c>
      <c r="H4215" s="10" t="s">
        <v>600</v>
      </c>
      <c r="I4215" s="10" t="s">
        <v>599</v>
      </c>
      <c r="J4215" s="10" t="s">
        <v>22880</v>
      </c>
      <c r="K4215" s="10" t="s">
        <v>14102</v>
      </c>
      <c r="L4215" s="10">
        <v>4</v>
      </c>
      <c r="M4215" s="10">
        <v>199.97</v>
      </c>
      <c r="N4215" s="10">
        <v>799.88</v>
      </c>
      <c r="O4215" s="59">
        <v>0.1</v>
      </c>
      <c r="P4215" s="10">
        <v>79.989999999999995</v>
      </c>
      <c r="Q4215" s="10">
        <v>719.89</v>
      </c>
      <c r="R4215" s="10" t="s">
        <v>614</v>
      </c>
      <c r="S4215" s="10" t="s">
        <v>585</v>
      </c>
      <c r="T4215" s="59">
        <v>0.3</v>
      </c>
      <c r="U4215" s="10">
        <v>215.97</v>
      </c>
    </row>
    <row r="4216" spans="1:21" x14ac:dyDescent="0.3">
      <c r="A4216" s="10" t="s">
        <v>22879</v>
      </c>
      <c r="B4216" s="61">
        <v>45032</v>
      </c>
      <c r="C4216" s="10" t="s">
        <v>18567</v>
      </c>
      <c r="D4216" s="10" t="s">
        <v>21716</v>
      </c>
      <c r="E4216" s="10" t="s">
        <v>629</v>
      </c>
      <c r="F4216" s="10" t="s">
        <v>628</v>
      </c>
      <c r="G4216" s="10" t="s">
        <v>569</v>
      </c>
      <c r="H4216" s="10" t="s">
        <v>544</v>
      </c>
      <c r="I4216" s="10" t="s">
        <v>568</v>
      </c>
      <c r="J4216" s="10" t="s">
        <v>22878</v>
      </c>
      <c r="K4216" s="10" t="s">
        <v>3028</v>
      </c>
      <c r="L4216" s="10">
        <v>10</v>
      </c>
      <c r="M4216" s="10">
        <v>766.52</v>
      </c>
      <c r="N4216" s="10">
        <v>7665.2</v>
      </c>
      <c r="O4216" s="59">
        <v>0.2</v>
      </c>
      <c r="P4216" s="10">
        <v>1533.04</v>
      </c>
      <c r="Q4216" s="10">
        <v>6132.16</v>
      </c>
      <c r="R4216" s="10" t="s">
        <v>575</v>
      </c>
      <c r="S4216" s="10" t="s">
        <v>596</v>
      </c>
      <c r="T4216" s="59">
        <v>0.25</v>
      </c>
      <c r="U4216" s="10">
        <v>1533.04</v>
      </c>
    </row>
    <row r="4217" spans="1:21" x14ac:dyDescent="0.3">
      <c r="A4217" s="10" t="s">
        <v>22877</v>
      </c>
      <c r="B4217" s="61">
        <v>44997</v>
      </c>
      <c r="C4217" s="10" t="s">
        <v>22876</v>
      </c>
      <c r="D4217" s="10" t="s">
        <v>13208</v>
      </c>
      <c r="E4217" s="10" t="s">
        <v>603</v>
      </c>
      <c r="F4217" s="10" t="s">
        <v>636</v>
      </c>
      <c r="G4217" s="10" t="s">
        <v>569</v>
      </c>
      <c r="H4217" s="10" t="s">
        <v>600</v>
      </c>
      <c r="I4217" s="10" t="s">
        <v>599</v>
      </c>
      <c r="J4217" s="10" t="s">
        <v>22875</v>
      </c>
      <c r="K4217" s="10" t="s">
        <v>22874</v>
      </c>
      <c r="L4217" s="10">
        <v>7</v>
      </c>
      <c r="M4217" s="10">
        <v>551.29</v>
      </c>
      <c r="N4217" s="10">
        <v>3859.03</v>
      </c>
      <c r="O4217" s="59">
        <v>0.2</v>
      </c>
      <c r="P4217" s="10">
        <v>771.81</v>
      </c>
      <c r="Q4217" s="10">
        <v>3087.22</v>
      </c>
      <c r="R4217" s="10" t="s">
        <v>586</v>
      </c>
      <c r="S4217" s="10" t="s">
        <v>585</v>
      </c>
      <c r="T4217" s="59">
        <v>0.15</v>
      </c>
      <c r="U4217" s="10">
        <v>463.08</v>
      </c>
    </row>
    <row r="4218" spans="1:21" x14ac:dyDescent="0.3">
      <c r="A4218" s="10" t="s">
        <v>22873</v>
      </c>
      <c r="B4218" s="61">
        <v>45010</v>
      </c>
      <c r="C4218" s="10" t="s">
        <v>12597</v>
      </c>
      <c r="D4218" s="10" t="s">
        <v>2919</v>
      </c>
      <c r="E4218" s="10" t="s">
        <v>603</v>
      </c>
      <c r="F4218" s="10" t="s">
        <v>602</v>
      </c>
      <c r="G4218" s="10" t="s">
        <v>569</v>
      </c>
      <c r="H4218" s="10" t="s">
        <v>590</v>
      </c>
      <c r="I4218" s="10" t="s">
        <v>635</v>
      </c>
      <c r="J4218" s="10" t="s">
        <v>7664</v>
      </c>
      <c r="K4218" s="10" t="s">
        <v>4403</v>
      </c>
      <c r="L4218" s="10">
        <v>10</v>
      </c>
      <c r="M4218" s="10">
        <v>319.08</v>
      </c>
      <c r="N4218" s="10">
        <v>3190.8</v>
      </c>
      <c r="O4218" s="59">
        <v>0.05</v>
      </c>
      <c r="P4218" s="10">
        <v>159.54</v>
      </c>
      <c r="Q4218" s="10">
        <v>3031.26</v>
      </c>
      <c r="R4218" s="10" t="s">
        <v>565</v>
      </c>
      <c r="S4218" s="10" t="s">
        <v>585</v>
      </c>
      <c r="T4218" s="59">
        <v>0.3</v>
      </c>
      <c r="U4218" s="10">
        <v>909.38</v>
      </c>
    </row>
    <row r="4219" spans="1:21" x14ac:dyDescent="0.3">
      <c r="A4219" s="10" t="s">
        <v>22872</v>
      </c>
      <c r="B4219" s="61">
        <v>44988</v>
      </c>
      <c r="C4219" s="10" t="s">
        <v>1238</v>
      </c>
      <c r="D4219" s="10" t="s">
        <v>22871</v>
      </c>
      <c r="E4219" s="10" t="s">
        <v>571</v>
      </c>
      <c r="F4219" s="10" t="s">
        <v>570</v>
      </c>
      <c r="G4219" s="10" t="s">
        <v>601</v>
      </c>
      <c r="H4219" s="10" t="s">
        <v>544</v>
      </c>
      <c r="I4219" s="10" t="s">
        <v>610</v>
      </c>
      <c r="J4219" s="10" t="s">
        <v>22870</v>
      </c>
      <c r="K4219" s="10" t="s">
        <v>22869</v>
      </c>
      <c r="L4219" s="10">
        <v>10</v>
      </c>
      <c r="M4219" s="10">
        <v>571.52</v>
      </c>
      <c r="N4219" s="10">
        <v>5715.2</v>
      </c>
      <c r="O4219" s="59">
        <v>0</v>
      </c>
      <c r="P4219" s="10">
        <v>0</v>
      </c>
      <c r="Q4219" s="10">
        <v>5715.2</v>
      </c>
      <c r="R4219" s="10" t="s">
        <v>586</v>
      </c>
      <c r="S4219" s="10" t="s">
        <v>564</v>
      </c>
      <c r="T4219" s="59">
        <v>0.25</v>
      </c>
      <c r="U4219" s="10">
        <v>1428.8</v>
      </c>
    </row>
    <row r="4220" spans="1:21" x14ac:dyDescent="0.3">
      <c r="A4220" s="10" t="s">
        <v>22868</v>
      </c>
      <c r="B4220" s="61">
        <v>45067</v>
      </c>
      <c r="C4220" s="10" t="s">
        <v>15959</v>
      </c>
      <c r="D4220" s="10" t="s">
        <v>22867</v>
      </c>
      <c r="E4220" s="10" t="s">
        <v>571</v>
      </c>
      <c r="F4220" s="10" t="s">
        <v>11</v>
      </c>
      <c r="G4220" s="10" t="s">
        <v>569</v>
      </c>
      <c r="H4220" s="10" t="s">
        <v>600</v>
      </c>
      <c r="I4220" s="10" t="s">
        <v>627</v>
      </c>
      <c r="J4220" s="10" t="s">
        <v>22866</v>
      </c>
      <c r="K4220" s="10" t="s">
        <v>3784</v>
      </c>
      <c r="L4220" s="10">
        <v>10</v>
      </c>
      <c r="M4220" s="10">
        <v>906.52</v>
      </c>
      <c r="N4220" s="10">
        <v>9065.2000000000007</v>
      </c>
      <c r="O4220" s="59">
        <v>0.2</v>
      </c>
      <c r="P4220" s="10">
        <v>1813.04</v>
      </c>
      <c r="Q4220" s="10">
        <v>7252.16</v>
      </c>
      <c r="R4220" s="10" t="s">
        <v>575</v>
      </c>
      <c r="S4220" s="10" t="s">
        <v>585</v>
      </c>
      <c r="T4220" s="59">
        <v>0.3</v>
      </c>
      <c r="U4220" s="10">
        <v>2175.65</v>
      </c>
    </row>
    <row r="4221" spans="1:21" x14ac:dyDescent="0.3">
      <c r="A4221" s="10" t="s">
        <v>22865</v>
      </c>
      <c r="B4221" s="61">
        <v>45022</v>
      </c>
      <c r="C4221" s="10" t="s">
        <v>22158</v>
      </c>
      <c r="D4221" s="10" t="s">
        <v>22864</v>
      </c>
      <c r="E4221" s="10" t="s">
        <v>571</v>
      </c>
      <c r="F4221" s="10" t="s">
        <v>570</v>
      </c>
      <c r="G4221" s="10" t="s">
        <v>569</v>
      </c>
      <c r="H4221" s="10" t="s">
        <v>579</v>
      </c>
      <c r="I4221" s="10" t="s">
        <v>578</v>
      </c>
      <c r="J4221" s="10" t="s">
        <v>22863</v>
      </c>
      <c r="K4221" s="10" t="s">
        <v>4923</v>
      </c>
      <c r="L4221" s="10">
        <v>6</v>
      </c>
      <c r="M4221" s="10">
        <v>576.51</v>
      </c>
      <c r="N4221" s="10">
        <v>3459.06</v>
      </c>
      <c r="O4221" s="59">
        <v>0</v>
      </c>
      <c r="P4221" s="10">
        <v>0</v>
      </c>
      <c r="Q4221" s="10">
        <v>3459.06</v>
      </c>
      <c r="R4221" s="10" t="s">
        <v>586</v>
      </c>
      <c r="S4221" s="10" t="s">
        <v>564</v>
      </c>
      <c r="T4221" s="59">
        <v>0.15</v>
      </c>
      <c r="U4221" s="10">
        <v>518.86</v>
      </c>
    </row>
    <row r="4222" spans="1:21" x14ac:dyDescent="0.3">
      <c r="A4222" s="10" t="s">
        <v>22862</v>
      </c>
      <c r="B4222" s="61">
        <v>45345</v>
      </c>
      <c r="C4222" s="10" t="s">
        <v>10826</v>
      </c>
      <c r="D4222" s="10" t="s">
        <v>9853</v>
      </c>
      <c r="E4222" s="10" t="s">
        <v>581</v>
      </c>
      <c r="F4222" s="10" t="s">
        <v>83</v>
      </c>
      <c r="G4222" s="10" t="s">
        <v>601</v>
      </c>
      <c r="H4222" s="10" t="s">
        <v>544</v>
      </c>
      <c r="I4222" s="10" t="s">
        <v>10</v>
      </c>
      <c r="J4222" s="10" t="s">
        <v>22861</v>
      </c>
      <c r="K4222" s="10" t="s">
        <v>22860</v>
      </c>
      <c r="L4222" s="10">
        <v>2</v>
      </c>
      <c r="M4222" s="10">
        <v>901.29</v>
      </c>
      <c r="N4222" s="10">
        <v>1802.58</v>
      </c>
      <c r="O4222" s="59">
        <v>0.05</v>
      </c>
      <c r="P4222" s="10">
        <v>90.13</v>
      </c>
      <c r="Q4222" s="10">
        <v>1712.45</v>
      </c>
      <c r="R4222" s="10" t="s">
        <v>586</v>
      </c>
      <c r="S4222" s="10" t="s">
        <v>564</v>
      </c>
      <c r="T4222" s="59">
        <v>0.25</v>
      </c>
      <c r="U4222" s="10">
        <v>428.11</v>
      </c>
    </row>
    <row r="4223" spans="1:21" x14ac:dyDescent="0.3">
      <c r="A4223" s="10" t="s">
        <v>22859</v>
      </c>
      <c r="B4223" s="61">
        <v>45258</v>
      </c>
      <c r="C4223" s="10" t="s">
        <v>20812</v>
      </c>
      <c r="D4223" s="10" t="s">
        <v>22858</v>
      </c>
      <c r="E4223" s="10" t="s">
        <v>592</v>
      </c>
      <c r="F4223" s="10" t="s">
        <v>591</v>
      </c>
      <c r="G4223" s="10" t="s">
        <v>569</v>
      </c>
      <c r="H4223" s="10" t="s">
        <v>579</v>
      </c>
      <c r="I4223" s="10" t="s">
        <v>578</v>
      </c>
      <c r="J4223" s="10" t="s">
        <v>6529</v>
      </c>
      <c r="K4223" s="10" t="s">
        <v>22857</v>
      </c>
      <c r="L4223" s="10">
        <v>6</v>
      </c>
      <c r="M4223" s="10">
        <v>860.59</v>
      </c>
      <c r="N4223" s="10">
        <v>5163.54</v>
      </c>
      <c r="O4223" s="59">
        <v>0.05</v>
      </c>
      <c r="P4223" s="10">
        <v>258.18</v>
      </c>
      <c r="Q4223" s="10">
        <v>4905.3599999999997</v>
      </c>
      <c r="R4223" s="10" t="s">
        <v>614</v>
      </c>
      <c r="S4223" s="10" t="s">
        <v>596</v>
      </c>
      <c r="T4223" s="59">
        <v>0.3</v>
      </c>
      <c r="U4223" s="10">
        <v>1471.61</v>
      </c>
    </row>
    <row r="4224" spans="1:21" x14ac:dyDescent="0.3">
      <c r="A4224" s="10" t="s">
        <v>22856</v>
      </c>
      <c r="B4224" s="61">
        <v>45072</v>
      </c>
      <c r="C4224" s="10" t="s">
        <v>7841</v>
      </c>
      <c r="D4224" s="10" t="s">
        <v>22855</v>
      </c>
      <c r="E4224" s="10" t="s">
        <v>629</v>
      </c>
      <c r="F4224" s="10" t="s">
        <v>628</v>
      </c>
      <c r="G4224" s="10" t="s">
        <v>569</v>
      </c>
      <c r="H4224" s="10" t="s">
        <v>544</v>
      </c>
      <c r="I4224" s="10" t="s">
        <v>610</v>
      </c>
      <c r="J4224" s="10" t="s">
        <v>11918</v>
      </c>
      <c r="K4224" s="10" t="s">
        <v>15710</v>
      </c>
      <c r="L4224" s="10">
        <v>6</v>
      </c>
      <c r="M4224" s="10">
        <v>315.57</v>
      </c>
      <c r="N4224" s="10">
        <v>1893.42</v>
      </c>
      <c r="O4224" s="59">
        <v>0.2</v>
      </c>
      <c r="P4224" s="10">
        <v>378.68</v>
      </c>
      <c r="Q4224" s="10">
        <v>1514.74</v>
      </c>
      <c r="R4224" s="10" t="s">
        <v>586</v>
      </c>
      <c r="S4224" s="10" t="s">
        <v>585</v>
      </c>
      <c r="T4224" s="59">
        <v>0.25</v>
      </c>
      <c r="U4224" s="10">
        <v>378.69</v>
      </c>
    </row>
    <row r="4225" spans="1:21" x14ac:dyDescent="0.3">
      <c r="A4225" s="10" t="s">
        <v>22854</v>
      </c>
      <c r="B4225" s="61">
        <v>45131</v>
      </c>
      <c r="C4225" s="10" t="s">
        <v>17964</v>
      </c>
      <c r="D4225" s="10" t="s">
        <v>22853</v>
      </c>
      <c r="E4225" s="10" t="s">
        <v>603</v>
      </c>
      <c r="F4225" s="10" t="s">
        <v>636</v>
      </c>
      <c r="G4225" s="10" t="s">
        <v>569</v>
      </c>
      <c r="H4225" s="10" t="s">
        <v>579</v>
      </c>
      <c r="I4225" s="10" t="s">
        <v>711</v>
      </c>
      <c r="J4225" s="10" t="s">
        <v>22852</v>
      </c>
      <c r="K4225" s="10" t="s">
        <v>22851</v>
      </c>
      <c r="L4225" s="10">
        <v>4</v>
      </c>
      <c r="M4225" s="10">
        <v>782.59</v>
      </c>
      <c r="N4225" s="10">
        <v>3130.36</v>
      </c>
      <c r="O4225" s="59">
        <v>0.1</v>
      </c>
      <c r="P4225" s="10">
        <v>313.04000000000002</v>
      </c>
      <c r="Q4225" s="10">
        <v>2817.32</v>
      </c>
      <c r="R4225" s="10" t="s">
        <v>565</v>
      </c>
      <c r="S4225" s="10" t="s">
        <v>564</v>
      </c>
      <c r="T4225" s="59">
        <v>0.15</v>
      </c>
      <c r="U4225" s="10">
        <v>422.6</v>
      </c>
    </row>
    <row r="4226" spans="1:21" x14ac:dyDescent="0.3">
      <c r="A4226" s="10" t="s">
        <v>22850</v>
      </c>
      <c r="B4226" s="61">
        <v>45004</v>
      </c>
      <c r="C4226" s="10" t="s">
        <v>22849</v>
      </c>
      <c r="D4226" s="10" t="s">
        <v>4192</v>
      </c>
      <c r="E4226" s="10" t="s">
        <v>629</v>
      </c>
      <c r="F4226" s="10" t="s">
        <v>759</v>
      </c>
      <c r="G4226" s="10" t="s">
        <v>601</v>
      </c>
      <c r="H4226" s="10" t="s">
        <v>544</v>
      </c>
      <c r="I4226" s="10" t="s">
        <v>568</v>
      </c>
      <c r="J4226" s="10" t="s">
        <v>21801</v>
      </c>
      <c r="K4226" s="10" t="s">
        <v>22848</v>
      </c>
      <c r="L4226" s="10">
        <v>8</v>
      </c>
      <c r="M4226" s="10">
        <v>428.7</v>
      </c>
      <c r="N4226" s="10">
        <v>3429.6</v>
      </c>
      <c r="O4226" s="59">
        <v>0.05</v>
      </c>
      <c r="P4226" s="10">
        <v>171.48</v>
      </c>
      <c r="Q4226" s="10">
        <v>3258.12</v>
      </c>
      <c r="R4226" s="10" t="s">
        <v>565</v>
      </c>
      <c r="S4226" s="10" t="s">
        <v>596</v>
      </c>
      <c r="T4226" s="59">
        <v>0.15</v>
      </c>
      <c r="U4226" s="10">
        <v>488.72</v>
      </c>
    </row>
    <row r="4227" spans="1:21" x14ac:dyDescent="0.3">
      <c r="A4227" s="10" t="s">
        <v>22847</v>
      </c>
      <c r="B4227" s="61">
        <v>45151</v>
      </c>
      <c r="C4227" s="10" t="s">
        <v>15128</v>
      </c>
      <c r="D4227" s="10" t="s">
        <v>22846</v>
      </c>
      <c r="E4227" s="10" t="s">
        <v>581</v>
      </c>
      <c r="F4227" s="10" t="s">
        <v>7</v>
      </c>
      <c r="G4227" s="10" t="s">
        <v>569</v>
      </c>
      <c r="H4227" s="10" t="s">
        <v>590</v>
      </c>
      <c r="I4227" s="10" t="s">
        <v>635</v>
      </c>
      <c r="J4227" s="10" t="s">
        <v>22845</v>
      </c>
      <c r="K4227" s="10" t="s">
        <v>18174</v>
      </c>
      <c r="L4227" s="10">
        <v>8</v>
      </c>
      <c r="M4227" s="10">
        <v>597.36</v>
      </c>
      <c r="N4227" s="10">
        <v>4778.88</v>
      </c>
      <c r="O4227" s="59">
        <v>0.05</v>
      </c>
      <c r="P4227" s="10">
        <v>238.94</v>
      </c>
      <c r="Q4227" s="10">
        <v>4539.9399999999996</v>
      </c>
      <c r="R4227" s="10" t="s">
        <v>575</v>
      </c>
      <c r="S4227" s="10" t="s">
        <v>596</v>
      </c>
      <c r="T4227" s="59">
        <v>0.3</v>
      </c>
      <c r="U4227" s="10">
        <v>1361.98</v>
      </c>
    </row>
    <row r="4228" spans="1:21" x14ac:dyDescent="0.3">
      <c r="A4228" s="10" t="s">
        <v>22844</v>
      </c>
      <c r="B4228" s="61">
        <v>45146</v>
      </c>
      <c r="C4228" s="10" t="s">
        <v>22843</v>
      </c>
      <c r="D4228" s="10" t="s">
        <v>22842</v>
      </c>
      <c r="E4228" s="10" t="s">
        <v>629</v>
      </c>
      <c r="F4228" s="10" t="s">
        <v>790</v>
      </c>
      <c r="G4228" s="10" t="s">
        <v>601</v>
      </c>
      <c r="H4228" s="10" t="s">
        <v>590</v>
      </c>
      <c r="I4228" s="10" t="s">
        <v>635</v>
      </c>
      <c r="J4228" s="10" t="s">
        <v>21821</v>
      </c>
      <c r="K4228" s="10" t="s">
        <v>9381</v>
      </c>
      <c r="L4228" s="10">
        <v>7</v>
      </c>
      <c r="M4228" s="10">
        <v>439.86</v>
      </c>
      <c r="N4228" s="10">
        <v>3079.02</v>
      </c>
      <c r="O4228" s="59">
        <v>0.1</v>
      </c>
      <c r="P4228" s="10">
        <v>307.89999999999998</v>
      </c>
      <c r="Q4228" s="10">
        <v>2771.12</v>
      </c>
      <c r="R4228" s="10" t="s">
        <v>586</v>
      </c>
      <c r="S4228" s="10" t="s">
        <v>607</v>
      </c>
      <c r="T4228" s="59">
        <v>0.3</v>
      </c>
      <c r="U4228" s="10">
        <v>831.34</v>
      </c>
    </row>
    <row r="4229" spans="1:21" x14ac:dyDescent="0.3">
      <c r="A4229" s="10" t="s">
        <v>22841</v>
      </c>
      <c r="B4229" s="61">
        <v>45164</v>
      </c>
      <c r="C4229" s="10" t="s">
        <v>9527</v>
      </c>
      <c r="D4229" s="10" t="s">
        <v>22840</v>
      </c>
      <c r="E4229" s="10" t="s">
        <v>592</v>
      </c>
      <c r="F4229" s="10" t="s">
        <v>18</v>
      </c>
      <c r="G4229" s="10" t="s">
        <v>569</v>
      </c>
      <c r="H4229" s="10" t="s">
        <v>544</v>
      </c>
      <c r="I4229" s="10" t="s">
        <v>568</v>
      </c>
      <c r="J4229" s="10" t="s">
        <v>22839</v>
      </c>
      <c r="K4229" s="10" t="s">
        <v>20058</v>
      </c>
      <c r="L4229" s="10">
        <v>3</v>
      </c>
      <c r="M4229" s="10">
        <v>938.26</v>
      </c>
      <c r="N4229" s="10">
        <v>2814.78</v>
      </c>
      <c r="O4229" s="59">
        <v>0</v>
      </c>
      <c r="P4229" s="10">
        <v>0</v>
      </c>
      <c r="Q4229" s="10">
        <v>2814.78</v>
      </c>
      <c r="R4229" s="10" t="s">
        <v>614</v>
      </c>
      <c r="S4229" s="10" t="s">
        <v>607</v>
      </c>
      <c r="T4229" s="59">
        <v>0.3</v>
      </c>
      <c r="U4229" s="10">
        <v>844.43</v>
      </c>
    </row>
    <row r="4230" spans="1:21" x14ac:dyDescent="0.3">
      <c r="A4230" s="10" t="s">
        <v>22838</v>
      </c>
      <c r="B4230" s="61">
        <v>45317</v>
      </c>
      <c r="C4230" s="10" t="s">
        <v>13216</v>
      </c>
      <c r="D4230" s="10" t="s">
        <v>22837</v>
      </c>
      <c r="E4230" s="10" t="s">
        <v>603</v>
      </c>
      <c r="F4230" s="10" t="s">
        <v>658</v>
      </c>
      <c r="G4230" s="10" t="s">
        <v>601</v>
      </c>
      <c r="H4230" s="10" t="s">
        <v>579</v>
      </c>
      <c r="I4230" s="10" t="s">
        <v>711</v>
      </c>
      <c r="J4230" s="10" t="s">
        <v>7151</v>
      </c>
      <c r="K4230" s="10" t="s">
        <v>19152</v>
      </c>
      <c r="L4230" s="10">
        <v>3</v>
      </c>
      <c r="M4230" s="10">
        <v>472.68</v>
      </c>
      <c r="N4230" s="10">
        <v>1418.04</v>
      </c>
      <c r="O4230" s="59">
        <v>0.05</v>
      </c>
      <c r="P4230" s="10">
        <v>70.900000000000006</v>
      </c>
      <c r="Q4230" s="10">
        <v>1347.14</v>
      </c>
      <c r="R4230" s="10" t="s">
        <v>565</v>
      </c>
      <c r="S4230" s="10" t="s">
        <v>607</v>
      </c>
      <c r="T4230" s="59">
        <v>0.15</v>
      </c>
      <c r="U4230" s="10">
        <v>202.07</v>
      </c>
    </row>
    <row r="4231" spans="1:21" x14ac:dyDescent="0.3">
      <c r="A4231" s="10" t="s">
        <v>22836</v>
      </c>
      <c r="B4231" s="61">
        <v>45125</v>
      </c>
      <c r="C4231" s="10" t="s">
        <v>12663</v>
      </c>
      <c r="D4231" s="10" t="s">
        <v>22835</v>
      </c>
      <c r="E4231" s="10" t="s">
        <v>571</v>
      </c>
      <c r="F4231" s="10" t="s">
        <v>570</v>
      </c>
      <c r="G4231" s="10" t="s">
        <v>569</v>
      </c>
      <c r="H4231" s="10" t="s">
        <v>579</v>
      </c>
      <c r="I4231" s="10" t="s">
        <v>711</v>
      </c>
      <c r="J4231" s="10" t="s">
        <v>22834</v>
      </c>
      <c r="K4231" s="10" t="s">
        <v>22833</v>
      </c>
      <c r="L4231" s="10">
        <v>9</v>
      </c>
      <c r="M4231" s="10">
        <v>822.36</v>
      </c>
      <c r="N4231" s="10">
        <v>7401.24</v>
      </c>
      <c r="O4231" s="59">
        <v>0.2</v>
      </c>
      <c r="P4231" s="10">
        <v>1480.25</v>
      </c>
      <c r="Q4231" s="10">
        <v>5920.99</v>
      </c>
      <c r="R4231" s="10" t="s">
        <v>565</v>
      </c>
      <c r="S4231" s="10" t="s">
        <v>607</v>
      </c>
      <c r="T4231" s="59">
        <v>0.25</v>
      </c>
      <c r="U4231" s="10">
        <v>1480.25</v>
      </c>
    </row>
    <row r="4232" spans="1:21" x14ac:dyDescent="0.3">
      <c r="A4232" s="10" t="s">
        <v>22832</v>
      </c>
      <c r="B4232" s="61">
        <v>45126</v>
      </c>
      <c r="C4232" s="10" t="s">
        <v>7598</v>
      </c>
      <c r="D4232" s="10" t="s">
        <v>1346</v>
      </c>
      <c r="E4232" s="10" t="s">
        <v>581</v>
      </c>
      <c r="F4232" s="10" t="s">
        <v>7</v>
      </c>
      <c r="G4232" s="10" t="s">
        <v>569</v>
      </c>
      <c r="H4232" s="10" t="s">
        <v>544</v>
      </c>
      <c r="I4232" s="10" t="s">
        <v>568</v>
      </c>
      <c r="J4232" s="10" t="s">
        <v>22831</v>
      </c>
      <c r="K4232" s="10" t="s">
        <v>4178</v>
      </c>
      <c r="L4232" s="10">
        <v>5</v>
      </c>
      <c r="M4232" s="10">
        <v>658.3</v>
      </c>
      <c r="N4232" s="10">
        <v>3291.5</v>
      </c>
      <c r="O4232" s="59">
        <v>0.05</v>
      </c>
      <c r="P4232" s="10">
        <v>164.58</v>
      </c>
      <c r="Q4232" s="10">
        <v>3126.92</v>
      </c>
      <c r="R4232" s="10" t="s">
        <v>565</v>
      </c>
      <c r="S4232" s="10" t="s">
        <v>564</v>
      </c>
      <c r="T4232" s="59">
        <v>0.3</v>
      </c>
      <c r="U4232" s="10">
        <v>938.08</v>
      </c>
    </row>
    <row r="4233" spans="1:21" x14ac:dyDescent="0.3">
      <c r="A4233" s="10" t="s">
        <v>22830</v>
      </c>
      <c r="B4233" s="61">
        <v>45317</v>
      </c>
      <c r="C4233" s="10" t="s">
        <v>22829</v>
      </c>
      <c r="D4233" s="10" t="s">
        <v>7334</v>
      </c>
      <c r="E4233" s="10" t="s">
        <v>571</v>
      </c>
      <c r="F4233" s="10" t="s">
        <v>685</v>
      </c>
      <c r="G4233" s="10" t="s">
        <v>601</v>
      </c>
      <c r="H4233" s="10" t="s">
        <v>590</v>
      </c>
      <c r="I4233" s="10" t="s">
        <v>635</v>
      </c>
      <c r="J4233" s="10" t="s">
        <v>16389</v>
      </c>
      <c r="K4233" s="10" t="s">
        <v>4923</v>
      </c>
      <c r="L4233" s="10">
        <v>4</v>
      </c>
      <c r="M4233" s="10">
        <v>826</v>
      </c>
      <c r="N4233" s="10">
        <v>3304</v>
      </c>
      <c r="O4233" s="59">
        <v>0.2</v>
      </c>
      <c r="P4233" s="10">
        <v>660.8</v>
      </c>
      <c r="Q4233" s="10">
        <v>2643.2</v>
      </c>
      <c r="R4233" s="10" t="s">
        <v>575</v>
      </c>
      <c r="S4233" s="10" t="s">
        <v>585</v>
      </c>
      <c r="T4233" s="59">
        <v>0.15</v>
      </c>
      <c r="U4233" s="10">
        <v>396.48</v>
      </c>
    </row>
    <row r="4234" spans="1:21" x14ac:dyDescent="0.3">
      <c r="A4234" s="10" t="s">
        <v>22828</v>
      </c>
      <c r="B4234" s="61">
        <v>45008</v>
      </c>
      <c r="C4234" s="10" t="s">
        <v>1660</v>
      </c>
      <c r="D4234" s="10" t="s">
        <v>22827</v>
      </c>
      <c r="E4234" s="10" t="s">
        <v>571</v>
      </c>
      <c r="F4234" s="10" t="s">
        <v>570</v>
      </c>
      <c r="G4234" s="10" t="s">
        <v>601</v>
      </c>
      <c r="H4234" s="10" t="s">
        <v>579</v>
      </c>
      <c r="I4234" s="10" t="s">
        <v>711</v>
      </c>
      <c r="J4234" s="10" t="s">
        <v>22826</v>
      </c>
      <c r="K4234" s="10" t="s">
        <v>1439</v>
      </c>
      <c r="L4234" s="10">
        <v>9</v>
      </c>
      <c r="M4234" s="10">
        <v>837.35</v>
      </c>
      <c r="N4234" s="10">
        <v>7536.15</v>
      </c>
      <c r="O4234" s="59">
        <v>0</v>
      </c>
      <c r="P4234" s="10">
        <v>0</v>
      </c>
      <c r="Q4234" s="10">
        <v>7536.15</v>
      </c>
      <c r="R4234" s="10" t="s">
        <v>575</v>
      </c>
      <c r="S4234" s="10" t="s">
        <v>585</v>
      </c>
      <c r="T4234" s="59">
        <v>0.15</v>
      </c>
      <c r="U4234" s="10">
        <v>1130.42</v>
      </c>
    </row>
    <row r="4235" spans="1:21" x14ac:dyDescent="0.3">
      <c r="A4235" s="10" t="s">
        <v>22825</v>
      </c>
      <c r="B4235" s="61">
        <v>45244</v>
      </c>
      <c r="C4235" s="10" t="s">
        <v>10182</v>
      </c>
      <c r="D4235" s="10" t="s">
        <v>14897</v>
      </c>
      <c r="E4235" s="10" t="s">
        <v>581</v>
      </c>
      <c r="F4235" s="10" t="s">
        <v>7</v>
      </c>
      <c r="G4235" s="10" t="s">
        <v>601</v>
      </c>
      <c r="H4235" s="10" t="s">
        <v>579</v>
      </c>
      <c r="I4235" s="10" t="s">
        <v>711</v>
      </c>
      <c r="J4235" s="10" t="s">
        <v>22824</v>
      </c>
      <c r="K4235" s="10" t="s">
        <v>18978</v>
      </c>
      <c r="L4235" s="10">
        <v>9</v>
      </c>
      <c r="M4235" s="10">
        <v>558.1</v>
      </c>
      <c r="N4235" s="10">
        <v>5022.8999999999996</v>
      </c>
      <c r="O4235" s="59">
        <v>0.1</v>
      </c>
      <c r="P4235" s="10">
        <v>502.29</v>
      </c>
      <c r="Q4235" s="10">
        <v>4520.6099999999997</v>
      </c>
      <c r="R4235" s="10" t="s">
        <v>614</v>
      </c>
      <c r="S4235" s="10" t="s">
        <v>596</v>
      </c>
      <c r="T4235" s="59">
        <v>0.3</v>
      </c>
      <c r="U4235" s="10">
        <v>1356.18</v>
      </c>
    </row>
    <row r="4236" spans="1:21" x14ac:dyDescent="0.3">
      <c r="A4236" s="10" t="s">
        <v>22823</v>
      </c>
      <c r="B4236" s="61">
        <v>45210</v>
      </c>
      <c r="C4236" s="10" t="s">
        <v>22822</v>
      </c>
      <c r="D4236" s="10" t="s">
        <v>15504</v>
      </c>
      <c r="E4236" s="10" t="s">
        <v>592</v>
      </c>
      <c r="F4236" s="10" t="s">
        <v>652</v>
      </c>
      <c r="G4236" s="10" t="s">
        <v>601</v>
      </c>
      <c r="H4236" s="10" t="s">
        <v>600</v>
      </c>
      <c r="I4236" s="10" t="s">
        <v>599</v>
      </c>
      <c r="J4236" s="10" t="s">
        <v>22821</v>
      </c>
      <c r="K4236" s="10" t="s">
        <v>22820</v>
      </c>
      <c r="L4236" s="10">
        <v>7</v>
      </c>
      <c r="M4236" s="10">
        <v>712.38</v>
      </c>
      <c r="N4236" s="10">
        <v>4986.66</v>
      </c>
      <c r="O4236" s="59">
        <v>0.2</v>
      </c>
      <c r="P4236" s="10">
        <v>997.33</v>
      </c>
      <c r="Q4236" s="10">
        <v>3989.33</v>
      </c>
      <c r="R4236" s="10" t="s">
        <v>614</v>
      </c>
      <c r="S4236" s="10" t="s">
        <v>596</v>
      </c>
      <c r="T4236" s="59">
        <v>0.25</v>
      </c>
      <c r="U4236" s="10">
        <v>997.33</v>
      </c>
    </row>
    <row r="4237" spans="1:21" x14ac:dyDescent="0.3">
      <c r="A4237" s="10" t="s">
        <v>22819</v>
      </c>
      <c r="B4237" s="61">
        <v>45163</v>
      </c>
      <c r="C4237" s="10" t="s">
        <v>22818</v>
      </c>
      <c r="D4237" s="10" t="s">
        <v>5089</v>
      </c>
      <c r="E4237" s="10" t="s">
        <v>603</v>
      </c>
      <c r="F4237" s="10" t="s">
        <v>658</v>
      </c>
      <c r="G4237" s="10" t="s">
        <v>601</v>
      </c>
      <c r="H4237" s="10" t="s">
        <v>600</v>
      </c>
      <c r="I4237" s="10" t="s">
        <v>599</v>
      </c>
      <c r="J4237" s="10" t="s">
        <v>22817</v>
      </c>
      <c r="K4237" s="10" t="s">
        <v>22816</v>
      </c>
      <c r="L4237" s="10">
        <v>5</v>
      </c>
      <c r="M4237" s="10">
        <v>189.55</v>
      </c>
      <c r="N4237" s="10">
        <v>947.75</v>
      </c>
      <c r="O4237" s="59">
        <v>0.05</v>
      </c>
      <c r="P4237" s="10">
        <v>47.39</v>
      </c>
      <c r="Q4237" s="10">
        <v>900.36</v>
      </c>
      <c r="R4237" s="10" t="s">
        <v>614</v>
      </c>
      <c r="S4237" s="10" t="s">
        <v>585</v>
      </c>
      <c r="T4237" s="59">
        <v>0.15</v>
      </c>
      <c r="U4237" s="10">
        <v>135.05000000000001</v>
      </c>
    </row>
    <row r="4238" spans="1:21" x14ac:dyDescent="0.3">
      <c r="A4238" s="10" t="s">
        <v>22815</v>
      </c>
      <c r="B4238" s="61">
        <v>45118</v>
      </c>
      <c r="C4238" s="10" t="s">
        <v>10025</v>
      </c>
      <c r="D4238" s="10" t="s">
        <v>16028</v>
      </c>
      <c r="E4238" s="10" t="s">
        <v>629</v>
      </c>
      <c r="F4238" s="10" t="s">
        <v>759</v>
      </c>
      <c r="G4238" s="10" t="s">
        <v>569</v>
      </c>
      <c r="H4238" s="10" t="s">
        <v>579</v>
      </c>
      <c r="I4238" s="10" t="s">
        <v>722</v>
      </c>
      <c r="J4238" s="10" t="s">
        <v>22814</v>
      </c>
      <c r="K4238" s="10" t="s">
        <v>22813</v>
      </c>
      <c r="L4238" s="10">
        <v>3</v>
      </c>
      <c r="M4238" s="10">
        <v>915.29</v>
      </c>
      <c r="N4238" s="10">
        <v>2745.87</v>
      </c>
      <c r="O4238" s="59">
        <v>0</v>
      </c>
      <c r="P4238" s="10">
        <v>0</v>
      </c>
      <c r="Q4238" s="10">
        <v>2745.87</v>
      </c>
      <c r="R4238" s="10" t="s">
        <v>586</v>
      </c>
      <c r="S4238" s="10" t="s">
        <v>585</v>
      </c>
      <c r="T4238" s="59">
        <v>0.25</v>
      </c>
      <c r="U4238" s="10">
        <v>686.47</v>
      </c>
    </row>
    <row r="4239" spans="1:21" x14ac:dyDescent="0.3">
      <c r="A4239" s="10" t="s">
        <v>22812</v>
      </c>
      <c r="B4239" s="61">
        <v>45150</v>
      </c>
      <c r="C4239" s="10" t="s">
        <v>22811</v>
      </c>
      <c r="D4239" s="10" t="s">
        <v>22810</v>
      </c>
      <c r="E4239" s="10" t="s">
        <v>592</v>
      </c>
      <c r="F4239" s="10" t="s">
        <v>18</v>
      </c>
      <c r="G4239" s="10" t="s">
        <v>569</v>
      </c>
      <c r="H4239" s="10" t="s">
        <v>600</v>
      </c>
      <c r="I4239" s="10" t="s">
        <v>664</v>
      </c>
      <c r="J4239" s="10" t="s">
        <v>17109</v>
      </c>
      <c r="K4239" s="10" t="s">
        <v>19542</v>
      </c>
      <c r="L4239" s="10">
        <v>3</v>
      </c>
      <c r="M4239" s="10">
        <v>459.85</v>
      </c>
      <c r="N4239" s="10">
        <v>1379.55</v>
      </c>
      <c r="O4239" s="59">
        <v>0.05</v>
      </c>
      <c r="P4239" s="10">
        <v>68.98</v>
      </c>
      <c r="Q4239" s="10">
        <v>1310.57</v>
      </c>
      <c r="R4239" s="10" t="s">
        <v>575</v>
      </c>
      <c r="S4239" s="10" t="s">
        <v>585</v>
      </c>
      <c r="T4239" s="59">
        <v>0.3</v>
      </c>
      <c r="U4239" s="10">
        <v>393.17</v>
      </c>
    </row>
    <row r="4240" spans="1:21" x14ac:dyDescent="0.3">
      <c r="A4240" s="10" t="s">
        <v>22809</v>
      </c>
      <c r="B4240" s="61">
        <v>44946</v>
      </c>
      <c r="C4240" s="10" t="s">
        <v>22808</v>
      </c>
      <c r="D4240" s="10" t="s">
        <v>22807</v>
      </c>
      <c r="E4240" s="10" t="s">
        <v>629</v>
      </c>
      <c r="F4240" s="10" t="s">
        <v>759</v>
      </c>
      <c r="G4240" s="10" t="s">
        <v>601</v>
      </c>
      <c r="H4240" s="10" t="s">
        <v>579</v>
      </c>
      <c r="I4240" s="10" t="s">
        <v>711</v>
      </c>
      <c r="J4240" s="10" t="s">
        <v>21288</v>
      </c>
      <c r="K4240" s="10" t="s">
        <v>16344</v>
      </c>
      <c r="L4240" s="10">
        <v>10</v>
      </c>
      <c r="M4240" s="10">
        <v>511.89</v>
      </c>
      <c r="N4240" s="10">
        <v>5118.8999999999996</v>
      </c>
      <c r="O4240" s="59">
        <v>0.05</v>
      </c>
      <c r="P4240" s="10">
        <v>255.94</v>
      </c>
      <c r="Q4240" s="10">
        <v>4862.96</v>
      </c>
      <c r="R4240" s="10" t="s">
        <v>586</v>
      </c>
      <c r="S4240" s="10" t="s">
        <v>564</v>
      </c>
      <c r="T4240" s="59">
        <v>0.15</v>
      </c>
      <c r="U4240" s="10">
        <v>729.44</v>
      </c>
    </row>
    <row r="4241" spans="1:21" x14ac:dyDescent="0.3">
      <c r="A4241" s="10" t="s">
        <v>22806</v>
      </c>
      <c r="B4241" s="61">
        <v>44938</v>
      </c>
      <c r="C4241" s="10" t="s">
        <v>19888</v>
      </c>
      <c r="D4241" s="10" t="s">
        <v>22805</v>
      </c>
      <c r="E4241" s="10" t="s">
        <v>592</v>
      </c>
      <c r="F4241" s="10" t="s">
        <v>652</v>
      </c>
      <c r="G4241" s="10" t="s">
        <v>601</v>
      </c>
      <c r="H4241" s="10" t="s">
        <v>600</v>
      </c>
      <c r="I4241" s="10" t="s">
        <v>627</v>
      </c>
      <c r="J4241" s="10" t="s">
        <v>15187</v>
      </c>
      <c r="K4241" s="10" t="s">
        <v>4498</v>
      </c>
      <c r="L4241" s="10">
        <v>7</v>
      </c>
      <c r="M4241" s="10">
        <v>104.17</v>
      </c>
      <c r="N4241" s="10">
        <v>729.19</v>
      </c>
      <c r="O4241" s="59">
        <v>0.1</v>
      </c>
      <c r="P4241" s="10">
        <v>72.92</v>
      </c>
      <c r="Q4241" s="10">
        <v>656.27</v>
      </c>
      <c r="R4241" s="10" t="s">
        <v>565</v>
      </c>
      <c r="S4241" s="10" t="s">
        <v>596</v>
      </c>
      <c r="T4241" s="59">
        <v>0.3</v>
      </c>
      <c r="U4241" s="10">
        <v>196.88</v>
      </c>
    </row>
    <row r="4242" spans="1:21" x14ac:dyDescent="0.3">
      <c r="A4242" s="10" t="s">
        <v>22804</v>
      </c>
      <c r="B4242" s="61">
        <v>45212</v>
      </c>
      <c r="C4242" s="10" t="s">
        <v>16228</v>
      </c>
      <c r="D4242" s="10" t="s">
        <v>22803</v>
      </c>
      <c r="E4242" s="10" t="s">
        <v>581</v>
      </c>
      <c r="F4242" s="10" t="s">
        <v>83</v>
      </c>
      <c r="G4242" s="10" t="s">
        <v>569</v>
      </c>
      <c r="H4242" s="10" t="s">
        <v>544</v>
      </c>
      <c r="I4242" s="10" t="s">
        <v>568</v>
      </c>
      <c r="J4242" s="10" t="s">
        <v>22802</v>
      </c>
      <c r="K4242" s="10" t="s">
        <v>22801</v>
      </c>
      <c r="L4242" s="10">
        <v>1</v>
      </c>
      <c r="M4242" s="10">
        <v>641.52</v>
      </c>
      <c r="N4242" s="10">
        <v>641.52</v>
      </c>
      <c r="O4242" s="59">
        <v>0.1</v>
      </c>
      <c r="P4242" s="10">
        <v>64.150000000000006</v>
      </c>
      <c r="Q4242" s="10">
        <v>577.37</v>
      </c>
      <c r="R4242" s="10" t="s">
        <v>575</v>
      </c>
      <c r="S4242" s="10" t="s">
        <v>585</v>
      </c>
      <c r="T4242" s="59">
        <v>0.3</v>
      </c>
      <c r="U4242" s="10">
        <v>173.21</v>
      </c>
    </row>
    <row r="4243" spans="1:21" x14ac:dyDescent="0.3">
      <c r="A4243" s="10" t="s">
        <v>22800</v>
      </c>
      <c r="B4243" s="61">
        <v>44988</v>
      </c>
      <c r="C4243" s="10" t="s">
        <v>2111</v>
      </c>
      <c r="D4243" s="10" t="s">
        <v>14921</v>
      </c>
      <c r="E4243" s="10" t="s">
        <v>603</v>
      </c>
      <c r="F4243" s="10" t="s">
        <v>636</v>
      </c>
      <c r="G4243" s="10" t="s">
        <v>601</v>
      </c>
      <c r="H4243" s="10" t="s">
        <v>600</v>
      </c>
      <c r="I4243" s="10" t="s">
        <v>599</v>
      </c>
      <c r="J4243" s="10" t="s">
        <v>3416</v>
      </c>
      <c r="K4243" s="10" t="s">
        <v>22799</v>
      </c>
      <c r="L4243" s="10">
        <v>6</v>
      </c>
      <c r="M4243" s="10">
        <v>361.4</v>
      </c>
      <c r="N4243" s="10">
        <v>2168.4</v>
      </c>
      <c r="O4243" s="59">
        <v>0.2</v>
      </c>
      <c r="P4243" s="10">
        <v>433.68</v>
      </c>
      <c r="Q4243" s="10">
        <v>1734.72</v>
      </c>
      <c r="R4243" s="10" t="s">
        <v>614</v>
      </c>
      <c r="S4243" s="10" t="s">
        <v>564</v>
      </c>
      <c r="T4243" s="59">
        <v>0.15</v>
      </c>
      <c r="U4243" s="10">
        <v>260.20999999999998</v>
      </c>
    </row>
    <row r="4244" spans="1:21" x14ac:dyDescent="0.3">
      <c r="A4244" s="10" t="s">
        <v>22798</v>
      </c>
      <c r="B4244" s="61">
        <v>44966</v>
      </c>
      <c r="C4244" s="10" t="s">
        <v>8995</v>
      </c>
      <c r="D4244" s="10" t="s">
        <v>22797</v>
      </c>
      <c r="E4244" s="10" t="s">
        <v>592</v>
      </c>
      <c r="F4244" s="10" t="s">
        <v>18</v>
      </c>
      <c r="G4244" s="10" t="s">
        <v>601</v>
      </c>
      <c r="H4244" s="10" t="s">
        <v>544</v>
      </c>
      <c r="I4244" s="10" t="s">
        <v>610</v>
      </c>
      <c r="J4244" s="10" t="s">
        <v>22796</v>
      </c>
      <c r="K4244" s="10" t="s">
        <v>5180</v>
      </c>
      <c r="L4244" s="10">
        <v>9</v>
      </c>
      <c r="M4244" s="10">
        <v>560.19000000000005</v>
      </c>
      <c r="N4244" s="10">
        <v>5041.71</v>
      </c>
      <c r="O4244" s="59">
        <v>0</v>
      </c>
      <c r="P4244" s="10">
        <v>0</v>
      </c>
      <c r="Q4244" s="10">
        <v>5041.71</v>
      </c>
      <c r="R4244" s="10" t="s">
        <v>575</v>
      </c>
      <c r="S4244" s="10" t="s">
        <v>564</v>
      </c>
      <c r="T4244" s="59">
        <v>0.25</v>
      </c>
      <c r="U4244" s="10">
        <v>1260.43</v>
      </c>
    </row>
    <row r="4245" spans="1:21" x14ac:dyDescent="0.3">
      <c r="A4245" s="10" t="s">
        <v>22795</v>
      </c>
      <c r="B4245" s="61">
        <v>45308</v>
      </c>
      <c r="C4245" s="10" t="s">
        <v>3611</v>
      </c>
      <c r="D4245" s="10" t="s">
        <v>22794</v>
      </c>
      <c r="E4245" s="10" t="s">
        <v>629</v>
      </c>
      <c r="F4245" s="10" t="s">
        <v>759</v>
      </c>
      <c r="G4245" s="10" t="s">
        <v>601</v>
      </c>
      <c r="H4245" s="10" t="s">
        <v>590</v>
      </c>
      <c r="I4245" s="10" t="s">
        <v>589</v>
      </c>
      <c r="J4245" s="10" t="s">
        <v>2151</v>
      </c>
      <c r="K4245" s="10" t="s">
        <v>6612</v>
      </c>
      <c r="L4245" s="10">
        <v>8</v>
      </c>
      <c r="M4245" s="10">
        <v>856.5</v>
      </c>
      <c r="N4245" s="10">
        <v>6852</v>
      </c>
      <c r="O4245" s="59">
        <v>0.1</v>
      </c>
      <c r="P4245" s="10">
        <v>685.2</v>
      </c>
      <c r="Q4245" s="10">
        <v>6166.8</v>
      </c>
      <c r="R4245" s="10" t="s">
        <v>614</v>
      </c>
      <c r="S4245" s="10" t="s">
        <v>607</v>
      </c>
      <c r="T4245" s="59">
        <v>0.3</v>
      </c>
      <c r="U4245" s="10">
        <v>1850.04</v>
      </c>
    </row>
    <row r="4246" spans="1:21" x14ac:dyDescent="0.3">
      <c r="A4246" s="10" t="s">
        <v>22793</v>
      </c>
      <c r="B4246" s="61">
        <v>45054</v>
      </c>
      <c r="C4246" s="10" t="s">
        <v>3219</v>
      </c>
      <c r="D4246" s="10" t="s">
        <v>14451</v>
      </c>
      <c r="E4246" s="10" t="s">
        <v>603</v>
      </c>
      <c r="F4246" s="10" t="s">
        <v>636</v>
      </c>
      <c r="G4246" s="10" t="s">
        <v>569</v>
      </c>
      <c r="H4246" s="10" t="s">
        <v>590</v>
      </c>
      <c r="I4246" s="10" t="s">
        <v>635</v>
      </c>
      <c r="J4246" s="10" t="s">
        <v>20146</v>
      </c>
      <c r="K4246" s="10" t="s">
        <v>22792</v>
      </c>
      <c r="L4246" s="10">
        <v>7</v>
      </c>
      <c r="M4246" s="10">
        <v>728.55</v>
      </c>
      <c r="N4246" s="10">
        <v>5099.8500000000004</v>
      </c>
      <c r="O4246" s="59">
        <v>0.05</v>
      </c>
      <c r="P4246" s="10">
        <v>254.99</v>
      </c>
      <c r="Q4246" s="10">
        <v>4844.8599999999997</v>
      </c>
      <c r="R4246" s="10" t="s">
        <v>614</v>
      </c>
      <c r="S4246" s="10" t="s">
        <v>585</v>
      </c>
      <c r="T4246" s="59">
        <v>0.3</v>
      </c>
      <c r="U4246" s="10">
        <v>1453.46</v>
      </c>
    </row>
    <row r="4247" spans="1:21" x14ac:dyDescent="0.3">
      <c r="A4247" s="10" t="s">
        <v>22791</v>
      </c>
      <c r="B4247" s="61">
        <v>45202</v>
      </c>
      <c r="C4247" s="10" t="s">
        <v>21144</v>
      </c>
      <c r="D4247" s="10" t="s">
        <v>19506</v>
      </c>
      <c r="E4247" s="10" t="s">
        <v>629</v>
      </c>
      <c r="F4247" s="10" t="s">
        <v>759</v>
      </c>
      <c r="G4247" s="10" t="s">
        <v>569</v>
      </c>
      <c r="H4247" s="10" t="s">
        <v>590</v>
      </c>
      <c r="I4247" s="10" t="s">
        <v>748</v>
      </c>
      <c r="J4247" s="10" t="s">
        <v>22790</v>
      </c>
      <c r="K4247" s="10" t="s">
        <v>22789</v>
      </c>
      <c r="L4247" s="10">
        <v>9</v>
      </c>
      <c r="M4247" s="10">
        <v>907.62</v>
      </c>
      <c r="N4247" s="10">
        <v>8168.58</v>
      </c>
      <c r="O4247" s="59">
        <v>0.05</v>
      </c>
      <c r="P4247" s="10">
        <v>408.43</v>
      </c>
      <c r="Q4247" s="10">
        <v>7760.15</v>
      </c>
      <c r="R4247" s="10" t="s">
        <v>614</v>
      </c>
      <c r="S4247" s="10" t="s">
        <v>585</v>
      </c>
      <c r="T4247" s="59">
        <v>0.3</v>
      </c>
      <c r="U4247" s="10">
        <v>2328.04</v>
      </c>
    </row>
    <row r="4248" spans="1:21" x14ac:dyDescent="0.3">
      <c r="A4248" s="10" t="s">
        <v>22788</v>
      </c>
      <c r="B4248" s="61">
        <v>45297</v>
      </c>
      <c r="C4248" s="10" t="s">
        <v>12977</v>
      </c>
      <c r="D4248" s="10" t="s">
        <v>18540</v>
      </c>
      <c r="E4248" s="10" t="s">
        <v>592</v>
      </c>
      <c r="F4248" s="10" t="s">
        <v>652</v>
      </c>
      <c r="G4248" s="10" t="s">
        <v>601</v>
      </c>
      <c r="H4248" s="10" t="s">
        <v>590</v>
      </c>
      <c r="I4248" s="10" t="s">
        <v>635</v>
      </c>
      <c r="J4248" s="10" t="s">
        <v>22787</v>
      </c>
      <c r="K4248" s="10" t="s">
        <v>22786</v>
      </c>
      <c r="L4248" s="10">
        <v>5</v>
      </c>
      <c r="M4248" s="10">
        <v>270.01</v>
      </c>
      <c r="N4248" s="10">
        <v>1350.05</v>
      </c>
      <c r="O4248" s="59">
        <v>0.2</v>
      </c>
      <c r="P4248" s="10">
        <v>270.01</v>
      </c>
      <c r="Q4248" s="10">
        <v>1080.04</v>
      </c>
      <c r="R4248" s="10" t="s">
        <v>586</v>
      </c>
      <c r="S4248" s="10" t="s">
        <v>585</v>
      </c>
      <c r="T4248" s="59">
        <v>0.15</v>
      </c>
      <c r="U4248" s="10">
        <v>162.01</v>
      </c>
    </row>
    <row r="4249" spans="1:21" x14ac:dyDescent="0.3">
      <c r="A4249" s="10" t="s">
        <v>22785</v>
      </c>
      <c r="B4249" s="61">
        <v>44932</v>
      </c>
      <c r="C4249" s="10" t="s">
        <v>4231</v>
      </c>
      <c r="D4249" s="10" t="s">
        <v>14877</v>
      </c>
      <c r="E4249" s="10" t="s">
        <v>571</v>
      </c>
      <c r="F4249" s="10" t="s">
        <v>685</v>
      </c>
      <c r="G4249" s="10" t="s">
        <v>569</v>
      </c>
      <c r="H4249" s="10" t="s">
        <v>579</v>
      </c>
      <c r="I4249" s="10" t="s">
        <v>711</v>
      </c>
      <c r="J4249" s="10" t="s">
        <v>4833</v>
      </c>
      <c r="K4249" s="10" t="s">
        <v>1633</v>
      </c>
      <c r="L4249" s="10">
        <v>3</v>
      </c>
      <c r="M4249" s="10">
        <v>892.74</v>
      </c>
      <c r="N4249" s="10">
        <v>2678.22</v>
      </c>
      <c r="O4249" s="59">
        <v>0</v>
      </c>
      <c r="P4249" s="10">
        <v>0</v>
      </c>
      <c r="Q4249" s="10">
        <v>2678.22</v>
      </c>
      <c r="R4249" s="10" t="s">
        <v>575</v>
      </c>
      <c r="S4249" s="10" t="s">
        <v>564</v>
      </c>
      <c r="T4249" s="59">
        <v>0.15</v>
      </c>
      <c r="U4249" s="10">
        <v>401.73</v>
      </c>
    </row>
    <row r="4250" spans="1:21" x14ac:dyDescent="0.3">
      <c r="A4250" s="10" t="s">
        <v>22784</v>
      </c>
      <c r="B4250" s="61">
        <v>45223</v>
      </c>
      <c r="C4250" s="10" t="s">
        <v>16607</v>
      </c>
      <c r="D4250" s="10" t="s">
        <v>14354</v>
      </c>
      <c r="E4250" s="10" t="s">
        <v>629</v>
      </c>
      <c r="F4250" s="10" t="s">
        <v>759</v>
      </c>
      <c r="G4250" s="10" t="s">
        <v>569</v>
      </c>
      <c r="H4250" s="10" t="s">
        <v>544</v>
      </c>
      <c r="I4250" s="10" t="s">
        <v>568</v>
      </c>
      <c r="J4250" s="10" t="s">
        <v>22783</v>
      </c>
      <c r="K4250" s="10" t="s">
        <v>22782</v>
      </c>
      <c r="L4250" s="10">
        <v>5</v>
      </c>
      <c r="M4250" s="10">
        <v>344.64</v>
      </c>
      <c r="N4250" s="10">
        <v>1723.2</v>
      </c>
      <c r="O4250" s="59">
        <v>0</v>
      </c>
      <c r="P4250" s="10">
        <v>0</v>
      </c>
      <c r="Q4250" s="10">
        <v>1723.2</v>
      </c>
      <c r="R4250" s="10" t="s">
        <v>614</v>
      </c>
      <c r="S4250" s="10" t="s">
        <v>607</v>
      </c>
      <c r="T4250" s="59">
        <v>0.25</v>
      </c>
      <c r="U4250" s="10">
        <v>430.8</v>
      </c>
    </row>
    <row r="4251" spans="1:21" x14ac:dyDescent="0.3">
      <c r="A4251" s="10" t="s">
        <v>22781</v>
      </c>
      <c r="B4251" s="61">
        <v>45173</v>
      </c>
      <c r="C4251" s="10" t="s">
        <v>17991</v>
      </c>
      <c r="D4251" s="10" t="s">
        <v>13200</v>
      </c>
      <c r="E4251" s="10" t="s">
        <v>592</v>
      </c>
      <c r="F4251" s="10" t="s">
        <v>18</v>
      </c>
      <c r="G4251" s="10" t="s">
        <v>569</v>
      </c>
      <c r="H4251" s="10" t="s">
        <v>579</v>
      </c>
      <c r="I4251" s="10" t="s">
        <v>722</v>
      </c>
      <c r="J4251" s="10" t="s">
        <v>5994</v>
      </c>
      <c r="K4251" s="10" t="s">
        <v>22780</v>
      </c>
      <c r="L4251" s="10">
        <v>9</v>
      </c>
      <c r="M4251" s="10">
        <v>211.34</v>
      </c>
      <c r="N4251" s="10">
        <v>1902.06</v>
      </c>
      <c r="O4251" s="59">
        <v>0.1</v>
      </c>
      <c r="P4251" s="10">
        <v>190.21</v>
      </c>
      <c r="Q4251" s="10">
        <v>1711.85</v>
      </c>
      <c r="R4251" s="10" t="s">
        <v>614</v>
      </c>
      <c r="S4251" s="10" t="s">
        <v>596</v>
      </c>
      <c r="T4251" s="59">
        <v>0.15</v>
      </c>
      <c r="U4251" s="10">
        <v>256.77999999999997</v>
      </c>
    </row>
    <row r="4252" spans="1:21" x14ac:dyDescent="0.3">
      <c r="A4252" s="10" t="s">
        <v>22779</v>
      </c>
      <c r="B4252" s="61">
        <v>45000</v>
      </c>
      <c r="C4252" s="10" t="s">
        <v>18541</v>
      </c>
      <c r="D4252" s="10" t="s">
        <v>22778</v>
      </c>
      <c r="E4252" s="10" t="s">
        <v>629</v>
      </c>
      <c r="F4252" s="10" t="s">
        <v>790</v>
      </c>
      <c r="G4252" s="10" t="s">
        <v>569</v>
      </c>
      <c r="H4252" s="10" t="s">
        <v>544</v>
      </c>
      <c r="I4252" s="10" t="s">
        <v>610</v>
      </c>
      <c r="J4252" s="10" t="s">
        <v>742</v>
      </c>
      <c r="K4252" s="10" t="s">
        <v>22777</v>
      </c>
      <c r="L4252" s="10">
        <v>8</v>
      </c>
      <c r="M4252" s="10">
        <v>713.07</v>
      </c>
      <c r="N4252" s="10">
        <v>5704.56</v>
      </c>
      <c r="O4252" s="59">
        <v>0.1</v>
      </c>
      <c r="P4252" s="10">
        <v>570.46</v>
      </c>
      <c r="Q4252" s="10">
        <v>5134.1000000000004</v>
      </c>
      <c r="R4252" s="10" t="s">
        <v>565</v>
      </c>
      <c r="S4252" s="10" t="s">
        <v>564</v>
      </c>
      <c r="T4252" s="59">
        <v>0.25</v>
      </c>
      <c r="U4252" s="10">
        <v>1283.53</v>
      </c>
    </row>
    <row r="4253" spans="1:21" x14ac:dyDescent="0.3">
      <c r="A4253" s="10" t="s">
        <v>22776</v>
      </c>
      <c r="B4253" s="61">
        <v>45262</v>
      </c>
      <c r="C4253" s="10" t="s">
        <v>22775</v>
      </c>
      <c r="D4253" s="10" t="s">
        <v>12168</v>
      </c>
      <c r="E4253" s="10" t="s">
        <v>581</v>
      </c>
      <c r="F4253" s="10" t="s">
        <v>580</v>
      </c>
      <c r="G4253" s="10" t="s">
        <v>601</v>
      </c>
      <c r="H4253" s="10" t="s">
        <v>600</v>
      </c>
      <c r="I4253" s="10" t="s">
        <v>599</v>
      </c>
      <c r="J4253" s="10" t="s">
        <v>22774</v>
      </c>
      <c r="K4253" s="10" t="s">
        <v>22773</v>
      </c>
      <c r="L4253" s="10">
        <v>4</v>
      </c>
      <c r="M4253" s="10">
        <v>646.09</v>
      </c>
      <c r="N4253" s="10">
        <v>2584.36</v>
      </c>
      <c r="O4253" s="59">
        <v>0.1</v>
      </c>
      <c r="P4253" s="10">
        <v>258.44</v>
      </c>
      <c r="Q4253" s="10">
        <v>2325.92</v>
      </c>
      <c r="R4253" s="10" t="s">
        <v>614</v>
      </c>
      <c r="S4253" s="10" t="s">
        <v>564</v>
      </c>
      <c r="T4253" s="59">
        <v>0.3</v>
      </c>
      <c r="U4253" s="10">
        <v>697.78</v>
      </c>
    </row>
    <row r="4254" spans="1:21" x14ac:dyDescent="0.3">
      <c r="A4254" s="10" t="s">
        <v>22772</v>
      </c>
      <c r="B4254" s="61">
        <v>44986</v>
      </c>
      <c r="C4254" s="10" t="s">
        <v>1039</v>
      </c>
      <c r="D4254" s="10" t="s">
        <v>11800</v>
      </c>
      <c r="E4254" s="10" t="s">
        <v>571</v>
      </c>
      <c r="F4254" s="10" t="s">
        <v>685</v>
      </c>
      <c r="G4254" s="10" t="s">
        <v>569</v>
      </c>
      <c r="H4254" s="10" t="s">
        <v>600</v>
      </c>
      <c r="I4254" s="10" t="s">
        <v>599</v>
      </c>
      <c r="J4254" s="10" t="s">
        <v>22771</v>
      </c>
      <c r="K4254" s="10" t="s">
        <v>19950</v>
      </c>
      <c r="L4254" s="10">
        <v>5</v>
      </c>
      <c r="M4254" s="10">
        <v>133.47999999999999</v>
      </c>
      <c r="N4254" s="10">
        <v>667.4</v>
      </c>
      <c r="O4254" s="59">
        <v>0.05</v>
      </c>
      <c r="P4254" s="10">
        <v>33.369999999999997</v>
      </c>
      <c r="Q4254" s="10">
        <v>634.03</v>
      </c>
      <c r="R4254" s="10" t="s">
        <v>614</v>
      </c>
      <c r="S4254" s="10" t="s">
        <v>564</v>
      </c>
      <c r="T4254" s="59">
        <v>0.3</v>
      </c>
      <c r="U4254" s="10">
        <v>190.21</v>
      </c>
    </row>
    <row r="4255" spans="1:21" x14ac:dyDescent="0.3">
      <c r="A4255" s="10" t="s">
        <v>22770</v>
      </c>
      <c r="B4255" s="61">
        <v>45371</v>
      </c>
      <c r="C4255" s="10" t="s">
        <v>22769</v>
      </c>
      <c r="D4255" s="10" t="s">
        <v>22768</v>
      </c>
      <c r="E4255" s="10" t="s">
        <v>592</v>
      </c>
      <c r="F4255" s="10" t="s">
        <v>652</v>
      </c>
      <c r="G4255" s="10" t="s">
        <v>601</v>
      </c>
      <c r="H4255" s="10" t="s">
        <v>600</v>
      </c>
      <c r="I4255" s="10" t="s">
        <v>627</v>
      </c>
      <c r="J4255" s="10" t="s">
        <v>6587</v>
      </c>
      <c r="K4255" s="10" t="s">
        <v>5108</v>
      </c>
      <c r="L4255" s="10">
        <v>5</v>
      </c>
      <c r="M4255" s="10">
        <v>923.96</v>
      </c>
      <c r="N4255" s="10">
        <v>4619.8</v>
      </c>
      <c r="O4255" s="59">
        <v>0.1</v>
      </c>
      <c r="P4255" s="10">
        <v>461.98</v>
      </c>
      <c r="Q4255" s="10">
        <v>4157.82</v>
      </c>
      <c r="R4255" s="10" t="s">
        <v>575</v>
      </c>
      <c r="S4255" s="10" t="s">
        <v>607</v>
      </c>
      <c r="T4255" s="59">
        <v>0.3</v>
      </c>
      <c r="U4255" s="10">
        <v>1247.3499999999999</v>
      </c>
    </row>
    <row r="4256" spans="1:21" x14ac:dyDescent="0.3">
      <c r="A4256" s="10" t="s">
        <v>22767</v>
      </c>
      <c r="B4256" s="61">
        <v>45229</v>
      </c>
      <c r="C4256" s="10" t="s">
        <v>9637</v>
      </c>
      <c r="D4256" s="10" t="s">
        <v>22766</v>
      </c>
      <c r="E4256" s="10" t="s">
        <v>592</v>
      </c>
      <c r="F4256" s="10" t="s">
        <v>652</v>
      </c>
      <c r="G4256" s="10" t="s">
        <v>569</v>
      </c>
      <c r="H4256" s="10" t="s">
        <v>590</v>
      </c>
      <c r="I4256" s="10" t="s">
        <v>635</v>
      </c>
      <c r="J4256" s="10" t="s">
        <v>10170</v>
      </c>
      <c r="K4256" s="10" t="s">
        <v>22765</v>
      </c>
      <c r="L4256" s="10">
        <v>8</v>
      </c>
      <c r="M4256" s="10">
        <v>852.56</v>
      </c>
      <c r="N4256" s="10">
        <v>6820.48</v>
      </c>
      <c r="O4256" s="59">
        <v>0.2</v>
      </c>
      <c r="P4256" s="10">
        <v>1364.1</v>
      </c>
      <c r="Q4256" s="10">
        <v>5456.38</v>
      </c>
      <c r="R4256" s="10" t="s">
        <v>575</v>
      </c>
      <c r="S4256" s="10" t="s">
        <v>564</v>
      </c>
      <c r="T4256" s="59">
        <v>0.25</v>
      </c>
      <c r="U4256" s="10">
        <v>1364.1</v>
      </c>
    </row>
    <row r="4257" spans="1:21" x14ac:dyDescent="0.3">
      <c r="A4257" s="10" t="s">
        <v>22764</v>
      </c>
      <c r="B4257" s="61">
        <v>45303</v>
      </c>
      <c r="C4257" s="10" t="s">
        <v>22763</v>
      </c>
      <c r="D4257" s="10" t="s">
        <v>12498</v>
      </c>
      <c r="E4257" s="10" t="s">
        <v>581</v>
      </c>
      <c r="F4257" s="10" t="s">
        <v>83</v>
      </c>
      <c r="G4257" s="10" t="s">
        <v>569</v>
      </c>
      <c r="H4257" s="10" t="s">
        <v>600</v>
      </c>
      <c r="I4257" s="10" t="s">
        <v>599</v>
      </c>
      <c r="J4257" s="10" t="s">
        <v>22762</v>
      </c>
      <c r="K4257" s="10" t="s">
        <v>22761</v>
      </c>
      <c r="L4257" s="10">
        <v>7</v>
      </c>
      <c r="M4257" s="10">
        <v>338.69</v>
      </c>
      <c r="N4257" s="10">
        <v>2370.83</v>
      </c>
      <c r="O4257" s="59">
        <v>0.2</v>
      </c>
      <c r="P4257" s="10">
        <v>474.17</v>
      </c>
      <c r="Q4257" s="10">
        <v>1896.66</v>
      </c>
      <c r="R4257" s="10" t="s">
        <v>565</v>
      </c>
      <c r="S4257" s="10" t="s">
        <v>564</v>
      </c>
      <c r="T4257" s="59">
        <v>0.15</v>
      </c>
      <c r="U4257" s="10">
        <v>284.5</v>
      </c>
    </row>
    <row r="4258" spans="1:21" x14ac:dyDescent="0.3">
      <c r="A4258" s="10" t="s">
        <v>22760</v>
      </c>
      <c r="B4258" s="61">
        <v>44981</v>
      </c>
      <c r="C4258" s="10" t="s">
        <v>22759</v>
      </c>
      <c r="D4258" s="10" t="s">
        <v>22758</v>
      </c>
      <c r="E4258" s="10" t="s">
        <v>603</v>
      </c>
      <c r="F4258" s="10" t="s">
        <v>636</v>
      </c>
      <c r="G4258" s="10" t="s">
        <v>569</v>
      </c>
      <c r="H4258" s="10" t="s">
        <v>579</v>
      </c>
      <c r="I4258" s="10" t="s">
        <v>578</v>
      </c>
      <c r="J4258" s="10" t="s">
        <v>22757</v>
      </c>
      <c r="K4258" s="10" t="s">
        <v>22756</v>
      </c>
      <c r="L4258" s="10">
        <v>2</v>
      </c>
      <c r="M4258" s="10">
        <v>924.44</v>
      </c>
      <c r="N4258" s="10">
        <v>1848.88</v>
      </c>
      <c r="O4258" s="59">
        <v>0.1</v>
      </c>
      <c r="P4258" s="10">
        <v>184.89</v>
      </c>
      <c r="Q4258" s="10">
        <v>1663.99</v>
      </c>
      <c r="R4258" s="10" t="s">
        <v>614</v>
      </c>
      <c r="S4258" s="10" t="s">
        <v>585</v>
      </c>
      <c r="T4258" s="59">
        <v>0.25</v>
      </c>
      <c r="U4258" s="10">
        <v>416</v>
      </c>
    </row>
    <row r="4259" spans="1:21" x14ac:dyDescent="0.3">
      <c r="A4259" s="10" t="s">
        <v>22755</v>
      </c>
      <c r="B4259" s="61">
        <v>44943</v>
      </c>
      <c r="C4259" s="10" t="s">
        <v>20834</v>
      </c>
      <c r="D4259" s="10" t="s">
        <v>5319</v>
      </c>
      <c r="E4259" s="10" t="s">
        <v>629</v>
      </c>
      <c r="F4259" s="10" t="s">
        <v>759</v>
      </c>
      <c r="G4259" s="10" t="s">
        <v>601</v>
      </c>
      <c r="H4259" s="10" t="s">
        <v>544</v>
      </c>
      <c r="I4259" s="10" t="s">
        <v>10</v>
      </c>
      <c r="J4259" s="10" t="s">
        <v>12894</v>
      </c>
      <c r="K4259" s="10" t="s">
        <v>22754</v>
      </c>
      <c r="L4259" s="10">
        <v>4</v>
      </c>
      <c r="M4259" s="10">
        <v>835.27</v>
      </c>
      <c r="N4259" s="10">
        <v>3341.08</v>
      </c>
      <c r="O4259" s="59">
        <v>0.2</v>
      </c>
      <c r="P4259" s="10">
        <v>668.22</v>
      </c>
      <c r="Q4259" s="10">
        <v>2672.86</v>
      </c>
      <c r="R4259" s="10" t="s">
        <v>586</v>
      </c>
      <c r="S4259" s="10" t="s">
        <v>607</v>
      </c>
      <c r="T4259" s="59">
        <v>0.15</v>
      </c>
      <c r="U4259" s="10">
        <v>400.93</v>
      </c>
    </row>
    <row r="4260" spans="1:21" x14ac:dyDescent="0.3">
      <c r="A4260" s="10" t="s">
        <v>22753</v>
      </c>
      <c r="B4260" s="61">
        <v>45184</v>
      </c>
      <c r="C4260" s="10" t="s">
        <v>22752</v>
      </c>
      <c r="D4260" s="10" t="s">
        <v>12047</v>
      </c>
      <c r="E4260" s="10" t="s">
        <v>581</v>
      </c>
      <c r="F4260" s="10" t="s">
        <v>83</v>
      </c>
      <c r="G4260" s="10" t="s">
        <v>569</v>
      </c>
      <c r="H4260" s="10" t="s">
        <v>579</v>
      </c>
      <c r="I4260" s="10" t="s">
        <v>711</v>
      </c>
      <c r="J4260" s="10" t="s">
        <v>22751</v>
      </c>
      <c r="K4260" s="10" t="s">
        <v>14796</v>
      </c>
      <c r="L4260" s="10">
        <v>10</v>
      </c>
      <c r="M4260" s="10">
        <v>120.18</v>
      </c>
      <c r="N4260" s="10">
        <v>1201.8</v>
      </c>
      <c r="O4260" s="59">
        <v>0.05</v>
      </c>
      <c r="P4260" s="10">
        <v>60.09</v>
      </c>
      <c r="Q4260" s="10">
        <v>1141.71</v>
      </c>
      <c r="R4260" s="10" t="s">
        <v>575</v>
      </c>
      <c r="S4260" s="10" t="s">
        <v>607</v>
      </c>
      <c r="T4260" s="59">
        <v>0.3</v>
      </c>
      <c r="U4260" s="10">
        <v>342.51</v>
      </c>
    </row>
    <row r="4261" spans="1:21" x14ac:dyDescent="0.3">
      <c r="A4261" s="10" t="s">
        <v>22750</v>
      </c>
      <c r="B4261" s="61">
        <v>45211</v>
      </c>
      <c r="C4261" s="10" t="s">
        <v>21203</v>
      </c>
      <c r="D4261" s="10" t="s">
        <v>22749</v>
      </c>
      <c r="E4261" s="10" t="s">
        <v>592</v>
      </c>
      <c r="F4261" s="10" t="s">
        <v>18</v>
      </c>
      <c r="G4261" s="10" t="s">
        <v>601</v>
      </c>
      <c r="H4261" s="10" t="s">
        <v>590</v>
      </c>
      <c r="I4261" s="10" t="s">
        <v>589</v>
      </c>
      <c r="J4261" s="10" t="s">
        <v>6078</v>
      </c>
      <c r="K4261" s="10" t="s">
        <v>1006</v>
      </c>
      <c r="L4261" s="10">
        <v>10</v>
      </c>
      <c r="M4261" s="10">
        <v>289.99</v>
      </c>
      <c r="N4261" s="10">
        <v>2899.9</v>
      </c>
      <c r="O4261" s="59">
        <v>0.1</v>
      </c>
      <c r="P4261" s="10">
        <v>289.99</v>
      </c>
      <c r="Q4261" s="10">
        <v>2609.91</v>
      </c>
      <c r="R4261" s="10" t="s">
        <v>565</v>
      </c>
      <c r="S4261" s="10" t="s">
        <v>596</v>
      </c>
      <c r="T4261" s="59">
        <v>0.25</v>
      </c>
      <c r="U4261" s="10">
        <v>652.48</v>
      </c>
    </row>
    <row r="4262" spans="1:21" x14ac:dyDescent="0.3">
      <c r="A4262" s="10" t="s">
        <v>22748</v>
      </c>
      <c r="B4262" s="61">
        <v>45201</v>
      </c>
      <c r="C4262" s="10" t="s">
        <v>15550</v>
      </c>
      <c r="D4262" s="10" t="s">
        <v>22747</v>
      </c>
      <c r="E4262" s="10" t="s">
        <v>581</v>
      </c>
      <c r="F4262" s="10" t="s">
        <v>7</v>
      </c>
      <c r="G4262" s="10" t="s">
        <v>601</v>
      </c>
      <c r="H4262" s="10" t="s">
        <v>600</v>
      </c>
      <c r="I4262" s="10" t="s">
        <v>599</v>
      </c>
      <c r="J4262" s="10" t="s">
        <v>10766</v>
      </c>
      <c r="K4262" s="10" t="s">
        <v>22746</v>
      </c>
      <c r="L4262" s="10">
        <v>5</v>
      </c>
      <c r="M4262" s="10">
        <v>384.46</v>
      </c>
      <c r="N4262" s="10">
        <v>1922.3</v>
      </c>
      <c r="O4262" s="59">
        <v>0.1</v>
      </c>
      <c r="P4262" s="10">
        <v>192.23</v>
      </c>
      <c r="Q4262" s="10">
        <v>1730.07</v>
      </c>
      <c r="R4262" s="10" t="s">
        <v>565</v>
      </c>
      <c r="S4262" s="10" t="s">
        <v>607</v>
      </c>
      <c r="T4262" s="59">
        <v>0.25</v>
      </c>
      <c r="U4262" s="10">
        <v>432.52</v>
      </c>
    </row>
    <row r="4263" spans="1:21" x14ac:dyDescent="0.3">
      <c r="A4263" s="10" t="s">
        <v>22745</v>
      </c>
      <c r="B4263" s="61">
        <v>45260</v>
      </c>
      <c r="C4263" s="10" t="s">
        <v>3722</v>
      </c>
      <c r="D4263" s="10" t="s">
        <v>22744</v>
      </c>
      <c r="E4263" s="10" t="s">
        <v>629</v>
      </c>
      <c r="F4263" s="10" t="s">
        <v>790</v>
      </c>
      <c r="G4263" s="10" t="s">
        <v>601</v>
      </c>
      <c r="H4263" s="10" t="s">
        <v>590</v>
      </c>
      <c r="I4263" s="10" t="s">
        <v>589</v>
      </c>
      <c r="J4263" s="10" t="s">
        <v>6386</v>
      </c>
      <c r="K4263" s="10" t="s">
        <v>22743</v>
      </c>
      <c r="L4263" s="10">
        <v>3</v>
      </c>
      <c r="M4263" s="10">
        <v>984.85</v>
      </c>
      <c r="N4263" s="10">
        <v>2954.55</v>
      </c>
      <c r="O4263" s="59">
        <v>0.05</v>
      </c>
      <c r="P4263" s="10">
        <v>147.72999999999999</v>
      </c>
      <c r="Q4263" s="10">
        <v>2806.82</v>
      </c>
      <c r="R4263" s="10" t="s">
        <v>565</v>
      </c>
      <c r="S4263" s="10" t="s">
        <v>585</v>
      </c>
      <c r="T4263" s="59">
        <v>0.3</v>
      </c>
      <c r="U4263" s="10">
        <v>842.05</v>
      </c>
    </row>
    <row r="4264" spans="1:21" x14ac:dyDescent="0.3">
      <c r="A4264" s="10" t="s">
        <v>22742</v>
      </c>
      <c r="B4264" s="61">
        <v>45300</v>
      </c>
      <c r="C4264" s="10" t="s">
        <v>3583</v>
      </c>
      <c r="D4264" s="10" t="s">
        <v>21457</v>
      </c>
      <c r="E4264" s="10" t="s">
        <v>571</v>
      </c>
      <c r="F4264" s="10" t="s">
        <v>11</v>
      </c>
      <c r="G4264" s="10" t="s">
        <v>569</v>
      </c>
      <c r="H4264" s="10" t="s">
        <v>590</v>
      </c>
      <c r="I4264" s="10" t="s">
        <v>748</v>
      </c>
      <c r="J4264" s="10" t="s">
        <v>22741</v>
      </c>
      <c r="K4264" s="10" t="s">
        <v>22740</v>
      </c>
      <c r="L4264" s="10">
        <v>6</v>
      </c>
      <c r="M4264" s="10">
        <v>260.22000000000003</v>
      </c>
      <c r="N4264" s="10">
        <v>1561.32</v>
      </c>
      <c r="O4264" s="59">
        <v>0.2</v>
      </c>
      <c r="P4264" s="10">
        <v>312.26</v>
      </c>
      <c r="Q4264" s="10">
        <v>1249.06</v>
      </c>
      <c r="R4264" s="10" t="s">
        <v>614</v>
      </c>
      <c r="S4264" s="10" t="s">
        <v>607</v>
      </c>
      <c r="T4264" s="59">
        <v>0.3</v>
      </c>
      <c r="U4264" s="10">
        <v>374.72</v>
      </c>
    </row>
    <row r="4265" spans="1:21" x14ac:dyDescent="0.3">
      <c r="A4265" s="10" t="s">
        <v>22739</v>
      </c>
      <c r="B4265" s="61">
        <v>45356</v>
      </c>
      <c r="C4265" s="10" t="s">
        <v>17365</v>
      </c>
      <c r="D4265" s="10" t="s">
        <v>20818</v>
      </c>
      <c r="E4265" s="10" t="s">
        <v>592</v>
      </c>
      <c r="F4265" s="10" t="s">
        <v>591</v>
      </c>
      <c r="G4265" s="10" t="s">
        <v>601</v>
      </c>
      <c r="H4265" s="10" t="s">
        <v>544</v>
      </c>
      <c r="I4265" s="10" t="s">
        <v>610</v>
      </c>
      <c r="J4265" s="10" t="s">
        <v>19553</v>
      </c>
      <c r="K4265" s="10" t="s">
        <v>6204</v>
      </c>
      <c r="L4265" s="10">
        <v>9</v>
      </c>
      <c r="M4265" s="10">
        <v>172.68</v>
      </c>
      <c r="N4265" s="10">
        <v>1554.12</v>
      </c>
      <c r="O4265" s="59">
        <v>0.1</v>
      </c>
      <c r="P4265" s="10">
        <v>155.41</v>
      </c>
      <c r="Q4265" s="10">
        <v>1398.71</v>
      </c>
      <c r="R4265" s="10" t="s">
        <v>586</v>
      </c>
      <c r="S4265" s="10" t="s">
        <v>585</v>
      </c>
      <c r="T4265" s="59">
        <v>0.25</v>
      </c>
      <c r="U4265" s="10">
        <v>349.68</v>
      </c>
    </row>
    <row r="4266" spans="1:21" x14ac:dyDescent="0.3">
      <c r="A4266" s="10" t="s">
        <v>22738</v>
      </c>
      <c r="B4266" s="61">
        <v>45346</v>
      </c>
      <c r="C4266" s="10" t="s">
        <v>2508</v>
      </c>
      <c r="D4266" s="10" t="s">
        <v>22737</v>
      </c>
      <c r="E4266" s="10" t="s">
        <v>581</v>
      </c>
      <c r="F4266" s="10" t="s">
        <v>83</v>
      </c>
      <c r="G4266" s="10" t="s">
        <v>569</v>
      </c>
      <c r="H4266" s="10" t="s">
        <v>600</v>
      </c>
      <c r="I4266" s="10" t="s">
        <v>599</v>
      </c>
      <c r="J4266" s="10" t="s">
        <v>22736</v>
      </c>
      <c r="K4266" s="10" t="s">
        <v>21480</v>
      </c>
      <c r="L4266" s="10">
        <v>4</v>
      </c>
      <c r="M4266" s="10">
        <v>763.76</v>
      </c>
      <c r="N4266" s="10">
        <v>3055.04</v>
      </c>
      <c r="O4266" s="59">
        <v>0.2</v>
      </c>
      <c r="P4266" s="10">
        <v>611.01</v>
      </c>
      <c r="Q4266" s="10">
        <v>2444.0300000000002</v>
      </c>
      <c r="R4266" s="10" t="s">
        <v>565</v>
      </c>
      <c r="S4266" s="10" t="s">
        <v>585</v>
      </c>
      <c r="T4266" s="59">
        <v>0.3</v>
      </c>
      <c r="U4266" s="10">
        <v>733.21</v>
      </c>
    </row>
    <row r="4267" spans="1:21" x14ac:dyDescent="0.3">
      <c r="A4267" s="10" t="s">
        <v>22735</v>
      </c>
      <c r="B4267" s="61">
        <v>44937</v>
      </c>
      <c r="C4267" s="10" t="s">
        <v>8206</v>
      </c>
      <c r="D4267" s="10" t="s">
        <v>18155</v>
      </c>
      <c r="E4267" s="10" t="s">
        <v>629</v>
      </c>
      <c r="F4267" s="10" t="s">
        <v>790</v>
      </c>
      <c r="G4267" s="10" t="s">
        <v>569</v>
      </c>
      <c r="H4267" s="10" t="s">
        <v>544</v>
      </c>
      <c r="I4267" s="10" t="s">
        <v>610</v>
      </c>
      <c r="J4267" s="10" t="s">
        <v>22734</v>
      </c>
      <c r="K4267" s="10" t="s">
        <v>22733</v>
      </c>
      <c r="L4267" s="10">
        <v>5</v>
      </c>
      <c r="M4267" s="10">
        <v>120.59</v>
      </c>
      <c r="N4267" s="10">
        <v>602.95000000000005</v>
      </c>
      <c r="O4267" s="59">
        <v>0.05</v>
      </c>
      <c r="P4267" s="10">
        <v>30.15</v>
      </c>
      <c r="Q4267" s="10">
        <v>572.79999999999995</v>
      </c>
      <c r="R4267" s="10" t="s">
        <v>586</v>
      </c>
      <c r="S4267" s="10" t="s">
        <v>596</v>
      </c>
      <c r="T4267" s="59">
        <v>0.25</v>
      </c>
      <c r="U4267" s="10">
        <v>143.19999999999999</v>
      </c>
    </row>
    <row r="4268" spans="1:21" x14ac:dyDescent="0.3">
      <c r="A4268" s="10" t="s">
        <v>22732</v>
      </c>
      <c r="B4268" s="61">
        <v>45289</v>
      </c>
      <c r="C4268" s="10" t="s">
        <v>22731</v>
      </c>
      <c r="D4268" s="10" t="s">
        <v>22730</v>
      </c>
      <c r="E4268" s="10" t="s">
        <v>603</v>
      </c>
      <c r="F4268" s="10" t="s">
        <v>658</v>
      </c>
      <c r="G4268" s="10" t="s">
        <v>601</v>
      </c>
      <c r="H4268" s="10" t="s">
        <v>600</v>
      </c>
      <c r="I4268" s="10" t="s">
        <v>664</v>
      </c>
      <c r="J4268" s="10" t="s">
        <v>16685</v>
      </c>
      <c r="K4268" s="10" t="s">
        <v>16960</v>
      </c>
      <c r="L4268" s="10">
        <v>3</v>
      </c>
      <c r="M4268" s="10">
        <v>262.07</v>
      </c>
      <c r="N4268" s="10">
        <v>786.21</v>
      </c>
      <c r="O4268" s="59">
        <v>0.2</v>
      </c>
      <c r="P4268" s="10">
        <v>157.24</v>
      </c>
      <c r="Q4268" s="10">
        <v>628.97</v>
      </c>
      <c r="R4268" s="10" t="s">
        <v>575</v>
      </c>
      <c r="S4268" s="10" t="s">
        <v>596</v>
      </c>
      <c r="T4268" s="59">
        <v>0.15</v>
      </c>
      <c r="U4268" s="10">
        <v>94.35</v>
      </c>
    </row>
    <row r="4269" spans="1:21" x14ac:dyDescent="0.3">
      <c r="A4269" s="10" t="s">
        <v>22729</v>
      </c>
      <c r="B4269" s="61">
        <v>45321</v>
      </c>
      <c r="C4269" s="10" t="s">
        <v>3606</v>
      </c>
      <c r="D4269" s="10" t="s">
        <v>22728</v>
      </c>
      <c r="E4269" s="10" t="s">
        <v>571</v>
      </c>
      <c r="F4269" s="10" t="s">
        <v>11</v>
      </c>
      <c r="G4269" s="10" t="s">
        <v>569</v>
      </c>
      <c r="H4269" s="10" t="s">
        <v>600</v>
      </c>
      <c r="I4269" s="10" t="s">
        <v>627</v>
      </c>
      <c r="J4269" s="10" t="s">
        <v>11046</v>
      </c>
      <c r="K4269" s="10" t="s">
        <v>22727</v>
      </c>
      <c r="L4269" s="10">
        <v>2</v>
      </c>
      <c r="M4269" s="10">
        <v>630.62</v>
      </c>
      <c r="N4269" s="10">
        <v>1261.24</v>
      </c>
      <c r="O4269" s="59">
        <v>0</v>
      </c>
      <c r="P4269" s="10">
        <v>0</v>
      </c>
      <c r="Q4269" s="10">
        <v>1261.24</v>
      </c>
      <c r="R4269" s="10" t="s">
        <v>614</v>
      </c>
      <c r="S4269" s="10" t="s">
        <v>596</v>
      </c>
      <c r="T4269" s="59">
        <v>0.3</v>
      </c>
      <c r="U4269" s="10">
        <v>378.37</v>
      </c>
    </row>
    <row r="4270" spans="1:21" x14ac:dyDescent="0.3">
      <c r="A4270" s="10" t="s">
        <v>22726</v>
      </c>
      <c r="B4270" s="61">
        <v>44958</v>
      </c>
      <c r="C4270" s="10" t="s">
        <v>22725</v>
      </c>
      <c r="D4270" s="10" t="s">
        <v>22724</v>
      </c>
      <c r="E4270" s="10" t="s">
        <v>629</v>
      </c>
      <c r="F4270" s="10" t="s">
        <v>628</v>
      </c>
      <c r="G4270" s="10" t="s">
        <v>569</v>
      </c>
      <c r="H4270" s="10" t="s">
        <v>544</v>
      </c>
      <c r="I4270" s="10" t="s">
        <v>610</v>
      </c>
      <c r="J4270" s="10" t="s">
        <v>3729</v>
      </c>
      <c r="K4270" s="10" t="s">
        <v>22723</v>
      </c>
      <c r="L4270" s="10">
        <v>7</v>
      </c>
      <c r="M4270" s="10">
        <v>890.78</v>
      </c>
      <c r="N4270" s="10">
        <v>6235.46</v>
      </c>
      <c r="O4270" s="59">
        <v>0.1</v>
      </c>
      <c r="P4270" s="10">
        <v>623.54999999999995</v>
      </c>
      <c r="Q4270" s="10">
        <v>5611.91</v>
      </c>
      <c r="R4270" s="10" t="s">
        <v>565</v>
      </c>
      <c r="S4270" s="10" t="s">
        <v>564</v>
      </c>
      <c r="T4270" s="59">
        <v>0.25</v>
      </c>
      <c r="U4270" s="10">
        <v>1402.98</v>
      </c>
    </row>
    <row r="4271" spans="1:21" x14ac:dyDescent="0.3">
      <c r="A4271" s="10" t="s">
        <v>22722</v>
      </c>
      <c r="B4271" s="61">
        <v>45374</v>
      </c>
      <c r="C4271" s="10" t="s">
        <v>7845</v>
      </c>
      <c r="D4271" s="10" t="s">
        <v>21570</v>
      </c>
      <c r="E4271" s="10" t="s">
        <v>629</v>
      </c>
      <c r="F4271" s="10" t="s">
        <v>628</v>
      </c>
      <c r="G4271" s="10" t="s">
        <v>601</v>
      </c>
      <c r="H4271" s="10" t="s">
        <v>544</v>
      </c>
      <c r="I4271" s="10" t="s">
        <v>610</v>
      </c>
      <c r="J4271" s="10" t="s">
        <v>22721</v>
      </c>
      <c r="K4271" s="10" t="s">
        <v>22720</v>
      </c>
      <c r="L4271" s="10">
        <v>7</v>
      </c>
      <c r="M4271" s="10">
        <v>125.24</v>
      </c>
      <c r="N4271" s="10">
        <v>876.68</v>
      </c>
      <c r="O4271" s="59">
        <v>0.2</v>
      </c>
      <c r="P4271" s="10">
        <v>175.34</v>
      </c>
      <c r="Q4271" s="10">
        <v>701.34</v>
      </c>
      <c r="R4271" s="10" t="s">
        <v>575</v>
      </c>
      <c r="S4271" s="10" t="s">
        <v>585</v>
      </c>
      <c r="T4271" s="59">
        <v>0.25</v>
      </c>
      <c r="U4271" s="10">
        <v>175.34</v>
      </c>
    </row>
    <row r="4272" spans="1:21" x14ac:dyDescent="0.3">
      <c r="A4272" s="10" t="s">
        <v>22719</v>
      </c>
      <c r="B4272" s="61">
        <v>45275</v>
      </c>
      <c r="C4272" s="10" t="s">
        <v>22718</v>
      </c>
      <c r="D4272" s="10" t="s">
        <v>11366</v>
      </c>
      <c r="E4272" s="10" t="s">
        <v>592</v>
      </c>
      <c r="F4272" s="10" t="s">
        <v>591</v>
      </c>
      <c r="G4272" s="10" t="s">
        <v>569</v>
      </c>
      <c r="H4272" s="10" t="s">
        <v>600</v>
      </c>
      <c r="I4272" s="10" t="s">
        <v>599</v>
      </c>
      <c r="J4272" s="10" t="s">
        <v>20717</v>
      </c>
      <c r="K4272" s="10" t="s">
        <v>22717</v>
      </c>
      <c r="L4272" s="10">
        <v>9</v>
      </c>
      <c r="M4272" s="10">
        <v>186.62</v>
      </c>
      <c r="N4272" s="10">
        <v>1679.58</v>
      </c>
      <c r="O4272" s="59">
        <v>0.05</v>
      </c>
      <c r="P4272" s="10">
        <v>83.98</v>
      </c>
      <c r="Q4272" s="10">
        <v>1595.6</v>
      </c>
      <c r="R4272" s="10" t="s">
        <v>565</v>
      </c>
      <c r="S4272" s="10" t="s">
        <v>564</v>
      </c>
      <c r="T4272" s="59">
        <v>0.25</v>
      </c>
      <c r="U4272" s="10">
        <v>398.9</v>
      </c>
    </row>
    <row r="4273" spans="1:21" x14ac:dyDescent="0.3">
      <c r="A4273" s="10" t="s">
        <v>22716</v>
      </c>
      <c r="B4273" s="61">
        <v>44956</v>
      </c>
      <c r="C4273" s="10" t="s">
        <v>3136</v>
      </c>
      <c r="D4273" s="10" t="s">
        <v>22715</v>
      </c>
      <c r="E4273" s="10" t="s">
        <v>581</v>
      </c>
      <c r="F4273" s="10" t="s">
        <v>580</v>
      </c>
      <c r="G4273" s="10" t="s">
        <v>601</v>
      </c>
      <c r="H4273" s="10" t="s">
        <v>600</v>
      </c>
      <c r="I4273" s="10" t="s">
        <v>664</v>
      </c>
      <c r="J4273" s="10" t="s">
        <v>22714</v>
      </c>
      <c r="K4273" s="10" t="s">
        <v>1578</v>
      </c>
      <c r="L4273" s="10">
        <v>10</v>
      </c>
      <c r="M4273" s="10">
        <v>725.95</v>
      </c>
      <c r="N4273" s="10">
        <v>7259.5</v>
      </c>
      <c r="O4273" s="59">
        <v>0.1</v>
      </c>
      <c r="P4273" s="10">
        <v>725.95</v>
      </c>
      <c r="Q4273" s="10">
        <v>6533.55</v>
      </c>
      <c r="R4273" s="10" t="s">
        <v>565</v>
      </c>
      <c r="S4273" s="10" t="s">
        <v>596</v>
      </c>
      <c r="T4273" s="59">
        <v>0.3</v>
      </c>
      <c r="U4273" s="10">
        <v>1960.07</v>
      </c>
    </row>
    <row r="4274" spans="1:21" x14ac:dyDescent="0.3">
      <c r="A4274" s="10" t="s">
        <v>22713</v>
      </c>
      <c r="B4274" s="61">
        <v>45358</v>
      </c>
      <c r="C4274" s="10" t="s">
        <v>12177</v>
      </c>
      <c r="D4274" s="10" t="s">
        <v>16337</v>
      </c>
      <c r="E4274" s="10" t="s">
        <v>571</v>
      </c>
      <c r="F4274" s="10" t="s">
        <v>685</v>
      </c>
      <c r="G4274" s="10" t="s">
        <v>569</v>
      </c>
      <c r="H4274" s="10" t="s">
        <v>579</v>
      </c>
      <c r="I4274" s="10" t="s">
        <v>711</v>
      </c>
      <c r="J4274" s="10" t="s">
        <v>22712</v>
      </c>
      <c r="K4274" s="10" t="s">
        <v>22711</v>
      </c>
      <c r="L4274" s="10">
        <v>6</v>
      </c>
      <c r="M4274" s="10">
        <v>816.04</v>
      </c>
      <c r="N4274" s="10">
        <v>4896.24</v>
      </c>
      <c r="O4274" s="59">
        <v>0.1</v>
      </c>
      <c r="P4274" s="10">
        <v>489.62</v>
      </c>
      <c r="Q4274" s="10">
        <v>4406.62</v>
      </c>
      <c r="R4274" s="10" t="s">
        <v>575</v>
      </c>
      <c r="S4274" s="10" t="s">
        <v>607</v>
      </c>
      <c r="T4274" s="59">
        <v>0.25</v>
      </c>
      <c r="U4274" s="10">
        <v>1101.6500000000001</v>
      </c>
    </row>
    <row r="4275" spans="1:21" x14ac:dyDescent="0.3">
      <c r="A4275" s="10" t="s">
        <v>22710</v>
      </c>
      <c r="B4275" s="61">
        <v>45287</v>
      </c>
      <c r="C4275" s="10" t="s">
        <v>22709</v>
      </c>
      <c r="D4275" s="10" t="s">
        <v>22708</v>
      </c>
      <c r="E4275" s="10" t="s">
        <v>592</v>
      </c>
      <c r="F4275" s="10" t="s">
        <v>18</v>
      </c>
      <c r="G4275" s="10" t="s">
        <v>569</v>
      </c>
      <c r="H4275" s="10" t="s">
        <v>544</v>
      </c>
      <c r="I4275" s="10" t="s">
        <v>10</v>
      </c>
      <c r="J4275" s="10" t="s">
        <v>22707</v>
      </c>
      <c r="K4275" s="10" t="s">
        <v>22706</v>
      </c>
      <c r="L4275" s="10">
        <v>1</v>
      </c>
      <c r="M4275" s="10">
        <v>208.16</v>
      </c>
      <c r="N4275" s="10">
        <v>208.16</v>
      </c>
      <c r="O4275" s="59">
        <v>0.2</v>
      </c>
      <c r="P4275" s="10">
        <v>41.63</v>
      </c>
      <c r="Q4275" s="10">
        <v>166.53</v>
      </c>
      <c r="R4275" s="10" t="s">
        <v>565</v>
      </c>
      <c r="S4275" s="10" t="s">
        <v>607</v>
      </c>
      <c r="T4275" s="59">
        <v>0.25</v>
      </c>
      <c r="U4275" s="10">
        <v>41.63</v>
      </c>
    </row>
    <row r="4276" spans="1:21" x14ac:dyDescent="0.3">
      <c r="A4276" s="10" t="s">
        <v>22705</v>
      </c>
      <c r="B4276" s="61">
        <v>45055</v>
      </c>
      <c r="C4276" s="10" t="s">
        <v>22704</v>
      </c>
      <c r="D4276" s="10" t="s">
        <v>13588</v>
      </c>
      <c r="E4276" s="10" t="s">
        <v>571</v>
      </c>
      <c r="F4276" s="10" t="s">
        <v>685</v>
      </c>
      <c r="G4276" s="10" t="s">
        <v>569</v>
      </c>
      <c r="H4276" s="10" t="s">
        <v>600</v>
      </c>
      <c r="I4276" s="10" t="s">
        <v>664</v>
      </c>
      <c r="J4276" s="10" t="s">
        <v>14965</v>
      </c>
      <c r="K4276" s="10" t="s">
        <v>22703</v>
      </c>
      <c r="L4276" s="10">
        <v>1</v>
      </c>
      <c r="M4276" s="10">
        <v>555.94000000000005</v>
      </c>
      <c r="N4276" s="10">
        <v>555.94000000000005</v>
      </c>
      <c r="O4276" s="59">
        <v>0</v>
      </c>
      <c r="P4276" s="10">
        <v>0</v>
      </c>
      <c r="Q4276" s="10">
        <v>555.94000000000005</v>
      </c>
      <c r="R4276" s="10" t="s">
        <v>565</v>
      </c>
      <c r="S4276" s="10" t="s">
        <v>564</v>
      </c>
      <c r="T4276" s="59">
        <v>0.25</v>
      </c>
      <c r="U4276" s="10">
        <v>138.99</v>
      </c>
    </row>
    <row r="4277" spans="1:21" x14ac:dyDescent="0.3">
      <c r="A4277" s="10" t="s">
        <v>22702</v>
      </c>
      <c r="B4277" s="61">
        <v>45262</v>
      </c>
      <c r="C4277" s="10" t="s">
        <v>22173</v>
      </c>
      <c r="D4277" s="10" t="s">
        <v>22701</v>
      </c>
      <c r="E4277" s="10" t="s">
        <v>603</v>
      </c>
      <c r="F4277" s="10" t="s">
        <v>636</v>
      </c>
      <c r="G4277" s="10" t="s">
        <v>601</v>
      </c>
      <c r="H4277" s="10" t="s">
        <v>544</v>
      </c>
      <c r="I4277" s="10" t="s">
        <v>610</v>
      </c>
      <c r="J4277" s="10" t="s">
        <v>22700</v>
      </c>
      <c r="K4277" s="10" t="s">
        <v>22699</v>
      </c>
      <c r="L4277" s="10">
        <v>7</v>
      </c>
      <c r="M4277" s="10">
        <v>730.91</v>
      </c>
      <c r="N4277" s="10">
        <v>5116.37</v>
      </c>
      <c r="O4277" s="59">
        <v>0.05</v>
      </c>
      <c r="P4277" s="10">
        <v>255.82</v>
      </c>
      <c r="Q4277" s="10">
        <v>4860.55</v>
      </c>
      <c r="R4277" s="10" t="s">
        <v>614</v>
      </c>
      <c r="S4277" s="10" t="s">
        <v>607</v>
      </c>
      <c r="T4277" s="59">
        <v>0.25</v>
      </c>
      <c r="U4277" s="10">
        <v>1215.1400000000001</v>
      </c>
    </row>
    <row r="4278" spans="1:21" x14ac:dyDescent="0.3">
      <c r="A4278" s="10" t="s">
        <v>22698</v>
      </c>
      <c r="B4278" s="61">
        <v>45083</v>
      </c>
      <c r="C4278" s="10" t="s">
        <v>2444</v>
      </c>
      <c r="D4278" s="10" t="s">
        <v>22697</v>
      </c>
      <c r="E4278" s="10" t="s">
        <v>629</v>
      </c>
      <c r="F4278" s="10" t="s">
        <v>759</v>
      </c>
      <c r="G4278" s="10" t="s">
        <v>601</v>
      </c>
      <c r="H4278" s="10" t="s">
        <v>590</v>
      </c>
      <c r="I4278" s="10" t="s">
        <v>589</v>
      </c>
      <c r="J4278" s="10" t="s">
        <v>16009</v>
      </c>
      <c r="K4278" s="10" t="s">
        <v>22696</v>
      </c>
      <c r="L4278" s="10">
        <v>5</v>
      </c>
      <c r="M4278" s="10">
        <v>596.54999999999995</v>
      </c>
      <c r="N4278" s="10">
        <v>2982.75</v>
      </c>
      <c r="O4278" s="59">
        <v>0</v>
      </c>
      <c r="P4278" s="10">
        <v>0</v>
      </c>
      <c r="Q4278" s="10">
        <v>2982.75</v>
      </c>
      <c r="R4278" s="10" t="s">
        <v>575</v>
      </c>
      <c r="S4278" s="10" t="s">
        <v>585</v>
      </c>
      <c r="T4278" s="59">
        <v>0.25</v>
      </c>
      <c r="U4278" s="10">
        <v>745.69</v>
      </c>
    </row>
    <row r="4279" spans="1:21" x14ac:dyDescent="0.3">
      <c r="A4279" s="10" t="s">
        <v>22695</v>
      </c>
      <c r="B4279" s="61">
        <v>45357</v>
      </c>
      <c r="C4279" s="10" t="s">
        <v>687</v>
      </c>
      <c r="D4279" s="10" t="s">
        <v>13041</v>
      </c>
      <c r="E4279" s="10" t="s">
        <v>592</v>
      </c>
      <c r="F4279" s="10" t="s">
        <v>591</v>
      </c>
      <c r="G4279" s="10" t="s">
        <v>569</v>
      </c>
      <c r="H4279" s="10" t="s">
        <v>544</v>
      </c>
      <c r="I4279" s="10" t="s">
        <v>610</v>
      </c>
      <c r="J4279" s="10" t="s">
        <v>22694</v>
      </c>
      <c r="K4279" s="10" t="s">
        <v>22693</v>
      </c>
      <c r="L4279" s="10">
        <v>2</v>
      </c>
      <c r="M4279" s="10">
        <v>954.41</v>
      </c>
      <c r="N4279" s="10">
        <v>1908.82</v>
      </c>
      <c r="O4279" s="59">
        <v>0.2</v>
      </c>
      <c r="P4279" s="10">
        <v>381.76</v>
      </c>
      <c r="Q4279" s="10">
        <v>1527.06</v>
      </c>
      <c r="R4279" s="10" t="s">
        <v>565</v>
      </c>
      <c r="S4279" s="10" t="s">
        <v>607</v>
      </c>
      <c r="T4279" s="59">
        <v>0.3</v>
      </c>
      <c r="U4279" s="10">
        <v>458.12</v>
      </c>
    </row>
    <row r="4280" spans="1:21" x14ac:dyDescent="0.3">
      <c r="A4280" s="10" t="s">
        <v>22692</v>
      </c>
      <c r="B4280" s="61">
        <v>44976</v>
      </c>
      <c r="C4280" s="10" t="s">
        <v>22691</v>
      </c>
      <c r="D4280" s="10" t="s">
        <v>22690</v>
      </c>
      <c r="E4280" s="10" t="s">
        <v>629</v>
      </c>
      <c r="F4280" s="10" t="s">
        <v>628</v>
      </c>
      <c r="G4280" s="10" t="s">
        <v>569</v>
      </c>
      <c r="H4280" s="10" t="s">
        <v>600</v>
      </c>
      <c r="I4280" s="10" t="s">
        <v>599</v>
      </c>
      <c r="J4280" s="10" t="s">
        <v>20445</v>
      </c>
      <c r="K4280" s="10" t="s">
        <v>22689</v>
      </c>
      <c r="L4280" s="10">
        <v>8</v>
      </c>
      <c r="M4280" s="10">
        <v>260.57</v>
      </c>
      <c r="N4280" s="10">
        <v>2084.56</v>
      </c>
      <c r="O4280" s="59">
        <v>0.1</v>
      </c>
      <c r="P4280" s="10">
        <v>208.46</v>
      </c>
      <c r="Q4280" s="10">
        <v>1876.1</v>
      </c>
      <c r="R4280" s="10" t="s">
        <v>575</v>
      </c>
      <c r="S4280" s="10" t="s">
        <v>564</v>
      </c>
      <c r="T4280" s="59">
        <v>0.15</v>
      </c>
      <c r="U4280" s="10">
        <v>281.41000000000003</v>
      </c>
    </row>
    <row r="4281" spans="1:21" x14ac:dyDescent="0.3">
      <c r="A4281" s="10" t="s">
        <v>22688</v>
      </c>
      <c r="B4281" s="61">
        <v>45040</v>
      </c>
      <c r="C4281" s="10" t="s">
        <v>17899</v>
      </c>
      <c r="D4281" s="10" t="s">
        <v>22687</v>
      </c>
      <c r="E4281" s="10" t="s">
        <v>603</v>
      </c>
      <c r="F4281" s="10" t="s">
        <v>636</v>
      </c>
      <c r="G4281" s="10" t="s">
        <v>601</v>
      </c>
      <c r="H4281" s="10" t="s">
        <v>590</v>
      </c>
      <c r="I4281" s="10" t="s">
        <v>589</v>
      </c>
      <c r="J4281" s="10" t="s">
        <v>22686</v>
      </c>
      <c r="K4281" s="10" t="s">
        <v>3360</v>
      </c>
      <c r="L4281" s="10">
        <v>6</v>
      </c>
      <c r="M4281" s="10">
        <v>776.74</v>
      </c>
      <c r="N4281" s="10">
        <v>4660.4399999999996</v>
      </c>
      <c r="O4281" s="59">
        <v>0.1</v>
      </c>
      <c r="P4281" s="10">
        <v>466.04</v>
      </c>
      <c r="Q4281" s="10">
        <v>4194.3999999999996</v>
      </c>
      <c r="R4281" s="10" t="s">
        <v>614</v>
      </c>
      <c r="S4281" s="10" t="s">
        <v>585</v>
      </c>
      <c r="T4281" s="59">
        <v>0.3</v>
      </c>
      <c r="U4281" s="10">
        <v>1258.32</v>
      </c>
    </row>
    <row r="4282" spans="1:21" x14ac:dyDescent="0.3">
      <c r="A4282" s="10" t="s">
        <v>22685</v>
      </c>
      <c r="B4282" s="61">
        <v>44989</v>
      </c>
      <c r="C4282" s="10" t="s">
        <v>5472</v>
      </c>
      <c r="D4282" s="10" t="s">
        <v>7684</v>
      </c>
      <c r="E4282" s="10" t="s">
        <v>571</v>
      </c>
      <c r="F4282" s="10" t="s">
        <v>11</v>
      </c>
      <c r="G4282" s="10" t="s">
        <v>601</v>
      </c>
      <c r="H4282" s="10" t="s">
        <v>544</v>
      </c>
      <c r="I4282" s="10" t="s">
        <v>568</v>
      </c>
      <c r="J4282" s="10" t="s">
        <v>22684</v>
      </c>
      <c r="K4282" s="10" t="s">
        <v>22683</v>
      </c>
      <c r="L4282" s="10">
        <v>9</v>
      </c>
      <c r="M4282" s="10">
        <v>583.39</v>
      </c>
      <c r="N4282" s="10">
        <v>5250.51</v>
      </c>
      <c r="O4282" s="59">
        <v>0.2</v>
      </c>
      <c r="P4282" s="10">
        <v>1050.0999999999999</v>
      </c>
      <c r="Q4282" s="10">
        <v>4200.41</v>
      </c>
      <c r="R4282" s="10" t="s">
        <v>586</v>
      </c>
      <c r="S4282" s="10" t="s">
        <v>596</v>
      </c>
      <c r="T4282" s="59">
        <v>0.25</v>
      </c>
      <c r="U4282" s="10">
        <v>1050.0999999999999</v>
      </c>
    </row>
    <row r="4283" spans="1:21" x14ac:dyDescent="0.3">
      <c r="A4283" s="10" t="s">
        <v>22682</v>
      </c>
      <c r="B4283" s="61">
        <v>45350</v>
      </c>
      <c r="C4283" s="10" t="s">
        <v>19972</v>
      </c>
      <c r="D4283" s="10" t="s">
        <v>22099</v>
      </c>
      <c r="E4283" s="10" t="s">
        <v>581</v>
      </c>
      <c r="F4283" s="10" t="s">
        <v>580</v>
      </c>
      <c r="G4283" s="10" t="s">
        <v>569</v>
      </c>
      <c r="H4283" s="10" t="s">
        <v>590</v>
      </c>
      <c r="I4283" s="10" t="s">
        <v>589</v>
      </c>
      <c r="J4283" s="10" t="s">
        <v>22681</v>
      </c>
      <c r="K4283" s="10" t="s">
        <v>22680</v>
      </c>
      <c r="L4283" s="10">
        <v>8</v>
      </c>
      <c r="M4283" s="10">
        <v>652.97</v>
      </c>
      <c r="N4283" s="10">
        <v>5223.76</v>
      </c>
      <c r="O4283" s="59">
        <v>0.2</v>
      </c>
      <c r="P4283" s="10">
        <v>1044.75</v>
      </c>
      <c r="Q4283" s="10">
        <v>4179.01</v>
      </c>
      <c r="R4283" s="10" t="s">
        <v>586</v>
      </c>
      <c r="S4283" s="10" t="s">
        <v>585</v>
      </c>
      <c r="T4283" s="59">
        <v>0.15</v>
      </c>
      <c r="U4283" s="10">
        <v>626.85</v>
      </c>
    </row>
    <row r="4284" spans="1:21" x14ac:dyDescent="0.3">
      <c r="A4284" s="10" t="s">
        <v>22679</v>
      </c>
      <c r="B4284" s="61">
        <v>44985</v>
      </c>
      <c r="C4284" s="10" t="s">
        <v>4030</v>
      </c>
      <c r="D4284" s="10" t="s">
        <v>22678</v>
      </c>
      <c r="E4284" s="10" t="s">
        <v>603</v>
      </c>
      <c r="F4284" s="10" t="s">
        <v>658</v>
      </c>
      <c r="G4284" s="10" t="s">
        <v>569</v>
      </c>
      <c r="H4284" s="10" t="s">
        <v>579</v>
      </c>
      <c r="I4284" s="10" t="s">
        <v>722</v>
      </c>
      <c r="J4284" s="10" t="s">
        <v>20903</v>
      </c>
      <c r="K4284" s="10" t="s">
        <v>7374</v>
      </c>
      <c r="L4284" s="10">
        <v>3</v>
      </c>
      <c r="M4284" s="10">
        <v>231.54</v>
      </c>
      <c r="N4284" s="10">
        <v>694.62</v>
      </c>
      <c r="O4284" s="59">
        <v>0.05</v>
      </c>
      <c r="P4284" s="10">
        <v>34.729999999999997</v>
      </c>
      <c r="Q4284" s="10">
        <v>659.89</v>
      </c>
      <c r="R4284" s="10" t="s">
        <v>586</v>
      </c>
      <c r="S4284" s="10" t="s">
        <v>585</v>
      </c>
      <c r="T4284" s="59">
        <v>0.25</v>
      </c>
      <c r="U4284" s="10">
        <v>164.97</v>
      </c>
    </row>
    <row r="4285" spans="1:21" x14ac:dyDescent="0.3">
      <c r="A4285" s="10" t="s">
        <v>22677</v>
      </c>
      <c r="B4285" s="61">
        <v>45150</v>
      </c>
      <c r="C4285" s="10" t="s">
        <v>22676</v>
      </c>
      <c r="D4285" s="10" t="s">
        <v>22675</v>
      </c>
      <c r="E4285" s="10" t="s">
        <v>571</v>
      </c>
      <c r="F4285" s="10" t="s">
        <v>685</v>
      </c>
      <c r="G4285" s="10" t="s">
        <v>601</v>
      </c>
      <c r="H4285" s="10" t="s">
        <v>579</v>
      </c>
      <c r="I4285" s="10" t="s">
        <v>711</v>
      </c>
      <c r="J4285" s="10" t="s">
        <v>22674</v>
      </c>
      <c r="K4285" s="10" t="s">
        <v>22673</v>
      </c>
      <c r="L4285" s="10">
        <v>1</v>
      </c>
      <c r="M4285" s="10">
        <v>738.05</v>
      </c>
      <c r="N4285" s="10">
        <v>738.05</v>
      </c>
      <c r="O4285" s="59">
        <v>0.1</v>
      </c>
      <c r="P4285" s="10">
        <v>73.8</v>
      </c>
      <c r="Q4285" s="10">
        <v>664.25</v>
      </c>
      <c r="R4285" s="10" t="s">
        <v>586</v>
      </c>
      <c r="S4285" s="10" t="s">
        <v>607</v>
      </c>
      <c r="T4285" s="59">
        <v>0.3</v>
      </c>
      <c r="U4285" s="10">
        <v>199.28</v>
      </c>
    </row>
    <row r="4286" spans="1:21" x14ac:dyDescent="0.3">
      <c r="A4286" s="10" t="s">
        <v>22672</v>
      </c>
      <c r="B4286" s="61">
        <v>45027</v>
      </c>
      <c r="C4286" s="10" t="s">
        <v>17779</v>
      </c>
      <c r="D4286" s="10" t="s">
        <v>7025</v>
      </c>
      <c r="E4286" s="10" t="s">
        <v>603</v>
      </c>
      <c r="F4286" s="10" t="s">
        <v>658</v>
      </c>
      <c r="G4286" s="10" t="s">
        <v>569</v>
      </c>
      <c r="H4286" s="10" t="s">
        <v>590</v>
      </c>
      <c r="I4286" s="10" t="s">
        <v>635</v>
      </c>
      <c r="J4286" s="10" t="s">
        <v>22671</v>
      </c>
      <c r="K4286" s="10" t="s">
        <v>22670</v>
      </c>
      <c r="L4286" s="10">
        <v>10</v>
      </c>
      <c r="M4286" s="10">
        <v>879.88</v>
      </c>
      <c r="N4286" s="10">
        <v>8798.7999999999993</v>
      </c>
      <c r="O4286" s="59">
        <v>0.05</v>
      </c>
      <c r="P4286" s="10">
        <v>439.94</v>
      </c>
      <c r="Q4286" s="10">
        <v>8358.86</v>
      </c>
      <c r="R4286" s="10" t="s">
        <v>565</v>
      </c>
      <c r="S4286" s="10" t="s">
        <v>585</v>
      </c>
      <c r="T4286" s="59">
        <v>0.25</v>
      </c>
      <c r="U4286" s="10">
        <v>2089.7199999999998</v>
      </c>
    </row>
    <row r="4287" spans="1:21" x14ac:dyDescent="0.3">
      <c r="A4287" s="10" t="s">
        <v>22669</v>
      </c>
      <c r="B4287" s="61">
        <v>45234</v>
      </c>
      <c r="C4287" s="10" t="s">
        <v>20396</v>
      </c>
      <c r="D4287" s="10" t="s">
        <v>21124</v>
      </c>
      <c r="E4287" s="10" t="s">
        <v>592</v>
      </c>
      <c r="F4287" s="10" t="s">
        <v>591</v>
      </c>
      <c r="G4287" s="10" t="s">
        <v>601</v>
      </c>
      <c r="H4287" s="10" t="s">
        <v>590</v>
      </c>
      <c r="I4287" s="10" t="s">
        <v>589</v>
      </c>
      <c r="J4287" s="10" t="s">
        <v>17147</v>
      </c>
      <c r="K4287" s="10" t="s">
        <v>22668</v>
      </c>
      <c r="L4287" s="10">
        <v>7</v>
      </c>
      <c r="M4287" s="10">
        <v>941.97</v>
      </c>
      <c r="N4287" s="10">
        <v>6593.79</v>
      </c>
      <c r="O4287" s="59">
        <v>0.2</v>
      </c>
      <c r="P4287" s="10">
        <v>1318.76</v>
      </c>
      <c r="Q4287" s="10">
        <v>5275.03</v>
      </c>
      <c r="R4287" s="10" t="s">
        <v>586</v>
      </c>
      <c r="S4287" s="10" t="s">
        <v>607</v>
      </c>
      <c r="T4287" s="59">
        <v>0.25</v>
      </c>
      <c r="U4287" s="10">
        <v>1318.76</v>
      </c>
    </row>
    <row r="4288" spans="1:21" x14ac:dyDescent="0.3">
      <c r="A4288" s="10" t="s">
        <v>22667</v>
      </c>
      <c r="B4288" s="61">
        <v>45100</v>
      </c>
      <c r="C4288" s="10" t="s">
        <v>22666</v>
      </c>
      <c r="D4288" s="10" t="s">
        <v>22665</v>
      </c>
      <c r="E4288" s="10" t="s">
        <v>592</v>
      </c>
      <c r="F4288" s="10" t="s">
        <v>591</v>
      </c>
      <c r="G4288" s="10" t="s">
        <v>601</v>
      </c>
      <c r="H4288" s="10" t="s">
        <v>600</v>
      </c>
      <c r="I4288" s="10" t="s">
        <v>664</v>
      </c>
      <c r="J4288" s="10" t="s">
        <v>21465</v>
      </c>
      <c r="K4288" s="10" t="s">
        <v>19488</v>
      </c>
      <c r="L4288" s="10">
        <v>4</v>
      </c>
      <c r="M4288" s="10">
        <v>493.21</v>
      </c>
      <c r="N4288" s="10">
        <v>1972.84</v>
      </c>
      <c r="O4288" s="59">
        <v>0</v>
      </c>
      <c r="P4288" s="10">
        <v>0</v>
      </c>
      <c r="Q4288" s="10">
        <v>1972.84</v>
      </c>
      <c r="R4288" s="10" t="s">
        <v>565</v>
      </c>
      <c r="S4288" s="10" t="s">
        <v>585</v>
      </c>
      <c r="T4288" s="59">
        <v>0.3</v>
      </c>
      <c r="U4288" s="10">
        <v>591.85</v>
      </c>
    </row>
    <row r="4289" spans="1:21" x14ac:dyDescent="0.3">
      <c r="A4289" s="10" t="s">
        <v>22664</v>
      </c>
      <c r="B4289" s="61">
        <v>45165</v>
      </c>
      <c r="C4289" s="10" t="s">
        <v>22663</v>
      </c>
      <c r="D4289" s="10" t="s">
        <v>22079</v>
      </c>
      <c r="E4289" s="10" t="s">
        <v>581</v>
      </c>
      <c r="F4289" s="10" t="s">
        <v>7</v>
      </c>
      <c r="G4289" s="10" t="s">
        <v>601</v>
      </c>
      <c r="H4289" s="10" t="s">
        <v>590</v>
      </c>
      <c r="I4289" s="10" t="s">
        <v>589</v>
      </c>
      <c r="J4289" s="10" t="s">
        <v>22662</v>
      </c>
      <c r="K4289" s="10" t="s">
        <v>10309</v>
      </c>
      <c r="L4289" s="10">
        <v>1</v>
      </c>
      <c r="M4289" s="10">
        <v>841.06</v>
      </c>
      <c r="N4289" s="10">
        <v>841.06</v>
      </c>
      <c r="O4289" s="59">
        <v>0.1</v>
      </c>
      <c r="P4289" s="10">
        <v>84.11</v>
      </c>
      <c r="Q4289" s="10">
        <v>756.95</v>
      </c>
      <c r="R4289" s="10" t="s">
        <v>614</v>
      </c>
      <c r="S4289" s="10" t="s">
        <v>607</v>
      </c>
      <c r="T4289" s="59">
        <v>0.25</v>
      </c>
      <c r="U4289" s="10">
        <v>189.24</v>
      </c>
    </row>
    <row r="4290" spans="1:21" x14ac:dyDescent="0.3">
      <c r="A4290" s="10" t="s">
        <v>22661</v>
      </c>
      <c r="B4290" s="61">
        <v>45323</v>
      </c>
      <c r="C4290" s="10" t="s">
        <v>7944</v>
      </c>
      <c r="D4290" s="10" t="s">
        <v>12886</v>
      </c>
      <c r="E4290" s="10" t="s">
        <v>571</v>
      </c>
      <c r="F4290" s="10" t="s">
        <v>685</v>
      </c>
      <c r="G4290" s="10" t="s">
        <v>569</v>
      </c>
      <c r="H4290" s="10" t="s">
        <v>544</v>
      </c>
      <c r="I4290" s="10" t="s">
        <v>610</v>
      </c>
      <c r="J4290" s="10" t="s">
        <v>2827</v>
      </c>
      <c r="K4290" s="10" t="s">
        <v>22660</v>
      </c>
      <c r="L4290" s="10">
        <v>4</v>
      </c>
      <c r="M4290" s="10">
        <v>600.89</v>
      </c>
      <c r="N4290" s="10">
        <v>2403.56</v>
      </c>
      <c r="O4290" s="59">
        <v>0</v>
      </c>
      <c r="P4290" s="10">
        <v>0</v>
      </c>
      <c r="Q4290" s="10">
        <v>2403.56</v>
      </c>
      <c r="R4290" s="10" t="s">
        <v>614</v>
      </c>
      <c r="S4290" s="10" t="s">
        <v>596</v>
      </c>
      <c r="T4290" s="59">
        <v>0.3</v>
      </c>
      <c r="U4290" s="10">
        <v>721.07</v>
      </c>
    </row>
    <row r="4291" spans="1:21" x14ac:dyDescent="0.3">
      <c r="A4291" s="10" t="s">
        <v>22659</v>
      </c>
      <c r="B4291" s="61">
        <v>45075</v>
      </c>
      <c r="C4291" s="10" t="s">
        <v>18601</v>
      </c>
      <c r="D4291" s="10" t="s">
        <v>22658</v>
      </c>
      <c r="E4291" s="10" t="s">
        <v>571</v>
      </c>
      <c r="F4291" s="10" t="s">
        <v>11</v>
      </c>
      <c r="G4291" s="10" t="s">
        <v>601</v>
      </c>
      <c r="H4291" s="10" t="s">
        <v>600</v>
      </c>
      <c r="I4291" s="10" t="s">
        <v>627</v>
      </c>
      <c r="J4291" s="10" t="s">
        <v>11222</v>
      </c>
      <c r="K4291" s="10" t="s">
        <v>22657</v>
      </c>
      <c r="L4291" s="10">
        <v>8</v>
      </c>
      <c r="M4291" s="10">
        <v>555.13</v>
      </c>
      <c r="N4291" s="10">
        <v>4441.04</v>
      </c>
      <c r="O4291" s="59">
        <v>0</v>
      </c>
      <c r="P4291" s="10">
        <v>0</v>
      </c>
      <c r="Q4291" s="10">
        <v>4441.04</v>
      </c>
      <c r="R4291" s="10" t="s">
        <v>586</v>
      </c>
      <c r="S4291" s="10" t="s">
        <v>596</v>
      </c>
      <c r="T4291" s="59">
        <v>0.15</v>
      </c>
      <c r="U4291" s="10">
        <v>666.16</v>
      </c>
    </row>
    <row r="4292" spans="1:21" x14ac:dyDescent="0.3">
      <c r="A4292" s="10" t="s">
        <v>22656</v>
      </c>
      <c r="B4292" s="61">
        <v>45372</v>
      </c>
      <c r="C4292" s="10" t="s">
        <v>5890</v>
      </c>
      <c r="D4292" s="10" t="s">
        <v>18896</v>
      </c>
      <c r="E4292" s="10" t="s">
        <v>592</v>
      </c>
      <c r="F4292" s="10" t="s">
        <v>652</v>
      </c>
      <c r="G4292" s="10" t="s">
        <v>601</v>
      </c>
      <c r="H4292" s="10" t="s">
        <v>590</v>
      </c>
      <c r="I4292" s="10" t="s">
        <v>635</v>
      </c>
      <c r="J4292" s="10" t="s">
        <v>22655</v>
      </c>
      <c r="K4292" s="10" t="s">
        <v>22654</v>
      </c>
      <c r="L4292" s="10">
        <v>10</v>
      </c>
      <c r="M4292" s="10">
        <v>129.78</v>
      </c>
      <c r="N4292" s="10">
        <v>1297.8</v>
      </c>
      <c r="O4292" s="59">
        <v>0.05</v>
      </c>
      <c r="P4292" s="10">
        <v>64.89</v>
      </c>
      <c r="Q4292" s="10">
        <v>1232.9100000000001</v>
      </c>
      <c r="R4292" s="10" t="s">
        <v>614</v>
      </c>
      <c r="S4292" s="10" t="s">
        <v>585</v>
      </c>
      <c r="T4292" s="59">
        <v>0.3</v>
      </c>
      <c r="U4292" s="10">
        <v>369.87</v>
      </c>
    </row>
    <row r="4293" spans="1:21" x14ac:dyDescent="0.3">
      <c r="A4293" s="10" t="s">
        <v>22653</v>
      </c>
      <c r="B4293" s="61">
        <v>45002</v>
      </c>
      <c r="C4293" s="10" t="s">
        <v>10878</v>
      </c>
      <c r="D4293" s="10" t="s">
        <v>22652</v>
      </c>
      <c r="E4293" s="10" t="s">
        <v>592</v>
      </c>
      <c r="F4293" s="10" t="s">
        <v>18</v>
      </c>
      <c r="G4293" s="10" t="s">
        <v>569</v>
      </c>
      <c r="H4293" s="10" t="s">
        <v>590</v>
      </c>
      <c r="I4293" s="10" t="s">
        <v>748</v>
      </c>
      <c r="J4293" s="10" t="s">
        <v>22651</v>
      </c>
      <c r="K4293" s="10" t="s">
        <v>22650</v>
      </c>
      <c r="L4293" s="10">
        <v>6</v>
      </c>
      <c r="M4293" s="10">
        <v>537.94000000000005</v>
      </c>
      <c r="N4293" s="10">
        <v>3227.64</v>
      </c>
      <c r="O4293" s="59">
        <v>0.1</v>
      </c>
      <c r="P4293" s="10">
        <v>322.76</v>
      </c>
      <c r="Q4293" s="10">
        <v>2904.88</v>
      </c>
      <c r="R4293" s="10" t="s">
        <v>565</v>
      </c>
      <c r="S4293" s="10" t="s">
        <v>564</v>
      </c>
      <c r="T4293" s="59">
        <v>0.25</v>
      </c>
      <c r="U4293" s="10">
        <v>726.22</v>
      </c>
    </row>
    <row r="4294" spans="1:21" x14ac:dyDescent="0.3">
      <c r="A4294" s="10" t="s">
        <v>22649</v>
      </c>
      <c r="B4294" s="61">
        <v>45119</v>
      </c>
      <c r="C4294" s="10" t="s">
        <v>22648</v>
      </c>
      <c r="D4294" s="10" t="s">
        <v>22647</v>
      </c>
      <c r="E4294" s="10" t="s">
        <v>571</v>
      </c>
      <c r="F4294" s="10" t="s">
        <v>570</v>
      </c>
      <c r="G4294" s="10" t="s">
        <v>601</v>
      </c>
      <c r="H4294" s="10" t="s">
        <v>579</v>
      </c>
      <c r="I4294" s="10" t="s">
        <v>711</v>
      </c>
      <c r="J4294" s="10" t="s">
        <v>22646</v>
      </c>
      <c r="K4294" s="10" t="s">
        <v>22645</v>
      </c>
      <c r="L4294" s="10">
        <v>5</v>
      </c>
      <c r="M4294" s="10">
        <v>694.18</v>
      </c>
      <c r="N4294" s="10">
        <v>3470.9</v>
      </c>
      <c r="O4294" s="59">
        <v>0.2</v>
      </c>
      <c r="P4294" s="10">
        <v>694.18</v>
      </c>
      <c r="Q4294" s="10">
        <v>2776.72</v>
      </c>
      <c r="R4294" s="10" t="s">
        <v>586</v>
      </c>
      <c r="S4294" s="10" t="s">
        <v>596</v>
      </c>
      <c r="T4294" s="59">
        <v>0.15</v>
      </c>
      <c r="U4294" s="10">
        <v>416.51</v>
      </c>
    </row>
    <row r="4295" spans="1:21" x14ac:dyDescent="0.3">
      <c r="A4295" s="10" t="s">
        <v>22644</v>
      </c>
      <c r="B4295" s="61">
        <v>45205</v>
      </c>
      <c r="C4295" s="10" t="s">
        <v>21851</v>
      </c>
      <c r="D4295" s="10" t="s">
        <v>6285</v>
      </c>
      <c r="E4295" s="10" t="s">
        <v>603</v>
      </c>
      <c r="F4295" s="10" t="s">
        <v>658</v>
      </c>
      <c r="G4295" s="10" t="s">
        <v>569</v>
      </c>
      <c r="H4295" s="10" t="s">
        <v>544</v>
      </c>
      <c r="I4295" s="10" t="s">
        <v>10</v>
      </c>
      <c r="J4295" s="10" t="s">
        <v>22370</v>
      </c>
      <c r="K4295" s="10" t="s">
        <v>22643</v>
      </c>
      <c r="L4295" s="10">
        <v>5</v>
      </c>
      <c r="M4295" s="10">
        <v>318.29000000000002</v>
      </c>
      <c r="N4295" s="10">
        <v>1591.45</v>
      </c>
      <c r="O4295" s="59">
        <v>0.05</v>
      </c>
      <c r="P4295" s="10">
        <v>79.569999999999993</v>
      </c>
      <c r="Q4295" s="10">
        <v>1511.88</v>
      </c>
      <c r="R4295" s="10" t="s">
        <v>614</v>
      </c>
      <c r="S4295" s="10" t="s">
        <v>564</v>
      </c>
      <c r="T4295" s="59">
        <v>0.25</v>
      </c>
      <c r="U4295" s="10">
        <v>377.97</v>
      </c>
    </row>
    <row r="4296" spans="1:21" x14ac:dyDescent="0.3">
      <c r="A4296" s="10" t="s">
        <v>22642</v>
      </c>
      <c r="B4296" s="61">
        <v>45342</v>
      </c>
      <c r="C4296" s="10" t="s">
        <v>671</v>
      </c>
      <c r="D4296" s="10" t="s">
        <v>9521</v>
      </c>
      <c r="E4296" s="10" t="s">
        <v>581</v>
      </c>
      <c r="F4296" s="10" t="s">
        <v>7</v>
      </c>
      <c r="G4296" s="10" t="s">
        <v>569</v>
      </c>
      <c r="H4296" s="10" t="s">
        <v>544</v>
      </c>
      <c r="I4296" s="10" t="s">
        <v>10</v>
      </c>
      <c r="J4296" s="10" t="s">
        <v>18170</v>
      </c>
      <c r="K4296" s="10" t="s">
        <v>22641</v>
      </c>
      <c r="L4296" s="10">
        <v>3</v>
      </c>
      <c r="M4296" s="10">
        <v>205.1</v>
      </c>
      <c r="N4296" s="10">
        <v>615.29999999999995</v>
      </c>
      <c r="O4296" s="59">
        <v>0.2</v>
      </c>
      <c r="P4296" s="10">
        <v>123.06</v>
      </c>
      <c r="Q4296" s="10">
        <v>492.24</v>
      </c>
      <c r="R4296" s="10" t="s">
        <v>565</v>
      </c>
      <c r="S4296" s="10" t="s">
        <v>596</v>
      </c>
      <c r="T4296" s="59">
        <v>0.3</v>
      </c>
      <c r="U4296" s="10">
        <v>147.66999999999999</v>
      </c>
    </row>
    <row r="4297" spans="1:21" x14ac:dyDescent="0.3">
      <c r="A4297" s="10" t="s">
        <v>22640</v>
      </c>
      <c r="B4297" s="61">
        <v>45001</v>
      </c>
      <c r="C4297" s="10" t="s">
        <v>20997</v>
      </c>
      <c r="D4297" s="10" t="s">
        <v>9483</v>
      </c>
      <c r="E4297" s="10" t="s">
        <v>629</v>
      </c>
      <c r="F4297" s="10" t="s">
        <v>790</v>
      </c>
      <c r="G4297" s="10" t="s">
        <v>601</v>
      </c>
      <c r="H4297" s="10" t="s">
        <v>544</v>
      </c>
      <c r="I4297" s="10" t="s">
        <v>610</v>
      </c>
      <c r="J4297" s="10" t="s">
        <v>1520</v>
      </c>
      <c r="K4297" s="10" t="s">
        <v>22639</v>
      </c>
      <c r="L4297" s="10">
        <v>10</v>
      </c>
      <c r="M4297" s="10">
        <v>213.5</v>
      </c>
      <c r="N4297" s="10">
        <v>2135</v>
      </c>
      <c r="O4297" s="59">
        <v>0.1</v>
      </c>
      <c r="P4297" s="10">
        <v>213.5</v>
      </c>
      <c r="Q4297" s="10">
        <v>1921.5</v>
      </c>
      <c r="R4297" s="10" t="s">
        <v>575</v>
      </c>
      <c r="S4297" s="10" t="s">
        <v>596</v>
      </c>
      <c r="T4297" s="59">
        <v>0.15</v>
      </c>
      <c r="U4297" s="10">
        <v>288.22000000000003</v>
      </c>
    </row>
    <row r="4298" spans="1:21" x14ac:dyDescent="0.3">
      <c r="A4298" s="10" t="s">
        <v>22638</v>
      </c>
      <c r="B4298" s="61">
        <v>45160</v>
      </c>
      <c r="C4298" s="10" t="s">
        <v>5233</v>
      </c>
      <c r="D4298" s="10" t="s">
        <v>9807</v>
      </c>
      <c r="E4298" s="10" t="s">
        <v>571</v>
      </c>
      <c r="F4298" s="10" t="s">
        <v>685</v>
      </c>
      <c r="G4298" s="10" t="s">
        <v>601</v>
      </c>
      <c r="H4298" s="10" t="s">
        <v>544</v>
      </c>
      <c r="I4298" s="10" t="s">
        <v>568</v>
      </c>
      <c r="J4298" s="10" t="s">
        <v>7865</v>
      </c>
      <c r="K4298" s="10" t="s">
        <v>8568</v>
      </c>
      <c r="L4298" s="10">
        <v>6</v>
      </c>
      <c r="M4298" s="10">
        <v>178.66</v>
      </c>
      <c r="N4298" s="10">
        <v>1071.96</v>
      </c>
      <c r="O4298" s="59">
        <v>0.2</v>
      </c>
      <c r="P4298" s="10">
        <v>214.39</v>
      </c>
      <c r="Q4298" s="10">
        <v>857.57</v>
      </c>
      <c r="R4298" s="10" t="s">
        <v>565</v>
      </c>
      <c r="S4298" s="10" t="s">
        <v>596</v>
      </c>
      <c r="T4298" s="59">
        <v>0.25</v>
      </c>
      <c r="U4298" s="10">
        <v>214.39</v>
      </c>
    </row>
    <row r="4299" spans="1:21" x14ac:dyDescent="0.3">
      <c r="A4299" s="10" t="s">
        <v>22637</v>
      </c>
      <c r="B4299" s="61">
        <v>45321</v>
      </c>
      <c r="C4299" s="10" t="s">
        <v>16827</v>
      </c>
      <c r="D4299" s="10" t="s">
        <v>22636</v>
      </c>
      <c r="E4299" s="10" t="s">
        <v>581</v>
      </c>
      <c r="F4299" s="10" t="s">
        <v>580</v>
      </c>
      <c r="G4299" s="10" t="s">
        <v>601</v>
      </c>
      <c r="H4299" s="10" t="s">
        <v>600</v>
      </c>
      <c r="I4299" s="10" t="s">
        <v>664</v>
      </c>
      <c r="J4299" s="10" t="s">
        <v>22635</v>
      </c>
      <c r="K4299" s="10" t="s">
        <v>22634</v>
      </c>
      <c r="L4299" s="10">
        <v>5</v>
      </c>
      <c r="M4299" s="10">
        <v>772.49</v>
      </c>
      <c r="N4299" s="10">
        <v>3862.45</v>
      </c>
      <c r="O4299" s="59">
        <v>0.05</v>
      </c>
      <c r="P4299" s="10">
        <v>193.12</v>
      </c>
      <c r="Q4299" s="10">
        <v>3669.33</v>
      </c>
      <c r="R4299" s="10" t="s">
        <v>614</v>
      </c>
      <c r="S4299" s="10" t="s">
        <v>596</v>
      </c>
      <c r="T4299" s="59">
        <v>0.25</v>
      </c>
      <c r="U4299" s="10">
        <v>917.33</v>
      </c>
    </row>
    <row r="4300" spans="1:21" x14ac:dyDescent="0.3">
      <c r="A4300" s="10" t="s">
        <v>22633</v>
      </c>
      <c r="B4300" s="61">
        <v>45017</v>
      </c>
      <c r="C4300" s="10" t="s">
        <v>22632</v>
      </c>
      <c r="D4300" s="10" t="s">
        <v>22631</v>
      </c>
      <c r="E4300" s="10" t="s">
        <v>629</v>
      </c>
      <c r="F4300" s="10" t="s">
        <v>628</v>
      </c>
      <c r="G4300" s="10" t="s">
        <v>569</v>
      </c>
      <c r="H4300" s="10" t="s">
        <v>590</v>
      </c>
      <c r="I4300" s="10" t="s">
        <v>589</v>
      </c>
      <c r="J4300" s="10" t="s">
        <v>22630</v>
      </c>
      <c r="K4300" s="10" t="s">
        <v>22629</v>
      </c>
      <c r="L4300" s="10">
        <v>6</v>
      </c>
      <c r="M4300" s="10">
        <v>813.17</v>
      </c>
      <c r="N4300" s="10">
        <v>4879.0200000000004</v>
      </c>
      <c r="O4300" s="59">
        <v>0.05</v>
      </c>
      <c r="P4300" s="10">
        <v>243.95</v>
      </c>
      <c r="Q4300" s="10">
        <v>4635.07</v>
      </c>
      <c r="R4300" s="10" t="s">
        <v>565</v>
      </c>
      <c r="S4300" s="10" t="s">
        <v>607</v>
      </c>
      <c r="T4300" s="59">
        <v>0.15</v>
      </c>
      <c r="U4300" s="10">
        <v>695.26</v>
      </c>
    </row>
    <row r="4301" spans="1:21" x14ac:dyDescent="0.3">
      <c r="A4301" s="10" t="s">
        <v>22628</v>
      </c>
      <c r="B4301" s="61">
        <v>44971</v>
      </c>
      <c r="C4301" s="10" t="s">
        <v>22627</v>
      </c>
      <c r="D4301" s="10" t="s">
        <v>6479</v>
      </c>
      <c r="E4301" s="10" t="s">
        <v>629</v>
      </c>
      <c r="F4301" s="10" t="s">
        <v>790</v>
      </c>
      <c r="G4301" s="10" t="s">
        <v>601</v>
      </c>
      <c r="H4301" s="10" t="s">
        <v>544</v>
      </c>
      <c r="I4301" s="10" t="s">
        <v>10</v>
      </c>
      <c r="J4301" s="10" t="s">
        <v>22626</v>
      </c>
      <c r="K4301" s="10" t="s">
        <v>22625</v>
      </c>
      <c r="L4301" s="10">
        <v>7</v>
      </c>
      <c r="M4301" s="10">
        <v>501.14</v>
      </c>
      <c r="N4301" s="10">
        <v>3507.98</v>
      </c>
      <c r="O4301" s="59">
        <v>0.1</v>
      </c>
      <c r="P4301" s="10">
        <v>350.8</v>
      </c>
      <c r="Q4301" s="10">
        <v>3157.18</v>
      </c>
      <c r="R4301" s="10" t="s">
        <v>614</v>
      </c>
      <c r="S4301" s="10" t="s">
        <v>596</v>
      </c>
      <c r="T4301" s="59">
        <v>0.15</v>
      </c>
      <c r="U4301" s="10">
        <v>473.58</v>
      </c>
    </row>
    <row r="4302" spans="1:21" x14ac:dyDescent="0.3">
      <c r="A4302" s="10" t="s">
        <v>22624</v>
      </c>
      <c r="B4302" s="61">
        <v>45347</v>
      </c>
      <c r="C4302" s="10" t="s">
        <v>7551</v>
      </c>
      <c r="D4302" s="10" t="s">
        <v>22623</v>
      </c>
      <c r="E4302" s="10" t="s">
        <v>603</v>
      </c>
      <c r="F4302" s="10" t="s">
        <v>602</v>
      </c>
      <c r="G4302" s="10" t="s">
        <v>601</v>
      </c>
      <c r="H4302" s="10" t="s">
        <v>544</v>
      </c>
      <c r="I4302" s="10" t="s">
        <v>568</v>
      </c>
      <c r="J4302" s="10" t="s">
        <v>22622</v>
      </c>
      <c r="K4302" s="10" t="s">
        <v>22621</v>
      </c>
      <c r="L4302" s="10">
        <v>10</v>
      </c>
      <c r="M4302" s="10">
        <v>669.35</v>
      </c>
      <c r="N4302" s="10">
        <v>6693.5</v>
      </c>
      <c r="O4302" s="59">
        <v>0.2</v>
      </c>
      <c r="P4302" s="10">
        <v>1338.7</v>
      </c>
      <c r="Q4302" s="10">
        <v>5354.8</v>
      </c>
      <c r="R4302" s="10" t="s">
        <v>575</v>
      </c>
      <c r="S4302" s="10" t="s">
        <v>585</v>
      </c>
      <c r="T4302" s="59">
        <v>0.3</v>
      </c>
      <c r="U4302" s="10">
        <v>1606.44</v>
      </c>
    </row>
    <row r="4303" spans="1:21" x14ac:dyDescent="0.3">
      <c r="A4303" s="10" t="s">
        <v>22620</v>
      </c>
      <c r="B4303" s="61">
        <v>45326</v>
      </c>
      <c r="C4303" s="10" t="s">
        <v>22619</v>
      </c>
      <c r="D4303" s="10" t="s">
        <v>22618</v>
      </c>
      <c r="E4303" s="10" t="s">
        <v>592</v>
      </c>
      <c r="F4303" s="10" t="s">
        <v>18</v>
      </c>
      <c r="G4303" s="10" t="s">
        <v>601</v>
      </c>
      <c r="H4303" s="10" t="s">
        <v>579</v>
      </c>
      <c r="I4303" s="10" t="s">
        <v>722</v>
      </c>
      <c r="J4303" s="10" t="s">
        <v>22617</v>
      </c>
      <c r="K4303" s="10" t="s">
        <v>22616</v>
      </c>
      <c r="L4303" s="10">
        <v>6</v>
      </c>
      <c r="M4303" s="10">
        <v>836.05</v>
      </c>
      <c r="N4303" s="10">
        <v>5016.3</v>
      </c>
      <c r="O4303" s="59">
        <v>0.2</v>
      </c>
      <c r="P4303" s="10">
        <v>1003.26</v>
      </c>
      <c r="Q4303" s="10">
        <v>4013.04</v>
      </c>
      <c r="R4303" s="10" t="s">
        <v>575</v>
      </c>
      <c r="S4303" s="10" t="s">
        <v>596</v>
      </c>
      <c r="T4303" s="59">
        <v>0.15</v>
      </c>
      <c r="U4303" s="10">
        <v>601.96</v>
      </c>
    </row>
    <row r="4304" spans="1:21" x14ac:dyDescent="0.3">
      <c r="A4304" s="10" t="s">
        <v>22615</v>
      </c>
      <c r="B4304" s="61">
        <v>44987</v>
      </c>
      <c r="C4304" s="10" t="s">
        <v>19693</v>
      </c>
      <c r="D4304" s="10" t="s">
        <v>22614</v>
      </c>
      <c r="E4304" s="10" t="s">
        <v>581</v>
      </c>
      <c r="F4304" s="10" t="s">
        <v>580</v>
      </c>
      <c r="G4304" s="10" t="s">
        <v>601</v>
      </c>
      <c r="H4304" s="10" t="s">
        <v>600</v>
      </c>
      <c r="I4304" s="10" t="s">
        <v>599</v>
      </c>
      <c r="J4304" s="10" t="s">
        <v>17097</v>
      </c>
      <c r="K4304" s="10" t="s">
        <v>22613</v>
      </c>
      <c r="L4304" s="10">
        <v>5</v>
      </c>
      <c r="M4304" s="10">
        <v>520.79</v>
      </c>
      <c r="N4304" s="10">
        <v>2603.9499999999998</v>
      </c>
      <c r="O4304" s="59">
        <v>0.05</v>
      </c>
      <c r="P4304" s="10">
        <v>130.19999999999999</v>
      </c>
      <c r="Q4304" s="10">
        <v>2473.75</v>
      </c>
      <c r="R4304" s="10" t="s">
        <v>614</v>
      </c>
      <c r="S4304" s="10" t="s">
        <v>585</v>
      </c>
      <c r="T4304" s="59">
        <v>0.15</v>
      </c>
      <c r="U4304" s="10">
        <v>371.06</v>
      </c>
    </row>
    <row r="4305" spans="1:21" x14ac:dyDescent="0.3">
      <c r="A4305" s="10" t="s">
        <v>22612</v>
      </c>
      <c r="B4305" s="61">
        <v>45222</v>
      </c>
      <c r="C4305" s="10" t="s">
        <v>22611</v>
      </c>
      <c r="D4305" s="10" t="s">
        <v>22610</v>
      </c>
      <c r="E4305" s="10" t="s">
        <v>603</v>
      </c>
      <c r="F4305" s="10" t="s">
        <v>602</v>
      </c>
      <c r="G4305" s="10" t="s">
        <v>569</v>
      </c>
      <c r="H4305" s="10" t="s">
        <v>590</v>
      </c>
      <c r="I4305" s="10" t="s">
        <v>748</v>
      </c>
      <c r="J4305" s="10" t="s">
        <v>22609</v>
      </c>
      <c r="K4305" s="10" t="s">
        <v>22608</v>
      </c>
      <c r="L4305" s="10">
        <v>6</v>
      </c>
      <c r="M4305" s="10">
        <v>291.41000000000003</v>
      </c>
      <c r="N4305" s="10">
        <v>1748.46</v>
      </c>
      <c r="O4305" s="59">
        <v>0.1</v>
      </c>
      <c r="P4305" s="10">
        <v>174.85</v>
      </c>
      <c r="Q4305" s="10">
        <v>1573.61</v>
      </c>
      <c r="R4305" s="10" t="s">
        <v>614</v>
      </c>
      <c r="S4305" s="10" t="s">
        <v>596</v>
      </c>
      <c r="T4305" s="59">
        <v>0.25</v>
      </c>
      <c r="U4305" s="10">
        <v>393.4</v>
      </c>
    </row>
    <row r="4306" spans="1:21" x14ac:dyDescent="0.3">
      <c r="A4306" s="10" t="s">
        <v>22607</v>
      </c>
      <c r="B4306" s="61">
        <v>44947</v>
      </c>
      <c r="C4306" s="10" t="s">
        <v>15395</v>
      </c>
      <c r="D4306" s="10" t="s">
        <v>18653</v>
      </c>
      <c r="E4306" s="10" t="s">
        <v>592</v>
      </c>
      <c r="F4306" s="10" t="s">
        <v>18</v>
      </c>
      <c r="G4306" s="10" t="s">
        <v>601</v>
      </c>
      <c r="H4306" s="10" t="s">
        <v>600</v>
      </c>
      <c r="I4306" s="10" t="s">
        <v>599</v>
      </c>
      <c r="J4306" s="10" t="s">
        <v>22606</v>
      </c>
      <c r="K4306" s="10" t="s">
        <v>21047</v>
      </c>
      <c r="L4306" s="10">
        <v>2</v>
      </c>
      <c r="M4306" s="10">
        <v>169.37</v>
      </c>
      <c r="N4306" s="10">
        <v>338.74</v>
      </c>
      <c r="O4306" s="59">
        <v>0.2</v>
      </c>
      <c r="P4306" s="10">
        <v>67.75</v>
      </c>
      <c r="Q4306" s="10">
        <v>270.99</v>
      </c>
      <c r="R4306" s="10" t="s">
        <v>575</v>
      </c>
      <c r="S4306" s="10" t="s">
        <v>564</v>
      </c>
      <c r="T4306" s="59">
        <v>0.15</v>
      </c>
      <c r="U4306" s="10">
        <v>40.65</v>
      </c>
    </row>
    <row r="4307" spans="1:21" x14ac:dyDescent="0.3">
      <c r="A4307" s="10" t="s">
        <v>22605</v>
      </c>
      <c r="B4307" s="61">
        <v>45362</v>
      </c>
      <c r="C4307" s="10" t="s">
        <v>22604</v>
      </c>
      <c r="D4307" s="10" t="s">
        <v>16239</v>
      </c>
      <c r="E4307" s="10" t="s">
        <v>571</v>
      </c>
      <c r="F4307" s="10" t="s">
        <v>570</v>
      </c>
      <c r="G4307" s="10" t="s">
        <v>601</v>
      </c>
      <c r="H4307" s="10" t="s">
        <v>600</v>
      </c>
      <c r="I4307" s="10" t="s">
        <v>627</v>
      </c>
      <c r="J4307" s="10" t="s">
        <v>18827</v>
      </c>
      <c r="K4307" s="10" t="s">
        <v>17160</v>
      </c>
      <c r="L4307" s="10">
        <v>8</v>
      </c>
      <c r="M4307" s="10">
        <v>137.5</v>
      </c>
      <c r="N4307" s="10">
        <v>1100</v>
      </c>
      <c r="O4307" s="59">
        <v>0.2</v>
      </c>
      <c r="P4307" s="10">
        <v>220</v>
      </c>
      <c r="Q4307" s="10">
        <v>880</v>
      </c>
      <c r="R4307" s="10" t="s">
        <v>575</v>
      </c>
      <c r="S4307" s="10" t="s">
        <v>564</v>
      </c>
      <c r="T4307" s="59">
        <v>0.3</v>
      </c>
      <c r="U4307" s="10">
        <v>264</v>
      </c>
    </row>
    <row r="4308" spans="1:21" x14ac:dyDescent="0.3">
      <c r="A4308" s="10" t="s">
        <v>22603</v>
      </c>
      <c r="B4308" s="61">
        <v>44992</v>
      </c>
      <c r="C4308" s="10" t="s">
        <v>22602</v>
      </c>
      <c r="D4308" s="10" t="s">
        <v>22601</v>
      </c>
      <c r="E4308" s="10" t="s">
        <v>571</v>
      </c>
      <c r="F4308" s="10" t="s">
        <v>570</v>
      </c>
      <c r="G4308" s="10" t="s">
        <v>569</v>
      </c>
      <c r="H4308" s="10" t="s">
        <v>544</v>
      </c>
      <c r="I4308" s="10" t="s">
        <v>10</v>
      </c>
      <c r="J4308" s="10" t="s">
        <v>22600</v>
      </c>
      <c r="K4308" s="10" t="s">
        <v>22599</v>
      </c>
      <c r="L4308" s="10">
        <v>8</v>
      </c>
      <c r="M4308" s="10">
        <v>661.08</v>
      </c>
      <c r="N4308" s="10">
        <v>5288.64</v>
      </c>
      <c r="O4308" s="59">
        <v>0.1</v>
      </c>
      <c r="P4308" s="10">
        <v>528.86</v>
      </c>
      <c r="Q4308" s="10">
        <v>4759.78</v>
      </c>
      <c r="R4308" s="10" t="s">
        <v>586</v>
      </c>
      <c r="S4308" s="10" t="s">
        <v>564</v>
      </c>
      <c r="T4308" s="59">
        <v>0.3</v>
      </c>
      <c r="U4308" s="10">
        <v>1427.93</v>
      </c>
    </row>
    <row r="4309" spans="1:21" x14ac:dyDescent="0.3">
      <c r="A4309" s="10" t="s">
        <v>22598</v>
      </c>
      <c r="B4309" s="61">
        <v>45042</v>
      </c>
      <c r="C4309" s="10" t="s">
        <v>22597</v>
      </c>
      <c r="D4309" s="10" t="s">
        <v>22596</v>
      </c>
      <c r="E4309" s="10" t="s">
        <v>581</v>
      </c>
      <c r="F4309" s="10" t="s">
        <v>580</v>
      </c>
      <c r="G4309" s="10" t="s">
        <v>601</v>
      </c>
      <c r="H4309" s="10" t="s">
        <v>590</v>
      </c>
      <c r="I4309" s="10" t="s">
        <v>635</v>
      </c>
      <c r="J4309" s="10" t="s">
        <v>22595</v>
      </c>
      <c r="K4309" s="10" t="s">
        <v>5245</v>
      </c>
      <c r="L4309" s="10">
        <v>4</v>
      </c>
      <c r="M4309" s="10">
        <v>353.05</v>
      </c>
      <c r="N4309" s="10">
        <v>1412.2</v>
      </c>
      <c r="O4309" s="59">
        <v>0.05</v>
      </c>
      <c r="P4309" s="10">
        <v>70.61</v>
      </c>
      <c r="Q4309" s="10">
        <v>1341.59</v>
      </c>
      <c r="R4309" s="10" t="s">
        <v>575</v>
      </c>
      <c r="S4309" s="10" t="s">
        <v>596</v>
      </c>
      <c r="T4309" s="59">
        <v>0.15</v>
      </c>
      <c r="U4309" s="10">
        <v>201.24</v>
      </c>
    </row>
    <row r="4310" spans="1:21" x14ac:dyDescent="0.3">
      <c r="A4310" s="10" t="s">
        <v>22594</v>
      </c>
      <c r="B4310" s="61">
        <v>45215</v>
      </c>
      <c r="C4310" s="10" t="s">
        <v>22593</v>
      </c>
      <c r="D4310" s="10" t="s">
        <v>22592</v>
      </c>
      <c r="E4310" s="10" t="s">
        <v>603</v>
      </c>
      <c r="F4310" s="10" t="s">
        <v>636</v>
      </c>
      <c r="G4310" s="10" t="s">
        <v>569</v>
      </c>
      <c r="H4310" s="10" t="s">
        <v>579</v>
      </c>
      <c r="I4310" s="10" t="s">
        <v>578</v>
      </c>
      <c r="J4310" s="10" t="s">
        <v>22591</v>
      </c>
      <c r="K4310" s="10" t="s">
        <v>17234</v>
      </c>
      <c r="L4310" s="10">
        <v>3</v>
      </c>
      <c r="M4310" s="10">
        <v>578.94000000000005</v>
      </c>
      <c r="N4310" s="10">
        <v>1736.82</v>
      </c>
      <c r="O4310" s="59">
        <v>0.2</v>
      </c>
      <c r="P4310" s="10">
        <v>347.36</v>
      </c>
      <c r="Q4310" s="10">
        <v>1389.46</v>
      </c>
      <c r="R4310" s="10" t="s">
        <v>614</v>
      </c>
      <c r="S4310" s="10" t="s">
        <v>564</v>
      </c>
      <c r="T4310" s="59">
        <v>0.15</v>
      </c>
      <c r="U4310" s="10">
        <v>208.42</v>
      </c>
    </row>
    <row r="4311" spans="1:21" x14ac:dyDescent="0.3">
      <c r="A4311" s="10" t="s">
        <v>22590</v>
      </c>
      <c r="B4311" s="61">
        <v>44962</v>
      </c>
      <c r="C4311" s="10" t="s">
        <v>7598</v>
      </c>
      <c r="D4311" s="10" t="s">
        <v>22589</v>
      </c>
      <c r="E4311" s="10" t="s">
        <v>592</v>
      </c>
      <c r="F4311" s="10" t="s">
        <v>591</v>
      </c>
      <c r="G4311" s="10" t="s">
        <v>569</v>
      </c>
      <c r="H4311" s="10" t="s">
        <v>544</v>
      </c>
      <c r="I4311" s="10" t="s">
        <v>568</v>
      </c>
      <c r="J4311" s="10" t="s">
        <v>22588</v>
      </c>
      <c r="K4311" s="10" t="s">
        <v>20823</v>
      </c>
      <c r="L4311" s="10">
        <v>9</v>
      </c>
      <c r="M4311" s="10">
        <v>557.26</v>
      </c>
      <c r="N4311" s="10">
        <v>5015.34</v>
      </c>
      <c r="O4311" s="59">
        <v>0.2</v>
      </c>
      <c r="P4311" s="10">
        <v>1003.07</v>
      </c>
      <c r="Q4311" s="10">
        <v>4012.27</v>
      </c>
      <c r="R4311" s="10" t="s">
        <v>586</v>
      </c>
      <c r="S4311" s="10" t="s">
        <v>585</v>
      </c>
      <c r="T4311" s="59">
        <v>0.25</v>
      </c>
      <c r="U4311" s="10">
        <v>1003.07</v>
      </c>
    </row>
    <row r="4312" spans="1:21" x14ac:dyDescent="0.3">
      <c r="A4312" s="10" t="s">
        <v>22587</v>
      </c>
      <c r="B4312" s="61">
        <v>45278</v>
      </c>
      <c r="C4312" s="10" t="s">
        <v>7705</v>
      </c>
      <c r="D4312" s="10" t="s">
        <v>5130</v>
      </c>
      <c r="E4312" s="10" t="s">
        <v>629</v>
      </c>
      <c r="F4312" s="10" t="s">
        <v>790</v>
      </c>
      <c r="G4312" s="10" t="s">
        <v>601</v>
      </c>
      <c r="H4312" s="10" t="s">
        <v>544</v>
      </c>
      <c r="I4312" s="10" t="s">
        <v>610</v>
      </c>
      <c r="J4312" s="10" t="s">
        <v>20879</v>
      </c>
      <c r="K4312" s="10" t="s">
        <v>4571</v>
      </c>
      <c r="L4312" s="10">
        <v>7</v>
      </c>
      <c r="M4312" s="10">
        <v>539.95000000000005</v>
      </c>
      <c r="N4312" s="10">
        <v>3779.65</v>
      </c>
      <c r="O4312" s="59">
        <v>0.05</v>
      </c>
      <c r="P4312" s="10">
        <v>188.98</v>
      </c>
      <c r="Q4312" s="10">
        <v>3590.67</v>
      </c>
      <c r="R4312" s="10" t="s">
        <v>586</v>
      </c>
      <c r="S4312" s="10" t="s">
        <v>596</v>
      </c>
      <c r="T4312" s="59">
        <v>0.3</v>
      </c>
      <c r="U4312" s="10">
        <v>1077.2</v>
      </c>
    </row>
    <row r="4313" spans="1:21" x14ac:dyDescent="0.3">
      <c r="A4313" s="10" t="s">
        <v>22586</v>
      </c>
      <c r="B4313" s="61">
        <v>44952</v>
      </c>
      <c r="C4313" s="10" t="s">
        <v>16561</v>
      </c>
      <c r="D4313" s="10" t="s">
        <v>22585</v>
      </c>
      <c r="E4313" s="10" t="s">
        <v>603</v>
      </c>
      <c r="F4313" s="10" t="s">
        <v>658</v>
      </c>
      <c r="G4313" s="10" t="s">
        <v>569</v>
      </c>
      <c r="H4313" s="10" t="s">
        <v>590</v>
      </c>
      <c r="I4313" s="10" t="s">
        <v>748</v>
      </c>
      <c r="J4313" s="10" t="s">
        <v>22584</v>
      </c>
      <c r="K4313" s="10" t="s">
        <v>22583</v>
      </c>
      <c r="L4313" s="10">
        <v>2</v>
      </c>
      <c r="M4313" s="10">
        <v>381.87</v>
      </c>
      <c r="N4313" s="10">
        <v>763.74</v>
      </c>
      <c r="O4313" s="59">
        <v>0.2</v>
      </c>
      <c r="P4313" s="10">
        <v>152.75</v>
      </c>
      <c r="Q4313" s="10">
        <v>610.99</v>
      </c>
      <c r="R4313" s="10" t="s">
        <v>586</v>
      </c>
      <c r="S4313" s="10" t="s">
        <v>607</v>
      </c>
      <c r="T4313" s="59">
        <v>0.15</v>
      </c>
      <c r="U4313" s="10">
        <v>91.65</v>
      </c>
    </row>
    <row r="4314" spans="1:21" x14ac:dyDescent="0.3">
      <c r="A4314" s="10" t="s">
        <v>22582</v>
      </c>
      <c r="B4314" s="61">
        <v>45302</v>
      </c>
      <c r="C4314" s="10" t="s">
        <v>4369</v>
      </c>
      <c r="D4314" s="10" t="s">
        <v>22581</v>
      </c>
      <c r="E4314" s="10" t="s">
        <v>629</v>
      </c>
      <c r="F4314" s="10" t="s">
        <v>790</v>
      </c>
      <c r="G4314" s="10" t="s">
        <v>601</v>
      </c>
      <c r="H4314" s="10" t="s">
        <v>590</v>
      </c>
      <c r="I4314" s="10" t="s">
        <v>635</v>
      </c>
      <c r="J4314" s="10" t="s">
        <v>19247</v>
      </c>
      <c r="K4314" s="10" t="s">
        <v>22580</v>
      </c>
      <c r="L4314" s="10">
        <v>8</v>
      </c>
      <c r="M4314" s="10">
        <v>928.08</v>
      </c>
      <c r="N4314" s="10">
        <v>7424.64</v>
      </c>
      <c r="O4314" s="59">
        <v>0.1</v>
      </c>
      <c r="P4314" s="10">
        <v>742.46</v>
      </c>
      <c r="Q4314" s="10">
        <v>6682.18</v>
      </c>
      <c r="R4314" s="10" t="s">
        <v>565</v>
      </c>
      <c r="S4314" s="10" t="s">
        <v>607</v>
      </c>
      <c r="T4314" s="59">
        <v>0.15</v>
      </c>
      <c r="U4314" s="10">
        <v>1002.33</v>
      </c>
    </row>
    <row r="4315" spans="1:21" x14ac:dyDescent="0.3">
      <c r="A4315" s="10" t="s">
        <v>22579</v>
      </c>
      <c r="B4315" s="61">
        <v>45052</v>
      </c>
      <c r="C4315" s="10" t="s">
        <v>18016</v>
      </c>
      <c r="D4315" s="10" t="s">
        <v>22578</v>
      </c>
      <c r="E4315" s="10" t="s">
        <v>629</v>
      </c>
      <c r="F4315" s="10" t="s">
        <v>628</v>
      </c>
      <c r="G4315" s="10" t="s">
        <v>601</v>
      </c>
      <c r="H4315" s="10" t="s">
        <v>579</v>
      </c>
      <c r="I4315" s="10" t="s">
        <v>578</v>
      </c>
      <c r="J4315" s="10" t="s">
        <v>22577</v>
      </c>
      <c r="K4315" s="10" t="s">
        <v>22576</v>
      </c>
      <c r="L4315" s="10">
        <v>6</v>
      </c>
      <c r="M4315" s="10">
        <v>481.96</v>
      </c>
      <c r="N4315" s="10">
        <v>2891.76</v>
      </c>
      <c r="O4315" s="59">
        <v>0.05</v>
      </c>
      <c r="P4315" s="10">
        <v>144.59</v>
      </c>
      <c r="Q4315" s="10">
        <v>2747.17</v>
      </c>
      <c r="R4315" s="10" t="s">
        <v>565</v>
      </c>
      <c r="S4315" s="10" t="s">
        <v>564</v>
      </c>
      <c r="T4315" s="59">
        <v>0.15</v>
      </c>
      <c r="U4315" s="10">
        <v>412.08</v>
      </c>
    </row>
    <row r="4316" spans="1:21" x14ac:dyDescent="0.3">
      <c r="A4316" s="10" t="s">
        <v>22575</v>
      </c>
      <c r="B4316" s="61">
        <v>45157</v>
      </c>
      <c r="C4316" s="10" t="s">
        <v>20119</v>
      </c>
      <c r="D4316" s="10" t="s">
        <v>22574</v>
      </c>
      <c r="E4316" s="10" t="s">
        <v>581</v>
      </c>
      <c r="F4316" s="10" t="s">
        <v>580</v>
      </c>
      <c r="G4316" s="10" t="s">
        <v>569</v>
      </c>
      <c r="H4316" s="10" t="s">
        <v>579</v>
      </c>
      <c r="I4316" s="10" t="s">
        <v>722</v>
      </c>
      <c r="J4316" s="10" t="s">
        <v>22573</v>
      </c>
      <c r="K4316" s="10" t="s">
        <v>22572</v>
      </c>
      <c r="L4316" s="10">
        <v>8</v>
      </c>
      <c r="M4316" s="10">
        <v>911.33</v>
      </c>
      <c r="N4316" s="10">
        <v>7290.64</v>
      </c>
      <c r="O4316" s="59">
        <v>0</v>
      </c>
      <c r="P4316" s="10">
        <v>0</v>
      </c>
      <c r="Q4316" s="10">
        <v>7290.64</v>
      </c>
      <c r="R4316" s="10" t="s">
        <v>575</v>
      </c>
      <c r="S4316" s="10" t="s">
        <v>596</v>
      </c>
      <c r="T4316" s="59">
        <v>0.3</v>
      </c>
      <c r="U4316" s="10">
        <v>2187.19</v>
      </c>
    </row>
    <row r="4317" spans="1:21" x14ac:dyDescent="0.3">
      <c r="A4317" s="10" t="s">
        <v>22571</v>
      </c>
      <c r="B4317" s="61">
        <v>45274</v>
      </c>
      <c r="C4317" s="10" t="s">
        <v>15223</v>
      </c>
      <c r="D4317" s="10" t="s">
        <v>4382</v>
      </c>
      <c r="E4317" s="10" t="s">
        <v>603</v>
      </c>
      <c r="F4317" s="10" t="s">
        <v>602</v>
      </c>
      <c r="G4317" s="10" t="s">
        <v>569</v>
      </c>
      <c r="H4317" s="10" t="s">
        <v>590</v>
      </c>
      <c r="I4317" s="10" t="s">
        <v>748</v>
      </c>
      <c r="J4317" s="10" t="s">
        <v>22570</v>
      </c>
      <c r="K4317" s="10" t="s">
        <v>22569</v>
      </c>
      <c r="L4317" s="10">
        <v>10</v>
      </c>
      <c r="M4317" s="10">
        <v>887.72</v>
      </c>
      <c r="N4317" s="10">
        <v>8877.2000000000007</v>
      </c>
      <c r="O4317" s="59">
        <v>0.05</v>
      </c>
      <c r="P4317" s="10">
        <v>443.86</v>
      </c>
      <c r="Q4317" s="10">
        <v>8433.34</v>
      </c>
      <c r="R4317" s="10" t="s">
        <v>575</v>
      </c>
      <c r="S4317" s="10" t="s">
        <v>585</v>
      </c>
      <c r="T4317" s="59">
        <v>0.15</v>
      </c>
      <c r="U4317" s="10">
        <v>1265</v>
      </c>
    </row>
    <row r="4318" spans="1:21" x14ac:dyDescent="0.3">
      <c r="A4318" s="10" t="s">
        <v>22568</v>
      </c>
      <c r="B4318" s="61">
        <v>45329</v>
      </c>
      <c r="C4318" s="10" t="s">
        <v>22567</v>
      </c>
      <c r="D4318" s="10" t="s">
        <v>21007</v>
      </c>
      <c r="E4318" s="10" t="s">
        <v>581</v>
      </c>
      <c r="F4318" s="10" t="s">
        <v>580</v>
      </c>
      <c r="G4318" s="10" t="s">
        <v>601</v>
      </c>
      <c r="H4318" s="10" t="s">
        <v>544</v>
      </c>
      <c r="I4318" s="10" t="s">
        <v>568</v>
      </c>
      <c r="J4318" s="10" t="s">
        <v>10151</v>
      </c>
      <c r="K4318" s="10" t="s">
        <v>22566</v>
      </c>
      <c r="L4318" s="10">
        <v>5</v>
      </c>
      <c r="M4318" s="10">
        <v>595.91</v>
      </c>
      <c r="N4318" s="10">
        <v>2979.55</v>
      </c>
      <c r="O4318" s="59">
        <v>0.05</v>
      </c>
      <c r="P4318" s="10">
        <v>148.97999999999999</v>
      </c>
      <c r="Q4318" s="10">
        <v>2830.57</v>
      </c>
      <c r="R4318" s="10" t="s">
        <v>614</v>
      </c>
      <c r="S4318" s="10" t="s">
        <v>607</v>
      </c>
      <c r="T4318" s="59">
        <v>0.15</v>
      </c>
      <c r="U4318" s="10">
        <v>424.59</v>
      </c>
    </row>
    <row r="4319" spans="1:21" x14ac:dyDescent="0.3">
      <c r="A4319" s="10" t="s">
        <v>22565</v>
      </c>
      <c r="B4319" s="61">
        <v>45206</v>
      </c>
      <c r="C4319" s="10" t="s">
        <v>5556</v>
      </c>
      <c r="D4319" s="10" t="s">
        <v>22564</v>
      </c>
      <c r="E4319" s="10" t="s">
        <v>571</v>
      </c>
      <c r="F4319" s="10" t="s">
        <v>685</v>
      </c>
      <c r="G4319" s="10" t="s">
        <v>601</v>
      </c>
      <c r="H4319" s="10" t="s">
        <v>590</v>
      </c>
      <c r="I4319" s="10" t="s">
        <v>589</v>
      </c>
      <c r="J4319" s="10" t="s">
        <v>22563</v>
      </c>
      <c r="K4319" s="10" t="s">
        <v>22562</v>
      </c>
      <c r="L4319" s="10">
        <v>1</v>
      </c>
      <c r="M4319" s="10">
        <v>328.03</v>
      </c>
      <c r="N4319" s="10">
        <v>328.03</v>
      </c>
      <c r="O4319" s="59">
        <v>0.1</v>
      </c>
      <c r="P4319" s="10">
        <v>32.799999999999997</v>
      </c>
      <c r="Q4319" s="10">
        <v>295.23</v>
      </c>
      <c r="R4319" s="10" t="s">
        <v>614</v>
      </c>
      <c r="S4319" s="10" t="s">
        <v>564</v>
      </c>
      <c r="T4319" s="59">
        <v>0.25</v>
      </c>
      <c r="U4319" s="10">
        <v>73.81</v>
      </c>
    </row>
    <row r="4320" spans="1:21" x14ac:dyDescent="0.3">
      <c r="A4320" s="10" t="s">
        <v>22561</v>
      </c>
      <c r="B4320" s="61">
        <v>45370</v>
      </c>
      <c r="C4320" s="10" t="s">
        <v>22560</v>
      </c>
      <c r="D4320" s="10" t="s">
        <v>10242</v>
      </c>
      <c r="E4320" s="10" t="s">
        <v>629</v>
      </c>
      <c r="F4320" s="10" t="s">
        <v>628</v>
      </c>
      <c r="G4320" s="10" t="s">
        <v>601</v>
      </c>
      <c r="H4320" s="10" t="s">
        <v>590</v>
      </c>
      <c r="I4320" s="10" t="s">
        <v>635</v>
      </c>
      <c r="J4320" s="10" t="s">
        <v>4080</v>
      </c>
      <c r="K4320" s="10" t="s">
        <v>8568</v>
      </c>
      <c r="L4320" s="10">
        <v>6</v>
      </c>
      <c r="M4320" s="10">
        <v>742.65</v>
      </c>
      <c r="N4320" s="10">
        <v>4455.8999999999996</v>
      </c>
      <c r="O4320" s="59">
        <v>0</v>
      </c>
      <c r="P4320" s="10">
        <v>0</v>
      </c>
      <c r="Q4320" s="10">
        <v>4455.8999999999996</v>
      </c>
      <c r="R4320" s="10" t="s">
        <v>565</v>
      </c>
      <c r="S4320" s="10" t="s">
        <v>607</v>
      </c>
      <c r="T4320" s="59">
        <v>0.3</v>
      </c>
      <c r="U4320" s="10">
        <v>1336.77</v>
      </c>
    </row>
    <row r="4321" spans="1:21" x14ac:dyDescent="0.3">
      <c r="A4321" s="10" t="s">
        <v>22559</v>
      </c>
      <c r="B4321" s="61">
        <v>45023</v>
      </c>
      <c r="C4321" s="10" t="s">
        <v>6167</v>
      </c>
      <c r="D4321" s="10" t="s">
        <v>22558</v>
      </c>
      <c r="E4321" s="10" t="s">
        <v>581</v>
      </c>
      <c r="F4321" s="10" t="s">
        <v>580</v>
      </c>
      <c r="G4321" s="10" t="s">
        <v>569</v>
      </c>
      <c r="H4321" s="10" t="s">
        <v>544</v>
      </c>
      <c r="I4321" s="10" t="s">
        <v>568</v>
      </c>
      <c r="J4321" s="10" t="s">
        <v>22557</v>
      </c>
      <c r="K4321" s="10" t="s">
        <v>22556</v>
      </c>
      <c r="L4321" s="10">
        <v>8</v>
      </c>
      <c r="M4321" s="10">
        <v>727.47</v>
      </c>
      <c r="N4321" s="10">
        <v>5819.76</v>
      </c>
      <c r="O4321" s="59">
        <v>0</v>
      </c>
      <c r="P4321" s="10">
        <v>0</v>
      </c>
      <c r="Q4321" s="10">
        <v>5819.76</v>
      </c>
      <c r="R4321" s="10" t="s">
        <v>565</v>
      </c>
      <c r="S4321" s="10" t="s">
        <v>596</v>
      </c>
      <c r="T4321" s="59">
        <v>0.3</v>
      </c>
      <c r="U4321" s="10">
        <v>1745.93</v>
      </c>
    </row>
    <row r="4322" spans="1:21" x14ac:dyDescent="0.3">
      <c r="A4322" s="10" t="s">
        <v>22555</v>
      </c>
      <c r="B4322" s="61">
        <v>44936</v>
      </c>
      <c r="C4322" s="10" t="s">
        <v>20016</v>
      </c>
      <c r="D4322" s="10" t="s">
        <v>22554</v>
      </c>
      <c r="E4322" s="10" t="s">
        <v>629</v>
      </c>
      <c r="F4322" s="10" t="s">
        <v>759</v>
      </c>
      <c r="G4322" s="10" t="s">
        <v>569</v>
      </c>
      <c r="H4322" s="10" t="s">
        <v>600</v>
      </c>
      <c r="I4322" s="10" t="s">
        <v>664</v>
      </c>
      <c r="J4322" s="10" t="s">
        <v>12866</v>
      </c>
      <c r="K4322" s="10" t="s">
        <v>13441</v>
      </c>
      <c r="L4322" s="10">
        <v>5</v>
      </c>
      <c r="M4322" s="10">
        <v>412.62</v>
      </c>
      <c r="N4322" s="10">
        <v>2063.1</v>
      </c>
      <c r="O4322" s="59">
        <v>0.1</v>
      </c>
      <c r="P4322" s="10">
        <v>206.31</v>
      </c>
      <c r="Q4322" s="10">
        <v>1856.79</v>
      </c>
      <c r="R4322" s="10" t="s">
        <v>586</v>
      </c>
      <c r="S4322" s="10" t="s">
        <v>596</v>
      </c>
      <c r="T4322" s="59">
        <v>0.3</v>
      </c>
      <c r="U4322" s="10">
        <v>557.04</v>
      </c>
    </row>
    <row r="4323" spans="1:21" x14ac:dyDescent="0.3">
      <c r="A4323" s="10" t="s">
        <v>22553</v>
      </c>
      <c r="B4323" s="61">
        <v>45306</v>
      </c>
      <c r="C4323" s="10" t="s">
        <v>14932</v>
      </c>
      <c r="D4323" s="10" t="s">
        <v>12039</v>
      </c>
      <c r="E4323" s="10" t="s">
        <v>592</v>
      </c>
      <c r="F4323" s="10" t="s">
        <v>18</v>
      </c>
      <c r="G4323" s="10" t="s">
        <v>569</v>
      </c>
      <c r="H4323" s="10" t="s">
        <v>590</v>
      </c>
      <c r="I4323" s="10" t="s">
        <v>589</v>
      </c>
      <c r="J4323" s="10" t="s">
        <v>22552</v>
      </c>
      <c r="K4323" s="10" t="s">
        <v>16614</v>
      </c>
      <c r="L4323" s="10">
        <v>7</v>
      </c>
      <c r="M4323" s="10">
        <v>263.27999999999997</v>
      </c>
      <c r="N4323" s="10">
        <v>1842.96</v>
      </c>
      <c r="O4323" s="59">
        <v>0.05</v>
      </c>
      <c r="P4323" s="10">
        <v>92.15</v>
      </c>
      <c r="Q4323" s="10">
        <v>1750.81</v>
      </c>
      <c r="R4323" s="10" t="s">
        <v>575</v>
      </c>
      <c r="S4323" s="10" t="s">
        <v>564</v>
      </c>
      <c r="T4323" s="59">
        <v>0.15</v>
      </c>
      <c r="U4323" s="10">
        <v>262.62</v>
      </c>
    </row>
    <row r="4324" spans="1:21" x14ac:dyDescent="0.3">
      <c r="A4324" s="10" t="s">
        <v>22551</v>
      </c>
      <c r="B4324" s="61">
        <v>45015</v>
      </c>
      <c r="C4324" s="10" t="s">
        <v>22550</v>
      </c>
      <c r="D4324" s="10" t="s">
        <v>22549</v>
      </c>
      <c r="E4324" s="10" t="s">
        <v>592</v>
      </c>
      <c r="F4324" s="10" t="s">
        <v>591</v>
      </c>
      <c r="G4324" s="10" t="s">
        <v>569</v>
      </c>
      <c r="H4324" s="10" t="s">
        <v>579</v>
      </c>
      <c r="I4324" s="10" t="s">
        <v>711</v>
      </c>
      <c r="J4324" s="10" t="s">
        <v>1196</v>
      </c>
      <c r="K4324" s="10" t="s">
        <v>21047</v>
      </c>
      <c r="L4324" s="10">
        <v>10</v>
      </c>
      <c r="M4324" s="10">
        <v>815.44</v>
      </c>
      <c r="N4324" s="10">
        <v>8154.4</v>
      </c>
      <c r="O4324" s="59">
        <v>0.05</v>
      </c>
      <c r="P4324" s="10">
        <v>407.72</v>
      </c>
      <c r="Q4324" s="10">
        <v>7746.68</v>
      </c>
      <c r="R4324" s="10" t="s">
        <v>614</v>
      </c>
      <c r="S4324" s="10" t="s">
        <v>596</v>
      </c>
      <c r="T4324" s="59">
        <v>0.25</v>
      </c>
      <c r="U4324" s="10">
        <v>1936.67</v>
      </c>
    </row>
    <row r="4325" spans="1:21" x14ac:dyDescent="0.3">
      <c r="A4325" s="10" t="s">
        <v>22548</v>
      </c>
      <c r="B4325" s="61">
        <v>44942</v>
      </c>
      <c r="C4325" s="10" t="s">
        <v>22547</v>
      </c>
      <c r="D4325" s="10" t="s">
        <v>15934</v>
      </c>
      <c r="E4325" s="10" t="s">
        <v>592</v>
      </c>
      <c r="F4325" s="10" t="s">
        <v>591</v>
      </c>
      <c r="G4325" s="10" t="s">
        <v>601</v>
      </c>
      <c r="H4325" s="10" t="s">
        <v>544</v>
      </c>
      <c r="I4325" s="10" t="s">
        <v>10</v>
      </c>
      <c r="J4325" s="10" t="s">
        <v>6366</v>
      </c>
      <c r="K4325" s="10" t="s">
        <v>4298</v>
      </c>
      <c r="L4325" s="10">
        <v>3</v>
      </c>
      <c r="M4325" s="10">
        <v>687.97</v>
      </c>
      <c r="N4325" s="10">
        <v>2063.91</v>
      </c>
      <c r="O4325" s="59">
        <v>0</v>
      </c>
      <c r="P4325" s="10">
        <v>0</v>
      </c>
      <c r="Q4325" s="10">
        <v>2063.91</v>
      </c>
      <c r="R4325" s="10" t="s">
        <v>565</v>
      </c>
      <c r="S4325" s="10" t="s">
        <v>607</v>
      </c>
      <c r="T4325" s="59">
        <v>0.3</v>
      </c>
      <c r="U4325" s="10">
        <v>619.16999999999996</v>
      </c>
    </row>
    <row r="4326" spans="1:21" x14ac:dyDescent="0.3">
      <c r="A4326" s="10" t="s">
        <v>22546</v>
      </c>
      <c r="B4326" s="61">
        <v>45275</v>
      </c>
      <c r="C4326" s="10" t="s">
        <v>22545</v>
      </c>
      <c r="D4326" s="10" t="s">
        <v>22544</v>
      </c>
      <c r="E4326" s="10" t="s">
        <v>603</v>
      </c>
      <c r="F4326" s="10" t="s">
        <v>602</v>
      </c>
      <c r="G4326" s="10" t="s">
        <v>569</v>
      </c>
      <c r="H4326" s="10" t="s">
        <v>590</v>
      </c>
      <c r="I4326" s="10" t="s">
        <v>635</v>
      </c>
      <c r="J4326" s="10" t="s">
        <v>16999</v>
      </c>
      <c r="K4326" s="10" t="s">
        <v>22543</v>
      </c>
      <c r="L4326" s="10">
        <v>10</v>
      </c>
      <c r="M4326" s="10">
        <v>635.58000000000004</v>
      </c>
      <c r="N4326" s="10">
        <v>6355.8</v>
      </c>
      <c r="O4326" s="59">
        <v>0.2</v>
      </c>
      <c r="P4326" s="10">
        <v>1271.1600000000001</v>
      </c>
      <c r="Q4326" s="10">
        <v>5084.6400000000003</v>
      </c>
      <c r="R4326" s="10" t="s">
        <v>565</v>
      </c>
      <c r="S4326" s="10" t="s">
        <v>585</v>
      </c>
      <c r="T4326" s="59">
        <v>0.3</v>
      </c>
      <c r="U4326" s="10">
        <v>1525.39</v>
      </c>
    </row>
    <row r="4327" spans="1:21" x14ac:dyDescent="0.3">
      <c r="A4327" s="10" t="s">
        <v>22542</v>
      </c>
      <c r="B4327" s="61">
        <v>45160</v>
      </c>
      <c r="C4327" s="10" t="s">
        <v>7288</v>
      </c>
      <c r="D4327" s="10" t="s">
        <v>6181</v>
      </c>
      <c r="E4327" s="10" t="s">
        <v>581</v>
      </c>
      <c r="F4327" s="10" t="s">
        <v>83</v>
      </c>
      <c r="G4327" s="10" t="s">
        <v>601</v>
      </c>
      <c r="H4327" s="10" t="s">
        <v>600</v>
      </c>
      <c r="I4327" s="10" t="s">
        <v>627</v>
      </c>
      <c r="J4327" s="10" t="s">
        <v>4103</v>
      </c>
      <c r="K4327" s="10" t="s">
        <v>14193</v>
      </c>
      <c r="L4327" s="10">
        <v>4</v>
      </c>
      <c r="M4327" s="10">
        <v>575.67999999999995</v>
      </c>
      <c r="N4327" s="10">
        <v>2302.7199999999998</v>
      </c>
      <c r="O4327" s="59">
        <v>0.2</v>
      </c>
      <c r="P4327" s="10">
        <v>460.54</v>
      </c>
      <c r="Q4327" s="10">
        <v>1842.18</v>
      </c>
      <c r="R4327" s="10" t="s">
        <v>565</v>
      </c>
      <c r="S4327" s="10" t="s">
        <v>596</v>
      </c>
      <c r="T4327" s="59">
        <v>0.3</v>
      </c>
      <c r="U4327" s="10">
        <v>552.65</v>
      </c>
    </row>
    <row r="4328" spans="1:21" x14ac:dyDescent="0.3">
      <c r="A4328" s="10" t="s">
        <v>22541</v>
      </c>
      <c r="B4328" s="61">
        <v>45247</v>
      </c>
      <c r="C4328" s="10" t="s">
        <v>18479</v>
      </c>
      <c r="D4328" s="10" t="s">
        <v>22540</v>
      </c>
      <c r="E4328" s="10" t="s">
        <v>592</v>
      </c>
      <c r="F4328" s="10" t="s">
        <v>591</v>
      </c>
      <c r="G4328" s="10" t="s">
        <v>601</v>
      </c>
      <c r="H4328" s="10" t="s">
        <v>544</v>
      </c>
      <c r="I4328" s="10" t="s">
        <v>568</v>
      </c>
      <c r="J4328" s="10" t="s">
        <v>22539</v>
      </c>
      <c r="K4328" s="10" t="s">
        <v>22538</v>
      </c>
      <c r="L4328" s="10">
        <v>5</v>
      </c>
      <c r="M4328" s="10">
        <v>138.12</v>
      </c>
      <c r="N4328" s="10">
        <v>690.6</v>
      </c>
      <c r="O4328" s="59">
        <v>0</v>
      </c>
      <c r="P4328" s="10">
        <v>0</v>
      </c>
      <c r="Q4328" s="10">
        <v>690.6</v>
      </c>
      <c r="R4328" s="10" t="s">
        <v>586</v>
      </c>
      <c r="S4328" s="10" t="s">
        <v>564</v>
      </c>
      <c r="T4328" s="59">
        <v>0.3</v>
      </c>
      <c r="U4328" s="10">
        <v>207.18</v>
      </c>
    </row>
    <row r="4329" spans="1:21" x14ac:dyDescent="0.3">
      <c r="A4329" s="10" t="s">
        <v>22537</v>
      </c>
      <c r="B4329" s="61">
        <v>45178</v>
      </c>
      <c r="C4329" s="10" t="s">
        <v>20043</v>
      </c>
      <c r="D4329" s="10" t="s">
        <v>20282</v>
      </c>
      <c r="E4329" s="10" t="s">
        <v>592</v>
      </c>
      <c r="F4329" s="10" t="s">
        <v>652</v>
      </c>
      <c r="G4329" s="10" t="s">
        <v>569</v>
      </c>
      <c r="H4329" s="10" t="s">
        <v>600</v>
      </c>
      <c r="I4329" s="10" t="s">
        <v>627</v>
      </c>
      <c r="J4329" s="10" t="s">
        <v>22289</v>
      </c>
      <c r="K4329" s="10" t="s">
        <v>12410</v>
      </c>
      <c r="L4329" s="10">
        <v>4</v>
      </c>
      <c r="M4329" s="10">
        <v>979.97</v>
      </c>
      <c r="N4329" s="10">
        <v>3919.88</v>
      </c>
      <c r="O4329" s="59">
        <v>0.1</v>
      </c>
      <c r="P4329" s="10">
        <v>391.99</v>
      </c>
      <c r="Q4329" s="10">
        <v>3527.89</v>
      </c>
      <c r="R4329" s="10" t="s">
        <v>586</v>
      </c>
      <c r="S4329" s="10" t="s">
        <v>607</v>
      </c>
      <c r="T4329" s="59">
        <v>0.25</v>
      </c>
      <c r="U4329" s="10">
        <v>881.97</v>
      </c>
    </row>
    <row r="4330" spans="1:21" x14ac:dyDescent="0.3">
      <c r="A4330" s="10" t="s">
        <v>22536</v>
      </c>
      <c r="B4330" s="61">
        <v>45128</v>
      </c>
      <c r="C4330" s="10" t="s">
        <v>8102</v>
      </c>
      <c r="D4330" s="10" t="s">
        <v>22535</v>
      </c>
      <c r="E4330" s="10" t="s">
        <v>592</v>
      </c>
      <c r="F4330" s="10" t="s">
        <v>591</v>
      </c>
      <c r="G4330" s="10" t="s">
        <v>569</v>
      </c>
      <c r="H4330" s="10" t="s">
        <v>544</v>
      </c>
      <c r="I4330" s="10" t="s">
        <v>10</v>
      </c>
      <c r="J4330" s="10" t="s">
        <v>22534</v>
      </c>
      <c r="K4330" s="10" t="s">
        <v>10000</v>
      </c>
      <c r="L4330" s="10">
        <v>8</v>
      </c>
      <c r="M4330" s="10">
        <v>117.32</v>
      </c>
      <c r="N4330" s="10">
        <v>938.56</v>
      </c>
      <c r="O4330" s="59">
        <v>0.2</v>
      </c>
      <c r="P4330" s="10">
        <v>187.71</v>
      </c>
      <c r="Q4330" s="10">
        <v>750.85</v>
      </c>
      <c r="R4330" s="10" t="s">
        <v>575</v>
      </c>
      <c r="S4330" s="10" t="s">
        <v>607</v>
      </c>
      <c r="T4330" s="59">
        <v>0.15</v>
      </c>
      <c r="U4330" s="10">
        <v>112.63</v>
      </c>
    </row>
    <row r="4331" spans="1:21" x14ac:dyDescent="0.3">
      <c r="A4331" s="10" t="s">
        <v>22533</v>
      </c>
      <c r="B4331" s="61">
        <v>45178</v>
      </c>
      <c r="C4331" s="10" t="s">
        <v>22532</v>
      </c>
      <c r="D4331" s="10" t="s">
        <v>831</v>
      </c>
      <c r="E4331" s="10" t="s">
        <v>581</v>
      </c>
      <c r="F4331" s="10" t="s">
        <v>83</v>
      </c>
      <c r="G4331" s="10" t="s">
        <v>569</v>
      </c>
      <c r="H4331" s="10" t="s">
        <v>579</v>
      </c>
      <c r="I4331" s="10" t="s">
        <v>578</v>
      </c>
      <c r="J4331" s="10" t="s">
        <v>3325</v>
      </c>
      <c r="K4331" s="10" t="s">
        <v>22531</v>
      </c>
      <c r="L4331" s="10">
        <v>7</v>
      </c>
      <c r="M4331" s="10">
        <v>754.01</v>
      </c>
      <c r="N4331" s="10">
        <v>5278.07</v>
      </c>
      <c r="O4331" s="59">
        <v>0</v>
      </c>
      <c r="P4331" s="10">
        <v>0</v>
      </c>
      <c r="Q4331" s="10">
        <v>5278.07</v>
      </c>
      <c r="R4331" s="10" t="s">
        <v>614</v>
      </c>
      <c r="S4331" s="10" t="s">
        <v>564</v>
      </c>
      <c r="T4331" s="59">
        <v>0.25</v>
      </c>
      <c r="U4331" s="10">
        <v>1319.52</v>
      </c>
    </row>
    <row r="4332" spans="1:21" x14ac:dyDescent="0.3">
      <c r="A4332" s="10" t="s">
        <v>22530</v>
      </c>
      <c r="B4332" s="61">
        <v>45062</v>
      </c>
      <c r="C4332" s="10" t="s">
        <v>19828</v>
      </c>
      <c r="D4332" s="10" t="s">
        <v>11786</v>
      </c>
      <c r="E4332" s="10" t="s">
        <v>571</v>
      </c>
      <c r="F4332" s="10" t="s">
        <v>11</v>
      </c>
      <c r="G4332" s="10" t="s">
        <v>569</v>
      </c>
      <c r="H4332" s="10" t="s">
        <v>579</v>
      </c>
      <c r="I4332" s="10" t="s">
        <v>722</v>
      </c>
      <c r="J4332" s="10" t="s">
        <v>22529</v>
      </c>
      <c r="K4332" s="10" t="s">
        <v>16558</v>
      </c>
      <c r="L4332" s="10">
        <v>6</v>
      </c>
      <c r="M4332" s="10">
        <v>987.23</v>
      </c>
      <c r="N4332" s="10">
        <v>5923.38</v>
      </c>
      <c r="O4332" s="59">
        <v>0.1</v>
      </c>
      <c r="P4332" s="10">
        <v>592.34</v>
      </c>
      <c r="Q4332" s="10">
        <v>5331.04</v>
      </c>
      <c r="R4332" s="10" t="s">
        <v>575</v>
      </c>
      <c r="S4332" s="10" t="s">
        <v>607</v>
      </c>
      <c r="T4332" s="59">
        <v>0.15</v>
      </c>
      <c r="U4332" s="10">
        <v>799.66</v>
      </c>
    </row>
    <row r="4333" spans="1:21" x14ac:dyDescent="0.3">
      <c r="A4333" s="10" t="s">
        <v>22528</v>
      </c>
      <c r="B4333" s="61">
        <v>45204</v>
      </c>
      <c r="C4333" s="10" t="s">
        <v>22527</v>
      </c>
      <c r="D4333" s="10" t="s">
        <v>22526</v>
      </c>
      <c r="E4333" s="10" t="s">
        <v>629</v>
      </c>
      <c r="F4333" s="10" t="s">
        <v>759</v>
      </c>
      <c r="G4333" s="10" t="s">
        <v>601</v>
      </c>
      <c r="H4333" s="10" t="s">
        <v>579</v>
      </c>
      <c r="I4333" s="10" t="s">
        <v>578</v>
      </c>
      <c r="J4333" s="10" t="s">
        <v>22525</v>
      </c>
      <c r="K4333" s="10" t="s">
        <v>3043</v>
      </c>
      <c r="L4333" s="10">
        <v>5</v>
      </c>
      <c r="M4333" s="10">
        <v>735.05</v>
      </c>
      <c r="N4333" s="10">
        <v>3675.25</v>
      </c>
      <c r="O4333" s="59">
        <v>0</v>
      </c>
      <c r="P4333" s="10">
        <v>0</v>
      </c>
      <c r="Q4333" s="10">
        <v>3675.25</v>
      </c>
      <c r="R4333" s="10" t="s">
        <v>614</v>
      </c>
      <c r="S4333" s="10" t="s">
        <v>585</v>
      </c>
      <c r="T4333" s="59">
        <v>0.3</v>
      </c>
      <c r="U4333" s="10">
        <v>1102.58</v>
      </c>
    </row>
    <row r="4334" spans="1:21" x14ac:dyDescent="0.3">
      <c r="A4334" s="10" t="s">
        <v>22524</v>
      </c>
      <c r="B4334" s="61">
        <v>44993</v>
      </c>
      <c r="C4334" s="10" t="s">
        <v>21746</v>
      </c>
      <c r="D4334" s="10" t="s">
        <v>1763</v>
      </c>
      <c r="E4334" s="10" t="s">
        <v>603</v>
      </c>
      <c r="F4334" s="10" t="s">
        <v>602</v>
      </c>
      <c r="G4334" s="10" t="s">
        <v>601</v>
      </c>
      <c r="H4334" s="10" t="s">
        <v>590</v>
      </c>
      <c r="I4334" s="10" t="s">
        <v>748</v>
      </c>
      <c r="J4334" s="10" t="s">
        <v>22523</v>
      </c>
      <c r="K4334" s="10" t="s">
        <v>19663</v>
      </c>
      <c r="L4334" s="10">
        <v>7</v>
      </c>
      <c r="M4334" s="10">
        <v>126.97</v>
      </c>
      <c r="N4334" s="10">
        <v>888.79</v>
      </c>
      <c r="O4334" s="59">
        <v>0.2</v>
      </c>
      <c r="P4334" s="10">
        <v>177.76</v>
      </c>
      <c r="Q4334" s="10">
        <v>711.03</v>
      </c>
      <c r="R4334" s="10" t="s">
        <v>614</v>
      </c>
      <c r="S4334" s="10" t="s">
        <v>564</v>
      </c>
      <c r="T4334" s="59">
        <v>0.15</v>
      </c>
      <c r="U4334" s="10">
        <v>106.65</v>
      </c>
    </row>
    <row r="4335" spans="1:21" x14ac:dyDescent="0.3">
      <c r="A4335" s="10" t="s">
        <v>22522</v>
      </c>
      <c r="B4335" s="61">
        <v>44953</v>
      </c>
      <c r="C4335" s="10" t="s">
        <v>22521</v>
      </c>
      <c r="D4335" s="10" t="s">
        <v>22520</v>
      </c>
      <c r="E4335" s="10" t="s">
        <v>592</v>
      </c>
      <c r="F4335" s="10" t="s">
        <v>18</v>
      </c>
      <c r="G4335" s="10" t="s">
        <v>601</v>
      </c>
      <c r="H4335" s="10" t="s">
        <v>600</v>
      </c>
      <c r="I4335" s="10" t="s">
        <v>627</v>
      </c>
      <c r="J4335" s="10" t="s">
        <v>22519</v>
      </c>
      <c r="K4335" s="10" t="s">
        <v>22518</v>
      </c>
      <c r="L4335" s="10">
        <v>1</v>
      </c>
      <c r="M4335" s="10">
        <v>770.86</v>
      </c>
      <c r="N4335" s="10">
        <v>770.86</v>
      </c>
      <c r="O4335" s="59">
        <v>0</v>
      </c>
      <c r="P4335" s="10">
        <v>0</v>
      </c>
      <c r="Q4335" s="10">
        <v>770.86</v>
      </c>
      <c r="R4335" s="10" t="s">
        <v>586</v>
      </c>
      <c r="S4335" s="10" t="s">
        <v>585</v>
      </c>
      <c r="T4335" s="59">
        <v>0.3</v>
      </c>
      <c r="U4335" s="10">
        <v>231.26</v>
      </c>
    </row>
    <row r="4336" spans="1:21" x14ac:dyDescent="0.3">
      <c r="A4336" s="10" t="s">
        <v>22517</v>
      </c>
      <c r="B4336" s="61">
        <v>45039</v>
      </c>
      <c r="C4336" s="10" t="s">
        <v>15274</v>
      </c>
      <c r="D4336" s="10" t="s">
        <v>5889</v>
      </c>
      <c r="E4336" s="10" t="s">
        <v>581</v>
      </c>
      <c r="F4336" s="10" t="s">
        <v>83</v>
      </c>
      <c r="G4336" s="10" t="s">
        <v>601</v>
      </c>
      <c r="H4336" s="10" t="s">
        <v>590</v>
      </c>
      <c r="I4336" s="10" t="s">
        <v>635</v>
      </c>
      <c r="J4336" s="10" t="s">
        <v>11040</v>
      </c>
      <c r="K4336" s="10" t="s">
        <v>22516</v>
      </c>
      <c r="L4336" s="10">
        <v>2</v>
      </c>
      <c r="M4336" s="10">
        <v>134.15</v>
      </c>
      <c r="N4336" s="10">
        <v>268.3</v>
      </c>
      <c r="O4336" s="59">
        <v>0.1</v>
      </c>
      <c r="P4336" s="10">
        <v>26.83</v>
      </c>
      <c r="Q4336" s="10">
        <v>241.47</v>
      </c>
      <c r="R4336" s="10" t="s">
        <v>586</v>
      </c>
      <c r="S4336" s="10" t="s">
        <v>564</v>
      </c>
      <c r="T4336" s="59">
        <v>0.15</v>
      </c>
      <c r="U4336" s="10">
        <v>36.22</v>
      </c>
    </row>
    <row r="4337" spans="1:21" x14ac:dyDescent="0.3">
      <c r="A4337" s="10" t="s">
        <v>22515</v>
      </c>
      <c r="B4337" s="61">
        <v>44989</v>
      </c>
      <c r="C4337" s="10" t="s">
        <v>18515</v>
      </c>
      <c r="D4337" s="10" t="s">
        <v>22514</v>
      </c>
      <c r="E4337" s="10" t="s">
        <v>581</v>
      </c>
      <c r="F4337" s="10" t="s">
        <v>83</v>
      </c>
      <c r="G4337" s="10" t="s">
        <v>601</v>
      </c>
      <c r="H4337" s="10" t="s">
        <v>590</v>
      </c>
      <c r="I4337" s="10" t="s">
        <v>589</v>
      </c>
      <c r="J4337" s="10" t="s">
        <v>14391</v>
      </c>
      <c r="K4337" s="10" t="s">
        <v>22513</v>
      </c>
      <c r="L4337" s="10">
        <v>6</v>
      </c>
      <c r="M4337" s="10">
        <v>994.13</v>
      </c>
      <c r="N4337" s="10">
        <v>5964.78</v>
      </c>
      <c r="O4337" s="59">
        <v>0</v>
      </c>
      <c r="P4337" s="10">
        <v>0</v>
      </c>
      <c r="Q4337" s="10">
        <v>5964.78</v>
      </c>
      <c r="R4337" s="10" t="s">
        <v>565</v>
      </c>
      <c r="S4337" s="10" t="s">
        <v>564</v>
      </c>
      <c r="T4337" s="59">
        <v>0.25</v>
      </c>
      <c r="U4337" s="10">
        <v>1491.19</v>
      </c>
    </row>
    <row r="4338" spans="1:21" x14ac:dyDescent="0.3">
      <c r="A4338" s="10" t="s">
        <v>22512</v>
      </c>
      <c r="B4338" s="61">
        <v>45088</v>
      </c>
      <c r="C4338" s="10" t="s">
        <v>5751</v>
      </c>
      <c r="D4338" s="10" t="s">
        <v>9357</v>
      </c>
      <c r="E4338" s="10" t="s">
        <v>581</v>
      </c>
      <c r="F4338" s="10" t="s">
        <v>580</v>
      </c>
      <c r="G4338" s="10" t="s">
        <v>601</v>
      </c>
      <c r="H4338" s="10" t="s">
        <v>590</v>
      </c>
      <c r="I4338" s="10" t="s">
        <v>748</v>
      </c>
      <c r="J4338" s="10" t="s">
        <v>22511</v>
      </c>
      <c r="K4338" s="10" t="s">
        <v>10305</v>
      </c>
      <c r="L4338" s="10">
        <v>10</v>
      </c>
      <c r="M4338" s="10">
        <v>153.58000000000001</v>
      </c>
      <c r="N4338" s="10">
        <v>1535.8</v>
      </c>
      <c r="O4338" s="59">
        <v>0.05</v>
      </c>
      <c r="P4338" s="10">
        <v>76.790000000000006</v>
      </c>
      <c r="Q4338" s="10">
        <v>1459.01</v>
      </c>
      <c r="R4338" s="10" t="s">
        <v>565</v>
      </c>
      <c r="S4338" s="10" t="s">
        <v>607</v>
      </c>
      <c r="T4338" s="59">
        <v>0.3</v>
      </c>
      <c r="U4338" s="10">
        <v>437.7</v>
      </c>
    </row>
    <row r="4339" spans="1:21" x14ac:dyDescent="0.3">
      <c r="A4339" s="10" t="s">
        <v>22510</v>
      </c>
      <c r="B4339" s="61">
        <v>45192</v>
      </c>
      <c r="C4339" s="10" t="s">
        <v>989</v>
      </c>
      <c r="D4339" s="10" t="s">
        <v>22197</v>
      </c>
      <c r="E4339" s="10" t="s">
        <v>603</v>
      </c>
      <c r="F4339" s="10" t="s">
        <v>636</v>
      </c>
      <c r="G4339" s="10" t="s">
        <v>569</v>
      </c>
      <c r="H4339" s="10" t="s">
        <v>579</v>
      </c>
      <c r="I4339" s="10" t="s">
        <v>578</v>
      </c>
      <c r="J4339" s="10" t="s">
        <v>22509</v>
      </c>
      <c r="K4339" s="10" t="s">
        <v>22508</v>
      </c>
      <c r="L4339" s="10">
        <v>8</v>
      </c>
      <c r="M4339" s="10">
        <v>149.86000000000001</v>
      </c>
      <c r="N4339" s="10">
        <v>1198.8800000000001</v>
      </c>
      <c r="O4339" s="59">
        <v>0.1</v>
      </c>
      <c r="P4339" s="10">
        <v>119.89</v>
      </c>
      <c r="Q4339" s="10">
        <v>1078.99</v>
      </c>
      <c r="R4339" s="10" t="s">
        <v>614</v>
      </c>
      <c r="S4339" s="10" t="s">
        <v>585</v>
      </c>
      <c r="T4339" s="59">
        <v>0.25</v>
      </c>
      <c r="U4339" s="10">
        <v>269.75</v>
      </c>
    </row>
    <row r="4340" spans="1:21" x14ac:dyDescent="0.3">
      <c r="A4340" s="10" t="s">
        <v>22507</v>
      </c>
      <c r="B4340" s="61">
        <v>44947</v>
      </c>
      <c r="C4340" s="10" t="s">
        <v>15750</v>
      </c>
      <c r="D4340" s="10" t="s">
        <v>22506</v>
      </c>
      <c r="E4340" s="10" t="s">
        <v>592</v>
      </c>
      <c r="F4340" s="10" t="s">
        <v>591</v>
      </c>
      <c r="G4340" s="10" t="s">
        <v>601</v>
      </c>
      <c r="H4340" s="10" t="s">
        <v>600</v>
      </c>
      <c r="I4340" s="10" t="s">
        <v>664</v>
      </c>
      <c r="J4340" s="10" t="s">
        <v>17109</v>
      </c>
      <c r="K4340" s="10" t="s">
        <v>2074</v>
      </c>
      <c r="L4340" s="10">
        <v>9</v>
      </c>
      <c r="M4340" s="10">
        <v>898.34</v>
      </c>
      <c r="N4340" s="10">
        <v>8085.06</v>
      </c>
      <c r="O4340" s="59">
        <v>0.1</v>
      </c>
      <c r="P4340" s="10">
        <v>808.51</v>
      </c>
      <c r="Q4340" s="10">
        <v>7276.55</v>
      </c>
      <c r="R4340" s="10" t="s">
        <v>565</v>
      </c>
      <c r="S4340" s="10" t="s">
        <v>596</v>
      </c>
      <c r="T4340" s="59">
        <v>0.15</v>
      </c>
      <c r="U4340" s="10">
        <v>1091.48</v>
      </c>
    </row>
    <row r="4341" spans="1:21" x14ac:dyDescent="0.3">
      <c r="A4341" s="10" t="s">
        <v>22505</v>
      </c>
      <c r="B4341" s="61">
        <v>45121</v>
      </c>
      <c r="C4341" s="10" t="s">
        <v>22504</v>
      </c>
      <c r="D4341" s="10" t="s">
        <v>16183</v>
      </c>
      <c r="E4341" s="10" t="s">
        <v>603</v>
      </c>
      <c r="F4341" s="10" t="s">
        <v>636</v>
      </c>
      <c r="G4341" s="10" t="s">
        <v>601</v>
      </c>
      <c r="H4341" s="10" t="s">
        <v>544</v>
      </c>
      <c r="I4341" s="10" t="s">
        <v>610</v>
      </c>
      <c r="J4341" s="10" t="s">
        <v>17285</v>
      </c>
      <c r="K4341" s="10" t="s">
        <v>22503</v>
      </c>
      <c r="L4341" s="10">
        <v>10</v>
      </c>
      <c r="M4341" s="10">
        <v>431.89</v>
      </c>
      <c r="N4341" s="10">
        <v>4318.8999999999996</v>
      </c>
      <c r="O4341" s="59">
        <v>0.1</v>
      </c>
      <c r="P4341" s="10">
        <v>431.89</v>
      </c>
      <c r="Q4341" s="10">
        <v>3887.01</v>
      </c>
      <c r="R4341" s="10" t="s">
        <v>565</v>
      </c>
      <c r="S4341" s="10" t="s">
        <v>564</v>
      </c>
      <c r="T4341" s="59">
        <v>0.15</v>
      </c>
      <c r="U4341" s="10">
        <v>583.04999999999995</v>
      </c>
    </row>
    <row r="4342" spans="1:21" x14ac:dyDescent="0.3">
      <c r="A4342" s="10" t="s">
        <v>22502</v>
      </c>
      <c r="B4342" s="61">
        <v>45042</v>
      </c>
      <c r="C4342" s="10" t="s">
        <v>4909</v>
      </c>
      <c r="D4342" s="10" t="s">
        <v>15210</v>
      </c>
      <c r="E4342" s="10" t="s">
        <v>592</v>
      </c>
      <c r="F4342" s="10" t="s">
        <v>18</v>
      </c>
      <c r="G4342" s="10" t="s">
        <v>569</v>
      </c>
      <c r="H4342" s="10" t="s">
        <v>579</v>
      </c>
      <c r="I4342" s="10" t="s">
        <v>578</v>
      </c>
      <c r="J4342" s="10" t="s">
        <v>22501</v>
      </c>
      <c r="K4342" s="10" t="s">
        <v>3082</v>
      </c>
      <c r="L4342" s="10">
        <v>6</v>
      </c>
      <c r="M4342" s="10">
        <v>723.2</v>
      </c>
      <c r="N4342" s="10">
        <v>4339.2</v>
      </c>
      <c r="O4342" s="59">
        <v>0.05</v>
      </c>
      <c r="P4342" s="10">
        <v>216.96</v>
      </c>
      <c r="Q4342" s="10">
        <v>4122.24</v>
      </c>
      <c r="R4342" s="10" t="s">
        <v>614</v>
      </c>
      <c r="S4342" s="10" t="s">
        <v>596</v>
      </c>
      <c r="T4342" s="59">
        <v>0.15</v>
      </c>
      <c r="U4342" s="10">
        <v>618.34</v>
      </c>
    </row>
    <row r="4343" spans="1:21" x14ac:dyDescent="0.3">
      <c r="A4343" s="10" t="s">
        <v>22500</v>
      </c>
      <c r="B4343" s="61">
        <v>45016</v>
      </c>
      <c r="C4343" s="10" t="s">
        <v>20770</v>
      </c>
      <c r="D4343" s="10" t="s">
        <v>22499</v>
      </c>
      <c r="E4343" s="10" t="s">
        <v>592</v>
      </c>
      <c r="F4343" s="10" t="s">
        <v>652</v>
      </c>
      <c r="G4343" s="10" t="s">
        <v>601</v>
      </c>
      <c r="H4343" s="10" t="s">
        <v>600</v>
      </c>
      <c r="I4343" s="10" t="s">
        <v>627</v>
      </c>
      <c r="J4343" s="10" t="s">
        <v>22498</v>
      </c>
      <c r="K4343" s="10" t="s">
        <v>22497</v>
      </c>
      <c r="L4343" s="10">
        <v>3</v>
      </c>
      <c r="M4343" s="10">
        <v>180.71</v>
      </c>
      <c r="N4343" s="10">
        <v>542.13</v>
      </c>
      <c r="O4343" s="59">
        <v>0.1</v>
      </c>
      <c r="P4343" s="10">
        <v>54.21</v>
      </c>
      <c r="Q4343" s="10">
        <v>487.92</v>
      </c>
      <c r="R4343" s="10" t="s">
        <v>586</v>
      </c>
      <c r="S4343" s="10" t="s">
        <v>585</v>
      </c>
      <c r="T4343" s="59">
        <v>0.15</v>
      </c>
      <c r="U4343" s="10">
        <v>73.19</v>
      </c>
    </row>
    <row r="4344" spans="1:21" x14ac:dyDescent="0.3">
      <c r="A4344" s="10" t="s">
        <v>22496</v>
      </c>
      <c r="B4344" s="61">
        <v>45237</v>
      </c>
      <c r="C4344" s="10" t="s">
        <v>2478</v>
      </c>
      <c r="D4344" s="10" t="s">
        <v>665</v>
      </c>
      <c r="E4344" s="10" t="s">
        <v>571</v>
      </c>
      <c r="F4344" s="10" t="s">
        <v>570</v>
      </c>
      <c r="G4344" s="10" t="s">
        <v>601</v>
      </c>
      <c r="H4344" s="10" t="s">
        <v>544</v>
      </c>
      <c r="I4344" s="10" t="s">
        <v>610</v>
      </c>
      <c r="J4344" s="10" t="s">
        <v>22495</v>
      </c>
      <c r="K4344" s="10" t="s">
        <v>22494</v>
      </c>
      <c r="L4344" s="10">
        <v>4</v>
      </c>
      <c r="M4344" s="10">
        <v>749.39</v>
      </c>
      <c r="N4344" s="10">
        <v>2997.56</v>
      </c>
      <c r="O4344" s="59">
        <v>0.05</v>
      </c>
      <c r="P4344" s="10">
        <v>149.88</v>
      </c>
      <c r="Q4344" s="10">
        <v>2847.68</v>
      </c>
      <c r="R4344" s="10" t="s">
        <v>614</v>
      </c>
      <c r="S4344" s="10" t="s">
        <v>607</v>
      </c>
      <c r="T4344" s="59">
        <v>0.25</v>
      </c>
      <c r="U4344" s="10">
        <v>711.92</v>
      </c>
    </row>
    <row r="4345" spans="1:21" x14ac:dyDescent="0.3">
      <c r="A4345" s="10" t="s">
        <v>22493</v>
      </c>
      <c r="B4345" s="61">
        <v>45346</v>
      </c>
      <c r="C4345" s="10" t="s">
        <v>22492</v>
      </c>
      <c r="D4345" s="10" t="s">
        <v>5048</v>
      </c>
      <c r="E4345" s="10" t="s">
        <v>592</v>
      </c>
      <c r="F4345" s="10" t="s">
        <v>652</v>
      </c>
      <c r="G4345" s="10" t="s">
        <v>601</v>
      </c>
      <c r="H4345" s="10" t="s">
        <v>579</v>
      </c>
      <c r="I4345" s="10" t="s">
        <v>578</v>
      </c>
      <c r="J4345" s="10" t="s">
        <v>22491</v>
      </c>
      <c r="K4345" s="10" t="s">
        <v>22490</v>
      </c>
      <c r="L4345" s="10">
        <v>10</v>
      </c>
      <c r="M4345" s="10">
        <v>312.8</v>
      </c>
      <c r="N4345" s="10">
        <v>3128</v>
      </c>
      <c r="O4345" s="59">
        <v>0</v>
      </c>
      <c r="P4345" s="10">
        <v>0</v>
      </c>
      <c r="Q4345" s="10">
        <v>3128</v>
      </c>
      <c r="R4345" s="10" t="s">
        <v>586</v>
      </c>
      <c r="S4345" s="10" t="s">
        <v>564</v>
      </c>
      <c r="T4345" s="59">
        <v>0.25</v>
      </c>
      <c r="U4345" s="10">
        <v>782</v>
      </c>
    </row>
    <row r="4346" spans="1:21" x14ac:dyDescent="0.3">
      <c r="A4346" s="10" t="s">
        <v>22489</v>
      </c>
      <c r="B4346" s="61">
        <v>45078</v>
      </c>
      <c r="C4346" s="10" t="s">
        <v>13805</v>
      </c>
      <c r="D4346" s="10" t="s">
        <v>2081</v>
      </c>
      <c r="E4346" s="10" t="s">
        <v>581</v>
      </c>
      <c r="F4346" s="10" t="s">
        <v>83</v>
      </c>
      <c r="G4346" s="10" t="s">
        <v>569</v>
      </c>
      <c r="H4346" s="10" t="s">
        <v>579</v>
      </c>
      <c r="I4346" s="10" t="s">
        <v>711</v>
      </c>
      <c r="J4346" s="10" t="s">
        <v>6180</v>
      </c>
      <c r="K4346" s="10" t="s">
        <v>4009</v>
      </c>
      <c r="L4346" s="10">
        <v>10</v>
      </c>
      <c r="M4346" s="10">
        <v>341.13</v>
      </c>
      <c r="N4346" s="10">
        <v>3411.3</v>
      </c>
      <c r="O4346" s="59">
        <v>0.2</v>
      </c>
      <c r="P4346" s="10">
        <v>682.26</v>
      </c>
      <c r="Q4346" s="10">
        <v>2729.04</v>
      </c>
      <c r="R4346" s="10" t="s">
        <v>575</v>
      </c>
      <c r="S4346" s="10" t="s">
        <v>596</v>
      </c>
      <c r="T4346" s="59">
        <v>0.3</v>
      </c>
      <c r="U4346" s="10">
        <v>818.71</v>
      </c>
    </row>
    <row r="4347" spans="1:21" x14ac:dyDescent="0.3">
      <c r="A4347" s="10" t="s">
        <v>22488</v>
      </c>
      <c r="B4347" s="61">
        <v>45218</v>
      </c>
      <c r="C4347" s="10" t="s">
        <v>17830</v>
      </c>
      <c r="D4347" s="10" t="s">
        <v>10024</v>
      </c>
      <c r="E4347" s="10" t="s">
        <v>592</v>
      </c>
      <c r="F4347" s="10" t="s">
        <v>591</v>
      </c>
      <c r="G4347" s="10" t="s">
        <v>601</v>
      </c>
      <c r="H4347" s="10" t="s">
        <v>544</v>
      </c>
      <c r="I4347" s="10" t="s">
        <v>10</v>
      </c>
      <c r="J4347" s="10" t="s">
        <v>22487</v>
      </c>
      <c r="K4347" s="10" t="s">
        <v>22486</v>
      </c>
      <c r="L4347" s="10">
        <v>5</v>
      </c>
      <c r="M4347" s="10">
        <v>600.45000000000005</v>
      </c>
      <c r="N4347" s="10">
        <v>3002.25</v>
      </c>
      <c r="O4347" s="59">
        <v>0.1</v>
      </c>
      <c r="P4347" s="10">
        <v>300.23</v>
      </c>
      <c r="Q4347" s="10">
        <v>2702.02</v>
      </c>
      <c r="R4347" s="10" t="s">
        <v>614</v>
      </c>
      <c r="S4347" s="10" t="s">
        <v>564</v>
      </c>
      <c r="T4347" s="59">
        <v>0.3</v>
      </c>
      <c r="U4347" s="10">
        <v>810.61</v>
      </c>
    </row>
    <row r="4348" spans="1:21" x14ac:dyDescent="0.3">
      <c r="A4348" s="10" t="s">
        <v>22485</v>
      </c>
      <c r="B4348" s="61">
        <v>45208</v>
      </c>
      <c r="C4348" s="10" t="s">
        <v>16318</v>
      </c>
      <c r="D4348" s="10" t="s">
        <v>2042</v>
      </c>
      <c r="E4348" s="10" t="s">
        <v>603</v>
      </c>
      <c r="F4348" s="10" t="s">
        <v>658</v>
      </c>
      <c r="G4348" s="10" t="s">
        <v>569</v>
      </c>
      <c r="H4348" s="10" t="s">
        <v>579</v>
      </c>
      <c r="I4348" s="10" t="s">
        <v>722</v>
      </c>
      <c r="J4348" s="10" t="s">
        <v>10028</v>
      </c>
      <c r="K4348" s="10" t="s">
        <v>22484</v>
      </c>
      <c r="L4348" s="10">
        <v>9</v>
      </c>
      <c r="M4348" s="10">
        <v>391.23</v>
      </c>
      <c r="N4348" s="10">
        <v>3521.07</v>
      </c>
      <c r="O4348" s="59">
        <v>0.1</v>
      </c>
      <c r="P4348" s="10">
        <v>352.11</v>
      </c>
      <c r="Q4348" s="10">
        <v>3168.96</v>
      </c>
      <c r="R4348" s="10" t="s">
        <v>565</v>
      </c>
      <c r="S4348" s="10" t="s">
        <v>585</v>
      </c>
      <c r="T4348" s="59">
        <v>0.15</v>
      </c>
      <c r="U4348" s="10">
        <v>475.34</v>
      </c>
    </row>
    <row r="4349" spans="1:21" x14ac:dyDescent="0.3">
      <c r="A4349" s="10" t="s">
        <v>22483</v>
      </c>
      <c r="B4349" s="61">
        <v>45059</v>
      </c>
      <c r="C4349" s="10" t="s">
        <v>22482</v>
      </c>
      <c r="D4349" s="10" t="s">
        <v>22481</v>
      </c>
      <c r="E4349" s="10" t="s">
        <v>629</v>
      </c>
      <c r="F4349" s="10" t="s">
        <v>759</v>
      </c>
      <c r="G4349" s="10" t="s">
        <v>569</v>
      </c>
      <c r="H4349" s="10" t="s">
        <v>590</v>
      </c>
      <c r="I4349" s="10" t="s">
        <v>748</v>
      </c>
      <c r="J4349" s="10" t="s">
        <v>20975</v>
      </c>
      <c r="K4349" s="10" t="s">
        <v>3345</v>
      </c>
      <c r="L4349" s="10">
        <v>3</v>
      </c>
      <c r="M4349" s="10">
        <v>224.22</v>
      </c>
      <c r="N4349" s="10">
        <v>672.66</v>
      </c>
      <c r="O4349" s="59">
        <v>0</v>
      </c>
      <c r="P4349" s="10">
        <v>0</v>
      </c>
      <c r="Q4349" s="10">
        <v>672.66</v>
      </c>
      <c r="R4349" s="10" t="s">
        <v>575</v>
      </c>
      <c r="S4349" s="10" t="s">
        <v>585</v>
      </c>
      <c r="T4349" s="59">
        <v>0.15</v>
      </c>
      <c r="U4349" s="10">
        <v>100.9</v>
      </c>
    </row>
    <row r="4350" spans="1:21" x14ac:dyDescent="0.3">
      <c r="A4350" s="10" t="s">
        <v>22480</v>
      </c>
      <c r="B4350" s="61">
        <v>45064</v>
      </c>
      <c r="C4350" s="10" t="s">
        <v>18823</v>
      </c>
      <c r="D4350" s="10" t="s">
        <v>604</v>
      </c>
      <c r="E4350" s="10" t="s">
        <v>571</v>
      </c>
      <c r="F4350" s="10" t="s">
        <v>11</v>
      </c>
      <c r="G4350" s="10" t="s">
        <v>601</v>
      </c>
      <c r="H4350" s="10" t="s">
        <v>600</v>
      </c>
      <c r="I4350" s="10" t="s">
        <v>664</v>
      </c>
      <c r="J4350" s="10" t="s">
        <v>22479</v>
      </c>
      <c r="K4350" s="10" t="s">
        <v>22478</v>
      </c>
      <c r="L4350" s="10">
        <v>4</v>
      </c>
      <c r="M4350" s="10">
        <v>253.47</v>
      </c>
      <c r="N4350" s="10">
        <v>1013.88</v>
      </c>
      <c r="O4350" s="59">
        <v>0.1</v>
      </c>
      <c r="P4350" s="10">
        <v>101.39</v>
      </c>
      <c r="Q4350" s="10">
        <v>912.49</v>
      </c>
      <c r="R4350" s="10" t="s">
        <v>575</v>
      </c>
      <c r="S4350" s="10" t="s">
        <v>585</v>
      </c>
      <c r="T4350" s="59">
        <v>0.25</v>
      </c>
      <c r="U4350" s="10">
        <v>228.12</v>
      </c>
    </row>
    <row r="4351" spans="1:21" x14ac:dyDescent="0.3">
      <c r="A4351" s="10" t="s">
        <v>22477</v>
      </c>
      <c r="B4351" s="61">
        <v>44975</v>
      </c>
      <c r="C4351" s="10" t="s">
        <v>22402</v>
      </c>
      <c r="D4351" s="10" t="s">
        <v>2497</v>
      </c>
      <c r="E4351" s="10" t="s">
        <v>629</v>
      </c>
      <c r="F4351" s="10" t="s">
        <v>790</v>
      </c>
      <c r="G4351" s="10" t="s">
        <v>601</v>
      </c>
      <c r="H4351" s="10" t="s">
        <v>579</v>
      </c>
      <c r="I4351" s="10" t="s">
        <v>722</v>
      </c>
      <c r="J4351" s="10" t="s">
        <v>22476</v>
      </c>
      <c r="K4351" s="10" t="s">
        <v>22475</v>
      </c>
      <c r="L4351" s="10">
        <v>6</v>
      </c>
      <c r="M4351" s="10">
        <v>237.82</v>
      </c>
      <c r="N4351" s="10">
        <v>1426.92</v>
      </c>
      <c r="O4351" s="59">
        <v>0</v>
      </c>
      <c r="P4351" s="10">
        <v>0</v>
      </c>
      <c r="Q4351" s="10">
        <v>1426.92</v>
      </c>
      <c r="R4351" s="10" t="s">
        <v>586</v>
      </c>
      <c r="S4351" s="10" t="s">
        <v>596</v>
      </c>
      <c r="T4351" s="59">
        <v>0.15</v>
      </c>
      <c r="U4351" s="10">
        <v>214.04</v>
      </c>
    </row>
    <row r="4352" spans="1:21" x14ac:dyDescent="0.3">
      <c r="A4352" s="10" t="s">
        <v>22474</v>
      </c>
      <c r="B4352" s="61">
        <v>45333</v>
      </c>
      <c r="C4352" s="10" t="s">
        <v>21585</v>
      </c>
      <c r="D4352" s="10" t="s">
        <v>22473</v>
      </c>
      <c r="E4352" s="10" t="s">
        <v>603</v>
      </c>
      <c r="F4352" s="10" t="s">
        <v>636</v>
      </c>
      <c r="G4352" s="10" t="s">
        <v>569</v>
      </c>
      <c r="H4352" s="10" t="s">
        <v>590</v>
      </c>
      <c r="I4352" s="10" t="s">
        <v>589</v>
      </c>
      <c r="J4352" s="10" t="s">
        <v>22472</v>
      </c>
      <c r="K4352" s="10" t="s">
        <v>10611</v>
      </c>
      <c r="L4352" s="10">
        <v>4</v>
      </c>
      <c r="M4352" s="10">
        <v>620.87</v>
      </c>
      <c r="N4352" s="10">
        <v>2483.48</v>
      </c>
      <c r="O4352" s="59">
        <v>0.1</v>
      </c>
      <c r="P4352" s="10">
        <v>248.35</v>
      </c>
      <c r="Q4352" s="10">
        <v>2235.13</v>
      </c>
      <c r="R4352" s="10" t="s">
        <v>614</v>
      </c>
      <c r="S4352" s="10" t="s">
        <v>585</v>
      </c>
      <c r="T4352" s="59">
        <v>0.15</v>
      </c>
      <c r="U4352" s="10">
        <v>335.27</v>
      </c>
    </row>
    <row r="4353" spans="1:21" x14ac:dyDescent="0.3">
      <c r="A4353" s="10" t="s">
        <v>22471</v>
      </c>
      <c r="B4353" s="61">
        <v>44941</v>
      </c>
      <c r="C4353" s="10" t="s">
        <v>9035</v>
      </c>
      <c r="D4353" s="10" t="s">
        <v>22470</v>
      </c>
      <c r="E4353" s="10" t="s">
        <v>629</v>
      </c>
      <c r="F4353" s="10" t="s">
        <v>759</v>
      </c>
      <c r="G4353" s="10" t="s">
        <v>601</v>
      </c>
      <c r="H4353" s="10" t="s">
        <v>600</v>
      </c>
      <c r="I4353" s="10" t="s">
        <v>627</v>
      </c>
      <c r="J4353" s="10" t="s">
        <v>13733</v>
      </c>
      <c r="K4353" s="10" t="s">
        <v>19375</v>
      </c>
      <c r="L4353" s="10">
        <v>7</v>
      </c>
      <c r="M4353" s="10">
        <v>741.13</v>
      </c>
      <c r="N4353" s="10">
        <v>5187.91</v>
      </c>
      <c r="O4353" s="59">
        <v>0.05</v>
      </c>
      <c r="P4353" s="10">
        <v>259.39999999999998</v>
      </c>
      <c r="Q4353" s="10">
        <v>4928.51</v>
      </c>
      <c r="R4353" s="10" t="s">
        <v>614</v>
      </c>
      <c r="S4353" s="10" t="s">
        <v>596</v>
      </c>
      <c r="T4353" s="59">
        <v>0.3</v>
      </c>
      <c r="U4353" s="10">
        <v>1478.55</v>
      </c>
    </row>
    <row r="4354" spans="1:21" x14ac:dyDescent="0.3">
      <c r="A4354" s="10" t="s">
        <v>22469</v>
      </c>
      <c r="B4354" s="61">
        <v>45207</v>
      </c>
      <c r="C4354" s="10" t="s">
        <v>20947</v>
      </c>
      <c r="D4354" s="10" t="s">
        <v>22468</v>
      </c>
      <c r="E4354" s="10" t="s">
        <v>571</v>
      </c>
      <c r="F4354" s="10" t="s">
        <v>570</v>
      </c>
      <c r="G4354" s="10" t="s">
        <v>601</v>
      </c>
      <c r="H4354" s="10" t="s">
        <v>600</v>
      </c>
      <c r="I4354" s="10" t="s">
        <v>599</v>
      </c>
      <c r="J4354" s="10" t="s">
        <v>22467</v>
      </c>
      <c r="K4354" s="10" t="s">
        <v>18186</v>
      </c>
      <c r="L4354" s="10">
        <v>10</v>
      </c>
      <c r="M4354" s="10">
        <v>374.36</v>
      </c>
      <c r="N4354" s="10">
        <v>3743.6</v>
      </c>
      <c r="O4354" s="59">
        <v>0.2</v>
      </c>
      <c r="P4354" s="10">
        <v>748.72</v>
      </c>
      <c r="Q4354" s="10">
        <v>2994.88</v>
      </c>
      <c r="R4354" s="10" t="s">
        <v>614</v>
      </c>
      <c r="S4354" s="10" t="s">
        <v>596</v>
      </c>
      <c r="T4354" s="59">
        <v>0.3</v>
      </c>
      <c r="U4354" s="10">
        <v>898.46</v>
      </c>
    </row>
    <row r="4355" spans="1:21" x14ac:dyDescent="0.3">
      <c r="A4355" s="10" t="s">
        <v>22466</v>
      </c>
      <c r="B4355" s="61">
        <v>45269</v>
      </c>
      <c r="C4355" s="10" t="s">
        <v>22465</v>
      </c>
      <c r="D4355" s="10" t="s">
        <v>16457</v>
      </c>
      <c r="E4355" s="10" t="s">
        <v>603</v>
      </c>
      <c r="F4355" s="10" t="s">
        <v>636</v>
      </c>
      <c r="G4355" s="10" t="s">
        <v>569</v>
      </c>
      <c r="H4355" s="10" t="s">
        <v>544</v>
      </c>
      <c r="I4355" s="10" t="s">
        <v>568</v>
      </c>
      <c r="J4355" s="10" t="s">
        <v>1880</v>
      </c>
      <c r="K4355" s="10" t="s">
        <v>22464</v>
      </c>
      <c r="L4355" s="10">
        <v>10</v>
      </c>
      <c r="M4355" s="10">
        <v>630.32000000000005</v>
      </c>
      <c r="N4355" s="10">
        <v>6303.2</v>
      </c>
      <c r="O4355" s="59">
        <v>0.1</v>
      </c>
      <c r="P4355" s="10">
        <v>630.32000000000005</v>
      </c>
      <c r="Q4355" s="10">
        <v>5672.88</v>
      </c>
      <c r="R4355" s="10" t="s">
        <v>575</v>
      </c>
      <c r="S4355" s="10" t="s">
        <v>564</v>
      </c>
      <c r="T4355" s="59">
        <v>0.3</v>
      </c>
      <c r="U4355" s="10">
        <v>1701.86</v>
      </c>
    </row>
    <row r="4356" spans="1:21" x14ac:dyDescent="0.3">
      <c r="A4356" s="10" t="s">
        <v>22463</v>
      </c>
      <c r="B4356" s="61">
        <v>45041</v>
      </c>
      <c r="C4356" s="10" t="s">
        <v>22462</v>
      </c>
      <c r="D4356" s="10" t="s">
        <v>14186</v>
      </c>
      <c r="E4356" s="10" t="s">
        <v>603</v>
      </c>
      <c r="F4356" s="10" t="s">
        <v>602</v>
      </c>
      <c r="G4356" s="10" t="s">
        <v>569</v>
      </c>
      <c r="H4356" s="10" t="s">
        <v>544</v>
      </c>
      <c r="I4356" s="10" t="s">
        <v>568</v>
      </c>
      <c r="J4356" s="10" t="s">
        <v>22461</v>
      </c>
      <c r="K4356" s="10" t="s">
        <v>22460</v>
      </c>
      <c r="L4356" s="10">
        <v>10</v>
      </c>
      <c r="M4356" s="10">
        <v>208.56</v>
      </c>
      <c r="N4356" s="10">
        <v>2085.6</v>
      </c>
      <c r="O4356" s="59">
        <v>0.05</v>
      </c>
      <c r="P4356" s="10">
        <v>104.28</v>
      </c>
      <c r="Q4356" s="10">
        <v>1981.32</v>
      </c>
      <c r="R4356" s="10" t="s">
        <v>614</v>
      </c>
      <c r="S4356" s="10" t="s">
        <v>607</v>
      </c>
      <c r="T4356" s="59">
        <v>0.25</v>
      </c>
      <c r="U4356" s="10">
        <v>495.33</v>
      </c>
    </row>
    <row r="4357" spans="1:21" x14ac:dyDescent="0.3">
      <c r="A4357" s="10" t="s">
        <v>22459</v>
      </c>
      <c r="B4357" s="61">
        <v>45073</v>
      </c>
      <c r="C4357" s="10" t="s">
        <v>11892</v>
      </c>
      <c r="D4357" s="10" t="s">
        <v>22458</v>
      </c>
      <c r="E4357" s="10" t="s">
        <v>603</v>
      </c>
      <c r="F4357" s="10" t="s">
        <v>636</v>
      </c>
      <c r="G4357" s="10" t="s">
        <v>601</v>
      </c>
      <c r="H4357" s="10" t="s">
        <v>544</v>
      </c>
      <c r="I4357" s="10" t="s">
        <v>610</v>
      </c>
      <c r="J4357" s="10" t="s">
        <v>22457</v>
      </c>
      <c r="K4357" s="10" t="s">
        <v>7904</v>
      </c>
      <c r="L4357" s="10">
        <v>3</v>
      </c>
      <c r="M4357" s="10">
        <v>340.8</v>
      </c>
      <c r="N4357" s="10">
        <v>1022.4</v>
      </c>
      <c r="O4357" s="59">
        <v>0</v>
      </c>
      <c r="P4357" s="10">
        <v>0</v>
      </c>
      <c r="Q4357" s="10">
        <v>1022.4</v>
      </c>
      <c r="R4357" s="10" t="s">
        <v>575</v>
      </c>
      <c r="S4357" s="10" t="s">
        <v>607</v>
      </c>
      <c r="T4357" s="59">
        <v>0.15</v>
      </c>
      <c r="U4357" s="10">
        <v>153.36000000000001</v>
      </c>
    </row>
    <row r="4358" spans="1:21" x14ac:dyDescent="0.3">
      <c r="A4358" s="10" t="s">
        <v>22456</v>
      </c>
      <c r="B4358" s="61">
        <v>45291</v>
      </c>
      <c r="C4358" s="10" t="s">
        <v>5605</v>
      </c>
      <c r="D4358" s="10" t="s">
        <v>765</v>
      </c>
      <c r="E4358" s="10" t="s">
        <v>592</v>
      </c>
      <c r="F4358" s="10" t="s">
        <v>652</v>
      </c>
      <c r="G4358" s="10" t="s">
        <v>601</v>
      </c>
      <c r="H4358" s="10" t="s">
        <v>579</v>
      </c>
      <c r="I4358" s="10" t="s">
        <v>711</v>
      </c>
      <c r="J4358" s="10" t="s">
        <v>22455</v>
      </c>
      <c r="K4358" s="10" t="s">
        <v>22454</v>
      </c>
      <c r="L4358" s="10">
        <v>7</v>
      </c>
      <c r="M4358" s="10">
        <v>205.09</v>
      </c>
      <c r="N4358" s="10">
        <v>1435.63</v>
      </c>
      <c r="O4358" s="59">
        <v>0</v>
      </c>
      <c r="P4358" s="10">
        <v>0</v>
      </c>
      <c r="Q4358" s="10">
        <v>1435.63</v>
      </c>
      <c r="R4358" s="10" t="s">
        <v>586</v>
      </c>
      <c r="S4358" s="10" t="s">
        <v>596</v>
      </c>
      <c r="T4358" s="59">
        <v>0.3</v>
      </c>
      <c r="U4358" s="10">
        <v>430.69</v>
      </c>
    </row>
    <row r="4359" spans="1:21" x14ac:dyDescent="0.3">
      <c r="A4359" s="10" t="s">
        <v>22453</v>
      </c>
      <c r="B4359" s="61">
        <v>45296</v>
      </c>
      <c r="C4359" s="10" t="s">
        <v>22227</v>
      </c>
      <c r="D4359" s="10" t="s">
        <v>22452</v>
      </c>
      <c r="E4359" s="10" t="s">
        <v>603</v>
      </c>
      <c r="F4359" s="10" t="s">
        <v>658</v>
      </c>
      <c r="G4359" s="10" t="s">
        <v>569</v>
      </c>
      <c r="H4359" s="10" t="s">
        <v>544</v>
      </c>
      <c r="I4359" s="10" t="s">
        <v>568</v>
      </c>
      <c r="J4359" s="10" t="s">
        <v>22451</v>
      </c>
      <c r="K4359" s="10" t="s">
        <v>22450</v>
      </c>
      <c r="L4359" s="10">
        <v>4</v>
      </c>
      <c r="M4359" s="10">
        <v>840.72</v>
      </c>
      <c r="N4359" s="10">
        <v>3362.88</v>
      </c>
      <c r="O4359" s="59">
        <v>0.2</v>
      </c>
      <c r="P4359" s="10">
        <v>672.58</v>
      </c>
      <c r="Q4359" s="10">
        <v>2690.3</v>
      </c>
      <c r="R4359" s="10" t="s">
        <v>575</v>
      </c>
      <c r="S4359" s="10" t="s">
        <v>564</v>
      </c>
      <c r="T4359" s="59">
        <v>0.25</v>
      </c>
      <c r="U4359" s="10">
        <v>672.58</v>
      </c>
    </row>
    <row r="4360" spans="1:21" x14ac:dyDescent="0.3">
      <c r="A4360" s="10" t="s">
        <v>22449</v>
      </c>
      <c r="B4360" s="61">
        <v>45327</v>
      </c>
      <c r="C4360" s="10" t="s">
        <v>1208</v>
      </c>
      <c r="D4360" s="10" t="s">
        <v>22448</v>
      </c>
      <c r="E4360" s="10" t="s">
        <v>603</v>
      </c>
      <c r="F4360" s="10" t="s">
        <v>658</v>
      </c>
      <c r="G4360" s="10" t="s">
        <v>601</v>
      </c>
      <c r="H4360" s="10" t="s">
        <v>579</v>
      </c>
      <c r="I4360" s="10" t="s">
        <v>722</v>
      </c>
      <c r="J4360" s="10" t="s">
        <v>22447</v>
      </c>
      <c r="K4360" s="10" t="s">
        <v>22446</v>
      </c>
      <c r="L4360" s="10">
        <v>2</v>
      </c>
      <c r="M4360" s="10">
        <v>114.37</v>
      </c>
      <c r="N4360" s="10">
        <v>228.74</v>
      </c>
      <c r="O4360" s="59">
        <v>0.2</v>
      </c>
      <c r="P4360" s="10">
        <v>45.75</v>
      </c>
      <c r="Q4360" s="10">
        <v>182.99</v>
      </c>
      <c r="R4360" s="10" t="s">
        <v>614</v>
      </c>
      <c r="S4360" s="10" t="s">
        <v>585</v>
      </c>
      <c r="T4360" s="59">
        <v>0.15</v>
      </c>
      <c r="U4360" s="10">
        <v>27.45</v>
      </c>
    </row>
    <row r="4361" spans="1:21" x14ac:dyDescent="0.3">
      <c r="A4361" s="10" t="s">
        <v>22445</v>
      </c>
      <c r="B4361" s="61">
        <v>45320</v>
      </c>
      <c r="C4361" s="10" t="s">
        <v>10087</v>
      </c>
      <c r="D4361" s="10" t="s">
        <v>15289</v>
      </c>
      <c r="E4361" s="10" t="s">
        <v>581</v>
      </c>
      <c r="F4361" s="10" t="s">
        <v>580</v>
      </c>
      <c r="G4361" s="10" t="s">
        <v>601</v>
      </c>
      <c r="H4361" s="10" t="s">
        <v>544</v>
      </c>
      <c r="I4361" s="10" t="s">
        <v>568</v>
      </c>
      <c r="J4361" s="10" t="s">
        <v>22444</v>
      </c>
      <c r="K4361" s="10" t="s">
        <v>22443</v>
      </c>
      <c r="L4361" s="10">
        <v>6</v>
      </c>
      <c r="M4361" s="10">
        <v>844.74</v>
      </c>
      <c r="N4361" s="10">
        <v>5068.4399999999996</v>
      </c>
      <c r="O4361" s="59">
        <v>0.2</v>
      </c>
      <c r="P4361" s="10">
        <v>1013.69</v>
      </c>
      <c r="Q4361" s="10">
        <v>4054.75</v>
      </c>
      <c r="R4361" s="10" t="s">
        <v>575</v>
      </c>
      <c r="S4361" s="10" t="s">
        <v>585</v>
      </c>
      <c r="T4361" s="59">
        <v>0.3</v>
      </c>
      <c r="U4361" s="10">
        <v>1216.42</v>
      </c>
    </row>
    <row r="4362" spans="1:21" x14ac:dyDescent="0.3">
      <c r="A4362" s="10" t="s">
        <v>22442</v>
      </c>
      <c r="B4362" s="61">
        <v>45244</v>
      </c>
      <c r="C4362" s="10" t="s">
        <v>1342</v>
      </c>
      <c r="D4362" s="10" t="s">
        <v>22441</v>
      </c>
      <c r="E4362" s="10" t="s">
        <v>629</v>
      </c>
      <c r="F4362" s="10" t="s">
        <v>790</v>
      </c>
      <c r="G4362" s="10" t="s">
        <v>569</v>
      </c>
      <c r="H4362" s="10" t="s">
        <v>590</v>
      </c>
      <c r="I4362" s="10" t="s">
        <v>748</v>
      </c>
      <c r="J4362" s="10" t="s">
        <v>5326</v>
      </c>
      <c r="K4362" s="10" t="s">
        <v>22440</v>
      </c>
      <c r="L4362" s="10">
        <v>7</v>
      </c>
      <c r="M4362" s="10">
        <v>739.55</v>
      </c>
      <c r="N4362" s="10">
        <v>5176.8500000000004</v>
      </c>
      <c r="O4362" s="59">
        <v>0.2</v>
      </c>
      <c r="P4362" s="10">
        <v>1035.3699999999999</v>
      </c>
      <c r="Q4362" s="10">
        <v>4141.4799999999996</v>
      </c>
      <c r="R4362" s="10" t="s">
        <v>586</v>
      </c>
      <c r="S4362" s="10" t="s">
        <v>585</v>
      </c>
      <c r="T4362" s="59">
        <v>0.3</v>
      </c>
      <c r="U4362" s="10">
        <v>1242.44</v>
      </c>
    </row>
    <row r="4363" spans="1:21" x14ac:dyDescent="0.3">
      <c r="A4363" s="10" t="s">
        <v>22439</v>
      </c>
      <c r="B4363" s="61">
        <v>44986</v>
      </c>
      <c r="C4363" s="10" t="s">
        <v>1793</v>
      </c>
      <c r="D4363" s="10" t="s">
        <v>18031</v>
      </c>
      <c r="E4363" s="10" t="s">
        <v>581</v>
      </c>
      <c r="F4363" s="10" t="s">
        <v>83</v>
      </c>
      <c r="G4363" s="10" t="s">
        <v>569</v>
      </c>
      <c r="H4363" s="10" t="s">
        <v>544</v>
      </c>
      <c r="I4363" s="10" t="s">
        <v>610</v>
      </c>
      <c r="J4363" s="10" t="s">
        <v>22438</v>
      </c>
      <c r="K4363" s="10" t="s">
        <v>22437</v>
      </c>
      <c r="L4363" s="10">
        <v>5</v>
      </c>
      <c r="M4363" s="10">
        <v>655.45</v>
      </c>
      <c r="N4363" s="10">
        <v>3277.25</v>
      </c>
      <c r="O4363" s="59">
        <v>0</v>
      </c>
      <c r="P4363" s="10">
        <v>0</v>
      </c>
      <c r="Q4363" s="10">
        <v>3277.25</v>
      </c>
      <c r="R4363" s="10" t="s">
        <v>614</v>
      </c>
      <c r="S4363" s="10" t="s">
        <v>564</v>
      </c>
      <c r="T4363" s="59">
        <v>0.15</v>
      </c>
      <c r="U4363" s="10">
        <v>491.59</v>
      </c>
    </row>
    <row r="4364" spans="1:21" x14ac:dyDescent="0.3">
      <c r="A4364" s="10" t="s">
        <v>22436</v>
      </c>
      <c r="B4364" s="61">
        <v>45352</v>
      </c>
      <c r="C4364" s="10" t="s">
        <v>22435</v>
      </c>
      <c r="D4364" s="10" t="s">
        <v>8038</v>
      </c>
      <c r="E4364" s="10" t="s">
        <v>603</v>
      </c>
      <c r="F4364" s="10" t="s">
        <v>658</v>
      </c>
      <c r="G4364" s="10" t="s">
        <v>601</v>
      </c>
      <c r="H4364" s="10" t="s">
        <v>590</v>
      </c>
      <c r="I4364" s="10" t="s">
        <v>635</v>
      </c>
      <c r="J4364" s="10" t="s">
        <v>22434</v>
      </c>
      <c r="K4364" s="10" t="s">
        <v>2130</v>
      </c>
      <c r="L4364" s="10">
        <v>10</v>
      </c>
      <c r="M4364" s="10">
        <v>278.02</v>
      </c>
      <c r="N4364" s="10">
        <v>2780.2</v>
      </c>
      <c r="O4364" s="59">
        <v>0.1</v>
      </c>
      <c r="P4364" s="10">
        <v>278.02</v>
      </c>
      <c r="Q4364" s="10">
        <v>2502.1799999999998</v>
      </c>
      <c r="R4364" s="10" t="s">
        <v>565</v>
      </c>
      <c r="S4364" s="10" t="s">
        <v>585</v>
      </c>
      <c r="T4364" s="59">
        <v>0.3</v>
      </c>
      <c r="U4364" s="10">
        <v>750.65</v>
      </c>
    </row>
    <row r="4365" spans="1:21" x14ac:dyDescent="0.3">
      <c r="A4365" s="10" t="s">
        <v>22433</v>
      </c>
      <c r="B4365" s="61">
        <v>45061</v>
      </c>
      <c r="C4365" s="10" t="s">
        <v>17625</v>
      </c>
      <c r="D4365" s="10" t="s">
        <v>11157</v>
      </c>
      <c r="E4365" s="10" t="s">
        <v>629</v>
      </c>
      <c r="F4365" s="10" t="s">
        <v>790</v>
      </c>
      <c r="G4365" s="10" t="s">
        <v>569</v>
      </c>
      <c r="H4365" s="10" t="s">
        <v>590</v>
      </c>
      <c r="I4365" s="10" t="s">
        <v>748</v>
      </c>
      <c r="J4365" s="10" t="s">
        <v>22432</v>
      </c>
      <c r="K4365" s="10" t="s">
        <v>22431</v>
      </c>
      <c r="L4365" s="10">
        <v>10</v>
      </c>
      <c r="M4365" s="10">
        <v>608.80999999999995</v>
      </c>
      <c r="N4365" s="10">
        <v>6088.1</v>
      </c>
      <c r="O4365" s="59">
        <v>0.05</v>
      </c>
      <c r="P4365" s="10">
        <v>304.41000000000003</v>
      </c>
      <c r="Q4365" s="10">
        <v>5783.69</v>
      </c>
      <c r="R4365" s="10" t="s">
        <v>575</v>
      </c>
      <c r="S4365" s="10" t="s">
        <v>607</v>
      </c>
      <c r="T4365" s="59">
        <v>0.25</v>
      </c>
      <c r="U4365" s="10">
        <v>1445.92</v>
      </c>
    </row>
    <row r="4366" spans="1:21" x14ac:dyDescent="0.3">
      <c r="A4366" s="10" t="s">
        <v>22430</v>
      </c>
      <c r="B4366" s="61">
        <v>45270</v>
      </c>
      <c r="C4366" s="10" t="s">
        <v>10887</v>
      </c>
      <c r="D4366" s="10" t="s">
        <v>9278</v>
      </c>
      <c r="E4366" s="10" t="s">
        <v>592</v>
      </c>
      <c r="F4366" s="10" t="s">
        <v>652</v>
      </c>
      <c r="G4366" s="10" t="s">
        <v>569</v>
      </c>
      <c r="H4366" s="10" t="s">
        <v>600</v>
      </c>
      <c r="I4366" s="10" t="s">
        <v>664</v>
      </c>
      <c r="J4366" s="10" t="s">
        <v>17711</v>
      </c>
      <c r="K4366" s="10" t="s">
        <v>7859</v>
      </c>
      <c r="L4366" s="10">
        <v>2</v>
      </c>
      <c r="M4366" s="10">
        <v>799.05</v>
      </c>
      <c r="N4366" s="10">
        <v>1598.1</v>
      </c>
      <c r="O4366" s="59">
        <v>0.1</v>
      </c>
      <c r="P4366" s="10">
        <v>159.81</v>
      </c>
      <c r="Q4366" s="10">
        <v>1438.29</v>
      </c>
      <c r="R4366" s="10" t="s">
        <v>575</v>
      </c>
      <c r="S4366" s="10" t="s">
        <v>607</v>
      </c>
      <c r="T4366" s="59">
        <v>0.15</v>
      </c>
      <c r="U4366" s="10">
        <v>215.74</v>
      </c>
    </row>
    <row r="4367" spans="1:21" x14ac:dyDescent="0.3">
      <c r="A4367" s="10" t="s">
        <v>22429</v>
      </c>
      <c r="B4367" s="61">
        <v>45334</v>
      </c>
      <c r="C4367" s="10" t="s">
        <v>17206</v>
      </c>
      <c r="D4367" s="10" t="s">
        <v>22428</v>
      </c>
      <c r="E4367" s="10" t="s">
        <v>571</v>
      </c>
      <c r="F4367" s="10" t="s">
        <v>11</v>
      </c>
      <c r="G4367" s="10" t="s">
        <v>601</v>
      </c>
      <c r="H4367" s="10" t="s">
        <v>579</v>
      </c>
      <c r="I4367" s="10" t="s">
        <v>711</v>
      </c>
      <c r="J4367" s="10" t="s">
        <v>22427</v>
      </c>
      <c r="K4367" s="10" t="s">
        <v>22426</v>
      </c>
      <c r="L4367" s="10">
        <v>4</v>
      </c>
      <c r="M4367" s="10">
        <v>810.02</v>
      </c>
      <c r="N4367" s="10">
        <v>3240.08</v>
      </c>
      <c r="O4367" s="59">
        <v>0.1</v>
      </c>
      <c r="P4367" s="10">
        <v>324.01</v>
      </c>
      <c r="Q4367" s="10">
        <v>2916.07</v>
      </c>
      <c r="R4367" s="10" t="s">
        <v>586</v>
      </c>
      <c r="S4367" s="10" t="s">
        <v>596</v>
      </c>
      <c r="T4367" s="59">
        <v>0.15</v>
      </c>
      <c r="U4367" s="10">
        <v>437.41</v>
      </c>
    </row>
    <row r="4368" spans="1:21" x14ac:dyDescent="0.3">
      <c r="A4368" s="10" t="s">
        <v>22425</v>
      </c>
      <c r="B4368" s="61">
        <v>45229</v>
      </c>
      <c r="C4368" s="10" t="s">
        <v>22424</v>
      </c>
      <c r="D4368" s="10" t="s">
        <v>22423</v>
      </c>
      <c r="E4368" s="10" t="s">
        <v>581</v>
      </c>
      <c r="F4368" s="10" t="s">
        <v>7</v>
      </c>
      <c r="G4368" s="10" t="s">
        <v>569</v>
      </c>
      <c r="H4368" s="10" t="s">
        <v>590</v>
      </c>
      <c r="I4368" s="10" t="s">
        <v>589</v>
      </c>
      <c r="J4368" s="10" t="s">
        <v>22422</v>
      </c>
      <c r="K4368" s="10" t="s">
        <v>16380</v>
      </c>
      <c r="L4368" s="10">
        <v>4</v>
      </c>
      <c r="M4368" s="10">
        <v>134.91</v>
      </c>
      <c r="N4368" s="10">
        <v>539.64</v>
      </c>
      <c r="O4368" s="59">
        <v>0.1</v>
      </c>
      <c r="P4368" s="10">
        <v>53.96</v>
      </c>
      <c r="Q4368" s="10">
        <v>485.68</v>
      </c>
      <c r="R4368" s="10" t="s">
        <v>586</v>
      </c>
      <c r="S4368" s="10" t="s">
        <v>585</v>
      </c>
      <c r="T4368" s="59">
        <v>0.15</v>
      </c>
      <c r="U4368" s="10">
        <v>72.849999999999994</v>
      </c>
    </row>
    <row r="4369" spans="1:21" x14ac:dyDescent="0.3">
      <c r="A4369" s="10" t="s">
        <v>22421</v>
      </c>
      <c r="B4369" s="61">
        <v>45093</v>
      </c>
      <c r="C4369" s="10" t="s">
        <v>17265</v>
      </c>
      <c r="D4369" s="10" t="s">
        <v>22420</v>
      </c>
      <c r="E4369" s="10" t="s">
        <v>603</v>
      </c>
      <c r="F4369" s="10" t="s">
        <v>602</v>
      </c>
      <c r="G4369" s="10" t="s">
        <v>601</v>
      </c>
      <c r="H4369" s="10" t="s">
        <v>544</v>
      </c>
      <c r="I4369" s="10" t="s">
        <v>10</v>
      </c>
      <c r="J4369" s="10" t="s">
        <v>22419</v>
      </c>
      <c r="K4369" s="10" t="s">
        <v>18299</v>
      </c>
      <c r="L4369" s="10">
        <v>10</v>
      </c>
      <c r="M4369" s="10">
        <v>142.57</v>
      </c>
      <c r="N4369" s="10">
        <v>1425.7</v>
      </c>
      <c r="O4369" s="59">
        <v>0.1</v>
      </c>
      <c r="P4369" s="10">
        <v>142.57</v>
      </c>
      <c r="Q4369" s="10">
        <v>1283.1300000000001</v>
      </c>
      <c r="R4369" s="10" t="s">
        <v>586</v>
      </c>
      <c r="S4369" s="10" t="s">
        <v>607</v>
      </c>
      <c r="T4369" s="59">
        <v>0.25</v>
      </c>
      <c r="U4369" s="10">
        <v>320.77999999999997</v>
      </c>
    </row>
    <row r="4370" spans="1:21" x14ac:dyDescent="0.3">
      <c r="A4370" s="10" t="s">
        <v>22418</v>
      </c>
      <c r="B4370" s="61">
        <v>44986</v>
      </c>
      <c r="C4370" s="10" t="s">
        <v>22417</v>
      </c>
      <c r="D4370" s="10" t="s">
        <v>1734</v>
      </c>
      <c r="E4370" s="10" t="s">
        <v>592</v>
      </c>
      <c r="F4370" s="10" t="s">
        <v>591</v>
      </c>
      <c r="G4370" s="10" t="s">
        <v>569</v>
      </c>
      <c r="H4370" s="10" t="s">
        <v>544</v>
      </c>
      <c r="I4370" s="10" t="s">
        <v>568</v>
      </c>
      <c r="J4370" s="10" t="s">
        <v>22416</v>
      </c>
      <c r="K4370" s="10" t="s">
        <v>19626</v>
      </c>
      <c r="L4370" s="10">
        <v>1</v>
      </c>
      <c r="M4370" s="10">
        <v>641.59</v>
      </c>
      <c r="N4370" s="10">
        <v>641.59</v>
      </c>
      <c r="O4370" s="59">
        <v>0</v>
      </c>
      <c r="P4370" s="10">
        <v>0</v>
      </c>
      <c r="Q4370" s="10">
        <v>641.59</v>
      </c>
      <c r="R4370" s="10" t="s">
        <v>565</v>
      </c>
      <c r="S4370" s="10" t="s">
        <v>596</v>
      </c>
      <c r="T4370" s="59">
        <v>0.25</v>
      </c>
      <c r="U4370" s="10">
        <v>160.4</v>
      </c>
    </row>
    <row r="4371" spans="1:21" x14ac:dyDescent="0.3">
      <c r="A4371" s="10" t="s">
        <v>22415</v>
      </c>
      <c r="B4371" s="61">
        <v>44994</v>
      </c>
      <c r="C4371" s="10" t="s">
        <v>22414</v>
      </c>
      <c r="D4371" s="10" t="s">
        <v>22413</v>
      </c>
      <c r="E4371" s="10" t="s">
        <v>592</v>
      </c>
      <c r="F4371" s="10" t="s">
        <v>591</v>
      </c>
      <c r="G4371" s="10" t="s">
        <v>601</v>
      </c>
      <c r="H4371" s="10" t="s">
        <v>600</v>
      </c>
      <c r="I4371" s="10" t="s">
        <v>599</v>
      </c>
      <c r="J4371" s="10" t="s">
        <v>21419</v>
      </c>
      <c r="K4371" s="10" t="s">
        <v>15166</v>
      </c>
      <c r="L4371" s="10">
        <v>2</v>
      </c>
      <c r="M4371" s="10">
        <v>440.37</v>
      </c>
      <c r="N4371" s="10">
        <v>880.74</v>
      </c>
      <c r="O4371" s="59">
        <v>0</v>
      </c>
      <c r="P4371" s="10">
        <v>0</v>
      </c>
      <c r="Q4371" s="10">
        <v>880.74</v>
      </c>
      <c r="R4371" s="10" t="s">
        <v>586</v>
      </c>
      <c r="S4371" s="10" t="s">
        <v>607</v>
      </c>
      <c r="T4371" s="59">
        <v>0.25</v>
      </c>
      <c r="U4371" s="10">
        <v>220.19</v>
      </c>
    </row>
    <row r="4372" spans="1:21" x14ac:dyDescent="0.3">
      <c r="A4372" s="10" t="s">
        <v>22412</v>
      </c>
      <c r="B4372" s="61">
        <v>45163</v>
      </c>
      <c r="C4372" s="10" t="s">
        <v>6991</v>
      </c>
      <c r="D4372" s="10" t="s">
        <v>22411</v>
      </c>
      <c r="E4372" s="10" t="s">
        <v>571</v>
      </c>
      <c r="F4372" s="10" t="s">
        <v>570</v>
      </c>
      <c r="G4372" s="10" t="s">
        <v>601</v>
      </c>
      <c r="H4372" s="10" t="s">
        <v>600</v>
      </c>
      <c r="I4372" s="10" t="s">
        <v>627</v>
      </c>
      <c r="J4372" s="10" t="s">
        <v>18295</v>
      </c>
      <c r="K4372" s="10" t="s">
        <v>22410</v>
      </c>
      <c r="L4372" s="10">
        <v>7</v>
      </c>
      <c r="M4372" s="10">
        <v>902.59</v>
      </c>
      <c r="N4372" s="10">
        <v>6318.13</v>
      </c>
      <c r="O4372" s="59">
        <v>0.2</v>
      </c>
      <c r="P4372" s="10">
        <v>1263.6300000000001</v>
      </c>
      <c r="Q4372" s="10">
        <v>5054.5</v>
      </c>
      <c r="R4372" s="10" t="s">
        <v>565</v>
      </c>
      <c r="S4372" s="10" t="s">
        <v>596</v>
      </c>
      <c r="T4372" s="59">
        <v>0.3</v>
      </c>
      <c r="U4372" s="10">
        <v>1516.35</v>
      </c>
    </row>
    <row r="4373" spans="1:21" x14ac:dyDescent="0.3">
      <c r="A4373" s="10" t="s">
        <v>22409</v>
      </c>
      <c r="B4373" s="61">
        <v>45198</v>
      </c>
      <c r="C4373" s="10" t="s">
        <v>4500</v>
      </c>
      <c r="D4373" s="10" t="s">
        <v>22408</v>
      </c>
      <c r="E4373" s="10" t="s">
        <v>581</v>
      </c>
      <c r="F4373" s="10" t="s">
        <v>83</v>
      </c>
      <c r="G4373" s="10" t="s">
        <v>601</v>
      </c>
      <c r="H4373" s="10" t="s">
        <v>579</v>
      </c>
      <c r="I4373" s="10" t="s">
        <v>711</v>
      </c>
      <c r="J4373" s="10" t="s">
        <v>22407</v>
      </c>
      <c r="K4373" s="10" t="s">
        <v>5138</v>
      </c>
      <c r="L4373" s="10">
        <v>10</v>
      </c>
      <c r="M4373" s="10">
        <v>135.6</v>
      </c>
      <c r="N4373" s="10">
        <v>1356</v>
      </c>
      <c r="O4373" s="59">
        <v>0.05</v>
      </c>
      <c r="P4373" s="10">
        <v>67.8</v>
      </c>
      <c r="Q4373" s="10">
        <v>1288.2</v>
      </c>
      <c r="R4373" s="10" t="s">
        <v>586</v>
      </c>
      <c r="S4373" s="10" t="s">
        <v>607</v>
      </c>
      <c r="T4373" s="59">
        <v>0.15</v>
      </c>
      <c r="U4373" s="10">
        <v>193.23</v>
      </c>
    </row>
    <row r="4374" spans="1:21" x14ac:dyDescent="0.3">
      <c r="A4374" s="10" t="s">
        <v>22406</v>
      </c>
      <c r="B4374" s="61">
        <v>44997</v>
      </c>
      <c r="C4374" s="10" t="s">
        <v>7975</v>
      </c>
      <c r="D4374" s="10" t="s">
        <v>20864</v>
      </c>
      <c r="E4374" s="10" t="s">
        <v>571</v>
      </c>
      <c r="F4374" s="10" t="s">
        <v>685</v>
      </c>
      <c r="G4374" s="10" t="s">
        <v>601</v>
      </c>
      <c r="H4374" s="10" t="s">
        <v>579</v>
      </c>
      <c r="I4374" s="10" t="s">
        <v>711</v>
      </c>
      <c r="J4374" s="10" t="s">
        <v>22405</v>
      </c>
      <c r="K4374" s="10" t="s">
        <v>22404</v>
      </c>
      <c r="L4374" s="10">
        <v>6</v>
      </c>
      <c r="M4374" s="10">
        <v>960.38</v>
      </c>
      <c r="N4374" s="10">
        <v>5762.28</v>
      </c>
      <c r="O4374" s="59">
        <v>0.2</v>
      </c>
      <c r="P4374" s="10">
        <v>1152.46</v>
      </c>
      <c r="Q4374" s="10">
        <v>4609.82</v>
      </c>
      <c r="R4374" s="10" t="s">
        <v>614</v>
      </c>
      <c r="S4374" s="10" t="s">
        <v>607</v>
      </c>
      <c r="T4374" s="59">
        <v>0.25</v>
      </c>
      <c r="U4374" s="10">
        <v>1152.45</v>
      </c>
    </row>
    <row r="4375" spans="1:21" x14ac:dyDescent="0.3">
      <c r="A4375" s="10" t="s">
        <v>22403</v>
      </c>
      <c r="B4375" s="61">
        <v>45099</v>
      </c>
      <c r="C4375" s="10" t="s">
        <v>22402</v>
      </c>
      <c r="D4375" s="10" t="s">
        <v>22401</v>
      </c>
      <c r="E4375" s="10" t="s">
        <v>592</v>
      </c>
      <c r="F4375" s="10" t="s">
        <v>652</v>
      </c>
      <c r="G4375" s="10" t="s">
        <v>601</v>
      </c>
      <c r="H4375" s="10" t="s">
        <v>600</v>
      </c>
      <c r="I4375" s="10" t="s">
        <v>664</v>
      </c>
      <c r="J4375" s="10" t="s">
        <v>4239</v>
      </c>
      <c r="K4375" s="10" t="s">
        <v>10569</v>
      </c>
      <c r="L4375" s="10">
        <v>5</v>
      </c>
      <c r="M4375" s="10">
        <v>407.39</v>
      </c>
      <c r="N4375" s="10">
        <v>2036.95</v>
      </c>
      <c r="O4375" s="59">
        <v>0.05</v>
      </c>
      <c r="P4375" s="10">
        <v>101.85</v>
      </c>
      <c r="Q4375" s="10">
        <v>1935.1</v>
      </c>
      <c r="R4375" s="10" t="s">
        <v>565</v>
      </c>
      <c r="S4375" s="10" t="s">
        <v>607</v>
      </c>
      <c r="T4375" s="59">
        <v>0.3</v>
      </c>
      <c r="U4375" s="10">
        <v>580.53</v>
      </c>
    </row>
    <row r="4376" spans="1:21" x14ac:dyDescent="0.3">
      <c r="A4376" s="10" t="s">
        <v>22400</v>
      </c>
      <c r="B4376" s="61">
        <v>45153</v>
      </c>
      <c r="C4376" s="10" t="s">
        <v>22399</v>
      </c>
      <c r="D4376" s="10" t="s">
        <v>22398</v>
      </c>
      <c r="E4376" s="10" t="s">
        <v>629</v>
      </c>
      <c r="F4376" s="10" t="s">
        <v>759</v>
      </c>
      <c r="G4376" s="10" t="s">
        <v>569</v>
      </c>
      <c r="H4376" s="10" t="s">
        <v>600</v>
      </c>
      <c r="I4376" s="10" t="s">
        <v>627</v>
      </c>
      <c r="J4376" s="10" t="s">
        <v>11083</v>
      </c>
      <c r="K4376" s="10" t="s">
        <v>14457</v>
      </c>
      <c r="L4376" s="10">
        <v>10</v>
      </c>
      <c r="M4376" s="10">
        <v>635.51</v>
      </c>
      <c r="N4376" s="10">
        <v>6355.1</v>
      </c>
      <c r="O4376" s="59">
        <v>0.05</v>
      </c>
      <c r="P4376" s="10">
        <v>317.76</v>
      </c>
      <c r="Q4376" s="10">
        <v>6037.34</v>
      </c>
      <c r="R4376" s="10" t="s">
        <v>614</v>
      </c>
      <c r="S4376" s="10" t="s">
        <v>564</v>
      </c>
      <c r="T4376" s="59">
        <v>0.3</v>
      </c>
      <c r="U4376" s="10">
        <v>1811.2</v>
      </c>
    </row>
    <row r="4377" spans="1:21" x14ac:dyDescent="0.3">
      <c r="A4377" s="10" t="s">
        <v>22397</v>
      </c>
      <c r="B4377" s="61">
        <v>44949</v>
      </c>
      <c r="C4377" s="10" t="s">
        <v>19493</v>
      </c>
      <c r="D4377" s="10" t="s">
        <v>22396</v>
      </c>
      <c r="E4377" s="10" t="s">
        <v>629</v>
      </c>
      <c r="F4377" s="10" t="s">
        <v>790</v>
      </c>
      <c r="G4377" s="10" t="s">
        <v>601</v>
      </c>
      <c r="H4377" s="10" t="s">
        <v>590</v>
      </c>
      <c r="I4377" s="10" t="s">
        <v>748</v>
      </c>
      <c r="J4377" s="10" t="s">
        <v>22395</v>
      </c>
      <c r="K4377" s="10" t="s">
        <v>22394</v>
      </c>
      <c r="L4377" s="10">
        <v>9</v>
      </c>
      <c r="M4377" s="10">
        <v>479.44</v>
      </c>
      <c r="N4377" s="10">
        <v>4314.96</v>
      </c>
      <c r="O4377" s="59">
        <v>0.1</v>
      </c>
      <c r="P4377" s="10">
        <v>431.5</v>
      </c>
      <c r="Q4377" s="10">
        <v>3883.46</v>
      </c>
      <c r="R4377" s="10" t="s">
        <v>575</v>
      </c>
      <c r="S4377" s="10" t="s">
        <v>596</v>
      </c>
      <c r="T4377" s="59">
        <v>0.25</v>
      </c>
      <c r="U4377" s="10">
        <v>970.87</v>
      </c>
    </row>
    <row r="4378" spans="1:21" x14ac:dyDescent="0.3">
      <c r="A4378" s="10" t="s">
        <v>22393</v>
      </c>
      <c r="B4378" s="61">
        <v>45160</v>
      </c>
      <c r="C4378" s="10" t="s">
        <v>22392</v>
      </c>
      <c r="D4378" s="10" t="s">
        <v>22391</v>
      </c>
      <c r="E4378" s="10" t="s">
        <v>603</v>
      </c>
      <c r="F4378" s="10" t="s">
        <v>636</v>
      </c>
      <c r="G4378" s="10" t="s">
        <v>569</v>
      </c>
      <c r="H4378" s="10" t="s">
        <v>600</v>
      </c>
      <c r="I4378" s="10" t="s">
        <v>599</v>
      </c>
      <c r="J4378" s="10" t="s">
        <v>1791</v>
      </c>
      <c r="K4378" s="10" t="s">
        <v>4056</v>
      </c>
      <c r="L4378" s="10">
        <v>6</v>
      </c>
      <c r="M4378" s="10">
        <v>808.86</v>
      </c>
      <c r="N4378" s="10">
        <v>4853.16</v>
      </c>
      <c r="O4378" s="59">
        <v>0.2</v>
      </c>
      <c r="P4378" s="10">
        <v>970.63</v>
      </c>
      <c r="Q4378" s="10">
        <v>3882.53</v>
      </c>
      <c r="R4378" s="10" t="s">
        <v>614</v>
      </c>
      <c r="S4378" s="10" t="s">
        <v>564</v>
      </c>
      <c r="T4378" s="59">
        <v>0.15</v>
      </c>
      <c r="U4378" s="10">
        <v>582.38</v>
      </c>
    </row>
    <row r="4379" spans="1:21" x14ac:dyDescent="0.3">
      <c r="A4379" s="10" t="s">
        <v>22390</v>
      </c>
      <c r="B4379" s="61">
        <v>45364</v>
      </c>
      <c r="C4379" s="10" t="s">
        <v>22389</v>
      </c>
      <c r="D4379" s="10" t="s">
        <v>973</v>
      </c>
      <c r="E4379" s="10" t="s">
        <v>581</v>
      </c>
      <c r="F4379" s="10" t="s">
        <v>7</v>
      </c>
      <c r="G4379" s="10" t="s">
        <v>601</v>
      </c>
      <c r="H4379" s="10" t="s">
        <v>600</v>
      </c>
      <c r="I4379" s="10" t="s">
        <v>664</v>
      </c>
      <c r="J4379" s="10" t="s">
        <v>22388</v>
      </c>
      <c r="K4379" s="10" t="s">
        <v>22387</v>
      </c>
      <c r="L4379" s="10">
        <v>6</v>
      </c>
      <c r="M4379" s="10">
        <v>339.26</v>
      </c>
      <c r="N4379" s="10">
        <v>2035.56</v>
      </c>
      <c r="O4379" s="59">
        <v>0</v>
      </c>
      <c r="P4379" s="10">
        <v>0</v>
      </c>
      <c r="Q4379" s="10">
        <v>2035.56</v>
      </c>
      <c r="R4379" s="10" t="s">
        <v>565</v>
      </c>
      <c r="S4379" s="10" t="s">
        <v>585</v>
      </c>
      <c r="T4379" s="59">
        <v>0.25</v>
      </c>
      <c r="U4379" s="10">
        <v>508.89</v>
      </c>
    </row>
    <row r="4380" spans="1:21" x14ac:dyDescent="0.3">
      <c r="A4380" s="10" t="s">
        <v>22386</v>
      </c>
      <c r="B4380" s="61">
        <v>45360</v>
      </c>
      <c r="C4380" s="10" t="s">
        <v>7827</v>
      </c>
      <c r="D4380" s="10" t="s">
        <v>13985</v>
      </c>
      <c r="E4380" s="10" t="s">
        <v>603</v>
      </c>
      <c r="F4380" s="10" t="s">
        <v>658</v>
      </c>
      <c r="G4380" s="10" t="s">
        <v>601</v>
      </c>
      <c r="H4380" s="10" t="s">
        <v>544</v>
      </c>
      <c r="I4380" s="10" t="s">
        <v>610</v>
      </c>
      <c r="J4380" s="10" t="s">
        <v>22385</v>
      </c>
      <c r="K4380" s="10" t="s">
        <v>22384</v>
      </c>
      <c r="L4380" s="10">
        <v>8</v>
      </c>
      <c r="M4380" s="10">
        <v>198.49</v>
      </c>
      <c r="N4380" s="10">
        <v>1587.92</v>
      </c>
      <c r="O4380" s="59">
        <v>0.05</v>
      </c>
      <c r="P4380" s="10">
        <v>79.400000000000006</v>
      </c>
      <c r="Q4380" s="10">
        <v>1508.52</v>
      </c>
      <c r="R4380" s="10" t="s">
        <v>575</v>
      </c>
      <c r="S4380" s="10" t="s">
        <v>564</v>
      </c>
      <c r="T4380" s="59">
        <v>0.25</v>
      </c>
      <c r="U4380" s="10">
        <v>377.13</v>
      </c>
    </row>
    <row r="4381" spans="1:21" x14ac:dyDescent="0.3">
      <c r="A4381" s="10" t="s">
        <v>22383</v>
      </c>
      <c r="B4381" s="61">
        <v>45372</v>
      </c>
      <c r="C4381" s="10" t="s">
        <v>18944</v>
      </c>
      <c r="D4381" s="10" t="s">
        <v>22382</v>
      </c>
      <c r="E4381" s="10" t="s">
        <v>581</v>
      </c>
      <c r="F4381" s="10" t="s">
        <v>83</v>
      </c>
      <c r="G4381" s="10" t="s">
        <v>569</v>
      </c>
      <c r="H4381" s="10" t="s">
        <v>579</v>
      </c>
      <c r="I4381" s="10" t="s">
        <v>578</v>
      </c>
      <c r="J4381" s="10" t="s">
        <v>16191</v>
      </c>
      <c r="K4381" s="10" t="s">
        <v>10184</v>
      </c>
      <c r="L4381" s="10">
        <v>2</v>
      </c>
      <c r="M4381" s="10">
        <v>546.77</v>
      </c>
      <c r="N4381" s="10">
        <v>1093.54</v>
      </c>
      <c r="O4381" s="59">
        <v>0.05</v>
      </c>
      <c r="P4381" s="10">
        <v>54.68</v>
      </c>
      <c r="Q4381" s="10">
        <v>1038.8599999999999</v>
      </c>
      <c r="R4381" s="10" t="s">
        <v>586</v>
      </c>
      <c r="S4381" s="10" t="s">
        <v>607</v>
      </c>
      <c r="T4381" s="59">
        <v>0.3</v>
      </c>
      <c r="U4381" s="10">
        <v>311.66000000000003</v>
      </c>
    </row>
    <row r="4382" spans="1:21" x14ac:dyDescent="0.3">
      <c r="A4382" s="10" t="s">
        <v>22381</v>
      </c>
      <c r="B4382" s="61">
        <v>45337</v>
      </c>
      <c r="C4382" s="10" t="s">
        <v>7085</v>
      </c>
      <c r="D4382" s="10" t="s">
        <v>22380</v>
      </c>
      <c r="E4382" s="10" t="s">
        <v>581</v>
      </c>
      <c r="F4382" s="10" t="s">
        <v>83</v>
      </c>
      <c r="G4382" s="10" t="s">
        <v>569</v>
      </c>
      <c r="H4382" s="10" t="s">
        <v>600</v>
      </c>
      <c r="I4382" s="10" t="s">
        <v>664</v>
      </c>
      <c r="J4382" s="10" t="s">
        <v>16513</v>
      </c>
      <c r="K4382" s="10" t="s">
        <v>22379</v>
      </c>
      <c r="L4382" s="10">
        <v>4</v>
      </c>
      <c r="M4382" s="10">
        <v>178.56</v>
      </c>
      <c r="N4382" s="10">
        <v>714.24</v>
      </c>
      <c r="O4382" s="59">
        <v>0</v>
      </c>
      <c r="P4382" s="10">
        <v>0</v>
      </c>
      <c r="Q4382" s="10">
        <v>714.24</v>
      </c>
      <c r="R4382" s="10" t="s">
        <v>586</v>
      </c>
      <c r="S4382" s="10" t="s">
        <v>596</v>
      </c>
      <c r="T4382" s="59">
        <v>0.15</v>
      </c>
      <c r="U4382" s="10">
        <v>107.14</v>
      </c>
    </row>
    <row r="4383" spans="1:21" x14ac:dyDescent="0.3">
      <c r="A4383" s="10" t="s">
        <v>22378</v>
      </c>
      <c r="B4383" s="61">
        <v>45270</v>
      </c>
      <c r="C4383" s="10" t="s">
        <v>22377</v>
      </c>
      <c r="D4383" s="10" t="s">
        <v>22091</v>
      </c>
      <c r="E4383" s="10" t="s">
        <v>629</v>
      </c>
      <c r="F4383" s="10" t="s">
        <v>790</v>
      </c>
      <c r="G4383" s="10" t="s">
        <v>569</v>
      </c>
      <c r="H4383" s="10" t="s">
        <v>590</v>
      </c>
      <c r="I4383" s="10" t="s">
        <v>635</v>
      </c>
      <c r="J4383" s="10" t="s">
        <v>22376</v>
      </c>
      <c r="K4383" s="10" t="s">
        <v>22375</v>
      </c>
      <c r="L4383" s="10">
        <v>3</v>
      </c>
      <c r="M4383" s="10">
        <v>252.38</v>
      </c>
      <c r="N4383" s="10">
        <v>757.14</v>
      </c>
      <c r="O4383" s="59">
        <v>0.05</v>
      </c>
      <c r="P4383" s="10">
        <v>37.86</v>
      </c>
      <c r="Q4383" s="10">
        <v>719.28</v>
      </c>
      <c r="R4383" s="10" t="s">
        <v>565</v>
      </c>
      <c r="S4383" s="10" t="s">
        <v>585</v>
      </c>
      <c r="T4383" s="59">
        <v>0.3</v>
      </c>
      <c r="U4383" s="10">
        <v>215.78</v>
      </c>
    </row>
    <row r="4384" spans="1:21" x14ac:dyDescent="0.3">
      <c r="A4384" s="10" t="s">
        <v>22374</v>
      </c>
      <c r="B4384" s="61">
        <v>44969</v>
      </c>
      <c r="C4384" s="10" t="s">
        <v>22373</v>
      </c>
      <c r="D4384" s="10" t="s">
        <v>8093</v>
      </c>
      <c r="E4384" s="10" t="s">
        <v>592</v>
      </c>
      <c r="F4384" s="10" t="s">
        <v>18</v>
      </c>
      <c r="G4384" s="10" t="s">
        <v>569</v>
      </c>
      <c r="H4384" s="10" t="s">
        <v>544</v>
      </c>
      <c r="I4384" s="10" t="s">
        <v>10</v>
      </c>
      <c r="J4384" s="10" t="s">
        <v>8743</v>
      </c>
      <c r="K4384" s="10" t="s">
        <v>22372</v>
      </c>
      <c r="L4384" s="10">
        <v>10</v>
      </c>
      <c r="M4384" s="10">
        <v>784.86</v>
      </c>
      <c r="N4384" s="10">
        <v>7848.6</v>
      </c>
      <c r="O4384" s="59">
        <v>0.1</v>
      </c>
      <c r="P4384" s="10">
        <v>784.86</v>
      </c>
      <c r="Q4384" s="10">
        <v>7063.74</v>
      </c>
      <c r="R4384" s="10" t="s">
        <v>575</v>
      </c>
      <c r="S4384" s="10" t="s">
        <v>596</v>
      </c>
      <c r="T4384" s="59">
        <v>0.25</v>
      </c>
      <c r="U4384" s="10">
        <v>1765.93</v>
      </c>
    </row>
    <row r="4385" spans="1:21" x14ac:dyDescent="0.3">
      <c r="A4385" s="10" t="s">
        <v>22371</v>
      </c>
      <c r="B4385" s="61">
        <v>44994</v>
      </c>
      <c r="C4385" s="10" t="s">
        <v>10575</v>
      </c>
      <c r="D4385" s="10" t="s">
        <v>22120</v>
      </c>
      <c r="E4385" s="10" t="s">
        <v>581</v>
      </c>
      <c r="F4385" s="10" t="s">
        <v>7</v>
      </c>
      <c r="G4385" s="10" t="s">
        <v>601</v>
      </c>
      <c r="H4385" s="10" t="s">
        <v>544</v>
      </c>
      <c r="I4385" s="10" t="s">
        <v>10</v>
      </c>
      <c r="J4385" s="10" t="s">
        <v>22370</v>
      </c>
      <c r="K4385" s="10" t="s">
        <v>22369</v>
      </c>
      <c r="L4385" s="10">
        <v>8</v>
      </c>
      <c r="M4385" s="10">
        <v>831.48</v>
      </c>
      <c r="N4385" s="10">
        <v>6651.84</v>
      </c>
      <c r="O4385" s="59">
        <v>0.1</v>
      </c>
      <c r="P4385" s="10">
        <v>665.18</v>
      </c>
      <c r="Q4385" s="10">
        <v>5986.66</v>
      </c>
      <c r="R4385" s="10" t="s">
        <v>586</v>
      </c>
      <c r="S4385" s="10" t="s">
        <v>607</v>
      </c>
      <c r="T4385" s="59">
        <v>0.25</v>
      </c>
      <c r="U4385" s="10">
        <v>1496.66</v>
      </c>
    </row>
    <row r="4386" spans="1:21" x14ac:dyDescent="0.3">
      <c r="A4386" s="10" t="s">
        <v>22368</v>
      </c>
      <c r="B4386" s="61">
        <v>45237</v>
      </c>
      <c r="C4386" s="10" t="s">
        <v>22367</v>
      </c>
      <c r="D4386" s="10" t="s">
        <v>22366</v>
      </c>
      <c r="E4386" s="10" t="s">
        <v>581</v>
      </c>
      <c r="F4386" s="10" t="s">
        <v>7</v>
      </c>
      <c r="G4386" s="10" t="s">
        <v>569</v>
      </c>
      <c r="H4386" s="10" t="s">
        <v>600</v>
      </c>
      <c r="I4386" s="10" t="s">
        <v>664</v>
      </c>
      <c r="J4386" s="10" t="s">
        <v>22365</v>
      </c>
      <c r="K4386" s="10" t="s">
        <v>22364</v>
      </c>
      <c r="L4386" s="10">
        <v>5</v>
      </c>
      <c r="M4386" s="10">
        <v>331.31</v>
      </c>
      <c r="N4386" s="10">
        <v>1656.55</v>
      </c>
      <c r="O4386" s="59">
        <v>0.05</v>
      </c>
      <c r="P4386" s="10">
        <v>82.83</v>
      </c>
      <c r="Q4386" s="10">
        <v>1573.72</v>
      </c>
      <c r="R4386" s="10" t="s">
        <v>575</v>
      </c>
      <c r="S4386" s="10" t="s">
        <v>585</v>
      </c>
      <c r="T4386" s="59">
        <v>0.25</v>
      </c>
      <c r="U4386" s="10">
        <v>393.43</v>
      </c>
    </row>
    <row r="4387" spans="1:21" x14ac:dyDescent="0.3">
      <c r="A4387" s="10" t="s">
        <v>22363</v>
      </c>
      <c r="B4387" s="61">
        <v>45226</v>
      </c>
      <c r="C4387" s="10" t="s">
        <v>22362</v>
      </c>
      <c r="D4387" s="10" t="s">
        <v>22361</v>
      </c>
      <c r="E4387" s="10" t="s">
        <v>571</v>
      </c>
      <c r="F4387" s="10" t="s">
        <v>570</v>
      </c>
      <c r="G4387" s="10" t="s">
        <v>569</v>
      </c>
      <c r="H4387" s="10" t="s">
        <v>600</v>
      </c>
      <c r="I4387" s="10" t="s">
        <v>664</v>
      </c>
      <c r="J4387" s="10" t="s">
        <v>22360</v>
      </c>
      <c r="K4387" s="10" t="s">
        <v>21594</v>
      </c>
      <c r="L4387" s="10">
        <v>6</v>
      </c>
      <c r="M4387" s="10">
        <v>656.66</v>
      </c>
      <c r="N4387" s="10">
        <v>3939.96</v>
      </c>
      <c r="O4387" s="59">
        <v>0.1</v>
      </c>
      <c r="P4387" s="10">
        <v>394</v>
      </c>
      <c r="Q4387" s="10">
        <v>3545.96</v>
      </c>
      <c r="R4387" s="10" t="s">
        <v>586</v>
      </c>
      <c r="S4387" s="10" t="s">
        <v>564</v>
      </c>
      <c r="T4387" s="59">
        <v>0.3</v>
      </c>
      <c r="U4387" s="10">
        <v>1063.79</v>
      </c>
    </row>
    <row r="4388" spans="1:21" x14ac:dyDescent="0.3">
      <c r="A4388" s="10" t="s">
        <v>22359</v>
      </c>
      <c r="B4388" s="61">
        <v>45011</v>
      </c>
      <c r="C4388" s="10" t="s">
        <v>9163</v>
      </c>
      <c r="D4388" s="10" t="s">
        <v>10688</v>
      </c>
      <c r="E4388" s="10" t="s">
        <v>603</v>
      </c>
      <c r="F4388" s="10" t="s">
        <v>636</v>
      </c>
      <c r="G4388" s="10" t="s">
        <v>569</v>
      </c>
      <c r="H4388" s="10" t="s">
        <v>579</v>
      </c>
      <c r="I4388" s="10" t="s">
        <v>578</v>
      </c>
      <c r="J4388" s="10" t="s">
        <v>12122</v>
      </c>
      <c r="K4388" s="10" t="s">
        <v>16689</v>
      </c>
      <c r="L4388" s="10">
        <v>6</v>
      </c>
      <c r="M4388" s="10">
        <v>566.69000000000005</v>
      </c>
      <c r="N4388" s="10">
        <v>3400.14</v>
      </c>
      <c r="O4388" s="59">
        <v>0.1</v>
      </c>
      <c r="P4388" s="10">
        <v>340.01</v>
      </c>
      <c r="Q4388" s="10">
        <v>3060.13</v>
      </c>
      <c r="R4388" s="10" t="s">
        <v>586</v>
      </c>
      <c r="S4388" s="10" t="s">
        <v>564</v>
      </c>
      <c r="T4388" s="59">
        <v>0.3</v>
      </c>
      <c r="U4388" s="10">
        <v>918.04</v>
      </c>
    </row>
    <row r="4389" spans="1:21" x14ac:dyDescent="0.3">
      <c r="A4389" s="10" t="s">
        <v>22358</v>
      </c>
      <c r="B4389" s="61">
        <v>45143</v>
      </c>
      <c r="C4389" s="10" t="s">
        <v>7785</v>
      </c>
      <c r="D4389" s="10" t="s">
        <v>22357</v>
      </c>
      <c r="E4389" s="10" t="s">
        <v>592</v>
      </c>
      <c r="F4389" s="10" t="s">
        <v>18</v>
      </c>
      <c r="G4389" s="10" t="s">
        <v>601</v>
      </c>
      <c r="H4389" s="10" t="s">
        <v>579</v>
      </c>
      <c r="I4389" s="10" t="s">
        <v>722</v>
      </c>
      <c r="J4389" s="10" t="s">
        <v>22356</v>
      </c>
      <c r="K4389" s="10" t="s">
        <v>9986</v>
      </c>
      <c r="L4389" s="10">
        <v>9</v>
      </c>
      <c r="M4389" s="10">
        <v>952.75</v>
      </c>
      <c r="N4389" s="10">
        <v>8574.75</v>
      </c>
      <c r="O4389" s="59">
        <v>0</v>
      </c>
      <c r="P4389" s="10">
        <v>0</v>
      </c>
      <c r="Q4389" s="10">
        <v>8574.75</v>
      </c>
      <c r="R4389" s="10" t="s">
        <v>614</v>
      </c>
      <c r="S4389" s="10" t="s">
        <v>585</v>
      </c>
      <c r="T4389" s="59">
        <v>0.25</v>
      </c>
      <c r="U4389" s="10">
        <v>2143.69</v>
      </c>
    </row>
    <row r="4390" spans="1:21" x14ac:dyDescent="0.3">
      <c r="A4390" s="10" t="s">
        <v>22355</v>
      </c>
      <c r="B4390" s="61">
        <v>45034</v>
      </c>
      <c r="C4390" s="10" t="s">
        <v>22354</v>
      </c>
      <c r="D4390" s="10" t="s">
        <v>22353</v>
      </c>
      <c r="E4390" s="10" t="s">
        <v>592</v>
      </c>
      <c r="F4390" s="10" t="s">
        <v>18</v>
      </c>
      <c r="G4390" s="10" t="s">
        <v>601</v>
      </c>
      <c r="H4390" s="10" t="s">
        <v>600</v>
      </c>
      <c r="I4390" s="10" t="s">
        <v>599</v>
      </c>
      <c r="J4390" s="10" t="s">
        <v>15462</v>
      </c>
      <c r="K4390" s="10" t="s">
        <v>22352</v>
      </c>
      <c r="L4390" s="10">
        <v>10</v>
      </c>
      <c r="M4390" s="10">
        <v>152.55000000000001</v>
      </c>
      <c r="N4390" s="10">
        <v>1525.5</v>
      </c>
      <c r="O4390" s="59">
        <v>0</v>
      </c>
      <c r="P4390" s="10">
        <v>0</v>
      </c>
      <c r="Q4390" s="10">
        <v>1525.5</v>
      </c>
      <c r="R4390" s="10" t="s">
        <v>575</v>
      </c>
      <c r="S4390" s="10" t="s">
        <v>585</v>
      </c>
      <c r="T4390" s="59">
        <v>0.25</v>
      </c>
      <c r="U4390" s="10">
        <v>381.38</v>
      </c>
    </row>
    <row r="4391" spans="1:21" x14ac:dyDescent="0.3">
      <c r="A4391" s="10" t="s">
        <v>22351</v>
      </c>
      <c r="B4391" s="61">
        <v>45117</v>
      </c>
      <c r="C4391" s="10" t="s">
        <v>22350</v>
      </c>
      <c r="D4391" s="10" t="s">
        <v>22349</v>
      </c>
      <c r="E4391" s="10" t="s">
        <v>571</v>
      </c>
      <c r="F4391" s="10" t="s">
        <v>570</v>
      </c>
      <c r="G4391" s="10" t="s">
        <v>569</v>
      </c>
      <c r="H4391" s="10" t="s">
        <v>579</v>
      </c>
      <c r="I4391" s="10" t="s">
        <v>711</v>
      </c>
      <c r="J4391" s="10" t="s">
        <v>22348</v>
      </c>
      <c r="K4391" s="10" t="s">
        <v>19152</v>
      </c>
      <c r="L4391" s="10">
        <v>10</v>
      </c>
      <c r="M4391" s="10">
        <v>843.56</v>
      </c>
      <c r="N4391" s="10">
        <v>8435.6</v>
      </c>
      <c r="O4391" s="59">
        <v>0.2</v>
      </c>
      <c r="P4391" s="10">
        <v>1687.12</v>
      </c>
      <c r="Q4391" s="10">
        <v>6748.48</v>
      </c>
      <c r="R4391" s="10" t="s">
        <v>586</v>
      </c>
      <c r="S4391" s="10" t="s">
        <v>596</v>
      </c>
      <c r="T4391" s="59">
        <v>0.15</v>
      </c>
      <c r="U4391" s="10">
        <v>1012.27</v>
      </c>
    </row>
    <row r="4392" spans="1:21" x14ac:dyDescent="0.3">
      <c r="A4392" s="10" t="s">
        <v>22347</v>
      </c>
      <c r="B4392" s="61">
        <v>45235</v>
      </c>
      <c r="C4392" s="10" t="s">
        <v>22346</v>
      </c>
      <c r="D4392" s="10" t="s">
        <v>8002</v>
      </c>
      <c r="E4392" s="10" t="s">
        <v>571</v>
      </c>
      <c r="F4392" s="10" t="s">
        <v>570</v>
      </c>
      <c r="G4392" s="10" t="s">
        <v>569</v>
      </c>
      <c r="H4392" s="10" t="s">
        <v>600</v>
      </c>
      <c r="I4392" s="10" t="s">
        <v>664</v>
      </c>
      <c r="J4392" s="10" t="s">
        <v>11300</v>
      </c>
      <c r="K4392" s="10" t="s">
        <v>22345</v>
      </c>
      <c r="L4392" s="10">
        <v>10</v>
      </c>
      <c r="M4392" s="10">
        <v>444.03</v>
      </c>
      <c r="N4392" s="10">
        <v>4440.3</v>
      </c>
      <c r="O4392" s="59">
        <v>0.2</v>
      </c>
      <c r="P4392" s="10">
        <v>888.06</v>
      </c>
      <c r="Q4392" s="10">
        <v>3552.24</v>
      </c>
      <c r="R4392" s="10" t="s">
        <v>586</v>
      </c>
      <c r="S4392" s="10" t="s">
        <v>596</v>
      </c>
      <c r="T4392" s="59">
        <v>0.25</v>
      </c>
      <c r="U4392" s="10">
        <v>888.06</v>
      </c>
    </row>
    <row r="4393" spans="1:21" x14ac:dyDescent="0.3">
      <c r="A4393" s="10" t="s">
        <v>22344</v>
      </c>
      <c r="B4393" s="61">
        <v>45288</v>
      </c>
      <c r="C4393" s="10" t="s">
        <v>22343</v>
      </c>
      <c r="D4393" s="10" t="s">
        <v>22342</v>
      </c>
      <c r="E4393" s="10" t="s">
        <v>592</v>
      </c>
      <c r="F4393" s="10" t="s">
        <v>18</v>
      </c>
      <c r="G4393" s="10" t="s">
        <v>601</v>
      </c>
      <c r="H4393" s="10" t="s">
        <v>590</v>
      </c>
      <c r="I4393" s="10" t="s">
        <v>635</v>
      </c>
      <c r="J4393" s="10" t="s">
        <v>22341</v>
      </c>
      <c r="K4393" s="10" t="s">
        <v>22340</v>
      </c>
      <c r="L4393" s="10">
        <v>6</v>
      </c>
      <c r="M4393" s="10">
        <v>708.28</v>
      </c>
      <c r="N4393" s="10">
        <v>4249.68</v>
      </c>
      <c r="O4393" s="59">
        <v>0</v>
      </c>
      <c r="P4393" s="10">
        <v>0</v>
      </c>
      <c r="Q4393" s="10">
        <v>4249.68</v>
      </c>
      <c r="R4393" s="10" t="s">
        <v>565</v>
      </c>
      <c r="S4393" s="10" t="s">
        <v>585</v>
      </c>
      <c r="T4393" s="59">
        <v>0.25</v>
      </c>
      <c r="U4393" s="10">
        <v>1062.42</v>
      </c>
    </row>
    <row r="4394" spans="1:21" x14ac:dyDescent="0.3">
      <c r="A4394" s="10" t="s">
        <v>22339</v>
      </c>
      <c r="B4394" s="61">
        <v>45073</v>
      </c>
      <c r="C4394" s="10" t="s">
        <v>17365</v>
      </c>
      <c r="D4394" s="10" t="s">
        <v>22338</v>
      </c>
      <c r="E4394" s="10" t="s">
        <v>571</v>
      </c>
      <c r="F4394" s="10" t="s">
        <v>570</v>
      </c>
      <c r="G4394" s="10" t="s">
        <v>569</v>
      </c>
      <c r="H4394" s="10" t="s">
        <v>590</v>
      </c>
      <c r="I4394" s="10" t="s">
        <v>748</v>
      </c>
      <c r="J4394" s="10" t="s">
        <v>22337</v>
      </c>
      <c r="K4394" s="10" t="s">
        <v>22336</v>
      </c>
      <c r="L4394" s="10">
        <v>1</v>
      </c>
      <c r="M4394" s="10">
        <v>431.05</v>
      </c>
      <c r="N4394" s="10">
        <v>431.05</v>
      </c>
      <c r="O4394" s="59">
        <v>0.1</v>
      </c>
      <c r="P4394" s="10">
        <v>43.11</v>
      </c>
      <c r="Q4394" s="10">
        <v>387.94</v>
      </c>
      <c r="R4394" s="10" t="s">
        <v>586</v>
      </c>
      <c r="S4394" s="10" t="s">
        <v>596</v>
      </c>
      <c r="T4394" s="59">
        <v>0.3</v>
      </c>
      <c r="U4394" s="10">
        <v>116.38</v>
      </c>
    </row>
    <row r="4395" spans="1:21" x14ac:dyDescent="0.3">
      <c r="A4395" s="10" t="s">
        <v>22335</v>
      </c>
      <c r="B4395" s="61">
        <v>45227</v>
      </c>
      <c r="C4395" s="10" t="s">
        <v>17964</v>
      </c>
      <c r="D4395" s="10" t="s">
        <v>22334</v>
      </c>
      <c r="E4395" s="10" t="s">
        <v>571</v>
      </c>
      <c r="F4395" s="10" t="s">
        <v>685</v>
      </c>
      <c r="G4395" s="10" t="s">
        <v>569</v>
      </c>
      <c r="H4395" s="10" t="s">
        <v>579</v>
      </c>
      <c r="I4395" s="10" t="s">
        <v>711</v>
      </c>
      <c r="J4395" s="10" t="s">
        <v>13905</v>
      </c>
      <c r="K4395" s="10" t="s">
        <v>20242</v>
      </c>
      <c r="L4395" s="10">
        <v>6</v>
      </c>
      <c r="M4395" s="10">
        <v>572.72</v>
      </c>
      <c r="N4395" s="10">
        <v>3436.32</v>
      </c>
      <c r="O4395" s="59">
        <v>0</v>
      </c>
      <c r="P4395" s="10">
        <v>0</v>
      </c>
      <c r="Q4395" s="10">
        <v>3436.32</v>
      </c>
      <c r="R4395" s="10" t="s">
        <v>565</v>
      </c>
      <c r="S4395" s="10" t="s">
        <v>596</v>
      </c>
      <c r="T4395" s="59">
        <v>0.3</v>
      </c>
      <c r="U4395" s="10">
        <v>1030.9000000000001</v>
      </c>
    </row>
    <row r="4396" spans="1:21" x14ac:dyDescent="0.3">
      <c r="A4396" s="10" t="s">
        <v>22333</v>
      </c>
      <c r="B4396" s="61">
        <v>45096</v>
      </c>
      <c r="C4396" s="10" t="s">
        <v>22332</v>
      </c>
      <c r="D4396" s="10" t="s">
        <v>16254</v>
      </c>
      <c r="E4396" s="10" t="s">
        <v>571</v>
      </c>
      <c r="F4396" s="10" t="s">
        <v>685</v>
      </c>
      <c r="G4396" s="10" t="s">
        <v>569</v>
      </c>
      <c r="H4396" s="10" t="s">
        <v>600</v>
      </c>
      <c r="I4396" s="10" t="s">
        <v>599</v>
      </c>
      <c r="J4396" s="10" t="s">
        <v>10525</v>
      </c>
      <c r="K4396" s="10" t="s">
        <v>22331</v>
      </c>
      <c r="L4396" s="10">
        <v>1</v>
      </c>
      <c r="M4396" s="10">
        <v>644.11</v>
      </c>
      <c r="N4396" s="10">
        <v>644.11</v>
      </c>
      <c r="O4396" s="59">
        <v>0.1</v>
      </c>
      <c r="P4396" s="10">
        <v>64.41</v>
      </c>
      <c r="Q4396" s="10">
        <v>579.70000000000005</v>
      </c>
      <c r="R4396" s="10" t="s">
        <v>575</v>
      </c>
      <c r="S4396" s="10" t="s">
        <v>585</v>
      </c>
      <c r="T4396" s="59">
        <v>0.25</v>
      </c>
      <c r="U4396" s="10">
        <v>144.93</v>
      </c>
    </row>
    <row r="4397" spans="1:21" x14ac:dyDescent="0.3">
      <c r="A4397" s="10" t="s">
        <v>22330</v>
      </c>
      <c r="B4397" s="61">
        <v>45235</v>
      </c>
      <c r="C4397" s="10" t="s">
        <v>22329</v>
      </c>
      <c r="D4397" s="10" t="s">
        <v>22328</v>
      </c>
      <c r="E4397" s="10" t="s">
        <v>571</v>
      </c>
      <c r="F4397" s="10" t="s">
        <v>685</v>
      </c>
      <c r="G4397" s="10" t="s">
        <v>601</v>
      </c>
      <c r="H4397" s="10" t="s">
        <v>544</v>
      </c>
      <c r="I4397" s="10" t="s">
        <v>568</v>
      </c>
      <c r="J4397" s="10" t="s">
        <v>5911</v>
      </c>
      <c r="K4397" s="10" t="s">
        <v>22327</v>
      </c>
      <c r="L4397" s="10">
        <v>7</v>
      </c>
      <c r="M4397" s="10">
        <v>732.64</v>
      </c>
      <c r="N4397" s="10">
        <v>5128.4799999999996</v>
      </c>
      <c r="O4397" s="59">
        <v>0.2</v>
      </c>
      <c r="P4397" s="10">
        <v>1025.7</v>
      </c>
      <c r="Q4397" s="10">
        <v>4102.78</v>
      </c>
      <c r="R4397" s="10" t="s">
        <v>565</v>
      </c>
      <c r="S4397" s="10" t="s">
        <v>585</v>
      </c>
      <c r="T4397" s="59">
        <v>0.15</v>
      </c>
      <c r="U4397" s="10">
        <v>615.41999999999996</v>
      </c>
    </row>
    <row r="4398" spans="1:21" x14ac:dyDescent="0.3">
      <c r="A4398" s="10" t="s">
        <v>22326</v>
      </c>
      <c r="B4398" s="61">
        <v>45061</v>
      </c>
      <c r="C4398" s="10" t="s">
        <v>14142</v>
      </c>
      <c r="D4398" s="10" t="s">
        <v>2703</v>
      </c>
      <c r="E4398" s="10" t="s">
        <v>581</v>
      </c>
      <c r="F4398" s="10" t="s">
        <v>7</v>
      </c>
      <c r="G4398" s="10" t="s">
        <v>601</v>
      </c>
      <c r="H4398" s="10" t="s">
        <v>590</v>
      </c>
      <c r="I4398" s="10" t="s">
        <v>635</v>
      </c>
      <c r="J4398" s="10" t="s">
        <v>22325</v>
      </c>
      <c r="K4398" s="10" t="s">
        <v>22324</v>
      </c>
      <c r="L4398" s="10">
        <v>10</v>
      </c>
      <c r="M4398" s="10">
        <v>909.97</v>
      </c>
      <c r="N4398" s="10">
        <v>9099.7000000000007</v>
      </c>
      <c r="O4398" s="59">
        <v>0</v>
      </c>
      <c r="P4398" s="10">
        <v>0</v>
      </c>
      <c r="Q4398" s="10">
        <v>9099.7000000000007</v>
      </c>
      <c r="R4398" s="10" t="s">
        <v>614</v>
      </c>
      <c r="S4398" s="10" t="s">
        <v>596</v>
      </c>
      <c r="T4398" s="59">
        <v>0.3</v>
      </c>
      <c r="U4398" s="10">
        <v>2729.91</v>
      </c>
    </row>
    <row r="4399" spans="1:21" x14ac:dyDescent="0.3">
      <c r="A4399" s="10" t="s">
        <v>22323</v>
      </c>
      <c r="B4399" s="61">
        <v>45140</v>
      </c>
      <c r="C4399" s="10" t="s">
        <v>10944</v>
      </c>
      <c r="D4399" s="10" t="s">
        <v>22322</v>
      </c>
      <c r="E4399" s="10" t="s">
        <v>629</v>
      </c>
      <c r="F4399" s="10" t="s">
        <v>759</v>
      </c>
      <c r="G4399" s="10" t="s">
        <v>601</v>
      </c>
      <c r="H4399" s="10" t="s">
        <v>579</v>
      </c>
      <c r="I4399" s="10" t="s">
        <v>711</v>
      </c>
      <c r="J4399" s="10" t="s">
        <v>22321</v>
      </c>
      <c r="K4399" s="10" t="s">
        <v>15023</v>
      </c>
      <c r="L4399" s="10">
        <v>10</v>
      </c>
      <c r="M4399" s="10">
        <v>500.05</v>
      </c>
      <c r="N4399" s="10">
        <v>5000.5</v>
      </c>
      <c r="O4399" s="59">
        <v>0.2</v>
      </c>
      <c r="P4399" s="10">
        <v>1000.1</v>
      </c>
      <c r="Q4399" s="10">
        <v>4000.4</v>
      </c>
      <c r="R4399" s="10" t="s">
        <v>586</v>
      </c>
      <c r="S4399" s="10" t="s">
        <v>564</v>
      </c>
      <c r="T4399" s="59">
        <v>0.15</v>
      </c>
      <c r="U4399" s="10">
        <v>600.05999999999995</v>
      </c>
    </row>
    <row r="4400" spans="1:21" x14ac:dyDescent="0.3">
      <c r="A4400" s="10" t="s">
        <v>22320</v>
      </c>
      <c r="B4400" s="61">
        <v>45343</v>
      </c>
      <c r="C4400" s="10" t="s">
        <v>22319</v>
      </c>
      <c r="D4400" s="10" t="s">
        <v>21983</v>
      </c>
      <c r="E4400" s="10" t="s">
        <v>581</v>
      </c>
      <c r="F4400" s="10" t="s">
        <v>83</v>
      </c>
      <c r="G4400" s="10" t="s">
        <v>569</v>
      </c>
      <c r="H4400" s="10" t="s">
        <v>590</v>
      </c>
      <c r="I4400" s="10" t="s">
        <v>748</v>
      </c>
      <c r="J4400" s="10" t="s">
        <v>22318</v>
      </c>
      <c r="K4400" s="10" t="s">
        <v>22317</v>
      </c>
      <c r="L4400" s="10">
        <v>3</v>
      </c>
      <c r="M4400" s="10">
        <v>763.47</v>
      </c>
      <c r="N4400" s="10">
        <v>2290.41</v>
      </c>
      <c r="O4400" s="59">
        <v>0.05</v>
      </c>
      <c r="P4400" s="10">
        <v>114.52</v>
      </c>
      <c r="Q4400" s="10">
        <v>2175.89</v>
      </c>
      <c r="R4400" s="10" t="s">
        <v>614</v>
      </c>
      <c r="S4400" s="10" t="s">
        <v>585</v>
      </c>
      <c r="T4400" s="59">
        <v>0.25</v>
      </c>
      <c r="U4400" s="10">
        <v>543.97</v>
      </c>
    </row>
    <row r="4401" spans="1:21" x14ac:dyDescent="0.3">
      <c r="A4401" s="10" t="s">
        <v>22316</v>
      </c>
      <c r="B4401" s="61">
        <v>45134</v>
      </c>
      <c r="C4401" s="10" t="s">
        <v>22315</v>
      </c>
      <c r="D4401" s="10" t="s">
        <v>22314</v>
      </c>
      <c r="E4401" s="10" t="s">
        <v>581</v>
      </c>
      <c r="F4401" s="10" t="s">
        <v>580</v>
      </c>
      <c r="G4401" s="10" t="s">
        <v>601</v>
      </c>
      <c r="H4401" s="10" t="s">
        <v>590</v>
      </c>
      <c r="I4401" s="10" t="s">
        <v>589</v>
      </c>
      <c r="J4401" s="10" t="s">
        <v>22313</v>
      </c>
      <c r="K4401" s="10" t="s">
        <v>22312</v>
      </c>
      <c r="L4401" s="10">
        <v>5</v>
      </c>
      <c r="M4401" s="10">
        <v>545.4</v>
      </c>
      <c r="N4401" s="10">
        <v>2727</v>
      </c>
      <c r="O4401" s="59">
        <v>0</v>
      </c>
      <c r="P4401" s="10">
        <v>0</v>
      </c>
      <c r="Q4401" s="10">
        <v>2727</v>
      </c>
      <c r="R4401" s="10" t="s">
        <v>565</v>
      </c>
      <c r="S4401" s="10" t="s">
        <v>564</v>
      </c>
      <c r="T4401" s="59">
        <v>0.15</v>
      </c>
      <c r="U4401" s="10">
        <v>409.05</v>
      </c>
    </row>
    <row r="4402" spans="1:21" x14ac:dyDescent="0.3">
      <c r="A4402" s="10" t="s">
        <v>22311</v>
      </c>
      <c r="B4402" s="61">
        <v>45184</v>
      </c>
      <c r="C4402" s="10" t="s">
        <v>18722</v>
      </c>
      <c r="D4402" s="10" t="s">
        <v>22310</v>
      </c>
      <c r="E4402" s="10" t="s">
        <v>571</v>
      </c>
      <c r="F4402" s="10" t="s">
        <v>570</v>
      </c>
      <c r="G4402" s="10" t="s">
        <v>569</v>
      </c>
      <c r="H4402" s="10" t="s">
        <v>600</v>
      </c>
      <c r="I4402" s="10" t="s">
        <v>599</v>
      </c>
      <c r="J4402" s="10" t="s">
        <v>22309</v>
      </c>
      <c r="K4402" s="10" t="s">
        <v>22308</v>
      </c>
      <c r="L4402" s="10">
        <v>10</v>
      </c>
      <c r="M4402" s="10">
        <v>818.5</v>
      </c>
      <c r="N4402" s="10">
        <v>8185</v>
      </c>
      <c r="O4402" s="59">
        <v>0</v>
      </c>
      <c r="P4402" s="10">
        <v>0</v>
      </c>
      <c r="Q4402" s="10">
        <v>8185</v>
      </c>
      <c r="R4402" s="10" t="s">
        <v>565</v>
      </c>
      <c r="S4402" s="10" t="s">
        <v>564</v>
      </c>
      <c r="T4402" s="59">
        <v>0.25</v>
      </c>
      <c r="U4402" s="10">
        <v>2046.25</v>
      </c>
    </row>
    <row r="4403" spans="1:21" x14ac:dyDescent="0.3">
      <c r="A4403" s="10" t="s">
        <v>22307</v>
      </c>
      <c r="B4403" s="61">
        <v>45275</v>
      </c>
      <c r="C4403" s="10" t="s">
        <v>9817</v>
      </c>
      <c r="D4403" s="10" t="s">
        <v>15210</v>
      </c>
      <c r="E4403" s="10" t="s">
        <v>571</v>
      </c>
      <c r="F4403" s="10" t="s">
        <v>11</v>
      </c>
      <c r="G4403" s="10" t="s">
        <v>601</v>
      </c>
      <c r="H4403" s="10" t="s">
        <v>590</v>
      </c>
      <c r="I4403" s="10" t="s">
        <v>748</v>
      </c>
      <c r="J4403" s="10" t="s">
        <v>1345</v>
      </c>
      <c r="K4403" s="10" t="s">
        <v>14558</v>
      </c>
      <c r="L4403" s="10">
        <v>6</v>
      </c>
      <c r="M4403" s="10">
        <v>326.27999999999997</v>
      </c>
      <c r="N4403" s="10">
        <v>1957.68</v>
      </c>
      <c r="O4403" s="59">
        <v>0.1</v>
      </c>
      <c r="P4403" s="10">
        <v>195.77</v>
      </c>
      <c r="Q4403" s="10">
        <v>1761.91</v>
      </c>
      <c r="R4403" s="10" t="s">
        <v>586</v>
      </c>
      <c r="S4403" s="10" t="s">
        <v>607</v>
      </c>
      <c r="T4403" s="59">
        <v>0.3</v>
      </c>
      <c r="U4403" s="10">
        <v>528.57000000000005</v>
      </c>
    </row>
    <row r="4404" spans="1:21" x14ac:dyDescent="0.3">
      <c r="A4404" s="10" t="s">
        <v>22306</v>
      </c>
      <c r="B4404" s="61">
        <v>45077</v>
      </c>
      <c r="C4404" s="10" t="s">
        <v>19156</v>
      </c>
      <c r="D4404" s="10" t="s">
        <v>22305</v>
      </c>
      <c r="E4404" s="10" t="s">
        <v>571</v>
      </c>
      <c r="F4404" s="10" t="s">
        <v>570</v>
      </c>
      <c r="G4404" s="10" t="s">
        <v>569</v>
      </c>
      <c r="H4404" s="10" t="s">
        <v>544</v>
      </c>
      <c r="I4404" s="10" t="s">
        <v>10</v>
      </c>
      <c r="J4404" s="10" t="s">
        <v>7137</v>
      </c>
      <c r="K4404" s="10" t="s">
        <v>22304</v>
      </c>
      <c r="L4404" s="10">
        <v>3</v>
      </c>
      <c r="M4404" s="10">
        <v>778.23</v>
      </c>
      <c r="N4404" s="10">
        <v>2334.69</v>
      </c>
      <c r="O4404" s="59">
        <v>0.2</v>
      </c>
      <c r="P4404" s="10">
        <v>466.94</v>
      </c>
      <c r="Q4404" s="10">
        <v>1867.75</v>
      </c>
      <c r="R4404" s="10" t="s">
        <v>565</v>
      </c>
      <c r="S4404" s="10" t="s">
        <v>585</v>
      </c>
      <c r="T4404" s="59">
        <v>0.25</v>
      </c>
      <c r="U4404" s="10">
        <v>466.94</v>
      </c>
    </row>
    <row r="4405" spans="1:21" x14ac:dyDescent="0.3">
      <c r="A4405" s="10" t="s">
        <v>22303</v>
      </c>
      <c r="B4405" s="61">
        <v>45115</v>
      </c>
      <c r="C4405" s="10" t="s">
        <v>618</v>
      </c>
      <c r="D4405" s="10" t="s">
        <v>17333</v>
      </c>
      <c r="E4405" s="10" t="s">
        <v>603</v>
      </c>
      <c r="F4405" s="10" t="s">
        <v>602</v>
      </c>
      <c r="G4405" s="10" t="s">
        <v>601</v>
      </c>
      <c r="H4405" s="10" t="s">
        <v>579</v>
      </c>
      <c r="I4405" s="10" t="s">
        <v>711</v>
      </c>
      <c r="J4405" s="10" t="s">
        <v>22302</v>
      </c>
      <c r="K4405" s="10" t="s">
        <v>6905</v>
      </c>
      <c r="L4405" s="10">
        <v>3</v>
      </c>
      <c r="M4405" s="10">
        <v>835.69</v>
      </c>
      <c r="N4405" s="10">
        <v>2507.0700000000002</v>
      </c>
      <c r="O4405" s="59">
        <v>0.05</v>
      </c>
      <c r="P4405" s="10">
        <v>125.35</v>
      </c>
      <c r="Q4405" s="10">
        <v>2381.7199999999998</v>
      </c>
      <c r="R4405" s="10" t="s">
        <v>614</v>
      </c>
      <c r="S4405" s="10" t="s">
        <v>564</v>
      </c>
      <c r="T4405" s="59">
        <v>0.3</v>
      </c>
      <c r="U4405" s="10">
        <v>714.52</v>
      </c>
    </row>
    <row r="4406" spans="1:21" x14ac:dyDescent="0.3">
      <c r="A4406" s="10" t="s">
        <v>22301</v>
      </c>
      <c r="B4406" s="61">
        <v>45100</v>
      </c>
      <c r="C4406" s="10" t="s">
        <v>22300</v>
      </c>
      <c r="D4406" s="10" t="s">
        <v>22299</v>
      </c>
      <c r="E4406" s="10" t="s">
        <v>629</v>
      </c>
      <c r="F4406" s="10" t="s">
        <v>628</v>
      </c>
      <c r="G4406" s="10" t="s">
        <v>601</v>
      </c>
      <c r="H4406" s="10" t="s">
        <v>544</v>
      </c>
      <c r="I4406" s="10" t="s">
        <v>568</v>
      </c>
      <c r="J4406" s="10" t="s">
        <v>22298</v>
      </c>
      <c r="K4406" s="10" t="s">
        <v>2666</v>
      </c>
      <c r="L4406" s="10">
        <v>8</v>
      </c>
      <c r="M4406" s="10">
        <v>661.17</v>
      </c>
      <c r="N4406" s="10">
        <v>5289.36</v>
      </c>
      <c r="O4406" s="59">
        <v>0.1</v>
      </c>
      <c r="P4406" s="10">
        <v>528.94000000000005</v>
      </c>
      <c r="Q4406" s="10">
        <v>4760.42</v>
      </c>
      <c r="R4406" s="10" t="s">
        <v>575</v>
      </c>
      <c r="S4406" s="10" t="s">
        <v>585</v>
      </c>
      <c r="T4406" s="59">
        <v>0.3</v>
      </c>
      <c r="U4406" s="10">
        <v>1428.13</v>
      </c>
    </row>
    <row r="4407" spans="1:21" x14ac:dyDescent="0.3">
      <c r="A4407" s="10" t="s">
        <v>22297</v>
      </c>
      <c r="B4407" s="61">
        <v>45051</v>
      </c>
      <c r="C4407" s="10" t="s">
        <v>22296</v>
      </c>
      <c r="D4407" s="10" t="s">
        <v>6583</v>
      </c>
      <c r="E4407" s="10" t="s">
        <v>592</v>
      </c>
      <c r="F4407" s="10" t="s">
        <v>591</v>
      </c>
      <c r="G4407" s="10" t="s">
        <v>569</v>
      </c>
      <c r="H4407" s="10" t="s">
        <v>579</v>
      </c>
      <c r="I4407" s="10" t="s">
        <v>711</v>
      </c>
      <c r="J4407" s="10" t="s">
        <v>5368</v>
      </c>
      <c r="K4407" s="10" t="s">
        <v>22295</v>
      </c>
      <c r="L4407" s="10">
        <v>9</v>
      </c>
      <c r="M4407" s="10">
        <v>122.79</v>
      </c>
      <c r="N4407" s="10">
        <v>1105.1099999999999</v>
      </c>
      <c r="O4407" s="59">
        <v>0.05</v>
      </c>
      <c r="P4407" s="10">
        <v>55.26</v>
      </c>
      <c r="Q4407" s="10">
        <v>1049.8499999999999</v>
      </c>
      <c r="R4407" s="10" t="s">
        <v>586</v>
      </c>
      <c r="S4407" s="10" t="s">
        <v>607</v>
      </c>
      <c r="T4407" s="59">
        <v>0.3</v>
      </c>
      <c r="U4407" s="10">
        <v>314.95</v>
      </c>
    </row>
    <row r="4408" spans="1:21" x14ac:dyDescent="0.3">
      <c r="A4408" s="10" t="s">
        <v>22294</v>
      </c>
      <c r="B4408" s="61">
        <v>44967</v>
      </c>
      <c r="C4408" s="10" t="s">
        <v>5201</v>
      </c>
      <c r="D4408" s="10" t="s">
        <v>22293</v>
      </c>
      <c r="E4408" s="10" t="s">
        <v>603</v>
      </c>
      <c r="F4408" s="10" t="s">
        <v>636</v>
      </c>
      <c r="G4408" s="10" t="s">
        <v>569</v>
      </c>
      <c r="H4408" s="10" t="s">
        <v>590</v>
      </c>
      <c r="I4408" s="10" t="s">
        <v>635</v>
      </c>
      <c r="J4408" s="10" t="s">
        <v>22292</v>
      </c>
      <c r="K4408" s="10" t="s">
        <v>20851</v>
      </c>
      <c r="L4408" s="10">
        <v>3</v>
      </c>
      <c r="M4408" s="10">
        <v>338.54</v>
      </c>
      <c r="N4408" s="10">
        <v>1015.62</v>
      </c>
      <c r="O4408" s="59">
        <v>0.05</v>
      </c>
      <c r="P4408" s="10">
        <v>50.78</v>
      </c>
      <c r="Q4408" s="10">
        <v>964.84</v>
      </c>
      <c r="R4408" s="10" t="s">
        <v>575</v>
      </c>
      <c r="S4408" s="10" t="s">
        <v>596</v>
      </c>
      <c r="T4408" s="59">
        <v>0.15</v>
      </c>
      <c r="U4408" s="10">
        <v>144.72999999999999</v>
      </c>
    </row>
    <row r="4409" spans="1:21" x14ac:dyDescent="0.3">
      <c r="A4409" s="10" t="s">
        <v>22291</v>
      </c>
      <c r="B4409" s="61">
        <v>45124</v>
      </c>
      <c r="C4409" s="10" t="s">
        <v>22290</v>
      </c>
      <c r="D4409" s="10" t="s">
        <v>20344</v>
      </c>
      <c r="E4409" s="10" t="s">
        <v>603</v>
      </c>
      <c r="F4409" s="10" t="s">
        <v>636</v>
      </c>
      <c r="G4409" s="10" t="s">
        <v>569</v>
      </c>
      <c r="H4409" s="10" t="s">
        <v>600</v>
      </c>
      <c r="I4409" s="10" t="s">
        <v>627</v>
      </c>
      <c r="J4409" s="10" t="s">
        <v>22289</v>
      </c>
      <c r="K4409" s="10" t="s">
        <v>22288</v>
      </c>
      <c r="L4409" s="10">
        <v>5</v>
      </c>
      <c r="M4409" s="10">
        <v>865.37</v>
      </c>
      <c r="N4409" s="10">
        <v>4326.8500000000004</v>
      </c>
      <c r="O4409" s="59">
        <v>0.1</v>
      </c>
      <c r="P4409" s="10">
        <v>432.69</v>
      </c>
      <c r="Q4409" s="10">
        <v>3894.16</v>
      </c>
      <c r="R4409" s="10" t="s">
        <v>565</v>
      </c>
      <c r="S4409" s="10" t="s">
        <v>564</v>
      </c>
      <c r="T4409" s="59">
        <v>0.25</v>
      </c>
      <c r="U4409" s="10">
        <v>973.54</v>
      </c>
    </row>
    <row r="4410" spans="1:21" x14ac:dyDescent="0.3">
      <c r="A4410" s="10" t="s">
        <v>22287</v>
      </c>
      <c r="B4410" s="61">
        <v>45023</v>
      </c>
      <c r="C4410" s="10" t="s">
        <v>19860</v>
      </c>
      <c r="D4410" s="10" t="s">
        <v>22286</v>
      </c>
      <c r="E4410" s="10" t="s">
        <v>581</v>
      </c>
      <c r="F4410" s="10" t="s">
        <v>7</v>
      </c>
      <c r="G4410" s="10" t="s">
        <v>569</v>
      </c>
      <c r="H4410" s="10" t="s">
        <v>579</v>
      </c>
      <c r="I4410" s="10" t="s">
        <v>711</v>
      </c>
      <c r="J4410" s="10" t="s">
        <v>12975</v>
      </c>
      <c r="K4410" s="10" t="s">
        <v>22285</v>
      </c>
      <c r="L4410" s="10">
        <v>8</v>
      </c>
      <c r="M4410" s="10">
        <v>142.01</v>
      </c>
      <c r="N4410" s="10">
        <v>1136.08</v>
      </c>
      <c r="O4410" s="59">
        <v>0.05</v>
      </c>
      <c r="P4410" s="10">
        <v>56.8</v>
      </c>
      <c r="Q4410" s="10">
        <v>1079.28</v>
      </c>
      <c r="R4410" s="10" t="s">
        <v>575</v>
      </c>
      <c r="S4410" s="10" t="s">
        <v>564</v>
      </c>
      <c r="T4410" s="59">
        <v>0.15</v>
      </c>
      <c r="U4410" s="10">
        <v>161.88999999999999</v>
      </c>
    </row>
    <row r="4411" spans="1:21" x14ac:dyDescent="0.3">
      <c r="A4411" s="10" t="s">
        <v>22284</v>
      </c>
      <c r="B4411" s="61">
        <v>45189</v>
      </c>
      <c r="C4411" s="10" t="s">
        <v>19204</v>
      </c>
      <c r="D4411" s="10" t="s">
        <v>22283</v>
      </c>
      <c r="E4411" s="10" t="s">
        <v>581</v>
      </c>
      <c r="F4411" s="10" t="s">
        <v>7</v>
      </c>
      <c r="G4411" s="10" t="s">
        <v>601</v>
      </c>
      <c r="H4411" s="10" t="s">
        <v>579</v>
      </c>
      <c r="I4411" s="10" t="s">
        <v>722</v>
      </c>
      <c r="J4411" s="10" t="s">
        <v>19700</v>
      </c>
      <c r="K4411" s="10" t="s">
        <v>22282</v>
      </c>
      <c r="L4411" s="10">
        <v>8</v>
      </c>
      <c r="M4411" s="10">
        <v>355.2</v>
      </c>
      <c r="N4411" s="10">
        <v>2841.6</v>
      </c>
      <c r="O4411" s="59">
        <v>0.2</v>
      </c>
      <c r="P4411" s="10">
        <v>568.32000000000005</v>
      </c>
      <c r="Q4411" s="10">
        <v>2273.2800000000002</v>
      </c>
      <c r="R4411" s="10" t="s">
        <v>614</v>
      </c>
      <c r="S4411" s="10" t="s">
        <v>564</v>
      </c>
      <c r="T4411" s="59">
        <v>0.25</v>
      </c>
      <c r="U4411" s="10">
        <v>568.32000000000005</v>
      </c>
    </row>
    <row r="4412" spans="1:21" x14ac:dyDescent="0.3">
      <c r="A4412" s="10" t="s">
        <v>22281</v>
      </c>
      <c r="B4412" s="61">
        <v>45280</v>
      </c>
      <c r="C4412" s="10" t="s">
        <v>3797</v>
      </c>
      <c r="D4412" s="10" t="s">
        <v>22280</v>
      </c>
      <c r="E4412" s="10" t="s">
        <v>581</v>
      </c>
      <c r="F4412" s="10" t="s">
        <v>83</v>
      </c>
      <c r="G4412" s="10" t="s">
        <v>569</v>
      </c>
      <c r="H4412" s="10" t="s">
        <v>544</v>
      </c>
      <c r="I4412" s="10" t="s">
        <v>568</v>
      </c>
      <c r="J4412" s="10" t="s">
        <v>22279</v>
      </c>
      <c r="K4412" s="10" t="s">
        <v>16225</v>
      </c>
      <c r="L4412" s="10">
        <v>2</v>
      </c>
      <c r="M4412" s="10">
        <v>213.87</v>
      </c>
      <c r="N4412" s="10">
        <v>427.74</v>
      </c>
      <c r="O4412" s="59">
        <v>0.05</v>
      </c>
      <c r="P4412" s="10">
        <v>21.39</v>
      </c>
      <c r="Q4412" s="10">
        <v>406.35</v>
      </c>
      <c r="R4412" s="10" t="s">
        <v>614</v>
      </c>
      <c r="S4412" s="10" t="s">
        <v>585</v>
      </c>
      <c r="T4412" s="59">
        <v>0.15</v>
      </c>
      <c r="U4412" s="10">
        <v>60.95</v>
      </c>
    </row>
    <row r="4413" spans="1:21" x14ac:dyDescent="0.3">
      <c r="A4413" s="10" t="s">
        <v>22278</v>
      </c>
      <c r="B4413" s="61">
        <v>45231</v>
      </c>
      <c r="C4413" s="10" t="s">
        <v>22277</v>
      </c>
      <c r="D4413" s="10" t="s">
        <v>22276</v>
      </c>
      <c r="E4413" s="10" t="s">
        <v>592</v>
      </c>
      <c r="F4413" s="10" t="s">
        <v>591</v>
      </c>
      <c r="G4413" s="10" t="s">
        <v>601</v>
      </c>
      <c r="H4413" s="10" t="s">
        <v>544</v>
      </c>
      <c r="I4413" s="10" t="s">
        <v>610</v>
      </c>
      <c r="J4413" s="10" t="s">
        <v>22275</v>
      </c>
      <c r="K4413" s="10" t="s">
        <v>22274</v>
      </c>
      <c r="L4413" s="10">
        <v>4</v>
      </c>
      <c r="M4413" s="10">
        <v>106.84</v>
      </c>
      <c r="N4413" s="10">
        <v>427.36</v>
      </c>
      <c r="O4413" s="59">
        <v>0.1</v>
      </c>
      <c r="P4413" s="10">
        <v>42.74</v>
      </c>
      <c r="Q4413" s="10">
        <v>384.62</v>
      </c>
      <c r="R4413" s="10" t="s">
        <v>565</v>
      </c>
      <c r="S4413" s="10" t="s">
        <v>564</v>
      </c>
      <c r="T4413" s="59">
        <v>0.3</v>
      </c>
      <c r="U4413" s="10">
        <v>115.39</v>
      </c>
    </row>
    <row r="4414" spans="1:21" x14ac:dyDescent="0.3">
      <c r="A4414" s="10" t="s">
        <v>22273</v>
      </c>
      <c r="B4414" s="61">
        <v>45067</v>
      </c>
      <c r="C4414" s="10" t="s">
        <v>18055</v>
      </c>
      <c r="D4414" s="10" t="s">
        <v>3084</v>
      </c>
      <c r="E4414" s="10" t="s">
        <v>592</v>
      </c>
      <c r="F4414" s="10" t="s">
        <v>652</v>
      </c>
      <c r="G4414" s="10" t="s">
        <v>601</v>
      </c>
      <c r="H4414" s="10" t="s">
        <v>600</v>
      </c>
      <c r="I4414" s="10" t="s">
        <v>664</v>
      </c>
      <c r="J4414" s="10" t="s">
        <v>13512</v>
      </c>
      <c r="K4414" s="10" t="s">
        <v>22272</v>
      </c>
      <c r="L4414" s="10">
        <v>6</v>
      </c>
      <c r="M4414" s="10">
        <v>813.28</v>
      </c>
      <c r="N4414" s="10">
        <v>4879.68</v>
      </c>
      <c r="O4414" s="59">
        <v>0</v>
      </c>
      <c r="P4414" s="10">
        <v>0</v>
      </c>
      <c r="Q4414" s="10">
        <v>4879.68</v>
      </c>
      <c r="R4414" s="10" t="s">
        <v>586</v>
      </c>
      <c r="S4414" s="10" t="s">
        <v>585</v>
      </c>
      <c r="T4414" s="59">
        <v>0.3</v>
      </c>
      <c r="U4414" s="10">
        <v>1463.9</v>
      </c>
    </row>
    <row r="4415" spans="1:21" x14ac:dyDescent="0.3">
      <c r="A4415" s="10" t="s">
        <v>22271</v>
      </c>
      <c r="B4415" s="61">
        <v>45084</v>
      </c>
      <c r="C4415" s="10" t="s">
        <v>22270</v>
      </c>
      <c r="D4415" s="10" t="s">
        <v>22269</v>
      </c>
      <c r="E4415" s="10" t="s">
        <v>571</v>
      </c>
      <c r="F4415" s="10" t="s">
        <v>570</v>
      </c>
      <c r="G4415" s="10" t="s">
        <v>601</v>
      </c>
      <c r="H4415" s="10" t="s">
        <v>600</v>
      </c>
      <c r="I4415" s="10" t="s">
        <v>664</v>
      </c>
      <c r="J4415" s="10" t="s">
        <v>2289</v>
      </c>
      <c r="K4415" s="10" t="s">
        <v>1280</v>
      </c>
      <c r="L4415" s="10">
        <v>10</v>
      </c>
      <c r="M4415" s="10">
        <v>116.54</v>
      </c>
      <c r="N4415" s="10">
        <v>1165.4000000000001</v>
      </c>
      <c r="O4415" s="59">
        <v>0</v>
      </c>
      <c r="P4415" s="10">
        <v>0</v>
      </c>
      <c r="Q4415" s="10">
        <v>1165.4000000000001</v>
      </c>
      <c r="R4415" s="10" t="s">
        <v>614</v>
      </c>
      <c r="S4415" s="10" t="s">
        <v>585</v>
      </c>
      <c r="T4415" s="59">
        <v>0.25</v>
      </c>
      <c r="U4415" s="10">
        <v>291.35000000000002</v>
      </c>
    </row>
    <row r="4416" spans="1:21" x14ac:dyDescent="0.3">
      <c r="A4416" s="10" t="s">
        <v>22268</v>
      </c>
      <c r="B4416" s="61">
        <v>45300</v>
      </c>
      <c r="C4416" s="10" t="s">
        <v>13086</v>
      </c>
      <c r="D4416" s="10" t="s">
        <v>22267</v>
      </c>
      <c r="E4416" s="10" t="s">
        <v>571</v>
      </c>
      <c r="F4416" s="10" t="s">
        <v>11</v>
      </c>
      <c r="G4416" s="10" t="s">
        <v>569</v>
      </c>
      <c r="H4416" s="10" t="s">
        <v>544</v>
      </c>
      <c r="I4416" s="10" t="s">
        <v>10</v>
      </c>
      <c r="J4416" s="10" t="s">
        <v>13661</v>
      </c>
      <c r="K4416" s="10" t="s">
        <v>22266</v>
      </c>
      <c r="L4416" s="10">
        <v>1</v>
      </c>
      <c r="M4416" s="10">
        <v>644.85</v>
      </c>
      <c r="N4416" s="10">
        <v>644.85</v>
      </c>
      <c r="O4416" s="59">
        <v>0.1</v>
      </c>
      <c r="P4416" s="10">
        <v>64.48</v>
      </c>
      <c r="Q4416" s="10">
        <v>580.37</v>
      </c>
      <c r="R4416" s="10" t="s">
        <v>565</v>
      </c>
      <c r="S4416" s="10" t="s">
        <v>564</v>
      </c>
      <c r="T4416" s="59">
        <v>0.15</v>
      </c>
      <c r="U4416" s="10">
        <v>87.06</v>
      </c>
    </row>
    <row r="4417" spans="1:21" x14ac:dyDescent="0.3">
      <c r="A4417" s="10" t="s">
        <v>22265</v>
      </c>
      <c r="B4417" s="61">
        <v>45047</v>
      </c>
      <c r="C4417" s="10" t="s">
        <v>14429</v>
      </c>
      <c r="D4417" s="10" t="s">
        <v>14220</v>
      </c>
      <c r="E4417" s="10" t="s">
        <v>603</v>
      </c>
      <c r="F4417" s="10" t="s">
        <v>658</v>
      </c>
      <c r="G4417" s="10" t="s">
        <v>569</v>
      </c>
      <c r="H4417" s="10" t="s">
        <v>600</v>
      </c>
      <c r="I4417" s="10" t="s">
        <v>599</v>
      </c>
      <c r="J4417" s="10" t="s">
        <v>22264</v>
      </c>
      <c r="K4417" s="10" t="s">
        <v>16152</v>
      </c>
      <c r="L4417" s="10">
        <v>7</v>
      </c>
      <c r="M4417" s="10">
        <v>806.62</v>
      </c>
      <c r="N4417" s="10">
        <v>5646.34</v>
      </c>
      <c r="O4417" s="59">
        <v>0.05</v>
      </c>
      <c r="P4417" s="10">
        <v>282.32</v>
      </c>
      <c r="Q4417" s="10">
        <v>5364.02</v>
      </c>
      <c r="R4417" s="10" t="s">
        <v>565</v>
      </c>
      <c r="S4417" s="10" t="s">
        <v>585</v>
      </c>
      <c r="T4417" s="59">
        <v>0.3</v>
      </c>
      <c r="U4417" s="10">
        <v>1609.21</v>
      </c>
    </row>
    <row r="4418" spans="1:21" x14ac:dyDescent="0.3">
      <c r="A4418" s="10" t="s">
        <v>22263</v>
      </c>
      <c r="B4418" s="61">
        <v>45167</v>
      </c>
      <c r="C4418" s="10" t="s">
        <v>7173</v>
      </c>
      <c r="D4418" s="10" t="s">
        <v>22262</v>
      </c>
      <c r="E4418" s="10" t="s">
        <v>571</v>
      </c>
      <c r="F4418" s="10" t="s">
        <v>685</v>
      </c>
      <c r="G4418" s="10" t="s">
        <v>569</v>
      </c>
      <c r="H4418" s="10" t="s">
        <v>600</v>
      </c>
      <c r="I4418" s="10" t="s">
        <v>599</v>
      </c>
      <c r="J4418" s="10" t="s">
        <v>11765</v>
      </c>
      <c r="K4418" s="10" t="s">
        <v>22261</v>
      </c>
      <c r="L4418" s="10">
        <v>5</v>
      </c>
      <c r="M4418" s="10">
        <v>710.89</v>
      </c>
      <c r="N4418" s="10">
        <v>3554.45</v>
      </c>
      <c r="O4418" s="59">
        <v>0.05</v>
      </c>
      <c r="P4418" s="10">
        <v>177.72</v>
      </c>
      <c r="Q4418" s="10">
        <v>3376.73</v>
      </c>
      <c r="R4418" s="10" t="s">
        <v>565</v>
      </c>
      <c r="S4418" s="10" t="s">
        <v>607</v>
      </c>
      <c r="T4418" s="59">
        <v>0.25</v>
      </c>
      <c r="U4418" s="10">
        <v>844.18</v>
      </c>
    </row>
    <row r="4419" spans="1:21" x14ac:dyDescent="0.3">
      <c r="A4419" s="10" t="s">
        <v>22260</v>
      </c>
      <c r="B4419" s="61">
        <v>45099</v>
      </c>
      <c r="C4419" s="10" t="s">
        <v>7754</v>
      </c>
      <c r="D4419" s="10" t="s">
        <v>2953</v>
      </c>
      <c r="E4419" s="10" t="s">
        <v>592</v>
      </c>
      <c r="F4419" s="10" t="s">
        <v>591</v>
      </c>
      <c r="G4419" s="10" t="s">
        <v>569</v>
      </c>
      <c r="H4419" s="10" t="s">
        <v>544</v>
      </c>
      <c r="I4419" s="10" t="s">
        <v>610</v>
      </c>
      <c r="J4419" s="10" t="s">
        <v>22259</v>
      </c>
      <c r="K4419" s="10" t="s">
        <v>22258</v>
      </c>
      <c r="L4419" s="10">
        <v>6</v>
      </c>
      <c r="M4419" s="10">
        <v>306.51</v>
      </c>
      <c r="N4419" s="10">
        <v>1839.06</v>
      </c>
      <c r="O4419" s="59">
        <v>0.2</v>
      </c>
      <c r="P4419" s="10">
        <v>367.81</v>
      </c>
      <c r="Q4419" s="10">
        <v>1471.25</v>
      </c>
      <c r="R4419" s="10" t="s">
        <v>565</v>
      </c>
      <c r="S4419" s="10" t="s">
        <v>564</v>
      </c>
      <c r="T4419" s="59">
        <v>0.25</v>
      </c>
      <c r="U4419" s="10">
        <v>367.81</v>
      </c>
    </row>
    <row r="4420" spans="1:21" x14ac:dyDescent="0.3">
      <c r="A4420" s="10" t="s">
        <v>22257</v>
      </c>
      <c r="B4420" s="61">
        <v>45080</v>
      </c>
      <c r="C4420" s="10" t="s">
        <v>7394</v>
      </c>
      <c r="D4420" s="10" t="s">
        <v>9653</v>
      </c>
      <c r="E4420" s="10" t="s">
        <v>629</v>
      </c>
      <c r="F4420" s="10" t="s">
        <v>790</v>
      </c>
      <c r="G4420" s="10" t="s">
        <v>601</v>
      </c>
      <c r="H4420" s="10" t="s">
        <v>600</v>
      </c>
      <c r="I4420" s="10" t="s">
        <v>599</v>
      </c>
      <c r="J4420" s="10" t="s">
        <v>7964</v>
      </c>
      <c r="K4420" s="10" t="s">
        <v>5748</v>
      </c>
      <c r="L4420" s="10">
        <v>8</v>
      </c>
      <c r="M4420" s="10">
        <v>106.13</v>
      </c>
      <c r="N4420" s="10">
        <v>849.04</v>
      </c>
      <c r="O4420" s="59">
        <v>0</v>
      </c>
      <c r="P4420" s="10">
        <v>0</v>
      </c>
      <c r="Q4420" s="10">
        <v>849.04</v>
      </c>
      <c r="R4420" s="10" t="s">
        <v>614</v>
      </c>
      <c r="S4420" s="10" t="s">
        <v>596</v>
      </c>
      <c r="T4420" s="59">
        <v>0.3</v>
      </c>
      <c r="U4420" s="10">
        <v>254.71</v>
      </c>
    </row>
    <row r="4421" spans="1:21" x14ac:dyDescent="0.3">
      <c r="A4421" s="10" t="s">
        <v>22256</v>
      </c>
      <c r="B4421" s="61">
        <v>45346</v>
      </c>
      <c r="C4421" s="10" t="s">
        <v>1248</v>
      </c>
      <c r="D4421" s="10" t="s">
        <v>20911</v>
      </c>
      <c r="E4421" s="10" t="s">
        <v>571</v>
      </c>
      <c r="F4421" s="10" t="s">
        <v>570</v>
      </c>
      <c r="G4421" s="10" t="s">
        <v>601</v>
      </c>
      <c r="H4421" s="10" t="s">
        <v>579</v>
      </c>
      <c r="I4421" s="10" t="s">
        <v>722</v>
      </c>
      <c r="J4421" s="10" t="s">
        <v>22255</v>
      </c>
      <c r="K4421" s="10" t="s">
        <v>6227</v>
      </c>
      <c r="L4421" s="10">
        <v>8</v>
      </c>
      <c r="M4421" s="10">
        <v>798.34</v>
      </c>
      <c r="N4421" s="10">
        <v>6386.72</v>
      </c>
      <c r="O4421" s="59">
        <v>0.2</v>
      </c>
      <c r="P4421" s="10">
        <v>1277.3399999999999</v>
      </c>
      <c r="Q4421" s="10">
        <v>5109.38</v>
      </c>
      <c r="R4421" s="10" t="s">
        <v>565</v>
      </c>
      <c r="S4421" s="10" t="s">
        <v>596</v>
      </c>
      <c r="T4421" s="59">
        <v>0.15</v>
      </c>
      <c r="U4421" s="10">
        <v>766.41</v>
      </c>
    </row>
    <row r="4422" spans="1:21" x14ac:dyDescent="0.3">
      <c r="A4422" s="10" t="s">
        <v>22254</v>
      </c>
      <c r="B4422" s="61">
        <v>45320</v>
      </c>
      <c r="C4422" s="10" t="s">
        <v>22253</v>
      </c>
      <c r="D4422" s="10" t="s">
        <v>22252</v>
      </c>
      <c r="E4422" s="10" t="s">
        <v>571</v>
      </c>
      <c r="F4422" s="10" t="s">
        <v>685</v>
      </c>
      <c r="G4422" s="10" t="s">
        <v>601</v>
      </c>
      <c r="H4422" s="10" t="s">
        <v>600</v>
      </c>
      <c r="I4422" s="10" t="s">
        <v>664</v>
      </c>
      <c r="J4422" s="10" t="s">
        <v>2984</v>
      </c>
      <c r="K4422" s="10" t="s">
        <v>22251</v>
      </c>
      <c r="L4422" s="10">
        <v>6</v>
      </c>
      <c r="M4422" s="10">
        <v>715.76</v>
      </c>
      <c r="N4422" s="10">
        <v>4294.5600000000004</v>
      </c>
      <c r="O4422" s="59">
        <v>0.1</v>
      </c>
      <c r="P4422" s="10">
        <v>429.46</v>
      </c>
      <c r="Q4422" s="10">
        <v>3865.1</v>
      </c>
      <c r="R4422" s="10" t="s">
        <v>565</v>
      </c>
      <c r="S4422" s="10" t="s">
        <v>564</v>
      </c>
      <c r="T4422" s="59">
        <v>0.25</v>
      </c>
      <c r="U4422" s="10">
        <v>966.27</v>
      </c>
    </row>
    <row r="4423" spans="1:21" x14ac:dyDescent="0.3">
      <c r="A4423" s="10" t="s">
        <v>22250</v>
      </c>
      <c r="B4423" s="61">
        <v>45262</v>
      </c>
      <c r="C4423" s="10" t="s">
        <v>5074</v>
      </c>
      <c r="D4423" s="10" t="s">
        <v>22249</v>
      </c>
      <c r="E4423" s="10" t="s">
        <v>581</v>
      </c>
      <c r="F4423" s="10" t="s">
        <v>7</v>
      </c>
      <c r="G4423" s="10" t="s">
        <v>569</v>
      </c>
      <c r="H4423" s="10" t="s">
        <v>579</v>
      </c>
      <c r="I4423" s="10" t="s">
        <v>578</v>
      </c>
      <c r="J4423" s="10" t="s">
        <v>22248</v>
      </c>
      <c r="K4423" s="10" t="s">
        <v>689</v>
      </c>
      <c r="L4423" s="10">
        <v>7</v>
      </c>
      <c r="M4423" s="10">
        <v>320.95</v>
      </c>
      <c r="N4423" s="10">
        <v>2246.65</v>
      </c>
      <c r="O4423" s="59">
        <v>0.2</v>
      </c>
      <c r="P4423" s="10">
        <v>449.33</v>
      </c>
      <c r="Q4423" s="10">
        <v>1797.32</v>
      </c>
      <c r="R4423" s="10" t="s">
        <v>575</v>
      </c>
      <c r="S4423" s="10" t="s">
        <v>585</v>
      </c>
      <c r="T4423" s="59">
        <v>0.25</v>
      </c>
      <c r="U4423" s="10">
        <v>449.33</v>
      </c>
    </row>
    <row r="4424" spans="1:21" x14ac:dyDescent="0.3">
      <c r="A4424" s="10" t="s">
        <v>22247</v>
      </c>
      <c r="B4424" s="61">
        <v>44941</v>
      </c>
      <c r="C4424" s="10" t="s">
        <v>2378</v>
      </c>
      <c r="D4424" s="10" t="s">
        <v>18131</v>
      </c>
      <c r="E4424" s="10" t="s">
        <v>581</v>
      </c>
      <c r="F4424" s="10" t="s">
        <v>7</v>
      </c>
      <c r="G4424" s="10" t="s">
        <v>601</v>
      </c>
      <c r="H4424" s="10" t="s">
        <v>590</v>
      </c>
      <c r="I4424" s="10" t="s">
        <v>635</v>
      </c>
      <c r="J4424" s="10" t="s">
        <v>2491</v>
      </c>
      <c r="K4424" s="10" t="s">
        <v>22246</v>
      </c>
      <c r="L4424" s="10">
        <v>9</v>
      </c>
      <c r="M4424" s="10">
        <v>664.22</v>
      </c>
      <c r="N4424" s="10">
        <v>5977.98</v>
      </c>
      <c r="O4424" s="59">
        <v>0.1</v>
      </c>
      <c r="P4424" s="10">
        <v>597.79999999999995</v>
      </c>
      <c r="Q4424" s="10">
        <v>5380.18</v>
      </c>
      <c r="R4424" s="10" t="s">
        <v>575</v>
      </c>
      <c r="S4424" s="10" t="s">
        <v>596</v>
      </c>
      <c r="T4424" s="59">
        <v>0.15</v>
      </c>
      <c r="U4424" s="10">
        <v>807.03</v>
      </c>
    </row>
    <row r="4425" spans="1:21" x14ac:dyDescent="0.3">
      <c r="A4425" s="10" t="s">
        <v>22245</v>
      </c>
      <c r="B4425" s="61">
        <v>45063</v>
      </c>
      <c r="C4425" s="10" t="s">
        <v>10246</v>
      </c>
      <c r="D4425" s="10" t="s">
        <v>22244</v>
      </c>
      <c r="E4425" s="10" t="s">
        <v>629</v>
      </c>
      <c r="F4425" s="10" t="s">
        <v>759</v>
      </c>
      <c r="G4425" s="10" t="s">
        <v>601</v>
      </c>
      <c r="H4425" s="10" t="s">
        <v>544</v>
      </c>
      <c r="I4425" s="10" t="s">
        <v>610</v>
      </c>
      <c r="J4425" s="10" t="s">
        <v>22243</v>
      </c>
      <c r="K4425" s="10" t="s">
        <v>8086</v>
      </c>
      <c r="L4425" s="10">
        <v>7</v>
      </c>
      <c r="M4425" s="10">
        <v>791.3</v>
      </c>
      <c r="N4425" s="10">
        <v>5539.1</v>
      </c>
      <c r="O4425" s="59">
        <v>0.1</v>
      </c>
      <c r="P4425" s="10">
        <v>553.91</v>
      </c>
      <c r="Q4425" s="10">
        <v>4985.1899999999996</v>
      </c>
      <c r="R4425" s="10" t="s">
        <v>565</v>
      </c>
      <c r="S4425" s="10" t="s">
        <v>564</v>
      </c>
      <c r="T4425" s="59">
        <v>0.15</v>
      </c>
      <c r="U4425" s="10">
        <v>747.78</v>
      </c>
    </row>
    <row r="4426" spans="1:21" x14ac:dyDescent="0.3">
      <c r="A4426" s="10" t="s">
        <v>22242</v>
      </c>
      <c r="B4426" s="61">
        <v>44971</v>
      </c>
      <c r="C4426" s="10" t="s">
        <v>1996</v>
      </c>
      <c r="D4426" s="10" t="s">
        <v>13723</v>
      </c>
      <c r="E4426" s="10" t="s">
        <v>629</v>
      </c>
      <c r="F4426" s="10" t="s">
        <v>628</v>
      </c>
      <c r="G4426" s="10" t="s">
        <v>601</v>
      </c>
      <c r="H4426" s="10" t="s">
        <v>544</v>
      </c>
      <c r="I4426" s="10" t="s">
        <v>10</v>
      </c>
      <c r="J4426" s="10" t="s">
        <v>22241</v>
      </c>
      <c r="K4426" s="10" t="s">
        <v>22240</v>
      </c>
      <c r="L4426" s="10">
        <v>2</v>
      </c>
      <c r="M4426" s="10">
        <v>152.25</v>
      </c>
      <c r="N4426" s="10">
        <v>304.5</v>
      </c>
      <c r="O4426" s="59">
        <v>0.1</v>
      </c>
      <c r="P4426" s="10">
        <v>30.45</v>
      </c>
      <c r="Q4426" s="10">
        <v>274.05</v>
      </c>
      <c r="R4426" s="10" t="s">
        <v>565</v>
      </c>
      <c r="S4426" s="10" t="s">
        <v>596</v>
      </c>
      <c r="T4426" s="59">
        <v>0.25</v>
      </c>
      <c r="U4426" s="10">
        <v>68.510000000000005</v>
      </c>
    </row>
    <row r="4427" spans="1:21" x14ac:dyDescent="0.3">
      <c r="A4427" s="10" t="s">
        <v>22239</v>
      </c>
      <c r="B4427" s="61">
        <v>45341</v>
      </c>
      <c r="C4427" s="10" t="s">
        <v>1838</v>
      </c>
      <c r="D4427" s="10" t="s">
        <v>20441</v>
      </c>
      <c r="E4427" s="10" t="s">
        <v>629</v>
      </c>
      <c r="F4427" s="10" t="s">
        <v>790</v>
      </c>
      <c r="G4427" s="10" t="s">
        <v>601</v>
      </c>
      <c r="H4427" s="10" t="s">
        <v>544</v>
      </c>
      <c r="I4427" s="10" t="s">
        <v>610</v>
      </c>
      <c r="J4427" s="10" t="s">
        <v>22238</v>
      </c>
      <c r="K4427" s="10" t="s">
        <v>22237</v>
      </c>
      <c r="L4427" s="10">
        <v>5</v>
      </c>
      <c r="M4427" s="10">
        <v>950.5</v>
      </c>
      <c r="N4427" s="10">
        <v>4752.5</v>
      </c>
      <c r="O4427" s="59">
        <v>0.2</v>
      </c>
      <c r="P4427" s="10">
        <v>950.5</v>
      </c>
      <c r="Q4427" s="10">
        <v>3802</v>
      </c>
      <c r="R4427" s="10" t="s">
        <v>565</v>
      </c>
      <c r="S4427" s="10" t="s">
        <v>596</v>
      </c>
      <c r="T4427" s="59">
        <v>0.25</v>
      </c>
      <c r="U4427" s="10">
        <v>950.5</v>
      </c>
    </row>
    <row r="4428" spans="1:21" x14ac:dyDescent="0.3">
      <c r="A4428" s="10" t="s">
        <v>22236</v>
      </c>
      <c r="B4428" s="61">
        <v>45336</v>
      </c>
      <c r="C4428" s="10" t="s">
        <v>10527</v>
      </c>
      <c r="D4428" s="10" t="s">
        <v>22235</v>
      </c>
      <c r="E4428" s="10" t="s">
        <v>592</v>
      </c>
      <c r="F4428" s="10" t="s">
        <v>652</v>
      </c>
      <c r="G4428" s="10" t="s">
        <v>569</v>
      </c>
      <c r="H4428" s="10" t="s">
        <v>544</v>
      </c>
      <c r="I4428" s="10" t="s">
        <v>568</v>
      </c>
      <c r="J4428" s="10" t="s">
        <v>4824</v>
      </c>
      <c r="K4428" s="10" t="s">
        <v>22234</v>
      </c>
      <c r="L4428" s="10">
        <v>6</v>
      </c>
      <c r="M4428" s="10">
        <v>862.54</v>
      </c>
      <c r="N4428" s="10">
        <v>5175.24</v>
      </c>
      <c r="O4428" s="59">
        <v>0.1</v>
      </c>
      <c r="P4428" s="10">
        <v>517.52</v>
      </c>
      <c r="Q4428" s="10">
        <v>4657.72</v>
      </c>
      <c r="R4428" s="10" t="s">
        <v>575</v>
      </c>
      <c r="S4428" s="10" t="s">
        <v>607</v>
      </c>
      <c r="T4428" s="59">
        <v>0.3</v>
      </c>
      <c r="U4428" s="10">
        <v>1397.32</v>
      </c>
    </row>
    <row r="4429" spans="1:21" x14ac:dyDescent="0.3">
      <c r="A4429" s="10" t="s">
        <v>22233</v>
      </c>
      <c r="B4429" s="61">
        <v>45066</v>
      </c>
      <c r="C4429" s="10" t="s">
        <v>1720</v>
      </c>
      <c r="D4429" s="10" t="s">
        <v>15249</v>
      </c>
      <c r="E4429" s="10" t="s">
        <v>592</v>
      </c>
      <c r="F4429" s="10" t="s">
        <v>591</v>
      </c>
      <c r="G4429" s="10" t="s">
        <v>601</v>
      </c>
      <c r="H4429" s="10" t="s">
        <v>600</v>
      </c>
      <c r="I4429" s="10" t="s">
        <v>627</v>
      </c>
      <c r="J4429" s="10" t="s">
        <v>22232</v>
      </c>
      <c r="K4429" s="10" t="s">
        <v>10880</v>
      </c>
      <c r="L4429" s="10">
        <v>1</v>
      </c>
      <c r="M4429" s="10">
        <v>917.89</v>
      </c>
      <c r="N4429" s="10">
        <v>917.89</v>
      </c>
      <c r="O4429" s="59">
        <v>0.1</v>
      </c>
      <c r="P4429" s="10">
        <v>91.79</v>
      </c>
      <c r="Q4429" s="10">
        <v>826.1</v>
      </c>
      <c r="R4429" s="10" t="s">
        <v>614</v>
      </c>
      <c r="S4429" s="10" t="s">
        <v>607</v>
      </c>
      <c r="T4429" s="59">
        <v>0.3</v>
      </c>
      <c r="U4429" s="10">
        <v>247.83</v>
      </c>
    </row>
    <row r="4430" spans="1:21" x14ac:dyDescent="0.3">
      <c r="A4430" s="10" t="s">
        <v>22231</v>
      </c>
      <c r="B4430" s="61">
        <v>45179</v>
      </c>
      <c r="C4430" s="10" t="s">
        <v>5352</v>
      </c>
      <c r="D4430" s="10" t="s">
        <v>22230</v>
      </c>
      <c r="E4430" s="10" t="s">
        <v>629</v>
      </c>
      <c r="F4430" s="10" t="s">
        <v>759</v>
      </c>
      <c r="G4430" s="10" t="s">
        <v>601</v>
      </c>
      <c r="H4430" s="10" t="s">
        <v>600</v>
      </c>
      <c r="I4430" s="10" t="s">
        <v>627</v>
      </c>
      <c r="J4430" s="10" t="s">
        <v>15832</v>
      </c>
      <c r="K4430" s="10" t="s">
        <v>22229</v>
      </c>
      <c r="L4430" s="10">
        <v>8</v>
      </c>
      <c r="M4430" s="10">
        <v>738.22</v>
      </c>
      <c r="N4430" s="10">
        <v>5905.76</v>
      </c>
      <c r="O4430" s="59">
        <v>0</v>
      </c>
      <c r="P4430" s="10">
        <v>0</v>
      </c>
      <c r="Q4430" s="10">
        <v>5905.76</v>
      </c>
      <c r="R4430" s="10" t="s">
        <v>575</v>
      </c>
      <c r="S4430" s="10" t="s">
        <v>564</v>
      </c>
      <c r="T4430" s="59">
        <v>0.15</v>
      </c>
      <c r="U4430" s="10">
        <v>885.86</v>
      </c>
    </row>
    <row r="4431" spans="1:21" x14ac:dyDescent="0.3">
      <c r="A4431" s="10" t="s">
        <v>22228</v>
      </c>
      <c r="B4431" s="61">
        <v>45027</v>
      </c>
      <c r="C4431" s="10" t="s">
        <v>22227</v>
      </c>
      <c r="D4431" s="10" t="s">
        <v>20153</v>
      </c>
      <c r="E4431" s="10" t="s">
        <v>629</v>
      </c>
      <c r="F4431" s="10" t="s">
        <v>628</v>
      </c>
      <c r="G4431" s="10" t="s">
        <v>601</v>
      </c>
      <c r="H4431" s="10" t="s">
        <v>590</v>
      </c>
      <c r="I4431" s="10" t="s">
        <v>748</v>
      </c>
      <c r="J4431" s="10" t="s">
        <v>18061</v>
      </c>
      <c r="K4431" s="10" t="s">
        <v>22226</v>
      </c>
      <c r="L4431" s="10">
        <v>3</v>
      </c>
      <c r="M4431" s="10">
        <v>939.34</v>
      </c>
      <c r="N4431" s="10">
        <v>2818.02</v>
      </c>
      <c r="O4431" s="59">
        <v>0.05</v>
      </c>
      <c r="P4431" s="10">
        <v>140.9</v>
      </c>
      <c r="Q4431" s="10">
        <v>2677.12</v>
      </c>
      <c r="R4431" s="10" t="s">
        <v>586</v>
      </c>
      <c r="S4431" s="10" t="s">
        <v>564</v>
      </c>
      <c r="T4431" s="59">
        <v>0.25</v>
      </c>
      <c r="U4431" s="10">
        <v>669.28</v>
      </c>
    </row>
    <row r="4432" spans="1:21" x14ac:dyDescent="0.3">
      <c r="A4432" s="10" t="s">
        <v>22225</v>
      </c>
      <c r="B4432" s="61">
        <v>45141</v>
      </c>
      <c r="C4432" s="10" t="s">
        <v>22032</v>
      </c>
      <c r="D4432" s="10" t="s">
        <v>16582</v>
      </c>
      <c r="E4432" s="10" t="s">
        <v>571</v>
      </c>
      <c r="F4432" s="10" t="s">
        <v>570</v>
      </c>
      <c r="G4432" s="10" t="s">
        <v>601</v>
      </c>
      <c r="H4432" s="10" t="s">
        <v>600</v>
      </c>
      <c r="I4432" s="10" t="s">
        <v>664</v>
      </c>
      <c r="J4432" s="10" t="s">
        <v>16956</v>
      </c>
      <c r="K4432" s="10" t="s">
        <v>5981</v>
      </c>
      <c r="L4432" s="10">
        <v>7</v>
      </c>
      <c r="M4432" s="10">
        <v>196.28</v>
      </c>
      <c r="N4432" s="10">
        <v>1373.96</v>
      </c>
      <c r="O4432" s="59">
        <v>0.2</v>
      </c>
      <c r="P4432" s="10">
        <v>274.79000000000002</v>
      </c>
      <c r="Q4432" s="10">
        <v>1099.17</v>
      </c>
      <c r="R4432" s="10" t="s">
        <v>565</v>
      </c>
      <c r="S4432" s="10" t="s">
        <v>607</v>
      </c>
      <c r="T4432" s="59">
        <v>0.25</v>
      </c>
      <c r="U4432" s="10">
        <v>274.79000000000002</v>
      </c>
    </row>
    <row r="4433" spans="1:21" x14ac:dyDescent="0.3">
      <c r="A4433" s="10" t="s">
        <v>22224</v>
      </c>
      <c r="B4433" s="61">
        <v>44933</v>
      </c>
      <c r="C4433" s="10" t="s">
        <v>22223</v>
      </c>
      <c r="D4433" s="10" t="s">
        <v>20497</v>
      </c>
      <c r="E4433" s="10" t="s">
        <v>629</v>
      </c>
      <c r="F4433" s="10" t="s">
        <v>790</v>
      </c>
      <c r="G4433" s="10" t="s">
        <v>601</v>
      </c>
      <c r="H4433" s="10" t="s">
        <v>600</v>
      </c>
      <c r="I4433" s="10" t="s">
        <v>664</v>
      </c>
      <c r="J4433" s="10" t="s">
        <v>22222</v>
      </c>
      <c r="K4433" s="10" t="s">
        <v>2602</v>
      </c>
      <c r="L4433" s="10">
        <v>1</v>
      </c>
      <c r="M4433" s="10">
        <v>254.53</v>
      </c>
      <c r="N4433" s="10">
        <v>254.53</v>
      </c>
      <c r="O4433" s="59">
        <v>0.1</v>
      </c>
      <c r="P4433" s="10">
        <v>25.45</v>
      </c>
      <c r="Q4433" s="10">
        <v>229.08</v>
      </c>
      <c r="R4433" s="10" t="s">
        <v>575</v>
      </c>
      <c r="S4433" s="10" t="s">
        <v>596</v>
      </c>
      <c r="T4433" s="59">
        <v>0.3</v>
      </c>
      <c r="U4433" s="10">
        <v>68.72</v>
      </c>
    </row>
    <row r="4434" spans="1:21" x14ac:dyDescent="0.3">
      <c r="A4434" s="10" t="s">
        <v>22221</v>
      </c>
      <c r="B4434" s="61">
        <v>45046</v>
      </c>
      <c r="C4434" s="10" t="s">
        <v>6540</v>
      </c>
      <c r="D4434" s="10" t="s">
        <v>4215</v>
      </c>
      <c r="E4434" s="10" t="s">
        <v>592</v>
      </c>
      <c r="F4434" s="10" t="s">
        <v>591</v>
      </c>
      <c r="G4434" s="10" t="s">
        <v>569</v>
      </c>
      <c r="H4434" s="10" t="s">
        <v>590</v>
      </c>
      <c r="I4434" s="10" t="s">
        <v>589</v>
      </c>
      <c r="J4434" s="10" t="s">
        <v>22220</v>
      </c>
      <c r="K4434" s="10" t="s">
        <v>11007</v>
      </c>
      <c r="L4434" s="10">
        <v>4</v>
      </c>
      <c r="M4434" s="10">
        <v>933.31</v>
      </c>
      <c r="N4434" s="10">
        <v>3733.24</v>
      </c>
      <c r="O4434" s="59">
        <v>0.05</v>
      </c>
      <c r="P4434" s="10">
        <v>186.66</v>
      </c>
      <c r="Q4434" s="10">
        <v>3546.58</v>
      </c>
      <c r="R4434" s="10" t="s">
        <v>575</v>
      </c>
      <c r="S4434" s="10" t="s">
        <v>596</v>
      </c>
      <c r="T4434" s="59">
        <v>0.25</v>
      </c>
      <c r="U4434" s="10">
        <v>886.64</v>
      </c>
    </row>
    <row r="4435" spans="1:21" x14ac:dyDescent="0.3">
      <c r="A4435" s="10" t="s">
        <v>22219</v>
      </c>
      <c r="B4435" s="61">
        <v>45370</v>
      </c>
      <c r="C4435" s="10" t="s">
        <v>1912</v>
      </c>
      <c r="D4435" s="10" t="s">
        <v>16636</v>
      </c>
      <c r="E4435" s="10" t="s">
        <v>571</v>
      </c>
      <c r="F4435" s="10" t="s">
        <v>685</v>
      </c>
      <c r="G4435" s="10" t="s">
        <v>569</v>
      </c>
      <c r="H4435" s="10" t="s">
        <v>544</v>
      </c>
      <c r="I4435" s="10" t="s">
        <v>568</v>
      </c>
      <c r="J4435" s="10" t="s">
        <v>4244</v>
      </c>
      <c r="K4435" s="10" t="s">
        <v>22218</v>
      </c>
      <c r="L4435" s="10">
        <v>10</v>
      </c>
      <c r="M4435" s="10">
        <v>150.28</v>
      </c>
      <c r="N4435" s="10">
        <v>1502.8</v>
      </c>
      <c r="O4435" s="59">
        <v>0.1</v>
      </c>
      <c r="P4435" s="10">
        <v>150.28</v>
      </c>
      <c r="Q4435" s="10">
        <v>1352.52</v>
      </c>
      <c r="R4435" s="10" t="s">
        <v>575</v>
      </c>
      <c r="S4435" s="10" t="s">
        <v>596</v>
      </c>
      <c r="T4435" s="59">
        <v>0.25</v>
      </c>
      <c r="U4435" s="10">
        <v>338.13</v>
      </c>
    </row>
    <row r="4436" spans="1:21" x14ac:dyDescent="0.3">
      <c r="A4436" s="10" t="s">
        <v>22217</v>
      </c>
      <c r="B4436" s="61">
        <v>44939</v>
      </c>
      <c r="C4436" s="10" t="s">
        <v>22216</v>
      </c>
      <c r="D4436" s="10" t="s">
        <v>12470</v>
      </c>
      <c r="E4436" s="10" t="s">
        <v>603</v>
      </c>
      <c r="F4436" s="10" t="s">
        <v>658</v>
      </c>
      <c r="G4436" s="10" t="s">
        <v>601</v>
      </c>
      <c r="H4436" s="10" t="s">
        <v>544</v>
      </c>
      <c r="I4436" s="10" t="s">
        <v>610</v>
      </c>
      <c r="J4436" s="10" t="s">
        <v>22215</v>
      </c>
      <c r="K4436" s="10" t="s">
        <v>22214</v>
      </c>
      <c r="L4436" s="10">
        <v>6</v>
      </c>
      <c r="M4436" s="10">
        <v>742.86</v>
      </c>
      <c r="N4436" s="10">
        <v>4457.16</v>
      </c>
      <c r="O4436" s="59">
        <v>0.2</v>
      </c>
      <c r="P4436" s="10">
        <v>891.43</v>
      </c>
      <c r="Q4436" s="10">
        <v>3565.73</v>
      </c>
      <c r="R4436" s="10" t="s">
        <v>586</v>
      </c>
      <c r="S4436" s="10" t="s">
        <v>585</v>
      </c>
      <c r="T4436" s="59">
        <v>0.3</v>
      </c>
      <c r="U4436" s="10">
        <v>1069.72</v>
      </c>
    </row>
    <row r="4437" spans="1:21" x14ac:dyDescent="0.3">
      <c r="A4437" s="10" t="s">
        <v>22213</v>
      </c>
      <c r="B4437" s="61">
        <v>45301</v>
      </c>
      <c r="C4437" s="10" t="s">
        <v>22212</v>
      </c>
      <c r="D4437" s="10" t="s">
        <v>6337</v>
      </c>
      <c r="E4437" s="10" t="s">
        <v>629</v>
      </c>
      <c r="F4437" s="10" t="s">
        <v>759</v>
      </c>
      <c r="G4437" s="10" t="s">
        <v>569</v>
      </c>
      <c r="H4437" s="10" t="s">
        <v>544</v>
      </c>
      <c r="I4437" s="10" t="s">
        <v>610</v>
      </c>
      <c r="J4437" s="10" t="s">
        <v>9368</v>
      </c>
      <c r="K4437" s="10" t="s">
        <v>22211</v>
      </c>
      <c r="L4437" s="10">
        <v>4</v>
      </c>
      <c r="M4437" s="10">
        <v>869.12</v>
      </c>
      <c r="N4437" s="10">
        <v>3476.48</v>
      </c>
      <c r="O4437" s="59">
        <v>0.05</v>
      </c>
      <c r="P4437" s="10">
        <v>173.82</v>
      </c>
      <c r="Q4437" s="10">
        <v>3302.66</v>
      </c>
      <c r="R4437" s="10" t="s">
        <v>586</v>
      </c>
      <c r="S4437" s="10" t="s">
        <v>607</v>
      </c>
      <c r="T4437" s="59">
        <v>0.3</v>
      </c>
      <c r="U4437" s="10">
        <v>990.8</v>
      </c>
    </row>
    <row r="4438" spans="1:21" x14ac:dyDescent="0.3">
      <c r="A4438" s="10" t="s">
        <v>22210</v>
      </c>
      <c r="B4438" s="61">
        <v>45037</v>
      </c>
      <c r="C4438" s="10" t="s">
        <v>12748</v>
      </c>
      <c r="D4438" s="10" t="s">
        <v>1961</v>
      </c>
      <c r="E4438" s="10" t="s">
        <v>603</v>
      </c>
      <c r="F4438" s="10" t="s">
        <v>658</v>
      </c>
      <c r="G4438" s="10" t="s">
        <v>569</v>
      </c>
      <c r="H4438" s="10" t="s">
        <v>600</v>
      </c>
      <c r="I4438" s="10" t="s">
        <v>627</v>
      </c>
      <c r="J4438" s="10" t="s">
        <v>22209</v>
      </c>
      <c r="K4438" s="10" t="s">
        <v>22208</v>
      </c>
      <c r="L4438" s="10">
        <v>10</v>
      </c>
      <c r="M4438" s="10">
        <v>936.29</v>
      </c>
      <c r="N4438" s="10">
        <v>9362.9</v>
      </c>
      <c r="O4438" s="59">
        <v>0.2</v>
      </c>
      <c r="P4438" s="10">
        <v>1872.58</v>
      </c>
      <c r="Q4438" s="10">
        <v>7490.32</v>
      </c>
      <c r="R4438" s="10" t="s">
        <v>565</v>
      </c>
      <c r="S4438" s="10" t="s">
        <v>564</v>
      </c>
      <c r="T4438" s="59">
        <v>0.3</v>
      </c>
      <c r="U4438" s="10">
        <v>2247.1</v>
      </c>
    </row>
    <row r="4439" spans="1:21" x14ac:dyDescent="0.3">
      <c r="A4439" s="10" t="s">
        <v>22207</v>
      </c>
      <c r="B4439" s="61">
        <v>45025</v>
      </c>
      <c r="C4439" s="10" t="s">
        <v>18771</v>
      </c>
      <c r="D4439" s="10" t="s">
        <v>10850</v>
      </c>
      <c r="E4439" s="10" t="s">
        <v>581</v>
      </c>
      <c r="F4439" s="10" t="s">
        <v>83</v>
      </c>
      <c r="G4439" s="10" t="s">
        <v>601</v>
      </c>
      <c r="H4439" s="10" t="s">
        <v>590</v>
      </c>
      <c r="I4439" s="10" t="s">
        <v>748</v>
      </c>
      <c r="J4439" s="10" t="s">
        <v>15450</v>
      </c>
      <c r="K4439" s="10" t="s">
        <v>9970</v>
      </c>
      <c r="L4439" s="10">
        <v>5</v>
      </c>
      <c r="M4439" s="10">
        <v>973.9</v>
      </c>
      <c r="N4439" s="10">
        <v>4869.5</v>
      </c>
      <c r="O4439" s="59">
        <v>0.1</v>
      </c>
      <c r="P4439" s="10">
        <v>486.95</v>
      </c>
      <c r="Q4439" s="10">
        <v>4382.55</v>
      </c>
      <c r="R4439" s="10" t="s">
        <v>565</v>
      </c>
      <c r="S4439" s="10" t="s">
        <v>585</v>
      </c>
      <c r="T4439" s="59">
        <v>0.3</v>
      </c>
      <c r="U4439" s="10">
        <v>1314.77</v>
      </c>
    </row>
    <row r="4440" spans="1:21" x14ac:dyDescent="0.3">
      <c r="A4440" s="10" t="s">
        <v>22206</v>
      </c>
      <c r="B4440" s="61">
        <v>45306</v>
      </c>
      <c r="C4440" s="10" t="s">
        <v>22205</v>
      </c>
      <c r="D4440" s="10" t="s">
        <v>22204</v>
      </c>
      <c r="E4440" s="10" t="s">
        <v>592</v>
      </c>
      <c r="F4440" s="10" t="s">
        <v>18</v>
      </c>
      <c r="G4440" s="10" t="s">
        <v>569</v>
      </c>
      <c r="H4440" s="10" t="s">
        <v>590</v>
      </c>
      <c r="I4440" s="10" t="s">
        <v>635</v>
      </c>
      <c r="J4440" s="10" t="s">
        <v>22203</v>
      </c>
      <c r="K4440" s="10" t="s">
        <v>22202</v>
      </c>
      <c r="L4440" s="10">
        <v>8</v>
      </c>
      <c r="M4440" s="10">
        <v>362.43</v>
      </c>
      <c r="N4440" s="10">
        <v>2899.44</v>
      </c>
      <c r="O4440" s="59">
        <v>0.05</v>
      </c>
      <c r="P4440" s="10">
        <v>144.97</v>
      </c>
      <c r="Q4440" s="10">
        <v>2754.47</v>
      </c>
      <c r="R4440" s="10" t="s">
        <v>586</v>
      </c>
      <c r="S4440" s="10" t="s">
        <v>564</v>
      </c>
      <c r="T4440" s="59">
        <v>0.15</v>
      </c>
      <c r="U4440" s="10">
        <v>413.17</v>
      </c>
    </row>
    <row r="4441" spans="1:21" x14ac:dyDescent="0.3">
      <c r="A4441" s="10" t="s">
        <v>22201</v>
      </c>
      <c r="B4441" s="61">
        <v>45335</v>
      </c>
      <c r="C4441" s="10" t="s">
        <v>22200</v>
      </c>
      <c r="D4441" s="10" t="s">
        <v>5755</v>
      </c>
      <c r="E4441" s="10" t="s">
        <v>603</v>
      </c>
      <c r="F4441" s="10" t="s">
        <v>636</v>
      </c>
      <c r="G4441" s="10" t="s">
        <v>569</v>
      </c>
      <c r="H4441" s="10" t="s">
        <v>600</v>
      </c>
      <c r="I4441" s="10" t="s">
        <v>599</v>
      </c>
      <c r="J4441" s="10" t="s">
        <v>8781</v>
      </c>
      <c r="K4441" s="10" t="s">
        <v>21915</v>
      </c>
      <c r="L4441" s="10">
        <v>4</v>
      </c>
      <c r="M4441" s="10">
        <v>891.88</v>
      </c>
      <c r="N4441" s="10">
        <v>3567.52</v>
      </c>
      <c r="O4441" s="59">
        <v>0.05</v>
      </c>
      <c r="P4441" s="10">
        <v>178.38</v>
      </c>
      <c r="Q4441" s="10">
        <v>3389.14</v>
      </c>
      <c r="R4441" s="10" t="s">
        <v>614</v>
      </c>
      <c r="S4441" s="10" t="s">
        <v>564</v>
      </c>
      <c r="T4441" s="59">
        <v>0.3</v>
      </c>
      <c r="U4441" s="10">
        <v>1016.74</v>
      </c>
    </row>
    <row r="4442" spans="1:21" x14ac:dyDescent="0.3">
      <c r="A4442" s="10" t="s">
        <v>22199</v>
      </c>
      <c r="B4442" s="61">
        <v>45009</v>
      </c>
      <c r="C4442" s="10" t="s">
        <v>19900</v>
      </c>
      <c r="D4442" s="10" t="s">
        <v>8738</v>
      </c>
      <c r="E4442" s="10" t="s">
        <v>581</v>
      </c>
      <c r="F4442" s="10" t="s">
        <v>7</v>
      </c>
      <c r="G4442" s="10" t="s">
        <v>601</v>
      </c>
      <c r="H4442" s="10" t="s">
        <v>544</v>
      </c>
      <c r="I4442" s="10" t="s">
        <v>610</v>
      </c>
      <c r="J4442" s="10" t="s">
        <v>7016</v>
      </c>
      <c r="K4442" s="10" t="s">
        <v>1389</v>
      </c>
      <c r="L4442" s="10">
        <v>7</v>
      </c>
      <c r="M4442" s="10">
        <v>504.29</v>
      </c>
      <c r="N4442" s="10">
        <v>3530.03</v>
      </c>
      <c r="O4442" s="59">
        <v>0.05</v>
      </c>
      <c r="P4442" s="10">
        <v>176.5</v>
      </c>
      <c r="Q4442" s="10">
        <v>3353.53</v>
      </c>
      <c r="R4442" s="10" t="s">
        <v>614</v>
      </c>
      <c r="S4442" s="10" t="s">
        <v>607</v>
      </c>
      <c r="T4442" s="59">
        <v>0.15</v>
      </c>
      <c r="U4442" s="10">
        <v>503.03</v>
      </c>
    </row>
    <row r="4443" spans="1:21" x14ac:dyDescent="0.3">
      <c r="A4443" s="10" t="s">
        <v>22198</v>
      </c>
      <c r="B4443" s="61">
        <v>45004</v>
      </c>
      <c r="C4443" s="10" t="s">
        <v>7588</v>
      </c>
      <c r="D4443" s="10" t="s">
        <v>22197</v>
      </c>
      <c r="E4443" s="10" t="s">
        <v>592</v>
      </c>
      <c r="F4443" s="10" t="s">
        <v>652</v>
      </c>
      <c r="G4443" s="10" t="s">
        <v>601</v>
      </c>
      <c r="H4443" s="10" t="s">
        <v>590</v>
      </c>
      <c r="I4443" s="10" t="s">
        <v>589</v>
      </c>
      <c r="J4443" s="10" t="s">
        <v>22196</v>
      </c>
      <c r="K4443" s="10" t="s">
        <v>15683</v>
      </c>
      <c r="L4443" s="10">
        <v>5</v>
      </c>
      <c r="M4443" s="10">
        <v>291.04000000000002</v>
      </c>
      <c r="N4443" s="10">
        <v>1455.2</v>
      </c>
      <c r="O4443" s="59">
        <v>0.2</v>
      </c>
      <c r="P4443" s="10">
        <v>291.04000000000002</v>
      </c>
      <c r="Q4443" s="10">
        <v>1164.1600000000001</v>
      </c>
      <c r="R4443" s="10" t="s">
        <v>614</v>
      </c>
      <c r="S4443" s="10" t="s">
        <v>596</v>
      </c>
      <c r="T4443" s="59">
        <v>0.3</v>
      </c>
      <c r="U4443" s="10">
        <v>349.25</v>
      </c>
    </row>
    <row r="4444" spans="1:21" x14ac:dyDescent="0.3">
      <c r="A4444" s="10" t="s">
        <v>22195</v>
      </c>
      <c r="B4444" s="61">
        <v>45185</v>
      </c>
      <c r="C4444" s="10" t="s">
        <v>4430</v>
      </c>
      <c r="D4444" s="10" t="s">
        <v>11840</v>
      </c>
      <c r="E4444" s="10" t="s">
        <v>581</v>
      </c>
      <c r="F4444" s="10" t="s">
        <v>7</v>
      </c>
      <c r="G4444" s="10" t="s">
        <v>601</v>
      </c>
      <c r="H4444" s="10" t="s">
        <v>579</v>
      </c>
      <c r="I4444" s="10" t="s">
        <v>578</v>
      </c>
      <c r="J4444" s="10" t="s">
        <v>22194</v>
      </c>
      <c r="K4444" s="10" t="s">
        <v>22193</v>
      </c>
      <c r="L4444" s="10">
        <v>3</v>
      </c>
      <c r="M4444" s="10">
        <v>111.68</v>
      </c>
      <c r="N4444" s="10">
        <v>335.04</v>
      </c>
      <c r="O4444" s="59">
        <v>0.1</v>
      </c>
      <c r="P4444" s="10">
        <v>33.5</v>
      </c>
      <c r="Q4444" s="10">
        <v>301.54000000000002</v>
      </c>
      <c r="R4444" s="10" t="s">
        <v>586</v>
      </c>
      <c r="S4444" s="10" t="s">
        <v>596</v>
      </c>
      <c r="T4444" s="59">
        <v>0.3</v>
      </c>
      <c r="U4444" s="10">
        <v>90.46</v>
      </c>
    </row>
    <row r="4445" spans="1:21" x14ac:dyDescent="0.3">
      <c r="A4445" s="10" t="s">
        <v>22192</v>
      </c>
      <c r="B4445" s="61">
        <v>45040</v>
      </c>
      <c r="C4445" s="10" t="s">
        <v>15313</v>
      </c>
      <c r="D4445" s="10" t="s">
        <v>17783</v>
      </c>
      <c r="E4445" s="10" t="s">
        <v>603</v>
      </c>
      <c r="F4445" s="10" t="s">
        <v>602</v>
      </c>
      <c r="G4445" s="10" t="s">
        <v>569</v>
      </c>
      <c r="H4445" s="10" t="s">
        <v>544</v>
      </c>
      <c r="I4445" s="10" t="s">
        <v>568</v>
      </c>
      <c r="J4445" s="10" t="s">
        <v>1683</v>
      </c>
      <c r="K4445" s="10" t="s">
        <v>22191</v>
      </c>
      <c r="L4445" s="10">
        <v>9</v>
      </c>
      <c r="M4445" s="10">
        <v>295.52</v>
      </c>
      <c r="N4445" s="10">
        <v>2659.68</v>
      </c>
      <c r="O4445" s="59">
        <v>0.2</v>
      </c>
      <c r="P4445" s="10">
        <v>531.94000000000005</v>
      </c>
      <c r="Q4445" s="10">
        <v>2127.7399999999998</v>
      </c>
      <c r="R4445" s="10" t="s">
        <v>614</v>
      </c>
      <c r="S4445" s="10" t="s">
        <v>596</v>
      </c>
      <c r="T4445" s="59">
        <v>0.3</v>
      </c>
      <c r="U4445" s="10">
        <v>638.32000000000005</v>
      </c>
    </row>
    <row r="4446" spans="1:21" x14ac:dyDescent="0.3">
      <c r="A4446" s="10" t="s">
        <v>22190</v>
      </c>
      <c r="B4446" s="61">
        <v>45043</v>
      </c>
      <c r="C4446" s="10" t="s">
        <v>22189</v>
      </c>
      <c r="D4446" s="10" t="s">
        <v>5716</v>
      </c>
      <c r="E4446" s="10" t="s">
        <v>629</v>
      </c>
      <c r="F4446" s="10" t="s">
        <v>759</v>
      </c>
      <c r="G4446" s="10" t="s">
        <v>569</v>
      </c>
      <c r="H4446" s="10" t="s">
        <v>579</v>
      </c>
      <c r="I4446" s="10" t="s">
        <v>711</v>
      </c>
      <c r="J4446" s="10" t="s">
        <v>22188</v>
      </c>
      <c r="K4446" s="10" t="s">
        <v>22187</v>
      </c>
      <c r="L4446" s="10">
        <v>7</v>
      </c>
      <c r="M4446" s="10">
        <v>815.44</v>
      </c>
      <c r="N4446" s="10">
        <v>5708.08</v>
      </c>
      <c r="O4446" s="59">
        <v>0.05</v>
      </c>
      <c r="P4446" s="10">
        <v>285.39999999999998</v>
      </c>
      <c r="Q4446" s="10">
        <v>5422.68</v>
      </c>
      <c r="R4446" s="10" t="s">
        <v>614</v>
      </c>
      <c r="S4446" s="10" t="s">
        <v>596</v>
      </c>
      <c r="T4446" s="59">
        <v>0.25</v>
      </c>
      <c r="U4446" s="10">
        <v>1355.67</v>
      </c>
    </row>
    <row r="4447" spans="1:21" x14ac:dyDescent="0.3">
      <c r="A4447" s="10" t="s">
        <v>22186</v>
      </c>
      <c r="B4447" s="61">
        <v>45052</v>
      </c>
      <c r="C4447" s="10" t="s">
        <v>22185</v>
      </c>
      <c r="D4447" s="10" t="s">
        <v>9475</v>
      </c>
      <c r="E4447" s="10" t="s">
        <v>603</v>
      </c>
      <c r="F4447" s="10" t="s">
        <v>636</v>
      </c>
      <c r="G4447" s="10" t="s">
        <v>601</v>
      </c>
      <c r="H4447" s="10" t="s">
        <v>600</v>
      </c>
      <c r="I4447" s="10" t="s">
        <v>599</v>
      </c>
      <c r="J4447" s="10" t="s">
        <v>9222</v>
      </c>
      <c r="K4447" s="10" t="s">
        <v>18700</v>
      </c>
      <c r="L4447" s="10">
        <v>9</v>
      </c>
      <c r="M4447" s="10">
        <v>420.13</v>
      </c>
      <c r="N4447" s="10">
        <v>3781.17</v>
      </c>
      <c r="O4447" s="59">
        <v>0.2</v>
      </c>
      <c r="P4447" s="10">
        <v>756.23</v>
      </c>
      <c r="Q4447" s="10">
        <v>3024.94</v>
      </c>
      <c r="R4447" s="10" t="s">
        <v>586</v>
      </c>
      <c r="S4447" s="10" t="s">
        <v>607</v>
      </c>
      <c r="T4447" s="59">
        <v>0.25</v>
      </c>
      <c r="U4447" s="10">
        <v>756.24</v>
      </c>
    </row>
    <row r="4448" spans="1:21" x14ac:dyDescent="0.3">
      <c r="A4448" s="10" t="s">
        <v>22184</v>
      </c>
      <c r="B4448" s="61">
        <v>45110</v>
      </c>
      <c r="C4448" s="10" t="s">
        <v>7173</v>
      </c>
      <c r="D4448" s="10" t="s">
        <v>22183</v>
      </c>
      <c r="E4448" s="10" t="s">
        <v>592</v>
      </c>
      <c r="F4448" s="10" t="s">
        <v>591</v>
      </c>
      <c r="G4448" s="10" t="s">
        <v>569</v>
      </c>
      <c r="H4448" s="10" t="s">
        <v>590</v>
      </c>
      <c r="I4448" s="10" t="s">
        <v>635</v>
      </c>
      <c r="J4448" s="10" t="s">
        <v>22182</v>
      </c>
      <c r="K4448" s="10" t="s">
        <v>22181</v>
      </c>
      <c r="L4448" s="10">
        <v>3</v>
      </c>
      <c r="M4448" s="10">
        <v>169.07</v>
      </c>
      <c r="N4448" s="10">
        <v>507.21</v>
      </c>
      <c r="O4448" s="59">
        <v>0.1</v>
      </c>
      <c r="P4448" s="10">
        <v>50.72</v>
      </c>
      <c r="Q4448" s="10">
        <v>456.49</v>
      </c>
      <c r="R4448" s="10" t="s">
        <v>565</v>
      </c>
      <c r="S4448" s="10" t="s">
        <v>596</v>
      </c>
      <c r="T4448" s="59">
        <v>0.3</v>
      </c>
      <c r="U4448" s="10">
        <v>136.94999999999999</v>
      </c>
    </row>
    <row r="4449" spans="1:21" x14ac:dyDescent="0.3">
      <c r="A4449" s="10" t="s">
        <v>22180</v>
      </c>
      <c r="B4449" s="61">
        <v>45359</v>
      </c>
      <c r="C4449" s="10" t="s">
        <v>1803</v>
      </c>
      <c r="D4449" s="10" t="s">
        <v>22179</v>
      </c>
      <c r="E4449" s="10" t="s">
        <v>603</v>
      </c>
      <c r="F4449" s="10" t="s">
        <v>602</v>
      </c>
      <c r="G4449" s="10" t="s">
        <v>569</v>
      </c>
      <c r="H4449" s="10" t="s">
        <v>544</v>
      </c>
      <c r="I4449" s="10" t="s">
        <v>10</v>
      </c>
      <c r="J4449" s="10" t="s">
        <v>22178</v>
      </c>
      <c r="K4449" s="10" t="s">
        <v>22177</v>
      </c>
      <c r="L4449" s="10">
        <v>2</v>
      </c>
      <c r="M4449" s="10">
        <v>560.85</v>
      </c>
      <c r="N4449" s="10">
        <v>1121.7</v>
      </c>
      <c r="O4449" s="59">
        <v>0.05</v>
      </c>
      <c r="P4449" s="10">
        <v>56.09</v>
      </c>
      <c r="Q4449" s="10">
        <v>1065.6099999999999</v>
      </c>
      <c r="R4449" s="10" t="s">
        <v>586</v>
      </c>
      <c r="S4449" s="10" t="s">
        <v>596</v>
      </c>
      <c r="T4449" s="59">
        <v>0.15</v>
      </c>
      <c r="U4449" s="10">
        <v>159.84</v>
      </c>
    </row>
    <row r="4450" spans="1:21" x14ac:dyDescent="0.3">
      <c r="A4450" s="10" t="s">
        <v>22176</v>
      </c>
      <c r="B4450" s="61">
        <v>44929</v>
      </c>
      <c r="C4450" s="10" t="s">
        <v>17092</v>
      </c>
      <c r="D4450" s="10" t="s">
        <v>2828</v>
      </c>
      <c r="E4450" s="10" t="s">
        <v>603</v>
      </c>
      <c r="F4450" s="10" t="s">
        <v>658</v>
      </c>
      <c r="G4450" s="10" t="s">
        <v>569</v>
      </c>
      <c r="H4450" s="10" t="s">
        <v>579</v>
      </c>
      <c r="I4450" s="10" t="s">
        <v>711</v>
      </c>
      <c r="J4450" s="10" t="s">
        <v>22175</v>
      </c>
      <c r="K4450" s="10" t="s">
        <v>13669</v>
      </c>
      <c r="L4450" s="10">
        <v>6</v>
      </c>
      <c r="M4450" s="10">
        <v>243.76</v>
      </c>
      <c r="N4450" s="10">
        <v>1462.56</v>
      </c>
      <c r="O4450" s="59">
        <v>0.05</v>
      </c>
      <c r="P4450" s="10">
        <v>73.13</v>
      </c>
      <c r="Q4450" s="10">
        <v>1389.43</v>
      </c>
      <c r="R4450" s="10" t="s">
        <v>575</v>
      </c>
      <c r="S4450" s="10" t="s">
        <v>596</v>
      </c>
      <c r="T4450" s="59">
        <v>0.3</v>
      </c>
      <c r="U4450" s="10">
        <v>416.83</v>
      </c>
    </row>
    <row r="4451" spans="1:21" x14ac:dyDescent="0.3">
      <c r="A4451" s="10" t="s">
        <v>22174</v>
      </c>
      <c r="B4451" s="61">
        <v>45152</v>
      </c>
      <c r="C4451" s="10" t="s">
        <v>22173</v>
      </c>
      <c r="D4451" s="10" t="s">
        <v>22172</v>
      </c>
      <c r="E4451" s="10" t="s">
        <v>581</v>
      </c>
      <c r="F4451" s="10" t="s">
        <v>83</v>
      </c>
      <c r="G4451" s="10" t="s">
        <v>601</v>
      </c>
      <c r="H4451" s="10" t="s">
        <v>544</v>
      </c>
      <c r="I4451" s="10" t="s">
        <v>10</v>
      </c>
      <c r="J4451" s="10" t="s">
        <v>22171</v>
      </c>
      <c r="K4451" s="10" t="s">
        <v>22170</v>
      </c>
      <c r="L4451" s="10">
        <v>4</v>
      </c>
      <c r="M4451" s="10">
        <v>188.73</v>
      </c>
      <c r="N4451" s="10">
        <v>754.92</v>
      </c>
      <c r="O4451" s="59">
        <v>0.05</v>
      </c>
      <c r="P4451" s="10">
        <v>37.75</v>
      </c>
      <c r="Q4451" s="10">
        <v>717.17</v>
      </c>
      <c r="R4451" s="10" t="s">
        <v>575</v>
      </c>
      <c r="S4451" s="10" t="s">
        <v>564</v>
      </c>
      <c r="T4451" s="59">
        <v>0.15</v>
      </c>
      <c r="U4451" s="10">
        <v>107.58</v>
      </c>
    </row>
    <row r="4452" spans="1:21" x14ac:dyDescent="0.3">
      <c r="A4452" s="10" t="s">
        <v>22169</v>
      </c>
      <c r="B4452" s="61">
        <v>45031</v>
      </c>
      <c r="C4452" s="10" t="s">
        <v>14084</v>
      </c>
      <c r="D4452" s="10" t="s">
        <v>22168</v>
      </c>
      <c r="E4452" s="10" t="s">
        <v>581</v>
      </c>
      <c r="F4452" s="10" t="s">
        <v>580</v>
      </c>
      <c r="G4452" s="10" t="s">
        <v>601</v>
      </c>
      <c r="H4452" s="10" t="s">
        <v>544</v>
      </c>
      <c r="I4452" s="10" t="s">
        <v>10</v>
      </c>
      <c r="J4452" s="10" t="s">
        <v>22167</v>
      </c>
      <c r="K4452" s="10" t="s">
        <v>22166</v>
      </c>
      <c r="L4452" s="10">
        <v>1</v>
      </c>
      <c r="M4452" s="10">
        <v>624.91999999999996</v>
      </c>
      <c r="N4452" s="10">
        <v>624.91999999999996</v>
      </c>
      <c r="O4452" s="59">
        <v>0.05</v>
      </c>
      <c r="P4452" s="10">
        <v>31.25</v>
      </c>
      <c r="Q4452" s="10">
        <v>593.66999999999996</v>
      </c>
      <c r="R4452" s="10" t="s">
        <v>586</v>
      </c>
      <c r="S4452" s="10" t="s">
        <v>564</v>
      </c>
      <c r="T4452" s="59">
        <v>0.15</v>
      </c>
      <c r="U4452" s="10">
        <v>89.05</v>
      </c>
    </row>
    <row r="4453" spans="1:21" x14ac:dyDescent="0.3">
      <c r="A4453" s="10" t="s">
        <v>22165</v>
      </c>
      <c r="B4453" s="61">
        <v>45289</v>
      </c>
      <c r="C4453" s="10" t="s">
        <v>22164</v>
      </c>
      <c r="D4453" s="10" t="s">
        <v>17187</v>
      </c>
      <c r="E4453" s="10" t="s">
        <v>592</v>
      </c>
      <c r="F4453" s="10" t="s">
        <v>652</v>
      </c>
      <c r="G4453" s="10" t="s">
        <v>569</v>
      </c>
      <c r="H4453" s="10" t="s">
        <v>579</v>
      </c>
      <c r="I4453" s="10" t="s">
        <v>722</v>
      </c>
      <c r="J4453" s="10" t="s">
        <v>22163</v>
      </c>
      <c r="K4453" s="10" t="s">
        <v>15937</v>
      </c>
      <c r="L4453" s="10">
        <v>9</v>
      </c>
      <c r="M4453" s="10">
        <v>664.24</v>
      </c>
      <c r="N4453" s="10">
        <v>5978.16</v>
      </c>
      <c r="O4453" s="59">
        <v>0.1</v>
      </c>
      <c r="P4453" s="10">
        <v>597.82000000000005</v>
      </c>
      <c r="Q4453" s="10">
        <v>5380.34</v>
      </c>
      <c r="R4453" s="10" t="s">
        <v>586</v>
      </c>
      <c r="S4453" s="10" t="s">
        <v>585</v>
      </c>
      <c r="T4453" s="59">
        <v>0.15</v>
      </c>
      <c r="U4453" s="10">
        <v>807.05</v>
      </c>
    </row>
    <row r="4454" spans="1:21" x14ac:dyDescent="0.3">
      <c r="A4454" s="10" t="s">
        <v>22162</v>
      </c>
      <c r="B4454" s="61">
        <v>44931</v>
      </c>
      <c r="C4454" s="10" t="s">
        <v>12594</v>
      </c>
      <c r="D4454" s="10" t="s">
        <v>22161</v>
      </c>
      <c r="E4454" s="10" t="s">
        <v>629</v>
      </c>
      <c r="F4454" s="10" t="s">
        <v>759</v>
      </c>
      <c r="G4454" s="10" t="s">
        <v>601</v>
      </c>
      <c r="H4454" s="10" t="s">
        <v>590</v>
      </c>
      <c r="I4454" s="10" t="s">
        <v>589</v>
      </c>
      <c r="J4454" s="10" t="s">
        <v>4312</v>
      </c>
      <c r="K4454" s="10" t="s">
        <v>22160</v>
      </c>
      <c r="L4454" s="10">
        <v>6</v>
      </c>
      <c r="M4454" s="10">
        <v>398.48</v>
      </c>
      <c r="N4454" s="10">
        <v>2390.88</v>
      </c>
      <c r="O4454" s="59">
        <v>0.2</v>
      </c>
      <c r="P4454" s="10">
        <v>478.18</v>
      </c>
      <c r="Q4454" s="10">
        <v>1912.7</v>
      </c>
      <c r="R4454" s="10" t="s">
        <v>586</v>
      </c>
      <c r="S4454" s="10" t="s">
        <v>564</v>
      </c>
      <c r="T4454" s="59">
        <v>0.15</v>
      </c>
      <c r="U4454" s="10">
        <v>286.89999999999998</v>
      </c>
    </row>
    <row r="4455" spans="1:21" x14ac:dyDescent="0.3">
      <c r="A4455" s="10" t="s">
        <v>22159</v>
      </c>
      <c r="B4455" s="61">
        <v>45049</v>
      </c>
      <c r="C4455" s="10" t="s">
        <v>22158</v>
      </c>
      <c r="D4455" s="10" t="s">
        <v>22157</v>
      </c>
      <c r="E4455" s="10" t="s">
        <v>571</v>
      </c>
      <c r="F4455" s="10" t="s">
        <v>570</v>
      </c>
      <c r="G4455" s="10" t="s">
        <v>569</v>
      </c>
      <c r="H4455" s="10" t="s">
        <v>600</v>
      </c>
      <c r="I4455" s="10" t="s">
        <v>627</v>
      </c>
      <c r="J4455" s="10" t="s">
        <v>22156</v>
      </c>
      <c r="K4455" s="10" t="s">
        <v>22155</v>
      </c>
      <c r="L4455" s="10">
        <v>9</v>
      </c>
      <c r="M4455" s="10">
        <v>174.08</v>
      </c>
      <c r="N4455" s="10">
        <v>1566.72</v>
      </c>
      <c r="O4455" s="59">
        <v>0.05</v>
      </c>
      <c r="P4455" s="10">
        <v>78.34</v>
      </c>
      <c r="Q4455" s="10">
        <v>1488.38</v>
      </c>
      <c r="R4455" s="10" t="s">
        <v>586</v>
      </c>
      <c r="S4455" s="10" t="s">
        <v>596</v>
      </c>
      <c r="T4455" s="59">
        <v>0.3</v>
      </c>
      <c r="U4455" s="10">
        <v>446.51</v>
      </c>
    </row>
    <row r="4456" spans="1:21" x14ac:dyDescent="0.3">
      <c r="A4456" s="10" t="s">
        <v>22154</v>
      </c>
      <c r="B4456" s="61">
        <v>45264</v>
      </c>
      <c r="C4456" s="10" t="s">
        <v>5858</v>
      </c>
      <c r="D4456" s="10" t="s">
        <v>770</v>
      </c>
      <c r="E4456" s="10" t="s">
        <v>571</v>
      </c>
      <c r="F4456" s="10" t="s">
        <v>570</v>
      </c>
      <c r="G4456" s="10" t="s">
        <v>601</v>
      </c>
      <c r="H4456" s="10" t="s">
        <v>590</v>
      </c>
      <c r="I4456" s="10" t="s">
        <v>748</v>
      </c>
      <c r="J4456" s="10" t="s">
        <v>22153</v>
      </c>
      <c r="K4456" s="10" t="s">
        <v>1959</v>
      </c>
      <c r="L4456" s="10">
        <v>4</v>
      </c>
      <c r="M4456" s="10">
        <v>245.1</v>
      </c>
      <c r="N4456" s="10">
        <v>980.4</v>
      </c>
      <c r="O4456" s="59">
        <v>0</v>
      </c>
      <c r="P4456" s="10">
        <v>0</v>
      </c>
      <c r="Q4456" s="10">
        <v>980.4</v>
      </c>
      <c r="R4456" s="10" t="s">
        <v>586</v>
      </c>
      <c r="S4456" s="10" t="s">
        <v>596</v>
      </c>
      <c r="T4456" s="59">
        <v>0.3</v>
      </c>
      <c r="U4456" s="10">
        <v>294.12</v>
      </c>
    </row>
    <row r="4457" spans="1:21" x14ac:dyDescent="0.3">
      <c r="A4457" s="10" t="s">
        <v>22152</v>
      </c>
      <c r="B4457" s="61">
        <v>44990</v>
      </c>
      <c r="C4457" s="10" t="s">
        <v>22151</v>
      </c>
      <c r="D4457" s="10" t="s">
        <v>13836</v>
      </c>
      <c r="E4457" s="10" t="s">
        <v>581</v>
      </c>
      <c r="F4457" s="10" t="s">
        <v>7</v>
      </c>
      <c r="G4457" s="10" t="s">
        <v>601</v>
      </c>
      <c r="H4457" s="10" t="s">
        <v>579</v>
      </c>
      <c r="I4457" s="10" t="s">
        <v>578</v>
      </c>
      <c r="J4457" s="10" t="s">
        <v>22150</v>
      </c>
      <c r="K4457" s="10" t="s">
        <v>22149</v>
      </c>
      <c r="L4457" s="10">
        <v>9</v>
      </c>
      <c r="M4457" s="10">
        <v>851.11</v>
      </c>
      <c r="N4457" s="10">
        <v>7659.99</v>
      </c>
      <c r="O4457" s="59">
        <v>0.1</v>
      </c>
      <c r="P4457" s="10">
        <v>766</v>
      </c>
      <c r="Q4457" s="10">
        <v>6893.99</v>
      </c>
      <c r="R4457" s="10" t="s">
        <v>575</v>
      </c>
      <c r="S4457" s="10" t="s">
        <v>607</v>
      </c>
      <c r="T4457" s="59">
        <v>0.15</v>
      </c>
      <c r="U4457" s="10">
        <v>1034.0999999999999</v>
      </c>
    </row>
    <row r="4458" spans="1:21" x14ac:dyDescent="0.3">
      <c r="A4458" s="10" t="s">
        <v>22148</v>
      </c>
      <c r="B4458" s="61">
        <v>45096</v>
      </c>
      <c r="C4458" s="10" t="s">
        <v>1675</v>
      </c>
      <c r="D4458" s="10" t="s">
        <v>3841</v>
      </c>
      <c r="E4458" s="10" t="s">
        <v>571</v>
      </c>
      <c r="F4458" s="10" t="s">
        <v>11</v>
      </c>
      <c r="G4458" s="10" t="s">
        <v>569</v>
      </c>
      <c r="H4458" s="10" t="s">
        <v>544</v>
      </c>
      <c r="I4458" s="10" t="s">
        <v>568</v>
      </c>
      <c r="J4458" s="10" t="s">
        <v>22147</v>
      </c>
      <c r="K4458" s="10" t="s">
        <v>7170</v>
      </c>
      <c r="L4458" s="10">
        <v>3</v>
      </c>
      <c r="M4458" s="10">
        <v>474</v>
      </c>
      <c r="N4458" s="10">
        <v>1422</v>
      </c>
      <c r="O4458" s="59">
        <v>0.1</v>
      </c>
      <c r="P4458" s="10">
        <v>142.19999999999999</v>
      </c>
      <c r="Q4458" s="10">
        <v>1279.8</v>
      </c>
      <c r="R4458" s="10" t="s">
        <v>586</v>
      </c>
      <c r="S4458" s="10" t="s">
        <v>585</v>
      </c>
      <c r="T4458" s="59">
        <v>0.15</v>
      </c>
      <c r="U4458" s="10">
        <v>191.97</v>
      </c>
    </row>
    <row r="4459" spans="1:21" x14ac:dyDescent="0.3">
      <c r="A4459" s="10" t="s">
        <v>22146</v>
      </c>
      <c r="B4459" s="61">
        <v>45032</v>
      </c>
      <c r="C4459" s="10" t="s">
        <v>1735</v>
      </c>
      <c r="D4459" s="10" t="s">
        <v>17006</v>
      </c>
      <c r="E4459" s="10" t="s">
        <v>592</v>
      </c>
      <c r="F4459" s="10" t="s">
        <v>591</v>
      </c>
      <c r="G4459" s="10" t="s">
        <v>569</v>
      </c>
      <c r="H4459" s="10" t="s">
        <v>600</v>
      </c>
      <c r="I4459" s="10" t="s">
        <v>627</v>
      </c>
      <c r="J4459" s="10" t="s">
        <v>8204</v>
      </c>
      <c r="K4459" s="10" t="s">
        <v>22145</v>
      </c>
      <c r="L4459" s="10">
        <v>10</v>
      </c>
      <c r="M4459" s="10">
        <v>338.93</v>
      </c>
      <c r="N4459" s="10">
        <v>3389.3</v>
      </c>
      <c r="O4459" s="59">
        <v>0.1</v>
      </c>
      <c r="P4459" s="10">
        <v>338.93</v>
      </c>
      <c r="Q4459" s="10">
        <v>3050.37</v>
      </c>
      <c r="R4459" s="10" t="s">
        <v>586</v>
      </c>
      <c r="S4459" s="10" t="s">
        <v>564</v>
      </c>
      <c r="T4459" s="59">
        <v>0.15</v>
      </c>
      <c r="U4459" s="10">
        <v>457.56</v>
      </c>
    </row>
    <row r="4460" spans="1:21" x14ac:dyDescent="0.3">
      <c r="A4460" s="10" t="s">
        <v>22144</v>
      </c>
      <c r="B4460" s="61">
        <v>45037</v>
      </c>
      <c r="C4460" s="10" t="s">
        <v>3144</v>
      </c>
      <c r="D4460" s="10" t="s">
        <v>22143</v>
      </c>
      <c r="E4460" s="10" t="s">
        <v>592</v>
      </c>
      <c r="F4460" s="10" t="s">
        <v>652</v>
      </c>
      <c r="G4460" s="10" t="s">
        <v>569</v>
      </c>
      <c r="H4460" s="10" t="s">
        <v>600</v>
      </c>
      <c r="I4460" s="10" t="s">
        <v>627</v>
      </c>
      <c r="J4460" s="10" t="s">
        <v>22142</v>
      </c>
      <c r="K4460" s="10" t="s">
        <v>13176</v>
      </c>
      <c r="L4460" s="10">
        <v>9</v>
      </c>
      <c r="M4460" s="10">
        <v>345.89</v>
      </c>
      <c r="N4460" s="10">
        <v>3113.01</v>
      </c>
      <c r="O4460" s="59">
        <v>0.1</v>
      </c>
      <c r="P4460" s="10">
        <v>311.3</v>
      </c>
      <c r="Q4460" s="10">
        <v>2801.71</v>
      </c>
      <c r="R4460" s="10" t="s">
        <v>565</v>
      </c>
      <c r="S4460" s="10" t="s">
        <v>596</v>
      </c>
      <c r="T4460" s="59">
        <v>0.25</v>
      </c>
      <c r="U4460" s="10">
        <v>700.43</v>
      </c>
    </row>
    <row r="4461" spans="1:21" x14ac:dyDescent="0.3">
      <c r="A4461" s="10" t="s">
        <v>22141</v>
      </c>
      <c r="B4461" s="61">
        <v>45234</v>
      </c>
      <c r="C4461" s="10" t="s">
        <v>19875</v>
      </c>
      <c r="D4461" s="10" t="s">
        <v>22140</v>
      </c>
      <c r="E4461" s="10" t="s">
        <v>592</v>
      </c>
      <c r="F4461" s="10" t="s">
        <v>18</v>
      </c>
      <c r="G4461" s="10" t="s">
        <v>601</v>
      </c>
      <c r="H4461" s="10" t="s">
        <v>544</v>
      </c>
      <c r="I4461" s="10" t="s">
        <v>610</v>
      </c>
      <c r="J4461" s="10" t="s">
        <v>22139</v>
      </c>
      <c r="K4461" s="10" t="s">
        <v>22138</v>
      </c>
      <c r="L4461" s="10">
        <v>5</v>
      </c>
      <c r="M4461" s="10">
        <v>153.80000000000001</v>
      </c>
      <c r="N4461" s="10">
        <v>769</v>
      </c>
      <c r="O4461" s="59">
        <v>0.1</v>
      </c>
      <c r="P4461" s="10">
        <v>76.900000000000006</v>
      </c>
      <c r="Q4461" s="10">
        <v>692.1</v>
      </c>
      <c r="R4461" s="10" t="s">
        <v>614</v>
      </c>
      <c r="S4461" s="10" t="s">
        <v>596</v>
      </c>
      <c r="T4461" s="59">
        <v>0.25</v>
      </c>
      <c r="U4461" s="10">
        <v>173.03</v>
      </c>
    </row>
    <row r="4462" spans="1:21" x14ac:dyDescent="0.3">
      <c r="A4462" s="10" t="s">
        <v>22137</v>
      </c>
      <c r="B4462" s="61">
        <v>45152</v>
      </c>
      <c r="C4462" s="10" t="s">
        <v>3962</v>
      </c>
      <c r="D4462" s="10" t="s">
        <v>22136</v>
      </c>
      <c r="E4462" s="10" t="s">
        <v>581</v>
      </c>
      <c r="F4462" s="10" t="s">
        <v>580</v>
      </c>
      <c r="G4462" s="10" t="s">
        <v>601</v>
      </c>
      <c r="H4462" s="10" t="s">
        <v>579</v>
      </c>
      <c r="I4462" s="10" t="s">
        <v>722</v>
      </c>
      <c r="J4462" s="10" t="s">
        <v>22135</v>
      </c>
      <c r="K4462" s="10" t="s">
        <v>22134</v>
      </c>
      <c r="L4462" s="10">
        <v>8</v>
      </c>
      <c r="M4462" s="10">
        <v>339.12</v>
      </c>
      <c r="N4462" s="10">
        <v>2712.96</v>
      </c>
      <c r="O4462" s="59">
        <v>0</v>
      </c>
      <c r="P4462" s="10">
        <v>0</v>
      </c>
      <c r="Q4462" s="10">
        <v>2712.96</v>
      </c>
      <c r="R4462" s="10" t="s">
        <v>575</v>
      </c>
      <c r="S4462" s="10" t="s">
        <v>607</v>
      </c>
      <c r="T4462" s="59">
        <v>0.15</v>
      </c>
      <c r="U4462" s="10">
        <v>406.94</v>
      </c>
    </row>
    <row r="4463" spans="1:21" x14ac:dyDescent="0.3">
      <c r="A4463" s="10" t="s">
        <v>22133</v>
      </c>
      <c r="B4463" s="61">
        <v>45307</v>
      </c>
      <c r="C4463" s="10" t="s">
        <v>19847</v>
      </c>
      <c r="D4463" s="10" t="s">
        <v>20344</v>
      </c>
      <c r="E4463" s="10" t="s">
        <v>603</v>
      </c>
      <c r="F4463" s="10" t="s">
        <v>602</v>
      </c>
      <c r="G4463" s="10" t="s">
        <v>569</v>
      </c>
      <c r="H4463" s="10" t="s">
        <v>579</v>
      </c>
      <c r="I4463" s="10" t="s">
        <v>722</v>
      </c>
      <c r="J4463" s="10" t="s">
        <v>2060</v>
      </c>
      <c r="K4463" s="10" t="s">
        <v>18561</v>
      </c>
      <c r="L4463" s="10">
        <v>7</v>
      </c>
      <c r="M4463" s="10">
        <v>283.47000000000003</v>
      </c>
      <c r="N4463" s="10">
        <v>1984.29</v>
      </c>
      <c r="O4463" s="59">
        <v>0.05</v>
      </c>
      <c r="P4463" s="10">
        <v>99.21</v>
      </c>
      <c r="Q4463" s="10">
        <v>1885.08</v>
      </c>
      <c r="R4463" s="10" t="s">
        <v>565</v>
      </c>
      <c r="S4463" s="10" t="s">
        <v>585</v>
      </c>
      <c r="T4463" s="59">
        <v>0.15</v>
      </c>
      <c r="U4463" s="10">
        <v>282.76</v>
      </c>
    </row>
    <row r="4464" spans="1:21" x14ac:dyDescent="0.3">
      <c r="A4464" s="10" t="s">
        <v>22132</v>
      </c>
      <c r="B4464" s="61">
        <v>45066</v>
      </c>
      <c r="C4464" s="10" t="s">
        <v>15103</v>
      </c>
      <c r="D4464" s="10" t="s">
        <v>8782</v>
      </c>
      <c r="E4464" s="10" t="s">
        <v>592</v>
      </c>
      <c r="F4464" s="10" t="s">
        <v>18</v>
      </c>
      <c r="G4464" s="10" t="s">
        <v>601</v>
      </c>
      <c r="H4464" s="10" t="s">
        <v>579</v>
      </c>
      <c r="I4464" s="10" t="s">
        <v>722</v>
      </c>
      <c r="J4464" s="10" t="s">
        <v>17585</v>
      </c>
      <c r="K4464" s="10" t="s">
        <v>22131</v>
      </c>
      <c r="L4464" s="10">
        <v>4</v>
      </c>
      <c r="M4464" s="10">
        <v>913.83</v>
      </c>
      <c r="N4464" s="10">
        <v>3655.32</v>
      </c>
      <c r="O4464" s="59">
        <v>0</v>
      </c>
      <c r="P4464" s="10">
        <v>0</v>
      </c>
      <c r="Q4464" s="10">
        <v>3655.32</v>
      </c>
      <c r="R4464" s="10" t="s">
        <v>586</v>
      </c>
      <c r="S4464" s="10" t="s">
        <v>596</v>
      </c>
      <c r="T4464" s="59">
        <v>0.15</v>
      </c>
      <c r="U4464" s="10">
        <v>548.29999999999995</v>
      </c>
    </row>
    <row r="4465" spans="1:21" x14ac:dyDescent="0.3">
      <c r="A4465" s="10" t="s">
        <v>22130</v>
      </c>
      <c r="B4465" s="61">
        <v>45246</v>
      </c>
      <c r="C4465" s="10" t="s">
        <v>22129</v>
      </c>
      <c r="D4465" s="10" t="s">
        <v>3302</v>
      </c>
      <c r="E4465" s="10" t="s">
        <v>629</v>
      </c>
      <c r="F4465" s="10" t="s">
        <v>759</v>
      </c>
      <c r="G4465" s="10" t="s">
        <v>569</v>
      </c>
      <c r="H4465" s="10" t="s">
        <v>600</v>
      </c>
      <c r="I4465" s="10" t="s">
        <v>599</v>
      </c>
      <c r="J4465" s="10" t="s">
        <v>6793</v>
      </c>
      <c r="K4465" s="10" t="s">
        <v>13712</v>
      </c>
      <c r="L4465" s="10">
        <v>5</v>
      </c>
      <c r="M4465" s="10">
        <v>339</v>
      </c>
      <c r="N4465" s="10">
        <v>1695</v>
      </c>
      <c r="O4465" s="59">
        <v>0.05</v>
      </c>
      <c r="P4465" s="10">
        <v>84.75</v>
      </c>
      <c r="Q4465" s="10">
        <v>1610.25</v>
      </c>
      <c r="R4465" s="10" t="s">
        <v>565</v>
      </c>
      <c r="S4465" s="10" t="s">
        <v>564</v>
      </c>
      <c r="T4465" s="59">
        <v>0.15</v>
      </c>
      <c r="U4465" s="10">
        <v>241.54</v>
      </c>
    </row>
    <row r="4466" spans="1:21" x14ac:dyDescent="0.3">
      <c r="A4466" s="10" t="s">
        <v>22128</v>
      </c>
      <c r="B4466" s="61">
        <v>45360</v>
      </c>
      <c r="C4466" s="10" t="s">
        <v>6864</v>
      </c>
      <c r="D4466" s="10" t="s">
        <v>1689</v>
      </c>
      <c r="E4466" s="10" t="s">
        <v>629</v>
      </c>
      <c r="F4466" s="10" t="s">
        <v>759</v>
      </c>
      <c r="G4466" s="10" t="s">
        <v>601</v>
      </c>
      <c r="H4466" s="10" t="s">
        <v>579</v>
      </c>
      <c r="I4466" s="10" t="s">
        <v>711</v>
      </c>
      <c r="J4466" s="10" t="s">
        <v>22127</v>
      </c>
      <c r="K4466" s="10" t="s">
        <v>22126</v>
      </c>
      <c r="L4466" s="10">
        <v>10</v>
      </c>
      <c r="M4466" s="10">
        <v>843.18</v>
      </c>
      <c r="N4466" s="10">
        <v>8431.7999999999993</v>
      </c>
      <c r="O4466" s="59">
        <v>0.2</v>
      </c>
      <c r="P4466" s="10">
        <v>1686.36</v>
      </c>
      <c r="Q4466" s="10">
        <v>6745.44</v>
      </c>
      <c r="R4466" s="10" t="s">
        <v>614</v>
      </c>
      <c r="S4466" s="10" t="s">
        <v>607</v>
      </c>
      <c r="T4466" s="59">
        <v>0.3</v>
      </c>
      <c r="U4466" s="10">
        <v>2023.63</v>
      </c>
    </row>
    <row r="4467" spans="1:21" x14ac:dyDescent="0.3">
      <c r="A4467" s="10" t="s">
        <v>22125</v>
      </c>
      <c r="B4467" s="61">
        <v>45044</v>
      </c>
      <c r="C4467" s="10" t="s">
        <v>22124</v>
      </c>
      <c r="D4467" s="10" t="s">
        <v>16987</v>
      </c>
      <c r="E4467" s="10" t="s">
        <v>629</v>
      </c>
      <c r="F4467" s="10" t="s">
        <v>628</v>
      </c>
      <c r="G4467" s="10" t="s">
        <v>569</v>
      </c>
      <c r="H4467" s="10" t="s">
        <v>600</v>
      </c>
      <c r="I4467" s="10" t="s">
        <v>627</v>
      </c>
      <c r="J4467" s="10" t="s">
        <v>22123</v>
      </c>
      <c r="K4467" s="10" t="s">
        <v>22122</v>
      </c>
      <c r="L4467" s="10">
        <v>10</v>
      </c>
      <c r="M4467" s="10">
        <v>367.74</v>
      </c>
      <c r="N4467" s="10">
        <v>3677.4</v>
      </c>
      <c r="O4467" s="59">
        <v>0.2</v>
      </c>
      <c r="P4467" s="10">
        <v>735.48</v>
      </c>
      <c r="Q4467" s="10">
        <v>2941.92</v>
      </c>
      <c r="R4467" s="10" t="s">
        <v>614</v>
      </c>
      <c r="S4467" s="10" t="s">
        <v>596</v>
      </c>
      <c r="T4467" s="59">
        <v>0.15</v>
      </c>
      <c r="U4467" s="10">
        <v>441.29</v>
      </c>
    </row>
    <row r="4468" spans="1:21" x14ac:dyDescent="0.3">
      <c r="A4468" s="10" t="s">
        <v>22121</v>
      </c>
      <c r="B4468" s="61">
        <v>45124</v>
      </c>
      <c r="C4468" s="10" t="s">
        <v>13560</v>
      </c>
      <c r="D4468" s="10" t="s">
        <v>22120</v>
      </c>
      <c r="E4468" s="10" t="s">
        <v>581</v>
      </c>
      <c r="F4468" s="10" t="s">
        <v>83</v>
      </c>
      <c r="G4468" s="10" t="s">
        <v>569</v>
      </c>
      <c r="H4468" s="10" t="s">
        <v>544</v>
      </c>
      <c r="I4468" s="10" t="s">
        <v>568</v>
      </c>
      <c r="J4468" s="10" t="s">
        <v>22119</v>
      </c>
      <c r="K4468" s="10" t="s">
        <v>19305</v>
      </c>
      <c r="L4468" s="10">
        <v>3</v>
      </c>
      <c r="M4468" s="10">
        <v>159.06</v>
      </c>
      <c r="N4468" s="10">
        <v>477.18</v>
      </c>
      <c r="O4468" s="59">
        <v>0</v>
      </c>
      <c r="P4468" s="10">
        <v>0</v>
      </c>
      <c r="Q4468" s="10">
        <v>477.18</v>
      </c>
      <c r="R4468" s="10" t="s">
        <v>565</v>
      </c>
      <c r="S4468" s="10" t="s">
        <v>607</v>
      </c>
      <c r="T4468" s="59">
        <v>0.15</v>
      </c>
      <c r="U4468" s="10">
        <v>71.58</v>
      </c>
    </row>
    <row r="4469" spans="1:21" x14ac:dyDescent="0.3">
      <c r="A4469" s="10" t="s">
        <v>22118</v>
      </c>
      <c r="B4469" s="61">
        <v>45200</v>
      </c>
      <c r="C4469" s="10" t="s">
        <v>9804</v>
      </c>
      <c r="D4469" s="10" t="s">
        <v>1911</v>
      </c>
      <c r="E4469" s="10" t="s">
        <v>592</v>
      </c>
      <c r="F4469" s="10" t="s">
        <v>652</v>
      </c>
      <c r="G4469" s="10" t="s">
        <v>601</v>
      </c>
      <c r="H4469" s="10" t="s">
        <v>544</v>
      </c>
      <c r="I4469" s="10" t="s">
        <v>610</v>
      </c>
      <c r="J4469" s="10" t="s">
        <v>22117</v>
      </c>
      <c r="K4469" s="10" t="s">
        <v>6878</v>
      </c>
      <c r="L4469" s="10">
        <v>4</v>
      </c>
      <c r="M4469" s="10">
        <v>936.67</v>
      </c>
      <c r="N4469" s="10">
        <v>3746.68</v>
      </c>
      <c r="O4469" s="59">
        <v>0.1</v>
      </c>
      <c r="P4469" s="10">
        <v>374.67</v>
      </c>
      <c r="Q4469" s="10">
        <v>3372.01</v>
      </c>
      <c r="R4469" s="10" t="s">
        <v>586</v>
      </c>
      <c r="S4469" s="10" t="s">
        <v>607</v>
      </c>
      <c r="T4469" s="59">
        <v>0.25</v>
      </c>
      <c r="U4469" s="10">
        <v>843</v>
      </c>
    </row>
    <row r="4470" spans="1:21" x14ac:dyDescent="0.3">
      <c r="A4470" s="10" t="s">
        <v>22116</v>
      </c>
      <c r="B4470" s="61">
        <v>45283</v>
      </c>
      <c r="C4470" s="10" t="s">
        <v>6329</v>
      </c>
      <c r="D4470" s="10" t="s">
        <v>22115</v>
      </c>
      <c r="E4470" s="10" t="s">
        <v>603</v>
      </c>
      <c r="F4470" s="10" t="s">
        <v>602</v>
      </c>
      <c r="G4470" s="10" t="s">
        <v>569</v>
      </c>
      <c r="H4470" s="10" t="s">
        <v>544</v>
      </c>
      <c r="I4470" s="10" t="s">
        <v>568</v>
      </c>
      <c r="J4470" s="10" t="s">
        <v>9253</v>
      </c>
      <c r="K4470" s="10" t="s">
        <v>22114</v>
      </c>
      <c r="L4470" s="10">
        <v>4</v>
      </c>
      <c r="M4470" s="10">
        <v>176.58</v>
      </c>
      <c r="N4470" s="10">
        <v>706.32</v>
      </c>
      <c r="O4470" s="59">
        <v>0.2</v>
      </c>
      <c r="P4470" s="10">
        <v>141.26</v>
      </c>
      <c r="Q4470" s="10">
        <v>565.05999999999995</v>
      </c>
      <c r="R4470" s="10" t="s">
        <v>586</v>
      </c>
      <c r="S4470" s="10" t="s">
        <v>607</v>
      </c>
      <c r="T4470" s="59">
        <v>0.25</v>
      </c>
      <c r="U4470" s="10">
        <v>141.26</v>
      </c>
    </row>
    <row r="4471" spans="1:21" x14ac:dyDescent="0.3">
      <c r="A4471" s="10" t="s">
        <v>22113</v>
      </c>
      <c r="B4471" s="61">
        <v>45199</v>
      </c>
      <c r="C4471" s="10" t="s">
        <v>21307</v>
      </c>
      <c r="D4471" s="10" t="s">
        <v>22112</v>
      </c>
      <c r="E4471" s="10" t="s">
        <v>581</v>
      </c>
      <c r="F4471" s="10" t="s">
        <v>580</v>
      </c>
      <c r="G4471" s="10" t="s">
        <v>601</v>
      </c>
      <c r="H4471" s="10" t="s">
        <v>600</v>
      </c>
      <c r="I4471" s="10" t="s">
        <v>664</v>
      </c>
      <c r="J4471" s="10" t="s">
        <v>22111</v>
      </c>
      <c r="K4471" s="10" t="s">
        <v>22110</v>
      </c>
      <c r="L4471" s="10">
        <v>1</v>
      </c>
      <c r="M4471" s="10">
        <v>700.78</v>
      </c>
      <c r="N4471" s="10">
        <v>700.78</v>
      </c>
      <c r="O4471" s="59">
        <v>0.1</v>
      </c>
      <c r="P4471" s="10">
        <v>70.08</v>
      </c>
      <c r="Q4471" s="10">
        <v>630.70000000000005</v>
      </c>
      <c r="R4471" s="10" t="s">
        <v>614</v>
      </c>
      <c r="S4471" s="10" t="s">
        <v>596</v>
      </c>
      <c r="T4471" s="59">
        <v>0.25</v>
      </c>
      <c r="U4471" s="10">
        <v>157.68</v>
      </c>
    </row>
    <row r="4472" spans="1:21" x14ac:dyDescent="0.3">
      <c r="A4472" s="10" t="s">
        <v>22109</v>
      </c>
      <c r="B4472" s="61">
        <v>45208</v>
      </c>
      <c r="C4472" s="10" t="s">
        <v>20406</v>
      </c>
      <c r="D4472" s="10" t="s">
        <v>4546</v>
      </c>
      <c r="E4472" s="10" t="s">
        <v>571</v>
      </c>
      <c r="F4472" s="10" t="s">
        <v>11</v>
      </c>
      <c r="G4472" s="10" t="s">
        <v>569</v>
      </c>
      <c r="H4472" s="10" t="s">
        <v>579</v>
      </c>
      <c r="I4472" s="10" t="s">
        <v>578</v>
      </c>
      <c r="J4472" s="10" t="s">
        <v>22108</v>
      </c>
      <c r="K4472" s="10" t="s">
        <v>8004</v>
      </c>
      <c r="L4472" s="10">
        <v>10</v>
      </c>
      <c r="M4472" s="10">
        <v>287.02999999999997</v>
      </c>
      <c r="N4472" s="10">
        <v>2870.3</v>
      </c>
      <c r="O4472" s="59">
        <v>0.05</v>
      </c>
      <c r="P4472" s="10">
        <v>143.52000000000001</v>
      </c>
      <c r="Q4472" s="10">
        <v>2726.78</v>
      </c>
      <c r="R4472" s="10" t="s">
        <v>575</v>
      </c>
      <c r="S4472" s="10" t="s">
        <v>585</v>
      </c>
      <c r="T4472" s="59">
        <v>0.25</v>
      </c>
      <c r="U4472" s="10">
        <v>681.7</v>
      </c>
    </row>
    <row r="4473" spans="1:21" x14ac:dyDescent="0.3">
      <c r="A4473" s="10" t="s">
        <v>22107</v>
      </c>
      <c r="B4473" s="61">
        <v>45285</v>
      </c>
      <c r="C4473" s="10" t="s">
        <v>22106</v>
      </c>
      <c r="D4473" s="10" t="s">
        <v>22105</v>
      </c>
      <c r="E4473" s="10" t="s">
        <v>581</v>
      </c>
      <c r="F4473" s="10" t="s">
        <v>83</v>
      </c>
      <c r="G4473" s="10" t="s">
        <v>569</v>
      </c>
      <c r="H4473" s="10" t="s">
        <v>600</v>
      </c>
      <c r="I4473" s="10" t="s">
        <v>664</v>
      </c>
      <c r="J4473" s="10" t="s">
        <v>17654</v>
      </c>
      <c r="K4473" s="10" t="s">
        <v>22104</v>
      </c>
      <c r="L4473" s="10">
        <v>5</v>
      </c>
      <c r="M4473" s="10">
        <v>222.89</v>
      </c>
      <c r="N4473" s="10">
        <v>1114.45</v>
      </c>
      <c r="O4473" s="59">
        <v>0.1</v>
      </c>
      <c r="P4473" s="10">
        <v>111.45</v>
      </c>
      <c r="Q4473" s="10">
        <v>1003</v>
      </c>
      <c r="R4473" s="10" t="s">
        <v>586</v>
      </c>
      <c r="S4473" s="10" t="s">
        <v>564</v>
      </c>
      <c r="T4473" s="59">
        <v>0.25</v>
      </c>
      <c r="U4473" s="10">
        <v>250.75</v>
      </c>
    </row>
    <row r="4474" spans="1:21" x14ac:dyDescent="0.3">
      <c r="A4474" s="10" t="s">
        <v>22103</v>
      </c>
      <c r="B4474" s="61">
        <v>45357</v>
      </c>
      <c r="C4474" s="10" t="s">
        <v>14429</v>
      </c>
      <c r="D4474" s="10" t="s">
        <v>22102</v>
      </c>
      <c r="E4474" s="10" t="s">
        <v>581</v>
      </c>
      <c r="F4474" s="10" t="s">
        <v>7</v>
      </c>
      <c r="G4474" s="10" t="s">
        <v>601</v>
      </c>
      <c r="H4474" s="10" t="s">
        <v>590</v>
      </c>
      <c r="I4474" s="10" t="s">
        <v>748</v>
      </c>
      <c r="J4474" s="10" t="s">
        <v>14035</v>
      </c>
      <c r="K4474" s="10" t="s">
        <v>22101</v>
      </c>
      <c r="L4474" s="10">
        <v>4</v>
      </c>
      <c r="M4474" s="10">
        <v>931.17</v>
      </c>
      <c r="N4474" s="10">
        <v>3724.68</v>
      </c>
      <c r="O4474" s="59">
        <v>0.2</v>
      </c>
      <c r="P4474" s="10">
        <v>744.94</v>
      </c>
      <c r="Q4474" s="10">
        <v>2979.74</v>
      </c>
      <c r="R4474" s="10" t="s">
        <v>586</v>
      </c>
      <c r="S4474" s="10" t="s">
        <v>607</v>
      </c>
      <c r="T4474" s="59">
        <v>0.15</v>
      </c>
      <c r="U4474" s="10">
        <v>446.96</v>
      </c>
    </row>
    <row r="4475" spans="1:21" x14ac:dyDescent="0.3">
      <c r="A4475" s="10" t="s">
        <v>22100</v>
      </c>
      <c r="B4475" s="61">
        <v>45118</v>
      </c>
      <c r="C4475" s="10" t="s">
        <v>8235</v>
      </c>
      <c r="D4475" s="10" t="s">
        <v>22099</v>
      </c>
      <c r="E4475" s="10" t="s">
        <v>603</v>
      </c>
      <c r="F4475" s="10" t="s">
        <v>636</v>
      </c>
      <c r="G4475" s="10" t="s">
        <v>569</v>
      </c>
      <c r="H4475" s="10" t="s">
        <v>544</v>
      </c>
      <c r="I4475" s="10" t="s">
        <v>10</v>
      </c>
      <c r="J4475" s="10" t="s">
        <v>12861</v>
      </c>
      <c r="K4475" s="10" t="s">
        <v>16307</v>
      </c>
      <c r="L4475" s="10">
        <v>4</v>
      </c>
      <c r="M4475" s="10">
        <v>639.12</v>
      </c>
      <c r="N4475" s="10">
        <v>2556.48</v>
      </c>
      <c r="O4475" s="59">
        <v>0</v>
      </c>
      <c r="P4475" s="10">
        <v>0</v>
      </c>
      <c r="Q4475" s="10">
        <v>2556.48</v>
      </c>
      <c r="R4475" s="10" t="s">
        <v>575</v>
      </c>
      <c r="S4475" s="10" t="s">
        <v>607</v>
      </c>
      <c r="T4475" s="59">
        <v>0.25</v>
      </c>
      <c r="U4475" s="10">
        <v>639.12</v>
      </c>
    </row>
    <row r="4476" spans="1:21" x14ac:dyDescent="0.3">
      <c r="A4476" s="10" t="s">
        <v>22098</v>
      </c>
      <c r="B4476" s="61">
        <v>45094</v>
      </c>
      <c r="C4476" s="10" t="s">
        <v>6593</v>
      </c>
      <c r="D4476" s="10" t="s">
        <v>22097</v>
      </c>
      <c r="E4476" s="10" t="s">
        <v>603</v>
      </c>
      <c r="F4476" s="10" t="s">
        <v>658</v>
      </c>
      <c r="G4476" s="10" t="s">
        <v>601</v>
      </c>
      <c r="H4476" s="10" t="s">
        <v>544</v>
      </c>
      <c r="I4476" s="10" t="s">
        <v>568</v>
      </c>
      <c r="J4476" s="10" t="s">
        <v>22096</v>
      </c>
      <c r="K4476" s="10" t="s">
        <v>22095</v>
      </c>
      <c r="L4476" s="10">
        <v>6</v>
      </c>
      <c r="M4476" s="10">
        <v>417.91</v>
      </c>
      <c r="N4476" s="10">
        <v>2507.46</v>
      </c>
      <c r="O4476" s="59">
        <v>0.05</v>
      </c>
      <c r="P4476" s="10">
        <v>125.37</v>
      </c>
      <c r="Q4476" s="10">
        <v>2382.09</v>
      </c>
      <c r="R4476" s="10" t="s">
        <v>586</v>
      </c>
      <c r="S4476" s="10" t="s">
        <v>596</v>
      </c>
      <c r="T4476" s="59">
        <v>0.3</v>
      </c>
      <c r="U4476" s="10">
        <v>714.63</v>
      </c>
    </row>
    <row r="4477" spans="1:21" x14ac:dyDescent="0.3">
      <c r="A4477" s="10" t="s">
        <v>22094</v>
      </c>
      <c r="B4477" s="61">
        <v>45204</v>
      </c>
      <c r="C4477" s="10" t="s">
        <v>16972</v>
      </c>
      <c r="D4477" s="10" t="s">
        <v>22093</v>
      </c>
      <c r="E4477" s="10" t="s">
        <v>571</v>
      </c>
      <c r="F4477" s="10" t="s">
        <v>11</v>
      </c>
      <c r="G4477" s="10" t="s">
        <v>569</v>
      </c>
      <c r="H4477" s="10" t="s">
        <v>579</v>
      </c>
      <c r="I4477" s="10" t="s">
        <v>711</v>
      </c>
      <c r="J4477" s="10" t="s">
        <v>10498</v>
      </c>
      <c r="K4477" s="10" t="s">
        <v>21440</v>
      </c>
      <c r="L4477" s="10">
        <v>2</v>
      </c>
      <c r="M4477" s="10">
        <v>450.29</v>
      </c>
      <c r="N4477" s="10">
        <v>900.58</v>
      </c>
      <c r="O4477" s="59">
        <v>0.1</v>
      </c>
      <c r="P4477" s="10">
        <v>90.06</v>
      </c>
      <c r="Q4477" s="10">
        <v>810.52</v>
      </c>
      <c r="R4477" s="10" t="s">
        <v>614</v>
      </c>
      <c r="S4477" s="10" t="s">
        <v>585</v>
      </c>
      <c r="T4477" s="59">
        <v>0.15</v>
      </c>
      <c r="U4477" s="10">
        <v>121.58</v>
      </c>
    </row>
    <row r="4478" spans="1:21" x14ac:dyDescent="0.3">
      <c r="A4478" s="10" t="s">
        <v>22092</v>
      </c>
      <c r="B4478" s="61">
        <v>45165</v>
      </c>
      <c r="C4478" s="10" t="s">
        <v>18584</v>
      </c>
      <c r="D4478" s="10" t="s">
        <v>22091</v>
      </c>
      <c r="E4478" s="10" t="s">
        <v>603</v>
      </c>
      <c r="F4478" s="10" t="s">
        <v>602</v>
      </c>
      <c r="G4478" s="10" t="s">
        <v>569</v>
      </c>
      <c r="H4478" s="10" t="s">
        <v>579</v>
      </c>
      <c r="I4478" s="10" t="s">
        <v>578</v>
      </c>
      <c r="J4478" s="10" t="s">
        <v>22090</v>
      </c>
      <c r="K4478" s="10" t="s">
        <v>22089</v>
      </c>
      <c r="L4478" s="10">
        <v>10</v>
      </c>
      <c r="M4478" s="10">
        <v>704.08</v>
      </c>
      <c r="N4478" s="10">
        <v>7040.8</v>
      </c>
      <c r="O4478" s="59">
        <v>0.1</v>
      </c>
      <c r="P4478" s="10">
        <v>704.08</v>
      </c>
      <c r="Q4478" s="10">
        <v>6336.72</v>
      </c>
      <c r="R4478" s="10" t="s">
        <v>614</v>
      </c>
      <c r="S4478" s="10" t="s">
        <v>596</v>
      </c>
      <c r="T4478" s="59">
        <v>0.15</v>
      </c>
      <c r="U4478" s="10">
        <v>950.51</v>
      </c>
    </row>
    <row r="4479" spans="1:21" x14ac:dyDescent="0.3">
      <c r="A4479" s="10" t="s">
        <v>22088</v>
      </c>
      <c r="B4479" s="61">
        <v>45279</v>
      </c>
      <c r="C4479" s="10" t="s">
        <v>22087</v>
      </c>
      <c r="D4479" s="10" t="s">
        <v>22086</v>
      </c>
      <c r="E4479" s="10" t="s">
        <v>629</v>
      </c>
      <c r="F4479" s="10" t="s">
        <v>628</v>
      </c>
      <c r="G4479" s="10" t="s">
        <v>569</v>
      </c>
      <c r="H4479" s="10" t="s">
        <v>590</v>
      </c>
      <c r="I4479" s="10" t="s">
        <v>635</v>
      </c>
      <c r="J4479" s="10" t="s">
        <v>12071</v>
      </c>
      <c r="K4479" s="10" t="s">
        <v>5203</v>
      </c>
      <c r="L4479" s="10">
        <v>7</v>
      </c>
      <c r="M4479" s="10">
        <v>848.23</v>
      </c>
      <c r="N4479" s="10">
        <v>5937.61</v>
      </c>
      <c r="O4479" s="59">
        <v>0.05</v>
      </c>
      <c r="P4479" s="10">
        <v>296.88</v>
      </c>
      <c r="Q4479" s="10">
        <v>5640.73</v>
      </c>
      <c r="R4479" s="10" t="s">
        <v>565</v>
      </c>
      <c r="S4479" s="10" t="s">
        <v>564</v>
      </c>
      <c r="T4479" s="59">
        <v>0.25</v>
      </c>
      <c r="U4479" s="10">
        <v>1410.18</v>
      </c>
    </row>
    <row r="4480" spans="1:21" x14ac:dyDescent="0.3">
      <c r="A4480" s="10" t="s">
        <v>22085</v>
      </c>
      <c r="B4480" s="61">
        <v>45359</v>
      </c>
      <c r="C4480" s="10" t="s">
        <v>9163</v>
      </c>
      <c r="D4480" s="10" t="s">
        <v>5200</v>
      </c>
      <c r="E4480" s="10" t="s">
        <v>603</v>
      </c>
      <c r="F4480" s="10" t="s">
        <v>636</v>
      </c>
      <c r="G4480" s="10" t="s">
        <v>601</v>
      </c>
      <c r="H4480" s="10" t="s">
        <v>600</v>
      </c>
      <c r="I4480" s="10" t="s">
        <v>599</v>
      </c>
      <c r="J4480" s="10" t="s">
        <v>22084</v>
      </c>
      <c r="K4480" s="10" t="s">
        <v>15567</v>
      </c>
      <c r="L4480" s="10">
        <v>6</v>
      </c>
      <c r="M4480" s="10">
        <v>164.5</v>
      </c>
      <c r="N4480" s="10">
        <v>987</v>
      </c>
      <c r="O4480" s="59">
        <v>0.1</v>
      </c>
      <c r="P4480" s="10">
        <v>98.7</v>
      </c>
      <c r="Q4480" s="10">
        <v>888.3</v>
      </c>
      <c r="R4480" s="10" t="s">
        <v>575</v>
      </c>
      <c r="S4480" s="10" t="s">
        <v>607</v>
      </c>
      <c r="T4480" s="59">
        <v>0.25</v>
      </c>
      <c r="U4480" s="10">
        <v>222.07</v>
      </c>
    </row>
    <row r="4481" spans="1:21" x14ac:dyDescent="0.3">
      <c r="A4481" s="10" t="s">
        <v>22083</v>
      </c>
      <c r="B4481" s="61">
        <v>45082</v>
      </c>
      <c r="C4481" s="10" t="s">
        <v>16935</v>
      </c>
      <c r="D4481" s="10" t="s">
        <v>13959</v>
      </c>
      <c r="E4481" s="10" t="s">
        <v>581</v>
      </c>
      <c r="F4481" s="10" t="s">
        <v>580</v>
      </c>
      <c r="G4481" s="10" t="s">
        <v>601</v>
      </c>
      <c r="H4481" s="10" t="s">
        <v>590</v>
      </c>
      <c r="I4481" s="10" t="s">
        <v>748</v>
      </c>
      <c r="J4481" s="10" t="s">
        <v>22082</v>
      </c>
      <c r="K4481" s="10" t="s">
        <v>22081</v>
      </c>
      <c r="L4481" s="10">
        <v>2</v>
      </c>
      <c r="M4481" s="10">
        <v>474.27</v>
      </c>
      <c r="N4481" s="10">
        <v>948.54</v>
      </c>
      <c r="O4481" s="59">
        <v>0.05</v>
      </c>
      <c r="P4481" s="10">
        <v>47.43</v>
      </c>
      <c r="Q4481" s="10">
        <v>901.11</v>
      </c>
      <c r="R4481" s="10" t="s">
        <v>575</v>
      </c>
      <c r="S4481" s="10" t="s">
        <v>607</v>
      </c>
      <c r="T4481" s="59">
        <v>0.15</v>
      </c>
      <c r="U4481" s="10">
        <v>135.16999999999999</v>
      </c>
    </row>
    <row r="4482" spans="1:21" x14ac:dyDescent="0.3">
      <c r="A4482" s="10" t="s">
        <v>22080</v>
      </c>
      <c r="B4482" s="61">
        <v>44930</v>
      </c>
      <c r="C4482" s="10" t="s">
        <v>12239</v>
      </c>
      <c r="D4482" s="10" t="s">
        <v>22079</v>
      </c>
      <c r="E4482" s="10" t="s">
        <v>571</v>
      </c>
      <c r="F4482" s="10" t="s">
        <v>685</v>
      </c>
      <c r="G4482" s="10" t="s">
        <v>601</v>
      </c>
      <c r="H4482" s="10" t="s">
        <v>590</v>
      </c>
      <c r="I4482" s="10" t="s">
        <v>748</v>
      </c>
      <c r="J4482" s="10" t="s">
        <v>22078</v>
      </c>
      <c r="K4482" s="10" t="s">
        <v>21459</v>
      </c>
      <c r="L4482" s="10">
        <v>5</v>
      </c>
      <c r="M4482" s="10">
        <v>736.02</v>
      </c>
      <c r="N4482" s="10">
        <v>3680.1</v>
      </c>
      <c r="O4482" s="59">
        <v>0.2</v>
      </c>
      <c r="P4482" s="10">
        <v>736.02</v>
      </c>
      <c r="Q4482" s="10">
        <v>2944.08</v>
      </c>
      <c r="R4482" s="10" t="s">
        <v>575</v>
      </c>
      <c r="S4482" s="10" t="s">
        <v>585</v>
      </c>
      <c r="T4482" s="59">
        <v>0.3</v>
      </c>
      <c r="U4482" s="10">
        <v>883.22</v>
      </c>
    </row>
    <row r="4483" spans="1:21" x14ac:dyDescent="0.3">
      <c r="A4483" s="10" t="s">
        <v>22077</v>
      </c>
      <c r="B4483" s="61">
        <v>44951</v>
      </c>
      <c r="C4483" s="10" t="s">
        <v>22076</v>
      </c>
      <c r="D4483" s="10" t="s">
        <v>1990</v>
      </c>
      <c r="E4483" s="10" t="s">
        <v>581</v>
      </c>
      <c r="F4483" s="10" t="s">
        <v>580</v>
      </c>
      <c r="G4483" s="10" t="s">
        <v>569</v>
      </c>
      <c r="H4483" s="10" t="s">
        <v>579</v>
      </c>
      <c r="I4483" s="10" t="s">
        <v>711</v>
      </c>
      <c r="J4483" s="10" t="s">
        <v>22075</v>
      </c>
      <c r="K4483" s="10" t="s">
        <v>5096</v>
      </c>
      <c r="L4483" s="10">
        <v>9</v>
      </c>
      <c r="M4483" s="10">
        <v>870.86</v>
      </c>
      <c r="N4483" s="10">
        <v>7837.74</v>
      </c>
      <c r="O4483" s="59">
        <v>0</v>
      </c>
      <c r="P4483" s="10">
        <v>0</v>
      </c>
      <c r="Q4483" s="10">
        <v>7837.74</v>
      </c>
      <c r="R4483" s="10" t="s">
        <v>565</v>
      </c>
      <c r="S4483" s="10" t="s">
        <v>564</v>
      </c>
      <c r="T4483" s="59">
        <v>0.25</v>
      </c>
      <c r="U4483" s="10">
        <v>1959.43</v>
      </c>
    </row>
    <row r="4484" spans="1:21" x14ac:dyDescent="0.3">
      <c r="A4484" s="10" t="s">
        <v>22074</v>
      </c>
      <c r="B4484" s="61">
        <v>44957</v>
      </c>
      <c r="C4484" s="10" t="s">
        <v>4329</v>
      </c>
      <c r="D4484" s="10" t="s">
        <v>7578</v>
      </c>
      <c r="E4484" s="10" t="s">
        <v>581</v>
      </c>
      <c r="F4484" s="10" t="s">
        <v>83</v>
      </c>
      <c r="G4484" s="10" t="s">
        <v>569</v>
      </c>
      <c r="H4484" s="10" t="s">
        <v>579</v>
      </c>
      <c r="I4484" s="10" t="s">
        <v>578</v>
      </c>
      <c r="J4484" s="10" t="s">
        <v>22073</v>
      </c>
      <c r="K4484" s="10" t="s">
        <v>22072</v>
      </c>
      <c r="L4484" s="10">
        <v>2</v>
      </c>
      <c r="M4484" s="10">
        <v>697.6</v>
      </c>
      <c r="N4484" s="10">
        <v>1395.2</v>
      </c>
      <c r="O4484" s="59">
        <v>0.2</v>
      </c>
      <c r="P4484" s="10">
        <v>279.04000000000002</v>
      </c>
      <c r="Q4484" s="10">
        <v>1116.1600000000001</v>
      </c>
      <c r="R4484" s="10" t="s">
        <v>586</v>
      </c>
      <c r="S4484" s="10" t="s">
        <v>564</v>
      </c>
      <c r="T4484" s="59">
        <v>0.15</v>
      </c>
      <c r="U4484" s="10">
        <v>167.42</v>
      </c>
    </row>
    <row r="4485" spans="1:21" x14ac:dyDescent="0.3">
      <c r="A4485" s="10" t="s">
        <v>22071</v>
      </c>
      <c r="B4485" s="61">
        <v>45058</v>
      </c>
      <c r="C4485" s="10" t="s">
        <v>22070</v>
      </c>
      <c r="D4485" s="10" t="s">
        <v>22069</v>
      </c>
      <c r="E4485" s="10" t="s">
        <v>629</v>
      </c>
      <c r="F4485" s="10" t="s">
        <v>628</v>
      </c>
      <c r="G4485" s="10" t="s">
        <v>569</v>
      </c>
      <c r="H4485" s="10" t="s">
        <v>600</v>
      </c>
      <c r="I4485" s="10" t="s">
        <v>627</v>
      </c>
      <c r="J4485" s="10" t="s">
        <v>20395</v>
      </c>
      <c r="K4485" s="10" t="s">
        <v>3853</v>
      </c>
      <c r="L4485" s="10">
        <v>2</v>
      </c>
      <c r="M4485" s="10">
        <v>356.73</v>
      </c>
      <c r="N4485" s="10">
        <v>713.46</v>
      </c>
      <c r="O4485" s="59">
        <v>0.2</v>
      </c>
      <c r="P4485" s="10">
        <v>142.69</v>
      </c>
      <c r="Q4485" s="10">
        <v>570.77</v>
      </c>
      <c r="R4485" s="10" t="s">
        <v>565</v>
      </c>
      <c r="S4485" s="10" t="s">
        <v>596</v>
      </c>
      <c r="T4485" s="59">
        <v>0.25</v>
      </c>
      <c r="U4485" s="10">
        <v>142.69</v>
      </c>
    </row>
    <row r="4486" spans="1:21" x14ac:dyDescent="0.3">
      <c r="A4486" s="10" t="s">
        <v>22068</v>
      </c>
      <c r="B4486" s="61">
        <v>45317</v>
      </c>
      <c r="C4486" s="10" t="s">
        <v>13086</v>
      </c>
      <c r="D4486" s="10" t="s">
        <v>4883</v>
      </c>
      <c r="E4486" s="10" t="s">
        <v>571</v>
      </c>
      <c r="F4486" s="10" t="s">
        <v>570</v>
      </c>
      <c r="G4486" s="10" t="s">
        <v>601</v>
      </c>
      <c r="H4486" s="10" t="s">
        <v>600</v>
      </c>
      <c r="I4486" s="10" t="s">
        <v>599</v>
      </c>
      <c r="J4486" s="10" t="s">
        <v>22067</v>
      </c>
      <c r="K4486" s="10" t="s">
        <v>819</v>
      </c>
      <c r="L4486" s="10">
        <v>5</v>
      </c>
      <c r="M4486" s="10">
        <v>797.53</v>
      </c>
      <c r="N4486" s="10">
        <v>3987.65</v>
      </c>
      <c r="O4486" s="59">
        <v>0.05</v>
      </c>
      <c r="P4486" s="10">
        <v>199.38</v>
      </c>
      <c r="Q4486" s="10">
        <v>3788.27</v>
      </c>
      <c r="R4486" s="10" t="s">
        <v>586</v>
      </c>
      <c r="S4486" s="10" t="s">
        <v>564</v>
      </c>
      <c r="T4486" s="59">
        <v>0.15</v>
      </c>
      <c r="U4486" s="10">
        <v>568.24</v>
      </c>
    </row>
    <row r="4487" spans="1:21" x14ac:dyDescent="0.3">
      <c r="A4487" s="10" t="s">
        <v>22066</v>
      </c>
      <c r="B4487" s="61">
        <v>45219</v>
      </c>
      <c r="C4487" s="10" t="s">
        <v>22065</v>
      </c>
      <c r="D4487" s="10" t="s">
        <v>17268</v>
      </c>
      <c r="E4487" s="10" t="s">
        <v>603</v>
      </c>
      <c r="F4487" s="10" t="s">
        <v>658</v>
      </c>
      <c r="G4487" s="10" t="s">
        <v>601</v>
      </c>
      <c r="H4487" s="10" t="s">
        <v>579</v>
      </c>
      <c r="I4487" s="10" t="s">
        <v>722</v>
      </c>
      <c r="J4487" s="10" t="s">
        <v>22064</v>
      </c>
      <c r="K4487" s="10" t="s">
        <v>6413</v>
      </c>
      <c r="L4487" s="10">
        <v>2</v>
      </c>
      <c r="M4487" s="10">
        <v>162.83000000000001</v>
      </c>
      <c r="N4487" s="10">
        <v>325.66000000000003</v>
      </c>
      <c r="O4487" s="59">
        <v>0.2</v>
      </c>
      <c r="P4487" s="10">
        <v>65.13</v>
      </c>
      <c r="Q4487" s="10">
        <v>260.52999999999997</v>
      </c>
      <c r="R4487" s="10" t="s">
        <v>565</v>
      </c>
      <c r="S4487" s="10" t="s">
        <v>596</v>
      </c>
      <c r="T4487" s="59">
        <v>0.15</v>
      </c>
      <c r="U4487" s="10">
        <v>39.08</v>
      </c>
    </row>
    <row r="4488" spans="1:21" x14ac:dyDescent="0.3">
      <c r="A4488" s="10" t="s">
        <v>22063</v>
      </c>
      <c r="B4488" s="61">
        <v>45233</v>
      </c>
      <c r="C4488" s="10" t="s">
        <v>22062</v>
      </c>
      <c r="D4488" s="10" t="s">
        <v>22061</v>
      </c>
      <c r="E4488" s="10" t="s">
        <v>581</v>
      </c>
      <c r="F4488" s="10" t="s">
        <v>580</v>
      </c>
      <c r="G4488" s="10" t="s">
        <v>569</v>
      </c>
      <c r="H4488" s="10" t="s">
        <v>600</v>
      </c>
      <c r="I4488" s="10" t="s">
        <v>627</v>
      </c>
      <c r="J4488" s="10" t="s">
        <v>5728</v>
      </c>
      <c r="K4488" s="10" t="s">
        <v>20373</v>
      </c>
      <c r="L4488" s="10">
        <v>9</v>
      </c>
      <c r="M4488" s="10">
        <v>405.15</v>
      </c>
      <c r="N4488" s="10">
        <v>3646.35</v>
      </c>
      <c r="O4488" s="59">
        <v>0.2</v>
      </c>
      <c r="P4488" s="10">
        <v>729.27</v>
      </c>
      <c r="Q4488" s="10">
        <v>2917.08</v>
      </c>
      <c r="R4488" s="10" t="s">
        <v>565</v>
      </c>
      <c r="S4488" s="10" t="s">
        <v>564</v>
      </c>
      <c r="T4488" s="59">
        <v>0.15</v>
      </c>
      <c r="U4488" s="10">
        <v>437.56</v>
      </c>
    </row>
    <row r="4489" spans="1:21" x14ac:dyDescent="0.3">
      <c r="A4489" s="10" t="s">
        <v>22060</v>
      </c>
      <c r="B4489" s="61">
        <v>45140</v>
      </c>
      <c r="C4489" s="10" t="s">
        <v>905</v>
      </c>
      <c r="D4489" s="10" t="s">
        <v>17590</v>
      </c>
      <c r="E4489" s="10" t="s">
        <v>603</v>
      </c>
      <c r="F4489" s="10" t="s">
        <v>658</v>
      </c>
      <c r="G4489" s="10" t="s">
        <v>601</v>
      </c>
      <c r="H4489" s="10" t="s">
        <v>590</v>
      </c>
      <c r="I4489" s="10" t="s">
        <v>635</v>
      </c>
      <c r="J4489" s="10" t="s">
        <v>11807</v>
      </c>
      <c r="K4489" s="10" t="s">
        <v>21604</v>
      </c>
      <c r="L4489" s="10">
        <v>6</v>
      </c>
      <c r="M4489" s="10">
        <v>267.05</v>
      </c>
      <c r="N4489" s="10">
        <v>1602.3</v>
      </c>
      <c r="O4489" s="59">
        <v>0</v>
      </c>
      <c r="P4489" s="10">
        <v>0</v>
      </c>
      <c r="Q4489" s="10">
        <v>1602.3</v>
      </c>
      <c r="R4489" s="10" t="s">
        <v>575</v>
      </c>
      <c r="S4489" s="10" t="s">
        <v>585</v>
      </c>
      <c r="T4489" s="59">
        <v>0.3</v>
      </c>
      <c r="U4489" s="10">
        <v>480.69</v>
      </c>
    </row>
    <row r="4490" spans="1:21" x14ac:dyDescent="0.3">
      <c r="A4490" s="10" t="s">
        <v>22059</v>
      </c>
      <c r="B4490" s="61">
        <v>45192</v>
      </c>
      <c r="C4490" s="10" t="s">
        <v>3493</v>
      </c>
      <c r="D4490" s="10" t="s">
        <v>4029</v>
      </c>
      <c r="E4490" s="10" t="s">
        <v>571</v>
      </c>
      <c r="F4490" s="10" t="s">
        <v>685</v>
      </c>
      <c r="G4490" s="10" t="s">
        <v>601</v>
      </c>
      <c r="H4490" s="10" t="s">
        <v>544</v>
      </c>
      <c r="I4490" s="10" t="s">
        <v>568</v>
      </c>
      <c r="J4490" s="10" t="s">
        <v>22058</v>
      </c>
      <c r="K4490" s="10" t="s">
        <v>11650</v>
      </c>
      <c r="L4490" s="10">
        <v>8</v>
      </c>
      <c r="M4490" s="10">
        <v>921.45</v>
      </c>
      <c r="N4490" s="10">
        <v>7371.6</v>
      </c>
      <c r="O4490" s="59">
        <v>0.1</v>
      </c>
      <c r="P4490" s="10">
        <v>737.16</v>
      </c>
      <c r="Q4490" s="10">
        <v>6634.44</v>
      </c>
      <c r="R4490" s="10" t="s">
        <v>614</v>
      </c>
      <c r="S4490" s="10" t="s">
        <v>585</v>
      </c>
      <c r="T4490" s="59">
        <v>0.3</v>
      </c>
      <c r="U4490" s="10">
        <v>1990.33</v>
      </c>
    </row>
    <row r="4491" spans="1:21" x14ac:dyDescent="0.3">
      <c r="A4491" s="10" t="s">
        <v>22057</v>
      </c>
      <c r="B4491" s="61">
        <v>45329</v>
      </c>
      <c r="C4491" s="10" t="s">
        <v>15377</v>
      </c>
      <c r="D4491" s="10" t="s">
        <v>22056</v>
      </c>
      <c r="E4491" s="10" t="s">
        <v>571</v>
      </c>
      <c r="F4491" s="10" t="s">
        <v>685</v>
      </c>
      <c r="G4491" s="10" t="s">
        <v>601</v>
      </c>
      <c r="H4491" s="10" t="s">
        <v>579</v>
      </c>
      <c r="I4491" s="10" t="s">
        <v>722</v>
      </c>
      <c r="J4491" s="10" t="s">
        <v>22055</v>
      </c>
      <c r="K4491" s="10" t="s">
        <v>22054</v>
      </c>
      <c r="L4491" s="10">
        <v>8</v>
      </c>
      <c r="M4491" s="10">
        <v>927.94</v>
      </c>
      <c r="N4491" s="10">
        <v>7423.52</v>
      </c>
      <c r="O4491" s="59">
        <v>0.2</v>
      </c>
      <c r="P4491" s="10">
        <v>1484.7</v>
      </c>
      <c r="Q4491" s="10">
        <v>5938.82</v>
      </c>
      <c r="R4491" s="10" t="s">
        <v>586</v>
      </c>
      <c r="S4491" s="10" t="s">
        <v>607</v>
      </c>
      <c r="T4491" s="59">
        <v>0.3</v>
      </c>
      <c r="U4491" s="10">
        <v>1781.65</v>
      </c>
    </row>
    <row r="4492" spans="1:21" x14ac:dyDescent="0.3">
      <c r="A4492" s="10" t="s">
        <v>22053</v>
      </c>
      <c r="B4492" s="61">
        <v>45226</v>
      </c>
      <c r="C4492" s="10" t="s">
        <v>10755</v>
      </c>
      <c r="D4492" s="10" t="s">
        <v>1590</v>
      </c>
      <c r="E4492" s="10" t="s">
        <v>629</v>
      </c>
      <c r="F4492" s="10" t="s">
        <v>759</v>
      </c>
      <c r="G4492" s="10" t="s">
        <v>569</v>
      </c>
      <c r="H4492" s="10" t="s">
        <v>590</v>
      </c>
      <c r="I4492" s="10" t="s">
        <v>635</v>
      </c>
      <c r="J4492" s="10" t="s">
        <v>18512</v>
      </c>
      <c r="K4492" s="10" t="s">
        <v>18806</v>
      </c>
      <c r="L4492" s="10">
        <v>4</v>
      </c>
      <c r="M4492" s="10">
        <v>191.85</v>
      </c>
      <c r="N4492" s="10">
        <v>767.4</v>
      </c>
      <c r="O4492" s="59">
        <v>0</v>
      </c>
      <c r="P4492" s="10">
        <v>0</v>
      </c>
      <c r="Q4492" s="10">
        <v>767.4</v>
      </c>
      <c r="R4492" s="10" t="s">
        <v>575</v>
      </c>
      <c r="S4492" s="10" t="s">
        <v>585</v>
      </c>
      <c r="T4492" s="59">
        <v>0.3</v>
      </c>
      <c r="U4492" s="10">
        <v>230.22</v>
      </c>
    </row>
    <row r="4493" spans="1:21" x14ac:dyDescent="0.3">
      <c r="A4493" s="10" t="s">
        <v>22052</v>
      </c>
      <c r="B4493" s="61">
        <v>45192</v>
      </c>
      <c r="C4493" s="10" t="s">
        <v>2523</v>
      </c>
      <c r="D4493" s="10" t="s">
        <v>14346</v>
      </c>
      <c r="E4493" s="10" t="s">
        <v>592</v>
      </c>
      <c r="F4493" s="10" t="s">
        <v>591</v>
      </c>
      <c r="G4493" s="10" t="s">
        <v>601</v>
      </c>
      <c r="H4493" s="10" t="s">
        <v>544</v>
      </c>
      <c r="I4493" s="10" t="s">
        <v>610</v>
      </c>
      <c r="J4493" s="10" t="s">
        <v>4438</v>
      </c>
      <c r="K4493" s="10" t="s">
        <v>9393</v>
      </c>
      <c r="L4493" s="10">
        <v>3</v>
      </c>
      <c r="M4493" s="10">
        <v>669.83</v>
      </c>
      <c r="N4493" s="10">
        <v>2009.49</v>
      </c>
      <c r="O4493" s="59">
        <v>0.2</v>
      </c>
      <c r="P4493" s="10">
        <v>401.9</v>
      </c>
      <c r="Q4493" s="10">
        <v>1607.59</v>
      </c>
      <c r="R4493" s="10" t="s">
        <v>565</v>
      </c>
      <c r="S4493" s="10" t="s">
        <v>596</v>
      </c>
      <c r="T4493" s="59">
        <v>0.25</v>
      </c>
      <c r="U4493" s="10">
        <v>401.9</v>
      </c>
    </row>
    <row r="4494" spans="1:21" x14ac:dyDescent="0.3">
      <c r="A4494" s="10" t="s">
        <v>22051</v>
      </c>
      <c r="B4494" s="61">
        <v>45156</v>
      </c>
      <c r="C4494" s="10" t="s">
        <v>22050</v>
      </c>
      <c r="D4494" s="10" t="s">
        <v>20140</v>
      </c>
      <c r="E4494" s="10" t="s">
        <v>571</v>
      </c>
      <c r="F4494" s="10" t="s">
        <v>570</v>
      </c>
      <c r="G4494" s="10" t="s">
        <v>601</v>
      </c>
      <c r="H4494" s="10" t="s">
        <v>544</v>
      </c>
      <c r="I4494" s="10" t="s">
        <v>10</v>
      </c>
      <c r="J4494" s="10" t="s">
        <v>22049</v>
      </c>
      <c r="K4494" s="10" t="s">
        <v>22048</v>
      </c>
      <c r="L4494" s="10">
        <v>4</v>
      </c>
      <c r="M4494" s="10">
        <v>230.23</v>
      </c>
      <c r="N4494" s="10">
        <v>920.92</v>
      </c>
      <c r="O4494" s="59">
        <v>0.2</v>
      </c>
      <c r="P4494" s="10">
        <v>184.18</v>
      </c>
      <c r="Q4494" s="10">
        <v>736.74</v>
      </c>
      <c r="R4494" s="10" t="s">
        <v>565</v>
      </c>
      <c r="S4494" s="10" t="s">
        <v>607</v>
      </c>
      <c r="T4494" s="59">
        <v>0.25</v>
      </c>
      <c r="U4494" s="10">
        <v>184.19</v>
      </c>
    </row>
    <row r="4495" spans="1:21" x14ac:dyDescent="0.3">
      <c r="A4495" s="10" t="s">
        <v>22047</v>
      </c>
      <c r="B4495" s="61">
        <v>45271</v>
      </c>
      <c r="C4495" s="10" t="s">
        <v>10831</v>
      </c>
      <c r="D4495" s="10" t="s">
        <v>22046</v>
      </c>
      <c r="E4495" s="10" t="s">
        <v>571</v>
      </c>
      <c r="F4495" s="10" t="s">
        <v>11</v>
      </c>
      <c r="G4495" s="10" t="s">
        <v>601</v>
      </c>
      <c r="H4495" s="10" t="s">
        <v>600</v>
      </c>
      <c r="I4495" s="10" t="s">
        <v>627</v>
      </c>
      <c r="J4495" s="10" t="s">
        <v>22045</v>
      </c>
      <c r="K4495" s="10" t="s">
        <v>14339</v>
      </c>
      <c r="L4495" s="10">
        <v>8</v>
      </c>
      <c r="M4495" s="10">
        <v>586.5</v>
      </c>
      <c r="N4495" s="10">
        <v>4692</v>
      </c>
      <c r="O4495" s="59">
        <v>0.05</v>
      </c>
      <c r="P4495" s="10">
        <v>234.6</v>
      </c>
      <c r="Q4495" s="10">
        <v>4457.3999999999996</v>
      </c>
      <c r="R4495" s="10" t="s">
        <v>565</v>
      </c>
      <c r="S4495" s="10" t="s">
        <v>596</v>
      </c>
      <c r="T4495" s="59">
        <v>0.25</v>
      </c>
      <c r="U4495" s="10">
        <v>1114.3499999999999</v>
      </c>
    </row>
    <row r="4496" spans="1:21" x14ac:dyDescent="0.3">
      <c r="A4496" s="10" t="s">
        <v>22044</v>
      </c>
      <c r="B4496" s="61">
        <v>45122</v>
      </c>
      <c r="C4496" s="10" t="s">
        <v>8926</v>
      </c>
      <c r="D4496" s="10" t="s">
        <v>11660</v>
      </c>
      <c r="E4496" s="10" t="s">
        <v>581</v>
      </c>
      <c r="F4496" s="10" t="s">
        <v>83</v>
      </c>
      <c r="G4496" s="10" t="s">
        <v>569</v>
      </c>
      <c r="H4496" s="10" t="s">
        <v>579</v>
      </c>
      <c r="I4496" s="10" t="s">
        <v>722</v>
      </c>
      <c r="J4496" s="10" t="s">
        <v>22043</v>
      </c>
      <c r="K4496" s="10" t="s">
        <v>18188</v>
      </c>
      <c r="L4496" s="10">
        <v>3</v>
      </c>
      <c r="M4496" s="10">
        <v>194.01</v>
      </c>
      <c r="N4496" s="10">
        <v>582.03</v>
      </c>
      <c r="O4496" s="59">
        <v>0.2</v>
      </c>
      <c r="P4496" s="10">
        <v>116.41</v>
      </c>
      <c r="Q4496" s="10">
        <v>465.62</v>
      </c>
      <c r="R4496" s="10" t="s">
        <v>586</v>
      </c>
      <c r="S4496" s="10" t="s">
        <v>564</v>
      </c>
      <c r="T4496" s="59">
        <v>0.3</v>
      </c>
      <c r="U4496" s="10">
        <v>139.69</v>
      </c>
    </row>
    <row r="4497" spans="1:21" x14ac:dyDescent="0.3">
      <c r="A4497" s="10" t="s">
        <v>22042</v>
      </c>
      <c r="B4497" s="61">
        <v>45010</v>
      </c>
      <c r="C4497" s="10" t="s">
        <v>22041</v>
      </c>
      <c r="D4497" s="10" t="s">
        <v>15425</v>
      </c>
      <c r="E4497" s="10" t="s">
        <v>629</v>
      </c>
      <c r="F4497" s="10" t="s">
        <v>628</v>
      </c>
      <c r="G4497" s="10" t="s">
        <v>569</v>
      </c>
      <c r="H4497" s="10" t="s">
        <v>544</v>
      </c>
      <c r="I4497" s="10" t="s">
        <v>610</v>
      </c>
      <c r="J4497" s="10" t="s">
        <v>14409</v>
      </c>
      <c r="K4497" s="10" t="s">
        <v>15072</v>
      </c>
      <c r="L4497" s="10">
        <v>4</v>
      </c>
      <c r="M4497" s="10">
        <v>151.63999999999999</v>
      </c>
      <c r="N4497" s="10">
        <v>606.55999999999995</v>
      </c>
      <c r="O4497" s="59">
        <v>0</v>
      </c>
      <c r="P4497" s="10">
        <v>0</v>
      </c>
      <c r="Q4497" s="10">
        <v>606.55999999999995</v>
      </c>
      <c r="R4497" s="10" t="s">
        <v>586</v>
      </c>
      <c r="S4497" s="10" t="s">
        <v>564</v>
      </c>
      <c r="T4497" s="59">
        <v>0.3</v>
      </c>
      <c r="U4497" s="10">
        <v>181.97</v>
      </c>
    </row>
    <row r="4498" spans="1:21" x14ac:dyDescent="0.3">
      <c r="A4498" s="10" t="s">
        <v>22040</v>
      </c>
      <c r="B4498" s="61">
        <v>45347</v>
      </c>
      <c r="C4498" s="10" t="s">
        <v>18070</v>
      </c>
      <c r="D4498" s="10" t="s">
        <v>22039</v>
      </c>
      <c r="E4498" s="10" t="s">
        <v>571</v>
      </c>
      <c r="F4498" s="10" t="s">
        <v>570</v>
      </c>
      <c r="G4498" s="10" t="s">
        <v>601</v>
      </c>
      <c r="H4498" s="10" t="s">
        <v>600</v>
      </c>
      <c r="I4498" s="10" t="s">
        <v>599</v>
      </c>
      <c r="J4498" s="10" t="s">
        <v>10824</v>
      </c>
      <c r="K4498" s="10" t="s">
        <v>22038</v>
      </c>
      <c r="L4498" s="10">
        <v>3</v>
      </c>
      <c r="M4498" s="10">
        <v>377.64</v>
      </c>
      <c r="N4498" s="10">
        <v>1132.92</v>
      </c>
      <c r="O4498" s="59">
        <v>0</v>
      </c>
      <c r="P4498" s="10">
        <v>0</v>
      </c>
      <c r="Q4498" s="10">
        <v>1132.92</v>
      </c>
      <c r="R4498" s="10" t="s">
        <v>614</v>
      </c>
      <c r="S4498" s="10" t="s">
        <v>585</v>
      </c>
      <c r="T4498" s="59">
        <v>0.3</v>
      </c>
      <c r="U4498" s="10">
        <v>339.88</v>
      </c>
    </row>
    <row r="4499" spans="1:21" x14ac:dyDescent="0.3">
      <c r="A4499" s="10" t="s">
        <v>22037</v>
      </c>
      <c r="B4499" s="61">
        <v>45310</v>
      </c>
      <c r="C4499" s="10" t="s">
        <v>13717</v>
      </c>
      <c r="D4499" s="10" t="s">
        <v>22036</v>
      </c>
      <c r="E4499" s="10" t="s">
        <v>571</v>
      </c>
      <c r="F4499" s="10" t="s">
        <v>685</v>
      </c>
      <c r="G4499" s="10" t="s">
        <v>569</v>
      </c>
      <c r="H4499" s="10" t="s">
        <v>590</v>
      </c>
      <c r="I4499" s="10" t="s">
        <v>748</v>
      </c>
      <c r="J4499" s="10" t="s">
        <v>22035</v>
      </c>
      <c r="K4499" s="10" t="s">
        <v>22034</v>
      </c>
      <c r="L4499" s="10">
        <v>5</v>
      </c>
      <c r="M4499" s="10">
        <v>500.61</v>
      </c>
      <c r="N4499" s="10">
        <v>2503.0500000000002</v>
      </c>
      <c r="O4499" s="59">
        <v>0</v>
      </c>
      <c r="P4499" s="10">
        <v>0</v>
      </c>
      <c r="Q4499" s="10">
        <v>2503.0500000000002</v>
      </c>
      <c r="R4499" s="10" t="s">
        <v>614</v>
      </c>
      <c r="S4499" s="10" t="s">
        <v>596</v>
      </c>
      <c r="T4499" s="59">
        <v>0.15</v>
      </c>
      <c r="U4499" s="10">
        <v>375.46</v>
      </c>
    </row>
    <row r="4500" spans="1:21" x14ac:dyDescent="0.3">
      <c r="A4500" s="10" t="s">
        <v>22033</v>
      </c>
      <c r="B4500" s="61">
        <v>45254</v>
      </c>
      <c r="C4500" s="10" t="s">
        <v>22032</v>
      </c>
      <c r="D4500" s="10" t="s">
        <v>22031</v>
      </c>
      <c r="E4500" s="10" t="s">
        <v>581</v>
      </c>
      <c r="F4500" s="10" t="s">
        <v>7</v>
      </c>
      <c r="G4500" s="10" t="s">
        <v>569</v>
      </c>
      <c r="H4500" s="10" t="s">
        <v>544</v>
      </c>
      <c r="I4500" s="10" t="s">
        <v>610</v>
      </c>
      <c r="J4500" s="10" t="s">
        <v>22030</v>
      </c>
      <c r="K4500" s="10" t="s">
        <v>22029</v>
      </c>
      <c r="L4500" s="10">
        <v>8</v>
      </c>
      <c r="M4500" s="10">
        <v>249.8</v>
      </c>
      <c r="N4500" s="10">
        <v>1998.4</v>
      </c>
      <c r="O4500" s="59">
        <v>0.2</v>
      </c>
      <c r="P4500" s="10">
        <v>399.68</v>
      </c>
      <c r="Q4500" s="10">
        <v>1598.72</v>
      </c>
      <c r="R4500" s="10" t="s">
        <v>614</v>
      </c>
      <c r="S4500" s="10" t="s">
        <v>585</v>
      </c>
      <c r="T4500" s="59">
        <v>0.3</v>
      </c>
      <c r="U4500" s="10">
        <v>479.62</v>
      </c>
    </row>
    <row r="4501" spans="1:21" x14ac:dyDescent="0.3">
      <c r="A4501" s="10" t="s">
        <v>22028</v>
      </c>
      <c r="B4501" s="61">
        <v>44944</v>
      </c>
      <c r="C4501" s="10" t="s">
        <v>22027</v>
      </c>
      <c r="D4501" s="10" t="s">
        <v>14782</v>
      </c>
      <c r="E4501" s="10" t="s">
        <v>571</v>
      </c>
      <c r="F4501" s="10" t="s">
        <v>570</v>
      </c>
      <c r="G4501" s="10" t="s">
        <v>601</v>
      </c>
      <c r="H4501" s="10" t="s">
        <v>600</v>
      </c>
      <c r="I4501" s="10" t="s">
        <v>627</v>
      </c>
      <c r="J4501" s="10" t="s">
        <v>7325</v>
      </c>
      <c r="K4501" s="10" t="s">
        <v>22026</v>
      </c>
      <c r="L4501" s="10">
        <v>4</v>
      </c>
      <c r="M4501" s="10">
        <v>695.62</v>
      </c>
      <c r="N4501" s="10">
        <v>2782.48</v>
      </c>
      <c r="O4501" s="59">
        <v>0</v>
      </c>
      <c r="P4501" s="10">
        <v>0</v>
      </c>
      <c r="Q4501" s="10">
        <v>2782.48</v>
      </c>
      <c r="R4501" s="10" t="s">
        <v>586</v>
      </c>
      <c r="S4501" s="10" t="s">
        <v>564</v>
      </c>
      <c r="T4501" s="59">
        <v>0.15</v>
      </c>
      <c r="U4501" s="10">
        <v>417.37</v>
      </c>
    </row>
    <row r="4502" spans="1:21" x14ac:dyDescent="0.3">
      <c r="A4502" s="10" t="s">
        <v>22025</v>
      </c>
      <c r="B4502" s="61">
        <v>45236</v>
      </c>
      <c r="C4502" s="10" t="s">
        <v>7718</v>
      </c>
      <c r="D4502" s="10" t="s">
        <v>5707</v>
      </c>
      <c r="E4502" s="10" t="s">
        <v>581</v>
      </c>
      <c r="F4502" s="10" t="s">
        <v>83</v>
      </c>
      <c r="G4502" s="10" t="s">
        <v>569</v>
      </c>
      <c r="H4502" s="10" t="s">
        <v>544</v>
      </c>
      <c r="I4502" s="10" t="s">
        <v>10</v>
      </c>
      <c r="J4502" s="10" t="s">
        <v>6823</v>
      </c>
      <c r="K4502" s="10" t="s">
        <v>22024</v>
      </c>
      <c r="L4502" s="10">
        <v>8</v>
      </c>
      <c r="M4502" s="10">
        <v>341.79</v>
      </c>
      <c r="N4502" s="10">
        <v>2734.32</v>
      </c>
      <c r="O4502" s="59">
        <v>0.2</v>
      </c>
      <c r="P4502" s="10">
        <v>546.86</v>
      </c>
      <c r="Q4502" s="10">
        <v>2187.46</v>
      </c>
      <c r="R4502" s="10" t="s">
        <v>565</v>
      </c>
      <c r="S4502" s="10" t="s">
        <v>607</v>
      </c>
      <c r="T4502" s="59">
        <v>0.25</v>
      </c>
      <c r="U4502" s="10">
        <v>546.87</v>
      </c>
    </row>
    <row r="4503" spans="1:21" x14ac:dyDescent="0.3">
      <c r="A4503" s="10" t="s">
        <v>22023</v>
      </c>
      <c r="B4503" s="61">
        <v>45067</v>
      </c>
      <c r="C4503" s="10" t="s">
        <v>13361</v>
      </c>
      <c r="D4503" s="10" t="s">
        <v>13521</v>
      </c>
      <c r="E4503" s="10" t="s">
        <v>629</v>
      </c>
      <c r="F4503" s="10" t="s">
        <v>628</v>
      </c>
      <c r="G4503" s="10" t="s">
        <v>601</v>
      </c>
      <c r="H4503" s="10" t="s">
        <v>600</v>
      </c>
      <c r="I4503" s="10" t="s">
        <v>627</v>
      </c>
      <c r="J4503" s="10" t="s">
        <v>4828</v>
      </c>
      <c r="K4503" s="10" t="s">
        <v>16554</v>
      </c>
      <c r="L4503" s="10">
        <v>4</v>
      </c>
      <c r="M4503" s="10">
        <v>204.46</v>
      </c>
      <c r="N4503" s="10">
        <v>817.84</v>
      </c>
      <c r="O4503" s="59">
        <v>0.05</v>
      </c>
      <c r="P4503" s="10">
        <v>40.89</v>
      </c>
      <c r="Q4503" s="10">
        <v>776.95</v>
      </c>
      <c r="R4503" s="10" t="s">
        <v>586</v>
      </c>
      <c r="S4503" s="10" t="s">
        <v>564</v>
      </c>
      <c r="T4503" s="59">
        <v>0.3</v>
      </c>
      <c r="U4503" s="10">
        <v>233.09</v>
      </c>
    </row>
    <row r="4504" spans="1:21" x14ac:dyDescent="0.3">
      <c r="A4504" s="10" t="s">
        <v>22022</v>
      </c>
      <c r="B4504" s="61">
        <v>45374</v>
      </c>
      <c r="C4504" s="10" t="s">
        <v>771</v>
      </c>
      <c r="D4504" s="10" t="s">
        <v>22021</v>
      </c>
      <c r="E4504" s="10" t="s">
        <v>603</v>
      </c>
      <c r="F4504" s="10" t="s">
        <v>602</v>
      </c>
      <c r="G4504" s="10" t="s">
        <v>601</v>
      </c>
      <c r="H4504" s="10" t="s">
        <v>590</v>
      </c>
      <c r="I4504" s="10" t="s">
        <v>589</v>
      </c>
      <c r="J4504" s="10" t="s">
        <v>13117</v>
      </c>
      <c r="K4504" s="10" t="s">
        <v>17492</v>
      </c>
      <c r="L4504" s="10">
        <v>9</v>
      </c>
      <c r="M4504" s="10">
        <v>361.83</v>
      </c>
      <c r="N4504" s="10">
        <v>3256.47</v>
      </c>
      <c r="O4504" s="59">
        <v>0</v>
      </c>
      <c r="P4504" s="10">
        <v>0</v>
      </c>
      <c r="Q4504" s="10">
        <v>3256.47</v>
      </c>
      <c r="R4504" s="10" t="s">
        <v>614</v>
      </c>
      <c r="S4504" s="10" t="s">
        <v>585</v>
      </c>
      <c r="T4504" s="59">
        <v>0.3</v>
      </c>
      <c r="U4504" s="10">
        <v>976.94</v>
      </c>
    </row>
    <row r="4505" spans="1:21" x14ac:dyDescent="0.3">
      <c r="A4505" s="10" t="s">
        <v>22020</v>
      </c>
      <c r="B4505" s="61">
        <v>45065</v>
      </c>
      <c r="C4505" s="10" t="s">
        <v>4987</v>
      </c>
      <c r="D4505" s="10" t="s">
        <v>22019</v>
      </c>
      <c r="E4505" s="10" t="s">
        <v>581</v>
      </c>
      <c r="F4505" s="10" t="s">
        <v>7</v>
      </c>
      <c r="G4505" s="10" t="s">
        <v>601</v>
      </c>
      <c r="H4505" s="10" t="s">
        <v>579</v>
      </c>
      <c r="I4505" s="10" t="s">
        <v>711</v>
      </c>
      <c r="J4505" s="10" t="s">
        <v>22018</v>
      </c>
      <c r="K4505" s="10" t="s">
        <v>22017</v>
      </c>
      <c r="L4505" s="10">
        <v>6</v>
      </c>
      <c r="M4505" s="10">
        <v>102.88</v>
      </c>
      <c r="N4505" s="10">
        <v>617.28</v>
      </c>
      <c r="O4505" s="59">
        <v>0.05</v>
      </c>
      <c r="P4505" s="10">
        <v>30.86</v>
      </c>
      <c r="Q4505" s="10">
        <v>586.41999999999996</v>
      </c>
      <c r="R4505" s="10" t="s">
        <v>575</v>
      </c>
      <c r="S4505" s="10" t="s">
        <v>607</v>
      </c>
      <c r="T4505" s="59">
        <v>0.3</v>
      </c>
      <c r="U4505" s="10">
        <v>175.93</v>
      </c>
    </row>
    <row r="4506" spans="1:21" x14ac:dyDescent="0.3">
      <c r="A4506" s="10" t="s">
        <v>22016</v>
      </c>
      <c r="B4506" s="61">
        <v>45290</v>
      </c>
      <c r="C4506" s="10" t="s">
        <v>19204</v>
      </c>
      <c r="D4506" s="10" t="s">
        <v>22015</v>
      </c>
      <c r="E4506" s="10" t="s">
        <v>581</v>
      </c>
      <c r="F4506" s="10" t="s">
        <v>7</v>
      </c>
      <c r="G4506" s="10" t="s">
        <v>601</v>
      </c>
      <c r="H4506" s="10" t="s">
        <v>544</v>
      </c>
      <c r="I4506" s="10" t="s">
        <v>610</v>
      </c>
      <c r="J4506" s="10" t="s">
        <v>22014</v>
      </c>
      <c r="K4506" s="10" t="s">
        <v>22013</v>
      </c>
      <c r="L4506" s="10">
        <v>1</v>
      </c>
      <c r="M4506" s="10">
        <v>734.18</v>
      </c>
      <c r="N4506" s="10">
        <v>734.18</v>
      </c>
      <c r="O4506" s="59">
        <v>0.05</v>
      </c>
      <c r="P4506" s="10">
        <v>36.71</v>
      </c>
      <c r="Q4506" s="10">
        <v>697.47</v>
      </c>
      <c r="R4506" s="10" t="s">
        <v>565</v>
      </c>
      <c r="S4506" s="10" t="s">
        <v>564</v>
      </c>
      <c r="T4506" s="59">
        <v>0.15</v>
      </c>
      <c r="U4506" s="10">
        <v>104.62</v>
      </c>
    </row>
    <row r="4507" spans="1:21" x14ac:dyDescent="0.3">
      <c r="A4507" s="10" t="s">
        <v>22012</v>
      </c>
      <c r="B4507" s="61">
        <v>45371</v>
      </c>
      <c r="C4507" s="10" t="s">
        <v>22011</v>
      </c>
      <c r="D4507" s="10" t="s">
        <v>22010</v>
      </c>
      <c r="E4507" s="10" t="s">
        <v>571</v>
      </c>
      <c r="F4507" s="10" t="s">
        <v>11</v>
      </c>
      <c r="G4507" s="10" t="s">
        <v>601</v>
      </c>
      <c r="H4507" s="10" t="s">
        <v>579</v>
      </c>
      <c r="I4507" s="10" t="s">
        <v>722</v>
      </c>
      <c r="J4507" s="10" t="s">
        <v>22009</v>
      </c>
      <c r="K4507" s="10" t="s">
        <v>1840</v>
      </c>
      <c r="L4507" s="10">
        <v>9</v>
      </c>
      <c r="M4507" s="10">
        <v>510.23</v>
      </c>
      <c r="N4507" s="10">
        <v>4592.07</v>
      </c>
      <c r="O4507" s="59">
        <v>0.2</v>
      </c>
      <c r="P4507" s="10">
        <v>918.41</v>
      </c>
      <c r="Q4507" s="10">
        <v>3673.66</v>
      </c>
      <c r="R4507" s="10" t="s">
        <v>565</v>
      </c>
      <c r="S4507" s="10" t="s">
        <v>585</v>
      </c>
      <c r="T4507" s="59">
        <v>0.25</v>
      </c>
      <c r="U4507" s="10">
        <v>918.41</v>
      </c>
    </row>
    <row r="4508" spans="1:21" x14ac:dyDescent="0.3">
      <c r="A4508" s="10" t="s">
        <v>22008</v>
      </c>
      <c r="B4508" s="61">
        <v>45217</v>
      </c>
      <c r="C4508" s="10" t="s">
        <v>2649</v>
      </c>
      <c r="D4508" s="10" t="s">
        <v>22007</v>
      </c>
      <c r="E4508" s="10" t="s">
        <v>592</v>
      </c>
      <c r="F4508" s="10" t="s">
        <v>18</v>
      </c>
      <c r="G4508" s="10" t="s">
        <v>569</v>
      </c>
      <c r="H4508" s="10" t="s">
        <v>579</v>
      </c>
      <c r="I4508" s="10" t="s">
        <v>722</v>
      </c>
      <c r="J4508" s="10" t="s">
        <v>22006</v>
      </c>
      <c r="K4508" s="10" t="s">
        <v>22005</v>
      </c>
      <c r="L4508" s="10">
        <v>1</v>
      </c>
      <c r="M4508" s="10">
        <v>723.74</v>
      </c>
      <c r="N4508" s="10">
        <v>723.74</v>
      </c>
      <c r="O4508" s="59">
        <v>0.2</v>
      </c>
      <c r="P4508" s="10">
        <v>144.75</v>
      </c>
      <c r="Q4508" s="10">
        <v>578.99</v>
      </c>
      <c r="R4508" s="10" t="s">
        <v>575</v>
      </c>
      <c r="S4508" s="10" t="s">
        <v>585</v>
      </c>
      <c r="T4508" s="59">
        <v>0.3</v>
      </c>
      <c r="U4508" s="10">
        <v>173.7</v>
      </c>
    </row>
    <row r="4509" spans="1:21" x14ac:dyDescent="0.3">
      <c r="A4509" s="10" t="s">
        <v>22004</v>
      </c>
      <c r="B4509" s="61">
        <v>45065</v>
      </c>
      <c r="C4509" s="10" t="s">
        <v>22003</v>
      </c>
      <c r="D4509" s="10" t="s">
        <v>14975</v>
      </c>
      <c r="E4509" s="10" t="s">
        <v>581</v>
      </c>
      <c r="F4509" s="10" t="s">
        <v>580</v>
      </c>
      <c r="G4509" s="10" t="s">
        <v>569</v>
      </c>
      <c r="H4509" s="10" t="s">
        <v>544</v>
      </c>
      <c r="I4509" s="10" t="s">
        <v>610</v>
      </c>
      <c r="J4509" s="10" t="s">
        <v>22002</v>
      </c>
      <c r="K4509" s="10" t="s">
        <v>3111</v>
      </c>
      <c r="L4509" s="10">
        <v>7</v>
      </c>
      <c r="M4509" s="10">
        <v>455.48</v>
      </c>
      <c r="N4509" s="10">
        <v>3188.36</v>
      </c>
      <c r="O4509" s="59">
        <v>0.1</v>
      </c>
      <c r="P4509" s="10">
        <v>318.83999999999997</v>
      </c>
      <c r="Q4509" s="10">
        <v>2869.52</v>
      </c>
      <c r="R4509" s="10" t="s">
        <v>565</v>
      </c>
      <c r="S4509" s="10" t="s">
        <v>596</v>
      </c>
      <c r="T4509" s="59">
        <v>0.15</v>
      </c>
      <c r="U4509" s="10">
        <v>430.43</v>
      </c>
    </row>
    <row r="4510" spans="1:21" x14ac:dyDescent="0.3">
      <c r="A4510" s="10" t="s">
        <v>22001</v>
      </c>
      <c r="B4510" s="61">
        <v>44972</v>
      </c>
      <c r="C4510" s="10" t="s">
        <v>22000</v>
      </c>
      <c r="D4510" s="10" t="s">
        <v>13841</v>
      </c>
      <c r="E4510" s="10" t="s">
        <v>603</v>
      </c>
      <c r="F4510" s="10" t="s">
        <v>658</v>
      </c>
      <c r="G4510" s="10" t="s">
        <v>569</v>
      </c>
      <c r="H4510" s="10" t="s">
        <v>600</v>
      </c>
      <c r="I4510" s="10" t="s">
        <v>599</v>
      </c>
      <c r="J4510" s="10" t="s">
        <v>21999</v>
      </c>
      <c r="K4510" s="10" t="s">
        <v>21998</v>
      </c>
      <c r="L4510" s="10">
        <v>3</v>
      </c>
      <c r="M4510" s="10">
        <v>178.84</v>
      </c>
      <c r="N4510" s="10">
        <v>536.52</v>
      </c>
      <c r="O4510" s="59">
        <v>0.1</v>
      </c>
      <c r="P4510" s="10">
        <v>53.65</v>
      </c>
      <c r="Q4510" s="10">
        <v>482.87</v>
      </c>
      <c r="R4510" s="10" t="s">
        <v>586</v>
      </c>
      <c r="S4510" s="10" t="s">
        <v>564</v>
      </c>
      <c r="T4510" s="59">
        <v>0.25</v>
      </c>
      <c r="U4510" s="10">
        <v>120.72</v>
      </c>
    </row>
    <row r="4511" spans="1:21" x14ac:dyDescent="0.3">
      <c r="A4511" s="10" t="s">
        <v>21997</v>
      </c>
      <c r="B4511" s="61">
        <v>45332</v>
      </c>
      <c r="C4511" s="10" t="s">
        <v>21996</v>
      </c>
      <c r="D4511" s="10" t="s">
        <v>21995</v>
      </c>
      <c r="E4511" s="10" t="s">
        <v>603</v>
      </c>
      <c r="F4511" s="10" t="s">
        <v>636</v>
      </c>
      <c r="G4511" s="10" t="s">
        <v>601</v>
      </c>
      <c r="H4511" s="10" t="s">
        <v>590</v>
      </c>
      <c r="I4511" s="10" t="s">
        <v>635</v>
      </c>
      <c r="J4511" s="10" t="s">
        <v>9028</v>
      </c>
      <c r="K4511" s="10" t="s">
        <v>21994</v>
      </c>
      <c r="L4511" s="10">
        <v>10</v>
      </c>
      <c r="M4511" s="10">
        <v>488.84</v>
      </c>
      <c r="N4511" s="10">
        <v>4888.3999999999996</v>
      </c>
      <c r="O4511" s="59">
        <v>0.2</v>
      </c>
      <c r="P4511" s="10">
        <v>977.68</v>
      </c>
      <c r="Q4511" s="10">
        <v>3910.72</v>
      </c>
      <c r="R4511" s="10" t="s">
        <v>614</v>
      </c>
      <c r="S4511" s="10" t="s">
        <v>564</v>
      </c>
      <c r="T4511" s="59">
        <v>0.25</v>
      </c>
      <c r="U4511" s="10">
        <v>977.68</v>
      </c>
    </row>
    <row r="4512" spans="1:21" x14ac:dyDescent="0.3">
      <c r="A4512" s="10" t="s">
        <v>21993</v>
      </c>
      <c r="B4512" s="61">
        <v>45248</v>
      </c>
      <c r="C4512" s="10" t="s">
        <v>13738</v>
      </c>
      <c r="D4512" s="10" t="s">
        <v>21992</v>
      </c>
      <c r="E4512" s="10" t="s">
        <v>629</v>
      </c>
      <c r="F4512" s="10" t="s">
        <v>628</v>
      </c>
      <c r="G4512" s="10" t="s">
        <v>569</v>
      </c>
      <c r="H4512" s="10" t="s">
        <v>579</v>
      </c>
      <c r="I4512" s="10" t="s">
        <v>722</v>
      </c>
      <c r="J4512" s="10" t="s">
        <v>5395</v>
      </c>
      <c r="K4512" s="10" t="s">
        <v>7244</v>
      </c>
      <c r="L4512" s="10">
        <v>1</v>
      </c>
      <c r="M4512" s="10">
        <v>863.44</v>
      </c>
      <c r="N4512" s="10">
        <v>863.44</v>
      </c>
      <c r="O4512" s="59">
        <v>0.05</v>
      </c>
      <c r="P4512" s="10">
        <v>43.17</v>
      </c>
      <c r="Q4512" s="10">
        <v>820.27</v>
      </c>
      <c r="R4512" s="10" t="s">
        <v>586</v>
      </c>
      <c r="S4512" s="10" t="s">
        <v>564</v>
      </c>
      <c r="T4512" s="59">
        <v>0.25</v>
      </c>
      <c r="U4512" s="10">
        <v>205.07</v>
      </c>
    </row>
    <row r="4513" spans="1:21" x14ac:dyDescent="0.3">
      <c r="A4513" s="10" t="s">
        <v>21991</v>
      </c>
      <c r="B4513" s="61">
        <v>45242</v>
      </c>
      <c r="C4513" s="10" t="s">
        <v>12367</v>
      </c>
      <c r="D4513" s="10" t="s">
        <v>18356</v>
      </c>
      <c r="E4513" s="10" t="s">
        <v>592</v>
      </c>
      <c r="F4513" s="10" t="s">
        <v>591</v>
      </c>
      <c r="G4513" s="10" t="s">
        <v>569</v>
      </c>
      <c r="H4513" s="10" t="s">
        <v>544</v>
      </c>
      <c r="I4513" s="10" t="s">
        <v>10</v>
      </c>
      <c r="J4513" s="10" t="s">
        <v>4057</v>
      </c>
      <c r="K4513" s="10" t="s">
        <v>2253</v>
      </c>
      <c r="L4513" s="10">
        <v>3</v>
      </c>
      <c r="M4513" s="10">
        <v>586.12</v>
      </c>
      <c r="N4513" s="10">
        <v>1758.36</v>
      </c>
      <c r="O4513" s="59">
        <v>0.2</v>
      </c>
      <c r="P4513" s="10">
        <v>351.67</v>
      </c>
      <c r="Q4513" s="10">
        <v>1406.69</v>
      </c>
      <c r="R4513" s="10" t="s">
        <v>575</v>
      </c>
      <c r="S4513" s="10" t="s">
        <v>564</v>
      </c>
      <c r="T4513" s="59">
        <v>0.25</v>
      </c>
      <c r="U4513" s="10">
        <v>351.67</v>
      </c>
    </row>
    <row r="4514" spans="1:21" x14ac:dyDescent="0.3">
      <c r="A4514" s="10" t="s">
        <v>21990</v>
      </c>
      <c r="B4514" s="61">
        <v>45156</v>
      </c>
      <c r="C4514" s="10" t="s">
        <v>6373</v>
      </c>
      <c r="D4514" s="10" t="s">
        <v>21989</v>
      </c>
      <c r="E4514" s="10" t="s">
        <v>592</v>
      </c>
      <c r="F4514" s="10" t="s">
        <v>18</v>
      </c>
      <c r="G4514" s="10" t="s">
        <v>601</v>
      </c>
      <c r="H4514" s="10" t="s">
        <v>544</v>
      </c>
      <c r="I4514" s="10" t="s">
        <v>568</v>
      </c>
      <c r="J4514" s="10" t="s">
        <v>4067</v>
      </c>
      <c r="K4514" s="10" t="s">
        <v>21988</v>
      </c>
      <c r="L4514" s="10">
        <v>10</v>
      </c>
      <c r="M4514" s="10">
        <v>574.22</v>
      </c>
      <c r="N4514" s="10">
        <v>5742.2</v>
      </c>
      <c r="O4514" s="59">
        <v>0.1</v>
      </c>
      <c r="P4514" s="10">
        <v>574.22</v>
      </c>
      <c r="Q4514" s="10">
        <v>5167.9799999999996</v>
      </c>
      <c r="R4514" s="10" t="s">
        <v>586</v>
      </c>
      <c r="S4514" s="10" t="s">
        <v>585</v>
      </c>
      <c r="T4514" s="59">
        <v>0.3</v>
      </c>
      <c r="U4514" s="10">
        <v>1550.39</v>
      </c>
    </row>
    <row r="4515" spans="1:21" x14ac:dyDescent="0.3">
      <c r="A4515" s="10" t="s">
        <v>21987</v>
      </c>
      <c r="B4515" s="61">
        <v>45159</v>
      </c>
      <c r="C4515" s="10" t="s">
        <v>21986</v>
      </c>
      <c r="D4515" s="10" t="s">
        <v>10005</v>
      </c>
      <c r="E4515" s="10" t="s">
        <v>603</v>
      </c>
      <c r="F4515" s="10" t="s">
        <v>636</v>
      </c>
      <c r="G4515" s="10" t="s">
        <v>601</v>
      </c>
      <c r="H4515" s="10" t="s">
        <v>590</v>
      </c>
      <c r="I4515" s="10" t="s">
        <v>589</v>
      </c>
      <c r="J4515" s="10" t="s">
        <v>7909</v>
      </c>
      <c r="K4515" s="10" t="s">
        <v>21985</v>
      </c>
      <c r="L4515" s="10">
        <v>9</v>
      </c>
      <c r="M4515" s="10">
        <v>180.67</v>
      </c>
      <c r="N4515" s="10">
        <v>1626.03</v>
      </c>
      <c r="O4515" s="59">
        <v>0.1</v>
      </c>
      <c r="P4515" s="10">
        <v>162.6</v>
      </c>
      <c r="Q4515" s="10">
        <v>1463.43</v>
      </c>
      <c r="R4515" s="10" t="s">
        <v>614</v>
      </c>
      <c r="S4515" s="10" t="s">
        <v>596</v>
      </c>
      <c r="T4515" s="59">
        <v>0.25</v>
      </c>
      <c r="U4515" s="10">
        <v>365.86</v>
      </c>
    </row>
    <row r="4516" spans="1:21" x14ac:dyDescent="0.3">
      <c r="A4516" s="10" t="s">
        <v>21984</v>
      </c>
      <c r="B4516" s="61">
        <v>45155</v>
      </c>
      <c r="C4516" s="10" t="s">
        <v>2424</v>
      </c>
      <c r="D4516" s="10" t="s">
        <v>21983</v>
      </c>
      <c r="E4516" s="10" t="s">
        <v>603</v>
      </c>
      <c r="F4516" s="10" t="s">
        <v>658</v>
      </c>
      <c r="G4516" s="10" t="s">
        <v>601</v>
      </c>
      <c r="H4516" s="10" t="s">
        <v>579</v>
      </c>
      <c r="I4516" s="10" t="s">
        <v>578</v>
      </c>
      <c r="J4516" s="10" t="s">
        <v>13292</v>
      </c>
      <c r="K4516" s="10" t="s">
        <v>21982</v>
      </c>
      <c r="L4516" s="10">
        <v>6</v>
      </c>
      <c r="M4516" s="10">
        <v>905.05</v>
      </c>
      <c r="N4516" s="10">
        <v>5430.3</v>
      </c>
      <c r="O4516" s="59">
        <v>0</v>
      </c>
      <c r="P4516" s="10">
        <v>0</v>
      </c>
      <c r="Q4516" s="10">
        <v>5430.3</v>
      </c>
      <c r="R4516" s="10" t="s">
        <v>575</v>
      </c>
      <c r="S4516" s="10" t="s">
        <v>596</v>
      </c>
      <c r="T4516" s="59">
        <v>0.15</v>
      </c>
      <c r="U4516" s="10">
        <v>814.54</v>
      </c>
    </row>
    <row r="4517" spans="1:21" x14ac:dyDescent="0.3">
      <c r="A4517" s="10" t="s">
        <v>21981</v>
      </c>
      <c r="B4517" s="61">
        <v>45284</v>
      </c>
      <c r="C4517" s="10" t="s">
        <v>15978</v>
      </c>
      <c r="D4517" s="10" t="s">
        <v>21980</v>
      </c>
      <c r="E4517" s="10" t="s">
        <v>592</v>
      </c>
      <c r="F4517" s="10" t="s">
        <v>18</v>
      </c>
      <c r="G4517" s="10" t="s">
        <v>601</v>
      </c>
      <c r="H4517" s="10" t="s">
        <v>600</v>
      </c>
      <c r="I4517" s="10" t="s">
        <v>664</v>
      </c>
      <c r="J4517" s="10" t="s">
        <v>14820</v>
      </c>
      <c r="K4517" s="10" t="s">
        <v>21979</v>
      </c>
      <c r="L4517" s="10">
        <v>10</v>
      </c>
      <c r="M4517" s="10">
        <v>281.61</v>
      </c>
      <c r="N4517" s="10">
        <v>2816.1</v>
      </c>
      <c r="O4517" s="59">
        <v>0.2</v>
      </c>
      <c r="P4517" s="10">
        <v>563.22</v>
      </c>
      <c r="Q4517" s="10">
        <v>2252.88</v>
      </c>
      <c r="R4517" s="10" t="s">
        <v>586</v>
      </c>
      <c r="S4517" s="10" t="s">
        <v>596</v>
      </c>
      <c r="T4517" s="59">
        <v>0.15</v>
      </c>
      <c r="U4517" s="10">
        <v>337.93</v>
      </c>
    </row>
    <row r="4518" spans="1:21" x14ac:dyDescent="0.3">
      <c r="A4518" s="10" t="s">
        <v>21978</v>
      </c>
      <c r="B4518" s="61">
        <v>45093</v>
      </c>
      <c r="C4518" s="10" t="s">
        <v>8978</v>
      </c>
      <c r="D4518" s="10" t="s">
        <v>1861</v>
      </c>
      <c r="E4518" s="10" t="s">
        <v>592</v>
      </c>
      <c r="F4518" s="10" t="s">
        <v>652</v>
      </c>
      <c r="G4518" s="10" t="s">
        <v>601</v>
      </c>
      <c r="H4518" s="10" t="s">
        <v>579</v>
      </c>
      <c r="I4518" s="10" t="s">
        <v>578</v>
      </c>
      <c r="J4518" s="10" t="s">
        <v>2647</v>
      </c>
      <c r="K4518" s="10" t="s">
        <v>21977</v>
      </c>
      <c r="L4518" s="10">
        <v>9</v>
      </c>
      <c r="M4518" s="10">
        <v>327.9</v>
      </c>
      <c r="N4518" s="10">
        <v>2951.1</v>
      </c>
      <c r="O4518" s="59">
        <v>0</v>
      </c>
      <c r="P4518" s="10">
        <v>0</v>
      </c>
      <c r="Q4518" s="10">
        <v>2951.1</v>
      </c>
      <c r="R4518" s="10" t="s">
        <v>586</v>
      </c>
      <c r="S4518" s="10" t="s">
        <v>585</v>
      </c>
      <c r="T4518" s="59">
        <v>0.15</v>
      </c>
      <c r="U4518" s="10">
        <v>442.66</v>
      </c>
    </row>
    <row r="4519" spans="1:21" x14ac:dyDescent="0.3">
      <c r="A4519" s="10" t="s">
        <v>21976</v>
      </c>
      <c r="B4519" s="61">
        <v>45279</v>
      </c>
      <c r="C4519" s="10" t="s">
        <v>8731</v>
      </c>
      <c r="D4519" s="10" t="s">
        <v>21975</v>
      </c>
      <c r="E4519" s="10" t="s">
        <v>603</v>
      </c>
      <c r="F4519" s="10" t="s">
        <v>636</v>
      </c>
      <c r="G4519" s="10" t="s">
        <v>601</v>
      </c>
      <c r="H4519" s="10" t="s">
        <v>544</v>
      </c>
      <c r="I4519" s="10" t="s">
        <v>10</v>
      </c>
      <c r="J4519" s="10" t="s">
        <v>5796</v>
      </c>
      <c r="K4519" s="10" t="s">
        <v>16279</v>
      </c>
      <c r="L4519" s="10">
        <v>9</v>
      </c>
      <c r="M4519" s="10">
        <v>864.96</v>
      </c>
      <c r="N4519" s="10">
        <v>7784.64</v>
      </c>
      <c r="O4519" s="59">
        <v>0</v>
      </c>
      <c r="P4519" s="10">
        <v>0</v>
      </c>
      <c r="Q4519" s="10">
        <v>7784.64</v>
      </c>
      <c r="R4519" s="10" t="s">
        <v>586</v>
      </c>
      <c r="S4519" s="10" t="s">
        <v>564</v>
      </c>
      <c r="T4519" s="59">
        <v>0.25</v>
      </c>
      <c r="U4519" s="10">
        <v>1946.16</v>
      </c>
    </row>
    <row r="4520" spans="1:21" x14ac:dyDescent="0.3">
      <c r="A4520" s="10" t="s">
        <v>21974</v>
      </c>
      <c r="B4520" s="61">
        <v>45374</v>
      </c>
      <c r="C4520" s="10" t="s">
        <v>21973</v>
      </c>
      <c r="D4520" s="10" t="s">
        <v>21972</v>
      </c>
      <c r="E4520" s="10" t="s">
        <v>629</v>
      </c>
      <c r="F4520" s="10" t="s">
        <v>628</v>
      </c>
      <c r="G4520" s="10" t="s">
        <v>601</v>
      </c>
      <c r="H4520" s="10" t="s">
        <v>600</v>
      </c>
      <c r="I4520" s="10" t="s">
        <v>664</v>
      </c>
      <c r="J4520" s="10" t="s">
        <v>21971</v>
      </c>
      <c r="K4520" s="10" t="s">
        <v>19926</v>
      </c>
      <c r="L4520" s="10">
        <v>9</v>
      </c>
      <c r="M4520" s="10">
        <v>650.23</v>
      </c>
      <c r="N4520" s="10">
        <v>5852.07</v>
      </c>
      <c r="O4520" s="59">
        <v>0.1</v>
      </c>
      <c r="P4520" s="10">
        <v>585.21</v>
      </c>
      <c r="Q4520" s="10">
        <v>5266.86</v>
      </c>
      <c r="R4520" s="10" t="s">
        <v>565</v>
      </c>
      <c r="S4520" s="10" t="s">
        <v>564</v>
      </c>
      <c r="T4520" s="59">
        <v>0.15</v>
      </c>
      <c r="U4520" s="10">
        <v>790.03</v>
      </c>
    </row>
    <row r="4521" spans="1:21" x14ac:dyDescent="0.3">
      <c r="A4521" s="10" t="s">
        <v>21970</v>
      </c>
      <c r="B4521" s="61">
        <v>45173</v>
      </c>
      <c r="C4521" s="10" t="s">
        <v>21969</v>
      </c>
      <c r="D4521" s="10" t="s">
        <v>21968</v>
      </c>
      <c r="E4521" s="10" t="s">
        <v>629</v>
      </c>
      <c r="F4521" s="10" t="s">
        <v>759</v>
      </c>
      <c r="G4521" s="10" t="s">
        <v>601</v>
      </c>
      <c r="H4521" s="10" t="s">
        <v>579</v>
      </c>
      <c r="I4521" s="10" t="s">
        <v>711</v>
      </c>
      <c r="J4521" s="10" t="s">
        <v>21967</v>
      </c>
      <c r="K4521" s="10" t="s">
        <v>3876</v>
      </c>
      <c r="L4521" s="10">
        <v>5</v>
      </c>
      <c r="M4521" s="10">
        <v>622.30999999999995</v>
      </c>
      <c r="N4521" s="10">
        <v>3111.55</v>
      </c>
      <c r="O4521" s="59">
        <v>0.2</v>
      </c>
      <c r="P4521" s="10">
        <v>622.30999999999995</v>
      </c>
      <c r="Q4521" s="10">
        <v>2489.2399999999998</v>
      </c>
      <c r="R4521" s="10" t="s">
        <v>565</v>
      </c>
      <c r="S4521" s="10" t="s">
        <v>564</v>
      </c>
      <c r="T4521" s="59">
        <v>0.3</v>
      </c>
      <c r="U4521" s="10">
        <v>746.77</v>
      </c>
    </row>
    <row r="4522" spans="1:21" x14ac:dyDescent="0.3">
      <c r="A4522" s="10" t="s">
        <v>21966</v>
      </c>
      <c r="B4522" s="61">
        <v>45170</v>
      </c>
      <c r="C4522" s="10" t="s">
        <v>21965</v>
      </c>
      <c r="D4522" s="10" t="s">
        <v>21964</v>
      </c>
      <c r="E4522" s="10" t="s">
        <v>629</v>
      </c>
      <c r="F4522" s="10" t="s">
        <v>759</v>
      </c>
      <c r="G4522" s="10" t="s">
        <v>601</v>
      </c>
      <c r="H4522" s="10" t="s">
        <v>590</v>
      </c>
      <c r="I4522" s="10" t="s">
        <v>589</v>
      </c>
      <c r="J4522" s="10" t="s">
        <v>21963</v>
      </c>
      <c r="K4522" s="10" t="s">
        <v>21962</v>
      </c>
      <c r="L4522" s="10">
        <v>9</v>
      </c>
      <c r="M4522" s="10">
        <v>674.52</v>
      </c>
      <c r="N4522" s="10">
        <v>6070.68</v>
      </c>
      <c r="O4522" s="59">
        <v>0</v>
      </c>
      <c r="P4522" s="10">
        <v>0</v>
      </c>
      <c r="Q4522" s="10">
        <v>6070.68</v>
      </c>
      <c r="R4522" s="10" t="s">
        <v>586</v>
      </c>
      <c r="S4522" s="10" t="s">
        <v>607</v>
      </c>
      <c r="T4522" s="59">
        <v>0.25</v>
      </c>
      <c r="U4522" s="10">
        <v>1517.67</v>
      </c>
    </row>
    <row r="4523" spans="1:21" x14ac:dyDescent="0.3">
      <c r="A4523" s="10" t="s">
        <v>21961</v>
      </c>
      <c r="B4523" s="61">
        <v>45187</v>
      </c>
      <c r="C4523" s="10" t="s">
        <v>21960</v>
      </c>
      <c r="D4523" s="10" t="s">
        <v>21959</v>
      </c>
      <c r="E4523" s="10" t="s">
        <v>571</v>
      </c>
      <c r="F4523" s="10" t="s">
        <v>570</v>
      </c>
      <c r="G4523" s="10" t="s">
        <v>569</v>
      </c>
      <c r="H4523" s="10" t="s">
        <v>544</v>
      </c>
      <c r="I4523" s="10" t="s">
        <v>568</v>
      </c>
      <c r="J4523" s="10" t="s">
        <v>21958</v>
      </c>
      <c r="K4523" s="10" t="s">
        <v>19652</v>
      </c>
      <c r="L4523" s="10">
        <v>6</v>
      </c>
      <c r="M4523" s="10">
        <v>461.75</v>
      </c>
      <c r="N4523" s="10">
        <v>2770.5</v>
      </c>
      <c r="O4523" s="59">
        <v>0.2</v>
      </c>
      <c r="P4523" s="10">
        <v>554.1</v>
      </c>
      <c r="Q4523" s="10">
        <v>2216.4</v>
      </c>
      <c r="R4523" s="10" t="s">
        <v>586</v>
      </c>
      <c r="S4523" s="10" t="s">
        <v>596</v>
      </c>
      <c r="T4523" s="59">
        <v>0.25</v>
      </c>
      <c r="U4523" s="10">
        <v>554.1</v>
      </c>
    </row>
    <row r="4524" spans="1:21" x14ac:dyDescent="0.3">
      <c r="A4524" s="10" t="s">
        <v>21957</v>
      </c>
      <c r="B4524" s="61">
        <v>45197</v>
      </c>
      <c r="C4524" s="10" t="s">
        <v>21956</v>
      </c>
      <c r="D4524" s="10" t="s">
        <v>14509</v>
      </c>
      <c r="E4524" s="10" t="s">
        <v>592</v>
      </c>
      <c r="F4524" s="10" t="s">
        <v>591</v>
      </c>
      <c r="G4524" s="10" t="s">
        <v>601</v>
      </c>
      <c r="H4524" s="10" t="s">
        <v>544</v>
      </c>
      <c r="I4524" s="10" t="s">
        <v>568</v>
      </c>
      <c r="J4524" s="10" t="s">
        <v>8786</v>
      </c>
      <c r="K4524" s="10" t="s">
        <v>15050</v>
      </c>
      <c r="L4524" s="10">
        <v>2</v>
      </c>
      <c r="M4524" s="10">
        <v>812.8</v>
      </c>
      <c r="N4524" s="10">
        <v>1625.6</v>
      </c>
      <c r="O4524" s="59">
        <v>0.2</v>
      </c>
      <c r="P4524" s="10">
        <v>325.12</v>
      </c>
      <c r="Q4524" s="10">
        <v>1300.48</v>
      </c>
      <c r="R4524" s="10" t="s">
        <v>565</v>
      </c>
      <c r="S4524" s="10" t="s">
        <v>596</v>
      </c>
      <c r="T4524" s="59">
        <v>0.15</v>
      </c>
      <c r="U4524" s="10">
        <v>195.07</v>
      </c>
    </row>
    <row r="4525" spans="1:21" x14ac:dyDescent="0.3">
      <c r="A4525" s="10" t="s">
        <v>21955</v>
      </c>
      <c r="B4525" s="61">
        <v>45162</v>
      </c>
      <c r="C4525" s="10" t="s">
        <v>1317</v>
      </c>
      <c r="D4525" s="10" t="s">
        <v>1187</v>
      </c>
      <c r="E4525" s="10" t="s">
        <v>629</v>
      </c>
      <c r="F4525" s="10" t="s">
        <v>628</v>
      </c>
      <c r="G4525" s="10" t="s">
        <v>569</v>
      </c>
      <c r="H4525" s="10" t="s">
        <v>600</v>
      </c>
      <c r="I4525" s="10" t="s">
        <v>627</v>
      </c>
      <c r="J4525" s="10" t="s">
        <v>21954</v>
      </c>
      <c r="K4525" s="10" t="s">
        <v>18661</v>
      </c>
      <c r="L4525" s="10">
        <v>9</v>
      </c>
      <c r="M4525" s="10">
        <v>205</v>
      </c>
      <c r="N4525" s="10">
        <v>1845</v>
      </c>
      <c r="O4525" s="59">
        <v>0.1</v>
      </c>
      <c r="P4525" s="10">
        <v>184.5</v>
      </c>
      <c r="Q4525" s="10">
        <v>1660.5</v>
      </c>
      <c r="R4525" s="10" t="s">
        <v>586</v>
      </c>
      <c r="S4525" s="10" t="s">
        <v>596</v>
      </c>
      <c r="T4525" s="59">
        <v>0.3</v>
      </c>
      <c r="U4525" s="10">
        <v>498.15</v>
      </c>
    </row>
    <row r="4526" spans="1:21" x14ac:dyDescent="0.3">
      <c r="A4526" s="10" t="s">
        <v>21953</v>
      </c>
      <c r="B4526" s="61">
        <v>45055</v>
      </c>
      <c r="C4526" s="10" t="s">
        <v>6197</v>
      </c>
      <c r="D4526" s="10" t="s">
        <v>21952</v>
      </c>
      <c r="E4526" s="10" t="s">
        <v>571</v>
      </c>
      <c r="F4526" s="10" t="s">
        <v>570</v>
      </c>
      <c r="G4526" s="10" t="s">
        <v>601</v>
      </c>
      <c r="H4526" s="10" t="s">
        <v>544</v>
      </c>
      <c r="I4526" s="10" t="s">
        <v>10</v>
      </c>
      <c r="J4526" s="10" t="s">
        <v>21414</v>
      </c>
      <c r="K4526" s="10" t="s">
        <v>12175</v>
      </c>
      <c r="L4526" s="10">
        <v>9</v>
      </c>
      <c r="M4526" s="10">
        <v>399.43</v>
      </c>
      <c r="N4526" s="10">
        <v>3594.87</v>
      </c>
      <c r="O4526" s="59">
        <v>0</v>
      </c>
      <c r="P4526" s="10">
        <v>0</v>
      </c>
      <c r="Q4526" s="10">
        <v>3594.87</v>
      </c>
      <c r="R4526" s="10" t="s">
        <v>614</v>
      </c>
      <c r="S4526" s="10" t="s">
        <v>585</v>
      </c>
      <c r="T4526" s="59">
        <v>0.15</v>
      </c>
      <c r="U4526" s="10">
        <v>539.23</v>
      </c>
    </row>
    <row r="4527" spans="1:21" x14ac:dyDescent="0.3">
      <c r="A4527" s="10" t="s">
        <v>21951</v>
      </c>
      <c r="B4527" s="61">
        <v>45182</v>
      </c>
      <c r="C4527" s="10" t="s">
        <v>21950</v>
      </c>
      <c r="D4527" s="10" t="s">
        <v>14931</v>
      </c>
      <c r="E4527" s="10" t="s">
        <v>581</v>
      </c>
      <c r="F4527" s="10" t="s">
        <v>7</v>
      </c>
      <c r="G4527" s="10" t="s">
        <v>569</v>
      </c>
      <c r="H4527" s="10" t="s">
        <v>600</v>
      </c>
      <c r="I4527" s="10" t="s">
        <v>664</v>
      </c>
      <c r="J4527" s="10" t="s">
        <v>5847</v>
      </c>
      <c r="K4527" s="10" t="s">
        <v>819</v>
      </c>
      <c r="L4527" s="10">
        <v>7</v>
      </c>
      <c r="M4527" s="10">
        <v>564.35</v>
      </c>
      <c r="N4527" s="10">
        <v>3950.45</v>
      </c>
      <c r="O4527" s="59">
        <v>0.2</v>
      </c>
      <c r="P4527" s="10">
        <v>790.09</v>
      </c>
      <c r="Q4527" s="10">
        <v>3160.36</v>
      </c>
      <c r="R4527" s="10" t="s">
        <v>614</v>
      </c>
      <c r="S4527" s="10" t="s">
        <v>585</v>
      </c>
      <c r="T4527" s="59">
        <v>0.25</v>
      </c>
      <c r="U4527" s="10">
        <v>790.09</v>
      </c>
    </row>
    <row r="4528" spans="1:21" x14ac:dyDescent="0.3">
      <c r="A4528" s="10" t="s">
        <v>21949</v>
      </c>
      <c r="B4528" s="61">
        <v>45138</v>
      </c>
      <c r="C4528" s="10" t="s">
        <v>7547</v>
      </c>
      <c r="D4528" s="10" t="s">
        <v>3000</v>
      </c>
      <c r="E4528" s="10" t="s">
        <v>629</v>
      </c>
      <c r="F4528" s="10" t="s">
        <v>790</v>
      </c>
      <c r="G4528" s="10" t="s">
        <v>601</v>
      </c>
      <c r="H4528" s="10" t="s">
        <v>590</v>
      </c>
      <c r="I4528" s="10" t="s">
        <v>748</v>
      </c>
      <c r="J4528" s="10" t="s">
        <v>21948</v>
      </c>
      <c r="K4528" s="10" t="s">
        <v>21947</v>
      </c>
      <c r="L4528" s="10">
        <v>6</v>
      </c>
      <c r="M4528" s="10">
        <v>833.49</v>
      </c>
      <c r="N4528" s="10">
        <v>5000.9399999999996</v>
      </c>
      <c r="O4528" s="59">
        <v>0.2</v>
      </c>
      <c r="P4528" s="10">
        <v>1000.19</v>
      </c>
      <c r="Q4528" s="10">
        <v>4000.75</v>
      </c>
      <c r="R4528" s="10" t="s">
        <v>565</v>
      </c>
      <c r="S4528" s="10" t="s">
        <v>585</v>
      </c>
      <c r="T4528" s="59">
        <v>0.25</v>
      </c>
      <c r="U4528" s="10">
        <v>1000.19</v>
      </c>
    </row>
    <row r="4529" spans="1:21" x14ac:dyDescent="0.3">
      <c r="A4529" s="10" t="s">
        <v>21946</v>
      </c>
      <c r="B4529" s="61">
        <v>45093</v>
      </c>
      <c r="C4529" s="10" t="s">
        <v>21945</v>
      </c>
      <c r="D4529" s="10" t="s">
        <v>3135</v>
      </c>
      <c r="E4529" s="10" t="s">
        <v>629</v>
      </c>
      <c r="F4529" s="10" t="s">
        <v>628</v>
      </c>
      <c r="G4529" s="10" t="s">
        <v>569</v>
      </c>
      <c r="H4529" s="10" t="s">
        <v>544</v>
      </c>
      <c r="I4529" s="10" t="s">
        <v>568</v>
      </c>
      <c r="J4529" s="10" t="s">
        <v>21944</v>
      </c>
      <c r="K4529" s="10" t="s">
        <v>21621</v>
      </c>
      <c r="L4529" s="10">
        <v>1</v>
      </c>
      <c r="M4529" s="10">
        <v>186</v>
      </c>
      <c r="N4529" s="10">
        <v>186</v>
      </c>
      <c r="O4529" s="59">
        <v>0.2</v>
      </c>
      <c r="P4529" s="10">
        <v>37.200000000000003</v>
      </c>
      <c r="Q4529" s="10">
        <v>148.80000000000001</v>
      </c>
      <c r="R4529" s="10" t="s">
        <v>614</v>
      </c>
      <c r="S4529" s="10" t="s">
        <v>607</v>
      </c>
      <c r="T4529" s="59">
        <v>0.3</v>
      </c>
      <c r="U4529" s="10">
        <v>44.64</v>
      </c>
    </row>
    <row r="4530" spans="1:21" x14ac:dyDescent="0.3">
      <c r="A4530" s="10" t="s">
        <v>21943</v>
      </c>
      <c r="B4530" s="61">
        <v>45086</v>
      </c>
      <c r="C4530" s="10" t="s">
        <v>1068</v>
      </c>
      <c r="D4530" s="10" t="s">
        <v>3471</v>
      </c>
      <c r="E4530" s="10" t="s">
        <v>629</v>
      </c>
      <c r="F4530" s="10" t="s">
        <v>759</v>
      </c>
      <c r="G4530" s="10" t="s">
        <v>569</v>
      </c>
      <c r="H4530" s="10" t="s">
        <v>590</v>
      </c>
      <c r="I4530" s="10" t="s">
        <v>589</v>
      </c>
      <c r="J4530" s="10" t="s">
        <v>19171</v>
      </c>
      <c r="K4530" s="10" t="s">
        <v>4906</v>
      </c>
      <c r="L4530" s="10">
        <v>2</v>
      </c>
      <c r="M4530" s="10">
        <v>288.92</v>
      </c>
      <c r="N4530" s="10">
        <v>577.84</v>
      </c>
      <c r="O4530" s="59">
        <v>0</v>
      </c>
      <c r="P4530" s="10">
        <v>0</v>
      </c>
      <c r="Q4530" s="10">
        <v>577.84</v>
      </c>
      <c r="R4530" s="10" t="s">
        <v>586</v>
      </c>
      <c r="S4530" s="10" t="s">
        <v>564</v>
      </c>
      <c r="T4530" s="59">
        <v>0.25</v>
      </c>
      <c r="U4530" s="10">
        <v>144.46</v>
      </c>
    </row>
    <row r="4531" spans="1:21" x14ac:dyDescent="0.3">
      <c r="A4531" s="10" t="s">
        <v>21942</v>
      </c>
      <c r="B4531" s="61">
        <v>45037</v>
      </c>
      <c r="C4531" s="10" t="s">
        <v>21941</v>
      </c>
      <c r="D4531" s="10" t="s">
        <v>21940</v>
      </c>
      <c r="E4531" s="10" t="s">
        <v>571</v>
      </c>
      <c r="F4531" s="10" t="s">
        <v>685</v>
      </c>
      <c r="G4531" s="10" t="s">
        <v>601</v>
      </c>
      <c r="H4531" s="10" t="s">
        <v>590</v>
      </c>
      <c r="I4531" s="10" t="s">
        <v>589</v>
      </c>
      <c r="J4531" s="10" t="s">
        <v>21939</v>
      </c>
      <c r="K4531" s="10" t="s">
        <v>21938</v>
      </c>
      <c r="L4531" s="10">
        <v>8</v>
      </c>
      <c r="M4531" s="10">
        <v>463.83</v>
      </c>
      <c r="N4531" s="10">
        <v>3710.64</v>
      </c>
      <c r="O4531" s="59">
        <v>0.05</v>
      </c>
      <c r="P4531" s="10">
        <v>185.53</v>
      </c>
      <c r="Q4531" s="10">
        <v>3525.11</v>
      </c>
      <c r="R4531" s="10" t="s">
        <v>575</v>
      </c>
      <c r="S4531" s="10" t="s">
        <v>564</v>
      </c>
      <c r="T4531" s="59">
        <v>0.15</v>
      </c>
      <c r="U4531" s="10">
        <v>528.77</v>
      </c>
    </row>
    <row r="4532" spans="1:21" x14ac:dyDescent="0.3">
      <c r="A4532" s="10" t="s">
        <v>21937</v>
      </c>
      <c r="B4532" s="61">
        <v>45294</v>
      </c>
      <c r="C4532" s="10" t="s">
        <v>12692</v>
      </c>
      <c r="D4532" s="10" t="s">
        <v>3166</v>
      </c>
      <c r="E4532" s="10" t="s">
        <v>629</v>
      </c>
      <c r="F4532" s="10" t="s">
        <v>759</v>
      </c>
      <c r="G4532" s="10" t="s">
        <v>601</v>
      </c>
      <c r="H4532" s="10" t="s">
        <v>590</v>
      </c>
      <c r="I4532" s="10" t="s">
        <v>589</v>
      </c>
      <c r="J4532" s="10" t="s">
        <v>8908</v>
      </c>
      <c r="K4532" s="10" t="s">
        <v>16754</v>
      </c>
      <c r="L4532" s="10">
        <v>4</v>
      </c>
      <c r="M4532" s="10">
        <v>365.99</v>
      </c>
      <c r="N4532" s="10">
        <v>1463.96</v>
      </c>
      <c r="O4532" s="59">
        <v>0.2</v>
      </c>
      <c r="P4532" s="10">
        <v>292.79000000000002</v>
      </c>
      <c r="Q4532" s="10">
        <v>1171.17</v>
      </c>
      <c r="R4532" s="10" t="s">
        <v>565</v>
      </c>
      <c r="S4532" s="10" t="s">
        <v>607</v>
      </c>
      <c r="T4532" s="59">
        <v>0.15</v>
      </c>
      <c r="U4532" s="10">
        <v>175.68</v>
      </c>
    </row>
    <row r="4533" spans="1:21" x14ac:dyDescent="0.3">
      <c r="A4533" s="10" t="s">
        <v>21936</v>
      </c>
      <c r="B4533" s="61">
        <v>45253</v>
      </c>
      <c r="C4533" s="10" t="s">
        <v>21935</v>
      </c>
      <c r="D4533" s="10" t="s">
        <v>5089</v>
      </c>
      <c r="E4533" s="10" t="s">
        <v>571</v>
      </c>
      <c r="F4533" s="10" t="s">
        <v>685</v>
      </c>
      <c r="G4533" s="10" t="s">
        <v>601</v>
      </c>
      <c r="H4533" s="10" t="s">
        <v>600</v>
      </c>
      <c r="I4533" s="10" t="s">
        <v>627</v>
      </c>
      <c r="J4533" s="10" t="s">
        <v>21934</v>
      </c>
      <c r="K4533" s="10" t="s">
        <v>21933</v>
      </c>
      <c r="L4533" s="10">
        <v>6</v>
      </c>
      <c r="M4533" s="10">
        <v>622.16</v>
      </c>
      <c r="N4533" s="10">
        <v>3732.96</v>
      </c>
      <c r="O4533" s="59">
        <v>0.05</v>
      </c>
      <c r="P4533" s="10">
        <v>186.65</v>
      </c>
      <c r="Q4533" s="10">
        <v>3546.31</v>
      </c>
      <c r="R4533" s="10" t="s">
        <v>565</v>
      </c>
      <c r="S4533" s="10" t="s">
        <v>564</v>
      </c>
      <c r="T4533" s="59">
        <v>0.15</v>
      </c>
      <c r="U4533" s="10">
        <v>531.95000000000005</v>
      </c>
    </row>
    <row r="4534" spans="1:21" x14ac:dyDescent="0.3">
      <c r="A4534" s="10" t="s">
        <v>21932</v>
      </c>
      <c r="B4534" s="61">
        <v>45208</v>
      </c>
      <c r="C4534" s="10" t="s">
        <v>7685</v>
      </c>
      <c r="D4534" s="10" t="s">
        <v>14723</v>
      </c>
      <c r="E4534" s="10" t="s">
        <v>581</v>
      </c>
      <c r="F4534" s="10" t="s">
        <v>83</v>
      </c>
      <c r="G4534" s="10" t="s">
        <v>569</v>
      </c>
      <c r="H4534" s="10" t="s">
        <v>544</v>
      </c>
      <c r="I4534" s="10" t="s">
        <v>610</v>
      </c>
      <c r="J4534" s="10" t="s">
        <v>21931</v>
      </c>
      <c r="K4534" s="10" t="s">
        <v>21930</v>
      </c>
      <c r="L4534" s="10">
        <v>6</v>
      </c>
      <c r="M4534" s="10">
        <v>186.71</v>
      </c>
      <c r="N4534" s="10">
        <v>1120.26</v>
      </c>
      <c r="O4534" s="59">
        <v>0.2</v>
      </c>
      <c r="P4534" s="10">
        <v>224.05</v>
      </c>
      <c r="Q4534" s="10">
        <v>896.21</v>
      </c>
      <c r="R4534" s="10" t="s">
        <v>565</v>
      </c>
      <c r="S4534" s="10" t="s">
        <v>585</v>
      </c>
      <c r="T4534" s="59">
        <v>0.25</v>
      </c>
      <c r="U4534" s="10">
        <v>224.05</v>
      </c>
    </row>
    <row r="4535" spans="1:21" x14ac:dyDescent="0.3">
      <c r="A4535" s="10" t="s">
        <v>21929</v>
      </c>
      <c r="B4535" s="61">
        <v>45184</v>
      </c>
      <c r="C4535" s="10" t="s">
        <v>21928</v>
      </c>
      <c r="D4535" s="10" t="s">
        <v>12895</v>
      </c>
      <c r="E4535" s="10" t="s">
        <v>571</v>
      </c>
      <c r="F4535" s="10" t="s">
        <v>685</v>
      </c>
      <c r="G4535" s="10" t="s">
        <v>569</v>
      </c>
      <c r="H4535" s="10" t="s">
        <v>579</v>
      </c>
      <c r="I4535" s="10" t="s">
        <v>711</v>
      </c>
      <c r="J4535" s="10" t="s">
        <v>21927</v>
      </c>
      <c r="K4535" s="10" t="s">
        <v>15760</v>
      </c>
      <c r="L4535" s="10">
        <v>4</v>
      </c>
      <c r="M4535" s="10">
        <v>967.06</v>
      </c>
      <c r="N4535" s="10">
        <v>3868.24</v>
      </c>
      <c r="O4535" s="59">
        <v>0.05</v>
      </c>
      <c r="P4535" s="10">
        <v>193.41</v>
      </c>
      <c r="Q4535" s="10">
        <v>3674.83</v>
      </c>
      <c r="R4535" s="10" t="s">
        <v>614</v>
      </c>
      <c r="S4535" s="10" t="s">
        <v>585</v>
      </c>
      <c r="T4535" s="59">
        <v>0.3</v>
      </c>
      <c r="U4535" s="10">
        <v>1102.45</v>
      </c>
    </row>
    <row r="4536" spans="1:21" x14ac:dyDescent="0.3">
      <c r="A4536" s="10" t="s">
        <v>21926</v>
      </c>
      <c r="B4536" s="61">
        <v>45158</v>
      </c>
      <c r="C4536" s="10" t="s">
        <v>11415</v>
      </c>
      <c r="D4536" s="10" t="s">
        <v>21925</v>
      </c>
      <c r="E4536" s="10" t="s">
        <v>571</v>
      </c>
      <c r="F4536" s="10" t="s">
        <v>11</v>
      </c>
      <c r="G4536" s="10" t="s">
        <v>601</v>
      </c>
      <c r="H4536" s="10" t="s">
        <v>579</v>
      </c>
      <c r="I4536" s="10" t="s">
        <v>711</v>
      </c>
      <c r="J4536" s="10" t="s">
        <v>21924</v>
      </c>
      <c r="K4536" s="10" t="s">
        <v>21923</v>
      </c>
      <c r="L4536" s="10">
        <v>1</v>
      </c>
      <c r="M4536" s="10">
        <v>222.91</v>
      </c>
      <c r="N4536" s="10">
        <v>222.91</v>
      </c>
      <c r="O4536" s="59">
        <v>0.1</v>
      </c>
      <c r="P4536" s="10">
        <v>22.29</v>
      </c>
      <c r="Q4536" s="10">
        <v>200.62</v>
      </c>
      <c r="R4536" s="10" t="s">
        <v>586</v>
      </c>
      <c r="S4536" s="10" t="s">
        <v>564</v>
      </c>
      <c r="T4536" s="59">
        <v>0.3</v>
      </c>
      <c r="U4536" s="10">
        <v>60.19</v>
      </c>
    </row>
    <row r="4537" spans="1:21" x14ac:dyDescent="0.3">
      <c r="A4537" s="10" t="s">
        <v>21922</v>
      </c>
      <c r="B4537" s="61">
        <v>45071</v>
      </c>
      <c r="C4537" s="10" t="s">
        <v>19763</v>
      </c>
      <c r="D4537" s="10" t="s">
        <v>16203</v>
      </c>
      <c r="E4537" s="10" t="s">
        <v>571</v>
      </c>
      <c r="F4537" s="10" t="s">
        <v>685</v>
      </c>
      <c r="G4537" s="10" t="s">
        <v>601</v>
      </c>
      <c r="H4537" s="10" t="s">
        <v>590</v>
      </c>
      <c r="I4537" s="10" t="s">
        <v>748</v>
      </c>
      <c r="J4537" s="10" t="s">
        <v>21921</v>
      </c>
      <c r="K4537" s="10" t="s">
        <v>21920</v>
      </c>
      <c r="L4537" s="10">
        <v>5</v>
      </c>
      <c r="M4537" s="10">
        <v>190.17</v>
      </c>
      <c r="N4537" s="10">
        <v>950.85</v>
      </c>
      <c r="O4537" s="59">
        <v>0.05</v>
      </c>
      <c r="P4537" s="10">
        <v>47.54</v>
      </c>
      <c r="Q4537" s="10">
        <v>903.31</v>
      </c>
      <c r="R4537" s="10" t="s">
        <v>614</v>
      </c>
      <c r="S4537" s="10" t="s">
        <v>564</v>
      </c>
      <c r="T4537" s="59">
        <v>0.15</v>
      </c>
      <c r="U4537" s="10">
        <v>135.5</v>
      </c>
    </row>
    <row r="4538" spans="1:21" x14ac:dyDescent="0.3">
      <c r="A4538" s="10" t="s">
        <v>21919</v>
      </c>
      <c r="B4538" s="61">
        <v>44965</v>
      </c>
      <c r="C4538" s="10" t="s">
        <v>21918</v>
      </c>
      <c r="D4538" s="10" t="s">
        <v>21917</v>
      </c>
      <c r="E4538" s="10" t="s">
        <v>571</v>
      </c>
      <c r="F4538" s="10" t="s">
        <v>685</v>
      </c>
      <c r="G4538" s="10" t="s">
        <v>601</v>
      </c>
      <c r="H4538" s="10" t="s">
        <v>544</v>
      </c>
      <c r="I4538" s="10" t="s">
        <v>568</v>
      </c>
      <c r="J4538" s="10" t="s">
        <v>21916</v>
      </c>
      <c r="K4538" s="10" t="s">
        <v>21915</v>
      </c>
      <c r="L4538" s="10">
        <v>9</v>
      </c>
      <c r="M4538" s="10">
        <v>115.68</v>
      </c>
      <c r="N4538" s="10">
        <v>1041.1199999999999</v>
      </c>
      <c r="O4538" s="59">
        <v>0.2</v>
      </c>
      <c r="P4538" s="10">
        <v>208.22</v>
      </c>
      <c r="Q4538" s="10">
        <v>832.9</v>
      </c>
      <c r="R4538" s="10" t="s">
        <v>565</v>
      </c>
      <c r="S4538" s="10" t="s">
        <v>585</v>
      </c>
      <c r="T4538" s="59">
        <v>0.25</v>
      </c>
      <c r="U4538" s="10">
        <v>208.22</v>
      </c>
    </row>
    <row r="4539" spans="1:21" x14ac:dyDescent="0.3">
      <c r="A4539" s="10" t="s">
        <v>21914</v>
      </c>
      <c r="B4539" s="61">
        <v>45105</v>
      </c>
      <c r="C4539" s="10" t="s">
        <v>2896</v>
      </c>
      <c r="D4539" s="10" t="s">
        <v>7268</v>
      </c>
      <c r="E4539" s="10" t="s">
        <v>603</v>
      </c>
      <c r="F4539" s="10" t="s">
        <v>658</v>
      </c>
      <c r="G4539" s="10" t="s">
        <v>569</v>
      </c>
      <c r="H4539" s="10" t="s">
        <v>590</v>
      </c>
      <c r="I4539" s="10" t="s">
        <v>635</v>
      </c>
      <c r="J4539" s="10" t="s">
        <v>6170</v>
      </c>
      <c r="K4539" s="10" t="s">
        <v>7485</v>
      </c>
      <c r="L4539" s="10">
        <v>1</v>
      </c>
      <c r="M4539" s="10">
        <v>851.9</v>
      </c>
      <c r="N4539" s="10">
        <v>851.9</v>
      </c>
      <c r="O4539" s="59">
        <v>0.2</v>
      </c>
      <c r="P4539" s="10">
        <v>170.38</v>
      </c>
      <c r="Q4539" s="10">
        <v>681.52</v>
      </c>
      <c r="R4539" s="10" t="s">
        <v>614</v>
      </c>
      <c r="S4539" s="10" t="s">
        <v>596</v>
      </c>
      <c r="T4539" s="59">
        <v>0.3</v>
      </c>
      <c r="U4539" s="10">
        <v>204.46</v>
      </c>
    </row>
    <row r="4540" spans="1:21" x14ac:dyDescent="0.3">
      <c r="A4540" s="10" t="s">
        <v>21913</v>
      </c>
      <c r="B4540" s="61">
        <v>45210</v>
      </c>
      <c r="C4540" s="10" t="s">
        <v>21912</v>
      </c>
      <c r="D4540" s="10" t="s">
        <v>18544</v>
      </c>
      <c r="E4540" s="10" t="s">
        <v>592</v>
      </c>
      <c r="F4540" s="10" t="s">
        <v>652</v>
      </c>
      <c r="G4540" s="10" t="s">
        <v>569</v>
      </c>
      <c r="H4540" s="10" t="s">
        <v>600</v>
      </c>
      <c r="I4540" s="10" t="s">
        <v>627</v>
      </c>
      <c r="J4540" s="10" t="s">
        <v>21911</v>
      </c>
      <c r="K4540" s="10" t="s">
        <v>21910</v>
      </c>
      <c r="L4540" s="10">
        <v>8</v>
      </c>
      <c r="M4540" s="10">
        <v>412.91</v>
      </c>
      <c r="N4540" s="10">
        <v>3303.28</v>
      </c>
      <c r="O4540" s="59">
        <v>0.1</v>
      </c>
      <c r="P4540" s="10">
        <v>330.33</v>
      </c>
      <c r="Q4540" s="10">
        <v>2972.95</v>
      </c>
      <c r="R4540" s="10" t="s">
        <v>586</v>
      </c>
      <c r="S4540" s="10" t="s">
        <v>607</v>
      </c>
      <c r="T4540" s="59">
        <v>0.25</v>
      </c>
      <c r="U4540" s="10">
        <v>743.24</v>
      </c>
    </row>
    <row r="4541" spans="1:21" x14ac:dyDescent="0.3">
      <c r="A4541" s="10" t="s">
        <v>21909</v>
      </c>
      <c r="B4541" s="61">
        <v>45178</v>
      </c>
      <c r="C4541" s="10" t="s">
        <v>10510</v>
      </c>
      <c r="D4541" s="10" t="s">
        <v>12637</v>
      </c>
      <c r="E4541" s="10" t="s">
        <v>571</v>
      </c>
      <c r="F4541" s="10" t="s">
        <v>685</v>
      </c>
      <c r="G4541" s="10" t="s">
        <v>601</v>
      </c>
      <c r="H4541" s="10" t="s">
        <v>579</v>
      </c>
      <c r="I4541" s="10" t="s">
        <v>722</v>
      </c>
      <c r="J4541" s="10" t="s">
        <v>13783</v>
      </c>
      <c r="K4541" s="10" t="s">
        <v>21908</v>
      </c>
      <c r="L4541" s="10">
        <v>5</v>
      </c>
      <c r="M4541" s="10">
        <v>898.15</v>
      </c>
      <c r="N4541" s="10">
        <v>4490.75</v>
      </c>
      <c r="O4541" s="59">
        <v>0</v>
      </c>
      <c r="P4541" s="10">
        <v>0</v>
      </c>
      <c r="Q4541" s="10">
        <v>4490.75</v>
      </c>
      <c r="R4541" s="10" t="s">
        <v>614</v>
      </c>
      <c r="S4541" s="10" t="s">
        <v>564</v>
      </c>
      <c r="T4541" s="59">
        <v>0.15</v>
      </c>
      <c r="U4541" s="10">
        <v>673.61</v>
      </c>
    </row>
    <row r="4542" spans="1:21" x14ac:dyDescent="0.3">
      <c r="A4542" s="10" t="s">
        <v>21907</v>
      </c>
      <c r="B4542" s="61">
        <v>44956</v>
      </c>
      <c r="C4542" s="10" t="s">
        <v>4577</v>
      </c>
      <c r="D4542" s="10" t="s">
        <v>21906</v>
      </c>
      <c r="E4542" s="10" t="s">
        <v>629</v>
      </c>
      <c r="F4542" s="10" t="s">
        <v>759</v>
      </c>
      <c r="G4542" s="10" t="s">
        <v>601</v>
      </c>
      <c r="H4542" s="10" t="s">
        <v>579</v>
      </c>
      <c r="I4542" s="10" t="s">
        <v>722</v>
      </c>
      <c r="J4542" s="10" t="s">
        <v>21905</v>
      </c>
      <c r="K4542" s="10" t="s">
        <v>11541</v>
      </c>
      <c r="L4542" s="10">
        <v>9</v>
      </c>
      <c r="M4542" s="10">
        <v>692.21</v>
      </c>
      <c r="N4542" s="10">
        <v>6229.89</v>
      </c>
      <c r="O4542" s="59">
        <v>0.2</v>
      </c>
      <c r="P4542" s="10">
        <v>1245.98</v>
      </c>
      <c r="Q4542" s="10">
        <v>4983.91</v>
      </c>
      <c r="R4542" s="10" t="s">
        <v>565</v>
      </c>
      <c r="S4542" s="10" t="s">
        <v>585</v>
      </c>
      <c r="T4542" s="59">
        <v>0.3</v>
      </c>
      <c r="U4542" s="10">
        <v>1495.17</v>
      </c>
    </row>
    <row r="4543" spans="1:21" x14ac:dyDescent="0.3">
      <c r="A4543" s="10" t="s">
        <v>21904</v>
      </c>
      <c r="B4543" s="61">
        <v>45149</v>
      </c>
      <c r="C4543" s="10" t="s">
        <v>21903</v>
      </c>
      <c r="D4543" s="10" t="s">
        <v>12605</v>
      </c>
      <c r="E4543" s="10" t="s">
        <v>629</v>
      </c>
      <c r="F4543" s="10" t="s">
        <v>628</v>
      </c>
      <c r="G4543" s="10" t="s">
        <v>569</v>
      </c>
      <c r="H4543" s="10" t="s">
        <v>544</v>
      </c>
      <c r="I4543" s="10" t="s">
        <v>568</v>
      </c>
      <c r="J4543" s="10" t="s">
        <v>21902</v>
      </c>
      <c r="K4543" s="10" t="s">
        <v>21901</v>
      </c>
      <c r="L4543" s="10">
        <v>3</v>
      </c>
      <c r="M4543" s="10">
        <v>114.56</v>
      </c>
      <c r="N4543" s="10">
        <v>343.68</v>
      </c>
      <c r="O4543" s="59">
        <v>0.05</v>
      </c>
      <c r="P4543" s="10">
        <v>17.18</v>
      </c>
      <c r="Q4543" s="10">
        <v>326.5</v>
      </c>
      <c r="R4543" s="10" t="s">
        <v>614</v>
      </c>
      <c r="S4543" s="10" t="s">
        <v>564</v>
      </c>
      <c r="T4543" s="59">
        <v>0.3</v>
      </c>
      <c r="U4543" s="10">
        <v>97.95</v>
      </c>
    </row>
    <row r="4544" spans="1:21" x14ac:dyDescent="0.3">
      <c r="A4544" s="10" t="s">
        <v>21900</v>
      </c>
      <c r="B4544" s="61">
        <v>45192</v>
      </c>
      <c r="C4544" s="10" t="s">
        <v>21899</v>
      </c>
      <c r="D4544" s="10" t="s">
        <v>18263</v>
      </c>
      <c r="E4544" s="10" t="s">
        <v>592</v>
      </c>
      <c r="F4544" s="10" t="s">
        <v>18</v>
      </c>
      <c r="G4544" s="10" t="s">
        <v>569</v>
      </c>
      <c r="H4544" s="10" t="s">
        <v>579</v>
      </c>
      <c r="I4544" s="10" t="s">
        <v>722</v>
      </c>
      <c r="J4544" s="10" t="s">
        <v>21898</v>
      </c>
      <c r="K4544" s="10" t="s">
        <v>21897</v>
      </c>
      <c r="L4544" s="10">
        <v>1</v>
      </c>
      <c r="M4544" s="10">
        <v>935.96</v>
      </c>
      <c r="N4544" s="10">
        <v>935.96</v>
      </c>
      <c r="O4544" s="59">
        <v>0.1</v>
      </c>
      <c r="P4544" s="10">
        <v>93.6</v>
      </c>
      <c r="Q4544" s="10">
        <v>842.36</v>
      </c>
      <c r="R4544" s="10" t="s">
        <v>614</v>
      </c>
      <c r="S4544" s="10" t="s">
        <v>564</v>
      </c>
      <c r="T4544" s="59">
        <v>0.15</v>
      </c>
      <c r="U4544" s="10">
        <v>126.35</v>
      </c>
    </row>
    <row r="4545" spans="1:21" x14ac:dyDescent="0.3">
      <c r="A4545" s="10" t="s">
        <v>21896</v>
      </c>
      <c r="B4545" s="61">
        <v>45136</v>
      </c>
      <c r="C4545" s="10" t="s">
        <v>10196</v>
      </c>
      <c r="D4545" s="10" t="s">
        <v>21895</v>
      </c>
      <c r="E4545" s="10" t="s">
        <v>603</v>
      </c>
      <c r="F4545" s="10" t="s">
        <v>636</v>
      </c>
      <c r="G4545" s="10" t="s">
        <v>601</v>
      </c>
      <c r="H4545" s="10" t="s">
        <v>600</v>
      </c>
      <c r="I4545" s="10" t="s">
        <v>664</v>
      </c>
      <c r="J4545" s="10" t="s">
        <v>21894</v>
      </c>
      <c r="K4545" s="10" t="s">
        <v>7028</v>
      </c>
      <c r="L4545" s="10">
        <v>8</v>
      </c>
      <c r="M4545" s="10">
        <v>696.42</v>
      </c>
      <c r="N4545" s="10">
        <v>5571.36</v>
      </c>
      <c r="O4545" s="59">
        <v>0.05</v>
      </c>
      <c r="P4545" s="10">
        <v>278.57</v>
      </c>
      <c r="Q4545" s="10">
        <v>5292.79</v>
      </c>
      <c r="R4545" s="10" t="s">
        <v>586</v>
      </c>
      <c r="S4545" s="10" t="s">
        <v>564</v>
      </c>
      <c r="T4545" s="59">
        <v>0.25</v>
      </c>
      <c r="U4545" s="10">
        <v>1323.2</v>
      </c>
    </row>
    <row r="4546" spans="1:21" x14ac:dyDescent="0.3">
      <c r="A4546" s="10" t="s">
        <v>21893</v>
      </c>
      <c r="B4546" s="61">
        <v>45272</v>
      </c>
      <c r="C4546" s="10" t="s">
        <v>21428</v>
      </c>
      <c r="D4546" s="10" t="s">
        <v>18076</v>
      </c>
      <c r="E4546" s="10" t="s">
        <v>629</v>
      </c>
      <c r="F4546" s="10" t="s">
        <v>790</v>
      </c>
      <c r="G4546" s="10" t="s">
        <v>569</v>
      </c>
      <c r="H4546" s="10" t="s">
        <v>544</v>
      </c>
      <c r="I4546" s="10" t="s">
        <v>10</v>
      </c>
      <c r="J4546" s="10" t="s">
        <v>21892</v>
      </c>
      <c r="K4546" s="10" t="s">
        <v>13709</v>
      </c>
      <c r="L4546" s="10">
        <v>1</v>
      </c>
      <c r="M4546" s="10">
        <v>896.77</v>
      </c>
      <c r="N4546" s="10">
        <v>896.77</v>
      </c>
      <c r="O4546" s="59">
        <v>0</v>
      </c>
      <c r="P4546" s="10">
        <v>0</v>
      </c>
      <c r="Q4546" s="10">
        <v>896.77</v>
      </c>
      <c r="R4546" s="10" t="s">
        <v>586</v>
      </c>
      <c r="S4546" s="10" t="s">
        <v>596</v>
      </c>
      <c r="T4546" s="59">
        <v>0.15</v>
      </c>
      <c r="U4546" s="10">
        <v>134.52000000000001</v>
      </c>
    </row>
    <row r="4547" spans="1:21" x14ac:dyDescent="0.3">
      <c r="A4547" s="10" t="s">
        <v>21891</v>
      </c>
      <c r="B4547" s="61">
        <v>45079</v>
      </c>
      <c r="C4547" s="10" t="s">
        <v>945</v>
      </c>
      <c r="D4547" s="10" t="s">
        <v>21890</v>
      </c>
      <c r="E4547" s="10" t="s">
        <v>603</v>
      </c>
      <c r="F4547" s="10" t="s">
        <v>658</v>
      </c>
      <c r="G4547" s="10" t="s">
        <v>569</v>
      </c>
      <c r="H4547" s="10" t="s">
        <v>590</v>
      </c>
      <c r="I4547" s="10" t="s">
        <v>748</v>
      </c>
      <c r="J4547" s="10" t="s">
        <v>21889</v>
      </c>
      <c r="K4547" s="10" t="s">
        <v>21888</v>
      </c>
      <c r="L4547" s="10">
        <v>6</v>
      </c>
      <c r="M4547" s="10">
        <v>923.43</v>
      </c>
      <c r="N4547" s="10">
        <v>5540.58</v>
      </c>
      <c r="O4547" s="59">
        <v>0</v>
      </c>
      <c r="P4547" s="10">
        <v>0</v>
      </c>
      <c r="Q4547" s="10">
        <v>5540.58</v>
      </c>
      <c r="R4547" s="10" t="s">
        <v>565</v>
      </c>
      <c r="S4547" s="10" t="s">
        <v>596</v>
      </c>
      <c r="T4547" s="59">
        <v>0.15</v>
      </c>
      <c r="U4547" s="10">
        <v>831.09</v>
      </c>
    </row>
    <row r="4548" spans="1:21" x14ac:dyDescent="0.3">
      <c r="A4548" s="10" t="s">
        <v>21887</v>
      </c>
      <c r="B4548" s="61">
        <v>45335</v>
      </c>
      <c r="C4548" s="10" t="s">
        <v>11112</v>
      </c>
      <c r="D4548" s="10" t="s">
        <v>17236</v>
      </c>
      <c r="E4548" s="10" t="s">
        <v>581</v>
      </c>
      <c r="F4548" s="10" t="s">
        <v>580</v>
      </c>
      <c r="G4548" s="10" t="s">
        <v>601</v>
      </c>
      <c r="H4548" s="10" t="s">
        <v>544</v>
      </c>
      <c r="I4548" s="10" t="s">
        <v>10</v>
      </c>
      <c r="J4548" s="10" t="s">
        <v>21886</v>
      </c>
      <c r="K4548" s="10" t="s">
        <v>9093</v>
      </c>
      <c r="L4548" s="10">
        <v>10</v>
      </c>
      <c r="M4548" s="10">
        <v>948.02</v>
      </c>
      <c r="N4548" s="10">
        <v>9480.2000000000007</v>
      </c>
      <c r="O4548" s="59">
        <v>0.05</v>
      </c>
      <c r="P4548" s="10">
        <v>474.01</v>
      </c>
      <c r="Q4548" s="10">
        <v>9006.19</v>
      </c>
      <c r="R4548" s="10" t="s">
        <v>565</v>
      </c>
      <c r="S4548" s="10" t="s">
        <v>596</v>
      </c>
      <c r="T4548" s="59">
        <v>0.3</v>
      </c>
      <c r="U4548" s="10">
        <v>2701.86</v>
      </c>
    </row>
    <row r="4549" spans="1:21" x14ac:dyDescent="0.3">
      <c r="A4549" s="10" t="s">
        <v>21885</v>
      </c>
      <c r="B4549" s="61">
        <v>45225</v>
      </c>
      <c r="C4549" s="10" t="s">
        <v>21884</v>
      </c>
      <c r="D4549" s="10" t="s">
        <v>21883</v>
      </c>
      <c r="E4549" s="10" t="s">
        <v>581</v>
      </c>
      <c r="F4549" s="10" t="s">
        <v>580</v>
      </c>
      <c r="G4549" s="10" t="s">
        <v>569</v>
      </c>
      <c r="H4549" s="10" t="s">
        <v>590</v>
      </c>
      <c r="I4549" s="10" t="s">
        <v>589</v>
      </c>
      <c r="J4549" s="10" t="s">
        <v>21882</v>
      </c>
      <c r="K4549" s="10" t="s">
        <v>21881</v>
      </c>
      <c r="L4549" s="10">
        <v>7</v>
      </c>
      <c r="M4549" s="10">
        <v>943.15</v>
      </c>
      <c r="N4549" s="10">
        <v>6602.05</v>
      </c>
      <c r="O4549" s="59">
        <v>0.05</v>
      </c>
      <c r="P4549" s="10">
        <v>330.1</v>
      </c>
      <c r="Q4549" s="10">
        <v>6271.95</v>
      </c>
      <c r="R4549" s="10" t="s">
        <v>614</v>
      </c>
      <c r="S4549" s="10" t="s">
        <v>596</v>
      </c>
      <c r="T4549" s="59">
        <v>0.25</v>
      </c>
      <c r="U4549" s="10">
        <v>1567.99</v>
      </c>
    </row>
    <row r="4550" spans="1:21" x14ac:dyDescent="0.3">
      <c r="A4550" s="10" t="s">
        <v>21880</v>
      </c>
      <c r="B4550" s="61">
        <v>45098</v>
      </c>
      <c r="C4550" s="10" t="s">
        <v>21879</v>
      </c>
      <c r="D4550" s="10" t="s">
        <v>21878</v>
      </c>
      <c r="E4550" s="10" t="s">
        <v>603</v>
      </c>
      <c r="F4550" s="10" t="s">
        <v>602</v>
      </c>
      <c r="G4550" s="10" t="s">
        <v>569</v>
      </c>
      <c r="H4550" s="10" t="s">
        <v>590</v>
      </c>
      <c r="I4550" s="10" t="s">
        <v>589</v>
      </c>
      <c r="J4550" s="10" t="s">
        <v>21068</v>
      </c>
      <c r="K4550" s="10" t="s">
        <v>11386</v>
      </c>
      <c r="L4550" s="10">
        <v>1</v>
      </c>
      <c r="M4550" s="10">
        <v>191.75</v>
      </c>
      <c r="N4550" s="10">
        <v>191.75</v>
      </c>
      <c r="O4550" s="59">
        <v>0.2</v>
      </c>
      <c r="P4550" s="10">
        <v>38.35</v>
      </c>
      <c r="Q4550" s="10">
        <v>153.4</v>
      </c>
      <c r="R4550" s="10" t="s">
        <v>575</v>
      </c>
      <c r="S4550" s="10" t="s">
        <v>596</v>
      </c>
      <c r="T4550" s="59">
        <v>0.3</v>
      </c>
      <c r="U4550" s="10">
        <v>46.02</v>
      </c>
    </row>
    <row r="4551" spans="1:21" x14ac:dyDescent="0.3">
      <c r="A4551" s="10" t="s">
        <v>21877</v>
      </c>
      <c r="B4551" s="61">
        <v>45318</v>
      </c>
      <c r="C4551" s="10" t="s">
        <v>15262</v>
      </c>
      <c r="D4551" s="10" t="s">
        <v>21876</v>
      </c>
      <c r="E4551" s="10" t="s">
        <v>571</v>
      </c>
      <c r="F4551" s="10" t="s">
        <v>11</v>
      </c>
      <c r="G4551" s="10" t="s">
        <v>569</v>
      </c>
      <c r="H4551" s="10" t="s">
        <v>544</v>
      </c>
      <c r="I4551" s="10" t="s">
        <v>10</v>
      </c>
      <c r="J4551" s="10" t="s">
        <v>21875</v>
      </c>
      <c r="K4551" s="10" t="s">
        <v>16542</v>
      </c>
      <c r="L4551" s="10">
        <v>4</v>
      </c>
      <c r="M4551" s="10">
        <v>597.29</v>
      </c>
      <c r="N4551" s="10">
        <v>2389.16</v>
      </c>
      <c r="O4551" s="59">
        <v>0.2</v>
      </c>
      <c r="P4551" s="10">
        <v>477.83</v>
      </c>
      <c r="Q4551" s="10">
        <v>1911.33</v>
      </c>
      <c r="R4551" s="10" t="s">
        <v>575</v>
      </c>
      <c r="S4551" s="10" t="s">
        <v>607</v>
      </c>
      <c r="T4551" s="59">
        <v>0.3</v>
      </c>
      <c r="U4551" s="10">
        <v>573.4</v>
      </c>
    </row>
    <row r="4552" spans="1:21" x14ac:dyDescent="0.3">
      <c r="A4552" s="10" t="s">
        <v>21874</v>
      </c>
      <c r="B4552" s="61">
        <v>45323</v>
      </c>
      <c r="C4552" s="10" t="s">
        <v>15070</v>
      </c>
      <c r="D4552" s="10" t="s">
        <v>4966</v>
      </c>
      <c r="E4552" s="10" t="s">
        <v>629</v>
      </c>
      <c r="F4552" s="10" t="s">
        <v>628</v>
      </c>
      <c r="G4552" s="10" t="s">
        <v>601</v>
      </c>
      <c r="H4552" s="10" t="s">
        <v>600</v>
      </c>
      <c r="I4552" s="10" t="s">
        <v>599</v>
      </c>
      <c r="J4552" s="10" t="s">
        <v>21873</v>
      </c>
      <c r="K4552" s="10" t="s">
        <v>21872</v>
      </c>
      <c r="L4552" s="10">
        <v>9</v>
      </c>
      <c r="M4552" s="10">
        <v>351.68</v>
      </c>
      <c r="N4552" s="10">
        <v>3165.12</v>
      </c>
      <c r="O4552" s="59">
        <v>0.05</v>
      </c>
      <c r="P4552" s="10">
        <v>158.26</v>
      </c>
      <c r="Q4552" s="10">
        <v>3006.86</v>
      </c>
      <c r="R4552" s="10" t="s">
        <v>586</v>
      </c>
      <c r="S4552" s="10" t="s">
        <v>585</v>
      </c>
      <c r="T4552" s="59">
        <v>0.25</v>
      </c>
      <c r="U4552" s="10">
        <v>751.72</v>
      </c>
    </row>
    <row r="4553" spans="1:21" x14ac:dyDescent="0.3">
      <c r="A4553" s="10" t="s">
        <v>21871</v>
      </c>
      <c r="B4553" s="61">
        <v>45030</v>
      </c>
      <c r="C4553" s="10" t="s">
        <v>1527</v>
      </c>
      <c r="D4553" s="10" t="s">
        <v>21870</v>
      </c>
      <c r="E4553" s="10" t="s">
        <v>592</v>
      </c>
      <c r="F4553" s="10" t="s">
        <v>652</v>
      </c>
      <c r="G4553" s="10" t="s">
        <v>569</v>
      </c>
      <c r="H4553" s="10" t="s">
        <v>579</v>
      </c>
      <c r="I4553" s="10" t="s">
        <v>578</v>
      </c>
      <c r="J4553" s="10" t="s">
        <v>12967</v>
      </c>
      <c r="K4553" s="10" t="s">
        <v>21869</v>
      </c>
      <c r="L4553" s="10">
        <v>2</v>
      </c>
      <c r="M4553" s="10">
        <v>479.39</v>
      </c>
      <c r="N4553" s="10">
        <v>958.78</v>
      </c>
      <c r="O4553" s="59">
        <v>0.2</v>
      </c>
      <c r="P4553" s="10">
        <v>191.76</v>
      </c>
      <c r="Q4553" s="10">
        <v>767.02</v>
      </c>
      <c r="R4553" s="10" t="s">
        <v>575</v>
      </c>
      <c r="S4553" s="10" t="s">
        <v>585</v>
      </c>
      <c r="T4553" s="59">
        <v>0.25</v>
      </c>
      <c r="U4553" s="10">
        <v>191.75</v>
      </c>
    </row>
    <row r="4554" spans="1:21" x14ac:dyDescent="0.3">
      <c r="A4554" s="10" t="s">
        <v>21868</v>
      </c>
      <c r="B4554" s="61">
        <v>45121</v>
      </c>
      <c r="C4554" s="10" t="s">
        <v>20770</v>
      </c>
      <c r="D4554" s="10" t="s">
        <v>16227</v>
      </c>
      <c r="E4554" s="10" t="s">
        <v>603</v>
      </c>
      <c r="F4554" s="10" t="s">
        <v>658</v>
      </c>
      <c r="G4554" s="10" t="s">
        <v>569</v>
      </c>
      <c r="H4554" s="10" t="s">
        <v>579</v>
      </c>
      <c r="I4554" s="10" t="s">
        <v>722</v>
      </c>
      <c r="J4554" s="10" t="s">
        <v>21867</v>
      </c>
      <c r="K4554" s="10" t="s">
        <v>11964</v>
      </c>
      <c r="L4554" s="10">
        <v>2</v>
      </c>
      <c r="M4554" s="10">
        <v>604.74</v>
      </c>
      <c r="N4554" s="10">
        <v>1209.48</v>
      </c>
      <c r="O4554" s="59">
        <v>0.1</v>
      </c>
      <c r="P4554" s="10">
        <v>120.95</v>
      </c>
      <c r="Q4554" s="10">
        <v>1088.53</v>
      </c>
      <c r="R4554" s="10" t="s">
        <v>575</v>
      </c>
      <c r="S4554" s="10" t="s">
        <v>607</v>
      </c>
      <c r="T4554" s="59">
        <v>0.3</v>
      </c>
      <c r="U4554" s="10">
        <v>326.56</v>
      </c>
    </row>
    <row r="4555" spans="1:21" x14ac:dyDescent="0.3">
      <c r="A4555" s="10" t="s">
        <v>21866</v>
      </c>
      <c r="B4555" s="61">
        <v>45343</v>
      </c>
      <c r="C4555" s="10" t="s">
        <v>4547</v>
      </c>
      <c r="D4555" s="10" t="s">
        <v>21865</v>
      </c>
      <c r="E4555" s="10" t="s">
        <v>629</v>
      </c>
      <c r="F4555" s="10" t="s">
        <v>759</v>
      </c>
      <c r="G4555" s="10" t="s">
        <v>569</v>
      </c>
      <c r="H4555" s="10" t="s">
        <v>544</v>
      </c>
      <c r="I4555" s="10" t="s">
        <v>10</v>
      </c>
      <c r="J4555" s="10" t="s">
        <v>21864</v>
      </c>
      <c r="K4555" s="10" t="s">
        <v>14886</v>
      </c>
      <c r="L4555" s="10">
        <v>10</v>
      </c>
      <c r="M4555" s="10">
        <v>568.49</v>
      </c>
      <c r="N4555" s="10">
        <v>5684.9</v>
      </c>
      <c r="O4555" s="59">
        <v>0.2</v>
      </c>
      <c r="P4555" s="10">
        <v>1136.98</v>
      </c>
      <c r="Q4555" s="10">
        <v>4547.92</v>
      </c>
      <c r="R4555" s="10" t="s">
        <v>614</v>
      </c>
      <c r="S4555" s="10" t="s">
        <v>607</v>
      </c>
      <c r="T4555" s="59">
        <v>0.15</v>
      </c>
      <c r="U4555" s="10">
        <v>682.19</v>
      </c>
    </row>
    <row r="4556" spans="1:21" x14ac:dyDescent="0.3">
      <c r="A4556" s="10" t="s">
        <v>21863</v>
      </c>
      <c r="B4556" s="61">
        <v>45052</v>
      </c>
      <c r="C4556" s="10" t="s">
        <v>4830</v>
      </c>
      <c r="D4556" s="10" t="s">
        <v>16820</v>
      </c>
      <c r="E4556" s="10" t="s">
        <v>629</v>
      </c>
      <c r="F4556" s="10" t="s">
        <v>628</v>
      </c>
      <c r="G4556" s="10" t="s">
        <v>601</v>
      </c>
      <c r="H4556" s="10" t="s">
        <v>590</v>
      </c>
      <c r="I4556" s="10" t="s">
        <v>589</v>
      </c>
      <c r="J4556" s="10" t="s">
        <v>21862</v>
      </c>
      <c r="K4556" s="10" t="s">
        <v>21861</v>
      </c>
      <c r="L4556" s="10">
        <v>9</v>
      </c>
      <c r="M4556" s="10">
        <v>492.9</v>
      </c>
      <c r="N4556" s="10">
        <v>4436.1000000000004</v>
      </c>
      <c r="O4556" s="59">
        <v>0</v>
      </c>
      <c r="P4556" s="10">
        <v>0</v>
      </c>
      <c r="Q4556" s="10">
        <v>4436.1000000000004</v>
      </c>
      <c r="R4556" s="10" t="s">
        <v>565</v>
      </c>
      <c r="S4556" s="10" t="s">
        <v>607</v>
      </c>
      <c r="T4556" s="59">
        <v>0.15</v>
      </c>
      <c r="U4556" s="10">
        <v>665.42</v>
      </c>
    </row>
    <row r="4557" spans="1:21" x14ac:dyDescent="0.3">
      <c r="A4557" s="10" t="s">
        <v>21860</v>
      </c>
      <c r="B4557" s="61">
        <v>45225</v>
      </c>
      <c r="C4557" s="10" t="s">
        <v>21859</v>
      </c>
      <c r="D4557" s="10" t="s">
        <v>6333</v>
      </c>
      <c r="E4557" s="10" t="s">
        <v>603</v>
      </c>
      <c r="F4557" s="10" t="s">
        <v>602</v>
      </c>
      <c r="G4557" s="10" t="s">
        <v>601</v>
      </c>
      <c r="H4557" s="10" t="s">
        <v>579</v>
      </c>
      <c r="I4557" s="10" t="s">
        <v>711</v>
      </c>
      <c r="J4557" s="10" t="s">
        <v>21858</v>
      </c>
      <c r="K4557" s="10" t="s">
        <v>21857</v>
      </c>
      <c r="L4557" s="10">
        <v>10</v>
      </c>
      <c r="M4557" s="10">
        <v>766.11</v>
      </c>
      <c r="N4557" s="10">
        <v>7661.1</v>
      </c>
      <c r="O4557" s="59">
        <v>0.05</v>
      </c>
      <c r="P4557" s="10">
        <v>383.06</v>
      </c>
      <c r="Q4557" s="10">
        <v>7278.04</v>
      </c>
      <c r="R4557" s="10" t="s">
        <v>565</v>
      </c>
      <c r="S4557" s="10" t="s">
        <v>596</v>
      </c>
      <c r="T4557" s="59">
        <v>0.3</v>
      </c>
      <c r="U4557" s="10">
        <v>2183.41</v>
      </c>
    </row>
    <row r="4558" spans="1:21" x14ac:dyDescent="0.3">
      <c r="A4558" s="10" t="s">
        <v>21856</v>
      </c>
      <c r="B4558" s="61">
        <v>45107</v>
      </c>
      <c r="C4558" s="10" t="s">
        <v>2415</v>
      </c>
      <c r="D4558" s="10" t="s">
        <v>21855</v>
      </c>
      <c r="E4558" s="10" t="s">
        <v>571</v>
      </c>
      <c r="F4558" s="10" t="s">
        <v>685</v>
      </c>
      <c r="G4558" s="10" t="s">
        <v>601</v>
      </c>
      <c r="H4558" s="10" t="s">
        <v>544</v>
      </c>
      <c r="I4558" s="10" t="s">
        <v>568</v>
      </c>
      <c r="J4558" s="10" t="s">
        <v>21854</v>
      </c>
      <c r="K4558" s="10" t="s">
        <v>21853</v>
      </c>
      <c r="L4558" s="10">
        <v>6</v>
      </c>
      <c r="M4558" s="10">
        <v>933.49</v>
      </c>
      <c r="N4558" s="10">
        <v>5600.94</v>
      </c>
      <c r="O4558" s="59">
        <v>0.05</v>
      </c>
      <c r="P4558" s="10">
        <v>280.05</v>
      </c>
      <c r="Q4558" s="10">
        <v>5320.89</v>
      </c>
      <c r="R4558" s="10" t="s">
        <v>565</v>
      </c>
      <c r="S4558" s="10" t="s">
        <v>607</v>
      </c>
      <c r="T4558" s="59">
        <v>0.15</v>
      </c>
      <c r="U4558" s="10">
        <v>798.13</v>
      </c>
    </row>
    <row r="4559" spans="1:21" x14ac:dyDescent="0.3">
      <c r="A4559" s="10" t="s">
        <v>21852</v>
      </c>
      <c r="B4559" s="61">
        <v>45178</v>
      </c>
      <c r="C4559" s="10" t="s">
        <v>21851</v>
      </c>
      <c r="D4559" s="10" t="s">
        <v>16304</v>
      </c>
      <c r="E4559" s="10" t="s">
        <v>581</v>
      </c>
      <c r="F4559" s="10" t="s">
        <v>580</v>
      </c>
      <c r="G4559" s="10" t="s">
        <v>569</v>
      </c>
      <c r="H4559" s="10" t="s">
        <v>544</v>
      </c>
      <c r="I4559" s="10" t="s">
        <v>10</v>
      </c>
      <c r="J4559" s="10" t="s">
        <v>19664</v>
      </c>
      <c r="K4559" s="10" t="s">
        <v>21850</v>
      </c>
      <c r="L4559" s="10">
        <v>6</v>
      </c>
      <c r="M4559" s="10">
        <v>594.38</v>
      </c>
      <c r="N4559" s="10">
        <v>3566.28</v>
      </c>
      <c r="O4559" s="59">
        <v>0.05</v>
      </c>
      <c r="P4559" s="10">
        <v>178.31</v>
      </c>
      <c r="Q4559" s="10">
        <v>3387.97</v>
      </c>
      <c r="R4559" s="10" t="s">
        <v>614</v>
      </c>
      <c r="S4559" s="10" t="s">
        <v>607</v>
      </c>
      <c r="T4559" s="59">
        <v>0.3</v>
      </c>
      <c r="U4559" s="10">
        <v>1016.39</v>
      </c>
    </row>
    <row r="4560" spans="1:21" x14ac:dyDescent="0.3">
      <c r="A4560" s="10" t="s">
        <v>21849</v>
      </c>
      <c r="B4560" s="61">
        <v>45264</v>
      </c>
      <c r="C4560" s="10" t="s">
        <v>21848</v>
      </c>
      <c r="D4560" s="10" t="s">
        <v>9087</v>
      </c>
      <c r="E4560" s="10" t="s">
        <v>629</v>
      </c>
      <c r="F4560" s="10" t="s">
        <v>790</v>
      </c>
      <c r="G4560" s="10" t="s">
        <v>601</v>
      </c>
      <c r="H4560" s="10" t="s">
        <v>579</v>
      </c>
      <c r="I4560" s="10" t="s">
        <v>722</v>
      </c>
      <c r="J4560" s="10" t="s">
        <v>21847</v>
      </c>
      <c r="K4560" s="10" t="s">
        <v>21846</v>
      </c>
      <c r="L4560" s="10">
        <v>7</v>
      </c>
      <c r="M4560" s="10">
        <v>438.67</v>
      </c>
      <c r="N4560" s="10">
        <v>3070.69</v>
      </c>
      <c r="O4560" s="59">
        <v>0.2</v>
      </c>
      <c r="P4560" s="10">
        <v>614.14</v>
      </c>
      <c r="Q4560" s="10">
        <v>2456.5500000000002</v>
      </c>
      <c r="R4560" s="10" t="s">
        <v>575</v>
      </c>
      <c r="S4560" s="10" t="s">
        <v>607</v>
      </c>
      <c r="T4560" s="59">
        <v>0.25</v>
      </c>
      <c r="U4560" s="10">
        <v>614.14</v>
      </c>
    </row>
    <row r="4561" spans="1:21" x14ac:dyDescent="0.3">
      <c r="A4561" s="10" t="s">
        <v>21845</v>
      </c>
      <c r="B4561" s="61">
        <v>45268</v>
      </c>
      <c r="C4561" s="10" t="s">
        <v>21844</v>
      </c>
      <c r="D4561" s="10" t="s">
        <v>21843</v>
      </c>
      <c r="E4561" s="10" t="s">
        <v>629</v>
      </c>
      <c r="F4561" s="10" t="s">
        <v>790</v>
      </c>
      <c r="G4561" s="10" t="s">
        <v>601</v>
      </c>
      <c r="H4561" s="10" t="s">
        <v>544</v>
      </c>
      <c r="I4561" s="10" t="s">
        <v>610</v>
      </c>
      <c r="J4561" s="10" t="s">
        <v>21842</v>
      </c>
      <c r="K4561" s="10" t="s">
        <v>11536</v>
      </c>
      <c r="L4561" s="10">
        <v>9</v>
      </c>
      <c r="M4561" s="10">
        <v>729.07</v>
      </c>
      <c r="N4561" s="10">
        <v>6561.63</v>
      </c>
      <c r="O4561" s="59">
        <v>0</v>
      </c>
      <c r="P4561" s="10">
        <v>0</v>
      </c>
      <c r="Q4561" s="10">
        <v>6561.63</v>
      </c>
      <c r="R4561" s="10" t="s">
        <v>586</v>
      </c>
      <c r="S4561" s="10" t="s">
        <v>596</v>
      </c>
      <c r="T4561" s="59">
        <v>0.3</v>
      </c>
      <c r="U4561" s="10">
        <v>1968.49</v>
      </c>
    </row>
    <row r="4562" spans="1:21" x14ac:dyDescent="0.3">
      <c r="A4562" s="10" t="s">
        <v>21841</v>
      </c>
      <c r="B4562" s="61">
        <v>45168</v>
      </c>
      <c r="C4562" s="10" t="s">
        <v>19113</v>
      </c>
      <c r="D4562" s="10" t="s">
        <v>3166</v>
      </c>
      <c r="E4562" s="10" t="s">
        <v>581</v>
      </c>
      <c r="F4562" s="10" t="s">
        <v>83</v>
      </c>
      <c r="G4562" s="10" t="s">
        <v>569</v>
      </c>
      <c r="H4562" s="10" t="s">
        <v>579</v>
      </c>
      <c r="I4562" s="10" t="s">
        <v>722</v>
      </c>
      <c r="J4562" s="10" t="s">
        <v>21840</v>
      </c>
      <c r="K4562" s="10" t="s">
        <v>4306</v>
      </c>
      <c r="L4562" s="10">
        <v>4</v>
      </c>
      <c r="M4562" s="10">
        <v>338.64</v>
      </c>
      <c r="N4562" s="10">
        <v>1354.56</v>
      </c>
      <c r="O4562" s="59">
        <v>0.2</v>
      </c>
      <c r="P4562" s="10">
        <v>270.91000000000003</v>
      </c>
      <c r="Q4562" s="10">
        <v>1083.6500000000001</v>
      </c>
      <c r="R4562" s="10" t="s">
        <v>575</v>
      </c>
      <c r="S4562" s="10" t="s">
        <v>596</v>
      </c>
      <c r="T4562" s="59">
        <v>0.25</v>
      </c>
      <c r="U4562" s="10">
        <v>270.91000000000003</v>
      </c>
    </row>
    <row r="4563" spans="1:21" x14ac:dyDescent="0.3">
      <c r="A4563" s="10" t="s">
        <v>21839</v>
      </c>
      <c r="B4563" s="61">
        <v>45098</v>
      </c>
      <c r="C4563" s="10" t="s">
        <v>20565</v>
      </c>
      <c r="D4563" s="10" t="s">
        <v>21838</v>
      </c>
      <c r="E4563" s="10" t="s">
        <v>629</v>
      </c>
      <c r="F4563" s="10" t="s">
        <v>628</v>
      </c>
      <c r="G4563" s="10" t="s">
        <v>601</v>
      </c>
      <c r="H4563" s="10" t="s">
        <v>590</v>
      </c>
      <c r="I4563" s="10" t="s">
        <v>748</v>
      </c>
      <c r="J4563" s="10" t="s">
        <v>21837</v>
      </c>
      <c r="K4563" s="10" t="s">
        <v>5846</v>
      </c>
      <c r="L4563" s="10">
        <v>4</v>
      </c>
      <c r="M4563" s="10">
        <v>430.22</v>
      </c>
      <c r="N4563" s="10">
        <v>1720.88</v>
      </c>
      <c r="O4563" s="59">
        <v>0.05</v>
      </c>
      <c r="P4563" s="10">
        <v>86.04</v>
      </c>
      <c r="Q4563" s="10">
        <v>1634.84</v>
      </c>
      <c r="R4563" s="10" t="s">
        <v>586</v>
      </c>
      <c r="S4563" s="10" t="s">
        <v>607</v>
      </c>
      <c r="T4563" s="59">
        <v>0.15</v>
      </c>
      <c r="U4563" s="10">
        <v>245.23</v>
      </c>
    </row>
    <row r="4564" spans="1:21" x14ac:dyDescent="0.3">
      <c r="A4564" s="10" t="s">
        <v>21836</v>
      </c>
      <c r="B4564" s="61">
        <v>45303</v>
      </c>
      <c r="C4564" s="10" t="s">
        <v>21835</v>
      </c>
      <c r="D4564" s="10" t="s">
        <v>21834</v>
      </c>
      <c r="E4564" s="10" t="s">
        <v>571</v>
      </c>
      <c r="F4564" s="10" t="s">
        <v>11</v>
      </c>
      <c r="G4564" s="10" t="s">
        <v>569</v>
      </c>
      <c r="H4564" s="10" t="s">
        <v>579</v>
      </c>
      <c r="I4564" s="10" t="s">
        <v>578</v>
      </c>
      <c r="J4564" s="10" t="s">
        <v>10403</v>
      </c>
      <c r="K4564" s="10" t="s">
        <v>21833</v>
      </c>
      <c r="L4564" s="10">
        <v>6</v>
      </c>
      <c r="M4564" s="10">
        <v>843.82</v>
      </c>
      <c r="N4564" s="10">
        <v>5062.92</v>
      </c>
      <c r="O4564" s="59">
        <v>0.2</v>
      </c>
      <c r="P4564" s="10">
        <v>1012.58</v>
      </c>
      <c r="Q4564" s="10">
        <v>4050.34</v>
      </c>
      <c r="R4564" s="10" t="s">
        <v>565</v>
      </c>
      <c r="S4564" s="10" t="s">
        <v>607</v>
      </c>
      <c r="T4564" s="59">
        <v>0.3</v>
      </c>
      <c r="U4564" s="10">
        <v>1215.0999999999999</v>
      </c>
    </row>
    <row r="4565" spans="1:21" x14ac:dyDescent="0.3">
      <c r="A4565" s="10" t="s">
        <v>21832</v>
      </c>
      <c r="B4565" s="61">
        <v>45314</v>
      </c>
      <c r="C4565" s="10" t="s">
        <v>21831</v>
      </c>
      <c r="D4565" s="10" t="s">
        <v>14083</v>
      </c>
      <c r="E4565" s="10" t="s">
        <v>581</v>
      </c>
      <c r="F4565" s="10" t="s">
        <v>83</v>
      </c>
      <c r="G4565" s="10" t="s">
        <v>601</v>
      </c>
      <c r="H4565" s="10" t="s">
        <v>600</v>
      </c>
      <c r="I4565" s="10" t="s">
        <v>627</v>
      </c>
      <c r="J4565" s="10" t="s">
        <v>7730</v>
      </c>
      <c r="K4565" s="10" t="s">
        <v>2027</v>
      </c>
      <c r="L4565" s="10">
        <v>7</v>
      </c>
      <c r="M4565" s="10">
        <v>998.79</v>
      </c>
      <c r="N4565" s="10">
        <v>6991.53</v>
      </c>
      <c r="O4565" s="59">
        <v>0.2</v>
      </c>
      <c r="P4565" s="10">
        <v>1398.31</v>
      </c>
      <c r="Q4565" s="10">
        <v>5593.22</v>
      </c>
      <c r="R4565" s="10" t="s">
        <v>575</v>
      </c>
      <c r="S4565" s="10" t="s">
        <v>585</v>
      </c>
      <c r="T4565" s="59">
        <v>0.25</v>
      </c>
      <c r="U4565" s="10">
        <v>1398.31</v>
      </c>
    </row>
    <row r="4566" spans="1:21" x14ac:dyDescent="0.3">
      <c r="A4566" s="10" t="s">
        <v>21830</v>
      </c>
      <c r="B4566" s="61">
        <v>45025</v>
      </c>
      <c r="C4566" s="10" t="s">
        <v>4334</v>
      </c>
      <c r="D4566" s="10" t="s">
        <v>21829</v>
      </c>
      <c r="E4566" s="10" t="s">
        <v>603</v>
      </c>
      <c r="F4566" s="10" t="s">
        <v>602</v>
      </c>
      <c r="G4566" s="10" t="s">
        <v>601</v>
      </c>
      <c r="H4566" s="10" t="s">
        <v>600</v>
      </c>
      <c r="I4566" s="10" t="s">
        <v>599</v>
      </c>
      <c r="J4566" s="10" t="s">
        <v>21828</v>
      </c>
      <c r="K4566" s="10" t="s">
        <v>6625</v>
      </c>
      <c r="L4566" s="10">
        <v>2</v>
      </c>
      <c r="M4566" s="10">
        <v>107.78</v>
      </c>
      <c r="N4566" s="10">
        <v>215.56</v>
      </c>
      <c r="O4566" s="59">
        <v>0.2</v>
      </c>
      <c r="P4566" s="10">
        <v>43.11</v>
      </c>
      <c r="Q4566" s="10">
        <v>172.45</v>
      </c>
      <c r="R4566" s="10" t="s">
        <v>614</v>
      </c>
      <c r="S4566" s="10" t="s">
        <v>585</v>
      </c>
      <c r="T4566" s="59">
        <v>0.25</v>
      </c>
      <c r="U4566" s="10">
        <v>43.11</v>
      </c>
    </row>
    <row r="4567" spans="1:21" x14ac:dyDescent="0.3">
      <c r="A4567" s="10" t="s">
        <v>21827</v>
      </c>
      <c r="B4567" s="61">
        <v>45375</v>
      </c>
      <c r="C4567" s="10" t="s">
        <v>14967</v>
      </c>
      <c r="D4567" s="10" t="s">
        <v>15191</v>
      </c>
      <c r="E4567" s="10" t="s">
        <v>629</v>
      </c>
      <c r="F4567" s="10" t="s">
        <v>628</v>
      </c>
      <c r="G4567" s="10" t="s">
        <v>601</v>
      </c>
      <c r="H4567" s="10" t="s">
        <v>579</v>
      </c>
      <c r="I4567" s="10" t="s">
        <v>722</v>
      </c>
      <c r="J4567" s="10" t="s">
        <v>21826</v>
      </c>
      <c r="K4567" s="10" t="s">
        <v>21825</v>
      </c>
      <c r="L4567" s="10">
        <v>7</v>
      </c>
      <c r="M4567" s="10">
        <v>113.33</v>
      </c>
      <c r="N4567" s="10">
        <v>793.31</v>
      </c>
      <c r="O4567" s="59">
        <v>0.2</v>
      </c>
      <c r="P4567" s="10">
        <v>158.66</v>
      </c>
      <c r="Q4567" s="10">
        <v>634.65</v>
      </c>
      <c r="R4567" s="10" t="s">
        <v>575</v>
      </c>
      <c r="S4567" s="10" t="s">
        <v>596</v>
      </c>
      <c r="T4567" s="59">
        <v>0.3</v>
      </c>
      <c r="U4567" s="10">
        <v>190.39</v>
      </c>
    </row>
    <row r="4568" spans="1:21" x14ac:dyDescent="0.3">
      <c r="A4568" s="10" t="s">
        <v>21824</v>
      </c>
      <c r="B4568" s="61">
        <v>45147</v>
      </c>
      <c r="C4568" s="10" t="s">
        <v>21823</v>
      </c>
      <c r="D4568" s="10" t="s">
        <v>21822</v>
      </c>
      <c r="E4568" s="10" t="s">
        <v>592</v>
      </c>
      <c r="F4568" s="10" t="s">
        <v>591</v>
      </c>
      <c r="G4568" s="10" t="s">
        <v>601</v>
      </c>
      <c r="H4568" s="10" t="s">
        <v>590</v>
      </c>
      <c r="I4568" s="10" t="s">
        <v>635</v>
      </c>
      <c r="J4568" s="10" t="s">
        <v>21821</v>
      </c>
      <c r="K4568" s="10" t="s">
        <v>21820</v>
      </c>
      <c r="L4568" s="10">
        <v>1</v>
      </c>
      <c r="M4568" s="10">
        <v>643.19000000000005</v>
      </c>
      <c r="N4568" s="10">
        <v>643.19000000000005</v>
      </c>
      <c r="O4568" s="59">
        <v>0.2</v>
      </c>
      <c r="P4568" s="10">
        <v>128.63999999999999</v>
      </c>
      <c r="Q4568" s="10">
        <v>514.54999999999995</v>
      </c>
      <c r="R4568" s="10" t="s">
        <v>614</v>
      </c>
      <c r="S4568" s="10" t="s">
        <v>585</v>
      </c>
      <c r="T4568" s="59">
        <v>0.25</v>
      </c>
      <c r="U4568" s="10">
        <v>128.63999999999999</v>
      </c>
    </row>
    <row r="4569" spans="1:21" x14ac:dyDescent="0.3">
      <c r="A4569" s="10" t="s">
        <v>21819</v>
      </c>
      <c r="B4569" s="61">
        <v>45336</v>
      </c>
      <c r="C4569" s="10" t="s">
        <v>20679</v>
      </c>
      <c r="D4569" s="10" t="s">
        <v>21818</v>
      </c>
      <c r="E4569" s="10" t="s">
        <v>581</v>
      </c>
      <c r="F4569" s="10" t="s">
        <v>83</v>
      </c>
      <c r="G4569" s="10" t="s">
        <v>569</v>
      </c>
      <c r="H4569" s="10" t="s">
        <v>590</v>
      </c>
      <c r="I4569" s="10" t="s">
        <v>748</v>
      </c>
      <c r="J4569" s="10" t="s">
        <v>19859</v>
      </c>
      <c r="K4569" s="10" t="s">
        <v>13278</v>
      </c>
      <c r="L4569" s="10">
        <v>3</v>
      </c>
      <c r="M4569" s="10">
        <v>677.86</v>
      </c>
      <c r="N4569" s="10">
        <v>2033.58</v>
      </c>
      <c r="O4569" s="59">
        <v>0.05</v>
      </c>
      <c r="P4569" s="10">
        <v>101.68</v>
      </c>
      <c r="Q4569" s="10">
        <v>1931.9</v>
      </c>
      <c r="R4569" s="10" t="s">
        <v>575</v>
      </c>
      <c r="S4569" s="10" t="s">
        <v>607</v>
      </c>
      <c r="T4569" s="59">
        <v>0.3</v>
      </c>
      <c r="U4569" s="10">
        <v>579.57000000000005</v>
      </c>
    </row>
    <row r="4570" spans="1:21" x14ac:dyDescent="0.3">
      <c r="A4570" s="10" t="s">
        <v>21817</v>
      </c>
      <c r="B4570" s="61">
        <v>45226</v>
      </c>
      <c r="C4570" s="10" t="s">
        <v>7902</v>
      </c>
      <c r="D4570" s="10" t="s">
        <v>21816</v>
      </c>
      <c r="E4570" s="10" t="s">
        <v>571</v>
      </c>
      <c r="F4570" s="10" t="s">
        <v>685</v>
      </c>
      <c r="G4570" s="10" t="s">
        <v>569</v>
      </c>
      <c r="H4570" s="10" t="s">
        <v>590</v>
      </c>
      <c r="I4570" s="10" t="s">
        <v>635</v>
      </c>
      <c r="J4570" s="10" t="s">
        <v>21815</v>
      </c>
      <c r="K4570" s="10" t="s">
        <v>2607</v>
      </c>
      <c r="L4570" s="10">
        <v>6</v>
      </c>
      <c r="M4570" s="10">
        <v>857.84</v>
      </c>
      <c r="N4570" s="10">
        <v>5147.04</v>
      </c>
      <c r="O4570" s="59">
        <v>0.2</v>
      </c>
      <c r="P4570" s="10">
        <v>1029.4100000000001</v>
      </c>
      <c r="Q4570" s="10">
        <v>4117.63</v>
      </c>
      <c r="R4570" s="10" t="s">
        <v>614</v>
      </c>
      <c r="S4570" s="10" t="s">
        <v>585</v>
      </c>
      <c r="T4570" s="59">
        <v>0.15</v>
      </c>
      <c r="U4570" s="10">
        <v>617.64</v>
      </c>
    </row>
    <row r="4571" spans="1:21" x14ac:dyDescent="0.3">
      <c r="A4571" s="10" t="s">
        <v>21814</v>
      </c>
      <c r="B4571" s="61">
        <v>45350</v>
      </c>
      <c r="C4571" s="10" t="s">
        <v>14833</v>
      </c>
      <c r="D4571" s="10" t="s">
        <v>9307</v>
      </c>
      <c r="E4571" s="10" t="s">
        <v>571</v>
      </c>
      <c r="F4571" s="10" t="s">
        <v>570</v>
      </c>
      <c r="G4571" s="10" t="s">
        <v>569</v>
      </c>
      <c r="H4571" s="10" t="s">
        <v>590</v>
      </c>
      <c r="I4571" s="10" t="s">
        <v>589</v>
      </c>
      <c r="J4571" s="10" t="s">
        <v>2979</v>
      </c>
      <c r="K4571" s="10" t="s">
        <v>21813</v>
      </c>
      <c r="L4571" s="10">
        <v>9</v>
      </c>
      <c r="M4571" s="10">
        <v>700.55</v>
      </c>
      <c r="N4571" s="10">
        <v>6304.95</v>
      </c>
      <c r="O4571" s="59">
        <v>0</v>
      </c>
      <c r="P4571" s="10">
        <v>0</v>
      </c>
      <c r="Q4571" s="10">
        <v>6304.95</v>
      </c>
      <c r="R4571" s="10" t="s">
        <v>575</v>
      </c>
      <c r="S4571" s="10" t="s">
        <v>585</v>
      </c>
      <c r="T4571" s="59">
        <v>0.15</v>
      </c>
      <c r="U4571" s="10">
        <v>945.74</v>
      </c>
    </row>
    <row r="4572" spans="1:21" x14ac:dyDescent="0.3">
      <c r="A4572" s="10" t="s">
        <v>21812</v>
      </c>
      <c r="B4572" s="61">
        <v>45307</v>
      </c>
      <c r="C4572" s="10" t="s">
        <v>9828</v>
      </c>
      <c r="D4572" s="10" t="s">
        <v>10490</v>
      </c>
      <c r="E4572" s="10" t="s">
        <v>592</v>
      </c>
      <c r="F4572" s="10" t="s">
        <v>18</v>
      </c>
      <c r="G4572" s="10" t="s">
        <v>601</v>
      </c>
      <c r="H4572" s="10" t="s">
        <v>544</v>
      </c>
      <c r="I4572" s="10" t="s">
        <v>10</v>
      </c>
      <c r="J4572" s="10" t="s">
        <v>13353</v>
      </c>
      <c r="K4572" s="10" t="s">
        <v>21811</v>
      </c>
      <c r="L4572" s="10">
        <v>1</v>
      </c>
      <c r="M4572" s="10">
        <v>936.2</v>
      </c>
      <c r="N4572" s="10">
        <v>936.2</v>
      </c>
      <c r="O4572" s="59">
        <v>0.2</v>
      </c>
      <c r="P4572" s="10">
        <v>187.24</v>
      </c>
      <c r="Q4572" s="10">
        <v>748.96</v>
      </c>
      <c r="R4572" s="10" t="s">
        <v>614</v>
      </c>
      <c r="S4572" s="10" t="s">
        <v>596</v>
      </c>
      <c r="T4572" s="59">
        <v>0.3</v>
      </c>
      <c r="U4572" s="10">
        <v>224.69</v>
      </c>
    </row>
    <row r="4573" spans="1:21" x14ac:dyDescent="0.3">
      <c r="A4573" s="10" t="s">
        <v>21810</v>
      </c>
      <c r="B4573" s="61">
        <v>45236</v>
      </c>
      <c r="C4573" s="10" t="s">
        <v>2709</v>
      </c>
      <c r="D4573" s="10" t="s">
        <v>21809</v>
      </c>
      <c r="E4573" s="10" t="s">
        <v>581</v>
      </c>
      <c r="F4573" s="10" t="s">
        <v>580</v>
      </c>
      <c r="G4573" s="10" t="s">
        <v>601</v>
      </c>
      <c r="H4573" s="10" t="s">
        <v>590</v>
      </c>
      <c r="I4573" s="10" t="s">
        <v>748</v>
      </c>
      <c r="J4573" s="10" t="s">
        <v>21808</v>
      </c>
      <c r="K4573" s="10" t="s">
        <v>17897</v>
      </c>
      <c r="L4573" s="10">
        <v>10</v>
      </c>
      <c r="M4573" s="10">
        <v>883.39</v>
      </c>
      <c r="N4573" s="10">
        <v>8833.9</v>
      </c>
      <c r="O4573" s="59">
        <v>0.2</v>
      </c>
      <c r="P4573" s="10">
        <v>1766.78</v>
      </c>
      <c r="Q4573" s="10">
        <v>7067.12</v>
      </c>
      <c r="R4573" s="10" t="s">
        <v>586</v>
      </c>
      <c r="S4573" s="10" t="s">
        <v>607</v>
      </c>
      <c r="T4573" s="59">
        <v>0.3</v>
      </c>
      <c r="U4573" s="10">
        <v>2120.14</v>
      </c>
    </row>
    <row r="4574" spans="1:21" x14ac:dyDescent="0.3">
      <c r="A4574" s="10" t="s">
        <v>21807</v>
      </c>
      <c r="B4574" s="61">
        <v>44991</v>
      </c>
      <c r="C4574" s="10" t="s">
        <v>6593</v>
      </c>
      <c r="D4574" s="10" t="s">
        <v>19621</v>
      </c>
      <c r="E4574" s="10" t="s">
        <v>603</v>
      </c>
      <c r="F4574" s="10" t="s">
        <v>602</v>
      </c>
      <c r="G4574" s="10" t="s">
        <v>569</v>
      </c>
      <c r="H4574" s="10" t="s">
        <v>579</v>
      </c>
      <c r="I4574" s="10" t="s">
        <v>578</v>
      </c>
      <c r="J4574" s="10" t="s">
        <v>10403</v>
      </c>
      <c r="K4574" s="10" t="s">
        <v>6248</v>
      </c>
      <c r="L4574" s="10">
        <v>5</v>
      </c>
      <c r="M4574" s="10">
        <v>241.9</v>
      </c>
      <c r="N4574" s="10">
        <v>1209.5</v>
      </c>
      <c r="O4574" s="59">
        <v>0</v>
      </c>
      <c r="P4574" s="10">
        <v>0</v>
      </c>
      <c r="Q4574" s="10">
        <v>1209.5</v>
      </c>
      <c r="R4574" s="10" t="s">
        <v>614</v>
      </c>
      <c r="S4574" s="10" t="s">
        <v>607</v>
      </c>
      <c r="T4574" s="59">
        <v>0.3</v>
      </c>
      <c r="U4574" s="10">
        <v>362.85</v>
      </c>
    </row>
    <row r="4575" spans="1:21" x14ac:dyDescent="0.3">
      <c r="A4575" s="10" t="s">
        <v>21806</v>
      </c>
      <c r="B4575" s="61">
        <v>45377</v>
      </c>
      <c r="C4575" s="10" t="s">
        <v>2971</v>
      </c>
      <c r="D4575" s="10" t="s">
        <v>21805</v>
      </c>
      <c r="E4575" s="10" t="s">
        <v>603</v>
      </c>
      <c r="F4575" s="10" t="s">
        <v>602</v>
      </c>
      <c r="G4575" s="10" t="s">
        <v>569</v>
      </c>
      <c r="H4575" s="10" t="s">
        <v>579</v>
      </c>
      <c r="I4575" s="10" t="s">
        <v>722</v>
      </c>
      <c r="J4575" s="10" t="s">
        <v>20148</v>
      </c>
      <c r="K4575" s="10" t="s">
        <v>21804</v>
      </c>
      <c r="L4575" s="10">
        <v>6</v>
      </c>
      <c r="M4575" s="10">
        <v>639.55999999999995</v>
      </c>
      <c r="N4575" s="10">
        <v>3837.36</v>
      </c>
      <c r="O4575" s="59">
        <v>0.1</v>
      </c>
      <c r="P4575" s="10">
        <v>383.74</v>
      </c>
      <c r="Q4575" s="10">
        <v>3453.62</v>
      </c>
      <c r="R4575" s="10" t="s">
        <v>614</v>
      </c>
      <c r="S4575" s="10" t="s">
        <v>564</v>
      </c>
      <c r="T4575" s="59">
        <v>0.3</v>
      </c>
      <c r="U4575" s="10">
        <v>1036.0899999999999</v>
      </c>
    </row>
    <row r="4576" spans="1:21" x14ac:dyDescent="0.3">
      <c r="A4576" s="10" t="s">
        <v>21803</v>
      </c>
      <c r="B4576" s="61">
        <v>45255</v>
      </c>
      <c r="C4576" s="10" t="s">
        <v>20602</v>
      </c>
      <c r="D4576" s="10" t="s">
        <v>21802</v>
      </c>
      <c r="E4576" s="10" t="s">
        <v>592</v>
      </c>
      <c r="F4576" s="10" t="s">
        <v>18</v>
      </c>
      <c r="G4576" s="10" t="s">
        <v>601</v>
      </c>
      <c r="H4576" s="10" t="s">
        <v>544</v>
      </c>
      <c r="I4576" s="10" t="s">
        <v>568</v>
      </c>
      <c r="J4576" s="10" t="s">
        <v>21801</v>
      </c>
      <c r="K4576" s="10" t="s">
        <v>21800</v>
      </c>
      <c r="L4576" s="10">
        <v>3</v>
      </c>
      <c r="M4576" s="10">
        <v>555.12</v>
      </c>
      <c r="N4576" s="10">
        <v>1665.36</v>
      </c>
      <c r="O4576" s="59">
        <v>0</v>
      </c>
      <c r="P4576" s="10">
        <v>0</v>
      </c>
      <c r="Q4576" s="10">
        <v>1665.36</v>
      </c>
      <c r="R4576" s="10" t="s">
        <v>614</v>
      </c>
      <c r="S4576" s="10" t="s">
        <v>585</v>
      </c>
      <c r="T4576" s="59">
        <v>0.15</v>
      </c>
      <c r="U4576" s="10">
        <v>249.8</v>
      </c>
    </row>
    <row r="4577" spans="1:21" x14ac:dyDescent="0.3">
      <c r="A4577" s="10" t="s">
        <v>21799</v>
      </c>
      <c r="B4577" s="61">
        <v>45048</v>
      </c>
      <c r="C4577" s="10" t="s">
        <v>11543</v>
      </c>
      <c r="D4577" s="10" t="s">
        <v>21798</v>
      </c>
      <c r="E4577" s="10" t="s">
        <v>603</v>
      </c>
      <c r="F4577" s="10" t="s">
        <v>658</v>
      </c>
      <c r="G4577" s="10" t="s">
        <v>569</v>
      </c>
      <c r="H4577" s="10" t="s">
        <v>590</v>
      </c>
      <c r="I4577" s="10" t="s">
        <v>635</v>
      </c>
      <c r="J4577" s="10" t="s">
        <v>21797</v>
      </c>
      <c r="K4577" s="10" t="s">
        <v>21796</v>
      </c>
      <c r="L4577" s="10">
        <v>2</v>
      </c>
      <c r="M4577" s="10">
        <v>102.69</v>
      </c>
      <c r="N4577" s="10">
        <v>205.38</v>
      </c>
      <c r="O4577" s="59">
        <v>0</v>
      </c>
      <c r="P4577" s="10">
        <v>0</v>
      </c>
      <c r="Q4577" s="10">
        <v>205.38</v>
      </c>
      <c r="R4577" s="10" t="s">
        <v>575</v>
      </c>
      <c r="S4577" s="10" t="s">
        <v>585</v>
      </c>
      <c r="T4577" s="59">
        <v>0.25</v>
      </c>
      <c r="U4577" s="10">
        <v>51.34</v>
      </c>
    </row>
    <row r="4578" spans="1:21" x14ac:dyDescent="0.3">
      <c r="A4578" s="10" t="s">
        <v>21795</v>
      </c>
      <c r="B4578" s="61">
        <v>45165</v>
      </c>
      <c r="C4578" s="10" t="s">
        <v>14510</v>
      </c>
      <c r="D4578" s="10" t="s">
        <v>21173</v>
      </c>
      <c r="E4578" s="10" t="s">
        <v>603</v>
      </c>
      <c r="F4578" s="10" t="s">
        <v>602</v>
      </c>
      <c r="G4578" s="10" t="s">
        <v>601</v>
      </c>
      <c r="H4578" s="10" t="s">
        <v>544</v>
      </c>
      <c r="I4578" s="10" t="s">
        <v>568</v>
      </c>
      <c r="J4578" s="10" t="s">
        <v>21794</v>
      </c>
      <c r="K4578" s="10" t="s">
        <v>21793</v>
      </c>
      <c r="L4578" s="10">
        <v>5</v>
      </c>
      <c r="M4578" s="10">
        <v>610.64</v>
      </c>
      <c r="N4578" s="10">
        <v>3053.2</v>
      </c>
      <c r="O4578" s="59">
        <v>0.2</v>
      </c>
      <c r="P4578" s="10">
        <v>610.64</v>
      </c>
      <c r="Q4578" s="10">
        <v>2442.56</v>
      </c>
      <c r="R4578" s="10" t="s">
        <v>586</v>
      </c>
      <c r="S4578" s="10" t="s">
        <v>585</v>
      </c>
      <c r="T4578" s="59">
        <v>0.3</v>
      </c>
      <c r="U4578" s="10">
        <v>732.77</v>
      </c>
    </row>
    <row r="4579" spans="1:21" x14ac:dyDescent="0.3">
      <c r="A4579" s="10" t="s">
        <v>21792</v>
      </c>
      <c r="B4579" s="61">
        <v>45191</v>
      </c>
      <c r="C4579" s="10" t="s">
        <v>12367</v>
      </c>
      <c r="D4579" s="10" t="s">
        <v>21791</v>
      </c>
      <c r="E4579" s="10" t="s">
        <v>571</v>
      </c>
      <c r="F4579" s="10" t="s">
        <v>685</v>
      </c>
      <c r="G4579" s="10" t="s">
        <v>569</v>
      </c>
      <c r="H4579" s="10" t="s">
        <v>579</v>
      </c>
      <c r="I4579" s="10" t="s">
        <v>578</v>
      </c>
      <c r="J4579" s="10" t="s">
        <v>21790</v>
      </c>
      <c r="K4579" s="10" t="s">
        <v>21789</v>
      </c>
      <c r="L4579" s="10">
        <v>2</v>
      </c>
      <c r="M4579" s="10">
        <v>130.85</v>
      </c>
      <c r="N4579" s="10">
        <v>261.7</v>
      </c>
      <c r="O4579" s="59">
        <v>0.2</v>
      </c>
      <c r="P4579" s="10">
        <v>52.34</v>
      </c>
      <c r="Q4579" s="10">
        <v>209.36</v>
      </c>
      <c r="R4579" s="10" t="s">
        <v>575</v>
      </c>
      <c r="S4579" s="10" t="s">
        <v>607</v>
      </c>
      <c r="T4579" s="59">
        <v>0.3</v>
      </c>
      <c r="U4579" s="10">
        <v>62.81</v>
      </c>
    </row>
    <row r="4580" spans="1:21" x14ac:dyDescent="0.3">
      <c r="A4580" s="10" t="s">
        <v>21788</v>
      </c>
      <c r="B4580" s="61">
        <v>45277</v>
      </c>
      <c r="C4580" s="10" t="s">
        <v>21787</v>
      </c>
      <c r="D4580" s="10" t="s">
        <v>21786</v>
      </c>
      <c r="E4580" s="10" t="s">
        <v>581</v>
      </c>
      <c r="F4580" s="10" t="s">
        <v>83</v>
      </c>
      <c r="G4580" s="10" t="s">
        <v>569</v>
      </c>
      <c r="H4580" s="10" t="s">
        <v>579</v>
      </c>
      <c r="I4580" s="10" t="s">
        <v>578</v>
      </c>
      <c r="J4580" s="10" t="s">
        <v>21785</v>
      </c>
      <c r="K4580" s="10" t="s">
        <v>5937</v>
      </c>
      <c r="L4580" s="10">
        <v>6</v>
      </c>
      <c r="M4580" s="10">
        <v>222.52</v>
      </c>
      <c r="N4580" s="10">
        <v>1335.12</v>
      </c>
      <c r="O4580" s="59">
        <v>0.05</v>
      </c>
      <c r="P4580" s="10">
        <v>66.760000000000005</v>
      </c>
      <c r="Q4580" s="10">
        <v>1268.3599999999999</v>
      </c>
      <c r="R4580" s="10" t="s">
        <v>575</v>
      </c>
      <c r="S4580" s="10" t="s">
        <v>564</v>
      </c>
      <c r="T4580" s="59">
        <v>0.25</v>
      </c>
      <c r="U4580" s="10">
        <v>317.08999999999997</v>
      </c>
    </row>
    <row r="4581" spans="1:21" x14ac:dyDescent="0.3">
      <c r="A4581" s="10" t="s">
        <v>21784</v>
      </c>
      <c r="B4581" s="61">
        <v>45232</v>
      </c>
      <c r="C4581" s="10" t="s">
        <v>4772</v>
      </c>
      <c r="D4581" s="10" t="s">
        <v>21783</v>
      </c>
      <c r="E4581" s="10" t="s">
        <v>592</v>
      </c>
      <c r="F4581" s="10" t="s">
        <v>652</v>
      </c>
      <c r="G4581" s="10" t="s">
        <v>569</v>
      </c>
      <c r="H4581" s="10" t="s">
        <v>600</v>
      </c>
      <c r="I4581" s="10" t="s">
        <v>664</v>
      </c>
      <c r="J4581" s="10" t="s">
        <v>1865</v>
      </c>
      <c r="K4581" s="10" t="s">
        <v>18927</v>
      </c>
      <c r="L4581" s="10">
        <v>3</v>
      </c>
      <c r="M4581" s="10">
        <v>648.37</v>
      </c>
      <c r="N4581" s="10">
        <v>1945.11</v>
      </c>
      <c r="O4581" s="59">
        <v>0.05</v>
      </c>
      <c r="P4581" s="10">
        <v>97.26</v>
      </c>
      <c r="Q4581" s="10">
        <v>1847.85</v>
      </c>
      <c r="R4581" s="10" t="s">
        <v>586</v>
      </c>
      <c r="S4581" s="10" t="s">
        <v>596</v>
      </c>
      <c r="T4581" s="59">
        <v>0.25</v>
      </c>
      <c r="U4581" s="10">
        <v>461.96</v>
      </c>
    </row>
    <row r="4582" spans="1:21" x14ac:dyDescent="0.3">
      <c r="A4582" s="10" t="s">
        <v>21782</v>
      </c>
      <c r="B4582" s="61">
        <v>44952</v>
      </c>
      <c r="C4582" s="10" t="s">
        <v>11690</v>
      </c>
      <c r="D4582" s="10" t="s">
        <v>21781</v>
      </c>
      <c r="E4582" s="10" t="s">
        <v>629</v>
      </c>
      <c r="F4582" s="10" t="s">
        <v>759</v>
      </c>
      <c r="G4582" s="10" t="s">
        <v>569</v>
      </c>
      <c r="H4582" s="10" t="s">
        <v>544</v>
      </c>
      <c r="I4582" s="10" t="s">
        <v>10</v>
      </c>
      <c r="J4582" s="10" t="s">
        <v>21780</v>
      </c>
      <c r="K4582" s="10" t="s">
        <v>18310</v>
      </c>
      <c r="L4582" s="10">
        <v>7</v>
      </c>
      <c r="M4582" s="10">
        <v>891.63</v>
      </c>
      <c r="N4582" s="10">
        <v>6241.41</v>
      </c>
      <c r="O4582" s="59">
        <v>0.1</v>
      </c>
      <c r="P4582" s="10">
        <v>624.14</v>
      </c>
      <c r="Q4582" s="10">
        <v>5617.27</v>
      </c>
      <c r="R4582" s="10" t="s">
        <v>614</v>
      </c>
      <c r="S4582" s="10" t="s">
        <v>564</v>
      </c>
      <c r="T4582" s="59">
        <v>0.15</v>
      </c>
      <c r="U4582" s="10">
        <v>842.59</v>
      </c>
    </row>
    <row r="4583" spans="1:21" x14ac:dyDescent="0.3">
      <c r="A4583" s="10" t="s">
        <v>21779</v>
      </c>
      <c r="B4583" s="61">
        <v>45298</v>
      </c>
      <c r="C4583" s="10" t="s">
        <v>21778</v>
      </c>
      <c r="D4583" s="10" t="s">
        <v>16180</v>
      </c>
      <c r="E4583" s="10" t="s">
        <v>592</v>
      </c>
      <c r="F4583" s="10" t="s">
        <v>591</v>
      </c>
      <c r="G4583" s="10" t="s">
        <v>569</v>
      </c>
      <c r="H4583" s="10" t="s">
        <v>544</v>
      </c>
      <c r="I4583" s="10" t="s">
        <v>10</v>
      </c>
      <c r="J4583" s="10" t="s">
        <v>21777</v>
      </c>
      <c r="K4583" s="10" t="s">
        <v>10880</v>
      </c>
      <c r="L4583" s="10">
        <v>3</v>
      </c>
      <c r="M4583" s="10">
        <v>591.87</v>
      </c>
      <c r="N4583" s="10">
        <v>1775.61</v>
      </c>
      <c r="O4583" s="59">
        <v>0</v>
      </c>
      <c r="P4583" s="10">
        <v>0</v>
      </c>
      <c r="Q4583" s="10">
        <v>1775.61</v>
      </c>
      <c r="R4583" s="10" t="s">
        <v>614</v>
      </c>
      <c r="S4583" s="10" t="s">
        <v>596</v>
      </c>
      <c r="T4583" s="59">
        <v>0.15</v>
      </c>
      <c r="U4583" s="10">
        <v>266.33999999999997</v>
      </c>
    </row>
    <row r="4584" spans="1:21" x14ac:dyDescent="0.3">
      <c r="A4584" s="10" t="s">
        <v>21776</v>
      </c>
      <c r="B4584" s="61">
        <v>44962</v>
      </c>
      <c r="C4584" s="10" t="s">
        <v>21775</v>
      </c>
      <c r="D4584" s="10" t="s">
        <v>21774</v>
      </c>
      <c r="E4584" s="10" t="s">
        <v>603</v>
      </c>
      <c r="F4584" s="10" t="s">
        <v>658</v>
      </c>
      <c r="G4584" s="10" t="s">
        <v>569</v>
      </c>
      <c r="H4584" s="10" t="s">
        <v>579</v>
      </c>
      <c r="I4584" s="10" t="s">
        <v>711</v>
      </c>
      <c r="J4584" s="10" t="s">
        <v>21773</v>
      </c>
      <c r="K4584" s="10" t="s">
        <v>21772</v>
      </c>
      <c r="L4584" s="10">
        <v>10</v>
      </c>
      <c r="M4584" s="10">
        <v>875.6</v>
      </c>
      <c r="N4584" s="10">
        <v>8756</v>
      </c>
      <c r="O4584" s="59">
        <v>0.05</v>
      </c>
      <c r="P4584" s="10">
        <v>437.8</v>
      </c>
      <c r="Q4584" s="10">
        <v>8318.2000000000007</v>
      </c>
      <c r="R4584" s="10" t="s">
        <v>565</v>
      </c>
      <c r="S4584" s="10" t="s">
        <v>564</v>
      </c>
      <c r="T4584" s="59">
        <v>0.25</v>
      </c>
      <c r="U4584" s="10">
        <v>2079.5500000000002</v>
      </c>
    </row>
    <row r="4585" spans="1:21" x14ac:dyDescent="0.3">
      <c r="A4585" s="10" t="s">
        <v>21771</v>
      </c>
      <c r="B4585" s="61">
        <v>45053</v>
      </c>
      <c r="C4585" s="10" t="s">
        <v>3665</v>
      </c>
      <c r="D4585" s="10" t="s">
        <v>7745</v>
      </c>
      <c r="E4585" s="10" t="s">
        <v>592</v>
      </c>
      <c r="F4585" s="10" t="s">
        <v>18</v>
      </c>
      <c r="G4585" s="10" t="s">
        <v>569</v>
      </c>
      <c r="H4585" s="10" t="s">
        <v>579</v>
      </c>
      <c r="I4585" s="10" t="s">
        <v>578</v>
      </c>
      <c r="J4585" s="10" t="s">
        <v>21770</v>
      </c>
      <c r="K4585" s="10" t="s">
        <v>21769</v>
      </c>
      <c r="L4585" s="10">
        <v>3</v>
      </c>
      <c r="M4585" s="10">
        <v>659.03</v>
      </c>
      <c r="N4585" s="10">
        <v>1977.09</v>
      </c>
      <c r="O4585" s="59">
        <v>0.1</v>
      </c>
      <c r="P4585" s="10">
        <v>197.71</v>
      </c>
      <c r="Q4585" s="10">
        <v>1779.38</v>
      </c>
      <c r="R4585" s="10" t="s">
        <v>565</v>
      </c>
      <c r="S4585" s="10" t="s">
        <v>607</v>
      </c>
      <c r="T4585" s="59">
        <v>0.15</v>
      </c>
      <c r="U4585" s="10">
        <v>266.91000000000003</v>
      </c>
    </row>
    <row r="4586" spans="1:21" x14ac:dyDescent="0.3">
      <c r="A4586" s="10" t="s">
        <v>21768</v>
      </c>
      <c r="B4586" s="61">
        <v>45322</v>
      </c>
      <c r="C4586" s="10" t="s">
        <v>1193</v>
      </c>
      <c r="D4586" s="10" t="s">
        <v>6691</v>
      </c>
      <c r="E4586" s="10" t="s">
        <v>603</v>
      </c>
      <c r="F4586" s="10" t="s">
        <v>658</v>
      </c>
      <c r="G4586" s="10" t="s">
        <v>569</v>
      </c>
      <c r="H4586" s="10" t="s">
        <v>590</v>
      </c>
      <c r="I4586" s="10" t="s">
        <v>748</v>
      </c>
      <c r="J4586" s="10" t="s">
        <v>21767</v>
      </c>
      <c r="K4586" s="10" t="s">
        <v>2893</v>
      </c>
      <c r="L4586" s="10">
        <v>9</v>
      </c>
      <c r="M4586" s="10">
        <v>457.98</v>
      </c>
      <c r="N4586" s="10">
        <v>4121.82</v>
      </c>
      <c r="O4586" s="59">
        <v>0</v>
      </c>
      <c r="P4586" s="10">
        <v>0</v>
      </c>
      <c r="Q4586" s="10">
        <v>4121.82</v>
      </c>
      <c r="R4586" s="10" t="s">
        <v>586</v>
      </c>
      <c r="S4586" s="10" t="s">
        <v>585</v>
      </c>
      <c r="T4586" s="59">
        <v>0.25</v>
      </c>
      <c r="U4586" s="10">
        <v>1030.45</v>
      </c>
    </row>
    <row r="4587" spans="1:21" x14ac:dyDescent="0.3">
      <c r="A4587" s="10" t="s">
        <v>21766</v>
      </c>
      <c r="B4587" s="61">
        <v>45172</v>
      </c>
      <c r="C4587" s="10" t="s">
        <v>21094</v>
      </c>
      <c r="D4587" s="10" t="s">
        <v>11705</v>
      </c>
      <c r="E4587" s="10" t="s">
        <v>603</v>
      </c>
      <c r="F4587" s="10" t="s">
        <v>636</v>
      </c>
      <c r="G4587" s="10" t="s">
        <v>569</v>
      </c>
      <c r="H4587" s="10" t="s">
        <v>544</v>
      </c>
      <c r="I4587" s="10" t="s">
        <v>568</v>
      </c>
      <c r="J4587" s="10" t="s">
        <v>15318</v>
      </c>
      <c r="K4587" s="10" t="s">
        <v>10262</v>
      </c>
      <c r="L4587" s="10">
        <v>6</v>
      </c>
      <c r="M4587" s="10">
        <v>530.70000000000005</v>
      </c>
      <c r="N4587" s="10">
        <v>3184.2</v>
      </c>
      <c r="O4587" s="59">
        <v>0</v>
      </c>
      <c r="P4587" s="10">
        <v>0</v>
      </c>
      <c r="Q4587" s="10">
        <v>3184.2</v>
      </c>
      <c r="R4587" s="10" t="s">
        <v>565</v>
      </c>
      <c r="S4587" s="10" t="s">
        <v>564</v>
      </c>
      <c r="T4587" s="59">
        <v>0.3</v>
      </c>
      <c r="U4587" s="10">
        <v>955.26</v>
      </c>
    </row>
    <row r="4588" spans="1:21" x14ac:dyDescent="0.3">
      <c r="A4588" s="10" t="s">
        <v>21765</v>
      </c>
      <c r="B4588" s="61">
        <v>44972</v>
      </c>
      <c r="C4588" s="10" t="s">
        <v>11787</v>
      </c>
      <c r="D4588" s="10" t="s">
        <v>15127</v>
      </c>
      <c r="E4588" s="10" t="s">
        <v>603</v>
      </c>
      <c r="F4588" s="10" t="s">
        <v>658</v>
      </c>
      <c r="G4588" s="10" t="s">
        <v>569</v>
      </c>
      <c r="H4588" s="10" t="s">
        <v>590</v>
      </c>
      <c r="I4588" s="10" t="s">
        <v>635</v>
      </c>
      <c r="J4588" s="10" t="s">
        <v>6789</v>
      </c>
      <c r="K4588" s="10" t="s">
        <v>21764</v>
      </c>
      <c r="L4588" s="10">
        <v>4</v>
      </c>
      <c r="M4588" s="10">
        <v>879.6</v>
      </c>
      <c r="N4588" s="10">
        <v>3518.4</v>
      </c>
      <c r="O4588" s="59">
        <v>0.2</v>
      </c>
      <c r="P4588" s="10">
        <v>703.68</v>
      </c>
      <c r="Q4588" s="10">
        <v>2814.72</v>
      </c>
      <c r="R4588" s="10" t="s">
        <v>575</v>
      </c>
      <c r="S4588" s="10" t="s">
        <v>585</v>
      </c>
      <c r="T4588" s="59">
        <v>0.25</v>
      </c>
      <c r="U4588" s="10">
        <v>703.68</v>
      </c>
    </row>
    <row r="4589" spans="1:21" x14ac:dyDescent="0.3">
      <c r="A4589" s="10" t="s">
        <v>21763</v>
      </c>
      <c r="B4589" s="61">
        <v>45172</v>
      </c>
      <c r="C4589" s="10" t="s">
        <v>2794</v>
      </c>
      <c r="D4589" s="10" t="s">
        <v>21762</v>
      </c>
      <c r="E4589" s="10" t="s">
        <v>592</v>
      </c>
      <c r="F4589" s="10" t="s">
        <v>18</v>
      </c>
      <c r="G4589" s="10" t="s">
        <v>601</v>
      </c>
      <c r="H4589" s="10" t="s">
        <v>579</v>
      </c>
      <c r="I4589" s="10" t="s">
        <v>711</v>
      </c>
      <c r="J4589" s="10" t="s">
        <v>21761</v>
      </c>
      <c r="K4589" s="10" t="s">
        <v>21760</v>
      </c>
      <c r="L4589" s="10">
        <v>10</v>
      </c>
      <c r="M4589" s="10">
        <v>475.69</v>
      </c>
      <c r="N4589" s="10">
        <v>4756.8999999999996</v>
      </c>
      <c r="O4589" s="59">
        <v>0.2</v>
      </c>
      <c r="P4589" s="10">
        <v>951.38</v>
      </c>
      <c r="Q4589" s="10">
        <v>3805.52</v>
      </c>
      <c r="R4589" s="10" t="s">
        <v>575</v>
      </c>
      <c r="S4589" s="10" t="s">
        <v>596</v>
      </c>
      <c r="T4589" s="59">
        <v>0.15</v>
      </c>
      <c r="U4589" s="10">
        <v>570.83000000000004</v>
      </c>
    </row>
    <row r="4590" spans="1:21" x14ac:dyDescent="0.3">
      <c r="A4590" s="10" t="s">
        <v>21759</v>
      </c>
      <c r="B4590" s="61">
        <v>45377</v>
      </c>
      <c r="C4590" s="10" t="s">
        <v>20531</v>
      </c>
      <c r="D4590" s="10" t="s">
        <v>21758</v>
      </c>
      <c r="E4590" s="10" t="s">
        <v>592</v>
      </c>
      <c r="F4590" s="10" t="s">
        <v>18</v>
      </c>
      <c r="G4590" s="10" t="s">
        <v>569</v>
      </c>
      <c r="H4590" s="10" t="s">
        <v>590</v>
      </c>
      <c r="I4590" s="10" t="s">
        <v>589</v>
      </c>
      <c r="J4590" s="10" t="s">
        <v>21757</v>
      </c>
      <c r="K4590" s="10" t="s">
        <v>18989</v>
      </c>
      <c r="L4590" s="10">
        <v>2</v>
      </c>
      <c r="M4590" s="10">
        <v>932.89</v>
      </c>
      <c r="N4590" s="10">
        <v>1865.78</v>
      </c>
      <c r="O4590" s="59">
        <v>0.05</v>
      </c>
      <c r="P4590" s="10">
        <v>93.29</v>
      </c>
      <c r="Q4590" s="10">
        <v>1772.49</v>
      </c>
      <c r="R4590" s="10" t="s">
        <v>614</v>
      </c>
      <c r="S4590" s="10" t="s">
        <v>596</v>
      </c>
      <c r="T4590" s="59">
        <v>0.3</v>
      </c>
      <c r="U4590" s="10">
        <v>531.75</v>
      </c>
    </row>
    <row r="4591" spans="1:21" x14ac:dyDescent="0.3">
      <c r="A4591" s="10" t="s">
        <v>21756</v>
      </c>
      <c r="B4591" s="61">
        <v>45269</v>
      </c>
      <c r="C4591" s="10" t="s">
        <v>21755</v>
      </c>
      <c r="D4591" s="10" t="s">
        <v>11600</v>
      </c>
      <c r="E4591" s="10" t="s">
        <v>581</v>
      </c>
      <c r="F4591" s="10" t="s">
        <v>580</v>
      </c>
      <c r="G4591" s="10" t="s">
        <v>601</v>
      </c>
      <c r="H4591" s="10" t="s">
        <v>544</v>
      </c>
      <c r="I4591" s="10" t="s">
        <v>10</v>
      </c>
      <c r="J4591" s="10" t="s">
        <v>21754</v>
      </c>
      <c r="K4591" s="10" t="s">
        <v>4135</v>
      </c>
      <c r="L4591" s="10">
        <v>4</v>
      </c>
      <c r="M4591" s="10">
        <v>392.09</v>
      </c>
      <c r="N4591" s="10">
        <v>1568.36</v>
      </c>
      <c r="O4591" s="59">
        <v>0.2</v>
      </c>
      <c r="P4591" s="10">
        <v>313.67</v>
      </c>
      <c r="Q4591" s="10">
        <v>1254.69</v>
      </c>
      <c r="R4591" s="10" t="s">
        <v>614</v>
      </c>
      <c r="S4591" s="10" t="s">
        <v>607</v>
      </c>
      <c r="T4591" s="59">
        <v>0.15</v>
      </c>
      <c r="U4591" s="10">
        <v>188.2</v>
      </c>
    </row>
    <row r="4592" spans="1:21" x14ac:dyDescent="0.3">
      <c r="A4592" s="10" t="s">
        <v>21753</v>
      </c>
      <c r="B4592" s="61">
        <v>45336</v>
      </c>
      <c r="C4592" s="10" t="s">
        <v>8931</v>
      </c>
      <c r="D4592" s="10" t="s">
        <v>21752</v>
      </c>
      <c r="E4592" s="10" t="s">
        <v>581</v>
      </c>
      <c r="F4592" s="10" t="s">
        <v>7</v>
      </c>
      <c r="G4592" s="10" t="s">
        <v>601</v>
      </c>
      <c r="H4592" s="10" t="s">
        <v>544</v>
      </c>
      <c r="I4592" s="10" t="s">
        <v>10</v>
      </c>
      <c r="J4592" s="10" t="s">
        <v>21751</v>
      </c>
      <c r="K4592" s="10" t="s">
        <v>8687</v>
      </c>
      <c r="L4592" s="10">
        <v>6</v>
      </c>
      <c r="M4592" s="10">
        <v>168.14</v>
      </c>
      <c r="N4592" s="10">
        <v>1008.84</v>
      </c>
      <c r="O4592" s="59">
        <v>0.1</v>
      </c>
      <c r="P4592" s="10">
        <v>100.88</v>
      </c>
      <c r="Q4592" s="10">
        <v>907.96</v>
      </c>
      <c r="R4592" s="10" t="s">
        <v>586</v>
      </c>
      <c r="S4592" s="10" t="s">
        <v>596</v>
      </c>
      <c r="T4592" s="59">
        <v>0.25</v>
      </c>
      <c r="U4592" s="10">
        <v>226.99</v>
      </c>
    </row>
    <row r="4593" spans="1:21" x14ac:dyDescent="0.3">
      <c r="A4593" s="10" t="s">
        <v>21750</v>
      </c>
      <c r="B4593" s="61">
        <v>45195</v>
      </c>
      <c r="C4593" s="10" t="s">
        <v>8615</v>
      </c>
      <c r="D4593" s="10" t="s">
        <v>16250</v>
      </c>
      <c r="E4593" s="10" t="s">
        <v>592</v>
      </c>
      <c r="F4593" s="10" t="s">
        <v>652</v>
      </c>
      <c r="G4593" s="10" t="s">
        <v>569</v>
      </c>
      <c r="H4593" s="10" t="s">
        <v>544</v>
      </c>
      <c r="I4593" s="10" t="s">
        <v>568</v>
      </c>
      <c r="J4593" s="10" t="s">
        <v>21749</v>
      </c>
      <c r="K4593" s="10" t="s">
        <v>21748</v>
      </c>
      <c r="L4593" s="10">
        <v>9</v>
      </c>
      <c r="M4593" s="10">
        <v>172.79</v>
      </c>
      <c r="N4593" s="10">
        <v>1555.11</v>
      </c>
      <c r="O4593" s="59">
        <v>0.05</v>
      </c>
      <c r="P4593" s="10">
        <v>77.760000000000005</v>
      </c>
      <c r="Q4593" s="10">
        <v>1477.35</v>
      </c>
      <c r="R4593" s="10" t="s">
        <v>614</v>
      </c>
      <c r="S4593" s="10" t="s">
        <v>585</v>
      </c>
      <c r="T4593" s="59">
        <v>0.3</v>
      </c>
      <c r="U4593" s="10">
        <v>443.2</v>
      </c>
    </row>
    <row r="4594" spans="1:21" x14ac:dyDescent="0.3">
      <c r="A4594" s="10" t="s">
        <v>21747</v>
      </c>
      <c r="B4594" s="61">
        <v>44946</v>
      </c>
      <c r="C4594" s="10" t="s">
        <v>21746</v>
      </c>
      <c r="D4594" s="10" t="s">
        <v>13451</v>
      </c>
      <c r="E4594" s="10" t="s">
        <v>581</v>
      </c>
      <c r="F4594" s="10" t="s">
        <v>7</v>
      </c>
      <c r="G4594" s="10" t="s">
        <v>601</v>
      </c>
      <c r="H4594" s="10" t="s">
        <v>579</v>
      </c>
      <c r="I4594" s="10" t="s">
        <v>722</v>
      </c>
      <c r="J4594" s="10" t="s">
        <v>21745</v>
      </c>
      <c r="K4594" s="10" t="s">
        <v>11086</v>
      </c>
      <c r="L4594" s="10">
        <v>5</v>
      </c>
      <c r="M4594" s="10">
        <v>657.61</v>
      </c>
      <c r="N4594" s="10">
        <v>3288.05</v>
      </c>
      <c r="O4594" s="59">
        <v>0.2</v>
      </c>
      <c r="P4594" s="10">
        <v>657.61</v>
      </c>
      <c r="Q4594" s="10">
        <v>2630.44</v>
      </c>
      <c r="R4594" s="10" t="s">
        <v>575</v>
      </c>
      <c r="S4594" s="10" t="s">
        <v>585</v>
      </c>
      <c r="T4594" s="59">
        <v>0.15</v>
      </c>
      <c r="U4594" s="10">
        <v>394.57</v>
      </c>
    </row>
    <row r="4595" spans="1:21" x14ac:dyDescent="0.3">
      <c r="A4595" s="10" t="s">
        <v>21744</v>
      </c>
      <c r="B4595" s="61">
        <v>45097</v>
      </c>
      <c r="C4595" s="10" t="s">
        <v>14415</v>
      </c>
      <c r="D4595" s="10" t="s">
        <v>21743</v>
      </c>
      <c r="E4595" s="10" t="s">
        <v>603</v>
      </c>
      <c r="F4595" s="10" t="s">
        <v>636</v>
      </c>
      <c r="G4595" s="10" t="s">
        <v>569</v>
      </c>
      <c r="H4595" s="10" t="s">
        <v>544</v>
      </c>
      <c r="I4595" s="10" t="s">
        <v>568</v>
      </c>
      <c r="J4595" s="10" t="s">
        <v>21451</v>
      </c>
      <c r="K4595" s="10" t="s">
        <v>21742</v>
      </c>
      <c r="L4595" s="10">
        <v>7</v>
      </c>
      <c r="M4595" s="10">
        <v>393.03</v>
      </c>
      <c r="N4595" s="10">
        <v>2751.21</v>
      </c>
      <c r="O4595" s="59">
        <v>0.1</v>
      </c>
      <c r="P4595" s="10">
        <v>275.12</v>
      </c>
      <c r="Q4595" s="10">
        <v>2476.09</v>
      </c>
      <c r="R4595" s="10" t="s">
        <v>575</v>
      </c>
      <c r="S4595" s="10" t="s">
        <v>596</v>
      </c>
      <c r="T4595" s="59">
        <v>0.25</v>
      </c>
      <c r="U4595" s="10">
        <v>619.02</v>
      </c>
    </row>
    <row r="4596" spans="1:21" x14ac:dyDescent="0.3">
      <c r="A4596" s="10" t="s">
        <v>21741</v>
      </c>
      <c r="B4596" s="61">
        <v>45153</v>
      </c>
      <c r="C4596" s="10" t="s">
        <v>21740</v>
      </c>
      <c r="D4596" s="10" t="s">
        <v>21739</v>
      </c>
      <c r="E4596" s="10" t="s">
        <v>571</v>
      </c>
      <c r="F4596" s="10" t="s">
        <v>685</v>
      </c>
      <c r="G4596" s="10" t="s">
        <v>601</v>
      </c>
      <c r="H4596" s="10" t="s">
        <v>544</v>
      </c>
      <c r="I4596" s="10" t="s">
        <v>10</v>
      </c>
      <c r="J4596" s="10" t="s">
        <v>21738</v>
      </c>
      <c r="K4596" s="10" t="s">
        <v>21737</v>
      </c>
      <c r="L4596" s="10">
        <v>4</v>
      </c>
      <c r="M4596" s="10">
        <v>267.38</v>
      </c>
      <c r="N4596" s="10">
        <v>1069.52</v>
      </c>
      <c r="O4596" s="59">
        <v>0.2</v>
      </c>
      <c r="P4596" s="10">
        <v>213.9</v>
      </c>
      <c r="Q4596" s="10">
        <v>855.62</v>
      </c>
      <c r="R4596" s="10" t="s">
        <v>614</v>
      </c>
      <c r="S4596" s="10" t="s">
        <v>585</v>
      </c>
      <c r="T4596" s="59">
        <v>0.3</v>
      </c>
      <c r="U4596" s="10">
        <v>256.69</v>
      </c>
    </row>
    <row r="4597" spans="1:21" x14ac:dyDescent="0.3">
      <c r="A4597" s="10" t="s">
        <v>21736</v>
      </c>
      <c r="B4597" s="61">
        <v>45023</v>
      </c>
      <c r="C4597" s="10" t="s">
        <v>17501</v>
      </c>
      <c r="D4597" s="10" t="s">
        <v>21735</v>
      </c>
      <c r="E4597" s="10" t="s">
        <v>603</v>
      </c>
      <c r="F4597" s="10" t="s">
        <v>602</v>
      </c>
      <c r="G4597" s="10" t="s">
        <v>569</v>
      </c>
      <c r="H4597" s="10" t="s">
        <v>544</v>
      </c>
      <c r="I4597" s="10" t="s">
        <v>10</v>
      </c>
      <c r="J4597" s="10" t="s">
        <v>17525</v>
      </c>
      <c r="K4597" s="10" t="s">
        <v>10318</v>
      </c>
      <c r="L4597" s="10">
        <v>10</v>
      </c>
      <c r="M4597" s="10">
        <v>528.46</v>
      </c>
      <c r="N4597" s="10">
        <v>5284.6</v>
      </c>
      <c r="O4597" s="59">
        <v>0.2</v>
      </c>
      <c r="P4597" s="10">
        <v>1056.92</v>
      </c>
      <c r="Q4597" s="10">
        <v>4227.68</v>
      </c>
      <c r="R4597" s="10" t="s">
        <v>614</v>
      </c>
      <c r="S4597" s="10" t="s">
        <v>596</v>
      </c>
      <c r="T4597" s="59">
        <v>0.3</v>
      </c>
      <c r="U4597" s="10">
        <v>1268.3</v>
      </c>
    </row>
    <row r="4598" spans="1:21" x14ac:dyDescent="0.3">
      <c r="A4598" s="10" t="s">
        <v>21734</v>
      </c>
      <c r="B4598" s="61">
        <v>45195</v>
      </c>
      <c r="C4598" s="10" t="s">
        <v>4830</v>
      </c>
      <c r="D4598" s="10" t="s">
        <v>4368</v>
      </c>
      <c r="E4598" s="10" t="s">
        <v>592</v>
      </c>
      <c r="F4598" s="10" t="s">
        <v>652</v>
      </c>
      <c r="G4598" s="10" t="s">
        <v>601</v>
      </c>
      <c r="H4598" s="10" t="s">
        <v>600</v>
      </c>
      <c r="I4598" s="10" t="s">
        <v>627</v>
      </c>
      <c r="J4598" s="10" t="s">
        <v>21733</v>
      </c>
      <c r="K4598" s="10" t="s">
        <v>21732</v>
      </c>
      <c r="L4598" s="10">
        <v>9</v>
      </c>
      <c r="M4598" s="10">
        <v>515.72</v>
      </c>
      <c r="N4598" s="10">
        <v>4641.4799999999996</v>
      </c>
      <c r="O4598" s="59">
        <v>0.2</v>
      </c>
      <c r="P4598" s="10">
        <v>928.3</v>
      </c>
      <c r="Q4598" s="10">
        <v>3713.18</v>
      </c>
      <c r="R4598" s="10" t="s">
        <v>586</v>
      </c>
      <c r="S4598" s="10" t="s">
        <v>607</v>
      </c>
      <c r="T4598" s="59">
        <v>0.15</v>
      </c>
      <c r="U4598" s="10">
        <v>556.98</v>
      </c>
    </row>
    <row r="4599" spans="1:21" x14ac:dyDescent="0.3">
      <c r="A4599" s="10" t="s">
        <v>21731</v>
      </c>
      <c r="B4599" s="61">
        <v>45020</v>
      </c>
      <c r="C4599" s="10" t="s">
        <v>5459</v>
      </c>
      <c r="D4599" s="10" t="s">
        <v>11981</v>
      </c>
      <c r="E4599" s="10" t="s">
        <v>603</v>
      </c>
      <c r="F4599" s="10" t="s">
        <v>658</v>
      </c>
      <c r="G4599" s="10" t="s">
        <v>569</v>
      </c>
      <c r="H4599" s="10" t="s">
        <v>579</v>
      </c>
      <c r="I4599" s="10" t="s">
        <v>578</v>
      </c>
      <c r="J4599" s="10" t="s">
        <v>21730</v>
      </c>
      <c r="K4599" s="10" t="s">
        <v>21729</v>
      </c>
      <c r="L4599" s="10">
        <v>6</v>
      </c>
      <c r="M4599" s="10">
        <v>319.77</v>
      </c>
      <c r="N4599" s="10">
        <v>1918.62</v>
      </c>
      <c r="O4599" s="59">
        <v>0</v>
      </c>
      <c r="P4599" s="10">
        <v>0</v>
      </c>
      <c r="Q4599" s="10">
        <v>1918.62</v>
      </c>
      <c r="R4599" s="10" t="s">
        <v>614</v>
      </c>
      <c r="S4599" s="10" t="s">
        <v>585</v>
      </c>
      <c r="T4599" s="59">
        <v>0.15</v>
      </c>
      <c r="U4599" s="10">
        <v>287.79000000000002</v>
      </c>
    </row>
    <row r="4600" spans="1:21" x14ac:dyDescent="0.3">
      <c r="A4600" s="10" t="s">
        <v>21728</v>
      </c>
      <c r="B4600" s="61">
        <v>45011</v>
      </c>
      <c r="C4600" s="10" t="s">
        <v>2148</v>
      </c>
      <c r="D4600" s="10" t="s">
        <v>21727</v>
      </c>
      <c r="E4600" s="10" t="s">
        <v>571</v>
      </c>
      <c r="F4600" s="10" t="s">
        <v>685</v>
      </c>
      <c r="G4600" s="10" t="s">
        <v>569</v>
      </c>
      <c r="H4600" s="10" t="s">
        <v>579</v>
      </c>
      <c r="I4600" s="10" t="s">
        <v>722</v>
      </c>
      <c r="J4600" s="10" t="s">
        <v>21726</v>
      </c>
      <c r="K4600" s="10" t="s">
        <v>4854</v>
      </c>
      <c r="L4600" s="10">
        <v>3</v>
      </c>
      <c r="M4600" s="10">
        <v>720.28</v>
      </c>
      <c r="N4600" s="10">
        <v>2160.84</v>
      </c>
      <c r="O4600" s="59">
        <v>0.05</v>
      </c>
      <c r="P4600" s="10">
        <v>108.04</v>
      </c>
      <c r="Q4600" s="10">
        <v>2052.8000000000002</v>
      </c>
      <c r="R4600" s="10" t="s">
        <v>575</v>
      </c>
      <c r="S4600" s="10" t="s">
        <v>564</v>
      </c>
      <c r="T4600" s="59">
        <v>0.3</v>
      </c>
      <c r="U4600" s="10">
        <v>615.84</v>
      </c>
    </row>
    <row r="4601" spans="1:21" x14ac:dyDescent="0.3">
      <c r="A4601" s="10" t="s">
        <v>21725</v>
      </c>
      <c r="B4601" s="61">
        <v>45127</v>
      </c>
      <c r="C4601" s="10" t="s">
        <v>21724</v>
      </c>
      <c r="D4601" s="10" t="s">
        <v>12933</v>
      </c>
      <c r="E4601" s="10" t="s">
        <v>603</v>
      </c>
      <c r="F4601" s="10" t="s">
        <v>658</v>
      </c>
      <c r="G4601" s="10" t="s">
        <v>569</v>
      </c>
      <c r="H4601" s="10" t="s">
        <v>579</v>
      </c>
      <c r="I4601" s="10" t="s">
        <v>722</v>
      </c>
      <c r="J4601" s="10" t="s">
        <v>21723</v>
      </c>
      <c r="K4601" s="10" t="s">
        <v>13454</v>
      </c>
      <c r="L4601" s="10">
        <v>1</v>
      </c>
      <c r="M4601" s="10">
        <v>810.68</v>
      </c>
      <c r="N4601" s="10">
        <v>810.68</v>
      </c>
      <c r="O4601" s="59">
        <v>0.1</v>
      </c>
      <c r="P4601" s="10">
        <v>81.069999999999993</v>
      </c>
      <c r="Q4601" s="10">
        <v>729.61</v>
      </c>
      <c r="R4601" s="10" t="s">
        <v>565</v>
      </c>
      <c r="S4601" s="10" t="s">
        <v>596</v>
      </c>
      <c r="T4601" s="59">
        <v>0.25</v>
      </c>
      <c r="U4601" s="10">
        <v>182.4</v>
      </c>
    </row>
    <row r="4602" spans="1:21" x14ac:dyDescent="0.3">
      <c r="A4602" s="10" t="s">
        <v>21722</v>
      </c>
      <c r="B4602" s="61">
        <v>45097</v>
      </c>
      <c r="C4602" s="10" t="s">
        <v>5882</v>
      </c>
      <c r="D4602" s="10" t="s">
        <v>15801</v>
      </c>
      <c r="E4602" s="10" t="s">
        <v>571</v>
      </c>
      <c r="F4602" s="10" t="s">
        <v>570</v>
      </c>
      <c r="G4602" s="10" t="s">
        <v>601</v>
      </c>
      <c r="H4602" s="10" t="s">
        <v>544</v>
      </c>
      <c r="I4602" s="10" t="s">
        <v>568</v>
      </c>
      <c r="J4602" s="10" t="s">
        <v>21721</v>
      </c>
      <c r="K4602" s="10" t="s">
        <v>18610</v>
      </c>
      <c r="L4602" s="10">
        <v>3</v>
      </c>
      <c r="M4602" s="10">
        <v>567.83000000000004</v>
      </c>
      <c r="N4602" s="10">
        <v>1703.49</v>
      </c>
      <c r="O4602" s="59">
        <v>0.2</v>
      </c>
      <c r="P4602" s="10">
        <v>340.7</v>
      </c>
      <c r="Q4602" s="10">
        <v>1362.79</v>
      </c>
      <c r="R4602" s="10" t="s">
        <v>614</v>
      </c>
      <c r="S4602" s="10" t="s">
        <v>596</v>
      </c>
      <c r="T4602" s="59">
        <v>0.15</v>
      </c>
      <c r="U4602" s="10">
        <v>204.42</v>
      </c>
    </row>
    <row r="4603" spans="1:21" x14ac:dyDescent="0.3">
      <c r="A4603" s="10" t="s">
        <v>21720</v>
      </c>
      <c r="B4603" s="61">
        <v>45346</v>
      </c>
      <c r="C4603" s="10" t="s">
        <v>14845</v>
      </c>
      <c r="D4603" s="10" t="s">
        <v>19738</v>
      </c>
      <c r="E4603" s="10" t="s">
        <v>629</v>
      </c>
      <c r="F4603" s="10" t="s">
        <v>628</v>
      </c>
      <c r="G4603" s="10" t="s">
        <v>601</v>
      </c>
      <c r="H4603" s="10" t="s">
        <v>544</v>
      </c>
      <c r="I4603" s="10" t="s">
        <v>610</v>
      </c>
      <c r="J4603" s="10" t="s">
        <v>21719</v>
      </c>
      <c r="K4603" s="10" t="s">
        <v>21718</v>
      </c>
      <c r="L4603" s="10">
        <v>2</v>
      </c>
      <c r="M4603" s="10">
        <v>631.57000000000005</v>
      </c>
      <c r="N4603" s="10">
        <v>1263.1400000000001</v>
      </c>
      <c r="O4603" s="59">
        <v>0.2</v>
      </c>
      <c r="P4603" s="10">
        <v>252.63</v>
      </c>
      <c r="Q4603" s="10">
        <v>1010.51</v>
      </c>
      <c r="R4603" s="10" t="s">
        <v>565</v>
      </c>
      <c r="S4603" s="10" t="s">
        <v>596</v>
      </c>
      <c r="T4603" s="59">
        <v>0.15</v>
      </c>
      <c r="U4603" s="10">
        <v>151.58000000000001</v>
      </c>
    </row>
    <row r="4604" spans="1:21" x14ac:dyDescent="0.3">
      <c r="A4604" s="10" t="s">
        <v>21717</v>
      </c>
      <c r="B4604" s="61">
        <v>44954</v>
      </c>
      <c r="C4604" s="10" t="s">
        <v>14325</v>
      </c>
      <c r="D4604" s="10" t="s">
        <v>21716</v>
      </c>
      <c r="E4604" s="10" t="s">
        <v>629</v>
      </c>
      <c r="F4604" s="10" t="s">
        <v>790</v>
      </c>
      <c r="G4604" s="10" t="s">
        <v>569</v>
      </c>
      <c r="H4604" s="10" t="s">
        <v>600</v>
      </c>
      <c r="I4604" s="10" t="s">
        <v>599</v>
      </c>
      <c r="J4604" s="10" t="s">
        <v>21715</v>
      </c>
      <c r="K4604" s="10" t="s">
        <v>12319</v>
      </c>
      <c r="L4604" s="10">
        <v>8</v>
      </c>
      <c r="M4604" s="10">
        <v>728.57</v>
      </c>
      <c r="N4604" s="10">
        <v>5828.56</v>
      </c>
      <c r="O4604" s="59">
        <v>0.05</v>
      </c>
      <c r="P4604" s="10">
        <v>291.43</v>
      </c>
      <c r="Q4604" s="10">
        <v>5537.13</v>
      </c>
      <c r="R4604" s="10" t="s">
        <v>575</v>
      </c>
      <c r="S4604" s="10" t="s">
        <v>607</v>
      </c>
      <c r="T4604" s="59">
        <v>0.3</v>
      </c>
      <c r="U4604" s="10">
        <v>1661.14</v>
      </c>
    </row>
    <row r="4605" spans="1:21" x14ac:dyDescent="0.3">
      <c r="A4605" s="10" t="s">
        <v>21714</v>
      </c>
      <c r="B4605" s="61">
        <v>45112</v>
      </c>
      <c r="C4605" s="10" t="s">
        <v>1853</v>
      </c>
      <c r="D4605" s="10" t="s">
        <v>21713</v>
      </c>
      <c r="E4605" s="10" t="s">
        <v>581</v>
      </c>
      <c r="F4605" s="10" t="s">
        <v>83</v>
      </c>
      <c r="G4605" s="10" t="s">
        <v>601</v>
      </c>
      <c r="H4605" s="10" t="s">
        <v>544</v>
      </c>
      <c r="I4605" s="10" t="s">
        <v>568</v>
      </c>
      <c r="J4605" s="10" t="s">
        <v>21712</v>
      </c>
      <c r="K4605" s="10" t="s">
        <v>21711</v>
      </c>
      <c r="L4605" s="10">
        <v>10</v>
      </c>
      <c r="M4605" s="10">
        <v>638.75</v>
      </c>
      <c r="N4605" s="10">
        <v>6387.5</v>
      </c>
      <c r="O4605" s="59">
        <v>0.1</v>
      </c>
      <c r="P4605" s="10">
        <v>638.75</v>
      </c>
      <c r="Q4605" s="10">
        <v>5748.75</v>
      </c>
      <c r="R4605" s="10" t="s">
        <v>565</v>
      </c>
      <c r="S4605" s="10" t="s">
        <v>564</v>
      </c>
      <c r="T4605" s="59">
        <v>0.15</v>
      </c>
      <c r="U4605" s="10">
        <v>862.31</v>
      </c>
    </row>
    <row r="4606" spans="1:21" x14ac:dyDescent="0.3">
      <c r="A4606" s="10" t="s">
        <v>21710</v>
      </c>
      <c r="B4606" s="61">
        <v>45088</v>
      </c>
      <c r="C4606" s="10" t="s">
        <v>5183</v>
      </c>
      <c r="D4606" s="10" t="s">
        <v>21709</v>
      </c>
      <c r="E4606" s="10" t="s">
        <v>581</v>
      </c>
      <c r="F4606" s="10" t="s">
        <v>83</v>
      </c>
      <c r="G4606" s="10" t="s">
        <v>601</v>
      </c>
      <c r="H4606" s="10" t="s">
        <v>579</v>
      </c>
      <c r="I4606" s="10" t="s">
        <v>578</v>
      </c>
      <c r="J4606" s="10" t="s">
        <v>21708</v>
      </c>
      <c r="K4606" s="10" t="s">
        <v>21707</v>
      </c>
      <c r="L4606" s="10">
        <v>6</v>
      </c>
      <c r="M4606" s="10">
        <v>727.25</v>
      </c>
      <c r="N4606" s="10">
        <v>4363.5</v>
      </c>
      <c r="O4606" s="59">
        <v>0</v>
      </c>
      <c r="P4606" s="10">
        <v>0</v>
      </c>
      <c r="Q4606" s="10">
        <v>4363.5</v>
      </c>
      <c r="R4606" s="10" t="s">
        <v>614</v>
      </c>
      <c r="S4606" s="10" t="s">
        <v>564</v>
      </c>
      <c r="T4606" s="59">
        <v>0.25</v>
      </c>
      <c r="U4606" s="10">
        <v>1090.8800000000001</v>
      </c>
    </row>
    <row r="4607" spans="1:21" x14ac:dyDescent="0.3">
      <c r="A4607" s="10" t="s">
        <v>21706</v>
      </c>
      <c r="B4607" s="61">
        <v>45073</v>
      </c>
      <c r="C4607" s="10" t="s">
        <v>21705</v>
      </c>
      <c r="D4607" s="10" t="s">
        <v>12141</v>
      </c>
      <c r="E4607" s="10" t="s">
        <v>581</v>
      </c>
      <c r="F4607" s="10" t="s">
        <v>7</v>
      </c>
      <c r="G4607" s="10" t="s">
        <v>569</v>
      </c>
      <c r="H4607" s="10" t="s">
        <v>544</v>
      </c>
      <c r="I4607" s="10" t="s">
        <v>568</v>
      </c>
      <c r="J4607" s="10" t="s">
        <v>21704</v>
      </c>
      <c r="K4607" s="10" t="s">
        <v>814</v>
      </c>
      <c r="L4607" s="10">
        <v>7</v>
      </c>
      <c r="M4607" s="10">
        <v>249.07</v>
      </c>
      <c r="N4607" s="10">
        <v>1743.49</v>
      </c>
      <c r="O4607" s="59">
        <v>0</v>
      </c>
      <c r="P4607" s="10">
        <v>0</v>
      </c>
      <c r="Q4607" s="10">
        <v>1743.49</v>
      </c>
      <c r="R4607" s="10" t="s">
        <v>586</v>
      </c>
      <c r="S4607" s="10" t="s">
        <v>585</v>
      </c>
      <c r="T4607" s="59">
        <v>0.3</v>
      </c>
      <c r="U4607" s="10">
        <v>523.04999999999995</v>
      </c>
    </row>
    <row r="4608" spans="1:21" x14ac:dyDescent="0.3">
      <c r="A4608" s="10" t="s">
        <v>21703</v>
      </c>
      <c r="B4608" s="61">
        <v>45094</v>
      </c>
      <c r="C4608" s="10" t="s">
        <v>21702</v>
      </c>
      <c r="D4608" s="10" t="s">
        <v>5644</v>
      </c>
      <c r="E4608" s="10" t="s">
        <v>603</v>
      </c>
      <c r="F4608" s="10" t="s">
        <v>636</v>
      </c>
      <c r="G4608" s="10" t="s">
        <v>569</v>
      </c>
      <c r="H4608" s="10" t="s">
        <v>544</v>
      </c>
      <c r="I4608" s="10" t="s">
        <v>610</v>
      </c>
      <c r="J4608" s="10" t="s">
        <v>21701</v>
      </c>
      <c r="K4608" s="10" t="s">
        <v>1309</v>
      </c>
      <c r="L4608" s="10">
        <v>10</v>
      </c>
      <c r="M4608" s="10">
        <v>336.28</v>
      </c>
      <c r="N4608" s="10">
        <v>3362.8</v>
      </c>
      <c r="O4608" s="59">
        <v>0.1</v>
      </c>
      <c r="P4608" s="10">
        <v>336.28</v>
      </c>
      <c r="Q4608" s="10">
        <v>3026.52</v>
      </c>
      <c r="R4608" s="10" t="s">
        <v>575</v>
      </c>
      <c r="S4608" s="10" t="s">
        <v>564</v>
      </c>
      <c r="T4608" s="59">
        <v>0.15</v>
      </c>
      <c r="U4608" s="10">
        <v>453.98</v>
      </c>
    </row>
    <row r="4609" spans="1:21" x14ac:dyDescent="0.3">
      <c r="A4609" s="10" t="s">
        <v>21700</v>
      </c>
      <c r="B4609" s="61">
        <v>44954</v>
      </c>
      <c r="C4609" s="10" t="s">
        <v>7041</v>
      </c>
      <c r="D4609" s="10" t="s">
        <v>21699</v>
      </c>
      <c r="E4609" s="10" t="s">
        <v>571</v>
      </c>
      <c r="F4609" s="10" t="s">
        <v>685</v>
      </c>
      <c r="G4609" s="10" t="s">
        <v>569</v>
      </c>
      <c r="H4609" s="10" t="s">
        <v>600</v>
      </c>
      <c r="I4609" s="10" t="s">
        <v>599</v>
      </c>
      <c r="J4609" s="10" t="s">
        <v>21698</v>
      </c>
      <c r="K4609" s="10" t="s">
        <v>21697</v>
      </c>
      <c r="L4609" s="10">
        <v>1</v>
      </c>
      <c r="M4609" s="10">
        <v>526.12</v>
      </c>
      <c r="N4609" s="10">
        <v>526.12</v>
      </c>
      <c r="O4609" s="59">
        <v>0.05</v>
      </c>
      <c r="P4609" s="10">
        <v>26.31</v>
      </c>
      <c r="Q4609" s="10">
        <v>499.81</v>
      </c>
      <c r="R4609" s="10" t="s">
        <v>614</v>
      </c>
      <c r="S4609" s="10" t="s">
        <v>564</v>
      </c>
      <c r="T4609" s="59">
        <v>0.3</v>
      </c>
      <c r="U4609" s="10">
        <v>149.94</v>
      </c>
    </row>
    <row r="4610" spans="1:21" x14ac:dyDescent="0.3">
      <c r="A4610" s="10" t="s">
        <v>21696</v>
      </c>
      <c r="B4610" s="61">
        <v>45316</v>
      </c>
      <c r="C4610" s="10" t="s">
        <v>21695</v>
      </c>
      <c r="D4610" s="10" t="s">
        <v>14419</v>
      </c>
      <c r="E4610" s="10" t="s">
        <v>629</v>
      </c>
      <c r="F4610" s="10" t="s">
        <v>759</v>
      </c>
      <c r="G4610" s="10" t="s">
        <v>601</v>
      </c>
      <c r="H4610" s="10" t="s">
        <v>544</v>
      </c>
      <c r="I4610" s="10" t="s">
        <v>568</v>
      </c>
      <c r="J4610" s="10" t="s">
        <v>21694</v>
      </c>
      <c r="K4610" s="10" t="s">
        <v>21693</v>
      </c>
      <c r="L4610" s="10">
        <v>4</v>
      </c>
      <c r="M4610" s="10">
        <v>793.51</v>
      </c>
      <c r="N4610" s="10">
        <v>3174.04</v>
      </c>
      <c r="O4610" s="59">
        <v>0.1</v>
      </c>
      <c r="P4610" s="10">
        <v>317.39999999999998</v>
      </c>
      <c r="Q4610" s="10">
        <v>2856.64</v>
      </c>
      <c r="R4610" s="10" t="s">
        <v>614</v>
      </c>
      <c r="S4610" s="10" t="s">
        <v>564</v>
      </c>
      <c r="T4610" s="59">
        <v>0.15</v>
      </c>
      <c r="U4610" s="10">
        <v>428.5</v>
      </c>
    </row>
    <row r="4611" spans="1:21" x14ac:dyDescent="0.3">
      <c r="A4611" s="10" t="s">
        <v>21692</v>
      </c>
      <c r="B4611" s="61">
        <v>45129</v>
      </c>
      <c r="C4611" s="10" t="s">
        <v>21691</v>
      </c>
      <c r="D4611" s="10" t="s">
        <v>21690</v>
      </c>
      <c r="E4611" s="10" t="s">
        <v>592</v>
      </c>
      <c r="F4611" s="10" t="s">
        <v>652</v>
      </c>
      <c r="G4611" s="10" t="s">
        <v>601</v>
      </c>
      <c r="H4611" s="10" t="s">
        <v>579</v>
      </c>
      <c r="I4611" s="10" t="s">
        <v>722</v>
      </c>
      <c r="J4611" s="10" t="s">
        <v>21689</v>
      </c>
      <c r="K4611" s="10" t="s">
        <v>10812</v>
      </c>
      <c r="L4611" s="10">
        <v>6</v>
      </c>
      <c r="M4611" s="10">
        <v>434.6</v>
      </c>
      <c r="N4611" s="10">
        <v>2607.6</v>
      </c>
      <c r="O4611" s="59">
        <v>0</v>
      </c>
      <c r="P4611" s="10">
        <v>0</v>
      </c>
      <c r="Q4611" s="10">
        <v>2607.6</v>
      </c>
      <c r="R4611" s="10" t="s">
        <v>586</v>
      </c>
      <c r="S4611" s="10" t="s">
        <v>596</v>
      </c>
      <c r="T4611" s="59">
        <v>0.25</v>
      </c>
      <c r="U4611" s="10">
        <v>651.9</v>
      </c>
    </row>
    <row r="4612" spans="1:21" x14ac:dyDescent="0.3">
      <c r="A4612" s="10" t="s">
        <v>21688</v>
      </c>
      <c r="B4612" s="61">
        <v>45255</v>
      </c>
      <c r="C4612" s="10" t="s">
        <v>4628</v>
      </c>
      <c r="D4612" s="10" t="s">
        <v>21687</v>
      </c>
      <c r="E4612" s="10" t="s">
        <v>629</v>
      </c>
      <c r="F4612" s="10" t="s">
        <v>759</v>
      </c>
      <c r="G4612" s="10" t="s">
        <v>569</v>
      </c>
      <c r="H4612" s="10" t="s">
        <v>600</v>
      </c>
      <c r="I4612" s="10" t="s">
        <v>664</v>
      </c>
      <c r="J4612" s="10" t="s">
        <v>16381</v>
      </c>
      <c r="K4612" s="10" t="s">
        <v>21686</v>
      </c>
      <c r="L4612" s="10">
        <v>1</v>
      </c>
      <c r="M4612" s="10">
        <v>842.35</v>
      </c>
      <c r="N4612" s="10">
        <v>842.35</v>
      </c>
      <c r="O4612" s="59">
        <v>0</v>
      </c>
      <c r="P4612" s="10">
        <v>0</v>
      </c>
      <c r="Q4612" s="10">
        <v>842.35</v>
      </c>
      <c r="R4612" s="10" t="s">
        <v>614</v>
      </c>
      <c r="S4612" s="10" t="s">
        <v>564</v>
      </c>
      <c r="T4612" s="59">
        <v>0.15</v>
      </c>
      <c r="U4612" s="10">
        <v>126.35</v>
      </c>
    </row>
    <row r="4613" spans="1:21" x14ac:dyDescent="0.3">
      <c r="A4613" s="10" t="s">
        <v>21685</v>
      </c>
      <c r="B4613" s="61">
        <v>44970</v>
      </c>
      <c r="C4613" s="10" t="s">
        <v>7318</v>
      </c>
      <c r="D4613" s="10" t="s">
        <v>21143</v>
      </c>
      <c r="E4613" s="10" t="s">
        <v>629</v>
      </c>
      <c r="F4613" s="10" t="s">
        <v>628</v>
      </c>
      <c r="G4613" s="10" t="s">
        <v>601</v>
      </c>
      <c r="H4613" s="10" t="s">
        <v>590</v>
      </c>
      <c r="I4613" s="10" t="s">
        <v>748</v>
      </c>
      <c r="J4613" s="10" t="s">
        <v>10699</v>
      </c>
      <c r="K4613" s="10" t="s">
        <v>17267</v>
      </c>
      <c r="L4613" s="10">
        <v>1</v>
      </c>
      <c r="M4613" s="10">
        <v>196.81</v>
      </c>
      <c r="N4613" s="10">
        <v>196.81</v>
      </c>
      <c r="O4613" s="59">
        <v>0.05</v>
      </c>
      <c r="P4613" s="10">
        <v>9.84</v>
      </c>
      <c r="Q4613" s="10">
        <v>186.97</v>
      </c>
      <c r="R4613" s="10" t="s">
        <v>575</v>
      </c>
      <c r="S4613" s="10" t="s">
        <v>585</v>
      </c>
      <c r="T4613" s="59">
        <v>0.25</v>
      </c>
      <c r="U4613" s="10">
        <v>46.74</v>
      </c>
    </row>
    <row r="4614" spans="1:21" x14ac:dyDescent="0.3">
      <c r="A4614" s="10" t="s">
        <v>21684</v>
      </c>
      <c r="B4614" s="61">
        <v>45368</v>
      </c>
      <c r="C4614" s="10" t="s">
        <v>3244</v>
      </c>
      <c r="D4614" s="10" t="s">
        <v>21683</v>
      </c>
      <c r="E4614" s="10" t="s">
        <v>571</v>
      </c>
      <c r="F4614" s="10" t="s">
        <v>685</v>
      </c>
      <c r="G4614" s="10" t="s">
        <v>569</v>
      </c>
      <c r="H4614" s="10" t="s">
        <v>590</v>
      </c>
      <c r="I4614" s="10" t="s">
        <v>635</v>
      </c>
      <c r="J4614" s="10" t="s">
        <v>21682</v>
      </c>
      <c r="K4614" s="10" t="s">
        <v>19706</v>
      </c>
      <c r="L4614" s="10">
        <v>5</v>
      </c>
      <c r="M4614" s="10">
        <v>482.34</v>
      </c>
      <c r="N4614" s="10">
        <v>2411.6999999999998</v>
      </c>
      <c r="O4614" s="59">
        <v>0.05</v>
      </c>
      <c r="P4614" s="10">
        <v>120.58</v>
      </c>
      <c r="Q4614" s="10">
        <v>2291.12</v>
      </c>
      <c r="R4614" s="10" t="s">
        <v>586</v>
      </c>
      <c r="S4614" s="10" t="s">
        <v>607</v>
      </c>
      <c r="T4614" s="59">
        <v>0.3</v>
      </c>
      <c r="U4614" s="10">
        <v>687.34</v>
      </c>
    </row>
    <row r="4615" spans="1:21" x14ac:dyDescent="0.3">
      <c r="A4615" s="10" t="s">
        <v>21681</v>
      </c>
      <c r="B4615" s="61">
        <v>45120</v>
      </c>
      <c r="C4615" s="10" t="s">
        <v>21680</v>
      </c>
      <c r="D4615" s="10" t="s">
        <v>13836</v>
      </c>
      <c r="E4615" s="10" t="s">
        <v>629</v>
      </c>
      <c r="F4615" s="10" t="s">
        <v>759</v>
      </c>
      <c r="G4615" s="10" t="s">
        <v>569</v>
      </c>
      <c r="H4615" s="10" t="s">
        <v>590</v>
      </c>
      <c r="I4615" s="10" t="s">
        <v>635</v>
      </c>
      <c r="J4615" s="10" t="s">
        <v>12126</v>
      </c>
      <c r="K4615" s="10" t="s">
        <v>5829</v>
      </c>
      <c r="L4615" s="10">
        <v>8</v>
      </c>
      <c r="M4615" s="10">
        <v>405.89</v>
      </c>
      <c r="N4615" s="10">
        <v>3247.12</v>
      </c>
      <c r="O4615" s="59">
        <v>0.2</v>
      </c>
      <c r="P4615" s="10">
        <v>649.41999999999996</v>
      </c>
      <c r="Q4615" s="10">
        <v>2597.6999999999998</v>
      </c>
      <c r="R4615" s="10" t="s">
        <v>614</v>
      </c>
      <c r="S4615" s="10" t="s">
        <v>607</v>
      </c>
      <c r="T4615" s="59">
        <v>0.3</v>
      </c>
      <c r="U4615" s="10">
        <v>779.31</v>
      </c>
    </row>
    <row r="4616" spans="1:21" x14ac:dyDescent="0.3">
      <c r="A4616" s="10" t="s">
        <v>21679</v>
      </c>
      <c r="B4616" s="61">
        <v>44980</v>
      </c>
      <c r="C4616" s="10" t="s">
        <v>21678</v>
      </c>
      <c r="D4616" s="10" t="s">
        <v>21677</v>
      </c>
      <c r="E4616" s="10" t="s">
        <v>571</v>
      </c>
      <c r="F4616" s="10" t="s">
        <v>570</v>
      </c>
      <c r="G4616" s="10" t="s">
        <v>569</v>
      </c>
      <c r="H4616" s="10" t="s">
        <v>600</v>
      </c>
      <c r="I4616" s="10" t="s">
        <v>664</v>
      </c>
      <c r="J4616" s="10" t="s">
        <v>21676</v>
      </c>
      <c r="K4616" s="10" t="s">
        <v>21675</v>
      </c>
      <c r="L4616" s="10">
        <v>4</v>
      </c>
      <c r="M4616" s="10">
        <v>821.49</v>
      </c>
      <c r="N4616" s="10">
        <v>3285.96</v>
      </c>
      <c r="O4616" s="59">
        <v>0.1</v>
      </c>
      <c r="P4616" s="10">
        <v>328.6</v>
      </c>
      <c r="Q4616" s="10">
        <v>2957.36</v>
      </c>
      <c r="R4616" s="10" t="s">
        <v>586</v>
      </c>
      <c r="S4616" s="10" t="s">
        <v>564</v>
      </c>
      <c r="T4616" s="59">
        <v>0.15</v>
      </c>
      <c r="U4616" s="10">
        <v>443.6</v>
      </c>
    </row>
    <row r="4617" spans="1:21" x14ac:dyDescent="0.3">
      <c r="A4617" s="10" t="s">
        <v>21674</v>
      </c>
      <c r="B4617" s="61">
        <v>45061</v>
      </c>
      <c r="C4617" s="10" t="s">
        <v>7441</v>
      </c>
      <c r="D4617" s="10" t="s">
        <v>3000</v>
      </c>
      <c r="E4617" s="10" t="s">
        <v>581</v>
      </c>
      <c r="F4617" s="10" t="s">
        <v>580</v>
      </c>
      <c r="G4617" s="10" t="s">
        <v>601</v>
      </c>
      <c r="H4617" s="10" t="s">
        <v>579</v>
      </c>
      <c r="I4617" s="10" t="s">
        <v>578</v>
      </c>
      <c r="J4617" s="10" t="s">
        <v>21673</v>
      </c>
      <c r="K4617" s="10" t="s">
        <v>16790</v>
      </c>
      <c r="L4617" s="10">
        <v>6</v>
      </c>
      <c r="M4617" s="10">
        <v>569.69000000000005</v>
      </c>
      <c r="N4617" s="10">
        <v>3418.14</v>
      </c>
      <c r="O4617" s="59">
        <v>0.05</v>
      </c>
      <c r="P4617" s="10">
        <v>170.91</v>
      </c>
      <c r="Q4617" s="10">
        <v>3247.23</v>
      </c>
      <c r="R4617" s="10" t="s">
        <v>586</v>
      </c>
      <c r="S4617" s="10" t="s">
        <v>607</v>
      </c>
      <c r="T4617" s="59">
        <v>0.3</v>
      </c>
      <c r="U4617" s="10">
        <v>974.17</v>
      </c>
    </row>
    <row r="4618" spans="1:21" x14ac:dyDescent="0.3">
      <c r="A4618" s="10" t="s">
        <v>21672</v>
      </c>
      <c r="B4618" s="61">
        <v>45065</v>
      </c>
      <c r="C4618" s="10" t="s">
        <v>21659</v>
      </c>
      <c r="D4618" s="10" t="s">
        <v>21671</v>
      </c>
      <c r="E4618" s="10" t="s">
        <v>629</v>
      </c>
      <c r="F4618" s="10" t="s">
        <v>759</v>
      </c>
      <c r="G4618" s="10" t="s">
        <v>601</v>
      </c>
      <c r="H4618" s="10" t="s">
        <v>590</v>
      </c>
      <c r="I4618" s="10" t="s">
        <v>748</v>
      </c>
      <c r="J4618" s="10" t="s">
        <v>18874</v>
      </c>
      <c r="K4618" s="10" t="s">
        <v>21670</v>
      </c>
      <c r="L4618" s="10">
        <v>9</v>
      </c>
      <c r="M4618" s="10">
        <v>208.56</v>
      </c>
      <c r="N4618" s="10">
        <v>1877.04</v>
      </c>
      <c r="O4618" s="59">
        <v>0.05</v>
      </c>
      <c r="P4618" s="10">
        <v>93.85</v>
      </c>
      <c r="Q4618" s="10">
        <v>1783.19</v>
      </c>
      <c r="R4618" s="10" t="s">
        <v>614</v>
      </c>
      <c r="S4618" s="10" t="s">
        <v>585</v>
      </c>
      <c r="T4618" s="59">
        <v>0.15</v>
      </c>
      <c r="U4618" s="10">
        <v>267.48</v>
      </c>
    </row>
    <row r="4619" spans="1:21" x14ac:dyDescent="0.3">
      <c r="A4619" s="10" t="s">
        <v>21669</v>
      </c>
      <c r="B4619" s="61">
        <v>44936</v>
      </c>
      <c r="C4619" s="10" t="s">
        <v>21668</v>
      </c>
      <c r="D4619" s="10" t="s">
        <v>6889</v>
      </c>
      <c r="E4619" s="10" t="s">
        <v>571</v>
      </c>
      <c r="F4619" s="10" t="s">
        <v>685</v>
      </c>
      <c r="G4619" s="10" t="s">
        <v>569</v>
      </c>
      <c r="H4619" s="10" t="s">
        <v>590</v>
      </c>
      <c r="I4619" s="10" t="s">
        <v>635</v>
      </c>
      <c r="J4619" s="10" t="s">
        <v>21667</v>
      </c>
      <c r="K4619" s="10" t="s">
        <v>21235</v>
      </c>
      <c r="L4619" s="10">
        <v>3</v>
      </c>
      <c r="M4619" s="10">
        <v>483.45</v>
      </c>
      <c r="N4619" s="10">
        <v>1450.35</v>
      </c>
      <c r="O4619" s="59">
        <v>0.1</v>
      </c>
      <c r="P4619" s="10">
        <v>145.03</v>
      </c>
      <c r="Q4619" s="10">
        <v>1305.32</v>
      </c>
      <c r="R4619" s="10" t="s">
        <v>575</v>
      </c>
      <c r="S4619" s="10" t="s">
        <v>585</v>
      </c>
      <c r="T4619" s="59">
        <v>0.3</v>
      </c>
      <c r="U4619" s="10">
        <v>391.6</v>
      </c>
    </row>
    <row r="4620" spans="1:21" x14ac:dyDescent="0.3">
      <c r="A4620" s="10" t="s">
        <v>21666</v>
      </c>
      <c r="B4620" s="61">
        <v>45077</v>
      </c>
      <c r="C4620" s="10" t="s">
        <v>21665</v>
      </c>
      <c r="D4620" s="10" t="s">
        <v>21099</v>
      </c>
      <c r="E4620" s="10" t="s">
        <v>629</v>
      </c>
      <c r="F4620" s="10" t="s">
        <v>759</v>
      </c>
      <c r="G4620" s="10" t="s">
        <v>569</v>
      </c>
      <c r="H4620" s="10" t="s">
        <v>544</v>
      </c>
      <c r="I4620" s="10" t="s">
        <v>568</v>
      </c>
      <c r="J4620" s="10" t="s">
        <v>21664</v>
      </c>
      <c r="K4620" s="10" t="s">
        <v>8278</v>
      </c>
      <c r="L4620" s="10">
        <v>3</v>
      </c>
      <c r="M4620" s="10">
        <v>406.69</v>
      </c>
      <c r="N4620" s="10">
        <v>1220.07</v>
      </c>
      <c r="O4620" s="59">
        <v>0</v>
      </c>
      <c r="P4620" s="10">
        <v>0</v>
      </c>
      <c r="Q4620" s="10">
        <v>1220.07</v>
      </c>
      <c r="R4620" s="10" t="s">
        <v>586</v>
      </c>
      <c r="S4620" s="10" t="s">
        <v>596</v>
      </c>
      <c r="T4620" s="59">
        <v>0.3</v>
      </c>
      <c r="U4620" s="10">
        <v>366.02</v>
      </c>
    </row>
    <row r="4621" spans="1:21" x14ac:dyDescent="0.3">
      <c r="A4621" s="10" t="s">
        <v>21663</v>
      </c>
      <c r="B4621" s="61">
        <v>45182</v>
      </c>
      <c r="C4621" s="10" t="s">
        <v>1422</v>
      </c>
      <c r="D4621" s="10" t="s">
        <v>6760</v>
      </c>
      <c r="E4621" s="10" t="s">
        <v>581</v>
      </c>
      <c r="F4621" s="10" t="s">
        <v>580</v>
      </c>
      <c r="G4621" s="10" t="s">
        <v>601</v>
      </c>
      <c r="H4621" s="10" t="s">
        <v>600</v>
      </c>
      <c r="I4621" s="10" t="s">
        <v>627</v>
      </c>
      <c r="J4621" s="10" t="s">
        <v>21662</v>
      </c>
      <c r="K4621" s="10" t="s">
        <v>21661</v>
      </c>
      <c r="L4621" s="10">
        <v>3</v>
      </c>
      <c r="M4621" s="10">
        <v>977.63</v>
      </c>
      <c r="N4621" s="10">
        <v>2932.89</v>
      </c>
      <c r="O4621" s="59">
        <v>0.2</v>
      </c>
      <c r="P4621" s="10">
        <v>586.58000000000004</v>
      </c>
      <c r="Q4621" s="10">
        <v>2346.31</v>
      </c>
      <c r="R4621" s="10" t="s">
        <v>575</v>
      </c>
      <c r="S4621" s="10" t="s">
        <v>585</v>
      </c>
      <c r="T4621" s="59">
        <v>0.25</v>
      </c>
      <c r="U4621" s="10">
        <v>586.58000000000004</v>
      </c>
    </row>
    <row r="4622" spans="1:21" x14ac:dyDescent="0.3">
      <c r="A4622" s="10" t="s">
        <v>21660</v>
      </c>
      <c r="B4622" s="61">
        <v>45273</v>
      </c>
      <c r="C4622" s="10" t="s">
        <v>21659</v>
      </c>
      <c r="D4622" s="10" t="s">
        <v>21658</v>
      </c>
      <c r="E4622" s="10" t="s">
        <v>581</v>
      </c>
      <c r="F4622" s="10" t="s">
        <v>83</v>
      </c>
      <c r="G4622" s="10" t="s">
        <v>569</v>
      </c>
      <c r="H4622" s="10" t="s">
        <v>579</v>
      </c>
      <c r="I4622" s="10" t="s">
        <v>711</v>
      </c>
      <c r="J4622" s="10" t="s">
        <v>21657</v>
      </c>
      <c r="K4622" s="10" t="s">
        <v>21656</v>
      </c>
      <c r="L4622" s="10">
        <v>6</v>
      </c>
      <c r="M4622" s="10">
        <v>592.25</v>
      </c>
      <c r="N4622" s="10">
        <v>3553.5</v>
      </c>
      <c r="O4622" s="59">
        <v>0.2</v>
      </c>
      <c r="P4622" s="10">
        <v>710.7</v>
      </c>
      <c r="Q4622" s="10">
        <v>2842.8</v>
      </c>
      <c r="R4622" s="10" t="s">
        <v>586</v>
      </c>
      <c r="S4622" s="10" t="s">
        <v>564</v>
      </c>
      <c r="T4622" s="59">
        <v>0.15</v>
      </c>
      <c r="U4622" s="10">
        <v>426.42</v>
      </c>
    </row>
    <row r="4623" spans="1:21" x14ac:dyDescent="0.3">
      <c r="A4623" s="10" t="s">
        <v>21655</v>
      </c>
      <c r="B4623" s="61">
        <v>45239</v>
      </c>
      <c r="C4623" s="10" t="s">
        <v>4913</v>
      </c>
      <c r="D4623" s="10" t="s">
        <v>21654</v>
      </c>
      <c r="E4623" s="10" t="s">
        <v>603</v>
      </c>
      <c r="F4623" s="10" t="s">
        <v>658</v>
      </c>
      <c r="G4623" s="10" t="s">
        <v>569</v>
      </c>
      <c r="H4623" s="10" t="s">
        <v>544</v>
      </c>
      <c r="I4623" s="10" t="s">
        <v>10</v>
      </c>
      <c r="J4623" s="10" t="s">
        <v>11432</v>
      </c>
      <c r="K4623" s="10" t="s">
        <v>6743</v>
      </c>
      <c r="L4623" s="10">
        <v>10</v>
      </c>
      <c r="M4623" s="10">
        <v>446.77</v>
      </c>
      <c r="N4623" s="10">
        <v>4467.7</v>
      </c>
      <c r="O4623" s="59">
        <v>0.05</v>
      </c>
      <c r="P4623" s="10">
        <v>223.38</v>
      </c>
      <c r="Q4623" s="10">
        <v>4244.32</v>
      </c>
      <c r="R4623" s="10" t="s">
        <v>614</v>
      </c>
      <c r="S4623" s="10" t="s">
        <v>564</v>
      </c>
      <c r="T4623" s="59">
        <v>0.3</v>
      </c>
      <c r="U4623" s="10">
        <v>1273.3</v>
      </c>
    </row>
    <row r="4624" spans="1:21" x14ac:dyDescent="0.3">
      <c r="A4624" s="10" t="s">
        <v>21653</v>
      </c>
      <c r="B4624" s="61">
        <v>45340</v>
      </c>
      <c r="C4624" s="10" t="s">
        <v>21652</v>
      </c>
      <c r="D4624" s="10" t="s">
        <v>21651</v>
      </c>
      <c r="E4624" s="10" t="s">
        <v>581</v>
      </c>
      <c r="F4624" s="10" t="s">
        <v>580</v>
      </c>
      <c r="G4624" s="10" t="s">
        <v>569</v>
      </c>
      <c r="H4624" s="10" t="s">
        <v>600</v>
      </c>
      <c r="I4624" s="10" t="s">
        <v>599</v>
      </c>
      <c r="J4624" s="10" t="s">
        <v>21650</v>
      </c>
      <c r="K4624" s="10" t="s">
        <v>21649</v>
      </c>
      <c r="L4624" s="10">
        <v>3</v>
      </c>
      <c r="M4624" s="10">
        <v>525.51</v>
      </c>
      <c r="N4624" s="10">
        <v>1576.53</v>
      </c>
      <c r="O4624" s="59">
        <v>0.2</v>
      </c>
      <c r="P4624" s="10">
        <v>315.31</v>
      </c>
      <c r="Q4624" s="10">
        <v>1261.22</v>
      </c>
      <c r="R4624" s="10" t="s">
        <v>586</v>
      </c>
      <c r="S4624" s="10" t="s">
        <v>585</v>
      </c>
      <c r="T4624" s="59">
        <v>0.3</v>
      </c>
      <c r="U4624" s="10">
        <v>378.37</v>
      </c>
    </row>
    <row r="4625" spans="1:21" x14ac:dyDescent="0.3">
      <c r="A4625" s="10" t="s">
        <v>21648</v>
      </c>
      <c r="B4625" s="61">
        <v>45137</v>
      </c>
      <c r="C4625" s="10" t="s">
        <v>21647</v>
      </c>
      <c r="D4625" s="10" t="s">
        <v>21646</v>
      </c>
      <c r="E4625" s="10" t="s">
        <v>603</v>
      </c>
      <c r="F4625" s="10" t="s">
        <v>602</v>
      </c>
      <c r="G4625" s="10" t="s">
        <v>569</v>
      </c>
      <c r="H4625" s="10" t="s">
        <v>600</v>
      </c>
      <c r="I4625" s="10" t="s">
        <v>627</v>
      </c>
      <c r="J4625" s="10" t="s">
        <v>20624</v>
      </c>
      <c r="K4625" s="10" t="s">
        <v>21645</v>
      </c>
      <c r="L4625" s="10">
        <v>1</v>
      </c>
      <c r="M4625" s="10">
        <v>536.73</v>
      </c>
      <c r="N4625" s="10">
        <v>536.73</v>
      </c>
      <c r="O4625" s="59">
        <v>0</v>
      </c>
      <c r="P4625" s="10">
        <v>0</v>
      </c>
      <c r="Q4625" s="10">
        <v>536.73</v>
      </c>
      <c r="R4625" s="10" t="s">
        <v>614</v>
      </c>
      <c r="S4625" s="10" t="s">
        <v>607</v>
      </c>
      <c r="T4625" s="59">
        <v>0.15</v>
      </c>
      <c r="U4625" s="10">
        <v>80.510000000000005</v>
      </c>
    </row>
    <row r="4626" spans="1:21" x14ac:dyDescent="0.3">
      <c r="A4626" s="10" t="s">
        <v>21644</v>
      </c>
      <c r="B4626" s="61">
        <v>45143</v>
      </c>
      <c r="C4626" s="10" t="s">
        <v>11100</v>
      </c>
      <c r="D4626" s="10" t="s">
        <v>21643</v>
      </c>
      <c r="E4626" s="10" t="s">
        <v>592</v>
      </c>
      <c r="F4626" s="10" t="s">
        <v>652</v>
      </c>
      <c r="G4626" s="10" t="s">
        <v>601</v>
      </c>
      <c r="H4626" s="10" t="s">
        <v>544</v>
      </c>
      <c r="I4626" s="10" t="s">
        <v>568</v>
      </c>
      <c r="J4626" s="10" t="s">
        <v>10557</v>
      </c>
      <c r="K4626" s="10" t="s">
        <v>21642</v>
      </c>
      <c r="L4626" s="10">
        <v>10</v>
      </c>
      <c r="M4626" s="10">
        <v>111.44</v>
      </c>
      <c r="N4626" s="10">
        <v>1114.4000000000001</v>
      </c>
      <c r="O4626" s="59">
        <v>0.05</v>
      </c>
      <c r="P4626" s="10">
        <v>55.72</v>
      </c>
      <c r="Q4626" s="10">
        <v>1058.68</v>
      </c>
      <c r="R4626" s="10" t="s">
        <v>586</v>
      </c>
      <c r="S4626" s="10" t="s">
        <v>585</v>
      </c>
      <c r="T4626" s="59">
        <v>0.3</v>
      </c>
      <c r="U4626" s="10">
        <v>317.60000000000002</v>
      </c>
    </row>
    <row r="4627" spans="1:21" x14ac:dyDescent="0.3">
      <c r="A4627" s="10" t="s">
        <v>21641</v>
      </c>
      <c r="B4627" s="61">
        <v>45140</v>
      </c>
      <c r="C4627" s="10" t="s">
        <v>1258</v>
      </c>
      <c r="D4627" s="10" t="s">
        <v>21640</v>
      </c>
      <c r="E4627" s="10" t="s">
        <v>629</v>
      </c>
      <c r="F4627" s="10" t="s">
        <v>759</v>
      </c>
      <c r="G4627" s="10" t="s">
        <v>601</v>
      </c>
      <c r="H4627" s="10" t="s">
        <v>544</v>
      </c>
      <c r="I4627" s="10" t="s">
        <v>10</v>
      </c>
      <c r="J4627" s="10" t="s">
        <v>21639</v>
      </c>
      <c r="K4627" s="10" t="s">
        <v>18806</v>
      </c>
      <c r="L4627" s="10">
        <v>8</v>
      </c>
      <c r="M4627" s="10">
        <v>573.85</v>
      </c>
      <c r="N4627" s="10">
        <v>4590.8</v>
      </c>
      <c r="O4627" s="59">
        <v>0.2</v>
      </c>
      <c r="P4627" s="10">
        <v>918.16</v>
      </c>
      <c r="Q4627" s="10">
        <v>3672.64</v>
      </c>
      <c r="R4627" s="10" t="s">
        <v>586</v>
      </c>
      <c r="S4627" s="10" t="s">
        <v>564</v>
      </c>
      <c r="T4627" s="59">
        <v>0.3</v>
      </c>
      <c r="U4627" s="10">
        <v>1101.79</v>
      </c>
    </row>
    <row r="4628" spans="1:21" x14ac:dyDescent="0.3">
      <c r="A4628" s="10" t="s">
        <v>21638</v>
      </c>
      <c r="B4628" s="61">
        <v>45036</v>
      </c>
      <c r="C4628" s="10" t="s">
        <v>21637</v>
      </c>
      <c r="D4628" s="10" t="s">
        <v>21636</v>
      </c>
      <c r="E4628" s="10" t="s">
        <v>629</v>
      </c>
      <c r="F4628" s="10" t="s">
        <v>790</v>
      </c>
      <c r="G4628" s="10" t="s">
        <v>601</v>
      </c>
      <c r="H4628" s="10" t="s">
        <v>600</v>
      </c>
      <c r="I4628" s="10" t="s">
        <v>599</v>
      </c>
      <c r="J4628" s="10" t="s">
        <v>21635</v>
      </c>
      <c r="K4628" s="10" t="s">
        <v>12674</v>
      </c>
      <c r="L4628" s="10">
        <v>1</v>
      </c>
      <c r="M4628" s="10">
        <v>944.24</v>
      </c>
      <c r="N4628" s="10">
        <v>944.24</v>
      </c>
      <c r="O4628" s="59">
        <v>0.1</v>
      </c>
      <c r="P4628" s="10">
        <v>94.42</v>
      </c>
      <c r="Q4628" s="10">
        <v>849.82</v>
      </c>
      <c r="R4628" s="10" t="s">
        <v>575</v>
      </c>
      <c r="S4628" s="10" t="s">
        <v>585</v>
      </c>
      <c r="T4628" s="59">
        <v>0.15</v>
      </c>
      <c r="U4628" s="10">
        <v>127.47</v>
      </c>
    </row>
    <row r="4629" spans="1:21" x14ac:dyDescent="0.3">
      <c r="A4629" s="10" t="s">
        <v>21634</v>
      </c>
      <c r="B4629" s="61">
        <v>45211</v>
      </c>
      <c r="C4629" s="10" t="s">
        <v>21633</v>
      </c>
      <c r="D4629" s="10" t="s">
        <v>15205</v>
      </c>
      <c r="E4629" s="10" t="s">
        <v>581</v>
      </c>
      <c r="F4629" s="10" t="s">
        <v>580</v>
      </c>
      <c r="G4629" s="10" t="s">
        <v>569</v>
      </c>
      <c r="H4629" s="10" t="s">
        <v>590</v>
      </c>
      <c r="I4629" s="10" t="s">
        <v>589</v>
      </c>
      <c r="J4629" s="10" t="s">
        <v>7834</v>
      </c>
      <c r="K4629" s="10" t="s">
        <v>21632</v>
      </c>
      <c r="L4629" s="10">
        <v>1</v>
      </c>
      <c r="M4629" s="10">
        <v>258.37</v>
      </c>
      <c r="N4629" s="10">
        <v>258.37</v>
      </c>
      <c r="O4629" s="59">
        <v>0.05</v>
      </c>
      <c r="P4629" s="10">
        <v>12.92</v>
      </c>
      <c r="Q4629" s="10">
        <v>245.45</v>
      </c>
      <c r="R4629" s="10" t="s">
        <v>575</v>
      </c>
      <c r="S4629" s="10" t="s">
        <v>607</v>
      </c>
      <c r="T4629" s="59">
        <v>0.25</v>
      </c>
      <c r="U4629" s="10">
        <v>61.36</v>
      </c>
    </row>
    <row r="4630" spans="1:21" x14ac:dyDescent="0.3">
      <c r="A4630" s="10" t="s">
        <v>21631</v>
      </c>
      <c r="B4630" s="61">
        <v>45141</v>
      </c>
      <c r="C4630" s="10" t="s">
        <v>10595</v>
      </c>
      <c r="D4630" s="10" t="s">
        <v>21630</v>
      </c>
      <c r="E4630" s="10" t="s">
        <v>571</v>
      </c>
      <c r="F4630" s="10" t="s">
        <v>685</v>
      </c>
      <c r="G4630" s="10" t="s">
        <v>601</v>
      </c>
      <c r="H4630" s="10" t="s">
        <v>600</v>
      </c>
      <c r="I4630" s="10" t="s">
        <v>627</v>
      </c>
      <c r="J4630" s="10" t="s">
        <v>1385</v>
      </c>
      <c r="K4630" s="10" t="s">
        <v>14150</v>
      </c>
      <c r="L4630" s="10">
        <v>10</v>
      </c>
      <c r="M4630" s="10">
        <v>537.96</v>
      </c>
      <c r="N4630" s="10">
        <v>5379.6</v>
      </c>
      <c r="O4630" s="59">
        <v>0.05</v>
      </c>
      <c r="P4630" s="10">
        <v>268.98</v>
      </c>
      <c r="Q4630" s="10">
        <v>5110.62</v>
      </c>
      <c r="R4630" s="10" t="s">
        <v>565</v>
      </c>
      <c r="S4630" s="10" t="s">
        <v>585</v>
      </c>
      <c r="T4630" s="59">
        <v>0.15</v>
      </c>
      <c r="U4630" s="10">
        <v>766.59</v>
      </c>
    </row>
    <row r="4631" spans="1:21" x14ac:dyDescent="0.3">
      <c r="A4631" s="10" t="s">
        <v>21629</v>
      </c>
      <c r="B4631" s="61">
        <v>44966</v>
      </c>
      <c r="C4631" s="10" t="s">
        <v>19900</v>
      </c>
      <c r="D4631" s="10" t="s">
        <v>4165</v>
      </c>
      <c r="E4631" s="10" t="s">
        <v>571</v>
      </c>
      <c r="F4631" s="10" t="s">
        <v>570</v>
      </c>
      <c r="G4631" s="10" t="s">
        <v>601</v>
      </c>
      <c r="H4631" s="10" t="s">
        <v>579</v>
      </c>
      <c r="I4631" s="10" t="s">
        <v>722</v>
      </c>
      <c r="J4631" s="10" t="s">
        <v>21628</v>
      </c>
      <c r="K4631" s="10" t="s">
        <v>21627</v>
      </c>
      <c r="L4631" s="10">
        <v>6</v>
      </c>
      <c r="M4631" s="10">
        <v>286.62</v>
      </c>
      <c r="N4631" s="10">
        <v>1719.72</v>
      </c>
      <c r="O4631" s="59">
        <v>0.2</v>
      </c>
      <c r="P4631" s="10">
        <v>343.94</v>
      </c>
      <c r="Q4631" s="10">
        <v>1375.78</v>
      </c>
      <c r="R4631" s="10" t="s">
        <v>586</v>
      </c>
      <c r="S4631" s="10" t="s">
        <v>607</v>
      </c>
      <c r="T4631" s="59">
        <v>0.15</v>
      </c>
      <c r="U4631" s="10">
        <v>206.37</v>
      </c>
    </row>
    <row r="4632" spans="1:21" x14ac:dyDescent="0.3">
      <c r="A4632" s="10" t="s">
        <v>21626</v>
      </c>
      <c r="B4632" s="61">
        <v>45329</v>
      </c>
      <c r="C4632" s="10" t="s">
        <v>10295</v>
      </c>
      <c r="D4632" s="10" t="s">
        <v>21625</v>
      </c>
      <c r="E4632" s="10" t="s">
        <v>629</v>
      </c>
      <c r="F4632" s="10" t="s">
        <v>759</v>
      </c>
      <c r="G4632" s="10" t="s">
        <v>601</v>
      </c>
      <c r="H4632" s="10" t="s">
        <v>544</v>
      </c>
      <c r="I4632" s="10" t="s">
        <v>10</v>
      </c>
      <c r="J4632" s="10" t="s">
        <v>21624</v>
      </c>
      <c r="K4632" s="10" t="s">
        <v>6546</v>
      </c>
      <c r="L4632" s="10">
        <v>1</v>
      </c>
      <c r="M4632" s="10">
        <v>695</v>
      </c>
      <c r="N4632" s="10">
        <v>695</v>
      </c>
      <c r="O4632" s="59">
        <v>0.2</v>
      </c>
      <c r="P4632" s="10">
        <v>139</v>
      </c>
      <c r="Q4632" s="10">
        <v>556</v>
      </c>
      <c r="R4632" s="10" t="s">
        <v>575</v>
      </c>
      <c r="S4632" s="10" t="s">
        <v>564</v>
      </c>
      <c r="T4632" s="59">
        <v>0.3</v>
      </c>
      <c r="U4632" s="10">
        <v>166.8</v>
      </c>
    </row>
    <row r="4633" spans="1:21" x14ac:dyDescent="0.3">
      <c r="A4633" s="10" t="s">
        <v>21623</v>
      </c>
      <c r="B4633" s="61">
        <v>44932</v>
      </c>
      <c r="C4633" s="10" t="s">
        <v>20880</v>
      </c>
      <c r="D4633" s="10" t="s">
        <v>21622</v>
      </c>
      <c r="E4633" s="10" t="s">
        <v>592</v>
      </c>
      <c r="F4633" s="10" t="s">
        <v>591</v>
      </c>
      <c r="G4633" s="10" t="s">
        <v>601</v>
      </c>
      <c r="H4633" s="10" t="s">
        <v>579</v>
      </c>
      <c r="I4633" s="10" t="s">
        <v>711</v>
      </c>
      <c r="J4633" s="10" t="s">
        <v>18234</v>
      </c>
      <c r="K4633" s="10" t="s">
        <v>21621</v>
      </c>
      <c r="L4633" s="10">
        <v>4</v>
      </c>
      <c r="M4633" s="10">
        <v>746.65</v>
      </c>
      <c r="N4633" s="10">
        <v>2986.6</v>
      </c>
      <c r="O4633" s="59">
        <v>0.2</v>
      </c>
      <c r="P4633" s="10">
        <v>597.32000000000005</v>
      </c>
      <c r="Q4633" s="10">
        <v>2389.2800000000002</v>
      </c>
      <c r="R4633" s="10" t="s">
        <v>575</v>
      </c>
      <c r="S4633" s="10" t="s">
        <v>596</v>
      </c>
      <c r="T4633" s="59">
        <v>0.15</v>
      </c>
      <c r="U4633" s="10">
        <v>358.39</v>
      </c>
    </row>
    <row r="4634" spans="1:21" x14ac:dyDescent="0.3">
      <c r="A4634" s="10" t="s">
        <v>21620</v>
      </c>
      <c r="B4634" s="61">
        <v>45177</v>
      </c>
      <c r="C4634" s="10" t="s">
        <v>21619</v>
      </c>
      <c r="D4634" s="10" t="s">
        <v>21618</v>
      </c>
      <c r="E4634" s="10" t="s">
        <v>592</v>
      </c>
      <c r="F4634" s="10" t="s">
        <v>652</v>
      </c>
      <c r="G4634" s="10" t="s">
        <v>569</v>
      </c>
      <c r="H4634" s="10" t="s">
        <v>600</v>
      </c>
      <c r="I4634" s="10" t="s">
        <v>664</v>
      </c>
      <c r="J4634" s="10" t="s">
        <v>21617</v>
      </c>
      <c r="K4634" s="10" t="s">
        <v>21616</v>
      </c>
      <c r="L4634" s="10">
        <v>3</v>
      </c>
      <c r="M4634" s="10">
        <v>828.81</v>
      </c>
      <c r="N4634" s="10">
        <v>2486.4299999999998</v>
      </c>
      <c r="O4634" s="59">
        <v>0.05</v>
      </c>
      <c r="P4634" s="10">
        <v>124.32</v>
      </c>
      <c r="Q4634" s="10">
        <v>2362.11</v>
      </c>
      <c r="R4634" s="10" t="s">
        <v>614</v>
      </c>
      <c r="S4634" s="10" t="s">
        <v>564</v>
      </c>
      <c r="T4634" s="59">
        <v>0.25</v>
      </c>
      <c r="U4634" s="10">
        <v>590.53</v>
      </c>
    </row>
    <row r="4635" spans="1:21" x14ac:dyDescent="0.3">
      <c r="A4635" s="10" t="s">
        <v>21615</v>
      </c>
      <c r="B4635" s="61">
        <v>45294</v>
      </c>
      <c r="C4635" s="10" t="s">
        <v>3685</v>
      </c>
      <c r="D4635" s="10" t="s">
        <v>21614</v>
      </c>
      <c r="E4635" s="10" t="s">
        <v>629</v>
      </c>
      <c r="F4635" s="10" t="s">
        <v>628</v>
      </c>
      <c r="G4635" s="10" t="s">
        <v>601</v>
      </c>
      <c r="H4635" s="10" t="s">
        <v>579</v>
      </c>
      <c r="I4635" s="10" t="s">
        <v>711</v>
      </c>
      <c r="J4635" s="10" t="s">
        <v>21613</v>
      </c>
      <c r="K4635" s="10" t="s">
        <v>21612</v>
      </c>
      <c r="L4635" s="10">
        <v>10</v>
      </c>
      <c r="M4635" s="10">
        <v>194.59</v>
      </c>
      <c r="N4635" s="10">
        <v>1945.9</v>
      </c>
      <c r="O4635" s="59">
        <v>0.05</v>
      </c>
      <c r="P4635" s="10">
        <v>97.3</v>
      </c>
      <c r="Q4635" s="10">
        <v>1848.6</v>
      </c>
      <c r="R4635" s="10" t="s">
        <v>565</v>
      </c>
      <c r="S4635" s="10" t="s">
        <v>596</v>
      </c>
      <c r="T4635" s="59">
        <v>0.25</v>
      </c>
      <c r="U4635" s="10">
        <v>462.15</v>
      </c>
    </row>
    <row r="4636" spans="1:21" x14ac:dyDescent="0.3">
      <c r="A4636" s="10" t="s">
        <v>21611</v>
      </c>
      <c r="B4636" s="61">
        <v>44969</v>
      </c>
      <c r="C4636" s="10" t="s">
        <v>10467</v>
      </c>
      <c r="D4636" s="10" t="s">
        <v>21610</v>
      </c>
      <c r="E4636" s="10" t="s">
        <v>592</v>
      </c>
      <c r="F4636" s="10" t="s">
        <v>18</v>
      </c>
      <c r="G4636" s="10" t="s">
        <v>601</v>
      </c>
      <c r="H4636" s="10" t="s">
        <v>590</v>
      </c>
      <c r="I4636" s="10" t="s">
        <v>748</v>
      </c>
      <c r="J4636" s="10" t="s">
        <v>21609</v>
      </c>
      <c r="K4636" s="10" t="s">
        <v>21608</v>
      </c>
      <c r="L4636" s="10">
        <v>8</v>
      </c>
      <c r="M4636" s="10">
        <v>323.64999999999998</v>
      </c>
      <c r="N4636" s="10">
        <v>2589.1999999999998</v>
      </c>
      <c r="O4636" s="59">
        <v>0.1</v>
      </c>
      <c r="P4636" s="10">
        <v>258.92</v>
      </c>
      <c r="Q4636" s="10">
        <v>2330.2800000000002</v>
      </c>
      <c r="R4636" s="10" t="s">
        <v>575</v>
      </c>
      <c r="S4636" s="10" t="s">
        <v>607</v>
      </c>
      <c r="T4636" s="59">
        <v>0.15</v>
      </c>
      <c r="U4636" s="10">
        <v>349.54</v>
      </c>
    </row>
    <row r="4637" spans="1:21" x14ac:dyDescent="0.3">
      <c r="A4637" s="10" t="s">
        <v>21607</v>
      </c>
      <c r="B4637" s="61">
        <v>45147</v>
      </c>
      <c r="C4637" s="10" t="s">
        <v>21606</v>
      </c>
      <c r="D4637" s="10" t="s">
        <v>21605</v>
      </c>
      <c r="E4637" s="10" t="s">
        <v>571</v>
      </c>
      <c r="F4637" s="10" t="s">
        <v>570</v>
      </c>
      <c r="G4637" s="10" t="s">
        <v>569</v>
      </c>
      <c r="H4637" s="10" t="s">
        <v>600</v>
      </c>
      <c r="I4637" s="10" t="s">
        <v>664</v>
      </c>
      <c r="J4637" s="10" t="s">
        <v>13575</v>
      </c>
      <c r="K4637" s="10" t="s">
        <v>21604</v>
      </c>
      <c r="L4637" s="10">
        <v>8</v>
      </c>
      <c r="M4637" s="10">
        <v>980.04</v>
      </c>
      <c r="N4637" s="10">
        <v>7840.32</v>
      </c>
      <c r="O4637" s="59">
        <v>0</v>
      </c>
      <c r="P4637" s="10">
        <v>0</v>
      </c>
      <c r="Q4637" s="10">
        <v>7840.32</v>
      </c>
      <c r="R4637" s="10" t="s">
        <v>575</v>
      </c>
      <c r="S4637" s="10" t="s">
        <v>585</v>
      </c>
      <c r="T4637" s="59">
        <v>0.25</v>
      </c>
      <c r="U4637" s="10">
        <v>1960.08</v>
      </c>
    </row>
    <row r="4638" spans="1:21" x14ac:dyDescent="0.3">
      <c r="A4638" s="10" t="s">
        <v>21603</v>
      </c>
      <c r="B4638" s="61">
        <v>45014</v>
      </c>
      <c r="C4638" s="10" t="s">
        <v>21602</v>
      </c>
      <c r="D4638" s="10" t="s">
        <v>21601</v>
      </c>
      <c r="E4638" s="10" t="s">
        <v>571</v>
      </c>
      <c r="F4638" s="10" t="s">
        <v>685</v>
      </c>
      <c r="G4638" s="10" t="s">
        <v>601</v>
      </c>
      <c r="H4638" s="10" t="s">
        <v>544</v>
      </c>
      <c r="I4638" s="10" t="s">
        <v>610</v>
      </c>
      <c r="J4638" s="10" t="s">
        <v>21600</v>
      </c>
      <c r="K4638" s="10" t="s">
        <v>19323</v>
      </c>
      <c r="L4638" s="10">
        <v>7</v>
      </c>
      <c r="M4638" s="10">
        <v>683.54</v>
      </c>
      <c r="N4638" s="10">
        <v>4784.78</v>
      </c>
      <c r="O4638" s="59">
        <v>0.05</v>
      </c>
      <c r="P4638" s="10">
        <v>239.24</v>
      </c>
      <c r="Q4638" s="10">
        <v>4545.54</v>
      </c>
      <c r="R4638" s="10" t="s">
        <v>575</v>
      </c>
      <c r="S4638" s="10" t="s">
        <v>596</v>
      </c>
      <c r="T4638" s="59">
        <v>0.25</v>
      </c>
      <c r="U4638" s="10">
        <v>1136.3800000000001</v>
      </c>
    </row>
    <row r="4639" spans="1:21" x14ac:dyDescent="0.3">
      <c r="A4639" s="10" t="s">
        <v>21599</v>
      </c>
      <c r="B4639" s="61">
        <v>44939</v>
      </c>
      <c r="C4639" s="10" t="s">
        <v>21598</v>
      </c>
      <c r="D4639" s="10" t="s">
        <v>9824</v>
      </c>
      <c r="E4639" s="10" t="s">
        <v>571</v>
      </c>
      <c r="F4639" s="10" t="s">
        <v>685</v>
      </c>
      <c r="G4639" s="10" t="s">
        <v>569</v>
      </c>
      <c r="H4639" s="10" t="s">
        <v>590</v>
      </c>
      <c r="I4639" s="10" t="s">
        <v>635</v>
      </c>
      <c r="J4639" s="10" t="s">
        <v>8565</v>
      </c>
      <c r="K4639" s="10" t="s">
        <v>21597</v>
      </c>
      <c r="L4639" s="10">
        <v>5</v>
      </c>
      <c r="M4639" s="10">
        <v>994.98</v>
      </c>
      <c r="N4639" s="10">
        <v>4974.8999999999996</v>
      </c>
      <c r="O4639" s="59">
        <v>0</v>
      </c>
      <c r="P4639" s="10">
        <v>0</v>
      </c>
      <c r="Q4639" s="10">
        <v>4974.8999999999996</v>
      </c>
      <c r="R4639" s="10" t="s">
        <v>575</v>
      </c>
      <c r="S4639" s="10" t="s">
        <v>596</v>
      </c>
      <c r="T4639" s="59">
        <v>0.3</v>
      </c>
      <c r="U4639" s="10">
        <v>1492.47</v>
      </c>
    </row>
    <row r="4640" spans="1:21" x14ac:dyDescent="0.3">
      <c r="A4640" s="10" t="s">
        <v>21596</v>
      </c>
      <c r="B4640" s="61">
        <v>45245</v>
      </c>
      <c r="C4640" s="10" t="s">
        <v>13844</v>
      </c>
      <c r="D4640" s="10" t="s">
        <v>3791</v>
      </c>
      <c r="E4640" s="10" t="s">
        <v>571</v>
      </c>
      <c r="F4640" s="10" t="s">
        <v>685</v>
      </c>
      <c r="G4640" s="10" t="s">
        <v>601</v>
      </c>
      <c r="H4640" s="10" t="s">
        <v>600</v>
      </c>
      <c r="I4640" s="10" t="s">
        <v>599</v>
      </c>
      <c r="J4640" s="10" t="s">
        <v>21595</v>
      </c>
      <c r="K4640" s="10" t="s">
        <v>21594</v>
      </c>
      <c r="L4640" s="10">
        <v>10</v>
      </c>
      <c r="M4640" s="10">
        <v>278.08</v>
      </c>
      <c r="N4640" s="10">
        <v>2780.8</v>
      </c>
      <c r="O4640" s="59">
        <v>0</v>
      </c>
      <c r="P4640" s="10">
        <v>0</v>
      </c>
      <c r="Q4640" s="10">
        <v>2780.8</v>
      </c>
      <c r="R4640" s="10" t="s">
        <v>614</v>
      </c>
      <c r="S4640" s="10" t="s">
        <v>607</v>
      </c>
      <c r="T4640" s="59">
        <v>0.15</v>
      </c>
      <c r="U4640" s="10">
        <v>417.12</v>
      </c>
    </row>
    <row r="4641" spans="1:21" x14ac:dyDescent="0.3">
      <c r="A4641" s="10" t="s">
        <v>21593</v>
      </c>
      <c r="B4641" s="61">
        <v>45043</v>
      </c>
      <c r="C4641" s="10" t="s">
        <v>9168</v>
      </c>
      <c r="D4641" s="10" t="s">
        <v>21592</v>
      </c>
      <c r="E4641" s="10" t="s">
        <v>603</v>
      </c>
      <c r="F4641" s="10" t="s">
        <v>636</v>
      </c>
      <c r="G4641" s="10" t="s">
        <v>569</v>
      </c>
      <c r="H4641" s="10" t="s">
        <v>590</v>
      </c>
      <c r="I4641" s="10" t="s">
        <v>635</v>
      </c>
      <c r="J4641" s="10" t="s">
        <v>12890</v>
      </c>
      <c r="K4641" s="10" t="s">
        <v>21591</v>
      </c>
      <c r="L4641" s="10">
        <v>7</v>
      </c>
      <c r="M4641" s="10">
        <v>182.41</v>
      </c>
      <c r="N4641" s="10">
        <v>1276.8699999999999</v>
      </c>
      <c r="O4641" s="59">
        <v>0.1</v>
      </c>
      <c r="P4641" s="10">
        <v>127.69</v>
      </c>
      <c r="Q4641" s="10">
        <v>1149.18</v>
      </c>
      <c r="R4641" s="10" t="s">
        <v>575</v>
      </c>
      <c r="S4641" s="10" t="s">
        <v>564</v>
      </c>
      <c r="T4641" s="59">
        <v>0.15</v>
      </c>
      <c r="U4641" s="10">
        <v>172.38</v>
      </c>
    </row>
    <row r="4642" spans="1:21" x14ac:dyDescent="0.3">
      <c r="A4642" s="10" t="s">
        <v>21590</v>
      </c>
      <c r="B4642" s="61">
        <v>45229</v>
      </c>
      <c r="C4642" s="10" t="s">
        <v>21589</v>
      </c>
      <c r="D4642" s="10" t="s">
        <v>10865</v>
      </c>
      <c r="E4642" s="10" t="s">
        <v>603</v>
      </c>
      <c r="F4642" s="10" t="s">
        <v>658</v>
      </c>
      <c r="G4642" s="10" t="s">
        <v>569</v>
      </c>
      <c r="H4642" s="10" t="s">
        <v>579</v>
      </c>
      <c r="I4642" s="10" t="s">
        <v>578</v>
      </c>
      <c r="J4642" s="10" t="s">
        <v>21588</v>
      </c>
      <c r="K4642" s="10" t="s">
        <v>21587</v>
      </c>
      <c r="L4642" s="10">
        <v>2</v>
      </c>
      <c r="M4642" s="10">
        <v>864.18</v>
      </c>
      <c r="N4642" s="10">
        <v>1728.36</v>
      </c>
      <c r="O4642" s="59">
        <v>0</v>
      </c>
      <c r="P4642" s="10">
        <v>0</v>
      </c>
      <c r="Q4642" s="10">
        <v>1728.36</v>
      </c>
      <c r="R4642" s="10" t="s">
        <v>586</v>
      </c>
      <c r="S4642" s="10" t="s">
        <v>596</v>
      </c>
      <c r="T4642" s="59">
        <v>0.3</v>
      </c>
      <c r="U4642" s="10">
        <v>518.51</v>
      </c>
    </row>
    <row r="4643" spans="1:21" x14ac:dyDescent="0.3">
      <c r="A4643" s="10" t="s">
        <v>21586</v>
      </c>
      <c r="B4643" s="61">
        <v>45276</v>
      </c>
      <c r="C4643" s="10" t="s">
        <v>21585</v>
      </c>
      <c r="D4643" s="10" t="s">
        <v>5802</v>
      </c>
      <c r="E4643" s="10" t="s">
        <v>603</v>
      </c>
      <c r="F4643" s="10" t="s">
        <v>636</v>
      </c>
      <c r="G4643" s="10" t="s">
        <v>569</v>
      </c>
      <c r="H4643" s="10" t="s">
        <v>579</v>
      </c>
      <c r="I4643" s="10" t="s">
        <v>578</v>
      </c>
      <c r="J4643" s="10" t="s">
        <v>21584</v>
      </c>
      <c r="K4643" s="10" t="s">
        <v>9651</v>
      </c>
      <c r="L4643" s="10">
        <v>8</v>
      </c>
      <c r="M4643" s="10">
        <v>823.02</v>
      </c>
      <c r="N4643" s="10">
        <v>6584.16</v>
      </c>
      <c r="O4643" s="59">
        <v>0.1</v>
      </c>
      <c r="P4643" s="10">
        <v>658.42</v>
      </c>
      <c r="Q4643" s="10">
        <v>5925.74</v>
      </c>
      <c r="R4643" s="10" t="s">
        <v>575</v>
      </c>
      <c r="S4643" s="10" t="s">
        <v>607</v>
      </c>
      <c r="T4643" s="59">
        <v>0.25</v>
      </c>
      <c r="U4643" s="10">
        <v>1481.43</v>
      </c>
    </row>
    <row r="4644" spans="1:21" x14ac:dyDescent="0.3">
      <c r="A4644" s="10" t="s">
        <v>21583</v>
      </c>
      <c r="B4644" s="61">
        <v>45163</v>
      </c>
      <c r="C4644" s="10" t="s">
        <v>13584</v>
      </c>
      <c r="D4644" s="10" t="s">
        <v>21582</v>
      </c>
      <c r="E4644" s="10" t="s">
        <v>592</v>
      </c>
      <c r="F4644" s="10" t="s">
        <v>652</v>
      </c>
      <c r="G4644" s="10" t="s">
        <v>601</v>
      </c>
      <c r="H4644" s="10" t="s">
        <v>600</v>
      </c>
      <c r="I4644" s="10" t="s">
        <v>627</v>
      </c>
      <c r="J4644" s="10" t="s">
        <v>21581</v>
      </c>
      <c r="K4644" s="10" t="s">
        <v>21580</v>
      </c>
      <c r="L4644" s="10">
        <v>1</v>
      </c>
      <c r="M4644" s="10">
        <v>522.45000000000005</v>
      </c>
      <c r="N4644" s="10">
        <v>522.45000000000005</v>
      </c>
      <c r="O4644" s="59">
        <v>0</v>
      </c>
      <c r="P4644" s="10">
        <v>0</v>
      </c>
      <c r="Q4644" s="10">
        <v>522.45000000000005</v>
      </c>
      <c r="R4644" s="10" t="s">
        <v>586</v>
      </c>
      <c r="S4644" s="10" t="s">
        <v>607</v>
      </c>
      <c r="T4644" s="59">
        <v>0.25</v>
      </c>
      <c r="U4644" s="10">
        <v>130.61000000000001</v>
      </c>
    </row>
    <row r="4645" spans="1:21" x14ac:dyDescent="0.3">
      <c r="A4645" s="10" t="s">
        <v>21579</v>
      </c>
      <c r="B4645" s="61">
        <v>45202</v>
      </c>
      <c r="C4645" s="10" t="s">
        <v>9442</v>
      </c>
      <c r="D4645" s="10" t="s">
        <v>21578</v>
      </c>
      <c r="E4645" s="10" t="s">
        <v>603</v>
      </c>
      <c r="F4645" s="10" t="s">
        <v>602</v>
      </c>
      <c r="G4645" s="10" t="s">
        <v>601</v>
      </c>
      <c r="H4645" s="10" t="s">
        <v>544</v>
      </c>
      <c r="I4645" s="10" t="s">
        <v>10</v>
      </c>
      <c r="J4645" s="10" t="s">
        <v>21577</v>
      </c>
      <c r="K4645" s="10" t="s">
        <v>21576</v>
      </c>
      <c r="L4645" s="10">
        <v>3</v>
      </c>
      <c r="M4645" s="10">
        <v>495.25</v>
      </c>
      <c r="N4645" s="10">
        <v>1485.75</v>
      </c>
      <c r="O4645" s="59">
        <v>0.2</v>
      </c>
      <c r="P4645" s="10">
        <v>297.14999999999998</v>
      </c>
      <c r="Q4645" s="10">
        <v>1188.5999999999999</v>
      </c>
      <c r="R4645" s="10" t="s">
        <v>565</v>
      </c>
      <c r="S4645" s="10" t="s">
        <v>564</v>
      </c>
      <c r="T4645" s="59">
        <v>0.15</v>
      </c>
      <c r="U4645" s="10">
        <v>178.29</v>
      </c>
    </row>
    <row r="4646" spans="1:21" x14ac:dyDescent="0.3">
      <c r="A4646" s="10" t="s">
        <v>21575</v>
      </c>
      <c r="B4646" s="61">
        <v>45311</v>
      </c>
      <c r="C4646" s="10" t="s">
        <v>16382</v>
      </c>
      <c r="D4646" s="10" t="s">
        <v>17216</v>
      </c>
      <c r="E4646" s="10" t="s">
        <v>581</v>
      </c>
      <c r="F4646" s="10" t="s">
        <v>7</v>
      </c>
      <c r="G4646" s="10" t="s">
        <v>569</v>
      </c>
      <c r="H4646" s="10" t="s">
        <v>544</v>
      </c>
      <c r="I4646" s="10" t="s">
        <v>568</v>
      </c>
      <c r="J4646" s="10" t="s">
        <v>5077</v>
      </c>
      <c r="K4646" s="10" t="s">
        <v>18848</v>
      </c>
      <c r="L4646" s="10">
        <v>1</v>
      </c>
      <c r="M4646" s="10">
        <v>560.04999999999995</v>
      </c>
      <c r="N4646" s="10">
        <v>560.04999999999995</v>
      </c>
      <c r="O4646" s="59">
        <v>0.2</v>
      </c>
      <c r="P4646" s="10">
        <v>112.01</v>
      </c>
      <c r="Q4646" s="10">
        <v>448.04</v>
      </c>
      <c r="R4646" s="10" t="s">
        <v>586</v>
      </c>
      <c r="S4646" s="10" t="s">
        <v>596</v>
      </c>
      <c r="T4646" s="59">
        <v>0.3</v>
      </c>
      <c r="U4646" s="10">
        <v>134.41</v>
      </c>
    </row>
    <row r="4647" spans="1:21" x14ac:dyDescent="0.3">
      <c r="A4647" s="10" t="s">
        <v>21574</v>
      </c>
      <c r="B4647" s="61">
        <v>45025</v>
      </c>
      <c r="C4647" s="10" t="s">
        <v>9377</v>
      </c>
      <c r="D4647" s="10" t="s">
        <v>6493</v>
      </c>
      <c r="E4647" s="10" t="s">
        <v>629</v>
      </c>
      <c r="F4647" s="10" t="s">
        <v>628</v>
      </c>
      <c r="G4647" s="10" t="s">
        <v>601</v>
      </c>
      <c r="H4647" s="10" t="s">
        <v>590</v>
      </c>
      <c r="I4647" s="10" t="s">
        <v>635</v>
      </c>
      <c r="J4647" s="10" t="s">
        <v>21573</v>
      </c>
      <c r="K4647" s="10" t="s">
        <v>21572</v>
      </c>
      <c r="L4647" s="10">
        <v>6</v>
      </c>
      <c r="M4647" s="10">
        <v>982.14</v>
      </c>
      <c r="N4647" s="10">
        <v>5892.84</v>
      </c>
      <c r="O4647" s="59">
        <v>0.2</v>
      </c>
      <c r="P4647" s="10">
        <v>1178.57</v>
      </c>
      <c r="Q4647" s="10">
        <v>4714.2700000000004</v>
      </c>
      <c r="R4647" s="10" t="s">
        <v>586</v>
      </c>
      <c r="S4647" s="10" t="s">
        <v>596</v>
      </c>
      <c r="T4647" s="59">
        <v>0.3</v>
      </c>
      <c r="U4647" s="10">
        <v>1414.28</v>
      </c>
    </row>
    <row r="4648" spans="1:21" x14ac:dyDescent="0.3">
      <c r="A4648" s="10" t="s">
        <v>21571</v>
      </c>
      <c r="B4648" s="61">
        <v>44958</v>
      </c>
      <c r="C4648" s="10" t="s">
        <v>5768</v>
      </c>
      <c r="D4648" s="10" t="s">
        <v>21570</v>
      </c>
      <c r="E4648" s="10" t="s">
        <v>603</v>
      </c>
      <c r="F4648" s="10" t="s">
        <v>636</v>
      </c>
      <c r="G4648" s="10" t="s">
        <v>601</v>
      </c>
      <c r="H4648" s="10" t="s">
        <v>590</v>
      </c>
      <c r="I4648" s="10" t="s">
        <v>635</v>
      </c>
      <c r="J4648" s="10" t="s">
        <v>21569</v>
      </c>
      <c r="K4648" s="10" t="s">
        <v>21568</v>
      </c>
      <c r="L4648" s="10">
        <v>3</v>
      </c>
      <c r="M4648" s="10">
        <v>937.44</v>
      </c>
      <c r="N4648" s="10">
        <v>2812.32</v>
      </c>
      <c r="O4648" s="59">
        <v>0.2</v>
      </c>
      <c r="P4648" s="10">
        <v>562.46</v>
      </c>
      <c r="Q4648" s="10">
        <v>2249.86</v>
      </c>
      <c r="R4648" s="10" t="s">
        <v>575</v>
      </c>
      <c r="S4648" s="10" t="s">
        <v>585</v>
      </c>
      <c r="T4648" s="59">
        <v>0.3</v>
      </c>
      <c r="U4648" s="10">
        <v>674.96</v>
      </c>
    </row>
    <row r="4649" spans="1:21" x14ac:dyDescent="0.3">
      <c r="A4649" s="10" t="s">
        <v>21567</v>
      </c>
      <c r="B4649" s="61">
        <v>45342</v>
      </c>
      <c r="C4649" s="10" t="s">
        <v>21566</v>
      </c>
      <c r="D4649" s="10" t="s">
        <v>21565</v>
      </c>
      <c r="E4649" s="10" t="s">
        <v>603</v>
      </c>
      <c r="F4649" s="10" t="s">
        <v>636</v>
      </c>
      <c r="G4649" s="10" t="s">
        <v>569</v>
      </c>
      <c r="H4649" s="10" t="s">
        <v>579</v>
      </c>
      <c r="I4649" s="10" t="s">
        <v>578</v>
      </c>
      <c r="J4649" s="10" t="s">
        <v>1211</v>
      </c>
      <c r="K4649" s="10" t="s">
        <v>15571</v>
      </c>
      <c r="L4649" s="10">
        <v>7</v>
      </c>
      <c r="M4649" s="10">
        <v>306.67</v>
      </c>
      <c r="N4649" s="10">
        <v>2146.69</v>
      </c>
      <c r="O4649" s="59">
        <v>0</v>
      </c>
      <c r="P4649" s="10">
        <v>0</v>
      </c>
      <c r="Q4649" s="10">
        <v>2146.69</v>
      </c>
      <c r="R4649" s="10" t="s">
        <v>575</v>
      </c>
      <c r="S4649" s="10" t="s">
        <v>596</v>
      </c>
      <c r="T4649" s="59">
        <v>0.3</v>
      </c>
      <c r="U4649" s="10">
        <v>644.01</v>
      </c>
    </row>
    <row r="4650" spans="1:21" x14ac:dyDescent="0.3">
      <c r="A4650" s="10" t="s">
        <v>21564</v>
      </c>
      <c r="B4650" s="61">
        <v>45215</v>
      </c>
      <c r="C4650" s="10" t="s">
        <v>13310</v>
      </c>
      <c r="D4650" s="10" t="s">
        <v>21563</v>
      </c>
      <c r="E4650" s="10" t="s">
        <v>629</v>
      </c>
      <c r="F4650" s="10" t="s">
        <v>628</v>
      </c>
      <c r="G4650" s="10" t="s">
        <v>601</v>
      </c>
      <c r="H4650" s="10" t="s">
        <v>579</v>
      </c>
      <c r="I4650" s="10" t="s">
        <v>711</v>
      </c>
      <c r="J4650" s="10" t="s">
        <v>9934</v>
      </c>
      <c r="K4650" s="10" t="s">
        <v>21562</v>
      </c>
      <c r="L4650" s="10">
        <v>7</v>
      </c>
      <c r="M4650" s="10">
        <v>739.97</v>
      </c>
      <c r="N4650" s="10">
        <v>5179.79</v>
      </c>
      <c r="O4650" s="59">
        <v>0.2</v>
      </c>
      <c r="P4650" s="10">
        <v>1035.96</v>
      </c>
      <c r="Q4650" s="10">
        <v>4143.83</v>
      </c>
      <c r="R4650" s="10" t="s">
        <v>565</v>
      </c>
      <c r="S4650" s="10" t="s">
        <v>585</v>
      </c>
      <c r="T4650" s="59">
        <v>0.15</v>
      </c>
      <c r="U4650" s="10">
        <v>621.57000000000005</v>
      </c>
    </row>
    <row r="4651" spans="1:21" x14ac:dyDescent="0.3">
      <c r="A4651" s="10" t="s">
        <v>21561</v>
      </c>
      <c r="B4651" s="61">
        <v>45119</v>
      </c>
      <c r="C4651" s="10" t="s">
        <v>4957</v>
      </c>
      <c r="D4651" s="10" t="s">
        <v>21560</v>
      </c>
      <c r="E4651" s="10" t="s">
        <v>571</v>
      </c>
      <c r="F4651" s="10" t="s">
        <v>11</v>
      </c>
      <c r="G4651" s="10" t="s">
        <v>569</v>
      </c>
      <c r="H4651" s="10" t="s">
        <v>590</v>
      </c>
      <c r="I4651" s="10" t="s">
        <v>748</v>
      </c>
      <c r="J4651" s="10" t="s">
        <v>21559</v>
      </c>
      <c r="K4651" s="10" t="s">
        <v>13899</v>
      </c>
      <c r="L4651" s="10">
        <v>2</v>
      </c>
      <c r="M4651" s="10">
        <v>751.75</v>
      </c>
      <c r="N4651" s="10">
        <v>1503.5</v>
      </c>
      <c r="O4651" s="59">
        <v>0.2</v>
      </c>
      <c r="P4651" s="10">
        <v>300.7</v>
      </c>
      <c r="Q4651" s="10">
        <v>1202.8</v>
      </c>
      <c r="R4651" s="10" t="s">
        <v>565</v>
      </c>
      <c r="S4651" s="10" t="s">
        <v>585</v>
      </c>
      <c r="T4651" s="59">
        <v>0.25</v>
      </c>
      <c r="U4651" s="10">
        <v>300.7</v>
      </c>
    </row>
    <row r="4652" spans="1:21" x14ac:dyDescent="0.3">
      <c r="A4652" s="10" t="s">
        <v>21558</v>
      </c>
      <c r="B4652" s="61">
        <v>44937</v>
      </c>
      <c r="C4652" s="10" t="s">
        <v>10857</v>
      </c>
      <c r="D4652" s="10" t="s">
        <v>21557</v>
      </c>
      <c r="E4652" s="10" t="s">
        <v>592</v>
      </c>
      <c r="F4652" s="10" t="s">
        <v>652</v>
      </c>
      <c r="G4652" s="10" t="s">
        <v>601</v>
      </c>
      <c r="H4652" s="10" t="s">
        <v>579</v>
      </c>
      <c r="I4652" s="10" t="s">
        <v>711</v>
      </c>
      <c r="J4652" s="10" t="s">
        <v>21556</v>
      </c>
      <c r="K4652" s="10" t="s">
        <v>5465</v>
      </c>
      <c r="L4652" s="10">
        <v>3</v>
      </c>
      <c r="M4652" s="10">
        <v>383.26</v>
      </c>
      <c r="N4652" s="10">
        <v>1149.78</v>
      </c>
      <c r="O4652" s="59">
        <v>0.2</v>
      </c>
      <c r="P4652" s="10">
        <v>229.96</v>
      </c>
      <c r="Q4652" s="10">
        <v>919.82</v>
      </c>
      <c r="R4652" s="10" t="s">
        <v>575</v>
      </c>
      <c r="S4652" s="10" t="s">
        <v>585</v>
      </c>
      <c r="T4652" s="59">
        <v>0.15</v>
      </c>
      <c r="U4652" s="10">
        <v>137.97</v>
      </c>
    </row>
    <row r="4653" spans="1:21" x14ac:dyDescent="0.3">
      <c r="A4653" s="10" t="s">
        <v>21555</v>
      </c>
      <c r="B4653" s="61">
        <v>45352</v>
      </c>
      <c r="C4653" s="10" t="s">
        <v>17659</v>
      </c>
      <c r="D4653" s="10" t="s">
        <v>4999</v>
      </c>
      <c r="E4653" s="10" t="s">
        <v>592</v>
      </c>
      <c r="F4653" s="10" t="s">
        <v>652</v>
      </c>
      <c r="G4653" s="10" t="s">
        <v>569</v>
      </c>
      <c r="H4653" s="10" t="s">
        <v>579</v>
      </c>
      <c r="I4653" s="10" t="s">
        <v>711</v>
      </c>
      <c r="J4653" s="10" t="s">
        <v>9235</v>
      </c>
      <c r="K4653" s="10" t="s">
        <v>21554</v>
      </c>
      <c r="L4653" s="10">
        <v>7</v>
      </c>
      <c r="M4653" s="10">
        <v>358.45</v>
      </c>
      <c r="N4653" s="10">
        <v>2509.15</v>
      </c>
      <c r="O4653" s="59">
        <v>0.05</v>
      </c>
      <c r="P4653" s="10">
        <v>125.46</v>
      </c>
      <c r="Q4653" s="10">
        <v>2383.69</v>
      </c>
      <c r="R4653" s="10" t="s">
        <v>614</v>
      </c>
      <c r="S4653" s="10" t="s">
        <v>585</v>
      </c>
      <c r="T4653" s="59">
        <v>0.25</v>
      </c>
      <c r="U4653" s="10">
        <v>595.91999999999996</v>
      </c>
    </row>
    <row r="4654" spans="1:21" x14ac:dyDescent="0.3">
      <c r="A4654" s="10" t="s">
        <v>21553</v>
      </c>
      <c r="B4654" s="61">
        <v>44928</v>
      </c>
      <c r="C4654" s="10" t="s">
        <v>21552</v>
      </c>
      <c r="D4654" s="10" t="s">
        <v>21551</v>
      </c>
      <c r="E4654" s="10" t="s">
        <v>592</v>
      </c>
      <c r="F4654" s="10" t="s">
        <v>18</v>
      </c>
      <c r="G4654" s="10" t="s">
        <v>601</v>
      </c>
      <c r="H4654" s="10" t="s">
        <v>600</v>
      </c>
      <c r="I4654" s="10" t="s">
        <v>664</v>
      </c>
      <c r="J4654" s="10" t="s">
        <v>21550</v>
      </c>
      <c r="K4654" s="10" t="s">
        <v>18927</v>
      </c>
      <c r="L4654" s="10">
        <v>10</v>
      </c>
      <c r="M4654" s="10">
        <v>182.26</v>
      </c>
      <c r="N4654" s="10">
        <v>1822.6</v>
      </c>
      <c r="O4654" s="59">
        <v>0.2</v>
      </c>
      <c r="P4654" s="10">
        <v>364.52</v>
      </c>
      <c r="Q4654" s="10">
        <v>1458.08</v>
      </c>
      <c r="R4654" s="10" t="s">
        <v>586</v>
      </c>
      <c r="S4654" s="10" t="s">
        <v>564</v>
      </c>
      <c r="T4654" s="59">
        <v>0.3</v>
      </c>
      <c r="U4654" s="10">
        <v>437.42</v>
      </c>
    </row>
    <row r="4655" spans="1:21" x14ac:dyDescent="0.3">
      <c r="A4655" s="10" t="s">
        <v>21549</v>
      </c>
      <c r="B4655" s="61">
        <v>45358</v>
      </c>
      <c r="C4655" s="10" t="s">
        <v>14785</v>
      </c>
      <c r="D4655" s="10" t="s">
        <v>21548</v>
      </c>
      <c r="E4655" s="10" t="s">
        <v>581</v>
      </c>
      <c r="F4655" s="10" t="s">
        <v>7</v>
      </c>
      <c r="G4655" s="10" t="s">
        <v>569</v>
      </c>
      <c r="H4655" s="10" t="s">
        <v>579</v>
      </c>
      <c r="I4655" s="10" t="s">
        <v>578</v>
      </c>
      <c r="J4655" s="10" t="s">
        <v>21547</v>
      </c>
      <c r="K4655" s="10" t="s">
        <v>21546</v>
      </c>
      <c r="L4655" s="10">
        <v>2</v>
      </c>
      <c r="M4655" s="10">
        <v>631.25</v>
      </c>
      <c r="N4655" s="10">
        <v>1262.5</v>
      </c>
      <c r="O4655" s="59">
        <v>0.2</v>
      </c>
      <c r="P4655" s="10">
        <v>252.5</v>
      </c>
      <c r="Q4655" s="10">
        <v>1010</v>
      </c>
      <c r="R4655" s="10" t="s">
        <v>614</v>
      </c>
      <c r="S4655" s="10" t="s">
        <v>607</v>
      </c>
      <c r="T4655" s="59">
        <v>0.25</v>
      </c>
      <c r="U4655" s="10">
        <v>252.5</v>
      </c>
    </row>
    <row r="4656" spans="1:21" x14ac:dyDescent="0.3">
      <c r="A4656" s="10" t="s">
        <v>21545</v>
      </c>
      <c r="B4656" s="61">
        <v>45177</v>
      </c>
      <c r="C4656" s="10" t="s">
        <v>13663</v>
      </c>
      <c r="D4656" s="10" t="s">
        <v>21544</v>
      </c>
      <c r="E4656" s="10" t="s">
        <v>581</v>
      </c>
      <c r="F4656" s="10" t="s">
        <v>83</v>
      </c>
      <c r="G4656" s="10" t="s">
        <v>569</v>
      </c>
      <c r="H4656" s="10" t="s">
        <v>579</v>
      </c>
      <c r="I4656" s="10" t="s">
        <v>578</v>
      </c>
      <c r="J4656" s="10" t="s">
        <v>12122</v>
      </c>
      <c r="K4656" s="10" t="s">
        <v>19442</v>
      </c>
      <c r="L4656" s="10">
        <v>7</v>
      </c>
      <c r="M4656" s="10">
        <v>312.2</v>
      </c>
      <c r="N4656" s="10">
        <v>2185.4</v>
      </c>
      <c r="O4656" s="59">
        <v>0</v>
      </c>
      <c r="P4656" s="10">
        <v>0</v>
      </c>
      <c r="Q4656" s="10">
        <v>2185.4</v>
      </c>
      <c r="R4656" s="10" t="s">
        <v>575</v>
      </c>
      <c r="S4656" s="10" t="s">
        <v>596</v>
      </c>
      <c r="T4656" s="59">
        <v>0.3</v>
      </c>
      <c r="U4656" s="10">
        <v>655.62</v>
      </c>
    </row>
    <row r="4657" spans="1:21" x14ac:dyDescent="0.3">
      <c r="A4657" s="10" t="s">
        <v>21543</v>
      </c>
      <c r="B4657" s="61">
        <v>45159</v>
      </c>
      <c r="C4657" s="10" t="s">
        <v>17154</v>
      </c>
      <c r="D4657" s="10" t="s">
        <v>18697</v>
      </c>
      <c r="E4657" s="10" t="s">
        <v>581</v>
      </c>
      <c r="F4657" s="10" t="s">
        <v>580</v>
      </c>
      <c r="G4657" s="10" t="s">
        <v>601</v>
      </c>
      <c r="H4657" s="10" t="s">
        <v>600</v>
      </c>
      <c r="I4657" s="10" t="s">
        <v>599</v>
      </c>
      <c r="J4657" s="10" t="s">
        <v>9198</v>
      </c>
      <c r="K4657" s="10" t="s">
        <v>3652</v>
      </c>
      <c r="L4657" s="10">
        <v>9</v>
      </c>
      <c r="M4657" s="10">
        <v>192.25</v>
      </c>
      <c r="N4657" s="10">
        <v>1730.25</v>
      </c>
      <c r="O4657" s="59">
        <v>0.05</v>
      </c>
      <c r="P4657" s="10">
        <v>86.51</v>
      </c>
      <c r="Q4657" s="10">
        <v>1643.74</v>
      </c>
      <c r="R4657" s="10" t="s">
        <v>614</v>
      </c>
      <c r="S4657" s="10" t="s">
        <v>585</v>
      </c>
      <c r="T4657" s="59">
        <v>0.3</v>
      </c>
      <c r="U4657" s="10">
        <v>493.12</v>
      </c>
    </row>
    <row r="4658" spans="1:21" x14ac:dyDescent="0.3">
      <c r="A4658" s="10" t="s">
        <v>21542</v>
      </c>
      <c r="B4658" s="61">
        <v>45030</v>
      </c>
      <c r="C4658" s="10" t="s">
        <v>10831</v>
      </c>
      <c r="D4658" s="10" t="s">
        <v>9619</v>
      </c>
      <c r="E4658" s="10" t="s">
        <v>581</v>
      </c>
      <c r="F4658" s="10" t="s">
        <v>83</v>
      </c>
      <c r="G4658" s="10" t="s">
        <v>569</v>
      </c>
      <c r="H4658" s="10" t="s">
        <v>579</v>
      </c>
      <c r="I4658" s="10" t="s">
        <v>722</v>
      </c>
      <c r="J4658" s="10" t="s">
        <v>9699</v>
      </c>
      <c r="K4658" s="10" t="s">
        <v>21541</v>
      </c>
      <c r="L4658" s="10">
        <v>4</v>
      </c>
      <c r="M4658" s="10">
        <v>765.62</v>
      </c>
      <c r="N4658" s="10">
        <v>3062.48</v>
      </c>
      <c r="O4658" s="59">
        <v>0.2</v>
      </c>
      <c r="P4658" s="10">
        <v>612.5</v>
      </c>
      <c r="Q4658" s="10">
        <v>2449.98</v>
      </c>
      <c r="R4658" s="10" t="s">
        <v>586</v>
      </c>
      <c r="S4658" s="10" t="s">
        <v>607</v>
      </c>
      <c r="T4658" s="59">
        <v>0.3</v>
      </c>
      <c r="U4658" s="10">
        <v>734.99</v>
      </c>
    </row>
    <row r="4659" spans="1:21" x14ac:dyDescent="0.3">
      <c r="A4659" s="10" t="s">
        <v>21540</v>
      </c>
      <c r="B4659" s="61">
        <v>45104</v>
      </c>
      <c r="C4659" s="10" t="s">
        <v>17126</v>
      </c>
      <c r="D4659" s="10" t="s">
        <v>9425</v>
      </c>
      <c r="E4659" s="10" t="s">
        <v>603</v>
      </c>
      <c r="F4659" s="10" t="s">
        <v>658</v>
      </c>
      <c r="G4659" s="10" t="s">
        <v>601</v>
      </c>
      <c r="H4659" s="10" t="s">
        <v>544</v>
      </c>
      <c r="I4659" s="10" t="s">
        <v>568</v>
      </c>
      <c r="J4659" s="10" t="s">
        <v>21539</v>
      </c>
      <c r="K4659" s="10" t="s">
        <v>1727</v>
      </c>
      <c r="L4659" s="10">
        <v>9</v>
      </c>
      <c r="M4659" s="10">
        <v>297.24</v>
      </c>
      <c r="N4659" s="10">
        <v>2675.16</v>
      </c>
      <c r="O4659" s="59">
        <v>0.05</v>
      </c>
      <c r="P4659" s="10">
        <v>133.76</v>
      </c>
      <c r="Q4659" s="10">
        <v>2541.4</v>
      </c>
      <c r="R4659" s="10" t="s">
        <v>565</v>
      </c>
      <c r="S4659" s="10" t="s">
        <v>585</v>
      </c>
      <c r="T4659" s="59">
        <v>0.15</v>
      </c>
      <c r="U4659" s="10">
        <v>381.21</v>
      </c>
    </row>
    <row r="4660" spans="1:21" x14ac:dyDescent="0.3">
      <c r="A4660" s="10" t="s">
        <v>21538</v>
      </c>
      <c r="B4660" s="61">
        <v>45018</v>
      </c>
      <c r="C4660" s="10" t="s">
        <v>21537</v>
      </c>
      <c r="D4660" s="10" t="s">
        <v>8900</v>
      </c>
      <c r="E4660" s="10" t="s">
        <v>603</v>
      </c>
      <c r="F4660" s="10" t="s">
        <v>658</v>
      </c>
      <c r="G4660" s="10" t="s">
        <v>569</v>
      </c>
      <c r="H4660" s="10" t="s">
        <v>544</v>
      </c>
      <c r="I4660" s="10" t="s">
        <v>610</v>
      </c>
      <c r="J4660" s="10" t="s">
        <v>21536</v>
      </c>
      <c r="K4660" s="10" t="s">
        <v>21535</v>
      </c>
      <c r="L4660" s="10">
        <v>9</v>
      </c>
      <c r="M4660" s="10">
        <v>579.16999999999996</v>
      </c>
      <c r="N4660" s="10">
        <v>5212.53</v>
      </c>
      <c r="O4660" s="59">
        <v>0.05</v>
      </c>
      <c r="P4660" s="10">
        <v>260.63</v>
      </c>
      <c r="Q4660" s="10">
        <v>4951.8999999999996</v>
      </c>
      <c r="R4660" s="10" t="s">
        <v>614</v>
      </c>
      <c r="S4660" s="10" t="s">
        <v>596</v>
      </c>
      <c r="T4660" s="59">
        <v>0.25</v>
      </c>
      <c r="U4660" s="10">
        <v>1237.97</v>
      </c>
    </row>
    <row r="4661" spans="1:21" x14ac:dyDescent="0.3">
      <c r="A4661" s="10" t="s">
        <v>21534</v>
      </c>
      <c r="B4661" s="61">
        <v>44933</v>
      </c>
      <c r="C4661" s="10" t="s">
        <v>21533</v>
      </c>
      <c r="D4661" s="10" t="s">
        <v>21532</v>
      </c>
      <c r="E4661" s="10" t="s">
        <v>581</v>
      </c>
      <c r="F4661" s="10" t="s">
        <v>83</v>
      </c>
      <c r="G4661" s="10" t="s">
        <v>569</v>
      </c>
      <c r="H4661" s="10" t="s">
        <v>590</v>
      </c>
      <c r="I4661" s="10" t="s">
        <v>635</v>
      </c>
      <c r="J4661" s="10" t="s">
        <v>21531</v>
      </c>
      <c r="K4661" s="10" t="s">
        <v>21530</v>
      </c>
      <c r="L4661" s="10">
        <v>3</v>
      </c>
      <c r="M4661" s="10">
        <v>675.84</v>
      </c>
      <c r="N4661" s="10">
        <v>2027.52</v>
      </c>
      <c r="O4661" s="59">
        <v>0.1</v>
      </c>
      <c r="P4661" s="10">
        <v>202.75</v>
      </c>
      <c r="Q4661" s="10">
        <v>1824.77</v>
      </c>
      <c r="R4661" s="10" t="s">
        <v>575</v>
      </c>
      <c r="S4661" s="10" t="s">
        <v>564</v>
      </c>
      <c r="T4661" s="59">
        <v>0.25</v>
      </c>
      <c r="U4661" s="10">
        <v>456.19</v>
      </c>
    </row>
    <row r="4662" spans="1:21" x14ac:dyDescent="0.3">
      <c r="A4662" s="10" t="s">
        <v>21529</v>
      </c>
      <c r="B4662" s="61">
        <v>45367</v>
      </c>
      <c r="C4662" s="10" t="s">
        <v>21528</v>
      </c>
      <c r="D4662" s="10" t="s">
        <v>21527</v>
      </c>
      <c r="E4662" s="10" t="s">
        <v>581</v>
      </c>
      <c r="F4662" s="10" t="s">
        <v>7</v>
      </c>
      <c r="G4662" s="10" t="s">
        <v>569</v>
      </c>
      <c r="H4662" s="10" t="s">
        <v>600</v>
      </c>
      <c r="I4662" s="10" t="s">
        <v>627</v>
      </c>
      <c r="J4662" s="10" t="s">
        <v>21526</v>
      </c>
      <c r="K4662" s="10" t="s">
        <v>21525</v>
      </c>
      <c r="L4662" s="10">
        <v>1</v>
      </c>
      <c r="M4662" s="10">
        <v>327.63</v>
      </c>
      <c r="N4662" s="10">
        <v>327.63</v>
      </c>
      <c r="O4662" s="59">
        <v>0</v>
      </c>
      <c r="P4662" s="10">
        <v>0</v>
      </c>
      <c r="Q4662" s="10">
        <v>327.63</v>
      </c>
      <c r="R4662" s="10" t="s">
        <v>614</v>
      </c>
      <c r="S4662" s="10" t="s">
        <v>607</v>
      </c>
      <c r="T4662" s="59">
        <v>0.3</v>
      </c>
      <c r="U4662" s="10">
        <v>98.29</v>
      </c>
    </row>
    <row r="4663" spans="1:21" x14ac:dyDescent="0.3">
      <c r="A4663" s="10" t="s">
        <v>21524</v>
      </c>
      <c r="B4663" s="61">
        <v>45155</v>
      </c>
      <c r="C4663" s="10" t="s">
        <v>2664</v>
      </c>
      <c r="D4663" s="10" t="s">
        <v>21523</v>
      </c>
      <c r="E4663" s="10" t="s">
        <v>629</v>
      </c>
      <c r="F4663" s="10" t="s">
        <v>759</v>
      </c>
      <c r="G4663" s="10" t="s">
        <v>601</v>
      </c>
      <c r="H4663" s="10" t="s">
        <v>600</v>
      </c>
      <c r="I4663" s="10" t="s">
        <v>599</v>
      </c>
      <c r="J4663" s="10" t="s">
        <v>21522</v>
      </c>
      <c r="K4663" s="10" t="s">
        <v>21521</v>
      </c>
      <c r="L4663" s="10">
        <v>9</v>
      </c>
      <c r="M4663" s="10">
        <v>681.59</v>
      </c>
      <c r="N4663" s="10">
        <v>6134.31</v>
      </c>
      <c r="O4663" s="59">
        <v>0.1</v>
      </c>
      <c r="P4663" s="10">
        <v>613.42999999999995</v>
      </c>
      <c r="Q4663" s="10">
        <v>5520.88</v>
      </c>
      <c r="R4663" s="10" t="s">
        <v>614</v>
      </c>
      <c r="S4663" s="10" t="s">
        <v>596</v>
      </c>
      <c r="T4663" s="59">
        <v>0.3</v>
      </c>
      <c r="U4663" s="10">
        <v>1656.26</v>
      </c>
    </row>
    <row r="4664" spans="1:21" x14ac:dyDescent="0.3">
      <c r="A4664" s="10" t="s">
        <v>21520</v>
      </c>
      <c r="B4664" s="61">
        <v>45217</v>
      </c>
      <c r="C4664" s="10" t="s">
        <v>4656</v>
      </c>
      <c r="D4664" s="10" t="s">
        <v>14136</v>
      </c>
      <c r="E4664" s="10" t="s">
        <v>581</v>
      </c>
      <c r="F4664" s="10" t="s">
        <v>7</v>
      </c>
      <c r="G4664" s="10" t="s">
        <v>601</v>
      </c>
      <c r="H4664" s="10" t="s">
        <v>600</v>
      </c>
      <c r="I4664" s="10" t="s">
        <v>599</v>
      </c>
      <c r="J4664" s="10" t="s">
        <v>21519</v>
      </c>
      <c r="K4664" s="10" t="s">
        <v>21518</v>
      </c>
      <c r="L4664" s="10">
        <v>5</v>
      </c>
      <c r="M4664" s="10">
        <v>846.31</v>
      </c>
      <c r="N4664" s="10">
        <v>4231.55</v>
      </c>
      <c r="O4664" s="59">
        <v>0.1</v>
      </c>
      <c r="P4664" s="10">
        <v>423.16</v>
      </c>
      <c r="Q4664" s="10">
        <v>3808.39</v>
      </c>
      <c r="R4664" s="10" t="s">
        <v>586</v>
      </c>
      <c r="S4664" s="10" t="s">
        <v>585</v>
      </c>
      <c r="T4664" s="59">
        <v>0.3</v>
      </c>
      <c r="U4664" s="10">
        <v>1142.52</v>
      </c>
    </row>
    <row r="4665" spans="1:21" x14ac:dyDescent="0.3">
      <c r="A4665" s="10" t="s">
        <v>21517</v>
      </c>
      <c r="B4665" s="61">
        <v>44999</v>
      </c>
      <c r="C4665" s="10" t="s">
        <v>21516</v>
      </c>
      <c r="D4665" s="10" t="s">
        <v>21515</v>
      </c>
      <c r="E4665" s="10" t="s">
        <v>581</v>
      </c>
      <c r="F4665" s="10" t="s">
        <v>7</v>
      </c>
      <c r="G4665" s="10" t="s">
        <v>569</v>
      </c>
      <c r="H4665" s="10" t="s">
        <v>579</v>
      </c>
      <c r="I4665" s="10" t="s">
        <v>722</v>
      </c>
      <c r="J4665" s="10" t="s">
        <v>3820</v>
      </c>
      <c r="K4665" s="10" t="s">
        <v>21514</v>
      </c>
      <c r="L4665" s="10">
        <v>8</v>
      </c>
      <c r="M4665" s="10">
        <v>996.51</v>
      </c>
      <c r="N4665" s="10">
        <v>7972.08</v>
      </c>
      <c r="O4665" s="59">
        <v>0.2</v>
      </c>
      <c r="P4665" s="10">
        <v>1594.42</v>
      </c>
      <c r="Q4665" s="10">
        <v>6377.66</v>
      </c>
      <c r="R4665" s="10" t="s">
        <v>586</v>
      </c>
      <c r="S4665" s="10" t="s">
        <v>607</v>
      </c>
      <c r="T4665" s="59">
        <v>0.25</v>
      </c>
      <c r="U4665" s="10">
        <v>1594.41</v>
      </c>
    </row>
    <row r="4666" spans="1:21" x14ac:dyDescent="0.3">
      <c r="A4666" s="10" t="s">
        <v>21513</v>
      </c>
      <c r="B4666" s="61">
        <v>44992</v>
      </c>
      <c r="C4666" s="10" t="s">
        <v>631</v>
      </c>
      <c r="D4666" s="10" t="s">
        <v>21512</v>
      </c>
      <c r="E4666" s="10" t="s">
        <v>592</v>
      </c>
      <c r="F4666" s="10" t="s">
        <v>18</v>
      </c>
      <c r="G4666" s="10" t="s">
        <v>601</v>
      </c>
      <c r="H4666" s="10" t="s">
        <v>590</v>
      </c>
      <c r="I4666" s="10" t="s">
        <v>589</v>
      </c>
      <c r="J4666" s="10" t="s">
        <v>21511</v>
      </c>
      <c r="K4666" s="10" t="s">
        <v>2140</v>
      </c>
      <c r="L4666" s="10">
        <v>8</v>
      </c>
      <c r="M4666" s="10">
        <v>721.5</v>
      </c>
      <c r="N4666" s="10">
        <v>5772</v>
      </c>
      <c r="O4666" s="59">
        <v>0.2</v>
      </c>
      <c r="P4666" s="10">
        <v>1154.4000000000001</v>
      </c>
      <c r="Q4666" s="10">
        <v>4617.6000000000004</v>
      </c>
      <c r="R4666" s="10" t="s">
        <v>614</v>
      </c>
      <c r="S4666" s="10" t="s">
        <v>585</v>
      </c>
      <c r="T4666" s="59">
        <v>0.15</v>
      </c>
      <c r="U4666" s="10">
        <v>692.64</v>
      </c>
    </row>
    <row r="4667" spans="1:21" x14ac:dyDescent="0.3">
      <c r="A4667" s="10" t="s">
        <v>21510</v>
      </c>
      <c r="B4667" s="61">
        <v>45229</v>
      </c>
      <c r="C4667" s="10" t="s">
        <v>2406</v>
      </c>
      <c r="D4667" s="10" t="s">
        <v>21509</v>
      </c>
      <c r="E4667" s="10" t="s">
        <v>571</v>
      </c>
      <c r="F4667" s="10" t="s">
        <v>570</v>
      </c>
      <c r="G4667" s="10" t="s">
        <v>569</v>
      </c>
      <c r="H4667" s="10" t="s">
        <v>600</v>
      </c>
      <c r="I4667" s="10" t="s">
        <v>664</v>
      </c>
      <c r="J4667" s="10" t="s">
        <v>21508</v>
      </c>
      <c r="K4667" s="10" t="s">
        <v>10000</v>
      </c>
      <c r="L4667" s="10">
        <v>4</v>
      </c>
      <c r="M4667" s="10">
        <v>207.22</v>
      </c>
      <c r="N4667" s="10">
        <v>828.88</v>
      </c>
      <c r="O4667" s="59">
        <v>0.1</v>
      </c>
      <c r="P4667" s="10">
        <v>82.89</v>
      </c>
      <c r="Q4667" s="10">
        <v>745.99</v>
      </c>
      <c r="R4667" s="10" t="s">
        <v>575</v>
      </c>
      <c r="S4667" s="10" t="s">
        <v>564</v>
      </c>
      <c r="T4667" s="59">
        <v>0.15</v>
      </c>
      <c r="U4667" s="10">
        <v>111.9</v>
      </c>
    </row>
    <row r="4668" spans="1:21" x14ac:dyDescent="0.3">
      <c r="A4668" s="10" t="s">
        <v>21507</v>
      </c>
      <c r="B4668" s="61">
        <v>45008</v>
      </c>
      <c r="C4668" s="10" t="s">
        <v>15009</v>
      </c>
      <c r="D4668" s="10" t="s">
        <v>904</v>
      </c>
      <c r="E4668" s="10" t="s">
        <v>571</v>
      </c>
      <c r="F4668" s="10" t="s">
        <v>570</v>
      </c>
      <c r="G4668" s="10" t="s">
        <v>569</v>
      </c>
      <c r="H4668" s="10" t="s">
        <v>600</v>
      </c>
      <c r="I4668" s="10" t="s">
        <v>664</v>
      </c>
      <c r="J4668" s="10" t="s">
        <v>21506</v>
      </c>
      <c r="K4668" s="10" t="s">
        <v>21505</v>
      </c>
      <c r="L4668" s="10">
        <v>2</v>
      </c>
      <c r="M4668" s="10">
        <v>351.5</v>
      </c>
      <c r="N4668" s="10">
        <v>703</v>
      </c>
      <c r="O4668" s="59">
        <v>0.2</v>
      </c>
      <c r="P4668" s="10">
        <v>140.6</v>
      </c>
      <c r="Q4668" s="10">
        <v>562.4</v>
      </c>
      <c r="R4668" s="10" t="s">
        <v>614</v>
      </c>
      <c r="S4668" s="10" t="s">
        <v>585</v>
      </c>
      <c r="T4668" s="59">
        <v>0.3</v>
      </c>
      <c r="U4668" s="10">
        <v>168.72</v>
      </c>
    </row>
    <row r="4669" spans="1:21" x14ac:dyDescent="0.3">
      <c r="A4669" s="10" t="s">
        <v>21504</v>
      </c>
      <c r="B4669" s="61">
        <v>45067</v>
      </c>
      <c r="C4669" s="10" t="s">
        <v>21503</v>
      </c>
      <c r="D4669" s="10" t="s">
        <v>21502</v>
      </c>
      <c r="E4669" s="10" t="s">
        <v>592</v>
      </c>
      <c r="F4669" s="10" t="s">
        <v>652</v>
      </c>
      <c r="G4669" s="10" t="s">
        <v>601</v>
      </c>
      <c r="H4669" s="10" t="s">
        <v>544</v>
      </c>
      <c r="I4669" s="10" t="s">
        <v>10</v>
      </c>
      <c r="J4669" s="10" t="s">
        <v>21501</v>
      </c>
      <c r="K4669" s="10" t="s">
        <v>21500</v>
      </c>
      <c r="L4669" s="10">
        <v>10</v>
      </c>
      <c r="M4669" s="10">
        <v>167.37</v>
      </c>
      <c r="N4669" s="10">
        <v>1673.7</v>
      </c>
      <c r="O4669" s="59">
        <v>0</v>
      </c>
      <c r="P4669" s="10">
        <v>0</v>
      </c>
      <c r="Q4669" s="10">
        <v>1673.7</v>
      </c>
      <c r="R4669" s="10" t="s">
        <v>586</v>
      </c>
      <c r="S4669" s="10" t="s">
        <v>607</v>
      </c>
      <c r="T4669" s="59">
        <v>0.3</v>
      </c>
      <c r="U4669" s="10">
        <v>502.11</v>
      </c>
    </row>
    <row r="4670" spans="1:21" x14ac:dyDescent="0.3">
      <c r="A4670" s="10" t="s">
        <v>21499</v>
      </c>
      <c r="B4670" s="61">
        <v>45167</v>
      </c>
      <c r="C4670" s="10" t="s">
        <v>21498</v>
      </c>
      <c r="D4670" s="10" t="s">
        <v>11276</v>
      </c>
      <c r="E4670" s="10" t="s">
        <v>571</v>
      </c>
      <c r="F4670" s="10" t="s">
        <v>11</v>
      </c>
      <c r="G4670" s="10" t="s">
        <v>601</v>
      </c>
      <c r="H4670" s="10" t="s">
        <v>590</v>
      </c>
      <c r="I4670" s="10" t="s">
        <v>635</v>
      </c>
      <c r="J4670" s="10" t="s">
        <v>10451</v>
      </c>
      <c r="K4670" s="10" t="s">
        <v>3732</v>
      </c>
      <c r="L4670" s="10">
        <v>8</v>
      </c>
      <c r="M4670" s="10">
        <v>779.93</v>
      </c>
      <c r="N4670" s="10">
        <v>6239.44</v>
      </c>
      <c r="O4670" s="59">
        <v>0.2</v>
      </c>
      <c r="P4670" s="10">
        <v>1247.8900000000001</v>
      </c>
      <c r="Q4670" s="10">
        <v>4991.55</v>
      </c>
      <c r="R4670" s="10" t="s">
        <v>586</v>
      </c>
      <c r="S4670" s="10" t="s">
        <v>585</v>
      </c>
      <c r="T4670" s="59">
        <v>0.25</v>
      </c>
      <c r="U4670" s="10">
        <v>1247.8900000000001</v>
      </c>
    </row>
    <row r="4671" spans="1:21" x14ac:dyDescent="0.3">
      <c r="A4671" s="10" t="s">
        <v>21497</v>
      </c>
      <c r="B4671" s="61">
        <v>45050</v>
      </c>
      <c r="C4671" s="10" t="s">
        <v>15910</v>
      </c>
      <c r="D4671" s="10" t="s">
        <v>21496</v>
      </c>
      <c r="E4671" s="10" t="s">
        <v>571</v>
      </c>
      <c r="F4671" s="10" t="s">
        <v>11</v>
      </c>
      <c r="G4671" s="10" t="s">
        <v>569</v>
      </c>
      <c r="H4671" s="10" t="s">
        <v>579</v>
      </c>
      <c r="I4671" s="10" t="s">
        <v>722</v>
      </c>
      <c r="J4671" s="10" t="s">
        <v>21495</v>
      </c>
      <c r="K4671" s="10" t="s">
        <v>21494</v>
      </c>
      <c r="L4671" s="10">
        <v>4</v>
      </c>
      <c r="M4671" s="10">
        <v>201.6</v>
      </c>
      <c r="N4671" s="10">
        <v>806.4</v>
      </c>
      <c r="O4671" s="59">
        <v>0.05</v>
      </c>
      <c r="P4671" s="10">
        <v>40.32</v>
      </c>
      <c r="Q4671" s="10">
        <v>766.08</v>
      </c>
      <c r="R4671" s="10" t="s">
        <v>565</v>
      </c>
      <c r="S4671" s="10" t="s">
        <v>607</v>
      </c>
      <c r="T4671" s="59">
        <v>0.3</v>
      </c>
      <c r="U4671" s="10">
        <v>229.82</v>
      </c>
    </row>
    <row r="4672" spans="1:21" x14ac:dyDescent="0.3">
      <c r="A4672" s="10" t="s">
        <v>21493</v>
      </c>
      <c r="B4672" s="61">
        <v>45123</v>
      </c>
      <c r="C4672" s="10" t="s">
        <v>11485</v>
      </c>
      <c r="D4672" s="10" t="s">
        <v>11200</v>
      </c>
      <c r="E4672" s="10" t="s">
        <v>592</v>
      </c>
      <c r="F4672" s="10" t="s">
        <v>652</v>
      </c>
      <c r="G4672" s="10" t="s">
        <v>601</v>
      </c>
      <c r="H4672" s="10" t="s">
        <v>544</v>
      </c>
      <c r="I4672" s="10" t="s">
        <v>10</v>
      </c>
      <c r="J4672" s="10" t="s">
        <v>19667</v>
      </c>
      <c r="K4672" s="10" t="s">
        <v>21492</v>
      </c>
      <c r="L4672" s="10">
        <v>2</v>
      </c>
      <c r="M4672" s="10">
        <v>999.46</v>
      </c>
      <c r="N4672" s="10">
        <v>1998.92</v>
      </c>
      <c r="O4672" s="59">
        <v>0</v>
      </c>
      <c r="P4672" s="10">
        <v>0</v>
      </c>
      <c r="Q4672" s="10">
        <v>1998.92</v>
      </c>
      <c r="R4672" s="10" t="s">
        <v>565</v>
      </c>
      <c r="S4672" s="10" t="s">
        <v>585</v>
      </c>
      <c r="T4672" s="59">
        <v>0.25</v>
      </c>
      <c r="U4672" s="10">
        <v>499.73</v>
      </c>
    </row>
    <row r="4673" spans="1:21" x14ac:dyDescent="0.3">
      <c r="A4673" s="10" t="s">
        <v>21491</v>
      </c>
      <c r="B4673" s="61">
        <v>45135</v>
      </c>
      <c r="C4673" s="10" t="s">
        <v>18718</v>
      </c>
      <c r="D4673" s="10" t="s">
        <v>8496</v>
      </c>
      <c r="E4673" s="10" t="s">
        <v>571</v>
      </c>
      <c r="F4673" s="10" t="s">
        <v>11</v>
      </c>
      <c r="G4673" s="10" t="s">
        <v>601</v>
      </c>
      <c r="H4673" s="10" t="s">
        <v>544</v>
      </c>
      <c r="I4673" s="10" t="s">
        <v>10</v>
      </c>
      <c r="J4673" s="10" t="s">
        <v>21490</v>
      </c>
      <c r="K4673" s="10" t="s">
        <v>18883</v>
      </c>
      <c r="L4673" s="10">
        <v>4</v>
      </c>
      <c r="M4673" s="10">
        <v>467.43</v>
      </c>
      <c r="N4673" s="10">
        <v>1869.72</v>
      </c>
      <c r="O4673" s="59">
        <v>0.05</v>
      </c>
      <c r="P4673" s="10">
        <v>93.49</v>
      </c>
      <c r="Q4673" s="10">
        <v>1776.23</v>
      </c>
      <c r="R4673" s="10" t="s">
        <v>575</v>
      </c>
      <c r="S4673" s="10" t="s">
        <v>564</v>
      </c>
      <c r="T4673" s="59">
        <v>0.3</v>
      </c>
      <c r="U4673" s="10">
        <v>532.87</v>
      </c>
    </row>
    <row r="4674" spans="1:21" x14ac:dyDescent="0.3">
      <c r="A4674" s="10" t="s">
        <v>21489</v>
      </c>
      <c r="B4674" s="61">
        <v>45189</v>
      </c>
      <c r="C4674" s="10" t="s">
        <v>21488</v>
      </c>
      <c r="D4674" s="10" t="s">
        <v>8595</v>
      </c>
      <c r="E4674" s="10" t="s">
        <v>629</v>
      </c>
      <c r="F4674" s="10" t="s">
        <v>790</v>
      </c>
      <c r="G4674" s="10" t="s">
        <v>601</v>
      </c>
      <c r="H4674" s="10" t="s">
        <v>590</v>
      </c>
      <c r="I4674" s="10" t="s">
        <v>635</v>
      </c>
      <c r="J4674" s="10" t="s">
        <v>21487</v>
      </c>
      <c r="K4674" s="10" t="s">
        <v>21486</v>
      </c>
      <c r="L4674" s="10">
        <v>8</v>
      </c>
      <c r="M4674" s="10">
        <v>448.51</v>
      </c>
      <c r="N4674" s="10">
        <v>3588.08</v>
      </c>
      <c r="O4674" s="59">
        <v>0.2</v>
      </c>
      <c r="P4674" s="10">
        <v>717.62</v>
      </c>
      <c r="Q4674" s="10">
        <v>2870.46</v>
      </c>
      <c r="R4674" s="10" t="s">
        <v>575</v>
      </c>
      <c r="S4674" s="10" t="s">
        <v>585</v>
      </c>
      <c r="T4674" s="59">
        <v>0.15</v>
      </c>
      <c r="U4674" s="10">
        <v>430.57</v>
      </c>
    </row>
    <row r="4675" spans="1:21" x14ac:dyDescent="0.3">
      <c r="A4675" s="10" t="s">
        <v>21485</v>
      </c>
      <c r="B4675" s="61">
        <v>45364</v>
      </c>
      <c r="C4675" s="10" t="s">
        <v>3442</v>
      </c>
      <c r="D4675" s="10" t="s">
        <v>21484</v>
      </c>
      <c r="E4675" s="10" t="s">
        <v>603</v>
      </c>
      <c r="F4675" s="10" t="s">
        <v>658</v>
      </c>
      <c r="G4675" s="10" t="s">
        <v>569</v>
      </c>
      <c r="H4675" s="10" t="s">
        <v>544</v>
      </c>
      <c r="I4675" s="10" t="s">
        <v>10</v>
      </c>
      <c r="J4675" s="10" t="s">
        <v>6284</v>
      </c>
      <c r="K4675" s="10" t="s">
        <v>9516</v>
      </c>
      <c r="L4675" s="10">
        <v>1</v>
      </c>
      <c r="M4675" s="10">
        <v>985.07</v>
      </c>
      <c r="N4675" s="10">
        <v>985.07</v>
      </c>
      <c r="O4675" s="59">
        <v>0.1</v>
      </c>
      <c r="P4675" s="10">
        <v>98.51</v>
      </c>
      <c r="Q4675" s="10">
        <v>886.56</v>
      </c>
      <c r="R4675" s="10" t="s">
        <v>565</v>
      </c>
      <c r="S4675" s="10" t="s">
        <v>564</v>
      </c>
      <c r="T4675" s="59">
        <v>0.3</v>
      </c>
      <c r="U4675" s="10">
        <v>265.97000000000003</v>
      </c>
    </row>
    <row r="4676" spans="1:21" x14ac:dyDescent="0.3">
      <c r="A4676" s="10" t="s">
        <v>21483</v>
      </c>
      <c r="B4676" s="61">
        <v>45147</v>
      </c>
      <c r="C4676" s="10" t="s">
        <v>21482</v>
      </c>
      <c r="D4676" s="10" t="s">
        <v>21481</v>
      </c>
      <c r="E4676" s="10" t="s">
        <v>571</v>
      </c>
      <c r="F4676" s="10" t="s">
        <v>685</v>
      </c>
      <c r="G4676" s="10" t="s">
        <v>569</v>
      </c>
      <c r="H4676" s="10" t="s">
        <v>579</v>
      </c>
      <c r="I4676" s="10" t="s">
        <v>722</v>
      </c>
      <c r="J4676" s="10" t="s">
        <v>2210</v>
      </c>
      <c r="K4676" s="10" t="s">
        <v>21480</v>
      </c>
      <c r="L4676" s="10">
        <v>8</v>
      </c>
      <c r="M4676" s="10">
        <v>802.76</v>
      </c>
      <c r="N4676" s="10">
        <v>6422.08</v>
      </c>
      <c r="O4676" s="59">
        <v>0</v>
      </c>
      <c r="P4676" s="10">
        <v>0</v>
      </c>
      <c r="Q4676" s="10">
        <v>6422.08</v>
      </c>
      <c r="R4676" s="10" t="s">
        <v>586</v>
      </c>
      <c r="S4676" s="10" t="s">
        <v>596</v>
      </c>
      <c r="T4676" s="59">
        <v>0.15</v>
      </c>
      <c r="U4676" s="10">
        <v>963.31</v>
      </c>
    </row>
    <row r="4677" spans="1:21" x14ac:dyDescent="0.3">
      <c r="A4677" s="10" t="s">
        <v>21479</v>
      </c>
      <c r="B4677" s="61">
        <v>45154</v>
      </c>
      <c r="C4677" s="10" t="s">
        <v>19993</v>
      </c>
      <c r="D4677" s="10" t="s">
        <v>21478</v>
      </c>
      <c r="E4677" s="10" t="s">
        <v>603</v>
      </c>
      <c r="F4677" s="10" t="s">
        <v>636</v>
      </c>
      <c r="G4677" s="10" t="s">
        <v>569</v>
      </c>
      <c r="H4677" s="10" t="s">
        <v>544</v>
      </c>
      <c r="I4677" s="10" t="s">
        <v>568</v>
      </c>
      <c r="J4677" s="10" t="s">
        <v>15059</v>
      </c>
      <c r="K4677" s="10" t="s">
        <v>5540</v>
      </c>
      <c r="L4677" s="10">
        <v>8</v>
      </c>
      <c r="M4677" s="10">
        <v>341.58</v>
      </c>
      <c r="N4677" s="10">
        <v>2732.64</v>
      </c>
      <c r="O4677" s="59">
        <v>0.1</v>
      </c>
      <c r="P4677" s="10">
        <v>273.26</v>
      </c>
      <c r="Q4677" s="10">
        <v>2459.38</v>
      </c>
      <c r="R4677" s="10" t="s">
        <v>614</v>
      </c>
      <c r="S4677" s="10" t="s">
        <v>596</v>
      </c>
      <c r="T4677" s="59">
        <v>0.25</v>
      </c>
      <c r="U4677" s="10">
        <v>614.85</v>
      </c>
    </row>
    <row r="4678" spans="1:21" x14ac:dyDescent="0.3">
      <c r="A4678" s="10" t="s">
        <v>21477</v>
      </c>
      <c r="B4678" s="61">
        <v>45176</v>
      </c>
      <c r="C4678" s="10" t="s">
        <v>3559</v>
      </c>
      <c r="D4678" s="10" t="s">
        <v>19910</v>
      </c>
      <c r="E4678" s="10" t="s">
        <v>571</v>
      </c>
      <c r="F4678" s="10" t="s">
        <v>570</v>
      </c>
      <c r="G4678" s="10" t="s">
        <v>569</v>
      </c>
      <c r="H4678" s="10" t="s">
        <v>579</v>
      </c>
      <c r="I4678" s="10" t="s">
        <v>711</v>
      </c>
      <c r="J4678" s="10" t="s">
        <v>21476</v>
      </c>
      <c r="K4678" s="10" t="s">
        <v>1583</v>
      </c>
      <c r="L4678" s="10">
        <v>9</v>
      </c>
      <c r="M4678" s="10">
        <v>783.85</v>
      </c>
      <c r="N4678" s="10">
        <v>7054.65</v>
      </c>
      <c r="O4678" s="59">
        <v>0</v>
      </c>
      <c r="P4678" s="10">
        <v>0</v>
      </c>
      <c r="Q4678" s="10">
        <v>7054.65</v>
      </c>
      <c r="R4678" s="10" t="s">
        <v>586</v>
      </c>
      <c r="S4678" s="10" t="s">
        <v>607</v>
      </c>
      <c r="T4678" s="59">
        <v>0.15</v>
      </c>
      <c r="U4678" s="10">
        <v>1058.2</v>
      </c>
    </row>
    <row r="4679" spans="1:21" x14ac:dyDescent="0.3">
      <c r="A4679" s="10" t="s">
        <v>21475</v>
      </c>
      <c r="B4679" s="61">
        <v>45252</v>
      </c>
      <c r="C4679" s="10" t="s">
        <v>1655</v>
      </c>
      <c r="D4679" s="10" t="s">
        <v>21474</v>
      </c>
      <c r="E4679" s="10" t="s">
        <v>603</v>
      </c>
      <c r="F4679" s="10" t="s">
        <v>636</v>
      </c>
      <c r="G4679" s="10" t="s">
        <v>569</v>
      </c>
      <c r="H4679" s="10" t="s">
        <v>590</v>
      </c>
      <c r="I4679" s="10" t="s">
        <v>748</v>
      </c>
      <c r="J4679" s="10" t="s">
        <v>21473</v>
      </c>
      <c r="K4679" s="10" t="s">
        <v>21472</v>
      </c>
      <c r="L4679" s="10">
        <v>8</v>
      </c>
      <c r="M4679" s="10">
        <v>421.35</v>
      </c>
      <c r="N4679" s="10">
        <v>3370.8</v>
      </c>
      <c r="O4679" s="59">
        <v>0</v>
      </c>
      <c r="P4679" s="10">
        <v>0</v>
      </c>
      <c r="Q4679" s="10">
        <v>3370.8</v>
      </c>
      <c r="R4679" s="10" t="s">
        <v>614</v>
      </c>
      <c r="S4679" s="10" t="s">
        <v>564</v>
      </c>
      <c r="T4679" s="59">
        <v>0.3</v>
      </c>
      <c r="U4679" s="10">
        <v>1011.24</v>
      </c>
    </row>
    <row r="4680" spans="1:21" x14ac:dyDescent="0.3">
      <c r="A4680" s="10" t="s">
        <v>21471</v>
      </c>
      <c r="B4680" s="61">
        <v>44949</v>
      </c>
      <c r="C4680" s="10" t="s">
        <v>21470</v>
      </c>
      <c r="D4680" s="10" t="s">
        <v>12216</v>
      </c>
      <c r="E4680" s="10" t="s">
        <v>592</v>
      </c>
      <c r="F4680" s="10" t="s">
        <v>18</v>
      </c>
      <c r="G4680" s="10" t="s">
        <v>569</v>
      </c>
      <c r="H4680" s="10" t="s">
        <v>579</v>
      </c>
      <c r="I4680" s="10" t="s">
        <v>711</v>
      </c>
      <c r="J4680" s="10" t="s">
        <v>21469</v>
      </c>
      <c r="K4680" s="10" t="s">
        <v>21468</v>
      </c>
      <c r="L4680" s="10">
        <v>5</v>
      </c>
      <c r="M4680" s="10">
        <v>674.28</v>
      </c>
      <c r="N4680" s="10">
        <v>3371.4</v>
      </c>
      <c r="O4680" s="59">
        <v>0</v>
      </c>
      <c r="P4680" s="10">
        <v>0</v>
      </c>
      <c r="Q4680" s="10">
        <v>3371.4</v>
      </c>
      <c r="R4680" s="10" t="s">
        <v>565</v>
      </c>
      <c r="S4680" s="10" t="s">
        <v>564</v>
      </c>
      <c r="T4680" s="59">
        <v>0.15</v>
      </c>
      <c r="U4680" s="10">
        <v>505.71</v>
      </c>
    </row>
    <row r="4681" spans="1:21" x14ac:dyDescent="0.3">
      <c r="A4681" s="10" t="s">
        <v>21467</v>
      </c>
      <c r="B4681" s="61">
        <v>45004</v>
      </c>
      <c r="C4681" s="10" t="s">
        <v>5842</v>
      </c>
      <c r="D4681" s="10" t="s">
        <v>21466</v>
      </c>
      <c r="E4681" s="10" t="s">
        <v>629</v>
      </c>
      <c r="F4681" s="10" t="s">
        <v>790</v>
      </c>
      <c r="G4681" s="10" t="s">
        <v>569</v>
      </c>
      <c r="H4681" s="10" t="s">
        <v>600</v>
      </c>
      <c r="I4681" s="10" t="s">
        <v>664</v>
      </c>
      <c r="J4681" s="10" t="s">
        <v>21465</v>
      </c>
      <c r="K4681" s="10" t="s">
        <v>7951</v>
      </c>
      <c r="L4681" s="10">
        <v>1</v>
      </c>
      <c r="M4681" s="10">
        <v>447.87</v>
      </c>
      <c r="N4681" s="10">
        <v>447.87</v>
      </c>
      <c r="O4681" s="59">
        <v>0.1</v>
      </c>
      <c r="P4681" s="10">
        <v>44.79</v>
      </c>
      <c r="Q4681" s="10">
        <v>403.08</v>
      </c>
      <c r="R4681" s="10" t="s">
        <v>565</v>
      </c>
      <c r="S4681" s="10" t="s">
        <v>564</v>
      </c>
      <c r="T4681" s="59">
        <v>0.3</v>
      </c>
      <c r="U4681" s="10">
        <v>120.92</v>
      </c>
    </row>
    <row r="4682" spans="1:21" x14ac:dyDescent="0.3">
      <c r="A4682" s="10" t="s">
        <v>21464</v>
      </c>
      <c r="B4682" s="61">
        <v>44941</v>
      </c>
      <c r="C4682" s="10" t="s">
        <v>18618</v>
      </c>
      <c r="D4682" s="10" t="s">
        <v>647</v>
      </c>
      <c r="E4682" s="10" t="s">
        <v>592</v>
      </c>
      <c r="F4682" s="10" t="s">
        <v>591</v>
      </c>
      <c r="G4682" s="10" t="s">
        <v>601</v>
      </c>
      <c r="H4682" s="10" t="s">
        <v>600</v>
      </c>
      <c r="I4682" s="10" t="s">
        <v>627</v>
      </c>
      <c r="J4682" s="10" t="s">
        <v>21463</v>
      </c>
      <c r="K4682" s="10" t="s">
        <v>21462</v>
      </c>
      <c r="L4682" s="10">
        <v>4</v>
      </c>
      <c r="M4682" s="10">
        <v>764.94</v>
      </c>
      <c r="N4682" s="10">
        <v>3059.76</v>
      </c>
      <c r="O4682" s="59">
        <v>0.2</v>
      </c>
      <c r="P4682" s="10">
        <v>611.95000000000005</v>
      </c>
      <c r="Q4682" s="10">
        <v>2447.81</v>
      </c>
      <c r="R4682" s="10" t="s">
        <v>614</v>
      </c>
      <c r="S4682" s="10" t="s">
        <v>596</v>
      </c>
      <c r="T4682" s="59">
        <v>0.3</v>
      </c>
      <c r="U4682" s="10">
        <v>734.34</v>
      </c>
    </row>
    <row r="4683" spans="1:21" x14ac:dyDescent="0.3">
      <c r="A4683" s="10" t="s">
        <v>21461</v>
      </c>
      <c r="B4683" s="61">
        <v>45104</v>
      </c>
      <c r="C4683" s="10" t="s">
        <v>3631</v>
      </c>
      <c r="D4683" s="10" t="s">
        <v>21460</v>
      </c>
      <c r="E4683" s="10" t="s">
        <v>581</v>
      </c>
      <c r="F4683" s="10" t="s">
        <v>83</v>
      </c>
      <c r="G4683" s="10" t="s">
        <v>601</v>
      </c>
      <c r="H4683" s="10" t="s">
        <v>590</v>
      </c>
      <c r="I4683" s="10" t="s">
        <v>748</v>
      </c>
      <c r="J4683" s="10" t="s">
        <v>15842</v>
      </c>
      <c r="K4683" s="10" t="s">
        <v>21459</v>
      </c>
      <c r="L4683" s="10">
        <v>8</v>
      </c>
      <c r="M4683" s="10">
        <v>803.66</v>
      </c>
      <c r="N4683" s="10">
        <v>6429.28</v>
      </c>
      <c r="O4683" s="59">
        <v>0.2</v>
      </c>
      <c r="P4683" s="10">
        <v>1285.8599999999999</v>
      </c>
      <c r="Q4683" s="10">
        <v>5143.42</v>
      </c>
      <c r="R4683" s="10" t="s">
        <v>565</v>
      </c>
      <c r="S4683" s="10" t="s">
        <v>585</v>
      </c>
      <c r="T4683" s="59">
        <v>0.3</v>
      </c>
      <c r="U4683" s="10">
        <v>1543.03</v>
      </c>
    </row>
    <row r="4684" spans="1:21" x14ac:dyDescent="0.3">
      <c r="A4684" s="10" t="s">
        <v>21458</v>
      </c>
      <c r="B4684" s="61">
        <v>45005</v>
      </c>
      <c r="C4684" s="10" t="s">
        <v>623</v>
      </c>
      <c r="D4684" s="10" t="s">
        <v>21457</v>
      </c>
      <c r="E4684" s="10" t="s">
        <v>581</v>
      </c>
      <c r="F4684" s="10" t="s">
        <v>580</v>
      </c>
      <c r="G4684" s="10" t="s">
        <v>569</v>
      </c>
      <c r="H4684" s="10" t="s">
        <v>544</v>
      </c>
      <c r="I4684" s="10" t="s">
        <v>610</v>
      </c>
      <c r="J4684" s="10" t="s">
        <v>8217</v>
      </c>
      <c r="K4684" s="10" t="s">
        <v>15243</v>
      </c>
      <c r="L4684" s="10">
        <v>9</v>
      </c>
      <c r="M4684" s="10">
        <v>550.77</v>
      </c>
      <c r="N4684" s="10">
        <v>4956.93</v>
      </c>
      <c r="O4684" s="59">
        <v>0.2</v>
      </c>
      <c r="P4684" s="10">
        <v>991.39</v>
      </c>
      <c r="Q4684" s="10">
        <v>3965.54</v>
      </c>
      <c r="R4684" s="10" t="s">
        <v>614</v>
      </c>
      <c r="S4684" s="10" t="s">
        <v>564</v>
      </c>
      <c r="T4684" s="59">
        <v>0.25</v>
      </c>
      <c r="U4684" s="10">
        <v>991.38</v>
      </c>
    </row>
    <row r="4685" spans="1:21" x14ac:dyDescent="0.3">
      <c r="A4685" s="10" t="s">
        <v>21456</v>
      </c>
      <c r="B4685" s="61">
        <v>45210</v>
      </c>
      <c r="C4685" s="10" t="s">
        <v>4468</v>
      </c>
      <c r="D4685" s="10" t="s">
        <v>21455</v>
      </c>
      <c r="E4685" s="10" t="s">
        <v>571</v>
      </c>
      <c r="F4685" s="10" t="s">
        <v>11</v>
      </c>
      <c r="G4685" s="10" t="s">
        <v>601</v>
      </c>
      <c r="H4685" s="10" t="s">
        <v>579</v>
      </c>
      <c r="I4685" s="10" t="s">
        <v>578</v>
      </c>
      <c r="J4685" s="10" t="s">
        <v>21454</v>
      </c>
      <c r="K4685" s="10" t="s">
        <v>1275</v>
      </c>
      <c r="L4685" s="10">
        <v>6</v>
      </c>
      <c r="M4685" s="10">
        <v>106.38</v>
      </c>
      <c r="N4685" s="10">
        <v>638.28</v>
      </c>
      <c r="O4685" s="59">
        <v>0.2</v>
      </c>
      <c r="P4685" s="10">
        <v>127.66</v>
      </c>
      <c r="Q4685" s="10">
        <v>510.62</v>
      </c>
      <c r="R4685" s="10" t="s">
        <v>565</v>
      </c>
      <c r="S4685" s="10" t="s">
        <v>585</v>
      </c>
      <c r="T4685" s="59">
        <v>0.3</v>
      </c>
      <c r="U4685" s="10">
        <v>153.19</v>
      </c>
    </row>
    <row r="4686" spans="1:21" x14ac:dyDescent="0.3">
      <c r="A4686" s="10" t="s">
        <v>21453</v>
      </c>
      <c r="B4686" s="61">
        <v>45250</v>
      </c>
      <c r="C4686" s="10" t="s">
        <v>14084</v>
      </c>
      <c r="D4686" s="10" t="s">
        <v>21452</v>
      </c>
      <c r="E4686" s="10" t="s">
        <v>603</v>
      </c>
      <c r="F4686" s="10" t="s">
        <v>658</v>
      </c>
      <c r="G4686" s="10" t="s">
        <v>569</v>
      </c>
      <c r="H4686" s="10" t="s">
        <v>544</v>
      </c>
      <c r="I4686" s="10" t="s">
        <v>568</v>
      </c>
      <c r="J4686" s="10" t="s">
        <v>21451</v>
      </c>
      <c r="K4686" s="10" t="s">
        <v>9949</v>
      </c>
      <c r="L4686" s="10">
        <v>3</v>
      </c>
      <c r="M4686" s="10">
        <v>753.82</v>
      </c>
      <c r="N4686" s="10">
        <v>2261.46</v>
      </c>
      <c r="O4686" s="59">
        <v>0.2</v>
      </c>
      <c r="P4686" s="10">
        <v>452.29</v>
      </c>
      <c r="Q4686" s="10">
        <v>1809.17</v>
      </c>
      <c r="R4686" s="10" t="s">
        <v>565</v>
      </c>
      <c r="S4686" s="10" t="s">
        <v>564</v>
      </c>
      <c r="T4686" s="59">
        <v>0.15</v>
      </c>
      <c r="U4686" s="10">
        <v>271.38</v>
      </c>
    </row>
    <row r="4687" spans="1:21" x14ac:dyDescent="0.3">
      <c r="A4687" s="10" t="s">
        <v>21450</v>
      </c>
      <c r="B4687" s="61">
        <v>44957</v>
      </c>
      <c r="C4687" s="10" t="s">
        <v>13329</v>
      </c>
      <c r="D4687" s="10" t="s">
        <v>21449</v>
      </c>
      <c r="E4687" s="10" t="s">
        <v>581</v>
      </c>
      <c r="F4687" s="10" t="s">
        <v>580</v>
      </c>
      <c r="G4687" s="10" t="s">
        <v>601</v>
      </c>
      <c r="H4687" s="10" t="s">
        <v>590</v>
      </c>
      <c r="I4687" s="10" t="s">
        <v>635</v>
      </c>
      <c r="J4687" s="10" t="s">
        <v>20381</v>
      </c>
      <c r="K4687" s="10" t="s">
        <v>21448</v>
      </c>
      <c r="L4687" s="10">
        <v>5</v>
      </c>
      <c r="M4687" s="10">
        <v>569.63</v>
      </c>
      <c r="N4687" s="10">
        <v>2848.15</v>
      </c>
      <c r="O4687" s="59">
        <v>0.1</v>
      </c>
      <c r="P4687" s="10">
        <v>284.81</v>
      </c>
      <c r="Q4687" s="10">
        <v>2563.34</v>
      </c>
      <c r="R4687" s="10" t="s">
        <v>575</v>
      </c>
      <c r="S4687" s="10" t="s">
        <v>585</v>
      </c>
      <c r="T4687" s="59">
        <v>0.15</v>
      </c>
      <c r="U4687" s="10">
        <v>384.5</v>
      </c>
    </row>
    <row r="4688" spans="1:21" x14ac:dyDescent="0.3">
      <c r="A4688" s="10" t="s">
        <v>21447</v>
      </c>
      <c r="B4688" s="61">
        <v>45115</v>
      </c>
      <c r="C4688" s="10" t="s">
        <v>10324</v>
      </c>
      <c r="D4688" s="10" t="s">
        <v>14308</v>
      </c>
      <c r="E4688" s="10" t="s">
        <v>603</v>
      </c>
      <c r="F4688" s="10" t="s">
        <v>658</v>
      </c>
      <c r="G4688" s="10" t="s">
        <v>569</v>
      </c>
      <c r="H4688" s="10" t="s">
        <v>600</v>
      </c>
      <c r="I4688" s="10" t="s">
        <v>627</v>
      </c>
      <c r="J4688" s="10" t="s">
        <v>5153</v>
      </c>
      <c r="K4688" s="10" t="s">
        <v>21446</v>
      </c>
      <c r="L4688" s="10">
        <v>3</v>
      </c>
      <c r="M4688" s="10">
        <v>411.46</v>
      </c>
      <c r="N4688" s="10">
        <v>1234.3800000000001</v>
      </c>
      <c r="O4688" s="59">
        <v>0.05</v>
      </c>
      <c r="P4688" s="10">
        <v>61.72</v>
      </c>
      <c r="Q4688" s="10">
        <v>1172.6600000000001</v>
      </c>
      <c r="R4688" s="10" t="s">
        <v>614</v>
      </c>
      <c r="S4688" s="10" t="s">
        <v>585</v>
      </c>
      <c r="T4688" s="59">
        <v>0.3</v>
      </c>
      <c r="U4688" s="10">
        <v>351.8</v>
      </c>
    </row>
    <row r="4689" spans="1:21" x14ac:dyDescent="0.3">
      <c r="A4689" s="10" t="s">
        <v>21445</v>
      </c>
      <c r="B4689" s="61">
        <v>45175</v>
      </c>
      <c r="C4689" s="10" t="s">
        <v>3965</v>
      </c>
      <c r="D4689" s="10" t="s">
        <v>13092</v>
      </c>
      <c r="E4689" s="10" t="s">
        <v>581</v>
      </c>
      <c r="F4689" s="10" t="s">
        <v>7</v>
      </c>
      <c r="G4689" s="10" t="s">
        <v>601</v>
      </c>
      <c r="H4689" s="10" t="s">
        <v>590</v>
      </c>
      <c r="I4689" s="10" t="s">
        <v>635</v>
      </c>
      <c r="J4689" s="10" t="s">
        <v>21444</v>
      </c>
      <c r="K4689" s="10" t="s">
        <v>21443</v>
      </c>
      <c r="L4689" s="10">
        <v>1</v>
      </c>
      <c r="M4689" s="10">
        <v>957.99</v>
      </c>
      <c r="N4689" s="10">
        <v>957.99</v>
      </c>
      <c r="O4689" s="59">
        <v>0.05</v>
      </c>
      <c r="P4689" s="10">
        <v>47.9</v>
      </c>
      <c r="Q4689" s="10">
        <v>910.09</v>
      </c>
      <c r="R4689" s="10" t="s">
        <v>614</v>
      </c>
      <c r="S4689" s="10" t="s">
        <v>585</v>
      </c>
      <c r="T4689" s="59">
        <v>0.3</v>
      </c>
      <c r="U4689" s="10">
        <v>273.02999999999997</v>
      </c>
    </row>
    <row r="4690" spans="1:21" x14ac:dyDescent="0.3">
      <c r="A4690" s="10" t="s">
        <v>21442</v>
      </c>
      <c r="B4690" s="61">
        <v>45361</v>
      </c>
      <c r="C4690" s="10" t="s">
        <v>17962</v>
      </c>
      <c r="D4690" s="10" t="s">
        <v>21441</v>
      </c>
      <c r="E4690" s="10" t="s">
        <v>629</v>
      </c>
      <c r="F4690" s="10" t="s">
        <v>628</v>
      </c>
      <c r="G4690" s="10" t="s">
        <v>569</v>
      </c>
      <c r="H4690" s="10" t="s">
        <v>579</v>
      </c>
      <c r="I4690" s="10" t="s">
        <v>578</v>
      </c>
      <c r="J4690" s="10" t="s">
        <v>3351</v>
      </c>
      <c r="K4690" s="10" t="s">
        <v>21440</v>
      </c>
      <c r="L4690" s="10">
        <v>6</v>
      </c>
      <c r="M4690" s="10">
        <v>738.18</v>
      </c>
      <c r="N4690" s="10">
        <v>4429.08</v>
      </c>
      <c r="O4690" s="59">
        <v>0.2</v>
      </c>
      <c r="P4690" s="10">
        <v>885.82</v>
      </c>
      <c r="Q4690" s="10">
        <v>3543.26</v>
      </c>
      <c r="R4690" s="10" t="s">
        <v>565</v>
      </c>
      <c r="S4690" s="10" t="s">
        <v>564</v>
      </c>
      <c r="T4690" s="59">
        <v>0.15</v>
      </c>
      <c r="U4690" s="10">
        <v>531.49</v>
      </c>
    </row>
    <row r="4691" spans="1:21" x14ac:dyDescent="0.3">
      <c r="A4691" s="10" t="s">
        <v>21439</v>
      </c>
      <c r="B4691" s="61">
        <v>44975</v>
      </c>
      <c r="C4691" s="10" t="s">
        <v>21438</v>
      </c>
      <c r="D4691" s="10" t="s">
        <v>15783</v>
      </c>
      <c r="E4691" s="10" t="s">
        <v>571</v>
      </c>
      <c r="F4691" s="10" t="s">
        <v>11</v>
      </c>
      <c r="G4691" s="10" t="s">
        <v>601</v>
      </c>
      <c r="H4691" s="10" t="s">
        <v>544</v>
      </c>
      <c r="I4691" s="10" t="s">
        <v>10</v>
      </c>
      <c r="J4691" s="10" t="s">
        <v>21437</v>
      </c>
      <c r="K4691" s="10" t="s">
        <v>21436</v>
      </c>
      <c r="L4691" s="10">
        <v>3</v>
      </c>
      <c r="M4691" s="10">
        <v>973.5</v>
      </c>
      <c r="N4691" s="10">
        <v>2920.5</v>
      </c>
      <c r="O4691" s="59">
        <v>0.2</v>
      </c>
      <c r="P4691" s="10">
        <v>584.1</v>
      </c>
      <c r="Q4691" s="10">
        <v>2336.4</v>
      </c>
      <c r="R4691" s="10" t="s">
        <v>575</v>
      </c>
      <c r="S4691" s="10" t="s">
        <v>564</v>
      </c>
      <c r="T4691" s="59">
        <v>0.25</v>
      </c>
      <c r="U4691" s="10">
        <v>584.1</v>
      </c>
    </row>
    <row r="4692" spans="1:21" x14ac:dyDescent="0.3">
      <c r="A4692" s="10" t="s">
        <v>21435</v>
      </c>
      <c r="B4692" s="61">
        <v>45147</v>
      </c>
      <c r="C4692" s="10" t="s">
        <v>16139</v>
      </c>
      <c r="D4692" s="10" t="s">
        <v>21434</v>
      </c>
      <c r="E4692" s="10" t="s">
        <v>571</v>
      </c>
      <c r="F4692" s="10" t="s">
        <v>685</v>
      </c>
      <c r="G4692" s="10" t="s">
        <v>569</v>
      </c>
      <c r="H4692" s="10" t="s">
        <v>590</v>
      </c>
      <c r="I4692" s="10" t="s">
        <v>748</v>
      </c>
      <c r="J4692" s="10" t="s">
        <v>21433</v>
      </c>
      <c r="K4692" s="10" t="s">
        <v>14060</v>
      </c>
      <c r="L4692" s="10">
        <v>6</v>
      </c>
      <c r="M4692" s="10">
        <v>498.18</v>
      </c>
      <c r="N4692" s="10">
        <v>2989.08</v>
      </c>
      <c r="O4692" s="59">
        <v>0</v>
      </c>
      <c r="P4692" s="10">
        <v>0</v>
      </c>
      <c r="Q4692" s="10">
        <v>2989.08</v>
      </c>
      <c r="R4692" s="10" t="s">
        <v>614</v>
      </c>
      <c r="S4692" s="10" t="s">
        <v>564</v>
      </c>
      <c r="T4692" s="59">
        <v>0.3</v>
      </c>
      <c r="U4692" s="10">
        <v>896.72</v>
      </c>
    </row>
    <row r="4693" spans="1:21" x14ac:dyDescent="0.3">
      <c r="A4693" s="10" t="s">
        <v>21432</v>
      </c>
      <c r="B4693" s="61">
        <v>45229</v>
      </c>
      <c r="C4693" s="10" t="s">
        <v>3735</v>
      </c>
      <c r="D4693" s="10" t="s">
        <v>21431</v>
      </c>
      <c r="E4693" s="10" t="s">
        <v>629</v>
      </c>
      <c r="F4693" s="10" t="s">
        <v>790</v>
      </c>
      <c r="G4693" s="10" t="s">
        <v>601</v>
      </c>
      <c r="H4693" s="10" t="s">
        <v>590</v>
      </c>
      <c r="I4693" s="10" t="s">
        <v>589</v>
      </c>
      <c r="J4693" s="10" t="s">
        <v>21430</v>
      </c>
      <c r="K4693" s="10" t="s">
        <v>7652</v>
      </c>
      <c r="L4693" s="10">
        <v>4</v>
      </c>
      <c r="M4693" s="10">
        <v>811.42</v>
      </c>
      <c r="N4693" s="10">
        <v>3245.68</v>
      </c>
      <c r="O4693" s="59">
        <v>0.1</v>
      </c>
      <c r="P4693" s="10">
        <v>324.57</v>
      </c>
      <c r="Q4693" s="10">
        <v>2921.11</v>
      </c>
      <c r="R4693" s="10" t="s">
        <v>614</v>
      </c>
      <c r="S4693" s="10" t="s">
        <v>607</v>
      </c>
      <c r="T4693" s="59">
        <v>0.15</v>
      </c>
      <c r="U4693" s="10">
        <v>438.17</v>
      </c>
    </row>
    <row r="4694" spans="1:21" x14ac:dyDescent="0.3">
      <c r="A4694" s="10" t="s">
        <v>21429</v>
      </c>
      <c r="B4694" s="61">
        <v>45121</v>
      </c>
      <c r="C4694" s="10" t="s">
        <v>21428</v>
      </c>
      <c r="D4694" s="10" t="s">
        <v>21427</v>
      </c>
      <c r="E4694" s="10" t="s">
        <v>629</v>
      </c>
      <c r="F4694" s="10" t="s">
        <v>628</v>
      </c>
      <c r="G4694" s="10" t="s">
        <v>569</v>
      </c>
      <c r="H4694" s="10" t="s">
        <v>579</v>
      </c>
      <c r="I4694" s="10" t="s">
        <v>722</v>
      </c>
      <c r="J4694" s="10" t="s">
        <v>21426</v>
      </c>
      <c r="K4694" s="10" t="s">
        <v>20078</v>
      </c>
      <c r="L4694" s="10">
        <v>6</v>
      </c>
      <c r="M4694" s="10">
        <v>724.78</v>
      </c>
      <c r="N4694" s="10">
        <v>4348.68</v>
      </c>
      <c r="O4694" s="59">
        <v>0.05</v>
      </c>
      <c r="P4694" s="10">
        <v>217.43</v>
      </c>
      <c r="Q4694" s="10">
        <v>4131.25</v>
      </c>
      <c r="R4694" s="10" t="s">
        <v>565</v>
      </c>
      <c r="S4694" s="10" t="s">
        <v>585</v>
      </c>
      <c r="T4694" s="59">
        <v>0.25</v>
      </c>
      <c r="U4694" s="10">
        <v>1032.81</v>
      </c>
    </row>
    <row r="4695" spans="1:21" x14ac:dyDescent="0.3">
      <c r="A4695" s="10" t="s">
        <v>21425</v>
      </c>
      <c r="B4695" s="61">
        <v>45043</v>
      </c>
      <c r="C4695" s="10" t="s">
        <v>21424</v>
      </c>
      <c r="D4695" s="10" t="s">
        <v>21423</v>
      </c>
      <c r="E4695" s="10" t="s">
        <v>592</v>
      </c>
      <c r="F4695" s="10" t="s">
        <v>591</v>
      </c>
      <c r="G4695" s="10" t="s">
        <v>601</v>
      </c>
      <c r="H4695" s="10" t="s">
        <v>590</v>
      </c>
      <c r="I4695" s="10" t="s">
        <v>748</v>
      </c>
      <c r="J4695" s="10" t="s">
        <v>21422</v>
      </c>
      <c r="K4695" s="10" t="s">
        <v>19099</v>
      </c>
      <c r="L4695" s="10">
        <v>1</v>
      </c>
      <c r="M4695" s="10">
        <v>679.22</v>
      </c>
      <c r="N4695" s="10">
        <v>679.22</v>
      </c>
      <c r="O4695" s="59">
        <v>0.05</v>
      </c>
      <c r="P4695" s="10">
        <v>33.96</v>
      </c>
      <c r="Q4695" s="10">
        <v>645.26</v>
      </c>
      <c r="R4695" s="10" t="s">
        <v>614</v>
      </c>
      <c r="S4695" s="10" t="s">
        <v>607</v>
      </c>
      <c r="T4695" s="59">
        <v>0.25</v>
      </c>
      <c r="U4695" s="10">
        <v>161.31</v>
      </c>
    </row>
    <row r="4696" spans="1:21" x14ac:dyDescent="0.3">
      <c r="A4696" s="10" t="s">
        <v>21421</v>
      </c>
      <c r="B4696" s="61">
        <v>45263</v>
      </c>
      <c r="C4696" s="10" t="s">
        <v>14036</v>
      </c>
      <c r="D4696" s="10" t="s">
        <v>21420</v>
      </c>
      <c r="E4696" s="10" t="s">
        <v>629</v>
      </c>
      <c r="F4696" s="10" t="s">
        <v>628</v>
      </c>
      <c r="G4696" s="10" t="s">
        <v>569</v>
      </c>
      <c r="H4696" s="10" t="s">
        <v>600</v>
      </c>
      <c r="I4696" s="10" t="s">
        <v>599</v>
      </c>
      <c r="J4696" s="10" t="s">
        <v>21419</v>
      </c>
      <c r="K4696" s="10" t="s">
        <v>21418</v>
      </c>
      <c r="L4696" s="10">
        <v>10</v>
      </c>
      <c r="M4696" s="10">
        <v>861.81</v>
      </c>
      <c r="N4696" s="10">
        <v>8618.1</v>
      </c>
      <c r="O4696" s="59">
        <v>0.2</v>
      </c>
      <c r="P4696" s="10">
        <v>1723.62</v>
      </c>
      <c r="Q4696" s="10">
        <v>6894.48</v>
      </c>
      <c r="R4696" s="10" t="s">
        <v>565</v>
      </c>
      <c r="S4696" s="10" t="s">
        <v>585</v>
      </c>
      <c r="T4696" s="59">
        <v>0.25</v>
      </c>
      <c r="U4696" s="10">
        <v>1723.62</v>
      </c>
    </row>
    <row r="4697" spans="1:21" x14ac:dyDescent="0.3">
      <c r="A4697" s="10" t="s">
        <v>21417</v>
      </c>
      <c r="B4697" s="61">
        <v>44960</v>
      </c>
      <c r="C4697" s="10" t="s">
        <v>18716</v>
      </c>
      <c r="D4697" s="10" t="s">
        <v>21416</v>
      </c>
      <c r="E4697" s="10" t="s">
        <v>603</v>
      </c>
      <c r="F4697" s="10" t="s">
        <v>636</v>
      </c>
      <c r="G4697" s="10" t="s">
        <v>569</v>
      </c>
      <c r="H4697" s="10" t="s">
        <v>600</v>
      </c>
      <c r="I4697" s="10" t="s">
        <v>664</v>
      </c>
      <c r="J4697" s="10" t="s">
        <v>663</v>
      </c>
      <c r="K4697" s="10" t="s">
        <v>4341</v>
      </c>
      <c r="L4697" s="10">
        <v>8</v>
      </c>
      <c r="M4697" s="10">
        <v>935.18</v>
      </c>
      <c r="N4697" s="10">
        <v>7481.44</v>
      </c>
      <c r="O4697" s="59">
        <v>0.2</v>
      </c>
      <c r="P4697" s="10">
        <v>1496.29</v>
      </c>
      <c r="Q4697" s="10">
        <v>5985.15</v>
      </c>
      <c r="R4697" s="10" t="s">
        <v>565</v>
      </c>
      <c r="S4697" s="10" t="s">
        <v>585</v>
      </c>
      <c r="T4697" s="59">
        <v>0.15</v>
      </c>
      <c r="U4697" s="10">
        <v>897.77</v>
      </c>
    </row>
    <row r="4698" spans="1:21" x14ac:dyDescent="0.3">
      <c r="A4698" s="10" t="s">
        <v>21415</v>
      </c>
      <c r="B4698" s="61">
        <v>45183</v>
      </c>
      <c r="C4698" s="10" t="s">
        <v>19200</v>
      </c>
      <c r="D4698" s="10" t="s">
        <v>2798</v>
      </c>
      <c r="E4698" s="10" t="s">
        <v>571</v>
      </c>
      <c r="F4698" s="10" t="s">
        <v>11</v>
      </c>
      <c r="G4698" s="10" t="s">
        <v>601</v>
      </c>
      <c r="H4698" s="10" t="s">
        <v>544</v>
      </c>
      <c r="I4698" s="10" t="s">
        <v>10</v>
      </c>
      <c r="J4698" s="10" t="s">
        <v>21414</v>
      </c>
      <c r="K4698" s="10" t="s">
        <v>21413</v>
      </c>
      <c r="L4698" s="10">
        <v>6</v>
      </c>
      <c r="M4698" s="10">
        <v>535.44000000000005</v>
      </c>
      <c r="N4698" s="10">
        <v>3212.64</v>
      </c>
      <c r="O4698" s="59">
        <v>0</v>
      </c>
      <c r="P4698" s="10">
        <v>0</v>
      </c>
      <c r="Q4698" s="10">
        <v>3212.64</v>
      </c>
      <c r="R4698" s="10" t="s">
        <v>586</v>
      </c>
      <c r="S4698" s="10" t="s">
        <v>607</v>
      </c>
      <c r="T4698" s="59">
        <v>0.25</v>
      </c>
      <c r="U4698" s="10">
        <v>803.16</v>
      </c>
    </row>
    <row r="4699" spans="1:21" x14ac:dyDescent="0.3">
      <c r="A4699" s="10" t="s">
        <v>21412</v>
      </c>
      <c r="B4699" s="61">
        <v>45071</v>
      </c>
      <c r="C4699" s="10" t="s">
        <v>7565</v>
      </c>
      <c r="D4699" s="10" t="s">
        <v>1122</v>
      </c>
      <c r="E4699" s="10" t="s">
        <v>603</v>
      </c>
      <c r="F4699" s="10" t="s">
        <v>636</v>
      </c>
      <c r="G4699" s="10" t="s">
        <v>569</v>
      </c>
      <c r="H4699" s="10" t="s">
        <v>590</v>
      </c>
      <c r="I4699" s="10" t="s">
        <v>635</v>
      </c>
      <c r="J4699" s="10" t="s">
        <v>11902</v>
      </c>
      <c r="K4699" s="10" t="s">
        <v>6094</v>
      </c>
      <c r="L4699" s="10">
        <v>5</v>
      </c>
      <c r="M4699" s="10">
        <v>610.23</v>
      </c>
      <c r="N4699" s="10">
        <v>3051.15</v>
      </c>
      <c r="O4699" s="59">
        <v>0.2</v>
      </c>
      <c r="P4699" s="10">
        <v>610.23</v>
      </c>
      <c r="Q4699" s="10">
        <v>2440.92</v>
      </c>
      <c r="R4699" s="10" t="s">
        <v>586</v>
      </c>
      <c r="S4699" s="10" t="s">
        <v>585</v>
      </c>
      <c r="T4699" s="59">
        <v>0.25</v>
      </c>
      <c r="U4699" s="10">
        <v>610.23</v>
      </c>
    </row>
    <row r="4700" spans="1:21" x14ac:dyDescent="0.3">
      <c r="A4700" s="10" t="s">
        <v>21411</v>
      </c>
      <c r="B4700" s="61">
        <v>44948</v>
      </c>
      <c r="C4700" s="10" t="s">
        <v>11148</v>
      </c>
      <c r="D4700" s="10" t="s">
        <v>21410</v>
      </c>
      <c r="E4700" s="10" t="s">
        <v>571</v>
      </c>
      <c r="F4700" s="10" t="s">
        <v>11</v>
      </c>
      <c r="G4700" s="10" t="s">
        <v>569</v>
      </c>
      <c r="H4700" s="10" t="s">
        <v>590</v>
      </c>
      <c r="I4700" s="10" t="s">
        <v>748</v>
      </c>
      <c r="J4700" s="10" t="s">
        <v>5439</v>
      </c>
      <c r="K4700" s="10" t="s">
        <v>21409</v>
      </c>
      <c r="L4700" s="10">
        <v>2</v>
      </c>
      <c r="M4700" s="10">
        <v>229.22</v>
      </c>
      <c r="N4700" s="10">
        <v>458.44</v>
      </c>
      <c r="O4700" s="59">
        <v>0.2</v>
      </c>
      <c r="P4700" s="10">
        <v>91.69</v>
      </c>
      <c r="Q4700" s="10">
        <v>366.75</v>
      </c>
      <c r="R4700" s="10" t="s">
        <v>614</v>
      </c>
      <c r="S4700" s="10" t="s">
        <v>607</v>
      </c>
      <c r="T4700" s="59">
        <v>0.3</v>
      </c>
      <c r="U4700" s="10">
        <v>110.02</v>
      </c>
    </row>
    <row r="4701" spans="1:21" x14ac:dyDescent="0.3">
      <c r="A4701" s="10" t="s">
        <v>21408</v>
      </c>
      <c r="B4701" s="61">
        <v>44966</v>
      </c>
      <c r="C4701" s="10" t="s">
        <v>18586</v>
      </c>
      <c r="D4701" s="10" t="s">
        <v>21407</v>
      </c>
      <c r="E4701" s="10" t="s">
        <v>581</v>
      </c>
      <c r="F4701" s="10" t="s">
        <v>7</v>
      </c>
      <c r="G4701" s="10" t="s">
        <v>601</v>
      </c>
      <c r="H4701" s="10" t="s">
        <v>590</v>
      </c>
      <c r="I4701" s="10" t="s">
        <v>748</v>
      </c>
      <c r="J4701" s="10" t="s">
        <v>21406</v>
      </c>
      <c r="K4701" s="10" t="s">
        <v>15416</v>
      </c>
      <c r="L4701" s="10">
        <v>10</v>
      </c>
      <c r="M4701" s="10">
        <v>760.12</v>
      </c>
      <c r="N4701" s="10">
        <v>7601.2</v>
      </c>
      <c r="O4701" s="59">
        <v>0.2</v>
      </c>
      <c r="P4701" s="10">
        <v>1520.24</v>
      </c>
      <c r="Q4701" s="10">
        <v>6080.96</v>
      </c>
      <c r="R4701" s="10" t="s">
        <v>614</v>
      </c>
      <c r="S4701" s="10" t="s">
        <v>564</v>
      </c>
      <c r="T4701" s="59">
        <v>0.3</v>
      </c>
      <c r="U4701" s="10">
        <v>1824.29</v>
      </c>
    </row>
    <row r="4702" spans="1:21" x14ac:dyDescent="0.3">
      <c r="A4702" s="10" t="s">
        <v>21405</v>
      </c>
      <c r="B4702" s="61">
        <v>45046</v>
      </c>
      <c r="C4702" s="10" t="s">
        <v>21404</v>
      </c>
      <c r="D4702" s="10" t="s">
        <v>21403</v>
      </c>
      <c r="E4702" s="10" t="s">
        <v>592</v>
      </c>
      <c r="F4702" s="10" t="s">
        <v>652</v>
      </c>
      <c r="G4702" s="10" t="s">
        <v>569</v>
      </c>
      <c r="H4702" s="10" t="s">
        <v>579</v>
      </c>
      <c r="I4702" s="10" t="s">
        <v>711</v>
      </c>
      <c r="J4702" s="10" t="s">
        <v>21402</v>
      </c>
      <c r="K4702" s="10" t="s">
        <v>21401</v>
      </c>
      <c r="L4702" s="10">
        <v>3</v>
      </c>
      <c r="M4702" s="10">
        <v>818.76</v>
      </c>
      <c r="N4702" s="10">
        <v>2456.2800000000002</v>
      </c>
      <c r="O4702" s="59">
        <v>0.05</v>
      </c>
      <c r="P4702" s="10">
        <v>122.81</v>
      </c>
      <c r="Q4702" s="10">
        <v>2333.4699999999998</v>
      </c>
      <c r="R4702" s="10" t="s">
        <v>575</v>
      </c>
      <c r="S4702" s="10" t="s">
        <v>585</v>
      </c>
      <c r="T4702" s="59">
        <v>0.25</v>
      </c>
      <c r="U4702" s="10">
        <v>583.37</v>
      </c>
    </row>
    <row r="4703" spans="1:21" x14ac:dyDescent="0.3">
      <c r="A4703" s="10" t="s">
        <v>21400</v>
      </c>
      <c r="B4703" s="61">
        <v>44986</v>
      </c>
      <c r="C4703" s="10" t="s">
        <v>21228</v>
      </c>
      <c r="D4703" s="10" t="s">
        <v>3089</v>
      </c>
      <c r="E4703" s="10" t="s">
        <v>592</v>
      </c>
      <c r="F4703" s="10" t="s">
        <v>591</v>
      </c>
      <c r="G4703" s="10" t="s">
        <v>601</v>
      </c>
      <c r="H4703" s="10" t="s">
        <v>600</v>
      </c>
      <c r="I4703" s="10" t="s">
        <v>599</v>
      </c>
      <c r="J4703" s="10" t="s">
        <v>21399</v>
      </c>
      <c r="K4703" s="10" t="s">
        <v>1359</v>
      </c>
      <c r="L4703" s="10">
        <v>3</v>
      </c>
      <c r="M4703" s="10">
        <v>985.21</v>
      </c>
      <c r="N4703" s="10">
        <v>2955.63</v>
      </c>
      <c r="O4703" s="59">
        <v>0.2</v>
      </c>
      <c r="P4703" s="10">
        <v>591.13</v>
      </c>
      <c r="Q4703" s="10">
        <v>2364.5</v>
      </c>
      <c r="R4703" s="10" t="s">
        <v>575</v>
      </c>
      <c r="S4703" s="10" t="s">
        <v>564</v>
      </c>
      <c r="T4703" s="59">
        <v>0.3</v>
      </c>
      <c r="U4703" s="10">
        <v>709.35</v>
      </c>
    </row>
    <row r="4704" spans="1:21" x14ac:dyDescent="0.3">
      <c r="A4704" s="10" t="s">
        <v>21398</v>
      </c>
      <c r="B4704" s="61">
        <v>45281</v>
      </c>
      <c r="C4704" s="10" t="s">
        <v>3021</v>
      </c>
      <c r="D4704" s="10" t="s">
        <v>4132</v>
      </c>
      <c r="E4704" s="10" t="s">
        <v>581</v>
      </c>
      <c r="F4704" s="10" t="s">
        <v>7</v>
      </c>
      <c r="G4704" s="10" t="s">
        <v>601</v>
      </c>
      <c r="H4704" s="10" t="s">
        <v>579</v>
      </c>
      <c r="I4704" s="10" t="s">
        <v>722</v>
      </c>
      <c r="J4704" s="10" t="s">
        <v>21397</v>
      </c>
      <c r="K4704" s="10" t="s">
        <v>21396</v>
      </c>
      <c r="L4704" s="10">
        <v>3</v>
      </c>
      <c r="M4704" s="10">
        <v>618.38</v>
      </c>
      <c r="N4704" s="10">
        <v>1855.14</v>
      </c>
      <c r="O4704" s="59">
        <v>0.05</v>
      </c>
      <c r="P4704" s="10">
        <v>92.76</v>
      </c>
      <c r="Q4704" s="10">
        <v>1762.38</v>
      </c>
      <c r="R4704" s="10" t="s">
        <v>586</v>
      </c>
      <c r="S4704" s="10" t="s">
        <v>607</v>
      </c>
      <c r="T4704" s="59">
        <v>0.15</v>
      </c>
      <c r="U4704" s="10">
        <v>264.36</v>
      </c>
    </row>
    <row r="4705" spans="1:21" x14ac:dyDescent="0.3">
      <c r="A4705" s="10" t="s">
        <v>21395</v>
      </c>
      <c r="B4705" s="61">
        <v>45102</v>
      </c>
      <c r="C4705" s="10" t="s">
        <v>9176</v>
      </c>
      <c r="D4705" s="10" t="s">
        <v>21394</v>
      </c>
      <c r="E4705" s="10" t="s">
        <v>592</v>
      </c>
      <c r="F4705" s="10" t="s">
        <v>652</v>
      </c>
      <c r="G4705" s="10" t="s">
        <v>601</v>
      </c>
      <c r="H4705" s="10" t="s">
        <v>544</v>
      </c>
      <c r="I4705" s="10" t="s">
        <v>568</v>
      </c>
      <c r="J4705" s="10" t="s">
        <v>11387</v>
      </c>
      <c r="K4705" s="10" t="s">
        <v>21393</v>
      </c>
      <c r="L4705" s="10">
        <v>2</v>
      </c>
      <c r="M4705" s="10">
        <v>646.44000000000005</v>
      </c>
      <c r="N4705" s="10">
        <v>1292.8800000000001</v>
      </c>
      <c r="O4705" s="59">
        <v>0</v>
      </c>
      <c r="P4705" s="10">
        <v>0</v>
      </c>
      <c r="Q4705" s="10">
        <v>1292.8800000000001</v>
      </c>
      <c r="R4705" s="10" t="s">
        <v>586</v>
      </c>
      <c r="S4705" s="10" t="s">
        <v>585</v>
      </c>
      <c r="T4705" s="59">
        <v>0.3</v>
      </c>
      <c r="U4705" s="10">
        <v>387.86</v>
      </c>
    </row>
    <row r="4706" spans="1:21" x14ac:dyDescent="0.3">
      <c r="A4706" s="10" t="s">
        <v>21392</v>
      </c>
      <c r="B4706" s="61">
        <v>45073</v>
      </c>
      <c r="C4706" s="10" t="s">
        <v>16744</v>
      </c>
      <c r="D4706" s="10" t="s">
        <v>2628</v>
      </c>
      <c r="E4706" s="10" t="s">
        <v>603</v>
      </c>
      <c r="F4706" s="10" t="s">
        <v>602</v>
      </c>
      <c r="G4706" s="10" t="s">
        <v>601</v>
      </c>
      <c r="H4706" s="10" t="s">
        <v>600</v>
      </c>
      <c r="I4706" s="10" t="s">
        <v>627</v>
      </c>
      <c r="J4706" s="10" t="s">
        <v>21391</v>
      </c>
      <c r="K4706" s="10" t="s">
        <v>21390</v>
      </c>
      <c r="L4706" s="10">
        <v>3</v>
      </c>
      <c r="M4706" s="10">
        <v>771.58</v>
      </c>
      <c r="N4706" s="10">
        <v>2314.7399999999998</v>
      </c>
      <c r="O4706" s="59">
        <v>0.1</v>
      </c>
      <c r="P4706" s="10">
        <v>231.47</v>
      </c>
      <c r="Q4706" s="10">
        <v>2083.27</v>
      </c>
      <c r="R4706" s="10" t="s">
        <v>586</v>
      </c>
      <c r="S4706" s="10" t="s">
        <v>607</v>
      </c>
      <c r="T4706" s="59">
        <v>0.3</v>
      </c>
      <c r="U4706" s="10">
        <v>624.98</v>
      </c>
    </row>
    <row r="4707" spans="1:21" x14ac:dyDescent="0.3">
      <c r="A4707" s="10" t="s">
        <v>21389</v>
      </c>
      <c r="B4707" s="61">
        <v>45298</v>
      </c>
      <c r="C4707" s="10" t="s">
        <v>1680</v>
      </c>
      <c r="D4707" s="10" t="s">
        <v>21193</v>
      </c>
      <c r="E4707" s="10" t="s">
        <v>581</v>
      </c>
      <c r="F4707" s="10" t="s">
        <v>580</v>
      </c>
      <c r="G4707" s="10" t="s">
        <v>569</v>
      </c>
      <c r="H4707" s="10" t="s">
        <v>590</v>
      </c>
      <c r="I4707" s="10" t="s">
        <v>635</v>
      </c>
      <c r="J4707" s="10" t="s">
        <v>21388</v>
      </c>
      <c r="K4707" s="10" t="s">
        <v>8390</v>
      </c>
      <c r="L4707" s="10">
        <v>10</v>
      </c>
      <c r="M4707" s="10">
        <v>500.44</v>
      </c>
      <c r="N4707" s="10">
        <v>5004.3999999999996</v>
      </c>
      <c r="O4707" s="59">
        <v>0</v>
      </c>
      <c r="P4707" s="10">
        <v>0</v>
      </c>
      <c r="Q4707" s="10">
        <v>5004.3999999999996</v>
      </c>
      <c r="R4707" s="10" t="s">
        <v>565</v>
      </c>
      <c r="S4707" s="10" t="s">
        <v>607</v>
      </c>
      <c r="T4707" s="59">
        <v>0.3</v>
      </c>
      <c r="U4707" s="10">
        <v>1501.32</v>
      </c>
    </row>
    <row r="4708" spans="1:21" x14ac:dyDescent="0.3">
      <c r="A4708" s="10" t="s">
        <v>21387</v>
      </c>
      <c r="B4708" s="61">
        <v>45090</v>
      </c>
      <c r="C4708" s="10" t="s">
        <v>4420</v>
      </c>
      <c r="D4708" s="10" t="s">
        <v>21386</v>
      </c>
      <c r="E4708" s="10" t="s">
        <v>592</v>
      </c>
      <c r="F4708" s="10" t="s">
        <v>18</v>
      </c>
      <c r="G4708" s="10" t="s">
        <v>601</v>
      </c>
      <c r="H4708" s="10" t="s">
        <v>590</v>
      </c>
      <c r="I4708" s="10" t="s">
        <v>589</v>
      </c>
      <c r="J4708" s="10" t="s">
        <v>16819</v>
      </c>
      <c r="K4708" s="10" t="s">
        <v>14439</v>
      </c>
      <c r="L4708" s="10">
        <v>6</v>
      </c>
      <c r="M4708" s="10">
        <v>482.45</v>
      </c>
      <c r="N4708" s="10">
        <v>2894.7</v>
      </c>
      <c r="O4708" s="59">
        <v>0.05</v>
      </c>
      <c r="P4708" s="10">
        <v>144.72999999999999</v>
      </c>
      <c r="Q4708" s="10">
        <v>2749.97</v>
      </c>
      <c r="R4708" s="10" t="s">
        <v>586</v>
      </c>
      <c r="S4708" s="10" t="s">
        <v>564</v>
      </c>
      <c r="T4708" s="59">
        <v>0.3</v>
      </c>
      <c r="U4708" s="10">
        <v>824.99</v>
      </c>
    </row>
    <row r="4709" spans="1:21" x14ac:dyDescent="0.3">
      <c r="A4709" s="10" t="s">
        <v>21385</v>
      </c>
      <c r="B4709" s="61">
        <v>45316</v>
      </c>
      <c r="C4709" s="10" t="s">
        <v>7831</v>
      </c>
      <c r="D4709" s="10" t="s">
        <v>10850</v>
      </c>
      <c r="E4709" s="10" t="s">
        <v>592</v>
      </c>
      <c r="F4709" s="10" t="s">
        <v>18</v>
      </c>
      <c r="G4709" s="10" t="s">
        <v>569</v>
      </c>
      <c r="H4709" s="10" t="s">
        <v>590</v>
      </c>
      <c r="I4709" s="10" t="s">
        <v>635</v>
      </c>
      <c r="J4709" s="10" t="s">
        <v>21384</v>
      </c>
      <c r="K4709" s="10" t="s">
        <v>6344</v>
      </c>
      <c r="L4709" s="10">
        <v>7</v>
      </c>
      <c r="M4709" s="10">
        <v>752.95</v>
      </c>
      <c r="N4709" s="10">
        <v>5270.65</v>
      </c>
      <c r="O4709" s="59">
        <v>0.2</v>
      </c>
      <c r="P4709" s="10">
        <v>1054.1300000000001</v>
      </c>
      <c r="Q4709" s="10">
        <v>4216.5200000000004</v>
      </c>
      <c r="R4709" s="10" t="s">
        <v>614</v>
      </c>
      <c r="S4709" s="10" t="s">
        <v>585</v>
      </c>
      <c r="T4709" s="59">
        <v>0.3</v>
      </c>
      <c r="U4709" s="10">
        <v>1264.96</v>
      </c>
    </row>
    <row r="4710" spans="1:21" x14ac:dyDescent="0.3">
      <c r="A4710" s="10" t="s">
        <v>21383</v>
      </c>
      <c r="B4710" s="61">
        <v>45157</v>
      </c>
      <c r="C4710" s="10" t="s">
        <v>14275</v>
      </c>
      <c r="D4710" s="10" t="s">
        <v>21382</v>
      </c>
      <c r="E4710" s="10" t="s">
        <v>581</v>
      </c>
      <c r="F4710" s="10" t="s">
        <v>7</v>
      </c>
      <c r="G4710" s="10" t="s">
        <v>601</v>
      </c>
      <c r="H4710" s="10" t="s">
        <v>579</v>
      </c>
      <c r="I4710" s="10" t="s">
        <v>711</v>
      </c>
      <c r="J4710" s="10" t="s">
        <v>21381</v>
      </c>
      <c r="K4710" s="10" t="s">
        <v>20851</v>
      </c>
      <c r="L4710" s="10">
        <v>4</v>
      </c>
      <c r="M4710" s="10">
        <v>342.34</v>
      </c>
      <c r="N4710" s="10">
        <v>1369.36</v>
      </c>
      <c r="O4710" s="59">
        <v>0.2</v>
      </c>
      <c r="P4710" s="10">
        <v>273.87</v>
      </c>
      <c r="Q4710" s="10">
        <v>1095.49</v>
      </c>
      <c r="R4710" s="10" t="s">
        <v>565</v>
      </c>
      <c r="S4710" s="10" t="s">
        <v>596</v>
      </c>
      <c r="T4710" s="59">
        <v>0.25</v>
      </c>
      <c r="U4710" s="10">
        <v>273.87</v>
      </c>
    </row>
    <row r="4711" spans="1:21" x14ac:dyDescent="0.3">
      <c r="A4711" s="10" t="s">
        <v>21380</v>
      </c>
      <c r="B4711" s="61">
        <v>45003</v>
      </c>
      <c r="C4711" s="10" t="s">
        <v>871</v>
      </c>
      <c r="D4711" s="10" t="s">
        <v>21379</v>
      </c>
      <c r="E4711" s="10" t="s">
        <v>571</v>
      </c>
      <c r="F4711" s="10" t="s">
        <v>685</v>
      </c>
      <c r="G4711" s="10" t="s">
        <v>569</v>
      </c>
      <c r="H4711" s="10" t="s">
        <v>590</v>
      </c>
      <c r="I4711" s="10" t="s">
        <v>748</v>
      </c>
      <c r="J4711" s="10" t="s">
        <v>21378</v>
      </c>
      <c r="K4711" s="10" t="s">
        <v>21377</v>
      </c>
      <c r="L4711" s="10">
        <v>8</v>
      </c>
      <c r="M4711" s="10">
        <v>357.66</v>
      </c>
      <c r="N4711" s="10">
        <v>2861.28</v>
      </c>
      <c r="O4711" s="59">
        <v>0.2</v>
      </c>
      <c r="P4711" s="10">
        <v>572.26</v>
      </c>
      <c r="Q4711" s="10">
        <v>2289.02</v>
      </c>
      <c r="R4711" s="10" t="s">
        <v>575</v>
      </c>
      <c r="S4711" s="10" t="s">
        <v>596</v>
      </c>
      <c r="T4711" s="59">
        <v>0.3</v>
      </c>
      <c r="U4711" s="10">
        <v>686.71</v>
      </c>
    </row>
    <row r="4712" spans="1:21" x14ac:dyDescent="0.3">
      <c r="A4712" s="10" t="s">
        <v>21376</v>
      </c>
      <c r="B4712" s="61">
        <v>44974</v>
      </c>
      <c r="C4712" s="10" t="s">
        <v>3418</v>
      </c>
      <c r="D4712" s="10" t="s">
        <v>21375</v>
      </c>
      <c r="E4712" s="10" t="s">
        <v>629</v>
      </c>
      <c r="F4712" s="10" t="s">
        <v>759</v>
      </c>
      <c r="G4712" s="10" t="s">
        <v>601</v>
      </c>
      <c r="H4712" s="10" t="s">
        <v>590</v>
      </c>
      <c r="I4712" s="10" t="s">
        <v>635</v>
      </c>
      <c r="J4712" s="10" t="s">
        <v>21374</v>
      </c>
      <c r="K4712" s="10" t="s">
        <v>21373</v>
      </c>
      <c r="L4712" s="10">
        <v>2</v>
      </c>
      <c r="M4712" s="10">
        <v>306.63</v>
      </c>
      <c r="N4712" s="10">
        <v>613.26</v>
      </c>
      <c r="O4712" s="59">
        <v>0.2</v>
      </c>
      <c r="P4712" s="10">
        <v>122.65</v>
      </c>
      <c r="Q4712" s="10">
        <v>490.61</v>
      </c>
      <c r="R4712" s="10" t="s">
        <v>614</v>
      </c>
      <c r="S4712" s="10" t="s">
        <v>596</v>
      </c>
      <c r="T4712" s="59">
        <v>0.25</v>
      </c>
      <c r="U4712" s="10">
        <v>122.65</v>
      </c>
    </row>
    <row r="4713" spans="1:21" x14ac:dyDescent="0.3">
      <c r="A4713" s="10" t="s">
        <v>21372</v>
      </c>
      <c r="B4713" s="61">
        <v>45099</v>
      </c>
      <c r="C4713" s="10" t="s">
        <v>11690</v>
      </c>
      <c r="D4713" s="10" t="s">
        <v>21371</v>
      </c>
      <c r="E4713" s="10" t="s">
        <v>581</v>
      </c>
      <c r="F4713" s="10" t="s">
        <v>83</v>
      </c>
      <c r="G4713" s="10" t="s">
        <v>601</v>
      </c>
      <c r="H4713" s="10" t="s">
        <v>590</v>
      </c>
      <c r="I4713" s="10" t="s">
        <v>748</v>
      </c>
      <c r="J4713" s="10" t="s">
        <v>11168</v>
      </c>
      <c r="K4713" s="10" t="s">
        <v>12956</v>
      </c>
      <c r="L4713" s="10">
        <v>4</v>
      </c>
      <c r="M4713" s="10">
        <v>266.7</v>
      </c>
      <c r="N4713" s="10">
        <v>1066.8</v>
      </c>
      <c r="O4713" s="59">
        <v>0.05</v>
      </c>
      <c r="P4713" s="10">
        <v>53.34</v>
      </c>
      <c r="Q4713" s="10">
        <v>1013.46</v>
      </c>
      <c r="R4713" s="10" t="s">
        <v>575</v>
      </c>
      <c r="S4713" s="10" t="s">
        <v>564</v>
      </c>
      <c r="T4713" s="59">
        <v>0.3</v>
      </c>
      <c r="U4713" s="10">
        <v>304.04000000000002</v>
      </c>
    </row>
    <row r="4714" spans="1:21" x14ac:dyDescent="0.3">
      <c r="A4714" s="10" t="s">
        <v>21370</v>
      </c>
      <c r="B4714" s="61">
        <v>45257</v>
      </c>
      <c r="C4714" s="10" t="s">
        <v>3606</v>
      </c>
      <c r="D4714" s="10" t="s">
        <v>15545</v>
      </c>
      <c r="E4714" s="10" t="s">
        <v>581</v>
      </c>
      <c r="F4714" s="10" t="s">
        <v>580</v>
      </c>
      <c r="G4714" s="10" t="s">
        <v>569</v>
      </c>
      <c r="H4714" s="10" t="s">
        <v>544</v>
      </c>
      <c r="I4714" s="10" t="s">
        <v>610</v>
      </c>
      <c r="J4714" s="10" t="s">
        <v>21369</v>
      </c>
      <c r="K4714" s="10" t="s">
        <v>21368</v>
      </c>
      <c r="L4714" s="10">
        <v>8</v>
      </c>
      <c r="M4714" s="10">
        <v>581.64</v>
      </c>
      <c r="N4714" s="10">
        <v>4653.12</v>
      </c>
      <c r="O4714" s="59">
        <v>0</v>
      </c>
      <c r="P4714" s="10">
        <v>0</v>
      </c>
      <c r="Q4714" s="10">
        <v>4653.12</v>
      </c>
      <c r="R4714" s="10" t="s">
        <v>586</v>
      </c>
      <c r="S4714" s="10" t="s">
        <v>585</v>
      </c>
      <c r="T4714" s="59">
        <v>0.25</v>
      </c>
      <c r="U4714" s="10">
        <v>1163.28</v>
      </c>
    </row>
    <row r="4715" spans="1:21" x14ac:dyDescent="0.3">
      <c r="A4715" s="10" t="s">
        <v>21367</v>
      </c>
      <c r="B4715" s="61">
        <v>44933</v>
      </c>
      <c r="C4715" s="10" t="s">
        <v>12819</v>
      </c>
      <c r="D4715" s="10" t="s">
        <v>21366</v>
      </c>
      <c r="E4715" s="10" t="s">
        <v>592</v>
      </c>
      <c r="F4715" s="10" t="s">
        <v>652</v>
      </c>
      <c r="G4715" s="10" t="s">
        <v>569</v>
      </c>
      <c r="H4715" s="10" t="s">
        <v>579</v>
      </c>
      <c r="I4715" s="10" t="s">
        <v>711</v>
      </c>
      <c r="J4715" s="10" t="s">
        <v>21365</v>
      </c>
      <c r="K4715" s="10" t="s">
        <v>16723</v>
      </c>
      <c r="L4715" s="10">
        <v>5</v>
      </c>
      <c r="M4715" s="10">
        <v>261.5</v>
      </c>
      <c r="N4715" s="10">
        <v>1307.5</v>
      </c>
      <c r="O4715" s="59">
        <v>0.05</v>
      </c>
      <c r="P4715" s="10">
        <v>65.38</v>
      </c>
      <c r="Q4715" s="10">
        <v>1242.1199999999999</v>
      </c>
      <c r="R4715" s="10" t="s">
        <v>614</v>
      </c>
      <c r="S4715" s="10" t="s">
        <v>596</v>
      </c>
      <c r="T4715" s="59">
        <v>0.25</v>
      </c>
      <c r="U4715" s="10">
        <v>310.52999999999997</v>
      </c>
    </row>
    <row r="4716" spans="1:21" x14ac:dyDescent="0.3">
      <c r="A4716" s="10" t="s">
        <v>21364</v>
      </c>
      <c r="B4716" s="61">
        <v>44998</v>
      </c>
      <c r="C4716" s="10" t="s">
        <v>6192</v>
      </c>
      <c r="D4716" s="10" t="s">
        <v>21219</v>
      </c>
      <c r="E4716" s="10" t="s">
        <v>629</v>
      </c>
      <c r="F4716" s="10" t="s">
        <v>790</v>
      </c>
      <c r="G4716" s="10" t="s">
        <v>601</v>
      </c>
      <c r="H4716" s="10" t="s">
        <v>600</v>
      </c>
      <c r="I4716" s="10" t="s">
        <v>664</v>
      </c>
      <c r="J4716" s="10" t="s">
        <v>21363</v>
      </c>
      <c r="K4716" s="10" t="s">
        <v>7682</v>
      </c>
      <c r="L4716" s="10">
        <v>10</v>
      </c>
      <c r="M4716" s="10">
        <v>479.1</v>
      </c>
      <c r="N4716" s="10">
        <v>4791</v>
      </c>
      <c r="O4716" s="59">
        <v>0.2</v>
      </c>
      <c r="P4716" s="10">
        <v>958.2</v>
      </c>
      <c r="Q4716" s="10">
        <v>3832.8</v>
      </c>
      <c r="R4716" s="10" t="s">
        <v>614</v>
      </c>
      <c r="S4716" s="10" t="s">
        <v>564</v>
      </c>
      <c r="T4716" s="59">
        <v>0.15</v>
      </c>
      <c r="U4716" s="10">
        <v>574.91999999999996</v>
      </c>
    </row>
    <row r="4717" spans="1:21" x14ac:dyDescent="0.3">
      <c r="A4717" s="10" t="s">
        <v>21362</v>
      </c>
      <c r="B4717" s="61">
        <v>45367</v>
      </c>
      <c r="C4717" s="10" t="s">
        <v>979</v>
      </c>
      <c r="D4717" s="10" t="s">
        <v>21361</v>
      </c>
      <c r="E4717" s="10" t="s">
        <v>629</v>
      </c>
      <c r="F4717" s="10" t="s">
        <v>628</v>
      </c>
      <c r="G4717" s="10" t="s">
        <v>569</v>
      </c>
      <c r="H4717" s="10" t="s">
        <v>590</v>
      </c>
      <c r="I4717" s="10" t="s">
        <v>635</v>
      </c>
      <c r="J4717" s="10" t="s">
        <v>21360</v>
      </c>
      <c r="K4717" s="10" t="s">
        <v>5985</v>
      </c>
      <c r="L4717" s="10">
        <v>8</v>
      </c>
      <c r="M4717" s="10">
        <v>340.14</v>
      </c>
      <c r="N4717" s="10">
        <v>2721.12</v>
      </c>
      <c r="O4717" s="59">
        <v>0.2</v>
      </c>
      <c r="P4717" s="10">
        <v>544.22</v>
      </c>
      <c r="Q4717" s="10">
        <v>2176.9</v>
      </c>
      <c r="R4717" s="10" t="s">
        <v>586</v>
      </c>
      <c r="S4717" s="10" t="s">
        <v>596</v>
      </c>
      <c r="T4717" s="59">
        <v>0.3</v>
      </c>
      <c r="U4717" s="10">
        <v>653.07000000000005</v>
      </c>
    </row>
    <row r="4718" spans="1:21" x14ac:dyDescent="0.3">
      <c r="A4718" s="10" t="s">
        <v>21359</v>
      </c>
      <c r="B4718" s="61">
        <v>44995</v>
      </c>
      <c r="C4718" s="10" t="s">
        <v>4542</v>
      </c>
      <c r="D4718" s="10" t="s">
        <v>8458</v>
      </c>
      <c r="E4718" s="10" t="s">
        <v>581</v>
      </c>
      <c r="F4718" s="10" t="s">
        <v>580</v>
      </c>
      <c r="G4718" s="10" t="s">
        <v>569</v>
      </c>
      <c r="H4718" s="10" t="s">
        <v>579</v>
      </c>
      <c r="I4718" s="10" t="s">
        <v>711</v>
      </c>
      <c r="J4718" s="10" t="s">
        <v>9144</v>
      </c>
      <c r="K4718" s="10" t="s">
        <v>21358</v>
      </c>
      <c r="L4718" s="10">
        <v>8</v>
      </c>
      <c r="M4718" s="10">
        <v>293.58</v>
      </c>
      <c r="N4718" s="10">
        <v>2348.64</v>
      </c>
      <c r="O4718" s="59">
        <v>0</v>
      </c>
      <c r="P4718" s="10">
        <v>0</v>
      </c>
      <c r="Q4718" s="10">
        <v>2348.64</v>
      </c>
      <c r="R4718" s="10" t="s">
        <v>586</v>
      </c>
      <c r="S4718" s="10" t="s">
        <v>596</v>
      </c>
      <c r="T4718" s="59">
        <v>0.15</v>
      </c>
      <c r="U4718" s="10">
        <v>352.3</v>
      </c>
    </row>
    <row r="4719" spans="1:21" x14ac:dyDescent="0.3">
      <c r="A4719" s="10" t="s">
        <v>21357</v>
      </c>
      <c r="B4719" s="61">
        <v>45075</v>
      </c>
      <c r="C4719" s="10" t="s">
        <v>21356</v>
      </c>
      <c r="D4719" s="10" t="s">
        <v>21355</v>
      </c>
      <c r="E4719" s="10" t="s">
        <v>571</v>
      </c>
      <c r="F4719" s="10" t="s">
        <v>11</v>
      </c>
      <c r="G4719" s="10" t="s">
        <v>569</v>
      </c>
      <c r="H4719" s="10" t="s">
        <v>600</v>
      </c>
      <c r="I4719" s="10" t="s">
        <v>627</v>
      </c>
      <c r="J4719" s="10" t="s">
        <v>21354</v>
      </c>
      <c r="K4719" s="10" t="s">
        <v>21353</v>
      </c>
      <c r="L4719" s="10">
        <v>7</v>
      </c>
      <c r="M4719" s="10">
        <v>975.34</v>
      </c>
      <c r="N4719" s="10">
        <v>6827.38</v>
      </c>
      <c r="O4719" s="59">
        <v>0</v>
      </c>
      <c r="P4719" s="10">
        <v>0</v>
      </c>
      <c r="Q4719" s="10">
        <v>6827.38</v>
      </c>
      <c r="R4719" s="10" t="s">
        <v>575</v>
      </c>
      <c r="S4719" s="10" t="s">
        <v>596</v>
      </c>
      <c r="T4719" s="59">
        <v>0.25</v>
      </c>
      <c r="U4719" s="10">
        <v>1706.85</v>
      </c>
    </row>
    <row r="4720" spans="1:21" x14ac:dyDescent="0.3">
      <c r="A4720" s="10" t="s">
        <v>21352</v>
      </c>
      <c r="B4720" s="61">
        <v>44939</v>
      </c>
      <c r="C4720" s="10" t="s">
        <v>1218</v>
      </c>
      <c r="D4720" s="10" t="s">
        <v>1600</v>
      </c>
      <c r="E4720" s="10" t="s">
        <v>592</v>
      </c>
      <c r="F4720" s="10" t="s">
        <v>18</v>
      </c>
      <c r="G4720" s="10" t="s">
        <v>569</v>
      </c>
      <c r="H4720" s="10" t="s">
        <v>579</v>
      </c>
      <c r="I4720" s="10" t="s">
        <v>578</v>
      </c>
      <c r="J4720" s="10" t="s">
        <v>21351</v>
      </c>
      <c r="K4720" s="10" t="s">
        <v>21350</v>
      </c>
      <c r="L4720" s="10">
        <v>2</v>
      </c>
      <c r="M4720" s="10">
        <v>191.83</v>
      </c>
      <c r="N4720" s="10">
        <v>383.66</v>
      </c>
      <c r="O4720" s="59">
        <v>0.05</v>
      </c>
      <c r="P4720" s="10">
        <v>19.18</v>
      </c>
      <c r="Q4720" s="10">
        <v>364.48</v>
      </c>
      <c r="R4720" s="10" t="s">
        <v>614</v>
      </c>
      <c r="S4720" s="10" t="s">
        <v>585</v>
      </c>
      <c r="T4720" s="59">
        <v>0.15</v>
      </c>
      <c r="U4720" s="10">
        <v>54.67</v>
      </c>
    </row>
    <row r="4721" spans="1:21" x14ac:dyDescent="0.3">
      <c r="A4721" s="10" t="s">
        <v>21349</v>
      </c>
      <c r="B4721" s="61">
        <v>45215</v>
      </c>
      <c r="C4721" s="10" t="s">
        <v>16305</v>
      </c>
      <c r="D4721" s="10" t="s">
        <v>13538</v>
      </c>
      <c r="E4721" s="10" t="s">
        <v>592</v>
      </c>
      <c r="F4721" s="10" t="s">
        <v>652</v>
      </c>
      <c r="G4721" s="10" t="s">
        <v>569</v>
      </c>
      <c r="H4721" s="10" t="s">
        <v>544</v>
      </c>
      <c r="I4721" s="10" t="s">
        <v>610</v>
      </c>
      <c r="J4721" s="10" t="s">
        <v>21348</v>
      </c>
      <c r="K4721" s="10" t="s">
        <v>17436</v>
      </c>
      <c r="L4721" s="10">
        <v>3</v>
      </c>
      <c r="M4721" s="10">
        <v>452.15</v>
      </c>
      <c r="N4721" s="10">
        <v>1356.45</v>
      </c>
      <c r="O4721" s="59">
        <v>0.05</v>
      </c>
      <c r="P4721" s="10">
        <v>67.819999999999993</v>
      </c>
      <c r="Q4721" s="10">
        <v>1288.6300000000001</v>
      </c>
      <c r="R4721" s="10" t="s">
        <v>614</v>
      </c>
      <c r="S4721" s="10" t="s">
        <v>564</v>
      </c>
      <c r="T4721" s="59">
        <v>0.25</v>
      </c>
      <c r="U4721" s="10">
        <v>322.16000000000003</v>
      </c>
    </row>
    <row r="4722" spans="1:21" x14ac:dyDescent="0.3">
      <c r="A4722" s="10" t="s">
        <v>21347</v>
      </c>
      <c r="B4722" s="61">
        <v>44979</v>
      </c>
      <c r="C4722" s="10" t="s">
        <v>21346</v>
      </c>
      <c r="D4722" s="10" t="s">
        <v>8553</v>
      </c>
      <c r="E4722" s="10" t="s">
        <v>592</v>
      </c>
      <c r="F4722" s="10" t="s">
        <v>18</v>
      </c>
      <c r="G4722" s="10" t="s">
        <v>569</v>
      </c>
      <c r="H4722" s="10" t="s">
        <v>579</v>
      </c>
      <c r="I4722" s="10" t="s">
        <v>711</v>
      </c>
      <c r="J4722" s="10" t="s">
        <v>21345</v>
      </c>
      <c r="K4722" s="10" t="s">
        <v>21344</v>
      </c>
      <c r="L4722" s="10">
        <v>5</v>
      </c>
      <c r="M4722" s="10">
        <v>368.12</v>
      </c>
      <c r="N4722" s="10">
        <v>1840.6</v>
      </c>
      <c r="O4722" s="59">
        <v>0.1</v>
      </c>
      <c r="P4722" s="10">
        <v>184.06</v>
      </c>
      <c r="Q4722" s="10">
        <v>1656.54</v>
      </c>
      <c r="R4722" s="10" t="s">
        <v>614</v>
      </c>
      <c r="S4722" s="10" t="s">
        <v>607</v>
      </c>
      <c r="T4722" s="59">
        <v>0.25</v>
      </c>
      <c r="U4722" s="10">
        <v>414.13</v>
      </c>
    </row>
    <row r="4723" spans="1:21" x14ac:dyDescent="0.3">
      <c r="A4723" s="10" t="s">
        <v>21343</v>
      </c>
      <c r="B4723" s="61">
        <v>45241</v>
      </c>
      <c r="C4723" s="10" t="s">
        <v>9055</v>
      </c>
      <c r="D4723" s="10" t="s">
        <v>21342</v>
      </c>
      <c r="E4723" s="10" t="s">
        <v>603</v>
      </c>
      <c r="F4723" s="10" t="s">
        <v>658</v>
      </c>
      <c r="G4723" s="10" t="s">
        <v>569</v>
      </c>
      <c r="H4723" s="10" t="s">
        <v>590</v>
      </c>
      <c r="I4723" s="10" t="s">
        <v>589</v>
      </c>
      <c r="J4723" s="10" t="s">
        <v>21341</v>
      </c>
      <c r="K4723" s="10" t="s">
        <v>7033</v>
      </c>
      <c r="L4723" s="10">
        <v>2</v>
      </c>
      <c r="M4723" s="10">
        <v>972.62</v>
      </c>
      <c r="N4723" s="10">
        <v>1945.24</v>
      </c>
      <c r="O4723" s="59">
        <v>0.2</v>
      </c>
      <c r="P4723" s="10">
        <v>389.05</v>
      </c>
      <c r="Q4723" s="10">
        <v>1556.19</v>
      </c>
      <c r="R4723" s="10" t="s">
        <v>565</v>
      </c>
      <c r="S4723" s="10" t="s">
        <v>607</v>
      </c>
      <c r="T4723" s="59">
        <v>0.15</v>
      </c>
      <c r="U4723" s="10">
        <v>233.43</v>
      </c>
    </row>
    <row r="4724" spans="1:21" x14ac:dyDescent="0.3">
      <c r="A4724" s="10" t="s">
        <v>21340</v>
      </c>
      <c r="B4724" s="61">
        <v>45261</v>
      </c>
      <c r="C4724" s="10" t="s">
        <v>6696</v>
      </c>
      <c r="D4724" s="10" t="s">
        <v>11728</v>
      </c>
      <c r="E4724" s="10" t="s">
        <v>581</v>
      </c>
      <c r="F4724" s="10" t="s">
        <v>83</v>
      </c>
      <c r="G4724" s="10" t="s">
        <v>569</v>
      </c>
      <c r="H4724" s="10" t="s">
        <v>600</v>
      </c>
      <c r="I4724" s="10" t="s">
        <v>627</v>
      </c>
      <c r="J4724" s="10" t="s">
        <v>1201</v>
      </c>
      <c r="K4724" s="10" t="s">
        <v>14640</v>
      </c>
      <c r="L4724" s="10">
        <v>8</v>
      </c>
      <c r="M4724" s="10">
        <v>116.68</v>
      </c>
      <c r="N4724" s="10">
        <v>933.44</v>
      </c>
      <c r="O4724" s="59">
        <v>0</v>
      </c>
      <c r="P4724" s="10">
        <v>0</v>
      </c>
      <c r="Q4724" s="10">
        <v>933.44</v>
      </c>
      <c r="R4724" s="10" t="s">
        <v>614</v>
      </c>
      <c r="S4724" s="10" t="s">
        <v>596</v>
      </c>
      <c r="T4724" s="59">
        <v>0.15</v>
      </c>
      <c r="U4724" s="10">
        <v>140.02000000000001</v>
      </c>
    </row>
    <row r="4725" spans="1:21" x14ac:dyDescent="0.3">
      <c r="A4725" s="10" t="s">
        <v>21339</v>
      </c>
      <c r="B4725" s="61">
        <v>45076</v>
      </c>
      <c r="C4725" s="10" t="s">
        <v>21338</v>
      </c>
      <c r="D4725" s="10" t="s">
        <v>10908</v>
      </c>
      <c r="E4725" s="10" t="s">
        <v>603</v>
      </c>
      <c r="F4725" s="10" t="s">
        <v>602</v>
      </c>
      <c r="G4725" s="10" t="s">
        <v>569</v>
      </c>
      <c r="H4725" s="10" t="s">
        <v>579</v>
      </c>
      <c r="I4725" s="10" t="s">
        <v>722</v>
      </c>
      <c r="J4725" s="10" t="s">
        <v>21337</v>
      </c>
      <c r="K4725" s="10" t="s">
        <v>17698</v>
      </c>
      <c r="L4725" s="10">
        <v>10</v>
      </c>
      <c r="M4725" s="10">
        <v>956.03</v>
      </c>
      <c r="N4725" s="10">
        <v>9560.2999999999993</v>
      </c>
      <c r="O4725" s="59">
        <v>0.05</v>
      </c>
      <c r="P4725" s="10">
        <v>478.01</v>
      </c>
      <c r="Q4725" s="10">
        <v>9082.2900000000009</v>
      </c>
      <c r="R4725" s="10" t="s">
        <v>614</v>
      </c>
      <c r="S4725" s="10" t="s">
        <v>607</v>
      </c>
      <c r="T4725" s="59">
        <v>0.15</v>
      </c>
      <c r="U4725" s="10">
        <v>1362.34</v>
      </c>
    </row>
    <row r="4726" spans="1:21" x14ac:dyDescent="0.3">
      <c r="A4726" s="10" t="s">
        <v>21336</v>
      </c>
      <c r="B4726" s="61">
        <v>45226</v>
      </c>
      <c r="C4726" s="10" t="s">
        <v>21335</v>
      </c>
      <c r="D4726" s="10" t="s">
        <v>1901</v>
      </c>
      <c r="E4726" s="10" t="s">
        <v>603</v>
      </c>
      <c r="F4726" s="10" t="s">
        <v>602</v>
      </c>
      <c r="G4726" s="10" t="s">
        <v>569</v>
      </c>
      <c r="H4726" s="10" t="s">
        <v>590</v>
      </c>
      <c r="I4726" s="10" t="s">
        <v>589</v>
      </c>
      <c r="J4726" s="10" t="s">
        <v>8908</v>
      </c>
      <c r="K4726" s="10" t="s">
        <v>21334</v>
      </c>
      <c r="L4726" s="10">
        <v>10</v>
      </c>
      <c r="M4726" s="10">
        <v>847.51</v>
      </c>
      <c r="N4726" s="10">
        <v>8475.1</v>
      </c>
      <c r="O4726" s="59">
        <v>0.2</v>
      </c>
      <c r="P4726" s="10">
        <v>1695.02</v>
      </c>
      <c r="Q4726" s="10">
        <v>6780.08</v>
      </c>
      <c r="R4726" s="10" t="s">
        <v>565</v>
      </c>
      <c r="S4726" s="10" t="s">
        <v>585</v>
      </c>
      <c r="T4726" s="59">
        <v>0.3</v>
      </c>
      <c r="U4726" s="10">
        <v>2034.02</v>
      </c>
    </row>
    <row r="4727" spans="1:21" x14ac:dyDescent="0.3">
      <c r="A4727" s="10" t="s">
        <v>21333</v>
      </c>
      <c r="B4727" s="61">
        <v>45005</v>
      </c>
      <c r="C4727" s="10" t="s">
        <v>21332</v>
      </c>
      <c r="D4727" s="10" t="s">
        <v>21331</v>
      </c>
      <c r="E4727" s="10" t="s">
        <v>603</v>
      </c>
      <c r="F4727" s="10" t="s">
        <v>636</v>
      </c>
      <c r="G4727" s="10" t="s">
        <v>569</v>
      </c>
      <c r="H4727" s="10" t="s">
        <v>544</v>
      </c>
      <c r="I4727" s="10" t="s">
        <v>610</v>
      </c>
      <c r="J4727" s="10" t="s">
        <v>21310</v>
      </c>
      <c r="K4727" s="10" t="s">
        <v>18150</v>
      </c>
      <c r="L4727" s="10">
        <v>8</v>
      </c>
      <c r="M4727" s="10">
        <v>853.12</v>
      </c>
      <c r="N4727" s="10">
        <v>6824.96</v>
      </c>
      <c r="O4727" s="59">
        <v>0.05</v>
      </c>
      <c r="P4727" s="10">
        <v>341.25</v>
      </c>
      <c r="Q4727" s="10">
        <v>6483.71</v>
      </c>
      <c r="R4727" s="10" t="s">
        <v>565</v>
      </c>
      <c r="S4727" s="10" t="s">
        <v>564</v>
      </c>
      <c r="T4727" s="59">
        <v>0.25</v>
      </c>
      <c r="U4727" s="10">
        <v>1620.93</v>
      </c>
    </row>
    <row r="4728" spans="1:21" x14ac:dyDescent="0.3">
      <c r="A4728" s="10" t="s">
        <v>21330</v>
      </c>
      <c r="B4728" s="61">
        <v>45013</v>
      </c>
      <c r="C4728" s="10" t="s">
        <v>21329</v>
      </c>
      <c r="D4728" s="10" t="s">
        <v>16931</v>
      </c>
      <c r="E4728" s="10" t="s">
        <v>629</v>
      </c>
      <c r="F4728" s="10" t="s">
        <v>759</v>
      </c>
      <c r="G4728" s="10" t="s">
        <v>569</v>
      </c>
      <c r="H4728" s="10" t="s">
        <v>544</v>
      </c>
      <c r="I4728" s="10" t="s">
        <v>610</v>
      </c>
      <c r="J4728" s="10" t="s">
        <v>21328</v>
      </c>
      <c r="K4728" s="10" t="s">
        <v>21327</v>
      </c>
      <c r="L4728" s="10">
        <v>6</v>
      </c>
      <c r="M4728" s="10">
        <v>693.84</v>
      </c>
      <c r="N4728" s="10">
        <v>4163.04</v>
      </c>
      <c r="O4728" s="59">
        <v>0.2</v>
      </c>
      <c r="P4728" s="10">
        <v>832.61</v>
      </c>
      <c r="Q4728" s="10">
        <v>3330.43</v>
      </c>
      <c r="R4728" s="10" t="s">
        <v>575</v>
      </c>
      <c r="S4728" s="10" t="s">
        <v>564</v>
      </c>
      <c r="T4728" s="59">
        <v>0.25</v>
      </c>
      <c r="U4728" s="10">
        <v>832.61</v>
      </c>
    </row>
    <row r="4729" spans="1:21" x14ac:dyDescent="0.3">
      <c r="A4729" s="10" t="s">
        <v>21326</v>
      </c>
      <c r="B4729" s="61">
        <v>45294</v>
      </c>
      <c r="C4729" s="10" t="s">
        <v>21325</v>
      </c>
      <c r="D4729" s="10" t="s">
        <v>21324</v>
      </c>
      <c r="E4729" s="10" t="s">
        <v>603</v>
      </c>
      <c r="F4729" s="10" t="s">
        <v>636</v>
      </c>
      <c r="G4729" s="10" t="s">
        <v>601</v>
      </c>
      <c r="H4729" s="10" t="s">
        <v>590</v>
      </c>
      <c r="I4729" s="10" t="s">
        <v>635</v>
      </c>
      <c r="J4729" s="10" t="s">
        <v>21323</v>
      </c>
      <c r="K4729" s="10" t="s">
        <v>10473</v>
      </c>
      <c r="L4729" s="10">
        <v>10</v>
      </c>
      <c r="M4729" s="10">
        <v>276.23</v>
      </c>
      <c r="N4729" s="10">
        <v>2762.3</v>
      </c>
      <c r="O4729" s="59">
        <v>0</v>
      </c>
      <c r="P4729" s="10">
        <v>0</v>
      </c>
      <c r="Q4729" s="10">
        <v>2762.3</v>
      </c>
      <c r="R4729" s="10" t="s">
        <v>565</v>
      </c>
      <c r="S4729" s="10" t="s">
        <v>585</v>
      </c>
      <c r="T4729" s="59">
        <v>0.15</v>
      </c>
      <c r="U4729" s="10">
        <v>414.35</v>
      </c>
    </row>
    <row r="4730" spans="1:21" x14ac:dyDescent="0.3">
      <c r="A4730" s="10" t="s">
        <v>21322</v>
      </c>
      <c r="B4730" s="61">
        <v>45153</v>
      </c>
      <c r="C4730" s="10" t="s">
        <v>21321</v>
      </c>
      <c r="D4730" s="10" t="s">
        <v>21320</v>
      </c>
      <c r="E4730" s="10" t="s">
        <v>592</v>
      </c>
      <c r="F4730" s="10" t="s">
        <v>591</v>
      </c>
      <c r="G4730" s="10" t="s">
        <v>569</v>
      </c>
      <c r="H4730" s="10" t="s">
        <v>579</v>
      </c>
      <c r="I4730" s="10" t="s">
        <v>578</v>
      </c>
      <c r="J4730" s="10" t="s">
        <v>11059</v>
      </c>
      <c r="K4730" s="10" t="s">
        <v>9292</v>
      </c>
      <c r="L4730" s="10">
        <v>4</v>
      </c>
      <c r="M4730" s="10">
        <v>843.69</v>
      </c>
      <c r="N4730" s="10">
        <v>3374.76</v>
      </c>
      <c r="O4730" s="59">
        <v>0.1</v>
      </c>
      <c r="P4730" s="10">
        <v>337.48</v>
      </c>
      <c r="Q4730" s="10">
        <v>3037.28</v>
      </c>
      <c r="R4730" s="10" t="s">
        <v>575</v>
      </c>
      <c r="S4730" s="10" t="s">
        <v>596</v>
      </c>
      <c r="T4730" s="59">
        <v>0.15</v>
      </c>
      <c r="U4730" s="10">
        <v>455.59</v>
      </c>
    </row>
    <row r="4731" spans="1:21" x14ac:dyDescent="0.3">
      <c r="A4731" s="10" t="s">
        <v>21319</v>
      </c>
      <c r="B4731" s="61">
        <v>45298</v>
      </c>
      <c r="C4731" s="10" t="s">
        <v>21318</v>
      </c>
      <c r="D4731" s="10" t="s">
        <v>21317</v>
      </c>
      <c r="E4731" s="10" t="s">
        <v>571</v>
      </c>
      <c r="F4731" s="10" t="s">
        <v>11</v>
      </c>
      <c r="G4731" s="10" t="s">
        <v>601</v>
      </c>
      <c r="H4731" s="10" t="s">
        <v>579</v>
      </c>
      <c r="I4731" s="10" t="s">
        <v>722</v>
      </c>
      <c r="J4731" s="10" t="s">
        <v>21316</v>
      </c>
      <c r="K4731" s="10" t="s">
        <v>19210</v>
      </c>
      <c r="L4731" s="10">
        <v>10</v>
      </c>
      <c r="M4731" s="10">
        <v>134.1</v>
      </c>
      <c r="N4731" s="10">
        <v>1341</v>
      </c>
      <c r="O4731" s="59">
        <v>0.2</v>
      </c>
      <c r="P4731" s="10">
        <v>268.2</v>
      </c>
      <c r="Q4731" s="10">
        <v>1072.8</v>
      </c>
      <c r="R4731" s="10" t="s">
        <v>614</v>
      </c>
      <c r="S4731" s="10" t="s">
        <v>596</v>
      </c>
      <c r="T4731" s="59">
        <v>0.3</v>
      </c>
      <c r="U4731" s="10">
        <v>321.83999999999997</v>
      </c>
    </row>
    <row r="4732" spans="1:21" x14ac:dyDescent="0.3">
      <c r="A4732" s="10" t="s">
        <v>21315</v>
      </c>
      <c r="B4732" s="61">
        <v>45116</v>
      </c>
      <c r="C4732" s="10" t="s">
        <v>9283</v>
      </c>
      <c r="D4732" s="10" t="s">
        <v>21314</v>
      </c>
      <c r="E4732" s="10" t="s">
        <v>571</v>
      </c>
      <c r="F4732" s="10" t="s">
        <v>11</v>
      </c>
      <c r="G4732" s="10" t="s">
        <v>569</v>
      </c>
      <c r="H4732" s="10" t="s">
        <v>600</v>
      </c>
      <c r="I4732" s="10" t="s">
        <v>664</v>
      </c>
      <c r="J4732" s="10" t="s">
        <v>21313</v>
      </c>
      <c r="K4732" s="10" t="s">
        <v>21312</v>
      </c>
      <c r="L4732" s="10">
        <v>3</v>
      </c>
      <c r="M4732" s="10">
        <v>164.66</v>
      </c>
      <c r="N4732" s="10">
        <v>493.98</v>
      </c>
      <c r="O4732" s="59">
        <v>0</v>
      </c>
      <c r="P4732" s="10">
        <v>0</v>
      </c>
      <c r="Q4732" s="10">
        <v>493.98</v>
      </c>
      <c r="R4732" s="10" t="s">
        <v>614</v>
      </c>
      <c r="S4732" s="10" t="s">
        <v>596</v>
      </c>
      <c r="T4732" s="59">
        <v>0.3</v>
      </c>
      <c r="U4732" s="10">
        <v>148.19</v>
      </c>
    </row>
    <row r="4733" spans="1:21" x14ac:dyDescent="0.3">
      <c r="A4733" s="10" t="s">
        <v>21311</v>
      </c>
      <c r="B4733" s="61">
        <v>45236</v>
      </c>
      <c r="C4733" s="10" t="s">
        <v>1472</v>
      </c>
      <c r="D4733" s="10" t="s">
        <v>10100</v>
      </c>
      <c r="E4733" s="10" t="s">
        <v>629</v>
      </c>
      <c r="F4733" s="10" t="s">
        <v>628</v>
      </c>
      <c r="G4733" s="10" t="s">
        <v>601</v>
      </c>
      <c r="H4733" s="10" t="s">
        <v>544</v>
      </c>
      <c r="I4733" s="10" t="s">
        <v>610</v>
      </c>
      <c r="J4733" s="10" t="s">
        <v>21310</v>
      </c>
      <c r="K4733" s="10" t="s">
        <v>21309</v>
      </c>
      <c r="L4733" s="10">
        <v>1</v>
      </c>
      <c r="M4733" s="10">
        <v>819.08</v>
      </c>
      <c r="N4733" s="10">
        <v>819.08</v>
      </c>
      <c r="O4733" s="59">
        <v>0.05</v>
      </c>
      <c r="P4733" s="10">
        <v>40.950000000000003</v>
      </c>
      <c r="Q4733" s="10">
        <v>778.13</v>
      </c>
      <c r="R4733" s="10" t="s">
        <v>614</v>
      </c>
      <c r="S4733" s="10" t="s">
        <v>585</v>
      </c>
      <c r="T4733" s="59">
        <v>0.3</v>
      </c>
      <c r="U4733" s="10">
        <v>233.44</v>
      </c>
    </row>
    <row r="4734" spans="1:21" x14ac:dyDescent="0.3">
      <c r="A4734" s="10" t="s">
        <v>21308</v>
      </c>
      <c r="B4734" s="61">
        <v>45331</v>
      </c>
      <c r="C4734" s="10" t="s">
        <v>21307</v>
      </c>
      <c r="D4734" s="10" t="s">
        <v>21306</v>
      </c>
      <c r="E4734" s="10" t="s">
        <v>629</v>
      </c>
      <c r="F4734" s="10" t="s">
        <v>790</v>
      </c>
      <c r="G4734" s="10" t="s">
        <v>601</v>
      </c>
      <c r="H4734" s="10" t="s">
        <v>544</v>
      </c>
      <c r="I4734" s="10" t="s">
        <v>568</v>
      </c>
      <c r="J4734" s="10" t="s">
        <v>21305</v>
      </c>
      <c r="K4734" s="10" t="s">
        <v>4974</v>
      </c>
      <c r="L4734" s="10">
        <v>6</v>
      </c>
      <c r="M4734" s="10">
        <v>723.46</v>
      </c>
      <c r="N4734" s="10">
        <v>4340.76</v>
      </c>
      <c r="O4734" s="59">
        <v>0.1</v>
      </c>
      <c r="P4734" s="10">
        <v>434.08</v>
      </c>
      <c r="Q4734" s="10">
        <v>3906.68</v>
      </c>
      <c r="R4734" s="10" t="s">
        <v>565</v>
      </c>
      <c r="S4734" s="10" t="s">
        <v>607</v>
      </c>
      <c r="T4734" s="59">
        <v>0.25</v>
      </c>
      <c r="U4734" s="10">
        <v>976.67</v>
      </c>
    </row>
    <row r="4735" spans="1:21" x14ac:dyDescent="0.3">
      <c r="A4735" s="10" t="s">
        <v>21304</v>
      </c>
      <c r="B4735" s="61">
        <v>44945</v>
      </c>
      <c r="C4735" s="10" t="s">
        <v>21303</v>
      </c>
      <c r="D4735" s="10" t="s">
        <v>2673</v>
      </c>
      <c r="E4735" s="10" t="s">
        <v>571</v>
      </c>
      <c r="F4735" s="10" t="s">
        <v>685</v>
      </c>
      <c r="G4735" s="10" t="s">
        <v>601</v>
      </c>
      <c r="H4735" s="10" t="s">
        <v>544</v>
      </c>
      <c r="I4735" s="10" t="s">
        <v>568</v>
      </c>
      <c r="J4735" s="10" t="s">
        <v>21302</v>
      </c>
      <c r="K4735" s="10" t="s">
        <v>18989</v>
      </c>
      <c r="L4735" s="10">
        <v>6</v>
      </c>
      <c r="M4735" s="10">
        <v>728.44</v>
      </c>
      <c r="N4735" s="10">
        <v>4370.6400000000003</v>
      </c>
      <c r="O4735" s="59">
        <v>0.05</v>
      </c>
      <c r="P4735" s="10">
        <v>218.53</v>
      </c>
      <c r="Q4735" s="10">
        <v>4152.1099999999997</v>
      </c>
      <c r="R4735" s="10" t="s">
        <v>575</v>
      </c>
      <c r="S4735" s="10" t="s">
        <v>607</v>
      </c>
      <c r="T4735" s="59">
        <v>0.3</v>
      </c>
      <c r="U4735" s="10">
        <v>1245.6300000000001</v>
      </c>
    </row>
    <row r="4736" spans="1:21" x14ac:dyDescent="0.3">
      <c r="A4736" s="10" t="s">
        <v>21301</v>
      </c>
      <c r="B4736" s="61">
        <v>45343</v>
      </c>
      <c r="C4736" s="10" t="s">
        <v>21300</v>
      </c>
      <c r="D4736" s="10" t="s">
        <v>21299</v>
      </c>
      <c r="E4736" s="10" t="s">
        <v>592</v>
      </c>
      <c r="F4736" s="10" t="s">
        <v>591</v>
      </c>
      <c r="G4736" s="10" t="s">
        <v>569</v>
      </c>
      <c r="H4736" s="10" t="s">
        <v>579</v>
      </c>
      <c r="I4736" s="10" t="s">
        <v>722</v>
      </c>
      <c r="J4736" s="10" t="s">
        <v>21298</v>
      </c>
      <c r="K4736" s="10" t="s">
        <v>13817</v>
      </c>
      <c r="L4736" s="10">
        <v>6</v>
      </c>
      <c r="M4736" s="10">
        <v>915.44</v>
      </c>
      <c r="N4736" s="10">
        <v>5492.64</v>
      </c>
      <c r="O4736" s="59">
        <v>0</v>
      </c>
      <c r="P4736" s="10">
        <v>0</v>
      </c>
      <c r="Q4736" s="10">
        <v>5492.64</v>
      </c>
      <c r="R4736" s="10" t="s">
        <v>614</v>
      </c>
      <c r="S4736" s="10" t="s">
        <v>585</v>
      </c>
      <c r="T4736" s="59">
        <v>0.25</v>
      </c>
      <c r="U4736" s="10">
        <v>1373.16</v>
      </c>
    </row>
    <row r="4737" spans="1:21" x14ac:dyDescent="0.3">
      <c r="A4737" s="10" t="s">
        <v>21297</v>
      </c>
      <c r="B4737" s="61">
        <v>45208</v>
      </c>
      <c r="C4737" s="10" t="s">
        <v>21296</v>
      </c>
      <c r="D4737" s="10" t="s">
        <v>21295</v>
      </c>
      <c r="E4737" s="10" t="s">
        <v>592</v>
      </c>
      <c r="F4737" s="10" t="s">
        <v>18</v>
      </c>
      <c r="G4737" s="10" t="s">
        <v>569</v>
      </c>
      <c r="H4737" s="10" t="s">
        <v>600</v>
      </c>
      <c r="I4737" s="10" t="s">
        <v>627</v>
      </c>
      <c r="J4737" s="10" t="s">
        <v>21294</v>
      </c>
      <c r="K4737" s="10" t="s">
        <v>8174</v>
      </c>
      <c r="L4737" s="10">
        <v>8</v>
      </c>
      <c r="M4737" s="10">
        <v>906.21</v>
      </c>
      <c r="N4737" s="10">
        <v>7249.68</v>
      </c>
      <c r="O4737" s="59">
        <v>0.2</v>
      </c>
      <c r="P4737" s="10">
        <v>1449.94</v>
      </c>
      <c r="Q4737" s="10">
        <v>5799.74</v>
      </c>
      <c r="R4737" s="10" t="s">
        <v>614</v>
      </c>
      <c r="S4737" s="10" t="s">
        <v>585</v>
      </c>
      <c r="T4737" s="59">
        <v>0.15</v>
      </c>
      <c r="U4737" s="10">
        <v>869.96</v>
      </c>
    </row>
    <row r="4738" spans="1:21" x14ac:dyDescent="0.3">
      <c r="A4738" s="10" t="s">
        <v>21293</v>
      </c>
      <c r="B4738" s="61">
        <v>45070</v>
      </c>
      <c r="C4738" s="10" t="s">
        <v>21292</v>
      </c>
      <c r="D4738" s="10" t="s">
        <v>9531</v>
      </c>
      <c r="E4738" s="10" t="s">
        <v>603</v>
      </c>
      <c r="F4738" s="10" t="s">
        <v>636</v>
      </c>
      <c r="G4738" s="10" t="s">
        <v>569</v>
      </c>
      <c r="H4738" s="10" t="s">
        <v>579</v>
      </c>
      <c r="I4738" s="10" t="s">
        <v>722</v>
      </c>
      <c r="J4738" s="10" t="s">
        <v>21291</v>
      </c>
      <c r="K4738" s="10" t="s">
        <v>8933</v>
      </c>
      <c r="L4738" s="10">
        <v>10</v>
      </c>
      <c r="M4738" s="10">
        <v>586.82000000000005</v>
      </c>
      <c r="N4738" s="10">
        <v>5868.2</v>
      </c>
      <c r="O4738" s="59">
        <v>0.1</v>
      </c>
      <c r="P4738" s="10">
        <v>586.82000000000005</v>
      </c>
      <c r="Q4738" s="10">
        <v>5281.38</v>
      </c>
      <c r="R4738" s="10" t="s">
        <v>565</v>
      </c>
      <c r="S4738" s="10" t="s">
        <v>596</v>
      </c>
      <c r="T4738" s="59">
        <v>0.3</v>
      </c>
      <c r="U4738" s="10">
        <v>1584.41</v>
      </c>
    </row>
    <row r="4739" spans="1:21" x14ac:dyDescent="0.3">
      <c r="A4739" s="10" t="s">
        <v>21290</v>
      </c>
      <c r="B4739" s="61">
        <v>45369</v>
      </c>
      <c r="C4739" s="10" t="s">
        <v>9384</v>
      </c>
      <c r="D4739" s="10" t="s">
        <v>21289</v>
      </c>
      <c r="E4739" s="10" t="s">
        <v>603</v>
      </c>
      <c r="F4739" s="10" t="s">
        <v>602</v>
      </c>
      <c r="G4739" s="10" t="s">
        <v>601</v>
      </c>
      <c r="H4739" s="10" t="s">
        <v>579</v>
      </c>
      <c r="I4739" s="10" t="s">
        <v>711</v>
      </c>
      <c r="J4739" s="10" t="s">
        <v>21288</v>
      </c>
      <c r="K4739" s="10" t="s">
        <v>14866</v>
      </c>
      <c r="L4739" s="10">
        <v>8</v>
      </c>
      <c r="M4739" s="10">
        <v>670.39</v>
      </c>
      <c r="N4739" s="10">
        <v>5363.12</v>
      </c>
      <c r="O4739" s="59">
        <v>0.1</v>
      </c>
      <c r="P4739" s="10">
        <v>536.30999999999995</v>
      </c>
      <c r="Q4739" s="10">
        <v>4826.8100000000004</v>
      </c>
      <c r="R4739" s="10" t="s">
        <v>565</v>
      </c>
      <c r="S4739" s="10" t="s">
        <v>607</v>
      </c>
      <c r="T4739" s="59">
        <v>0.3</v>
      </c>
      <c r="U4739" s="10">
        <v>1448.04</v>
      </c>
    </row>
    <row r="4740" spans="1:21" x14ac:dyDescent="0.3">
      <c r="A4740" s="10" t="s">
        <v>21287</v>
      </c>
      <c r="B4740" s="61">
        <v>44928</v>
      </c>
      <c r="C4740" s="10" t="s">
        <v>1422</v>
      </c>
      <c r="D4740" s="10" t="s">
        <v>14605</v>
      </c>
      <c r="E4740" s="10" t="s">
        <v>603</v>
      </c>
      <c r="F4740" s="10" t="s">
        <v>658</v>
      </c>
      <c r="G4740" s="10" t="s">
        <v>601</v>
      </c>
      <c r="H4740" s="10" t="s">
        <v>590</v>
      </c>
      <c r="I4740" s="10" t="s">
        <v>589</v>
      </c>
      <c r="J4740" s="10" t="s">
        <v>21286</v>
      </c>
      <c r="K4740" s="10" t="s">
        <v>21285</v>
      </c>
      <c r="L4740" s="10">
        <v>4</v>
      </c>
      <c r="M4740" s="10">
        <v>894.3</v>
      </c>
      <c r="N4740" s="10">
        <v>3577.2</v>
      </c>
      <c r="O4740" s="59">
        <v>0.2</v>
      </c>
      <c r="P4740" s="10">
        <v>715.44</v>
      </c>
      <c r="Q4740" s="10">
        <v>2861.76</v>
      </c>
      <c r="R4740" s="10" t="s">
        <v>614</v>
      </c>
      <c r="S4740" s="10" t="s">
        <v>596</v>
      </c>
      <c r="T4740" s="59">
        <v>0.3</v>
      </c>
      <c r="U4740" s="10">
        <v>858.53</v>
      </c>
    </row>
    <row r="4741" spans="1:21" x14ac:dyDescent="0.3">
      <c r="A4741" s="10" t="s">
        <v>21284</v>
      </c>
      <c r="B4741" s="61">
        <v>45051</v>
      </c>
      <c r="C4741" s="10" t="s">
        <v>21283</v>
      </c>
      <c r="D4741" s="10" t="s">
        <v>21282</v>
      </c>
      <c r="E4741" s="10" t="s">
        <v>581</v>
      </c>
      <c r="F4741" s="10" t="s">
        <v>7</v>
      </c>
      <c r="G4741" s="10" t="s">
        <v>601</v>
      </c>
      <c r="H4741" s="10" t="s">
        <v>600</v>
      </c>
      <c r="I4741" s="10" t="s">
        <v>599</v>
      </c>
      <c r="J4741" s="10" t="s">
        <v>21281</v>
      </c>
      <c r="K4741" s="10" t="s">
        <v>21280</v>
      </c>
      <c r="L4741" s="10">
        <v>9</v>
      </c>
      <c r="M4741" s="10">
        <v>798.78</v>
      </c>
      <c r="N4741" s="10">
        <v>7189.02</v>
      </c>
      <c r="O4741" s="59">
        <v>0.1</v>
      </c>
      <c r="P4741" s="10">
        <v>718.9</v>
      </c>
      <c r="Q4741" s="10">
        <v>6470.12</v>
      </c>
      <c r="R4741" s="10" t="s">
        <v>575</v>
      </c>
      <c r="S4741" s="10" t="s">
        <v>564</v>
      </c>
      <c r="T4741" s="59">
        <v>0.25</v>
      </c>
      <c r="U4741" s="10">
        <v>1617.53</v>
      </c>
    </row>
    <row r="4742" spans="1:21" x14ac:dyDescent="0.3">
      <c r="A4742" s="10" t="s">
        <v>21279</v>
      </c>
      <c r="B4742" s="61">
        <v>45235</v>
      </c>
      <c r="C4742" s="10" t="s">
        <v>20433</v>
      </c>
      <c r="D4742" s="10" t="s">
        <v>21278</v>
      </c>
      <c r="E4742" s="10" t="s">
        <v>629</v>
      </c>
      <c r="F4742" s="10" t="s">
        <v>759</v>
      </c>
      <c r="G4742" s="10" t="s">
        <v>601</v>
      </c>
      <c r="H4742" s="10" t="s">
        <v>579</v>
      </c>
      <c r="I4742" s="10" t="s">
        <v>722</v>
      </c>
      <c r="J4742" s="10" t="s">
        <v>21277</v>
      </c>
      <c r="K4742" s="10" t="s">
        <v>21276</v>
      </c>
      <c r="L4742" s="10">
        <v>2</v>
      </c>
      <c r="M4742" s="10">
        <v>967.78</v>
      </c>
      <c r="N4742" s="10">
        <v>1935.56</v>
      </c>
      <c r="O4742" s="59">
        <v>0.2</v>
      </c>
      <c r="P4742" s="10">
        <v>387.11</v>
      </c>
      <c r="Q4742" s="10">
        <v>1548.45</v>
      </c>
      <c r="R4742" s="10" t="s">
        <v>575</v>
      </c>
      <c r="S4742" s="10" t="s">
        <v>607</v>
      </c>
      <c r="T4742" s="59">
        <v>0.15</v>
      </c>
      <c r="U4742" s="10">
        <v>232.27</v>
      </c>
    </row>
    <row r="4743" spans="1:21" x14ac:dyDescent="0.3">
      <c r="A4743" s="10" t="s">
        <v>21275</v>
      </c>
      <c r="B4743" s="61">
        <v>45332</v>
      </c>
      <c r="C4743" s="10" t="s">
        <v>14705</v>
      </c>
      <c r="D4743" s="10" t="s">
        <v>21274</v>
      </c>
      <c r="E4743" s="10" t="s">
        <v>571</v>
      </c>
      <c r="F4743" s="10" t="s">
        <v>570</v>
      </c>
      <c r="G4743" s="10" t="s">
        <v>569</v>
      </c>
      <c r="H4743" s="10" t="s">
        <v>579</v>
      </c>
      <c r="I4743" s="10" t="s">
        <v>578</v>
      </c>
      <c r="J4743" s="10" t="s">
        <v>16040</v>
      </c>
      <c r="K4743" s="10" t="s">
        <v>17449</v>
      </c>
      <c r="L4743" s="10">
        <v>2</v>
      </c>
      <c r="M4743" s="10">
        <v>847.06</v>
      </c>
      <c r="N4743" s="10">
        <v>1694.12</v>
      </c>
      <c r="O4743" s="59">
        <v>0.2</v>
      </c>
      <c r="P4743" s="10">
        <v>338.82</v>
      </c>
      <c r="Q4743" s="10">
        <v>1355.3</v>
      </c>
      <c r="R4743" s="10" t="s">
        <v>614</v>
      </c>
      <c r="S4743" s="10" t="s">
        <v>607</v>
      </c>
      <c r="T4743" s="59">
        <v>0.25</v>
      </c>
      <c r="U4743" s="10">
        <v>338.82</v>
      </c>
    </row>
    <row r="4744" spans="1:21" x14ac:dyDescent="0.3">
      <c r="A4744" s="10" t="s">
        <v>21273</v>
      </c>
      <c r="B4744" s="61">
        <v>44974</v>
      </c>
      <c r="C4744" s="10" t="s">
        <v>7813</v>
      </c>
      <c r="D4744" s="10" t="s">
        <v>21272</v>
      </c>
      <c r="E4744" s="10" t="s">
        <v>581</v>
      </c>
      <c r="F4744" s="10" t="s">
        <v>7</v>
      </c>
      <c r="G4744" s="10" t="s">
        <v>601</v>
      </c>
      <c r="H4744" s="10" t="s">
        <v>544</v>
      </c>
      <c r="I4744" s="10" t="s">
        <v>568</v>
      </c>
      <c r="J4744" s="10" t="s">
        <v>21271</v>
      </c>
      <c r="K4744" s="10" t="s">
        <v>21270</v>
      </c>
      <c r="L4744" s="10">
        <v>3</v>
      </c>
      <c r="M4744" s="10">
        <v>488.76</v>
      </c>
      <c r="N4744" s="10">
        <v>1466.28</v>
      </c>
      <c r="O4744" s="59">
        <v>0.2</v>
      </c>
      <c r="P4744" s="10">
        <v>293.26</v>
      </c>
      <c r="Q4744" s="10">
        <v>1173.02</v>
      </c>
      <c r="R4744" s="10" t="s">
        <v>565</v>
      </c>
      <c r="S4744" s="10" t="s">
        <v>596</v>
      </c>
      <c r="T4744" s="59">
        <v>0.3</v>
      </c>
      <c r="U4744" s="10">
        <v>351.91</v>
      </c>
    </row>
    <row r="4745" spans="1:21" x14ac:dyDescent="0.3">
      <c r="A4745" s="10" t="s">
        <v>21269</v>
      </c>
      <c r="B4745" s="61">
        <v>45367</v>
      </c>
      <c r="C4745" s="10" t="s">
        <v>1641</v>
      </c>
      <c r="D4745" s="10" t="s">
        <v>15025</v>
      </c>
      <c r="E4745" s="10" t="s">
        <v>592</v>
      </c>
      <c r="F4745" s="10" t="s">
        <v>652</v>
      </c>
      <c r="G4745" s="10" t="s">
        <v>601</v>
      </c>
      <c r="H4745" s="10" t="s">
        <v>579</v>
      </c>
      <c r="I4745" s="10" t="s">
        <v>711</v>
      </c>
      <c r="J4745" s="10" t="s">
        <v>21268</v>
      </c>
      <c r="K4745" s="10" t="s">
        <v>21267</v>
      </c>
      <c r="L4745" s="10">
        <v>8</v>
      </c>
      <c r="M4745" s="10">
        <v>555.54</v>
      </c>
      <c r="N4745" s="10">
        <v>4444.32</v>
      </c>
      <c r="O4745" s="59">
        <v>0.05</v>
      </c>
      <c r="P4745" s="10">
        <v>222.22</v>
      </c>
      <c r="Q4745" s="10">
        <v>4222.1000000000004</v>
      </c>
      <c r="R4745" s="10" t="s">
        <v>614</v>
      </c>
      <c r="S4745" s="10" t="s">
        <v>585</v>
      </c>
      <c r="T4745" s="59">
        <v>0.15</v>
      </c>
      <c r="U4745" s="10">
        <v>633.32000000000005</v>
      </c>
    </row>
    <row r="4746" spans="1:21" x14ac:dyDescent="0.3">
      <c r="A4746" s="10" t="s">
        <v>21266</v>
      </c>
      <c r="B4746" s="61">
        <v>45359</v>
      </c>
      <c r="C4746" s="10" t="s">
        <v>18244</v>
      </c>
      <c r="D4746" s="10" t="s">
        <v>4353</v>
      </c>
      <c r="E4746" s="10" t="s">
        <v>629</v>
      </c>
      <c r="F4746" s="10" t="s">
        <v>790</v>
      </c>
      <c r="G4746" s="10" t="s">
        <v>569</v>
      </c>
      <c r="H4746" s="10" t="s">
        <v>579</v>
      </c>
      <c r="I4746" s="10" t="s">
        <v>722</v>
      </c>
      <c r="J4746" s="10" t="s">
        <v>21265</v>
      </c>
      <c r="K4746" s="10" t="s">
        <v>1289</v>
      </c>
      <c r="L4746" s="10">
        <v>4</v>
      </c>
      <c r="M4746" s="10">
        <v>958.65</v>
      </c>
      <c r="N4746" s="10">
        <v>3834.6</v>
      </c>
      <c r="O4746" s="59">
        <v>0.05</v>
      </c>
      <c r="P4746" s="10">
        <v>191.73</v>
      </c>
      <c r="Q4746" s="10">
        <v>3642.87</v>
      </c>
      <c r="R4746" s="10" t="s">
        <v>614</v>
      </c>
      <c r="S4746" s="10" t="s">
        <v>596</v>
      </c>
      <c r="T4746" s="59">
        <v>0.3</v>
      </c>
      <c r="U4746" s="10">
        <v>1092.8599999999999</v>
      </c>
    </row>
    <row r="4747" spans="1:21" x14ac:dyDescent="0.3">
      <c r="A4747" s="10" t="s">
        <v>21264</v>
      </c>
      <c r="B4747" s="61">
        <v>45037</v>
      </c>
      <c r="C4747" s="10" t="s">
        <v>16744</v>
      </c>
      <c r="D4747" s="10" t="s">
        <v>17662</v>
      </c>
      <c r="E4747" s="10" t="s">
        <v>592</v>
      </c>
      <c r="F4747" s="10" t="s">
        <v>652</v>
      </c>
      <c r="G4747" s="10" t="s">
        <v>601</v>
      </c>
      <c r="H4747" s="10" t="s">
        <v>579</v>
      </c>
      <c r="I4747" s="10" t="s">
        <v>578</v>
      </c>
      <c r="J4747" s="10" t="s">
        <v>10054</v>
      </c>
      <c r="K4747" s="10" t="s">
        <v>16852</v>
      </c>
      <c r="L4747" s="10">
        <v>8</v>
      </c>
      <c r="M4747" s="10">
        <v>808.31</v>
      </c>
      <c r="N4747" s="10">
        <v>6466.48</v>
      </c>
      <c r="O4747" s="59">
        <v>0.2</v>
      </c>
      <c r="P4747" s="10">
        <v>1293.3</v>
      </c>
      <c r="Q4747" s="10">
        <v>5173.18</v>
      </c>
      <c r="R4747" s="10" t="s">
        <v>586</v>
      </c>
      <c r="S4747" s="10" t="s">
        <v>607</v>
      </c>
      <c r="T4747" s="59">
        <v>0.15</v>
      </c>
      <c r="U4747" s="10">
        <v>775.98</v>
      </c>
    </row>
    <row r="4748" spans="1:21" x14ac:dyDescent="0.3">
      <c r="A4748" s="10" t="s">
        <v>21263</v>
      </c>
      <c r="B4748" s="61">
        <v>44992</v>
      </c>
      <c r="C4748" s="10" t="s">
        <v>21262</v>
      </c>
      <c r="D4748" s="10" t="s">
        <v>9095</v>
      </c>
      <c r="E4748" s="10" t="s">
        <v>571</v>
      </c>
      <c r="F4748" s="10" t="s">
        <v>685</v>
      </c>
      <c r="G4748" s="10" t="s">
        <v>569</v>
      </c>
      <c r="H4748" s="10" t="s">
        <v>590</v>
      </c>
      <c r="I4748" s="10" t="s">
        <v>635</v>
      </c>
      <c r="J4748" s="10" t="s">
        <v>18384</v>
      </c>
      <c r="K4748" s="10" t="s">
        <v>21261</v>
      </c>
      <c r="L4748" s="10">
        <v>7</v>
      </c>
      <c r="M4748" s="10">
        <v>522.12</v>
      </c>
      <c r="N4748" s="10">
        <v>3654.84</v>
      </c>
      <c r="O4748" s="59">
        <v>0</v>
      </c>
      <c r="P4748" s="10">
        <v>0</v>
      </c>
      <c r="Q4748" s="10">
        <v>3654.84</v>
      </c>
      <c r="R4748" s="10" t="s">
        <v>614</v>
      </c>
      <c r="S4748" s="10" t="s">
        <v>596</v>
      </c>
      <c r="T4748" s="59">
        <v>0.15</v>
      </c>
      <c r="U4748" s="10">
        <v>548.23</v>
      </c>
    </row>
    <row r="4749" spans="1:21" x14ac:dyDescent="0.3">
      <c r="A4749" s="10" t="s">
        <v>21260</v>
      </c>
      <c r="B4749" s="61">
        <v>45322</v>
      </c>
      <c r="C4749" s="10" t="s">
        <v>21259</v>
      </c>
      <c r="D4749" s="10" t="s">
        <v>7313</v>
      </c>
      <c r="E4749" s="10" t="s">
        <v>581</v>
      </c>
      <c r="F4749" s="10" t="s">
        <v>7</v>
      </c>
      <c r="G4749" s="10" t="s">
        <v>601</v>
      </c>
      <c r="H4749" s="10" t="s">
        <v>579</v>
      </c>
      <c r="I4749" s="10" t="s">
        <v>711</v>
      </c>
      <c r="J4749" s="10" t="s">
        <v>21258</v>
      </c>
      <c r="K4749" s="10" t="s">
        <v>5171</v>
      </c>
      <c r="L4749" s="10">
        <v>8</v>
      </c>
      <c r="M4749" s="10">
        <v>485.95</v>
      </c>
      <c r="N4749" s="10">
        <v>3887.6</v>
      </c>
      <c r="O4749" s="59">
        <v>0.1</v>
      </c>
      <c r="P4749" s="10">
        <v>388.76</v>
      </c>
      <c r="Q4749" s="10">
        <v>3498.84</v>
      </c>
      <c r="R4749" s="10" t="s">
        <v>586</v>
      </c>
      <c r="S4749" s="10" t="s">
        <v>564</v>
      </c>
      <c r="T4749" s="59">
        <v>0.3</v>
      </c>
      <c r="U4749" s="10">
        <v>1049.6500000000001</v>
      </c>
    </row>
    <row r="4750" spans="1:21" x14ac:dyDescent="0.3">
      <c r="A4750" s="10" t="s">
        <v>21257</v>
      </c>
      <c r="B4750" s="61">
        <v>45046</v>
      </c>
      <c r="C4750" s="10" t="s">
        <v>21256</v>
      </c>
      <c r="D4750" s="10" t="s">
        <v>21255</v>
      </c>
      <c r="E4750" s="10" t="s">
        <v>592</v>
      </c>
      <c r="F4750" s="10" t="s">
        <v>652</v>
      </c>
      <c r="G4750" s="10" t="s">
        <v>601</v>
      </c>
      <c r="H4750" s="10" t="s">
        <v>600</v>
      </c>
      <c r="I4750" s="10" t="s">
        <v>664</v>
      </c>
      <c r="J4750" s="10" t="s">
        <v>16345</v>
      </c>
      <c r="K4750" s="10" t="s">
        <v>21254</v>
      </c>
      <c r="L4750" s="10">
        <v>10</v>
      </c>
      <c r="M4750" s="10">
        <v>144.49</v>
      </c>
      <c r="N4750" s="10">
        <v>1444.9</v>
      </c>
      <c r="O4750" s="59">
        <v>0</v>
      </c>
      <c r="P4750" s="10">
        <v>0</v>
      </c>
      <c r="Q4750" s="10">
        <v>1444.9</v>
      </c>
      <c r="R4750" s="10" t="s">
        <v>565</v>
      </c>
      <c r="S4750" s="10" t="s">
        <v>585</v>
      </c>
      <c r="T4750" s="59">
        <v>0.3</v>
      </c>
      <c r="U4750" s="10">
        <v>433.47</v>
      </c>
    </row>
    <row r="4751" spans="1:21" x14ac:dyDescent="0.3">
      <c r="A4751" s="10" t="s">
        <v>21253</v>
      </c>
      <c r="B4751" s="61">
        <v>44991</v>
      </c>
      <c r="C4751" s="10" t="s">
        <v>21252</v>
      </c>
      <c r="D4751" s="10" t="s">
        <v>10452</v>
      </c>
      <c r="E4751" s="10" t="s">
        <v>603</v>
      </c>
      <c r="F4751" s="10" t="s">
        <v>658</v>
      </c>
      <c r="G4751" s="10" t="s">
        <v>601</v>
      </c>
      <c r="H4751" s="10" t="s">
        <v>590</v>
      </c>
      <c r="I4751" s="10" t="s">
        <v>635</v>
      </c>
      <c r="J4751" s="10" t="s">
        <v>12071</v>
      </c>
      <c r="K4751" s="10" t="s">
        <v>21251</v>
      </c>
      <c r="L4751" s="10">
        <v>3</v>
      </c>
      <c r="M4751" s="10">
        <v>285.67</v>
      </c>
      <c r="N4751" s="10">
        <v>857.01</v>
      </c>
      <c r="O4751" s="59">
        <v>0.1</v>
      </c>
      <c r="P4751" s="10">
        <v>85.7</v>
      </c>
      <c r="Q4751" s="10">
        <v>771.31</v>
      </c>
      <c r="R4751" s="10" t="s">
        <v>575</v>
      </c>
      <c r="S4751" s="10" t="s">
        <v>585</v>
      </c>
      <c r="T4751" s="59">
        <v>0.3</v>
      </c>
      <c r="U4751" s="10">
        <v>231.39</v>
      </c>
    </row>
    <row r="4752" spans="1:21" x14ac:dyDescent="0.3">
      <c r="A4752" s="10" t="s">
        <v>21250</v>
      </c>
      <c r="B4752" s="61">
        <v>45233</v>
      </c>
      <c r="C4752" s="10" t="s">
        <v>15587</v>
      </c>
      <c r="D4752" s="10" t="s">
        <v>14051</v>
      </c>
      <c r="E4752" s="10" t="s">
        <v>581</v>
      </c>
      <c r="F4752" s="10" t="s">
        <v>7</v>
      </c>
      <c r="G4752" s="10" t="s">
        <v>569</v>
      </c>
      <c r="H4752" s="10" t="s">
        <v>544</v>
      </c>
      <c r="I4752" s="10" t="s">
        <v>610</v>
      </c>
      <c r="J4752" s="10" t="s">
        <v>7942</v>
      </c>
      <c r="K4752" s="10" t="s">
        <v>21249</v>
      </c>
      <c r="L4752" s="10">
        <v>9</v>
      </c>
      <c r="M4752" s="10">
        <v>112.27</v>
      </c>
      <c r="N4752" s="10">
        <v>1010.43</v>
      </c>
      <c r="O4752" s="59">
        <v>0.2</v>
      </c>
      <c r="P4752" s="10">
        <v>202.09</v>
      </c>
      <c r="Q4752" s="10">
        <v>808.34</v>
      </c>
      <c r="R4752" s="10" t="s">
        <v>565</v>
      </c>
      <c r="S4752" s="10" t="s">
        <v>564</v>
      </c>
      <c r="T4752" s="59">
        <v>0.15</v>
      </c>
      <c r="U4752" s="10">
        <v>121.25</v>
      </c>
    </row>
    <row r="4753" spans="1:21" x14ac:dyDescent="0.3">
      <c r="A4753" s="10" t="s">
        <v>21248</v>
      </c>
      <c r="B4753" s="61">
        <v>45340</v>
      </c>
      <c r="C4753" s="10" t="s">
        <v>11609</v>
      </c>
      <c r="D4753" s="10" t="s">
        <v>21247</v>
      </c>
      <c r="E4753" s="10" t="s">
        <v>603</v>
      </c>
      <c r="F4753" s="10" t="s">
        <v>658</v>
      </c>
      <c r="G4753" s="10" t="s">
        <v>601</v>
      </c>
      <c r="H4753" s="10" t="s">
        <v>579</v>
      </c>
      <c r="I4753" s="10" t="s">
        <v>578</v>
      </c>
      <c r="J4753" s="10" t="s">
        <v>17566</v>
      </c>
      <c r="K4753" s="10" t="s">
        <v>21246</v>
      </c>
      <c r="L4753" s="10">
        <v>8</v>
      </c>
      <c r="M4753" s="10">
        <v>122.69</v>
      </c>
      <c r="N4753" s="10">
        <v>981.52</v>
      </c>
      <c r="O4753" s="59">
        <v>0.1</v>
      </c>
      <c r="P4753" s="10">
        <v>98.15</v>
      </c>
      <c r="Q4753" s="10">
        <v>883.37</v>
      </c>
      <c r="R4753" s="10" t="s">
        <v>565</v>
      </c>
      <c r="S4753" s="10" t="s">
        <v>596</v>
      </c>
      <c r="T4753" s="59">
        <v>0.25</v>
      </c>
      <c r="U4753" s="10">
        <v>220.84</v>
      </c>
    </row>
    <row r="4754" spans="1:21" x14ac:dyDescent="0.3">
      <c r="A4754" s="10" t="s">
        <v>21245</v>
      </c>
      <c r="B4754" s="61">
        <v>45083</v>
      </c>
      <c r="C4754" s="10" t="s">
        <v>2844</v>
      </c>
      <c r="D4754" s="10" t="s">
        <v>21244</v>
      </c>
      <c r="E4754" s="10" t="s">
        <v>629</v>
      </c>
      <c r="F4754" s="10" t="s">
        <v>790</v>
      </c>
      <c r="G4754" s="10" t="s">
        <v>601</v>
      </c>
      <c r="H4754" s="10" t="s">
        <v>600</v>
      </c>
      <c r="I4754" s="10" t="s">
        <v>627</v>
      </c>
      <c r="J4754" s="10" t="s">
        <v>21243</v>
      </c>
      <c r="K4754" s="10" t="s">
        <v>21242</v>
      </c>
      <c r="L4754" s="10">
        <v>1</v>
      </c>
      <c r="M4754" s="10">
        <v>784.13</v>
      </c>
      <c r="N4754" s="10">
        <v>784.13</v>
      </c>
      <c r="O4754" s="59">
        <v>0.05</v>
      </c>
      <c r="P4754" s="10">
        <v>39.21</v>
      </c>
      <c r="Q4754" s="10">
        <v>744.92</v>
      </c>
      <c r="R4754" s="10" t="s">
        <v>575</v>
      </c>
      <c r="S4754" s="10" t="s">
        <v>607</v>
      </c>
      <c r="T4754" s="59">
        <v>0.15</v>
      </c>
      <c r="U4754" s="10">
        <v>111.74</v>
      </c>
    </row>
    <row r="4755" spans="1:21" x14ac:dyDescent="0.3">
      <c r="A4755" s="10" t="s">
        <v>21241</v>
      </c>
      <c r="B4755" s="61">
        <v>45159</v>
      </c>
      <c r="C4755" s="10" t="s">
        <v>1670</v>
      </c>
      <c r="D4755" s="10" t="s">
        <v>21240</v>
      </c>
      <c r="E4755" s="10" t="s">
        <v>581</v>
      </c>
      <c r="F4755" s="10" t="s">
        <v>83</v>
      </c>
      <c r="G4755" s="10" t="s">
        <v>601</v>
      </c>
      <c r="H4755" s="10" t="s">
        <v>544</v>
      </c>
      <c r="I4755" s="10" t="s">
        <v>610</v>
      </c>
      <c r="J4755" s="10" t="s">
        <v>21239</v>
      </c>
      <c r="K4755" s="10" t="s">
        <v>21238</v>
      </c>
      <c r="L4755" s="10">
        <v>3</v>
      </c>
      <c r="M4755" s="10">
        <v>673.83</v>
      </c>
      <c r="N4755" s="10">
        <v>2021.49</v>
      </c>
      <c r="O4755" s="59">
        <v>0.2</v>
      </c>
      <c r="P4755" s="10">
        <v>404.3</v>
      </c>
      <c r="Q4755" s="10">
        <v>1617.19</v>
      </c>
      <c r="R4755" s="10" t="s">
        <v>565</v>
      </c>
      <c r="S4755" s="10" t="s">
        <v>607</v>
      </c>
      <c r="T4755" s="59">
        <v>0.25</v>
      </c>
      <c r="U4755" s="10">
        <v>404.3</v>
      </c>
    </row>
    <row r="4756" spans="1:21" x14ac:dyDescent="0.3">
      <c r="A4756" s="10" t="s">
        <v>21237</v>
      </c>
      <c r="B4756" s="61">
        <v>45090</v>
      </c>
      <c r="C4756" s="10" t="s">
        <v>11569</v>
      </c>
      <c r="D4756" s="10" t="s">
        <v>4712</v>
      </c>
      <c r="E4756" s="10" t="s">
        <v>581</v>
      </c>
      <c r="F4756" s="10" t="s">
        <v>83</v>
      </c>
      <c r="G4756" s="10" t="s">
        <v>569</v>
      </c>
      <c r="H4756" s="10" t="s">
        <v>579</v>
      </c>
      <c r="I4756" s="10" t="s">
        <v>711</v>
      </c>
      <c r="J4756" s="10" t="s">
        <v>21236</v>
      </c>
      <c r="K4756" s="10" t="s">
        <v>21235</v>
      </c>
      <c r="L4756" s="10">
        <v>5</v>
      </c>
      <c r="M4756" s="10">
        <v>358.21</v>
      </c>
      <c r="N4756" s="10">
        <v>1791.05</v>
      </c>
      <c r="O4756" s="59">
        <v>0.2</v>
      </c>
      <c r="P4756" s="10">
        <v>358.21</v>
      </c>
      <c r="Q4756" s="10">
        <v>1432.84</v>
      </c>
      <c r="R4756" s="10" t="s">
        <v>586</v>
      </c>
      <c r="S4756" s="10" t="s">
        <v>585</v>
      </c>
      <c r="T4756" s="59">
        <v>0.25</v>
      </c>
      <c r="U4756" s="10">
        <v>358.21</v>
      </c>
    </row>
    <row r="4757" spans="1:21" x14ac:dyDescent="0.3">
      <c r="A4757" s="10" t="s">
        <v>21234</v>
      </c>
      <c r="B4757" s="61">
        <v>45190</v>
      </c>
      <c r="C4757" s="10" t="s">
        <v>21233</v>
      </c>
      <c r="D4757" s="10" t="s">
        <v>21232</v>
      </c>
      <c r="E4757" s="10" t="s">
        <v>592</v>
      </c>
      <c r="F4757" s="10" t="s">
        <v>591</v>
      </c>
      <c r="G4757" s="10" t="s">
        <v>569</v>
      </c>
      <c r="H4757" s="10" t="s">
        <v>590</v>
      </c>
      <c r="I4757" s="10" t="s">
        <v>748</v>
      </c>
      <c r="J4757" s="10" t="s">
        <v>18064</v>
      </c>
      <c r="K4757" s="10" t="s">
        <v>9130</v>
      </c>
      <c r="L4757" s="10">
        <v>10</v>
      </c>
      <c r="M4757" s="10">
        <v>399.08</v>
      </c>
      <c r="N4757" s="10">
        <v>3990.8</v>
      </c>
      <c r="O4757" s="59">
        <v>0.05</v>
      </c>
      <c r="P4757" s="10">
        <v>199.54</v>
      </c>
      <c r="Q4757" s="10">
        <v>3791.26</v>
      </c>
      <c r="R4757" s="10" t="s">
        <v>565</v>
      </c>
      <c r="S4757" s="10" t="s">
        <v>585</v>
      </c>
      <c r="T4757" s="59">
        <v>0.3</v>
      </c>
      <c r="U4757" s="10">
        <v>1137.3800000000001</v>
      </c>
    </row>
    <row r="4758" spans="1:21" x14ac:dyDescent="0.3">
      <c r="A4758" s="10" t="s">
        <v>21231</v>
      </c>
      <c r="B4758" s="61">
        <v>45242</v>
      </c>
      <c r="C4758" s="10" t="s">
        <v>13342</v>
      </c>
      <c r="D4758" s="10" t="s">
        <v>1282</v>
      </c>
      <c r="E4758" s="10" t="s">
        <v>581</v>
      </c>
      <c r="F4758" s="10" t="s">
        <v>83</v>
      </c>
      <c r="G4758" s="10" t="s">
        <v>569</v>
      </c>
      <c r="H4758" s="10" t="s">
        <v>600</v>
      </c>
      <c r="I4758" s="10" t="s">
        <v>627</v>
      </c>
      <c r="J4758" s="10" t="s">
        <v>21230</v>
      </c>
      <c r="K4758" s="10" t="s">
        <v>10838</v>
      </c>
      <c r="L4758" s="10">
        <v>7</v>
      </c>
      <c r="M4758" s="10">
        <v>200.05</v>
      </c>
      <c r="N4758" s="10">
        <v>1400.35</v>
      </c>
      <c r="O4758" s="59">
        <v>0.2</v>
      </c>
      <c r="P4758" s="10">
        <v>280.07</v>
      </c>
      <c r="Q4758" s="10">
        <v>1120.28</v>
      </c>
      <c r="R4758" s="10" t="s">
        <v>565</v>
      </c>
      <c r="S4758" s="10" t="s">
        <v>607</v>
      </c>
      <c r="T4758" s="59">
        <v>0.15</v>
      </c>
      <c r="U4758" s="10">
        <v>168.04</v>
      </c>
    </row>
    <row r="4759" spans="1:21" x14ac:dyDescent="0.3">
      <c r="A4759" s="10" t="s">
        <v>21229</v>
      </c>
      <c r="B4759" s="61">
        <v>45335</v>
      </c>
      <c r="C4759" s="10" t="s">
        <v>21228</v>
      </c>
      <c r="D4759" s="10" t="s">
        <v>20506</v>
      </c>
      <c r="E4759" s="10" t="s">
        <v>603</v>
      </c>
      <c r="F4759" s="10" t="s">
        <v>636</v>
      </c>
      <c r="G4759" s="10" t="s">
        <v>569</v>
      </c>
      <c r="H4759" s="10" t="s">
        <v>544</v>
      </c>
      <c r="I4759" s="10" t="s">
        <v>568</v>
      </c>
      <c r="J4759" s="10" t="s">
        <v>21227</v>
      </c>
      <c r="K4759" s="10" t="s">
        <v>21226</v>
      </c>
      <c r="L4759" s="10">
        <v>6</v>
      </c>
      <c r="M4759" s="10">
        <v>593.85</v>
      </c>
      <c r="N4759" s="10">
        <v>3563.1</v>
      </c>
      <c r="O4759" s="59">
        <v>0</v>
      </c>
      <c r="P4759" s="10">
        <v>0</v>
      </c>
      <c r="Q4759" s="10">
        <v>3563.1</v>
      </c>
      <c r="R4759" s="10" t="s">
        <v>614</v>
      </c>
      <c r="S4759" s="10" t="s">
        <v>596</v>
      </c>
      <c r="T4759" s="59">
        <v>0.25</v>
      </c>
      <c r="U4759" s="10">
        <v>890.77</v>
      </c>
    </row>
    <row r="4760" spans="1:21" x14ac:dyDescent="0.3">
      <c r="A4760" s="10" t="s">
        <v>21225</v>
      </c>
      <c r="B4760" s="61">
        <v>45091</v>
      </c>
      <c r="C4760" s="10" t="s">
        <v>21224</v>
      </c>
      <c r="D4760" s="10" t="s">
        <v>21223</v>
      </c>
      <c r="E4760" s="10" t="s">
        <v>592</v>
      </c>
      <c r="F4760" s="10" t="s">
        <v>591</v>
      </c>
      <c r="G4760" s="10" t="s">
        <v>601</v>
      </c>
      <c r="H4760" s="10" t="s">
        <v>600</v>
      </c>
      <c r="I4760" s="10" t="s">
        <v>627</v>
      </c>
      <c r="J4760" s="10" t="s">
        <v>21222</v>
      </c>
      <c r="K4760" s="10" t="s">
        <v>21221</v>
      </c>
      <c r="L4760" s="10">
        <v>7</v>
      </c>
      <c r="M4760" s="10">
        <v>933.75</v>
      </c>
      <c r="N4760" s="10">
        <v>6536.25</v>
      </c>
      <c r="O4760" s="59">
        <v>0</v>
      </c>
      <c r="P4760" s="10">
        <v>0</v>
      </c>
      <c r="Q4760" s="10">
        <v>6536.25</v>
      </c>
      <c r="R4760" s="10" t="s">
        <v>614</v>
      </c>
      <c r="S4760" s="10" t="s">
        <v>564</v>
      </c>
      <c r="T4760" s="59">
        <v>0.3</v>
      </c>
      <c r="U4760" s="10">
        <v>1960.88</v>
      </c>
    </row>
    <row r="4761" spans="1:21" x14ac:dyDescent="0.3">
      <c r="A4761" s="10" t="s">
        <v>21220</v>
      </c>
      <c r="B4761" s="61">
        <v>45257</v>
      </c>
      <c r="C4761" s="10" t="s">
        <v>9250</v>
      </c>
      <c r="D4761" s="10" t="s">
        <v>21219</v>
      </c>
      <c r="E4761" s="10" t="s">
        <v>629</v>
      </c>
      <c r="F4761" s="10" t="s">
        <v>628</v>
      </c>
      <c r="G4761" s="10" t="s">
        <v>569</v>
      </c>
      <c r="H4761" s="10" t="s">
        <v>544</v>
      </c>
      <c r="I4761" s="10" t="s">
        <v>568</v>
      </c>
      <c r="J4761" s="10" t="s">
        <v>21218</v>
      </c>
      <c r="K4761" s="10" t="s">
        <v>1533</v>
      </c>
      <c r="L4761" s="10">
        <v>4</v>
      </c>
      <c r="M4761" s="10">
        <v>797.85</v>
      </c>
      <c r="N4761" s="10">
        <v>3191.4</v>
      </c>
      <c r="O4761" s="59">
        <v>0.05</v>
      </c>
      <c r="P4761" s="10">
        <v>159.57</v>
      </c>
      <c r="Q4761" s="10">
        <v>3031.83</v>
      </c>
      <c r="R4761" s="10" t="s">
        <v>565</v>
      </c>
      <c r="S4761" s="10" t="s">
        <v>585</v>
      </c>
      <c r="T4761" s="59">
        <v>0.15</v>
      </c>
      <c r="U4761" s="10">
        <v>454.77</v>
      </c>
    </row>
    <row r="4762" spans="1:21" x14ac:dyDescent="0.3">
      <c r="A4762" s="10" t="s">
        <v>21217</v>
      </c>
      <c r="B4762" s="61">
        <v>45277</v>
      </c>
      <c r="C4762" s="10" t="s">
        <v>940</v>
      </c>
      <c r="D4762" s="10" t="s">
        <v>19930</v>
      </c>
      <c r="E4762" s="10" t="s">
        <v>592</v>
      </c>
      <c r="F4762" s="10" t="s">
        <v>18</v>
      </c>
      <c r="G4762" s="10" t="s">
        <v>601</v>
      </c>
      <c r="H4762" s="10" t="s">
        <v>579</v>
      </c>
      <c r="I4762" s="10" t="s">
        <v>578</v>
      </c>
      <c r="J4762" s="10" t="s">
        <v>21216</v>
      </c>
      <c r="K4762" s="10" t="s">
        <v>21215</v>
      </c>
      <c r="L4762" s="10">
        <v>3</v>
      </c>
      <c r="M4762" s="10">
        <v>858.83</v>
      </c>
      <c r="N4762" s="10">
        <v>2576.4899999999998</v>
      </c>
      <c r="O4762" s="59">
        <v>0.05</v>
      </c>
      <c r="P4762" s="10">
        <v>128.82</v>
      </c>
      <c r="Q4762" s="10">
        <v>2447.67</v>
      </c>
      <c r="R4762" s="10" t="s">
        <v>614</v>
      </c>
      <c r="S4762" s="10" t="s">
        <v>607</v>
      </c>
      <c r="T4762" s="59">
        <v>0.15</v>
      </c>
      <c r="U4762" s="10">
        <v>367.15</v>
      </c>
    </row>
    <row r="4763" spans="1:21" x14ac:dyDescent="0.3">
      <c r="A4763" s="10" t="s">
        <v>21214</v>
      </c>
      <c r="B4763" s="61">
        <v>44980</v>
      </c>
      <c r="C4763" s="10" t="s">
        <v>21213</v>
      </c>
      <c r="D4763" s="10" t="s">
        <v>4966</v>
      </c>
      <c r="E4763" s="10" t="s">
        <v>581</v>
      </c>
      <c r="F4763" s="10" t="s">
        <v>580</v>
      </c>
      <c r="G4763" s="10" t="s">
        <v>569</v>
      </c>
      <c r="H4763" s="10" t="s">
        <v>600</v>
      </c>
      <c r="I4763" s="10" t="s">
        <v>627</v>
      </c>
      <c r="J4763" s="10" t="s">
        <v>21212</v>
      </c>
      <c r="K4763" s="10" t="s">
        <v>21211</v>
      </c>
      <c r="L4763" s="10">
        <v>1</v>
      </c>
      <c r="M4763" s="10">
        <v>374.7</v>
      </c>
      <c r="N4763" s="10">
        <v>374.7</v>
      </c>
      <c r="O4763" s="59">
        <v>0.2</v>
      </c>
      <c r="P4763" s="10">
        <v>74.94</v>
      </c>
      <c r="Q4763" s="10">
        <v>299.76</v>
      </c>
      <c r="R4763" s="10" t="s">
        <v>565</v>
      </c>
      <c r="S4763" s="10" t="s">
        <v>596</v>
      </c>
      <c r="T4763" s="59">
        <v>0.25</v>
      </c>
      <c r="U4763" s="10">
        <v>74.94</v>
      </c>
    </row>
    <row r="4764" spans="1:21" x14ac:dyDescent="0.3">
      <c r="A4764" s="10" t="s">
        <v>21210</v>
      </c>
      <c r="B4764" s="61">
        <v>45331</v>
      </c>
      <c r="C4764" s="10" t="s">
        <v>21209</v>
      </c>
      <c r="D4764" s="10" t="s">
        <v>21208</v>
      </c>
      <c r="E4764" s="10" t="s">
        <v>629</v>
      </c>
      <c r="F4764" s="10" t="s">
        <v>759</v>
      </c>
      <c r="G4764" s="10" t="s">
        <v>601</v>
      </c>
      <c r="H4764" s="10" t="s">
        <v>590</v>
      </c>
      <c r="I4764" s="10" t="s">
        <v>635</v>
      </c>
      <c r="J4764" s="10" t="s">
        <v>10521</v>
      </c>
      <c r="K4764" s="10" t="s">
        <v>1697</v>
      </c>
      <c r="L4764" s="10">
        <v>9</v>
      </c>
      <c r="M4764" s="10">
        <v>995.61</v>
      </c>
      <c r="N4764" s="10">
        <v>8960.49</v>
      </c>
      <c r="O4764" s="59">
        <v>0.2</v>
      </c>
      <c r="P4764" s="10">
        <v>1792.1</v>
      </c>
      <c r="Q4764" s="10">
        <v>7168.39</v>
      </c>
      <c r="R4764" s="10" t="s">
        <v>565</v>
      </c>
      <c r="S4764" s="10" t="s">
        <v>585</v>
      </c>
      <c r="T4764" s="59">
        <v>0.3</v>
      </c>
      <c r="U4764" s="10">
        <v>2150.52</v>
      </c>
    </row>
    <row r="4765" spans="1:21" x14ac:dyDescent="0.3">
      <c r="A4765" s="10" t="s">
        <v>21207</v>
      </c>
      <c r="B4765" s="61">
        <v>45267</v>
      </c>
      <c r="C4765" s="10" t="s">
        <v>21206</v>
      </c>
      <c r="D4765" s="10" t="s">
        <v>4784</v>
      </c>
      <c r="E4765" s="10" t="s">
        <v>571</v>
      </c>
      <c r="F4765" s="10" t="s">
        <v>685</v>
      </c>
      <c r="G4765" s="10" t="s">
        <v>601</v>
      </c>
      <c r="H4765" s="10" t="s">
        <v>579</v>
      </c>
      <c r="I4765" s="10" t="s">
        <v>578</v>
      </c>
      <c r="J4765" s="10" t="s">
        <v>20983</v>
      </c>
      <c r="K4765" s="10" t="s">
        <v>21205</v>
      </c>
      <c r="L4765" s="10">
        <v>4</v>
      </c>
      <c r="M4765" s="10">
        <v>885.65</v>
      </c>
      <c r="N4765" s="10">
        <v>3542.6</v>
      </c>
      <c r="O4765" s="59">
        <v>0.2</v>
      </c>
      <c r="P4765" s="10">
        <v>708.52</v>
      </c>
      <c r="Q4765" s="10">
        <v>2834.08</v>
      </c>
      <c r="R4765" s="10" t="s">
        <v>586</v>
      </c>
      <c r="S4765" s="10" t="s">
        <v>564</v>
      </c>
      <c r="T4765" s="59">
        <v>0.25</v>
      </c>
      <c r="U4765" s="10">
        <v>708.52</v>
      </c>
    </row>
    <row r="4766" spans="1:21" x14ac:dyDescent="0.3">
      <c r="A4766" s="10" t="s">
        <v>21204</v>
      </c>
      <c r="B4766" s="61">
        <v>45019</v>
      </c>
      <c r="C4766" s="10" t="s">
        <v>21203</v>
      </c>
      <c r="D4766" s="10" t="s">
        <v>21202</v>
      </c>
      <c r="E4766" s="10" t="s">
        <v>592</v>
      </c>
      <c r="F4766" s="10" t="s">
        <v>18</v>
      </c>
      <c r="G4766" s="10" t="s">
        <v>569</v>
      </c>
      <c r="H4766" s="10" t="s">
        <v>544</v>
      </c>
      <c r="I4766" s="10" t="s">
        <v>568</v>
      </c>
      <c r="J4766" s="10" t="s">
        <v>4760</v>
      </c>
      <c r="K4766" s="10" t="s">
        <v>21201</v>
      </c>
      <c r="L4766" s="10">
        <v>6</v>
      </c>
      <c r="M4766" s="10">
        <v>307.14999999999998</v>
      </c>
      <c r="N4766" s="10">
        <v>1842.9</v>
      </c>
      <c r="O4766" s="59">
        <v>0.1</v>
      </c>
      <c r="P4766" s="10">
        <v>184.29</v>
      </c>
      <c r="Q4766" s="10">
        <v>1658.61</v>
      </c>
      <c r="R4766" s="10" t="s">
        <v>614</v>
      </c>
      <c r="S4766" s="10" t="s">
        <v>596</v>
      </c>
      <c r="T4766" s="59">
        <v>0.3</v>
      </c>
      <c r="U4766" s="10">
        <v>497.58</v>
      </c>
    </row>
    <row r="4767" spans="1:21" x14ac:dyDescent="0.3">
      <c r="A4767" s="10" t="s">
        <v>21200</v>
      </c>
      <c r="B4767" s="61">
        <v>45030</v>
      </c>
      <c r="C4767" s="10" t="s">
        <v>12781</v>
      </c>
      <c r="D4767" s="10" t="s">
        <v>13391</v>
      </c>
      <c r="E4767" s="10" t="s">
        <v>581</v>
      </c>
      <c r="F4767" s="10" t="s">
        <v>83</v>
      </c>
      <c r="G4767" s="10" t="s">
        <v>601</v>
      </c>
      <c r="H4767" s="10" t="s">
        <v>600</v>
      </c>
      <c r="I4767" s="10" t="s">
        <v>664</v>
      </c>
      <c r="J4767" s="10" t="s">
        <v>11665</v>
      </c>
      <c r="K4767" s="10" t="s">
        <v>17267</v>
      </c>
      <c r="L4767" s="10">
        <v>8</v>
      </c>
      <c r="M4767" s="10">
        <v>181.53</v>
      </c>
      <c r="N4767" s="10">
        <v>1452.24</v>
      </c>
      <c r="O4767" s="59">
        <v>0.1</v>
      </c>
      <c r="P4767" s="10">
        <v>145.22</v>
      </c>
      <c r="Q4767" s="10">
        <v>1307.02</v>
      </c>
      <c r="R4767" s="10" t="s">
        <v>614</v>
      </c>
      <c r="S4767" s="10" t="s">
        <v>607</v>
      </c>
      <c r="T4767" s="59">
        <v>0.15</v>
      </c>
      <c r="U4767" s="10">
        <v>196.05</v>
      </c>
    </row>
    <row r="4768" spans="1:21" x14ac:dyDescent="0.3">
      <c r="A4768" s="10" t="s">
        <v>21199</v>
      </c>
      <c r="B4768" s="61">
        <v>45008</v>
      </c>
      <c r="C4768" s="10" t="s">
        <v>10790</v>
      </c>
      <c r="D4768" s="10" t="s">
        <v>13089</v>
      </c>
      <c r="E4768" s="10" t="s">
        <v>603</v>
      </c>
      <c r="F4768" s="10" t="s">
        <v>602</v>
      </c>
      <c r="G4768" s="10" t="s">
        <v>601</v>
      </c>
      <c r="H4768" s="10" t="s">
        <v>600</v>
      </c>
      <c r="I4768" s="10" t="s">
        <v>664</v>
      </c>
      <c r="J4768" s="10" t="s">
        <v>21198</v>
      </c>
      <c r="K4768" s="10" t="s">
        <v>21197</v>
      </c>
      <c r="L4768" s="10">
        <v>10</v>
      </c>
      <c r="M4768" s="10">
        <v>292.45</v>
      </c>
      <c r="N4768" s="10">
        <v>2924.5</v>
      </c>
      <c r="O4768" s="59">
        <v>0.2</v>
      </c>
      <c r="P4768" s="10">
        <v>584.9</v>
      </c>
      <c r="Q4768" s="10">
        <v>2339.6</v>
      </c>
      <c r="R4768" s="10" t="s">
        <v>565</v>
      </c>
      <c r="S4768" s="10" t="s">
        <v>564</v>
      </c>
      <c r="T4768" s="59">
        <v>0.3</v>
      </c>
      <c r="U4768" s="10">
        <v>701.88</v>
      </c>
    </row>
    <row r="4769" spans="1:21" x14ac:dyDescent="0.3">
      <c r="A4769" s="10" t="s">
        <v>21196</v>
      </c>
      <c r="B4769" s="61">
        <v>44969</v>
      </c>
      <c r="C4769" s="10" t="s">
        <v>4967</v>
      </c>
      <c r="D4769" s="10" t="s">
        <v>14384</v>
      </c>
      <c r="E4769" s="10" t="s">
        <v>629</v>
      </c>
      <c r="F4769" s="10" t="s">
        <v>628</v>
      </c>
      <c r="G4769" s="10" t="s">
        <v>601</v>
      </c>
      <c r="H4769" s="10" t="s">
        <v>600</v>
      </c>
      <c r="I4769" s="10" t="s">
        <v>664</v>
      </c>
      <c r="J4769" s="10" t="s">
        <v>11254</v>
      </c>
      <c r="K4769" s="10" t="s">
        <v>21195</v>
      </c>
      <c r="L4769" s="10">
        <v>4</v>
      </c>
      <c r="M4769" s="10">
        <v>340.18</v>
      </c>
      <c r="N4769" s="10">
        <v>1360.72</v>
      </c>
      <c r="O4769" s="59">
        <v>0</v>
      </c>
      <c r="P4769" s="10">
        <v>0</v>
      </c>
      <c r="Q4769" s="10">
        <v>1360.72</v>
      </c>
      <c r="R4769" s="10" t="s">
        <v>565</v>
      </c>
      <c r="S4769" s="10" t="s">
        <v>596</v>
      </c>
      <c r="T4769" s="59">
        <v>0.25</v>
      </c>
      <c r="U4769" s="10">
        <v>340.18</v>
      </c>
    </row>
    <row r="4770" spans="1:21" x14ac:dyDescent="0.3">
      <c r="A4770" s="10" t="s">
        <v>21194</v>
      </c>
      <c r="B4770" s="61">
        <v>45033</v>
      </c>
      <c r="C4770" s="10" t="s">
        <v>1892</v>
      </c>
      <c r="D4770" s="10" t="s">
        <v>21193</v>
      </c>
      <c r="E4770" s="10" t="s">
        <v>629</v>
      </c>
      <c r="F4770" s="10" t="s">
        <v>759</v>
      </c>
      <c r="G4770" s="10" t="s">
        <v>601</v>
      </c>
      <c r="H4770" s="10" t="s">
        <v>590</v>
      </c>
      <c r="I4770" s="10" t="s">
        <v>635</v>
      </c>
      <c r="J4770" s="10" t="s">
        <v>21192</v>
      </c>
      <c r="K4770" s="10" t="s">
        <v>4592</v>
      </c>
      <c r="L4770" s="10">
        <v>2</v>
      </c>
      <c r="M4770" s="10">
        <v>314.39999999999998</v>
      </c>
      <c r="N4770" s="10">
        <v>628.79999999999995</v>
      </c>
      <c r="O4770" s="59">
        <v>0.1</v>
      </c>
      <c r="P4770" s="10">
        <v>62.88</v>
      </c>
      <c r="Q4770" s="10">
        <v>565.91999999999996</v>
      </c>
      <c r="R4770" s="10" t="s">
        <v>586</v>
      </c>
      <c r="S4770" s="10" t="s">
        <v>564</v>
      </c>
      <c r="T4770" s="59">
        <v>0.3</v>
      </c>
      <c r="U4770" s="10">
        <v>169.78</v>
      </c>
    </row>
    <row r="4771" spans="1:21" x14ac:dyDescent="0.3">
      <c r="A4771" s="10" t="s">
        <v>21191</v>
      </c>
      <c r="B4771" s="61">
        <v>45096</v>
      </c>
      <c r="C4771" s="10" t="s">
        <v>10567</v>
      </c>
      <c r="D4771" s="10" t="s">
        <v>1575</v>
      </c>
      <c r="E4771" s="10" t="s">
        <v>603</v>
      </c>
      <c r="F4771" s="10" t="s">
        <v>602</v>
      </c>
      <c r="G4771" s="10" t="s">
        <v>569</v>
      </c>
      <c r="H4771" s="10" t="s">
        <v>600</v>
      </c>
      <c r="I4771" s="10" t="s">
        <v>664</v>
      </c>
      <c r="J4771" s="10" t="s">
        <v>6332</v>
      </c>
      <c r="K4771" s="10" t="s">
        <v>20521</v>
      </c>
      <c r="L4771" s="10">
        <v>1</v>
      </c>
      <c r="M4771" s="10">
        <v>114.28</v>
      </c>
      <c r="N4771" s="10">
        <v>114.28</v>
      </c>
      <c r="O4771" s="59">
        <v>0.1</v>
      </c>
      <c r="P4771" s="10">
        <v>11.43</v>
      </c>
      <c r="Q4771" s="10">
        <v>102.85</v>
      </c>
      <c r="R4771" s="10" t="s">
        <v>575</v>
      </c>
      <c r="S4771" s="10" t="s">
        <v>596</v>
      </c>
      <c r="T4771" s="59">
        <v>0.25</v>
      </c>
      <c r="U4771" s="10">
        <v>25.71</v>
      </c>
    </row>
    <row r="4772" spans="1:21" x14ac:dyDescent="0.3">
      <c r="A4772" s="10" t="s">
        <v>21190</v>
      </c>
      <c r="B4772" s="61">
        <v>44941</v>
      </c>
      <c r="C4772" s="10" t="s">
        <v>14406</v>
      </c>
      <c r="D4772" s="10" t="s">
        <v>21189</v>
      </c>
      <c r="E4772" s="10" t="s">
        <v>581</v>
      </c>
      <c r="F4772" s="10" t="s">
        <v>580</v>
      </c>
      <c r="G4772" s="10" t="s">
        <v>569</v>
      </c>
      <c r="H4772" s="10" t="s">
        <v>544</v>
      </c>
      <c r="I4772" s="10" t="s">
        <v>10</v>
      </c>
      <c r="J4772" s="10" t="s">
        <v>21188</v>
      </c>
      <c r="K4772" s="10" t="s">
        <v>21187</v>
      </c>
      <c r="L4772" s="10">
        <v>9</v>
      </c>
      <c r="M4772" s="10">
        <v>759.55</v>
      </c>
      <c r="N4772" s="10">
        <v>6835.95</v>
      </c>
      <c r="O4772" s="59">
        <v>0</v>
      </c>
      <c r="P4772" s="10">
        <v>0</v>
      </c>
      <c r="Q4772" s="10">
        <v>6835.95</v>
      </c>
      <c r="R4772" s="10" t="s">
        <v>575</v>
      </c>
      <c r="S4772" s="10" t="s">
        <v>564</v>
      </c>
      <c r="T4772" s="59">
        <v>0.25</v>
      </c>
      <c r="U4772" s="10">
        <v>1708.99</v>
      </c>
    </row>
    <row r="4773" spans="1:21" x14ac:dyDescent="0.3">
      <c r="A4773" s="10" t="s">
        <v>21186</v>
      </c>
      <c r="B4773" s="61">
        <v>45071</v>
      </c>
      <c r="C4773" s="10" t="s">
        <v>14374</v>
      </c>
      <c r="D4773" s="10" t="s">
        <v>21185</v>
      </c>
      <c r="E4773" s="10" t="s">
        <v>581</v>
      </c>
      <c r="F4773" s="10" t="s">
        <v>7</v>
      </c>
      <c r="G4773" s="10" t="s">
        <v>569</v>
      </c>
      <c r="H4773" s="10" t="s">
        <v>600</v>
      </c>
      <c r="I4773" s="10" t="s">
        <v>599</v>
      </c>
      <c r="J4773" s="10" t="s">
        <v>5172</v>
      </c>
      <c r="K4773" s="10" t="s">
        <v>21184</v>
      </c>
      <c r="L4773" s="10">
        <v>8</v>
      </c>
      <c r="M4773" s="10">
        <v>510.77</v>
      </c>
      <c r="N4773" s="10">
        <v>4086.16</v>
      </c>
      <c r="O4773" s="59">
        <v>0.1</v>
      </c>
      <c r="P4773" s="10">
        <v>408.62</v>
      </c>
      <c r="Q4773" s="10">
        <v>3677.54</v>
      </c>
      <c r="R4773" s="10" t="s">
        <v>614</v>
      </c>
      <c r="S4773" s="10" t="s">
        <v>596</v>
      </c>
      <c r="T4773" s="59">
        <v>0.15</v>
      </c>
      <c r="U4773" s="10">
        <v>551.63</v>
      </c>
    </row>
    <row r="4774" spans="1:21" x14ac:dyDescent="0.3">
      <c r="A4774" s="10" t="s">
        <v>21183</v>
      </c>
      <c r="B4774" s="61">
        <v>45340</v>
      </c>
      <c r="C4774" s="10" t="s">
        <v>10265</v>
      </c>
      <c r="D4774" s="10" t="s">
        <v>21182</v>
      </c>
      <c r="E4774" s="10" t="s">
        <v>581</v>
      </c>
      <c r="F4774" s="10" t="s">
        <v>83</v>
      </c>
      <c r="G4774" s="10" t="s">
        <v>569</v>
      </c>
      <c r="H4774" s="10" t="s">
        <v>579</v>
      </c>
      <c r="I4774" s="10" t="s">
        <v>711</v>
      </c>
      <c r="J4774" s="10" t="s">
        <v>21181</v>
      </c>
      <c r="K4774" s="10" t="s">
        <v>21180</v>
      </c>
      <c r="L4774" s="10">
        <v>10</v>
      </c>
      <c r="M4774" s="10">
        <v>756.45</v>
      </c>
      <c r="N4774" s="10">
        <v>7564.5</v>
      </c>
      <c r="O4774" s="59">
        <v>0.2</v>
      </c>
      <c r="P4774" s="10">
        <v>1512.9</v>
      </c>
      <c r="Q4774" s="10">
        <v>6051.6</v>
      </c>
      <c r="R4774" s="10" t="s">
        <v>586</v>
      </c>
      <c r="S4774" s="10" t="s">
        <v>585</v>
      </c>
      <c r="T4774" s="59">
        <v>0.25</v>
      </c>
      <c r="U4774" s="10">
        <v>1512.9</v>
      </c>
    </row>
    <row r="4775" spans="1:21" x14ac:dyDescent="0.3">
      <c r="A4775" s="10" t="s">
        <v>21179</v>
      </c>
      <c r="B4775" s="61">
        <v>45015</v>
      </c>
      <c r="C4775" s="10" t="s">
        <v>21178</v>
      </c>
      <c r="D4775" s="10" t="s">
        <v>21177</v>
      </c>
      <c r="E4775" s="10" t="s">
        <v>592</v>
      </c>
      <c r="F4775" s="10" t="s">
        <v>591</v>
      </c>
      <c r="G4775" s="10" t="s">
        <v>601</v>
      </c>
      <c r="H4775" s="10" t="s">
        <v>590</v>
      </c>
      <c r="I4775" s="10" t="s">
        <v>748</v>
      </c>
      <c r="J4775" s="10" t="s">
        <v>21176</v>
      </c>
      <c r="K4775" s="10" t="s">
        <v>21175</v>
      </c>
      <c r="L4775" s="10">
        <v>8</v>
      </c>
      <c r="M4775" s="10">
        <v>930.92</v>
      </c>
      <c r="N4775" s="10">
        <v>7447.36</v>
      </c>
      <c r="O4775" s="59">
        <v>0.1</v>
      </c>
      <c r="P4775" s="10">
        <v>744.74</v>
      </c>
      <c r="Q4775" s="10">
        <v>6702.62</v>
      </c>
      <c r="R4775" s="10" t="s">
        <v>614</v>
      </c>
      <c r="S4775" s="10" t="s">
        <v>607</v>
      </c>
      <c r="T4775" s="59">
        <v>0.25</v>
      </c>
      <c r="U4775" s="10">
        <v>1675.65</v>
      </c>
    </row>
    <row r="4776" spans="1:21" x14ac:dyDescent="0.3">
      <c r="A4776" s="10" t="s">
        <v>21174</v>
      </c>
      <c r="B4776" s="61">
        <v>44965</v>
      </c>
      <c r="C4776" s="10" t="s">
        <v>6032</v>
      </c>
      <c r="D4776" s="10" t="s">
        <v>21173</v>
      </c>
      <c r="E4776" s="10" t="s">
        <v>571</v>
      </c>
      <c r="F4776" s="10" t="s">
        <v>685</v>
      </c>
      <c r="G4776" s="10" t="s">
        <v>569</v>
      </c>
      <c r="H4776" s="10" t="s">
        <v>600</v>
      </c>
      <c r="I4776" s="10" t="s">
        <v>627</v>
      </c>
      <c r="J4776" s="10" t="s">
        <v>20624</v>
      </c>
      <c r="K4776" s="10" t="s">
        <v>21172</v>
      </c>
      <c r="L4776" s="10">
        <v>6</v>
      </c>
      <c r="M4776" s="10">
        <v>483.82</v>
      </c>
      <c r="N4776" s="10">
        <v>2902.92</v>
      </c>
      <c r="O4776" s="59">
        <v>0</v>
      </c>
      <c r="P4776" s="10">
        <v>0</v>
      </c>
      <c r="Q4776" s="10">
        <v>2902.92</v>
      </c>
      <c r="R4776" s="10" t="s">
        <v>586</v>
      </c>
      <c r="S4776" s="10" t="s">
        <v>564</v>
      </c>
      <c r="T4776" s="59">
        <v>0.25</v>
      </c>
      <c r="U4776" s="10">
        <v>725.73</v>
      </c>
    </row>
    <row r="4777" spans="1:21" x14ac:dyDescent="0.3">
      <c r="A4777" s="10" t="s">
        <v>21171</v>
      </c>
      <c r="B4777" s="61">
        <v>45276</v>
      </c>
      <c r="C4777" s="10" t="s">
        <v>17069</v>
      </c>
      <c r="D4777" s="10" t="s">
        <v>20931</v>
      </c>
      <c r="E4777" s="10" t="s">
        <v>571</v>
      </c>
      <c r="F4777" s="10" t="s">
        <v>685</v>
      </c>
      <c r="G4777" s="10" t="s">
        <v>601</v>
      </c>
      <c r="H4777" s="10" t="s">
        <v>590</v>
      </c>
      <c r="I4777" s="10" t="s">
        <v>748</v>
      </c>
      <c r="J4777" s="10" t="s">
        <v>21170</v>
      </c>
      <c r="K4777" s="10" t="s">
        <v>18971</v>
      </c>
      <c r="L4777" s="10">
        <v>10</v>
      </c>
      <c r="M4777" s="10">
        <v>615.54</v>
      </c>
      <c r="N4777" s="10">
        <v>6155.4</v>
      </c>
      <c r="O4777" s="59">
        <v>0.2</v>
      </c>
      <c r="P4777" s="10">
        <v>1231.08</v>
      </c>
      <c r="Q4777" s="10">
        <v>4924.32</v>
      </c>
      <c r="R4777" s="10" t="s">
        <v>614</v>
      </c>
      <c r="S4777" s="10" t="s">
        <v>607</v>
      </c>
      <c r="T4777" s="59">
        <v>0.3</v>
      </c>
      <c r="U4777" s="10">
        <v>1477.3</v>
      </c>
    </row>
    <row r="4778" spans="1:21" x14ac:dyDescent="0.3">
      <c r="A4778" s="10" t="s">
        <v>21169</v>
      </c>
      <c r="B4778" s="61">
        <v>45167</v>
      </c>
      <c r="C4778" s="10" t="s">
        <v>12014</v>
      </c>
      <c r="D4778" s="10" t="s">
        <v>21168</v>
      </c>
      <c r="E4778" s="10" t="s">
        <v>592</v>
      </c>
      <c r="F4778" s="10" t="s">
        <v>652</v>
      </c>
      <c r="G4778" s="10" t="s">
        <v>569</v>
      </c>
      <c r="H4778" s="10" t="s">
        <v>590</v>
      </c>
      <c r="I4778" s="10" t="s">
        <v>589</v>
      </c>
      <c r="J4778" s="10" t="s">
        <v>21167</v>
      </c>
      <c r="K4778" s="10" t="s">
        <v>4571</v>
      </c>
      <c r="L4778" s="10">
        <v>2</v>
      </c>
      <c r="M4778" s="10">
        <v>686.38</v>
      </c>
      <c r="N4778" s="10">
        <v>1372.76</v>
      </c>
      <c r="O4778" s="59">
        <v>0.05</v>
      </c>
      <c r="P4778" s="10">
        <v>68.64</v>
      </c>
      <c r="Q4778" s="10">
        <v>1304.1199999999999</v>
      </c>
      <c r="R4778" s="10" t="s">
        <v>614</v>
      </c>
      <c r="S4778" s="10" t="s">
        <v>607</v>
      </c>
      <c r="T4778" s="59">
        <v>0.15</v>
      </c>
      <c r="U4778" s="10">
        <v>195.62</v>
      </c>
    </row>
    <row r="4779" spans="1:21" x14ac:dyDescent="0.3">
      <c r="A4779" s="10" t="s">
        <v>21166</v>
      </c>
      <c r="B4779" s="61">
        <v>45154</v>
      </c>
      <c r="C4779" s="10" t="s">
        <v>13469</v>
      </c>
      <c r="D4779" s="10" t="s">
        <v>21165</v>
      </c>
      <c r="E4779" s="10" t="s">
        <v>581</v>
      </c>
      <c r="F4779" s="10" t="s">
        <v>83</v>
      </c>
      <c r="G4779" s="10" t="s">
        <v>569</v>
      </c>
      <c r="H4779" s="10" t="s">
        <v>590</v>
      </c>
      <c r="I4779" s="10" t="s">
        <v>635</v>
      </c>
      <c r="J4779" s="10" t="s">
        <v>21164</v>
      </c>
      <c r="K4779" s="10" t="s">
        <v>21163</v>
      </c>
      <c r="L4779" s="10">
        <v>10</v>
      </c>
      <c r="M4779" s="10">
        <v>685.37</v>
      </c>
      <c r="N4779" s="10">
        <v>6853.7</v>
      </c>
      <c r="O4779" s="59">
        <v>0.2</v>
      </c>
      <c r="P4779" s="10">
        <v>1370.74</v>
      </c>
      <c r="Q4779" s="10">
        <v>5482.96</v>
      </c>
      <c r="R4779" s="10" t="s">
        <v>586</v>
      </c>
      <c r="S4779" s="10" t="s">
        <v>596</v>
      </c>
      <c r="T4779" s="59">
        <v>0.3</v>
      </c>
      <c r="U4779" s="10">
        <v>1644.89</v>
      </c>
    </row>
    <row r="4780" spans="1:21" x14ac:dyDescent="0.3">
      <c r="A4780" s="10" t="s">
        <v>21162</v>
      </c>
      <c r="B4780" s="61">
        <v>45056</v>
      </c>
      <c r="C4780" s="10" t="s">
        <v>21161</v>
      </c>
      <c r="D4780" s="10" t="s">
        <v>3054</v>
      </c>
      <c r="E4780" s="10" t="s">
        <v>581</v>
      </c>
      <c r="F4780" s="10" t="s">
        <v>580</v>
      </c>
      <c r="G4780" s="10" t="s">
        <v>569</v>
      </c>
      <c r="H4780" s="10" t="s">
        <v>579</v>
      </c>
      <c r="I4780" s="10" t="s">
        <v>722</v>
      </c>
      <c r="J4780" s="10" t="s">
        <v>21160</v>
      </c>
      <c r="K4780" s="10" t="s">
        <v>21159</v>
      </c>
      <c r="L4780" s="10">
        <v>7</v>
      </c>
      <c r="M4780" s="10">
        <v>786.79</v>
      </c>
      <c r="N4780" s="10">
        <v>5507.53</v>
      </c>
      <c r="O4780" s="59">
        <v>0.05</v>
      </c>
      <c r="P4780" s="10">
        <v>275.38</v>
      </c>
      <c r="Q4780" s="10">
        <v>5232.1499999999996</v>
      </c>
      <c r="R4780" s="10" t="s">
        <v>575</v>
      </c>
      <c r="S4780" s="10" t="s">
        <v>607</v>
      </c>
      <c r="T4780" s="59">
        <v>0.3</v>
      </c>
      <c r="U4780" s="10">
        <v>1569.64</v>
      </c>
    </row>
    <row r="4781" spans="1:21" x14ac:dyDescent="0.3">
      <c r="A4781" s="10" t="s">
        <v>21158</v>
      </c>
      <c r="B4781" s="61">
        <v>45009</v>
      </c>
      <c r="C4781" s="10" t="s">
        <v>11215</v>
      </c>
      <c r="D4781" s="10" t="s">
        <v>21157</v>
      </c>
      <c r="E4781" s="10" t="s">
        <v>592</v>
      </c>
      <c r="F4781" s="10" t="s">
        <v>591</v>
      </c>
      <c r="G4781" s="10" t="s">
        <v>601</v>
      </c>
      <c r="H4781" s="10" t="s">
        <v>544</v>
      </c>
      <c r="I4781" s="10" t="s">
        <v>610</v>
      </c>
      <c r="J4781" s="10" t="s">
        <v>1266</v>
      </c>
      <c r="K4781" s="10" t="s">
        <v>2706</v>
      </c>
      <c r="L4781" s="10">
        <v>4</v>
      </c>
      <c r="M4781" s="10">
        <v>470.93</v>
      </c>
      <c r="N4781" s="10">
        <v>1883.72</v>
      </c>
      <c r="O4781" s="59">
        <v>0</v>
      </c>
      <c r="P4781" s="10">
        <v>0</v>
      </c>
      <c r="Q4781" s="10">
        <v>1883.72</v>
      </c>
      <c r="R4781" s="10" t="s">
        <v>614</v>
      </c>
      <c r="S4781" s="10" t="s">
        <v>564</v>
      </c>
      <c r="T4781" s="59">
        <v>0.3</v>
      </c>
      <c r="U4781" s="10">
        <v>565.12</v>
      </c>
    </row>
    <row r="4782" spans="1:21" x14ac:dyDescent="0.3">
      <c r="A4782" s="10" t="s">
        <v>21156</v>
      </c>
      <c r="B4782" s="61">
        <v>45022</v>
      </c>
      <c r="C4782" s="10" t="s">
        <v>21155</v>
      </c>
      <c r="D4782" s="10" t="s">
        <v>21154</v>
      </c>
      <c r="E4782" s="10" t="s">
        <v>581</v>
      </c>
      <c r="F4782" s="10" t="s">
        <v>7</v>
      </c>
      <c r="G4782" s="10" t="s">
        <v>601</v>
      </c>
      <c r="H4782" s="10" t="s">
        <v>590</v>
      </c>
      <c r="I4782" s="10" t="s">
        <v>635</v>
      </c>
      <c r="J4782" s="10" t="s">
        <v>9028</v>
      </c>
      <c r="K4782" s="10" t="s">
        <v>21153</v>
      </c>
      <c r="L4782" s="10">
        <v>9</v>
      </c>
      <c r="M4782" s="10">
        <v>519.84</v>
      </c>
      <c r="N4782" s="10">
        <v>4678.5600000000004</v>
      </c>
      <c r="O4782" s="59">
        <v>0.1</v>
      </c>
      <c r="P4782" s="10">
        <v>467.86</v>
      </c>
      <c r="Q4782" s="10">
        <v>4210.7</v>
      </c>
      <c r="R4782" s="10" t="s">
        <v>586</v>
      </c>
      <c r="S4782" s="10" t="s">
        <v>585</v>
      </c>
      <c r="T4782" s="59">
        <v>0.3</v>
      </c>
      <c r="U4782" s="10">
        <v>1263.21</v>
      </c>
    </row>
    <row r="4783" spans="1:21" x14ac:dyDescent="0.3">
      <c r="A4783" s="10" t="s">
        <v>21152</v>
      </c>
      <c r="B4783" s="61">
        <v>45132</v>
      </c>
      <c r="C4783" s="10" t="s">
        <v>21151</v>
      </c>
      <c r="D4783" s="10" t="s">
        <v>14683</v>
      </c>
      <c r="E4783" s="10" t="s">
        <v>571</v>
      </c>
      <c r="F4783" s="10" t="s">
        <v>11</v>
      </c>
      <c r="G4783" s="10" t="s">
        <v>601</v>
      </c>
      <c r="H4783" s="10" t="s">
        <v>600</v>
      </c>
      <c r="I4783" s="10" t="s">
        <v>664</v>
      </c>
      <c r="J4783" s="10" t="s">
        <v>21150</v>
      </c>
      <c r="K4783" s="10" t="s">
        <v>16021</v>
      </c>
      <c r="L4783" s="10">
        <v>6</v>
      </c>
      <c r="M4783" s="10">
        <v>218.46</v>
      </c>
      <c r="N4783" s="10">
        <v>1310.76</v>
      </c>
      <c r="O4783" s="59">
        <v>0</v>
      </c>
      <c r="P4783" s="10">
        <v>0</v>
      </c>
      <c r="Q4783" s="10">
        <v>1310.76</v>
      </c>
      <c r="R4783" s="10" t="s">
        <v>586</v>
      </c>
      <c r="S4783" s="10" t="s">
        <v>596</v>
      </c>
      <c r="T4783" s="59">
        <v>0.3</v>
      </c>
      <c r="U4783" s="10">
        <v>393.23</v>
      </c>
    </row>
    <row r="4784" spans="1:21" x14ac:dyDescent="0.3">
      <c r="A4784" s="10" t="s">
        <v>21149</v>
      </c>
      <c r="B4784" s="61">
        <v>45148</v>
      </c>
      <c r="C4784" s="10" t="s">
        <v>4026</v>
      </c>
      <c r="D4784" s="10" t="s">
        <v>21148</v>
      </c>
      <c r="E4784" s="10" t="s">
        <v>571</v>
      </c>
      <c r="F4784" s="10" t="s">
        <v>11</v>
      </c>
      <c r="G4784" s="10" t="s">
        <v>601</v>
      </c>
      <c r="H4784" s="10" t="s">
        <v>600</v>
      </c>
      <c r="I4784" s="10" t="s">
        <v>664</v>
      </c>
      <c r="J4784" s="10" t="s">
        <v>21147</v>
      </c>
      <c r="K4784" s="10" t="s">
        <v>21146</v>
      </c>
      <c r="L4784" s="10">
        <v>2</v>
      </c>
      <c r="M4784" s="10">
        <v>771.2</v>
      </c>
      <c r="N4784" s="10">
        <v>1542.4</v>
      </c>
      <c r="O4784" s="59">
        <v>0.05</v>
      </c>
      <c r="P4784" s="10">
        <v>77.12</v>
      </c>
      <c r="Q4784" s="10">
        <v>1465.28</v>
      </c>
      <c r="R4784" s="10" t="s">
        <v>586</v>
      </c>
      <c r="S4784" s="10" t="s">
        <v>585</v>
      </c>
      <c r="T4784" s="59">
        <v>0.3</v>
      </c>
      <c r="U4784" s="10">
        <v>439.58</v>
      </c>
    </row>
    <row r="4785" spans="1:21" x14ac:dyDescent="0.3">
      <c r="A4785" s="10" t="s">
        <v>21145</v>
      </c>
      <c r="B4785" s="61">
        <v>45254</v>
      </c>
      <c r="C4785" s="10" t="s">
        <v>21144</v>
      </c>
      <c r="D4785" s="10" t="s">
        <v>21143</v>
      </c>
      <c r="E4785" s="10" t="s">
        <v>581</v>
      </c>
      <c r="F4785" s="10" t="s">
        <v>7</v>
      </c>
      <c r="G4785" s="10" t="s">
        <v>601</v>
      </c>
      <c r="H4785" s="10" t="s">
        <v>590</v>
      </c>
      <c r="I4785" s="10" t="s">
        <v>635</v>
      </c>
      <c r="J4785" s="10" t="s">
        <v>5052</v>
      </c>
      <c r="K4785" s="10" t="s">
        <v>21142</v>
      </c>
      <c r="L4785" s="10">
        <v>9</v>
      </c>
      <c r="M4785" s="10">
        <v>923.2</v>
      </c>
      <c r="N4785" s="10">
        <v>8308.7999999999993</v>
      </c>
      <c r="O4785" s="59">
        <v>0.2</v>
      </c>
      <c r="P4785" s="10">
        <v>1661.76</v>
      </c>
      <c r="Q4785" s="10">
        <v>6647.04</v>
      </c>
      <c r="R4785" s="10" t="s">
        <v>575</v>
      </c>
      <c r="S4785" s="10" t="s">
        <v>564</v>
      </c>
      <c r="T4785" s="59">
        <v>0.25</v>
      </c>
      <c r="U4785" s="10">
        <v>1661.76</v>
      </c>
    </row>
    <row r="4786" spans="1:21" x14ac:dyDescent="0.3">
      <c r="A4786" s="10" t="s">
        <v>21141</v>
      </c>
      <c r="B4786" s="61">
        <v>45035</v>
      </c>
      <c r="C4786" s="10" t="s">
        <v>21140</v>
      </c>
      <c r="D4786" s="10" t="s">
        <v>21139</v>
      </c>
      <c r="E4786" s="10" t="s">
        <v>603</v>
      </c>
      <c r="F4786" s="10" t="s">
        <v>602</v>
      </c>
      <c r="G4786" s="10" t="s">
        <v>601</v>
      </c>
      <c r="H4786" s="10" t="s">
        <v>590</v>
      </c>
      <c r="I4786" s="10" t="s">
        <v>748</v>
      </c>
      <c r="J4786" s="10" t="s">
        <v>13048</v>
      </c>
      <c r="K4786" s="10" t="s">
        <v>21138</v>
      </c>
      <c r="L4786" s="10">
        <v>5</v>
      </c>
      <c r="M4786" s="10">
        <v>638.6</v>
      </c>
      <c r="N4786" s="10">
        <v>3193</v>
      </c>
      <c r="O4786" s="59">
        <v>0</v>
      </c>
      <c r="P4786" s="10">
        <v>0</v>
      </c>
      <c r="Q4786" s="10">
        <v>3193</v>
      </c>
      <c r="R4786" s="10" t="s">
        <v>586</v>
      </c>
      <c r="S4786" s="10" t="s">
        <v>596</v>
      </c>
      <c r="T4786" s="59">
        <v>0.25</v>
      </c>
      <c r="U4786" s="10">
        <v>798.25</v>
      </c>
    </row>
    <row r="4787" spans="1:21" x14ac:dyDescent="0.3">
      <c r="A4787" s="10" t="s">
        <v>21137</v>
      </c>
      <c r="B4787" s="61">
        <v>45296</v>
      </c>
      <c r="C4787" s="10" t="s">
        <v>6864</v>
      </c>
      <c r="D4787" s="10" t="s">
        <v>14083</v>
      </c>
      <c r="E4787" s="10" t="s">
        <v>571</v>
      </c>
      <c r="F4787" s="10" t="s">
        <v>570</v>
      </c>
      <c r="G4787" s="10" t="s">
        <v>601</v>
      </c>
      <c r="H4787" s="10" t="s">
        <v>590</v>
      </c>
      <c r="I4787" s="10" t="s">
        <v>635</v>
      </c>
      <c r="J4787" s="10" t="s">
        <v>21136</v>
      </c>
      <c r="K4787" s="10" t="s">
        <v>21135</v>
      </c>
      <c r="L4787" s="10">
        <v>6</v>
      </c>
      <c r="M4787" s="10">
        <v>840.01</v>
      </c>
      <c r="N4787" s="10">
        <v>5040.0600000000004</v>
      </c>
      <c r="O4787" s="59">
        <v>0</v>
      </c>
      <c r="P4787" s="10">
        <v>0</v>
      </c>
      <c r="Q4787" s="10">
        <v>5040.0600000000004</v>
      </c>
      <c r="R4787" s="10" t="s">
        <v>586</v>
      </c>
      <c r="S4787" s="10" t="s">
        <v>585</v>
      </c>
      <c r="T4787" s="59">
        <v>0.3</v>
      </c>
      <c r="U4787" s="10">
        <v>1512.02</v>
      </c>
    </row>
    <row r="4788" spans="1:21" x14ac:dyDescent="0.3">
      <c r="A4788" s="10" t="s">
        <v>21134</v>
      </c>
      <c r="B4788" s="61">
        <v>45017</v>
      </c>
      <c r="C4788" s="10" t="s">
        <v>16788</v>
      </c>
      <c r="D4788" s="10" t="s">
        <v>21133</v>
      </c>
      <c r="E4788" s="10" t="s">
        <v>581</v>
      </c>
      <c r="F4788" s="10" t="s">
        <v>580</v>
      </c>
      <c r="G4788" s="10" t="s">
        <v>601</v>
      </c>
      <c r="H4788" s="10" t="s">
        <v>600</v>
      </c>
      <c r="I4788" s="10" t="s">
        <v>627</v>
      </c>
      <c r="J4788" s="10" t="s">
        <v>13944</v>
      </c>
      <c r="K4788" s="10" t="s">
        <v>21132</v>
      </c>
      <c r="L4788" s="10">
        <v>7</v>
      </c>
      <c r="M4788" s="10">
        <v>962.72</v>
      </c>
      <c r="N4788" s="10">
        <v>6739.04</v>
      </c>
      <c r="O4788" s="59">
        <v>0.05</v>
      </c>
      <c r="P4788" s="10">
        <v>336.95</v>
      </c>
      <c r="Q4788" s="10">
        <v>6402.09</v>
      </c>
      <c r="R4788" s="10" t="s">
        <v>565</v>
      </c>
      <c r="S4788" s="10" t="s">
        <v>596</v>
      </c>
      <c r="T4788" s="59">
        <v>0.3</v>
      </c>
      <c r="U4788" s="10">
        <v>1920.63</v>
      </c>
    </row>
    <row r="4789" spans="1:21" x14ac:dyDescent="0.3">
      <c r="A4789" s="10" t="s">
        <v>21131</v>
      </c>
      <c r="B4789" s="61">
        <v>45003</v>
      </c>
      <c r="C4789" s="10" t="s">
        <v>10615</v>
      </c>
      <c r="D4789" s="10" t="s">
        <v>14220</v>
      </c>
      <c r="E4789" s="10" t="s">
        <v>571</v>
      </c>
      <c r="F4789" s="10" t="s">
        <v>570</v>
      </c>
      <c r="G4789" s="10" t="s">
        <v>601</v>
      </c>
      <c r="H4789" s="10" t="s">
        <v>590</v>
      </c>
      <c r="I4789" s="10" t="s">
        <v>748</v>
      </c>
      <c r="J4789" s="10" t="s">
        <v>21130</v>
      </c>
      <c r="K4789" s="10" t="s">
        <v>21129</v>
      </c>
      <c r="L4789" s="10">
        <v>2</v>
      </c>
      <c r="M4789" s="10">
        <v>925.84</v>
      </c>
      <c r="N4789" s="10">
        <v>1851.68</v>
      </c>
      <c r="O4789" s="59">
        <v>0.2</v>
      </c>
      <c r="P4789" s="10">
        <v>370.34</v>
      </c>
      <c r="Q4789" s="10">
        <v>1481.34</v>
      </c>
      <c r="R4789" s="10" t="s">
        <v>575</v>
      </c>
      <c r="S4789" s="10" t="s">
        <v>607</v>
      </c>
      <c r="T4789" s="59">
        <v>0.25</v>
      </c>
      <c r="U4789" s="10">
        <v>370.33</v>
      </c>
    </row>
    <row r="4790" spans="1:21" x14ac:dyDescent="0.3">
      <c r="A4790" s="10" t="s">
        <v>21128</v>
      </c>
      <c r="B4790" s="61">
        <v>45352</v>
      </c>
      <c r="C4790" s="10" t="s">
        <v>9722</v>
      </c>
      <c r="D4790" s="10" t="s">
        <v>9862</v>
      </c>
      <c r="E4790" s="10" t="s">
        <v>571</v>
      </c>
      <c r="F4790" s="10" t="s">
        <v>11</v>
      </c>
      <c r="G4790" s="10" t="s">
        <v>601</v>
      </c>
      <c r="H4790" s="10" t="s">
        <v>579</v>
      </c>
      <c r="I4790" s="10" t="s">
        <v>722</v>
      </c>
      <c r="J4790" s="10" t="s">
        <v>20627</v>
      </c>
      <c r="K4790" s="10" t="s">
        <v>21127</v>
      </c>
      <c r="L4790" s="10">
        <v>4</v>
      </c>
      <c r="M4790" s="10">
        <v>727.06</v>
      </c>
      <c r="N4790" s="10">
        <v>2908.24</v>
      </c>
      <c r="O4790" s="59">
        <v>0.05</v>
      </c>
      <c r="P4790" s="10">
        <v>145.41</v>
      </c>
      <c r="Q4790" s="10">
        <v>2762.83</v>
      </c>
      <c r="R4790" s="10" t="s">
        <v>614</v>
      </c>
      <c r="S4790" s="10" t="s">
        <v>596</v>
      </c>
      <c r="T4790" s="59">
        <v>0.25</v>
      </c>
      <c r="U4790" s="10">
        <v>690.71</v>
      </c>
    </row>
    <row r="4791" spans="1:21" x14ac:dyDescent="0.3">
      <c r="A4791" s="10" t="s">
        <v>21126</v>
      </c>
      <c r="B4791" s="61">
        <v>45311</v>
      </c>
      <c r="C4791" s="10" t="s">
        <v>10059</v>
      </c>
      <c r="D4791" s="10" t="s">
        <v>6727</v>
      </c>
      <c r="E4791" s="10" t="s">
        <v>603</v>
      </c>
      <c r="F4791" s="10" t="s">
        <v>658</v>
      </c>
      <c r="G4791" s="10" t="s">
        <v>569</v>
      </c>
      <c r="H4791" s="10" t="s">
        <v>579</v>
      </c>
      <c r="I4791" s="10" t="s">
        <v>711</v>
      </c>
      <c r="J4791" s="10" t="s">
        <v>15047</v>
      </c>
      <c r="K4791" s="10" t="s">
        <v>8233</v>
      </c>
      <c r="L4791" s="10">
        <v>6</v>
      </c>
      <c r="M4791" s="10">
        <v>405.5</v>
      </c>
      <c r="N4791" s="10">
        <v>2433</v>
      </c>
      <c r="O4791" s="59">
        <v>0.05</v>
      </c>
      <c r="P4791" s="10">
        <v>121.65</v>
      </c>
      <c r="Q4791" s="10">
        <v>2311.35</v>
      </c>
      <c r="R4791" s="10" t="s">
        <v>614</v>
      </c>
      <c r="S4791" s="10" t="s">
        <v>596</v>
      </c>
      <c r="T4791" s="59">
        <v>0.15</v>
      </c>
      <c r="U4791" s="10">
        <v>346.7</v>
      </c>
    </row>
    <row r="4792" spans="1:21" x14ac:dyDescent="0.3">
      <c r="A4792" s="10" t="s">
        <v>21125</v>
      </c>
      <c r="B4792" s="61">
        <v>44971</v>
      </c>
      <c r="C4792" s="10" t="s">
        <v>1437</v>
      </c>
      <c r="D4792" s="10" t="s">
        <v>21124</v>
      </c>
      <c r="E4792" s="10" t="s">
        <v>603</v>
      </c>
      <c r="F4792" s="10" t="s">
        <v>658</v>
      </c>
      <c r="G4792" s="10" t="s">
        <v>569</v>
      </c>
      <c r="H4792" s="10" t="s">
        <v>590</v>
      </c>
      <c r="I4792" s="10" t="s">
        <v>589</v>
      </c>
      <c r="J4792" s="10" t="s">
        <v>21123</v>
      </c>
      <c r="K4792" s="10" t="s">
        <v>21122</v>
      </c>
      <c r="L4792" s="10">
        <v>7</v>
      </c>
      <c r="M4792" s="10">
        <v>319.44</v>
      </c>
      <c r="N4792" s="10">
        <v>2236.08</v>
      </c>
      <c r="O4792" s="59">
        <v>0.2</v>
      </c>
      <c r="P4792" s="10">
        <v>447.22</v>
      </c>
      <c r="Q4792" s="10">
        <v>1788.86</v>
      </c>
      <c r="R4792" s="10" t="s">
        <v>565</v>
      </c>
      <c r="S4792" s="10" t="s">
        <v>585</v>
      </c>
      <c r="T4792" s="59">
        <v>0.15</v>
      </c>
      <c r="U4792" s="10">
        <v>268.33</v>
      </c>
    </row>
    <row r="4793" spans="1:21" x14ac:dyDescent="0.3">
      <c r="A4793" s="10" t="s">
        <v>21121</v>
      </c>
      <c r="B4793" s="61">
        <v>45196</v>
      </c>
      <c r="C4793" s="10" t="s">
        <v>21120</v>
      </c>
      <c r="D4793" s="10" t="s">
        <v>21119</v>
      </c>
      <c r="E4793" s="10" t="s">
        <v>629</v>
      </c>
      <c r="F4793" s="10" t="s">
        <v>628</v>
      </c>
      <c r="G4793" s="10" t="s">
        <v>601</v>
      </c>
      <c r="H4793" s="10" t="s">
        <v>544</v>
      </c>
      <c r="I4793" s="10" t="s">
        <v>610</v>
      </c>
      <c r="J4793" s="10" t="s">
        <v>21118</v>
      </c>
      <c r="K4793" s="10" t="s">
        <v>21117</v>
      </c>
      <c r="L4793" s="10">
        <v>9</v>
      </c>
      <c r="M4793" s="10">
        <v>221.48</v>
      </c>
      <c r="N4793" s="10">
        <v>1993.32</v>
      </c>
      <c r="O4793" s="59">
        <v>0.1</v>
      </c>
      <c r="P4793" s="10">
        <v>199.33</v>
      </c>
      <c r="Q4793" s="10">
        <v>1793.99</v>
      </c>
      <c r="R4793" s="10" t="s">
        <v>614</v>
      </c>
      <c r="S4793" s="10" t="s">
        <v>564</v>
      </c>
      <c r="T4793" s="59">
        <v>0.15</v>
      </c>
      <c r="U4793" s="10">
        <v>269.10000000000002</v>
      </c>
    </row>
    <row r="4794" spans="1:21" x14ac:dyDescent="0.3">
      <c r="A4794" s="10" t="s">
        <v>21116</v>
      </c>
      <c r="B4794" s="61">
        <v>45144</v>
      </c>
      <c r="C4794" s="10" t="s">
        <v>10448</v>
      </c>
      <c r="D4794" s="10" t="s">
        <v>14809</v>
      </c>
      <c r="E4794" s="10" t="s">
        <v>581</v>
      </c>
      <c r="F4794" s="10" t="s">
        <v>7</v>
      </c>
      <c r="G4794" s="10" t="s">
        <v>601</v>
      </c>
      <c r="H4794" s="10" t="s">
        <v>579</v>
      </c>
      <c r="I4794" s="10" t="s">
        <v>722</v>
      </c>
      <c r="J4794" s="10" t="s">
        <v>21115</v>
      </c>
      <c r="K4794" s="10" t="s">
        <v>7075</v>
      </c>
      <c r="L4794" s="10">
        <v>6</v>
      </c>
      <c r="M4794" s="10">
        <v>886.71</v>
      </c>
      <c r="N4794" s="10">
        <v>5320.26</v>
      </c>
      <c r="O4794" s="59">
        <v>0</v>
      </c>
      <c r="P4794" s="10">
        <v>0</v>
      </c>
      <c r="Q4794" s="10">
        <v>5320.26</v>
      </c>
      <c r="R4794" s="10" t="s">
        <v>575</v>
      </c>
      <c r="S4794" s="10" t="s">
        <v>607</v>
      </c>
      <c r="T4794" s="59">
        <v>0.15</v>
      </c>
      <c r="U4794" s="10">
        <v>798.04</v>
      </c>
    </row>
    <row r="4795" spans="1:21" x14ac:dyDescent="0.3">
      <c r="A4795" s="10" t="s">
        <v>21114</v>
      </c>
      <c r="B4795" s="61">
        <v>44984</v>
      </c>
      <c r="C4795" s="10" t="s">
        <v>21113</v>
      </c>
      <c r="D4795" s="10" t="s">
        <v>21112</v>
      </c>
      <c r="E4795" s="10" t="s">
        <v>603</v>
      </c>
      <c r="F4795" s="10" t="s">
        <v>636</v>
      </c>
      <c r="G4795" s="10" t="s">
        <v>601</v>
      </c>
      <c r="H4795" s="10" t="s">
        <v>600</v>
      </c>
      <c r="I4795" s="10" t="s">
        <v>627</v>
      </c>
      <c r="J4795" s="10" t="s">
        <v>21111</v>
      </c>
      <c r="K4795" s="10" t="s">
        <v>16380</v>
      </c>
      <c r="L4795" s="10">
        <v>3</v>
      </c>
      <c r="M4795" s="10">
        <v>438.98</v>
      </c>
      <c r="N4795" s="10">
        <v>1316.94</v>
      </c>
      <c r="O4795" s="59">
        <v>0.1</v>
      </c>
      <c r="P4795" s="10">
        <v>131.69</v>
      </c>
      <c r="Q4795" s="10">
        <v>1185.25</v>
      </c>
      <c r="R4795" s="10" t="s">
        <v>565</v>
      </c>
      <c r="S4795" s="10" t="s">
        <v>607</v>
      </c>
      <c r="T4795" s="59">
        <v>0.3</v>
      </c>
      <c r="U4795" s="10">
        <v>355.57</v>
      </c>
    </row>
    <row r="4796" spans="1:21" x14ac:dyDescent="0.3">
      <c r="A4796" s="10" t="s">
        <v>21110</v>
      </c>
      <c r="B4796" s="61">
        <v>45262</v>
      </c>
      <c r="C4796" s="10" t="s">
        <v>21109</v>
      </c>
      <c r="D4796" s="10" t="s">
        <v>2482</v>
      </c>
      <c r="E4796" s="10" t="s">
        <v>592</v>
      </c>
      <c r="F4796" s="10" t="s">
        <v>652</v>
      </c>
      <c r="G4796" s="10" t="s">
        <v>601</v>
      </c>
      <c r="H4796" s="10" t="s">
        <v>600</v>
      </c>
      <c r="I4796" s="10" t="s">
        <v>664</v>
      </c>
      <c r="J4796" s="10" t="s">
        <v>13297</v>
      </c>
      <c r="K4796" s="10" t="s">
        <v>10061</v>
      </c>
      <c r="L4796" s="10">
        <v>3</v>
      </c>
      <c r="M4796" s="10">
        <v>154.25</v>
      </c>
      <c r="N4796" s="10">
        <v>462.75</v>
      </c>
      <c r="O4796" s="59">
        <v>0.2</v>
      </c>
      <c r="P4796" s="10">
        <v>92.55</v>
      </c>
      <c r="Q4796" s="10">
        <v>370.2</v>
      </c>
      <c r="R4796" s="10" t="s">
        <v>586</v>
      </c>
      <c r="S4796" s="10" t="s">
        <v>585</v>
      </c>
      <c r="T4796" s="59">
        <v>0.15</v>
      </c>
      <c r="U4796" s="10">
        <v>55.53</v>
      </c>
    </row>
    <row r="4797" spans="1:21" x14ac:dyDescent="0.3">
      <c r="A4797" s="10" t="s">
        <v>21108</v>
      </c>
      <c r="B4797" s="61">
        <v>45043</v>
      </c>
      <c r="C4797" s="10" t="s">
        <v>20954</v>
      </c>
      <c r="D4797" s="10" t="s">
        <v>21107</v>
      </c>
      <c r="E4797" s="10" t="s">
        <v>581</v>
      </c>
      <c r="F4797" s="10" t="s">
        <v>83</v>
      </c>
      <c r="G4797" s="10" t="s">
        <v>569</v>
      </c>
      <c r="H4797" s="10" t="s">
        <v>579</v>
      </c>
      <c r="I4797" s="10" t="s">
        <v>578</v>
      </c>
      <c r="J4797" s="10" t="s">
        <v>2647</v>
      </c>
      <c r="K4797" s="10" t="s">
        <v>21106</v>
      </c>
      <c r="L4797" s="10">
        <v>5</v>
      </c>
      <c r="M4797" s="10">
        <v>507.43</v>
      </c>
      <c r="N4797" s="10">
        <v>2537.15</v>
      </c>
      <c r="O4797" s="59">
        <v>0</v>
      </c>
      <c r="P4797" s="10">
        <v>0</v>
      </c>
      <c r="Q4797" s="10">
        <v>2537.15</v>
      </c>
      <c r="R4797" s="10" t="s">
        <v>565</v>
      </c>
      <c r="S4797" s="10" t="s">
        <v>564</v>
      </c>
      <c r="T4797" s="59">
        <v>0.25</v>
      </c>
      <c r="U4797" s="10">
        <v>634.29</v>
      </c>
    </row>
    <row r="4798" spans="1:21" x14ac:dyDescent="0.3">
      <c r="A4798" s="10" t="s">
        <v>21105</v>
      </c>
      <c r="B4798" s="61">
        <v>44994</v>
      </c>
      <c r="C4798" s="10" t="s">
        <v>9963</v>
      </c>
      <c r="D4798" s="10" t="s">
        <v>4175</v>
      </c>
      <c r="E4798" s="10" t="s">
        <v>581</v>
      </c>
      <c r="F4798" s="10" t="s">
        <v>580</v>
      </c>
      <c r="G4798" s="10" t="s">
        <v>601</v>
      </c>
      <c r="H4798" s="10" t="s">
        <v>544</v>
      </c>
      <c r="I4798" s="10" t="s">
        <v>610</v>
      </c>
      <c r="J4798" s="10" t="s">
        <v>21104</v>
      </c>
      <c r="K4798" s="10" t="s">
        <v>21103</v>
      </c>
      <c r="L4798" s="10">
        <v>2</v>
      </c>
      <c r="M4798" s="10">
        <v>398.6</v>
      </c>
      <c r="N4798" s="10">
        <v>797.2</v>
      </c>
      <c r="O4798" s="59">
        <v>0.2</v>
      </c>
      <c r="P4798" s="10">
        <v>159.44</v>
      </c>
      <c r="Q4798" s="10">
        <v>637.76</v>
      </c>
      <c r="R4798" s="10" t="s">
        <v>575</v>
      </c>
      <c r="S4798" s="10" t="s">
        <v>607</v>
      </c>
      <c r="T4798" s="59">
        <v>0.15</v>
      </c>
      <c r="U4798" s="10">
        <v>95.66</v>
      </c>
    </row>
    <row r="4799" spans="1:21" x14ac:dyDescent="0.3">
      <c r="A4799" s="10" t="s">
        <v>21102</v>
      </c>
      <c r="B4799" s="61">
        <v>45245</v>
      </c>
      <c r="C4799" s="10" t="s">
        <v>12843</v>
      </c>
      <c r="D4799" s="10" t="s">
        <v>18850</v>
      </c>
      <c r="E4799" s="10" t="s">
        <v>603</v>
      </c>
      <c r="F4799" s="10" t="s">
        <v>658</v>
      </c>
      <c r="G4799" s="10" t="s">
        <v>569</v>
      </c>
      <c r="H4799" s="10" t="s">
        <v>600</v>
      </c>
      <c r="I4799" s="10" t="s">
        <v>599</v>
      </c>
      <c r="J4799" s="10" t="s">
        <v>21101</v>
      </c>
      <c r="K4799" s="10" t="s">
        <v>13164</v>
      </c>
      <c r="L4799" s="10">
        <v>3</v>
      </c>
      <c r="M4799" s="10">
        <v>242.03</v>
      </c>
      <c r="N4799" s="10">
        <v>726.09</v>
      </c>
      <c r="O4799" s="59">
        <v>0.2</v>
      </c>
      <c r="P4799" s="10">
        <v>145.22</v>
      </c>
      <c r="Q4799" s="10">
        <v>580.87</v>
      </c>
      <c r="R4799" s="10" t="s">
        <v>614</v>
      </c>
      <c r="S4799" s="10" t="s">
        <v>607</v>
      </c>
      <c r="T4799" s="59">
        <v>0.25</v>
      </c>
      <c r="U4799" s="10">
        <v>145.22</v>
      </c>
    </row>
    <row r="4800" spans="1:21" x14ac:dyDescent="0.3">
      <c r="A4800" s="10" t="s">
        <v>21100</v>
      </c>
      <c r="B4800" s="61">
        <v>45215</v>
      </c>
      <c r="C4800" s="10" t="s">
        <v>7242</v>
      </c>
      <c r="D4800" s="10" t="s">
        <v>21099</v>
      </c>
      <c r="E4800" s="10" t="s">
        <v>571</v>
      </c>
      <c r="F4800" s="10" t="s">
        <v>570</v>
      </c>
      <c r="G4800" s="10" t="s">
        <v>569</v>
      </c>
      <c r="H4800" s="10" t="s">
        <v>600</v>
      </c>
      <c r="I4800" s="10" t="s">
        <v>664</v>
      </c>
      <c r="J4800" s="10" t="s">
        <v>15938</v>
      </c>
      <c r="K4800" s="10" t="s">
        <v>4079</v>
      </c>
      <c r="L4800" s="10">
        <v>1</v>
      </c>
      <c r="M4800" s="10">
        <v>247.29</v>
      </c>
      <c r="N4800" s="10">
        <v>247.29</v>
      </c>
      <c r="O4800" s="59">
        <v>0.2</v>
      </c>
      <c r="P4800" s="10">
        <v>49.46</v>
      </c>
      <c r="Q4800" s="10">
        <v>197.83</v>
      </c>
      <c r="R4800" s="10" t="s">
        <v>614</v>
      </c>
      <c r="S4800" s="10" t="s">
        <v>596</v>
      </c>
      <c r="T4800" s="59">
        <v>0.25</v>
      </c>
      <c r="U4800" s="10">
        <v>49.46</v>
      </c>
    </row>
    <row r="4801" spans="1:21" x14ac:dyDescent="0.3">
      <c r="A4801" s="10" t="s">
        <v>21098</v>
      </c>
      <c r="B4801" s="61">
        <v>44948</v>
      </c>
      <c r="C4801" s="10" t="s">
        <v>21097</v>
      </c>
      <c r="D4801" s="10" t="s">
        <v>14617</v>
      </c>
      <c r="E4801" s="10" t="s">
        <v>571</v>
      </c>
      <c r="F4801" s="10" t="s">
        <v>570</v>
      </c>
      <c r="G4801" s="10" t="s">
        <v>569</v>
      </c>
      <c r="H4801" s="10" t="s">
        <v>600</v>
      </c>
      <c r="I4801" s="10" t="s">
        <v>627</v>
      </c>
      <c r="J4801" s="10" t="s">
        <v>21096</v>
      </c>
      <c r="K4801" s="10" t="s">
        <v>2007</v>
      </c>
      <c r="L4801" s="10">
        <v>6</v>
      </c>
      <c r="M4801" s="10">
        <v>239.17</v>
      </c>
      <c r="N4801" s="10">
        <v>1435.02</v>
      </c>
      <c r="O4801" s="59">
        <v>0.2</v>
      </c>
      <c r="P4801" s="10">
        <v>287</v>
      </c>
      <c r="Q4801" s="10">
        <v>1148.02</v>
      </c>
      <c r="R4801" s="10" t="s">
        <v>575</v>
      </c>
      <c r="S4801" s="10" t="s">
        <v>585</v>
      </c>
      <c r="T4801" s="59">
        <v>0.3</v>
      </c>
      <c r="U4801" s="10">
        <v>344.41</v>
      </c>
    </row>
    <row r="4802" spans="1:21" x14ac:dyDescent="0.3">
      <c r="A4802" s="10" t="s">
        <v>21095</v>
      </c>
      <c r="B4802" s="61">
        <v>45176</v>
      </c>
      <c r="C4802" s="10" t="s">
        <v>21094</v>
      </c>
      <c r="D4802" s="10" t="s">
        <v>21093</v>
      </c>
      <c r="E4802" s="10" t="s">
        <v>603</v>
      </c>
      <c r="F4802" s="10" t="s">
        <v>636</v>
      </c>
      <c r="G4802" s="10" t="s">
        <v>569</v>
      </c>
      <c r="H4802" s="10" t="s">
        <v>590</v>
      </c>
      <c r="I4802" s="10" t="s">
        <v>748</v>
      </c>
      <c r="J4802" s="10" t="s">
        <v>2471</v>
      </c>
      <c r="K4802" s="10" t="s">
        <v>3652</v>
      </c>
      <c r="L4802" s="10">
        <v>5</v>
      </c>
      <c r="M4802" s="10">
        <v>710.51</v>
      </c>
      <c r="N4802" s="10">
        <v>3552.55</v>
      </c>
      <c r="O4802" s="59">
        <v>0</v>
      </c>
      <c r="P4802" s="10">
        <v>0</v>
      </c>
      <c r="Q4802" s="10">
        <v>3552.55</v>
      </c>
      <c r="R4802" s="10" t="s">
        <v>575</v>
      </c>
      <c r="S4802" s="10" t="s">
        <v>564</v>
      </c>
      <c r="T4802" s="59">
        <v>0.3</v>
      </c>
      <c r="U4802" s="10">
        <v>1065.77</v>
      </c>
    </row>
    <row r="4803" spans="1:21" x14ac:dyDescent="0.3">
      <c r="A4803" s="10" t="s">
        <v>21092</v>
      </c>
      <c r="B4803" s="61">
        <v>45335</v>
      </c>
      <c r="C4803" s="10" t="s">
        <v>7697</v>
      </c>
      <c r="D4803" s="10" t="s">
        <v>21091</v>
      </c>
      <c r="E4803" s="10" t="s">
        <v>629</v>
      </c>
      <c r="F4803" s="10" t="s">
        <v>628</v>
      </c>
      <c r="G4803" s="10" t="s">
        <v>601</v>
      </c>
      <c r="H4803" s="10" t="s">
        <v>600</v>
      </c>
      <c r="I4803" s="10" t="s">
        <v>664</v>
      </c>
      <c r="J4803" s="10" t="s">
        <v>21090</v>
      </c>
      <c r="K4803" s="10" t="s">
        <v>21089</v>
      </c>
      <c r="L4803" s="10">
        <v>4</v>
      </c>
      <c r="M4803" s="10">
        <v>470.46</v>
      </c>
      <c r="N4803" s="10">
        <v>1881.84</v>
      </c>
      <c r="O4803" s="59">
        <v>0</v>
      </c>
      <c r="P4803" s="10">
        <v>0</v>
      </c>
      <c r="Q4803" s="10">
        <v>1881.84</v>
      </c>
      <c r="R4803" s="10" t="s">
        <v>586</v>
      </c>
      <c r="S4803" s="10" t="s">
        <v>564</v>
      </c>
      <c r="T4803" s="59">
        <v>0.3</v>
      </c>
      <c r="U4803" s="10">
        <v>564.54999999999995</v>
      </c>
    </row>
    <row r="4804" spans="1:21" x14ac:dyDescent="0.3">
      <c r="A4804" s="10" t="s">
        <v>21088</v>
      </c>
      <c r="B4804" s="61">
        <v>45107</v>
      </c>
      <c r="C4804" s="10" t="s">
        <v>15922</v>
      </c>
      <c r="D4804" s="10" t="s">
        <v>19476</v>
      </c>
      <c r="E4804" s="10" t="s">
        <v>592</v>
      </c>
      <c r="F4804" s="10" t="s">
        <v>591</v>
      </c>
      <c r="G4804" s="10" t="s">
        <v>569</v>
      </c>
      <c r="H4804" s="10" t="s">
        <v>590</v>
      </c>
      <c r="I4804" s="10" t="s">
        <v>635</v>
      </c>
      <c r="J4804" s="10" t="s">
        <v>21087</v>
      </c>
      <c r="K4804" s="10" t="s">
        <v>21086</v>
      </c>
      <c r="L4804" s="10">
        <v>3</v>
      </c>
      <c r="M4804" s="10">
        <v>506.44</v>
      </c>
      <c r="N4804" s="10">
        <v>1519.32</v>
      </c>
      <c r="O4804" s="59">
        <v>0.2</v>
      </c>
      <c r="P4804" s="10">
        <v>303.86</v>
      </c>
      <c r="Q4804" s="10">
        <v>1215.46</v>
      </c>
      <c r="R4804" s="10" t="s">
        <v>614</v>
      </c>
      <c r="S4804" s="10" t="s">
        <v>564</v>
      </c>
      <c r="T4804" s="59">
        <v>0.3</v>
      </c>
      <c r="U4804" s="10">
        <v>364.64</v>
      </c>
    </row>
    <row r="4805" spans="1:21" x14ac:dyDescent="0.3">
      <c r="A4805" s="10" t="s">
        <v>21085</v>
      </c>
      <c r="B4805" s="61">
        <v>45257</v>
      </c>
      <c r="C4805" s="10" t="s">
        <v>21084</v>
      </c>
      <c r="D4805" s="10" t="s">
        <v>21083</v>
      </c>
      <c r="E4805" s="10" t="s">
        <v>629</v>
      </c>
      <c r="F4805" s="10" t="s">
        <v>628</v>
      </c>
      <c r="G4805" s="10" t="s">
        <v>569</v>
      </c>
      <c r="H4805" s="10" t="s">
        <v>590</v>
      </c>
      <c r="I4805" s="10" t="s">
        <v>748</v>
      </c>
      <c r="J4805" s="10" t="s">
        <v>19578</v>
      </c>
      <c r="K4805" s="10" t="s">
        <v>13766</v>
      </c>
      <c r="L4805" s="10">
        <v>7</v>
      </c>
      <c r="M4805" s="10">
        <v>960.07</v>
      </c>
      <c r="N4805" s="10">
        <v>6720.49</v>
      </c>
      <c r="O4805" s="59">
        <v>0.2</v>
      </c>
      <c r="P4805" s="10">
        <v>1344.1</v>
      </c>
      <c r="Q4805" s="10">
        <v>5376.39</v>
      </c>
      <c r="R4805" s="10" t="s">
        <v>586</v>
      </c>
      <c r="S4805" s="10" t="s">
        <v>607</v>
      </c>
      <c r="T4805" s="59">
        <v>0.15</v>
      </c>
      <c r="U4805" s="10">
        <v>806.46</v>
      </c>
    </row>
    <row r="4806" spans="1:21" x14ac:dyDescent="0.3">
      <c r="A4806" s="10" t="s">
        <v>21082</v>
      </c>
      <c r="B4806" s="61">
        <v>45148</v>
      </c>
      <c r="C4806" s="10" t="s">
        <v>3456</v>
      </c>
      <c r="D4806" s="10" t="s">
        <v>21081</v>
      </c>
      <c r="E4806" s="10" t="s">
        <v>571</v>
      </c>
      <c r="F4806" s="10" t="s">
        <v>685</v>
      </c>
      <c r="G4806" s="10" t="s">
        <v>601</v>
      </c>
      <c r="H4806" s="10" t="s">
        <v>590</v>
      </c>
      <c r="I4806" s="10" t="s">
        <v>589</v>
      </c>
      <c r="J4806" s="10" t="s">
        <v>14373</v>
      </c>
      <c r="K4806" s="10" t="s">
        <v>21080</v>
      </c>
      <c r="L4806" s="10">
        <v>10</v>
      </c>
      <c r="M4806" s="10">
        <v>420.31</v>
      </c>
      <c r="N4806" s="10">
        <v>4203.1000000000004</v>
      </c>
      <c r="O4806" s="59">
        <v>0</v>
      </c>
      <c r="P4806" s="10">
        <v>0</v>
      </c>
      <c r="Q4806" s="10">
        <v>4203.1000000000004</v>
      </c>
      <c r="R4806" s="10" t="s">
        <v>565</v>
      </c>
      <c r="S4806" s="10" t="s">
        <v>564</v>
      </c>
      <c r="T4806" s="59">
        <v>0.3</v>
      </c>
      <c r="U4806" s="10">
        <v>1260.93</v>
      </c>
    </row>
    <row r="4807" spans="1:21" x14ac:dyDescent="0.3">
      <c r="A4807" s="10" t="s">
        <v>21079</v>
      </c>
      <c r="B4807" s="61">
        <v>45061</v>
      </c>
      <c r="C4807" s="10" t="s">
        <v>21078</v>
      </c>
      <c r="D4807" s="10" t="s">
        <v>4646</v>
      </c>
      <c r="E4807" s="10" t="s">
        <v>571</v>
      </c>
      <c r="F4807" s="10" t="s">
        <v>685</v>
      </c>
      <c r="G4807" s="10" t="s">
        <v>569</v>
      </c>
      <c r="H4807" s="10" t="s">
        <v>544</v>
      </c>
      <c r="I4807" s="10" t="s">
        <v>610</v>
      </c>
      <c r="J4807" s="10" t="s">
        <v>21077</v>
      </c>
      <c r="K4807" s="10" t="s">
        <v>21076</v>
      </c>
      <c r="L4807" s="10">
        <v>10</v>
      </c>
      <c r="M4807" s="10">
        <v>631.13</v>
      </c>
      <c r="N4807" s="10">
        <v>6311.3</v>
      </c>
      <c r="O4807" s="59">
        <v>0.1</v>
      </c>
      <c r="P4807" s="10">
        <v>631.13</v>
      </c>
      <c r="Q4807" s="10">
        <v>5680.17</v>
      </c>
      <c r="R4807" s="10" t="s">
        <v>575</v>
      </c>
      <c r="S4807" s="10" t="s">
        <v>564</v>
      </c>
      <c r="T4807" s="59">
        <v>0.25</v>
      </c>
      <c r="U4807" s="10">
        <v>1420.04</v>
      </c>
    </row>
    <row r="4808" spans="1:21" x14ac:dyDescent="0.3">
      <c r="A4808" s="10" t="s">
        <v>21075</v>
      </c>
      <c r="B4808" s="61">
        <v>44927</v>
      </c>
      <c r="C4808" s="10" t="s">
        <v>1029</v>
      </c>
      <c r="D4808" s="10" t="s">
        <v>3118</v>
      </c>
      <c r="E4808" s="10" t="s">
        <v>629</v>
      </c>
      <c r="F4808" s="10" t="s">
        <v>759</v>
      </c>
      <c r="G4808" s="10" t="s">
        <v>569</v>
      </c>
      <c r="H4808" s="10" t="s">
        <v>590</v>
      </c>
      <c r="I4808" s="10" t="s">
        <v>635</v>
      </c>
      <c r="J4808" s="10" t="s">
        <v>9773</v>
      </c>
      <c r="K4808" s="10" t="s">
        <v>21074</v>
      </c>
      <c r="L4808" s="10">
        <v>6</v>
      </c>
      <c r="M4808" s="10">
        <v>473.14</v>
      </c>
      <c r="N4808" s="10">
        <v>2838.84</v>
      </c>
      <c r="O4808" s="59">
        <v>0.05</v>
      </c>
      <c r="P4808" s="10">
        <v>141.94</v>
      </c>
      <c r="Q4808" s="10">
        <v>2696.9</v>
      </c>
      <c r="R4808" s="10" t="s">
        <v>614</v>
      </c>
      <c r="S4808" s="10" t="s">
        <v>585</v>
      </c>
      <c r="T4808" s="59">
        <v>0.15</v>
      </c>
      <c r="U4808" s="10">
        <v>404.54</v>
      </c>
    </row>
    <row r="4809" spans="1:21" x14ac:dyDescent="0.3">
      <c r="A4809" s="10" t="s">
        <v>21073</v>
      </c>
      <c r="B4809" s="61">
        <v>45130</v>
      </c>
      <c r="C4809" s="10" t="s">
        <v>21072</v>
      </c>
      <c r="D4809" s="10" t="s">
        <v>6837</v>
      </c>
      <c r="E4809" s="10" t="s">
        <v>629</v>
      </c>
      <c r="F4809" s="10" t="s">
        <v>628</v>
      </c>
      <c r="G4809" s="10" t="s">
        <v>569</v>
      </c>
      <c r="H4809" s="10" t="s">
        <v>590</v>
      </c>
      <c r="I4809" s="10" t="s">
        <v>748</v>
      </c>
      <c r="J4809" s="10" t="s">
        <v>14580</v>
      </c>
      <c r="K4809" s="10" t="s">
        <v>21071</v>
      </c>
      <c r="L4809" s="10">
        <v>6</v>
      </c>
      <c r="M4809" s="10">
        <v>923.72</v>
      </c>
      <c r="N4809" s="10">
        <v>5542.32</v>
      </c>
      <c r="O4809" s="59">
        <v>0.05</v>
      </c>
      <c r="P4809" s="10">
        <v>277.12</v>
      </c>
      <c r="Q4809" s="10">
        <v>5265.2</v>
      </c>
      <c r="R4809" s="10" t="s">
        <v>575</v>
      </c>
      <c r="S4809" s="10" t="s">
        <v>585</v>
      </c>
      <c r="T4809" s="59">
        <v>0.25</v>
      </c>
      <c r="U4809" s="10">
        <v>1316.3</v>
      </c>
    </row>
    <row r="4810" spans="1:21" x14ac:dyDescent="0.3">
      <c r="A4810" s="10" t="s">
        <v>21070</v>
      </c>
      <c r="B4810" s="61">
        <v>45223</v>
      </c>
      <c r="C4810" s="10" t="s">
        <v>18722</v>
      </c>
      <c r="D4810" s="10" t="s">
        <v>21069</v>
      </c>
      <c r="E4810" s="10" t="s">
        <v>571</v>
      </c>
      <c r="F4810" s="10" t="s">
        <v>570</v>
      </c>
      <c r="G4810" s="10" t="s">
        <v>601</v>
      </c>
      <c r="H4810" s="10" t="s">
        <v>590</v>
      </c>
      <c r="I4810" s="10" t="s">
        <v>589</v>
      </c>
      <c r="J4810" s="10" t="s">
        <v>21068</v>
      </c>
      <c r="K4810" s="10" t="s">
        <v>21067</v>
      </c>
      <c r="L4810" s="10">
        <v>2</v>
      </c>
      <c r="M4810" s="10">
        <v>249.62</v>
      </c>
      <c r="N4810" s="10">
        <v>499.24</v>
      </c>
      <c r="O4810" s="59">
        <v>0</v>
      </c>
      <c r="P4810" s="10">
        <v>0</v>
      </c>
      <c r="Q4810" s="10">
        <v>499.24</v>
      </c>
      <c r="R4810" s="10" t="s">
        <v>565</v>
      </c>
      <c r="S4810" s="10" t="s">
        <v>607</v>
      </c>
      <c r="T4810" s="59">
        <v>0.3</v>
      </c>
      <c r="U4810" s="10">
        <v>149.77000000000001</v>
      </c>
    </row>
    <row r="4811" spans="1:21" x14ac:dyDescent="0.3">
      <c r="A4811" s="10" t="s">
        <v>21066</v>
      </c>
      <c r="B4811" s="61">
        <v>45293</v>
      </c>
      <c r="C4811" s="10" t="s">
        <v>6677</v>
      </c>
      <c r="D4811" s="10" t="s">
        <v>21065</v>
      </c>
      <c r="E4811" s="10" t="s">
        <v>592</v>
      </c>
      <c r="F4811" s="10" t="s">
        <v>652</v>
      </c>
      <c r="G4811" s="10" t="s">
        <v>601</v>
      </c>
      <c r="H4811" s="10" t="s">
        <v>579</v>
      </c>
      <c r="I4811" s="10" t="s">
        <v>578</v>
      </c>
      <c r="J4811" s="10" t="s">
        <v>20702</v>
      </c>
      <c r="K4811" s="10" t="s">
        <v>4502</v>
      </c>
      <c r="L4811" s="10">
        <v>8</v>
      </c>
      <c r="M4811" s="10">
        <v>697.02</v>
      </c>
      <c r="N4811" s="10">
        <v>5576.16</v>
      </c>
      <c r="O4811" s="59">
        <v>0</v>
      </c>
      <c r="P4811" s="10">
        <v>0</v>
      </c>
      <c r="Q4811" s="10">
        <v>5576.16</v>
      </c>
      <c r="R4811" s="10" t="s">
        <v>614</v>
      </c>
      <c r="S4811" s="10" t="s">
        <v>585</v>
      </c>
      <c r="T4811" s="59">
        <v>0.15</v>
      </c>
      <c r="U4811" s="10">
        <v>836.42</v>
      </c>
    </row>
    <row r="4812" spans="1:21" x14ac:dyDescent="0.3">
      <c r="A4812" s="10" t="s">
        <v>21064</v>
      </c>
      <c r="B4812" s="61">
        <v>45105</v>
      </c>
      <c r="C4812" s="10" t="s">
        <v>1981</v>
      </c>
      <c r="D4812" s="10" t="s">
        <v>21063</v>
      </c>
      <c r="E4812" s="10" t="s">
        <v>571</v>
      </c>
      <c r="F4812" s="10" t="s">
        <v>685</v>
      </c>
      <c r="G4812" s="10" t="s">
        <v>569</v>
      </c>
      <c r="H4812" s="10" t="s">
        <v>544</v>
      </c>
      <c r="I4812" s="10" t="s">
        <v>568</v>
      </c>
      <c r="J4812" s="10" t="s">
        <v>21062</v>
      </c>
      <c r="K4812" s="10" t="s">
        <v>8729</v>
      </c>
      <c r="L4812" s="10">
        <v>5</v>
      </c>
      <c r="M4812" s="10">
        <v>264.08</v>
      </c>
      <c r="N4812" s="10">
        <v>1320.4</v>
      </c>
      <c r="O4812" s="59">
        <v>0.1</v>
      </c>
      <c r="P4812" s="10">
        <v>132.04</v>
      </c>
      <c r="Q4812" s="10">
        <v>1188.3599999999999</v>
      </c>
      <c r="R4812" s="10" t="s">
        <v>586</v>
      </c>
      <c r="S4812" s="10" t="s">
        <v>564</v>
      </c>
      <c r="T4812" s="59">
        <v>0.15</v>
      </c>
      <c r="U4812" s="10">
        <v>178.25</v>
      </c>
    </row>
    <row r="4813" spans="1:21" x14ac:dyDescent="0.3">
      <c r="A4813" s="10" t="s">
        <v>21061</v>
      </c>
      <c r="B4813" s="61">
        <v>45098</v>
      </c>
      <c r="C4813" s="10" t="s">
        <v>9059</v>
      </c>
      <c r="D4813" s="10" t="s">
        <v>10152</v>
      </c>
      <c r="E4813" s="10" t="s">
        <v>629</v>
      </c>
      <c r="F4813" s="10" t="s">
        <v>759</v>
      </c>
      <c r="G4813" s="10" t="s">
        <v>569</v>
      </c>
      <c r="H4813" s="10" t="s">
        <v>590</v>
      </c>
      <c r="I4813" s="10" t="s">
        <v>748</v>
      </c>
      <c r="J4813" s="10" t="s">
        <v>21060</v>
      </c>
      <c r="K4813" s="10" t="s">
        <v>21059</v>
      </c>
      <c r="L4813" s="10">
        <v>1</v>
      </c>
      <c r="M4813" s="10">
        <v>526.33000000000004</v>
      </c>
      <c r="N4813" s="10">
        <v>526.33000000000004</v>
      </c>
      <c r="O4813" s="59">
        <v>0.2</v>
      </c>
      <c r="P4813" s="10">
        <v>105.27</v>
      </c>
      <c r="Q4813" s="10">
        <v>421.06</v>
      </c>
      <c r="R4813" s="10" t="s">
        <v>575</v>
      </c>
      <c r="S4813" s="10" t="s">
        <v>585</v>
      </c>
      <c r="T4813" s="59">
        <v>0.25</v>
      </c>
      <c r="U4813" s="10">
        <v>105.27</v>
      </c>
    </row>
    <row r="4814" spans="1:21" x14ac:dyDescent="0.3">
      <c r="A4814" s="10" t="s">
        <v>21058</v>
      </c>
      <c r="B4814" s="61">
        <v>44967</v>
      </c>
      <c r="C4814" s="10" t="s">
        <v>17273</v>
      </c>
      <c r="D4814" s="10" t="s">
        <v>21057</v>
      </c>
      <c r="E4814" s="10" t="s">
        <v>592</v>
      </c>
      <c r="F4814" s="10" t="s">
        <v>652</v>
      </c>
      <c r="G4814" s="10" t="s">
        <v>601</v>
      </c>
      <c r="H4814" s="10" t="s">
        <v>579</v>
      </c>
      <c r="I4814" s="10" t="s">
        <v>578</v>
      </c>
      <c r="J4814" s="10" t="s">
        <v>21056</v>
      </c>
      <c r="K4814" s="10" t="s">
        <v>21055</v>
      </c>
      <c r="L4814" s="10">
        <v>4</v>
      </c>
      <c r="M4814" s="10">
        <v>632.52</v>
      </c>
      <c r="N4814" s="10">
        <v>2530.08</v>
      </c>
      <c r="O4814" s="59">
        <v>0.05</v>
      </c>
      <c r="P4814" s="10">
        <v>126.5</v>
      </c>
      <c r="Q4814" s="10">
        <v>2403.58</v>
      </c>
      <c r="R4814" s="10" t="s">
        <v>614</v>
      </c>
      <c r="S4814" s="10" t="s">
        <v>596</v>
      </c>
      <c r="T4814" s="59">
        <v>0.25</v>
      </c>
      <c r="U4814" s="10">
        <v>600.89</v>
      </c>
    </row>
    <row r="4815" spans="1:21" x14ac:dyDescent="0.3">
      <c r="A4815" s="10" t="s">
        <v>21054</v>
      </c>
      <c r="B4815" s="61">
        <v>45143</v>
      </c>
      <c r="C4815" s="10" t="s">
        <v>3343</v>
      </c>
      <c r="D4815" s="10" t="s">
        <v>21053</v>
      </c>
      <c r="E4815" s="10" t="s">
        <v>581</v>
      </c>
      <c r="F4815" s="10" t="s">
        <v>580</v>
      </c>
      <c r="G4815" s="10" t="s">
        <v>569</v>
      </c>
      <c r="H4815" s="10" t="s">
        <v>579</v>
      </c>
      <c r="I4815" s="10" t="s">
        <v>578</v>
      </c>
      <c r="J4815" s="10" t="s">
        <v>21052</v>
      </c>
      <c r="K4815" s="10" t="s">
        <v>21051</v>
      </c>
      <c r="L4815" s="10">
        <v>10</v>
      </c>
      <c r="M4815" s="10">
        <v>958.26</v>
      </c>
      <c r="N4815" s="10">
        <v>9582.6</v>
      </c>
      <c r="O4815" s="59">
        <v>0</v>
      </c>
      <c r="P4815" s="10">
        <v>0</v>
      </c>
      <c r="Q4815" s="10">
        <v>9582.6</v>
      </c>
      <c r="R4815" s="10" t="s">
        <v>586</v>
      </c>
      <c r="S4815" s="10" t="s">
        <v>564</v>
      </c>
      <c r="T4815" s="59">
        <v>0.25</v>
      </c>
      <c r="U4815" s="10">
        <v>2395.65</v>
      </c>
    </row>
    <row r="4816" spans="1:21" x14ac:dyDescent="0.3">
      <c r="A4816" s="10" t="s">
        <v>21050</v>
      </c>
      <c r="B4816" s="61">
        <v>45207</v>
      </c>
      <c r="C4816" s="10" t="s">
        <v>21049</v>
      </c>
      <c r="D4816" s="10" t="s">
        <v>21048</v>
      </c>
      <c r="E4816" s="10" t="s">
        <v>592</v>
      </c>
      <c r="F4816" s="10" t="s">
        <v>591</v>
      </c>
      <c r="G4816" s="10" t="s">
        <v>569</v>
      </c>
      <c r="H4816" s="10" t="s">
        <v>600</v>
      </c>
      <c r="I4816" s="10" t="s">
        <v>627</v>
      </c>
      <c r="J4816" s="10" t="s">
        <v>6600</v>
      </c>
      <c r="K4816" s="10" t="s">
        <v>21047</v>
      </c>
      <c r="L4816" s="10">
        <v>5</v>
      </c>
      <c r="M4816" s="10">
        <v>540.62</v>
      </c>
      <c r="N4816" s="10">
        <v>2703.1</v>
      </c>
      <c r="O4816" s="59">
        <v>0.05</v>
      </c>
      <c r="P4816" s="10">
        <v>135.16</v>
      </c>
      <c r="Q4816" s="10">
        <v>2567.94</v>
      </c>
      <c r="R4816" s="10" t="s">
        <v>614</v>
      </c>
      <c r="S4816" s="10" t="s">
        <v>564</v>
      </c>
      <c r="T4816" s="59">
        <v>0.25</v>
      </c>
      <c r="U4816" s="10">
        <v>641.99</v>
      </c>
    </row>
    <row r="4817" spans="1:21" x14ac:dyDescent="0.3">
      <c r="A4817" s="10" t="s">
        <v>21046</v>
      </c>
      <c r="B4817" s="61">
        <v>45327</v>
      </c>
      <c r="C4817" s="10" t="s">
        <v>21045</v>
      </c>
      <c r="D4817" s="10" t="s">
        <v>21044</v>
      </c>
      <c r="E4817" s="10" t="s">
        <v>629</v>
      </c>
      <c r="F4817" s="10" t="s">
        <v>790</v>
      </c>
      <c r="G4817" s="10" t="s">
        <v>601</v>
      </c>
      <c r="H4817" s="10" t="s">
        <v>579</v>
      </c>
      <c r="I4817" s="10" t="s">
        <v>722</v>
      </c>
      <c r="J4817" s="10" t="s">
        <v>13238</v>
      </c>
      <c r="K4817" s="10" t="s">
        <v>10917</v>
      </c>
      <c r="L4817" s="10">
        <v>2</v>
      </c>
      <c r="M4817" s="10">
        <v>314.75</v>
      </c>
      <c r="N4817" s="10">
        <v>629.5</v>
      </c>
      <c r="O4817" s="59">
        <v>0.2</v>
      </c>
      <c r="P4817" s="10">
        <v>125.9</v>
      </c>
      <c r="Q4817" s="10">
        <v>503.6</v>
      </c>
      <c r="R4817" s="10" t="s">
        <v>614</v>
      </c>
      <c r="S4817" s="10" t="s">
        <v>607</v>
      </c>
      <c r="T4817" s="59">
        <v>0.25</v>
      </c>
      <c r="U4817" s="10">
        <v>125.9</v>
      </c>
    </row>
    <row r="4818" spans="1:21" x14ac:dyDescent="0.3">
      <c r="A4818" s="10" t="s">
        <v>21043</v>
      </c>
      <c r="B4818" s="61">
        <v>45256</v>
      </c>
      <c r="C4818" s="10" t="s">
        <v>2153</v>
      </c>
      <c r="D4818" s="10" t="s">
        <v>15508</v>
      </c>
      <c r="E4818" s="10" t="s">
        <v>629</v>
      </c>
      <c r="F4818" s="10" t="s">
        <v>759</v>
      </c>
      <c r="G4818" s="10" t="s">
        <v>601</v>
      </c>
      <c r="H4818" s="10" t="s">
        <v>600</v>
      </c>
      <c r="I4818" s="10" t="s">
        <v>627</v>
      </c>
      <c r="J4818" s="10" t="s">
        <v>21042</v>
      </c>
      <c r="K4818" s="10" t="s">
        <v>21041</v>
      </c>
      <c r="L4818" s="10">
        <v>2</v>
      </c>
      <c r="M4818" s="10">
        <v>117.34</v>
      </c>
      <c r="N4818" s="10">
        <v>234.68</v>
      </c>
      <c r="O4818" s="59">
        <v>0.1</v>
      </c>
      <c r="P4818" s="10">
        <v>23.47</v>
      </c>
      <c r="Q4818" s="10">
        <v>211.21</v>
      </c>
      <c r="R4818" s="10" t="s">
        <v>614</v>
      </c>
      <c r="S4818" s="10" t="s">
        <v>564</v>
      </c>
      <c r="T4818" s="59">
        <v>0.3</v>
      </c>
      <c r="U4818" s="10">
        <v>63.36</v>
      </c>
    </row>
    <row r="4819" spans="1:21" x14ac:dyDescent="0.3">
      <c r="A4819" s="10" t="s">
        <v>21040</v>
      </c>
      <c r="B4819" s="61">
        <v>45328</v>
      </c>
      <c r="C4819" s="10" t="s">
        <v>12310</v>
      </c>
      <c r="D4819" s="10" t="s">
        <v>21039</v>
      </c>
      <c r="E4819" s="10" t="s">
        <v>571</v>
      </c>
      <c r="F4819" s="10" t="s">
        <v>11</v>
      </c>
      <c r="G4819" s="10" t="s">
        <v>569</v>
      </c>
      <c r="H4819" s="10" t="s">
        <v>600</v>
      </c>
      <c r="I4819" s="10" t="s">
        <v>599</v>
      </c>
      <c r="J4819" s="10" t="s">
        <v>21038</v>
      </c>
      <c r="K4819" s="10" t="s">
        <v>11029</v>
      </c>
      <c r="L4819" s="10">
        <v>5</v>
      </c>
      <c r="M4819" s="10">
        <v>647.41999999999996</v>
      </c>
      <c r="N4819" s="10">
        <v>3237.1</v>
      </c>
      <c r="O4819" s="59">
        <v>0.1</v>
      </c>
      <c r="P4819" s="10">
        <v>323.70999999999998</v>
      </c>
      <c r="Q4819" s="10">
        <v>2913.39</v>
      </c>
      <c r="R4819" s="10" t="s">
        <v>575</v>
      </c>
      <c r="S4819" s="10" t="s">
        <v>596</v>
      </c>
      <c r="T4819" s="59">
        <v>0.3</v>
      </c>
      <c r="U4819" s="10">
        <v>874.02</v>
      </c>
    </row>
    <row r="4820" spans="1:21" x14ac:dyDescent="0.3">
      <c r="A4820" s="10" t="s">
        <v>21037</v>
      </c>
      <c r="B4820" s="61">
        <v>45377</v>
      </c>
      <c r="C4820" s="10" t="s">
        <v>4565</v>
      </c>
      <c r="D4820" s="10" t="s">
        <v>2943</v>
      </c>
      <c r="E4820" s="10" t="s">
        <v>592</v>
      </c>
      <c r="F4820" s="10" t="s">
        <v>652</v>
      </c>
      <c r="G4820" s="10" t="s">
        <v>601</v>
      </c>
      <c r="H4820" s="10" t="s">
        <v>579</v>
      </c>
      <c r="I4820" s="10" t="s">
        <v>711</v>
      </c>
      <c r="J4820" s="10" t="s">
        <v>21036</v>
      </c>
      <c r="K4820" s="10" t="s">
        <v>21035</v>
      </c>
      <c r="L4820" s="10">
        <v>4</v>
      </c>
      <c r="M4820" s="10">
        <v>110.32</v>
      </c>
      <c r="N4820" s="10">
        <v>441.28</v>
      </c>
      <c r="O4820" s="59">
        <v>0</v>
      </c>
      <c r="P4820" s="10">
        <v>0</v>
      </c>
      <c r="Q4820" s="10">
        <v>441.28</v>
      </c>
      <c r="R4820" s="10" t="s">
        <v>586</v>
      </c>
      <c r="S4820" s="10" t="s">
        <v>585</v>
      </c>
      <c r="T4820" s="59">
        <v>0.3</v>
      </c>
      <c r="U4820" s="10">
        <v>132.38</v>
      </c>
    </row>
    <row r="4821" spans="1:21" x14ac:dyDescent="0.3">
      <c r="A4821" s="10" t="s">
        <v>21034</v>
      </c>
      <c r="B4821" s="61">
        <v>45033</v>
      </c>
      <c r="C4821" s="10" t="s">
        <v>21033</v>
      </c>
      <c r="D4821" s="10" t="s">
        <v>21032</v>
      </c>
      <c r="E4821" s="10" t="s">
        <v>592</v>
      </c>
      <c r="F4821" s="10" t="s">
        <v>591</v>
      </c>
      <c r="G4821" s="10" t="s">
        <v>601</v>
      </c>
      <c r="H4821" s="10" t="s">
        <v>590</v>
      </c>
      <c r="I4821" s="10" t="s">
        <v>748</v>
      </c>
      <c r="J4821" s="10" t="s">
        <v>21031</v>
      </c>
      <c r="K4821" s="10" t="s">
        <v>12536</v>
      </c>
      <c r="L4821" s="10">
        <v>4</v>
      </c>
      <c r="M4821" s="10">
        <v>897.6</v>
      </c>
      <c r="N4821" s="10">
        <v>3590.4</v>
      </c>
      <c r="O4821" s="59">
        <v>0.05</v>
      </c>
      <c r="P4821" s="10">
        <v>179.52</v>
      </c>
      <c r="Q4821" s="10">
        <v>3410.88</v>
      </c>
      <c r="R4821" s="10" t="s">
        <v>586</v>
      </c>
      <c r="S4821" s="10" t="s">
        <v>585</v>
      </c>
      <c r="T4821" s="59">
        <v>0.3</v>
      </c>
      <c r="U4821" s="10">
        <v>1023.26</v>
      </c>
    </row>
    <row r="4822" spans="1:21" x14ac:dyDescent="0.3">
      <c r="A4822" s="10" t="s">
        <v>21030</v>
      </c>
      <c r="B4822" s="61">
        <v>45374</v>
      </c>
      <c r="C4822" s="10" t="s">
        <v>21029</v>
      </c>
      <c r="D4822" s="10" t="s">
        <v>6084</v>
      </c>
      <c r="E4822" s="10" t="s">
        <v>581</v>
      </c>
      <c r="F4822" s="10" t="s">
        <v>580</v>
      </c>
      <c r="G4822" s="10" t="s">
        <v>569</v>
      </c>
      <c r="H4822" s="10" t="s">
        <v>600</v>
      </c>
      <c r="I4822" s="10" t="s">
        <v>627</v>
      </c>
      <c r="J4822" s="10" t="s">
        <v>21028</v>
      </c>
      <c r="K4822" s="10" t="s">
        <v>6720</v>
      </c>
      <c r="L4822" s="10">
        <v>4</v>
      </c>
      <c r="M4822" s="10">
        <v>766.23</v>
      </c>
      <c r="N4822" s="10">
        <v>3064.92</v>
      </c>
      <c r="O4822" s="59">
        <v>0.2</v>
      </c>
      <c r="P4822" s="10">
        <v>612.98</v>
      </c>
      <c r="Q4822" s="10">
        <v>2451.94</v>
      </c>
      <c r="R4822" s="10" t="s">
        <v>614</v>
      </c>
      <c r="S4822" s="10" t="s">
        <v>585</v>
      </c>
      <c r="T4822" s="59">
        <v>0.15</v>
      </c>
      <c r="U4822" s="10">
        <v>367.79</v>
      </c>
    </row>
    <row r="4823" spans="1:21" x14ac:dyDescent="0.3">
      <c r="A4823" s="10" t="s">
        <v>21027</v>
      </c>
      <c r="B4823" s="61">
        <v>45215</v>
      </c>
      <c r="C4823" s="10" t="s">
        <v>10575</v>
      </c>
      <c r="D4823" s="10" t="s">
        <v>21026</v>
      </c>
      <c r="E4823" s="10" t="s">
        <v>629</v>
      </c>
      <c r="F4823" s="10" t="s">
        <v>628</v>
      </c>
      <c r="G4823" s="10" t="s">
        <v>601</v>
      </c>
      <c r="H4823" s="10" t="s">
        <v>544</v>
      </c>
      <c r="I4823" s="10" t="s">
        <v>10</v>
      </c>
      <c r="J4823" s="10" t="s">
        <v>21025</v>
      </c>
      <c r="K4823" s="10" t="s">
        <v>19895</v>
      </c>
      <c r="L4823" s="10">
        <v>5</v>
      </c>
      <c r="M4823" s="10">
        <v>697.02</v>
      </c>
      <c r="N4823" s="10">
        <v>3485.1</v>
      </c>
      <c r="O4823" s="59">
        <v>0</v>
      </c>
      <c r="P4823" s="10">
        <v>0</v>
      </c>
      <c r="Q4823" s="10">
        <v>3485.1</v>
      </c>
      <c r="R4823" s="10" t="s">
        <v>614</v>
      </c>
      <c r="S4823" s="10" t="s">
        <v>596</v>
      </c>
      <c r="T4823" s="59">
        <v>0.3</v>
      </c>
      <c r="U4823" s="10">
        <v>1045.53</v>
      </c>
    </row>
    <row r="4824" spans="1:21" x14ac:dyDescent="0.3">
      <c r="A4824" s="10" t="s">
        <v>21024</v>
      </c>
      <c r="B4824" s="61">
        <v>45198</v>
      </c>
      <c r="C4824" s="10" t="s">
        <v>19968</v>
      </c>
      <c r="D4824" s="10" t="s">
        <v>13588</v>
      </c>
      <c r="E4824" s="10" t="s">
        <v>629</v>
      </c>
      <c r="F4824" s="10" t="s">
        <v>628</v>
      </c>
      <c r="G4824" s="10" t="s">
        <v>601</v>
      </c>
      <c r="H4824" s="10" t="s">
        <v>590</v>
      </c>
      <c r="I4824" s="10" t="s">
        <v>635</v>
      </c>
      <c r="J4824" s="10" t="s">
        <v>3200</v>
      </c>
      <c r="K4824" s="10" t="s">
        <v>18644</v>
      </c>
      <c r="L4824" s="10">
        <v>9</v>
      </c>
      <c r="M4824" s="10">
        <v>202</v>
      </c>
      <c r="N4824" s="10">
        <v>1818</v>
      </c>
      <c r="O4824" s="59">
        <v>0.2</v>
      </c>
      <c r="P4824" s="10">
        <v>363.6</v>
      </c>
      <c r="Q4824" s="10">
        <v>1454.4</v>
      </c>
      <c r="R4824" s="10" t="s">
        <v>575</v>
      </c>
      <c r="S4824" s="10" t="s">
        <v>585</v>
      </c>
      <c r="T4824" s="59">
        <v>0.15</v>
      </c>
      <c r="U4824" s="10">
        <v>218.16</v>
      </c>
    </row>
    <row r="4825" spans="1:21" x14ac:dyDescent="0.3">
      <c r="A4825" s="10" t="s">
        <v>21023</v>
      </c>
      <c r="B4825" s="61">
        <v>45163</v>
      </c>
      <c r="C4825" s="10" t="s">
        <v>21022</v>
      </c>
      <c r="D4825" s="10" t="s">
        <v>21021</v>
      </c>
      <c r="E4825" s="10" t="s">
        <v>629</v>
      </c>
      <c r="F4825" s="10" t="s">
        <v>628</v>
      </c>
      <c r="G4825" s="10" t="s">
        <v>601</v>
      </c>
      <c r="H4825" s="10" t="s">
        <v>544</v>
      </c>
      <c r="I4825" s="10" t="s">
        <v>10</v>
      </c>
      <c r="J4825" s="10" t="s">
        <v>21020</v>
      </c>
      <c r="K4825" s="10" t="s">
        <v>21019</v>
      </c>
      <c r="L4825" s="10">
        <v>10</v>
      </c>
      <c r="M4825" s="10">
        <v>753.66</v>
      </c>
      <c r="N4825" s="10">
        <v>7536.6</v>
      </c>
      <c r="O4825" s="59">
        <v>0.05</v>
      </c>
      <c r="P4825" s="10">
        <v>376.83</v>
      </c>
      <c r="Q4825" s="10">
        <v>7159.77</v>
      </c>
      <c r="R4825" s="10" t="s">
        <v>586</v>
      </c>
      <c r="S4825" s="10" t="s">
        <v>607</v>
      </c>
      <c r="T4825" s="59">
        <v>0.3</v>
      </c>
      <c r="U4825" s="10">
        <v>2147.9299999999998</v>
      </c>
    </row>
    <row r="4826" spans="1:21" x14ac:dyDescent="0.3">
      <c r="A4826" s="10" t="s">
        <v>21018</v>
      </c>
      <c r="B4826" s="61">
        <v>45293</v>
      </c>
      <c r="C4826" s="10" t="s">
        <v>21017</v>
      </c>
      <c r="D4826" s="10" t="s">
        <v>17493</v>
      </c>
      <c r="E4826" s="10" t="s">
        <v>581</v>
      </c>
      <c r="F4826" s="10" t="s">
        <v>580</v>
      </c>
      <c r="G4826" s="10" t="s">
        <v>569</v>
      </c>
      <c r="H4826" s="10" t="s">
        <v>544</v>
      </c>
      <c r="I4826" s="10" t="s">
        <v>568</v>
      </c>
      <c r="J4826" s="10" t="s">
        <v>16067</v>
      </c>
      <c r="K4826" s="10" t="s">
        <v>21016</v>
      </c>
      <c r="L4826" s="10">
        <v>9</v>
      </c>
      <c r="M4826" s="10">
        <v>176.38</v>
      </c>
      <c r="N4826" s="10">
        <v>1587.42</v>
      </c>
      <c r="O4826" s="59">
        <v>0</v>
      </c>
      <c r="P4826" s="10">
        <v>0</v>
      </c>
      <c r="Q4826" s="10">
        <v>1587.42</v>
      </c>
      <c r="R4826" s="10" t="s">
        <v>565</v>
      </c>
      <c r="S4826" s="10" t="s">
        <v>607</v>
      </c>
      <c r="T4826" s="59">
        <v>0.3</v>
      </c>
      <c r="U4826" s="10">
        <v>476.23</v>
      </c>
    </row>
    <row r="4827" spans="1:21" x14ac:dyDescent="0.3">
      <c r="A4827" s="10" t="s">
        <v>21015</v>
      </c>
      <c r="B4827" s="61">
        <v>45306</v>
      </c>
      <c r="C4827" s="10" t="s">
        <v>21014</v>
      </c>
      <c r="D4827" s="10" t="s">
        <v>1052</v>
      </c>
      <c r="E4827" s="10" t="s">
        <v>603</v>
      </c>
      <c r="F4827" s="10" t="s">
        <v>602</v>
      </c>
      <c r="G4827" s="10" t="s">
        <v>601</v>
      </c>
      <c r="H4827" s="10" t="s">
        <v>590</v>
      </c>
      <c r="I4827" s="10" t="s">
        <v>748</v>
      </c>
      <c r="J4827" s="10" t="s">
        <v>7986</v>
      </c>
      <c r="K4827" s="10" t="s">
        <v>21013</v>
      </c>
      <c r="L4827" s="10">
        <v>7</v>
      </c>
      <c r="M4827" s="10">
        <v>750.42</v>
      </c>
      <c r="N4827" s="10">
        <v>5252.94</v>
      </c>
      <c r="O4827" s="59">
        <v>0</v>
      </c>
      <c r="P4827" s="10">
        <v>0</v>
      </c>
      <c r="Q4827" s="10">
        <v>5252.94</v>
      </c>
      <c r="R4827" s="10" t="s">
        <v>614</v>
      </c>
      <c r="S4827" s="10" t="s">
        <v>564</v>
      </c>
      <c r="T4827" s="59">
        <v>0.15</v>
      </c>
      <c r="U4827" s="10">
        <v>787.94</v>
      </c>
    </row>
    <row r="4828" spans="1:21" x14ac:dyDescent="0.3">
      <c r="A4828" s="10" t="s">
        <v>21012</v>
      </c>
      <c r="B4828" s="61">
        <v>45006</v>
      </c>
      <c r="C4828" s="10" t="s">
        <v>18455</v>
      </c>
      <c r="D4828" s="10" t="s">
        <v>21011</v>
      </c>
      <c r="E4828" s="10" t="s">
        <v>592</v>
      </c>
      <c r="F4828" s="10" t="s">
        <v>652</v>
      </c>
      <c r="G4828" s="10" t="s">
        <v>601</v>
      </c>
      <c r="H4828" s="10" t="s">
        <v>600</v>
      </c>
      <c r="I4828" s="10" t="s">
        <v>664</v>
      </c>
      <c r="J4828" s="10" t="s">
        <v>14234</v>
      </c>
      <c r="K4828" s="10" t="s">
        <v>15502</v>
      </c>
      <c r="L4828" s="10">
        <v>6</v>
      </c>
      <c r="M4828" s="10">
        <v>518.24</v>
      </c>
      <c r="N4828" s="10">
        <v>3109.44</v>
      </c>
      <c r="O4828" s="59">
        <v>0</v>
      </c>
      <c r="P4828" s="10">
        <v>0</v>
      </c>
      <c r="Q4828" s="10">
        <v>3109.44</v>
      </c>
      <c r="R4828" s="10" t="s">
        <v>586</v>
      </c>
      <c r="S4828" s="10" t="s">
        <v>607</v>
      </c>
      <c r="T4828" s="59">
        <v>0.3</v>
      </c>
      <c r="U4828" s="10">
        <v>932.83</v>
      </c>
    </row>
    <row r="4829" spans="1:21" x14ac:dyDescent="0.3">
      <c r="A4829" s="10" t="s">
        <v>21010</v>
      </c>
      <c r="B4829" s="61">
        <v>45043</v>
      </c>
      <c r="C4829" s="10" t="s">
        <v>17310</v>
      </c>
      <c r="D4829" s="10" t="s">
        <v>7905</v>
      </c>
      <c r="E4829" s="10" t="s">
        <v>629</v>
      </c>
      <c r="F4829" s="10" t="s">
        <v>628</v>
      </c>
      <c r="G4829" s="10" t="s">
        <v>601</v>
      </c>
      <c r="H4829" s="10" t="s">
        <v>590</v>
      </c>
      <c r="I4829" s="10" t="s">
        <v>748</v>
      </c>
      <c r="J4829" s="10" t="s">
        <v>14333</v>
      </c>
      <c r="K4829" s="10" t="s">
        <v>16016</v>
      </c>
      <c r="L4829" s="10">
        <v>10</v>
      </c>
      <c r="M4829" s="10">
        <v>525.41</v>
      </c>
      <c r="N4829" s="10">
        <v>5254.1</v>
      </c>
      <c r="O4829" s="59">
        <v>0.2</v>
      </c>
      <c r="P4829" s="10">
        <v>1050.82</v>
      </c>
      <c r="Q4829" s="10">
        <v>4203.28</v>
      </c>
      <c r="R4829" s="10" t="s">
        <v>575</v>
      </c>
      <c r="S4829" s="10" t="s">
        <v>564</v>
      </c>
      <c r="T4829" s="59">
        <v>0.25</v>
      </c>
      <c r="U4829" s="10">
        <v>1050.82</v>
      </c>
    </row>
    <row r="4830" spans="1:21" x14ac:dyDescent="0.3">
      <c r="A4830" s="10" t="s">
        <v>21009</v>
      </c>
      <c r="B4830" s="61">
        <v>45130</v>
      </c>
      <c r="C4830" s="10" t="s">
        <v>21008</v>
      </c>
      <c r="D4830" s="10" t="s">
        <v>21007</v>
      </c>
      <c r="E4830" s="10" t="s">
        <v>571</v>
      </c>
      <c r="F4830" s="10" t="s">
        <v>685</v>
      </c>
      <c r="G4830" s="10" t="s">
        <v>569</v>
      </c>
      <c r="H4830" s="10" t="s">
        <v>544</v>
      </c>
      <c r="I4830" s="10" t="s">
        <v>568</v>
      </c>
      <c r="J4830" s="10" t="s">
        <v>21006</v>
      </c>
      <c r="K4830" s="10" t="s">
        <v>17986</v>
      </c>
      <c r="L4830" s="10">
        <v>7</v>
      </c>
      <c r="M4830" s="10">
        <v>895.05</v>
      </c>
      <c r="N4830" s="10">
        <v>6265.35</v>
      </c>
      <c r="O4830" s="59">
        <v>0.05</v>
      </c>
      <c r="P4830" s="10">
        <v>313.27</v>
      </c>
      <c r="Q4830" s="10">
        <v>5952.08</v>
      </c>
      <c r="R4830" s="10" t="s">
        <v>575</v>
      </c>
      <c r="S4830" s="10" t="s">
        <v>607</v>
      </c>
      <c r="T4830" s="59">
        <v>0.15</v>
      </c>
      <c r="U4830" s="10">
        <v>892.81</v>
      </c>
    </row>
    <row r="4831" spans="1:21" x14ac:dyDescent="0.3">
      <c r="A4831" s="10" t="s">
        <v>21005</v>
      </c>
      <c r="B4831" s="61">
        <v>45012</v>
      </c>
      <c r="C4831" s="10" t="s">
        <v>1168</v>
      </c>
      <c r="D4831" s="10" t="s">
        <v>11245</v>
      </c>
      <c r="E4831" s="10" t="s">
        <v>581</v>
      </c>
      <c r="F4831" s="10" t="s">
        <v>83</v>
      </c>
      <c r="G4831" s="10" t="s">
        <v>601</v>
      </c>
      <c r="H4831" s="10" t="s">
        <v>544</v>
      </c>
      <c r="I4831" s="10" t="s">
        <v>610</v>
      </c>
      <c r="J4831" s="10" t="s">
        <v>21004</v>
      </c>
      <c r="K4831" s="10" t="s">
        <v>21003</v>
      </c>
      <c r="L4831" s="10">
        <v>9</v>
      </c>
      <c r="M4831" s="10">
        <v>892.73</v>
      </c>
      <c r="N4831" s="10">
        <v>8034.57</v>
      </c>
      <c r="O4831" s="59">
        <v>0.05</v>
      </c>
      <c r="P4831" s="10">
        <v>401.73</v>
      </c>
      <c r="Q4831" s="10">
        <v>7632.84</v>
      </c>
      <c r="R4831" s="10" t="s">
        <v>575</v>
      </c>
      <c r="S4831" s="10" t="s">
        <v>585</v>
      </c>
      <c r="T4831" s="59">
        <v>0.25</v>
      </c>
      <c r="U4831" s="10">
        <v>1908.21</v>
      </c>
    </row>
    <row r="4832" spans="1:21" x14ac:dyDescent="0.3">
      <c r="A4832" s="10" t="s">
        <v>21002</v>
      </c>
      <c r="B4832" s="61">
        <v>45084</v>
      </c>
      <c r="C4832" s="10" t="s">
        <v>6494</v>
      </c>
      <c r="D4832" s="10" t="s">
        <v>21001</v>
      </c>
      <c r="E4832" s="10" t="s">
        <v>629</v>
      </c>
      <c r="F4832" s="10" t="s">
        <v>628</v>
      </c>
      <c r="G4832" s="10" t="s">
        <v>569</v>
      </c>
      <c r="H4832" s="10" t="s">
        <v>579</v>
      </c>
      <c r="I4832" s="10" t="s">
        <v>722</v>
      </c>
      <c r="J4832" s="10" t="s">
        <v>21000</v>
      </c>
      <c r="K4832" s="10" t="s">
        <v>20999</v>
      </c>
      <c r="L4832" s="10">
        <v>8</v>
      </c>
      <c r="M4832" s="10">
        <v>743.12</v>
      </c>
      <c r="N4832" s="10">
        <v>5944.96</v>
      </c>
      <c r="O4832" s="59">
        <v>0.05</v>
      </c>
      <c r="P4832" s="10">
        <v>297.25</v>
      </c>
      <c r="Q4832" s="10">
        <v>5647.71</v>
      </c>
      <c r="R4832" s="10" t="s">
        <v>586</v>
      </c>
      <c r="S4832" s="10" t="s">
        <v>564</v>
      </c>
      <c r="T4832" s="59">
        <v>0.3</v>
      </c>
      <c r="U4832" s="10">
        <v>1694.31</v>
      </c>
    </row>
    <row r="4833" spans="1:21" x14ac:dyDescent="0.3">
      <c r="A4833" s="10" t="s">
        <v>20998</v>
      </c>
      <c r="B4833" s="61">
        <v>45242</v>
      </c>
      <c r="C4833" s="10" t="s">
        <v>20997</v>
      </c>
      <c r="D4833" s="10" t="s">
        <v>20996</v>
      </c>
      <c r="E4833" s="10" t="s">
        <v>603</v>
      </c>
      <c r="F4833" s="10" t="s">
        <v>602</v>
      </c>
      <c r="G4833" s="10" t="s">
        <v>569</v>
      </c>
      <c r="H4833" s="10" t="s">
        <v>579</v>
      </c>
      <c r="I4833" s="10" t="s">
        <v>578</v>
      </c>
      <c r="J4833" s="10" t="s">
        <v>20995</v>
      </c>
      <c r="K4833" s="10" t="s">
        <v>11066</v>
      </c>
      <c r="L4833" s="10">
        <v>5</v>
      </c>
      <c r="M4833" s="10">
        <v>413.13</v>
      </c>
      <c r="N4833" s="10">
        <v>2065.65</v>
      </c>
      <c r="O4833" s="59">
        <v>0.1</v>
      </c>
      <c r="P4833" s="10">
        <v>206.57</v>
      </c>
      <c r="Q4833" s="10">
        <v>1859.08</v>
      </c>
      <c r="R4833" s="10" t="s">
        <v>586</v>
      </c>
      <c r="S4833" s="10" t="s">
        <v>596</v>
      </c>
      <c r="T4833" s="59">
        <v>0.15</v>
      </c>
      <c r="U4833" s="10">
        <v>278.86</v>
      </c>
    </row>
    <row r="4834" spans="1:21" x14ac:dyDescent="0.3">
      <c r="A4834" s="10" t="s">
        <v>20994</v>
      </c>
      <c r="B4834" s="61">
        <v>45300</v>
      </c>
      <c r="C4834" s="10" t="s">
        <v>20993</v>
      </c>
      <c r="D4834" s="10" t="s">
        <v>20992</v>
      </c>
      <c r="E4834" s="10" t="s">
        <v>571</v>
      </c>
      <c r="F4834" s="10" t="s">
        <v>685</v>
      </c>
      <c r="G4834" s="10" t="s">
        <v>569</v>
      </c>
      <c r="H4834" s="10" t="s">
        <v>600</v>
      </c>
      <c r="I4834" s="10" t="s">
        <v>627</v>
      </c>
      <c r="J4834" s="10" t="s">
        <v>12551</v>
      </c>
      <c r="K4834" s="10" t="s">
        <v>20991</v>
      </c>
      <c r="L4834" s="10">
        <v>3</v>
      </c>
      <c r="M4834" s="10">
        <v>728.71</v>
      </c>
      <c r="N4834" s="10">
        <v>2186.13</v>
      </c>
      <c r="O4834" s="59">
        <v>0.05</v>
      </c>
      <c r="P4834" s="10">
        <v>109.31</v>
      </c>
      <c r="Q4834" s="10">
        <v>2076.8200000000002</v>
      </c>
      <c r="R4834" s="10" t="s">
        <v>586</v>
      </c>
      <c r="S4834" s="10" t="s">
        <v>585</v>
      </c>
      <c r="T4834" s="59">
        <v>0.25</v>
      </c>
      <c r="U4834" s="10">
        <v>519.21</v>
      </c>
    </row>
    <row r="4835" spans="1:21" x14ac:dyDescent="0.3">
      <c r="A4835" s="10" t="s">
        <v>20990</v>
      </c>
      <c r="B4835" s="61">
        <v>45140</v>
      </c>
      <c r="C4835" s="10" t="s">
        <v>18763</v>
      </c>
      <c r="D4835" s="10" t="s">
        <v>20989</v>
      </c>
      <c r="E4835" s="10" t="s">
        <v>603</v>
      </c>
      <c r="F4835" s="10" t="s">
        <v>602</v>
      </c>
      <c r="G4835" s="10" t="s">
        <v>601</v>
      </c>
      <c r="H4835" s="10" t="s">
        <v>590</v>
      </c>
      <c r="I4835" s="10" t="s">
        <v>635</v>
      </c>
      <c r="J4835" s="10" t="s">
        <v>20988</v>
      </c>
      <c r="K4835" s="10" t="s">
        <v>20987</v>
      </c>
      <c r="L4835" s="10">
        <v>2</v>
      </c>
      <c r="M4835" s="10">
        <v>371.59</v>
      </c>
      <c r="N4835" s="10">
        <v>743.18</v>
      </c>
      <c r="O4835" s="59">
        <v>0</v>
      </c>
      <c r="P4835" s="10">
        <v>0</v>
      </c>
      <c r="Q4835" s="10">
        <v>743.18</v>
      </c>
      <c r="R4835" s="10" t="s">
        <v>565</v>
      </c>
      <c r="S4835" s="10" t="s">
        <v>607</v>
      </c>
      <c r="T4835" s="59">
        <v>0.25</v>
      </c>
      <c r="U4835" s="10">
        <v>185.79</v>
      </c>
    </row>
    <row r="4836" spans="1:21" x14ac:dyDescent="0.3">
      <c r="A4836" s="10" t="s">
        <v>20986</v>
      </c>
      <c r="B4836" s="61">
        <v>44995</v>
      </c>
      <c r="C4836" s="10" t="s">
        <v>20985</v>
      </c>
      <c r="D4836" s="10" t="s">
        <v>20984</v>
      </c>
      <c r="E4836" s="10" t="s">
        <v>571</v>
      </c>
      <c r="F4836" s="10" t="s">
        <v>570</v>
      </c>
      <c r="G4836" s="10" t="s">
        <v>569</v>
      </c>
      <c r="H4836" s="10" t="s">
        <v>579</v>
      </c>
      <c r="I4836" s="10" t="s">
        <v>578</v>
      </c>
      <c r="J4836" s="10" t="s">
        <v>20983</v>
      </c>
      <c r="K4836" s="10" t="s">
        <v>20982</v>
      </c>
      <c r="L4836" s="10">
        <v>6</v>
      </c>
      <c r="M4836" s="10">
        <v>406.79</v>
      </c>
      <c r="N4836" s="10">
        <v>2440.7399999999998</v>
      </c>
      <c r="O4836" s="59">
        <v>0.2</v>
      </c>
      <c r="P4836" s="10">
        <v>488.15</v>
      </c>
      <c r="Q4836" s="10">
        <v>1952.59</v>
      </c>
      <c r="R4836" s="10" t="s">
        <v>614</v>
      </c>
      <c r="S4836" s="10" t="s">
        <v>607</v>
      </c>
      <c r="T4836" s="59">
        <v>0.3</v>
      </c>
      <c r="U4836" s="10">
        <v>585.78</v>
      </c>
    </row>
    <row r="4837" spans="1:21" x14ac:dyDescent="0.3">
      <c r="A4837" s="10" t="s">
        <v>20981</v>
      </c>
      <c r="B4837" s="61">
        <v>44931</v>
      </c>
      <c r="C4837" s="10" t="s">
        <v>20980</v>
      </c>
      <c r="D4837" s="10" t="s">
        <v>18155</v>
      </c>
      <c r="E4837" s="10" t="s">
        <v>592</v>
      </c>
      <c r="F4837" s="10" t="s">
        <v>18</v>
      </c>
      <c r="G4837" s="10" t="s">
        <v>569</v>
      </c>
      <c r="H4837" s="10" t="s">
        <v>544</v>
      </c>
      <c r="I4837" s="10" t="s">
        <v>610</v>
      </c>
      <c r="J4837" s="10" t="s">
        <v>20979</v>
      </c>
      <c r="K4837" s="10" t="s">
        <v>20978</v>
      </c>
      <c r="L4837" s="10">
        <v>7</v>
      </c>
      <c r="M4837" s="10">
        <v>748.45</v>
      </c>
      <c r="N4837" s="10">
        <v>5239.1499999999996</v>
      </c>
      <c r="O4837" s="59">
        <v>0.2</v>
      </c>
      <c r="P4837" s="10">
        <v>1047.83</v>
      </c>
      <c r="Q4837" s="10">
        <v>4191.32</v>
      </c>
      <c r="R4837" s="10" t="s">
        <v>565</v>
      </c>
      <c r="S4837" s="10" t="s">
        <v>564</v>
      </c>
      <c r="T4837" s="59">
        <v>0.3</v>
      </c>
      <c r="U4837" s="10">
        <v>1257.4000000000001</v>
      </c>
    </row>
    <row r="4838" spans="1:21" x14ac:dyDescent="0.3">
      <c r="A4838" s="10" t="s">
        <v>20977</v>
      </c>
      <c r="B4838" s="61">
        <v>45116</v>
      </c>
      <c r="C4838" s="10" t="s">
        <v>1937</v>
      </c>
      <c r="D4838" s="10" t="s">
        <v>20976</v>
      </c>
      <c r="E4838" s="10" t="s">
        <v>603</v>
      </c>
      <c r="F4838" s="10" t="s">
        <v>602</v>
      </c>
      <c r="G4838" s="10" t="s">
        <v>569</v>
      </c>
      <c r="H4838" s="10" t="s">
        <v>590</v>
      </c>
      <c r="I4838" s="10" t="s">
        <v>748</v>
      </c>
      <c r="J4838" s="10" t="s">
        <v>20975</v>
      </c>
      <c r="K4838" s="10" t="s">
        <v>6393</v>
      </c>
      <c r="L4838" s="10">
        <v>5</v>
      </c>
      <c r="M4838" s="10">
        <v>358.12</v>
      </c>
      <c r="N4838" s="10">
        <v>1790.6</v>
      </c>
      <c r="O4838" s="59">
        <v>0.1</v>
      </c>
      <c r="P4838" s="10">
        <v>179.06</v>
      </c>
      <c r="Q4838" s="10">
        <v>1611.54</v>
      </c>
      <c r="R4838" s="10" t="s">
        <v>575</v>
      </c>
      <c r="S4838" s="10" t="s">
        <v>607</v>
      </c>
      <c r="T4838" s="59">
        <v>0.25</v>
      </c>
      <c r="U4838" s="10">
        <v>402.88</v>
      </c>
    </row>
    <row r="4839" spans="1:21" x14ac:dyDescent="0.3">
      <c r="A4839" s="10" t="s">
        <v>20974</v>
      </c>
      <c r="B4839" s="61">
        <v>45017</v>
      </c>
      <c r="C4839" s="10" t="s">
        <v>20973</v>
      </c>
      <c r="D4839" s="10" t="s">
        <v>20972</v>
      </c>
      <c r="E4839" s="10" t="s">
        <v>581</v>
      </c>
      <c r="F4839" s="10" t="s">
        <v>7</v>
      </c>
      <c r="G4839" s="10" t="s">
        <v>569</v>
      </c>
      <c r="H4839" s="10" t="s">
        <v>590</v>
      </c>
      <c r="I4839" s="10" t="s">
        <v>748</v>
      </c>
      <c r="J4839" s="10" t="s">
        <v>19139</v>
      </c>
      <c r="K4839" s="10" t="s">
        <v>20078</v>
      </c>
      <c r="L4839" s="10">
        <v>10</v>
      </c>
      <c r="M4839" s="10">
        <v>499.97</v>
      </c>
      <c r="N4839" s="10">
        <v>4999.7</v>
      </c>
      <c r="O4839" s="59">
        <v>0.1</v>
      </c>
      <c r="P4839" s="10">
        <v>499.97</v>
      </c>
      <c r="Q4839" s="10">
        <v>4499.7299999999996</v>
      </c>
      <c r="R4839" s="10" t="s">
        <v>614</v>
      </c>
      <c r="S4839" s="10" t="s">
        <v>585</v>
      </c>
      <c r="T4839" s="59">
        <v>0.3</v>
      </c>
      <c r="U4839" s="10">
        <v>1349.92</v>
      </c>
    </row>
    <row r="4840" spans="1:21" x14ac:dyDescent="0.3">
      <c r="A4840" s="10" t="s">
        <v>20971</v>
      </c>
      <c r="B4840" s="61">
        <v>45003</v>
      </c>
      <c r="C4840" s="10" t="s">
        <v>18545</v>
      </c>
      <c r="D4840" s="10" t="s">
        <v>712</v>
      </c>
      <c r="E4840" s="10" t="s">
        <v>603</v>
      </c>
      <c r="F4840" s="10" t="s">
        <v>658</v>
      </c>
      <c r="G4840" s="10" t="s">
        <v>569</v>
      </c>
      <c r="H4840" s="10" t="s">
        <v>544</v>
      </c>
      <c r="I4840" s="10" t="s">
        <v>568</v>
      </c>
      <c r="J4840" s="10" t="s">
        <v>19199</v>
      </c>
      <c r="K4840" s="10" t="s">
        <v>20970</v>
      </c>
      <c r="L4840" s="10">
        <v>7</v>
      </c>
      <c r="M4840" s="10">
        <v>705.32</v>
      </c>
      <c r="N4840" s="10">
        <v>4937.24</v>
      </c>
      <c r="O4840" s="59">
        <v>0.2</v>
      </c>
      <c r="P4840" s="10">
        <v>987.45</v>
      </c>
      <c r="Q4840" s="10">
        <v>3949.79</v>
      </c>
      <c r="R4840" s="10" t="s">
        <v>565</v>
      </c>
      <c r="S4840" s="10" t="s">
        <v>585</v>
      </c>
      <c r="T4840" s="59">
        <v>0.3</v>
      </c>
      <c r="U4840" s="10">
        <v>1184.94</v>
      </c>
    </row>
    <row r="4841" spans="1:21" x14ac:dyDescent="0.3">
      <c r="A4841" s="10" t="s">
        <v>20969</v>
      </c>
      <c r="B4841" s="61">
        <v>45360</v>
      </c>
      <c r="C4841" s="10" t="s">
        <v>7642</v>
      </c>
      <c r="D4841" s="10" t="s">
        <v>1852</v>
      </c>
      <c r="E4841" s="10" t="s">
        <v>571</v>
      </c>
      <c r="F4841" s="10" t="s">
        <v>570</v>
      </c>
      <c r="G4841" s="10" t="s">
        <v>569</v>
      </c>
      <c r="H4841" s="10" t="s">
        <v>579</v>
      </c>
      <c r="I4841" s="10" t="s">
        <v>711</v>
      </c>
      <c r="J4841" s="10" t="s">
        <v>20968</v>
      </c>
      <c r="K4841" s="10" t="s">
        <v>14417</v>
      </c>
      <c r="L4841" s="10">
        <v>6</v>
      </c>
      <c r="M4841" s="10">
        <v>673.38</v>
      </c>
      <c r="N4841" s="10">
        <v>4040.28</v>
      </c>
      <c r="O4841" s="59">
        <v>0.05</v>
      </c>
      <c r="P4841" s="10">
        <v>202.01</v>
      </c>
      <c r="Q4841" s="10">
        <v>3838.27</v>
      </c>
      <c r="R4841" s="10" t="s">
        <v>575</v>
      </c>
      <c r="S4841" s="10" t="s">
        <v>585</v>
      </c>
      <c r="T4841" s="59">
        <v>0.3</v>
      </c>
      <c r="U4841" s="10">
        <v>1151.48</v>
      </c>
    </row>
    <row r="4842" spans="1:21" x14ac:dyDescent="0.3">
      <c r="A4842" s="10" t="s">
        <v>20967</v>
      </c>
      <c r="B4842" s="61">
        <v>45269</v>
      </c>
      <c r="C4842" s="10" t="s">
        <v>20966</v>
      </c>
      <c r="D4842" s="10" t="s">
        <v>20965</v>
      </c>
      <c r="E4842" s="10" t="s">
        <v>571</v>
      </c>
      <c r="F4842" s="10" t="s">
        <v>11</v>
      </c>
      <c r="G4842" s="10" t="s">
        <v>569</v>
      </c>
      <c r="H4842" s="10" t="s">
        <v>600</v>
      </c>
      <c r="I4842" s="10" t="s">
        <v>599</v>
      </c>
      <c r="J4842" s="10" t="s">
        <v>20964</v>
      </c>
      <c r="K4842" s="10" t="s">
        <v>20963</v>
      </c>
      <c r="L4842" s="10">
        <v>8</v>
      </c>
      <c r="M4842" s="10">
        <v>810.19</v>
      </c>
      <c r="N4842" s="10">
        <v>6481.52</v>
      </c>
      <c r="O4842" s="59">
        <v>0.05</v>
      </c>
      <c r="P4842" s="10">
        <v>324.08</v>
      </c>
      <c r="Q4842" s="10">
        <v>6157.44</v>
      </c>
      <c r="R4842" s="10" t="s">
        <v>565</v>
      </c>
      <c r="S4842" s="10" t="s">
        <v>585</v>
      </c>
      <c r="T4842" s="59">
        <v>0.3</v>
      </c>
      <c r="U4842" s="10">
        <v>1847.23</v>
      </c>
    </row>
    <row r="4843" spans="1:21" x14ac:dyDescent="0.3">
      <c r="A4843" s="10" t="s">
        <v>20962</v>
      </c>
      <c r="B4843" s="61">
        <v>45033</v>
      </c>
      <c r="C4843" s="10" t="s">
        <v>17818</v>
      </c>
      <c r="D4843" s="10" t="s">
        <v>5115</v>
      </c>
      <c r="E4843" s="10" t="s">
        <v>629</v>
      </c>
      <c r="F4843" s="10" t="s">
        <v>628</v>
      </c>
      <c r="G4843" s="10" t="s">
        <v>601</v>
      </c>
      <c r="H4843" s="10" t="s">
        <v>600</v>
      </c>
      <c r="I4843" s="10" t="s">
        <v>664</v>
      </c>
      <c r="J4843" s="10" t="s">
        <v>20961</v>
      </c>
      <c r="K4843" s="10" t="s">
        <v>20960</v>
      </c>
      <c r="L4843" s="10">
        <v>3</v>
      </c>
      <c r="M4843" s="10">
        <v>530.61</v>
      </c>
      <c r="N4843" s="10">
        <v>1591.83</v>
      </c>
      <c r="O4843" s="59">
        <v>0.1</v>
      </c>
      <c r="P4843" s="10">
        <v>159.18</v>
      </c>
      <c r="Q4843" s="10">
        <v>1432.65</v>
      </c>
      <c r="R4843" s="10" t="s">
        <v>614</v>
      </c>
      <c r="S4843" s="10" t="s">
        <v>596</v>
      </c>
      <c r="T4843" s="59">
        <v>0.25</v>
      </c>
      <c r="U4843" s="10">
        <v>358.16</v>
      </c>
    </row>
    <row r="4844" spans="1:21" x14ac:dyDescent="0.3">
      <c r="A4844" s="10" t="s">
        <v>20959</v>
      </c>
      <c r="B4844" s="61">
        <v>45000</v>
      </c>
      <c r="C4844" s="10" t="s">
        <v>20958</v>
      </c>
      <c r="D4844" s="10" t="s">
        <v>20957</v>
      </c>
      <c r="E4844" s="10" t="s">
        <v>603</v>
      </c>
      <c r="F4844" s="10" t="s">
        <v>658</v>
      </c>
      <c r="G4844" s="10" t="s">
        <v>601</v>
      </c>
      <c r="H4844" s="10" t="s">
        <v>600</v>
      </c>
      <c r="I4844" s="10" t="s">
        <v>599</v>
      </c>
      <c r="J4844" s="10" t="s">
        <v>20956</v>
      </c>
      <c r="K4844" s="10" t="s">
        <v>1041</v>
      </c>
      <c r="L4844" s="10">
        <v>10</v>
      </c>
      <c r="M4844" s="10">
        <v>355.88</v>
      </c>
      <c r="N4844" s="10">
        <v>3558.8</v>
      </c>
      <c r="O4844" s="59">
        <v>0.1</v>
      </c>
      <c r="P4844" s="10">
        <v>355.88</v>
      </c>
      <c r="Q4844" s="10">
        <v>3202.92</v>
      </c>
      <c r="R4844" s="10" t="s">
        <v>614</v>
      </c>
      <c r="S4844" s="10" t="s">
        <v>564</v>
      </c>
      <c r="T4844" s="59">
        <v>0.25</v>
      </c>
      <c r="U4844" s="10">
        <v>800.73</v>
      </c>
    </row>
    <row r="4845" spans="1:21" x14ac:dyDescent="0.3">
      <c r="A4845" s="10" t="s">
        <v>20955</v>
      </c>
      <c r="B4845" s="61">
        <v>45363</v>
      </c>
      <c r="C4845" s="10" t="s">
        <v>20954</v>
      </c>
      <c r="D4845" s="10" t="s">
        <v>13971</v>
      </c>
      <c r="E4845" s="10" t="s">
        <v>571</v>
      </c>
      <c r="F4845" s="10" t="s">
        <v>685</v>
      </c>
      <c r="G4845" s="10" t="s">
        <v>601</v>
      </c>
      <c r="H4845" s="10" t="s">
        <v>600</v>
      </c>
      <c r="I4845" s="10" t="s">
        <v>599</v>
      </c>
      <c r="J4845" s="10" t="s">
        <v>20953</v>
      </c>
      <c r="K4845" s="10" t="s">
        <v>20952</v>
      </c>
      <c r="L4845" s="10">
        <v>9</v>
      </c>
      <c r="M4845" s="10">
        <v>486.56</v>
      </c>
      <c r="N4845" s="10">
        <v>4379.04</v>
      </c>
      <c r="O4845" s="59">
        <v>0.05</v>
      </c>
      <c r="P4845" s="10">
        <v>218.95</v>
      </c>
      <c r="Q4845" s="10">
        <v>4160.09</v>
      </c>
      <c r="R4845" s="10" t="s">
        <v>586</v>
      </c>
      <c r="S4845" s="10" t="s">
        <v>607</v>
      </c>
      <c r="T4845" s="59">
        <v>0.15</v>
      </c>
      <c r="U4845" s="10">
        <v>624.01</v>
      </c>
    </row>
    <row r="4846" spans="1:21" x14ac:dyDescent="0.3">
      <c r="A4846" s="10" t="s">
        <v>20951</v>
      </c>
      <c r="B4846" s="61">
        <v>45027</v>
      </c>
      <c r="C4846" s="10" t="s">
        <v>20950</v>
      </c>
      <c r="D4846" s="10" t="s">
        <v>3312</v>
      </c>
      <c r="E4846" s="10" t="s">
        <v>571</v>
      </c>
      <c r="F4846" s="10" t="s">
        <v>570</v>
      </c>
      <c r="G4846" s="10" t="s">
        <v>601</v>
      </c>
      <c r="H4846" s="10" t="s">
        <v>600</v>
      </c>
      <c r="I4846" s="10" t="s">
        <v>599</v>
      </c>
      <c r="J4846" s="10" t="s">
        <v>12420</v>
      </c>
      <c r="K4846" s="10" t="s">
        <v>20949</v>
      </c>
      <c r="L4846" s="10">
        <v>9</v>
      </c>
      <c r="M4846" s="10">
        <v>503.11</v>
      </c>
      <c r="N4846" s="10">
        <v>4527.99</v>
      </c>
      <c r="O4846" s="59">
        <v>0</v>
      </c>
      <c r="P4846" s="10">
        <v>0</v>
      </c>
      <c r="Q4846" s="10">
        <v>4527.99</v>
      </c>
      <c r="R4846" s="10" t="s">
        <v>575</v>
      </c>
      <c r="S4846" s="10" t="s">
        <v>564</v>
      </c>
      <c r="T4846" s="59">
        <v>0.25</v>
      </c>
      <c r="U4846" s="10">
        <v>1132</v>
      </c>
    </row>
    <row r="4847" spans="1:21" x14ac:dyDescent="0.3">
      <c r="A4847" s="10" t="s">
        <v>20948</v>
      </c>
      <c r="B4847" s="61">
        <v>45329</v>
      </c>
      <c r="C4847" s="10" t="s">
        <v>20947</v>
      </c>
      <c r="D4847" s="10" t="s">
        <v>20946</v>
      </c>
      <c r="E4847" s="10" t="s">
        <v>629</v>
      </c>
      <c r="F4847" s="10" t="s">
        <v>759</v>
      </c>
      <c r="G4847" s="10" t="s">
        <v>601</v>
      </c>
      <c r="H4847" s="10" t="s">
        <v>544</v>
      </c>
      <c r="I4847" s="10" t="s">
        <v>10</v>
      </c>
      <c r="J4847" s="10" t="s">
        <v>14266</v>
      </c>
      <c r="K4847" s="10" t="s">
        <v>20945</v>
      </c>
      <c r="L4847" s="10">
        <v>8</v>
      </c>
      <c r="M4847" s="10">
        <v>514.99</v>
      </c>
      <c r="N4847" s="10">
        <v>4119.92</v>
      </c>
      <c r="O4847" s="59">
        <v>0.1</v>
      </c>
      <c r="P4847" s="10">
        <v>411.99</v>
      </c>
      <c r="Q4847" s="10">
        <v>3707.93</v>
      </c>
      <c r="R4847" s="10" t="s">
        <v>575</v>
      </c>
      <c r="S4847" s="10" t="s">
        <v>596</v>
      </c>
      <c r="T4847" s="59">
        <v>0.25</v>
      </c>
      <c r="U4847" s="10">
        <v>926.98</v>
      </c>
    </row>
    <row r="4848" spans="1:21" x14ac:dyDescent="0.3">
      <c r="A4848" s="10" t="s">
        <v>20944</v>
      </c>
      <c r="B4848" s="61">
        <v>44946</v>
      </c>
      <c r="C4848" s="10" t="s">
        <v>15410</v>
      </c>
      <c r="D4848" s="10" t="s">
        <v>8051</v>
      </c>
      <c r="E4848" s="10" t="s">
        <v>581</v>
      </c>
      <c r="F4848" s="10" t="s">
        <v>83</v>
      </c>
      <c r="G4848" s="10" t="s">
        <v>569</v>
      </c>
      <c r="H4848" s="10" t="s">
        <v>544</v>
      </c>
      <c r="I4848" s="10" t="s">
        <v>568</v>
      </c>
      <c r="J4848" s="10" t="s">
        <v>20943</v>
      </c>
      <c r="K4848" s="10" t="s">
        <v>19817</v>
      </c>
      <c r="L4848" s="10">
        <v>1</v>
      </c>
      <c r="M4848" s="10">
        <v>753.86</v>
      </c>
      <c r="N4848" s="10">
        <v>753.86</v>
      </c>
      <c r="O4848" s="59">
        <v>0.1</v>
      </c>
      <c r="P4848" s="10">
        <v>75.39</v>
      </c>
      <c r="Q4848" s="10">
        <v>678.47</v>
      </c>
      <c r="R4848" s="10" t="s">
        <v>586</v>
      </c>
      <c r="S4848" s="10" t="s">
        <v>607</v>
      </c>
      <c r="T4848" s="59">
        <v>0.25</v>
      </c>
      <c r="U4848" s="10">
        <v>169.62</v>
      </c>
    </row>
    <row r="4849" spans="1:21" x14ac:dyDescent="0.3">
      <c r="A4849" s="10" t="s">
        <v>20942</v>
      </c>
      <c r="B4849" s="61">
        <v>44979</v>
      </c>
      <c r="C4849" s="10" t="s">
        <v>11302</v>
      </c>
      <c r="D4849" s="10" t="s">
        <v>20941</v>
      </c>
      <c r="E4849" s="10" t="s">
        <v>581</v>
      </c>
      <c r="F4849" s="10" t="s">
        <v>580</v>
      </c>
      <c r="G4849" s="10" t="s">
        <v>601</v>
      </c>
      <c r="H4849" s="10" t="s">
        <v>579</v>
      </c>
      <c r="I4849" s="10" t="s">
        <v>711</v>
      </c>
      <c r="J4849" s="10" t="s">
        <v>20940</v>
      </c>
      <c r="K4849" s="10" t="s">
        <v>20939</v>
      </c>
      <c r="L4849" s="10">
        <v>7</v>
      </c>
      <c r="M4849" s="10">
        <v>206.07</v>
      </c>
      <c r="N4849" s="10">
        <v>1442.49</v>
      </c>
      <c r="O4849" s="59">
        <v>0.1</v>
      </c>
      <c r="P4849" s="10">
        <v>144.25</v>
      </c>
      <c r="Q4849" s="10">
        <v>1298.24</v>
      </c>
      <c r="R4849" s="10" t="s">
        <v>575</v>
      </c>
      <c r="S4849" s="10" t="s">
        <v>607</v>
      </c>
      <c r="T4849" s="59">
        <v>0.3</v>
      </c>
      <c r="U4849" s="10">
        <v>389.47</v>
      </c>
    </row>
    <row r="4850" spans="1:21" x14ac:dyDescent="0.3">
      <c r="A4850" s="10" t="s">
        <v>20938</v>
      </c>
      <c r="B4850" s="61">
        <v>44984</v>
      </c>
      <c r="C4850" s="10" t="s">
        <v>20937</v>
      </c>
      <c r="D4850" s="10" t="s">
        <v>20936</v>
      </c>
      <c r="E4850" s="10" t="s">
        <v>571</v>
      </c>
      <c r="F4850" s="10" t="s">
        <v>11</v>
      </c>
      <c r="G4850" s="10" t="s">
        <v>601</v>
      </c>
      <c r="H4850" s="10" t="s">
        <v>590</v>
      </c>
      <c r="I4850" s="10" t="s">
        <v>589</v>
      </c>
      <c r="J4850" s="10" t="s">
        <v>20935</v>
      </c>
      <c r="K4850" s="10" t="s">
        <v>20934</v>
      </c>
      <c r="L4850" s="10">
        <v>3</v>
      </c>
      <c r="M4850" s="10">
        <v>817.54</v>
      </c>
      <c r="N4850" s="10">
        <v>2452.62</v>
      </c>
      <c r="O4850" s="59">
        <v>0</v>
      </c>
      <c r="P4850" s="10">
        <v>0</v>
      </c>
      <c r="Q4850" s="10">
        <v>2452.62</v>
      </c>
      <c r="R4850" s="10" t="s">
        <v>565</v>
      </c>
      <c r="S4850" s="10" t="s">
        <v>564</v>
      </c>
      <c r="T4850" s="59">
        <v>0.3</v>
      </c>
      <c r="U4850" s="10">
        <v>735.79</v>
      </c>
    </row>
    <row r="4851" spans="1:21" x14ac:dyDescent="0.3">
      <c r="A4851" s="10" t="s">
        <v>20933</v>
      </c>
      <c r="B4851" s="61">
        <v>45090</v>
      </c>
      <c r="C4851" s="10" t="s">
        <v>20932</v>
      </c>
      <c r="D4851" s="10" t="s">
        <v>20931</v>
      </c>
      <c r="E4851" s="10" t="s">
        <v>629</v>
      </c>
      <c r="F4851" s="10" t="s">
        <v>628</v>
      </c>
      <c r="G4851" s="10" t="s">
        <v>601</v>
      </c>
      <c r="H4851" s="10" t="s">
        <v>590</v>
      </c>
      <c r="I4851" s="10" t="s">
        <v>589</v>
      </c>
      <c r="J4851" s="10" t="s">
        <v>8790</v>
      </c>
      <c r="K4851" s="10" t="s">
        <v>20930</v>
      </c>
      <c r="L4851" s="10">
        <v>3</v>
      </c>
      <c r="M4851" s="10">
        <v>316.94</v>
      </c>
      <c r="N4851" s="10">
        <v>950.82</v>
      </c>
      <c r="O4851" s="59">
        <v>0.05</v>
      </c>
      <c r="P4851" s="10">
        <v>47.54</v>
      </c>
      <c r="Q4851" s="10">
        <v>903.28</v>
      </c>
      <c r="R4851" s="10" t="s">
        <v>565</v>
      </c>
      <c r="S4851" s="10" t="s">
        <v>607</v>
      </c>
      <c r="T4851" s="59">
        <v>0.25</v>
      </c>
      <c r="U4851" s="10">
        <v>225.82</v>
      </c>
    </row>
    <row r="4852" spans="1:21" x14ac:dyDescent="0.3">
      <c r="A4852" s="10" t="s">
        <v>20929</v>
      </c>
      <c r="B4852" s="61">
        <v>45331</v>
      </c>
      <c r="C4852" s="10" t="s">
        <v>3874</v>
      </c>
      <c r="D4852" s="10" t="s">
        <v>20928</v>
      </c>
      <c r="E4852" s="10" t="s">
        <v>592</v>
      </c>
      <c r="F4852" s="10" t="s">
        <v>591</v>
      </c>
      <c r="G4852" s="10" t="s">
        <v>601</v>
      </c>
      <c r="H4852" s="10" t="s">
        <v>600</v>
      </c>
      <c r="I4852" s="10" t="s">
        <v>664</v>
      </c>
      <c r="J4852" s="10" t="s">
        <v>20927</v>
      </c>
      <c r="K4852" s="10" t="s">
        <v>20926</v>
      </c>
      <c r="L4852" s="10">
        <v>5</v>
      </c>
      <c r="M4852" s="10">
        <v>994.02</v>
      </c>
      <c r="N4852" s="10">
        <v>4970.1000000000004</v>
      </c>
      <c r="O4852" s="59">
        <v>0.1</v>
      </c>
      <c r="P4852" s="10">
        <v>497.01</v>
      </c>
      <c r="Q4852" s="10">
        <v>4473.09</v>
      </c>
      <c r="R4852" s="10" t="s">
        <v>565</v>
      </c>
      <c r="S4852" s="10" t="s">
        <v>585</v>
      </c>
      <c r="T4852" s="59">
        <v>0.25</v>
      </c>
      <c r="U4852" s="10">
        <v>1118.27</v>
      </c>
    </row>
    <row r="4853" spans="1:21" x14ac:dyDescent="0.3">
      <c r="A4853" s="10" t="s">
        <v>20925</v>
      </c>
      <c r="B4853" s="61">
        <v>45145</v>
      </c>
      <c r="C4853" s="10" t="s">
        <v>8770</v>
      </c>
      <c r="D4853" s="10" t="s">
        <v>20924</v>
      </c>
      <c r="E4853" s="10" t="s">
        <v>603</v>
      </c>
      <c r="F4853" s="10" t="s">
        <v>636</v>
      </c>
      <c r="G4853" s="10" t="s">
        <v>601</v>
      </c>
      <c r="H4853" s="10" t="s">
        <v>544</v>
      </c>
      <c r="I4853" s="10" t="s">
        <v>568</v>
      </c>
      <c r="J4853" s="10" t="s">
        <v>11428</v>
      </c>
      <c r="K4853" s="10" t="s">
        <v>20923</v>
      </c>
      <c r="L4853" s="10">
        <v>2</v>
      </c>
      <c r="M4853" s="10">
        <v>759.24</v>
      </c>
      <c r="N4853" s="10">
        <v>1518.48</v>
      </c>
      <c r="O4853" s="59">
        <v>0.05</v>
      </c>
      <c r="P4853" s="10">
        <v>75.92</v>
      </c>
      <c r="Q4853" s="10">
        <v>1442.56</v>
      </c>
      <c r="R4853" s="10" t="s">
        <v>614</v>
      </c>
      <c r="S4853" s="10" t="s">
        <v>585</v>
      </c>
      <c r="T4853" s="59">
        <v>0.3</v>
      </c>
      <c r="U4853" s="10">
        <v>432.77</v>
      </c>
    </row>
    <row r="4854" spans="1:21" x14ac:dyDescent="0.3">
      <c r="A4854" s="10" t="s">
        <v>20922</v>
      </c>
      <c r="B4854" s="61">
        <v>45336</v>
      </c>
      <c r="C4854" s="10" t="s">
        <v>8304</v>
      </c>
      <c r="D4854" s="10" t="s">
        <v>20921</v>
      </c>
      <c r="E4854" s="10" t="s">
        <v>603</v>
      </c>
      <c r="F4854" s="10" t="s">
        <v>602</v>
      </c>
      <c r="G4854" s="10" t="s">
        <v>601</v>
      </c>
      <c r="H4854" s="10" t="s">
        <v>544</v>
      </c>
      <c r="I4854" s="10" t="s">
        <v>10</v>
      </c>
      <c r="J4854" s="10" t="s">
        <v>20920</v>
      </c>
      <c r="K4854" s="10" t="s">
        <v>20919</v>
      </c>
      <c r="L4854" s="10">
        <v>5</v>
      </c>
      <c r="M4854" s="10">
        <v>234.41</v>
      </c>
      <c r="N4854" s="10">
        <v>1172.05</v>
      </c>
      <c r="O4854" s="59">
        <v>0.05</v>
      </c>
      <c r="P4854" s="10">
        <v>58.6</v>
      </c>
      <c r="Q4854" s="10">
        <v>1113.45</v>
      </c>
      <c r="R4854" s="10" t="s">
        <v>614</v>
      </c>
      <c r="S4854" s="10" t="s">
        <v>585</v>
      </c>
      <c r="T4854" s="59">
        <v>0.3</v>
      </c>
      <c r="U4854" s="10">
        <v>334.04</v>
      </c>
    </row>
    <row r="4855" spans="1:21" x14ac:dyDescent="0.3">
      <c r="A4855" s="10" t="s">
        <v>20918</v>
      </c>
      <c r="B4855" s="61">
        <v>44979</v>
      </c>
      <c r="C4855" s="10" t="s">
        <v>20570</v>
      </c>
      <c r="D4855" s="10" t="s">
        <v>17138</v>
      </c>
      <c r="E4855" s="10" t="s">
        <v>571</v>
      </c>
      <c r="F4855" s="10" t="s">
        <v>11</v>
      </c>
      <c r="G4855" s="10" t="s">
        <v>569</v>
      </c>
      <c r="H4855" s="10" t="s">
        <v>590</v>
      </c>
      <c r="I4855" s="10" t="s">
        <v>589</v>
      </c>
      <c r="J4855" s="10" t="s">
        <v>18987</v>
      </c>
      <c r="K4855" s="10" t="s">
        <v>20917</v>
      </c>
      <c r="L4855" s="10">
        <v>1</v>
      </c>
      <c r="M4855" s="10">
        <v>554.13</v>
      </c>
      <c r="N4855" s="10">
        <v>554.13</v>
      </c>
      <c r="O4855" s="59">
        <v>0.2</v>
      </c>
      <c r="P4855" s="10">
        <v>110.83</v>
      </c>
      <c r="Q4855" s="10">
        <v>443.3</v>
      </c>
      <c r="R4855" s="10" t="s">
        <v>565</v>
      </c>
      <c r="S4855" s="10" t="s">
        <v>596</v>
      </c>
      <c r="T4855" s="59">
        <v>0.3</v>
      </c>
      <c r="U4855" s="10">
        <v>132.99</v>
      </c>
    </row>
    <row r="4856" spans="1:21" x14ac:dyDescent="0.3">
      <c r="A4856" s="10" t="s">
        <v>20916</v>
      </c>
      <c r="B4856" s="61">
        <v>45209</v>
      </c>
      <c r="C4856" s="10" t="s">
        <v>20915</v>
      </c>
      <c r="D4856" s="10" t="s">
        <v>4180</v>
      </c>
      <c r="E4856" s="10" t="s">
        <v>581</v>
      </c>
      <c r="F4856" s="10" t="s">
        <v>580</v>
      </c>
      <c r="G4856" s="10" t="s">
        <v>601</v>
      </c>
      <c r="H4856" s="10" t="s">
        <v>544</v>
      </c>
      <c r="I4856" s="10" t="s">
        <v>10</v>
      </c>
      <c r="J4856" s="10" t="s">
        <v>20914</v>
      </c>
      <c r="K4856" s="10" t="s">
        <v>4649</v>
      </c>
      <c r="L4856" s="10">
        <v>10</v>
      </c>
      <c r="M4856" s="10">
        <v>720.66</v>
      </c>
      <c r="N4856" s="10">
        <v>7206.6</v>
      </c>
      <c r="O4856" s="59">
        <v>0.2</v>
      </c>
      <c r="P4856" s="10">
        <v>1441.32</v>
      </c>
      <c r="Q4856" s="10">
        <v>5765.28</v>
      </c>
      <c r="R4856" s="10" t="s">
        <v>586</v>
      </c>
      <c r="S4856" s="10" t="s">
        <v>564</v>
      </c>
      <c r="T4856" s="59">
        <v>0.25</v>
      </c>
      <c r="U4856" s="10">
        <v>1441.32</v>
      </c>
    </row>
    <row r="4857" spans="1:21" x14ac:dyDescent="0.3">
      <c r="A4857" s="10" t="s">
        <v>20913</v>
      </c>
      <c r="B4857" s="61">
        <v>45183</v>
      </c>
      <c r="C4857" s="10" t="s">
        <v>20912</v>
      </c>
      <c r="D4857" s="10" t="s">
        <v>20911</v>
      </c>
      <c r="E4857" s="10" t="s">
        <v>581</v>
      </c>
      <c r="F4857" s="10" t="s">
        <v>580</v>
      </c>
      <c r="G4857" s="10" t="s">
        <v>601</v>
      </c>
      <c r="H4857" s="10" t="s">
        <v>590</v>
      </c>
      <c r="I4857" s="10" t="s">
        <v>589</v>
      </c>
      <c r="J4857" s="10" t="s">
        <v>20910</v>
      </c>
      <c r="K4857" s="10" t="s">
        <v>20909</v>
      </c>
      <c r="L4857" s="10">
        <v>5</v>
      </c>
      <c r="M4857" s="10">
        <v>592.82000000000005</v>
      </c>
      <c r="N4857" s="10">
        <v>2964.1</v>
      </c>
      <c r="O4857" s="59">
        <v>0.2</v>
      </c>
      <c r="P4857" s="10">
        <v>592.82000000000005</v>
      </c>
      <c r="Q4857" s="10">
        <v>2371.2800000000002</v>
      </c>
      <c r="R4857" s="10" t="s">
        <v>586</v>
      </c>
      <c r="S4857" s="10" t="s">
        <v>607</v>
      </c>
      <c r="T4857" s="59">
        <v>0.25</v>
      </c>
      <c r="U4857" s="10">
        <v>592.82000000000005</v>
      </c>
    </row>
    <row r="4858" spans="1:21" x14ac:dyDescent="0.3">
      <c r="A4858" s="10" t="s">
        <v>20908</v>
      </c>
      <c r="B4858" s="61">
        <v>44929</v>
      </c>
      <c r="C4858" s="10" t="s">
        <v>9472</v>
      </c>
      <c r="D4858" s="10" t="s">
        <v>12450</v>
      </c>
      <c r="E4858" s="10" t="s">
        <v>581</v>
      </c>
      <c r="F4858" s="10" t="s">
        <v>83</v>
      </c>
      <c r="G4858" s="10" t="s">
        <v>601</v>
      </c>
      <c r="H4858" s="10" t="s">
        <v>579</v>
      </c>
      <c r="I4858" s="10" t="s">
        <v>722</v>
      </c>
      <c r="J4858" s="10" t="s">
        <v>20907</v>
      </c>
      <c r="K4858" s="10" t="s">
        <v>20906</v>
      </c>
      <c r="L4858" s="10">
        <v>8</v>
      </c>
      <c r="M4858" s="10">
        <v>907.83</v>
      </c>
      <c r="N4858" s="10">
        <v>7262.64</v>
      </c>
      <c r="O4858" s="59">
        <v>0.2</v>
      </c>
      <c r="P4858" s="10">
        <v>1452.53</v>
      </c>
      <c r="Q4858" s="10">
        <v>5810.11</v>
      </c>
      <c r="R4858" s="10" t="s">
        <v>586</v>
      </c>
      <c r="S4858" s="10" t="s">
        <v>564</v>
      </c>
      <c r="T4858" s="59">
        <v>0.25</v>
      </c>
      <c r="U4858" s="10">
        <v>1452.53</v>
      </c>
    </row>
    <row r="4859" spans="1:21" x14ac:dyDescent="0.3">
      <c r="A4859" s="10" t="s">
        <v>20905</v>
      </c>
      <c r="B4859" s="61">
        <v>45217</v>
      </c>
      <c r="C4859" s="10" t="s">
        <v>20904</v>
      </c>
      <c r="D4859" s="10" t="s">
        <v>14164</v>
      </c>
      <c r="E4859" s="10" t="s">
        <v>571</v>
      </c>
      <c r="F4859" s="10" t="s">
        <v>685</v>
      </c>
      <c r="G4859" s="10" t="s">
        <v>601</v>
      </c>
      <c r="H4859" s="10" t="s">
        <v>579</v>
      </c>
      <c r="I4859" s="10" t="s">
        <v>722</v>
      </c>
      <c r="J4859" s="10" t="s">
        <v>20903</v>
      </c>
      <c r="K4859" s="10" t="s">
        <v>20237</v>
      </c>
      <c r="L4859" s="10">
        <v>9</v>
      </c>
      <c r="M4859" s="10">
        <v>295.57</v>
      </c>
      <c r="N4859" s="10">
        <v>2660.13</v>
      </c>
      <c r="O4859" s="59">
        <v>0</v>
      </c>
      <c r="P4859" s="10">
        <v>0</v>
      </c>
      <c r="Q4859" s="10">
        <v>2660.13</v>
      </c>
      <c r="R4859" s="10" t="s">
        <v>586</v>
      </c>
      <c r="S4859" s="10" t="s">
        <v>607</v>
      </c>
      <c r="T4859" s="59">
        <v>0.15</v>
      </c>
      <c r="U4859" s="10">
        <v>399.02</v>
      </c>
    </row>
    <row r="4860" spans="1:21" x14ac:dyDescent="0.3">
      <c r="A4860" s="10" t="s">
        <v>20902</v>
      </c>
      <c r="B4860" s="61">
        <v>45266</v>
      </c>
      <c r="C4860" s="10" t="s">
        <v>13146</v>
      </c>
      <c r="D4860" s="10" t="s">
        <v>20901</v>
      </c>
      <c r="E4860" s="10" t="s">
        <v>581</v>
      </c>
      <c r="F4860" s="10" t="s">
        <v>7</v>
      </c>
      <c r="G4860" s="10" t="s">
        <v>569</v>
      </c>
      <c r="H4860" s="10" t="s">
        <v>579</v>
      </c>
      <c r="I4860" s="10" t="s">
        <v>578</v>
      </c>
      <c r="J4860" s="10" t="s">
        <v>20900</v>
      </c>
      <c r="K4860" s="10" t="s">
        <v>20899</v>
      </c>
      <c r="L4860" s="10">
        <v>2</v>
      </c>
      <c r="M4860" s="10">
        <v>938.73</v>
      </c>
      <c r="N4860" s="10">
        <v>1877.46</v>
      </c>
      <c r="O4860" s="59">
        <v>0.1</v>
      </c>
      <c r="P4860" s="10">
        <v>187.75</v>
      </c>
      <c r="Q4860" s="10">
        <v>1689.71</v>
      </c>
      <c r="R4860" s="10" t="s">
        <v>614</v>
      </c>
      <c r="S4860" s="10" t="s">
        <v>607</v>
      </c>
      <c r="T4860" s="59">
        <v>0.3</v>
      </c>
      <c r="U4860" s="10">
        <v>506.91</v>
      </c>
    </row>
    <row r="4861" spans="1:21" x14ac:dyDescent="0.3">
      <c r="A4861" s="10" t="s">
        <v>20898</v>
      </c>
      <c r="B4861" s="61">
        <v>45332</v>
      </c>
      <c r="C4861" s="10" t="s">
        <v>4269</v>
      </c>
      <c r="D4861" s="10" t="s">
        <v>20897</v>
      </c>
      <c r="E4861" s="10" t="s">
        <v>592</v>
      </c>
      <c r="F4861" s="10" t="s">
        <v>591</v>
      </c>
      <c r="G4861" s="10" t="s">
        <v>601</v>
      </c>
      <c r="H4861" s="10" t="s">
        <v>544</v>
      </c>
      <c r="I4861" s="10" t="s">
        <v>568</v>
      </c>
      <c r="J4861" s="10" t="s">
        <v>20896</v>
      </c>
      <c r="K4861" s="10" t="s">
        <v>20895</v>
      </c>
      <c r="L4861" s="10">
        <v>4</v>
      </c>
      <c r="M4861" s="10">
        <v>319.77999999999997</v>
      </c>
      <c r="N4861" s="10">
        <v>1279.1199999999999</v>
      </c>
      <c r="O4861" s="59">
        <v>0.1</v>
      </c>
      <c r="P4861" s="10">
        <v>127.91</v>
      </c>
      <c r="Q4861" s="10">
        <v>1151.21</v>
      </c>
      <c r="R4861" s="10" t="s">
        <v>614</v>
      </c>
      <c r="S4861" s="10" t="s">
        <v>564</v>
      </c>
      <c r="T4861" s="59">
        <v>0.3</v>
      </c>
      <c r="U4861" s="10">
        <v>345.36</v>
      </c>
    </row>
    <row r="4862" spans="1:21" x14ac:dyDescent="0.3">
      <c r="A4862" s="10" t="s">
        <v>20894</v>
      </c>
      <c r="B4862" s="61">
        <v>44936</v>
      </c>
      <c r="C4862" s="10" t="s">
        <v>20893</v>
      </c>
      <c r="D4862" s="10" t="s">
        <v>5974</v>
      </c>
      <c r="E4862" s="10" t="s">
        <v>603</v>
      </c>
      <c r="F4862" s="10" t="s">
        <v>658</v>
      </c>
      <c r="G4862" s="10" t="s">
        <v>569</v>
      </c>
      <c r="H4862" s="10" t="s">
        <v>544</v>
      </c>
      <c r="I4862" s="10" t="s">
        <v>610</v>
      </c>
      <c r="J4862" s="10" t="s">
        <v>20892</v>
      </c>
      <c r="K4862" s="10" t="s">
        <v>834</v>
      </c>
      <c r="L4862" s="10">
        <v>6</v>
      </c>
      <c r="M4862" s="10">
        <v>493.48</v>
      </c>
      <c r="N4862" s="10">
        <v>2960.88</v>
      </c>
      <c r="O4862" s="59">
        <v>0.2</v>
      </c>
      <c r="P4862" s="10">
        <v>592.17999999999995</v>
      </c>
      <c r="Q4862" s="10">
        <v>2368.6999999999998</v>
      </c>
      <c r="R4862" s="10" t="s">
        <v>586</v>
      </c>
      <c r="S4862" s="10" t="s">
        <v>564</v>
      </c>
      <c r="T4862" s="59">
        <v>0.25</v>
      </c>
      <c r="U4862" s="10">
        <v>592.16999999999996</v>
      </c>
    </row>
    <row r="4863" spans="1:21" x14ac:dyDescent="0.3">
      <c r="A4863" s="10" t="s">
        <v>20891</v>
      </c>
      <c r="B4863" s="61">
        <v>45100</v>
      </c>
      <c r="C4863" s="10" t="s">
        <v>10126</v>
      </c>
      <c r="D4863" s="10" t="s">
        <v>2428</v>
      </c>
      <c r="E4863" s="10" t="s">
        <v>581</v>
      </c>
      <c r="F4863" s="10" t="s">
        <v>83</v>
      </c>
      <c r="G4863" s="10" t="s">
        <v>601</v>
      </c>
      <c r="H4863" s="10" t="s">
        <v>579</v>
      </c>
      <c r="I4863" s="10" t="s">
        <v>722</v>
      </c>
      <c r="J4863" s="10" t="s">
        <v>20890</v>
      </c>
      <c r="K4863" s="10" t="s">
        <v>20889</v>
      </c>
      <c r="L4863" s="10">
        <v>10</v>
      </c>
      <c r="M4863" s="10">
        <v>711.06</v>
      </c>
      <c r="N4863" s="10">
        <v>7110.6</v>
      </c>
      <c r="O4863" s="59">
        <v>0.1</v>
      </c>
      <c r="P4863" s="10">
        <v>711.06</v>
      </c>
      <c r="Q4863" s="10">
        <v>6399.54</v>
      </c>
      <c r="R4863" s="10" t="s">
        <v>565</v>
      </c>
      <c r="S4863" s="10" t="s">
        <v>564</v>
      </c>
      <c r="T4863" s="59">
        <v>0.25</v>
      </c>
      <c r="U4863" s="10">
        <v>1599.88</v>
      </c>
    </row>
    <row r="4864" spans="1:21" x14ac:dyDescent="0.3">
      <c r="A4864" s="10" t="s">
        <v>20888</v>
      </c>
      <c r="B4864" s="61">
        <v>45004</v>
      </c>
      <c r="C4864" s="10" t="s">
        <v>2419</v>
      </c>
      <c r="D4864" s="10" t="s">
        <v>20887</v>
      </c>
      <c r="E4864" s="10" t="s">
        <v>581</v>
      </c>
      <c r="F4864" s="10" t="s">
        <v>7</v>
      </c>
      <c r="G4864" s="10" t="s">
        <v>601</v>
      </c>
      <c r="H4864" s="10" t="s">
        <v>600</v>
      </c>
      <c r="I4864" s="10" t="s">
        <v>627</v>
      </c>
      <c r="J4864" s="10" t="s">
        <v>9758</v>
      </c>
      <c r="K4864" s="10" t="s">
        <v>1998</v>
      </c>
      <c r="L4864" s="10">
        <v>3</v>
      </c>
      <c r="M4864" s="10">
        <v>495.06</v>
      </c>
      <c r="N4864" s="10">
        <v>1485.18</v>
      </c>
      <c r="O4864" s="59">
        <v>0.2</v>
      </c>
      <c r="P4864" s="10">
        <v>297.04000000000002</v>
      </c>
      <c r="Q4864" s="10">
        <v>1188.1400000000001</v>
      </c>
      <c r="R4864" s="10" t="s">
        <v>614</v>
      </c>
      <c r="S4864" s="10" t="s">
        <v>596</v>
      </c>
      <c r="T4864" s="59">
        <v>0.3</v>
      </c>
      <c r="U4864" s="10">
        <v>356.44</v>
      </c>
    </row>
    <row r="4865" spans="1:21" x14ac:dyDescent="0.3">
      <c r="A4865" s="10" t="s">
        <v>20886</v>
      </c>
      <c r="B4865" s="61">
        <v>45046</v>
      </c>
      <c r="C4865" s="10" t="s">
        <v>3400</v>
      </c>
      <c r="D4865" s="10" t="s">
        <v>5792</v>
      </c>
      <c r="E4865" s="10" t="s">
        <v>592</v>
      </c>
      <c r="F4865" s="10" t="s">
        <v>18</v>
      </c>
      <c r="G4865" s="10" t="s">
        <v>601</v>
      </c>
      <c r="H4865" s="10" t="s">
        <v>600</v>
      </c>
      <c r="I4865" s="10" t="s">
        <v>599</v>
      </c>
      <c r="J4865" s="10" t="s">
        <v>20885</v>
      </c>
      <c r="K4865" s="10" t="s">
        <v>10556</v>
      </c>
      <c r="L4865" s="10">
        <v>7</v>
      </c>
      <c r="M4865" s="10">
        <v>517.32000000000005</v>
      </c>
      <c r="N4865" s="10">
        <v>3621.24</v>
      </c>
      <c r="O4865" s="59">
        <v>0.1</v>
      </c>
      <c r="P4865" s="10">
        <v>362.12</v>
      </c>
      <c r="Q4865" s="10">
        <v>3259.12</v>
      </c>
      <c r="R4865" s="10" t="s">
        <v>586</v>
      </c>
      <c r="S4865" s="10" t="s">
        <v>596</v>
      </c>
      <c r="T4865" s="59">
        <v>0.15</v>
      </c>
      <c r="U4865" s="10">
        <v>488.87</v>
      </c>
    </row>
    <row r="4866" spans="1:21" x14ac:dyDescent="0.3">
      <c r="A4866" s="10" t="s">
        <v>20884</v>
      </c>
      <c r="B4866" s="61">
        <v>45251</v>
      </c>
      <c r="C4866" s="10" t="s">
        <v>7441</v>
      </c>
      <c r="D4866" s="10" t="s">
        <v>9149</v>
      </c>
      <c r="E4866" s="10" t="s">
        <v>592</v>
      </c>
      <c r="F4866" s="10" t="s">
        <v>591</v>
      </c>
      <c r="G4866" s="10" t="s">
        <v>569</v>
      </c>
      <c r="H4866" s="10" t="s">
        <v>579</v>
      </c>
      <c r="I4866" s="10" t="s">
        <v>711</v>
      </c>
      <c r="J4866" s="10" t="s">
        <v>20883</v>
      </c>
      <c r="K4866" s="10" t="s">
        <v>20882</v>
      </c>
      <c r="L4866" s="10">
        <v>8</v>
      </c>
      <c r="M4866" s="10">
        <v>634.64</v>
      </c>
      <c r="N4866" s="10">
        <v>5077.12</v>
      </c>
      <c r="O4866" s="59">
        <v>0.2</v>
      </c>
      <c r="P4866" s="10">
        <v>1015.42</v>
      </c>
      <c r="Q4866" s="10">
        <v>4061.7</v>
      </c>
      <c r="R4866" s="10" t="s">
        <v>575</v>
      </c>
      <c r="S4866" s="10" t="s">
        <v>564</v>
      </c>
      <c r="T4866" s="59">
        <v>0.15</v>
      </c>
      <c r="U4866" s="10">
        <v>609.25</v>
      </c>
    </row>
    <row r="4867" spans="1:21" x14ac:dyDescent="0.3">
      <c r="A4867" s="10" t="s">
        <v>20881</v>
      </c>
      <c r="B4867" s="61">
        <v>45080</v>
      </c>
      <c r="C4867" s="10" t="s">
        <v>20880</v>
      </c>
      <c r="D4867" s="10" t="s">
        <v>13787</v>
      </c>
      <c r="E4867" s="10" t="s">
        <v>603</v>
      </c>
      <c r="F4867" s="10" t="s">
        <v>636</v>
      </c>
      <c r="G4867" s="10" t="s">
        <v>601</v>
      </c>
      <c r="H4867" s="10" t="s">
        <v>544</v>
      </c>
      <c r="I4867" s="10" t="s">
        <v>610</v>
      </c>
      <c r="J4867" s="10" t="s">
        <v>20879</v>
      </c>
      <c r="K4867" s="10" t="s">
        <v>20878</v>
      </c>
      <c r="L4867" s="10">
        <v>4</v>
      </c>
      <c r="M4867" s="10">
        <v>412.86</v>
      </c>
      <c r="N4867" s="10">
        <v>1651.44</v>
      </c>
      <c r="O4867" s="59">
        <v>0.1</v>
      </c>
      <c r="P4867" s="10">
        <v>165.14</v>
      </c>
      <c r="Q4867" s="10">
        <v>1486.3</v>
      </c>
      <c r="R4867" s="10" t="s">
        <v>575</v>
      </c>
      <c r="S4867" s="10" t="s">
        <v>607</v>
      </c>
      <c r="T4867" s="59">
        <v>0.3</v>
      </c>
      <c r="U4867" s="10">
        <v>445.89</v>
      </c>
    </row>
    <row r="4868" spans="1:21" x14ac:dyDescent="0.3">
      <c r="A4868" s="10" t="s">
        <v>20877</v>
      </c>
      <c r="B4868" s="61">
        <v>45056</v>
      </c>
      <c r="C4868" s="10" t="s">
        <v>9682</v>
      </c>
      <c r="D4868" s="10" t="s">
        <v>6920</v>
      </c>
      <c r="E4868" s="10" t="s">
        <v>629</v>
      </c>
      <c r="F4868" s="10" t="s">
        <v>790</v>
      </c>
      <c r="G4868" s="10" t="s">
        <v>601</v>
      </c>
      <c r="H4868" s="10" t="s">
        <v>590</v>
      </c>
      <c r="I4868" s="10" t="s">
        <v>748</v>
      </c>
      <c r="J4868" s="10" t="s">
        <v>18874</v>
      </c>
      <c r="K4868" s="10" t="s">
        <v>20876</v>
      </c>
      <c r="L4868" s="10">
        <v>10</v>
      </c>
      <c r="M4868" s="10">
        <v>484.16</v>
      </c>
      <c r="N4868" s="10">
        <v>4841.6000000000004</v>
      </c>
      <c r="O4868" s="59">
        <v>0</v>
      </c>
      <c r="P4868" s="10">
        <v>0</v>
      </c>
      <c r="Q4868" s="10">
        <v>4841.6000000000004</v>
      </c>
      <c r="R4868" s="10" t="s">
        <v>614</v>
      </c>
      <c r="S4868" s="10" t="s">
        <v>564</v>
      </c>
      <c r="T4868" s="59">
        <v>0.3</v>
      </c>
      <c r="U4868" s="10">
        <v>1452.48</v>
      </c>
    </row>
    <row r="4869" spans="1:21" x14ac:dyDescent="0.3">
      <c r="A4869" s="10" t="s">
        <v>20875</v>
      </c>
      <c r="B4869" s="61">
        <v>45289</v>
      </c>
      <c r="C4869" s="10" t="s">
        <v>6182</v>
      </c>
      <c r="D4869" s="10" t="s">
        <v>20874</v>
      </c>
      <c r="E4869" s="10" t="s">
        <v>603</v>
      </c>
      <c r="F4869" s="10" t="s">
        <v>658</v>
      </c>
      <c r="G4869" s="10" t="s">
        <v>601</v>
      </c>
      <c r="H4869" s="10" t="s">
        <v>590</v>
      </c>
      <c r="I4869" s="10" t="s">
        <v>748</v>
      </c>
      <c r="J4869" s="10" t="s">
        <v>20873</v>
      </c>
      <c r="K4869" s="10" t="s">
        <v>20872</v>
      </c>
      <c r="L4869" s="10">
        <v>9</v>
      </c>
      <c r="M4869" s="10">
        <v>703.71</v>
      </c>
      <c r="N4869" s="10">
        <v>6333.39</v>
      </c>
      <c r="O4869" s="59">
        <v>0.1</v>
      </c>
      <c r="P4869" s="10">
        <v>633.34</v>
      </c>
      <c r="Q4869" s="10">
        <v>5700.05</v>
      </c>
      <c r="R4869" s="10" t="s">
        <v>614</v>
      </c>
      <c r="S4869" s="10" t="s">
        <v>596</v>
      </c>
      <c r="T4869" s="59">
        <v>0.25</v>
      </c>
      <c r="U4869" s="10">
        <v>1425.01</v>
      </c>
    </row>
    <row r="4870" spans="1:21" x14ac:dyDescent="0.3">
      <c r="A4870" s="10" t="s">
        <v>20871</v>
      </c>
      <c r="B4870" s="61">
        <v>44945</v>
      </c>
      <c r="C4870" s="10" t="s">
        <v>9227</v>
      </c>
      <c r="D4870" s="10" t="s">
        <v>20870</v>
      </c>
      <c r="E4870" s="10" t="s">
        <v>581</v>
      </c>
      <c r="F4870" s="10" t="s">
        <v>83</v>
      </c>
      <c r="G4870" s="10" t="s">
        <v>569</v>
      </c>
      <c r="H4870" s="10" t="s">
        <v>579</v>
      </c>
      <c r="I4870" s="10" t="s">
        <v>722</v>
      </c>
      <c r="J4870" s="10" t="s">
        <v>15722</v>
      </c>
      <c r="K4870" s="10" t="s">
        <v>971</v>
      </c>
      <c r="L4870" s="10">
        <v>1</v>
      </c>
      <c r="M4870" s="10">
        <v>830.22</v>
      </c>
      <c r="N4870" s="10">
        <v>830.22</v>
      </c>
      <c r="O4870" s="59">
        <v>0.05</v>
      </c>
      <c r="P4870" s="10">
        <v>41.51</v>
      </c>
      <c r="Q4870" s="10">
        <v>788.71</v>
      </c>
      <c r="R4870" s="10" t="s">
        <v>614</v>
      </c>
      <c r="S4870" s="10" t="s">
        <v>607</v>
      </c>
      <c r="T4870" s="59">
        <v>0.15</v>
      </c>
      <c r="U4870" s="10">
        <v>118.31</v>
      </c>
    </row>
    <row r="4871" spans="1:21" x14ac:dyDescent="0.3">
      <c r="A4871" s="10" t="s">
        <v>20869</v>
      </c>
      <c r="B4871" s="61">
        <v>45022</v>
      </c>
      <c r="C4871" s="10" t="s">
        <v>15968</v>
      </c>
      <c r="D4871" s="10" t="s">
        <v>20868</v>
      </c>
      <c r="E4871" s="10" t="s">
        <v>571</v>
      </c>
      <c r="F4871" s="10" t="s">
        <v>570</v>
      </c>
      <c r="G4871" s="10" t="s">
        <v>601</v>
      </c>
      <c r="H4871" s="10" t="s">
        <v>600</v>
      </c>
      <c r="I4871" s="10" t="s">
        <v>599</v>
      </c>
      <c r="J4871" s="10" t="s">
        <v>20867</v>
      </c>
      <c r="K4871" s="10" t="s">
        <v>20866</v>
      </c>
      <c r="L4871" s="10">
        <v>6</v>
      </c>
      <c r="M4871" s="10">
        <v>666.02</v>
      </c>
      <c r="N4871" s="10">
        <v>3996.12</v>
      </c>
      <c r="O4871" s="59">
        <v>0.05</v>
      </c>
      <c r="P4871" s="10">
        <v>199.81</v>
      </c>
      <c r="Q4871" s="10">
        <v>3796.31</v>
      </c>
      <c r="R4871" s="10" t="s">
        <v>614</v>
      </c>
      <c r="S4871" s="10" t="s">
        <v>596</v>
      </c>
      <c r="T4871" s="59">
        <v>0.15</v>
      </c>
      <c r="U4871" s="10">
        <v>569.45000000000005</v>
      </c>
    </row>
    <row r="4872" spans="1:21" x14ac:dyDescent="0.3">
      <c r="A4872" s="10" t="s">
        <v>20865</v>
      </c>
      <c r="B4872" s="61">
        <v>45028</v>
      </c>
      <c r="C4872" s="10" t="s">
        <v>12887</v>
      </c>
      <c r="D4872" s="10" t="s">
        <v>20864</v>
      </c>
      <c r="E4872" s="10" t="s">
        <v>571</v>
      </c>
      <c r="F4872" s="10" t="s">
        <v>570</v>
      </c>
      <c r="G4872" s="10" t="s">
        <v>601</v>
      </c>
      <c r="H4872" s="10" t="s">
        <v>600</v>
      </c>
      <c r="I4872" s="10" t="s">
        <v>599</v>
      </c>
      <c r="J4872" s="10" t="s">
        <v>20863</v>
      </c>
      <c r="K4872" s="10" t="s">
        <v>20862</v>
      </c>
      <c r="L4872" s="10">
        <v>8</v>
      </c>
      <c r="M4872" s="10">
        <v>710.88</v>
      </c>
      <c r="N4872" s="10">
        <v>5687.04</v>
      </c>
      <c r="O4872" s="59">
        <v>0.05</v>
      </c>
      <c r="P4872" s="10">
        <v>284.35000000000002</v>
      </c>
      <c r="Q4872" s="10">
        <v>5402.69</v>
      </c>
      <c r="R4872" s="10" t="s">
        <v>575</v>
      </c>
      <c r="S4872" s="10" t="s">
        <v>596</v>
      </c>
      <c r="T4872" s="59">
        <v>0.3</v>
      </c>
      <c r="U4872" s="10">
        <v>1620.81</v>
      </c>
    </row>
    <row r="4873" spans="1:21" x14ac:dyDescent="0.3">
      <c r="A4873" s="10" t="s">
        <v>20861</v>
      </c>
      <c r="B4873" s="61">
        <v>45068</v>
      </c>
      <c r="C4873" s="10" t="s">
        <v>5201</v>
      </c>
      <c r="D4873" s="10" t="s">
        <v>20860</v>
      </c>
      <c r="E4873" s="10" t="s">
        <v>581</v>
      </c>
      <c r="F4873" s="10" t="s">
        <v>580</v>
      </c>
      <c r="G4873" s="10" t="s">
        <v>569</v>
      </c>
      <c r="H4873" s="10" t="s">
        <v>544</v>
      </c>
      <c r="I4873" s="10" t="s">
        <v>610</v>
      </c>
      <c r="J4873" s="10" t="s">
        <v>20859</v>
      </c>
      <c r="K4873" s="10" t="s">
        <v>20858</v>
      </c>
      <c r="L4873" s="10">
        <v>3</v>
      </c>
      <c r="M4873" s="10">
        <v>501.99</v>
      </c>
      <c r="N4873" s="10">
        <v>1505.97</v>
      </c>
      <c r="O4873" s="59">
        <v>0.2</v>
      </c>
      <c r="P4873" s="10">
        <v>301.19</v>
      </c>
      <c r="Q4873" s="10">
        <v>1204.78</v>
      </c>
      <c r="R4873" s="10" t="s">
        <v>565</v>
      </c>
      <c r="S4873" s="10" t="s">
        <v>585</v>
      </c>
      <c r="T4873" s="59">
        <v>0.15</v>
      </c>
      <c r="U4873" s="10">
        <v>180.72</v>
      </c>
    </row>
    <row r="4874" spans="1:21" x14ac:dyDescent="0.3">
      <c r="A4874" s="10" t="s">
        <v>20857</v>
      </c>
      <c r="B4874" s="61">
        <v>45282</v>
      </c>
      <c r="C4874" s="10" t="s">
        <v>20856</v>
      </c>
      <c r="D4874" s="10" t="s">
        <v>20855</v>
      </c>
      <c r="E4874" s="10" t="s">
        <v>592</v>
      </c>
      <c r="F4874" s="10" t="s">
        <v>591</v>
      </c>
      <c r="G4874" s="10" t="s">
        <v>601</v>
      </c>
      <c r="H4874" s="10" t="s">
        <v>600</v>
      </c>
      <c r="I4874" s="10" t="s">
        <v>664</v>
      </c>
      <c r="J4874" s="10" t="s">
        <v>20854</v>
      </c>
      <c r="K4874" s="10" t="s">
        <v>5403</v>
      </c>
      <c r="L4874" s="10">
        <v>6</v>
      </c>
      <c r="M4874" s="10">
        <v>840.43</v>
      </c>
      <c r="N4874" s="10">
        <v>5042.58</v>
      </c>
      <c r="O4874" s="59">
        <v>0.05</v>
      </c>
      <c r="P4874" s="10">
        <v>252.13</v>
      </c>
      <c r="Q4874" s="10">
        <v>4790.45</v>
      </c>
      <c r="R4874" s="10" t="s">
        <v>575</v>
      </c>
      <c r="S4874" s="10" t="s">
        <v>607</v>
      </c>
      <c r="T4874" s="59">
        <v>0.25</v>
      </c>
      <c r="U4874" s="10">
        <v>1197.6099999999999</v>
      </c>
    </row>
    <row r="4875" spans="1:21" x14ac:dyDescent="0.3">
      <c r="A4875" s="10" t="s">
        <v>20853</v>
      </c>
      <c r="B4875" s="61">
        <v>45052</v>
      </c>
      <c r="C4875" s="10" t="s">
        <v>1009</v>
      </c>
      <c r="D4875" s="10" t="s">
        <v>11533</v>
      </c>
      <c r="E4875" s="10" t="s">
        <v>581</v>
      </c>
      <c r="F4875" s="10" t="s">
        <v>83</v>
      </c>
      <c r="G4875" s="10" t="s">
        <v>601</v>
      </c>
      <c r="H4875" s="10" t="s">
        <v>590</v>
      </c>
      <c r="I4875" s="10" t="s">
        <v>748</v>
      </c>
      <c r="J4875" s="10" t="s">
        <v>20852</v>
      </c>
      <c r="K4875" s="10" t="s">
        <v>20851</v>
      </c>
      <c r="L4875" s="10">
        <v>3</v>
      </c>
      <c r="M4875" s="10">
        <v>955.32</v>
      </c>
      <c r="N4875" s="10">
        <v>2865.96</v>
      </c>
      <c r="O4875" s="59">
        <v>0.2</v>
      </c>
      <c r="P4875" s="10">
        <v>573.19000000000005</v>
      </c>
      <c r="Q4875" s="10">
        <v>2292.77</v>
      </c>
      <c r="R4875" s="10" t="s">
        <v>614</v>
      </c>
      <c r="S4875" s="10" t="s">
        <v>564</v>
      </c>
      <c r="T4875" s="59">
        <v>0.3</v>
      </c>
      <c r="U4875" s="10">
        <v>687.83</v>
      </c>
    </row>
    <row r="4876" spans="1:21" x14ac:dyDescent="0.3">
      <c r="A4876" s="10" t="s">
        <v>20850</v>
      </c>
      <c r="B4876" s="61">
        <v>44939</v>
      </c>
      <c r="C4876" s="10" t="s">
        <v>20849</v>
      </c>
      <c r="D4876" s="10" t="s">
        <v>20848</v>
      </c>
      <c r="E4876" s="10" t="s">
        <v>603</v>
      </c>
      <c r="F4876" s="10" t="s">
        <v>602</v>
      </c>
      <c r="G4876" s="10" t="s">
        <v>601</v>
      </c>
      <c r="H4876" s="10" t="s">
        <v>600</v>
      </c>
      <c r="I4876" s="10" t="s">
        <v>664</v>
      </c>
      <c r="J4876" s="10" t="s">
        <v>20847</v>
      </c>
      <c r="K4876" s="10" t="s">
        <v>2045</v>
      </c>
      <c r="L4876" s="10">
        <v>9</v>
      </c>
      <c r="M4876" s="10">
        <v>870.05</v>
      </c>
      <c r="N4876" s="10">
        <v>7830.45</v>
      </c>
      <c r="O4876" s="59">
        <v>0</v>
      </c>
      <c r="P4876" s="10">
        <v>0</v>
      </c>
      <c r="Q4876" s="10">
        <v>7830.45</v>
      </c>
      <c r="R4876" s="10" t="s">
        <v>565</v>
      </c>
      <c r="S4876" s="10" t="s">
        <v>596</v>
      </c>
      <c r="T4876" s="59">
        <v>0.15</v>
      </c>
      <c r="U4876" s="10">
        <v>1174.57</v>
      </c>
    </row>
    <row r="4877" spans="1:21" x14ac:dyDescent="0.3">
      <c r="A4877" s="10" t="s">
        <v>20846</v>
      </c>
      <c r="B4877" s="61">
        <v>45082</v>
      </c>
      <c r="C4877" s="10" t="s">
        <v>20845</v>
      </c>
      <c r="D4877" s="10" t="s">
        <v>7428</v>
      </c>
      <c r="E4877" s="10" t="s">
        <v>603</v>
      </c>
      <c r="F4877" s="10" t="s">
        <v>602</v>
      </c>
      <c r="G4877" s="10" t="s">
        <v>569</v>
      </c>
      <c r="H4877" s="10" t="s">
        <v>600</v>
      </c>
      <c r="I4877" s="10" t="s">
        <v>664</v>
      </c>
      <c r="J4877" s="10" t="s">
        <v>20844</v>
      </c>
      <c r="K4877" s="10" t="s">
        <v>18162</v>
      </c>
      <c r="L4877" s="10">
        <v>9</v>
      </c>
      <c r="M4877" s="10">
        <v>685.83</v>
      </c>
      <c r="N4877" s="10">
        <v>6172.47</v>
      </c>
      <c r="O4877" s="59">
        <v>0.2</v>
      </c>
      <c r="P4877" s="10">
        <v>1234.49</v>
      </c>
      <c r="Q4877" s="10">
        <v>4937.9799999999996</v>
      </c>
      <c r="R4877" s="10" t="s">
        <v>565</v>
      </c>
      <c r="S4877" s="10" t="s">
        <v>585</v>
      </c>
      <c r="T4877" s="59">
        <v>0.25</v>
      </c>
      <c r="U4877" s="10">
        <v>1234.49</v>
      </c>
    </row>
    <row r="4878" spans="1:21" x14ac:dyDescent="0.3">
      <c r="A4878" s="10" t="s">
        <v>20843</v>
      </c>
      <c r="B4878" s="61">
        <v>45068</v>
      </c>
      <c r="C4878" s="10" t="s">
        <v>4555</v>
      </c>
      <c r="D4878" s="10" t="s">
        <v>19963</v>
      </c>
      <c r="E4878" s="10" t="s">
        <v>571</v>
      </c>
      <c r="F4878" s="10" t="s">
        <v>685</v>
      </c>
      <c r="G4878" s="10" t="s">
        <v>601</v>
      </c>
      <c r="H4878" s="10" t="s">
        <v>600</v>
      </c>
      <c r="I4878" s="10" t="s">
        <v>627</v>
      </c>
      <c r="J4878" s="10" t="s">
        <v>12870</v>
      </c>
      <c r="K4878" s="10" t="s">
        <v>7899</v>
      </c>
      <c r="L4878" s="10">
        <v>6</v>
      </c>
      <c r="M4878" s="10">
        <v>897.99</v>
      </c>
      <c r="N4878" s="10">
        <v>5387.94</v>
      </c>
      <c r="O4878" s="59">
        <v>0</v>
      </c>
      <c r="P4878" s="10">
        <v>0</v>
      </c>
      <c r="Q4878" s="10">
        <v>5387.94</v>
      </c>
      <c r="R4878" s="10" t="s">
        <v>586</v>
      </c>
      <c r="S4878" s="10" t="s">
        <v>596</v>
      </c>
      <c r="T4878" s="59">
        <v>0.25</v>
      </c>
      <c r="U4878" s="10">
        <v>1346.98</v>
      </c>
    </row>
    <row r="4879" spans="1:21" x14ac:dyDescent="0.3">
      <c r="A4879" s="10" t="s">
        <v>20842</v>
      </c>
      <c r="B4879" s="61">
        <v>45186</v>
      </c>
      <c r="C4879" s="10" t="s">
        <v>2010</v>
      </c>
      <c r="D4879" s="10" t="s">
        <v>20841</v>
      </c>
      <c r="E4879" s="10" t="s">
        <v>603</v>
      </c>
      <c r="F4879" s="10" t="s">
        <v>602</v>
      </c>
      <c r="G4879" s="10" t="s">
        <v>601</v>
      </c>
      <c r="H4879" s="10" t="s">
        <v>579</v>
      </c>
      <c r="I4879" s="10" t="s">
        <v>578</v>
      </c>
      <c r="J4879" s="10" t="s">
        <v>20840</v>
      </c>
      <c r="K4879" s="10" t="s">
        <v>20839</v>
      </c>
      <c r="L4879" s="10">
        <v>9</v>
      </c>
      <c r="M4879" s="10">
        <v>325.86</v>
      </c>
      <c r="N4879" s="10">
        <v>2932.74</v>
      </c>
      <c r="O4879" s="59">
        <v>0.2</v>
      </c>
      <c r="P4879" s="10">
        <v>586.54999999999995</v>
      </c>
      <c r="Q4879" s="10">
        <v>2346.19</v>
      </c>
      <c r="R4879" s="10" t="s">
        <v>575</v>
      </c>
      <c r="S4879" s="10" t="s">
        <v>585</v>
      </c>
      <c r="T4879" s="59">
        <v>0.15</v>
      </c>
      <c r="U4879" s="10">
        <v>351.93</v>
      </c>
    </row>
    <row r="4880" spans="1:21" x14ac:dyDescent="0.3">
      <c r="A4880" s="10" t="s">
        <v>20838</v>
      </c>
      <c r="B4880" s="61">
        <v>45298</v>
      </c>
      <c r="C4880" s="10" t="s">
        <v>20837</v>
      </c>
      <c r="D4880" s="10" t="s">
        <v>20836</v>
      </c>
      <c r="E4880" s="10" t="s">
        <v>603</v>
      </c>
      <c r="F4880" s="10" t="s">
        <v>602</v>
      </c>
      <c r="G4880" s="10" t="s">
        <v>601</v>
      </c>
      <c r="H4880" s="10" t="s">
        <v>544</v>
      </c>
      <c r="I4880" s="10" t="s">
        <v>610</v>
      </c>
      <c r="J4880" s="10" t="s">
        <v>15593</v>
      </c>
      <c r="K4880" s="10" t="s">
        <v>15771</v>
      </c>
      <c r="L4880" s="10">
        <v>9</v>
      </c>
      <c r="M4880" s="10">
        <v>222.63</v>
      </c>
      <c r="N4880" s="10">
        <v>2003.67</v>
      </c>
      <c r="O4880" s="59">
        <v>0.05</v>
      </c>
      <c r="P4880" s="10">
        <v>100.18</v>
      </c>
      <c r="Q4880" s="10">
        <v>1903.49</v>
      </c>
      <c r="R4880" s="10" t="s">
        <v>586</v>
      </c>
      <c r="S4880" s="10" t="s">
        <v>596</v>
      </c>
      <c r="T4880" s="59">
        <v>0.3</v>
      </c>
      <c r="U4880" s="10">
        <v>571.04999999999995</v>
      </c>
    </row>
    <row r="4881" spans="1:21" x14ac:dyDescent="0.3">
      <c r="A4881" s="10" t="s">
        <v>20835</v>
      </c>
      <c r="B4881" s="61">
        <v>44956</v>
      </c>
      <c r="C4881" s="10" t="s">
        <v>20834</v>
      </c>
      <c r="D4881" s="10" t="s">
        <v>6579</v>
      </c>
      <c r="E4881" s="10" t="s">
        <v>592</v>
      </c>
      <c r="F4881" s="10" t="s">
        <v>652</v>
      </c>
      <c r="G4881" s="10" t="s">
        <v>569</v>
      </c>
      <c r="H4881" s="10" t="s">
        <v>600</v>
      </c>
      <c r="I4881" s="10" t="s">
        <v>664</v>
      </c>
      <c r="J4881" s="10" t="s">
        <v>20833</v>
      </c>
      <c r="K4881" s="10" t="s">
        <v>3453</v>
      </c>
      <c r="L4881" s="10">
        <v>2</v>
      </c>
      <c r="M4881" s="10">
        <v>695.05</v>
      </c>
      <c r="N4881" s="10">
        <v>1390.1</v>
      </c>
      <c r="O4881" s="59">
        <v>0.2</v>
      </c>
      <c r="P4881" s="10">
        <v>278.02</v>
      </c>
      <c r="Q4881" s="10">
        <v>1112.08</v>
      </c>
      <c r="R4881" s="10" t="s">
        <v>614</v>
      </c>
      <c r="S4881" s="10" t="s">
        <v>564</v>
      </c>
      <c r="T4881" s="59">
        <v>0.15</v>
      </c>
      <c r="U4881" s="10">
        <v>166.81</v>
      </c>
    </row>
    <row r="4882" spans="1:21" x14ac:dyDescent="0.3">
      <c r="A4882" s="10" t="s">
        <v>20832</v>
      </c>
      <c r="B4882" s="61">
        <v>45228</v>
      </c>
      <c r="C4882" s="10" t="s">
        <v>4686</v>
      </c>
      <c r="D4882" s="10" t="s">
        <v>6403</v>
      </c>
      <c r="E4882" s="10" t="s">
        <v>603</v>
      </c>
      <c r="F4882" s="10" t="s">
        <v>602</v>
      </c>
      <c r="G4882" s="10" t="s">
        <v>569</v>
      </c>
      <c r="H4882" s="10" t="s">
        <v>600</v>
      </c>
      <c r="I4882" s="10" t="s">
        <v>627</v>
      </c>
      <c r="J4882" s="10" t="s">
        <v>7519</v>
      </c>
      <c r="K4882" s="10" t="s">
        <v>14492</v>
      </c>
      <c r="L4882" s="10">
        <v>7</v>
      </c>
      <c r="M4882" s="10">
        <v>731.27</v>
      </c>
      <c r="N4882" s="10">
        <v>5118.8900000000003</v>
      </c>
      <c r="O4882" s="59">
        <v>0.1</v>
      </c>
      <c r="P4882" s="10">
        <v>511.89</v>
      </c>
      <c r="Q4882" s="10">
        <v>4607</v>
      </c>
      <c r="R4882" s="10" t="s">
        <v>565</v>
      </c>
      <c r="S4882" s="10" t="s">
        <v>585</v>
      </c>
      <c r="T4882" s="59">
        <v>0.3</v>
      </c>
      <c r="U4882" s="10">
        <v>1382.1</v>
      </c>
    </row>
    <row r="4883" spans="1:21" x14ac:dyDescent="0.3">
      <c r="A4883" s="10" t="s">
        <v>20831</v>
      </c>
      <c r="B4883" s="61">
        <v>45206</v>
      </c>
      <c r="C4883" s="10" t="s">
        <v>20830</v>
      </c>
      <c r="D4883" s="10" t="s">
        <v>16938</v>
      </c>
      <c r="E4883" s="10" t="s">
        <v>592</v>
      </c>
      <c r="F4883" s="10" t="s">
        <v>591</v>
      </c>
      <c r="G4883" s="10" t="s">
        <v>569</v>
      </c>
      <c r="H4883" s="10" t="s">
        <v>544</v>
      </c>
      <c r="I4883" s="10" t="s">
        <v>568</v>
      </c>
      <c r="J4883" s="10" t="s">
        <v>20829</v>
      </c>
      <c r="K4883" s="10" t="s">
        <v>12344</v>
      </c>
      <c r="L4883" s="10">
        <v>9</v>
      </c>
      <c r="M4883" s="10">
        <v>770.61</v>
      </c>
      <c r="N4883" s="10">
        <v>6935.49</v>
      </c>
      <c r="O4883" s="59">
        <v>0.2</v>
      </c>
      <c r="P4883" s="10">
        <v>1387.1</v>
      </c>
      <c r="Q4883" s="10">
        <v>5548.39</v>
      </c>
      <c r="R4883" s="10" t="s">
        <v>614</v>
      </c>
      <c r="S4883" s="10" t="s">
        <v>585</v>
      </c>
      <c r="T4883" s="59">
        <v>0.3</v>
      </c>
      <c r="U4883" s="10">
        <v>1664.52</v>
      </c>
    </row>
    <row r="4884" spans="1:21" x14ac:dyDescent="0.3">
      <c r="A4884" s="10" t="s">
        <v>20828</v>
      </c>
      <c r="B4884" s="61">
        <v>45223</v>
      </c>
      <c r="C4884" s="10" t="s">
        <v>14429</v>
      </c>
      <c r="D4884" s="10" t="s">
        <v>20827</v>
      </c>
      <c r="E4884" s="10" t="s">
        <v>581</v>
      </c>
      <c r="F4884" s="10" t="s">
        <v>83</v>
      </c>
      <c r="G4884" s="10" t="s">
        <v>601</v>
      </c>
      <c r="H4884" s="10" t="s">
        <v>600</v>
      </c>
      <c r="I4884" s="10" t="s">
        <v>599</v>
      </c>
      <c r="J4884" s="10" t="s">
        <v>19881</v>
      </c>
      <c r="K4884" s="10" t="s">
        <v>20826</v>
      </c>
      <c r="L4884" s="10">
        <v>8</v>
      </c>
      <c r="M4884" s="10">
        <v>781.1</v>
      </c>
      <c r="N4884" s="10">
        <v>6248.8</v>
      </c>
      <c r="O4884" s="59">
        <v>0.2</v>
      </c>
      <c r="P4884" s="10">
        <v>1249.76</v>
      </c>
      <c r="Q4884" s="10">
        <v>4999.04</v>
      </c>
      <c r="R4884" s="10" t="s">
        <v>575</v>
      </c>
      <c r="S4884" s="10" t="s">
        <v>596</v>
      </c>
      <c r="T4884" s="59">
        <v>0.3</v>
      </c>
      <c r="U4884" s="10">
        <v>1499.71</v>
      </c>
    </row>
    <row r="4885" spans="1:21" x14ac:dyDescent="0.3">
      <c r="A4885" s="10" t="s">
        <v>20825</v>
      </c>
      <c r="B4885" s="61">
        <v>45093</v>
      </c>
      <c r="C4885" s="10" t="s">
        <v>6480</v>
      </c>
      <c r="D4885" s="10" t="s">
        <v>855</v>
      </c>
      <c r="E4885" s="10" t="s">
        <v>592</v>
      </c>
      <c r="F4885" s="10" t="s">
        <v>652</v>
      </c>
      <c r="G4885" s="10" t="s">
        <v>569</v>
      </c>
      <c r="H4885" s="10" t="s">
        <v>600</v>
      </c>
      <c r="I4885" s="10" t="s">
        <v>627</v>
      </c>
      <c r="J4885" s="10" t="s">
        <v>20824</v>
      </c>
      <c r="K4885" s="10" t="s">
        <v>20823</v>
      </c>
      <c r="L4885" s="10">
        <v>3</v>
      </c>
      <c r="M4885" s="10">
        <v>805.3</v>
      </c>
      <c r="N4885" s="10">
        <v>2415.9</v>
      </c>
      <c r="O4885" s="59">
        <v>0</v>
      </c>
      <c r="P4885" s="10">
        <v>0</v>
      </c>
      <c r="Q4885" s="10">
        <v>2415.9</v>
      </c>
      <c r="R4885" s="10" t="s">
        <v>586</v>
      </c>
      <c r="S4885" s="10" t="s">
        <v>596</v>
      </c>
      <c r="T4885" s="59">
        <v>0.3</v>
      </c>
      <c r="U4885" s="10">
        <v>724.77</v>
      </c>
    </row>
    <row r="4886" spans="1:21" x14ac:dyDescent="0.3">
      <c r="A4886" s="10" t="s">
        <v>20822</v>
      </c>
      <c r="B4886" s="61">
        <v>44973</v>
      </c>
      <c r="C4886" s="10" t="s">
        <v>7068</v>
      </c>
      <c r="D4886" s="10" t="s">
        <v>20821</v>
      </c>
      <c r="E4886" s="10" t="s">
        <v>571</v>
      </c>
      <c r="F4886" s="10" t="s">
        <v>685</v>
      </c>
      <c r="G4886" s="10" t="s">
        <v>601</v>
      </c>
      <c r="H4886" s="10" t="s">
        <v>600</v>
      </c>
      <c r="I4886" s="10" t="s">
        <v>664</v>
      </c>
      <c r="J4886" s="10" t="s">
        <v>3795</v>
      </c>
      <c r="K4886" s="10" t="s">
        <v>17925</v>
      </c>
      <c r="L4886" s="10">
        <v>8</v>
      </c>
      <c r="M4886" s="10">
        <v>546.4</v>
      </c>
      <c r="N4886" s="10">
        <v>4371.2</v>
      </c>
      <c r="O4886" s="59">
        <v>0.05</v>
      </c>
      <c r="P4886" s="10">
        <v>218.56</v>
      </c>
      <c r="Q4886" s="10">
        <v>4152.6400000000003</v>
      </c>
      <c r="R4886" s="10" t="s">
        <v>565</v>
      </c>
      <c r="S4886" s="10" t="s">
        <v>596</v>
      </c>
      <c r="T4886" s="59">
        <v>0.15</v>
      </c>
      <c r="U4886" s="10">
        <v>622.9</v>
      </c>
    </row>
    <row r="4887" spans="1:21" x14ac:dyDescent="0.3">
      <c r="A4887" s="10" t="s">
        <v>20820</v>
      </c>
      <c r="B4887" s="61">
        <v>45150</v>
      </c>
      <c r="C4887" s="10" t="s">
        <v>20819</v>
      </c>
      <c r="D4887" s="10" t="s">
        <v>20818</v>
      </c>
      <c r="E4887" s="10" t="s">
        <v>592</v>
      </c>
      <c r="F4887" s="10" t="s">
        <v>652</v>
      </c>
      <c r="G4887" s="10" t="s">
        <v>601</v>
      </c>
      <c r="H4887" s="10" t="s">
        <v>600</v>
      </c>
      <c r="I4887" s="10" t="s">
        <v>664</v>
      </c>
      <c r="J4887" s="10" t="s">
        <v>4518</v>
      </c>
      <c r="K4887" s="10" t="s">
        <v>20817</v>
      </c>
      <c r="L4887" s="10">
        <v>5</v>
      </c>
      <c r="M4887" s="10">
        <v>280.33</v>
      </c>
      <c r="N4887" s="10">
        <v>1401.65</v>
      </c>
      <c r="O4887" s="59">
        <v>0.1</v>
      </c>
      <c r="P4887" s="10">
        <v>140.16999999999999</v>
      </c>
      <c r="Q4887" s="10">
        <v>1261.48</v>
      </c>
      <c r="R4887" s="10" t="s">
        <v>565</v>
      </c>
      <c r="S4887" s="10" t="s">
        <v>607</v>
      </c>
      <c r="T4887" s="59">
        <v>0.3</v>
      </c>
      <c r="U4887" s="10">
        <v>378.44</v>
      </c>
    </row>
    <row r="4888" spans="1:21" x14ac:dyDescent="0.3">
      <c r="A4888" s="10" t="s">
        <v>20816</v>
      </c>
      <c r="B4888" s="61">
        <v>45062</v>
      </c>
      <c r="C4888" s="10" t="s">
        <v>20815</v>
      </c>
      <c r="D4888" s="10" t="s">
        <v>18005</v>
      </c>
      <c r="E4888" s="10" t="s">
        <v>592</v>
      </c>
      <c r="F4888" s="10" t="s">
        <v>18</v>
      </c>
      <c r="G4888" s="10" t="s">
        <v>601</v>
      </c>
      <c r="H4888" s="10" t="s">
        <v>590</v>
      </c>
      <c r="I4888" s="10" t="s">
        <v>589</v>
      </c>
      <c r="J4888" s="10" t="s">
        <v>20814</v>
      </c>
      <c r="K4888" s="10" t="s">
        <v>2470</v>
      </c>
      <c r="L4888" s="10">
        <v>1</v>
      </c>
      <c r="M4888" s="10">
        <v>349.78</v>
      </c>
      <c r="N4888" s="10">
        <v>349.78</v>
      </c>
      <c r="O4888" s="59">
        <v>0.2</v>
      </c>
      <c r="P4888" s="10">
        <v>69.959999999999994</v>
      </c>
      <c r="Q4888" s="10">
        <v>279.82</v>
      </c>
      <c r="R4888" s="10" t="s">
        <v>586</v>
      </c>
      <c r="S4888" s="10" t="s">
        <v>564</v>
      </c>
      <c r="T4888" s="59">
        <v>0.3</v>
      </c>
      <c r="U4888" s="10">
        <v>83.95</v>
      </c>
    </row>
    <row r="4889" spans="1:21" x14ac:dyDescent="0.3">
      <c r="A4889" s="10" t="s">
        <v>20813</v>
      </c>
      <c r="B4889" s="61">
        <v>44987</v>
      </c>
      <c r="C4889" s="10" t="s">
        <v>20812</v>
      </c>
      <c r="D4889" s="10" t="s">
        <v>20811</v>
      </c>
      <c r="E4889" s="10" t="s">
        <v>571</v>
      </c>
      <c r="F4889" s="10" t="s">
        <v>11</v>
      </c>
      <c r="G4889" s="10" t="s">
        <v>569</v>
      </c>
      <c r="H4889" s="10" t="s">
        <v>600</v>
      </c>
      <c r="I4889" s="10" t="s">
        <v>664</v>
      </c>
      <c r="J4889" s="10" t="s">
        <v>20810</v>
      </c>
      <c r="K4889" s="10" t="s">
        <v>10489</v>
      </c>
      <c r="L4889" s="10">
        <v>3</v>
      </c>
      <c r="M4889" s="10">
        <v>764.4</v>
      </c>
      <c r="N4889" s="10">
        <v>2293.1999999999998</v>
      </c>
      <c r="O4889" s="59">
        <v>0</v>
      </c>
      <c r="P4889" s="10">
        <v>0</v>
      </c>
      <c r="Q4889" s="10">
        <v>2293.1999999999998</v>
      </c>
      <c r="R4889" s="10" t="s">
        <v>565</v>
      </c>
      <c r="S4889" s="10" t="s">
        <v>585</v>
      </c>
      <c r="T4889" s="59">
        <v>0.25</v>
      </c>
      <c r="U4889" s="10">
        <v>573.29999999999995</v>
      </c>
    </row>
    <row r="4890" spans="1:21" x14ac:dyDescent="0.3">
      <c r="A4890" s="10" t="s">
        <v>20809</v>
      </c>
      <c r="B4890" s="61">
        <v>45112</v>
      </c>
      <c r="C4890" s="10" t="s">
        <v>10431</v>
      </c>
      <c r="D4890" s="10" t="s">
        <v>9700</v>
      </c>
      <c r="E4890" s="10" t="s">
        <v>571</v>
      </c>
      <c r="F4890" s="10" t="s">
        <v>685</v>
      </c>
      <c r="G4890" s="10" t="s">
        <v>569</v>
      </c>
      <c r="H4890" s="10" t="s">
        <v>579</v>
      </c>
      <c r="I4890" s="10" t="s">
        <v>722</v>
      </c>
      <c r="J4890" s="10" t="s">
        <v>8645</v>
      </c>
      <c r="K4890" s="10" t="s">
        <v>13039</v>
      </c>
      <c r="L4890" s="10">
        <v>7</v>
      </c>
      <c r="M4890" s="10">
        <v>887.96</v>
      </c>
      <c r="N4890" s="10">
        <v>6215.72</v>
      </c>
      <c r="O4890" s="59">
        <v>0.2</v>
      </c>
      <c r="P4890" s="10">
        <v>1243.1400000000001</v>
      </c>
      <c r="Q4890" s="10">
        <v>4972.58</v>
      </c>
      <c r="R4890" s="10" t="s">
        <v>575</v>
      </c>
      <c r="S4890" s="10" t="s">
        <v>607</v>
      </c>
      <c r="T4890" s="59">
        <v>0.25</v>
      </c>
      <c r="U4890" s="10">
        <v>1243.1400000000001</v>
      </c>
    </row>
    <row r="4891" spans="1:21" x14ac:dyDescent="0.3">
      <c r="A4891" s="10" t="s">
        <v>20808</v>
      </c>
      <c r="B4891" s="61">
        <v>45300</v>
      </c>
      <c r="C4891" s="10" t="s">
        <v>9434</v>
      </c>
      <c r="D4891" s="10" t="s">
        <v>765</v>
      </c>
      <c r="E4891" s="10" t="s">
        <v>581</v>
      </c>
      <c r="F4891" s="10" t="s">
        <v>83</v>
      </c>
      <c r="G4891" s="10" t="s">
        <v>569</v>
      </c>
      <c r="H4891" s="10" t="s">
        <v>600</v>
      </c>
      <c r="I4891" s="10" t="s">
        <v>664</v>
      </c>
      <c r="J4891" s="10" t="s">
        <v>20807</v>
      </c>
      <c r="K4891" s="10" t="s">
        <v>4791</v>
      </c>
      <c r="L4891" s="10">
        <v>9</v>
      </c>
      <c r="M4891" s="10">
        <v>652.78</v>
      </c>
      <c r="N4891" s="10">
        <v>5875.02</v>
      </c>
      <c r="O4891" s="59">
        <v>0.2</v>
      </c>
      <c r="P4891" s="10">
        <v>1175</v>
      </c>
      <c r="Q4891" s="10">
        <v>4700.0200000000004</v>
      </c>
      <c r="R4891" s="10" t="s">
        <v>586</v>
      </c>
      <c r="S4891" s="10" t="s">
        <v>596</v>
      </c>
      <c r="T4891" s="59">
        <v>0.3</v>
      </c>
      <c r="U4891" s="10">
        <v>1410.01</v>
      </c>
    </row>
    <row r="4892" spans="1:21" x14ac:dyDescent="0.3">
      <c r="A4892" s="10" t="s">
        <v>20806</v>
      </c>
      <c r="B4892" s="61">
        <v>45323</v>
      </c>
      <c r="C4892" s="10" t="s">
        <v>13847</v>
      </c>
      <c r="D4892" s="10" t="s">
        <v>17571</v>
      </c>
      <c r="E4892" s="10" t="s">
        <v>571</v>
      </c>
      <c r="F4892" s="10" t="s">
        <v>685</v>
      </c>
      <c r="G4892" s="10" t="s">
        <v>601</v>
      </c>
      <c r="H4892" s="10" t="s">
        <v>579</v>
      </c>
      <c r="I4892" s="10" t="s">
        <v>578</v>
      </c>
      <c r="J4892" s="10" t="s">
        <v>10474</v>
      </c>
      <c r="K4892" s="10" t="s">
        <v>20805</v>
      </c>
      <c r="L4892" s="10">
        <v>9</v>
      </c>
      <c r="M4892" s="10">
        <v>993.44</v>
      </c>
      <c r="N4892" s="10">
        <v>8940.9599999999991</v>
      </c>
      <c r="O4892" s="59">
        <v>0</v>
      </c>
      <c r="P4892" s="10">
        <v>0</v>
      </c>
      <c r="Q4892" s="10">
        <v>8940.9599999999991</v>
      </c>
      <c r="R4892" s="10" t="s">
        <v>586</v>
      </c>
      <c r="S4892" s="10" t="s">
        <v>596</v>
      </c>
      <c r="T4892" s="59">
        <v>0.25</v>
      </c>
      <c r="U4892" s="10">
        <v>2235.2399999999998</v>
      </c>
    </row>
    <row r="4893" spans="1:21" x14ac:dyDescent="0.3">
      <c r="A4893" s="10" t="s">
        <v>20804</v>
      </c>
      <c r="B4893" s="61">
        <v>45060</v>
      </c>
      <c r="C4893" s="10" t="s">
        <v>20803</v>
      </c>
      <c r="D4893" s="10" t="s">
        <v>11971</v>
      </c>
      <c r="E4893" s="10" t="s">
        <v>603</v>
      </c>
      <c r="F4893" s="10" t="s">
        <v>658</v>
      </c>
      <c r="G4893" s="10" t="s">
        <v>569</v>
      </c>
      <c r="H4893" s="10" t="s">
        <v>544</v>
      </c>
      <c r="I4893" s="10" t="s">
        <v>568</v>
      </c>
      <c r="J4893" s="10" t="s">
        <v>20802</v>
      </c>
      <c r="K4893" s="10" t="s">
        <v>12394</v>
      </c>
      <c r="L4893" s="10">
        <v>7</v>
      </c>
      <c r="M4893" s="10">
        <v>699.42</v>
      </c>
      <c r="N4893" s="10">
        <v>4895.9399999999996</v>
      </c>
      <c r="O4893" s="59">
        <v>0.1</v>
      </c>
      <c r="P4893" s="10">
        <v>489.59</v>
      </c>
      <c r="Q4893" s="10">
        <v>4406.3500000000004</v>
      </c>
      <c r="R4893" s="10" t="s">
        <v>586</v>
      </c>
      <c r="S4893" s="10" t="s">
        <v>596</v>
      </c>
      <c r="T4893" s="59">
        <v>0.25</v>
      </c>
      <c r="U4893" s="10">
        <v>1101.5899999999999</v>
      </c>
    </row>
    <row r="4894" spans="1:21" x14ac:dyDescent="0.3">
      <c r="A4894" s="10" t="s">
        <v>20801</v>
      </c>
      <c r="B4894" s="61">
        <v>45155</v>
      </c>
      <c r="C4894" s="10" t="s">
        <v>20474</v>
      </c>
      <c r="D4894" s="10" t="s">
        <v>19136</v>
      </c>
      <c r="E4894" s="10" t="s">
        <v>629</v>
      </c>
      <c r="F4894" s="10" t="s">
        <v>628</v>
      </c>
      <c r="G4894" s="10" t="s">
        <v>601</v>
      </c>
      <c r="H4894" s="10" t="s">
        <v>579</v>
      </c>
      <c r="I4894" s="10" t="s">
        <v>711</v>
      </c>
      <c r="J4894" s="10" t="s">
        <v>8701</v>
      </c>
      <c r="K4894" s="10" t="s">
        <v>20800</v>
      </c>
      <c r="L4894" s="10">
        <v>10</v>
      </c>
      <c r="M4894" s="10">
        <v>199.06</v>
      </c>
      <c r="N4894" s="10">
        <v>1990.6</v>
      </c>
      <c r="O4894" s="59">
        <v>0.2</v>
      </c>
      <c r="P4894" s="10">
        <v>398.12</v>
      </c>
      <c r="Q4894" s="10">
        <v>1592.48</v>
      </c>
      <c r="R4894" s="10" t="s">
        <v>565</v>
      </c>
      <c r="S4894" s="10" t="s">
        <v>585</v>
      </c>
      <c r="T4894" s="59">
        <v>0.3</v>
      </c>
      <c r="U4894" s="10">
        <v>477.74</v>
      </c>
    </row>
    <row r="4895" spans="1:21" x14ac:dyDescent="0.3">
      <c r="A4895" s="10" t="s">
        <v>20799</v>
      </c>
      <c r="B4895" s="61">
        <v>45136</v>
      </c>
      <c r="C4895" s="10" t="s">
        <v>10571</v>
      </c>
      <c r="D4895" s="10" t="s">
        <v>20798</v>
      </c>
      <c r="E4895" s="10" t="s">
        <v>629</v>
      </c>
      <c r="F4895" s="10" t="s">
        <v>790</v>
      </c>
      <c r="G4895" s="10" t="s">
        <v>569</v>
      </c>
      <c r="H4895" s="10" t="s">
        <v>600</v>
      </c>
      <c r="I4895" s="10" t="s">
        <v>627</v>
      </c>
      <c r="J4895" s="10" t="s">
        <v>20797</v>
      </c>
      <c r="K4895" s="10" t="s">
        <v>20796</v>
      </c>
      <c r="L4895" s="10">
        <v>1</v>
      </c>
      <c r="M4895" s="10">
        <v>516.79999999999995</v>
      </c>
      <c r="N4895" s="10">
        <v>516.79999999999995</v>
      </c>
      <c r="O4895" s="59">
        <v>0.1</v>
      </c>
      <c r="P4895" s="10">
        <v>51.68</v>
      </c>
      <c r="Q4895" s="10">
        <v>465.12</v>
      </c>
      <c r="R4895" s="10" t="s">
        <v>614</v>
      </c>
      <c r="S4895" s="10" t="s">
        <v>564</v>
      </c>
      <c r="T4895" s="59">
        <v>0.15</v>
      </c>
      <c r="U4895" s="10">
        <v>69.77</v>
      </c>
    </row>
    <row r="4896" spans="1:21" x14ac:dyDescent="0.3">
      <c r="A4896" s="10" t="s">
        <v>20795</v>
      </c>
      <c r="B4896" s="61">
        <v>45036</v>
      </c>
      <c r="C4896" s="10" t="s">
        <v>9770</v>
      </c>
      <c r="D4896" s="10" t="s">
        <v>3781</v>
      </c>
      <c r="E4896" s="10" t="s">
        <v>571</v>
      </c>
      <c r="F4896" s="10" t="s">
        <v>685</v>
      </c>
      <c r="G4896" s="10" t="s">
        <v>601</v>
      </c>
      <c r="H4896" s="10" t="s">
        <v>600</v>
      </c>
      <c r="I4896" s="10" t="s">
        <v>627</v>
      </c>
      <c r="J4896" s="10" t="s">
        <v>20794</v>
      </c>
      <c r="K4896" s="10" t="s">
        <v>20793</v>
      </c>
      <c r="L4896" s="10">
        <v>8</v>
      </c>
      <c r="M4896" s="10">
        <v>497.58</v>
      </c>
      <c r="N4896" s="10">
        <v>3980.64</v>
      </c>
      <c r="O4896" s="59">
        <v>0.1</v>
      </c>
      <c r="P4896" s="10">
        <v>398.06</v>
      </c>
      <c r="Q4896" s="10">
        <v>3582.58</v>
      </c>
      <c r="R4896" s="10" t="s">
        <v>614</v>
      </c>
      <c r="S4896" s="10" t="s">
        <v>607</v>
      </c>
      <c r="T4896" s="59">
        <v>0.25</v>
      </c>
      <c r="U4896" s="10">
        <v>895.64</v>
      </c>
    </row>
    <row r="4897" spans="1:21" x14ac:dyDescent="0.3">
      <c r="A4897" s="10" t="s">
        <v>20792</v>
      </c>
      <c r="B4897" s="61">
        <v>45230</v>
      </c>
      <c r="C4897" s="10" t="s">
        <v>817</v>
      </c>
      <c r="D4897" s="10" t="s">
        <v>11116</v>
      </c>
      <c r="E4897" s="10" t="s">
        <v>581</v>
      </c>
      <c r="F4897" s="10" t="s">
        <v>83</v>
      </c>
      <c r="G4897" s="10" t="s">
        <v>569</v>
      </c>
      <c r="H4897" s="10" t="s">
        <v>544</v>
      </c>
      <c r="I4897" s="10" t="s">
        <v>610</v>
      </c>
      <c r="J4897" s="10" t="s">
        <v>20791</v>
      </c>
      <c r="K4897" s="10" t="s">
        <v>20790</v>
      </c>
      <c r="L4897" s="10">
        <v>10</v>
      </c>
      <c r="M4897" s="10">
        <v>620.14</v>
      </c>
      <c r="N4897" s="10">
        <v>6201.4</v>
      </c>
      <c r="O4897" s="59">
        <v>0.2</v>
      </c>
      <c r="P4897" s="10">
        <v>1240.28</v>
      </c>
      <c r="Q4897" s="10">
        <v>4961.12</v>
      </c>
      <c r="R4897" s="10" t="s">
        <v>565</v>
      </c>
      <c r="S4897" s="10" t="s">
        <v>585</v>
      </c>
      <c r="T4897" s="59">
        <v>0.25</v>
      </c>
      <c r="U4897" s="10">
        <v>1240.28</v>
      </c>
    </row>
    <row r="4898" spans="1:21" x14ac:dyDescent="0.3">
      <c r="A4898" s="10" t="s">
        <v>20789</v>
      </c>
      <c r="B4898" s="61">
        <v>45322</v>
      </c>
      <c r="C4898" s="10" t="s">
        <v>13837</v>
      </c>
      <c r="D4898" s="10" t="s">
        <v>1127</v>
      </c>
      <c r="E4898" s="10" t="s">
        <v>592</v>
      </c>
      <c r="F4898" s="10" t="s">
        <v>18</v>
      </c>
      <c r="G4898" s="10" t="s">
        <v>569</v>
      </c>
      <c r="H4898" s="10" t="s">
        <v>590</v>
      </c>
      <c r="I4898" s="10" t="s">
        <v>748</v>
      </c>
      <c r="J4898" s="10" t="s">
        <v>20788</v>
      </c>
      <c r="K4898" s="10" t="s">
        <v>7175</v>
      </c>
      <c r="L4898" s="10">
        <v>6</v>
      </c>
      <c r="M4898" s="10">
        <v>729.28</v>
      </c>
      <c r="N4898" s="10">
        <v>4375.68</v>
      </c>
      <c r="O4898" s="59">
        <v>0</v>
      </c>
      <c r="P4898" s="10">
        <v>0</v>
      </c>
      <c r="Q4898" s="10">
        <v>4375.68</v>
      </c>
      <c r="R4898" s="10" t="s">
        <v>586</v>
      </c>
      <c r="S4898" s="10" t="s">
        <v>564</v>
      </c>
      <c r="T4898" s="59">
        <v>0.3</v>
      </c>
      <c r="U4898" s="10">
        <v>1312.7</v>
      </c>
    </row>
    <row r="4899" spans="1:21" x14ac:dyDescent="0.3">
      <c r="A4899" s="10" t="s">
        <v>20787</v>
      </c>
      <c r="B4899" s="61">
        <v>45063</v>
      </c>
      <c r="C4899" s="10" t="s">
        <v>12973</v>
      </c>
      <c r="D4899" s="10" t="s">
        <v>17799</v>
      </c>
      <c r="E4899" s="10" t="s">
        <v>592</v>
      </c>
      <c r="F4899" s="10" t="s">
        <v>652</v>
      </c>
      <c r="G4899" s="10" t="s">
        <v>601</v>
      </c>
      <c r="H4899" s="10" t="s">
        <v>544</v>
      </c>
      <c r="I4899" s="10" t="s">
        <v>610</v>
      </c>
      <c r="J4899" s="10" t="s">
        <v>2827</v>
      </c>
      <c r="K4899" s="10" t="s">
        <v>8555</v>
      </c>
      <c r="L4899" s="10">
        <v>1</v>
      </c>
      <c r="M4899" s="10">
        <v>922.51</v>
      </c>
      <c r="N4899" s="10">
        <v>922.51</v>
      </c>
      <c r="O4899" s="59">
        <v>0.2</v>
      </c>
      <c r="P4899" s="10">
        <v>184.5</v>
      </c>
      <c r="Q4899" s="10">
        <v>738.01</v>
      </c>
      <c r="R4899" s="10" t="s">
        <v>614</v>
      </c>
      <c r="S4899" s="10" t="s">
        <v>607</v>
      </c>
      <c r="T4899" s="59">
        <v>0.25</v>
      </c>
      <c r="U4899" s="10">
        <v>184.5</v>
      </c>
    </row>
    <row r="4900" spans="1:21" x14ac:dyDescent="0.3">
      <c r="A4900" s="10" t="s">
        <v>20786</v>
      </c>
      <c r="B4900" s="61">
        <v>44950</v>
      </c>
      <c r="C4900" s="10" t="s">
        <v>3503</v>
      </c>
      <c r="D4900" s="10" t="s">
        <v>20785</v>
      </c>
      <c r="E4900" s="10" t="s">
        <v>581</v>
      </c>
      <c r="F4900" s="10" t="s">
        <v>7</v>
      </c>
      <c r="G4900" s="10" t="s">
        <v>601</v>
      </c>
      <c r="H4900" s="10" t="s">
        <v>579</v>
      </c>
      <c r="I4900" s="10" t="s">
        <v>722</v>
      </c>
      <c r="J4900" s="10" t="s">
        <v>18814</v>
      </c>
      <c r="K4900" s="10" t="s">
        <v>20784</v>
      </c>
      <c r="L4900" s="10">
        <v>5</v>
      </c>
      <c r="M4900" s="10">
        <v>155.94</v>
      </c>
      <c r="N4900" s="10">
        <v>779.7</v>
      </c>
      <c r="O4900" s="59">
        <v>0</v>
      </c>
      <c r="P4900" s="10">
        <v>0</v>
      </c>
      <c r="Q4900" s="10">
        <v>779.7</v>
      </c>
      <c r="R4900" s="10" t="s">
        <v>565</v>
      </c>
      <c r="S4900" s="10" t="s">
        <v>585</v>
      </c>
      <c r="T4900" s="59">
        <v>0.15</v>
      </c>
      <c r="U4900" s="10">
        <v>116.95</v>
      </c>
    </row>
    <row r="4901" spans="1:21" x14ac:dyDescent="0.3">
      <c r="A4901" s="10" t="s">
        <v>20783</v>
      </c>
      <c r="B4901" s="61">
        <v>45189</v>
      </c>
      <c r="C4901" s="10" t="s">
        <v>2659</v>
      </c>
      <c r="D4901" s="10" t="s">
        <v>12290</v>
      </c>
      <c r="E4901" s="10" t="s">
        <v>571</v>
      </c>
      <c r="F4901" s="10" t="s">
        <v>11</v>
      </c>
      <c r="G4901" s="10" t="s">
        <v>569</v>
      </c>
      <c r="H4901" s="10" t="s">
        <v>590</v>
      </c>
      <c r="I4901" s="10" t="s">
        <v>589</v>
      </c>
      <c r="J4901" s="10" t="s">
        <v>20782</v>
      </c>
      <c r="K4901" s="10" t="s">
        <v>20781</v>
      </c>
      <c r="L4901" s="10">
        <v>5</v>
      </c>
      <c r="M4901" s="10">
        <v>152.91</v>
      </c>
      <c r="N4901" s="10">
        <v>764.55</v>
      </c>
      <c r="O4901" s="59">
        <v>0.05</v>
      </c>
      <c r="P4901" s="10">
        <v>38.229999999999997</v>
      </c>
      <c r="Q4901" s="10">
        <v>726.32</v>
      </c>
      <c r="R4901" s="10" t="s">
        <v>565</v>
      </c>
      <c r="S4901" s="10" t="s">
        <v>585</v>
      </c>
      <c r="T4901" s="59">
        <v>0.25</v>
      </c>
      <c r="U4901" s="10">
        <v>181.58</v>
      </c>
    </row>
    <row r="4902" spans="1:21" x14ac:dyDescent="0.3">
      <c r="A4902" s="10" t="s">
        <v>20780</v>
      </c>
      <c r="B4902" s="61">
        <v>45130</v>
      </c>
      <c r="C4902" s="10" t="s">
        <v>16173</v>
      </c>
      <c r="D4902" s="10" t="s">
        <v>2467</v>
      </c>
      <c r="E4902" s="10" t="s">
        <v>581</v>
      </c>
      <c r="F4902" s="10" t="s">
        <v>7</v>
      </c>
      <c r="G4902" s="10" t="s">
        <v>601</v>
      </c>
      <c r="H4902" s="10" t="s">
        <v>590</v>
      </c>
      <c r="I4902" s="10" t="s">
        <v>635</v>
      </c>
      <c r="J4902" s="10" t="s">
        <v>15067</v>
      </c>
      <c r="K4902" s="10" t="s">
        <v>20779</v>
      </c>
      <c r="L4902" s="10">
        <v>4</v>
      </c>
      <c r="M4902" s="10">
        <v>249.8</v>
      </c>
      <c r="N4902" s="10">
        <v>999.2</v>
      </c>
      <c r="O4902" s="59">
        <v>0</v>
      </c>
      <c r="P4902" s="10">
        <v>0</v>
      </c>
      <c r="Q4902" s="10">
        <v>999.2</v>
      </c>
      <c r="R4902" s="10" t="s">
        <v>586</v>
      </c>
      <c r="S4902" s="10" t="s">
        <v>607</v>
      </c>
      <c r="T4902" s="59">
        <v>0.15</v>
      </c>
      <c r="U4902" s="10">
        <v>149.88</v>
      </c>
    </row>
    <row r="4903" spans="1:21" x14ac:dyDescent="0.3">
      <c r="A4903" s="10" t="s">
        <v>20778</v>
      </c>
      <c r="B4903" s="61">
        <v>45253</v>
      </c>
      <c r="C4903" s="10" t="s">
        <v>16714</v>
      </c>
      <c r="D4903" s="10" t="s">
        <v>20777</v>
      </c>
      <c r="E4903" s="10" t="s">
        <v>629</v>
      </c>
      <c r="F4903" s="10" t="s">
        <v>759</v>
      </c>
      <c r="G4903" s="10" t="s">
        <v>569</v>
      </c>
      <c r="H4903" s="10" t="s">
        <v>590</v>
      </c>
      <c r="I4903" s="10" t="s">
        <v>589</v>
      </c>
      <c r="J4903" s="10" t="s">
        <v>9166</v>
      </c>
      <c r="K4903" s="10" t="s">
        <v>20776</v>
      </c>
      <c r="L4903" s="10">
        <v>3</v>
      </c>
      <c r="M4903" s="10">
        <v>779.99</v>
      </c>
      <c r="N4903" s="10">
        <v>2339.9699999999998</v>
      </c>
      <c r="O4903" s="59">
        <v>0</v>
      </c>
      <c r="P4903" s="10">
        <v>0</v>
      </c>
      <c r="Q4903" s="10">
        <v>2339.9699999999998</v>
      </c>
      <c r="R4903" s="10" t="s">
        <v>565</v>
      </c>
      <c r="S4903" s="10" t="s">
        <v>607</v>
      </c>
      <c r="T4903" s="59">
        <v>0.15</v>
      </c>
      <c r="U4903" s="10">
        <v>351</v>
      </c>
    </row>
    <row r="4904" spans="1:21" x14ac:dyDescent="0.3">
      <c r="A4904" s="10" t="s">
        <v>20775</v>
      </c>
      <c r="B4904" s="61">
        <v>45339</v>
      </c>
      <c r="C4904" s="10" t="s">
        <v>7085</v>
      </c>
      <c r="D4904" s="10" t="s">
        <v>20774</v>
      </c>
      <c r="E4904" s="10" t="s">
        <v>571</v>
      </c>
      <c r="F4904" s="10" t="s">
        <v>685</v>
      </c>
      <c r="G4904" s="10" t="s">
        <v>601</v>
      </c>
      <c r="H4904" s="10" t="s">
        <v>544</v>
      </c>
      <c r="I4904" s="10" t="s">
        <v>568</v>
      </c>
      <c r="J4904" s="10" t="s">
        <v>20773</v>
      </c>
      <c r="K4904" s="10" t="s">
        <v>20772</v>
      </c>
      <c r="L4904" s="10">
        <v>4</v>
      </c>
      <c r="M4904" s="10">
        <v>508.47</v>
      </c>
      <c r="N4904" s="10">
        <v>2033.88</v>
      </c>
      <c r="O4904" s="59">
        <v>0.05</v>
      </c>
      <c r="P4904" s="10">
        <v>101.69</v>
      </c>
      <c r="Q4904" s="10">
        <v>1932.19</v>
      </c>
      <c r="R4904" s="10" t="s">
        <v>565</v>
      </c>
      <c r="S4904" s="10" t="s">
        <v>596</v>
      </c>
      <c r="T4904" s="59">
        <v>0.15</v>
      </c>
      <c r="U4904" s="10">
        <v>289.83</v>
      </c>
    </row>
    <row r="4905" spans="1:21" x14ac:dyDescent="0.3">
      <c r="A4905" s="10" t="s">
        <v>20771</v>
      </c>
      <c r="B4905" s="61">
        <v>45074</v>
      </c>
      <c r="C4905" s="10" t="s">
        <v>20770</v>
      </c>
      <c r="D4905" s="10" t="s">
        <v>20769</v>
      </c>
      <c r="E4905" s="10" t="s">
        <v>629</v>
      </c>
      <c r="F4905" s="10" t="s">
        <v>790</v>
      </c>
      <c r="G4905" s="10" t="s">
        <v>601</v>
      </c>
      <c r="H4905" s="10" t="s">
        <v>600</v>
      </c>
      <c r="I4905" s="10" t="s">
        <v>599</v>
      </c>
      <c r="J4905" s="10" t="s">
        <v>12962</v>
      </c>
      <c r="K4905" s="10" t="s">
        <v>13141</v>
      </c>
      <c r="L4905" s="10">
        <v>3</v>
      </c>
      <c r="M4905" s="10">
        <v>866.01</v>
      </c>
      <c r="N4905" s="10">
        <v>2598.0300000000002</v>
      </c>
      <c r="O4905" s="59">
        <v>0</v>
      </c>
      <c r="P4905" s="10">
        <v>0</v>
      </c>
      <c r="Q4905" s="10">
        <v>2598.0300000000002</v>
      </c>
      <c r="R4905" s="10" t="s">
        <v>575</v>
      </c>
      <c r="S4905" s="10" t="s">
        <v>607</v>
      </c>
      <c r="T4905" s="59">
        <v>0.3</v>
      </c>
      <c r="U4905" s="10">
        <v>779.41</v>
      </c>
    </row>
    <row r="4906" spans="1:21" x14ac:dyDescent="0.3">
      <c r="A4906" s="10" t="s">
        <v>20768</v>
      </c>
      <c r="B4906" s="61">
        <v>45046</v>
      </c>
      <c r="C4906" s="10" t="s">
        <v>8892</v>
      </c>
      <c r="D4906" s="10" t="s">
        <v>11017</v>
      </c>
      <c r="E4906" s="10" t="s">
        <v>629</v>
      </c>
      <c r="F4906" s="10" t="s">
        <v>628</v>
      </c>
      <c r="G4906" s="10" t="s">
        <v>569</v>
      </c>
      <c r="H4906" s="10" t="s">
        <v>590</v>
      </c>
      <c r="I4906" s="10" t="s">
        <v>748</v>
      </c>
      <c r="J4906" s="10" t="s">
        <v>4897</v>
      </c>
      <c r="K4906" s="10" t="s">
        <v>7959</v>
      </c>
      <c r="L4906" s="10">
        <v>6</v>
      </c>
      <c r="M4906" s="10">
        <v>106.94</v>
      </c>
      <c r="N4906" s="10">
        <v>641.64</v>
      </c>
      <c r="O4906" s="59">
        <v>0.1</v>
      </c>
      <c r="P4906" s="10">
        <v>64.16</v>
      </c>
      <c r="Q4906" s="10">
        <v>577.48</v>
      </c>
      <c r="R4906" s="10" t="s">
        <v>586</v>
      </c>
      <c r="S4906" s="10" t="s">
        <v>596</v>
      </c>
      <c r="T4906" s="59">
        <v>0.15</v>
      </c>
      <c r="U4906" s="10">
        <v>86.62</v>
      </c>
    </row>
    <row r="4907" spans="1:21" x14ac:dyDescent="0.3">
      <c r="A4907" s="10" t="s">
        <v>20767</v>
      </c>
      <c r="B4907" s="61">
        <v>45125</v>
      </c>
      <c r="C4907" s="10" t="s">
        <v>3085</v>
      </c>
      <c r="D4907" s="10" t="s">
        <v>20766</v>
      </c>
      <c r="E4907" s="10" t="s">
        <v>581</v>
      </c>
      <c r="F4907" s="10" t="s">
        <v>580</v>
      </c>
      <c r="G4907" s="10" t="s">
        <v>569</v>
      </c>
      <c r="H4907" s="10" t="s">
        <v>579</v>
      </c>
      <c r="I4907" s="10" t="s">
        <v>578</v>
      </c>
      <c r="J4907" s="10" t="s">
        <v>20765</v>
      </c>
      <c r="K4907" s="10" t="s">
        <v>20764</v>
      </c>
      <c r="L4907" s="10">
        <v>6</v>
      </c>
      <c r="M4907" s="10">
        <v>315.39</v>
      </c>
      <c r="N4907" s="10">
        <v>1892.34</v>
      </c>
      <c r="O4907" s="59">
        <v>0.1</v>
      </c>
      <c r="P4907" s="10">
        <v>189.23</v>
      </c>
      <c r="Q4907" s="10">
        <v>1703.11</v>
      </c>
      <c r="R4907" s="10" t="s">
        <v>575</v>
      </c>
      <c r="S4907" s="10" t="s">
        <v>564</v>
      </c>
      <c r="T4907" s="59">
        <v>0.3</v>
      </c>
      <c r="U4907" s="10">
        <v>510.93</v>
      </c>
    </row>
    <row r="4908" spans="1:21" x14ac:dyDescent="0.3">
      <c r="A4908" s="10" t="s">
        <v>20763</v>
      </c>
      <c r="B4908" s="61">
        <v>45270</v>
      </c>
      <c r="C4908" s="10" t="s">
        <v>20762</v>
      </c>
      <c r="D4908" s="10" t="s">
        <v>20162</v>
      </c>
      <c r="E4908" s="10" t="s">
        <v>603</v>
      </c>
      <c r="F4908" s="10" t="s">
        <v>658</v>
      </c>
      <c r="G4908" s="10" t="s">
        <v>569</v>
      </c>
      <c r="H4908" s="10" t="s">
        <v>579</v>
      </c>
      <c r="I4908" s="10" t="s">
        <v>578</v>
      </c>
      <c r="J4908" s="10" t="s">
        <v>8023</v>
      </c>
      <c r="K4908" s="10" t="s">
        <v>10216</v>
      </c>
      <c r="L4908" s="10">
        <v>2</v>
      </c>
      <c r="M4908" s="10">
        <v>684.84</v>
      </c>
      <c r="N4908" s="10">
        <v>1369.68</v>
      </c>
      <c r="O4908" s="59">
        <v>0</v>
      </c>
      <c r="P4908" s="10">
        <v>0</v>
      </c>
      <c r="Q4908" s="10">
        <v>1369.68</v>
      </c>
      <c r="R4908" s="10" t="s">
        <v>575</v>
      </c>
      <c r="S4908" s="10" t="s">
        <v>607</v>
      </c>
      <c r="T4908" s="59">
        <v>0.25</v>
      </c>
      <c r="U4908" s="10">
        <v>342.42</v>
      </c>
    </row>
    <row r="4909" spans="1:21" x14ac:dyDescent="0.3">
      <c r="A4909" s="10" t="s">
        <v>20761</v>
      </c>
      <c r="B4909" s="61">
        <v>45345</v>
      </c>
      <c r="C4909" s="10" t="s">
        <v>18545</v>
      </c>
      <c r="D4909" s="10" t="s">
        <v>3243</v>
      </c>
      <c r="E4909" s="10" t="s">
        <v>592</v>
      </c>
      <c r="F4909" s="10" t="s">
        <v>652</v>
      </c>
      <c r="G4909" s="10" t="s">
        <v>569</v>
      </c>
      <c r="H4909" s="10" t="s">
        <v>600</v>
      </c>
      <c r="I4909" s="10" t="s">
        <v>599</v>
      </c>
      <c r="J4909" s="10" t="s">
        <v>20760</v>
      </c>
      <c r="K4909" s="10" t="s">
        <v>20759</v>
      </c>
      <c r="L4909" s="10">
        <v>7</v>
      </c>
      <c r="M4909" s="10">
        <v>878.19</v>
      </c>
      <c r="N4909" s="10">
        <v>6147.33</v>
      </c>
      <c r="O4909" s="59">
        <v>0.05</v>
      </c>
      <c r="P4909" s="10">
        <v>307.37</v>
      </c>
      <c r="Q4909" s="10">
        <v>5839.96</v>
      </c>
      <c r="R4909" s="10" t="s">
        <v>586</v>
      </c>
      <c r="S4909" s="10" t="s">
        <v>596</v>
      </c>
      <c r="T4909" s="59">
        <v>0.3</v>
      </c>
      <c r="U4909" s="10">
        <v>1751.99</v>
      </c>
    </row>
    <row r="4910" spans="1:21" x14ac:dyDescent="0.3">
      <c r="A4910" s="10" t="s">
        <v>20758</v>
      </c>
      <c r="B4910" s="61">
        <v>45290</v>
      </c>
      <c r="C4910" s="10" t="s">
        <v>20757</v>
      </c>
      <c r="D4910" s="10" t="s">
        <v>7535</v>
      </c>
      <c r="E4910" s="10" t="s">
        <v>581</v>
      </c>
      <c r="F4910" s="10" t="s">
        <v>580</v>
      </c>
      <c r="G4910" s="10" t="s">
        <v>601</v>
      </c>
      <c r="H4910" s="10" t="s">
        <v>590</v>
      </c>
      <c r="I4910" s="10" t="s">
        <v>635</v>
      </c>
      <c r="J4910" s="10" t="s">
        <v>16999</v>
      </c>
      <c r="K4910" s="10" t="s">
        <v>20756</v>
      </c>
      <c r="L4910" s="10">
        <v>3</v>
      </c>
      <c r="M4910" s="10">
        <v>345.64</v>
      </c>
      <c r="N4910" s="10">
        <v>1036.92</v>
      </c>
      <c r="O4910" s="59">
        <v>0.05</v>
      </c>
      <c r="P4910" s="10">
        <v>51.85</v>
      </c>
      <c r="Q4910" s="10">
        <v>985.07</v>
      </c>
      <c r="R4910" s="10" t="s">
        <v>586</v>
      </c>
      <c r="S4910" s="10" t="s">
        <v>596</v>
      </c>
      <c r="T4910" s="59">
        <v>0.25</v>
      </c>
      <c r="U4910" s="10">
        <v>246.27</v>
      </c>
    </row>
    <row r="4911" spans="1:21" x14ac:dyDescent="0.3">
      <c r="A4911" s="10" t="s">
        <v>20755</v>
      </c>
      <c r="B4911" s="61">
        <v>45104</v>
      </c>
      <c r="C4911" s="10" t="s">
        <v>1720</v>
      </c>
      <c r="D4911" s="10" t="s">
        <v>3932</v>
      </c>
      <c r="E4911" s="10" t="s">
        <v>592</v>
      </c>
      <c r="F4911" s="10" t="s">
        <v>591</v>
      </c>
      <c r="G4911" s="10" t="s">
        <v>569</v>
      </c>
      <c r="H4911" s="10" t="s">
        <v>590</v>
      </c>
      <c r="I4911" s="10" t="s">
        <v>635</v>
      </c>
      <c r="J4911" s="10" t="s">
        <v>20754</v>
      </c>
      <c r="K4911" s="10" t="s">
        <v>6288</v>
      </c>
      <c r="L4911" s="10">
        <v>7</v>
      </c>
      <c r="M4911" s="10">
        <v>355.13</v>
      </c>
      <c r="N4911" s="10">
        <v>2485.91</v>
      </c>
      <c r="O4911" s="59">
        <v>0.2</v>
      </c>
      <c r="P4911" s="10">
        <v>497.18</v>
      </c>
      <c r="Q4911" s="10">
        <v>1988.73</v>
      </c>
      <c r="R4911" s="10" t="s">
        <v>565</v>
      </c>
      <c r="S4911" s="10" t="s">
        <v>596</v>
      </c>
      <c r="T4911" s="59">
        <v>0.25</v>
      </c>
      <c r="U4911" s="10">
        <v>497.18</v>
      </c>
    </row>
    <row r="4912" spans="1:21" x14ac:dyDescent="0.3">
      <c r="A4912" s="10" t="s">
        <v>20753</v>
      </c>
      <c r="B4912" s="61">
        <v>45129</v>
      </c>
      <c r="C4912" s="10" t="s">
        <v>20752</v>
      </c>
      <c r="D4912" s="10" t="s">
        <v>2815</v>
      </c>
      <c r="E4912" s="10" t="s">
        <v>592</v>
      </c>
      <c r="F4912" s="10" t="s">
        <v>652</v>
      </c>
      <c r="G4912" s="10" t="s">
        <v>569</v>
      </c>
      <c r="H4912" s="10" t="s">
        <v>544</v>
      </c>
      <c r="I4912" s="10" t="s">
        <v>610</v>
      </c>
      <c r="J4912" s="10" t="s">
        <v>621</v>
      </c>
      <c r="K4912" s="10" t="s">
        <v>1830</v>
      </c>
      <c r="L4912" s="10">
        <v>7</v>
      </c>
      <c r="M4912" s="10">
        <v>843.15</v>
      </c>
      <c r="N4912" s="10">
        <v>5902.05</v>
      </c>
      <c r="O4912" s="59">
        <v>0.2</v>
      </c>
      <c r="P4912" s="10">
        <v>1180.4100000000001</v>
      </c>
      <c r="Q4912" s="10">
        <v>4721.6400000000003</v>
      </c>
      <c r="R4912" s="10" t="s">
        <v>575</v>
      </c>
      <c r="S4912" s="10" t="s">
        <v>596</v>
      </c>
      <c r="T4912" s="59">
        <v>0.15</v>
      </c>
      <c r="U4912" s="10">
        <v>708.25</v>
      </c>
    </row>
    <row r="4913" spans="1:21" x14ac:dyDescent="0.3">
      <c r="A4913" s="10" t="s">
        <v>20751</v>
      </c>
      <c r="B4913" s="61">
        <v>44982</v>
      </c>
      <c r="C4913" s="10" t="s">
        <v>9181</v>
      </c>
      <c r="D4913" s="10" t="s">
        <v>20750</v>
      </c>
      <c r="E4913" s="10" t="s">
        <v>629</v>
      </c>
      <c r="F4913" s="10" t="s">
        <v>628</v>
      </c>
      <c r="G4913" s="10" t="s">
        <v>569</v>
      </c>
      <c r="H4913" s="10" t="s">
        <v>600</v>
      </c>
      <c r="I4913" s="10" t="s">
        <v>664</v>
      </c>
      <c r="J4913" s="10" t="s">
        <v>6294</v>
      </c>
      <c r="K4913" s="10" t="s">
        <v>18174</v>
      </c>
      <c r="L4913" s="10">
        <v>2</v>
      </c>
      <c r="M4913" s="10">
        <v>622.71</v>
      </c>
      <c r="N4913" s="10">
        <v>1245.42</v>
      </c>
      <c r="O4913" s="59">
        <v>0.05</v>
      </c>
      <c r="P4913" s="10">
        <v>62.27</v>
      </c>
      <c r="Q4913" s="10">
        <v>1183.1500000000001</v>
      </c>
      <c r="R4913" s="10" t="s">
        <v>575</v>
      </c>
      <c r="S4913" s="10" t="s">
        <v>596</v>
      </c>
      <c r="T4913" s="59">
        <v>0.3</v>
      </c>
      <c r="U4913" s="10">
        <v>354.94</v>
      </c>
    </row>
    <row r="4914" spans="1:21" x14ac:dyDescent="0.3">
      <c r="A4914" s="10" t="s">
        <v>20749</v>
      </c>
      <c r="B4914" s="61">
        <v>45163</v>
      </c>
      <c r="C4914" s="10" t="s">
        <v>20748</v>
      </c>
      <c r="D4914" s="10" t="s">
        <v>15921</v>
      </c>
      <c r="E4914" s="10" t="s">
        <v>592</v>
      </c>
      <c r="F4914" s="10" t="s">
        <v>652</v>
      </c>
      <c r="G4914" s="10" t="s">
        <v>601</v>
      </c>
      <c r="H4914" s="10" t="s">
        <v>590</v>
      </c>
      <c r="I4914" s="10" t="s">
        <v>589</v>
      </c>
      <c r="J4914" s="10" t="s">
        <v>20747</v>
      </c>
      <c r="K4914" s="10" t="s">
        <v>20746</v>
      </c>
      <c r="L4914" s="10">
        <v>1</v>
      </c>
      <c r="M4914" s="10">
        <v>558.4</v>
      </c>
      <c r="N4914" s="10">
        <v>558.4</v>
      </c>
      <c r="O4914" s="59">
        <v>0.1</v>
      </c>
      <c r="P4914" s="10">
        <v>55.84</v>
      </c>
      <c r="Q4914" s="10">
        <v>502.56</v>
      </c>
      <c r="R4914" s="10" t="s">
        <v>565</v>
      </c>
      <c r="S4914" s="10" t="s">
        <v>596</v>
      </c>
      <c r="T4914" s="59">
        <v>0.3</v>
      </c>
      <c r="U4914" s="10">
        <v>150.77000000000001</v>
      </c>
    </row>
    <row r="4915" spans="1:21" x14ac:dyDescent="0.3">
      <c r="A4915" s="10" t="s">
        <v>20745</v>
      </c>
      <c r="B4915" s="61">
        <v>45351</v>
      </c>
      <c r="C4915" s="10" t="s">
        <v>20744</v>
      </c>
      <c r="D4915" s="10" t="s">
        <v>17508</v>
      </c>
      <c r="E4915" s="10" t="s">
        <v>581</v>
      </c>
      <c r="F4915" s="10" t="s">
        <v>580</v>
      </c>
      <c r="G4915" s="10" t="s">
        <v>569</v>
      </c>
      <c r="H4915" s="10" t="s">
        <v>600</v>
      </c>
      <c r="I4915" s="10" t="s">
        <v>599</v>
      </c>
      <c r="J4915" s="10" t="s">
        <v>20743</v>
      </c>
      <c r="K4915" s="10" t="s">
        <v>20742</v>
      </c>
      <c r="L4915" s="10">
        <v>6</v>
      </c>
      <c r="M4915" s="10">
        <v>570.44000000000005</v>
      </c>
      <c r="N4915" s="10">
        <v>3422.64</v>
      </c>
      <c r="O4915" s="59">
        <v>0.05</v>
      </c>
      <c r="P4915" s="10">
        <v>171.13</v>
      </c>
      <c r="Q4915" s="10">
        <v>3251.51</v>
      </c>
      <c r="R4915" s="10" t="s">
        <v>586</v>
      </c>
      <c r="S4915" s="10" t="s">
        <v>564</v>
      </c>
      <c r="T4915" s="59">
        <v>0.25</v>
      </c>
      <c r="U4915" s="10">
        <v>812.88</v>
      </c>
    </row>
    <row r="4916" spans="1:21" x14ac:dyDescent="0.3">
      <c r="A4916" s="10" t="s">
        <v>20741</v>
      </c>
      <c r="B4916" s="61">
        <v>45120</v>
      </c>
      <c r="C4916" s="10" t="s">
        <v>10706</v>
      </c>
      <c r="D4916" s="10" t="s">
        <v>20740</v>
      </c>
      <c r="E4916" s="10" t="s">
        <v>571</v>
      </c>
      <c r="F4916" s="10" t="s">
        <v>685</v>
      </c>
      <c r="G4916" s="10" t="s">
        <v>569</v>
      </c>
      <c r="H4916" s="10" t="s">
        <v>579</v>
      </c>
      <c r="I4916" s="10" t="s">
        <v>578</v>
      </c>
      <c r="J4916" s="10" t="s">
        <v>16077</v>
      </c>
      <c r="K4916" s="10" t="s">
        <v>12706</v>
      </c>
      <c r="L4916" s="10">
        <v>6</v>
      </c>
      <c r="M4916" s="10">
        <v>228.83</v>
      </c>
      <c r="N4916" s="10">
        <v>1372.98</v>
      </c>
      <c r="O4916" s="59">
        <v>0</v>
      </c>
      <c r="P4916" s="10">
        <v>0</v>
      </c>
      <c r="Q4916" s="10">
        <v>1372.98</v>
      </c>
      <c r="R4916" s="10" t="s">
        <v>575</v>
      </c>
      <c r="S4916" s="10" t="s">
        <v>596</v>
      </c>
      <c r="T4916" s="59">
        <v>0.3</v>
      </c>
      <c r="U4916" s="10">
        <v>411.89</v>
      </c>
    </row>
    <row r="4917" spans="1:21" x14ac:dyDescent="0.3">
      <c r="A4917" s="10" t="s">
        <v>20739</v>
      </c>
      <c r="B4917" s="61">
        <v>45292</v>
      </c>
      <c r="C4917" s="10" t="s">
        <v>20738</v>
      </c>
      <c r="D4917" s="10" t="s">
        <v>5528</v>
      </c>
      <c r="E4917" s="10" t="s">
        <v>571</v>
      </c>
      <c r="F4917" s="10" t="s">
        <v>570</v>
      </c>
      <c r="G4917" s="10" t="s">
        <v>569</v>
      </c>
      <c r="H4917" s="10" t="s">
        <v>600</v>
      </c>
      <c r="I4917" s="10" t="s">
        <v>627</v>
      </c>
      <c r="J4917" s="10" t="s">
        <v>17133</v>
      </c>
      <c r="K4917" s="10" t="s">
        <v>20737</v>
      </c>
      <c r="L4917" s="10">
        <v>6</v>
      </c>
      <c r="M4917" s="10">
        <v>401.34</v>
      </c>
      <c r="N4917" s="10">
        <v>2408.04</v>
      </c>
      <c r="O4917" s="59">
        <v>0.2</v>
      </c>
      <c r="P4917" s="10">
        <v>481.61</v>
      </c>
      <c r="Q4917" s="10">
        <v>1926.43</v>
      </c>
      <c r="R4917" s="10" t="s">
        <v>565</v>
      </c>
      <c r="S4917" s="10" t="s">
        <v>564</v>
      </c>
      <c r="T4917" s="59">
        <v>0.15</v>
      </c>
      <c r="U4917" s="10">
        <v>288.95999999999998</v>
      </c>
    </row>
    <row r="4918" spans="1:21" x14ac:dyDescent="0.3">
      <c r="A4918" s="10" t="s">
        <v>20736</v>
      </c>
      <c r="B4918" s="61">
        <v>45369</v>
      </c>
      <c r="C4918" s="10" t="s">
        <v>17718</v>
      </c>
      <c r="D4918" s="10" t="s">
        <v>3605</v>
      </c>
      <c r="E4918" s="10" t="s">
        <v>581</v>
      </c>
      <c r="F4918" s="10" t="s">
        <v>580</v>
      </c>
      <c r="G4918" s="10" t="s">
        <v>569</v>
      </c>
      <c r="H4918" s="10" t="s">
        <v>579</v>
      </c>
      <c r="I4918" s="10" t="s">
        <v>722</v>
      </c>
      <c r="J4918" s="10" t="s">
        <v>17219</v>
      </c>
      <c r="K4918" s="10" t="s">
        <v>20735</v>
      </c>
      <c r="L4918" s="10">
        <v>6</v>
      </c>
      <c r="M4918" s="10">
        <v>266.73</v>
      </c>
      <c r="N4918" s="10">
        <v>1600.38</v>
      </c>
      <c r="O4918" s="59">
        <v>0.2</v>
      </c>
      <c r="P4918" s="10">
        <v>320.08</v>
      </c>
      <c r="Q4918" s="10">
        <v>1280.3</v>
      </c>
      <c r="R4918" s="10" t="s">
        <v>586</v>
      </c>
      <c r="S4918" s="10" t="s">
        <v>607</v>
      </c>
      <c r="T4918" s="59">
        <v>0.25</v>
      </c>
      <c r="U4918" s="10">
        <v>320.07</v>
      </c>
    </row>
    <row r="4919" spans="1:21" x14ac:dyDescent="0.3">
      <c r="A4919" s="10" t="s">
        <v>20734</v>
      </c>
      <c r="B4919" s="61">
        <v>45196</v>
      </c>
      <c r="C4919" s="10" t="s">
        <v>20733</v>
      </c>
      <c r="D4919" s="10" t="s">
        <v>15843</v>
      </c>
      <c r="E4919" s="10" t="s">
        <v>629</v>
      </c>
      <c r="F4919" s="10" t="s">
        <v>790</v>
      </c>
      <c r="G4919" s="10" t="s">
        <v>601</v>
      </c>
      <c r="H4919" s="10" t="s">
        <v>600</v>
      </c>
      <c r="I4919" s="10" t="s">
        <v>664</v>
      </c>
      <c r="J4919" s="10" t="s">
        <v>20732</v>
      </c>
      <c r="K4919" s="10" t="s">
        <v>20731</v>
      </c>
      <c r="L4919" s="10">
        <v>8</v>
      </c>
      <c r="M4919" s="10">
        <v>422.26</v>
      </c>
      <c r="N4919" s="10">
        <v>3378.08</v>
      </c>
      <c r="O4919" s="59">
        <v>0</v>
      </c>
      <c r="P4919" s="10">
        <v>0</v>
      </c>
      <c r="Q4919" s="10">
        <v>3378.08</v>
      </c>
      <c r="R4919" s="10" t="s">
        <v>614</v>
      </c>
      <c r="S4919" s="10" t="s">
        <v>585</v>
      </c>
      <c r="T4919" s="59">
        <v>0.3</v>
      </c>
      <c r="U4919" s="10">
        <v>1013.42</v>
      </c>
    </row>
    <row r="4920" spans="1:21" x14ac:dyDescent="0.3">
      <c r="A4920" s="10" t="s">
        <v>20730</v>
      </c>
      <c r="B4920" s="61">
        <v>45298</v>
      </c>
      <c r="C4920" s="10" t="s">
        <v>13780</v>
      </c>
      <c r="D4920" s="10" t="s">
        <v>10655</v>
      </c>
      <c r="E4920" s="10" t="s">
        <v>581</v>
      </c>
      <c r="F4920" s="10" t="s">
        <v>83</v>
      </c>
      <c r="G4920" s="10" t="s">
        <v>569</v>
      </c>
      <c r="H4920" s="10" t="s">
        <v>590</v>
      </c>
      <c r="I4920" s="10" t="s">
        <v>635</v>
      </c>
      <c r="J4920" s="10" t="s">
        <v>20729</v>
      </c>
      <c r="K4920" s="10" t="s">
        <v>20728</v>
      </c>
      <c r="L4920" s="10">
        <v>8</v>
      </c>
      <c r="M4920" s="10">
        <v>939.34</v>
      </c>
      <c r="N4920" s="10">
        <v>7514.72</v>
      </c>
      <c r="O4920" s="59">
        <v>0.05</v>
      </c>
      <c r="P4920" s="10">
        <v>375.74</v>
      </c>
      <c r="Q4920" s="10">
        <v>7138.98</v>
      </c>
      <c r="R4920" s="10" t="s">
        <v>586</v>
      </c>
      <c r="S4920" s="10" t="s">
        <v>607</v>
      </c>
      <c r="T4920" s="59">
        <v>0.25</v>
      </c>
      <c r="U4920" s="10">
        <v>1784.74</v>
      </c>
    </row>
    <row r="4921" spans="1:21" x14ac:dyDescent="0.3">
      <c r="A4921" s="10" t="s">
        <v>20727</v>
      </c>
      <c r="B4921" s="61">
        <v>45239</v>
      </c>
      <c r="C4921" s="10" t="s">
        <v>20726</v>
      </c>
      <c r="D4921" s="10" t="s">
        <v>17772</v>
      </c>
      <c r="E4921" s="10" t="s">
        <v>592</v>
      </c>
      <c r="F4921" s="10" t="s">
        <v>652</v>
      </c>
      <c r="G4921" s="10" t="s">
        <v>601</v>
      </c>
      <c r="H4921" s="10" t="s">
        <v>544</v>
      </c>
      <c r="I4921" s="10" t="s">
        <v>610</v>
      </c>
      <c r="J4921" s="10" t="s">
        <v>20725</v>
      </c>
      <c r="K4921" s="10" t="s">
        <v>20724</v>
      </c>
      <c r="L4921" s="10">
        <v>9</v>
      </c>
      <c r="M4921" s="10">
        <v>177.26</v>
      </c>
      <c r="N4921" s="10">
        <v>1595.34</v>
      </c>
      <c r="O4921" s="59">
        <v>0</v>
      </c>
      <c r="P4921" s="10">
        <v>0</v>
      </c>
      <c r="Q4921" s="10">
        <v>1595.34</v>
      </c>
      <c r="R4921" s="10" t="s">
        <v>614</v>
      </c>
      <c r="S4921" s="10" t="s">
        <v>607</v>
      </c>
      <c r="T4921" s="59">
        <v>0.15</v>
      </c>
      <c r="U4921" s="10">
        <v>239.3</v>
      </c>
    </row>
    <row r="4922" spans="1:21" x14ac:dyDescent="0.3">
      <c r="A4922" s="10" t="s">
        <v>20723</v>
      </c>
      <c r="B4922" s="61">
        <v>45302</v>
      </c>
      <c r="C4922" s="10" t="s">
        <v>1695</v>
      </c>
      <c r="D4922" s="10" t="s">
        <v>12335</v>
      </c>
      <c r="E4922" s="10" t="s">
        <v>581</v>
      </c>
      <c r="F4922" s="10" t="s">
        <v>83</v>
      </c>
      <c r="G4922" s="10" t="s">
        <v>601</v>
      </c>
      <c r="H4922" s="10" t="s">
        <v>579</v>
      </c>
      <c r="I4922" s="10" t="s">
        <v>722</v>
      </c>
      <c r="J4922" s="10" t="s">
        <v>19153</v>
      </c>
      <c r="K4922" s="10" t="s">
        <v>20722</v>
      </c>
      <c r="L4922" s="10">
        <v>2</v>
      </c>
      <c r="M4922" s="10">
        <v>961.43</v>
      </c>
      <c r="N4922" s="10">
        <v>1922.86</v>
      </c>
      <c r="O4922" s="59">
        <v>0</v>
      </c>
      <c r="P4922" s="10">
        <v>0</v>
      </c>
      <c r="Q4922" s="10">
        <v>1922.86</v>
      </c>
      <c r="R4922" s="10" t="s">
        <v>565</v>
      </c>
      <c r="S4922" s="10" t="s">
        <v>564</v>
      </c>
      <c r="T4922" s="59">
        <v>0.3</v>
      </c>
      <c r="U4922" s="10">
        <v>576.86</v>
      </c>
    </row>
    <row r="4923" spans="1:21" x14ac:dyDescent="0.3">
      <c r="A4923" s="10" t="s">
        <v>20721</v>
      </c>
      <c r="B4923" s="61">
        <v>45361</v>
      </c>
      <c r="C4923" s="10" t="s">
        <v>6334</v>
      </c>
      <c r="D4923" s="10" t="s">
        <v>20720</v>
      </c>
      <c r="E4923" s="10" t="s">
        <v>592</v>
      </c>
      <c r="F4923" s="10" t="s">
        <v>652</v>
      </c>
      <c r="G4923" s="10" t="s">
        <v>569</v>
      </c>
      <c r="H4923" s="10" t="s">
        <v>579</v>
      </c>
      <c r="I4923" s="10" t="s">
        <v>578</v>
      </c>
      <c r="J4923" s="10" t="s">
        <v>12967</v>
      </c>
      <c r="K4923" s="10" t="s">
        <v>16235</v>
      </c>
      <c r="L4923" s="10">
        <v>5</v>
      </c>
      <c r="M4923" s="10">
        <v>789.43</v>
      </c>
      <c r="N4923" s="10">
        <v>3947.15</v>
      </c>
      <c r="O4923" s="59">
        <v>0.05</v>
      </c>
      <c r="P4923" s="10">
        <v>197.36</v>
      </c>
      <c r="Q4923" s="10">
        <v>3749.79</v>
      </c>
      <c r="R4923" s="10" t="s">
        <v>575</v>
      </c>
      <c r="S4923" s="10" t="s">
        <v>564</v>
      </c>
      <c r="T4923" s="59">
        <v>0.25</v>
      </c>
      <c r="U4923" s="10">
        <v>937.45</v>
      </c>
    </row>
    <row r="4924" spans="1:21" x14ac:dyDescent="0.3">
      <c r="A4924" s="10" t="s">
        <v>20719</v>
      </c>
      <c r="B4924" s="61">
        <v>44962</v>
      </c>
      <c r="C4924" s="10" t="s">
        <v>729</v>
      </c>
      <c r="D4924" s="10" t="s">
        <v>20718</v>
      </c>
      <c r="E4924" s="10" t="s">
        <v>603</v>
      </c>
      <c r="F4924" s="10" t="s">
        <v>636</v>
      </c>
      <c r="G4924" s="10" t="s">
        <v>569</v>
      </c>
      <c r="H4924" s="10" t="s">
        <v>600</v>
      </c>
      <c r="I4924" s="10" t="s">
        <v>599</v>
      </c>
      <c r="J4924" s="10" t="s">
        <v>20717</v>
      </c>
      <c r="K4924" s="10" t="s">
        <v>20716</v>
      </c>
      <c r="L4924" s="10">
        <v>2</v>
      </c>
      <c r="M4924" s="10">
        <v>993.44</v>
      </c>
      <c r="N4924" s="10">
        <v>1986.88</v>
      </c>
      <c r="O4924" s="59">
        <v>0.1</v>
      </c>
      <c r="P4924" s="10">
        <v>198.69</v>
      </c>
      <c r="Q4924" s="10">
        <v>1788.19</v>
      </c>
      <c r="R4924" s="10" t="s">
        <v>586</v>
      </c>
      <c r="S4924" s="10" t="s">
        <v>564</v>
      </c>
      <c r="T4924" s="59">
        <v>0.25</v>
      </c>
      <c r="U4924" s="10">
        <v>447.05</v>
      </c>
    </row>
    <row r="4925" spans="1:21" x14ac:dyDescent="0.3">
      <c r="A4925" s="10" t="s">
        <v>20715</v>
      </c>
      <c r="B4925" s="61">
        <v>45360</v>
      </c>
      <c r="C4925" s="10" t="s">
        <v>19945</v>
      </c>
      <c r="D4925" s="10" t="s">
        <v>20714</v>
      </c>
      <c r="E4925" s="10" t="s">
        <v>592</v>
      </c>
      <c r="F4925" s="10" t="s">
        <v>18</v>
      </c>
      <c r="G4925" s="10" t="s">
        <v>569</v>
      </c>
      <c r="H4925" s="10" t="s">
        <v>600</v>
      </c>
      <c r="I4925" s="10" t="s">
        <v>627</v>
      </c>
      <c r="J4925" s="10" t="s">
        <v>20713</v>
      </c>
      <c r="K4925" s="10" t="s">
        <v>15453</v>
      </c>
      <c r="L4925" s="10">
        <v>1</v>
      </c>
      <c r="M4925" s="10">
        <v>241.4</v>
      </c>
      <c r="N4925" s="10">
        <v>241.4</v>
      </c>
      <c r="O4925" s="59">
        <v>0</v>
      </c>
      <c r="P4925" s="10">
        <v>0</v>
      </c>
      <c r="Q4925" s="10">
        <v>241.4</v>
      </c>
      <c r="R4925" s="10" t="s">
        <v>614</v>
      </c>
      <c r="S4925" s="10" t="s">
        <v>564</v>
      </c>
      <c r="T4925" s="59">
        <v>0.3</v>
      </c>
      <c r="U4925" s="10">
        <v>72.42</v>
      </c>
    </row>
    <row r="4926" spans="1:21" x14ac:dyDescent="0.3">
      <c r="A4926" s="10" t="s">
        <v>20712</v>
      </c>
      <c r="B4926" s="61">
        <v>45355</v>
      </c>
      <c r="C4926" s="10" t="s">
        <v>9927</v>
      </c>
      <c r="D4926" s="10" t="s">
        <v>20711</v>
      </c>
      <c r="E4926" s="10" t="s">
        <v>592</v>
      </c>
      <c r="F4926" s="10" t="s">
        <v>652</v>
      </c>
      <c r="G4926" s="10" t="s">
        <v>569</v>
      </c>
      <c r="H4926" s="10" t="s">
        <v>590</v>
      </c>
      <c r="I4926" s="10" t="s">
        <v>635</v>
      </c>
      <c r="J4926" s="10" t="s">
        <v>20710</v>
      </c>
      <c r="K4926" s="10" t="s">
        <v>10137</v>
      </c>
      <c r="L4926" s="10">
        <v>9</v>
      </c>
      <c r="M4926" s="10">
        <v>173.27</v>
      </c>
      <c r="N4926" s="10">
        <v>1559.43</v>
      </c>
      <c r="O4926" s="59">
        <v>0.05</v>
      </c>
      <c r="P4926" s="10">
        <v>77.97</v>
      </c>
      <c r="Q4926" s="10">
        <v>1481.46</v>
      </c>
      <c r="R4926" s="10" t="s">
        <v>575</v>
      </c>
      <c r="S4926" s="10" t="s">
        <v>585</v>
      </c>
      <c r="T4926" s="59">
        <v>0.3</v>
      </c>
      <c r="U4926" s="10">
        <v>444.44</v>
      </c>
    </row>
    <row r="4927" spans="1:21" x14ac:dyDescent="0.3">
      <c r="A4927" s="10" t="s">
        <v>20709</v>
      </c>
      <c r="B4927" s="61">
        <v>45307</v>
      </c>
      <c r="C4927" s="10" t="s">
        <v>20708</v>
      </c>
      <c r="D4927" s="10" t="s">
        <v>20707</v>
      </c>
      <c r="E4927" s="10" t="s">
        <v>592</v>
      </c>
      <c r="F4927" s="10" t="s">
        <v>591</v>
      </c>
      <c r="G4927" s="10" t="s">
        <v>601</v>
      </c>
      <c r="H4927" s="10" t="s">
        <v>579</v>
      </c>
      <c r="I4927" s="10" t="s">
        <v>711</v>
      </c>
      <c r="J4927" s="10" t="s">
        <v>20706</v>
      </c>
      <c r="K4927" s="10" t="s">
        <v>20705</v>
      </c>
      <c r="L4927" s="10">
        <v>1</v>
      </c>
      <c r="M4927" s="10">
        <v>789.86</v>
      </c>
      <c r="N4927" s="10">
        <v>789.86</v>
      </c>
      <c r="O4927" s="59">
        <v>0.2</v>
      </c>
      <c r="P4927" s="10">
        <v>157.97</v>
      </c>
      <c r="Q4927" s="10">
        <v>631.89</v>
      </c>
      <c r="R4927" s="10" t="s">
        <v>575</v>
      </c>
      <c r="S4927" s="10" t="s">
        <v>564</v>
      </c>
      <c r="T4927" s="59">
        <v>0.15</v>
      </c>
      <c r="U4927" s="10">
        <v>94.78</v>
      </c>
    </row>
    <row r="4928" spans="1:21" x14ac:dyDescent="0.3">
      <c r="A4928" s="10" t="s">
        <v>20704</v>
      </c>
      <c r="B4928" s="61">
        <v>45353</v>
      </c>
      <c r="C4928" s="10" t="s">
        <v>20703</v>
      </c>
      <c r="D4928" s="10" t="s">
        <v>1147</v>
      </c>
      <c r="E4928" s="10" t="s">
        <v>581</v>
      </c>
      <c r="F4928" s="10" t="s">
        <v>83</v>
      </c>
      <c r="G4928" s="10" t="s">
        <v>569</v>
      </c>
      <c r="H4928" s="10" t="s">
        <v>579</v>
      </c>
      <c r="I4928" s="10" t="s">
        <v>578</v>
      </c>
      <c r="J4928" s="10" t="s">
        <v>20702</v>
      </c>
      <c r="K4928" s="10" t="s">
        <v>4820</v>
      </c>
      <c r="L4928" s="10">
        <v>1</v>
      </c>
      <c r="M4928" s="10">
        <v>582.19000000000005</v>
      </c>
      <c r="N4928" s="10">
        <v>582.19000000000005</v>
      </c>
      <c r="O4928" s="59">
        <v>0.1</v>
      </c>
      <c r="P4928" s="10">
        <v>58.22</v>
      </c>
      <c r="Q4928" s="10">
        <v>523.97</v>
      </c>
      <c r="R4928" s="10" t="s">
        <v>586</v>
      </c>
      <c r="S4928" s="10" t="s">
        <v>564</v>
      </c>
      <c r="T4928" s="59">
        <v>0.25</v>
      </c>
      <c r="U4928" s="10">
        <v>130.99</v>
      </c>
    </row>
    <row r="4929" spans="1:21" x14ac:dyDescent="0.3">
      <c r="A4929" s="10" t="s">
        <v>20701</v>
      </c>
      <c r="B4929" s="61">
        <v>45355</v>
      </c>
      <c r="C4929" s="10" t="s">
        <v>9270</v>
      </c>
      <c r="D4929" s="10" t="s">
        <v>15899</v>
      </c>
      <c r="E4929" s="10" t="s">
        <v>592</v>
      </c>
      <c r="F4929" s="10" t="s">
        <v>18</v>
      </c>
      <c r="G4929" s="10" t="s">
        <v>569</v>
      </c>
      <c r="H4929" s="10" t="s">
        <v>544</v>
      </c>
      <c r="I4929" s="10" t="s">
        <v>568</v>
      </c>
      <c r="J4929" s="10" t="s">
        <v>20700</v>
      </c>
      <c r="K4929" s="10" t="s">
        <v>20699</v>
      </c>
      <c r="L4929" s="10">
        <v>1</v>
      </c>
      <c r="M4929" s="10">
        <v>969.21</v>
      </c>
      <c r="N4929" s="10">
        <v>969.21</v>
      </c>
      <c r="O4929" s="59">
        <v>0.05</v>
      </c>
      <c r="P4929" s="10">
        <v>48.46</v>
      </c>
      <c r="Q4929" s="10">
        <v>920.75</v>
      </c>
      <c r="R4929" s="10" t="s">
        <v>565</v>
      </c>
      <c r="S4929" s="10" t="s">
        <v>607</v>
      </c>
      <c r="T4929" s="59">
        <v>0.15</v>
      </c>
      <c r="U4929" s="10">
        <v>138.11000000000001</v>
      </c>
    </row>
    <row r="4930" spans="1:21" x14ac:dyDescent="0.3">
      <c r="A4930" s="10" t="s">
        <v>20698</v>
      </c>
      <c r="B4930" s="61">
        <v>45024</v>
      </c>
      <c r="C4930" s="10" t="s">
        <v>4830</v>
      </c>
      <c r="D4930" s="10" t="s">
        <v>20697</v>
      </c>
      <c r="E4930" s="10" t="s">
        <v>629</v>
      </c>
      <c r="F4930" s="10" t="s">
        <v>759</v>
      </c>
      <c r="G4930" s="10" t="s">
        <v>569</v>
      </c>
      <c r="H4930" s="10" t="s">
        <v>544</v>
      </c>
      <c r="I4930" s="10" t="s">
        <v>610</v>
      </c>
      <c r="J4930" s="10" t="s">
        <v>10639</v>
      </c>
      <c r="K4930" s="10" t="s">
        <v>2238</v>
      </c>
      <c r="L4930" s="10">
        <v>6</v>
      </c>
      <c r="M4930" s="10">
        <v>278.8</v>
      </c>
      <c r="N4930" s="10">
        <v>1672.8</v>
      </c>
      <c r="O4930" s="59">
        <v>0.2</v>
      </c>
      <c r="P4930" s="10">
        <v>334.56</v>
      </c>
      <c r="Q4930" s="10">
        <v>1338.24</v>
      </c>
      <c r="R4930" s="10" t="s">
        <v>586</v>
      </c>
      <c r="S4930" s="10" t="s">
        <v>607</v>
      </c>
      <c r="T4930" s="59">
        <v>0.15</v>
      </c>
      <c r="U4930" s="10">
        <v>200.74</v>
      </c>
    </row>
    <row r="4931" spans="1:21" x14ac:dyDescent="0.3">
      <c r="A4931" s="10" t="s">
        <v>20696</v>
      </c>
      <c r="B4931" s="61">
        <v>44978</v>
      </c>
      <c r="C4931" s="10" t="s">
        <v>20695</v>
      </c>
      <c r="D4931" s="10" t="s">
        <v>20694</v>
      </c>
      <c r="E4931" s="10" t="s">
        <v>603</v>
      </c>
      <c r="F4931" s="10" t="s">
        <v>658</v>
      </c>
      <c r="G4931" s="10" t="s">
        <v>601</v>
      </c>
      <c r="H4931" s="10" t="s">
        <v>579</v>
      </c>
      <c r="I4931" s="10" t="s">
        <v>711</v>
      </c>
      <c r="J4931" s="10" t="s">
        <v>3381</v>
      </c>
      <c r="K4931" s="10" t="s">
        <v>20693</v>
      </c>
      <c r="L4931" s="10">
        <v>8</v>
      </c>
      <c r="M4931" s="10">
        <v>148.94</v>
      </c>
      <c r="N4931" s="10">
        <v>1191.52</v>
      </c>
      <c r="O4931" s="59">
        <v>0.1</v>
      </c>
      <c r="P4931" s="10">
        <v>119.15</v>
      </c>
      <c r="Q4931" s="10">
        <v>1072.3699999999999</v>
      </c>
      <c r="R4931" s="10" t="s">
        <v>586</v>
      </c>
      <c r="S4931" s="10" t="s">
        <v>585</v>
      </c>
      <c r="T4931" s="59">
        <v>0.25</v>
      </c>
      <c r="U4931" s="10">
        <v>268.08999999999997</v>
      </c>
    </row>
    <row r="4932" spans="1:21" x14ac:dyDescent="0.3">
      <c r="A4932" s="10" t="s">
        <v>20692</v>
      </c>
      <c r="B4932" s="61">
        <v>45173</v>
      </c>
      <c r="C4932" s="10" t="s">
        <v>14463</v>
      </c>
      <c r="D4932" s="10" t="s">
        <v>20691</v>
      </c>
      <c r="E4932" s="10" t="s">
        <v>581</v>
      </c>
      <c r="F4932" s="10" t="s">
        <v>7</v>
      </c>
      <c r="G4932" s="10" t="s">
        <v>601</v>
      </c>
      <c r="H4932" s="10" t="s">
        <v>590</v>
      </c>
      <c r="I4932" s="10" t="s">
        <v>635</v>
      </c>
      <c r="J4932" s="10" t="s">
        <v>7029</v>
      </c>
      <c r="K4932" s="10" t="s">
        <v>20690</v>
      </c>
      <c r="L4932" s="10">
        <v>2</v>
      </c>
      <c r="M4932" s="10">
        <v>776.46</v>
      </c>
      <c r="N4932" s="10">
        <v>1552.92</v>
      </c>
      <c r="O4932" s="59">
        <v>0.2</v>
      </c>
      <c r="P4932" s="10">
        <v>310.58</v>
      </c>
      <c r="Q4932" s="10">
        <v>1242.3399999999999</v>
      </c>
      <c r="R4932" s="10" t="s">
        <v>575</v>
      </c>
      <c r="S4932" s="10" t="s">
        <v>564</v>
      </c>
      <c r="T4932" s="59">
        <v>0.3</v>
      </c>
      <c r="U4932" s="10">
        <v>372.7</v>
      </c>
    </row>
    <row r="4933" spans="1:21" x14ac:dyDescent="0.3">
      <c r="A4933" s="10" t="s">
        <v>20689</v>
      </c>
      <c r="B4933" s="61">
        <v>44987</v>
      </c>
      <c r="C4933" s="10" t="s">
        <v>7000</v>
      </c>
      <c r="D4933" s="10" t="s">
        <v>16325</v>
      </c>
      <c r="E4933" s="10" t="s">
        <v>571</v>
      </c>
      <c r="F4933" s="10" t="s">
        <v>570</v>
      </c>
      <c r="G4933" s="10" t="s">
        <v>601</v>
      </c>
      <c r="H4933" s="10" t="s">
        <v>600</v>
      </c>
      <c r="I4933" s="10" t="s">
        <v>599</v>
      </c>
      <c r="J4933" s="10" t="s">
        <v>13099</v>
      </c>
      <c r="K4933" s="10" t="s">
        <v>20688</v>
      </c>
      <c r="L4933" s="10">
        <v>8</v>
      </c>
      <c r="M4933" s="10">
        <v>721.63</v>
      </c>
      <c r="N4933" s="10">
        <v>5773.04</v>
      </c>
      <c r="O4933" s="59">
        <v>0.2</v>
      </c>
      <c r="P4933" s="10">
        <v>1154.6099999999999</v>
      </c>
      <c r="Q4933" s="10">
        <v>4618.43</v>
      </c>
      <c r="R4933" s="10" t="s">
        <v>614</v>
      </c>
      <c r="S4933" s="10" t="s">
        <v>596</v>
      </c>
      <c r="T4933" s="59">
        <v>0.25</v>
      </c>
      <c r="U4933" s="10">
        <v>1154.6099999999999</v>
      </c>
    </row>
    <row r="4934" spans="1:21" x14ac:dyDescent="0.3">
      <c r="A4934" s="10" t="s">
        <v>20687</v>
      </c>
      <c r="B4934" s="61">
        <v>45186</v>
      </c>
      <c r="C4934" s="10" t="s">
        <v>12188</v>
      </c>
      <c r="D4934" s="10" t="s">
        <v>20686</v>
      </c>
      <c r="E4934" s="10" t="s">
        <v>571</v>
      </c>
      <c r="F4934" s="10" t="s">
        <v>11</v>
      </c>
      <c r="G4934" s="10" t="s">
        <v>569</v>
      </c>
      <c r="H4934" s="10" t="s">
        <v>579</v>
      </c>
      <c r="I4934" s="10" t="s">
        <v>711</v>
      </c>
      <c r="J4934" s="10" t="s">
        <v>20685</v>
      </c>
      <c r="K4934" s="10" t="s">
        <v>20684</v>
      </c>
      <c r="L4934" s="10">
        <v>2</v>
      </c>
      <c r="M4934" s="10">
        <v>433.73</v>
      </c>
      <c r="N4934" s="10">
        <v>867.46</v>
      </c>
      <c r="O4934" s="59">
        <v>0.1</v>
      </c>
      <c r="P4934" s="10">
        <v>86.75</v>
      </c>
      <c r="Q4934" s="10">
        <v>780.71</v>
      </c>
      <c r="R4934" s="10" t="s">
        <v>614</v>
      </c>
      <c r="S4934" s="10" t="s">
        <v>564</v>
      </c>
      <c r="T4934" s="59">
        <v>0.25</v>
      </c>
      <c r="U4934" s="10">
        <v>195.18</v>
      </c>
    </row>
    <row r="4935" spans="1:21" x14ac:dyDescent="0.3">
      <c r="A4935" s="10" t="s">
        <v>20683</v>
      </c>
      <c r="B4935" s="61">
        <v>45271</v>
      </c>
      <c r="C4935" s="10" t="s">
        <v>20196</v>
      </c>
      <c r="D4935" s="10" t="s">
        <v>20682</v>
      </c>
      <c r="E4935" s="10" t="s">
        <v>571</v>
      </c>
      <c r="F4935" s="10" t="s">
        <v>685</v>
      </c>
      <c r="G4935" s="10" t="s">
        <v>569</v>
      </c>
      <c r="H4935" s="10" t="s">
        <v>579</v>
      </c>
      <c r="I4935" s="10" t="s">
        <v>578</v>
      </c>
      <c r="J4935" s="10" t="s">
        <v>20681</v>
      </c>
      <c r="K4935" s="10" t="s">
        <v>13044</v>
      </c>
      <c r="L4935" s="10">
        <v>1</v>
      </c>
      <c r="M4935" s="10">
        <v>119.57</v>
      </c>
      <c r="N4935" s="10">
        <v>119.57</v>
      </c>
      <c r="O4935" s="59">
        <v>0</v>
      </c>
      <c r="P4935" s="10">
        <v>0</v>
      </c>
      <c r="Q4935" s="10">
        <v>119.57</v>
      </c>
      <c r="R4935" s="10" t="s">
        <v>614</v>
      </c>
      <c r="S4935" s="10" t="s">
        <v>585</v>
      </c>
      <c r="T4935" s="59">
        <v>0.3</v>
      </c>
      <c r="U4935" s="10">
        <v>35.869999999999997</v>
      </c>
    </row>
    <row r="4936" spans="1:21" x14ac:dyDescent="0.3">
      <c r="A4936" s="10" t="s">
        <v>20680</v>
      </c>
      <c r="B4936" s="61">
        <v>44940</v>
      </c>
      <c r="C4936" s="10" t="s">
        <v>20679</v>
      </c>
      <c r="D4936" s="10" t="s">
        <v>20678</v>
      </c>
      <c r="E4936" s="10" t="s">
        <v>629</v>
      </c>
      <c r="F4936" s="10" t="s">
        <v>628</v>
      </c>
      <c r="G4936" s="10" t="s">
        <v>569</v>
      </c>
      <c r="H4936" s="10" t="s">
        <v>600</v>
      </c>
      <c r="I4936" s="10" t="s">
        <v>664</v>
      </c>
      <c r="J4936" s="10" t="s">
        <v>20677</v>
      </c>
      <c r="K4936" s="10" t="s">
        <v>10363</v>
      </c>
      <c r="L4936" s="10">
        <v>5</v>
      </c>
      <c r="M4936" s="10">
        <v>861.89</v>
      </c>
      <c r="N4936" s="10">
        <v>4309.45</v>
      </c>
      <c r="O4936" s="59">
        <v>0.1</v>
      </c>
      <c r="P4936" s="10">
        <v>430.94</v>
      </c>
      <c r="Q4936" s="10">
        <v>3878.51</v>
      </c>
      <c r="R4936" s="10" t="s">
        <v>565</v>
      </c>
      <c r="S4936" s="10" t="s">
        <v>564</v>
      </c>
      <c r="T4936" s="59">
        <v>0.25</v>
      </c>
      <c r="U4936" s="10">
        <v>969.63</v>
      </c>
    </row>
    <row r="4937" spans="1:21" x14ac:dyDescent="0.3">
      <c r="A4937" s="10" t="s">
        <v>20676</v>
      </c>
      <c r="B4937" s="61">
        <v>45272</v>
      </c>
      <c r="C4937" s="10" t="s">
        <v>10312</v>
      </c>
      <c r="D4937" s="10" t="s">
        <v>20675</v>
      </c>
      <c r="E4937" s="10" t="s">
        <v>629</v>
      </c>
      <c r="F4937" s="10" t="s">
        <v>628</v>
      </c>
      <c r="G4937" s="10" t="s">
        <v>569</v>
      </c>
      <c r="H4937" s="10" t="s">
        <v>600</v>
      </c>
      <c r="I4937" s="10" t="s">
        <v>664</v>
      </c>
      <c r="J4937" s="10" t="s">
        <v>20674</v>
      </c>
      <c r="K4937" s="10" t="s">
        <v>20673</v>
      </c>
      <c r="L4937" s="10">
        <v>3</v>
      </c>
      <c r="M4937" s="10">
        <v>835.74</v>
      </c>
      <c r="N4937" s="10">
        <v>2507.2199999999998</v>
      </c>
      <c r="O4937" s="59">
        <v>0.1</v>
      </c>
      <c r="P4937" s="10">
        <v>250.72</v>
      </c>
      <c r="Q4937" s="10">
        <v>2256.5</v>
      </c>
      <c r="R4937" s="10" t="s">
        <v>614</v>
      </c>
      <c r="S4937" s="10" t="s">
        <v>564</v>
      </c>
      <c r="T4937" s="59">
        <v>0.15</v>
      </c>
      <c r="U4937" s="10">
        <v>338.47</v>
      </c>
    </row>
    <row r="4938" spans="1:21" x14ac:dyDescent="0.3">
      <c r="A4938" s="10" t="s">
        <v>20672</v>
      </c>
      <c r="B4938" s="61">
        <v>45015</v>
      </c>
      <c r="C4938" s="10" t="s">
        <v>14754</v>
      </c>
      <c r="D4938" s="10" t="s">
        <v>20671</v>
      </c>
      <c r="E4938" s="10" t="s">
        <v>629</v>
      </c>
      <c r="F4938" s="10" t="s">
        <v>790</v>
      </c>
      <c r="G4938" s="10" t="s">
        <v>601</v>
      </c>
      <c r="H4938" s="10" t="s">
        <v>544</v>
      </c>
      <c r="I4938" s="10" t="s">
        <v>10</v>
      </c>
      <c r="J4938" s="10" t="s">
        <v>20670</v>
      </c>
      <c r="K4938" s="10" t="s">
        <v>14956</v>
      </c>
      <c r="L4938" s="10">
        <v>9</v>
      </c>
      <c r="M4938" s="10">
        <v>207.05</v>
      </c>
      <c r="N4938" s="10">
        <v>1863.45</v>
      </c>
      <c r="O4938" s="59">
        <v>0.2</v>
      </c>
      <c r="P4938" s="10">
        <v>372.69</v>
      </c>
      <c r="Q4938" s="10">
        <v>1490.76</v>
      </c>
      <c r="R4938" s="10" t="s">
        <v>586</v>
      </c>
      <c r="S4938" s="10" t="s">
        <v>564</v>
      </c>
      <c r="T4938" s="59">
        <v>0.15</v>
      </c>
      <c r="U4938" s="10">
        <v>223.61</v>
      </c>
    </row>
    <row r="4939" spans="1:21" x14ac:dyDescent="0.3">
      <c r="A4939" s="10" t="s">
        <v>20669</v>
      </c>
      <c r="B4939" s="61">
        <v>45169</v>
      </c>
      <c r="C4939" s="10" t="s">
        <v>18608</v>
      </c>
      <c r="D4939" s="10" t="s">
        <v>12477</v>
      </c>
      <c r="E4939" s="10" t="s">
        <v>629</v>
      </c>
      <c r="F4939" s="10" t="s">
        <v>790</v>
      </c>
      <c r="G4939" s="10" t="s">
        <v>569</v>
      </c>
      <c r="H4939" s="10" t="s">
        <v>579</v>
      </c>
      <c r="I4939" s="10" t="s">
        <v>722</v>
      </c>
      <c r="J4939" s="10" t="s">
        <v>20668</v>
      </c>
      <c r="K4939" s="10" t="s">
        <v>20667</v>
      </c>
      <c r="L4939" s="10">
        <v>2</v>
      </c>
      <c r="M4939" s="10">
        <v>958.58</v>
      </c>
      <c r="N4939" s="10">
        <v>1917.16</v>
      </c>
      <c r="O4939" s="59">
        <v>0.1</v>
      </c>
      <c r="P4939" s="10">
        <v>191.72</v>
      </c>
      <c r="Q4939" s="10">
        <v>1725.44</v>
      </c>
      <c r="R4939" s="10" t="s">
        <v>565</v>
      </c>
      <c r="S4939" s="10" t="s">
        <v>607</v>
      </c>
      <c r="T4939" s="59">
        <v>0.15</v>
      </c>
      <c r="U4939" s="10">
        <v>258.82</v>
      </c>
    </row>
    <row r="4940" spans="1:21" x14ac:dyDescent="0.3">
      <c r="A4940" s="10" t="s">
        <v>20666</v>
      </c>
      <c r="B4940" s="61">
        <v>45129</v>
      </c>
      <c r="C4940" s="10" t="s">
        <v>4661</v>
      </c>
      <c r="D4940" s="10" t="s">
        <v>12823</v>
      </c>
      <c r="E4940" s="10" t="s">
        <v>592</v>
      </c>
      <c r="F4940" s="10" t="s">
        <v>591</v>
      </c>
      <c r="G4940" s="10" t="s">
        <v>569</v>
      </c>
      <c r="H4940" s="10" t="s">
        <v>590</v>
      </c>
      <c r="I4940" s="10" t="s">
        <v>589</v>
      </c>
      <c r="J4940" s="10" t="s">
        <v>16505</v>
      </c>
      <c r="K4940" s="10" t="s">
        <v>20665</v>
      </c>
      <c r="L4940" s="10">
        <v>7</v>
      </c>
      <c r="M4940" s="10">
        <v>758.29</v>
      </c>
      <c r="N4940" s="10">
        <v>5308.03</v>
      </c>
      <c r="O4940" s="59">
        <v>0.05</v>
      </c>
      <c r="P4940" s="10">
        <v>265.39999999999998</v>
      </c>
      <c r="Q4940" s="10">
        <v>5042.63</v>
      </c>
      <c r="R4940" s="10" t="s">
        <v>565</v>
      </c>
      <c r="S4940" s="10" t="s">
        <v>564</v>
      </c>
      <c r="T4940" s="59">
        <v>0.15</v>
      </c>
      <c r="U4940" s="10">
        <v>756.39</v>
      </c>
    </row>
    <row r="4941" spans="1:21" x14ac:dyDescent="0.3">
      <c r="A4941" s="10" t="s">
        <v>20664</v>
      </c>
      <c r="B4941" s="61">
        <v>45085</v>
      </c>
      <c r="C4941" s="10" t="s">
        <v>20663</v>
      </c>
      <c r="D4941" s="10" t="s">
        <v>9099</v>
      </c>
      <c r="E4941" s="10" t="s">
        <v>629</v>
      </c>
      <c r="F4941" s="10" t="s">
        <v>790</v>
      </c>
      <c r="G4941" s="10" t="s">
        <v>569</v>
      </c>
      <c r="H4941" s="10" t="s">
        <v>579</v>
      </c>
      <c r="I4941" s="10" t="s">
        <v>722</v>
      </c>
      <c r="J4941" s="10" t="s">
        <v>20662</v>
      </c>
      <c r="K4941" s="10" t="s">
        <v>20661</v>
      </c>
      <c r="L4941" s="10">
        <v>9</v>
      </c>
      <c r="M4941" s="10">
        <v>604.09</v>
      </c>
      <c r="N4941" s="10">
        <v>5436.81</v>
      </c>
      <c r="O4941" s="59">
        <v>0.2</v>
      </c>
      <c r="P4941" s="10">
        <v>1087.3599999999999</v>
      </c>
      <c r="Q4941" s="10">
        <v>4349.45</v>
      </c>
      <c r="R4941" s="10" t="s">
        <v>614</v>
      </c>
      <c r="S4941" s="10" t="s">
        <v>585</v>
      </c>
      <c r="T4941" s="59">
        <v>0.3</v>
      </c>
      <c r="U4941" s="10">
        <v>1304.83</v>
      </c>
    </row>
    <row r="4942" spans="1:21" x14ac:dyDescent="0.3">
      <c r="A4942" s="10" t="s">
        <v>20660</v>
      </c>
      <c r="B4942" s="61">
        <v>45033</v>
      </c>
      <c r="C4942" s="10" t="s">
        <v>5021</v>
      </c>
      <c r="D4942" s="10" t="s">
        <v>20659</v>
      </c>
      <c r="E4942" s="10" t="s">
        <v>629</v>
      </c>
      <c r="F4942" s="10" t="s">
        <v>790</v>
      </c>
      <c r="G4942" s="10" t="s">
        <v>601</v>
      </c>
      <c r="H4942" s="10" t="s">
        <v>600</v>
      </c>
      <c r="I4942" s="10" t="s">
        <v>627</v>
      </c>
      <c r="J4942" s="10" t="s">
        <v>20658</v>
      </c>
      <c r="K4942" s="10" t="s">
        <v>20657</v>
      </c>
      <c r="L4942" s="10">
        <v>1</v>
      </c>
      <c r="M4942" s="10">
        <v>377.94</v>
      </c>
      <c r="N4942" s="10">
        <v>377.94</v>
      </c>
      <c r="O4942" s="59">
        <v>0.05</v>
      </c>
      <c r="P4942" s="10">
        <v>18.899999999999999</v>
      </c>
      <c r="Q4942" s="10">
        <v>359.04</v>
      </c>
      <c r="R4942" s="10" t="s">
        <v>575</v>
      </c>
      <c r="S4942" s="10" t="s">
        <v>585</v>
      </c>
      <c r="T4942" s="59">
        <v>0.3</v>
      </c>
      <c r="U4942" s="10">
        <v>107.71</v>
      </c>
    </row>
    <row r="4943" spans="1:21" x14ac:dyDescent="0.3">
      <c r="A4943" s="10" t="s">
        <v>20656</v>
      </c>
      <c r="B4943" s="61">
        <v>45262</v>
      </c>
      <c r="C4943" s="10" t="s">
        <v>9258</v>
      </c>
      <c r="D4943" s="10" t="s">
        <v>14709</v>
      </c>
      <c r="E4943" s="10" t="s">
        <v>592</v>
      </c>
      <c r="F4943" s="10" t="s">
        <v>591</v>
      </c>
      <c r="G4943" s="10" t="s">
        <v>569</v>
      </c>
      <c r="H4943" s="10" t="s">
        <v>600</v>
      </c>
      <c r="I4943" s="10" t="s">
        <v>599</v>
      </c>
      <c r="J4943" s="10" t="s">
        <v>20655</v>
      </c>
      <c r="K4943" s="10" t="s">
        <v>20654</v>
      </c>
      <c r="L4943" s="10">
        <v>1</v>
      </c>
      <c r="M4943" s="10">
        <v>391.39</v>
      </c>
      <c r="N4943" s="10">
        <v>391.39</v>
      </c>
      <c r="O4943" s="59">
        <v>0.2</v>
      </c>
      <c r="P4943" s="10">
        <v>78.28</v>
      </c>
      <c r="Q4943" s="10">
        <v>313.11</v>
      </c>
      <c r="R4943" s="10" t="s">
        <v>575</v>
      </c>
      <c r="S4943" s="10" t="s">
        <v>607</v>
      </c>
      <c r="T4943" s="59">
        <v>0.15</v>
      </c>
      <c r="U4943" s="10">
        <v>46.97</v>
      </c>
    </row>
    <row r="4944" spans="1:21" x14ac:dyDescent="0.3">
      <c r="A4944" s="10" t="s">
        <v>20653</v>
      </c>
      <c r="B4944" s="61">
        <v>45344</v>
      </c>
      <c r="C4944" s="10" t="s">
        <v>20652</v>
      </c>
      <c r="D4944" s="10" t="s">
        <v>20651</v>
      </c>
      <c r="E4944" s="10" t="s">
        <v>571</v>
      </c>
      <c r="F4944" s="10" t="s">
        <v>685</v>
      </c>
      <c r="G4944" s="10" t="s">
        <v>569</v>
      </c>
      <c r="H4944" s="10" t="s">
        <v>579</v>
      </c>
      <c r="I4944" s="10" t="s">
        <v>711</v>
      </c>
      <c r="J4944" s="10" t="s">
        <v>20650</v>
      </c>
      <c r="K4944" s="10" t="s">
        <v>20649</v>
      </c>
      <c r="L4944" s="10">
        <v>8</v>
      </c>
      <c r="M4944" s="10">
        <v>105.11</v>
      </c>
      <c r="N4944" s="10">
        <v>840.88</v>
      </c>
      <c r="O4944" s="59">
        <v>0</v>
      </c>
      <c r="P4944" s="10">
        <v>0</v>
      </c>
      <c r="Q4944" s="10">
        <v>840.88</v>
      </c>
      <c r="R4944" s="10" t="s">
        <v>565</v>
      </c>
      <c r="S4944" s="10" t="s">
        <v>585</v>
      </c>
      <c r="T4944" s="59">
        <v>0.3</v>
      </c>
      <c r="U4944" s="10">
        <v>252.26</v>
      </c>
    </row>
    <row r="4945" spans="1:21" x14ac:dyDescent="0.3">
      <c r="A4945" s="10" t="s">
        <v>20648</v>
      </c>
      <c r="B4945" s="61">
        <v>45129</v>
      </c>
      <c r="C4945" s="10" t="s">
        <v>20647</v>
      </c>
      <c r="D4945" s="10" t="s">
        <v>20646</v>
      </c>
      <c r="E4945" s="10" t="s">
        <v>603</v>
      </c>
      <c r="F4945" s="10" t="s">
        <v>658</v>
      </c>
      <c r="G4945" s="10" t="s">
        <v>569</v>
      </c>
      <c r="H4945" s="10" t="s">
        <v>544</v>
      </c>
      <c r="I4945" s="10" t="s">
        <v>10</v>
      </c>
      <c r="J4945" s="10" t="s">
        <v>6257</v>
      </c>
      <c r="K4945" s="10" t="s">
        <v>20645</v>
      </c>
      <c r="L4945" s="10">
        <v>6</v>
      </c>
      <c r="M4945" s="10">
        <v>109.43</v>
      </c>
      <c r="N4945" s="10">
        <v>656.58</v>
      </c>
      <c r="O4945" s="59">
        <v>0</v>
      </c>
      <c r="P4945" s="10">
        <v>0</v>
      </c>
      <c r="Q4945" s="10">
        <v>656.58</v>
      </c>
      <c r="R4945" s="10" t="s">
        <v>614</v>
      </c>
      <c r="S4945" s="10" t="s">
        <v>564</v>
      </c>
      <c r="T4945" s="59">
        <v>0.3</v>
      </c>
      <c r="U4945" s="10">
        <v>196.97</v>
      </c>
    </row>
    <row r="4946" spans="1:21" x14ac:dyDescent="0.3">
      <c r="A4946" s="10" t="s">
        <v>20644</v>
      </c>
      <c r="B4946" s="61">
        <v>45377</v>
      </c>
      <c r="C4946" s="10" t="s">
        <v>6945</v>
      </c>
      <c r="D4946" s="10" t="s">
        <v>20643</v>
      </c>
      <c r="E4946" s="10" t="s">
        <v>571</v>
      </c>
      <c r="F4946" s="10" t="s">
        <v>685</v>
      </c>
      <c r="G4946" s="10" t="s">
        <v>569</v>
      </c>
      <c r="H4946" s="10" t="s">
        <v>590</v>
      </c>
      <c r="I4946" s="10" t="s">
        <v>748</v>
      </c>
      <c r="J4946" s="10" t="s">
        <v>20642</v>
      </c>
      <c r="K4946" s="10" t="s">
        <v>20641</v>
      </c>
      <c r="L4946" s="10">
        <v>10</v>
      </c>
      <c r="M4946" s="10">
        <v>291.08</v>
      </c>
      <c r="N4946" s="10">
        <v>2910.8</v>
      </c>
      <c r="O4946" s="59">
        <v>0.05</v>
      </c>
      <c r="P4946" s="10">
        <v>145.54</v>
      </c>
      <c r="Q4946" s="10">
        <v>2765.26</v>
      </c>
      <c r="R4946" s="10" t="s">
        <v>565</v>
      </c>
      <c r="S4946" s="10" t="s">
        <v>607</v>
      </c>
      <c r="T4946" s="59">
        <v>0.25</v>
      </c>
      <c r="U4946" s="10">
        <v>691.32</v>
      </c>
    </row>
    <row r="4947" spans="1:21" x14ac:dyDescent="0.3">
      <c r="A4947" s="10" t="s">
        <v>20640</v>
      </c>
      <c r="B4947" s="61">
        <v>44962</v>
      </c>
      <c r="C4947" s="10" t="s">
        <v>20639</v>
      </c>
      <c r="D4947" s="10" t="s">
        <v>20638</v>
      </c>
      <c r="E4947" s="10" t="s">
        <v>592</v>
      </c>
      <c r="F4947" s="10" t="s">
        <v>18</v>
      </c>
      <c r="G4947" s="10" t="s">
        <v>601</v>
      </c>
      <c r="H4947" s="10" t="s">
        <v>579</v>
      </c>
      <c r="I4947" s="10" t="s">
        <v>711</v>
      </c>
      <c r="J4947" s="10" t="s">
        <v>17344</v>
      </c>
      <c r="K4947" s="10" t="s">
        <v>8436</v>
      </c>
      <c r="L4947" s="10">
        <v>3</v>
      </c>
      <c r="M4947" s="10">
        <v>649.82000000000005</v>
      </c>
      <c r="N4947" s="10">
        <v>1949.46</v>
      </c>
      <c r="O4947" s="59">
        <v>0.05</v>
      </c>
      <c r="P4947" s="10">
        <v>97.47</v>
      </c>
      <c r="Q4947" s="10">
        <v>1851.99</v>
      </c>
      <c r="R4947" s="10" t="s">
        <v>565</v>
      </c>
      <c r="S4947" s="10" t="s">
        <v>596</v>
      </c>
      <c r="T4947" s="59">
        <v>0.25</v>
      </c>
      <c r="U4947" s="10">
        <v>463</v>
      </c>
    </row>
    <row r="4948" spans="1:21" x14ac:dyDescent="0.3">
      <c r="A4948" s="10" t="s">
        <v>20637</v>
      </c>
      <c r="B4948" s="61">
        <v>45291</v>
      </c>
      <c r="C4948" s="10" t="s">
        <v>11504</v>
      </c>
      <c r="D4948" s="10" t="s">
        <v>20246</v>
      </c>
      <c r="E4948" s="10" t="s">
        <v>603</v>
      </c>
      <c r="F4948" s="10" t="s">
        <v>658</v>
      </c>
      <c r="G4948" s="10" t="s">
        <v>569</v>
      </c>
      <c r="H4948" s="10" t="s">
        <v>579</v>
      </c>
      <c r="I4948" s="10" t="s">
        <v>578</v>
      </c>
      <c r="J4948" s="10" t="s">
        <v>11954</v>
      </c>
      <c r="K4948" s="10" t="s">
        <v>20636</v>
      </c>
      <c r="L4948" s="10">
        <v>2</v>
      </c>
      <c r="M4948" s="10">
        <v>665.2</v>
      </c>
      <c r="N4948" s="10">
        <v>1330.4</v>
      </c>
      <c r="O4948" s="59">
        <v>0.2</v>
      </c>
      <c r="P4948" s="10">
        <v>266.08</v>
      </c>
      <c r="Q4948" s="10">
        <v>1064.32</v>
      </c>
      <c r="R4948" s="10" t="s">
        <v>614</v>
      </c>
      <c r="S4948" s="10" t="s">
        <v>607</v>
      </c>
      <c r="T4948" s="59">
        <v>0.15</v>
      </c>
      <c r="U4948" s="10">
        <v>159.65</v>
      </c>
    </row>
    <row r="4949" spans="1:21" x14ac:dyDescent="0.3">
      <c r="A4949" s="10" t="s">
        <v>20635</v>
      </c>
      <c r="B4949" s="61">
        <v>45317</v>
      </c>
      <c r="C4949" s="10" t="s">
        <v>20634</v>
      </c>
      <c r="D4949" s="10" t="s">
        <v>8646</v>
      </c>
      <c r="E4949" s="10" t="s">
        <v>581</v>
      </c>
      <c r="F4949" s="10" t="s">
        <v>580</v>
      </c>
      <c r="G4949" s="10" t="s">
        <v>569</v>
      </c>
      <c r="H4949" s="10" t="s">
        <v>579</v>
      </c>
      <c r="I4949" s="10" t="s">
        <v>722</v>
      </c>
      <c r="J4949" s="10" t="s">
        <v>14839</v>
      </c>
      <c r="K4949" s="10" t="s">
        <v>20633</v>
      </c>
      <c r="L4949" s="10">
        <v>8</v>
      </c>
      <c r="M4949" s="10">
        <v>265.42</v>
      </c>
      <c r="N4949" s="10">
        <v>2123.36</v>
      </c>
      <c r="O4949" s="59">
        <v>0.1</v>
      </c>
      <c r="P4949" s="10">
        <v>212.34</v>
      </c>
      <c r="Q4949" s="10">
        <v>1911.02</v>
      </c>
      <c r="R4949" s="10" t="s">
        <v>586</v>
      </c>
      <c r="S4949" s="10" t="s">
        <v>585</v>
      </c>
      <c r="T4949" s="59">
        <v>0.3</v>
      </c>
      <c r="U4949" s="10">
        <v>573.30999999999995</v>
      </c>
    </row>
    <row r="4950" spans="1:21" x14ac:dyDescent="0.3">
      <c r="A4950" s="10" t="s">
        <v>20632</v>
      </c>
      <c r="B4950" s="61">
        <v>45220</v>
      </c>
      <c r="C4950" s="10" t="s">
        <v>20631</v>
      </c>
      <c r="D4950" s="10" t="s">
        <v>18947</v>
      </c>
      <c r="E4950" s="10" t="s">
        <v>571</v>
      </c>
      <c r="F4950" s="10" t="s">
        <v>570</v>
      </c>
      <c r="G4950" s="10" t="s">
        <v>569</v>
      </c>
      <c r="H4950" s="10" t="s">
        <v>600</v>
      </c>
      <c r="I4950" s="10" t="s">
        <v>664</v>
      </c>
      <c r="J4950" s="10" t="s">
        <v>6497</v>
      </c>
      <c r="K4950" s="10" t="s">
        <v>20630</v>
      </c>
      <c r="L4950" s="10">
        <v>7</v>
      </c>
      <c r="M4950" s="10">
        <v>796.56</v>
      </c>
      <c r="N4950" s="10">
        <v>5575.92</v>
      </c>
      <c r="O4950" s="59">
        <v>0</v>
      </c>
      <c r="P4950" s="10">
        <v>0</v>
      </c>
      <c r="Q4950" s="10">
        <v>5575.92</v>
      </c>
      <c r="R4950" s="10" t="s">
        <v>614</v>
      </c>
      <c r="S4950" s="10" t="s">
        <v>596</v>
      </c>
      <c r="T4950" s="59">
        <v>0.15</v>
      </c>
      <c r="U4950" s="10">
        <v>836.39</v>
      </c>
    </row>
    <row r="4951" spans="1:21" x14ac:dyDescent="0.3">
      <c r="A4951" s="10" t="s">
        <v>20629</v>
      </c>
      <c r="B4951" s="61">
        <v>45360</v>
      </c>
      <c r="C4951" s="10" t="s">
        <v>4753</v>
      </c>
      <c r="D4951" s="10" t="s">
        <v>20628</v>
      </c>
      <c r="E4951" s="10" t="s">
        <v>603</v>
      </c>
      <c r="F4951" s="10" t="s">
        <v>636</v>
      </c>
      <c r="G4951" s="10" t="s">
        <v>569</v>
      </c>
      <c r="H4951" s="10" t="s">
        <v>579</v>
      </c>
      <c r="I4951" s="10" t="s">
        <v>722</v>
      </c>
      <c r="J4951" s="10" t="s">
        <v>20627</v>
      </c>
      <c r="K4951" s="10" t="s">
        <v>15771</v>
      </c>
      <c r="L4951" s="10">
        <v>4</v>
      </c>
      <c r="M4951" s="10">
        <v>431.26</v>
      </c>
      <c r="N4951" s="10">
        <v>1725.04</v>
      </c>
      <c r="O4951" s="59">
        <v>0</v>
      </c>
      <c r="P4951" s="10">
        <v>0</v>
      </c>
      <c r="Q4951" s="10">
        <v>1725.04</v>
      </c>
      <c r="R4951" s="10" t="s">
        <v>575</v>
      </c>
      <c r="S4951" s="10" t="s">
        <v>585</v>
      </c>
      <c r="T4951" s="59">
        <v>0.25</v>
      </c>
      <c r="U4951" s="10">
        <v>431.26</v>
      </c>
    </row>
    <row r="4952" spans="1:21" x14ac:dyDescent="0.3">
      <c r="A4952" s="10" t="s">
        <v>20626</v>
      </c>
      <c r="B4952" s="61">
        <v>45362</v>
      </c>
      <c r="C4952" s="10" t="s">
        <v>14398</v>
      </c>
      <c r="D4952" s="10" t="s">
        <v>20625</v>
      </c>
      <c r="E4952" s="10" t="s">
        <v>592</v>
      </c>
      <c r="F4952" s="10" t="s">
        <v>591</v>
      </c>
      <c r="G4952" s="10" t="s">
        <v>601</v>
      </c>
      <c r="H4952" s="10" t="s">
        <v>600</v>
      </c>
      <c r="I4952" s="10" t="s">
        <v>627</v>
      </c>
      <c r="J4952" s="10" t="s">
        <v>20624</v>
      </c>
      <c r="K4952" s="10" t="s">
        <v>19492</v>
      </c>
      <c r="L4952" s="10">
        <v>5</v>
      </c>
      <c r="M4952" s="10">
        <v>944.23</v>
      </c>
      <c r="N4952" s="10">
        <v>4721.1499999999996</v>
      </c>
      <c r="O4952" s="59">
        <v>0.05</v>
      </c>
      <c r="P4952" s="10">
        <v>236.06</v>
      </c>
      <c r="Q4952" s="10">
        <v>4485.09</v>
      </c>
      <c r="R4952" s="10" t="s">
        <v>575</v>
      </c>
      <c r="S4952" s="10" t="s">
        <v>585</v>
      </c>
      <c r="T4952" s="59">
        <v>0.15</v>
      </c>
      <c r="U4952" s="10">
        <v>672.76</v>
      </c>
    </row>
    <row r="4953" spans="1:21" x14ac:dyDescent="0.3">
      <c r="A4953" s="10" t="s">
        <v>20623</v>
      </c>
      <c r="B4953" s="61">
        <v>44935</v>
      </c>
      <c r="C4953" s="10" t="s">
        <v>2537</v>
      </c>
      <c r="D4953" s="10" t="s">
        <v>20622</v>
      </c>
      <c r="E4953" s="10" t="s">
        <v>603</v>
      </c>
      <c r="F4953" s="10" t="s">
        <v>602</v>
      </c>
      <c r="G4953" s="10" t="s">
        <v>601</v>
      </c>
      <c r="H4953" s="10" t="s">
        <v>544</v>
      </c>
      <c r="I4953" s="10" t="s">
        <v>610</v>
      </c>
      <c r="J4953" s="10" t="s">
        <v>20621</v>
      </c>
      <c r="K4953" s="10" t="s">
        <v>18794</v>
      </c>
      <c r="L4953" s="10">
        <v>3</v>
      </c>
      <c r="M4953" s="10">
        <v>163.91</v>
      </c>
      <c r="N4953" s="10">
        <v>491.73</v>
      </c>
      <c r="O4953" s="59">
        <v>0</v>
      </c>
      <c r="P4953" s="10">
        <v>0</v>
      </c>
      <c r="Q4953" s="10">
        <v>491.73</v>
      </c>
      <c r="R4953" s="10" t="s">
        <v>586</v>
      </c>
      <c r="S4953" s="10" t="s">
        <v>607</v>
      </c>
      <c r="T4953" s="59">
        <v>0.25</v>
      </c>
      <c r="U4953" s="10">
        <v>122.93</v>
      </c>
    </row>
    <row r="4954" spans="1:21" x14ac:dyDescent="0.3">
      <c r="A4954" s="10" t="s">
        <v>20620</v>
      </c>
      <c r="B4954" s="61">
        <v>45308</v>
      </c>
      <c r="C4954" s="10" t="s">
        <v>10510</v>
      </c>
      <c r="D4954" s="10" t="s">
        <v>11608</v>
      </c>
      <c r="E4954" s="10" t="s">
        <v>603</v>
      </c>
      <c r="F4954" s="10" t="s">
        <v>658</v>
      </c>
      <c r="G4954" s="10" t="s">
        <v>601</v>
      </c>
      <c r="H4954" s="10" t="s">
        <v>544</v>
      </c>
      <c r="I4954" s="10" t="s">
        <v>568</v>
      </c>
      <c r="J4954" s="10" t="s">
        <v>20619</v>
      </c>
      <c r="K4954" s="10" t="s">
        <v>20618</v>
      </c>
      <c r="L4954" s="10">
        <v>3</v>
      </c>
      <c r="M4954" s="10">
        <v>878.79</v>
      </c>
      <c r="N4954" s="10">
        <v>2636.37</v>
      </c>
      <c r="O4954" s="59">
        <v>0.1</v>
      </c>
      <c r="P4954" s="10">
        <v>263.64</v>
      </c>
      <c r="Q4954" s="10">
        <v>2372.73</v>
      </c>
      <c r="R4954" s="10" t="s">
        <v>614</v>
      </c>
      <c r="S4954" s="10" t="s">
        <v>564</v>
      </c>
      <c r="T4954" s="59">
        <v>0.15</v>
      </c>
      <c r="U4954" s="10">
        <v>355.91</v>
      </c>
    </row>
    <row r="4955" spans="1:21" x14ac:dyDescent="0.3">
      <c r="A4955" s="10" t="s">
        <v>20617</v>
      </c>
      <c r="B4955" s="61">
        <v>45086</v>
      </c>
      <c r="C4955" s="10" t="s">
        <v>7441</v>
      </c>
      <c r="D4955" s="10" t="s">
        <v>20616</v>
      </c>
      <c r="E4955" s="10" t="s">
        <v>592</v>
      </c>
      <c r="F4955" s="10" t="s">
        <v>18</v>
      </c>
      <c r="G4955" s="10" t="s">
        <v>569</v>
      </c>
      <c r="H4955" s="10" t="s">
        <v>590</v>
      </c>
      <c r="I4955" s="10" t="s">
        <v>748</v>
      </c>
      <c r="J4955" s="10" t="s">
        <v>20615</v>
      </c>
      <c r="K4955" s="10" t="s">
        <v>20614</v>
      </c>
      <c r="L4955" s="10">
        <v>5</v>
      </c>
      <c r="M4955" s="10">
        <v>299.64</v>
      </c>
      <c r="N4955" s="10">
        <v>1498.2</v>
      </c>
      <c r="O4955" s="59">
        <v>0.05</v>
      </c>
      <c r="P4955" s="10">
        <v>74.91</v>
      </c>
      <c r="Q4955" s="10">
        <v>1423.29</v>
      </c>
      <c r="R4955" s="10" t="s">
        <v>586</v>
      </c>
      <c r="S4955" s="10" t="s">
        <v>564</v>
      </c>
      <c r="T4955" s="59">
        <v>0.15</v>
      </c>
      <c r="U4955" s="10">
        <v>213.49</v>
      </c>
    </row>
    <row r="4956" spans="1:21" x14ac:dyDescent="0.3">
      <c r="A4956" s="10" t="s">
        <v>20613</v>
      </c>
      <c r="B4956" s="61">
        <v>45352</v>
      </c>
      <c r="C4956" s="10" t="s">
        <v>20612</v>
      </c>
      <c r="D4956" s="10" t="s">
        <v>20611</v>
      </c>
      <c r="E4956" s="10" t="s">
        <v>603</v>
      </c>
      <c r="F4956" s="10" t="s">
        <v>636</v>
      </c>
      <c r="G4956" s="10" t="s">
        <v>569</v>
      </c>
      <c r="H4956" s="10" t="s">
        <v>544</v>
      </c>
      <c r="I4956" s="10" t="s">
        <v>10</v>
      </c>
      <c r="J4956" s="10" t="s">
        <v>4224</v>
      </c>
      <c r="K4956" s="10" t="s">
        <v>16866</v>
      </c>
      <c r="L4956" s="10">
        <v>4</v>
      </c>
      <c r="M4956" s="10">
        <v>818.89</v>
      </c>
      <c r="N4956" s="10">
        <v>3275.56</v>
      </c>
      <c r="O4956" s="59">
        <v>0.05</v>
      </c>
      <c r="P4956" s="10">
        <v>163.78</v>
      </c>
      <c r="Q4956" s="10">
        <v>3111.78</v>
      </c>
      <c r="R4956" s="10" t="s">
        <v>614</v>
      </c>
      <c r="S4956" s="10" t="s">
        <v>607</v>
      </c>
      <c r="T4956" s="59">
        <v>0.3</v>
      </c>
      <c r="U4956" s="10">
        <v>933.53</v>
      </c>
    </row>
    <row r="4957" spans="1:21" x14ac:dyDescent="0.3">
      <c r="A4957" s="10" t="s">
        <v>20610</v>
      </c>
      <c r="B4957" s="61">
        <v>45128</v>
      </c>
      <c r="C4957" s="10" t="s">
        <v>6471</v>
      </c>
      <c r="D4957" s="10" t="s">
        <v>20609</v>
      </c>
      <c r="E4957" s="10" t="s">
        <v>581</v>
      </c>
      <c r="F4957" s="10" t="s">
        <v>83</v>
      </c>
      <c r="G4957" s="10" t="s">
        <v>569</v>
      </c>
      <c r="H4957" s="10" t="s">
        <v>600</v>
      </c>
      <c r="I4957" s="10" t="s">
        <v>664</v>
      </c>
      <c r="J4957" s="10" t="s">
        <v>18558</v>
      </c>
      <c r="K4957" s="10" t="s">
        <v>20608</v>
      </c>
      <c r="L4957" s="10">
        <v>5</v>
      </c>
      <c r="M4957" s="10">
        <v>778.75</v>
      </c>
      <c r="N4957" s="10">
        <v>3893.75</v>
      </c>
      <c r="O4957" s="59">
        <v>0</v>
      </c>
      <c r="P4957" s="10">
        <v>0</v>
      </c>
      <c r="Q4957" s="10">
        <v>3893.75</v>
      </c>
      <c r="R4957" s="10" t="s">
        <v>586</v>
      </c>
      <c r="S4957" s="10" t="s">
        <v>564</v>
      </c>
      <c r="T4957" s="59">
        <v>0.3</v>
      </c>
      <c r="U4957" s="10">
        <v>1168.1199999999999</v>
      </c>
    </row>
    <row r="4958" spans="1:21" x14ac:dyDescent="0.3">
      <c r="A4958" s="10" t="s">
        <v>20607</v>
      </c>
      <c r="B4958" s="61">
        <v>45275</v>
      </c>
      <c r="C4958" s="10" t="s">
        <v>14381</v>
      </c>
      <c r="D4958" s="10" t="s">
        <v>20606</v>
      </c>
      <c r="E4958" s="10" t="s">
        <v>603</v>
      </c>
      <c r="F4958" s="10" t="s">
        <v>602</v>
      </c>
      <c r="G4958" s="10" t="s">
        <v>569</v>
      </c>
      <c r="H4958" s="10" t="s">
        <v>544</v>
      </c>
      <c r="I4958" s="10" t="s">
        <v>10</v>
      </c>
      <c r="J4958" s="10" t="s">
        <v>20605</v>
      </c>
      <c r="K4958" s="10" t="s">
        <v>20604</v>
      </c>
      <c r="L4958" s="10">
        <v>4</v>
      </c>
      <c r="M4958" s="10">
        <v>739.3</v>
      </c>
      <c r="N4958" s="10">
        <v>2957.2</v>
      </c>
      <c r="O4958" s="59">
        <v>0.05</v>
      </c>
      <c r="P4958" s="10">
        <v>147.86000000000001</v>
      </c>
      <c r="Q4958" s="10">
        <v>2809.34</v>
      </c>
      <c r="R4958" s="10" t="s">
        <v>575</v>
      </c>
      <c r="S4958" s="10" t="s">
        <v>564</v>
      </c>
      <c r="T4958" s="59">
        <v>0.15</v>
      </c>
      <c r="U4958" s="10">
        <v>421.4</v>
      </c>
    </row>
    <row r="4959" spans="1:21" x14ac:dyDescent="0.3">
      <c r="A4959" s="10" t="s">
        <v>20603</v>
      </c>
      <c r="B4959" s="61">
        <v>45006</v>
      </c>
      <c r="C4959" s="10" t="s">
        <v>20602</v>
      </c>
      <c r="D4959" s="10" t="s">
        <v>11835</v>
      </c>
      <c r="E4959" s="10" t="s">
        <v>571</v>
      </c>
      <c r="F4959" s="10" t="s">
        <v>685</v>
      </c>
      <c r="G4959" s="10" t="s">
        <v>601</v>
      </c>
      <c r="H4959" s="10" t="s">
        <v>544</v>
      </c>
      <c r="I4959" s="10" t="s">
        <v>10</v>
      </c>
      <c r="J4959" s="10" t="s">
        <v>20192</v>
      </c>
      <c r="K4959" s="10" t="s">
        <v>9498</v>
      </c>
      <c r="L4959" s="10">
        <v>3</v>
      </c>
      <c r="M4959" s="10">
        <v>448.49</v>
      </c>
      <c r="N4959" s="10">
        <v>1345.47</v>
      </c>
      <c r="O4959" s="59">
        <v>0</v>
      </c>
      <c r="P4959" s="10">
        <v>0</v>
      </c>
      <c r="Q4959" s="10">
        <v>1345.47</v>
      </c>
      <c r="R4959" s="10" t="s">
        <v>586</v>
      </c>
      <c r="S4959" s="10" t="s">
        <v>607</v>
      </c>
      <c r="T4959" s="59">
        <v>0.3</v>
      </c>
      <c r="U4959" s="10">
        <v>403.64</v>
      </c>
    </row>
    <row r="4960" spans="1:21" x14ac:dyDescent="0.3">
      <c r="A4960" s="10" t="s">
        <v>20601</v>
      </c>
      <c r="B4960" s="61">
        <v>45073</v>
      </c>
      <c r="C4960" s="10" t="s">
        <v>20600</v>
      </c>
      <c r="D4960" s="10" t="s">
        <v>20599</v>
      </c>
      <c r="E4960" s="10" t="s">
        <v>603</v>
      </c>
      <c r="F4960" s="10" t="s">
        <v>636</v>
      </c>
      <c r="G4960" s="10" t="s">
        <v>569</v>
      </c>
      <c r="H4960" s="10" t="s">
        <v>590</v>
      </c>
      <c r="I4960" s="10" t="s">
        <v>635</v>
      </c>
      <c r="J4960" s="10" t="s">
        <v>20533</v>
      </c>
      <c r="K4960" s="10" t="s">
        <v>4432</v>
      </c>
      <c r="L4960" s="10">
        <v>9</v>
      </c>
      <c r="M4960" s="10">
        <v>555.85</v>
      </c>
      <c r="N4960" s="10">
        <v>5002.6499999999996</v>
      </c>
      <c r="O4960" s="59">
        <v>0.05</v>
      </c>
      <c r="P4960" s="10">
        <v>250.13</v>
      </c>
      <c r="Q4960" s="10">
        <v>4752.5200000000004</v>
      </c>
      <c r="R4960" s="10" t="s">
        <v>614</v>
      </c>
      <c r="S4960" s="10" t="s">
        <v>596</v>
      </c>
      <c r="T4960" s="59">
        <v>0.3</v>
      </c>
      <c r="U4960" s="10">
        <v>1425.76</v>
      </c>
    </row>
    <row r="4961" spans="1:21" x14ac:dyDescent="0.3">
      <c r="A4961" s="10" t="s">
        <v>20598</v>
      </c>
      <c r="B4961" s="61">
        <v>45256</v>
      </c>
      <c r="C4961" s="10" t="s">
        <v>4105</v>
      </c>
      <c r="D4961" s="10" t="s">
        <v>20597</v>
      </c>
      <c r="E4961" s="10" t="s">
        <v>629</v>
      </c>
      <c r="F4961" s="10" t="s">
        <v>628</v>
      </c>
      <c r="G4961" s="10" t="s">
        <v>569</v>
      </c>
      <c r="H4961" s="10" t="s">
        <v>579</v>
      </c>
      <c r="I4961" s="10" t="s">
        <v>711</v>
      </c>
      <c r="J4961" s="10" t="s">
        <v>20596</v>
      </c>
      <c r="K4961" s="10" t="s">
        <v>20595</v>
      </c>
      <c r="L4961" s="10">
        <v>9</v>
      </c>
      <c r="M4961" s="10">
        <v>770.49</v>
      </c>
      <c r="N4961" s="10">
        <v>6934.41</v>
      </c>
      <c r="O4961" s="59">
        <v>0.05</v>
      </c>
      <c r="P4961" s="10">
        <v>346.72</v>
      </c>
      <c r="Q4961" s="10">
        <v>6587.69</v>
      </c>
      <c r="R4961" s="10" t="s">
        <v>565</v>
      </c>
      <c r="S4961" s="10" t="s">
        <v>607</v>
      </c>
      <c r="T4961" s="59">
        <v>0.15</v>
      </c>
      <c r="U4961" s="10">
        <v>988.15</v>
      </c>
    </row>
    <row r="4962" spans="1:21" x14ac:dyDescent="0.3">
      <c r="A4962" s="10" t="s">
        <v>20594</v>
      </c>
      <c r="B4962" s="61">
        <v>45118</v>
      </c>
      <c r="C4962" s="10" t="s">
        <v>10896</v>
      </c>
      <c r="D4962" s="10" t="s">
        <v>10890</v>
      </c>
      <c r="E4962" s="10" t="s">
        <v>581</v>
      </c>
      <c r="F4962" s="10" t="s">
        <v>580</v>
      </c>
      <c r="G4962" s="10" t="s">
        <v>569</v>
      </c>
      <c r="H4962" s="10" t="s">
        <v>544</v>
      </c>
      <c r="I4962" s="10" t="s">
        <v>610</v>
      </c>
      <c r="J4962" s="10" t="s">
        <v>1574</v>
      </c>
      <c r="K4962" s="10" t="s">
        <v>704</v>
      </c>
      <c r="L4962" s="10">
        <v>4</v>
      </c>
      <c r="M4962" s="10">
        <v>907.2</v>
      </c>
      <c r="N4962" s="10">
        <v>3628.8</v>
      </c>
      <c r="O4962" s="59">
        <v>0.1</v>
      </c>
      <c r="P4962" s="10">
        <v>362.88</v>
      </c>
      <c r="Q4962" s="10">
        <v>3265.92</v>
      </c>
      <c r="R4962" s="10" t="s">
        <v>565</v>
      </c>
      <c r="S4962" s="10" t="s">
        <v>585</v>
      </c>
      <c r="T4962" s="59">
        <v>0.15</v>
      </c>
      <c r="U4962" s="10">
        <v>489.89</v>
      </c>
    </row>
    <row r="4963" spans="1:21" x14ac:dyDescent="0.3">
      <c r="A4963" s="10" t="s">
        <v>20593</v>
      </c>
      <c r="B4963" s="61">
        <v>45260</v>
      </c>
      <c r="C4963" s="10" t="s">
        <v>20592</v>
      </c>
      <c r="D4963" s="10" t="s">
        <v>20591</v>
      </c>
      <c r="E4963" s="10" t="s">
        <v>581</v>
      </c>
      <c r="F4963" s="10" t="s">
        <v>83</v>
      </c>
      <c r="G4963" s="10" t="s">
        <v>569</v>
      </c>
      <c r="H4963" s="10" t="s">
        <v>590</v>
      </c>
      <c r="I4963" s="10" t="s">
        <v>635</v>
      </c>
      <c r="J4963" s="10" t="s">
        <v>20590</v>
      </c>
      <c r="K4963" s="10" t="s">
        <v>20589</v>
      </c>
      <c r="L4963" s="10">
        <v>3</v>
      </c>
      <c r="M4963" s="10">
        <v>466.98</v>
      </c>
      <c r="N4963" s="10">
        <v>1400.94</v>
      </c>
      <c r="O4963" s="59">
        <v>0.1</v>
      </c>
      <c r="P4963" s="10">
        <v>140.09</v>
      </c>
      <c r="Q4963" s="10">
        <v>1260.8499999999999</v>
      </c>
      <c r="R4963" s="10" t="s">
        <v>575</v>
      </c>
      <c r="S4963" s="10" t="s">
        <v>585</v>
      </c>
      <c r="T4963" s="59">
        <v>0.15</v>
      </c>
      <c r="U4963" s="10">
        <v>189.13</v>
      </c>
    </row>
    <row r="4964" spans="1:21" x14ac:dyDescent="0.3">
      <c r="A4964" s="10" t="s">
        <v>20588</v>
      </c>
      <c r="B4964" s="61">
        <v>45096</v>
      </c>
      <c r="C4964" s="10" t="s">
        <v>5877</v>
      </c>
      <c r="D4964" s="10" t="s">
        <v>20587</v>
      </c>
      <c r="E4964" s="10" t="s">
        <v>592</v>
      </c>
      <c r="F4964" s="10" t="s">
        <v>652</v>
      </c>
      <c r="G4964" s="10" t="s">
        <v>601</v>
      </c>
      <c r="H4964" s="10" t="s">
        <v>590</v>
      </c>
      <c r="I4964" s="10" t="s">
        <v>635</v>
      </c>
      <c r="J4964" s="10" t="s">
        <v>20586</v>
      </c>
      <c r="K4964" s="10" t="s">
        <v>20585</v>
      </c>
      <c r="L4964" s="10">
        <v>3</v>
      </c>
      <c r="M4964" s="10">
        <v>893.3</v>
      </c>
      <c r="N4964" s="10">
        <v>2679.9</v>
      </c>
      <c r="O4964" s="59">
        <v>0.1</v>
      </c>
      <c r="P4964" s="10">
        <v>267.99</v>
      </c>
      <c r="Q4964" s="10">
        <v>2411.91</v>
      </c>
      <c r="R4964" s="10" t="s">
        <v>575</v>
      </c>
      <c r="S4964" s="10" t="s">
        <v>607</v>
      </c>
      <c r="T4964" s="59">
        <v>0.15</v>
      </c>
      <c r="U4964" s="10">
        <v>361.79</v>
      </c>
    </row>
    <row r="4965" spans="1:21" x14ac:dyDescent="0.3">
      <c r="A4965" s="10" t="s">
        <v>20584</v>
      </c>
      <c r="B4965" s="61">
        <v>45013</v>
      </c>
      <c r="C4965" s="10" t="s">
        <v>20583</v>
      </c>
      <c r="D4965" s="10" t="s">
        <v>20582</v>
      </c>
      <c r="E4965" s="10" t="s">
        <v>603</v>
      </c>
      <c r="F4965" s="10" t="s">
        <v>636</v>
      </c>
      <c r="G4965" s="10" t="s">
        <v>569</v>
      </c>
      <c r="H4965" s="10" t="s">
        <v>600</v>
      </c>
      <c r="I4965" s="10" t="s">
        <v>664</v>
      </c>
      <c r="J4965" s="10" t="s">
        <v>20581</v>
      </c>
      <c r="K4965" s="10" t="s">
        <v>17412</v>
      </c>
      <c r="L4965" s="10">
        <v>9</v>
      </c>
      <c r="M4965" s="10">
        <v>656.37</v>
      </c>
      <c r="N4965" s="10">
        <v>5907.33</v>
      </c>
      <c r="O4965" s="59">
        <v>0.05</v>
      </c>
      <c r="P4965" s="10">
        <v>295.37</v>
      </c>
      <c r="Q4965" s="10">
        <v>5611.96</v>
      </c>
      <c r="R4965" s="10" t="s">
        <v>614</v>
      </c>
      <c r="S4965" s="10" t="s">
        <v>607</v>
      </c>
      <c r="T4965" s="59">
        <v>0.15</v>
      </c>
      <c r="U4965" s="10">
        <v>841.79</v>
      </c>
    </row>
    <row r="4966" spans="1:21" x14ac:dyDescent="0.3">
      <c r="A4966" s="10" t="s">
        <v>20580</v>
      </c>
      <c r="B4966" s="61">
        <v>45283</v>
      </c>
      <c r="C4966" s="10" t="s">
        <v>3418</v>
      </c>
      <c r="D4966" s="10" t="s">
        <v>20579</v>
      </c>
      <c r="E4966" s="10" t="s">
        <v>629</v>
      </c>
      <c r="F4966" s="10" t="s">
        <v>790</v>
      </c>
      <c r="G4966" s="10" t="s">
        <v>601</v>
      </c>
      <c r="H4966" s="10" t="s">
        <v>600</v>
      </c>
      <c r="I4966" s="10" t="s">
        <v>664</v>
      </c>
      <c r="J4966" s="10" t="s">
        <v>14327</v>
      </c>
      <c r="K4966" s="10" t="s">
        <v>20578</v>
      </c>
      <c r="L4966" s="10">
        <v>6</v>
      </c>
      <c r="M4966" s="10">
        <v>604.66</v>
      </c>
      <c r="N4966" s="10">
        <v>3627.96</v>
      </c>
      <c r="O4966" s="59">
        <v>0</v>
      </c>
      <c r="P4966" s="10">
        <v>0</v>
      </c>
      <c r="Q4966" s="10">
        <v>3627.96</v>
      </c>
      <c r="R4966" s="10" t="s">
        <v>575</v>
      </c>
      <c r="S4966" s="10" t="s">
        <v>585</v>
      </c>
      <c r="T4966" s="59">
        <v>0.25</v>
      </c>
      <c r="U4966" s="10">
        <v>906.99</v>
      </c>
    </row>
    <row r="4967" spans="1:21" x14ac:dyDescent="0.3">
      <c r="A4967" s="10" t="s">
        <v>20577</v>
      </c>
      <c r="B4967" s="61">
        <v>44956</v>
      </c>
      <c r="C4967" s="10" t="s">
        <v>3650</v>
      </c>
      <c r="D4967" s="10" t="s">
        <v>13492</v>
      </c>
      <c r="E4967" s="10" t="s">
        <v>592</v>
      </c>
      <c r="F4967" s="10" t="s">
        <v>652</v>
      </c>
      <c r="G4967" s="10" t="s">
        <v>569</v>
      </c>
      <c r="H4967" s="10" t="s">
        <v>579</v>
      </c>
      <c r="I4967" s="10" t="s">
        <v>722</v>
      </c>
      <c r="J4967" s="10" t="s">
        <v>20576</v>
      </c>
      <c r="K4967" s="10" t="s">
        <v>20575</v>
      </c>
      <c r="L4967" s="10">
        <v>8</v>
      </c>
      <c r="M4967" s="10">
        <v>213</v>
      </c>
      <c r="N4967" s="10">
        <v>1704</v>
      </c>
      <c r="O4967" s="59">
        <v>0.1</v>
      </c>
      <c r="P4967" s="10">
        <v>170.4</v>
      </c>
      <c r="Q4967" s="10">
        <v>1533.6</v>
      </c>
      <c r="R4967" s="10" t="s">
        <v>586</v>
      </c>
      <c r="S4967" s="10" t="s">
        <v>585</v>
      </c>
      <c r="T4967" s="59">
        <v>0.15</v>
      </c>
      <c r="U4967" s="10">
        <v>230.04</v>
      </c>
    </row>
    <row r="4968" spans="1:21" x14ac:dyDescent="0.3">
      <c r="A4968" s="10" t="s">
        <v>20574</v>
      </c>
      <c r="B4968" s="61">
        <v>45201</v>
      </c>
      <c r="C4968" s="10" t="s">
        <v>20573</v>
      </c>
      <c r="D4968" s="10" t="s">
        <v>8077</v>
      </c>
      <c r="E4968" s="10" t="s">
        <v>581</v>
      </c>
      <c r="F4968" s="10" t="s">
        <v>7</v>
      </c>
      <c r="G4968" s="10" t="s">
        <v>569</v>
      </c>
      <c r="H4968" s="10" t="s">
        <v>590</v>
      </c>
      <c r="I4968" s="10" t="s">
        <v>589</v>
      </c>
      <c r="J4968" s="10" t="s">
        <v>6813</v>
      </c>
      <c r="K4968" s="10" t="s">
        <v>20572</v>
      </c>
      <c r="L4968" s="10">
        <v>3</v>
      </c>
      <c r="M4968" s="10">
        <v>997.19</v>
      </c>
      <c r="N4968" s="10">
        <v>2991.57</v>
      </c>
      <c r="O4968" s="59">
        <v>0.05</v>
      </c>
      <c r="P4968" s="10">
        <v>149.58000000000001</v>
      </c>
      <c r="Q4968" s="10">
        <v>2841.99</v>
      </c>
      <c r="R4968" s="10" t="s">
        <v>575</v>
      </c>
      <c r="S4968" s="10" t="s">
        <v>607</v>
      </c>
      <c r="T4968" s="59">
        <v>0.15</v>
      </c>
      <c r="U4968" s="10">
        <v>426.3</v>
      </c>
    </row>
    <row r="4969" spans="1:21" x14ac:dyDescent="0.3">
      <c r="A4969" s="10" t="s">
        <v>20571</v>
      </c>
      <c r="B4969" s="61">
        <v>45231</v>
      </c>
      <c r="C4969" s="10" t="s">
        <v>20570</v>
      </c>
      <c r="D4969" s="10" t="s">
        <v>20569</v>
      </c>
      <c r="E4969" s="10" t="s">
        <v>629</v>
      </c>
      <c r="F4969" s="10" t="s">
        <v>759</v>
      </c>
      <c r="G4969" s="10" t="s">
        <v>569</v>
      </c>
      <c r="H4969" s="10" t="s">
        <v>590</v>
      </c>
      <c r="I4969" s="10" t="s">
        <v>635</v>
      </c>
      <c r="J4969" s="10" t="s">
        <v>20568</v>
      </c>
      <c r="K4969" s="10" t="s">
        <v>20567</v>
      </c>
      <c r="L4969" s="10">
        <v>1</v>
      </c>
      <c r="M4969" s="10">
        <v>298.27999999999997</v>
      </c>
      <c r="N4969" s="10">
        <v>298.27999999999997</v>
      </c>
      <c r="O4969" s="59">
        <v>0.2</v>
      </c>
      <c r="P4969" s="10">
        <v>59.66</v>
      </c>
      <c r="Q4969" s="10">
        <v>238.62</v>
      </c>
      <c r="R4969" s="10" t="s">
        <v>614</v>
      </c>
      <c r="S4969" s="10" t="s">
        <v>607</v>
      </c>
      <c r="T4969" s="59">
        <v>0.25</v>
      </c>
      <c r="U4969" s="10">
        <v>59.66</v>
      </c>
    </row>
    <row r="4970" spans="1:21" x14ac:dyDescent="0.3">
      <c r="A4970" s="10" t="s">
        <v>20566</v>
      </c>
      <c r="B4970" s="61">
        <v>45225</v>
      </c>
      <c r="C4970" s="10" t="s">
        <v>20565</v>
      </c>
      <c r="D4970" s="10" t="s">
        <v>16397</v>
      </c>
      <c r="E4970" s="10" t="s">
        <v>603</v>
      </c>
      <c r="F4970" s="10" t="s">
        <v>658</v>
      </c>
      <c r="G4970" s="10" t="s">
        <v>601</v>
      </c>
      <c r="H4970" s="10" t="s">
        <v>544</v>
      </c>
      <c r="I4970" s="10" t="s">
        <v>610</v>
      </c>
      <c r="J4970" s="10" t="s">
        <v>17545</v>
      </c>
      <c r="K4970" s="10" t="s">
        <v>9809</v>
      </c>
      <c r="L4970" s="10">
        <v>3</v>
      </c>
      <c r="M4970" s="10">
        <v>589.73</v>
      </c>
      <c r="N4970" s="10">
        <v>1769.19</v>
      </c>
      <c r="O4970" s="59">
        <v>0</v>
      </c>
      <c r="P4970" s="10">
        <v>0</v>
      </c>
      <c r="Q4970" s="10">
        <v>1769.19</v>
      </c>
      <c r="R4970" s="10" t="s">
        <v>575</v>
      </c>
      <c r="S4970" s="10" t="s">
        <v>564</v>
      </c>
      <c r="T4970" s="59">
        <v>0.3</v>
      </c>
      <c r="U4970" s="10">
        <v>530.76</v>
      </c>
    </row>
    <row r="4971" spans="1:21" x14ac:dyDescent="0.3">
      <c r="A4971" s="10" t="s">
        <v>20564</v>
      </c>
      <c r="B4971" s="61">
        <v>45277</v>
      </c>
      <c r="C4971" s="10" t="s">
        <v>12748</v>
      </c>
      <c r="D4971" s="10" t="s">
        <v>20563</v>
      </c>
      <c r="E4971" s="10" t="s">
        <v>571</v>
      </c>
      <c r="F4971" s="10" t="s">
        <v>685</v>
      </c>
      <c r="G4971" s="10" t="s">
        <v>569</v>
      </c>
      <c r="H4971" s="10" t="s">
        <v>544</v>
      </c>
      <c r="I4971" s="10" t="s">
        <v>610</v>
      </c>
      <c r="J4971" s="10" t="s">
        <v>20562</v>
      </c>
      <c r="K4971" s="10" t="s">
        <v>20561</v>
      </c>
      <c r="L4971" s="10">
        <v>9</v>
      </c>
      <c r="M4971" s="10">
        <v>354.78</v>
      </c>
      <c r="N4971" s="10">
        <v>3193.02</v>
      </c>
      <c r="O4971" s="59">
        <v>0.05</v>
      </c>
      <c r="P4971" s="10">
        <v>159.65</v>
      </c>
      <c r="Q4971" s="10">
        <v>3033.37</v>
      </c>
      <c r="R4971" s="10" t="s">
        <v>586</v>
      </c>
      <c r="S4971" s="10" t="s">
        <v>564</v>
      </c>
      <c r="T4971" s="59">
        <v>0.15</v>
      </c>
      <c r="U4971" s="10">
        <v>455.01</v>
      </c>
    </row>
    <row r="4972" spans="1:21" x14ac:dyDescent="0.3">
      <c r="A4972" s="10" t="s">
        <v>20560</v>
      </c>
      <c r="B4972" s="61">
        <v>45024</v>
      </c>
      <c r="C4972" s="10" t="s">
        <v>7539</v>
      </c>
      <c r="D4972" s="10" t="s">
        <v>20559</v>
      </c>
      <c r="E4972" s="10" t="s">
        <v>592</v>
      </c>
      <c r="F4972" s="10" t="s">
        <v>591</v>
      </c>
      <c r="G4972" s="10" t="s">
        <v>601</v>
      </c>
      <c r="H4972" s="10" t="s">
        <v>544</v>
      </c>
      <c r="I4972" s="10" t="s">
        <v>568</v>
      </c>
      <c r="J4972" s="10" t="s">
        <v>20558</v>
      </c>
      <c r="K4972" s="10" t="s">
        <v>20557</v>
      </c>
      <c r="L4972" s="10">
        <v>10</v>
      </c>
      <c r="M4972" s="10">
        <v>281.17</v>
      </c>
      <c r="N4972" s="10">
        <v>2811.7</v>
      </c>
      <c r="O4972" s="59">
        <v>0.05</v>
      </c>
      <c r="P4972" s="10">
        <v>140.59</v>
      </c>
      <c r="Q4972" s="10">
        <v>2671.11</v>
      </c>
      <c r="R4972" s="10" t="s">
        <v>565</v>
      </c>
      <c r="S4972" s="10" t="s">
        <v>596</v>
      </c>
      <c r="T4972" s="59">
        <v>0.15</v>
      </c>
      <c r="U4972" s="10">
        <v>400.67</v>
      </c>
    </row>
    <row r="4973" spans="1:21" x14ac:dyDescent="0.3">
      <c r="A4973" s="10" t="s">
        <v>20556</v>
      </c>
      <c r="B4973" s="61">
        <v>45174</v>
      </c>
      <c r="C4973" s="10" t="s">
        <v>4656</v>
      </c>
      <c r="D4973" s="10" t="s">
        <v>20555</v>
      </c>
      <c r="E4973" s="10" t="s">
        <v>581</v>
      </c>
      <c r="F4973" s="10" t="s">
        <v>83</v>
      </c>
      <c r="G4973" s="10" t="s">
        <v>569</v>
      </c>
      <c r="H4973" s="10" t="s">
        <v>544</v>
      </c>
      <c r="I4973" s="10" t="s">
        <v>10</v>
      </c>
      <c r="J4973" s="10" t="s">
        <v>19667</v>
      </c>
      <c r="K4973" s="10" t="s">
        <v>20554</v>
      </c>
      <c r="L4973" s="10">
        <v>6</v>
      </c>
      <c r="M4973" s="10">
        <v>313.18</v>
      </c>
      <c r="N4973" s="10">
        <v>1879.08</v>
      </c>
      <c r="O4973" s="59">
        <v>0.05</v>
      </c>
      <c r="P4973" s="10">
        <v>93.95</v>
      </c>
      <c r="Q4973" s="10">
        <v>1785.13</v>
      </c>
      <c r="R4973" s="10" t="s">
        <v>614</v>
      </c>
      <c r="S4973" s="10" t="s">
        <v>564</v>
      </c>
      <c r="T4973" s="59">
        <v>0.3</v>
      </c>
      <c r="U4973" s="10">
        <v>535.54</v>
      </c>
    </row>
    <row r="4974" spans="1:21" x14ac:dyDescent="0.3">
      <c r="A4974" s="10" t="s">
        <v>20553</v>
      </c>
      <c r="B4974" s="61">
        <v>45248</v>
      </c>
      <c r="C4974" s="10" t="s">
        <v>20552</v>
      </c>
      <c r="D4974" s="10" t="s">
        <v>20551</v>
      </c>
      <c r="E4974" s="10" t="s">
        <v>571</v>
      </c>
      <c r="F4974" s="10" t="s">
        <v>11</v>
      </c>
      <c r="G4974" s="10" t="s">
        <v>601</v>
      </c>
      <c r="H4974" s="10" t="s">
        <v>579</v>
      </c>
      <c r="I4974" s="10" t="s">
        <v>722</v>
      </c>
      <c r="J4974" s="10" t="s">
        <v>12557</v>
      </c>
      <c r="K4974" s="10" t="s">
        <v>20550</v>
      </c>
      <c r="L4974" s="10">
        <v>2</v>
      </c>
      <c r="M4974" s="10">
        <v>638.01</v>
      </c>
      <c r="N4974" s="10">
        <v>1276.02</v>
      </c>
      <c r="O4974" s="59">
        <v>0</v>
      </c>
      <c r="P4974" s="10">
        <v>0</v>
      </c>
      <c r="Q4974" s="10">
        <v>1276.02</v>
      </c>
      <c r="R4974" s="10" t="s">
        <v>614</v>
      </c>
      <c r="S4974" s="10" t="s">
        <v>564</v>
      </c>
      <c r="T4974" s="59">
        <v>0.25</v>
      </c>
      <c r="U4974" s="10">
        <v>319</v>
      </c>
    </row>
    <row r="4975" spans="1:21" x14ac:dyDescent="0.3">
      <c r="A4975" s="10" t="s">
        <v>20549</v>
      </c>
      <c r="B4975" s="61">
        <v>45075</v>
      </c>
      <c r="C4975" s="10" t="s">
        <v>20548</v>
      </c>
      <c r="D4975" s="10" t="s">
        <v>20547</v>
      </c>
      <c r="E4975" s="10" t="s">
        <v>592</v>
      </c>
      <c r="F4975" s="10" t="s">
        <v>652</v>
      </c>
      <c r="G4975" s="10" t="s">
        <v>569</v>
      </c>
      <c r="H4975" s="10" t="s">
        <v>579</v>
      </c>
      <c r="I4975" s="10" t="s">
        <v>722</v>
      </c>
      <c r="J4975" s="10" t="s">
        <v>3501</v>
      </c>
      <c r="K4975" s="10" t="s">
        <v>19388</v>
      </c>
      <c r="L4975" s="10">
        <v>8</v>
      </c>
      <c r="M4975" s="10">
        <v>307.12</v>
      </c>
      <c r="N4975" s="10">
        <v>2456.96</v>
      </c>
      <c r="O4975" s="59">
        <v>0.2</v>
      </c>
      <c r="P4975" s="10">
        <v>491.39</v>
      </c>
      <c r="Q4975" s="10">
        <v>1965.57</v>
      </c>
      <c r="R4975" s="10" t="s">
        <v>575</v>
      </c>
      <c r="S4975" s="10" t="s">
        <v>564</v>
      </c>
      <c r="T4975" s="59">
        <v>0.15</v>
      </c>
      <c r="U4975" s="10">
        <v>294.83999999999997</v>
      </c>
    </row>
    <row r="4976" spans="1:21" x14ac:dyDescent="0.3">
      <c r="A4976" s="10" t="s">
        <v>20546</v>
      </c>
      <c r="B4976" s="61">
        <v>45376</v>
      </c>
      <c r="C4976" s="10" t="s">
        <v>7288</v>
      </c>
      <c r="D4976" s="10" t="s">
        <v>17995</v>
      </c>
      <c r="E4976" s="10" t="s">
        <v>581</v>
      </c>
      <c r="F4976" s="10" t="s">
        <v>7</v>
      </c>
      <c r="G4976" s="10" t="s">
        <v>601</v>
      </c>
      <c r="H4976" s="10" t="s">
        <v>600</v>
      </c>
      <c r="I4976" s="10" t="s">
        <v>664</v>
      </c>
      <c r="J4976" s="10" t="s">
        <v>9703</v>
      </c>
      <c r="K4976" s="10" t="s">
        <v>8890</v>
      </c>
      <c r="L4976" s="10">
        <v>8</v>
      </c>
      <c r="M4976" s="10">
        <v>775.59</v>
      </c>
      <c r="N4976" s="10">
        <v>6204.72</v>
      </c>
      <c r="O4976" s="59">
        <v>0</v>
      </c>
      <c r="P4976" s="10">
        <v>0</v>
      </c>
      <c r="Q4976" s="10">
        <v>6204.72</v>
      </c>
      <c r="R4976" s="10" t="s">
        <v>614</v>
      </c>
      <c r="S4976" s="10" t="s">
        <v>564</v>
      </c>
      <c r="T4976" s="59">
        <v>0.3</v>
      </c>
      <c r="U4976" s="10">
        <v>1861.42</v>
      </c>
    </row>
    <row r="4977" spans="1:21" x14ac:dyDescent="0.3">
      <c r="A4977" s="10" t="s">
        <v>20545</v>
      </c>
      <c r="B4977" s="61">
        <v>45305</v>
      </c>
      <c r="C4977" s="10" t="s">
        <v>692</v>
      </c>
      <c r="D4977" s="10" t="s">
        <v>17621</v>
      </c>
      <c r="E4977" s="10" t="s">
        <v>603</v>
      </c>
      <c r="F4977" s="10" t="s">
        <v>602</v>
      </c>
      <c r="G4977" s="10" t="s">
        <v>601</v>
      </c>
      <c r="H4977" s="10" t="s">
        <v>590</v>
      </c>
      <c r="I4977" s="10" t="s">
        <v>635</v>
      </c>
      <c r="J4977" s="10" t="s">
        <v>10594</v>
      </c>
      <c r="K4977" s="10" t="s">
        <v>20544</v>
      </c>
      <c r="L4977" s="10">
        <v>9</v>
      </c>
      <c r="M4977" s="10">
        <v>164.94</v>
      </c>
      <c r="N4977" s="10">
        <v>1484.46</v>
      </c>
      <c r="O4977" s="59">
        <v>0</v>
      </c>
      <c r="P4977" s="10">
        <v>0</v>
      </c>
      <c r="Q4977" s="10">
        <v>1484.46</v>
      </c>
      <c r="R4977" s="10" t="s">
        <v>565</v>
      </c>
      <c r="S4977" s="10" t="s">
        <v>564</v>
      </c>
      <c r="T4977" s="59">
        <v>0.15</v>
      </c>
      <c r="U4977" s="10">
        <v>222.67</v>
      </c>
    </row>
    <row r="4978" spans="1:21" x14ac:dyDescent="0.3">
      <c r="A4978" s="10" t="s">
        <v>20543</v>
      </c>
      <c r="B4978" s="61">
        <v>45339</v>
      </c>
      <c r="C4978" s="10" t="s">
        <v>4453</v>
      </c>
      <c r="D4978" s="10" t="s">
        <v>20542</v>
      </c>
      <c r="E4978" s="10" t="s">
        <v>592</v>
      </c>
      <c r="F4978" s="10" t="s">
        <v>18</v>
      </c>
      <c r="G4978" s="10" t="s">
        <v>601</v>
      </c>
      <c r="H4978" s="10" t="s">
        <v>544</v>
      </c>
      <c r="I4978" s="10" t="s">
        <v>568</v>
      </c>
      <c r="J4978" s="10" t="s">
        <v>19199</v>
      </c>
      <c r="K4978" s="10" t="s">
        <v>20541</v>
      </c>
      <c r="L4978" s="10">
        <v>6</v>
      </c>
      <c r="M4978" s="10">
        <v>265.72000000000003</v>
      </c>
      <c r="N4978" s="10">
        <v>1594.32</v>
      </c>
      <c r="O4978" s="59">
        <v>0</v>
      </c>
      <c r="P4978" s="10">
        <v>0</v>
      </c>
      <c r="Q4978" s="10">
        <v>1594.32</v>
      </c>
      <c r="R4978" s="10" t="s">
        <v>565</v>
      </c>
      <c r="S4978" s="10" t="s">
        <v>564</v>
      </c>
      <c r="T4978" s="59">
        <v>0.25</v>
      </c>
      <c r="U4978" s="10">
        <v>398.58</v>
      </c>
    </row>
    <row r="4979" spans="1:21" x14ac:dyDescent="0.3">
      <c r="A4979" s="10" t="s">
        <v>20540</v>
      </c>
      <c r="B4979" s="61">
        <v>45027</v>
      </c>
      <c r="C4979" s="10" t="s">
        <v>4309</v>
      </c>
      <c r="D4979" s="10" t="s">
        <v>7054</v>
      </c>
      <c r="E4979" s="10" t="s">
        <v>581</v>
      </c>
      <c r="F4979" s="10" t="s">
        <v>7</v>
      </c>
      <c r="G4979" s="10" t="s">
        <v>569</v>
      </c>
      <c r="H4979" s="10" t="s">
        <v>579</v>
      </c>
      <c r="I4979" s="10" t="s">
        <v>711</v>
      </c>
      <c r="J4979" s="10" t="s">
        <v>20539</v>
      </c>
      <c r="K4979" s="10" t="s">
        <v>10838</v>
      </c>
      <c r="L4979" s="10">
        <v>10</v>
      </c>
      <c r="M4979" s="10">
        <v>588.98</v>
      </c>
      <c r="N4979" s="10">
        <v>5889.8</v>
      </c>
      <c r="O4979" s="59">
        <v>0.2</v>
      </c>
      <c r="P4979" s="10">
        <v>1177.96</v>
      </c>
      <c r="Q4979" s="10">
        <v>4711.84</v>
      </c>
      <c r="R4979" s="10" t="s">
        <v>586</v>
      </c>
      <c r="S4979" s="10" t="s">
        <v>564</v>
      </c>
      <c r="T4979" s="59">
        <v>0.3</v>
      </c>
      <c r="U4979" s="10">
        <v>1413.55</v>
      </c>
    </row>
    <row r="4980" spans="1:21" x14ac:dyDescent="0.3">
      <c r="A4980" s="10" t="s">
        <v>20538</v>
      </c>
      <c r="B4980" s="61">
        <v>45037</v>
      </c>
      <c r="C4980" s="10" t="s">
        <v>6299</v>
      </c>
      <c r="D4980" s="10" t="s">
        <v>8176</v>
      </c>
      <c r="E4980" s="10" t="s">
        <v>592</v>
      </c>
      <c r="F4980" s="10" t="s">
        <v>652</v>
      </c>
      <c r="G4980" s="10" t="s">
        <v>569</v>
      </c>
      <c r="H4980" s="10" t="s">
        <v>544</v>
      </c>
      <c r="I4980" s="10" t="s">
        <v>10</v>
      </c>
      <c r="J4980" s="10" t="s">
        <v>15305</v>
      </c>
      <c r="K4980" s="10" t="s">
        <v>19974</v>
      </c>
      <c r="L4980" s="10">
        <v>5</v>
      </c>
      <c r="M4980" s="10">
        <v>877.64</v>
      </c>
      <c r="N4980" s="10">
        <v>4388.2</v>
      </c>
      <c r="O4980" s="59">
        <v>0.1</v>
      </c>
      <c r="P4980" s="10">
        <v>438.82</v>
      </c>
      <c r="Q4980" s="10">
        <v>3949.38</v>
      </c>
      <c r="R4980" s="10" t="s">
        <v>614</v>
      </c>
      <c r="S4980" s="10" t="s">
        <v>564</v>
      </c>
      <c r="T4980" s="59">
        <v>0.15</v>
      </c>
      <c r="U4980" s="10">
        <v>592.41</v>
      </c>
    </row>
    <row r="4981" spans="1:21" x14ac:dyDescent="0.3">
      <c r="A4981" s="10" t="s">
        <v>20537</v>
      </c>
      <c r="B4981" s="61">
        <v>44959</v>
      </c>
      <c r="C4981" s="10" t="s">
        <v>6466</v>
      </c>
      <c r="D4981" s="10" t="s">
        <v>20536</v>
      </c>
      <c r="E4981" s="10" t="s">
        <v>629</v>
      </c>
      <c r="F4981" s="10" t="s">
        <v>628</v>
      </c>
      <c r="G4981" s="10" t="s">
        <v>569</v>
      </c>
      <c r="H4981" s="10" t="s">
        <v>544</v>
      </c>
      <c r="I4981" s="10" t="s">
        <v>610</v>
      </c>
      <c r="J4981" s="10" t="s">
        <v>12707</v>
      </c>
      <c r="K4981" s="10" t="s">
        <v>16179</v>
      </c>
      <c r="L4981" s="10">
        <v>2</v>
      </c>
      <c r="M4981" s="10">
        <v>271.05</v>
      </c>
      <c r="N4981" s="10">
        <v>542.1</v>
      </c>
      <c r="O4981" s="59">
        <v>0</v>
      </c>
      <c r="P4981" s="10">
        <v>0</v>
      </c>
      <c r="Q4981" s="10">
        <v>542.1</v>
      </c>
      <c r="R4981" s="10" t="s">
        <v>565</v>
      </c>
      <c r="S4981" s="10" t="s">
        <v>564</v>
      </c>
      <c r="T4981" s="59">
        <v>0.25</v>
      </c>
      <c r="U4981" s="10">
        <v>135.53</v>
      </c>
    </row>
    <row r="4982" spans="1:21" x14ac:dyDescent="0.3">
      <c r="A4982" s="10" t="s">
        <v>20535</v>
      </c>
      <c r="B4982" s="61">
        <v>45232</v>
      </c>
      <c r="C4982" s="10" t="s">
        <v>9812</v>
      </c>
      <c r="D4982" s="10" t="s">
        <v>20534</v>
      </c>
      <c r="E4982" s="10" t="s">
        <v>603</v>
      </c>
      <c r="F4982" s="10" t="s">
        <v>602</v>
      </c>
      <c r="G4982" s="10" t="s">
        <v>569</v>
      </c>
      <c r="H4982" s="10" t="s">
        <v>590</v>
      </c>
      <c r="I4982" s="10" t="s">
        <v>635</v>
      </c>
      <c r="J4982" s="10" t="s">
        <v>20533</v>
      </c>
      <c r="K4982" s="10" t="s">
        <v>10398</v>
      </c>
      <c r="L4982" s="10">
        <v>6</v>
      </c>
      <c r="M4982" s="10">
        <v>443.75</v>
      </c>
      <c r="N4982" s="10">
        <v>2662.5</v>
      </c>
      <c r="O4982" s="59">
        <v>0.05</v>
      </c>
      <c r="P4982" s="10">
        <v>133.12</v>
      </c>
      <c r="Q4982" s="10">
        <v>2529.38</v>
      </c>
      <c r="R4982" s="10" t="s">
        <v>575</v>
      </c>
      <c r="S4982" s="10" t="s">
        <v>596</v>
      </c>
      <c r="T4982" s="59">
        <v>0.25</v>
      </c>
      <c r="U4982" s="10">
        <v>632.35</v>
      </c>
    </row>
    <row r="4983" spans="1:21" x14ac:dyDescent="0.3">
      <c r="A4983" s="10" t="s">
        <v>20532</v>
      </c>
      <c r="B4983" s="61">
        <v>45266</v>
      </c>
      <c r="C4983" s="10" t="s">
        <v>20531</v>
      </c>
      <c r="D4983" s="10" t="s">
        <v>20530</v>
      </c>
      <c r="E4983" s="10" t="s">
        <v>592</v>
      </c>
      <c r="F4983" s="10" t="s">
        <v>652</v>
      </c>
      <c r="G4983" s="10" t="s">
        <v>569</v>
      </c>
      <c r="H4983" s="10" t="s">
        <v>544</v>
      </c>
      <c r="I4983" s="10" t="s">
        <v>568</v>
      </c>
      <c r="J4983" s="10" t="s">
        <v>6297</v>
      </c>
      <c r="K4983" s="10" t="s">
        <v>20529</v>
      </c>
      <c r="L4983" s="10">
        <v>2</v>
      </c>
      <c r="M4983" s="10">
        <v>783.35</v>
      </c>
      <c r="N4983" s="10">
        <v>1566.7</v>
      </c>
      <c r="O4983" s="59">
        <v>0</v>
      </c>
      <c r="P4983" s="10">
        <v>0</v>
      </c>
      <c r="Q4983" s="10">
        <v>1566.7</v>
      </c>
      <c r="R4983" s="10" t="s">
        <v>565</v>
      </c>
      <c r="S4983" s="10" t="s">
        <v>596</v>
      </c>
      <c r="T4983" s="59">
        <v>0.3</v>
      </c>
      <c r="U4983" s="10">
        <v>470.01</v>
      </c>
    </row>
    <row r="4984" spans="1:21" x14ac:dyDescent="0.3">
      <c r="A4984" s="10" t="s">
        <v>20528</v>
      </c>
      <c r="B4984" s="61">
        <v>45222</v>
      </c>
      <c r="C4984" s="10" t="s">
        <v>2202</v>
      </c>
      <c r="D4984" s="10" t="s">
        <v>2752</v>
      </c>
      <c r="E4984" s="10" t="s">
        <v>592</v>
      </c>
      <c r="F4984" s="10" t="s">
        <v>18</v>
      </c>
      <c r="G4984" s="10" t="s">
        <v>569</v>
      </c>
      <c r="H4984" s="10" t="s">
        <v>544</v>
      </c>
      <c r="I4984" s="10" t="s">
        <v>568</v>
      </c>
      <c r="J4984" s="10" t="s">
        <v>20527</v>
      </c>
      <c r="K4984" s="10" t="s">
        <v>9027</v>
      </c>
      <c r="L4984" s="10">
        <v>5</v>
      </c>
      <c r="M4984" s="10">
        <v>299</v>
      </c>
      <c r="N4984" s="10">
        <v>1495</v>
      </c>
      <c r="O4984" s="59">
        <v>0.1</v>
      </c>
      <c r="P4984" s="10">
        <v>149.5</v>
      </c>
      <c r="Q4984" s="10">
        <v>1345.5</v>
      </c>
      <c r="R4984" s="10" t="s">
        <v>586</v>
      </c>
      <c r="S4984" s="10" t="s">
        <v>607</v>
      </c>
      <c r="T4984" s="59">
        <v>0.15</v>
      </c>
      <c r="U4984" s="10">
        <v>201.82</v>
      </c>
    </row>
    <row r="4985" spans="1:21" x14ac:dyDescent="0.3">
      <c r="A4985" s="10" t="s">
        <v>20526</v>
      </c>
      <c r="B4985" s="61">
        <v>44945</v>
      </c>
      <c r="C4985" s="10" t="s">
        <v>5675</v>
      </c>
      <c r="D4985" s="10" t="s">
        <v>3089</v>
      </c>
      <c r="E4985" s="10" t="s">
        <v>603</v>
      </c>
      <c r="F4985" s="10" t="s">
        <v>636</v>
      </c>
      <c r="G4985" s="10" t="s">
        <v>601</v>
      </c>
      <c r="H4985" s="10" t="s">
        <v>544</v>
      </c>
      <c r="I4985" s="10" t="s">
        <v>610</v>
      </c>
      <c r="J4985" s="10" t="s">
        <v>19319</v>
      </c>
      <c r="K4985" s="10" t="s">
        <v>20525</v>
      </c>
      <c r="L4985" s="10">
        <v>5</v>
      </c>
      <c r="M4985" s="10">
        <v>679.19</v>
      </c>
      <c r="N4985" s="10">
        <v>3395.95</v>
      </c>
      <c r="O4985" s="59">
        <v>0.05</v>
      </c>
      <c r="P4985" s="10">
        <v>169.8</v>
      </c>
      <c r="Q4985" s="10">
        <v>3226.15</v>
      </c>
      <c r="R4985" s="10" t="s">
        <v>565</v>
      </c>
      <c r="S4985" s="10" t="s">
        <v>564</v>
      </c>
      <c r="T4985" s="59">
        <v>0.15</v>
      </c>
      <c r="U4985" s="10">
        <v>483.92</v>
      </c>
    </row>
    <row r="4986" spans="1:21" x14ac:dyDescent="0.3">
      <c r="A4986" s="10" t="s">
        <v>20524</v>
      </c>
      <c r="B4986" s="61">
        <v>45138</v>
      </c>
      <c r="C4986" s="10" t="s">
        <v>20523</v>
      </c>
      <c r="D4986" s="10" t="s">
        <v>20522</v>
      </c>
      <c r="E4986" s="10" t="s">
        <v>629</v>
      </c>
      <c r="F4986" s="10" t="s">
        <v>759</v>
      </c>
      <c r="G4986" s="10" t="s">
        <v>601</v>
      </c>
      <c r="H4986" s="10" t="s">
        <v>544</v>
      </c>
      <c r="I4986" s="10" t="s">
        <v>10</v>
      </c>
      <c r="J4986" s="10" t="s">
        <v>10040</v>
      </c>
      <c r="K4986" s="10" t="s">
        <v>20521</v>
      </c>
      <c r="L4986" s="10">
        <v>7</v>
      </c>
      <c r="M4986" s="10">
        <v>535.88</v>
      </c>
      <c r="N4986" s="10">
        <v>3751.16</v>
      </c>
      <c r="O4986" s="59">
        <v>0.1</v>
      </c>
      <c r="P4986" s="10">
        <v>375.12</v>
      </c>
      <c r="Q4986" s="10">
        <v>3376.04</v>
      </c>
      <c r="R4986" s="10" t="s">
        <v>565</v>
      </c>
      <c r="S4986" s="10" t="s">
        <v>596</v>
      </c>
      <c r="T4986" s="59">
        <v>0.25</v>
      </c>
      <c r="U4986" s="10">
        <v>844.01</v>
      </c>
    </row>
    <row r="4987" spans="1:21" x14ac:dyDescent="0.3">
      <c r="A4987" s="10" t="s">
        <v>20520</v>
      </c>
      <c r="B4987" s="61">
        <v>45216</v>
      </c>
      <c r="C4987" s="10" t="s">
        <v>1591</v>
      </c>
      <c r="D4987" s="10" t="s">
        <v>15436</v>
      </c>
      <c r="E4987" s="10" t="s">
        <v>592</v>
      </c>
      <c r="F4987" s="10" t="s">
        <v>652</v>
      </c>
      <c r="G4987" s="10" t="s">
        <v>569</v>
      </c>
      <c r="H4987" s="10" t="s">
        <v>600</v>
      </c>
      <c r="I4987" s="10" t="s">
        <v>599</v>
      </c>
      <c r="J4987" s="10" t="s">
        <v>8972</v>
      </c>
      <c r="K4987" s="10" t="s">
        <v>20519</v>
      </c>
      <c r="L4987" s="10">
        <v>8</v>
      </c>
      <c r="M4987" s="10">
        <v>800.21</v>
      </c>
      <c r="N4987" s="10">
        <v>6401.68</v>
      </c>
      <c r="O4987" s="59">
        <v>0.2</v>
      </c>
      <c r="P4987" s="10">
        <v>1280.3399999999999</v>
      </c>
      <c r="Q4987" s="10">
        <v>5121.34</v>
      </c>
      <c r="R4987" s="10" t="s">
        <v>565</v>
      </c>
      <c r="S4987" s="10" t="s">
        <v>596</v>
      </c>
      <c r="T4987" s="59">
        <v>0.25</v>
      </c>
      <c r="U4987" s="10">
        <v>1280.3399999999999</v>
      </c>
    </row>
    <row r="4988" spans="1:21" x14ac:dyDescent="0.3">
      <c r="A4988" s="10" t="s">
        <v>20518</v>
      </c>
      <c r="B4988" s="61">
        <v>45306</v>
      </c>
      <c r="C4988" s="10" t="s">
        <v>16273</v>
      </c>
      <c r="D4988" s="10" t="s">
        <v>14598</v>
      </c>
      <c r="E4988" s="10" t="s">
        <v>581</v>
      </c>
      <c r="F4988" s="10" t="s">
        <v>580</v>
      </c>
      <c r="G4988" s="10" t="s">
        <v>601</v>
      </c>
      <c r="H4988" s="10" t="s">
        <v>579</v>
      </c>
      <c r="I4988" s="10" t="s">
        <v>711</v>
      </c>
      <c r="J4988" s="10" t="s">
        <v>15120</v>
      </c>
      <c r="K4988" s="10" t="s">
        <v>20517</v>
      </c>
      <c r="L4988" s="10">
        <v>8</v>
      </c>
      <c r="M4988" s="10">
        <v>101.06</v>
      </c>
      <c r="N4988" s="10">
        <v>808.48</v>
      </c>
      <c r="O4988" s="59">
        <v>0.1</v>
      </c>
      <c r="P4988" s="10">
        <v>80.849999999999994</v>
      </c>
      <c r="Q4988" s="10">
        <v>727.63</v>
      </c>
      <c r="R4988" s="10" t="s">
        <v>614</v>
      </c>
      <c r="S4988" s="10" t="s">
        <v>607</v>
      </c>
      <c r="T4988" s="59">
        <v>0.25</v>
      </c>
      <c r="U4988" s="10">
        <v>181.91</v>
      </c>
    </row>
    <row r="4989" spans="1:21" x14ac:dyDescent="0.3">
      <c r="A4989" s="10" t="s">
        <v>20516</v>
      </c>
      <c r="B4989" s="61">
        <v>45287</v>
      </c>
      <c r="C4989" s="10" t="s">
        <v>20515</v>
      </c>
      <c r="D4989" s="10" t="s">
        <v>19750</v>
      </c>
      <c r="E4989" s="10" t="s">
        <v>592</v>
      </c>
      <c r="F4989" s="10" t="s">
        <v>591</v>
      </c>
      <c r="G4989" s="10" t="s">
        <v>569</v>
      </c>
      <c r="H4989" s="10" t="s">
        <v>590</v>
      </c>
      <c r="I4989" s="10" t="s">
        <v>589</v>
      </c>
      <c r="J4989" s="10" t="s">
        <v>20514</v>
      </c>
      <c r="K4989" s="10" t="s">
        <v>3876</v>
      </c>
      <c r="L4989" s="10">
        <v>10</v>
      </c>
      <c r="M4989" s="10">
        <v>399.52</v>
      </c>
      <c r="N4989" s="10">
        <v>3995.2</v>
      </c>
      <c r="O4989" s="59">
        <v>0.2</v>
      </c>
      <c r="P4989" s="10">
        <v>799.04</v>
      </c>
      <c r="Q4989" s="10">
        <v>3196.16</v>
      </c>
      <c r="R4989" s="10" t="s">
        <v>586</v>
      </c>
      <c r="S4989" s="10" t="s">
        <v>596</v>
      </c>
      <c r="T4989" s="59">
        <v>0.25</v>
      </c>
      <c r="U4989" s="10">
        <v>799.04</v>
      </c>
    </row>
    <row r="4990" spans="1:21" x14ac:dyDescent="0.3">
      <c r="A4990" s="10" t="s">
        <v>20513</v>
      </c>
      <c r="B4990" s="61">
        <v>45115</v>
      </c>
      <c r="C4990" s="10" t="s">
        <v>2551</v>
      </c>
      <c r="D4990" s="10" t="s">
        <v>20512</v>
      </c>
      <c r="E4990" s="10" t="s">
        <v>581</v>
      </c>
      <c r="F4990" s="10" t="s">
        <v>580</v>
      </c>
      <c r="G4990" s="10" t="s">
        <v>601</v>
      </c>
      <c r="H4990" s="10" t="s">
        <v>590</v>
      </c>
      <c r="I4990" s="10" t="s">
        <v>635</v>
      </c>
      <c r="J4990" s="10" t="s">
        <v>7825</v>
      </c>
      <c r="K4990" s="10" t="s">
        <v>20167</v>
      </c>
      <c r="L4990" s="10">
        <v>2</v>
      </c>
      <c r="M4990" s="10">
        <v>988</v>
      </c>
      <c r="N4990" s="10">
        <v>1976</v>
      </c>
      <c r="O4990" s="59">
        <v>0.05</v>
      </c>
      <c r="P4990" s="10">
        <v>98.8</v>
      </c>
      <c r="Q4990" s="10">
        <v>1877.2</v>
      </c>
      <c r="R4990" s="10" t="s">
        <v>565</v>
      </c>
      <c r="S4990" s="10" t="s">
        <v>607</v>
      </c>
      <c r="T4990" s="59">
        <v>0.3</v>
      </c>
      <c r="U4990" s="10">
        <v>563.16</v>
      </c>
    </row>
    <row r="4991" spans="1:21" x14ac:dyDescent="0.3">
      <c r="A4991" s="10" t="s">
        <v>20511</v>
      </c>
      <c r="B4991" s="61">
        <v>45090</v>
      </c>
      <c r="C4991" s="10" t="s">
        <v>12371</v>
      </c>
      <c r="D4991" s="10" t="s">
        <v>20510</v>
      </c>
      <c r="E4991" s="10" t="s">
        <v>592</v>
      </c>
      <c r="F4991" s="10" t="s">
        <v>591</v>
      </c>
      <c r="G4991" s="10" t="s">
        <v>601</v>
      </c>
      <c r="H4991" s="10" t="s">
        <v>590</v>
      </c>
      <c r="I4991" s="10" t="s">
        <v>635</v>
      </c>
      <c r="J4991" s="10" t="s">
        <v>20509</v>
      </c>
      <c r="K4991" s="10" t="s">
        <v>20508</v>
      </c>
      <c r="L4991" s="10">
        <v>3</v>
      </c>
      <c r="M4991" s="10">
        <v>921.48</v>
      </c>
      <c r="N4991" s="10">
        <v>2764.44</v>
      </c>
      <c r="O4991" s="59">
        <v>0</v>
      </c>
      <c r="P4991" s="10">
        <v>0</v>
      </c>
      <c r="Q4991" s="10">
        <v>2764.44</v>
      </c>
      <c r="R4991" s="10" t="s">
        <v>586</v>
      </c>
      <c r="S4991" s="10" t="s">
        <v>585</v>
      </c>
      <c r="T4991" s="59">
        <v>0.15</v>
      </c>
      <c r="U4991" s="10">
        <v>414.67</v>
      </c>
    </row>
    <row r="4992" spans="1:21" x14ac:dyDescent="0.3">
      <c r="A4992" s="10" t="s">
        <v>20507</v>
      </c>
      <c r="B4992" s="61">
        <v>45047</v>
      </c>
      <c r="C4992" s="10" t="s">
        <v>7790</v>
      </c>
      <c r="D4992" s="10" t="s">
        <v>20506</v>
      </c>
      <c r="E4992" s="10" t="s">
        <v>571</v>
      </c>
      <c r="F4992" s="10" t="s">
        <v>685</v>
      </c>
      <c r="G4992" s="10" t="s">
        <v>569</v>
      </c>
      <c r="H4992" s="10" t="s">
        <v>544</v>
      </c>
      <c r="I4992" s="10" t="s">
        <v>610</v>
      </c>
      <c r="J4992" s="10" t="s">
        <v>20505</v>
      </c>
      <c r="K4992" s="10" t="s">
        <v>20504</v>
      </c>
      <c r="L4992" s="10">
        <v>7</v>
      </c>
      <c r="M4992" s="10">
        <v>216.82</v>
      </c>
      <c r="N4992" s="10">
        <v>1517.74</v>
      </c>
      <c r="O4992" s="59">
        <v>0</v>
      </c>
      <c r="P4992" s="10">
        <v>0</v>
      </c>
      <c r="Q4992" s="10">
        <v>1517.74</v>
      </c>
      <c r="R4992" s="10" t="s">
        <v>586</v>
      </c>
      <c r="S4992" s="10" t="s">
        <v>585</v>
      </c>
      <c r="T4992" s="59">
        <v>0.25</v>
      </c>
      <c r="U4992" s="10">
        <v>379.44</v>
      </c>
    </row>
    <row r="4993" spans="1:21" x14ac:dyDescent="0.3">
      <c r="A4993" s="10" t="s">
        <v>20503</v>
      </c>
      <c r="B4993" s="61">
        <v>45017</v>
      </c>
      <c r="C4993" s="10" t="s">
        <v>20502</v>
      </c>
      <c r="D4993" s="10" t="s">
        <v>20501</v>
      </c>
      <c r="E4993" s="10" t="s">
        <v>629</v>
      </c>
      <c r="F4993" s="10" t="s">
        <v>759</v>
      </c>
      <c r="G4993" s="10" t="s">
        <v>601</v>
      </c>
      <c r="H4993" s="10" t="s">
        <v>590</v>
      </c>
      <c r="I4993" s="10" t="s">
        <v>589</v>
      </c>
      <c r="J4993" s="10" t="s">
        <v>20500</v>
      </c>
      <c r="K4993" s="10" t="s">
        <v>20499</v>
      </c>
      <c r="L4993" s="10">
        <v>4</v>
      </c>
      <c r="M4993" s="10">
        <v>394.13</v>
      </c>
      <c r="N4993" s="10">
        <v>1576.52</v>
      </c>
      <c r="O4993" s="59">
        <v>0</v>
      </c>
      <c r="P4993" s="10">
        <v>0</v>
      </c>
      <c r="Q4993" s="10">
        <v>1576.52</v>
      </c>
      <c r="R4993" s="10" t="s">
        <v>586</v>
      </c>
      <c r="S4993" s="10" t="s">
        <v>585</v>
      </c>
      <c r="T4993" s="59">
        <v>0.3</v>
      </c>
      <c r="U4993" s="10">
        <v>472.96</v>
      </c>
    </row>
    <row r="4994" spans="1:21" x14ac:dyDescent="0.3">
      <c r="A4994" s="10" t="s">
        <v>20498</v>
      </c>
      <c r="B4994" s="61">
        <v>44956</v>
      </c>
      <c r="C4994" s="10" t="s">
        <v>9116</v>
      </c>
      <c r="D4994" s="10" t="s">
        <v>20497</v>
      </c>
      <c r="E4994" s="10" t="s">
        <v>581</v>
      </c>
      <c r="F4994" s="10" t="s">
        <v>580</v>
      </c>
      <c r="G4994" s="10" t="s">
        <v>601</v>
      </c>
      <c r="H4994" s="10" t="s">
        <v>590</v>
      </c>
      <c r="I4994" s="10" t="s">
        <v>589</v>
      </c>
      <c r="J4994" s="10" t="s">
        <v>20496</v>
      </c>
      <c r="K4994" s="10" t="s">
        <v>20416</v>
      </c>
      <c r="L4994" s="10">
        <v>5</v>
      </c>
      <c r="M4994" s="10">
        <v>256.73</v>
      </c>
      <c r="N4994" s="10">
        <v>1283.6500000000001</v>
      </c>
      <c r="O4994" s="59">
        <v>0.2</v>
      </c>
      <c r="P4994" s="10">
        <v>256.73</v>
      </c>
      <c r="Q4994" s="10">
        <v>1026.92</v>
      </c>
      <c r="R4994" s="10" t="s">
        <v>614</v>
      </c>
      <c r="S4994" s="10" t="s">
        <v>607</v>
      </c>
      <c r="T4994" s="59">
        <v>0.3</v>
      </c>
      <c r="U4994" s="10">
        <v>308.08</v>
      </c>
    </row>
    <row r="4995" spans="1:21" x14ac:dyDescent="0.3">
      <c r="A4995" s="10" t="s">
        <v>20495</v>
      </c>
      <c r="B4995" s="61">
        <v>45012</v>
      </c>
      <c r="C4995" s="10" t="s">
        <v>15128</v>
      </c>
      <c r="D4995" s="10" t="s">
        <v>20494</v>
      </c>
      <c r="E4995" s="10" t="s">
        <v>603</v>
      </c>
      <c r="F4995" s="10" t="s">
        <v>602</v>
      </c>
      <c r="G4995" s="10" t="s">
        <v>569</v>
      </c>
      <c r="H4995" s="10" t="s">
        <v>579</v>
      </c>
      <c r="I4995" s="10" t="s">
        <v>711</v>
      </c>
      <c r="J4995" s="10" t="s">
        <v>20493</v>
      </c>
      <c r="K4995" s="10" t="s">
        <v>20492</v>
      </c>
      <c r="L4995" s="10">
        <v>9</v>
      </c>
      <c r="M4995" s="10">
        <v>270.08</v>
      </c>
      <c r="N4995" s="10">
        <v>2430.7199999999998</v>
      </c>
      <c r="O4995" s="59">
        <v>0.05</v>
      </c>
      <c r="P4995" s="10">
        <v>121.54</v>
      </c>
      <c r="Q4995" s="10">
        <v>2309.1799999999998</v>
      </c>
      <c r="R4995" s="10" t="s">
        <v>614</v>
      </c>
      <c r="S4995" s="10" t="s">
        <v>596</v>
      </c>
      <c r="T4995" s="59">
        <v>0.3</v>
      </c>
      <c r="U4995" s="10">
        <v>692.75</v>
      </c>
    </row>
    <row r="4996" spans="1:21" x14ac:dyDescent="0.3">
      <c r="A4996" s="10" t="s">
        <v>20491</v>
      </c>
      <c r="B4996" s="61">
        <v>45257</v>
      </c>
      <c r="C4996" s="10" t="s">
        <v>6967</v>
      </c>
      <c r="D4996" s="10" t="s">
        <v>19236</v>
      </c>
      <c r="E4996" s="10" t="s">
        <v>603</v>
      </c>
      <c r="F4996" s="10" t="s">
        <v>636</v>
      </c>
      <c r="G4996" s="10" t="s">
        <v>569</v>
      </c>
      <c r="H4996" s="10" t="s">
        <v>544</v>
      </c>
      <c r="I4996" s="10" t="s">
        <v>10</v>
      </c>
      <c r="J4996" s="10" t="s">
        <v>20490</v>
      </c>
      <c r="K4996" s="10" t="s">
        <v>20489</v>
      </c>
      <c r="L4996" s="10">
        <v>3</v>
      </c>
      <c r="M4996" s="10">
        <v>744.15</v>
      </c>
      <c r="N4996" s="10">
        <v>2232.4499999999998</v>
      </c>
      <c r="O4996" s="59">
        <v>0</v>
      </c>
      <c r="P4996" s="10">
        <v>0</v>
      </c>
      <c r="Q4996" s="10">
        <v>2232.4499999999998</v>
      </c>
      <c r="R4996" s="10" t="s">
        <v>565</v>
      </c>
      <c r="S4996" s="10" t="s">
        <v>596</v>
      </c>
      <c r="T4996" s="59">
        <v>0.3</v>
      </c>
      <c r="U4996" s="10">
        <v>669.73</v>
      </c>
    </row>
    <row r="4997" spans="1:21" x14ac:dyDescent="0.3">
      <c r="A4997" s="10" t="s">
        <v>20488</v>
      </c>
      <c r="B4997" s="61">
        <v>45344</v>
      </c>
      <c r="C4997" s="10" t="s">
        <v>7414</v>
      </c>
      <c r="D4997" s="10" t="s">
        <v>20487</v>
      </c>
      <c r="E4997" s="10" t="s">
        <v>571</v>
      </c>
      <c r="F4997" s="10" t="s">
        <v>11</v>
      </c>
      <c r="G4997" s="10" t="s">
        <v>569</v>
      </c>
      <c r="H4997" s="10" t="s">
        <v>544</v>
      </c>
      <c r="I4997" s="10" t="s">
        <v>10</v>
      </c>
      <c r="J4997" s="10" t="s">
        <v>20486</v>
      </c>
      <c r="K4997" s="10" t="s">
        <v>20485</v>
      </c>
      <c r="L4997" s="10">
        <v>6</v>
      </c>
      <c r="M4997" s="10">
        <v>800.87</v>
      </c>
      <c r="N4997" s="10">
        <v>4805.22</v>
      </c>
      <c r="O4997" s="59">
        <v>0.05</v>
      </c>
      <c r="P4997" s="10">
        <v>240.26</v>
      </c>
      <c r="Q4997" s="10">
        <v>4564.96</v>
      </c>
      <c r="R4997" s="10" t="s">
        <v>575</v>
      </c>
      <c r="S4997" s="10" t="s">
        <v>585</v>
      </c>
      <c r="T4997" s="59">
        <v>0.25</v>
      </c>
      <c r="U4997" s="10">
        <v>1141.24</v>
      </c>
    </row>
    <row r="4998" spans="1:21" x14ac:dyDescent="0.3">
      <c r="A4998" s="10" t="s">
        <v>20484</v>
      </c>
      <c r="B4998" s="61">
        <v>44992</v>
      </c>
      <c r="C4998" s="10" t="s">
        <v>20483</v>
      </c>
      <c r="D4998" s="10" t="s">
        <v>13952</v>
      </c>
      <c r="E4998" s="10" t="s">
        <v>603</v>
      </c>
      <c r="F4998" s="10" t="s">
        <v>602</v>
      </c>
      <c r="G4998" s="10" t="s">
        <v>569</v>
      </c>
      <c r="H4998" s="10" t="s">
        <v>600</v>
      </c>
      <c r="I4998" s="10" t="s">
        <v>627</v>
      </c>
      <c r="J4998" s="10" t="s">
        <v>20482</v>
      </c>
      <c r="K4998" s="10" t="s">
        <v>20481</v>
      </c>
      <c r="L4998" s="10">
        <v>8</v>
      </c>
      <c r="M4998" s="10">
        <v>608.84</v>
      </c>
      <c r="N4998" s="10">
        <v>4870.72</v>
      </c>
      <c r="O4998" s="59">
        <v>0.2</v>
      </c>
      <c r="P4998" s="10">
        <v>974.14</v>
      </c>
      <c r="Q4998" s="10">
        <v>3896.58</v>
      </c>
      <c r="R4998" s="10" t="s">
        <v>575</v>
      </c>
      <c r="S4998" s="10" t="s">
        <v>564</v>
      </c>
      <c r="T4998" s="59">
        <v>0.3</v>
      </c>
      <c r="U4998" s="10">
        <v>1168.97</v>
      </c>
    </row>
    <row r="4999" spans="1:21" x14ac:dyDescent="0.3">
      <c r="A4999" s="10" t="s">
        <v>20480</v>
      </c>
      <c r="B4999" s="61">
        <v>45239</v>
      </c>
      <c r="C4999" s="10" t="s">
        <v>19972</v>
      </c>
      <c r="D4999" s="10" t="s">
        <v>3377</v>
      </c>
      <c r="E4999" s="10" t="s">
        <v>603</v>
      </c>
      <c r="F4999" s="10" t="s">
        <v>658</v>
      </c>
      <c r="G4999" s="10" t="s">
        <v>601</v>
      </c>
      <c r="H4999" s="10" t="s">
        <v>590</v>
      </c>
      <c r="I4999" s="10" t="s">
        <v>635</v>
      </c>
      <c r="J4999" s="10" t="s">
        <v>9028</v>
      </c>
      <c r="K4999" s="10" t="s">
        <v>8255</v>
      </c>
      <c r="L4999" s="10">
        <v>9</v>
      </c>
      <c r="M4999" s="10">
        <v>408.35</v>
      </c>
      <c r="N4999" s="10">
        <v>3675.15</v>
      </c>
      <c r="O4999" s="59">
        <v>0.1</v>
      </c>
      <c r="P4999" s="10">
        <v>367.52</v>
      </c>
      <c r="Q4999" s="10">
        <v>3307.63</v>
      </c>
      <c r="R4999" s="10" t="s">
        <v>586</v>
      </c>
      <c r="S4999" s="10" t="s">
        <v>596</v>
      </c>
      <c r="T4999" s="59">
        <v>0.15</v>
      </c>
      <c r="U4999" s="10">
        <v>496.14</v>
      </c>
    </row>
    <row r="5000" spans="1:21" x14ac:dyDescent="0.3">
      <c r="A5000" s="10" t="s">
        <v>20479</v>
      </c>
      <c r="B5000" s="61">
        <v>45001</v>
      </c>
      <c r="C5000" s="10" t="s">
        <v>4458</v>
      </c>
      <c r="D5000" s="10" t="s">
        <v>13768</v>
      </c>
      <c r="E5000" s="10" t="s">
        <v>603</v>
      </c>
      <c r="F5000" s="10" t="s">
        <v>658</v>
      </c>
      <c r="G5000" s="10" t="s">
        <v>569</v>
      </c>
      <c r="H5000" s="10" t="s">
        <v>600</v>
      </c>
      <c r="I5000" s="10" t="s">
        <v>599</v>
      </c>
      <c r="J5000" s="10" t="s">
        <v>20478</v>
      </c>
      <c r="K5000" s="10" t="s">
        <v>9118</v>
      </c>
      <c r="L5000" s="10">
        <v>9</v>
      </c>
      <c r="M5000" s="10">
        <v>580.20000000000005</v>
      </c>
      <c r="N5000" s="10">
        <v>5221.8</v>
      </c>
      <c r="O5000" s="59">
        <v>0</v>
      </c>
      <c r="P5000" s="10">
        <v>0</v>
      </c>
      <c r="Q5000" s="10">
        <v>5221.8</v>
      </c>
      <c r="R5000" s="10" t="s">
        <v>614</v>
      </c>
      <c r="S5000" s="10" t="s">
        <v>607</v>
      </c>
      <c r="T5000" s="59">
        <v>0.15</v>
      </c>
      <c r="U5000" s="10">
        <v>783.27</v>
      </c>
    </row>
    <row r="5001" spans="1:21" x14ac:dyDescent="0.3">
      <c r="A5001" s="10" t="s">
        <v>20477</v>
      </c>
      <c r="B5001" s="61">
        <v>45126</v>
      </c>
      <c r="C5001" s="10" t="s">
        <v>10436</v>
      </c>
      <c r="D5001" s="10" t="s">
        <v>7217</v>
      </c>
      <c r="E5001" s="10" t="s">
        <v>592</v>
      </c>
      <c r="F5001" s="10" t="s">
        <v>591</v>
      </c>
      <c r="G5001" s="10" t="s">
        <v>569</v>
      </c>
      <c r="H5001" s="10" t="s">
        <v>579</v>
      </c>
      <c r="I5001" s="10" t="s">
        <v>578</v>
      </c>
      <c r="J5001" s="10" t="s">
        <v>20476</v>
      </c>
      <c r="K5001" s="10" t="s">
        <v>2831</v>
      </c>
      <c r="L5001" s="10">
        <v>9</v>
      </c>
      <c r="M5001" s="10">
        <v>180.49</v>
      </c>
      <c r="N5001" s="10">
        <v>1624.41</v>
      </c>
      <c r="O5001" s="59">
        <v>0.05</v>
      </c>
      <c r="P5001" s="10">
        <v>81.22</v>
      </c>
      <c r="Q5001" s="10">
        <v>1543.19</v>
      </c>
      <c r="R5001" s="10" t="s">
        <v>586</v>
      </c>
      <c r="S5001" s="10" t="s">
        <v>585</v>
      </c>
      <c r="T5001" s="59">
        <v>0.3</v>
      </c>
      <c r="U5001" s="10">
        <v>462.96</v>
      </c>
    </row>
    <row r="5002" spans="1:21" x14ac:dyDescent="0.3">
      <c r="A5002" s="10" t="s">
        <v>20475</v>
      </c>
      <c r="B5002" s="61">
        <v>45100</v>
      </c>
      <c r="C5002" s="10" t="s">
        <v>20474</v>
      </c>
      <c r="D5002" s="10" t="s">
        <v>19557</v>
      </c>
      <c r="E5002" s="10" t="s">
        <v>629</v>
      </c>
      <c r="F5002" s="10" t="s">
        <v>628</v>
      </c>
      <c r="G5002" s="10" t="s">
        <v>601</v>
      </c>
      <c r="H5002" s="10" t="s">
        <v>590</v>
      </c>
      <c r="I5002" s="10" t="s">
        <v>635</v>
      </c>
      <c r="J5002" s="10" t="s">
        <v>1300</v>
      </c>
      <c r="K5002" s="10" t="s">
        <v>19604</v>
      </c>
      <c r="L5002" s="10">
        <v>3</v>
      </c>
      <c r="M5002" s="10">
        <v>652.05999999999995</v>
      </c>
      <c r="N5002" s="10">
        <v>1956.18</v>
      </c>
      <c r="O5002" s="59">
        <v>0.2</v>
      </c>
      <c r="P5002" s="10">
        <v>391.24</v>
      </c>
      <c r="Q5002" s="10">
        <v>1564.94</v>
      </c>
      <c r="R5002" s="10" t="s">
        <v>565</v>
      </c>
      <c r="S5002" s="10" t="s">
        <v>596</v>
      </c>
      <c r="T5002" s="59">
        <v>0.3</v>
      </c>
      <c r="U5002" s="10">
        <v>469.48</v>
      </c>
    </row>
    <row r="5003" spans="1:21" x14ac:dyDescent="0.3">
      <c r="A5003" s="10" t="s">
        <v>20473</v>
      </c>
      <c r="B5003" s="61">
        <v>45128</v>
      </c>
      <c r="C5003" s="10" t="s">
        <v>19751</v>
      </c>
      <c r="D5003" s="10" t="s">
        <v>9807</v>
      </c>
      <c r="E5003" s="10" t="s">
        <v>581</v>
      </c>
      <c r="F5003" s="10" t="s">
        <v>7</v>
      </c>
      <c r="G5003" s="10" t="s">
        <v>569</v>
      </c>
      <c r="H5003" s="10" t="s">
        <v>590</v>
      </c>
      <c r="I5003" s="10" t="s">
        <v>589</v>
      </c>
      <c r="J5003" s="10" t="s">
        <v>13595</v>
      </c>
      <c r="K5003" s="10" t="s">
        <v>7028</v>
      </c>
      <c r="L5003" s="10">
        <v>10</v>
      </c>
      <c r="M5003" s="10">
        <v>350.9</v>
      </c>
      <c r="N5003" s="10">
        <v>3509</v>
      </c>
      <c r="O5003" s="59">
        <v>0.1</v>
      </c>
      <c r="P5003" s="10">
        <v>350.9</v>
      </c>
      <c r="Q5003" s="10">
        <v>3158.1</v>
      </c>
      <c r="R5003" s="10" t="s">
        <v>586</v>
      </c>
      <c r="S5003" s="10" t="s">
        <v>607</v>
      </c>
      <c r="T5003" s="59">
        <v>0.25</v>
      </c>
      <c r="U5003" s="10">
        <v>789.52</v>
      </c>
    </row>
    <row r="5004" spans="1:21" x14ac:dyDescent="0.3">
      <c r="A5004" s="10" t="s">
        <v>20472</v>
      </c>
      <c r="B5004" s="61">
        <v>45110</v>
      </c>
      <c r="C5004" s="10" t="s">
        <v>14673</v>
      </c>
      <c r="D5004" s="10" t="s">
        <v>3826</v>
      </c>
      <c r="E5004" s="10" t="s">
        <v>571</v>
      </c>
      <c r="F5004" s="10" t="s">
        <v>570</v>
      </c>
      <c r="G5004" s="10" t="s">
        <v>569</v>
      </c>
      <c r="H5004" s="10" t="s">
        <v>579</v>
      </c>
      <c r="I5004" s="10" t="s">
        <v>578</v>
      </c>
      <c r="J5004" s="10" t="s">
        <v>13713</v>
      </c>
      <c r="K5004" s="10" t="s">
        <v>20471</v>
      </c>
      <c r="L5004" s="10">
        <v>10</v>
      </c>
      <c r="M5004" s="10">
        <v>812.59</v>
      </c>
      <c r="N5004" s="10">
        <v>8125.9</v>
      </c>
      <c r="O5004" s="59">
        <v>0.1</v>
      </c>
      <c r="P5004" s="10">
        <v>812.59</v>
      </c>
      <c r="Q5004" s="10">
        <v>7313.31</v>
      </c>
      <c r="R5004" s="10" t="s">
        <v>565</v>
      </c>
      <c r="S5004" s="10" t="s">
        <v>607</v>
      </c>
      <c r="T5004" s="59">
        <v>0.3</v>
      </c>
      <c r="U5004" s="10">
        <v>2193.9899999999998</v>
      </c>
    </row>
    <row r="5005" spans="1:21" x14ac:dyDescent="0.3">
      <c r="A5005" s="10" t="s">
        <v>20470</v>
      </c>
      <c r="B5005" s="61">
        <v>45304</v>
      </c>
      <c r="C5005" s="10" t="s">
        <v>4772</v>
      </c>
      <c r="D5005" s="10" t="s">
        <v>11916</v>
      </c>
      <c r="E5005" s="10" t="s">
        <v>629</v>
      </c>
      <c r="F5005" s="10" t="s">
        <v>759</v>
      </c>
      <c r="G5005" s="10" t="s">
        <v>601</v>
      </c>
      <c r="H5005" s="10" t="s">
        <v>579</v>
      </c>
      <c r="I5005" s="10" t="s">
        <v>711</v>
      </c>
      <c r="J5005" s="10" t="s">
        <v>9768</v>
      </c>
      <c r="K5005" s="10" t="s">
        <v>2113</v>
      </c>
      <c r="L5005" s="10">
        <v>2</v>
      </c>
      <c r="M5005" s="10">
        <v>225.55</v>
      </c>
      <c r="N5005" s="10">
        <v>451.1</v>
      </c>
      <c r="O5005" s="59">
        <v>0.05</v>
      </c>
      <c r="P5005" s="10">
        <v>22.56</v>
      </c>
      <c r="Q5005" s="10">
        <v>428.54</v>
      </c>
      <c r="R5005" s="10" t="s">
        <v>575</v>
      </c>
      <c r="S5005" s="10" t="s">
        <v>607</v>
      </c>
      <c r="T5005" s="59">
        <v>0.25</v>
      </c>
      <c r="U5005" s="10">
        <v>107.14</v>
      </c>
    </row>
    <row r="5006" spans="1:21" x14ac:dyDescent="0.3">
      <c r="A5006" s="10" t="s">
        <v>20469</v>
      </c>
      <c r="B5006" s="61">
        <v>45330</v>
      </c>
      <c r="C5006" s="10" t="s">
        <v>11616</v>
      </c>
      <c r="D5006" s="10" t="s">
        <v>11196</v>
      </c>
      <c r="E5006" s="10" t="s">
        <v>571</v>
      </c>
      <c r="F5006" s="10" t="s">
        <v>685</v>
      </c>
      <c r="G5006" s="10" t="s">
        <v>569</v>
      </c>
      <c r="H5006" s="10" t="s">
        <v>600</v>
      </c>
      <c r="I5006" s="10" t="s">
        <v>664</v>
      </c>
      <c r="J5006" s="10" t="s">
        <v>20468</v>
      </c>
      <c r="K5006" s="10" t="s">
        <v>20467</v>
      </c>
      <c r="L5006" s="10">
        <v>4</v>
      </c>
      <c r="M5006" s="10">
        <v>965.58</v>
      </c>
      <c r="N5006" s="10">
        <v>3862.32</v>
      </c>
      <c r="O5006" s="59">
        <v>0</v>
      </c>
      <c r="P5006" s="10">
        <v>0</v>
      </c>
      <c r="Q5006" s="10">
        <v>3862.32</v>
      </c>
      <c r="R5006" s="10" t="s">
        <v>575</v>
      </c>
      <c r="S5006" s="10" t="s">
        <v>585</v>
      </c>
      <c r="T5006" s="59">
        <v>0.15</v>
      </c>
      <c r="U5006" s="10">
        <v>579.35</v>
      </c>
    </row>
    <row r="5007" spans="1:21" x14ac:dyDescent="0.3">
      <c r="A5007" s="10" t="s">
        <v>20466</v>
      </c>
      <c r="B5007" s="61">
        <v>45120</v>
      </c>
      <c r="C5007" s="10" t="s">
        <v>17893</v>
      </c>
      <c r="D5007" s="10" t="s">
        <v>18246</v>
      </c>
      <c r="E5007" s="10" t="s">
        <v>581</v>
      </c>
      <c r="F5007" s="10" t="s">
        <v>580</v>
      </c>
      <c r="G5007" s="10" t="s">
        <v>601</v>
      </c>
      <c r="H5007" s="10" t="s">
        <v>600</v>
      </c>
      <c r="I5007" s="10" t="s">
        <v>627</v>
      </c>
      <c r="J5007" s="10" t="s">
        <v>20465</v>
      </c>
      <c r="K5007" s="10" t="s">
        <v>14332</v>
      </c>
      <c r="L5007" s="10">
        <v>7</v>
      </c>
      <c r="M5007" s="10">
        <v>153.51</v>
      </c>
      <c r="N5007" s="10">
        <v>1074.57</v>
      </c>
      <c r="O5007" s="59">
        <v>0.05</v>
      </c>
      <c r="P5007" s="10">
        <v>53.73</v>
      </c>
      <c r="Q5007" s="10">
        <v>1020.84</v>
      </c>
      <c r="R5007" s="10" t="s">
        <v>586</v>
      </c>
      <c r="S5007" s="10" t="s">
        <v>564</v>
      </c>
      <c r="T5007" s="59">
        <v>0.25</v>
      </c>
      <c r="U5007" s="10">
        <v>255.21</v>
      </c>
    </row>
    <row r="5008" spans="1:21" x14ac:dyDescent="0.3">
      <c r="A5008" s="10" t="s">
        <v>20464</v>
      </c>
      <c r="B5008" s="61">
        <v>45365</v>
      </c>
      <c r="C5008" s="10" t="s">
        <v>15686</v>
      </c>
      <c r="D5008" s="10" t="s">
        <v>20463</v>
      </c>
      <c r="E5008" s="10" t="s">
        <v>603</v>
      </c>
      <c r="F5008" s="10" t="s">
        <v>602</v>
      </c>
      <c r="G5008" s="10" t="s">
        <v>601</v>
      </c>
      <c r="H5008" s="10" t="s">
        <v>600</v>
      </c>
      <c r="I5008" s="10" t="s">
        <v>664</v>
      </c>
      <c r="J5008" s="10" t="s">
        <v>20462</v>
      </c>
      <c r="K5008" s="10" t="s">
        <v>5573</v>
      </c>
      <c r="L5008" s="10">
        <v>10</v>
      </c>
      <c r="M5008" s="10">
        <v>709.57</v>
      </c>
      <c r="N5008" s="10">
        <v>7095.7</v>
      </c>
      <c r="O5008" s="59">
        <v>0.2</v>
      </c>
      <c r="P5008" s="10">
        <v>1419.14</v>
      </c>
      <c r="Q5008" s="10">
        <v>5676.56</v>
      </c>
      <c r="R5008" s="10" t="s">
        <v>565</v>
      </c>
      <c r="S5008" s="10" t="s">
        <v>585</v>
      </c>
      <c r="T5008" s="59">
        <v>0.15</v>
      </c>
      <c r="U5008" s="10">
        <v>851.48</v>
      </c>
    </row>
    <row r="5009" spans="1:21" x14ac:dyDescent="0.3">
      <c r="A5009" s="10" t="s">
        <v>20461</v>
      </c>
      <c r="B5009" s="61">
        <v>45286</v>
      </c>
      <c r="C5009" s="10" t="s">
        <v>876</v>
      </c>
      <c r="D5009" s="10" t="s">
        <v>18807</v>
      </c>
      <c r="E5009" s="10" t="s">
        <v>592</v>
      </c>
      <c r="F5009" s="10" t="s">
        <v>591</v>
      </c>
      <c r="G5009" s="10" t="s">
        <v>569</v>
      </c>
      <c r="H5009" s="10" t="s">
        <v>590</v>
      </c>
      <c r="I5009" s="10" t="s">
        <v>748</v>
      </c>
      <c r="J5009" s="10" t="s">
        <v>7752</v>
      </c>
      <c r="K5009" s="10" t="s">
        <v>20460</v>
      </c>
      <c r="L5009" s="10">
        <v>10</v>
      </c>
      <c r="M5009" s="10">
        <v>416.7</v>
      </c>
      <c r="N5009" s="10">
        <v>4167</v>
      </c>
      <c r="O5009" s="59">
        <v>0.2</v>
      </c>
      <c r="P5009" s="10">
        <v>833.4</v>
      </c>
      <c r="Q5009" s="10">
        <v>3333.6</v>
      </c>
      <c r="R5009" s="10" t="s">
        <v>575</v>
      </c>
      <c r="S5009" s="10" t="s">
        <v>607</v>
      </c>
      <c r="T5009" s="59">
        <v>0.25</v>
      </c>
      <c r="U5009" s="10">
        <v>833.4</v>
      </c>
    </row>
    <row r="5010" spans="1:21" x14ac:dyDescent="0.3">
      <c r="A5010" s="10" t="s">
        <v>20459</v>
      </c>
      <c r="B5010" s="61">
        <v>45292</v>
      </c>
      <c r="C5010" s="10" t="s">
        <v>20458</v>
      </c>
      <c r="D5010" s="10" t="s">
        <v>3721</v>
      </c>
      <c r="E5010" s="10" t="s">
        <v>603</v>
      </c>
      <c r="F5010" s="10" t="s">
        <v>636</v>
      </c>
      <c r="G5010" s="10" t="s">
        <v>569</v>
      </c>
      <c r="H5010" s="10" t="s">
        <v>600</v>
      </c>
      <c r="I5010" s="10" t="s">
        <v>599</v>
      </c>
      <c r="J5010" s="10" t="s">
        <v>20457</v>
      </c>
      <c r="K5010" s="10" t="s">
        <v>20456</v>
      </c>
      <c r="L5010" s="10">
        <v>8</v>
      </c>
      <c r="M5010" s="10">
        <v>399.28</v>
      </c>
      <c r="N5010" s="10">
        <v>3194.24</v>
      </c>
      <c r="O5010" s="59">
        <v>0</v>
      </c>
      <c r="P5010" s="10">
        <v>0</v>
      </c>
      <c r="Q5010" s="10">
        <v>3194.24</v>
      </c>
      <c r="R5010" s="10" t="s">
        <v>586</v>
      </c>
      <c r="S5010" s="10" t="s">
        <v>596</v>
      </c>
      <c r="T5010" s="59">
        <v>0.25</v>
      </c>
      <c r="U5010" s="10">
        <v>798.56</v>
      </c>
    </row>
    <row r="5011" spans="1:21" x14ac:dyDescent="0.3">
      <c r="A5011" s="10" t="s">
        <v>20455</v>
      </c>
      <c r="B5011" s="61">
        <v>45327</v>
      </c>
      <c r="C5011" s="10" t="s">
        <v>20454</v>
      </c>
      <c r="D5011" s="10" t="s">
        <v>15291</v>
      </c>
      <c r="E5011" s="10" t="s">
        <v>581</v>
      </c>
      <c r="F5011" s="10" t="s">
        <v>7</v>
      </c>
      <c r="G5011" s="10" t="s">
        <v>601</v>
      </c>
      <c r="H5011" s="10" t="s">
        <v>579</v>
      </c>
      <c r="I5011" s="10" t="s">
        <v>578</v>
      </c>
      <c r="J5011" s="10" t="s">
        <v>17388</v>
      </c>
      <c r="K5011" s="10" t="s">
        <v>20453</v>
      </c>
      <c r="L5011" s="10">
        <v>9</v>
      </c>
      <c r="M5011" s="10">
        <v>586.32000000000005</v>
      </c>
      <c r="N5011" s="10">
        <v>5276.88</v>
      </c>
      <c r="O5011" s="59">
        <v>0</v>
      </c>
      <c r="P5011" s="10">
        <v>0</v>
      </c>
      <c r="Q5011" s="10">
        <v>5276.88</v>
      </c>
      <c r="R5011" s="10" t="s">
        <v>565</v>
      </c>
      <c r="S5011" s="10" t="s">
        <v>596</v>
      </c>
      <c r="T5011" s="59">
        <v>0.15</v>
      </c>
      <c r="U5011" s="10">
        <v>791.53</v>
      </c>
    </row>
    <row r="5012" spans="1:21" x14ac:dyDescent="0.3">
      <c r="A5012" s="10" t="s">
        <v>20452</v>
      </c>
      <c r="B5012" s="61">
        <v>44983</v>
      </c>
      <c r="C5012" s="10" t="s">
        <v>8531</v>
      </c>
      <c r="D5012" s="10" t="s">
        <v>20451</v>
      </c>
      <c r="E5012" s="10" t="s">
        <v>592</v>
      </c>
      <c r="F5012" s="10" t="s">
        <v>652</v>
      </c>
      <c r="G5012" s="10" t="s">
        <v>601</v>
      </c>
      <c r="H5012" s="10" t="s">
        <v>600</v>
      </c>
      <c r="I5012" s="10" t="s">
        <v>599</v>
      </c>
      <c r="J5012" s="10" t="s">
        <v>1693</v>
      </c>
      <c r="K5012" s="10" t="s">
        <v>20450</v>
      </c>
      <c r="L5012" s="10">
        <v>10</v>
      </c>
      <c r="M5012" s="10">
        <v>802.2</v>
      </c>
      <c r="N5012" s="10">
        <v>8022</v>
      </c>
      <c r="O5012" s="59">
        <v>0.1</v>
      </c>
      <c r="P5012" s="10">
        <v>802.2</v>
      </c>
      <c r="Q5012" s="10">
        <v>7219.8</v>
      </c>
      <c r="R5012" s="10" t="s">
        <v>614</v>
      </c>
      <c r="S5012" s="10" t="s">
        <v>564</v>
      </c>
      <c r="T5012" s="59">
        <v>0.25</v>
      </c>
      <c r="U5012" s="10">
        <v>1804.95</v>
      </c>
    </row>
    <row r="5013" spans="1:21" x14ac:dyDescent="0.3">
      <c r="A5013" s="10" t="s">
        <v>20449</v>
      </c>
      <c r="B5013" s="61">
        <v>45052</v>
      </c>
      <c r="C5013" s="10" t="s">
        <v>19161</v>
      </c>
      <c r="D5013" s="10" t="s">
        <v>1102</v>
      </c>
      <c r="E5013" s="10" t="s">
        <v>603</v>
      </c>
      <c r="F5013" s="10" t="s">
        <v>658</v>
      </c>
      <c r="G5013" s="10" t="s">
        <v>569</v>
      </c>
      <c r="H5013" s="10" t="s">
        <v>579</v>
      </c>
      <c r="I5013" s="10" t="s">
        <v>711</v>
      </c>
      <c r="J5013" s="10" t="s">
        <v>7299</v>
      </c>
      <c r="K5013" s="10" t="s">
        <v>20448</v>
      </c>
      <c r="L5013" s="10">
        <v>4</v>
      </c>
      <c r="M5013" s="10">
        <v>879.5</v>
      </c>
      <c r="N5013" s="10">
        <v>3518</v>
      </c>
      <c r="O5013" s="59">
        <v>0.1</v>
      </c>
      <c r="P5013" s="10">
        <v>351.8</v>
      </c>
      <c r="Q5013" s="10">
        <v>3166.2</v>
      </c>
      <c r="R5013" s="10" t="s">
        <v>614</v>
      </c>
      <c r="S5013" s="10" t="s">
        <v>585</v>
      </c>
      <c r="T5013" s="59">
        <v>0.25</v>
      </c>
      <c r="U5013" s="10">
        <v>791.55</v>
      </c>
    </row>
    <row r="5014" spans="1:21" x14ac:dyDescent="0.3">
      <c r="A5014" s="10" t="s">
        <v>20447</v>
      </c>
      <c r="B5014" s="61">
        <v>45298</v>
      </c>
      <c r="C5014" s="10" t="s">
        <v>1512</v>
      </c>
      <c r="D5014" s="10" t="s">
        <v>20446</v>
      </c>
      <c r="E5014" s="10" t="s">
        <v>571</v>
      </c>
      <c r="F5014" s="10" t="s">
        <v>570</v>
      </c>
      <c r="G5014" s="10" t="s">
        <v>569</v>
      </c>
      <c r="H5014" s="10" t="s">
        <v>600</v>
      </c>
      <c r="I5014" s="10" t="s">
        <v>599</v>
      </c>
      <c r="J5014" s="10" t="s">
        <v>20445</v>
      </c>
      <c r="K5014" s="10" t="s">
        <v>20444</v>
      </c>
      <c r="L5014" s="10">
        <v>2</v>
      </c>
      <c r="M5014" s="10">
        <v>960.81</v>
      </c>
      <c r="N5014" s="10">
        <v>1921.62</v>
      </c>
      <c r="O5014" s="59">
        <v>0.1</v>
      </c>
      <c r="P5014" s="10">
        <v>192.16</v>
      </c>
      <c r="Q5014" s="10">
        <v>1729.46</v>
      </c>
      <c r="R5014" s="10" t="s">
        <v>586</v>
      </c>
      <c r="S5014" s="10" t="s">
        <v>607</v>
      </c>
      <c r="T5014" s="59">
        <v>0.15</v>
      </c>
      <c r="U5014" s="10">
        <v>259.42</v>
      </c>
    </row>
    <row r="5015" spans="1:21" x14ac:dyDescent="0.3">
      <c r="A5015" s="10" t="s">
        <v>20443</v>
      </c>
      <c r="B5015" s="61">
        <v>45317</v>
      </c>
      <c r="C5015" s="10" t="s">
        <v>20442</v>
      </c>
      <c r="D5015" s="10" t="s">
        <v>20441</v>
      </c>
      <c r="E5015" s="10" t="s">
        <v>603</v>
      </c>
      <c r="F5015" s="10" t="s">
        <v>636</v>
      </c>
      <c r="G5015" s="10" t="s">
        <v>569</v>
      </c>
      <c r="H5015" s="10" t="s">
        <v>600</v>
      </c>
      <c r="I5015" s="10" t="s">
        <v>627</v>
      </c>
      <c r="J5015" s="10" t="s">
        <v>13719</v>
      </c>
      <c r="K5015" s="10" t="s">
        <v>2022</v>
      </c>
      <c r="L5015" s="10">
        <v>8</v>
      </c>
      <c r="M5015" s="10">
        <v>764.66</v>
      </c>
      <c r="N5015" s="10">
        <v>6117.28</v>
      </c>
      <c r="O5015" s="59">
        <v>0.1</v>
      </c>
      <c r="P5015" s="10">
        <v>611.73</v>
      </c>
      <c r="Q5015" s="10">
        <v>5505.55</v>
      </c>
      <c r="R5015" s="10" t="s">
        <v>614</v>
      </c>
      <c r="S5015" s="10" t="s">
        <v>596</v>
      </c>
      <c r="T5015" s="59">
        <v>0.25</v>
      </c>
      <c r="U5015" s="10">
        <v>1376.39</v>
      </c>
    </row>
    <row r="5016" spans="1:21" x14ac:dyDescent="0.3">
      <c r="A5016" s="10" t="s">
        <v>20440</v>
      </c>
      <c r="B5016" s="61">
        <v>45126</v>
      </c>
      <c r="C5016" s="10" t="s">
        <v>20439</v>
      </c>
      <c r="D5016" s="10" t="s">
        <v>20438</v>
      </c>
      <c r="E5016" s="10" t="s">
        <v>603</v>
      </c>
      <c r="F5016" s="10" t="s">
        <v>636</v>
      </c>
      <c r="G5016" s="10" t="s">
        <v>569</v>
      </c>
      <c r="H5016" s="10" t="s">
        <v>600</v>
      </c>
      <c r="I5016" s="10" t="s">
        <v>664</v>
      </c>
      <c r="J5016" s="10" t="s">
        <v>20437</v>
      </c>
      <c r="K5016" s="10" t="s">
        <v>5879</v>
      </c>
      <c r="L5016" s="10">
        <v>3</v>
      </c>
      <c r="M5016" s="10">
        <v>567.45000000000005</v>
      </c>
      <c r="N5016" s="10">
        <v>1702.35</v>
      </c>
      <c r="O5016" s="59">
        <v>0.2</v>
      </c>
      <c r="P5016" s="10">
        <v>340.47</v>
      </c>
      <c r="Q5016" s="10">
        <v>1361.88</v>
      </c>
      <c r="R5016" s="10" t="s">
        <v>586</v>
      </c>
      <c r="S5016" s="10" t="s">
        <v>596</v>
      </c>
      <c r="T5016" s="59">
        <v>0.25</v>
      </c>
      <c r="U5016" s="10">
        <v>340.47</v>
      </c>
    </row>
    <row r="5017" spans="1:21" x14ac:dyDescent="0.3">
      <c r="A5017" s="10" t="s">
        <v>20436</v>
      </c>
      <c r="B5017" s="61">
        <v>45201</v>
      </c>
      <c r="C5017" s="10" t="s">
        <v>12959</v>
      </c>
      <c r="D5017" s="10" t="s">
        <v>19160</v>
      </c>
      <c r="E5017" s="10" t="s">
        <v>603</v>
      </c>
      <c r="F5017" s="10" t="s">
        <v>636</v>
      </c>
      <c r="G5017" s="10" t="s">
        <v>569</v>
      </c>
      <c r="H5017" s="10" t="s">
        <v>544</v>
      </c>
      <c r="I5017" s="10" t="s">
        <v>10</v>
      </c>
      <c r="J5017" s="10" t="s">
        <v>20435</v>
      </c>
      <c r="K5017" s="10" t="s">
        <v>18837</v>
      </c>
      <c r="L5017" s="10">
        <v>4</v>
      </c>
      <c r="M5017" s="10">
        <v>732.12</v>
      </c>
      <c r="N5017" s="10">
        <v>2928.48</v>
      </c>
      <c r="O5017" s="59">
        <v>0.05</v>
      </c>
      <c r="P5017" s="10">
        <v>146.41999999999999</v>
      </c>
      <c r="Q5017" s="10">
        <v>2782.06</v>
      </c>
      <c r="R5017" s="10" t="s">
        <v>586</v>
      </c>
      <c r="S5017" s="10" t="s">
        <v>596</v>
      </c>
      <c r="T5017" s="59">
        <v>0.3</v>
      </c>
      <c r="U5017" s="10">
        <v>834.62</v>
      </c>
    </row>
    <row r="5018" spans="1:21" x14ac:dyDescent="0.3">
      <c r="A5018" s="10" t="s">
        <v>20434</v>
      </c>
      <c r="B5018" s="61">
        <v>45031</v>
      </c>
      <c r="C5018" s="10" t="s">
        <v>20433</v>
      </c>
      <c r="D5018" s="10" t="s">
        <v>20432</v>
      </c>
      <c r="E5018" s="10" t="s">
        <v>571</v>
      </c>
      <c r="F5018" s="10" t="s">
        <v>11</v>
      </c>
      <c r="G5018" s="10" t="s">
        <v>601</v>
      </c>
      <c r="H5018" s="10" t="s">
        <v>544</v>
      </c>
      <c r="I5018" s="10" t="s">
        <v>568</v>
      </c>
      <c r="J5018" s="10" t="s">
        <v>17356</v>
      </c>
      <c r="K5018" s="10" t="s">
        <v>17835</v>
      </c>
      <c r="L5018" s="10">
        <v>5</v>
      </c>
      <c r="M5018" s="10">
        <v>889.09</v>
      </c>
      <c r="N5018" s="10">
        <v>4445.45</v>
      </c>
      <c r="O5018" s="59">
        <v>0.2</v>
      </c>
      <c r="P5018" s="10">
        <v>889.09</v>
      </c>
      <c r="Q5018" s="10">
        <v>3556.36</v>
      </c>
      <c r="R5018" s="10" t="s">
        <v>586</v>
      </c>
      <c r="S5018" s="10" t="s">
        <v>585</v>
      </c>
      <c r="T5018" s="59">
        <v>0.15</v>
      </c>
      <c r="U5018" s="10">
        <v>533.45000000000005</v>
      </c>
    </row>
    <row r="5019" spans="1:21" x14ac:dyDescent="0.3">
      <c r="A5019" s="10" t="s">
        <v>20431</v>
      </c>
      <c r="B5019" s="61">
        <v>45192</v>
      </c>
      <c r="C5019" s="10" t="s">
        <v>8744</v>
      </c>
      <c r="D5019" s="10" t="s">
        <v>2737</v>
      </c>
      <c r="E5019" s="10" t="s">
        <v>629</v>
      </c>
      <c r="F5019" s="10" t="s">
        <v>759</v>
      </c>
      <c r="G5019" s="10" t="s">
        <v>601</v>
      </c>
      <c r="H5019" s="10" t="s">
        <v>590</v>
      </c>
      <c r="I5019" s="10" t="s">
        <v>635</v>
      </c>
      <c r="J5019" s="10" t="s">
        <v>20430</v>
      </c>
      <c r="K5019" s="10" t="s">
        <v>20429</v>
      </c>
      <c r="L5019" s="10">
        <v>10</v>
      </c>
      <c r="M5019" s="10">
        <v>436.34</v>
      </c>
      <c r="N5019" s="10">
        <v>4363.3999999999996</v>
      </c>
      <c r="O5019" s="59">
        <v>0.2</v>
      </c>
      <c r="P5019" s="10">
        <v>872.68</v>
      </c>
      <c r="Q5019" s="10">
        <v>3490.72</v>
      </c>
      <c r="R5019" s="10" t="s">
        <v>565</v>
      </c>
      <c r="S5019" s="10" t="s">
        <v>564</v>
      </c>
      <c r="T5019" s="59">
        <v>0.3</v>
      </c>
      <c r="U5019" s="10">
        <v>1047.22</v>
      </c>
    </row>
    <row r="5020" spans="1:21" x14ac:dyDescent="0.3">
      <c r="A5020" s="10" t="s">
        <v>20428</v>
      </c>
      <c r="B5020" s="61">
        <v>45050</v>
      </c>
      <c r="C5020" s="10" t="s">
        <v>20427</v>
      </c>
      <c r="D5020" s="10" t="s">
        <v>15734</v>
      </c>
      <c r="E5020" s="10" t="s">
        <v>592</v>
      </c>
      <c r="F5020" s="10" t="s">
        <v>18</v>
      </c>
      <c r="G5020" s="10" t="s">
        <v>601</v>
      </c>
      <c r="H5020" s="10" t="s">
        <v>579</v>
      </c>
      <c r="I5020" s="10" t="s">
        <v>722</v>
      </c>
      <c r="J5020" s="10" t="s">
        <v>20426</v>
      </c>
      <c r="K5020" s="10" t="s">
        <v>20425</v>
      </c>
      <c r="L5020" s="10">
        <v>2</v>
      </c>
      <c r="M5020" s="10">
        <v>960.22</v>
      </c>
      <c r="N5020" s="10">
        <v>1920.44</v>
      </c>
      <c r="O5020" s="59">
        <v>0.2</v>
      </c>
      <c r="P5020" s="10">
        <v>384.09</v>
      </c>
      <c r="Q5020" s="10">
        <v>1536.35</v>
      </c>
      <c r="R5020" s="10" t="s">
        <v>575</v>
      </c>
      <c r="S5020" s="10" t="s">
        <v>585</v>
      </c>
      <c r="T5020" s="59">
        <v>0.3</v>
      </c>
      <c r="U5020" s="10">
        <v>460.9</v>
      </c>
    </row>
    <row r="5021" spans="1:21" x14ac:dyDescent="0.3">
      <c r="A5021" s="10" t="s">
        <v>20424</v>
      </c>
      <c r="B5021" s="61">
        <v>44949</v>
      </c>
      <c r="C5021" s="10" t="s">
        <v>8132</v>
      </c>
      <c r="D5021" s="10" t="s">
        <v>11143</v>
      </c>
      <c r="E5021" s="10" t="s">
        <v>571</v>
      </c>
      <c r="F5021" s="10" t="s">
        <v>570</v>
      </c>
      <c r="G5021" s="10" t="s">
        <v>569</v>
      </c>
      <c r="H5021" s="10" t="s">
        <v>544</v>
      </c>
      <c r="I5021" s="10" t="s">
        <v>610</v>
      </c>
      <c r="J5021" s="10" t="s">
        <v>4442</v>
      </c>
      <c r="K5021" s="10" t="s">
        <v>20423</v>
      </c>
      <c r="L5021" s="10">
        <v>1</v>
      </c>
      <c r="M5021" s="10">
        <v>308.89999999999998</v>
      </c>
      <c r="N5021" s="10">
        <v>308.89999999999998</v>
      </c>
      <c r="O5021" s="59">
        <v>0.1</v>
      </c>
      <c r="P5021" s="10">
        <v>30.89</v>
      </c>
      <c r="Q5021" s="10">
        <v>278.01</v>
      </c>
      <c r="R5021" s="10" t="s">
        <v>614</v>
      </c>
      <c r="S5021" s="10" t="s">
        <v>564</v>
      </c>
      <c r="T5021" s="59">
        <v>0.15</v>
      </c>
      <c r="U5021" s="10">
        <v>41.7</v>
      </c>
    </row>
    <row r="5022" spans="1:21" x14ac:dyDescent="0.3">
      <c r="A5022" s="10" t="s">
        <v>20422</v>
      </c>
      <c r="B5022" s="61">
        <v>45301</v>
      </c>
      <c r="C5022" s="10" t="s">
        <v>8526</v>
      </c>
      <c r="D5022" s="10" t="s">
        <v>20421</v>
      </c>
      <c r="E5022" s="10" t="s">
        <v>571</v>
      </c>
      <c r="F5022" s="10" t="s">
        <v>11</v>
      </c>
      <c r="G5022" s="10" t="s">
        <v>601</v>
      </c>
      <c r="H5022" s="10" t="s">
        <v>600</v>
      </c>
      <c r="I5022" s="10" t="s">
        <v>627</v>
      </c>
      <c r="J5022" s="10" t="s">
        <v>20420</v>
      </c>
      <c r="K5022" s="10" t="s">
        <v>17670</v>
      </c>
      <c r="L5022" s="10">
        <v>8</v>
      </c>
      <c r="M5022" s="10">
        <v>278.19</v>
      </c>
      <c r="N5022" s="10">
        <v>2225.52</v>
      </c>
      <c r="O5022" s="59">
        <v>0.1</v>
      </c>
      <c r="P5022" s="10">
        <v>222.55</v>
      </c>
      <c r="Q5022" s="10">
        <v>2002.97</v>
      </c>
      <c r="R5022" s="10" t="s">
        <v>586</v>
      </c>
      <c r="S5022" s="10" t="s">
        <v>585</v>
      </c>
      <c r="T5022" s="59">
        <v>0.3</v>
      </c>
      <c r="U5022" s="10">
        <v>600.89</v>
      </c>
    </row>
    <row r="5023" spans="1:21" x14ac:dyDescent="0.3">
      <c r="A5023" s="10" t="s">
        <v>20419</v>
      </c>
      <c r="B5023" s="61">
        <v>45145</v>
      </c>
      <c r="C5023" s="10" t="s">
        <v>13893</v>
      </c>
      <c r="D5023" s="10" t="s">
        <v>20418</v>
      </c>
      <c r="E5023" s="10" t="s">
        <v>571</v>
      </c>
      <c r="F5023" s="10" t="s">
        <v>11</v>
      </c>
      <c r="G5023" s="10" t="s">
        <v>569</v>
      </c>
      <c r="H5023" s="10" t="s">
        <v>590</v>
      </c>
      <c r="I5023" s="10" t="s">
        <v>589</v>
      </c>
      <c r="J5023" s="10" t="s">
        <v>20417</v>
      </c>
      <c r="K5023" s="10" t="s">
        <v>20416</v>
      </c>
      <c r="L5023" s="10">
        <v>6</v>
      </c>
      <c r="M5023" s="10">
        <v>334.02</v>
      </c>
      <c r="N5023" s="10">
        <v>2004.12</v>
      </c>
      <c r="O5023" s="59">
        <v>0.05</v>
      </c>
      <c r="P5023" s="10">
        <v>100.21</v>
      </c>
      <c r="Q5023" s="10">
        <v>1903.91</v>
      </c>
      <c r="R5023" s="10" t="s">
        <v>565</v>
      </c>
      <c r="S5023" s="10" t="s">
        <v>607</v>
      </c>
      <c r="T5023" s="59">
        <v>0.25</v>
      </c>
      <c r="U5023" s="10">
        <v>475.98</v>
      </c>
    </row>
    <row r="5024" spans="1:21" x14ac:dyDescent="0.3">
      <c r="A5024" s="10" t="s">
        <v>20415</v>
      </c>
      <c r="B5024" s="61">
        <v>45091</v>
      </c>
      <c r="C5024" s="10" t="s">
        <v>16617</v>
      </c>
      <c r="D5024" s="10" t="s">
        <v>3460</v>
      </c>
      <c r="E5024" s="10" t="s">
        <v>592</v>
      </c>
      <c r="F5024" s="10" t="s">
        <v>18</v>
      </c>
      <c r="G5024" s="10" t="s">
        <v>569</v>
      </c>
      <c r="H5024" s="10" t="s">
        <v>579</v>
      </c>
      <c r="I5024" s="10" t="s">
        <v>711</v>
      </c>
      <c r="J5024" s="10" t="s">
        <v>4833</v>
      </c>
      <c r="K5024" s="10" t="s">
        <v>20414</v>
      </c>
      <c r="L5024" s="10">
        <v>10</v>
      </c>
      <c r="M5024" s="10">
        <v>644.91</v>
      </c>
      <c r="N5024" s="10">
        <v>6449.1</v>
      </c>
      <c r="O5024" s="59">
        <v>0.1</v>
      </c>
      <c r="P5024" s="10">
        <v>644.91</v>
      </c>
      <c r="Q5024" s="10">
        <v>5804.19</v>
      </c>
      <c r="R5024" s="10" t="s">
        <v>614</v>
      </c>
      <c r="S5024" s="10" t="s">
        <v>596</v>
      </c>
      <c r="T5024" s="59">
        <v>0.3</v>
      </c>
      <c r="U5024" s="10">
        <v>1741.26</v>
      </c>
    </row>
    <row r="5025" spans="1:21" x14ac:dyDescent="0.3">
      <c r="A5025" s="10" t="s">
        <v>20413</v>
      </c>
      <c r="B5025" s="61">
        <v>44949</v>
      </c>
      <c r="C5025" s="10" t="s">
        <v>10436</v>
      </c>
      <c r="D5025" s="10" t="s">
        <v>20412</v>
      </c>
      <c r="E5025" s="10" t="s">
        <v>629</v>
      </c>
      <c r="F5025" s="10" t="s">
        <v>790</v>
      </c>
      <c r="G5025" s="10" t="s">
        <v>569</v>
      </c>
      <c r="H5025" s="10" t="s">
        <v>600</v>
      </c>
      <c r="I5025" s="10" t="s">
        <v>599</v>
      </c>
      <c r="J5025" s="10" t="s">
        <v>20411</v>
      </c>
      <c r="K5025" s="10" t="s">
        <v>20410</v>
      </c>
      <c r="L5025" s="10">
        <v>4</v>
      </c>
      <c r="M5025" s="10">
        <v>394.83</v>
      </c>
      <c r="N5025" s="10">
        <v>1579.32</v>
      </c>
      <c r="O5025" s="59">
        <v>0</v>
      </c>
      <c r="P5025" s="10">
        <v>0</v>
      </c>
      <c r="Q5025" s="10">
        <v>1579.32</v>
      </c>
      <c r="R5025" s="10" t="s">
        <v>586</v>
      </c>
      <c r="S5025" s="10" t="s">
        <v>585</v>
      </c>
      <c r="T5025" s="59">
        <v>0.15</v>
      </c>
      <c r="U5025" s="10">
        <v>236.9</v>
      </c>
    </row>
    <row r="5026" spans="1:21" x14ac:dyDescent="0.3">
      <c r="A5026" s="10" t="s">
        <v>20409</v>
      </c>
      <c r="B5026" s="61">
        <v>45085</v>
      </c>
      <c r="C5026" s="10" t="s">
        <v>1631</v>
      </c>
      <c r="D5026" s="10" t="s">
        <v>6959</v>
      </c>
      <c r="E5026" s="10" t="s">
        <v>592</v>
      </c>
      <c r="F5026" s="10" t="s">
        <v>591</v>
      </c>
      <c r="G5026" s="10" t="s">
        <v>601</v>
      </c>
      <c r="H5026" s="10" t="s">
        <v>544</v>
      </c>
      <c r="I5026" s="10" t="s">
        <v>610</v>
      </c>
      <c r="J5026" s="10" t="s">
        <v>2642</v>
      </c>
      <c r="K5026" s="10" t="s">
        <v>20408</v>
      </c>
      <c r="L5026" s="10">
        <v>7</v>
      </c>
      <c r="M5026" s="10">
        <v>134.35</v>
      </c>
      <c r="N5026" s="10">
        <v>940.45</v>
      </c>
      <c r="O5026" s="59">
        <v>0.05</v>
      </c>
      <c r="P5026" s="10">
        <v>47.02</v>
      </c>
      <c r="Q5026" s="10">
        <v>893.43</v>
      </c>
      <c r="R5026" s="10" t="s">
        <v>614</v>
      </c>
      <c r="S5026" s="10" t="s">
        <v>585</v>
      </c>
      <c r="T5026" s="59">
        <v>0.25</v>
      </c>
      <c r="U5026" s="10">
        <v>223.36</v>
      </c>
    </row>
    <row r="5027" spans="1:21" x14ac:dyDescent="0.3">
      <c r="A5027" s="10" t="s">
        <v>20407</v>
      </c>
      <c r="B5027" s="61">
        <v>44976</v>
      </c>
      <c r="C5027" s="10" t="s">
        <v>20406</v>
      </c>
      <c r="D5027" s="10" t="s">
        <v>20405</v>
      </c>
      <c r="E5027" s="10" t="s">
        <v>592</v>
      </c>
      <c r="F5027" s="10" t="s">
        <v>591</v>
      </c>
      <c r="G5027" s="10" t="s">
        <v>601</v>
      </c>
      <c r="H5027" s="10" t="s">
        <v>590</v>
      </c>
      <c r="I5027" s="10" t="s">
        <v>589</v>
      </c>
      <c r="J5027" s="10" t="s">
        <v>15045</v>
      </c>
      <c r="K5027" s="10" t="s">
        <v>18090</v>
      </c>
      <c r="L5027" s="10">
        <v>7</v>
      </c>
      <c r="M5027" s="10">
        <v>525.9</v>
      </c>
      <c r="N5027" s="10">
        <v>3681.3</v>
      </c>
      <c r="O5027" s="59">
        <v>0.2</v>
      </c>
      <c r="P5027" s="10">
        <v>736.26</v>
      </c>
      <c r="Q5027" s="10">
        <v>2945.04</v>
      </c>
      <c r="R5027" s="10" t="s">
        <v>575</v>
      </c>
      <c r="S5027" s="10" t="s">
        <v>607</v>
      </c>
      <c r="T5027" s="59">
        <v>0.15</v>
      </c>
      <c r="U5027" s="10">
        <v>441.76</v>
      </c>
    </row>
    <row r="5028" spans="1:21" x14ac:dyDescent="0.3">
      <c r="A5028" s="10" t="s">
        <v>20404</v>
      </c>
      <c r="B5028" s="61">
        <v>45094</v>
      </c>
      <c r="C5028" s="10" t="s">
        <v>11801</v>
      </c>
      <c r="D5028" s="10" t="s">
        <v>20403</v>
      </c>
      <c r="E5028" s="10" t="s">
        <v>592</v>
      </c>
      <c r="F5028" s="10" t="s">
        <v>591</v>
      </c>
      <c r="G5028" s="10" t="s">
        <v>569</v>
      </c>
      <c r="H5028" s="10" t="s">
        <v>590</v>
      </c>
      <c r="I5028" s="10" t="s">
        <v>589</v>
      </c>
      <c r="J5028" s="10" t="s">
        <v>20402</v>
      </c>
      <c r="K5028" s="10" t="s">
        <v>20401</v>
      </c>
      <c r="L5028" s="10">
        <v>2</v>
      </c>
      <c r="M5028" s="10">
        <v>672.3</v>
      </c>
      <c r="N5028" s="10">
        <v>1344.6</v>
      </c>
      <c r="O5028" s="59">
        <v>0.2</v>
      </c>
      <c r="P5028" s="10">
        <v>268.92</v>
      </c>
      <c r="Q5028" s="10">
        <v>1075.68</v>
      </c>
      <c r="R5028" s="10" t="s">
        <v>586</v>
      </c>
      <c r="S5028" s="10" t="s">
        <v>607</v>
      </c>
      <c r="T5028" s="59">
        <v>0.15</v>
      </c>
      <c r="U5028" s="10">
        <v>161.35</v>
      </c>
    </row>
    <row r="5029" spans="1:21" x14ac:dyDescent="0.3">
      <c r="A5029" s="10" t="s">
        <v>20400</v>
      </c>
      <c r="B5029" s="61">
        <v>45262</v>
      </c>
      <c r="C5029" s="10" t="s">
        <v>7026</v>
      </c>
      <c r="D5029" s="10" t="s">
        <v>20399</v>
      </c>
      <c r="E5029" s="10" t="s">
        <v>603</v>
      </c>
      <c r="F5029" s="10" t="s">
        <v>636</v>
      </c>
      <c r="G5029" s="10" t="s">
        <v>601</v>
      </c>
      <c r="H5029" s="10" t="s">
        <v>544</v>
      </c>
      <c r="I5029" s="10" t="s">
        <v>10</v>
      </c>
      <c r="J5029" s="10" t="s">
        <v>10194</v>
      </c>
      <c r="K5029" s="10" t="s">
        <v>20398</v>
      </c>
      <c r="L5029" s="10">
        <v>10</v>
      </c>
      <c r="M5029" s="10">
        <v>209.22</v>
      </c>
      <c r="N5029" s="10">
        <v>2092.1999999999998</v>
      </c>
      <c r="O5029" s="59">
        <v>0.2</v>
      </c>
      <c r="P5029" s="10">
        <v>418.44</v>
      </c>
      <c r="Q5029" s="10">
        <v>1673.76</v>
      </c>
      <c r="R5029" s="10" t="s">
        <v>614</v>
      </c>
      <c r="S5029" s="10" t="s">
        <v>596</v>
      </c>
      <c r="T5029" s="59">
        <v>0.15</v>
      </c>
      <c r="U5029" s="10">
        <v>251.06</v>
      </c>
    </row>
    <row r="5030" spans="1:21" x14ac:dyDescent="0.3">
      <c r="A5030" s="10" t="s">
        <v>20397</v>
      </c>
      <c r="B5030" s="61">
        <v>45360</v>
      </c>
      <c r="C5030" s="10" t="s">
        <v>20396</v>
      </c>
      <c r="D5030" s="10" t="s">
        <v>20266</v>
      </c>
      <c r="E5030" s="10" t="s">
        <v>603</v>
      </c>
      <c r="F5030" s="10" t="s">
        <v>636</v>
      </c>
      <c r="G5030" s="10" t="s">
        <v>569</v>
      </c>
      <c r="H5030" s="10" t="s">
        <v>600</v>
      </c>
      <c r="I5030" s="10" t="s">
        <v>627</v>
      </c>
      <c r="J5030" s="10" t="s">
        <v>20395</v>
      </c>
      <c r="K5030" s="10" t="s">
        <v>20394</v>
      </c>
      <c r="L5030" s="10">
        <v>6</v>
      </c>
      <c r="M5030" s="10">
        <v>542.44000000000005</v>
      </c>
      <c r="N5030" s="10">
        <v>3254.64</v>
      </c>
      <c r="O5030" s="59">
        <v>0.2</v>
      </c>
      <c r="P5030" s="10">
        <v>650.92999999999995</v>
      </c>
      <c r="Q5030" s="10">
        <v>2603.71</v>
      </c>
      <c r="R5030" s="10" t="s">
        <v>565</v>
      </c>
      <c r="S5030" s="10" t="s">
        <v>596</v>
      </c>
      <c r="T5030" s="59">
        <v>0.3</v>
      </c>
      <c r="U5030" s="10">
        <v>781.11</v>
      </c>
    </row>
    <row r="5031" spans="1:21" x14ac:dyDescent="0.3">
      <c r="A5031" s="10" t="s">
        <v>20393</v>
      </c>
      <c r="B5031" s="61">
        <v>45155</v>
      </c>
      <c r="C5031" s="10" t="s">
        <v>20264</v>
      </c>
      <c r="D5031" s="10" t="s">
        <v>14072</v>
      </c>
      <c r="E5031" s="10" t="s">
        <v>571</v>
      </c>
      <c r="F5031" s="10" t="s">
        <v>570</v>
      </c>
      <c r="G5031" s="10" t="s">
        <v>601</v>
      </c>
      <c r="H5031" s="10" t="s">
        <v>544</v>
      </c>
      <c r="I5031" s="10" t="s">
        <v>610</v>
      </c>
      <c r="J5031" s="10" t="s">
        <v>20392</v>
      </c>
      <c r="K5031" s="10" t="s">
        <v>20391</v>
      </c>
      <c r="L5031" s="10">
        <v>6</v>
      </c>
      <c r="M5031" s="10">
        <v>927.24</v>
      </c>
      <c r="N5031" s="10">
        <v>5563.44</v>
      </c>
      <c r="O5031" s="59">
        <v>0</v>
      </c>
      <c r="P5031" s="10">
        <v>0</v>
      </c>
      <c r="Q5031" s="10">
        <v>5563.44</v>
      </c>
      <c r="R5031" s="10" t="s">
        <v>614</v>
      </c>
      <c r="S5031" s="10" t="s">
        <v>596</v>
      </c>
      <c r="T5031" s="59">
        <v>0.25</v>
      </c>
      <c r="U5031" s="10">
        <v>1390.86</v>
      </c>
    </row>
    <row r="5032" spans="1:21" x14ac:dyDescent="0.3">
      <c r="A5032" s="10" t="s">
        <v>20390</v>
      </c>
      <c r="B5032" s="61">
        <v>44996</v>
      </c>
      <c r="C5032" s="10" t="s">
        <v>4193</v>
      </c>
      <c r="D5032" s="10" t="s">
        <v>20389</v>
      </c>
      <c r="E5032" s="10" t="s">
        <v>581</v>
      </c>
      <c r="F5032" s="10" t="s">
        <v>580</v>
      </c>
      <c r="G5032" s="10" t="s">
        <v>601</v>
      </c>
      <c r="H5032" s="10" t="s">
        <v>600</v>
      </c>
      <c r="I5032" s="10" t="s">
        <v>664</v>
      </c>
      <c r="J5032" s="10" t="s">
        <v>12163</v>
      </c>
      <c r="K5032" s="10" t="s">
        <v>11141</v>
      </c>
      <c r="L5032" s="10">
        <v>5</v>
      </c>
      <c r="M5032" s="10">
        <v>682.32</v>
      </c>
      <c r="N5032" s="10">
        <v>3411.6</v>
      </c>
      <c r="O5032" s="59">
        <v>0</v>
      </c>
      <c r="P5032" s="10">
        <v>0</v>
      </c>
      <c r="Q5032" s="10">
        <v>3411.6</v>
      </c>
      <c r="R5032" s="10" t="s">
        <v>586</v>
      </c>
      <c r="S5032" s="10" t="s">
        <v>585</v>
      </c>
      <c r="T5032" s="59">
        <v>0.3</v>
      </c>
      <c r="U5032" s="10">
        <v>1023.48</v>
      </c>
    </row>
    <row r="5033" spans="1:21" x14ac:dyDescent="0.3">
      <c r="A5033" s="10" t="s">
        <v>20388</v>
      </c>
      <c r="B5033" s="61">
        <v>45107</v>
      </c>
      <c r="C5033" s="10" t="s">
        <v>20387</v>
      </c>
      <c r="D5033" s="10" t="s">
        <v>5720</v>
      </c>
      <c r="E5033" s="10" t="s">
        <v>629</v>
      </c>
      <c r="F5033" s="10" t="s">
        <v>790</v>
      </c>
      <c r="G5033" s="10" t="s">
        <v>601</v>
      </c>
      <c r="H5033" s="10" t="s">
        <v>600</v>
      </c>
      <c r="I5033" s="10" t="s">
        <v>627</v>
      </c>
      <c r="J5033" s="10" t="s">
        <v>12360</v>
      </c>
      <c r="K5033" s="10" t="s">
        <v>9666</v>
      </c>
      <c r="L5033" s="10">
        <v>6</v>
      </c>
      <c r="M5033" s="10">
        <v>943.33</v>
      </c>
      <c r="N5033" s="10">
        <v>5659.98</v>
      </c>
      <c r="O5033" s="59">
        <v>0.1</v>
      </c>
      <c r="P5033" s="10">
        <v>566</v>
      </c>
      <c r="Q5033" s="10">
        <v>5093.9799999999996</v>
      </c>
      <c r="R5033" s="10" t="s">
        <v>575</v>
      </c>
      <c r="S5033" s="10" t="s">
        <v>585</v>
      </c>
      <c r="T5033" s="59">
        <v>0.15</v>
      </c>
      <c r="U5033" s="10">
        <v>764.1</v>
      </c>
    </row>
    <row r="5034" spans="1:21" x14ac:dyDescent="0.3">
      <c r="A5034" s="10" t="s">
        <v>20386</v>
      </c>
      <c r="B5034" s="61">
        <v>44942</v>
      </c>
      <c r="C5034" s="10" t="s">
        <v>14182</v>
      </c>
      <c r="D5034" s="10" t="s">
        <v>20385</v>
      </c>
      <c r="E5034" s="10" t="s">
        <v>581</v>
      </c>
      <c r="F5034" s="10" t="s">
        <v>580</v>
      </c>
      <c r="G5034" s="10" t="s">
        <v>569</v>
      </c>
      <c r="H5034" s="10" t="s">
        <v>544</v>
      </c>
      <c r="I5034" s="10" t="s">
        <v>10</v>
      </c>
      <c r="J5034" s="10" t="s">
        <v>19342</v>
      </c>
      <c r="K5034" s="10" t="s">
        <v>20384</v>
      </c>
      <c r="L5034" s="10">
        <v>4</v>
      </c>
      <c r="M5034" s="10">
        <v>334.71</v>
      </c>
      <c r="N5034" s="10">
        <v>1338.84</v>
      </c>
      <c r="O5034" s="59">
        <v>0</v>
      </c>
      <c r="P5034" s="10">
        <v>0</v>
      </c>
      <c r="Q5034" s="10">
        <v>1338.84</v>
      </c>
      <c r="R5034" s="10" t="s">
        <v>575</v>
      </c>
      <c r="S5034" s="10" t="s">
        <v>596</v>
      </c>
      <c r="T5034" s="59">
        <v>0.3</v>
      </c>
      <c r="U5034" s="10">
        <v>401.65</v>
      </c>
    </row>
    <row r="5035" spans="1:21" x14ac:dyDescent="0.3">
      <c r="A5035" s="10" t="s">
        <v>20383</v>
      </c>
      <c r="B5035" s="61">
        <v>44939</v>
      </c>
      <c r="C5035" s="10" t="s">
        <v>2010</v>
      </c>
      <c r="D5035" s="10" t="s">
        <v>20382</v>
      </c>
      <c r="E5035" s="10" t="s">
        <v>603</v>
      </c>
      <c r="F5035" s="10" t="s">
        <v>658</v>
      </c>
      <c r="G5035" s="10" t="s">
        <v>601</v>
      </c>
      <c r="H5035" s="10" t="s">
        <v>590</v>
      </c>
      <c r="I5035" s="10" t="s">
        <v>635</v>
      </c>
      <c r="J5035" s="10" t="s">
        <v>20381</v>
      </c>
      <c r="K5035" s="10" t="s">
        <v>9076</v>
      </c>
      <c r="L5035" s="10">
        <v>2</v>
      </c>
      <c r="M5035" s="10">
        <v>326.97000000000003</v>
      </c>
      <c r="N5035" s="10">
        <v>653.94000000000005</v>
      </c>
      <c r="O5035" s="59">
        <v>0.1</v>
      </c>
      <c r="P5035" s="10">
        <v>65.39</v>
      </c>
      <c r="Q5035" s="10">
        <v>588.54999999999995</v>
      </c>
      <c r="R5035" s="10" t="s">
        <v>575</v>
      </c>
      <c r="S5035" s="10" t="s">
        <v>607</v>
      </c>
      <c r="T5035" s="59">
        <v>0.3</v>
      </c>
      <c r="U5035" s="10">
        <v>176.56</v>
      </c>
    </row>
    <row r="5036" spans="1:21" x14ac:dyDescent="0.3">
      <c r="A5036" s="10" t="s">
        <v>20380</v>
      </c>
      <c r="B5036" s="61">
        <v>45247</v>
      </c>
      <c r="C5036" s="10" t="s">
        <v>3837</v>
      </c>
      <c r="D5036" s="10" t="s">
        <v>2472</v>
      </c>
      <c r="E5036" s="10" t="s">
        <v>629</v>
      </c>
      <c r="F5036" s="10" t="s">
        <v>759</v>
      </c>
      <c r="G5036" s="10" t="s">
        <v>601</v>
      </c>
      <c r="H5036" s="10" t="s">
        <v>600</v>
      </c>
      <c r="I5036" s="10" t="s">
        <v>599</v>
      </c>
      <c r="J5036" s="10" t="s">
        <v>20379</v>
      </c>
      <c r="K5036" s="10" t="s">
        <v>2380</v>
      </c>
      <c r="L5036" s="10">
        <v>10</v>
      </c>
      <c r="M5036" s="10">
        <v>358.32</v>
      </c>
      <c r="N5036" s="10">
        <v>3583.2</v>
      </c>
      <c r="O5036" s="59">
        <v>0.2</v>
      </c>
      <c r="P5036" s="10">
        <v>716.64</v>
      </c>
      <c r="Q5036" s="10">
        <v>2866.56</v>
      </c>
      <c r="R5036" s="10" t="s">
        <v>614</v>
      </c>
      <c r="S5036" s="10" t="s">
        <v>596</v>
      </c>
      <c r="T5036" s="59">
        <v>0.15</v>
      </c>
      <c r="U5036" s="10">
        <v>429.98</v>
      </c>
    </row>
    <row r="5037" spans="1:21" x14ac:dyDescent="0.3">
      <c r="A5037" s="10" t="s">
        <v>20378</v>
      </c>
      <c r="B5037" s="61">
        <v>45324</v>
      </c>
      <c r="C5037" s="10" t="s">
        <v>7921</v>
      </c>
      <c r="D5037" s="10" t="s">
        <v>9910</v>
      </c>
      <c r="E5037" s="10" t="s">
        <v>581</v>
      </c>
      <c r="F5037" s="10" t="s">
        <v>580</v>
      </c>
      <c r="G5037" s="10" t="s">
        <v>569</v>
      </c>
      <c r="H5037" s="10" t="s">
        <v>590</v>
      </c>
      <c r="I5037" s="10" t="s">
        <v>589</v>
      </c>
      <c r="J5037" s="10" t="s">
        <v>12479</v>
      </c>
      <c r="K5037" s="10" t="s">
        <v>20377</v>
      </c>
      <c r="L5037" s="10">
        <v>10</v>
      </c>
      <c r="M5037" s="10">
        <v>776.1</v>
      </c>
      <c r="N5037" s="10">
        <v>7761</v>
      </c>
      <c r="O5037" s="59">
        <v>0.2</v>
      </c>
      <c r="P5037" s="10">
        <v>1552.2</v>
      </c>
      <c r="Q5037" s="10">
        <v>6208.8</v>
      </c>
      <c r="R5037" s="10" t="s">
        <v>575</v>
      </c>
      <c r="S5037" s="10" t="s">
        <v>585</v>
      </c>
      <c r="T5037" s="59">
        <v>0.15</v>
      </c>
      <c r="U5037" s="10">
        <v>931.32</v>
      </c>
    </row>
    <row r="5038" spans="1:21" x14ac:dyDescent="0.3">
      <c r="A5038" s="10" t="s">
        <v>20376</v>
      </c>
      <c r="B5038" s="61">
        <v>45261</v>
      </c>
      <c r="C5038" s="10" t="s">
        <v>16744</v>
      </c>
      <c r="D5038" s="10" t="s">
        <v>20375</v>
      </c>
      <c r="E5038" s="10" t="s">
        <v>581</v>
      </c>
      <c r="F5038" s="10" t="s">
        <v>580</v>
      </c>
      <c r="G5038" s="10" t="s">
        <v>601</v>
      </c>
      <c r="H5038" s="10" t="s">
        <v>544</v>
      </c>
      <c r="I5038" s="10" t="s">
        <v>10</v>
      </c>
      <c r="J5038" s="10" t="s">
        <v>20374</v>
      </c>
      <c r="K5038" s="10" t="s">
        <v>20373</v>
      </c>
      <c r="L5038" s="10">
        <v>1</v>
      </c>
      <c r="M5038" s="10">
        <v>605.11</v>
      </c>
      <c r="N5038" s="10">
        <v>605.11</v>
      </c>
      <c r="O5038" s="59">
        <v>0</v>
      </c>
      <c r="P5038" s="10">
        <v>0</v>
      </c>
      <c r="Q5038" s="10">
        <v>605.11</v>
      </c>
      <c r="R5038" s="10" t="s">
        <v>575</v>
      </c>
      <c r="S5038" s="10" t="s">
        <v>596</v>
      </c>
      <c r="T5038" s="59">
        <v>0.25</v>
      </c>
      <c r="U5038" s="10">
        <v>151.28</v>
      </c>
    </row>
    <row r="5039" spans="1:21" x14ac:dyDescent="0.3">
      <c r="A5039" s="10" t="s">
        <v>20372</v>
      </c>
      <c r="B5039" s="61">
        <v>45252</v>
      </c>
      <c r="C5039" s="10" t="s">
        <v>20371</v>
      </c>
      <c r="D5039" s="10" t="s">
        <v>7464</v>
      </c>
      <c r="E5039" s="10" t="s">
        <v>571</v>
      </c>
      <c r="F5039" s="10" t="s">
        <v>685</v>
      </c>
      <c r="G5039" s="10" t="s">
        <v>601</v>
      </c>
      <c r="H5039" s="10" t="s">
        <v>579</v>
      </c>
      <c r="I5039" s="10" t="s">
        <v>578</v>
      </c>
      <c r="J5039" s="10" t="s">
        <v>19129</v>
      </c>
      <c r="K5039" s="10" t="s">
        <v>14218</v>
      </c>
      <c r="L5039" s="10">
        <v>2</v>
      </c>
      <c r="M5039" s="10">
        <v>939.98</v>
      </c>
      <c r="N5039" s="10">
        <v>1879.96</v>
      </c>
      <c r="O5039" s="59">
        <v>0.1</v>
      </c>
      <c r="P5039" s="10">
        <v>188</v>
      </c>
      <c r="Q5039" s="10">
        <v>1691.96</v>
      </c>
      <c r="R5039" s="10" t="s">
        <v>575</v>
      </c>
      <c r="S5039" s="10" t="s">
        <v>596</v>
      </c>
      <c r="T5039" s="59">
        <v>0.25</v>
      </c>
      <c r="U5039" s="10">
        <v>422.99</v>
      </c>
    </row>
    <row r="5040" spans="1:21" x14ac:dyDescent="0.3">
      <c r="A5040" s="10" t="s">
        <v>20370</v>
      </c>
      <c r="B5040" s="61">
        <v>45228</v>
      </c>
      <c r="C5040" s="10" t="s">
        <v>20369</v>
      </c>
      <c r="D5040" s="10" t="s">
        <v>20368</v>
      </c>
      <c r="E5040" s="10" t="s">
        <v>592</v>
      </c>
      <c r="F5040" s="10" t="s">
        <v>18</v>
      </c>
      <c r="G5040" s="10" t="s">
        <v>601</v>
      </c>
      <c r="H5040" s="10" t="s">
        <v>544</v>
      </c>
      <c r="I5040" s="10" t="s">
        <v>10</v>
      </c>
      <c r="J5040" s="10" t="s">
        <v>20367</v>
      </c>
      <c r="K5040" s="10" t="s">
        <v>16405</v>
      </c>
      <c r="L5040" s="10">
        <v>6</v>
      </c>
      <c r="M5040" s="10">
        <v>320.61</v>
      </c>
      <c r="N5040" s="10">
        <v>1923.66</v>
      </c>
      <c r="O5040" s="59">
        <v>0.1</v>
      </c>
      <c r="P5040" s="10">
        <v>192.37</v>
      </c>
      <c r="Q5040" s="10">
        <v>1731.29</v>
      </c>
      <c r="R5040" s="10" t="s">
        <v>586</v>
      </c>
      <c r="S5040" s="10" t="s">
        <v>564</v>
      </c>
      <c r="T5040" s="59">
        <v>0.3</v>
      </c>
      <c r="U5040" s="10">
        <v>519.39</v>
      </c>
    </row>
    <row r="5041" spans="1:21" x14ac:dyDescent="0.3">
      <c r="A5041" s="10" t="s">
        <v>20366</v>
      </c>
      <c r="B5041" s="61">
        <v>45348</v>
      </c>
      <c r="C5041" s="10" t="s">
        <v>10794</v>
      </c>
      <c r="D5041" s="10" t="s">
        <v>20365</v>
      </c>
      <c r="E5041" s="10" t="s">
        <v>603</v>
      </c>
      <c r="F5041" s="10" t="s">
        <v>636</v>
      </c>
      <c r="G5041" s="10" t="s">
        <v>601</v>
      </c>
      <c r="H5041" s="10" t="s">
        <v>579</v>
      </c>
      <c r="I5041" s="10" t="s">
        <v>578</v>
      </c>
      <c r="J5041" s="10" t="s">
        <v>20364</v>
      </c>
      <c r="K5041" s="10" t="s">
        <v>20363</v>
      </c>
      <c r="L5041" s="10">
        <v>1</v>
      </c>
      <c r="M5041" s="10">
        <v>565.70000000000005</v>
      </c>
      <c r="N5041" s="10">
        <v>565.70000000000005</v>
      </c>
      <c r="O5041" s="59">
        <v>0</v>
      </c>
      <c r="P5041" s="10">
        <v>0</v>
      </c>
      <c r="Q5041" s="10">
        <v>565.70000000000005</v>
      </c>
      <c r="R5041" s="10" t="s">
        <v>614</v>
      </c>
      <c r="S5041" s="10" t="s">
        <v>564</v>
      </c>
      <c r="T5041" s="59">
        <v>0.25</v>
      </c>
      <c r="U5041" s="10">
        <v>141.43</v>
      </c>
    </row>
    <row r="5042" spans="1:21" x14ac:dyDescent="0.3">
      <c r="A5042" s="10" t="s">
        <v>20362</v>
      </c>
      <c r="B5042" s="61">
        <v>45243</v>
      </c>
      <c r="C5042" s="10" t="s">
        <v>20361</v>
      </c>
      <c r="D5042" s="10" t="s">
        <v>20360</v>
      </c>
      <c r="E5042" s="10" t="s">
        <v>629</v>
      </c>
      <c r="F5042" s="10" t="s">
        <v>790</v>
      </c>
      <c r="G5042" s="10" t="s">
        <v>569</v>
      </c>
      <c r="H5042" s="10" t="s">
        <v>544</v>
      </c>
      <c r="I5042" s="10" t="s">
        <v>568</v>
      </c>
      <c r="J5042" s="10" t="s">
        <v>20359</v>
      </c>
      <c r="K5042" s="10" t="s">
        <v>20358</v>
      </c>
      <c r="L5042" s="10">
        <v>7</v>
      </c>
      <c r="M5042" s="10">
        <v>533.4</v>
      </c>
      <c r="N5042" s="10">
        <v>3733.8</v>
      </c>
      <c r="O5042" s="59">
        <v>0.2</v>
      </c>
      <c r="P5042" s="10">
        <v>746.76</v>
      </c>
      <c r="Q5042" s="10">
        <v>2987.04</v>
      </c>
      <c r="R5042" s="10" t="s">
        <v>575</v>
      </c>
      <c r="S5042" s="10" t="s">
        <v>564</v>
      </c>
      <c r="T5042" s="59">
        <v>0.15</v>
      </c>
      <c r="U5042" s="10">
        <v>448.06</v>
      </c>
    </row>
    <row r="5043" spans="1:21" x14ac:dyDescent="0.3">
      <c r="A5043" s="10" t="s">
        <v>20357</v>
      </c>
      <c r="B5043" s="61">
        <v>45183</v>
      </c>
      <c r="C5043" s="10" t="s">
        <v>4913</v>
      </c>
      <c r="D5043" s="10" t="s">
        <v>19370</v>
      </c>
      <c r="E5043" s="10" t="s">
        <v>603</v>
      </c>
      <c r="F5043" s="10" t="s">
        <v>636</v>
      </c>
      <c r="G5043" s="10" t="s">
        <v>601</v>
      </c>
      <c r="H5043" s="10" t="s">
        <v>579</v>
      </c>
      <c r="I5043" s="10" t="s">
        <v>578</v>
      </c>
      <c r="J5043" s="10" t="s">
        <v>20356</v>
      </c>
      <c r="K5043" s="10" t="s">
        <v>19344</v>
      </c>
      <c r="L5043" s="10">
        <v>2</v>
      </c>
      <c r="M5043" s="10">
        <v>997.18</v>
      </c>
      <c r="N5043" s="10">
        <v>1994.36</v>
      </c>
      <c r="O5043" s="59">
        <v>0</v>
      </c>
      <c r="P5043" s="10">
        <v>0</v>
      </c>
      <c r="Q5043" s="10">
        <v>1994.36</v>
      </c>
      <c r="R5043" s="10" t="s">
        <v>586</v>
      </c>
      <c r="S5043" s="10" t="s">
        <v>607</v>
      </c>
      <c r="T5043" s="59">
        <v>0.15</v>
      </c>
      <c r="U5043" s="10">
        <v>299.14999999999998</v>
      </c>
    </row>
    <row r="5044" spans="1:21" x14ac:dyDescent="0.3">
      <c r="A5044" s="10" t="s">
        <v>20355</v>
      </c>
      <c r="B5044" s="61">
        <v>45349</v>
      </c>
      <c r="C5044" s="10" t="s">
        <v>4017</v>
      </c>
      <c r="D5044" s="10" t="s">
        <v>20354</v>
      </c>
      <c r="E5044" s="10" t="s">
        <v>629</v>
      </c>
      <c r="F5044" s="10" t="s">
        <v>628</v>
      </c>
      <c r="G5044" s="10" t="s">
        <v>569</v>
      </c>
      <c r="H5044" s="10" t="s">
        <v>544</v>
      </c>
      <c r="I5044" s="10" t="s">
        <v>10</v>
      </c>
      <c r="J5044" s="10" t="s">
        <v>20353</v>
      </c>
      <c r="K5044" s="10" t="s">
        <v>20352</v>
      </c>
      <c r="L5044" s="10">
        <v>5</v>
      </c>
      <c r="M5044" s="10">
        <v>897.11</v>
      </c>
      <c r="N5044" s="10">
        <v>4485.55</v>
      </c>
      <c r="O5044" s="59">
        <v>0.2</v>
      </c>
      <c r="P5044" s="10">
        <v>897.11</v>
      </c>
      <c r="Q5044" s="10">
        <v>3588.44</v>
      </c>
      <c r="R5044" s="10" t="s">
        <v>614</v>
      </c>
      <c r="S5044" s="10" t="s">
        <v>564</v>
      </c>
      <c r="T5044" s="59">
        <v>0.15</v>
      </c>
      <c r="U5044" s="10">
        <v>538.27</v>
      </c>
    </row>
    <row r="5045" spans="1:21" x14ac:dyDescent="0.3">
      <c r="A5045" s="10" t="s">
        <v>20351</v>
      </c>
      <c r="B5045" s="61">
        <v>45033</v>
      </c>
      <c r="C5045" s="10" t="s">
        <v>16556</v>
      </c>
      <c r="D5045" s="10" t="s">
        <v>20350</v>
      </c>
      <c r="E5045" s="10" t="s">
        <v>629</v>
      </c>
      <c r="F5045" s="10" t="s">
        <v>759</v>
      </c>
      <c r="G5045" s="10" t="s">
        <v>569</v>
      </c>
      <c r="H5045" s="10" t="s">
        <v>579</v>
      </c>
      <c r="I5045" s="10" t="s">
        <v>711</v>
      </c>
      <c r="J5045" s="10" t="s">
        <v>20349</v>
      </c>
      <c r="K5045" s="10" t="s">
        <v>8564</v>
      </c>
      <c r="L5045" s="10">
        <v>1</v>
      </c>
      <c r="M5045" s="10">
        <v>882.07</v>
      </c>
      <c r="N5045" s="10">
        <v>882.07</v>
      </c>
      <c r="O5045" s="59">
        <v>0.05</v>
      </c>
      <c r="P5045" s="10">
        <v>44.1</v>
      </c>
      <c r="Q5045" s="10">
        <v>837.97</v>
      </c>
      <c r="R5045" s="10" t="s">
        <v>614</v>
      </c>
      <c r="S5045" s="10" t="s">
        <v>607</v>
      </c>
      <c r="T5045" s="59">
        <v>0.3</v>
      </c>
      <c r="U5045" s="10">
        <v>251.39</v>
      </c>
    </row>
    <row r="5046" spans="1:21" x14ac:dyDescent="0.3">
      <c r="A5046" s="10" t="s">
        <v>20348</v>
      </c>
      <c r="B5046" s="61">
        <v>45217</v>
      </c>
      <c r="C5046" s="10" t="s">
        <v>14221</v>
      </c>
      <c r="D5046" s="10" t="s">
        <v>8872</v>
      </c>
      <c r="E5046" s="10" t="s">
        <v>603</v>
      </c>
      <c r="F5046" s="10" t="s">
        <v>636</v>
      </c>
      <c r="G5046" s="10" t="s">
        <v>569</v>
      </c>
      <c r="H5046" s="10" t="s">
        <v>600</v>
      </c>
      <c r="I5046" s="10" t="s">
        <v>599</v>
      </c>
      <c r="J5046" s="10" t="s">
        <v>20347</v>
      </c>
      <c r="K5046" s="10" t="s">
        <v>20346</v>
      </c>
      <c r="L5046" s="10">
        <v>4</v>
      </c>
      <c r="M5046" s="10">
        <v>436.26</v>
      </c>
      <c r="N5046" s="10">
        <v>1745.04</v>
      </c>
      <c r="O5046" s="59">
        <v>0.05</v>
      </c>
      <c r="P5046" s="10">
        <v>87.25</v>
      </c>
      <c r="Q5046" s="10">
        <v>1657.79</v>
      </c>
      <c r="R5046" s="10" t="s">
        <v>565</v>
      </c>
      <c r="S5046" s="10" t="s">
        <v>596</v>
      </c>
      <c r="T5046" s="59">
        <v>0.3</v>
      </c>
      <c r="U5046" s="10">
        <v>497.34</v>
      </c>
    </row>
    <row r="5047" spans="1:21" x14ac:dyDescent="0.3">
      <c r="A5047" s="10" t="s">
        <v>20345</v>
      </c>
      <c r="B5047" s="61">
        <v>45085</v>
      </c>
      <c r="C5047" s="10" t="s">
        <v>4324</v>
      </c>
      <c r="D5047" s="10" t="s">
        <v>20344</v>
      </c>
      <c r="E5047" s="10" t="s">
        <v>629</v>
      </c>
      <c r="F5047" s="10" t="s">
        <v>790</v>
      </c>
      <c r="G5047" s="10" t="s">
        <v>569</v>
      </c>
      <c r="H5047" s="10" t="s">
        <v>544</v>
      </c>
      <c r="I5047" s="10" t="s">
        <v>610</v>
      </c>
      <c r="J5047" s="10" t="s">
        <v>20343</v>
      </c>
      <c r="K5047" s="10" t="s">
        <v>20342</v>
      </c>
      <c r="L5047" s="10">
        <v>9</v>
      </c>
      <c r="M5047" s="10">
        <v>566.64</v>
      </c>
      <c r="N5047" s="10">
        <v>5099.76</v>
      </c>
      <c r="O5047" s="59">
        <v>0.1</v>
      </c>
      <c r="P5047" s="10">
        <v>509.98</v>
      </c>
      <c r="Q5047" s="10">
        <v>4589.78</v>
      </c>
      <c r="R5047" s="10" t="s">
        <v>586</v>
      </c>
      <c r="S5047" s="10" t="s">
        <v>607</v>
      </c>
      <c r="T5047" s="59">
        <v>0.3</v>
      </c>
      <c r="U5047" s="10">
        <v>1376.93</v>
      </c>
    </row>
    <row r="5048" spans="1:21" x14ac:dyDescent="0.3">
      <c r="A5048" s="10" t="s">
        <v>20341</v>
      </c>
      <c r="B5048" s="61">
        <v>45029</v>
      </c>
      <c r="C5048" s="10" t="s">
        <v>11569</v>
      </c>
      <c r="D5048" s="10" t="s">
        <v>18092</v>
      </c>
      <c r="E5048" s="10" t="s">
        <v>629</v>
      </c>
      <c r="F5048" s="10" t="s">
        <v>628</v>
      </c>
      <c r="G5048" s="10" t="s">
        <v>569</v>
      </c>
      <c r="H5048" s="10" t="s">
        <v>590</v>
      </c>
      <c r="I5048" s="10" t="s">
        <v>635</v>
      </c>
      <c r="J5048" s="10" t="s">
        <v>15902</v>
      </c>
      <c r="K5048" s="10" t="s">
        <v>3453</v>
      </c>
      <c r="L5048" s="10">
        <v>1</v>
      </c>
      <c r="M5048" s="10">
        <v>416.52</v>
      </c>
      <c r="N5048" s="10">
        <v>416.52</v>
      </c>
      <c r="O5048" s="59">
        <v>0.2</v>
      </c>
      <c r="P5048" s="10">
        <v>83.3</v>
      </c>
      <c r="Q5048" s="10">
        <v>333.22</v>
      </c>
      <c r="R5048" s="10" t="s">
        <v>586</v>
      </c>
      <c r="S5048" s="10" t="s">
        <v>564</v>
      </c>
      <c r="T5048" s="59">
        <v>0.25</v>
      </c>
      <c r="U5048" s="10">
        <v>83.31</v>
      </c>
    </row>
    <row r="5049" spans="1:21" x14ac:dyDescent="0.3">
      <c r="A5049" s="10" t="s">
        <v>20340</v>
      </c>
      <c r="B5049" s="61">
        <v>45064</v>
      </c>
      <c r="C5049" s="10" t="s">
        <v>16347</v>
      </c>
      <c r="D5049" s="10" t="s">
        <v>20339</v>
      </c>
      <c r="E5049" s="10" t="s">
        <v>629</v>
      </c>
      <c r="F5049" s="10" t="s">
        <v>628</v>
      </c>
      <c r="G5049" s="10" t="s">
        <v>569</v>
      </c>
      <c r="H5049" s="10" t="s">
        <v>590</v>
      </c>
      <c r="I5049" s="10" t="s">
        <v>748</v>
      </c>
      <c r="J5049" s="10" t="s">
        <v>20338</v>
      </c>
      <c r="K5049" s="10" t="s">
        <v>20337</v>
      </c>
      <c r="L5049" s="10">
        <v>7</v>
      </c>
      <c r="M5049" s="10">
        <v>988.69</v>
      </c>
      <c r="N5049" s="10">
        <v>6920.83</v>
      </c>
      <c r="O5049" s="59">
        <v>0.1</v>
      </c>
      <c r="P5049" s="10">
        <v>692.08</v>
      </c>
      <c r="Q5049" s="10">
        <v>6228.75</v>
      </c>
      <c r="R5049" s="10" t="s">
        <v>586</v>
      </c>
      <c r="S5049" s="10" t="s">
        <v>585</v>
      </c>
      <c r="T5049" s="59">
        <v>0.15</v>
      </c>
      <c r="U5049" s="10">
        <v>934.31</v>
      </c>
    </row>
    <row r="5050" spans="1:21" x14ac:dyDescent="0.3">
      <c r="A5050" s="10" t="s">
        <v>20336</v>
      </c>
      <c r="B5050" s="61">
        <v>44990</v>
      </c>
      <c r="C5050" s="10" t="s">
        <v>4652</v>
      </c>
      <c r="D5050" s="10" t="s">
        <v>20335</v>
      </c>
      <c r="E5050" s="10" t="s">
        <v>571</v>
      </c>
      <c r="F5050" s="10" t="s">
        <v>570</v>
      </c>
      <c r="G5050" s="10" t="s">
        <v>601</v>
      </c>
      <c r="H5050" s="10" t="s">
        <v>544</v>
      </c>
      <c r="I5050" s="10" t="s">
        <v>568</v>
      </c>
      <c r="J5050" s="10" t="s">
        <v>20334</v>
      </c>
      <c r="K5050" s="10" t="s">
        <v>18799</v>
      </c>
      <c r="L5050" s="10">
        <v>7</v>
      </c>
      <c r="M5050" s="10">
        <v>791.51</v>
      </c>
      <c r="N5050" s="10">
        <v>5540.57</v>
      </c>
      <c r="O5050" s="59">
        <v>0.05</v>
      </c>
      <c r="P5050" s="10">
        <v>277.02999999999997</v>
      </c>
      <c r="Q5050" s="10">
        <v>5263.54</v>
      </c>
      <c r="R5050" s="10" t="s">
        <v>614</v>
      </c>
      <c r="S5050" s="10" t="s">
        <v>564</v>
      </c>
      <c r="T5050" s="59">
        <v>0.15</v>
      </c>
      <c r="U5050" s="10">
        <v>789.53</v>
      </c>
    </row>
    <row r="5051" spans="1:21" x14ac:dyDescent="0.3">
      <c r="A5051" s="10" t="s">
        <v>20333</v>
      </c>
      <c r="B5051" s="61">
        <v>45118</v>
      </c>
      <c r="C5051" s="10" t="s">
        <v>1695</v>
      </c>
      <c r="D5051" s="10" t="s">
        <v>15325</v>
      </c>
      <c r="E5051" s="10" t="s">
        <v>629</v>
      </c>
      <c r="F5051" s="10" t="s">
        <v>790</v>
      </c>
      <c r="G5051" s="10" t="s">
        <v>601</v>
      </c>
      <c r="H5051" s="10" t="s">
        <v>544</v>
      </c>
      <c r="I5051" s="10" t="s">
        <v>10</v>
      </c>
      <c r="J5051" s="10" t="s">
        <v>20332</v>
      </c>
      <c r="K5051" s="10" t="s">
        <v>12971</v>
      </c>
      <c r="L5051" s="10">
        <v>9</v>
      </c>
      <c r="M5051" s="10">
        <v>329.33</v>
      </c>
      <c r="N5051" s="10">
        <v>2963.97</v>
      </c>
      <c r="O5051" s="59">
        <v>0.2</v>
      </c>
      <c r="P5051" s="10">
        <v>592.79</v>
      </c>
      <c r="Q5051" s="10">
        <v>2371.1799999999998</v>
      </c>
      <c r="R5051" s="10" t="s">
        <v>575</v>
      </c>
      <c r="S5051" s="10" t="s">
        <v>564</v>
      </c>
      <c r="T5051" s="59">
        <v>0.15</v>
      </c>
      <c r="U5051" s="10">
        <v>355.68</v>
      </c>
    </row>
    <row r="5052" spans="1:21" x14ac:dyDescent="0.3">
      <c r="A5052" s="10" t="s">
        <v>20331</v>
      </c>
      <c r="B5052" s="61">
        <v>45178</v>
      </c>
      <c r="C5052" s="10" t="s">
        <v>20330</v>
      </c>
      <c r="D5052" s="10" t="s">
        <v>20329</v>
      </c>
      <c r="E5052" s="10" t="s">
        <v>592</v>
      </c>
      <c r="F5052" s="10" t="s">
        <v>18</v>
      </c>
      <c r="G5052" s="10" t="s">
        <v>569</v>
      </c>
      <c r="H5052" s="10" t="s">
        <v>600</v>
      </c>
      <c r="I5052" s="10" t="s">
        <v>664</v>
      </c>
      <c r="J5052" s="10" t="s">
        <v>20328</v>
      </c>
      <c r="K5052" s="10" t="s">
        <v>4009</v>
      </c>
      <c r="L5052" s="10">
        <v>10</v>
      </c>
      <c r="M5052" s="10">
        <v>765.7</v>
      </c>
      <c r="N5052" s="10">
        <v>7657</v>
      </c>
      <c r="O5052" s="59">
        <v>0.05</v>
      </c>
      <c r="P5052" s="10">
        <v>382.85</v>
      </c>
      <c r="Q5052" s="10">
        <v>7274.15</v>
      </c>
      <c r="R5052" s="10" t="s">
        <v>575</v>
      </c>
      <c r="S5052" s="10" t="s">
        <v>607</v>
      </c>
      <c r="T5052" s="59">
        <v>0.25</v>
      </c>
      <c r="U5052" s="10">
        <v>1818.54</v>
      </c>
    </row>
    <row r="5053" spans="1:21" x14ac:dyDescent="0.3">
      <c r="A5053" s="10" t="s">
        <v>20327</v>
      </c>
      <c r="B5053" s="61">
        <v>44954</v>
      </c>
      <c r="C5053" s="10" t="s">
        <v>3626</v>
      </c>
      <c r="D5053" s="10" t="s">
        <v>16854</v>
      </c>
      <c r="E5053" s="10" t="s">
        <v>581</v>
      </c>
      <c r="F5053" s="10" t="s">
        <v>83</v>
      </c>
      <c r="G5053" s="10" t="s">
        <v>569</v>
      </c>
      <c r="H5053" s="10" t="s">
        <v>544</v>
      </c>
      <c r="I5053" s="10" t="s">
        <v>10</v>
      </c>
      <c r="J5053" s="10" t="s">
        <v>20326</v>
      </c>
      <c r="K5053" s="10" t="s">
        <v>7123</v>
      </c>
      <c r="L5053" s="10">
        <v>5</v>
      </c>
      <c r="M5053" s="10">
        <v>364.55</v>
      </c>
      <c r="N5053" s="10">
        <v>1822.75</v>
      </c>
      <c r="O5053" s="59">
        <v>0.2</v>
      </c>
      <c r="P5053" s="10">
        <v>364.55</v>
      </c>
      <c r="Q5053" s="10">
        <v>1458.2</v>
      </c>
      <c r="R5053" s="10" t="s">
        <v>565</v>
      </c>
      <c r="S5053" s="10" t="s">
        <v>596</v>
      </c>
      <c r="T5053" s="59">
        <v>0.3</v>
      </c>
      <c r="U5053" s="10">
        <v>437.46</v>
      </c>
    </row>
    <row r="5054" spans="1:21" x14ac:dyDescent="0.3">
      <c r="A5054" s="10" t="s">
        <v>20325</v>
      </c>
      <c r="B5054" s="61">
        <v>44948</v>
      </c>
      <c r="C5054" s="10" t="s">
        <v>20324</v>
      </c>
      <c r="D5054" s="10" t="s">
        <v>12558</v>
      </c>
      <c r="E5054" s="10" t="s">
        <v>603</v>
      </c>
      <c r="F5054" s="10" t="s">
        <v>602</v>
      </c>
      <c r="G5054" s="10" t="s">
        <v>569</v>
      </c>
      <c r="H5054" s="10" t="s">
        <v>579</v>
      </c>
      <c r="I5054" s="10" t="s">
        <v>578</v>
      </c>
      <c r="J5054" s="10" t="s">
        <v>20323</v>
      </c>
      <c r="K5054" s="10" t="s">
        <v>20322</v>
      </c>
      <c r="L5054" s="10">
        <v>8</v>
      </c>
      <c r="M5054" s="10">
        <v>738.58</v>
      </c>
      <c r="N5054" s="10">
        <v>5908.64</v>
      </c>
      <c r="O5054" s="59">
        <v>0</v>
      </c>
      <c r="P5054" s="10">
        <v>0</v>
      </c>
      <c r="Q5054" s="10">
        <v>5908.64</v>
      </c>
      <c r="R5054" s="10" t="s">
        <v>565</v>
      </c>
      <c r="S5054" s="10" t="s">
        <v>607</v>
      </c>
      <c r="T5054" s="59">
        <v>0.15</v>
      </c>
      <c r="U5054" s="10">
        <v>886.3</v>
      </c>
    </row>
    <row r="5055" spans="1:21" x14ac:dyDescent="0.3">
      <c r="A5055" s="10" t="s">
        <v>20321</v>
      </c>
      <c r="B5055" s="61">
        <v>45084</v>
      </c>
      <c r="C5055" s="10" t="s">
        <v>17879</v>
      </c>
      <c r="D5055" s="10" t="s">
        <v>14337</v>
      </c>
      <c r="E5055" s="10" t="s">
        <v>603</v>
      </c>
      <c r="F5055" s="10" t="s">
        <v>658</v>
      </c>
      <c r="G5055" s="10" t="s">
        <v>601</v>
      </c>
      <c r="H5055" s="10" t="s">
        <v>600</v>
      </c>
      <c r="I5055" s="10" t="s">
        <v>627</v>
      </c>
      <c r="J5055" s="10" t="s">
        <v>20320</v>
      </c>
      <c r="K5055" s="10" t="s">
        <v>17149</v>
      </c>
      <c r="L5055" s="10">
        <v>8</v>
      </c>
      <c r="M5055" s="10">
        <v>241.39</v>
      </c>
      <c r="N5055" s="10">
        <v>1931.12</v>
      </c>
      <c r="O5055" s="59">
        <v>0.1</v>
      </c>
      <c r="P5055" s="10">
        <v>193.11</v>
      </c>
      <c r="Q5055" s="10">
        <v>1738.01</v>
      </c>
      <c r="R5055" s="10" t="s">
        <v>565</v>
      </c>
      <c r="S5055" s="10" t="s">
        <v>607</v>
      </c>
      <c r="T5055" s="59">
        <v>0.3</v>
      </c>
      <c r="U5055" s="10">
        <v>521.4</v>
      </c>
    </row>
    <row r="5056" spans="1:21" x14ac:dyDescent="0.3">
      <c r="A5056" s="10" t="s">
        <v>20319</v>
      </c>
      <c r="B5056" s="61">
        <v>45103</v>
      </c>
      <c r="C5056" s="10" t="s">
        <v>15065</v>
      </c>
      <c r="D5056" s="10" t="s">
        <v>17954</v>
      </c>
      <c r="E5056" s="10" t="s">
        <v>592</v>
      </c>
      <c r="F5056" s="10" t="s">
        <v>18</v>
      </c>
      <c r="G5056" s="10" t="s">
        <v>601</v>
      </c>
      <c r="H5056" s="10" t="s">
        <v>590</v>
      </c>
      <c r="I5056" s="10" t="s">
        <v>635</v>
      </c>
      <c r="J5056" s="10" t="s">
        <v>20318</v>
      </c>
      <c r="K5056" s="10" t="s">
        <v>8181</v>
      </c>
      <c r="L5056" s="10">
        <v>8</v>
      </c>
      <c r="M5056" s="10">
        <v>692.57</v>
      </c>
      <c r="N5056" s="10">
        <v>5540.56</v>
      </c>
      <c r="O5056" s="59">
        <v>0.1</v>
      </c>
      <c r="P5056" s="10">
        <v>554.05999999999995</v>
      </c>
      <c r="Q5056" s="10">
        <v>4986.5</v>
      </c>
      <c r="R5056" s="10" t="s">
        <v>586</v>
      </c>
      <c r="S5056" s="10" t="s">
        <v>596</v>
      </c>
      <c r="T5056" s="59">
        <v>0.25</v>
      </c>
      <c r="U5056" s="10">
        <v>1246.6199999999999</v>
      </c>
    </row>
    <row r="5057" spans="1:21" x14ac:dyDescent="0.3">
      <c r="A5057" s="10" t="s">
        <v>20317</v>
      </c>
      <c r="B5057" s="61">
        <v>45099</v>
      </c>
      <c r="C5057" s="10" t="s">
        <v>20316</v>
      </c>
      <c r="D5057" s="10" t="s">
        <v>17508</v>
      </c>
      <c r="E5057" s="10" t="s">
        <v>571</v>
      </c>
      <c r="F5057" s="10" t="s">
        <v>570</v>
      </c>
      <c r="G5057" s="10" t="s">
        <v>601</v>
      </c>
      <c r="H5057" s="10" t="s">
        <v>590</v>
      </c>
      <c r="I5057" s="10" t="s">
        <v>748</v>
      </c>
      <c r="J5057" s="10" t="s">
        <v>11975</v>
      </c>
      <c r="K5057" s="10" t="s">
        <v>20315</v>
      </c>
      <c r="L5057" s="10">
        <v>2</v>
      </c>
      <c r="M5057" s="10">
        <v>283.23</v>
      </c>
      <c r="N5057" s="10">
        <v>566.46</v>
      </c>
      <c r="O5057" s="59">
        <v>0.2</v>
      </c>
      <c r="P5057" s="10">
        <v>113.29</v>
      </c>
      <c r="Q5057" s="10">
        <v>453.17</v>
      </c>
      <c r="R5057" s="10" t="s">
        <v>575</v>
      </c>
      <c r="S5057" s="10" t="s">
        <v>564</v>
      </c>
      <c r="T5057" s="59">
        <v>0.25</v>
      </c>
      <c r="U5057" s="10">
        <v>113.29</v>
      </c>
    </row>
    <row r="5058" spans="1:21" x14ac:dyDescent="0.3">
      <c r="A5058" s="10" t="s">
        <v>20314</v>
      </c>
      <c r="B5058" s="61">
        <v>44927</v>
      </c>
      <c r="C5058" s="10" t="s">
        <v>20313</v>
      </c>
      <c r="D5058" s="10" t="s">
        <v>20312</v>
      </c>
      <c r="E5058" s="10" t="s">
        <v>581</v>
      </c>
      <c r="F5058" s="10" t="s">
        <v>83</v>
      </c>
      <c r="G5058" s="10" t="s">
        <v>601</v>
      </c>
      <c r="H5058" s="10" t="s">
        <v>579</v>
      </c>
      <c r="I5058" s="10" t="s">
        <v>578</v>
      </c>
      <c r="J5058" s="10" t="s">
        <v>20311</v>
      </c>
      <c r="K5058" s="10" t="s">
        <v>2160</v>
      </c>
      <c r="L5058" s="10">
        <v>3</v>
      </c>
      <c r="M5058" s="10">
        <v>712.98</v>
      </c>
      <c r="N5058" s="10">
        <v>2138.94</v>
      </c>
      <c r="O5058" s="59">
        <v>0.1</v>
      </c>
      <c r="P5058" s="10">
        <v>213.89</v>
      </c>
      <c r="Q5058" s="10">
        <v>1925.05</v>
      </c>
      <c r="R5058" s="10" t="s">
        <v>614</v>
      </c>
      <c r="S5058" s="10" t="s">
        <v>585</v>
      </c>
      <c r="T5058" s="59">
        <v>0.25</v>
      </c>
      <c r="U5058" s="10">
        <v>481.26</v>
      </c>
    </row>
    <row r="5059" spans="1:21" x14ac:dyDescent="0.3">
      <c r="A5059" s="10" t="s">
        <v>20310</v>
      </c>
      <c r="B5059" s="61">
        <v>45030</v>
      </c>
      <c r="C5059" s="10" t="s">
        <v>13893</v>
      </c>
      <c r="D5059" s="10" t="s">
        <v>11586</v>
      </c>
      <c r="E5059" s="10" t="s">
        <v>571</v>
      </c>
      <c r="F5059" s="10" t="s">
        <v>11</v>
      </c>
      <c r="G5059" s="10" t="s">
        <v>569</v>
      </c>
      <c r="H5059" s="10" t="s">
        <v>579</v>
      </c>
      <c r="I5059" s="10" t="s">
        <v>722</v>
      </c>
      <c r="J5059" s="10" t="s">
        <v>20309</v>
      </c>
      <c r="K5059" s="10" t="s">
        <v>9986</v>
      </c>
      <c r="L5059" s="10">
        <v>9</v>
      </c>
      <c r="M5059" s="10">
        <v>974.82</v>
      </c>
      <c r="N5059" s="10">
        <v>8773.3799999999992</v>
      </c>
      <c r="O5059" s="59">
        <v>0.05</v>
      </c>
      <c r="P5059" s="10">
        <v>438.67</v>
      </c>
      <c r="Q5059" s="10">
        <v>8334.7099999999991</v>
      </c>
      <c r="R5059" s="10" t="s">
        <v>586</v>
      </c>
      <c r="S5059" s="10" t="s">
        <v>596</v>
      </c>
      <c r="T5059" s="59">
        <v>0.3</v>
      </c>
      <c r="U5059" s="10">
        <v>2500.41</v>
      </c>
    </row>
    <row r="5060" spans="1:21" x14ac:dyDescent="0.3">
      <c r="A5060" s="10" t="s">
        <v>20308</v>
      </c>
      <c r="B5060" s="61">
        <v>45225</v>
      </c>
      <c r="C5060" s="10" t="s">
        <v>16428</v>
      </c>
      <c r="D5060" s="10" t="s">
        <v>20307</v>
      </c>
      <c r="E5060" s="10" t="s">
        <v>581</v>
      </c>
      <c r="F5060" s="10" t="s">
        <v>580</v>
      </c>
      <c r="G5060" s="10" t="s">
        <v>569</v>
      </c>
      <c r="H5060" s="10" t="s">
        <v>590</v>
      </c>
      <c r="I5060" s="10" t="s">
        <v>748</v>
      </c>
      <c r="J5060" s="10" t="s">
        <v>20306</v>
      </c>
      <c r="K5060" s="10" t="s">
        <v>5084</v>
      </c>
      <c r="L5060" s="10">
        <v>8</v>
      </c>
      <c r="M5060" s="10">
        <v>460.64</v>
      </c>
      <c r="N5060" s="10">
        <v>3685.12</v>
      </c>
      <c r="O5060" s="59">
        <v>0</v>
      </c>
      <c r="P5060" s="10">
        <v>0</v>
      </c>
      <c r="Q5060" s="10">
        <v>3685.12</v>
      </c>
      <c r="R5060" s="10" t="s">
        <v>614</v>
      </c>
      <c r="S5060" s="10" t="s">
        <v>585</v>
      </c>
      <c r="T5060" s="59">
        <v>0.15</v>
      </c>
      <c r="U5060" s="10">
        <v>552.77</v>
      </c>
    </row>
    <row r="5061" spans="1:21" x14ac:dyDescent="0.3">
      <c r="A5061" s="10" t="s">
        <v>20305</v>
      </c>
      <c r="B5061" s="61">
        <v>45082</v>
      </c>
      <c r="C5061" s="10" t="s">
        <v>17962</v>
      </c>
      <c r="D5061" s="10" t="s">
        <v>5547</v>
      </c>
      <c r="E5061" s="10" t="s">
        <v>603</v>
      </c>
      <c r="F5061" s="10" t="s">
        <v>636</v>
      </c>
      <c r="G5061" s="10" t="s">
        <v>569</v>
      </c>
      <c r="H5061" s="10" t="s">
        <v>579</v>
      </c>
      <c r="I5061" s="10" t="s">
        <v>722</v>
      </c>
      <c r="J5061" s="10" t="s">
        <v>6280</v>
      </c>
      <c r="K5061" s="10" t="s">
        <v>20304</v>
      </c>
      <c r="L5061" s="10">
        <v>2</v>
      </c>
      <c r="M5061" s="10">
        <v>930.78</v>
      </c>
      <c r="N5061" s="10">
        <v>1861.56</v>
      </c>
      <c r="O5061" s="59">
        <v>0.05</v>
      </c>
      <c r="P5061" s="10">
        <v>93.08</v>
      </c>
      <c r="Q5061" s="10">
        <v>1768.48</v>
      </c>
      <c r="R5061" s="10" t="s">
        <v>575</v>
      </c>
      <c r="S5061" s="10" t="s">
        <v>585</v>
      </c>
      <c r="T5061" s="59">
        <v>0.15</v>
      </c>
      <c r="U5061" s="10">
        <v>265.27</v>
      </c>
    </row>
    <row r="5062" spans="1:21" x14ac:dyDescent="0.3">
      <c r="A5062" s="10" t="s">
        <v>20303</v>
      </c>
      <c r="B5062" s="61">
        <v>45293</v>
      </c>
      <c r="C5062" s="10" t="s">
        <v>20302</v>
      </c>
      <c r="D5062" s="10" t="s">
        <v>20301</v>
      </c>
      <c r="E5062" s="10" t="s">
        <v>592</v>
      </c>
      <c r="F5062" s="10" t="s">
        <v>591</v>
      </c>
      <c r="G5062" s="10" t="s">
        <v>569</v>
      </c>
      <c r="H5062" s="10" t="s">
        <v>600</v>
      </c>
      <c r="I5062" s="10" t="s">
        <v>664</v>
      </c>
      <c r="J5062" s="10" t="s">
        <v>4568</v>
      </c>
      <c r="K5062" s="10" t="s">
        <v>20300</v>
      </c>
      <c r="L5062" s="10">
        <v>7</v>
      </c>
      <c r="M5062" s="10">
        <v>114.39</v>
      </c>
      <c r="N5062" s="10">
        <v>800.73</v>
      </c>
      <c r="O5062" s="59">
        <v>0</v>
      </c>
      <c r="P5062" s="10">
        <v>0</v>
      </c>
      <c r="Q5062" s="10">
        <v>800.73</v>
      </c>
      <c r="R5062" s="10" t="s">
        <v>586</v>
      </c>
      <c r="S5062" s="10" t="s">
        <v>607</v>
      </c>
      <c r="T5062" s="59">
        <v>0.25</v>
      </c>
      <c r="U5062" s="10">
        <v>200.18</v>
      </c>
    </row>
    <row r="5063" spans="1:21" x14ac:dyDescent="0.3">
      <c r="A5063" s="10" t="s">
        <v>20299</v>
      </c>
      <c r="B5063" s="61">
        <v>44979</v>
      </c>
      <c r="C5063" s="10" t="s">
        <v>20298</v>
      </c>
      <c r="D5063" s="10" t="s">
        <v>16931</v>
      </c>
      <c r="E5063" s="10" t="s">
        <v>571</v>
      </c>
      <c r="F5063" s="10" t="s">
        <v>570</v>
      </c>
      <c r="G5063" s="10" t="s">
        <v>569</v>
      </c>
      <c r="H5063" s="10" t="s">
        <v>544</v>
      </c>
      <c r="I5063" s="10" t="s">
        <v>568</v>
      </c>
      <c r="J5063" s="10" t="s">
        <v>20297</v>
      </c>
      <c r="K5063" s="10" t="s">
        <v>20296</v>
      </c>
      <c r="L5063" s="10">
        <v>1</v>
      </c>
      <c r="M5063" s="10">
        <v>653.16999999999996</v>
      </c>
      <c r="N5063" s="10">
        <v>653.16999999999996</v>
      </c>
      <c r="O5063" s="59">
        <v>0.1</v>
      </c>
      <c r="P5063" s="10">
        <v>65.319999999999993</v>
      </c>
      <c r="Q5063" s="10">
        <v>587.85</v>
      </c>
      <c r="R5063" s="10" t="s">
        <v>586</v>
      </c>
      <c r="S5063" s="10" t="s">
        <v>607</v>
      </c>
      <c r="T5063" s="59">
        <v>0.15</v>
      </c>
      <c r="U5063" s="10">
        <v>88.18</v>
      </c>
    </row>
    <row r="5064" spans="1:21" x14ac:dyDescent="0.3">
      <c r="A5064" s="10" t="s">
        <v>20295</v>
      </c>
      <c r="B5064" s="61">
        <v>45333</v>
      </c>
      <c r="C5064" s="10" t="s">
        <v>18584</v>
      </c>
      <c r="D5064" s="10" t="s">
        <v>19696</v>
      </c>
      <c r="E5064" s="10" t="s">
        <v>592</v>
      </c>
      <c r="F5064" s="10" t="s">
        <v>652</v>
      </c>
      <c r="G5064" s="10" t="s">
        <v>569</v>
      </c>
      <c r="H5064" s="10" t="s">
        <v>600</v>
      </c>
      <c r="I5064" s="10" t="s">
        <v>664</v>
      </c>
      <c r="J5064" s="10" t="s">
        <v>20294</v>
      </c>
      <c r="K5064" s="10" t="s">
        <v>20293</v>
      </c>
      <c r="L5064" s="10">
        <v>10</v>
      </c>
      <c r="M5064" s="10">
        <v>750.03</v>
      </c>
      <c r="N5064" s="10">
        <v>7500.3</v>
      </c>
      <c r="O5064" s="59">
        <v>0.2</v>
      </c>
      <c r="P5064" s="10">
        <v>1500.06</v>
      </c>
      <c r="Q5064" s="10">
        <v>6000.24</v>
      </c>
      <c r="R5064" s="10" t="s">
        <v>614</v>
      </c>
      <c r="S5064" s="10" t="s">
        <v>607</v>
      </c>
      <c r="T5064" s="59">
        <v>0.15</v>
      </c>
      <c r="U5064" s="10">
        <v>900.04</v>
      </c>
    </row>
    <row r="5065" spans="1:21" x14ac:dyDescent="0.3">
      <c r="A5065" s="10" t="s">
        <v>20292</v>
      </c>
      <c r="B5065" s="61">
        <v>45007</v>
      </c>
      <c r="C5065" s="10" t="s">
        <v>20291</v>
      </c>
      <c r="D5065" s="10" t="s">
        <v>20290</v>
      </c>
      <c r="E5065" s="10" t="s">
        <v>581</v>
      </c>
      <c r="F5065" s="10" t="s">
        <v>580</v>
      </c>
      <c r="G5065" s="10" t="s">
        <v>601</v>
      </c>
      <c r="H5065" s="10" t="s">
        <v>600</v>
      </c>
      <c r="I5065" s="10" t="s">
        <v>599</v>
      </c>
      <c r="J5065" s="10" t="s">
        <v>6492</v>
      </c>
      <c r="K5065" s="10" t="s">
        <v>9529</v>
      </c>
      <c r="L5065" s="10">
        <v>4</v>
      </c>
      <c r="M5065" s="10">
        <v>625.47</v>
      </c>
      <c r="N5065" s="10">
        <v>2501.88</v>
      </c>
      <c r="O5065" s="59">
        <v>0.1</v>
      </c>
      <c r="P5065" s="10">
        <v>250.19</v>
      </c>
      <c r="Q5065" s="10">
        <v>2251.69</v>
      </c>
      <c r="R5065" s="10" t="s">
        <v>575</v>
      </c>
      <c r="S5065" s="10" t="s">
        <v>564</v>
      </c>
      <c r="T5065" s="59">
        <v>0.25</v>
      </c>
      <c r="U5065" s="10">
        <v>562.91999999999996</v>
      </c>
    </row>
    <row r="5066" spans="1:21" x14ac:dyDescent="0.3">
      <c r="A5066" s="10" t="s">
        <v>20289</v>
      </c>
      <c r="B5066" s="61">
        <v>45147</v>
      </c>
      <c r="C5066" s="10" t="s">
        <v>2629</v>
      </c>
      <c r="D5066" s="10" t="s">
        <v>20288</v>
      </c>
      <c r="E5066" s="10" t="s">
        <v>629</v>
      </c>
      <c r="F5066" s="10" t="s">
        <v>790</v>
      </c>
      <c r="G5066" s="10" t="s">
        <v>569</v>
      </c>
      <c r="H5066" s="10" t="s">
        <v>579</v>
      </c>
      <c r="I5066" s="10" t="s">
        <v>722</v>
      </c>
      <c r="J5066" s="10" t="s">
        <v>20287</v>
      </c>
      <c r="K5066" s="10" t="s">
        <v>19344</v>
      </c>
      <c r="L5066" s="10">
        <v>7</v>
      </c>
      <c r="M5066" s="10">
        <v>552.33000000000004</v>
      </c>
      <c r="N5066" s="10">
        <v>3866.31</v>
      </c>
      <c r="O5066" s="59">
        <v>0.1</v>
      </c>
      <c r="P5066" s="10">
        <v>386.63</v>
      </c>
      <c r="Q5066" s="10">
        <v>3479.68</v>
      </c>
      <c r="R5066" s="10" t="s">
        <v>614</v>
      </c>
      <c r="S5066" s="10" t="s">
        <v>585</v>
      </c>
      <c r="T5066" s="59">
        <v>0.15</v>
      </c>
      <c r="U5066" s="10">
        <v>521.95000000000005</v>
      </c>
    </row>
    <row r="5067" spans="1:21" x14ac:dyDescent="0.3">
      <c r="A5067" s="10" t="s">
        <v>20286</v>
      </c>
      <c r="B5067" s="61">
        <v>45221</v>
      </c>
      <c r="C5067" s="10" t="s">
        <v>16612</v>
      </c>
      <c r="D5067" s="10" t="s">
        <v>20285</v>
      </c>
      <c r="E5067" s="10" t="s">
        <v>571</v>
      </c>
      <c r="F5067" s="10" t="s">
        <v>11</v>
      </c>
      <c r="G5067" s="10" t="s">
        <v>601</v>
      </c>
      <c r="H5067" s="10" t="s">
        <v>544</v>
      </c>
      <c r="I5067" s="10" t="s">
        <v>568</v>
      </c>
      <c r="J5067" s="10" t="s">
        <v>2969</v>
      </c>
      <c r="K5067" s="10" t="s">
        <v>20284</v>
      </c>
      <c r="L5067" s="10">
        <v>4</v>
      </c>
      <c r="M5067" s="10">
        <v>174.42</v>
      </c>
      <c r="N5067" s="10">
        <v>697.68</v>
      </c>
      <c r="O5067" s="59">
        <v>0</v>
      </c>
      <c r="P5067" s="10">
        <v>0</v>
      </c>
      <c r="Q5067" s="10">
        <v>697.68</v>
      </c>
      <c r="R5067" s="10" t="s">
        <v>614</v>
      </c>
      <c r="S5067" s="10" t="s">
        <v>585</v>
      </c>
      <c r="T5067" s="59">
        <v>0.3</v>
      </c>
      <c r="U5067" s="10">
        <v>209.3</v>
      </c>
    </row>
    <row r="5068" spans="1:21" x14ac:dyDescent="0.3">
      <c r="A5068" s="10" t="s">
        <v>20283</v>
      </c>
      <c r="B5068" s="61">
        <v>45272</v>
      </c>
      <c r="C5068" s="10" t="s">
        <v>1063</v>
      </c>
      <c r="D5068" s="10" t="s">
        <v>20282</v>
      </c>
      <c r="E5068" s="10" t="s">
        <v>603</v>
      </c>
      <c r="F5068" s="10" t="s">
        <v>602</v>
      </c>
      <c r="G5068" s="10" t="s">
        <v>601</v>
      </c>
      <c r="H5068" s="10" t="s">
        <v>579</v>
      </c>
      <c r="I5068" s="10" t="s">
        <v>722</v>
      </c>
      <c r="J5068" s="10" t="s">
        <v>20281</v>
      </c>
      <c r="K5068" s="10" t="s">
        <v>20280</v>
      </c>
      <c r="L5068" s="10">
        <v>2</v>
      </c>
      <c r="M5068" s="10">
        <v>885.88</v>
      </c>
      <c r="N5068" s="10">
        <v>1771.76</v>
      </c>
      <c r="O5068" s="59">
        <v>0.2</v>
      </c>
      <c r="P5068" s="10">
        <v>354.35</v>
      </c>
      <c r="Q5068" s="10">
        <v>1417.41</v>
      </c>
      <c r="R5068" s="10" t="s">
        <v>586</v>
      </c>
      <c r="S5068" s="10" t="s">
        <v>585</v>
      </c>
      <c r="T5068" s="59">
        <v>0.15</v>
      </c>
      <c r="U5068" s="10">
        <v>212.61</v>
      </c>
    </row>
    <row r="5069" spans="1:21" x14ac:dyDescent="0.3">
      <c r="A5069" s="10" t="s">
        <v>20279</v>
      </c>
      <c r="B5069" s="61">
        <v>45077</v>
      </c>
      <c r="C5069" s="10" t="s">
        <v>10336</v>
      </c>
      <c r="D5069" s="10" t="s">
        <v>20278</v>
      </c>
      <c r="E5069" s="10" t="s">
        <v>571</v>
      </c>
      <c r="F5069" s="10" t="s">
        <v>685</v>
      </c>
      <c r="G5069" s="10" t="s">
        <v>601</v>
      </c>
      <c r="H5069" s="10" t="s">
        <v>579</v>
      </c>
      <c r="I5069" s="10" t="s">
        <v>578</v>
      </c>
      <c r="J5069" s="10" t="s">
        <v>12461</v>
      </c>
      <c r="K5069" s="10" t="s">
        <v>20277</v>
      </c>
      <c r="L5069" s="10">
        <v>6</v>
      </c>
      <c r="M5069" s="10">
        <v>175.67</v>
      </c>
      <c r="N5069" s="10">
        <v>1054.02</v>
      </c>
      <c r="O5069" s="59">
        <v>0.1</v>
      </c>
      <c r="P5069" s="10">
        <v>105.4</v>
      </c>
      <c r="Q5069" s="10">
        <v>948.62</v>
      </c>
      <c r="R5069" s="10" t="s">
        <v>575</v>
      </c>
      <c r="S5069" s="10" t="s">
        <v>585</v>
      </c>
      <c r="T5069" s="59">
        <v>0.25</v>
      </c>
      <c r="U5069" s="10">
        <v>237.16</v>
      </c>
    </row>
    <row r="5070" spans="1:21" x14ac:dyDescent="0.3">
      <c r="A5070" s="10" t="s">
        <v>20276</v>
      </c>
      <c r="B5070" s="61">
        <v>45328</v>
      </c>
      <c r="C5070" s="10" t="s">
        <v>20275</v>
      </c>
      <c r="D5070" s="10" t="s">
        <v>14813</v>
      </c>
      <c r="E5070" s="10" t="s">
        <v>603</v>
      </c>
      <c r="F5070" s="10" t="s">
        <v>636</v>
      </c>
      <c r="G5070" s="10" t="s">
        <v>601</v>
      </c>
      <c r="H5070" s="10" t="s">
        <v>579</v>
      </c>
      <c r="I5070" s="10" t="s">
        <v>711</v>
      </c>
      <c r="J5070" s="10" t="s">
        <v>20274</v>
      </c>
      <c r="K5070" s="10" t="s">
        <v>20273</v>
      </c>
      <c r="L5070" s="10">
        <v>5</v>
      </c>
      <c r="M5070" s="10">
        <v>935.9</v>
      </c>
      <c r="N5070" s="10">
        <v>4679.5</v>
      </c>
      <c r="O5070" s="59">
        <v>0.05</v>
      </c>
      <c r="P5070" s="10">
        <v>233.98</v>
      </c>
      <c r="Q5070" s="10">
        <v>4445.5200000000004</v>
      </c>
      <c r="R5070" s="10" t="s">
        <v>614</v>
      </c>
      <c r="S5070" s="10" t="s">
        <v>596</v>
      </c>
      <c r="T5070" s="59">
        <v>0.15</v>
      </c>
      <c r="U5070" s="10">
        <v>666.83</v>
      </c>
    </row>
    <row r="5071" spans="1:21" x14ac:dyDescent="0.3">
      <c r="A5071" s="10" t="s">
        <v>20272</v>
      </c>
      <c r="B5071" s="61">
        <v>45314</v>
      </c>
      <c r="C5071" s="10" t="s">
        <v>20271</v>
      </c>
      <c r="D5071" s="10" t="s">
        <v>20270</v>
      </c>
      <c r="E5071" s="10" t="s">
        <v>592</v>
      </c>
      <c r="F5071" s="10" t="s">
        <v>18</v>
      </c>
      <c r="G5071" s="10" t="s">
        <v>569</v>
      </c>
      <c r="H5071" s="10" t="s">
        <v>600</v>
      </c>
      <c r="I5071" s="10" t="s">
        <v>627</v>
      </c>
      <c r="J5071" s="10" t="s">
        <v>7240</v>
      </c>
      <c r="K5071" s="10" t="s">
        <v>18348</v>
      </c>
      <c r="L5071" s="10">
        <v>3</v>
      </c>
      <c r="M5071" s="10">
        <v>490.18</v>
      </c>
      <c r="N5071" s="10">
        <v>1470.54</v>
      </c>
      <c r="O5071" s="59">
        <v>0.1</v>
      </c>
      <c r="P5071" s="10">
        <v>147.05000000000001</v>
      </c>
      <c r="Q5071" s="10">
        <v>1323.49</v>
      </c>
      <c r="R5071" s="10" t="s">
        <v>575</v>
      </c>
      <c r="S5071" s="10" t="s">
        <v>585</v>
      </c>
      <c r="T5071" s="59">
        <v>0.15</v>
      </c>
      <c r="U5071" s="10">
        <v>198.52</v>
      </c>
    </row>
    <row r="5072" spans="1:21" x14ac:dyDescent="0.3">
      <c r="A5072" s="10" t="s">
        <v>20269</v>
      </c>
      <c r="B5072" s="61">
        <v>45234</v>
      </c>
      <c r="C5072" s="10" t="s">
        <v>2363</v>
      </c>
      <c r="D5072" s="10" t="s">
        <v>1640</v>
      </c>
      <c r="E5072" s="10" t="s">
        <v>581</v>
      </c>
      <c r="F5072" s="10" t="s">
        <v>580</v>
      </c>
      <c r="G5072" s="10" t="s">
        <v>569</v>
      </c>
      <c r="H5072" s="10" t="s">
        <v>590</v>
      </c>
      <c r="I5072" s="10" t="s">
        <v>589</v>
      </c>
      <c r="J5072" s="10" t="s">
        <v>1495</v>
      </c>
      <c r="K5072" s="10" t="s">
        <v>20268</v>
      </c>
      <c r="L5072" s="10">
        <v>6</v>
      </c>
      <c r="M5072" s="10">
        <v>365.12</v>
      </c>
      <c r="N5072" s="10">
        <v>2190.7199999999998</v>
      </c>
      <c r="O5072" s="59">
        <v>0.2</v>
      </c>
      <c r="P5072" s="10">
        <v>438.14</v>
      </c>
      <c r="Q5072" s="10">
        <v>1752.58</v>
      </c>
      <c r="R5072" s="10" t="s">
        <v>565</v>
      </c>
      <c r="S5072" s="10" t="s">
        <v>585</v>
      </c>
      <c r="T5072" s="59">
        <v>0.15</v>
      </c>
      <c r="U5072" s="10">
        <v>262.89</v>
      </c>
    </row>
    <row r="5073" spans="1:21" x14ac:dyDescent="0.3">
      <c r="A5073" s="10" t="s">
        <v>20267</v>
      </c>
      <c r="B5073" s="61">
        <v>45027</v>
      </c>
      <c r="C5073" s="10" t="s">
        <v>7944</v>
      </c>
      <c r="D5073" s="10" t="s">
        <v>20266</v>
      </c>
      <c r="E5073" s="10" t="s">
        <v>603</v>
      </c>
      <c r="F5073" s="10" t="s">
        <v>658</v>
      </c>
      <c r="G5073" s="10" t="s">
        <v>569</v>
      </c>
      <c r="H5073" s="10" t="s">
        <v>600</v>
      </c>
      <c r="I5073" s="10" t="s">
        <v>627</v>
      </c>
      <c r="J5073" s="10" t="s">
        <v>1955</v>
      </c>
      <c r="K5073" s="10" t="s">
        <v>16451</v>
      </c>
      <c r="L5073" s="10">
        <v>8</v>
      </c>
      <c r="M5073" s="10">
        <v>716.32</v>
      </c>
      <c r="N5073" s="10">
        <v>5730.56</v>
      </c>
      <c r="O5073" s="59">
        <v>0.2</v>
      </c>
      <c r="P5073" s="10">
        <v>1146.1099999999999</v>
      </c>
      <c r="Q5073" s="10">
        <v>4584.45</v>
      </c>
      <c r="R5073" s="10" t="s">
        <v>565</v>
      </c>
      <c r="S5073" s="10" t="s">
        <v>607</v>
      </c>
      <c r="T5073" s="59">
        <v>0.25</v>
      </c>
      <c r="U5073" s="10">
        <v>1146.1099999999999</v>
      </c>
    </row>
    <row r="5074" spans="1:21" x14ac:dyDescent="0.3">
      <c r="A5074" s="10" t="s">
        <v>20265</v>
      </c>
      <c r="B5074" s="61">
        <v>45377</v>
      </c>
      <c r="C5074" s="10" t="s">
        <v>20264</v>
      </c>
      <c r="D5074" s="10" t="s">
        <v>20263</v>
      </c>
      <c r="E5074" s="10" t="s">
        <v>603</v>
      </c>
      <c r="F5074" s="10" t="s">
        <v>658</v>
      </c>
      <c r="G5074" s="10" t="s">
        <v>601</v>
      </c>
      <c r="H5074" s="10" t="s">
        <v>600</v>
      </c>
      <c r="I5074" s="10" t="s">
        <v>599</v>
      </c>
      <c r="J5074" s="10" t="s">
        <v>20262</v>
      </c>
      <c r="K5074" s="10" t="s">
        <v>6440</v>
      </c>
      <c r="L5074" s="10">
        <v>5</v>
      </c>
      <c r="M5074" s="10">
        <v>835.16</v>
      </c>
      <c r="N5074" s="10">
        <v>4175.8</v>
      </c>
      <c r="O5074" s="59">
        <v>0.05</v>
      </c>
      <c r="P5074" s="10">
        <v>208.79</v>
      </c>
      <c r="Q5074" s="10">
        <v>3967.01</v>
      </c>
      <c r="R5074" s="10" t="s">
        <v>565</v>
      </c>
      <c r="S5074" s="10" t="s">
        <v>596</v>
      </c>
      <c r="T5074" s="59">
        <v>0.15</v>
      </c>
      <c r="U5074" s="10">
        <v>595.04999999999995</v>
      </c>
    </row>
    <row r="5075" spans="1:21" x14ac:dyDescent="0.3">
      <c r="A5075" s="10" t="s">
        <v>20261</v>
      </c>
      <c r="B5075" s="61">
        <v>45209</v>
      </c>
      <c r="C5075" s="10" t="s">
        <v>1912</v>
      </c>
      <c r="D5075" s="10" t="s">
        <v>20260</v>
      </c>
      <c r="E5075" s="10" t="s">
        <v>592</v>
      </c>
      <c r="F5075" s="10" t="s">
        <v>18</v>
      </c>
      <c r="G5075" s="10" t="s">
        <v>601</v>
      </c>
      <c r="H5075" s="10" t="s">
        <v>590</v>
      </c>
      <c r="I5075" s="10" t="s">
        <v>748</v>
      </c>
      <c r="J5075" s="10" t="s">
        <v>20259</v>
      </c>
      <c r="K5075" s="10" t="s">
        <v>9252</v>
      </c>
      <c r="L5075" s="10">
        <v>9</v>
      </c>
      <c r="M5075" s="10">
        <v>132.93</v>
      </c>
      <c r="N5075" s="10">
        <v>1196.3699999999999</v>
      </c>
      <c r="O5075" s="59">
        <v>0</v>
      </c>
      <c r="P5075" s="10">
        <v>0</v>
      </c>
      <c r="Q5075" s="10">
        <v>1196.3699999999999</v>
      </c>
      <c r="R5075" s="10" t="s">
        <v>575</v>
      </c>
      <c r="S5075" s="10" t="s">
        <v>596</v>
      </c>
      <c r="T5075" s="59">
        <v>0.25</v>
      </c>
      <c r="U5075" s="10">
        <v>299.08999999999997</v>
      </c>
    </row>
    <row r="5076" spans="1:21" x14ac:dyDescent="0.3">
      <c r="A5076" s="10" t="s">
        <v>20258</v>
      </c>
      <c r="B5076" s="61">
        <v>45197</v>
      </c>
      <c r="C5076" s="10" t="s">
        <v>18771</v>
      </c>
      <c r="D5076" s="10" t="s">
        <v>20257</v>
      </c>
      <c r="E5076" s="10" t="s">
        <v>603</v>
      </c>
      <c r="F5076" s="10" t="s">
        <v>636</v>
      </c>
      <c r="G5076" s="10" t="s">
        <v>601</v>
      </c>
      <c r="H5076" s="10" t="s">
        <v>544</v>
      </c>
      <c r="I5076" s="10" t="s">
        <v>10</v>
      </c>
      <c r="J5076" s="10" t="s">
        <v>20256</v>
      </c>
      <c r="K5076" s="10" t="s">
        <v>6034</v>
      </c>
      <c r="L5076" s="10">
        <v>9</v>
      </c>
      <c r="M5076" s="10">
        <v>176.06</v>
      </c>
      <c r="N5076" s="10">
        <v>1584.54</v>
      </c>
      <c r="O5076" s="59">
        <v>0.1</v>
      </c>
      <c r="P5076" s="10">
        <v>158.44999999999999</v>
      </c>
      <c r="Q5076" s="10">
        <v>1426.09</v>
      </c>
      <c r="R5076" s="10" t="s">
        <v>565</v>
      </c>
      <c r="S5076" s="10" t="s">
        <v>585</v>
      </c>
      <c r="T5076" s="59">
        <v>0.15</v>
      </c>
      <c r="U5076" s="10">
        <v>213.91</v>
      </c>
    </row>
    <row r="5077" spans="1:21" x14ac:dyDescent="0.3">
      <c r="A5077" s="10" t="s">
        <v>20255</v>
      </c>
      <c r="B5077" s="61">
        <v>45155</v>
      </c>
      <c r="C5077" s="10" t="s">
        <v>20254</v>
      </c>
      <c r="D5077" s="10" t="s">
        <v>20253</v>
      </c>
      <c r="E5077" s="10" t="s">
        <v>581</v>
      </c>
      <c r="F5077" s="10" t="s">
        <v>580</v>
      </c>
      <c r="G5077" s="10" t="s">
        <v>601</v>
      </c>
      <c r="H5077" s="10" t="s">
        <v>590</v>
      </c>
      <c r="I5077" s="10" t="s">
        <v>635</v>
      </c>
      <c r="J5077" s="10" t="s">
        <v>20252</v>
      </c>
      <c r="K5077" s="10" t="s">
        <v>20251</v>
      </c>
      <c r="L5077" s="10">
        <v>6</v>
      </c>
      <c r="M5077" s="10">
        <v>678.39</v>
      </c>
      <c r="N5077" s="10">
        <v>4070.34</v>
      </c>
      <c r="O5077" s="59">
        <v>0.05</v>
      </c>
      <c r="P5077" s="10">
        <v>203.52</v>
      </c>
      <c r="Q5077" s="10">
        <v>3866.82</v>
      </c>
      <c r="R5077" s="10" t="s">
        <v>614</v>
      </c>
      <c r="S5077" s="10" t="s">
        <v>607</v>
      </c>
      <c r="T5077" s="59">
        <v>0.3</v>
      </c>
      <c r="U5077" s="10">
        <v>1160.05</v>
      </c>
    </row>
    <row r="5078" spans="1:21" x14ac:dyDescent="0.3">
      <c r="A5078" s="10" t="s">
        <v>20250</v>
      </c>
      <c r="B5078" s="61">
        <v>45264</v>
      </c>
      <c r="C5078" s="10" t="s">
        <v>18618</v>
      </c>
      <c r="D5078" s="10" t="s">
        <v>8201</v>
      </c>
      <c r="E5078" s="10" t="s">
        <v>571</v>
      </c>
      <c r="F5078" s="10" t="s">
        <v>11</v>
      </c>
      <c r="G5078" s="10" t="s">
        <v>601</v>
      </c>
      <c r="H5078" s="10" t="s">
        <v>590</v>
      </c>
      <c r="I5078" s="10" t="s">
        <v>635</v>
      </c>
      <c r="J5078" s="10" t="s">
        <v>20249</v>
      </c>
      <c r="K5078" s="10" t="s">
        <v>20248</v>
      </c>
      <c r="L5078" s="10">
        <v>4</v>
      </c>
      <c r="M5078" s="10">
        <v>299.36</v>
      </c>
      <c r="N5078" s="10">
        <v>1197.44</v>
      </c>
      <c r="O5078" s="59">
        <v>0</v>
      </c>
      <c r="P5078" s="10">
        <v>0</v>
      </c>
      <c r="Q5078" s="10">
        <v>1197.44</v>
      </c>
      <c r="R5078" s="10" t="s">
        <v>565</v>
      </c>
      <c r="S5078" s="10" t="s">
        <v>564</v>
      </c>
      <c r="T5078" s="59">
        <v>0.3</v>
      </c>
      <c r="U5078" s="10">
        <v>359.23</v>
      </c>
    </row>
    <row r="5079" spans="1:21" x14ac:dyDescent="0.3">
      <c r="A5079" s="10" t="s">
        <v>20247</v>
      </c>
      <c r="B5079" s="61">
        <v>45235</v>
      </c>
      <c r="C5079" s="10" t="s">
        <v>17126</v>
      </c>
      <c r="D5079" s="10" t="s">
        <v>20246</v>
      </c>
      <c r="E5079" s="10" t="s">
        <v>629</v>
      </c>
      <c r="F5079" s="10" t="s">
        <v>790</v>
      </c>
      <c r="G5079" s="10" t="s">
        <v>569</v>
      </c>
      <c r="H5079" s="10" t="s">
        <v>590</v>
      </c>
      <c r="I5079" s="10" t="s">
        <v>748</v>
      </c>
      <c r="J5079" s="10" t="s">
        <v>1345</v>
      </c>
      <c r="K5079" s="10" t="s">
        <v>9937</v>
      </c>
      <c r="L5079" s="10">
        <v>5</v>
      </c>
      <c r="M5079" s="10">
        <v>506.2</v>
      </c>
      <c r="N5079" s="10">
        <v>2531</v>
      </c>
      <c r="O5079" s="59">
        <v>0.05</v>
      </c>
      <c r="P5079" s="10">
        <v>126.55</v>
      </c>
      <c r="Q5079" s="10">
        <v>2404.4499999999998</v>
      </c>
      <c r="R5079" s="10" t="s">
        <v>614</v>
      </c>
      <c r="S5079" s="10" t="s">
        <v>607</v>
      </c>
      <c r="T5079" s="59">
        <v>0.15</v>
      </c>
      <c r="U5079" s="10">
        <v>360.67</v>
      </c>
    </row>
    <row r="5080" spans="1:21" x14ac:dyDescent="0.3">
      <c r="A5080" s="10" t="s">
        <v>20245</v>
      </c>
      <c r="B5080" s="61">
        <v>45286</v>
      </c>
      <c r="C5080" s="10" t="s">
        <v>20244</v>
      </c>
      <c r="D5080" s="10" t="s">
        <v>20243</v>
      </c>
      <c r="E5080" s="10" t="s">
        <v>581</v>
      </c>
      <c r="F5080" s="10" t="s">
        <v>7</v>
      </c>
      <c r="G5080" s="10" t="s">
        <v>569</v>
      </c>
      <c r="H5080" s="10" t="s">
        <v>579</v>
      </c>
      <c r="I5080" s="10" t="s">
        <v>722</v>
      </c>
      <c r="J5080" s="10" t="s">
        <v>11329</v>
      </c>
      <c r="K5080" s="10" t="s">
        <v>20242</v>
      </c>
      <c r="L5080" s="10">
        <v>5</v>
      </c>
      <c r="M5080" s="10">
        <v>584.36</v>
      </c>
      <c r="N5080" s="10">
        <v>2921.8</v>
      </c>
      <c r="O5080" s="59">
        <v>0.1</v>
      </c>
      <c r="P5080" s="10">
        <v>292.18</v>
      </c>
      <c r="Q5080" s="10">
        <v>2629.62</v>
      </c>
      <c r="R5080" s="10" t="s">
        <v>586</v>
      </c>
      <c r="S5080" s="10" t="s">
        <v>596</v>
      </c>
      <c r="T5080" s="59">
        <v>0.3</v>
      </c>
      <c r="U5080" s="10">
        <v>788.89</v>
      </c>
    </row>
    <row r="5081" spans="1:21" x14ac:dyDescent="0.3">
      <c r="A5081" s="10" t="s">
        <v>20241</v>
      </c>
      <c r="B5081" s="61">
        <v>45162</v>
      </c>
      <c r="C5081" s="10" t="s">
        <v>10527</v>
      </c>
      <c r="D5081" s="10" t="s">
        <v>19436</v>
      </c>
      <c r="E5081" s="10" t="s">
        <v>571</v>
      </c>
      <c r="F5081" s="10" t="s">
        <v>570</v>
      </c>
      <c r="G5081" s="10" t="s">
        <v>569</v>
      </c>
      <c r="H5081" s="10" t="s">
        <v>590</v>
      </c>
      <c r="I5081" s="10" t="s">
        <v>748</v>
      </c>
      <c r="J5081" s="10" t="s">
        <v>20240</v>
      </c>
      <c r="K5081" s="10" t="s">
        <v>20239</v>
      </c>
      <c r="L5081" s="10">
        <v>6</v>
      </c>
      <c r="M5081" s="10">
        <v>571.32000000000005</v>
      </c>
      <c r="N5081" s="10">
        <v>3427.92</v>
      </c>
      <c r="O5081" s="59">
        <v>0.2</v>
      </c>
      <c r="P5081" s="10">
        <v>685.58</v>
      </c>
      <c r="Q5081" s="10">
        <v>2742.34</v>
      </c>
      <c r="R5081" s="10" t="s">
        <v>575</v>
      </c>
      <c r="S5081" s="10" t="s">
        <v>564</v>
      </c>
      <c r="T5081" s="59">
        <v>0.25</v>
      </c>
      <c r="U5081" s="10">
        <v>685.59</v>
      </c>
    </row>
    <row r="5082" spans="1:21" x14ac:dyDescent="0.3">
      <c r="A5082" s="10" t="s">
        <v>20238</v>
      </c>
      <c r="B5082" s="61">
        <v>45268</v>
      </c>
      <c r="C5082" s="10" t="s">
        <v>15940</v>
      </c>
      <c r="D5082" s="10" t="s">
        <v>16888</v>
      </c>
      <c r="E5082" s="10" t="s">
        <v>603</v>
      </c>
      <c r="F5082" s="10" t="s">
        <v>636</v>
      </c>
      <c r="G5082" s="10" t="s">
        <v>601</v>
      </c>
      <c r="H5082" s="10" t="s">
        <v>579</v>
      </c>
      <c r="I5082" s="10" t="s">
        <v>578</v>
      </c>
      <c r="J5082" s="10" t="s">
        <v>7542</v>
      </c>
      <c r="K5082" s="10" t="s">
        <v>20237</v>
      </c>
      <c r="L5082" s="10">
        <v>9</v>
      </c>
      <c r="M5082" s="10">
        <v>707.83</v>
      </c>
      <c r="N5082" s="10">
        <v>6370.47</v>
      </c>
      <c r="O5082" s="59">
        <v>0.1</v>
      </c>
      <c r="P5082" s="10">
        <v>637.04999999999995</v>
      </c>
      <c r="Q5082" s="10">
        <v>5733.42</v>
      </c>
      <c r="R5082" s="10" t="s">
        <v>575</v>
      </c>
      <c r="S5082" s="10" t="s">
        <v>585</v>
      </c>
      <c r="T5082" s="59">
        <v>0.15</v>
      </c>
      <c r="U5082" s="10">
        <v>860.01</v>
      </c>
    </row>
    <row r="5083" spans="1:21" x14ac:dyDescent="0.3">
      <c r="A5083" s="10" t="s">
        <v>20236</v>
      </c>
      <c r="B5083" s="61">
        <v>45309</v>
      </c>
      <c r="C5083" s="10" t="s">
        <v>20235</v>
      </c>
      <c r="D5083" s="10" t="s">
        <v>15583</v>
      </c>
      <c r="E5083" s="10" t="s">
        <v>603</v>
      </c>
      <c r="F5083" s="10" t="s">
        <v>658</v>
      </c>
      <c r="G5083" s="10" t="s">
        <v>569</v>
      </c>
      <c r="H5083" s="10" t="s">
        <v>579</v>
      </c>
      <c r="I5083" s="10" t="s">
        <v>722</v>
      </c>
      <c r="J5083" s="10" t="s">
        <v>20234</v>
      </c>
      <c r="K5083" s="10" t="s">
        <v>19895</v>
      </c>
      <c r="L5083" s="10">
        <v>2</v>
      </c>
      <c r="M5083" s="10">
        <v>483.63</v>
      </c>
      <c r="N5083" s="10">
        <v>967.26</v>
      </c>
      <c r="O5083" s="59">
        <v>0.1</v>
      </c>
      <c r="P5083" s="10">
        <v>96.73</v>
      </c>
      <c r="Q5083" s="10">
        <v>870.53</v>
      </c>
      <c r="R5083" s="10" t="s">
        <v>565</v>
      </c>
      <c r="S5083" s="10" t="s">
        <v>596</v>
      </c>
      <c r="T5083" s="59">
        <v>0.3</v>
      </c>
      <c r="U5083" s="10">
        <v>261.16000000000003</v>
      </c>
    </row>
    <row r="5084" spans="1:21" x14ac:dyDescent="0.3">
      <c r="A5084" s="10" t="s">
        <v>20233</v>
      </c>
      <c r="B5084" s="61">
        <v>44976</v>
      </c>
      <c r="C5084" s="10" t="s">
        <v>20232</v>
      </c>
      <c r="D5084" s="10" t="s">
        <v>8720</v>
      </c>
      <c r="E5084" s="10" t="s">
        <v>603</v>
      </c>
      <c r="F5084" s="10" t="s">
        <v>636</v>
      </c>
      <c r="G5084" s="10" t="s">
        <v>569</v>
      </c>
      <c r="H5084" s="10" t="s">
        <v>600</v>
      </c>
      <c r="I5084" s="10" t="s">
        <v>599</v>
      </c>
      <c r="J5084" s="10" t="s">
        <v>20231</v>
      </c>
      <c r="K5084" s="10" t="s">
        <v>20230</v>
      </c>
      <c r="L5084" s="10">
        <v>6</v>
      </c>
      <c r="M5084" s="10">
        <v>237.92</v>
      </c>
      <c r="N5084" s="10">
        <v>1427.52</v>
      </c>
      <c r="O5084" s="59">
        <v>0.05</v>
      </c>
      <c r="P5084" s="10">
        <v>71.38</v>
      </c>
      <c r="Q5084" s="10">
        <v>1356.14</v>
      </c>
      <c r="R5084" s="10" t="s">
        <v>614</v>
      </c>
      <c r="S5084" s="10" t="s">
        <v>596</v>
      </c>
      <c r="T5084" s="59">
        <v>0.15</v>
      </c>
      <c r="U5084" s="10">
        <v>203.42</v>
      </c>
    </row>
    <row r="5085" spans="1:21" x14ac:dyDescent="0.3">
      <c r="A5085" s="10" t="s">
        <v>20229</v>
      </c>
      <c r="B5085" s="61">
        <v>45066</v>
      </c>
      <c r="C5085" s="10" t="s">
        <v>14927</v>
      </c>
      <c r="D5085" s="10" t="s">
        <v>20228</v>
      </c>
      <c r="E5085" s="10" t="s">
        <v>629</v>
      </c>
      <c r="F5085" s="10" t="s">
        <v>628</v>
      </c>
      <c r="G5085" s="10" t="s">
        <v>569</v>
      </c>
      <c r="H5085" s="10" t="s">
        <v>590</v>
      </c>
      <c r="I5085" s="10" t="s">
        <v>748</v>
      </c>
      <c r="J5085" s="10" t="s">
        <v>20227</v>
      </c>
      <c r="K5085" s="10" t="s">
        <v>5785</v>
      </c>
      <c r="L5085" s="10">
        <v>9</v>
      </c>
      <c r="M5085" s="10">
        <v>227.43</v>
      </c>
      <c r="N5085" s="10">
        <v>2046.87</v>
      </c>
      <c r="O5085" s="59">
        <v>0.2</v>
      </c>
      <c r="P5085" s="10">
        <v>409.37</v>
      </c>
      <c r="Q5085" s="10">
        <v>1637.5</v>
      </c>
      <c r="R5085" s="10" t="s">
        <v>575</v>
      </c>
      <c r="S5085" s="10" t="s">
        <v>596</v>
      </c>
      <c r="T5085" s="59">
        <v>0.3</v>
      </c>
      <c r="U5085" s="10">
        <v>491.25</v>
      </c>
    </row>
    <row r="5086" spans="1:21" x14ac:dyDescent="0.3">
      <c r="A5086" s="10" t="s">
        <v>20226</v>
      </c>
      <c r="B5086" s="61">
        <v>45160</v>
      </c>
      <c r="C5086" s="10" t="s">
        <v>20225</v>
      </c>
      <c r="D5086" s="10" t="s">
        <v>20224</v>
      </c>
      <c r="E5086" s="10" t="s">
        <v>629</v>
      </c>
      <c r="F5086" s="10" t="s">
        <v>790</v>
      </c>
      <c r="G5086" s="10" t="s">
        <v>569</v>
      </c>
      <c r="H5086" s="10" t="s">
        <v>544</v>
      </c>
      <c r="I5086" s="10" t="s">
        <v>568</v>
      </c>
      <c r="J5086" s="10" t="s">
        <v>20223</v>
      </c>
      <c r="K5086" s="10" t="s">
        <v>20222</v>
      </c>
      <c r="L5086" s="10">
        <v>8</v>
      </c>
      <c r="M5086" s="10">
        <v>951.18</v>
      </c>
      <c r="N5086" s="10">
        <v>7609.44</v>
      </c>
      <c r="O5086" s="59">
        <v>0</v>
      </c>
      <c r="P5086" s="10">
        <v>0</v>
      </c>
      <c r="Q5086" s="10">
        <v>7609.44</v>
      </c>
      <c r="R5086" s="10" t="s">
        <v>565</v>
      </c>
      <c r="S5086" s="10" t="s">
        <v>607</v>
      </c>
      <c r="T5086" s="59">
        <v>0.15</v>
      </c>
      <c r="U5086" s="10">
        <v>1141.42</v>
      </c>
    </row>
    <row r="5087" spans="1:21" x14ac:dyDescent="0.3">
      <c r="A5087" s="10" t="s">
        <v>20221</v>
      </c>
      <c r="B5087" s="61">
        <v>45275</v>
      </c>
      <c r="C5087" s="10" t="s">
        <v>5357</v>
      </c>
      <c r="D5087" s="10" t="s">
        <v>20220</v>
      </c>
      <c r="E5087" s="10" t="s">
        <v>629</v>
      </c>
      <c r="F5087" s="10" t="s">
        <v>790</v>
      </c>
      <c r="G5087" s="10" t="s">
        <v>601</v>
      </c>
      <c r="H5087" s="10" t="s">
        <v>544</v>
      </c>
      <c r="I5087" s="10" t="s">
        <v>10</v>
      </c>
      <c r="J5087" s="10" t="s">
        <v>13929</v>
      </c>
      <c r="K5087" s="10" t="s">
        <v>20219</v>
      </c>
      <c r="L5087" s="10">
        <v>2</v>
      </c>
      <c r="M5087" s="10">
        <v>319.26</v>
      </c>
      <c r="N5087" s="10">
        <v>638.52</v>
      </c>
      <c r="O5087" s="59">
        <v>0</v>
      </c>
      <c r="P5087" s="10">
        <v>0</v>
      </c>
      <c r="Q5087" s="10">
        <v>638.52</v>
      </c>
      <c r="R5087" s="10" t="s">
        <v>575</v>
      </c>
      <c r="S5087" s="10" t="s">
        <v>564</v>
      </c>
      <c r="T5087" s="59">
        <v>0.3</v>
      </c>
      <c r="U5087" s="10">
        <v>191.56</v>
      </c>
    </row>
    <row r="5088" spans="1:21" x14ac:dyDescent="0.3">
      <c r="A5088" s="10" t="s">
        <v>20218</v>
      </c>
      <c r="B5088" s="61">
        <v>45291</v>
      </c>
      <c r="C5088" s="10" t="s">
        <v>20217</v>
      </c>
      <c r="D5088" s="10" t="s">
        <v>20216</v>
      </c>
      <c r="E5088" s="10" t="s">
        <v>629</v>
      </c>
      <c r="F5088" s="10" t="s">
        <v>628</v>
      </c>
      <c r="G5088" s="10" t="s">
        <v>569</v>
      </c>
      <c r="H5088" s="10" t="s">
        <v>544</v>
      </c>
      <c r="I5088" s="10" t="s">
        <v>568</v>
      </c>
      <c r="J5088" s="10" t="s">
        <v>20215</v>
      </c>
      <c r="K5088" s="10" t="s">
        <v>20214</v>
      </c>
      <c r="L5088" s="10">
        <v>8</v>
      </c>
      <c r="M5088" s="10">
        <v>966.43</v>
      </c>
      <c r="N5088" s="10">
        <v>7731.44</v>
      </c>
      <c r="O5088" s="59">
        <v>0.2</v>
      </c>
      <c r="P5088" s="10">
        <v>1546.29</v>
      </c>
      <c r="Q5088" s="10">
        <v>6185.15</v>
      </c>
      <c r="R5088" s="10" t="s">
        <v>586</v>
      </c>
      <c r="S5088" s="10" t="s">
        <v>564</v>
      </c>
      <c r="T5088" s="59">
        <v>0.15</v>
      </c>
      <c r="U5088" s="10">
        <v>927.77</v>
      </c>
    </row>
    <row r="5089" spans="1:21" x14ac:dyDescent="0.3">
      <c r="A5089" s="10" t="s">
        <v>20213</v>
      </c>
      <c r="B5089" s="61">
        <v>45326</v>
      </c>
      <c r="C5089" s="10" t="s">
        <v>4073</v>
      </c>
      <c r="D5089" s="10" t="s">
        <v>20212</v>
      </c>
      <c r="E5089" s="10" t="s">
        <v>581</v>
      </c>
      <c r="F5089" s="10" t="s">
        <v>83</v>
      </c>
      <c r="G5089" s="10" t="s">
        <v>601</v>
      </c>
      <c r="H5089" s="10" t="s">
        <v>590</v>
      </c>
      <c r="I5089" s="10" t="s">
        <v>589</v>
      </c>
      <c r="J5089" s="10" t="s">
        <v>20211</v>
      </c>
      <c r="K5089" s="10" t="s">
        <v>20210</v>
      </c>
      <c r="L5089" s="10">
        <v>2</v>
      </c>
      <c r="M5089" s="10">
        <v>724.18</v>
      </c>
      <c r="N5089" s="10">
        <v>1448.36</v>
      </c>
      <c r="O5089" s="59">
        <v>0.05</v>
      </c>
      <c r="P5089" s="10">
        <v>72.42</v>
      </c>
      <c r="Q5089" s="10">
        <v>1375.94</v>
      </c>
      <c r="R5089" s="10" t="s">
        <v>586</v>
      </c>
      <c r="S5089" s="10" t="s">
        <v>564</v>
      </c>
      <c r="T5089" s="59">
        <v>0.25</v>
      </c>
      <c r="U5089" s="10">
        <v>343.99</v>
      </c>
    </row>
    <row r="5090" spans="1:21" x14ac:dyDescent="0.3">
      <c r="A5090" s="10" t="s">
        <v>20209</v>
      </c>
      <c r="B5090" s="61">
        <v>45285</v>
      </c>
      <c r="C5090" s="10" t="s">
        <v>20208</v>
      </c>
      <c r="D5090" s="10" t="s">
        <v>20207</v>
      </c>
      <c r="E5090" s="10" t="s">
        <v>629</v>
      </c>
      <c r="F5090" s="10" t="s">
        <v>628</v>
      </c>
      <c r="G5090" s="10" t="s">
        <v>601</v>
      </c>
      <c r="H5090" s="10" t="s">
        <v>579</v>
      </c>
      <c r="I5090" s="10" t="s">
        <v>711</v>
      </c>
      <c r="J5090" s="10" t="s">
        <v>20206</v>
      </c>
      <c r="K5090" s="10" t="s">
        <v>20205</v>
      </c>
      <c r="L5090" s="10">
        <v>10</v>
      </c>
      <c r="M5090" s="10">
        <v>177.45</v>
      </c>
      <c r="N5090" s="10">
        <v>1774.5</v>
      </c>
      <c r="O5090" s="59">
        <v>0.1</v>
      </c>
      <c r="P5090" s="10">
        <v>177.45</v>
      </c>
      <c r="Q5090" s="10">
        <v>1597.05</v>
      </c>
      <c r="R5090" s="10" t="s">
        <v>586</v>
      </c>
      <c r="S5090" s="10" t="s">
        <v>564</v>
      </c>
      <c r="T5090" s="59">
        <v>0.3</v>
      </c>
      <c r="U5090" s="10">
        <v>479.11</v>
      </c>
    </row>
    <row r="5091" spans="1:21" x14ac:dyDescent="0.3">
      <c r="A5091" s="10" t="s">
        <v>20204</v>
      </c>
      <c r="B5091" s="61">
        <v>45218</v>
      </c>
      <c r="C5091" s="10" t="s">
        <v>20203</v>
      </c>
      <c r="D5091" s="10" t="s">
        <v>4898</v>
      </c>
      <c r="E5091" s="10" t="s">
        <v>581</v>
      </c>
      <c r="F5091" s="10" t="s">
        <v>580</v>
      </c>
      <c r="G5091" s="10" t="s">
        <v>601</v>
      </c>
      <c r="H5091" s="10" t="s">
        <v>600</v>
      </c>
      <c r="I5091" s="10" t="s">
        <v>627</v>
      </c>
      <c r="J5091" s="10" t="s">
        <v>19285</v>
      </c>
      <c r="K5091" s="10" t="s">
        <v>4919</v>
      </c>
      <c r="L5091" s="10">
        <v>9</v>
      </c>
      <c r="M5091" s="10">
        <v>428.18</v>
      </c>
      <c r="N5091" s="10">
        <v>3853.62</v>
      </c>
      <c r="O5091" s="59">
        <v>0</v>
      </c>
      <c r="P5091" s="10">
        <v>0</v>
      </c>
      <c r="Q5091" s="10">
        <v>3853.62</v>
      </c>
      <c r="R5091" s="10" t="s">
        <v>575</v>
      </c>
      <c r="S5091" s="10" t="s">
        <v>607</v>
      </c>
      <c r="T5091" s="59">
        <v>0.15</v>
      </c>
      <c r="U5091" s="10">
        <v>578.04</v>
      </c>
    </row>
    <row r="5092" spans="1:21" x14ac:dyDescent="0.3">
      <c r="A5092" s="10" t="s">
        <v>20202</v>
      </c>
      <c r="B5092" s="61">
        <v>45193</v>
      </c>
      <c r="C5092" s="10" t="s">
        <v>20201</v>
      </c>
      <c r="D5092" s="10" t="s">
        <v>19011</v>
      </c>
      <c r="E5092" s="10" t="s">
        <v>629</v>
      </c>
      <c r="F5092" s="10" t="s">
        <v>759</v>
      </c>
      <c r="G5092" s="10" t="s">
        <v>569</v>
      </c>
      <c r="H5092" s="10" t="s">
        <v>590</v>
      </c>
      <c r="I5092" s="10" t="s">
        <v>635</v>
      </c>
      <c r="J5092" s="10" t="s">
        <v>18908</v>
      </c>
      <c r="K5092" s="10" t="s">
        <v>11793</v>
      </c>
      <c r="L5092" s="10">
        <v>5</v>
      </c>
      <c r="M5092" s="10">
        <v>851.71</v>
      </c>
      <c r="N5092" s="10">
        <v>4258.55</v>
      </c>
      <c r="O5092" s="59">
        <v>0.05</v>
      </c>
      <c r="P5092" s="10">
        <v>212.93</v>
      </c>
      <c r="Q5092" s="10">
        <v>4045.62</v>
      </c>
      <c r="R5092" s="10" t="s">
        <v>614</v>
      </c>
      <c r="S5092" s="10" t="s">
        <v>564</v>
      </c>
      <c r="T5092" s="59">
        <v>0.25</v>
      </c>
      <c r="U5092" s="10">
        <v>1011.4</v>
      </c>
    </row>
    <row r="5093" spans="1:21" x14ac:dyDescent="0.3">
      <c r="A5093" s="10" t="s">
        <v>20200</v>
      </c>
      <c r="B5093" s="61">
        <v>44934</v>
      </c>
      <c r="C5093" s="10" t="s">
        <v>4656</v>
      </c>
      <c r="D5093" s="10" t="s">
        <v>20199</v>
      </c>
      <c r="E5093" s="10" t="s">
        <v>629</v>
      </c>
      <c r="F5093" s="10" t="s">
        <v>628</v>
      </c>
      <c r="G5093" s="10" t="s">
        <v>601</v>
      </c>
      <c r="H5093" s="10" t="s">
        <v>590</v>
      </c>
      <c r="I5093" s="10" t="s">
        <v>589</v>
      </c>
      <c r="J5093" s="10" t="s">
        <v>20198</v>
      </c>
      <c r="K5093" s="10" t="s">
        <v>3871</v>
      </c>
      <c r="L5093" s="10">
        <v>8</v>
      </c>
      <c r="M5093" s="10">
        <v>196.67</v>
      </c>
      <c r="N5093" s="10">
        <v>1573.36</v>
      </c>
      <c r="O5093" s="59">
        <v>0</v>
      </c>
      <c r="P5093" s="10">
        <v>0</v>
      </c>
      <c r="Q5093" s="10">
        <v>1573.36</v>
      </c>
      <c r="R5093" s="10" t="s">
        <v>575</v>
      </c>
      <c r="S5093" s="10" t="s">
        <v>585</v>
      </c>
      <c r="T5093" s="59">
        <v>0.15</v>
      </c>
      <c r="U5093" s="10">
        <v>236</v>
      </c>
    </row>
    <row r="5094" spans="1:21" x14ac:dyDescent="0.3">
      <c r="A5094" s="10" t="s">
        <v>20197</v>
      </c>
      <c r="B5094" s="61">
        <v>45081</v>
      </c>
      <c r="C5094" s="10" t="s">
        <v>20196</v>
      </c>
      <c r="D5094" s="10" t="s">
        <v>10994</v>
      </c>
      <c r="E5094" s="10" t="s">
        <v>603</v>
      </c>
      <c r="F5094" s="10" t="s">
        <v>636</v>
      </c>
      <c r="G5094" s="10" t="s">
        <v>601</v>
      </c>
      <c r="H5094" s="10" t="s">
        <v>544</v>
      </c>
      <c r="I5094" s="10" t="s">
        <v>10</v>
      </c>
      <c r="J5094" s="10" t="s">
        <v>20195</v>
      </c>
      <c r="K5094" s="10" t="s">
        <v>11571</v>
      </c>
      <c r="L5094" s="10">
        <v>9</v>
      </c>
      <c r="M5094" s="10">
        <v>118.53</v>
      </c>
      <c r="N5094" s="10">
        <v>1066.77</v>
      </c>
      <c r="O5094" s="59">
        <v>0</v>
      </c>
      <c r="P5094" s="10">
        <v>0</v>
      </c>
      <c r="Q5094" s="10">
        <v>1066.77</v>
      </c>
      <c r="R5094" s="10" t="s">
        <v>565</v>
      </c>
      <c r="S5094" s="10" t="s">
        <v>607</v>
      </c>
      <c r="T5094" s="59">
        <v>0.15</v>
      </c>
      <c r="U5094" s="10">
        <v>160.02000000000001</v>
      </c>
    </row>
    <row r="5095" spans="1:21" x14ac:dyDescent="0.3">
      <c r="A5095" s="10" t="s">
        <v>20194</v>
      </c>
      <c r="B5095" s="61">
        <v>45372</v>
      </c>
      <c r="C5095" s="10" t="s">
        <v>20193</v>
      </c>
      <c r="D5095" s="10" t="s">
        <v>13910</v>
      </c>
      <c r="E5095" s="10" t="s">
        <v>603</v>
      </c>
      <c r="F5095" s="10" t="s">
        <v>658</v>
      </c>
      <c r="G5095" s="10" t="s">
        <v>569</v>
      </c>
      <c r="H5095" s="10" t="s">
        <v>544</v>
      </c>
      <c r="I5095" s="10" t="s">
        <v>10</v>
      </c>
      <c r="J5095" s="10" t="s">
        <v>20192</v>
      </c>
      <c r="K5095" s="10" t="s">
        <v>8967</v>
      </c>
      <c r="L5095" s="10">
        <v>10</v>
      </c>
      <c r="M5095" s="10">
        <v>674.08</v>
      </c>
      <c r="N5095" s="10">
        <v>6740.8</v>
      </c>
      <c r="O5095" s="59">
        <v>0</v>
      </c>
      <c r="P5095" s="10">
        <v>0</v>
      </c>
      <c r="Q5095" s="10">
        <v>6740.8</v>
      </c>
      <c r="R5095" s="10" t="s">
        <v>614</v>
      </c>
      <c r="S5095" s="10" t="s">
        <v>585</v>
      </c>
      <c r="T5095" s="59">
        <v>0.25</v>
      </c>
      <c r="U5095" s="10">
        <v>1685.2</v>
      </c>
    </row>
    <row r="5096" spans="1:21" x14ac:dyDescent="0.3">
      <c r="A5096" s="10" t="s">
        <v>20191</v>
      </c>
      <c r="B5096" s="61">
        <v>45006</v>
      </c>
      <c r="C5096" s="10" t="s">
        <v>17833</v>
      </c>
      <c r="D5096" s="10" t="s">
        <v>11984</v>
      </c>
      <c r="E5096" s="10" t="s">
        <v>629</v>
      </c>
      <c r="F5096" s="10" t="s">
        <v>790</v>
      </c>
      <c r="G5096" s="10" t="s">
        <v>569</v>
      </c>
      <c r="H5096" s="10" t="s">
        <v>544</v>
      </c>
      <c r="I5096" s="10" t="s">
        <v>610</v>
      </c>
      <c r="J5096" s="10" t="s">
        <v>8949</v>
      </c>
      <c r="K5096" s="10" t="s">
        <v>20190</v>
      </c>
      <c r="L5096" s="10">
        <v>6</v>
      </c>
      <c r="M5096" s="10">
        <v>164.34</v>
      </c>
      <c r="N5096" s="10">
        <v>986.04</v>
      </c>
      <c r="O5096" s="59">
        <v>0.1</v>
      </c>
      <c r="P5096" s="10">
        <v>98.6</v>
      </c>
      <c r="Q5096" s="10">
        <v>887.44</v>
      </c>
      <c r="R5096" s="10" t="s">
        <v>614</v>
      </c>
      <c r="S5096" s="10" t="s">
        <v>585</v>
      </c>
      <c r="T5096" s="59">
        <v>0.25</v>
      </c>
      <c r="U5096" s="10">
        <v>221.86</v>
      </c>
    </row>
    <row r="5097" spans="1:21" x14ac:dyDescent="0.3">
      <c r="A5097" s="10" t="s">
        <v>20189</v>
      </c>
      <c r="B5097" s="61">
        <v>45074</v>
      </c>
      <c r="C5097" s="10" t="s">
        <v>6000</v>
      </c>
      <c r="D5097" s="10" t="s">
        <v>15702</v>
      </c>
      <c r="E5097" s="10" t="s">
        <v>581</v>
      </c>
      <c r="F5097" s="10" t="s">
        <v>580</v>
      </c>
      <c r="G5097" s="10" t="s">
        <v>601</v>
      </c>
      <c r="H5097" s="10" t="s">
        <v>544</v>
      </c>
      <c r="I5097" s="10" t="s">
        <v>568</v>
      </c>
      <c r="J5097" s="10" t="s">
        <v>11663</v>
      </c>
      <c r="K5097" s="10" t="s">
        <v>20188</v>
      </c>
      <c r="L5097" s="10">
        <v>8</v>
      </c>
      <c r="M5097" s="10">
        <v>874.27</v>
      </c>
      <c r="N5097" s="10">
        <v>6994.16</v>
      </c>
      <c r="O5097" s="59">
        <v>0.2</v>
      </c>
      <c r="P5097" s="10">
        <v>1398.83</v>
      </c>
      <c r="Q5097" s="10">
        <v>5595.33</v>
      </c>
      <c r="R5097" s="10" t="s">
        <v>586</v>
      </c>
      <c r="S5097" s="10" t="s">
        <v>585</v>
      </c>
      <c r="T5097" s="59">
        <v>0.25</v>
      </c>
      <c r="U5097" s="10">
        <v>1398.83</v>
      </c>
    </row>
    <row r="5098" spans="1:21" x14ac:dyDescent="0.3">
      <c r="A5098" s="10" t="s">
        <v>20187</v>
      </c>
      <c r="B5098" s="61">
        <v>45086</v>
      </c>
      <c r="C5098" s="10" t="s">
        <v>2824</v>
      </c>
      <c r="D5098" s="10" t="s">
        <v>20186</v>
      </c>
      <c r="E5098" s="10" t="s">
        <v>592</v>
      </c>
      <c r="F5098" s="10" t="s">
        <v>18</v>
      </c>
      <c r="G5098" s="10" t="s">
        <v>569</v>
      </c>
      <c r="H5098" s="10" t="s">
        <v>590</v>
      </c>
      <c r="I5098" s="10" t="s">
        <v>635</v>
      </c>
      <c r="J5098" s="10" t="s">
        <v>18215</v>
      </c>
      <c r="K5098" s="10" t="s">
        <v>20185</v>
      </c>
      <c r="L5098" s="10">
        <v>8</v>
      </c>
      <c r="M5098" s="10">
        <v>193.82</v>
      </c>
      <c r="N5098" s="10">
        <v>1550.56</v>
      </c>
      <c r="O5098" s="59">
        <v>0.2</v>
      </c>
      <c r="P5098" s="10">
        <v>310.11</v>
      </c>
      <c r="Q5098" s="10">
        <v>1240.45</v>
      </c>
      <c r="R5098" s="10" t="s">
        <v>565</v>
      </c>
      <c r="S5098" s="10" t="s">
        <v>564</v>
      </c>
      <c r="T5098" s="59">
        <v>0.15</v>
      </c>
      <c r="U5098" s="10">
        <v>186.07</v>
      </c>
    </row>
    <row r="5099" spans="1:21" x14ac:dyDescent="0.3">
      <c r="A5099" s="10" t="s">
        <v>20184</v>
      </c>
      <c r="B5099" s="61">
        <v>45206</v>
      </c>
      <c r="C5099" s="10" t="s">
        <v>12548</v>
      </c>
      <c r="D5099" s="10" t="s">
        <v>20183</v>
      </c>
      <c r="E5099" s="10" t="s">
        <v>592</v>
      </c>
      <c r="F5099" s="10" t="s">
        <v>652</v>
      </c>
      <c r="G5099" s="10" t="s">
        <v>569</v>
      </c>
      <c r="H5099" s="10" t="s">
        <v>544</v>
      </c>
      <c r="I5099" s="10" t="s">
        <v>10</v>
      </c>
      <c r="J5099" s="10" t="s">
        <v>20182</v>
      </c>
      <c r="K5099" s="10" t="s">
        <v>20181</v>
      </c>
      <c r="L5099" s="10">
        <v>9</v>
      </c>
      <c r="M5099" s="10">
        <v>464.03</v>
      </c>
      <c r="N5099" s="10">
        <v>4176.2700000000004</v>
      </c>
      <c r="O5099" s="59">
        <v>0.1</v>
      </c>
      <c r="P5099" s="10">
        <v>417.63</v>
      </c>
      <c r="Q5099" s="10">
        <v>3758.64</v>
      </c>
      <c r="R5099" s="10" t="s">
        <v>575</v>
      </c>
      <c r="S5099" s="10" t="s">
        <v>607</v>
      </c>
      <c r="T5099" s="59">
        <v>0.25</v>
      </c>
      <c r="U5099" s="10">
        <v>939.66</v>
      </c>
    </row>
    <row r="5100" spans="1:21" x14ac:dyDescent="0.3">
      <c r="A5100" s="10" t="s">
        <v>20180</v>
      </c>
      <c r="B5100" s="61">
        <v>45141</v>
      </c>
      <c r="C5100" s="10" t="s">
        <v>20179</v>
      </c>
      <c r="D5100" s="10" t="s">
        <v>2713</v>
      </c>
      <c r="E5100" s="10" t="s">
        <v>592</v>
      </c>
      <c r="F5100" s="10" t="s">
        <v>591</v>
      </c>
      <c r="G5100" s="10" t="s">
        <v>569</v>
      </c>
      <c r="H5100" s="10" t="s">
        <v>544</v>
      </c>
      <c r="I5100" s="10" t="s">
        <v>10</v>
      </c>
      <c r="J5100" s="10" t="s">
        <v>20178</v>
      </c>
      <c r="K5100" s="10" t="s">
        <v>20177</v>
      </c>
      <c r="L5100" s="10">
        <v>10</v>
      </c>
      <c r="M5100" s="10">
        <v>139.72999999999999</v>
      </c>
      <c r="N5100" s="10">
        <v>1397.3</v>
      </c>
      <c r="O5100" s="59">
        <v>0.1</v>
      </c>
      <c r="P5100" s="10">
        <v>139.72999999999999</v>
      </c>
      <c r="Q5100" s="10">
        <v>1257.57</v>
      </c>
      <c r="R5100" s="10" t="s">
        <v>614</v>
      </c>
      <c r="S5100" s="10" t="s">
        <v>607</v>
      </c>
      <c r="T5100" s="59">
        <v>0.25</v>
      </c>
      <c r="U5100" s="10">
        <v>314.39</v>
      </c>
    </row>
    <row r="5101" spans="1:21" x14ac:dyDescent="0.3">
      <c r="A5101" s="10" t="s">
        <v>20176</v>
      </c>
      <c r="B5101" s="61">
        <v>45369</v>
      </c>
      <c r="C5101" s="10" t="s">
        <v>9074</v>
      </c>
      <c r="D5101" s="10" t="s">
        <v>13559</v>
      </c>
      <c r="E5101" s="10" t="s">
        <v>571</v>
      </c>
      <c r="F5101" s="10" t="s">
        <v>570</v>
      </c>
      <c r="G5101" s="10" t="s">
        <v>601</v>
      </c>
      <c r="H5101" s="10" t="s">
        <v>590</v>
      </c>
      <c r="I5101" s="10" t="s">
        <v>748</v>
      </c>
      <c r="J5101" s="10" t="s">
        <v>2075</v>
      </c>
      <c r="K5101" s="10" t="s">
        <v>16860</v>
      </c>
      <c r="L5101" s="10">
        <v>7</v>
      </c>
      <c r="M5101" s="10">
        <v>648.07000000000005</v>
      </c>
      <c r="N5101" s="10">
        <v>4536.49</v>
      </c>
      <c r="O5101" s="59">
        <v>0.05</v>
      </c>
      <c r="P5101" s="10">
        <v>226.82</v>
      </c>
      <c r="Q5101" s="10">
        <v>4309.67</v>
      </c>
      <c r="R5101" s="10" t="s">
        <v>586</v>
      </c>
      <c r="S5101" s="10" t="s">
        <v>585</v>
      </c>
      <c r="T5101" s="59">
        <v>0.3</v>
      </c>
      <c r="U5101" s="10">
        <v>1292.9000000000001</v>
      </c>
    </row>
    <row r="5102" spans="1:21" x14ac:dyDescent="0.3">
      <c r="A5102" s="10" t="s">
        <v>20175</v>
      </c>
      <c r="B5102" s="61">
        <v>45061</v>
      </c>
      <c r="C5102" s="10" t="s">
        <v>20174</v>
      </c>
      <c r="D5102" s="10" t="s">
        <v>20173</v>
      </c>
      <c r="E5102" s="10" t="s">
        <v>629</v>
      </c>
      <c r="F5102" s="10" t="s">
        <v>790</v>
      </c>
      <c r="G5102" s="10" t="s">
        <v>569</v>
      </c>
      <c r="H5102" s="10" t="s">
        <v>544</v>
      </c>
      <c r="I5102" s="10" t="s">
        <v>10</v>
      </c>
      <c r="J5102" s="10" t="s">
        <v>10834</v>
      </c>
      <c r="K5102" s="10" t="s">
        <v>20172</v>
      </c>
      <c r="L5102" s="10">
        <v>5</v>
      </c>
      <c r="M5102" s="10">
        <v>867.63</v>
      </c>
      <c r="N5102" s="10">
        <v>4338.1499999999996</v>
      </c>
      <c r="O5102" s="59">
        <v>0.2</v>
      </c>
      <c r="P5102" s="10">
        <v>867.63</v>
      </c>
      <c r="Q5102" s="10">
        <v>3470.52</v>
      </c>
      <c r="R5102" s="10" t="s">
        <v>575</v>
      </c>
      <c r="S5102" s="10" t="s">
        <v>596</v>
      </c>
      <c r="T5102" s="59">
        <v>0.3</v>
      </c>
      <c r="U5102" s="10">
        <v>1041.1600000000001</v>
      </c>
    </row>
    <row r="5103" spans="1:21" x14ac:dyDescent="0.3">
      <c r="A5103" s="10" t="s">
        <v>20171</v>
      </c>
      <c r="B5103" s="61">
        <v>45014</v>
      </c>
      <c r="C5103" s="10" t="s">
        <v>20170</v>
      </c>
      <c r="D5103" s="10" t="s">
        <v>20169</v>
      </c>
      <c r="E5103" s="10" t="s">
        <v>592</v>
      </c>
      <c r="F5103" s="10" t="s">
        <v>591</v>
      </c>
      <c r="G5103" s="10" t="s">
        <v>601</v>
      </c>
      <c r="H5103" s="10" t="s">
        <v>544</v>
      </c>
      <c r="I5103" s="10" t="s">
        <v>568</v>
      </c>
      <c r="J5103" s="10" t="s">
        <v>20168</v>
      </c>
      <c r="K5103" s="10" t="s">
        <v>20167</v>
      </c>
      <c r="L5103" s="10">
        <v>4</v>
      </c>
      <c r="M5103" s="10">
        <v>365.67</v>
      </c>
      <c r="N5103" s="10">
        <v>1462.68</v>
      </c>
      <c r="O5103" s="59">
        <v>0.05</v>
      </c>
      <c r="P5103" s="10">
        <v>73.13</v>
      </c>
      <c r="Q5103" s="10">
        <v>1389.55</v>
      </c>
      <c r="R5103" s="10" t="s">
        <v>565</v>
      </c>
      <c r="S5103" s="10" t="s">
        <v>585</v>
      </c>
      <c r="T5103" s="59">
        <v>0.25</v>
      </c>
      <c r="U5103" s="10">
        <v>347.39</v>
      </c>
    </row>
    <row r="5104" spans="1:21" x14ac:dyDescent="0.3">
      <c r="A5104" s="10" t="s">
        <v>20166</v>
      </c>
      <c r="B5104" s="61">
        <v>45018</v>
      </c>
      <c r="C5104" s="10" t="s">
        <v>4709</v>
      </c>
      <c r="D5104" s="10" t="s">
        <v>20165</v>
      </c>
      <c r="E5104" s="10" t="s">
        <v>629</v>
      </c>
      <c r="F5104" s="10" t="s">
        <v>759</v>
      </c>
      <c r="G5104" s="10" t="s">
        <v>601</v>
      </c>
      <c r="H5104" s="10" t="s">
        <v>590</v>
      </c>
      <c r="I5104" s="10" t="s">
        <v>635</v>
      </c>
      <c r="J5104" s="10" t="s">
        <v>3950</v>
      </c>
      <c r="K5104" s="10" t="s">
        <v>20164</v>
      </c>
      <c r="L5104" s="10">
        <v>7</v>
      </c>
      <c r="M5104" s="10">
        <v>533.21</v>
      </c>
      <c r="N5104" s="10">
        <v>3732.47</v>
      </c>
      <c r="O5104" s="59">
        <v>0</v>
      </c>
      <c r="P5104" s="10">
        <v>0</v>
      </c>
      <c r="Q5104" s="10">
        <v>3732.47</v>
      </c>
      <c r="R5104" s="10" t="s">
        <v>575</v>
      </c>
      <c r="S5104" s="10" t="s">
        <v>596</v>
      </c>
      <c r="T5104" s="59">
        <v>0.25</v>
      </c>
      <c r="U5104" s="10">
        <v>933.12</v>
      </c>
    </row>
    <row r="5105" spans="1:21" x14ac:dyDescent="0.3">
      <c r="A5105" s="10" t="s">
        <v>20163</v>
      </c>
      <c r="B5105" s="61">
        <v>45032</v>
      </c>
      <c r="C5105" s="10" t="s">
        <v>10254</v>
      </c>
      <c r="D5105" s="10" t="s">
        <v>20162</v>
      </c>
      <c r="E5105" s="10" t="s">
        <v>603</v>
      </c>
      <c r="F5105" s="10" t="s">
        <v>658</v>
      </c>
      <c r="G5105" s="10" t="s">
        <v>601</v>
      </c>
      <c r="H5105" s="10" t="s">
        <v>600</v>
      </c>
      <c r="I5105" s="10" t="s">
        <v>599</v>
      </c>
      <c r="J5105" s="10" t="s">
        <v>20161</v>
      </c>
      <c r="K5105" s="10" t="s">
        <v>20160</v>
      </c>
      <c r="L5105" s="10">
        <v>2</v>
      </c>
      <c r="M5105" s="10">
        <v>511.42</v>
      </c>
      <c r="N5105" s="10">
        <v>1022.84</v>
      </c>
      <c r="O5105" s="59">
        <v>0.2</v>
      </c>
      <c r="P5105" s="10">
        <v>204.57</v>
      </c>
      <c r="Q5105" s="10">
        <v>818.27</v>
      </c>
      <c r="R5105" s="10" t="s">
        <v>575</v>
      </c>
      <c r="S5105" s="10" t="s">
        <v>585</v>
      </c>
      <c r="T5105" s="59">
        <v>0.15</v>
      </c>
      <c r="U5105" s="10">
        <v>122.74</v>
      </c>
    </row>
    <row r="5106" spans="1:21" x14ac:dyDescent="0.3">
      <c r="A5106" s="10" t="s">
        <v>20159</v>
      </c>
      <c r="B5106" s="61">
        <v>45144</v>
      </c>
      <c r="C5106" s="10" t="s">
        <v>11117</v>
      </c>
      <c r="D5106" s="10" t="s">
        <v>11384</v>
      </c>
      <c r="E5106" s="10" t="s">
        <v>592</v>
      </c>
      <c r="F5106" s="10" t="s">
        <v>18</v>
      </c>
      <c r="G5106" s="10" t="s">
        <v>569</v>
      </c>
      <c r="H5106" s="10" t="s">
        <v>544</v>
      </c>
      <c r="I5106" s="10" t="s">
        <v>568</v>
      </c>
      <c r="J5106" s="10" t="s">
        <v>20158</v>
      </c>
      <c r="K5106" s="10" t="s">
        <v>7600</v>
      </c>
      <c r="L5106" s="10">
        <v>6</v>
      </c>
      <c r="M5106" s="10">
        <v>433.71</v>
      </c>
      <c r="N5106" s="10">
        <v>2602.2600000000002</v>
      </c>
      <c r="O5106" s="59">
        <v>0</v>
      </c>
      <c r="P5106" s="10">
        <v>0</v>
      </c>
      <c r="Q5106" s="10">
        <v>2602.2600000000002</v>
      </c>
      <c r="R5106" s="10" t="s">
        <v>614</v>
      </c>
      <c r="S5106" s="10" t="s">
        <v>585</v>
      </c>
      <c r="T5106" s="59">
        <v>0.25</v>
      </c>
      <c r="U5106" s="10">
        <v>650.57000000000005</v>
      </c>
    </row>
    <row r="5107" spans="1:21" x14ac:dyDescent="0.3">
      <c r="A5107" s="10" t="s">
        <v>20157</v>
      </c>
      <c r="B5107" s="61">
        <v>45372</v>
      </c>
      <c r="C5107" s="10" t="s">
        <v>3792</v>
      </c>
      <c r="D5107" s="10" t="s">
        <v>4792</v>
      </c>
      <c r="E5107" s="10" t="s">
        <v>629</v>
      </c>
      <c r="F5107" s="10" t="s">
        <v>628</v>
      </c>
      <c r="G5107" s="10" t="s">
        <v>601</v>
      </c>
      <c r="H5107" s="10" t="s">
        <v>544</v>
      </c>
      <c r="I5107" s="10" t="s">
        <v>10</v>
      </c>
      <c r="J5107" s="10" t="s">
        <v>20156</v>
      </c>
      <c r="K5107" s="10" t="s">
        <v>20155</v>
      </c>
      <c r="L5107" s="10">
        <v>7</v>
      </c>
      <c r="M5107" s="10">
        <v>618.76</v>
      </c>
      <c r="N5107" s="10">
        <v>4331.32</v>
      </c>
      <c r="O5107" s="59">
        <v>0.05</v>
      </c>
      <c r="P5107" s="10">
        <v>216.57</v>
      </c>
      <c r="Q5107" s="10">
        <v>4114.75</v>
      </c>
      <c r="R5107" s="10" t="s">
        <v>614</v>
      </c>
      <c r="S5107" s="10" t="s">
        <v>596</v>
      </c>
      <c r="T5107" s="59">
        <v>0.3</v>
      </c>
      <c r="U5107" s="10">
        <v>1234.42</v>
      </c>
    </row>
    <row r="5108" spans="1:21" x14ac:dyDescent="0.3">
      <c r="A5108" s="10" t="s">
        <v>20154</v>
      </c>
      <c r="B5108" s="61">
        <v>45143</v>
      </c>
      <c r="C5108" s="10" t="s">
        <v>1848</v>
      </c>
      <c r="D5108" s="10" t="s">
        <v>20153</v>
      </c>
      <c r="E5108" s="10" t="s">
        <v>581</v>
      </c>
      <c r="F5108" s="10" t="s">
        <v>580</v>
      </c>
      <c r="G5108" s="10" t="s">
        <v>569</v>
      </c>
      <c r="H5108" s="10" t="s">
        <v>579</v>
      </c>
      <c r="I5108" s="10" t="s">
        <v>711</v>
      </c>
      <c r="J5108" s="10" t="s">
        <v>20152</v>
      </c>
      <c r="K5108" s="10" t="s">
        <v>16459</v>
      </c>
      <c r="L5108" s="10">
        <v>9</v>
      </c>
      <c r="M5108" s="10">
        <v>565.75</v>
      </c>
      <c r="N5108" s="10">
        <v>5091.75</v>
      </c>
      <c r="O5108" s="59">
        <v>0.1</v>
      </c>
      <c r="P5108" s="10">
        <v>509.18</v>
      </c>
      <c r="Q5108" s="10">
        <v>4582.57</v>
      </c>
      <c r="R5108" s="10" t="s">
        <v>614</v>
      </c>
      <c r="S5108" s="10" t="s">
        <v>585</v>
      </c>
      <c r="T5108" s="59">
        <v>0.15</v>
      </c>
      <c r="U5108" s="10">
        <v>687.39</v>
      </c>
    </row>
    <row r="5109" spans="1:21" x14ac:dyDescent="0.3">
      <c r="A5109" s="10" t="s">
        <v>20151</v>
      </c>
      <c r="B5109" s="61">
        <v>45328</v>
      </c>
      <c r="C5109" s="10" t="s">
        <v>20150</v>
      </c>
      <c r="D5109" s="10" t="s">
        <v>20149</v>
      </c>
      <c r="E5109" s="10" t="s">
        <v>571</v>
      </c>
      <c r="F5109" s="10" t="s">
        <v>570</v>
      </c>
      <c r="G5109" s="10" t="s">
        <v>601</v>
      </c>
      <c r="H5109" s="10" t="s">
        <v>579</v>
      </c>
      <c r="I5109" s="10" t="s">
        <v>722</v>
      </c>
      <c r="J5109" s="10" t="s">
        <v>20148</v>
      </c>
      <c r="K5109" s="10" t="s">
        <v>10893</v>
      </c>
      <c r="L5109" s="10">
        <v>1</v>
      </c>
      <c r="M5109" s="10">
        <v>776.17</v>
      </c>
      <c r="N5109" s="10">
        <v>776.17</v>
      </c>
      <c r="O5109" s="59">
        <v>0.1</v>
      </c>
      <c r="P5109" s="10">
        <v>77.62</v>
      </c>
      <c r="Q5109" s="10">
        <v>698.55</v>
      </c>
      <c r="R5109" s="10" t="s">
        <v>565</v>
      </c>
      <c r="S5109" s="10" t="s">
        <v>585</v>
      </c>
      <c r="T5109" s="59">
        <v>0.25</v>
      </c>
      <c r="U5109" s="10">
        <v>174.64</v>
      </c>
    </row>
    <row r="5110" spans="1:21" x14ac:dyDescent="0.3">
      <c r="A5110" s="10" t="s">
        <v>20147</v>
      </c>
      <c r="B5110" s="61">
        <v>45254</v>
      </c>
      <c r="C5110" s="10" t="s">
        <v>7296</v>
      </c>
      <c r="D5110" s="10" t="s">
        <v>9500</v>
      </c>
      <c r="E5110" s="10" t="s">
        <v>581</v>
      </c>
      <c r="F5110" s="10" t="s">
        <v>7</v>
      </c>
      <c r="G5110" s="10" t="s">
        <v>601</v>
      </c>
      <c r="H5110" s="10" t="s">
        <v>590</v>
      </c>
      <c r="I5110" s="10" t="s">
        <v>635</v>
      </c>
      <c r="J5110" s="10" t="s">
        <v>20146</v>
      </c>
      <c r="K5110" s="10" t="s">
        <v>16148</v>
      </c>
      <c r="L5110" s="10">
        <v>9</v>
      </c>
      <c r="M5110" s="10">
        <v>709.43</v>
      </c>
      <c r="N5110" s="10">
        <v>6384.87</v>
      </c>
      <c r="O5110" s="59">
        <v>0.2</v>
      </c>
      <c r="P5110" s="10">
        <v>1276.97</v>
      </c>
      <c r="Q5110" s="10">
        <v>5107.8999999999996</v>
      </c>
      <c r="R5110" s="10" t="s">
        <v>575</v>
      </c>
      <c r="S5110" s="10" t="s">
        <v>564</v>
      </c>
      <c r="T5110" s="59">
        <v>0.15</v>
      </c>
      <c r="U5110" s="10">
        <v>766.18</v>
      </c>
    </row>
    <row r="5111" spans="1:21" x14ac:dyDescent="0.3">
      <c r="A5111" s="10" t="s">
        <v>20145</v>
      </c>
      <c r="B5111" s="61">
        <v>45040</v>
      </c>
      <c r="C5111" s="10" t="s">
        <v>14080</v>
      </c>
      <c r="D5111" s="10" t="s">
        <v>20144</v>
      </c>
      <c r="E5111" s="10" t="s">
        <v>592</v>
      </c>
      <c r="F5111" s="10" t="s">
        <v>652</v>
      </c>
      <c r="G5111" s="10" t="s">
        <v>601</v>
      </c>
      <c r="H5111" s="10" t="s">
        <v>590</v>
      </c>
      <c r="I5111" s="10" t="s">
        <v>635</v>
      </c>
      <c r="J5111" s="10" t="s">
        <v>20143</v>
      </c>
      <c r="K5111" s="10" t="s">
        <v>20142</v>
      </c>
      <c r="L5111" s="10">
        <v>9</v>
      </c>
      <c r="M5111" s="10">
        <v>992.13</v>
      </c>
      <c r="N5111" s="10">
        <v>8929.17</v>
      </c>
      <c r="O5111" s="59">
        <v>0</v>
      </c>
      <c r="P5111" s="10">
        <v>0</v>
      </c>
      <c r="Q5111" s="10">
        <v>8929.17</v>
      </c>
      <c r="R5111" s="10" t="s">
        <v>614</v>
      </c>
      <c r="S5111" s="10" t="s">
        <v>596</v>
      </c>
      <c r="T5111" s="59">
        <v>0.3</v>
      </c>
      <c r="U5111" s="10">
        <v>2678.75</v>
      </c>
    </row>
    <row r="5112" spans="1:21" x14ac:dyDescent="0.3">
      <c r="A5112" s="10" t="s">
        <v>20141</v>
      </c>
      <c r="B5112" s="61">
        <v>45000</v>
      </c>
      <c r="C5112" s="10" t="s">
        <v>13028</v>
      </c>
      <c r="D5112" s="10" t="s">
        <v>20140</v>
      </c>
      <c r="E5112" s="10" t="s">
        <v>629</v>
      </c>
      <c r="F5112" s="10" t="s">
        <v>759</v>
      </c>
      <c r="G5112" s="10" t="s">
        <v>601</v>
      </c>
      <c r="H5112" s="10" t="s">
        <v>590</v>
      </c>
      <c r="I5112" s="10" t="s">
        <v>589</v>
      </c>
      <c r="J5112" s="10" t="s">
        <v>10869</v>
      </c>
      <c r="K5112" s="10" t="s">
        <v>20139</v>
      </c>
      <c r="L5112" s="10">
        <v>2</v>
      </c>
      <c r="M5112" s="10">
        <v>660.32</v>
      </c>
      <c r="N5112" s="10">
        <v>1320.64</v>
      </c>
      <c r="O5112" s="59">
        <v>0.05</v>
      </c>
      <c r="P5112" s="10">
        <v>66.03</v>
      </c>
      <c r="Q5112" s="10">
        <v>1254.6099999999999</v>
      </c>
      <c r="R5112" s="10" t="s">
        <v>575</v>
      </c>
      <c r="S5112" s="10" t="s">
        <v>585</v>
      </c>
      <c r="T5112" s="59">
        <v>0.15</v>
      </c>
      <c r="U5112" s="10">
        <v>188.19</v>
      </c>
    </row>
    <row r="5113" spans="1:21" x14ac:dyDescent="0.3">
      <c r="A5113" s="10" t="s">
        <v>20138</v>
      </c>
      <c r="B5113" s="61">
        <v>45131</v>
      </c>
      <c r="C5113" s="10" t="s">
        <v>14374</v>
      </c>
      <c r="D5113" s="10" t="s">
        <v>20137</v>
      </c>
      <c r="E5113" s="10" t="s">
        <v>603</v>
      </c>
      <c r="F5113" s="10" t="s">
        <v>602</v>
      </c>
      <c r="G5113" s="10" t="s">
        <v>601</v>
      </c>
      <c r="H5113" s="10" t="s">
        <v>600</v>
      </c>
      <c r="I5113" s="10" t="s">
        <v>599</v>
      </c>
      <c r="J5113" s="10" t="s">
        <v>20136</v>
      </c>
      <c r="K5113" s="10" t="s">
        <v>19947</v>
      </c>
      <c r="L5113" s="10">
        <v>7</v>
      </c>
      <c r="M5113" s="10">
        <v>198.14</v>
      </c>
      <c r="N5113" s="10">
        <v>1386.98</v>
      </c>
      <c r="O5113" s="59">
        <v>0.1</v>
      </c>
      <c r="P5113" s="10">
        <v>138.69999999999999</v>
      </c>
      <c r="Q5113" s="10">
        <v>1248.28</v>
      </c>
      <c r="R5113" s="10" t="s">
        <v>614</v>
      </c>
      <c r="S5113" s="10" t="s">
        <v>596</v>
      </c>
      <c r="T5113" s="59">
        <v>0.3</v>
      </c>
      <c r="U5113" s="10">
        <v>374.48</v>
      </c>
    </row>
    <row r="5114" spans="1:21" x14ac:dyDescent="0.3">
      <c r="A5114" s="10" t="s">
        <v>20135</v>
      </c>
      <c r="B5114" s="61">
        <v>45045</v>
      </c>
      <c r="C5114" s="10" t="s">
        <v>20134</v>
      </c>
      <c r="D5114" s="10" t="s">
        <v>15631</v>
      </c>
      <c r="E5114" s="10" t="s">
        <v>629</v>
      </c>
      <c r="F5114" s="10" t="s">
        <v>790</v>
      </c>
      <c r="G5114" s="10" t="s">
        <v>569</v>
      </c>
      <c r="H5114" s="10" t="s">
        <v>600</v>
      </c>
      <c r="I5114" s="10" t="s">
        <v>664</v>
      </c>
      <c r="J5114" s="10" t="s">
        <v>20133</v>
      </c>
      <c r="K5114" s="10" t="s">
        <v>10212</v>
      </c>
      <c r="L5114" s="10">
        <v>10</v>
      </c>
      <c r="M5114" s="10">
        <v>257.68</v>
      </c>
      <c r="N5114" s="10">
        <v>2576.8000000000002</v>
      </c>
      <c r="O5114" s="59">
        <v>0</v>
      </c>
      <c r="P5114" s="10">
        <v>0</v>
      </c>
      <c r="Q5114" s="10">
        <v>2576.8000000000002</v>
      </c>
      <c r="R5114" s="10" t="s">
        <v>614</v>
      </c>
      <c r="S5114" s="10" t="s">
        <v>596</v>
      </c>
      <c r="T5114" s="59">
        <v>0.3</v>
      </c>
      <c r="U5114" s="10">
        <v>773.04</v>
      </c>
    </row>
    <row r="5115" spans="1:21" x14ac:dyDescent="0.3">
      <c r="A5115" s="10" t="s">
        <v>20132</v>
      </c>
      <c r="B5115" s="61">
        <v>44955</v>
      </c>
      <c r="C5115" s="10" t="s">
        <v>15403</v>
      </c>
      <c r="D5115" s="10" t="s">
        <v>20131</v>
      </c>
      <c r="E5115" s="10" t="s">
        <v>571</v>
      </c>
      <c r="F5115" s="10" t="s">
        <v>685</v>
      </c>
      <c r="G5115" s="10" t="s">
        <v>601</v>
      </c>
      <c r="H5115" s="10" t="s">
        <v>544</v>
      </c>
      <c r="I5115" s="10" t="s">
        <v>10</v>
      </c>
      <c r="J5115" s="10" t="s">
        <v>20130</v>
      </c>
      <c r="K5115" s="10" t="s">
        <v>18172</v>
      </c>
      <c r="L5115" s="10">
        <v>7</v>
      </c>
      <c r="M5115" s="10">
        <v>738.76</v>
      </c>
      <c r="N5115" s="10">
        <v>5171.32</v>
      </c>
      <c r="O5115" s="59">
        <v>0.05</v>
      </c>
      <c r="P5115" s="10">
        <v>258.57</v>
      </c>
      <c r="Q5115" s="10">
        <v>4912.75</v>
      </c>
      <c r="R5115" s="10" t="s">
        <v>586</v>
      </c>
      <c r="S5115" s="10" t="s">
        <v>607</v>
      </c>
      <c r="T5115" s="59">
        <v>0.15</v>
      </c>
      <c r="U5115" s="10">
        <v>736.91</v>
      </c>
    </row>
    <row r="5116" spans="1:21" x14ac:dyDescent="0.3">
      <c r="A5116" s="10" t="s">
        <v>20129</v>
      </c>
      <c r="B5116" s="61">
        <v>45076</v>
      </c>
      <c r="C5116" s="10" t="s">
        <v>2183</v>
      </c>
      <c r="D5116" s="10" t="s">
        <v>20128</v>
      </c>
      <c r="E5116" s="10" t="s">
        <v>592</v>
      </c>
      <c r="F5116" s="10" t="s">
        <v>652</v>
      </c>
      <c r="G5116" s="10" t="s">
        <v>569</v>
      </c>
      <c r="H5116" s="10" t="s">
        <v>544</v>
      </c>
      <c r="I5116" s="10" t="s">
        <v>10</v>
      </c>
      <c r="J5116" s="10" t="s">
        <v>18868</v>
      </c>
      <c r="K5116" s="10" t="s">
        <v>20127</v>
      </c>
      <c r="L5116" s="10">
        <v>8</v>
      </c>
      <c r="M5116" s="10">
        <v>325.12</v>
      </c>
      <c r="N5116" s="10">
        <v>2600.96</v>
      </c>
      <c r="O5116" s="59">
        <v>0.1</v>
      </c>
      <c r="P5116" s="10">
        <v>260.10000000000002</v>
      </c>
      <c r="Q5116" s="10">
        <v>2340.86</v>
      </c>
      <c r="R5116" s="10" t="s">
        <v>565</v>
      </c>
      <c r="S5116" s="10" t="s">
        <v>564</v>
      </c>
      <c r="T5116" s="59">
        <v>0.25</v>
      </c>
      <c r="U5116" s="10">
        <v>585.22</v>
      </c>
    </row>
    <row r="5117" spans="1:21" x14ac:dyDescent="0.3">
      <c r="A5117" s="10" t="s">
        <v>20126</v>
      </c>
      <c r="B5117" s="61">
        <v>45251</v>
      </c>
      <c r="C5117" s="10" t="s">
        <v>9488</v>
      </c>
      <c r="D5117" s="10" t="s">
        <v>20125</v>
      </c>
      <c r="E5117" s="10" t="s">
        <v>603</v>
      </c>
      <c r="F5117" s="10" t="s">
        <v>602</v>
      </c>
      <c r="G5117" s="10" t="s">
        <v>601</v>
      </c>
      <c r="H5117" s="10" t="s">
        <v>590</v>
      </c>
      <c r="I5117" s="10" t="s">
        <v>589</v>
      </c>
      <c r="J5117" s="10" t="s">
        <v>12313</v>
      </c>
      <c r="K5117" s="10" t="s">
        <v>6248</v>
      </c>
      <c r="L5117" s="10">
        <v>4</v>
      </c>
      <c r="M5117" s="10">
        <v>146.19</v>
      </c>
      <c r="N5117" s="10">
        <v>584.76</v>
      </c>
      <c r="O5117" s="59">
        <v>0.2</v>
      </c>
      <c r="P5117" s="10">
        <v>116.95</v>
      </c>
      <c r="Q5117" s="10">
        <v>467.81</v>
      </c>
      <c r="R5117" s="10" t="s">
        <v>586</v>
      </c>
      <c r="S5117" s="10" t="s">
        <v>585</v>
      </c>
      <c r="T5117" s="59">
        <v>0.3</v>
      </c>
      <c r="U5117" s="10">
        <v>140.34</v>
      </c>
    </row>
    <row r="5118" spans="1:21" x14ac:dyDescent="0.3">
      <c r="A5118" s="10" t="s">
        <v>20124</v>
      </c>
      <c r="B5118" s="61">
        <v>44928</v>
      </c>
      <c r="C5118" s="10" t="s">
        <v>20123</v>
      </c>
      <c r="D5118" s="10" t="s">
        <v>20122</v>
      </c>
      <c r="E5118" s="10" t="s">
        <v>629</v>
      </c>
      <c r="F5118" s="10" t="s">
        <v>759</v>
      </c>
      <c r="G5118" s="10" t="s">
        <v>601</v>
      </c>
      <c r="H5118" s="10" t="s">
        <v>544</v>
      </c>
      <c r="I5118" s="10" t="s">
        <v>610</v>
      </c>
      <c r="J5118" s="10" t="s">
        <v>6161</v>
      </c>
      <c r="K5118" s="10" t="s">
        <v>20121</v>
      </c>
      <c r="L5118" s="10">
        <v>4</v>
      </c>
      <c r="M5118" s="10">
        <v>336.45</v>
      </c>
      <c r="N5118" s="10">
        <v>1345.8</v>
      </c>
      <c r="O5118" s="59">
        <v>0.2</v>
      </c>
      <c r="P5118" s="10">
        <v>269.16000000000003</v>
      </c>
      <c r="Q5118" s="10">
        <v>1076.6400000000001</v>
      </c>
      <c r="R5118" s="10" t="s">
        <v>575</v>
      </c>
      <c r="S5118" s="10" t="s">
        <v>585</v>
      </c>
      <c r="T5118" s="59">
        <v>0.3</v>
      </c>
      <c r="U5118" s="10">
        <v>322.99</v>
      </c>
    </row>
    <row r="5119" spans="1:21" x14ac:dyDescent="0.3">
      <c r="A5119" s="10" t="s">
        <v>20120</v>
      </c>
      <c r="B5119" s="61">
        <v>45204</v>
      </c>
      <c r="C5119" s="10" t="s">
        <v>20119</v>
      </c>
      <c r="D5119" s="10" t="s">
        <v>20118</v>
      </c>
      <c r="E5119" s="10" t="s">
        <v>571</v>
      </c>
      <c r="F5119" s="10" t="s">
        <v>570</v>
      </c>
      <c r="G5119" s="10" t="s">
        <v>569</v>
      </c>
      <c r="H5119" s="10" t="s">
        <v>579</v>
      </c>
      <c r="I5119" s="10" t="s">
        <v>722</v>
      </c>
      <c r="J5119" s="10" t="s">
        <v>20117</v>
      </c>
      <c r="K5119" s="10" t="s">
        <v>20116</v>
      </c>
      <c r="L5119" s="10">
        <v>1</v>
      </c>
      <c r="M5119" s="10">
        <v>184.52</v>
      </c>
      <c r="N5119" s="10">
        <v>184.52</v>
      </c>
      <c r="O5119" s="59">
        <v>0.2</v>
      </c>
      <c r="P5119" s="10">
        <v>36.9</v>
      </c>
      <c r="Q5119" s="10">
        <v>147.62</v>
      </c>
      <c r="R5119" s="10" t="s">
        <v>586</v>
      </c>
      <c r="S5119" s="10" t="s">
        <v>585</v>
      </c>
      <c r="T5119" s="59">
        <v>0.15</v>
      </c>
      <c r="U5119" s="10">
        <v>22.14</v>
      </c>
    </row>
    <row r="5120" spans="1:21" x14ac:dyDescent="0.3">
      <c r="A5120" s="10" t="s">
        <v>20115</v>
      </c>
      <c r="B5120" s="61">
        <v>45076</v>
      </c>
      <c r="C5120" s="10" t="s">
        <v>20114</v>
      </c>
      <c r="D5120" s="10" t="s">
        <v>17546</v>
      </c>
      <c r="E5120" s="10" t="s">
        <v>571</v>
      </c>
      <c r="F5120" s="10" t="s">
        <v>11</v>
      </c>
      <c r="G5120" s="10" t="s">
        <v>601</v>
      </c>
      <c r="H5120" s="10" t="s">
        <v>544</v>
      </c>
      <c r="I5120" s="10" t="s">
        <v>10</v>
      </c>
      <c r="J5120" s="10" t="s">
        <v>10314</v>
      </c>
      <c r="K5120" s="10" t="s">
        <v>20113</v>
      </c>
      <c r="L5120" s="10">
        <v>3</v>
      </c>
      <c r="M5120" s="10">
        <v>789.71</v>
      </c>
      <c r="N5120" s="10">
        <v>2369.13</v>
      </c>
      <c r="O5120" s="59">
        <v>0.2</v>
      </c>
      <c r="P5120" s="10">
        <v>473.83</v>
      </c>
      <c r="Q5120" s="10">
        <v>1895.3</v>
      </c>
      <c r="R5120" s="10" t="s">
        <v>586</v>
      </c>
      <c r="S5120" s="10" t="s">
        <v>585</v>
      </c>
      <c r="T5120" s="59">
        <v>0.25</v>
      </c>
      <c r="U5120" s="10">
        <v>473.82</v>
      </c>
    </row>
    <row r="5121" spans="1:21" x14ac:dyDescent="0.3">
      <c r="A5121" s="10" t="s">
        <v>20112</v>
      </c>
      <c r="B5121" s="61">
        <v>45134</v>
      </c>
      <c r="C5121" s="10" t="s">
        <v>13065</v>
      </c>
      <c r="D5121" s="10" t="s">
        <v>20111</v>
      </c>
      <c r="E5121" s="10" t="s">
        <v>629</v>
      </c>
      <c r="F5121" s="10" t="s">
        <v>790</v>
      </c>
      <c r="G5121" s="10" t="s">
        <v>569</v>
      </c>
      <c r="H5121" s="10" t="s">
        <v>579</v>
      </c>
      <c r="I5121" s="10" t="s">
        <v>578</v>
      </c>
      <c r="J5121" s="10" t="s">
        <v>20110</v>
      </c>
      <c r="K5121" s="10" t="s">
        <v>10287</v>
      </c>
      <c r="L5121" s="10">
        <v>3</v>
      </c>
      <c r="M5121" s="10">
        <v>444.96</v>
      </c>
      <c r="N5121" s="10">
        <v>1334.88</v>
      </c>
      <c r="O5121" s="59">
        <v>0.05</v>
      </c>
      <c r="P5121" s="10">
        <v>66.739999999999995</v>
      </c>
      <c r="Q5121" s="10">
        <v>1268.1400000000001</v>
      </c>
      <c r="R5121" s="10" t="s">
        <v>575</v>
      </c>
      <c r="S5121" s="10" t="s">
        <v>585</v>
      </c>
      <c r="T5121" s="59">
        <v>0.3</v>
      </c>
      <c r="U5121" s="10">
        <v>380.44</v>
      </c>
    </row>
    <row r="5122" spans="1:21" x14ac:dyDescent="0.3">
      <c r="A5122" s="10" t="s">
        <v>20109</v>
      </c>
      <c r="B5122" s="61">
        <v>45281</v>
      </c>
      <c r="C5122" s="10" t="s">
        <v>1367</v>
      </c>
      <c r="D5122" s="10" t="s">
        <v>20108</v>
      </c>
      <c r="E5122" s="10" t="s">
        <v>603</v>
      </c>
      <c r="F5122" s="10" t="s">
        <v>658</v>
      </c>
      <c r="G5122" s="10" t="s">
        <v>601</v>
      </c>
      <c r="H5122" s="10" t="s">
        <v>600</v>
      </c>
      <c r="I5122" s="10" t="s">
        <v>664</v>
      </c>
      <c r="J5122" s="10" t="s">
        <v>20107</v>
      </c>
      <c r="K5122" s="10" t="s">
        <v>20106</v>
      </c>
      <c r="L5122" s="10">
        <v>5</v>
      </c>
      <c r="M5122" s="10">
        <v>968.22</v>
      </c>
      <c r="N5122" s="10">
        <v>4841.1000000000004</v>
      </c>
      <c r="O5122" s="59">
        <v>0.05</v>
      </c>
      <c r="P5122" s="10">
        <v>242.06</v>
      </c>
      <c r="Q5122" s="10">
        <v>4599.04</v>
      </c>
      <c r="R5122" s="10" t="s">
        <v>575</v>
      </c>
      <c r="S5122" s="10" t="s">
        <v>564</v>
      </c>
      <c r="T5122" s="59">
        <v>0.3</v>
      </c>
      <c r="U5122" s="10">
        <v>1379.71</v>
      </c>
    </row>
    <row r="5123" spans="1:21" x14ac:dyDescent="0.3">
      <c r="A5123" s="10" t="s">
        <v>20105</v>
      </c>
      <c r="B5123" s="61">
        <v>45167</v>
      </c>
      <c r="C5123" s="10" t="s">
        <v>2020</v>
      </c>
      <c r="D5123" s="10" t="s">
        <v>15440</v>
      </c>
      <c r="E5123" s="10" t="s">
        <v>629</v>
      </c>
      <c r="F5123" s="10" t="s">
        <v>790</v>
      </c>
      <c r="G5123" s="10" t="s">
        <v>601</v>
      </c>
      <c r="H5123" s="10" t="s">
        <v>590</v>
      </c>
      <c r="I5123" s="10" t="s">
        <v>748</v>
      </c>
      <c r="J5123" s="10" t="s">
        <v>20104</v>
      </c>
      <c r="K5123" s="10" t="s">
        <v>20103</v>
      </c>
      <c r="L5123" s="10">
        <v>1</v>
      </c>
      <c r="M5123" s="10">
        <v>344.69</v>
      </c>
      <c r="N5123" s="10">
        <v>344.69</v>
      </c>
      <c r="O5123" s="59">
        <v>0</v>
      </c>
      <c r="P5123" s="10">
        <v>0</v>
      </c>
      <c r="Q5123" s="10">
        <v>344.69</v>
      </c>
      <c r="R5123" s="10" t="s">
        <v>614</v>
      </c>
      <c r="S5123" s="10" t="s">
        <v>564</v>
      </c>
      <c r="T5123" s="59">
        <v>0.3</v>
      </c>
      <c r="U5123" s="10">
        <v>103.41</v>
      </c>
    </row>
    <row r="5124" spans="1:21" x14ac:dyDescent="0.3">
      <c r="A5124" s="10" t="s">
        <v>20102</v>
      </c>
      <c r="B5124" s="61">
        <v>45318</v>
      </c>
      <c r="C5124" s="10" t="s">
        <v>12278</v>
      </c>
      <c r="D5124" s="10" t="s">
        <v>20101</v>
      </c>
      <c r="E5124" s="10" t="s">
        <v>571</v>
      </c>
      <c r="F5124" s="10" t="s">
        <v>570</v>
      </c>
      <c r="G5124" s="10" t="s">
        <v>601</v>
      </c>
      <c r="H5124" s="10" t="s">
        <v>544</v>
      </c>
      <c r="I5124" s="10" t="s">
        <v>10</v>
      </c>
      <c r="J5124" s="10" t="s">
        <v>20100</v>
      </c>
      <c r="K5124" s="10" t="s">
        <v>14558</v>
      </c>
      <c r="L5124" s="10">
        <v>5</v>
      </c>
      <c r="M5124" s="10">
        <v>330.19</v>
      </c>
      <c r="N5124" s="10">
        <v>1650.95</v>
      </c>
      <c r="O5124" s="59">
        <v>0.05</v>
      </c>
      <c r="P5124" s="10">
        <v>82.55</v>
      </c>
      <c r="Q5124" s="10">
        <v>1568.4</v>
      </c>
      <c r="R5124" s="10" t="s">
        <v>575</v>
      </c>
      <c r="S5124" s="10" t="s">
        <v>607</v>
      </c>
      <c r="T5124" s="59">
        <v>0.3</v>
      </c>
      <c r="U5124" s="10">
        <v>470.52</v>
      </c>
    </row>
    <row r="5125" spans="1:21" x14ac:dyDescent="0.3">
      <c r="A5125" s="10" t="s">
        <v>20099</v>
      </c>
      <c r="B5125" s="61">
        <v>45035</v>
      </c>
      <c r="C5125" s="10" t="s">
        <v>20098</v>
      </c>
      <c r="D5125" s="10" t="s">
        <v>2132</v>
      </c>
      <c r="E5125" s="10" t="s">
        <v>603</v>
      </c>
      <c r="F5125" s="10" t="s">
        <v>658</v>
      </c>
      <c r="G5125" s="10" t="s">
        <v>569</v>
      </c>
      <c r="H5125" s="10" t="s">
        <v>590</v>
      </c>
      <c r="I5125" s="10" t="s">
        <v>635</v>
      </c>
      <c r="J5125" s="10" t="s">
        <v>20097</v>
      </c>
      <c r="K5125" s="10" t="s">
        <v>11106</v>
      </c>
      <c r="L5125" s="10">
        <v>8</v>
      </c>
      <c r="M5125" s="10">
        <v>643.16</v>
      </c>
      <c r="N5125" s="10">
        <v>5145.28</v>
      </c>
      <c r="O5125" s="59">
        <v>0.2</v>
      </c>
      <c r="P5125" s="10">
        <v>1029.06</v>
      </c>
      <c r="Q5125" s="10">
        <v>4116.22</v>
      </c>
      <c r="R5125" s="10" t="s">
        <v>565</v>
      </c>
      <c r="S5125" s="10" t="s">
        <v>596</v>
      </c>
      <c r="T5125" s="59">
        <v>0.15</v>
      </c>
      <c r="U5125" s="10">
        <v>617.42999999999995</v>
      </c>
    </row>
    <row r="5126" spans="1:21" x14ac:dyDescent="0.3">
      <c r="A5126" s="10" t="s">
        <v>20096</v>
      </c>
      <c r="B5126" s="61">
        <v>44931</v>
      </c>
      <c r="C5126" s="10" t="s">
        <v>4197</v>
      </c>
      <c r="D5126" s="10" t="s">
        <v>19902</v>
      </c>
      <c r="E5126" s="10" t="s">
        <v>581</v>
      </c>
      <c r="F5126" s="10" t="s">
        <v>83</v>
      </c>
      <c r="G5126" s="10" t="s">
        <v>569</v>
      </c>
      <c r="H5126" s="10" t="s">
        <v>579</v>
      </c>
      <c r="I5126" s="10" t="s">
        <v>578</v>
      </c>
      <c r="J5126" s="10" t="s">
        <v>20095</v>
      </c>
      <c r="K5126" s="10" t="s">
        <v>20094</v>
      </c>
      <c r="L5126" s="10">
        <v>3</v>
      </c>
      <c r="M5126" s="10">
        <v>787.09</v>
      </c>
      <c r="N5126" s="10">
        <v>2361.27</v>
      </c>
      <c r="O5126" s="59">
        <v>0</v>
      </c>
      <c r="P5126" s="10">
        <v>0</v>
      </c>
      <c r="Q5126" s="10">
        <v>2361.27</v>
      </c>
      <c r="R5126" s="10" t="s">
        <v>586</v>
      </c>
      <c r="S5126" s="10" t="s">
        <v>607</v>
      </c>
      <c r="T5126" s="59">
        <v>0.15</v>
      </c>
      <c r="U5126" s="10">
        <v>354.19</v>
      </c>
    </row>
    <row r="5127" spans="1:21" x14ac:dyDescent="0.3">
      <c r="A5127" s="10" t="s">
        <v>20093</v>
      </c>
      <c r="B5127" s="61">
        <v>45047</v>
      </c>
      <c r="C5127" s="10" t="s">
        <v>16263</v>
      </c>
      <c r="D5127" s="10" t="s">
        <v>20092</v>
      </c>
      <c r="E5127" s="10" t="s">
        <v>629</v>
      </c>
      <c r="F5127" s="10" t="s">
        <v>790</v>
      </c>
      <c r="G5127" s="10" t="s">
        <v>601</v>
      </c>
      <c r="H5127" s="10" t="s">
        <v>590</v>
      </c>
      <c r="I5127" s="10" t="s">
        <v>589</v>
      </c>
      <c r="J5127" s="10" t="s">
        <v>8143</v>
      </c>
      <c r="K5127" s="10" t="s">
        <v>20091</v>
      </c>
      <c r="L5127" s="10">
        <v>3</v>
      </c>
      <c r="M5127" s="10">
        <v>242.28</v>
      </c>
      <c r="N5127" s="10">
        <v>726.84</v>
      </c>
      <c r="O5127" s="59">
        <v>0.05</v>
      </c>
      <c r="P5127" s="10">
        <v>36.340000000000003</v>
      </c>
      <c r="Q5127" s="10">
        <v>690.5</v>
      </c>
      <c r="R5127" s="10" t="s">
        <v>614</v>
      </c>
      <c r="S5127" s="10" t="s">
        <v>564</v>
      </c>
      <c r="T5127" s="59">
        <v>0.15</v>
      </c>
      <c r="U5127" s="10">
        <v>103.58</v>
      </c>
    </row>
    <row r="5128" spans="1:21" x14ac:dyDescent="0.3">
      <c r="A5128" s="10" t="s">
        <v>20090</v>
      </c>
      <c r="B5128" s="61">
        <v>45330</v>
      </c>
      <c r="C5128" s="10" t="s">
        <v>1571</v>
      </c>
      <c r="D5128" s="10" t="s">
        <v>2531</v>
      </c>
      <c r="E5128" s="10" t="s">
        <v>581</v>
      </c>
      <c r="F5128" s="10" t="s">
        <v>83</v>
      </c>
      <c r="G5128" s="10" t="s">
        <v>569</v>
      </c>
      <c r="H5128" s="10" t="s">
        <v>544</v>
      </c>
      <c r="I5128" s="10" t="s">
        <v>10</v>
      </c>
      <c r="J5128" s="10" t="s">
        <v>8261</v>
      </c>
      <c r="K5128" s="10" t="s">
        <v>7447</v>
      </c>
      <c r="L5128" s="10">
        <v>2</v>
      </c>
      <c r="M5128" s="10">
        <v>204.32</v>
      </c>
      <c r="N5128" s="10">
        <v>408.64</v>
      </c>
      <c r="O5128" s="59">
        <v>0.05</v>
      </c>
      <c r="P5128" s="10">
        <v>20.43</v>
      </c>
      <c r="Q5128" s="10">
        <v>388.21</v>
      </c>
      <c r="R5128" s="10" t="s">
        <v>586</v>
      </c>
      <c r="S5128" s="10" t="s">
        <v>596</v>
      </c>
      <c r="T5128" s="59">
        <v>0.25</v>
      </c>
      <c r="U5128" s="10">
        <v>97.05</v>
      </c>
    </row>
    <row r="5129" spans="1:21" x14ac:dyDescent="0.3">
      <c r="A5129" s="10" t="s">
        <v>20089</v>
      </c>
      <c r="B5129" s="61">
        <v>45328</v>
      </c>
      <c r="C5129" s="10" t="s">
        <v>6508</v>
      </c>
      <c r="D5129" s="10" t="s">
        <v>20088</v>
      </c>
      <c r="E5129" s="10" t="s">
        <v>592</v>
      </c>
      <c r="F5129" s="10" t="s">
        <v>652</v>
      </c>
      <c r="G5129" s="10" t="s">
        <v>569</v>
      </c>
      <c r="H5129" s="10" t="s">
        <v>544</v>
      </c>
      <c r="I5129" s="10" t="s">
        <v>610</v>
      </c>
      <c r="J5129" s="10" t="s">
        <v>20087</v>
      </c>
      <c r="K5129" s="10" t="s">
        <v>20086</v>
      </c>
      <c r="L5129" s="10">
        <v>5</v>
      </c>
      <c r="M5129" s="10">
        <v>531.77</v>
      </c>
      <c r="N5129" s="10">
        <v>2658.85</v>
      </c>
      <c r="O5129" s="59">
        <v>0</v>
      </c>
      <c r="P5129" s="10">
        <v>0</v>
      </c>
      <c r="Q5129" s="10">
        <v>2658.85</v>
      </c>
      <c r="R5129" s="10" t="s">
        <v>575</v>
      </c>
      <c r="S5129" s="10" t="s">
        <v>585</v>
      </c>
      <c r="T5129" s="59">
        <v>0.3</v>
      </c>
      <c r="U5129" s="10">
        <v>797.65</v>
      </c>
    </row>
    <row r="5130" spans="1:21" x14ac:dyDescent="0.3">
      <c r="A5130" s="10" t="s">
        <v>20085</v>
      </c>
      <c r="B5130" s="61">
        <v>45104</v>
      </c>
      <c r="C5130" s="10" t="s">
        <v>3021</v>
      </c>
      <c r="D5130" s="10" t="s">
        <v>20084</v>
      </c>
      <c r="E5130" s="10" t="s">
        <v>571</v>
      </c>
      <c r="F5130" s="10" t="s">
        <v>11</v>
      </c>
      <c r="G5130" s="10" t="s">
        <v>569</v>
      </c>
      <c r="H5130" s="10" t="s">
        <v>579</v>
      </c>
      <c r="I5130" s="10" t="s">
        <v>578</v>
      </c>
      <c r="J5130" s="10" t="s">
        <v>20083</v>
      </c>
      <c r="K5130" s="10" t="s">
        <v>20082</v>
      </c>
      <c r="L5130" s="10">
        <v>9</v>
      </c>
      <c r="M5130" s="10">
        <v>843.76</v>
      </c>
      <c r="N5130" s="10">
        <v>7593.84</v>
      </c>
      <c r="O5130" s="59">
        <v>0.2</v>
      </c>
      <c r="P5130" s="10">
        <v>1518.77</v>
      </c>
      <c r="Q5130" s="10">
        <v>6075.07</v>
      </c>
      <c r="R5130" s="10" t="s">
        <v>575</v>
      </c>
      <c r="S5130" s="10" t="s">
        <v>596</v>
      </c>
      <c r="T5130" s="59">
        <v>0.15</v>
      </c>
      <c r="U5130" s="10">
        <v>911.26</v>
      </c>
    </row>
    <row r="5131" spans="1:21" x14ac:dyDescent="0.3">
      <c r="A5131" s="10" t="s">
        <v>20081</v>
      </c>
      <c r="B5131" s="61">
        <v>45302</v>
      </c>
      <c r="C5131" s="10" t="s">
        <v>20080</v>
      </c>
      <c r="D5131" s="10" t="s">
        <v>4603</v>
      </c>
      <c r="E5131" s="10" t="s">
        <v>603</v>
      </c>
      <c r="F5131" s="10" t="s">
        <v>602</v>
      </c>
      <c r="G5131" s="10" t="s">
        <v>601</v>
      </c>
      <c r="H5131" s="10" t="s">
        <v>579</v>
      </c>
      <c r="I5131" s="10" t="s">
        <v>722</v>
      </c>
      <c r="J5131" s="10" t="s">
        <v>20079</v>
      </c>
      <c r="K5131" s="10" t="s">
        <v>20078</v>
      </c>
      <c r="L5131" s="10">
        <v>5</v>
      </c>
      <c r="M5131" s="10">
        <v>389.97</v>
      </c>
      <c r="N5131" s="10">
        <v>1949.85</v>
      </c>
      <c r="O5131" s="59">
        <v>0.05</v>
      </c>
      <c r="P5131" s="10">
        <v>97.49</v>
      </c>
      <c r="Q5131" s="10">
        <v>1852.36</v>
      </c>
      <c r="R5131" s="10" t="s">
        <v>614</v>
      </c>
      <c r="S5131" s="10" t="s">
        <v>585</v>
      </c>
      <c r="T5131" s="59">
        <v>0.15</v>
      </c>
      <c r="U5131" s="10">
        <v>277.85000000000002</v>
      </c>
    </row>
    <row r="5132" spans="1:21" x14ac:dyDescent="0.3">
      <c r="A5132" s="10" t="s">
        <v>20077</v>
      </c>
      <c r="B5132" s="61">
        <v>45165</v>
      </c>
      <c r="C5132" s="10" t="s">
        <v>20076</v>
      </c>
      <c r="D5132" s="10" t="s">
        <v>20075</v>
      </c>
      <c r="E5132" s="10" t="s">
        <v>581</v>
      </c>
      <c r="F5132" s="10" t="s">
        <v>580</v>
      </c>
      <c r="G5132" s="10" t="s">
        <v>601</v>
      </c>
      <c r="H5132" s="10" t="s">
        <v>600</v>
      </c>
      <c r="I5132" s="10" t="s">
        <v>599</v>
      </c>
      <c r="J5132" s="10" t="s">
        <v>20074</v>
      </c>
      <c r="K5132" s="10" t="s">
        <v>20073</v>
      </c>
      <c r="L5132" s="10">
        <v>2</v>
      </c>
      <c r="M5132" s="10">
        <v>953.41</v>
      </c>
      <c r="N5132" s="10">
        <v>1906.82</v>
      </c>
      <c r="O5132" s="59">
        <v>0.05</v>
      </c>
      <c r="P5132" s="10">
        <v>95.34</v>
      </c>
      <c r="Q5132" s="10">
        <v>1811.48</v>
      </c>
      <c r="R5132" s="10" t="s">
        <v>565</v>
      </c>
      <c r="S5132" s="10" t="s">
        <v>564</v>
      </c>
      <c r="T5132" s="59">
        <v>0.3</v>
      </c>
      <c r="U5132" s="10">
        <v>543.44000000000005</v>
      </c>
    </row>
    <row r="5133" spans="1:21" x14ac:dyDescent="0.3">
      <c r="A5133" s="10" t="s">
        <v>20072</v>
      </c>
      <c r="B5133" s="61">
        <v>45090</v>
      </c>
      <c r="C5133" s="10" t="s">
        <v>11215</v>
      </c>
      <c r="D5133" s="10" t="s">
        <v>20071</v>
      </c>
      <c r="E5133" s="10" t="s">
        <v>571</v>
      </c>
      <c r="F5133" s="10" t="s">
        <v>685</v>
      </c>
      <c r="G5133" s="10" t="s">
        <v>569</v>
      </c>
      <c r="H5133" s="10" t="s">
        <v>544</v>
      </c>
      <c r="I5133" s="10" t="s">
        <v>10</v>
      </c>
      <c r="J5133" s="10" t="s">
        <v>12861</v>
      </c>
      <c r="K5133" s="10" t="s">
        <v>8260</v>
      </c>
      <c r="L5133" s="10">
        <v>4</v>
      </c>
      <c r="M5133" s="10">
        <v>391.44</v>
      </c>
      <c r="N5133" s="10">
        <v>1565.76</v>
      </c>
      <c r="O5133" s="59">
        <v>0.2</v>
      </c>
      <c r="P5133" s="10">
        <v>313.14999999999998</v>
      </c>
      <c r="Q5133" s="10">
        <v>1252.6099999999999</v>
      </c>
      <c r="R5133" s="10" t="s">
        <v>565</v>
      </c>
      <c r="S5133" s="10" t="s">
        <v>585</v>
      </c>
      <c r="T5133" s="59">
        <v>0.15</v>
      </c>
      <c r="U5133" s="10">
        <v>187.89</v>
      </c>
    </row>
    <row r="5134" spans="1:21" x14ac:dyDescent="0.3">
      <c r="A5134" s="10" t="s">
        <v>20070</v>
      </c>
      <c r="B5134" s="61">
        <v>45076</v>
      </c>
      <c r="C5134" s="10" t="s">
        <v>20069</v>
      </c>
      <c r="D5134" s="10" t="s">
        <v>20068</v>
      </c>
      <c r="E5134" s="10" t="s">
        <v>629</v>
      </c>
      <c r="F5134" s="10" t="s">
        <v>628</v>
      </c>
      <c r="G5134" s="10" t="s">
        <v>601</v>
      </c>
      <c r="H5134" s="10" t="s">
        <v>544</v>
      </c>
      <c r="I5134" s="10" t="s">
        <v>610</v>
      </c>
      <c r="J5134" s="10" t="s">
        <v>19135</v>
      </c>
      <c r="K5134" s="10" t="s">
        <v>17743</v>
      </c>
      <c r="L5134" s="10">
        <v>8</v>
      </c>
      <c r="M5134" s="10">
        <v>952.81</v>
      </c>
      <c r="N5134" s="10">
        <v>7622.48</v>
      </c>
      <c r="O5134" s="59">
        <v>0.2</v>
      </c>
      <c r="P5134" s="10">
        <v>1524.5</v>
      </c>
      <c r="Q5134" s="10">
        <v>6097.98</v>
      </c>
      <c r="R5134" s="10" t="s">
        <v>586</v>
      </c>
      <c r="S5134" s="10" t="s">
        <v>585</v>
      </c>
      <c r="T5134" s="59">
        <v>0.15</v>
      </c>
      <c r="U5134" s="10">
        <v>914.7</v>
      </c>
    </row>
    <row r="5135" spans="1:21" x14ac:dyDescent="0.3">
      <c r="A5135" s="10" t="s">
        <v>20067</v>
      </c>
      <c r="B5135" s="61">
        <v>45365</v>
      </c>
      <c r="C5135" s="10" t="s">
        <v>2096</v>
      </c>
      <c r="D5135" s="10" t="s">
        <v>20066</v>
      </c>
      <c r="E5135" s="10" t="s">
        <v>592</v>
      </c>
      <c r="F5135" s="10" t="s">
        <v>18</v>
      </c>
      <c r="G5135" s="10" t="s">
        <v>601</v>
      </c>
      <c r="H5135" s="10" t="s">
        <v>600</v>
      </c>
      <c r="I5135" s="10" t="s">
        <v>664</v>
      </c>
      <c r="J5135" s="10" t="s">
        <v>20065</v>
      </c>
      <c r="K5135" s="10" t="s">
        <v>20064</v>
      </c>
      <c r="L5135" s="10">
        <v>10</v>
      </c>
      <c r="M5135" s="10">
        <v>184.55</v>
      </c>
      <c r="N5135" s="10">
        <v>1845.5</v>
      </c>
      <c r="O5135" s="59">
        <v>0.05</v>
      </c>
      <c r="P5135" s="10">
        <v>92.28</v>
      </c>
      <c r="Q5135" s="10">
        <v>1753.22</v>
      </c>
      <c r="R5135" s="10" t="s">
        <v>575</v>
      </c>
      <c r="S5135" s="10" t="s">
        <v>596</v>
      </c>
      <c r="T5135" s="59">
        <v>0.25</v>
      </c>
      <c r="U5135" s="10">
        <v>438.31</v>
      </c>
    </row>
    <row r="5136" spans="1:21" x14ac:dyDescent="0.3">
      <c r="A5136" s="10" t="s">
        <v>20063</v>
      </c>
      <c r="B5136" s="61">
        <v>45309</v>
      </c>
      <c r="C5136" s="10" t="s">
        <v>6225</v>
      </c>
      <c r="D5136" s="10" t="s">
        <v>6075</v>
      </c>
      <c r="E5136" s="10" t="s">
        <v>603</v>
      </c>
      <c r="F5136" s="10" t="s">
        <v>602</v>
      </c>
      <c r="G5136" s="10" t="s">
        <v>569</v>
      </c>
      <c r="H5136" s="10" t="s">
        <v>590</v>
      </c>
      <c r="I5136" s="10" t="s">
        <v>748</v>
      </c>
      <c r="J5136" s="10" t="s">
        <v>8318</v>
      </c>
      <c r="K5136" s="10" t="s">
        <v>892</v>
      </c>
      <c r="L5136" s="10">
        <v>3</v>
      </c>
      <c r="M5136" s="10">
        <v>338.3</v>
      </c>
      <c r="N5136" s="10">
        <v>1014.9</v>
      </c>
      <c r="O5136" s="59">
        <v>0.2</v>
      </c>
      <c r="P5136" s="10">
        <v>202.98</v>
      </c>
      <c r="Q5136" s="10">
        <v>811.92</v>
      </c>
      <c r="R5136" s="10" t="s">
        <v>586</v>
      </c>
      <c r="S5136" s="10" t="s">
        <v>596</v>
      </c>
      <c r="T5136" s="59">
        <v>0.25</v>
      </c>
      <c r="U5136" s="10">
        <v>202.98</v>
      </c>
    </row>
    <row r="5137" spans="1:21" x14ac:dyDescent="0.3">
      <c r="A5137" s="10" t="s">
        <v>20062</v>
      </c>
      <c r="B5137" s="61">
        <v>45089</v>
      </c>
      <c r="C5137" s="10" t="s">
        <v>14437</v>
      </c>
      <c r="D5137" s="10" t="s">
        <v>20061</v>
      </c>
      <c r="E5137" s="10" t="s">
        <v>603</v>
      </c>
      <c r="F5137" s="10" t="s">
        <v>658</v>
      </c>
      <c r="G5137" s="10" t="s">
        <v>601</v>
      </c>
      <c r="H5137" s="10" t="s">
        <v>600</v>
      </c>
      <c r="I5137" s="10" t="s">
        <v>627</v>
      </c>
      <c r="J5137" s="10" t="s">
        <v>10071</v>
      </c>
      <c r="K5137" s="10" t="s">
        <v>14504</v>
      </c>
      <c r="L5137" s="10">
        <v>10</v>
      </c>
      <c r="M5137" s="10">
        <v>408</v>
      </c>
      <c r="N5137" s="10">
        <v>4080</v>
      </c>
      <c r="O5137" s="59">
        <v>0.05</v>
      </c>
      <c r="P5137" s="10">
        <v>204</v>
      </c>
      <c r="Q5137" s="10">
        <v>3876</v>
      </c>
      <c r="R5137" s="10" t="s">
        <v>586</v>
      </c>
      <c r="S5137" s="10" t="s">
        <v>564</v>
      </c>
      <c r="T5137" s="59">
        <v>0.3</v>
      </c>
      <c r="U5137" s="10">
        <v>1162.8</v>
      </c>
    </row>
    <row r="5138" spans="1:21" x14ac:dyDescent="0.3">
      <c r="A5138" s="10" t="s">
        <v>20060</v>
      </c>
      <c r="B5138" s="61">
        <v>45343</v>
      </c>
      <c r="C5138" s="10" t="s">
        <v>16871</v>
      </c>
      <c r="D5138" s="10" t="s">
        <v>20059</v>
      </c>
      <c r="E5138" s="10" t="s">
        <v>603</v>
      </c>
      <c r="F5138" s="10" t="s">
        <v>658</v>
      </c>
      <c r="G5138" s="10" t="s">
        <v>601</v>
      </c>
      <c r="H5138" s="10" t="s">
        <v>544</v>
      </c>
      <c r="I5138" s="10" t="s">
        <v>568</v>
      </c>
      <c r="J5138" s="10" t="s">
        <v>6675</v>
      </c>
      <c r="K5138" s="10" t="s">
        <v>20058</v>
      </c>
      <c r="L5138" s="10">
        <v>6</v>
      </c>
      <c r="M5138" s="10">
        <v>731.72</v>
      </c>
      <c r="N5138" s="10">
        <v>4390.32</v>
      </c>
      <c r="O5138" s="59">
        <v>0.2</v>
      </c>
      <c r="P5138" s="10">
        <v>878.06</v>
      </c>
      <c r="Q5138" s="10">
        <v>3512.26</v>
      </c>
      <c r="R5138" s="10" t="s">
        <v>565</v>
      </c>
      <c r="S5138" s="10" t="s">
        <v>596</v>
      </c>
      <c r="T5138" s="59">
        <v>0.3</v>
      </c>
      <c r="U5138" s="10">
        <v>1053.68</v>
      </c>
    </row>
    <row r="5139" spans="1:21" x14ac:dyDescent="0.3">
      <c r="A5139" s="10" t="s">
        <v>20057</v>
      </c>
      <c r="B5139" s="61">
        <v>45226</v>
      </c>
      <c r="C5139" s="10" t="s">
        <v>16816</v>
      </c>
      <c r="D5139" s="10" t="s">
        <v>20056</v>
      </c>
      <c r="E5139" s="10" t="s">
        <v>571</v>
      </c>
      <c r="F5139" s="10" t="s">
        <v>11</v>
      </c>
      <c r="G5139" s="10" t="s">
        <v>569</v>
      </c>
      <c r="H5139" s="10" t="s">
        <v>590</v>
      </c>
      <c r="I5139" s="10" t="s">
        <v>635</v>
      </c>
      <c r="J5139" s="10" t="s">
        <v>20055</v>
      </c>
      <c r="K5139" s="10" t="s">
        <v>20054</v>
      </c>
      <c r="L5139" s="10">
        <v>4</v>
      </c>
      <c r="M5139" s="10">
        <v>958.72</v>
      </c>
      <c r="N5139" s="10">
        <v>3834.88</v>
      </c>
      <c r="O5139" s="59">
        <v>0.2</v>
      </c>
      <c r="P5139" s="10">
        <v>766.98</v>
      </c>
      <c r="Q5139" s="10">
        <v>3067.9</v>
      </c>
      <c r="R5139" s="10" t="s">
        <v>565</v>
      </c>
      <c r="S5139" s="10" t="s">
        <v>585</v>
      </c>
      <c r="T5139" s="59">
        <v>0.25</v>
      </c>
      <c r="U5139" s="10">
        <v>766.98</v>
      </c>
    </row>
    <row r="5140" spans="1:21" x14ac:dyDescent="0.3">
      <c r="A5140" s="10" t="s">
        <v>20053</v>
      </c>
      <c r="B5140" s="61">
        <v>45158</v>
      </c>
      <c r="C5140" s="10" t="s">
        <v>2193</v>
      </c>
      <c r="D5140" s="10" t="s">
        <v>20052</v>
      </c>
      <c r="E5140" s="10" t="s">
        <v>571</v>
      </c>
      <c r="F5140" s="10" t="s">
        <v>570</v>
      </c>
      <c r="G5140" s="10" t="s">
        <v>601</v>
      </c>
      <c r="H5140" s="10" t="s">
        <v>600</v>
      </c>
      <c r="I5140" s="10" t="s">
        <v>599</v>
      </c>
      <c r="J5140" s="10" t="s">
        <v>20051</v>
      </c>
      <c r="K5140" s="10" t="s">
        <v>20050</v>
      </c>
      <c r="L5140" s="10">
        <v>3</v>
      </c>
      <c r="M5140" s="10">
        <v>503.41</v>
      </c>
      <c r="N5140" s="10">
        <v>1510.23</v>
      </c>
      <c r="O5140" s="59">
        <v>0.1</v>
      </c>
      <c r="P5140" s="10">
        <v>151.02000000000001</v>
      </c>
      <c r="Q5140" s="10">
        <v>1359.21</v>
      </c>
      <c r="R5140" s="10" t="s">
        <v>575</v>
      </c>
      <c r="S5140" s="10" t="s">
        <v>607</v>
      </c>
      <c r="T5140" s="59">
        <v>0.25</v>
      </c>
      <c r="U5140" s="10">
        <v>339.8</v>
      </c>
    </row>
    <row r="5141" spans="1:21" x14ac:dyDescent="0.3">
      <c r="A5141" s="10" t="s">
        <v>20049</v>
      </c>
      <c r="B5141" s="61">
        <v>45120</v>
      </c>
      <c r="C5141" s="10" t="s">
        <v>18509</v>
      </c>
      <c r="D5141" s="10" t="s">
        <v>20048</v>
      </c>
      <c r="E5141" s="10" t="s">
        <v>581</v>
      </c>
      <c r="F5141" s="10" t="s">
        <v>7</v>
      </c>
      <c r="G5141" s="10" t="s">
        <v>569</v>
      </c>
      <c r="H5141" s="10" t="s">
        <v>544</v>
      </c>
      <c r="I5141" s="10" t="s">
        <v>568</v>
      </c>
      <c r="J5141" s="10" t="s">
        <v>20047</v>
      </c>
      <c r="K5141" s="10" t="s">
        <v>10611</v>
      </c>
      <c r="L5141" s="10">
        <v>1</v>
      </c>
      <c r="M5141" s="10">
        <v>609.12</v>
      </c>
      <c r="N5141" s="10">
        <v>609.12</v>
      </c>
      <c r="O5141" s="59">
        <v>0.05</v>
      </c>
      <c r="P5141" s="10">
        <v>30.46</v>
      </c>
      <c r="Q5141" s="10">
        <v>578.66</v>
      </c>
      <c r="R5141" s="10" t="s">
        <v>565</v>
      </c>
      <c r="S5141" s="10" t="s">
        <v>564</v>
      </c>
      <c r="T5141" s="59">
        <v>0.25</v>
      </c>
      <c r="U5141" s="10">
        <v>144.66</v>
      </c>
    </row>
    <row r="5142" spans="1:21" x14ac:dyDescent="0.3">
      <c r="A5142" s="10" t="s">
        <v>20046</v>
      </c>
      <c r="B5142" s="61">
        <v>45141</v>
      </c>
      <c r="C5142" s="10" t="s">
        <v>832</v>
      </c>
      <c r="D5142" s="10" t="s">
        <v>10214</v>
      </c>
      <c r="E5142" s="10" t="s">
        <v>581</v>
      </c>
      <c r="F5142" s="10" t="s">
        <v>7</v>
      </c>
      <c r="G5142" s="10" t="s">
        <v>601</v>
      </c>
      <c r="H5142" s="10" t="s">
        <v>590</v>
      </c>
      <c r="I5142" s="10" t="s">
        <v>589</v>
      </c>
      <c r="J5142" s="10" t="s">
        <v>20045</v>
      </c>
      <c r="K5142" s="10" t="s">
        <v>689</v>
      </c>
      <c r="L5142" s="10">
        <v>3</v>
      </c>
      <c r="M5142" s="10">
        <v>169</v>
      </c>
      <c r="N5142" s="10">
        <v>507</v>
      </c>
      <c r="O5142" s="59">
        <v>0.2</v>
      </c>
      <c r="P5142" s="10">
        <v>101.4</v>
      </c>
      <c r="Q5142" s="10">
        <v>405.6</v>
      </c>
      <c r="R5142" s="10" t="s">
        <v>575</v>
      </c>
      <c r="S5142" s="10" t="s">
        <v>596</v>
      </c>
      <c r="T5142" s="59">
        <v>0.25</v>
      </c>
      <c r="U5142" s="10">
        <v>101.4</v>
      </c>
    </row>
    <row r="5143" spans="1:21" x14ac:dyDescent="0.3">
      <c r="A5143" s="10" t="s">
        <v>20044</v>
      </c>
      <c r="B5143" s="61">
        <v>45368</v>
      </c>
      <c r="C5143" s="10" t="s">
        <v>20043</v>
      </c>
      <c r="D5143" s="10" t="s">
        <v>20042</v>
      </c>
      <c r="E5143" s="10" t="s">
        <v>571</v>
      </c>
      <c r="F5143" s="10" t="s">
        <v>11</v>
      </c>
      <c r="G5143" s="10" t="s">
        <v>601</v>
      </c>
      <c r="H5143" s="10" t="s">
        <v>579</v>
      </c>
      <c r="I5143" s="10" t="s">
        <v>722</v>
      </c>
      <c r="J5143" s="10" t="s">
        <v>20041</v>
      </c>
      <c r="K5143" s="10" t="s">
        <v>20040</v>
      </c>
      <c r="L5143" s="10">
        <v>10</v>
      </c>
      <c r="M5143" s="10">
        <v>790.76</v>
      </c>
      <c r="N5143" s="10">
        <v>7907.6</v>
      </c>
      <c r="O5143" s="59">
        <v>0.05</v>
      </c>
      <c r="P5143" s="10">
        <v>395.38</v>
      </c>
      <c r="Q5143" s="10">
        <v>7512.22</v>
      </c>
      <c r="R5143" s="10" t="s">
        <v>575</v>
      </c>
      <c r="S5143" s="10" t="s">
        <v>585</v>
      </c>
      <c r="T5143" s="59">
        <v>0.15</v>
      </c>
      <c r="U5143" s="10">
        <v>1126.83</v>
      </c>
    </row>
    <row r="5144" spans="1:21" x14ac:dyDescent="0.3">
      <c r="A5144" s="10" t="s">
        <v>20039</v>
      </c>
      <c r="B5144" s="61">
        <v>45323</v>
      </c>
      <c r="C5144" s="10" t="s">
        <v>20038</v>
      </c>
      <c r="D5144" s="10" t="s">
        <v>20037</v>
      </c>
      <c r="E5144" s="10" t="s">
        <v>629</v>
      </c>
      <c r="F5144" s="10" t="s">
        <v>759</v>
      </c>
      <c r="G5144" s="10" t="s">
        <v>569</v>
      </c>
      <c r="H5144" s="10" t="s">
        <v>579</v>
      </c>
      <c r="I5144" s="10" t="s">
        <v>722</v>
      </c>
      <c r="J5144" s="10" t="s">
        <v>20036</v>
      </c>
      <c r="K5144" s="10" t="s">
        <v>20035</v>
      </c>
      <c r="L5144" s="10">
        <v>5</v>
      </c>
      <c r="M5144" s="10">
        <v>499.33</v>
      </c>
      <c r="N5144" s="10">
        <v>2496.65</v>
      </c>
      <c r="O5144" s="59">
        <v>0.2</v>
      </c>
      <c r="P5144" s="10">
        <v>499.33</v>
      </c>
      <c r="Q5144" s="10">
        <v>1997.32</v>
      </c>
      <c r="R5144" s="10" t="s">
        <v>575</v>
      </c>
      <c r="S5144" s="10" t="s">
        <v>596</v>
      </c>
      <c r="T5144" s="59">
        <v>0.3</v>
      </c>
      <c r="U5144" s="10">
        <v>599.20000000000005</v>
      </c>
    </row>
    <row r="5145" spans="1:21" x14ac:dyDescent="0.3">
      <c r="A5145" s="10" t="s">
        <v>20034</v>
      </c>
      <c r="B5145" s="61">
        <v>45140</v>
      </c>
      <c r="C5145" s="10" t="s">
        <v>20033</v>
      </c>
      <c r="D5145" s="10" t="s">
        <v>20032</v>
      </c>
      <c r="E5145" s="10" t="s">
        <v>603</v>
      </c>
      <c r="F5145" s="10" t="s">
        <v>602</v>
      </c>
      <c r="G5145" s="10" t="s">
        <v>569</v>
      </c>
      <c r="H5145" s="10" t="s">
        <v>579</v>
      </c>
      <c r="I5145" s="10" t="s">
        <v>578</v>
      </c>
      <c r="J5145" s="10" t="s">
        <v>20031</v>
      </c>
      <c r="K5145" s="10" t="s">
        <v>1643</v>
      </c>
      <c r="L5145" s="10">
        <v>4</v>
      </c>
      <c r="M5145" s="10">
        <v>702.57</v>
      </c>
      <c r="N5145" s="10">
        <v>2810.28</v>
      </c>
      <c r="O5145" s="59">
        <v>0.1</v>
      </c>
      <c r="P5145" s="10">
        <v>281.02999999999997</v>
      </c>
      <c r="Q5145" s="10">
        <v>2529.25</v>
      </c>
      <c r="R5145" s="10" t="s">
        <v>586</v>
      </c>
      <c r="S5145" s="10" t="s">
        <v>607</v>
      </c>
      <c r="T5145" s="59">
        <v>0.15</v>
      </c>
      <c r="U5145" s="10">
        <v>379.39</v>
      </c>
    </row>
    <row r="5146" spans="1:21" x14ac:dyDescent="0.3">
      <c r="A5146" s="10" t="s">
        <v>20030</v>
      </c>
      <c r="B5146" s="61">
        <v>45157</v>
      </c>
      <c r="C5146" s="10" t="s">
        <v>20029</v>
      </c>
      <c r="D5146" s="10" t="s">
        <v>20028</v>
      </c>
      <c r="E5146" s="10" t="s">
        <v>592</v>
      </c>
      <c r="F5146" s="10" t="s">
        <v>652</v>
      </c>
      <c r="G5146" s="10" t="s">
        <v>569</v>
      </c>
      <c r="H5146" s="10" t="s">
        <v>600</v>
      </c>
      <c r="I5146" s="10" t="s">
        <v>599</v>
      </c>
      <c r="J5146" s="10" t="s">
        <v>20027</v>
      </c>
      <c r="K5146" s="10" t="s">
        <v>20026</v>
      </c>
      <c r="L5146" s="10">
        <v>4</v>
      </c>
      <c r="M5146" s="10">
        <v>637.44000000000005</v>
      </c>
      <c r="N5146" s="10">
        <v>2549.7600000000002</v>
      </c>
      <c r="O5146" s="59">
        <v>0.2</v>
      </c>
      <c r="P5146" s="10">
        <v>509.95</v>
      </c>
      <c r="Q5146" s="10">
        <v>2039.81</v>
      </c>
      <c r="R5146" s="10" t="s">
        <v>586</v>
      </c>
      <c r="S5146" s="10" t="s">
        <v>607</v>
      </c>
      <c r="T5146" s="59">
        <v>0.15</v>
      </c>
      <c r="U5146" s="10">
        <v>305.97000000000003</v>
      </c>
    </row>
    <row r="5147" spans="1:21" x14ac:dyDescent="0.3">
      <c r="A5147" s="10" t="s">
        <v>20025</v>
      </c>
      <c r="B5147" s="61">
        <v>45036</v>
      </c>
      <c r="C5147" s="10" t="s">
        <v>14533</v>
      </c>
      <c r="D5147" s="10" t="s">
        <v>20024</v>
      </c>
      <c r="E5147" s="10" t="s">
        <v>592</v>
      </c>
      <c r="F5147" s="10" t="s">
        <v>652</v>
      </c>
      <c r="G5147" s="10" t="s">
        <v>569</v>
      </c>
      <c r="H5147" s="10" t="s">
        <v>579</v>
      </c>
      <c r="I5147" s="10" t="s">
        <v>578</v>
      </c>
      <c r="J5147" s="10" t="s">
        <v>20023</v>
      </c>
      <c r="K5147" s="10" t="s">
        <v>20022</v>
      </c>
      <c r="L5147" s="10">
        <v>7</v>
      </c>
      <c r="M5147" s="10">
        <v>560.46</v>
      </c>
      <c r="N5147" s="10">
        <v>3923.22</v>
      </c>
      <c r="O5147" s="59">
        <v>0.05</v>
      </c>
      <c r="P5147" s="10">
        <v>196.16</v>
      </c>
      <c r="Q5147" s="10">
        <v>3727.06</v>
      </c>
      <c r="R5147" s="10" t="s">
        <v>575</v>
      </c>
      <c r="S5147" s="10" t="s">
        <v>596</v>
      </c>
      <c r="T5147" s="59">
        <v>0.25</v>
      </c>
      <c r="U5147" s="10">
        <v>931.76</v>
      </c>
    </row>
    <row r="5148" spans="1:21" x14ac:dyDescent="0.3">
      <c r="A5148" s="10" t="s">
        <v>20021</v>
      </c>
      <c r="B5148" s="61">
        <v>45171</v>
      </c>
      <c r="C5148" s="10" t="s">
        <v>20020</v>
      </c>
      <c r="D5148" s="10" t="s">
        <v>20019</v>
      </c>
      <c r="E5148" s="10" t="s">
        <v>603</v>
      </c>
      <c r="F5148" s="10" t="s">
        <v>602</v>
      </c>
      <c r="G5148" s="10" t="s">
        <v>601</v>
      </c>
      <c r="H5148" s="10" t="s">
        <v>590</v>
      </c>
      <c r="I5148" s="10" t="s">
        <v>635</v>
      </c>
      <c r="J5148" s="10" t="s">
        <v>20018</v>
      </c>
      <c r="K5148" s="10" t="s">
        <v>13807</v>
      </c>
      <c r="L5148" s="10">
        <v>3</v>
      </c>
      <c r="M5148" s="10">
        <v>561.37</v>
      </c>
      <c r="N5148" s="10">
        <v>1684.11</v>
      </c>
      <c r="O5148" s="59">
        <v>0.1</v>
      </c>
      <c r="P5148" s="10">
        <v>168.41</v>
      </c>
      <c r="Q5148" s="10">
        <v>1515.7</v>
      </c>
      <c r="R5148" s="10" t="s">
        <v>586</v>
      </c>
      <c r="S5148" s="10" t="s">
        <v>596</v>
      </c>
      <c r="T5148" s="59">
        <v>0.3</v>
      </c>
      <c r="U5148" s="10">
        <v>454.71</v>
      </c>
    </row>
    <row r="5149" spans="1:21" x14ac:dyDescent="0.3">
      <c r="A5149" s="10" t="s">
        <v>20017</v>
      </c>
      <c r="B5149" s="61">
        <v>45086</v>
      </c>
      <c r="C5149" s="10" t="s">
        <v>20016</v>
      </c>
      <c r="D5149" s="10" t="s">
        <v>11773</v>
      </c>
      <c r="E5149" s="10" t="s">
        <v>603</v>
      </c>
      <c r="F5149" s="10" t="s">
        <v>658</v>
      </c>
      <c r="G5149" s="10" t="s">
        <v>569</v>
      </c>
      <c r="H5149" s="10" t="s">
        <v>544</v>
      </c>
      <c r="I5149" s="10" t="s">
        <v>10</v>
      </c>
      <c r="J5149" s="10" t="s">
        <v>19667</v>
      </c>
      <c r="K5149" s="10" t="s">
        <v>12236</v>
      </c>
      <c r="L5149" s="10">
        <v>5</v>
      </c>
      <c r="M5149" s="10">
        <v>312.06</v>
      </c>
      <c r="N5149" s="10">
        <v>1560.3</v>
      </c>
      <c r="O5149" s="59">
        <v>0.2</v>
      </c>
      <c r="P5149" s="10">
        <v>312.06</v>
      </c>
      <c r="Q5149" s="10">
        <v>1248.24</v>
      </c>
      <c r="R5149" s="10" t="s">
        <v>565</v>
      </c>
      <c r="S5149" s="10" t="s">
        <v>596</v>
      </c>
      <c r="T5149" s="59">
        <v>0.25</v>
      </c>
      <c r="U5149" s="10">
        <v>312.06</v>
      </c>
    </row>
    <row r="5150" spans="1:21" x14ac:dyDescent="0.3">
      <c r="A5150" s="10" t="s">
        <v>20015</v>
      </c>
      <c r="B5150" s="61">
        <v>45309</v>
      </c>
      <c r="C5150" s="10" t="s">
        <v>20014</v>
      </c>
      <c r="D5150" s="10" t="s">
        <v>20013</v>
      </c>
      <c r="E5150" s="10" t="s">
        <v>581</v>
      </c>
      <c r="F5150" s="10" t="s">
        <v>580</v>
      </c>
      <c r="G5150" s="10" t="s">
        <v>569</v>
      </c>
      <c r="H5150" s="10" t="s">
        <v>590</v>
      </c>
      <c r="I5150" s="10" t="s">
        <v>589</v>
      </c>
      <c r="J5150" s="10" t="s">
        <v>13381</v>
      </c>
      <c r="K5150" s="10" t="s">
        <v>20012</v>
      </c>
      <c r="L5150" s="10">
        <v>1</v>
      </c>
      <c r="M5150" s="10">
        <v>815.63</v>
      </c>
      <c r="N5150" s="10">
        <v>815.63</v>
      </c>
      <c r="O5150" s="59">
        <v>0.2</v>
      </c>
      <c r="P5150" s="10">
        <v>163.13</v>
      </c>
      <c r="Q5150" s="10">
        <v>652.5</v>
      </c>
      <c r="R5150" s="10" t="s">
        <v>614</v>
      </c>
      <c r="S5150" s="10" t="s">
        <v>564</v>
      </c>
      <c r="T5150" s="59">
        <v>0.3</v>
      </c>
      <c r="U5150" s="10">
        <v>195.75</v>
      </c>
    </row>
    <row r="5151" spans="1:21" x14ac:dyDescent="0.3">
      <c r="A5151" s="10" t="s">
        <v>20011</v>
      </c>
      <c r="B5151" s="61">
        <v>45044</v>
      </c>
      <c r="C5151" s="10" t="s">
        <v>17928</v>
      </c>
      <c r="D5151" s="10" t="s">
        <v>20010</v>
      </c>
      <c r="E5151" s="10" t="s">
        <v>603</v>
      </c>
      <c r="F5151" s="10" t="s">
        <v>636</v>
      </c>
      <c r="G5151" s="10" t="s">
        <v>569</v>
      </c>
      <c r="H5151" s="10" t="s">
        <v>590</v>
      </c>
      <c r="I5151" s="10" t="s">
        <v>748</v>
      </c>
      <c r="J5151" s="10" t="s">
        <v>20009</v>
      </c>
      <c r="K5151" s="10" t="s">
        <v>2500</v>
      </c>
      <c r="L5151" s="10">
        <v>6</v>
      </c>
      <c r="M5151" s="10">
        <v>145.22999999999999</v>
      </c>
      <c r="N5151" s="10">
        <v>871.38</v>
      </c>
      <c r="O5151" s="59">
        <v>0.05</v>
      </c>
      <c r="P5151" s="10">
        <v>43.57</v>
      </c>
      <c r="Q5151" s="10">
        <v>827.81</v>
      </c>
      <c r="R5151" s="10" t="s">
        <v>614</v>
      </c>
      <c r="S5151" s="10" t="s">
        <v>607</v>
      </c>
      <c r="T5151" s="59">
        <v>0.3</v>
      </c>
      <c r="U5151" s="10">
        <v>248.34</v>
      </c>
    </row>
    <row r="5152" spans="1:21" x14ac:dyDescent="0.3">
      <c r="A5152" s="10" t="s">
        <v>20008</v>
      </c>
      <c r="B5152" s="61">
        <v>45134</v>
      </c>
      <c r="C5152" s="10" t="s">
        <v>20007</v>
      </c>
      <c r="D5152" s="10" t="s">
        <v>11689</v>
      </c>
      <c r="E5152" s="10" t="s">
        <v>629</v>
      </c>
      <c r="F5152" s="10" t="s">
        <v>628</v>
      </c>
      <c r="G5152" s="10" t="s">
        <v>569</v>
      </c>
      <c r="H5152" s="10" t="s">
        <v>590</v>
      </c>
      <c r="I5152" s="10" t="s">
        <v>748</v>
      </c>
      <c r="J5152" s="10" t="s">
        <v>20006</v>
      </c>
      <c r="K5152" s="10" t="s">
        <v>20005</v>
      </c>
      <c r="L5152" s="10">
        <v>4</v>
      </c>
      <c r="M5152" s="10">
        <v>390.72</v>
      </c>
      <c r="N5152" s="10">
        <v>1562.88</v>
      </c>
      <c r="O5152" s="59">
        <v>0.05</v>
      </c>
      <c r="P5152" s="10">
        <v>78.14</v>
      </c>
      <c r="Q5152" s="10">
        <v>1484.74</v>
      </c>
      <c r="R5152" s="10" t="s">
        <v>614</v>
      </c>
      <c r="S5152" s="10" t="s">
        <v>585</v>
      </c>
      <c r="T5152" s="59">
        <v>0.3</v>
      </c>
      <c r="U5152" s="10">
        <v>445.42</v>
      </c>
    </row>
    <row r="5153" spans="1:21" x14ac:dyDescent="0.3">
      <c r="A5153" s="10" t="s">
        <v>20004</v>
      </c>
      <c r="B5153" s="61">
        <v>45324</v>
      </c>
      <c r="C5153" s="10" t="s">
        <v>11933</v>
      </c>
      <c r="D5153" s="10" t="s">
        <v>20003</v>
      </c>
      <c r="E5153" s="10" t="s">
        <v>581</v>
      </c>
      <c r="F5153" s="10" t="s">
        <v>580</v>
      </c>
      <c r="G5153" s="10" t="s">
        <v>569</v>
      </c>
      <c r="H5153" s="10" t="s">
        <v>590</v>
      </c>
      <c r="I5153" s="10" t="s">
        <v>748</v>
      </c>
      <c r="J5153" s="10" t="s">
        <v>20002</v>
      </c>
      <c r="K5153" s="10" t="s">
        <v>20001</v>
      </c>
      <c r="L5153" s="10">
        <v>10</v>
      </c>
      <c r="M5153" s="10">
        <v>845.14</v>
      </c>
      <c r="N5153" s="10">
        <v>8451.4</v>
      </c>
      <c r="O5153" s="59">
        <v>0.1</v>
      </c>
      <c r="P5153" s="10">
        <v>845.14</v>
      </c>
      <c r="Q5153" s="10">
        <v>7606.26</v>
      </c>
      <c r="R5153" s="10" t="s">
        <v>575</v>
      </c>
      <c r="S5153" s="10" t="s">
        <v>596</v>
      </c>
      <c r="T5153" s="59">
        <v>0.15</v>
      </c>
      <c r="U5153" s="10">
        <v>1140.94</v>
      </c>
    </row>
    <row r="5154" spans="1:21" x14ac:dyDescent="0.3">
      <c r="A5154" s="10" t="s">
        <v>20000</v>
      </c>
      <c r="B5154" s="61">
        <v>45122</v>
      </c>
      <c r="C5154" s="10" t="s">
        <v>19999</v>
      </c>
      <c r="D5154" s="10" t="s">
        <v>19998</v>
      </c>
      <c r="E5154" s="10" t="s">
        <v>571</v>
      </c>
      <c r="F5154" s="10" t="s">
        <v>11</v>
      </c>
      <c r="G5154" s="10" t="s">
        <v>569</v>
      </c>
      <c r="H5154" s="10" t="s">
        <v>600</v>
      </c>
      <c r="I5154" s="10" t="s">
        <v>627</v>
      </c>
      <c r="J5154" s="10" t="s">
        <v>19285</v>
      </c>
      <c r="K5154" s="10" t="s">
        <v>19997</v>
      </c>
      <c r="L5154" s="10">
        <v>1</v>
      </c>
      <c r="M5154" s="10">
        <v>550.96</v>
      </c>
      <c r="N5154" s="10">
        <v>550.96</v>
      </c>
      <c r="O5154" s="59">
        <v>0</v>
      </c>
      <c r="P5154" s="10">
        <v>0</v>
      </c>
      <c r="Q5154" s="10">
        <v>550.96</v>
      </c>
      <c r="R5154" s="10" t="s">
        <v>565</v>
      </c>
      <c r="S5154" s="10" t="s">
        <v>607</v>
      </c>
      <c r="T5154" s="59">
        <v>0.25</v>
      </c>
      <c r="U5154" s="10">
        <v>137.74</v>
      </c>
    </row>
    <row r="5155" spans="1:21" x14ac:dyDescent="0.3">
      <c r="A5155" s="10" t="s">
        <v>19996</v>
      </c>
      <c r="B5155" s="61">
        <v>45261</v>
      </c>
      <c r="C5155" s="10" t="s">
        <v>7625</v>
      </c>
      <c r="D5155" s="10" t="s">
        <v>15569</v>
      </c>
      <c r="E5155" s="10" t="s">
        <v>629</v>
      </c>
      <c r="F5155" s="10" t="s">
        <v>790</v>
      </c>
      <c r="G5155" s="10" t="s">
        <v>569</v>
      </c>
      <c r="H5155" s="10" t="s">
        <v>579</v>
      </c>
      <c r="I5155" s="10" t="s">
        <v>711</v>
      </c>
      <c r="J5155" s="10" t="s">
        <v>7365</v>
      </c>
      <c r="K5155" s="10" t="s">
        <v>19995</v>
      </c>
      <c r="L5155" s="10">
        <v>4</v>
      </c>
      <c r="M5155" s="10">
        <v>863.3</v>
      </c>
      <c r="N5155" s="10">
        <v>3453.2</v>
      </c>
      <c r="O5155" s="59">
        <v>0.2</v>
      </c>
      <c r="P5155" s="10">
        <v>690.64</v>
      </c>
      <c r="Q5155" s="10">
        <v>2762.56</v>
      </c>
      <c r="R5155" s="10" t="s">
        <v>565</v>
      </c>
      <c r="S5155" s="10" t="s">
        <v>585</v>
      </c>
      <c r="T5155" s="59">
        <v>0.25</v>
      </c>
      <c r="U5155" s="10">
        <v>690.64</v>
      </c>
    </row>
    <row r="5156" spans="1:21" x14ac:dyDescent="0.3">
      <c r="A5156" s="10" t="s">
        <v>19994</v>
      </c>
      <c r="B5156" s="61">
        <v>45069</v>
      </c>
      <c r="C5156" s="10" t="s">
        <v>19993</v>
      </c>
      <c r="D5156" s="10" t="s">
        <v>19992</v>
      </c>
      <c r="E5156" s="10" t="s">
        <v>592</v>
      </c>
      <c r="F5156" s="10" t="s">
        <v>18</v>
      </c>
      <c r="G5156" s="10" t="s">
        <v>569</v>
      </c>
      <c r="H5156" s="10" t="s">
        <v>544</v>
      </c>
      <c r="I5156" s="10" t="s">
        <v>568</v>
      </c>
      <c r="J5156" s="10" t="s">
        <v>5077</v>
      </c>
      <c r="K5156" s="10" t="s">
        <v>19991</v>
      </c>
      <c r="L5156" s="10">
        <v>2</v>
      </c>
      <c r="M5156" s="10">
        <v>420.26</v>
      </c>
      <c r="N5156" s="10">
        <v>840.52</v>
      </c>
      <c r="O5156" s="59">
        <v>0</v>
      </c>
      <c r="P5156" s="10">
        <v>0</v>
      </c>
      <c r="Q5156" s="10">
        <v>840.52</v>
      </c>
      <c r="R5156" s="10" t="s">
        <v>586</v>
      </c>
      <c r="S5156" s="10" t="s">
        <v>607</v>
      </c>
      <c r="T5156" s="59">
        <v>0.25</v>
      </c>
      <c r="U5156" s="10">
        <v>210.13</v>
      </c>
    </row>
    <row r="5157" spans="1:21" x14ac:dyDescent="0.3">
      <c r="A5157" s="10" t="s">
        <v>19990</v>
      </c>
      <c r="B5157" s="61">
        <v>45297</v>
      </c>
      <c r="C5157" s="10" t="s">
        <v>16527</v>
      </c>
      <c r="D5157" s="10" t="s">
        <v>9592</v>
      </c>
      <c r="E5157" s="10" t="s">
        <v>629</v>
      </c>
      <c r="F5157" s="10" t="s">
        <v>628</v>
      </c>
      <c r="G5157" s="10" t="s">
        <v>569</v>
      </c>
      <c r="H5157" s="10" t="s">
        <v>544</v>
      </c>
      <c r="I5157" s="10" t="s">
        <v>610</v>
      </c>
      <c r="J5157" s="10" t="s">
        <v>19989</v>
      </c>
      <c r="K5157" s="10" t="s">
        <v>17845</v>
      </c>
      <c r="L5157" s="10">
        <v>4</v>
      </c>
      <c r="M5157" s="10">
        <v>161.69999999999999</v>
      </c>
      <c r="N5157" s="10">
        <v>646.79999999999995</v>
      </c>
      <c r="O5157" s="59">
        <v>0.2</v>
      </c>
      <c r="P5157" s="10">
        <v>129.36000000000001</v>
      </c>
      <c r="Q5157" s="10">
        <v>517.44000000000005</v>
      </c>
      <c r="R5157" s="10" t="s">
        <v>614</v>
      </c>
      <c r="S5157" s="10" t="s">
        <v>585</v>
      </c>
      <c r="T5157" s="59">
        <v>0.3</v>
      </c>
      <c r="U5157" s="10">
        <v>155.22999999999999</v>
      </c>
    </row>
    <row r="5158" spans="1:21" x14ac:dyDescent="0.3">
      <c r="A5158" s="10" t="s">
        <v>19988</v>
      </c>
      <c r="B5158" s="61">
        <v>45277</v>
      </c>
      <c r="C5158" s="10" t="s">
        <v>4288</v>
      </c>
      <c r="D5158" s="10" t="s">
        <v>19987</v>
      </c>
      <c r="E5158" s="10" t="s">
        <v>603</v>
      </c>
      <c r="F5158" s="10" t="s">
        <v>658</v>
      </c>
      <c r="G5158" s="10" t="s">
        <v>569</v>
      </c>
      <c r="H5158" s="10" t="s">
        <v>590</v>
      </c>
      <c r="I5158" s="10" t="s">
        <v>635</v>
      </c>
      <c r="J5158" s="10" t="s">
        <v>9558</v>
      </c>
      <c r="K5158" s="10" t="s">
        <v>19986</v>
      </c>
      <c r="L5158" s="10">
        <v>7</v>
      </c>
      <c r="M5158" s="10">
        <v>589.73</v>
      </c>
      <c r="N5158" s="10">
        <v>4128.1099999999997</v>
      </c>
      <c r="O5158" s="59">
        <v>0.2</v>
      </c>
      <c r="P5158" s="10">
        <v>825.62</v>
      </c>
      <c r="Q5158" s="10">
        <v>3302.49</v>
      </c>
      <c r="R5158" s="10" t="s">
        <v>575</v>
      </c>
      <c r="S5158" s="10" t="s">
        <v>596</v>
      </c>
      <c r="T5158" s="59">
        <v>0.25</v>
      </c>
      <c r="U5158" s="10">
        <v>825.62</v>
      </c>
    </row>
    <row r="5159" spans="1:21" x14ac:dyDescent="0.3">
      <c r="A5159" s="10" t="s">
        <v>19985</v>
      </c>
      <c r="B5159" s="61">
        <v>45092</v>
      </c>
      <c r="C5159" s="10" t="s">
        <v>7758</v>
      </c>
      <c r="D5159" s="10" t="s">
        <v>19984</v>
      </c>
      <c r="E5159" s="10" t="s">
        <v>571</v>
      </c>
      <c r="F5159" s="10" t="s">
        <v>570</v>
      </c>
      <c r="G5159" s="10" t="s">
        <v>601</v>
      </c>
      <c r="H5159" s="10" t="s">
        <v>579</v>
      </c>
      <c r="I5159" s="10" t="s">
        <v>578</v>
      </c>
      <c r="J5159" s="10" t="s">
        <v>19983</v>
      </c>
      <c r="K5159" s="10" t="s">
        <v>8336</v>
      </c>
      <c r="L5159" s="10">
        <v>2</v>
      </c>
      <c r="M5159" s="10">
        <v>263.23</v>
      </c>
      <c r="N5159" s="10">
        <v>526.46</v>
      </c>
      <c r="O5159" s="59">
        <v>0.2</v>
      </c>
      <c r="P5159" s="10">
        <v>105.29</v>
      </c>
      <c r="Q5159" s="10">
        <v>421.17</v>
      </c>
      <c r="R5159" s="10" t="s">
        <v>575</v>
      </c>
      <c r="S5159" s="10" t="s">
        <v>596</v>
      </c>
      <c r="T5159" s="59">
        <v>0.15</v>
      </c>
      <c r="U5159" s="10">
        <v>63.18</v>
      </c>
    </row>
    <row r="5160" spans="1:21" x14ac:dyDescent="0.3">
      <c r="A5160" s="10" t="s">
        <v>19982</v>
      </c>
      <c r="B5160" s="61">
        <v>45313</v>
      </c>
      <c r="C5160" s="10" t="s">
        <v>7372</v>
      </c>
      <c r="D5160" s="10" t="s">
        <v>19981</v>
      </c>
      <c r="E5160" s="10" t="s">
        <v>581</v>
      </c>
      <c r="F5160" s="10" t="s">
        <v>7</v>
      </c>
      <c r="G5160" s="10" t="s">
        <v>569</v>
      </c>
      <c r="H5160" s="10" t="s">
        <v>600</v>
      </c>
      <c r="I5160" s="10" t="s">
        <v>599</v>
      </c>
      <c r="J5160" s="10" t="s">
        <v>3877</v>
      </c>
      <c r="K5160" s="10" t="s">
        <v>5573</v>
      </c>
      <c r="L5160" s="10">
        <v>4</v>
      </c>
      <c r="M5160" s="10">
        <v>955.14</v>
      </c>
      <c r="N5160" s="10">
        <v>3820.56</v>
      </c>
      <c r="O5160" s="59">
        <v>0.05</v>
      </c>
      <c r="P5160" s="10">
        <v>191.03</v>
      </c>
      <c r="Q5160" s="10">
        <v>3629.53</v>
      </c>
      <c r="R5160" s="10" t="s">
        <v>586</v>
      </c>
      <c r="S5160" s="10" t="s">
        <v>585</v>
      </c>
      <c r="T5160" s="59">
        <v>0.3</v>
      </c>
      <c r="U5160" s="10">
        <v>1088.8599999999999</v>
      </c>
    </row>
    <row r="5161" spans="1:21" x14ac:dyDescent="0.3">
      <c r="A5161" s="10" t="s">
        <v>19980</v>
      </c>
      <c r="B5161" s="61">
        <v>45198</v>
      </c>
      <c r="C5161" s="10" t="s">
        <v>8281</v>
      </c>
      <c r="D5161" s="10" t="s">
        <v>12920</v>
      </c>
      <c r="E5161" s="10" t="s">
        <v>629</v>
      </c>
      <c r="F5161" s="10" t="s">
        <v>790</v>
      </c>
      <c r="G5161" s="10" t="s">
        <v>601</v>
      </c>
      <c r="H5161" s="10" t="s">
        <v>579</v>
      </c>
      <c r="I5161" s="10" t="s">
        <v>578</v>
      </c>
      <c r="J5161" s="10" t="s">
        <v>19979</v>
      </c>
      <c r="K5161" s="10" t="s">
        <v>19978</v>
      </c>
      <c r="L5161" s="10">
        <v>8</v>
      </c>
      <c r="M5161" s="10">
        <v>576.75</v>
      </c>
      <c r="N5161" s="10">
        <v>4614</v>
      </c>
      <c r="O5161" s="59">
        <v>0.2</v>
      </c>
      <c r="P5161" s="10">
        <v>922.8</v>
      </c>
      <c r="Q5161" s="10">
        <v>3691.2</v>
      </c>
      <c r="R5161" s="10" t="s">
        <v>565</v>
      </c>
      <c r="S5161" s="10" t="s">
        <v>585</v>
      </c>
      <c r="T5161" s="59">
        <v>0.25</v>
      </c>
      <c r="U5161" s="10">
        <v>922.8</v>
      </c>
    </row>
    <row r="5162" spans="1:21" x14ac:dyDescent="0.3">
      <c r="A5162" s="10" t="s">
        <v>19977</v>
      </c>
      <c r="B5162" s="61">
        <v>44952</v>
      </c>
      <c r="C5162" s="10" t="s">
        <v>9911</v>
      </c>
      <c r="D5162" s="10" t="s">
        <v>19976</v>
      </c>
      <c r="E5162" s="10" t="s">
        <v>629</v>
      </c>
      <c r="F5162" s="10" t="s">
        <v>790</v>
      </c>
      <c r="G5162" s="10" t="s">
        <v>601</v>
      </c>
      <c r="H5162" s="10" t="s">
        <v>590</v>
      </c>
      <c r="I5162" s="10" t="s">
        <v>589</v>
      </c>
      <c r="J5162" s="10" t="s">
        <v>19975</v>
      </c>
      <c r="K5162" s="10" t="s">
        <v>19974</v>
      </c>
      <c r="L5162" s="10">
        <v>9</v>
      </c>
      <c r="M5162" s="10">
        <v>182.76</v>
      </c>
      <c r="N5162" s="10">
        <v>1644.84</v>
      </c>
      <c r="O5162" s="59">
        <v>0.1</v>
      </c>
      <c r="P5162" s="10">
        <v>164.48</v>
      </c>
      <c r="Q5162" s="10">
        <v>1480.36</v>
      </c>
      <c r="R5162" s="10" t="s">
        <v>565</v>
      </c>
      <c r="S5162" s="10" t="s">
        <v>585</v>
      </c>
      <c r="T5162" s="59">
        <v>0.25</v>
      </c>
      <c r="U5162" s="10">
        <v>370.09</v>
      </c>
    </row>
    <row r="5163" spans="1:21" x14ac:dyDescent="0.3">
      <c r="A5163" s="10" t="s">
        <v>19973</v>
      </c>
      <c r="B5163" s="61">
        <v>45375</v>
      </c>
      <c r="C5163" s="10" t="s">
        <v>19972</v>
      </c>
      <c r="D5163" s="10" t="s">
        <v>19971</v>
      </c>
      <c r="E5163" s="10" t="s">
        <v>592</v>
      </c>
      <c r="F5163" s="10" t="s">
        <v>652</v>
      </c>
      <c r="G5163" s="10" t="s">
        <v>601</v>
      </c>
      <c r="H5163" s="10" t="s">
        <v>544</v>
      </c>
      <c r="I5163" s="10" t="s">
        <v>10</v>
      </c>
      <c r="J5163" s="10" t="s">
        <v>4636</v>
      </c>
      <c r="K5163" s="10" t="s">
        <v>19970</v>
      </c>
      <c r="L5163" s="10">
        <v>7</v>
      </c>
      <c r="M5163" s="10">
        <v>328.38</v>
      </c>
      <c r="N5163" s="10">
        <v>2298.66</v>
      </c>
      <c r="O5163" s="59">
        <v>0</v>
      </c>
      <c r="P5163" s="10">
        <v>0</v>
      </c>
      <c r="Q5163" s="10">
        <v>2298.66</v>
      </c>
      <c r="R5163" s="10" t="s">
        <v>575</v>
      </c>
      <c r="S5163" s="10" t="s">
        <v>607</v>
      </c>
      <c r="T5163" s="59">
        <v>0.25</v>
      </c>
      <c r="U5163" s="10">
        <v>574.66</v>
      </c>
    </row>
    <row r="5164" spans="1:21" x14ac:dyDescent="0.3">
      <c r="A5164" s="10" t="s">
        <v>19969</v>
      </c>
      <c r="B5164" s="61">
        <v>45147</v>
      </c>
      <c r="C5164" s="10" t="s">
        <v>19968</v>
      </c>
      <c r="D5164" s="10" t="s">
        <v>19967</v>
      </c>
      <c r="E5164" s="10" t="s">
        <v>592</v>
      </c>
      <c r="F5164" s="10" t="s">
        <v>18</v>
      </c>
      <c r="G5164" s="10" t="s">
        <v>601</v>
      </c>
      <c r="H5164" s="10" t="s">
        <v>590</v>
      </c>
      <c r="I5164" s="10" t="s">
        <v>589</v>
      </c>
      <c r="J5164" s="10" t="s">
        <v>4404</v>
      </c>
      <c r="K5164" s="10" t="s">
        <v>6215</v>
      </c>
      <c r="L5164" s="10">
        <v>9</v>
      </c>
      <c r="M5164" s="10">
        <v>500.73</v>
      </c>
      <c r="N5164" s="10">
        <v>4506.57</v>
      </c>
      <c r="O5164" s="59">
        <v>0.05</v>
      </c>
      <c r="P5164" s="10">
        <v>225.33</v>
      </c>
      <c r="Q5164" s="10">
        <v>4281.24</v>
      </c>
      <c r="R5164" s="10" t="s">
        <v>565</v>
      </c>
      <c r="S5164" s="10" t="s">
        <v>564</v>
      </c>
      <c r="T5164" s="59">
        <v>0.15</v>
      </c>
      <c r="U5164" s="10">
        <v>642.19000000000005</v>
      </c>
    </row>
    <row r="5165" spans="1:21" x14ac:dyDescent="0.3">
      <c r="A5165" s="10" t="s">
        <v>19966</v>
      </c>
      <c r="B5165" s="61">
        <v>45066</v>
      </c>
      <c r="C5165" s="10" t="s">
        <v>12508</v>
      </c>
      <c r="D5165" s="10" t="s">
        <v>18875</v>
      </c>
      <c r="E5165" s="10" t="s">
        <v>603</v>
      </c>
      <c r="F5165" s="10" t="s">
        <v>602</v>
      </c>
      <c r="G5165" s="10" t="s">
        <v>601</v>
      </c>
      <c r="H5165" s="10" t="s">
        <v>579</v>
      </c>
      <c r="I5165" s="10" t="s">
        <v>711</v>
      </c>
      <c r="J5165" s="10" t="s">
        <v>19965</v>
      </c>
      <c r="K5165" s="10" t="s">
        <v>2841</v>
      </c>
      <c r="L5165" s="10">
        <v>7</v>
      </c>
      <c r="M5165" s="10">
        <v>313.64</v>
      </c>
      <c r="N5165" s="10">
        <v>2195.48</v>
      </c>
      <c r="O5165" s="59">
        <v>0.1</v>
      </c>
      <c r="P5165" s="10">
        <v>219.55</v>
      </c>
      <c r="Q5165" s="10">
        <v>1975.93</v>
      </c>
      <c r="R5165" s="10" t="s">
        <v>586</v>
      </c>
      <c r="S5165" s="10" t="s">
        <v>585</v>
      </c>
      <c r="T5165" s="59">
        <v>0.25</v>
      </c>
      <c r="U5165" s="10">
        <v>493.98</v>
      </c>
    </row>
    <row r="5166" spans="1:21" x14ac:dyDescent="0.3">
      <c r="A5166" s="10" t="s">
        <v>19964</v>
      </c>
      <c r="B5166" s="61">
        <v>44981</v>
      </c>
      <c r="C5166" s="10" t="s">
        <v>14174</v>
      </c>
      <c r="D5166" s="10" t="s">
        <v>19963</v>
      </c>
      <c r="E5166" s="10" t="s">
        <v>603</v>
      </c>
      <c r="F5166" s="10" t="s">
        <v>658</v>
      </c>
      <c r="G5166" s="10" t="s">
        <v>569</v>
      </c>
      <c r="H5166" s="10" t="s">
        <v>579</v>
      </c>
      <c r="I5166" s="10" t="s">
        <v>711</v>
      </c>
      <c r="J5166" s="10" t="s">
        <v>19962</v>
      </c>
      <c r="K5166" s="10" t="s">
        <v>19961</v>
      </c>
      <c r="L5166" s="10">
        <v>2</v>
      </c>
      <c r="M5166" s="10">
        <v>527.07000000000005</v>
      </c>
      <c r="N5166" s="10">
        <v>1054.1400000000001</v>
      </c>
      <c r="O5166" s="59">
        <v>0.1</v>
      </c>
      <c r="P5166" s="10">
        <v>105.41</v>
      </c>
      <c r="Q5166" s="10">
        <v>948.73</v>
      </c>
      <c r="R5166" s="10" t="s">
        <v>565</v>
      </c>
      <c r="S5166" s="10" t="s">
        <v>596</v>
      </c>
      <c r="T5166" s="59">
        <v>0.15</v>
      </c>
      <c r="U5166" s="10">
        <v>142.31</v>
      </c>
    </row>
    <row r="5167" spans="1:21" x14ac:dyDescent="0.3">
      <c r="A5167" s="10" t="s">
        <v>19960</v>
      </c>
      <c r="B5167" s="61">
        <v>45303</v>
      </c>
      <c r="C5167" s="10" t="s">
        <v>14854</v>
      </c>
      <c r="D5167" s="10" t="s">
        <v>19959</v>
      </c>
      <c r="E5167" s="10" t="s">
        <v>603</v>
      </c>
      <c r="F5167" s="10" t="s">
        <v>602</v>
      </c>
      <c r="G5167" s="10" t="s">
        <v>601</v>
      </c>
      <c r="H5167" s="10" t="s">
        <v>590</v>
      </c>
      <c r="I5167" s="10" t="s">
        <v>748</v>
      </c>
      <c r="J5167" s="10" t="s">
        <v>19958</v>
      </c>
      <c r="K5167" s="10" t="s">
        <v>19957</v>
      </c>
      <c r="L5167" s="10">
        <v>2</v>
      </c>
      <c r="M5167" s="10">
        <v>893.17</v>
      </c>
      <c r="N5167" s="10">
        <v>1786.34</v>
      </c>
      <c r="O5167" s="59">
        <v>0.05</v>
      </c>
      <c r="P5167" s="10">
        <v>89.32</v>
      </c>
      <c r="Q5167" s="10">
        <v>1697.02</v>
      </c>
      <c r="R5167" s="10" t="s">
        <v>586</v>
      </c>
      <c r="S5167" s="10" t="s">
        <v>564</v>
      </c>
      <c r="T5167" s="59">
        <v>0.15</v>
      </c>
      <c r="U5167" s="10">
        <v>254.55</v>
      </c>
    </row>
    <row r="5168" spans="1:21" x14ac:dyDescent="0.3">
      <c r="A5168" s="10" t="s">
        <v>19956</v>
      </c>
      <c r="B5168" s="61">
        <v>45159</v>
      </c>
      <c r="C5168" s="10" t="s">
        <v>19955</v>
      </c>
      <c r="D5168" s="10" t="s">
        <v>19954</v>
      </c>
      <c r="E5168" s="10" t="s">
        <v>629</v>
      </c>
      <c r="F5168" s="10" t="s">
        <v>759</v>
      </c>
      <c r="G5168" s="10" t="s">
        <v>569</v>
      </c>
      <c r="H5168" s="10" t="s">
        <v>600</v>
      </c>
      <c r="I5168" s="10" t="s">
        <v>664</v>
      </c>
      <c r="J5168" s="10" t="s">
        <v>19953</v>
      </c>
      <c r="K5168" s="10" t="s">
        <v>17140</v>
      </c>
      <c r="L5168" s="10">
        <v>2</v>
      </c>
      <c r="M5168" s="10">
        <v>103.91</v>
      </c>
      <c r="N5168" s="10">
        <v>207.82</v>
      </c>
      <c r="O5168" s="59">
        <v>0.1</v>
      </c>
      <c r="P5168" s="10">
        <v>20.78</v>
      </c>
      <c r="Q5168" s="10">
        <v>187.04</v>
      </c>
      <c r="R5168" s="10" t="s">
        <v>565</v>
      </c>
      <c r="S5168" s="10" t="s">
        <v>564</v>
      </c>
      <c r="T5168" s="59">
        <v>0.25</v>
      </c>
      <c r="U5168" s="10">
        <v>46.76</v>
      </c>
    </row>
    <row r="5169" spans="1:21" x14ac:dyDescent="0.3">
      <c r="A5169" s="10" t="s">
        <v>19952</v>
      </c>
      <c r="B5169" s="61">
        <v>45140</v>
      </c>
      <c r="C5169" s="10" t="s">
        <v>1626</v>
      </c>
      <c r="D5169" s="10" t="s">
        <v>19008</v>
      </c>
      <c r="E5169" s="10" t="s">
        <v>571</v>
      </c>
      <c r="F5169" s="10" t="s">
        <v>685</v>
      </c>
      <c r="G5169" s="10" t="s">
        <v>601</v>
      </c>
      <c r="H5169" s="10" t="s">
        <v>579</v>
      </c>
      <c r="I5169" s="10" t="s">
        <v>578</v>
      </c>
      <c r="J5169" s="10" t="s">
        <v>19951</v>
      </c>
      <c r="K5169" s="10" t="s">
        <v>19950</v>
      </c>
      <c r="L5169" s="10">
        <v>6</v>
      </c>
      <c r="M5169" s="10">
        <v>384.88</v>
      </c>
      <c r="N5169" s="10">
        <v>2309.2800000000002</v>
      </c>
      <c r="O5169" s="59">
        <v>0.05</v>
      </c>
      <c r="P5169" s="10">
        <v>115.46</v>
      </c>
      <c r="Q5169" s="10">
        <v>2193.8200000000002</v>
      </c>
      <c r="R5169" s="10" t="s">
        <v>586</v>
      </c>
      <c r="S5169" s="10" t="s">
        <v>585</v>
      </c>
      <c r="T5169" s="59">
        <v>0.15</v>
      </c>
      <c r="U5169" s="10">
        <v>329.07</v>
      </c>
    </row>
    <row r="5170" spans="1:21" x14ac:dyDescent="0.3">
      <c r="A5170" s="10" t="s">
        <v>19949</v>
      </c>
      <c r="B5170" s="61">
        <v>45106</v>
      </c>
      <c r="C5170" s="10" t="s">
        <v>19913</v>
      </c>
      <c r="D5170" s="10" t="s">
        <v>9793</v>
      </c>
      <c r="E5170" s="10" t="s">
        <v>629</v>
      </c>
      <c r="F5170" s="10" t="s">
        <v>790</v>
      </c>
      <c r="G5170" s="10" t="s">
        <v>601</v>
      </c>
      <c r="H5170" s="10" t="s">
        <v>600</v>
      </c>
      <c r="I5170" s="10" t="s">
        <v>627</v>
      </c>
      <c r="J5170" s="10" t="s">
        <v>19948</v>
      </c>
      <c r="K5170" s="10" t="s">
        <v>19947</v>
      </c>
      <c r="L5170" s="10">
        <v>9</v>
      </c>
      <c r="M5170" s="10">
        <v>798.53</v>
      </c>
      <c r="N5170" s="10">
        <v>7186.77</v>
      </c>
      <c r="O5170" s="59">
        <v>0.2</v>
      </c>
      <c r="P5170" s="10">
        <v>1437.35</v>
      </c>
      <c r="Q5170" s="10">
        <v>5749.42</v>
      </c>
      <c r="R5170" s="10" t="s">
        <v>575</v>
      </c>
      <c r="S5170" s="10" t="s">
        <v>596</v>
      </c>
      <c r="T5170" s="59">
        <v>0.3</v>
      </c>
      <c r="U5170" s="10">
        <v>1724.83</v>
      </c>
    </row>
    <row r="5171" spans="1:21" x14ac:dyDescent="0.3">
      <c r="A5171" s="10" t="s">
        <v>19946</v>
      </c>
      <c r="B5171" s="61">
        <v>45365</v>
      </c>
      <c r="C5171" s="10" t="s">
        <v>19945</v>
      </c>
      <c r="D5171" s="10" t="s">
        <v>11791</v>
      </c>
      <c r="E5171" s="10" t="s">
        <v>629</v>
      </c>
      <c r="F5171" s="10" t="s">
        <v>628</v>
      </c>
      <c r="G5171" s="10" t="s">
        <v>569</v>
      </c>
      <c r="H5171" s="10" t="s">
        <v>579</v>
      </c>
      <c r="I5171" s="10" t="s">
        <v>711</v>
      </c>
      <c r="J5171" s="10" t="s">
        <v>1445</v>
      </c>
      <c r="K5171" s="10" t="s">
        <v>19944</v>
      </c>
      <c r="L5171" s="10">
        <v>3</v>
      </c>
      <c r="M5171" s="10">
        <v>751.11</v>
      </c>
      <c r="N5171" s="10">
        <v>2253.33</v>
      </c>
      <c r="O5171" s="59">
        <v>0.05</v>
      </c>
      <c r="P5171" s="10">
        <v>112.67</v>
      </c>
      <c r="Q5171" s="10">
        <v>2140.66</v>
      </c>
      <c r="R5171" s="10" t="s">
        <v>565</v>
      </c>
      <c r="S5171" s="10" t="s">
        <v>564</v>
      </c>
      <c r="T5171" s="59">
        <v>0.15</v>
      </c>
      <c r="U5171" s="10">
        <v>321.10000000000002</v>
      </c>
    </row>
    <row r="5172" spans="1:21" x14ac:dyDescent="0.3">
      <c r="A5172" s="10" t="s">
        <v>19943</v>
      </c>
      <c r="B5172" s="61">
        <v>45042</v>
      </c>
      <c r="C5172" s="10" t="s">
        <v>8123</v>
      </c>
      <c r="D5172" s="10" t="s">
        <v>19942</v>
      </c>
      <c r="E5172" s="10" t="s">
        <v>592</v>
      </c>
      <c r="F5172" s="10" t="s">
        <v>18</v>
      </c>
      <c r="G5172" s="10" t="s">
        <v>569</v>
      </c>
      <c r="H5172" s="10" t="s">
        <v>579</v>
      </c>
      <c r="I5172" s="10" t="s">
        <v>578</v>
      </c>
      <c r="J5172" s="10" t="s">
        <v>19941</v>
      </c>
      <c r="K5172" s="10" t="s">
        <v>19940</v>
      </c>
      <c r="L5172" s="10">
        <v>5</v>
      </c>
      <c r="M5172" s="10">
        <v>349.8</v>
      </c>
      <c r="N5172" s="10">
        <v>1749</v>
      </c>
      <c r="O5172" s="59">
        <v>0.2</v>
      </c>
      <c r="P5172" s="10">
        <v>349.8</v>
      </c>
      <c r="Q5172" s="10">
        <v>1399.2</v>
      </c>
      <c r="R5172" s="10" t="s">
        <v>586</v>
      </c>
      <c r="S5172" s="10" t="s">
        <v>596</v>
      </c>
      <c r="T5172" s="59">
        <v>0.3</v>
      </c>
      <c r="U5172" s="10">
        <v>419.76</v>
      </c>
    </row>
    <row r="5173" spans="1:21" x14ac:dyDescent="0.3">
      <c r="A5173" s="10" t="s">
        <v>19939</v>
      </c>
      <c r="B5173" s="61">
        <v>45134</v>
      </c>
      <c r="C5173" s="10" t="s">
        <v>19938</v>
      </c>
      <c r="D5173" s="10" t="s">
        <v>19937</v>
      </c>
      <c r="E5173" s="10" t="s">
        <v>571</v>
      </c>
      <c r="F5173" s="10" t="s">
        <v>685</v>
      </c>
      <c r="G5173" s="10" t="s">
        <v>601</v>
      </c>
      <c r="H5173" s="10" t="s">
        <v>590</v>
      </c>
      <c r="I5173" s="10" t="s">
        <v>748</v>
      </c>
      <c r="J5173" s="10" t="s">
        <v>19936</v>
      </c>
      <c r="K5173" s="10" t="s">
        <v>19935</v>
      </c>
      <c r="L5173" s="10">
        <v>7</v>
      </c>
      <c r="M5173" s="10">
        <v>449.04</v>
      </c>
      <c r="N5173" s="10">
        <v>3143.28</v>
      </c>
      <c r="O5173" s="59">
        <v>0.2</v>
      </c>
      <c r="P5173" s="10">
        <v>628.66</v>
      </c>
      <c r="Q5173" s="10">
        <v>2514.62</v>
      </c>
      <c r="R5173" s="10" t="s">
        <v>586</v>
      </c>
      <c r="S5173" s="10" t="s">
        <v>596</v>
      </c>
      <c r="T5173" s="59">
        <v>0.25</v>
      </c>
      <c r="U5173" s="10">
        <v>628.65</v>
      </c>
    </row>
    <row r="5174" spans="1:21" x14ac:dyDescent="0.3">
      <c r="A5174" s="10" t="s">
        <v>19934</v>
      </c>
      <c r="B5174" s="61">
        <v>45317</v>
      </c>
      <c r="C5174" s="10" t="s">
        <v>13777</v>
      </c>
      <c r="D5174" s="10" t="s">
        <v>3674</v>
      </c>
      <c r="E5174" s="10" t="s">
        <v>592</v>
      </c>
      <c r="F5174" s="10" t="s">
        <v>652</v>
      </c>
      <c r="G5174" s="10" t="s">
        <v>569</v>
      </c>
      <c r="H5174" s="10" t="s">
        <v>590</v>
      </c>
      <c r="I5174" s="10" t="s">
        <v>635</v>
      </c>
      <c r="J5174" s="10" t="s">
        <v>19933</v>
      </c>
      <c r="K5174" s="10" t="s">
        <v>19932</v>
      </c>
      <c r="L5174" s="10">
        <v>7</v>
      </c>
      <c r="M5174" s="10">
        <v>411.07</v>
      </c>
      <c r="N5174" s="10">
        <v>2877.49</v>
      </c>
      <c r="O5174" s="59">
        <v>0.2</v>
      </c>
      <c r="P5174" s="10">
        <v>575.5</v>
      </c>
      <c r="Q5174" s="10">
        <v>2301.9899999999998</v>
      </c>
      <c r="R5174" s="10" t="s">
        <v>565</v>
      </c>
      <c r="S5174" s="10" t="s">
        <v>564</v>
      </c>
      <c r="T5174" s="59">
        <v>0.3</v>
      </c>
      <c r="U5174" s="10">
        <v>690.6</v>
      </c>
    </row>
    <row r="5175" spans="1:21" x14ac:dyDescent="0.3">
      <c r="A5175" s="10" t="s">
        <v>19931</v>
      </c>
      <c r="B5175" s="61">
        <v>45079</v>
      </c>
      <c r="C5175" s="10" t="s">
        <v>9760</v>
      </c>
      <c r="D5175" s="10" t="s">
        <v>19930</v>
      </c>
      <c r="E5175" s="10" t="s">
        <v>592</v>
      </c>
      <c r="F5175" s="10" t="s">
        <v>652</v>
      </c>
      <c r="G5175" s="10" t="s">
        <v>601</v>
      </c>
      <c r="H5175" s="10" t="s">
        <v>600</v>
      </c>
      <c r="I5175" s="10" t="s">
        <v>599</v>
      </c>
      <c r="J5175" s="10" t="s">
        <v>9437</v>
      </c>
      <c r="K5175" s="10" t="s">
        <v>19929</v>
      </c>
      <c r="L5175" s="10">
        <v>8</v>
      </c>
      <c r="M5175" s="10">
        <v>300.58999999999997</v>
      </c>
      <c r="N5175" s="10">
        <v>2404.7199999999998</v>
      </c>
      <c r="O5175" s="59">
        <v>0.05</v>
      </c>
      <c r="P5175" s="10">
        <v>120.24</v>
      </c>
      <c r="Q5175" s="10">
        <v>2284.48</v>
      </c>
      <c r="R5175" s="10" t="s">
        <v>575</v>
      </c>
      <c r="S5175" s="10" t="s">
        <v>607</v>
      </c>
      <c r="T5175" s="59">
        <v>0.15</v>
      </c>
      <c r="U5175" s="10">
        <v>342.67</v>
      </c>
    </row>
    <row r="5176" spans="1:21" x14ac:dyDescent="0.3">
      <c r="A5176" s="10" t="s">
        <v>19928</v>
      </c>
      <c r="B5176" s="61">
        <v>45371</v>
      </c>
      <c r="C5176" s="10" t="s">
        <v>19560</v>
      </c>
      <c r="D5176" s="10" t="s">
        <v>1336</v>
      </c>
      <c r="E5176" s="10" t="s">
        <v>571</v>
      </c>
      <c r="F5176" s="10" t="s">
        <v>11</v>
      </c>
      <c r="G5176" s="10" t="s">
        <v>601</v>
      </c>
      <c r="H5176" s="10" t="s">
        <v>590</v>
      </c>
      <c r="I5176" s="10" t="s">
        <v>748</v>
      </c>
      <c r="J5176" s="10" t="s">
        <v>19927</v>
      </c>
      <c r="K5176" s="10" t="s">
        <v>19926</v>
      </c>
      <c r="L5176" s="10">
        <v>9</v>
      </c>
      <c r="M5176" s="10">
        <v>946.38</v>
      </c>
      <c r="N5176" s="10">
        <v>8517.42</v>
      </c>
      <c r="O5176" s="59">
        <v>0.2</v>
      </c>
      <c r="P5176" s="10">
        <v>1703.48</v>
      </c>
      <c r="Q5176" s="10">
        <v>6813.94</v>
      </c>
      <c r="R5176" s="10" t="s">
        <v>565</v>
      </c>
      <c r="S5176" s="10" t="s">
        <v>585</v>
      </c>
      <c r="T5176" s="59">
        <v>0.15</v>
      </c>
      <c r="U5176" s="10">
        <v>1022.09</v>
      </c>
    </row>
    <row r="5177" spans="1:21" x14ac:dyDescent="0.3">
      <c r="A5177" s="10" t="s">
        <v>19925</v>
      </c>
      <c r="B5177" s="61">
        <v>45060</v>
      </c>
      <c r="C5177" s="10" t="s">
        <v>13342</v>
      </c>
      <c r="D5177" s="10" t="s">
        <v>19924</v>
      </c>
      <c r="E5177" s="10" t="s">
        <v>581</v>
      </c>
      <c r="F5177" s="10" t="s">
        <v>83</v>
      </c>
      <c r="G5177" s="10" t="s">
        <v>569</v>
      </c>
      <c r="H5177" s="10" t="s">
        <v>590</v>
      </c>
      <c r="I5177" s="10" t="s">
        <v>635</v>
      </c>
      <c r="J5177" s="10" t="s">
        <v>19923</v>
      </c>
      <c r="K5177" s="10" t="s">
        <v>6356</v>
      </c>
      <c r="L5177" s="10">
        <v>7</v>
      </c>
      <c r="M5177" s="10">
        <v>708.71</v>
      </c>
      <c r="N5177" s="10">
        <v>4960.97</v>
      </c>
      <c r="O5177" s="59">
        <v>0</v>
      </c>
      <c r="P5177" s="10">
        <v>0</v>
      </c>
      <c r="Q5177" s="10">
        <v>4960.97</v>
      </c>
      <c r="R5177" s="10" t="s">
        <v>614</v>
      </c>
      <c r="S5177" s="10" t="s">
        <v>564</v>
      </c>
      <c r="T5177" s="59">
        <v>0.15</v>
      </c>
      <c r="U5177" s="10">
        <v>744.15</v>
      </c>
    </row>
    <row r="5178" spans="1:21" x14ac:dyDescent="0.3">
      <c r="A5178" s="10" t="s">
        <v>19922</v>
      </c>
      <c r="B5178" s="61">
        <v>44983</v>
      </c>
      <c r="C5178" s="10" t="s">
        <v>1957</v>
      </c>
      <c r="D5178" s="10" t="s">
        <v>19921</v>
      </c>
      <c r="E5178" s="10" t="s">
        <v>571</v>
      </c>
      <c r="F5178" s="10" t="s">
        <v>685</v>
      </c>
      <c r="G5178" s="10" t="s">
        <v>601</v>
      </c>
      <c r="H5178" s="10" t="s">
        <v>590</v>
      </c>
      <c r="I5178" s="10" t="s">
        <v>635</v>
      </c>
      <c r="J5178" s="10" t="s">
        <v>19920</v>
      </c>
      <c r="K5178" s="10" t="s">
        <v>6850</v>
      </c>
      <c r="L5178" s="10">
        <v>9</v>
      </c>
      <c r="M5178" s="10">
        <v>859.24</v>
      </c>
      <c r="N5178" s="10">
        <v>7733.16</v>
      </c>
      <c r="O5178" s="59">
        <v>0.05</v>
      </c>
      <c r="P5178" s="10">
        <v>386.66</v>
      </c>
      <c r="Q5178" s="10">
        <v>7346.5</v>
      </c>
      <c r="R5178" s="10" t="s">
        <v>565</v>
      </c>
      <c r="S5178" s="10" t="s">
        <v>585</v>
      </c>
      <c r="T5178" s="59">
        <v>0.3</v>
      </c>
      <c r="U5178" s="10">
        <v>2203.9499999999998</v>
      </c>
    </row>
    <row r="5179" spans="1:21" x14ac:dyDescent="0.3">
      <c r="A5179" s="10" t="s">
        <v>19919</v>
      </c>
      <c r="B5179" s="61">
        <v>45163</v>
      </c>
      <c r="C5179" s="10" t="s">
        <v>3144</v>
      </c>
      <c r="D5179" s="10" t="s">
        <v>16485</v>
      </c>
      <c r="E5179" s="10" t="s">
        <v>571</v>
      </c>
      <c r="F5179" s="10" t="s">
        <v>685</v>
      </c>
      <c r="G5179" s="10" t="s">
        <v>569</v>
      </c>
      <c r="H5179" s="10" t="s">
        <v>600</v>
      </c>
      <c r="I5179" s="10" t="s">
        <v>599</v>
      </c>
      <c r="J5179" s="10" t="s">
        <v>6145</v>
      </c>
      <c r="K5179" s="10" t="s">
        <v>19918</v>
      </c>
      <c r="L5179" s="10">
        <v>10</v>
      </c>
      <c r="M5179" s="10">
        <v>724.04</v>
      </c>
      <c r="N5179" s="10">
        <v>7240.4</v>
      </c>
      <c r="O5179" s="59">
        <v>0.1</v>
      </c>
      <c r="P5179" s="10">
        <v>724.04</v>
      </c>
      <c r="Q5179" s="10">
        <v>6516.36</v>
      </c>
      <c r="R5179" s="10" t="s">
        <v>586</v>
      </c>
      <c r="S5179" s="10" t="s">
        <v>564</v>
      </c>
      <c r="T5179" s="59">
        <v>0.3</v>
      </c>
      <c r="U5179" s="10">
        <v>1954.91</v>
      </c>
    </row>
    <row r="5180" spans="1:21" x14ac:dyDescent="0.3">
      <c r="A5180" s="10" t="s">
        <v>19917</v>
      </c>
      <c r="B5180" s="61">
        <v>44940</v>
      </c>
      <c r="C5180" s="10" t="s">
        <v>6404</v>
      </c>
      <c r="D5180" s="10" t="s">
        <v>19916</v>
      </c>
      <c r="E5180" s="10" t="s">
        <v>629</v>
      </c>
      <c r="F5180" s="10" t="s">
        <v>790</v>
      </c>
      <c r="G5180" s="10" t="s">
        <v>569</v>
      </c>
      <c r="H5180" s="10" t="s">
        <v>579</v>
      </c>
      <c r="I5180" s="10" t="s">
        <v>578</v>
      </c>
      <c r="J5180" s="10" t="s">
        <v>12461</v>
      </c>
      <c r="K5180" s="10" t="s">
        <v>19915</v>
      </c>
      <c r="L5180" s="10">
        <v>5</v>
      </c>
      <c r="M5180" s="10">
        <v>253</v>
      </c>
      <c r="N5180" s="10">
        <v>1265</v>
      </c>
      <c r="O5180" s="59">
        <v>0</v>
      </c>
      <c r="P5180" s="10">
        <v>0</v>
      </c>
      <c r="Q5180" s="10">
        <v>1265</v>
      </c>
      <c r="R5180" s="10" t="s">
        <v>575</v>
      </c>
      <c r="S5180" s="10" t="s">
        <v>585</v>
      </c>
      <c r="T5180" s="59">
        <v>0.15</v>
      </c>
      <c r="U5180" s="10">
        <v>189.75</v>
      </c>
    </row>
    <row r="5181" spans="1:21" x14ac:dyDescent="0.3">
      <c r="A5181" s="10" t="s">
        <v>19914</v>
      </c>
      <c r="B5181" s="61">
        <v>45245</v>
      </c>
      <c r="C5181" s="10" t="s">
        <v>19913</v>
      </c>
      <c r="D5181" s="10" t="s">
        <v>13654</v>
      </c>
      <c r="E5181" s="10" t="s">
        <v>592</v>
      </c>
      <c r="F5181" s="10" t="s">
        <v>652</v>
      </c>
      <c r="G5181" s="10" t="s">
        <v>601</v>
      </c>
      <c r="H5181" s="10" t="s">
        <v>579</v>
      </c>
      <c r="I5181" s="10" t="s">
        <v>578</v>
      </c>
      <c r="J5181" s="10" t="s">
        <v>19912</v>
      </c>
      <c r="K5181" s="10" t="s">
        <v>1874</v>
      </c>
      <c r="L5181" s="10">
        <v>10</v>
      </c>
      <c r="M5181" s="10">
        <v>239.09</v>
      </c>
      <c r="N5181" s="10">
        <v>2390.9</v>
      </c>
      <c r="O5181" s="59">
        <v>0.2</v>
      </c>
      <c r="P5181" s="10">
        <v>478.18</v>
      </c>
      <c r="Q5181" s="10">
        <v>1912.72</v>
      </c>
      <c r="R5181" s="10" t="s">
        <v>614</v>
      </c>
      <c r="S5181" s="10" t="s">
        <v>596</v>
      </c>
      <c r="T5181" s="59">
        <v>0.25</v>
      </c>
      <c r="U5181" s="10">
        <v>478.18</v>
      </c>
    </row>
    <row r="5182" spans="1:21" x14ac:dyDescent="0.3">
      <c r="A5182" s="10" t="s">
        <v>19911</v>
      </c>
      <c r="B5182" s="61">
        <v>45082</v>
      </c>
      <c r="C5182" s="10" t="s">
        <v>19465</v>
      </c>
      <c r="D5182" s="10" t="s">
        <v>19910</v>
      </c>
      <c r="E5182" s="10" t="s">
        <v>571</v>
      </c>
      <c r="F5182" s="10" t="s">
        <v>570</v>
      </c>
      <c r="G5182" s="10" t="s">
        <v>601</v>
      </c>
      <c r="H5182" s="10" t="s">
        <v>600</v>
      </c>
      <c r="I5182" s="10" t="s">
        <v>599</v>
      </c>
      <c r="J5182" s="10" t="s">
        <v>19909</v>
      </c>
      <c r="K5182" s="10" t="s">
        <v>19908</v>
      </c>
      <c r="L5182" s="10">
        <v>5</v>
      </c>
      <c r="M5182" s="10">
        <v>169.28</v>
      </c>
      <c r="N5182" s="10">
        <v>846.4</v>
      </c>
      <c r="O5182" s="59">
        <v>0.2</v>
      </c>
      <c r="P5182" s="10">
        <v>169.28</v>
      </c>
      <c r="Q5182" s="10">
        <v>677.12</v>
      </c>
      <c r="R5182" s="10" t="s">
        <v>565</v>
      </c>
      <c r="S5182" s="10" t="s">
        <v>596</v>
      </c>
      <c r="T5182" s="59">
        <v>0.25</v>
      </c>
      <c r="U5182" s="10">
        <v>169.28</v>
      </c>
    </row>
    <row r="5183" spans="1:21" x14ac:dyDescent="0.3">
      <c r="A5183" s="10" t="s">
        <v>19907</v>
      </c>
      <c r="B5183" s="61">
        <v>44929</v>
      </c>
      <c r="C5183" s="10" t="s">
        <v>19906</v>
      </c>
      <c r="D5183" s="10" t="s">
        <v>19905</v>
      </c>
      <c r="E5183" s="10" t="s">
        <v>592</v>
      </c>
      <c r="F5183" s="10" t="s">
        <v>652</v>
      </c>
      <c r="G5183" s="10" t="s">
        <v>569</v>
      </c>
      <c r="H5183" s="10" t="s">
        <v>579</v>
      </c>
      <c r="I5183" s="10" t="s">
        <v>722</v>
      </c>
      <c r="J5183" s="10" t="s">
        <v>12464</v>
      </c>
      <c r="K5183" s="10" t="s">
        <v>19904</v>
      </c>
      <c r="L5183" s="10">
        <v>4</v>
      </c>
      <c r="M5183" s="10">
        <v>799.9</v>
      </c>
      <c r="N5183" s="10">
        <v>3199.6</v>
      </c>
      <c r="O5183" s="59">
        <v>0</v>
      </c>
      <c r="P5183" s="10">
        <v>0</v>
      </c>
      <c r="Q5183" s="10">
        <v>3199.6</v>
      </c>
      <c r="R5183" s="10" t="s">
        <v>586</v>
      </c>
      <c r="S5183" s="10" t="s">
        <v>607</v>
      </c>
      <c r="T5183" s="59">
        <v>0.3</v>
      </c>
      <c r="U5183" s="10">
        <v>959.88</v>
      </c>
    </row>
    <row r="5184" spans="1:21" x14ac:dyDescent="0.3">
      <c r="A5184" s="10" t="s">
        <v>19903</v>
      </c>
      <c r="B5184" s="61">
        <v>45163</v>
      </c>
      <c r="C5184" s="10" t="s">
        <v>15313</v>
      </c>
      <c r="D5184" s="10" t="s">
        <v>19902</v>
      </c>
      <c r="E5184" s="10" t="s">
        <v>581</v>
      </c>
      <c r="F5184" s="10" t="s">
        <v>580</v>
      </c>
      <c r="G5184" s="10" t="s">
        <v>601</v>
      </c>
      <c r="H5184" s="10" t="s">
        <v>544</v>
      </c>
      <c r="I5184" s="10" t="s">
        <v>568</v>
      </c>
      <c r="J5184" s="10" t="s">
        <v>15167</v>
      </c>
      <c r="K5184" s="10" t="s">
        <v>12702</v>
      </c>
      <c r="L5184" s="10">
        <v>10</v>
      </c>
      <c r="M5184" s="10">
        <v>292.35000000000002</v>
      </c>
      <c r="N5184" s="10">
        <v>2923.5</v>
      </c>
      <c r="O5184" s="59">
        <v>0</v>
      </c>
      <c r="P5184" s="10">
        <v>0</v>
      </c>
      <c r="Q5184" s="10">
        <v>2923.5</v>
      </c>
      <c r="R5184" s="10" t="s">
        <v>614</v>
      </c>
      <c r="S5184" s="10" t="s">
        <v>596</v>
      </c>
      <c r="T5184" s="59">
        <v>0.3</v>
      </c>
      <c r="U5184" s="10">
        <v>877.05</v>
      </c>
    </row>
    <row r="5185" spans="1:21" x14ac:dyDescent="0.3">
      <c r="A5185" s="10" t="s">
        <v>19901</v>
      </c>
      <c r="B5185" s="61">
        <v>45334</v>
      </c>
      <c r="C5185" s="10" t="s">
        <v>19900</v>
      </c>
      <c r="D5185" s="10" t="s">
        <v>4660</v>
      </c>
      <c r="E5185" s="10" t="s">
        <v>603</v>
      </c>
      <c r="F5185" s="10" t="s">
        <v>636</v>
      </c>
      <c r="G5185" s="10" t="s">
        <v>601</v>
      </c>
      <c r="H5185" s="10" t="s">
        <v>600</v>
      </c>
      <c r="I5185" s="10" t="s">
        <v>627</v>
      </c>
      <c r="J5185" s="10" t="s">
        <v>19899</v>
      </c>
      <c r="K5185" s="10" t="s">
        <v>19898</v>
      </c>
      <c r="L5185" s="10">
        <v>10</v>
      </c>
      <c r="M5185" s="10">
        <v>591.45000000000005</v>
      </c>
      <c r="N5185" s="10">
        <v>5914.5</v>
      </c>
      <c r="O5185" s="59">
        <v>0.2</v>
      </c>
      <c r="P5185" s="10">
        <v>1182.9000000000001</v>
      </c>
      <c r="Q5185" s="10">
        <v>4731.6000000000004</v>
      </c>
      <c r="R5185" s="10" t="s">
        <v>575</v>
      </c>
      <c r="S5185" s="10" t="s">
        <v>564</v>
      </c>
      <c r="T5185" s="59">
        <v>0.3</v>
      </c>
      <c r="U5185" s="10">
        <v>1419.48</v>
      </c>
    </row>
    <row r="5186" spans="1:21" x14ac:dyDescent="0.3">
      <c r="A5186" s="10" t="s">
        <v>19897</v>
      </c>
      <c r="B5186" s="61">
        <v>45331</v>
      </c>
      <c r="C5186" s="10" t="s">
        <v>4671</v>
      </c>
      <c r="D5186" s="10" t="s">
        <v>9421</v>
      </c>
      <c r="E5186" s="10" t="s">
        <v>571</v>
      </c>
      <c r="F5186" s="10" t="s">
        <v>11</v>
      </c>
      <c r="G5186" s="10" t="s">
        <v>569</v>
      </c>
      <c r="H5186" s="10" t="s">
        <v>600</v>
      </c>
      <c r="I5186" s="10" t="s">
        <v>599</v>
      </c>
      <c r="J5186" s="10" t="s">
        <v>19896</v>
      </c>
      <c r="K5186" s="10" t="s">
        <v>19895</v>
      </c>
      <c r="L5186" s="10">
        <v>6</v>
      </c>
      <c r="M5186" s="10">
        <v>490.81</v>
      </c>
      <c r="N5186" s="10">
        <v>2944.86</v>
      </c>
      <c r="O5186" s="59">
        <v>0.05</v>
      </c>
      <c r="P5186" s="10">
        <v>147.24</v>
      </c>
      <c r="Q5186" s="10">
        <v>2797.62</v>
      </c>
      <c r="R5186" s="10" t="s">
        <v>586</v>
      </c>
      <c r="S5186" s="10" t="s">
        <v>564</v>
      </c>
      <c r="T5186" s="59">
        <v>0.3</v>
      </c>
      <c r="U5186" s="10">
        <v>839.29</v>
      </c>
    </row>
    <row r="5187" spans="1:21" x14ac:dyDescent="0.3">
      <c r="A5187" s="10" t="s">
        <v>19894</v>
      </c>
      <c r="B5187" s="61">
        <v>44986</v>
      </c>
      <c r="C5187" s="10" t="s">
        <v>19893</v>
      </c>
      <c r="D5187" s="10" t="s">
        <v>19892</v>
      </c>
      <c r="E5187" s="10" t="s">
        <v>629</v>
      </c>
      <c r="F5187" s="10" t="s">
        <v>628</v>
      </c>
      <c r="G5187" s="10" t="s">
        <v>601</v>
      </c>
      <c r="H5187" s="10" t="s">
        <v>600</v>
      </c>
      <c r="I5187" s="10" t="s">
        <v>627</v>
      </c>
      <c r="J5187" s="10" t="s">
        <v>19891</v>
      </c>
      <c r="K5187" s="10" t="s">
        <v>19890</v>
      </c>
      <c r="L5187" s="10">
        <v>5</v>
      </c>
      <c r="M5187" s="10">
        <v>406.07</v>
      </c>
      <c r="N5187" s="10">
        <v>2030.35</v>
      </c>
      <c r="O5187" s="59">
        <v>0.1</v>
      </c>
      <c r="P5187" s="10">
        <v>203.03</v>
      </c>
      <c r="Q5187" s="10">
        <v>1827.32</v>
      </c>
      <c r="R5187" s="10" t="s">
        <v>614</v>
      </c>
      <c r="S5187" s="10" t="s">
        <v>585</v>
      </c>
      <c r="T5187" s="59">
        <v>0.3</v>
      </c>
      <c r="U5187" s="10">
        <v>548.20000000000005</v>
      </c>
    </row>
    <row r="5188" spans="1:21" x14ac:dyDescent="0.3">
      <c r="A5188" s="10" t="s">
        <v>19889</v>
      </c>
      <c r="B5188" s="61">
        <v>45237</v>
      </c>
      <c r="C5188" s="10" t="s">
        <v>19888</v>
      </c>
      <c r="D5188" s="10" t="s">
        <v>19887</v>
      </c>
      <c r="E5188" s="10" t="s">
        <v>592</v>
      </c>
      <c r="F5188" s="10" t="s">
        <v>591</v>
      </c>
      <c r="G5188" s="10" t="s">
        <v>601</v>
      </c>
      <c r="H5188" s="10" t="s">
        <v>544</v>
      </c>
      <c r="I5188" s="10" t="s">
        <v>568</v>
      </c>
      <c r="J5188" s="10" t="s">
        <v>9161</v>
      </c>
      <c r="K5188" s="10" t="s">
        <v>3278</v>
      </c>
      <c r="L5188" s="10">
        <v>5</v>
      </c>
      <c r="M5188" s="10">
        <v>261.31</v>
      </c>
      <c r="N5188" s="10">
        <v>1306.55</v>
      </c>
      <c r="O5188" s="59">
        <v>0.05</v>
      </c>
      <c r="P5188" s="10">
        <v>65.33</v>
      </c>
      <c r="Q5188" s="10">
        <v>1241.22</v>
      </c>
      <c r="R5188" s="10" t="s">
        <v>586</v>
      </c>
      <c r="S5188" s="10" t="s">
        <v>607</v>
      </c>
      <c r="T5188" s="59">
        <v>0.15</v>
      </c>
      <c r="U5188" s="10">
        <v>186.18</v>
      </c>
    </row>
    <row r="5189" spans="1:21" x14ac:dyDescent="0.3">
      <c r="A5189" s="10" t="s">
        <v>19886</v>
      </c>
      <c r="B5189" s="61">
        <v>45283</v>
      </c>
      <c r="C5189" s="10" t="s">
        <v>1606</v>
      </c>
      <c r="D5189" s="10" t="s">
        <v>929</v>
      </c>
      <c r="E5189" s="10" t="s">
        <v>571</v>
      </c>
      <c r="F5189" s="10" t="s">
        <v>11</v>
      </c>
      <c r="G5189" s="10" t="s">
        <v>569</v>
      </c>
      <c r="H5189" s="10" t="s">
        <v>544</v>
      </c>
      <c r="I5189" s="10" t="s">
        <v>568</v>
      </c>
      <c r="J5189" s="10" t="s">
        <v>19885</v>
      </c>
      <c r="K5189" s="10" t="s">
        <v>19884</v>
      </c>
      <c r="L5189" s="10">
        <v>5</v>
      </c>
      <c r="M5189" s="10">
        <v>860.17</v>
      </c>
      <c r="N5189" s="10">
        <v>4300.8500000000004</v>
      </c>
      <c r="O5189" s="59">
        <v>0.05</v>
      </c>
      <c r="P5189" s="10">
        <v>215.04</v>
      </c>
      <c r="Q5189" s="10">
        <v>4085.81</v>
      </c>
      <c r="R5189" s="10" t="s">
        <v>586</v>
      </c>
      <c r="S5189" s="10" t="s">
        <v>585</v>
      </c>
      <c r="T5189" s="59">
        <v>0.25</v>
      </c>
      <c r="U5189" s="10">
        <v>1021.45</v>
      </c>
    </row>
    <row r="5190" spans="1:21" x14ac:dyDescent="0.3">
      <c r="A5190" s="10" t="s">
        <v>19883</v>
      </c>
      <c r="B5190" s="61">
        <v>45235</v>
      </c>
      <c r="C5190" s="10" t="s">
        <v>2410</v>
      </c>
      <c r="D5190" s="10" t="s">
        <v>19882</v>
      </c>
      <c r="E5190" s="10" t="s">
        <v>581</v>
      </c>
      <c r="F5190" s="10" t="s">
        <v>83</v>
      </c>
      <c r="G5190" s="10" t="s">
        <v>601</v>
      </c>
      <c r="H5190" s="10" t="s">
        <v>600</v>
      </c>
      <c r="I5190" s="10" t="s">
        <v>599</v>
      </c>
      <c r="J5190" s="10" t="s">
        <v>19881</v>
      </c>
      <c r="K5190" s="10" t="s">
        <v>19880</v>
      </c>
      <c r="L5190" s="10">
        <v>2</v>
      </c>
      <c r="M5190" s="10">
        <v>447.91</v>
      </c>
      <c r="N5190" s="10">
        <v>895.82</v>
      </c>
      <c r="O5190" s="59">
        <v>0</v>
      </c>
      <c r="P5190" s="10">
        <v>0</v>
      </c>
      <c r="Q5190" s="10">
        <v>895.82</v>
      </c>
      <c r="R5190" s="10" t="s">
        <v>575</v>
      </c>
      <c r="S5190" s="10" t="s">
        <v>564</v>
      </c>
      <c r="T5190" s="59">
        <v>0.25</v>
      </c>
      <c r="U5190" s="10">
        <v>223.96</v>
      </c>
    </row>
    <row r="5191" spans="1:21" x14ac:dyDescent="0.3">
      <c r="A5191" s="10" t="s">
        <v>19879</v>
      </c>
      <c r="B5191" s="61">
        <v>45338</v>
      </c>
      <c r="C5191" s="10" t="s">
        <v>2388</v>
      </c>
      <c r="D5191" s="10" t="s">
        <v>19878</v>
      </c>
      <c r="E5191" s="10" t="s">
        <v>571</v>
      </c>
      <c r="F5191" s="10" t="s">
        <v>570</v>
      </c>
      <c r="G5191" s="10" t="s">
        <v>601</v>
      </c>
      <c r="H5191" s="10" t="s">
        <v>544</v>
      </c>
      <c r="I5191" s="10" t="s">
        <v>610</v>
      </c>
      <c r="J5191" s="10" t="s">
        <v>2136</v>
      </c>
      <c r="K5191" s="10" t="s">
        <v>19877</v>
      </c>
      <c r="L5191" s="10">
        <v>10</v>
      </c>
      <c r="M5191" s="10">
        <v>664.11</v>
      </c>
      <c r="N5191" s="10">
        <v>6641.1</v>
      </c>
      <c r="O5191" s="59">
        <v>0</v>
      </c>
      <c r="P5191" s="10">
        <v>0</v>
      </c>
      <c r="Q5191" s="10">
        <v>6641.1</v>
      </c>
      <c r="R5191" s="10" t="s">
        <v>565</v>
      </c>
      <c r="S5191" s="10" t="s">
        <v>564</v>
      </c>
      <c r="T5191" s="59">
        <v>0.25</v>
      </c>
      <c r="U5191" s="10">
        <v>1660.28</v>
      </c>
    </row>
    <row r="5192" spans="1:21" x14ac:dyDescent="0.3">
      <c r="A5192" s="10" t="s">
        <v>19876</v>
      </c>
      <c r="B5192" s="61">
        <v>45359</v>
      </c>
      <c r="C5192" s="10" t="s">
        <v>19875</v>
      </c>
      <c r="D5192" s="10" t="s">
        <v>5707</v>
      </c>
      <c r="E5192" s="10" t="s">
        <v>592</v>
      </c>
      <c r="F5192" s="10" t="s">
        <v>591</v>
      </c>
      <c r="G5192" s="10" t="s">
        <v>601</v>
      </c>
      <c r="H5192" s="10" t="s">
        <v>544</v>
      </c>
      <c r="I5192" s="10" t="s">
        <v>610</v>
      </c>
      <c r="J5192" s="10" t="s">
        <v>19874</v>
      </c>
      <c r="K5192" s="10" t="s">
        <v>19873</v>
      </c>
      <c r="L5192" s="10">
        <v>10</v>
      </c>
      <c r="M5192" s="10">
        <v>797.93</v>
      </c>
      <c r="N5192" s="10">
        <v>7979.3</v>
      </c>
      <c r="O5192" s="59">
        <v>0.05</v>
      </c>
      <c r="P5192" s="10">
        <v>398.97</v>
      </c>
      <c r="Q5192" s="10">
        <v>7580.33</v>
      </c>
      <c r="R5192" s="10" t="s">
        <v>586</v>
      </c>
      <c r="S5192" s="10" t="s">
        <v>607</v>
      </c>
      <c r="T5192" s="59">
        <v>0.15</v>
      </c>
      <c r="U5192" s="10">
        <v>1137.05</v>
      </c>
    </row>
    <row r="5193" spans="1:21" x14ac:dyDescent="0.3">
      <c r="A5193" s="10" t="s">
        <v>19872</v>
      </c>
      <c r="B5193" s="61">
        <v>45023</v>
      </c>
      <c r="C5193" s="10" t="s">
        <v>17735</v>
      </c>
      <c r="D5193" s="10" t="s">
        <v>10650</v>
      </c>
      <c r="E5193" s="10" t="s">
        <v>629</v>
      </c>
      <c r="F5193" s="10" t="s">
        <v>790</v>
      </c>
      <c r="G5193" s="10" t="s">
        <v>569</v>
      </c>
      <c r="H5193" s="10" t="s">
        <v>544</v>
      </c>
      <c r="I5193" s="10" t="s">
        <v>10</v>
      </c>
      <c r="J5193" s="10" t="s">
        <v>19871</v>
      </c>
      <c r="K5193" s="10" t="s">
        <v>19870</v>
      </c>
      <c r="L5193" s="10">
        <v>4</v>
      </c>
      <c r="M5193" s="10">
        <v>418.88</v>
      </c>
      <c r="N5193" s="10">
        <v>1675.52</v>
      </c>
      <c r="O5193" s="59">
        <v>0.2</v>
      </c>
      <c r="P5193" s="10">
        <v>335.1</v>
      </c>
      <c r="Q5193" s="10">
        <v>1340.42</v>
      </c>
      <c r="R5193" s="10" t="s">
        <v>614</v>
      </c>
      <c r="S5193" s="10" t="s">
        <v>564</v>
      </c>
      <c r="T5193" s="59">
        <v>0.3</v>
      </c>
      <c r="U5193" s="10">
        <v>402.13</v>
      </c>
    </row>
    <row r="5194" spans="1:21" x14ac:dyDescent="0.3">
      <c r="A5194" s="10" t="s">
        <v>19869</v>
      </c>
      <c r="B5194" s="61">
        <v>45018</v>
      </c>
      <c r="C5194" s="10" t="s">
        <v>18216</v>
      </c>
      <c r="D5194" s="10" t="s">
        <v>19868</v>
      </c>
      <c r="E5194" s="10" t="s">
        <v>581</v>
      </c>
      <c r="F5194" s="10" t="s">
        <v>580</v>
      </c>
      <c r="G5194" s="10" t="s">
        <v>601</v>
      </c>
      <c r="H5194" s="10" t="s">
        <v>544</v>
      </c>
      <c r="I5194" s="10" t="s">
        <v>610</v>
      </c>
      <c r="J5194" s="10" t="s">
        <v>19867</v>
      </c>
      <c r="K5194" s="10" t="s">
        <v>1657</v>
      </c>
      <c r="L5194" s="10">
        <v>7</v>
      </c>
      <c r="M5194" s="10">
        <v>176.09</v>
      </c>
      <c r="N5194" s="10">
        <v>1232.6300000000001</v>
      </c>
      <c r="O5194" s="59">
        <v>0</v>
      </c>
      <c r="P5194" s="10">
        <v>0</v>
      </c>
      <c r="Q5194" s="10">
        <v>1232.6300000000001</v>
      </c>
      <c r="R5194" s="10" t="s">
        <v>575</v>
      </c>
      <c r="S5194" s="10" t="s">
        <v>564</v>
      </c>
      <c r="T5194" s="59">
        <v>0.15</v>
      </c>
      <c r="U5194" s="10">
        <v>184.89</v>
      </c>
    </row>
    <row r="5195" spans="1:21" x14ac:dyDescent="0.3">
      <c r="A5195" s="10" t="s">
        <v>19866</v>
      </c>
      <c r="B5195" s="61">
        <v>45129</v>
      </c>
      <c r="C5195" s="10" t="s">
        <v>19865</v>
      </c>
      <c r="D5195" s="10" t="s">
        <v>19864</v>
      </c>
      <c r="E5195" s="10" t="s">
        <v>592</v>
      </c>
      <c r="F5195" s="10" t="s">
        <v>591</v>
      </c>
      <c r="G5195" s="10" t="s">
        <v>569</v>
      </c>
      <c r="H5195" s="10" t="s">
        <v>600</v>
      </c>
      <c r="I5195" s="10" t="s">
        <v>599</v>
      </c>
      <c r="J5195" s="10" t="s">
        <v>19863</v>
      </c>
      <c r="K5195" s="10" t="s">
        <v>19862</v>
      </c>
      <c r="L5195" s="10">
        <v>9</v>
      </c>
      <c r="M5195" s="10">
        <v>426.67</v>
      </c>
      <c r="N5195" s="10">
        <v>3840.03</v>
      </c>
      <c r="O5195" s="59">
        <v>0.1</v>
      </c>
      <c r="P5195" s="10">
        <v>384</v>
      </c>
      <c r="Q5195" s="10">
        <v>3456.03</v>
      </c>
      <c r="R5195" s="10" t="s">
        <v>586</v>
      </c>
      <c r="S5195" s="10" t="s">
        <v>607</v>
      </c>
      <c r="T5195" s="59">
        <v>0.3</v>
      </c>
      <c r="U5195" s="10">
        <v>1036.81</v>
      </c>
    </row>
    <row r="5196" spans="1:21" x14ac:dyDescent="0.3">
      <c r="A5196" s="10" t="s">
        <v>19861</v>
      </c>
      <c r="B5196" s="61">
        <v>45316</v>
      </c>
      <c r="C5196" s="10" t="s">
        <v>19860</v>
      </c>
      <c r="D5196" s="10" t="s">
        <v>15302</v>
      </c>
      <c r="E5196" s="10" t="s">
        <v>571</v>
      </c>
      <c r="F5196" s="10" t="s">
        <v>685</v>
      </c>
      <c r="G5196" s="10" t="s">
        <v>569</v>
      </c>
      <c r="H5196" s="10" t="s">
        <v>590</v>
      </c>
      <c r="I5196" s="10" t="s">
        <v>748</v>
      </c>
      <c r="J5196" s="10" t="s">
        <v>19859</v>
      </c>
      <c r="K5196" s="10" t="s">
        <v>19858</v>
      </c>
      <c r="L5196" s="10">
        <v>4</v>
      </c>
      <c r="M5196" s="10">
        <v>684.78</v>
      </c>
      <c r="N5196" s="10">
        <v>2739.12</v>
      </c>
      <c r="O5196" s="59">
        <v>0.2</v>
      </c>
      <c r="P5196" s="10">
        <v>547.82000000000005</v>
      </c>
      <c r="Q5196" s="10">
        <v>2191.3000000000002</v>
      </c>
      <c r="R5196" s="10" t="s">
        <v>586</v>
      </c>
      <c r="S5196" s="10" t="s">
        <v>596</v>
      </c>
      <c r="T5196" s="59">
        <v>0.25</v>
      </c>
      <c r="U5196" s="10">
        <v>547.83000000000004</v>
      </c>
    </row>
    <row r="5197" spans="1:21" x14ac:dyDescent="0.3">
      <c r="A5197" s="10" t="s">
        <v>19857</v>
      </c>
      <c r="B5197" s="61">
        <v>45151</v>
      </c>
      <c r="C5197" s="10" t="s">
        <v>19856</v>
      </c>
      <c r="D5197" s="10" t="s">
        <v>19855</v>
      </c>
      <c r="E5197" s="10" t="s">
        <v>592</v>
      </c>
      <c r="F5197" s="10" t="s">
        <v>652</v>
      </c>
      <c r="G5197" s="10" t="s">
        <v>601</v>
      </c>
      <c r="H5197" s="10" t="s">
        <v>590</v>
      </c>
      <c r="I5197" s="10" t="s">
        <v>589</v>
      </c>
      <c r="J5197" s="10" t="s">
        <v>19854</v>
      </c>
      <c r="K5197" s="10" t="s">
        <v>8189</v>
      </c>
      <c r="L5197" s="10">
        <v>10</v>
      </c>
      <c r="M5197" s="10">
        <v>923.91</v>
      </c>
      <c r="N5197" s="10">
        <v>9239.1</v>
      </c>
      <c r="O5197" s="59">
        <v>0</v>
      </c>
      <c r="P5197" s="10">
        <v>0</v>
      </c>
      <c r="Q5197" s="10">
        <v>9239.1</v>
      </c>
      <c r="R5197" s="10" t="s">
        <v>614</v>
      </c>
      <c r="S5197" s="10" t="s">
        <v>564</v>
      </c>
      <c r="T5197" s="59">
        <v>0.3</v>
      </c>
      <c r="U5197" s="10">
        <v>2771.73</v>
      </c>
    </row>
    <row r="5198" spans="1:21" x14ac:dyDescent="0.3">
      <c r="A5198" s="10" t="s">
        <v>19853</v>
      </c>
      <c r="B5198" s="61">
        <v>45140</v>
      </c>
      <c r="C5198" s="10" t="s">
        <v>1442</v>
      </c>
      <c r="D5198" s="10" t="s">
        <v>12066</v>
      </c>
      <c r="E5198" s="10" t="s">
        <v>571</v>
      </c>
      <c r="F5198" s="10" t="s">
        <v>685</v>
      </c>
      <c r="G5198" s="10" t="s">
        <v>569</v>
      </c>
      <c r="H5198" s="10" t="s">
        <v>544</v>
      </c>
      <c r="I5198" s="10" t="s">
        <v>10</v>
      </c>
      <c r="J5198" s="10" t="s">
        <v>19852</v>
      </c>
      <c r="K5198" s="10" t="s">
        <v>19851</v>
      </c>
      <c r="L5198" s="10">
        <v>1</v>
      </c>
      <c r="M5198" s="10">
        <v>989.97</v>
      </c>
      <c r="N5198" s="10">
        <v>989.97</v>
      </c>
      <c r="O5198" s="59">
        <v>0.05</v>
      </c>
      <c r="P5198" s="10">
        <v>49.5</v>
      </c>
      <c r="Q5198" s="10">
        <v>940.47</v>
      </c>
      <c r="R5198" s="10" t="s">
        <v>586</v>
      </c>
      <c r="S5198" s="10" t="s">
        <v>596</v>
      </c>
      <c r="T5198" s="59">
        <v>0.25</v>
      </c>
      <c r="U5198" s="10">
        <v>235.12</v>
      </c>
    </row>
    <row r="5199" spans="1:21" x14ac:dyDescent="0.3">
      <c r="A5199" s="10" t="s">
        <v>19850</v>
      </c>
      <c r="B5199" s="61">
        <v>45295</v>
      </c>
      <c r="C5199" s="10" t="s">
        <v>18681</v>
      </c>
      <c r="D5199" s="10" t="s">
        <v>14625</v>
      </c>
      <c r="E5199" s="10" t="s">
        <v>592</v>
      </c>
      <c r="F5199" s="10" t="s">
        <v>652</v>
      </c>
      <c r="G5199" s="10" t="s">
        <v>601</v>
      </c>
      <c r="H5199" s="10" t="s">
        <v>544</v>
      </c>
      <c r="I5199" s="10" t="s">
        <v>610</v>
      </c>
      <c r="J5199" s="10" t="s">
        <v>12952</v>
      </c>
      <c r="K5199" s="10" t="s">
        <v>19849</v>
      </c>
      <c r="L5199" s="10">
        <v>2</v>
      </c>
      <c r="M5199" s="10">
        <v>277.16000000000003</v>
      </c>
      <c r="N5199" s="10">
        <v>554.32000000000005</v>
      </c>
      <c r="O5199" s="59">
        <v>0</v>
      </c>
      <c r="P5199" s="10">
        <v>0</v>
      </c>
      <c r="Q5199" s="10">
        <v>554.32000000000005</v>
      </c>
      <c r="R5199" s="10" t="s">
        <v>586</v>
      </c>
      <c r="S5199" s="10" t="s">
        <v>564</v>
      </c>
      <c r="T5199" s="59">
        <v>0.15</v>
      </c>
      <c r="U5199" s="10">
        <v>83.15</v>
      </c>
    </row>
    <row r="5200" spans="1:21" x14ac:dyDescent="0.3">
      <c r="A5200" s="10" t="s">
        <v>19848</v>
      </c>
      <c r="B5200" s="61">
        <v>45200</v>
      </c>
      <c r="C5200" s="10" t="s">
        <v>19847</v>
      </c>
      <c r="D5200" s="10" t="s">
        <v>19846</v>
      </c>
      <c r="E5200" s="10" t="s">
        <v>571</v>
      </c>
      <c r="F5200" s="10" t="s">
        <v>685</v>
      </c>
      <c r="G5200" s="10" t="s">
        <v>601</v>
      </c>
      <c r="H5200" s="10" t="s">
        <v>590</v>
      </c>
      <c r="I5200" s="10" t="s">
        <v>635</v>
      </c>
      <c r="J5200" s="10" t="s">
        <v>11912</v>
      </c>
      <c r="K5200" s="10" t="s">
        <v>19845</v>
      </c>
      <c r="L5200" s="10">
        <v>5</v>
      </c>
      <c r="M5200" s="10">
        <v>719.06</v>
      </c>
      <c r="N5200" s="10">
        <v>3595.3</v>
      </c>
      <c r="O5200" s="59">
        <v>0.2</v>
      </c>
      <c r="P5200" s="10">
        <v>719.06</v>
      </c>
      <c r="Q5200" s="10">
        <v>2876.24</v>
      </c>
      <c r="R5200" s="10" t="s">
        <v>565</v>
      </c>
      <c r="S5200" s="10" t="s">
        <v>596</v>
      </c>
      <c r="T5200" s="59">
        <v>0.15</v>
      </c>
      <c r="U5200" s="10">
        <v>431.44</v>
      </c>
    </row>
    <row r="5201" spans="1:21" x14ac:dyDescent="0.3">
      <c r="A5201" s="10" t="s">
        <v>19844</v>
      </c>
      <c r="B5201" s="61">
        <v>44987</v>
      </c>
      <c r="C5201" s="10" t="s">
        <v>1292</v>
      </c>
      <c r="D5201" s="10" t="s">
        <v>19843</v>
      </c>
      <c r="E5201" s="10" t="s">
        <v>571</v>
      </c>
      <c r="F5201" s="10" t="s">
        <v>11</v>
      </c>
      <c r="G5201" s="10" t="s">
        <v>601</v>
      </c>
      <c r="H5201" s="10" t="s">
        <v>579</v>
      </c>
      <c r="I5201" s="10" t="s">
        <v>578</v>
      </c>
      <c r="J5201" s="10" t="s">
        <v>19842</v>
      </c>
      <c r="K5201" s="10" t="s">
        <v>19841</v>
      </c>
      <c r="L5201" s="10">
        <v>4</v>
      </c>
      <c r="M5201" s="10">
        <v>512.35</v>
      </c>
      <c r="N5201" s="10">
        <v>2049.4</v>
      </c>
      <c r="O5201" s="59">
        <v>0.1</v>
      </c>
      <c r="P5201" s="10">
        <v>204.94</v>
      </c>
      <c r="Q5201" s="10">
        <v>1844.46</v>
      </c>
      <c r="R5201" s="10" t="s">
        <v>586</v>
      </c>
      <c r="S5201" s="10" t="s">
        <v>596</v>
      </c>
      <c r="T5201" s="59">
        <v>0.25</v>
      </c>
      <c r="U5201" s="10">
        <v>461.12</v>
      </c>
    </row>
    <row r="5202" spans="1:21" x14ac:dyDescent="0.3">
      <c r="A5202" s="10" t="s">
        <v>19840</v>
      </c>
      <c r="B5202" s="61">
        <v>45363</v>
      </c>
      <c r="C5202" s="10" t="s">
        <v>8731</v>
      </c>
      <c r="D5202" s="10" t="s">
        <v>880</v>
      </c>
      <c r="E5202" s="10" t="s">
        <v>571</v>
      </c>
      <c r="F5202" s="10" t="s">
        <v>570</v>
      </c>
      <c r="G5202" s="10" t="s">
        <v>569</v>
      </c>
      <c r="H5202" s="10" t="s">
        <v>590</v>
      </c>
      <c r="I5202" s="10" t="s">
        <v>589</v>
      </c>
      <c r="J5202" s="10" t="s">
        <v>1076</v>
      </c>
      <c r="K5202" s="10" t="s">
        <v>6861</v>
      </c>
      <c r="L5202" s="10">
        <v>3</v>
      </c>
      <c r="M5202" s="10">
        <v>319.87</v>
      </c>
      <c r="N5202" s="10">
        <v>959.61</v>
      </c>
      <c r="O5202" s="59">
        <v>0.05</v>
      </c>
      <c r="P5202" s="10">
        <v>47.98</v>
      </c>
      <c r="Q5202" s="10">
        <v>911.63</v>
      </c>
      <c r="R5202" s="10" t="s">
        <v>575</v>
      </c>
      <c r="S5202" s="10" t="s">
        <v>585</v>
      </c>
      <c r="T5202" s="59">
        <v>0.25</v>
      </c>
      <c r="U5202" s="10">
        <v>227.91</v>
      </c>
    </row>
    <row r="5203" spans="1:21" x14ac:dyDescent="0.3">
      <c r="A5203" s="10" t="s">
        <v>19839</v>
      </c>
      <c r="B5203" s="61">
        <v>45287</v>
      </c>
      <c r="C5203" s="10" t="s">
        <v>19371</v>
      </c>
      <c r="D5203" s="10" t="s">
        <v>19838</v>
      </c>
      <c r="E5203" s="10" t="s">
        <v>571</v>
      </c>
      <c r="F5203" s="10" t="s">
        <v>685</v>
      </c>
      <c r="G5203" s="10" t="s">
        <v>569</v>
      </c>
      <c r="H5203" s="10" t="s">
        <v>600</v>
      </c>
      <c r="I5203" s="10" t="s">
        <v>599</v>
      </c>
      <c r="J5203" s="10" t="s">
        <v>13476</v>
      </c>
      <c r="K5203" s="10" t="s">
        <v>7379</v>
      </c>
      <c r="L5203" s="10">
        <v>6</v>
      </c>
      <c r="M5203" s="10">
        <v>644.46</v>
      </c>
      <c r="N5203" s="10">
        <v>3866.76</v>
      </c>
      <c r="O5203" s="59">
        <v>0</v>
      </c>
      <c r="P5203" s="10">
        <v>0</v>
      </c>
      <c r="Q5203" s="10">
        <v>3866.76</v>
      </c>
      <c r="R5203" s="10" t="s">
        <v>586</v>
      </c>
      <c r="S5203" s="10" t="s">
        <v>596</v>
      </c>
      <c r="T5203" s="59">
        <v>0.3</v>
      </c>
      <c r="U5203" s="10">
        <v>1160.03</v>
      </c>
    </row>
    <row r="5204" spans="1:21" x14ac:dyDescent="0.3">
      <c r="A5204" s="10" t="s">
        <v>19837</v>
      </c>
      <c r="B5204" s="61">
        <v>45103</v>
      </c>
      <c r="C5204" s="10" t="s">
        <v>7926</v>
      </c>
      <c r="D5204" s="10" t="s">
        <v>7040</v>
      </c>
      <c r="E5204" s="10" t="s">
        <v>571</v>
      </c>
      <c r="F5204" s="10" t="s">
        <v>11</v>
      </c>
      <c r="G5204" s="10" t="s">
        <v>601</v>
      </c>
      <c r="H5204" s="10" t="s">
        <v>579</v>
      </c>
      <c r="I5204" s="10" t="s">
        <v>711</v>
      </c>
      <c r="J5204" s="10" t="s">
        <v>19836</v>
      </c>
      <c r="K5204" s="10" t="s">
        <v>19835</v>
      </c>
      <c r="L5204" s="10">
        <v>10</v>
      </c>
      <c r="M5204" s="10">
        <v>440.47</v>
      </c>
      <c r="N5204" s="10">
        <v>4404.7</v>
      </c>
      <c r="O5204" s="59">
        <v>0</v>
      </c>
      <c r="P5204" s="10">
        <v>0</v>
      </c>
      <c r="Q5204" s="10">
        <v>4404.7</v>
      </c>
      <c r="R5204" s="10" t="s">
        <v>565</v>
      </c>
      <c r="S5204" s="10" t="s">
        <v>596</v>
      </c>
      <c r="T5204" s="59">
        <v>0.25</v>
      </c>
      <c r="U5204" s="10">
        <v>1101.17</v>
      </c>
    </row>
    <row r="5205" spans="1:21" x14ac:dyDescent="0.3">
      <c r="A5205" s="10" t="s">
        <v>19834</v>
      </c>
      <c r="B5205" s="61">
        <v>45282</v>
      </c>
      <c r="C5205" s="10" t="s">
        <v>19833</v>
      </c>
      <c r="D5205" s="10" t="s">
        <v>4201</v>
      </c>
      <c r="E5205" s="10" t="s">
        <v>592</v>
      </c>
      <c r="F5205" s="10" t="s">
        <v>18</v>
      </c>
      <c r="G5205" s="10" t="s">
        <v>601</v>
      </c>
      <c r="H5205" s="10" t="s">
        <v>544</v>
      </c>
      <c r="I5205" s="10" t="s">
        <v>10</v>
      </c>
      <c r="J5205" s="10" t="s">
        <v>19832</v>
      </c>
      <c r="K5205" s="10" t="s">
        <v>1978</v>
      </c>
      <c r="L5205" s="10">
        <v>9</v>
      </c>
      <c r="M5205" s="10">
        <v>320.83999999999997</v>
      </c>
      <c r="N5205" s="10">
        <v>2887.56</v>
      </c>
      <c r="O5205" s="59">
        <v>0.05</v>
      </c>
      <c r="P5205" s="10">
        <v>144.38</v>
      </c>
      <c r="Q5205" s="10">
        <v>2743.18</v>
      </c>
      <c r="R5205" s="10" t="s">
        <v>565</v>
      </c>
      <c r="S5205" s="10" t="s">
        <v>564</v>
      </c>
      <c r="T5205" s="59">
        <v>0.3</v>
      </c>
      <c r="U5205" s="10">
        <v>822.95</v>
      </c>
    </row>
    <row r="5206" spans="1:21" x14ac:dyDescent="0.3">
      <c r="A5206" s="10" t="s">
        <v>19831</v>
      </c>
      <c r="B5206" s="61">
        <v>45122</v>
      </c>
      <c r="C5206" s="10" t="s">
        <v>8351</v>
      </c>
      <c r="D5206" s="10" t="s">
        <v>15325</v>
      </c>
      <c r="E5206" s="10" t="s">
        <v>571</v>
      </c>
      <c r="F5206" s="10" t="s">
        <v>11</v>
      </c>
      <c r="G5206" s="10" t="s">
        <v>601</v>
      </c>
      <c r="H5206" s="10" t="s">
        <v>590</v>
      </c>
      <c r="I5206" s="10" t="s">
        <v>635</v>
      </c>
      <c r="J5206" s="10" t="s">
        <v>16266</v>
      </c>
      <c r="K5206" s="10" t="s">
        <v>19830</v>
      </c>
      <c r="L5206" s="10">
        <v>8</v>
      </c>
      <c r="M5206" s="10">
        <v>797.74</v>
      </c>
      <c r="N5206" s="10">
        <v>6381.92</v>
      </c>
      <c r="O5206" s="59">
        <v>0.2</v>
      </c>
      <c r="P5206" s="10">
        <v>1276.3800000000001</v>
      </c>
      <c r="Q5206" s="10">
        <v>5105.54</v>
      </c>
      <c r="R5206" s="10" t="s">
        <v>586</v>
      </c>
      <c r="S5206" s="10" t="s">
        <v>607</v>
      </c>
      <c r="T5206" s="59">
        <v>0.25</v>
      </c>
      <c r="U5206" s="10">
        <v>1276.3800000000001</v>
      </c>
    </row>
    <row r="5207" spans="1:21" x14ac:dyDescent="0.3">
      <c r="A5207" s="10" t="s">
        <v>19829</v>
      </c>
      <c r="B5207" s="61">
        <v>45067</v>
      </c>
      <c r="C5207" s="10" t="s">
        <v>19828</v>
      </c>
      <c r="D5207" s="10" t="s">
        <v>19827</v>
      </c>
      <c r="E5207" s="10" t="s">
        <v>571</v>
      </c>
      <c r="F5207" s="10" t="s">
        <v>570</v>
      </c>
      <c r="G5207" s="10" t="s">
        <v>569</v>
      </c>
      <c r="H5207" s="10" t="s">
        <v>590</v>
      </c>
      <c r="I5207" s="10" t="s">
        <v>748</v>
      </c>
      <c r="J5207" s="10" t="s">
        <v>11723</v>
      </c>
      <c r="K5207" s="10" t="s">
        <v>19826</v>
      </c>
      <c r="L5207" s="10">
        <v>9</v>
      </c>
      <c r="M5207" s="10">
        <v>370.53</v>
      </c>
      <c r="N5207" s="10">
        <v>3334.77</v>
      </c>
      <c r="O5207" s="59">
        <v>0.05</v>
      </c>
      <c r="P5207" s="10">
        <v>166.74</v>
      </c>
      <c r="Q5207" s="10">
        <v>3168.03</v>
      </c>
      <c r="R5207" s="10" t="s">
        <v>575</v>
      </c>
      <c r="S5207" s="10" t="s">
        <v>607</v>
      </c>
      <c r="T5207" s="59">
        <v>0.15</v>
      </c>
      <c r="U5207" s="10">
        <v>475.2</v>
      </c>
    </row>
    <row r="5208" spans="1:21" x14ac:dyDescent="0.3">
      <c r="A5208" s="10" t="s">
        <v>19825</v>
      </c>
      <c r="B5208" s="61">
        <v>45342</v>
      </c>
      <c r="C5208" s="10" t="s">
        <v>19824</v>
      </c>
      <c r="D5208" s="10" t="s">
        <v>19823</v>
      </c>
      <c r="E5208" s="10" t="s">
        <v>581</v>
      </c>
      <c r="F5208" s="10" t="s">
        <v>7</v>
      </c>
      <c r="G5208" s="10" t="s">
        <v>601</v>
      </c>
      <c r="H5208" s="10" t="s">
        <v>544</v>
      </c>
      <c r="I5208" s="10" t="s">
        <v>610</v>
      </c>
      <c r="J5208" s="10" t="s">
        <v>19822</v>
      </c>
      <c r="K5208" s="10" t="s">
        <v>4301</v>
      </c>
      <c r="L5208" s="10">
        <v>4</v>
      </c>
      <c r="M5208" s="10">
        <v>949.61</v>
      </c>
      <c r="N5208" s="10">
        <v>3798.44</v>
      </c>
      <c r="O5208" s="59">
        <v>0.1</v>
      </c>
      <c r="P5208" s="10">
        <v>379.84</v>
      </c>
      <c r="Q5208" s="10">
        <v>3418.6</v>
      </c>
      <c r="R5208" s="10" t="s">
        <v>575</v>
      </c>
      <c r="S5208" s="10" t="s">
        <v>607</v>
      </c>
      <c r="T5208" s="59">
        <v>0.3</v>
      </c>
      <c r="U5208" s="10">
        <v>1025.58</v>
      </c>
    </row>
    <row r="5209" spans="1:21" x14ac:dyDescent="0.3">
      <c r="A5209" s="10" t="s">
        <v>19821</v>
      </c>
      <c r="B5209" s="61">
        <v>45267</v>
      </c>
      <c r="C5209" s="10" t="s">
        <v>18612</v>
      </c>
      <c r="D5209" s="10" t="s">
        <v>865</v>
      </c>
      <c r="E5209" s="10" t="s">
        <v>571</v>
      </c>
      <c r="F5209" s="10" t="s">
        <v>570</v>
      </c>
      <c r="G5209" s="10" t="s">
        <v>601</v>
      </c>
      <c r="H5209" s="10" t="s">
        <v>600</v>
      </c>
      <c r="I5209" s="10" t="s">
        <v>664</v>
      </c>
      <c r="J5209" s="10" t="s">
        <v>12994</v>
      </c>
      <c r="K5209" s="10" t="s">
        <v>19820</v>
      </c>
      <c r="L5209" s="10">
        <v>1</v>
      </c>
      <c r="M5209" s="10">
        <v>893.5</v>
      </c>
      <c r="N5209" s="10">
        <v>893.5</v>
      </c>
      <c r="O5209" s="59">
        <v>0</v>
      </c>
      <c r="P5209" s="10">
        <v>0</v>
      </c>
      <c r="Q5209" s="10">
        <v>893.5</v>
      </c>
      <c r="R5209" s="10" t="s">
        <v>565</v>
      </c>
      <c r="S5209" s="10" t="s">
        <v>596</v>
      </c>
      <c r="T5209" s="59">
        <v>0.3</v>
      </c>
      <c r="U5209" s="10">
        <v>268.05</v>
      </c>
    </row>
    <row r="5210" spans="1:21" x14ac:dyDescent="0.3">
      <c r="A5210" s="10" t="s">
        <v>19819</v>
      </c>
      <c r="B5210" s="61">
        <v>45009</v>
      </c>
      <c r="C5210" s="10" t="s">
        <v>4917</v>
      </c>
      <c r="D5210" s="10" t="s">
        <v>19818</v>
      </c>
      <c r="E5210" s="10" t="s">
        <v>581</v>
      </c>
      <c r="F5210" s="10" t="s">
        <v>7</v>
      </c>
      <c r="G5210" s="10" t="s">
        <v>569</v>
      </c>
      <c r="H5210" s="10" t="s">
        <v>544</v>
      </c>
      <c r="I5210" s="10" t="s">
        <v>10</v>
      </c>
      <c r="J5210" s="10" t="s">
        <v>15343</v>
      </c>
      <c r="K5210" s="10" t="s">
        <v>19817</v>
      </c>
      <c r="L5210" s="10">
        <v>5</v>
      </c>
      <c r="M5210" s="10">
        <v>336.33</v>
      </c>
      <c r="N5210" s="10">
        <v>1681.65</v>
      </c>
      <c r="O5210" s="59">
        <v>0.1</v>
      </c>
      <c r="P5210" s="10">
        <v>168.17</v>
      </c>
      <c r="Q5210" s="10">
        <v>1513.48</v>
      </c>
      <c r="R5210" s="10" t="s">
        <v>586</v>
      </c>
      <c r="S5210" s="10" t="s">
        <v>596</v>
      </c>
      <c r="T5210" s="59">
        <v>0.3</v>
      </c>
      <c r="U5210" s="10">
        <v>454.04</v>
      </c>
    </row>
    <row r="5211" spans="1:21" x14ac:dyDescent="0.3">
      <c r="A5211" s="10" t="s">
        <v>19816</v>
      </c>
      <c r="B5211" s="61">
        <v>45239</v>
      </c>
      <c r="C5211" s="10" t="s">
        <v>9551</v>
      </c>
      <c r="D5211" s="10" t="s">
        <v>19815</v>
      </c>
      <c r="E5211" s="10" t="s">
        <v>571</v>
      </c>
      <c r="F5211" s="10" t="s">
        <v>685</v>
      </c>
      <c r="G5211" s="10" t="s">
        <v>601</v>
      </c>
      <c r="H5211" s="10" t="s">
        <v>579</v>
      </c>
      <c r="I5211" s="10" t="s">
        <v>711</v>
      </c>
      <c r="J5211" s="10" t="s">
        <v>12042</v>
      </c>
      <c r="K5211" s="10" t="s">
        <v>19814</v>
      </c>
      <c r="L5211" s="10">
        <v>6</v>
      </c>
      <c r="M5211" s="10">
        <v>766.45</v>
      </c>
      <c r="N5211" s="10">
        <v>4598.7</v>
      </c>
      <c r="O5211" s="59">
        <v>0.05</v>
      </c>
      <c r="P5211" s="10">
        <v>229.94</v>
      </c>
      <c r="Q5211" s="10">
        <v>4368.76</v>
      </c>
      <c r="R5211" s="10" t="s">
        <v>614</v>
      </c>
      <c r="S5211" s="10" t="s">
        <v>607</v>
      </c>
      <c r="T5211" s="59">
        <v>0.15</v>
      </c>
      <c r="U5211" s="10">
        <v>655.30999999999995</v>
      </c>
    </row>
    <row r="5212" spans="1:21" x14ac:dyDescent="0.3">
      <c r="A5212" s="10" t="s">
        <v>19813</v>
      </c>
      <c r="B5212" s="61">
        <v>45121</v>
      </c>
      <c r="C5212" s="10" t="s">
        <v>19812</v>
      </c>
      <c r="D5212" s="10" t="s">
        <v>19811</v>
      </c>
      <c r="E5212" s="10" t="s">
        <v>629</v>
      </c>
      <c r="F5212" s="10" t="s">
        <v>759</v>
      </c>
      <c r="G5212" s="10" t="s">
        <v>601</v>
      </c>
      <c r="H5212" s="10" t="s">
        <v>600</v>
      </c>
      <c r="I5212" s="10" t="s">
        <v>664</v>
      </c>
      <c r="J5212" s="10" t="s">
        <v>19810</v>
      </c>
      <c r="K5212" s="10" t="s">
        <v>6174</v>
      </c>
      <c r="L5212" s="10">
        <v>9</v>
      </c>
      <c r="M5212" s="10">
        <v>560.37</v>
      </c>
      <c r="N5212" s="10">
        <v>5043.33</v>
      </c>
      <c r="O5212" s="59">
        <v>0</v>
      </c>
      <c r="P5212" s="10">
        <v>0</v>
      </c>
      <c r="Q5212" s="10">
        <v>5043.33</v>
      </c>
      <c r="R5212" s="10" t="s">
        <v>614</v>
      </c>
      <c r="S5212" s="10" t="s">
        <v>596</v>
      </c>
      <c r="T5212" s="59">
        <v>0.3</v>
      </c>
      <c r="U5212" s="10">
        <v>1513</v>
      </c>
    </row>
    <row r="5213" spans="1:21" x14ac:dyDescent="0.3">
      <c r="A5213" s="10" t="s">
        <v>19809</v>
      </c>
      <c r="B5213" s="61">
        <v>45098</v>
      </c>
      <c r="C5213" s="10" t="s">
        <v>19808</v>
      </c>
      <c r="D5213" s="10" t="s">
        <v>19807</v>
      </c>
      <c r="E5213" s="10" t="s">
        <v>571</v>
      </c>
      <c r="F5213" s="10" t="s">
        <v>685</v>
      </c>
      <c r="G5213" s="10" t="s">
        <v>601</v>
      </c>
      <c r="H5213" s="10" t="s">
        <v>600</v>
      </c>
      <c r="I5213" s="10" t="s">
        <v>664</v>
      </c>
      <c r="J5213" s="10" t="s">
        <v>19806</v>
      </c>
      <c r="K5213" s="10" t="s">
        <v>11860</v>
      </c>
      <c r="L5213" s="10">
        <v>7</v>
      </c>
      <c r="M5213" s="10">
        <v>979.07</v>
      </c>
      <c r="N5213" s="10">
        <v>6853.49</v>
      </c>
      <c r="O5213" s="59">
        <v>0.05</v>
      </c>
      <c r="P5213" s="10">
        <v>342.67</v>
      </c>
      <c r="Q5213" s="10">
        <v>6510.82</v>
      </c>
      <c r="R5213" s="10" t="s">
        <v>614</v>
      </c>
      <c r="S5213" s="10" t="s">
        <v>564</v>
      </c>
      <c r="T5213" s="59">
        <v>0.3</v>
      </c>
      <c r="U5213" s="10">
        <v>1953.25</v>
      </c>
    </row>
    <row r="5214" spans="1:21" x14ac:dyDescent="0.3">
      <c r="A5214" s="10" t="s">
        <v>19805</v>
      </c>
      <c r="B5214" s="61">
        <v>45333</v>
      </c>
      <c r="C5214" s="10" t="s">
        <v>13347</v>
      </c>
      <c r="D5214" s="10" t="s">
        <v>11471</v>
      </c>
      <c r="E5214" s="10" t="s">
        <v>571</v>
      </c>
      <c r="F5214" s="10" t="s">
        <v>11</v>
      </c>
      <c r="G5214" s="10" t="s">
        <v>569</v>
      </c>
      <c r="H5214" s="10" t="s">
        <v>600</v>
      </c>
      <c r="I5214" s="10" t="s">
        <v>664</v>
      </c>
      <c r="J5214" s="10" t="s">
        <v>18811</v>
      </c>
      <c r="K5214" s="10" t="s">
        <v>11511</v>
      </c>
      <c r="L5214" s="10">
        <v>10</v>
      </c>
      <c r="M5214" s="10">
        <v>736.95</v>
      </c>
      <c r="N5214" s="10">
        <v>7369.5</v>
      </c>
      <c r="O5214" s="59">
        <v>0</v>
      </c>
      <c r="P5214" s="10">
        <v>0</v>
      </c>
      <c r="Q5214" s="10">
        <v>7369.5</v>
      </c>
      <c r="R5214" s="10" t="s">
        <v>614</v>
      </c>
      <c r="S5214" s="10" t="s">
        <v>585</v>
      </c>
      <c r="T5214" s="59">
        <v>0.15</v>
      </c>
      <c r="U5214" s="10">
        <v>1105.42</v>
      </c>
    </row>
    <row r="5215" spans="1:21" x14ac:dyDescent="0.3">
      <c r="A5215" s="10" t="s">
        <v>19804</v>
      </c>
      <c r="B5215" s="61">
        <v>45251</v>
      </c>
      <c r="C5215" s="10" t="s">
        <v>9858</v>
      </c>
      <c r="D5215" s="10" t="s">
        <v>19803</v>
      </c>
      <c r="E5215" s="10" t="s">
        <v>571</v>
      </c>
      <c r="F5215" s="10" t="s">
        <v>685</v>
      </c>
      <c r="G5215" s="10" t="s">
        <v>601</v>
      </c>
      <c r="H5215" s="10" t="s">
        <v>579</v>
      </c>
      <c r="I5215" s="10" t="s">
        <v>578</v>
      </c>
      <c r="J5215" s="10" t="s">
        <v>19802</v>
      </c>
      <c r="K5215" s="10" t="s">
        <v>19801</v>
      </c>
      <c r="L5215" s="10">
        <v>4</v>
      </c>
      <c r="M5215" s="10">
        <v>888</v>
      </c>
      <c r="N5215" s="10">
        <v>3552</v>
      </c>
      <c r="O5215" s="59">
        <v>0.1</v>
      </c>
      <c r="P5215" s="10">
        <v>355.2</v>
      </c>
      <c r="Q5215" s="10">
        <v>3196.8</v>
      </c>
      <c r="R5215" s="10" t="s">
        <v>565</v>
      </c>
      <c r="S5215" s="10" t="s">
        <v>596</v>
      </c>
      <c r="T5215" s="59">
        <v>0.15</v>
      </c>
      <c r="U5215" s="10">
        <v>479.52</v>
      </c>
    </row>
    <row r="5216" spans="1:21" x14ac:dyDescent="0.3">
      <c r="A5216" s="10" t="s">
        <v>19800</v>
      </c>
      <c r="B5216" s="61">
        <v>44983</v>
      </c>
      <c r="C5216" s="10" t="s">
        <v>6898</v>
      </c>
      <c r="D5216" s="10" t="s">
        <v>19799</v>
      </c>
      <c r="E5216" s="10" t="s">
        <v>629</v>
      </c>
      <c r="F5216" s="10" t="s">
        <v>790</v>
      </c>
      <c r="G5216" s="10" t="s">
        <v>569</v>
      </c>
      <c r="H5216" s="10" t="s">
        <v>579</v>
      </c>
      <c r="I5216" s="10" t="s">
        <v>578</v>
      </c>
      <c r="J5216" s="10" t="s">
        <v>11878</v>
      </c>
      <c r="K5216" s="10" t="s">
        <v>19798</v>
      </c>
      <c r="L5216" s="10">
        <v>8</v>
      </c>
      <c r="M5216" s="10">
        <v>957.3</v>
      </c>
      <c r="N5216" s="10">
        <v>7658.4</v>
      </c>
      <c r="O5216" s="59">
        <v>0.2</v>
      </c>
      <c r="P5216" s="10">
        <v>1531.68</v>
      </c>
      <c r="Q5216" s="10">
        <v>6126.72</v>
      </c>
      <c r="R5216" s="10" t="s">
        <v>614</v>
      </c>
      <c r="S5216" s="10" t="s">
        <v>585</v>
      </c>
      <c r="T5216" s="59">
        <v>0.15</v>
      </c>
      <c r="U5216" s="10">
        <v>919.01</v>
      </c>
    </row>
    <row r="5217" spans="1:21" x14ac:dyDescent="0.3">
      <c r="A5217" s="10" t="s">
        <v>19797</v>
      </c>
      <c r="B5217" s="61">
        <v>44935</v>
      </c>
      <c r="C5217" s="10" t="s">
        <v>15762</v>
      </c>
      <c r="D5217" s="10" t="s">
        <v>19796</v>
      </c>
      <c r="E5217" s="10" t="s">
        <v>571</v>
      </c>
      <c r="F5217" s="10" t="s">
        <v>685</v>
      </c>
      <c r="G5217" s="10" t="s">
        <v>601</v>
      </c>
      <c r="H5217" s="10" t="s">
        <v>590</v>
      </c>
      <c r="I5217" s="10" t="s">
        <v>589</v>
      </c>
      <c r="J5217" s="10" t="s">
        <v>19795</v>
      </c>
      <c r="K5217" s="10" t="s">
        <v>19794</v>
      </c>
      <c r="L5217" s="10">
        <v>10</v>
      </c>
      <c r="M5217" s="10">
        <v>457.84</v>
      </c>
      <c r="N5217" s="10">
        <v>4578.3999999999996</v>
      </c>
      <c r="O5217" s="59">
        <v>0</v>
      </c>
      <c r="P5217" s="10">
        <v>0</v>
      </c>
      <c r="Q5217" s="10">
        <v>4578.3999999999996</v>
      </c>
      <c r="R5217" s="10" t="s">
        <v>614</v>
      </c>
      <c r="S5217" s="10" t="s">
        <v>564</v>
      </c>
      <c r="T5217" s="59">
        <v>0.3</v>
      </c>
      <c r="U5217" s="10">
        <v>1373.52</v>
      </c>
    </row>
    <row r="5218" spans="1:21" x14ac:dyDescent="0.3">
      <c r="A5218" s="10" t="s">
        <v>19793</v>
      </c>
      <c r="B5218" s="61">
        <v>44939</v>
      </c>
      <c r="C5218" s="10" t="s">
        <v>19437</v>
      </c>
      <c r="D5218" s="10" t="s">
        <v>19792</v>
      </c>
      <c r="E5218" s="10" t="s">
        <v>603</v>
      </c>
      <c r="F5218" s="10" t="s">
        <v>602</v>
      </c>
      <c r="G5218" s="10" t="s">
        <v>569</v>
      </c>
      <c r="H5218" s="10" t="s">
        <v>600</v>
      </c>
      <c r="I5218" s="10" t="s">
        <v>627</v>
      </c>
      <c r="J5218" s="10" t="s">
        <v>19791</v>
      </c>
      <c r="K5218" s="10" t="s">
        <v>19790</v>
      </c>
      <c r="L5218" s="10">
        <v>5</v>
      </c>
      <c r="M5218" s="10">
        <v>843.21</v>
      </c>
      <c r="N5218" s="10">
        <v>4216.05</v>
      </c>
      <c r="O5218" s="59">
        <v>0</v>
      </c>
      <c r="P5218" s="10">
        <v>0</v>
      </c>
      <c r="Q5218" s="10">
        <v>4216.05</v>
      </c>
      <c r="R5218" s="10" t="s">
        <v>575</v>
      </c>
      <c r="S5218" s="10" t="s">
        <v>596</v>
      </c>
      <c r="T5218" s="59">
        <v>0.25</v>
      </c>
      <c r="U5218" s="10">
        <v>1054.01</v>
      </c>
    </row>
    <row r="5219" spans="1:21" x14ac:dyDescent="0.3">
      <c r="A5219" s="10" t="s">
        <v>19789</v>
      </c>
      <c r="B5219" s="61">
        <v>45209</v>
      </c>
      <c r="C5219" s="10" t="s">
        <v>19788</v>
      </c>
      <c r="D5219" s="10" t="s">
        <v>19787</v>
      </c>
      <c r="E5219" s="10" t="s">
        <v>592</v>
      </c>
      <c r="F5219" s="10" t="s">
        <v>591</v>
      </c>
      <c r="G5219" s="10" t="s">
        <v>569</v>
      </c>
      <c r="H5219" s="10" t="s">
        <v>544</v>
      </c>
      <c r="I5219" s="10" t="s">
        <v>10</v>
      </c>
      <c r="J5219" s="10" t="s">
        <v>9725</v>
      </c>
      <c r="K5219" s="10" t="s">
        <v>19786</v>
      </c>
      <c r="L5219" s="10">
        <v>5</v>
      </c>
      <c r="M5219" s="10">
        <v>484.91</v>
      </c>
      <c r="N5219" s="10">
        <v>2424.5500000000002</v>
      </c>
      <c r="O5219" s="59">
        <v>0</v>
      </c>
      <c r="P5219" s="10">
        <v>0</v>
      </c>
      <c r="Q5219" s="10">
        <v>2424.5500000000002</v>
      </c>
      <c r="R5219" s="10" t="s">
        <v>614</v>
      </c>
      <c r="S5219" s="10" t="s">
        <v>607</v>
      </c>
      <c r="T5219" s="59">
        <v>0.15</v>
      </c>
      <c r="U5219" s="10">
        <v>363.68</v>
      </c>
    </row>
    <row r="5220" spans="1:21" x14ac:dyDescent="0.3">
      <c r="A5220" s="10" t="s">
        <v>19785</v>
      </c>
      <c r="B5220" s="61">
        <v>45073</v>
      </c>
      <c r="C5220" s="10" t="s">
        <v>3822</v>
      </c>
      <c r="D5220" s="10" t="s">
        <v>19784</v>
      </c>
      <c r="E5220" s="10" t="s">
        <v>571</v>
      </c>
      <c r="F5220" s="10" t="s">
        <v>570</v>
      </c>
      <c r="G5220" s="10" t="s">
        <v>601</v>
      </c>
      <c r="H5220" s="10" t="s">
        <v>544</v>
      </c>
      <c r="I5220" s="10" t="s">
        <v>568</v>
      </c>
      <c r="J5220" s="10" t="s">
        <v>19783</v>
      </c>
      <c r="K5220" s="10" t="s">
        <v>3274</v>
      </c>
      <c r="L5220" s="10">
        <v>2</v>
      </c>
      <c r="M5220" s="10">
        <v>660.38</v>
      </c>
      <c r="N5220" s="10">
        <v>1320.76</v>
      </c>
      <c r="O5220" s="59">
        <v>0.1</v>
      </c>
      <c r="P5220" s="10">
        <v>132.08000000000001</v>
      </c>
      <c r="Q5220" s="10">
        <v>1188.68</v>
      </c>
      <c r="R5220" s="10" t="s">
        <v>575</v>
      </c>
      <c r="S5220" s="10" t="s">
        <v>607</v>
      </c>
      <c r="T5220" s="59">
        <v>0.15</v>
      </c>
      <c r="U5220" s="10">
        <v>178.3</v>
      </c>
    </row>
    <row r="5221" spans="1:21" x14ac:dyDescent="0.3">
      <c r="A5221" s="10" t="s">
        <v>19782</v>
      </c>
      <c r="B5221" s="61">
        <v>45139</v>
      </c>
      <c r="C5221" s="10" t="s">
        <v>2734</v>
      </c>
      <c r="D5221" s="10" t="s">
        <v>19781</v>
      </c>
      <c r="E5221" s="10" t="s">
        <v>629</v>
      </c>
      <c r="F5221" s="10" t="s">
        <v>790</v>
      </c>
      <c r="G5221" s="10" t="s">
        <v>569</v>
      </c>
      <c r="H5221" s="10" t="s">
        <v>590</v>
      </c>
      <c r="I5221" s="10" t="s">
        <v>635</v>
      </c>
      <c r="J5221" s="10" t="s">
        <v>19780</v>
      </c>
      <c r="K5221" s="10" t="s">
        <v>19779</v>
      </c>
      <c r="L5221" s="10">
        <v>3</v>
      </c>
      <c r="M5221" s="10">
        <v>126.01</v>
      </c>
      <c r="N5221" s="10">
        <v>378.03</v>
      </c>
      <c r="O5221" s="59">
        <v>0.05</v>
      </c>
      <c r="P5221" s="10">
        <v>18.899999999999999</v>
      </c>
      <c r="Q5221" s="10">
        <v>359.13</v>
      </c>
      <c r="R5221" s="10" t="s">
        <v>586</v>
      </c>
      <c r="S5221" s="10" t="s">
        <v>607</v>
      </c>
      <c r="T5221" s="59">
        <v>0.25</v>
      </c>
      <c r="U5221" s="10">
        <v>89.78</v>
      </c>
    </row>
    <row r="5222" spans="1:21" x14ac:dyDescent="0.3">
      <c r="A5222" s="10" t="s">
        <v>19778</v>
      </c>
      <c r="B5222" s="61">
        <v>44955</v>
      </c>
      <c r="C5222" s="10" t="s">
        <v>11293</v>
      </c>
      <c r="D5222" s="10" t="s">
        <v>19777</v>
      </c>
      <c r="E5222" s="10" t="s">
        <v>571</v>
      </c>
      <c r="F5222" s="10" t="s">
        <v>11</v>
      </c>
      <c r="G5222" s="10" t="s">
        <v>569</v>
      </c>
      <c r="H5222" s="10" t="s">
        <v>600</v>
      </c>
      <c r="I5222" s="10" t="s">
        <v>627</v>
      </c>
      <c r="J5222" s="10" t="s">
        <v>12183</v>
      </c>
      <c r="K5222" s="10" t="s">
        <v>9310</v>
      </c>
      <c r="L5222" s="10">
        <v>7</v>
      </c>
      <c r="M5222" s="10">
        <v>366.65</v>
      </c>
      <c r="N5222" s="10">
        <v>2566.5500000000002</v>
      </c>
      <c r="O5222" s="59">
        <v>0.1</v>
      </c>
      <c r="P5222" s="10">
        <v>256.66000000000003</v>
      </c>
      <c r="Q5222" s="10">
        <v>2309.89</v>
      </c>
      <c r="R5222" s="10" t="s">
        <v>614</v>
      </c>
      <c r="S5222" s="10" t="s">
        <v>585</v>
      </c>
      <c r="T5222" s="59">
        <v>0.3</v>
      </c>
      <c r="U5222" s="10">
        <v>692.97</v>
      </c>
    </row>
    <row r="5223" spans="1:21" x14ac:dyDescent="0.3">
      <c r="A5223" s="10" t="s">
        <v>19776</v>
      </c>
      <c r="B5223" s="61">
        <v>45176</v>
      </c>
      <c r="C5223" s="10" t="s">
        <v>19775</v>
      </c>
      <c r="D5223" s="10" t="s">
        <v>19774</v>
      </c>
      <c r="E5223" s="10" t="s">
        <v>592</v>
      </c>
      <c r="F5223" s="10" t="s">
        <v>18</v>
      </c>
      <c r="G5223" s="10" t="s">
        <v>601</v>
      </c>
      <c r="H5223" s="10" t="s">
        <v>544</v>
      </c>
      <c r="I5223" s="10" t="s">
        <v>568</v>
      </c>
      <c r="J5223" s="10" t="s">
        <v>19773</v>
      </c>
      <c r="K5223" s="10" t="s">
        <v>13843</v>
      </c>
      <c r="L5223" s="10">
        <v>1</v>
      </c>
      <c r="M5223" s="10">
        <v>565.74</v>
      </c>
      <c r="N5223" s="10">
        <v>565.74</v>
      </c>
      <c r="O5223" s="59">
        <v>0.2</v>
      </c>
      <c r="P5223" s="10">
        <v>113.15</v>
      </c>
      <c r="Q5223" s="10">
        <v>452.59</v>
      </c>
      <c r="R5223" s="10" t="s">
        <v>586</v>
      </c>
      <c r="S5223" s="10" t="s">
        <v>564</v>
      </c>
      <c r="T5223" s="59">
        <v>0.3</v>
      </c>
      <c r="U5223" s="10">
        <v>135.78</v>
      </c>
    </row>
    <row r="5224" spans="1:21" x14ac:dyDescent="0.3">
      <c r="A5224" s="10" t="s">
        <v>19772</v>
      </c>
      <c r="B5224" s="61">
        <v>45013</v>
      </c>
      <c r="C5224" s="10" t="s">
        <v>13289</v>
      </c>
      <c r="D5224" s="10" t="s">
        <v>5435</v>
      </c>
      <c r="E5224" s="10" t="s">
        <v>592</v>
      </c>
      <c r="F5224" s="10" t="s">
        <v>652</v>
      </c>
      <c r="G5224" s="10" t="s">
        <v>601</v>
      </c>
      <c r="H5224" s="10" t="s">
        <v>590</v>
      </c>
      <c r="I5224" s="10" t="s">
        <v>635</v>
      </c>
      <c r="J5224" s="10" t="s">
        <v>1564</v>
      </c>
      <c r="K5224" s="10" t="s">
        <v>19771</v>
      </c>
      <c r="L5224" s="10">
        <v>3</v>
      </c>
      <c r="M5224" s="10">
        <v>151.49</v>
      </c>
      <c r="N5224" s="10">
        <v>454.47</v>
      </c>
      <c r="O5224" s="59">
        <v>0.1</v>
      </c>
      <c r="P5224" s="10">
        <v>45.45</v>
      </c>
      <c r="Q5224" s="10">
        <v>409.02</v>
      </c>
      <c r="R5224" s="10" t="s">
        <v>575</v>
      </c>
      <c r="S5224" s="10" t="s">
        <v>585</v>
      </c>
      <c r="T5224" s="59">
        <v>0.25</v>
      </c>
      <c r="U5224" s="10">
        <v>102.25</v>
      </c>
    </row>
    <row r="5225" spans="1:21" x14ac:dyDescent="0.3">
      <c r="A5225" s="10" t="s">
        <v>19770</v>
      </c>
      <c r="B5225" s="61">
        <v>44976</v>
      </c>
      <c r="C5225" s="10" t="s">
        <v>9361</v>
      </c>
      <c r="D5225" s="10" t="s">
        <v>19769</v>
      </c>
      <c r="E5225" s="10" t="s">
        <v>592</v>
      </c>
      <c r="F5225" s="10" t="s">
        <v>652</v>
      </c>
      <c r="G5225" s="10" t="s">
        <v>601</v>
      </c>
      <c r="H5225" s="10" t="s">
        <v>600</v>
      </c>
      <c r="I5225" s="10" t="s">
        <v>599</v>
      </c>
      <c r="J5225" s="10" t="s">
        <v>19768</v>
      </c>
      <c r="K5225" s="10" t="s">
        <v>3926</v>
      </c>
      <c r="L5225" s="10">
        <v>7</v>
      </c>
      <c r="M5225" s="10">
        <v>663.15</v>
      </c>
      <c r="N5225" s="10">
        <v>4642.05</v>
      </c>
      <c r="O5225" s="59">
        <v>0.2</v>
      </c>
      <c r="P5225" s="10">
        <v>928.41</v>
      </c>
      <c r="Q5225" s="10">
        <v>3713.64</v>
      </c>
      <c r="R5225" s="10" t="s">
        <v>614</v>
      </c>
      <c r="S5225" s="10" t="s">
        <v>585</v>
      </c>
      <c r="T5225" s="59">
        <v>0.15</v>
      </c>
      <c r="U5225" s="10">
        <v>557.04999999999995</v>
      </c>
    </row>
    <row r="5226" spans="1:21" x14ac:dyDescent="0.3">
      <c r="A5226" s="10" t="s">
        <v>19767</v>
      </c>
      <c r="B5226" s="61">
        <v>45122</v>
      </c>
      <c r="C5226" s="10" t="s">
        <v>817</v>
      </c>
      <c r="D5226" s="10" t="s">
        <v>19766</v>
      </c>
      <c r="E5226" s="10" t="s">
        <v>581</v>
      </c>
      <c r="F5226" s="10" t="s">
        <v>580</v>
      </c>
      <c r="G5226" s="10" t="s">
        <v>569</v>
      </c>
      <c r="H5226" s="10" t="s">
        <v>590</v>
      </c>
      <c r="I5226" s="10" t="s">
        <v>589</v>
      </c>
      <c r="J5226" s="10" t="s">
        <v>19765</v>
      </c>
      <c r="K5226" s="10" t="s">
        <v>1319</v>
      </c>
      <c r="L5226" s="10">
        <v>6</v>
      </c>
      <c r="M5226" s="10">
        <v>960.43</v>
      </c>
      <c r="N5226" s="10">
        <v>5762.58</v>
      </c>
      <c r="O5226" s="59">
        <v>0.1</v>
      </c>
      <c r="P5226" s="10">
        <v>576.26</v>
      </c>
      <c r="Q5226" s="10">
        <v>5186.32</v>
      </c>
      <c r="R5226" s="10" t="s">
        <v>575</v>
      </c>
      <c r="S5226" s="10" t="s">
        <v>564</v>
      </c>
      <c r="T5226" s="59">
        <v>0.25</v>
      </c>
      <c r="U5226" s="10">
        <v>1296.58</v>
      </c>
    </row>
    <row r="5227" spans="1:21" x14ac:dyDescent="0.3">
      <c r="A5227" s="10" t="s">
        <v>19764</v>
      </c>
      <c r="B5227" s="61">
        <v>45207</v>
      </c>
      <c r="C5227" s="10" t="s">
        <v>19763</v>
      </c>
      <c r="D5227" s="10" t="s">
        <v>19762</v>
      </c>
      <c r="E5227" s="10" t="s">
        <v>592</v>
      </c>
      <c r="F5227" s="10" t="s">
        <v>18</v>
      </c>
      <c r="G5227" s="10" t="s">
        <v>569</v>
      </c>
      <c r="H5227" s="10" t="s">
        <v>544</v>
      </c>
      <c r="I5227" s="10" t="s">
        <v>568</v>
      </c>
      <c r="J5227" s="10" t="s">
        <v>19761</v>
      </c>
      <c r="K5227" s="10" t="s">
        <v>19760</v>
      </c>
      <c r="L5227" s="10">
        <v>1</v>
      </c>
      <c r="M5227" s="10">
        <v>515.58000000000004</v>
      </c>
      <c r="N5227" s="10">
        <v>515.58000000000004</v>
      </c>
      <c r="O5227" s="59">
        <v>0.1</v>
      </c>
      <c r="P5227" s="10">
        <v>51.56</v>
      </c>
      <c r="Q5227" s="10">
        <v>464.02</v>
      </c>
      <c r="R5227" s="10" t="s">
        <v>614</v>
      </c>
      <c r="S5227" s="10" t="s">
        <v>596</v>
      </c>
      <c r="T5227" s="59">
        <v>0.15</v>
      </c>
      <c r="U5227" s="10">
        <v>69.599999999999994</v>
      </c>
    </row>
    <row r="5228" spans="1:21" x14ac:dyDescent="0.3">
      <c r="A5228" s="10" t="s">
        <v>19759</v>
      </c>
      <c r="B5228" s="61">
        <v>45141</v>
      </c>
      <c r="C5228" s="10" t="s">
        <v>19758</v>
      </c>
      <c r="D5228" s="10" t="s">
        <v>10205</v>
      </c>
      <c r="E5228" s="10" t="s">
        <v>603</v>
      </c>
      <c r="F5228" s="10" t="s">
        <v>636</v>
      </c>
      <c r="G5228" s="10" t="s">
        <v>601</v>
      </c>
      <c r="H5228" s="10" t="s">
        <v>600</v>
      </c>
      <c r="I5228" s="10" t="s">
        <v>664</v>
      </c>
      <c r="J5228" s="10" t="s">
        <v>3629</v>
      </c>
      <c r="K5228" s="10" t="s">
        <v>19757</v>
      </c>
      <c r="L5228" s="10">
        <v>10</v>
      </c>
      <c r="M5228" s="10">
        <v>262.32</v>
      </c>
      <c r="N5228" s="10">
        <v>2623.2</v>
      </c>
      <c r="O5228" s="59">
        <v>0</v>
      </c>
      <c r="P5228" s="10">
        <v>0</v>
      </c>
      <c r="Q5228" s="10">
        <v>2623.2</v>
      </c>
      <c r="R5228" s="10" t="s">
        <v>614</v>
      </c>
      <c r="S5228" s="10" t="s">
        <v>607</v>
      </c>
      <c r="T5228" s="59">
        <v>0.25</v>
      </c>
      <c r="U5228" s="10">
        <v>655.8</v>
      </c>
    </row>
    <row r="5229" spans="1:21" x14ac:dyDescent="0.3">
      <c r="A5229" s="10" t="s">
        <v>19756</v>
      </c>
      <c r="B5229" s="61">
        <v>44945</v>
      </c>
      <c r="C5229" s="10" t="s">
        <v>4813</v>
      </c>
      <c r="D5229" s="10" t="s">
        <v>19755</v>
      </c>
      <c r="E5229" s="10" t="s">
        <v>592</v>
      </c>
      <c r="F5229" s="10" t="s">
        <v>652</v>
      </c>
      <c r="G5229" s="10" t="s">
        <v>569</v>
      </c>
      <c r="H5229" s="10" t="s">
        <v>544</v>
      </c>
      <c r="I5229" s="10" t="s">
        <v>568</v>
      </c>
      <c r="J5229" s="10" t="s">
        <v>19754</v>
      </c>
      <c r="K5229" s="10" t="s">
        <v>19753</v>
      </c>
      <c r="L5229" s="10">
        <v>4</v>
      </c>
      <c r="M5229" s="10">
        <v>306.89999999999998</v>
      </c>
      <c r="N5229" s="10">
        <v>1227.5999999999999</v>
      </c>
      <c r="O5229" s="59">
        <v>0.1</v>
      </c>
      <c r="P5229" s="10">
        <v>122.76</v>
      </c>
      <c r="Q5229" s="10">
        <v>1104.8399999999999</v>
      </c>
      <c r="R5229" s="10" t="s">
        <v>586</v>
      </c>
      <c r="S5229" s="10" t="s">
        <v>564</v>
      </c>
      <c r="T5229" s="59">
        <v>0.3</v>
      </c>
      <c r="U5229" s="10">
        <v>331.45</v>
      </c>
    </row>
    <row r="5230" spans="1:21" x14ac:dyDescent="0.3">
      <c r="A5230" s="10" t="s">
        <v>19752</v>
      </c>
      <c r="B5230" s="61">
        <v>44933</v>
      </c>
      <c r="C5230" s="10" t="s">
        <v>19751</v>
      </c>
      <c r="D5230" s="10" t="s">
        <v>19750</v>
      </c>
      <c r="E5230" s="10" t="s">
        <v>571</v>
      </c>
      <c r="F5230" s="10" t="s">
        <v>11</v>
      </c>
      <c r="G5230" s="10" t="s">
        <v>569</v>
      </c>
      <c r="H5230" s="10" t="s">
        <v>590</v>
      </c>
      <c r="I5230" s="10" t="s">
        <v>589</v>
      </c>
      <c r="J5230" s="10" t="s">
        <v>19749</v>
      </c>
      <c r="K5230" s="10" t="s">
        <v>19748</v>
      </c>
      <c r="L5230" s="10">
        <v>7</v>
      </c>
      <c r="M5230" s="10">
        <v>836.4</v>
      </c>
      <c r="N5230" s="10">
        <v>5854.8</v>
      </c>
      <c r="O5230" s="59">
        <v>0</v>
      </c>
      <c r="P5230" s="10">
        <v>0</v>
      </c>
      <c r="Q5230" s="10">
        <v>5854.8</v>
      </c>
      <c r="R5230" s="10" t="s">
        <v>565</v>
      </c>
      <c r="S5230" s="10" t="s">
        <v>596</v>
      </c>
      <c r="T5230" s="59">
        <v>0.3</v>
      </c>
      <c r="U5230" s="10">
        <v>1756.44</v>
      </c>
    </row>
    <row r="5231" spans="1:21" x14ac:dyDescent="0.3">
      <c r="A5231" s="10" t="s">
        <v>19747</v>
      </c>
      <c r="B5231" s="61">
        <v>45092</v>
      </c>
      <c r="C5231" s="10" t="s">
        <v>19746</v>
      </c>
      <c r="D5231" s="10" t="s">
        <v>19745</v>
      </c>
      <c r="E5231" s="10" t="s">
        <v>603</v>
      </c>
      <c r="F5231" s="10" t="s">
        <v>636</v>
      </c>
      <c r="G5231" s="10" t="s">
        <v>569</v>
      </c>
      <c r="H5231" s="10" t="s">
        <v>544</v>
      </c>
      <c r="I5231" s="10" t="s">
        <v>10</v>
      </c>
      <c r="J5231" s="10" t="s">
        <v>19744</v>
      </c>
      <c r="K5231" s="10" t="s">
        <v>19743</v>
      </c>
      <c r="L5231" s="10">
        <v>1</v>
      </c>
      <c r="M5231" s="10">
        <v>482.43</v>
      </c>
      <c r="N5231" s="10">
        <v>482.43</v>
      </c>
      <c r="O5231" s="59">
        <v>0.05</v>
      </c>
      <c r="P5231" s="10">
        <v>24.12</v>
      </c>
      <c r="Q5231" s="10">
        <v>458.31</v>
      </c>
      <c r="R5231" s="10" t="s">
        <v>575</v>
      </c>
      <c r="S5231" s="10" t="s">
        <v>585</v>
      </c>
      <c r="T5231" s="59">
        <v>0.25</v>
      </c>
      <c r="U5231" s="10">
        <v>114.58</v>
      </c>
    </row>
    <row r="5232" spans="1:21" x14ac:dyDescent="0.3">
      <c r="A5232" s="10" t="s">
        <v>19742</v>
      </c>
      <c r="B5232" s="61">
        <v>45173</v>
      </c>
      <c r="C5232" s="10" t="s">
        <v>19741</v>
      </c>
      <c r="D5232" s="10" t="s">
        <v>10723</v>
      </c>
      <c r="E5232" s="10" t="s">
        <v>592</v>
      </c>
      <c r="F5232" s="10" t="s">
        <v>652</v>
      </c>
      <c r="G5232" s="10" t="s">
        <v>569</v>
      </c>
      <c r="H5232" s="10" t="s">
        <v>590</v>
      </c>
      <c r="I5232" s="10" t="s">
        <v>635</v>
      </c>
      <c r="J5232" s="10" t="s">
        <v>19740</v>
      </c>
      <c r="K5232" s="10" t="s">
        <v>19434</v>
      </c>
      <c r="L5232" s="10">
        <v>2</v>
      </c>
      <c r="M5232" s="10">
        <v>881.92</v>
      </c>
      <c r="N5232" s="10">
        <v>1763.84</v>
      </c>
      <c r="O5232" s="59">
        <v>0.2</v>
      </c>
      <c r="P5232" s="10">
        <v>352.77</v>
      </c>
      <c r="Q5232" s="10">
        <v>1411.07</v>
      </c>
      <c r="R5232" s="10" t="s">
        <v>565</v>
      </c>
      <c r="S5232" s="10" t="s">
        <v>607</v>
      </c>
      <c r="T5232" s="59">
        <v>0.3</v>
      </c>
      <c r="U5232" s="10">
        <v>423.32</v>
      </c>
    </row>
    <row r="5233" spans="1:21" x14ac:dyDescent="0.3">
      <c r="A5233" s="10" t="s">
        <v>19739</v>
      </c>
      <c r="B5233" s="61">
        <v>45307</v>
      </c>
      <c r="C5233" s="10" t="s">
        <v>9188</v>
      </c>
      <c r="D5233" s="10" t="s">
        <v>19738</v>
      </c>
      <c r="E5233" s="10" t="s">
        <v>629</v>
      </c>
      <c r="F5233" s="10" t="s">
        <v>790</v>
      </c>
      <c r="G5233" s="10" t="s">
        <v>601</v>
      </c>
      <c r="H5233" s="10" t="s">
        <v>590</v>
      </c>
      <c r="I5233" s="10" t="s">
        <v>635</v>
      </c>
      <c r="J5233" s="10" t="s">
        <v>19737</v>
      </c>
      <c r="K5233" s="10" t="s">
        <v>19736</v>
      </c>
      <c r="L5233" s="10">
        <v>6</v>
      </c>
      <c r="M5233" s="10">
        <v>340.65</v>
      </c>
      <c r="N5233" s="10">
        <v>2043.9</v>
      </c>
      <c r="O5233" s="59">
        <v>0.05</v>
      </c>
      <c r="P5233" s="10">
        <v>102.2</v>
      </c>
      <c r="Q5233" s="10">
        <v>1941.7</v>
      </c>
      <c r="R5233" s="10" t="s">
        <v>565</v>
      </c>
      <c r="S5233" s="10" t="s">
        <v>585</v>
      </c>
      <c r="T5233" s="59">
        <v>0.15</v>
      </c>
      <c r="U5233" s="10">
        <v>291.25</v>
      </c>
    </row>
    <row r="5234" spans="1:21" x14ac:dyDescent="0.3">
      <c r="A5234" s="10" t="s">
        <v>19735</v>
      </c>
      <c r="B5234" s="61">
        <v>45320</v>
      </c>
      <c r="C5234" s="10" t="s">
        <v>8610</v>
      </c>
      <c r="D5234" s="10" t="s">
        <v>19734</v>
      </c>
      <c r="E5234" s="10" t="s">
        <v>581</v>
      </c>
      <c r="F5234" s="10" t="s">
        <v>580</v>
      </c>
      <c r="G5234" s="10" t="s">
        <v>569</v>
      </c>
      <c r="H5234" s="10" t="s">
        <v>544</v>
      </c>
      <c r="I5234" s="10" t="s">
        <v>10</v>
      </c>
      <c r="J5234" s="10" t="s">
        <v>7276</v>
      </c>
      <c r="K5234" s="10" t="s">
        <v>19044</v>
      </c>
      <c r="L5234" s="10">
        <v>8</v>
      </c>
      <c r="M5234" s="10">
        <v>142.78</v>
      </c>
      <c r="N5234" s="10">
        <v>1142.24</v>
      </c>
      <c r="O5234" s="59">
        <v>0.2</v>
      </c>
      <c r="P5234" s="10">
        <v>228.45</v>
      </c>
      <c r="Q5234" s="10">
        <v>913.79</v>
      </c>
      <c r="R5234" s="10" t="s">
        <v>565</v>
      </c>
      <c r="S5234" s="10" t="s">
        <v>564</v>
      </c>
      <c r="T5234" s="59">
        <v>0.25</v>
      </c>
      <c r="U5234" s="10">
        <v>228.45</v>
      </c>
    </row>
    <row r="5235" spans="1:21" x14ac:dyDescent="0.3">
      <c r="A5235" s="10" t="s">
        <v>19733</v>
      </c>
      <c r="B5235" s="61">
        <v>45199</v>
      </c>
      <c r="C5235" s="10" t="s">
        <v>17083</v>
      </c>
      <c r="D5235" s="10" t="s">
        <v>7343</v>
      </c>
      <c r="E5235" s="10" t="s">
        <v>581</v>
      </c>
      <c r="F5235" s="10" t="s">
        <v>580</v>
      </c>
      <c r="G5235" s="10" t="s">
        <v>601</v>
      </c>
      <c r="H5235" s="10" t="s">
        <v>590</v>
      </c>
      <c r="I5235" s="10" t="s">
        <v>589</v>
      </c>
      <c r="J5235" s="10" t="s">
        <v>19732</v>
      </c>
      <c r="K5235" s="10" t="s">
        <v>14089</v>
      </c>
      <c r="L5235" s="10">
        <v>10</v>
      </c>
      <c r="M5235" s="10">
        <v>546.66999999999996</v>
      </c>
      <c r="N5235" s="10">
        <v>5466.7</v>
      </c>
      <c r="O5235" s="59">
        <v>0</v>
      </c>
      <c r="P5235" s="10">
        <v>0</v>
      </c>
      <c r="Q5235" s="10">
        <v>5466.7</v>
      </c>
      <c r="R5235" s="10" t="s">
        <v>614</v>
      </c>
      <c r="S5235" s="10" t="s">
        <v>564</v>
      </c>
      <c r="T5235" s="59">
        <v>0.15</v>
      </c>
      <c r="U5235" s="10">
        <v>820</v>
      </c>
    </row>
    <row r="5236" spans="1:21" x14ac:dyDescent="0.3">
      <c r="A5236" s="10" t="s">
        <v>19731</v>
      </c>
      <c r="B5236" s="61">
        <v>45213</v>
      </c>
      <c r="C5236" s="10" t="s">
        <v>19730</v>
      </c>
      <c r="D5236" s="10" t="s">
        <v>19729</v>
      </c>
      <c r="E5236" s="10" t="s">
        <v>603</v>
      </c>
      <c r="F5236" s="10" t="s">
        <v>602</v>
      </c>
      <c r="G5236" s="10" t="s">
        <v>601</v>
      </c>
      <c r="H5236" s="10" t="s">
        <v>579</v>
      </c>
      <c r="I5236" s="10" t="s">
        <v>578</v>
      </c>
      <c r="J5236" s="10" t="s">
        <v>16810</v>
      </c>
      <c r="K5236" s="10" t="s">
        <v>19728</v>
      </c>
      <c r="L5236" s="10">
        <v>3</v>
      </c>
      <c r="M5236" s="10">
        <v>999.05</v>
      </c>
      <c r="N5236" s="10">
        <v>2997.15</v>
      </c>
      <c r="O5236" s="59">
        <v>0</v>
      </c>
      <c r="P5236" s="10">
        <v>0</v>
      </c>
      <c r="Q5236" s="10">
        <v>2997.15</v>
      </c>
      <c r="R5236" s="10" t="s">
        <v>565</v>
      </c>
      <c r="S5236" s="10" t="s">
        <v>596</v>
      </c>
      <c r="T5236" s="59">
        <v>0.25</v>
      </c>
      <c r="U5236" s="10">
        <v>749.29</v>
      </c>
    </row>
    <row r="5237" spans="1:21" x14ac:dyDescent="0.3">
      <c r="A5237" s="10" t="s">
        <v>19727</v>
      </c>
      <c r="B5237" s="61">
        <v>45306</v>
      </c>
      <c r="C5237" s="10" t="s">
        <v>19726</v>
      </c>
      <c r="D5237" s="10" t="s">
        <v>19725</v>
      </c>
      <c r="E5237" s="10" t="s">
        <v>603</v>
      </c>
      <c r="F5237" s="10" t="s">
        <v>602</v>
      </c>
      <c r="G5237" s="10" t="s">
        <v>569</v>
      </c>
      <c r="H5237" s="10" t="s">
        <v>600</v>
      </c>
      <c r="I5237" s="10" t="s">
        <v>627</v>
      </c>
      <c r="J5237" s="10" t="s">
        <v>19724</v>
      </c>
      <c r="K5237" s="10" t="s">
        <v>19723</v>
      </c>
      <c r="L5237" s="10">
        <v>4</v>
      </c>
      <c r="M5237" s="10">
        <v>753.11</v>
      </c>
      <c r="N5237" s="10">
        <v>3012.44</v>
      </c>
      <c r="O5237" s="59">
        <v>0.2</v>
      </c>
      <c r="P5237" s="10">
        <v>602.49</v>
      </c>
      <c r="Q5237" s="10">
        <v>2409.9499999999998</v>
      </c>
      <c r="R5237" s="10" t="s">
        <v>586</v>
      </c>
      <c r="S5237" s="10" t="s">
        <v>596</v>
      </c>
      <c r="T5237" s="59">
        <v>0.15</v>
      </c>
      <c r="U5237" s="10">
        <v>361.49</v>
      </c>
    </row>
    <row r="5238" spans="1:21" x14ac:dyDescent="0.3">
      <c r="A5238" s="10" t="s">
        <v>19722</v>
      </c>
      <c r="B5238" s="61">
        <v>45220</v>
      </c>
      <c r="C5238" s="10" t="s">
        <v>15913</v>
      </c>
      <c r="D5238" s="10" t="s">
        <v>15895</v>
      </c>
      <c r="E5238" s="10" t="s">
        <v>603</v>
      </c>
      <c r="F5238" s="10" t="s">
        <v>636</v>
      </c>
      <c r="G5238" s="10" t="s">
        <v>569</v>
      </c>
      <c r="H5238" s="10" t="s">
        <v>590</v>
      </c>
      <c r="I5238" s="10" t="s">
        <v>748</v>
      </c>
      <c r="J5238" s="10" t="s">
        <v>19721</v>
      </c>
      <c r="K5238" s="10" t="s">
        <v>19720</v>
      </c>
      <c r="L5238" s="10">
        <v>1</v>
      </c>
      <c r="M5238" s="10">
        <v>156.54</v>
      </c>
      <c r="N5238" s="10">
        <v>156.54</v>
      </c>
      <c r="O5238" s="59">
        <v>0.05</v>
      </c>
      <c r="P5238" s="10">
        <v>7.83</v>
      </c>
      <c r="Q5238" s="10">
        <v>148.71</v>
      </c>
      <c r="R5238" s="10" t="s">
        <v>586</v>
      </c>
      <c r="S5238" s="10" t="s">
        <v>585</v>
      </c>
      <c r="T5238" s="59">
        <v>0.3</v>
      </c>
      <c r="U5238" s="10">
        <v>44.61</v>
      </c>
    </row>
    <row r="5239" spans="1:21" x14ac:dyDescent="0.3">
      <c r="A5239" s="10" t="s">
        <v>19719</v>
      </c>
      <c r="B5239" s="61">
        <v>45262</v>
      </c>
      <c r="C5239" s="10" t="s">
        <v>19718</v>
      </c>
      <c r="D5239" s="10" t="s">
        <v>19717</v>
      </c>
      <c r="E5239" s="10" t="s">
        <v>581</v>
      </c>
      <c r="F5239" s="10" t="s">
        <v>7</v>
      </c>
      <c r="G5239" s="10" t="s">
        <v>601</v>
      </c>
      <c r="H5239" s="10" t="s">
        <v>579</v>
      </c>
      <c r="I5239" s="10" t="s">
        <v>711</v>
      </c>
      <c r="J5239" s="10" t="s">
        <v>19716</v>
      </c>
      <c r="K5239" s="10" t="s">
        <v>19284</v>
      </c>
      <c r="L5239" s="10">
        <v>5</v>
      </c>
      <c r="M5239" s="10">
        <v>557.45000000000005</v>
      </c>
      <c r="N5239" s="10">
        <v>2787.25</v>
      </c>
      <c r="O5239" s="59">
        <v>0.2</v>
      </c>
      <c r="P5239" s="10">
        <v>557.45000000000005</v>
      </c>
      <c r="Q5239" s="10">
        <v>2229.8000000000002</v>
      </c>
      <c r="R5239" s="10" t="s">
        <v>575</v>
      </c>
      <c r="S5239" s="10" t="s">
        <v>564</v>
      </c>
      <c r="T5239" s="59">
        <v>0.25</v>
      </c>
      <c r="U5239" s="10">
        <v>557.45000000000005</v>
      </c>
    </row>
    <row r="5240" spans="1:21" x14ac:dyDescent="0.3">
      <c r="A5240" s="10" t="s">
        <v>19715</v>
      </c>
      <c r="B5240" s="61">
        <v>45376</v>
      </c>
      <c r="C5240" s="10" t="s">
        <v>19714</v>
      </c>
      <c r="D5240" s="10" t="s">
        <v>19713</v>
      </c>
      <c r="E5240" s="10" t="s">
        <v>603</v>
      </c>
      <c r="F5240" s="10" t="s">
        <v>636</v>
      </c>
      <c r="G5240" s="10" t="s">
        <v>601</v>
      </c>
      <c r="H5240" s="10" t="s">
        <v>579</v>
      </c>
      <c r="I5240" s="10" t="s">
        <v>711</v>
      </c>
      <c r="J5240" s="10" t="s">
        <v>19712</v>
      </c>
      <c r="K5240" s="10" t="s">
        <v>19711</v>
      </c>
      <c r="L5240" s="10">
        <v>10</v>
      </c>
      <c r="M5240" s="10">
        <v>440.92</v>
      </c>
      <c r="N5240" s="10">
        <v>4409.2</v>
      </c>
      <c r="O5240" s="59">
        <v>0.05</v>
      </c>
      <c r="P5240" s="10">
        <v>220.46</v>
      </c>
      <c r="Q5240" s="10">
        <v>4188.74</v>
      </c>
      <c r="R5240" s="10" t="s">
        <v>575</v>
      </c>
      <c r="S5240" s="10" t="s">
        <v>607</v>
      </c>
      <c r="T5240" s="59">
        <v>0.3</v>
      </c>
      <c r="U5240" s="10">
        <v>1256.6199999999999</v>
      </c>
    </row>
    <row r="5241" spans="1:21" x14ac:dyDescent="0.3">
      <c r="A5241" s="10" t="s">
        <v>19710</v>
      </c>
      <c r="B5241" s="61">
        <v>45159</v>
      </c>
      <c r="C5241" s="10" t="s">
        <v>19709</v>
      </c>
      <c r="D5241" s="10" t="s">
        <v>18903</v>
      </c>
      <c r="E5241" s="10" t="s">
        <v>592</v>
      </c>
      <c r="F5241" s="10" t="s">
        <v>18</v>
      </c>
      <c r="G5241" s="10" t="s">
        <v>569</v>
      </c>
      <c r="H5241" s="10" t="s">
        <v>579</v>
      </c>
      <c r="I5241" s="10" t="s">
        <v>722</v>
      </c>
      <c r="J5241" s="10" t="s">
        <v>19708</v>
      </c>
      <c r="K5241" s="10" t="s">
        <v>2098</v>
      </c>
      <c r="L5241" s="10">
        <v>3</v>
      </c>
      <c r="M5241" s="10">
        <v>829.7</v>
      </c>
      <c r="N5241" s="10">
        <v>2489.1</v>
      </c>
      <c r="O5241" s="59">
        <v>0.05</v>
      </c>
      <c r="P5241" s="10">
        <v>124.45</v>
      </c>
      <c r="Q5241" s="10">
        <v>2364.65</v>
      </c>
      <c r="R5241" s="10" t="s">
        <v>575</v>
      </c>
      <c r="S5241" s="10" t="s">
        <v>607</v>
      </c>
      <c r="T5241" s="59">
        <v>0.25</v>
      </c>
      <c r="U5241" s="10">
        <v>591.16</v>
      </c>
    </row>
    <row r="5242" spans="1:21" x14ac:dyDescent="0.3">
      <c r="A5242" s="10" t="s">
        <v>19707</v>
      </c>
      <c r="B5242" s="61">
        <v>45056</v>
      </c>
      <c r="C5242" s="10" t="s">
        <v>8749</v>
      </c>
      <c r="D5242" s="10" t="s">
        <v>659</v>
      </c>
      <c r="E5242" s="10" t="s">
        <v>603</v>
      </c>
      <c r="F5242" s="10" t="s">
        <v>658</v>
      </c>
      <c r="G5242" s="10" t="s">
        <v>569</v>
      </c>
      <c r="H5242" s="10" t="s">
        <v>590</v>
      </c>
      <c r="I5242" s="10" t="s">
        <v>748</v>
      </c>
      <c r="J5242" s="10" t="s">
        <v>11707</v>
      </c>
      <c r="K5242" s="10" t="s">
        <v>19706</v>
      </c>
      <c r="L5242" s="10">
        <v>7</v>
      </c>
      <c r="M5242" s="10">
        <v>738.28</v>
      </c>
      <c r="N5242" s="10">
        <v>5167.96</v>
      </c>
      <c r="O5242" s="59">
        <v>0.1</v>
      </c>
      <c r="P5242" s="10">
        <v>516.79999999999995</v>
      </c>
      <c r="Q5242" s="10">
        <v>4651.16</v>
      </c>
      <c r="R5242" s="10" t="s">
        <v>614</v>
      </c>
      <c r="S5242" s="10" t="s">
        <v>607</v>
      </c>
      <c r="T5242" s="59">
        <v>0.15</v>
      </c>
      <c r="U5242" s="10">
        <v>697.67</v>
      </c>
    </row>
    <row r="5243" spans="1:21" x14ac:dyDescent="0.3">
      <c r="A5243" s="10" t="s">
        <v>19705</v>
      </c>
      <c r="B5243" s="61">
        <v>45205</v>
      </c>
      <c r="C5243" s="10" t="s">
        <v>3109</v>
      </c>
      <c r="D5243" s="10" t="s">
        <v>4792</v>
      </c>
      <c r="E5243" s="10" t="s">
        <v>603</v>
      </c>
      <c r="F5243" s="10" t="s">
        <v>658</v>
      </c>
      <c r="G5243" s="10" t="s">
        <v>601</v>
      </c>
      <c r="H5243" s="10" t="s">
        <v>600</v>
      </c>
      <c r="I5243" s="10" t="s">
        <v>627</v>
      </c>
      <c r="J5243" s="10" t="s">
        <v>15063</v>
      </c>
      <c r="K5243" s="10" t="s">
        <v>19704</v>
      </c>
      <c r="L5243" s="10">
        <v>2</v>
      </c>
      <c r="M5243" s="10">
        <v>371.02</v>
      </c>
      <c r="N5243" s="10">
        <v>742.04</v>
      </c>
      <c r="O5243" s="59">
        <v>0.05</v>
      </c>
      <c r="P5243" s="10">
        <v>37.1</v>
      </c>
      <c r="Q5243" s="10">
        <v>704.94</v>
      </c>
      <c r="R5243" s="10" t="s">
        <v>614</v>
      </c>
      <c r="S5243" s="10" t="s">
        <v>607</v>
      </c>
      <c r="T5243" s="59">
        <v>0.3</v>
      </c>
      <c r="U5243" s="10">
        <v>211.48</v>
      </c>
    </row>
    <row r="5244" spans="1:21" x14ac:dyDescent="0.3">
      <c r="A5244" s="10" t="s">
        <v>19703</v>
      </c>
      <c r="B5244" s="61">
        <v>44931</v>
      </c>
      <c r="C5244" s="10" t="s">
        <v>2039</v>
      </c>
      <c r="D5244" s="10" t="s">
        <v>10660</v>
      </c>
      <c r="E5244" s="10" t="s">
        <v>603</v>
      </c>
      <c r="F5244" s="10" t="s">
        <v>636</v>
      </c>
      <c r="G5244" s="10" t="s">
        <v>601</v>
      </c>
      <c r="H5244" s="10" t="s">
        <v>544</v>
      </c>
      <c r="I5244" s="10" t="s">
        <v>10</v>
      </c>
      <c r="J5244" s="10" t="s">
        <v>8697</v>
      </c>
      <c r="K5244" s="10" t="s">
        <v>14495</v>
      </c>
      <c r="L5244" s="10">
        <v>7</v>
      </c>
      <c r="M5244" s="10">
        <v>957.45</v>
      </c>
      <c r="N5244" s="10">
        <v>6702.15</v>
      </c>
      <c r="O5244" s="59">
        <v>0.2</v>
      </c>
      <c r="P5244" s="10">
        <v>1340.43</v>
      </c>
      <c r="Q5244" s="10">
        <v>5361.72</v>
      </c>
      <c r="R5244" s="10" t="s">
        <v>586</v>
      </c>
      <c r="S5244" s="10" t="s">
        <v>585</v>
      </c>
      <c r="T5244" s="59">
        <v>0.25</v>
      </c>
      <c r="U5244" s="10">
        <v>1340.43</v>
      </c>
    </row>
    <row r="5245" spans="1:21" x14ac:dyDescent="0.3">
      <c r="A5245" s="10" t="s">
        <v>19702</v>
      </c>
      <c r="B5245" s="61">
        <v>45184</v>
      </c>
      <c r="C5245" s="10" t="s">
        <v>2829</v>
      </c>
      <c r="D5245" s="10" t="s">
        <v>19701</v>
      </c>
      <c r="E5245" s="10" t="s">
        <v>571</v>
      </c>
      <c r="F5245" s="10" t="s">
        <v>570</v>
      </c>
      <c r="G5245" s="10" t="s">
        <v>569</v>
      </c>
      <c r="H5245" s="10" t="s">
        <v>579</v>
      </c>
      <c r="I5245" s="10" t="s">
        <v>722</v>
      </c>
      <c r="J5245" s="10" t="s">
        <v>19700</v>
      </c>
      <c r="K5245" s="10" t="s">
        <v>19699</v>
      </c>
      <c r="L5245" s="10">
        <v>5</v>
      </c>
      <c r="M5245" s="10">
        <v>616.89</v>
      </c>
      <c r="N5245" s="10">
        <v>3084.45</v>
      </c>
      <c r="O5245" s="59">
        <v>0</v>
      </c>
      <c r="P5245" s="10">
        <v>0</v>
      </c>
      <c r="Q5245" s="10">
        <v>3084.45</v>
      </c>
      <c r="R5245" s="10" t="s">
        <v>586</v>
      </c>
      <c r="S5245" s="10" t="s">
        <v>564</v>
      </c>
      <c r="T5245" s="59">
        <v>0.25</v>
      </c>
      <c r="U5245" s="10">
        <v>771.11</v>
      </c>
    </row>
    <row r="5246" spans="1:21" x14ac:dyDescent="0.3">
      <c r="A5246" s="10" t="s">
        <v>19698</v>
      </c>
      <c r="B5246" s="61">
        <v>45021</v>
      </c>
      <c r="C5246" s="10" t="s">
        <v>19697</v>
      </c>
      <c r="D5246" s="10" t="s">
        <v>19696</v>
      </c>
      <c r="E5246" s="10" t="s">
        <v>603</v>
      </c>
      <c r="F5246" s="10" t="s">
        <v>636</v>
      </c>
      <c r="G5246" s="10" t="s">
        <v>569</v>
      </c>
      <c r="H5246" s="10" t="s">
        <v>579</v>
      </c>
      <c r="I5246" s="10" t="s">
        <v>578</v>
      </c>
      <c r="J5246" s="10" t="s">
        <v>13390</v>
      </c>
      <c r="K5246" s="10" t="s">
        <v>19695</v>
      </c>
      <c r="L5246" s="10">
        <v>8</v>
      </c>
      <c r="M5246" s="10">
        <v>832.88</v>
      </c>
      <c r="N5246" s="10">
        <v>6663.04</v>
      </c>
      <c r="O5246" s="59">
        <v>0.2</v>
      </c>
      <c r="P5246" s="10">
        <v>1332.61</v>
      </c>
      <c r="Q5246" s="10">
        <v>5330.43</v>
      </c>
      <c r="R5246" s="10" t="s">
        <v>586</v>
      </c>
      <c r="S5246" s="10" t="s">
        <v>607</v>
      </c>
      <c r="T5246" s="59">
        <v>0.3</v>
      </c>
      <c r="U5246" s="10">
        <v>1599.13</v>
      </c>
    </row>
    <row r="5247" spans="1:21" x14ac:dyDescent="0.3">
      <c r="A5247" s="10" t="s">
        <v>19694</v>
      </c>
      <c r="B5247" s="61">
        <v>45293</v>
      </c>
      <c r="C5247" s="10" t="s">
        <v>19693</v>
      </c>
      <c r="D5247" s="10" t="s">
        <v>19692</v>
      </c>
      <c r="E5247" s="10" t="s">
        <v>629</v>
      </c>
      <c r="F5247" s="10" t="s">
        <v>628</v>
      </c>
      <c r="G5247" s="10" t="s">
        <v>569</v>
      </c>
      <c r="H5247" s="10" t="s">
        <v>600</v>
      </c>
      <c r="I5247" s="10" t="s">
        <v>599</v>
      </c>
      <c r="J5247" s="10" t="s">
        <v>19691</v>
      </c>
      <c r="K5247" s="10" t="s">
        <v>19690</v>
      </c>
      <c r="L5247" s="10">
        <v>5</v>
      </c>
      <c r="M5247" s="10">
        <v>834.52</v>
      </c>
      <c r="N5247" s="10">
        <v>4172.6000000000004</v>
      </c>
      <c r="O5247" s="59">
        <v>0.05</v>
      </c>
      <c r="P5247" s="10">
        <v>208.63</v>
      </c>
      <c r="Q5247" s="10">
        <v>3963.97</v>
      </c>
      <c r="R5247" s="10" t="s">
        <v>575</v>
      </c>
      <c r="S5247" s="10" t="s">
        <v>596</v>
      </c>
      <c r="T5247" s="59">
        <v>0.3</v>
      </c>
      <c r="U5247" s="10">
        <v>1189.19</v>
      </c>
    </row>
    <row r="5248" spans="1:21" x14ac:dyDescent="0.3">
      <c r="A5248" s="10" t="s">
        <v>19689</v>
      </c>
      <c r="B5248" s="61">
        <v>45220</v>
      </c>
      <c r="C5248" s="10" t="s">
        <v>15274</v>
      </c>
      <c r="D5248" s="10" t="s">
        <v>19688</v>
      </c>
      <c r="E5248" s="10" t="s">
        <v>629</v>
      </c>
      <c r="F5248" s="10" t="s">
        <v>628</v>
      </c>
      <c r="G5248" s="10" t="s">
        <v>601</v>
      </c>
      <c r="H5248" s="10" t="s">
        <v>544</v>
      </c>
      <c r="I5248" s="10" t="s">
        <v>610</v>
      </c>
      <c r="J5248" s="10" t="s">
        <v>19687</v>
      </c>
      <c r="K5248" s="10" t="s">
        <v>19686</v>
      </c>
      <c r="L5248" s="10">
        <v>10</v>
      </c>
      <c r="M5248" s="10">
        <v>717.89</v>
      </c>
      <c r="N5248" s="10">
        <v>7178.9</v>
      </c>
      <c r="O5248" s="59">
        <v>0</v>
      </c>
      <c r="P5248" s="10">
        <v>0</v>
      </c>
      <c r="Q5248" s="10">
        <v>7178.9</v>
      </c>
      <c r="R5248" s="10" t="s">
        <v>586</v>
      </c>
      <c r="S5248" s="10" t="s">
        <v>607</v>
      </c>
      <c r="T5248" s="59">
        <v>0.3</v>
      </c>
      <c r="U5248" s="10">
        <v>2153.67</v>
      </c>
    </row>
    <row r="5249" spans="1:21" x14ac:dyDescent="0.3">
      <c r="A5249" s="10" t="s">
        <v>19685</v>
      </c>
      <c r="B5249" s="61">
        <v>44964</v>
      </c>
      <c r="C5249" s="10" t="s">
        <v>3592</v>
      </c>
      <c r="D5249" s="10" t="s">
        <v>19684</v>
      </c>
      <c r="E5249" s="10" t="s">
        <v>603</v>
      </c>
      <c r="F5249" s="10" t="s">
        <v>602</v>
      </c>
      <c r="G5249" s="10" t="s">
        <v>601</v>
      </c>
      <c r="H5249" s="10" t="s">
        <v>600</v>
      </c>
      <c r="I5249" s="10" t="s">
        <v>664</v>
      </c>
      <c r="J5249" s="10" t="s">
        <v>19562</v>
      </c>
      <c r="K5249" s="10" t="s">
        <v>13210</v>
      </c>
      <c r="L5249" s="10">
        <v>1</v>
      </c>
      <c r="M5249" s="10">
        <v>497.94</v>
      </c>
      <c r="N5249" s="10">
        <v>497.94</v>
      </c>
      <c r="O5249" s="59">
        <v>0.1</v>
      </c>
      <c r="P5249" s="10">
        <v>49.79</v>
      </c>
      <c r="Q5249" s="10">
        <v>448.15</v>
      </c>
      <c r="R5249" s="10" t="s">
        <v>586</v>
      </c>
      <c r="S5249" s="10" t="s">
        <v>564</v>
      </c>
      <c r="T5249" s="59">
        <v>0.25</v>
      </c>
      <c r="U5249" s="10">
        <v>112.04</v>
      </c>
    </row>
    <row r="5250" spans="1:21" x14ac:dyDescent="0.3">
      <c r="A5250" s="10" t="s">
        <v>19683</v>
      </c>
      <c r="B5250" s="61">
        <v>45055</v>
      </c>
      <c r="C5250" s="10" t="s">
        <v>3974</v>
      </c>
      <c r="D5250" s="10" t="s">
        <v>18522</v>
      </c>
      <c r="E5250" s="10" t="s">
        <v>603</v>
      </c>
      <c r="F5250" s="10" t="s">
        <v>658</v>
      </c>
      <c r="G5250" s="10" t="s">
        <v>569</v>
      </c>
      <c r="H5250" s="10" t="s">
        <v>600</v>
      </c>
      <c r="I5250" s="10" t="s">
        <v>627</v>
      </c>
      <c r="J5250" s="10" t="s">
        <v>18898</v>
      </c>
      <c r="K5250" s="10" t="s">
        <v>19682</v>
      </c>
      <c r="L5250" s="10">
        <v>1</v>
      </c>
      <c r="M5250" s="10">
        <v>195.28</v>
      </c>
      <c r="N5250" s="10">
        <v>195.28</v>
      </c>
      <c r="O5250" s="59">
        <v>0.05</v>
      </c>
      <c r="P5250" s="10">
        <v>9.76</v>
      </c>
      <c r="Q5250" s="10">
        <v>185.52</v>
      </c>
      <c r="R5250" s="10" t="s">
        <v>575</v>
      </c>
      <c r="S5250" s="10" t="s">
        <v>564</v>
      </c>
      <c r="T5250" s="59">
        <v>0.3</v>
      </c>
      <c r="U5250" s="10">
        <v>55.66</v>
      </c>
    </row>
    <row r="5251" spans="1:21" x14ac:dyDescent="0.3">
      <c r="A5251" s="10" t="s">
        <v>19681</v>
      </c>
      <c r="B5251" s="61">
        <v>45146</v>
      </c>
      <c r="C5251" s="10" t="s">
        <v>11985</v>
      </c>
      <c r="D5251" s="10" t="s">
        <v>19680</v>
      </c>
      <c r="E5251" s="10" t="s">
        <v>592</v>
      </c>
      <c r="F5251" s="10" t="s">
        <v>652</v>
      </c>
      <c r="G5251" s="10" t="s">
        <v>601</v>
      </c>
      <c r="H5251" s="10" t="s">
        <v>590</v>
      </c>
      <c r="I5251" s="10" t="s">
        <v>635</v>
      </c>
      <c r="J5251" s="10" t="s">
        <v>19679</v>
      </c>
      <c r="K5251" s="10" t="s">
        <v>14835</v>
      </c>
      <c r="L5251" s="10">
        <v>1</v>
      </c>
      <c r="M5251" s="10">
        <v>408.51</v>
      </c>
      <c r="N5251" s="10">
        <v>408.51</v>
      </c>
      <c r="O5251" s="59">
        <v>0</v>
      </c>
      <c r="P5251" s="10">
        <v>0</v>
      </c>
      <c r="Q5251" s="10">
        <v>408.51</v>
      </c>
      <c r="R5251" s="10" t="s">
        <v>586</v>
      </c>
      <c r="S5251" s="10" t="s">
        <v>585</v>
      </c>
      <c r="T5251" s="59">
        <v>0.15</v>
      </c>
      <c r="U5251" s="10">
        <v>61.28</v>
      </c>
    </row>
    <row r="5252" spans="1:21" x14ac:dyDescent="0.3">
      <c r="A5252" s="10" t="s">
        <v>19678</v>
      </c>
      <c r="B5252" s="61">
        <v>45080</v>
      </c>
      <c r="C5252" s="10" t="s">
        <v>19677</v>
      </c>
      <c r="D5252" s="10" t="s">
        <v>19676</v>
      </c>
      <c r="E5252" s="10" t="s">
        <v>603</v>
      </c>
      <c r="F5252" s="10" t="s">
        <v>602</v>
      </c>
      <c r="G5252" s="10" t="s">
        <v>569</v>
      </c>
      <c r="H5252" s="10" t="s">
        <v>544</v>
      </c>
      <c r="I5252" s="10" t="s">
        <v>10</v>
      </c>
      <c r="J5252" s="10" t="s">
        <v>19675</v>
      </c>
      <c r="K5252" s="10" t="s">
        <v>19674</v>
      </c>
      <c r="L5252" s="10">
        <v>10</v>
      </c>
      <c r="M5252" s="10">
        <v>939.32</v>
      </c>
      <c r="N5252" s="10">
        <v>9393.2000000000007</v>
      </c>
      <c r="O5252" s="59">
        <v>0.1</v>
      </c>
      <c r="P5252" s="10">
        <v>939.32</v>
      </c>
      <c r="Q5252" s="10">
        <v>8453.8799999999992</v>
      </c>
      <c r="R5252" s="10" t="s">
        <v>586</v>
      </c>
      <c r="S5252" s="10" t="s">
        <v>596</v>
      </c>
      <c r="T5252" s="59">
        <v>0.25</v>
      </c>
      <c r="U5252" s="10">
        <v>2113.4699999999998</v>
      </c>
    </row>
    <row r="5253" spans="1:21" x14ac:dyDescent="0.3">
      <c r="A5253" s="10" t="s">
        <v>19673</v>
      </c>
      <c r="B5253" s="61">
        <v>45351</v>
      </c>
      <c r="C5253" s="10" t="s">
        <v>19672</v>
      </c>
      <c r="D5253" s="10" t="s">
        <v>19671</v>
      </c>
      <c r="E5253" s="10" t="s">
        <v>581</v>
      </c>
      <c r="F5253" s="10" t="s">
        <v>580</v>
      </c>
      <c r="G5253" s="10" t="s">
        <v>569</v>
      </c>
      <c r="H5253" s="10" t="s">
        <v>590</v>
      </c>
      <c r="I5253" s="10" t="s">
        <v>748</v>
      </c>
      <c r="J5253" s="10" t="s">
        <v>19670</v>
      </c>
      <c r="K5253" s="10" t="s">
        <v>19669</v>
      </c>
      <c r="L5253" s="10">
        <v>2</v>
      </c>
      <c r="M5253" s="10">
        <v>652.57000000000005</v>
      </c>
      <c r="N5253" s="10">
        <v>1305.1400000000001</v>
      </c>
      <c r="O5253" s="59">
        <v>0.05</v>
      </c>
      <c r="P5253" s="10">
        <v>65.260000000000005</v>
      </c>
      <c r="Q5253" s="10">
        <v>1239.8800000000001</v>
      </c>
      <c r="R5253" s="10" t="s">
        <v>575</v>
      </c>
      <c r="S5253" s="10" t="s">
        <v>564</v>
      </c>
      <c r="T5253" s="59">
        <v>0.25</v>
      </c>
      <c r="U5253" s="10">
        <v>309.97000000000003</v>
      </c>
    </row>
    <row r="5254" spans="1:21" x14ac:dyDescent="0.3">
      <c r="A5254" s="10" t="s">
        <v>19668</v>
      </c>
      <c r="B5254" s="61">
        <v>45285</v>
      </c>
      <c r="C5254" s="10" t="s">
        <v>8398</v>
      </c>
      <c r="D5254" s="10" t="s">
        <v>8311</v>
      </c>
      <c r="E5254" s="10" t="s">
        <v>592</v>
      </c>
      <c r="F5254" s="10" t="s">
        <v>652</v>
      </c>
      <c r="G5254" s="10" t="s">
        <v>601</v>
      </c>
      <c r="H5254" s="10" t="s">
        <v>544</v>
      </c>
      <c r="I5254" s="10" t="s">
        <v>10</v>
      </c>
      <c r="J5254" s="10" t="s">
        <v>19667</v>
      </c>
      <c r="K5254" s="10" t="s">
        <v>19666</v>
      </c>
      <c r="L5254" s="10">
        <v>4</v>
      </c>
      <c r="M5254" s="10">
        <v>203.29</v>
      </c>
      <c r="N5254" s="10">
        <v>813.16</v>
      </c>
      <c r="O5254" s="59">
        <v>0</v>
      </c>
      <c r="P5254" s="10">
        <v>0</v>
      </c>
      <c r="Q5254" s="10">
        <v>813.16</v>
      </c>
      <c r="R5254" s="10" t="s">
        <v>575</v>
      </c>
      <c r="S5254" s="10" t="s">
        <v>585</v>
      </c>
      <c r="T5254" s="59">
        <v>0.3</v>
      </c>
      <c r="U5254" s="10">
        <v>243.95</v>
      </c>
    </row>
    <row r="5255" spans="1:21" x14ac:dyDescent="0.3">
      <c r="A5255" s="10" t="s">
        <v>19665</v>
      </c>
      <c r="B5255" s="61">
        <v>45037</v>
      </c>
      <c r="C5255" s="10" t="s">
        <v>4982</v>
      </c>
      <c r="D5255" s="10" t="s">
        <v>18002</v>
      </c>
      <c r="E5255" s="10" t="s">
        <v>571</v>
      </c>
      <c r="F5255" s="10" t="s">
        <v>570</v>
      </c>
      <c r="G5255" s="10" t="s">
        <v>569</v>
      </c>
      <c r="H5255" s="10" t="s">
        <v>544</v>
      </c>
      <c r="I5255" s="10" t="s">
        <v>10</v>
      </c>
      <c r="J5255" s="10" t="s">
        <v>19664</v>
      </c>
      <c r="K5255" s="10" t="s">
        <v>19663</v>
      </c>
      <c r="L5255" s="10">
        <v>5</v>
      </c>
      <c r="M5255" s="10">
        <v>121.36</v>
      </c>
      <c r="N5255" s="10">
        <v>606.79999999999995</v>
      </c>
      <c r="O5255" s="59">
        <v>0.2</v>
      </c>
      <c r="P5255" s="10">
        <v>121.36</v>
      </c>
      <c r="Q5255" s="10">
        <v>485.44</v>
      </c>
      <c r="R5255" s="10" t="s">
        <v>614</v>
      </c>
      <c r="S5255" s="10" t="s">
        <v>607</v>
      </c>
      <c r="T5255" s="59">
        <v>0.25</v>
      </c>
      <c r="U5255" s="10">
        <v>121.36</v>
      </c>
    </row>
    <row r="5256" spans="1:21" x14ac:dyDescent="0.3">
      <c r="A5256" s="10" t="s">
        <v>19662</v>
      </c>
      <c r="B5256" s="61">
        <v>45347</v>
      </c>
      <c r="C5256" s="10" t="s">
        <v>19661</v>
      </c>
      <c r="D5256" s="10" t="s">
        <v>10745</v>
      </c>
      <c r="E5256" s="10" t="s">
        <v>571</v>
      </c>
      <c r="F5256" s="10" t="s">
        <v>11</v>
      </c>
      <c r="G5256" s="10" t="s">
        <v>569</v>
      </c>
      <c r="H5256" s="10" t="s">
        <v>600</v>
      </c>
      <c r="I5256" s="10" t="s">
        <v>627</v>
      </c>
      <c r="J5256" s="10" t="s">
        <v>19660</v>
      </c>
      <c r="K5256" s="10" t="s">
        <v>19659</v>
      </c>
      <c r="L5256" s="10">
        <v>7</v>
      </c>
      <c r="M5256" s="10">
        <v>320.18</v>
      </c>
      <c r="N5256" s="10">
        <v>2241.2600000000002</v>
      </c>
      <c r="O5256" s="59">
        <v>0.2</v>
      </c>
      <c r="P5256" s="10">
        <v>448.25</v>
      </c>
      <c r="Q5256" s="10">
        <v>1793.01</v>
      </c>
      <c r="R5256" s="10" t="s">
        <v>614</v>
      </c>
      <c r="S5256" s="10" t="s">
        <v>585</v>
      </c>
      <c r="T5256" s="59">
        <v>0.3</v>
      </c>
      <c r="U5256" s="10">
        <v>537.9</v>
      </c>
    </row>
    <row r="5257" spans="1:21" x14ac:dyDescent="0.3">
      <c r="A5257" s="10" t="s">
        <v>19658</v>
      </c>
      <c r="B5257" s="61">
        <v>45207</v>
      </c>
      <c r="C5257" s="10" t="s">
        <v>18925</v>
      </c>
      <c r="D5257" s="10" t="s">
        <v>18903</v>
      </c>
      <c r="E5257" s="10" t="s">
        <v>603</v>
      </c>
      <c r="F5257" s="10" t="s">
        <v>658</v>
      </c>
      <c r="G5257" s="10" t="s">
        <v>569</v>
      </c>
      <c r="H5257" s="10" t="s">
        <v>590</v>
      </c>
      <c r="I5257" s="10" t="s">
        <v>589</v>
      </c>
      <c r="J5257" s="10" t="s">
        <v>19657</v>
      </c>
      <c r="K5257" s="10" t="s">
        <v>19656</v>
      </c>
      <c r="L5257" s="10">
        <v>5</v>
      </c>
      <c r="M5257" s="10">
        <v>671.6</v>
      </c>
      <c r="N5257" s="10">
        <v>3358</v>
      </c>
      <c r="O5257" s="59">
        <v>0.05</v>
      </c>
      <c r="P5257" s="10">
        <v>167.9</v>
      </c>
      <c r="Q5257" s="10">
        <v>3190.1</v>
      </c>
      <c r="R5257" s="10" t="s">
        <v>614</v>
      </c>
      <c r="S5257" s="10" t="s">
        <v>596</v>
      </c>
      <c r="T5257" s="59">
        <v>0.25</v>
      </c>
      <c r="U5257" s="10">
        <v>797.52</v>
      </c>
    </row>
    <row r="5258" spans="1:21" x14ac:dyDescent="0.3">
      <c r="A5258" s="10" t="s">
        <v>19655</v>
      </c>
      <c r="B5258" s="61">
        <v>45121</v>
      </c>
      <c r="C5258" s="10" t="s">
        <v>19654</v>
      </c>
      <c r="D5258" s="10" t="s">
        <v>3467</v>
      </c>
      <c r="E5258" s="10" t="s">
        <v>629</v>
      </c>
      <c r="F5258" s="10" t="s">
        <v>759</v>
      </c>
      <c r="G5258" s="10" t="s">
        <v>569</v>
      </c>
      <c r="H5258" s="10" t="s">
        <v>544</v>
      </c>
      <c r="I5258" s="10" t="s">
        <v>568</v>
      </c>
      <c r="J5258" s="10" t="s">
        <v>19653</v>
      </c>
      <c r="K5258" s="10" t="s">
        <v>19652</v>
      </c>
      <c r="L5258" s="10">
        <v>10</v>
      </c>
      <c r="M5258" s="10">
        <v>425.83</v>
      </c>
      <c r="N5258" s="10">
        <v>4258.3</v>
      </c>
      <c r="O5258" s="59">
        <v>0.1</v>
      </c>
      <c r="P5258" s="10">
        <v>425.83</v>
      </c>
      <c r="Q5258" s="10">
        <v>3832.47</v>
      </c>
      <c r="R5258" s="10" t="s">
        <v>565</v>
      </c>
      <c r="S5258" s="10" t="s">
        <v>585</v>
      </c>
      <c r="T5258" s="59">
        <v>0.25</v>
      </c>
      <c r="U5258" s="10">
        <v>958.12</v>
      </c>
    </row>
    <row r="5259" spans="1:21" x14ac:dyDescent="0.3">
      <c r="A5259" s="10" t="s">
        <v>19651</v>
      </c>
      <c r="B5259" s="61">
        <v>45279</v>
      </c>
      <c r="C5259" s="10" t="s">
        <v>18957</v>
      </c>
      <c r="D5259" s="10" t="s">
        <v>6136</v>
      </c>
      <c r="E5259" s="10" t="s">
        <v>592</v>
      </c>
      <c r="F5259" s="10" t="s">
        <v>18</v>
      </c>
      <c r="G5259" s="10" t="s">
        <v>569</v>
      </c>
      <c r="H5259" s="10" t="s">
        <v>579</v>
      </c>
      <c r="I5259" s="10" t="s">
        <v>711</v>
      </c>
      <c r="J5259" s="10" t="s">
        <v>3151</v>
      </c>
      <c r="K5259" s="10" t="s">
        <v>19650</v>
      </c>
      <c r="L5259" s="10">
        <v>1</v>
      </c>
      <c r="M5259" s="10">
        <v>752.09</v>
      </c>
      <c r="N5259" s="10">
        <v>752.09</v>
      </c>
      <c r="O5259" s="59">
        <v>0.1</v>
      </c>
      <c r="P5259" s="10">
        <v>75.209999999999994</v>
      </c>
      <c r="Q5259" s="10">
        <v>676.88</v>
      </c>
      <c r="R5259" s="10" t="s">
        <v>614</v>
      </c>
      <c r="S5259" s="10" t="s">
        <v>607</v>
      </c>
      <c r="T5259" s="59">
        <v>0.3</v>
      </c>
      <c r="U5259" s="10">
        <v>203.06</v>
      </c>
    </row>
    <row r="5260" spans="1:21" x14ac:dyDescent="0.3">
      <c r="A5260" s="10" t="s">
        <v>19649</v>
      </c>
      <c r="B5260" s="61">
        <v>45353</v>
      </c>
      <c r="C5260" s="10" t="s">
        <v>18048</v>
      </c>
      <c r="D5260" s="10" t="s">
        <v>19648</v>
      </c>
      <c r="E5260" s="10" t="s">
        <v>603</v>
      </c>
      <c r="F5260" s="10" t="s">
        <v>658</v>
      </c>
      <c r="G5260" s="10" t="s">
        <v>601</v>
      </c>
      <c r="H5260" s="10" t="s">
        <v>579</v>
      </c>
      <c r="I5260" s="10" t="s">
        <v>722</v>
      </c>
      <c r="J5260" s="10" t="s">
        <v>948</v>
      </c>
      <c r="K5260" s="10" t="s">
        <v>699</v>
      </c>
      <c r="L5260" s="10">
        <v>5</v>
      </c>
      <c r="M5260" s="10">
        <v>805.48</v>
      </c>
      <c r="N5260" s="10">
        <v>4027.4</v>
      </c>
      <c r="O5260" s="59">
        <v>0.1</v>
      </c>
      <c r="P5260" s="10">
        <v>402.74</v>
      </c>
      <c r="Q5260" s="10">
        <v>3624.66</v>
      </c>
      <c r="R5260" s="10" t="s">
        <v>565</v>
      </c>
      <c r="S5260" s="10" t="s">
        <v>607</v>
      </c>
      <c r="T5260" s="59">
        <v>0.3</v>
      </c>
      <c r="U5260" s="10">
        <v>1087.4000000000001</v>
      </c>
    </row>
    <row r="5261" spans="1:21" x14ac:dyDescent="0.3">
      <c r="A5261" s="10" t="s">
        <v>19647</v>
      </c>
      <c r="B5261" s="61">
        <v>45116</v>
      </c>
      <c r="C5261" s="10" t="s">
        <v>4309</v>
      </c>
      <c r="D5261" s="10" t="s">
        <v>7072</v>
      </c>
      <c r="E5261" s="10" t="s">
        <v>571</v>
      </c>
      <c r="F5261" s="10" t="s">
        <v>570</v>
      </c>
      <c r="G5261" s="10" t="s">
        <v>601</v>
      </c>
      <c r="H5261" s="10" t="s">
        <v>544</v>
      </c>
      <c r="I5261" s="10" t="s">
        <v>610</v>
      </c>
      <c r="J5261" s="10" t="s">
        <v>1266</v>
      </c>
      <c r="K5261" s="10" t="s">
        <v>19646</v>
      </c>
      <c r="L5261" s="10">
        <v>6</v>
      </c>
      <c r="M5261" s="10">
        <v>694.18</v>
      </c>
      <c r="N5261" s="10">
        <v>4165.08</v>
      </c>
      <c r="O5261" s="59">
        <v>0.2</v>
      </c>
      <c r="P5261" s="10">
        <v>833.02</v>
      </c>
      <c r="Q5261" s="10">
        <v>3332.06</v>
      </c>
      <c r="R5261" s="10" t="s">
        <v>586</v>
      </c>
      <c r="S5261" s="10" t="s">
        <v>585</v>
      </c>
      <c r="T5261" s="59">
        <v>0.15</v>
      </c>
      <c r="U5261" s="10">
        <v>499.81</v>
      </c>
    </row>
    <row r="5262" spans="1:21" x14ac:dyDescent="0.3">
      <c r="A5262" s="10" t="s">
        <v>19645</v>
      </c>
      <c r="B5262" s="61">
        <v>45208</v>
      </c>
      <c r="C5262" s="10" t="s">
        <v>19644</v>
      </c>
      <c r="D5262" s="10" t="s">
        <v>19643</v>
      </c>
      <c r="E5262" s="10" t="s">
        <v>581</v>
      </c>
      <c r="F5262" s="10" t="s">
        <v>7</v>
      </c>
      <c r="G5262" s="10" t="s">
        <v>569</v>
      </c>
      <c r="H5262" s="10" t="s">
        <v>590</v>
      </c>
      <c r="I5262" s="10" t="s">
        <v>635</v>
      </c>
      <c r="J5262" s="10" t="s">
        <v>19642</v>
      </c>
      <c r="K5262" s="10" t="s">
        <v>19641</v>
      </c>
      <c r="L5262" s="10">
        <v>2</v>
      </c>
      <c r="M5262" s="10">
        <v>947.7</v>
      </c>
      <c r="N5262" s="10">
        <v>1895.4</v>
      </c>
      <c r="O5262" s="59">
        <v>0.1</v>
      </c>
      <c r="P5262" s="10">
        <v>189.54</v>
      </c>
      <c r="Q5262" s="10">
        <v>1705.86</v>
      </c>
      <c r="R5262" s="10" t="s">
        <v>586</v>
      </c>
      <c r="S5262" s="10" t="s">
        <v>607</v>
      </c>
      <c r="T5262" s="59">
        <v>0.25</v>
      </c>
      <c r="U5262" s="10">
        <v>426.46</v>
      </c>
    </row>
    <row r="5263" spans="1:21" x14ac:dyDescent="0.3">
      <c r="A5263" s="10" t="s">
        <v>19640</v>
      </c>
      <c r="B5263" s="61">
        <v>45189</v>
      </c>
      <c r="C5263" s="10" t="s">
        <v>19639</v>
      </c>
      <c r="D5263" s="10" t="s">
        <v>19638</v>
      </c>
      <c r="E5263" s="10" t="s">
        <v>592</v>
      </c>
      <c r="F5263" s="10" t="s">
        <v>591</v>
      </c>
      <c r="G5263" s="10" t="s">
        <v>569</v>
      </c>
      <c r="H5263" s="10" t="s">
        <v>544</v>
      </c>
      <c r="I5263" s="10" t="s">
        <v>10</v>
      </c>
      <c r="J5263" s="10" t="s">
        <v>16210</v>
      </c>
      <c r="K5263" s="10" t="s">
        <v>19637</v>
      </c>
      <c r="L5263" s="10">
        <v>4</v>
      </c>
      <c r="M5263" s="10">
        <v>214.55</v>
      </c>
      <c r="N5263" s="10">
        <v>858.2</v>
      </c>
      <c r="O5263" s="59">
        <v>0.05</v>
      </c>
      <c r="P5263" s="10">
        <v>42.91</v>
      </c>
      <c r="Q5263" s="10">
        <v>815.29</v>
      </c>
      <c r="R5263" s="10" t="s">
        <v>586</v>
      </c>
      <c r="S5263" s="10" t="s">
        <v>596</v>
      </c>
      <c r="T5263" s="59">
        <v>0.3</v>
      </c>
      <c r="U5263" s="10">
        <v>244.59</v>
      </c>
    </row>
    <row r="5264" spans="1:21" x14ac:dyDescent="0.3">
      <c r="A5264" s="10" t="s">
        <v>19636</v>
      </c>
      <c r="B5264" s="61">
        <v>45308</v>
      </c>
      <c r="C5264" s="10" t="s">
        <v>19635</v>
      </c>
      <c r="D5264" s="10" t="s">
        <v>5707</v>
      </c>
      <c r="E5264" s="10" t="s">
        <v>603</v>
      </c>
      <c r="F5264" s="10" t="s">
        <v>658</v>
      </c>
      <c r="G5264" s="10" t="s">
        <v>601</v>
      </c>
      <c r="H5264" s="10" t="s">
        <v>579</v>
      </c>
      <c r="I5264" s="10" t="s">
        <v>722</v>
      </c>
      <c r="J5264" s="10" t="s">
        <v>19634</v>
      </c>
      <c r="K5264" s="10" t="s">
        <v>19633</v>
      </c>
      <c r="L5264" s="10">
        <v>3</v>
      </c>
      <c r="M5264" s="10">
        <v>755.64</v>
      </c>
      <c r="N5264" s="10">
        <v>2266.92</v>
      </c>
      <c r="O5264" s="59">
        <v>0.1</v>
      </c>
      <c r="P5264" s="10">
        <v>226.69</v>
      </c>
      <c r="Q5264" s="10">
        <v>2040.23</v>
      </c>
      <c r="R5264" s="10" t="s">
        <v>586</v>
      </c>
      <c r="S5264" s="10" t="s">
        <v>564</v>
      </c>
      <c r="T5264" s="59">
        <v>0.3</v>
      </c>
      <c r="U5264" s="10">
        <v>612.07000000000005</v>
      </c>
    </row>
    <row r="5265" spans="1:21" x14ac:dyDescent="0.3">
      <c r="A5265" s="10" t="s">
        <v>19632</v>
      </c>
      <c r="B5265" s="61">
        <v>44979</v>
      </c>
      <c r="C5265" s="10" t="s">
        <v>19631</v>
      </c>
      <c r="D5265" s="10" t="s">
        <v>18058</v>
      </c>
      <c r="E5265" s="10" t="s">
        <v>629</v>
      </c>
      <c r="F5265" s="10" t="s">
        <v>628</v>
      </c>
      <c r="G5265" s="10" t="s">
        <v>601</v>
      </c>
      <c r="H5265" s="10" t="s">
        <v>590</v>
      </c>
      <c r="I5265" s="10" t="s">
        <v>589</v>
      </c>
      <c r="J5265" s="10" t="s">
        <v>5336</v>
      </c>
      <c r="K5265" s="10" t="s">
        <v>19630</v>
      </c>
      <c r="L5265" s="10">
        <v>2</v>
      </c>
      <c r="M5265" s="10">
        <v>946.17</v>
      </c>
      <c r="N5265" s="10">
        <v>1892.34</v>
      </c>
      <c r="O5265" s="59">
        <v>0</v>
      </c>
      <c r="P5265" s="10">
        <v>0</v>
      </c>
      <c r="Q5265" s="10">
        <v>1892.34</v>
      </c>
      <c r="R5265" s="10" t="s">
        <v>565</v>
      </c>
      <c r="S5265" s="10" t="s">
        <v>607</v>
      </c>
      <c r="T5265" s="59">
        <v>0.3</v>
      </c>
      <c r="U5265" s="10">
        <v>567.70000000000005</v>
      </c>
    </row>
    <row r="5266" spans="1:21" x14ac:dyDescent="0.3">
      <c r="A5266" s="10" t="s">
        <v>19629</v>
      </c>
      <c r="B5266" s="61">
        <v>45312</v>
      </c>
      <c r="C5266" s="10" t="s">
        <v>7531</v>
      </c>
      <c r="D5266" s="10" t="s">
        <v>19628</v>
      </c>
      <c r="E5266" s="10" t="s">
        <v>581</v>
      </c>
      <c r="F5266" s="10" t="s">
        <v>7</v>
      </c>
      <c r="G5266" s="10" t="s">
        <v>569</v>
      </c>
      <c r="H5266" s="10" t="s">
        <v>579</v>
      </c>
      <c r="I5266" s="10" t="s">
        <v>578</v>
      </c>
      <c r="J5266" s="10" t="s">
        <v>19627</v>
      </c>
      <c r="K5266" s="10" t="s">
        <v>19626</v>
      </c>
      <c r="L5266" s="10">
        <v>9</v>
      </c>
      <c r="M5266" s="10">
        <v>221.83</v>
      </c>
      <c r="N5266" s="10">
        <v>1996.47</v>
      </c>
      <c r="O5266" s="59">
        <v>0.2</v>
      </c>
      <c r="P5266" s="10">
        <v>399.29</v>
      </c>
      <c r="Q5266" s="10">
        <v>1597.18</v>
      </c>
      <c r="R5266" s="10" t="s">
        <v>565</v>
      </c>
      <c r="S5266" s="10" t="s">
        <v>564</v>
      </c>
      <c r="T5266" s="59">
        <v>0.15</v>
      </c>
      <c r="U5266" s="10">
        <v>239.58</v>
      </c>
    </row>
    <row r="5267" spans="1:21" x14ac:dyDescent="0.3">
      <c r="A5267" s="10" t="s">
        <v>19625</v>
      </c>
      <c r="B5267" s="61">
        <v>45063</v>
      </c>
      <c r="C5267" s="10" t="s">
        <v>19624</v>
      </c>
      <c r="D5267" s="10" t="s">
        <v>14486</v>
      </c>
      <c r="E5267" s="10" t="s">
        <v>603</v>
      </c>
      <c r="F5267" s="10" t="s">
        <v>636</v>
      </c>
      <c r="G5267" s="10" t="s">
        <v>601</v>
      </c>
      <c r="H5267" s="10" t="s">
        <v>600</v>
      </c>
      <c r="I5267" s="10" t="s">
        <v>664</v>
      </c>
      <c r="J5267" s="10" t="s">
        <v>19623</v>
      </c>
      <c r="K5267" s="10" t="s">
        <v>9941</v>
      </c>
      <c r="L5267" s="10">
        <v>2</v>
      </c>
      <c r="M5267" s="10">
        <v>141.9</v>
      </c>
      <c r="N5267" s="10">
        <v>283.8</v>
      </c>
      <c r="O5267" s="59">
        <v>0.05</v>
      </c>
      <c r="P5267" s="10">
        <v>14.19</v>
      </c>
      <c r="Q5267" s="10">
        <v>269.61</v>
      </c>
      <c r="R5267" s="10" t="s">
        <v>586</v>
      </c>
      <c r="S5267" s="10" t="s">
        <v>596</v>
      </c>
      <c r="T5267" s="59">
        <v>0.3</v>
      </c>
      <c r="U5267" s="10">
        <v>80.88</v>
      </c>
    </row>
    <row r="5268" spans="1:21" x14ac:dyDescent="0.3">
      <c r="A5268" s="10" t="s">
        <v>19622</v>
      </c>
      <c r="B5268" s="61">
        <v>44971</v>
      </c>
      <c r="C5268" s="10" t="s">
        <v>3645</v>
      </c>
      <c r="D5268" s="10" t="s">
        <v>19621</v>
      </c>
      <c r="E5268" s="10" t="s">
        <v>629</v>
      </c>
      <c r="F5268" s="10" t="s">
        <v>628</v>
      </c>
      <c r="G5268" s="10" t="s">
        <v>601</v>
      </c>
      <c r="H5268" s="10" t="s">
        <v>600</v>
      </c>
      <c r="I5268" s="10" t="s">
        <v>599</v>
      </c>
      <c r="J5268" s="10" t="s">
        <v>19620</v>
      </c>
      <c r="K5268" s="10" t="s">
        <v>19619</v>
      </c>
      <c r="L5268" s="10">
        <v>4</v>
      </c>
      <c r="M5268" s="10">
        <v>812.37</v>
      </c>
      <c r="N5268" s="10">
        <v>3249.48</v>
      </c>
      <c r="O5268" s="59">
        <v>0.2</v>
      </c>
      <c r="P5268" s="10">
        <v>649.9</v>
      </c>
      <c r="Q5268" s="10">
        <v>2599.58</v>
      </c>
      <c r="R5268" s="10" t="s">
        <v>586</v>
      </c>
      <c r="S5268" s="10" t="s">
        <v>564</v>
      </c>
      <c r="T5268" s="59">
        <v>0.15</v>
      </c>
      <c r="U5268" s="10">
        <v>389.94</v>
      </c>
    </row>
    <row r="5269" spans="1:21" x14ac:dyDescent="0.3">
      <c r="A5269" s="10" t="s">
        <v>19618</v>
      </c>
      <c r="B5269" s="61">
        <v>45239</v>
      </c>
      <c r="C5269" s="10" t="s">
        <v>19617</v>
      </c>
      <c r="D5269" s="10" t="s">
        <v>19616</v>
      </c>
      <c r="E5269" s="10" t="s">
        <v>581</v>
      </c>
      <c r="F5269" s="10" t="s">
        <v>7</v>
      </c>
      <c r="G5269" s="10" t="s">
        <v>601</v>
      </c>
      <c r="H5269" s="10" t="s">
        <v>590</v>
      </c>
      <c r="I5269" s="10" t="s">
        <v>748</v>
      </c>
      <c r="J5269" s="10" t="s">
        <v>19615</v>
      </c>
      <c r="K5269" s="10" t="s">
        <v>19614</v>
      </c>
      <c r="L5269" s="10">
        <v>10</v>
      </c>
      <c r="M5269" s="10">
        <v>103.58</v>
      </c>
      <c r="N5269" s="10">
        <v>1035.8</v>
      </c>
      <c r="O5269" s="59">
        <v>0.1</v>
      </c>
      <c r="P5269" s="10">
        <v>103.58</v>
      </c>
      <c r="Q5269" s="10">
        <v>932.22</v>
      </c>
      <c r="R5269" s="10" t="s">
        <v>614</v>
      </c>
      <c r="S5269" s="10" t="s">
        <v>564</v>
      </c>
      <c r="T5269" s="59">
        <v>0.3</v>
      </c>
      <c r="U5269" s="10">
        <v>279.67</v>
      </c>
    </row>
    <row r="5270" spans="1:21" x14ac:dyDescent="0.3">
      <c r="A5270" s="10" t="s">
        <v>19613</v>
      </c>
      <c r="B5270" s="61">
        <v>45347</v>
      </c>
      <c r="C5270" s="10" t="s">
        <v>10891</v>
      </c>
      <c r="D5270" s="10" t="s">
        <v>19612</v>
      </c>
      <c r="E5270" s="10" t="s">
        <v>629</v>
      </c>
      <c r="F5270" s="10" t="s">
        <v>759</v>
      </c>
      <c r="G5270" s="10" t="s">
        <v>569</v>
      </c>
      <c r="H5270" s="10" t="s">
        <v>579</v>
      </c>
      <c r="I5270" s="10" t="s">
        <v>578</v>
      </c>
      <c r="J5270" s="10" t="s">
        <v>2476</v>
      </c>
      <c r="K5270" s="10" t="s">
        <v>16940</v>
      </c>
      <c r="L5270" s="10">
        <v>2</v>
      </c>
      <c r="M5270" s="10">
        <v>244.41</v>
      </c>
      <c r="N5270" s="10">
        <v>488.82</v>
      </c>
      <c r="O5270" s="59">
        <v>0.2</v>
      </c>
      <c r="P5270" s="10">
        <v>97.76</v>
      </c>
      <c r="Q5270" s="10">
        <v>391.06</v>
      </c>
      <c r="R5270" s="10" t="s">
        <v>565</v>
      </c>
      <c r="S5270" s="10" t="s">
        <v>596</v>
      </c>
      <c r="T5270" s="59">
        <v>0.15</v>
      </c>
      <c r="U5270" s="10">
        <v>58.66</v>
      </c>
    </row>
    <row r="5271" spans="1:21" x14ac:dyDescent="0.3">
      <c r="A5271" s="10" t="s">
        <v>19611</v>
      </c>
      <c r="B5271" s="61">
        <v>45360</v>
      </c>
      <c r="C5271" s="10" t="s">
        <v>19610</v>
      </c>
      <c r="D5271" s="10" t="s">
        <v>1491</v>
      </c>
      <c r="E5271" s="10" t="s">
        <v>592</v>
      </c>
      <c r="F5271" s="10" t="s">
        <v>18</v>
      </c>
      <c r="G5271" s="10" t="s">
        <v>601</v>
      </c>
      <c r="H5271" s="10" t="s">
        <v>600</v>
      </c>
      <c r="I5271" s="10" t="s">
        <v>627</v>
      </c>
      <c r="J5271" s="10" t="s">
        <v>19609</v>
      </c>
      <c r="K5271" s="10" t="s">
        <v>19608</v>
      </c>
      <c r="L5271" s="10">
        <v>3</v>
      </c>
      <c r="M5271" s="10">
        <v>889.71</v>
      </c>
      <c r="N5271" s="10">
        <v>2669.13</v>
      </c>
      <c r="O5271" s="59">
        <v>0.2</v>
      </c>
      <c r="P5271" s="10">
        <v>533.83000000000004</v>
      </c>
      <c r="Q5271" s="10">
        <v>2135.3000000000002</v>
      </c>
      <c r="R5271" s="10" t="s">
        <v>586</v>
      </c>
      <c r="S5271" s="10" t="s">
        <v>607</v>
      </c>
      <c r="T5271" s="59">
        <v>0.15</v>
      </c>
      <c r="U5271" s="10">
        <v>320.3</v>
      </c>
    </row>
    <row r="5272" spans="1:21" x14ac:dyDescent="0.3">
      <c r="A5272" s="10" t="s">
        <v>19607</v>
      </c>
      <c r="B5272" s="61">
        <v>44954</v>
      </c>
      <c r="C5272" s="10" t="s">
        <v>19606</v>
      </c>
      <c r="D5272" s="10" t="s">
        <v>19605</v>
      </c>
      <c r="E5272" s="10" t="s">
        <v>603</v>
      </c>
      <c r="F5272" s="10" t="s">
        <v>602</v>
      </c>
      <c r="G5272" s="10" t="s">
        <v>569</v>
      </c>
      <c r="H5272" s="10" t="s">
        <v>579</v>
      </c>
      <c r="I5272" s="10" t="s">
        <v>578</v>
      </c>
      <c r="J5272" s="10" t="s">
        <v>8692</v>
      </c>
      <c r="K5272" s="10" t="s">
        <v>19604</v>
      </c>
      <c r="L5272" s="10">
        <v>10</v>
      </c>
      <c r="M5272" s="10">
        <v>231.98</v>
      </c>
      <c r="N5272" s="10">
        <v>2319.8000000000002</v>
      </c>
      <c r="O5272" s="59">
        <v>0.1</v>
      </c>
      <c r="P5272" s="10">
        <v>231.98</v>
      </c>
      <c r="Q5272" s="10">
        <v>2087.8200000000002</v>
      </c>
      <c r="R5272" s="10" t="s">
        <v>614</v>
      </c>
      <c r="S5272" s="10" t="s">
        <v>564</v>
      </c>
      <c r="T5272" s="59">
        <v>0.3</v>
      </c>
      <c r="U5272" s="10">
        <v>626.35</v>
      </c>
    </row>
    <row r="5273" spans="1:21" x14ac:dyDescent="0.3">
      <c r="A5273" s="10" t="s">
        <v>19603</v>
      </c>
      <c r="B5273" s="61">
        <v>45173</v>
      </c>
      <c r="C5273" s="10" t="s">
        <v>19602</v>
      </c>
      <c r="D5273" s="10" t="s">
        <v>19601</v>
      </c>
      <c r="E5273" s="10" t="s">
        <v>603</v>
      </c>
      <c r="F5273" s="10" t="s">
        <v>636</v>
      </c>
      <c r="G5273" s="10" t="s">
        <v>569</v>
      </c>
      <c r="H5273" s="10" t="s">
        <v>579</v>
      </c>
      <c r="I5273" s="10" t="s">
        <v>722</v>
      </c>
      <c r="J5273" s="10" t="s">
        <v>18349</v>
      </c>
      <c r="K5273" s="10" t="s">
        <v>4465</v>
      </c>
      <c r="L5273" s="10">
        <v>9</v>
      </c>
      <c r="M5273" s="10">
        <v>927.56</v>
      </c>
      <c r="N5273" s="10">
        <v>8348.0400000000009</v>
      </c>
      <c r="O5273" s="59">
        <v>0.05</v>
      </c>
      <c r="P5273" s="10">
        <v>417.4</v>
      </c>
      <c r="Q5273" s="10">
        <v>7930.64</v>
      </c>
      <c r="R5273" s="10" t="s">
        <v>586</v>
      </c>
      <c r="S5273" s="10" t="s">
        <v>607</v>
      </c>
      <c r="T5273" s="59">
        <v>0.25</v>
      </c>
      <c r="U5273" s="10">
        <v>1982.66</v>
      </c>
    </row>
    <row r="5274" spans="1:21" x14ac:dyDescent="0.3">
      <c r="A5274" s="10" t="s">
        <v>19600</v>
      </c>
      <c r="B5274" s="61">
        <v>45295</v>
      </c>
      <c r="C5274" s="10" t="s">
        <v>19599</v>
      </c>
      <c r="D5274" s="10" t="s">
        <v>19598</v>
      </c>
      <c r="E5274" s="10" t="s">
        <v>629</v>
      </c>
      <c r="F5274" s="10" t="s">
        <v>790</v>
      </c>
      <c r="G5274" s="10" t="s">
        <v>569</v>
      </c>
      <c r="H5274" s="10" t="s">
        <v>590</v>
      </c>
      <c r="I5274" s="10" t="s">
        <v>589</v>
      </c>
      <c r="J5274" s="10" t="s">
        <v>6200</v>
      </c>
      <c r="K5274" s="10" t="s">
        <v>19597</v>
      </c>
      <c r="L5274" s="10">
        <v>10</v>
      </c>
      <c r="M5274" s="10">
        <v>559.23</v>
      </c>
      <c r="N5274" s="10">
        <v>5592.3</v>
      </c>
      <c r="O5274" s="59">
        <v>0.05</v>
      </c>
      <c r="P5274" s="10">
        <v>279.62</v>
      </c>
      <c r="Q5274" s="10">
        <v>5312.68</v>
      </c>
      <c r="R5274" s="10" t="s">
        <v>586</v>
      </c>
      <c r="S5274" s="10" t="s">
        <v>596</v>
      </c>
      <c r="T5274" s="59">
        <v>0.3</v>
      </c>
      <c r="U5274" s="10">
        <v>1593.8</v>
      </c>
    </row>
    <row r="5275" spans="1:21" x14ac:dyDescent="0.3">
      <c r="A5275" s="10" t="s">
        <v>19596</v>
      </c>
      <c r="B5275" s="61">
        <v>45177</v>
      </c>
      <c r="C5275" s="10" t="s">
        <v>8832</v>
      </c>
      <c r="D5275" s="10" t="s">
        <v>19595</v>
      </c>
      <c r="E5275" s="10" t="s">
        <v>592</v>
      </c>
      <c r="F5275" s="10" t="s">
        <v>652</v>
      </c>
      <c r="G5275" s="10" t="s">
        <v>569</v>
      </c>
      <c r="H5275" s="10" t="s">
        <v>600</v>
      </c>
      <c r="I5275" s="10" t="s">
        <v>627</v>
      </c>
      <c r="J5275" s="10" t="s">
        <v>19594</v>
      </c>
      <c r="K5275" s="10" t="s">
        <v>17838</v>
      </c>
      <c r="L5275" s="10">
        <v>5</v>
      </c>
      <c r="M5275" s="10">
        <v>736.59</v>
      </c>
      <c r="N5275" s="10">
        <v>3682.95</v>
      </c>
      <c r="O5275" s="59">
        <v>0</v>
      </c>
      <c r="P5275" s="10">
        <v>0</v>
      </c>
      <c r="Q5275" s="10">
        <v>3682.95</v>
      </c>
      <c r="R5275" s="10" t="s">
        <v>586</v>
      </c>
      <c r="S5275" s="10" t="s">
        <v>585</v>
      </c>
      <c r="T5275" s="59">
        <v>0.3</v>
      </c>
      <c r="U5275" s="10">
        <v>1104.8800000000001</v>
      </c>
    </row>
    <row r="5276" spans="1:21" x14ac:dyDescent="0.3">
      <c r="A5276" s="10" t="s">
        <v>19593</v>
      </c>
      <c r="B5276" s="61">
        <v>45275</v>
      </c>
      <c r="C5276" s="10" t="s">
        <v>11671</v>
      </c>
      <c r="D5276" s="10" t="s">
        <v>19592</v>
      </c>
      <c r="E5276" s="10" t="s">
        <v>629</v>
      </c>
      <c r="F5276" s="10" t="s">
        <v>628</v>
      </c>
      <c r="G5276" s="10" t="s">
        <v>569</v>
      </c>
      <c r="H5276" s="10" t="s">
        <v>590</v>
      </c>
      <c r="I5276" s="10" t="s">
        <v>748</v>
      </c>
      <c r="J5276" s="10" t="s">
        <v>19591</v>
      </c>
      <c r="K5276" s="10" t="s">
        <v>19590</v>
      </c>
      <c r="L5276" s="10">
        <v>5</v>
      </c>
      <c r="M5276" s="10">
        <v>546</v>
      </c>
      <c r="N5276" s="10">
        <v>2730</v>
      </c>
      <c r="O5276" s="59">
        <v>0.1</v>
      </c>
      <c r="P5276" s="10">
        <v>273</v>
      </c>
      <c r="Q5276" s="10">
        <v>2457</v>
      </c>
      <c r="R5276" s="10" t="s">
        <v>565</v>
      </c>
      <c r="S5276" s="10" t="s">
        <v>607</v>
      </c>
      <c r="T5276" s="59">
        <v>0.3</v>
      </c>
      <c r="U5276" s="10">
        <v>737.1</v>
      </c>
    </row>
    <row r="5277" spans="1:21" x14ac:dyDescent="0.3">
      <c r="A5277" s="10" t="s">
        <v>19589</v>
      </c>
      <c r="B5277" s="61">
        <v>45025</v>
      </c>
      <c r="C5277" s="10" t="s">
        <v>19588</v>
      </c>
      <c r="D5277" s="10" t="s">
        <v>5746</v>
      </c>
      <c r="E5277" s="10" t="s">
        <v>629</v>
      </c>
      <c r="F5277" s="10" t="s">
        <v>759</v>
      </c>
      <c r="G5277" s="10" t="s">
        <v>569</v>
      </c>
      <c r="H5277" s="10" t="s">
        <v>600</v>
      </c>
      <c r="I5277" s="10" t="s">
        <v>627</v>
      </c>
      <c r="J5277" s="10" t="s">
        <v>19587</v>
      </c>
      <c r="K5277" s="10" t="s">
        <v>19586</v>
      </c>
      <c r="L5277" s="10">
        <v>10</v>
      </c>
      <c r="M5277" s="10">
        <v>491.09</v>
      </c>
      <c r="N5277" s="10">
        <v>4910.8999999999996</v>
      </c>
      <c r="O5277" s="59">
        <v>0.2</v>
      </c>
      <c r="P5277" s="10">
        <v>982.18</v>
      </c>
      <c r="Q5277" s="10">
        <v>3928.72</v>
      </c>
      <c r="R5277" s="10" t="s">
        <v>614</v>
      </c>
      <c r="S5277" s="10" t="s">
        <v>564</v>
      </c>
      <c r="T5277" s="59">
        <v>0.3</v>
      </c>
      <c r="U5277" s="10">
        <v>1178.6199999999999</v>
      </c>
    </row>
    <row r="5278" spans="1:21" x14ac:dyDescent="0.3">
      <c r="A5278" s="10" t="s">
        <v>19585</v>
      </c>
      <c r="B5278" s="61">
        <v>45320</v>
      </c>
      <c r="C5278" s="10" t="s">
        <v>19584</v>
      </c>
      <c r="D5278" s="10" t="s">
        <v>19583</v>
      </c>
      <c r="E5278" s="10" t="s">
        <v>581</v>
      </c>
      <c r="F5278" s="10" t="s">
        <v>580</v>
      </c>
      <c r="G5278" s="10" t="s">
        <v>569</v>
      </c>
      <c r="H5278" s="10" t="s">
        <v>590</v>
      </c>
      <c r="I5278" s="10" t="s">
        <v>635</v>
      </c>
      <c r="J5278" s="10" t="s">
        <v>19582</v>
      </c>
      <c r="K5278" s="10" t="s">
        <v>19581</v>
      </c>
      <c r="L5278" s="10">
        <v>2</v>
      </c>
      <c r="M5278" s="10">
        <v>559.16</v>
      </c>
      <c r="N5278" s="10">
        <v>1118.32</v>
      </c>
      <c r="O5278" s="59">
        <v>0.1</v>
      </c>
      <c r="P5278" s="10">
        <v>111.83</v>
      </c>
      <c r="Q5278" s="10">
        <v>1006.49</v>
      </c>
      <c r="R5278" s="10" t="s">
        <v>565</v>
      </c>
      <c r="S5278" s="10" t="s">
        <v>596</v>
      </c>
      <c r="T5278" s="59">
        <v>0.25</v>
      </c>
      <c r="U5278" s="10">
        <v>251.62</v>
      </c>
    </row>
    <row r="5279" spans="1:21" x14ac:dyDescent="0.3">
      <c r="A5279" s="10" t="s">
        <v>19580</v>
      </c>
      <c r="B5279" s="61">
        <v>45017</v>
      </c>
      <c r="C5279" s="10" t="s">
        <v>19579</v>
      </c>
      <c r="D5279" s="10" t="s">
        <v>4443</v>
      </c>
      <c r="E5279" s="10" t="s">
        <v>592</v>
      </c>
      <c r="F5279" s="10" t="s">
        <v>652</v>
      </c>
      <c r="G5279" s="10" t="s">
        <v>569</v>
      </c>
      <c r="H5279" s="10" t="s">
        <v>590</v>
      </c>
      <c r="I5279" s="10" t="s">
        <v>748</v>
      </c>
      <c r="J5279" s="10" t="s">
        <v>19578</v>
      </c>
      <c r="K5279" s="10" t="s">
        <v>15215</v>
      </c>
      <c r="L5279" s="10">
        <v>3</v>
      </c>
      <c r="M5279" s="10">
        <v>724.93</v>
      </c>
      <c r="N5279" s="10">
        <v>2174.79</v>
      </c>
      <c r="O5279" s="59">
        <v>0.2</v>
      </c>
      <c r="P5279" s="10">
        <v>434.96</v>
      </c>
      <c r="Q5279" s="10">
        <v>1739.83</v>
      </c>
      <c r="R5279" s="10" t="s">
        <v>575</v>
      </c>
      <c r="S5279" s="10" t="s">
        <v>564</v>
      </c>
      <c r="T5279" s="59">
        <v>0.15</v>
      </c>
      <c r="U5279" s="10">
        <v>260.97000000000003</v>
      </c>
    </row>
    <row r="5280" spans="1:21" x14ac:dyDescent="0.3">
      <c r="A5280" s="10" t="s">
        <v>19577</v>
      </c>
      <c r="B5280" s="61">
        <v>45317</v>
      </c>
      <c r="C5280" s="10" t="s">
        <v>10961</v>
      </c>
      <c r="D5280" s="10" t="s">
        <v>2589</v>
      </c>
      <c r="E5280" s="10" t="s">
        <v>629</v>
      </c>
      <c r="F5280" s="10" t="s">
        <v>759</v>
      </c>
      <c r="G5280" s="10" t="s">
        <v>569</v>
      </c>
      <c r="H5280" s="10" t="s">
        <v>579</v>
      </c>
      <c r="I5280" s="10" t="s">
        <v>722</v>
      </c>
      <c r="J5280" s="10" t="s">
        <v>12561</v>
      </c>
      <c r="K5280" s="10" t="s">
        <v>19576</v>
      </c>
      <c r="L5280" s="10">
        <v>3</v>
      </c>
      <c r="M5280" s="10">
        <v>698.32</v>
      </c>
      <c r="N5280" s="10">
        <v>2094.96</v>
      </c>
      <c r="O5280" s="59">
        <v>0.2</v>
      </c>
      <c r="P5280" s="10">
        <v>418.99</v>
      </c>
      <c r="Q5280" s="10">
        <v>1675.97</v>
      </c>
      <c r="R5280" s="10" t="s">
        <v>614</v>
      </c>
      <c r="S5280" s="10" t="s">
        <v>596</v>
      </c>
      <c r="T5280" s="59">
        <v>0.3</v>
      </c>
      <c r="U5280" s="10">
        <v>502.79</v>
      </c>
    </row>
    <row r="5281" spans="1:21" x14ac:dyDescent="0.3">
      <c r="A5281" s="10" t="s">
        <v>19575</v>
      </c>
      <c r="B5281" s="61">
        <v>45196</v>
      </c>
      <c r="C5281" s="10" t="s">
        <v>19574</v>
      </c>
      <c r="D5281" s="10" t="s">
        <v>19573</v>
      </c>
      <c r="E5281" s="10" t="s">
        <v>592</v>
      </c>
      <c r="F5281" s="10" t="s">
        <v>18</v>
      </c>
      <c r="G5281" s="10" t="s">
        <v>601</v>
      </c>
      <c r="H5281" s="10" t="s">
        <v>544</v>
      </c>
      <c r="I5281" s="10" t="s">
        <v>10</v>
      </c>
      <c r="J5281" s="10" t="s">
        <v>19572</v>
      </c>
      <c r="K5281" s="10" t="s">
        <v>5951</v>
      </c>
      <c r="L5281" s="10">
        <v>3</v>
      </c>
      <c r="M5281" s="10">
        <v>199.69</v>
      </c>
      <c r="N5281" s="10">
        <v>599.07000000000005</v>
      </c>
      <c r="O5281" s="59">
        <v>0</v>
      </c>
      <c r="P5281" s="10">
        <v>0</v>
      </c>
      <c r="Q5281" s="10">
        <v>599.07000000000005</v>
      </c>
      <c r="R5281" s="10" t="s">
        <v>614</v>
      </c>
      <c r="S5281" s="10" t="s">
        <v>596</v>
      </c>
      <c r="T5281" s="59">
        <v>0.3</v>
      </c>
      <c r="U5281" s="10">
        <v>179.72</v>
      </c>
    </row>
    <row r="5282" spans="1:21" x14ac:dyDescent="0.3">
      <c r="A5282" s="10" t="s">
        <v>19571</v>
      </c>
      <c r="B5282" s="61">
        <v>45330</v>
      </c>
      <c r="C5282" s="10" t="s">
        <v>10037</v>
      </c>
      <c r="D5282" s="10" t="s">
        <v>11636</v>
      </c>
      <c r="E5282" s="10" t="s">
        <v>571</v>
      </c>
      <c r="F5282" s="10" t="s">
        <v>11</v>
      </c>
      <c r="G5282" s="10" t="s">
        <v>569</v>
      </c>
      <c r="H5282" s="10" t="s">
        <v>590</v>
      </c>
      <c r="I5282" s="10" t="s">
        <v>589</v>
      </c>
      <c r="J5282" s="10" t="s">
        <v>19570</v>
      </c>
      <c r="K5282" s="10" t="s">
        <v>19569</v>
      </c>
      <c r="L5282" s="10">
        <v>4</v>
      </c>
      <c r="M5282" s="10">
        <v>814.02</v>
      </c>
      <c r="N5282" s="10">
        <v>3256.08</v>
      </c>
      <c r="O5282" s="59">
        <v>0</v>
      </c>
      <c r="P5282" s="10">
        <v>0</v>
      </c>
      <c r="Q5282" s="10">
        <v>3256.08</v>
      </c>
      <c r="R5282" s="10" t="s">
        <v>586</v>
      </c>
      <c r="S5282" s="10" t="s">
        <v>585</v>
      </c>
      <c r="T5282" s="59">
        <v>0.15</v>
      </c>
      <c r="U5282" s="10">
        <v>488.41</v>
      </c>
    </row>
    <row r="5283" spans="1:21" x14ac:dyDescent="0.3">
      <c r="A5283" s="10" t="s">
        <v>19568</v>
      </c>
      <c r="B5283" s="61">
        <v>45045</v>
      </c>
      <c r="C5283" s="10" t="s">
        <v>16000</v>
      </c>
      <c r="D5283" s="10" t="s">
        <v>19567</v>
      </c>
      <c r="E5283" s="10" t="s">
        <v>629</v>
      </c>
      <c r="F5283" s="10" t="s">
        <v>759</v>
      </c>
      <c r="G5283" s="10" t="s">
        <v>601</v>
      </c>
      <c r="H5283" s="10" t="s">
        <v>590</v>
      </c>
      <c r="I5283" s="10" t="s">
        <v>589</v>
      </c>
      <c r="J5283" s="10" t="s">
        <v>19566</v>
      </c>
      <c r="K5283" s="10" t="s">
        <v>19565</v>
      </c>
      <c r="L5283" s="10">
        <v>1</v>
      </c>
      <c r="M5283" s="10">
        <v>511.91</v>
      </c>
      <c r="N5283" s="10">
        <v>511.91</v>
      </c>
      <c r="O5283" s="59">
        <v>0.05</v>
      </c>
      <c r="P5283" s="10">
        <v>25.6</v>
      </c>
      <c r="Q5283" s="10">
        <v>486.31</v>
      </c>
      <c r="R5283" s="10" t="s">
        <v>586</v>
      </c>
      <c r="S5283" s="10" t="s">
        <v>607</v>
      </c>
      <c r="T5283" s="59">
        <v>0.3</v>
      </c>
      <c r="U5283" s="10">
        <v>145.88999999999999</v>
      </c>
    </row>
    <row r="5284" spans="1:21" x14ac:dyDescent="0.3">
      <c r="A5284" s="10" t="s">
        <v>19564</v>
      </c>
      <c r="B5284" s="61">
        <v>44955</v>
      </c>
      <c r="C5284" s="10" t="s">
        <v>13249</v>
      </c>
      <c r="D5284" s="10" t="s">
        <v>19563</v>
      </c>
      <c r="E5284" s="10" t="s">
        <v>603</v>
      </c>
      <c r="F5284" s="10" t="s">
        <v>636</v>
      </c>
      <c r="G5284" s="10" t="s">
        <v>601</v>
      </c>
      <c r="H5284" s="10" t="s">
        <v>600</v>
      </c>
      <c r="I5284" s="10" t="s">
        <v>664</v>
      </c>
      <c r="J5284" s="10" t="s">
        <v>19562</v>
      </c>
      <c r="K5284" s="10" t="s">
        <v>8640</v>
      </c>
      <c r="L5284" s="10">
        <v>5</v>
      </c>
      <c r="M5284" s="10">
        <v>843.54</v>
      </c>
      <c r="N5284" s="10">
        <v>4217.7</v>
      </c>
      <c r="O5284" s="59">
        <v>0.05</v>
      </c>
      <c r="P5284" s="10">
        <v>210.88</v>
      </c>
      <c r="Q5284" s="10">
        <v>4006.82</v>
      </c>
      <c r="R5284" s="10" t="s">
        <v>614</v>
      </c>
      <c r="S5284" s="10" t="s">
        <v>564</v>
      </c>
      <c r="T5284" s="59">
        <v>0.25</v>
      </c>
      <c r="U5284" s="10">
        <v>1001.71</v>
      </c>
    </row>
    <row r="5285" spans="1:21" x14ac:dyDescent="0.3">
      <c r="A5285" s="10" t="s">
        <v>19561</v>
      </c>
      <c r="B5285" s="61">
        <v>45004</v>
      </c>
      <c r="C5285" s="10" t="s">
        <v>19560</v>
      </c>
      <c r="D5285" s="10" t="s">
        <v>14562</v>
      </c>
      <c r="E5285" s="10" t="s">
        <v>629</v>
      </c>
      <c r="F5285" s="10" t="s">
        <v>790</v>
      </c>
      <c r="G5285" s="10" t="s">
        <v>601</v>
      </c>
      <c r="H5285" s="10" t="s">
        <v>600</v>
      </c>
      <c r="I5285" s="10" t="s">
        <v>599</v>
      </c>
      <c r="J5285" s="10" t="s">
        <v>19559</v>
      </c>
      <c r="K5285" s="10" t="s">
        <v>14269</v>
      </c>
      <c r="L5285" s="10">
        <v>8</v>
      </c>
      <c r="M5285" s="10">
        <v>209.8</v>
      </c>
      <c r="N5285" s="10">
        <v>1678.4</v>
      </c>
      <c r="O5285" s="59">
        <v>0.05</v>
      </c>
      <c r="P5285" s="10">
        <v>83.92</v>
      </c>
      <c r="Q5285" s="10">
        <v>1594.48</v>
      </c>
      <c r="R5285" s="10" t="s">
        <v>614</v>
      </c>
      <c r="S5285" s="10" t="s">
        <v>585</v>
      </c>
      <c r="T5285" s="59">
        <v>0.15</v>
      </c>
      <c r="U5285" s="10">
        <v>239.17</v>
      </c>
    </row>
    <row r="5286" spans="1:21" x14ac:dyDescent="0.3">
      <c r="A5286" s="10" t="s">
        <v>19558</v>
      </c>
      <c r="B5286" s="61">
        <v>45332</v>
      </c>
      <c r="C5286" s="10" t="s">
        <v>9565</v>
      </c>
      <c r="D5286" s="10" t="s">
        <v>19557</v>
      </c>
      <c r="E5286" s="10" t="s">
        <v>629</v>
      </c>
      <c r="F5286" s="10" t="s">
        <v>628</v>
      </c>
      <c r="G5286" s="10" t="s">
        <v>601</v>
      </c>
      <c r="H5286" s="10" t="s">
        <v>600</v>
      </c>
      <c r="I5286" s="10" t="s">
        <v>599</v>
      </c>
      <c r="J5286" s="10" t="s">
        <v>19556</v>
      </c>
      <c r="K5286" s="10" t="s">
        <v>2826</v>
      </c>
      <c r="L5286" s="10">
        <v>3</v>
      </c>
      <c r="M5286" s="10">
        <v>512.44000000000005</v>
      </c>
      <c r="N5286" s="10">
        <v>1537.32</v>
      </c>
      <c r="O5286" s="59">
        <v>0.1</v>
      </c>
      <c r="P5286" s="10">
        <v>153.72999999999999</v>
      </c>
      <c r="Q5286" s="10">
        <v>1383.59</v>
      </c>
      <c r="R5286" s="10" t="s">
        <v>565</v>
      </c>
      <c r="S5286" s="10" t="s">
        <v>585</v>
      </c>
      <c r="T5286" s="59">
        <v>0.3</v>
      </c>
      <c r="U5286" s="10">
        <v>415.08</v>
      </c>
    </row>
    <row r="5287" spans="1:21" x14ac:dyDescent="0.3">
      <c r="A5287" s="10" t="s">
        <v>19555</v>
      </c>
      <c r="B5287" s="61">
        <v>45167</v>
      </c>
      <c r="C5287" s="10" t="s">
        <v>19554</v>
      </c>
      <c r="D5287" s="10" t="s">
        <v>12325</v>
      </c>
      <c r="E5287" s="10" t="s">
        <v>629</v>
      </c>
      <c r="F5287" s="10" t="s">
        <v>790</v>
      </c>
      <c r="G5287" s="10" t="s">
        <v>569</v>
      </c>
      <c r="H5287" s="10" t="s">
        <v>544</v>
      </c>
      <c r="I5287" s="10" t="s">
        <v>610</v>
      </c>
      <c r="J5287" s="10" t="s">
        <v>19553</v>
      </c>
      <c r="K5287" s="10" t="s">
        <v>19552</v>
      </c>
      <c r="L5287" s="10">
        <v>9</v>
      </c>
      <c r="M5287" s="10">
        <v>349</v>
      </c>
      <c r="N5287" s="10">
        <v>3141</v>
      </c>
      <c r="O5287" s="59">
        <v>0.2</v>
      </c>
      <c r="P5287" s="10">
        <v>628.20000000000005</v>
      </c>
      <c r="Q5287" s="10">
        <v>2512.8000000000002</v>
      </c>
      <c r="R5287" s="10" t="s">
        <v>575</v>
      </c>
      <c r="S5287" s="10" t="s">
        <v>564</v>
      </c>
      <c r="T5287" s="59">
        <v>0.3</v>
      </c>
      <c r="U5287" s="10">
        <v>753.84</v>
      </c>
    </row>
    <row r="5288" spans="1:21" x14ac:dyDescent="0.3">
      <c r="A5288" s="10" t="s">
        <v>19551</v>
      </c>
      <c r="B5288" s="61">
        <v>45301</v>
      </c>
      <c r="C5288" s="10" t="s">
        <v>19550</v>
      </c>
      <c r="D5288" s="10" t="s">
        <v>19549</v>
      </c>
      <c r="E5288" s="10" t="s">
        <v>629</v>
      </c>
      <c r="F5288" s="10" t="s">
        <v>759</v>
      </c>
      <c r="G5288" s="10" t="s">
        <v>569</v>
      </c>
      <c r="H5288" s="10" t="s">
        <v>600</v>
      </c>
      <c r="I5288" s="10" t="s">
        <v>599</v>
      </c>
      <c r="J5288" s="10" t="s">
        <v>19548</v>
      </c>
      <c r="K5288" s="10" t="s">
        <v>19547</v>
      </c>
      <c r="L5288" s="10">
        <v>3</v>
      </c>
      <c r="M5288" s="10">
        <v>250.02</v>
      </c>
      <c r="N5288" s="10">
        <v>750.06</v>
      </c>
      <c r="O5288" s="59">
        <v>0.05</v>
      </c>
      <c r="P5288" s="10">
        <v>37.5</v>
      </c>
      <c r="Q5288" s="10">
        <v>712.56</v>
      </c>
      <c r="R5288" s="10" t="s">
        <v>565</v>
      </c>
      <c r="S5288" s="10" t="s">
        <v>564</v>
      </c>
      <c r="T5288" s="59">
        <v>0.25</v>
      </c>
      <c r="U5288" s="10">
        <v>178.14</v>
      </c>
    </row>
    <row r="5289" spans="1:21" x14ac:dyDescent="0.3">
      <c r="A5289" s="10" t="s">
        <v>19546</v>
      </c>
      <c r="B5289" s="61">
        <v>45277</v>
      </c>
      <c r="C5289" s="10" t="s">
        <v>16932</v>
      </c>
      <c r="D5289" s="10" t="s">
        <v>19545</v>
      </c>
      <c r="E5289" s="10" t="s">
        <v>571</v>
      </c>
      <c r="F5289" s="10" t="s">
        <v>570</v>
      </c>
      <c r="G5289" s="10" t="s">
        <v>601</v>
      </c>
      <c r="H5289" s="10" t="s">
        <v>544</v>
      </c>
      <c r="I5289" s="10" t="s">
        <v>10</v>
      </c>
      <c r="J5289" s="10" t="s">
        <v>3180</v>
      </c>
      <c r="K5289" s="10" t="s">
        <v>19544</v>
      </c>
      <c r="L5289" s="10">
        <v>9</v>
      </c>
      <c r="M5289" s="10">
        <v>407.87</v>
      </c>
      <c r="N5289" s="10">
        <v>3670.83</v>
      </c>
      <c r="O5289" s="59">
        <v>0.05</v>
      </c>
      <c r="P5289" s="10">
        <v>183.54</v>
      </c>
      <c r="Q5289" s="10">
        <v>3487.29</v>
      </c>
      <c r="R5289" s="10" t="s">
        <v>575</v>
      </c>
      <c r="S5289" s="10" t="s">
        <v>607</v>
      </c>
      <c r="T5289" s="59">
        <v>0.25</v>
      </c>
      <c r="U5289" s="10">
        <v>871.82</v>
      </c>
    </row>
    <row r="5290" spans="1:21" x14ac:dyDescent="0.3">
      <c r="A5290" s="10" t="s">
        <v>19543</v>
      </c>
      <c r="B5290" s="61">
        <v>45269</v>
      </c>
      <c r="C5290" s="10" t="s">
        <v>1198</v>
      </c>
      <c r="D5290" s="10" t="s">
        <v>4253</v>
      </c>
      <c r="E5290" s="10" t="s">
        <v>629</v>
      </c>
      <c r="F5290" s="10" t="s">
        <v>759</v>
      </c>
      <c r="G5290" s="10" t="s">
        <v>569</v>
      </c>
      <c r="H5290" s="10" t="s">
        <v>544</v>
      </c>
      <c r="I5290" s="10" t="s">
        <v>10</v>
      </c>
      <c r="J5290" s="10" t="s">
        <v>8507</v>
      </c>
      <c r="K5290" s="10" t="s">
        <v>19542</v>
      </c>
      <c r="L5290" s="10">
        <v>10</v>
      </c>
      <c r="M5290" s="10">
        <v>375.59</v>
      </c>
      <c r="N5290" s="10">
        <v>3755.9</v>
      </c>
      <c r="O5290" s="59">
        <v>0.1</v>
      </c>
      <c r="P5290" s="10">
        <v>375.59</v>
      </c>
      <c r="Q5290" s="10">
        <v>3380.31</v>
      </c>
      <c r="R5290" s="10" t="s">
        <v>586</v>
      </c>
      <c r="S5290" s="10" t="s">
        <v>564</v>
      </c>
      <c r="T5290" s="59">
        <v>0.25</v>
      </c>
      <c r="U5290" s="10">
        <v>845.08</v>
      </c>
    </row>
    <row r="5291" spans="1:21" x14ac:dyDescent="0.3">
      <c r="A5291" s="10" t="s">
        <v>19541</v>
      </c>
      <c r="B5291" s="61">
        <v>45175</v>
      </c>
      <c r="C5291" s="10" t="s">
        <v>8984</v>
      </c>
      <c r="D5291" s="10" t="s">
        <v>9658</v>
      </c>
      <c r="E5291" s="10" t="s">
        <v>629</v>
      </c>
      <c r="F5291" s="10" t="s">
        <v>759</v>
      </c>
      <c r="G5291" s="10" t="s">
        <v>601</v>
      </c>
      <c r="H5291" s="10" t="s">
        <v>544</v>
      </c>
      <c r="I5291" s="10" t="s">
        <v>610</v>
      </c>
      <c r="J5291" s="10" t="s">
        <v>997</v>
      </c>
      <c r="K5291" s="10" t="s">
        <v>19540</v>
      </c>
      <c r="L5291" s="10">
        <v>7</v>
      </c>
      <c r="M5291" s="10">
        <v>267.89</v>
      </c>
      <c r="N5291" s="10">
        <v>1875.23</v>
      </c>
      <c r="O5291" s="59">
        <v>0.2</v>
      </c>
      <c r="P5291" s="10">
        <v>375.05</v>
      </c>
      <c r="Q5291" s="10">
        <v>1500.18</v>
      </c>
      <c r="R5291" s="10" t="s">
        <v>586</v>
      </c>
      <c r="S5291" s="10" t="s">
        <v>585</v>
      </c>
      <c r="T5291" s="59">
        <v>0.25</v>
      </c>
      <c r="U5291" s="10">
        <v>375.05</v>
      </c>
    </row>
    <row r="5292" spans="1:21" x14ac:dyDescent="0.3">
      <c r="A5292" s="10" t="s">
        <v>19539</v>
      </c>
      <c r="B5292" s="61">
        <v>45181</v>
      </c>
      <c r="C5292" s="10" t="s">
        <v>17365</v>
      </c>
      <c r="D5292" s="10" t="s">
        <v>19538</v>
      </c>
      <c r="E5292" s="10" t="s">
        <v>571</v>
      </c>
      <c r="F5292" s="10" t="s">
        <v>11</v>
      </c>
      <c r="G5292" s="10" t="s">
        <v>601</v>
      </c>
      <c r="H5292" s="10" t="s">
        <v>544</v>
      </c>
      <c r="I5292" s="10" t="s">
        <v>10</v>
      </c>
      <c r="J5292" s="10" t="s">
        <v>19421</v>
      </c>
      <c r="K5292" s="10" t="s">
        <v>19537</v>
      </c>
      <c r="L5292" s="10">
        <v>9</v>
      </c>
      <c r="M5292" s="10">
        <v>753.95</v>
      </c>
      <c r="N5292" s="10">
        <v>6785.55</v>
      </c>
      <c r="O5292" s="59">
        <v>0.2</v>
      </c>
      <c r="P5292" s="10">
        <v>1357.11</v>
      </c>
      <c r="Q5292" s="10">
        <v>5428.44</v>
      </c>
      <c r="R5292" s="10" t="s">
        <v>614</v>
      </c>
      <c r="S5292" s="10" t="s">
        <v>585</v>
      </c>
      <c r="T5292" s="59">
        <v>0.3</v>
      </c>
      <c r="U5292" s="10">
        <v>1628.53</v>
      </c>
    </row>
    <row r="5293" spans="1:21" x14ac:dyDescent="0.3">
      <c r="A5293" s="10" t="s">
        <v>19536</v>
      </c>
      <c r="B5293" s="61">
        <v>45181</v>
      </c>
      <c r="C5293" s="10" t="s">
        <v>19535</v>
      </c>
      <c r="D5293" s="10" t="s">
        <v>15334</v>
      </c>
      <c r="E5293" s="10" t="s">
        <v>592</v>
      </c>
      <c r="F5293" s="10" t="s">
        <v>18</v>
      </c>
      <c r="G5293" s="10" t="s">
        <v>569</v>
      </c>
      <c r="H5293" s="10" t="s">
        <v>544</v>
      </c>
      <c r="I5293" s="10" t="s">
        <v>568</v>
      </c>
      <c r="J5293" s="10" t="s">
        <v>4126</v>
      </c>
      <c r="K5293" s="10" t="s">
        <v>19534</v>
      </c>
      <c r="L5293" s="10">
        <v>7</v>
      </c>
      <c r="M5293" s="10">
        <v>206.89</v>
      </c>
      <c r="N5293" s="10">
        <v>1448.23</v>
      </c>
      <c r="O5293" s="59">
        <v>0.1</v>
      </c>
      <c r="P5293" s="10">
        <v>144.82</v>
      </c>
      <c r="Q5293" s="10">
        <v>1303.4100000000001</v>
      </c>
      <c r="R5293" s="10" t="s">
        <v>614</v>
      </c>
      <c r="S5293" s="10" t="s">
        <v>607</v>
      </c>
      <c r="T5293" s="59">
        <v>0.25</v>
      </c>
      <c r="U5293" s="10">
        <v>325.85000000000002</v>
      </c>
    </row>
    <row r="5294" spans="1:21" x14ac:dyDescent="0.3">
      <c r="A5294" s="10" t="s">
        <v>19533</v>
      </c>
      <c r="B5294" s="61">
        <v>45120</v>
      </c>
      <c r="C5294" s="10" t="s">
        <v>10092</v>
      </c>
      <c r="D5294" s="10" t="s">
        <v>9628</v>
      </c>
      <c r="E5294" s="10" t="s">
        <v>603</v>
      </c>
      <c r="F5294" s="10" t="s">
        <v>658</v>
      </c>
      <c r="G5294" s="10" t="s">
        <v>601</v>
      </c>
      <c r="H5294" s="10" t="s">
        <v>590</v>
      </c>
      <c r="I5294" s="10" t="s">
        <v>748</v>
      </c>
      <c r="J5294" s="10" t="s">
        <v>19532</v>
      </c>
      <c r="K5294" s="10" t="s">
        <v>19531</v>
      </c>
      <c r="L5294" s="10">
        <v>9</v>
      </c>
      <c r="M5294" s="10">
        <v>816.51</v>
      </c>
      <c r="N5294" s="10">
        <v>7348.59</v>
      </c>
      <c r="O5294" s="59">
        <v>0.05</v>
      </c>
      <c r="P5294" s="10">
        <v>367.43</v>
      </c>
      <c r="Q5294" s="10">
        <v>6981.16</v>
      </c>
      <c r="R5294" s="10" t="s">
        <v>565</v>
      </c>
      <c r="S5294" s="10" t="s">
        <v>585</v>
      </c>
      <c r="T5294" s="59">
        <v>0.15</v>
      </c>
      <c r="U5294" s="10">
        <v>1047.17</v>
      </c>
    </row>
    <row r="5295" spans="1:21" x14ac:dyDescent="0.3">
      <c r="A5295" s="10" t="s">
        <v>19530</v>
      </c>
      <c r="B5295" s="61">
        <v>45106</v>
      </c>
      <c r="C5295" s="10" t="s">
        <v>18698</v>
      </c>
      <c r="D5295" s="10" t="s">
        <v>19529</v>
      </c>
      <c r="E5295" s="10" t="s">
        <v>603</v>
      </c>
      <c r="F5295" s="10" t="s">
        <v>636</v>
      </c>
      <c r="G5295" s="10" t="s">
        <v>601</v>
      </c>
      <c r="H5295" s="10" t="s">
        <v>544</v>
      </c>
      <c r="I5295" s="10" t="s">
        <v>568</v>
      </c>
      <c r="J5295" s="10" t="s">
        <v>9946</v>
      </c>
      <c r="K5295" s="10" t="s">
        <v>19528</v>
      </c>
      <c r="L5295" s="10">
        <v>4</v>
      </c>
      <c r="M5295" s="10">
        <v>187.43</v>
      </c>
      <c r="N5295" s="10">
        <v>749.72</v>
      </c>
      <c r="O5295" s="59">
        <v>0</v>
      </c>
      <c r="P5295" s="10">
        <v>0</v>
      </c>
      <c r="Q5295" s="10">
        <v>749.72</v>
      </c>
      <c r="R5295" s="10" t="s">
        <v>614</v>
      </c>
      <c r="S5295" s="10" t="s">
        <v>585</v>
      </c>
      <c r="T5295" s="59">
        <v>0.3</v>
      </c>
      <c r="U5295" s="10">
        <v>224.92</v>
      </c>
    </row>
    <row r="5296" spans="1:21" x14ac:dyDescent="0.3">
      <c r="A5296" s="10" t="s">
        <v>19527</v>
      </c>
      <c r="B5296" s="61">
        <v>45058</v>
      </c>
      <c r="C5296" s="10" t="s">
        <v>5778</v>
      </c>
      <c r="D5296" s="10" t="s">
        <v>19526</v>
      </c>
      <c r="E5296" s="10" t="s">
        <v>592</v>
      </c>
      <c r="F5296" s="10" t="s">
        <v>18</v>
      </c>
      <c r="G5296" s="10" t="s">
        <v>569</v>
      </c>
      <c r="H5296" s="10" t="s">
        <v>544</v>
      </c>
      <c r="I5296" s="10" t="s">
        <v>568</v>
      </c>
      <c r="J5296" s="10" t="s">
        <v>4869</v>
      </c>
      <c r="K5296" s="10" t="s">
        <v>13340</v>
      </c>
      <c r="L5296" s="10">
        <v>9</v>
      </c>
      <c r="M5296" s="10">
        <v>829.79</v>
      </c>
      <c r="N5296" s="10">
        <v>7468.11</v>
      </c>
      <c r="O5296" s="59">
        <v>0</v>
      </c>
      <c r="P5296" s="10">
        <v>0</v>
      </c>
      <c r="Q5296" s="10">
        <v>7468.11</v>
      </c>
      <c r="R5296" s="10" t="s">
        <v>565</v>
      </c>
      <c r="S5296" s="10" t="s">
        <v>607</v>
      </c>
      <c r="T5296" s="59">
        <v>0.3</v>
      </c>
      <c r="U5296" s="10">
        <v>2240.4299999999998</v>
      </c>
    </row>
    <row r="5297" spans="1:21" x14ac:dyDescent="0.3">
      <c r="A5297" s="10" t="s">
        <v>19525</v>
      </c>
      <c r="B5297" s="61">
        <v>45017</v>
      </c>
      <c r="C5297" s="10" t="s">
        <v>14799</v>
      </c>
      <c r="D5297" s="10" t="s">
        <v>17010</v>
      </c>
      <c r="E5297" s="10" t="s">
        <v>592</v>
      </c>
      <c r="F5297" s="10" t="s">
        <v>18</v>
      </c>
      <c r="G5297" s="10" t="s">
        <v>569</v>
      </c>
      <c r="H5297" s="10" t="s">
        <v>579</v>
      </c>
      <c r="I5297" s="10" t="s">
        <v>711</v>
      </c>
      <c r="J5297" s="10" t="s">
        <v>8594</v>
      </c>
      <c r="K5297" s="10" t="s">
        <v>19524</v>
      </c>
      <c r="L5297" s="10">
        <v>2</v>
      </c>
      <c r="M5297" s="10">
        <v>127.85</v>
      </c>
      <c r="N5297" s="10">
        <v>255.7</v>
      </c>
      <c r="O5297" s="59">
        <v>0.1</v>
      </c>
      <c r="P5297" s="10">
        <v>25.57</v>
      </c>
      <c r="Q5297" s="10">
        <v>230.13</v>
      </c>
      <c r="R5297" s="10" t="s">
        <v>575</v>
      </c>
      <c r="S5297" s="10" t="s">
        <v>596</v>
      </c>
      <c r="T5297" s="59">
        <v>0.25</v>
      </c>
      <c r="U5297" s="10">
        <v>57.53</v>
      </c>
    </row>
    <row r="5298" spans="1:21" x14ac:dyDescent="0.3">
      <c r="A5298" s="10" t="s">
        <v>19523</v>
      </c>
      <c r="B5298" s="61">
        <v>45074</v>
      </c>
      <c r="C5298" s="10" t="s">
        <v>19522</v>
      </c>
      <c r="D5298" s="10" t="s">
        <v>15168</v>
      </c>
      <c r="E5298" s="10" t="s">
        <v>592</v>
      </c>
      <c r="F5298" s="10" t="s">
        <v>652</v>
      </c>
      <c r="G5298" s="10" t="s">
        <v>601</v>
      </c>
      <c r="H5298" s="10" t="s">
        <v>544</v>
      </c>
      <c r="I5298" s="10" t="s">
        <v>10</v>
      </c>
      <c r="J5298" s="10" t="s">
        <v>19521</v>
      </c>
      <c r="K5298" s="10" t="s">
        <v>15119</v>
      </c>
      <c r="L5298" s="10">
        <v>1</v>
      </c>
      <c r="M5298" s="10">
        <v>168.53</v>
      </c>
      <c r="N5298" s="10">
        <v>168.53</v>
      </c>
      <c r="O5298" s="59">
        <v>0.2</v>
      </c>
      <c r="P5298" s="10">
        <v>33.71</v>
      </c>
      <c r="Q5298" s="10">
        <v>134.82</v>
      </c>
      <c r="R5298" s="10" t="s">
        <v>586</v>
      </c>
      <c r="S5298" s="10" t="s">
        <v>564</v>
      </c>
      <c r="T5298" s="59">
        <v>0.15</v>
      </c>
      <c r="U5298" s="10">
        <v>20.22</v>
      </c>
    </row>
    <row r="5299" spans="1:21" x14ac:dyDescent="0.3">
      <c r="A5299" s="10" t="s">
        <v>19520</v>
      </c>
      <c r="B5299" s="61">
        <v>45165</v>
      </c>
      <c r="C5299" s="10" t="s">
        <v>2590</v>
      </c>
      <c r="D5299" s="10" t="s">
        <v>19519</v>
      </c>
      <c r="E5299" s="10" t="s">
        <v>629</v>
      </c>
      <c r="F5299" s="10" t="s">
        <v>628</v>
      </c>
      <c r="G5299" s="10" t="s">
        <v>569</v>
      </c>
      <c r="H5299" s="10" t="s">
        <v>579</v>
      </c>
      <c r="I5299" s="10" t="s">
        <v>578</v>
      </c>
      <c r="J5299" s="10" t="s">
        <v>8200</v>
      </c>
      <c r="K5299" s="10" t="s">
        <v>11424</v>
      </c>
      <c r="L5299" s="10">
        <v>3</v>
      </c>
      <c r="M5299" s="10">
        <v>183.27</v>
      </c>
      <c r="N5299" s="10">
        <v>549.80999999999995</v>
      </c>
      <c r="O5299" s="59">
        <v>0.05</v>
      </c>
      <c r="P5299" s="10">
        <v>27.49</v>
      </c>
      <c r="Q5299" s="10">
        <v>522.32000000000005</v>
      </c>
      <c r="R5299" s="10" t="s">
        <v>586</v>
      </c>
      <c r="S5299" s="10" t="s">
        <v>564</v>
      </c>
      <c r="T5299" s="59">
        <v>0.15</v>
      </c>
      <c r="U5299" s="10">
        <v>78.349999999999994</v>
      </c>
    </row>
    <row r="5300" spans="1:21" x14ac:dyDescent="0.3">
      <c r="A5300" s="10" t="s">
        <v>19518</v>
      </c>
      <c r="B5300" s="61">
        <v>45306</v>
      </c>
      <c r="C5300" s="10" t="s">
        <v>19517</v>
      </c>
      <c r="D5300" s="10" t="s">
        <v>19516</v>
      </c>
      <c r="E5300" s="10" t="s">
        <v>571</v>
      </c>
      <c r="F5300" s="10" t="s">
        <v>685</v>
      </c>
      <c r="G5300" s="10" t="s">
        <v>601</v>
      </c>
      <c r="H5300" s="10" t="s">
        <v>579</v>
      </c>
      <c r="I5300" s="10" t="s">
        <v>711</v>
      </c>
      <c r="J5300" s="10" t="s">
        <v>19515</v>
      </c>
      <c r="K5300" s="10" t="s">
        <v>19514</v>
      </c>
      <c r="L5300" s="10">
        <v>6</v>
      </c>
      <c r="M5300" s="10">
        <v>551</v>
      </c>
      <c r="N5300" s="10">
        <v>3306</v>
      </c>
      <c r="O5300" s="59">
        <v>0.05</v>
      </c>
      <c r="P5300" s="10">
        <v>165.3</v>
      </c>
      <c r="Q5300" s="10">
        <v>3140.7</v>
      </c>
      <c r="R5300" s="10" t="s">
        <v>614</v>
      </c>
      <c r="S5300" s="10" t="s">
        <v>607</v>
      </c>
      <c r="T5300" s="59">
        <v>0.3</v>
      </c>
      <c r="U5300" s="10">
        <v>942.21</v>
      </c>
    </row>
    <row r="5301" spans="1:21" x14ac:dyDescent="0.3">
      <c r="A5301" s="10" t="s">
        <v>19513</v>
      </c>
      <c r="B5301" s="61">
        <v>45134</v>
      </c>
      <c r="C5301" s="10" t="s">
        <v>13564</v>
      </c>
      <c r="D5301" s="10" t="s">
        <v>9323</v>
      </c>
      <c r="E5301" s="10" t="s">
        <v>603</v>
      </c>
      <c r="F5301" s="10" t="s">
        <v>602</v>
      </c>
      <c r="G5301" s="10" t="s">
        <v>569</v>
      </c>
      <c r="H5301" s="10" t="s">
        <v>579</v>
      </c>
      <c r="I5301" s="10" t="s">
        <v>711</v>
      </c>
      <c r="J5301" s="10" t="s">
        <v>19512</v>
      </c>
      <c r="K5301" s="10" t="s">
        <v>19511</v>
      </c>
      <c r="L5301" s="10">
        <v>1</v>
      </c>
      <c r="M5301" s="10">
        <v>261.01</v>
      </c>
      <c r="N5301" s="10">
        <v>261.01</v>
      </c>
      <c r="O5301" s="59">
        <v>0.2</v>
      </c>
      <c r="P5301" s="10">
        <v>52.2</v>
      </c>
      <c r="Q5301" s="10">
        <v>208.81</v>
      </c>
      <c r="R5301" s="10" t="s">
        <v>575</v>
      </c>
      <c r="S5301" s="10" t="s">
        <v>596</v>
      </c>
      <c r="T5301" s="59">
        <v>0.25</v>
      </c>
      <c r="U5301" s="10">
        <v>52.2</v>
      </c>
    </row>
    <row r="5302" spans="1:21" x14ac:dyDescent="0.3">
      <c r="A5302" s="10" t="s">
        <v>19510</v>
      </c>
      <c r="B5302" s="61">
        <v>45166</v>
      </c>
      <c r="C5302" s="10" t="s">
        <v>2729</v>
      </c>
      <c r="D5302" s="10" t="s">
        <v>19509</v>
      </c>
      <c r="E5302" s="10" t="s">
        <v>581</v>
      </c>
      <c r="F5302" s="10" t="s">
        <v>7</v>
      </c>
      <c r="G5302" s="10" t="s">
        <v>569</v>
      </c>
      <c r="H5302" s="10" t="s">
        <v>600</v>
      </c>
      <c r="I5302" s="10" t="s">
        <v>664</v>
      </c>
      <c r="J5302" s="10" t="s">
        <v>15883</v>
      </c>
      <c r="K5302" s="10" t="s">
        <v>19508</v>
      </c>
      <c r="L5302" s="10">
        <v>5</v>
      </c>
      <c r="M5302" s="10">
        <v>819.21</v>
      </c>
      <c r="N5302" s="10">
        <v>4096.05</v>
      </c>
      <c r="O5302" s="59">
        <v>0.2</v>
      </c>
      <c r="P5302" s="10">
        <v>819.21</v>
      </c>
      <c r="Q5302" s="10">
        <v>3276.84</v>
      </c>
      <c r="R5302" s="10" t="s">
        <v>586</v>
      </c>
      <c r="S5302" s="10" t="s">
        <v>596</v>
      </c>
      <c r="T5302" s="59">
        <v>0.15</v>
      </c>
      <c r="U5302" s="10">
        <v>491.53</v>
      </c>
    </row>
    <row r="5303" spans="1:21" x14ac:dyDescent="0.3">
      <c r="A5303" s="10" t="s">
        <v>19507</v>
      </c>
      <c r="B5303" s="61">
        <v>45220</v>
      </c>
      <c r="C5303" s="10" t="s">
        <v>5074</v>
      </c>
      <c r="D5303" s="10" t="s">
        <v>19506</v>
      </c>
      <c r="E5303" s="10" t="s">
        <v>629</v>
      </c>
      <c r="F5303" s="10" t="s">
        <v>790</v>
      </c>
      <c r="G5303" s="10" t="s">
        <v>601</v>
      </c>
      <c r="H5303" s="10" t="s">
        <v>579</v>
      </c>
      <c r="I5303" s="10" t="s">
        <v>722</v>
      </c>
      <c r="J5303" s="10" t="s">
        <v>19505</v>
      </c>
      <c r="K5303" s="10" t="s">
        <v>19504</v>
      </c>
      <c r="L5303" s="10">
        <v>4</v>
      </c>
      <c r="M5303" s="10">
        <v>279.72000000000003</v>
      </c>
      <c r="N5303" s="10">
        <v>1118.8800000000001</v>
      </c>
      <c r="O5303" s="59">
        <v>0.05</v>
      </c>
      <c r="P5303" s="10">
        <v>55.94</v>
      </c>
      <c r="Q5303" s="10">
        <v>1062.94</v>
      </c>
      <c r="R5303" s="10" t="s">
        <v>586</v>
      </c>
      <c r="S5303" s="10" t="s">
        <v>607</v>
      </c>
      <c r="T5303" s="59">
        <v>0.25</v>
      </c>
      <c r="U5303" s="10">
        <v>265.74</v>
      </c>
    </row>
    <row r="5304" spans="1:21" x14ac:dyDescent="0.3">
      <c r="A5304" s="10" t="s">
        <v>19503</v>
      </c>
      <c r="B5304" s="61">
        <v>45153</v>
      </c>
      <c r="C5304" s="10" t="s">
        <v>13888</v>
      </c>
      <c r="D5304" s="10" t="s">
        <v>19502</v>
      </c>
      <c r="E5304" s="10" t="s">
        <v>581</v>
      </c>
      <c r="F5304" s="10" t="s">
        <v>580</v>
      </c>
      <c r="G5304" s="10" t="s">
        <v>601</v>
      </c>
      <c r="H5304" s="10" t="s">
        <v>544</v>
      </c>
      <c r="I5304" s="10" t="s">
        <v>610</v>
      </c>
      <c r="J5304" s="10" t="s">
        <v>19501</v>
      </c>
      <c r="K5304" s="10" t="s">
        <v>19500</v>
      </c>
      <c r="L5304" s="10">
        <v>2</v>
      </c>
      <c r="M5304" s="10">
        <v>851.22</v>
      </c>
      <c r="N5304" s="10">
        <v>1702.44</v>
      </c>
      <c r="O5304" s="59">
        <v>0.05</v>
      </c>
      <c r="P5304" s="10">
        <v>85.12</v>
      </c>
      <c r="Q5304" s="10">
        <v>1617.32</v>
      </c>
      <c r="R5304" s="10" t="s">
        <v>586</v>
      </c>
      <c r="S5304" s="10" t="s">
        <v>564</v>
      </c>
      <c r="T5304" s="59">
        <v>0.25</v>
      </c>
      <c r="U5304" s="10">
        <v>404.33</v>
      </c>
    </row>
    <row r="5305" spans="1:21" x14ac:dyDescent="0.3">
      <c r="A5305" s="10" t="s">
        <v>19499</v>
      </c>
      <c r="B5305" s="61">
        <v>45153</v>
      </c>
      <c r="C5305" s="10" t="s">
        <v>2886</v>
      </c>
      <c r="D5305" s="10" t="s">
        <v>19498</v>
      </c>
      <c r="E5305" s="10" t="s">
        <v>629</v>
      </c>
      <c r="F5305" s="10" t="s">
        <v>628</v>
      </c>
      <c r="G5305" s="10" t="s">
        <v>569</v>
      </c>
      <c r="H5305" s="10" t="s">
        <v>544</v>
      </c>
      <c r="I5305" s="10" t="s">
        <v>568</v>
      </c>
      <c r="J5305" s="10" t="s">
        <v>3995</v>
      </c>
      <c r="K5305" s="10" t="s">
        <v>8503</v>
      </c>
      <c r="L5305" s="10">
        <v>1</v>
      </c>
      <c r="M5305" s="10">
        <v>219.86</v>
      </c>
      <c r="N5305" s="10">
        <v>219.86</v>
      </c>
      <c r="O5305" s="59">
        <v>0.2</v>
      </c>
      <c r="P5305" s="10">
        <v>43.97</v>
      </c>
      <c r="Q5305" s="10">
        <v>175.89</v>
      </c>
      <c r="R5305" s="10" t="s">
        <v>614</v>
      </c>
      <c r="S5305" s="10" t="s">
        <v>607</v>
      </c>
      <c r="T5305" s="59">
        <v>0.15</v>
      </c>
      <c r="U5305" s="10">
        <v>26.38</v>
      </c>
    </row>
    <row r="5306" spans="1:21" x14ac:dyDescent="0.3">
      <c r="A5306" s="10" t="s">
        <v>19497</v>
      </c>
      <c r="B5306" s="61">
        <v>45205</v>
      </c>
      <c r="C5306" s="10" t="s">
        <v>2981</v>
      </c>
      <c r="D5306" s="10" t="s">
        <v>10745</v>
      </c>
      <c r="E5306" s="10" t="s">
        <v>592</v>
      </c>
      <c r="F5306" s="10" t="s">
        <v>591</v>
      </c>
      <c r="G5306" s="10" t="s">
        <v>569</v>
      </c>
      <c r="H5306" s="10" t="s">
        <v>600</v>
      </c>
      <c r="I5306" s="10" t="s">
        <v>664</v>
      </c>
      <c r="J5306" s="10" t="s">
        <v>19496</v>
      </c>
      <c r="K5306" s="10" t="s">
        <v>19495</v>
      </c>
      <c r="L5306" s="10">
        <v>2</v>
      </c>
      <c r="M5306" s="10">
        <v>639.46</v>
      </c>
      <c r="N5306" s="10">
        <v>1278.92</v>
      </c>
      <c r="O5306" s="59">
        <v>0.1</v>
      </c>
      <c r="P5306" s="10">
        <v>127.89</v>
      </c>
      <c r="Q5306" s="10">
        <v>1151.03</v>
      </c>
      <c r="R5306" s="10" t="s">
        <v>575</v>
      </c>
      <c r="S5306" s="10" t="s">
        <v>585</v>
      </c>
      <c r="T5306" s="59">
        <v>0.15</v>
      </c>
      <c r="U5306" s="10">
        <v>172.65</v>
      </c>
    </row>
    <row r="5307" spans="1:21" x14ac:dyDescent="0.3">
      <c r="A5307" s="10" t="s">
        <v>19494</v>
      </c>
      <c r="B5307" s="61">
        <v>45154</v>
      </c>
      <c r="C5307" s="10" t="s">
        <v>19493</v>
      </c>
      <c r="D5307" s="10" t="s">
        <v>11845</v>
      </c>
      <c r="E5307" s="10" t="s">
        <v>629</v>
      </c>
      <c r="F5307" s="10" t="s">
        <v>790</v>
      </c>
      <c r="G5307" s="10" t="s">
        <v>569</v>
      </c>
      <c r="H5307" s="10" t="s">
        <v>590</v>
      </c>
      <c r="I5307" s="10" t="s">
        <v>748</v>
      </c>
      <c r="J5307" s="10" t="s">
        <v>2075</v>
      </c>
      <c r="K5307" s="10" t="s">
        <v>19492</v>
      </c>
      <c r="L5307" s="10">
        <v>9</v>
      </c>
      <c r="M5307" s="10">
        <v>337.28</v>
      </c>
      <c r="N5307" s="10">
        <v>3035.52</v>
      </c>
      <c r="O5307" s="59">
        <v>0</v>
      </c>
      <c r="P5307" s="10">
        <v>0</v>
      </c>
      <c r="Q5307" s="10">
        <v>3035.52</v>
      </c>
      <c r="R5307" s="10" t="s">
        <v>565</v>
      </c>
      <c r="S5307" s="10" t="s">
        <v>585</v>
      </c>
      <c r="T5307" s="59">
        <v>0.15</v>
      </c>
      <c r="U5307" s="10">
        <v>455.33</v>
      </c>
    </row>
    <row r="5308" spans="1:21" x14ac:dyDescent="0.3">
      <c r="A5308" s="10" t="s">
        <v>19491</v>
      </c>
      <c r="B5308" s="61">
        <v>44933</v>
      </c>
      <c r="C5308" s="10" t="s">
        <v>13258</v>
      </c>
      <c r="D5308" s="10" t="s">
        <v>19490</v>
      </c>
      <c r="E5308" s="10" t="s">
        <v>581</v>
      </c>
      <c r="F5308" s="10" t="s">
        <v>7</v>
      </c>
      <c r="G5308" s="10" t="s">
        <v>601</v>
      </c>
      <c r="H5308" s="10" t="s">
        <v>590</v>
      </c>
      <c r="I5308" s="10" t="s">
        <v>748</v>
      </c>
      <c r="J5308" s="10" t="s">
        <v>19489</v>
      </c>
      <c r="K5308" s="10" t="s">
        <v>19488</v>
      </c>
      <c r="L5308" s="10">
        <v>6</v>
      </c>
      <c r="M5308" s="10">
        <v>965.59</v>
      </c>
      <c r="N5308" s="10">
        <v>5793.54</v>
      </c>
      <c r="O5308" s="59">
        <v>0.1</v>
      </c>
      <c r="P5308" s="10">
        <v>579.35</v>
      </c>
      <c r="Q5308" s="10">
        <v>5214.1899999999996</v>
      </c>
      <c r="R5308" s="10" t="s">
        <v>575</v>
      </c>
      <c r="S5308" s="10" t="s">
        <v>585</v>
      </c>
      <c r="T5308" s="59">
        <v>0.15</v>
      </c>
      <c r="U5308" s="10">
        <v>782.13</v>
      </c>
    </row>
    <row r="5309" spans="1:21" x14ac:dyDescent="0.3">
      <c r="A5309" s="10" t="s">
        <v>19487</v>
      </c>
      <c r="B5309" s="61">
        <v>45011</v>
      </c>
      <c r="C5309" s="10" t="s">
        <v>12264</v>
      </c>
      <c r="D5309" s="10" t="s">
        <v>19486</v>
      </c>
      <c r="E5309" s="10" t="s">
        <v>592</v>
      </c>
      <c r="F5309" s="10" t="s">
        <v>652</v>
      </c>
      <c r="G5309" s="10" t="s">
        <v>569</v>
      </c>
      <c r="H5309" s="10" t="s">
        <v>590</v>
      </c>
      <c r="I5309" s="10" t="s">
        <v>748</v>
      </c>
      <c r="J5309" s="10" t="s">
        <v>19485</v>
      </c>
      <c r="K5309" s="10" t="s">
        <v>19484</v>
      </c>
      <c r="L5309" s="10">
        <v>10</v>
      </c>
      <c r="M5309" s="10">
        <v>943.02</v>
      </c>
      <c r="N5309" s="10">
        <v>9430.2000000000007</v>
      </c>
      <c r="O5309" s="59">
        <v>0</v>
      </c>
      <c r="P5309" s="10">
        <v>0</v>
      </c>
      <c r="Q5309" s="10">
        <v>9430.2000000000007</v>
      </c>
      <c r="R5309" s="10" t="s">
        <v>565</v>
      </c>
      <c r="S5309" s="10" t="s">
        <v>607</v>
      </c>
      <c r="T5309" s="59">
        <v>0.15</v>
      </c>
      <c r="U5309" s="10">
        <v>1414.53</v>
      </c>
    </row>
    <row r="5310" spans="1:21" x14ac:dyDescent="0.3">
      <c r="A5310" s="10" t="s">
        <v>19483</v>
      </c>
      <c r="B5310" s="61">
        <v>45011</v>
      </c>
      <c r="C5310" s="10" t="s">
        <v>19482</v>
      </c>
      <c r="D5310" s="10" t="s">
        <v>19481</v>
      </c>
      <c r="E5310" s="10" t="s">
        <v>629</v>
      </c>
      <c r="F5310" s="10" t="s">
        <v>628</v>
      </c>
      <c r="G5310" s="10" t="s">
        <v>601</v>
      </c>
      <c r="H5310" s="10" t="s">
        <v>544</v>
      </c>
      <c r="I5310" s="10" t="s">
        <v>568</v>
      </c>
      <c r="J5310" s="10" t="s">
        <v>19480</v>
      </c>
      <c r="K5310" s="10" t="s">
        <v>2661</v>
      </c>
      <c r="L5310" s="10">
        <v>10</v>
      </c>
      <c r="M5310" s="10">
        <v>419.06</v>
      </c>
      <c r="N5310" s="10">
        <v>4190.6000000000004</v>
      </c>
      <c r="O5310" s="59">
        <v>0.2</v>
      </c>
      <c r="P5310" s="10">
        <v>838.12</v>
      </c>
      <c r="Q5310" s="10">
        <v>3352.48</v>
      </c>
      <c r="R5310" s="10" t="s">
        <v>575</v>
      </c>
      <c r="S5310" s="10" t="s">
        <v>564</v>
      </c>
      <c r="T5310" s="59">
        <v>0.15</v>
      </c>
      <c r="U5310" s="10">
        <v>502.87</v>
      </c>
    </row>
    <row r="5311" spans="1:21" x14ac:dyDescent="0.3">
      <c r="A5311" s="10" t="s">
        <v>19479</v>
      </c>
      <c r="B5311" s="61">
        <v>45368</v>
      </c>
      <c r="C5311" s="10" t="s">
        <v>17462</v>
      </c>
      <c r="D5311" s="10" t="s">
        <v>11161</v>
      </c>
      <c r="E5311" s="10" t="s">
        <v>629</v>
      </c>
      <c r="F5311" s="10" t="s">
        <v>628</v>
      </c>
      <c r="G5311" s="10" t="s">
        <v>569</v>
      </c>
      <c r="H5311" s="10" t="s">
        <v>600</v>
      </c>
      <c r="I5311" s="10" t="s">
        <v>599</v>
      </c>
      <c r="J5311" s="10" t="s">
        <v>8475</v>
      </c>
      <c r="K5311" s="10" t="s">
        <v>19478</v>
      </c>
      <c r="L5311" s="10">
        <v>1</v>
      </c>
      <c r="M5311" s="10">
        <v>126.17</v>
      </c>
      <c r="N5311" s="10">
        <v>126.17</v>
      </c>
      <c r="O5311" s="59">
        <v>0.05</v>
      </c>
      <c r="P5311" s="10">
        <v>6.31</v>
      </c>
      <c r="Q5311" s="10">
        <v>119.86</v>
      </c>
      <c r="R5311" s="10" t="s">
        <v>575</v>
      </c>
      <c r="S5311" s="10" t="s">
        <v>607</v>
      </c>
      <c r="T5311" s="59">
        <v>0.25</v>
      </c>
      <c r="U5311" s="10">
        <v>29.96</v>
      </c>
    </row>
    <row r="5312" spans="1:21" x14ac:dyDescent="0.3">
      <c r="A5312" s="10" t="s">
        <v>19477</v>
      </c>
      <c r="B5312" s="61">
        <v>45075</v>
      </c>
      <c r="C5312" s="10" t="s">
        <v>9074</v>
      </c>
      <c r="D5312" s="10" t="s">
        <v>19476</v>
      </c>
      <c r="E5312" s="10" t="s">
        <v>581</v>
      </c>
      <c r="F5312" s="10" t="s">
        <v>580</v>
      </c>
      <c r="G5312" s="10" t="s">
        <v>569</v>
      </c>
      <c r="H5312" s="10" t="s">
        <v>544</v>
      </c>
      <c r="I5312" s="10" t="s">
        <v>568</v>
      </c>
      <c r="J5312" s="10" t="s">
        <v>19475</v>
      </c>
      <c r="K5312" s="10" t="s">
        <v>9970</v>
      </c>
      <c r="L5312" s="10">
        <v>2</v>
      </c>
      <c r="M5312" s="10">
        <v>319</v>
      </c>
      <c r="N5312" s="10">
        <v>638</v>
      </c>
      <c r="O5312" s="59">
        <v>0.05</v>
      </c>
      <c r="P5312" s="10">
        <v>31.9</v>
      </c>
      <c r="Q5312" s="10">
        <v>606.1</v>
      </c>
      <c r="R5312" s="10" t="s">
        <v>565</v>
      </c>
      <c r="S5312" s="10" t="s">
        <v>585</v>
      </c>
      <c r="T5312" s="59">
        <v>0.15</v>
      </c>
      <c r="U5312" s="10">
        <v>90.92</v>
      </c>
    </row>
    <row r="5313" spans="1:21" x14ac:dyDescent="0.3">
      <c r="A5313" s="10" t="s">
        <v>19474</v>
      </c>
      <c r="B5313" s="61">
        <v>45184</v>
      </c>
      <c r="C5313" s="10" t="s">
        <v>19473</v>
      </c>
      <c r="D5313" s="10" t="s">
        <v>19472</v>
      </c>
      <c r="E5313" s="10" t="s">
        <v>592</v>
      </c>
      <c r="F5313" s="10" t="s">
        <v>18</v>
      </c>
      <c r="G5313" s="10" t="s">
        <v>569</v>
      </c>
      <c r="H5313" s="10" t="s">
        <v>600</v>
      </c>
      <c r="I5313" s="10" t="s">
        <v>599</v>
      </c>
      <c r="J5313" s="10" t="s">
        <v>19471</v>
      </c>
      <c r="K5313" s="10" t="s">
        <v>19470</v>
      </c>
      <c r="L5313" s="10">
        <v>1</v>
      </c>
      <c r="M5313" s="10">
        <v>397.45</v>
      </c>
      <c r="N5313" s="10">
        <v>397.45</v>
      </c>
      <c r="O5313" s="59">
        <v>0.1</v>
      </c>
      <c r="P5313" s="10">
        <v>39.75</v>
      </c>
      <c r="Q5313" s="10">
        <v>357.7</v>
      </c>
      <c r="R5313" s="10" t="s">
        <v>614</v>
      </c>
      <c r="S5313" s="10" t="s">
        <v>596</v>
      </c>
      <c r="T5313" s="59">
        <v>0.25</v>
      </c>
      <c r="U5313" s="10">
        <v>89.42</v>
      </c>
    </row>
    <row r="5314" spans="1:21" x14ac:dyDescent="0.3">
      <c r="A5314" s="10" t="s">
        <v>19469</v>
      </c>
      <c r="B5314" s="61">
        <v>45158</v>
      </c>
      <c r="C5314" s="10" t="s">
        <v>19468</v>
      </c>
      <c r="D5314" s="10" t="s">
        <v>9604</v>
      </c>
      <c r="E5314" s="10" t="s">
        <v>581</v>
      </c>
      <c r="F5314" s="10" t="s">
        <v>580</v>
      </c>
      <c r="G5314" s="10" t="s">
        <v>569</v>
      </c>
      <c r="H5314" s="10" t="s">
        <v>600</v>
      </c>
      <c r="I5314" s="10" t="s">
        <v>599</v>
      </c>
      <c r="J5314" s="10" t="s">
        <v>19467</v>
      </c>
      <c r="K5314" s="10" t="s">
        <v>7315</v>
      </c>
      <c r="L5314" s="10">
        <v>3</v>
      </c>
      <c r="M5314" s="10">
        <v>768.23</v>
      </c>
      <c r="N5314" s="10">
        <v>2304.69</v>
      </c>
      <c r="O5314" s="59">
        <v>0.1</v>
      </c>
      <c r="P5314" s="10">
        <v>230.47</v>
      </c>
      <c r="Q5314" s="10">
        <v>2074.2199999999998</v>
      </c>
      <c r="R5314" s="10" t="s">
        <v>565</v>
      </c>
      <c r="S5314" s="10" t="s">
        <v>585</v>
      </c>
      <c r="T5314" s="59">
        <v>0.15</v>
      </c>
      <c r="U5314" s="10">
        <v>311.13</v>
      </c>
    </row>
    <row r="5315" spans="1:21" x14ac:dyDescent="0.3">
      <c r="A5315" s="10" t="s">
        <v>19466</v>
      </c>
      <c r="B5315" s="61">
        <v>44927</v>
      </c>
      <c r="C5315" s="10" t="s">
        <v>19465</v>
      </c>
      <c r="D5315" s="10" t="s">
        <v>9364</v>
      </c>
      <c r="E5315" s="10" t="s">
        <v>592</v>
      </c>
      <c r="F5315" s="10" t="s">
        <v>652</v>
      </c>
      <c r="G5315" s="10" t="s">
        <v>569</v>
      </c>
      <c r="H5315" s="10" t="s">
        <v>590</v>
      </c>
      <c r="I5315" s="10" t="s">
        <v>589</v>
      </c>
      <c r="J5315" s="10" t="s">
        <v>19464</v>
      </c>
      <c r="K5315" s="10" t="s">
        <v>19463</v>
      </c>
      <c r="L5315" s="10">
        <v>8</v>
      </c>
      <c r="M5315" s="10">
        <v>120.63</v>
      </c>
      <c r="N5315" s="10">
        <v>965.04</v>
      </c>
      <c r="O5315" s="59">
        <v>0.2</v>
      </c>
      <c r="P5315" s="10">
        <v>193.01</v>
      </c>
      <c r="Q5315" s="10">
        <v>772.03</v>
      </c>
      <c r="R5315" s="10" t="s">
        <v>586</v>
      </c>
      <c r="S5315" s="10" t="s">
        <v>564</v>
      </c>
      <c r="T5315" s="59">
        <v>0.25</v>
      </c>
      <c r="U5315" s="10">
        <v>193.01</v>
      </c>
    </row>
    <row r="5316" spans="1:21" x14ac:dyDescent="0.3">
      <c r="A5316" s="10" t="s">
        <v>19462</v>
      </c>
      <c r="B5316" s="61">
        <v>45329</v>
      </c>
      <c r="C5316" s="10" t="s">
        <v>19461</v>
      </c>
      <c r="D5316" s="10" t="s">
        <v>19460</v>
      </c>
      <c r="E5316" s="10" t="s">
        <v>592</v>
      </c>
      <c r="F5316" s="10" t="s">
        <v>18</v>
      </c>
      <c r="G5316" s="10" t="s">
        <v>569</v>
      </c>
      <c r="H5316" s="10" t="s">
        <v>600</v>
      </c>
      <c r="I5316" s="10" t="s">
        <v>599</v>
      </c>
      <c r="J5316" s="10" t="s">
        <v>19459</v>
      </c>
      <c r="K5316" s="10" t="s">
        <v>19458</v>
      </c>
      <c r="L5316" s="10">
        <v>2</v>
      </c>
      <c r="M5316" s="10">
        <v>207.35</v>
      </c>
      <c r="N5316" s="10">
        <v>414.7</v>
      </c>
      <c r="O5316" s="59">
        <v>0</v>
      </c>
      <c r="P5316" s="10">
        <v>0</v>
      </c>
      <c r="Q5316" s="10">
        <v>414.7</v>
      </c>
      <c r="R5316" s="10" t="s">
        <v>565</v>
      </c>
      <c r="S5316" s="10" t="s">
        <v>564</v>
      </c>
      <c r="T5316" s="59">
        <v>0.25</v>
      </c>
      <c r="U5316" s="10">
        <v>103.67</v>
      </c>
    </row>
    <row r="5317" spans="1:21" x14ac:dyDescent="0.3">
      <c r="A5317" s="10" t="s">
        <v>19457</v>
      </c>
      <c r="B5317" s="61">
        <v>45277</v>
      </c>
      <c r="C5317" s="10" t="s">
        <v>2794</v>
      </c>
      <c r="D5317" s="10" t="s">
        <v>19456</v>
      </c>
      <c r="E5317" s="10" t="s">
        <v>603</v>
      </c>
      <c r="F5317" s="10" t="s">
        <v>658</v>
      </c>
      <c r="G5317" s="10" t="s">
        <v>601</v>
      </c>
      <c r="H5317" s="10" t="s">
        <v>579</v>
      </c>
      <c r="I5317" s="10" t="s">
        <v>722</v>
      </c>
      <c r="J5317" s="10" t="s">
        <v>19455</v>
      </c>
      <c r="K5317" s="10" t="s">
        <v>19454</v>
      </c>
      <c r="L5317" s="10">
        <v>1</v>
      </c>
      <c r="M5317" s="10">
        <v>204.54</v>
      </c>
      <c r="N5317" s="10">
        <v>204.54</v>
      </c>
      <c r="O5317" s="59">
        <v>0</v>
      </c>
      <c r="P5317" s="10">
        <v>0</v>
      </c>
      <c r="Q5317" s="10">
        <v>204.54</v>
      </c>
      <c r="R5317" s="10" t="s">
        <v>565</v>
      </c>
      <c r="S5317" s="10" t="s">
        <v>596</v>
      </c>
      <c r="T5317" s="59">
        <v>0.15</v>
      </c>
      <c r="U5317" s="10">
        <v>30.68</v>
      </c>
    </row>
    <row r="5318" spans="1:21" x14ac:dyDescent="0.3">
      <c r="A5318" s="10" t="s">
        <v>19453</v>
      </c>
      <c r="B5318" s="61">
        <v>45016</v>
      </c>
      <c r="C5318" s="10" t="s">
        <v>3298</v>
      </c>
      <c r="D5318" s="10" t="s">
        <v>19452</v>
      </c>
      <c r="E5318" s="10" t="s">
        <v>592</v>
      </c>
      <c r="F5318" s="10" t="s">
        <v>591</v>
      </c>
      <c r="G5318" s="10" t="s">
        <v>601</v>
      </c>
      <c r="H5318" s="10" t="s">
        <v>544</v>
      </c>
      <c r="I5318" s="10" t="s">
        <v>10</v>
      </c>
      <c r="J5318" s="10" t="s">
        <v>19451</v>
      </c>
      <c r="K5318" s="10" t="s">
        <v>19450</v>
      </c>
      <c r="L5318" s="10">
        <v>6</v>
      </c>
      <c r="M5318" s="10">
        <v>280.87</v>
      </c>
      <c r="N5318" s="10">
        <v>1685.22</v>
      </c>
      <c r="O5318" s="59">
        <v>0.1</v>
      </c>
      <c r="P5318" s="10">
        <v>168.52</v>
      </c>
      <c r="Q5318" s="10">
        <v>1516.7</v>
      </c>
      <c r="R5318" s="10" t="s">
        <v>586</v>
      </c>
      <c r="S5318" s="10" t="s">
        <v>596</v>
      </c>
      <c r="T5318" s="59">
        <v>0.25</v>
      </c>
      <c r="U5318" s="10">
        <v>379.18</v>
      </c>
    </row>
    <row r="5319" spans="1:21" x14ac:dyDescent="0.3">
      <c r="A5319" s="10" t="s">
        <v>19449</v>
      </c>
      <c r="B5319" s="61">
        <v>45310</v>
      </c>
      <c r="C5319" s="10" t="s">
        <v>5666</v>
      </c>
      <c r="D5319" s="10" t="s">
        <v>19448</v>
      </c>
      <c r="E5319" s="10" t="s">
        <v>603</v>
      </c>
      <c r="F5319" s="10" t="s">
        <v>636</v>
      </c>
      <c r="G5319" s="10" t="s">
        <v>569</v>
      </c>
      <c r="H5319" s="10" t="s">
        <v>544</v>
      </c>
      <c r="I5319" s="10" t="s">
        <v>568</v>
      </c>
      <c r="J5319" s="10" t="s">
        <v>19447</v>
      </c>
      <c r="K5319" s="10" t="s">
        <v>19446</v>
      </c>
      <c r="L5319" s="10">
        <v>9</v>
      </c>
      <c r="M5319" s="10">
        <v>494.3</v>
      </c>
      <c r="N5319" s="10">
        <v>4448.7</v>
      </c>
      <c r="O5319" s="59">
        <v>0.05</v>
      </c>
      <c r="P5319" s="10">
        <v>222.44</v>
      </c>
      <c r="Q5319" s="10">
        <v>4226.26</v>
      </c>
      <c r="R5319" s="10" t="s">
        <v>565</v>
      </c>
      <c r="S5319" s="10" t="s">
        <v>607</v>
      </c>
      <c r="T5319" s="59">
        <v>0.25</v>
      </c>
      <c r="U5319" s="10">
        <v>1056.57</v>
      </c>
    </row>
    <row r="5320" spans="1:21" x14ac:dyDescent="0.3">
      <c r="A5320" s="10" t="s">
        <v>19445</v>
      </c>
      <c r="B5320" s="61">
        <v>45064</v>
      </c>
      <c r="C5320" s="10" t="s">
        <v>3905</v>
      </c>
      <c r="D5320" s="10" t="s">
        <v>19444</v>
      </c>
      <c r="E5320" s="10" t="s">
        <v>603</v>
      </c>
      <c r="F5320" s="10" t="s">
        <v>602</v>
      </c>
      <c r="G5320" s="10" t="s">
        <v>601</v>
      </c>
      <c r="H5320" s="10" t="s">
        <v>544</v>
      </c>
      <c r="I5320" s="10" t="s">
        <v>10</v>
      </c>
      <c r="J5320" s="10" t="s">
        <v>19443</v>
      </c>
      <c r="K5320" s="10" t="s">
        <v>19442</v>
      </c>
      <c r="L5320" s="10">
        <v>5</v>
      </c>
      <c r="M5320" s="10">
        <v>857.3</v>
      </c>
      <c r="N5320" s="10">
        <v>4286.5</v>
      </c>
      <c r="O5320" s="59">
        <v>0.2</v>
      </c>
      <c r="P5320" s="10">
        <v>857.3</v>
      </c>
      <c r="Q5320" s="10">
        <v>3429.2</v>
      </c>
      <c r="R5320" s="10" t="s">
        <v>575</v>
      </c>
      <c r="S5320" s="10" t="s">
        <v>585</v>
      </c>
      <c r="T5320" s="59">
        <v>0.25</v>
      </c>
      <c r="U5320" s="10">
        <v>857.3</v>
      </c>
    </row>
    <row r="5321" spans="1:21" x14ac:dyDescent="0.3">
      <c r="A5321" s="10" t="s">
        <v>19441</v>
      </c>
      <c r="B5321" s="61">
        <v>45258</v>
      </c>
      <c r="C5321" s="10" t="s">
        <v>19233</v>
      </c>
      <c r="D5321" s="10" t="s">
        <v>19440</v>
      </c>
      <c r="E5321" s="10" t="s">
        <v>603</v>
      </c>
      <c r="F5321" s="10" t="s">
        <v>658</v>
      </c>
      <c r="G5321" s="10" t="s">
        <v>601</v>
      </c>
      <c r="H5321" s="10" t="s">
        <v>590</v>
      </c>
      <c r="I5321" s="10" t="s">
        <v>589</v>
      </c>
      <c r="J5321" s="10" t="s">
        <v>19439</v>
      </c>
      <c r="K5321" s="10" t="s">
        <v>4182</v>
      </c>
      <c r="L5321" s="10">
        <v>3</v>
      </c>
      <c r="M5321" s="10">
        <v>608.11</v>
      </c>
      <c r="N5321" s="10">
        <v>1824.33</v>
      </c>
      <c r="O5321" s="59">
        <v>0.05</v>
      </c>
      <c r="P5321" s="10">
        <v>91.22</v>
      </c>
      <c r="Q5321" s="10">
        <v>1733.11</v>
      </c>
      <c r="R5321" s="10" t="s">
        <v>575</v>
      </c>
      <c r="S5321" s="10" t="s">
        <v>607</v>
      </c>
      <c r="T5321" s="59">
        <v>0.3</v>
      </c>
      <c r="U5321" s="10">
        <v>519.92999999999995</v>
      </c>
    </row>
    <row r="5322" spans="1:21" x14ac:dyDescent="0.3">
      <c r="A5322" s="10" t="s">
        <v>19438</v>
      </c>
      <c r="B5322" s="61">
        <v>45269</v>
      </c>
      <c r="C5322" s="10" t="s">
        <v>19437</v>
      </c>
      <c r="D5322" s="10" t="s">
        <v>19436</v>
      </c>
      <c r="E5322" s="10" t="s">
        <v>571</v>
      </c>
      <c r="F5322" s="10" t="s">
        <v>570</v>
      </c>
      <c r="G5322" s="10" t="s">
        <v>569</v>
      </c>
      <c r="H5322" s="10" t="s">
        <v>544</v>
      </c>
      <c r="I5322" s="10" t="s">
        <v>610</v>
      </c>
      <c r="J5322" s="10" t="s">
        <v>19435</v>
      </c>
      <c r="K5322" s="10" t="s">
        <v>19434</v>
      </c>
      <c r="L5322" s="10">
        <v>7</v>
      </c>
      <c r="M5322" s="10">
        <v>110.34</v>
      </c>
      <c r="N5322" s="10">
        <v>772.38</v>
      </c>
      <c r="O5322" s="59">
        <v>0.05</v>
      </c>
      <c r="P5322" s="10">
        <v>38.619999999999997</v>
      </c>
      <c r="Q5322" s="10">
        <v>733.76</v>
      </c>
      <c r="R5322" s="10" t="s">
        <v>575</v>
      </c>
      <c r="S5322" s="10" t="s">
        <v>564</v>
      </c>
      <c r="T5322" s="59">
        <v>0.15</v>
      </c>
      <c r="U5322" s="10">
        <v>110.06</v>
      </c>
    </row>
    <row r="5323" spans="1:21" x14ac:dyDescent="0.3">
      <c r="A5323" s="10" t="s">
        <v>19433</v>
      </c>
      <c r="B5323" s="61">
        <v>45185</v>
      </c>
      <c r="C5323" s="10" t="s">
        <v>14182</v>
      </c>
      <c r="D5323" s="10" t="s">
        <v>3307</v>
      </c>
      <c r="E5323" s="10" t="s">
        <v>603</v>
      </c>
      <c r="F5323" s="10" t="s">
        <v>636</v>
      </c>
      <c r="G5323" s="10" t="s">
        <v>601</v>
      </c>
      <c r="H5323" s="10" t="s">
        <v>600</v>
      </c>
      <c r="I5323" s="10" t="s">
        <v>664</v>
      </c>
      <c r="J5323" s="10" t="s">
        <v>19432</v>
      </c>
      <c r="K5323" s="10" t="s">
        <v>6326</v>
      </c>
      <c r="L5323" s="10">
        <v>3</v>
      </c>
      <c r="M5323" s="10">
        <v>995.08</v>
      </c>
      <c r="N5323" s="10">
        <v>2985.24</v>
      </c>
      <c r="O5323" s="59">
        <v>0</v>
      </c>
      <c r="P5323" s="10">
        <v>0</v>
      </c>
      <c r="Q5323" s="10">
        <v>2985.24</v>
      </c>
      <c r="R5323" s="10" t="s">
        <v>575</v>
      </c>
      <c r="S5323" s="10" t="s">
        <v>596</v>
      </c>
      <c r="T5323" s="59">
        <v>0.15</v>
      </c>
      <c r="U5323" s="10">
        <v>447.79</v>
      </c>
    </row>
    <row r="5324" spans="1:21" x14ac:dyDescent="0.3">
      <c r="A5324" s="10" t="s">
        <v>19431</v>
      </c>
      <c r="B5324" s="61">
        <v>45313</v>
      </c>
      <c r="C5324" s="10" t="s">
        <v>19430</v>
      </c>
      <c r="D5324" s="10" t="s">
        <v>19429</v>
      </c>
      <c r="E5324" s="10" t="s">
        <v>629</v>
      </c>
      <c r="F5324" s="10" t="s">
        <v>759</v>
      </c>
      <c r="G5324" s="10" t="s">
        <v>601</v>
      </c>
      <c r="H5324" s="10" t="s">
        <v>600</v>
      </c>
      <c r="I5324" s="10" t="s">
        <v>664</v>
      </c>
      <c r="J5324" s="10" t="s">
        <v>6460</v>
      </c>
      <c r="K5324" s="10" t="s">
        <v>19428</v>
      </c>
      <c r="L5324" s="10">
        <v>6</v>
      </c>
      <c r="M5324" s="10">
        <v>838.27</v>
      </c>
      <c r="N5324" s="10">
        <v>5029.62</v>
      </c>
      <c r="O5324" s="59">
        <v>0.05</v>
      </c>
      <c r="P5324" s="10">
        <v>251.48</v>
      </c>
      <c r="Q5324" s="10">
        <v>4778.1400000000003</v>
      </c>
      <c r="R5324" s="10" t="s">
        <v>575</v>
      </c>
      <c r="S5324" s="10" t="s">
        <v>607</v>
      </c>
      <c r="T5324" s="59">
        <v>0.3</v>
      </c>
      <c r="U5324" s="10">
        <v>1433.44</v>
      </c>
    </row>
    <row r="5325" spans="1:21" x14ac:dyDescent="0.3">
      <c r="A5325" s="10" t="s">
        <v>19427</v>
      </c>
      <c r="B5325" s="61">
        <v>45194</v>
      </c>
      <c r="C5325" s="10" t="s">
        <v>19426</v>
      </c>
      <c r="D5325" s="10" t="s">
        <v>19425</v>
      </c>
      <c r="E5325" s="10" t="s">
        <v>592</v>
      </c>
      <c r="F5325" s="10" t="s">
        <v>18</v>
      </c>
      <c r="G5325" s="10" t="s">
        <v>569</v>
      </c>
      <c r="H5325" s="10" t="s">
        <v>579</v>
      </c>
      <c r="I5325" s="10" t="s">
        <v>578</v>
      </c>
      <c r="J5325" s="10" t="s">
        <v>8023</v>
      </c>
      <c r="K5325" s="10" t="s">
        <v>5362</v>
      </c>
      <c r="L5325" s="10">
        <v>3</v>
      </c>
      <c r="M5325" s="10">
        <v>262.48</v>
      </c>
      <c r="N5325" s="10">
        <v>787.44</v>
      </c>
      <c r="O5325" s="59">
        <v>0</v>
      </c>
      <c r="P5325" s="10">
        <v>0</v>
      </c>
      <c r="Q5325" s="10">
        <v>787.44</v>
      </c>
      <c r="R5325" s="10" t="s">
        <v>614</v>
      </c>
      <c r="S5325" s="10" t="s">
        <v>564</v>
      </c>
      <c r="T5325" s="59">
        <v>0.25</v>
      </c>
      <c r="U5325" s="10">
        <v>196.86</v>
      </c>
    </row>
    <row r="5326" spans="1:21" x14ac:dyDescent="0.3">
      <c r="A5326" s="10" t="s">
        <v>19424</v>
      </c>
      <c r="B5326" s="61">
        <v>45368</v>
      </c>
      <c r="C5326" s="10" t="s">
        <v>19423</v>
      </c>
      <c r="D5326" s="10" t="s">
        <v>19422</v>
      </c>
      <c r="E5326" s="10" t="s">
        <v>603</v>
      </c>
      <c r="F5326" s="10" t="s">
        <v>602</v>
      </c>
      <c r="G5326" s="10" t="s">
        <v>569</v>
      </c>
      <c r="H5326" s="10" t="s">
        <v>544</v>
      </c>
      <c r="I5326" s="10" t="s">
        <v>10</v>
      </c>
      <c r="J5326" s="10" t="s">
        <v>19421</v>
      </c>
      <c r="K5326" s="10" t="s">
        <v>19420</v>
      </c>
      <c r="L5326" s="10">
        <v>2</v>
      </c>
      <c r="M5326" s="10">
        <v>235.76</v>
      </c>
      <c r="N5326" s="10">
        <v>471.52</v>
      </c>
      <c r="O5326" s="59">
        <v>0.2</v>
      </c>
      <c r="P5326" s="10">
        <v>94.3</v>
      </c>
      <c r="Q5326" s="10">
        <v>377.22</v>
      </c>
      <c r="R5326" s="10" t="s">
        <v>586</v>
      </c>
      <c r="S5326" s="10" t="s">
        <v>564</v>
      </c>
      <c r="T5326" s="59">
        <v>0.15</v>
      </c>
      <c r="U5326" s="10">
        <v>56.58</v>
      </c>
    </row>
    <row r="5327" spans="1:21" x14ac:dyDescent="0.3">
      <c r="A5327" s="10" t="s">
        <v>19419</v>
      </c>
      <c r="B5327" s="61">
        <v>45346</v>
      </c>
      <c r="C5327" s="10" t="s">
        <v>4279</v>
      </c>
      <c r="D5327" s="10" t="s">
        <v>19418</v>
      </c>
      <c r="E5327" s="10" t="s">
        <v>581</v>
      </c>
      <c r="F5327" s="10" t="s">
        <v>83</v>
      </c>
      <c r="G5327" s="10" t="s">
        <v>601</v>
      </c>
      <c r="H5327" s="10" t="s">
        <v>579</v>
      </c>
      <c r="I5327" s="10" t="s">
        <v>578</v>
      </c>
      <c r="J5327" s="10" t="s">
        <v>19417</v>
      </c>
      <c r="K5327" s="10" t="s">
        <v>19416</v>
      </c>
      <c r="L5327" s="10">
        <v>1</v>
      </c>
      <c r="M5327" s="10">
        <v>775.33</v>
      </c>
      <c r="N5327" s="10">
        <v>775.33</v>
      </c>
      <c r="O5327" s="59">
        <v>0.2</v>
      </c>
      <c r="P5327" s="10">
        <v>155.07</v>
      </c>
      <c r="Q5327" s="10">
        <v>620.26</v>
      </c>
      <c r="R5327" s="10" t="s">
        <v>575</v>
      </c>
      <c r="S5327" s="10" t="s">
        <v>596</v>
      </c>
      <c r="T5327" s="59">
        <v>0.25</v>
      </c>
      <c r="U5327" s="10">
        <v>155.06</v>
      </c>
    </row>
    <row r="5328" spans="1:21" x14ac:dyDescent="0.3">
      <c r="A5328" s="10" t="s">
        <v>19415</v>
      </c>
      <c r="B5328" s="61">
        <v>45301</v>
      </c>
      <c r="C5328" s="10" t="s">
        <v>19414</v>
      </c>
      <c r="D5328" s="10" t="s">
        <v>8530</v>
      </c>
      <c r="E5328" s="10" t="s">
        <v>571</v>
      </c>
      <c r="F5328" s="10" t="s">
        <v>570</v>
      </c>
      <c r="G5328" s="10" t="s">
        <v>601</v>
      </c>
      <c r="H5328" s="10" t="s">
        <v>579</v>
      </c>
      <c r="I5328" s="10" t="s">
        <v>722</v>
      </c>
      <c r="J5328" s="10" t="s">
        <v>13951</v>
      </c>
      <c r="K5328" s="10" t="s">
        <v>19413</v>
      </c>
      <c r="L5328" s="10">
        <v>6</v>
      </c>
      <c r="M5328" s="10">
        <v>770.24</v>
      </c>
      <c r="N5328" s="10">
        <v>4621.4399999999996</v>
      </c>
      <c r="O5328" s="59">
        <v>0.05</v>
      </c>
      <c r="P5328" s="10">
        <v>231.07</v>
      </c>
      <c r="Q5328" s="10">
        <v>4390.37</v>
      </c>
      <c r="R5328" s="10" t="s">
        <v>575</v>
      </c>
      <c r="S5328" s="10" t="s">
        <v>607</v>
      </c>
      <c r="T5328" s="59">
        <v>0.15</v>
      </c>
      <c r="U5328" s="10">
        <v>658.56</v>
      </c>
    </row>
    <row r="5329" spans="1:21" x14ac:dyDescent="0.3">
      <c r="A5329" s="10" t="s">
        <v>19412</v>
      </c>
      <c r="B5329" s="61">
        <v>45281</v>
      </c>
      <c r="C5329" s="10" t="s">
        <v>17964</v>
      </c>
      <c r="D5329" s="10" t="s">
        <v>9399</v>
      </c>
      <c r="E5329" s="10" t="s">
        <v>592</v>
      </c>
      <c r="F5329" s="10" t="s">
        <v>591</v>
      </c>
      <c r="G5329" s="10" t="s">
        <v>569</v>
      </c>
      <c r="H5329" s="10" t="s">
        <v>590</v>
      </c>
      <c r="I5329" s="10" t="s">
        <v>635</v>
      </c>
      <c r="J5329" s="10" t="s">
        <v>19411</v>
      </c>
      <c r="K5329" s="10" t="s">
        <v>19410</v>
      </c>
      <c r="L5329" s="10">
        <v>10</v>
      </c>
      <c r="M5329" s="10">
        <v>742.02</v>
      </c>
      <c r="N5329" s="10">
        <v>7420.2</v>
      </c>
      <c r="O5329" s="59">
        <v>0</v>
      </c>
      <c r="P5329" s="10">
        <v>0</v>
      </c>
      <c r="Q5329" s="10">
        <v>7420.2</v>
      </c>
      <c r="R5329" s="10" t="s">
        <v>575</v>
      </c>
      <c r="S5329" s="10" t="s">
        <v>607</v>
      </c>
      <c r="T5329" s="59">
        <v>0.25</v>
      </c>
      <c r="U5329" s="10">
        <v>1855.05</v>
      </c>
    </row>
    <row r="5330" spans="1:21" x14ac:dyDescent="0.3">
      <c r="A5330" s="10" t="s">
        <v>19409</v>
      </c>
      <c r="B5330" s="61">
        <v>45281</v>
      </c>
      <c r="C5330" s="10" t="s">
        <v>19408</v>
      </c>
      <c r="D5330" s="10" t="s">
        <v>1876</v>
      </c>
      <c r="E5330" s="10" t="s">
        <v>571</v>
      </c>
      <c r="F5330" s="10" t="s">
        <v>570</v>
      </c>
      <c r="G5330" s="10" t="s">
        <v>601</v>
      </c>
      <c r="H5330" s="10" t="s">
        <v>600</v>
      </c>
      <c r="I5330" s="10" t="s">
        <v>664</v>
      </c>
      <c r="J5330" s="10" t="s">
        <v>18582</v>
      </c>
      <c r="K5330" s="10" t="s">
        <v>19407</v>
      </c>
      <c r="L5330" s="10">
        <v>6</v>
      </c>
      <c r="M5330" s="10">
        <v>240.12</v>
      </c>
      <c r="N5330" s="10">
        <v>1440.72</v>
      </c>
      <c r="O5330" s="59">
        <v>0.2</v>
      </c>
      <c r="P5330" s="10">
        <v>288.14</v>
      </c>
      <c r="Q5330" s="10">
        <v>1152.58</v>
      </c>
      <c r="R5330" s="10" t="s">
        <v>586</v>
      </c>
      <c r="S5330" s="10" t="s">
        <v>585</v>
      </c>
      <c r="T5330" s="59">
        <v>0.25</v>
      </c>
      <c r="U5330" s="10">
        <v>288.14</v>
      </c>
    </row>
    <row r="5331" spans="1:21" x14ac:dyDescent="0.3">
      <c r="A5331" s="10" t="s">
        <v>19406</v>
      </c>
      <c r="B5331" s="61">
        <v>45180</v>
      </c>
      <c r="C5331" s="10" t="s">
        <v>18442</v>
      </c>
      <c r="D5331" s="10" t="s">
        <v>19405</v>
      </c>
      <c r="E5331" s="10" t="s">
        <v>629</v>
      </c>
      <c r="F5331" s="10" t="s">
        <v>759</v>
      </c>
      <c r="G5331" s="10" t="s">
        <v>569</v>
      </c>
      <c r="H5331" s="10" t="s">
        <v>544</v>
      </c>
      <c r="I5331" s="10" t="s">
        <v>610</v>
      </c>
      <c r="J5331" s="10" t="s">
        <v>19404</v>
      </c>
      <c r="K5331" s="10" t="s">
        <v>1100</v>
      </c>
      <c r="L5331" s="10">
        <v>4</v>
      </c>
      <c r="M5331" s="10">
        <v>985.8</v>
      </c>
      <c r="N5331" s="10">
        <v>3943.2</v>
      </c>
      <c r="O5331" s="59">
        <v>0.2</v>
      </c>
      <c r="P5331" s="10">
        <v>788.64</v>
      </c>
      <c r="Q5331" s="10">
        <v>3154.56</v>
      </c>
      <c r="R5331" s="10" t="s">
        <v>565</v>
      </c>
      <c r="S5331" s="10" t="s">
        <v>585</v>
      </c>
      <c r="T5331" s="59">
        <v>0.15</v>
      </c>
      <c r="U5331" s="10">
        <v>473.18</v>
      </c>
    </row>
    <row r="5332" spans="1:21" x14ac:dyDescent="0.3">
      <c r="A5332" s="10" t="s">
        <v>19403</v>
      </c>
      <c r="B5332" s="61">
        <v>45228</v>
      </c>
      <c r="C5332" s="10" t="s">
        <v>13960</v>
      </c>
      <c r="D5332" s="10" t="s">
        <v>19402</v>
      </c>
      <c r="E5332" s="10" t="s">
        <v>603</v>
      </c>
      <c r="F5332" s="10" t="s">
        <v>636</v>
      </c>
      <c r="G5332" s="10" t="s">
        <v>601</v>
      </c>
      <c r="H5332" s="10" t="s">
        <v>544</v>
      </c>
      <c r="I5332" s="10" t="s">
        <v>10</v>
      </c>
      <c r="J5332" s="10" t="s">
        <v>19401</v>
      </c>
      <c r="K5332" s="10" t="s">
        <v>19400</v>
      </c>
      <c r="L5332" s="10">
        <v>8</v>
      </c>
      <c r="M5332" s="10">
        <v>745.03</v>
      </c>
      <c r="N5332" s="10">
        <v>5960.24</v>
      </c>
      <c r="O5332" s="59">
        <v>0.2</v>
      </c>
      <c r="P5332" s="10">
        <v>1192.05</v>
      </c>
      <c r="Q5332" s="10">
        <v>4768.1899999999996</v>
      </c>
      <c r="R5332" s="10" t="s">
        <v>565</v>
      </c>
      <c r="S5332" s="10" t="s">
        <v>596</v>
      </c>
      <c r="T5332" s="59">
        <v>0.25</v>
      </c>
      <c r="U5332" s="10">
        <v>1192.05</v>
      </c>
    </row>
    <row r="5333" spans="1:21" x14ac:dyDescent="0.3">
      <c r="A5333" s="10" t="s">
        <v>19399</v>
      </c>
      <c r="B5333" s="61">
        <v>45297</v>
      </c>
      <c r="C5333" s="10" t="s">
        <v>19398</v>
      </c>
      <c r="D5333" s="10" t="s">
        <v>19397</v>
      </c>
      <c r="E5333" s="10" t="s">
        <v>629</v>
      </c>
      <c r="F5333" s="10" t="s">
        <v>759</v>
      </c>
      <c r="G5333" s="10" t="s">
        <v>601</v>
      </c>
      <c r="H5333" s="10" t="s">
        <v>579</v>
      </c>
      <c r="I5333" s="10" t="s">
        <v>578</v>
      </c>
      <c r="J5333" s="10" t="s">
        <v>12948</v>
      </c>
      <c r="K5333" s="10" t="s">
        <v>19396</v>
      </c>
      <c r="L5333" s="10">
        <v>3</v>
      </c>
      <c r="M5333" s="10">
        <v>391.52</v>
      </c>
      <c r="N5333" s="10">
        <v>1174.56</v>
      </c>
      <c r="O5333" s="59">
        <v>0.2</v>
      </c>
      <c r="P5333" s="10">
        <v>234.91</v>
      </c>
      <c r="Q5333" s="10">
        <v>939.65</v>
      </c>
      <c r="R5333" s="10" t="s">
        <v>614</v>
      </c>
      <c r="S5333" s="10" t="s">
        <v>564</v>
      </c>
      <c r="T5333" s="59">
        <v>0.3</v>
      </c>
      <c r="U5333" s="10">
        <v>281.89</v>
      </c>
    </row>
    <row r="5334" spans="1:21" x14ac:dyDescent="0.3">
      <c r="A5334" s="10" t="s">
        <v>19395</v>
      </c>
      <c r="B5334" s="61">
        <v>44938</v>
      </c>
      <c r="C5334" s="10" t="s">
        <v>7288</v>
      </c>
      <c r="D5334" s="10" t="s">
        <v>19394</v>
      </c>
      <c r="E5334" s="10" t="s">
        <v>571</v>
      </c>
      <c r="F5334" s="10" t="s">
        <v>11</v>
      </c>
      <c r="G5334" s="10" t="s">
        <v>569</v>
      </c>
      <c r="H5334" s="10" t="s">
        <v>579</v>
      </c>
      <c r="I5334" s="10" t="s">
        <v>722</v>
      </c>
      <c r="J5334" s="10" t="s">
        <v>10914</v>
      </c>
      <c r="K5334" s="10" t="s">
        <v>3608</v>
      </c>
      <c r="L5334" s="10">
        <v>5</v>
      </c>
      <c r="M5334" s="10">
        <v>611.25</v>
      </c>
      <c r="N5334" s="10">
        <v>3056.25</v>
      </c>
      <c r="O5334" s="59">
        <v>0</v>
      </c>
      <c r="P5334" s="10">
        <v>0</v>
      </c>
      <c r="Q5334" s="10">
        <v>3056.25</v>
      </c>
      <c r="R5334" s="10" t="s">
        <v>575</v>
      </c>
      <c r="S5334" s="10" t="s">
        <v>585</v>
      </c>
      <c r="T5334" s="59">
        <v>0.25</v>
      </c>
      <c r="U5334" s="10">
        <v>764.06</v>
      </c>
    </row>
    <row r="5335" spans="1:21" x14ac:dyDescent="0.3">
      <c r="A5335" s="10" t="s">
        <v>19393</v>
      </c>
      <c r="B5335" s="61">
        <v>45068</v>
      </c>
      <c r="C5335" s="10" t="s">
        <v>10250</v>
      </c>
      <c r="D5335" s="10" t="s">
        <v>9364</v>
      </c>
      <c r="E5335" s="10" t="s">
        <v>581</v>
      </c>
      <c r="F5335" s="10" t="s">
        <v>7</v>
      </c>
      <c r="G5335" s="10" t="s">
        <v>569</v>
      </c>
      <c r="H5335" s="10" t="s">
        <v>600</v>
      </c>
      <c r="I5335" s="10" t="s">
        <v>664</v>
      </c>
      <c r="J5335" s="10" t="s">
        <v>14336</v>
      </c>
      <c r="K5335" s="10" t="s">
        <v>19392</v>
      </c>
      <c r="L5335" s="10">
        <v>3</v>
      </c>
      <c r="M5335" s="10">
        <v>653.78</v>
      </c>
      <c r="N5335" s="10">
        <v>1961.34</v>
      </c>
      <c r="O5335" s="59">
        <v>0.2</v>
      </c>
      <c r="P5335" s="10">
        <v>392.27</v>
      </c>
      <c r="Q5335" s="10">
        <v>1569.07</v>
      </c>
      <c r="R5335" s="10" t="s">
        <v>614</v>
      </c>
      <c r="S5335" s="10" t="s">
        <v>585</v>
      </c>
      <c r="T5335" s="59">
        <v>0.25</v>
      </c>
      <c r="U5335" s="10">
        <v>392.27</v>
      </c>
    </row>
    <row r="5336" spans="1:21" x14ac:dyDescent="0.3">
      <c r="A5336" s="10" t="s">
        <v>19391</v>
      </c>
      <c r="B5336" s="61">
        <v>45306</v>
      </c>
      <c r="C5336" s="10" t="s">
        <v>10384</v>
      </c>
      <c r="D5336" s="10" t="s">
        <v>19390</v>
      </c>
      <c r="E5336" s="10" t="s">
        <v>629</v>
      </c>
      <c r="F5336" s="10" t="s">
        <v>790</v>
      </c>
      <c r="G5336" s="10" t="s">
        <v>601</v>
      </c>
      <c r="H5336" s="10" t="s">
        <v>590</v>
      </c>
      <c r="I5336" s="10" t="s">
        <v>589</v>
      </c>
      <c r="J5336" s="10" t="s">
        <v>19389</v>
      </c>
      <c r="K5336" s="10" t="s">
        <v>19388</v>
      </c>
      <c r="L5336" s="10">
        <v>1</v>
      </c>
      <c r="M5336" s="10">
        <v>210.97</v>
      </c>
      <c r="N5336" s="10">
        <v>210.97</v>
      </c>
      <c r="O5336" s="59">
        <v>0.05</v>
      </c>
      <c r="P5336" s="10">
        <v>10.55</v>
      </c>
      <c r="Q5336" s="10">
        <v>200.42</v>
      </c>
      <c r="R5336" s="10" t="s">
        <v>565</v>
      </c>
      <c r="S5336" s="10" t="s">
        <v>585</v>
      </c>
      <c r="T5336" s="59">
        <v>0.25</v>
      </c>
      <c r="U5336" s="10">
        <v>50.1</v>
      </c>
    </row>
    <row r="5337" spans="1:21" x14ac:dyDescent="0.3">
      <c r="A5337" s="10" t="s">
        <v>19387</v>
      </c>
      <c r="B5337" s="61">
        <v>45367</v>
      </c>
      <c r="C5337" s="10" t="s">
        <v>15854</v>
      </c>
      <c r="D5337" s="10" t="s">
        <v>9416</v>
      </c>
      <c r="E5337" s="10" t="s">
        <v>581</v>
      </c>
      <c r="F5337" s="10" t="s">
        <v>7</v>
      </c>
      <c r="G5337" s="10" t="s">
        <v>569</v>
      </c>
      <c r="H5337" s="10" t="s">
        <v>600</v>
      </c>
      <c r="I5337" s="10" t="s">
        <v>599</v>
      </c>
      <c r="J5337" s="10" t="s">
        <v>1017</v>
      </c>
      <c r="K5337" s="10" t="s">
        <v>19386</v>
      </c>
      <c r="L5337" s="10">
        <v>7</v>
      </c>
      <c r="M5337" s="10">
        <v>784.23</v>
      </c>
      <c r="N5337" s="10">
        <v>5489.61</v>
      </c>
      <c r="O5337" s="59">
        <v>0.1</v>
      </c>
      <c r="P5337" s="10">
        <v>548.96</v>
      </c>
      <c r="Q5337" s="10">
        <v>4940.6499999999996</v>
      </c>
      <c r="R5337" s="10" t="s">
        <v>586</v>
      </c>
      <c r="S5337" s="10" t="s">
        <v>607</v>
      </c>
      <c r="T5337" s="59">
        <v>0.25</v>
      </c>
      <c r="U5337" s="10">
        <v>1235.1600000000001</v>
      </c>
    </row>
    <row r="5338" spans="1:21" x14ac:dyDescent="0.3">
      <c r="A5338" s="10" t="s">
        <v>19385</v>
      </c>
      <c r="B5338" s="61">
        <v>45121</v>
      </c>
      <c r="C5338" s="10" t="s">
        <v>10878</v>
      </c>
      <c r="D5338" s="10" t="s">
        <v>19384</v>
      </c>
      <c r="E5338" s="10" t="s">
        <v>629</v>
      </c>
      <c r="F5338" s="10" t="s">
        <v>790</v>
      </c>
      <c r="G5338" s="10" t="s">
        <v>569</v>
      </c>
      <c r="H5338" s="10" t="s">
        <v>590</v>
      </c>
      <c r="I5338" s="10" t="s">
        <v>635</v>
      </c>
      <c r="J5338" s="10" t="s">
        <v>15108</v>
      </c>
      <c r="K5338" s="10" t="s">
        <v>19383</v>
      </c>
      <c r="L5338" s="10">
        <v>9</v>
      </c>
      <c r="M5338" s="10">
        <v>766.35</v>
      </c>
      <c r="N5338" s="10">
        <v>6897.15</v>
      </c>
      <c r="O5338" s="59">
        <v>0.1</v>
      </c>
      <c r="P5338" s="10">
        <v>689.72</v>
      </c>
      <c r="Q5338" s="10">
        <v>6207.43</v>
      </c>
      <c r="R5338" s="10" t="s">
        <v>614</v>
      </c>
      <c r="S5338" s="10" t="s">
        <v>585</v>
      </c>
      <c r="T5338" s="59">
        <v>0.15</v>
      </c>
      <c r="U5338" s="10">
        <v>931.11</v>
      </c>
    </row>
    <row r="5339" spans="1:21" x14ac:dyDescent="0.3">
      <c r="A5339" s="10" t="s">
        <v>19382</v>
      </c>
      <c r="B5339" s="61">
        <v>45253</v>
      </c>
      <c r="C5339" s="10" t="s">
        <v>19381</v>
      </c>
      <c r="D5339" s="10" t="s">
        <v>19380</v>
      </c>
      <c r="E5339" s="10" t="s">
        <v>629</v>
      </c>
      <c r="F5339" s="10" t="s">
        <v>759</v>
      </c>
      <c r="G5339" s="10" t="s">
        <v>601</v>
      </c>
      <c r="H5339" s="10" t="s">
        <v>600</v>
      </c>
      <c r="I5339" s="10" t="s">
        <v>627</v>
      </c>
      <c r="J5339" s="10" t="s">
        <v>19379</v>
      </c>
      <c r="K5339" s="10" t="s">
        <v>19378</v>
      </c>
      <c r="L5339" s="10">
        <v>3</v>
      </c>
      <c r="M5339" s="10">
        <v>266.89</v>
      </c>
      <c r="N5339" s="10">
        <v>800.67</v>
      </c>
      <c r="O5339" s="59">
        <v>0.05</v>
      </c>
      <c r="P5339" s="10">
        <v>40.03</v>
      </c>
      <c r="Q5339" s="10">
        <v>760.64</v>
      </c>
      <c r="R5339" s="10" t="s">
        <v>586</v>
      </c>
      <c r="S5339" s="10" t="s">
        <v>596</v>
      </c>
      <c r="T5339" s="59">
        <v>0.3</v>
      </c>
      <c r="U5339" s="10">
        <v>228.19</v>
      </c>
    </row>
    <row r="5340" spans="1:21" x14ac:dyDescent="0.3">
      <c r="A5340" s="10" t="s">
        <v>19377</v>
      </c>
      <c r="B5340" s="61">
        <v>44936</v>
      </c>
      <c r="C5340" s="10" t="s">
        <v>19376</v>
      </c>
      <c r="D5340" s="10" t="s">
        <v>16390</v>
      </c>
      <c r="E5340" s="10" t="s">
        <v>592</v>
      </c>
      <c r="F5340" s="10" t="s">
        <v>591</v>
      </c>
      <c r="G5340" s="10" t="s">
        <v>569</v>
      </c>
      <c r="H5340" s="10" t="s">
        <v>579</v>
      </c>
      <c r="I5340" s="10" t="s">
        <v>578</v>
      </c>
      <c r="J5340" s="10" t="s">
        <v>5706</v>
      </c>
      <c r="K5340" s="10" t="s">
        <v>19375</v>
      </c>
      <c r="L5340" s="10">
        <v>5</v>
      </c>
      <c r="M5340" s="10">
        <v>508.18</v>
      </c>
      <c r="N5340" s="10">
        <v>2540.9</v>
      </c>
      <c r="O5340" s="59">
        <v>0.2</v>
      </c>
      <c r="P5340" s="10">
        <v>508.18</v>
      </c>
      <c r="Q5340" s="10">
        <v>2032.72</v>
      </c>
      <c r="R5340" s="10" t="s">
        <v>586</v>
      </c>
      <c r="S5340" s="10" t="s">
        <v>607</v>
      </c>
      <c r="T5340" s="59">
        <v>0.15</v>
      </c>
      <c r="U5340" s="10">
        <v>304.91000000000003</v>
      </c>
    </row>
    <row r="5341" spans="1:21" x14ac:dyDescent="0.3">
      <c r="A5341" s="10" t="s">
        <v>19374</v>
      </c>
      <c r="B5341" s="61">
        <v>44928</v>
      </c>
      <c r="C5341" s="10" t="s">
        <v>14962</v>
      </c>
      <c r="D5341" s="10" t="s">
        <v>16624</v>
      </c>
      <c r="E5341" s="10" t="s">
        <v>581</v>
      </c>
      <c r="F5341" s="10" t="s">
        <v>580</v>
      </c>
      <c r="G5341" s="10" t="s">
        <v>569</v>
      </c>
      <c r="H5341" s="10" t="s">
        <v>579</v>
      </c>
      <c r="I5341" s="10" t="s">
        <v>578</v>
      </c>
      <c r="J5341" s="10" t="s">
        <v>19373</v>
      </c>
      <c r="K5341" s="10" t="s">
        <v>18561</v>
      </c>
      <c r="L5341" s="10">
        <v>8</v>
      </c>
      <c r="M5341" s="10">
        <v>287.52</v>
      </c>
      <c r="N5341" s="10">
        <v>2300.16</v>
      </c>
      <c r="O5341" s="59">
        <v>0</v>
      </c>
      <c r="P5341" s="10">
        <v>0</v>
      </c>
      <c r="Q5341" s="10">
        <v>2300.16</v>
      </c>
      <c r="R5341" s="10" t="s">
        <v>565</v>
      </c>
      <c r="S5341" s="10" t="s">
        <v>585</v>
      </c>
      <c r="T5341" s="59">
        <v>0.15</v>
      </c>
      <c r="U5341" s="10">
        <v>345.02</v>
      </c>
    </row>
    <row r="5342" spans="1:21" x14ac:dyDescent="0.3">
      <c r="A5342" s="10" t="s">
        <v>19372</v>
      </c>
      <c r="B5342" s="61">
        <v>44937</v>
      </c>
      <c r="C5342" s="10" t="s">
        <v>19371</v>
      </c>
      <c r="D5342" s="10" t="s">
        <v>19370</v>
      </c>
      <c r="E5342" s="10" t="s">
        <v>571</v>
      </c>
      <c r="F5342" s="10" t="s">
        <v>570</v>
      </c>
      <c r="G5342" s="10" t="s">
        <v>569</v>
      </c>
      <c r="H5342" s="10" t="s">
        <v>590</v>
      </c>
      <c r="I5342" s="10" t="s">
        <v>748</v>
      </c>
      <c r="J5342" s="10" t="s">
        <v>9930</v>
      </c>
      <c r="K5342" s="10" t="s">
        <v>15416</v>
      </c>
      <c r="L5342" s="10">
        <v>8</v>
      </c>
      <c r="M5342" s="10">
        <v>489.98</v>
      </c>
      <c r="N5342" s="10">
        <v>3919.84</v>
      </c>
      <c r="O5342" s="59">
        <v>0.05</v>
      </c>
      <c r="P5342" s="10">
        <v>195.99</v>
      </c>
      <c r="Q5342" s="10">
        <v>3723.85</v>
      </c>
      <c r="R5342" s="10" t="s">
        <v>614</v>
      </c>
      <c r="S5342" s="10" t="s">
        <v>596</v>
      </c>
      <c r="T5342" s="59">
        <v>0.15</v>
      </c>
      <c r="U5342" s="10">
        <v>558.58000000000004</v>
      </c>
    </row>
    <row r="5343" spans="1:21" x14ac:dyDescent="0.3">
      <c r="A5343" s="10" t="s">
        <v>19369</v>
      </c>
      <c r="B5343" s="61">
        <v>44992</v>
      </c>
      <c r="C5343" s="10" t="s">
        <v>6182</v>
      </c>
      <c r="D5343" s="10" t="s">
        <v>19368</v>
      </c>
      <c r="E5343" s="10" t="s">
        <v>581</v>
      </c>
      <c r="F5343" s="10" t="s">
        <v>83</v>
      </c>
      <c r="G5343" s="10" t="s">
        <v>601</v>
      </c>
      <c r="H5343" s="10" t="s">
        <v>590</v>
      </c>
      <c r="I5343" s="10" t="s">
        <v>589</v>
      </c>
      <c r="J5343" s="10" t="s">
        <v>19367</v>
      </c>
      <c r="K5343" s="10" t="s">
        <v>7810</v>
      </c>
      <c r="L5343" s="10">
        <v>7</v>
      </c>
      <c r="M5343" s="10">
        <v>498.15</v>
      </c>
      <c r="N5343" s="10">
        <v>3487.05</v>
      </c>
      <c r="O5343" s="59">
        <v>0.1</v>
      </c>
      <c r="P5343" s="10">
        <v>348.71</v>
      </c>
      <c r="Q5343" s="10">
        <v>3138.34</v>
      </c>
      <c r="R5343" s="10" t="s">
        <v>575</v>
      </c>
      <c r="S5343" s="10" t="s">
        <v>596</v>
      </c>
      <c r="T5343" s="59">
        <v>0.3</v>
      </c>
      <c r="U5343" s="10">
        <v>941.5</v>
      </c>
    </row>
    <row r="5344" spans="1:21" x14ac:dyDescent="0.3">
      <c r="A5344" s="10" t="s">
        <v>19366</v>
      </c>
      <c r="B5344" s="61">
        <v>45290</v>
      </c>
      <c r="C5344" s="10" t="s">
        <v>3764</v>
      </c>
      <c r="D5344" s="10" t="s">
        <v>19365</v>
      </c>
      <c r="E5344" s="10" t="s">
        <v>603</v>
      </c>
      <c r="F5344" s="10" t="s">
        <v>636</v>
      </c>
      <c r="G5344" s="10" t="s">
        <v>601</v>
      </c>
      <c r="H5344" s="10" t="s">
        <v>544</v>
      </c>
      <c r="I5344" s="10" t="s">
        <v>568</v>
      </c>
      <c r="J5344" s="10" t="s">
        <v>19364</v>
      </c>
      <c r="K5344" s="10" t="s">
        <v>12076</v>
      </c>
      <c r="L5344" s="10">
        <v>2</v>
      </c>
      <c r="M5344" s="10">
        <v>167.18</v>
      </c>
      <c r="N5344" s="10">
        <v>334.36</v>
      </c>
      <c r="O5344" s="59">
        <v>0</v>
      </c>
      <c r="P5344" s="10">
        <v>0</v>
      </c>
      <c r="Q5344" s="10">
        <v>334.36</v>
      </c>
      <c r="R5344" s="10" t="s">
        <v>586</v>
      </c>
      <c r="S5344" s="10" t="s">
        <v>596</v>
      </c>
      <c r="T5344" s="59">
        <v>0.25</v>
      </c>
      <c r="U5344" s="10">
        <v>83.59</v>
      </c>
    </row>
    <row r="5345" spans="1:21" x14ac:dyDescent="0.3">
      <c r="A5345" s="10" t="s">
        <v>19363</v>
      </c>
      <c r="B5345" s="61">
        <v>45285</v>
      </c>
      <c r="C5345" s="10" t="s">
        <v>7414</v>
      </c>
      <c r="D5345" s="10" t="s">
        <v>10690</v>
      </c>
      <c r="E5345" s="10" t="s">
        <v>603</v>
      </c>
      <c r="F5345" s="10" t="s">
        <v>636</v>
      </c>
      <c r="G5345" s="10" t="s">
        <v>601</v>
      </c>
      <c r="H5345" s="10" t="s">
        <v>600</v>
      </c>
      <c r="I5345" s="10" t="s">
        <v>599</v>
      </c>
      <c r="J5345" s="10" t="s">
        <v>19362</v>
      </c>
      <c r="K5345" s="10" t="s">
        <v>19361</v>
      </c>
      <c r="L5345" s="10">
        <v>9</v>
      </c>
      <c r="M5345" s="10">
        <v>613.19000000000005</v>
      </c>
      <c r="N5345" s="10">
        <v>5518.71</v>
      </c>
      <c r="O5345" s="59">
        <v>0.05</v>
      </c>
      <c r="P5345" s="10">
        <v>275.94</v>
      </c>
      <c r="Q5345" s="10">
        <v>5242.7700000000004</v>
      </c>
      <c r="R5345" s="10" t="s">
        <v>565</v>
      </c>
      <c r="S5345" s="10" t="s">
        <v>607</v>
      </c>
      <c r="T5345" s="59">
        <v>0.3</v>
      </c>
      <c r="U5345" s="10">
        <v>1572.83</v>
      </c>
    </row>
    <row r="5346" spans="1:21" x14ac:dyDescent="0.3">
      <c r="A5346" s="10" t="s">
        <v>19360</v>
      </c>
      <c r="B5346" s="61">
        <v>44930</v>
      </c>
      <c r="C5346" s="10" t="s">
        <v>19359</v>
      </c>
      <c r="D5346" s="10" t="s">
        <v>19358</v>
      </c>
      <c r="E5346" s="10" t="s">
        <v>603</v>
      </c>
      <c r="F5346" s="10" t="s">
        <v>602</v>
      </c>
      <c r="G5346" s="10" t="s">
        <v>569</v>
      </c>
      <c r="H5346" s="10" t="s">
        <v>544</v>
      </c>
      <c r="I5346" s="10" t="s">
        <v>568</v>
      </c>
      <c r="J5346" s="10" t="s">
        <v>19357</v>
      </c>
      <c r="K5346" s="10" t="s">
        <v>19356</v>
      </c>
      <c r="L5346" s="10">
        <v>9</v>
      </c>
      <c r="M5346" s="10">
        <v>356.06</v>
      </c>
      <c r="N5346" s="10">
        <v>3204.54</v>
      </c>
      <c r="O5346" s="59">
        <v>0.1</v>
      </c>
      <c r="P5346" s="10">
        <v>320.45</v>
      </c>
      <c r="Q5346" s="10">
        <v>2884.09</v>
      </c>
      <c r="R5346" s="10" t="s">
        <v>614</v>
      </c>
      <c r="S5346" s="10" t="s">
        <v>607</v>
      </c>
      <c r="T5346" s="59">
        <v>0.15</v>
      </c>
      <c r="U5346" s="10">
        <v>432.61</v>
      </c>
    </row>
    <row r="5347" spans="1:21" x14ac:dyDescent="0.3">
      <c r="A5347" s="10" t="s">
        <v>19355</v>
      </c>
      <c r="B5347" s="61">
        <v>45202</v>
      </c>
      <c r="C5347" s="10" t="s">
        <v>15274</v>
      </c>
      <c r="D5347" s="10" t="s">
        <v>15391</v>
      </c>
      <c r="E5347" s="10" t="s">
        <v>571</v>
      </c>
      <c r="F5347" s="10" t="s">
        <v>570</v>
      </c>
      <c r="G5347" s="10" t="s">
        <v>569</v>
      </c>
      <c r="H5347" s="10" t="s">
        <v>579</v>
      </c>
      <c r="I5347" s="10" t="s">
        <v>578</v>
      </c>
      <c r="J5347" s="10" t="s">
        <v>14804</v>
      </c>
      <c r="K5347" s="10" t="s">
        <v>11731</v>
      </c>
      <c r="L5347" s="10">
        <v>2</v>
      </c>
      <c r="M5347" s="10">
        <v>334.94</v>
      </c>
      <c r="N5347" s="10">
        <v>669.88</v>
      </c>
      <c r="O5347" s="59">
        <v>0.2</v>
      </c>
      <c r="P5347" s="10">
        <v>133.97999999999999</v>
      </c>
      <c r="Q5347" s="10">
        <v>535.9</v>
      </c>
      <c r="R5347" s="10" t="s">
        <v>614</v>
      </c>
      <c r="S5347" s="10" t="s">
        <v>564</v>
      </c>
      <c r="T5347" s="59">
        <v>0.15</v>
      </c>
      <c r="U5347" s="10">
        <v>80.38</v>
      </c>
    </row>
    <row r="5348" spans="1:21" x14ac:dyDescent="0.3">
      <c r="A5348" s="10" t="s">
        <v>19354</v>
      </c>
      <c r="B5348" s="61">
        <v>45242</v>
      </c>
      <c r="C5348" s="10" t="s">
        <v>3006</v>
      </c>
      <c r="D5348" s="10" t="s">
        <v>19353</v>
      </c>
      <c r="E5348" s="10" t="s">
        <v>581</v>
      </c>
      <c r="F5348" s="10" t="s">
        <v>83</v>
      </c>
      <c r="G5348" s="10" t="s">
        <v>569</v>
      </c>
      <c r="H5348" s="10" t="s">
        <v>590</v>
      </c>
      <c r="I5348" s="10" t="s">
        <v>589</v>
      </c>
      <c r="J5348" s="10" t="s">
        <v>5541</v>
      </c>
      <c r="K5348" s="10" t="s">
        <v>18806</v>
      </c>
      <c r="L5348" s="10">
        <v>3</v>
      </c>
      <c r="M5348" s="10">
        <v>625.22</v>
      </c>
      <c r="N5348" s="10">
        <v>1875.66</v>
      </c>
      <c r="O5348" s="59">
        <v>0.1</v>
      </c>
      <c r="P5348" s="10">
        <v>187.57</v>
      </c>
      <c r="Q5348" s="10">
        <v>1688.09</v>
      </c>
      <c r="R5348" s="10" t="s">
        <v>586</v>
      </c>
      <c r="S5348" s="10" t="s">
        <v>607</v>
      </c>
      <c r="T5348" s="59">
        <v>0.15</v>
      </c>
      <c r="U5348" s="10">
        <v>253.21</v>
      </c>
    </row>
    <row r="5349" spans="1:21" x14ac:dyDescent="0.3">
      <c r="A5349" s="10" t="s">
        <v>19352</v>
      </c>
      <c r="B5349" s="61">
        <v>45219</v>
      </c>
      <c r="C5349" s="10" t="s">
        <v>3573</v>
      </c>
      <c r="D5349" s="10" t="s">
        <v>17399</v>
      </c>
      <c r="E5349" s="10" t="s">
        <v>629</v>
      </c>
      <c r="F5349" s="10" t="s">
        <v>628</v>
      </c>
      <c r="G5349" s="10" t="s">
        <v>601</v>
      </c>
      <c r="H5349" s="10" t="s">
        <v>600</v>
      </c>
      <c r="I5349" s="10" t="s">
        <v>664</v>
      </c>
      <c r="J5349" s="10" t="s">
        <v>19351</v>
      </c>
      <c r="K5349" s="10" t="s">
        <v>12761</v>
      </c>
      <c r="L5349" s="10">
        <v>9</v>
      </c>
      <c r="M5349" s="10">
        <v>247.96</v>
      </c>
      <c r="N5349" s="10">
        <v>2231.64</v>
      </c>
      <c r="O5349" s="59">
        <v>0.1</v>
      </c>
      <c r="P5349" s="10">
        <v>223.16</v>
      </c>
      <c r="Q5349" s="10">
        <v>2008.48</v>
      </c>
      <c r="R5349" s="10" t="s">
        <v>575</v>
      </c>
      <c r="S5349" s="10" t="s">
        <v>564</v>
      </c>
      <c r="T5349" s="59">
        <v>0.15</v>
      </c>
      <c r="U5349" s="10">
        <v>301.27</v>
      </c>
    </row>
    <row r="5350" spans="1:21" x14ac:dyDescent="0.3">
      <c r="A5350" s="10" t="s">
        <v>19350</v>
      </c>
      <c r="B5350" s="61">
        <v>45084</v>
      </c>
      <c r="C5350" s="10" t="s">
        <v>19349</v>
      </c>
      <c r="D5350" s="10" t="s">
        <v>8311</v>
      </c>
      <c r="E5350" s="10" t="s">
        <v>571</v>
      </c>
      <c r="F5350" s="10" t="s">
        <v>570</v>
      </c>
      <c r="G5350" s="10" t="s">
        <v>601</v>
      </c>
      <c r="H5350" s="10" t="s">
        <v>590</v>
      </c>
      <c r="I5350" s="10" t="s">
        <v>748</v>
      </c>
      <c r="J5350" s="10" t="s">
        <v>19348</v>
      </c>
      <c r="K5350" s="10" t="s">
        <v>4774</v>
      </c>
      <c r="L5350" s="10">
        <v>1</v>
      </c>
      <c r="M5350" s="10">
        <v>495.62</v>
      </c>
      <c r="N5350" s="10">
        <v>495.62</v>
      </c>
      <c r="O5350" s="59">
        <v>0.05</v>
      </c>
      <c r="P5350" s="10">
        <v>24.78</v>
      </c>
      <c r="Q5350" s="10">
        <v>470.84</v>
      </c>
      <c r="R5350" s="10" t="s">
        <v>614</v>
      </c>
      <c r="S5350" s="10" t="s">
        <v>564</v>
      </c>
      <c r="T5350" s="59">
        <v>0.15</v>
      </c>
      <c r="U5350" s="10">
        <v>70.63</v>
      </c>
    </row>
    <row r="5351" spans="1:21" x14ac:dyDescent="0.3">
      <c r="A5351" s="10" t="s">
        <v>19347</v>
      </c>
      <c r="B5351" s="61">
        <v>44975</v>
      </c>
      <c r="C5351" s="10" t="s">
        <v>8472</v>
      </c>
      <c r="D5351" s="10" t="s">
        <v>19346</v>
      </c>
      <c r="E5351" s="10" t="s">
        <v>592</v>
      </c>
      <c r="F5351" s="10" t="s">
        <v>591</v>
      </c>
      <c r="G5351" s="10" t="s">
        <v>601</v>
      </c>
      <c r="H5351" s="10" t="s">
        <v>544</v>
      </c>
      <c r="I5351" s="10" t="s">
        <v>568</v>
      </c>
      <c r="J5351" s="10" t="s">
        <v>19345</v>
      </c>
      <c r="K5351" s="10" t="s">
        <v>19344</v>
      </c>
      <c r="L5351" s="10">
        <v>7</v>
      </c>
      <c r="M5351" s="10">
        <v>953.3</v>
      </c>
      <c r="N5351" s="10">
        <v>6673.1</v>
      </c>
      <c r="O5351" s="59">
        <v>0.1</v>
      </c>
      <c r="P5351" s="10">
        <v>667.31</v>
      </c>
      <c r="Q5351" s="10">
        <v>6005.79</v>
      </c>
      <c r="R5351" s="10" t="s">
        <v>614</v>
      </c>
      <c r="S5351" s="10" t="s">
        <v>607</v>
      </c>
      <c r="T5351" s="59">
        <v>0.3</v>
      </c>
      <c r="U5351" s="10">
        <v>1801.74</v>
      </c>
    </row>
    <row r="5352" spans="1:21" x14ac:dyDescent="0.3">
      <c r="A5352" s="10" t="s">
        <v>19343</v>
      </c>
      <c r="B5352" s="61">
        <v>45327</v>
      </c>
      <c r="C5352" s="10" t="s">
        <v>18080</v>
      </c>
      <c r="D5352" s="10" t="s">
        <v>3864</v>
      </c>
      <c r="E5352" s="10" t="s">
        <v>629</v>
      </c>
      <c r="F5352" s="10" t="s">
        <v>628</v>
      </c>
      <c r="G5352" s="10" t="s">
        <v>569</v>
      </c>
      <c r="H5352" s="10" t="s">
        <v>544</v>
      </c>
      <c r="I5352" s="10" t="s">
        <v>10</v>
      </c>
      <c r="J5352" s="10" t="s">
        <v>19342</v>
      </c>
      <c r="K5352" s="10" t="s">
        <v>19341</v>
      </c>
      <c r="L5352" s="10">
        <v>2</v>
      </c>
      <c r="M5352" s="10">
        <v>469.99</v>
      </c>
      <c r="N5352" s="10">
        <v>939.98</v>
      </c>
      <c r="O5352" s="59">
        <v>0</v>
      </c>
      <c r="P5352" s="10">
        <v>0</v>
      </c>
      <c r="Q5352" s="10">
        <v>939.98</v>
      </c>
      <c r="R5352" s="10" t="s">
        <v>586</v>
      </c>
      <c r="S5352" s="10" t="s">
        <v>596</v>
      </c>
      <c r="T5352" s="59">
        <v>0.15</v>
      </c>
      <c r="U5352" s="10">
        <v>141</v>
      </c>
    </row>
    <row r="5353" spans="1:21" x14ac:dyDescent="0.3">
      <c r="A5353" s="10" t="s">
        <v>19340</v>
      </c>
      <c r="B5353" s="61">
        <v>45377</v>
      </c>
      <c r="C5353" s="10" t="s">
        <v>9308</v>
      </c>
      <c r="D5353" s="10" t="s">
        <v>19339</v>
      </c>
      <c r="E5353" s="10" t="s">
        <v>592</v>
      </c>
      <c r="F5353" s="10" t="s">
        <v>591</v>
      </c>
      <c r="G5353" s="10" t="s">
        <v>569</v>
      </c>
      <c r="H5353" s="10" t="s">
        <v>579</v>
      </c>
      <c r="I5353" s="10" t="s">
        <v>578</v>
      </c>
      <c r="J5353" s="10" t="s">
        <v>19338</v>
      </c>
      <c r="K5353" s="10" t="s">
        <v>19337</v>
      </c>
      <c r="L5353" s="10">
        <v>5</v>
      </c>
      <c r="M5353" s="10">
        <v>127.69</v>
      </c>
      <c r="N5353" s="10">
        <v>638.45000000000005</v>
      </c>
      <c r="O5353" s="59">
        <v>0.1</v>
      </c>
      <c r="P5353" s="10">
        <v>63.85</v>
      </c>
      <c r="Q5353" s="10">
        <v>574.6</v>
      </c>
      <c r="R5353" s="10" t="s">
        <v>614</v>
      </c>
      <c r="S5353" s="10" t="s">
        <v>607</v>
      </c>
      <c r="T5353" s="59">
        <v>0.25</v>
      </c>
      <c r="U5353" s="10">
        <v>143.65</v>
      </c>
    </row>
    <row r="5354" spans="1:21" x14ac:dyDescent="0.3">
      <c r="A5354" s="10" t="s">
        <v>19336</v>
      </c>
      <c r="B5354" s="61">
        <v>45132</v>
      </c>
      <c r="C5354" s="10" t="s">
        <v>15048</v>
      </c>
      <c r="D5354" s="10" t="s">
        <v>16203</v>
      </c>
      <c r="E5354" s="10" t="s">
        <v>571</v>
      </c>
      <c r="F5354" s="10" t="s">
        <v>685</v>
      </c>
      <c r="G5354" s="10" t="s">
        <v>569</v>
      </c>
      <c r="H5354" s="10" t="s">
        <v>544</v>
      </c>
      <c r="I5354" s="10" t="s">
        <v>568</v>
      </c>
      <c r="J5354" s="10" t="s">
        <v>19335</v>
      </c>
      <c r="K5354" s="10" t="s">
        <v>615</v>
      </c>
      <c r="L5354" s="10">
        <v>9</v>
      </c>
      <c r="M5354" s="10">
        <v>965.66</v>
      </c>
      <c r="N5354" s="10">
        <v>8690.94</v>
      </c>
      <c r="O5354" s="59">
        <v>0.05</v>
      </c>
      <c r="P5354" s="10">
        <v>434.55</v>
      </c>
      <c r="Q5354" s="10">
        <v>8256.39</v>
      </c>
      <c r="R5354" s="10" t="s">
        <v>586</v>
      </c>
      <c r="S5354" s="10" t="s">
        <v>585</v>
      </c>
      <c r="T5354" s="59">
        <v>0.15</v>
      </c>
      <c r="U5354" s="10">
        <v>1238.46</v>
      </c>
    </row>
    <row r="5355" spans="1:21" x14ac:dyDescent="0.3">
      <c r="A5355" s="10" t="s">
        <v>19334</v>
      </c>
      <c r="B5355" s="61">
        <v>44984</v>
      </c>
      <c r="C5355" s="10" t="s">
        <v>14825</v>
      </c>
      <c r="D5355" s="10" t="s">
        <v>19333</v>
      </c>
      <c r="E5355" s="10" t="s">
        <v>629</v>
      </c>
      <c r="F5355" s="10" t="s">
        <v>759</v>
      </c>
      <c r="G5355" s="10" t="s">
        <v>569</v>
      </c>
      <c r="H5355" s="10" t="s">
        <v>590</v>
      </c>
      <c r="I5355" s="10" t="s">
        <v>635</v>
      </c>
      <c r="J5355" s="10" t="s">
        <v>19332</v>
      </c>
      <c r="K5355" s="10" t="s">
        <v>5819</v>
      </c>
      <c r="L5355" s="10">
        <v>7</v>
      </c>
      <c r="M5355" s="10">
        <v>317.55</v>
      </c>
      <c r="N5355" s="10">
        <v>2222.85</v>
      </c>
      <c r="O5355" s="59">
        <v>0.2</v>
      </c>
      <c r="P5355" s="10">
        <v>444.57</v>
      </c>
      <c r="Q5355" s="10">
        <v>1778.28</v>
      </c>
      <c r="R5355" s="10" t="s">
        <v>575</v>
      </c>
      <c r="S5355" s="10" t="s">
        <v>607</v>
      </c>
      <c r="T5355" s="59">
        <v>0.15</v>
      </c>
      <c r="U5355" s="10">
        <v>266.74</v>
      </c>
    </row>
    <row r="5356" spans="1:21" x14ac:dyDescent="0.3">
      <c r="A5356" s="10" t="s">
        <v>19331</v>
      </c>
      <c r="B5356" s="61">
        <v>45126</v>
      </c>
      <c r="C5356" s="10" t="s">
        <v>19330</v>
      </c>
      <c r="D5356" s="10" t="s">
        <v>19329</v>
      </c>
      <c r="E5356" s="10" t="s">
        <v>629</v>
      </c>
      <c r="F5356" s="10" t="s">
        <v>759</v>
      </c>
      <c r="G5356" s="10" t="s">
        <v>601</v>
      </c>
      <c r="H5356" s="10" t="s">
        <v>590</v>
      </c>
      <c r="I5356" s="10" t="s">
        <v>748</v>
      </c>
      <c r="J5356" s="10" t="s">
        <v>19328</v>
      </c>
      <c r="K5356" s="10" t="s">
        <v>19327</v>
      </c>
      <c r="L5356" s="10">
        <v>9</v>
      </c>
      <c r="M5356" s="10">
        <v>158.21</v>
      </c>
      <c r="N5356" s="10">
        <v>1423.89</v>
      </c>
      <c r="O5356" s="59">
        <v>0.1</v>
      </c>
      <c r="P5356" s="10">
        <v>142.38999999999999</v>
      </c>
      <c r="Q5356" s="10">
        <v>1281.5</v>
      </c>
      <c r="R5356" s="10" t="s">
        <v>565</v>
      </c>
      <c r="S5356" s="10" t="s">
        <v>564</v>
      </c>
      <c r="T5356" s="59">
        <v>0.3</v>
      </c>
      <c r="U5356" s="10">
        <v>384.45</v>
      </c>
    </row>
    <row r="5357" spans="1:21" x14ac:dyDescent="0.3">
      <c r="A5357" s="10" t="s">
        <v>19326</v>
      </c>
      <c r="B5357" s="61">
        <v>44969</v>
      </c>
      <c r="C5357" s="10" t="s">
        <v>4157</v>
      </c>
      <c r="D5357" s="10" t="s">
        <v>2565</v>
      </c>
      <c r="E5357" s="10" t="s">
        <v>603</v>
      </c>
      <c r="F5357" s="10" t="s">
        <v>602</v>
      </c>
      <c r="G5357" s="10" t="s">
        <v>601</v>
      </c>
      <c r="H5357" s="10" t="s">
        <v>579</v>
      </c>
      <c r="I5357" s="10" t="s">
        <v>578</v>
      </c>
      <c r="J5357" s="10" t="s">
        <v>3572</v>
      </c>
      <c r="K5357" s="10" t="s">
        <v>19325</v>
      </c>
      <c r="L5357" s="10">
        <v>3</v>
      </c>
      <c r="M5357" s="10">
        <v>149.55000000000001</v>
      </c>
      <c r="N5357" s="10">
        <v>448.65</v>
      </c>
      <c r="O5357" s="59">
        <v>0.05</v>
      </c>
      <c r="P5357" s="10">
        <v>22.43</v>
      </c>
      <c r="Q5357" s="10">
        <v>426.22</v>
      </c>
      <c r="R5357" s="10" t="s">
        <v>565</v>
      </c>
      <c r="S5357" s="10" t="s">
        <v>607</v>
      </c>
      <c r="T5357" s="59">
        <v>0.3</v>
      </c>
      <c r="U5357" s="10">
        <v>127.87</v>
      </c>
    </row>
    <row r="5358" spans="1:21" x14ac:dyDescent="0.3">
      <c r="A5358" s="10" t="s">
        <v>19324</v>
      </c>
      <c r="B5358" s="61">
        <v>45109</v>
      </c>
      <c r="C5358" s="10" t="s">
        <v>2738</v>
      </c>
      <c r="D5358" s="10" t="s">
        <v>11579</v>
      </c>
      <c r="E5358" s="10" t="s">
        <v>581</v>
      </c>
      <c r="F5358" s="10" t="s">
        <v>580</v>
      </c>
      <c r="G5358" s="10" t="s">
        <v>569</v>
      </c>
      <c r="H5358" s="10" t="s">
        <v>600</v>
      </c>
      <c r="I5358" s="10" t="s">
        <v>664</v>
      </c>
      <c r="J5358" s="10" t="s">
        <v>13045</v>
      </c>
      <c r="K5358" s="10" t="s">
        <v>19323</v>
      </c>
      <c r="L5358" s="10">
        <v>1</v>
      </c>
      <c r="M5358" s="10">
        <v>266.86</v>
      </c>
      <c r="N5358" s="10">
        <v>266.86</v>
      </c>
      <c r="O5358" s="59">
        <v>0</v>
      </c>
      <c r="P5358" s="10">
        <v>0</v>
      </c>
      <c r="Q5358" s="10">
        <v>266.86</v>
      </c>
      <c r="R5358" s="10" t="s">
        <v>565</v>
      </c>
      <c r="S5358" s="10" t="s">
        <v>607</v>
      </c>
      <c r="T5358" s="59">
        <v>0.25</v>
      </c>
      <c r="U5358" s="10">
        <v>66.72</v>
      </c>
    </row>
    <row r="5359" spans="1:21" x14ac:dyDescent="0.3">
      <c r="A5359" s="10" t="s">
        <v>19322</v>
      </c>
      <c r="B5359" s="61">
        <v>45167</v>
      </c>
      <c r="C5359" s="10" t="s">
        <v>19321</v>
      </c>
      <c r="D5359" s="10" t="s">
        <v>19320</v>
      </c>
      <c r="E5359" s="10" t="s">
        <v>581</v>
      </c>
      <c r="F5359" s="10" t="s">
        <v>7</v>
      </c>
      <c r="G5359" s="10" t="s">
        <v>569</v>
      </c>
      <c r="H5359" s="10" t="s">
        <v>544</v>
      </c>
      <c r="I5359" s="10" t="s">
        <v>610</v>
      </c>
      <c r="J5359" s="10" t="s">
        <v>19319</v>
      </c>
      <c r="K5359" s="10" t="s">
        <v>16885</v>
      </c>
      <c r="L5359" s="10">
        <v>7</v>
      </c>
      <c r="M5359" s="10">
        <v>162.66999999999999</v>
      </c>
      <c r="N5359" s="10">
        <v>1138.69</v>
      </c>
      <c r="O5359" s="59">
        <v>0</v>
      </c>
      <c r="P5359" s="10">
        <v>0</v>
      </c>
      <c r="Q5359" s="10">
        <v>1138.69</v>
      </c>
      <c r="R5359" s="10" t="s">
        <v>614</v>
      </c>
      <c r="S5359" s="10" t="s">
        <v>607</v>
      </c>
      <c r="T5359" s="59">
        <v>0.3</v>
      </c>
      <c r="U5359" s="10">
        <v>341.61</v>
      </c>
    </row>
    <row r="5360" spans="1:21" x14ac:dyDescent="0.3">
      <c r="A5360" s="10" t="s">
        <v>19318</v>
      </c>
      <c r="B5360" s="61">
        <v>45224</v>
      </c>
      <c r="C5360" s="10" t="s">
        <v>19317</v>
      </c>
      <c r="D5360" s="10" t="s">
        <v>19316</v>
      </c>
      <c r="E5360" s="10" t="s">
        <v>581</v>
      </c>
      <c r="F5360" s="10" t="s">
        <v>580</v>
      </c>
      <c r="G5360" s="10" t="s">
        <v>601</v>
      </c>
      <c r="H5360" s="10" t="s">
        <v>544</v>
      </c>
      <c r="I5360" s="10" t="s">
        <v>10</v>
      </c>
      <c r="J5360" s="10" t="s">
        <v>11493</v>
      </c>
      <c r="K5360" s="10" t="s">
        <v>19315</v>
      </c>
      <c r="L5360" s="10">
        <v>3</v>
      </c>
      <c r="M5360" s="10">
        <v>910.46</v>
      </c>
      <c r="N5360" s="10">
        <v>2731.38</v>
      </c>
      <c r="O5360" s="59">
        <v>0</v>
      </c>
      <c r="P5360" s="10">
        <v>0</v>
      </c>
      <c r="Q5360" s="10">
        <v>2731.38</v>
      </c>
      <c r="R5360" s="10" t="s">
        <v>614</v>
      </c>
      <c r="S5360" s="10" t="s">
        <v>564</v>
      </c>
      <c r="T5360" s="59">
        <v>0.3</v>
      </c>
      <c r="U5360" s="10">
        <v>819.41</v>
      </c>
    </row>
    <row r="5361" spans="1:21" x14ac:dyDescent="0.3">
      <c r="A5361" s="10" t="s">
        <v>19314</v>
      </c>
      <c r="B5361" s="61">
        <v>45368</v>
      </c>
      <c r="C5361" s="10" t="s">
        <v>19313</v>
      </c>
      <c r="D5361" s="10" t="s">
        <v>19312</v>
      </c>
      <c r="E5361" s="10" t="s">
        <v>629</v>
      </c>
      <c r="F5361" s="10" t="s">
        <v>790</v>
      </c>
      <c r="G5361" s="10" t="s">
        <v>601</v>
      </c>
      <c r="H5361" s="10" t="s">
        <v>600</v>
      </c>
      <c r="I5361" s="10" t="s">
        <v>599</v>
      </c>
      <c r="J5361" s="10" t="s">
        <v>19311</v>
      </c>
      <c r="K5361" s="10" t="s">
        <v>19310</v>
      </c>
      <c r="L5361" s="10">
        <v>3</v>
      </c>
      <c r="M5361" s="10">
        <v>508.76</v>
      </c>
      <c r="N5361" s="10">
        <v>1526.28</v>
      </c>
      <c r="O5361" s="59">
        <v>0.05</v>
      </c>
      <c r="P5361" s="10">
        <v>76.31</v>
      </c>
      <c r="Q5361" s="10">
        <v>1449.97</v>
      </c>
      <c r="R5361" s="10" t="s">
        <v>614</v>
      </c>
      <c r="S5361" s="10" t="s">
        <v>596</v>
      </c>
      <c r="T5361" s="59">
        <v>0.15</v>
      </c>
      <c r="U5361" s="10">
        <v>217.5</v>
      </c>
    </row>
    <row r="5362" spans="1:21" x14ac:dyDescent="0.3">
      <c r="A5362" s="10" t="s">
        <v>19309</v>
      </c>
      <c r="B5362" s="61">
        <v>45066</v>
      </c>
      <c r="C5362" s="10" t="s">
        <v>19308</v>
      </c>
      <c r="D5362" s="10" t="s">
        <v>19307</v>
      </c>
      <c r="E5362" s="10" t="s">
        <v>581</v>
      </c>
      <c r="F5362" s="10" t="s">
        <v>580</v>
      </c>
      <c r="G5362" s="10" t="s">
        <v>569</v>
      </c>
      <c r="H5362" s="10" t="s">
        <v>544</v>
      </c>
      <c r="I5362" s="10" t="s">
        <v>568</v>
      </c>
      <c r="J5362" s="10" t="s">
        <v>19306</v>
      </c>
      <c r="K5362" s="10" t="s">
        <v>19305</v>
      </c>
      <c r="L5362" s="10">
        <v>10</v>
      </c>
      <c r="M5362" s="10">
        <v>767.86</v>
      </c>
      <c r="N5362" s="10">
        <v>7678.6</v>
      </c>
      <c r="O5362" s="59">
        <v>0.1</v>
      </c>
      <c r="P5362" s="10">
        <v>767.86</v>
      </c>
      <c r="Q5362" s="10">
        <v>6910.74</v>
      </c>
      <c r="R5362" s="10" t="s">
        <v>614</v>
      </c>
      <c r="S5362" s="10" t="s">
        <v>596</v>
      </c>
      <c r="T5362" s="59">
        <v>0.15</v>
      </c>
      <c r="U5362" s="10">
        <v>1036.6099999999999</v>
      </c>
    </row>
    <row r="5363" spans="1:21" x14ac:dyDescent="0.3">
      <c r="A5363" s="10" t="s">
        <v>19304</v>
      </c>
      <c r="B5363" s="61">
        <v>45216</v>
      </c>
      <c r="C5363" s="10" t="s">
        <v>11919</v>
      </c>
      <c r="D5363" s="10" t="s">
        <v>9853</v>
      </c>
      <c r="E5363" s="10" t="s">
        <v>592</v>
      </c>
      <c r="F5363" s="10" t="s">
        <v>18</v>
      </c>
      <c r="G5363" s="10" t="s">
        <v>569</v>
      </c>
      <c r="H5363" s="10" t="s">
        <v>590</v>
      </c>
      <c r="I5363" s="10" t="s">
        <v>589</v>
      </c>
      <c r="J5363" s="10" t="s">
        <v>19303</v>
      </c>
      <c r="K5363" s="10" t="s">
        <v>19302</v>
      </c>
      <c r="L5363" s="10">
        <v>5</v>
      </c>
      <c r="M5363" s="10">
        <v>857.99</v>
      </c>
      <c r="N5363" s="10">
        <v>4289.95</v>
      </c>
      <c r="O5363" s="59">
        <v>0.05</v>
      </c>
      <c r="P5363" s="10">
        <v>214.5</v>
      </c>
      <c r="Q5363" s="10">
        <v>4075.45</v>
      </c>
      <c r="R5363" s="10" t="s">
        <v>565</v>
      </c>
      <c r="S5363" s="10" t="s">
        <v>596</v>
      </c>
      <c r="T5363" s="59">
        <v>0.15</v>
      </c>
      <c r="U5363" s="10">
        <v>611.32000000000005</v>
      </c>
    </row>
    <row r="5364" spans="1:21" x14ac:dyDescent="0.3">
      <c r="A5364" s="10" t="s">
        <v>19301</v>
      </c>
      <c r="B5364" s="61">
        <v>45009</v>
      </c>
      <c r="C5364" s="10" t="s">
        <v>19300</v>
      </c>
      <c r="D5364" s="10" t="s">
        <v>19299</v>
      </c>
      <c r="E5364" s="10" t="s">
        <v>581</v>
      </c>
      <c r="F5364" s="10" t="s">
        <v>580</v>
      </c>
      <c r="G5364" s="10" t="s">
        <v>601</v>
      </c>
      <c r="H5364" s="10" t="s">
        <v>590</v>
      </c>
      <c r="I5364" s="10" t="s">
        <v>748</v>
      </c>
      <c r="J5364" s="10" t="s">
        <v>19298</v>
      </c>
      <c r="K5364" s="10" t="s">
        <v>19297</v>
      </c>
      <c r="L5364" s="10">
        <v>1</v>
      </c>
      <c r="M5364" s="10">
        <v>549.33000000000004</v>
      </c>
      <c r="N5364" s="10">
        <v>549.33000000000004</v>
      </c>
      <c r="O5364" s="59">
        <v>0</v>
      </c>
      <c r="P5364" s="10">
        <v>0</v>
      </c>
      <c r="Q5364" s="10">
        <v>549.33000000000004</v>
      </c>
      <c r="R5364" s="10" t="s">
        <v>614</v>
      </c>
      <c r="S5364" s="10" t="s">
        <v>585</v>
      </c>
      <c r="T5364" s="59">
        <v>0.3</v>
      </c>
      <c r="U5364" s="10">
        <v>164.8</v>
      </c>
    </row>
    <row r="5365" spans="1:21" x14ac:dyDescent="0.3">
      <c r="A5365" s="10" t="s">
        <v>19296</v>
      </c>
      <c r="B5365" s="61">
        <v>44943</v>
      </c>
      <c r="C5365" s="10" t="s">
        <v>18032</v>
      </c>
      <c r="D5365" s="10" t="s">
        <v>19295</v>
      </c>
      <c r="E5365" s="10" t="s">
        <v>592</v>
      </c>
      <c r="F5365" s="10" t="s">
        <v>652</v>
      </c>
      <c r="G5365" s="10" t="s">
        <v>601</v>
      </c>
      <c r="H5365" s="10" t="s">
        <v>544</v>
      </c>
      <c r="I5365" s="10" t="s">
        <v>568</v>
      </c>
      <c r="J5365" s="10" t="s">
        <v>19294</v>
      </c>
      <c r="K5365" s="10" t="s">
        <v>19293</v>
      </c>
      <c r="L5365" s="10">
        <v>10</v>
      </c>
      <c r="M5365" s="10">
        <v>146.71</v>
      </c>
      <c r="N5365" s="10">
        <v>1467.1</v>
      </c>
      <c r="O5365" s="59">
        <v>0</v>
      </c>
      <c r="P5365" s="10">
        <v>0</v>
      </c>
      <c r="Q5365" s="10">
        <v>1467.1</v>
      </c>
      <c r="R5365" s="10" t="s">
        <v>586</v>
      </c>
      <c r="S5365" s="10" t="s">
        <v>607</v>
      </c>
      <c r="T5365" s="59">
        <v>0.3</v>
      </c>
      <c r="U5365" s="10">
        <v>440.13</v>
      </c>
    </row>
    <row r="5366" spans="1:21" x14ac:dyDescent="0.3">
      <c r="A5366" s="10" t="s">
        <v>19292</v>
      </c>
      <c r="B5366" s="61">
        <v>45270</v>
      </c>
      <c r="C5366" s="10" t="s">
        <v>19291</v>
      </c>
      <c r="D5366" s="10" t="s">
        <v>1306</v>
      </c>
      <c r="E5366" s="10" t="s">
        <v>603</v>
      </c>
      <c r="F5366" s="10" t="s">
        <v>658</v>
      </c>
      <c r="G5366" s="10" t="s">
        <v>569</v>
      </c>
      <c r="H5366" s="10" t="s">
        <v>579</v>
      </c>
      <c r="I5366" s="10" t="s">
        <v>578</v>
      </c>
      <c r="J5366" s="10" t="s">
        <v>19047</v>
      </c>
      <c r="K5366" s="10" t="s">
        <v>16739</v>
      </c>
      <c r="L5366" s="10">
        <v>9</v>
      </c>
      <c r="M5366" s="10">
        <v>584.74</v>
      </c>
      <c r="N5366" s="10">
        <v>5262.66</v>
      </c>
      <c r="O5366" s="59">
        <v>0.1</v>
      </c>
      <c r="P5366" s="10">
        <v>526.27</v>
      </c>
      <c r="Q5366" s="10">
        <v>4736.3900000000003</v>
      </c>
      <c r="R5366" s="10" t="s">
        <v>614</v>
      </c>
      <c r="S5366" s="10" t="s">
        <v>596</v>
      </c>
      <c r="T5366" s="59">
        <v>0.3</v>
      </c>
      <c r="U5366" s="10">
        <v>1420.92</v>
      </c>
    </row>
    <row r="5367" spans="1:21" x14ac:dyDescent="0.3">
      <c r="A5367" s="10" t="s">
        <v>19290</v>
      </c>
      <c r="B5367" s="61">
        <v>45030</v>
      </c>
      <c r="C5367" s="10" t="s">
        <v>13298</v>
      </c>
      <c r="D5367" s="10" t="s">
        <v>19289</v>
      </c>
      <c r="E5367" s="10" t="s">
        <v>571</v>
      </c>
      <c r="F5367" s="10" t="s">
        <v>11</v>
      </c>
      <c r="G5367" s="10" t="s">
        <v>569</v>
      </c>
      <c r="H5367" s="10" t="s">
        <v>590</v>
      </c>
      <c r="I5367" s="10" t="s">
        <v>589</v>
      </c>
      <c r="J5367" s="10" t="s">
        <v>19288</v>
      </c>
      <c r="K5367" s="10" t="s">
        <v>19287</v>
      </c>
      <c r="L5367" s="10">
        <v>7</v>
      </c>
      <c r="M5367" s="10">
        <v>632.39</v>
      </c>
      <c r="N5367" s="10">
        <v>4426.7299999999996</v>
      </c>
      <c r="O5367" s="59">
        <v>0.05</v>
      </c>
      <c r="P5367" s="10">
        <v>221.34</v>
      </c>
      <c r="Q5367" s="10">
        <v>4205.3900000000003</v>
      </c>
      <c r="R5367" s="10" t="s">
        <v>614</v>
      </c>
      <c r="S5367" s="10" t="s">
        <v>607</v>
      </c>
      <c r="T5367" s="59">
        <v>0.15</v>
      </c>
      <c r="U5367" s="10">
        <v>630.80999999999995</v>
      </c>
    </row>
    <row r="5368" spans="1:21" x14ac:dyDescent="0.3">
      <c r="A5368" s="10" t="s">
        <v>19286</v>
      </c>
      <c r="B5368" s="61">
        <v>45093</v>
      </c>
      <c r="C5368" s="10" t="s">
        <v>15616</v>
      </c>
      <c r="D5368" s="10" t="s">
        <v>9691</v>
      </c>
      <c r="E5368" s="10" t="s">
        <v>629</v>
      </c>
      <c r="F5368" s="10" t="s">
        <v>759</v>
      </c>
      <c r="G5368" s="10" t="s">
        <v>601</v>
      </c>
      <c r="H5368" s="10" t="s">
        <v>600</v>
      </c>
      <c r="I5368" s="10" t="s">
        <v>627</v>
      </c>
      <c r="J5368" s="10" t="s">
        <v>19285</v>
      </c>
      <c r="K5368" s="10" t="s">
        <v>19284</v>
      </c>
      <c r="L5368" s="10">
        <v>10</v>
      </c>
      <c r="M5368" s="10">
        <v>794.73</v>
      </c>
      <c r="N5368" s="10">
        <v>7947.3</v>
      </c>
      <c r="O5368" s="59">
        <v>0.1</v>
      </c>
      <c r="P5368" s="10">
        <v>794.73</v>
      </c>
      <c r="Q5368" s="10">
        <v>7152.57</v>
      </c>
      <c r="R5368" s="10" t="s">
        <v>586</v>
      </c>
      <c r="S5368" s="10" t="s">
        <v>607</v>
      </c>
      <c r="T5368" s="59">
        <v>0.15</v>
      </c>
      <c r="U5368" s="10">
        <v>1072.8900000000001</v>
      </c>
    </row>
    <row r="5369" spans="1:21" x14ac:dyDescent="0.3">
      <c r="A5369" s="10" t="s">
        <v>19283</v>
      </c>
      <c r="B5369" s="61">
        <v>45312</v>
      </c>
      <c r="C5369" s="10" t="s">
        <v>14918</v>
      </c>
      <c r="D5369" s="10" t="s">
        <v>19282</v>
      </c>
      <c r="E5369" s="10" t="s">
        <v>603</v>
      </c>
      <c r="F5369" s="10" t="s">
        <v>602</v>
      </c>
      <c r="G5369" s="10" t="s">
        <v>601</v>
      </c>
      <c r="H5369" s="10" t="s">
        <v>600</v>
      </c>
      <c r="I5369" s="10" t="s">
        <v>627</v>
      </c>
      <c r="J5369" s="10" t="s">
        <v>2205</v>
      </c>
      <c r="K5369" s="10" t="s">
        <v>19281</v>
      </c>
      <c r="L5369" s="10">
        <v>8</v>
      </c>
      <c r="M5369" s="10">
        <v>731.82</v>
      </c>
      <c r="N5369" s="10">
        <v>5854.56</v>
      </c>
      <c r="O5369" s="59">
        <v>0.2</v>
      </c>
      <c r="P5369" s="10">
        <v>1170.9100000000001</v>
      </c>
      <c r="Q5369" s="10">
        <v>4683.6499999999996</v>
      </c>
      <c r="R5369" s="10" t="s">
        <v>586</v>
      </c>
      <c r="S5369" s="10" t="s">
        <v>607</v>
      </c>
      <c r="T5369" s="59">
        <v>0.3</v>
      </c>
      <c r="U5369" s="10">
        <v>1405.09</v>
      </c>
    </row>
    <row r="5370" spans="1:21" x14ac:dyDescent="0.3">
      <c r="A5370" s="10" t="s">
        <v>19280</v>
      </c>
      <c r="B5370" s="61">
        <v>45164</v>
      </c>
      <c r="C5370" s="10" t="s">
        <v>12614</v>
      </c>
      <c r="D5370" s="10" t="s">
        <v>19279</v>
      </c>
      <c r="E5370" s="10" t="s">
        <v>581</v>
      </c>
      <c r="F5370" s="10" t="s">
        <v>7</v>
      </c>
      <c r="G5370" s="10" t="s">
        <v>569</v>
      </c>
      <c r="H5370" s="10" t="s">
        <v>544</v>
      </c>
      <c r="I5370" s="10" t="s">
        <v>568</v>
      </c>
      <c r="J5370" s="10" t="s">
        <v>19278</v>
      </c>
      <c r="K5370" s="10" t="s">
        <v>19277</v>
      </c>
      <c r="L5370" s="10">
        <v>8</v>
      </c>
      <c r="M5370" s="10">
        <v>886.94</v>
      </c>
      <c r="N5370" s="10">
        <v>7095.52</v>
      </c>
      <c r="O5370" s="59">
        <v>0.2</v>
      </c>
      <c r="P5370" s="10">
        <v>1419.1</v>
      </c>
      <c r="Q5370" s="10">
        <v>5676.42</v>
      </c>
      <c r="R5370" s="10" t="s">
        <v>565</v>
      </c>
      <c r="S5370" s="10" t="s">
        <v>596</v>
      </c>
      <c r="T5370" s="59">
        <v>0.15</v>
      </c>
      <c r="U5370" s="10">
        <v>851.46</v>
      </c>
    </row>
    <row r="5371" spans="1:21" x14ac:dyDescent="0.3">
      <c r="A5371" s="10" t="s">
        <v>19276</v>
      </c>
      <c r="B5371" s="61">
        <v>44998</v>
      </c>
      <c r="C5371" s="10" t="s">
        <v>19275</v>
      </c>
      <c r="D5371" s="10" t="s">
        <v>2142</v>
      </c>
      <c r="E5371" s="10" t="s">
        <v>629</v>
      </c>
      <c r="F5371" s="10" t="s">
        <v>628</v>
      </c>
      <c r="G5371" s="10" t="s">
        <v>601</v>
      </c>
      <c r="H5371" s="10" t="s">
        <v>544</v>
      </c>
      <c r="I5371" s="10" t="s">
        <v>10</v>
      </c>
      <c r="J5371" s="10" t="s">
        <v>10954</v>
      </c>
      <c r="K5371" s="10" t="s">
        <v>19274</v>
      </c>
      <c r="L5371" s="10">
        <v>7</v>
      </c>
      <c r="M5371" s="10">
        <v>276.83</v>
      </c>
      <c r="N5371" s="10">
        <v>1937.81</v>
      </c>
      <c r="O5371" s="59">
        <v>0.1</v>
      </c>
      <c r="P5371" s="10">
        <v>193.78</v>
      </c>
      <c r="Q5371" s="10">
        <v>1744.03</v>
      </c>
      <c r="R5371" s="10" t="s">
        <v>586</v>
      </c>
      <c r="S5371" s="10" t="s">
        <v>607</v>
      </c>
      <c r="T5371" s="59">
        <v>0.25</v>
      </c>
      <c r="U5371" s="10">
        <v>436.01</v>
      </c>
    </row>
    <row r="5372" spans="1:21" x14ac:dyDescent="0.3">
      <c r="A5372" s="10" t="s">
        <v>19273</v>
      </c>
      <c r="B5372" s="61">
        <v>45028</v>
      </c>
      <c r="C5372" s="10" t="s">
        <v>19272</v>
      </c>
      <c r="D5372" s="10" t="s">
        <v>19271</v>
      </c>
      <c r="E5372" s="10" t="s">
        <v>571</v>
      </c>
      <c r="F5372" s="10" t="s">
        <v>11</v>
      </c>
      <c r="G5372" s="10" t="s">
        <v>601</v>
      </c>
      <c r="H5372" s="10" t="s">
        <v>600</v>
      </c>
      <c r="I5372" s="10" t="s">
        <v>627</v>
      </c>
      <c r="J5372" s="10" t="s">
        <v>19270</v>
      </c>
      <c r="K5372" s="10" t="s">
        <v>17524</v>
      </c>
      <c r="L5372" s="10">
        <v>4</v>
      </c>
      <c r="M5372" s="10">
        <v>640.27</v>
      </c>
      <c r="N5372" s="10">
        <v>2561.08</v>
      </c>
      <c r="O5372" s="59">
        <v>0.2</v>
      </c>
      <c r="P5372" s="10">
        <v>512.22</v>
      </c>
      <c r="Q5372" s="10">
        <v>2048.86</v>
      </c>
      <c r="R5372" s="10" t="s">
        <v>614</v>
      </c>
      <c r="S5372" s="10" t="s">
        <v>607</v>
      </c>
      <c r="T5372" s="59">
        <v>0.15</v>
      </c>
      <c r="U5372" s="10">
        <v>307.33</v>
      </c>
    </row>
    <row r="5373" spans="1:21" x14ac:dyDescent="0.3">
      <c r="A5373" s="10" t="s">
        <v>19269</v>
      </c>
      <c r="B5373" s="61">
        <v>45041</v>
      </c>
      <c r="C5373" s="10" t="s">
        <v>18702</v>
      </c>
      <c r="D5373" s="10" t="s">
        <v>19268</v>
      </c>
      <c r="E5373" s="10" t="s">
        <v>571</v>
      </c>
      <c r="F5373" s="10" t="s">
        <v>685</v>
      </c>
      <c r="G5373" s="10" t="s">
        <v>569</v>
      </c>
      <c r="H5373" s="10" t="s">
        <v>544</v>
      </c>
      <c r="I5373" s="10" t="s">
        <v>610</v>
      </c>
      <c r="J5373" s="10" t="s">
        <v>19267</v>
      </c>
      <c r="K5373" s="10" t="s">
        <v>19266</v>
      </c>
      <c r="L5373" s="10">
        <v>6</v>
      </c>
      <c r="M5373" s="10">
        <v>787.77</v>
      </c>
      <c r="N5373" s="10">
        <v>4726.62</v>
      </c>
      <c r="O5373" s="59">
        <v>0.1</v>
      </c>
      <c r="P5373" s="10">
        <v>472.66</v>
      </c>
      <c r="Q5373" s="10">
        <v>4253.96</v>
      </c>
      <c r="R5373" s="10" t="s">
        <v>586</v>
      </c>
      <c r="S5373" s="10" t="s">
        <v>564</v>
      </c>
      <c r="T5373" s="59">
        <v>0.3</v>
      </c>
      <c r="U5373" s="10">
        <v>1276.19</v>
      </c>
    </row>
    <row r="5374" spans="1:21" x14ac:dyDescent="0.3">
      <c r="A5374" s="10" t="s">
        <v>19265</v>
      </c>
      <c r="B5374" s="61">
        <v>45115</v>
      </c>
      <c r="C5374" s="10" t="s">
        <v>18160</v>
      </c>
      <c r="D5374" s="10" t="s">
        <v>19264</v>
      </c>
      <c r="E5374" s="10" t="s">
        <v>629</v>
      </c>
      <c r="F5374" s="10" t="s">
        <v>790</v>
      </c>
      <c r="G5374" s="10" t="s">
        <v>601</v>
      </c>
      <c r="H5374" s="10" t="s">
        <v>579</v>
      </c>
      <c r="I5374" s="10" t="s">
        <v>578</v>
      </c>
      <c r="J5374" s="10" t="s">
        <v>19263</v>
      </c>
      <c r="K5374" s="10" t="s">
        <v>1657</v>
      </c>
      <c r="L5374" s="10">
        <v>7</v>
      </c>
      <c r="M5374" s="10">
        <v>129.06</v>
      </c>
      <c r="N5374" s="10">
        <v>903.42</v>
      </c>
      <c r="O5374" s="59">
        <v>0</v>
      </c>
      <c r="P5374" s="10">
        <v>0</v>
      </c>
      <c r="Q5374" s="10">
        <v>903.42</v>
      </c>
      <c r="R5374" s="10" t="s">
        <v>565</v>
      </c>
      <c r="S5374" s="10" t="s">
        <v>607</v>
      </c>
      <c r="T5374" s="59">
        <v>0.3</v>
      </c>
      <c r="U5374" s="10">
        <v>271.02999999999997</v>
      </c>
    </row>
    <row r="5375" spans="1:21" x14ac:dyDescent="0.3">
      <c r="A5375" s="10" t="s">
        <v>19262</v>
      </c>
      <c r="B5375" s="61">
        <v>45147</v>
      </c>
      <c r="C5375" s="10" t="s">
        <v>9624</v>
      </c>
      <c r="D5375" s="10" t="s">
        <v>10447</v>
      </c>
      <c r="E5375" s="10" t="s">
        <v>603</v>
      </c>
      <c r="F5375" s="10" t="s">
        <v>658</v>
      </c>
      <c r="G5375" s="10" t="s">
        <v>569</v>
      </c>
      <c r="H5375" s="10" t="s">
        <v>590</v>
      </c>
      <c r="I5375" s="10" t="s">
        <v>635</v>
      </c>
      <c r="J5375" s="10" t="s">
        <v>10446</v>
      </c>
      <c r="K5375" s="10" t="s">
        <v>19261</v>
      </c>
      <c r="L5375" s="10">
        <v>9</v>
      </c>
      <c r="M5375" s="10">
        <v>667.93</v>
      </c>
      <c r="N5375" s="10">
        <v>6011.37</v>
      </c>
      <c r="O5375" s="59">
        <v>0.05</v>
      </c>
      <c r="P5375" s="10">
        <v>300.57</v>
      </c>
      <c r="Q5375" s="10">
        <v>5710.8</v>
      </c>
      <c r="R5375" s="10" t="s">
        <v>586</v>
      </c>
      <c r="S5375" s="10" t="s">
        <v>564</v>
      </c>
      <c r="T5375" s="59">
        <v>0.3</v>
      </c>
      <c r="U5375" s="10">
        <v>1713.24</v>
      </c>
    </row>
    <row r="5376" spans="1:21" x14ac:dyDescent="0.3">
      <c r="A5376" s="10" t="s">
        <v>19260</v>
      </c>
      <c r="B5376" s="61">
        <v>45309</v>
      </c>
      <c r="C5376" s="10" t="s">
        <v>19259</v>
      </c>
      <c r="D5376" s="10" t="s">
        <v>15266</v>
      </c>
      <c r="E5376" s="10" t="s">
        <v>581</v>
      </c>
      <c r="F5376" s="10" t="s">
        <v>83</v>
      </c>
      <c r="G5376" s="10" t="s">
        <v>601</v>
      </c>
      <c r="H5376" s="10" t="s">
        <v>544</v>
      </c>
      <c r="I5376" s="10" t="s">
        <v>10</v>
      </c>
      <c r="J5376" s="10" t="s">
        <v>4669</v>
      </c>
      <c r="K5376" s="10" t="s">
        <v>19258</v>
      </c>
      <c r="L5376" s="10">
        <v>7</v>
      </c>
      <c r="M5376" s="10">
        <v>482.34</v>
      </c>
      <c r="N5376" s="10">
        <v>3376.38</v>
      </c>
      <c r="O5376" s="59">
        <v>0</v>
      </c>
      <c r="P5376" s="10">
        <v>0</v>
      </c>
      <c r="Q5376" s="10">
        <v>3376.38</v>
      </c>
      <c r="R5376" s="10" t="s">
        <v>614</v>
      </c>
      <c r="S5376" s="10" t="s">
        <v>585</v>
      </c>
      <c r="T5376" s="59">
        <v>0.15</v>
      </c>
      <c r="U5376" s="10">
        <v>506.46</v>
      </c>
    </row>
    <row r="5377" spans="1:21" x14ac:dyDescent="0.3">
      <c r="A5377" s="10" t="s">
        <v>19257</v>
      </c>
      <c r="B5377" s="61">
        <v>45322</v>
      </c>
      <c r="C5377" s="10" t="s">
        <v>19256</v>
      </c>
      <c r="D5377" s="10" t="s">
        <v>19255</v>
      </c>
      <c r="E5377" s="10" t="s">
        <v>571</v>
      </c>
      <c r="F5377" s="10" t="s">
        <v>570</v>
      </c>
      <c r="G5377" s="10" t="s">
        <v>601</v>
      </c>
      <c r="H5377" s="10" t="s">
        <v>600</v>
      </c>
      <c r="I5377" s="10" t="s">
        <v>664</v>
      </c>
      <c r="J5377" s="10" t="s">
        <v>19254</v>
      </c>
      <c r="K5377" s="10" t="s">
        <v>19253</v>
      </c>
      <c r="L5377" s="10">
        <v>1</v>
      </c>
      <c r="M5377" s="10">
        <v>871.75</v>
      </c>
      <c r="N5377" s="10">
        <v>871.75</v>
      </c>
      <c r="O5377" s="59">
        <v>0.1</v>
      </c>
      <c r="P5377" s="10">
        <v>87.18</v>
      </c>
      <c r="Q5377" s="10">
        <v>784.57</v>
      </c>
      <c r="R5377" s="10" t="s">
        <v>614</v>
      </c>
      <c r="S5377" s="10" t="s">
        <v>585</v>
      </c>
      <c r="T5377" s="59">
        <v>0.15</v>
      </c>
      <c r="U5377" s="10">
        <v>117.69</v>
      </c>
    </row>
    <row r="5378" spans="1:21" x14ac:dyDescent="0.3">
      <c r="A5378" s="10" t="s">
        <v>19252</v>
      </c>
      <c r="B5378" s="61">
        <v>45280</v>
      </c>
      <c r="C5378" s="10" t="s">
        <v>17415</v>
      </c>
      <c r="D5378" s="10" t="s">
        <v>2290</v>
      </c>
      <c r="E5378" s="10" t="s">
        <v>592</v>
      </c>
      <c r="F5378" s="10" t="s">
        <v>18</v>
      </c>
      <c r="G5378" s="10" t="s">
        <v>569</v>
      </c>
      <c r="H5378" s="10" t="s">
        <v>579</v>
      </c>
      <c r="I5378" s="10" t="s">
        <v>578</v>
      </c>
      <c r="J5378" s="10" t="s">
        <v>19251</v>
      </c>
      <c r="K5378" s="10" t="s">
        <v>19250</v>
      </c>
      <c r="L5378" s="10">
        <v>5</v>
      </c>
      <c r="M5378" s="10">
        <v>476.62</v>
      </c>
      <c r="N5378" s="10">
        <v>2383.1</v>
      </c>
      <c r="O5378" s="59">
        <v>0.2</v>
      </c>
      <c r="P5378" s="10">
        <v>476.62</v>
      </c>
      <c r="Q5378" s="10">
        <v>1906.48</v>
      </c>
      <c r="R5378" s="10" t="s">
        <v>575</v>
      </c>
      <c r="S5378" s="10" t="s">
        <v>596</v>
      </c>
      <c r="T5378" s="59">
        <v>0.3</v>
      </c>
      <c r="U5378" s="10">
        <v>571.94000000000005</v>
      </c>
    </row>
    <row r="5379" spans="1:21" x14ac:dyDescent="0.3">
      <c r="A5379" s="10" t="s">
        <v>19249</v>
      </c>
      <c r="B5379" s="61">
        <v>45328</v>
      </c>
      <c r="C5379" s="10" t="s">
        <v>5192</v>
      </c>
      <c r="D5379" s="10" t="s">
        <v>19248</v>
      </c>
      <c r="E5379" s="10" t="s">
        <v>581</v>
      </c>
      <c r="F5379" s="10" t="s">
        <v>580</v>
      </c>
      <c r="G5379" s="10" t="s">
        <v>601</v>
      </c>
      <c r="H5379" s="10" t="s">
        <v>590</v>
      </c>
      <c r="I5379" s="10" t="s">
        <v>635</v>
      </c>
      <c r="J5379" s="10" t="s">
        <v>19247</v>
      </c>
      <c r="K5379" s="10" t="s">
        <v>19246</v>
      </c>
      <c r="L5379" s="10">
        <v>9</v>
      </c>
      <c r="M5379" s="10">
        <v>694.26</v>
      </c>
      <c r="N5379" s="10">
        <v>6248.34</v>
      </c>
      <c r="O5379" s="59">
        <v>0.2</v>
      </c>
      <c r="P5379" s="10">
        <v>1249.67</v>
      </c>
      <c r="Q5379" s="10">
        <v>4998.67</v>
      </c>
      <c r="R5379" s="10" t="s">
        <v>614</v>
      </c>
      <c r="S5379" s="10" t="s">
        <v>596</v>
      </c>
      <c r="T5379" s="59">
        <v>0.3</v>
      </c>
      <c r="U5379" s="10">
        <v>1499.6</v>
      </c>
    </row>
    <row r="5380" spans="1:21" x14ac:dyDescent="0.3">
      <c r="A5380" s="10" t="s">
        <v>19245</v>
      </c>
      <c r="B5380" s="61">
        <v>45066</v>
      </c>
      <c r="C5380" s="10" t="s">
        <v>3498</v>
      </c>
      <c r="D5380" s="10" t="s">
        <v>16203</v>
      </c>
      <c r="E5380" s="10" t="s">
        <v>581</v>
      </c>
      <c r="F5380" s="10" t="s">
        <v>580</v>
      </c>
      <c r="G5380" s="10" t="s">
        <v>601</v>
      </c>
      <c r="H5380" s="10" t="s">
        <v>544</v>
      </c>
      <c r="I5380" s="10" t="s">
        <v>10</v>
      </c>
      <c r="J5380" s="10" t="s">
        <v>14364</v>
      </c>
      <c r="K5380" s="10" t="s">
        <v>19244</v>
      </c>
      <c r="L5380" s="10">
        <v>5</v>
      </c>
      <c r="M5380" s="10">
        <v>718.1</v>
      </c>
      <c r="N5380" s="10">
        <v>3590.5</v>
      </c>
      <c r="O5380" s="59">
        <v>0</v>
      </c>
      <c r="P5380" s="10">
        <v>0</v>
      </c>
      <c r="Q5380" s="10">
        <v>3590.5</v>
      </c>
      <c r="R5380" s="10" t="s">
        <v>565</v>
      </c>
      <c r="S5380" s="10" t="s">
        <v>564</v>
      </c>
      <c r="T5380" s="59">
        <v>0.3</v>
      </c>
      <c r="U5380" s="10">
        <v>1077.1500000000001</v>
      </c>
    </row>
    <row r="5381" spans="1:21" x14ac:dyDescent="0.3">
      <c r="A5381" s="10" t="s">
        <v>19243</v>
      </c>
      <c r="B5381" s="61">
        <v>44954</v>
      </c>
      <c r="C5381" s="10" t="s">
        <v>5035</v>
      </c>
      <c r="D5381" s="10" t="s">
        <v>4253</v>
      </c>
      <c r="E5381" s="10" t="s">
        <v>581</v>
      </c>
      <c r="F5381" s="10" t="s">
        <v>580</v>
      </c>
      <c r="G5381" s="10" t="s">
        <v>569</v>
      </c>
      <c r="H5381" s="10" t="s">
        <v>579</v>
      </c>
      <c r="I5381" s="10" t="s">
        <v>722</v>
      </c>
      <c r="J5381" s="10" t="s">
        <v>19242</v>
      </c>
      <c r="K5381" s="10" t="s">
        <v>19241</v>
      </c>
      <c r="L5381" s="10">
        <v>1</v>
      </c>
      <c r="M5381" s="10">
        <v>378.4</v>
      </c>
      <c r="N5381" s="10">
        <v>378.4</v>
      </c>
      <c r="O5381" s="59">
        <v>0.2</v>
      </c>
      <c r="P5381" s="10">
        <v>75.680000000000007</v>
      </c>
      <c r="Q5381" s="10">
        <v>302.72000000000003</v>
      </c>
      <c r="R5381" s="10" t="s">
        <v>565</v>
      </c>
      <c r="S5381" s="10" t="s">
        <v>607</v>
      </c>
      <c r="T5381" s="59">
        <v>0.15</v>
      </c>
      <c r="U5381" s="10">
        <v>45.41</v>
      </c>
    </row>
    <row r="5382" spans="1:21" x14ac:dyDescent="0.3">
      <c r="A5382" s="10" t="s">
        <v>19240</v>
      </c>
      <c r="B5382" s="61">
        <v>44967</v>
      </c>
      <c r="C5382" s="10" t="s">
        <v>12471</v>
      </c>
      <c r="D5382" s="10" t="s">
        <v>14181</v>
      </c>
      <c r="E5382" s="10" t="s">
        <v>603</v>
      </c>
      <c r="F5382" s="10" t="s">
        <v>658</v>
      </c>
      <c r="G5382" s="10" t="s">
        <v>569</v>
      </c>
      <c r="H5382" s="10" t="s">
        <v>590</v>
      </c>
      <c r="I5382" s="10" t="s">
        <v>635</v>
      </c>
      <c r="J5382" s="10" t="s">
        <v>19239</v>
      </c>
      <c r="K5382" s="10" t="s">
        <v>19238</v>
      </c>
      <c r="L5382" s="10">
        <v>6</v>
      </c>
      <c r="M5382" s="10">
        <v>554.16</v>
      </c>
      <c r="N5382" s="10">
        <v>3324.96</v>
      </c>
      <c r="O5382" s="59">
        <v>0.2</v>
      </c>
      <c r="P5382" s="10">
        <v>664.99</v>
      </c>
      <c r="Q5382" s="10">
        <v>2659.97</v>
      </c>
      <c r="R5382" s="10" t="s">
        <v>575</v>
      </c>
      <c r="S5382" s="10" t="s">
        <v>585</v>
      </c>
      <c r="T5382" s="59">
        <v>0.25</v>
      </c>
      <c r="U5382" s="10">
        <v>664.99</v>
      </c>
    </row>
    <row r="5383" spans="1:21" x14ac:dyDescent="0.3">
      <c r="A5383" s="10" t="s">
        <v>19237</v>
      </c>
      <c r="B5383" s="61">
        <v>45047</v>
      </c>
      <c r="C5383" s="10" t="s">
        <v>13416</v>
      </c>
      <c r="D5383" s="10" t="s">
        <v>19236</v>
      </c>
      <c r="E5383" s="10" t="s">
        <v>581</v>
      </c>
      <c r="F5383" s="10" t="s">
        <v>83</v>
      </c>
      <c r="G5383" s="10" t="s">
        <v>569</v>
      </c>
      <c r="H5383" s="10" t="s">
        <v>579</v>
      </c>
      <c r="I5383" s="10" t="s">
        <v>711</v>
      </c>
      <c r="J5383" s="10" t="s">
        <v>2146</v>
      </c>
      <c r="K5383" s="10" t="s">
        <v>19235</v>
      </c>
      <c r="L5383" s="10">
        <v>1</v>
      </c>
      <c r="M5383" s="10">
        <v>512.49</v>
      </c>
      <c r="N5383" s="10">
        <v>512.49</v>
      </c>
      <c r="O5383" s="59">
        <v>0.2</v>
      </c>
      <c r="P5383" s="10">
        <v>102.5</v>
      </c>
      <c r="Q5383" s="10">
        <v>409.99</v>
      </c>
      <c r="R5383" s="10" t="s">
        <v>565</v>
      </c>
      <c r="S5383" s="10" t="s">
        <v>564</v>
      </c>
      <c r="T5383" s="59">
        <v>0.25</v>
      </c>
      <c r="U5383" s="10">
        <v>102.5</v>
      </c>
    </row>
    <row r="5384" spans="1:21" x14ac:dyDescent="0.3">
      <c r="A5384" s="10" t="s">
        <v>19234</v>
      </c>
      <c r="B5384" s="61">
        <v>45204</v>
      </c>
      <c r="C5384" s="10" t="s">
        <v>19233</v>
      </c>
      <c r="D5384" s="10" t="s">
        <v>10627</v>
      </c>
      <c r="E5384" s="10" t="s">
        <v>571</v>
      </c>
      <c r="F5384" s="10" t="s">
        <v>570</v>
      </c>
      <c r="G5384" s="10" t="s">
        <v>601</v>
      </c>
      <c r="H5384" s="10" t="s">
        <v>579</v>
      </c>
      <c r="I5384" s="10" t="s">
        <v>722</v>
      </c>
      <c r="J5384" s="10" t="s">
        <v>19232</v>
      </c>
      <c r="K5384" s="10" t="s">
        <v>19231</v>
      </c>
      <c r="L5384" s="10">
        <v>2</v>
      </c>
      <c r="M5384" s="10">
        <v>601.09</v>
      </c>
      <c r="N5384" s="10">
        <v>1202.18</v>
      </c>
      <c r="O5384" s="59">
        <v>0.05</v>
      </c>
      <c r="P5384" s="10">
        <v>60.11</v>
      </c>
      <c r="Q5384" s="10">
        <v>1142.07</v>
      </c>
      <c r="R5384" s="10" t="s">
        <v>565</v>
      </c>
      <c r="S5384" s="10" t="s">
        <v>585</v>
      </c>
      <c r="T5384" s="59">
        <v>0.25</v>
      </c>
      <c r="U5384" s="10">
        <v>285.52</v>
      </c>
    </row>
    <row r="5385" spans="1:21" x14ac:dyDescent="0.3">
      <c r="A5385" s="10" t="s">
        <v>19230</v>
      </c>
      <c r="B5385" s="61">
        <v>45116</v>
      </c>
      <c r="C5385" s="10" t="s">
        <v>18959</v>
      </c>
      <c r="D5385" s="10" t="s">
        <v>19229</v>
      </c>
      <c r="E5385" s="10" t="s">
        <v>581</v>
      </c>
      <c r="F5385" s="10" t="s">
        <v>580</v>
      </c>
      <c r="G5385" s="10" t="s">
        <v>569</v>
      </c>
      <c r="H5385" s="10" t="s">
        <v>590</v>
      </c>
      <c r="I5385" s="10" t="s">
        <v>589</v>
      </c>
      <c r="J5385" s="10" t="s">
        <v>19228</v>
      </c>
      <c r="K5385" s="10" t="s">
        <v>5637</v>
      </c>
      <c r="L5385" s="10">
        <v>7</v>
      </c>
      <c r="M5385" s="10">
        <v>692.43</v>
      </c>
      <c r="N5385" s="10">
        <v>4847.01</v>
      </c>
      <c r="O5385" s="59">
        <v>0.1</v>
      </c>
      <c r="P5385" s="10">
        <v>484.7</v>
      </c>
      <c r="Q5385" s="10">
        <v>4362.3100000000004</v>
      </c>
      <c r="R5385" s="10" t="s">
        <v>575</v>
      </c>
      <c r="S5385" s="10" t="s">
        <v>564</v>
      </c>
      <c r="T5385" s="59">
        <v>0.3</v>
      </c>
      <c r="U5385" s="10">
        <v>1308.69</v>
      </c>
    </row>
    <row r="5386" spans="1:21" x14ac:dyDescent="0.3">
      <c r="A5386" s="10" t="s">
        <v>19227</v>
      </c>
      <c r="B5386" s="61">
        <v>45349</v>
      </c>
      <c r="C5386" s="10" t="s">
        <v>1193</v>
      </c>
      <c r="D5386" s="10" t="s">
        <v>19226</v>
      </c>
      <c r="E5386" s="10" t="s">
        <v>581</v>
      </c>
      <c r="F5386" s="10" t="s">
        <v>580</v>
      </c>
      <c r="G5386" s="10" t="s">
        <v>601</v>
      </c>
      <c r="H5386" s="10" t="s">
        <v>544</v>
      </c>
      <c r="I5386" s="10" t="s">
        <v>10</v>
      </c>
      <c r="J5386" s="10" t="s">
        <v>19225</v>
      </c>
      <c r="K5386" s="10" t="s">
        <v>19224</v>
      </c>
      <c r="L5386" s="10">
        <v>3</v>
      </c>
      <c r="M5386" s="10">
        <v>960.29</v>
      </c>
      <c r="N5386" s="10">
        <v>2880.87</v>
      </c>
      <c r="O5386" s="59">
        <v>0.2</v>
      </c>
      <c r="P5386" s="10">
        <v>576.16999999999996</v>
      </c>
      <c r="Q5386" s="10">
        <v>2304.6999999999998</v>
      </c>
      <c r="R5386" s="10" t="s">
        <v>575</v>
      </c>
      <c r="S5386" s="10" t="s">
        <v>607</v>
      </c>
      <c r="T5386" s="59">
        <v>0.3</v>
      </c>
      <c r="U5386" s="10">
        <v>691.41</v>
      </c>
    </row>
    <row r="5387" spans="1:21" x14ac:dyDescent="0.3">
      <c r="A5387" s="10" t="s">
        <v>19223</v>
      </c>
      <c r="B5387" s="61">
        <v>45136</v>
      </c>
      <c r="C5387" s="10" t="s">
        <v>17808</v>
      </c>
      <c r="D5387" s="10" t="s">
        <v>8402</v>
      </c>
      <c r="E5387" s="10" t="s">
        <v>603</v>
      </c>
      <c r="F5387" s="10" t="s">
        <v>636</v>
      </c>
      <c r="G5387" s="10" t="s">
        <v>569</v>
      </c>
      <c r="H5387" s="10" t="s">
        <v>544</v>
      </c>
      <c r="I5387" s="10" t="s">
        <v>568</v>
      </c>
      <c r="J5387" s="10" t="s">
        <v>3995</v>
      </c>
      <c r="K5387" s="10" t="s">
        <v>10398</v>
      </c>
      <c r="L5387" s="10">
        <v>3</v>
      </c>
      <c r="M5387" s="10">
        <v>945.7</v>
      </c>
      <c r="N5387" s="10">
        <v>2837.1</v>
      </c>
      <c r="O5387" s="59">
        <v>0.1</v>
      </c>
      <c r="P5387" s="10">
        <v>283.70999999999998</v>
      </c>
      <c r="Q5387" s="10">
        <v>2553.39</v>
      </c>
      <c r="R5387" s="10" t="s">
        <v>586</v>
      </c>
      <c r="S5387" s="10" t="s">
        <v>585</v>
      </c>
      <c r="T5387" s="59">
        <v>0.25</v>
      </c>
      <c r="U5387" s="10">
        <v>638.35</v>
      </c>
    </row>
    <row r="5388" spans="1:21" x14ac:dyDescent="0.3">
      <c r="A5388" s="10" t="s">
        <v>19222</v>
      </c>
      <c r="B5388" s="61">
        <v>45167</v>
      </c>
      <c r="C5388" s="10" t="s">
        <v>19221</v>
      </c>
      <c r="D5388" s="10" t="s">
        <v>19220</v>
      </c>
      <c r="E5388" s="10" t="s">
        <v>581</v>
      </c>
      <c r="F5388" s="10" t="s">
        <v>7</v>
      </c>
      <c r="G5388" s="10" t="s">
        <v>601</v>
      </c>
      <c r="H5388" s="10" t="s">
        <v>590</v>
      </c>
      <c r="I5388" s="10" t="s">
        <v>748</v>
      </c>
      <c r="J5388" s="10" t="s">
        <v>19219</v>
      </c>
      <c r="K5388" s="10" t="s">
        <v>9343</v>
      </c>
      <c r="L5388" s="10">
        <v>9</v>
      </c>
      <c r="M5388" s="10">
        <v>270.42</v>
      </c>
      <c r="N5388" s="10">
        <v>2433.7800000000002</v>
      </c>
      <c r="O5388" s="59">
        <v>0.05</v>
      </c>
      <c r="P5388" s="10">
        <v>121.69</v>
      </c>
      <c r="Q5388" s="10">
        <v>2312.09</v>
      </c>
      <c r="R5388" s="10" t="s">
        <v>575</v>
      </c>
      <c r="S5388" s="10" t="s">
        <v>596</v>
      </c>
      <c r="T5388" s="59">
        <v>0.3</v>
      </c>
      <c r="U5388" s="10">
        <v>693.63</v>
      </c>
    </row>
    <row r="5389" spans="1:21" x14ac:dyDescent="0.3">
      <c r="A5389" s="10" t="s">
        <v>19218</v>
      </c>
      <c r="B5389" s="61">
        <v>45006</v>
      </c>
      <c r="C5389" s="10" t="s">
        <v>19217</v>
      </c>
      <c r="D5389" s="10" t="s">
        <v>19216</v>
      </c>
      <c r="E5389" s="10" t="s">
        <v>592</v>
      </c>
      <c r="F5389" s="10" t="s">
        <v>18</v>
      </c>
      <c r="G5389" s="10" t="s">
        <v>569</v>
      </c>
      <c r="H5389" s="10" t="s">
        <v>600</v>
      </c>
      <c r="I5389" s="10" t="s">
        <v>599</v>
      </c>
      <c r="J5389" s="10" t="s">
        <v>19215</v>
      </c>
      <c r="K5389" s="10" t="s">
        <v>971</v>
      </c>
      <c r="L5389" s="10">
        <v>7</v>
      </c>
      <c r="M5389" s="10">
        <v>963.49</v>
      </c>
      <c r="N5389" s="10">
        <v>6744.43</v>
      </c>
      <c r="O5389" s="59">
        <v>0</v>
      </c>
      <c r="P5389" s="10">
        <v>0</v>
      </c>
      <c r="Q5389" s="10">
        <v>6744.43</v>
      </c>
      <c r="R5389" s="10" t="s">
        <v>586</v>
      </c>
      <c r="S5389" s="10" t="s">
        <v>596</v>
      </c>
      <c r="T5389" s="59">
        <v>0.3</v>
      </c>
      <c r="U5389" s="10">
        <v>2023.33</v>
      </c>
    </row>
    <row r="5390" spans="1:21" x14ac:dyDescent="0.3">
      <c r="A5390" s="10" t="s">
        <v>19214</v>
      </c>
      <c r="B5390" s="61">
        <v>45272</v>
      </c>
      <c r="C5390" s="10" t="s">
        <v>13361</v>
      </c>
      <c r="D5390" s="10" t="s">
        <v>19213</v>
      </c>
      <c r="E5390" s="10" t="s">
        <v>629</v>
      </c>
      <c r="F5390" s="10" t="s">
        <v>628</v>
      </c>
      <c r="G5390" s="10" t="s">
        <v>569</v>
      </c>
      <c r="H5390" s="10" t="s">
        <v>544</v>
      </c>
      <c r="I5390" s="10" t="s">
        <v>610</v>
      </c>
      <c r="J5390" s="10" t="s">
        <v>8954</v>
      </c>
      <c r="K5390" s="10" t="s">
        <v>19212</v>
      </c>
      <c r="L5390" s="10">
        <v>6</v>
      </c>
      <c r="M5390" s="10">
        <v>766.85</v>
      </c>
      <c r="N5390" s="10">
        <v>4601.1000000000004</v>
      </c>
      <c r="O5390" s="59">
        <v>0</v>
      </c>
      <c r="P5390" s="10">
        <v>0</v>
      </c>
      <c r="Q5390" s="10">
        <v>4601.1000000000004</v>
      </c>
      <c r="R5390" s="10" t="s">
        <v>565</v>
      </c>
      <c r="S5390" s="10" t="s">
        <v>607</v>
      </c>
      <c r="T5390" s="59">
        <v>0.15</v>
      </c>
      <c r="U5390" s="10">
        <v>690.17</v>
      </c>
    </row>
    <row r="5391" spans="1:21" x14ac:dyDescent="0.3">
      <c r="A5391" s="10" t="s">
        <v>19211</v>
      </c>
      <c r="B5391" s="61">
        <v>45329</v>
      </c>
      <c r="C5391" s="10" t="s">
        <v>1183</v>
      </c>
      <c r="D5391" s="10" t="s">
        <v>19104</v>
      </c>
      <c r="E5391" s="10" t="s">
        <v>571</v>
      </c>
      <c r="F5391" s="10" t="s">
        <v>685</v>
      </c>
      <c r="G5391" s="10" t="s">
        <v>569</v>
      </c>
      <c r="H5391" s="10" t="s">
        <v>590</v>
      </c>
      <c r="I5391" s="10" t="s">
        <v>635</v>
      </c>
      <c r="J5391" s="10" t="s">
        <v>874</v>
      </c>
      <c r="K5391" s="10" t="s">
        <v>19210</v>
      </c>
      <c r="L5391" s="10">
        <v>1</v>
      </c>
      <c r="M5391" s="10">
        <v>733.6</v>
      </c>
      <c r="N5391" s="10">
        <v>733.6</v>
      </c>
      <c r="O5391" s="59">
        <v>0.05</v>
      </c>
      <c r="P5391" s="10">
        <v>36.68</v>
      </c>
      <c r="Q5391" s="10">
        <v>696.92</v>
      </c>
      <c r="R5391" s="10" t="s">
        <v>614</v>
      </c>
      <c r="S5391" s="10" t="s">
        <v>585</v>
      </c>
      <c r="T5391" s="59">
        <v>0.15</v>
      </c>
      <c r="U5391" s="10">
        <v>104.54</v>
      </c>
    </row>
    <row r="5392" spans="1:21" x14ac:dyDescent="0.3">
      <c r="A5392" s="10" t="s">
        <v>19209</v>
      </c>
      <c r="B5392" s="61">
        <v>45177</v>
      </c>
      <c r="C5392" s="10" t="s">
        <v>12269</v>
      </c>
      <c r="D5392" s="10" t="s">
        <v>19208</v>
      </c>
      <c r="E5392" s="10" t="s">
        <v>571</v>
      </c>
      <c r="F5392" s="10" t="s">
        <v>685</v>
      </c>
      <c r="G5392" s="10" t="s">
        <v>569</v>
      </c>
      <c r="H5392" s="10" t="s">
        <v>590</v>
      </c>
      <c r="I5392" s="10" t="s">
        <v>635</v>
      </c>
      <c r="J5392" s="10" t="s">
        <v>19207</v>
      </c>
      <c r="K5392" s="10" t="s">
        <v>19206</v>
      </c>
      <c r="L5392" s="10">
        <v>5</v>
      </c>
      <c r="M5392" s="10">
        <v>872.55</v>
      </c>
      <c r="N5392" s="10">
        <v>4362.75</v>
      </c>
      <c r="O5392" s="59">
        <v>0.1</v>
      </c>
      <c r="P5392" s="10">
        <v>436.28</v>
      </c>
      <c r="Q5392" s="10">
        <v>3926.47</v>
      </c>
      <c r="R5392" s="10" t="s">
        <v>575</v>
      </c>
      <c r="S5392" s="10" t="s">
        <v>596</v>
      </c>
      <c r="T5392" s="59">
        <v>0.25</v>
      </c>
      <c r="U5392" s="10">
        <v>981.62</v>
      </c>
    </row>
    <row r="5393" spans="1:21" x14ac:dyDescent="0.3">
      <c r="A5393" s="10" t="s">
        <v>19205</v>
      </c>
      <c r="B5393" s="61">
        <v>45318</v>
      </c>
      <c r="C5393" s="10" t="s">
        <v>19204</v>
      </c>
      <c r="D5393" s="10" t="s">
        <v>19203</v>
      </c>
      <c r="E5393" s="10" t="s">
        <v>629</v>
      </c>
      <c r="F5393" s="10" t="s">
        <v>759</v>
      </c>
      <c r="G5393" s="10" t="s">
        <v>601</v>
      </c>
      <c r="H5393" s="10" t="s">
        <v>590</v>
      </c>
      <c r="I5393" s="10" t="s">
        <v>748</v>
      </c>
      <c r="J5393" s="10" t="s">
        <v>5439</v>
      </c>
      <c r="K5393" s="10" t="s">
        <v>19202</v>
      </c>
      <c r="L5393" s="10">
        <v>2</v>
      </c>
      <c r="M5393" s="10">
        <v>829.56</v>
      </c>
      <c r="N5393" s="10">
        <v>1659.12</v>
      </c>
      <c r="O5393" s="59">
        <v>0.2</v>
      </c>
      <c r="P5393" s="10">
        <v>331.82</v>
      </c>
      <c r="Q5393" s="10">
        <v>1327.3</v>
      </c>
      <c r="R5393" s="10" t="s">
        <v>575</v>
      </c>
      <c r="S5393" s="10" t="s">
        <v>585</v>
      </c>
      <c r="T5393" s="59">
        <v>0.25</v>
      </c>
      <c r="U5393" s="10">
        <v>331.82</v>
      </c>
    </row>
    <row r="5394" spans="1:21" x14ac:dyDescent="0.3">
      <c r="A5394" s="10" t="s">
        <v>19201</v>
      </c>
      <c r="B5394" s="61">
        <v>45247</v>
      </c>
      <c r="C5394" s="10" t="s">
        <v>19200</v>
      </c>
      <c r="D5394" s="10" t="s">
        <v>8311</v>
      </c>
      <c r="E5394" s="10" t="s">
        <v>629</v>
      </c>
      <c r="F5394" s="10" t="s">
        <v>628</v>
      </c>
      <c r="G5394" s="10" t="s">
        <v>569</v>
      </c>
      <c r="H5394" s="10" t="s">
        <v>544</v>
      </c>
      <c r="I5394" s="10" t="s">
        <v>568</v>
      </c>
      <c r="J5394" s="10" t="s">
        <v>19199</v>
      </c>
      <c r="K5394" s="10" t="s">
        <v>19198</v>
      </c>
      <c r="L5394" s="10">
        <v>5</v>
      </c>
      <c r="M5394" s="10">
        <v>144.72999999999999</v>
      </c>
      <c r="N5394" s="10">
        <v>723.65</v>
      </c>
      <c r="O5394" s="59">
        <v>0.1</v>
      </c>
      <c r="P5394" s="10">
        <v>72.36</v>
      </c>
      <c r="Q5394" s="10">
        <v>651.29</v>
      </c>
      <c r="R5394" s="10" t="s">
        <v>614</v>
      </c>
      <c r="S5394" s="10" t="s">
        <v>564</v>
      </c>
      <c r="T5394" s="59">
        <v>0.3</v>
      </c>
      <c r="U5394" s="10">
        <v>195.39</v>
      </c>
    </row>
    <row r="5395" spans="1:21" x14ac:dyDescent="0.3">
      <c r="A5395" s="10" t="s">
        <v>19197</v>
      </c>
      <c r="B5395" s="61">
        <v>45108</v>
      </c>
      <c r="C5395" s="10" t="s">
        <v>19196</v>
      </c>
      <c r="D5395" s="10" t="s">
        <v>19195</v>
      </c>
      <c r="E5395" s="10" t="s">
        <v>581</v>
      </c>
      <c r="F5395" s="10" t="s">
        <v>580</v>
      </c>
      <c r="G5395" s="10" t="s">
        <v>569</v>
      </c>
      <c r="H5395" s="10" t="s">
        <v>544</v>
      </c>
      <c r="I5395" s="10" t="s">
        <v>568</v>
      </c>
      <c r="J5395" s="10" t="s">
        <v>3624</v>
      </c>
      <c r="K5395" s="10" t="s">
        <v>14561</v>
      </c>
      <c r="L5395" s="10">
        <v>2</v>
      </c>
      <c r="M5395" s="10">
        <v>300.58999999999997</v>
      </c>
      <c r="N5395" s="10">
        <v>601.17999999999995</v>
      </c>
      <c r="O5395" s="59">
        <v>0.1</v>
      </c>
      <c r="P5395" s="10">
        <v>60.12</v>
      </c>
      <c r="Q5395" s="10">
        <v>541.05999999999995</v>
      </c>
      <c r="R5395" s="10" t="s">
        <v>565</v>
      </c>
      <c r="S5395" s="10" t="s">
        <v>585</v>
      </c>
      <c r="T5395" s="59">
        <v>0.3</v>
      </c>
      <c r="U5395" s="10">
        <v>162.32</v>
      </c>
    </row>
    <row r="5396" spans="1:21" x14ac:dyDescent="0.3">
      <c r="A5396" s="10" t="s">
        <v>19194</v>
      </c>
      <c r="B5396" s="61">
        <v>44963</v>
      </c>
      <c r="C5396" s="10" t="s">
        <v>4059</v>
      </c>
      <c r="D5396" s="10" t="s">
        <v>19193</v>
      </c>
      <c r="E5396" s="10" t="s">
        <v>603</v>
      </c>
      <c r="F5396" s="10" t="s">
        <v>602</v>
      </c>
      <c r="G5396" s="10" t="s">
        <v>601</v>
      </c>
      <c r="H5396" s="10" t="s">
        <v>590</v>
      </c>
      <c r="I5396" s="10" t="s">
        <v>748</v>
      </c>
      <c r="J5396" s="10" t="s">
        <v>19192</v>
      </c>
      <c r="K5396" s="10" t="s">
        <v>19191</v>
      </c>
      <c r="L5396" s="10">
        <v>6</v>
      </c>
      <c r="M5396" s="10">
        <v>705.04</v>
      </c>
      <c r="N5396" s="10">
        <v>4230.24</v>
      </c>
      <c r="O5396" s="59">
        <v>0.2</v>
      </c>
      <c r="P5396" s="10">
        <v>846.05</v>
      </c>
      <c r="Q5396" s="10">
        <v>3384.19</v>
      </c>
      <c r="R5396" s="10" t="s">
        <v>586</v>
      </c>
      <c r="S5396" s="10" t="s">
        <v>564</v>
      </c>
      <c r="T5396" s="59">
        <v>0.25</v>
      </c>
      <c r="U5396" s="10">
        <v>846.05</v>
      </c>
    </row>
    <row r="5397" spans="1:21" x14ac:dyDescent="0.3">
      <c r="A5397" s="10" t="s">
        <v>19190</v>
      </c>
      <c r="B5397" s="61">
        <v>45326</v>
      </c>
      <c r="C5397" s="10" t="s">
        <v>17813</v>
      </c>
      <c r="D5397" s="10" t="s">
        <v>15944</v>
      </c>
      <c r="E5397" s="10" t="s">
        <v>571</v>
      </c>
      <c r="F5397" s="10" t="s">
        <v>570</v>
      </c>
      <c r="G5397" s="10" t="s">
        <v>601</v>
      </c>
      <c r="H5397" s="10" t="s">
        <v>544</v>
      </c>
      <c r="I5397" s="10" t="s">
        <v>10</v>
      </c>
      <c r="J5397" s="10" t="s">
        <v>3900</v>
      </c>
      <c r="K5397" s="10" t="s">
        <v>2398</v>
      </c>
      <c r="L5397" s="10">
        <v>8</v>
      </c>
      <c r="M5397" s="10">
        <v>265.74</v>
      </c>
      <c r="N5397" s="10">
        <v>2125.92</v>
      </c>
      <c r="O5397" s="59">
        <v>0</v>
      </c>
      <c r="P5397" s="10">
        <v>0</v>
      </c>
      <c r="Q5397" s="10">
        <v>2125.92</v>
      </c>
      <c r="R5397" s="10" t="s">
        <v>586</v>
      </c>
      <c r="S5397" s="10" t="s">
        <v>596</v>
      </c>
      <c r="T5397" s="59">
        <v>0.15</v>
      </c>
      <c r="U5397" s="10">
        <v>318.89</v>
      </c>
    </row>
    <row r="5398" spans="1:21" x14ac:dyDescent="0.3">
      <c r="A5398" s="10" t="s">
        <v>19189</v>
      </c>
      <c r="B5398" s="61">
        <v>45364</v>
      </c>
      <c r="C5398" s="10" t="s">
        <v>19188</v>
      </c>
      <c r="D5398" s="10" t="s">
        <v>19187</v>
      </c>
      <c r="E5398" s="10" t="s">
        <v>581</v>
      </c>
      <c r="F5398" s="10" t="s">
        <v>7</v>
      </c>
      <c r="G5398" s="10" t="s">
        <v>601</v>
      </c>
      <c r="H5398" s="10" t="s">
        <v>579</v>
      </c>
      <c r="I5398" s="10" t="s">
        <v>711</v>
      </c>
      <c r="J5398" s="10" t="s">
        <v>19186</v>
      </c>
      <c r="K5398" s="10" t="s">
        <v>19185</v>
      </c>
      <c r="L5398" s="10">
        <v>10</v>
      </c>
      <c r="M5398" s="10">
        <v>785.94</v>
      </c>
      <c r="N5398" s="10">
        <v>7859.4</v>
      </c>
      <c r="O5398" s="59">
        <v>0</v>
      </c>
      <c r="P5398" s="10">
        <v>0</v>
      </c>
      <c r="Q5398" s="10">
        <v>7859.4</v>
      </c>
      <c r="R5398" s="10" t="s">
        <v>575</v>
      </c>
      <c r="S5398" s="10" t="s">
        <v>596</v>
      </c>
      <c r="T5398" s="59">
        <v>0.3</v>
      </c>
      <c r="U5398" s="10">
        <v>2357.8200000000002</v>
      </c>
    </row>
    <row r="5399" spans="1:21" x14ac:dyDescent="0.3">
      <c r="A5399" s="10" t="s">
        <v>19184</v>
      </c>
      <c r="B5399" s="61">
        <v>45330</v>
      </c>
      <c r="C5399" s="10" t="s">
        <v>1897</v>
      </c>
      <c r="D5399" s="10" t="s">
        <v>19183</v>
      </c>
      <c r="E5399" s="10" t="s">
        <v>571</v>
      </c>
      <c r="F5399" s="10" t="s">
        <v>11</v>
      </c>
      <c r="G5399" s="10" t="s">
        <v>569</v>
      </c>
      <c r="H5399" s="10" t="s">
        <v>579</v>
      </c>
      <c r="I5399" s="10" t="s">
        <v>711</v>
      </c>
      <c r="J5399" s="10" t="s">
        <v>19182</v>
      </c>
      <c r="K5399" s="10" t="s">
        <v>19181</v>
      </c>
      <c r="L5399" s="10">
        <v>7</v>
      </c>
      <c r="M5399" s="10">
        <v>911.03</v>
      </c>
      <c r="N5399" s="10">
        <v>6377.21</v>
      </c>
      <c r="O5399" s="59">
        <v>0.1</v>
      </c>
      <c r="P5399" s="10">
        <v>637.72</v>
      </c>
      <c r="Q5399" s="10">
        <v>5739.49</v>
      </c>
      <c r="R5399" s="10" t="s">
        <v>614</v>
      </c>
      <c r="S5399" s="10" t="s">
        <v>596</v>
      </c>
      <c r="T5399" s="59">
        <v>0.25</v>
      </c>
      <c r="U5399" s="10">
        <v>1434.87</v>
      </c>
    </row>
    <row r="5400" spans="1:21" x14ac:dyDescent="0.3">
      <c r="A5400" s="10" t="s">
        <v>19180</v>
      </c>
      <c r="B5400" s="61">
        <v>45328</v>
      </c>
      <c r="C5400" s="10" t="s">
        <v>19179</v>
      </c>
      <c r="D5400" s="10" t="s">
        <v>18780</v>
      </c>
      <c r="E5400" s="10" t="s">
        <v>571</v>
      </c>
      <c r="F5400" s="10" t="s">
        <v>570</v>
      </c>
      <c r="G5400" s="10" t="s">
        <v>601</v>
      </c>
      <c r="H5400" s="10" t="s">
        <v>590</v>
      </c>
      <c r="I5400" s="10" t="s">
        <v>589</v>
      </c>
      <c r="J5400" s="10" t="s">
        <v>19178</v>
      </c>
      <c r="K5400" s="10" t="s">
        <v>19177</v>
      </c>
      <c r="L5400" s="10">
        <v>7</v>
      </c>
      <c r="M5400" s="10">
        <v>805.3</v>
      </c>
      <c r="N5400" s="10">
        <v>5637.1</v>
      </c>
      <c r="O5400" s="59">
        <v>0.2</v>
      </c>
      <c r="P5400" s="10">
        <v>1127.42</v>
      </c>
      <c r="Q5400" s="10">
        <v>4509.68</v>
      </c>
      <c r="R5400" s="10" t="s">
        <v>586</v>
      </c>
      <c r="S5400" s="10" t="s">
        <v>596</v>
      </c>
      <c r="T5400" s="59">
        <v>0.15</v>
      </c>
      <c r="U5400" s="10">
        <v>676.45</v>
      </c>
    </row>
    <row r="5401" spans="1:21" x14ac:dyDescent="0.3">
      <c r="A5401" s="10" t="s">
        <v>19176</v>
      </c>
      <c r="B5401" s="61">
        <v>45191</v>
      </c>
      <c r="C5401" s="10" t="s">
        <v>19175</v>
      </c>
      <c r="D5401" s="10" t="s">
        <v>14588</v>
      </c>
      <c r="E5401" s="10" t="s">
        <v>629</v>
      </c>
      <c r="F5401" s="10" t="s">
        <v>759</v>
      </c>
      <c r="G5401" s="10" t="s">
        <v>601</v>
      </c>
      <c r="H5401" s="10" t="s">
        <v>590</v>
      </c>
      <c r="I5401" s="10" t="s">
        <v>748</v>
      </c>
      <c r="J5401" s="10" t="s">
        <v>19174</v>
      </c>
      <c r="K5401" s="10" t="s">
        <v>6978</v>
      </c>
      <c r="L5401" s="10">
        <v>9</v>
      </c>
      <c r="M5401" s="10">
        <v>891.56</v>
      </c>
      <c r="N5401" s="10">
        <v>8024.04</v>
      </c>
      <c r="O5401" s="59">
        <v>0.2</v>
      </c>
      <c r="P5401" s="10">
        <v>1604.81</v>
      </c>
      <c r="Q5401" s="10">
        <v>6419.23</v>
      </c>
      <c r="R5401" s="10" t="s">
        <v>575</v>
      </c>
      <c r="S5401" s="10" t="s">
        <v>607</v>
      </c>
      <c r="T5401" s="59">
        <v>0.15</v>
      </c>
      <c r="U5401" s="10">
        <v>962.88</v>
      </c>
    </row>
    <row r="5402" spans="1:21" x14ac:dyDescent="0.3">
      <c r="A5402" s="10" t="s">
        <v>19173</v>
      </c>
      <c r="B5402" s="61">
        <v>44983</v>
      </c>
      <c r="C5402" s="10" t="s">
        <v>15584</v>
      </c>
      <c r="D5402" s="10" t="s">
        <v>19172</v>
      </c>
      <c r="E5402" s="10" t="s">
        <v>571</v>
      </c>
      <c r="F5402" s="10" t="s">
        <v>11</v>
      </c>
      <c r="G5402" s="10" t="s">
        <v>601</v>
      </c>
      <c r="H5402" s="10" t="s">
        <v>590</v>
      </c>
      <c r="I5402" s="10" t="s">
        <v>589</v>
      </c>
      <c r="J5402" s="10" t="s">
        <v>19171</v>
      </c>
      <c r="K5402" s="10" t="s">
        <v>19170</v>
      </c>
      <c r="L5402" s="10">
        <v>4</v>
      </c>
      <c r="M5402" s="10">
        <v>377.19</v>
      </c>
      <c r="N5402" s="10">
        <v>1508.76</v>
      </c>
      <c r="O5402" s="59">
        <v>0.2</v>
      </c>
      <c r="P5402" s="10">
        <v>301.75</v>
      </c>
      <c r="Q5402" s="10">
        <v>1207.01</v>
      </c>
      <c r="R5402" s="10" t="s">
        <v>586</v>
      </c>
      <c r="S5402" s="10" t="s">
        <v>596</v>
      </c>
      <c r="T5402" s="59">
        <v>0.15</v>
      </c>
      <c r="U5402" s="10">
        <v>181.05</v>
      </c>
    </row>
    <row r="5403" spans="1:21" x14ac:dyDescent="0.3">
      <c r="A5403" s="10" t="s">
        <v>19169</v>
      </c>
      <c r="B5403" s="61">
        <v>45146</v>
      </c>
      <c r="C5403" s="10" t="s">
        <v>19168</v>
      </c>
      <c r="D5403" s="10" t="s">
        <v>2833</v>
      </c>
      <c r="E5403" s="10" t="s">
        <v>603</v>
      </c>
      <c r="F5403" s="10" t="s">
        <v>658</v>
      </c>
      <c r="G5403" s="10" t="s">
        <v>601</v>
      </c>
      <c r="H5403" s="10" t="s">
        <v>544</v>
      </c>
      <c r="I5403" s="10" t="s">
        <v>610</v>
      </c>
      <c r="J5403" s="10" t="s">
        <v>19167</v>
      </c>
      <c r="K5403" s="10" t="s">
        <v>19166</v>
      </c>
      <c r="L5403" s="10">
        <v>1</v>
      </c>
      <c r="M5403" s="10">
        <v>991.99</v>
      </c>
      <c r="N5403" s="10">
        <v>991.99</v>
      </c>
      <c r="O5403" s="59">
        <v>0.2</v>
      </c>
      <c r="P5403" s="10">
        <v>198.4</v>
      </c>
      <c r="Q5403" s="10">
        <v>793.59</v>
      </c>
      <c r="R5403" s="10" t="s">
        <v>586</v>
      </c>
      <c r="S5403" s="10" t="s">
        <v>607</v>
      </c>
      <c r="T5403" s="59">
        <v>0.15</v>
      </c>
      <c r="U5403" s="10">
        <v>119.04</v>
      </c>
    </row>
    <row r="5404" spans="1:21" x14ac:dyDescent="0.3">
      <c r="A5404" s="10" t="s">
        <v>19165</v>
      </c>
      <c r="B5404" s="61">
        <v>45353</v>
      </c>
      <c r="C5404" s="10" t="s">
        <v>8258</v>
      </c>
      <c r="D5404" s="10" t="s">
        <v>14074</v>
      </c>
      <c r="E5404" s="10" t="s">
        <v>603</v>
      </c>
      <c r="F5404" s="10" t="s">
        <v>658</v>
      </c>
      <c r="G5404" s="10" t="s">
        <v>601</v>
      </c>
      <c r="H5404" s="10" t="s">
        <v>600</v>
      </c>
      <c r="I5404" s="10" t="s">
        <v>599</v>
      </c>
      <c r="J5404" s="10" t="s">
        <v>19164</v>
      </c>
      <c r="K5404" s="10" t="s">
        <v>678</v>
      </c>
      <c r="L5404" s="10">
        <v>5</v>
      </c>
      <c r="M5404" s="10">
        <v>156.38999999999999</v>
      </c>
      <c r="N5404" s="10">
        <v>781.95</v>
      </c>
      <c r="O5404" s="59">
        <v>0</v>
      </c>
      <c r="P5404" s="10">
        <v>0</v>
      </c>
      <c r="Q5404" s="10">
        <v>781.95</v>
      </c>
      <c r="R5404" s="10" t="s">
        <v>586</v>
      </c>
      <c r="S5404" s="10" t="s">
        <v>607</v>
      </c>
      <c r="T5404" s="59">
        <v>0.15</v>
      </c>
      <c r="U5404" s="10">
        <v>117.29</v>
      </c>
    </row>
    <row r="5405" spans="1:21" x14ac:dyDescent="0.3">
      <c r="A5405" s="10" t="s">
        <v>19163</v>
      </c>
      <c r="B5405" s="61">
        <v>45039</v>
      </c>
      <c r="C5405" s="10" t="s">
        <v>4344</v>
      </c>
      <c r="D5405" s="10" t="s">
        <v>13554</v>
      </c>
      <c r="E5405" s="10" t="s">
        <v>603</v>
      </c>
      <c r="F5405" s="10" t="s">
        <v>658</v>
      </c>
      <c r="G5405" s="10" t="s">
        <v>569</v>
      </c>
      <c r="H5405" s="10" t="s">
        <v>590</v>
      </c>
      <c r="I5405" s="10" t="s">
        <v>635</v>
      </c>
      <c r="J5405" s="10" t="s">
        <v>17983</v>
      </c>
      <c r="K5405" s="10" t="s">
        <v>704</v>
      </c>
      <c r="L5405" s="10">
        <v>6</v>
      </c>
      <c r="M5405" s="10">
        <v>816.63</v>
      </c>
      <c r="N5405" s="10">
        <v>4899.78</v>
      </c>
      <c r="O5405" s="59">
        <v>0.1</v>
      </c>
      <c r="P5405" s="10">
        <v>489.98</v>
      </c>
      <c r="Q5405" s="10">
        <v>4409.8</v>
      </c>
      <c r="R5405" s="10" t="s">
        <v>586</v>
      </c>
      <c r="S5405" s="10" t="s">
        <v>564</v>
      </c>
      <c r="T5405" s="59">
        <v>0.25</v>
      </c>
      <c r="U5405" s="10">
        <v>1102.45</v>
      </c>
    </row>
    <row r="5406" spans="1:21" x14ac:dyDescent="0.3">
      <c r="A5406" s="10" t="s">
        <v>19162</v>
      </c>
      <c r="B5406" s="61">
        <v>45075</v>
      </c>
      <c r="C5406" s="10" t="s">
        <v>19161</v>
      </c>
      <c r="D5406" s="10" t="s">
        <v>19160</v>
      </c>
      <c r="E5406" s="10" t="s">
        <v>592</v>
      </c>
      <c r="F5406" s="10" t="s">
        <v>18</v>
      </c>
      <c r="G5406" s="10" t="s">
        <v>569</v>
      </c>
      <c r="H5406" s="10" t="s">
        <v>544</v>
      </c>
      <c r="I5406" s="10" t="s">
        <v>10</v>
      </c>
      <c r="J5406" s="10" t="s">
        <v>19159</v>
      </c>
      <c r="K5406" s="10" t="s">
        <v>19158</v>
      </c>
      <c r="L5406" s="10">
        <v>2</v>
      </c>
      <c r="M5406" s="10">
        <v>718.96</v>
      </c>
      <c r="N5406" s="10">
        <v>1437.92</v>
      </c>
      <c r="O5406" s="59">
        <v>0.2</v>
      </c>
      <c r="P5406" s="10">
        <v>287.58</v>
      </c>
      <c r="Q5406" s="10">
        <v>1150.3399999999999</v>
      </c>
      <c r="R5406" s="10" t="s">
        <v>614</v>
      </c>
      <c r="S5406" s="10" t="s">
        <v>585</v>
      </c>
      <c r="T5406" s="59">
        <v>0.15</v>
      </c>
      <c r="U5406" s="10">
        <v>172.55</v>
      </c>
    </row>
    <row r="5407" spans="1:21" x14ac:dyDescent="0.3">
      <c r="A5407" s="10" t="s">
        <v>19157</v>
      </c>
      <c r="B5407" s="61">
        <v>45253</v>
      </c>
      <c r="C5407" s="10" t="s">
        <v>19156</v>
      </c>
      <c r="D5407" s="10" t="s">
        <v>19155</v>
      </c>
      <c r="E5407" s="10" t="s">
        <v>629</v>
      </c>
      <c r="F5407" s="10" t="s">
        <v>759</v>
      </c>
      <c r="G5407" s="10" t="s">
        <v>601</v>
      </c>
      <c r="H5407" s="10" t="s">
        <v>579</v>
      </c>
      <c r="I5407" s="10" t="s">
        <v>578</v>
      </c>
      <c r="J5407" s="10" t="s">
        <v>13052</v>
      </c>
      <c r="K5407" s="10" t="s">
        <v>16332</v>
      </c>
      <c r="L5407" s="10">
        <v>6</v>
      </c>
      <c r="M5407" s="10">
        <v>634.13</v>
      </c>
      <c r="N5407" s="10">
        <v>3804.78</v>
      </c>
      <c r="O5407" s="59">
        <v>0.2</v>
      </c>
      <c r="P5407" s="10">
        <v>760.96</v>
      </c>
      <c r="Q5407" s="10">
        <v>3043.82</v>
      </c>
      <c r="R5407" s="10" t="s">
        <v>586</v>
      </c>
      <c r="S5407" s="10" t="s">
        <v>585</v>
      </c>
      <c r="T5407" s="59">
        <v>0.3</v>
      </c>
      <c r="U5407" s="10">
        <v>913.15</v>
      </c>
    </row>
    <row r="5408" spans="1:21" x14ac:dyDescent="0.3">
      <c r="A5408" s="10" t="s">
        <v>19154</v>
      </c>
      <c r="B5408" s="61">
        <v>44968</v>
      </c>
      <c r="C5408" s="10" t="s">
        <v>9565</v>
      </c>
      <c r="D5408" s="10" t="s">
        <v>6539</v>
      </c>
      <c r="E5408" s="10" t="s">
        <v>581</v>
      </c>
      <c r="F5408" s="10" t="s">
        <v>580</v>
      </c>
      <c r="G5408" s="10" t="s">
        <v>569</v>
      </c>
      <c r="H5408" s="10" t="s">
        <v>579</v>
      </c>
      <c r="I5408" s="10" t="s">
        <v>722</v>
      </c>
      <c r="J5408" s="10" t="s">
        <v>19153</v>
      </c>
      <c r="K5408" s="10" t="s">
        <v>19152</v>
      </c>
      <c r="L5408" s="10">
        <v>10</v>
      </c>
      <c r="M5408" s="10">
        <v>921.87</v>
      </c>
      <c r="N5408" s="10">
        <v>9218.7000000000007</v>
      </c>
      <c r="O5408" s="59">
        <v>0.1</v>
      </c>
      <c r="P5408" s="10">
        <v>921.87</v>
      </c>
      <c r="Q5408" s="10">
        <v>8296.83</v>
      </c>
      <c r="R5408" s="10" t="s">
        <v>586</v>
      </c>
      <c r="S5408" s="10" t="s">
        <v>607</v>
      </c>
      <c r="T5408" s="59">
        <v>0.25</v>
      </c>
      <c r="U5408" s="10">
        <v>2074.21</v>
      </c>
    </row>
    <row r="5409" spans="1:21" x14ac:dyDescent="0.3">
      <c r="A5409" s="10" t="s">
        <v>19151</v>
      </c>
      <c r="B5409" s="61">
        <v>44970</v>
      </c>
      <c r="C5409" s="10" t="s">
        <v>12367</v>
      </c>
      <c r="D5409" s="10" t="s">
        <v>1812</v>
      </c>
      <c r="E5409" s="10" t="s">
        <v>603</v>
      </c>
      <c r="F5409" s="10" t="s">
        <v>658</v>
      </c>
      <c r="G5409" s="10" t="s">
        <v>569</v>
      </c>
      <c r="H5409" s="10" t="s">
        <v>579</v>
      </c>
      <c r="I5409" s="10" t="s">
        <v>711</v>
      </c>
      <c r="J5409" s="10" t="s">
        <v>19150</v>
      </c>
      <c r="K5409" s="10" t="s">
        <v>19149</v>
      </c>
      <c r="L5409" s="10">
        <v>10</v>
      </c>
      <c r="M5409" s="10">
        <v>259.39999999999998</v>
      </c>
      <c r="N5409" s="10">
        <v>2594</v>
      </c>
      <c r="O5409" s="59">
        <v>0.2</v>
      </c>
      <c r="P5409" s="10">
        <v>518.79999999999995</v>
      </c>
      <c r="Q5409" s="10">
        <v>2075.1999999999998</v>
      </c>
      <c r="R5409" s="10" t="s">
        <v>565</v>
      </c>
      <c r="S5409" s="10" t="s">
        <v>585</v>
      </c>
      <c r="T5409" s="59">
        <v>0.25</v>
      </c>
      <c r="U5409" s="10">
        <v>518.79999999999995</v>
      </c>
    </row>
    <row r="5410" spans="1:21" x14ac:dyDescent="0.3">
      <c r="A5410" s="10" t="s">
        <v>19148</v>
      </c>
      <c r="B5410" s="61">
        <v>45147</v>
      </c>
      <c r="C5410" s="10" t="s">
        <v>3680</v>
      </c>
      <c r="D5410" s="10" t="s">
        <v>19147</v>
      </c>
      <c r="E5410" s="10" t="s">
        <v>629</v>
      </c>
      <c r="F5410" s="10" t="s">
        <v>628</v>
      </c>
      <c r="G5410" s="10" t="s">
        <v>569</v>
      </c>
      <c r="H5410" s="10" t="s">
        <v>590</v>
      </c>
      <c r="I5410" s="10" t="s">
        <v>589</v>
      </c>
      <c r="J5410" s="10" t="s">
        <v>19146</v>
      </c>
      <c r="K5410" s="10" t="s">
        <v>19145</v>
      </c>
      <c r="L5410" s="10">
        <v>8</v>
      </c>
      <c r="M5410" s="10">
        <v>822.66</v>
      </c>
      <c r="N5410" s="10">
        <v>6581.28</v>
      </c>
      <c r="O5410" s="59">
        <v>0</v>
      </c>
      <c r="P5410" s="10">
        <v>0</v>
      </c>
      <c r="Q5410" s="10">
        <v>6581.28</v>
      </c>
      <c r="R5410" s="10" t="s">
        <v>614</v>
      </c>
      <c r="S5410" s="10" t="s">
        <v>607</v>
      </c>
      <c r="T5410" s="59">
        <v>0.3</v>
      </c>
      <c r="U5410" s="10">
        <v>1974.38</v>
      </c>
    </row>
    <row r="5411" spans="1:21" x14ac:dyDescent="0.3">
      <c r="A5411" s="10" t="s">
        <v>19144</v>
      </c>
      <c r="B5411" s="61">
        <v>45166</v>
      </c>
      <c r="C5411" s="10" t="s">
        <v>4595</v>
      </c>
      <c r="D5411" s="10" t="s">
        <v>19143</v>
      </c>
      <c r="E5411" s="10" t="s">
        <v>581</v>
      </c>
      <c r="F5411" s="10" t="s">
        <v>580</v>
      </c>
      <c r="G5411" s="10" t="s">
        <v>601</v>
      </c>
      <c r="H5411" s="10" t="s">
        <v>544</v>
      </c>
      <c r="I5411" s="10" t="s">
        <v>610</v>
      </c>
      <c r="J5411" s="10" t="s">
        <v>19142</v>
      </c>
      <c r="K5411" s="10" t="s">
        <v>1583</v>
      </c>
      <c r="L5411" s="10">
        <v>7</v>
      </c>
      <c r="M5411" s="10">
        <v>830.34</v>
      </c>
      <c r="N5411" s="10">
        <v>5812.38</v>
      </c>
      <c r="O5411" s="59">
        <v>0.2</v>
      </c>
      <c r="P5411" s="10">
        <v>1162.48</v>
      </c>
      <c r="Q5411" s="10">
        <v>4649.8999999999996</v>
      </c>
      <c r="R5411" s="10" t="s">
        <v>575</v>
      </c>
      <c r="S5411" s="10" t="s">
        <v>564</v>
      </c>
      <c r="T5411" s="59">
        <v>0.3</v>
      </c>
      <c r="U5411" s="10">
        <v>1394.97</v>
      </c>
    </row>
    <row r="5412" spans="1:21" x14ac:dyDescent="0.3">
      <c r="A5412" s="10" t="s">
        <v>19141</v>
      </c>
      <c r="B5412" s="61">
        <v>45156</v>
      </c>
      <c r="C5412" s="10" t="s">
        <v>594</v>
      </c>
      <c r="D5412" s="10" t="s">
        <v>19140</v>
      </c>
      <c r="E5412" s="10" t="s">
        <v>571</v>
      </c>
      <c r="F5412" s="10" t="s">
        <v>570</v>
      </c>
      <c r="G5412" s="10" t="s">
        <v>601</v>
      </c>
      <c r="H5412" s="10" t="s">
        <v>590</v>
      </c>
      <c r="I5412" s="10" t="s">
        <v>748</v>
      </c>
      <c r="J5412" s="10" t="s">
        <v>19139</v>
      </c>
      <c r="K5412" s="10" t="s">
        <v>19138</v>
      </c>
      <c r="L5412" s="10">
        <v>7</v>
      </c>
      <c r="M5412" s="10">
        <v>200.49</v>
      </c>
      <c r="N5412" s="10">
        <v>1403.43</v>
      </c>
      <c r="O5412" s="59">
        <v>0</v>
      </c>
      <c r="P5412" s="10">
        <v>0</v>
      </c>
      <c r="Q5412" s="10">
        <v>1403.43</v>
      </c>
      <c r="R5412" s="10" t="s">
        <v>586</v>
      </c>
      <c r="S5412" s="10" t="s">
        <v>607</v>
      </c>
      <c r="T5412" s="59">
        <v>0.25</v>
      </c>
      <c r="U5412" s="10">
        <v>350.86</v>
      </c>
    </row>
    <row r="5413" spans="1:21" x14ac:dyDescent="0.3">
      <c r="A5413" s="10" t="s">
        <v>19137</v>
      </c>
      <c r="B5413" s="61">
        <v>45137</v>
      </c>
      <c r="C5413" s="10" t="s">
        <v>12982</v>
      </c>
      <c r="D5413" s="10" t="s">
        <v>19136</v>
      </c>
      <c r="E5413" s="10" t="s">
        <v>603</v>
      </c>
      <c r="F5413" s="10" t="s">
        <v>658</v>
      </c>
      <c r="G5413" s="10" t="s">
        <v>569</v>
      </c>
      <c r="H5413" s="10" t="s">
        <v>544</v>
      </c>
      <c r="I5413" s="10" t="s">
        <v>610</v>
      </c>
      <c r="J5413" s="10" t="s">
        <v>19135</v>
      </c>
      <c r="K5413" s="10" t="s">
        <v>18730</v>
      </c>
      <c r="L5413" s="10">
        <v>5</v>
      </c>
      <c r="M5413" s="10">
        <v>414.08</v>
      </c>
      <c r="N5413" s="10">
        <v>2070.4</v>
      </c>
      <c r="O5413" s="59">
        <v>0.2</v>
      </c>
      <c r="P5413" s="10">
        <v>414.08</v>
      </c>
      <c r="Q5413" s="10">
        <v>1656.32</v>
      </c>
      <c r="R5413" s="10" t="s">
        <v>586</v>
      </c>
      <c r="S5413" s="10" t="s">
        <v>585</v>
      </c>
      <c r="T5413" s="59">
        <v>0.25</v>
      </c>
      <c r="U5413" s="10">
        <v>414.08</v>
      </c>
    </row>
    <row r="5414" spans="1:21" x14ac:dyDescent="0.3">
      <c r="A5414" s="10" t="s">
        <v>19134</v>
      </c>
      <c r="B5414" s="61">
        <v>45072</v>
      </c>
      <c r="C5414" s="10" t="s">
        <v>7795</v>
      </c>
      <c r="D5414" s="10" t="s">
        <v>19133</v>
      </c>
      <c r="E5414" s="10" t="s">
        <v>592</v>
      </c>
      <c r="F5414" s="10" t="s">
        <v>591</v>
      </c>
      <c r="G5414" s="10" t="s">
        <v>569</v>
      </c>
      <c r="H5414" s="10" t="s">
        <v>579</v>
      </c>
      <c r="I5414" s="10" t="s">
        <v>722</v>
      </c>
      <c r="J5414" s="10" t="s">
        <v>19132</v>
      </c>
      <c r="K5414" s="10" t="s">
        <v>6077</v>
      </c>
      <c r="L5414" s="10">
        <v>4</v>
      </c>
      <c r="M5414" s="10">
        <v>486.17</v>
      </c>
      <c r="N5414" s="10">
        <v>1944.68</v>
      </c>
      <c r="O5414" s="59">
        <v>0.2</v>
      </c>
      <c r="P5414" s="10">
        <v>388.94</v>
      </c>
      <c r="Q5414" s="10">
        <v>1555.74</v>
      </c>
      <c r="R5414" s="10" t="s">
        <v>575</v>
      </c>
      <c r="S5414" s="10" t="s">
        <v>585</v>
      </c>
      <c r="T5414" s="59">
        <v>0.15</v>
      </c>
      <c r="U5414" s="10">
        <v>233.36</v>
      </c>
    </row>
    <row r="5415" spans="1:21" x14ac:dyDescent="0.3">
      <c r="A5415" s="10" t="s">
        <v>19131</v>
      </c>
      <c r="B5415" s="61">
        <v>45072</v>
      </c>
      <c r="C5415" s="10" t="s">
        <v>14841</v>
      </c>
      <c r="D5415" s="10" t="s">
        <v>19130</v>
      </c>
      <c r="E5415" s="10" t="s">
        <v>592</v>
      </c>
      <c r="F5415" s="10" t="s">
        <v>18</v>
      </c>
      <c r="G5415" s="10" t="s">
        <v>601</v>
      </c>
      <c r="H5415" s="10" t="s">
        <v>579</v>
      </c>
      <c r="I5415" s="10" t="s">
        <v>578</v>
      </c>
      <c r="J5415" s="10" t="s">
        <v>19129</v>
      </c>
      <c r="K5415" s="10" t="s">
        <v>4480</v>
      </c>
      <c r="L5415" s="10">
        <v>1</v>
      </c>
      <c r="M5415" s="10">
        <v>722.83</v>
      </c>
      <c r="N5415" s="10">
        <v>722.83</v>
      </c>
      <c r="O5415" s="59">
        <v>0.2</v>
      </c>
      <c r="P5415" s="10">
        <v>144.57</v>
      </c>
      <c r="Q5415" s="10">
        <v>578.26</v>
      </c>
      <c r="R5415" s="10" t="s">
        <v>565</v>
      </c>
      <c r="S5415" s="10" t="s">
        <v>564</v>
      </c>
      <c r="T5415" s="59">
        <v>0.25</v>
      </c>
      <c r="U5415" s="10">
        <v>144.56</v>
      </c>
    </row>
    <row r="5416" spans="1:21" x14ac:dyDescent="0.3">
      <c r="A5416" s="10" t="s">
        <v>19128</v>
      </c>
      <c r="B5416" s="61">
        <v>45317</v>
      </c>
      <c r="C5416" s="10" t="s">
        <v>19127</v>
      </c>
      <c r="D5416" s="10" t="s">
        <v>19126</v>
      </c>
      <c r="E5416" s="10" t="s">
        <v>603</v>
      </c>
      <c r="F5416" s="10" t="s">
        <v>602</v>
      </c>
      <c r="G5416" s="10" t="s">
        <v>569</v>
      </c>
      <c r="H5416" s="10" t="s">
        <v>544</v>
      </c>
      <c r="I5416" s="10" t="s">
        <v>610</v>
      </c>
      <c r="J5416" s="10" t="s">
        <v>19125</v>
      </c>
      <c r="K5416" s="10" t="s">
        <v>19124</v>
      </c>
      <c r="L5416" s="10">
        <v>3</v>
      </c>
      <c r="M5416" s="10">
        <v>239.39</v>
      </c>
      <c r="N5416" s="10">
        <v>718.17</v>
      </c>
      <c r="O5416" s="59">
        <v>0.05</v>
      </c>
      <c r="P5416" s="10">
        <v>35.909999999999997</v>
      </c>
      <c r="Q5416" s="10">
        <v>682.26</v>
      </c>
      <c r="R5416" s="10" t="s">
        <v>614</v>
      </c>
      <c r="S5416" s="10" t="s">
        <v>596</v>
      </c>
      <c r="T5416" s="59">
        <v>0.25</v>
      </c>
      <c r="U5416" s="10">
        <v>170.56</v>
      </c>
    </row>
    <row r="5417" spans="1:21" x14ac:dyDescent="0.3">
      <c r="A5417" s="10" t="s">
        <v>19123</v>
      </c>
      <c r="B5417" s="61">
        <v>44975</v>
      </c>
      <c r="C5417" s="10" t="s">
        <v>19122</v>
      </c>
      <c r="D5417" s="10" t="s">
        <v>7930</v>
      </c>
      <c r="E5417" s="10" t="s">
        <v>571</v>
      </c>
      <c r="F5417" s="10" t="s">
        <v>570</v>
      </c>
      <c r="G5417" s="10" t="s">
        <v>569</v>
      </c>
      <c r="H5417" s="10" t="s">
        <v>600</v>
      </c>
      <c r="I5417" s="10" t="s">
        <v>599</v>
      </c>
      <c r="J5417" s="10" t="s">
        <v>11765</v>
      </c>
      <c r="K5417" s="10" t="s">
        <v>19121</v>
      </c>
      <c r="L5417" s="10">
        <v>1</v>
      </c>
      <c r="M5417" s="10">
        <v>247.02</v>
      </c>
      <c r="N5417" s="10">
        <v>247.02</v>
      </c>
      <c r="O5417" s="59">
        <v>0.05</v>
      </c>
      <c r="P5417" s="10">
        <v>12.35</v>
      </c>
      <c r="Q5417" s="10">
        <v>234.67</v>
      </c>
      <c r="R5417" s="10" t="s">
        <v>565</v>
      </c>
      <c r="S5417" s="10" t="s">
        <v>564</v>
      </c>
      <c r="T5417" s="59">
        <v>0.15</v>
      </c>
      <c r="U5417" s="10">
        <v>35.200000000000003</v>
      </c>
    </row>
    <row r="5418" spans="1:21" x14ac:dyDescent="0.3">
      <c r="A5418" s="10" t="s">
        <v>19120</v>
      </c>
      <c r="B5418" s="61">
        <v>45315</v>
      </c>
      <c r="C5418" s="10" t="s">
        <v>11929</v>
      </c>
      <c r="D5418" s="10" t="s">
        <v>19119</v>
      </c>
      <c r="E5418" s="10" t="s">
        <v>571</v>
      </c>
      <c r="F5418" s="10" t="s">
        <v>11</v>
      </c>
      <c r="G5418" s="10" t="s">
        <v>569</v>
      </c>
      <c r="H5418" s="10" t="s">
        <v>544</v>
      </c>
      <c r="I5418" s="10" t="s">
        <v>610</v>
      </c>
      <c r="J5418" s="10" t="s">
        <v>19118</v>
      </c>
      <c r="K5418" s="10" t="s">
        <v>19117</v>
      </c>
      <c r="L5418" s="10">
        <v>5</v>
      </c>
      <c r="M5418" s="10">
        <v>378.63</v>
      </c>
      <c r="N5418" s="10">
        <v>1893.15</v>
      </c>
      <c r="O5418" s="59">
        <v>0.1</v>
      </c>
      <c r="P5418" s="10">
        <v>189.32</v>
      </c>
      <c r="Q5418" s="10">
        <v>1703.83</v>
      </c>
      <c r="R5418" s="10" t="s">
        <v>586</v>
      </c>
      <c r="S5418" s="10" t="s">
        <v>596</v>
      </c>
      <c r="T5418" s="59">
        <v>0.25</v>
      </c>
      <c r="U5418" s="10">
        <v>425.96</v>
      </c>
    </row>
    <row r="5419" spans="1:21" x14ac:dyDescent="0.3">
      <c r="A5419" s="10" t="s">
        <v>19116</v>
      </c>
      <c r="B5419" s="61">
        <v>45142</v>
      </c>
      <c r="C5419" s="10" t="s">
        <v>2518</v>
      </c>
      <c r="D5419" s="10" t="s">
        <v>15606</v>
      </c>
      <c r="E5419" s="10" t="s">
        <v>581</v>
      </c>
      <c r="F5419" s="10" t="s">
        <v>580</v>
      </c>
      <c r="G5419" s="10" t="s">
        <v>601</v>
      </c>
      <c r="H5419" s="10" t="s">
        <v>544</v>
      </c>
      <c r="I5419" s="10" t="s">
        <v>610</v>
      </c>
      <c r="J5419" s="10" t="s">
        <v>7645</v>
      </c>
      <c r="K5419" s="10" t="s">
        <v>7280</v>
      </c>
      <c r="L5419" s="10">
        <v>7</v>
      </c>
      <c r="M5419" s="10">
        <v>412.86</v>
      </c>
      <c r="N5419" s="10">
        <v>2890.02</v>
      </c>
      <c r="O5419" s="59">
        <v>0.05</v>
      </c>
      <c r="P5419" s="10">
        <v>144.5</v>
      </c>
      <c r="Q5419" s="10">
        <v>2745.52</v>
      </c>
      <c r="R5419" s="10" t="s">
        <v>565</v>
      </c>
      <c r="S5419" s="10" t="s">
        <v>585</v>
      </c>
      <c r="T5419" s="59">
        <v>0.25</v>
      </c>
      <c r="U5419" s="10">
        <v>686.38</v>
      </c>
    </row>
    <row r="5420" spans="1:21" x14ac:dyDescent="0.3">
      <c r="A5420" s="10" t="s">
        <v>19115</v>
      </c>
      <c r="B5420" s="61">
        <v>45317</v>
      </c>
      <c r="C5420" s="10" t="s">
        <v>12451</v>
      </c>
      <c r="D5420" s="10" t="s">
        <v>4721</v>
      </c>
      <c r="E5420" s="10" t="s">
        <v>581</v>
      </c>
      <c r="F5420" s="10" t="s">
        <v>7</v>
      </c>
      <c r="G5420" s="10" t="s">
        <v>569</v>
      </c>
      <c r="H5420" s="10" t="s">
        <v>590</v>
      </c>
      <c r="I5420" s="10" t="s">
        <v>748</v>
      </c>
      <c r="J5420" s="10" t="s">
        <v>5856</v>
      </c>
      <c r="K5420" s="10" t="s">
        <v>9937</v>
      </c>
      <c r="L5420" s="10">
        <v>1</v>
      </c>
      <c r="M5420" s="10">
        <v>651.48</v>
      </c>
      <c r="N5420" s="10">
        <v>651.48</v>
      </c>
      <c r="O5420" s="59">
        <v>0.05</v>
      </c>
      <c r="P5420" s="10">
        <v>32.57</v>
      </c>
      <c r="Q5420" s="10">
        <v>618.91</v>
      </c>
      <c r="R5420" s="10" t="s">
        <v>586</v>
      </c>
      <c r="S5420" s="10" t="s">
        <v>564</v>
      </c>
      <c r="T5420" s="59">
        <v>0.25</v>
      </c>
      <c r="U5420" s="10">
        <v>154.72999999999999</v>
      </c>
    </row>
    <row r="5421" spans="1:21" x14ac:dyDescent="0.3">
      <c r="A5421" s="10" t="s">
        <v>19114</v>
      </c>
      <c r="B5421" s="61">
        <v>45231</v>
      </c>
      <c r="C5421" s="10" t="s">
        <v>19113</v>
      </c>
      <c r="D5421" s="10" t="s">
        <v>19112</v>
      </c>
      <c r="E5421" s="10" t="s">
        <v>629</v>
      </c>
      <c r="F5421" s="10" t="s">
        <v>759</v>
      </c>
      <c r="G5421" s="10" t="s">
        <v>601</v>
      </c>
      <c r="H5421" s="10" t="s">
        <v>544</v>
      </c>
      <c r="I5421" s="10" t="s">
        <v>568</v>
      </c>
      <c r="J5421" s="10" t="s">
        <v>19111</v>
      </c>
      <c r="K5421" s="10" t="s">
        <v>19110</v>
      </c>
      <c r="L5421" s="10">
        <v>5</v>
      </c>
      <c r="M5421" s="10">
        <v>256.39</v>
      </c>
      <c r="N5421" s="10">
        <v>1281.95</v>
      </c>
      <c r="O5421" s="59">
        <v>0.2</v>
      </c>
      <c r="P5421" s="10">
        <v>256.39</v>
      </c>
      <c r="Q5421" s="10">
        <v>1025.56</v>
      </c>
      <c r="R5421" s="10" t="s">
        <v>586</v>
      </c>
      <c r="S5421" s="10" t="s">
        <v>585</v>
      </c>
      <c r="T5421" s="59">
        <v>0.25</v>
      </c>
      <c r="U5421" s="10">
        <v>256.39</v>
      </c>
    </row>
    <row r="5422" spans="1:21" x14ac:dyDescent="0.3">
      <c r="A5422" s="10" t="s">
        <v>19109</v>
      </c>
      <c r="B5422" s="61">
        <v>44982</v>
      </c>
      <c r="C5422" s="10" t="s">
        <v>13960</v>
      </c>
      <c r="D5422" s="10" t="s">
        <v>1416</v>
      </c>
      <c r="E5422" s="10" t="s">
        <v>571</v>
      </c>
      <c r="F5422" s="10" t="s">
        <v>570</v>
      </c>
      <c r="G5422" s="10" t="s">
        <v>601</v>
      </c>
      <c r="H5422" s="10" t="s">
        <v>600</v>
      </c>
      <c r="I5422" s="10" t="s">
        <v>627</v>
      </c>
      <c r="J5422" s="10" t="s">
        <v>19108</v>
      </c>
      <c r="K5422" s="10" t="s">
        <v>19107</v>
      </c>
      <c r="L5422" s="10">
        <v>9</v>
      </c>
      <c r="M5422" s="10">
        <v>124.66</v>
      </c>
      <c r="N5422" s="10">
        <v>1121.94</v>
      </c>
      <c r="O5422" s="59">
        <v>0.05</v>
      </c>
      <c r="P5422" s="10">
        <v>56.1</v>
      </c>
      <c r="Q5422" s="10">
        <v>1065.8399999999999</v>
      </c>
      <c r="R5422" s="10" t="s">
        <v>565</v>
      </c>
      <c r="S5422" s="10" t="s">
        <v>596</v>
      </c>
      <c r="T5422" s="59">
        <v>0.25</v>
      </c>
      <c r="U5422" s="10">
        <v>266.45999999999998</v>
      </c>
    </row>
    <row r="5423" spans="1:21" x14ac:dyDescent="0.3">
      <c r="A5423" s="10" t="s">
        <v>19106</v>
      </c>
      <c r="B5423" s="61">
        <v>45053</v>
      </c>
      <c r="C5423" s="10" t="s">
        <v>19105</v>
      </c>
      <c r="D5423" s="10" t="s">
        <v>19104</v>
      </c>
      <c r="E5423" s="10" t="s">
        <v>603</v>
      </c>
      <c r="F5423" s="10" t="s">
        <v>658</v>
      </c>
      <c r="G5423" s="10" t="s">
        <v>569</v>
      </c>
      <c r="H5423" s="10" t="s">
        <v>590</v>
      </c>
      <c r="I5423" s="10" t="s">
        <v>748</v>
      </c>
      <c r="J5423" s="10" t="s">
        <v>18477</v>
      </c>
      <c r="K5423" s="10" t="s">
        <v>19103</v>
      </c>
      <c r="L5423" s="10">
        <v>4</v>
      </c>
      <c r="M5423" s="10">
        <v>679.15</v>
      </c>
      <c r="N5423" s="10">
        <v>2716.6</v>
      </c>
      <c r="O5423" s="59">
        <v>0.1</v>
      </c>
      <c r="P5423" s="10">
        <v>271.66000000000003</v>
      </c>
      <c r="Q5423" s="10">
        <v>2444.94</v>
      </c>
      <c r="R5423" s="10" t="s">
        <v>586</v>
      </c>
      <c r="S5423" s="10" t="s">
        <v>607</v>
      </c>
      <c r="T5423" s="59">
        <v>0.25</v>
      </c>
      <c r="U5423" s="10">
        <v>611.24</v>
      </c>
    </row>
    <row r="5424" spans="1:21" x14ac:dyDescent="0.3">
      <c r="A5424" s="10" t="s">
        <v>19102</v>
      </c>
      <c r="B5424" s="61">
        <v>45119</v>
      </c>
      <c r="C5424" s="10" t="s">
        <v>2202</v>
      </c>
      <c r="D5424" s="10" t="s">
        <v>19101</v>
      </c>
      <c r="E5424" s="10" t="s">
        <v>603</v>
      </c>
      <c r="F5424" s="10" t="s">
        <v>636</v>
      </c>
      <c r="G5424" s="10" t="s">
        <v>601</v>
      </c>
      <c r="H5424" s="10" t="s">
        <v>590</v>
      </c>
      <c r="I5424" s="10" t="s">
        <v>748</v>
      </c>
      <c r="J5424" s="10" t="s">
        <v>19100</v>
      </c>
      <c r="K5424" s="10" t="s">
        <v>19099</v>
      </c>
      <c r="L5424" s="10">
        <v>1</v>
      </c>
      <c r="M5424" s="10">
        <v>243.53</v>
      </c>
      <c r="N5424" s="10">
        <v>243.53</v>
      </c>
      <c r="O5424" s="59">
        <v>0.1</v>
      </c>
      <c r="P5424" s="10">
        <v>24.35</v>
      </c>
      <c r="Q5424" s="10">
        <v>219.18</v>
      </c>
      <c r="R5424" s="10" t="s">
        <v>565</v>
      </c>
      <c r="S5424" s="10" t="s">
        <v>564</v>
      </c>
      <c r="T5424" s="59">
        <v>0.3</v>
      </c>
      <c r="U5424" s="10">
        <v>65.75</v>
      </c>
    </row>
    <row r="5425" spans="1:21" x14ac:dyDescent="0.3">
      <c r="A5425" s="10" t="s">
        <v>19098</v>
      </c>
      <c r="B5425" s="61">
        <v>45205</v>
      </c>
      <c r="C5425" s="10" t="s">
        <v>19097</v>
      </c>
      <c r="D5425" s="10" t="s">
        <v>7799</v>
      </c>
      <c r="E5425" s="10" t="s">
        <v>603</v>
      </c>
      <c r="F5425" s="10" t="s">
        <v>658</v>
      </c>
      <c r="G5425" s="10" t="s">
        <v>569</v>
      </c>
      <c r="H5425" s="10" t="s">
        <v>600</v>
      </c>
      <c r="I5425" s="10" t="s">
        <v>599</v>
      </c>
      <c r="J5425" s="10" t="s">
        <v>19096</v>
      </c>
      <c r="K5425" s="10" t="s">
        <v>19095</v>
      </c>
      <c r="L5425" s="10">
        <v>1</v>
      </c>
      <c r="M5425" s="10">
        <v>369.54</v>
      </c>
      <c r="N5425" s="10">
        <v>369.54</v>
      </c>
      <c r="O5425" s="59">
        <v>0.2</v>
      </c>
      <c r="P5425" s="10">
        <v>73.91</v>
      </c>
      <c r="Q5425" s="10">
        <v>295.63</v>
      </c>
      <c r="R5425" s="10" t="s">
        <v>614</v>
      </c>
      <c r="S5425" s="10" t="s">
        <v>585</v>
      </c>
      <c r="T5425" s="59">
        <v>0.15</v>
      </c>
      <c r="U5425" s="10">
        <v>44.34</v>
      </c>
    </row>
    <row r="5426" spans="1:21" x14ac:dyDescent="0.3">
      <c r="A5426" s="10" t="s">
        <v>19094</v>
      </c>
      <c r="B5426" s="61">
        <v>44957</v>
      </c>
      <c r="C5426" s="10" t="s">
        <v>19093</v>
      </c>
      <c r="D5426" s="10" t="s">
        <v>16121</v>
      </c>
      <c r="E5426" s="10" t="s">
        <v>603</v>
      </c>
      <c r="F5426" s="10" t="s">
        <v>658</v>
      </c>
      <c r="G5426" s="10" t="s">
        <v>569</v>
      </c>
      <c r="H5426" s="10" t="s">
        <v>544</v>
      </c>
      <c r="I5426" s="10" t="s">
        <v>568</v>
      </c>
      <c r="J5426" s="10" t="s">
        <v>19092</v>
      </c>
      <c r="K5426" s="10" t="s">
        <v>7955</v>
      </c>
      <c r="L5426" s="10">
        <v>6</v>
      </c>
      <c r="M5426" s="10">
        <v>898.16</v>
      </c>
      <c r="N5426" s="10">
        <v>5388.96</v>
      </c>
      <c r="O5426" s="59">
        <v>0.1</v>
      </c>
      <c r="P5426" s="10">
        <v>538.9</v>
      </c>
      <c r="Q5426" s="10">
        <v>4850.0600000000004</v>
      </c>
      <c r="R5426" s="10" t="s">
        <v>575</v>
      </c>
      <c r="S5426" s="10" t="s">
        <v>596</v>
      </c>
      <c r="T5426" s="59">
        <v>0.25</v>
      </c>
      <c r="U5426" s="10">
        <v>1212.52</v>
      </c>
    </row>
    <row r="5427" spans="1:21" x14ac:dyDescent="0.3">
      <c r="A5427" s="10" t="s">
        <v>19091</v>
      </c>
      <c r="B5427" s="61">
        <v>45297</v>
      </c>
      <c r="C5427" s="10" t="s">
        <v>11293</v>
      </c>
      <c r="D5427" s="10" t="s">
        <v>10850</v>
      </c>
      <c r="E5427" s="10" t="s">
        <v>629</v>
      </c>
      <c r="F5427" s="10" t="s">
        <v>759</v>
      </c>
      <c r="G5427" s="10" t="s">
        <v>569</v>
      </c>
      <c r="H5427" s="10" t="s">
        <v>579</v>
      </c>
      <c r="I5427" s="10" t="s">
        <v>578</v>
      </c>
      <c r="J5427" s="10" t="s">
        <v>10946</v>
      </c>
      <c r="K5427" s="10" t="s">
        <v>17747</v>
      </c>
      <c r="L5427" s="10">
        <v>6</v>
      </c>
      <c r="M5427" s="10">
        <v>900.32</v>
      </c>
      <c r="N5427" s="10">
        <v>5401.92</v>
      </c>
      <c r="O5427" s="59">
        <v>0.1</v>
      </c>
      <c r="P5427" s="10">
        <v>540.19000000000005</v>
      </c>
      <c r="Q5427" s="10">
        <v>4861.7299999999996</v>
      </c>
      <c r="R5427" s="10" t="s">
        <v>586</v>
      </c>
      <c r="S5427" s="10" t="s">
        <v>596</v>
      </c>
      <c r="T5427" s="59">
        <v>0.3</v>
      </c>
      <c r="U5427" s="10">
        <v>1458.52</v>
      </c>
    </row>
    <row r="5428" spans="1:21" x14ac:dyDescent="0.3">
      <c r="A5428" s="10" t="s">
        <v>19090</v>
      </c>
      <c r="B5428" s="61">
        <v>45017</v>
      </c>
      <c r="C5428" s="10" t="s">
        <v>16228</v>
      </c>
      <c r="D5428" s="10" t="s">
        <v>6980</v>
      </c>
      <c r="E5428" s="10" t="s">
        <v>581</v>
      </c>
      <c r="F5428" s="10" t="s">
        <v>83</v>
      </c>
      <c r="G5428" s="10" t="s">
        <v>569</v>
      </c>
      <c r="H5428" s="10" t="s">
        <v>590</v>
      </c>
      <c r="I5428" s="10" t="s">
        <v>635</v>
      </c>
      <c r="J5428" s="10" t="s">
        <v>3514</v>
      </c>
      <c r="K5428" s="10" t="s">
        <v>19089</v>
      </c>
      <c r="L5428" s="10">
        <v>8</v>
      </c>
      <c r="M5428" s="10">
        <v>573.79999999999995</v>
      </c>
      <c r="N5428" s="10">
        <v>4590.3999999999996</v>
      </c>
      <c r="O5428" s="59">
        <v>0.1</v>
      </c>
      <c r="P5428" s="10">
        <v>459.04</v>
      </c>
      <c r="Q5428" s="10">
        <v>4131.3599999999997</v>
      </c>
      <c r="R5428" s="10" t="s">
        <v>575</v>
      </c>
      <c r="S5428" s="10" t="s">
        <v>585</v>
      </c>
      <c r="T5428" s="59">
        <v>0.25</v>
      </c>
      <c r="U5428" s="10">
        <v>1032.8399999999999</v>
      </c>
    </row>
    <row r="5429" spans="1:21" x14ac:dyDescent="0.3">
      <c r="A5429" s="10" t="s">
        <v>19088</v>
      </c>
      <c r="B5429" s="61">
        <v>45224</v>
      </c>
      <c r="C5429" s="10" t="s">
        <v>2330</v>
      </c>
      <c r="D5429" s="10" t="s">
        <v>19087</v>
      </c>
      <c r="E5429" s="10" t="s">
        <v>571</v>
      </c>
      <c r="F5429" s="10" t="s">
        <v>11</v>
      </c>
      <c r="G5429" s="10" t="s">
        <v>601</v>
      </c>
      <c r="H5429" s="10" t="s">
        <v>590</v>
      </c>
      <c r="I5429" s="10" t="s">
        <v>748</v>
      </c>
      <c r="J5429" s="10" t="s">
        <v>19086</v>
      </c>
      <c r="K5429" s="10" t="s">
        <v>11784</v>
      </c>
      <c r="L5429" s="10">
        <v>6</v>
      </c>
      <c r="M5429" s="10">
        <v>634.29</v>
      </c>
      <c r="N5429" s="10">
        <v>3805.74</v>
      </c>
      <c r="O5429" s="59">
        <v>0.05</v>
      </c>
      <c r="P5429" s="10">
        <v>190.29</v>
      </c>
      <c r="Q5429" s="10">
        <v>3615.45</v>
      </c>
      <c r="R5429" s="10" t="s">
        <v>575</v>
      </c>
      <c r="S5429" s="10" t="s">
        <v>596</v>
      </c>
      <c r="T5429" s="59">
        <v>0.3</v>
      </c>
      <c r="U5429" s="10">
        <v>1084.6300000000001</v>
      </c>
    </row>
    <row r="5430" spans="1:21" x14ac:dyDescent="0.3">
      <c r="A5430" s="10" t="s">
        <v>19085</v>
      </c>
      <c r="B5430" s="61">
        <v>45245</v>
      </c>
      <c r="C5430" s="10" t="s">
        <v>19084</v>
      </c>
      <c r="D5430" s="10" t="s">
        <v>19083</v>
      </c>
      <c r="E5430" s="10" t="s">
        <v>603</v>
      </c>
      <c r="F5430" s="10" t="s">
        <v>602</v>
      </c>
      <c r="G5430" s="10" t="s">
        <v>569</v>
      </c>
      <c r="H5430" s="10" t="s">
        <v>600</v>
      </c>
      <c r="I5430" s="10" t="s">
        <v>599</v>
      </c>
      <c r="J5430" s="10" t="s">
        <v>19082</v>
      </c>
      <c r="K5430" s="10" t="s">
        <v>19081</v>
      </c>
      <c r="L5430" s="10">
        <v>2</v>
      </c>
      <c r="M5430" s="10">
        <v>575.99</v>
      </c>
      <c r="N5430" s="10">
        <v>1151.98</v>
      </c>
      <c r="O5430" s="59">
        <v>0</v>
      </c>
      <c r="P5430" s="10">
        <v>0</v>
      </c>
      <c r="Q5430" s="10">
        <v>1151.98</v>
      </c>
      <c r="R5430" s="10" t="s">
        <v>575</v>
      </c>
      <c r="S5430" s="10" t="s">
        <v>607</v>
      </c>
      <c r="T5430" s="59">
        <v>0.25</v>
      </c>
      <c r="U5430" s="10">
        <v>288</v>
      </c>
    </row>
    <row r="5431" spans="1:21" x14ac:dyDescent="0.3">
      <c r="A5431" s="10" t="s">
        <v>19080</v>
      </c>
      <c r="B5431" s="61">
        <v>45049</v>
      </c>
      <c r="C5431" s="10" t="s">
        <v>19079</v>
      </c>
      <c r="D5431" s="10" t="s">
        <v>14358</v>
      </c>
      <c r="E5431" s="10" t="s">
        <v>581</v>
      </c>
      <c r="F5431" s="10" t="s">
        <v>580</v>
      </c>
      <c r="G5431" s="10" t="s">
        <v>601</v>
      </c>
      <c r="H5431" s="10" t="s">
        <v>590</v>
      </c>
      <c r="I5431" s="10" t="s">
        <v>635</v>
      </c>
      <c r="J5431" s="10" t="s">
        <v>9921</v>
      </c>
      <c r="K5431" s="10" t="s">
        <v>18848</v>
      </c>
      <c r="L5431" s="10">
        <v>8</v>
      </c>
      <c r="M5431" s="10">
        <v>720.46</v>
      </c>
      <c r="N5431" s="10">
        <v>5763.68</v>
      </c>
      <c r="O5431" s="59">
        <v>0.2</v>
      </c>
      <c r="P5431" s="10">
        <v>1152.74</v>
      </c>
      <c r="Q5431" s="10">
        <v>4610.9399999999996</v>
      </c>
      <c r="R5431" s="10" t="s">
        <v>586</v>
      </c>
      <c r="S5431" s="10" t="s">
        <v>564</v>
      </c>
      <c r="T5431" s="59">
        <v>0.15</v>
      </c>
      <c r="U5431" s="10">
        <v>691.64</v>
      </c>
    </row>
    <row r="5432" spans="1:21" x14ac:dyDescent="0.3">
      <c r="A5432" s="10" t="s">
        <v>19078</v>
      </c>
      <c r="B5432" s="61">
        <v>45117</v>
      </c>
      <c r="C5432" s="10" t="s">
        <v>2434</v>
      </c>
      <c r="D5432" s="10" t="s">
        <v>2678</v>
      </c>
      <c r="E5432" s="10" t="s">
        <v>571</v>
      </c>
      <c r="F5432" s="10" t="s">
        <v>11</v>
      </c>
      <c r="G5432" s="10" t="s">
        <v>569</v>
      </c>
      <c r="H5432" s="10" t="s">
        <v>579</v>
      </c>
      <c r="I5432" s="10" t="s">
        <v>722</v>
      </c>
      <c r="J5432" s="10" t="s">
        <v>19077</v>
      </c>
      <c r="K5432" s="10" t="s">
        <v>19076</v>
      </c>
      <c r="L5432" s="10">
        <v>2</v>
      </c>
      <c r="M5432" s="10">
        <v>606.62</v>
      </c>
      <c r="N5432" s="10">
        <v>1213.24</v>
      </c>
      <c r="O5432" s="59">
        <v>0.05</v>
      </c>
      <c r="P5432" s="10">
        <v>60.66</v>
      </c>
      <c r="Q5432" s="10">
        <v>1152.58</v>
      </c>
      <c r="R5432" s="10" t="s">
        <v>565</v>
      </c>
      <c r="S5432" s="10" t="s">
        <v>607</v>
      </c>
      <c r="T5432" s="59">
        <v>0.3</v>
      </c>
      <c r="U5432" s="10">
        <v>345.77</v>
      </c>
    </row>
    <row r="5433" spans="1:21" x14ac:dyDescent="0.3">
      <c r="A5433" s="10" t="s">
        <v>19075</v>
      </c>
      <c r="B5433" s="61">
        <v>45278</v>
      </c>
      <c r="C5433" s="10" t="s">
        <v>11117</v>
      </c>
      <c r="D5433" s="10" t="s">
        <v>6209</v>
      </c>
      <c r="E5433" s="10" t="s">
        <v>629</v>
      </c>
      <c r="F5433" s="10" t="s">
        <v>790</v>
      </c>
      <c r="G5433" s="10" t="s">
        <v>569</v>
      </c>
      <c r="H5433" s="10" t="s">
        <v>590</v>
      </c>
      <c r="I5433" s="10" t="s">
        <v>589</v>
      </c>
      <c r="J5433" s="10" t="s">
        <v>19074</v>
      </c>
      <c r="K5433" s="10" t="s">
        <v>18287</v>
      </c>
      <c r="L5433" s="10">
        <v>8</v>
      </c>
      <c r="M5433" s="10">
        <v>632.44000000000005</v>
      </c>
      <c r="N5433" s="10">
        <v>5059.5200000000004</v>
      </c>
      <c r="O5433" s="59">
        <v>0.05</v>
      </c>
      <c r="P5433" s="10">
        <v>252.98</v>
      </c>
      <c r="Q5433" s="10">
        <v>4806.54</v>
      </c>
      <c r="R5433" s="10" t="s">
        <v>614</v>
      </c>
      <c r="S5433" s="10" t="s">
        <v>607</v>
      </c>
      <c r="T5433" s="59">
        <v>0.3</v>
      </c>
      <c r="U5433" s="10">
        <v>1441.96</v>
      </c>
    </row>
    <row r="5434" spans="1:21" x14ac:dyDescent="0.3">
      <c r="A5434" s="10" t="s">
        <v>19073</v>
      </c>
      <c r="B5434" s="61">
        <v>45262</v>
      </c>
      <c r="C5434" s="10" t="s">
        <v>16212</v>
      </c>
      <c r="D5434" s="10" t="s">
        <v>19072</v>
      </c>
      <c r="E5434" s="10" t="s">
        <v>592</v>
      </c>
      <c r="F5434" s="10" t="s">
        <v>591</v>
      </c>
      <c r="G5434" s="10" t="s">
        <v>601</v>
      </c>
      <c r="H5434" s="10" t="s">
        <v>579</v>
      </c>
      <c r="I5434" s="10" t="s">
        <v>722</v>
      </c>
      <c r="J5434" s="10" t="s">
        <v>2712</v>
      </c>
      <c r="K5434" s="10" t="s">
        <v>7052</v>
      </c>
      <c r="L5434" s="10">
        <v>5</v>
      </c>
      <c r="M5434" s="10">
        <v>723.18</v>
      </c>
      <c r="N5434" s="10">
        <v>3615.9</v>
      </c>
      <c r="O5434" s="59">
        <v>0.1</v>
      </c>
      <c r="P5434" s="10">
        <v>361.59</v>
      </c>
      <c r="Q5434" s="10">
        <v>3254.31</v>
      </c>
      <c r="R5434" s="10" t="s">
        <v>614</v>
      </c>
      <c r="S5434" s="10" t="s">
        <v>596</v>
      </c>
      <c r="T5434" s="59">
        <v>0.15</v>
      </c>
      <c r="U5434" s="10">
        <v>488.15</v>
      </c>
    </row>
    <row r="5435" spans="1:21" x14ac:dyDescent="0.3">
      <c r="A5435" s="10" t="s">
        <v>19071</v>
      </c>
      <c r="B5435" s="61">
        <v>45091</v>
      </c>
      <c r="C5435" s="10" t="s">
        <v>13676</v>
      </c>
      <c r="D5435" s="10" t="s">
        <v>19070</v>
      </c>
      <c r="E5435" s="10" t="s">
        <v>592</v>
      </c>
      <c r="F5435" s="10" t="s">
        <v>652</v>
      </c>
      <c r="G5435" s="10" t="s">
        <v>569</v>
      </c>
      <c r="H5435" s="10" t="s">
        <v>579</v>
      </c>
      <c r="I5435" s="10" t="s">
        <v>578</v>
      </c>
      <c r="J5435" s="10" t="s">
        <v>4611</v>
      </c>
      <c r="K5435" s="10" t="s">
        <v>9809</v>
      </c>
      <c r="L5435" s="10">
        <v>8</v>
      </c>
      <c r="M5435" s="10">
        <v>794.65</v>
      </c>
      <c r="N5435" s="10">
        <v>6357.2</v>
      </c>
      <c r="O5435" s="59">
        <v>0.1</v>
      </c>
      <c r="P5435" s="10">
        <v>635.72</v>
      </c>
      <c r="Q5435" s="10">
        <v>5721.48</v>
      </c>
      <c r="R5435" s="10" t="s">
        <v>614</v>
      </c>
      <c r="S5435" s="10" t="s">
        <v>585</v>
      </c>
      <c r="T5435" s="59">
        <v>0.25</v>
      </c>
      <c r="U5435" s="10">
        <v>1430.37</v>
      </c>
    </row>
    <row r="5436" spans="1:21" x14ac:dyDescent="0.3">
      <c r="A5436" s="10" t="s">
        <v>19069</v>
      </c>
      <c r="B5436" s="61">
        <v>44954</v>
      </c>
      <c r="C5436" s="10" t="s">
        <v>14498</v>
      </c>
      <c r="D5436" s="10" t="s">
        <v>19068</v>
      </c>
      <c r="E5436" s="10" t="s">
        <v>592</v>
      </c>
      <c r="F5436" s="10" t="s">
        <v>652</v>
      </c>
      <c r="G5436" s="10" t="s">
        <v>601</v>
      </c>
      <c r="H5436" s="10" t="s">
        <v>600</v>
      </c>
      <c r="I5436" s="10" t="s">
        <v>599</v>
      </c>
      <c r="J5436" s="10" t="s">
        <v>17161</v>
      </c>
      <c r="K5436" s="10" t="s">
        <v>16898</v>
      </c>
      <c r="L5436" s="10">
        <v>2</v>
      </c>
      <c r="M5436" s="10">
        <v>779.57</v>
      </c>
      <c r="N5436" s="10">
        <v>1559.14</v>
      </c>
      <c r="O5436" s="59">
        <v>0.1</v>
      </c>
      <c r="P5436" s="10">
        <v>155.91</v>
      </c>
      <c r="Q5436" s="10">
        <v>1403.23</v>
      </c>
      <c r="R5436" s="10" t="s">
        <v>586</v>
      </c>
      <c r="S5436" s="10" t="s">
        <v>585</v>
      </c>
      <c r="T5436" s="59">
        <v>0.15</v>
      </c>
      <c r="U5436" s="10">
        <v>210.48</v>
      </c>
    </row>
    <row r="5437" spans="1:21" x14ac:dyDescent="0.3">
      <c r="A5437" s="10" t="s">
        <v>19067</v>
      </c>
      <c r="B5437" s="61">
        <v>44943</v>
      </c>
      <c r="C5437" s="10" t="s">
        <v>7296</v>
      </c>
      <c r="D5437" s="10" t="s">
        <v>1291</v>
      </c>
      <c r="E5437" s="10" t="s">
        <v>592</v>
      </c>
      <c r="F5437" s="10" t="s">
        <v>18</v>
      </c>
      <c r="G5437" s="10" t="s">
        <v>569</v>
      </c>
      <c r="H5437" s="10" t="s">
        <v>544</v>
      </c>
      <c r="I5437" s="10" t="s">
        <v>610</v>
      </c>
      <c r="J5437" s="10" t="s">
        <v>14140</v>
      </c>
      <c r="K5437" s="10" t="s">
        <v>19066</v>
      </c>
      <c r="L5437" s="10">
        <v>5</v>
      </c>
      <c r="M5437" s="10">
        <v>199.59</v>
      </c>
      <c r="N5437" s="10">
        <v>997.95</v>
      </c>
      <c r="O5437" s="59">
        <v>0.05</v>
      </c>
      <c r="P5437" s="10">
        <v>49.9</v>
      </c>
      <c r="Q5437" s="10">
        <v>948.05</v>
      </c>
      <c r="R5437" s="10" t="s">
        <v>575</v>
      </c>
      <c r="S5437" s="10" t="s">
        <v>607</v>
      </c>
      <c r="T5437" s="59">
        <v>0.3</v>
      </c>
      <c r="U5437" s="10">
        <v>284.41000000000003</v>
      </c>
    </row>
    <row r="5438" spans="1:21" x14ac:dyDescent="0.3">
      <c r="A5438" s="10" t="s">
        <v>19065</v>
      </c>
      <c r="B5438" s="61">
        <v>45325</v>
      </c>
      <c r="C5438" s="10" t="s">
        <v>5213</v>
      </c>
      <c r="D5438" s="10" t="s">
        <v>11458</v>
      </c>
      <c r="E5438" s="10" t="s">
        <v>603</v>
      </c>
      <c r="F5438" s="10" t="s">
        <v>658</v>
      </c>
      <c r="G5438" s="10" t="s">
        <v>601</v>
      </c>
      <c r="H5438" s="10" t="s">
        <v>590</v>
      </c>
      <c r="I5438" s="10" t="s">
        <v>589</v>
      </c>
      <c r="J5438" s="10" t="s">
        <v>19064</v>
      </c>
      <c r="K5438" s="10" t="s">
        <v>19063</v>
      </c>
      <c r="L5438" s="10">
        <v>8</v>
      </c>
      <c r="M5438" s="10">
        <v>977.09</v>
      </c>
      <c r="N5438" s="10">
        <v>7816.72</v>
      </c>
      <c r="O5438" s="59">
        <v>0.1</v>
      </c>
      <c r="P5438" s="10">
        <v>781.67</v>
      </c>
      <c r="Q5438" s="10">
        <v>7035.05</v>
      </c>
      <c r="R5438" s="10" t="s">
        <v>586</v>
      </c>
      <c r="S5438" s="10" t="s">
        <v>585</v>
      </c>
      <c r="T5438" s="59">
        <v>0.3</v>
      </c>
      <c r="U5438" s="10">
        <v>2110.5100000000002</v>
      </c>
    </row>
    <row r="5439" spans="1:21" x14ac:dyDescent="0.3">
      <c r="A5439" s="10" t="s">
        <v>19062</v>
      </c>
      <c r="B5439" s="61">
        <v>44957</v>
      </c>
      <c r="C5439" s="10" t="s">
        <v>19061</v>
      </c>
      <c r="D5439" s="10" t="s">
        <v>9747</v>
      </c>
      <c r="E5439" s="10" t="s">
        <v>571</v>
      </c>
      <c r="F5439" s="10" t="s">
        <v>685</v>
      </c>
      <c r="G5439" s="10" t="s">
        <v>569</v>
      </c>
      <c r="H5439" s="10" t="s">
        <v>544</v>
      </c>
      <c r="I5439" s="10" t="s">
        <v>568</v>
      </c>
      <c r="J5439" s="10" t="s">
        <v>15711</v>
      </c>
      <c r="K5439" s="10" t="s">
        <v>13084</v>
      </c>
      <c r="L5439" s="10">
        <v>3</v>
      </c>
      <c r="M5439" s="10">
        <v>716.71</v>
      </c>
      <c r="N5439" s="10">
        <v>2150.13</v>
      </c>
      <c r="O5439" s="59">
        <v>0.05</v>
      </c>
      <c r="P5439" s="10">
        <v>107.51</v>
      </c>
      <c r="Q5439" s="10">
        <v>2042.62</v>
      </c>
      <c r="R5439" s="10" t="s">
        <v>586</v>
      </c>
      <c r="S5439" s="10" t="s">
        <v>585</v>
      </c>
      <c r="T5439" s="59">
        <v>0.3</v>
      </c>
      <c r="U5439" s="10">
        <v>612.79</v>
      </c>
    </row>
    <row r="5440" spans="1:21" x14ac:dyDescent="0.3">
      <c r="A5440" s="10" t="s">
        <v>19060</v>
      </c>
      <c r="B5440" s="61">
        <v>45341</v>
      </c>
      <c r="C5440" s="10" t="s">
        <v>19059</v>
      </c>
      <c r="D5440" s="10" t="s">
        <v>16085</v>
      </c>
      <c r="E5440" s="10" t="s">
        <v>581</v>
      </c>
      <c r="F5440" s="10" t="s">
        <v>7</v>
      </c>
      <c r="G5440" s="10" t="s">
        <v>601</v>
      </c>
      <c r="H5440" s="10" t="s">
        <v>579</v>
      </c>
      <c r="I5440" s="10" t="s">
        <v>711</v>
      </c>
      <c r="J5440" s="10" t="s">
        <v>5749</v>
      </c>
      <c r="K5440" s="10" t="s">
        <v>5385</v>
      </c>
      <c r="L5440" s="10">
        <v>4</v>
      </c>
      <c r="M5440" s="10">
        <v>977.16</v>
      </c>
      <c r="N5440" s="10">
        <v>3908.64</v>
      </c>
      <c r="O5440" s="59">
        <v>0</v>
      </c>
      <c r="P5440" s="10">
        <v>0</v>
      </c>
      <c r="Q5440" s="10">
        <v>3908.64</v>
      </c>
      <c r="R5440" s="10" t="s">
        <v>565</v>
      </c>
      <c r="S5440" s="10" t="s">
        <v>564</v>
      </c>
      <c r="T5440" s="59">
        <v>0.15</v>
      </c>
      <c r="U5440" s="10">
        <v>586.29999999999995</v>
      </c>
    </row>
    <row r="5441" spans="1:21" x14ac:dyDescent="0.3">
      <c r="A5441" s="10" t="s">
        <v>19058</v>
      </c>
      <c r="B5441" s="61">
        <v>45031</v>
      </c>
      <c r="C5441" s="10" t="s">
        <v>1009</v>
      </c>
      <c r="D5441" s="10" t="s">
        <v>939</v>
      </c>
      <c r="E5441" s="10" t="s">
        <v>581</v>
      </c>
      <c r="F5441" s="10" t="s">
        <v>83</v>
      </c>
      <c r="G5441" s="10" t="s">
        <v>601</v>
      </c>
      <c r="H5441" s="10" t="s">
        <v>600</v>
      </c>
      <c r="I5441" s="10" t="s">
        <v>599</v>
      </c>
      <c r="J5441" s="10" t="s">
        <v>19057</v>
      </c>
      <c r="K5441" s="10" t="s">
        <v>13479</v>
      </c>
      <c r="L5441" s="10">
        <v>1</v>
      </c>
      <c r="M5441" s="10">
        <v>555.16</v>
      </c>
      <c r="N5441" s="10">
        <v>555.16</v>
      </c>
      <c r="O5441" s="59">
        <v>0.05</v>
      </c>
      <c r="P5441" s="10">
        <v>27.76</v>
      </c>
      <c r="Q5441" s="10">
        <v>527.4</v>
      </c>
      <c r="R5441" s="10" t="s">
        <v>575</v>
      </c>
      <c r="S5441" s="10" t="s">
        <v>585</v>
      </c>
      <c r="T5441" s="59">
        <v>0.15</v>
      </c>
      <c r="U5441" s="10">
        <v>79.11</v>
      </c>
    </row>
    <row r="5442" spans="1:21" x14ac:dyDescent="0.3">
      <c r="A5442" s="10" t="s">
        <v>19056</v>
      </c>
      <c r="B5442" s="61">
        <v>45113</v>
      </c>
      <c r="C5442" s="10" t="s">
        <v>19055</v>
      </c>
      <c r="D5442" s="10" t="s">
        <v>1724</v>
      </c>
      <c r="E5442" s="10" t="s">
        <v>592</v>
      </c>
      <c r="F5442" s="10" t="s">
        <v>18</v>
      </c>
      <c r="G5442" s="10" t="s">
        <v>601</v>
      </c>
      <c r="H5442" s="10" t="s">
        <v>590</v>
      </c>
      <c r="I5442" s="10" t="s">
        <v>589</v>
      </c>
      <c r="J5442" s="10" t="s">
        <v>19054</v>
      </c>
      <c r="K5442" s="10" t="s">
        <v>3682</v>
      </c>
      <c r="L5442" s="10">
        <v>1</v>
      </c>
      <c r="M5442" s="10">
        <v>358.48</v>
      </c>
      <c r="N5442" s="10">
        <v>358.48</v>
      </c>
      <c r="O5442" s="59">
        <v>0</v>
      </c>
      <c r="P5442" s="10">
        <v>0</v>
      </c>
      <c r="Q5442" s="10">
        <v>358.48</v>
      </c>
      <c r="R5442" s="10" t="s">
        <v>614</v>
      </c>
      <c r="S5442" s="10" t="s">
        <v>585</v>
      </c>
      <c r="T5442" s="59">
        <v>0.15</v>
      </c>
      <c r="U5442" s="10">
        <v>53.77</v>
      </c>
    </row>
    <row r="5443" spans="1:21" x14ac:dyDescent="0.3">
      <c r="A5443" s="10" t="s">
        <v>19053</v>
      </c>
      <c r="B5443" s="61">
        <v>45167</v>
      </c>
      <c r="C5443" s="10" t="s">
        <v>19052</v>
      </c>
      <c r="D5443" s="10" t="s">
        <v>19051</v>
      </c>
      <c r="E5443" s="10" t="s">
        <v>629</v>
      </c>
      <c r="F5443" s="10" t="s">
        <v>628</v>
      </c>
      <c r="G5443" s="10" t="s">
        <v>569</v>
      </c>
      <c r="H5443" s="10" t="s">
        <v>579</v>
      </c>
      <c r="I5443" s="10" t="s">
        <v>722</v>
      </c>
      <c r="J5443" s="10" t="s">
        <v>19050</v>
      </c>
      <c r="K5443" s="10" t="s">
        <v>3184</v>
      </c>
      <c r="L5443" s="10">
        <v>10</v>
      </c>
      <c r="M5443" s="10">
        <v>741.26</v>
      </c>
      <c r="N5443" s="10">
        <v>7412.6</v>
      </c>
      <c r="O5443" s="59">
        <v>0</v>
      </c>
      <c r="P5443" s="10">
        <v>0</v>
      </c>
      <c r="Q5443" s="10">
        <v>7412.6</v>
      </c>
      <c r="R5443" s="10" t="s">
        <v>575</v>
      </c>
      <c r="S5443" s="10" t="s">
        <v>564</v>
      </c>
      <c r="T5443" s="59">
        <v>0.25</v>
      </c>
      <c r="U5443" s="10">
        <v>1853.15</v>
      </c>
    </row>
    <row r="5444" spans="1:21" x14ac:dyDescent="0.3">
      <c r="A5444" s="10" t="s">
        <v>19049</v>
      </c>
      <c r="B5444" s="61">
        <v>45079</v>
      </c>
      <c r="C5444" s="10" t="s">
        <v>17951</v>
      </c>
      <c r="D5444" s="10" t="s">
        <v>19048</v>
      </c>
      <c r="E5444" s="10" t="s">
        <v>592</v>
      </c>
      <c r="F5444" s="10" t="s">
        <v>18</v>
      </c>
      <c r="G5444" s="10" t="s">
        <v>569</v>
      </c>
      <c r="H5444" s="10" t="s">
        <v>579</v>
      </c>
      <c r="I5444" s="10" t="s">
        <v>578</v>
      </c>
      <c r="J5444" s="10" t="s">
        <v>19047</v>
      </c>
      <c r="K5444" s="10" t="s">
        <v>15268</v>
      </c>
      <c r="L5444" s="10">
        <v>3</v>
      </c>
      <c r="M5444" s="10">
        <v>405.96</v>
      </c>
      <c r="N5444" s="10">
        <v>1217.8800000000001</v>
      </c>
      <c r="O5444" s="59">
        <v>0.1</v>
      </c>
      <c r="P5444" s="10">
        <v>121.79</v>
      </c>
      <c r="Q5444" s="10">
        <v>1096.0899999999999</v>
      </c>
      <c r="R5444" s="10" t="s">
        <v>586</v>
      </c>
      <c r="S5444" s="10" t="s">
        <v>607</v>
      </c>
      <c r="T5444" s="59">
        <v>0.15</v>
      </c>
      <c r="U5444" s="10">
        <v>164.41</v>
      </c>
    </row>
    <row r="5445" spans="1:21" x14ac:dyDescent="0.3">
      <c r="A5445" s="10" t="s">
        <v>19046</v>
      </c>
      <c r="B5445" s="61">
        <v>45209</v>
      </c>
      <c r="C5445" s="10" t="s">
        <v>15624</v>
      </c>
      <c r="D5445" s="10" t="s">
        <v>19045</v>
      </c>
      <c r="E5445" s="10" t="s">
        <v>571</v>
      </c>
      <c r="F5445" s="10" t="s">
        <v>685</v>
      </c>
      <c r="G5445" s="10" t="s">
        <v>569</v>
      </c>
      <c r="H5445" s="10" t="s">
        <v>579</v>
      </c>
      <c r="I5445" s="10" t="s">
        <v>711</v>
      </c>
      <c r="J5445" s="10" t="s">
        <v>4052</v>
      </c>
      <c r="K5445" s="10" t="s">
        <v>19044</v>
      </c>
      <c r="L5445" s="10">
        <v>7</v>
      </c>
      <c r="M5445" s="10">
        <v>716.25</v>
      </c>
      <c r="N5445" s="10">
        <v>5013.75</v>
      </c>
      <c r="O5445" s="59">
        <v>0</v>
      </c>
      <c r="P5445" s="10">
        <v>0</v>
      </c>
      <c r="Q5445" s="10">
        <v>5013.75</v>
      </c>
      <c r="R5445" s="10" t="s">
        <v>614</v>
      </c>
      <c r="S5445" s="10" t="s">
        <v>564</v>
      </c>
      <c r="T5445" s="59">
        <v>0.3</v>
      </c>
      <c r="U5445" s="10">
        <v>1504.12</v>
      </c>
    </row>
    <row r="5446" spans="1:21" x14ac:dyDescent="0.3">
      <c r="A5446" s="10" t="s">
        <v>19043</v>
      </c>
      <c r="B5446" s="61">
        <v>45210</v>
      </c>
      <c r="C5446" s="10" t="s">
        <v>17779</v>
      </c>
      <c r="D5446" s="10" t="s">
        <v>18632</v>
      </c>
      <c r="E5446" s="10" t="s">
        <v>603</v>
      </c>
      <c r="F5446" s="10" t="s">
        <v>636</v>
      </c>
      <c r="G5446" s="10" t="s">
        <v>569</v>
      </c>
      <c r="H5446" s="10" t="s">
        <v>590</v>
      </c>
      <c r="I5446" s="10" t="s">
        <v>635</v>
      </c>
      <c r="J5446" s="10" t="s">
        <v>19042</v>
      </c>
      <c r="K5446" s="10" t="s">
        <v>12419</v>
      </c>
      <c r="L5446" s="10">
        <v>2</v>
      </c>
      <c r="M5446" s="10">
        <v>801.99</v>
      </c>
      <c r="N5446" s="10">
        <v>1603.98</v>
      </c>
      <c r="O5446" s="59">
        <v>0.2</v>
      </c>
      <c r="P5446" s="10">
        <v>320.8</v>
      </c>
      <c r="Q5446" s="10">
        <v>1283.18</v>
      </c>
      <c r="R5446" s="10" t="s">
        <v>586</v>
      </c>
      <c r="S5446" s="10" t="s">
        <v>596</v>
      </c>
      <c r="T5446" s="59">
        <v>0.15</v>
      </c>
      <c r="U5446" s="10">
        <v>192.48</v>
      </c>
    </row>
    <row r="5447" spans="1:21" x14ac:dyDescent="0.3">
      <c r="A5447" s="10" t="s">
        <v>19041</v>
      </c>
      <c r="B5447" s="61">
        <v>44997</v>
      </c>
      <c r="C5447" s="10" t="s">
        <v>19040</v>
      </c>
      <c r="D5447" s="10" t="s">
        <v>19039</v>
      </c>
      <c r="E5447" s="10" t="s">
        <v>592</v>
      </c>
      <c r="F5447" s="10" t="s">
        <v>18</v>
      </c>
      <c r="G5447" s="10" t="s">
        <v>601</v>
      </c>
      <c r="H5447" s="10" t="s">
        <v>600</v>
      </c>
      <c r="I5447" s="10" t="s">
        <v>664</v>
      </c>
      <c r="J5447" s="10" t="s">
        <v>13512</v>
      </c>
      <c r="K5447" s="10" t="s">
        <v>19038</v>
      </c>
      <c r="L5447" s="10">
        <v>2</v>
      </c>
      <c r="M5447" s="10">
        <v>557.80999999999995</v>
      </c>
      <c r="N5447" s="10">
        <v>1115.6199999999999</v>
      </c>
      <c r="O5447" s="59">
        <v>0.1</v>
      </c>
      <c r="P5447" s="10">
        <v>111.56</v>
      </c>
      <c r="Q5447" s="10">
        <v>1004.06</v>
      </c>
      <c r="R5447" s="10" t="s">
        <v>614</v>
      </c>
      <c r="S5447" s="10" t="s">
        <v>585</v>
      </c>
      <c r="T5447" s="59">
        <v>0.3</v>
      </c>
      <c r="U5447" s="10">
        <v>301.22000000000003</v>
      </c>
    </row>
    <row r="5448" spans="1:21" x14ac:dyDescent="0.3">
      <c r="A5448" s="10" t="s">
        <v>19037</v>
      </c>
      <c r="B5448" s="61">
        <v>45012</v>
      </c>
      <c r="C5448" s="10" t="s">
        <v>19036</v>
      </c>
      <c r="D5448" s="10" t="s">
        <v>12247</v>
      </c>
      <c r="E5448" s="10" t="s">
        <v>581</v>
      </c>
      <c r="F5448" s="10" t="s">
        <v>83</v>
      </c>
      <c r="G5448" s="10" t="s">
        <v>601</v>
      </c>
      <c r="H5448" s="10" t="s">
        <v>590</v>
      </c>
      <c r="I5448" s="10" t="s">
        <v>589</v>
      </c>
      <c r="J5448" s="10" t="s">
        <v>19035</v>
      </c>
      <c r="K5448" s="10" t="s">
        <v>4854</v>
      </c>
      <c r="L5448" s="10">
        <v>6</v>
      </c>
      <c r="M5448" s="10">
        <v>507.35</v>
      </c>
      <c r="N5448" s="10">
        <v>3044.1</v>
      </c>
      <c r="O5448" s="59">
        <v>0.2</v>
      </c>
      <c r="P5448" s="10">
        <v>608.82000000000005</v>
      </c>
      <c r="Q5448" s="10">
        <v>2435.2800000000002</v>
      </c>
      <c r="R5448" s="10" t="s">
        <v>565</v>
      </c>
      <c r="S5448" s="10" t="s">
        <v>585</v>
      </c>
      <c r="T5448" s="59">
        <v>0.3</v>
      </c>
      <c r="U5448" s="10">
        <v>730.58</v>
      </c>
    </row>
    <row r="5449" spans="1:21" x14ac:dyDescent="0.3">
      <c r="A5449" s="10" t="s">
        <v>19034</v>
      </c>
      <c r="B5449" s="61">
        <v>45217</v>
      </c>
      <c r="C5449" s="10" t="s">
        <v>15896</v>
      </c>
      <c r="D5449" s="10" t="s">
        <v>17950</v>
      </c>
      <c r="E5449" s="10" t="s">
        <v>592</v>
      </c>
      <c r="F5449" s="10" t="s">
        <v>652</v>
      </c>
      <c r="G5449" s="10" t="s">
        <v>601</v>
      </c>
      <c r="H5449" s="10" t="s">
        <v>590</v>
      </c>
      <c r="I5449" s="10" t="s">
        <v>635</v>
      </c>
      <c r="J5449" s="10" t="s">
        <v>7633</v>
      </c>
      <c r="K5449" s="10" t="s">
        <v>19033</v>
      </c>
      <c r="L5449" s="10">
        <v>8</v>
      </c>
      <c r="M5449" s="10">
        <v>501.2</v>
      </c>
      <c r="N5449" s="10">
        <v>4009.6</v>
      </c>
      <c r="O5449" s="59">
        <v>0.2</v>
      </c>
      <c r="P5449" s="10">
        <v>801.92</v>
      </c>
      <c r="Q5449" s="10">
        <v>3207.68</v>
      </c>
      <c r="R5449" s="10" t="s">
        <v>565</v>
      </c>
      <c r="S5449" s="10" t="s">
        <v>607</v>
      </c>
      <c r="T5449" s="59">
        <v>0.25</v>
      </c>
      <c r="U5449" s="10">
        <v>801.92</v>
      </c>
    </row>
    <row r="5450" spans="1:21" x14ac:dyDescent="0.3">
      <c r="A5450" s="10" t="s">
        <v>19032</v>
      </c>
      <c r="B5450" s="61">
        <v>44971</v>
      </c>
      <c r="C5450" s="10" t="s">
        <v>2296</v>
      </c>
      <c r="D5450" s="10" t="s">
        <v>7054</v>
      </c>
      <c r="E5450" s="10" t="s">
        <v>629</v>
      </c>
      <c r="F5450" s="10" t="s">
        <v>628</v>
      </c>
      <c r="G5450" s="10" t="s">
        <v>569</v>
      </c>
      <c r="H5450" s="10" t="s">
        <v>600</v>
      </c>
      <c r="I5450" s="10" t="s">
        <v>664</v>
      </c>
      <c r="J5450" s="10" t="s">
        <v>19031</v>
      </c>
      <c r="K5450" s="10" t="s">
        <v>19030</v>
      </c>
      <c r="L5450" s="10">
        <v>5</v>
      </c>
      <c r="M5450" s="10">
        <v>876.31</v>
      </c>
      <c r="N5450" s="10">
        <v>4381.55</v>
      </c>
      <c r="O5450" s="59">
        <v>0.1</v>
      </c>
      <c r="P5450" s="10">
        <v>438.16</v>
      </c>
      <c r="Q5450" s="10">
        <v>3943.39</v>
      </c>
      <c r="R5450" s="10" t="s">
        <v>575</v>
      </c>
      <c r="S5450" s="10" t="s">
        <v>607</v>
      </c>
      <c r="T5450" s="59">
        <v>0.25</v>
      </c>
      <c r="U5450" s="10">
        <v>985.85</v>
      </c>
    </row>
    <row r="5451" spans="1:21" x14ac:dyDescent="0.3">
      <c r="A5451" s="10" t="s">
        <v>19029</v>
      </c>
      <c r="B5451" s="61">
        <v>45316</v>
      </c>
      <c r="C5451" s="10" t="s">
        <v>19028</v>
      </c>
      <c r="D5451" s="10" t="s">
        <v>19027</v>
      </c>
      <c r="E5451" s="10" t="s">
        <v>571</v>
      </c>
      <c r="F5451" s="10" t="s">
        <v>11</v>
      </c>
      <c r="G5451" s="10" t="s">
        <v>601</v>
      </c>
      <c r="H5451" s="10" t="s">
        <v>600</v>
      </c>
      <c r="I5451" s="10" t="s">
        <v>599</v>
      </c>
      <c r="J5451" s="10" t="s">
        <v>19026</v>
      </c>
      <c r="K5451" s="10" t="s">
        <v>4873</v>
      </c>
      <c r="L5451" s="10">
        <v>6</v>
      </c>
      <c r="M5451" s="10">
        <v>537.02</v>
      </c>
      <c r="N5451" s="10">
        <v>3222.12</v>
      </c>
      <c r="O5451" s="59">
        <v>0.1</v>
      </c>
      <c r="P5451" s="10">
        <v>322.20999999999998</v>
      </c>
      <c r="Q5451" s="10">
        <v>2899.91</v>
      </c>
      <c r="R5451" s="10" t="s">
        <v>565</v>
      </c>
      <c r="S5451" s="10" t="s">
        <v>564</v>
      </c>
      <c r="T5451" s="59">
        <v>0.15</v>
      </c>
      <c r="U5451" s="10">
        <v>434.99</v>
      </c>
    </row>
    <row r="5452" spans="1:21" x14ac:dyDescent="0.3">
      <c r="A5452" s="10" t="s">
        <v>19025</v>
      </c>
      <c r="B5452" s="61">
        <v>45079</v>
      </c>
      <c r="C5452" s="10" t="s">
        <v>19024</v>
      </c>
      <c r="D5452" s="10" t="s">
        <v>13628</v>
      </c>
      <c r="E5452" s="10" t="s">
        <v>581</v>
      </c>
      <c r="F5452" s="10" t="s">
        <v>83</v>
      </c>
      <c r="G5452" s="10" t="s">
        <v>569</v>
      </c>
      <c r="H5452" s="10" t="s">
        <v>579</v>
      </c>
      <c r="I5452" s="10" t="s">
        <v>722</v>
      </c>
      <c r="J5452" s="10" t="s">
        <v>10288</v>
      </c>
      <c r="K5452" s="10" t="s">
        <v>19023</v>
      </c>
      <c r="L5452" s="10">
        <v>4</v>
      </c>
      <c r="M5452" s="10">
        <v>845.78</v>
      </c>
      <c r="N5452" s="10">
        <v>3383.12</v>
      </c>
      <c r="O5452" s="59">
        <v>0.1</v>
      </c>
      <c r="P5452" s="10">
        <v>338.31</v>
      </c>
      <c r="Q5452" s="10">
        <v>3044.81</v>
      </c>
      <c r="R5452" s="10" t="s">
        <v>565</v>
      </c>
      <c r="S5452" s="10" t="s">
        <v>564</v>
      </c>
      <c r="T5452" s="59">
        <v>0.15</v>
      </c>
      <c r="U5452" s="10">
        <v>456.72</v>
      </c>
    </row>
    <row r="5453" spans="1:21" x14ac:dyDescent="0.3">
      <c r="A5453" s="10" t="s">
        <v>19022</v>
      </c>
      <c r="B5453" s="61">
        <v>45214</v>
      </c>
      <c r="C5453" s="10" t="s">
        <v>16277</v>
      </c>
      <c r="D5453" s="10" t="s">
        <v>19021</v>
      </c>
      <c r="E5453" s="10" t="s">
        <v>581</v>
      </c>
      <c r="F5453" s="10" t="s">
        <v>580</v>
      </c>
      <c r="G5453" s="10" t="s">
        <v>569</v>
      </c>
      <c r="H5453" s="10" t="s">
        <v>544</v>
      </c>
      <c r="I5453" s="10" t="s">
        <v>10</v>
      </c>
      <c r="J5453" s="10" t="s">
        <v>19020</v>
      </c>
      <c r="K5453" s="10" t="s">
        <v>5478</v>
      </c>
      <c r="L5453" s="10">
        <v>2</v>
      </c>
      <c r="M5453" s="10">
        <v>175.61</v>
      </c>
      <c r="N5453" s="10">
        <v>351.22</v>
      </c>
      <c r="O5453" s="59">
        <v>0.2</v>
      </c>
      <c r="P5453" s="10">
        <v>70.239999999999995</v>
      </c>
      <c r="Q5453" s="10">
        <v>280.98</v>
      </c>
      <c r="R5453" s="10" t="s">
        <v>614</v>
      </c>
      <c r="S5453" s="10" t="s">
        <v>564</v>
      </c>
      <c r="T5453" s="59">
        <v>0.15</v>
      </c>
      <c r="U5453" s="10">
        <v>42.15</v>
      </c>
    </row>
    <row r="5454" spans="1:21" x14ac:dyDescent="0.3">
      <c r="A5454" s="10" t="s">
        <v>19019</v>
      </c>
      <c r="B5454" s="61">
        <v>45203</v>
      </c>
      <c r="C5454" s="10" t="s">
        <v>12429</v>
      </c>
      <c r="D5454" s="10" t="s">
        <v>19018</v>
      </c>
      <c r="E5454" s="10" t="s">
        <v>603</v>
      </c>
      <c r="F5454" s="10" t="s">
        <v>636</v>
      </c>
      <c r="G5454" s="10" t="s">
        <v>601</v>
      </c>
      <c r="H5454" s="10" t="s">
        <v>590</v>
      </c>
      <c r="I5454" s="10" t="s">
        <v>748</v>
      </c>
      <c r="J5454" s="10" t="s">
        <v>10993</v>
      </c>
      <c r="K5454" s="10" t="s">
        <v>11383</v>
      </c>
      <c r="L5454" s="10">
        <v>5</v>
      </c>
      <c r="M5454" s="10">
        <v>875.83</v>
      </c>
      <c r="N5454" s="10">
        <v>4379.1499999999996</v>
      </c>
      <c r="O5454" s="59">
        <v>0.05</v>
      </c>
      <c r="P5454" s="10">
        <v>218.96</v>
      </c>
      <c r="Q5454" s="10">
        <v>4160.1899999999996</v>
      </c>
      <c r="R5454" s="10" t="s">
        <v>565</v>
      </c>
      <c r="S5454" s="10" t="s">
        <v>596</v>
      </c>
      <c r="T5454" s="59">
        <v>0.3</v>
      </c>
      <c r="U5454" s="10">
        <v>1248.06</v>
      </c>
    </row>
    <row r="5455" spans="1:21" x14ac:dyDescent="0.3">
      <c r="A5455" s="10" t="s">
        <v>19017</v>
      </c>
      <c r="B5455" s="61">
        <v>45359</v>
      </c>
      <c r="C5455" s="10" t="s">
        <v>19016</v>
      </c>
      <c r="D5455" s="10" t="s">
        <v>14215</v>
      </c>
      <c r="E5455" s="10" t="s">
        <v>592</v>
      </c>
      <c r="F5455" s="10" t="s">
        <v>18</v>
      </c>
      <c r="G5455" s="10" t="s">
        <v>601</v>
      </c>
      <c r="H5455" s="10" t="s">
        <v>544</v>
      </c>
      <c r="I5455" s="10" t="s">
        <v>568</v>
      </c>
      <c r="J5455" s="10" t="s">
        <v>15059</v>
      </c>
      <c r="K5455" s="10" t="s">
        <v>19015</v>
      </c>
      <c r="L5455" s="10">
        <v>5</v>
      </c>
      <c r="M5455" s="10">
        <v>378.19</v>
      </c>
      <c r="N5455" s="10">
        <v>1890.95</v>
      </c>
      <c r="O5455" s="59">
        <v>0.2</v>
      </c>
      <c r="P5455" s="10">
        <v>378.19</v>
      </c>
      <c r="Q5455" s="10">
        <v>1512.76</v>
      </c>
      <c r="R5455" s="10" t="s">
        <v>565</v>
      </c>
      <c r="S5455" s="10" t="s">
        <v>607</v>
      </c>
      <c r="T5455" s="59">
        <v>0.3</v>
      </c>
      <c r="U5455" s="10">
        <v>453.83</v>
      </c>
    </row>
    <row r="5456" spans="1:21" x14ac:dyDescent="0.3">
      <c r="A5456" s="10" t="s">
        <v>19014</v>
      </c>
      <c r="B5456" s="61">
        <v>45285</v>
      </c>
      <c r="C5456" s="10" t="s">
        <v>3606</v>
      </c>
      <c r="D5456" s="10" t="s">
        <v>4940</v>
      </c>
      <c r="E5456" s="10" t="s">
        <v>629</v>
      </c>
      <c r="F5456" s="10" t="s">
        <v>628</v>
      </c>
      <c r="G5456" s="10" t="s">
        <v>601</v>
      </c>
      <c r="H5456" s="10" t="s">
        <v>544</v>
      </c>
      <c r="I5456" s="10" t="s">
        <v>610</v>
      </c>
      <c r="J5456" s="10" t="s">
        <v>10249</v>
      </c>
      <c r="K5456" s="10" t="s">
        <v>19013</v>
      </c>
      <c r="L5456" s="10">
        <v>1</v>
      </c>
      <c r="M5456" s="10">
        <v>310.3</v>
      </c>
      <c r="N5456" s="10">
        <v>310.3</v>
      </c>
      <c r="O5456" s="59">
        <v>0.05</v>
      </c>
      <c r="P5456" s="10">
        <v>15.52</v>
      </c>
      <c r="Q5456" s="10">
        <v>294.77999999999997</v>
      </c>
      <c r="R5456" s="10" t="s">
        <v>565</v>
      </c>
      <c r="S5456" s="10" t="s">
        <v>585</v>
      </c>
      <c r="T5456" s="59">
        <v>0.15</v>
      </c>
      <c r="U5456" s="10">
        <v>44.22</v>
      </c>
    </row>
    <row r="5457" spans="1:21" x14ac:dyDescent="0.3">
      <c r="A5457" s="10" t="s">
        <v>19012</v>
      </c>
      <c r="B5457" s="61">
        <v>45240</v>
      </c>
      <c r="C5457" s="10" t="s">
        <v>11342</v>
      </c>
      <c r="D5457" s="10" t="s">
        <v>19011</v>
      </c>
      <c r="E5457" s="10" t="s">
        <v>571</v>
      </c>
      <c r="F5457" s="10" t="s">
        <v>685</v>
      </c>
      <c r="G5457" s="10" t="s">
        <v>569</v>
      </c>
      <c r="H5457" s="10" t="s">
        <v>600</v>
      </c>
      <c r="I5457" s="10" t="s">
        <v>627</v>
      </c>
      <c r="J5457" s="10" t="s">
        <v>2399</v>
      </c>
      <c r="K5457" s="10" t="s">
        <v>19010</v>
      </c>
      <c r="L5457" s="10">
        <v>9</v>
      </c>
      <c r="M5457" s="10">
        <v>395.69</v>
      </c>
      <c r="N5457" s="10">
        <v>3561.21</v>
      </c>
      <c r="O5457" s="59">
        <v>0.2</v>
      </c>
      <c r="P5457" s="10">
        <v>712.24</v>
      </c>
      <c r="Q5457" s="10">
        <v>2848.97</v>
      </c>
      <c r="R5457" s="10" t="s">
        <v>614</v>
      </c>
      <c r="S5457" s="10" t="s">
        <v>564</v>
      </c>
      <c r="T5457" s="59">
        <v>0.15</v>
      </c>
      <c r="U5457" s="10">
        <v>427.35</v>
      </c>
    </row>
    <row r="5458" spans="1:21" x14ac:dyDescent="0.3">
      <c r="A5458" s="10" t="s">
        <v>19009</v>
      </c>
      <c r="B5458" s="61">
        <v>45040</v>
      </c>
      <c r="C5458" s="10" t="s">
        <v>10196</v>
      </c>
      <c r="D5458" s="10" t="s">
        <v>19008</v>
      </c>
      <c r="E5458" s="10" t="s">
        <v>581</v>
      </c>
      <c r="F5458" s="10" t="s">
        <v>7</v>
      </c>
      <c r="G5458" s="10" t="s">
        <v>569</v>
      </c>
      <c r="H5458" s="10" t="s">
        <v>600</v>
      </c>
      <c r="I5458" s="10" t="s">
        <v>627</v>
      </c>
      <c r="J5458" s="10" t="s">
        <v>9881</v>
      </c>
      <c r="K5458" s="10" t="s">
        <v>19007</v>
      </c>
      <c r="L5458" s="10">
        <v>9</v>
      </c>
      <c r="M5458" s="10">
        <v>984.57</v>
      </c>
      <c r="N5458" s="10">
        <v>8861.1299999999992</v>
      </c>
      <c r="O5458" s="59">
        <v>0</v>
      </c>
      <c r="P5458" s="10">
        <v>0</v>
      </c>
      <c r="Q5458" s="10">
        <v>8861.1299999999992</v>
      </c>
      <c r="R5458" s="10" t="s">
        <v>565</v>
      </c>
      <c r="S5458" s="10" t="s">
        <v>585</v>
      </c>
      <c r="T5458" s="59">
        <v>0.25</v>
      </c>
      <c r="U5458" s="10">
        <v>2215.2800000000002</v>
      </c>
    </row>
    <row r="5459" spans="1:21" x14ac:dyDescent="0.3">
      <c r="A5459" s="10" t="s">
        <v>19006</v>
      </c>
      <c r="B5459" s="61">
        <v>45131</v>
      </c>
      <c r="C5459" s="10" t="s">
        <v>19005</v>
      </c>
      <c r="D5459" s="10" t="s">
        <v>19004</v>
      </c>
      <c r="E5459" s="10" t="s">
        <v>603</v>
      </c>
      <c r="F5459" s="10" t="s">
        <v>602</v>
      </c>
      <c r="G5459" s="10" t="s">
        <v>601</v>
      </c>
      <c r="H5459" s="10" t="s">
        <v>600</v>
      </c>
      <c r="I5459" s="10" t="s">
        <v>664</v>
      </c>
      <c r="J5459" s="10" t="s">
        <v>19003</v>
      </c>
      <c r="K5459" s="10" t="s">
        <v>19002</v>
      </c>
      <c r="L5459" s="10">
        <v>6</v>
      </c>
      <c r="M5459" s="10">
        <v>794.64</v>
      </c>
      <c r="N5459" s="10">
        <v>4767.84</v>
      </c>
      <c r="O5459" s="59">
        <v>0.2</v>
      </c>
      <c r="P5459" s="10">
        <v>953.57</v>
      </c>
      <c r="Q5459" s="10">
        <v>3814.27</v>
      </c>
      <c r="R5459" s="10" t="s">
        <v>586</v>
      </c>
      <c r="S5459" s="10" t="s">
        <v>607</v>
      </c>
      <c r="T5459" s="59">
        <v>0.25</v>
      </c>
      <c r="U5459" s="10">
        <v>953.57</v>
      </c>
    </row>
    <row r="5460" spans="1:21" x14ac:dyDescent="0.3">
      <c r="A5460" s="10" t="s">
        <v>19001</v>
      </c>
      <c r="B5460" s="61">
        <v>44967</v>
      </c>
      <c r="C5460" s="10" t="s">
        <v>12708</v>
      </c>
      <c r="D5460" s="10" t="s">
        <v>17089</v>
      </c>
      <c r="E5460" s="10" t="s">
        <v>571</v>
      </c>
      <c r="F5460" s="10" t="s">
        <v>11</v>
      </c>
      <c r="G5460" s="10" t="s">
        <v>569</v>
      </c>
      <c r="H5460" s="10" t="s">
        <v>590</v>
      </c>
      <c r="I5460" s="10" t="s">
        <v>635</v>
      </c>
      <c r="J5460" s="10" t="s">
        <v>19000</v>
      </c>
      <c r="K5460" s="10" t="s">
        <v>18999</v>
      </c>
      <c r="L5460" s="10">
        <v>8</v>
      </c>
      <c r="M5460" s="10">
        <v>566.39</v>
      </c>
      <c r="N5460" s="10">
        <v>4531.12</v>
      </c>
      <c r="O5460" s="59">
        <v>0.05</v>
      </c>
      <c r="P5460" s="10">
        <v>226.56</v>
      </c>
      <c r="Q5460" s="10">
        <v>4304.5600000000004</v>
      </c>
      <c r="R5460" s="10" t="s">
        <v>614</v>
      </c>
      <c r="S5460" s="10" t="s">
        <v>596</v>
      </c>
      <c r="T5460" s="59">
        <v>0.3</v>
      </c>
      <c r="U5460" s="10">
        <v>1291.3699999999999</v>
      </c>
    </row>
    <row r="5461" spans="1:21" x14ac:dyDescent="0.3">
      <c r="A5461" s="10" t="s">
        <v>18998</v>
      </c>
      <c r="B5461" s="61">
        <v>45305</v>
      </c>
      <c r="C5461" s="10" t="s">
        <v>4344</v>
      </c>
      <c r="D5461" s="10" t="s">
        <v>3352</v>
      </c>
      <c r="E5461" s="10" t="s">
        <v>592</v>
      </c>
      <c r="F5461" s="10" t="s">
        <v>652</v>
      </c>
      <c r="G5461" s="10" t="s">
        <v>569</v>
      </c>
      <c r="H5461" s="10" t="s">
        <v>544</v>
      </c>
      <c r="I5461" s="10" t="s">
        <v>10</v>
      </c>
      <c r="J5461" s="10" t="s">
        <v>18997</v>
      </c>
      <c r="K5461" s="10" t="s">
        <v>18996</v>
      </c>
      <c r="L5461" s="10">
        <v>1</v>
      </c>
      <c r="M5461" s="10">
        <v>639.54999999999995</v>
      </c>
      <c r="N5461" s="10">
        <v>639.54999999999995</v>
      </c>
      <c r="O5461" s="59">
        <v>0.2</v>
      </c>
      <c r="P5461" s="10">
        <v>127.91</v>
      </c>
      <c r="Q5461" s="10">
        <v>511.64</v>
      </c>
      <c r="R5461" s="10" t="s">
        <v>575</v>
      </c>
      <c r="S5461" s="10" t="s">
        <v>607</v>
      </c>
      <c r="T5461" s="59">
        <v>0.25</v>
      </c>
      <c r="U5461" s="10">
        <v>127.91</v>
      </c>
    </row>
    <row r="5462" spans="1:21" x14ac:dyDescent="0.3">
      <c r="A5462" s="10" t="s">
        <v>18995</v>
      </c>
      <c r="B5462" s="61">
        <v>45331</v>
      </c>
      <c r="C5462" s="10" t="s">
        <v>2615</v>
      </c>
      <c r="D5462" s="10" t="s">
        <v>16983</v>
      </c>
      <c r="E5462" s="10" t="s">
        <v>603</v>
      </c>
      <c r="F5462" s="10" t="s">
        <v>602</v>
      </c>
      <c r="G5462" s="10" t="s">
        <v>601</v>
      </c>
      <c r="H5462" s="10" t="s">
        <v>579</v>
      </c>
      <c r="I5462" s="10" t="s">
        <v>578</v>
      </c>
      <c r="J5462" s="10" t="s">
        <v>18994</v>
      </c>
      <c r="K5462" s="10" t="s">
        <v>18993</v>
      </c>
      <c r="L5462" s="10">
        <v>10</v>
      </c>
      <c r="M5462" s="10">
        <v>288.67</v>
      </c>
      <c r="N5462" s="10">
        <v>2886.7</v>
      </c>
      <c r="O5462" s="59">
        <v>0</v>
      </c>
      <c r="P5462" s="10">
        <v>0</v>
      </c>
      <c r="Q5462" s="10">
        <v>2886.7</v>
      </c>
      <c r="R5462" s="10" t="s">
        <v>575</v>
      </c>
      <c r="S5462" s="10" t="s">
        <v>607</v>
      </c>
      <c r="T5462" s="59">
        <v>0.25</v>
      </c>
      <c r="U5462" s="10">
        <v>721.67</v>
      </c>
    </row>
    <row r="5463" spans="1:21" x14ac:dyDescent="0.3">
      <c r="A5463" s="10" t="s">
        <v>18992</v>
      </c>
      <c r="B5463" s="61">
        <v>44996</v>
      </c>
      <c r="C5463" s="10" t="s">
        <v>11241</v>
      </c>
      <c r="D5463" s="10" t="s">
        <v>11689</v>
      </c>
      <c r="E5463" s="10" t="s">
        <v>629</v>
      </c>
      <c r="F5463" s="10" t="s">
        <v>628</v>
      </c>
      <c r="G5463" s="10" t="s">
        <v>601</v>
      </c>
      <c r="H5463" s="10" t="s">
        <v>600</v>
      </c>
      <c r="I5463" s="10" t="s">
        <v>599</v>
      </c>
      <c r="J5463" s="10" t="s">
        <v>16645</v>
      </c>
      <c r="K5463" s="10" t="s">
        <v>18991</v>
      </c>
      <c r="L5463" s="10">
        <v>5</v>
      </c>
      <c r="M5463" s="10">
        <v>221.98</v>
      </c>
      <c r="N5463" s="10">
        <v>1109.9000000000001</v>
      </c>
      <c r="O5463" s="59">
        <v>0.2</v>
      </c>
      <c r="P5463" s="10">
        <v>221.98</v>
      </c>
      <c r="Q5463" s="10">
        <v>887.92</v>
      </c>
      <c r="R5463" s="10" t="s">
        <v>614</v>
      </c>
      <c r="S5463" s="10" t="s">
        <v>596</v>
      </c>
      <c r="T5463" s="59">
        <v>0.15</v>
      </c>
      <c r="U5463" s="10">
        <v>133.19</v>
      </c>
    </row>
    <row r="5464" spans="1:21" x14ac:dyDescent="0.3">
      <c r="A5464" s="10" t="s">
        <v>18990</v>
      </c>
      <c r="B5464" s="61">
        <v>45220</v>
      </c>
      <c r="C5464" s="10" t="s">
        <v>7242</v>
      </c>
      <c r="D5464" s="10" t="s">
        <v>9509</v>
      </c>
      <c r="E5464" s="10" t="s">
        <v>629</v>
      </c>
      <c r="F5464" s="10" t="s">
        <v>628</v>
      </c>
      <c r="G5464" s="10" t="s">
        <v>569</v>
      </c>
      <c r="H5464" s="10" t="s">
        <v>579</v>
      </c>
      <c r="I5464" s="10" t="s">
        <v>578</v>
      </c>
      <c r="J5464" s="10" t="s">
        <v>17190</v>
      </c>
      <c r="K5464" s="10" t="s">
        <v>18989</v>
      </c>
      <c r="L5464" s="10">
        <v>7</v>
      </c>
      <c r="M5464" s="10">
        <v>137.30000000000001</v>
      </c>
      <c r="N5464" s="10">
        <v>961.1</v>
      </c>
      <c r="O5464" s="59">
        <v>0.2</v>
      </c>
      <c r="P5464" s="10">
        <v>192.22</v>
      </c>
      <c r="Q5464" s="10">
        <v>768.88</v>
      </c>
      <c r="R5464" s="10" t="s">
        <v>565</v>
      </c>
      <c r="S5464" s="10" t="s">
        <v>564</v>
      </c>
      <c r="T5464" s="59">
        <v>0.3</v>
      </c>
      <c r="U5464" s="10">
        <v>230.66</v>
      </c>
    </row>
    <row r="5465" spans="1:21" x14ac:dyDescent="0.3">
      <c r="A5465" s="10" t="s">
        <v>18988</v>
      </c>
      <c r="B5465" s="61">
        <v>45337</v>
      </c>
      <c r="C5465" s="10" t="s">
        <v>9522</v>
      </c>
      <c r="D5465" s="10" t="s">
        <v>5283</v>
      </c>
      <c r="E5465" s="10" t="s">
        <v>592</v>
      </c>
      <c r="F5465" s="10" t="s">
        <v>591</v>
      </c>
      <c r="G5465" s="10" t="s">
        <v>601</v>
      </c>
      <c r="H5465" s="10" t="s">
        <v>590</v>
      </c>
      <c r="I5465" s="10" t="s">
        <v>589</v>
      </c>
      <c r="J5465" s="10" t="s">
        <v>18987</v>
      </c>
      <c r="K5465" s="10" t="s">
        <v>18986</v>
      </c>
      <c r="L5465" s="10">
        <v>4</v>
      </c>
      <c r="M5465" s="10">
        <v>560.04</v>
      </c>
      <c r="N5465" s="10">
        <v>2240.16</v>
      </c>
      <c r="O5465" s="59">
        <v>0.2</v>
      </c>
      <c r="P5465" s="10">
        <v>448.03</v>
      </c>
      <c r="Q5465" s="10">
        <v>1792.13</v>
      </c>
      <c r="R5465" s="10" t="s">
        <v>586</v>
      </c>
      <c r="S5465" s="10" t="s">
        <v>564</v>
      </c>
      <c r="T5465" s="59">
        <v>0.3</v>
      </c>
      <c r="U5465" s="10">
        <v>537.64</v>
      </c>
    </row>
    <row r="5466" spans="1:21" x14ac:dyDescent="0.3">
      <c r="A5466" s="10" t="s">
        <v>18985</v>
      </c>
      <c r="B5466" s="61">
        <v>45343</v>
      </c>
      <c r="C5466" s="10" t="s">
        <v>18984</v>
      </c>
      <c r="D5466" s="10" t="s">
        <v>18983</v>
      </c>
      <c r="E5466" s="10" t="s">
        <v>603</v>
      </c>
      <c r="F5466" s="10" t="s">
        <v>658</v>
      </c>
      <c r="G5466" s="10" t="s">
        <v>601</v>
      </c>
      <c r="H5466" s="10" t="s">
        <v>590</v>
      </c>
      <c r="I5466" s="10" t="s">
        <v>635</v>
      </c>
      <c r="J5466" s="10" t="s">
        <v>8135</v>
      </c>
      <c r="K5466" s="10" t="s">
        <v>18982</v>
      </c>
      <c r="L5466" s="10">
        <v>9</v>
      </c>
      <c r="M5466" s="10">
        <v>836.4</v>
      </c>
      <c r="N5466" s="10">
        <v>7527.6</v>
      </c>
      <c r="O5466" s="59">
        <v>0</v>
      </c>
      <c r="P5466" s="10">
        <v>0</v>
      </c>
      <c r="Q5466" s="10">
        <v>7527.6</v>
      </c>
      <c r="R5466" s="10" t="s">
        <v>565</v>
      </c>
      <c r="S5466" s="10" t="s">
        <v>564</v>
      </c>
      <c r="T5466" s="59">
        <v>0.15</v>
      </c>
      <c r="U5466" s="10">
        <v>1129.1400000000001</v>
      </c>
    </row>
    <row r="5467" spans="1:21" x14ac:dyDescent="0.3">
      <c r="A5467" s="10" t="s">
        <v>18981</v>
      </c>
      <c r="B5467" s="61">
        <v>45281</v>
      </c>
      <c r="C5467" s="10" t="s">
        <v>7429</v>
      </c>
      <c r="D5467" s="10" t="s">
        <v>18980</v>
      </c>
      <c r="E5467" s="10" t="s">
        <v>603</v>
      </c>
      <c r="F5467" s="10" t="s">
        <v>658</v>
      </c>
      <c r="G5467" s="10" t="s">
        <v>601</v>
      </c>
      <c r="H5467" s="10" t="s">
        <v>590</v>
      </c>
      <c r="I5467" s="10" t="s">
        <v>635</v>
      </c>
      <c r="J5467" s="10" t="s">
        <v>18979</v>
      </c>
      <c r="K5467" s="10" t="s">
        <v>18978</v>
      </c>
      <c r="L5467" s="10">
        <v>7</v>
      </c>
      <c r="M5467" s="10">
        <v>942.71</v>
      </c>
      <c r="N5467" s="10">
        <v>6598.97</v>
      </c>
      <c r="O5467" s="59">
        <v>0.1</v>
      </c>
      <c r="P5467" s="10">
        <v>659.9</v>
      </c>
      <c r="Q5467" s="10">
        <v>5939.07</v>
      </c>
      <c r="R5467" s="10" t="s">
        <v>586</v>
      </c>
      <c r="S5467" s="10" t="s">
        <v>607</v>
      </c>
      <c r="T5467" s="59">
        <v>0.3</v>
      </c>
      <c r="U5467" s="10">
        <v>1781.72</v>
      </c>
    </row>
    <row r="5468" spans="1:21" x14ac:dyDescent="0.3">
      <c r="A5468" s="10" t="s">
        <v>18977</v>
      </c>
      <c r="B5468" s="61">
        <v>45161</v>
      </c>
      <c r="C5468" s="10" t="s">
        <v>18976</v>
      </c>
      <c r="D5468" s="10" t="s">
        <v>16004</v>
      </c>
      <c r="E5468" s="10" t="s">
        <v>592</v>
      </c>
      <c r="F5468" s="10" t="s">
        <v>18</v>
      </c>
      <c r="G5468" s="10" t="s">
        <v>569</v>
      </c>
      <c r="H5468" s="10" t="s">
        <v>544</v>
      </c>
      <c r="I5468" s="10" t="s">
        <v>568</v>
      </c>
      <c r="J5468" s="10" t="s">
        <v>18975</v>
      </c>
      <c r="K5468" s="10" t="s">
        <v>18974</v>
      </c>
      <c r="L5468" s="10">
        <v>4</v>
      </c>
      <c r="M5468" s="10">
        <v>352.71</v>
      </c>
      <c r="N5468" s="10">
        <v>1410.84</v>
      </c>
      <c r="O5468" s="59">
        <v>0</v>
      </c>
      <c r="P5468" s="10">
        <v>0</v>
      </c>
      <c r="Q5468" s="10">
        <v>1410.84</v>
      </c>
      <c r="R5468" s="10" t="s">
        <v>586</v>
      </c>
      <c r="S5468" s="10" t="s">
        <v>564</v>
      </c>
      <c r="T5468" s="59">
        <v>0.25</v>
      </c>
      <c r="U5468" s="10">
        <v>352.71</v>
      </c>
    </row>
    <row r="5469" spans="1:21" x14ac:dyDescent="0.3">
      <c r="A5469" s="10" t="s">
        <v>18973</v>
      </c>
      <c r="B5469" s="61">
        <v>45069</v>
      </c>
      <c r="C5469" s="10" t="s">
        <v>8605</v>
      </c>
      <c r="D5469" s="10" t="s">
        <v>2477</v>
      </c>
      <c r="E5469" s="10" t="s">
        <v>629</v>
      </c>
      <c r="F5469" s="10" t="s">
        <v>628</v>
      </c>
      <c r="G5469" s="10" t="s">
        <v>601</v>
      </c>
      <c r="H5469" s="10" t="s">
        <v>600</v>
      </c>
      <c r="I5469" s="10" t="s">
        <v>627</v>
      </c>
      <c r="J5469" s="10" t="s">
        <v>18972</v>
      </c>
      <c r="K5469" s="10" t="s">
        <v>18971</v>
      </c>
      <c r="L5469" s="10">
        <v>7</v>
      </c>
      <c r="M5469" s="10">
        <v>330.88</v>
      </c>
      <c r="N5469" s="10">
        <v>2316.16</v>
      </c>
      <c r="O5469" s="59">
        <v>0</v>
      </c>
      <c r="P5469" s="10">
        <v>0</v>
      </c>
      <c r="Q5469" s="10">
        <v>2316.16</v>
      </c>
      <c r="R5469" s="10" t="s">
        <v>575</v>
      </c>
      <c r="S5469" s="10" t="s">
        <v>596</v>
      </c>
      <c r="T5469" s="59">
        <v>0.25</v>
      </c>
      <c r="U5469" s="10">
        <v>579.04</v>
      </c>
    </row>
    <row r="5470" spans="1:21" x14ac:dyDescent="0.3">
      <c r="A5470" s="10" t="s">
        <v>18970</v>
      </c>
      <c r="B5470" s="61">
        <v>45025</v>
      </c>
      <c r="C5470" s="10" t="s">
        <v>18969</v>
      </c>
      <c r="D5470" s="10" t="s">
        <v>7887</v>
      </c>
      <c r="E5470" s="10" t="s">
        <v>603</v>
      </c>
      <c r="F5470" s="10" t="s">
        <v>636</v>
      </c>
      <c r="G5470" s="10" t="s">
        <v>569</v>
      </c>
      <c r="H5470" s="10" t="s">
        <v>579</v>
      </c>
      <c r="I5470" s="10" t="s">
        <v>722</v>
      </c>
      <c r="J5470" s="10" t="s">
        <v>13133</v>
      </c>
      <c r="K5470" s="10" t="s">
        <v>18968</v>
      </c>
      <c r="L5470" s="10">
        <v>8</v>
      </c>
      <c r="M5470" s="10">
        <v>864.07</v>
      </c>
      <c r="N5470" s="10">
        <v>6912.56</v>
      </c>
      <c r="O5470" s="59">
        <v>0</v>
      </c>
      <c r="P5470" s="10">
        <v>0</v>
      </c>
      <c r="Q5470" s="10">
        <v>6912.56</v>
      </c>
      <c r="R5470" s="10" t="s">
        <v>614</v>
      </c>
      <c r="S5470" s="10" t="s">
        <v>607</v>
      </c>
      <c r="T5470" s="59">
        <v>0.15</v>
      </c>
      <c r="U5470" s="10">
        <v>1036.8800000000001</v>
      </c>
    </row>
    <row r="5471" spans="1:21" x14ac:dyDescent="0.3">
      <c r="A5471" s="10" t="s">
        <v>18967</v>
      </c>
      <c r="B5471" s="61">
        <v>45223</v>
      </c>
      <c r="C5471" s="10" t="s">
        <v>594</v>
      </c>
      <c r="D5471" s="10" t="s">
        <v>8994</v>
      </c>
      <c r="E5471" s="10" t="s">
        <v>581</v>
      </c>
      <c r="F5471" s="10" t="s">
        <v>7</v>
      </c>
      <c r="G5471" s="10" t="s">
        <v>569</v>
      </c>
      <c r="H5471" s="10" t="s">
        <v>590</v>
      </c>
      <c r="I5471" s="10" t="s">
        <v>589</v>
      </c>
      <c r="J5471" s="10" t="s">
        <v>705</v>
      </c>
      <c r="K5471" s="10" t="s">
        <v>18966</v>
      </c>
      <c r="L5471" s="10">
        <v>10</v>
      </c>
      <c r="M5471" s="10">
        <v>463.4</v>
      </c>
      <c r="N5471" s="10">
        <v>4634</v>
      </c>
      <c r="O5471" s="59">
        <v>0.1</v>
      </c>
      <c r="P5471" s="10">
        <v>463.4</v>
      </c>
      <c r="Q5471" s="10">
        <v>4170.6000000000004</v>
      </c>
      <c r="R5471" s="10" t="s">
        <v>565</v>
      </c>
      <c r="S5471" s="10" t="s">
        <v>607</v>
      </c>
      <c r="T5471" s="59">
        <v>0.15</v>
      </c>
      <c r="U5471" s="10">
        <v>625.59</v>
      </c>
    </row>
    <row r="5472" spans="1:21" x14ac:dyDescent="0.3">
      <c r="A5472" s="10" t="s">
        <v>18965</v>
      </c>
      <c r="B5472" s="61">
        <v>45252</v>
      </c>
      <c r="C5472" s="10" t="s">
        <v>14024</v>
      </c>
      <c r="D5472" s="10" t="s">
        <v>18964</v>
      </c>
      <c r="E5472" s="10" t="s">
        <v>571</v>
      </c>
      <c r="F5472" s="10" t="s">
        <v>11</v>
      </c>
      <c r="G5472" s="10" t="s">
        <v>569</v>
      </c>
      <c r="H5472" s="10" t="s">
        <v>579</v>
      </c>
      <c r="I5472" s="10" t="s">
        <v>722</v>
      </c>
      <c r="J5472" s="10" t="s">
        <v>12281</v>
      </c>
      <c r="K5472" s="10" t="s">
        <v>18963</v>
      </c>
      <c r="L5472" s="10">
        <v>2</v>
      </c>
      <c r="M5472" s="10">
        <v>537.64</v>
      </c>
      <c r="N5472" s="10">
        <v>1075.28</v>
      </c>
      <c r="O5472" s="59">
        <v>0</v>
      </c>
      <c r="P5472" s="10">
        <v>0</v>
      </c>
      <c r="Q5472" s="10">
        <v>1075.28</v>
      </c>
      <c r="R5472" s="10" t="s">
        <v>614</v>
      </c>
      <c r="S5472" s="10" t="s">
        <v>585</v>
      </c>
      <c r="T5472" s="59">
        <v>0.3</v>
      </c>
      <c r="U5472" s="10">
        <v>322.58</v>
      </c>
    </row>
    <row r="5473" spans="1:21" x14ac:dyDescent="0.3">
      <c r="A5473" s="10" t="s">
        <v>18962</v>
      </c>
      <c r="B5473" s="61">
        <v>45300</v>
      </c>
      <c r="C5473" s="10" t="s">
        <v>11153</v>
      </c>
      <c r="D5473" s="10" t="s">
        <v>4721</v>
      </c>
      <c r="E5473" s="10" t="s">
        <v>571</v>
      </c>
      <c r="F5473" s="10" t="s">
        <v>11</v>
      </c>
      <c r="G5473" s="10" t="s">
        <v>569</v>
      </c>
      <c r="H5473" s="10" t="s">
        <v>579</v>
      </c>
      <c r="I5473" s="10" t="s">
        <v>711</v>
      </c>
      <c r="J5473" s="10" t="s">
        <v>1900</v>
      </c>
      <c r="K5473" s="10" t="s">
        <v>18961</v>
      </c>
      <c r="L5473" s="10">
        <v>8</v>
      </c>
      <c r="M5473" s="10">
        <v>756.78</v>
      </c>
      <c r="N5473" s="10">
        <v>6054.24</v>
      </c>
      <c r="O5473" s="59">
        <v>0.1</v>
      </c>
      <c r="P5473" s="10">
        <v>605.41999999999996</v>
      </c>
      <c r="Q5473" s="10">
        <v>5448.82</v>
      </c>
      <c r="R5473" s="10" t="s">
        <v>575</v>
      </c>
      <c r="S5473" s="10" t="s">
        <v>607</v>
      </c>
      <c r="T5473" s="59">
        <v>0.3</v>
      </c>
      <c r="U5473" s="10">
        <v>1634.65</v>
      </c>
    </row>
    <row r="5474" spans="1:21" x14ac:dyDescent="0.3">
      <c r="A5474" s="10" t="s">
        <v>18960</v>
      </c>
      <c r="B5474" s="61">
        <v>45267</v>
      </c>
      <c r="C5474" s="10" t="s">
        <v>18959</v>
      </c>
      <c r="D5474" s="10" t="s">
        <v>15512</v>
      </c>
      <c r="E5474" s="10" t="s">
        <v>571</v>
      </c>
      <c r="F5474" s="10" t="s">
        <v>570</v>
      </c>
      <c r="G5474" s="10" t="s">
        <v>601</v>
      </c>
      <c r="H5474" s="10" t="s">
        <v>600</v>
      </c>
      <c r="I5474" s="10" t="s">
        <v>599</v>
      </c>
      <c r="J5474" s="10" t="s">
        <v>16645</v>
      </c>
      <c r="K5474" s="10" t="s">
        <v>12694</v>
      </c>
      <c r="L5474" s="10">
        <v>10</v>
      </c>
      <c r="M5474" s="10">
        <v>897.97</v>
      </c>
      <c r="N5474" s="10">
        <v>8979.7000000000007</v>
      </c>
      <c r="O5474" s="59">
        <v>0.2</v>
      </c>
      <c r="P5474" s="10">
        <v>1795.94</v>
      </c>
      <c r="Q5474" s="10">
        <v>7183.76</v>
      </c>
      <c r="R5474" s="10" t="s">
        <v>575</v>
      </c>
      <c r="S5474" s="10" t="s">
        <v>607</v>
      </c>
      <c r="T5474" s="59">
        <v>0.25</v>
      </c>
      <c r="U5474" s="10">
        <v>1795.94</v>
      </c>
    </row>
    <row r="5475" spans="1:21" x14ac:dyDescent="0.3">
      <c r="A5475" s="10" t="s">
        <v>18958</v>
      </c>
      <c r="B5475" s="61">
        <v>45107</v>
      </c>
      <c r="C5475" s="10" t="s">
        <v>18957</v>
      </c>
      <c r="D5475" s="10" t="s">
        <v>5687</v>
      </c>
      <c r="E5475" s="10" t="s">
        <v>571</v>
      </c>
      <c r="F5475" s="10" t="s">
        <v>11</v>
      </c>
      <c r="G5475" s="10" t="s">
        <v>569</v>
      </c>
      <c r="H5475" s="10" t="s">
        <v>544</v>
      </c>
      <c r="I5475" s="10" t="s">
        <v>10</v>
      </c>
      <c r="J5475" s="10" t="s">
        <v>18956</v>
      </c>
      <c r="K5475" s="10" t="s">
        <v>18955</v>
      </c>
      <c r="L5475" s="10">
        <v>4</v>
      </c>
      <c r="M5475" s="10">
        <v>705.37</v>
      </c>
      <c r="N5475" s="10">
        <v>2821.48</v>
      </c>
      <c r="O5475" s="59">
        <v>0.2</v>
      </c>
      <c r="P5475" s="10">
        <v>564.29999999999995</v>
      </c>
      <c r="Q5475" s="10">
        <v>2257.1799999999998</v>
      </c>
      <c r="R5475" s="10" t="s">
        <v>586</v>
      </c>
      <c r="S5475" s="10" t="s">
        <v>564</v>
      </c>
      <c r="T5475" s="59">
        <v>0.15</v>
      </c>
      <c r="U5475" s="10">
        <v>338.58</v>
      </c>
    </row>
    <row r="5476" spans="1:21" x14ac:dyDescent="0.3">
      <c r="A5476" s="10" t="s">
        <v>18954</v>
      </c>
      <c r="B5476" s="61">
        <v>45129</v>
      </c>
      <c r="C5476" s="10" t="s">
        <v>11228</v>
      </c>
      <c r="D5476" s="10" t="s">
        <v>18953</v>
      </c>
      <c r="E5476" s="10" t="s">
        <v>592</v>
      </c>
      <c r="F5476" s="10" t="s">
        <v>18</v>
      </c>
      <c r="G5476" s="10" t="s">
        <v>569</v>
      </c>
      <c r="H5476" s="10" t="s">
        <v>579</v>
      </c>
      <c r="I5476" s="10" t="s">
        <v>578</v>
      </c>
      <c r="J5476" s="10" t="s">
        <v>18952</v>
      </c>
      <c r="K5476" s="10" t="s">
        <v>18951</v>
      </c>
      <c r="L5476" s="10">
        <v>2</v>
      </c>
      <c r="M5476" s="10">
        <v>526.76</v>
      </c>
      <c r="N5476" s="10">
        <v>1053.52</v>
      </c>
      <c r="O5476" s="59">
        <v>0.05</v>
      </c>
      <c r="P5476" s="10">
        <v>52.68</v>
      </c>
      <c r="Q5476" s="10">
        <v>1000.84</v>
      </c>
      <c r="R5476" s="10" t="s">
        <v>565</v>
      </c>
      <c r="S5476" s="10" t="s">
        <v>596</v>
      </c>
      <c r="T5476" s="59">
        <v>0.3</v>
      </c>
      <c r="U5476" s="10">
        <v>300.25</v>
      </c>
    </row>
    <row r="5477" spans="1:21" x14ac:dyDescent="0.3">
      <c r="A5477" s="10" t="s">
        <v>18950</v>
      </c>
      <c r="B5477" s="61">
        <v>45118</v>
      </c>
      <c r="C5477" s="10" t="s">
        <v>2087</v>
      </c>
      <c r="D5477" s="10" t="s">
        <v>4727</v>
      </c>
      <c r="E5477" s="10" t="s">
        <v>592</v>
      </c>
      <c r="F5477" s="10" t="s">
        <v>652</v>
      </c>
      <c r="G5477" s="10" t="s">
        <v>601</v>
      </c>
      <c r="H5477" s="10" t="s">
        <v>590</v>
      </c>
      <c r="I5477" s="10" t="s">
        <v>589</v>
      </c>
      <c r="J5477" s="10" t="s">
        <v>6078</v>
      </c>
      <c r="K5477" s="10" t="s">
        <v>18949</v>
      </c>
      <c r="L5477" s="10">
        <v>2</v>
      </c>
      <c r="M5477" s="10">
        <v>465.82</v>
      </c>
      <c r="N5477" s="10">
        <v>931.64</v>
      </c>
      <c r="O5477" s="59">
        <v>0.2</v>
      </c>
      <c r="P5477" s="10">
        <v>186.33</v>
      </c>
      <c r="Q5477" s="10">
        <v>745.31</v>
      </c>
      <c r="R5477" s="10" t="s">
        <v>586</v>
      </c>
      <c r="S5477" s="10" t="s">
        <v>585</v>
      </c>
      <c r="T5477" s="59">
        <v>0.15</v>
      </c>
      <c r="U5477" s="10">
        <v>111.8</v>
      </c>
    </row>
    <row r="5478" spans="1:21" x14ac:dyDescent="0.3">
      <c r="A5478" s="10" t="s">
        <v>18948</v>
      </c>
      <c r="B5478" s="61">
        <v>45358</v>
      </c>
      <c r="C5478" s="10" t="s">
        <v>3942</v>
      </c>
      <c r="D5478" s="10" t="s">
        <v>18947</v>
      </c>
      <c r="E5478" s="10" t="s">
        <v>581</v>
      </c>
      <c r="F5478" s="10" t="s">
        <v>580</v>
      </c>
      <c r="G5478" s="10" t="s">
        <v>569</v>
      </c>
      <c r="H5478" s="10" t="s">
        <v>579</v>
      </c>
      <c r="I5478" s="10" t="s">
        <v>711</v>
      </c>
      <c r="J5478" s="10" t="s">
        <v>18234</v>
      </c>
      <c r="K5478" s="10" t="s">
        <v>18946</v>
      </c>
      <c r="L5478" s="10">
        <v>5</v>
      </c>
      <c r="M5478" s="10">
        <v>106.93</v>
      </c>
      <c r="N5478" s="10">
        <v>534.65</v>
      </c>
      <c r="O5478" s="59">
        <v>0.1</v>
      </c>
      <c r="P5478" s="10">
        <v>53.47</v>
      </c>
      <c r="Q5478" s="10">
        <v>481.18</v>
      </c>
      <c r="R5478" s="10" t="s">
        <v>586</v>
      </c>
      <c r="S5478" s="10" t="s">
        <v>607</v>
      </c>
      <c r="T5478" s="59">
        <v>0.3</v>
      </c>
      <c r="U5478" s="10">
        <v>144.35</v>
      </c>
    </row>
    <row r="5479" spans="1:21" x14ac:dyDescent="0.3">
      <c r="A5479" s="10" t="s">
        <v>18945</v>
      </c>
      <c r="B5479" s="61">
        <v>45139</v>
      </c>
      <c r="C5479" s="10" t="s">
        <v>18944</v>
      </c>
      <c r="D5479" s="10" t="s">
        <v>18943</v>
      </c>
      <c r="E5479" s="10" t="s">
        <v>571</v>
      </c>
      <c r="F5479" s="10" t="s">
        <v>685</v>
      </c>
      <c r="G5479" s="10" t="s">
        <v>601</v>
      </c>
      <c r="H5479" s="10" t="s">
        <v>579</v>
      </c>
      <c r="I5479" s="10" t="s">
        <v>711</v>
      </c>
      <c r="J5479" s="10" t="s">
        <v>18942</v>
      </c>
      <c r="K5479" s="10" t="s">
        <v>18941</v>
      </c>
      <c r="L5479" s="10">
        <v>3</v>
      </c>
      <c r="M5479" s="10">
        <v>851.33</v>
      </c>
      <c r="N5479" s="10">
        <v>2553.9899999999998</v>
      </c>
      <c r="O5479" s="59">
        <v>0.2</v>
      </c>
      <c r="P5479" s="10">
        <v>510.8</v>
      </c>
      <c r="Q5479" s="10">
        <v>2043.19</v>
      </c>
      <c r="R5479" s="10" t="s">
        <v>565</v>
      </c>
      <c r="S5479" s="10" t="s">
        <v>596</v>
      </c>
      <c r="T5479" s="59">
        <v>0.15</v>
      </c>
      <c r="U5479" s="10">
        <v>306.48</v>
      </c>
    </row>
    <row r="5480" spans="1:21" x14ac:dyDescent="0.3">
      <c r="A5480" s="10" t="s">
        <v>18940</v>
      </c>
      <c r="B5480" s="61">
        <v>45054</v>
      </c>
      <c r="C5480" s="10" t="s">
        <v>10324</v>
      </c>
      <c r="D5480" s="10" t="s">
        <v>18939</v>
      </c>
      <c r="E5480" s="10" t="s">
        <v>571</v>
      </c>
      <c r="F5480" s="10" t="s">
        <v>570</v>
      </c>
      <c r="G5480" s="10" t="s">
        <v>569</v>
      </c>
      <c r="H5480" s="10" t="s">
        <v>579</v>
      </c>
      <c r="I5480" s="10" t="s">
        <v>722</v>
      </c>
      <c r="J5480" s="10" t="s">
        <v>18938</v>
      </c>
      <c r="K5480" s="10" t="s">
        <v>11603</v>
      </c>
      <c r="L5480" s="10">
        <v>1</v>
      </c>
      <c r="M5480" s="10">
        <v>166.09</v>
      </c>
      <c r="N5480" s="10">
        <v>166.09</v>
      </c>
      <c r="O5480" s="59">
        <v>0.1</v>
      </c>
      <c r="P5480" s="10">
        <v>16.61</v>
      </c>
      <c r="Q5480" s="10">
        <v>149.47999999999999</v>
      </c>
      <c r="R5480" s="10" t="s">
        <v>614</v>
      </c>
      <c r="S5480" s="10" t="s">
        <v>585</v>
      </c>
      <c r="T5480" s="59">
        <v>0.15</v>
      </c>
      <c r="U5480" s="10">
        <v>22.42</v>
      </c>
    </row>
    <row r="5481" spans="1:21" x14ac:dyDescent="0.3">
      <c r="A5481" s="10" t="s">
        <v>18937</v>
      </c>
      <c r="B5481" s="61">
        <v>45169</v>
      </c>
      <c r="C5481" s="10" t="s">
        <v>7362</v>
      </c>
      <c r="D5481" s="10" t="s">
        <v>4457</v>
      </c>
      <c r="E5481" s="10" t="s">
        <v>581</v>
      </c>
      <c r="F5481" s="10" t="s">
        <v>83</v>
      </c>
      <c r="G5481" s="10" t="s">
        <v>601</v>
      </c>
      <c r="H5481" s="10" t="s">
        <v>544</v>
      </c>
      <c r="I5481" s="10" t="s">
        <v>610</v>
      </c>
      <c r="J5481" s="10" t="s">
        <v>18936</v>
      </c>
      <c r="K5481" s="10" t="s">
        <v>18935</v>
      </c>
      <c r="L5481" s="10">
        <v>1</v>
      </c>
      <c r="M5481" s="10">
        <v>346.96</v>
      </c>
      <c r="N5481" s="10">
        <v>346.96</v>
      </c>
      <c r="O5481" s="59">
        <v>0.1</v>
      </c>
      <c r="P5481" s="10">
        <v>34.700000000000003</v>
      </c>
      <c r="Q5481" s="10">
        <v>312.26</v>
      </c>
      <c r="R5481" s="10" t="s">
        <v>614</v>
      </c>
      <c r="S5481" s="10" t="s">
        <v>607</v>
      </c>
      <c r="T5481" s="59">
        <v>0.3</v>
      </c>
      <c r="U5481" s="10">
        <v>93.68</v>
      </c>
    </row>
    <row r="5482" spans="1:21" x14ac:dyDescent="0.3">
      <c r="A5482" s="10" t="s">
        <v>18934</v>
      </c>
      <c r="B5482" s="61">
        <v>45296</v>
      </c>
      <c r="C5482" s="10" t="s">
        <v>2934</v>
      </c>
      <c r="D5482" s="10" t="s">
        <v>11623</v>
      </c>
      <c r="E5482" s="10" t="s">
        <v>629</v>
      </c>
      <c r="F5482" s="10" t="s">
        <v>628</v>
      </c>
      <c r="G5482" s="10" t="s">
        <v>569</v>
      </c>
      <c r="H5482" s="10" t="s">
        <v>600</v>
      </c>
      <c r="I5482" s="10" t="s">
        <v>664</v>
      </c>
      <c r="J5482" s="10" t="s">
        <v>16547</v>
      </c>
      <c r="K5482" s="10" t="s">
        <v>12492</v>
      </c>
      <c r="L5482" s="10">
        <v>2</v>
      </c>
      <c r="M5482" s="10">
        <v>937.86</v>
      </c>
      <c r="N5482" s="10">
        <v>1875.72</v>
      </c>
      <c r="O5482" s="59">
        <v>0.2</v>
      </c>
      <c r="P5482" s="10">
        <v>375.14</v>
      </c>
      <c r="Q5482" s="10">
        <v>1500.58</v>
      </c>
      <c r="R5482" s="10" t="s">
        <v>586</v>
      </c>
      <c r="S5482" s="10" t="s">
        <v>596</v>
      </c>
      <c r="T5482" s="59">
        <v>0.3</v>
      </c>
      <c r="U5482" s="10">
        <v>450.17</v>
      </c>
    </row>
    <row r="5483" spans="1:21" x14ac:dyDescent="0.3">
      <c r="A5483" s="10" t="s">
        <v>18933</v>
      </c>
      <c r="B5483" s="61">
        <v>45224</v>
      </c>
      <c r="C5483" s="10" t="s">
        <v>11433</v>
      </c>
      <c r="D5483" s="10" t="s">
        <v>18932</v>
      </c>
      <c r="E5483" s="10" t="s">
        <v>629</v>
      </c>
      <c r="F5483" s="10" t="s">
        <v>759</v>
      </c>
      <c r="G5483" s="10" t="s">
        <v>569</v>
      </c>
      <c r="H5483" s="10" t="s">
        <v>600</v>
      </c>
      <c r="I5483" s="10" t="s">
        <v>627</v>
      </c>
      <c r="J5483" s="10" t="s">
        <v>18931</v>
      </c>
      <c r="K5483" s="10" t="s">
        <v>17933</v>
      </c>
      <c r="L5483" s="10">
        <v>7</v>
      </c>
      <c r="M5483" s="10">
        <v>675.75</v>
      </c>
      <c r="N5483" s="10">
        <v>4730.25</v>
      </c>
      <c r="O5483" s="59">
        <v>0.05</v>
      </c>
      <c r="P5483" s="10">
        <v>236.51</v>
      </c>
      <c r="Q5483" s="10">
        <v>4493.74</v>
      </c>
      <c r="R5483" s="10" t="s">
        <v>565</v>
      </c>
      <c r="S5483" s="10" t="s">
        <v>596</v>
      </c>
      <c r="T5483" s="59">
        <v>0.3</v>
      </c>
      <c r="U5483" s="10">
        <v>1348.12</v>
      </c>
    </row>
    <row r="5484" spans="1:21" x14ac:dyDescent="0.3">
      <c r="A5484" s="10" t="s">
        <v>18930</v>
      </c>
      <c r="B5484" s="61">
        <v>45078</v>
      </c>
      <c r="C5484" s="10" t="s">
        <v>1962</v>
      </c>
      <c r="D5484" s="10" t="s">
        <v>18929</v>
      </c>
      <c r="E5484" s="10" t="s">
        <v>592</v>
      </c>
      <c r="F5484" s="10" t="s">
        <v>652</v>
      </c>
      <c r="G5484" s="10" t="s">
        <v>601</v>
      </c>
      <c r="H5484" s="10" t="s">
        <v>590</v>
      </c>
      <c r="I5484" s="10" t="s">
        <v>635</v>
      </c>
      <c r="J5484" s="10" t="s">
        <v>18928</v>
      </c>
      <c r="K5484" s="10" t="s">
        <v>18927</v>
      </c>
      <c r="L5484" s="10">
        <v>7</v>
      </c>
      <c r="M5484" s="10">
        <v>369.1</v>
      </c>
      <c r="N5484" s="10">
        <v>2583.6999999999998</v>
      </c>
      <c r="O5484" s="59">
        <v>0</v>
      </c>
      <c r="P5484" s="10">
        <v>0</v>
      </c>
      <c r="Q5484" s="10">
        <v>2583.6999999999998</v>
      </c>
      <c r="R5484" s="10" t="s">
        <v>586</v>
      </c>
      <c r="S5484" s="10" t="s">
        <v>585</v>
      </c>
      <c r="T5484" s="59">
        <v>0.3</v>
      </c>
      <c r="U5484" s="10">
        <v>775.11</v>
      </c>
    </row>
    <row r="5485" spans="1:21" x14ac:dyDescent="0.3">
      <c r="A5485" s="10" t="s">
        <v>18926</v>
      </c>
      <c r="B5485" s="61">
        <v>45240</v>
      </c>
      <c r="C5485" s="10" t="s">
        <v>18925</v>
      </c>
      <c r="D5485" s="10" t="s">
        <v>13420</v>
      </c>
      <c r="E5485" s="10" t="s">
        <v>592</v>
      </c>
      <c r="F5485" s="10" t="s">
        <v>591</v>
      </c>
      <c r="G5485" s="10" t="s">
        <v>601</v>
      </c>
      <c r="H5485" s="10" t="s">
        <v>600</v>
      </c>
      <c r="I5485" s="10" t="s">
        <v>599</v>
      </c>
      <c r="J5485" s="10" t="s">
        <v>17881</v>
      </c>
      <c r="K5485" s="10" t="s">
        <v>18924</v>
      </c>
      <c r="L5485" s="10">
        <v>9</v>
      </c>
      <c r="M5485" s="10">
        <v>260.73</v>
      </c>
      <c r="N5485" s="10">
        <v>2346.5700000000002</v>
      </c>
      <c r="O5485" s="59">
        <v>0.05</v>
      </c>
      <c r="P5485" s="10">
        <v>117.33</v>
      </c>
      <c r="Q5485" s="10">
        <v>2229.2399999999998</v>
      </c>
      <c r="R5485" s="10" t="s">
        <v>575</v>
      </c>
      <c r="S5485" s="10" t="s">
        <v>585</v>
      </c>
      <c r="T5485" s="59">
        <v>0.3</v>
      </c>
      <c r="U5485" s="10">
        <v>668.77</v>
      </c>
    </row>
    <row r="5486" spans="1:21" x14ac:dyDescent="0.3">
      <c r="A5486" s="10" t="s">
        <v>18923</v>
      </c>
      <c r="B5486" s="61">
        <v>45135</v>
      </c>
      <c r="C5486" s="10" t="s">
        <v>15262</v>
      </c>
      <c r="D5486" s="10" t="s">
        <v>18922</v>
      </c>
      <c r="E5486" s="10" t="s">
        <v>603</v>
      </c>
      <c r="F5486" s="10" t="s">
        <v>658</v>
      </c>
      <c r="G5486" s="10" t="s">
        <v>569</v>
      </c>
      <c r="H5486" s="10" t="s">
        <v>590</v>
      </c>
      <c r="I5486" s="10" t="s">
        <v>748</v>
      </c>
      <c r="J5486" s="10" t="s">
        <v>3845</v>
      </c>
      <c r="K5486" s="10" t="s">
        <v>18921</v>
      </c>
      <c r="L5486" s="10">
        <v>9</v>
      </c>
      <c r="M5486" s="10">
        <v>852.99</v>
      </c>
      <c r="N5486" s="10">
        <v>7676.91</v>
      </c>
      <c r="O5486" s="59">
        <v>0</v>
      </c>
      <c r="P5486" s="10">
        <v>0</v>
      </c>
      <c r="Q5486" s="10">
        <v>7676.91</v>
      </c>
      <c r="R5486" s="10" t="s">
        <v>565</v>
      </c>
      <c r="S5486" s="10" t="s">
        <v>585</v>
      </c>
      <c r="T5486" s="59">
        <v>0.25</v>
      </c>
      <c r="U5486" s="10">
        <v>1919.23</v>
      </c>
    </row>
    <row r="5487" spans="1:21" x14ac:dyDescent="0.3">
      <c r="A5487" s="10" t="s">
        <v>18920</v>
      </c>
      <c r="B5487" s="61">
        <v>45090</v>
      </c>
      <c r="C5487" s="10" t="s">
        <v>14100</v>
      </c>
      <c r="D5487" s="10" t="s">
        <v>875</v>
      </c>
      <c r="E5487" s="10" t="s">
        <v>603</v>
      </c>
      <c r="F5487" s="10" t="s">
        <v>658</v>
      </c>
      <c r="G5487" s="10" t="s">
        <v>601</v>
      </c>
      <c r="H5487" s="10" t="s">
        <v>579</v>
      </c>
      <c r="I5487" s="10" t="s">
        <v>722</v>
      </c>
      <c r="J5487" s="10" t="s">
        <v>18919</v>
      </c>
      <c r="K5487" s="10" t="s">
        <v>18918</v>
      </c>
      <c r="L5487" s="10">
        <v>9</v>
      </c>
      <c r="M5487" s="10">
        <v>877.17</v>
      </c>
      <c r="N5487" s="10">
        <v>7894.53</v>
      </c>
      <c r="O5487" s="59">
        <v>0</v>
      </c>
      <c r="P5487" s="10">
        <v>0</v>
      </c>
      <c r="Q5487" s="10">
        <v>7894.53</v>
      </c>
      <c r="R5487" s="10" t="s">
        <v>575</v>
      </c>
      <c r="S5487" s="10" t="s">
        <v>585</v>
      </c>
      <c r="T5487" s="59">
        <v>0.3</v>
      </c>
      <c r="U5487" s="10">
        <v>2368.36</v>
      </c>
    </row>
    <row r="5488" spans="1:21" x14ac:dyDescent="0.3">
      <c r="A5488" s="10" t="s">
        <v>18917</v>
      </c>
      <c r="B5488" s="61">
        <v>45269</v>
      </c>
      <c r="C5488" s="10" t="s">
        <v>18916</v>
      </c>
      <c r="D5488" s="10" t="s">
        <v>18915</v>
      </c>
      <c r="E5488" s="10" t="s">
        <v>592</v>
      </c>
      <c r="F5488" s="10" t="s">
        <v>18</v>
      </c>
      <c r="G5488" s="10" t="s">
        <v>601</v>
      </c>
      <c r="H5488" s="10" t="s">
        <v>544</v>
      </c>
      <c r="I5488" s="10" t="s">
        <v>568</v>
      </c>
      <c r="J5488" s="10" t="s">
        <v>6805</v>
      </c>
      <c r="K5488" s="10" t="s">
        <v>1638</v>
      </c>
      <c r="L5488" s="10">
        <v>4</v>
      </c>
      <c r="M5488" s="10">
        <v>542.4</v>
      </c>
      <c r="N5488" s="10">
        <v>2169.6</v>
      </c>
      <c r="O5488" s="59">
        <v>0</v>
      </c>
      <c r="P5488" s="10">
        <v>0</v>
      </c>
      <c r="Q5488" s="10">
        <v>2169.6</v>
      </c>
      <c r="R5488" s="10" t="s">
        <v>565</v>
      </c>
      <c r="S5488" s="10" t="s">
        <v>596</v>
      </c>
      <c r="T5488" s="59">
        <v>0.15</v>
      </c>
      <c r="U5488" s="10">
        <v>325.44</v>
      </c>
    </row>
    <row r="5489" spans="1:21" x14ac:dyDescent="0.3">
      <c r="A5489" s="10" t="s">
        <v>18914</v>
      </c>
      <c r="B5489" s="61">
        <v>45105</v>
      </c>
      <c r="C5489" s="10" t="s">
        <v>4982</v>
      </c>
      <c r="D5489" s="10" t="s">
        <v>18913</v>
      </c>
      <c r="E5489" s="10" t="s">
        <v>603</v>
      </c>
      <c r="F5489" s="10" t="s">
        <v>658</v>
      </c>
      <c r="G5489" s="10" t="s">
        <v>601</v>
      </c>
      <c r="H5489" s="10" t="s">
        <v>600</v>
      </c>
      <c r="I5489" s="10" t="s">
        <v>627</v>
      </c>
      <c r="J5489" s="10" t="s">
        <v>18912</v>
      </c>
      <c r="K5489" s="10" t="s">
        <v>10169</v>
      </c>
      <c r="L5489" s="10">
        <v>8</v>
      </c>
      <c r="M5489" s="10">
        <v>931.9</v>
      </c>
      <c r="N5489" s="10">
        <v>7455.2</v>
      </c>
      <c r="O5489" s="59">
        <v>0.2</v>
      </c>
      <c r="P5489" s="10">
        <v>1491.04</v>
      </c>
      <c r="Q5489" s="10">
        <v>5964.16</v>
      </c>
      <c r="R5489" s="10" t="s">
        <v>586</v>
      </c>
      <c r="S5489" s="10" t="s">
        <v>585</v>
      </c>
      <c r="T5489" s="59">
        <v>0.15</v>
      </c>
      <c r="U5489" s="10">
        <v>894.62</v>
      </c>
    </row>
    <row r="5490" spans="1:21" x14ac:dyDescent="0.3">
      <c r="A5490" s="10" t="s">
        <v>18911</v>
      </c>
      <c r="B5490" s="61">
        <v>44949</v>
      </c>
      <c r="C5490" s="10" t="s">
        <v>18910</v>
      </c>
      <c r="D5490" s="10" t="s">
        <v>18909</v>
      </c>
      <c r="E5490" s="10" t="s">
        <v>629</v>
      </c>
      <c r="F5490" s="10" t="s">
        <v>759</v>
      </c>
      <c r="G5490" s="10" t="s">
        <v>569</v>
      </c>
      <c r="H5490" s="10" t="s">
        <v>590</v>
      </c>
      <c r="I5490" s="10" t="s">
        <v>635</v>
      </c>
      <c r="J5490" s="10" t="s">
        <v>18908</v>
      </c>
      <c r="K5490" s="10" t="s">
        <v>10838</v>
      </c>
      <c r="L5490" s="10">
        <v>10</v>
      </c>
      <c r="M5490" s="10">
        <v>474.37</v>
      </c>
      <c r="N5490" s="10">
        <v>4743.7</v>
      </c>
      <c r="O5490" s="59">
        <v>0.2</v>
      </c>
      <c r="P5490" s="10">
        <v>948.74</v>
      </c>
      <c r="Q5490" s="10">
        <v>3794.96</v>
      </c>
      <c r="R5490" s="10" t="s">
        <v>614</v>
      </c>
      <c r="S5490" s="10" t="s">
        <v>564</v>
      </c>
      <c r="T5490" s="59">
        <v>0.3</v>
      </c>
      <c r="U5490" s="10">
        <v>1138.49</v>
      </c>
    </row>
    <row r="5491" spans="1:21" x14ac:dyDescent="0.3">
      <c r="A5491" s="10" t="s">
        <v>18907</v>
      </c>
      <c r="B5491" s="61">
        <v>45168</v>
      </c>
      <c r="C5491" s="10" t="s">
        <v>18906</v>
      </c>
      <c r="D5491" s="10" t="s">
        <v>18905</v>
      </c>
      <c r="E5491" s="10" t="s">
        <v>592</v>
      </c>
      <c r="F5491" s="10" t="s">
        <v>591</v>
      </c>
      <c r="G5491" s="10" t="s">
        <v>601</v>
      </c>
      <c r="H5491" s="10" t="s">
        <v>600</v>
      </c>
      <c r="I5491" s="10" t="s">
        <v>599</v>
      </c>
      <c r="J5491" s="10" t="s">
        <v>3454</v>
      </c>
      <c r="K5491" s="10" t="s">
        <v>1095</v>
      </c>
      <c r="L5491" s="10">
        <v>8</v>
      </c>
      <c r="M5491" s="10">
        <v>976.09</v>
      </c>
      <c r="N5491" s="10">
        <v>7808.72</v>
      </c>
      <c r="O5491" s="59">
        <v>0</v>
      </c>
      <c r="P5491" s="10">
        <v>0</v>
      </c>
      <c r="Q5491" s="10">
        <v>7808.72</v>
      </c>
      <c r="R5491" s="10" t="s">
        <v>565</v>
      </c>
      <c r="S5491" s="10" t="s">
        <v>564</v>
      </c>
      <c r="T5491" s="59">
        <v>0.25</v>
      </c>
      <c r="U5491" s="10">
        <v>1952.18</v>
      </c>
    </row>
    <row r="5492" spans="1:21" x14ac:dyDescent="0.3">
      <c r="A5492" s="10" t="s">
        <v>18904</v>
      </c>
      <c r="B5492" s="61">
        <v>45247</v>
      </c>
      <c r="C5492" s="10" t="s">
        <v>2734</v>
      </c>
      <c r="D5492" s="10" t="s">
        <v>18903</v>
      </c>
      <c r="E5492" s="10" t="s">
        <v>629</v>
      </c>
      <c r="F5492" s="10" t="s">
        <v>628</v>
      </c>
      <c r="G5492" s="10" t="s">
        <v>601</v>
      </c>
      <c r="H5492" s="10" t="s">
        <v>600</v>
      </c>
      <c r="I5492" s="10" t="s">
        <v>627</v>
      </c>
      <c r="J5492" s="10" t="s">
        <v>18902</v>
      </c>
      <c r="K5492" s="10" t="s">
        <v>18901</v>
      </c>
      <c r="L5492" s="10">
        <v>10</v>
      </c>
      <c r="M5492" s="10">
        <v>766.75</v>
      </c>
      <c r="N5492" s="10">
        <v>7667.5</v>
      </c>
      <c r="O5492" s="59">
        <v>0.05</v>
      </c>
      <c r="P5492" s="10">
        <v>383.38</v>
      </c>
      <c r="Q5492" s="10">
        <v>7284.12</v>
      </c>
      <c r="R5492" s="10" t="s">
        <v>575</v>
      </c>
      <c r="S5492" s="10" t="s">
        <v>585</v>
      </c>
      <c r="T5492" s="59">
        <v>0.3</v>
      </c>
      <c r="U5492" s="10">
        <v>2185.2399999999998</v>
      </c>
    </row>
    <row r="5493" spans="1:21" x14ac:dyDescent="0.3">
      <c r="A5493" s="10" t="s">
        <v>18900</v>
      </c>
      <c r="B5493" s="61">
        <v>45007</v>
      </c>
      <c r="C5493" s="10" t="s">
        <v>15935</v>
      </c>
      <c r="D5493" s="10" t="s">
        <v>18899</v>
      </c>
      <c r="E5493" s="10" t="s">
        <v>629</v>
      </c>
      <c r="F5493" s="10" t="s">
        <v>790</v>
      </c>
      <c r="G5493" s="10" t="s">
        <v>601</v>
      </c>
      <c r="H5493" s="10" t="s">
        <v>600</v>
      </c>
      <c r="I5493" s="10" t="s">
        <v>627</v>
      </c>
      <c r="J5493" s="10" t="s">
        <v>18898</v>
      </c>
      <c r="K5493" s="10" t="s">
        <v>3028</v>
      </c>
      <c r="L5493" s="10">
        <v>7</v>
      </c>
      <c r="M5493" s="10">
        <v>468.02</v>
      </c>
      <c r="N5493" s="10">
        <v>3276.14</v>
      </c>
      <c r="O5493" s="59">
        <v>0.1</v>
      </c>
      <c r="P5493" s="10">
        <v>327.61</v>
      </c>
      <c r="Q5493" s="10">
        <v>2948.53</v>
      </c>
      <c r="R5493" s="10" t="s">
        <v>575</v>
      </c>
      <c r="S5493" s="10" t="s">
        <v>564</v>
      </c>
      <c r="T5493" s="59">
        <v>0.3</v>
      </c>
      <c r="U5493" s="10">
        <v>884.56</v>
      </c>
    </row>
    <row r="5494" spans="1:21" x14ac:dyDescent="0.3">
      <c r="A5494" s="10" t="s">
        <v>18897</v>
      </c>
      <c r="B5494" s="61">
        <v>45085</v>
      </c>
      <c r="C5494" s="10" t="s">
        <v>16139</v>
      </c>
      <c r="D5494" s="10" t="s">
        <v>18896</v>
      </c>
      <c r="E5494" s="10" t="s">
        <v>629</v>
      </c>
      <c r="F5494" s="10" t="s">
        <v>790</v>
      </c>
      <c r="G5494" s="10" t="s">
        <v>569</v>
      </c>
      <c r="H5494" s="10" t="s">
        <v>579</v>
      </c>
      <c r="I5494" s="10" t="s">
        <v>578</v>
      </c>
      <c r="J5494" s="10" t="s">
        <v>18895</v>
      </c>
      <c r="K5494" s="10" t="s">
        <v>4460</v>
      </c>
      <c r="L5494" s="10">
        <v>9</v>
      </c>
      <c r="M5494" s="10">
        <v>978.22</v>
      </c>
      <c r="N5494" s="10">
        <v>8803.98</v>
      </c>
      <c r="O5494" s="59">
        <v>0.05</v>
      </c>
      <c r="P5494" s="10">
        <v>440.2</v>
      </c>
      <c r="Q5494" s="10">
        <v>8363.7800000000007</v>
      </c>
      <c r="R5494" s="10" t="s">
        <v>586</v>
      </c>
      <c r="S5494" s="10" t="s">
        <v>596</v>
      </c>
      <c r="T5494" s="59">
        <v>0.15</v>
      </c>
      <c r="U5494" s="10">
        <v>1254.57</v>
      </c>
    </row>
    <row r="5495" spans="1:21" x14ac:dyDescent="0.3">
      <c r="A5495" s="10" t="s">
        <v>18894</v>
      </c>
      <c r="B5495" s="61">
        <v>45286</v>
      </c>
      <c r="C5495" s="10" t="s">
        <v>18893</v>
      </c>
      <c r="D5495" s="10" t="s">
        <v>18892</v>
      </c>
      <c r="E5495" s="10" t="s">
        <v>629</v>
      </c>
      <c r="F5495" s="10" t="s">
        <v>759</v>
      </c>
      <c r="G5495" s="10" t="s">
        <v>601</v>
      </c>
      <c r="H5495" s="10" t="s">
        <v>579</v>
      </c>
      <c r="I5495" s="10" t="s">
        <v>722</v>
      </c>
      <c r="J5495" s="10" t="s">
        <v>6469</v>
      </c>
      <c r="K5495" s="10" t="s">
        <v>15137</v>
      </c>
      <c r="L5495" s="10">
        <v>3</v>
      </c>
      <c r="M5495" s="10">
        <v>619.23</v>
      </c>
      <c r="N5495" s="10">
        <v>1857.69</v>
      </c>
      <c r="O5495" s="59">
        <v>0.2</v>
      </c>
      <c r="P5495" s="10">
        <v>371.54</v>
      </c>
      <c r="Q5495" s="10">
        <v>1486.15</v>
      </c>
      <c r="R5495" s="10" t="s">
        <v>586</v>
      </c>
      <c r="S5495" s="10" t="s">
        <v>596</v>
      </c>
      <c r="T5495" s="59">
        <v>0.25</v>
      </c>
      <c r="U5495" s="10">
        <v>371.54</v>
      </c>
    </row>
    <row r="5496" spans="1:21" x14ac:dyDescent="0.3">
      <c r="A5496" s="10" t="s">
        <v>18891</v>
      </c>
      <c r="B5496" s="61">
        <v>45198</v>
      </c>
      <c r="C5496" s="10" t="s">
        <v>15913</v>
      </c>
      <c r="D5496" s="10" t="s">
        <v>18890</v>
      </c>
      <c r="E5496" s="10" t="s">
        <v>581</v>
      </c>
      <c r="F5496" s="10" t="s">
        <v>7</v>
      </c>
      <c r="G5496" s="10" t="s">
        <v>601</v>
      </c>
      <c r="H5496" s="10" t="s">
        <v>579</v>
      </c>
      <c r="I5496" s="10" t="s">
        <v>578</v>
      </c>
      <c r="J5496" s="10" t="s">
        <v>18889</v>
      </c>
      <c r="K5496" s="10" t="s">
        <v>18888</v>
      </c>
      <c r="L5496" s="10">
        <v>3</v>
      </c>
      <c r="M5496" s="10">
        <v>216</v>
      </c>
      <c r="N5496" s="10">
        <v>648</v>
      </c>
      <c r="O5496" s="59">
        <v>0.1</v>
      </c>
      <c r="P5496" s="10">
        <v>64.8</v>
      </c>
      <c r="Q5496" s="10">
        <v>583.20000000000005</v>
      </c>
      <c r="R5496" s="10" t="s">
        <v>565</v>
      </c>
      <c r="S5496" s="10" t="s">
        <v>607</v>
      </c>
      <c r="T5496" s="59">
        <v>0.25</v>
      </c>
      <c r="U5496" s="10">
        <v>145.80000000000001</v>
      </c>
    </row>
    <row r="5497" spans="1:21" x14ac:dyDescent="0.3">
      <c r="A5497" s="10" t="s">
        <v>18887</v>
      </c>
      <c r="B5497" s="61">
        <v>44972</v>
      </c>
      <c r="C5497" s="10" t="s">
        <v>11787</v>
      </c>
      <c r="D5497" s="10" t="s">
        <v>9127</v>
      </c>
      <c r="E5497" s="10" t="s">
        <v>571</v>
      </c>
      <c r="F5497" s="10" t="s">
        <v>570</v>
      </c>
      <c r="G5497" s="10" t="s">
        <v>601</v>
      </c>
      <c r="H5497" s="10" t="s">
        <v>544</v>
      </c>
      <c r="I5497" s="10" t="s">
        <v>10</v>
      </c>
      <c r="J5497" s="10" t="s">
        <v>7216</v>
      </c>
      <c r="K5497" s="10" t="s">
        <v>18886</v>
      </c>
      <c r="L5497" s="10">
        <v>6</v>
      </c>
      <c r="M5497" s="10">
        <v>137.87</v>
      </c>
      <c r="N5497" s="10">
        <v>827.22</v>
      </c>
      <c r="O5497" s="59">
        <v>0.2</v>
      </c>
      <c r="P5497" s="10">
        <v>165.44</v>
      </c>
      <c r="Q5497" s="10">
        <v>661.78</v>
      </c>
      <c r="R5497" s="10" t="s">
        <v>565</v>
      </c>
      <c r="S5497" s="10" t="s">
        <v>585</v>
      </c>
      <c r="T5497" s="59">
        <v>0.3</v>
      </c>
      <c r="U5497" s="10">
        <v>198.53</v>
      </c>
    </row>
    <row r="5498" spans="1:21" x14ac:dyDescent="0.3">
      <c r="A5498" s="10" t="s">
        <v>18885</v>
      </c>
      <c r="B5498" s="61">
        <v>45124</v>
      </c>
      <c r="C5498" s="10" t="s">
        <v>16893</v>
      </c>
      <c r="D5498" s="10" t="s">
        <v>15598</v>
      </c>
      <c r="E5498" s="10" t="s">
        <v>603</v>
      </c>
      <c r="F5498" s="10" t="s">
        <v>658</v>
      </c>
      <c r="G5498" s="10" t="s">
        <v>569</v>
      </c>
      <c r="H5498" s="10" t="s">
        <v>579</v>
      </c>
      <c r="I5498" s="10" t="s">
        <v>711</v>
      </c>
      <c r="J5498" s="10" t="s">
        <v>18884</v>
      </c>
      <c r="K5498" s="10" t="s">
        <v>18883</v>
      </c>
      <c r="L5498" s="10">
        <v>6</v>
      </c>
      <c r="M5498" s="10">
        <v>965.85</v>
      </c>
      <c r="N5498" s="10">
        <v>5795.1</v>
      </c>
      <c r="O5498" s="59">
        <v>0.2</v>
      </c>
      <c r="P5498" s="10">
        <v>1159.02</v>
      </c>
      <c r="Q5498" s="10">
        <v>4636.08</v>
      </c>
      <c r="R5498" s="10" t="s">
        <v>614</v>
      </c>
      <c r="S5498" s="10" t="s">
        <v>596</v>
      </c>
      <c r="T5498" s="59">
        <v>0.15</v>
      </c>
      <c r="U5498" s="10">
        <v>695.41</v>
      </c>
    </row>
    <row r="5499" spans="1:21" x14ac:dyDescent="0.3">
      <c r="A5499" s="10" t="s">
        <v>18882</v>
      </c>
      <c r="B5499" s="61">
        <v>45147</v>
      </c>
      <c r="C5499" s="10" t="s">
        <v>13796</v>
      </c>
      <c r="D5499" s="10" t="s">
        <v>5760</v>
      </c>
      <c r="E5499" s="10" t="s">
        <v>629</v>
      </c>
      <c r="F5499" s="10" t="s">
        <v>790</v>
      </c>
      <c r="G5499" s="10" t="s">
        <v>569</v>
      </c>
      <c r="H5499" s="10" t="s">
        <v>590</v>
      </c>
      <c r="I5499" s="10" t="s">
        <v>748</v>
      </c>
      <c r="J5499" s="10" t="s">
        <v>18881</v>
      </c>
      <c r="K5499" s="10" t="s">
        <v>18880</v>
      </c>
      <c r="L5499" s="10">
        <v>3</v>
      </c>
      <c r="M5499" s="10">
        <v>488.93</v>
      </c>
      <c r="N5499" s="10">
        <v>1466.79</v>
      </c>
      <c r="O5499" s="59">
        <v>0.1</v>
      </c>
      <c r="P5499" s="10">
        <v>146.68</v>
      </c>
      <c r="Q5499" s="10">
        <v>1320.11</v>
      </c>
      <c r="R5499" s="10" t="s">
        <v>565</v>
      </c>
      <c r="S5499" s="10" t="s">
        <v>596</v>
      </c>
      <c r="T5499" s="59">
        <v>0.25</v>
      </c>
      <c r="U5499" s="10">
        <v>330.03</v>
      </c>
    </row>
    <row r="5500" spans="1:21" x14ac:dyDescent="0.3">
      <c r="A5500" s="10" t="s">
        <v>18879</v>
      </c>
      <c r="B5500" s="61">
        <v>45173</v>
      </c>
      <c r="C5500" s="10" t="s">
        <v>16162</v>
      </c>
      <c r="D5500" s="10" t="s">
        <v>14917</v>
      </c>
      <c r="E5500" s="10" t="s">
        <v>571</v>
      </c>
      <c r="F5500" s="10" t="s">
        <v>570</v>
      </c>
      <c r="G5500" s="10" t="s">
        <v>569</v>
      </c>
      <c r="H5500" s="10" t="s">
        <v>544</v>
      </c>
      <c r="I5500" s="10" t="s">
        <v>610</v>
      </c>
      <c r="J5500" s="10" t="s">
        <v>18878</v>
      </c>
      <c r="K5500" s="10" t="s">
        <v>18877</v>
      </c>
      <c r="L5500" s="10">
        <v>4</v>
      </c>
      <c r="M5500" s="10">
        <v>844.09</v>
      </c>
      <c r="N5500" s="10">
        <v>3376.36</v>
      </c>
      <c r="O5500" s="59">
        <v>0.2</v>
      </c>
      <c r="P5500" s="10">
        <v>675.27</v>
      </c>
      <c r="Q5500" s="10">
        <v>2701.09</v>
      </c>
      <c r="R5500" s="10" t="s">
        <v>565</v>
      </c>
      <c r="S5500" s="10" t="s">
        <v>585</v>
      </c>
      <c r="T5500" s="59">
        <v>0.3</v>
      </c>
      <c r="U5500" s="10">
        <v>810.33</v>
      </c>
    </row>
    <row r="5501" spans="1:21" x14ac:dyDescent="0.3">
      <c r="A5501" s="10" t="s">
        <v>18876</v>
      </c>
      <c r="B5501" s="61">
        <v>45209</v>
      </c>
      <c r="C5501" s="10" t="s">
        <v>15088</v>
      </c>
      <c r="D5501" s="10" t="s">
        <v>18875</v>
      </c>
      <c r="E5501" s="10" t="s">
        <v>581</v>
      </c>
      <c r="F5501" s="10" t="s">
        <v>7</v>
      </c>
      <c r="G5501" s="10" t="s">
        <v>601</v>
      </c>
      <c r="H5501" s="10" t="s">
        <v>590</v>
      </c>
      <c r="I5501" s="10" t="s">
        <v>748</v>
      </c>
      <c r="J5501" s="10" t="s">
        <v>18874</v>
      </c>
      <c r="K5501" s="10" t="s">
        <v>18873</v>
      </c>
      <c r="L5501" s="10">
        <v>7</v>
      </c>
      <c r="M5501" s="10">
        <v>914.46</v>
      </c>
      <c r="N5501" s="10">
        <v>6401.22</v>
      </c>
      <c r="O5501" s="59">
        <v>0</v>
      </c>
      <c r="P5501" s="10">
        <v>0</v>
      </c>
      <c r="Q5501" s="10">
        <v>6401.22</v>
      </c>
      <c r="R5501" s="10" t="s">
        <v>565</v>
      </c>
      <c r="S5501" s="10" t="s">
        <v>607</v>
      </c>
      <c r="T5501" s="59">
        <v>0.15</v>
      </c>
      <c r="U5501" s="10">
        <v>960.18</v>
      </c>
    </row>
    <row r="5502" spans="1:21" x14ac:dyDescent="0.3">
      <c r="A5502" s="10" t="s">
        <v>18872</v>
      </c>
      <c r="B5502" s="61">
        <v>44988</v>
      </c>
      <c r="C5502" s="10" t="s">
        <v>1327</v>
      </c>
      <c r="D5502" s="10" t="s">
        <v>18871</v>
      </c>
      <c r="E5502" s="10" t="s">
        <v>603</v>
      </c>
      <c r="F5502" s="10" t="s">
        <v>658</v>
      </c>
      <c r="G5502" s="10" t="s">
        <v>601</v>
      </c>
      <c r="H5502" s="10" t="s">
        <v>600</v>
      </c>
      <c r="I5502" s="10" t="s">
        <v>664</v>
      </c>
      <c r="J5502" s="10" t="s">
        <v>4664</v>
      </c>
      <c r="K5502" s="10" t="s">
        <v>18870</v>
      </c>
      <c r="L5502" s="10">
        <v>7</v>
      </c>
      <c r="M5502" s="10">
        <v>468.91</v>
      </c>
      <c r="N5502" s="10">
        <v>3282.37</v>
      </c>
      <c r="O5502" s="59">
        <v>0.05</v>
      </c>
      <c r="P5502" s="10">
        <v>164.12</v>
      </c>
      <c r="Q5502" s="10">
        <v>3118.25</v>
      </c>
      <c r="R5502" s="10" t="s">
        <v>575</v>
      </c>
      <c r="S5502" s="10" t="s">
        <v>564</v>
      </c>
      <c r="T5502" s="59">
        <v>0.25</v>
      </c>
      <c r="U5502" s="10">
        <v>779.56</v>
      </c>
    </row>
    <row r="5503" spans="1:21" x14ac:dyDescent="0.3">
      <c r="A5503" s="10" t="s">
        <v>18869</v>
      </c>
      <c r="B5503" s="61">
        <v>45055</v>
      </c>
      <c r="C5503" s="10" t="s">
        <v>17899</v>
      </c>
      <c r="D5503" s="10" t="s">
        <v>821</v>
      </c>
      <c r="E5503" s="10" t="s">
        <v>571</v>
      </c>
      <c r="F5503" s="10" t="s">
        <v>11</v>
      </c>
      <c r="G5503" s="10" t="s">
        <v>601</v>
      </c>
      <c r="H5503" s="10" t="s">
        <v>544</v>
      </c>
      <c r="I5503" s="10" t="s">
        <v>10</v>
      </c>
      <c r="J5503" s="10" t="s">
        <v>18868</v>
      </c>
      <c r="K5503" s="10" t="s">
        <v>18867</v>
      </c>
      <c r="L5503" s="10">
        <v>9</v>
      </c>
      <c r="M5503" s="10">
        <v>753.19</v>
      </c>
      <c r="N5503" s="10">
        <v>6778.71</v>
      </c>
      <c r="O5503" s="59">
        <v>0</v>
      </c>
      <c r="P5503" s="10">
        <v>0</v>
      </c>
      <c r="Q5503" s="10">
        <v>6778.71</v>
      </c>
      <c r="R5503" s="10" t="s">
        <v>565</v>
      </c>
      <c r="S5503" s="10" t="s">
        <v>596</v>
      </c>
      <c r="T5503" s="59">
        <v>0.3</v>
      </c>
      <c r="U5503" s="10">
        <v>2033.61</v>
      </c>
    </row>
    <row r="5504" spans="1:21" x14ac:dyDescent="0.3">
      <c r="A5504" s="10" t="s">
        <v>18866</v>
      </c>
      <c r="B5504" s="61">
        <v>45352</v>
      </c>
      <c r="C5504" s="10" t="s">
        <v>935</v>
      </c>
      <c r="D5504" s="10" t="s">
        <v>18865</v>
      </c>
      <c r="E5504" s="10" t="s">
        <v>629</v>
      </c>
      <c r="F5504" s="10" t="s">
        <v>759</v>
      </c>
      <c r="G5504" s="10" t="s">
        <v>601</v>
      </c>
      <c r="H5504" s="10" t="s">
        <v>590</v>
      </c>
      <c r="I5504" s="10" t="s">
        <v>748</v>
      </c>
      <c r="J5504" s="10" t="s">
        <v>7591</v>
      </c>
      <c r="K5504" s="10" t="s">
        <v>6091</v>
      </c>
      <c r="L5504" s="10">
        <v>10</v>
      </c>
      <c r="M5504" s="10">
        <v>113.43</v>
      </c>
      <c r="N5504" s="10">
        <v>1134.3</v>
      </c>
      <c r="O5504" s="59">
        <v>0.1</v>
      </c>
      <c r="P5504" s="10">
        <v>113.43</v>
      </c>
      <c r="Q5504" s="10">
        <v>1020.87</v>
      </c>
      <c r="R5504" s="10" t="s">
        <v>614</v>
      </c>
      <c r="S5504" s="10" t="s">
        <v>564</v>
      </c>
      <c r="T5504" s="59">
        <v>0.25</v>
      </c>
      <c r="U5504" s="10">
        <v>255.22</v>
      </c>
    </row>
    <row r="5505" spans="1:21" x14ac:dyDescent="0.3">
      <c r="A5505" s="10" t="s">
        <v>18864</v>
      </c>
      <c r="B5505" s="61">
        <v>45325</v>
      </c>
      <c r="C5505" s="10" t="s">
        <v>16678</v>
      </c>
      <c r="D5505" s="10" t="s">
        <v>18863</v>
      </c>
      <c r="E5505" s="10" t="s">
        <v>629</v>
      </c>
      <c r="F5505" s="10" t="s">
        <v>759</v>
      </c>
      <c r="G5505" s="10" t="s">
        <v>569</v>
      </c>
      <c r="H5505" s="10" t="s">
        <v>544</v>
      </c>
      <c r="I5505" s="10" t="s">
        <v>10</v>
      </c>
      <c r="J5505" s="10" t="s">
        <v>1221</v>
      </c>
      <c r="K5505" s="10" t="s">
        <v>18862</v>
      </c>
      <c r="L5505" s="10">
        <v>5</v>
      </c>
      <c r="M5505" s="10">
        <v>897.84</v>
      </c>
      <c r="N5505" s="10">
        <v>4489.2</v>
      </c>
      <c r="O5505" s="59">
        <v>0.05</v>
      </c>
      <c r="P5505" s="10">
        <v>224.46</v>
      </c>
      <c r="Q5505" s="10">
        <v>4264.74</v>
      </c>
      <c r="R5505" s="10" t="s">
        <v>614</v>
      </c>
      <c r="S5505" s="10" t="s">
        <v>596</v>
      </c>
      <c r="T5505" s="59">
        <v>0.15</v>
      </c>
      <c r="U5505" s="10">
        <v>639.71</v>
      </c>
    </row>
    <row r="5506" spans="1:21" x14ac:dyDescent="0.3">
      <c r="A5506" s="10" t="s">
        <v>18861</v>
      </c>
      <c r="B5506" s="61">
        <v>44967</v>
      </c>
      <c r="C5506" s="10" t="s">
        <v>14652</v>
      </c>
      <c r="D5506" s="10" t="s">
        <v>10223</v>
      </c>
      <c r="E5506" s="10" t="s">
        <v>629</v>
      </c>
      <c r="F5506" s="10" t="s">
        <v>759</v>
      </c>
      <c r="G5506" s="10" t="s">
        <v>601</v>
      </c>
      <c r="H5506" s="10" t="s">
        <v>600</v>
      </c>
      <c r="I5506" s="10" t="s">
        <v>664</v>
      </c>
      <c r="J5506" s="10" t="s">
        <v>18860</v>
      </c>
      <c r="K5506" s="10" t="s">
        <v>18859</v>
      </c>
      <c r="L5506" s="10">
        <v>4</v>
      </c>
      <c r="M5506" s="10">
        <v>192.28</v>
      </c>
      <c r="N5506" s="10">
        <v>769.12</v>
      </c>
      <c r="O5506" s="59">
        <v>0.1</v>
      </c>
      <c r="P5506" s="10">
        <v>76.91</v>
      </c>
      <c r="Q5506" s="10">
        <v>692.21</v>
      </c>
      <c r="R5506" s="10" t="s">
        <v>586</v>
      </c>
      <c r="S5506" s="10" t="s">
        <v>585</v>
      </c>
      <c r="T5506" s="59">
        <v>0.15</v>
      </c>
      <c r="U5506" s="10">
        <v>103.83</v>
      </c>
    </row>
    <row r="5507" spans="1:21" x14ac:dyDescent="0.3">
      <c r="A5507" s="10" t="s">
        <v>18858</v>
      </c>
      <c r="B5507" s="61">
        <v>44985</v>
      </c>
      <c r="C5507" s="10" t="s">
        <v>3254</v>
      </c>
      <c r="D5507" s="10" t="s">
        <v>1516</v>
      </c>
      <c r="E5507" s="10" t="s">
        <v>592</v>
      </c>
      <c r="F5507" s="10" t="s">
        <v>591</v>
      </c>
      <c r="G5507" s="10" t="s">
        <v>569</v>
      </c>
      <c r="H5507" s="10" t="s">
        <v>590</v>
      </c>
      <c r="I5507" s="10" t="s">
        <v>635</v>
      </c>
      <c r="J5507" s="10" t="s">
        <v>18857</v>
      </c>
      <c r="K5507" s="10" t="s">
        <v>18856</v>
      </c>
      <c r="L5507" s="10">
        <v>2</v>
      </c>
      <c r="M5507" s="10">
        <v>830.23</v>
      </c>
      <c r="N5507" s="10">
        <v>1660.46</v>
      </c>
      <c r="O5507" s="59">
        <v>0.05</v>
      </c>
      <c r="P5507" s="10">
        <v>83.02</v>
      </c>
      <c r="Q5507" s="10">
        <v>1577.44</v>
      </c>
      <c r="R5507" s="10" t="s">
        <v>565</v>
      </c>
      <c r="S5507" s="10" t="s">
        <v>607</v>
      </c>
      <c r="T5507" s="59">
        <v>0.3</v>
      </c>
      <c r="U5507" s="10">
        <v>473.23</v>
      </c>
    </row>
    <row r="5508" spans="1:21" x14ac:dyDescent="0.3">
      <c r="A5508" s="10" t="s">
        <v>18855</v>
      </c>
      <c r="B5508" s="61">
        <v>45319</v>
      </c>
      <c r="C5508" s="10" t="s">
        <v>18854</v>
      </c>
      <c r="D5508" s="10" t="s">
        <v>18853</v>
      </c>
      <c r="E5508" s="10" t="s">
        <v>603</v>
      </c>
      <c r="F5508" s="10" t="s">
        <v>636</v>
      </c>
      <c r="G5508" s="10" t="s">
        <v>601</v>
      </c>
      <c r="H5508" s="10" t="s">
        <v>590</v>
      </c>
      <c r="I5508" s="10" t="s">
        <v>635</v>
      </c>
      <c r="J5508" s="10" t="s">
        <v>18384</v>
      </c>
      <c r="K5508" s="10" t="s">
        <v>18852</v>
      </c>
      <c r="L5508" s="10">
        <v>10</v>
      </c>
      <c r="M5508" s="10">
        <v>109.43</v>
      </c>
      <c r="N5508" s="10">
        <v>1094.3</v>
      </c>
      <c r="O5508" s="59">
        <v>0.1</v>
      </c>
      <c r="P5508" s="10">
        <v>109.43</v>
      </c>
      <c r="Q5508" s="10">
        <v>984.87</v>
      </c>
      <c r="R5508" s="10" t="s">
        <v>614</v>
      </c>
      <c r="S5508" s="10" t="s">
        <v>564</v>
      </c>
      <c r="T5508" s="59">
        <v>0.3</v>
      </c>
      <c r="U5508" s="10">
        <v>295.45999999999998</v>
      </c>
    </row>
    <row r="5509" spans="1:21" x14ac:dyDescent="0.3">
      <c r="A5509" s="10" t="s">
        <v>18851</v>
      </c>
      <c r="B5509" s="61">
        <v>45168</v>
      </c>
      <c r="C5509" s="10" t="s">
        <v>4077</v>
      </c>
      <c r="D5509" s="10" t="s">
        <v>18850</v>
      </c>
      <c r="E5509" s="10" t="s">
        <v>581</v>
      </c>
      <c r="F5509" s="10" t="s">
        <v>580</v>
      </c>
      <c r="G5509" s="10" t="s">
        <v>569</v>
      </c>
      <c r="H5509" s="10" t="s">
        <v>590</v>
      </c>
      <c r="I5509" s="10" t="s">
        <v>589</v>
      </c>
      <c r="J5509" s="10" t="s">
        <v>18849</v>
      </c>
      <c r="K5509" s="10" t="s">
        <v>18848</v>
      </c>
      <c r="L5509" s="10">
        <v>3</v>
      </c>
      <c r="M5509" s="10">
        <v>476.16</v>
      </c>
      <c r="N5509" s="10">
        <v>1428.48</v>
      </c>
      <c r="O5509" s="59">
        <v>0</v>
      </c>
      <c r="P5509" s="10">
        <v>0</v>
      </c>
      <c r="Q5509" s="10">
        <v>1428.48</v>
      </c>
      <c r="R5509" s="10" t="s">
        <v>614</v>
      </c>
      <c r="S5509" s="10" t="s">
        <v>564</v>
      </c>
      <c r="T5509" s="59">
        <v>0.25</v>
      </c>
      <c r="U5509" s="10">
        <v>357.12</v>
      </c>
    </row>
    <row r="5510" spans="1:21" x14ac:dyDescent="0.3">
      <c r="A5510" s="10" t="s">
        <v>18847</v>
      </c>
      <c r="B5510" s="61">
        <v>44960</v>
      </c>
      <c r="C5510" s="10" t="s">
        <v>14543</v>
      </c>
      <c r="D5510" s="10" t="s">
        <v>6777</v>
      </c>
      <c r="E5510" s="10" t="s">
        <v>603</v>
      </c>
      <c r="F5510" s="10" t="s">
        <v>636</v>
      </c>
      <c r="G5510" s="10" t="s">
        <v>569</v>
      </c>
      <c r="H5510" s="10" t="s">
        <v>544</v>
      </c>
      <c r="I5510" s="10" t="s">
        <v>10</v>
      </c>
      <c r="J5510" s="10" t="s">
        <v>18846</v>
      </c>
      <c r="K5510" s="10" t="s">
        <v>3479</v>
      </c>
      <c r="L5510" s="10">
        <v>6</v>
      </c>
      <c r="M5510" s="10">
        <v>173.16</v>
      </c>
      <c r="N5510" s="10">
        <v>1038.96</v>
      </c>
      <c r="O5510" s="59">
        <v>0.1</v>
      </c>
      <c r="P5510" s="10">
        <v>103.9</v>
      </c>
      <c r="Q5510" s="10">
        <v>935.06</v>
      </c>
      <c r="R5510" s="10" t="s">
        <v>586</v>
      </c>
      <c r="S5510" s="10" t="s">
        <v>607</v>
      </c>
      <c r="T5510" s="59">
        <v>0.25</v>
      </c>
      <c r="U5510" s="10">
        <v>233.76</v>
      </c>
    </row>
    <row r="5511" spans="1:21" x14ac:dyDescent="0.3">
      <c r="A5511" s="10" t="s">
        <v>18845</v>
      </c>
      <c r="B5511" s="61">
        <v>45213</v>
      </c>
      <c r="C5511" s="10" t="s">
        <v>18844</v>
      </c>
      <c r="D5511" s="10" t="s">
        <v>18843</v>
      </c>
      <c r="E5511" s="10" t="s">
        <v>571</v>
      </c>
      <c r="F5511" s="10" t="s">
        <v>11</v>
      </c>
      <c r="G5511" s="10" t="s">
        <v>569</v>
      </c>
      <c r="H5511" s="10" t="s">
        <v>590</v>
      </c>
      <c r="I5511" s="10" t="s">
        <v>589</v>
      </c>
      <c r="J5511" s="10" t="s">
        <v>2569</v>
      </c>
      <c r="K5511" s="10" t="s">
        <v>18842</v>
      </c>
      <c r="L5511" s="10">
        <v>8</v>
      </c>
      <c r="M5511" s="10">
        <v>772.76</v>
      </c>
      <c r="N5511" s="10">
        <v>6182.08</v>
      </c>
      <c r="O5511" s="59">
        <v>0.05</v>
      </c>
      <c r="P5511" s="10">
        <v>309.10000000000002</v>
      </c>
      <c r="Q5511" s="10">
        <v>5872.98</v>
      </c>
      <c r="R5511" s="10" t="s">
        <v>565</v>
      </c>
      <c r="S5511" s="10" t="s">
        <v>564</v>
      </c>
      <c r="T5511" s="59">
        <v>0.15</v>
      </c>
      <c r="U5511" s="10">
        <v>880.95</v>
      </c>
    </row>
    <row r="5512" spans="1:21" x14ac:dyDescent="0.3">
      <c r="A5512" s="10" t="s">
        <v>18841</v>
      </c>
      <c r="B5512" s="61">
        <v>45054</v>
      </c>
      <c r="C5512" s="10" t="s">
        <v>18840</v>
      </c>
      <c r="D5512" s="10" t="s">
        <v>18839</v>
      </c>
      <c r="E5512" s="10" t="s">
        <v>592</v>
      </c>
      <c r="F5512" s="10" t="s">
        <v>652</v>
      </c>
      <c r="G5512" s="10" t="s">
        <v>601</v>
      </c>
      <c r="H5512" s="10" t="s">
        <v>600</v>
      </c>
      <c r="I5512" s="10" t="s">
        <v>664</v>
      </c>
      <c r="J5512" s="10" t="s">
        <v>18838</v>
      </c>
      <c r="K5512" s="10" t="s">
        <v>18837</v>
      </c>
      <c r="L5512" s="10">
        <v>7</v>
      </c>
      <c r="M5512" s="10">
        <v>154.88</v>
      </c>
      <c r="N5512" s="10">
        <v>1084.1600000000001</v>
      </c>
      <c r="O5512" s="59">
        <v>0.2</v>
      </c>
      <c r="P5512" s="10">
        <v>216.83</v>
      </c>
      <c r="Q5512" s="10">
        <v>867.33</v>
      </c>
      <c r="R5512" s="10" t="s">
        <v>586</v>
      </c>
      <c r="S5512" s="10" t="s">
        <v>596</v>
      </c>
      <c r="T5512" s="59">
        <v>0.15</v>
      </c>
      <c r="U5512" s="10">
        <v>130.1</v>
      </c>
    </row>
    <row r="5513" spans="1:21" x14ac:dyDescent="0.3">
      <c r="A5513" s="10" t="s">
        <v>18836</v>
      </c>
      <c r="B5513" s="61">
        <v>45202</v>
      </c>
      <c r="C5513" s="10" t="s">
        <v>18835</v>
      </c>
      <c r="D5513" s="10" t="s">
        <v>3157</v>
      </c>
      <c r="E5513" s="10" t="s">
        <v>603</v>
      </c>
      <c r="F5513" s="10" t="s">
        <v>602</v>
      </c>
      <c r="G5513" s="10" t="s">
        <v>601</v>
      </c>
      <c r="H5513" s="10" t="s">
        <v>600</v>
      </c>
      <c r="I5513" s="10" t="s">
        <v>664</v>
      </c>
      <c r="J5513" s="10" t="s">
        <v>18834</v>
      </c>
      <c r="K5513" s="10" t="s">
        <v>1444</v>
      </c>
      <c r="L5513" s="10">
        <v>2</v>
      </c>
      <c r="M5513" s="10">
        <v>150.43</v>
      </c>
      <c r="N5513" s="10">
        <v>300.86</v>
      </c>
      <c r="O5513" s="59">
        <v>0</v>
      </c>
      <c r="P5513" s="10">
        <v>0</v>
      </c>
      <c r="Q5513" s="10">
        <v>300.86</v>
      </c>
      <c r="R5513" s="10" t="s">
        <v>614</v>
      </c>
      <c r="S5513" s="10" t="s">
        <v>564</v>
      </c>
      <c r="T5513" s="59">
        <v>0.25</v>
      </c>
      <c r="U5513" s="10">
        <v>75.22</v>
      </c>
    </row>
    <row r="5514" spans="1:21" x14ac:dyDescent="0.3">
      <c r="A5514" s="10" t="s">
        <v>18833</v>
      </c>
      <c r="B5514" s="61">
        <v>45316</v>
      </c>
      <c r="C5514" s="10" t="s">
        <v>3060</v>
      </c>
      <c r="D5514" s="10" t="s">
        <v>18832</v>
      </c>
      <c r="E5514" s="10" t="s">
        <v>581</v>
      </c>
      <c r="F5514" s="10" t="s">
        <v>580</v>
      </c>
      <c r="G5514" s="10" t="s">
        <v>569</v>
      </c>
      <c r="H5514" s="10" t="s">
        <v>600</v>
      </c>
      <c r="I5514" s="10" t="s">
        <v>627</v>
      </c>
      <c r="J5514" s="10" t="s">
        <v>12679</v>
      </c>
      <c r="K5514" s="10" t="s">
        <v>18831</v>
      </c>
      <c r="L5514" s="10">
        <v>6</v>
      </c>
      <c r="M5514" s="10">
        <v>746.12</v>
      </c>
      <c r="N5514" s="10">
        <v>4476.72</v>
      </c>
      <c r="O5514" s="59">
        <v>0</v>
      </c>
      <c r="P5514" s="10">
        <v>0</v>
      </c>
      <c r="Q5514" s="10">
        <v>4476.72</v>
      </c>
      <c r="R5514" s="10" t="s">
        <v>575</v>
      </c>
      <c r="S5514" s="10" t="s">
        <v>596</v>
      </c>
      <c r="T5514" s="59">
        <v>0.3</v>
      </c>
      <c r="U5514" s="10">
        <v>1343.02</v>
      </c>
    </row>
    <row r="5515" spans="1:21" x14ac:dyDescent="0.3">
      <c r="A5515" s="10" t="s">
        <v>18830</v>
      </c>
      <c r="B5515" s="61">
        <v>45359</v>
      </c>
      <c r="C5515" s="10" t="s">
        <v>7414</v>
      </c>
      <c r="D5515" s="10" t="s">
        <v>8006</v>
      </c>
      <c r="E5515" s="10" t="s">
        <v>603</v>
      </c>
      <c r="F5515" s="10" t="s">
        <v>602</v>
      </c>
      <c r="G5515" s="10" t="s">
        <v>569</v>
      </c>
      <c r="H5515" s="10" t="s">
        <v>600</v>
      </c>
      <c r="I5515" s="10" t="s">
        <v>664</v>
      </c>
      <c r="J5515" s="10" t="s">
        <v>5377</v>
      </c>
      <c r="K5515" s="10" t="s">
        <v>18829</v>
      </c>
      <c r="L5515" s="10">
        <v>10</v>
      </c>
      <c r="M5515" s="10">
        <v>624.29</v>
      </c>
      <c r="N5515" s="10">
        <v>6242.9</v>
      </c>
      <c r="O5515" s="59">
        <v>0.1</v>
      </c>
      <c r="P5515" s="10">
        <v>624.29</v>
      </c>
      <c r="Q5515" s="10">
        <v>5618.61</v>
      </c>
      <c r="R5515" s="10" t="s">
        <v>586</v>
      </c>
      <c r="S5515" s="10" t="s">
        <v>585</v>
      </c>
      <c r="T5515" s="59">
        <v>0.3</v>
      </c>
      <c r="U5515" s="10">
        <v>1685.58</v>
      </c>
    </row>
    <row r="5516" spans="1:21" x14ac:dyDescent="0.3">
      <c r="A5516" s="10" t="s">
        <v>18828</v>
      </c>
      <c r="B5516" s="61">
        <v>45354</v>
      </c>
      <c r="C5516" s="10" t="s">
        <v>4600</v>
      </c>
      <c r="D5516" s="10" t="s">
        <v>9955</v>
      </c>
      <c r="E5516" s="10" t="s">
        <v>571</v>
      </c>
      <c r="F5516" s="10" t="s">
        <v>685</v>
      </c>
      <c r="G5516" s="10" t="s">
        <v>569</v>
      </c>
      <c r="H5516" s="10" t="s">
        <v>600</v>
      </c>
      <c r="I5516" s="10" t="s">
        <v>627</v>
      </c>
      <c r="J5516" s="10" t="s">
        <v>18827</v>
      </c>
      <c r="K5516" s="10" t="s">
        <v>17886</v>
      </c>
      <c r="L5516" s="10">
        <v>5</v>
      </c>
      <c r="M5516" s="10">
        <v>537.29</v>
      </c>
      <c r="N5516" s="10">
        <v>2686.45</v>
      </c>
      <c r="O5516" s="59">
        <v>0.05</v>
      </c>
      <c r="P5516" s="10">
        <v>134.32</v>
      </c>
      <c r="Q5516" s="10">
        <v>2552.13</v>
      </c>
      <c r="R5516" s="10" t="s">
        <v>586</v>
      </c>
      <c r="S5516" s="10" t="s">
        <v>585</v>
      </c>
      <c r="T5516" s="59">
        <v>0.25</v>
      </c>
      <c r="U5516" s="10">
        <v>638.03</v>
      </c>
    </row>
    <row r="5517" spans="1:21" x14ac:dyDescent="0.3">
      <c r="A5517" s="10" t="s">
        <v>18826</v>
      </c>
      <c r="B5517" s="61">
        <v>45274</v>
      </c>
      <c r="C5517" s="10" t="s">
        <v>1417</v>
      </c>
      <c r="D5517" s="10" t="s">
        <v>2367</v>
      </c>
      <c r="E5517" s="10" t="s">
        <v>629</v>
      </c>
      <c r="F5517" s="10" t="s">
        <v>628</v>
      </c>
      <c r="G5517" s="10" t="s">
        <v>569</v>
      </c>
      <c r="H5517" s="10" t="s">
        <v>590</v>
      </c>
      <c r="I5517" s="10" t="s">
        <v>589</v>
      </c>
      <c r="J5517" s="10" t="s">
        <v>11960</v>
      </c>
      <c r="K5517" s="10" t="s">
        <v>18825</v>
      </c>
      <c r="L5517" s="10">
        <v>2</v>
      </c>
      <c r="M5517" s="10">
        <v>901.95</v>
      </c>
      <c r="N5517" s="10">
        <v>1803.9</v>
      </c>
      <c r="O5517" s="59">
        <v>0</v>
      </c>
      <c r="P5517" s="10">
        <v>0</v>
      </c>
      <c r="Q5517" s="10">
        <v>1803.9</v>
      </c>
      <c r="R5517" s="10" t="s">
        <v>575</v>
      </c>
      <c r="S5517" s="10" t="s">
        <v>564</v>
      </c>
      <c r="T5517" s="59">
        <v>0.15</v>
      </c>
      <c r="U5517" s="10">
        <v>270.58</v>
      </c>
    </row>
    <row r="5518" spans="1:21" x14ac:dyDescent="0.3">
      <c r="A5518" s="10" t="s">
        <v>18824</v>
      </c>
      <c r="B5518" s="61">
        <v>44952</v>
      </c>
      <c r="C5518" s="10" t="s">
        <v>18823</v>
      </c>
      <c r="D5518" s="10" t="s">
        <v>18822</v>
      </c>
      <c r="E5518" s="10" t="s">
        <v>629</v>
      </c>
      <c r="F5518" s="10" t="s">
        <v>628</v>
      </c>
      <c r="G5518" s="10" t="s">
        <v>601</v>
      </c>
      <c r="H5518" s="10" t="s">
        <v>579</v>
      </c>
      <c r="I5518" s="10" t="s">
        <v>722</v>
      </c>
      <c r="J5518" s="10" t="s">
        <v>16779</v>
      </c>
      <c r="K5518" s="10" t="s">
        <v>18821</v>
      </c>
      <c r="L5518" s="10">
        <v>10</v>
      </c>
      <c r="M5518" s="10">
        <v>318.49</v>
      </c>
      <c r="N5518" s="10">
        <v>3184.9</v>
      </c>
      <c r="O5518" s="59">
        <v>0.1</v>
      </c>
      <c r="P5518" s="10">
        <v>318.49</v>
      </c>
      <c r="Q5518" s="10">
        <v>2866.41</v>
      </c>
      <c r="R5518" s="10" t="s">
        <v>614</v>
      </c>
      <c r="S5518" s="10" t="s">
        <v>585</v>
      </c>
      <c r="T5518" s="59">
        <v>0.25</v>
      </c>
      <c r="U5518" s="10">
        <v>716.6</v>
      </c>
    </row>
    <row r="5519" spans="1:21" x14ac:dyDescent="0.3">
      <c r="A5519" s="10" t="s">
        <v>18820</v>
      </c>
      <c r="B5519" s="61">
        <v>44966</v>
      </c>
      <c r="C5519" s="10" t="s">
        <v>18786</v>
      </c>
      <c r="D5519" s="10" t="s">
        <v>18819</v>
      </c>
      <c r="E5519" s="10" t="s">
        <v>571</v>
      </c>
      <c r="F5519" s="10" t="s">
        <v>570</v>
      </c>
      <c r="G5519" s="10" t="s">
        <v>569</v>
      </c>
      <c r="H5519" s="10" t="s">
        <v>579</v>
      </c>
      <c r="I5519" s="10" t="s">
        <v>711</v>
      </c>
      <c r="J5519" s="10" t="s">
        <v>3381</v>
      </c>
      <c r="K5519" s="10" t="s">
        <v>18818</v>
      </c>
      <c r="L5519" s="10">
        <v>3</v>
      </c>
      <c r="M5519" s="10">
        <v>449.49</v>
      </c>
      <c r="N5519" s="10">
        <v>1348.47</v>
      </c>
      <c r="O5519" s="59">
        <v>0.2</v>
      </c>
      <c r="P5519" s="10">
        <v>269.69</v>
      </c>
      <c r="Q5519" s="10">
        <v>1078.78</v>
      </c>
      <c r="R5519" s="10" t="s">
        <v>565</v>
      </c>
      <c r="S5519" s="10" t="s">
        <v>564</v>
      </c>
      <c r="T5519" s="59">
        <v>0.3</v>
      </c>
      <c r="U5519" s="10">
        <v>323.63</v>
      </c>
    </row>
    <row r="5520" spans="1:21" x14ac:dyDescent="0.3">
      <c r="A5520" s="10" t="s">
        <v>18817</v>
      </c>
      <c r="B5520" s="61">
        <v>44966</v>
      </c>
      <c r="C5520" s="10" t="s">
        <v>6786</v>
      </c>
      <c r="D5520" s="10" t="s">
        <v>18671</v>
      </c>
      <c r="E5520" s="10" t="s">
        <v>592</v>
      </c>
      <c r="F5520" s="10" t="s">
        <v>18</v>
      </c>
      <c r="G5520" s="10" t="s">
        <v>569</v>
      </c>
      <c r="H5520" s="10" t="s">
        <v>544</v>
      </c>
      <c r="I5520" s="10" t="s">
        <v>10</v>
      </c>
      <c r="J5520" s="10" t="s">
        <v>4262</v>
      </c>
      <c r="K5520" s="10" t="s">
        <v>18816</v>
      </c>
      <c r="L5520" s="10">
        <v>8</v>
      </c>
      <c r="M5520" s="10">
        <v>620.55999999999995</v>
      </c>
      <c r="N5520" s="10">
        <v>4964.4799999999996</v>
      </c>
      <c r="O5520" s="59">
        <v>0</v>
      </c>
      <c r="P5520" s="10">
        <v>0</v>
      </c>
      <c r="Q5520" s="10">
        <v>4964.4799999999996</v>
      </c>
      <c r="R5520" s="10" t="s">
        <v>586</v>
      </c>
      <c r="S5520" s="10" t="s">
        <v>564</v>
      </c>
      <c r="T5520" s="59">
        <v>0.25</v>
      </c>
      <c r="U5520" s="10">
        <v>1241.1199999999999</v>
      </c>
    </row>
    <row r="5521" spans="1:21" x14ac:dyDescent="0.3">
      <c r="A5521" s="10" t="s">
        <v>18815</v>
      </c>
      <c r="B5521" s="61">
        <v>45057</v>
      </c>
      <c r="C5521" s="10" t="s">
        <v>14137</v>
      </c>
      <c r="D5521" s="10" t="s">
        <v>604</v>
      </c>
      <c r="E5521" s="10" t="s">
        <v>603</v>
      </c>
      <c r="F5521" s="10" t="s">
        <v>602</v>
      </c>
      <c r="G5521" s="10" t="s">
        <v>569</v>
      </c>
      <c r="H5521" s="10" t="s">
        <v>579</v>
      </c>
      <c r="I5521" s="10" t="s">
        <v>722</v>
      </c>
      <c r="J5521" s="10" t="s">
        <v>18814</v>
      </c>
      <c r="K5521" s="10" t="s">
        <v>18386</v>
      </c>
      <c r="L5521" s="10">
        <v>1</v>
      </c>
      <c r="M5521" s="10">
        <v>705.13</v>
      </c>
      <c r="N5521" s="10">
        <v>705.13</v>
      </c>
      <c r="O5521" s="59">
        <v>0.2</v>
      </c>
      <c r="P5521" s="10">
        <v>141.03</v>
      </c>
      <c r="Q5521" s="10">
        <v>564.1</v>
      </c>
      <c r="R5521" s="10" t="s">
        <v>575</v>
      </c>
      <c r="S5521" s="10" t="s">
        <v>607</v>
      </c>
      <c r="T5521" s="59">
        <v>0.3</v>
      </c>
      <c r="U5521" s="10">
        <v>169.23</v>
      </c>
    </row>
    <row r="5522" spans="1:21" x14ac:dyDescent="0.3">
      <c r="A5522" s="10" t="s">
        <v>18813</v>
      </c>
      <c r="B5522" s="61">
        <v>45184</v>
      </c>
      <c r="C5522" s="10" t="s">
        <v>8647</v>
      </c>
      <c r="D5522" s="10" t="s">
        <v>18812</v>
      </c>
      <c r="E5522" s="10" t="s">
        <v>571</v>
      </c>
      <c r="F5522" s="10" t="s">
        <v>11</v>
      </c>
      <c r="G5522" s="10" t="s">
        <v>569</v>
      </c>
      <c r="H5522" s="10" t="s">
        <v>600</v>
      </c>
      <c r="I5522" s="10" t="s">
        <v>664</v>
      </c>
      <c r="J5522" s="10" t="s">
        <v>18811</v>
      </c>
      <c r="K5522" s="10" t="s">
        <v>18810</v>
      </c>
      <c r="L5522" s="10">
        <v>7</v>
      </c>
      <c r="M5522" s="10">
        <v>670.43</v>
      </c>
      <c r="N5522" s="10">
        <v>4693.01</v>
      </c>
      <c r="O5522" s="59">
        <v>0.2</v>
      </c>
      <c r="P5522" s="10">
        <v>938.6</v>
      </c>
      <c r="Q5522" s="10">
        <v>3754.41</v>
      </c>
      <c r="R5522" s="10" t="s">
        <v>565</v>
      </c>
      <c r="S5522" s="10" t="s">
        <v>596</v>
      </c>
      <c r="T5522" s="59">
        <v>0.3</v>
      </c>
      <c r="U5522" s="10">
        <v>1126.32</v>
      </c>
    </row>
    <row r="5523" spans="1:21" x14ac:dyDescent="0.3">
      <c r="A5523" s="10" t="s">
        <v>18809</v>
      </c>
      <c r="B5523" s="61">
        <v>45070</v>
      </c>
      <c r="C5523" s="10" t="s">
        <v>18808</v>
      </c>
      <c r="D5523" s="10" t="s">
        <v>18807</v>
      </c>
      <c r="E5523" s="10" t="s">
        <v>581</v>
      </c>
      <c r="F5523" s="10" t="s">
        <v>7</v>
      </c>
      <c r="G5523" s="10" t="s">
        <v>569</v>
      </c>
      <c r="H5523" s="10" t="s">
        <v>579</v>
      </c>
      <c r="I5523" s="10" t="s">
        <v>722</v>
      </c>
      <c r="J5523" s="10" t="s">
        <v>5126</v>
      </c>
      <c r="K5523" s="10" t="s">
        <v>18806</v>
      </c>
      <c r="L5523" s="10">
        <v>10</v>
      </c>
      <c r="M5523" s="10">
        <v>731.41</v>
      </c>
      <c r="N5523" s="10">
        <v>7314.1</v>
      </c>
      <c r="O5523" s="59">
        <v>0.05</v>
      </c>
      <c r="P5523" s="10">
        <v>365.71</v>
      </c>
      <c r="Q5523" s="10">
        <v>6948.39</v>
      </c>
      <c r="R5523" s="10" t="s">
        <v>614</v>
      </c>
      <c r="S5523" s="10" t="s">
        <v>585</v>
      </c>
      <c r="T5523" s="59">
        <v>0.3</v>
      </c>
      <c r="U5523" s="10">
        <v>2084.52</v>
      </c>
    </row>
    <row r="5524" spans="1:21" x14ac:dyDescent="0.3">
      <c r="A5524" s="10" t="s">
        <v>18805</v>
      </c>
      <c r="B5524" s="61">
        <v>45365</v>
      </c>
      <c r="C5524" s="10" t="s">
        <v>12274</v>
      </c>
      <c r="D5524" s="10" t="s">
        <v>4039</v>
      </c>
      <c r="E5524" s="10" t="s">
        <v>603</v>
      </c>
      <c r="F5524" s="10" t="s">
        <v>636</v>
      </c>
      <c r="G5524" s="10" t="s">
        <v>601</v>
      </c>
      <c r="H5524" s="10" t="s">
        <v>590</v>
      </c>
      <c r="I5524" s="10" t="s">
        <v>748</v>
      </c>
      <c r="J5524" s="10" t="s">
        <v>14115</v>
      </c>
      <c r="K5524" s="10" t="s">
        <v>18804</v>
      </c>
      <c r="L5524" s="10">
        <v>6</v>
      </c>
      <c r="M5524" s="10">
        <v>992.94</v>
      </c>
      <c r="N5524" s="10">
        <v>5957.64</v>
      </c>
      <c r="O5524" s="59">
        <v>0.05</v>
      </c>
      <c r="P5524" s="10">
        <v>297.88</v>
      </c>
      <c r="Q5524" s="10">
        <v>5659.76</v>
      </c>
      <c r="R5524" s="10" t="s">
        <v>575</v>
      </c>
      <c r="S5524" s="10" t="s">
        <v>585</v>
      </c>
      <c r="T5524" s="59">
        <v>0.25</v>
      </c>
      <c r="U5524" s="10">
        <v>1414.94</v>
      </c>
    </row>
    <row r="5525" spans="1:21" x14ac:dyDescent="0.3">
      <c r="A5525" s="10" t="s">
        <v>18803</v>
      </c>
      <c r="B5525" s="61">
        <v>45174</v>
      </c>
      <c r="C5525" s="10" t="s">
        <v>1123</v>
      </c>
      <c r="D5525" s="10" t="s">
        <v>18802</v>
      </c>
      <c r="E5525" s="10" t="s">
        <v>603</v>
      </c>
      <c r="F5525" s="10" t="s">
        <v>602</v>
      </c>
      <c r="G5525" s="10" t="s">
        <v>569</v>
      </c>
      <c r="H5525" s="10" t="s">
        <v>590</v>
      </c>
      <c r="I5525" s="10" t="s">
        <v>589</v>
      </c>
      <c r="J5525" s="10" t="s">
        <v>18801</v>
      </c>
      <c r="K5525" s="10" t="s">
        <v>18694</v>
      </c>
      <c r="L5525" s="10">
        <v>2</v>
      </c>
      <c r="M5525" s="10">
        <v>739.98</v>
      </c>
      <c r="N5525" s="10">
        <v>1479.96</v>
      </c>
      <c r="O5525" s="59">
        <v>0.2</v>
      </c>
      <c r="P5525" s="10">
        <v>295.99</v>
      </c>
      <c r="Q5525" s="10">
        <v>1183.97</v>
      </c>
      <c r="R5525" s="10" t="s">
        <v>575</v>
      </c>
      <c r="S5525" s="10" t="s">
        <v>607</v>
      </c>
      <c r="T5525" s="59">
        <v>0.15</v>
      </c>
      <c r="U5525" s="10">
        <v>177.6</v>
      </c>
    </row>
    <row r="5526" spans="1:21" x14ac:dyDescent="0.3">
      <c r="A5526" s="10" t="s">
        <v>18800</v>
      </c>
      <c r="B5526" s="61">
        <v>45222</v>
      </c>
      <c r="C5526" s="10" t="s">
        <v>14321</v>
      </c>
      <c r="D5526" s="10" t="s">
        <v>2943</v>
      </c>
      <c r="E5526" s="10" t="s">
        <v>592</v>
      </c>
      <c r="F5526" s="10" t="s">
        <v>591</v>
      </c>
      <c r="G5526" s="10" t="s">
        <v>569</v>
      </c>
      <c r="H5526" s="10" t="s">
        <v>600</v>
      </c>
      <c r="I5526" s="10" t="s">
        <v>627</v>
      </c>
      <c r="J5526" s="10" t="s">
        <v>11701</v>
      </c>
      <c r="K5526" s="10" t="s">
        <v>18799</v>
      </c>
      <c r="L5526" s="10">
        <v>4</v>
      </c>
      <c r="M5526" s="10">
        <v>349.67</v>
      </c>
      <c r="N5526" s="10">
        <v>1398.68</v>
      </c>
      <c r="O5526" s="59">
        <v>0</v>
      </c>
      <c r="P5526" s="10">
        <v>0</v>
      </c>
      <c r="Q5526" s="10">
        <v>1398.68</v>
      </c>
      <c r="R5526" s="10" t="s">
        <v>614</v>
      </c>
      <c r="S5526" s="10" t="s">
        <v>596</v>
      </c>
      <c r="T5526" s="59">
        <v>0.25</v>
      </c>
      <c r="U5526" s="10">
        <v>349.67</v>
      </c>
    </row>
    <row r="5527" spans="1:21" x14ac:dyDescent="0.3">
      <c r="A5527" s="10" t="s">
        <v>18798</v>
      </c>
      <c r="B5527" s="61">
        <v>45103</v>
      </c>
      <c r="C5527" s="10" t="s">
        <v>12874</v>
      </c>
      <c r="D5527" s="10" t="s">
        <v>5582</v>
      </c>
      <c r="E5527" s="10" t="s">
        <v>603</v>
      </c>
      <c r="F5527" s="10" t="s">
        <v>658</v>
      </c>
      <c r="G5527" s="10" t="s">
        <v>601</v>
      </c>
      <c r="H5527" s="10" t="s">
        <v>590</v>
      </c>
      <c r="I5527" s="10" t="s">
        <v>589</v>
      </c>
      <c r="J5527" s="10" t="s">
        <v>764</v>
      </c>
      <c r="K5527" s="10" t="s">
        <v>1781</v>
      </c>
      <c r="L5527" s="10">
        <v>2</v>
      </c>
      <c r="M5527" s="10">
        <v>730.14</v>
      </c>
      <c r="N5527" s="10">
        <v>1460.28</v>
      </c>
      <c r="O5527" s="59">
        <v>0.1</v>
      </c>
      <c r="P5527" s="10">
        <v>146.03</v>
      </c>
      <c r="Q5527" s="10">
        <v>1314.25</v>
      </c>
      <c r="R5527" s="10" t="s">
        <v>575</v>
      </c>
      <c r="S5527" s="10" t="s">
        <v>564</v>
      </c>
      <c r="T5527" s="59">
        <v>0.15</v>
      </c>
      <c r="U5527" s="10">
        <v>197.14</v>
      </c>
    </row>
    <row r="5528" spans="1:21" x14ac:dyDescent="0.3">
      <c r="A5528" s="10" t="s">
        <v>18797</v>
      </c>
      <c r="B5528" s="61">
        <v>45024</v>
      </c>
      <c r="C5528" s="10" t="s">
        <v>6769</v>
      </c>
      <c r="D5528" s="10" t="s">
        <v>18796</v>
      </c>
      <c r="E5528" s="10" t="s">
        <v>581</v>
      </c>
      <c r="F5528" s="10" t="s">
        <v>83</v>
      </c>
      <c r="G5528" s="10" t="s">
        <v>601</v>
      </c>
      <c r="H5528" s="10" t="s">
        <v>544</v>
      </c>
      <c r="I5528" s="10" t="s">
        <v>568</v>
      </c>
      <c r="J5528" s="10" t="s">
        <v>18795</v>
      </c>
      <c r="K5528" s="10" t="s">
        <v>18794</v>
      </c>
      <c r="L5528" s="10">
        <v>2</v>
      </c>
      <c r="M5528" s="10">
        <v>886.36</v>
      </c>
      <c r="N5528" s="10">
        <v>1772.72</v>
      </c>
      <c r="O5528" s="59">
        <v>0.05</v>
      </c>
      <c r="P5528" s="10">
        <v>88.64</v>
      </c>
      <c r="Q5528" s="10">
        <v>1684.08</v>
      </c>
      <c r="R5528" s="10" t="s">
        <v>614</v>
      </c>
      <c r="S5528" s="10" t="s">
        <v>607</v>
      </c>
      <c r="T5528" s="59">
        <v>0.15</v>
      </c>
      <c r="U5528" s="10">
        <v>252.61</v>
      </c>
    </row>
    <row r="5529" spans="1:21" x14ac:dyDescent="0.3">
      <c r="A5529" s="10" t="s">
        <v>18793</v>
      </c>
      <c r="B5529" s="61">
        <v>45255</v>
      </c>
      <c r="C5529" s="10" t="s">
        <v>18792</v>
      </c>
      <c r="D5529" s="10" t="s">
        <v>18791</v>
      </c>
      <c r="E5529" s="10" t="s">
        <v>629</v>
      </c>
      <c r="F5529" s="10" t="s">
        <v>628</v>
      </c>
      <c r="G5529" s="10" t="s">
        <v>569</v>
      </c>
      <c r="H5529" s="10" t="s">
        <v>544</v>
      </c>
      <c r="I5529" s="10" t="s">
        <v>10</v>
      </c>
      <c r="J5529" s="10" t="s">
        <v>18790</v>
      </c>
      <c r="K5529" s="10" t="s">
        <v>6009</v>
      </c>
      <c r="L5529" s="10">
        <v>8</v>
      </c>
      <c r="M5529" s="10">
        <v>224.11</v>
      </c>
      <c r="N5529" s="10">
        <v>1792.88</v>
      </c>
      <c r="O5529" s="59">
        <v>0</v>
      </c>
      <c r="P5529" s="10">
        <v>0</v>
      </c>
      <c r="Q5529" s="10">
        <v>1792.88</v>
      </c>
      <c r="R5529" s="10" t="s">
        <v>614</v>
      </c>
      <c r="S5529" s="10" t="s">
        <v>607</v>
      </c>
      <c r="T5529" s="59">
        <v>0.15</v>
      </c>
      <c r="U5529" s="10">
        <v>268.93</v>
      </c>
    </row>
    <row r="5530" spans="1:21" x14ac:dyDescent="0.3">
      <c r="A5530" s="10" t="s">
        <v>18789</v>
      </c>
      <c r="B5530" s="61">
        <v>45325</v>
      </c>
      <c r="C5530" s="10" t="s">
        <v>18788</v>
      </c>
      <c r="D5530" s="10" t="s">
        <v>14122</v>
      </c>
      <c r="E5530" s="10" t="s">
        <v>603</v>
      </c>
      <c r="F5530" s="10" t="s">
        <v>602</v>
      </c>
      <c r="G5530" s="10" t="s">
        <v>601</v>
      </c>
      <c r="H5530" s="10" t="s">
        <v>579</v>
      </c>
      <c r="I5530" s="10" t="s">
        <v>711</v>
      </c>
      <c r="J5530" s="10" t="s">
        <v>10659</v>
      </c>
      <c r="K5530" s="10" t="s">
        <v>3216</v>
      </c>
      <c r="L5530" s="10">
        <v>4</v>
      </c>
      <c r="M5530" s="10">
        <v>690.66</v>
      </c>
      <c r="N5530" s="10">
        <v>2762.64</v>
      </c>
      <c r="O5530" s="59">
        <v>0.1</v>
      </c>
      <c r="P5530" s="10">
        <v>276.26</v>
      </c>
      <c r="Q5530" s="10">
        <v>2486.38</v>
      </c>
      <c r="R5530" s="10" t="s">
        <v>586</v>
      </c>
      <c r="S5530" s="10" t="s">
        <v>596</v>
      </c>
      <c r="T5530" s="59">
        <v>0.3</v>
      </c>
      <c r="U5530" s="10">
        <v>745.91</v>
      </c>
    </row>
    <row r="5531" spans="1:21" x14ac:dyDescent="0.3">
      <c r="A5531" s="10" t="s">
        <v>18787</v>
      </c>
      <c r="B5531" s="61">
        <v>44987</v>
      </c>
      <c r="C5531" s="10" t="s">
        <v>18786</v>
      </c>
      <c r="D5531" s="10" t="s">
        <v>18785</v>
      </c>
      <c r="E5531" s="10" t="s">
        <v>629</v>
      </c>
      <c r="F5531" s="10" t="s">
        <v>759</v>
      </c>
      <c r="G5531" s="10" t="s">
        <v>601</v>
      </c>
      <c r="H5531" s="10" t="s">
        <v>590</v>
      </c>
      <c r="I5531" s="10" t="s">
        <v>635</v>
      </c>
      <c r="J5531" s="10" t="s">
        <v>2491</v>
      </c>
      <c r="K5531" s="10" t="s">
        <v>5018</v>
      </c>
      <c r="L5531" s="10">
        <v>3</v>
      </c>
      <c r="M5531" s="10">
        <v>518.62</v>
      </c>
      <c r="N5531" s="10">
        <v>1555.86</v>
      </c>
      <c r="O5531" s="59">
        <v>0.1</v>
      </c>
      <c r="P5531" s="10">
        <v>155.59</v>
      </c>
      <c r="Q5531" s="10">
        <v>1400.27</v>
      </c>
      <c r="R5531" s="10" t="s">
        <v>586</v>
      </c>
      <c r="S5531" s="10" t="s">
        <v>607</v>
      </c>
      <c r="T5531" s="59">
        <v>0.3</v>
      </c>
      <c r="U5531" s="10">
        <v>420.08</v>
      </c>
    </row>
    <row r="5532" spans="1:21" x14ac:dyDescent="0.3">
      <c r="A5532" s="10" t="s">
        <v>18784</v>
      </c>
      <c r="B5532" s="61">
        <v>45232</v>
      </c>
      <c r="C5532" s="10" t="s">
        <v>18783</v>
      </c>
      <c r="D5532" s="10" t="s">
        <v>6534</v>
      </c>
      <c r="E5532" s="10" t="s">
        <v>571</v>
      </c>
      <c r="F5532" s="10" t="s">
        <v>570</v>
      </c>
      <c r="G5532" s="10" t="s">
        <v>601</v>
      </c>
      <c r="H5532" s="10" t="s">
        <v>579</v>
      </c>
      <c r="I5532" s="10" t="s">
        <v>578</v>
      </c>
      <c r="J5532" s="10" t="s">
        <v>5618</v>
      </c>
      <c r="K5532" s="10" t="s">
        <v>18782</v>
      </c>
      <c r="L5532" s="10">
        <v>3</v>
      </c>
      <c r="M5532" s="10">
        <v>198.71</v>
      </c>
      <c r="N5532" s="10">
        <v>596.13</v>
      </c>
      <c r="O5532" s="59">
        <v>0</v>
      </c>
      <c r="P5532" s="10">
        <v>0</v>
      </c>
      <c r="Q5532" s="10">
        <v>596.13</v>
      </c>
      <c r="R5532" s="10" t="s">
        <v>565</v>
      </c>
      <c r="S5532" s="10" t="s">
        <v>596</v>
      </c>
      <c r="T5532" s="59">
        <v>0.25</v>
      </c>
      <c r="U5532" s="10">
        <v>149.03</v>
      </c>
    </row>
    <row r="5533" spans="1:21" x14ac:dyDescent="0.3">
      <c r="A5533" s="10" t="s">
        <v>18781</v>
      </c>
      <c r="B5533" s="61">
        <v>45375</v>
      </c>
      <c r="C5533" s="10" t="s">
        <v>955</v>
      </c>
      <c r="D5533" s="10" t="s">
        <v>18780</v>
      </c>
      <c r="E5533" s="10" t="s">
        <v>581</v>
      </c>
      <c r="F5533" s="10" t="s">
        <v>7</v>
      </c>
      <c r="G5533" s="10" t="s">
        <v>601</v>
      </c>
      <c r="H5533" s="10" t="s">
        <v>590</v>
      </c>
      <c r="I5533" s="10" t="s">
        <v>748</v>
      </c>
      <c r="J5533" s="10" t="s">
        <v>7321</v>
      </c>
      <c r="K5533" s="10" t="s">
        <v>13750</v>
      </c>
      <c r="L5533" s="10">
        <v>10</v>
      </c>
      <c r="M5533" s="10">
        <v>465.27</v>
      </c>
      <c r="N5533" s="10">
        <v>4652.7</v>
      </c>
      <c r="O5533" s="59">
        <v>0.2</v>
      </c>
      <c r="P5533" s="10">
        <v>930.54</v>
      </c>
      <c r="Q5533" s="10">
        <v>3722.16</v>
      </c>
      <c r="R5533" s="10" t="s">
        <v>565</v>
      </c>
      <c r="S5533" s="10" t="s">
        <v>596</v>
      </c>
      <c r="T5533" s="59">
        <v>0.3</v>
      </c>
      <c r="U5533" s="10">
        <v>1116.6500000000001</v>
      </c>
    </row>
    <row r="5534" spans="1:21" x14ac:dyDescent="0.3">
      <c r="A5534" s="10" t="s">
        <v>18779</v>
      </c>
      <c r="B5534" s="61">
        <v>45089</v>
      </c>
      <c r="C5534" s="10" t="s">
        <v>18778</v>
      </c>
      <c r="D5534" s="10" t="s">
        <v>18777</v>
      </c>
      <c r="E5534" s="10" t="s">
        <v>592</v>
      </c>
      <c r="F5534" s="10" t="s">
        <v>591</v>
      </c>
      <c r="G5534" s="10" t="s">
        <v>569</v>
      </c>
      <c r="H5534" s="10" t="s">
        <v>600</v>
      </c>
      <c r="I5534" s="10" t="s">
        <v>627</v>
      </c>
      <c r="J5534" s="10" t="s">
        <v>18776</v>
      </c>
      <c r="K5534" s="10" t="s">
        <v>15215</v>
      </c>
      <c r="L5534" s="10">
        <v>1</v>
      </c>
      <c r="M5534" s="10">
        <v>274.87</v>
      </c>
      <c r="N5534" s="10">
        <v>274.87</v>
      </c>
      <c r="O5534" s="59">
        <v>0.2</v>
      </c>
      <c r="P5534" s="10">
        <v>54.97</v>
      </c>
      <c r="Q5534" s="10">
        <v>219.9</v>
      </c>
      <c r="R5534" s="10" t="s">
        <v>565</v>
      </c>
      <c r="S5534" s="10" t="s">
        <v>564</v>
      </c>
      <c r="T5534" s="59">
        <v>0.15</v>
      </c>
      <c r="U5534" s="10">
        <v>32.979999999999997</v>
      </c>
    </row>
    <row r="5535" spans="1:21" x14ac:dyDescent="0.3">
      <c r="A5535" s="10" t="s">
        <v>18775</v>
      </c>
      <c r="B5535" s="61">
        <v>45053</v>
      </c>
      <c r="C5535" s="10" t="s">
        <v>18774</v>
      </c>
      <c r="D5535" s="10" t="s">
        <v>18773</v>
      </c>
      <c r="E5535" s="10" t="s">
        <v>629</v>
      </c>
      <c r="F5535" s="10" t="s">
        <v>628</v>
      </c>
      <c r="G5535" s="10" t="s">
        <v>601</v>
      </c>
      <c r="H5535" s="10" t="s">
        <v>544</v>
      </c>
      <c r="I5535" s="10" t="s">
        <v>10</v>
      </c>
      <c r="J5535" s="10" t="s">
        <v>1905</v>
      </c>
      <c r="K5535" s="10" t="s">
        <v>18638</v>
      </c>
      <c r="L5535" s="10">
        <v>4</v>
      </c>
      <c r="M5535" s="10">
        <v>999.26</v>
      </c>
      <c r="N5535" s="10">
        <v>3997.04</v>
      </c>
      <c r="O5535" s="59">
        <v>0</v>
      </c>
      <c r="P5535" s="10">
        <v>0</v>
      </c>
      <c r="Q5535" s="10">
        <v>3997.04</v>
      </c>
      <c r="R5535" s="10" t="s">
        <v>586</v>
      </c>
      <c r="S5535" s="10" t="s">
        <v>596</v>
      </c>
      <c r="T5535" s="59">
        <v>0.25</v>
      </c>
      <c r="U5535" s="10">
        <v>999.26</v>
      </c>
    </row>
    <row r="5536" spans="1:21" x14ac:dyDescent="0.3">
      <c r="A5536" s="10" t="s">
        <v>18772</v>
      </c>
      <c r="B5536" s="61">
        <v>45104</v>
      </c>
      <c r="C5536" s="10" t="s">
        <v>18771</v>
      </c>
      <c r="D5536" s="10" t="s">
        <v>18770</v>
      </c>
      <c r="E5536" s="10" t="s">
        <v>603</v>
      </c>
      <c r="F5536" s="10" t="s">
        <v>602</v>
      </c>
      <c r="G5536" s="10" t="s">
        <v>569</v>
      </c>
      <c r="H5536" s="10" t="s">
        <v>579</v>
      </c>
      <c r="I5536" s="10" t="s">
        <v>578</v>
      </c>
      <c r="J5536" s="10" t="s">
        <v>13686</v>
      </c>
      <c r="K5536" s="10" t="s">
        <v>18769</v>
      </c>
      <c r="L5536" s="10">
        <v>2</v>
      </c>
      <c r="M5536" s="10">
        <v>368.58</v>
      </c>
      <c r="N5536" s="10">
        <v>737.16</v>
      </c>
      <c r="O5536" s="59">
        <v>0.1</v>
      </c>
      <c r="P5536" s="10">
        <v>73.72</v>
      </c>
      <c r="Q5536" s="10">
        <v>663.44</v>
      </c>
      <c r="R5536" s="10" t="s">
        <v>565</v>
      </c>
      <c r="S5536" s="10" t="s">
        <v>564</v>
      </c>
      <c r="T5536" s="59">
        <v>0.25</v>
      </c>
      <c r="U5536" s="10">
        <v>165.86</v>
      </c>
    </row>
    <row r="5537" spans="1:21" x14ac:dyDescent="0.3">
      <c r="A5537" s="10" t="s">
        <v>18768</v>
      </c>
      <c r="B5537" s="61">
        <v>45325</v>
      </c>
      <c r="C5537" s="10" t="s">
        <v>15498</v>
      </c>
      <c r="D5537" s="10" t="s">
        <v>8355</v>
      </c>
      <c r="E5537" s="10" t="s">
        <v>629</v>
      </c>
      <c r="F5537" s="10" t="s">
        <v>759</v>
      </c>
      <c r="G5537" s="10" t="s">
        <v>569</v>
      </c>
      <c r="H5537" s="10" t="s">
        <v>544</v>
      </c>
      <c r="I5537" s="10" t="s">
        <v>10</v>
      </c>
      <c r="J5537" s="10" t="s">
        <v>18767</v>
      </c>
      <c r="K5537" s="10" t="s">
        <v>13950</v>
      </c>
      <c r="L5537" s="10">
        <v>5</v>
      </c>
      <c r="M5537" s="10">
        <v>170.98</v>
      </c>
      <c r="N5537" s="10">
        <v>854.9</v>
      </c>
      <c r="O5537" s="59">
        <v>0.2</v>
      </c>
      <c r="P5537" s="10">
        <v>170.98</v>
      </c>
      <c r="Q5537" s="10">
        <v>683.92</v>
      </c>
      <c r="R5537" s="10" t="s">
        <v>575</v>
      </c>
      <c r="S5537" s="10" t="s">
        <v>585</v>
      </c>
      <c r="T5537" s="59">
        <v>0.25</v>
      </c>
      <c r="U5537" s="10">
        <v>170.98</v>
      </c>
    </row>
    <row r="5538" spans="1:21" x14ac:dyDescent="0.3">
      <c r="A5538" s="10" t="s">
        <v>18766</v>
      </c>
      <c r="B5538" s="61">
        <v>45119</v>
      </c>
      <c r="C5538" s="10" t="s">
        <v>2738</v>
      </c>
      <c r="D5538" s="10" t="s">
        <v>18765</v>
      </c>
      <c r="E5538" s="10" t="s">
        <v>629</v>
      </c>
      <c r="F5538" s="10" t="s">
        <v>759</v>
      </c>
      <c r="G5538" s="10" t="s">
        <v>601</v>
      </c>
      <c r="H5538" s="10" t="s">
        <v>590</v>
      </c>
      <c r="I5538" s="10" t="s">
        <v>589</v>
      </c>
      <c r="J5538" s="10" t="s">
        <v>15204</v>
      </c>
      <c r="K5538" s="10" t="s">
        <v>6144</v>
      </c>
      <c r="L5538" s="10">
        <v>8</v>
      </c>
      <c r="M5538" s="10">
        <v>279.27</v>
      </c>
      <c r="N5538" s="10">
        <v>2234.16</v>
      </c>
      <c r="O5538" s="59">
        <v>0.05</v>
      </c>
      <c r="P5538" s="10">
        <v>111.71</v>
      </c>
      <c r="Q5538" s="10">
        <v>2122.4499999999998</v>
      </c>
      <c r="R5538" s="10" t="s">
        <v>565</v>
      </c>
      <c r="S5538" s="10" t="s">
        <v>564</v>
      </c>
      <c r="T5538" s="59">
        <v>0.25</v>
      </c>
      <c r="U5538" s="10">
        <v>530.61</v>
      </c>
    </row>
    <row r="5539" spans="1:21" x14ac:dyDescent="0.3">
      <c r="A5539" s="10" t="s">
        <v>18764</v>
      </c>
      <c r="B5539" s="61">
        <v>45296</v>
      </c>
      <c r="C5539" s="10" t="s">
        <v>18763</v>
      </c>
      <c r="D5539" s="10" t="s">
        <v>2477</v>
      </c>
      <c r="E5539" s="10" t="s">
        <v>629</v>
      </c>
      <c r="F5539" s="10" t="s">
        <v>759</v>
      </c>
      <c r="G5539" s="10" t="s">
        <v>569</v>
      </c>
      <c r="H5539" s="10" t="s">
        <v>544</v>
      </c>
      <c r="I5539" s="10" t="s">
        <v>610</v>
      </c>
      <c r="J5539" s="10" t="s">
        <v>18762</v>
      </c>
      <c r="K5539" s="10" t="s">
        <v>2998</v>
      </c>
      <c r="L5539" s="10">
        <v>2</v>
      </c>
      <c r="M5539" s="10">
        <v>957.66</v>
      </c>
      <c r="N5539" s="10">
        <v>1915.32</v>
      </c>
      <c r="O5539" s="59">
        <v>0.05</v>
      </c>
      <c r="P5539" s="10">
        <v>95.77</v>
      </c>
      <c r="Q5539" s="10">
        <v>1819.55</v>
      </c>
      <c r="R5539" s="10" t="s">
        <v>614</v>
      </c>
      <c r="S5539" s="10" t="s">
        <v>596</v>
      </c>
      <c r="T5539" s="59">
        <v>0.3</v>
      </c>
      <c r="U5539" s="10">
        <v>545.87</v>
      </c>
    </row>
    <row r="5540" spans="1:21" x14ac:dyDescent="0.3">
      <c r="A5540" s="10" t="s">
        <v>18761</v>
      </c>
      <c r="B5540" s="61">
        <v>45087</v>
      </c>
      <c r="C5540" s="10" t="s">
        <v>18760</v>
      </c>
      <c r="D5540" s="10" t="s">
        <v>18759</v>
      </c>
      <c r="E5540" s="10" t="s">
        <v>581</v>
      </c>
      <c r="F5540" s="10" t="s">
        <v>7</v>
      </c>
      <c r="G5540" s="10" t="s">
        <v>601</v>
      </c>
      <c r="H5540" s="10" t="s">
        <v>579</v>
      </c>
      <c r="I5540" s="10" t="s">
        <v>578</v>
      </c>
      <c r="J5540" s="10" t="s">
        <v>16849</v>
      </c>
      <c r="K5540" s="10" t="s">
        <v>18758</v>
      </c>
      <c r="L5540" s="10">
        <v>10</v>
      </c>
      <c r="M5540" s="10">
        <v>137.19</v>
      </c>
      <c r="N5540" s="10">
        <v>1371.9</v>
      </c>
      <c r="O5540" s="59">
        <v>0</v>
      </c>
      <c r="P5540" s="10">
        <v>0</v>
      </c>
      <c r="Q5540" s="10">
        <v>1371.9</v>
      </c>
      <c r="R5540" s="10" t="s">
        <v>614</v>
      </c>
      <c r="S5540" s="10" t="s">
        <v>607</v>
      </c>
      <c r="T5540" s="59">
        <v>0.3</v>
      </c>
      <c r="U5540" s="10">
        <v>411.57</v>
      </c>
    </row>
    <row r="5541" spans="1:21" x14ac:dyDescent="0.3">
      <c r="A5541" s="10" t="s">
        <v>18757</v>
      </c>
      <c r="B5541" s="61">
        <v>45316</v>
      </c>
      <c r="C5541" s="10" t="s">
        <v>18756</v>
      </c>
      <c r="D5541" s="10" t="s">
        <v>1356</v>
      </c>
      <c r="E5541" s="10" t="s">
        <v>581</v>
      </c>
      <c r="F5541" s="10" t="s">
        <v>83</v>
      </c>
      <c r="G5541" s="10" t="s">
        <v>569</v>
      </c>
      <c r="H5541" s="10" t="s">
        <v>600</v>
      </c>
      <c r="I5541" s="10" t="s">
        <v>664</v>
      </c>
      <c r="J5541" s="10" t="s">
        <v>10544</v>
      </c>
      <c r="K5541" s="10" t="s">
        <v>8491</v>
      </c>
      <c r="L5541" s="10">
        <v>1</v>
      </c>
      <c r="M5541" s="10">
        <v>710.96</v>
      </c>
      <c r="N5541" s="10">
        <v>710.96</v>
      </c>
      <c r="O5541" s="59">
        <v>0.1</v>
      </c>
      <c r="P5541" s="10">
        <v>71.099999999999994</v>
      </c>
      <c r="Q5541" s="10">
        <v>639.86</v>
      </c>
      <c r="R5541" s="10" t="s">
        <v>586</v>
      </c>
      <c r="S5541" s="10" t="s">
        <v>596</v>
      </c>
      <c r="T5541" s="59">
        <v>0.15</v>
      </c>
      <c r="U5541" s="10">
        <v>95.98</v>
      </c>
    </row>
    <row r="5542" spans="1:21" x14ac:dyDescent="0.3">
      <c r="A5542" s="10" t="s">
        <v>18755</v>
      </c>
      <c r="B5542" s="61">
        <v>45276</v>
      </c>
      <c r="C5542" s="10" t="s">
        <v>14927</v>
      </c>
      <c r="D5542" s="10" t="s">
        <v>18754</v>
      </c>
      <c r="E5542" s="10" t="s">
        <v>571</v>
      </c>
      <c r="F5542" s="10" t="s">
        <v>685</v>
      </c>
      <c r="G5542" s="10" t="s">
        <v>601</v>
      </c>
      <c r="H5542" s="10" t="s">
        <v>600</v>
      </c>
      <c r="I5542" s="10" t="s">
        <v>664</v>
      </c>
      <c r="J5542" s="10" t="s">
        <v>18753</v>
      </c>
      <c r="K5542" s="10" t="s">
        <v>18752</v>
      </c>
      <c r="L5542" s="10">
        <v>10</v>
      </c>
      <c r="M5542" s="10">
        <v>853.89</v>
      </c>
      <c r="N5542" s="10">
        <v>8538.9</v>
      </c>
      <c r="O5542" s="59">
        <v>0.1</v>
      </c>
      <c r="P5542" s="10">
        <v>853.89</v>
      </c>
      <c r="Q5542" s="10">
        <v>7685.01</v>
      </c>
      <c r="R5542" s="10" t="s">
        <v>575</v>
      </c>
      <c r="S5542" s="10" t="s">
        <v>596</v>
      </c>
      <c r="T5542" s="59">
        <v>0.3</v>
      </c>
      <c r="U5542" s="10">
        <v>2305.5</v>
      </c>
    </row>
    <row r="5543" spans="1:21" x14ac:dyDescent="0.3">
      <c r="A5543" s="10" t="s">
        <v>18751</v>
      </c>
      <c r="B5543" s="61">
        <v>45317</v>
      </c>
      <c r="C5543" s="10" t="s">
        <v>18750</v>
      </c>
      <c r="D5543" s="10" t="s">
        <v>18749</v>
      </c>
      <c r="E5543" s="10" t="s">
        <v>581</v>
      </c>
      <c r="F5543" s="10" t="s">
        <v>7</v>
      </c>
      <c r="G5543" s="10" t="s">
        <v>569</v>
      </c>
      <c r="H5543" s="10" t="s">
        <v>590</v>
      </c>
      <c r="I5543" s="10" t="s">
        <v>589</v>
      </c>
      <c r="J5543" s="10" t="s">
        <v>18748</v>
      </c>
      <c r="K5543" s="10" t="s">
        <v>18747</v>
      </c>
      <c r="L5543" s="10">
        <v>2</v>
      </c>
      <c r="M5543" s="10">
        <v>987.78</v>
      </c>
      <c r="N5543" s="10">
        <v>1975.56</v>
      </c>
      <c r="O5543" s="59">
        <v>0.2</v>
      </c>
      <c r="P5543" s="10">
        <v>395.11</v>
      </c>
      <c r="Q5543" s="10">
        <v>1580.45</v>
      </c>
      <c r="R5543" s="10" t="s">
        <v>565</v>
      </c>
      <c r="S5543" s="10" t="s">
        <v>607</v>
      </c>
      <c r="T5543" s="59">
        <v>0.3</v>
      </c>
      <c r="U5543" s="10">
        <v>474.13</v>
      </c>
    </row>
    <row r="5544" spans="1:21" x14ac:dyDescent="0.3">
      <c r="A5544" s="10" t="s">
        <v>18746</v>
      </c>
      <c r="B5544" s="61">
        <v>44967</v>
      </c>
      <c r="C5544" s="10" t="s">
        <v>18745</v>
      </c>
      <c r="D5544" s="10" t="s">
        <v>17406</v>
      </c>
      <c r="E5544" s="10" t="s">
        <v>581</v>
      </c>
      <c r="F5544" s="10" t="s">
        <v>580</v>
      </c>
      <c r="G5544" s="10" t="s">
        <v>569</v>
      </c>
      <c r="H5544" s="10" t="s">
        <v>579</v>
      </c>
      <c r="I5544" s="10" t="s">
        <v>711</v>
      </c>
      <c r="J5544" s="10" t="s">
        <v>18744</v>
      </c>
      <c r="K5544" s="10" t="s">
        <v>18743</v>
      </c>
      <c r="L5544" s="10">
        <v>10</v>
      </c>
      <c r="M5544" s="10">
        <v>544.23</v>
      </c>
      <c r="N5544" s="10">
        <v>5442.3</v>
      </c>
      <c r="O5544" s="59">
        <v>0.1</v>
      </c>
      <c r="P5544" s="10">
        <v>544.23</v>
      </c>
      <c r="Q5544" s="10">
        <v>4898.07</v>
      </c>
      <c r="R5544" s="10" t="s">
        <v>586</v>
      </c>
      <c r="S5544" s="10" t="s">
        <v>564</v>
      </c>
      <c r="T5544" s="59">
        <v>0.3</v>
      </c>
      <c r="U5544" s="10">
        <v>1469.42</v>
      </c>
    </row>
    <row r="5545" spans="1:21" x14ac:dyDescent="0.3">
      <c r="A5545" s="10" t="s">
        <v>18742</v>
      </c>
      <c r="B5545" s="61">
        <v>45013</v>
      </c>
      <c r="C5545" s="10" t="s">
        <v>17656</v>
      </c>
      <c r="D5545" s="10" t="s">
        <v>18578</v>
      </c>
      <c r="E5545" s="10" t="s">
        <v>581</v>
      </c>
      <c r="F5545" s="10" t="s">
        <v>7</v>
      </c>
      <c r="G5545" s="10" t="s">
        <v>569</v>
      </c>
      <c r="H5545" s="10" t="s">
        <v>600</v>
      </c>
      <c r="I5545" s="10" t="s">
        <v>627</v>
      </c>
      <c r="J5545" s="10" t="s">
        <v>18741</v>
      </c>
      <c r="K5545" s="10" t="s">
        <v>18740</v>
      </c>
      <c r="L5545" s="10">
        <v>9</v>
      </c>
      <c r="M5545" s="10">
        <v>565.16999999999996</v>
      </c>
      <c r="N5545" s="10">
        <v>5086.53</v>
      </c>
      <c r="O5545" s="59">
        <v>0.1</v>
      </c>
      <c r="P5545" s="10">
        <v>508.65</v>
      </c>
      <c r="Q5545" s="10">
        <v>4577.88</v>
      </c>
      <c r="R5545" s="10" t="s">
        <v>586</v>
      </c>
      <c r="S5545" s="10" t="s">
        <v>596</v>
      </c>
      <c r="T5545" s="59">
        <v>0.25</v>
      </c>
      <c r="U5545" s="10">
        <v>1144.47</v>
      </c>
    </row>
    <row r="5546" spans="1:21" x14ac:dyDescent="0.3">
      <c r="A5546" s="10" t="s">
        <v>18739</v>
      </c>
      <c r="B5546" s="61">
        <v>44996</v>
      </c>
      <c r="C5546" s="10" t="s">
        <v>18738</v>
      </c>
      <c r="D5546" s="10" t="s">
        <v>4029</v>
      </c>
      <c r="E5546" s="10" t="s">
        <v>581</v>
      </c>
      <c r="F5546" s="10" t="s">
        <v>580</v>
      </c>
      <c r="G5546" s="10" t="s">
        <v>601</v>
      </c>
      <c r="H5546" s="10" t="s">
        <v>600</v>
      </c>
      <c r="I5546" s="10" t="s">
        <v>664</v>
      </c>
      <c r="J5546" s="10" t="s">
        <v>18737</v>
      </c>
      <c r="K5546" s="10" t="s">
        <v>18736</v>
      </c>
      <c r="L5546" s="10">
        <v>8</v>
      </c>
      <c r="M5546" s="10">
        <v>863.86</v>
      </c>
      <c r="N5546" s="10">
        <v>6910.88</v>
      </c>
      <c r="O5546" s="59">
        <v>0.05</v>
      </c>
      <c r="P5546" s="10">
        <v>345.54</v>
      </c>
      <c r="Q5546" s="10">
        <v>6565.34</v>
      </c>
      <c r="R5546" s="10" t="s">
        <v>565</v>
      </c>
      <c r="S5546" s="10" t="s">
        <v>607</v>
      </c>
      <c r="T5546" s="59">
        <v>0.3</v>
      </c>
      <c r="U5546" s="10">
        <v>1969.6</v>
      </c>
    </row>
    <row r="5547" spans="1:21" x14ac:dyDescent="0.3">
      <c r="A5547" s="10" t="s">
        <v>18735</v>
      </c>
      <c r="B5547" s="61">
        <v>44985</v>
      </c>
      <c r="C5547" s="10" t="s">
        <v>18734</v>
      </c>
      <c r="D5547" s="10" t="s">
        <v>2718</v>
      </c>
      <c r="E5547" s="10" t="s">
        <v>603</v>
      </c>
      <c r="F5547" s="10" t="s">
        <v>658</v>
      </c>
      <c r="G5547" s="10" t="s">
        <v>569</v>
      </c>
      <c r="H5547" s="10" t="s">
        <v>579</v>
      </c>
      <c r="I5547" s="10" t="s">
        <v>711</v>
      </c>
      <c r="J5547" s="10" t="s">
        <v>14551</v>
      </c>
      <c r="K5547" s="10" t="s">
        <v>18733</v>
      </c>
      <c r="L5547" s="10">
        <v>4</v>
      </c>
      <c r="M5547" s="10">
        <v>850.97</v>
      </c>
      <c r="N5547" s="10">
        <v>3403.88</v>
      </c>
      <c r="O5547" s="59">
        <v>0.2</v>
      </c>
      <c r="P5547" s="10">
        <v>680.78</v>
      </c>
      <c r="Q5547" s="10">
        <v>2723.1</v>
      </c>
      <c r="R5547" s="10" t="s">
        <v>565</v>
      </c>
      <c r="S5547" s="10" t="s">
        <v>585</v>
      </c>
      <c r="T5547" s="59">
        <v>0.25</v>
      </c>
      <c r="U5547" s="10">
        <v>680.77</v>
      </c>
    </row>
    <row r="5548" spans="1:21" x14ac:dyDescent="0.3">
      <c r="A5548" s="10" t="s">
        <v>18732</v>
      </c>
      <c r="B5548" s="61">
        <v>44946</v>
      </c>
      <c r="C5548" s="10" t="s">
        <v>1531</v>
      </c>
      <c r="D5548" s="10" t="s">
        <v>4091</v>
      </c>
      <c r="E5548" s="10" t="s">
        <v>592</v>
      </c>
      <c r="F5548" s="10" t="s">
        <v>652</v>
      </c>
      <c r="G5548" s="10" t="s">
        <v>569</v>
      </c>
      <c r="H5548" s="10" t="s">
        <v>600</v>
      </c>
      <c r="I5548" s="10" t="s">
        <v>599</v>
      </c>
      <c r="J5548" s="10" t="s">
        <v>18731</v>
      </c>
      <c r="K5548" s="10" t="s">
        <v>18730</v>
      </c>
      <c r="L5548" s="10">
        <v>4</v>
      </c>
      <c r="M5548" s="10">
        <v>829.44</v>
      </c>
      <c r="N5548" s="10">
        <v>3317.76</v>
      </c>
      <c r="O5548" s="59">
        <v>0.05</v>
      </c>
      <c r="P5548" s="10">
        <v>165.89</v>
      </c>
      <c r="Q5548" s="10">
        <v>3151.87</v>
      </c>
      <c r="R5548" s="10" t="s">
        <v>575</v>
      </c>
      <c r="S5548" s="10" t="s">
        <v>585</v>
      </c>
      <c r="T5548" s="59">
        <v>0.15</v>
      </c>
      <c r="U5548" s="10">
        <v>472.78</v>
      </c>
    </row>
    <row r="5549" spans="1:21" x14ac:dyDescent="0.3">
      <c r="A5549" s="10" t="s">
        <v>18729</v>
      </c>
      <c r="B5549" s="61">
        <v>45304</v>
      </c>
      <c r="C5549" s="10" t="s">
        <v>18728</v>
      </c>
      <c r="D5549" s="10" t="s">
        <v>2929</v>
      </c>
      <c r="E5549" s="10" t="s">
        <v>571</v>
      </c>
      <c r="F5549" s="10" t="s">
        <v>11</v>
      </c>
      <c r="G5549" s="10" t="s">
        <v>569</v>
      </c>
      <c r="H5549" s="10" t="s">
        <v>590</v>
      </c>
      <c r="I5549" s="10" t="s">
        <v>589</v>
      </c>
      <c r="J5549" s="10" t="s">
        <v>705</v>
      </c>
      <c r="K5549" s="10" t="s">
        <v>18727</v>
      </c>
      <c r="L5549" s="10">
        <v>10</v>
      </c>
      <c r="M5549" s="10">
        <v>271.14</v>
      </c>
      <c r="N5549" s="10">
        <v>2711.4</v>
      </c>
      <c r="O5549" s="59">
        <v>0</v>
      </c>
      <c r="P5549" s="10">
        <v>0</v>
      </c>
      <c r="Q5549" s="10">
        <v>2711.4</v>
      </c>
      <c r="R5549" s="10" t="s">
        <v>565</v>
      </c>
      <c r="S5549" s="10" t="s">
        <v>564</v>
      </c>
      <c r="T5549" s="59">
        <v>0.15</v>
      </c>
      <c r="U5549" s="10">
        <v>406.71</v>
      </c>
    </row>
    <row r="5550" spans="1:21" x14ac:dyDescent="0.3">
      <c r="A5550" s="10" t="s">
        <v>18726</v>
      </c>
      <c r="B5550" s="61">
        <v>45034</v>
      </c>
      <c r="C5550" s="10" t="s">
        <v>9584</v>
      </c>
      <c r="D5550" s="10" t="s">
        <v>18725</v>
      </c>
      <c r="E5550" s="10" t="s">
        <v>603</v>
      </c>
      <c r="F5550" s="10" t="s">
        <v>658</v>
      </c>
      <c r="G5550" s="10" t="s">
        <v>569</v>
      </c>
      <c r="H5550" s="10" t="s">
        <v>590</v>
      </c>
      <c r="I5550" s="10" t="s">
        <v>748</v>
      </c>
      <c r="J5550" s="10" t="s">
        <v>16376</v>
      </c>
      <c r="K5550" s="10" t="s">
        <v>18724</v>
      </c>
      <c r="L5550" s="10">
        <v>2</v>
      </c>
      <c r="M5550" s="10">
        <v>362.05</v>
      </c>
      <c r="N5550" s="10">
        <v>724.1</v>
      </c>
      <c r="O5550" s="59">
        <v>0</v>
      </c>
      <c r="P5550" s="10">
        <v>0</v>
      </c>
      <c r="Q5550" s="10">
        <v>724.1</v>
      </c>
      <c r="R5550" s="10" t="s">
        <v>565</v>
      </c>
      <c r="S5550" s="10" t="s">
        <v>607</v>
      </c>
      <c r="T5550" s="59">
        <v>0.25</v>
      </c>
      <c r="U5550" s="10">
        <v>181.03</v>
      </c>
    </row>
    <row r="5551" spans="1:21" x14ac:dyDescent="0.3">
      <c r="A5551" s="10" t="s">
        <v>18723</v>
      </c>
      <c r="B5551" s="61">
        <v>45100</v>
      </c>
      <c r="C5551" s="10" t="s">
        <v>18722</v>
      </c>
      <c r="D5551" s="10" t="s">
        <v>18721</v>
      </c>
      <c r="E5551" s="10" t="s">
        <v>629</v>
      </c>
      <c r="F5551" s="10" t="s">
        <v>759</v>
      </c>
      <c r="G5551" s="10" t="s">
        <v>569</v>
      </c>
      <c r="H5551" s="10" t="s">
        <v>579</v>
      </c>
      <c r="I5551" s="10" t="s">
        <v>578</v>
      </c>
      <c r="J5551" s="10" t="s">
        <v>18720</v>
      </c>
      <c r="K5551" s="10" t="s">
        <v>6800</v>
      </c>
      <c r="L5551" s="10">
        <v>1</v>
      </c>
      <c r="M5551" s="10">
        <v>215.78</v>
      </c>
      <c r="N5551" s="10">
        <v>215.78</v>
      </c>
      <c r="O5551" s="59">
        <v>0.1</v>
      </c>
      <c r="P5551" s="10">
        <v>21.58</v>
      </c>
      <c r="Q5551" s="10">
        <v>194.2</v>
      </c>
      <c r="R5551" s="10" t="s">
        <v>586</v>
      </c>
      <c r="S5551" s="10" t="s">
        <v>607</v>
      </c>
      <c r="T5551" s="59">
        <v>0.3</v>
      </c>
      <c r="U5551" s="10">
        <v>58.26</v>
      </c>
    </row>
    <row r="5552" spans="1:21" x14ac:dyDescent="0.3">
      <c r="A5552" s="10" t="s">
        <v>18719</v>
      </c>
      <c r="B5552" s="61">
        <v>45372</v>
      </c>
      <c r="C5552" s="10" t="s">
        <v>18718</v>
      </c>
      <c r="D5552" s="10" t="s">
        <v>9739</v>
      </c>
      <c r="E5552" s="10" t="s">
        <v>629</v>
      </c>
      <c r="F5552" s="10" t="s">
        <v>790</v>
      </c>
      <c r="G5552" s="10" t="s">
        <v>569</v>
      </c>
      <c r="H5552" s="10" t="s">
        <v>590</v>
      </c>
      <c r="I5552" s="10" t="s">
        <v>748</v>
      </c>
      <c r="J5552" s="10" t="s">
        <v>3845</v>
      </c>
      <c r="K5552" s="10" t="s">
        <v>10145</v>
      </c>
      <c r="L5552" s="10">
        <v>3</v>
      </c>
      <c r="M5552" s="10">
        <v>593.27</v>
      </c>
      <c r="N5552" s="10">
        <v>1779.81</v>
      </c>
      <c r="O5552" s="59">
        <v>0</v>
      </c>
      <c r="P5552" s="10">
        <v>0</v>
      </c>
      <c r="Q5552" s="10">
        <v>1779.81</v>
      </c>
      <c r="R5552" s="10" t="s">
        <v>575</v>
      </c>
      <c r="S5552" s="10" t="s">
        <v>585</v>
      </c>
      <c r="T5552" s="59">
        <v>0.25</v>
      </c>
      <c r="U5552" s="10">
        <v>444.95</v>
      </c>
    </row>
    <row r="5553" spans="1:21" x14ac:dyDescent="0.3">
      <c r="A5553" s="10" t="s">
        <v>18717</v>
      </c>
      <c r="B5553" s="61">
        <v>45060</v>
      </c>
      <c r="C5553" s="10" t="s">
        <v>18716</v>
      </c>
      <c r="D5553" s="10" t="s">
        <v>18715</v>
      </c>
      <c r="E5553" s="10" t="s">
        <v>592</v>
      </c>
      <c r="F5553" s="10" t="s">
        <v>18</v>
      </c>
      <c r="G5553" s="10" t="s">
        <v>569</v>
      </c>
      <c r="H5553" s="10" t="s">
        <v>579</v>
      </c>
      <c r="I5553" s="10" t="s">
        <v>711</v>
      </c>
      <c r="J5553" s="10" t="s">
        <v>12483</v>
      </c>
      <c r="K5553" s="10" t="s">
        <v>18714</v>
      </c>
      <c r="L5553" s="10">
        <v>4</v>
      </c>
      <c r="M5553" s="10">
        <v>118.28</v>
      </c>
      <c r="N5553" s="10">
        <v>473.12</v>
      </c>
      <c r="O5553" s="59">
        <v>0.05</v>
      </c>
      <c r="P5553" s="10">
        <v>23.66</v>
      </c>
      <c r="Q5553" s="10">
        <v>449.46</v>
      </c>
      <c r="R5553" s="10" t="s">
        <v>614</v>
      </c>
      <c r="S5553" s="10" t="s">
        <v>607</v>
      </c>
      <c r="T5553" s="59">
        <v>0.15</v>
      </c>
      <c r="U5553" s="10">
        <v>67.42</v>
      </c>
    </row>
    <row r="5554" spans="1:21" x14ac:dyDescent="0.3">
      <c r="A5554" s="10" t="s">
        <v>18713</v>
      </c>
      <c r="B5554" s="61">
        <v>45143</v>
      </c>
      <c r="C5554" s="10" t="s">
        <v>1153</v>
      </c>
      <c r="D5554" s="10" t="s">
        <v>8791</v>
      </c>
      <c r="E5554" s="10" t="s">
        <v>592</v>
      </c>
      <c r="F5554" s="10" t="s">
        <v>652</v>
      </c>
      <c r="G5554" s="10" t="s">
        <v>601</v>
      </c>
      <c r="H5554" s="10" t="s">
        <v>544</v>
      </c>
      <c r="I5554" s="10" t="s">
        <v>568</v>
      </c>
      <c r="J5554" s="10" t="s">
        <v>18712</v>
      </c>
      <c r="K5554" s="10" t="s">
        <v>18711</v>
      </c>
      <c r="L5554" s="10">
        <v>4</v>
      </c>
      <c r="M5554" s="10">
        <v>364.04</v>
      </c>
      <c r="N5554" s="10">
        <v>1456.16</v>
      </c>
      <c r="O5554" s="59">
        <v>0.2</v>
      </c>
      <c r="P5554" s="10">
        <v>291.23</v>
      </c>
      <c r="Q5554" s="10">
        <v>1164.93</v>
      </c>
      <c r="R5554" s="10" t="s">
        <v>565</v>
      </c>
      <c r="S5554" s="10" t="s">
        <v>585</v>
      </c>
      <c r="T5554" s="59">
        <v>0.3</v>
      </c>
      <c r="U5554" s="10">
        <v>349.48</v>
      </c>
    </row>
    <row r="5555" spans="1:21" x14ac:dyDescent="0.3">
      <c r="A5555" s="10" t="s">
        <v>18710</v>
      </c>
      <c r="B5555" s="61">
        <v>45093</v>
      </c>
      <c r="C5555" s="10" t="s">
        <v>18709</v>
      </c>
      <c r="D5555" s="10" t="s">
        <v>17172</v>
      </c>
      <c r="E5555" s="10" t="s">
        <v>629</v>
      </c>
      <c r="F5555" s="10" t="s">
        <v>628</v>
      </c>
      <c r="G5555" s="10" t="s">
        <v>601</v>
      </c>
      <c r="H5555" s="10" t="s">
        <v>600</v>
      </c>
      <c r="I5555" s="10" t="s">
        <v>627</v>
      </c>
      <c r="J5555" s="10" t="s">
        <v>18708</v>
      </c>
      <c r="K5555" s="10" t="s">
        <v>18270</v>
      </c>
      <c r="L5555" s="10">
        <v>1</v>
      </c>
      <c r="M5555" s="10">
        <v>378.19</v>
      </c>
      <c r="N5555" s="10">
        <v>378.19</v>
      </c>
      <c r="O5555" s="59">
        <v>0.05</v>
      </c>
      <c r="P5555" s="10">
        <v>18.91</v>
      </c>
      <c r="Q5555" s="10">
        <v>359.28</v>
      </c>
      <c r="R5555" s="10" t="s">
        <v>565</v>
      </c>
      <c r="S5555" s="10" t="s">
        <v>607</v>
      </c>
      <c r="T5555" s="59">
        <v>0.3</v>
      </c>
      <c r="U5555" s="10">
        <v>107.78</v>
      </c>
    </row>
    <row r="5556" spans="1:21" x14ac:dyDescent="0.3">
      <c r="A5556" s="10" t="s">
        <v>18707</v>
      </c>
      <c r="B5556" s="61">
        <v>44941</v>
      </c>
      <c r="C5556" s="10" t="s">
        <v>3327</v>
      </c>
      <c r="D5556" s="10" t="s">
        <v>2009</v>
      </c>
      <c r="E5556" s="10" t="s">
        <v>603</v>
      </c>
      <c r="F5556" s="10" t="s">
        <v>658</v>
      </c>
      <c r="G5556" s="10" t="s">
        <v>601</v>
      </c>
      <c r="H5556" s="10" t="s">
        <v>600</v>
      </c>
      <c r="I5556" s="10" t="s">
        <v>627</v>
      </c>
      <c r="J5556" s="10" t="s">
        <v>18706</v>
      </c>
      <c r="K5556" s="10" t="s">
        <v>5042</v>
      </c>
      <c r="L5556" s="10">
        <v>1</v>
      </c>
      <c r="M5556" s="10">
        <v>716.79</v>
      </c>
      <c r="N5556" s="10">
        <v>716.79</v>
      </c>
      <c r="O5556" s="59">
        <v>0.1</v>
      </c>
      <c r="P5556" s="10">
        <v>71.680000000000007</v>
      </c>
      <c r="Q5556" s="10">
        <v>645.11</v>
      </c>
      <c r="R5556" s="10" t="s">
        <v>586</v>
      </c>
      <c r="S5556" s="10" t="s">
        <v>607</v>
      </c>
      <c r="T5556" s="59">
        <v>0.25</v>
      </c>
      <c r="U5556" s="10">
        <v>161.28</v>
      </c>
    </row>
    <row r="5557" spans="1:21" x14ac:dyDescent="0.3">
      <c r="A5557" s="10" t="s">
        <v>18705</v>
      </c>
      <c r="B5557" s="61">
        <v>45170</v>
      </c>
      <c r="C5557" s="10" t="s">
        <v>5054</v>
      </c>
      <c r="D5557" s="10" t="s">
        <v>18704</v>
      </c>
      <c r="E5557" s="10" t="s">
        <v>581</v>
      </c>
      <c r="F5557" s="10" t="s">
        <v>580</v>
      </c>
      <c r="G5557" s="10" t="s">
        <v>601</v>
      </c>
      <c r="H5557" s="10" t="s">
        <v>600</v>
      </c>
      <c r="I5557" s="10" t="s">
        <v>599</v>
      </c>
      <c r="J5557" s="10" t="s">
        <v>15281</v>
      </c>
      <c r="K5557" s="10" t="s">
        <v>3003</v>
      </c>
      <c r="L5557" s="10">
        <v>2</v>
      </c>
      <c r="M5557" s="10">
        <v>698.65</v>
      </c>
      <c r="N5557" s="10">
        <v>1397.3</v>
      </c>
      <c r="O5557" s="59">
        <v>0.1</v>
      </c>
      <c r="P5557" s="10">
        <v>139.72999999999999</v>
      </c>
      <c r="Q5557" s="10">
        <v>1257.57</v>
      </c>
      <c r="R5557" s="10" t="s">
        <v>575</v>
      </c>
      <c r="S5557" s="10" t="s">
        <v>607</v>
      </c>
      <c r="T5557" s="59">
        <v>0.3</v>
      </c>
      <c r="U5557" s="10">
        <v>377.27</v>
      </c>
    </row>
    <row r="5558" spans="1:21" x14ac:dyDescent="0.3">
      <c r="A5558" s="10" t="s">
        <v>18703</v>
      </c>
      <c r="B5558" s="61">
        <v>44968</v>
      </c>
      <c r="C5558" s="10" t="s">
        <v>18702</v>
      </c>
      <c r="D5558" s="10" t="s">
        <v>18403</v>
      </c>
      <c r="E5558" s="10" t="s">
        <v>571</v>
      </c>
      <c r="F5558" s="10" t="s">
        <v>685</v>
      </c>
      <c r="G5558" s="10" t="s">
        <v>601</v>
      </c>
      <c r="H5558" s="10" t="s">
        <v>600</v>
      </c>
      <c r="I5558" s="10" t="s">
        <v>599</v>
      </c>
      <c r="J5558" s="10" t="s">
        <v>18701</v>
      </c>
      <c r="K5558" s="10" t="s">
        <v>18700</v>
      </c>
      <c r="L5558" s="10">
        <v>2</v>
      </c>
      <c r="M5558" s="10">
        <v>450.28</v>
      </c>
      <c r="N5558" s="10">
        <v>900.56</v>
      </c>
      <c r="O5558" s="59">
        <v>0.2</v>
      </c>
      <c r="P5558" s="10">
        <v>180.11</v>
      </c>
      <c r="Q5558" s="10">
        <v>720.45</v>
      </c>
      <c r="R5558" s="10" t="s">
        <v>565</v>
      </c>
      <c r="S5558" s="10" t="s">
        <v>585</v>
      </c>
      <c r="T5558" s="59">
        <v>0.3</v>
      </c>
      <c r="U5558" s="10">
        <v>216.14</v>
      </c>
    </row>
    <row r="5559" spans="1:21" x14ac:dyDescent="0.3">
      <c r="A5559" s="10" t="s">
        <v>18699</v>
      </c>
      <c r="B5559" s="61">
        <v>45193</v>
      </c>
      <c r="C5559" s="10" t="s">
        <v>18698</v>
      </c>
      <c r="D5559" s="10" t="s">
        <v>18697</v>
      </c>
      <c r="E5559" s="10" t="s">
        <v>571</v>
      </c>
      <c r="F5559" s="10" t="s">
        <v>685</v>
      </c>
      <c r="G5559" s="10" t="s">
        <v>601</v>
      </c>
      <c r="H5559" s="10" t="s">
        <v>544</v>
      </c>
      <c r="I5559" s="10" t="s">
        <v>10</v>
      </c>
      <c r="J5559" s="10" t="s">
        <v>12788</v>
      </c>
      <c r="K5559" s="10" t="s">
        <v>11789</v>
      </c>
      <c r="L5559" s="10">
        <v>6</v>
      </c>
      <c r="M5559" s="10">
        <v>479.04</v>
      </c>
      <c r="N5559" s="10">
        <v>2874.24</v>
      </c>
      <c r="O5559" s="59">
        <v>0</v>
      </c>
      <c r="P5559" s="10">
        <v>0</v>
      </c>
      <c r="Q5559" s="10">
        <v>2874.24</v>
      </c>
      <c r="R5559" s="10" t="s">
        <v>614</v>
      </c>
      <c r="S5559" s="10" t="s">
        <v>564</v>
      </c>
      <c r="T5559" s="59">
        <v>0.3</v>
      </c>
      <c r="U5559" s="10">
        <v>862.27</v>
      </c>
    </row>
    <row r="5560" spans="1:21" x14ac:dyDescent="0.3">
      <c r="A5560" s="10" t="s">
        <v>18696</v>
      </c>
      <c r="B5560" s="61">
        <v>45325</v>
      </c>
      <c r="C5560" s="10" t="s">
        <v>18695</v>
      </c>
      <c r="D5560" s="10" t="s">
        <v>880</v>
      </c>
      <c r="E5560" s="10" t="s">
        <v>581</v>
      </c>
      <c r="F5560" s="10" t="s">
        <v>83</v>
      </c>
      <c r="G5560" s="10" t="s">
        <v>569</v>
      </c>
      <c r="H5560" s="10" t="s">
        <v>544</v>
      </c>
      <c r="I5560" s="10" t="s">
        <v>10</v>
      </c>
      <c r="J5560" s="10" t="s">
        <v>6122</v>
      </c>
      <c r="K5560" s="10" t="s">
        <v>18694</v>
      </c>
      <c r="L5560" s="10">
        <v>3</v>
      </c>
      <c r="M5560" s="10">
        <v>278.17</v>
      </c>
      <c r="N5560" s="10">
        <v>834.51</v>
      </c>
      <c r="O5560" s="59">
        <v>0.05</v>
      </c>
      <c r="P5560" s="10">
        <v>41.73</v>
      </c>
      <c r="Q5560" s="10">
        <v>792.78</v>
      </c>
      <c r="R5560" s="10" t="s">
        <v>586</v>
      </c>
      <c r="S5560" s="10" t="s">
        <v>564</v>
      </c>
      <c r="T5560" s="59">
        <v>0.15</v>
      </c>
      <c r="U5560" s="10">
        <v>118.92</v>
      </c>
    </row>
    <row r="5561" spans="1:21" x14ac:dyDescent="0.3">
      <c r="A5561" s="10" t="s">
        <v>18693</v>
      </c>
      <c r="B5561" s="61">
        <v>45276</v>
      </c>
      <c r="C5561" s="10" t="s">
        <v>6499</v>
      </c>
      <c r="D5561" s="10" t="s">
        <v>18692</v>
      </c>
      <c r="E5561" s="10" t="s">
        <v>581</v>
      </c>
      <c r="F5561" s="10" t="s">
        <v>580</v>
      </c>
      <c r="G5561" s="10" t="s">
        <v>601</v>
      </c>
      <c r="H5561" s="10" t="s">
        <v>600</v>
      </c>
      <c r="I5561" s="10" t="s">
        <v>627</v>
      </c>
      <c r="J5561" s="10" t="s">
        <v>18691</v>
      </c>
      <c r="K5561" s="10" t="s">
        <v>17553</v>
      </c>
      <c r="L5561" s="10">
        <v>5</v>
      </c>
      <c r="M5561" s="10">
        <v>683.09</v>
      </c>
      <c r="N5561" s="10">
        <v>3415.45</v>
      </c>
      <c r="O5561" s="59">
        <v>0.1</v>
      </c>
      <c r="P5561" s="10">
        <v>341.55</v>
      </c>
      <c r="Q5561" s="10">
        <v>3073.9</v>
      </c>
      <c r="R5561" s="10" t="s">
        <v>614</v>
      </c>
      <c r="S5561" s="10" t="s">
        <v>596</v>
      </c>
      <c r="T5561" s="59">
        <v>0.25</v>
      </c>
      <c r="U5561" s="10">
        <v>768.48</v>
      </c>
    </row>
    <row r="5562" spans="1:21" x14ac:dyDescent="0.3">
      <c r="A5562" s="10" t="s">
        <v>18690</v>
      </c>
      <c r="B5562" s="61">
        <v>45043</v>
      </c>
      <c r="C5562" s="10" t="s">
        <v>17052</v>
      </c>
      <c r="D5562" s="10" t="s">
        <v>18689</v>
      </c>
      <c r="E5562" s="10" t="s">
        <v>629</v>
      </c>
      <c r="F5562" s="10" t="s">
        <v>790</v>
      </c>
      <c r="G5562" s="10" t="s">
        <v>569</v>
      </c>
      <c r="H5562" s="10" t="s">
        <v>579</v>
      </c>
      <c r="I5562" s="10" t="s">
        <v>711</v>
      </c>
      <c r="J5562" s="10" t="s">
        <v>18688</v>
      </c>
      <c r="K5562" s="10" t="s">
        <v>18687</v>
      </c>
      <c r="L5562" s="10">
        <v>10</v>
      </c>
      <c r="M5562" s="10">
        <v>127.13</v>
      </c>
      <c r="N5562" s="10">
        <v>1271.3</v>
      </c>
      <c r="O5562" s="59">
        <v>0.1</v>
      </c>
      <c r="P5562" s="10">
        <v>127.13</v>
      </c>
      <c r="Q5562" s="10">
        <v>1144.17</v>
      </c>
      <c r="R5562" s="10" t="s">
        <v>575</v>
      </c>
      <c r="S5562" s="10" t="s">
        <v>564</v>
      </c>
      <c r="T5562" s="59">
        <v>0.3</v>
      </c>
      <c r="U5562" s="10">
        <v>343.25</v>
      </c>
    </row>
    <row r="5563" spans="1:21" x14ac:dyDescent="0.3">
      <c r="A5563" s="10" t="s">
        <v>18686</v>
      </c>
      <c r="B5563" s="61">
        <v>44944</v>
      </c>
      <c r="C5563" s="10" t="s">
        <v>18685</v>
      </c>
      <c r="D5563" s="10" t="s">
        <v>18684</v>
      </c>
      <c r="E5563" s="10" t="s">
        <v>581</v>
      </c>
      <c r="F5563" s="10" t="s">
        <v>7</v>
      </c>
      <c r="G5563" s="10" t="s">
        <v>601</v>
      </c>
      <c r="H5563" s="10" t="s">
        <v>590</v>
      </c>
      <c r="I5563" s="10" t="s">
        <v>748</v>
      </c>
      <c r="J5563" s="10" t="s">
        <v>14241</v>
      </c>
      <c r="K5563" s="10" t="s">
        <v>18683</v>
      </c>
      <c r="L5563" s="10">
        <v>9</v>
      </c>
      <c r="M5563" s="10">
        <v>162.49</v>
      </c>
      <c r="N5563" s="10">
        <v>1462.41</v>
      </c>
      <c r="O5563" s="59">
        <v>0.1</v>
      </c>
      <c r="P5563" s="10">
        <v>146.24</v>
      </c>
      <c r="Q5563" s="10">
        <v>1316.17</v>
      </c>
      <c r="R5563" s="10" t="s">
        <v>565</v>
      </c>
      <c r="S5563" s="10" t="s">
        <v>585</v>
      </c>
      <c r="T5563" s="59">
        <v>0.15</v>
      </c>
      <c r="U5563" s="10">
        <v>197.43</v>
      </c>
    </row>
    <row r="5564" spans="1:21" x14ac:dyDescent="0.3">
      <c r="A5564" s="10" t="s">
        <v>18682</v>
      </c>
      <c r="B5564" s="61">
        <v>45006</v>
      </c>
      <c r="C5564" s="10" t="s">
        <v>18681</v>
      </c>
      <c r="D5564" s="10" t="s">
        <v>2805</v>
      </c>
      <c r="E5564" s="10" t="s">
        <v>571</v>
      </c>
      <c r="F5564" s="10" t="s">
        <v>570</v>
      </c>
      <c r="G5564" s="10" t="s">
        <v>601</v>
      </c>
      <c r="H5564" s="10" t="s">
        <v>544</v>
      </c>
      <c r="I5564" s="10" t="s">
        <v>568</v>
      </c>
      <c r="J5564" s="10" t="s">
        <v>18680</v>
      </c>
      <c r="K5564" s="10" t="s">
        <v>3231</v>
      </c>
      <c r="L5564" s="10">
        <v>3</v>
      </c>
      <c r="M5564" s="10">
        <v>542.91999999999996</v>
      </c>
      <c r="N5564" s="10">
        <v>1628.76</v>
      </c>
      <c r="O5564" s="59">
        <v>0.2</v>
      </c>
      <c r="P5564" s="10">
        <v>325.75</v>
      </c>
      <c r="Q5564" s="10">
        <v>1303.01</v>
      </c>
      <c r="R5564" s="10" t="s">
        <v>575</v>
      </c>
      <c r="S5564" s="10" t="s">
        <v>564</v>
      </c>
      <c r="T5564" s="59">
        <v>0.15</v>
      </c>
      <c r="U5564" s="10">
        <v>195.45</v>
      </c>
    </row>
    <row r="5565" spans="1:21" x14ac:dyDescent="0.3">
      <c r="A5565" s="10" t="s">
        <v>18679</v>
      </c>
      <c r="B5565" s="61">
        <v>45210</v>
      </c>
      <c r="C5565" s="10" t="s">
        <v>16575</v>
      </c>
      <c r="D5565" s="10" t="s">
        <v>18678</v>
      </c>
      <c r="E5565" s="10" t="s">
        <v>629</v>
      </c>
      <c r="F5565" s="10" t="s">
        <v>759</v>
      </c>
      <c r="G5565" s="10" t="s">
        <v>601</v>
      </c>
      <c r="H5565" s="10" t="s">
        <v>579</v>
      </c>
      <c r="I5565" s="10" t="s">
        <v>722</v>
      </c>
      <c r="J5565" s="10" t="s">
        <v>11727</v>
      </c>
      <c r="K5565" s="10" t="s">
        <v>18677</v>
      </c>
      <c r="L5565" s="10">
        <v>8</v>
      </c>
      <c r="M5565" s="10">
        <v>262</v>
      </c>
      <c r="N5565" s="10">
        <v>2096</v>
      </c>
      <c r="O5565" s="59">
        <v>0</v>
      </c>
      <c r="P5565" s="10">
        <v>0</v>
      </c>
      <c r="Q5565" s="10">
        <v>2096</v>
      </c>
      <c r="R5565" s="10" t="s">
        <v>565</v>
      </c>
      <c r="S5565" s="10" t="s">
        <v>564</v>
      </c>
      <c r="T5565" s="59">
        <v>0.3</v>
      </c>
      <c r="U5565" s="10">
        <v>628.79999999999995</v>
      </c>
    </row>
    <row r="5566" spans="1:21" x14ac:dyDescent="0.3">
      <c r="A5566" s="10" t="s">
        <v>18676</v>
      </c>
      <c r="B5566" s="61">
        <v>45103</v>
      </c>
      <c r="C5566" s="10" t="s">
        <v>18675</v>
      </c>
      <c r="D5566" s="10" t="s">
        <v>2009</v>
      </c>
      <c r="E5566" s="10" t="s">
        <v>592</v>
      </c>
      <c r="F5566" s="10" t="s">
        <v>591</v>
      </c>
      <c r="G5566" s="10" t="s">
        <v>601</v>
      </c>
      <c r="H5566" s="10" t="s">
        <v>590</v>
      </c>
      <c r="I5566" s="10" t="s">
        <v>635</v>
      </c>
      <c r="J5566" s="10" t="s">
        <v>18674</v>
      </c>
      <c r="K5566" s="10" t="s">
        <v>18673</v>
      </c>
      <c r="L5566" s="10">
        <v>10</v>
      </c>
      <c r="M5566" s="10">
        <v>210.13</v>
      </c>
      <c r="N5566" s="10">
        <v>2101.3000000000002</v>
      </c>
      <c r="O5566" s="59">
        <v>0.2</v>
      </c>
      <c r="P5566" s="10">
        <v>420.26</v>
      </c>
      <c r="Q5566" s="10">
        <v>1681.04</v>
      </c>
      <c r="R5566" s="10" t="s">
        <v>614</v>
      </c>
      <c r="S5566" s="10" t="s">
        <v>585</v>
      </c>
      <c r="T5566" s="59">
        <v>0.3</v>
      </c>
      <c r="U5566" s="10">
        <v>504.31</v>
      </c>
    </row>
    <row r="5567" spans="1:21" x14ac:dyDescent="0.3">
      <c r="A5567" s="10" t="s">
        <v>18672</v>
      </c>
      <c r="B5567" s="61">
        <v>45055</v>
      </c>
      <c r="C5567" s="10" t="s">
        <v>9219</v>
      </c>
      <c r="D5567" s="10" t="s">
        <v>18671</v>
      </c>
      <c r="E5567" s="10" t="s">
        <v>581</v>
      </c>
      <c r="F5567" s="10" t="s">
        <v>83</v>
      </c>
      <c r="G5567" s="10" t="s">
        <v>601</v>
      </c>
      <c r="H5567" s="10" t="s">
        <v>579</v>
      </c>
      <c r="I5567" s="10" t="s">
        <v>711</v>
      </c>
      <c r="J5567" s="10" t="s">
        <v>18670</v>
      </c>
      <c r="K5567" s="10" t="s">
        <v>18669</v>
      </c>
      <c r="L5567" s="10">
        <v>2</v>
      </c>
      <c r="M5567" s="10">
        <v>989.53</v>
      </c>
      <c r="N5567" s="10">
        <v>1979.06</v>
      </c>
      <c r="O5567" s="59">
        <v>0.1</v>
      </c>
      <c r="P5567" s="10">
        <v>197.91</v>
      </c>
      <c r="Q5567" s="10">
        <v>1781.15</v>
      </c>
      <c r="R5567" s="10" t="s">
        <v>586</v>
      </c>
      <c r="S5567" s="10" t="s">
        <v>607</v>
      </c>
      <c r="T5567" s="59">
        <v>0.25</v>
      </c>
      <c r="U5567" s="10">
        <v>445.29</v>
      </c>
    </row>
    <row r="5568" spans="1:21" x14ac:dyDescent="0.3">
      <c r="A5568" s="10" t="s">
        <v>18668</v>
      </c>
      <c r="B5568" s="61">
        <v>45014</v>
      </c>
      <c r="C5568" s="10" t="s">
        <v>8633</v>
      </c>
      <c r="D5568" s="10" t="s">
        <v>13547</v>
      </c>
      <c r="E5568" s="10" t="s">
        <v>592</v>
      </c>
      <c r="F5568" s="10" t="s">
        <v>18</v>
      </c>
      <c r="G5568" s="10" t="s">
        <v>569</v>
      </c>
      <c r="H5568" s="10" t="s">
        <v>579</v>
      </c>
      <c r="I5568" s="10" t="s">
        <v>711</v>
      </c>
      <c r="J5568" s="10" t="s">
        <v>4939</v>
      </c>
      <c r="K5568" s="10" t="s">
        <v>18667</v>
      </c>
      <c r="L5568" s="10">
        <v>1</v>
      </c>
      <c r="M5568" s="10">
        <v>326.88</v>
      </c>
      <c r="N5568" s="10">
        <v>326.88</v>
      </c>
      <c r="O5568" s="59">
        <v>0.2</v>
      </c>
      <c r="P5568" s="10">
        <v>65.38</v>
      </c>
      <c r="Q5568" s="10">
        <v>261.5</v>
      </c>
      <c r="R5568" s="10" t="s">
        <v>575</v>
      </c>
      <c r="S5568" s="10" t="s">
        <v>564</v>
      </c>
      <c r="T5568" s="59">
        <v>0.25</v>
      </c>
      <c r="U5568" s="10">
        <v>65.38</v>
      </c>
    </row>
    <row r="5569" spans="1:21" x14ac:dyDescent="0.3">
      <c r="A5569" s="10" t="s">
        <v>18666</v>
      </c>
      <c r="B5569" s="61">
        <v>44977</v>
      </c>
      <c r="C5569" s="10" t="s">
        <v>7906</v>
      </c>
      <c r="D5569" s="10" t="s">
        <v>13215</v>
      </c>
      <c r="E5569" s="10" t="s">
        <v>571</v>
      </c>
      <c r="F5569" s="10" t="s">
        <v>570</v>
      </c>
      <c r="G5569" s="10" t="s">
        <v>601</v>
      </c>
      <c r="H5569" s="10" t="s">
        <v>600</v>
      </c>
      <c r="I5569" s="10" t="s">
        <v>664</v>
      </c>
      <c r="J5569" s="10" t="s">
        <v>3232</v>
      </c>
      <c r="K5569" s="10" t="s">
        <v>18665</v>
      </c>
      <c r="L5569" s="10">
        <v>9</v>
      </c>
      <c r="M5569" s="10">
        <v>814.21</v>
      </c>
      <c r="N5569" s="10">
        <v>7327.89</v>
      </c>
      <c r="O5569" s="59">
        <v>0.1</v>
      </c>
      <c r="P5569" s="10">
        <v>732.79</v>
      </c>
      <c r="Q5569" s="10">
        <v>6595.1</v>
      </c>
      <c r="R5569" s="10" t="s">
        <v>565</v>
      </c>
      <c r="S5569" s="10" t="s">
        <v>607</v>
      </c>
      <c r="T5569" s="59">
        <v>0.25</v>
      </c>
      <c r="U5569" s="10">
        <v>1648.78</v>
      </c>
    </row>
    <row r="5570" spans="1:21" x14ac:dyDescent="0.3">
      <c r="A5570" s="10" t="s">
        <v>18664</v>
      </c>
      <c r="B5570" s="61">
        <v>45256</v>
      </c>
      <c r="C5570" s="10" t="s">
        <v>18663</v>
      </c>
      <c r="D5570" s="10" t="s">
        <v>18662</v>
      </c>
      <c r="E5570" s="10" t="s">
        <v>603</v>
      </c>
      <c r="F5570" s="10" t="s">
        <v>602</v>
      </c>
      <c r="G5570" s="10" t="s">
        <v>569</v>
      </c>
      <c r="H5570" s="10" t="s">
        <v>544</v>
      </c>
      <c r="I5570" s="10" t="s">
        <v>10</v>
      </c>
      <c r="J5570" s="10" t="s">
        <v>10979</v>
      </c>
      <c r="K5570" s="10" t="s">
        <v>18661</v>
      </c>
      <c r="L5570" s="10">
        <v>1</v>
      </c>
      <c r="M5570" s="10">
        <v>209.03</v>
      </c>
      <c r="N5570" s="10">
        <v>209.03</v>
      </c>
      <c r="O5570" s="59">
        <v>0.2</v>
      </c>
      <c r="P5570" s="10">
        <v>41.81</v>
      </c>
      <c r="Q5570" s="10">
        <v>167.22</v>
      </c>
      <c r="R5570" s="10" t="s">
        <v>614</v>
      </c>
      <c r="S5570" s="10" t="s">
        <v>564</v>
      </c>
      <c r="T5570" s="59">
        <v>0.3</v>
      </c>
      <c r="U5570" s="10">
        <v>50.17</v>
      </c>
    </row>
    <row r="5571" spans="1:21" x14ac:dyDescent="0.3">
      <c r="A5571" s="10" t="s">
        <v>18660</v>
      </c>
      <c r="B5571" s="61">
        <v>45125</v>
      </c>
      <c r="C5571" s="10" t="s">
        <v>17709</v>
      </c>
      <c r="D5571" s="10" t="s">
        <v>18659</v>
      </c>
      <c r="E5571" s="10" t="s">
        <v>603</v>
      </c>
      <c r="F5571" s="10" t="s">
        <v>658</v>
      </c>
      <c r="G5571" s="10" t="s">
        <v>601</v>
      </c>
      <c r="H5571" s="10" t="s">
        <v>600</v>
      </c>
      <c r="I5571" s="10" t="s">
        <v>664</v>
      </c>
      <c r="J5571" s="10" t="s">
        <v>18658</v>
      </c>
      <c r="K5571" s="10" t="s">
        <v>15874</v>
      </c>
      <c r="L5571" s="10">
        <v>7</v>
      </c>
      <c r="M5571" s="10">
        <v>138.69</v>
      </c>
      <c r="N5571" s="10">
        <v>970.83</v>
      </c>
      <c r="O5571" s="59">
        <v>0.2</v>
      </c>
      <c r="P5571" s="10">
        <v>194.17</v>
      </c>
      <c r="Q5571" s="10">
        <v>776.66</v>
      </c>
      <c r="R5571" s="10" t="s">
        <v>565</v>
      </c>
      <c r="S5571" s="10" t="s">
        <v>607</v>
      </c>
      <c r="T5571" s="59">
        <v>0.15</v>
      </c>
      <c r="U5571" s="10">
        <v>116.5</v>
      </c>
    </row>
    <row r="5572" spans="1:21" x14ac:dyDescent="0.3">
      <c r="A5572" s="10" t="s">
        <v>18657</v>
      </c>
      <c r="B5572" s="61">
        <v>44942</v>
      </c>
      <c r="C5572" s="10" t="s">
        <v>13805</v>
      </c>
      <c r="D5572" s="10" t="s">
        <v>18656</v>
      </c>
      <c r="E5572" s="10" t="s">
        <v>629</v>
      </c>
      <c r="F5572" s="10" t="s">
        <v>628</v>
      </c>
      <c r="G5572" s="10" t="s">
        <v>601</v>
      </c>
      <c r="H5572" s="10" t="s">
        <v>600</v>
      </c>
      <c r="I5572" s="10" t="s">
        <v>664</v>
      </c>
      <c r="J5572" s="10" t="s">
        <v>7919</v>
      </c>
      <c r="K5572" s="10" t="s">
        <v>12685</v>
      </c>
      <c r="L5572" s="10">
        <v>2</v>
      </c>
      <c r="M5572" s="10">
        <v>965.17</v>
      </c>
      <c r="N5572" s="10">
        <v>1930.34</v>
      </c>
      <c r="O5572" s="59">
        <v>0.2</v>
      </c>
      <c r="P5572" s="10">
        <v>386.07</v>
      </c>
      <c r="Q5572" s="10">
        <v>1544.27</v>
      </c>
      <c r="R5572" s="10" t="s">
        <v>586</v>
      </c>
      <c r="S5572" s="10" t="s">
        <v>607</v>
      </c>
      <c r="T5572" s="59">
        <v>0.25</v>
      </c>
      <c r="U5572" s="10">
        <v>386.07</v>
      </c>
    </row>
    <row r="5573" spans="1:21" x14ac:dyDescent="0.3">
      <c r="A5573" s="10" t="s">
        <v>18655</v>
      </c>
      <c r="B5573" s="61">
        <v>45227</v>
      </c>
      <c r="C5573" s="10" t="s">
        <v>573</v>
      </c>
      <c r="D5573" s="10" t="s">
        <v>15880</v>
      </c>
      <c r="E5573" s="10" t="s">
        <v>571</v>
      </c>
      <c r="F5573" s="10" t="s">
        <v>11</v>
      </c>
      <c r="G5573" s="10" t="s">
        <v>569</v>
      </c>
      <c r="H5573" s="10" t="s">
        <v>544</v>
      </c>
      <c r="I5573" s="10" t="s">
        <v>10</v>
      </c>
      <c r="J5573" s="10" t="s">
        <v>2037</v>
      </c>
      <c r="K5573" s="10" t="s">
        <v>5650</v>
      </c>
      <c r="L5573" s="10">
        <v>4</v>
      </c>
      <c r="M5573" s="10">
        <v>843.94</v>
      </c>
      <c r="N5573" s="10">
        <v>3375.76</v>
      </c>
      <c r="O5573" s="59">
        <v>0</v>
      </c>
      <c r="P5573" s="10">
        <v>0</v>
      </c>
      <c r="Q5573" s="10">
        <v>3375.76</v>
      </c>
      <c r="R5573" s="10" t="s">
        <v>565</v>
      </c>
      <c r="S5573" s="10" t="s">
        <v>596</v>
      </c>
      <c r="T5573" s="59">
        <v>0.15</v>
      </c>
      <c r="U5573" s="10">
        <v>506.36</v>
      </c>
    </row>
    <row r="5574" spans="1:21" x14ac:dyDescent="0.3">
      <c r="A5574" s="10" t="s">
        <v>18654</v>
      </c>
      <c r="B5574" s="61">
        <v>44937</v>
      </c>
      <c r="C5574" s="10" t="s">
        <v>11734</v>
      </c>
      <c r="D5574" s="10" t="s">
        <v>18653</v>
      </c>
      <c r="E5574" s="10" t="s">
        <v>629</v>
      </c>
      <c r="F5574" s="10" t="s">
        <v>759</v>
      </c>
      <c r="G5574" s="10" t="s">
        <v>569</v>
      </c>
      <c r="H5574" s="10" t="s">
        <v>579</v>
      </c>
      <c r="I5574" s="10" t="s">
        <v>722</v>
      </c>
      <c r="J5574" s="10" t="s">
        <v>18652</v>
      </c>
      <c r="K5574" s="10" t="s">
        <v>18651</v>
      </c>
      <c r="L5574" s="10">
        <v>5</v>
      </c>
      <c r="M5574" s="10">
        <v>987.97</v>
      </c>
      <c r="N5574" s="10">
        <v>4939.8500000000004</v>
      </c>
      <c r="O5574" s="59">
        <v>0</v>
      </c>
      <c r="P5574" s="10">
        <v>0</v>
      </c>
      <c r="Q5574" s="10">
        <v>4939.8500000000004</v>
      </c>
      <c r="R5574" s="10" t="s">
        <v>575</v>
      </c>
      <c r="S5574" s="10" t="s">
        <v>607</v>
      </c>
      <c r="T5574" s="59">
        <v>0.25</v>
      </c>
      <c r="U5574" s="10">
        <v>1234.96</v>
      </c>
    </row>
    <row r="5575" spans="1:21" x14ac:dyDescent="0.3">
      <c r="A5575" s="10" t="s">
        <v>18650</v>
      </c>
      <c r="B5575" s="61">
        <v>45302</v>
      </c>
      <c r="C5575" s="10" t="s">
        <v>16428</v>
      </c>
      <c r="D5575" s="10" t="s">
        <v>18649</v>
      </c>
      <c r="E5575" s="10" t="s">
        <v>571</v>
      </c>
      <c r="F5575" s="10" t="s">
        <v>685</v>
      </c>
      <c r="G5575" s="10" t="s">
        <v>601</v>
      </c>
      <c r="H5575" s="10" t="s">
        <v>579</v>
      </c>
      <c r="I5575" s="10" t="s">
        <v>722</v>
      </c>
      <c r="J5575" s="10" t="s">
        <v>18648</v>
      </c>
      <c r="K5575" s="10" t="s">
        <v>11630</v>
      </c>
      <c r="L5575" s="10">
        <v>4</v>
      </c>
      <c r="M5575" s="10">
        <v>252.74</v>
      </c>
      <c r="N5575" s="10">
        <v>1010.96</v>
      </c>
      <c r="O5575" s="59">
        <v>0</v>
      </c>
      <c r="P5575" s="10">
        <v>0</v>
      </c>
      <c r="Q5575" s="10">
        <v>1010.96</v>
      </c>
      <c r="R5575" s="10" t="s">
        <v>575</v>
      </c>
      <c r="S5575" s="10" t="s">
        <v>596</v>
      </c>
      <c r="T5575" s="59">
        <v>0.25</v>
      </c>
      <c r="U5575" s="10">
        <v>252.74</v>
      </c>
    </row>
    <row r="5576" spans="1:21" x14ac:dyDescent="0.3">
      <c r="A5576" s="10" t="s">
        <v>18647</v>
      </c>
      <c r="B5576" s="61">
        <v>45279</v>
      </c>
      <c r="C5576" s="10" t="s">
        <v>18646</v>
      </c>
      <c r="D5576" s="10" t="s">
        <v>18645</v>
      </c>
      <c r="E5576" s="10" t="s">
        <v>603</v>
      </c>
      <c r="F5576" s="10" t="s">
        <v>636</v>
      </c>
      <c r="G5576" s="10" t="s">
        <v>601</v>
      </c>
      <c r="H5576" s="10" t="s">
        <v>600</v>
      </c>
      <c r="I5576" s="10" t="s">
        <v>599</v>
      </c>
      <c r="J5576" s="10" t="s">
        <v>13600</v>
      </c>
      <c r="K5576" s="10" t="s">
        <v>18644</v>
      </c>
      <c r="L5576" s="10">
        <v>8</v>
      </c>
      <c r="M5576" s="10">
        <v>883.48</v>
      </c>
      <c r="N5576" s="10">
        <v>7067.84</v>
      </c>
      <c r="O5576" s="59">
        <v>0.05</v>
      </c>
      <c r="P5576" s="10">
        <v>353.39</v>
      </c>
      <c r="Q5576" s="10">
        <v>6714.45</v>
      </c>
      <c r="R5576" s="10" t="s">
        <v>565</v>
      </c>
      <c r="S5576" s="10" t="s">
        <v>585</v>
      </c>
      <c r="T5576" s="59">
        <v>0.25</v>
      </c>
      <c r="U5576" s="10">
        <v>1678.61</v>
      </c>
    </row>
    <row r="5577" spans="1:21" x14ac:dyDescent="0.3">
      <c r="A5577" s="10" t="s">
        <v>18643</v>
      </c>
      <c r="B5577" s="61">
        <v>45112</v>
      </c>
      <c r="C5577" s="10" t="s">
        <v>7182</v>
      </c>
      <c r="D5577" s="10" t="s">
        <v>18642</v>
      </c>
      <c r="E5577" s="10" t="s">
        <v>581</v>
      </c>
      <c r="F5577" s="10" t="s">
        <v>580</v>
      </c>
      <c r="G5577" s="10" t="s">
        <v>569</v>
      </c>
      <c r="H5577" s="10" t="s">
        <v>590</v>
      </c>
      <c r="I5577" s="10" t="s">
        <v>748</v>
      </c>
      <c r="J5577" s="10" t="s">
        <v>3845</v>
      </c>
      <c r="K5577" s="10" t="s">
        <v>9982</v>
      </c>
      <c r="L5577" s="10">
        <v>1</v>
      </c>
      <c r="M5577" s="10">
        <v>201.95</v>
      </c>
      <c r="N5577" s="10">
        <v>201.95</v>
      </c>
      <c r="O5577" s="59">
        <v>0.2</v>
      </c>
      <c r="P5577" s="10">
        <v>40.39</v>
      </c>
      <c r="Q5577" s="10">
        <v>161.56</v>
      </c>
      <c r="R5577" s="10" t="s">
        <v>586</v>
      </c>
      <c r="S5577" s="10" t="s">
        <v>596</v>
      </c>
      <c r="T5577" s="59">
        <v>0.15</v>
      </c>
      <c r="U5577" s="10">
        <v>24.23</v>
      </c>
    </row>
    <row r="5578" spans="1:21" x14ac:dyDescent="0.3">
      <c r="A5578" s="10" t="s">
        <v>18641</v>
      </c>
      <c r="B5578" s="61">
        <v>45061</v>
      </c>
      <c r="C5578" s="10" t="s">
        <v>10839</v>
      </c>
      <c r="D5578" s="10" t="s">
        <v>18640</v>
      </c>
      <c r="E5578" s="10" t="s">
        <v>571</v>
      </c>
      <c r="F5578" s="10" t="s">
        <v>570</v>
      </c>
      <c r="G5578" s="10" t="s">
        <v>601</v>
      </c>
      <c r="H5578" s="10" t="s">
        <v>600</v>
      </c>
      <c r="I5578" s="10" t="s">
        <v>664</v>
      </c>
      <c r="J5578" s="10" t="s">
        <v>18639</v>
      </c>
      <c r="K5578" s="10" t="s">
        <v>18638</v>
      </c>
      <c r="L5578" s="10">
        <v>6</v>
      </c>
      <c r="M5578" s="10">
        <v>919.19</v>
      </c>
      <c r="N5578" s="10">
        <v>5515.14</v>
      </c>
      <c r="O5578" s="59">
        <v>0.2</v>
      </c>
      <c r="P5578" s="10">
        <v>1103.03</v>
      </c>
      <c r="Q5578" s="10">
        <v>4412.1099999999997</v>
      </c>
      <c r="R5578" s="10" t="s">
        <v>586</v>
      </c>
      <c r="S5578" s="10" t="s">
        <v>607</v>
      </c>
      <c r="T5578" s="59">
        <v>0.3</v>
      </c>
      <c r="U5578" s="10">
        <v>1323.63</v>
      </c>
    </row>
    <row r="5579" spans="1:21" x14ac:dyDescent="0.3">
      <c r="A5579" s="10" t="s">
        <v>18637</v>
      </c>
      <c r="B5579" s="61">
        <v>45342</v>
      </c>
      <c r="C5579" s="10" t="s">
        <v>13936</v>
      </c>
      <c r="D5579" s="10" t="s">
        <v>18636</v>
      </c>
      <c r="E5579" s="10" t="s">
        <v>571</v>
      </c>
      <c r="F5579" s="10" t="s">
        <v>11</v>
      </c>
      <c r="G5579" s="10" t="s">
        <v>569</v>
      </c>
      <c r="H5579" s="10" t="s">
        <v>579</v>
      </c>
      <c r="I5579" s="10" t="s">
        <v>722</v>
      </c>
      <c r="J5579" s="10" t="s">
        <v>3361</v>
      </c>
      <c r="K5579" s="10" t="s">
        <v>18635</v>
      </c>
      <c r="L5579" s="10">
        <v>3</v>
      </c>
      <c r="M5579" s="10">
        <v>315.49</v>
      </c>
      <c r="N5579" s="10">
        <v>946.47</v>
      </c>
      <c r="O5579" s="59">
        <v>0.1</v>
      </c>
      <c r="P5579" s="10">
        <v>94.65</v>
      </c>
      <c r="Q5579" s="10">
        <v>851.82</v>
      </c>
      <c r="R5579" s="10" t="s">
        <v>565</v>
      </c>
      <c r="S5579" s="10" t="s">
        <v>585</v>
      </c>
      <c r="T5579" s="59">
        <v>0.3</v>
      </c>
      <c r="U5579" s="10">
        <v>255.55</v>
      </c>
    </row>
    <row r="5580" spans="1:21" x14ac:dyDescent="0.3">
      <c r="A5580" s="10" t="s">
        <v>18634</v>
      </c>
      <c r="B5580" s="61">
        <v>45156</v>
      </c>
      <c r="C5580" s="10" t="s">
        <v>18633</v>
      </c>
      <c r="D5580" s="10" t="s">
        <v>18632</v>
      </c>
      <c r="E5580" s="10" t="s">
        <v>603</v>
      </c>
      <c r="F5580" s="10" t="s">
        <v>658</v>
      </c>
      <c r="G5580" s="10" t="s">
        <v>569</v>
      </c>
      <c r="H5580" s="10" t="s">
        <v>600</v>
      </c>
      <c r="I5580" s="10" t="s">
        <v>627</v>
      </c>
      <c r="J5580" s="10" t="s">
        <v>9261</v>
      </c>
      <c r="K5580" s="10" t="s">
        <v>18631</v>
      </c>
      <c r="L5580" s="10">
        <v>3</v>
      </c>
      <c r="M5580" s="10">
        <v>514.19000000000005</v>
      </c>
      <c r="N5580" s="10">
        <v>1542.57</v>
      </c>
      <c r="O5580" s="59">
        <v>0.05</v>
      </c>
      <c r="P5580" s="10">
        <v>77.13</v>
      </c>
      <c r="Q5580" s="10">
        <v>1465.44</v>
      </c>
      <c r="R5580" s="10" t="s">
        <v>575</v>
      </c>
      <c r="S5580" s="10" t="s">
        <v>607</v>
      </c>
      <c r="T5580" s="59">
        <v>0.3</v>
      </c>
      <c r="U5580" s="10">
        <v>439.63</v>
      </c>
    </row>
    <row r="5581" spans="1:21" x14ac:dyDescent="0.3">
      <c r="A5581" s="10" t="s">
        <v>18630</v>
      </c>
      <c r="B5581" s="61">
        <v>45077</v>
      </c>
      <c r="C5581" s="10" t="s">
        <v>18629</v>
      </c>
      <c r="D5581" s="10" t="s">
        <v>5222</v>
      </c>
      <c r="E5581" s="10" t="s">
        <v>581</v>
      </c>
      <c r="F5581" s="10" t="s">
        <v>7</v>
      </c>
      <c r="G5581" s="10" t="s">
        <v>569</v>
      </c>
      <c r="H5581" s="10" t="s">
        <v>544</v>
      </c>
      <c r="I5581" s="10" t="s">
        <v>610</v>
      </c>
      <c r="J5581" s="10" t="s">
        <v>18628</v>
      </c>
      <c r="K5581" s="10" t="s">
        <v>18627</v>
      </c>
      <c r="L5581" s="10">
        <v>8</v>
      </c>
      <c r="M5581" s="10">
        <v>108.85</v>
      </c>
      <c r="N5581" s="10">
        <v>870.8</v>
      </c>
      <c r="O5581" s="59">
        <v>0.05</v>
      </c>
      <c r="P5581" s="10">
        <v>43.54</v>
      </c>
      <c r="Q5581" s="10">
        <v>827.26</v>
      </c>
      <c r="R5581" s="10" t="s">
        <v>565</v>
      </c>
      <c r="S5581" s="10" t="s">
        <v>564</v>
      </c>
      <c r="T5581" s="59">
        <v>0.3</v>
      </c>
      <c r="U5581" s="10">
        <v>248.18</v>
      </c>
    </row>
    <row r="5582" spans="1:21" x14ac:dyDescent="0.3">
      <c r="A5582" s="10" t="s">
        <v>18626</v>
      </c>
      <c r="B5582" s="61">
        <v>44981</v>
      </c>
      <c r="C5582" s="10" t="s">
        <v>13439</v>
      </c>
      <c r="D5582" s="10" t="s">
        <v>18625</v>
      </c>
      <c r="E5582" s="10" t="s">
        <v>571</v>
      </c>
      <c r="F5582" s="10" t="s">
        <v>685</v>
      </c>
      <c r="G5582" s="10" t="s">
        <v>601</v>
      </c>
      <c r="H5582" s="10" t="s">
        <v>590</v>
      </c>
      <c r="I5582" s="10" t="s">
        <v>635</v>
      </c>
      <c r="J5582" s="10" t="s">
        <v>18624</v>
      </c>
      <c r="K5582" s="10" t="s">
        <v>18623</v>
      </c>
      <c r="L5582" s="10">
        <v>6</v>
      </c>
      <c r="M5582" s="10">
        <v>579.12</v>
      </c>
      <c r="N5582" s="10">
        <v>3474.72</v>
      </c>
      <c r="O5582" s="59">
        <v>0</v>
      </c>
      <c r="P5582" s="10">
        <v>0</v>
      </c>
      <c r="Q5582" s="10">
        <v>3474.72</v>
      </c>
      <c r="R5582" s="10" t="s">
        <v>565</v>
      </c>
      <c r="S5582" s="10" t="s">
        <v>596</v>
      </c>
      <c r="T5582" s="59">
        <v>0.3</v>
      </c>
      <c r="U5582" s="10">
        <v>1042.42</v>
      </c>
    </row>
    <row r="5583" spans="1:21" x14ac:dyDescent="0.3">
      <c r="A5583" s="10" t="s">
        <v>18622</v>
      </c>
      <c r="B5583" s="61">
        <v>45262</v>
      </c>
      <c r="C5583" s="10" t="s">
        <v>16792</v>
      </c>
      <c r="D5583" s="10" t="s">
        <v>18621</v>
      </c>
      <c r="E5583" s="10" t="s">
        <v>571</v>
      </c>
      <c r="F5583" s="10" t="s">
        <v>685</v>
      </c>
      <c r="G5583" s="10" t="s">
        <v>569</v>
      </c>
      <c r="H5583" s="10" t="s">
        <v>600</v>
      </c>
      <c r="I5583" s="10" t="s">
        <v>627</v>
      </c>
      <c r="J5583" s="10" t="s">
        <v>18620</v>
      </c>
      <c r="K5583" s="10" t="s">
        <v>17942</v>
      </c>
      <c r="L5583" s="10">
        <v>1</v>
      </c>
      <c r="M5583" s="10">
        <v>925.21</v>
      </c>
      <c r="N5583" s="10">
        <v>925.21</v>
      </c>
      <c r="O5583" s="59">
        <v>0.2</v>
      </c>
      <c r="P5583" s="10">
        <v>185.04</v>
      </c>
      <c r="Q5583" s="10">
        <v>740.17</v>
      </c>
      <c r="R5583" s="10" t="s">
        <v>586</v>
      </c>
      <c r="S5583" s="10" t="s">
        <v>596</v>
      </c>
      <c r="T5583" s="59">
        <v>0.15</v>
      </c>
      <c r="U5583" s="10">
        <v>111.03</v>
      </c>
    </row>
    <row r="5584" spans="1:21" x14ac:dyDescent="0.3">
      <c r="A5584" s="10" t="s">
        <v>18619</v>
      </c>
      <c r="B5584" s="61">
        <v>45130</v>
      </c>
      <c r="C5584" s="10" t="s">
        <v>18618</v>
      </c>
      <c r="D5584" s="10" t="s">
        <v>18258</v>
      </c>
      <c r="E5584" s="10" t="s">
        <v>581</v>
      </c>
      <c r="F5584" s="10" t="s">
        <v>580</v>
      </c>
      <c r="G5584" s="10" t="s">
        <v>569</v>
      </c>
      <c r="H5584" s="10" t="s">
        <v>544</v>
      </c>
      <c r="I5584" s="10" t="s">
        <v>568</v>
      </c>
      <c r="J5584" s="10" t="s">
        <v>18617</v>
      </c>
      <c r="K5584" s="10" t="s">
        <v>18616</v>
      </c>
      <c r="L5584" s="10">
        <v>7</v>
      </c>
      <c r="M5584" s="10">
        <v>922.41</v>
      </c>
      <c r="N5584" s="10">
        <v>6456.87</v>
      </c>
      <c r="O5584" s="59">
        <v>0</v>
      </c>
      <c r="P5584" s="10">
        <v>0</v>
      </c>
      <c r="Q5584" s="10">
        <v>6456.87</v>
      </c>
      <c r="R5584" s="10" t="s">
        <v>586</v>
      </c>
      <c r="S5584" s="10" t="s">
        <v>607</v>
      </c>
      <c r="T5584" s="59">
        <v>0.3</v>
      </c>
      <c r="U5584" s="10">
        <v>1937.06</v>
      </c>
    </row>
    <row r="5585" spans="1:21" x14ac:dyDescent="0.3">
      <c r="A5585" s="10" t="s">
        <v>18615</v>
      </c>
      <c r="B5585" s="61">
        <v>45367</v>
      </c>
      <c r="C5585" s="10" t="s">
        <v>5721</v>
      </c>
      <c r="D5585" s="10" t="s">
        <v>5337</v>
      </c>
      <c r="E5585" s="10" t="s">
        <v>581</v>
      </c>
      <c r="F5585" s="10" t="s">
        <v>7</v>
      </c>
      <c r="G5585" s="10" t="s">
        <v>601</v>
      </c>
      <c r="H5585" s="10" t="s">
        <v>600</v>
      </c>
      <c r="I5585" s="10" t="s">
        <v>599</v>
      </c>
      <c r="J5585" s="10" t="s">
        <v>18614</v>
      </c>
      <c r="K5585" s="10" t="s">
        <v>9316</v>
      </c>
      <c r="L5585" s="10">
        <v>9</v>
      </c>
      <c r="M5585" s="10">
        <v>436.2</v>
      </c>
      <c r="N5585" s="10">
        <v>3925.8</v>
      </c>
      <c r="O5585" s="59">
        <v>0.1</v>
      </c>
      <c r="P5585" s="10">
        <v>392.58</v>
      </c>
      <c r="Q5585" s="10">
        <v>3533.22</v>
      </c>
      <c r="R5585" s="10" t="s">
        <v>575</v>
      </c>
      <c r="S5585" s="10" t="s">
        <v>596</v>
      </c>
      <c r="T5585" s="59">
        <v>0.25</v>
      </c>
      <c r="U5585" s="10">
        <v>883.3</v>
      </c>
    </row>
    <row r="5586" spans="1:21" x14ac:dyDescent="0.3">
      <c r="A5586" s="10" t="s">
        <v>18613</v>
      </c>
      <c r="B5586" s="61">
        <v>45273</v>
      </c>
      <c r="C5586" s="10" t="s">
        <v>18612</v>
      </c>
      <c r="D5586" s="10" t="s">
        <v>18611</v>
      </c>
      <c r="E5586" s="10" t="s">
        <v>629</v>
      </c>
      <c r="F5586" s="10" t="s">
        <v>759</v>
      </c>
      <c r="G5586" s="10" t="s">
        <v>601</v>
      </c>
      <c r="H5586" s="10" t="s">
        <v>579</v>
      </c>
      <c r="I5586" s="10" t="s">
        <v>711</v>
      </c>
      <c r="J5586" s="10" t="s">
        <v>11479</v>
      </c>
      <c r="K5586" s="10" t="s">
        <v>18610</v>
      </c>
      <c r="L5586" s="10">
        <v>9</v>
      </c>
      <c r="M5586" s="10">
        <v>659.03</v>
      </c>
      <c r="N5586" s="10">
        <v>5931.27</v>
      </c>
      <c r="O5586" s="59">
        <v>0</v>
      </c>
      <c r="P5586" s="10">
        <v>0</v>
      </c>
      <c r="Q5586" s="10">
        <v>5931.27</v>
      </c>
      <c r="R5586" s="10" t="s">
        <v>575</v>
      </c>
      <c r="S5586" s="10" t="s">
        <v>607</v>
      </c>
      <c r="T5586" s="59">
        <v>0.3</v>
      </c>
      <c r="U5586" s="10">
        <v>1779.38</v>
      </c>
    </row>
    <row r="5587" spans="1:21" x14ac:dyDescent="0.3">
      <c r="A5587" s="10" t="s">
        <v>18609</v>
      </c>
      <c r="B5587" s="61">
        <v>44931</v>
      </c>
      <c r="C5587" s="10" t="s">
        <v>18608</v>
      </c>
      <c r="D5587" s="10" t="s">
        <v>6489</v>
      </c>
      <c r="E5587" s="10" t="s">
        <v>571</v>
      </c>
      <c r="F5587" s="10" t="s">
        <v>685</v>
      </c>
      <c r="G5587" s="10" t="s">
        <v>601</v>
      </c>
      <c r="H5587" s="10" t="s">
        <v>579</v>
      </c>
      <c r="I5587" s="10" t="s">
        <v>578</v>
      </c>
      <c r="J5587" s="10" t="s">
        <v>18607</v>
      </c>
      <c r="K5587" s="10" t="s">
        <v>10053</v>
      </c>
      <c r="L5587" s="10">
        <v>1</v>
      </c>
      <c r="M5587" s="10">
        <v>671.21</v>
      </c>
      <c r="N5587" s="10">
        <v>671.21</v>
      </c>
      <c r="O5587" s="59">
        <v>0.1</v>
      </c>
      <c r="P5587" s="10">
        <v>67.12</v>
      </c>
      <c r="Q5587" s="10">
        <v>604.09</v>
      </c>
      <c r="R5587" s="10" t="s">
        <v>575</v>
      </c>
      <c r="S5587" s="10" t="s">
        <v>564</v>
      </c>
      <c r="T5587" s="59">
        <v>0.3</v>
      </c>
      <c r="U5587" s="10">
        <v>181.23</v>
      </c>
    </row>
    <row r="5588" spans="1:21" x14ac:dyDescent="0.3">
      <c r="A5588" s="10" t="s">
        <v>18606</v>
      </c>
      <c r="B5588" s="61">
        <v>45232</v>
      </c>
      <c r="C5588" s="10" t="s">
        <v>13606</v>
      </c>
      <c r="D5588" s="10" t="s">
        <v>18605</v>
      </c>
      <c r="E5588" s="10" t="s">
        <v>571</v>
      </c>
      <c r="F5588" s="10" t="s">
        <v>570</v>
      </c>
      <c r="G5588" s="10" t="s">
        <v>569</v>
      </c>
      <c r="H5588" s="10" t="s">
        <v>590</v>
      </c>
      <c r="I5588" s="10" t="s">
        <v>635</v>
      </c>
      <c r="J5588" s="10" t="s">
        <v>18604</v>
      </c>
      <c r="K5588" s="10" t="s">
        <v>18603</v>
      </c>
      <c r="L5588" s="10">
        <v>7</v>
      </c>
      <c r="M5588" s="10">
        <v>244.98</v>
      </c>
      <c r="N5588" s="10">
        <v>1714.86</v>
      </c>
      <c r="O5588" s="59">
        <v>0.2</v>
      </c>
      <c r="P5588" s="10">
        <v>342.97</v>
      </c>
      <c r="Q5588" s="10">
        <v>1371.89</v>
      </c>
      <c r="R5588" s="10" t="s">
        <v>586</v>
      </c>
      <c r="S5588" s="10" t="s">
        <v>596</v>
      </c>
      <c r="T5588" s="59">
        <v>0.15</v>
      </c>
      <c r="U5588" s="10">
        <v>205.78</v>
      </c>
    </row>
    <row r="5589" spans="1:21" x14ac:dyDescent="0.3">
      <c r="A5589" s="10" t="s">
        <v>18602</v>
      </c>
      <c r="B5589" s="61">
        <v>45024</v>
      </c>
      <c r="C5589" s="10" t="s">
        <v>18601</v>
      </c>
      <c r="D5589" s="10" t="s">
        <v>12306</v>
      </c>
      <c r="E5589" s="10" t="s">
        <v>581</v>
      </c>
      <c r="F5589" s="10" t="s">
        <v>83</v>
      </c>
      <c r="G5589" s="10" t="s">
        <v>569</v>
      </c>
      <c r="H5589" s="10" t="s">
        <v>590</v>
      </c>
      <c r="I5589" s="10" t="s">
        <v>635</v>
      </c>
      <c r="J5589" s="10" t="s">
        <v>18600</v>
      </c>
      <c r="K5589" s="10" t="s">
        <v>18599</v>
      </c>
      <c r="L5589" s="10">
        <v>8</v>
      </c>
      <c r="M5589" s="10">
        <v>274.85000000000002</v>
      </c>
      <c r="N5589" s="10">
        <v>2198.8000000000002</v>
      </c>
      <c r="O5589" s="59">
        <v>0.2</v>
      </c>
      <c r="P5589" s="10">
        <v>439.76</v>
      </c>
      <c r="Q5589" s="10">
        <v>1759.04</v>
      </c>
      <c r="R5589" s="10" t="s">
        <v>565</v>
      </c>
      <c r="S5589" s="10" t="s">
        <v>596</v>
      </c>
      <c r="T5589" s="59">
        <v>0.15</v>
      </c>
      <c r="U5589" s="10">
        <v>263.86</v>
      </c>
    </row>
    <row r="5590" spans="1:21" x14ac:dyDescent="0.3">
      <c r="A5590" s="10" t="s">
        <v>18598</v>
      </c>
      <c r="B5590" s="61">
        <v>44950</v>
      </c>
      <c r="C5590" s="10" t="s">
        <v>8012</v>
      </c>
      <c r="D5590" s="10" t="s">
        <v>18597</v>
      </c>
      <c r="E5590" s="10" t="s">
        <v>581</v>
      </c>
      <c r="F5590" s="10" t="s">
        <v>7</v>
      </c>
      <c r="G5590" s="10" t="s">
        <v>601</v>
      </c>
      <c r="H5590" s="10" t="s">
        <v>600</v>
      </c>
      <c r="I5590" s="10" t="s">
        <v>599</v>
      </c>
      <c r="J5590" s="10" t="s">
        <v>18596</v>
      </c>
      <c r="K5590" s="10" t="s">
        <v>11082</v>
      </c>
      <c r="L5590" s="10">
        <v>3</v>
      </c>
      <c r="M5590" s="10">
        <v>787.8</v>
      </c>
      <c r="N5590" s="10">
        <v>2363.4</v>
      </c>
      <c r="O5590" s="59">
        <v>0.05</v>
      </c>
      <c r="P5590" s="10">
        <v>118.17</v>
      </c>
      <c r="Q5590" s="10">
        <v>2245.23</v>
      </c>
      <c r="R5590" s="10" t="s">
        <v>565</v>
      </c>
      <c r="S5590" s="10" t="s">
        <v>596</v>
      </c>
      <c r="T5590" s="59">
        <v>0.25</v>
      </c>
      <c r="U5590" s="10">
        <v>561.30999999999995</v>
      </c>
    </row>
    <row r="5591" spans="1:21" x14ac:dyDescent="0.3">
      <c r="A5591" s="10" t="s">
        <v>18595</v>
      </c>
      <c r="B5591" s="61">
        <v>45255</v>
      </c>
      <c r="C5591" s="10" t="s">
        <v>12078</v>
      </c>
      <c r="D5591" s="10" t="s">
        <v>17678</v>
      </c>
      <c r="E5591" s="10" t="s">
        <v>592</v>
      </c>
      <c r="F5591" s="10" t="s">
        <v>591</v>
      </c>
      <c r="G5591" s="10" t="s">
        <v>569</v>
      </c>
      <c r="H5591" s="10" t="s">
        <v>590</v>
      </c>
      <c r="I5591" s="10" t="s">
        <v>748</v>
      </c>
      <c r="J5591" s="10" t="s">
        <v>15511</v>
      </c>
      <c r="K5591" s="10" t="s">
        <v>3125</v>
      </c>
      <c r="L5591" s="10">
        <v>10</v>
      </c>
      <c r="M5591" s="10">
        <v>622.45000000000005</v>
      </c>
      <c r="N5591" s="10">
        <v>6224.5</v>
      </c>
      <c r="O5591" s="59">
        <v>0.05</v>
      </c>
      <c r="P5591" s="10">
        <v>311.23</v>
      </c>
      <c r="Q5591" s="10">
        <v>5913.27</v>
      </c>
      <c r="R5591" s="10" t="s">
        <v>565</v>
      </c>
      <c r="S5591" s="10" t="s">
        <v>585</v>
      </c>
      <c r="T5591" s="59">
        <v>0.3</v>
      </c>
      <c r="U5591" s="10">
        <v>1773.98</v>
      </c>
    </row>
    <row r="5592" spans="1:21" x14ac:dyDescent="0.3">
      <c r="A5592" s="10" t="s">
        <v>18594</v>
      </c>
      <c r="B5592" s="61">
        <v>45175</v>
      </c>
      <c r="C5592" s="10" t="s">
        <v>14048</v>
      </c>
      <c r="D5592" s="10" t="s">
        <v>7492</v>
      </c>
      <c r="E5592" s="10" t="s">
        <v>592</v>
      </c>
      <c r="F5592" s="10" t="s">
        <v>18</v>
      </c>
      <c r="G5592" s="10" t="s">
        <v>569</v>
      </c>
      <c r="H5592" s="10" t="s">
        <v>600</v>
      </c>
      <c r="I5592" s="10" t="s">
        <v>599</v>
      </c>
      <c r="J5592" s="10" t="s">
        <v>18593</v>
      </c>
      <c r="K5592" s="10" t="s">
        <v>18592</v>
      </c>
      <c r="L5592" s="10">
        <v>10</v>
      </c>
      <c r="M5592" s="10">
        <v>149.80000000000001</v>
      </c>
      <c r="N5592" s="10">
        <v>1498</v>
      </c>
      <c r="O5592" s="59">
        <v>0.1</v>
      </c>
      <c r="P5592" s="10">
        <v>149.80000000000001</v>
      </c>
      <c r="Q5592" s="10">
        <v>1348.2</v>
      </c>
      <c r="R5592" s="10" t="s">
        <v>586</v>
      </c>
      <c r="S5592" s="10" t="s">
        <v>607</v>
      </c>
      <c r="T5592" s="59">
        <v>0.25</v>
      </c>
      <c r="U5592" s="10">
        <v>337.05</v>
      </c>
    </row>
    <row r="5593" spans="1:21" x14ac:dyDescent="0.3">
      <c r="A5593" s="10" t="s">
        <v>18591</v>
      </c>
      <c r="B5593" s="61">
        <v>45371</v>
      </c>
      <c r="C5593" s="10" t="s">
        <v>18590</v>
      </c>
      <c r="D5593" s="10" t="s">
        <v>18589</v>
      </c>
      <c r="E5593" s="10" t="s">
        <v>629</v>
      </c>
      <c r="F5593" s="10" t="s">
        <v>759</v>
      </c>
      <c r="G5593" s="10" t="s">
        <v>601</v>
      </c>
      <c r="H5593" s="10" t="s">
        <v>579</v>
      </c>
      <c r="I5593" s="10" t="s">
        <v>722</v>
      </c>
      <c r="J5593" s="10" t="s">
        <v>18588</v>
      </c>
      <c r="K5593" s="10" t="s">
        <v>13058</v>
      </c>
      <c r="L5593" s="10">
        <v>1</v>
      </c>
      <c r="M5593" s="10">
        <v>301.18</v>
      </c>
      <c r="N5593" s="10">
        <v>301.18</v>
      </c>
      <c r="O5593" s="59">
        <v>0</v>
      </c>
      <c r="P5593" s="10">
        <v>0</v>
      </c>
      <c r="Q5593" s="10">
        <v>301.18</v>
      </c>
      <c r="R5593" s="10" t="s">
        <v>575</v>
      </c>
      <c r="S5593" s="10" t="s">
        <v>564</v>
      </c>
      <c r="T5593" s="59">
        <v>0.15</v>
      </c>
      <c r="U5593" s="10">
        <v>45.18</v>
      </c>
    </row>
    <row r="5594" spans="1:21" x14ac:dyDescent="0.3">
      <c r="A5594" s="10" t="s">
        <v>18587</v>
      </c>
      <c r="B5594" s="61">
        <v>45281</v>
      </c>
      <c r="C5594" s="10" t="s">
        <v>18586</v>
      </c>
      <c r="D5594" s="10" t="s">
        <v>6415</v>
      </c>
      <c r="E5594" s="10" t="s">
        <v>581</v>
      </c>
      <c r="F5594" s="10" t="s">
        <v>83</v>
      </c>
      <c r="G5594" s="10" t="s">
        <v>569</v>
      </c>
      <c r="H5594" s="10" t="s">
        <v>600</v>
      </c>
      <c r="I5594" s="10" t="s">
        <v>627</v>
      </c>
      <c r="J5594" s="10" t="s">
        <v>9394</v>
      </c>
      <c r="K5594" s="10" t="s">
        <v>7985</v>
      </c>
      <c r="L5594" s="10">
        <v>10</v>
      </c>
      <c r="M5594" s="10">
        <v>372</v>
      </c>
      <c r="N5594" s="10">
        <v>3720</v>
      </c>
      <c r="O5594" s="59">
        <v>0.1</v>
      </c>
      <c r="P5594" s="10">
        <v>372</v>
      </c>
      <c r="Q5594" s="10">
        <v>3348</v>
      </c>
      <c r="R5594" s="10" t="s">
        <v>614</v>
      </c>
      <c r="S5594" s="10" t="s">
        <v>564</v>
      </c>
      <c r="T5594" s="59">
        <v>0.3</v>
      </c>
      <c r="U5594" s="10">
        <v>1004.4</v>
      </c>
    </row>
    <row r="5595" spans="1:21" x14ac:dyDescent="0.3">
      <c r="A5595" s="10" t="s">
        <v>18585</v>
      </c>
      <c r="B5595" s="61">
        <v>45234</v>
      </c>
      <c r="C5595" s="10" t="s">
        <v>18584</v>
      </c>
      <c r="D5595" s="10" t="s">
        <v>18583</v>
      </c>
      <c r="E5595" s="10" t="s">
        <v>629</v>
      </c>
      <c r="F5595" s="10" t="s">
        <v>759</v>
      </c>
      <c r="G5595" s="10" t="s">
        <v>569</v>
      </c>
      <c r="H5595" s="10" t="s">
        <v>600</v>
      </c>
      <c r="I5595" s="10" t="s">
        <v>664</v>
      </c>
      <c r="J5595" s="10" t="s">
        <v>18582</v>
      </c>
      <c r="K5595" s="10" t="s">
        <v>18581</v>
      </c>
      <c r="L5595" s="10">
        <v>8</v>
      </c>
      <c r="M5595" s="10">
        <v>874.42</v>
      </c>
      <c r="N5595" s="10">
        <v>6995.36</v>
      </c>
      <c r="O5595" s="59">
        <v>0.1</v>
      </c>
      <c r="P5595" s="10">
        <v>699.54</v>
      </c>
      <c r="Q5595" s="10">
        <v>6295.82</v>
      </c>
      <c r="R5595" s="10" t="s">
        <v>575</v>
      </c>
      <c r="S5595" s="10" t="s">
        <v>596</v>
      </c>
      <c r="T5595" s="59">
        <v>0.25</v>
      </c>
      <c r="U5595" s="10">
        <v>1573.95</v>
      </c>
    </row>
    <row r="5596" spans="1:21" x14ac:dyDescent="0.3">
      <c r="A5596" s="10" t="s">
        <v>18580</v>
      </c>
      <c r="B5596" s="61">
        <v>45321</v>
      </c>
      <c r="C5596" s="10" t="s">
        <v>18579</v>
      </c>
      <c r="D5596" s="10" t="s">
        <v>18578</v>
      </c>
      <c r="E5596" s="10" t="s">
        <v>629</v>
      </c>
      <c r="F5596" s="10" t="s">
        <v>628</v>
      </c>
      <c r="G5596" s="10" t="s">
        <v>601</v>
      </c>
      <c r="H5596" s="10" t="s">
        <v>590</v>
      </c>
      <c r="I5596" s="10" t="s">
        <v>748</v>
      </c>
      <c r="J5596" s="10" t="s">
        <v>18577</v>
      </c>
      <c r="K5596" s="10" t="s">
        <v>18576</v>
      </c>
      <c r="L5596" s="10">
        <v>7</v>
      </c>
      <c r="M5596" s="10">
        <v>355.58</v>
      </c>
      <c r="N5596" s="10">
        <v>2489.06</v>
      </c>
      <c r="O5596" s="59">
        <v>0.2</v>
      </c>
      <c r="P5596" s="10">
        <v>497.81</v>
      </c>
      <c r="Q5596" s="10">
        <v>1991.25</v>
      </c>
      <c r="R5596" s="10" t="s">
        <v>575</v>
      </c>
      <c r="S5596" s="10" t="s">
        <v>607</v>
      </c>
      <c r="T5596" s="59">
        <v>0.25</v>
      </c>
      <c r="U5596" s="10">
        <v>497.81</v>
      </c>
    </row>
    <row r="5597" spans="1:21" x14ac:dyDescent="0.3">
      <c r="A5597" s="10" t="s">
        <v>18575</v>
      </c>
      <c r="B5597" s="61">
        <v>45126</v>
      </c>
      <c r="C5597" s="10" t="s">
        <v>17305</v>
      </c>
      <c r="D5597" s="10" t="s">
        <v>18574</v>
      </c>
      <c r="E5597" s="10" t="s">
        <v>603</v>
      </c>
      <c r="F5597" s="10" t="s">
        <v>658</v>
      </c>
      <c r="G5597" s="10" t="s">
        <v>601</v>
      </c>
      <c r="H5597" s="10" t="s">
        <v>600</v>
      </c>
      <c r="I5597" s="10" t="s">
        <v>627</v>
      </c>
      <c r="J5597" s="10" t="s">
        <v>18573</v>
      </c>
      <c r="K5597" s="10" t="s">
        <v>18572</v>
      </c>
      <c r="L5597" s="10">
        <v>2</v>
      </c>
      <c r="M5597" s="10">
        <v>444.62</v>
      </c>
      <c r="N5597" s="10">
        <v>889.24</v>
      </c>
      <c r="O5597" s="59">
        <v>0.05</v>
      </c>
      <c r="P5597" s="10">
        <v>44.46</v>
      </c>
      <c r="Q5597" s="10">
        <v>844.78</v>
      </c>
      <c r="R5597" s="10" t="s">
        <v>614</v>
      </c>
      <c r="S5597" s="10" t="s">
        <v>596</v>
      </c>
      <c r="T5597" s="59">
        <v>0.15</v>
      </c>
      <c r="U5597" s="10">
        <v>126.72</v>
      </c>
    </row>
    <row r="5598" spans="1:21" x14ac:dyDescent="0.3">
      <c r="A5598" s="10" t="s">
        <v>18571</v>
      </c>
      <c r="B5598" s="61">
        <v>45014</v>
      </c>
      <c r="C5598" s="10" t="s">
        <v>12086</v>
      </c>
      <c r="D5598" s="10" t="s">
        <v>2300</v>
      </c>
      <c r="E5598" s="10" t="s">
        <v>571</v>
      </c>
      <c r="F5598" s="10" t="s">
        <v>11</v>
      </c>
      <c r="G5598" s="10" t="s">
        <v>569</v>
      </c>
      <c r="H5598" s="10" t="s">
        <v>600</v>
      </c>
      <c r="I5598" s="10" t="s">
        <v>664</v>
      </c>
      <c r="J5598" s="10" t="s">
        <v>18570</v>
      </c>
      <c r="K5598" s="10" t="s">
        <v>18569</v>
      </c>
      <c r="L5598" s="10">
        <v>7</v>
      </c>
      <c r="M5598" s="10">
        <v>735.89</v>
      </c>
      <c r="N5598" s="10">
        <v>5151.2299999999996</v>
      </c>
      <c r="O5598" s="59">
        <v>0</v>
      </c>
      <c r="P5598" s="10">
        <v>0</v>
      </c>
      <c r="Q5598" s="10">
        <v>5151.2299999999996</v>
      </c>
      <c r="R5598" s="10" t="s">
        <v>586</v>
      </c>
      <c r="S5598" s="10" t="s">
        <v>596</v>
      </c>
      <c r="T5598" s="59">
        <v>0.25</v>
      </c>
      <c r="U5598" s="10">
        <v>1287.81</v>
      </c>
    </row>
    <row r="5599" spans="1:21" x14ac:dyDescent="0.3">
      <c r="A5599" s="10" t="s">
        <v>18568</v>
      </c>
      <c r="B5599" s="61">
        <v>45313</v>
      </c>
      <c r="C5599" s="10" t="s">
        <v>18567</v>
      </c>
      <c r="D5599" s="10" t="s">
        <v>18566</v>
      </c>
      <c r="E5599" s="10" t="s">
        <v>592</v>
      </c>
      <c r="F5599" s="10" t="s">
        <v>591</v>
      </c>
      <c r="G5599" s="10" t="s">
        <v>601</v>
      </c>
      <c r="H5599" s="10" t="s">
        <v>544</v>
      </c>
      <c r="I5599" s="10" t="s">
        <v>10</v>
      </c>
      <c r="J5599" s="10" t="s">
        <v>18553</v>
      </c>
      <c r="K5599" s="10" t="s">
        <v>18565</v>
      </c>
      <c r="L5599" s="10">
        <v>3</v>
      </c>
      <c r="M5599" s="10">
        <v>945.53</v>
      </c>
      <c r="N5599" s="10">
        <v>2836.59</v>
      </c>
      <c r="O5599" s="59">
        <v>0.05</v>
      </c>
      <c r="P5599" s="10">
        <v>141.83000000000001</v>
      </c>
      <c r="Q5599" s="10">
        <v>2694.76</v>
      </c>
      <c r="R5599" s="10" t="s">
        <v>565</v>
      </c>
      <c r="S5599" s="10" t="s">
        <v>564</v>
      </c>
      <c r="T5599" s="59">
        <v>0.3</v>
      </c>
      <c r="U5599" s="10">
        <v>808.43</v>
      </c>
    </row>
    <row r="5600" spans="1:21" x14ac:dyDescent="0.3">
      <c r="A5600" s="10" t="s">
        <v>18564</v>
      </c>
      <c r="B5600" s="61">
        <v>45362</v>
      </c>
      <c r="C5600" s="10" t="s">
        <v>5679</v>
      </c>
      <c r="D5600" s="10" t="s">
        <v>18563</v>
      </c>
      <c r="E5600" s="10" t="s">
        <v>629</v>
      </c>
      <c r="F5600" s="10" t="s">
        <v>628</v>
      </c>
      <c r="G5600" s="10" t="s">
        <v>569</v>
      </c>
      <c r="H5600" s="10" t="s">
        <v>579</v>
      </c>
      <c r="I5600" s="10" t="s">
        <v>711</v>
      </c>
      <c r="J5600" s="10" t="s">
        <v>18562</v>
      </c>
      <c r="K5600" s="10" t="s">
        <v>18561</v>
      </c>
      <c r="L5600" s="10">
        <v>2</v>
      </c>
      <c r="M5600" s="10">
        <v>994.88</v>
      </c>
      <c r="N5600" s="10">
        <v>1989.76</v>
      </c>
      <c r="O5600" s="59">
        <v>0.05</v>
      </c>
      <c r="P5600" s="10">
        <v>99.49</v>
      </c>
      <c r="Q5600" s="10">
        <v>1890.27</v>
      </c>
      <c r="R5600" s="10" t="s">
        <v>614</v>
      </c>
      <c r="S5600" s="10" t="s">
        <v>564</v>
      </c>
      <c r="T5600" s="59">
        <v>0.25</v>
      </c>
      <c r="U5600" s="10">
        <v>472.57</v>
      </c>
    </row>
    <row r="5601" spans="1:21" x14ac:dyDescent="0.3">
      <c r="A5601" s="10" t="s">
        <v>18560</v>
      </c>
      <c r="B5601" s="61">
        <v>45327</v>
      </c>
      <c r="C5601" s="10" t="s">
        <v>11832</v>
      </c>
      <c r="D5601" s="10" t="s">
        <v>18559</v>
      </c>
      <c r="E5601" s="10" t="s">
        <v>571</v>
      </c>
      <c r="F5601" s="10" t="s">
        <v>685</v>
      </c>
      <c r="G5601" s="10" t="s">
        <v>601</v>
      </c>
      <c r="H5601" s="10" t="s">
        <v>600</v>
      </c>
      <c r="I5601" s="10" t="s">
        <v>664</v>
      </c>
      <c r="J5601" s="10" t="s">
        <v>18558</v>
      </c>
      <c r="K5601" s="10" t="s">
        <v>18557</v>
      </c>
      <c r="L5601" s="10">
        <v>3</v>
      </c>
      <c r="M5601" s="10">
        <v>510.88</v>
      </c>
      <c r="N5601" s="10">
        <v>1532.64</v>
      </c>
      <c r="O5601" s="59">
        <v>0.1</v>
      </c>
      <c r="P5601" s="10">
        <v>153.26</v>
      </c>
      <c r="Q5601" s="10">
        <v>1379.38</v>
      </c>
      <c r="R5601" s="10" t="s">
        <v>575</v>
      </c>
      <c r="S5601" s="10" t="s">
        <v>564</v>
      </c>
      <c r="T5601" s="59">
        <v>0.25</v>
      </c>
      <c r="U5601" s="10">
        <v>344.85</v>
      </c>
    </row>
    <row r="5602" spans="1:21" x14ac:dyDescent="0.3">
      <c r="A5602" s="10" t="s">
        <v>18556</v>
      </c>
      <c r="B5602" s="61">
        <v>45137</v>
      </c>
      <c r="C5602" s="10" t="s">
        <v>18555</v>
      </c>
      <c r="D5602" s="10" t="s">
        <v>18554</v>
      </c>
      <c r="E5602" s="10" t="s">
        <v>603</v>
      </c>
      <c r="F5602" s="10" t="s">
        <v>602</v>
      </c>
      <c r="G5602" s="10" t="s">
        <v>601</v>
      </c>
      <c r="H5602" s="10" t="s">
        <v>544</v>
      </c>
      <c r="I5602" s="10" t="s">
        <v>10</v>
      </c>
      <c r="J5602" s="10" t="s">
        <v>18553</v>
      </c>
      <c r="K5602" s="10" t="s">
        <v>15961</v>
      </c>
      <c r="L5602" s="10">
        <v>8</v>
      </c>
      <c r="M5602" s="10">
        <v>111.33</v>
      </c>
      <c r="N5602" s="10">
        <v>890.64</v>
      </c>
      <c r="O5602" s="59">
        <v>0</v>
      </c>
      <c r="P5602" s="10">
        <v>0</v>
      </c>
      <c r="Q5602" s="10">
        <v>890.64</v>
      </c>
      <c r="R5602" s="10" t="s">
        <v>565</v>
      </c>
      <c r="S5602" s="10" t="s">
        <v>607</v>
      </c>
      <c r="T5602" s="59">
        <v>0.3</v>
      </c>
      <c r="U5602" s="10">
        <v>267.19</v>
      </c>
    </row>
    <row r="5603" spans="1:21" x14ac:dyDescent="0.3">
      <c r="A5603" s="10" t="s">
        <v>18552</v>
      </c>
      <c r="B5603" s="61">
        <v>45138</v>
      </c>
      <c r="C5603" s="10" t="s">
        <v>12773</v>
      </c>
      <c r="D5603" s="10" t="s">
        <v>3492</v>
      </c>
      <c r="E5603" s="10" t="s">
        <v>592</v>
      </c>
      <c r="F5603" s="10" t="s">
        <v>18</v>
      </c>
      <c r="G5603" s="10" t="s">
        <v>601</v>
      </c>
      <c r="H5603" s="10" t="s">
        <v>600</v>
      </c>
      <c r="I5603" s="10" t="s">
        <v>664</v>
      </c>
      <c r="J5603" s="10" t="s">
        <v>18551</v>
      </c>
      <c r="K5603" s="10" t="s">
        <v>5672</v>
      </c>
      <c r="L5603" s="10">
        <v>4</v>
      </c>
      <c r="M5603" s="10">
        <v>849.19</v>
      </c>
      <c r="N5603" s="10">
        <v>3396.76</v>
      </c>
      <c r="O5603" s="59">
        <v>0.2</v>
      </c>
      <c r="P5603" s="10">
        <v>679.35</v>
      </c>
      <c r="Q5603" s="10">
        <v>2717.41</v>
      </c>
      <c r="R5603" s="10" t="s">
        <v>565</v>
      </c>
      <c r="S5603" s="10" t="s">
        <v>596</v>
      </c>
      <c r="T5603" s="59">
        <v>0.25</v>
      </c>
      <c r="U5603" s="10">
        <v>679.35</v>
      </c>
    </row>
    <row r="5604" spans="1:21" x14ac:dyDescent="0.3">
      <c r="A5604" s="10" t="s">
        <v>18550</v>
      </c>
      <c r="B5604" s="61">
        <v>45165</v>
      </c>
      <c r="C5604" s="10" t="s">
        <v>18549</v>
      </c>
      <c r="D5604" s="10" t="s">
        <v>18548</v>
      </c>
      <c r="E5604" s="10" t="s">
        <v>592</v>
      </c>
      <c r="F5604" s="10" t="s">
        <v>591</v>
      </c>
      <c r="G5604" s="10" t="s">
        <v>569</v>
      </c>
      <c r="H5604" s="10" t="s">
        <v>544</v>
      </c>
      <c r="I5604" s="10" t="s">
        <v>568</v>
      </c>
      <c r="J5604" s="10" t="s">
        <v>1999</v>
      </c>
      <c r="K5604" s="10" t="s">
        <v>18547</v>
      </c>
      <c r="L5604" s="10">
        <v>4</v>
      </c>
      <c r="M5604" s="10">
        <v>944.56</v>
      </c>
      <c r="N5604" s="10">
        <v>3778.24</v>
      </c>
      <c r="O5604" s="59">
        <v>0.05</v>
      </c>
      <c r="P5604" s="10">
        <v>188.91</v>
      </c>
      <c r="Q5604" s="10">
        <v>3589.33</v>
      </c>
      <c r="R5604" s="10" t="s">
        <v>565</v>
      </c>
      <c r="S5604" s="10" t="s">
        <v>596</v>
      </c>
      <c r="T5604" s="59">
        <v>0.3</v>
      </c>
      <c r="U5604" s="10">
        <v>1076.8</v>
      </c>
    </row>
    <row r="5605" spans="1:21" x14ac:dyDescent="0.3">
      <c r="A5605" s="10" t="s">
        <v>18546</v>
      </c>
      <c r="B5605" s="61">
        <v>44930</v>
      </c>
      <c r="C5605" s="10" t="s">
        <v>18545</v>
      </c>
      <c r="D5605" s="10" t="s">
        <v>18544</v>
      </c>
      <c r="E5605" s="10" t="s">
        <v>571</v>
      </c>
      <c r="F5605" s="10" t="s">
        <v>570</v>
      </c>
      <c r="G5605" s="10" t="s">
        <v>601</v>
      </c>
      <c r="H5605" s="10" t="s">
        <v>579</v>
      </c>
      <c r="I5605" s="10" t="s">
        <v>722</v>
      </c>
      <c r="J5605" s="10" t="s">
        <v>18543</v>
      </c>
      <c r="K5605" s="10" t="s">
        <v>1538</v>
      </c>
      <c r="L5605" s="10">
        <v>1</v>
      </c>
      <c r="M5605" s="10">
        <v>327.54000000000002</v>
      </c>
      <c r="N5605" s="10">
        <v>327.54000000000002</v>
      </c>
      <c r="O5605" s="59">
        <v>0.1</v>
      </c>
      <c r="P5605" s="10">
        <v>32.75</v>
      </c>
      <c r="Q5605" s="10">
        <v>294.79000000000002</v>
      </c>
      <c r="R5605" s="10" t="s">
        <v>614</v>
      </c>
      <c r="S5605" s="10" t="s">
        <v>585</v>
      </c>
      <c r="T5605" s="59">
        <v>0.3</v>
      </c>
      <c r="U5605" s="10">
        <v>88.44</v>
      </c>
    </row>
    <row r="5606" spans="1:21" x14ac:dyDescent="0.3">
      <c r="A5606" s="10" t="s">
        <v>18542</v>
      </c>
      <c r="B5606" s="61">
        <v>45274</v>
      </c>
      <c r="C5606" s="10" t="s">
        <v>18541</v>
      </c>
      <c r="D5606" s="10" t="s">
        <v>18540</v>
      </c>
      <c r="E5606" s="10" t="s">
        <v>603</v>
      </c>
      <c r="F5606" s="10" t="s">
        <v>636</v>
      </c>
      <c r="G5606" s="10" t="s">
        <v>569</v>
      </c>
      <c r="H5606" s="10" t="s">
        <v>590</v>
      </c>
      <c r="I5606" s="10" t="s">
        <v>589</v>
      </c>
      <c r="J5606" s="10" t="s">
        <v>5724</v>
      </c>
      <c r="K5606" s="10" t="s">
        <v>17865</v>
      </c>
      <c r="L5606" s="10">
        <v>10</v>
      </c>
      <c r="M5606" s="10">
        <v>685.98</v>
      </c>
      <c r="N5606" s="10">
        <v>6859.8</v>
      </c>
      <c r="O5606" s="59">
        <v>0.2</v>
      </c>
      <c r="P5606" s="10">
        <v>1371.96</v>
      </c>
      <c r="Q5606" s="10">
        <v>5487.84</v>
      </c>
      <c r="R5606" s="10" t="s">
        <v>565</v>
      </c>
      <c r="S5606" s="10" t="s">
        <v>607</v>
      </c>
      <c r="T5606" s="59">
        <v>0.3</v>
      </c>
      <c r="U5606" s="10">
        <v>1646.35</v>
      </c>
    </row>
    <row r="5607" spans="1:21" x14ac:dyDescent="0.3">
      <c r="A5607" s="10" t="s">
        <v>18539</v>
      </c>
      <c r="B5607" s="61">
        <v>44932</v>
      </c>
      <c r="C5607" s="10" t="s">
        <v>13847</v>
      </c>
      <c r="D5607" s="10" t="s">
        <v>18538</v>
      </c>
      <c r="E5607" s="10" t="s">
        <v>592</v>
      </c>
      <c r="F5607" s="10" t="s">
        <v>591</v>
      </c>
      <c r="G5607" s="10" t="s">
        <v>601</v>
      </c>
      <c r="H5607" s="10" t="s">
        <v>544</v>
      </c>
      <c r="I5607" s="10" t="s">
        <v>610</v>
      </c>
      <c r="J5607" s="10" t="s">
        <v>18537</v>
      </c>
      <c r="K5607" s="10" t="s">
        <v>10597</v>
      </c>
      <c r="L5607" s="10">
        <v>1</v>
      </c>
      <c r="M5607" s="10">
        <v>989.29</v>
      </c>
      <c r="N5607" s="10">
        <v>989.29</v>
      </c>
      <c r="O5607" s="59">
        <v>0.2</v>
      </c>
      <c r="P5607" s="10">
        <v>197.86</v>
      </c>
      <c r="Q5607" s="10">
        <v>791.43</v>
      </c>
      <c r="R5607" s="10" t="s">
        <v>586</v>
      </c>
      <c r="S5607" s="10" t="s">
        <v>607</v>
      </c>
      <c r="T5607" s="59">
        <v>0.25</v>
      </c>
      <c r="U5607" s="10">
        <v>197.86</v>
      </c>
    </row>
    <row r="5608" spans="1:21" x14ac:dyDescent="0.3">
      <c r="A5608" s="10" t="s">
        <v>18536</v>
      </c>
      <c r="B5608" s="61">
        <v>44983</v>
      </c>
      <c r="C5608" s="10" t="s">
        <v>18535</v>
      </c>
      <c r="D5608" s="10" t="s">
        <v>18534</v>
      </c>
      <c r="E5608" s="10" t="s">
        <v>629</v>
      </c>
      <c r="F5608" s="10" t="s">
        <v>790</v>
      </c>
      <c r="G5608" s="10" t="s">
        <v>601</v>
      </c>
      <c r="H5608" s="10" t="s">
        <v>600</v>
      </c>
      <c r="I5608" s="10" t="s">
        <v>664</v>
      </c>
      <c r="J5608" s="10" t="s">
        <v>5216</v>
      </c>
      <c r="K5608" s="10" t="s">
        <v>1712</v>
      </c>
      <c r="L5608" s="10">
        <v>4</v>
      </c>
      <c r="M5608" s="10">
        <v>177.42</v>
      </c>
      <c r="N5608" s="10">
        <v>709.68</v>
      </c>
      <c r="O5608" s="59">
        <v>0</v>
      </c>
      <c r="P5608" s="10">
        <v>0</v>
      </c>
      <c r="Q5608" s="10">
        <v>709.68</v>
      </c>
      <c r="R5608" s="10" t="s">
        <v>586</v>
      </c>
      <c r="S5608" s="10" t="s">
        <v>585</v>
      </c>
      <c r="T5608" s="59">
        <v>0.3</v>
      </c>
      <c r="U5608" s="10">
        <v>212.9</v>
      </c>
    </row>
    <row r="5609" spans="1:21" x14ac:dyDescent="0.3">
      <c r="A5609" s="10" t="s">
        <v>18533</v>
      </c>
      <c r="B5609" s="61">
        <v>45239</v>
      </c>
      <c r="C5609" s="10" t="s">
        <v>18055</v>
      </c>
      <c r="D5609" s="10" t="s">
        <v>17629</v>
      </c>
      <c r="E5609" s="10" t="s">
        <v>592</v>
      </c>
      <c r="F5609" s="10" t="s">
        <v>18</v>
      </c>
      <c r="G5609" s="10" t="s">
        <v>601</v>
      </c>
      <c r="H5609" s="10" t="s">
        <v>579</v>
      </c>
      <c r="I5609" s="10" t="s">
        <v>711</v>
      </c>
      <c r="J5609" s="10" t="s">
        <v>14938</v>
      </c>
      <c r="K5609" s="10" t="s">
        <v>18532</v>
      </c>
      <c r="L5609" s="10">
        <v>7</v>
      </c>
      <c r="M5609" s="10">
        <v>572.99</v>
      </c>
      <c r="N5609" s="10">
        <v>4010.93</v>
      </c>
      <c r="O5609" s="59">
        <v>0</v>
      </c>
      <c r="P5609" s="10">
        <v>0</v>
      </c>
      <c r="Q5609" s="10">
        <v>4010.93</v>
      </c>
      <c r="R5609" s="10" t="s">
        <v>565</v>
      </c>
      <c r="S5609" s="10" t="s">
        <v>564</v>
      </c>
      <c r="T5609" s="59">
        <v>0.15</v>
      </c>
      <c r="U5609" s="10">
        <v>601.64</v>
      </c>
    </row>
    <row r="5610" spans="1:21" x14ac:dyDescent="0.3">
      <c r="A5610" s="10" t="s">
        <v>18531</v>
      </c>
      <c r="B5610" s="61">
        <v>45318</v>
      </c>
      <c r="C5610" s="10" t="s">
        <v>1922</v>
      </c>
      <c r="D5610" s="10" t="s">
        <v>18530</v>
      </c>
      <c r="E5610" s="10" t="s">
        <v>571</v>
      </c>
      <c r="F5610" s="10" t="s">
        <v>570</v>
      </c>
      <c r="G5610" s="10" t="s">
        <v>601</v>
      </c>
      <c r="H5610" s="10" t="s">
        <v>590</v>
      </c>
      <c r="I5610" s="10" t="s">
        <v>748</v>
      </c>
      <c r="J5610" s="10" t="s">
        <v>18529</v>
      </c>
      <c r="K5610" s="10" t="s">
        <v>18528</v>
      </c>
      <c r="L5610" s="10">
        <v>6</v>
      </c>
      <c r="M5610" s="10">
        <v>189.53</v>
      </c>
      <c r="N5610" s="10">
        <v>1137.18</v>
      </c>
      <c r="O5610" s="59">
        <v>0.1</v>
      </c>
      <c r="P5610" s="10">
        <v>113.72</v>
      </c>
      <c r="Q5610" s="10">
        <v>1023.46</v>
      </c>
      <c r="R5610" s="10" t="s">
        <v>575</v>
      </c>
      <c r="S5610" s="10" t="s">
        <v>596</v>
      </c>
      <c r="T5610" s="59">
        <v>0.15</v>
      </c>
      <c r="U5610" s="10">
        <v>153.52000000000001</v>
      </c>
    </row>
    <row r="5611" spans="1:21" x14ac:dyDescent="0.3">
      <c r="A5611" s="10" t="s">
        <v>18527</v>
      </c>
      <c r="B5611" s="61">
        <v>45350</v>
      </c>
      <c r="C5611" s="10" t="s">
        <v>18526</v>
      </c>
      <c r="D5611" s="10" t="s">
        <v>7072</v>
      </c>
      <c r="E5611" s="10" t="s">
        <v>603</v>
      </c>
      <c r="F5611" s="10" t="s">
        <v>658</v>
      </c>
      <c r="G5611" s="10" t="s">
        <v>601</v>
      </c>
      <c r="H5611" s="10" t="s">
        <v>579</v>
      </c>
      <c r="I5611" s="10" t="s">
        <v>722</v>
      </c>
      <c r="J5611" s="10" t="s">
        <v>18525</v>
      </c>
      <c r="K5611" s="10" t="s">
        <v>11221</v>
      </c>
      <c r="L5611" s="10">
        <v>5</v>
      </c>
      <c r="M5611" s="10">
        <v>580.22</v>
      </c>
      <c r="N5611" s="10">
        <v>2901.1</v>
      </c>
      <c r="O5611" s="59">
        <v>0.1</v>
      </c>
      <c r="P5611" s="10">
        <v>290.11</v>
      </c>
      <c r="Q5611" s="10">
        <v>2610.9899999999998</v>
      </c>
      <c r="R5611" s="10" t="s">
        <v>565</v>
      </c>
      <c r="S5611" s="10" t="s">
        <v>596</v>
      </c>
      <c r="T5611" s="59">
        <v>0.25</v>
      </c>
      <c r="U5611" s="10">
        <v>652.75</v>
      </c>
    </row>
    <row r="5612" spans="1:21" x14ac:dyDescent="0.3">
      <c r="A5612" s="10" t="s">
        <v>18524</v>
      </c>
      <c r="B5612" s="61">
        <v>45216</v>
      </c>
      <c r="C5612" s="10" t="s">
        <v>18523</v>
      </c>
      <c r="D5612" s="10" t="s">
        <v>18522</v>
      </c>
      <c r="E5612" s="10" t="s">
        <v>603</v>
      </c>
      <c r="F5612" s="10" t="s">
        <v>658</v>
      </c>
      <c r="G5612" s="10" t="s">
        <v>601</v>
      </c>
      <c r="H5612" s="10" t="s">
        <v>579</v>
      </c>
      <c r="I5612" s="10" t="s">
        <v>722</v>
      </c>
      <c r="J5612" s="10" t="s">
        <v>1653</v>
      </c>
      <c r="K5612" s="10" t="s">
        <v>18521</v>
      </c>
      <c r="L5612" s="10">
        <v>2</v>
      </c>
      <c r="M5612" s="10">
        <v>156.94</v>
      </c>
      <c r="N5612" s="10">
        <v>313.88</v>
      </c>
      <c r="O5612" s="59">
        <v>0.05</v>
      </c>
      <c r="P5612" s="10">
        <v>15.69</v>
      </c>
      <c r="Q5612" s="10">
        <v>298.19</v>
      </c>
      <c r="R5612" s="10" t="s">
        <v>565</v>
      </c>
      <c r="S5612" s="10" t="s">
        <v>585</v>
      </c>
      <c r="T5612" s="59">
        <v>0.15</v>
      </c>
      <c r="U5612" s="10">
        <v>44.73</v>
      </c>
    </row>
    <row r="5613" spans="1:21" x14ac:dyDescent="0.3">
      <c r="A5613" s="10" t="s">
        <v>18520</v>
      </c>
      <c r="B5613" s="61">
        <v>45241</v>
      </c>
      <c r="C5613" s="10" t="s">
        <v>5877</v>
      </c>
      <c r="D5613" s="10" t="s">
        <v>18519</v>
      </c>
      <c r="E5613" s="10" t="s">
        <v>603</v>
      </c>
      <c r="F5613" s="10" t="s">
        <v>658</v>
      </c>
      <c r="G5613" s="10" t="s">
        <v>569</v>
      </c>
      <c r="H5613" s="10" t="s">
        <v>600</v>
      </c>
      <c r="I5613" s="10" t="s">
        <v>664</v>
      </c>
      <c r="J5613" s="10" t="s">
        <v>18518</v>
      </c>
      <c r="K5613" s="10" t="s">
        <v>18517</v>
      </c>
      <c r="L5613" s="10">
        <v>7</v>
      </c>
      <c r="M5613" s="10">
        <v>688.13</v>
      </c>
      <c r="N5613" s="10">
        <v>4816.91</v>
      </c>
      <c r="O5613" s="59">
        <v>0.1</v>
      </c>
      <c r="P5613" s="10">
        <v>481.69</v>
      </c>
      <c r="Q5613" s="10">
        <v>4335.22</v>
      </c>
      <c r="R5613" s="10" t="s">
        <v>614</v>
      </c>
      <c r="S5613" s="10" t="s">
        <v>596</v>
      </c>
      <c r="T5613" s="59">
        <v>0.15</v>
      </c>
      <c r="U5613" s="10">
        <v>650.28</v>
      </c>
    </row>
    <row r="5614" spans="1:21" x14ac:dyDescent="0.3">
      <c r="A5614" s="10" t="s">
        <v>18516</v>
      </c>
      <c r="B5614" s="61">
        <v>45186</v>
      </c>
      <c r="C5614" s="10" t="s">
        <v>18515</v>
      </c>
      <c r="D5614" s="10" t="s">
        <v>13737</v>
      </c>
      <c r="E5614" s="10" t="s">
        <v>629</v>
      </c>
      <c r="F5614" s="10" t="s">
        <v>790</v>
      </c>
      <c r="G5614" s="10" t="s">
        <v>569</v>
      </c>
      <c r="H5614" s="10" t="s">
        <v>579</v>
      </c>
      <c r="I5614" s="10" t="s">
        <v>711</v>
      </c>
      <c r="J5614" s="10" t="s">
        <v>9755</v>
      </c>
      <c r="K5614" s="10" t="s">
        <v>5424</v>
      </c>
      <c r="L5614" s="10">
        <v>8</v>
      </c>
      <c r="M5614" s="10">
        <v>871.13</v>
      </c>
      <c r="N5614" s="10">
        <v>6969.04</v>
      </c>
      <c r="O5614" s="59">
        <v>0.1</v>
      </c>
      <c r="P5614" s="10">
        <v>696.9</v>
      </c>
      <c r="Q5614" s="10">
        <v>6272.14</v>
      </c>
      <c r="R5614" s="10" t="s">
        <v>565</v>
      </c>
      <c r="S5614" s="10" t="s">
        <v>596</v>
      </c>
      <c r="T5614" s="59">
        <v>0.3</v>
      </c>
      <c r="U5614" s="10">
        <v>1881.64</v>
      </c>
    </row>
    <row r="5615" spans="1:21" x14ac:dyDescent="0.3">
      <c r="A5615" s="10" t="s">
        <v>18514</v>
      </c>
      <c r="B5615" s="61">
        <v>44938</v>
      </c>
      <c r="C5615" s="10" t="s">
        <v>18513</v>
      </c>
      <c r="D5615" s="10" t="s">
        <v>13017</v>
      </c>
      <c r="E5615" s="10" t="s">
        <v>629</v>
      </c>
      <c r="F5615" s="10" t="s">
        <v>628</v>
      </c>
      <c r="G5615" s="10" t="s">
        <v>569</v>
      </c>
      <c r="H5615" s="10" t="s">
        <v>590</v>
      </c>
      <c r="I5615" s="10" t="s">
        <v>635</v>
      </c>
      <c r="J5615" s="10" t="s">
        <v>18512</v>
      </c>
      <c r="K5615" s="10" t="s">
        <v>18511</v>
      </c>
      <c r="L5615" s="10">
        <v>1</v>
      </c>
      <c r="M5615" s="10">
        <v>623.02</v>
      </c>
      <c r="N5615" s="10">
        <v>623.02</v>
      </c>
      <c r="O5615" s="59">
        <v>0</v>
      </c>
      <c r="P5615" s="10">
        <v>0</v>
      </c>
      <c r="Q5615" s="10">
        <v>623.02</v>
      </c>
      <c r="R5615" s="10" t="s">
        <v>565</v>
      </c>
      <c r="S5615" s="10" t="s">
        <v>596</v>
      </c>
      <c r="T5615" s="59">
        <v>0.15</v>
      </c>
      <c r="U5615" s="10">
        <v>93.45</v>
      </c>
    </row>
    <row r="5616" spans="1:21" x14ac:dyDescent="0.3">
      <c r="A5616" s="10" t="s">
        <v>18510</v>
      </c>
      <c r="B5616" s="61">
        <v>45228</v>
      </c>
      <c r="C5616" s="10" t="s">
        <v>18509</v>
      </c>
      <c r="D5616" s="10" t="s">
        <v>11998</v>
      </c>
      <c r="E5616" s="10" t="s">
        <v>571</v>
      </c>
      <c r="F5616" s="10" t="s">
        <v>11</v>
      </c>
      <c r="G5616" s="10" t="s">
        <v>569</v>
      </c>
      <c r="H5616" s="10" t="s">
        <v>579</v>
      </c>
      <c r="I5616" s="10" t="s">
        <v>578</v>
      </c>
      <c r="J5616" s="10" t="s">
        <v>18508</v>
      </c>
      <c r="K5616" s="10" t="s">
        <v>18507</v>
      </c>
      <c r="L5616" s="10">
        <v>10</v>
      </c>
      <c r="M5616" s="10">
        <v>603.09</v>
      </c>
      <c r="N5616" s="10">
        <v>6030.9</v>
      </c>
      <c r="O5616" s="59">
        <v>0.05</v>
      </c>
      <c r="P5616" s="10">
        <v>301.55</v>
      </c>
      <c r="Q5616" s="10">
        <v>5729.35</v>
      </c>
      <c r="R5616" s="10" t="s">
        <v>586</v>
      </c>
      <c r="S5616" s="10" t="s">
        <v>596</v>
      </c>
      <c r="T5616" s="59">
        <v>0.3</v>
      </c>
      <c r="U5616" s="10">
        <v>1718.81</v>
      </c>
    </row>
    <row r="5617" spans="1:21" x14ac:dyDescent="0.3">
      <c r="A5617" s="10" t="s">
        <v>18506</v>
      </c>
      <c r="B5617" s="61">
        <v>45318</v>
      </c>
      <c r="C5617" s="10" t="s">
        <v>18505</v>
      </c>
      <c r="D5617" s="10" t="s">
        <v>14514</v>
      </c>
      <c r="E5617" s="10" t="s">
        <v>603</v>
      </c>
      <c r="F5617" s="10" t="s">
        <v>636</v>
      </c>
      <c r="G5617" s="10" t="s">
        <v>601</v>
      </c>
      <c r="H5617" s="10" t="s">
        <v>590</v>
      </c>
      <c r="I5617" s="10" t="s">
        <v>748</v>
      </c>
      <c r="J5617" s="10" t="s">
        <v>18504</v>
      </c>
      <c r="K5617" s="10" t="s">
        <v>16179</v>
      </c>
      <c r="L5617" s="10">
        <v>8</v>
      </c>
      <c r="M5617" s="10">
        <v>603.85</v>
      </c>
      <c r="N5617" s="10">
        <v>4830.8</v>
      </c>
      <c r="O5617" s="59">
        <v>0.05</v>
      </c>
      <c r="P5617" s="10">
        <v>241.54</v>
      </c>
      <c r="Q5617" s="10">
        <v>4589.26</v>
      </c>
      <c r="R5617" s="10" t="s">
        <v>586</v>
      </c>
      <c r="S5617" s="10" t="s">
        <v>585</v>
      </c>
      <c r="T5617" s="59">
        <v>0.15</v>
      </c>
      <c r="U5617" s="10">
        <v>688.39</v>
      </c>
    </row>
    <row r="5618" spans="1:21" x14ac:dyDescent="0.3">
      <c r="A5618" s="10" t="s">
        <v>18503</v>
      </c>
      <c r="B5618" s="61">
        <v>45166</v>
      </c>
      <c r="C5618" s="10" t="s">
        <v>12274</v>
      </c>
      <c r="D5618" s="10" t="s">
        <v>18502</v>
      </c>
      <c r="E5618" s="10" t="s">
        <v>603</v>
      </c>
      <c r="F5618" s="10" t="s">
        <v>658</v>
      </c>
      <c r="G5618" s="10" t="s">
        <v>569</v>
      </c>
      <c r="H5618" s="10" t="s">
        <v>590</v>
      </c>
      <c r="I5618" s="10" t="s">
        <v>748</v>
      </c>
      <c r="J5618" s="10" t="s">
        <v>18501</v>
      </c>
      <c r="K5618" s="10" t="s">
        <v>15612</v>
      </c>
      <c r="L5618" s="10">
        <v>1</v>
      </c>
      <c r="M5618" s="10">
        <v>343.64</v>
      </c>
      <c r="N5618" s="10">
        <v>343.64</v>
      </c>
      <c r="O5618" s="59">
        <v>0</v>
      </c>
      <c r="P5618" s="10">
        <v>0</v>
      </c>
      <c r="Q5618" s="10">
        <v>343.64</v>
      </c>
      <c r="R5618" s="10" t="s">
        <v>586</v>
      </c>
      <c r="S5618" s="10" t="s">
        <v>607</v>
      </c>
      <c r="T5618" s="59">
        <v>0.3</v>
      </c>
      <c r="U5618" s="10">
        <v>103.09</v>
      </c>
    </row>
    <row r="5619" spans="1:21" x14ac:dyDescent="0.3">
      <c r="A5619" s="10" t="s">
        <v>18500</v>
      </c>
      <c r="B5619" s="61">
        <v>44958</v>
      </c>
      <c r="C5619" s="10" t="s">
        <v>9836</v>
      </c>
      <c r="D5619" s="10" t="s">
        <v>16662</v>
      </c>
      <c r="E5619" s="10" t="s">
        <v>629</v>
      </c>
      <c r="F5619" s="10" t="s">
        <v>790</v>
      </c>
      <c r="G5619" s="10" t="s">
        <v>601</v>
      </c>
      <c r="H5619" s="10" t="s">
        <v>544</v>
      </c>
      <c r="I5619" s="10" t="s">
        <v>610</v>
      </c>
      <c r="J5619" s="10" t="s">
        <v>18499</v>
      </c>
      <c r="K5619" s="10" t="s">
        <v>18498</v>
      </c>
      <c r="L5619" s="10">
        <v>8</v>
      </c>
      <c r="M5619" s="10">
        <v>117.22</v>
      </c>
      <c r="N5619" s="10">
        <v>937.76</v>
      </c>
      <c r="O5619" s="59">
        <v>0.05</v>
      </c>
      <c r="P5619" s="10">
        <v>46.89</v>
      </c>
      <c r="Q5619" s="10">
        <v>890.87</v>
      </c>
      <c r="R5619" s="10" t="s">
        <v>565</v>
      </c>
      <c r="S5619" s="10" t="s">
        <v>585</v>
      </c>
      <c r="T5619" s="59">
        <v>0.3</v>
      </c>
      <c r="U5619" s="10">
        <v>267.26</v>
      </c>
    </row>
    <row r="5620" spans="1:21" x14ac:dyDescent="0.3">
      <c r="A5620" s="10" t="s">
        <v>18497</v>
      </c>
      <c r="B5620" s="61">
        <v>45310</v>
      </c>
      <c r="C5620" s="10" t="s">
        <v>7505</v>
      </c>
      <c r="D5620" s="10" t="s">
        <v>18496</v>
      </c>
      <c r="E5620" s="10" t="s">
        <v>592</v>
      </c>
      <c r="F5620" s="10" t="s">
        <v>18</v>
      </c>
      <c r="G5620" s="10" t="s">
        <v>569</v>
      </c>
      <c r="H5620" s="10" t="s">
        <v>579</v>
      </c>
      <c r="I5620" s="10" t="s">
        <v>578</v>
      </c>
      <c r="J5620" s="10" t="s">
        <v>18495</v>
      </c>
      <c r="K5620" s="10" t="s">
        <v>18494</v>
      </c>
      <c r="L5620" s="10">
        <v>4</v>
      </c>
      <c r="M5620" s="10">
        <v>434.8</v>
      </c>
      <c r="N5620" s="10">
        <v>1739.2</v>
      </c>
      <c r="O5620" s="59">
        <v>0.1</v>
      </c>
      <c r="P5620" s="10">
        <v>173.92</v>
      </c>
      <c r="Q5620" s="10">
        <v>1565.28</v>
      </c>
      <c r="R5620" s="10" t="s">
        <v>586</v>
      </c>
      <c r="S5620" s="10" t="s">
        <v>585</v>
      </c>
      <c r="T5620" s="59">
        <v>0.15</v>
      </c>
      <c r="U5620" s="10">
        <v>234.79</v>
      </c>
    </row>
    <row r="5621" spans="1:21" x14ac:dyDescent="0.3">
      <c r="A5621" s="10" t="s">
        <v>18493</v>
      </c>
      <c r="B5621" s="61">
        <v>45308</v>
      </c>
      <c r="C5621" s="10" t="s">
        <v>4718</v>
      </c>
      <c r="D5621" s="10" t="s">
        <v>18492</v>
      </c>
      <c r="E5621" s="10" t="s">
        <v>603</v>
      </c>
      <c r="F5621" s="10" t="s">
        <v>636</v>
      </c>
      <c r="G5621" s="10" t="s">
        <v>569</v>
      </c>
      <c r="H5621" s="10" t="s">
        <v>579</v>
      </c>
      <c r="I5621" s="10" t="s">
        <v>578</v>
      </c>
      <c r="J5621" s="10" t="s">
        <v>18491</v>
      </c>
      <c r="K5621" s="10" t="s">
        <v>2626</v>
      </c>
      <c r="L5621" s="10">
        <v>7</v>
      </c>
      <c r="M5621" s="10">
        <v>604.95000000000005</v>
      </c>
      <c r="N5621" s="10">
        <v>4234.6499999999996</v>
      </c>
      <c r="O5621" s="59">
        <v>0.2</v>
      </c>
      <c r="P5621" s="10">
        <v>846.93</v>
      </c>
      <c r="Q5621" s="10">
        <v>3387.72</v>
      </c>
      <c r="R5621" s="10" t="s">
        <v>614</v>
      </c>
      <c r="S5621" s="10" t="s">
        <v>585</v>
      </c>
      <c r="T5621" s="59">
        <v>0.15</v>
      </c>
      <c r="U5621" s="10">
        <v>508.16</v>
      </c>
    </row>
    <row r="5622" spans="1:21" x14ac:dyDescent="0.3">
      <c r="A5622" s="10" t="s">
        <v>18490</v>
      </c>
      <c r="B5622" s="61">
        <v>44981</v>
      </c>
      <c r="C5622" s="10" t="s">
        <v>5913</v>
      </c>
      <c r="D5622" s="10" t="s">
        <v>18489</v>
      </c>
      <c r="E5622" s="10" t="s">
        <v>571</v>
      </c>
      <c r="F5622" s="10" t="s">
        <v>570</v>
      </c>
      <c r="G5622" s="10" t="s">
        <v>601</v>
      </c>
      <c r="H5622" s="10" t="s">
        <v>544</v>
      </c>
      <c r="I5622" s="10" t="s">
        <v>568</v>
      </c>
      <c r="J5622" s="10" t="s">
        <v>10533</v>
      </c>
      <c r="K5622" s="10" t="s">
        <v>6069</v>
      </c>
      <c r="L5622" s="10">
        <v>6</v>
      </c>
      <c r="M5622" s="10">
        <v>531.85</v>
      </c>
      <c r="N5622" s="10">
        <v>3191.1</v>
      </c>
      <c r="O5622" s="59">
        <v>0.1</v>
      </c>
      <c r="P5622" s="10">
        <v>319.11</v>
      </c>
      <c r="Q5622" s="10">
        <v>2871.99</v>
      </c>
      <c r="R5622" s="10" t="s">
        <v>586</v>
      </c>
      <c r="S5622" s="10" t="s">
        <v>585</v>
      </c>
      <c r="T5622" s="59">
        <v>0.15</v>
      </c>
      <c r="U5622" s="10">
        <v>430.8</v>
      </c>
    </row>
    <row r="5623" spans="1:21" x14ac:dyDescent="0.3">
      <c r="A5623" s="10" t="s">
        <v>18488</v>
      </c>
      <c r="B5623" s="61">
        <v>45209</v>
      </c>
      <c r="C5623" s="10" t="s">
        <v>18487</v>
      </c>
      <c r="D5623" s="10" t="s">
        <v>18486</v>
      </c>
      <c r="E5623" s="10" t="s">
        <v>581</v>
      </c>
      <c r="F5623" s="10" t="s">
        <v>7</v>
      </c>
      <c r="G5623" s="10" t="s">
        <v>601</v>
      </c>
      <c r="H5623" s="10" t="s">
        <v>579</v>
      </c>
      <c r="I5623" s="10" t="s">
        <v>578</v>
      </c>
      <c r="J5623" s="10" t="s">
        <v>18485</v>
      </c>
      <c r="K5623" s="10" t="s">
        <v>15919</v>
      </c>
      <c r="L5623" s="10">
        <v>9</v>
      </c>
      <c r="M5623" s="10">
        <v>562.97</v>
      </c>
      <c r="N5623" s="10">
        <v>5066.7299999999996</v>
      </c>
      <c r="O5623" s="59">
        <v>0.05</v>
      </c>
      <c r="P5623" s="10">
        <v>253.34</v>
      </c>
      <c r="Q5623" s="10">
        <v>4813.3900000000003</v>
      </c>
      <c r="R5623" s="10" t="s">
        <v>614</v>
      </c>
      <c r="S5623" s="10" t="s">
        <v>585</v>
      </c>
      <c r="T5623" s="59">
        <v>0.25</v>
      </c>
      <c r="U5623" s="10">
        <v>1203.3499999999999</v>
      </c>
    </row>
    <row r="5624" spans="1:21" x14ac:dyDescent="0.3">
      <c r="A5624" s="10" t="s">
        <v>18484</v>
      </c>
      <c r="B5624" s="61">
        <v>45241</v>
      </c>
      <c r="C5624" s="10" t="s">
        <v>18483</v>
      </c>
      <c r="D5624" s="10" t="s">
        <v>18482</v>
      </c>
      <c r="E5624" s="10" t="s">
        <v>592</v>
      </c>
      <c r="F5624" s="10" t="s">
        <v>591</v>
      </c>
      <c r="G5624" s="10" t="s">
        <v>569</v>
      </c>
      <c r="H5624" s="10" t="s">
        <v>590</v>
      </c>
      <c r="I5624" s="10" t="s">
        <v>748</v>
      </c>
      <c r="J5624" s="10" t="s">
        <v>14633</v>
      </c>
      <c r="K5624" s="10" t="s">
        <v>18481</v>
      </c>
      <c r="L5624" s="10">
        <v>6</v>
      </c>
      <c r="M5624" s="10">
        <v>824.08</v>
      </c>
      <c r="N5624" s="10">
        <v>4944.4799999999996</v>
      </c>
      <c r="O5624" s="59">
        <v>0.05</v>
      </c>
      <c r="P5624" s="10">
        <v>247.22</v>
      </c>
      <c r="Q5624" s="10">
        <v>4697.26</v>
      </c>
      <c r="R5624" s="10" t="s">
        <v>565</v>
      </c>
      <c r="S5624" s="10" t="s">
        <v>564</v>
      </c>
      <c r="T5624" s="59">
        <v>0.3</v>
      </c>
      <c r="U5624" s="10">
        <v>1409.18</v>
      </c>
    </row>
    <row r="5625" spans="1:21" x14ac:dyDescent="0.3">
      <c r="A5625" s="10" t="s">
        <v>18480</v>
      </c>
      <c r="B5625" s="61">
        <v>45072</v>
      </c>
      <c r="C5625" s="10" t="s">
        <v>18479</v>
      </c>
      <c r="D5625" s="10" t="s">
        <v>18478</v>
      </c>
      <c r="E5625" s="10" t="s">
        <v>571</v>
      </c>
      <c r="F5625" s="10" t="s">
        <v>685</v>
      </c>
      <c r="G5625" s="10" t="s">
        <v>569</v>
      </c>
      <c r="H5625" s="10" t="s">
        <v>590</v>
      </c>
      <c r="I5625" s="10" t="s">
        <v>748</v>
      </c>
      <c r="J5625" s="10" t="s">
        <v>18477</v>
      </c>
      <c r="K5625" s="10" t="s">
        <v>18476</v>
      </c>
      <c r="L5625" s="10">
        <v>3</v>
      </c>
      <c r="M5625" s="10">
        <v>851.97</v>
      </c>
      <c r="N5625" s="10">
        <v>2555.91</v>
      </c>
      <c r="O5625" s="59">
        <v>0.05</v>
      </c>
      <c r="P5625" s="10">
        <v>127.8</v>
      </c>
      <c r="Q5625" s="10">
        <v>2428.11</v>
      </c>
      <c r="R5625" s="10" t="s">
        <v>565</v>
      </c>
      <c r="S5625" s="10" t="s">
        <v>596</v>
      </c>
      <c r="T5625" s="59">
        <v>0.3</v>
      </c>
      <c r="U5625" s="10">
        <v>728.43</v>
      </c>
    </row>
    <row r="5626" spans="1:21" x14ac:dyDescent="0.3">
      <c r="A5626" s="10" t="s">
        <v>18475</v>
      </c>
      <c r="B5626" s="61">
        <v>45322</v>
      </c>
      <c r="C5626" s="10" t="s">
        <v>18474</v>
      </c>
      <c r="D5626" s="10" t="s">
        <v>2052</v>
      </c>
      <c r="E5626" s="10" t="s">
        <v>603</v>
      </c>
      <c r="F5626" s="10" t="s">
        <v>658</v>
      </c>
      <c r="G5626" s="10" t="s">
        <v>569</v>
      </c>
      <c r="H5626" s="10" t="s">
        <v>579</v>
      </c>
      <c r="I5626" s="10" t="s">
        <v>722</v>
      </c>
      <c r="J5626" s="10" t="s">
        <v>18473</v>
      </c>
      <c r="K5626" s="10" t="s">
        <v>18472</v>
      </c>
      <c r="L5626" s="10">
        <v>7</v>
      </c>
      <c r="M5626" s="10">
        <v>970.35</v>
      </c>
      <c r="N5626" s="10">
        <v>6792.45</v>
      </c>
      <c r="O5626" s="59">
        <v>0</v>
      </c>
      <c r="P5626" s="10">
        <v>0</v>
      </c>
      <c r="Q5626" s="10">
        <v>6792.45</v>
      </c>
      <c r="R5626" s="10" t="s">
        <v>586</v>
      </c>
      <c r="S5626" s="10" t="s">
        <v>585</v>
      </c>
      <c r="T5626" s="59">
        <v>0.25</v>
      </c>
      <c r="U5626" s="10">
        <v>1698.11</v>
      </c>
    </row>
    <row r="5627" spans="1:21" x14ac:dyDescent="0.3">
      <c r="A5627" s="10" t="s">
        <v>18471</v>
      </c>
      <c r="B5627" s="61">
        <v>45285</v>
      </c>
      <c r="C5627" s="10" t="s">
        <v>8472</v>
      </c>
      <c r="D5627" s="10" t="s">
        <v>18470</v>
      </c>
      <c r="E5627" s="10" t="s">
        <v>629</v>
      </c>
      <c r="F5627" s="10" t="s">
        <v>790</v>
      </c>
      <c r="G5627" s="10" t="s">
        <v>601</v>
      </c>
      <c r="H5627" s="10" t="s">
        <v>600</v>
      </c>
      <c r="I5627" s="10" t="s">
        <v>664</v>
      </c>
      <c r="J5627" s="10" t="s">
        <v>18469</v>
      </c>
      <c r="K5627" s="10" t="s">
        <v>18468</v>
      </c>
      <c r="L5627" s="10">
        <v>10</v>
      </c>
      <c r="M5627" s="10">
        <v>896.78</v>
      </c>
      <c r="N5627" s="10">
        <v>8967.7999999999993</v>
      </c>
      <c r="O5627" s="59">
        <v>0</v>
      </c>
      <c r="P5627" s="10">
        <v>0</v>
      </c>
      <c r="Q5627" s="10">
        <v>8967.7999999999993</v>
      </c>
      <c r="R5627" s="10" t="s">
        <v>586</v>
      </c>
      <c r="S5627" s="10" t="s">
        <v>564</v>
      </c>
      <c r="T5627" s="59">
        <v>0.3</v>
      </c>
      <c r="U5627" s="10">
        <v>2690.34</v>
      </c>
    </row>
    <row r="5628" spans="1:21" x14ac:dyDescent="0.3">
      <c r="A5628" s="10" t="s">
        <v>18467</v>
      </c>
      <c r="B5628" s="61">
        <v>45093</v>
      </c>
      <c r="C5628" s="10" t="s">
        <v>9219</v>
      </c>
      <c r="D5628" s="10" t="s">
        <v>18466</v>
      </c>
      <c r="E5628" s="10" t="s">
        <v>571</v>
      </c>
      <c r="F5628" s="10" t="s">
        <v>685</v>
      </c>
      <c r="G5628" s="10" t="s">
        <v>569</v>
      </c>
      <c r="H5628" s="10" t="s">
        <v>579</v>
      </c>
      <c r="I5628" s="10" t="s">
        <v>578</v>
      </c>
      <c r="J5628" s="10" t="s">
        <v>18465</v>
      </c>
      <c r="K5628" s="10" t="s">
        <v>4673</v>
      </c>
      <c r="L5628" s="10">
        <v>2</v>
      </c>
      <c r="M5628" s="10">
        <v>521.73</v>
      </c>
      <c r="N5628" s="10">
        <v>1043.46</v>
      </c>
      <c r="O5628" s="59">
        <v>0.1</v>
      </c>
      <c r="P5628" s="10">
        <v>104.35</v>
      </c>
      <c r="Q5628" s="10">
        <v>939.11</v>
      </c>
      <c r="R5628" s="10" t="s">
        <v>575</v>
      </c>
      <c r="S5628" s="10" t="s">
        <v>607</v>
      </c>
      <c r="T5628" s="59">
        <v>0.3</v>
      </c>
      <c r="U5628" s="10">
        <v>281.73</v>
      </c>
    </row>
    <row r="5629" spans="1:21" x14ac:dyDescent="0.3">
      <c r="A5629" s="10" t="s">
        <v>18464</v>
      </c>
      <c r="B5629" s="61">
        <v>45023</v>
      </c>
      <c r="C5629" s="10" t="s">
        <v>18463</v>
      </c>
      <c r="D5629" s="10" t="s">
        <v>18462</v>
      </c>
      <c r="E5629" s="10" t="s">
        <v>629</v>
      </c>
      <c r="F5629" s="10" t="s">
        <v>790</v>
      </c>
      <c r="G5629" s="10" t="s">
        <v>601</v>
      </c>
      <c r="H5629" s="10" t="s">
        <v>590</v>
      </c>
      <c r="I5629" s="10" t="s">
        <v>589</v>
      </c>
      <c r="J5629" s="10" t="s">
        <v>18461</v>
      </c>
      <c r="K5629" s="10" t="s">
        <v>18460</v>
      </c>
      <c r="L5629" s="10">
        <v>1</v>
      </c>
      <c r="M5629" s="10">
        <v>874.49</v>
      </c>
      <c r="N5629" s="10">
        <v>874.49</v>
      </c>
      <c r="O5629" s="59">
        <v>0.2</v>
      </c>
      <c r="P5629" s="10">
        <v>174.9</v>
      </c>
      <c r="Q5629" s="10">
        <v>699.59</v>
      </c>
      <c r="R5629" s="10" t="s">
        <v>565</v>
      </c>
      <c r="S5629" s="10" t="s">
        <v>596</v>
      </c>
      <c r="T5629" s="59">
        <v>0.15</v>
      </c>
      <c r="U5629" s="10">
        <v>104.94</v>
      </c>
    </row>
    <row r="5630" spans="1:21" x14ac:dyDescent="0.3">
      <c r="A5630" s="10" t="s">
        <v>18459</v>
      </c>
      <c r="B5630" s="61">
        <v>45358</v>
      </c>
      <c r="C5630" s="10" t="s">
        <v>9728</v>
      </c>
      <c r="D5630" s="10" t="s">
        <v>8244</v>
      </c>
      <c r="E5630" s="10" t="s">
        <v>629</v>
      </c>
      <c r="F5630" s="10" t="s">
        <v>759</v>
      </c>
      <c r="G5630" s="10" t="s">
        <v>601</v>
      </c>
      <c r="H5630" s="10" t="s">
        <v>579</v>
      </c>
      <c r="I5630" s="10" t="s">
        <v>578</v>
      </c>
      <c r="J5630" s="10" t="s">
        <v>18458</v>
      </c>
      <c r="K5630" s="10" t="s">
        <v>18457</v>
      </c>
      <c r="L5630" s="10">
        <v>3</v>
      </c>
      <c r="M5630" s="10">
        <v>710.47</v>
      </c>
      <c r="N5630" s="10">
        <v>2131.41</v>
      </c>
      <c r="O5630" s="59">
        <v>0.05</v>
      </c>
      <c r="P5630" s="10">
        <v>106.57</v>
      </c>
      <c r="Q5630" s="10">
        <v>2024.84</v>
      </c>
      <c r="R5630" s="10" t="s">
        <v>565</v>
      </c>
      <c r="S5630" s="10" t="s">
        <v>607</v>
      </c>
      <c r="T5630" s="59">
        <v>0.25</v>
      </c>
      <c r="U5630" s="10">
        <v>506.21</v>
      </c>
    </row>
    <row r="5631" spans="1:21" x14ac:dyDescent="0.3">
      <c r="A5631" s="10" t="s">
        <v>18456</v>
      </c>
      <c r="B5631" s="61">
        <v>45097</v>
      </c>
      <c r="C5631" s="10" t="s">
        <v>18455</v>
      </c>
      <c r="D5631" s="10" t="s">
        <v>18454</v>
      </c>
      <c r="E5631" s="10" t="s">
        <v>571</v>
      </c>
      <c r="F5631" s="10" t="s">
        <v>685</v>
      </c>
      <c r="G5631" s="10" t="s">
        <v>569</v>
      </c>
      <c r="H5631" s="10" t="s">
        <v>600</v>
      </c>
      <c r="I5631" s="10" t="s">
        <v>627</v>
      </c>
      <c r="J5631" s="10" t="s">
        <v>18453</v>
      </c>
      <c r="K5631" s="10" t="s">
        <v>1677</v>
      </c>
      <c r="L5631" s="10">
        <v>8</v>
      </c>
      <c r="M5631" s="10">
        <v>218.65</v>
      </c>
      <c r="N5631" s="10">
        <v>1749.2</v>
      </c>
      <c r="O5631" s="59">
        <v>0.05</v>
      </c>
      <c r="P5631" s="10">
        <v>87.46</v>
      </c>
      <c r="Q5631" s="10">
        <v>1661.74</v>
      </c>
      <c r="R5631" s="10" t="s">
        <v>586</v>
      </c>
      <c r="S5631" s="10" t="s">
        <v>564</v>
      </c>
      <c r="T5631" s="59">
        <v>0.25</v>
      </c>
      <c r="U5631" s="10">
        <v>415.44</v>
      </c>
    </row>
    <row r="5632" spans="1:21" x14ac:dyDescent="0.3">
      <c r="A5632" s="10" t="s">
        <v>18452</v>
      </c>
      <c r="B5632" s="61">
        <v>45239</v>
      </c>
      <c r="C5632" s="10" t="s">
        <v>15441</v>
      </c>
      <c r="D5632" s="10" t="s">
        <v>13710</v>
      </c>
      <c r="E5632" s="10" t="s">
        <v>581</v>
      </c>
      <c r="F5632" s="10" t="s">
        <v>580</v>
      </c>
      <c r="G5632" s="10" t="s">
        <v>569</v>
      </c>
      <c r="H5632" s="10" t="s">
        <v>544</v>
      </c>
      <c r="I5632" s="10" t="s">
        <v>10</v>
      </c>
      <c r="J5632" s="10" t="s">
        <v>18451</v>
      </c>
      <c r="K5632" s="10" t="s">
        <v>5354</v>
      </c>
      <c r="L5632" s="10">
        <v>3</v>
      </c>
      <c r="M5632" s="10">
        <v>453.21</v>
      </c>
      <c r="N5632" s="10">
        <v>1359.63</v>
      </c>
      <c r="O5632" s="59">
        <v>0.2</v>
      </c>
      <c r="P5632" s="10">
        <v>271.93</v>
      </c>
      <c r="Q5632" s="10">
        <v>1087.7</v>
      </c>
      <c r="R5632" s="10" t="s">
        <v>586</v>
      </c>
      <c r="S5632" s="10" t="s">
        <v>564</v>
      </c>
      <c r="T5632" s="59">
        <v>0.15</v>
      </c>
      <c r="U5632" s="10">
        <v>163.16</v>
      </c>
    </row>
    <row r="5633" spans="1:21" x14ac:dyDescent="0.3">
      <c r="A5633" s="10" t="s">
        <v>18450</v>
      </c>
      <c r="B5633" s="61">
        <v>45189</v>
      </c>
      <c r="C5633" s="10" t="s">
        <v>18449</v>
      </c>
      <c r="D5633" s="10" t="s">
        <v>6046</v>
      </c>
      <c r="E5633" s="10" t="s">
        <v>592</v>
      </c>
      <c r="F5633" s="10" t="s">
        <v>652</v>
      </c>
      <c r="G5633" s="10" t="s">
        <v>601</v>
      </c>
      <c r="H5633" s="10" t="s">
        <v>579</v>
      </c>
      <c r="I5633" s="10" t="s">
        <v>578</v>
      </c>
      <c r="J5633" s="10" t="s">
        <v>18448</v>
      </c>
      <c r="K5633" s="10" t="s">
        <v>1667</v>
      </c>
      <c r="L5633" s="10">
        <v>7</v>
      </c>
      <c r="M5633" s="10">
        <v>228.94</v>
      </c>
      <c r="N5633" s="10">
        <v>1602.58</v>
      </c>
      <c r="O5633" s="59">
        <v>0</v>
      </c>
      <c r="P5633" s="10">
        <v>0</v>
      </c>
      <c r="Q5633" s="10">
        <v>1602.58</v>
      </c>
      <c r="R5633" s="10" t="s">
        <v>586</v>
      </c>
      <c r="S5633" s="10" t="s">
        <v>564</v>
      </c>
      <c r="T5633" s="59">
        <v>0.3</v>
      </c>
      <c r="U5633" s="10">
        <v>480.77</v>
      </c>
    </row>
    <row r="5634" spans="1:21" x14ac:dyDescent="0.3">
      <c r="A5634" s="10" t="s">
        <v>18447</v>
      </c>
      <c r="B5634" s="61">
        <v>45228</v>
      </c>
      <c r="C5634" s="10" t="s">
        <v>18117</v>
      </c>
      <c r="D5634" s="10" t="s">
        <v>3258</v>
      </c>
      <c r="E5634" s="10" t="s">
        <v>603</v>
      </c>
      <c r="F5634" s="10" t="s">
        <v>602</v>
      </c>
      <c r="G5634" s="10" t="s">
        <v>601</v>
      </c>
      <c r="H5634" s="10" t="s">
        <v>544</v>
      </c>
      <c r="I5634" s="10" t="s">
        <v>610</v>
      </c>
      <c r="J5634" s="10" t="s">
        <v>18446</v>
      </c>
      <c r="K5634" s="10" t="s">
        <v>4729</v>
      </c>
      <c r="L5634" s="10">
        <v>1</v>
      </c>
      <c r="M5634" s="10">
        <v>788.72</v>
      </c>
      <c r="N5634" s="10">
        <v>788.72</v>
      </c>
      <c r="O5634" s="59">
        <v>0.2</v>
      </c>
      <c r="P5634" s="10">
        <v>157.74</v>
      </c>
      <c r="Q5634" s="10">
        <v>630.98</v>
      </c>
      <c r="R5634" s="10" t="s">
        <v>614</v>
      </c>
      <c r="S5634" s="10" t="s">
        <v>607</v>
      </c>
      <c r="T5634" s="59">
        <v>0.15</v>
      </c>
      <c r="U5634" s="10">
        <v>94.65</v>
      </c>
    </row>
    <row r="5635" spans="1:21" x14ac:dyDescent="0.3">
      <c r="A5635" s="10" t="s">
        <v>18445</v>
      </c>
      <c r="B5635" s="61">
        <v>45306</v>
      </c>
      <c r="C5635" s="10" t="s">
        <v>18444</v>
      </c>
      <c r="D5635" s="10" t="s">
        <v>13376</v>
      </c>
      <c r="E5635" s="10" t="s">
        <v>592</v>
      </c>
      <c r="F5635" s="10" t="s">
        <v>652</v>
      </c>
      <c r="G5635" s="10" t="s">
        <v>601</v>
      </c>
      <c r="H5635" s="10" t="s">
        <v>590</v>
      </c>
      <c r="I5635" s="10" t="s">
        <v>748</v>
      </c>
      <c r="J5635" s="10" t="s">
        <v>17141</v>
      </c>
      <c r="K5635" s="10" t="s">
        <v>11886</v>
      </c>
      <c r="L5635" s="10">
        <v>4</v>
      </c>
      <c r="M5635" s="10">
        <v>971.57</v>
      </c>
      <c r="N5635" s="10">
        <v>3886.28</v>
      </c>
      <c r="O5635" s="59">
        <v>0.1</v>
      </c>
      <c r="P5635" s="10">
        <v>388.63</v>
      </c>
      <c r="Q5635" s="10">
        <v>3497.65</v>
      </c>
      <c r="R5635" s="10" t="s">
        <v>586</v>
      </c>
      <c r="S5635" s="10" t="s">
        <v>607</v>
      </c>
      <c r="T5635" s="59">
        <v>0.25</v>
      </c>
      <c r="U5635" s="10">
        <v>874.41</v>
      </c>
    </row>
    <row r="5636" spans="1:21" x14ac:dyDescent="0.3">
      <c r="A5636" s="10" t="s">
        <v>18443</v>
      </c>
      <c r="B5636" s="61">
        <v>45098</v>
      </c>
      <c r="C5636" s="10" t="s">
        <v>18442</v>
      </c>
      <c r="D5636" s="10" t="s">
        <v>18441</v>
      </c>
      <c r="E5636" s="10" t="s">
        <v>581</v>
      </c>
      <c r="F5636" s="10" t="s">
        <v>7</v>
      </c>
      <c r="G5636" s="10" t="s">
        <v>569</v>
      </c>
      <c r="H5636" s="10" t="s">
        <v>590</v>
      </c>
      <c r="I5636" s="10" t="s">
        <v>589</v>
      </c>
      <c r="J5636" s="10" t="s">
        <v>18440</v>
      </c>
      <c r="K5636" s="10" t="s">
        <v>18439</v>
      </c>
      <c r="L5636" s="10">
        <v>8</v>
      </c>
      <c r="M5636" s="10">
        <v>595.91999999999996</v>
      </c>
      <c r="N5636" s="10">
        <v>4767.3599999999997</v>
      </c>
      <c r="O5636" s="59">
        <v>0</v>
      </c>
      <c r="P5636" s="10">
        <v>0</v>
      </c>
      <c r="Q5636" s="10">
        <v>4767.3599999999997</v>
      </c>
      <c r="R5636" s="10" t="s">
        <v>565</v>
      </c>
      <c r="S5636" s="10" t="s">
        <v>564</v>
      </c>
      <c r="T5636" s="59">
        <v>0.25</v>
      </c>
      <c r="U5636" s="10">
        <v>1191.8399999999999</v>
      </c>
    </row>
    <row r="5637" spans="1:21" x14ac:dyDescent="0.3">
      <c r="A5637" s="10" t="s">
        <v>18438</v>
      </c>
      <c r="B5637" s="61">
        <v>45272</v>
      </c>
      <c r="C5637" s="10" t="s">
        <v>18437</v>
      </c>
      <c r="D5637" s="10" t="s">
        <v>5025</v>
      </c>
      <c r="E5637" s="10" t="s">
        <v>571</v>
      </c>
      <c r="F5637" s="10" t="s">
        <v>570</v>
      </c>
      <c r="G5637" s="10" t="s">
        <v>569</v>
      </c>
      <c r="H5637" s="10" t="s">
        <v>579</v>
      </c>
      <c r="I5637" s="10" t="s">
        <v>578</v>
      </c>
      <c r="J5637" s="10" t="s">
        <v>15486</v>
      </c>
      <c r="K5637" s="10" t="s">
        <v>18436</v>
      </c>
      <c r="L5637" s="10">
        <v>2</v>
      </c>
      <c r="M5637" s="10">
        <v>876.52</v>
      </c>
      <c r="N5637" s="10">
        <v>1753.04</v>
      </c>
      <c r="O5637" s="59">
        <v>0.2</v>
      </c>
      <c r="P5637" s="10">
        <v>350.61</v>
      </c>
      <c r="Q5637" s="10">
        <v>1402.43</v>
      </c>
      <c r="R5637" s="10" t="s">
        <v>565</v>
      </c>
      <c r="S5637" s="10" t="s">
        <v>585</v>
      </c>
      <c r="T5637" s="59">
        <v>0.15</v>
      </c>
      <c r="U5637" s="10">
        <v>210.36</v>
      </c>
    </row>
    <row r="5638" spans="1:21" x14ac:dyDescent="0.3">
      <c r="A5638" s="10" t="s">
        <v>18435</v>
      </c>
      <c r="B5638" s="61">
        <v>45037</v>
      </c>
      <c r="C5638" s="10" t="s">
        <v>5206</v>
      </c>
      <c r="D5638" s="10" t="s">
        <v>15194</v>
      </c>
      <c r="E5638" s="10" t="s">
        <v>581</v>
      </c>
      <c r="F5638" s="10" t="s">
        <v>7</v>
      </c>
      <c r="G5638" s="10" t="s">
        <v>569</v>
      </c>
      <c r="H5638" s="10" t="s">
        <v>544</v>
      </c>
      <c r="I5638" s="10" t="s">
        <v>568</v>
      </c>
      <c r="J5638" s="10" t="s">
        <v>18434</v>
      </c>
      <c r="K5638" s="10" t="s">
        <v>18433</v>
      </c>
      <c r="L5638" s="10">
        <v>9</v>
      </c>
      <c r="M5638" s="10">
        <v>945.96</v>
      </c>
      <c r="N5638" s="10">
        <v>8513.64</v>
      </c>
      <c r="O5638" s="59">
        <v>0.05</v>
      </c>
      <c r="P5638" s="10">
        <v>425.68</v>
      </c>
      <c r="Q5638" s="10">
        <v>8087.96</v>
      </c>
      <c r="R5638" s="10" t="s">
        <v>565</v>
      </c>
      <c r="S5638" s="10" t="s">
        <v>564</v>
      </c>
      <c r="T5638" s="59">
        <v>0.15</v>
      </c>
      <c r="U5638" s="10">
        <v>1213.19</v>
      </c>
    </row>
    <row r="5639" spans="1:21" x14ac:dyDescent="0.3">
      <c r="A5639" s="10" t="s">
        <v>18432</v>
      </c>
      <c r="B5639" s="61">
        <v>44973</v>
      </c>
      <c r="C5639" s="10" t="s">
        <v>18160</v>
      </c>
      <c r="D5639" s="10" t="s">
        <v>18431</v>
      </c>
      <c r="E5639" s="10" t="s">
        <v>571</v>
      </c>
      <c r="F5639" s="10" t="s">
        <v>685</v>
      </c>
      <c r="G5639" s="10" t="s">
        <v>601</v>
      </c>
      <c r="H5639" s="10" t="s">
        <v>544</v>
      </c>
      <c r="I5639" s="10" t="s">
        <v>10</v>
      </c>
      <c r="J5639" s="10" t="s">
        <v>7370</v>
      </c>
      <c r="K5639" s="10" t="s">
        <v>18430</v>
      </c>
      <c r="L5639" s="10">
        <v>5</v>
      </c>
      <c r="M5639" s="10">
        <v>308.54000000000002</v>
      </c>
      <c r="N5639" s="10">
        <v>1542.7</v>
      </c>
      <c r="O5639" s="59">
        <v>0.2</v>
      </c>
      <c r="P5639" s="10">
        <v>308.54000000000002</v>
      </c>
      <c r="Q5639" s="10">
        <v>1234.1600000000001</v>
      </c>
      <c r="R5639" s="10" t="s">
        <v>575</v>
      </c>
      <c r="S5639" s="10" t="s">
        <v>607</v>
      </c>
      <c r="T5639" s="59">
        <v>0.15</v>
      </c>
      <c r="U5639" s="10">
        <v>185.12</v>
      </c>
    </row>
    <row r="5640" spans="1:21" x14ac:dyDescent="0.3">
      <c r="A5640" s="10" t="s">
        <v>18429</v>
      </c>
      <c r="B5640" s="61">
        <v>45165</v>
      </c>
      <c r="C5640" s="10" t="s">
        <v>18428</v>
      </c>
      <c r="D5640" s="10" t="s">
        <v>18427</v>
      </c>
      <c r="E5640" s="10" t="s">
        <v>592</v>
      </c>
      <c r="F5640" s="10" t="s">
        <v>18</v>
      </c>
      <c r="G5640" s="10" t="s">
        <v>601</v>
      </c>
      <c r="H5640" s="10" t="s">
        <v>590</v>
      </c>
      <c r="I5640" s="10" t="s">
        <v>748</v>
      </c>
      <c r="J5640" s="10" t="s">
        <v>18426</v>
      </c>
      <c r="K5640" s="10" t="s">
        <v>18425</v>
      </c>
      <c r="L5640" s="10">
        <v>2</v>
      </c>
      <c r="M5640" s="10">
        <v>984.23</v>
      </c>
      <c r="N5640" s="10">
        <v>1968.46</v>
      </c>
      <c r="O5640" s="59">
        <v>0</v>
      </c>
      <c r="P5640" s="10">
        <v>0</v>
      </c>
      <c r="Q5640" s="10">
        <v>1968.46</v>
      </c>
      <c r="R5640" s="10" t="s">
        <v>565</v>
      </c>
      <c r="S5640" s="10" t="s">
        <v>564</v>
      </c>
      <c r="T5640" s="59">
        <v>0.25</v>
      </c>
      <c r="U5640" s="10">
        <v>492.12</v>
      </c>
    </row>
    <row r="5641" spans="1:21" x14ac:dyDescent="0.3">
      <c r="A5641" s="10" t="s">
        <v>18424</v>
      </c>
      <c r="B5641" s="61">
        <v>45215</v>
      </c>
      <c r="C5641" s="10" t="s">
        <v>4411</v>
      </c>
      <c r="D5641" s="10" t="s">
        <v>18423</v>
      </c>
      <c r="E5641" s="10" t="s">
        <v>629</v>
      </c>
      <c r="F5641" s="10" t="s">
        <v>628</v>
      </c>
      <c r="G5641" s="10" t="s">
        <v>601</v>
      </c>
      <c r="H5641" s="10" t="s">
        <v>590</v>
      </c>
      <c r="I5641" s="10" t="s">
        <v>748</v>
      </c>
      <c r="J5641" s="10" t="s">
        <v>18422</v>
      </c>
      <c r="K5641" s="10" t="s">
        <v>18421</v>
      </c>
      <c r="L5641" s="10">
        <v>5</v>
      </c>
      <c r="M5641" s="10">
        <v>140.58000000000001</v>
      </c>
      <c r="N5641" s="10">
        <v>702.9</v>
      </c>
      <c r="O5641" s="59">
        <v>0.2</v>
      </c>
      <c r="P5641" s="10">
        <v>140.58000000000001</v>
      </c>
      <c r="Q5641" s="10">
        <v>562.32000000000005</v>
      </c>
      <c r="R5641" s="10" t="s">
        <v>565</v>
      </c>
      <c r="S5641" s="10" t="s">
        <v>596</v>
      </c>
      <c r="T5641" s="59">
        <v>0.15</v>
      </c>
      <c r="U5641" s="10">
        <v>84.35</v>
      </c>
    </row>
    <row r="5642" spans="1:21" x14ac:dyDescent="0.3">
      <c r="A5642" s="10" t="s">
        <v>18420</v>
      </c>
      <c r="B5642" s="61">
        <v>45365</v>
      </c>
      <c r="C5642" s="10" t="s">
        <v>16420</v>
      </c>
      <c r="D5642" s="10" t="s">
        <v>4382</v>
      </c>
      <c r="E5642" s="10" t="s">
        <v>571</v>
      </c>
      <c r="F5642" s="10" t="s">
        <v>570</v>
      </c>
      <c r="G5642" s="10" t="s">
        <v>601</v>
      </c>
      <c r="H5642" s="10" t="s">
        <v>579</v>
      </c>
      <c r="I5642" s="10" t="s">
        <v>711</v>
      </c>
      <c r="J5642" s="10" t="s">
        <v>11949</v>
      </c>
      <c r="K5642" s="10" t="s">
        <v>1756</v>
      </c>
      <c r="L5642" s="10">
        <v>1</v>
      </c>
      <c r="M5642" s="10">
        <v>531.58000000000004</v>
      </c>
      <c r="N5642" s="10">
        <v>531.58000000000004</v>
      </c>
      <c r="O5642" s="59">
        <v>0.2</v>
      </c>
      <c r="P5642" s="10">
        <v>106.32</v>
      </c>
      <c r="Q5642" s="10">
        <v>425.26</v>
      </c>
      <c r="R5642" s="10" t="s">
        <v>565</v>
      </c>
      <c r="S5642" s="10" t="s">
        <v>564</v>
      </c>
      <c r="T5642" s="59">
        <v>0.15</v>
      </c>
      <c r="U5642" s="10">
        <v>63.79</v>
      </c>
    </row>
    <row r="5643" spans="1:21" x14ac:dyDescent="0.3">
      <c r="A5643" s="10" t="s">
        <v>18419</v>
      </c>
      <c r="B5643" s="61">
        <v>45374</v>
      </c>
      <c r="C5643" s="10" t="s">
        <v>7579</v>
      </c>
      <c r="D5643" s="10" t="s">
        <v>18418</v>
      </c>
      <c r="E5643" s="10" t="s">
        <v>592</v>
      </c>
      <c r="F5643" s="10" t="s">
        <v>18</v>
      </c>
      <c r="G5643" s="10" t="s">
        <v>569</v>
      </c>
      <c r="H5643" s="10" t="s">
        <v>600</v>
      </c>
      <c r="I5643" s="10" t="s">
        <v>627</v>
      </c>
      <c r="J5643" s="10" t="s">
        <v>18417</v>
      </c>
      <c r="K5643" s="10" t="s">
        <v>12160</v>
      </c>
      <c r="L5643" s="10">
        <v>6</v>
      </c>
      <c r="M5643" s="10">
        <v>820.41</v>
      </c>
      <c r="N5643" s="10">
        <v>4922.46</v>
      </c>
      <c r="O5643" s="59">
        <v>0</v>
      </c>
      <c r="P5643" s="10">
        <v>0</v>
      </c>
      <c r="Q5643" s="10">
        <v>4922.46</v>
      </c>
      <c r="R5643" s="10" t="s">
        <v>614</v>
      </c>
      <c r="S5643" s="10" t="s">
        <v>585</v>
      </c>
      <c r="T5643" s="59">
        <v>0.25</v>
      </c>
      <c r="U5643" s="10">
        <v>1230.6199999999999</v>
      </c>
    </row>
    <row r="5644" spans="1:21" x14ac:dyDescent="0.3">
      <c r="A5644" s="10" t="s">
        <v>18416</v>
      </c>
      <c r="B5644" s="61">
        <v>45186</v>
      </c>
      <c r="C5644" s="10" t="s">
        <v>3396</v>
      </c>
      <c r="D5644" s="10" t="s">
        <v>18415</v>
      </c>
      <c r="E5644" s="10" t="s">
        <v>629</v>
      </c>
      <c r="F5644" s="10" t="s">
        <v>759</v>
      </c>
      <c r="G5644" s="10" t="s">
        <v>601</v>
      </c>
      <c r="H5644" s="10" t="s">
        <v>544</v>
      </c>
      <c r="I5644" s="10" t="s">
        <v>610</v>
      </c>
      <c r="J5644" s="10" t="s">
        <v>18414</v>
      </c>
      <c r="K5644" s="10" t="s">
        <v>18413</v>
      </c>
      <c r="L5644" s="10">
        <v>4</v>
      </c>
      <c r="M5644" s="10">
        <v>957.92</v>
      </c>
      <c r="N5644" s="10">
        <v>3831.68</v>
      </c>
      <c r="O5644" s="59">
        <v>0.2</v>
      </c>
      <c r="P5644" s="10">
        <v>766.34</v>
      </c>
      <c r="Q5644" s="10">
        <v>3065.34</v>
      </c>
      <c r="R5644" s="10" t="s">
        <v>614</v>
      </c>
      <c r="S5644" s="10" t="s">
        <v>564</v>
      </c>
      <c r="T5644" s="59">
        <v>0.15</v>
      </c>
      <c r="U5644" s="10">
        <v>459.8</v>
      </c>
    </row>
    <row r="5645" spans="1:21" x14ac:dyDescent="0.3">
      <c r="A5645" s="10" t="s">
        <v>18412</v>
      </c>
      <c r="B5645" s="61">
        <v>45086</v>
      </c>
      <c r="C5645" s="10" t="s">
        <v>18411</v>
      </c>
      <c r="D5645" s="10" t="s">
        <v>18410</v>
      </c>
      <c r="E5645" s="10" t="s">
        <v>629</v>
      </c>
      <c r="F5645" s="10" t="s">
        <v>628</v>
      </c>
      <c r="G5645" s="10" t="s">
        <v>601</v>
      </c>
      <c r="H5645" s="10" t="s">
        <v>590</v>
      </c>
      <c r="I5645" s="10" t="s">
        <v>589</v>
      </c>
      <c r="J5645" s="10" t="s">
        <v>18409</v>
      </c>
      <c r="K5645" s="10" t="s">
        <v>18408</v>
      </c>
      <c r="L5645" s="10">
        <v>3</v>
      </c>
      <c r="M5645" s="10">
        <v>497.73</v>
      </c>
      <c r="N5645" s="10">
        <v>1493.19</v>
      </c>
      <c r="O5645" s="59">
        <v>0.2</v>
      </c>
      <c r="P5645" s="10">
        <v>298.64</v>
      </c>
      <c r="Q5645" s="10">
        <v>1194.55</v>
      </c>
      <c r="R5645" s="10" t="s">
        <v>586</v>
      </c>
      <c r="S5645" s="10" t="s">
        <v>596</v>
      </c>
      <c r="T5645" s="59">
        <v>0.3</v>
      </c>
      <c r="U5645" s="10">
        <v>358.36</v>
      </c>
    </row>
    <row r="5646" spans="1:21" x14ac:dyDescent="0.3">
      <c r="A5646" s="10" t="s">
        <v>18407</v>
      </c>
      <c r="B5646" s="61">
        <v>45322</v>
      </c>
      <c r="C5646" s="10" t="s">
        <v>3749</v>
      </c>
      <c r="D5646" s="10" t="s">
        <v>18406</v>
      </c>
      <c r="E5646" s="10" t="s">
        <v>571</v>
      </c>
      <c r="F5646" s="10" t="s">
        <v>685</v>
      </c>
      <c r="G5646" s="10" t="s">
        <v>601</v>
      </c>
      <c r="H5646" s="10" t="s">
        <v>600</v>
      </c>
      <c r="I5646" s="10" t="s">
        <v>664</v>
      </c>
      <c r="J5646" s="10" t="s">
        <v>18405</v>
      </c>
      <c r="K5646" s="10" t="s">
        <v>18389</v>
      </c>
      <c r="L5646" s="10">
        <v>1</v>
      </c>
      <c r="M5646" s="10">
        <v>978.6</v>
      </c>
      <c r="N5646" s="10">
        <v>978.6</v>
      </c>
      <c r="O5646" s="59">
        <v>0.05</v>
      </c>
      <c r="P5646" s="10">
        <v>48.93</v>
      </c>
      <c r="Q5646" s="10">
        <v>929.67</v>
      </c>
      <c r="R5646" s="10" t="s">
        <v>586</v>
      </c>
      <c r="S5646" s="10" t="s">
        <v>585</v>
      </c>
      <c r="T5646" s="59">
        <v>0.3</v>
      </c>
      <c r="U5646" s="10">
        <v>278.89999999999998</v>
      </c>
    </row>
    <row r="5647" spans="1:21" x14ac:dyDescent="0.3">
      <c r="A5647" s="10" t="s">
        <v>18404</v>
      </c>
      <c r="B5647" s="61">
        <v>45313</v>
      </c>
      <c r="C5647" s="10" t="s">
        <v>13481</v>
      </c>
      <c r="D5647" s="10" t="s">
        <v>18403</v>
      </c>
      <c r="E5647" s="10" t="s">
        <v>592</v>
      </c>
      <c r="F5647" s="10" t="s">
        <v>591</v>
      </c>
      <c r="G5647" s="10" t="s">
        <v>569</v>
      </c>
      <c r="H5647" s="10" t="s">
        <v>579</v>
      </c>
      <c r="I5647" s="10" t="s">
        <v>711</v>
      </c>
      <c r="J5647" s="10" t="s">
        <v>18402</v>
      </c>
      <c r="K5647" s="10" t="s">
        <v>9982</v>
      </c>
      <c r="L5647" s="10">
        <v>3</v>
      </c>
      <c r="M5647" s="10">
        <v>817.42</v>
      </c>
      <c r="N5647" s="10">
        <v>2452.2600000000002</v>
      </c>
      <c r="O5647" s="59">
        <v>0.2</v>
      </c>
      <c r="P5647" s="10">
        <v>490.45</v>
      </c>
      <c r="Q5647" s="10">
        <v>1961.81</v>
      </c>
      <c r="R5647" s="10" t="s">
        <v>565</v>
      </c>
      <c r="S5647" s="10" t="s">
        <v>585</v>
      </c>
      <c r="T5647" s="59">
        <v>0.3</v>
      </c>
      <c r="U5647" s="10">
        <v>588.54</v>
      </c>
    </row>
    <row r="5648" spans="1:21" x14ac:dyDescent="0.3">
      <c r="A5648" s="10" t="s">
        <v>18401</v>
      </c>
      <c r="B5648" s="61">
        <v>45123</v>
      </c>
      <c r="C5648" s="10" t="s">
        <v>1626</v>
      </c>
      <c r="D5648" s="10" t="s">
        <v>6493</v>
      </c>
      <c r="E5648" s="10" t="s">
        <v>629</v>
      </c>
      <c r="F5648" s="10" t="s">
        <v>790</v>
      </c>
      <c r="G5648" s="10" t="s">
        <v>601</v>
      </c>
      <c r="H5648" s="10" t="s">
        <v>590</v>
      </c>
      <c r="I5648" s="10" t="s">
        <v>589</v>
      </c>
      <c r="J5648" s="10" t="s">
        <v>18400</v>
      </c>
      <c r="K5648" s="10" t="s">
        <v>6572</v>
      </c>
      <c r="L5648" s="10">
        <v>4</v>
      </c>
      <c r="M5648" s="10">
        <v>189.85</v>
      </c>
      <c r="N5648" s="10">
        <v>759.4</v>
      </c>
      <c r="O5648" s="59">
        <v>0.05</v>
      </c>
      <c r="P5648" s="10">
        <v>37.97</v>
      </c>
      <c r="Q5648" s="10">
        <v>721.43</v>
      </c>
      <c r="R5648" s="10" t="s">
        <v>575</v>
      </c>
      <c r="S5648" s="10" t="s">
        <v>607</v>
      </c>
      <c r="T5648" s="59">
        <v>0.15</v>
      </c>
      <c r="U5648" s="10">
        <v>108.21</v>
      </c>
    </row>
    <row r="5649" spans="1:21" x14ac:dyDescent="0.3">
      <c r="A5649" s="10" t="s">
        <v>18399</v>
      </c>
      <c r="B5649" s="61">
        <v>45215</v>
      </c>
      <c r="C5649" s="10" t="s">
        <v>1158</v>
      </c>
      <c r="D5649" s="10" t="s">
        <v>10900</v>
      </c>
      <c r="E5649" s="10" t="s">
        <v>603</v>
      </c>
      <c r="F5649" s="10" t="s">
        <v>636</v>
      </c>
      <c r="G5649" s="10" t="s">
        <v>569</v>
      </c>
      <c r="H5649" s="10" t="s">
        <v>590</v>
      </c>
      <c r="I5649" s="10" t="s">
        <v>635</v>
      </c>
      <c r="J5649" s="10" t="s">
        <v>18398</v>
      </c>
      <c r="K5649" s="10" t="s">
        <v>18397</v>
      </c>
      <c r="L5649" s="10">
        <v>3</v>
      </c>
      <c r="M5649" s="10">
        <v>206.56</v>
      </c>
      <c r="N5649" s="10">
        <v>619.67999999999995</v>
      </c>
      <c r="O5649" s="59">
        <v>0.1</v>
      </c>
      <c r="P5649" s="10">
        <v>61.97</v>
      </c>
      <c r="Q5649" s="10">
        <v>557.71</v>
      </c>
      <c r="R5649" s="10" t="s">
        <v>614</v>
      </c>
      <c r="S5649" s="10" t="s">
        <v>607</v>
      </c>
      <c r="T5649" s="59">
        <v>0.3</v>
      </c>
      <c r="U5649" s="10">
        <v>167.31</v>
      </c>
    </row>
    <row r="5650" spans="1:21" x14ac:dyDescent="0.3">
      <c r="A5650" s="10" t="s">
        <v>18396</v>
      </c>
      <c r="B5650" s="61">
        <v>45351</v>
      </c>
      <c r="C5650" s="10" t="s">
        <v>18395</v>
      </c>
      <c r="D5650" s="10" t="s">
        <v>13787</v>
      </c>
      <c r="E5650" s="10" t="s">
        <v>581</v>
      </c>
      <c r="F5650" s="10" t="s">
        <v>580</v>
      </c>
      <c r="G5650" s="10" t="s">
        <v>569</v>
      </c>
      <c r="H5650" s="10" t="s">
        <v>579</v>
      </c>
      <c r="I5650" s="10" t="s">
        <v>578</v>
      </c>
      <c r="J5650" s="10" t="s">
        <v>18394</v>
      </c>
      <c r="K5650" s="10" t="s">
        <v>18393</v>
      </c>
      <c r="L5650" s="10">
        <v>1</v>
      </c>
      <c r="M5650" s="10">
        <v>984.77</v>
      </c>
      <c r="N5650" s="10">
        <v>984.77</v>
      </c>
      <c r="O5650" s="59">
        <v>0</v>
      </c>
      <c r="P5650" s="10">
        <v>0</v>
      </c>
      <c r="Q5650" s="10">
        <v>984.77</v>
      </c>
      <c r="R5650" s="10" t="s">
        <v>565</v>
      </c>
      <c r="S5650" s="10" t="s">
        <v>564</v>
      </c>
      <c r="T5650" s="59">
        <v>0.3</v>
      </c>
      <c r="U5650" s="10">
        <v>295.43</v>
      </c>
    </row>
    <row r="5651" spans="1:21" x14ac:dyDescent="0.3">
      <c r="A5651" s="10" t="s">
        <v>18392</v>
      </c>
      <c r="B5651" s="61">
        <v>45260</v>
      </c>
      <c r="C5651" s="10" t="s">
        <v>3919</v>
      </c>
      <c r="D5651" s="10" t="s">
        <v>18391</v>
      </c>
      <c r="E5651" s="10" t="s">
        <v>571</v>
      </c>
      <c r="F5651" s="10" t="s">
        <v>570</v>
      </c>
      <c r="G5651" s="10" t="s">
        <v>601</v>
      </c>
      <c r="H5651" s="10" t="s">
        <v>544</v>
      </c>
      <c r="I5651" s="10" t="s">
        <v>610</v>
      </c>
      <c r="J5651" s="10" t="s">
        <v>18390</v>
      </c>
      <c r="K5651" s="10" t="s">
        <v>18389</v>
      </c>
      <c r="L5651" s="10">
        <v>6</v>
      </c>
      <c r="M5651" s="10">
        <v>425.06</v>
      </c>
      <c r="N5651" s="10">
        <v>2550.36</v>
      </c>
      <c r="O5651" s="59">
        <v>0.05</v>
      </c>
      <c r="P5651" s="10">
        <v>127.52</v>
      </c>
      <c r="Q5651" s="10">
        <v>2422.84</v>
      </c>
      <c r="R5651" s="10" t="s">
        <v>586</v>
      </c>
      <c r="S5651" s="10" t="s">
        <v>596</v>
      </c>
      <c r="T5651" s="59">
        <v>0.25</v>
      </c>
      <c r="U5651" s="10">
        <v>605.71</v>
      </c>
    </row>
    <row r="5652" spans="1:21" x14ac:dyDescent="0.3">
      <c r="A5652" s="10" t="s">
        <v>18388</v>
      </c>
      <c r="B5652" s="61">
        <v>44954</v>
      </c>
      <c r="C5652" s="10" t="s">
        <v>5233</v>
      </c>
      <c r="D5652" s="10" t="s">
        <v>18387</v>
      </c>
      <c r="E5652" s="10" t="s">
        <v>603</v>
      </c>
      <c r="F5652" s="10" t="s">
        <v>636</v>
      </c>
      <c r="G5652" s="10" t="s">
        <v>601</v>
      </c>
      <c r="H5652" s="10" t="s">
        <v>544</v>
      </c>
      <c r="I5652" s="10" t="s">
        <v>610</v>
      </c>
      <c r="J5652" s="10" t="s">
        <v>16299</v>
      </c>
      <c r="K5652" s="10" t="s">
        <v>18386</v>
      </c>
      <c r="L5652" s="10">
        <v>7</v>
      </c>
      <c r="M5652" s="10">
        <v>387.18</v>
      </c>
      <c r="N5652" s="10">
        <v>2710.26</v>
      </c>
      <c r="O5652" s="59">
        <v>0.05</v>
      </c>
      <c r="P5652" s="10">
        <v>135.51</v>
      </c>
      <c r="Q5652" s="10">
        <v>2574.75</v>
      </c>
      <c r="R5652" s="10" t="s">
        <v>614</v>
      </c>
      <c r="S5652" s="10" t="s">
        <v>607</v>
      </c>
      <c r="T5652" s="59">
        <v>0.25</v>
      </c>
      <c r="U5652" s="10">
        <v>643.69000000000005</v>
      </c>
    </row>
    <row r="5653" spans="1:21" x14ac:dyDescent="0.3">
      <c r="A5653" s="10" t="s">
        <v>18385</v>
      </c>
      <c r="B5653" s="61">
        <v>45119</v>
      </c>
      <c r="C5653" s="10" t="s">
        <v>945</v>
      </c>
      <c r="D5653" s="10" t="s">
        <v>6773</v>
      </c>
      <c r="E5653" s="10" t="s">
        <v>581</v>
      </c>
      <c r="F5653" s="10" t="s">
        <v>580</v>
      </c>
      <c r="G5653" s="10" t="s">
        <v>601</v>
      </c>
      <c r="H5653" s="10" t="s">
        <v>590</v>
      </c>
      <c r="I5653" s="10" t="s">
        <v>635</v>
      </c>
      <c r="J5653" s="10" t="s">
        <v>18384</v>
      </c>
      <c r="K5653" s="10" t="s">
        <v>18383</v>
      </c>
      <c r="L5653" s="10">
        <v>8</v>
      </c>
      <c r="M5653" s="10">
        <v>826.73</v>
      </c>
      <c r="N5653" s="10">
        <v>6613.84</v>
      </c>
      <c r="O5653" s="59">
        <v>0.05</v>
      </c>
      <c r="P5653" s="10">
        <v>330.69</v>
      </c>
      <c r="Q5653" s="10">
        <v>6283.15</v>
      </c>
      <c r="R5653" s="10" t="s">
        <v>565</v>
      </c>
      <c r="S5653" s="10" t="s">
        <v>564</v>
      </c>
      <c r="T5653" s="59">
        <v>0.25</v>
      </c>
      <c r="U5653" s="10">
        <v>1570.79</v>
      </c>
    </row>
    <row r="5654" spans="1:21" x14ac:dyDescent="0.3">
      <c r="A5654" s="10" t="s">
        <v>18382</v>
      </c>
      <c r="B5654" s="61">
        <v>45367</v>
      </c>
      <c r="C5654" s="10" t="s">
        <v>18381</v>
      </c>
      <c r="D5654" s="10" t="s">
        <v>18380</v>
      </c>
      <c r="E5654" s="10" t="s">
        <v>603</v>
      </c>
      <c r="F5654" s="10" t="s">
        <v>658</v>
      </c>
      <c r="G5654" s="10" t="s">
        <v>569</v>
      </c>
      <c r="H5654" s="10" t="s">
        <v>600</v>
      </c>
      <c r="I5654" s="10" t="s">
        <v>664</v>
      </c>
      <c r="J5654" s="10" t="s">
        <v>18379</v>
      </c>
      <c r="K5654" s="10" t="s">
        <v>1434</v>
      </c>
      <c r="L5654" s="10">
        <v>8</v>
      </c>
      <c r="M5654" s="10">
        <v>539.34</v>
      </c>
      <c r="N5654" s="10">
        <v>4314.72</v>
      </c>
      <c r="O5654" s="59">
        <v>0.05</v>
      </c>
      <c r="P5654" s="10">
        <v>215.74</v>
      </c>
      <c r="Q5654" s="10">
        <v>4098.9799999999996</v>
      </c>
      <c r="R5654" s="10" t="s">
        <v>614</v>
      </c>
      <c r="S5654" s="10" t="s">
        <v>585</v>
      </c>
      <c r="T5654" s="59">
        <v>0.3</v>
      </c>
      <c r="U5654" s="10">
        <v>1229.69</v>
      </c>
    </row>
    <row r="5655" spans="1:21" x14ac:dyDescent="0.3">
      <c r="A5655" s="10" t="s">
        <v>18378</v>
      </c>
      <c r="B5655" s="61">
        <v>45070</v>
      </c>
      <c r="C5655" s="10" t="s">
        <v>14992</v>
      </c>
      <c r="D5655" s="10" t="s">
        <v>18377</v>
      </c>
      <c r="E5655" s="10" t="s">
        <v>581</v>
      </c>
      <c r="F5655" s="10" t="s">
        <v>580</v>
      </c>
      <c r="G5655" s="10" t="s">
        <v>601</v>
      </c>
      <c r="H5655" s="10" t="s">
        <v>600</v>
      </c>
      <c r="I5655" s="10" t="s">
        <v>599</v>
      </c>
      <c r="J5655" s="10" t="s">
        <v>13696</v>
      </c>
      <c r="K5655" s="10" t="s">
        <v>18376</v>
      </c>
      <c r="L5655" s="10">
        <v>6</v>
      </c>
      <c r="M5655" s="10">
        <v>622.41999999999996</v>
      </c>
      <c r="N5655" s="10">
        <v>3734.52</v>
      </c>
      <c r="O5655" s="59">
        <v>0.1</v>
      </c>
      <c r="P5655" s="10">
        <v>373.45</v>
      </c>
      <c r="Q5655" s="10">
        <v>3361.07</v>
      </c>
      <c r="R5655" s="10" t="s">
        <v>565</v>
      </c>
      <c r="S5655" s="10" t="s">
        <v>607</v>
      </c>
      <c r="T5655" s="59">
        <v>0.15</v>
      </c>
      <c r="U5655" s="10">
        <v>504.16</v>
      </c>
    </row>
    <row r="5656" spans="1:21" x14ac:dyDescent="0.3">
      <c r="A5656" s="10" t="s">
        <v>18375</v>
      </c>
      <c r="B5656" s="61">
        <v>45191</v>
      </c>
      <c r="C5656" s="10" t="s">
        <v>10839</v>
      </c>
      <c r="D5656" s="10" t="s">
        <v>18374</v>
      </c>
      <c r="E5656" s="10" t="s">
        <v>581</v>
      </c>
      <c r="F5656" s="10" t="s">
        <v>7</v>
      </c>
      <c r="G5656" s="10" t="s">
        <v>601</v>
      </c>
      <c r="H5656" s="10" t="s">
        <v>544</v>
      </c>
      <c r="I5656" s="10" t="s">
        <v>610</v>
      </c>
      <c r="J5656" s="10" t="s">
        <v>14909</v>
      </c>
      <c r="K5656" s="10" t="s">
        <v>18373</v>
      </c>
      <c r="L5656" s="10">
        <v>8</v>
      </c>
      <c r="M5656" s="10">
        <v>505.5</v>
      </c>
      <c r="N5656" s="10">
        <v>4044</v>
      </c>
      <c r="O5656" s="59">
        <v>0.05</v>
      </c>
      <c r="P5656" s="10">
        <v>202.2</v>
      </c>
      <c r="Q5656" s="10">
        <v>3841.8</v>
      </c>
      <c r="R5656" s="10" t="s">
        <v>586</v>
      </c>
      <c r="S5656" s="10" t="s">
        <v>585</v>
      </c>
      <c r="T5656" s="59">
        <v>0.25</v>
      </c>
      <c r="U5656" s="10">
        <v>960.45</v>
      </c>
    </row>
    <row r="5657" spans="1:21" x14ac:dyDescent="0.3">
      <c r="A5657" s="10" t="s">
        <v>18372</v>
      </c>
      <c r="B5657" s="61">
        <v>45086</v>
      </c>
      <c r="C5657" s="10" t="s">
        <v>8463</v>
      </c>
      <c r="D5657" s="10" t="s">
        <v>12306</v>
      </c>
      <c r="E5657" s="10" t="s">
        <v>603</v>
      </c>
      <c r="F5657" s="10" t="s">
        <v>658</v>
      </c>
      <c r="G5657" s="10" t="s">
        <v>569</v>
      </c>
      <c r="H5657" s="10" t="s">
        <v>544</v>
      </c>
      <c r="I5657" s="10" t="s">
        <v>568</v>
      </c>
      <c r="J5657" s="10" t="s">
        <v>18371</v>
      </c>
      <c r="K5657" s="10" t="s">
        <v>18370</v>
      </c>
      <c r="L5657" s="10">
        <v>1</v>
      </c>
      <c r="M5657" s="10">
        <v>804.65</v>
      </c>
      <c r="N5657" s="10">
        <v>804.65</v>
      </c>
      <c r="O5657" s="59">
        <v>0.2</v>
      </c>
      <c r="P5657" s="10">
        <v>160.93</v>
      </c>
      <c r="Q5657" s="10">
        <v>643.72</v>
      </c>
      <c r="R5657" s="10" t="s">
        <v>575</v>
      </c>
      <c r="S5657" s="10" t="s">
        <v>585</v>
      </c>
      <c r="T5657" s="59">
        <v>0.25</v>
      </c>
      <c r="U5657" s="10">
        <v>160.93</v>
      </c>
    </row>
    <row r="5658" spans="1:21" x14ac:dyDescent="0.3">
      <c r="A5658" s="10" t="s">
        <v>18369</v>
      </c>
      <c r="B5658" s="61">
        <v>45365</v>
      </c>
      <c r="C5658" s="10" t="s">
        <v>14187</v>
      </c>
      <c r="D5658" s="10" t="s">
        <v>1028</v>
      </c>
      <c r="E5658" s="10" t="s">
        <v>592</v>
      </c>
      <c r="F5658" s="10" t="s">
        <v>591</v>
      </c>
      <c r="G5658" s="10" t="s">
        <v>569</v>
      </c>
      <c r="H5658" s="10" t="s">
        <v>600</v>
      </c>
      <c r="I5658" s="10" t="s">
        <v>664</v>
      </c>
      <c r="J5658" s="10" t="s">
        <v>18368</v>
      </c>
      <c r="K5658" s="10" t="s">
        <v>18367</v>
      </c>
      <c r="L5658" s="10">
        <v>1</v>
      </c>
      <c r="M5658" s="10">
        <v>111.72</v>
      </c>
      <c r="N5658" s="10">
        <v>111.72</v>
      </c>
      <c r="O5658" s="59">
        <v>0</v>
      </c>
      <c r="P5658" s="10">
        <v>0</v>
      </c>
      <c r="Q5658" s="10">
        <v>111.72</v>
      </c>
      <c r="R5658" s="10" t="s">
        <v>575</v>
      </c>
      <c r="S5658" s="10" t="s">
        <v>607</v>
      </c>
      <c r="T5658" s="59">
        <v>0.25</v>
      </c>
      <c r="U5658" s="10">
        <v>27.93</v>
      </c>
    </row>
    <row r="5659" spans="1:21" x14ac:dyDescent="0.3">
      <c r="A5659" s="10" t="s">
        <v>18366</v>
      </c>
      <c r="B5659" s="61">
        <v>45188</v>
      </c>
      <c r="C5659" s="10" t="s">
        <v>18365</v>
      </c>
      <c r="D5659" s="10" t="s">
        <v>18364</v>
      </c>
      <c r="E5659" s="10" t="s">
        <v>629</v>
      </c>
      <c r="F5659" s="10" t="s">
        <v>759</v>
      </c>
      <c r="G5659" s="10" t="s">
        <v>601</v>
      </c>
      <c r="H5659" s="10" t="s">
        <v>579</v>
      </c>
      <c r="I5659" s="10" t="s">
        <v>722</v>
      </c>
      <c r="J5659" s="10" t="s">
        <v>18363</v>
      </c>
      <c r="K5659" s="10" t="s">
        <v>18362</v>
      </c>
      <c r="L5659" s="10">
        <v>8</v>
      </c>
      <c r="M5659" s="10">
        <v>134.80000000000001</v>
      </c>
      <c r="N5659" s="10">
        <v>1078.4000000000001</v>
      </c>
      <c r="O5659" s="59">
        <v>0.1</v>
      </c>
      <c r="P5659" s="10">
        <v>107.84</v>
      </c>
      <c r="Q5659" s="10">
        <v>970.56</v>
      </c>
      <c r="R5659" s="10" t="s">
        <v>586</v>
      </c>
      <c r="S5659" s="10" t="s">
        <v>585</v>
      </c>
      <c r="T5659" s="59">
        <v>0.25</v>
      </c>
      <c r="U5659" s="10">
        <v>242.64</v>
      </c>
    </row>
    <row r="5660" spans="1:21" x14ac:dyDescent="0.3">
      <c r="A5660" s="10" t="s">
        <v>18361</v>
      </c>
      <c r="B5660" s="61">
        <v>45064</v>
      </c>
      <c r="C5660" s="10" t="s">
        <v>18360</v>
      </c>
      <c r="D5660" s="10" t="s">
        <v>9943</v>
      </c>
      <c r="E5660" s="10" t="s">
        <v>581</v>
      </c>
      <c r="F5660" s="10" t="s">
        <v>83</v>
      </c>
      <c r="G5660" s="10" t="s">
        <v>601</v>
      </c>
      <c r="H5660" s="10" t="s">
        <v>600</v>
      </c>
      <c r="I5660" s="10" t="s">
        <v>599</v>
      </c>
      <c r="J5660" s="10" t="s">
        <v>18359</v>
      </c>
      <c r="K5660" s="10" t="s">
        <v>694</v>
      </c>
      <c r="L5660" s="10">
        <v>9</v>
      </c>
      <c r="M5660" s="10">
        <v>183.78</v>
      </c>
      <c r="N5660" s="10">
        <v>1654.02</v>
      </c>
      <c r="O5660" s="59">
        <v>0.2</v>
      </c>
      <c r="P5660" s="10">
        <v>330.8</v>
      </c>
      <c r="Q5660" s="10">
        <v>1323.22</v>
      </c>
      <c r="R5660" s="10" t="s">
        <v>575</v>
      </c>
      <c r="S5660" s="10" t="s">
        <v>585</v>
      </c>
      <c r="T5660" s="59">
        <v>0.25</v>
      </c>
      <c r="U5660" s="10">
        <v>330.81</v>
      </c>
    </row>
    <row r="5661" spans="1:21" x14ac:dyDescent="0.3">
      <c r="A5661" s="10" t="s">
        <v>18358</v>
      </c>
      <c r="B5661" s="61">
        <v>44932</v>
      </c>
      <c r="C5661" s="10" t="s">
        <v>18357</v>
      </c>
      <c r="D5661" s="10" t="s">
        <v>18356</v>
      </c>
      <c r="E5661" s="10" t="s">
        <v>592</v>
      </c>
      <c r="F5661" s="10" t="s">
        <v>591</v>
      </c>
      <c r="G5661" s="10" t="s">
        <v>569</v>
      </c>
      <c r="H5661" s="10" t="s">
        <v>590</v>
      </c>
      <c r="I5661" s="10" t="s">
        <v>589</v>
      </c>
      <c r="J5661" s="10" t="s">
        <v>18355</v>
      </c>
      <c r="K5661" s="10" t="s">
        <v>12486</v>
      </c>
      <c r="L5661" s="10">
        <v>6</v>
      </c>
      <c r="M5661" s="10">
        <v>671.84</v>
      </c>
      <c r="N5661" s="10">
        <v>4031.04</v>
      </c>
      <c r="O5661" s="59">
        <v>0</v>
      </c>
      <c r="P5661" s="10">
        <v>0</v>
      </c>
      <c r="Q5661" s="10">
        <v>4031.04</v>
      </c>
      <c r="R5661" s="10" t="s">
        <v>586</v>
      </c>
      <c r="S5661" s="10" t="s">
        <v>585</v>
      </c>
      <c r="T5661" s="59">
        <v>0.3</v>
      </c>
      <c r="U5661" s="10">
        <v>1209.31</v>
      </c>
    </row>
    <row r="5662" spans="1:21" x14ac:dyDescent="0.3">
      <c r="A5662" s="10" t="s">
        <v>18354</v>
      </c>
      <c r="B5662" s="61">
        <v>44964</v>
      </c>
      <c r="C5662" s="10" t="s">
        <v>7182</v>
      </c>
      <c r="D5662" s="10" t="s">
        <v>18353</v>
      </c>
      <c r="E5662" s="10" t="s">
        <v>581</v>
      </c>
      <c r="F5662" s="10" t="s">
        <v>580</v>
      </c>
      <c r="G5662" s="10" t="s">
        <v>569</v>
      </c>
      <c r="H5662" s="10" t="s">
        <v>544</v>
      </c>
      <c r="I5662" s="10" t="s">
        <v>10</v>
      </c>
      <c r="J5662" s="10" t="s">
        <v>18352</v>
      </c>
      <c r="K5662" s="10" t="s">
        <v>14908</v>
      </c>
      <c r="L5662" s="10">
        <v>4</v>
      </c>
      <c r="M5662" s="10">
        <v>930.86</v>
      </c>
      <c r="N5662" s="10">
        <v>3723.44</v>
      </c>
      <c r="O5662" s="59">
        <v>0</v>
      </c>
      <c r="P5662" s="10">
        <v>0</v>
      </c>
      <c r="Q5662" s="10">
        <v>3723.44</v>
      </c>
      <c r="R5662" s="10" t="s">
        <v>614</v>
      </c>
      <c r="S5662" s="10" t="s">
        <v>607</v>
      </c>
      <c r="T5662" s="59">
        <v>0.3</v>
      </c>
      <c r="U5662" s="10">
        <v>1117.03</v>
      </c>
    </row>
    <row r="5663" spans="1:21" x14ac:dyDescent="0.3">
      <c r="A5663" s="10" t="s">
        <v>18351</v>
      </c>
      <c r="B5663" s="61">
        <v>45357</v>
      </c>
      <c r="C5663" s="10" t="s">
        <v>18350</v>
      </c>
      <c r="D5663" s="10" t="s">
        <v>1147</v>
      </c>
      <c r="E5663" s="10" t="s">
        <v>629</v>
      </c>
      <c r="F5663" s="10" t="s">
        <v>628</v>
      </c>
      <c r="G5663" s="10" t="s">
        <v>601</v>
      </c>
      <c r="H5663" s="10" t="s">
        <v>579</v>
      </c>
      <c r="I5663" s="10" t="s">
        <v>722</v>
      </c>
      <c r="J5663" s="10" t="s">
        <v>18349</v>
      </c>
      <c r="K5663" s="10" t="s">
        <v>18348</v>
      </c>
      <c r="L5663" s="10">
        <v>3</v>
      </c>
      <c r="M5663" s="10">
        <v>709.45</v>
      </c>
      <c r="N5663" s="10">
        <v>2128.35</v>
      </c>
      <c r="O5663" s="59">
        <v>0.05</v>
      </c>
      <c r="P5663" s="10">
        <v>106.42</v>
      </c>
      <c r="Q5663" s="10">
        <v>2021.93</v>
      </c>
      <c r="R5663" s="10" t="s">
        <v>575</v>
      </c>
      <c r="S5663" s="10" t="s">
        <v>585</v>
      </c>
      <c r="T5663" s="59">
        <v>0.25</v>
      </c>
      <c r="U5663" s="10">
        <v>505.48</v>
      </c>
    </row>
    <row r="5664" spans="1:21" x14ac:dyDescent="0.3">
      <c r="A5664" s="10" t="s">
        <v>18347</v>
      </c>
      <c r="B5664" s="61">
        <v>44956</v>
      </c>
      <c r="C5664" s="10" t="s">
        <v>18346</v>
      </c>
      <c r="D5664" s="10" t="s">
        <v>7992</v>
      </c>
      <c r="E5664" s="10" t="s">
        <v>603</v>
      </c>
      <c r="F5664" s="10" t="s">
        <v>658</v>
      </c>
      <c r="G5664" s="10" t="s">
        <v>601</v>
      </c>
      <c r="H5664" s="10" t="s">
        <v>544</v>
      </c>
      <c r="I5664" s="10" t="s">
        <v>10</v>
      </c>
      <c r="J5664" s="10" t="s">
        <v>18345</v>
      </c>
      <c r="K5664" s="10" t="s">
        <v>10778</v>
      </c>
      <c r="L5664" s="10">
        <v>6</v>
      </c>
      <c r="M5664" s="10">
        <v>214.47</v>
      </c>
      <c r="N5664" s="10">
        <v>1286.82</v>
      </c>
      <c r="O5664" s="59">
        <v>0.2</v>
      </c>
      <c r="P5664" s="10">
        <v>257.36</v>
      </c>
      <c r="Q5664" s="10">
        <v>1029.46</v>
      </c>
      <c r="R5664" s="10" t="s">
        <v>614</v>
      </c>
      <c r="S5664" s="10" t="s">
        <v>596</v>
      </c>
      <c r="T5664" s="59">
        <v>0.3</v>
      </c>
      <c r="U5664" s="10">
        <v>308.83999999999997</v>
      </c>
    </row>
    <row r="5665" spans="1:21" x14ac:dyDescent="0.3">
      <c r="A5665" s="10" t="s">
        <v>18344</v>
      </c>
      <c r="B5665" s="61">
        <v>45197</v>
      </c>
      <c r="C5665" s="10" t="s">
        <v>7372</v>
      </c>
      <c r="D5665" s="10" t="s">
        <v>18343</v>
      </c>
      <c r="E5665" s="10" t="s">
        <v>603</v>
      </c>
      <c r="F5665" s="10" t="s">
        <v>658</v>
      </c>
      <c r="G5665" s="10" t="s">
        <v>601</v>
      </c>
      <c r="H5665" s="10" t="s">
        <v>579</v>
      </c>
      <c r="I5665" s="10" t="s">
        <v>722</v>
      </c>
      <c r="J5665" s="10" t="s">
        <v>18342</v>
      </c>
      <c r="K5665" s="10" t="s">
        <v>9899</v>
      </c>
      <c r="L5665" s="10">
        <v>1</v>
      </c>
      <c r="M5665" s="10">
        <v>604.04999999999995</v>
      </c>
      <c r="N5665" s="10">
        <v>604.04999999999995</v>
      </c>
      <c r="O5665" s="59">
        <v>0</v>
      </c>
      <c r="P5665" s="10">
        <v>0</v>
      </c>
      <c r="Q5665" s="10">
        <v>604.04999999999995</v>
      </c>
      <c r="R5665" s="10" t="s">
        <v>614</v>
      </c>
      <c r="S5665" s="10" t="s">
        <v>607</v>
      </c>
      <c r="T5665" s="59">
        <v>0.15</v>
      </c>
      <c r="U5665" s="10">
        <v>90.61</v>
      </c>
    </row>
    <row r="5666" spans="1:21" x14ac:dyDescent="0.3">
      <c r="A5666" s="10" t="s">
        <v>18341</v>
      </c>
      <c r="B5666" s="61">
        <v>44964</v>
      </c>
      <c r="C5666" s="10" t="s">
        <v>3832</v>
      </c>
      <c r="D5666" s="10" t="s">
        <v>18340</v>
      </c>
      <c r="E5666" s="10" t="s">
        <v>592</v>
      </c>
      <c r="F5666" s="10" t="s">
        <v>591</v>
      </c>
      <c r="G5666" s="10" t="s">
        <v>601</v>
      </c>
      <c r="H5666" s="10" t="s">
        <v>579</v>
      </c>
      <c r="I5666" s="10" t="s">
        <v>722</v>
      </c>
      <c r="J5666" s="10" t="s">
        <v>18339</v>
      </c>
      <c r="K5666" s="10" t="s">
        <v>18338</v>
      </c>
      <c r="L5666" s="10">
        <v>3</v>
      </c>
      <c r="M5666" s="10">
        <v>272.79000000000002</v>
      </c>
      <c r="N5666" s="10">
        <v>818.37</v>
      </c>
      <c r="O5666" s="59">
        <v>0</v>
      </c>
      <c r="P5666" s="10">
        <v>0</v>
      </c>
      <c r="Q5666" s="10">
        <v>818.37</v>
      </c>
      <c r="R5666" s="10" t="s">
        <v>575</v>
      </c>
      <c r="S5666" s="10" t="s">
        <v>585</v>
      </c>
      <c r="T5666" s="59">
        <v>0.3</v>
      </c>
      <c r="U5666" s="10">
        <v>245.51</v>
      </c>
    </row>
    <row r="5667" spans="1:21" x14ac:dyDescent="0.3">
      <c r="A5667" s="10" t="s">
        <v>18337</v>
      </c>
      <c r="B5667" s="61">
        <v>45099</v>
      </c>
      <c r="C5667" s="10" t="s">
        <v>18336</v>
      </c>
      <c r="D5667" s="10" t="s">
        <v>18335</v>
      </c>
      <c r="E5667" s="10" t="s">
        <v>629</v>
      </c>
      <c r="F5667" s="10" t="s">
        <v>628</v>
      </c>
      <c r="G5667" s="10" t="s">
        <v>569</v>
      </c>
      <c r="H5667" s="10" t="s">
        <v>579</v>
      </c>
      <c r="I5667" s="10" t="s">
        <v>722</v>
      </c>
      <c r="J5667" s="10" t="s">
        <v>18334</v>
      </c>
      <c r="K5667" s="10" t="s">
        <v>11803</v>
      </c>
      <c r="L5667" s="10">
        <v>1</v>
      </c>
      <c r="M5667" s="10">
        <v>785.92</v>
      </c>
      <c r="N5667" s="10">
        <v>785.92</v>
      </c>
      <c r="O5667" s="59">
        <v>0</v>
      </c>
      <c r="P5667" s="10">
        <v>0</v>
      </c>
      <c r="Q5667" s="10">
        <v>785.92</v>
      </c>
      <c r="R5667" s="10" t="s">
        <v>586</v>
      </c>
      <c r="S5667" s="10" t="s">
        <v>585</v>
      </c>
      <c r="T5667" s="59">
        <v>0.15</v>
      </c>
      <c r="U5667" s="10">
        <v>117.89</v>
      </c>
    </row>
    <row r="5668" spans="1:21" x14ac:dyDescent="0.3">
      <c r="A5668" s="10" t="s">
        <v>18333</v>
      </c>
      <c r="B5668" s="61">
        <v>45356</v>
      </c>
      <c r="C5668" s="10" t="s">
        <v>18332</v>
      </c>
      <c r="D5668" s="10" t="s">
        <v>18331</v>
      </c>
      <c r="E5668" s="10" t="s">
        <v>581</v>
      </c>
      <c r="F5668" s="10" t="s">
        <v>580</v>
      </c>
      <c r="G5668" s="10" t="s">
        <v>601</v>
      </c>
      <c r="H5668" s="10" t="s">
        <v>600</v>
      </c>
      <c r="I5668" s="10" t="s">
        <v>627</v>
      </c>
      <c r="J5668" s="10" t="s">
        <v>13719</v>
      </c>
      <c r="K5668" s="10" t="s">
        <v>7435</v>
      </c>
      <c r="L5668" s="10">
        <v>5</v>
      </c>
      <c r="M5668" s="10">
        <v>418.56</v>
      </c>
      <c r="N5668" s="10">
        <v>2092.8000000000002</v>
      </c>
      <c r="O5668" s="59">
        <v>0.2</v>
      </c>
      <c r="P5668" s="10">
        <v>418.56</v>
      </c>
      <c r="Q5668" s="10">
        <v>1674.24</v>
      </c>
      <c r="R5668" s="10" t="s">
        <v>586</v>
      </c>
      <c r="S5668" s="10" t="s">
        <v>596</v>
      </c>
      <c r="T5668" s="59">
        <v>0.3</v>
      </c>
      <c r="U5668" s="10">
        <v>502.27</v>
      </c>
    </row>
    <row r="5669" spans="1:21" x14ac:dyDescent="0.3">
      <c r="A5669" s="10" t="s">
        <v>18330</v>
      </c>
      <c r="B5669" s="61">
        <v>45149</v>
      </c>
      <c r="C5669" s="10" t="s">
        <v>18329</v>
      </c>
      <c r="D5669" s="10" t="s">
        <v>18328</v>
      </c>
      <c r="E5669" s="10" t="s">
        <v>571</v>
      </c>
      <c r="F5669" s="10" t="s">
        <v>685</v>
      </c>
      <c r="G5669" s="10" t="s">
        <v>569</v>
      </c>
      <c r="H5669" s="10" t="s">
        <v>579</v>
      </c>
      <c r="I5669" s="10" t="s">
        <v>711</v>
      </c>
      <c r="J5669" s="10" t="s">
        <v>18327</v>
      </c>
      <c r="K5669" s="10" t="s">
        <v>2341</v>
      </c>
      <c r="L5669" s="10">
        <v>3</v>
      </c>
      <c r="M5669" s="10">
        <v>665.57</v>
      </c>
      <c r="N5669" s="10">
        <v>1996.71</v>
      </c>
      <c r="O5669" s="59">
        <v>0</v>
      </c>
      <c r="P5669" s="10">
        <v>0</v>
      </c>
      <c r="Q5669" s="10">
        <v>1996.71</v>
      </c>
      <c r="R5669" s="10" t="s">
        <v>586</v>
      </c>
      <c r="S5669" s="10" t="s">
        <v>596</v>
      </c>
      <c r="T5669" s="59">
        <v>0.25</v>
      </c>
      <c r="U5669" s="10">
        <v>499.18</v>
      </c>
    </row>
    <row r="5670" spans="1:21" x14ac:dyDescent="0.3">
      <c r="A5670" s="10" t="s">
        <v>18326</v>
      </c>
      <c r="B5670" s="61">
        <v>44932</v>
      </c>
      <c r="C5670" s="10" t="s">
        <v>9163</v>
      </c>
      <c r="D5670" s="10" t="s">
        <v>18325</v>
      </c>
      <c r="E5670" s="10" t="s">
        <v>581</v>
      </c>
      <c r="F5670" s="10" t="s">
        <v>83</v>
      </c>
      <c r="G5670" s="10" t="s">
        <v>569</v>
      </c>
      <c r="H5670" s="10" t="s">
        <v>579</v>
      </c>
      <c r="I5670" s="10" t="s">
        <v>711</v>
      </c>
      <c r="J5670" s="10" t="s">
        <v>5359</v>
      </c>
      <c r="K5670" s="10" t="s">
        <v>656</v>
      </c>
      <c r="L5670" s="10">
        <v>5</v>
      </c>
      <c r="M5670" s="10">
        <v>216.57</v>
      </c>
      <c r="N5670" s="10">
        <v>1082.8499999999999</v>
      </c>
      <c r="O5670" s="59">
        <v>0.2</v>
      </c>
      <c r="P5670" s="10">
        <v>216.57</v>
      </c>
      <c r="Q5670" s="10">
        <v>866.28</v>
      </c>
      <c r="R5670" s="10" t="s">
        <v>565</v>
      </c>
      <c r="S5670" s="10" t="s">
        <v>585</v>
      </c>
      <c r="T5670" s="59">
        <v>0.3</v>
      </c>
      <c r="U5670" s="10">
        <v>259.88</v>
      </c>
    </row>
    <row r="5671" spans="1:21" x14ac:dyDescent="0.3">
      <c r="A5671" s="10" t="s">
        <v>18324</v>
      </c>
      <c r="B5671" s="61">
        <v>45271</v>
      </c>
      <c r="C5671" s="10" t="s">
        <v>18323</v>
      </c>
      <c r="D5671" s="10" t="s">
        <v>18322</v>
      </c>
      <c r="E5671" s="10" t="s">
        <v>581</v>
      </c>
      <c r="F5671" s="10" t="s">
        <v>580</v>
      </c>
      <c r="G5671" s="10" t="s">
        <v>601</v>
      </c>
      <c r="H5671" s="10" t="s">
        <v>579</v>
      </c>
      <c r="I5671" s="10" t="s">
        <v>711</v>
      </c>
      <c r="J5671" s="10" t="s">
        <v>18321</v>
      </c>
      <c r="K5671" s="10" t="s">
        <v>18320</v>
      </c>
      <c r="L5671" s="10">
        <v>10</v>
      </c>
      <c r="M5671" s="10">
        <v>846.18</v>
      </c>
      <c r="N5671" s="10">
        <v>8461.7999999999993</v>
      </c>
      <c r="O5671" s="59">
        <v>0</v>
      </c>
      <c r="P5671" s="10">
        <v>0</v>
      </c>
      <c r="Q5671" s="10">
        <v>8461.7999999999993</v>
      </c>
      <c r="R5671" s="10" t="s">
        <v>565</v>
      </c>
      <c r="S5671" s="10" t="s">
        <v>564</v>
      </c>
      <c r="T5671" s="59">
        <v>0.15</v>
      </c>
      <c r="U5671" s="10">
        <v>1269.27</v>
      </c>
    </row>
    <row r="5672" spans="1:21" x14ac:dyDescent="0.3">
      <c r="A5672" s="10" t="s">
        <v>18319</v>
      </c>
      <c r="B5672" s="61">
        <v>45235</v>
      </c>
      <c r="C5672" s="10" t="s">
        <v>18318</v>
      </c>
      <c r="D5672" s="10" t="s">
        <v>18317</v>
      </c>
      <c r="E5672" s="10" t="s">
        <v>629</v>
      </c>
      <c r="F5672" s="10" t="s">
        <v>628</v>
      </c>
      <c r="G5672" s="10" t="s">
        <v>569</v>
      </c>
      <c r="H5672" s="10" t="s">
        <v>600</v>
      </c>
      <c r="I5672" s="10" t="s">
        <v>627</v>
      </c>
      <c r="J5672" s="10" t="s">
        <v>7057</v>
      </c>
      <c r="K5672" s="10" t="s">
        <v>18316</v>
      </c>
      <c r="L5672" s="10">
        <v>6</v>
      </c>
      <c r="M5672" s="10">
        <v>513.44000000000005</v>
      </c>
      <c r="N5672" s="10">
        <v>3080.64</v>
      </c>
      <c r="O5672" s="59">
        <v>0.05</v>
      </c>
      <c r="P5672" s="10">
        <v>154.03</v>
      </c>
      <c r="Q5672" s="10">
        <v>2926.61</v>
      </c>
      <c r="R5672" s="10" t="s">
        <v>575</v>
      </c>
      <c r="S5672" s="10" t="s">
        <v>607</v>
      </c>
      <c r="T5672" s="59">
        <v>0.25</v>
      </c>
      <c r="U5672" s="10">
        <v>731.65</v>
      </c>
    </row>
    <row r="5673" spans="1:21" x14ac:dyDescent="0.3">
      <c r="A5673" s="10" t="s">
        <v>18315</v>
      </c>
      <c r="B5673" s="61">
        <v>45050</v>
      </c>
      <c r="C5673" s="10" t="s">
        <v>10389</v>
      </c>
      <c r="D5673" s="10" t="s">
        <v>1980</v>
      </c>
      <c r="E5673" s="10" t="s">
        <v>571</v>
      </c>
      <c r="F5673" s="10" t="s">
        <v>685</v>
      </c>
      <c r="G5673" s="10" t="s">
        <v>569</v>
      </c>
      <c r="H5673" s="10" t="s">
        <v>544</v>
      </c>
      <c r="I5673" s="10" t="s">
        <v>610</v>
      </c>
      <c r="J5673" s="10" t="s">
        <v>6533</v>
      </c>
      <c r="K5673" s="10" t="s">
        <v>8933</v>
      </c>
      <c r="L5673" s="10">
        <v>7</v>
      </c>
      <c r="M5673" s="10">
        <v>521.91</v>
      </c>
      <c r="N5673" s="10">
        <v>3653.37</v>
      </c>
      <c r="O5673" s="59">
        <v>0.05</v>
      </c>
      <c r="P5673" s="10">
        <v>182.67</v>
      </c>
      <c r="Q5673" s="10">
        <v>3470.7</v>
      </c>
      <c r="R5673" s="10" t="s">
        <v>575</v>
      </c>
      <c r="S5673" s="10" t="s">
        <v>607</v>
      </c>
      <c r="T5673" s="59">
        <v>0.25</v>
      </c>
      <c r="U5673" s="10">
        <v>867.67</v>
      </c>
    </row>
    <row r="5674" spans="1:21" x14ac:dyDescent="0.3">
      <c r="A5674" s="10" t="s">
        <v>18314</v>
      </c>
      <c r="B5674" s="61">
        <v>45020</v>
      </c>
      <c r="C5674" s="10" t="s">
        <v>18313</v>
      </c>
      <c r="D5674" s="10" t="s">
        <v>18312</v>
      </c>
      <c r="E5674" s="10" t="s">
        <v>592</v>
      </c>
      <c r="F5674" s="10" t="s">
        <v>591</v>
      </c>
      <c r="G5674" s="10" t="s">
        <v>601</v>
      </c>
      <c r="H5674" s="10" t="s">
        <v>590</v>
      </c>
      <c r="I5674" s="10" t="s">
        <v>635</v>
      </c>
      <c r="J5674" s="10" t="s">
        <v>18311</v>
      </c>
      <c r="K5674" s="10" t="s">
        <v>18310</v>
      </c>
      <c r="L5674" s="10">
        <v>2</v>
      </c>
      <c r="M5674" s="10">
        <v>567.26</v>
      </c>
      <c r="N5674" s="10">
        <v>1134.52</v>
      </c>
      <c r="O5674" s="59">
        <v>0.2</v>
      </c>
      <c r="P5674" s="10">
        <v>226.9</v>
      </c>
      <c r="Q5674" s="10">
        <v>907.62</v>
      </c>
      <c r="R5674" s="10" t="s">
        <v>565</v>
      </c>
      <c r="S5674" s="10" t="s">
        <v>607</v>
      </c>
      <c r="T5674" s="59">
        <v>0.25</v>
      </c>
      <c r="U5674" s="10">
        <v>226.91</v>
      </c>
    </row>
    <row r="5675" spans="1:21" x14ac:dyDescent="0.3">
      <c r="A5675" s="10" t="s">
        <v>18309</v>
      </c>
      <c r="B5675" s="61">
        <v>45372</v>
      </c>
      <c r="C5675" s="10" t="s">
        <v>18308</v>
      </c>
      <c r="D5675" s="10" t="s">
        <v>18307</v>
      </c>
      <c r="E5675" s="10" t="s">
        <v>571</v>
      </c>
      <c r="F5675" s="10" t="s">
        <v>570</v>
      </c>
      <c r="G5675" s="10" t="s">
        <v>601</v>
      </c>
      <c r="H5675" s="10" t="s">
        <v>579</v>
      </c>
      <c r="I5675" s="10" t="s">
        <v>722</v>
      </c>
      <c r="J5675" s="10" t="s">
        <v>11124</v>
      </c>
      <c r="K5675" s="10" t="s">
        <v>18306</v>
      </c>
      <c r="L5675" s="10">
        <v>1</v>
      </c>
      <c r="M5675" s="10">
        <v>136.69</v>
      </c>
      <c r="N5675" s="10">
        <v>136.69</v>
      </c>
      <c r="O5675" s="59">
        <v>0.05</v>
      </c>
      <c r="P5675" s="10">
        <v>6.83</v>
      </c>
      <c r="Q5675" s="10">
        <v>129.86000000000001</v>
      </c>
      <c r="R5675" s="10" t="s">
        <v>586</v>
      </c>
      <c r="S5675" s="10" t="s">
        <v>596</v>
      </c>
      <c r="T5675" s="59">
        <v>0.25</v>
      </c>
      <c r="U5675" s="10">
        <v>32.47</v>
      </c>
    </row>
    <row r="5676" spans="1:21" x14ac:dyDescent="0.3">
      <c r="A5676" s="10" t="s">
        <v>18305</v>
      </c>
      <c r="B5676" s="61">
        <v>45023</v>
      </c>
      <c r="C5676" s="10" t="s">
        <v>8647</v>
      </c>
      <c r="D5676" s="10" t="s">
        <v>18304</v>
      </c>
      <c r="E5676" s="10" t="s">
        <v>592</v>
      </c>
      <c r="F5676" s="10" t="s">
        <v>591</v>
      </c>
      <c r="G5676" s="10" t="s">
        <v>569</v>
      </c>
      <c r="H5676" s="10" t="s">
        <v>590</v>
      </c>
      <c r="I5676" s="10" t="s">
        <v>635</v>
      </c>
      <c r="J5676" s="10" t="s">
        <v>4042</v>
      </c>
      <c r="K5676" s="10" t="s">
        <v>18303</v>
      </c>
      <c r="L5676" s="10">
        <v>7</v>
      </c>
      <c r="M5676" s="10">
        <v>111.65</v>
      </c>
      <c r="N5676" s="10">
        <v>781.55</v>
      </c>
      <c r="O5676" s="59">
        <v>0</v>
      </c>
      <c r="P5676" s="10">
        <v>0</v>
      </c>
      <c r="Q5676" s="10">
        <v>781.55</v>
      </c>
      <c r="R5676" s="10" t="s">
        <v>575</v>
      </c>
      <c r="S5676" s="10" t="s">
        <v>596</v>
      </c>
      <c r="T5676" s="59">
        <v>0.3</v>
      </c>
      <c r="U5676" s="10">
        <v>234.46</v>
      </c>
    </row>
    <row r="5677" spans="1:21" x14ac:dyDescent="0.3">
      <c r="A5677" s="10" t="s">
        <v>18302</v>
      </c>
      <c r="B5677" s="61">
        <v>45066</v>
      </c>
      <c r="C5677" s="10" t="s">
        <v>10857</v>
      </c>
      <c r="D5677" s="10" t="s">
        <v>18301</v>
      </c>
      <c r="E5677" s="10" t="s">
        <v>592</v>
      </c>
      <c r="F5677" s="10" t="s">
        <v>652</v>
      </c>
      <c r="G5677" s="10" t="s">
        <v>569</v>
      </c>
      <c r="H5677" s="10" t="s">
        <v>590</v>
      </c>
      <c r="I5677" s="10" t="s">
        <v>748</v>
      </c>
      <c r="J5677" s="10" t="s">
        <v>18300</v>
      </c>
      <c r="K5677" s="10" t="s">
        <v>18299</v>
      </c>
      <c r="L5677" s="10">
        <v>10</v>
      </c>
      <c r="M5677" s="10">
        <v>883.01</v>
      </c>
      <c r="N5677" s="10">
        <v>8830.1</v>
      </c>
      <c r="O5677" s="59">
        <v>0</v>
      </c>
      <c r="P5677" s="10">
        <v>0</v>
      </c>
      <c r="Q5677" s="10">
        <v>8830.1</v>
      </c>
      <c r="R5677" s="10" t="s">
        <v>575</v>
      </c>
      <c r="S5677" s="10" t="s">
        <v>596</v>
      </c>
      <c r="T5677" s="59">
        <v>0.15</v>
      </c>
      <c r="U5677" s="10">
        <v>1324.52</v>
      </c>
    </row>
    <row r="5678" spans="1:21" x14ac:dyDescent="0.3">
      <c r="A5678" s="10" t="s">
        <v>18298</v>
      </c>
      <c r="B5678" s="61">
        <v>44936</v>
      </c>
      <c r="C5678" s="10" t="s">
        <v>3378</v>
      </c>
      <c r="D5678" s="10" t="s">
        <v>18297</v>
      </c>
      <c r="E5678" s="10" t="s">
        <v>581</v>
      </c>
      <c r="F5678" s="10" t="s">
        <v>7</v>
      </c>
      <c r="G5678" s="10" t="s">
        <v>569</v>
      </c>
      <c r="H5678" s="10" t="s">
        <v>590</v>
      </c>
      <c r="I5678" s="10" t="s">
        <v>589</v>
      </c>
      <c r="J5678" s="10" t="s">
        <v>4200</v>
      </c>
      <c r="K5678" s="10" t="s">
        <v>16638</v>
      </c>
      <c r="L5678" s="10">
        <v>4</v>
      </c>
      <c r="M5678" s="10">
        <v>987.96</v>
      </c>
      <c r="N5678" s="10">
        <v>3951.84</v>
      </c>
      <c r="O5678" s="59">
        <v>0.05</v>
      </c>
      <c r="P5678" s="10">
        <v>197.59</v>
      </c>
      <c r="Q5678" s="10">
        <v>3754.25</v>
      </c>
      <c r="R5678" s="10" t="s">
        <v>575</v>
      </c>
      <c r="S5678" s="10" t="s">
        <v>564</v>
      </c>
      <c r="T5678" s="59">
        <v>0.3</v>
      </c>
      <c r="U5678" s="10">
        <v>1126.27</v>
      </c>
    </row>
    <row r="5679" spans="1:21" x14ac:dyDescent="0.3">
      <c r="A5679" s="10" t="s">
        <v>18296</v>
      </c>
      <c r="B5679" s="61">
        <v>45013</v>
      </c>
      <c r="C5679" s="10" t="s">
        <v>3162</v>
      </c>
      <c r="D5679" s="10" t="s">
        <v>15826</v>
      </c>
      <c r="E5679" s="10" t="s">
        <v>592</v>
      </c>
      <c r="F5679" s="10" t="s">
        <v>18</v>
      </c>
      <c r="G5679" s="10" t="s">
        <v>569</v>
      </c>
      <c r="H5679" s="10" t="s">
        <v>600</v>
      </c>
      <c r="I5679" s="10" t="s">
        <v>627</v>
      </c>
      <c r="J5679" s="10" t="s">
        <v>18295</v>
      </c>
      <c r="K5679" s="10" t="s">
        <v>9557</v>
      </c>
      <c r="L5679" s="10">
        <v>10</v>
      </c>
      <c r="M5679" s="10">
        <v>757.75</v>
      </c>
      <c r="N5679" s="10">
        <v>7577.5</v>
      </c>
      <c r="O5679" s="59">
        <v>0</v>
      </c>
      <c r="P5679" s="10">
        <v>0</v>
      </c>
      <c r="Q5679" s="10">
        <v>7577.5</v>
      </c>
      <c r="R5679" s="10" t="s">
        <v>565</v>
      </c>
      <c r="S5679" s="10" t="s">
        <v>585</v>
      </c>
      <c r="T5679" s="59">
        <v>0.25</v>
      </c>
      <c r="U5679" s="10">
        <v>1894.38</v>
      </c>
    </row>
    <row r="5680" spans="1:21" x14ac:dyDescent="0.3">
      <c r="A5680" s="10" t="s">
        <v>18294</v>
      </c>
      <c r="B5680" s="61">
        <v>45237</v>
      </c>
      <c r="C5680" s="10" t="s">
        <v>12930</v>
      </c>
      <c r="D5680" s="10" t="s">
        <v>5857</v>
      </c>
      <c r="E5680" s="10" t="s">
        <v>571</v>
      </c>
      <c r="F5680" s="10" t="s">
        <v>685</v>
      </c>
      <c r="G5680" s="10" t="s">
        <v>569</v>
      </c>
      <c r="H5680" s="10" t="s">
        <v>590</v>
      </c>
      <c r="I5680" s="10" t="s">
        <v>748</v>
      </c>
      <c r="J5680" s="10" t="s">
        <v>18293</v>
      </c>
      <c r="K5680" s="10" t="s">
        <v>18292</v>
      </c>
      <c r="L5680" s="10">
        <v>7</v>
      </c>
      <c r="M5680" s="10">
        <v>821.3</v>
      </c>
      <c r="N5680" s="10">
        <v>5749.1</v>
      </c>
      <c r="O5680" s="59">
        <v>0.1</v>
      </c>
      <c r="P5680" s="10">
        <v>574.91</v>
      </c>
      <c r="Q5680" s="10">
        <v>5174.1899999999996</v>
      </c>
      <c r="R5680" s="10" t="s">
        <v>575</v>
      </c>
      <c r="S5680" s="10" t="s">
        <v>564</v>
      </c>
      <c r="T5680" s="59">
        <v>0.15</v>
      </c>
      <c r="U5680" s="10">
        <v>776.13</v>
      </c>
    </row>
    <row r="5681" spans="1:21" x14ac:dyDescent="0.3">
      <c r="A5681" s="10" t="s">
        <v>18291</v>
      </c>
      <c r="B5681" s="61">
        <v>45303</v>
      </c>
      <c r="C5681" s="10" t="s">
        <v>18290</v>
      </c>
      <c r="D5681" s="10" t="s">
        <v>18289</v>
      </c>
      <c r="E5681" s="10" t="s">
        <v>571</v>
      </c>
      <c r="F5681" s="10" t="s">
        <v>685</v>
      </c>
      <c r="G5681" s="10" t="s">
        <v>569</v>
      </c>
      <c r="H5681" s="10" t="s">
        <v>579</v>
      </c>
      <c r="I5681" s="10" t="s">
        <v>578</v>
      </c>
      <c r="J5681" s="10" t="s">
        <v>18288</v>
      </c>
      <c r="K5681" s="10" t="s">
        <v>18287</v>
      </c>
      <c r="L5681" s="10">
        <v>9</v>
      </c>
      <c r="M5681" s="10">
        <v>701.71</v>
      </c>
      <c r="N5681" s="10">
        <v>6315.39</v>
      </c>
      <c r="O5681" s="59">
        <v>0.2</v>
      </c>
      <c r="P5681" s="10">
        <v>1263.08</v>
      </c>
      <c r="Q5681" s="10">
        <v>5052.3100000000004</v>
      </c>
      <c r="R5681" s="10" t="s">
        <v>575</v>
      </c>
      <c r="S5681" s="10" t="s">
        <v>585</v>
      </c>
      <c r="T5681" s="59">
        <v>0.25</v>
      </c>
      <c r="U5681" s="10">
        <v>1263.08</v>
      </c>
    </row>
    <row r="5682" spans="1:21" x14ac:dyDescent="0.3">
      <c r="A5682" s="10" t="s">
        <v>18286</v>
      </c>
      <c r="B5682" s="61">
        <v>45053</v>
      </c>
      <c r="C5682" s="10" t="s">
        <v>13477</v>
      </c>
      <c r="D5682" s="10" t="s">
        <v>18285</v>
      </c>
      <c r="E5682" s="10" t="s">
        <v>571</v>
      </c>
      <c r="F5682" s="10" t="s">
        <v>570</v>
      </c>
      <c r="G5682" s="10" t="s">
        <v>601</v>
      </c>
      <c r="H5682" s="10" t="s">
        <v>590</v>
      </c>
      <c r="I5682" s="10" t="s">
        <v>635</v>
      </c>
      <c r="J5682" s="10" t="s">
        <v>18284</v>
      </c>
      <c r="K5682" s="10" t="s">
        <v>1270</v>
      </c>
      <c r="L5682" s="10">
        <v>7</v>
      </c>
      <c r="M5682" s="10">
        <v>877.66</v>
      </c>
      <c r="N5682" s="10">
        <v>6143.62</v>
      </c>
      <c r="O5682" s="59">
        <v>0.2</v>
      </c>
      <c r="P5682" s="10">
        <v>1228.72</v>
      </c>
      <c r="Q5682" s="10">
        <v>4914.8999999999996</v>
      </c>
      <c r="R5682" s="10" t="s">
        <v>614</v>
      </c>
      <c r="S5682" s="10" t="s">
        <v>596</v>
      </c>
      <c r="T5682" s="59">
        <v>0.3</v>
      </c>
      <c r="U5682" s="10">
        <v>1474.47</v>
      </c>
    </row>
    <row r="5683" spans="1:21" x14ac:dyDescent="0.3">
      <c r="A5683" s="10" t="s">
        <v>18283</v>
      </c>
      <c r="B5683" s="61">
        <v>45193</v>
      </c>
      <c r="C5683" s="10" t="s">
        <v>18282</v>
      </c>
      <c r="D5683" s="10" t="s">
        <v>14195</v>
      </c>
      <c r="E5683" s="10" t="s">
        <v>629</v>
      </c>
      <c r="F5683" s="10" t="s">
        <v>759</v>
      </c>
      <c r="G5683" s="10" t="s">
        <v>569</v>
      </c>
      <c r="H5683" s="10" t="s">
        <v>590</v>
      </c>
      <c r="I5683" s="10" t="s">
        <v>635</v>
      </c>
      <c r="J5683" s="10" t="s">
        <v>18281</v>
      </c>
      <c r="K5683" s="10" t="s">
        <v>17600</v>
      </c>
      <c r="L5683" s="10">
        <v>6</v>
      </c>
      <c r="M5683" s="10">
        <v>727.53</v>
      </c>
      <c r="N5683" s="10">
        <v>4365.18</v>
      </c>
      <c r="O5683" s="59">
        <v>0.05</v>
      </c>
      <c r="P5683" s="10">
        <v>218.26</v>
      </c>
      <c r="Q5683" s="10">
        <v>4146.92</v>
      </c>
      <c r="R5683" s="10" t="s">
        <v>565</v>
      </c>
      <c r="S5683" s="10" t="s">
        <v>596</v>
      </c>
      <c r="T5683" s="59">
        <v>0.25</v>
      </c>
      <c r="U5683" s="10">
        <v>1036.73</v>
      </c>
    </row>
    <row r="5684" spans="1:21" x14ac:dyDescent="0.3">
      <c r="A5684" s="10" t="s">
        <v>18280</v>
      </c>
      <c r="B5684" s="61">
        <v>45365</v>
      </c>
      <c r="C5684" s="10" t="s">
        <v>1641</v>
      </c>
      <c r="D5684" s="10" t="s">
        <v>10650</v>
      </c>
      <c r="E5684" s="10" t="s">
        <v>592</v>
      </c>
      <c r="F5684" s="10" t="s">
        <v>591</v>
      </c>
      <c r="G5684" s="10" t="s">
        <v>601</v>
      </c>
      <c r="H5684" s="10" t="s">
        <v>590</v>
      </c>
      <c r="I5684" s="10" t="s">
        <v>589</v>
      </c>
      <c r="J5684" s="10" t="s">
        <v>18279</v>
      </c>
      <c r="K5684" s="10" t="s">
        <v>16030</v>
      </c>
      <c r="L5684" s="10">
        <v>7</v>
      </c>
      <c r="M5684" s="10">
        <v>591.88</v>
      </c>
      <c r="N5684" s="10">
        <v>4143.16</v>
      </c>
      <c r="O5684" s="59">
        <v>0.2</v>
      </c>
      <c r="P5684" s="10">
        <v>828.63</v>
      </c>
      <c r="Q5684" s="10">
        <v>3314.53</v>
      </c>
      <c r="R5684" s="10" t="s">
        <v>586</v>
      </c>
      <c r="S5684" s="10" t="s">
        <v>596</v>
      </c>
      <c r="T5684" s="59">
        <v>0.25</v>
      </c>
      <c r="U5684" s="10">
        <v>828.63</v>
      </c>
    </row>
    <row r="5685" spans="1:21" x14ac:dyDescent="0.3">
      <c r="A5685" s="10" t="s">
        <v>18278</v>
      </c>
      <c r="B5685" s="61">
        <v>45251</v>
      </c>
      <c r="C5685" s="10" t="s">
        <v>18277</v>
      </c>
      <c r="D5685" s="10" t="s">
        <v>18276</v>
      </c>
      <c r="E5685" s="10" t="s">
        <v>571</v>
      </c>
      <c r="F5685" s="10" t="s">
        <v>570</v>
      </c>
      <c r="G5685" s="10" t="s">
        <v>601</v>
      </c>
      <c r="H5685" s="10" t="s">
        <v>600</v>
      </c>
      <c r="I5685" s="10" t="s">
        <v>599</v>
      </c>
      <c r="J5685" s="10" t="s">
        <v>6414</v>
      </c>
      <c r="K5685" s="10" t="s">
        <v>18275</v>
      </c>
      <c r="L5685" s="10">
        <v>1</v>
      </c>
      <c r="M5685" s="10">
        <v>976.33</v>
      </c>
      <c r="N5685" s="10">
        <v>976.33</v>
      </c>
      <c r="O5685" s="59">
        <v>0</v>
      </c>
      <c r="P5685" s="10">
        <v>0</v>
      </c>
      <c r="Q5685" s="10">
        <v>976.33</v>
      </c>
      <c r="R5685" s="10" t="s">
        <v>586</v>
      </c>
      <c r="S5685" s="10" t="s">
        <v>607</v>
      </c>
      <c r="T5685" s="59">
        <v>0.3</v>
      </c>
      <c r="U5685" s="10">
        <v>292.89999999999998</v>
      </c>
    </row>
    <row r="5686" spans="1:21" x14ac:dyDescent="0.3">
      <c r="A5686" s="10" t="s">
        <v>18274</v>
      </c>
      <c r="B5686" s="61">
        <v>45099</v>
      </c>
      <c r="C5686" s="10" t="s">
        <v>18273</v>
      </c>
      <c r="D5686" s="10" t="s">
        <v>18272</v>
      </c>
      <c r="E5686" s="10" t="s">
        <v>581</v>
      </c>
      <c r="F5686" s="10" t="s">
        <v>83</v>
      </c>
      <c r="G5686" s="10" t="s">
        <v>569</v>
      </c>
      <c r="H5686" s="10" t="s">
        <v>590</v>
      </c>
      <c r="I5686" s="10" t="s">
        <v>635</v>
      </c>
      <c r="J5686" s="10" t="s">
        <v>18271</v>
      </c>
      <c r="K5686" s="10" t="s">
        <v>18270</v>
      </c>
      <c r="L5686" s="10">
        <v>7</v>
      </c>
      <c r="M5686" s="10">
        <v>940.91</v>
      </c>
      <c r="N5686" s="10">
        <v>6586.37</v>
      </c>
      <c r="O5686" s="59">
        <v>0.05</v>
      </c>
      <c r="P5686" s="10">
        <v>329.32</v>
      </c>
      <c r="Q5686" s="10">
        <v>6257.05</v>
      </c>
      <c r="R5686" s="10" t="s">
        <v>575</v>
      </c>
      <c r="S5686" s="10" t="s">
        <v>607</v>
      </c>
      <c r="T5686" s="59">
        <v>0.15</v>
      </c>
      <c r="U5686" s="10">
        <v>938.56</v>
      </c>
    </row>
    <row r="5687" spans="1:21" x14ac:dyDescent="0.3">
      <c r="A5687" s="10" t="s">
        <v>18269</v>
      </c>
      <c r="B5687" s="61">
        <v>45212</v>
      </c>
      <c r="C5687" s="10" t="s">
        <v>18268</v>
      </c>
      <c r="D5687" s="10" t="s">
        <v>18267</v>
      </c>
      <c r="E5687" s="10" t="s">
        <v>603</v>
      </c>
      <c r="F5687" s="10" t="s">
        <v>658</v>
      </c>
      <c r="G5687" s="10" t="s">
        <v>569</v>
      </c>
      <c r="H5687" s="10" t="s">
        <v>544</v>
      </c>
      <c r="I5687" s="10" t="s">
        <v>610</v>
      </c>
      <c r="J5687" s="10" t="s">
        <v>8881</v>
      </c>
      <c r="K5687" s="10" t="s">
        <v>18266</v>
      </c>
      <c r="L5687" s="10">
        <v>7</v>
      </c>
      <c r="M5687" s="10">
        <v>934.7</v>
      </c>
      <c r="N5687" s="10">
        <v>6542.9</v>
      </c>
      <c r="O5687" s="59">
        <v>0.1</v>
      </c>
      <c r="P5687" s="10">
        <v>654.29</v>
      </c>
      <c r="Q5687" s="10">
        <v>5888.61</v>
      </c>
      <c r="R5687" s="10" t="s">
        <v>565</v>
      </c>
      <c r="S5687" s="10" t="s">
        <v>596</v>
      </c>
      <c r="T5687" s="59">
        <v>0.25</v>
      </c>
      <c r="U5687" s="10">
        <v>1472.15</v>
      </c>
    </row>
    <row r="5688" spans="1:21" x14ac:dyDescent="0.3">
      <c r="A5688" s="10" t="s">
        <v>18265</v>
      </c>
      <c r="B5688" s="61">
        <v>44983</v>
      </c>
      <c r="C5688" s="10" t="s">
        <v>18264</v>
      </c>
      <c r="D5688" s="10" t="s">
        <v>18263</v>
      </c>
      <c r="E5688" s="10" t="s">
        <v>571</v>
      </c>
      <c r="F5688" s="10" t="s">
        <v>685</v>
      </c>
      <c r="G5688" s="10" t="s">
        <v>569</v>
      </c>
      <c r="H5688" s="10" t="s">
        <v>600</v>
      </c>
      <c r="I5688" s="10" t="s">
        <v>664</v>
      </c>
      <c r="J5688" s="10" t="s">
        <v>18262</v>
      </c>
      <c r="K5688" s="10" t="s">
        <v>18261</v>
      </c>
      <c r="L5688" s="10">
        <v>6</v>
      </c>
      <c r="M5688" s="10">
        <v>162.37</v>
      </c>
      <c r="N5688" s="10">
        <v>974.22</v>
      </c>
      <c r="O5688" s="59">
        <v>0.1</v>
      </c>
      <c r="P5688" s="10">
        <v>97.42</v>
      </c>
      <c r="Q5688" s="10">
        <v>876.8</v>
      </c>
      <c r="R5688" s="10" t="s">
        <v>586</v>
      </c>
      <c r="S5688" s="10" t="s">
        <v>564</v>
      </c>
      <c r="T5688" s="59">
        <v>0.15</v>
      </c>
      <c r="U5688" s="10">
        <v>131.52000000000001</v>
      </c>
    </row>
    <row r="5689" spans="1:21" x14ac:dyDescent="0.3">
      <c r="A5689" s="10" t="s">
        <v>18260</v>
      </c>
      <c r="B5689" s="61">
        <v>45070</v>
      </c>
      <c r="C5689" s="10" t="s">
        <v>18259</v>
      </c>
      <c r="D5689" s="10" t="s">
        <v>18258</v>
      </c>
      <c r="E5689" s="10" t="s">
        <v>571</v>
      </c>
      <c r="F5689" s="10" t="s">
        <v>11</v>
      </c>
      <c r="G5689" s="10" t="s">
        <v>601</v>
      </c>
      <c r="H5689" s="10" t="s">
        <v>600</v>
      </c>
      <c r="I5689" s="10" t="s">
        <v>599</v>
      </c>
      <c r="J5689" s="10" t="s">
        <v>18257</v>
      </c>
      <c r="K5689" s="10" t="s">
        <v>18256</v>
      </c>
      <c r="L5689" s="10">
        <v>2</v>
      </c>
      <c r="M5689" s="10">
        <v>390.01</v>
      </c>
      <c r="N5689" s="10">
        <v>780.02</v>
      </c>
      <c r="O5689" s="59">
        <v>0.2</v>
      </c>
      <c r="P5689" s="10">
        <v>156</v>
      </c>
      <c r="Q5689" s="10">
        <v>624.02</v>
      </c>
      <c r="R5689" s="10" t="s">
        <v>575</v>
      </c>
      <c r="S5689" s="10" t="s">
        <v>564</v>
      </c>
      <c r="T5689" s="59">
        <v>0.3</v>
      </c>
      <c r="U5689" s="10">
        <v>187.21</v>
      </c>
    </row>
    <row r="5690" spans="1:21" x14ac:dyDescent="0.3">
      <c r="A5690" s="10" t="s">
        <v>18255</v>
      </c>
      <c r="B5690" s="61">
        <v>45258</v>
      </c>
      <c r="C5690" s="10" t="s">
        <v>10254</v>
      </c>
      <c r="D5690" s="10" t="s">
        <v>9371</v>
      </c>
      <c r="E5690" s="10" t="s">
        <v>571</v>
      </c>
      <c r="F5690" s="10" t="s">
        <v>685</v>
      </c>
      <c r="G5690" s="10" t="s">
        <v>569</v>
      </c>
      <c r="H5690" s="10" t="s">
        <v>579</v>
      </c>
      <c r="I5690" s="10" t="s">
        <v>578</v>
      </c>
      <c r="J5690" s="10" t="s">
        <v>9582</v>
      </c>
      <c r="K5690" s="10" t="s">
        <v>18254</v>
      </c>
      <c r="L5690" s="10">
        <v>4</v>
      </c>
      <c r="M5690" s="10">
        <v>585.87</v>
      </c>
      <c r="N5690" s="10">
        <v>2343.48</v>
      </c>
      <c r="O5690" s="59">
        <v>0.05</v>
      </c>
      <c r="P5690" s="10">
        <v>117.17</v>
      </c>
      <c r="Q5690" s="10">
        <v>2226.31</v>
      </c>
      <c r="R5690" s="10" t="s">
        <v>565</v>
      </c>
      <c r="S5690" s="10" t="s">
        <v>564</v>
      </c>
      <c r="T5690" s="59">
        <v>0.25</v>
      </c>
      <c r="U5690" s="10">
        <v>556.58000000000004</v>
      </c>
    </row>
    <row r="5691" spans="1:21" x14ac:dyDescent="0.3">
      <c r="A5691" s="10" t="s">
        <v>18253</v>
      </c>
      <c r="B5691" s="61">
        <v>45027</v>
      </c>
      <c r="C5691" s="10" t="s">
        <v>10632</v>
      </c>
      <c r="D5691" s="10" t="s">
        <v>11808</v>
      </c>
      <c r="E5691" s="10" t="s">
        <v>592</v>
      </c>
      <c r="F5691" s="10" t="s">
        <v>18</v>
      </c>
      <c r="G5691" s="10" t="s">
        <v>569</v>
      </c>
      <c r="H5691" s="10" t="s">
        <v>600</v>
      </c>
      <c r="I5691" s="10" t="s">
        <v>599</v>
      </c>
      <c r="J5691" s="10" t="s">
        <v>18252</v>
      </c>
      <c r="K5691" s="10" t="s">
        <v>9607</v>
      </c>
      <c r="L5691" s="10">
        <v>1</v>
      </c>
      <c r="M5691" s="10">
        <v>414.7</v>
      </c>
      <c r="N5691" s="10">
        <v>414.7</v>
      </c>
      <c r="O5691" s="59">
        <v>0</v>
      </c>
      <c r="P5691" s="10">
        <v>0</v>
      </c>
      <c r="Q5691" s="10">
        <v>414.7</v>
      </c>
      <c r="R5691" s="10" t="s">
        <v>575</v>
      </c>
      <c r="S5691" s="10" t="s">
        <v>564</v>
      </c>
      <c r="T5691" s="59">
        <v>0.25</v>
      </c>
      <c r="U5691" s="10">
        <v>103.67</v>
      </c>
    </row>
    <row r="5692" spans="1:21" x14ac:dyDescent="0.3">
      <c r="A5692" s="10" t="s">
        <v>18251</v>
      </c>
      <c r="B5692" s="61">
        <v>45265</v>
      </c>
      <c r="C5692" s="10" t="s">
        <v>18250</v>
      </c>
      <c r="D5692" s="10" t="s">
        <v>18249</v>
      </c>
      <c r="E5692" s="10" t="s">
        <v>592</v>
      </c>
      <c r="F5692" s="10" t="s">
        <v>591</v>
      </c>
      <c r="G5692" s="10" t="s">
        <v>569</v>
      </c>
      <c r="H5692" s="10" t="s">
        <v>579</v>
      </c>
      <c r="I5692" s="10" t="s">
        <v>578</v>
      </c>
      <c r="J5692" s="10" t="s">
        <v>18248</v>
      </c>
      <c r="K5692" s="10" t="s">
        <v>18147</v>
      </c>
      <c r="L5692" s="10">
        <v>2</v>
      </c>
      <c r="M5692" s="10">
        <v>749.35</v>
      </c>
      <c r="N5692" s="10">
        <v>1498.7</v>
      </c>
      <c r="O5692" s="59">
        <v>0.1</v>
      </c>
      <c r="P5692" s="10">
        <v>149.87</v>
      </c>
      <c r="Q5692" s="10">
        <v>1348.83</v>
      </c>
      <c r="R5692" s="10" t="s">
        <v>565</v>
      </c>
      <c r="S5692" s="10" t="s">
        <v>607</v>
      </c>
      <c r="T5692" s="59">
        <v>0.15</v>
      </c>
      <c r="U5692" s="10">
        <v>202.32</v>
      </c>
    </row>
    <row r="5693" spans="1:21" x14ac:dyDescent="0.3">
      <c r="A5693" s="10" t="s">
        <v>18247</v>
      </c>
      <c r="B5693" s="61">
        <v>45005</v>
      </c>
      <c r="C5693" s="10" t="s">
        <v>15538</v>
      </c>
      <c r="D5693" s="10" t="s">
        <v>18246</v>
      </c>
      <c r="E5693" s="10" t="s">
        <v>592</v>
      </c>
      <c r="F5693" s="10" t="s">
        <v>18</v>
      </c>
      <c r="G5693" s="10" t="s">
        <v>601</v>
      </c>
      <c r="H5693" s="10" t="s">
        <v>579</v>
      </c>
      <c r="I5693" s="10" t="s">
        <v>711</v>
      </c>
      <c r="J5693" s="10" t="s">
        <v>17892</v>
      </c>
      <c r="K5693" s="10" t="s">
        <v>2681</v>
      </c>
      <c r="L5693" s="10">
        <v>9</v>
      </c>
      <c r="M5693" s="10">
        <v>671.24</v>
      </c>
      <c r="N5693" s="10">
        <v>6041.16</v>
      </c>
      <c r="O5693" s="59">
        <v>0</v>
      </c>
      <c r="P5693" s="10">
        <v>0</v>
      </c>
      <c r="Q5693" s="10">
        <v>6041.16</v>
      </c>
      <c r="R5693" s="10" t="s">
        <v>565</v>
      </c>
      <c r="S5693" s="10" t="s">
        <v>564</v>
      </c>
      <c r="T5693" s="59">
        <v>0.3</v>
      </c>
      <c r="U5693" s="10">
        <v>1812.35</v>
      </c>
    </row>
    <row r="5694" spans="1:21" x14ac:dyDescent="0.3">
      <c r="A5694" s="10" t="s">
        <v>18245</v>
      </c>
      <c r="B5694" s="61">
        <v>45235</v>
      </c>
      <c r="C5694" s="10" t="s">
        <v>18244</v>
      </c>
      <c r="D5694" s="10" t="s">
        <v>18243</v>
      </c>
      <c r="E5694" s="10" t="s">
        <v>581</v>
      </c>
      <c r="F5694" s="10" t="s">
        <v>7</v>
      </c>
      <c r="G5694" s="10" t="s">
        <v>601</v>
      </c>
      <c r="H5694" s="10" t="s">
        <v>579</v>
      </c>
      <c r="I5694" s="10" t="s">
        <v>722</v>
      </c>
      <c r="J5694" s="10" t="s">
        <v>18242</v>
      </c>
      <c r="K5694" s="10" t="s">
        <v>18241</v>
      </c>
      <c r="L5694" s="10">
        <v>9</v>
      </c>
      <c r="M5694" s="10">
        <v>635.79999999999995</v>
      </c>
      <c r="N5694" s="10">
        <v>5722.2</v>
      </c>
      <c r="O5694" s="59">
        <v>0</v>
      </c>
      <c r="P5694" s="10">
        <v>0</v>
      </c>
      <c r="Q5694" s="10">
        <v>5722.2</v>
      </c>
      <c r="R5694" s="10" t="s">
        <v>565</v>
      </c>
      <c r="S5694" s="10" t="s">
        <v>596</v>
      </c>
      <c r="T5694" s="59">
        <v>0.15</v>
      </c>
      <c r="U5694" s="10">
        <v>858.33</v>
      </c>
    </row>
    <row r="5695" spans="1:21" x14ac:dyDescent="0.3">
      <c r="A5695" s="10" t="s">
        <v>18240</v>
      </c>
      <c r="B5695" s="61">
        <v>45097</v>
      </c>
      <c r="C5695" s="10" t="s">
        <v>18239</v>
      </c>
      <c r="D5695" s="10" t="s">
        <v>18238</v>
      </c>
      <c r="E5695" s="10" t="s">
        <v>581</v>
      </c>
      <c r="F5695" s="10" t="s">
        <v>580</v>
      </c>
      <c r="G5695" s="10" t="s">
        <v>569</v>
      </c>
      <c r="H5695" s="10" t="s">
        <v>590</v>
      </c>
      <c r="I5695" s="10" t="s">
        <v>589</v>
      </c>
      <c r="J5695" s="10" t="s">
        <v>18237</v>
      </c>
      <c r="K5695" s="10" t="s">
        <v>18236</v>
      </c>
      <c r="L5695" s="10">
        <v>6</v>
      </c>
      <c r="M5695" s="10">
        <v>687.08</v>
      </c>
      <c r="N5695" s="10">
        <v>4122.4799999999996</v>
      </c>
      <c r="O5695" s="59">
        <v>0.2</v>
      </c>
      <c r="P5695" s="10">
        <v>824.5</v>
      </c>
      <c r="Q5695" s="10">
        <v>3297.98</v>
      </c>
      <c r="R5695" s="10" t="s">
        <v>586</v>
      </c>
      <c r="S5695" s="10" t="s">
        <v>596</v>
      </c>
      <c r="T5695" s="59">
        <v>0.25</v>
      </c>
      <c r="U5695" s="10">
        <v>824.5</v>
      </c>
    </row>
    <row r="5696" spans="1:21" x14ac:dyDescent="0.3">
      <c r="A5696" s="10" t="s">
        <v>18235</v>
      </c>
      <c r="B5696" s="61">
        <v>44932</v>
      </c>
      <c r="C5696" s="10" t="s">
        <v>17273</v>
      </c>
      <c r="D5696" s="10" t="s">
        <v>1486</v>
      </c>
      <c r="E5696" s="10" t="s">
        <v>603</v>
      </c>
      <c r="F5696" s="10" t="s">
        <v>636</v>
      </c>
      <c r="G5696" s="10" t="s">
        <v>569</v>
      </c>
      <c r="H5696" s="10" t="s">
        <v>579</v>
      </c>
      <c r="I5696" s="10" t="s">
        <v>711</v>
      </c>
      <c r="J5696" s="10" t="s">
        <v>18234</v>
      </c>
      <c r="K5696" s="10" t="s">
        <v>12876</v>
      </c>
      <c r="L5696" s="10">
        <v>5</v>
      </c>
      <c r="M5696" s="10">
        <v>665.68</v>
      </c>
      <c r="N5696" s="10">
        <v>3328.4</v>
      </c>
      <c r="O5696" s="59">
        <v>0.2</v>
      </c>
      <c r="P5696" s="10">
        <v>665.68</v>
      </c>
      <c r="Q5696" s="10">
        <v>2662.72</v>
      </c>
      <c r="R5696" s="10" t="s">
        <v>586</v>
      </c>
      <c r="S5696" s="10" t="s">
        <v>607</v>
      </c>
      <c r="T5696" s="59">
        <v>0.25</v>
      </c>
      <c r="U5696" s="10">
        <v>665.68</v>
      </c>
    </row>
    <row r="5697" spans="1:21" x14ac:dyDescent="0.3">
      <c r="A5697" s="10" t="s">
        <v>18233</v>
      </c>
      <c r="B5697" s="61">
        <v>45358</v>
      </c>
      <c r="C5697" s="10" t="s">
        <v>18232</v>
      </c>
      <c r="D5697" s="10" t="s">
        <v>18231</v>
      </c>
      <c r="E5697" s="10" t="s">
        <v>571</v>
      </c>
      <c r="F5697" s="10" t="s">
        <v>11</v>
      </c>
      <c r="G5697" s="10" t="s">
        <v>601</v>
      </c>
      <c r="H5697" s="10" t="s">
        <v>544</v>
      </c>
      <c r="I5697" s="10" t="s">
        <v>610</v>
      </c>
      <c r="J5697" s="10" t="s">
        <v>18230</v>
      </c>
      <c r="K5697" s="10" t="s">
        <v>18229</v>
      </c>
      <c r="L5697" s="10">
        <v>6</v>
      </c>
      <c r="M5697" s="10">
        <v>116.23</v>
      </c>
      <c r="N5697" s="10">
        <v>697.38</v>
      </c>
      <c r="O5697" s="59">
        <v>0.05</v>
      </c>
      <c r="P5697" s="10">
        <v>34.869999999999997</v>
      </c>
      <c r="Q5697" s="10">
        <v>662.51</v>
      </c>
      <c r="R5697" s="10" t="s">
        <v>575</v>
      </c>
      <c r="S5697" s="10" t="s">
        <v>585</v>
      </c>
      <c r="T5697" s="59">
        <v>0.15</v>
      </c>
      <c r="U5697" s="10">
        <v>99.38</v>
      </c>
    </row>
    <row r="5698" spans="1:21" x14ac:dyDescent="0.3">
      <c r="A5698" s="10" t="s">
        <v>18228</v>
      </c>
      <c r="B5698" s="61">
        <v>44963</v>
      </c>
      <c r="C5698" s="10" t="s">
        <v>6067</v>
      </c>
      <c r="D5698" s="10" t="s">
        <v>2985</v>
      </c>
      <c r="E5698" s="10" t="s">
        <v>629</v>
      </c>
      <c r="F5698" s="10" t="s">
        <v>790</v>
      </c>
      <c r="G5698" s="10" t="s">
        <v>569</v>
      </c>
      <c r="H5698" s="10" t="s">
        <v>600</v>
      </c>
      <c r="I5698" s="10" t="s">
        <v>599</v>
      </c>
      <c r="J5698" s="10" t="s">
        <v>14532</v>
      </c>
      <c r="K5698" s="10" t="s">
        <v>18227</v>
      </c>
      <c r="L5698" s="10">
        <v>4</v>
      </c>
      <c r="M5698" s="10">
        <v>626.58000000000004</v>
      </c>
      <c r="N5698" s="10">
        <v>2506.3200000000002</v>
      </c>
      <c r="O5698" s="59">
        <v>0.2</v>
      </c>
      <c r="P5698" s="10">
        <v>501.26</v>
      </c>
      <c r="Q5698" s="10">
        <v>2005.06</v>
      </c>
      <c r="R5698" s="10" t="s">
        <v>575</v>
      </c>
      <c r="S5698" s="10" t="s">
        <v>596</v>
      </c>
      <c r="T5698" s="59">
        <v>0.25</v>
      </c>
      <c r="U5698" s="10">
        <v>501.26</v>
      </c>
    </row>
    <row r="5699" spans="1:21" x14ac:dyDescent="0.3">
      <c r="A5699" s="10" t="s">
        <v>18226</v>
      </c>
      <c r="B5699" s="61">
        <v>45219</v>
      </c>
      <c r="C5699" s="10" t="s">
        <v>18225</v>
      </c>
      <c r="D5699" s="10" t="s">
        <v>18224</v>
      </c>
      <c r="E5699" s="10" t="s">
        <v>629</v>
      </c>
      <c r="F5699" s="10" t="s">
        <v>759</v>
      </c>
      <c r="G5699" s="10" t="s">
        <v>569</v>
      </c>
      <c r="H5699" s="10" t="s">
        <v>579</v>
      </c>
      <c r="I5699" s="10" t="s">
        <v>711</v>
      </c>
      <c r="J5699" s="10" t="s">
        <v>18223</v>
      </c>
      <c r="K5699" s="10" t="s">
        <v>18222</v>
      </c>
      <c r="L5699" s="10">
        <v>9</v>
      </c>
      <c r="M5699" s="10">
        <v>925.73</v>
      </c>
      <c r="N5699" s="10">
        <v>8331.57</v>
      </c>
      <c r="O5699" s="59">
        <v>0.2</v>
      </c>
      <c r="P5699" s="10">
        <v>1666.31</v>
      </c>
      <c r="Q5699" s="10">
        <v>6665.26</v>
      </c>
      <c r="R5699" s="10" t="s">
        <v>614</v>
      </c>
      <c r="S5699" s="10" t="s">
        <v>607</v>
      </c>
      <c r="T5699" s="59">
        <v>0.15</v>
      </c>
      <c r="U5699" s="10">
        <v>999.79</v>
      </c>
    </row>
    <row r="5700" spans="1:21" x14ac:dyDescent="0.3">
      <c r="A5700" s="10" t="s">
        <v>18221</v>
      </c>
      <c r="B5700" s="61">
        <v>45374</v>
      </c>
      <c r="C5700" s="10" t="s">
        <v>4936</v>
      </c>
      <c r="D5700" s="10" t="s">
        <v>18220</v>
      </c>
      <c r="E5700" s="10" t="s">
        <v>629</v>
      </c>
      <c r="F5700" s="10" t="s">
        <v>759</v>
      </c>
      <c r="G5700" s="10" t="s">
        <v>601</v>
      </c>
      <c r="H5700" s="10" t="s">
        <v>600</v>
      </c>
      <c r="I5700" s="10" t="s">
        <v>599</v>
      </c>
      <c r="J5700" s="10" t="s">
        <v>18219</v>
      </c>
      <c r="K5700" s="10" t="s">
        <v>18218</v>
      </c>
      <c r="L5700" s="10">
        <v>1</v>
      </c>
      <c r="M5700" s="10">
        <v>470.01</v>
      </c>
      <c r="N5700" s="10">
        <v>470.01</v>
      </c>
      <c r="O5700" s="59">
        <v>0.2</v>
      </c>
      <c r="P5700" s="10">
        <v>94</v>
      </c>
      <c r="Q5700" s="10">
        <v>376.01</v>
      </c>
      <c r="R5700" s="10" t="s">
        <v>586</v>
      </c>
      <c r="S5700" s="10" t="s">
        <v>564</v>
      </c>
      <c r="T5700" s="59">
        <v>0.3</v>
      </c>
      <c r="U5700" s="10">
        <v>112.8</v>
      </c>
    </row>
    <row r="5701" spans="1:21" x14ac:dyDescent="0.3">
      <c r="A5701" s="10" t="s">
        <v>18217</v>
      </c>
      <c r="B5701" s="61">
        <v>45059</v>
      </c>
      <c r="C5701" s="10" t="s">
        <v>18216</v>
      </c>
      <c r="D5701" s="10" t="s">
        <v>14023</v>
      </c>
      <c r="E5701" s="10" t="s">
        <v>629</v>
      </c>
      <c r="F5701" s="10" t="s">
        <v>628</v>
      </c>
      <c r="G5701" s="10" t="s">
        <v>601</v>
      </c>
      <c r="H5701" s="10" t="s">
        <v>590</v>
      </c>
      <c r="I5701" s="10" t="s">
        <v>635</v>
      </c>
      <c r="J5701" s="10" t="s">
        <v>18215</v>
      </c>
      <c r="K5701" s="10" t="s">
        <v>18214</v>
      </c>
      <c r="L5701" s="10">
        <v>10</v>
      </c>
      <c r="M5701" s="10">
        <v>634.65</v>
      </c>
      <c r="N5701" s="10">
        <v>6346.5</v>
      </c>
      <c r="O5701" s="59">
        <v>0.05</v>
      </c>
      <c r="P5701" s="10">
        <v>317.33</v>
      </c>
      <c r="Q5701" s="10">
        <v>6029.17</v>
      </c>
      <c r="R5701" s="10" t="s">
        <v>614</v>
      </c>
      <c r="S5701" s="10" t="s">
        <v>564</v>
      </c>
      <c r="T5701" s="59">
        <v>0.3</v>
      </c>
      <c r="U5701" s="10">
        <v>1808.75</v>
      </c>
    </row>
    <row r="5702" spans="1:21" x14ac:dyDescent="0.3">
      <c r="A5702" s="10" t="s">
        <v>18213</v>
      </c>
      <c r="B5702" s="61">
        <v>45278</v>
      </c>
      <c r="C5702" s="10" t="s">
        <v>6940</v>
      </c>
      <c r="D5702" s="10" t="s">
        <v>17726</v>
      </c>
      <c r="E5702" s="10" t="s">
        <v>603</v>
      </c>
      <c r="F5702" s="10" t="s">
        <v>658</v>
      </c>
      <c r="G5702" s="10" t="s">
        <v>569</v>
      </c>
      <c r="H5702" s="10" t="s">
        <v>579</v>
      </c>
      <c r="I5702" s="10" t="s">
        <v>711</v>
      </c>
      <c r="J5702" s="10" t="s">
        <v>18212</v>
      </c>
      <c r="K5702" s="10" t="s">
        <v>18211</v>
      </c>
      <c r="L5702" s="10">
        <v>9</v>
      </c>
      <c r="M5702" s="10">
        <v>666.02</v>
      </c>
      <c r="N5702" s="10">
        <v>5994.18</v>
      </c>
      <c r="O5702" s="59">
        <v>0.2</v>
      </c>
      <c r="P5702" s="10">
        <v>1198.8399999999999</v>
      </c>
      <c r="Q5702" s="10">
        <v>4795.34</v>
      </c>
      <c r="R5702" s="10" t="s">
        <v>586</v>
      </c>
      <c r="S5702" s="10" t="s">
        <v>585</v>
      </c>
      <c r="T5702" s="59">
        <v>0.25</v>
      </c>
      <c r="U5702" s="10">
        <v>1198.8399999999999</v>
      </c>
    </row>
    <row r="5703" spans="1:21" x14ac:dyDescent="0.3">
      <c r="A5703" s="10" t="s">
        <v>18210</v>
      </c>
      <c r="B5703" s="61">
        <v>45090</v>
      </c>
      <c r="C5703" s="10" t="s">
        <v>14238</v>
      </c>
      <c r="D5703" s="10" t="s">
        <v>18209</v>
      </c>
      <c r="E5703" s="10" t="s">
        <v>581</v>
      </c>
      <c r="F5703" s="10" t="s">
        <v>580</v>
      </c>
      <c r="G5703" s="10" t="s">
        <v>569</v>
      </c>
      <c r="H5703" s="10" t="s">
        <v>579</v>
      </c>
      <c r="I5703" s="10" t="s">
        <v>578</v>
      </c>
      <c r="J5703" s="10" t="s">
        <v>18208</v>
      </c>
      <c r="K5703" s="10" t="s">
        <v>17835</v>
      </c>
      <c r="L5703" s="10">
        <v>1</v>
      </c>
      <c r="M5703" s="10">
        <v>717.81</v>
      </c>
      <c r="N5703" s="10">
        <v>717.81</v>
      </c>
      <c r="O5703" s="59">
        <v>0.2</v>
      </c>
      <c r="P5703" s="10">
        <v>143.56</v>
      </c>
      <c r="Q5703" s="10">
        <v>574.25</v>
      </c>
      <c r="R5703" s="10" t="s">
        <v>586</v>
      </c>
      <c r="S5703" s="10" t="s">
        <v>596</v>
      </c>
      <c r="T5703" s="59">
        <v>0.25</v>
      </c>
      <c r="U5703" s="10">
        <v>143.56</v>
      </c>
    </row>
    <row r="5704" spans="1:21" x14ac:dyDescent="0.3">
      <c r="A5704" s="10" t="s">
        <v>18207</v>
      </c>
      <c r="B5704" s="61">
        <v>45333</v>
      </c>
      <c r="C5704" s="10" t="s">
        <v>3276</v>
      </c>
      <c r="D5704" s="10" t="s">
        <v>18206</v>
      </c>
      <c r="E5704" s="10" t="s">
        <v>603</v>
      </c>
      <c r="F5704" s="10" t="s">
        <v>658</v>
      </c>
      <c r="G5704" s="10" t="s">
        <v>569</v>
      </c>
      <c r="H5704" s="10" t="s">
        <v>544</v>
      </c>
      <c r="I5704" s="10" t="s">
        <v>610</v>
      </c>
      <c r="J5704" s="10" t="s">
        <v>18205</v>
      </c>
      <c r="K5704" s="10" t="s">
        <v>18204</v>
      </c>
      <c r="L5704" s="10">
        <v>5</v>
      </c>
      <c r="M5704" s="10">
        <v>606.51</v>
      </c>
      <c r="N5704" s="10">
        <v>3032.55</v>
      </c>
      <c r="O5704" s="59">
        <v>0</v>
      </c>
      <c r="P5704" s="10">
        <v>0</v>
      </c>
      <c r="Q5704" s="10">
        <v>3032.55</v>
      </c>
      <c r="R5704" s="10" t="s">
        <v>586</v>
      </c>
      <c r="S5704" s="10" t="s">
        <v>607</v>
      </c>
      <c r="T5704" s="59">
        <v>0.3</v>
      </c>
      <c r="U5704" s="10">
        <v>909.76</v>
      </c>
    </row>
    <row r="5705" spans="1:21" x14ac:dyDescent="0.3">
      <c r="A5705" s="10" t="s">
        <v>18203</v>
      </c>
      <c r="B5705" s="61">
        <v>45257</v>
      </c>
      <c r="C5705" s="10" t="s">
        <v>14498</v>
      </c>
      <c r="D5705" s="10" t="s">
        <v>4660</v>
      </c>
      <c r="E5705" s="10" t="s">
        <v>581</v>
      </c>
      <c r="F5705" s="10" t="s">
        <v>7</v>
      </c>
      <c r="G5705" s="10" t="s">
        <v>569</v>
      </c>
      <c r="H5705" s="10" t="s">
        <v>590</v>
      </c>
      <c r="I5705" s="10" t="s">
        <v>748</v>
      </c>
      <c r="J5705" s="10" t="s">
        <v>18202</v>
      </c>
      <c r="K5705" s="10" t="s">
        <v>7007</v>
      </c>
      <c r="L5705" s="10">
        <v>3</v>
      </c>
      <c r="M5705" s="10">
        <v>729.62</v>
      </c>
      <c r="N5705" s="10">
        <v>2188.86</v>
      </c>
      <c r="O5705" s="59">
        <v>0.05</v>
      </c>
      <c r="P5705" s="10">
        <v>109.44</v>
      </c>
      <c r="Q5705" s="10">
        <v>2079.42</v>
      </c>
      <c r="R5705" s="10" t="s">
        <v>586</v>
      </c>
      <c r="S5705" s="10" t="s">
        <v>607</v>
      </c>
      <c r="T5705" s="59">
        <v>0.25</v>
      </c>
      <c r="U5705" s="10">
        <v>519.86</v>
      </c>
    </row>
    <row r="5706" spans="1:21" x14ac:dyDescent="0.3">
      <c r="A5706" s="10" t="s">
        <v>18201</v>
      </c>
      <c r="B5706" s="61">
        <v>45213</v>
      </c>
      <c r="C5706" s="10" t="s">
        <v>18200</v>
      </c>
      <c r="D5706" s="10" t="s">
        <v>6493</v>
      </c>
      <c r="E5706" s="10" t="s">
        <v>581</v>
      </c>
      <c r="F5706" s="10" t="s">
        <v>580</v>
      </c>
      <c r="G5706" s="10" t="s">
        <v>569</v>
      </c>
      <c r="H5706" s="10" t="s">
        <v>579</v>
      </c>
      <c r="I5706" s="10" t="s">
        <v>722</v>
      </c>
      <c r="J5706" s="10" t="s">
        <v>7422</v>
      </c>
      <c r="K5706" s="10" t="s">
        <v>2671</v>
      </c>
      <c r="L5706" s="10">
        <v>5</v>
      </c>
      <c r="M5706" s="10">
        <v>442.22</v>
      </c>
      <c r="N5706" s="10">
        <v>2211.1</v>
      </c>
      <c r="O5706" s="59">
        <v>0</v>
      </c>
      <c r="P5706" s="10">
        <v>0</v>
      </c>
      <c r="Q5706" s="10">
        <v>2211.1</v>
      </c>
      <c r="R5706" s="10" t="s">
        <v>586</v>
      </c>
      <c r="S5706" s="10" t="s">
        <v>596</v>
      </c>
      <c r="T5706" s="59">
        <v>0.15</v>
      </c>
      <c r="U5706" s="10">
        <v>331.66</v>
      </c>
    </row>
    <row r="5707" spans="1:21" x14ac:dyDescent="0.3">
      <c r="A5707" s="10" t="s">
        <v>18199</v>
      </c>
      <c r="B5707" s="61">
        <v>45261</v>
      </c>
      <c r="C5707" s="10" t="s">
        <v>10720</v>
      </c>
      <c r="D5707" s="10" t="s">
        <v>18198</v>
      </c>
      <c r="E5707" s="10" t="s">
        <v>603</v>
      </c>
      <c r="F5707" s="10" t="s">
        <v>636</v>
      </c>
      <c r="G5707" s="10" t="s">
        <v>569</v>
      </c>
      <c r="H5707" s="10" t="s">
        <v>544</v>
      </c>
      <c r="I5707" s="10" t="s">
        <v>610</v>
      </c>
      <c r="J5707" s="10" t="s">
        <v>18197</v>
      </c>
      <c r="K5707" s="10" t="s">
        <v>3341</v>
      </c>
      <c r="L5707" s="10">
        <v>9</v>
      </c>
      <c r="M5707" s="10">
        <v>240.87</v>
      </c>
      <c r="N5707" s="10">
        <v>2167.83</v>
      </c>
      <c r="O5707" s="59">
        <v>0</v>
      </c>
      <c r="P5707" s="10">
        <v>0</v>
      </c>
      <c r="Q5707" s="10">
        <v>2167.83</v>
      </c>
      <c r="R5707" s="10" t="s">
        <v>586</v>
      </c>
      <c r="S5707" s="10" t="s">
        <v>564</v>
      </c>
      <c r="T5707" s="59">
        <v>0.15</v>
      </c>
      <c r="U5707" s="10">
        <v>325.17</v>
      </c>
    </row>
    <row r="5708" spans="1:21" x14ac:dyDescent="0.3">
      <c r="A5708" s="10" t="s">
        <v>18196</v>
      </c>
      <c r="B5708" s="61">
        <v>45225</v>
      </c>
      <c r="C5708" s="10" t="s">
        <v>11293</v>
      </c>
      <c r="D5708" s="10" t="s">
        <v>7822</v>
      </c>
      <c r="E5708" s="10" t="s">
        <v>571</v>
      </c>
      <c r="F5708" s="10" t="s">
        <v>11</v>
      </c>
      <c r="G5708" s="10" t="s">
        <v>601</v>
      </c>
      <c r="H5708" s="10" t="s">
        <v>600</v>
      </c>
      <c r="I5708" s="10" t="s">
        <v>664</v>
      </c>
      <c r="J5708" s="10" t="s">
        <v>17998</v>
      </c>
      <c r="K5708" s="10" t="s">
        <v>18195</v>
      </c>
      <c r="L5708" s="10">
        <v>6</v>
      </c>
      <c r="M5708" s="10">
        <v>580.69000000000005</v>
      </c>
      <c r="N5708" s="10">
        <v>3484.14</v>
      </c>
      <c r="O5708" s="59">
        <v>0</v>
      </c>
      <c r="P5708" s="10">
        <v>0</v>
      </c>
      <c r="Q5708" s="10">
        <v>3484.14</v>
      </c>
      <c r="R5708" s="10" t="s">
        <v>575</v>
      </c>
      <c r="S5708" s="10" t="s">
        <v>585</v>
      </c>
      <c r="T5708" s="59">
        <v>0.15</v>
      </c>
      <c r="U5708" s="10">
        <v>522.62</v>
      </c>
    </row>
    <row r="5709" spans="1:21" x14ac:dyDescent="0.3">
      <c r="A5709" s="10" t="s">
        <v>18194</v>
      </c>
      <c r="B5709" s="61">
        <v>45298</v>
      </c>
      <c r="C5709" s="10" t="s">
        <v>18193</v>
      </c>
      <c r="D5709" s="10" t="s">
        <v>2643</v>
      </c>
      <c r="E5709" s="10" t="s">
        <v>571</v>
      </c>
      <c r="F5709" s="10" t="s">
        <v>11</v>
      </c>
      <c r="G5709" s="10" t="s">
        <v>601</v>
      </c>
      <c r="H5709" s="10" t="s">
        <v>579</v>
      </c>
      <c r="I5709" s="10" t="s">
        <v>722</v>
      </c>
      <c r="J5709" s="10" t="s">
        <v>18192</v>
      </c>
      <c r="K5709" s="10" t="s">
        <v>17982</v>
      </c>
      <c r="L5709" s="10">
        <v>10</v>
      </c>
      <c r="M5709" s="10">
        <v>773.23</v>
      </c>
      <c r="N5709" s="10">
        <v>7732.3</v>
      </c>
      <c r="O5709" s="59">
        <v>0</v>
      </c>
      <c r="P5709" s="10">
        <v>0</v>
      </c>
      <c r="Q5709" s="10">
        <v>7732.3</v>
      </c>
      <c r="R5709" s="10" t="s">
        <v>586</v>
      </c>
      <c r="S5709" s="10" t="s">
        <v>607</v>
      </c>
      <c r="T5709" s="59">
        <v>0.3</v>
      </c>
      <c r="U5709" s="10">
        <v>2319.69</v>
      </c>
    </row>
    <row r="5710" spans="1:21" x14ac:dyDescent="0.3">
      <c r="A5710" s="10" t="s">
        <v>18191</v>
      </c>
      <c r="B5710" s="61">
        <v>45005</v>
      </c>
      <c r="C5710" s="10" t="s">
        <v>2829</v>
      </c>
      <c r="D5710" s="10" t="s">
        <v>18190</v>
      </c>
      <c r="E5710" s="10" t="s">
        <v>571</v>
      </c>
      <c r="F5710" s="10" t="s">
        <v>570</v>
      </c>
      <c r="G5710" s="10" t="s">
        <v>569</v>
      </c>
      <c r="H5710" s="10" t="s">
        <v>544</v>
      </c>
      <c r="I5710" s="10" t="s">
        <v>568</v>
      </c>
      <c r="J5710" s="10" t="s">
        <v>18189</v>
      </c>
      <c r="K5710" s="10" t="s">
        <v>18188</v>
      </c>
      <c r="L5710" s="10">
        <v>5</v>
      </c>
      <c r="M5710" s="10">
        <v>224.04</v>
      </c>
      <c r="N5710" s="10">
        <v>1120.2</v>
      </c>
      <c r="O5710" s="59">
        <v>0</v>
      </c>
      <c r="P5710" s="10">
        <v>0</v>
      </c>
      <c r="Q5710" s="10">
        <v>1120.2</v>
      </c>
      <c r="R5710" s="10" t="s">
        <v>586</v>
      </c>
      <c r="S5710" s="10" t="s">
        <v>607</v>
      </c>
      <c r="T5710" s="59">
        <v>0.25</v>
      </c>
      <c r="U5710" s="10">
        <v>280.05</v>
      </c>
    </row>
    <row r="5711" spans="1:21" x14ac:dyDescent="0.3">
      <c r="A5711" s="10" t="s">
        <v>18187</v>
      </c>
      <c r="B5711" s="61">
        <v>44982</v>
      </c>
      <c r="C5711" s="10" t="s">
        <v>13941</v>
      </c>
      <c r="D5711" s="10" t="s">
        <v>3445</v>
      </c>
      <c r="E5711" s="10" t="s">
        <v>603</v>
      </c>
      <c r="F5711" s="10" t="s">
        <v>636</v>
      </c>
      <c r="G5711" s="10" t="s">
        <v>601</v>
      </c>
      <c r="H5711" s="10" t="s">
        <v>600</v>
      </c>
      <c r="I5711" s="10" t="s">
        <v>664</v>
      </c>
      <c r="J5711" s="10" t="s">
        <v>9961</v>
      </c>
      <c r="K5711" s="10" t="s">
        <v>18186</v>
      </c>
      <c r="L5711" s="10">
        <v>9</v>
      </c>
      <c r="M5711" s="10">
        <v>184.17</v>
      </c>
      <c r="N5711" s="10">
        <v>1657.53</v>
      </c>
      <c r="O5711" s="59">
        <v>0.05</v>
      </c>
      <c r="P5711" s="10">
        <v>82.88</v>
      </c>
      <c r="Q5711" s="10">
        <v>1574.65</v>
      </c>
      <c r="R5711" s="10" t="s">
        <v>586</v>
      </c>
      <c r="S5711" s="10" t="s">
        <v>596</v>
      </c>
      <c r="T5711" s="59">
        <v>0.3</v>
      </c>
      <c r="U5711" s="10">
        <v>472.39</v>
      </c>
    </row>
    <row r="5712" spans="1:21" x14ac:dyDescent="0.3">
      <c r="A5712" s="10" t="s">
        <v>18185</v>
      </c>
      <c r="B5712" s="61">
        <v>45124</v>
      </c>
      <c r="C5712" s="10" t="s">
        <v>8711</v>
      </c>
      <c r="D5712" s="10" t="s">
        <v>8163</v>
      </c>
      <c r="E5712" s="10" t="s">
        <v>581</v>
      </c>
      <c r="F5712" s="10" t="s">
        <v>7</v>
      </c>
      <c r="G5712" s="10" t="s">
        <v>569</v>
      </c>
      <c r="H5712" s="10" t="s">
        <v>544</v>
      </c>
      <c r="I5712" s="10" t="s">
        <v>568</v>
      </c>
      <c r="J5712" s="10" t="s">
        <v>7066</v>
      </c>
      <c r="K5712" s="10" t="s">
        <v>18184</v>
      </c>
      <c r="L5712" s="10">
        <v>6</v>
      </c>
      <c r="M5712" s="10">
        <v>711.73</v>
      </c>
      <c r="N5712" s="10">
        <v>4270.38</v>
      </c>
      <c r="O5712" s="59">
        <v>0</v>
      </c>
      <c r="P5712" s="10">
        <v>0</v>
      </c>
      <c r="Q5712" s="10">
        <v>4270.38</v>
      </c>
      <c r="R5712" s="10" t="s">
        <v>575</v>
      </c>
      <c r="S5712" s="10" t="s">
        <v>585</v>
      </c>
      <c r="T5712" s="59">
        <v>0.25</v>
      </c>
      <c r="U5712" s="10">
        <v>1067.5999999999999</v>
      </c>
    </row>
    <row r="5713" spans="1:21" x14ac:dyDescent="0.3">
      <c r="A5713" s="10" t="s">
        <v>18183</v>
      </c>
      <c r="B5713" s="61">
        <v>45188</v>
      </c>
      <c r="C5713" s="10" t="s">
        <v>13743</v>
      </c>
      <c r="D5713" s="10" t="s">
        <v>9704</v>
      </c>
      <c r="E5713" s="10" t="s">
        <v>571</v>
      </c>
      <c r="F5713" s="10" t="s">
        <v>685</v>
      </c>
      <c r="G5713" s="10" t="s">
        <v>601</v>
      </c>
      <c r="H5713" s="10" t="s">
        <v>579</v>
      </c>
      <c r="I5713" s="10" t="s">
        <v>578</v>
      </c>
      <c r="J5713" s="10" t="s">
        <v>18182</v>
      </c>
      <c r="K5713" s="10" t="s">
        <v>18181</v>
      </c>
      <c r="L5713" s="10">
        <v>1</v>
      </c>
      <c r="M5713" s="10">
        <v>678.58</v>
      </c>
      <c r="N5713" s="10">
        <v>678.58</v>
      </c>
      <c r="O5713" s="59">
        <v>0.1</v>
      </c>
      <c r="P5713" s="10">
        <v>67.86</v>
      </c>
      <c r="Q5713" s="10">
        <v>610.72</v>
      </c>
      <c r="R5713" s="10" t="s">
        <v>575</v>
      </c>
      <c r="S5713" s="10" t="s">
        <v>607</v>
      </c>
      <c r="T5713" s="59">
        <v>0.25</v>
      </c>
      <c r="U5713" s="10">
        <v>152.68</v>
      </c>
    </row>
    <row r="5714" spans="1:21" x14ac:dyDescent="0.3">
      <c r="A5714" s="10" t="s">
        <v>18180</v>
      </c>
      <c r="B5714" s="61">
        <v>44962</v>
      </c>
      <c r="C5714" s="10" t="s">
        <v>18179</v>
      </c>
      <c r="D5714" s="10" t="s">
        <v>18178</v>
      </c>
      <c r="E5714" s="10" t="s">
        <v>581</v>
      </c>
      <c r="F5714" s="10" t="s">
        <v>83</v>
      </c>
      <c r="G5714" s="10" t="s">
        <v>601</v>
      </c>
      <c r="H5714" s="10" t="s">
        <v>590</v>
      </c>
      <c r="I5714" s="10" t="s">
        <v>635</v>
      </c>
      <c r="J5714" s="10" t="s">
        <v>14249</v>
      </c>
      <c r="K5714" s="10" t="s">
        <v>17449</v>
      </c>
      <c r="L5714" s="10">
        <v>6</v>
      </c>
      <c r="M5714" s="10">
        <v>946.27</v>
      </c>
      <c r="N5714" s="10">
        <v>5677.62</v>
      </c>
      <c r="O5714" s="59">
        <v>0.1</v>
      </c>
      <c r="P5714" s="10">
        <v>567.76</v>
      </c>
      <c r="Q5714" s="10">
        <v>5109.8599999999997</v>
      </c>
      <c r="R5714" s="10" t="s">
        <v>614</v>
      </c>
      <c r="S5714" s="10" t="s">
        <v>607</v>
      </c>
      <c r="T5714" s="59">
        <v>0.15</v>
      </c>
      <c r="U5714" s="10">
        <v>766.48</v>
      </c>
    </row>
    <row r="5715" spans="1:21" x14ac:dyDescent="0.3">
      <c r="A5715" s="10" t="s">
        <v>18177</v>
      </c>
      <c r="B5715" s="61">
        <v>44944</v>
      </c>
      <c r="C5715" s="10" t="s">
        <v>18176</v>
      </c>
      <c r="D5715" s="10" t="s">
        <v>6760</v>
      </c>
      <c r="E5715" s="10" t="s">
        <v>603</v>
      </c>
      <c r="F5715" s="10" t="s">
        <v>636</v>
      </c>
      <c r="G5715" s="10" t="s">
        <v>601</v>
      </c>
      <c r="H5715" s="10" t="s">
        <v>590</v>
      </c>
      <c r="I5715" s="10" t="s">
        <v>589</v>
      </c>
      <c r="J5715" s="10" t="s">
        <v>18175</v>
      </c>
      <c r="K5715" s="10" t="s">
        <v>18174</v>
      </c>
      <c r="L5715" s="10">
        <v>10</v>
      </c>
      <c r="M5715" s="10">
        <v>689</v>
      </c>
      <c r="N5715" s="10">
        <v>6890</v>
      </c>
      <c r="O5715" s="59">
        <v>0</v>
      </c>
      <c r="P5715" s="10">
        <v>0</v>
      </c>
      <c r="Q5715" s="10">
        <v>6890</v>
      </c>
      <c r="R5715" s="10" t="s">
        <v>575</v>
      </c>
      <c r="S5715" s="10" t="s">
        <v>564</v>
      </c>
      <c r="T5715" s="59">
        <v>0.25</v>
      </c>
      <c r="U5715" s="10">
        <v>1722.5</v>
      </c>
    </row>
    <row r="5716" spans="1:21" x14ac:dyDescent="0.3">
      <c r="A5716" s="10" t="s">
        <v>18173</v>
      </c>
      <c r="B5716" s="61">
        <v>45046</v>
      </c>
      <c r="C5716" s="10" t="s">
        <v>6807</v>
      </c>
      <c r="D5716" s="10" t="s">
        <v>10558</v>
      </c>
      <c r="E5716" s="10" t="s">
        <v>592</v>
      </c>
      <c r="F5716" s="10" t="s">
        <v>18</v>
      </c>
      <c r="G5716" s="10" t="s">
        <v>569</v>
      </c>
      <c r="H5716" s="10" t="s">
        <v>590</v>
      </c>
      <c r="I5716" s="10" t="s">
        <v>748</v>
      </c>
      <c r="J5716" s="10" t="s">
        <v>11975</v>
      </c>
      <c r="K5716" s="10" t="s">
        <v>18172</v>
      </c>
      <c r="L5716" s="10">
        <v>4</v>
      </c>
      <c r="M5716" s="10">
        <v>432.46</v>
      </c>
      <c r="N5716" s="10">
        <v>1729.84</v>
      </c>
      <c r="O5716" s="59">
        <v>0.2</v>
      </c>
      <c r="P5716" s="10">
        <v>345.97</v>
      </c>
      <c r="Q5716" s="10">
        <v>1383.87</v>
      </c>
      <c r="R5716" s="10" t="s">
        <v>614</v>
      </c>
      <c r="S5716" s="10" t="s">
        <v>585</v>
      </c>
      <c r="T5716" s="59">
        <v>0.25</v>
      </c>
      <c r="U5716" s="10">
        <v>345.97</v>
      </c>
    </row>
    <row r="5717" spans="1:21" x14ac:dyDescent="0.3">
      <c r="A5717" s="10" t="s">
        <v>18171</v>
      </c>
      <c r="B5717" s="61">
        <v>44941</v>
      </c>
      <c r="C5717" s="10" t="s">
        <v>1422</v>
      </c>
      <c r="D5717" s="10" t="s">
        <v>14401</v>
      </c>
      <c r="E5717" s="10" t="s">
        <v>629</v>
      </c>
      <c r="F5717" s="10" t="s">
        <v>790</v>
      </c>
      <c r="G5717" s="10" t="s">
        <v>569</v>
      </c>
      <c r="H5717" s="10" t="s">
        <v>544</v>
      </c>
      <c r="I5717" s="10" t="s">
        <v>10</v>
      </c>
      <c r="J5717" s="10" t="s">
        <v>18170</v>
      </c>
      <c r="K5717" s="10" t="s">
        <v>18169</v>
      </c>
      <c r="L5717" s="10">
        <v>2</v>
      </c>
      <c r="M5717" s="10">
        <v>463.32</v>
      </c>
      <c r="N5717" s="10">
        <v>926.64</v>
      </c>
      <c r="O5717" s="59">
        <v>0.2</v>
      </c>
      <c r="P5717" s="10">
        <v>185.33</v>
      </c>
      <c r="Q5717" s="10">
        <v>741.31</v>
      </c>
      <c r="R5717" s="10" t="s">
        <v>586</v>
      </c>
      <c r="S5717" s="10" t="s">
        <v>585</v>
      </c>
      <c r="T5717" s="59">
        <v>0.3</v>
      </c>
      <c r="U5717" s="10">
        <v>222.39</v>
      </c>
    </row>
    <row r="5718" spans="1:21" x14ac:dyDescent="0.3">
      <c r="A5718" s="10" t="s">
        <v>18168</v>
      </c>
      <c r="B5718" s="61">
        <v>45078</v>
      </c>
      <c r="C5718" s="10" t="s">
        <v>18167</v>
      </c>
      <c r="D5718" s="10" t="s">
        <v>18166</v>
      </c>
      <c r="E5718" s="10" t="s">
        <v>592</v>
      </c>
      <c r="F5718" s="10" t="s">
        <v>591</v>
      </c>
      <c r="G5718" s="10" t="s">
        <v>601</v>
      </c>
      <c r="H5718" s="10" t="s">
        <v>590</v>
      </c>
      <c r="I5718" s="10" t="s">
        <v>589</v>
      </c>
      <c r="J5718" s="10" t="s">
        <v>18165</v>
      </c>
      <c r="K5718" s="10" t="s">
        <v>6274</v>
      </c>
      <c r="L5718" s="10">
        <v>1</v>
      </c>
      <c r="M5718" s="10">
        <v>635.35</v>
      </c>
      <c r="N5718" s="10">
        <v>635.35</v>
      </c>
      <c r="O5718" s="59">
        <v>0.05</v>
      </c>
      <c r="P5718" s="10">
        <v>31.77</v>
      </c>
      <c r="Q5718" s="10">
        <v>603.58000000000004</v>
      </c>
      <c r="R5718" s="10" t="s">
        <v>575</v>
      </c>
      <c r="S5718" s="10" t="s">
        <v>596</v>
      </c>
      <c r="T5718" s="59">
        <v>0.25</v>
      </c>
      <c r="U5718" s="10">
        <v>150.9</v>
      </c>
    </row>
    <row r="5719" spans="1:21" x14ac:dyDescent="0.3">
      <c r="A5719" s="10" t="s">
        <v>18164</v>
      </c>
      <c r="B5719" s="61">
        <v>45005</v>
      </c>
      <c r="C5719" s="10" t="s">
        <v>17325</v>
      </c>
      <c r="D5719" s="10" t="s">
        <v>18163</v>
      </c>
      <c r="E5719" s="10" t="s">
        <v>581</v>
      </c>
      <c r="F5719" s="10" t="s">
        <v>7</v>
      </c>
      <c r="G5719" s="10" t="s">
        <v>601</v>
      </c>
      <c r="H5719" s="10" t="s">
        <v>600</v>
      </c>
      <c r="I5719" s="10" t="s">
        <v>599</v>
      </c>
      <c r="J5719" s="10" t="s">
        <v>16443</v>
      </c>
      <c r="K5719" s="10" t="s">
        <v>18162</v>
      </c>
      <c r="L5719" s="10">
        <v>6</v>
      </c>
      <c r="M5719" s="10">
        <v>518.59</v>
      </c>
      <c r="N5719" s="10">
        <v>3111.54</v>
      </c>
      <c r="O5719" s="59">
        <v>0.2</v>
      </c>
      <c r="P5719" s="10">
        <v>622.30999999999995</v>
      </c>
      <c r="Q5719" s="10">
        <v>2489.23</v>
      </c>
      <c r="R5719" s="10" t="s">
        <v>614</v>
      </c>
      <c r="S5719" s="10" t="s">
        <v>596</v>
      </c>
      <c r="T5719" s="59">
        <v>0.3</v>
      </c>
      <c r="U5719" s="10">
        <v>746.77</v>
      </c>
    </row>
    <row r="5720" spans="1:21" x14ac:dyDescent="0.3">
      <c r="A5720" s="10" t="s">
        <v>18161</v>
      </c>
      <c r="B5720" s="61">
        <v>45009</v>
      </c>
      <c r="C5720" s="10" t="s">
        <v>18160</v>
      </c>
      <c r="D5720" s="10" t="s">
        <v>18159</v>
      </c>
      <c r="E5720" s="10" t="s">
        <v>581</v>
      </c>
      <c r="F5720" s="10" t="s">
        <v>580</v>
      </c>
      <c r="G5720" s="10" t="s">
        <v>601</v>
      </c>
      <c r="H5720" s="10" t="s">
        <v>600</v>
      </c>
      <c r="I5720" s="10" t="s">
        <v>664</v>
      </c>
      <c r="J5720" s="10" t="s">
        <v>18158</v>
      </c>
      <c r="K5720" s="10" t="s">
        <v>18157</v>
      </c>
      <c r="L5720" s="10">
        <v>8</v>
      </c>
      <c r="M5720" s="10">
        <v>156.81</v>
      </c>
      <c r="N5720" s="10">
        <v>1254.48</v>
      </c>
      <c r="O5720" s="59">
        <v>0.05</v>
      </c>
      <c r="P5720" s="10">
        <v>62.72</v>
      </c>
      <c r="Q5720" s="10">
        <v>1191.76</v>
      </c>
      <c r="R5720" s="10" t="s">
        <v>565</v>
      </c>
      <c r="S5720" s="10" t="s">
        <v>585</v>
      </c>
      <c r="T5720" s="59">
        <v>0.3</v>
      </c>
      <c r="U5720" s="10">
        <v>357.53</v>
      </c>
    </row>
    <row r="5721" spans="1:21" x14ac:dyDescent="0.3">
      <c r="A5721" s="10" t="s">
        <v>18156</v>
      </c>
      <c r="B5721" s="61">
        <v>45131</v>
      </c>
      <c r="C5721" s="10" t="s">
        <v>4100</v>
      </c>
      <c r="D5721" s="10" t="s">
        <v>18155</v>
      </c>
      <c r="E5721" s="10" t="s">
        <v>629</v>
      </c>
      <c r="F5721" s="10" t="s">
        <v>790</v>
      </c>
      <c r="G5721" s="10" t="s">
        <v>569</v>
      </c>
      <c r="H5721" s="10" t="s">
        <v>600</v>
      </c>
      <c r="I5721" s="10" t="s">
        <v>664</v>
      </c>
      <c r="J5721" s="10" t="s">
        <v>18154</v>
      </c>
      <c r="K5721" s="10" t="s">
        <v>5456</v>
      </c>
      <c r="L5721" s="10">
        <v>8</v>
      </c>
      <c r="M5721" s="10">
        <v>267.17</v>
      </c>
      <c r="N5721" s="10">
        <v>2137.36</v>
      </c>
      <c r="O5721" s="59">
        <v>0</v>
      </c>
      <c r="P5721" s="10">
        <v>0</v>
      </c>
      <c r="Q5721" s="10">
        <v>2137.36</v>
      </c>
      <c r="R5721" s="10" t="s">
        <v>575</v>
      </c>
      <c r="S5721" s="10" t="s">
        <v>607</v>
      </c>
      <c r="T5721" s="59">
        <v>0.3</v>
      </c>
      <c r="U5721" s="10">
        <v>641.21</v>
      </c>
    </row>
    <row r="5722" spans="1:21" x14ac:dyDescent="0.3">
      <c r="A5722" s="10" t="s">
        <v>18153</v>
      </c>
      <c r="B5722" s="61">
        <v>45143</v>
      </c>
      <c r="C5722" s="10" t="s">
        <v>18152</v>
      </c>
      <c r="D5722" s="10" t="s">
        <v>11875</v>
      </c>
      <c r="E5722" s="10" t="s">
        <v>629</v>
      </c>
      <c r="F5722" s="10" t="s">
        <v>790</v>
      </c>
      <c r="G5722" s="10" t="s">
        <v>569</v>
      </c>
      <c r="H5722" s="10" t="s">
        <v>579</v>
      </c>
      <c r="I5722" s="10" t="s">
        <v>722</v>
      </c>
      <c r="J5722" s="10" t="s">
        <v>18151</v>
      </c>
      <c r="K5722" s="10" t="s">
        <v>18150</v>
      </c>
      <c r="L5722" s="10">
        <v>4</v>
      </c>
      <c r="M5722" s="10">
        <v>720</v>
      </c>
      <c r="N5722" s="10">
        <v>2880</v>
      </c>
      <c r="O5722" s="59">
        <v>0.2</v>
      </c>
      <c r="P5722" s="10">
        <v>576</v>
      </c>
      <c r="Q5722" s="10">
        <v>2304</v>
      </c>
      <c r="R5722" s="10" t="s">
        <v>575</v>
      </c>
      <c r="S5722" s="10" t="s">
        <v>585</v>
      </c>
      <c r="T5722" s="59">
        <v>0.15</v>
      </c>
      <c r="U5722" s="10">
        <v>345.6</v>
      </c>
    </row>
    <row r="5723" spans="1:21" x14ac:dyDescent="0.3">
      <c r="A5723" s="10" t="s">
        <v>18149</v>
      </c>
      <c r="B5723" s="61">
        <v>45082</v>
      </c>
      <c r="C5723" s="10" t="s">
        <v>2758</v>
      </c>
      <c r="D5723" s="10" t="s">
        <v>11950</v>
      </c>
      <c r="E5723" s="10" t="s">
        <v>629</v>
      </c>
      <c r="F5723" s="10" t="s">
        <v>759</v>
      </c>
      <c r="G5723" s="10" t="s">
        <v>569</v>
      </c>
      <c r="H5723" s="10" t="s">
        <v>544</v>
      </c>
      <c r="I5723" s="10" t="s">
        <v>10</v>
      </c>
      <c r="J5723" s="10" t="s">
        <v>18148</v>
      </c>
      <c r="K5723" s="10" t="s">
        <v>18147</v>
      </c>
      <c r="L5723" s="10">
        <v>1</v>
      </c>
      <c r="M5723" s="10">
        <v>299.10000000000002</v>
      </c>
      <c r="N5723" s="10">
        <v>299.10000000000002</v>
      </c>
      <c r="O5723" s="59">
        <v>0.1</v>
      </c>
      <c r="P5723" s="10">
        <v>29.91</v>
      </c>
      <c r="Q5723" s="10">
        <v>269.19</v>
      </c>
      <c r="R5723" s="10" t="s">
        <v>565</v>
      </c>
      <c r="S5723" s="10" t="s">
        <v>596</v>
      </c>
      <c r="T5723" s="59">
        <v>0.25</v>
      </c>
      <c r="U5723" s="10">
        <v>67.3</v>
      </c>
    </row>
    <row r="5724" spans="1:21" x14ac:dyDescent="0.3">
      <c r="A5724" s="10" t="s">
        <v>18146</v>
      </c>
      <c r="B5724" s="61">
        <v>45160</v>
      </c>
      <c r="C5724" s="10" t="s">
        <v>18145</v>
      </c>
      <c r="D5724" s="10" t="s">
        <v>12662</v>
      </c>
      <c r="E5724" s="10" t="s">
        <v>629</v>
      </c>
      <c r="F5724" s="10" t="s">
        <v>628</v>
      </c>
      <c r="G5724" s="10" t="s">
        <v>569</v>
      </c>
      <c r="H5724" s="10" t="s">
        <v>600</v>
      </c>
      <c r="I5724" s="10" t="s">
        <v>599</v>
      </c>
      <c r="J5724" s="10" t="s">
        <v>18144</v>
      </c>
      <c r="K5724" s="10" t="s">
        <v>18143</v>
      </c>
      <c r="L5724" s="10">
        <v>2</v>
      </c>
      <c r="M5724" s="10">
        <v>933.86</v>
      </c>
      <c r="N5724" s="10">
        <v>1867.72</v>
      </c>
      <c r="O5724" s="59">
        <v>0</v>
      </c>
      <c r="P5724" s="10">
        <v>0</v>
      </c>
      <c r="Q5724" s="10">
        <v>1867.72</v>
      </c>
      <c r="R5724" s="10" t="s">
        <v>575</v>
      </c>
      <c r="S5724" s="10" t="s">
        <v>585</v>
      </c>
      <c r="T5724" s="59">
        <v>0.3</v>
      </c>
      <c r="U5724" s="10">
        <v>560.32000000000005</v>
      </c>
    </row>
    <row r="5725" spans="1:21" x14ac:dyDescent="0.3">
      <c r="A5725" s="10" t="s">
        <v>18142</v>
      </c>
      <c r="B5725" s="61">
        <v>45350</v>
      </c>
      <c r="C5725" s="10" t="s">
        <v>9283</v>
      </c>
      <c r="D5725" s="10" t="s">
        <v>18141</v>
      </c>
      <c r="E5725" s="10" t="s">
        <v>603</v>
      </c>
      <c r="F5725" s="10" t="s">
        <v>658</v>
      </c>
      <c r="G5725" s="10" t="s">
        <v>569</v>
      </c>
      <c r="H5725" s="10" t="s">
        <v>544</v>
      </c>
      <c r="I5725" s="10" t="s">
        <v>568</v>
      </c>
      <c r="J5725" s="10" t="s">
        <v>18140</v>
      </c>
      <c r="K5725" s="10" t="s">
        <v>7426</v>
      </c>
      <c r="L5725" s="10">
        <v>4</v>
      </c>
      <c r="M5725" s="10">
        <v>234.82</v>
      </c>
      <c r="N5725" s="10">
        <v>939.28</v>
      </c>
      <c r="O5725" s="59">
        <v>0.2</v>
      </c>
      <c r="P5725" s="10">
        <v>187.86</v>
      </c>
      <c r="Q5725" s="10">
        <v>751.42</v>
      </c>
      <c r="R5725" s="10" t="s">
        <v>586</v>
      </c>
      <c r="S5725" s="10" t="s">
        <v>596</v>
      </c>
      <c r="T5725" s="59">
        <v>0.3</v>
      </c>
      <c r="U5725" s="10">
        <v>225.43</v>
      </c>
    </row>
    <row r="5726" spans="1:21" x14ac:dyDescent="0.3">
      <c r="A5726" s="10" t="s">
        <v>18139</v>
      </c>
      <c r="B5726" s="61">
        <v>44994</v>
      </c>
      <c r="C5726" s="10" t="s">
        <v>18138</v>
      </c>
      <c r="D5726" s="10" t="s">
        <v>15934</v>
      </c>
      <c r="E5726" s="10" t="s">
        <v>629</v>
      </c>
      <c r="F5726" s="10" t="s">
        <v>759</v>
      </c>
      <c r="G5726" s="10" t="s">
        <v>569</v>
      </c>
      <c r="H5726" s="10" t="s">
        <v>579</v>
      </c>
      <c r="I5726" s="10" t="s">
        <v>578</v>
      </c>
      <c r="J5726" s="10" t="s">
        <v>18137</v>
      </c>
      <c r="K5726" s="10" t="s">
        <v>6952</v>
      </c>
      <c r="L5726" s="10">
        <v>8</v>
      </c>
      <c r="M5726" s="10">
        <v>692.95</v>
      </c>
      <c r="N5726" s="10">
        <v>5543.6</v>
      </c>
      <c r="O5726" s="59">
        <v>0.2</v>
      </c>
      <c r="P5726" s="10">
        <v>1108.72</v>
      </c>
      <c r="Q5726" s="10">
        <v>4434.88</v>
      </c>
      <c r="R5726" s="10" t="s">
        <v>586</v>
      </c>
      <c r="S5726" s="10" t="s">
        <v>607</v>
      </c>
      <c r="T5726" s="59">
        <v>0.25</v>
      </c>
      <c r="U5726" s="10">
        <v>1108.72</v>
      </c>
    </row>
    <row r="5727" spans="1:21" x14ac:dyDescent="0.3">
      <c r="A5727" s="10" t="s">
        <v>18136</v>
      </c>
      <c r="B5727" s="61">
        <v>45061</v>
      </c>
      <c r="C5727" s="10" t="s">
        <v>2363</v>
      </c>
      <c r="D5727" s="10" t="s">
        <v>18135</v>
      </c>
      <c r="E5727" s="10" t="s">
        <v>629</v>
      </c>
      <c r="F5727" s="10" t="s">
        <v>790</v>
      </c>
      <c r="G5727" s="10" t="s">
        <v>601</v>
      </c>
      <c r="H5727" s="10" t="s">
        <v>600</v>
      </c>
      <c r="I5727" s="10" t="s">
        <v>664</v>
      </c>
      <c r="J5727" s="10" t="s">
        <v>18134</v>
      </c>
      <c r="K5727" s="10" t="s">
        <v>18133</v>
      </c>
      <c r="L5727" s="10">
        <v>3</v>
      </c>
      <c r="M5727" s="10">
        <v>759.72</v>
      </c>
      <c r="N5727" s="10">
        <v>2279.16</v>
      </c>
      <c r="O5727" s="59">
        <v>0.05</v>
      </c>
      <c r="P5727" s="10">
        <v>113.96</v>
      </c>
      <c r="Q5727" s="10">
        <v>2165.1999999999998</v>
      </c>
      <c r="R5727" s="10" t="s">
        <v>565</v>
      </c>
      <c r="S5727" s="10" t="s">
        <v>596</v>
      </c>
      <c r="T5727" s="59">
        <v>0.25</v>
      </c>
      <c r="U5727" s="10">
        <v>541.29999999999995</v>
      </c>
    </row>
    <row r="5728" spans="1:21" x14ac:dyDescent="0.3">
      <c r="A5728" s="10" t="s">
        <v>18132</v>
      </c>
      <c r="B5728" s="61">
        <v>45134</v>
      </c>
      <c r="C5728" s="10" t="s">
        <v>10408</v>
      </c>
      <c r="D5728" s="10" t="s">
        <v>18131</v>
      </c>
      <c r="E5728" s="10" t="s">
        <v>571</v>
      </c>
      <c r="F5728" s="10" t="s">
        <v>685</v>
      </c>
      <c r="G5728" s="10" t="s">
        <v>601</v>
      </c>
      <c r="H5728" s="10" t="s">
        <v>600</v>
      </c>
      <c r="I5728" s="10" t="s">
        <v>627</v>
      </c>
      <c r="J5728" s="10" t="s">
        <v>18130</v>
      </c>
      <c r="K5728" s="10" t="s">
        <v>9706</v>
      </c>
      <c r="L5728" s="10">
        <v>3</v>
      </c>
      <c r="M5728" s="10">
        <v>663.84</v>
      </c>
      <c r="N5728" s="10">
        <v>1991.52</v>
      </c>
      <c r="O5728" s="59">
        <v>0.1</v>
      </c>
      <c r="P5728" s="10">
        <v>199.15</v>
      </c>
      <c r="Q5728" s="10">
        <v>1792.37</v>
      </c>
      <c r="R5728" s="10" t="s">
        <v>575</v>
      </c>
      <c r="S5728" s="10" t="s">
        <v>596</v>
      </c>
      <c r="T5728" s="59">
        <v>0.15</v>
      </c>
      <c r="U5728" s="10">
        <v>268.86</v>
      </c>
    </row>
    <row r="5729" spans="1:21" x14ac:dyDescent="0.3">
      <c r="A5729" s="10" t="s">
        <v>18129</v>
      </c>
      <c r="B5729" s="61">
        <v>44942</v>
      </c>
      <c r="C5729" s="10" t="s">
        <v>18128</v>
      </c>
      <c r="D5729" s="10" t="s">
        <v>18127</v>
      </c>
      <c r="E5729" s="10" t="s">
        <v>603</v>
      </c>
      <c r="F5729" s="10" t="s">
        <v>636</v>
      </c>
      <c r="G5729" s="10" t="s">
        <v>601</v>
      </c>
      <c r="H5729" s="10" t="s">
        <v>590</v>
      </c>
      <c r="I5729" s="10" t="s">
        <v>589</v>
      </c>
      <c r="J5729" s="10" t="s">
        <v>18126</v>
      </c>
      <c r="K5729" s="10" t="s">
        <v>14916</v>
      </c>
      <c r="L5729" s="10">
        <v>9</v>
      </c>
      <c r="M5729" s="10">
        <v>387.12</v>
      </c>
      <c r="N5729" s="10">
        <v>3484.08</v>
      </c>
      <c r="O5729" s="59">
        <v>0.1</v>
      </c>
      <c r="P5729" s="10">
        <v>348.41</v>
      </c>
      <c r="Q5729" s="10">
        <v>3135.67</v>
      </c>
      <c r="R5729" s="10" t="s">
        <v>575</v>
      </c>
      <c r="S5729" s="10" t="s">
        <v>596</v>
      </c>
      <c r="T5729" s="59">
        <v>0.25</v>
      </c>
      <c r="U5729" s="10">
        <v>783.92</v>
      </c>
    </row>
    <row r="5730" spans="1:21" x14ac:dyDescent="0.3">
      <c r="A5730" s="10" t="s">
        <v>18125</v>
      </c>
      <c r="B5730" s="61">
        <v>45096</v>
      </c>
      <c r="C5730" s="10" t="s">
        <v>18124</v>
      </c>
      <c r="D5730" s="10" t="s">
        <v>1773</v>
      </c>
      <c r="E5730" s="10" t="s">
        <v>581</v>
      </c>
      <c r="F5730" s="10" t="s">
        <v>580</v>
      </c>
      <c r="G5730" s="10" t="s">
        <v>569</v>
      </c>
      <c r="H5730" s="10" t="s">
        <v>600</v>
      </c>
      <c r="I5730" s="10" t="s">
        <v>664</v>
      </c>
      <c r="J5730" s="10" t="s">
        <v>13934</v>
      </c>
      <c r="K5730" s="10" t="s">
        <v>3111</v>
      </c>
      <c r="L5730" s="10">
        <v>10</v>
      </c>
      <c r="M5730" s="10">
        <v>493.64</v>
      </c>
      <c r="N5730" s="10">
        <v>4936.3999999999996</v>
      </c>
      <c r="O5730" s="59">
        <v>0.2</v>
      </c>
      <c r="P5730" s="10">
        <v>987.28</v>
      </c>
      <c r="Q5730" s="10">
        <v>3949.12</v>
      </c>
      <c r="R5730" s="10" t="s">
        <v>565</v>
      </c>
      <c r="S5730" s="10" t="s">
        <v>607</v>
      </c>
      <c r="T5730" s="59">
        <v>0.3</v>
      </c>
      <c r="U5730" s="10">
        <v>1184.74</v>
      </c>
    </row>
    <row r="5731" spans="1:21" x14ac:dyDescent="0.3">
      <c r="A5731" s="10" t="s">
        <v>18123</v>
      </c>
      <c r="B5731" s="61">
        <v>45043</v>
      </c>
      <c r="C5731" s="10" t="s">
        <v>8084</v>
      </c>
      <c r="D5731" s="10" t="s">
        <v>4893</v>
      </c>
      <c r="E5731" s="10" t="s">
        <v>629</v>
      </c>
      <c r="F5731" s="10" t="s">
        <v>628</v>
      </c>
      <c r="G5731" s="10" t="s">
        <v>601</v>
      </c>
      <c r="H5731" s="10" t="s">
        <v>544</v>
      </c>
      <c r="I5731" s="10" t="s">
        <v>568</v>
      </c>
      <c r="J5731" s="10" t="s">
        <v>18122</v>
      </c>
      <c r="K5731" s="10" t="s">
        <v>5042</v>
      </c>
      <c r="L5731" s="10">
        <v>3</v>
      </c>
      <c r="M5731" s="10">
        <v>671.89</v>
      </c>
      <c r="N5731" s="10">
        <v>2015.67</v>
      </c>
      <c r="O5731" s="59">
        <v>0.2</v>
      </c>
      <c r="P5731" s="10">
        <v>403.13</v>
      </c>
      <c r="Q5731" s="10">
        <v>1612.54</v>
      </c>
      <c r="R5731" s="10" t="s">
        <v>575</v>
      </c>
      <c r="S5731" s="10" t="s">
        <v>596</v>
      </c>
      <c r="T5731" s="59">
        <v>0.15</v>
      </c>
      <c r="U5731" s="10">
        <v>241.88</v>
      </c>
    </row>
    <row r="5732" spans="1:21" x14ac:dyDescent="0.3">
      <c r="A5732" s="10" t="s">
        <v>18121</v>
      </c>
      <c r="B5732" s="61">
        <v>45124</v>
      </c>
      <c r="C5732" s="10" t="s">
        <v>6672</v>
      </c>
      <c r="D5732" s="10" t="s">
        <v>18120</v>
      </c>
      <c r="E5732" s="10" t="s">
        <v>629</v>
      </c>
      <c r="F5732" s="10" t="s">
        <v>790</v>
      </c>
      <c r="G5732" s="10" t="s">
        <v>569</v>
      </c>
      <c r="H5732" s="10" t="s">
        <v>544</v>
      </c>
      <c r="I5732" s="10" t="s">
        <v>610</v>
      </c>
      <c r="J5732" s="10" t="s">
        <v>6507</v>
      </c>
      <c r="K5732" s="10" t="s">
        <v>18119</v>
      </c>
      <c r="L5732" s="10">
        <v>6</v>
      </c>
      <c r="M5732" s="10">
        <v>311.54000000000002</v>
      </c>
      <c r="N5732" s="10">
        <v>1869.24</v>
      </c>
      <c r="O5732" s="59">
        <v>0.2</v>
      </c>
      <c r="P5732" s="10">
        <v>373.85</v>
      </c>
      <c r="Q5732" s="10">
        <v>1495.39</v>
      </c>
      <c r="R5732" s="10" t="s">
        <v>586</v>
      </c>
      <c r="S5732" s="10" t="s">
        <v>585</v>
      </c>
      <c r="T5732" s="59">
        <v>0.15</v>
      </c>
      <c r="U5732" s="10">
        <v>224.31</v>
      </c>
    </row>
    <row r="5733" spans="1:21" x14ac:dyDescent="0.3">
      <c r="A5733" s="10" t="s">
        <v>18118</v>
      </c>
      <c r="B5733" s="61">
        <v>45158</v>
      </c>
      <c r="C5733" s="10" t="s">
        <v>18117</v>
      </c>
      <c r="D5733" s="10" t="s">
        <v>18116</v>
      </c>
      <c r="E5733" s="10" t="s">
        <v>603</v>
      </c>
      <c r="F5733" s="10" t="s">
        <v>602</v>
      </c>
      <c r="G5733" s="10" t="s">
        <v>569</v>
      </c>
      <c r="H5733" s="10" t="s">
        <v>590</v>
      </c>
      <c r="I5733" s="10" t="s">
        <v>748</v>
      </c>
      <c r="J5733" s="10" t="s">
        <v>18115</v>
      </c>
      <c r="K5733" s="10" t="s">
        <v>18114</v>
      </c>
      <c r="L5733" s="10">
        <v>8</v>
      </c>
      <c r="M5733" s="10">
        <v>344.83</v>
      </c>
      <c r="N5733" s="10">
        <v>2758.64</v>
      </c>
      <c r="O5733" s="59">
        <v>0.2</v>
      </c>
      <c r="P5733" s="10">
        <v>551.73</v>
      </c>
      <c r="Q5733" s="10">
        <v>2206.91</v>
      </c>
      <c r="R5733" s="10" t="s">
        <v>586</v>
      </c>
      <c r="S5733" s="10" t="s">
        <v>607</v>
      </c>
      <c r="T5733" s="59">
        <v>0.15</v>
      </c>
      <c r="U5733" s="10">
        <v>331.04</v>
      </c>
    </row>
    <row r="5734" spans="1:21" x14ac:dyDescent="0.3">
      <c r="A5734" s="10" t="s">
        <v>18113</v>
      </c>
      <c r="B5734" s="61">
        <v>44961</v>
      </c>
      <c r="C5734" s="10" t="s">
        <v>18112</v>
      </c>
      <c r="D5734" s="10" t="s">
        <v>18111</v>
      </c>
      <c r="E5734" s="10" t="s">
        <v>629</v>
      </c>
      <c r="F5734" s="10" t="s">
        <v>759</v>
      </c>
      <c r="G5734" s="10" t="s">
        <v>601</v>
      </c>
      <c r="H5734" s="10" t="s">
        <v>600</v>
      </c>
      <c r="I5734" s="10" t="s">
        <v>599</v>
      </c>
      <c r="J5734" s="10" t="s">
        <v>13450</v>
      </c>
      <c r="K5734" s="10" t="s">
        <v>18110</v>
      </c>
      <c r="L5734" s="10">
        <v>4</v>
      </c>
      <c r="M5734" s="10">
        <v>253.16</v>
      </c>
      <c r="N5734" s="10">
        <v>1012.64</v>
      </c>
      <c r="O5734" s="59">
        <v>0.1</v>
      </c>
      <c r="P5734" s="10">
        <v>101.26</v>
      </c>
      <c r="Q5734" s="10">
        <v>911.38</v>
      </c>
      <c r="R5734" s="10" t="s">
        <v>586</v>
      </c>
      <c r="S5734" s="10" t="s">
        <v>596</v>
      </c>
      <c r="T5734" s="59">
        <v>0.3</v>
      </c>
      <c r="U5734" s="10">
        <v>273.41000000000003</v>
      </c>
    </row>
    <row r="5735" spans="1:21" x14ac:dyDescent="0.3">
      <c r="A5735" s="10" t="s">
        <v>18109</v>
      </c>
      <c r="B5735" s="61">
        <v>44976</v>
      </c>
      <c r="C5735" s="10" t="s">
        <v>2503</v>
      </c>
      <c r="D5735" s="10" t="s">
        <v>18108</v>
      </c>
      <c r="E5735" s="10" t="s">
        <v>629</v>
      </c>
      <c r="F5735" s="10" t="s">
        <v>628</v>
      </c>
      <c r="G5735" s="10" t="s">
        <v>601</v>
      </c>
      <c r="H5735" s="10" t="s">
        <v>544</v>
      </c>
      <c r="I5735" s="10" t="s">
        <v>610</v>
      </c>
      <c r="J5735" s="10" t="s">
        <v>18107</v>
      </c>
      <c r="K5735" s="10" t="s">
        <v>4521</v>
      </c>
      <c r="L5735" s="10">
        <v>8</v>
      </c>
      <c r="M5735" s="10">
        <v>101.12</v>
      </c>
      <c r="N5735" s="10">
        <v>808.96</v>
      </c>
      <c r="O5735" s="59">
        <v>0.05</v>
      </c>
      <c r="P5735" s="10">
        <v>40.450000000000003</v>
      </c>
      <c r="Q5735" s="10">
        <v>768.51</v>
      </c>
      <c r="R5735" s="10" t="s">
        <v>575</v>
      </c>
      <c r="S5735" s="10" t="s">
        <v>596</v>
      </c>
      <c r="T5735" s="59">
        <v>0.25</v>
      </c>
      <c r="U5735" s="10">
        <v>192.13</v>
      </c>
    </row>
    <row r="5736" spans="1:21" x14ac:dyDescent="0.3">
      <c r="A5736" s="10" t="s">
        <v>18106</v>
      </c>
      <c r="B5736" s="61">
        <v>44951</v>
      </c>
      <c r="C5736" s="10" t="s">
        <v>18105</v>
      </c>
      <c r="D5736" s="10" t="s">
        <v>18104</v>
      </c>
      <c r="E5736" s="10" t="s">
        <v>592</v>
      </c>
      <c r="F5736" s="10" t="s">
        <v>18</v>
      </c>
      <c r="G5736" s="10" t="s">
        <v>569</v>
      </c>
      <c r="H5736" s="10" t="s">
        <v>579</v>
      </c>
      <c r="I5736" s="10" t="s">
        <v>722</v>
      </c>
      <c r="J5736" s="10" t="s">
        <v>18103</v>
      </c>
      <c r="K5736" s="10" t="s">
        <v>18102</v>
      </c>
      <c r="L5736" s="10">
        <v>9</v>
      </c>
      <c r="M5736" s="10">
        <v>963.47</v>
      </c>
      <c r="N5736" s="10">
        <v>8671.23</v>
      </c>
      <c r="O5736" s="59">
        <v>0.05</v>
      </c>
      <c r="P5736" s="10">
        <v>433.56</v>
      </c>
      <c r="Q5736" s="10">
        <v>8237.67</v>
      </c>
      <c r="R5736" s="10" t="s">
        <v>586</v>
      </c>
      <c r="S5736" s="10" t="s">
        <v>564</v>
      </c>
      <c r="T5736" s="59">
        <v>0.25</v>
      </c>
      <c r="U5736" s="10">
        <v>2059.42</v>
      </c>
    </row>
    <row r="5737" spans="1:21" x14ac:dyDescent="0.3">
      <c r="A5737" s="10" t="s">
        <v>18101</v>
      </c>
      <c r="B5737" s="61">
        <v>45149</v>
      </c>
      <c r="C5737" s="10" t="s">
        <v>18100</v>
      </c>
      <c r="D5737" s="10" t="s">
        <v>18099</v>
      </c>
      <c r="E5737" s="10" t="s">
        <v>581</v>
      </c>
      <c r="F5737" s="10" t="s">
        <v>7</v>
      </c>
      <c r="G5737" s="10" t="s">
        <v>569</v>
      </c>
      <c r="H5737" s="10" t="s">
        <v>590</v>
      </c>
      <c r="I5737" s="10" t="s">
        <v>748</v>
      </c>
      <c r="J5737" s="10" t="s">
        <v>1310</v>
      </c>
      <c r="K5737" s="10" t="s">
        <v>10208</v>
      </c>
      <c r="L5737" s="10">
        <v>10</v>
      </c>
      <c r="M5737" s="10">
        <v>628.44000000000005</v>
      </c>
      <c r="N5737" s="10">
        <v>6284.4</v>
      </c>
      <c r="O5737" s="59">
        <v>0.05</v>
      </c>
      <c r="P5737" s="10">
        <v>314.22000000000003</v>
      </c>
      <c r="Q5737" s="10">
        <v>5970.18</v>
      </c>
      <c r="R5737" s="10" t="s">
        <v>565</v>
      </c>
      <c r="S5737" s="10" t="s">
        <v>564</v>
      </c>
      <c r="T5737" s="59">
        <v>0.15</v>
      </c>
      <c r="U5737" s="10">
        <v>895.53</v>
      </c>
    </row>
    <row r="5738" spans="1:21" x14ac:dyDescent="0.3">
      <c r="A5738" s="10" t="s">
        <v>18098</v>
      </c>
      <c r="B5738" s="61">
        <v>45374</v>
      </c>
      <c r="C5738" s="10" t="s">
        <v>18097</v>
      </c>
      <c r="D5738" s="10" t="s">
        <v>18096</v>
      </c>
      <c r="E5738" s="10" t="s">
        <v>592</v>
      </c>
      <c r="F5738" s="10" t="s">
        <v>591</v>
      </c>
      <c r="G5738" s="10" t="s">
        <v>601</v>
      </c>
      <c r="H5738" s="10" t="s">
        <v>544</v>
      </c>
      <c r="I5738" s="10" t="s">
        <v>10</v>
      </c>
      <c r="J5738" s="10" t="s">
        <v>18095</v>
      </c>
      <c r="K5738" s="10" t="s">
        <v>18094</v>
      </c>
      <c r="L5738" s="10">
        <v>5</v>
      </c>
      <c r="M5738" s="10">
        <v>613.27</v>
      </c>
      <c r="N5738" s="10">
        <v>3066.35</v>
      </c>
      <c r="O5738" s="59">
        <v>0.2</v>
      </c>
      <c r="P5738" s="10">
        <v>613.27</v>
      </c>
      <c r="Q5738" s="10">
        <v>2453.08</v>
      </c>
      <c r="R5738" s="10" t="s">
        <v>565</v>
      </c>
      <c r="S5738" s="10" t="s">
        <v>596</v>
      </c>
      <c r="T5738" s="59">
        <v>0.25</v>
      </c>
      <c r="U5738" s="10">
        <v>613.27</v>
      </c>
    </row>
    <row r="5739" spans="1:21" x14ac:dyDescent="0.3">
      <c r="A5739" s="10" t="s">
        <v>18093</v>
      </c>
      <c r="B5739" s="61">
        <v>45221</v>
      </c>
      <c r="C5739" s="10" t="s">
        <v>5392</v>
      </c>
      <c r="D5739" s="10" t="s">
        <v>18092</v>
      </c>
      <c r="E5739" s="10" t="s">
        <v>581</v>
      </c>
      <c r="F5739" s="10" t="s">
        <v>83</v>
      </c>
      <c r="G5739" s="10" t="s">
        <v>569</v>
      </c>
      <c r="H5739" s="10" t="s">
        <v>579</v>
      </c>
      <c r="I5739" s="10" t="s">
        <v>722</v>
      </c>
      <c r="J5739" s="10" t="s">
        <v>18091</v>
      </c>
      <c r="K5739" s="10" t="s">
        <v>18090</v>
      </c>
      <c r="L5739" s="10">
        <v>1</v>
      </c>
      <c r="M5739" s="10">
        <v>215.22</v>
      </c>
      <c r="N5739" s="10">
        <v>215.22</v>
      </c>
      <c r="O5739" s="59">
        <v>0</v>
      </c>
      <c r="P5739" s="10">
        <v>0</v>
      </c>
      <c r="Q5739" s="10">
        <v>215.22</v>
      </c>
      <c r="R5739" s="10" t="s">
        <v>586</v>
      </c>
      <c r="S5739" s="10" t="s">
        <v>564</v>
      </c>
      <c r="T5739" s="59">
        <v>0.25</v>
      </c>
      <c r="U5739" s="10">
        <v>53.8</v>
      </c>
    </row>
    <row r="5740" spans="1:21" x14ac:dyDescent="0.3">
      <c r="A5740" s="10" t="s">
        <v>18089</v>
      </c>
      <c r="B5740" s="61">
        <v>45375</v>
      </c>
      <c r="C5740" s="10" t="s">
        <v>18088</v>
      </c>
      <c r="D5740" s="10" t="s">
        <v>10990</v>
      </c>
      <c r="E5740" s="10" t="s">
        <v>581</v>
      </c>
      <c r="F5740" s="10" t="s">
        <v>83</v>
      </c>
      <c r="G5740" s="10" t="s">
        <v>601</v>
      </c>
      <c r="H5740" s="10" t="s">
        <v>544</v>
      </c>
      <c r="I5740" s="10" t="s">
        <v>10</v>
      </c>
      <c r="J5740" s="10" t="s">
        <v>18087</v>
      </c>
      <c r="K5740" s="10" t="s">
        <v>18086</v>
      </c>
      <c r="L5740" s="10">
        <v>10</v>
      </c>
      <c r="M5740" s="10">
        <v>856.45</v>
      </c>
      <c r="N5740" s="10">
        <v>8564.5</v>
      </c>
      <c r="O5740" s="59">
        <v>0.1</v>
      </c>
      <c r="P5740" s="10">
        <v>856.45</v>
      </c>
      <c r="Q5740" s="10">
        <v>7708.05</v>
      </c>
      <c r="R5740" s="10" t="s">
        <v>614</v>
      </c>
      <c r="S5740" s="10" t="s">
        <v>607</v>
      </c>
      <c r="T5740" s="59">
        <v>0.3</v>
      </c>
      <c r="U5740" s="10">
        <v>2312.41</v>
      </c>
    </row>
    <row r="5741" spans="1:21" x14ac:dyDescent="0.3">
      <c r="A5741" s="10" t="s">
        <v>18085</v>
      </c>
      <c r="B5741" s="61">
        <v>45025</v>
      </c>
      <c r="C5741" s="10" t="s">
        <v>12355</v>
      </c>
      <c r="D5741" s="10" t="s">
        <v>18084</v>
      </c>
      <c r="E5741" s="10" t="s">
        <v>571</v>
      </c>
      <c r="F5741" s="10" t="s">
        <v>11</v>
      </c>
      <c r="G5741" s="10" t="s">
        <v>601</v>
      </c>
      <c r="H5741" s="10" t="s">
        <v>579</v>
      </c>
      <c r="I5741" s="10" t="s">
        <v>711</v>
      </c>
      <c r="J5741" s="10" t="s">
        <v>18083</v>
      </c>
      <c r="K5741" s="10" t="s">
        <v>18082</v>
      </c>
      <c r="L5741" s="10">
        <v>1</v>
      </c>
      <c r="M5741" s="10">
        <v>376.13</v>
      </c>
      <c r="N5741" s="10">
        <v>376.13</v>
      </c>
      <c r="O5741" s="59">
        <v>0.1</v>
      </c>
      <c r="P5741" s="10">
        <v>37.61</v>
      </c>
      <c r="Q5741" s="10">
        <v>338.52</v>
      </c>
      <c r="R5741" s="10" t="s">
        <v>575</v>
      </c>
      <c r="S5741" s="10" t="s">
        <v>585</v>
      </c>
      <c r="T5741" s="59">
        <v>0.25</v>
      </c>
      <c r="U5741" s="10">
        <v>84.63</v>
      </c>
    </row>
    <row r="5742" spans="1:21" x14ac:dyDescent="0.3">
      <c r="A5742" s="10" t="s">
        <v>18081</v>
      </c>
      <c r="B5742" s="61">
        <v>45206</v>
      </c>
      <c r="C5742" s="10" t="s">
        <v>18080</v>
      </c>
      <c r="D5742" s="10" t="s">
        <v>4784</v>
      </c>
      <c r="E5742" s="10" t="s">
        <v>571</v>
      </c>
      <c r="F5742" s="10" t="s">
        <v>685</v>
      </c>
      <c r="G5742" s="10" t="s">
        <v>601</v>
      </c>
      <c r="H5742" s="10" t="s">
        <v>600</v>
      </c>
      <c r="I5742" s="10" t="s">
        <v>599</v>
      </c>
      <c r="J5742" s="10" t="s">
        <v>2687</v>
      </c>
      <c r="K5742" s="10" t="s">
        <v>18079</v>
      </c>
      <c r="L5742" s="10">
        <v>10</v>
      </c>
      <c r="M5742" s="10">
        <v>356.5</v>
      </c>
      <c r="N5742" s="10">
        <v>3565</v>
      </c>
      <c r="O5742" s="59">
        <v>0.1</v>
      </c>
      <c r="P5742" s="10">
        <v>356.5</v>
      </c>
      <c r="Q5742" s="10">
        <v>3208.5</v>
      </c>
      <c r="R5742" s="10" t="s">
        <v>575</v>
      </c>
      <c r="S5742" s="10" t="s">
        <v>585</v>
      </c>
      <c r="T5742" s="59">
        <v>0.25</v>
      </c>
      <c r="U5742" s="10">
        <v>802.12</v>
      </c>
    </row>
    <row r="5743" spans="1:21" x14ac:dyDescent="0.3">
      <c r="A5743" s="10" t="s">
        <v>18078</v>
      </c>
      <c r="B5743" s="61">
        <v>45356</v>
      </c>
      <c r="C5743" s="10" t="s">
        <v>18077</v>
      </c>
      <c r="D5743" s="10" t="s">
        <v>18076</v>
      </c>
      <c r="E5743" s="10" t="s">
        <v>581</v>
      </c>
      <c r="F5743" s="10" t="s">
        <v>7</v>
      </c>
      <c r="G5743" s="10" t="s">
        <v>569</v>
      </c>
      <c r="H5743" s="10" t="s">
        <v>600</v>
      </c>
      <c r="I5743" s="10" t="s">
        <v>599</v>
      </c>
      <c r="J5743" s="10" t="s">
        <v>18075</v>
      </c>
      <c r="K5743" s="10" t="s">
        <v>15416</v>
      </c>
      <c r="L5743" s="10">
        <v>1</v>
      </c>
      <c r="M5743" s="10">
        <v>698.64</v>
      </c>
      <c r="N5743" s="10">
        <v>698.64</v>
      </c>
      <c r="O5743" s="59">
        <v>0</v>
      </c>
      <c r="P5743" s="10">
        <v>0</v>
      </c>
      <c r="Q5743" s="10">
        <v>698.64</v>
      </c>
      <c r="R5743" s="10" t="s">
        <v>575</v>
      </c>
      <c r="S5743" s="10" t="s">
        <v>564</v>
      </c>
      <c r="T5743" s="59">
        <v>0.15</v>
      </c>
      <c r="U5743" s="10">
        <v>104.8</v>
      </c>
    </row>
    <row r="5744" spans="1:21" x14ac:dyDescent="0.3">
      <c r="A5744" s="10" t="s">
        <v>18074</v>
      </c>
      <c r="B5744" s="61">
        <v>45144</v>
      </c>
      <c r="C5744" s="10" t="s">
        <v>18073</v>
      </c>
      <c r="D5744" s="10" t="s">
        <v>1679</v>
      </c>
      <c r="E5744" s="10" t="s">
        <v>581</v>
      </c>
      <c r="F5744" s="10" t="s">
        <v>83</v>
      </c>
      <c r="G5744" s="10" t="s">
        <v>601</v>
      </c>
      <c r="H5744" s="10" t="s">
        <v>590</v>
      </c>
      <c r="I5744" s="10" t="s">
        <v>589</v>
      </c>
      <c r="J5744" s="10" t="s">
        <v>18072</v>
      </c>
      <c r="K5744" s="10" t="s">
        <v>2360</v>
      </c>
      <c r="L5744" s="10">
        <v>7</v>
      </c>
      <c r="M5744" s="10">
        <v>238.97</v>
      </c>
      <c r="N5744" s="10">
        <v>1672.79</v>
      </c>
      <c r="O5744" s="59">
        <v>0.2</v>
      </c>
      <c r="P5744" s="10">
        <v>334.56</v>
      </c>
      <c r="Q5744" s="10">
        <v>1338.23</v>
      </c>
      <c r="R5744" s="10" t="s">
        <v>586</v>
      </c>
      <c r="S5744" s="10" t="s">
        <v>596</v>
      </c>
      <c r="T5744" s="59">
        <v>0.15</v>
      </c>
      <c r="U5744" s="10">
        <v>200.73</v>
      </c>
    </row>
    <row r="5745" spans="1:21" x14ac:dyDescent="0.3">
      <c r="A5745" s="10" t="s">
        <v>18071</v>
      </c>
      <c r="B5745" s="61">
        <v>45053</v>
      </c>
      <c r="C5745" s="10" t="s">
        <v>18070</v>
      </c>
      <c r="D5745" s="10" t="s">
        <v>18069</v>
      </c>
      <c r="E5745" s="10" t="s">
        <v>571</v>
      </c>
      <c r="F5745" s="10" t="s">
        <v>11</v>
      </c>
      <c r="G5745" s="10" t="s">
        <v>601</v>
      </c>
      <c r="H5745" s="10" t="s">
        <v>590</v>
      </c>
      <c r="I5745" s="10" t="s">
        <v>589</v>
      </c>
      <c r="J5745" s="10" t="s">
        <v>18068</v>
      </c>
      <c r="K5745" s="10" t="s">
        <v>17661</v>
      </c>
      <c r="L5745" s="10">
        <v>10</v>
      </c>
      <c r="M5745" s="10">
        <v>383.14</v>
      </c>
      <c r="N5745" s="10">
        <v>3831.4</v>
      </c>
      <c r="O5745" s="59">
        <v>0.2</v>
      </c>
      <c r="P5745" s="10">
        <v>766.28</v>
      </c>
      <c r="Q5745" s="10">
        <v>3065.12</v>
      </c>
      <c r="R5745" s="10" t="s">
        <v>565</v>
      </c>
      <c r="S5745" s="10" t="s">
        <v>585</v>
      </c>
      <c r="T5745" s="59">
        <v>0.15</v>
      </c>
      <c r="U5745" s="10">
        <v>459.77</v>
      </c>
    </row>
    <row r="5746" spans="1:21" x14ac:dyDescent="0.3">
      <c r="A5746" s="10" t="s">
        <v>18067</v>
      </c>
      <c r="B5746" s="61">
        <v>45034</v>
      </c>
      <c r="C5746" s="10" t="s">
        <v>17808</v>
      </c>
      <c r="D5746" s="10" t="s">
        <v>16444</v>
      </c>
      <c r="E5746" s="10" t="s">
        <v>581</v>
      </c>
      <c r="F5746" s="10" t="s">
        <v>7</v>
      </c>
      <c r="G5746" s="10" t="s">
        <v>569</v>
      </c>
      <c r="H5746" s="10" t="s">
        <v>579</v>
      </c>
      <c r="I5746" s="10" t="s">
        <v>578</v>
      </c>
      <c r="J5746" s="10" t="s">
        <v>5457</v>
      </c>
      <c r="K5746" s="10" t="s">
        <v>10516</v>
      </c>
      <c r="L5746" s="10">
        <v>8</v>
      </c>
      <c r="M5746" s="10">
        <v>967.93</v>
      </c>
      <c r="N5746" s="10">
        <v>7743.44</v>
      </c>
      <c r="O5746" s="59">
        <v>0.05</v>
      </c>
      <c r="P5746" s="10">
        <v>387.17</v>
      </c>
      <c r="Q5746" s="10">
        <v>7356.27</v>
      </c>
      <c r="R5746" s="10" t="s">
        <v>614</v>
      </c>
      <c r="S5746" s="10" t="s">
        <v>585</v>
      </c>
      <c r="T5746" s="59">
        <v>0.25</v>
      </c>
      <c r="U5746" s="10">
        <v>1839.07</v>
      </c>
    </row>
    <row r="5747" spans="1:21" x14ac:dyDescent="0.3">
      <c r="A5747" s="10" t="s">
        <v>18066</v>
      </c>
      <c r="B5747" s="61">
        <v>45184</v>
      </c>
      <c r="C5747" s="10" t="s">
        <v>9055</v>
      </c>
      <c r="D5747" s="10" t="s">
        <v>18065</v>
      </c>
      <c r="E5747" s="10" t="s">
        <v>581</v>
      </c>
      <c r="F5747" s="10" t="s">
        <v>7</v>
      </c>
      <c r="G5747" s="10" t="s">
        <v>601</v>
      </c>
      <c r="H5747" s="10" t="s">
        <v>590</v>
      </c>
      <c r="I5747" s="10" t="s">
        <v>748</v>
      </c>
      <c r="J5747" s="10" t="s">
        <v>18064</v>
      </c>
      <c r="K5747" s="10" t="s">
        <v>7020</v>
      </c>
      <c r="L5747" s="10">
        <v>3</v>
      </c>
      <c r="M5747" s="10">
        <v>482.93</v>
      </c>
      <c r="N5747" s="10">
        <v>1448.79</v>
      </c>
      <c r="O5747" s="59">
        <v>0.2</v>
      </c>
      <c r="P5747" s="10">
        <v>289.76</v>
      </c>
      <c r="Q5747" s="10">
        <v>1159.03</v>
      </c>
      <c r="R5747" s="10" t="s">
        <v>586</v>
      </c>
      <c r="S5747" s="10" t="s">
        <v>596</v>
      </c>
      <c r="T5747" s="59">
        <v>0.3</v>
      </c>
      <c r="U5747" s="10">
        <v>347.71</v>
      </c>
    </row>
    <row r="5748" spans="1:21" x14ac:dyDescent="0.3">
      <c r="A5748" s="10" t="s">
        <v>18063</v>
      </c>
      <c r="B5748" s="61">
        <v>44979</v>
      </c>
      <c r="C5748" s="10" t="s">
        <v>5691</v>
      </c>
      <c r="D5748" s="10" t="s">
        <v>18062</v>
      </c>
      <c r="E5748" s="10" t="s">
        <v>603</v>
      </c>
      <c r="F5748" s="10" t="s">
        <v>636</v>
      </c>
      <c r="G5748" s="10" t="s">
        <v>601</v>
      </c>
      <c r="H5748" s="10" t="s">
        <v>590</v>
      </c>
      <c r="I5748" s="10" t="s">
        <v>748</v>
      </c>
      <c r="J5748" s="10" t="s">
        <v>18061</v>
      </c>
      <c r="K5748" s="10" t="s">
        <v>18060</v>
      </c>
      <c r="L5748" s="10">
        <v>4</v>
      </c>
      <c r="M5748" s="10">
        <v>135.55000000000001</v>
      </c>
      <c r="N5748" s="10">
        <v>542.20000000000005</v>
      </c>
      <c r="O5748" s="59">
        <v>0.1</v>
      </c>
      <c r="P5748" s="10">
        <v>54.22</v>
      </c>
      <c r="Q5748" s="10">
        <v>487.98</v>
      </c>
      <c r="R5748" s="10" t="s">
        <v>614</v>
      </c>
      <c r="S5748" s="10" t="s">
        <v>607</v>
      </c>
      <c r="T5748" s="59">
        <v>0.3</v>
      </c>
      <c r="U5748" s="10">
        <v>146.38999999999999</v>
      </c>
    </row>
    <row r="5749" spans="1:21" x14ac:dyDescent="0.3">
      <c r="A5749" s="10" t="s">
        <v>18059</v>
      </c>
      <c r="B5749" s="61">
        <v>45093</v>
      </c>
      <c r="C5749" s="10" t="s">
        <v>12836</v>
      </c>
      <c r="D5749" s="10" t="s">
        <v>18058</v>
      </c>
      <c r="E5749" s="10" t="s">
        <v>592</v>
      </c>
      <c r="F5749" s="10" t="s">
        <v>591</v>
      </c>
      <c r="G5749" s="10" t="s">
        <v>569</v>
      </c>
      <c r="H5749" s="10" t="s">
        <v>600</v>
      </c>
      <c r="I5749" s="10" t="s">
        <v>627</v>
      </c>
      <c r="J5749" s="10" t="s">
        <v>1688</v>
      </c>
      <c r="K5749" s="10" t="s">
        <v>18057</v>
      </c>
      <c r="L5749" s="10">
        <v>10</v>
      </c>
      <c r="M5749" s="10">
        <v>981.86</v>
      </c>
      <c r="N5749" s="10">
        <v>9818.6</v>
      </c>
      <c r="O5749" s="59">
        <v>0.1</v>
      </c>
      <c r="P5749" s="10">
        <v>981.86</v>
      </c>
      <c r="Q5749" s="10">
        <v>8836.74</v>
      </c>
      <c r="R5749" s="10" t="s">
        <v>614</v>
      </c>
      <c r="S5749" s="10" t="s">
        <v>607</v>
      </c>
      <c r="T5749" s="59">
        <v>0.3</v>
      </c>
      <c r="U5749" s="10">
        <v>2651.02</v>
      </c>
    </row>
    <row r="5750" spans="1:21" x14ac:dyDescent="0.3">
      <c r="A5750" s="10" t="s">
        <v>18056</v>
      </c>
      <c r="B5750" s="61">
        <v>45255</v>
      </c>
      <c r="C5750" s="10" t="s">
        <v>18055</v>
      </c>
      <c r="D5750" s="10" t="s">
        <v>18054</v>
      </c>
      <c r="E5750" s="10" t="s">
        <v>629</v>
      </c>
      <c r="F5750" s="10" t="s">
        <v>628</v>
      </c>
      <c r="G5750" s="10" t="s">
        <v>601</v>
      </c>
      <c r="H5750" s="10" t="s">
        <v>590</v>
      </c>
      <c r="I5750" s="10" t="s">
        <v>589</v>
      </c>
      <c r="J5750" s="10" t="s">
        <v>18053</v>
      </c>
      <c r="K5750" s="10" t="s">
        <v>18052</v>
      </c>
      <c r="L5750" s="10">
        <v>8</v>
      </c>
      <c r="M5750" s="10">
        <v>210.81</v>
      </c>
      <c r="N5750" s="10">
        <v>1686.48</v>
      </c>
      <c r="O5750" s="59">
        <v>0.2</v>
      </c>
      <c r="P5750" s="10">
        <v>337.3</v>
      </c>
      <c r="Q5750" s="10">
        <v>1349.18</v>
      </c>
      <c r="R5750" s="10" t="s">
        <v>565</v>
      </c>
      <c r="S5750" s="10" t="s">
        <v>607</v>
      </c>
      <c r="T5750" s="59">
        <v>0.3</v>
      </c>
      <c r="U5750" s="10">
        <v>404.75</v>
      </c>
    </row>
    <row r="5751" spans="1:21" x14ac:dyDescent="0.3">
      <c r="A5751" s="10" t="s">
        <v>18051</v>
      </c>
      <c r="B5751" s="61">
        <v>44987</v>
      </c>
      <c r="C5751" s="10" t="s">
        <v>7539</v>
      </c>
      <c r="D5751" s="10" t="s">
        <v>4192</v>
      </c>
      <c r="E5751" s="10" t="s">
        <v>592</v>
      </c>
      <c r="F5751" s="10" t="s">
        <v>591</v>
      </c>
      <c r="G5751" s="10" t="s">
        <v>601</v>
      </c>
      <c r="H5751" s="10" t="s">
        <v>590</v>
      </c>
      <c r="I5751" s="10" t="s">
        <v>635</v>
      </c>
      <c r="J5751" s="10" t="s">
        <v>17257</v>
      </c>
      <c r="K5751" s="10" t="s">
        <v>18050</v>
      </c>
      <c r="L5751" s="10">
        <v>7</v>
      </c>
      <c r="M5751" s="10">
        <v>538.55999999999995</v>
      </c>
      <c r="N5751" s="10">
        <v>3769.92</v>
      </c>
      <c r="O5751" s="59">
        <v>0</v>
      </c>
      <c r="P5751" s="10">
        <v>0</v>
      </c>
      <c r="Q5751" s="10">
        <v>3769.92</v>
      </c>
      <c r="R5751" s="10" t="s">
        <v>614</v>
      </c>
      <c r="S5751" s="10" t="s">
        <v>585</v>
      </c>
      <c r="T5751" s="59">
        <v>0.3</v>
      </c>
      <c r="U5751" s="10">
        <v>1130.98</v>
      </c>
    </row>
    <row r="5752" spans="1:21" x14ac:dyDescent="0.3">
      <c r="A5752" s="10" t="s">
        <v>18049</v>
      </c>
      <c r="B5752" s="61">
        <v>45152</v>
      </c>
      <c r="C5752" s="10" t="s">
        <v>18048</v>
      </c>
      <c r="D5752" s="10" t="s">
        <v>6691</v>
      </c>
      <c r="E5752" s="10" t="s">
        <v>581</v>
      </c>
      <c r="F5752" s="10" t="s">
        <v>83</v>
      </c>
      <c r="G5752" s="10" t="s">
        <v>601</v>
      </c>
      <c r="H5752" s="10" t="s">
        <v>544</v>
      </c>
      <c r="I5752" s="10" t="s">
        <v>568</v>
      </c>
      <c r="J5752" s="10" t="s">
        <v>5805</v>
      </c>
      <c r="K5752" s="10" t="s">
        <v>18047</v>
      </c>
      <c r="L5752" s="10">
        <v>3</v>
      </c>
      <c r="M5752" s="10">
        <v>904.12</v>
      </c>
      <c r="N5752" s="10">
        <v>2712.36</v>
      </c>
      <c r="O5752" s="59">
        <v>0.1</v>
      </c>
      <c r="P5752" s="10">
        <v>271.24</v>
      </c>
      <c r="Q5752" s="10">
        <v>2441.12</v>
      </c>
      <c r="R5752" s="10" t="s">
        <v>565</v>
      </c>
      <c r="S5752" s="10" t="s">
        <v>596</v>
      </c>
      <c r="T5752" s="59">
        <v>0.25</v>
      </c>
      <c r="U5752" s="10">
        <v>610.28</v>
      </c>
    </row>
    <row r="5753" spans="1:21" x14ac:dyDescent="0.3">
      <c r="A5753" s="10" t="s">
        <v>18046</v>
      </c>
      <c r="B5753" s="61">
        <v>44998</v>
      </c>
      <c r="C5753" s="10" t="s">
        <v>9319</v>
      </c>
      <c r="D5753" s="10" t="s">
        <v>18045</v>
      </c>
      <c r="E5753" s="10" t="s">
        <v>571</v>
      </c>
      <c r="F5753" s="10" t="s">
        <v>11</v>
      </c>
      <c r="G5753" s="10" t="s">
        <v>569</v>
      </c>
      <c r="H5753" s="10" t="s">
        <v>600</v>
      </c>
      <c r="I5753" s="10" t="s">
        <v>627</v>
      </c>
      <c r="J5753" s="10" t="s">
        <v>8968</v>
      </c>
      <c r="K5753" s="10" t="s">
        <v>18044</v>
      </c>
      <c r="L5753" s="10">
        <v>4</v>
      </c>
      <c r="M5753" s="10">
        <v>453.32</v>
      </c>
      <c r="N5753" s="10">
        <v>1813.28</v>
      </c>
      <c r="O5753" s="59">
        <v>0.1</v>
      </c>
      <c r="P5753" s="10">
        <v>181.33</v>
      </c>
      <c r="Q5753" s="10">
        <v>1631.95</v>
      </c>
      <c r="R5753" s="10" t="s">
        <v>614</v>
      </c>
      <c r="S5753" s="10" t="s">
        <v>596</v>
      </c>
      <c r="T5753" s="59">
        <v>0.3</v>
      </c>
      <c r="U5753" s="10">
        <v>489.58</v>
      </c>
    </row>
    <row r="5754" spans="1:21" x14ac:dyDescent="0.3">
      <c r="A5754" s="10" t="s">
        <v>18043</v>
      </c>
      <c r="B5754" s="61">
        <v>45339</v>
      </c>
      <c r="C5754" s="10" t="s">
        <v>16924</v>
      </c>
      <c r="D5754" s="10" t="s">
        <v>18042</v>
      </c>
      <c r="E5754" s="10" t="s">
        <v>581</v>
      </c>
      <c r="F5754" s="10" t="s">
        <v>7</v>
      </c>
      <c r="G5754" s="10" t="s">
        <v>601</v>
      </c>
      <c r="H5754" s="10" t="s">
        <v>544</v>
      </c>
      <c r="I5754" s="10" t="s">
        <v>568</v>
      </c>
      <c r="J5754" s="10" t="s">
        <v>18041</v>
      </c>
      <c r="K5754" s="10" t="s">
        <v>18040</v>
      </c>
      <c r="L5754" s="10">
        <v>9</v>
      </c>
      <c r="M5754" s="10">
        <v>226.43</v>
      </c>
      <c r="N5754" s="10">
        <v>2037.87</v>
      </c>
      <c r="O5754" s="59">
        <v>0</v>
      </c>
      <c r="P5754" s="10">
        <v>0</v>
      </c>
      <c r="Q5754" s="10">
        <v>2037.87</v>
      </c>
      <c r="R5754" s="10" t="s">
        <v>614</v>
      </c>
      <c r="S5754" s="10" t="s">
        <v>607</v>
      </c>
      <c r="T5754" s="59">
        <v>0.3</v>
      </c>
      <c r="U5754" s="10">
        <v>611.36</v>
      </c>
    </row>
    <row r="5755" spans="1:21" x14ac:dyDescent="0.3">
      <c r="A5755" s="10" t="s">
        <v>18039</v>
      </c>
      <c r="B5755" s="61">
        <v>45017</v>
      </c>
      <c r="C5755" s="10" t="s">
        <v>18038</v>
      </c>
      <c r="D5755" s="10" t="s">
        <v>18037</v>
      </c>
      <c r="E5755" s="10" t="s">
        <v>603</v>
      </c>
      <c r="F5755" s="10" t="s">
        <v>602</v>
      </c>
      <c r="G5755" s="10" t="s">
        <v>569</v>
      </c>
      <c r="H5755" s="10" t="s">
        <v>544</v>
      </c>
      <c r="I5755" s="10" t="s">
        <v>10</v>
      </c>
      <c r="J5755" s="10" t="s">
        <v>12533</v>
      </c>
      <c r="K5755" s="10" t="s">
        <v>18036</v>
      </c>
      <c r="L5755" s="10">
        <v>10</v>
      </c>
      <c r="M5755" s="10">
        <v>425.29</v>
      </c>
      <c r="N5755" s="10">
        <v>4252.8999999999996</v>
      </c>
      <c r="O5755" s="59">
        <v>0.1</v>
      </c>
      <c r="P5755" s="10">
        <v>425.29</v>
      </c>
      <c r="Q5755" s="10">
        <v>3827.61</v>
      </c>
      <c r="R5755" s="10" t="s">
        <v>586</v>
      </c>
      <c r="S5755" s="10" t="s">
        <v>585</v>
      </c>
      <c r="T5755" s="59">
        <v>0.15</v>
      </c>
      <c r="U5755" s="10">
        <v>574.14</v>
      </c>
    </row>
    <row r="5756" spans="1:21" x14ac:dyDescent="0.3">
      <c r="A5756" s="10" t="s">
        <v>18035</v>
      </c>
      <c r="B5756" s="61">
        <v>45334</v>
      </c>
      <c r="C5756" s="10" t="s">
        <v>13452</v>
      </c>
      <c r="D5756" s="10" t="s">
        <v>2338</v>
      </c>
      <c r="E5756" s="10" t="s">
        <v>629</v>
      </c>
      <c r="F5756" s="10" t="s">
        <v>759</v>
      </c>
      <c r="G5756" s="10" t="s">
        <v>569</v>
      </c>
      <c r="H5756" s="10" t="s">
        <v>600</v>
      </c>
      <c r="I5756" s="10" t="s">
        <v>627</v>
      </c>
      <c r="J5756" s="10" t="s">
        <v>7550</v>
      </c>
      <c r="K5756" s="10" t="s">
        <v>18034</v>
      </c>
      <c r="L5756" s="10">
        <v>1</v>
      </c>
      <c r="M5756" s="10">
        <v>308.72000000000003</v>
      </c>
      <c r="N5756" s="10">
        <v>308.72000000000003</v>
      </c>
      <c r="O5756" s="59">
        <v>0</v>
      </c>
      <c r="P5756" s="10">
        <v>0</v>
      </c>
      <c r="Q5756" s="10">
        <v>308.72000000000003</v>
      </c>
      <c r="R5756" s="10" t="s">
        <v>575</v>
      </c>
      <c r="S5756" s="10" t="s">
        <v>596</v>
      </c>
      <c r="T5756" s="59">
        <v>0.3</v>
      </c>
      <c r="U5756" s="10">
        <v>92.62</v>
      </c>
    </row>
    <row r="5757" spans="1:21" x14ac:dyDescent="0.3">
      <c r="A5757" s="10" t="s">
        <v>18033</v>
      </c>
      <c r="B5757" s="61">
        <v>45271</v>
      </c>
      <c r="C5757" s="10" t="s">
        <v>18032</v>
      </c>
      <c r="D5757" s="10" t="s">
        <v>18031</v>
      </c>
      <c r="E5757" s="10" t="s">
        <v>629</v>
      </c>
      <c r="F5757" s="10" t="s">
        <v>790</v>
      </c>
      <c r="G5757" s="10" t="s">
        <v>601</v>
      </c>
      <c r="H5757" s="10" t="s">
        <v>590</v>
      </c>
      <c r="I5757" s="10" t="s">
        <v>748</v>
      </c>
      <c r="J5757" s="10" t="s">
        <v>18030</v>
      </c>
      <c r="K5757" s="10" t="s">
        <v>18029</v>
      </c>
      <c r="L5757" s="10">
        <v>10</v>
      </c>
      <c r="M5757" s="10">
        <v>384.88</v>
      </c>
      <c r="N5757" s="10">
        <v>3848.8</v>
      </c>
      <c r="O5757" s="59">
        <v>0.1</v>
      </c>
      <c r="P5757" s="10">
        <v>384.88</v>
      </c>
      <c r="Q5757" s="10">
        <v>3463.92</v>
      </c>
      <c r="R5757" s="10" t="s">
        <v>575</v>
      </c>
      <c r="S5757" s="10" t="s">
        <v>564</v>
      </c>
      <c r="T5757" s="59">
        <v>0.3</v>
      </c>
      <c r="U5757" s="10">
        <v>1039.18</v>
      </c>
    </row>
    <row r="5758" spans="1:21" x14ac:dyDescent="0.3">
      <c r="A5758" s="10" t="s">
        <v>18028</v>
      </c>
      <c r="B5758" s="61">
        <v>44948</v>
      </c>
      <c r="C5758" s="10" t="s">
        <v>10139</v>
      </c>
      <c r="D5758" s="10" t="s">
        <v>18027</v>
      </c>
      <c r="E5758" s="10" t="s">
        <v>571</v>
      </c>
      <c r="F5758" s="10" t="s">
        <v>685</v>
      </c>
      <c r="G5758" s="10" t="s">
        <v>569</v>
      </c>
      <c r="H5758" s="10" t="s">
        <v>579</v>
      </c>
      <c r="I5758" s="10" t="s">
        <v>722</v>
      </c>
      <c r="J5758" s="10" t="s">
        <v>18026</v>
      </c>
      <c r="K5758" s="10" t="s">
        <v>18025</v>
      </c>
      <c r="L5758" s="10">
        <v>9</v>
      </c>
      <c r="M5758" s="10">
        <v>585.33000000000004</v>
      </c>
      <c r="N5758" s="10">
        <v>5267.97</v>
      </c>
      <c r="O5758" s="59">
        <v>0</v>
      </c>
      <c r="P5758" s="10">
        <v>0</v>
      </c>
      <c r="Q5758" s="10">
        <v>5267.97</v>
      </c>
      <c r="R5758" s="10" t="s">
        <v>565</v>
      </c>
      <c r="S5758" s="10" t="s">
        <v>596</v>
      </c>
      <c r="T5758" s="59">
        <v>0.3</v>
      </c>
      <c r="U5758" s="10">
        <v>1580.39</v>
      </c>
    </row>
    <row r="5759" spans="1:21" x14ac:dyDescent="0.3">
      <c r="A5759" s="10" t="s">
        <v>18024</v>
      </c>
      <c r="B5759" s="61">
        <v>44934</v>
      </c>
      <c r="C5759" s="10" t="s">
        <v>2906</v>
      </c>
      <c r="D5759" s="10" t="s">
        <v>18023</v>
      </c>
      <c r="E5759" s="10" t="s">
        <v>592</v>
      </c>
      <c r="F5759" s="10" t="s">
        <v>591</v>
      </c>
      <c r="G5759" s="10" t="s">
        <v>601</v>
      </c>
      <c r="H5759" s="10" t="s">
        <v>544</v>
      </c>
      <c r="I5759" s="10" t="s">
        <v>10</v>
      </c>
      <c r="J5759" s="10" t="s">
        <v>18022</v>
      </c>
      <c r="K5759" s="10" t="s">
        <v>18021</v>
      </c>
      <c r="L5759" s="10">
        <v>1</v>
      </c>
      <c r="M5759" s="10">
        <v>562.88</v>
      </c>
      <c r="N5759" s="10">
        <v>562.88</v>
      </c>
      <c r="O5759" s="59">
        <v>0.2</v>
      </c>
      <c r="P5759" s="10">
        <v>112.58</v>
      </c>
      <c r="Q5759" s="10">
        <v>450.3</v>
      </c>
      <c r="R5759" s="10" t="s">
        <v>565</v>
      </c>
      <c r="S5759" s="10" t="s">
        <v>596</v>
      </c>
      <c r="T5759" s="59">
        <v>0.3</v>
      </c>
      <c r="U5759" s="10">
        <v>135.09</v>
      </c>
    </row>
    <row r="5760" spans="1:21" x14ac:dyDescent="0.3">
      <c r="A5760" s="10" t="s">
        <v>18020</v>
      </c>
      <c r="B5760" s="61">
        <v>45237</v>
      </c>
      <c r="C5760" s="10" t="s">
        <v>18019</v>
      </c>
      <c r="D5760" s="10" t="s">
        <v>13484</v>
      </c>
      <c r="E5760" s="10" t="s">
        <v>603</v>
      </c>
      <c r="F5760" s="10" t="s">
        <v>602</v>
      </c>
      <c r="G5760" s="10" t="s">
        <v>569</v>
      </c>
      <c r="H5760" s="10" t="s">
        <v>579</v>
      </c>
      <c r="I5760" s="10" t="s">
        <v>578</v>
      </c>
      <c r="J5760" s="10" t="s">
        <v>18018</v>
      </c>
      <c r="K5760" s="10" t="s">
        <v>4366</v>
      </c>
      <c r="L5760" s="10">
        <v>10</v>
      </c>
      <c r="M5760" s="10">
        <v>495.39</v>
      </c>
      <c r="N5760" s="10">
        <v>4953.8999999999996</v>
      </c>
      <c r="O5760" s="59">
        <v>0.2</v>
      </c>
      <c r="P5760" s="10">
        <v>990.78</v>
      </c>
      <c r="Q5760" s="10">
        <v>3963.12</v>
      </c>
      <c r="R5760" s="10" t="s">
        <v>565</v>
      </c>
      <c r="S5760" s="10" t="s">
        <v>564</v>
      </c>
      <c r="T5760" s="59">
        <v>0.15</v>
      </c>
      <c r="U5760" s="10">
        <v>594.47</v>
      </c>
    </row>
    <row r="5761" spans="1:21" x14ac:dyDescent="0.3">
      <c r="A5761" s="10" t="s">
        <v>18017</v>
      </c>
      <c r="B5761" s="61">
        <v>45142</v>
      </c>
      <c r="C5761" s="10" t="s">
        <v>18016</v>
      </c>
      <c r="D5761" s="10" t="s">
        <v>18015</v>
      </c>
      <c r="E5761" s="10" t="s">
        <v>629</v>
      </c>
      <c r="F5761" s="10" t="s">
        <v>628</v>
      </c>
      <c r="G5761" s="10" t="s">
        <v>569</v>
      </c>
      <c r="H5761" s="10" t="s">
        <v>544</v>
      </c>
      <c r="I5761" s="10" t="s">
        <v>568</v>
      </c>
      <c r="J5761" s="10" t="s">
        <v>18014</v>
      </c>
      <c r="K5761" s="10" t="s">
        <v>7400</v>
      </c>
      <c r="L5761" s="10">
        <v>9</v>
      </c>
      <c r="M5761" s="10">
        <v>270.8</v>
      </c>
      <c r="N5761" s="10">
        <v>2437.1999999999998</v>
      </c>
      <c r="O5761" s="59">
        <v>0.05</v>
      </c>
      <c r="P5761" s="10">
        <v>121.86</v>
      </c>
      <c r="Q5761" s="10">
        <v>2315.34</v>
      </c>
      <c r="R5761" s="10" t="s">
        <v>575</v>
      </c>
      <c r="S5761" s="10" t="s">
        <v>596</v>
      </c>
      <c r="T5761" s="59">
        <v>0.15</v>
      </c>
      <c r="U5761" s="10">
        <v>347.3</v>
      </c>
    </row>
    <row r="5762" spans="1:21" x14ac:dyDescent="0.3">
      <c r="A5762" s="10" t="s">
        <v>18013</v>
      </c>
      <c r="B5762" s="61">
        <v>45248</v>
      </c>
      <c r="C5762" s="10" t="s">
        <v>11609</v>
      </c>
      <c r="D5762" s="10" t="s">
        <v>18012</v>
      </c>
      <c r="E5762" s="10" t="s">
        <v>603</v>
      </c>
      <c r="F5762" s="10" t="s">
        <v>636</v>
      </c>
      <c r="G5762" s="10" t="s">
        <v>601</v>
      </c>
      <c r="H5762" s="10" t="s">
        <v>600</v>
      </c>
      <c r="I5762" s="10" t="s">
        <v>599</v>
      </c>
      <c r="J5762" s="10" t="s">
        <v>18011</v>
      </c>
      <c r="K5762" s="10" t="s">
        <v>10807</v>
      </c>
      <c r="L5762" s="10">
        <v>9</v>
      </c>
      <c r="M5762" s="10">
        <v>995.94</v>
      </c>
      <c r="N5762" s="10">
        <v>8963.4599999999991</v>
      </c>
      <c r="O5762" s="59">
        <v>0.2</v>
      </c>
      <c r="P5762" s="10">
        <v>1792.69</v>
      </c>
      <c r="Q5762" s="10">
        <v>7170.77</v>
      </c>
      <c r="R5762" s="10" t="s">
        <v>565</v>
      </c>
      <c r="S5762" s="10" t="s">
        <v>607</v>
      </c>
      <c r="T5762" s="59">
        <v>0.3</v>
      </c>
      <c r="U5762" s="10">
        <v>2151.23</v>
      </c>
    </row>
    <row r="5763" spans="1:21" x14ac:dyDescent="0.3">
      <c r="A5763" s="10" t="s">
        <v>18010</v>
      </c>
      <c r="B5763" s="61">
        <v>45221</v>
      </c>
      <c r="C5763" s="10" t="s">
        <v>17876</v>
      </c>
      <c r="D5763" s="10" t="s">
        <v>18009</v>
      </c>
      <c r="E5763" s="10" t="s">
        <v>603</v>
      </c>
      <c r="F5763" s="10" t="s">
        <v>658</v>
      </c>
      <c r="G5763" s="10" t="s">
        <v>569</v>
      </c>
      <c r="H5763" s="10" t="s">
        <v>579</v>
      </c>
      <c r="I5763" s="10" t="s">
        <v>578</v>
      </c>
      <c r="J5763" s="10" t="s">
        <v>18008</v>
      </c>
      <c r="K5763" s="10" t="s">
        <v>18007</v>
      </c>
      <c r="L5763" s="10">
        <v>6</v>
      </c>
      <c r="M5763" s="10">
        <v>858.6</v>
      </c>
      <c r="N5763" s="10">
        <v>5151.6000000000004</v>
      </c>
      <c r="O5763" s="59">
        <v>0.2</v>
      </c>
      <c r="P5763" s="10">
        <v>1030.32</v>
      </c>
      <c r="Q5763" s="10">
        <v>4121.28</v>
      </c>
      <c r="R5763" s="10" t="s">
        <v>575</v>
      </c>
      <c r="S5763" s="10" t="s">
        <v>585</v>
      </c>
      <c r="T5763" s="59">
        <v>0.25</v>
      </c>
      <c r="U5763" s="10">
        <v>1030.32</v>
      </c>
    </row>
    <row r="5764" spans="1:21" x14ac:dyDescent="0.3">
      <c r="A5764" s="10" t="s">
        <v>18006</v>
      </c>
      <c r="B5764" s="61">
        <v>45094</v>
      </c>
      <c r="C5764" s="10" t="s">
        <v>2030</v>
      </c>
      <c r="D5764" s="10" t="s">
        <v>18005</v>
      </c>
      <c r="E5764" s="10" t="s">
        <v>571</v>
      </c>
      <c r="F5764" s="10" t="s">
        <v>11</v>
      </c>
      <c r="G5764" s="10" t="s">
        <v>601</v>
      </c>
      <c r="H5764" s="10" t="s">
        <v>600</v>
      </c>
      <c r="I5764" s="10" t="s">
        <v>599</v>
      </c>
      <c r="J5764" s="10" t="s">
        <v>1096</v>
      </c>
      <c r="K5764" s="10" t="s">
        <v>18004</v>
      </c>
      <c r="L5764" s="10">
        <v>1</v>
      </c>
      <c r="M5764" s="10">
        <v>615.86</v>
      </c>
      <c r="N5764" s="10">
        <v>615.86</v>
      </c>
      <c r="O5764" s="59">
        <v>0.2</v>
      </c>
      <c r="P5764" s="10">
        <v>123.17</v>
      </c>
      <c r="Q5764" s="10">
        <v>492.69</v>
      </c>
      <c r="R5764" s="10" t="s">
        <v>565</v>
      </c>
      <c r="S5764" s="10" t="s">
        <v>607</v>
      </c>
      <c r="T5764" s="59">
        <v>0.15</v>
      </c>
      <c r="U5764" s="10">
        <v>73.900000000000006</v>
      </c>
    </row>
    <row r="5765" spans="1:21" x14ac:dyDescent="0.3">
      <c r="A5765" s="10" t="s">
        <v>18003</v>
      </c>
      <c r="B5765" s="61">
        <v>45265</v>
      </c>
      <c r="C5765" s="10" t="s">
        <v>1917</v>
      </c>
      <c r="D5765" s="10" t="s">
        <v>18002</v>
      </c>
      <c r="E5765" s="10" t="s">
        <v>603</v>
      </c>
      <c r="F5765" s="10" t="s">
        <v>658</v>
      </c>
      <c r="G5765" s="10" t="s">
        <v>569</v>
      </c>
      <c r="H5765" s="10" t="s">
        <v>544</v>
      </c>
      <c r="I5765" s="10" t="s">
        <v>10</v>
      </c>
      <c r="J5765" s="10" t="s">
        <v>18001</v>
      </c>
      <c r="K5765" s="10" t="s">
        <v>7020</v>
      </c>
      <c r="L5765" s="10">
        <v>2</v>
      </c>
      <c r="M5765" s="10">
        <v>619.51</v>
      </c>
      <c r="N5765" s="10">
        <v>1239.02</v>
      </c>
      <c r="O5765" s="59">
        <v>0</v>
      </c>
      <c r="P5765" s="10">
        <v>0</v>
      </c>
      <c r="Q5765" s="10">
        <v>1239.02</v>
      </c>
      <c r="R5765" s="10" t="s">
        <v>586</v>
      </c>
      <c r="S5765" s="10" t="s">
        <v>585</v>
      </c>
      <c r="T5765" s="59">
        <v>0.3</v>
      </c>
      <c r="U5765" s="10">
        <v>371.71</v>
      </c>
    </row>
    <row r="5766" spans="1:21" x14ac:dyDescent="0.3">
      <c r="A5766" s="10" t="s">
        <v>18000</v>
      </c>
      <c r="B5766" s="61">
        <v>45275</v>
      </c>
      <c r="C5766" s="10" t="s">
        <v>7971</v>
      </c>
      <c r="D5766" s="10" t="s">
        <v>17999</v>
      </c>
      <c r="E5766" s="10" t="s">
        <v>629</v>
      </c>
      <c r="F5766" s="10" t="s">
        <v>759</v>
      </c>
      <c r="G5766" s="10" t="s">
        <v>601</v>
      </c>
      <c r="H5766" s="10" t="s">
        <v>600</v>
      </c>
      <c r="I5766" s="10" t="s">
        <v>664</v>
      </c>
      <c r="J5766" s="10" t="s">
        <v>17998</v>
      </c>
      <c r="K5766" s="10" t="s">
        <v>17997</v>
      </c>
      <c r="L5766" s="10">
        <v>6</v>
      </c>
      <c r="M5766" s="10">
        <v>981.27</v>
      </c>
      <c r="N5766" s="10">
        <v>5887.62</v>
      </c>
      <c r="O5766" s="59">
        <v>0.2</v>
      </c>
      <c r="P5766" s="10">
        <v>1177.52</v>
      </c>
      <c r="Q5766" s="10">
        <v>4710.1000000000004</v>
      </c>
      <c r="R5766" s="10" t="s">
        <v>586</v>
      </c>
      <c r="S5766" s="10" t="s">
        <v>564</v>
      </c>
      <c r="T5766" s="59">
        <v>0.3</v>
      </c>
      <c r="U5766" s="10">
        <v>1413.03</v>
      </c>
    </row>
    <row r="5767" spans="1:21" x14ac:dyDescent="0.3">
      <c r="A5767" s="10" t="s">
        <v>17996</v>
      </c>
      <c r="B5767" s="61">
        <v>45125</v>
      </c>
      <c r="C5767" s="10" t="s">
        <v>6272</v>
      </c>
      <c r="D5767" s="10" t="s">
        <v>17995</v>
      </c>
      <c r="E5767" s="10" t="s">
        <v>629</v>
      </c>
      <c r="F5767" s="10" t="s">
        <v>759</v>
      </c>
      <c r="G5767" s="10" t="s">
        <v>569</v>
      </c>
      <c r="H5767" s="10" t="s">
        <v>579</v>
      </c>
      <c r="I5767" s="10" t="s">
        <v>722</v>
      </c>
      <c r="J5767" s="10" t="s">
        <v>17994</v>
      </c>
      <c r="K5767" s="10" t="s">
        <v>17993</v>
      </c>
      <c r="L5767" s="10">
        <v>6</v>
      </c>
      <c r="M5767" s="10">
        <v>951.74</v>
      </c>
      <c r="N5767" s="10">
        <v>5710.44</v>
      </c>
      <c r="O5767" s="59">
        <v>0.05</v>
      </c>
      <c r="P5767" s="10">
        <v>285.52</v>
      </c>
      <c r="Q5767" s="10">
        <v>5424.92</v>
      </c>
      <c r="R5767" s="10" t="s">
        <v>614</v>
      </c>
      <c r="S5767" s="10" t="s">
        <v>596</v>
      </c>
      <c r="T5767" s="59">
        <v>0.15</v>
      </c>
      <c r="U5767" s="10">
        <v>813.74</v>
      </c>
    </row>
    <row r="5768" spans="1:21" x14ac:dyDescent="0.3">
      <c r="A5768" s="10" t="s">
        <v>17992</v>
      </c>
      <c r="B5768" s="61">
        <v>45178</v>
      </c>
      <c r="C5768" s="10" t="s">
        <v>17991</v>
      </c>
      <c r="D5768" s="10" t="s">
        <v>8417</v>
      </c>
      <c r="E5768" s="10" t="s">
        <v>571</v>
      </c>
      <c r="F5768" s="10" t="s">
        <v>685</v>
      </c>
      <c r="G5768" s="10" t="s">
        <v>569</v>
      </c>
      <c r="H5768" s="10" t="s">
        <v>579</v>
      </c>
      <c r="I5768" s="10" t="s">
        <v>711</v>
      </c>
      <c r="J5768" s="10" t="s">
        <v>11970</v>
      </c>
      <c r="K5768" s="10" t="s">
        <v>17990</v>
      </c>
      <c r="L5768" s="10">
        <v>2</v>
      </c>
      <c r="M5768" s="10">
        <v>344.91</v>
      </c>
      <c r="N5768" s="10">
        <v>689.82</v>
      </c>
      <c r="O5768" s="59">
        <v>0</v>
      </c>
      <c r="P5768" s="10">
        <v>0</v>
      </c>
      <c r="Q5768" s="10">
        <v>689.82</v>
      </c>
      <c r="R5768" s="10" t="s">
        <v>614</v>
      </c>
      <c r="S5768" s="10" t="s">
        <v>585</v>
      </c>
      <c r="T5768" s="59">
        <v>0.3</v>
      </c>
      <c r="U5768" s="10">
        <v>206.95</v>
      </c>
    </row>
    <row r="5769" spans="1:21" x14ac:dyDescent="0.3">
      <c r="A5769" s="10" t="s">
        <v>17989</v>
      </c>
      <c r="B5769" s="61">
        <v>45269</v>
      </c>
      <c r="C5769" s="10" t="s">
        <v>17988</v>
      </c>
      <c r="D5769" s="10" t="s">
        <v>17987</v>
      </c>
      <c r="E5769" s="10" t="s">
        <v>571</v>
      </c>
      <c r="F5769" s="10" t="s">
        <v>570</v>
      </c>
      <c r="G5769" s="10" t="s">
        <v>601</v>
      </c>
      <c r="H5769" s="10" t="s">
        <v>544</v>
      </c>
      <c r="I5769" s="10" t="s">
        <v>568</v>
      </c>
      <c r="J5769" s="10" t="s">
        <v>8315</v>
      </c>
      <c r="K5769" s="10" t="s">
        <v>17986</v>
      </c>
      <c r="L5769" s="10">
        <v>5</v>
      </c>
      <c r="M5769" s="10">
        <v>968.41</v>
      </c>
      <c r="N5769" s="10">
        <v>4842.05</v>
      </c>
      <c r="O5769" s="59">
        <v>0.05</v>
      </c>
      <c r="P5769" s="10">
        <v>242.1</v>
      </c>
      <c r="Q5769" s="10">
        <v>4599.95</v>
      </c>
      <c r="R5769" s="10" t="s">
        <v>575</v>
      </c>
      <c r="S5769" s="10" t="s">
        <v>596</v>
      </c>
      <c r="T5769" s="59">
        <v>0.25</v>
      </c>
      <c r="U5769" s="10">
        <v>1149.99</v>
      </c>
    </row>
    <row r="5770" spans="1:21" x14ac:dyDescent="0.3">
      <c r="A5770" s="10" t="s">
        <v>17985</v>
      </c>
      <c r="B5770" s="61">
        <v>45264</v>
      </c>
      <c r="C5770" s="10" t="s">
        <v>1606</v>
      </c>
      <c r="D5770" s="10" t="s">
        <v>17984</v>
      </c>
      <c r="E5770" s="10" t="s">
        <v>603</v>
      </c>
      <c r="F5770" s="10" t="s">
        <v>658</v>
      </c>
      <c r="G5770" s="10" t="s">
        <v>569</v>
      </c>
      <c r="H5770" s="10" t="s">
        <v>590</v>
      </c>
      <c r="I5770" s="10" t="s">
        <v>635</v>
      </c>
      <c r="J5770" s="10" t="s">
        <v>17983</v>
      </c>
      <c r="K5770" s="10" t="s">
        <v>17982</v>
      </c>
      <c r="L5770" s="10">
        <v>3</v>
      </c>
      <c r="M5770" s="10">
        <v>440.23</v>
      </c>
      <c r="N5770" s="10">
        <v>1320.69</v>
      </c>
      <c r="O5770" s="59">
        <v>0.1</v>
      </c>
      <c r="P5770" s="10">
        <v>132.07</v>
      </c>
      <c r="Q5770" s="10">
        <v>1188.6199999999999</v>
      </c>
      <c r="R5770" s="10" t="s">
        <v>565</v>
      </c>
      <c r="S5770" s="10" t="s">
        <v>585</v>
      </c>
      <c r="T5770" s="59">
        <v>0.25</v>
      </c>
      <c r="U5770" s="10">
        <v>297.14999999999998</v>
      </c>
    </row>
    <row r="5771" spans="1:21" x14ac:dyDescent="0.3">
      <c r="A5771" s="10" t="s">
        <v>17981</v>
      </c>
      <c r="B5771" s="61">
        <v>45029</v>
      </c>
      <c r="C5771" s="10" t="s">
        <v>6434</v>
      </c>
      <c r="D5771" s="10" t="s">
        <v>17980</v>
      </c>
      <c r="E5771" s="10" t="s">
        <v>592</v>
      </c>
      <c r="F5771" s="10" t="s">
        <v>591</v>
      </c>
      <c r="G5771" s="10" t="s">
        <v>569</v>
      </c>
      <c r="H5771" s="10" t="s">
        <v>579</v>
      </c>
      <c r="I5771" s="10" t="s">
        <v>711</v>
      </c>
      <c r="J5771" s="10" t="s">
        <v>17979</v>
      </c>
      <c r="K5771" s="10" t="s">
        <v>17978</v>
      </c>
      <c r="L5771" s="10">
        <v>9</v>
      </c>
      <c r="M5771" s="10">
        <v>747.45</v>
      </c>
      <c r="N5771" s="10">
        <v>6727.05</v>
      </c>
      <c r="O5771" s="59">
        <v>0.2</v>
      </c>
      <c r="P5771" s="10">
        <v>1345.41</v>
      </c>
      <c r="Q5771" s="10">
        <v>5381.64</v>
      </c>
      <c r="R5771" s="10" t="s">
        <v>586</v>
      </c>
      <c r="S5771" s="10" t="s">
        <v>564</v>
      </c>
      <c r="T5771" s="59">
        <v>0.15</v>
      </c>
      <c r="U5771" s="10">
        <v>807.25</v>
      </c>
    </row>
    <row r="5772" spans="1:21" x14ac:dyDescent="0.3">
      <c r="A5772" s="10" t="s">
        <v>17977</v>
      </c>
      <c r="B5772" s="61">
        <v>45290</v>
      </c>
      <c r="C5772" s="10" t="s">
        <v>17976</v>
      </c>
      <c r="D5772" s="10" t="s">
        <v>17975</v>
      </c>
      <c r="E5772" s="10" t="s">
        <v>629</v>
      </c>
      <c r="F5772" s="10" t="s">
        <v>790</v>
      </c>
      <c r="G5772" s="10" t="s">
        <v>569</v>
      </c>
      <c r="H5772" s="10" t="s">
        <v>544</v>
      </c>
      <c r="I5772" s="10" t="s">
        <v>610</v>
      </c>
      <c r="J5772" s="10" t="s">
        <v>17974</v>
      </c>
      <c r="K5772" s="10" t="s">
        <v>17973</v>
      </c>
      <c r="L5772" s="10">
        <v>4</v>
      </c>
      <c r="M5772" s="10">
        <v>579.04</v>
      </c>
      <c r="N5772" s="10">
        <v>2316.16</v>
      </c>
      <c r="O5772" s="59">
        <v>0.1</v>
      </c>
      <c r="P5772" s="10">
        <v>231.62</v>
      </c>
      <c r="Q5772" s="10">
        <v>2084.54</v>
      </c>
      <c r="R5772" s="10" t="s">
        <v>586</v>
      </c>
      <c r="S5772" s="10" t="s">
        <v>564</v>
      </c>
      <c r="T5772" s="59">
        <v>0.3</v>
      </c>
      <c r="U5772" s="10">
        <v>625.36</v>
      </c>
    </row>
    <row r="5773" spans="1:21" x14ac:dyDescent="0.3">
      <c r="A5773" s="10" t="s">
        <v>17972</v>
      </c>
      <c r="B5773" s="61">
        <v>45136</v>
      </c>
      <c r="C5773" s="10" t="s">
        <v>1710</v>
      </c>
      <c r="D5773" s="10" t="s">
        <v>17971</v>
      </c>
      <c r="E5773" s="10" t="s">
        <v>571</v>
      </c>
      <c r="F5773" s="10" t="s">
        <v>11</v>
      </c>
      <c r="G5773" s="10" t="s">
        <v>601</v>
      </c>
      <c r="H5773" s="10" t="s">
        <v>579</v>
      </c>
      <c r="I5773" s="10" t="s">
        <v>578</v>
      </c>
      <c r="J5773" s="10" t="s">
        <v>789</v>
      </c>
      <c r="K5773" s="10" t="s">
        <v>17970</v>
      </c>
      <c r="L5773" s="10">
        <v>6</v>
      </c>
      <c r="M5773" s="10">
        <v>531.79999999999995</v>
      </c>
      <c r="N5773" s="10">
        <v>3190.8</v>
      </c>
      <c r="O5773" s="59">
        <v>0.2</v>
      </c>
      <c r="P5773" s="10">
        <v>638.16</v>
      </c>
      <c r="Q5773" s="10">
        <v>2552.64</v>
      </c>
      <c r="R5773" s="10" t="s">
        <v>586</v>
      </c>
      <c r="S5773" s="10" t="s">
        <v>596</v>
      </c>
      <c r="T5773" s="59">
        <v>0.15</v>
      </c>
      <c r="U5773" s="10">
        <v>382.9</v>
      </c>
    </row>
    <row r="5774" spans="1:21" x14ac:dyDescent="0.3">
      <c r="A5774" s="10" t="s">
        <v>17969</v>
      </c>
      <c r="B5774" s="61">
        <v>45188</v>
      </c>
      <c r="C5774" s="10" t="s">
        <v>1917</v>
      </c>
      <c r="D5774" s="10" t="s">
        <v>17968</v>
      </c>
      <c r="E5774" s="10" t="s">
        <v>581</v>
      </c>
      <c r="F5774" s="10" t="s">
        <v>7</v>
      </c>
      <c r="G5774" s="10" t="s">
        <v>601</v>
      </c>
      <c r="H5774" s="10" t="s">
        <v>590</v>
      </c>
      <c r="I5774" s="10" t="s">
        <v>748</v>
      </c>
      <c r="J5774" s="10" t="s">
        <v>17967</v>
      </c>
      <c r="K5774" s="10" t="s">
        <v>17966</v>
      </c>
      <c r="L5774" s="10">
        <v>4</v>
      </c>
      <c r="M5774" s="10">
        <v>589.13</v>
      </c>
      <c r="N5774" s="10">
        <v>2356.52</v>
      </c>
      <c r="O5774" s="59">
        <v>0.05</v>
      </c>
      <c r="P5774" s="10">
        <v>117.83</v>
      </c>
      <c r="Q5774" s="10">
        <v>2238.69</v>
      </c>
      <c r="R5774" s="10" t="s">
        <v>614</v>
      </c>
      <c r="S5774" s="10" t="s">
        <v>596</v>
      </c>
      <c r="T5774" s="59">
        <v>0.25</v>
      </c>
      <c r="U5774" s="10">
        <v>559.66999999999996</v>
      </c>
    </row>
    <row r="5775" spans="1:21" x14ac:dyDescent="0.3">
      <c r="A5775" s="10" t="s">
        <v>17965</v>
      </c>
      <c r="B5775" s="61">
        <v>45309</v>
      </c>
      <c r="C5775" s="10" t="s">
        <v>17964</v>
      </c>
      <c r="D5775" s="10" t="s">
        <v>2372</v>
      </c>
      <c r="E5775" s="10" t="s">
        <v>571</v>
      </c>
      <c r="F5775" s="10" t="s">
        <v>685</v>
      </c>
      <c r="G5775" s="10" t="s">
        <v>601</v>
      </c>
      <c r="H5775" s="10" t="s">
        <v>579</v>
      </c>
      <c r="I5775" s="10" t="s">
        <v>722</v>
      </c>
      <c r="J5775" s="10" t="s">
        <v>16842</v>
      </c>
      <c r="K5775" s="10" t="s">
        <v>11722</v>
      </c>
      <c r="L5775" s="10">
        <v>3</v>
      </c>
      <c r="M5775" s="10">
        <v>511.45</v>
      </c>
      <c r="N5775" s="10">
        <v>1534.35</v>
      </c>
      <c r="O5775" s="59">
        <v>0.2</v>
      </c>
      <c r="P5775" s="10">
        <v>306.87</v>
      </c>
      <c r="Q5775" s="10">
        <v>1227.48</v>
      </c>
      <c r="R5775" s="10" t="s">
        <v>575</v>
      </c>
      <c r="S5775" s="10" t="s">
        <v>585</v>
      </c>
      <c r="T5775" s="59">
        <v>0.15</v>
      </c>
      <c r="U5775" s="10">
        <v>184.12</v>
      </c>
    </row>
    <row r="5776" spans="1:21" x14ac:dyDescent="0.3">
      <c r="A5776" s="10" t="s">
        <v>17963</v>
      </c>
      <c r="B5776" s="61">
        <v>45260</v>
      </c>
      <c r="C5776" s="10" t="s">
        <v>17962</v>
      </c>
      <c r="D5776" s="10" t="s">
        <v>17961</v>
      </c>
      <c r="E5776" s="10" t="s">
        <v>571</v>
      </c>
      <c r="F5776" s="10" t="s">
        <v>11</v>
      </c>
      <c r="G5776" s="10" t="s">
        <v>601</v>
      </c>
      <c r="H5776" s="10" t="s">
        <v>579</v>
      </c>
      <c r="I5776" s="10" t="s">
        <v>722</v>
      </c>
      <c r="J5776" s="10" t="s">
        <v>17960</v>
      </c>
      <c r="K5776" s="10" t="s">
        <v>17959</v>
      </c>
      <c r="L5776" s="10">
        <v>1</v>
      </c>
      <c r="M5776" s="10">
        <v>622.53</v>
      </c>
      <c r="N5776" s="10">
        <v>622.53</v>
      </c>
      <c r="O5776" s="59">
        <v>0</v>
      </c>
      <c r="P5776" s="10">
        <v>0</v>
      </c>
      <c r="Q5776" s="10">
        <v>622.53</v>
      </c>
      <c r="R5776" s="10" t="s">
        <v>575</v>
      </c>
      <c r="S5776" s="10" t="s">
        <v>564</v>
      </c>
      <c r="T5776" s="59">
        <v>0.25</v>
      </c>
      <c r="U5776" s="10">
        <v>155.63</v>
      </c>
    </row>
    <row r="5777" spans="1:21" x14ac:dyDescent="0.3">
      <c r="A5777" s="10" t="s">
        <v>17958</v>
      </c>
      <c r="B5777" s="61">
        <v>45327</v>
      </c>
      <c r="C5777" s="10" t="s">
        <v>17957</v>
      </c>
      <c r="D5777" s="10" t="s">
        <v>2798</v>
      </c>
      <c r="E5777" s="10" t="s">
        <v>603</v>
      </c>
      <c r="F5777" s="10" t="s">
        <v>602</v>
      </c>
      <c r="G5777" s="10" t="s">
        <v>601</v>
      </c>
      <c r="H5777" s="10" t="s">
        <v>579</v>
      </c>
      <c r="I5777" s="10" t="s">
        <v>711</v>
      </c>
      <c r="J5777" s="10" t="s">
        <v>17956</v>
      </c>
      <c r="K5777" s="10" t="s">
        <v>15578</v>
      </c>
      <c r="L5777" s="10">
        <v>7</v>
      </c>
      <c r="M5777" s="10">
        <v>162.05000000000001</v>
      </c>
      <c r="N5777" s="10">
        <v>1134.3499999999999</v>
      </c>
      <c r="O5777" s="59">
        <v>0</v>
      </c>
      <c r="P5777" s="10">
        <v>0</v>
      </c>
      <c r="Q5777" s="10">
        <v>1134.3499999999999</v>
      </c>
      <c r="R5777" s="10" t="s">
        <v>614</v>
      </c>
      <c r="S5777" s="10" t="s">
        <v>607</v>
      </c>
      <c r="T5777" s="59">
        <v>0.15</v>
      </c>
      <c r="U5777" s="10">
        <v>170.15</v>
      </c>
    </row>
    <row r="5778" spans="1:21" x14ac:dyDescent="0.3">
      <c r="A5778" s="10" t="s">
        <v>17955</v>
      </c>
      <c r="B5778" s="61">
        <v>45073</v>
      </c>
      <c r="C5778" s="10" t="s">
        <v>8080</v>
      </c>
      <c r="D5778" s="10" t="s">
        <v>17954</v>
      </c>
      <c r="E5778" s="10" t="s">
        <v>629</v>
      </c>
      <c r="F5778" s="10" t="s">
        <v>628</v>
      </c>
      <c r="G5778" s="10" t="s">
        <v>569</v>
      </c>
      <c r="H5778" s="10" t="s">
        <v>590</v>
      </c>
      <c r="I5778" s="10" t="s">
        <v>589</v>
      </c>
      <c r="J5778" s="10" t="s">
        <v>7909</v>
      </c>
      <c r="K5778" s="10" t="s">
        <v>17953</v>
      </c>
      <c r="L5778" s="10">
        <v>3</v>
      </c>
      <c r="M5778" s="10">
        <v>352.15</v>
      </c>
      <c r="N5778" s="10">
        <v>1056.45</v>
      </c>
      <c r="O5778" s="59">
        <v>0.2</v>
      </c>
      <c r="P5778" s="10">
        <v>211.29</v>
      </c>
      <c r="Q5778" s="10">
        <v>845.16</v>
      </c>
      <c r="R5778" s="10" t="s">
        <v>565</v>
      </c>
      <c r="S5778" s="10" t="s">
        <v>564</v>
      </c>
      <c r="T5778" s="59">
        <v>0.3</v>
      </c>
      <c r="U5778" s="10">
        <v>253.55</v>
      </c>
    </row>
    <row r="5779" spans="1:21" x14ac:dyDescent="0.3">
      <c r="A5779" s="10" t="s">
        <v>17952</v>
      </c>
      <c r="B5779" s="61">
        <v>45074</v>
      </c>
      <c r="C5779" s="10" t="s">
        <v>17951</v>
      </c>
      <c r="D5779" s="10" t="s">
        <v>17950</v>
      </c>
      <c r="E5779" s="10" t="s">
        <v>581</v>
      </c>
      <c r="F5779" s="10" t="s">
        <v>580</v>
      </c>
      <c r="G5779" s="10" t="s">
        <v>569</v>
      </c>
      <c r="H5779" s="10" t="s">
        <v>600</v>
      </c>
      <c r="I5779" s="10" t="s">
        <v>664</v>
      </c>
      <c r="J5779" s="10" t="s">
        <v>17949</v>
      </c>
      <c r="K5779" s="10" t="s">
        <v>17948</v>
      </c>
      <c r="L5779" s="10">
        <v>9</v>
      </c>
      <c r="M5779" s="10">
        <v>660.24</v>
      </c>
      <c r="N5779" s="10">
        <v>5942.16</v>
      </c>
      <c r="O5779" s="59">
        <v>0.05</v>
      </c>
      <c r="P5779" s="10">
        <v>297.11</v>
      </c>
      <c r="Q5779" s="10">
        <v>5645.05</v>
      </c>
      <c r="R5779" s="10" t="s">
        <v>614</v>
      </c>
      <c r="S5779" s="10" t="s">
        <v>564</v>
      </c>
      <c r="T5779" s="59">
        <v>0.15</v>
      </c>
      <c r="U5779" s="10">
        <v>846.76</v>
      </c>
    </row>
    <row r="5780" spans="1:21" x14ac:dyDescent="0.3">
      <c r="A5780" s="10" t="s">
        <v>17947</v>
      </c>
      <c r="B5780" s="61">
        <v>45323</v>
      </c>
      <c r="C5780" s="10" t="s">
        <v>3391</v>
      </c>
      <c r="D5780" s="10" t="s">
        <v>17946</v>
      </c>
      <c r="E5780" s="10" t="s">
        <v>571</v>
      </c>
      <c r="F5780" s="10" t="s">
        <v>11</v>
      </c>
      <c r="G5780" s="10" t="s">
        <v>569</v>
      </c>
      <c r="H5780" s="10" t="s">
        <v>579</v>
      </c>
      <c r="I5780" s="10" t="s">
        <v>711</v>
      </c>
      <c r="J5780" s="10" t="s">
        <v>16991</v>
      </c>
      <c r="K5780" s="10" t="s">
        <v>9567</v>
      </c>
      <c r="L5780" s="10">
        <v>8</v>
      </c>
      <c r="M5780" s="10">
        <v>503.88</v>
      </c>
      <c r="N5780" s="10">
        <v>4031.04</v>
      </c>
      <c r="O5780" s="59">
        <v>0.2</v>
      </c>
      <c r="P5780" s="10">
        <v>806.21</v>
      </c>
      <c r="Q5780" s="10">
        <v>3224.83</v>
      </c>
      <c r="R5780" s="10" t="s">
        <v>614</v>
      </c>
      <c r="S5780" s="10" t="s">
        <v>564</v>
      </c>
      <c r="T5780" s="59">
        <v>0.3</v>
      </c>
      <c r="U5780" s="10">
        <v>967.45</v>
      </c>
    </row>
    <row r="5781" spans="1:21" x14ac:dyDescent="0.3">
      <c r="A5781" s="10" t="s">
        <v>17945</v>
      </c>
      <c r="B5781" s="61">
        <v>45121</v>
      </c>
      <c r="C5781" s="10" t="s">
        <v>13235</v>
      </c>
      <c r="D5781" s="10" t="s">
        <v>17944</v>
      </c>
      <c r="E5781" s="10" t="s">
        <v>603</v>
      </c>
      <c r="F5781" s="10" t="s">
        <v>602</v>
      </c>
      <c r="G5781" s="10" t="s">
        <v>569</v>
      </c>
      <c r="H5781" s="10" t="s">
        <v>579</v>
      </c>
      <c r="I5781" s="10" t="s">
        <v>722</v>
      </c>
      <c r="J5781" s="10" t="s">
        <v>17943</v>
      </c>
      <c r="K5781" s="10" t="s">
        <v>17942</v>
      </c>
      <c r="L5781" s="10">
        <v>7</v>
      </c>
      <c r="M5781" s="10">
        <v>714.7</v>
      </c>
      <c r="N5781" s="10">
        <v>5002.8999999999996</v>
      </c>
      <c r="O5781" s="59">
        <v>0.05</v>
      </c>
      <c r="P5781" s="10">
        <v>250.14</v>
      </c>
      <c r="Q5781" s="10">
        <v>4752.76</v>
      </c>
      <c r="R5781" s="10" t="s">
        <v>575</v>
      </c>
      <c r="S5781" s="10" t="s">
        <v>607</v>
      </c>
      <c r="T5781" s="59">
        <v>0.3</v>
      </c>
      <c r="U5781" s="10">
        <v>1425.83</v>
      </c>
    </row>
    <row r="5782" spans="1:21" x14ac:dyDescent="0.3">
      <c r="A5782" s="10" t="s">
        <v>17941</v>
      </c>
      <c r="B5782" s="61">
        <v>44950</v>
      </c>
      <c r="C5782" s="10" t="s">
        <v>17940</v>
      </c>
      <c r="D5782" s="10" t="s">
        <v>17939</v>
      </c>
      <c r="E5782" s="10" t="s">
        <v>581</v>
      </c>
      <c r="F5782" s="10" t="s">
        <v>580</v>
      </c>
      <c r="G5782" s="10" t="s">
        <v>569</v>
      </c>
      <c r="H5782" s="10" t="s">
        <v>600</v>
      </c>
      <c r="I5782" s="10" t="s">
        <v>599</v>
      </c>
      <c r="J5782" s="10" t="s">
        <v>17938</v>
      </c>
      <c r="K5782" s="10" t="s">
        <v>12860</v>
      </c>
      <c r="L5782" s="10">
        <v>3</v>
      </c>
      <c r="M5782" s="10">
        <v>455.21</v>
      </c>
      <c r="N5782" s="10">
        <v>1365.63</v>
      </c>
      <c r="O5782" s="59">
        <v>0.1</v>
      </c>
      <c r="P5782" s="10">
        <v>136.56</v>
      </c>
      <c r="Q5782" s="10">
        <v>1229.07</v>
      </c>
      <c r="R5782" s="10" t="s">
        <v>565</v>
      </c>
      <c r="S5782" s="10" t="s">
        <v>564</v>
      </c>
      <c r="T5782" s="59">
        <v>0.15</v>
      </c>
      <c r="U5782" s="10">
        <v>184.36</v>
      </c>
    </row>
    <row r="5783" spans="1:21" x14ac:dyDescent="0.3">
      <c r="A5783" s="10" t="s">
        <v>17937</v>
      </c>
      <c r="B5783" s="61">
        <v>45068</v>
      </c>
      <c r="C5783" s="10" t="s">
        <v>17936</v>
      </c>
      <c r="D5783" s="10" t="s">
        <v>17935</v>
      </c>
      <c r="E5783" s="10" t="s">
        <v>629</v>
      </c>
      <c r="F5783" s="10" t="s">
        <v>790</v>
      </c>
      <c r="G5783" s="10" t="s">
        <v>601</v>
      </c>
      <c r="H5783" s="10" t="s">
        <v>579</v>
      </c>
      <c r="I5783" s="10" t="s">
        <v>711</v>
      </c>
      <c r="J5783" s="10" t="s">
        <v>17934</v>
      </c>
      <c r="K5783" s="10" t="s">
        <v>17933</v>
      </c>
      <c r="L5783" s="10">
        <v>3</v>
      </c>
      <c r="M5783" s="10">
        <v>483.23</v>
      </c>
      <c r="N5783" s="10">
        <v>1449.69</v>
      </c>
      <c r="O5783" s="59">
        <v>0.2</v>
      </c>
      <c r="P5783" s="10">
        <v>289.94</v>
      </c>
      <c r="Q5783" s="10">
        <v>1159.75</v>
      </c>
      <c r="R5783" s="10" t="s">
        <v>614</v>
      </c>
      <c r="S5783" s="10" t="s">
        <v>596</v>
      </c>
      <c r="T5783" s="59">
        <v>0.3</v>
      </c>
      <c r="U5783" s="10">
        <v>347.93</v>
      </c>
    </row>
    <row r="5784" spans="1:21" x14ac:dyDescent="0.3">
      <c r="A5784" s="10" t="s">
        <v>17932</v>
      </c>
      <c r="B5784" s="61">
        <v>45137</v>
      </c>
      <c r="C5784" s="10" t="s">
        <v>1922</v>
      </c>
      <c r="D5784" s="10" t="s">
        <v>17931</v>
      </c>
      <c r="E5784" s="10" t="s">
        <v>571</v>
      </c>
      <c r="F5784" s="10" t="s">
        <v>685</v>
      </c>
      <c r="G5784" s="10" t="s">
        <v>601</v>
      </c>
      <c r="H5784" s="10" t="s">
        <v>590</v>
      </c>
      <c r="I5784" s="10" t="s">
        <v>635</v>
      </c>
      <c r="J5784" s="10" t="s">
        <v>17930</v>
      </c>
      <c r="K5784" s="10" t="s">
        <v>5452</v>
      </c>
      <c r="L5784" s="10">
        <v>1</v>
      </c>
      <c r="M5784" s="10">
        <v>181.06</v>
      </c>
      <c r="N5784" s="10">
        <v>181.06</v>
      </c>
      <c r="O5784" s="59">
        <v>0</v>
      </c>
      <c r="P5784" s="10">
        <v>0</v>
      </c>
      <c r="Q5784" s="10">
        <v>181.06</v>
      </c>
      <c r="R5784" s="10" t="s">
        <v>614</v>
      </c>
      <c r="S5784" s="10" t="s">
        <v>564</v>
      </c>
      <c r="T5784" s="59">
        <v>0.15</v>
      </c>
      <c r="U5784" s="10">
        <v>27.16</v>
      </c>
    </row>
    <row r="5785" spans="1:21" x14ac:dyDescent="0.3">
      <c r="A5785" s="10" t="s">
        <v>17929</v>
      </c>
      <c r="B5785" s="61">
        <v>45339</v>
      </c>
      <c r="C5785" s="10" t="s">
        <v>17928</v>
      </c>
      <c r="D5785" s="10" t="s">
        <v>17927</v>
      </c>
      <c r="E5785" s="10" t="s">
        <v>629</v>
      </c>
      <c r="F5785" s="10" t="s">
        <v>628</v>
      </c>
      <c r="G5785" s="10" t="s">
        <v>569</v>
      </c>
      <c r="H5785" s="10" t="s">
        <v>590</v>
      </c>
      <c r="I5785" s="10" t="s">
        <v>589</v>
      </c>
      <c r="J5785" s="10" t="s">
        <v>17926</v>
      </c>
      <c r="K5785" s="10" t="s">
        <v>17925</v>
      </c>
      <c r="L5785" s="10">
        <v>6</v>
      </c>
      <c r="M5785" s="10">
        <v>175.65</v>
      </c>
      <c r="N5785" s="10">
        <v>1053.9000000000001</v>
      </c>
      <c r="O5785" s="59">
        <v>0.2</v>
      </c>
      <c r="P5785" s="10">
        <v>210.78</v>
      </c>
      <c r="Q5785" s="10">
        <v>843.12</v>
      </c>
      <c r="R5785" s="10" t="s">
        <v>614</v>
      </c>
      <c r="S5785" s="10" t="s">
        <v>564</v>
      </c>
      <c r="T5785" s="59">
        <v>0.3</v>
      </c>
      <c r="U5785" s="10">
        <v>252.94</v>
      </c>
    </row>
    <row r="5786" spans="1:21" x14ac:dyDescent="0.3">
      <c r="A5786" s="10" t="s">
        <v>17924</v>
      </c>
      <c r="B5786" s="61">
        <v>45276</v>
      </c>
      <c r="C5786" s="10" t="s">
        <v>7993</v>
      </c>
      <c r="D5786" s="10" t="s">
        <v>17923</v>
      </c>
      <c r="E5786" s="10" t="s">
        <v>629</v>
      </c>
      <c r="F5786" s="10" t="s">
        <v>790</v>
      </c>
      <c r="G5786" s="10" t="s">
        <v>569</v>
      </c>
      <c r="H5786" s="10" t="s">
        <v>600</v>
      </c>
      <c r="I5786" s="10" t="s">
        <v>599</v>
      </c>
      <c r="J5786" s="10" t="s">
        <v>17922</v>
      </c>
      <c r="K5786" s="10" t="s">
        <v>17921</v>
      </c>
      <c r="L5786" s="10">
        <v>4</v>
      </c>
      <c r="M5786" s="10">
        <v>874.3</v>
      </c>
      <c r="N5786" s="10">
        <v>3497.2</v>
      </c>
      <c r="O5786" s="59">
        <v>0.1</v>
      </c>
      <c r="P5786" s="10">
        <v>349.72</v>
      </c>
      <c r="Q5786" s="10">
        <v>3147.48</v>
      </c>
      <c r="R5786" s="10" t="s">
        <v>565</v>
      </c>
      <c r="S5786" s="10" t="s">
        <v>607</v>
      </c>
      <c r="T5786" s="59">
        <v>0.3</v>
      </c>
      <c r="U5786" s="10">
        <v>944.24</v>
      </c>
    </row>
    <row r="5787" spans="1:21" x14ac:dyDescent="0.3">
      <c r="A5787" s="10" t="s">
        <v>17920</v>
      </c>
      <c r="B5787" s="61">
        <v>44945</v>
      </c>
      <c r="C5787" s="10" t="s">
        <v>10739</v>
      </c>
      <c r="D5787" s="10" t="s">
        <v>13382</v>
      </c>
      <c r="E5787" s="10" t="s">
        <v>581</v>
      </c>
      <c r="F5787" s="10" t="s">
        <v>7</v>
      </c>
      <c r="G5787" s="10" t="s">
        <v>569</v>
      </c>
      <c r="H5787" s="10" t="s">
        <v>590</v>
      </c>
      <c r="I5787" s="10" t="s">
        <v>635</v>
      </c>
      <c r="J5787" s="10" t="s">
        <v>17919</v>
      </c>
      <c r="K5787" s="10" t="s">
        <v>17918</v>
      </c>
      <c r="L5787" s="10">
        <v>4</v>
      </c>
      <c r="M5787" s="10">
        <v>902.94</v>
      </c>
      <c r="N5787" s="10">
        <v>3611.76</v>
      </c>
      <c r="O5787" s="59">
        <v>0.2</v>
      </c>
      <c r="P5787" s="10">
        <v>722.35</v>
      </c>
      <c r="Q5787" s="10">
        <v>2889.41</v>
      </c>
      <c r="R5787" s="10" t="s">
        <v>575</v>
      </c>
      <c r="S5787" s="10" t="s">
        <v>585</v>
      </c>
      <c r="T5787" s="59">
        <v>0.25</v>
      </c>
      <c r="U5787" s="10">
        <v>722.35</v>
      </c>
    </row>
    <row r="5788" spans="1:21" x14ac:dyDescent="0.3">
      <c r="A5788" s="10" t="s">
        <v>17917</v>
      </c>
      <c r="B5788" s="61">
        <v>45344</v>
      </c>
      <c r="C5788" s="10" t="s">
        <v>14976</v>
      </c>
      <c r="D5788" s="10" t="s">
        <v>17916</v>
      </c>
      <c r="E5788" s="10" t="s">
        <v>603</v>
      </c>
      <c r="F5788" s="10" t="s">
        <v>636</v>
      </c>
      <c r="G5788" s="10" t="s">
        <v>601</v>
      </c>
      <c r="H5788" s="10" t="s">
        <v>579</v>
      </c>
      <c r="I5788" s="10" t="s">
        <v>722</v>
      </c>
      <c r="J5788" s="10" t="s">
        <v>17915</v>
      </c>
      <c r="K5788" s="10" t="s">
        <v>17914</v>
      </c>
      <c r="L5788" s="10">
        <v>9</v>
      </c>
      <c r="M5788" s="10">
        <v>989.98</v>
      </c>
      <c r="N5788" s="10">
        <v>8909.82</v>
      </c>
      <c r="O5788" s="59">
        <v>0</v>
      </c>
      <c r="P5788" s="10">
        <v>0</v>
      </c>
      <c r="Q5788" s="10">
        <v>8909.82</v>
      </c>
      <c r="R5788" s="10" t="s">
        <v>586</v>
      </c>
      <c r="S5788" s="10" t="s">
        <v>585</v>
      </c>
      <c r="T5788" s="59">
        <v>0.3</v>
      </c>
      <c r="U5788" s="10">
        <v>2672.95</v>
      </c>
    </row>
    <row r="5789" spans="1:21" x14ac:dyDescent="0.3">
      <c r="A5789" s="10" t="s">
        <v>17913</v>
      </c>
      <c r="B5789" s="61">
        <v>45021</v>
      </c>
      <c r="C5789" s="10" t="s">
        <v>13189</v>
      </c>
      <c r="D5789" s="10" t="s">
        <v>16503</v>
      </c>
      <c r="E5789" s="10" t="s">
        <v>603</v>
      </c>
      <c r="F5789" s="10" t="s">
        <v>602</v>
      </c>
      <c r="G5789" s="10" t="s">
        <v>569</v>
      </c>
      <c r="H5789" s="10" t="s">
        <v>590</v>
      </c>
      <c r="I5789" s="10" t="s">
        <v>635</v>
      </c>
      <c r="J5789" s="10" t="s">
        <v>17912</v>
      </c>
      <c r="K5789" s="10" t="s">
        <v>16801</v>
      </c>
      <c r="L5789" s="10">
        <v>4</v>
      </c>
      <c r="M5789" s="10">
        <v>494.23</v>
      </c>
      <c r="N5789" s="10">
        <v>1976.92</v>
      </c>
      <c r="O5789" s="59">
        <v>0</v>
      </c>
      <c r="P5789" s="10">
        <v>0</v>
      </c>
      <c r="Q5789" s="10">
        <v>1976.92</v>
      </c>
      <c r="R5789" s="10" t="s">
        <v>614</v>
      </c>
      <c r="S5789" s="10" t="s">
        <v>607</v>
      </c>
      <c r="T5789" s="59">
        <v>0.25</v>
      </c>
      <c r="U5789" s="10">
        <v>494.23</v>
      </c>
    </row>
    <row r="5790" spans="1:21" x14ac:dyDescent="0.3">
      <c r="A5790" s="10" t="s">
        <v>17911</v>
      </c>
      <c r="B5790" s="61">
        <v>45114</v>
      </c>
      <c r="C5790" s="10" t="s">
        <v>5436</v>
      </c>
      <c r="D5790" s="10" t="s">
        <v>14893</v>
      </c>
      <c r="E5790" s="10" t="s">
        <v>603</v>
      </c>
      <c r="F5790" s="10" t="s">
        <v>602</v>
      </c>
      <c r="G5790" s="10" t="s">
        <v>601</v>
      </c>
      <c r="H5790" s="10" t="s">
        <v>579</v>
      </c>
      <c r="I5790" s="10" t="s">
        <v>578</v>
      </c>
      <c r="J5790" s="10" t="s">
        <v>9094</v>
      </c>
      <c r="K5790" s="10" t="s">
        <v>17910</v>
      </c>
      <c r="L5790" s="10">
        <v>6</v>
      </c>
      <c r="M5790" s="10">
        <v>440.27</v>
      </c>
      <c r="N5790" s="10">
        <v>2641.62</v>
      </c>
      <c r="O5790" s="59">
        <v>0.05</v>
      </c>
      <c r="P5790" s="10">
        <v>132.08000000000001</v>
      </c>
      <c r="Q5790" s="10">
        <v>2509.54</v>
      </c>
      <c r="R5790" s="10" t="s">
        <v>565</v>
      </c>
      <c r="S5790" s="10" t="s">
        <v>585</v>
      </c>
      <c r="T5790" s="59">
        <v>0.25</v>
      </c>
      <c r="U5790" s="10">
        <v>627.38</v>
      </c>
    </row>
    <row r="5791" spans="1:21" x14ac:dyDescent="0.3">
      <c r="A5791" s="10" t="s">
        <v>17909</v>
      </c>
      <c r="B5791" s="61">
        <v>45091</v>
      </c>
      <c r="C5791" s="10" t="s">
        <v>17908</v>
      </c>
      <c r="D5791" s="10" t="s">
        <v>17907</v>
      </c>
      <c r="E5791" s="10" t="s">
        <v>581</v>
      </c>
      <c r="F5791" s="10" t="s">
        <v>580</v>
      </c>
      <c r="G5791" s="10" t="s">
        <v>569</v>
      </c>
      <c r="H5791" s="10" t="s">
        <v>590</v>
      </c>
      <c r="I5791" s="10" t="s">
        <v>635</v>
      </c>
      <c r="J5791" s="10" t="s">
        <v>17906</v>
      </c>
      <c r="K5791" s="10" t="s">
        <v>17905</v>
      </c>
      <c r="L5791" s="10">
        <v>9</v>
      </c>
      <c r="M5791" s="10">
        <v>752.46</v>
      </c>
      <c r="N5791" s="10">
        <v>6772.14</v>
      </c>
      <c r="O5791" s="59">
        <v>0.1</v>
      </c>
      <c r="P5791" s="10">
        <v>677.21</v>
      </c>
      <c r="Q5791" s="10">
        <v>6094.93</v>
      </c>
      <c r="R5791" s="10" t="s">
        <v>565</v>
      </c>
      <c r="S5791" s="10" t="s">
        <v>585</v>
      </c>
      <c r="T5791" s="59">
        <v>0.25</v>
      </c>
      <c r="U5791" s="10">
        <v>1523.73</v>
      </c>
    </row>
    <row r="5792" spans="1:21" x14ac:dyDescent="0.3">
      <c r="A5792" s="10" t="s">
        <v>17904</v>
      </c>
      <c r="B5792" s="61">
        <v>45268</v>
      </c>
      <c r="C5792" s="10" t="s">
        <v>17903</v>
      </c>
      <c r="D5792" s="10" t="s">
        <v>17902</v>
      </c>
      <c r="E5792" s="10" t="s">
        <v>592</v>
      </c>
      <c r="F5792" s="10" t="s">
        <v>591</v>
      </c>
      <c r="G5792" s="10" t="s">
        <v>569</v>
      </c>
      <c r="H5792" s="10" t="s">
        <v>600</v>
      </c>
      <c r="I5792" s="10" t="s">
        <v>627</v>
      </c>
      <c r="J5792" s="10" t="s">
        <v>17901</v>
      </c>
      <c r="K5792" s="10" t="s">
        <v>773</v>
      </c>
      <c r="L5792" s="10">
        <v>3</v>
      </c>
      <c r="M5792" s="10">
        <v>526.79</v>
      </c>
      <c r="N5792" s="10">
        <v>1580.37</v>
      </c>
      <c r="O5792" s="59">
        <v>0.2</v>
      </c>
      <c r="P5792" s="10">
        <v>316.07</v>
      </c>
      <c r="Q5792" s="10">
        <v>1264.3</v>
      </c>
      <c r="R5792" s="10" t="s">
        <v>614</v>
      </c>
      <c r="S5792" s="10" t="s">
        <v>585</v>
      </c>
      <c r="T5792" s="59">
        <v>0.15</v>
      </c>
      <c r="U5792" s="10">
        <v>189.64</v>
      </c>
    </row>
    <row r="5793" spans="1:21" x14ac:dyDescent="0.3">
      <c r="A5793" s="10" t="s">
        <v>17900</v>
      </c>
      <c r="B5793" s="61">
        <v>45031</v>
      </c>
      <c r="C5793" s="10" t="s">
        <v>17899</v>
      </c>
      <c r="D5793" s="10" t="s">
        <v>17898</v>
      </c>
      <c r="E5793" s="10" t="s">
        <v>603</v>
      </c>
      <c r="F5793" s="10" t="s">
        <v>602</v>
      </c>
      <c r="G5793" s="10" t="s">
        <v>569</v>
      </c>
      <c r="H5793" s="10" t="s">
        <v>544</v>
      </c>
      <c r="I5793" s="10" t="s">
        <v>10</v>
      </c>
      <c r="J5793" s="10" t="s">
        <v>16112</v>
      </c>
      <c r="K5793" s="10" t="s">
        <v>17897</v>
      </c>
      <c r="L5793" s="10">
        <v>1</v>
      </c>
      <c r="M5793" s="10">
        <v>540.23</v>
      </c>
      <c r="N5793" s="10">
        <v>540.23</v>
      </c>
      <c r="O5793" s="59">
        <v>0.2</v>
      </c>
      <c r="P5793" s="10">
        <v>108.05</v>
      </c>
      <c r="Q5793" s="10">
        <v>432.18</v>
      </c>
      <c r="R5793" s="10" t="s">
        <v>575</v>
      </c>
      <c r="S5793" s="10" t="s">
        <v>585</v>
      </c>
      <c r="T5793" s="59">
        <v>0.3</v>
      </c>
      <c r="U5793" s="10">
        <v>129.65</v>
      </c>
    </row>
    <row r="5794" spans="1:21" x14ac:dyDescent="0.3">
      <c r="A5794" s="10" t="s">
        <v>17896</v>
      </c>
      <c r="B5794" s="61">
        <v>45241</v>
      </c>
      <c r="C5794" s="10" t="s">
        <v>8149</v>
      </c>
      <c r="D5794" s="10" t="s">
        <v>17895</v>
      </c>
      <c r="E5794" s="10" t="s">
        <v>581</v>
      </c>
      <c r="F5794" s="10" t="s">
        <v>7</v>
      </c>
      <c r="G5794" s="10" t="s">
        <v>601</v>
      </c>
      <c r="H5794" s="10" t="s">
        <v>590</v>
      </c>
      <c r="I5794" s="10" t="s">
        <v>635</v>
      </c>
      <c r="J5794" s="10" t="s">
        <v>15364</v>
      </c>
      <c r="K5794" s="10" t="s">
        <v>14001</v>
      </c>
      <c r="L5794" s="10">
        <v>6</v>
      </c>
      <c r="M5794" s="10">
        <v>232.39</v>
      </c>
      <c r="N5794" s="10">
        <v>1394.34</v>
      </c>
      <c r="O5794" s="59">
        <v>0.05</v>
      </c>
      <c r="P5794" s="10">
        <v>69.72</v>
      </c>
      <c r="Q5794" s="10">
        <v>1324.62</v>
      </c>
      <c r="R5794" s="10" t="s">
        <v>614</v>
      </c>
      <c r="S5794" s="10" t="s">
        <v>607</v>
      </c>
      <c r="T5794" s="59">
        <v>0.15</v>
      </c>
      <c r="U5794" s="10">
        <v>198.69</v>
      </c>
    </row>
    <row r="5795" spans="1:21" x14ac:dyDescent="0.3">
      <c r="A5795" s="10" t="s">
        <v>17894</v>
      </c>
      <c r="B5795" s="61">
        <v>45194</v>
      </c>
      <c r="C5795" s="10" t="s">
        <v>17893</v>
      </c>
      <c r="D5795" s="10" t="s">
        <v>15291</v>
      </c>
      <c r="E5795" s="10" t="s">
        <v>571</v>
      </c>
      <c r="F5795" s="10" t="s">
        <v>11</v>
      </c>
      <c r="G5795" s="10" t="s">
        <v>569</v>
      </c>
      <c r="H5795" s="10" t="s">
        <v>579</v>
      </c>
      <c r="I5795" s="10" t="s">
        <v>711</v>
      </c>
      <c r="J5795" s="10" t="s">
        <v>17892</v>
      </c>
      <c r="K5795" s="10" t="s">
        <v>17891</v>
      </c>
      <c r="L5795" s="10">
        <v>5</v>
      </c>
      <c r="M5795" s="10">
        <v>289.22000000000003</v>
      </c>
      <c r="N5795" s="10">
        <v>1446.1</v>
      </c>
      <c r="O5795" s="59">
        <v>0</v>
      </c>
      <c r="P5795" s="10">
        <v>0</v>
      </c>
      <c r="Q5795" s="10">
        <v>1446.1</v>
      </c>
      <c r="R5795" s="10" t="s">
        <v>575</v>
      </c>
      <c r="S5795" s="10" t="s">
        <v>585</v>
      </c>
      <c r="T5795" s="59">
        <v>0.15</v>
      </c>
      <c r="U5795" s="10">
        <v>216.91</v>
      </c>
    </row>
    <row r="5796" spans="1:21" x14ac:dyDescent="0.3">
      <c r="A5796" s="10" t="s">
        <v>17890</v>
      </c>
      <c r="B5796" s="61">
        <v>44934</v>
      </c>
      <c r="C5796" s="10" t="s">
        <v>12371</v>
      </c>
      <c r="D5796" s="10" t="s">
        <v>17889</v>
      </c>
      <c r="E5796" s="10" t="s">
        <v>629</v>
      </c>
      <c r="F5796" s="10" t="s">
        <v>790</v>
      </c>
      <c r="G5796" s="10" t="s">
        <v>601</v>
      </c>
      <c r="H5796" s="10" t="s">
        <v>600</v>
      </c>
      <c r="I5796" s="10" t="s">
        <v>664</v>
      </c>
      <c r="J5796" s="10" t="s">
        <v>17888</v>
      </c>
      <c r="K5796" s="10" t="s">
        <v>962</v>
      </c>
      <c r="L5796" s="10">
        <v>10</v>
      </c>
      <c r="M5796" s="10">
        <v>407.65</v>
      </c>
      <c r="N5796" s="10">
        <v>4076.5</v>
      </c>
      <c r="O5796" s="59">
        <v>0.2</v>
      </c>
      <c r="P5796" s="10">
        <v>815.3</v>
      </c>
      <c r="Q5796" s="10">
        <v>3261.2</v>
      </c>
      <c r="R5796" s="10" t="s">
        <v>575</v>
      </c>
      <c r="S5796" s="10" t="s">
        <v>585</v>
      </c>
      <c r="T5796" s="59">
        <v>0.25</v>
      </c>
      <c r="U5796" s="10">
        <v>815.3</v>
      </c>
    </row>
    <row r="5797" spans="1:21" x14ac:dyDescent="0.3">
      <c r="A5797" s="10" t="s">
        <v>17887</v>
      </c>
      <c r="B5797" s="61">
        <v>44977</v>
      </c>
      <c r="C5797" s="10" t="s">
        <v>14785</v>
      </c>
      <c r="D5797" s="10" t="s">
        <v>12886</v>
      </c>
      <c r="E5797" s="10" t="s">
        <v>592</v>
      </c>
      <c r="F5797" s="10" t="s">
        <v>591</v>
      </c>
      <c r="G5797" s="10" t="s">
        <v>569</v>
      </c>
      <c r="H5797" s="10" t="s">
        <v>600</v>
      </c>
      <c r="I5797" s="10" t="s">
        <v>627</v>
      </c>
      <c r="J5797" s="10" t="s">
        <v>5093</v>
      </c>
      <c r="K5797" s="10" t="s">
        <v>17886</v>
      </c>
      <c r="L5797" s="10">
        <v>9</v>
      </c>
      <c r="M5797" s="10">
        <v>330.58</v>
      </c>
      <c r="N5797" s="10">
        <v>2975.22</v>
      </c>
      <c r="O5797" s="59">
        <v>0</v>
      </c>
      <c r="P5797" s="10">
        <v>0</v>
      </c>
      <c r="Q5797" s="10">
        <v>2975.22</v>
      </c>
      <c r="R5797" s="10" t="s">
        <v>565</v>
      </c>
      <c r="S5797" s="10" t="s">
        <v>564</v>
      </c>
      <c r="T5797" s="59">
        <v>0.15</v>
      </c>
      <c r="U5797" s="10">
        <v>446.28</v>
      </c>
    </row>
    <row r="5798" spans="1:21" x14ac:dyDescent="0.3">
      <c r="A5798" s="10" t="s">
        <v>17885</v>
      </c>
      <c r="B5798" s="61">
        <v>45099</v>
      </c>
      <c r="C5798" s="10" t="s">
        <v>7335</v>
      </c>
      <c r="D5798" s="10" t="s">
        <v>17884</v>
      </c>
      <c r="E5798" s="10" t="s">
        <v>603</v>
      </c>
      <c r="F5798" s="10" t="s">
        <v>636</v>
      </c>
      <c r="G5798" s="10" t="s">
        <v>601</v>
      </c>
      <c r="H5798" s="10" t="s">
        <v>579</v>
      </c>
      <c r="I5798" s="10" t="s">
        <v>711</v>
      </c>
      <c r="J5798" s="10" t="s">
        <v>4939</v>
      </c>
      <c r="K5798" s="10" t="s">
        <v>1795</v>
      </c>
      <c r="L5798" s="10">
        <v>3</v>
      </c>
      <c r="M5798" s="10">
        <v>366.28</v>
      </c>
      <c r="N5798" s="10">
        <v>1098.8399999999999</v>
      </c>
      <c r="O5798" s="59">
        <v>0.2</v>
      </c>
      <c r="P5798" s="10">
        <v>219.77</v>
      </c>
      <c r="Q5798" s="10">
        <v>879.07</v>
      </c>
      <c r="R5798" s="10" t="s">
        <v>614</v>
      </c>
      <c r="S5798" s="10" t="s">
        <v>596</v>
      </c>
      <c r="T5798" s="59">
        <v>0.3</v>
      </c>
      <c r="U5798" s="10">
        <v>263.72000000000003</v>
      </c>
    </row>
    <row r="5799" spans="1:21" x14ac:dyDescent="0.3">
      <c r="A5799" s="10" t="s">
        <v>17883</v>
      </c>
      <c r="B5799" s="61">
        <v>45306</v>
      </c>
      <c r="C5799" s="10" t="s">
        <v>3031</v>
      </c>
      <c r="D5799" s="10" t="s">
        <v>17882</v>
      </c>
      <c r="E5799" s="10" t="s">
        <v>592</v>
      </c>
      <c r="F5799" s="10" t="s">
        <v>591</v>
      </c>
      <c r="G5799" s="10" t="s">
        <v>569</v>
      </c>
      <c r="H5799" s="10" t="s">
        <v>600</v>
      </c>
      <c r="I5799" s="10" t="s">
        <v>599</v>
      </c>
      <c r="J5799" s="10" t="s">
        <v>17881</v>
      </c>
      <c r="K5799" s="10" t="s">
        <v>2238</v>
      </c>
      <c r="L5799" s="10">
        <v>3</v>
      </c>
      <c r="M5799" s="10">
        <v>321.86</v>
      </c>
      <c r="N5799" s="10">
        <v>965.58</v>
      </c>
      <c r="O5799" s="59">
        <v>0.2</v>
      </c>
      <c r="P5799" s="10">
        <v>193.12</v>
      </c>
      <c r="Q5799" s="10">
        <v>772.46</v>
      </c>
      <c r="R5799" s="10" t="s">
        <v>586</v>
      </c>
      <c r="S5799" s="10" t="s">
        <v>564</v>
      </c>
      <c r="T5799" s="59">
        <v>0.25</v>
      </c>
      <c r="U5799" s="10">
        <v>193.12</v>
      </c>
    </row>
    <row r="5800" spans="1:21" x14ac:dyDescent="0.3">
      <c r="A5800" s="10" t="s">
        <v>17880</v>
      </c>
      <c r="B5800" s="61">
        <v>45352</v>
      </c>
      <c r="C5800" s="10" t="s">
        <v>17879</v>
      </c>
      <c r="D5800" s="10" t="s">
        <v>2314</v>
      </c>
      <c r="E5800" s="10" t="s">
        <v>581</v>
      </c>
      <c r="F5800" s="10" t="s">
        <v>580</v>
      </c>
      <c r="G5800" s="10" t="s">
        <v>569</v>
      </c>
      <c r="H5800" s="10" t="s">
        <v>600</v>
      </c>
      <c r="I5800" s="10" t="s">
        <v>664</v>
      </c>
      <c r="J5800" s="10" t="s">
        <v>17878</v>
      </c>
      <c r="K5800" s="10" t="s">
        <v>6542</v>
      </c>
      <c r="L5800" s="10">
        <v>4</v>
      </c>
      <c r="M5800" s="10">
        <v>427.7</v>
      </c>
      <c r="N5800" s="10">
        <v>1710.8</v>
      </c>
      <c r="O5800" s="59">
        <v>0.1</v>
      </c>
      <c r="P5800" s="10">
        <v>171.08</v>
      </c>
      <c r="Q5800" s="10">
        <v>1539.72</v>
      </c>
      <c r="R5800" s="10" t="s">
        <v>614</v>
      </c>
      <c r="S5800" s="10" t="s">
        <v>564</v>
      </c>
      <c r="T5800" s="59">
        <v>0.15</v>
      </c>
      <c r="U5800" s="10">
        <v>230.96</v>
      </c>
    </row>
    <row r="5801" spans="1:21" x14ac:dyDescent="0.3">
      <c r="A5801" s="10" t="s">
        <v>17877</v>
      </c>
      <c r="B5801" s="61">
        <v>45248</v>
      </c>
      <c r="C5801" s="10" t="s">
        <v>17876</v>
      </c>
      <c r="D5801" s="10" t="s">
        <v>17875</v>
      </c>
      <c r="E5801" s="10" t="s">
        <v>571</v>
      </c>
      <c r="F5801" s="10" t="s">
        <v>11</v>
      </c>
      <c r="G5801" s="10" t="s">
        <v>569</v>
      </c>
      <c r="H5801" s="10" t="s">
        <v>590</v>
      </c>
      <c r="I5801" s="10" t="s">
        <v>635</v>
      </c>
      <c r="J5801" s="10" t="s">
        <v>2346</v>
      </c>
      <c r="K5801" s="10" t="s">
        <v>17874</v>
      </c>
      <c r="L5801" s="10">
        <v>9</v>
      </c>
      <c r="M5801" s="10">
        <v>484.4</v>
      </c>
      <c r="N5801" s="10">
        <v>4359.6000000000004</v>
      </c>
      <c r="O5801" s="59">
        <v>0.1</v>
      </c>
      <c r="P5801" s="10">
        <v>435.96</v>
      </c>
      <c r="Q5801" s="10">
        <v>3923.64</v>
      </c>
      <c r="R5801" s="10" t="s">
        <v>586</v>
      </c>
      <c r="S5801" s="10" t="s">
        <v>596</v>
      </c>
      <c r="T5801" s="59">
        <v>0.3</v>
      </c>
      <c r="U5801" s="10">
        <v>1177.0899999999999</v>
      </c>
    </row>
    <row r="5802" spans="1:21" x14ac:dyDescent="0.3">
      <c r="A5802" s="10" t="s">
        <v>17873</v>
      </c>
      <c r="B5802" s="61">
        <v>44977</v>
      </c>
      <c r="C5802" s="10" t="s">
        <v>9055</v>
      </c>
      <c r="D5802" s="10" t="s">
        <v>12205</v>
      </c>
      <c r="E5802" s="10" t="s">
        <v>629</v>
      </c>
      <c r="F5802" s="10" t="s">
        <v>628</v>
      </c>
      <c r="G5802" s="10" t="s">
        <v>601</v>
      </c>
      <c r="H5802" s="10" t="s">
        <v>579</v>
      </c>
      <c r="I5802" s="10" t="s">
        <v>711</v>
      </c>
      <c r="J5802" s="10" t="s">
        <v>16577</v>
      </c>
      <c r="K5802" s="10" t="s">
        <v>17872</v>
      </c>
      <c r="L5802" s="10">
        <v>9</v>
      </c>
      <c r="M5802" s="10">
        <v>616.86</v>
      </c>
      <c r="N5802" s="10">
        <v>5551.74</v>
      </c>
      <c r="O5802" s="59">
        <v>0</v>
      </c>
      <c r="P5802" s="10">
        <v>0</v>
      </c>
      <c r="Q5802" s="10">
        <v>5551.74</v>
      </c>
      <c r="R5802" s="10" t="s">
        <v>565</v>
      </c>
      <c r="S5802" s="10" t="s">
        <v>607</v>
      </c>
      <c r="T5802" s="59">
        <v>0.15</v>
      </c>
      <c r="U5802" s="10">
        <v>832.76</v>
      </c>
    </row>
    <row r="5803" spans="1:21" x14ac:dyDescent="0.3">
      <c r="A5803" s="10" t="s">
        <v>17871</v>
      </c>
      <c r="B5803" s="61">
        <v>45338</v>
      </c>
      <c r="C5803" s="10" t="s">
        <v>5468</v>
      </c>
      <c r="D5803" s="10" t="s">
        <v>16857</v>
      </c>
      <c r="E5803" s="10" t="s">
        <v>603</v>
      </c>
      <c r="F5803" s="10" t="s">
        <v>658</v>
      </c>
      <c r="G5803" s="10" t="s">
        <v>569</v>
      </c>
      <c r="H5803" s="10" t="s">
        <v>600</v>
      </c>
      <c r="I5803" s="10" t="s">
        <v>599</v>
      </c>
      <c r="J5803" s="10" t="s">
        <v>10439</v>
      </c>
      <c r="K5803" s="10" t="s">
        <v>6496</v>
      </c>
      <c r="L5803" s="10">
        <v>5</v>
      </c>
      <c r="M5803" s="10">
        <v>315.92</v>
      </c>
      <c r="N5803" s="10">
        <v>1579.6</v>
      </c>
      <c r="O5803" s="59">
        <v>0</v>
      </c>
      <c r="P5803" s="10">
        <v>0</v>
      </c>
      <c r="Q5803" s="10">
        <v>1579.6</v>
      </c>
      <c r="R5803" s="10" t="s">
        <v>565</v>
      </c>
      <c r="S5803" s="10" t="s">
        <v>596</v>
      </c>
      <c r="T5803" s="59">
        <v>0.3</v>
      </c>
      <c r="U5803" s="10">
        <v>473.88</v>
      </c>
    </row>
    <row r="5804" spans="1:21" x14ac:dyDescent="0.3">
      <c r="A5804" s="10" t="s">
        <v>17870</v>
      </c>
      <c r="B5804" s="61">
        <v>44982</v>
      </c>
      <c r="C5804" s="10" t="s">
        <v>10131</v>
      </c>
      <c r="D5804" s="10" t="s">
        <v>13535</v>
      </c>
      <c r="E5804" s="10" t="s">
        <v>629</v>
      </c>
      <c r="F5804" s="10" t="s">
        <v>790</v>
      </c>
      <c r="G5804" s="10" t="s">
        <v>601</v>
      </c>
      <c r="H5804" s="10" t="s">
        <v>600</v>
      </c>
      <c r="I5804" s="10" t="s">
        <v>627</v>
      </c>
      <c r="J5804" s="10" t="s">
        <v>11701</v>
      </c>
      <c r="K5804" s="10" t="s">
        <v>17869</v>
      </c>
      <c r="L5804" s="10">
        <v>2</v>
      </c>
      <c r="M5804" s="10">
        <v>764.52</v>
      </c>
      <c r="N5804" s="10">
        <v>1529.04</v>
      </c>
      <c r="O5804" s="59">
        <v>0.1</v>
      </c>
      <c r="P5804" s="10">
        <v>152.9</v>
      </c>
      <c r="Q5804" s="10">
        <v>1376.14</v>
      </c>
      <c r="R5804" s="10" t="s">
        <v>565</v>
      </c>
      <c r="S5804" s="10" t="s">
        <v>596</v>
      </c>
      <c r="T5804" s="59">
        <v>0.3</v>
      </c>
      <c r="U5804" s="10">
        <v>412.84</v>
      </c>
    </row>
    <row r="5805" spans="1:21" x14ac:dyDescent="0.3">
      <c r="A5805" s="10" t="s">
        <v>17868</v>
      </c>
      <c r="B5805" s="61">
        <v>45085</v>
      </c>
      <c r="C5805" s="10" t="s">
        <v>17867</v>
      </c>
      <c r="D5805" s="10" t="s">
        <v>14475</v>
      </c>
      <c r="E5805" s="10" t="s">
        <v>571</v>
      </c>
      <c r="F5805" s="10" t="s">
        <v>570</v>
      </c>
      <c r="G5805" s="10" t="s">
        <v>569</v>
      </c>
      <c r="H5805" s="10" t="s">
        <v>544</v>
      </c>
      <c r="I5805" s="10" t="s">
        <v>10</v>
      </c>
      <c r="J5805" s="10" t="s">
        <v>17866</v>
      </c>
      <c r="K5805" s="10" t="s">
        <v>17865</v>
      </c>
      <c r="L5805" s="10">
        <v>8</v>
      </c>
      <c r="M5805" s="10">
        <v>798.71</v>
      </c>
      <c r="N5805" s="10">
        <v>6389.68</v>
      </c>
      <c r="O5805" s="59">
        <v>0.2</v>
      </c>
      <c r="P5805" s="10">
        <v>1277.94</v>
      </c>
      <c r="Q5805" s="10">
        <v>5111.74</v>
      </c>
      <c r="R5805" s="10" t="s">
        <v>586</v>
      </c>
      <c r="S5805" s="10" t="s">
        <v>607</v>
      </c>
      <c r="T5805" s="59">
        <v>0.3</v>
      </c>
      <c r="U5805" s="10">
        <v>1533.52</v>
      </c>
    </row>
    <row r="5806" spans="1:21" x14ac:dyDescent="0.3">
      <c r="A5806" s="10" t="s">
        <v>17864</v>
      </c>
      <c r="B5806" s="61">
        <v>45265</v>
      </c>
      <c r="C5806" s="10" t="s">
        <v>14833</v>
      </c>
      <c r="D5806" s="10" t="s">
        <v>9376</v>
      </c>
      <c r="E5806" s="10" t="s">
        <v>592</v>
      </c>
      <c r="F5806" s="10" t="s">
        <v>652</v>
      </c>
      <c r="G5806" s="10" t="s">
        <v>569</v>
      </c>
      <c r="H5806" s="10" t="s">
        <v>600</v>
      </c>
      <c r="I5806" s="10" t="s">
        <v>664</v>
      </c>
      <c r="J5806" s="10" t="s">
        <v>17863</v>
      </c>
      <c r="K5806" s="10" t="s">
        <v>16890</v>
      </c>
      <c r="L5806" s="10">
        <v>3</v>
      </c>
      <c r="M5806" s="10">
        <v>534.14</v>
      </c>
      <c r="N5806" s="10">
        <v>1602.42</v>
      </c>
      <c r="O5806" s="59">
        <v>0.1</v>
      </c>
      <c r="P5806" s="10">
        <v>160.24</v>
      </c>
      <c r="Q5806" s="10">
        <v>1442.18</v>
      </c>
      <c r="R5806" s="10" t="s">
        <v>614</v>
      </c>
      <c r="S5806" s="10" t="s">
        <v>596</v>
      </c>
      <c r="T5806" s="59">
        <v>0.25</v>
      </c>
      <c r="U5806" s="10">
        <v>360.55</v>
      </c>
    </row>
    <row r="5807" spans="1:21" x14ac:dyDescent="0.3">
      <c r="A5807" s="10" t="s">
        <v>17862</v>
      </c>
      <c r="B5807" s="61">
        <v>45136</v>
      </c>
      <c r="C5807" s="10" t="s">
        <v>17861</v>
      </c>
      <c r="D5807" s="10" t="s">
        <v>17860</v>
      </c>
      <c r="E5807" s="10" t="s">
        <v>571</v>
      </c>
      <c r="F5807" s="10" t="s">
        <v>11</v>
      </c>
      <c r="G5807" s="10" t="s">
        <v>569</v>
      </c>
      <c r="H5807" s="10" t="s">
        <v>579</v>
      </c>
      <c r="I5807" s="10" t="s">
        <v>578</v>
      </c>
      <c r="J5807" s="10" t="s">
        <v>17859</v>
      </c>
      <c r="K5807" s="10" t="s">
        <v>17858</v>
      </c>
      <c r="L5807" s="10">
        <v>2</v>
      </c>
      <c r="M5807" s="10">
        <v>881.34</v>
      </c>
      <c r="N5807" s="10">
        <v>1762.68</v>
      </c>
      <c r="O5807" s="59">
        <v>0.1</v>
      </c>
      <c r="P5807" s="10">
        <v>176.27</v>
      </c>
      <c r="Q5807" s="10">
        <v>1586.41</v>
      </c>
      <c r="R5807" s="10" t="s">
        <v>614</v>
      </c>
      <c r="S5807" s="10" t="s">
        <v>607</v>
      </c>
      <c r="T5807" s="59">
        <v>0.3</v>
      </c>
      <c r="U5807" s="10">
        <v>475.92</v>
      </c>
    </row>
    <row r="5808" spans="1:21" x14ac:dyDescent="0.3">
      <c r="A5808" s="10" t="s">
        <v>17857</v>
      </c>
      <c r="B5808" s="61">
        <v>45283</v>
      </c>
      <c r="C5808" s="10" t="s">
        <v>17856</v>
      </c>
      <c r="D5808" s="10" t="s">
        <v>17855</v>
      </c>
      <c r="E5808" s="10" t="s">
        <v>571</v>
      </c>
      <c r="F5808" s="10" t="s">
        <v>11</v>
      </c>
      <c r="G5808" s="10" t="s">
        <v>569</v>
      </c>
      <c r="H5808" s="10" t="s">
        <v>544</v>
      </c>
      <c r="I5808" s="10" t="s">
        <v>610</v>
      </c>
      <c r="J5808" s="10" t="s">
        <v>17854</v>
      </c>
      <c r="K5808" s="10" t="s">
        <v>9953</v>
      </c>
      <c r="L5808" s="10">
        <v>6</v>
      </c>
      <c r="M5808" s="10">
        <v>863.76</v>
      </c>
      <c r="N5808" s="10">
        <v>5182.5600000000004</v>
      </c>
      <c r="O5808" s="59">
        <v>0.05</v>
      </c>
      <c r="P5808" s="10">
        <v>259.13</v>
      </c>
      <c r="Q5808" s="10">
        <v>4923.43</v>
      </c>
      <c r="R5808" s="10" t="s">
        <v>575</v>
      </c>
      <c r="S5808" s="10" t="s">
        <v>596</v>
      </c>
      <c r="T5808" s="59">
        <v>0.15</v>
      </c>
      <c r="U5808" s="10">
        <v>738.51</v>
      </c>
    </row>
    <row r="5809" spans="1:21" x14ac:dyDescent="0.3">
      <c r="A5809" s="10" t="s">
        <v>17853</v>
      </c>
      <c r="B5809" s="61">
        <v>45207</v>
      </c>
      <c r="C5809" s="10" t="s">
        <v>17852</v>
      </c>
      <c r="D5809" s="10" t="s">
        <v>1067</v>
      </c>
      <c r="E5809" s="10" t="s">
        <v>592</v>
      </c>
      <c r="F5809" s="10" t="s">
        <v>652</v>
      </c>
      <c r="G5809" s="10" t="s">
        <v>601</v>
      </c>
      <c r="H5809" s="10" t="s">
        <v>579</v>
      </c>
      <c r="I5809" s="10" t="s">
        <v>722</v>
      </c>
      <c r="J5809" s="10" t="s">
        <v>17851</v>
      </c>
      <c r="K5809" s="10" t="s">
        <v>17850</v>
      </c>
      <c r="L5809" s="10">
        <v>5</v>
      </c>
      <c r="M5809" s="10">
        <v>424.09</v>
      </c>
      <c r="N5809" s="10">
        <v>2120.4499999999998</v>
      </c>
      <c r="O5809" s="59">
        <v>0</v>
      </c>
      <c r="P5809" s="10">
        <v>0</v>
      </c>
      <c r="Q5809" s="10">
        <v>2120.4499999999998</v>
      </c>
      <c r="R5809" s="10" t="s">
        <v>565</v>
      </c>
      <c r="S5809" s="10" t="s">
        <v>585</v>
      </c>
      <c r="T5809" s="59">
        <v>0.3</v>
      </c>
      <c r="U5809" s="10">
        <v>636.13</v>
      </c>
    </row>
    <row r="5810" spans="1:21" x14ac:dyDescent="0.3">
      <c r="A5810" s="10" t="s">
        <v>17849</v>
      </c>
      <c r="B5810" s="61">
        <v>45268</v>
      </c>
      <c r="C5810" s="10" t="s">
        <v>8984</v>
      </c>
      <c r="D5810" s="10" t="s">
        <v>12946</v>
      </c>
      <c r="E5810" s="10" t="s">
        <v>592</v>
      </c>
      <c r="F5810" s="10" t="s">
        <v>652</v>
      </c>
      <c r="G5810" s="10" t="s">
        <v>601</v>
      </c>
      <c r="H5810" s="10" t="s">
        <v>544</v>
      </c>
      <c r="I5810" s="10" t="s">
        <v>610</v>
      </c>
      <c r="J5810" s="10" t="s">
        <v>8217</v>
      </c>
      <c r="K5810" s="10" t="s">
        <v>3283</v>
      </c>
      <c r="L5810" s="10">
        <v>6</v>
      </c>
      <c r="M5810" s="10">
        <v>889.36</v>
      </c>
      <c r="N5810" s="10">
        <v>5336.16</v>
      </c>
      <c r="O5810" s="59">
        <v>0.05</v>
      </c>
      <c r="P5810" s="10">
        <v>266.81</v>
      </c>
      <c r="Q5810" s="10">
        <v>5069.3500000000004</v>
      </c>
      <c r="R5810" s="10" t="s">
        <v>565</v>
      </c>
      <c r="S5810" s="10" t="s">
        <v>564</v>
      </c>
      <c r="T5810" s="59">
        <v>0.3</v>
      </c>
      <c r="U5810" s="10">
        <v>1520.81</v>
      </c>
    </row>
    <row r="5811" spans="1:21" x14ac:dyDescent="0.3">
      <c r="A5811" s="10" t="s">
        <v>17848</v>
      </c>
      <c r="B5811" s="61">
        <v>45299</v>
      </c>
      <c r="C5811" s="10" t="s">
        <v>8299</v>
      </c>
      <c r="D5811" s="10" t="s">
        <v>17847</v>
      </c>
      <c r="E5811" s="10" t="s">
        <v>571</v>
      </c>
      <c r="F5811" s="10" t="s">
        <v>570</v>
      </c>
      <c r="G5811" s="10" t="s">
        <v>601</v>
      </c>
      <c r="H5811" s="10" t="s">
        <v>590</v>
      </c>
      <c r="I5811" s="10" t="s">
        <v>635</v>
      </c>
      <c r="J5811" s="10" t="s">
        <v>17846</v>
      </c>
      <c r="K5811" s="10" t="s">
        <v>17845</v>
      </c>
      <c r="L5811" s="10">
        <v>3</v>
      </c>
      <c r="M5811" s="10">
        <v>507.22</v>
      </c>
      <c r="N5811" s="10">
        <v>1521.66</v>
      </c>
      <c r="O5811" s="59">
        <v>0.2</v>
      </c>
      <c r="P5811" s="10">
        <v>304.33</v>
      </c>
      <c r="Q5811" s="10">
        <v>1217.33</v>
      </c>
      <c r="R5811" s="10" t="s">
        <v>565</v>
      </c>
      <c r="S5811" s="10" t="s">
        <v>564</v>
      </c>
      <c r="T5811" s="59">
        <v>0.25</v>
      </c>
      <c r="U5811" s="10">
        <v>304.33</v>
      </c>
    </row>
    <row r="5812" spans="1:21" x14ac:dyDescent="0.3">
      <c r="A5812" s="10" t="s">
        <v>17844</v>
      </c>
      <c r="B5812" s="61">
        <v>45288</v>
      </c>
      <c r="C5812" s="10" t="s">
        <v>964</v>
      </c>
      <c r="D5812" s="10" t="s">
        <v>17843</v>
      </c>
      <c r="E5812" s="10" t="s">
        <v>571</v>
      </c>
      <c r="F5812" s="10" t="s">
        <v>11</v>
      </c>
      <c r="G5812" s="10" t="s">
        <v>569</v>
      </c>
      <c r="H5812" s="10" t="s">
        <v>590</v>
      </c>
      <c r="I5812" s="10" t="s">
        <v>748</v>
      </c>
      <c r="J5812" s="10" t="s">
        <v>17842</v>
      </c>
      <c r="K5812" s="10" t="s">
        <v>3518</v>
      </c>
      <c r="L5812" s="10">
        <v>6</v>
      </c>
      <c r="M5812" s="10">
        <v>525.49</v>
      </c>
      <c r="N5812" s="10">
        <v>3152.94</v>
      </c>
      <c r="O5812" s="59">
        <v>0.1</v>
      </c>
      <c r="P5812" s="10">
        <v>315.29000000000002</v>
      </c>
      <c r="Q5812" s="10">
        <v>2837.65</v>
      </c>
      <c r="R5812" s="10" t="s">
        <v>565</v>
      </c>
      <c r="S5812" s="10" t="s">
        <v>564</v>
      </c>
      <c r="T5812" s="59">
        <v>0.25</v>
      </c>
      <c r="U5812" s="10">
        <v>709.41</v>
      </c>
    </row>
    <row r="5813" spans="1:21" x14ac:dyDescent="0.3">
      <c r="A5813" s="10" t="s">
        <v>17841</v>
      </c>
      <c r="B5813" s="61">
        <v>45120</v>
      </c>
      <c r="C5813" s="10" t="s">
        <v>17273</v>
      </c>
      <c r="D5813" s="10" t="s">
        <v>17840</v>
      </c>
      <c r="E5813" s="10" t="s">
        <v>629</v>
      </c>
      <c r="F5813" s="10" t="s">
        <v>759</v>
      </c>
      <c r="G5813" s="10" t="s">
        <v>569</v>
      </c>
      <c r="H5813" s="10" t="s">
        <v>544</v>
      </c>
      <c r="I5813" s="10" t="s">
        <v>568</v>
      </c>
      <c r="J5813" s="10" t="s">
        <v>17839</v>
      </c>
      <c r="K5813" s="10" t="s">
        <v>17838</v>
      </c>
      <c r="L5813" s="10">
        <v>4</v>
      </c>
      <c r="M5813" s="10">
        <v>555.82000000000005</v>
      </c>
      <c r="N5813" s="10">
        <v>2223.2800000000002</v>
      </c>
      <c r="O5813" s="59">
        <v>0.05</v>
      </c>
      <c r="P5813" s="10">
        <v>111.16</v>
      </c>
      <c r="Q5813" s="10">
        <v>2112.12</v>
      </c>
      <c r="R5813" s="10" t="s">
        <v>575</v>
      </c>
      <c r="S5813" s="10" t="s">
        <v>585</v>
      </c>
      <c r="T5813" s="59">
        <v>0.3</v>
      </c>
      <c r="U5813" s="10">
        <v>633.64</v>
      </c>
    </row>
    <row r="5814" spans="1:21" x14ac:dyDescent="0.3">
      <c r="A5814" s="10" t="s">
        <v>17837</v>
      </c>
      <c r="B5814" s="61">
        <v>45232</v>
      </c>
      <c r="C5814" s="10" t="s">
        <v>4112</v>
      </c>
      <c r="D5814" s="10" t="s">
        <v>17836</v>
      </c>
      <c r="E5814" s="10" t="s">
        <v>629</v>
      </c>
      <c r="F5814" s="10" t="s">
        <v>759</v>
      </c>
      <c r="G5814" s="10" t="s">
        <v>569</v>
      </c>
      <c r="H5814" s="10" t="s">
        <v>590</v>
      </c>
      <c r="I5814" s="10" t="s">
        <v>589</v>
      </c>
      <c r="J5814" s="10" t="s">
        <v>5336</v>
      </c>
      <c r="K5814" s="10" t="s">
        <v>17835</v>
      </c>
      <c r="L5814" s="10">
        <v>6</v>
      </c>
      <c r="M5814" s="10">
        <v>603.64</v>
      </c>
      <c r="N5814" s="10">
        <v>3621.84</v>
      </c>
      <c r="O5814" s="59">
        <v>0.05</v>
      </c>
      <c r="P5814" s="10">
        <v>181.09</v>
      </c>
      <c r="Q5814" s="10">
        <v>3440.75</v>
      </c>
      <c r="R5814" s="10" t="s">
        <v>565</v>
      </c>
      <c r="S5814" s="10" t="s">
        <v>607</v>
      </c>
      <c r="T5814" s="59">
        <v>0.3</v>
      </c>
      <c r="U5814" s="10">
        <v>1032.22</v>
      </c>
    </row>
    <row r="5815" spans="1:21" x14ac:dyDescent="0.3">
      <c r="A5815" s="10" t="s">
        <v>17834</v>
      </c>
      <c r="B5815" s="61">
        <v>44978</v>
      </c>
      <c r="C5815" s="10" t="s">
        <v>17833</v>
      </c>
      <c r="D5815" s="10" t="s">
        <v>2245</v>
      </c>
      <c r="E5815" s="10" t="s">
        <v>571</v>
      </c>
      <c r="F5815" s="10" t="s">
        <v>11</v>
      </c>
      <c r="G5815" s="10" t="s">
        <v>601</v>
      </c>
      <c r="H5815" s="10" t="s">
        <v>590</v>
      </c>
      <c r="I5815" s="10" t="s">
        <v>748</v>
      </c>
      <c r="J5815" s="10" t="s">
        <v>5694</v>
      </c>
      <c r="K5815" s="10" t="s">
        <v>17832</v>
      </c>
      <c r="L5815" s="10">
        <v>1</v>
      </c>
      <c r="M5815" s="10">
        <v>606.47</v>
      </c>
      <c r="N5815" s="10">
        <v>606.47</v>
      </c>
      <c r="O5815" s="59">
        <v>0</v>
      </c>
      <c r="P5815" s="10">
        <v>0</v>
      </c>
      <c r="Q5815" s="10">
        <v>606.47</v>
      </c>
      <c r="R5815" s="10" t="s">
        <v>614</v>
      </c>
      <c r="S5815" s="10" t="s">
        <v>596</v>
      </c>
      <c r="T5815" s="59">
        <v>0.3</v>
      </c>
      <c r="U5815" s="10">
        <v>181.94</v>
      </c>
    </row>
    <row r="5816" spans="1:21" x14ac:dyDescent="0.3">
      <c r="A5816" s="10" t="s">
        <v>17831</v>
      </c>
      <c r="B5816" s="61">
        <v>45214</v>
      </c>
      <c r="C5816" s="10" t="s">
        <v>17830</v>
      </c>
      <c r="D5816" s="10" t="s">
        <v>17829</v>
      </c>
      <c r="E5816" s="10" t="s">
        <v>571</v>
      </c>
      <c r="F5816" s="10" t="s">
        <v>685</v>
      </c>
      <c r="G5816" s="10" t="s">
        <v>601</v>
      </c>
      <c r="H5816" s="10" t="s">
        <v>590</v>
      </c>
      <c r="I5816" s="10" t="s">
        <v>635</v>
      </c>
      <c r="J5816" s="10" t="s">
        <v>17828</v>
      </c>
      <c r="K5816" s="10" t="s">
        <v>17827</v>
      </c>
      <c r="L5816" s="10">
        <v>4</v>
      </c>
      <c r="M5816" s="10">
        <v>553.79</v>
      </c>
      <c r="N5816" s="10">
        <v>2215.16</v>
      </c>
      <c r="O5816" s="59">
        <v>0.2</v>
      </c>
      <c r="P5816" s="10">
        <v>443.03</v>
      </c>
      <c r="Q5816" s="10">
        <v>1772.13</v>
      </c>
      <c r="R5816" s="10" t="s">
        <v>565</v>
      </c>
      <c r="S5816" s="10" t="s">
        <v>596</v>
      </c>
      <c r="T5816" s="59">
        <v>0.15</v>
      </c>
      <c r="U5816" s="10">
        <v>265.82</v>
      </c>
    </row>
    <row r="5817" spans="1:21" x14ac:dyDescent="0.3">
      <c r="A5817" s="10" t="s">
        <v>17826</v>
      </c>
      <c r="B5817" s="61">
        <v>45281</v>
      </c>
      <c r="C5817" s="10" t="s">
        <v>17825</v>
      </c>
      <c r="D5817" s="10" t="s">
        <v>11705</v>
      </c>
      <c r="E5817" s="10" t="s">
        <v>571</v>
      </c>
      <c r="F5817" s="10" t="s">
        <v>11</v>
      </c>
      <c r="G5817" s="10" t="s">
        <v>601</v>
      </c>
      <c r="H5817" s="10" t="s">
        <v>600</v>
      </c>
      <c r="I5817" s="10" t="s">
        <v>599</v>
      </c>
      <c r="J5817" s="10" t="s">
        <v>17824</v>
      </c>
      <c r="K5817" s="10" t="s">
        <v>17823</v>
      </c>
      <c r="L5817" s="10">
        <v>3</v>
      </c>
      <c r="M5817" s="10">
        <v>289.92</v>
      </c>
      <c r="N5817" s="10">
        <v>869.76</v>
      </c>
      <c r="O5817" s="59">
        <v>0.05</v>
      </c>
      <c r="P5817" s="10">
        <v>43.49</v>
      </c>
      <c r="Q5817" s="10">
        <v>826.27</v>
      </c>
      <c r="R5817" s="10" t="s">
        <v>575</v>
      </c>
      <c r="S5817" s="10" t="s">
        <v>607</v>
      </c>
      <c r="T5817" s="59">
        <v>0.15</v>
      </c>
      <c r="U5817" s="10">
        <v>123.94</v>
      </c>
    </row>
    <row r="5818" spans="1:21" x14ac:dyDescent="0.3">
      <c r="A5818" s="10" t="s">
        <v>17822</v>
      </c>
      <c r="B5818" s="61">
        <v>45350</v>
      </c>
      <c r="C5818" s="10" t="s">
        <v>4064</v>
      </c>
      <c r="D5818" s="10" t="s">
        <v>17821</v>
      </c>
      <c r="E5818" s="10" t="s">
        <v>571</v>
      </c>
      <c r="F5818" s="10" t="s">
        <v>570</v>
      </c>
      <c r="G5818" s="10" t="s">
        <v>569</v>
      </c>
      <c r="H5818" s="10" t="s">
        <v>600</v>
      </c>
      <c r="I5818" s="10" t="s">
        <v>664</v>
      </c>
      <c r="J5818" s="10" t="s">
        <v>13575</v>
      </c>
      <c r="K5818" s="10" t="s">
        <v>17820</v>
      </c>
      <c r="L5818" s="10">
        <v>9</v>
      </c>
      <c r="M5818" s="10">
        <v>217.84</v>
      </c>
      <c r="N5818" s="10">
        <v>1960.56</v>
      </c>
      <c r="O5818" s="59">
        <v>0.05</v>
      </c>
      <c r="P5818" s="10">
        <v>98.03</v>
      </c>
      <c r="Q5818" s="10">
        <v>1862.53</v>
      </c>
      <c r="R5818" s="10" t="s">
        <v>614</v>
      </c>
      <c r="S5818" s="10" t="s">
        <v>607</v>
      </c>
      <c r="T5818" s="59">
        <v>0.25</v>
      </c>
      <c r="U5818" s="10">
        <v>465.63</v>
      </c>
    </row>
    <row r="5819" spans="1:21" x14ac:dyDescent="0.3">
      <c r="A5819" s="10" t="s">
        <v>17819</v>
      </c>
      <c r="B5819" s="61">
        <v>45343</v>
      </c>
      <c r="C5819" s="10" t="s">
        <v>17818</v>
      </c>
      <c r="D5819" s="10" t="s">
        <v>17817</v>
      </c>
      <c r="E5819" s="10" t="s">
        <v>581</v>
      </c>
      <c r="F5819" s="10" t="s">
        <v>83</v>
      </c>
      <c r="G5819" s="10" t="s">
        <v>569</v>
      </c>
      <c r="H5819" s="10" t="s">
        <v>590</v>
      </c>
      <c r="I5819" s="10" t="s">
        <v>635</v>
      </c>
      <c r="J5819" s="10" t="s">
        <v>17816</v>
      </c>
      <c r="K5819" s="10" t="s">
        <v>17815</v>
      </c>
      <c r="L5819" s="10">
        <v>2</v>
      </c>
      <c r="M5819" s="10">
        <v>236.1</v>
      </c>
      <c r="N5819" s="10">
        <v>472.2</v>
      </c>
      <c r="O5819" s="59">
        <v>0.2</v>
      </c>
      <c r="P5819" s="10">
        <v>94.44</v>
      </c>
      <c r="Q5819" s="10">
        <v>377.76</v>
      </c>
      <c r="R5819" s="10" t="s">
        <v>575</v>
      </c>
      <c r="S5819" s="10" t="s">
        <v>564</v>
      </c>
      <c r="T5819" s="59">
        <v>0.3</v>
      </c>
      <c r="U5819" s="10">
        <v>113.33</v>
      </c>
    </row>
    <row r="5820" spans="1:21" x14ac:dyDescent="0.3">
      <c r="A5820" s="10" t="s">
        <v>17814</v>
      </c>
      <c r="B5820" s="61">
        <v>45311</v>
      </c>
      <c r="C5820" s="10" t="s">
        <v>17813</v>
      </c>
      <c r="D5820" s="10" t="s">
        <v>17812</v>
      </c>
      <c r="E5820" s="10" t="s">
        <v>592</v>
      </c>
      <c r="F5820" s="10" t="s">
        <v>18</v>
      </c>
      <c r="G5820" s="10" t="s">
        <v>569</v>
      </c>
      <c r="H5820" s="10" t="s">
        <v>600</v>
      </c>
      <c r="I5820" s="10" t="s">
        <v>599</v>
      </c>
      <c r="J5820" s="10" t="s">
        <v>17811</v>
      </c>
      <c r="K5820" s="10" t="s">
        <v>17810</v>
      </c>
      <c r="L5820" s="10">
        <v>9</v>
      </c>
      <c r="M5820" s="10">
        <v>439.65</v>
      </c>
      <c r="N5820" s="10">
        <v>3956.85</v>
      </c>
      <c r="O5820" s="59">
        <v>0.1</v>
      </c>
      <c r="P5820" s="10">
        <v>395.69</v>
      </c>
      <c r="Q5820" s="10">
        <v>3561.16</v>
      </c>
      <c r="R5820" s="10" t="s">
        <v>565</v>
      </c>
      <c r="S5820" s="10" t="s">
        <v>607</v>
      </c>
      <c r="T5820" s="59">
        <v>0.25</v>
      </c>
      <c r="U5820" s="10">
        <v>890.29</v>
      </c>
    </row>
    <row r="5821" spans="1:21" x14ac:dyDescent="0.3">
      <c r="A5821" s="10" t="s">
        <v>17809</v>
      </c>
      <c r="B5821" s="61">
        <v>45236</v>
      </c>
      <c r="C5821" s="10" t="s">
        <v>17808</v>
      </c>
      <c r="D5821" s="10" t="s">
        <v>17807</v>
      </c>
      <c r="E5821" s="10" t="s">
        <v>629</v>
      </c>
      <c r="F5821" s="10" t="s">
        <v>759</v>
      </c>
      <c r="G5821" s="10" t="s">
        <v>601</v>
      </c>
      <c r="H5821" s="10" t="s">
        <v>590</v>
      </c>
      <c r="I5821" s="10" t="s">
        <v>748</v>
      </c>
      <c r="J5821" s="10" t="s">
        <v>17806</v>
      </c>
      <c r="K5821" s="10" t="s">
        <v>17805</v>
      </c>
      <c r="L5821" s="10">
        <v>3</v>
      </c>
      <c r="M5821" s="10">
        <v>407.05</v>
      </c>
      <c r="N5821" s="10">
        <v>1221.1500000000001</v>
      </c>
      <c r="O5821" s="59">
        <v>0.1</v>
      </c>
      <c r="P5821" s="10">
        <v>122.12</v>
      </c>
      <c r="Q5821" s="10">
        <v>1099.03</v>
      </c>
      <c r="R5821" s="10" t="s">
        <v>614</v>
      </c>
      <c r="S5821" s="10" t="s">
        <v>585</v>
      </c>
      <c r="T5821" s="59">
        <v>0.15</v>
      </c>
      <c r="U5821" s="10">
        <v>164.85</v>
      </c>
    </row>
    <row r="5822" spans="1:21" x14ac:dyDescent="0.3">
      <c r="A5822" s="10" t="s">
        <v>17804</v>
      </c>
      <c r="B5822" s="61">
        <v>45143</v>
      </c>
      <c r="C5822" s="10" t="s">
        <v>9712</v>
      </c>
      <c r="D5822" s="10" t="s">
        <v>17803</v>
      </c>
      <c r="E5822" s="10" t="s">
        <v>581</v>
      </c>
      <c r="F5822" s="10" t="s">
        <v>83</v>
      </c>
      <c r="G5822" s="10" t="s">
        <v>601</v>
      </c>
      <c r="H5822" s="10" t="s">
        <v>600</v>
      </c>
      <c r="I5822" s="10" t="s">
        <v>664</v>
      </c>
      <c r="J5822" s="10" t="s">
        <v>17802</v>
      </c>
      <c r="K5822" s="10" t="s">
        <v>17801</v>
      </c>
      <c r="L5822" s="10">
        <v>8</v>
      </c>
      <c r="M5822" s="10">
        <v>173.84</v>
      </c>
      <c r="N5822" s="10">
        <v>1390.72</v>
      </c>
      <c r="O5822" s="59">
        <v>0</v>
      </c>
      <c r="P5822" s="10">
        <v>0</v>
      </c>
      <c r="Q5822" s="10">
        <v>1390.72</v>
      </c>
      <c r="R5822" s="10" t="s">
        <v>565</v>
      </c>
      <c r="S5822" s="10" t="s">
        <v>564</v>
      </c>
      <c r="T5822" s="59">
        <v>0.3</v>
      </c>
      <c r="U5822" s="10">
        <v>417.22</v>
      </c>
    </row>
    <row r="5823" spans="1:21" x14ac:dyDescent="0.3">
      <c r="A5823" s="10" t="s">
        <v>17800</v>
      </c>
      <c r="B5823" s="61">
        <v>45320</v>
      </c>
      <c r="C5823" s="10" t="s">
        <v>8739</v>
      </c>
      <c r="D5823" s="10" t="s">
        <v>17799</v>
      </c>
      <c r="E5823" s="10" t="s">
        <v>603</v>
      </c>
      <c r="F5823" s="10" t="s">
        <v>636</v>
      </c>
      <c r="G5823" s="10" t="s">
        <v>601</v>
      </c>
      <c r="H5823" s="10" t="s">
        <v>590</v>
      </c>
      <c r="I5823" s="10" t="s">
        <v>748</v>
      </c>
      <c r="J5823" s="10" t="s">
        <v>17798</v>
      </c>
      <c r="K5823" s="10" t="s">
        <v>17797</v>
      </c>
      <c r="L5823" s="10">
        <v>3</v>
      </c>
      <c r="M5823" s="10">
        <v>958.57</v>
      </c>
      <c r="N5823" s="10">
        <v>2875.71</v>
      </c>
      <c r="O5823" s="59">
        <v>0.05</v>
      </c>
      <c r="P5823" s="10">
        <v>143.79</v>
      </c>
      <c r="Q5823" s="10">
        <v>2731.92</v>
      </c>
      <c r="R5823" s="10" t="s">
        <v>586</v>
      </c>
      <c r="S5823" s="10" t="s">
        <v>607</v>
      </c>
      <c r="T5823" s="59">
        <v>0.15</v>
      </c>
      <c r="U5823" s="10">
        <v>409.79</v>
      </c>
    </row>
    <row r="5824" spans="1:21" x14ac:dyDescent="0.3">
      <c r="A5824" s="10" t="s">
        <v>17796</v>
      </c>
      <c r="B5824" s="61">
        <v>45246</v>
      </c>
      <c r="C5824" s="10" t="s">
        <v>5957</v>
      </c>
      <c r="D5824" s="10" t="s">
        <v>10029</v>
      </c>
      <c r="E5824" s="10" t="s">
        <v>571</v>
      </c>
      <c r="F5824" s="10" t="s">
        <v>685</v>
      </c>
      <c r="G5824" s="10" t="s">
        <v>569</v>
      </c>
      <c r="H5824" s="10" t="s">
        <v>544</v>
      </c>
      <c r="I5824" s="10" t="s">
        <v>610</v>
      </c>
      <c r="J5824" s="10" t="s">
        <v>17795</v>
      </c>
      <c r="K5824" s="10" t="s">
        <v>17794</v>
      </c>
      <c r="L5824" s="10">
        <v>2</v>
      </c>
      <c r="M5824" s="10">
        <v>522.62</v>
      </c>
      <c r="N5824" s="10">
        <v>1045.24</v>
      </c>
      <c r="O5824" s="59">
        <v>0.1</v>
      </c>
      <c r="P5824" s="10">
        <v>104.52</v>
      </c>
      <c r="Q5824" s="10">
        <v>940.72</v>
      </c>
      <c r="R5824" s="10" t="s">
        <v>614</v>
      </c>
      <c r="S5824" s="10" t="s">
        <v>585</v>
      </c>
      <c r="T5824" s="59">
        <v>0.3</v>
      </c>
      <c r="U5824" s="10">
        <v>282.22000000000003</v>
      </c>
    </row>
    <row r="5825" spans="1:21" x14ac:dyDescent="0.3">
      <c r="A5825" s="10" t="s">
        <v>17793</v>
      </c>
      <c r="B5825" s="61">
        <v>45338</v>
      </c>
      <c r="C5825" s="10" t="s">
        <v>17792</v>
      </c>
      <c r="D5825" s="10" t="s">
        <v>15899</v>
      </c>
      <c r="E5825" s="10" t="s">
        <v>603</v>
      </c>
      <c r="F5825" s="10" t="s">
        <v>636</v>
      </c>
      <c r="G5825" s="10" t="s">
        <v>601</v>
      </c>
      <c r="H5825" s="10" t="s">
        <v>590</v>
      </c>
      <c r="I5825" s="10" t="s">
        <v>748</v>
      </c>
      <c r="J5825" s="10" t="s">
        <v>17791</v>
      </c>
      <c r="K5825" s="10" t="s">
        <v>17790</v>
      </c>
      <c r="L5825" s="10">
        <v>7</v>
      </c>
      <c r="M5825" s="10">
        <v>655.45</v>
      </c>
      <c r="N5825" s="10">
        <v>4588.1499999999996</v>
      </c>
      <c r="O5825" s="59">
        <v>0.2</v>
      </c>
      <c r="P5825" s="10">
        <v>917.63</v>
      </c>
      <c r="Q5825" s="10">
        <v>3670.52</v>
      </c>
      <c r="R5825" s="10" t="s">
        <v>565</v>
      </c>
      <c r="S5825" s="10" t="s">
        <v>596</v>
      </c>
      <c r="T5825" s="59">
        <v>0.3</v>
      </c>
      <c r="U5825" s="10">
        <v>1101.1600000000001</v>
      </c>
    </row>
    <row r="5826" spans="1:21" x14ac:dyDescent="0.3">
      <c r="A5826" s="10" t="s">
        <v>17789</v>
      </c>
      <c r="B5826" s="61">
        <v>45182</v>
      </c>
      <c r="C5826" s="10" t="s">
        <v>1690</v>
      </c>
      <c r="D5826" s="10" t="s">
        <v>17788</v>
      </c>
      <c r="E5826" s="10" t="s">
        <v>581</v>
      </c>
      <c r="F5826" s="10" t="s">
        <v>7</v>
      </c>
      <c r="G5826" s="10" t="s">
        <v>569</v>
      </c>
      <c r="H5826" s="10" t="s">
        <v>544</v>
      </c>
      <c r="I5826" s="10" t="s">
        <v>10</v>
      </c>
      <c r="J5826" s="10" t="s">
        <v>17787</v>
      </c>
      <c r="K5826" s="10" t="s">
        <v>7416</v>
      </c>
      <c r="L5826" s="10">
        <v>2</v>
      </c>
      <c r="M5826" s="10">
        <v>953.48</v>
      </c>
      <c r="N5826" s="10">
        <v>1906.96</v>
      </c>
      <c r="O5826" s="59">
        <v>0.1</v>
      </c>
      <c r="P5826" s="10">
        <v>190.7</v>
      </c>
      <c r="Q5826" s="10">
        <v>1716.26</v>
      </c>
      <c r="R5826" s="10" t="s">
        <v>614</v>
      </c>
      <c r="S5826" s="10" t="s">
        <v>564</v>
      </c>
      <c r="T5826" s="59">
        <v>0.3</v>
      </c>
      <c r="U5826" s="10">
        <v>514.88</v>
      </c>
    </row>
    <row r="5827" spans="1:21" x14ac:dyDescent="0.3">
      <c r="A5827" s="10" t="s">
        <v>17786</v>
      </c>
      <c r="B5827" s="61">
        <v>45034</v>
      </c>
      <c r="C5827" s="10" t="s">
        <v>13361</v>
      </c>
      <c r="D5827" s="10" t="s">
        <v>7896</v>
      </c>
      <c r="E5827" s="10" t="s">
        <v>592</v>
      </c>
      <c r="F5827" s="10" t="s">
        <v>591</v>
      </c>
      <c r="G5827" s="10" t="s">
        <v>569</v>
      </c>
      <c r="H5827" s="10" t="s">
        <v>579</v>
      </c>
      <c r="I5827" s="10" t="s">
        <v>578</v>
      </c>
      <c r="J5827" s="10" t="s">
        <v>6543</v>
      </c>
      <c r="K5827" s="10" t="s">
        <v>17785</v>
      </c>
      <c r="L5827" s="10">
        <v>8</v>
      </c>
      <c r="M5827" s="10">
        <v>918.81</v>
      </c>
      <c r="N5827" s="10">
        <v>7350.48</v>
      </c>
      <c r="O5827" s="59">
        <v>0.05</v>
      </c>
      <c r="P5827" s="10">
        <v>367.52</v>
      </c>
      <c r="Q5827" s="10">
        <v>6982.96</v>
      </c>
      <c r="R5827" s="10" t="s">
        <v>586</v>
      </c>
      <c r="S5827" s="10" t="s">
        <v>585</v>
      </c>
      <c r="T5827" s="59">
        <v>0.15</v>
      </c>
      <c r="U5827" s="10">
        <v>1047.44</v>
      </c>
    </row>
    <row r="5828" spans="1:21" x14ac:dyDescent="0.3">
      <c r="A5828" s="10" t="s">
        <v>17784</v>
      </c>
      <c r="B5828" s="61">
        <v>44994</v>
      </c>
      <c r="C5828" s="10" t="s">
        <v>1986</v>
      </c>
      <c r="D5828" s="10" t="s">
        <v>17783</v>
      </c>
      <c r="E5828" s="10" t="s">
        <v>581</v>
      </c>
      <c r="F5828" s="10" t="s">
        <v>580</v>
      </c>
      <c r="G5828" s="10" t="s">
        <v>601</v>
      </c>
      <c r="H5828" s="10" t="s">
        <v>590</v>
      </c>
      <c r="I5828" s="10" t="s">
        <v>589</v>
      </c>
      <c r="J5828" s="10" t="s">
        <v>12940</v>
      </c>
      <c r="K5828" s="10" t="s">
        <v>14082</v>
      </c>
      <c r="L5828" s="10">
        <v>9</v>
      </c>
      <c r="M5828" s="10">
        <v>129.6</v>
      </c>
      <c r="N5828" s="10">
        <v>1166.4000000000001</v>
      </c>
      <c r="O5828" s="59">
        <v>0.05</v>
      </c>
      <c r="P5828" s="10">
        <v>58.32</v>
      </c>
      <c r="Q5828" s="10">
        <v>1108.08</v>
      </c>
      <c r="R5828" s="10" t="s">
        <v>575</v>
      </c>
      <c r="S5828" s="10" t="s">
        <v>596</v>
      </c>
      <c r="T5828" s="59">
        <v>0.3</v>
      </c>
      <c r="U5828" s="10">
        <v>332.42</v>
      </c>
    </row>
    <row r="5829" spans="1:21" x14ac:dyDescent="0.3">
      <c r="A5829" s="10" t="s">
        <v>17782</v>
      </c>
      <c r="B5829" s="61">
        <v>45141</v>
      </c>
      <c r="C5829" s="10" t="s">
        <v>1972</v>
      </c>
      <c r="D5829" s="10" t="s">
        <v>17781</v>
      </c>
      <c r="E5829" s="10" t="s">
        <v>581</v>
      </c>
      <c r="F5829" s="10" t="s">
        <v>83</v>
      </c>
      <c r="G5829" s="10" t="s">
        <v>569</v>
      </c>
      <c r="H5829" s="10" t="s">
        <v>600</v>
      </c>
      <c r="I5829" s="10" t="s">
        <v>599</v>
      </c>
      <c r="J5829" s="10" t="s">
        <v>6943</v>
      </c>
      <c r="K5829" s="10" t="s">
        <v>1384</v>
      </c>
      <c r="L5829" s="10">
        <v>3</v>
      </c>
      <c r="M5829" s="10">
        <v>981.96</v>
      </c>
      <c r="N5829" s="10">
        <v>2945.88</v>
      </c>
      <c r="O5829" s="59">
        <v>0.1</v>
      </c>
      <c r="P5829" s="10">
        <v>294.58999999999997</v>
      </c>
      <c r="Q5829" s="10">
        <v>2651.29</v>
      </c>
      <c r="R5829" s="10" t="s">
        <v>575</v>
      </c>
      <c r="S5829" s="10" t="s">
        <v>585</v>
      </c>
      <c r="T5829" s="59">
        <v>0.3</v>
      </c>
      <c r="U5829" s="10">
        <v>795.39</v>
      </c>
    </row>
    <row r="5830" spans="1:21" x14ac:dyDescent="0.3">
      <c r="A5830" s="10" t="s">
        <v>17780</v>
      </c>
      <c r="B5830" s="61">
        <v>45370</v>
      </c>
      <c r="C5830" s="10" t="s">
        <v>17779</v>
      </c>
      <c r="D5830" s="10" t="s">
        <v>17778</v>
      </c>
      <c r="E5830" s="10" t="s">
        <v>603</v>
      </c>
      <c r="F5830" s="10" t="s">
        <v>636</v>
      </c>
      <c r="G5830" s="10" t="s">
        <v>601</v>
      </c>
      <c r="H5830" s="10" t="s">
        <v>544</v>
      </c>
      <c r="I5830" s="10" t="s">
        <v>10</v>
      </c>
      <c r="J5830" s="10" t="s">
        <v>17777</v>
      </c>
      <c r="K5830" s="10" t="s">
        <v>6654</v>
      </c>
      <c r="L5830" s="10">
        <v>6</v>
      </c>
      <c r="M5830" s="10">
        <v>289.45999999999998</v>
      </c>
      <c r="N5830" s="10">
        <v>1736.76</v>
      </c>
      <c r="O5830" s="59">
        <v>0</v>
      </c>
      <c r="P5830" s="10">
        <v>0</v>
      </c>
      <c r="Q5830" s="10">
        <v>1736.76</v>
      </c>
      <c r="R5830" s="10" t="s">
        <v>614</v>
      </c>
      <c r="S5830" s="10" t="s">
        <v>607</v>
      </c>
      <c r="T5830" s="59">
        <v>0.15</v>
      </c>
      <c r="U5830" s="10">
        <v>260.51</v>
      </c>
    </row>
    <row r="5831" spans="1:21" x14ac:dyDescent="0.3">
      <c r="A5831" s="10" t="s">
        <v>17776</v>
      </c>
      <c r="B5831" s="61">
        <v>45299</v>
      </c>
      <c r="C5831" s="10" t="s">
        <v>2087</v>
      </c>
      <c r="D5831" s="10" t="s">
        <v>4230</v>
      </c>
      <c r="E5831" s="10" t="s">
        <v>629</v>
      </c>
      <c r="F5831" s="10" t="s">
        <v>790</v>
      </c>
      <c r="G5831" s="10" t="s">
        <v>569</v>
      </c>
      <c r="H5831" s="10" t="s">
        <v>600</v>
      </c>
      <c r="I5831" s="10" t="s">
        <v>664</v>
      </c>
      <c r="J5831" s="10" t="s">
        <v>16125</v>
      </c>
      <c r="K5831" s="10" t="s">
        <v>17775</v>
      </c>
      <c r="L5831" s="10">
        <v>3</v>
      </c>
      <c r="M5831" s="10">
        <v>697.51</v>
      </c>
      <c r="N5831" s="10">
        <v>2092.5300000000002</v>
      </c>
      <c r="O5831" s="59">
        <v>0.05</v>
      </c>
      <c r="P5831" s="10">
        <v>104.63</v>
      </c>
      <c r="Q5831" s="10">
        <v>1987.9</v>
      </c>
      <c r="R5831" s="10" t="s">
        <v>575</v>
      </c>
      <c r="S5831" s="10" t="s">
        <v>607</v>
      </c>
      <c r="T5831" s="59">
        <v>0.25</v>
      </c>
      <c r="U5831" s="10">
        <v>496.98</v>
      </c>
    </row>
    <row r="5832" spans="1:21" x14ac:dyDescent="0.3">
      <c r="A5832" s="10" t="s">
        <v>17774</v>
      </c>
      <c r="B5832" s="61">
        <v>45075</v>
      </c>
      <c r="C5832" s="10" t="s">
        <v>17773</v>
      </c>
      <c r="D5832" s="10" t="s">
        <v>17772</v>
      </c>
      <c r="E5832" s="10" t="s">
        <v>571</v>
      </c>
      <c r="F5832" s="10" t="s">
        <v>685</v>
      </c>
      <c r="G5832" s="10" t="s">
        <v>601</v>
      </c>
      <c r="H5832" s="10" t="s">
        <v>579</v>
      </c>
      <c r="I5832" s="10" t="s">
        <v>578</v>
      </c>
      <c r="J5832" s="10" t="s">
        <v>17771</v>
      </c>
      <c r="K5832" s="10" t="s">
        <v>17770</v>
      </c>
      <c r="L5832" s="10">
        <v>4</v>
      </c>
      <c r="M5832" s="10">
        <v>844.04</v>
      </c>
      <c r="N5832" s="10">
        <v>3376.16</v>
      </c>
      <c r="O5832" s="59">
        <v>0.2</v>
      </c>
      <c r="P5832" s="10">
        <v>675.23</v>
      </c>
      <c r="Q5832" s="10">
        <v>2700.93</v>
      </c>
      <c r="R5832" s="10" t="s">
        <v>575</v>
      </c>
      <c r="S5832" s="10" t="s">
        <v>596</v>
      </c>
      <c r="T5832" s="59">
        <v>0.3</v>
      </c>
      <c r="U5832" s="10">
        <v>810.28</v>
      </c>
    </row>
    <row r="5833" spans="1:21" x14ac:dyDescent="0.3">
      <c r="A5833" s="10" t="s">
        <v>17769</v>
      </c>
      <c r="B5833" s="61">
        <v>45146</v>
      </c>
      <c r="C5833" s="10" t="s">
        <v>17768</v>
      </c>
      <c r="D5833" s="10" t="s">
        <v>17767</v>
      </c>
      <c r="E5833" s="10" t="s">
        <v>592</v>
      </c>
      <c r="F5833" s="10" t="s">
        <v>18</v>
      </c>
      <c r="G5833" s="10" t="s">
        <v>601</v>
      </c>
      <c r="H5833" s="10" t="s">
        <v>579</v>
      </c>
      <c r="I5833" s="10" t="s">
        <v>722</v>
      </c>
      <c r="J5833" s="10" t="s">
        <v>17766</v>
      </c>
      <c r="K5833" s="10" t="s">
        <v>17160</v>
      </c>
      <c r="L5833" s="10">
        <v>8</v>
      </c>
      <c r="M5833" s="10">
        <v>421</v>
      </c>
      <c r="N5833" s="10">
        <v>3368</v>
      </c>
      <c r="O5833" s="59">
        <v>0.05</v>
      </c>
      <c r="P5833" s="10">
        <v>168.4</v>
      </c>
      <c r="Q5833" s="10">
        <v>3199.6</v>
      </c>
      <c r="R5833" s="10" t="s">
        <v>565</v>
      </c>
      <c r="S5833" s="10" t="s">
        <v>596</v>
      </c>
      <c r="T5833" s="59">
        <v>0.3</v>
      </c>
      <c r="U5833" s="10">
        <v>959.88</v>
      </c>
    </row>
    <row r="5834" spans="1:21" x14ac:dyDescent="0.3">
      <c r="A5834" s="10" t="s">
        <v>17765</v>
      </c>
      <c r="B5834" s="61">
        <v>45363</v>
      </c>
      <c r="C5834" s="10" t="s">
        <v>5561</v>
      </c>
      <c r="D5834" s="10" t="s">
        <v>17764</v>
      </c>
      <c r="E5834" s="10" t="s">
        <v>571</v>
      </c>
      <c r="F5834" s="10" t="s">
        <v>11</v>
      </c>
      <c r="G5834" s="10" t="s">
        <v>569</v>
      </c>
      <c r="H5834" s="10" t="s">
        <v>579</v>
      </c>
      <c r="I5834" s="10" t="s">
        <v>722</v>
      </c>
      <c r="J5834" s="10" t="s">
        <v>17763</v>
      </c>
      <c r="K5834" s="10" t="s">
        <v>17762</v>
      </c>
      <c r="L5834" s="10">
        <v>8</v>
      </c>
      <c r="M5834" s="10">
        <v>804.83</v>
      </c>
      <c r="N5834" s="10">
        <v>6438.64</v>
      </c>
      <c r="O5834" s="59">
        <v>0.05</v>
      </c>
      <c r="P5834" s="10">
        <v>321.93</v>
      </c>
      <c r="Q5834" s="10">
        <v>6116.71</v>
      </c>
      <c r="R5834" s="10" t="s">
        <v>565</v>
      </c>
      <c r="S5834" s="10" t="s">
        <v>607</v>
      </c>
      <c r="T5834" s="59">
        <v>0.3</v>
      </c>
      <c r="U5834" s="10">
        <v>1835.01</v>
      </c>
    </row>
    <row r="5835" spans="1:21" x14ac:dyDescent="0.3">
      <c r="A5835" s="10" t="s">
        <v>17761</v>
      </c>
      <c r="B5835" s="61">
        <v>44957</v>
      </c>
      <c r="C5835" s="10" t="s">
        <v>17760</v>
      </c>
      <c r="D5835" s="10" t="s">
        <v>17759</v>
      </c>
      <c r="E5835" s="10" t="s">
        <v>629</v>
      </c>
      <c r="F5835" s="10" t="s">
        <v>790</v>
      </c>
      <c r="G5835" s="10" t="s">
        <v>569</v>
      </c>
      <c r="H5835" s="10" t="s">
        <v>579</v>
      </c>
      <c r="I5835" s="10" t="s">
        <v>578</v>
      </c>
      <c r="J5835" s="10" t="s">
        <v>17758</v>
      </c>
      <c r="K5835" s="10" t="s">
        <v>17757</v>
      </c>
      <c r="L5835" s="10">
        <v>1</v>
      </c>
      <c r="M5835" s="10">
        <v>901.1</v>
      </c>
      <c r="N5835" s="10">
        <v>901.1</v>
      </c>
      <c r="O5835" s="59">
        <v>0.05</v>
      </c>
      <c r="P5835" s="10">
        <v>45.06</v>
      </c>
      <c r="Q5835" s="10">
        <v>856.04</v>
      </c>
      <c r="R5835" s="10" t="s">
        <v>586</v>
      </c>
      <c r="S5835" s="10" t="s">
        <v>596</v>
      </c>
      <c r="T5835" s="59">
        <v>0.15</v>
      </c>
      <c r="U5835" s="10">
        <v>128.41</v>
      </c>
    </row>
    <row r="5836" spans="1:21" x14ac:dyDescent="0.3">
      <c r="A5836" s="10" t="s">
        <v>17756</v>
      </c>
      <c r="B5836" s="61">
        <v>44981</v>
      </c>
      <c r="C5836" s="10" t="s">
        <v>8531</v>
      </c>
      <c r="D5836" s="10" t="s">
        <v>17755</v>
      </c>
      <c r="E5836" s="10" t="s">
        <v>603</v>
      </c>
      <c r="F5836" s="10" t="s">
        <v>658</v>
      </c>
      <c r="G5836" s="10" t="s">
        <v>601</v>
      </c>
      <c r="H5836" s="10" t="s">
        <v>600</v>
      </c>
      <c r="I5836" s="10" t="s">
        <v>627</v>
      </c>
      <c r="J5836" s="10" t="s">
        <v>17754</v>
      </c>
      <c r="K5836" s="10" t="s">
        <v>3038</v>
      </c>
      <c r="L5836" s="10">
        <v>4</v>
      </c>
      <c r="M5836" s="10">
        <v>938.94</v>
      </c>
      <c r="N5836" s="10">
        <v>3755.76</v>
      </c>
      <c r="O5836" s="59">
        <v>0.05</v>
      </c>
      <c r="P5836" s="10">
        <v>187.79</v>
      </c>
      <c r="Q5836" s="10">
        <v>3567.97</v>
      </c>
      <c r="R5836" s="10" t="s">
        <v>565</v>
      </c>
      <c r="S5836" s="10" t="s">
        <v>596</v>
      </c>
      <c r="T5836" s="59">
        <v>0.25</v>
      </c>
      <c r="U5836" s="10">
        <v>891.99</v>
      </c>
    </row>
    <row r="5837" spans="1:21" x14ac:dyDescent="0.3">
      <c r="A5837" s="10" t="s">
        <v>17753</v>
      </c>
      <c r="B5837" s="61">
        <v>45334</v>
      </c>
      <c r="C5837" s="10" t="s">
        <v>17280</v>
      </c>
      <c r="D5837" s="10" t="s">
        <v>17752</v>
      </c>
      <c r="E5837" s="10" t="s">
        <v>571</v>
      </c>
      <c r="F5837" s="10" t="s">
        <v>570</v>
      </c>
      <c r="G5837" s="10" t="s">
        <v>569</v>
      </c>
      <c r="H5837" s="10" t="s">
        <v>590</v>
      </c>
      <c r="I5837" s="10" t="s">
        <v>635</v>
      </c>
      <c r="J5837" s="10" t="s">
        <v>17751</v>
      </c>
      <c r="K5837" s="10" t="s">
        <v>9089</v>
      </c>
      <c r="L5837" s="10">
        <v>5</v>
      </c>
      <c r="M5837" s="10">
        <v>934.79</v>
      </c>
      <c r="N5837" s="10">
        <v>4673.95</v>
      </c>
      <c r="O5837" s="59">
        <v>0</v>
      </c>
      <c r="P5837" s="10">
        <v>0</v>
      </c>
      <c r="Q5837" s="10">
        <v>4673.95</v>
      </c>
      <c r="R5837" s="10" t="s">
        <v>575</v>
      </c>
      <c r="S5837" s="10" t="s">
        <v>564</v>
      </c>
      <c r="T5837" s="59">
        <v>0.25</v>
      </c>
      <c r="U5837" s="10">
        <v>1168.49</v>
      </c>
    </row>
    <row r="5838" spans="1:21" x14ac:dyDescent="0.3">
      <c r="A5838" s="10" t="s">
        <v>17750</v>
      </c>
      <c r="B5838" s="61">
        <v>45190</v>
      </c>
      <c r="C5838" s="10" t="s">
        <v>17749</v>
      </c>
      <c r="D5838" s="10" t="s">
        <v>582</v>
      </c>
      <c r="E5838" s="10" t="s">
        <v>581</v>
      </c>
      <c r="F5838" s="10" t="s">
        <v>7</v>
      </c>
      <c r="G5838" s="10" t="s">
        <v>569</v>
      </c>
      <c r="H5838" s="10" t="s">
        <v>600</v>
      </c>
      <c r="I5838" s="10" t="s">
        <v>627</v>
      </c>
      <c r="J5838" s="10" t="s">
        <v>17748</v>
      </c>
      <c r="K5838" s="10" t="s">
        <v>17747</v>
      </c>
      <c r="L5838" s="10">
        <v>1</v>
      </c>
      <c r="M5838" s="10">
        <v>545.11</v>
      </c>
      <c r="N5838" s="10">
        <v>545.11</v>
      </c>
      <c r="O5838" s="59">
        <v>0.05</v>
      </c>
      <c r="P5838" s="10">
        <v>27.26</v>
      </c>
      <c r="Q5838" s="10">
        <v>517.85</v>
      </c>
      <c r="R5838" s="10" t="s">
        <v>614</v>
      </c>
      <c r="S5838" s="10" t="s">
        <v>607</v>
      </c>
      <c r="T5838" s="59">
        <v>0.15</v>
      </c>
      <c r="U5838" s="10">
        <v>77.680000000000007</v>
      </c>
    </row>
    <row r="5839" spans="1:21" x14ac:dyDescent="0.3">
      <c r="A5839" s="10" t="s">
        <v>17746</v>
      </c>
      <c r="B5839" s="61">
        <v>45324</v>
      </c>
      <c r="C5839" s="10" t="s">
        <v>17745</v>
      </c>
      <c r="D5839" s="10" t="s">
        <v>17744</v>
      </c>
      <c r="E5839" s="10" t="s">
        <v>571</v>
      </c>
      <c r="F5839" s="10" t="s">
        <v>685</v>
      </c>
      <c r="G5839" s="10" t="s">
        <v>569</v>
      </c>
      <c r="H5839" s="10" t="s">
        <v>544</v>
      </c>
      <c r="I5839" s="10" t="s">
        <v>10</v>
      </c>
      <c r="J5839" s="10" t="s">
        <v>4743</v>
      </c>
      <c r="K5839" s="10" t="s">
        <v>17743</v>
      </c>
      <c r="L5839" s="10">
        <v>3</v>
      </c>
      <c r="M5839" s="10">
        <v>597.34</v>
      </c>
      <c r="N5839" s="10">
        <v>1792.02</v>
      </c>
      <c r="O5839" s="59">
        <v>0.1</v>
      </c>
      <c r="P5839" s="10">
        <v>179.2</v>
      </c>
      <c r="Q5839" s="10">
        <v>1612.82</v>
      </c>
      <c r="R5839" s="10" t="s">
        <v>586</v>
      </c>
      <c r="S5839" s="10" t="s">
        <v>607</v>
      </c>
      <c r="T5839" s="59">
        <v>0.15</v>
      </c>
      <c r="U5839" s="10">
        <v>241.92</v>
      </c>
    </row>
    <row r="5840" spans="1:21" x14ac:dyDescent="0.3">
      <c r="A5840" s="10" t="s">
        <v>17742</v>
      </c>
      <c r="B5840" s="61">
        <v>45200</v>
      </c>
      <c r="C5840" s="10" t="s">
        <v>16309</v>
      </c>
      <c r="D5840" s="10" t="s">
        <v>7674</v>
      </c>
      <c r="E5840" s="10" t="s">
        <v>571</v>
      </c>
      <c r="F5840" s="10" t="s">
        <v>685</v>
      </c>
      <c r="G5840" s="10" t="s">
        <v>569</v>
      </c>
      <c r="H5840" s="10" t="s">
        <v>600</v>
      </c>
      <c r="I5840" s="10" t="s">
        <v>627</v>
      </c>
      <c r="J5840" s="10" t="s">
        <v>11083</v>
      </c>
      <c r="K5840" s="10" t="s">
        <v>17741</v>
      </c>
      <c r="L5840" s="10">
        <v>8</v>
      </c>
      <c r="M5840" s="10">
        <v>543.21</v>
      </c>
      <c r="N5840" s="10">
        <v>4345.68</v>
      </c>
      <c r="O5840" s="59">
        <v>0</v>
      </c>
      <c r="P5840" s="10">
        <v>0</v>
      </c>
      <c r="Q5840" s="10">
        <v>4345.68</v>
      </c>
      <c r="R5840" s="10" t="s">
        <v>586</v>
      </c>
      <c r="S5840" s="10" t="s">
        <v>585</v>
      </c>
      <c r="T5840" s="59">
        <v>0.3</v>
      </c>
      <c r="U5840" s="10">
        <v>1303.7</v>
      </c>
    </row>
    <row r="5841" spans="1:21" x14ac:dyDescent="0.3">
      <c r="A5841" s="10" t="s">
        <v>17740</v>
      </c>
      <c r="B5841" s="61">
        <v>44969</v>
      </c>
      <c r="C5841" s="10" t="s">
        <v>17739</v>
      </c>
      <c r="D5841" s="10" t="s">
        <v>17738</v>
      </c>
      <c r="E5841" s="10" t="s">
        <v>571</v>
      </c>
      <c r="F5841" s="10" t="s">
        <v>570</v>
      </c>
      <c r="G5841" s="10" t="s">
        <v>601</v>
      </c>
      <c r="H5841" s="10" t="s">
        <v>590</v>
      </c>
      <c r="I5841" s="10" t="s">
        <v>635</v>
      </c>
      <c r="J5841" s="10" t="s">
        <v>3800</v>
      </c>
      <c r="K5841" s="10" t="s">
        <v>17737</v>
      </c>
      <c r="L5841" s="10">
        <v>7</v>
      </c>
      <c r="M5841" s="10">
        <v>353.61</v>
      </c>
      <c r="N5841" s="10">
        <v>2475.27</v>
      </c>
      <c r="O5841" s="59">
        <v>0.1</v>
      </c>
      <c r="P5841" s="10">
        <v>247.53</v>
      </c>
      <c r="Q5841" s="10">
        <v>2227.7399999999998</v>
      </c>
      <c r="R5841" s="10" t="s">
        <v>565</v>
      </c>
      <c r="S5841" s="10" t="s">
        <v>585</v>
      </c>
      <c r="T5841" s="59">
        <v>0.3</v>
      </c>
      <c r="U5841" s="10">
        <v>668.32</v>
      </c>
    </row>
    <row r="5842" spans="1:21" x14ac:dyDescent="0.3">
      <c r="A5842" s="10" t="s">
        <v>17736</v>
      </c>
      <c r="B5842" s="61">
        <v>45240</v>
      </c>
      <c r="C5842" s="10" t="s">
        <v>17735</v>
      </c>
      <c r="D5842" s="10" t="s">
        <v>4006</v>
      </c>
      <c r="E5842" s="10" t="s">
        <v>629</v>
      </c>
      <c r="F5842" s="10" t="s">
        <v>628</v>
      </c>
      <c r="G5842" s="10" t="s">
        <v>569</v>
      </c>
      <c r="H5842" s="10" t="s">
        <v>590</v>
      </c>
      <c r="I5842" s="10" t="s">
        <v>589</v>
      </c>
      <c r="J5842" s="10" t="s">
        <v>17734</v>
      </c>
      <c r="K5842" s="10" t="s">
        <v>17733</v>
      </c>
      <c r="L5842" s="10">
        <v>3</v>
      </c>
      <c r="M5842" s="10">
        <v>210.18</v>
      </c>
      <c r="N5842" s="10">
        <v>630.54</v>
      </c>
      <c r="O5842" s="59">
        <v>0.2</v>
      </c>
      <c r="P5842" s="10">
        <v>126.11</v>
      </c>
      <c r="Q5842" s="10">
        <v>504.43</v>
      </c>
      <c r="R5842" s="10" t="s">
        <v>614</v>
      </c>
      <c r="S5842" s="10" t="s">
        <v>564</v>
      </c>
      <c r="T5842" s="59">
        <v>0.25</v>
      </c>
      <c r="U5842" s="10">
        <v>126.11</v>
      </c>
    </row>
    <row r="5843" spans="1:21" x14ac:dyDescent="0.3">
      <c r="A5843" s="10" t="s">
        <v>17732</v>
      </c>
      <c r="B5843" s="61">
        <v>45337</v>
      </c>
      <c r="C5843" s="10" t="s">
        <v>3482</v>
      </c>
      <c r="D5843" s="10" t="s">
        <v>17731</v>
      </c>
      <c r="E5843" s="10" t="s">
        <v>581</v>
      </c>
      <c r="F5843" s="10" t="s">
        <v>7</v>
      </c>
      <c r="G5843" s="10" t="s">
        <v>601</v>
      </c>
      <c r="H5843" s="10" t="s">
        <v>600</v>
      </c>
      <c r="I5843" s="10" t="s">
        <v>599</v>
      </c>
      <c r="J5843" s="10" t="s">
        <v>17730</v>
      </c>
      <c r="K5843" s="10" t="s">
        <v>17729</v>
      </c>
      <c r="L5843" s="10">
        <v>10</v>
      </c>
      <c r="M5843" s="10">
        <v>834.42</v>
      </c>
      <c r="N5843" s="10">
        <v>8344.2000000000007</v>
      </c>
      <c r="O5843" s="59">
        <v>0.1</v>
      </c>
      <c r="P5843" s="10">
        <v>834.42</v>
      </c>
      <c r="Q5843" s="10">
        <v>7509.78</v>
      </c>
      <c r="R5843" s="10" t="s">
        <v>614</v>
      </c>
      <c r="S5843" s="10" t="s">
        <v>607</v>
      </c>
      <c r="T5843" s="59">
        <v>0.3</v>
      </c>
      <c r="U5843" s="10">
        <v>2252.9299999999998</v>
      </c>
    </row>
    <row r="5844" spans="1:21" x14ac:dyDescent="0.3">
      <c r="A5844" s="10" t="s">
        <v>17728</v>
      </c>
      <c r="B5844" s="61">
        <v>45176</v>
      </c>
      <c r="C5844" s="10" t="s">
        <v>17727</v>
      </c>
      <c r="D5844" s="10" t="s">
        <v>17726</v>
      </c>
      <c r="E5844" s="10" t="s">
        <v>581</v>
      </c>
      <c r="F5844" s="10" t="s">
        <v>83</v>
      </c>
      <c r="G5844" s="10" t="s">
        <v>569</v>
      </c>
      <c r="H5844" s="10" t="s">
        <v>579</v>
      </c>
      <c r="I5844" s="10" t="s">
        <v>711</v>
      </c>
      <c r="J5844" s="10" t="s">
        <v>1796</v>
      </c>
      <c r="K5844" s="10" t="s">
        <v>17725</v>
      </c>
      <c r="L5844" s="10">
        <v>9</v>
      </c>
      <c r="M5844" s="10">
        <v>755.89</v>
      </c>
      <c r="N5844" s="10">
        <v>6803.01</v>
      </c>
      <c r="O5844" s="59">
        <v>0.05</v>
      </c>
      <c r="P5844" s="10">
        <v>340.15</v>
      </c>
      <c r="Q5844" s="10">
        <v>6462.86</v>
      </c>
      <c r="R5844" s="10" t="s">
        <v>586</v>
      </c>
      <c r="S5844" s="10" t="s">
        <v>596</v>
      </c>
      <c r="T5844" s="59">
        <v>0.15</v>
      </c>
      <c r="U5844" s="10">
        <v>969.43</v>
      </c>
    </row>
    <row r="5845" spans="1:21" x14ac:dyDescent="0.3">
      <c r="A5845" s="10" t="s">
        <v>17724</v>
      </c>
      <c r="B5845" s="61">
        <v>45003</v>
      </c>
      <c r="C5845" s="10" t="s">
        <v>14378</v>
      </c>
      <c r="D5845" s="10" t="s">
        <v>17723</v>
      </c>
      <c r="E5845" s="10" t="s">
        <v>629</v>
      </c>
      <c r="F5845" s="10" t="s">
        <v>790</v>
      </c>
      <c r="G5845" s="10" t="s">
        <v>601</v>
      </c>
      <c r="H5845" s="10" t="s">
        <v>590</v>
      </c>
      <c r="I5845" s="10" t="s">
        <v>635</v>
      </c>
      <c r="J5845" s="10" t="s">
        <v>16339</v>
      </c>
      <c r="K5845" s="10" t="s">
        <v>17722</v>
      </c>
      <c r="L5845" s="10">
        <v>8</v>
      </c>
      <c r="M5845" s="10">
        <v>567.37</v>
      </c>
      <c r="N5845" s="10">
        <v>4538.96</v>
      </c>
      <c r="O5845" s="59">
        <v>0.2</v>
      </c>
      <c r="P5845" s="10">
        <v>907.79</v>
      </c>
      <c r="Q5845" s="10">
        <v>3631.17</v>
      </c>
      <c r="R5845" s="10" t="s">
        <v>586</v>
      </c>
      <c r="S5845" s="10" t="s">
        <v>585</v>
      </c>
      <c r="T5845" s="59">
        <v>0.25</v>
      </c>
      <c r="U5845" s="10">
        <v>907.79</v>
      </c>
    </row>
    <row r="5846" spans="1:21" x14ac:dyDescent="0.3">
      <c r="A5846" s="10" t="s">
        <v>17721</v>
      </c>
      <c r="B5846" s="61">
        <v>45327</v>
      </c>
      <c r="C5846" s="10" t="s">
        <v>8581</v>
      </c>
      <c r="D5846" s="10" t="s">
        <v>17720</v>
      </c>
      <c r="E5846" s="10" t="s">
        <v>603</v>
      </c>
      <c r="F5846" s="10" t="s">
        <v>658</v>
      </c>
      <c r="G5846" s="10" t="s">
        <v>601</v>
      </c>
      <c r="H5846" s="10" t="s">
        <v>579</v>
      </c>
      <c r="I5846" s="10" t="s">
        <v>711</v>
      </c>
      <c r="J5846" s="10" t="s">
        <v>7468</v>
      </c>
      <c r="K5846" s="10" t="s">
        <v>10189</v>
      </c>
      <c r="L5846" s="10">
        <v>9</v>
      </c>
      <c r="M5846" s="10">
        <v>590.96</v>
      </c>
      <c r="N5846" s="10">
        <v>5318.64</v>
      </c>
      <c r="O5846" s="59">
        <v>0</v>
      </c>
      <c r="P5846" s="10">
        <v>0</v>
      </c>
      <c r="Q5846" s="10">
        <v>5318.64</v>
      </c>
      <c r="R5846" s="10" t="s">
        <v>586</v>
      </c>
      <c r="S5846" s="10" t="s">
        <v>607</v>
      </c>
      <c r="T5846" s="59">
        <v>0.25</v>
      </c>
      <c r="U5846" s="10">
        <v>1329.66</v>
      </c>
    </row>
    <row r="5847" spans="1:21" x14ac:dyDescent="0.3">
      <c r="A5847" s="10" t="s">
        <v>17719</v>
      </c>
      <c r="B5847" s="61">
        <v>45087</v>
      </c>
      <c r="C5847" s="10" t="s">
        <v>17718</v>
      </c>
      <c r="D5847" s="10" t="s">
        <v>17717</v>
      </c>
      <c r="E5847" s="10" t="s">
        <v>592</v>
      </c>
      <c r="F5847" s="10" t="s">
        <v>591</v>
      </c>
      <c r="G5847" s="10" t="s">
        <v>569</v>
      </c>
      <c r="H5847" s="10" t="s">
        <v>544</v>
      </c>
      <c r="I5847" s="10" t="s">
        <v>10</v>
      </c>
      <c r="J5847" s="10" t="s">
        <v>17716</v>
      </c>
      <c r="K5847" s="10" t="s">
        <v>17715</v>
      </c>
      <c r="L5847" s="10">
        <v>3</v>
      </c>
      <c r="M5847" s="10">
        <v>948.58</v>
      </c>
      <c r="N5847" s="10">
        <v>2845.74</v>
      </c>
      <c r="O5847" s="59">
        <v>0</v>
      </c>
      <c r="P5847" s="10">
        <v>0</v>
      </c>
      <c r="Q5847" s="10">
        <v>2845.74</v>
      </c>
      <c r="R5847" s="10" t="s">
        <v>586</v>
      </c>
      <c r="S5847" s="10" t="s">
        <v>585</v>
      </c>
      <c r="T5847" s="59">
        <v>0.25</v>
      </c>
      <c r="U5847" s="10">
        <v>711.43</v>
      </c>
    </row>
    <row r="5848" spans="1:21" x14ac:dyDescent="0.3">
      <c r="A5848" s="10" t="s">
        <v>17714</v>
      </c>
      <c r="B5848" s="61">
        <v>45151</v>
      </c>
      <c r="C5848" s="10" t="s">
        <v>17713</v>
      </c>
      <c r="D5848" s="10" t="s">
        <v>17712</v>
      </c>
      <c r="E5848" s="10" t="s">
        <v>571</v>
      </c>
      <c r="F5848" s="10" t="s">
        <v>570</v>
      </c>
      <c r="G5848" s="10" t="s">
        <v>601</v>
      </c>
      <c r="H5848" s="10" t="s">
        <v>600</v>
      </c>
      <c r="I5848" s="10" t="s">
        <v>664</v>
      </c>
      <c r="J5848" s="10" t="s">
        <v>17711</v>
      </c>
      <c r="K5848" s="10" t="s">
        <v>1722</v>
      </c>
      <c r="L5848" s="10">
        <v>2</v>
      </c>
      <c r="M5848" s="10">
        <v>311.64</v>
      </c>
      <c r="N5848" s="10">
        <v>623.28</v>
      </c>
      <c r="O5848" s="59">
        <v>0.1</v>
      </c>
      <c r="P5848" s="10">
        <v>62.33</v>
      </c>
      <c r="Q5848" s="10">
        <v>560.95000000000005</v>
      </c>
      <c r="R5848" s="10" t="s">
        <v>586</v>
      </c>
      <c r="S5848" s="10" t="s">
        <v>564</v>
      </c>
      <c r="T5848" s="59">
        <v>0.25</v>
      </c>
      <c r="U5848" s="10">
        <v>140.24</v>
      </c>
    </row>
    <row r="5849" spans="1:21" x14ac:dyDescent="0.3">
      <c r="A5849" s="10" t="s">
        <v>17710</v>
      </c>
      <c r="B5849" s="61">
        <v>45337</v>
      </c>
      <c r="C5849" s="10" t="s">
        <v>17709</v>
      </c>
      <c r="D5849" s="10" t="s">
        <v>17708</v>
      </c>
      <c r="E5849" s="10" t="s">
        <v>603</v>
      </c>
      <c r="F5849" s="10" t="s">
        <v>636</v>
      </c>
      <c r="G5849" s="10" t="s">
        <v>601</v>
      </c>
      <c r="H5849" s="10" t="s">
        <v>600</v>
      </c>
      <c r="I5849" s="10" t="s">
        <v>599</v>
      </c>
      <c r="J5849" s="10" t="s">
        <v>17707</v>
      </c>
      <c r="K5849" s="10" t="s">
        <v>17706</v>
      </c>
      <c r="L5849" s="10">
        <v>2</v>
      </c>
      <c r="M5849" s="10">
        <v>477.3</v>
      </c>
      <c r="N5849" s="10">
        <v>954.6</v>
      </c>
      <c r="O5849" s="59">
        <v>0.05</v>
      </c>
      <c r="P5849" s="10">
        <v>47.73</v>
      </c>
      <c r="Q5849" s="10">
        <v>906.87</v>
      </c>
      <c r="R5849" s="10" t="s">
        <v>586</v>
      </c>
      <c r="S5849" s="10" t="s">
        <v>585</v>
      </c>
      <c r="T5849" s="59">
        <v>0.3</v>
      </c>
      <c r="U5849" s="10">
        <v>272.06</v>
      </c>
    </row>
    <row r="5850" spans="1:21" x14ac:dyDescent="0.3">
      <c r="A5850" s="10" t="s">
        <v>17705</v>
      </c>
      <c r="B5850" s="61">
        <v>45245</v>
      </c>
      <c r="C5850" s="10" t="s">
        <v>3461</v>
      </c>
      <c r="D5850" s="10" t="s">
        <v>17704</v>
      </c>
      <c r="E5850" s="10" t="s">
        <v>571</v>
      </c>
      <c r="F5850" s="10" t="s">
        <v>11</v>
      </c>
      <c r="G5850" s="10" t="s">
        <v>601</v>
      </c>
      <c r="H5850" s="10" t="s">
        <v>579</v>
      </c>
      <c r="I5850" s="10" t="s">
        <v>711</v>
      </c>
      <c r="J5850" s="10" t="s">
        <v>17703</v>
      </c>
      <c r="K5850" s="10" t="s">
        <v>17702</v>
      </c>
      <c r="L5850" s="10">
        <v>4</v>
      </c>
      <c r="M5850" s="10">
        <v>475.84</v>
      </c>
      <c r="N5850" s="10">
        <v>1903.36</v>
      </c>
      <c r="O5850" s="59">
        <v>0</v>
      </c>
      <c r="P5850" s="10">
        <v>0</v>
      </c>
      <c r="Q5850" s="10">
        <v>1903.36</v>
      </c>
      <c r="R5850" s="10" t="s">
        <v>575</v>
      </c>
      <c r="S5850" s="10" t="s">
        <v>596</v>
      </c>
      <c r="T5850" s="59">
        <v>0.3</v>
      </c>
      <c r="U5850" s="10">
        <v>571.01</v>
      </c>
    </row>
    <row r="5851" spans="1:21" x14ac:dyDescent="0.3">
      <c r="A5851" s="10" t="s">
        <v>17701</v>
      </c>
      <c r="B5851" s="61">
        <v>45069</v>
      </c>
      <c r="C5851" s="10" t="s">
        <v>17700</v>
      </c>
      <c r="D5851" s="10" t="s">
        <v>5537</v>
      </c>
      <c r="E5851" s="10" t="s">
        <v>571</v>
      </c>
      <c r="F5851" s="10" t="s">
        <v>570</v>
      </c>
      <c r="G5851" s="10" t="s">
        <v>601</v>
      </c>
      <c r="H5851" s="10" t="s">
        <v>600</v>
      </c>
      <c r="I5851" s="10" t="s">
        <v>664</v>
      </c>
      <c r="J5851" s="10" t="s">
        <v>17699</v>
      </c>
      <c r="K5851" s="10" t="s">
        <v>17698</v>
      </c>
      <c r="L5851" s="10">
        <v>10</v>
      </c>
      <c r="M5851" s="10">
        <v>723.36</v>
      </c>
      <c r="N5851" s="10">
        <v>7233.6</v>
      </c>
      <c r="O5851" s="59">
        <v>0.05</v>
      </c>
      <c r="P5851" s="10">
        <v>361.68</v>
      </c>
      <c r="Q5851" s="10">
        <v>6871.92</v>
      </c>
      <c r="R5851" s="10" t="s">
        <v>586</v>
      </c>
      <c r="S5851" s="10" t="s">
        <v>585</v>
      </c>
      <c r="T5851" s="59">
        <v>0.3</v>
      </c>
      <c r="U5851" s="10">
        <v>2061.58</v>
      </c>
    </row>
    <row r="5852" spans="1:21" x14ac:dyDescent="0.3">
      <c r="A5852" s="10" t="s">
        <v>17697</v>
      </c>
      <c r="B5852" s="61">
        <v>45267</v>
      </c>
      <c r="C5852" s="10" t="s">
        <v>15145</v>
      </c>
      <c r="D5852" s="10" t="s">
        <v>12763</v>
      </c>
      <c r="E5852" s="10" t="s">
        <v>592</v>
      </c>
      <c r="F5852" s="10" t="s">
        <v>591</v>
      </c>
      <c r="G5852" s="10" t="s">
        <v>601</v>
      </c>
      <c r="H5852" s="10" t="s">
        <v>600</v>
      </c>
      <c r="I5852" s="10" t="s">
        <v>627</v>
      </c>
      <c r="J5852" s="10" t="s">
        <v>17696</v>
      </c>
      <c r="K5852" s="10" t="s">
        <v>16311</v>
      </c>
      <c r="L5852" s="10">
        <v>6</v>
      </c>
      <c r="M5852" s="10">
        <v>138.94</v>
      </c>
      <c r="N5852" s="10">
        <v>833.64</v>
      </c>
      <c r="O5852" s="59">
        <v>0.05</v>
      </c>
      <c r="P5852" s="10">
        <v>41.68</v>
      </c>
      <c r="Q5852" s="10">
        <v>791.96</v>
      </c>
      <c r="R5852" s="10" t="s">
        <v>614</v>
      </c>
      <c r="S5852" s="10" t="s">
        <v>596</v>
      </c>
      <c r="T5852" s="59">
        <v>0.25</v>
      </c>
      <c r="U5852" s="10">
        <v>197.99</v>
      </c>
    </row>
    <row r="5853" spans="1:21" x14ac:dyDescent="0.3">
      <c r="A5853" s="10" t="s">
        <v>17695</v>
      </c>
      <c r="B5853" s="61">
        <v>45082</v>
      </c>
      <c r="C5853" s="10" t="s">
        <v>2724</v>
      </c>
      <c r="D5853" s="10" t="s">
        <v>2157</v>
      </c>
      <c r="E5853" s="10" t="s">
        <v>581</v>
      </c>
      <c r="F5853" s="10" t="s">
        <v>7</v>
      </c>
      <c r="G5853" s="10" t="s">
        <v>569</v>
      </c>
      <c r="H5853" s="10" t="s">
        <v>544</v>
      </c>
      <c r="I5853" s="10" t="s">
        <v>568</v>
      </c>
      <c r="J5853" s="10" t="s">
        <v>8924</v>
      </c>
      <c r="K5853" s="10" t="s">
        <v>17694</v>
      </c>
      <c r="L5853" s="10">
        <v>2</v>
      </c>
      <c r="M5853" s="10">
        <v>667.03</v>
      </c>
      <c r="N5853" s="10">
        <v>1334.06</v>
      </c>
      <c r="O5853" s="59">
        <v>0</v>
      </c>
      <c r="P5853" s="10">
        <v>0</v>
      </c>
      <c r="Q5853" s="10">
        <v>1334.06</v>
      </c>
      <c r="R5853" s="10" t="s">
        <v>565</v>
      </c>
      <c r="S5853" s="10" t="s">
        <v>564</v>
      </c>
      <c r="T5853" s="59">
        <v>0.3</v>
      </c>
      <c r="U5853" s="10">
        <v>400.22</v>
      </c>
    </row>
    <row r="5854" spans="1:21" x14ac:dyDescent="0.3">
      <c r="A5854" s="10" t="s">
        <v>17693</v>
      </c>
      <c r="B5854" s="61">
        <v>45299</v>
      </c>
      <c r="C5854" s="10" t="s">
        <v>10453</v>
      </c>
      <c r="D5854" s="10" t="s">
        <v>17692</v>
      </c>
      <c r="E5854" s="10" t="s">
        <v>629</v>
      </c>
      <c r="F5854" s="10" t="s">
        <v>759</v>
      </c>
      <c r="G5854" s="10" t="s">
        <v>569</v>
      </c>
      <c r="H5854" s="10" t="s">
        <v>600</v>
      </c>
      <c r="I5854" s="10" t="s">
        <v>627</v>
      </c>
      <c r="J5854" s="10" t="s">
        <v>17464</v>
      </c>
      <c r="K5854" s="10" t="s">
        <v>17691</v>
      </c>
      <c r="L5854" s="10">
        <v>2</v>
      </c>
      <c r="M5854" s="10">
        <v>568.07000000000005</v>
      </c>
      <c r="N5854" s="10">
        <v>1136.1400000000001</v>
      </c>
      <c r="O5854" s="59">
        <v>0.2</v>
      </c>
      <c r="P5854" s="10">
        <v>227.23</v>
      </c>
      <c r="Q5854" s="10">
        <v>908.91</v>
      </c>
      <c r="R5854" s="10" t="s">
        <v>565</v>
      </c>
      <c r="S5854" s="10" t="s">
        <v>564</v>
      </c>
      <c r="T5854" s="59">
        <v>0.25</v>
      </c>
      <c r="U5854" s="10">
        <v>227.23</v>
      </c>
    </row>
    <row r="5855" spans="1:21" x14ac:dyDescent="0.3">
      <c r="A5855" s="10" t="s">
        <v>17690</v>
      </c>
      <c r="B5855" s="61">
        <v>45286</v>
      </c>
      <c r="C5855" s="10" t="s">
        <v>7813</v>
      </c>
      <c r="D5855" s="10" t="s">
        <v>17689</v>
      </c>
      <c r="E5855" s="10" t="s">
        <v>571</v>
      </c>
      <c r="F5855" s="10" t="s">
        <v>11</v>
      </c>
      <c r="G5855" s="10" t="s">
        <v>569</v>
      </c>
      <c r="H5855" s="10" t="s">
        <v>579</v>
      </c>
      <c r="I5855" s="10" t="s">
        <v>578</v>
      </c>
      <c r="J5855" s="10" t="s">
        <v>13542</v>
      </c>
      <c r="K5855" s="10" t="s">
        <v>17688</v>
      </c>
      <c r="L5855" s="10">
        <v>3</v>
      </c>
      <c r="M5855" s="10">
        <v>619.86</v>
      </c>
      <c r="N5855" s="10">
        <v>1859.58</v>
      </c>
      <c r="O5855" s="59">
        <v>0</v>
      </c>
      <c r="P5855" s="10">
        <v>0</v>
      </c>
      <c r="Q5855" s="10">
        <v>1859.58</v>
      </c>
      <c r="R5855" s="10" t="s">
        <v>614</v>
      </c>
      <c r="S5855" s="10" t="s">
        <v>564</v>
      </c>
      <c r="T5855" s="59">
        <v>0.15</v>
      </c>
      <c r="U5855" s="10">
        <v>278.94</v>
      </c>
    </row>
    <row r="5856" spans="1:21" x14ac:dyDescent="0.3">
      <c r="A5856" s="10" t="s">
        <v>17687</v>
      </c>
      <c r="B5856" s="61">
        <v>45346</v>
      </c>
      <c r="C5856" s="10" t="s">
        <v>8089</v>
      </c>
      <c r="D5856" s="10" t="s">
        <v>17686</v>
      </c>
      <c r="E5856" s="10" t="s">
        <v>603</v>
      </c>
      <c r="F5856" s="10" t="s">
        <v>636</v>
      </c>
      <c r="G5856" s="10" t="s">
        <v>569</v>
      </c>
      <c r="H5856" s="10" t="s">
        <v>590</v>
      </c>
      <c r="I5856" s="10" t="s">
        <v>748</v>
      </c>
      <c r="J5856" s="10" t="s">
        <v>17685</v>
      </c>
      <c r="K5856" s="10" t="s">
        <v>17684</v>
      </c>
      <c r="L5856" s="10">
        <v>5</v>
      </c>
      <c r="M5856" s="10">
        <v>203.64</v>
      </c>
      <c r="N5856" s="10">
        <v>1018.2</v>
      </c>
      <c r="O5856" s="59">
        <v>0.2</v>
      </c>
      <c r="P5856" s="10">
        <v>203.64</v>
      </c>
      <c r="Q5856" s="10">
        <v>814.56</v>
      </c>
      <c r="R5856" s="10" t="s">
        <v>565</v>
      </c>
      <c r="S5856" s="10" t="s">
        <v>585</v>
      </c>
      <c r="T5856" s="59">
        <v>0.25</v>
      </c>
      <c r="U5856" s="10">
        <v>203.64</v>
      </c>
    </row>
    <row r="5857" spans="1:21" x14ac:dyDescent="0.3">
      <c r="A5857" s="10" t="s">
        <v>17683</v>
      </c>
      <c r="B5857" s="61">
        <v>45371</v>
      </c>
      <c r="C5857" s="10" t="s">
        <v>4202</v>
      </c>
      <c r="D5857" s="10" t="s">
        <v>17682</v>
      </c>
      <c r="E5857" s="10" t="s">
        <v>592</v>
      </c>
      <c r="F5857" s="10" t="s">
        <v>652</v>
      </c>
      <c r="G5857" s="10" t="s">
        <v>569</v>
      </c>
      <c r="H5857" s="10" t="s">
        <v>590</v>
      </c>
      <c r="I5857" s="10" t="s">
        <v>748</v>
      </c>
      <c r="J5857" s="10" t="s">
        <v>17681</v>
      </c>
      <c r="K5857" s="10" t="s">
        <v>17680</v>
      </c>
      <c r="L5857" s="10">
        <v>2</v>
      </c>
      <c r="M5857" s="10">
        <v>245.05</v>
      </c>
      <c r="N5857" s="10">
        <v>490.1</v>
      </c>
      <c r="O5857" s="59">
        <v>0.2</v>
      </c>
      <c r="P5857" s="10">
        <v>98.02</v>
      </c>
      <c r="Q5857" s="10">
        <v>392.08</v>
      </c>
      <c r="R5857" s="10" t="s">
        <v>565</v>
      </c>
      <c r="S5857" s="10" t="s">
        <v>585</v>
      </c>
      <c r="T5857" s="59">
        <v>0.15</v>
      </c>
      <c r="U5857" s="10">
        <v>58.81</v>
      </c>
    </row>
    <row r="5858" spans="1:21" x14ac:dyDescent="0.3">
      <c r="A5858" s="10" t="s">
        <v>17679</v>
      </c>
      <c r="B5858" s="61">
        <v>45022</v>
      </c>
      <c r="C5858" s="10" t="s">
        <v>7650</v>
      </c>
      <c r="D5858" s="10" t="s">
        <v>17678</v>
      </c>
      <c r="E5858" s="10" t="s">
        <v>592</v>
      </c>
      <c r="F5858" s="10" t="s">
        <v>591</v>
      </c>
      <c r="G5858" s="10" t="s">
        <v>601</v>
      </c>
      <c r="H5858" s="10" t="s">
        <v>600</v>
      </c>
      <c r="I5858" s="10" t="s">
        <v>664</v>
      </c>
      <c r="J5858" s="10" t="s">
        <v>13855</v>
      </c>
      <c r="K5858" s="10" t="s">
        <v>17677</v>
      </c>
      <c r="L5858" s="10">
        <v>9</v>
      </c>
      <c r="M5858" s="10">
        <v>900.66</v>
      </c>
      <c r="N5858" s="10">
        <v>8105.94</v>
      </c>
      <c r="O5858" s="59">
        <v>0.1</v>
      </c>
      <c r="P5858" s="10">
        <v>810.59</v>
      </c>
      <c r="Q5858" s="10">
        <v>7295.35</v>
      </c>
      <c r="R5858" s="10" t="s">
        <v>614</v>
      </c>
      <c r="S5858" s="10" t="s">
        <v>585</v>
      </c>
      <c r="T5858" s="59">
        <v>0.15</v>
      </c>
      <c r="U5858" s="10">
        <v>1094.3</v>
      </c>
    </row>
    <row r="5859" spans="1:21" x14ac:dyDescent="0.3">
      <c r="A5859" s="10" t="s">
        <v>17676</v>
      </c>
      <c r="B5859" s="61">
        <v>45252</v>
      </c>
      <c r="C5859" s="10" t="s">
        <v>13658</v>
      </c>
      <c r="D5859" s="10" t="s">
        <v>17675</v>
      </c>
      <c r="E5859" s="10" t="s">
        <v>571</v>
      </c>
      <c r="F5859" s="10" t="s">
        <v>570</v>
      </c>
      <c r="G5859" s="10" t="s">
        <v>601</v>
      </c>
      <c r="H5859" s="10" t="s">
        <v>590</v>
      </c>
      <c r="I5859" s="10" t="s">
        <v>748</v>
      </c>
      <c r="J5859" s="10" t="s">
        <v>17674</v>
      </c>
      <c r="K5859" s="10" t="s">
        <v>8885</v>
      </c>
      <c r="L5859" s="10">
        <v>4</v>
      </c>
      <c r="M5859" s="10">
        <v>489.07</v>
      </c>
      <c r="N5859" s="10">
        <v>1956.28</v>
      </c>
      <c r="O5859" s="59">
        <v>0.05</v>
      </c>
      <c r="P5859" s="10">
        <v>97.81</v>
      </c>
      <c r="Q5859" s="10">
        <v>1858.47</v>
      </c>
      <c r="R5859" s="10" t="s">
        <v>575</v>
      </c>
      <c r="S5859" s="10" t="s">
        <v>607</v>
      </c>
      <c r="T5859" s="59">
        <v>0.25</v>
      </c>
      <c r="U5859" s="10">
        <v>464.62</v>
      </c>
    </row>
    <row r="5860" spans="1:21" x14ac:dyDescent="0.3">
      <c r="A5860" s="10" t="s">
        <v>17673</v>
      </c>
      <c r="B5860" s="61">
        <v>45313</v>
      </c>
      <c r="C5860" s="10" t="s">
        <v>17672</v>
      </c>
      <c r="D5860" s="10" t="s">
        <v>17671</v>
      </c>
      <c r="E5860" s="10" t="s">
        <v>629</v>
      </c>
      <c r="F5860" s="10" t="s">
        <v>790</v>
      </c>
      <c r="G5860" s="10" t="s">
        <v>569</v>
      </c>
      <c r="H5860" s="10" t="s">
        <v>579</v>
      </c>
      <c r="I5860" s="10" t="s">
        <v>722</v>
      </c>
      <c r="J5860" s="10" t="s">
        <v>14924</v>
      </c>
      <c r="K5860" s="10" t="s">
        <v>17670</v>
      </c>
      <c r="L5860" s="10">
        <v>1</v>
      </c>
      <c r="M5860" s="10">
        <v>721.82</v>
      </c>
      <c r="N5860" s="10">
        <v>721.82</v>
      </c>
      <c r="O5860" s="59">
        <v>0.1</v>
      </c>
      <c r="P5860" s="10">
        <v>72.180000000000007</v>
      </c>
      <c r="Q5860" s="10">
        <v>649.64</v>
      </c>
      <c r="R5860" s="10" t="s">
        <v>586</v>
      </c>
      <c r="S5860" s="10" t="s">
        <v>596</v>
      </c>
      <c r="T5860" s="59">
        <v>0.15</v>
      </c>
      <c r="U5860" s="10">
        <v>97.45</v>
      </c>
    </row>
    <row r="5861" spans="1:21" x14ac:dyDescent="0.3">
      <c r="A5861" s="10" t="s">
        <v>17669</v>
      </c>
      <c r="B5861" s="61">
        <v>45140</v>
      </c>
      <c r="C5861" s="10" t="s">
        <v>654</v>
      </c>
      <c r="D5861" s="10" t="s">
        <v>17668</v>
      </c>
      <c r="E5861" s="10" t="s">
        <v>592</v>
      </c>
      <c r="F5861" s="10" t="s">
        <v>591</v>
      </c>
      <c r="G5861" s="10" t="s">
        <v>569</v>
      </c>
      <c r="H5861" s="10" t="s">
        <v>579</v>
      </c>
      <c r="I5861" s="10" t="s">
        <v>722</v>
      </c>
      <c r="J5861" s="10" t="s">
        <v>17667</v>
      </c>
      <c r="K5861" s="10" t="s">
        <v>17476</v>
      </c>
      <c r="L5861" s="10">
        <v>6</v>
      </c>
      <c r="M5861" s="10">
        <v>130.03</v>
      </c>
      <c r="N5861" s="10">
        <v>780.18</v>
      </c>
      <c r="O5861" s="59">
        <v>0.05</v>
      </c>
      <c r="P5861" s="10">
        <v>39.01</v>
      </c>
      <c r="Q5861" s="10">
        <v>741.17</v>
      </c>
      <c r="R5861" s="10" t="s">
        <v>614</v>
      </c>
      <c r="S5861" s="10" t="s">
        <v>564</v>
      </c>
      <c r="T5861" s="59">
        <v>0.3</v>
      </c>
      <c r="U5861" s="10">
        <v>222.35</v>
      </c>
    </row>
    <row r="5862" spans="1:21" x14ac:dyDescent="0.3">
      <c r="A5862" s="10" t="s">
        <v>17666</v>
      </c>
      <c r="B5862" s="61">
        <v>44980</v>
      </c>
      <c r="C5862" s="10" t="s">
        <v>17665</v>
      </c>
      <c r="D5862" s="10" t="s">
        <v>17601</v>
      </c>
      <c r="E5862" s="10" t="s">
        <v>629</v>
      </c>
      <c r="F5862" s="10" t="s">
        <v>759</v>
      </c>
      <c r="G5862" s="10" t="s">
        <v>569</v>
      </c>
      <c r="H5862" s="10" t="s">
        <v>600</v>
      </c>
      <c r="I5862" s="10" t="s">
        <v>627</v>
      </c>
      <c r="J5862" s="10" t="s">
        <v>5536</v>
      </c>
      <c r="K5862" s="10" t="s">
        <v>9626</v>
      </c>
      <c r="L5862" s="10">
        <v>8</v>
      </c>
      <c r="M5862" s="10">
        <v>852.26</v>
      </c>
      <c r="N5862" s="10">
        <v>6818.08</v>
      </c>
      <c r="O5862" s="59">
        <v>0.1</v>
      </c>
      <c r="P5862" s="10">
        <v>681.81</v>
      </c>
      <c r="Q5862" s="10">
        <v>6136.27</v>
      </c>
      <c r="R5862" s="10" t="s">
        <v>614</v>
      </c>
      <c r="S5862" s="10" t="s">
        <v>596</v>
      </c>
      <c r="T5862" s="59">
        <v>0.3</v>
      </c>
      <c r="U5862" s="10">
        <v>1840.88</v>
      </c>
    </row>
    <row r="5863" spans="1:21" x14ac:dyDescent="0.3">
      <c r="A5863" s="10" t="s">
        <v>17664</v>
      </c>
      <c r="B5863" s="61">
        <v>45262</v>
      </c>
      <c r="C5863" s="10" t="s">
        <v>17663</v>
      </c>
      <c r="D5863" s="10" t="s">
        <v>17662</v>
      </c>
      <c r="E5863" s="10" t="s">
        <v>603</v>
      </c>
      <c r="F5863" s="10" t="s">
        <v>658</v>
      </c>
      <c r="G5863" s="10" t="s">
        <v>601</v>
      </c>
      <c r="H5863" s="10" t="s">
        <v>544</v>
      </c>
      <c r="I5863" s="10" t="s">
        <v>568</v>
      </c>
      <c r="J5863" s="10" t="s">
        <v>15711</v>
      </c>
      <c r="K5863" s="10" t="s">
        <v>17661</v>
      </c>
      <c r="L5863" s="10">
        <v>7</v>
      </c>
      <c r="M5863" s="10">
        <v>577.08000000000004</v>
      </c>
      <c r="N5863" s="10">
        <v>4039.56</v>
      </c>
      <c r="O5863" s="59">
        <v>0.1</v>
      </c>
      <c r="P5863" s="10">
        <v>403.96</v>
      </c>
      <c r="Q5863" s="10">
        <v>3635.6</v>
      </c>
      <c r="R5863" s="10" t="s">
        <v>586</v>
      </c>
      <c r="S5863" s="10" t="s">
        <v>585</v>
      </c>
      <c r="T5863" s="59">
        <v>0.25</v>
      </c>
      <c r="U5863" s="10">
        <v>908.9</v>
      </c>
    </row>
    <row r="5864" spans="1:21" x14ac:dyDescent="0.3">
      <c r="A5864" s="10" t="s">
        <v>17660</v>
      </c>
      <c r="B5864" s="61">
        <v>45034</v>
      </c>
      <c r="C5864" s="10" t="s">
        <v>17659</v>
      </c>
      <c r="D5864" s="10" t="s">
        <v>5792</v>
      </c>
      <c r="E5864" s="10" t="s">
        <v>571</v>
      </c>
      <c r="F5864" s="10" t="s">
        <v>685</v>
      </c>
      <c r="G5864" s="10" t="s">
        <v>569</v>
      </c>
      <c r="H5864" s="10" t="s">
        <v>600</v>
      </c>
      <c r="I5864" s="10" t="s">
        <v>599</v>
      </c>
      <c r="J5864" s="10" t="s">
        <v>17658</v>
      </c>
      <c r="K5864" s="10" t="s">
        <v>13740</v>
      </c>
      <c r="L5864" s="10">
        <v>6</v>
      </c>
      <c r="M5864" s="10">
        <v>624.51</v>
      </c>
      <c r="N5864" s="10">
        <v>3747.06</v>
      </c>
      <c r="O5864" s="59">
        <v>0.2</v>
      </c>
      <c r="P5864" s="10">
        <v>749.41</v>
      </c>
      <c r="Q5864" s="10">
        <v>2997.65</v>
      </c>
      <c r="R5864" s="10" t="s">
        <v>565</v>
      </c>
      <c r="S5864" s="10" t="s">
        <v>585</v>
      </c>
      <c r="T5864" s="59">
        <v>0.25</v>
      </c>
      <c r="U5864" s="10">
        <v>749.41</v>
      </c>
    </row>
    <row r="5865" spans="1:21" x14ac:dyDescent="0.3">
      <c r="A5865" s="10" t="s">
        <v>17657</v>
      </c>
      <c r="B5865" s="61">
        <v>45302</v>
      </c>
      <c r="C5865" s="10" t="s">
        <v>17656</v>
      </c>
      <c r="D5865" s="10" t="s">
        <v>17655</v>
      </c>
      <c r="E5865" s="10" t="s">
        <v>603</v>
      </c>
      <c r="F5865" s="10" t="s">
        <v>658</v>
      </c>
      <c r="G5865" s="10" t="s">
        <v>569</v>
      </c>
      <c r="H5865" s="10" t="s">
        <v>600</v>
      </c>
      <c r="I5865" s="10" t="s">
        <v>664</v>
      </c>
      <c r="J5865" s="10" t="s">
        <v>17654</v>
      </c>
      <c r="K5865" s="10" t="s">
        <v>5006</v>
      </c>
      <c r="L5865" s="10">
        <v>1</v>
      </c>
      <c r="M5865" s="10">
        <v>901.57</v>
      </c>
      <c r="N5865" s="10">
        <v>901.57</v>
      </c>
      <c r="O5865" s="59">
        <v>0.05</v>
      </c>
      <c r="P5865" s="10">
        <v>45.08</v>
      </c>
      <c r="Q5865" s="10">
        <v>856.49</v>
      </c>
      <c r="R5865" s="10" t="s">
        <v>586</v>
      </c>
      <c r="S5865" s="10" t="s">
        <v>607</v>
      </c>
      <c r="T5865" s="59">
        <v>0.3</v>
      </c>
      <c r="U5865" s="10">
        <v>256.95</v>
      </c>
    </row>
    <row r="5866" spans="1:21" x14ac:dyDescent="0.3">
      <c r="A5866" s="10" t="s">
        <v>17653</v>
      </c>
      <c r="B5866" s="61">
        <v>45035</v>
      </c>
      <c r="C5866" s="10" t="s">
        <v>17652</v>
      </c>
      <c r="D5866" s="10" t="s">
        <v>17651</v>
      </c>
      <c r="E5866" s="10" t="s">
        <v>581</v>
      </c>
      <c r="F5866" s="10" t="s">
        <v>83</v>
      </c>
      <c r="G5866" s="10" t="s">
        <v>601</v>
      </c>
      <c r="H5866" s="10" t="s">
        <v>590</v>
      </c>
      <c r="I5866" s="10" t="s">
        <v>589</v>
      </c>
      <c r="J5866" s="10" t="s">
        <v>17650</v>
      </c>
      <c r="K5866" s="10" t="s">
        <v>17649</v>
      </c>
      <c r="L5866" s="10">
        <v>4</v>
      </c>
      <c r="M5866" s="10">
        <v>321</v>
      </c>
      <c r="N5866" s="10">
        <v>1284</v>
      </c>
      <c r="O5866" s="59">
        <v>0.1</v>
      </c>
      <c r="P5866" s="10">
        <v>128.4</v>
      </c>
      <c r="Q5866" s="10">
        <v>1155.5999999999999</v>
      </c>
      <c r="R5866" s="10" t="s">
        <v>565</v>
      </c>
      <c r="S5866" s="10" t="s">
        <v>607</v>
      </c>
      <c r="T5866" s="59">
        <v>0.3</v>
      </c>
      <c r="U5866" s="10">
        <v>346.68</v>
      </c>
    </row>
    <row r="5867" spans="1:21" x14ac:dyDescent="0.3">
      <c r="A5867" s="10" t="s">
        <v>17648</v>
      </c>
      <c r="B5867" s="61">
        <v>45310</v>
      </c>
      <c r="C5867" s="10" t="s">
        <v>17647</v>
      </c>
      <c r="D5867" s="10" t="s">
        <v>10113</v>
      </c>
      <c r="E5867" s="10" t="s">
        <v>592</v>
      </c>
      <c r="F5867" s="10" t="s">
        <v>591</v>
      </c>
      <c r="G5867" s="10" t="s">
        <v>569</v>
      </c>
      <c r="H5867" s="10" t="s">
        <v>600</v>
      </c>
      <c r="I5867" s="10" t="s">
        <v>664</v>
      </c>
      <c r="J5867" s="10" t="s">
        <v>9873</v>
      </c>
      <c r="K5867" s="10" t="s">
        <v>12694</v>
      </c>
      <c r="L5867" s="10">
        <v>6</v>
      </c>
      <c r="M5867" s="10">
        <v>877.92</v>
      </c>
      <c r="N5867" s="10">
        <v>5267.52</v>
      </c>
      <c r="O5867" s="59">
        <v>0.2</v>
      </c>
      <c r="P5867" s="10">
        <v>1053.5</v>
      </c>
      <c r="Q5867" s="10">
        <v>4214.0200000000004</v>
      </c>
      <c r="R5867" s="10" t="s">
        <v>565</v>
      </c>
      <c r="S5867" s="10" t="s">
        <v>607</v>
      </c>
      <c r="T5867" s="59">
        <v>0.15</v>
      </c>
      <c r="U5867" s="10">
        <v>632.1</v>
      </c>
    </row>
    <row r="5868" spans="1:21" x14ac:dyDescent="0.3">
      <c r="A5868" s="10" t="s">
        <v>17646</v>
      </c>
      <c r="B5868" s="61">
        <v>45336</v>
      </c>
      <c r="C5868" s="10" t="s">
        <v>11144</v>
      </c>
      <c r="D5868" s="10" t="s">
        <v>17645</v>
      </c>
      <c r="E5868" s="10" t="s">
        <v>603</v>
      </c>
      <c r="F5868" s="10" t="s">
        <v>636</v>
      </c>
      <c r="G5868" s="10" t="s">
        <v>601</v>
      </c>
      <c r="H5868" s="10" t="s">
        <v>590</v>
      </c>
      <c r="I5868" s="10" t="s">
        <v>748</v>
      </c>
      <c r="J5868" s="10" t="s">
        <v>17644</v>
      </c>
      <c r="K5868" s="10" t="s">
        <v>3623</v>
      </c>
      <c r="L5868" s="10">
        <v>3</v>
      </c>
      <c r="M5868" s="10">
        <v>991.26</v>
      </c>
      <c r="N5868" s="10">
        <v>2973.78</v>
      </c>
      <c r="O5868" s="59">
        <v>0.2</v>
      </c>
      <c r="P5868" s="10">
        <v>594.76</v>
      </c>
      <c r="Q5868" s="10">
        <v>2379.02</v>
      </c>
      <c r="R5868" s="10" t="s">
        <v>575</v>
      </c>
      <c r="S5868" s="10" t="s">
        <v>607</v>
      </c>
      <c r="T5868" s="59">
        <v>0.15</v>
      </c>
      <c r="U5868" s="10">
        <v>356.85</v>
      </c>
    </row>
    <row r="5869" spans="1:21" x14ac:dyDescent="0.3">
      <c r="A5869" s="10" t="s">
        <v>17643</v>
      </c>
      <c r="B5869" s="61">
        <v>45106</v>
      </c>
      <c r="C5869" s="10" t="s">
        <v>17642</v>
      </c>
      <c r="D5869" s="10" t="s">
        <v>12099</v>
      </c>
      <c r="E5869" s="10" t="s">
        <v>571</v>
      </c>
      <c r="F5869" s="10" t="s">
        <v>11</v>
      </c>
      <c r="G5869" s="10" t="s">
        <v>569</v>
      </c>
      <c r="H5869" s="10" t="s">
        <v>590</v>
      </c>
      <c r="I5869" s="10" t="s">
        <v>748</v>
      </c>
      <c r="J5869" s="10" t="s">
        <v>4738</v>
      </c>
      <c r="K5869" s="10" t="s">
        <v>17641</v>
      </c>
      <c r="L5869" s="10">
        <v>8</v>
      </c>
      <c r="M5869" s="10">
        <v>105.41</v>
      </c>
      <c r="N5869" s="10">
        <v>843.28</v>
      </c>
      <c r="O5869" s="59">
        <v>0.05</v>
      </c>
      <c r="P5869" s="10">
        <v>42.16</v>
      </c>
      <c r="Q5869" s="10">
        <v>801.12</v>
      </c>
      <c r="R5869" s="10" t="s">
        <v>614</v>
      </c>
      <c r="S5869" s="10" t="s">
        <v>607</v>
      </c>
      <c r="T5869" s="59">
        <v>0.15</v>
      </c>
      <c r="U5869" s="10">
        <v>120.17</v>
      </c>
    </row>
    <row r="5870" spans="1:21" x14ac:dyDescent="0.3">
      <c r="A5870" s="10" t="s">
        <v>17640</v>
      </c>
      <c r="B5870" s="61">
        <v>45075</v>
      </c>
      <c r="C5870" s="10" t="s">
        <v>16632</v>
      </c>
      <c r="D5870" s="10" t="s">
        <v>17639</v>
      </c>
      <c r="E5870" s="10" t="s">
        <v>581</v>
      </c>
      <c r="F5870" s="10" t="s">
        <v>7</v>
      </c>
      <c r="G5870" s="10" t="s">
        <v>601</v>
      </c>
      <c r="H5870" s="10" t="s">
        <v>579</v>
      </c>
      <c r="I5870" s="10" t="s">
        <v>722</v>
      </c>
      <c r="J5870" s="10" t="s">
        <v>17638</v>
      </c>
      <c r="K5870" s="10" t="s">
        <v>17637</v>
      </c>
      <c r="L5870" s="10">
        <v>3</v>
      </c>
      <c r="M5870" s="10">
        <v>640.41999999999996</v>
      </c>
      <c r="N5870" s="10">
        <v>1921.26</v>
      </c>
      <c r="O5870" s="59">
        <v>0.2</v>
      </c>
      <c r="P5870" s="10">
        <v>384.25</v>
      </c>
      <c r="Q5870" s="10">
        <v>1537.01</v>
      </c>
      <c r="R5870" s="10" t="s">
        <v>614</v>
      </c>
      <c r="S5870" s="10" t="s">
        <v>564</v>
      </c>
      <c r="T5870" s="59">
        <v>0.15</v>
      </c>
      <c r="U5870" s="10">
        <v>230.55</v>
      </c>
    </row>
    <row r="5871" spans="1:21" x14ac:dyDescent="0.3">
      <c r="A5871" s="10" t="s">
        <v>17636</v>
      </c>
      <c r="B5871" s="61">
        <v>45370</v>
      </c>
      <c r="C5871" s="10" t="s">
        <v>17635</v>
      </c>
      <c r="D5871" s="10" t="s">
        <v>14027</v>
      </c>
      <c r="E5871" s="10" t="s">
        <v>629</v>
      </c>
      <c r="F5871" s="10" t="s">
        <v>759</v>
      </c>
      <c r="G5871" s="10" t="s">
        <v>569</v>
      </c>
      <c r="H5871" s="10" t="s">
        <v>579</v>
      </c>
      <c r="I5871" s="10" t="s">
        <v>578</v>
      </c>
      <c r="J5871" s="10" t="s">
        <v>17634</v>
      </c>
      <c r="K5871" s="10" t="s">
        <v>6174</v>
      </c>
      <c r="L5871" s="10">
        <v>1</v>
      </c>
      <c r="M5871" s="10">
        <v>969.96</v>
      </c>
      <c r="N5871" s="10">
        <v>969.96</v>
      </c>
      <c r="O5871" s="59">
        <v>0.05</v>
      </c>
      <c r="P5871" s="10">
        <v>48.5</v>
      </c>
      <c r="Q5871" s="10">
        <v>921.46</v>
      </c>
      <c r="R5871" s="10" t="s">
        <v>586</v>
      </c>
      <c r="S5871" s="10" t="s">
        <v>596</v>
      </c>
      <c r="T5871" s="59">
        <v>0.25</v>
      </c>
      <c r="U5871" s="10">
        <v>230.37</v>
      </c>
    </row>
    <row r="5872" spans="1:21" x14ac:dyDescent="0.3">
      <c r="A5872" s="10" t="s">
        <v>17633</v>
      </c>
      <c r="B5872" s="61">
        <v>45236</v>
      </c>
      <c r="C5872" s="10" t="s">
        <v>17632</v>
      </c>
      <c r="D5872" s="10" t="s">
        <v>17631</v>
      </c>
      <c r="E5872" s="10" t="s">
        <v>603</v>
      </c>
      <c r="F5872" s="10" t="s">
        <v>636</v>
      </c>
      <c r="G5872" s="10" t="s">
        <v>569</v>
      </c>
      <c r="H5872" s="10" t="s">
        <v>579</v>
      </c>
      <c r="I5872" s="10" t="s">
        <v>578</v>
      </c>
      <c r="J5872" s="10" t="s">
        <v>17481</v>
      </c>
      <c r="K5872" s="10" t="s">
        <v>17495</v>
      </c>
      <c r="L5872" s="10">
        <v>1</v>
      </c>
      <c r="M5872" s="10">
        <v>602</v>
      </c>
      <c r="N5872" s="10">
        <v>602</v>
      </c>
      <c r="O5872" s="59">
        <v>0</v>
      </c>
      <c r="P5872" s="10">
        <v>0</v>
      </c>
      <c r="Q5872" s="10">
        <v>602</v>
      </c>
      <c r="R5872" s="10" t="s">
        <v>586</v>
      </c>
      <c r="S5872" s="10" t="s">
        <v>585</v>
      </c>
      <c r="T5872" s="59">
        <v>0.3</v>
      </c>
      <c r="U5872" s="10">
        <v>180.6</v>
      </c>
    </row>
    <row r="5873" spans="1:21" x14ac:dyDescent="0.3">
      <c r="A5873" s="10" t="s">
        <v>17630</v>
      </c>
      <c r="B5873" s="61">
        <v>45069</v>
      </c>
      <c r="C5873" s="10" t="s">
        <v>17501</v>
      </c>
      <c r="D5873" s="10" t="s">
        <v>17629</v>
      </c>
      <c r="E5873" s="10" t="s">
        <v>603</v>
      </c>
      <c r="F5873" s="10" t="s">
        <v>658</v>
      </c>
      <c r="G5873" s="10" t="s">
        <v>569</v>
      </c>
      <c r="H5873" s="10" t="s">
        <v>544</v>
      </c>
      <c r="I5873" s="10" t="s">
        <v>10</v>
      </c>
      <c r="J5873" s="10" t="s">
        <v>17628</v>
      </c>
      <c r="K5873" s="10" t="s">
        <v>17627</v>
      </c>
      <c r="L5873" s="10">
        <v>8</v>
      </c>
      <c r="M5873" s="10">
        <v>324.88</v>
      </c>
      <c r="N5873" s="10">
        <v>2599.04</v>
      </c>
      <c r="O5873" s="59">
        <v>0</v>
      </c>
      <c r="P5873" s="10">
        <v>0</v>
      </c>
      <c r="Q5873" s="10">
        <v>2599.04</v>
      </c>
      <c r="R5873" s="10" t="s">
        <v>565</v>
      </c>
      <c r="S5873" s="10" t="s">
        <v>596</v>
      </c>
      <c r="T5873" s="59">
        <v>0.15</v>
      </c>
      <c r="U5873" s="10">
        <v>389.86</v>
      </c>
    </row>
    <row r="5874" spans="1:21" x14ac:dyDescent="0.3">
      <c r="A5874" s="10" t="s">
        <v>17626</v>
      </c>
      <c r="B5874" s="61">
        <v>45093</v>
      </c>
      <c r="C5874" s="10" t="s">
        <v>17625</v>
      </c>
      <c r="D5874" s="10" t="s">
        <v>17624</v>
      </c>
      <c r="E5874" s="10" t="s">
        <v>629</v>
      </c>
      <c r="F5874" s="10" t="s">
        <v>759</v>
      </c>
      <c r="G5874" s="10" t="s">
        <v>601</v>
      </c>
      <c r="H5874" s="10" t="s">
        <v>579</v>
      </c>
      <c r="I5874" s="10" t="s">
        <v>722</v>
      </c>
      <c r="J5874" s="10" t="s">
        <v>1086</v>
      </c>
      <c r="K5874" s="10" t="s">
        <v>17623</v>
      </c>
      <c r="L5874" s="10">
        <v>5</v>
      </c>
      <c r="M5874" s="10">
        <v>320.3</v>
      </c>
      <c r="N5874" s="10">
        <v>1601.5</v>
      </c>
      <c r="O5874" s="59">
        <v>0.05</v>
      </c>
      <c r="P5874" s="10">
        <v>80.08</v>
      </c>
      <c r="Q5874" s="10">
        <v>1521.42</v>
      </c>
      <c r="R5874" s="10" t="s">
        <v>575</v>
      </c>
      <c r="S5874" s="10" t="s">
        <v>564</v>
      </c>
      <c r="T5874" s="59">
        <v>0.3</v>
      </c>
      <c r="U5874" s="10">
        <v>456.43</v>
      </c>
    </row>
    <row r="5875" spans="1:21" x14ac:dyDescent="0.3">
      <c r="A5875" s="10" t="s">
        <v>17622</v>
      </c>
      <c r="B5875" s="61">
        <v>45262</v>
      </c>
      <c r="C5875" s="10" t="s">
        <v>4590</v>
      </c>
      <c r="D5875" s="10" t="s">
        <v>17621</v>
      </c>
      <c r="E5875" s="10" t="s">
        <v>571</v>
      </c>
      <c r="F5875" s="10" t="s">
        <v>570</v>
      </c>
      <c r="G5875" s="10" t="s">
        <v>601</v>
      </c>
      <c r="H5875" s="10" t="s">
        <v>590</v>
      </c>
      <c r="I5875" s="10" t="s">
        <v>589</v>
      </c>
      <c r="J5875" s="10" t="s">
        <v>17620</v>
      </c>
      <c r="K5875" s="10" t="s">
        <v>17619</v>
      </c>
      <c r="L5875" s="10">
        <v>1</v>
      </c>
      <c r="M5875" s="10">
        <v>961.48</v>
      </c>
      <c r="N5875" s="10">
        <v>961.48</v>
      </c>
      <c r="O5875" s="59">
        <v>0.05</v>
      </c>
      <c r="P5875" s="10">
        <v>48.07</v>
      </c>
      <c r="Q5875" s="10">
        <v>913.41</v>
      </c>
      <c r="R5875" s="10" t="s">
        <v>565</v>
      </c>
      <c r="S5875" s="10" t="s">
        <v>585</v>
      </c>
      <c r="T5875" s="59">
        <v>0.3</v>
      </c>
      <c r="U5875" s="10">
        <v>274.02</v>
      </c>
    </row>
    <row r="5876" spans="1:21" x14ac:dyDescent="0.3">
      <c r="A5876" s="10" t="s">
        <v>17618</v>
      </c>
      <c r="B5876" s="61">
        <v>44946</v>
      </c>
      <c r="C5876" s="10" t="s">
        <v>17617</v>
      </c>
      <c r="D5876" s="10" t="s">
        <v>5259</v>
      </c>
      <c r="E5876" s="10" t="s">
        <v>581</v>
      </c>
      <c r="F5876" s="10" t="s">
        <v>83</v>
      </c>
      <c r="G5876" s="10" t="s">
        <v>601</v>
      </c>
      <c r="H5876" s="10" t="s">
        <v>590</v>
      </c>
      <c r="I5876" s="10" t="s">
        <v>589</v>
      </c>
      <c r="J5876" s="10" t="s">
        <v>1777</v>
      </c>
      <c r="K5876" s="10" t="s">
        <v>17616</v>
      </c>
      <c r="L5876" s="10">
        <v>10</v>
      </c>
      <c r="M5876" s="10">
        <v>958.31</v>
      </c>
      <c r="N5876" s="10">
        <v>9583.1</v>
      </c>
      <c r="O5876" s="59">
        <v>0.05</v>
      </c>
      <c r="P5876" s="10">
        <v>479.16</v>
      </c>
      <c r="Q5876" s="10">
        <v>9103.94</v>
      </c>
      <c r="R5876" s="10" t="s">
        <v>614</v>
      </c>
      <c r="S5876" s="10" t="s">
        <v>564</v>
      </c>
      <c r="T5876" s="59">
        <v>0.15</v>
      </c>
      <c r="U5876" s="10">
        <v>1365.59</v>
      </c>
    </row>
    <row r="5877" spans="1:21" x14ac:dyDescent="0.3">
      <c r="A5877" s="10" t="s">
        <v>17615</v>
      </c>
      <c r="B5877" s="61">
        <v>45224</v>
      </c>
      <c r="C5877" s="10" t="s">
        <v>8774</v>
      </c>
      <c r="D5877" s="10" t="s">
        <v>9931</v>
      </c>
      <c r="E5877" s="10" t="s">
        <v>603</v>
      </c>
      <c r="F5877" s="10" t="s">
        <v>602</v>
      </c>
      <c r="G5877" s="10" t="s">
        <v>569</v>
      </c>
      <c r="H5877" s="10" t="s">
        <v>600</v>
      </c>
      <c r="I5877" s="10" t="s">
        <v>627</v>
      </c>
      <c r="J5877" s="10" t="s">
        <v>15076</v>
      </c>
      <c r="K5877" s="10" t="s">
        <v>17614</v>
      </c>
      <c r="L5877" s="10">
        <v>3</v>
      </c>
      <c r="M5877" s="10">
        <v>389.14</v>
      </c>
      <c r="N5877" s="10">
        <v>1167.42</v>
      </c>
      <c r="O5877" s="59">
        <v>0.2</v>
      </c>
      <c r="P5877" s="10">
        <v>233.48</v>
      </c>
      <c r="Q5877" s="10">
        <v>933.94</v>
      </c>
      <c r="R5877" s="10" t="s">
        <v>614</v>
      </c>
      <c r="S5877" s="10" t="s">
        <v>607</v>
      </c>
      <c r="T5877" s="59">
        <v>0.15</v>
      </c>
      <c r="U5877" s="10">
        <v>140.09</v>
      </c>
    </row>
    <row r="5878" spans="1:21" x14ac:dyDescent="0.3">
      <c r="A5878" s="10" t="s">
        <v>17613</v>
      </c>
      <c r="B5878" s="61">
        <v>45278</v>
      </c>
      <c r="C5878" s="10" t="s">
        <v>766</v>
      </c>
      <c r="D5878" s="10" t="s">
        <v>12001</v>
      </c>
      <c r="E5878" s="10" t="s">
        <v>571</v>
      </c>
      <c r="F5878" s="10" t="s">
        <v>570</v>
      </c>
      <c r="G5878" s="10" t="s">
        <v>601</v>
      </c>
      <c r="H5878" s="10" t="s">
        <v>579</v>
      </c>
      <c r="I5878" s="10" t="s">
        <v>711</v>
      </c>
      <c r="J5878" s="10" t="s">
        <v>6901</v>
      </c>
      <c r="K5878" s="10" t="s">
        <v>17612</v>
      </c>
      <c r="L5878" s="10">
        <v>10</v>
      </c>
      <c r="M5878" s="10">
        <v>423.49</v>
      </c>
      <c r="N5878" s="10">
        <v>4234.8999999999996</v>
      </c>
      <c r="O5878" s="59">
        <v>0</v>
      </c>
      <c r="P5878" s="10">
        <v>0</v>
      </c>
      <c r="Q5878" s="10">
        <v>4234.8999999999996</v>
      </c>
      <c r="R5878" s="10" t="s">
        <v>614</v>
      </c>
      <c r="S5878" s="10" t="s">
        <v>596</v>
      </c>
      <c r="T5878" s="59">
        <v>0.15</v>
      </c>
      <c r="U5878" s="10">
        <v>635.23</v>
      </c>
    </row>
    <row r="5879" spans="1:21" x14ac:dyDescent="0.3">
      <c r="A5879" s="10" t="s">
        <v>17611</v>
      </c>
      <c r="B5879" s="61">
        <v>45007</v>
      </c>
      <c r="C5879" s="10" t="s">
        <v>14238</v>
      </c>
      <c r="D5879" s="10" t="s">
        <v>8347</v>
      </c>
      <c r="E5879" s="10" t="s">
        <v>581</v>
      </c>
      <c r="F5879" s="10" t="s">
        <v>83</v>
      </c>
      <c r="G5879" s="10" t="s">
        <v>569</v>
      </c>
      <c r="H5879" s="10" t="s">
        <v>590</v>
      </c>
      <c r="I5879" s="10" t="s">
        <v>748</v>
      </c>
      <c r="J5879" s="10" t="s">
        <v>17610</v>
      </c>
      <c r="K5879" s="10" t="s">
        <v>17609</v>
      </c>
      <c r="L5879" s="10">
        <v>4</v>
      </c>
      <c r="M5879" s="10">
        <v>885.5</v>
      </c>
      <c r="N5879" s="10">
        <v>3542</v>
      </c>
      <c r="O5879" s="59">
        <v>0.1</v>
      </c>
      <c r="P5879" s="10">
        <v>354.2</v>
      </c>
      <c r="Q5879" s="10">
        <v>3187.8</v>
      </c>
      <c r="R5879" s="10" t="s">
        <v>565</v>
      </c>
      <c r="S5879" s="10" t="s">
        <v>607</v>
      </c>
      <c r="T5879" s="59">
        <v>0.15</v>
      </c>
      <c r="U5879" s="10">
        <v>478.17</v>
      </c>
    </row>
    <row r="5880" spans="1:21" x14ac:dyDescent="0.3">
      <c r="A5880" s="10" t="s">
        <v>17608</v>
      </c>
      <c r="B5880" s="61">
        <v>45007</v>
      </c>
      <c r="C5880" s="10" t="s">
        <v>17607</v>
      </c>
      <c r="D5880" s="10" t="s">
        <v>11366</v>
      </c>
      <c r="E5880" s="10" t="s">
        <v>629</v>
      </c>
      <c r="F5880" s="10" t="s">
        <v>759</v>
      </c>
      <c r="G5880" s="10" t="s">
        <v>569</v>
      </c>
      <c r="H5880" s="10" t="s">
        <v>544</v>
      </c>
      <c r="I5880" s="10" t="s">
        <v>610</v>
      </c>
      <c r="J5880" s="10" t="s">
        <v>17606</v>
      </c>
      <c r="K5880" s="10" t="s">
        <v>17605</v>
      </c>
      <c r="L5880" s="10">
        <v>4</v>
      </c>
      <c r="M5880" s="10">
        <v>404.32</v>
      </c>
      <c r="N5880" s="10">
        <v>1617.28</v>
      </c>
      <c r="O5880" s="59">
        <v>0.2</v>
      </c>
      <c r="P5880" s="10">
        <v>323.45999999999998</v>
      </c>
      <c r="Q5880" s="10">
        <v>1293.82</v>
      </c>
      <c r="R5880" s="10" t="s">
        <v>586</v>
      </c>
      <c r="S5880" s="10" t="s">
        <v>607</v>
      </c>
      <c r="T5880" s="59">
        <v>0.25</v>
      </c>
      <c r="U5880" s="10">
        <v>323.45</v>
      </c>
    </row>
    <row r="5881" spans="1:21" x14ac:dyDescent="0.3">
      <c r="A5881" s="10" t="s">
        <v>17604</v>
      </c>
      <c r="B5881" s="61">
        <v>45296</v>
      </c>
      <c r="C5881" s="10" t="s">
        <v>15728</v>
      </c>
      <c r="D5881" s="10" t="s">
        <v>7857</v>
      </c>
      <c r="E5881" s="10" t="s">
        <v>603</v>
      </c>
      <c r="F5881" s="10" t="s">
        <v>602</v>
      </c>
      <c r="G5881" s="10" t="s">
        <v>569</v>
      </c>
      <c r="H5881" s="10" t="s">
        <v>544</v>
      </c>
      <c r="I5881" s="10" t="s">
        <v>10</v>
      </c>
      <c r="J5881" s="10" t="s">
        <v>13016</v>
      </c>
      <c r="K5881" s="10" t="s">
        <v>6510</v>
      </c>
      <c r="L5881" s="10">
        <v>9</v>
      </c>
      <c r="M5881" s="10">
        <v>512.91999999999996</v>
      </c>
      <c r="N5881" s="10">
        <v>4616.28</v>
      </c>
      <c r="O5881" s="59">
        <v>0</v>
      </c>
      <c r="P5881" s="10">
        <v>0</v>
      </c>
      <c r="Q5881" s="10">
        <v>4616.28</v>
      </c>
      <c r="R5881" s="10" t="s">
        <v>614</v>
      </c>
      <c r="S5881" s="10" t="s">
        <v>564</v>
      </c>
      <c r="T5881" s="59">
        <v>0.3</v>
      </c>
      <c r="U5881" s="10">
        <v>1384.88</v>
      </c>
    </row>
    <row r="5882" spans="1:21" x14ac:dyDescent="0.3">
      <c r="A5882" s="10" t="s">
        <v>17603</v>
      </c>
      <c r="B5882" s="61">
        <v>45228</v>
      </c>
      <c r="C5882" s="10" t="s">
        <v>17602</v>
      </c>
      <c r="D5882" s="10" t="s">
        <v>17601</v>
      </c>
      <c r="E5882" s="10" t="s">
        <v>581</v>
      </c>
      <c r="F5882" s="10" t="s">
        <v>580</v>
      </c>
      <c r="G5882" s="10" t="s">
        <v>569</v>
      </c>
      <c r="H5882" s="10" t="s">
        <v>590</v>
      </c>
      <c r="I5882" s="10" t="s">
        <v>589</v>
      </c>
      <c r="J5882" s="10" t="s">
        <v>2632</v>
      </c>
      <c r="K5882" s="10" t="s">
        <v>17600</v>
      </c>
      <c r="L5882" s="10">
        <v>4</v>
      </c>
      <c r="M5882" s="10">
        <v>370.83</v>
      </c>
      <c r="N5882" s="10">
        <v>1483.32</v>
      </c>
      <c r="O5882" s="59">
        <v>0.2</v>
      </c>
      <c r="P5882" s="10">
        <v>296.66000000000003</v>
      </c>
      <c r="Q5882" s="10">
        <v>1186.6600000000001</v>
      </c>
      <c r="R5882" s="10" t="s">
        <v>575</v>
      </c>
      <c r="S5882" s="10" t="s">
        <v>564</v>
      </c>
      <c r="T5882" s="59">
        <v>0.3</v>
      </c>
      <c r="U5882" s="10">
        <v>356</v>
      </c>
    </row>
    <row r="5883" spans="1:21" x14ac:dyDescent="0.3">
      <c r="A5883" s="10" t="s">
        <v>17599</v>
      </c>
      <c r="B5883" s="61">
        <v>45140</v>
      </c>
      <c r="C5883" s="10" t="s">
        <v>4049</v>
      </c>
      <c r="D5883" s="10" t="s">
        <v>17598</v>
      </c>
      <c r="E5883" s="10" t="s">
        <v>629</v>
      </c>
      <c r="F5883" s="10" t="s">
        <v>628</v>
      </c>
      <c r="G5883" s="10" t="s">
        <v>601</v>
      </c>
      <c r="H5883" s="10" t="s">
        <v>600</v>
      </c>
      <c r="I5883" s="10" t="s">
        <v>627</v>
      </c>
      <c r="J5883" s="10" t="s">
        <v>15458</v>
      </c>
      <c r="K5883" s="10" t="s">
        <v>11164</v>
      </c>
      <c r="L5883" s="10">
        <v>6</v>
      </c>
      <c r="M5883" s="10">
        <v>578.37</v>
      </c>
      <c r="N5883" s="10">
        <v>3470.22</v>
      </c>
      <c r="O5883" s="59">
        <v>0</v>
      </c>
      <c r="P5883" s="10">
        <v>0</v>
      </c>
      <c r="Q5883" s="10">
        <v>3470.22</v>
      </c>
      <c r="R5883" s="10" t="s">
        <v>575</v>
      </c>
      <c r="S5883" s="10" t="s">
        <v>596</v>
      </c>
      <c r="T5883" s="59">
        <v>0.15</v>
      </c>
      <c r="U5883" s="10">
        <v>520.53</v>
      </c>
    </row>
    <row r="5884" spans="1:21" x14ac:dyDescent="0.3">
      <c r="A5884" s="10" t="s">
        <v>17597</v>
      </c>
      <c r="B5884" s="61">
        <v>45332</v>
      </c>
      <c r="C5884" s="10" t="s">
        <v>17086</v>
      </c>
      <c r="D5884" s="10" t="s">
        <v>17596</v>
      </c>
      <c r="E5884" s="10" t="s">
        <v>571</v>
      </c>
      <c r="F5884" s="10" t="s">
        <v>685</v>
      </c>
      <c r="G5884" s="10" t="s">
        <v>601</v>
      </c>
      <c r="H5884" s="10" t="s">
        <v>600</v>
      </c>
      <c r="I5884" s="10" t="s">
        <v>664</v>
      </c>
      <c r="J5884" s="10" t="s">
        <v>16370</v>
      </c>
      <c r="K5884" s="10" t="s">
        <v>10284</v>
      </c>
      <c r="L5884" s="10">
        <v>2</v>
      </c>
      <c r="M5884" s="10">
        <v>368.81</v>
      </c>
      <c r="N5884" s="10">
        <v>737.62</v>
      </c>
      <c r="O5884" s="59">
        <v>0.2</v>
      </c>
      <c r="P5884" s="10">
        <v>147.52000000000001</v>
      </c>
      <c r="Q5884" s="10">
        <v>590.1</v>
      </c>
      <c r="R5884" s="10" t="s">
        <v>565</v>
      </c>
      <c r="S5884" s="10" t="s">
        <v>585</v>
      </c>
      <c r="T5884" s="59">
        <v>0.15</v>
      </c>
      <c r="U5884" s="10">
        <v>88.52</v>
      </c>
    </row>
    <row r="5885" spans="1:21" x14ac:dyDescent="0.3">
      <c r="A5885" s="10" t="s">
        <v>17595</v>
      </c>
      <c r="B5885" s="61">
        <v>45148</v>
      </c>
      <c r="C5885" s="10" t="s">
        <v>3851</v>
      </c>
      <c r="D5885" s="10" t="s">
        <v>17594</v>
      </c>
      <c r="E5885" s="10" t="s">
        <v>581</v>
      </c>
      <c r="F5885" s="10" t="s">
        <v>83</v>
      </c>
      <c r="G5885" s="10" t="s">
        <v>601</v>
      </c>
      <c r="H5885" s="10" t="s">
        <v>544</v>
      </c>
      <c r="I5885" s="10" t="s">
        <v>10</v>
      </c>
      <c r="J5885" s="10" t="s">
        <v>17593</v>
      </c>
      <c r="K5885" s="10" t="s">
        <v>17592</v>
      </c>
      <c r="L5885" s="10">
        <v>3</v>
      </c>
      <c r="M5885" s="10">
        <v>262.38</v>
      </c>
      <c r="N5885" s="10">
        <v>787.14</v>
      </c>
      <c r="O5885" s="59">
        <v>0.1</v>
      </c>
      <c r="P5885" s="10">
        <v>78.709999999999994</v>
      </c>
      <c r="Q5885" s="10">
        <v>708.43</v>
      </c>
      <c r="R5885" s="10" t="s">
        <v>586</v>
      </c>
      <c r="S5885" s="10" t="s">
        <v>564</v>
      </c>
      <c r="T5885" s="59">
        <v>0.15</v>
      </c>
      <c r="U5885" s="10">
        <v>106.26</v>
      </c>
    </row>
    <row r="5886" spans="1:21" x14ac:dyDescent="0.3">
      <c r="A5886" s="10" t="s">
        <v>17591</v>
      </c>
      <c r="B5886" s="61">
        <v>45312</v>
      </c>
      <c r="C5886" s="10" t="s">
        <v>6037</v>
      </c>
      <c r="D5886" s="10" t="s">
        <v>17590</v>
      </c>
      <c r="E5886" s="10" t="s">
        <v>581</v>
      </c>
      <c r="F5886" s="10" t="s">
        <v>83</v>
      </c>
      <c r="G5886" s="10" t="s">
        <v>601</v>
      </c>
      <c r="H5886" s="10" t="s">
        <v>544</v>
      </c>
      <c r="I5886" s="10" t="s">
        <v>568</v>
      </c>
      <c r="J5886" s="10" t="s">
        <v>4126</v>
      </c>
      <c r="K5886" s="10" t="s">
        <v>17589</v>
      </c>
      <c r="L5886" s="10">
        <v>5</v>
      </c>
      <c r="M5886" s="10">
        <v>843.89</v>
      </c>
      <c r="N5886" s="10">
        <v>4219.45</v>
      </c>
      <c r="O5886" s="59">
        <v>0.05</v>
      </c>
      <c r="P5886" s="10">
        <v>210.97</v>
      </c>
      <c r="Q5886" s="10">
        <v>4008.48</v>
      </c>
      <c r="R5886" s="10" t="s">
        <v>614</v>
      </c>
      <c r="S5886" s="10" t="s">
        <v>564</v>
      </c>
      <c r="T5886" s="59">
        <v>0.3</v>
      </c>
      <c r="U5886" s="10">
        <v>1202.54</v>
      </c>
    </row>
    <row r="5887" spans="1:21" x14ac:dyDescent="0.3">
      <c r="A5887" s="10" t="s">
        <v>17588</v>
      </c>
      <c r="B5887" s="61">
        <v>45204</v>
      </c>
      <c r="C5887" s="10" t="s">
        <v>17587</v>
      </c>
      <c r="D5887" s="10" t="s">
        <v>17586</v>
      </c>
      <c r="E5887" s="10" t="s">
        <v>571</v>
      </c>
      <c r="F5887" s="10" t="s">
        <v>570</v>
      </c>
      <c r="G5887" s="10" t="s">
        <v>569</v>
      </c>
      <c r="H5887" s="10" t="s">
        <v>579</v>
      </c>
      <c r="I5887" s="10" t="s">
        <v>722</v>
      </c>
      <c r="J5887" s="10" t="s">
        <v>17585</v>
      </c>
      <c r="K5887" s="10" t="s">
        <v>4223</v>
      </c>
      <c r="L5887" s="10">
        <v>1</v>
      </c>
      <c r="M5887" s="10">
        <v>312.60000000000002</v>
      </c>
      <c r="N5887" s="10">
        <v>312.60000000000002</v>
      </c>
      <c r="O5887" s="59">
        <v>0</v>
      </c>
      <c r="P5887" s="10">
        <v>0</v>
      </c>
      <c r="Q5887" s="10">
        <v>312.60000000000002</v>
      </c>
      <c r="R5887" s="10" t="s">
        <v>565</v>
      </c>
      <c r="S5887" s="10" t="s">
        <v>607</v>
      </c>
      <c r="T5887" s="59">
        <v>0.15</v>
      </c>
      <c r="U5887" s="10">
        <v>46.89</v>
      </c>
    </row>
    <row r="5888" spans="1:21" x14ac:dyDescent="0.3">
      <c r="A5888" s="10" t="s">
        <v>17584</v>
      </c>
      <c r="B5888" s="61">
        <v>44970</v>
      </c>
      <c r="C5888" s="10" t="s">
        <v>1527</v>
      </c>
      <c r="D5888" s="10" t="s">
        <v>17583</v>
      </c>
      <c r="E5888" s="10" t="s">
        <v>571</v>
      </c>
      <c r="F5888" s="10" t="s">
        <v>685</v>
      </c>
      <c r="G5888" s="10" t="s">
        <v>569</v>
      </c>
      <c r="H5888" s="10" t="s">
        <v>579</v>
      </c>
      <c r="I5888" s="10" t="s">
        <v>711</v>
      </c>
      <c r="J5888" s="10" t="s">
        <v>17582</v>
      </c>
      <c r="K5888" s="10" t="s">
        <v>12722</v>
      </c>
      <c r="L5888" s="10">
        <v>10</v>
      </c>
      <c r="M5888" s="10">
        <v>214.34</v>
      </c>
      <c r="N5888" s="10">
        <v>2143.4</v>
      </c>
      <c r="O5888" s="59">
        <v>0</v>
      </c>
      <c r="P5888" s="10">
        <v>0</v>
      </c>
      <c r="Q5888" s="10">
        <v>2143.4</v>
      </c>
      <c r="R5888" s="10" t="s">
        <v>575</v>
      </c>
      <c r="S5888" s="10" t="s">
        <v>607</v>
      </c>
      <c r="T5888" s="59">
        <v>0.3</v>
      </c>
      <c r="U5888" s="10">
        <v>643.02</v>
      </c>
    </row>
    <row r="5889" spans="1:21" x14ac:dyDescent="0.3">
      <c r="A5889" s="10" t="s">
        <v>17581</v>
      </c>
      <c r="B5889" s="61">
        <v>45101</v>
      </c>
      <c r="C5889" s="10" t="s">
        <v>17580</v>
      </c>
      <c r="D5889" s="10" t="s">
        <v>17579</v>
      </c>
      <c r="E5889" s="10" t="s">
        <v>592</v>
      </c>
      <c r="F5889" s="10" t="s">
        <v>18</v>
      </c>
      <c r="G5889" s="10" t="s">
        <v>569</v>
      </c>
      <c r="H5889" s="10" t="s">
        <v>590</v>
      </c>
      <c r="I5889" s="10" t="s">
        <v>589</v>
      </c>
      <c r="J5889" s="10" t="s">
        <v>17578</v>
      </c>
      <c r="K5889" s="10" t="s">
        <v>17577</v>
      </c>
      <c r="L5889" s="10">
        <v>9</v>
      </c>
      <c r="M5889" s="10">
        <v>392.85</v>
      </c>
      <c r="N5889" s="10">
        <v>3535.65</v>
      </c>
      <c r="O5889" s="59">
        <v>0</v>
      </c>
      <c r="P5889" s="10">
        <v>0</v>
      </c>
      <c r="Q5889" s="10">
        <v>3535.65</v>
      </c>
      <c r="R5889" s="10" t="s">
        <v>565</v>
      </c>
      <c r="S5889" s="10" t="s">
        <v>607</v>
      </c>
      <c r="T5889" s="59">
        <v>0.3</v>
      </c>
      <c r="U5889" s="10">
        <v>1060.69</v>
      </c>
    </row>
    <row r="5890" spans="1:21" x14ac:dyDescent="0.3">
      <c r="A5890" s="10" t="s">
        <v>17576</v>
      </c>
      <c r="B5890" s="61">
        <v>45190</v>
      </c>
      <c r="C5890" s="10" t="s">
        <v>17575</v>
      </c>
      <c r="D5890" s="10" t="s">
        <v>5073</v>
      </c>
      <c r="E5890" s="10" t="s">
        <v>592</v>
      </c>
      <c r="F5890" s="10" t="s">
        <v>591</v>
      </c>
      <c r="G5890" s="10" t="s">
        <v>569</v>
      </c>
      <c r="H5890" s="10" t="s">
        <v>544</v>
      </c>
      <c r="I5890" s="10" t="s">
        <v>610</v>
      </c>
      <c r="J5890" s="10" t="s">
        <v>17574</v>
      </c>
      <c r="K5890" s="10" t="s">
        <v>17573</v>
      </c>
      <c r="L5890" s="10">
        <v>2</v>
      </c>
      <c r="M5890" s="10">
        <v>277.95</v>
      </c>
      <c r="N5890" s="10">
        <v>555.9</v>
      </c>
      <c r="O5890" s="59">
        <v>0.2</v>
      </c>
      <c r="P5890" s="10">
        <v>111.18</v>
      </c>
      <c r="Q5890" s="10">
        <v>444.72</v>
      </c>
      <c r="R5890" s="10" t="s">
        <v>565</v>
      </c>
      <c r="S5890" s="10" t="s">
        <v>585</v>
      </c>
      <c r="T5890" s="59">
        <v>0.3</v>
      </c>
      <c r="U5890" s="10">
        <v>133.41999999999999</v>
      </c>
    </row>
    <row r="5891" spans="1:21" x14ac:dyDescent="0.3">
      <c r="A5891" s="10" t="s">
        <v>17572</v>
      </c>
      <c r="B5891" s="61">
        <v>45285</v>
      </c>
      <c r="C5891" s="10" t="s">
        <v>11403</v>
      </c>
      <c r="D5891" s="10" t="s">
        <v>17571</v>
      </c>
      <c r="E5891" s="10" t="s">
        <v>592</v>
      </c>
      <c r="F5891" s="10" t="s">
        <v>652</v>
      </c>
      <c r="G5891" s="10" t="s">
        <v>569</v>
      </c>
      <c r="H5891" s="10" t="s">
        <v>600</v>
      </c>
      <c r="I5891" s="10" t="s">
        <v>664</v>
      </c>
      <c r="J5891" s="10" t="s">
        <v>17570</v>
      </c>
      <c r="K5891" s="10" t="s">
        <v>17569</v>
      </c>
      <c r="L5891" s="10">
        <v>4</v>
      </c>
      <c r="M5891" s="10">
        <v>455.42</v>
      </c>
      <c r="N5891" s="10">
        <v>1821.68</v>
      </c>
      <c r="O5891" s="59">
        <v>0</v>
      </c>
      <c r="P5891" s="10">
        <v>0</v>
      </c>
      <c r="Q5891" s="10">
        <v>1821.68</v>
      </c>
      <c r="R5891" s="10" t="s">
        <v>575</v>
      </c>
      <c r="S5891" s="10" t="s">
        <v>607</v>
      </c>
      <c r="T5891" s="59">
        <v>0.25</v>
      </c>
      <c r="U5891" s="10">
        <v>455.42</v>
      </c>
    </row>
    <row r="5892" spans="1:21" x14ac:dyDescent="0.3">
      <c r="A5892" s="10" t="s">
        <v>17568</v>
      </c>
      <c r="B5892" s="61">
        <v>45075</v>
      </c>
      <c r="C5892" s="10" t="s">
        <v>6304</v>
      </c>
      <c r="D5892" s="10" t="s">
        <v>17567</v>
      </c>
      <c r="E5892" s="10" t="s">
        <v>571</v>
      </c>
      <c r="F5892" s="10" t="s">
        <v>570</v>
      </c>
      <c r="G5892" s="10" t="s">
        <v>569</v>
      </c>
      <c r="H5892" s="10" t="s">
        <v>579</v>
      </c>
      <c r="I5892" s="10" t="s">
        <v>578</v>
      </c>
      <c r="J5892" s="10" t="s">
        <v>17566</v>
      </c>
      <c r="K5892" s="10" t="s">
        <v>17565</v>
      </c>
      <c r="L5892" s="10">
        <v>5</v>
      </c>
      <c r="M5892" s="10">
        <v>495.52</v>
      </c>
      <c r="N5892" s="10">
        <v>2477.6</v>
      </c>
      <c r="O5892" s="59">
        <v>0.1</v>
      </c>
      <c r="P5892" s="10">
        <v>247.76</v>
      </c>
      <c r="Q5892" s="10">
        <v>2229.84</v>
      </c>
      <c r="R5892" s="10" t="s">
        <v>614</v>
      </c>
      <c r="S5892" s="10" t="s">
        <v>607</v>
      </c>
      <c r="T5892" s="59">
        <v>0.25</v>
      </c>
      <c r="U5892" s="10">
        <v>557.46</v>
      </c>
    </row>
    <row r="5893" spans="1:21" x14ac:dyDescent="0.3">
      <c r="A5893" s="10" t="s">
        <v>17564</v>
      </c>
      <c r="B5893" s="61">
        <v>45342</v>
      </c>
      <c r="C5893" s="10" t="s">
        <v>1976</v>
      </c>
      <c r="D5893" s="10" t="s">
        <v>17279</v>
      </c>
      <c r="E5893" s="10" t="s">
        <v>629</v>
      </c>
      <c r="F5893" s="10" t="s">
        <v>790</v>
      </c>
      <c r="G5893" s="10" t="s">
        <v>569</v>
      </c>
      <c r="H5893" s="10" t="s">
        <v>579</v>
      </c>
      <c r="I5893" s="10" t="s">
        <v>578</v>
      </c>
      <c r="J5893" s="10" t="s">
        <v>9114</v>
      </c>
      <c r="K5893" s="10" t="s">
        <v>17563</v>
      </c>
      <c r="L5893" s="10">
        <v>2</v>
      </c>
      <c r="M5893" s="10">
        <v>952.8</v>
      </c>
      <c r="N5893" s="10">
        <v>1905.6</v>
      </c>
      <c r="O5893" s="59">
        <v>0.05</v>
      </c>
      <c r="P5893" s="10">
        <v>95.28</v>
      </c>
      <c r="Q5893" s="10">
        <v>1810.32</v>
      </c>
      <c r="R5893" s="10" t="s">
        <v>614</v>
      </c>
      <c r="S5893" s="10" t="s">
        <v>585</v>
      </c>
      <c r="T5893" s="59">
        <v>0.25</v>
      </c>
      <c r="U5893" s="10">
        <v>452.58</v>
      </c>
    </row>
    <row r="5894" spans="1:21" x14ac:dyDescent="0.3">
      <c r="A5894" s="10" t="s">
        <v>17562</v>
      </c>
      <c r="B5894" s="61">
        <v>45102</v>
      </c>
      <c r="C5894" s="10" t="s">
        <v>14256</v>
      </c>
      <c r="D5894" s="10" t="s">
        <v>17561</v>
      </c>
      <c r="E5894" s="10" t="s">
        <v>581</v>
      </c>
      <c r="F5894" s="10" t="s">
        <v>7</v>
      </c>
      <c r="G5894" s="10" t="s">
        <v>601</v>
      </c>
      <c r="H5894" s="10" t="s">
        <v>600</v>
      </c>
      <c r="I5894" s="10" t="s">
        <v>599</v>
      </c>
      <c r="J5894" s="10" t="s">
        <v>17560</v>
      </c>
      <c r="K5894" s="10" t="s">
        <v>6024</v>
      </c>
      <c r="L5894" s="10">
        <v>9</v>
      </c>
      <c r="M5894" s="10">
        <v>867.01</v>
      </c>
      <c r="N5894" s="10">
        <v>7803.09</v>
      </c>
      <c r="O5894" s="59">
        <v>0.1</v>
      </c>
      <c r="P5894" s="10">
        <v>780.31</v>
      </c>
      <c r="Q5894" s="10">
        <v>7022.78</v>
      </c>
      <c r="R5894" s="10" t="s">
        <v>614</v>
      </c>
      <c r="S5894" s="10" t="s">
        <v>596</v>
      </c>
      <c r="T5894" s="59">
        <v>0.3</v>
      </c>
      <c r="U5894" s="10">
        <v>2106.83</v>
      </c>
    </row>
    <row r="5895" spans="1:21" x14ac:dyDescent="0.3">
      <c r="A5895" s="10" t="s">
        <v>17559</v>
      </c>
      <c r="B5895" s="61">
        <v>45086</v>
      </c>
      <c r="C5895" s="10" t="s">
        <v>17558</v>
      </c>
      <c r="D5895" s="10" t="s">
        <v>17557</v>
      </c>
      <c r="E5895" s="10" t="s">
        <v>603</v>
      </c>
      <c r="F5895" s="10" t="s">
        <v>658</v>
      </c>
      <c r="G5895" s="10" t="s">
        <v>569</v>
      </c>
      <c r="H5895" s="10" t="s">
        <v>600</v>
      </c>
      <c r="I5895" s="10" t="s">
        <v>664</v>
      </c>
      <c r="J5895" s="10" t="s">
        <v>17556</v>
      </c>
      <c r="K5895" s="10" t="s">
        <v>1100</v>
      </c>
      <c r="L5895" s="10">
        <v>5</v>
      </c>
      <c r="M5895" s="10">
        <v>606.98</v>
      </c>
      <c r="N5895" s="10">
        <v>3034.9</v>
      </c>
      <c r="O5895" s="59">
        <v>0.05</v>
      </c>
      <c r="P5895" s="10">
        <v>151.75</v>
      </c>
      <c r="Q5895" s="10">
        <v>2883.15</v>
      </c>
      <c r="R5895" s="10" t="s">
        <v>614</v>
      </c>
      <c r="S5895" s="10" t="s">
        <v>585</v>
      </c>
      <c r="T5895" s="59">
        <v>0.3</v>
      </c>
      <c r="U5895" s="10">
        <v>864.95</v>
      </c>
    </row>
    <row r="5896" spans="1:21" x14ac:dyDescent="0.3">
      <c r="A5896" s="10" t="s">
        <v>17555</v>
      </c>
      <c r="B5896" s="61">
        <v>45010</v>
      </c>
      <c r="C5896" s="10" t="s">
        <v>2853</v>
      </c>
      <c r="D5896" s="10" t="s">
        <v>17554</v>
      </c>
      <c r="E5896" s="10" t="s">
        <v>571</v>
      </c>
      <c r="F5896" s="10" t="s">
        <v>570</v>
      </c>
      <c r="G5896" s="10" t="s">
        <v>601</v>
      </c>
      <c r="H5896" s="10" t="s">
        <v>544</v>
      </c>
      <c r="I5896" s="10" t="s">
        <v>610</v>
      </c>
      <c r="J5896" s="10" t="s">
        <v>10829</v>
      </c>
      <c r="K5896" s="10" t="s">
        <v>17553</v>
      </c>
      <c r="L5896" s="10">
        <v>10</v>
      </c>
      <c r="M5896" s="10">
        <v>466.45</v>
      </c>
      <c r="N5896" s="10">
        <v>4664.5</v>
      </c>
      <c r="O5896" s="59">
        <v>0.1</v>
      </c>
      <c r="P5896" s="10">
        <v>466.45</v>
      </c>
      <c r="Q5896" s="10">
        <v>4198.05</v>
      </c>
      <c r="R5896" s="10" t="s">
        <v>614</v>
      </c>
      <c r="S5896" s="10" t="s">
        <v>585</v>
      </c>
      <c r="T5896" s="59">
        <v>0.25</v>
      </c>
      <c r="U5896" s="10">
        <v>1049.51</v>
      </c>
    </row>
    <row r="5897" spans="1:21" x14ac:dyDescent="0.3">
      <c r="A5897" s="10" t="s">
        <v>17552</v>
      </c>
      <c r="B5897" s="61">
        <v>45005</v>
      </c>
      <c r="C5897" s="10" t="s">
        <v>9181</v>
      </c>
      <c r="D5897" s="10" t="s">
        <v>16544</v>
      </c>
      <c r="E5897" s="10" t="s">
        <v>571</v>
      </c>
      <c r="F5897" s="10" t="s">
        <v>570</v>
      </c>
      <c r="G5897" s="10" t="s">
        <v>601</v>
      </c>
      <c r="H5897" s="10" t="s">
        <v>579</v>
      </c>
      <c r="I5897" s="10" t="s">
        <v>722</v>
      </c>
      <c r="J5897" s="10" t="s">
        <v>17551</v>
      </c>
      <c r="K5897" s="10" t="s">
        <v>17550</v>
      </c>
      <c r="L5897" s="10">
        <v>9</v>
      </c>
      <c r="M5897" s="10">
        <v>681.04</v>
      </c>
      <c r="N5897" s="10">
        <v>6129.36</v>
      </c>
      <c r="O5897" s="59">
        <v>0.2</v>
      </c>
      <c r="P5897" s="10">
        <v>1225.8699999999999</v>
      </c>
      <c r="Q5897" s="10">
        <v>4903.49</v>
      </c>
      <c r="R5897" s="10" t="s">
        <v>575</v>
      </c>
      <c r="S5897" s="10" t="s">
        <v>585</v>
      </c>
      <c r="T5897" s="59">
        <v>0.15</v>
      </c>
      <c r="U5897" s="10">
        <v>735.52</v>
      </c>
    </row>
    <row r="5898" spans="1:21" x14ac:dyDescent="0.3">
      <c r="A5898" s="10" t="s">
        <v>17549</v>
      </c>
      <c r="B5898" s="61">
        <v>44998</v>
      </c>
      <c r="C5898" s="10" t="s">
        <v>3405</v>
      </c>
      <c r="D5898" s="10" t="s">
        <v>5514</v>
      </c>
      <c r="E5898" s="10" t="s">
        <v>629</v>
      </c>
      <c r="F5898" s="10" t="s">
        <v>759</v>
      </c>
      <c r="G5898" s="10" t="s">
        <v>569</v>
      </c>
      <c r="H5898" s="10" t="s">
        <v>590</v>
      </c>
      <c r="I5898" s="10" t="s">
        <v>748</v>
      </c>
      <c r="J5898" s="10" t="s">
        <v>17548</v>
      </c>
      <c r="K5898" s="10" t="s">
        <v>6743</v>
      </c>
      <c r="L5898" s="10">
        <v>5</v>
      </c>
      <c r="M5898" s="10">
        <v>179.77</v>
      </c>
      <c r="N5898" s="10">
        <v>898.85</v>
      </c>
      <c r="O5898" s="59">
        <v>0.2</v>
      </c>
      <c r="P5898" s="10">
        <v>179.77</v>
      </c>
      <c r="Q5898" s="10">
        <v>719.08</v>
      </c>
      <c r="R5898" s="10" t="s">
        <v>614</v>
      </c>
      <c r="S5898" s="10" t="s">
        <v>585</v>
      </c>
      <c r="T5898" s="59">
        <v>0.3</v>
      </c>
      <c r="U5898" s="10">
        <v>215.72</v>
      </c>
    </row>
    <row r="5899" spans="1:21" x14ac:dyDescent="0.3">
      <c r="A5899" s="10" t="s">
        <v>17547</v>
      </c>
      <c r="B5899" s="61">
        <v>45315</v>
      </c>
      <c r="C5899" s="10" t="s">
        <v>8521</v>
      </c>
      <c r="D5899" s="10" t="s">
        <v>17546</v>
      </c>
      <c r="E5899" s="10" t="s">
        <v>603</v>
      </c>
      <c r="F5899" s="10" t="s">
        <v>636</v>
      </c>
      <c r="G5899" s="10" t="s">
        <v>601</v>
      </c>
      <c r="H5899" s="10" t="s">
        <v>544</v>
      </c>
      <c r="I5899" s="10" t="s">
        <v>610</v>
      </c>
      <c r="J5899" s="10" t="s">
        <v>17545</v>
      </c>
      <c r="K5899" s="10" t="s">
        <v>17544</v>
      </c>
      <c r="L5899" s="10">
        <v>9</v>
      </c>
      <c r="M5899" s="10">
        <v>586.57000000000005</v>
      </c>
      <c r="N5899" s="10">
        <v>5279.13</v>
      </c>
      <c r="O5899" s="59">
        <v>0.2</v>
      </c>
      <c r="P5899" s="10">
        <v>1055.83</v>
      </c>
      <c r="Q5899" s="10">
        <v>4223.3</v>
      </c>
      <c r="R5899" s="10" t="s">
        <v>565</v>
      </c>
      <c r="S5899" s="10" t="s">
        <v>607</v>
      </c>
      <c r="T5899" s="59">
        <v>0.25</v>
      </c>
      <c r="U5899" s="10">
        <v>1055.83</v>
      </c>
    </row>
    <row r="5900" spans="1:21" x14ac:dyDescent="0.3">
      <c r="A5900" s="10" t="s">
        <v>17543</v>
      </c>
      <c r="B5900" s="61">
        <v>45289</v>
      </c>
      <c r="C5900" s="10" t="s">
        <v>17542</v>
      </c>
      <c r="D5900" s="10" t="s">
        <v>17541</v>
      </c>
      <c r="E5900" s="10" t="s">
        <v>571</v>
      </c>
      <c r="F5900" s="10" t="s">
        <v>685</v>
      </c>
      <c r="G5900" s="10" t="s">
        <v>569</v>
      </c>
      <c r="H5900" s="10" t="s">
        <v>544</v>
      </c>
      <c r="I5900" s="10" t="s">
        <v>568</v>
      </c>
      <c r="J5900" s="10" t="s">
        <v>17540</v>
      </c>
      <c r="K5900" s="10" t="s">
        <v>17539</v>
      </c>
      <c r="L5900" s="10">
        <v>7</v>
      </c>
      <c r="M5900" s="10">
        <v>235.98</v>
      </c>
      <c r="N5900" s="10">
        <v>1651.86</v>
      </c>
      <c r="O5900" s="59">
        <v>0</v>
      </c>
      <c r="P5900" s="10">
        <v>0</v>
      </c>
      <c r="Q5900" s="10">
        <v>1651.86</v>
      </c>
      <c r="R5900" s="10" t="s">
        <v>586</v>
      </c>
      <c r="S5900" s="10" t="s">
        <v>596</v>
      </c>
      <c r="T5900" s="59">
        <v>0.25</v>
      </c>
      <c r="U5900" s="10">
        <v>412.96</v>
      </c>
    </row>
    <row r="5901" spans="1:21" x14ac:dyDescent="0.3">
      <c r="A5901" s="10" t="s">
        <v>17538</v>
      </c>
      <c r="B5901" s="61">
        <v>45331</v>
      </c>
      <c r="C5901" s="10" t="s">
        <v>4889</v>
      </c>
      <c r="D5901" s="10" t="s">
        <v>17537</v>
      </c>
      <c r="E5901" s="10" t="s">
        <v>629</v>
      </c>
      <c r="F5901" s="10" t="s">
        <v>790</v>
      </c>
      <c r="G5901" s="10" t="s">
        <v>569</v>
      </c>
      <c r="H5901" s="10" t="s">
        <v>579</v>
      </c>
      <c r="I5901" s="10" t="s">
        <v>578</v>
      </c>
      <c r="J5901" s="10" t="s">
        <v>17536</v>
      </c>
      <c r="K5901" s="10" t="s">
        <v>625</v>
      </c>
      <c r="L5901" s="10">
        <v>10</v>
      </c>
      <c r="M5901" s="10">
        <v>391.16</v>
      </c>
      <c r="N5901" s="10">
        <v>3911.6</v>
      </c>
      <c r="O5901" s="59">
        <v>0.05</v>
      </c>
      <c r="P5901" s="10">
        <v>195.58</v>
      </c>
      <c r="Q5901" s="10">
        <v>3716.02</v>
      </c>
      <c r="R5901" s="10" t="s">
        <v>565</v>
      </c>
      <c r="S5901" s="10" t="s">
        <v>585</v>
      </c>
      <c r="T5901" s="59">
        <v>0.15</v>
      </c>
      <c r="U5901" s="10">
        <v>557.4</v>
      </c>
    </row>
    <row r="5902" spans="1:21" x14ac:dyDescent="0.3">
      <c r="A5902" s="10" t="s">
        <v>17535</v>
      </c>
      <c r="B5902" s="61">
        <v>45168</v>
      </c>
      <c r="C5902" s="10" t="s">
        <v>7362</v>
      </c>
      <c r="D5902" s="10" t="s">
        <v>17534</v>
      </c>
      <c r="E5902" s="10" t="s">
        <v>592</v>
      </c>
      <c r="F5902" s="10" t="s">
        <v>652</v>
      </c>
      <c r="G5902" s="10" t="s">
        <v>569</v>
      </c>
      <c r="H5902" s="10" t="s">
        <v>544</v>
      </c>
      <c r="I5902" s="10" t="s">
        <v>568</v>
      </c>
      <c r="J5902" s="10" t="s">
        <v>17533</v>
      </c>
      <c r="K5902" s="10" t="s">
        <v>17532</v>
      </c>
      <c r="L5902" s="10">
        <v>4</v>
      </c>
      <c r="M5902" s="10">
        <v>554.36</v>
      </c>
      <c r="N5902" s="10">
        <v>2217.44</v>
      </c>
      <c r="O5902" s="59">
        <v>0.1</v>
      </c>
      <c r="P5902" s="10">
        <v>221.74</v>
      </c>
      <c r="Q5902" s="10">
        <v>1995.7</v>
      </c>
      <c r="R5902" s="10" t="s">
        <v>575</v>
      </c>
      <c r="S5902" s="10" t="s">
        <v>585</v>
      </c>
      <c r="T5902" s="59">
        <v>0.3</v>
      </c>
      <c r="U5902" s="10">
        <v>598.71</v>
      </c>
    </row>
    <row r="5903" spans="1:21" x14ac:dyDescent="0.3">
      <c r="A5903" s="10" t="s">
        <v>17531</v>
      </c>
      <c r="B5903" s="61">
        <v>45348</v>
      </c>
      <c r="C5903" s="10" t="s">
        <v>17530</v>
      </c>
      <c r="D5903" s="10" t="s">
        <v>17529</v>
      </c>
      <c r="E5903" s="10" t="s">
        <v>629</v>
      </c>
      <c r="F5903" s="10" t="s">
        <v>790</v>
      </c>
      <c r="G5903" s="10" t="s">
        <v>569</v>
      </c>
      <c r="H5903" s="10" t="s">
        <v>579</v>
      </c>
      <c r="I5903" s="10" t="s">
        <v>722</v>
      </c>
      <c r="J5903" s="10" t="s">
        <v>7422</v>
      </c>
      <c r="K5903" s="10" t="s">
        <v>17528</v>
      </c>
      <c r="L5903" s="10">
        <v>4</v>
      </c>
      <c r="M5903" s="10">
        <v>188.79</v>
      </c>
      <c r="N5903" s="10">
        <v>755.16</v>
      </c>
      <c r="O5903" s="59">
        <v>0.2</v>
      </c>
      <c r="P5903" s="10">
        <v>151.03</v>
      </c>
      <c r="Q5903" s="10">
        <v>604.13</v>
      </c>
      <c r="R5903" s="10" t="s">
        <v>614</v>
      </c>
      <c r="S5903" s="10" t="s">
        <v>607</v>
      </c>
      <c r="T5903" s="59">
        <v>0.25</v>
      </c>
      <c r="U5903" s="10">
        <v>151.03</v>
      </c>
    </row>
    <row r="5904" spans="1:21" x14ac:dyDescent="0.3">
      <c r="A5904" s="10" t="s">
        <v>17527</v>
      </c>
      <c r="B5904" s="61">
        <v>44962</v>
      </c>
      <c r="C5904" s="10" t="s">
        <v>11750</v>
      </c>
      <c r="D5904" s="10" t="s">
        <v>17526</v>
      </c>
      <c r="E5904" s="10" t="s">
        <v>581</v>
      </c>
      <c r="F5904" s="10" t="s">
        <v>83</v>
      </c>
      <c r="G5904" s="10" t="s">
        <v>569</v>
      </c>
      <c r="H5904" s="10" t="s">
        <v>544</v>
      </c>
      <c r="I5904" s="10" t="s">
        <v>10</v>
      </c>
      <c r="J5904" s="10" t="s">
        <v>17525</v>
      </c>
      <c r="K5904" s="10" t="s">
        <v>17524</v>
      </c>
      <c r="L5904" s="10">
        <v>6</v>
      </c>
      <c r="M5904" s="10">
        <v>701</v>
      </c>
      <c r="N5904" s="10">
        <v>4206</v>
      </c>
      <c r="O5904" s="59">
        <v>0.2</v>
      </c>
      <c r="P5904" s="10">
        <v>841.2</v>
      </c>
      <c r="Q5904" s="10">
        <v>3364.8</v>
      </c>
      <c r="R5904" s="10" t="s">
        <v>614</v>
      </c>
      <c r="S5904" s="10" t="s">
        <v>585</v>
      </c>
      <c r="T5904" s="59">
        <v>0.15</v>
      </c>
      <c r="U5904" s="10">
        <v>504.72</v>
      </c>
    </row>
    <row r="5905" spans="1:21" x14ac:dyDescent="0.3">
      <c r="A5905" s="10" t="s">
        <v>17523</v>
      </c>
      <c r="B5905" s="61">
        <v>45046</v>
      </c>
      <c r="C5905" s="10" t="s">
        <v>11583</v>
      </c>
      <c r="D5905" s="10" t="s">
        <v>17522</v>
      </c>
      <c r="E5905" s="10" t="s">
        <v>592</v>
      </c>
      <c r="F5905" s="10" t="s">
        <v>18</v>
      </c>
      <c r="G5905" s="10" t="s">
        <v>601</v>
      </c>
      <c r="H5905" s="10" t="s">
        <v>600</v>
      </c>
      <c r="I5905" s="10" t="s">
        <v>627</v>
      </c>
      <c r="J5905" s="10" t="s">
        <v>5153</v>
      </c>
      <c r="K5905" s="10" t="s">
        <v>17521</v>
      </c>
      <c r="L5905" s="10">
        <v>8</v>
      </c>
      <c r="M5905" s="10">
        <v>380.77</v>
      </c>
      <c r="N5905" s="10">
        <v>3046.16</v>
      </c>
      <c r="O5905" s="59">
        <v>0</v>
      </c>
      <c r="P5905" s="10">
        <v>0</v>
      </c>
      <c r="Q5905" s="10">
        <v>3046.16</v>
      </c>
      <c r="R5905" s="10" t="s">
        <v>586</v>
      </c>
      <c r="S5905" s="10" t="s">
        <v>596</v>
      </c>
      <c r="T5905" s="59">
        <v>0.3</v>
      </c>
      <c r="U5905" s="10">
        <v>913.85</v>
      </c>
    </row>
    <row r="5906" spans="1:21" x14ac:dyDescent="0.3">
      <c r="A5906" s="10" t="s">
        <v>17520</v>
      </c>
      <c r="B5906" s="61">
        <v>45050</v>
      </c>
      <c r="C5906" s="10" t="s">
        <v>10463</v>
      </c>
      <c r="D5906" s="10" t="s">
        <v>17519</v>
      </c>
      <c r="E5906" s="10" t="s">
        <v>571</v>
      </c>
      <c r="F5906" s="10" t="s">
        <v>570</v>
      </c>
      <c r="G5906" s="10" t="s">
        <v>569</v>
      </c>
      <c r="H5906" s="10" t="s">
        <v>544</v>
      </c>
      <c r="I5906" s="10" t="s">
        <v>568</v>
      </c>
      <c r="J5906" s="10" t="s">
        <v>16752</v>
      </c>
      <c r="K5906" s="10" t="s">
        <v>17518</v>
      </c>
      <c r="L5906" s="10">
        <v>10</v>
      </c>
      <c r="M5906" s="10">
        <v>623.33000000000004</v>
      </c>
      <c r="N5906" s="10">
        <v>6233.3</v>
      </c>
      <c r="O5906" s="59">
        <v>0.1</v>
      </c>
      <c r="P5906" s="10">
        <v>623.33000000000004</v>
      </c>
      <c r="Q5906" s="10">
        <v>5609.97</v>
      </c>
      <c r="R5906" s="10" t="s">
        <v>614</v>
      </c>
      <c r="S5906" s="10" t="s">
        <v>585</v>
      </c>
      <c r="T5906" s="59">
        <v>0.25</v>
      </c>
      <c r="U5906" s="10">
        <v>1402.49</v>
      </c>
    </row>
    <row r="5907" spans="1:21" x14ac:dyDescent="0.3">
      <c r="A5907" s="10" t="s">
        <v>17517</v>
      </c>
      <c r="B5907" s="61">
        <v>45332</v>
      </c>
      <c r="C5907" s="10" t="s">
        <v>16816</v>
      </c>
      <c r="D5907" s="10" t="s">
        <v>17516</v>
      </c>
      <c r="E5907" s="10" t="s">
        <v>629</v>
      </c>
      <c r="F5907" s="10" t="s">
        <v>628</v>
      </c>
      <c r="G5907" s="10" t="s">
        <v>569</v>
      </c>
      <c r="H5907" s="10" t="s">
        <v>579</v>
      </c>
      <c r="I5907" s="10" t="s">
        <v>722</v>
      </c>
      <c r="J5907" s="10" t="s">
        <v>17515</v>
      </c>
      <c r="K5907" s="10" t="s">
        <v>12422</v>
      </c>
      <c r="L5907" s="10">
        <v>8</v>
      </c>
      <c r="M5907" s="10">
        <v>254.51</v>
      </c>
      <c r="N5907" s="10">
        <v>2036.08</v>
      </c>
      <c r="O5907" s="59">
        <v>0.1</v>
      </c>
      <c r="P5907" s="10">
        <v>203.61</v>
      </c>
      <c r="Q5907" s="10">
        <v>1832.47</v>
      </c>
      <c r="R5907" s="10" t="s">
        <v>575</v>
      </c>
      <c r="S5907" s="10" t="s">
        <v>585</v>
      </c>
      <c r="T5907" s="59">
        <v>0.3</v>
      </c>
      <c r="U5907" s="10">
        <v>549.74</v>
      </c>
    </row>
    <row r="5908" spans="1:21" x14ac:dyDescent="0.3">
      <c r="A5908" s="10" t="s">
        <v>17514</v>
      </c>
      <c r="B5908" s="61">
        <v>44927</v>
      </c>
      <c r="C5908" s="10" t="s">
        <v>12007</v>
      </c>
      <c r="D5908" s="10" t="s">
        <v>17513</v>
      </c>
      <c r="E5908" s="10" t="s">
        <v>629</v>
      </c>
      <c r="F5908" s="10" t="s">
        <v>790</v>
      </c>
      <c r="G5908" s="10" t="s">
        <v>569</v>
      </c>
      <c r="H5908" s="10" t="s">
        <v>600</v>
      </c>
      <c r="I5908" s="10" t="s">
        <v>627</v>
      </c>
      <c r="J5908" s="10" t="s">
        <v>17512</v>
      </c>
      <c r="K5908" s="10" t="s">
        <v>17511</v>
      </c>
      <c r="L5908" s="10">
        <v>3</v>
      </c>
      <c r="M5908" s="10">
        <v>242.56</v>
      </c>
      <c r="N5908" s="10">
        <v>727.68</v>
      </c>
      <c r="O5908" s="59">
        <v>0</v>
      </c>
      <c r="P5908" s="10">
        <v>0</v>
      </c>
      <c r="Q5908" s="10">
        <v>727.68</v>
      </c>
      <c r="R5908" s="10" t="s">
        <v>575</v>
      </c>
      <c r="S5908" s="10" t="s">
        <v>596</v>
      </c>
      <c r="T5908" s="59">
        <v>0.3</v>
      </c>
      <c r="U5908" s="10">
        <v>218.3</v>
      </c>
    </row>
    <row r="5909" spans="1:21" x14ac:dyDescent="0.3">
      <c r="A5909" s="10" t="s">
        <v>17510</v>
      </c>
      <c r="B5909" s="61">
        <v>45282</v>
      </c>
      <c r="C5909" s="10" t="s">
        <v>17509</v>
      </c>
      <c r="D5909" s="10" t="s">
        <v>17508</v>
      </c>
      <c r="E5909" s="10" t="s">
        <v>592</v>
      </c>
      <c r="F5909" s="10" t="s">
        <v>18</v>
      </c>
      <c r="G5909" s="10" t="s">
        <v>601</v>
      </c>
      <c r="H5909" s="10" t="s">
        <v>590</v>
      </c>
      <c r="I5909" s="10" t="s">
        <v>589</v>
      </c>
      <c r="J5909" s="10" t="s">
        <v>17507</v>
      </c>
      <c r="K5909" s="10" t="s">
        <v>2185</v>
      </c>
      <c r="L5909" s="10">
        <v>3</v>
      </c>
      <c r="M5909" s="10">
        <v>268.20999999999998</v>
      </c>
      <c r="N5909" s="10">
        <v>804.63</v>
      </c>
      <c r="O5909" s="59">
        <v>0.05</v>
      </c>
      <c r="P5909" s="10">
        <v>40.229999999999997</v>
      </c>
      <c r="Q5909" s="10">
        <v>764.4</v>
      </c>
      <c r="R5909" s="10" t="s">
        <v>586</v>
      </c>
      <c r="S5909" s="10" t="s">
        <v>596</v>
      </c>
      <c r="T5909" s="59">
        <v>0.15</v>
      </c>
      <c r="U5909" s="10">
        <v>114.66</v>
      </c>
    </row>
    <row r="5910" spans="1:21" x14ac:dyDescent="0.3">
      <c r="A5910" s="10" t="s">
        <v>17506</v>
      </c>
      <c r="B5910" s="61">
        <v>45375</v>
      </c>
      <c r="C5910" s="10" t="s">
        <v>17505</v>
      </c>
      <c r="D5910" s="10" t="s">
        <v>7237</v>
      </c>
      <c r="E5910" s="10" t="s">
        <v>603</v>
      </c>
      <c r="F5910" s="10" t="s">
        <v>602</v>
      </c>
      <c r="G5910" s="10" t="s">
        <v>569</v>
      </c>
      <c r="H5910" s="10" t="s">
        <v>544</v>
      </c>
      <c r="I5910" s="10" t="s">
        <v>568</v>
      </c>
      <c r="J5910" s="10" t="s">
        <v>17504</v>
      </c>
      <c r="K5910" s="10" t="s">
        <v>17503</v>
      </c>
      <c r="L5910" s="10">
        <v>1</v>
      </c>
      <c r="M5910" s="10">
        <v>885.27</v>
      </c>
      <c r="N5910" s="10">
        <v>885.27</v>
      </c>
      <c r="O5910" s="59">
        <v>0.2</v>
      </c>
      <c r="P5910" s="10">
        <v>177.05</v>
      </c>
      <c r="Q5910" s="10">
        <v>708.22</v>
      </c>
      <c r="R5910" s="10" t="s">
        <v>586</v>
      </c>
      <c r="S5910" s="10" t="s">
        <v>585</v>
      </c>
      <c r="T5910" s="59">
        <v>0.3</v>
      </c>
      <c r="U5910" s="10">
        <v>212.47</v>
      </c>
    </row>
    <row r="5911" spans="1:21" x14ac:dyDescent="0.3">
      <c r="A5911" s="10" t="s">
        <v>17502</v>
      </c>
      <c r="B5911" s="61">
        <v>44933</v>
      </c>
      <c r="C5911" s="10" t="s">
        <v>17501</v>
      </c>
      <c r="D5911" s="10" t="s">
        <v>13435</v>
      </c>
      <c r="E5911" s="10" t="s">
        <v>581</v>
      </c>
      <c r="F5911" s="10" t="s">
        <v>580</v>
      </c>
      <c r="G5911" s="10" t="s">
        <v>569</v>
      </c>
      <c r="H5911" s="10" t="s">
        <v>544</v>
      </c>
      <c r="I5911" s="10" t="s">
        <v>610</v>
      </c>
      <c r="J5911" s="10" t="s">
        <v>10845</v>
      </c>
      <c r="K5911" s="10" t="s">
        <v>17500</v>
      </c>
      <c r="L5911" s="10">
        <v>2</v>
      </c>
      <c r="M5911" s="10">
        <v>221.04</v>
      </c>
      <c r="N5911" s="10">
        <v>442.08</v>
      </c>
      <c r="O5911" s="59">
        <v>0.2</v>
      </c>
      <c r="P5911" s="10">
        <v>88.42</v>
      </c>
      <c r="Q5911" s="10">
        <v>353.66</v>
      </c>
      <c r="R5911" s="10" t="s">
        <v>586</v>
      </c>
      <c r="S5911" s="10" t="s">
        <v>564</v>
      </c>
      <c r="T5911" s="59">
        <v>0.15</v>
      </c>
      <c r="U5911" s="10">
        <v>53.05</v>
      </c>
    </row>
    <row r="5912" spans="1:21" x14ac:dyDescent="0.3">
      <c r="A5912" s="10" t="s">
        <v>17499</v>
      </c>
      <c r="B5912" s="61">
        <v>44957</v>
      </c>
      <c r="C5912" s="10" t="s">
        <v>4040</v>
      </c>
      <c r="D5912" s="10" t="s">
        <v>9521</v>
      </c>
      <c r="E5912" s="10" t="s">
        <v>581</v>
      </c>
      <c r="F5912" s="10" t="s">
        <v>83</v>
      </c>
      <c r="G5912" s="10" t="s">
        <v>569</v>
      </c>
      <c r="H5912" s="10" t="s">
        <v>579</v>
      </c>
      <c r="I5912" s="10" t="s">
        <v>722</v>
      </c>
      <c r="J5912" s="10" t="s">
        <v>2962</v>
      </c>
      <c r="K5912" s="10" t="s">
        <v>17498</v>
      </c>
      <c r="L5912" s="10">
        <v>10</v>
      </c>
      <c r="M5912" s="10">
        <v>784.64</v>
      </c>
      <c r="N5912" s="10">
        <v>7846.4</v>
      </c>
      <c r="O5912" s="59">
        <v>0.05</v>
      </c>
      <c r="P5912" s="10">
        <v>392.32</v>
      </c>
      <c r="Q5912" s="10">
        <v>7454.08</v>
      </c>
      <c r="R5912" s="10" t="s">
        <v>575</v>
      </c>
      <c r="S5912" s="10" t="s">
        <v>607</v>
      </c>
      <c r="T5912" s="59">
        <v>0.25</v>
      </c>
      <c r="U5912" s="10">
        <v>1863.52</v>
      </c>
    </row>
    <row r="5913" spans="1:21" x14ac:dyDescent="0.3">
      <c r="A5913" s="10" t="s">
        <v>17497</v>
      </c>
      <c r="B5913" s="61">
        <v>45263</v>
      </c>
      <c r="C5913" s="10" t="s">
        <v>17496</v>
      </c>
      <c r="D5913" s="10" t="s">
        <v>8614</v>
      </c>
      <c r="E5913" s="10" t="s">
        <v>603</v>
      </c>
      <c r="F5913" s="10" t="s">
        <v>602</v>
      </c>
      <c r="G5913" s="10" t="s">
        <v>601</v>
      </c>
      <c r="H5913" s="10" t="s">
        <v>579</v>
      </c>
      <c r="I5913" s="10" t="s">
        <v>722</v>
      </c>
      <c r="J5913" s="10" t="s">
        <v>7895</v>
      </c>
      <c r="K5913" s="10" t="s">
        <v>17495</v>
      </c>
      <c r="L5913" s="10">
        <v>1</v>
      </c>
      <c r="M5913" s="10">
        <v>677.17</v>
      </c>
      <c r="N5913" s="10">
        <v>677.17</v>
      </c>
      <c r="O5913" s="59">
        <v>0.05</v>
      </c>
      <c r="P5913" s="10">
        <v>33.86</v>
      </c>
      <c r="Q5913" s="10">
        <v>643.30999999999995</v>
      </c>
      <c r="R5913" s="10" t="s">
        <v>614</v>
      </c>
      <c r="S5913" s="10" t="s">
        <v>596</v>
      </c>
      <c r="T5913" s="59">
        <v>0.15</v>
      </c>
      <c r="U5913" s="10">
        <v>96.5</v>
      </c>
    </row>
    <row r="5914" spans="1:21" x14ac:dyDescent="0.3">
      <c r="A5914" s="10" t="s">
        <v>17494</v>
      </c>
      <c r="B5914" s="61">
        <v>45247</v>
      </c>
      <c r="C5914" s="10" t="s">
        <v>2991</v>
      </c>
      <c r="D5914" s="10" t="s">
        <v>17493</v>
      </c>
      <c r="E5914" s="10" t="s">
        <v>592</v>
      </c>
      <c r="F5914" s="10" t="s">
        <v>18</v>
      </c>
      <c r="G5914" s="10" t="s">
        <v>601</v>
      </c>
      <c r="H5914" s="10" t="s">
        <v>544</v>
      </c>
      <c r="I5914" s="10" t="s">
        <v>10</v>
      </c>
      <c r="J5914" s="10" t="s">
        <v>7276</v>
      </c>
      <c r="K5914" s="10" t="s">
        <v>17492</v>
      </c>
      <c r="L5914" s="10">
        <v>4</v>
      </c>
      <c r="M5914" s="10">
        <v>460.41</v>
      </c>
      <c r="N5914" s="10">
        <v>1841.64</v>
      </c>
      <c r="O5914" s="59">
        <v>0</v>
      </c>
      <c r="P5914" s="10">
        <v>0</v>
      </c>
      <c r="Q5914" s="10">
        <v>1841.64</v>
      </c>
      <c r="R5914" s="10" t="s">
        <v>614</v>
      </c>
      <c r="S5914" s="10" t="s">
        <v>607</v>
      </c>
      <c r="T5914" s="59">
        <v>0.25</v>
      </c>
      <c r="U5914" s="10">
        <v>460.41</v>
      </c>
    </row>
    <row r="5915" spans="1:21" x14ac:dyDescent="0.3">
      <c r="A5915" s="10" t="s">
        <v>17491</v>
      </c>
      <c r="B5915" s="61">
        <v>45096</v>
      </c>
      <c r="C5915" s="10" t="s">
        <v>5822</v>
      </c>
      <c r="D5915" s="10" t="s">
        <v>17490</v>
      </c>
      <c r="E5915" s="10" t="s">
        <v>581</v>
      </c>
      <c r="F5915" s="10" t="s">
        <v>7</v>
      </c>
      <c r="G5915" s="10" t="s">
        <v>601</v>
      </c>
      <c r="H5915" s="10" t="s">
        <v>544</v>
      </c>
      <c r="I5915" s="10" t="s">
        <v>568</v>
      </c>
      <c r="J5915" s="10" t="s">
        <v>3252</v>
      </c>
      <c r="K5915" s="10" t="s">
        <v>17489</v>
      </c>
      <c r="L5915" s="10">
        <v>1</v>
      </c>
      <c r="M5915" s="10">
        <v>833.88</v>
      </c>
      <c r="N5915" s="10">
        <v>833.88</v>
      </c>
      <c r="O5915" s="59">
        <v>0.05</v>
      </c>
      <c r="P5915" s="10">
        <v>41.69</v>
      </c>
      <c r="Q5915" s="10">
        <v>792.19</v>
      </c>
      <c r="R5915" s="10" t="s">
        <v>614</v>
      </c>
      <c r="S5915" s="10" t="s">
        <v>585</v>
      </c>
      <c r="T5915" s="59">
        <v>0.25</v>
      </c>
      <c r="U5915" s="10">
        <v>198.05</v>
      </c>
    </row>
    <row r="5916" spans="1:21" x14ac:dyDescent="0.3">
      <c r="A5916" s="10" t="s">
        <v>17488</v>
      </c>
      <c r="B5916" s="61">
        <v>45282</v>
      </c>
      <c r="C5916" s="10" t="s">
        <v>17487</v>
      </c>
      <c r="D5916" s="10" t="s">
        <v>17486</v>
      </c>
      <c r="E5916" s="10" t="s">
        <v>603</v>
      </c>
      <c r="F5916" s="10" t="s">
        <v>602</v>
      </c>
      <c r="G5916" s="10" t="s">
        <v>601</v>
      </c>
      <c r="H5916" s="10" t="s">
        <v>600</v>
      </c>
      <c r="I5916" s="10" t="s">
        <v>627</v>
      </c>
      <c r="J5916" s="10" t="s">
        <v>17485</v>
      </c>
      <c r="K5916" s="10" t="s">
        <v>17484</v>
      </c>
      <c r="L5916" s="10">
        <v>9</v>
      </c>
      <c r="M5916" s="10">
        <v>368.1</v>
      </c>
      <c r="N5916" s="10">
        <v>3312.9</v>
      </c>
      <c r="O5916" s="59">
        <v>0</v>
      </c>
      <c r="P5916" s="10">
        <v>0</v>
      </c>
      <c r="Q5916" s="10">
        <v>3312.9</v>
      </c>
      <c r="R5916" s="10" t="s">
        <v>565</v>
      </c>
      <c r="S5916" s="10" t="s">
        <v>564</v>
      </c>
      <c r="T5916" s="59">
        <v>0.25</v>
      </c>
      <c r="U5916" s="10">
        <v>828.23</v>
      </c>
    </row>
    <row r="5917" spans="1:21" x14ac:dyDescent="0.3">
      <c r="A5917" s="10" t="s">
        <v>17483</v>
      </c>
      <c r="B5917" s="61">
        <v>45030</v>
      </c>
      <c r="C5917" s="10" t="s">
        <v>12371</v>
      </c>
      <c r="D5917" s="10" t="s">
        <v>11888</v>
      </c>
      <c r="E5917" s="10" t="s">
        <v>603</v>
      </c>
      <c r="F5917" s="10" t="s">
        <v>658</v>
      </c>
      <c r="G5917" s="10" t="s">
        <v>569</v>
      </c>
      <c r="H5917" s="10" t="s">
        <v>579</v>
      </c>
      <c r="I5917" s="10" t="s">
        <v>722</v>
      </c>
      <c r="J5917" s="10" t="s">
        <v>10552</v>
      </c>
      <c r="K5917" s="10" t="s">
        <v>13709</v>
      </c>
      <c r="L5917" s="10">
        <v>1</v>
      </c>
      <c r="M5917" s="10">
        <v>111.89</v>
      </c>
      <c r="N5917" s="10">
        <v>111.89</v>
      </c>
      <c r="O5917" s="59">
        <v>0.2</v>
      </c>
      <c r="P5917" s="10">
        <v>22.38</v>
      </c>
      <c r="Q5917" s="10">
        <v>89.51</v>
      </c>
      <c r="R5917" s="10" t="s">
        <v>614</v>
      </c>
      <c r="S5917" s="10" t="s">
        <v>564</v>
      </c>
      <c r="T5917" s="59">
        <v>0.15</v>
      </c>
      <c r="U5917" s="10">
        <v>13.43</v>
      </c>
    </row>
    <row r="5918" spans="1:21" x14ac:dyDescent="0.3">
      <c r="A5918" s="10" t="s">
        <v>17482</v>
      </c>
      <c r="B5918" s="61">
        <v>45367</v>
      </c>
      <c r="C5918" s="10" t="s">
        <v>3099</v>
      </c>
      <c r="D5918" s="10" t="s">
        <v>14581</v>
      </c>
      <c r="E5918" s="10" t="s">
        <v>629</v>
      </c>
      <c r="F5918" s="10" t="s">
        <v>628</v>
      </c>
      <c r="G5918" s="10" t="s">
        <v>569</v>
      </c>
      <c r="H5918" s="10" t="s">
        <v>579</v>
      </c>
      <c r="I5918" s="10" t="s">
        <v>578</v>
      </c>
      <c r="J5918" s="10" t="s">
        <v>17481</v>
      </c>
      <c r="K5918" s="10" t="s">
        <v>8644</v>
      </c>
      <c r="L5918" s="10">
        <v>10</v>
      </c>
      <c r="M5918" s="10">
        <v>519.70000000000005</v>
      </c>
      <c r="N5918" s="10">
        <v>5197</v>
      </c>
      <c r="O5918" s="59">
        <v>0.2</v>
      </c>
      <c r="P5918" s="10">
        <v>1039.4000000000001</v>
      </c>
      <c r="Q5918" s="10">
        <v>4157.6000000000004</v>
      </c>
      <c r="R5918" s="10" t="s">
        <v>565</v>
      </c>
      <c r="S5918" s="10" t="s">
        <v>596</v>
      </c>
      <c r="T5918" s="59">
        <v>0.3</v>
      </c>
      <c r="U5918" s="10">
        <v>1247.28</v>
      </c>
    </row>
    <row r="5919" spans="1:21" x14ac:dyDescent="0.3">
      <c r="A5919" s="10" t="s">
        <v>17480</v>
      </c>
      <c r="B5919" s="61">
        <v>44968</v>
      </c>
      <c r="C5919" s="10" t="s">
        <v>17479</v>
      </c>
      <c r="D5919" s="10" t="s">
        <v>17478</v>
      </c>
      <c r="E5919" s="10" t="s">
        <v>571</v>
      </c>
      <c r="F5919" s="10" t="s">
        <v>570</v>
      </c>
      <c r="G5919" s="10" t="s">
        <v>601</v>
      </c>
      <c r="H5919" s="10" t="s">
        <v>544</v>
      </c>
      <c r="I5919" s="10" t="s">
        <v>568</v>
      </c>
      <c r="J5919" s="10" t="s">
        <v>17477</v>
      </c>
      <c r="K5919" s="10" t="s">
        <v>17476</v>
      </c>
      <c r="L5919" s="10">
        <v>3</v>
      </c>
      <c r="M5919" s="10">
        <v>490.57</v>
      </c>
      <c r="N5919" s="10">
        <v>1471.71</v>
      </c>
      <c r="O5919" s="59">
        <v>0.1</v>
      </c>
      <c r="P5919" s="10">
        <v>147.16999999999999</v>
      </c>
      <c r="Q5919" s="10">
        <v>1324.54</v>
      </c>
      <c r="R5919" s="10" t="s">
        <v>586</v>
      </c>
      <c r="S5919" s="10" t="s">
        <v>607</v>
      </c>
      <c r="T5919" s="59">
        <v>0.3</v>
      </c>
      <c r="U5919" s="10">
        <v>397.36</v>
      </c>
    </row>
    <row r="5920" spans="1:21" x14ac:dyDescent="0.3">
      <c r="A5920" s="10" t="s">
        <v>17475</v>
      </c>
      <c r="B5920" s="61">
        <v>44975</v>
      </c>
      <c r="C5920" s="10" t="s">
        <v>12752</v>
      </c>
      <c r="D5920" s="10" t="s">
        <v>17474</v>
      </c>
      <c r="E5920" s="10" t="s">
        <v>571</v>
      </c>
      <c r="F5920" s="10" t="s">
        <v>570</v>
      </c>
      <c r="G5920" s="10" t="s">
        <v>601</v>
      </c>
      <c r="H5920" s="10" t="s">
        <v>544</v>
      </c>
      <c r="I5920" s="10" t="s">
        <v>568</v>
      </c>
      <c r="J5920" s="10" t="s">
        <v>6568</v>
      </c>
      <c r="K5920" s="10" t="s">
        <v>17473</v>
      </c>
      <c r="L5920" s="10">
        <v>9</v>
      </c>
      <c r="M5920" s="10">
        <v>401.28</v>
      </c>
      <c r="N5920" s="10">
        <v>3611.52</v>
      </c>
      <c r="O5920" s="59">
        <v>0.1</v>
      </c>
      <c r="P5920" s="10">
        <v>361.15</v>
      </c>
      <c r="Q5920" s="10">
        <v>3250.37</v>
      </c>
      <c r="R5920" s="10" t="s">
        <v>586</v>
      </c>
      <c r="S5920" s="10" t="s">
        <v>607</v>
      </c>
      <c r="T5920" s="59">
        <v>0.15</v>
      </c>
      <c r="U5920" s="10">
        <v>487.56</v>
      </c>
    </row>
    <row r="5921" spans="1:21" x14ac:dyDescent="0.3">
      <c r="A5921" s="10" t="s">
        <v>17472</v>
      </c>
      <c r="B5921" s="61">
        <v>45029</v>
      </c>
      <c r="C5921" s="10" t="s">
        <v>5923</v>
      </c>
      <c r="D5921" s="10" t="s">
        <v>17471</v>
      </c>
      <c r="E5921" s="10" t="s">
        <v>581</v>
      </c>
      <c r="F5921" s="10" t="s">
        <v>83</v>
      </c>
      <c r="G5921" s="10" t="s">
        <v>601</v>
      </c>
      <c r="H5921" s="10" t="s">
        <v>590</v>
      </c>
      <c r="I5921" s="10" t="s">
        <v>589</v>
      </c>
      <c r="J5921" s="10" t="s">
        <v>17470</v>
      </c>
      <c r="K5921" s="10" t="s">
        <v>9656</v>
      </c>
      <c r="L5921" s="10">
        <v>8</v>
      </c>
      <c r="M5921" s="10">
        <v>492.05</v>
      </c>
      <c r="N5921" s="10">
        <v>3936.4</v>
      </c>
      <c r="O5921" s="59">
        <v>0.1</v>
      </c>
      <c r="P5921" s="10">
        <v>393.64</v>
      </c>
      <c r="Q5921" s="10">
        <v>3542.76</v>
      </c>
      <c r="R5921" s="10" t="s">
        <v>586</v>
      </c>
      <c r="S5921" s="10" t="s">
        <v>607</v>
      </c>
      <c r="T5921" s="59">
        <v>0.15</v>
      </c>
      <c r="U5921" s="10">
        <v>531.41</v>
      </c>
    </row>
    <row r="5922" spans="1:21" x14ac:dyDescent="0.3">
      <c r="A5922" s="10" t="s">
        <v>17469</v>
      </c>
      <c r="B5922" s="61">
        <v>45301</v>
      </c>
      <c r="C5922" s="10" t="s">
        <v>5894</v>
      </c>
      <c r="D5922" s="10" t="s">
        <v>4546</v>
      </c>
      <c r="E5922" s="10" t="s">
        <v>571</v>
      </c>
      <c r="F5922" s="10" t="s">
        <v>11</v>
      </c>
      <c r="G5922" s="10" t="s">
        <v>569</v>
      </c>
      <c r="H5922" s="10" t="s">
        <v>544</v>
      </c>
      <c r="I5922" s="10" t="s">
        <v>10</v>
      </c>
      <c r="J5922" s="10" t="s">
        <v>17468</v>
      </c>
      <c r="K5922" s="10" t="s">
        <v>17467</v>
      </c>
      <c r="L5922" s="10">
        <v>4</v>
      </c>
      <c r="M5922" s="10">
        <v>734.47</v>
      </c>
      <c r="N5922" s="10">
        <v>2937.88</v>
      </c>
      <c r="O5922" s="59">
        <v>0</v>
      </c>
      <c r="P5922" s="10">
        <v>0</v>
      </c>
      <c r="Q5922" s="10">
        <v>2937.88</v>
      </c>
      <c r="R5922" s="10" t="s">
        <v>586</v>
      </c>
      <c r="S5922" s="10" t="s">
        <v>564</v>
      </c>
      <c r="T5922" s="59">
        <v>0.25</v>
      </c>
      <c r="U5922" s="10">
        <v>734.47</v>
      </c>
    </row>
    <row r="5923" spans="1:21" x14ac:dyDescent="0.3">
      <c r="A5923" s="10" t="s">
        <v>17466</v>
      </c>
      <c r="B5923" s="61">
        <v>44950</v>
      </c>
      <c r="C5923" s="10" t="s">
        <v>6286</v>
      </c>
      <c r="D5923" s="10" t="s">
        <v>17465</v>
      </c>
      <c r="E5923" s="10" t="s">
        <v>592</v>
      </c>
      <c r="F5923" s="10" t="s">
        <v>591</v>
      </c>
      <c r="G5923" s="10" t="s">
        <v>601</v>
      </c>
      <c r="H5923" s="10" t="s">
        <v>600</v>
      </c>
      <c r="I5923" s="10" t="s">
        <v>627</v>
      </c>
      <c r="J5923" s="10" t="s">
        <v>17464</v>
      </c>
      <c r="K5923" s="10" t="s">
        <v>10816</v>
      </c>
      <c r="L5923" s="10">
        <v>7</v>
      </c>
      <c r="M5923" s="10">
        <v>675.94</v>
      </c>
      <c r="N5923" s="10">
        <v>4731.58</v>
      </c>
      <c r="O5923" s="59">
        <v>0.05</v>
      </c>
      <c r="P5923" s="10">
        <v>236.58</v>
      </c>
      <c r="Q5923" s="10">
        <v>4495</v>
      </c>
      <c r="R5923" s="10" t="s">
        <v>575</v>
      </c>
      <c r="S5923" s="10" t="s">
        <v>564</v>
      </c>
      <c r="T5923" s="59">
        <v>0.25</v>
      </c>
      <c r="U5923" s="10">
        <v>1123.75</v>
      </c>
    </row>
    <row r="5924" spans="1:21" x14ac:dyDescent="0.3">
      <c r="A5924" s="10" t="s">
        <v>17463</v>
      </c>
      <c r="B5924" s="61">
        <v>44950</v>
      </c>
      <c r="C5924" s="10" t="s">
        <v>17462</v>
      </c>
      <c r="D5924" s="10" t="s">
        <v>17461</v>
      </c>
      <c r="E5924" s="10" t="s">
        <v>629</v>
      </c>
      <c r="F5924" s="10" t="s">
        <v>759</v>
      </c>
      <c r="G5924" s="10" t="s">
        <v>569</v>
      </c>
      <c r="H5924" s="10" t="s">
        <v>579</v>
      </c>
      <c r="I5924" s="10" t="s">
        <v>578</v>
      </c>
      <c r="J5924" s="10" t="s">
        <v>5158</v>
      </c>
      <c r="K5924" s="10" t="s">
        <v>17460</v>
      </c>
      <c r="L5924" s="10">
        <v>8</v>
      </c>
      <c r="M5924" s="10">
        <v>931.49</v>
      </c>
      <c r="N5924" s="10">
        <v>7451.92</v>
      </c>
      <c r="O5924" s="59">
        <v>0</v>
      </c>
      <c r="P5924" s="10">
        <v>0</v>
      </c>
      <c r="Q5924" s="10">
        <v>7451.92</v>
      </c>
      <c r="R5924" s="10" t="s">
        <v>575</v>
      </c>
      <c r="S5924" s="10" t="s">
        <v>607</v>
      </c>
      <c r="T5924" s="59">
        <v>0.3</v>
      </c>
      <c r="U5924" s="10">
        <v>2235.58</v>
      </c>
    </row>
    <row r="5925" spans="1:21" x14ac:dyDescent="0.3">
      <c r="A5925" s="10" t="s">
        <v>17459</v>
      </c>
      <c r="B5925" s="61">
        <v>45137</v>
      </c>
      <c r="C5925" s="10" t="s">
        <v>5370</v>
      </c>
      <c r="D5925" s="10" t="s">
        <v>17458</v>
      </c>
      <c r="E5925" s="10" t="s">
        <v>592</v>
      </c>
      <c r="F5925" s="10" t="s">
        <v>591</v>
      </c>
      <c r="G5925" s="10" t="s">
        <v>601</v>
      </c>
      <c r="H5925" s="10" t="s">
        <v>544</v>
      </c>
      <c r="I5925" s="10" t="s">
        <v>10</v>
      </c>
      <c r="J5925" s="10" t="s">
        <v>7216</v>
      </c>
      <c r="K5925" s="10" t="s">
        <v>17457</v>
      </c>
      <c r="L5925" s="10">
        <v>4</v>
      </c>
      <c r="M5925" s="10">
        <v>314.89</v>
      </c>
      <c r="N5925" s="10">
        <v>1259.56</v>
      </c>
      <c r="O5925" s="59">
        <v>0</v>
      </c>
      <c r="P5925" s="10">
        <v>0</v>
      </c>
      <c r="Q5925" s="10">
        <v>1259.56</v>
      </c>
      <c r="R5925" s="10" t="s">
        <v>575</v>
      </c>
      <c r="S5925" s="10" t="s">
        <v>564</v>
      </c>
      <c r="T5925" s="59">
        <v>0.25</v>
      </c>
      <c r="U5925" s="10">
        <v>314.89</v>
      </c>
    </row>
    <row r="5926" spans="1:21" x14ac:dyDescent="0.3">
      <c r="A5926" s="10" t="s">
        <v>17456</v>
      </c>
      <c r="B5926" s="61">
        <v>44968</v>
      </c>
      <c r="C5926" s="10" t="s">
        <v>2704</v>
      </c>
      <c r="D5926" s="10" t="s">
        <v>7670</v>
      </c>
      <c r="E5926" s="10" t="s">
        <v>629</v>
      </c>
      <c r="F5926" s="10" t="s">
        <v>790</v>
      </c>
      <c r="G5926" s="10" t="s">
        <v>601</v>
      </c>
      <c r="H5926" s="10" t="s">
        <v>600</v>
      </c>
      <c r="I5926" s="10" t="s">
        <v>627</v>
      </c>
      <c r="J5926" s="10" t="s">
        <v>17455</v>
      </c>
      <c r="K5926" s="10" t="s">
        <v>17454</v>
      </c>
      <c r="L5926" s="10">
        <v>3</v>
      </c>
      <c r="M5926" s="10">
        <v>466.75</v>
      </c>
      <c r="N5926" s="10">
        <v>1400.25</v>
      </c>
      <c r="O5926" s="59">
        <v>0</v>
      </c>
      <c r="P5926" s="10">
        <v>0</v>
      </c>
      <c r="Q5926" s="10">
        <v>1400.25</v>
      </c>
      <c r="R5926" s="10" t="s">
        <v>575</v>
      </c>
      <c r="S5926" s="10" t="s">
        <v>585</v>
      </c>
      <c r="T5926" s="59">
        <v>0.25</v>
      </c>
      <c r="U5926" s="10">
        <v>350.06</v>
      </c>
    </row>
    <row r="5927" spans="1:21" x14ac:dyDescent="0.3">
      <c r="A5927" s="10" t="s">
        <v>17453</v>
      </c>
      <c r="B5927" s="61">
        <v>44947</v>
      </c>
      <c r="C5927" s="10" t="s">
        <v>17452</v>
      </c>
      <c r="D5927" s="10" t="s">
        <v>17451</v>
      </c>
      <c r="E5927" s="10" t="s">
        <v>581</v>
      </c>
      <c r="F5927" s="10" t="s">
        <v>83</v>
      </c>
      <c r="G5927" s="10" t="s">
        <v>601</v>
      </c>
      <c r="H5927" s="10" t="s">
        <v>600</v>
      </c>
      <c r="I5927" s="10" t="s">
        <v>627</v>
      </c>
      <c r="J5927" s="10" t="s">
        <v>17450</v>
      </c>
      <c r="K5927" s="10" t="s">
        <v>17449</v>
      </c>
      <c r="L5927" s="10">
        <v>7</v>
      </c>
      <c r="M5927" s="10">
        <v>323.93</v>
      </c>
      <c r="N5927" s="10">
        <v>2267.5100000000002</v>
      </c>
      <c r="O5927" s="59">
        <v>0.2</v>
      </c>
      <c r="P5927" s="10">
        <v>453.5</v>
      </c>
      <c r="Q5927" s="10">
        <v>1814.01</v>
      </c>
      <c r="R5927" s="10" t="s">
        <v>575</v>
      </c>
      <c r="S5927" s="10" t="s">
        <v>564</v>
      </c>
      <c r="T5927" s="59">
        <v>0.15</v>
      </c>
      <c r="U5927" s="10">
        <v>272.10000000000002</v>
      </c>
    </row>
    <row r="5928" spans="1:21" x14ac:dyDescent="0.3">
      <c r="A5928" s="10" t="s">
        <v>17448</v>
      </c>
      <c r="B5928" s="61">
        <v>45021</v>
      </c>
      <c r="C5928" s="10" t="s">
        <v>10720</v>
      </c>
      <c r="D5928" s="10" t="s">
        <v>17447</v>
      </c>
      <c r="E5928" s="10" t="s">
        <v>603</v>
      </c>
      <c r="F5928" s="10" t="s">
        <v>658</v>
      </c>
      <c r="G5928" s="10" t="s">
        <v>569</v>
      </c>
      <c r="H5928" s="10" t="s">
        <v>579</v>
      </c>
      <c r="I5928" s="10" t="s">
        <v>578</v>
      </c>
      <c r="J5928" s="10" t="s">
        <v>4377</v>
      </c>
      <c r="K5928" s="10" t="s">
        <v>17446</v>
      </c>
      <c r="L5928" s="10">
        <v>8</v>
      </c>
      <c r="M5928" s="10">
        <v>828.23</v>
      </c>
      <c r="N5928" s="10">
        <v>6625.84</v>
      </c>
      <c r="O5928" s="59">
        <v>0.2</v>
      </c>
      <c r="P5928" s="10">
        <v>1325.17</v>
      </c>
      <c r="Q5928" s="10">
        <v>5300.67</v>
      </c>
      <c r="R5928" s="10" t="s">
        <v>565</v>
      </c>
      <c r="S5928" s="10" t="s">
        <v>564</v>
      </c>
      <c r="T5928" s="59">
        <v>0.3</v>
      </c>
      <c r="U5928" s="10">
        <v>1590.2</v>
      </c>
    </row>
    <row r="5929" spans="1:21" x14ac:dyDescent="0.3">
      <c r="A5929" s="10" t="s">
        <v>17445</v>
      </c>
      <c r="B5929" s="61">
        <v>45088</v>
      </c>
      <c r="C5929" s="10" t="s">
        <v>17444</v>
      </c>
      <c r="D5929" s="10" t="s">
        <v>17443</v>
      </c>
      <c r="E5929" s="10" t="s">
        <v>592</v>
      </c>
      <c r="F5929" s="10" t="s">
        <v>591</v>
      </c>
      <c r="G5929" s="10" t="s">
        <v>601</v>
      </c>
      <c r="H5929" s="10" t="s">
        <v>544</v>
      </c>
      <c r="I5929" s="10" t="s">
        <v>610</v>
      </c>
      <c r="J5929" s="10" t="s">
        <v>15098</v>
      </c>
      <c r="K5929" s="10" t="s">
        <v>17442</v>
      </c>
      <c r="L5929" s="10">
        <v>5</v>
      </c>
      <c r="M5929" s="10">
        <v>124.41</v>
      </c>
      <c r="N5929" s="10">
        <v>622.04999999999995</v>
      </c>
      <c r="O5929" s="59">
        <v>0.05</v>
      </c>
      <c r="P5929" s="10">
        <v>31.1</v>
      </c>
      <c r="Q5929" s="10">
        <v>590.95000000000005</v>
      </c>
      <c r="R5929" s="10" t="s">
        <v>575</v>
      </c>
      <c r="S5929" s="10" t="s">
        <v>607</v>
      </c>
      <c r="T5929" s="59">
        <v>0.15</v>
      </c>
      <c r="U5929" s="10">
        <v>88.64</v>
      </c>
    </row>
    <row r="5930" spans="1:21" x14ac:dyDescent="0.3">
      <c r="A5930" s="10" t="s">
        <v>17441</v>
      </c>
      <c r="B5930" s="61">
        <v>45354</v>
      </c>
      <c r="C5930" s="10" t="s">
        <v>4241</v>
      </c>
      <c r="D5930" s="10" t="s">
        <v>17440</v>
      </c>
      <c r="E5930" s="10" t="s">
        <v>571</v>
      </c>
      <c r="F5930" s="10" t="s">
        <v>11</v>
      </c>
      <c r="G5930" s="10" t="s">
        <v>601</v>
      </c>
      <c r="H5930" s="10" t="s">
        <v>590</v>
      </c>
      <c r="I5930" s="10" t="s">
        <v>635</v>
      </c>
      <c r="J5930" s="10" t="s">
        <v>17439</v>
      </c>
      <c r="K5930" s="10" t="s">
        <v>3746</v>
      </c>
      <c r="L5930" s="10">
        <v>9</v>
      </c>
      <c r="M5930" s="10">
        <v>310.22000000000003</v>
      </c>
      <c r="N5930" s="10">
        <v>2791.98</v>
      </c>
      <c r="O5930" s="59">
        <v>0.05</v>
      </c>
      <c r="P5930" s="10">
        <v>139.6</v>
      </c>
      <c r="Q5930" s="10">
        <v>2652.38</v>
      </c>
      <c r="R5930" s="10" t="s">
        <v>565</v>
      </c>
      <c r="S5930" s="10" t="s">
        <v>596</v>
      </c>
      <c r="T5930" s="59">
        <v>0.15</v>
      </c>
      <c r="U5930" s="10">
        <v>397.86</v>
      </c>
    </row>
    <row r="5931" spans="1:21" x14ac:dyDescent="0.3">
      <c r="A5931" s="10" t="s">
        <v>17438</v>
      </c>
      <c r="B5931" s="61">
        <v>45373</v>
      </c>
      <c r="C5931" s="10" t="s">
        <v>817</v>
      </c>
      <c r="D5931" s="10" t="s">
        <v>14047</v>
      </c>
      <c r="E5931" s="10" t="s">
        <v>571</v>
      </c>
      <c r="F5931" s="10" t="s">
        <v>570</v>
      </c>
      <c r="G5931" s="10" t="s">
        <v>569</v>
      </c>
      <c r="H5931" s="10" t="s">
        <v>590</v>
      </c>
      <c r="I5931" s="10" t="s">
        <v>748</v>
      </c>
      <c r="J5931" s="10" t="s">
        <v>17437</v>
      </c>
      <c r="K5931" s="10" t="s">
        <v>17436</v>
      </c>
      <c r="L5931" s="10">
        <v>5</v>
      </c>
      <c r="M5931" s="10">
        <v>334.61</v>
      </c>
      <c r="N5931" s="10">
        <v>1673.05</v>
      </c>
      <c r="O5931" s="59">
        <v>0.05</v>
      </c>
      <c r="P5931" s="10">
        <v>83.65</v>
      </c>
      <c r="Q5931" s="10">
        <v>1589.4</v>
      </c>
      <c r="R5931" s="10" t="s">
        <v>565</v>
      </c>
      <c r="S5931" s="10" t="s">
        <v>564</v>
      </c>
      <c r="T5931" s="59">
        <v>0.15</v>
      </c>
      <c r="U5931" s="10">
        <v>238.41</v>
      </c>
    </row>
    <row r="5932" spans="1:21" x14ac:dyDescent="0.3">
      <c r="A5932" s="10" t="s">
        <v>17435</v>
      </c>
      <c r="B5932" s="61">
        <v>45250</v>
      </c>
      <c r="C5932" s="10" t="s">
        <v>15403</v>
      </c>
      <c r="D5932" s="10" t="s">
        <v>11950</v>
      </c>
      <c r="E5932" s="10" t="s">
        <v>592</v>
      </c>
      <c r="F5932" s="10" t="s">
        <v>18</v>
      </c>
      <c r="G5932" s="10" t="s">
        <v>601</v>
      </c>
      <c r="H5932" s="10" t="s">
        <v>600</v>
      </c>
      <c r="I5932" s="10" t="s">
        <v>627</v>
      </c>
      <c r="J5932" s="10" t="s">
        <v>4085</v>
      </c>
      <c r="K5932" s="10" t="s">
        <v>17434</v>
      </c>
      <c r="L5932" s="10">
        <v>8</v>
      </c>
      <c r="M5932" s="10">
        <v>603.05999999999995</v>
      </c>
      <c r="N5932" s="10">
        <v>4824.4799999999996</v>
      </c>
      <c r="O5932" s="59">
        <v>0</v>
      </c>
      <c r="P5932" s="10">
        <v>0</v>
      </c>
      <c r="Q5932" s="10">
        <v>4824.4799999999996</v>
      </c>
      <c r="R5932" s="10" t="s">
        <v>575</v>
      </c>
      <c r="S5932" s="10" t="s">
        <v>564</v>
      </c>
      <c r="T5932" s="59">
        <v>0.25</v>
      </c>
      <c r="U5932" s="10">
        <v>1206.1199999999999</v>
      </c>
    </row>
    <row r="5933" spans="1:21" x14ac:dyDescent="0.3">
      <c r="A5933" s="10" t="s">
        <v>17433</v>
      </c>
      <c r="B5933" s="61">
        <v>45371</v>
      </c>
      <c r="C5933" s="10" t="s">
        <v>7340</v>
      </c>
      <c r="D5933" s="10" t="s">
        <v>17432</v>
      </c>
      <c r="E5933" s="10" t="s">
        <v>603</v>
      </c>
      <c r="F5933" s="10" t="s">
        <v>658</v>
      </c>
      <c r="G5933" s="10" t="s">
        <v>569</v>
      </c>
      <c r="H5933" s="10" t="s">
        <v>590</v>
      </c>
      <c r="I5933" s="10" t="s">
        <v>748</v>
      </c>
      <c r="J5933" s="10" t="s">
        <v>17413</v>
      </c>
      <c r="K5933" s="10" t="s">
        <v>17431</v>
      </c>
      <c r="L5933" s="10">
        <v>4</v>
      </c>
      <c r="M5933" s="10">
        <v>100.41</v>
      </c>
      <c r="N5933" s="10">
        <v>401.64</v>
      </c>
      <c r="O5933" s="59">
        <v>0.05</v>
      </c>
      <c r="P5933" s="10">
        <v>20.079999999999998</v>
      </c>
      <c r="Q5933" s="10">
        <v>381.56</v>
      </c>
      <c r="R5933" s="10" t="s">
        <v>614</v>
      </c>
      <c r="S5933" s="10" t="s">
        <v>564</v>
      </c>
      <c r="T5933" s="59">
        <v>0.25</v>
      </c>
      <c r="U5933" s="10">
        <v>95.39</v>
      </c>
    </row>
    <row r="5934" spans="1:21" x14ac:dyDescent="0.3">
      <c r="A5934" s="10" t="s">
        <v>17430</v>
      </c>
      <c r="B5934" s="61">
        <v>45144</v>
      </c>
      <c r="C5934" s="10" t="s">
        <v>3239</v>
      </c>
      <c r="D5934" s="10" t="s">
        <v>2693</v>
      </c>
      <c r="E5934" s="10" t="s">
        <v>629</v>
      </c>
      <c r="F5934" s="10" t="s">
        <v>628</v>
      </c>
      <c r="G5934" s="10" t="s">
        <v>569</v>
      </c>
      <c r="H5934" s="10" t="s">
        <v>579</v>
      </c>
      <c r="I5934" s="10" t="s">
        <v>578</v>
      </c>
      <c r="J5934" s="10" t="s">
        <v>17429</v>
      </c>
      <c r="K5934" s="10" t="s">
        <v>17428</v>
      </c>
      <c r="L5934" s="10">
        <v>9</v>
      </c>
      <c r="M5934" s="10">
        <v>850</v>
      </c>
      <c r="N5934" s="10">
        <v>7650</v>
      </c>
      <c r="O5934" s="59">
        <v>0.1</v>
      </c>
      <c r="P5934" s="10">
        <v>765</v>
      </c>
      <c r="Q5934" s="10">
        <v>6885</v>
      </c>
      <c r="R5934" s="10" t="s">
        <v>575</v>
      </c>
      <c r="S5934" s="10" t="s">
        <v>596</v>
      </c>
      <c r="T5934" s="59">
        <v>0.15</v>
      </c>
      <c r="U5934" s="10">
        <v>1032.75</v>
      </c>
    </row>
    <row r="5935" spans="1:21" x14ac:dyDescent="0.3">
      <c r="A5935" s="10" t="s">
        <v>17427</v>
      </c>
      <c r="B5935" s="61">
        <v>45372</v>
      </c>
      <c r="C5935" s="10" t="s">
        <v>17426</v>
      </c>
      <c r="D5935" s="10" t="s">
        <v>17425</v>
      </c>
      <c r="E5935" s="10" t="s">
        <v>581</v>
      </c>
      <c r="F5935" s="10" t="s">
        <v>580</v>
      </c>
      <c r="G5935" s="10" t="s">
        <v>601</v>
      </c>
      <c r="H5935" s="10" t="s">
        <v>600</v>
      </c>
      <c r="I5935" s="10" t="s">
        <v>664</v>
      </c>
      <c r="J5935" s="10" t="s">
        <v>17424</v>
      </c>
      <c r="K5935" s="10" t="s">
        <v>17423</v>
      </c>
      <c r="L5935" s="10">
        <v>2</v>
      </c>
      <c r="M5935" s="10">
        <v>644.91</v>
      </c>
      <c r="N5935" s="10">
        <v>1289.82</v>
      </c>
      <c r="O5935" s="59">
        <v>0.05</v>
      </c>
      <c r="P5935" s="10">
        <v>64.489999999999995</v>
      </c>
      <c r="Q5935" s="10">
        <v>1225.33</v>
      </c>
      <c r="R5935" s="10" t="s">
        <v>575</v>
      </c>
      <c r="S5935" s="10" t="s">
        <v>585</v>
      </c>
      <c r="T5935" s="59">
        <v>0.15</v>
      </c>
      <c r="U5935" s="10">
        <v>183.8</v>
      </c>
    </row>
    <row r="5936" spans="1:21" x14ac:dyDescent="0.3">
      <c r="A5936" s="10" t="s">
        <v>17422</v>
      </c>
      <c r="B5936" s="61">
        <v>45036</v>
      </c>
      <c r="C5936" s="10" t="s">
        <v>17421</v>
      </c>
      <c r="D5936" s="10" t="s">
        <v>12538</v>
      </c>
      <c r="E5936" s="10" t="s">
        <v>603</v>
      </c>
      <c r="F5936" s="10" t="s">
        <v>636</v>
      </c>
      <c r="G5936" s="10" t="s">
        <v>601</v>
      </c>
      <c r="H5936" s="10" t="s">
        <v>590</v>
      </c>
      <c r="I5936" s="10" t="s">
        <v>589</v>
      </c>
      <c r="J5936" s="10" t="s">
        <v>17420</v>
      </c>
      <c r="K5936" s="10" t="s">
        <v>5650</v>
      </c>
      <c r="L5936" s="10">
        <v>9</v>
      </c>
      <c r="M5936" s="10">
        <v>143.94999999999999</v>
      </c>
      <c r="N5936" s="10">
        <v>1295.55</v>
      </c>
      <c r="O5936" s="59">
        <v>0</v>
      </c>
      <c r="P5936" s="10">
        <v>0</v>
      </c>
      <c r="Q5936" s="10">
        <v>1295.55</v>
      </c>
      <c r="R5936" s="10" t="s">
        <v>614</v>
      </c>
      <c r="S5936" s="10" t="s">
        <v>607</v>
      </c>
      <c r="T5936" s="59">
        <v>0.25</v>
      </c>
      <c r="U5936" s="10">
        <v>323.89</v>
      </c>
    </row>
    <row r="5937" spans="1:21" x14ac:dyDescent="0.3">
      <c r="A5937" s="10" t="s">
        <v>17419</v>
      </c>
      <c r="B5937" s="61">
        <v>44986</v>
      </c>
      <c r="C5937" s="10" t="s">
        <v>17130</v>
      </c>
      <c r="D5937" s="10" t="s">
        <v>17418</v>
      </c>
      <c r="E5937" s="10" t="s">
        <v>571</v>
      </c>
      <c r="F5937" s="10" t="s">
        <v>570</v>
      </c>
      <c r="G5937" s="10" t="s">
        <v>569</v>
      </c>
      <c r="H5937" s="10" t="s">
        <v>590</v>
      </c>
      <c r="I5937" s="10" t="s">
        <v>589</v>
      </c>
      <c r="J5937" s="10" t="s">
        <v>17417</v>
      </c>
      <c r="K5937" s="10" t="s">
        <v>7275</v>
      </c>
      <c r="L5937" s="10">
        <v>4</v>
      </c>
      <c r="M5937" s="10">
        <v>566.5</v>
      </c>
      <c r="N5937" s="10">
        <v>2266</v>
      </c>
      <c r="O5937" s="59">
        <v>0.2</v>
      </c>
      <c r="P5937" s="10">
        <v>453.2</v>
      </c>
      <c r="Q5937" s="10">
        <v>1812.8</v>
      </c>
      <c r="R5937" s="10" t="s">
        <v>586</v>
      </c>
      <c r="S5937" s="10" t="s">
        <v>585</v>
      </c>
      <c r="T5937" s="59">
        <v>0.3</v>
      </c>
      <c r="U5937" s="10">
        <v>543.84</v>
      </c>
    </row>
    <row r="5938" spans="1:21" x14ac:dyDescent="0.3">
      <c r="A5938" s="10" t="s">
        <v>17416</v>
      </c>
      <c r="B5938" s="61">
        <v>45196</v>
      </c>
      <c r="C5938" s="10" t="s">
        <v>17415</v>
      </c>
      <c r="D5938" s="10" t="s">
        <v>17414</v>
      </c>
      <c r="E5938" s="10" t="s">
        <v>603</v>
      </c>
      <c r="F5938" s="10" t="s">
        <v>602</v>
      </c>
      <c r="G5938" s="10" t="s">
        <v>601</v>
      </c>
      <c r="H5938" s="10" t="s">
        <v>590</v>
      </c>
      <c r="I5938" s="10" t="s">
        <v>748</v>
      </c>
      <c r="J5938" s="10" t="s">
        <v>17413</v>
      </c>
      <c r="K5938" s="10" t="s">
        <v>17412</v>
      </c>
      <c r="L5938" s="10">
        <v>8</v>
      </c>
      <c r="M5938" s="10">
        <v>362.05</v>
      </c>
      <c r="N5938" s="10">
        <v>2896.4</v>
      </c>
      <c r="O5938" s="59">
        <v>0.1</v>
      </c>
      <c r="P5938" s="10">
        <v>289.64</v>
      </c>
      <c r="Q5938" s="10">
        <v>2606.7600000000002</v>
      </c>
      <c r="R5938" s="10" t="s">
        <v>586</v>
      </c>
      <c r="S5938" s="10" t="s">
        <v>585</v>
      </c>
      <c r="T5938" s="59">
        <v>0.3</v>
      </c>
      <c r="U5938" s="10">
        <v>782.03</v>
      </c>
    </row>
    <row r="5939" spans="1:21" x14ac:dyDescent="0.3">
      <c r="A5939" s="10" t="s">
        <v>17411</v>
      </c>
      <c r="B5939" s="61">
        <v>45375</v>
      </c>
      <c r="C5939" s="10" t="s">
        <v>955</v>
      </c>
      <c r="D5939" s="10" t="s">
        <v>17410</v>
      </c>
      <c r="E5939" s="10" t="s">
        <v>581</v>
      </c>
      <c r="F5939" s="10" t="s">
        <v>580</v>
      </c>
      <c r="G5939" s="10" t="s">
        <v>569</v>
      </c>
      <c r="H5939" s="10" t="s">
        <v>579</v>
      </c>
      <c r="I5939" s="10" t="s">
        <v>722</v>
      </c>
      <c r="J5939" s="10" t="s">
        <v>17409</v>
      </c>
      <c r="K5939" s="10" t="s">
        <v>17408</v>
      </c>
      <c r="L5939" s="10">
        <v>8</v>
      </c>
      <c r="M5939" s="10">
        <v>743.33</v>
      </c>
      <c r="N5939" s="10">
        <v>5946.64</v>
      </c>
      <c r="O5939" s="59">
        <v>0.05</v>
      </c>
      <c r="P5939" s="10">
        <v>297.33</v>
      </c>
      <c r="Q5939" s="10">
        <v>5649.31</v>
      </c>
      <c r="R5939" s="10" t="s">
        <v>575</v>
      </c>
      <c r="S5939" s="10" t="s">
        <v>596</v>
      </c>
      <c r="T5939" s="59">
        <v>0.25</v>
      </c>
      <c r="U5939" s="10">
        <v>1412.33</v>
      </c>
    </row>
    <row r="5940" spans="1:21" x14ac:dyDescent="0.3">
      <c r="A5940" s="10" t="s">
        <v>17407</v>
      </c>
      <c r="B5940" s="61">
        <v>45163</v>
      </c>
      <c r="C5940" s="10" t="s">
        <v>8253</v>
      </c>
      <c r="D5940" s="10" t="s">
        <v>17406</v>
      </c>
      <c r="E5940" s="10" t="s">
        <v>592</v>
      </c>
      <c r="F5940" s="10" t="s">
        <v>591</v>
      </c>
      <c r="G5940" s="10" t="s">
        <v>569</v>
      </c>
      <c r="H5940" s="10" t="s">
        <v>600</v>
      </c>
      <c r="I5940" s="10" t="s">
        <v>599</v>
      </c>
      <c r="J5940" s="10" t="s">
        <v>17405</v>
      </c>
      <c r="K5940" s="10" t="s">
        <v>17404</v>
      </c>
      <c r="L5940" s="10">
        <v>6</v>
      </c>
      <c r="M5940" s="10">
        <v>546.14</v>
      </c>
      <c r="N5940" s="10">
        <v>3276.84</v>
      </c>
      <c r="O5940" s="59">
        <v>0.1</v>
      </c>
      <c r="P5940" s="10">
        <v>327.68</v>
      </c>
      <c r="Q5940" s="10">
        <v>2949.16</v>
      </c>
      <c r="R5940" s="10" t="s">
        <v>586</v>
      </c>
      <c r="S5940" s="10" t="s">
        <v>607</v>
      </c>
      <c r="T5940" s="59">
        <v>0.25</v>
      </c>
      <c r="U5940" s="10">
        <v>737.29</v>
      </c>
    </row>
    <row r="5941" spans="1:21" x14ac:dyDescent="0.3">
      <c r="A5941" s="10" t="s">
        <v>17403</v>
      </c>
      <c r="B5941" s="61">
        <v>44945</v>
      </c>
      <c r="C5941" s="10" t="s">
        <v>17182</v>
      </c>
      <c r="D5941" s="10" t="s">
        <v>17402</v>
      </c>
      <c r="E5941" s="10" t="s">
        <v>629</v>
      </c>
      <c r="F5941" s="10" t="s">
        <v>628</v>
      </c>
      <c r="G5941" s="10" t="s">
        <v>569</v>
      </c>
      <c r="H5941" s="10" t="s">
        <v>600</v>
      </c>
      <c r="I5941" s="10" t="s">
        <v>627</v>
      </c>
      <c r="J5941" s="10" t="s">
        <v>17401</v>
      </c>
      <c r="K5941" s="10" t="s">
        <v>6957</v>
      </c>
      <c r="L5941" s="10">
        <v>5</v>
      </c>
      <c r="M5941" s="10">
        <v>976.15</v>
      </c>
      <c r="N5941" s="10">
        <v>4880.75</v>
      </c>
      <c r="O5941" s="59">
        <v>0.1</v>
      </c>
      <c r="P5941" s="10">
        <v>488.08</v>
      </c>
      <c r="Q5941" s="10">
        <v>4392.67</v>
      </c>
      <c r="R5941" s="10" t="s">
        <v>575</v>
      </c>
      <c r="S5941" s="10" t="s">
        <v>585</v>
      </c>
      <c r="T5941" s="59">
        <v>0.3</v>
      </c>
      <c r="U5941" s="10">
        <v>1317.8</v>
      </c>
    </row>
    <row r="5942" spans="1:21" x14ac:dyDescent="0.3">
      <c r="A5942" s="10" t="s">
        <v>17400</v>
      </c>
      <c r="B5942" s="61">
        <v>45235</v>
      </c>
      <c r="C5942" s="10" t="s">
        <v>8731</v>
      </c>
      <c r="D5942" s="10" t="s">
        <v>17399</v>
      </c>
      <c r="E5942" s="10" t="s">
        <v>592</v>
      </c>
      <c r="F5942" s="10" t="s">
        <v>591</v>
      </c>
      <c r="G5942" s="10" t="s">
        <v>601</v>
      </c>
      <c r="H5942" s="10" t="s">
        <v>590</v>
      </c>
      <c r="I5942" s="10" t="s">
        <v>748</v>
      </c>
      <c r="J5942" s="10" t="s">
        <v>17398</v>
      </c>
      <c r="K5942" s="10" t="s">
        <v>16434</v>
      </c>
      <c r="L5942" s="10">
        <v>1</v>
      </c>
      <c r="M5942" s="10">
        <v>868.13</v>
      </c>
      <c r="N5942" s="10">
        <v>868.13</v>
      </c>
      <c r="O5942" s="59">
        <v>0.1</v>
      </c>
      <c r="P5942" s="10">
        <v>86.81</v>
      </c>
      <c r="Q5942" s="10">
        <v>781.32</v>
      </c>
      <c r="R5942" s="10" t="s">
        <v>614</v>
      </c>
      <c r="S5942" s="10" t="s">
        <v>596</v>
      </c>
      <c r="T5942" s="59">
        <v>0.15</v>
      </c>
      <c r="U5942" s="10">
        <v>117.2</v>
      </c>
    </row>
    <row r="5943" spans="1:21" x14ac:dyDescent="0.3">
      <c r="A5943" s="10" t="s">
        <v>17397</v>
      </c>
      <c r="B5943" s="61">
        <v>45328</v>
      </c>
      <c r="C5943" s="10" t="s">
        <v>17396</v>
      </c>
      <c r="D5943" s="10" t="s">
        <v>8429</v>
      </c>
      <c r="E5943" s="10" t="s">
        <v>603</v>
      </c>
      <c r="F5943" s="10" t="s">
        <v>658</v>
      </c>
      <c r="G5943" s="10" t="s">
        <v>601</v>
      </c>
      <c r="H5943" s="10" t="s">
        <v>544</v>
      </c>
      <c r="I5943" s="10" t="s">
        <v>568</v>
      </c>
      <c r="J5943" s="10" t="s">
        <v>3175</v>
      </c>
      <c r="K5943" s="10" t="s">
        <v>17395</v>
      </c>
      <c r="L5943" s="10">
        <v>4</v>
      </c>
      <c r="M5943" s="10">
        <v>572.57000000000005</v>
      </c>
      <c r="N5943" s="10">
        <v>2290.2800000000002</v>
      </c>
      <c r="O5943" s="59">
        <v>0.05</v>
      </c>
      <c r="P5943" s="10">
        <v>114.51</v>
      </c>
      <c r="Q5943" s="10">
        <v>2175.77</v>
      </c>
      <c r="R5943" s="10" t="s">
        <v>575</v>
      </c>
      <c r="S5943" s="10" t="s">
        <v>596</v>
      </c>
      <c r="T5943" s="59">
        <v>0.15</v>
      </c>
      <c r="U5943" s="10">
        <v>326.37</v>
      </c>
    </row>
    <row r="5944" spans="1:21" x14ac:dyDescent="0.3">
      <c r="A5944" s="10" t="s">
        <v>17394</v>
      </c>
      <c r="B5944" s="61">
        <v>45150</v>
      </c>
      <c r="C5944" s="10" t="s">
        <v>17393</v>
      </c>
      <c r="D5944" s="10" t="s">
        <v>17392</v>
      </c>
      <c r="E5944" s="10" t="s">
        <v>603</v>
      </c>
      <c r="F5944" s="10" t="s">
        <v>636</v>
      </c>
      <c r="G5944" s="10" t="s">
        <v>601</v>
      </c>
      <c r="H5944" s="10" t="s">
        <v>579</v>
      </c>
      <c r="I5944" s="10" t="s">
        <v>711</v>
      </c>
      <c r="J5944" s="10" t="s">
        <v>14739</v>
      </c>
      <c r="K5944" s="10" t="s">
        <v>17391</v>
      </c>
      <c r="L5944" s="10">
        <v>9</v>
      </c>
      <c r="M5944" s="10">
        <v>130.58000000000001</v>
      </c>
      <c r="N5944" s="10">
        <v>1175.22</v>
      </c>
      <c r="O5944" s="59">
        <v>0.2</v>
      </c>
      <c r="P5944" s="10">
        <v>235.04</v>
      </c>
      <c r="Q5944" s="10">
        <v>940.18</v>
      </c>
      <c r="R5944" s="10" t="s">
        <v>614</v>
      </c>
      <c r="S5944" s="10" t="s">
        <v>564</v>
      </c>
      <c r="T5944" s="59">
        <v>0.15</v>
      </c>
      <c r="U5944" s="10">
        <v>141.03</v>
      </c>
    </row>
    <row r="5945" spans="1:21" x14ac:dyDescent="0.3">
      <c r="A5945" s="10" t="s">
        <v>17390</v>
      </c>
      <c r="B5945" s="61">
        <v>45304</v>
      </c>
      <c r="C5945" s="10" t="s">
        <v>5913</v>
      </c>
      <c r="D5945" s="10" t="s">
        <v>17389</v>
      </c>
      <c r="E5945" s="10" t="s">
        <v>592</v>
      </c>
      <c r="F5945" s="10" t="s">
        <v>591</v>
      </c>
      <c r="G5945" s="10" t="s">
        <v>569</v>
      </c>
      <c r="H5945" s="10" t="s">
        <v>579</v>
      </c>
      <c r="I5945" s="10" t="s">
        <v>578</v>
      </c>
      <c r="J5945" s="10" t="s">
        <v>17388</v>
      </c>
      <c r="K5945" s="10" t="s">
        <v>17387</v>
      </c>
      <c r="L5945" s="10">
        <v>2</v>
      </c>
      <c r="M5945" s="10">
        <v>118.57</v>
      </c>
      <c r="N5945" s="10">
        <v>237.14</v>
      </c>
      <c r="O5945" s="59">
        <v>0.2</v>
      </c>
      <c r="P5945" s="10">
        <v>47.43</v>
      </c>
      <c r="Q5945" s="10">
        <v>189.71</v>
      </c>
      <c r="R5945" s="10" t="s">
        <v>565</v>
      </c>
      <c r="S5945" s="10" t="s">
        <v>585</v>
      </c>
      <c r="T5945" s="59">
        <v>0.3</v>
      </c>
      <c r="U5945" s="10">
        <v>56.91</v>
      </c>
    </row>
    <row r="5946" spans="1:21" x14ac:dyDescent="0.3">
      <c r="A5946" s="10" t="s">
        <v>17386</v>
      </c>
      <c r="B5946" s="61">
        <v>45290</v>
      </c>
      <c r="C5946" s="10" t="s">
        <v>17385</v>
      </c>
      <c r="D5946" s="10" t="s">
        <v>8434</v>
      </c>
      <c r="E5946" s="10" t="s">
        <v>571</v>
      </c>
      <c r="F5946" s="10" t="s">
        <v>570</v>
      </c>
      <c r="G5946" s="10" t="s">
        <v>601</v>
      </c>
      <c r="H5946" s="10" t="s">
        <v>590</v>
      </c>
      <c r="I5946" s="10" t="s">
        <v>748</v>
      </c>
      <c r="J5946" s="10" t="s">
        <v>17384</v>
      </c>
      <c r="K5946" s="10" t="s">
        <v>3221</v>
      </c>
      <c r="L5946" s="10">
        <v>1</v>
      </c>
      <c r="M5946" s="10">
        <v>504.76</v>
      </c>
      <c r="N5946" s="10">
        <v>504.76</v>
      </c>
      <c r="O5946" s="59">
        <v>0.1</v>
      </c>
      <c r="P5946" s="10">
        <v>50.48</v>
      </c>
      <c r="Q5946" s="10">
        <v>454.28</v>
      </c>
      <c r="R5946" s="10" t="s">
        <v>614</v>
      </c>
      <c r="S5946" s="10" t="s">
        <v>585</v>
      </c>
      <c r="T5946" s="59">
        <v>0.3</v>
      </c>
      <c r="U5946" s="10">
        <v>136.28</v>
      </c>
    </row>
    <row r="5947" spans="1:21" x14ac:dyDescent="0.3">
      <c r="A5947" s="10" t="s">
        <v>17383</v>
      </c>
      <c r="B5947" s="61">
        <v>45364</v>
      </c>
      <c r="C5947" s="10" t="s">
        <v>12597</v>
      </c>
      <c r="D5947" s="10" t="s">
        <v>17382</v>
      </c>
      <c r="E5947" s="10" t="s">
        <v>603</v>
      </c>
      <c r="F5947" s="10" t="s">
        <v>658</v>
      </c>
      <c r="G5947" s="10" t="s">
        <v>569</v>
      </c>
      <c r="H5947" s="10" t="s">
        <v>600</v>
      </c>
      <c r="I5947" s="10" t="s">
        <v>599</v>
      </c>
      <c r="J5947" s="10" t="s">
        <v>17381</v>
      </c>
      <c r="K5947" s="10" t="s">
        <v>17380</v>
      </c>
      <c r="L5947" s="10">
        <v>7</v>
      </c>
      <c r="M5947" s="10">
        <v>536.25</v>
      </c>
      <c r="N5947" s="10">
        <v>3753.75</v>
      </c>
      <c r="O5947" s="59">
        <v>0</v>
      </c>
      <c r="P5947" s="10">
        <v>0</v>
      </c>
      <c r="Q5947" s="10">
        <v>3753.75</v>
      </c>
      <c r="R5947" s="10" t="s">
        <v>565</v>
      </c>
      <c r="S5947" s="10" t="s">
        <v>607</v>
      </c>
      <c r="T5947" s="59">
        <v>0.3</v>
      </c>
      <c r="U5947" s="10">
        <v>1126.1199999999999</v>
      </c>
    </row>
    <row r="5948" spans="1:21" x14ac:dyDescent="0.3">
      <c r="A5948" s="10" t="s">
        <v>17379</v>
      </c>
      <c r="B5948" s="61">
        <v>45160</v>
      </c>
      <c r="C5948" s="10" t="s">
        <v>17378</v>
      </c>
      <c r="D5948" s="10" t="s">
        <v>17377</v>
      </c>
      <c r="E5948" s="10" t="s">
        <v>581</v>
      </c>
      <c r="F5948" s="10" t="s">
        <v>83</v>
      </c>
      <c r="G5948" s="10" t="s">
        <v>569</v>
      </c>
      <c r="H5948" s="10" t="s">
        <v>600</v>
      </c>
      <c r="I5948" s="10" t="s">
        <v>627</v>
      </c>
      <c r="J5948" s="10" t="s">
        <v>17376</v>
      </c>
      <c r="K5948" s="10" t="s">
        <v>17375</v>
      </c>
      <c r="L5948" s="10">
        <v>9</v>
      </c>
      <c r="M5948" s="10">
        <v>652.38</v>
      </c>
      <c r="N5948" s="10">
        <v>5871.42</v>
      </c>
      <c r="O5948" s="59">
        <v>0</v>
      </c>
      <c r="P5948" s="10">
        <v>0</v>
      </c>
      <c r="Q5948" s="10">
        <v>5871.42</v>
      </c>
      <c r="R5948" s="10" t="s">
        <v>614</v>
      </c>
      <c r="S5948" s="10" t="s">
        <v>596</v>
      </c>
      <c r="T5948" s="59">
        <v>0.25</v>
      </c>
      <c r="U5948" s="10">
        <v>1467.86</v>
      </c>
    </row>
    <row r="5949" spans="1:21" x14ac:dyDescent="0.3">
      <c r="A5949" s="10" t="s">
        <v>17374</v>
      </c>
      <c r="B5949" s="61">
        <v>45359</v>
      </c>
      <c r="C5949" s="10" t="s">
        <v>7228</v>
      </c>
      <c r="D5949" s="10" t="s">
        <v>14316</v>
      </c>
      <c r="E5949" s="10" t="s">
        <v>571</v>
      </c>
      <c r="F5949" s="10" t="s">
        <v>11</v>
      </c>
      <c r="G5949" s="10" t="s">
        <v>569</v>
      </c>
      <c r="H5949" s="10" t="s">
        <v>590</v>
      </c>
      <c r="I5949" s="10" t="s">
        <v>748</v>
      </c>
      <c r="J5949" s="10" t="s">
        <v>9248</v>
      </c>
      <c r="K5949" s="10" t="s">
        <v>12577</v>
      </c>
      <c r="L5949" s="10">
        <v>10</v>
      </c>
      <c r="M5949" s="10">
        <v>591.67999999999995</v>
      </c>
      <c r="N5949" s="10">
        <v>5916.8</v>
      </c>
      <c r="O5949" s="59">
        <v>0.05</v>
      </c>
      <c r="P5949" s="10">
        <v>295.83999999999997</v>
      </c>
      <c r="Q5949" s="10">
        <v>5620.96</v>
      </c>
      <c r="R5949" s="10" t="s">
        <v>565</v>
      </c>
      <c r="S5949" s="10" t="s">
        <v>607</v>
      </c>
      <c r="T5949" s="59">
        <v>0.25</v>
      </c>
      <c r="U5949" s="10">
        <v>1405.24</v>
      </c>
    </row>
    <row r="5950" spans="1:21" x14ac:dyDescent="0.3">
      <c r="A5950" s="10" t="s">
        <v>17373</v>
      </c>
      <c r="B5950" s="61">
        <v>45252</v>
      </c>
      <c r="C5950" s="10" t="s">
        <v>17372</v>
      </c>
      <c r="D5950" s="10" t="s">
        <v>17371</v>
      </c>
      <c r="E5950" s="10" t="s">
        <v>571</v>
      </c>
      <c r="F5950" s="10" t="s">
        <v>685</v>
      </c>
      <c r="G5950" s="10" t="s">
        <v>569</v>
      </c>
      <c r="H5950" s="10" t="s">
        <v>600</v>
      </c>
      <c r="I5950" s="10" t="s">
        <v>599</v>
      </c>
      <c r="J5950" s="10" t="s">
        <v>17370</v>
      </c>
      <c r="K5950" s="10" t="s">
        <v>17369</v>
      </c>
      <c r="L5950" s="10">
        <v>3</v>
      </c>
      <c r="M5950" s="10">
        <v>510.05</v>
      </c>
      <c r="N5950" s="10">
        <v>1530.15</v>
      </c>
      <c r="O5950" s="59">
        <v>0.1</v>
      </c>
      <c r="P5950" s="10">
        <v>153.02000000000001</v>
      </c>
      <c r="Q5950" s="10">
        <v>1377.13</v>
      </c>
      <c r="R5950" s="10" t="s">
        <v>575</v>
      </c>
      <c r="S5950" s="10" t="s">
        <v>596</v>
      </c>
      <c r="T5950" s="59">
        <v>0.3</v>
      </c>
      <c r="U5950" s="10">
        <v>413.14</v>
      </c>
    </row>
    <row r="5951" spans="1:21" x14ac:dyDescent="0.3">
      <c r="A5951" s="10" t="s">
        <v>17368</v>
      </c>
      <c r="B5951" s="61">
        <v>45331</v>
      </c>
      <c r="C5951" s="10" t="s">
        <v>2498</v>
      </c>
      <c r="D5951" s="10" t="s">
        <v>17068</v>
      </c>
      <c r="E5951" s="10" t="s">
        <v>592</v>
      </c>
      <c r="F5951" s="10" t="s">
        <v>591</v>
      </c>
      <c r="G5951" s="10" t="s">
        <v>569</v>
      </c>
      <c r="H5951" s="10" t="s">
        <v>590</v>
      </c>
      <c r="I5951" s="10" t="s">
        <v>635</v>
      </c>
      <c r="J5951" s="10" t="s">
        <v>16649</v>
      </c>
      <c r="K5951" s="10" t="s">
        <v>17367</v>
      </c>
      <c r="L5951" s="10">
        <v>6</v>
      </c>
      <c r="M5951" s="10">
        <v>172.54</v>
      </c>
      <c r="N5951" s="10">
        <v>1035.24</v>
      </c>
      <c r="O5951" s="59">
        <v>0.2</v>
      </c>
      <c r="P5951" s="10">
        <v>207.05</v>
      </c>
      <c r="Q5951" s="10">
        <v>828.19</v>
      </c>
      <c r="R5951" s="10" t="s">
        <v>565</v>
      </c>
      <c r="S5951" s="10" t="s">
        <v>564</v>
      </c>
      <c r="T5951" s="59">
        <v>0.15</v>
      </c>
      <c r="U5951" s="10">
        <v>124.23</v>
      </c>
    </row>
    <row r="5952" spans="1:21" x14ac:dyDescent="0.3">
      <c r="A5952" s="10" t="s">
        <v>17366</v>
      </c>
      <c r="B5952" s="61">
        <v>45329</v>
      </c>
      <c r="C5952" s="10" t="s">
        <v>17365</v>
      </c>
      <c r="D5952" s="10" t="s">
        <v>17364</v>
      </c>
      <c r="E5952" s="10" t="s">
        <v>571</v>
      </c>
      <c r="F5952" s="10" t="s">
        <v>570</v>
      </c>
      <c r="G5952" s="10" t="s">
        <v>601</v>
      </c>
      <c r="H5952" s="10" t="s">
        <v>590</v>
      </c>
      <c r="I5952" s="10" t="s">
        <v>589</v>
      </c>
      <c r="J5952" s="10" t="s">
        <v>17363</v>
      </c>
      <c r="K5952" s="10" t="s">
        <v>17362</v>
      </c>
      <c r="L5952" s="10">
        <v>10</v>
      </c>
      <c r="M5952" s="10">
        <v>249.05</v>
      </c>
      <c r="N5952" s="10">
        <v>2490.5</v>
      </c>
      <c r="O5952" s="59">
        <v>0.1</v>
      </c>
      <c r="P5952" s="10">
        <v>249.05</v>
      </c>
      <c r="Q5952" s="10">
        <v>2241.4499999999998</v>
      </c>
      <c r="R5952" s="10" t="s">
        <v>586</v>
      </c>
      <c r="S5952" s="10" t="s">
        <v>564</v>
      </c>
      <c r="T5952" s="59">
        <v>0.3</v>
      </c>
      <c r="U5952" s="10">
        <v>672.43</v>
      </c>
    </row>
    <row r="5953" spans="1:21" x14ac:dyDescent="0.3">
      <c r="A5953" s="10" t="s">
        <v>17361</v>
      </c>
      <c r="B5953" s="61">
        <v>45038</v>
      </c>
      <c r="C5953" s="10" t="s">
        <v>2106</v>
      </c>
      <c r="D5953" s="10" t="s">
        <v>9951</v>
      </c>
      <c r="E5953" s="10" t="s">
        <v>629</v>
      </c>
      <c r="F5953" s="10" t="s">
        <v>628</v>
      </c>
      <c r="G5953" s="10" t="s">
        <v>569</v>
      </c>
      <c r="H5953" s="10" t="s">
        <v>579</v>
      </c>
      <c r="I5953" s="10" t="s">
        <v>722</v>
      </c>
      <c r="J5953" s="10" t="s">
        <v>16590</v>
      </c>
      <c r="K5953" s="10" t="s">
        <v>17360</v>
      </c>
      <c r="L5953" s="10">
        <v>7</v>
      </c>
      <c r="M5953" s="10">
        <v>465.02</v>
      </c>
      <c r="N5953" s="10">
        <v>3255.14</v>
      </c>
      <c r="O5953" s="59">
        <v>0.1</v>
      </c>
      <c r="P5953" s="10">
        <v>325.51</v>
      </c>
      <c r="Q5953" s="10">
        <v>2929.63</v>
      </c>
      <c r="R5953" s="10" t="s">
        <v>614</v>
      </c>
      <c r="S5953" s="10" t="s">
        <v>596</v>
      </c>
      <c r="T5953" s="59">
        <v>0.15</v>
      </c>
      <c r="U5953" s="10">
        <v>439.44</v>
      </c>
    </row>
    <row r="5954" spans="1:21" x14ac:dyDescent="0.3">
      <c r="A5954" s="10" t="s">
        <v>17359</v>
      </c>
      <c r="B5954" s="61">
        <v>45288</v>
      </c>
      <c r="C5954" s="10" t="s">
        <v>17358</v>
      </c>
      <c r="D5954" s="10" t="s">
        <v>17357</v>
      </c>
      <c r="E5954" s="10" t="s">
        <v>571</v>
      </c>
      <c r="F5954" s="10" t="s">
        <v>11</v>
      </c>
      <c r="G5954" s="10" t="s">
        <v>569</v>
      </c>
      <c r="H5954" s="10" t="s">
        <v>544</v>
      </c>
      <c r="I5954" s="10" t="s">
        <v>568</v>
      </c>
      <c r="J5954" s="10" t="s">
        <v>17356</v>
      </c>
      <c r="K5954" s="10" t="s">
        <v>10455</v>
      </c>
      <c r="L5954" s="10">
        <v>4</v>
      </c>
      <c r="M5954" s="10">
        <v>361.53</v>
      </c>
      <c r="N5954" s="10">
        <v>1446.12</v>
      </c>
      <c r="O5954" s="59">
        <v>0</v>
      </c>
      <c r="P5954" s="10">
        <v>0</v>
      </c>
      <c r="Q5954" s="10">
        <v>1446.12</v>
      </c>
      <c r="R5954" s="10" t="s">
        <v>586</v>
      </c>
      <c r="S5954" s="10" t="s">
        <v>607</v>
      </c>
      <c r="T5954" s="59">
        <v>0.25</v>
      </c>
      <c r="U5954" s="10">
        <v>361.53</v>
      </c>
    </row>
    <row r="5955" spans="1:21" x14ac:dyDescent="0.3">
      <c r="A5955" s="10" t="s">
        <v>17355</v>
      </c>
      <c r="B5955" s="61">
        <v>45140</v>
      </c>
      <c r="C5955" s="10" t="s">
        <v>3177</v>
      </c>
      <c r="D5955" s="10" t="s">
        <v>2019</v>
      </c>
      <c r="E5955" s="10" t="s">
        <v>629</v>
      </c>
      <c r="F5955" s="10" t="s">
        <v>790</v>
      </c>
      <c r="G5955" s="10" t="s">
        <v>569</v>
      </c>
      <c r="H5955" s="10" t="s">
        <v>544</v>
      </c>
      <c r="I5955" s="10" t="s">
        <v>10</v>
      </c>
      <c r="J5955" s="10" t="s">
        <v>17354</v>
      </c>
      <c r="K5955" s="10" t="s">
        <v>17353</v>
      </c>
      <c r="L5955" s="10">
        <v>3</v>
      </c>
      <c r="M5955" s="10">
        <v>207.78</v>
      </c>
      <c r="N5955" s="10">
        <v>623.34</v>
      </c>
      <c r="O5955" s="59">
        <v>0.05</v>
      </c>
      <c r="P5955" s="10">
        <v>31.17</v>
      </c>
      <c r="Q5955" s="10">
        <v>592.16999999999996</v>
      </c>
      <c r="R5955" s="10" t="s">
        <v>565</v>
      </c>
      <c r="S5955" s="10" t="s">
        <v>607</v>
      </c>
      <c r="T5955" s="59">
        <v>0.15</v>
      </c>
      <c r="U5955" s="10">
        <v>88.83</v>
      </c>
    </row>
    <row r="5956" spans="1:21" x14ac:dyDescent="0.3">
      <c r="A5956" s="10" t="s">
        <v>17352</v>
      </c>
      <c r="B5956" s="61">
        <v>45148</v>
      </c>
      <c r="C5956" s="10" t="s">
        <v>17351</v>
      </c>
      <c r="D5956" s="10" t="s">
        <v>5742</v>
      </c>
      <c r="E5956" s="10" t="s">
        <v>581</v>
      </c>
      <c r="F5956" s="10" t="s">
        <v>7</v>
      </c>
      <c r="G5956" s="10" t="s">
        <v>569</v>
      </c>
      <c r="H5956" s="10" t="s">
        <v>600</v>
      </c>
      <c r="I5956" s="10" t="s">
        <v>627</v>
      </c>
      <c r="J5956" s="10" t="s">
        <v>17350</v>
      </c>
      <c r="K5956" s="10" t="s">
        <v>17349</v>
      </c>
      <c r="L5956" s="10">
        <v>4</v>
      </c>
      <c r="M5956" s="10">
        <v>788.16</v>
      </c>
      <c r="N5956" s="10">
        <v>3152.64</v>
      </c>
      <c r="O5956" s="59">
        <v>0</v>
      </c>
      <c r="P5956" s="10">
        <v>0</v>
      </c>
      <c r="Q5956" s="10">
        <v>3152.64</v>
      </c>
      <c r="R5956" s="10" t="s">
        <v>565</v>
      </c>
      <c r="S5956" s="10" t="s">
        <v>596</v>
      </c>
      <c r="T5956" s="59">
        <v>0.3</v>
      </c>
      <c r="U5956" s="10">
        <v>945.79</v>
      </c>
    </row>
    <row r="5957" spans="1:21" x14ac:dyDescent="0.3">
      <c r="A5957" s="10" t="s">
        <v>17348</v>
      </c>
      <c r="B5957" s="61">
        <v>45275</v>
      </c>
      <c r="C5957" s="10" t="s">
        <v>12934</v>
      </c>
      <c r="D5957" s="10" t="s">
        <v>17347</v>
      </c>
      <c r="E5957" s="10" t="s">
        <v>603</v>
      </c>
      <c r="F5957" s="10" t="s">
        <v>602</v>
      </c>
      <c r="G5957" s="10" t="s">
        <v>569</v>
      </c>
      <c r="H5957" s="10" t="s">
        <v>600</v>
      </c>
      <c r="I5957" s="10" t="s">
        <v>664</v>
      </c>
      <c r="J5957" s="10" t="s">
        <v>16435</v>
      </c>
      <c r="K5957" s="10" t="s">
        <v>17346</v>
      </c>
      <c r="L5957" s="10">
        <v>5</v>
      </c>
      <c r="M5957" s="10">
        <v>963.52</v>
      </c>
      <c r="N5957" s="10">
        <v>4817.6000000000004</v>
      </c>
      <c r="O5957" s="59">
        <v>0.1</v>
      </c>
      <c r="P5957" s="10">
        <v>481.76</v>
      </c>
      <c r="Q5957" s="10">
        <v>4335.84</v>
      </c>
      <c r="R5957" s="10" t="s">
        <v>586</v>
      </c>
      <c r="S5957" s="10" t="s">
        <v>607</v>
      </c>
      <c r="T5957" s="59">
        <v>0.3</v>
      </c>
      <c r="U5957" s="10">
        <v>1300.75</v>
      </c>
    </row>
    <row r="5958" spans="1:21" x14ac:dyDescent="0.3">
      <c r="A5958" s="10" t="s">
        <v>17345</v>
      </c>
      <c r="B5958" s="61">
        <v>45053</v>
      </c>
      <c r="C5958" s="10" t="s">
        <v>11896</v>
      </c>
      <c r="D5958" s="10" t="s">
        <v>15833</v>
      </c>
      <c r="E5958" s="10" t="s">
        <v>571</v>
      </c>
      <c r="F5958" s="10" t="s">
        <v>570</v>
      </c>
      <c r="G5958" s="10" t="s">
        <v>569</v>
      </c>
      <c r="H5958" s="10" t="s">
        <v>579</v>
      </c>
      <c r="I5958" s="10" t="s">
        <v>711</v>
      </c>
      <c r="J5958" s="10" t="s">
        <v>17344</v>
      </c>
      <c r="K5958" s="10" t="s">
        <v>17343</v>
      </c>
      <c r="L5958" s="10">
        <v>3</v>
      </c>
      <c r="M5958" s="10">
        <v>801.63</v>
      </c>
      <c r="N5958" s="10">
        <v>2404.89</v>
      </c>
      <c r="O5958" s="59">
        <v>0.05</v>
      </c>
      <c r="P5958" s="10">
        <v>120.24</v>
      </c>
      <c r="Q5958" s="10">
        <v>2284.65</v>
      </c>
      <c r="R5958" s="10" t="s">
        <v>586</v>
      </c>
      <c r="S5958" s="10" t="s">
        <v>596</v>
      </c>
      <c r="T5958" s="59">
        <v>0.25</v>
      </c>
      <c r="U5958" s="10">
        <v>571.16</v>
      </c>
    </row>
    <row r="5959" spans="1:21" x14ac:dyDescent="0.3">
      <c r="A5959" s="10" t="s">
        <v>17342</v>
      </c>
      <c r="B5959" s="61">
        <v>45338</v>
      </c>
      <c r="C5959" s="10" t="s">
        <v>8132</v>
      </c>
      <c r="D5959" s="10" t="s">
        <v>17341</v>
      </c>
      <c r="E5959" s="10" t="s">
        <v>603</v>
      </c>
      <c r="F5959" s="10" t="s">
        <v>602</v>
      </c>
      <c r="G5959" s="10" t="s">
        <v>601</v>
      </c>
      <c r="H5959" s="10" t="s">
        <v>544</v>
      </c>
      <c r="I5959" s="10" t="s">
        <v>610</v>
      </c>
      <c r="J5959" s="10" t="s">
        <v>17340</v>
      </c>
      <c r="K5959" s="10" t="s">
        <v>16179</v>
      </c>
      <c r="L5959" s="10">
        <v>3</v>
      </c>
      <c r="M5959" s="10">
        <v>658.52</v>
      </c>
      <c r="N5959" s="10">
        <v>1975.56</v>
      </c>
      <c r="O5959" s="59">
        <v>0.2</v>
      </c>
      <c r="P5959" s="10">
        <v>395.11</v>
      </c>
      <c r="Q5959" s="10">
        <v>1580.45</v>
      </c>
      <c r="R5959" s="10" t="s">
        <v>575</v>
      </c>
      <c r="S5959" s="10" t="s">
        <v>585</v>
      </c>
      <c r="T5959" s="59">
        <v>0.3</v>
      </c>
      <c r="U5959" s="10">
        <v>474.13</v>
      </c>
    </row>
    <row r="5960" spans="1:21" x14ac:dyDescent="0.3">
      <c r="A5960" s="10" t="s">
        <v>17339</v>
      </c>
      <c r="B5960" s="61">
        <v>45186</v>
      </c>
      <c r="C5960" s="10" t="s">
        <v>713</v>
      </c>
      <c r="D5960" s="10" t="s">
        <v>7957</v>
      </c>
      <c r="E5960" s="10" t="s">
        <v>592</v>
      </c>
      <c r="F5960" s="10" t="s">
        <v>652</v>
      </c>
      <c r="G5960" s="10" t="s">
        <v>601</v>
      </c>
      <c r="H5960" s="10" t="s">
        <v>544</v>
      </c>
      <c r="I5960" s="10" t="s">
        <v>10</v>
      </c>
      <c r="J5960" s="10" t="s">
        <v>17338</v>
      </c>
      <c r="K5960" s="10" t="s">
        <v>16762</v>
      </c>
      <c r="L5960" s="10">
        <v>6</v>
      </c>
      <c r="M5960" s="10">
        <v>993.76</v>
      </c>
      <c r="N5960" s="10">
        <v>5962.56</v>
      </c>
      <c r="O5960" s="59">
        <v>0.05</v>
      </c>
      <c r="P5960" s="10">
        <v>298.13</v>
      </c>
      <c r="Q5960" s="10">
        <v>5664.43</v>
      </c>
      <c r="R5960" s="10" t="s">
        <v>565</v>
      </c>
      <c r="S5960" s="10" t="s">
        <v>607</v>
      </c>
      <c r="T5960" s="59">
        <v>0.25</v>
      </c>
      <c r="U5960" s="10">
        <v>1416.11</v>
      </c>
    </row>
    <row r="5961" spans="1:21" x14ac:dyDescent="0.3">
      <c r="A5961" s="10" t="s">
        <v>17337</v>
      </c>
      <c r="B5961" s="61">
        <v>45348</v>
      </c>
      <c r="C5961" s="10" t="s">
        <v>4269</v>
      </c>
      <c r="D5961" s="10" t="s">
        <v>17336</v>
      </c>
      <c r="E5961" s="10" t="s">
        <v>603</v>
      </c>
      <c r="F5961" s="10" t="s">
        <v>602</v>
      </c>
      <c r="G5961" s="10" t="s">
        <v>569</v>
      </c>
      <c r="H5961" s="10" t="s">
        <v>590</v>
      </c>
      <c r="I5961" s="10" t="s">
        <v>748</v>
      </c>
      <c r="J5961" s="10" t="s">
        <v>11067</v>
      </c>
      <c r="K5961" s="10" t="s">
        <v>17335</v>
      </c>
      <c r="L5961" s="10">
        <v>5</v>
      </c>
      <c r="M5961" s="10">
        <v>697.56</v>
      </c>
      <c r="N5961" s="10">
        <v>3487.8</v>
      </c>
      <c r="O5961" s="59">
        <v>0.1</v>
      </c>
      <c r="P5961" s="10">
        <v>348.78</v>
      </c>
      <c r="Q5961" s="10">
        <v>3139.02</v>
      </c>
      <c r="R5961" s="10" t="s">
        <v>586</v>
      </c>
      <c r="S5961" s="10" t="s">
        <v>596</v>
      </c>
      <c r="T5961" s="59">
        <v>0.3</v>
      </c>
      <c r="U5961" s="10">
        <v>941.71</v>
      </c>
    </row>
    <row r="5962" spans="1:21" x14ac:dyDescent="0.3">
      <c r="A5962" s="10" t="s">
        <v>17334</v>
      </c>
      <c r="B5962" s="61">
        <v>45268</v>
      </c>
      <c r="C5962" s="10" t="s">
        <v>16924</v>
      </c>
      <c r="D5962" s="10" t="s">
        <v>17333</v>
      </c>
      <c r="E5962" s="10" t="s">
        <v>571</v>
      </c>
      <c r="F5962" s="10" t="s">
        <v>685</v>
      </c>
      <c r="G5962" s="10" t="s">
        <v>569</v>
      </c>
      <c r="H5962" s="10" t="s">
        <v>544</v>
      </c>
      <c r="I5962" s="10" t="s">
        <v>568</v>
      </c>
      <c r="J5962" s="10" t="s">
        <v>17332</v>
      </c>
      <c r="K5962" s="10" t="s">
        <v>17331</v>
      </c>
      <c r="L5962" s="10">
        <v>2</v>
      </c>
      <c r="M5962" s="10">
        <v>411.22</v>
      </c>
      <c r="N5962" s="10">
        <v>822.44</v>
      </c>
      <c r="O5962" s="59">
        <v>0</v>
      </c>
      <c r="P5962" s="10">
        <v>0</v>
      </c>
      <c r="Q5962" s="10">
        <v>822.44</v>
      </c>
      <c r="R5962" s="10" t="s">
        <v>575</v>
      </c>
      <c r="S5962" s="10" t="s">
        <v>564</v>
      </c>
      <c r="T5962" s="59">
        <v>0.15</v>
      </c>
      <c r="U5962" s="10">
        <v>123.37</v>
      </c>
    </row>
    <row r="5963" spans="1:21" x14ac:dyDescent="0.3">
      <c r="A5963" s="10" t="s">
        <v>17330</v>
      </c>
      <c r="B5963" s="61">
        <v>44992</v>
      </c>
      <c r="C5963" s="10" t="s">
        <v>17329</v>
      </c>
      <c r="D5963" s="10" t="s">
        <v>9774</v>
      </c>
      <c r="E5963" s="10" t="s">
        <v>592</v>
      </c>
      <c r="F5963" s="10" t="s">
        <v>591</v>
      </c>
      <c r="G5963" s="10" t="s">
        <v>569</v>
      </c>
      <c r="H5963" s="10" t="s">
        <v>579</v>
      </c>
      <c r="I5963" s="10" t="s">
        <v>711</v>
      </c>
      <c r="J5963" s="10" t="s">
        <v>17328</v>
      </c>
      <c r="K5963" s="10" t="s">
        <v>17327</v>
      </c>
      <c r="L5963" s="10">
        <v>9</v>
      </c>
      <c r="M5963" s="10">
        <v>890.16</v>
      </c>
      <c r="N5963" s="10">
        <v>8011.44</v>
      </c>
      <c r="O5963" s="59">
        <v>0</v>
      </c>
      <c r="P5963" s="10">
        <v>0</v>
      </c>
      <c r="Q5963" s="10">
        <v>8011.44</v>
      </c>
      <c r="R5963" s="10" t="s">
        <v>586</v>
      </c>
      <c r="S5963" s="10" t="s">
        <v>607</v>
      </c>
      <c r="T5963" s="59">
        <v>0.25</v>
      </c>
      <c r="U5963" s="10">
        <v>2002.86</v>
      </c>
    </row>
    <row r="5964" spans="1:21" x14ac:dyDescent="0.3">
      <c r="A5964" s="10" t="s">
        <v>17326</v>
      </c>
      <c r="B5964" s="61">
        <v>45040</v>
      </c>
      <c r="C5964" s="10" t="s">
        <v>17325</v>
      </c>
      <c r="D5964" s="10" t="s">
        <v>6915</v>
      </c>
      <c r="E5964" s="10" t="s">
        <v>571</v>
      </c>
      <c r="F5964" s="10" t="s">
        <v>11</v>
      </c>
      <c r="G5964" s="10" t="s">
        <v>601</v>
      </c>
      <c r="H5964" s="10" t="s">
        <v>544</v>
      </c>
      <c r="I5964" s="10" t="s">
        <v>610</v>
      </c>
      <c r="J5964" s="10" t="s">
        <v>5417</v>
      </c>
      <c r="K5964" s="10" t="s">
        <v>17324</v>
      </c>
      <c r="L5964" s="10">
        <v>9</v>
      </c>
      <c r="M5964" s="10">
        <v>265.16000000000003</v>
      </c>
      <c r="N5964" s="10">
        <v>2386.44</v>
      </c>
      <c r="O5964" s="59">
        <v>0</v>
      </c>
      <c r="P5964" s="10">
        <v>0</v>
      </c>
      <c r="Q5964" s="10">
        <v>2386.44</v>
      </c>
      <c r="R5964" s="10" t="s">
        <v>565</v>
      </c>
      <c r="S5964" s="10" t="s">
        <v>564</v>
      </c>
      <c r="T5964" s="59">
        <v>0.25</v>
      </c>
      <c r="U5964" s="10">
        <v>596.61</v>
      </c>
    </row>
    <row r="5965" spans="1:21" x14ac:dyDescent="0.3">
      <c r="A5965" s="10" t="s">
        <v>17323</v>
      </c>
      <c r="B5965" s="61">
        <v>45226</v>
      </c>
      <c r="C5965" s="10" t="s">
        <v>3947</v>
      </c>
      <c r="D5965" s="10" t="s">
        <v>2275</v>
      </c>
      <c r="E5965" s="10" t="s">
        <v>581</v>
      </c>
      <c r="F5965" s="10" t="s">
        <v>580</v>
      </c>
      <c r="G5965" s="10" t="s">
        <v>569</v>
      </c>
      <c r="H5965" s="10" t="s">
        <v>590</v>
      </c>
      <c r="I5965" s="10" t="s">
        <v>748</v>
      </c>
      <c r="J5965" s="10" t="s">
        <v>17322</v>
      </c>
      <c r="K5965" s="10" t="s">
        <v>2022</v>
      </c>
      <c r="L5965" s="10">
        <v>8</v>
      </c>
      <c r="M5965" s="10">
        <v>415.02</v>
      </c>
      <c r="N5965" s="10">
        <v>3320.16</v>
      </c>
      <c r="O5965" s="59">
        <v>0.1</v>
      </c>
      <c r="P5965" s="10">
        <v>332.02</v>
      </c>
      <c r="Q5965" s="10">
        <v>2988.14</v>
      </c>
      <c r="R5965" s="10" t="s">
        <v>614</v>
      </c>
      <c r="S5965" s="10" t="s">
        <v>596</v>
      </c>
      <c r="T5965" s="59">
        <v>0.15</v>
      </c>
      <c r="U5965" s="10">
        <v>448.22</v>
      </c>
    </row>
    <row r="5966" spans="1:21" x14ac:dyDescent="0.3">
      <c r="A5966" s="10" t="s">
        <v>17321</v>
      </c>
      <c r="B5966" s="61">
        <v>45372</v>
      </c>
      <c r="C5966" s="10" t="s">
        <v>17320</v>
      </c>
      <c r="D5966" s="10" t="s">
        <v>17319</v>
      </c>
      <c r="E5966" s="10" t="s">
        <v>592</v>
      </c>
      <c r="F5966" s="10" t="s">
        <v>652</v>
      </c>
      <c r="G5966" s="10" t="s">
        <v>601</v>
      </c>
      <c r="H5966" s="10" t="s">
        <v>544</v>
      </c>
      <c r="I5966" s="10" t="s">
        <v>568</v>
      </c>
      <c r="J5966" s="10" t="s">
        <v>17318</v>
      </c>
      <c r="K5966" s="10" t="s">
        <v>17317</v>
      </c>
      <c r="L5966" s="10">
        <v>1</v>
      </c>
      <c r="M5966" s="10">
        <v>423.45</v>
      </c>
      <c r="N5966" s="10">
        <v>423.45</v>
      </c>
      <c r="O5966" s="59">
        <v>0.2</v>
      </c>
      <c r="P5966" s="10">
        <v>84.69</v>
      </c>
      <c r="Q5966" s="10">
        <v>338.76</v>
      </c>
      <c r="R5966" s="10" t="s">
        <v>614</v>
      </c>
      <c r="S5966" s="10" t="s">
        <v>564</v>
      </c>
      <c r="T5966" s="59">
        <v>0.25</v>
      </c>
      <c r="U5966" s="10">
        <v>84.69</v>
      </c>
    </row>
    <row r="5967" spans="1:21" x14ac:dyDescent="0.3">
      <c r="A5967" s="10" t="s">
        <v>17316</v>
      </c>
      <c r="B5967" s="61">
        <v>45297</v>
      </c>
      <c r="C5967" s="10" t="s">
        <v>17315</v>
      </c>
      <c r="D5967" s="10" t="s">
        <v>17314</v>
      </c>
      <c r="E5967" s="10" t="s">
        <v>592</v>
      </c>
      <c r="F5967" s="10" t="s">
        <v>591</v>
      </c>
      <c r="G5967" s="10" t="s">
        <v>601</v>
      </c>
      <c r="H5967" s="10" t="s">
        <v>590</v>
      </c>
      <c r="I5967" s="10" t="s">
        <v>635</v>
      </c>
      <c r="J5967" s="10" t="s">
        <v>17313</v>
      </c>
      <c r="K5967" s="10" t="s">
        <v>17312</v>
      </c>
      <c r="L5967" s="10">
        <v>2</v>
      </c>
      <c r="M5967" s="10">
        <v>490.59</v>
      </c>
      <c r="N5967" s="10">
        <v>981.18</v>
      </c>
      <c r="O5967" s="59">
        <v>0.2</v>
      </c>
      <c r="P5967" s="10">
        <v>196.24</v>
      </c>
      <c r="Q5967" s="10">
        <v>784.94</v>
      </c>
      <c r="R5967" s="10" t="s">
        <v>586</v>
      </c>
      <c r="S5967" s="10" t="s">
        <v>585</v>
      </c>
      <c r="T5967" s="59">
        <v>0.25</v>
      </c>
      <c r="U5967" s="10">
        <v>196.24</v>
      </c>
    </row>
    <row r="5968" spans="1:21" x14ac:dyDescent="0.3">
      <c r="A5968" s="10" t="s">
        <v>17311</v>
      </c>
      <c r="B5968" s="61">
        <v>45040</v>
      </c>
      <c r="C5968" s="10" t="s">
        <v>17310</v>
      </c>
      <c r="D5968" s="10" t="s">
        <v>17309</v>
      </c>
      <c r="E5968" s="10" t="s">
        <v>581</v>
      </c>
      <c r="F5968" s="10" t="s">
        <v>7</v>
      </c>
      <c r="G5968" s="10" t="s">
        <v>601</v>
      </c>
      <c r="H5968" s="10" t="s">
        <v>590</v>
      </c>
      <c r="I5968" s="10" t="s">
        <v>635</v>
      </c>
      <c r="J5968" s="10" t="s">
        <v>17308</v>
      </c>
      <c r="K5968" s="10" t="s">
        <v>17307</v>
      </c>
      <c r="L5968" s="10">
        <v>10</v>
      </c>
      <c r="M5968" s="10">
        <v>641.63</v>
      </c>
      <c r="N5968" s="10">
        <v>6416.3</v>
      </c>
      <c r="O5968" s="59">
        <v>0.2</v>
      </c>
      <c r="P5968" s="10">
        <v>1283.26</v>
      </c>
      <c r="Q5968" s="10">
        <v>5133.04</v>
      </c>
      <c r="R5968" s="10" t="s">
        <v>614</v>
      </c>
      <c r="S5968" s="10" t="s">
        <v>564</v>
      </c>
      <c r="T5968" s="59">
        <v>0.3</v>
      </c>
      <c r="U5968" s="10">
        <v>1539.91</v>
      </c>
    </row>
    <row r="5969" spans="1:21" x14ac:dyDescent="0.3">
      <c r="A5969" s="10" t="s">
        <v>17306</v>
      </c>
      <c r="B5969" s="61">
        <v>45373</v>
      </c>
      <c r="C5969" s="10" t="s">
        <v>17305</v>
      </c>
      <c r="D5969" s="10" t="s">
        <v>10259</v>
      </c>
      <c r="E5969" s="10" t="s">
        <v>592</v>
      </c>
      <c r="F5969" s="10" t="s">
        <v>591</v>
      </c>
      <c r="G5969" s="10" t="s">
        <v>569</v>
      </c>
      <c r="H5969" s="10" t="s">
        <v>600</v>
      </c>
      <c r="I5969" s="10" t="s">
        <v>627</v>
      </c>
      <c r="J5969" s="10" t="s">
        <v>17304</v>
      </c>
      <c r="K5969" s="10" t="s">
        <v>17303</v>
      </c>
      <c r="L5969" s="10">
        <v>5</v>
      </c>
      <c r="M5969" s="10">
        <v>132.72</v>
      </c>
      <c r="N5969" s="10">
        <v>663.6</v>
      </c>
      <c r="O5969" s="59">
        <v>0</v>
      </c>
      <c r="P5969" s="10">
        <v>0</v>
      </c>
      <c r="Q5969" s="10">
        <v>663.6</v>
      </c>
      <c r="R5969" s="10" t="s">
        <v>586</v>
      </c>
      <c r="S5969" s="10" t="s">
        <v>596</v>
      </c>
      <c r="T5969" s="59">
        <v>0.15</v>
      </c>
      <c r="U5969" s="10">
        <v>99.54</v>
      </c>
    </row>
    <row r="5970" spans="1:21" x14ac:dyDescent="0.3">
      <c r="A5970" s="10" t="s">
        <v>17302</v>
      </c>
      <c r="B5970" s="61">
        <v>45035</v>
      </c>
      <c r="C5970" s="10" t="s">
        <v>8501</v>
      </c>
      <c r="D5970" s="10" t="s">
        <v>9614</v>
      </c>
      <c r="E5970" s="10" t="s">
        <v>581</v>
      </c>
      <c r="F5970" s="10" t="s">
        <v>580</v>
      </c>
      <c r="G5970" s="10" t="s">
        <v>569</v>
      </c>
      <c r="H5970" s="10" t="s">
        <v>579</v>
      </c>
      <c r="I5970" s="10" t="s">
        <v>722</v>
      </c>
      <c r="J5970" s="10" t="s">
        <v>17301</v>
      </c>
      <c r="K5970" s="10" t="s">
        <v>17300</v>
      </c>
      <c r="L5970" s="10">
        <v>1</v>
      </c>
      <c r="M5970" s="10">
        <v>734.02</v>
      </c>
      <c r="N5970" s="10">
        <v>734.02</v>
      </c>
      <c r="O5970" s="59">
        <v>0.1</v>
      </c>
      <c r="P5970" s="10">
        <v>73.400000000000006</v>
      </c>
      <c r="Q5970" s="10">
        <v>660.62</v>
      </c>
      <c r="R5970" s="10" t="s">
        <v>565</v>
      </c>
      <c r="S5970" s="10" t="s">
        <v>585</v>
      </c>
      <c r="T5970" s="59">
        <v>0.25</v>
      </c>
      <c r="U5970" s="10">
        <v>165.16</v>
      </c>
    </row>
    <row r="5971" spans="1:21" x14ac:dyDescent="0.3">
      <c r="A5971" s="10" t="s">
        <v>17299</v>
      </c>
      <c r="B5971" s="61">
        <v>45103</v>
      </c>
      <c r="C5971" s="10" t="s">
        <v>16330</v>
      </c>
      <c r="D5971" s="10" t="s">
        <v>15021</v>
      </c>
      <c r="E5971" s="10" t="s">
        <v>629</v>
      </c>
      <c r="F5971" s="10" t="s">
        <v>790</v>
      </c>
      <c r="G5971" s="10" t="s">
        <v>569</v>
      </c>
      <c r="H5971" s="10" t="s">
        <v>579</v>
      </c>
      <c r="I5971" s="10" t="s">
        <v>722</v>
      </c>
      <c r="J5971" s="10" t="s">
        <v>17298</v>
      </c>
      <c r="K5971" s="10" t="s">
        <v>17297</v>
      </c>
      <c r="L5971" s="10">
        <v>4</v>
      </c>
      <c r="M5971" s="10">
        <v>190.61</v>
      </c>
      <c r="N5971" s="10">
        <v>762.44</v>
      </c>
      <c r="O5971" s="59">
        <v>0.2</v>
      </c>
      <c r="P5971" s="10">
        <v>152.49</v>
      </c>
      <c r="Q5971" s="10">
        <v>609.95000000000005</v>
      </c>
      <c r="R5971" s="10" t="s">
        <v>614</v>
      </c>
      <c r="S5971" s="10" t="s">
        <v>585</v>
      </c>
      <c r="T5971" s="59">
        <v>0.3</v>
      </c>
      <c r="U5971" s="10">
        <v>182.99</v>
      </c>
    </row>
    <row r="5972" spans="1:21" x14ac:dyDescent="0.3">
      <c r="A5972" s="10" t="s">
        <v>17296</v>
      </c>
      <c r="B5972" s="61">
        <v>45190</v>
      </c>
      <c r="C5972" s="10" t="s">
        <v>17295</v>
      </c>
      <c r="D5972" s="10" t="s">
        <v>17294</v>
      </c>
      <c r="E5972" s="10" t="s">
        <v>571</v>
      </c>
      <c r="F5972" s="10" t="s">
        <v>685</v>
      </c>
      <c r="G5972" s="10" t="s">
        <v>569</v>
      </c>
      <c r="H5972" s="10" t="s">
        <v>579</v>
      </c>
      <c r="I5972" s="10" t="s">
        <v>578</v>
      </c>
      <c r="J5972" s="10" t="s">
        <v>17293</v>
      </c>
      <c r="K5972" s="10" t="s">
        <v>17292</v>
      </c>
      <c r="L5972" s="10">
        <v>6</v>
      </c>
      <c r="M5972" s="10">
        <v>854.53</v>
      </c>
      <c r="N5972" s="10">
        <v>5127.18</v>
      </c>
      <c r="O5972" s="59">
        <v>0.1</v>
      </c>
      <c r="P5972" s="10">
        <v>512.72</v>
      </c>
      <c r="Q5972" s="10">
        <v>4614.46</v>
      </c>
      <c r="R5972" s="10" t="s">
        <v>565</v>
      </c>
      <c r="S5972" s="10" t="s">
        <v>564</v>
      </c>
      <c r="T5972" s="59">
        <v>0.3</v>
      </c>
      <c r="U5972" s="10">
        <v>1384.34</v>
      </c>
    </row>
    <row r="5973" spans="1:21" x14ac:dyDescent="0.3">
      <c r="A5973" s="10" t="s">
        <v>17291</v>
      </c>
      <c r="B5973" s="61">
        <v>44952</v>
      </c>
      <c r="C5973" s="10" t="s">
        <v>1158</v>
      </c>
      <c r="D5973" s="10" t="s">
        <v>17290</v>
      </c>
      <c r="E5973" s="10" t="s">
        <v>571</v>
      </c>
      <c r="F5973" s="10" t="s">
        <v>685</v>
      </c>
      <c r="G5973" s="10" t="s">
        <v>601</v>
      </c>
      <c r="H5973" s="10" t="s">
        <v>579</v>
      </c>
      <c r="I5973" s="10" t="s">
        <v>578</v>
      </c>
      <c r="J5973" s="10" t="s">
        <v>17289</v>
      </c>
      <c r="K5973" s="10" t="s">
        <v>17288</v>
      </c>
      <c r="L5973" s="10">
        <v>6</v>
      </c>
      <c r="M5973" s="10">
        <v>399.67</v>
      </c>
      <c r="N5973" s="10">
        <v>2398.02</v>
      </c>
      <c r="O5973" s="59">
        <v>0.05</v>
      </c>
      <c r="P5973" s="10">
        <v>119.9</v>
      </c>
      <c r="Q5973" s="10">
        <v>2278.12</v>
      </c>
      <c r="R5973" s="10" t="s">
        <v>586</v>
      </c>
      <c r="S5973" s="10" t="s">
        <v>564</v>
      </c>
      <c r="T5973" s="59">
        <v>0.15</v>
      </c>
      <c r="U5973" s="10">
        <v>341.72</v>
      </c>
    </row>
    <row r="5974" spans="1:21" x14ac:dyDescent="0.3">
      <c r="A5974" s="10" t="s">
        <v>17287</v>
      </c>
      <c r="B5974" s="61">
        <v>45363</v>
      </c>
      <c r="C5974" s="10" t="s">
        <v>8828</v>
      </c>
      <c r="D5974" s="10" t="s">
        <v>17286</v>
      </c>
      <c r="E5974" s="10" t="s">
        <v>629</v>
      </c>
      <c r="F5974" s="10" t="s">
        <v>790</v>
      </c>
      <c r="G5974" s="10" t="s">
        <v>569</v>
      </c>
      <c r="H5974" s="10" t="s">
        <v>544</v>
      </c>
      <c r="I5974" s="10" t="s">
        <v>610</v>
      </c>
      <c r="J5974" s="10" t="s">
        <v>17285</v>
      </c>
      <c r="K5974" s="10" t="s">
        <v>13912</v>
      </c>
      <c r="L5974" s="10">
        <v>1</v>
      </c>
      <c r="M5974" s="10">
        <v>301.93</v>
      </c>
      <c r="N5974" s="10">
        <v>301.93</v>
      </c>
      <c r="O5974" s="59">
        <v>0.05</v>
      </c>
      <c r="P5974" s="10">
        <v>15.1</v>
      </c>
      <c r="Q5974" s="10">
        <v>286.83</v>
      </c>
      <c r="R5974" s="10" t="s">
        <v>565</v>
      </c>
      <c r="S5974" s="10" t="s">
        <v>564</v>
      </c>
      <c r="T5974" s="59">
        <v>0.25</v>
      </c>
      <c r="U5974" s="10">
        <v>71.709999999999994</v>
      </c>
    </row>
    <row r="5975" spans="1:21" x14ac:dyDescent="0.3">
      <c r="A5975" s="10" t="s">
        <v>17284</v>
      </c>
      <c r="B5975" s="61">
        <v>45111</v>
      </c>
      <c r="C5975" s="10" t="s">
        <v>13901</v>
      </c>
      <c r="D5975" s="10" t="s">
        <v>17283</v>
      </c>
      <c r="E5975" s="10" t="s">
        <v>603</v>
      </c>
      <c r="F5975" s="10" t="s">
        <v>658</v>
      </c>
      <c r="G5975" s="10" t="s">
        <v>601</v>
      </c>
      <c r="H5975" s="10" t="s">
        <v>579</v>
      </c>
      <c r="I5975" s="10" t="s">
        <v>722</v>
      </c>
      <c r="J5975" s="10" t="s">
        <v>9568</v>
      </c>
      <c r="K5975" s="10" t="s">
        <v>17282</v>
      </c>
      <c r="L5975" s="10">
        <v>5</v>
      </c>
      <c r="M5975" s="10">
        <v>757.63</v>
      </c>
      <c r="N5975" s="10">
        <v>3788.15</v>
      </c>
      <c r="O5975" s="59">
        <v>0.1</v>
      </c>
      <c r="P5975" s="10">
        <v>378.82</v>
      </c>
      <c r="Q5975" s="10">
        <v>3409.33</v>
      </c>
      <c r="R5975" s="10" t="s">
        <v>586</v>
      </c>
      <c r="S5975" s="10" t="s">
        <v>585</v>
      </c>
      <c r="T5975" s="59">
        <v>0.15</v>
      </c>
      <c r="U5975" s="10">
        <v>511.4</v>
      </c>
    </row>
    <row r="5976" spans="1:21" x14ac:dyDescent="0.3">
      <c r="A5976" s="10" t="s">
        <v>17281</v>
      </c>
      <c r="B5976" s="61">
        <v>45290</v>
      </c>
      <c r="C5976" s="10" t="s">
        <v>17280</v>
      </c>
      <c r="D5976" s="10" t="s">
        <v>17279</v>
      </c>
      <c r="E5976" s="10" t="s">
        <v>581</v>
      </c>
      <c r="F5976" s="10" t="s">
        <v>83</v>
      </c>
      <c r="G5976" s="10" t="s">
        <v>601</v>
      </c>
      <c r="H5976" s="10" t="s">
        <v>579</v>
      </c>
      <c r="I5976" s="10" t="s">
        <v>722</v>
      </c>
      <c r="J5976" s="10" t="s">
        <v>2442</v>
      </c>
      <c r="K5976" s="10" t="s">
        <v>17278</v>
      </c>
      <c r="L5976" s="10">
        <v>3</v>
      </c>
      <c r="M5976" s="10">
        <v>624.95000000000005</v>
      </c>
      <c r="N5976" s="10">
        <v>1874.85</v>
      </c>
      <c r="O5976" s="59">
        <v>0.1</v>
      </c>
      <c r="P5976" s="10">
        <v>187.49</v>
      </c>
      <c r="Q5976" s="10">
        <v>1687.36</v>
      </c>
      <c r="R5976" s="10" t="s">
        <v>565</v>
      </c>
      <c r="S5976" s="10" t="s">
        <v>585</v>
      </c>
      <c r="T5976" s="59">
        <v>0.3</v>
      </c>
      <c r="U5976" s="10">
        <v>506.21</v>
      </c>
    </row>
    <row r="5977" spans="1:21" x14ac:dyDescent="0.3">
      <c r="A5977" s="10" t="s">
        <v>17277</v>
      </c>
      <c r="B5977" s="61">
        <v>45071</v>
      </c>
      <c r="C5977" s="10" t="s">
        <v>14570</v>
      </c>
      <c r="D5977" s="10" t="s">
        <v>17276</v>
      </c>
      <c r="E5977" s="10" t="s">
        <v>603</v>
      </c>
      <c r="F5977" s="10" t="s">
        <v>602</v>
      </c>
      <c r="G5977" s="10" t="s">
        <v>569</v>
      </c>
      <c r="H5977" s="10" t="s">
        <v>600</v>
      </c>
      <c r="I5977" s="10" t="s">
        <v>599</v>
      </c>
      <c r="J5977" s="10" t="s">
        <v>17275</v>
      </c>
      <c r="K5977" s="10" t="s">
        <v>10221</v>
      </c>
      <c r="L5977" s="10">
        <v>2</v>
      </c>
      <c r="M5977" s="10">
        <v>144.19</v>
      </c>
      <c r="N5977" s="10">
        <v>288.38</v>
      </c>
      <c r="O5977" s="59">
        <v>0.05</v>
      </c>
      <c r="P5977" s="10">
        <v>14.42</v>
      </c>
      <c r="Q5977" s="10">
        <v>273.95999999999998</v>
      </c>
      <c r="R5977" s="10" t="s">
        <v>586</v>
      </c>
      <c r="S5977" s="10" t="s">
        <v>564</v>
      </c>
      <c r="T5977" s="59">
        <v>0.15</v>
      </c>
      <c r="U5977" s="10">
        <v>41.09</v>
      </c>
    </row>
    <row r="5978" spans="1:21" x14ac:dyDescent="0.3">
      <c r="A5978" s="10" t="s">
        <v>17274</v>
      </c>
      <c r="B5978" s="61">
        <v>45340</v>
      </c>
      <c r="C5978" s="10" t="s">
        <v>17273</v>
      </c>
      <c r="D5978" s="10" t="s">
        <v>17272</v>
      </c>
      <c r="E5978" s="10" t="s">
        <v>629</v>
      </c>
      <c r="F5978" s="10" t="s">
        <v>759</v>
      </c>
      <c r="G5978" s="10" t="s">
        <v>569</v>
      </c>
      <c r="H5978" s="10" t="s">
        <v>590</v>
      </c>
      <c r="I5978" s="10" t="s">
        <v>748</v>
      </c>
      <c r="J5978" s="10" t="s">
        <v>17271</v>
      </c>
      <c r="K5978" s="10" t="s">
        <v>17270</v>
      </c>
      <c r="L5978" s="10">
        <v>10</v>
      </c>
      <c r="M5978" s="10">
        <v>917.96</v>
      </c>
      <c r="N5978" s="10">
        <v>9179.6</v>
      </c>
      <c r="O5978" s="59">
        <v>0</v>
      </c>
      <c r="P5978" s="10">
        <v>0</v>
      </c>
      <c r="Q5978" s="10">
        <v>9179.6</v>
      </c>
      <c r="R5978" s="10" t="s">
        <v>565</v>
      </c>
      <c r="S5978" s="10" t="s">
        <v>564</v>
      </c>
      <c r="T5978" s="59">
        <v>0.15</v>
      </c>
      <c r="U5978" s="10">
        <v>1376.94</v>
      </c>
    </row>
    <row r="5979" spans="1:21" x14ac:dyDescent="0.3">
      <c r="A5979" s="10" t="s">
        <v>17269</v>
      </c>
      <c r="B5979" s="61">
        <v>44927</v>
      </c>
      <c r="C5979" s="10" t="s">
        <v>12626</v>
      </c>
      <c r="D5979" s="10" t="s">
        <v>17268</v>
      </c>
      <c r="E5979" s="10" t="s">
        <v>603</v>
      </c>
      <c r="F5979" s="10" t="s">
        <v>658</v>
      </c>
      <c r="G5979" s="10" t="s">
        <v>601</v>
      </c>
      <c r="H5979" s="10" t="s">
        <v>590</v>
      </c>
      <c r="I5979" s="10" t="s">
        <v>635</v>
      </c>
      <c r="J5979" s="10" t="s">
        <v>17241</v>
      </c>
      <c r="K5979" s="10" t="s">
        <v>17267</v>
      </c>
      <c r="L5979" s="10">
        <v>3</v>
      </c>
      <c r="M5979" s="10">
        <v>386.55</v>
      </c>
      <c r="N5979" s="10">
        <v>1159.6500000000001</v>
      </c>
      <c r="O5979" s="59">
        <v>0.05</v>
      </c>
      <c r="P5979" s="10">
        <v>57.98</v>
      </c>
      <c r="Q5979" s="10">
        <v>1101.67</v>
      </c>
      <c r="R5979" s="10" t="s">
        <v>614</v>
      </c>
      <c r="S5979" s="10" t="s">
        <v>564</v>
      </c>
      <c r="T5979" s="59">
        <v>0.25</v>
      </c>
      <c r="U5979" s="10">
        <v>275.42</v>
      </c>
    </row>
    <row r="5980" spans="1:21" x14ac:dyDescent="0.3">
      <c r="A5980" s="10" t="s">
        <v>17266</v>
      </c>
      <c r="B5980" s="61">
        <v>45088</v>
      </c>
      <c r="C5980" s="10" t="s">
        <v>17265</v>
      </c>
      <c r="D5980" s="10" t="s">
        <v>17264</v>
      </c>
      <c r="E5980" s="10" t="s">
        <v>603</v>
      </c>
      <c r="F5980" s="10" t="s">
        <v>636</v>
      </c>
      <c r="G5980" s="10" t="s">
        <v>601</v>
      </c>
      <c r="H5980" s="10" t="s">
        <v>600</v>
      </c>
      <c r="I5980" s="10" t="s">
        <v>599</v>
      </c>
      <c r="J5980" s="10" t="s">
        <v>17263</v>
      </c>
      <c r="K5980" s="10" t="s">
        <v>17262</v>
      </c>
      <c r="L5980" s="10">
        <v>4</v>
      </c>
      <c r="M5980" s="10">
        <v>477.94</v>
      </c>
      <c r="N5980" s="10">
        <v>1911.76</v>
      </c>
      <c r="O5980" s="59">
        <v>0.2</v>
      </c>
      <c r="P5980" s="10">
        <v>382.35</v>
      </c>
      <c r="Q5980" s="10">
        <v>1529.41</v>
      </c>
      <c r="R5980" s="10" t="s">
        <v>614</v>
      </c>
      <c r="S5980" s="10" t="s">
        <v>596</v>
      </c>
      <c r="T5980" s="59">
        <v>0.15</v>
      </c>
      <c r="U5980" s="10">
        <v>229.41</v>
      </c>
    </row>
    <row r="5981" spans="1:21" x14ac:dyDescent="0.3">
      <c r="A5981" s="10" t="s">
        <v>17261</v>
      </c>
      <c r="B5981" s="61">
        <v>44960</v>
      </c>
      <c r="C5981" s="10" t="s">
        <v>16122</v>
      </c>
      <c r="D5981" s="10" t="s">
        <v>3248</v>
      </c>
      <c r="E5981" s="10" t="s">
        <v>592</v>
      </c>
      <c r="F5981" s="10" t="s">
        <v>18</v>
      </c>
      <c r="G5981" s="10" t="s">
        <v>569</v>
      </c>
      <c r="H5981" s="10" t="s">
        <v>600</v>
      </c>
      <c r="I5981" s="10" t="s">
        <v>599</v>
      </c>
      <c r="J5981" s="10" t="s">
        <v>17260</v>
      </c>
      <c r="K5981" s="10" t="s">
        <v>4204</v>
      </c>
      <c r="L5981" s="10">
        <v>3</v>
      </c>
      <c r="M5981" s="10">
        <v>980.87</v>
      </c>
      <c r="N5981" s="10">
        <v>2942.61</v>
      </c>
      <c r="O5981" s="59">
        <v>0</v>
      </c>
      <c r="P5981" s="10">
        <v>0</v>
      </c>
      <c r="Q5981" s="10">
        <v>2942.61</v>
      </c>
      <c r="R5981" s="10" t="s">
        <v>586</v>
      </c>
      <c r="S5981" s="10" t="s">
        <v>607</v>
      </c>
      <c r="T5981" s="59">
        <v>0.3</v>
      </c>
      <c r="U5981" s="10">
        <v>882.78</v>
      </c>
    </row>
    <row r="5982" spans="1:21" x14ac:dyDescent="0.3">
      <c r="A5982" s="10" t="s">
        <v>17259</v>
      </c>
      <c r="B5982" s="61">
        <v>45215</v>
      </c>
      <c r="C5982" s="10" t="s">
        <v>15476</v>
      </c>
      <c r="D5982" s="10" t="s">
        <v>17258</v>
      </c>
      <c r="E5982" s="10" t="s">
        <v>592</v>
      </c>
      <c r="F5982" s="10" t="s">
        <v>652</v>
      </c>
      <c r="G5982" s="10" t="s">
        <v>569</v>
      </c>
      <c r="H5982" s="10" t="s">
        <v>590</v>
      </c>
      <c r="I5982" s="10" t="s">
        <v>635</v>
      </c>
      <c r="J5982" s="10" t="s">
        <v>17257</v>
      </c>
      <c r="K5982" s="10" t="s">
        <v>2706</v>
      </c>
      <c r="L5982" s="10">
        <v>9</v>
      </c>
      <c r="M5982" s="10">
        <v>210.39</v>
      </c>
      <c r="N5982" s="10">
        <v>1893.51</v>
      </c>
      <c r="O5982" s="59">
        <v>0</v>
      </c>
      <c r="P5982" s="10">
        <v>0</v>
      </c>
      <c r="Q5982" s="10">
        <v>1893.51</v>
      </c>
      <c r="R5982" s="10" t="s">
        <v>586</v>
      </c>
      <c r="S5982" s="10" t="s">
        <v>564</v>
      </c>
      <c r="T5982" s="59">
        <v>0.3</v>
      </c>
      <c r="U5982" s="10">
        <v>568.04999999999995</v>
      </c>
    </row>
    <row r="5983" spans="1:21" x14ac:dyDescent="0.3">
      <c r="A5983" s="10" t="s">
        <v>17256</v>
      </c>
      <c r="B5983" s="61">
        <v>45018</v>
      </c>
      <c r="C5983" s="10" t="s">
        <v>6912</v>
      </c>
      <c r="D5983" s="10" t="s">
        <v>17255</v>
      </c>
      <c r="E5983" s="10" t="s">
        <v>592</v>
      </c>
      <c r="F5983" s="10" t="s">
        <v>18</v>
      </c>
      <c r="G5983" s="10" t="s">
        <v>601</v>
      </c>
      <c r="H5983" s="10" t="s">
        <v>600</v>
      </c>
      <c r="I5983" s="10" t="s">
        <v>599</v>
      </c>
      <c r="J5983" s="10" t="s">
        <v>12420</v>
      </c>
      <c r="K5983" s="10" t="s">
        <v>17254</v>
      </c>
      <c r="L5983" s="10">
        <v>2</v>
      </c>
      <c r="M5983" s="10">
        <v>555.78</v>
      </c>
      <c r="N5983" s="10">
        <v>1111.56</v>
      </c>
      <c r="O5983" s="59">
        <v>0.05</v>
      </c>
      <c r="P5983" s="10">
        <v>55.58</v>
      </c>
      <c r="Q5983" s="10">
        <v>1055.98</v>
      </c>
      <c r="R5983" s="10" t="s">
        <v>586</v>
      </c>
      <c r="S5983" s="10" t="s">
        <v>564</v>
      </c>
      <c r="T5983" s="59">
        <v>0.3</v>
      </c>
      <c r="U5983" s="10">
        <v>316.79000000000002</v>
      </c>
    </row>
    <row r="5984" spans="1:21" x14ac:dyDescent="0.3">
      <c r="A5984" s="10" t="s">
        <v>17253</v>
      </c>
      <c r="B5984" s="61">
        <v>44956</v>
      </c>
      <c r="C5984" s="10" t="s">
        <v>17252</v>
      </c>
      <c r="D5984" s="10" t="s">
        <v>17251</v>
      </c>
      <c r="E5984" s="10" t="s">
        <v>629</v>
      </c>
      <c r="F5984" s="10" t="s">
        <v>759</v>
      </c>
      <c r="G5984" s="10" t="s">
        <v>569</v>
      </c>
      <c r="H5984" s="10" t="s">
        <v>590</v>
      </c>
      <c r="I5984" s="10" t="s">
        <v>748</v>
      </c>
      <c r="J5984" s="10" t="s">
        <v>17250</v>
      </c>
      <c r="K5984" s="10" t="s">
        <v>17249</v>
      </c>
      <c r="L5984" s="10">
        <v>8</v>
      </c>
      <c r="M5984" s="10">
        <v>590.33000000000004</v>
      </c>
      <c r="N5984" s="10">
        <v>4722.6400000000003</v>
      </c>
      <c r="O5984" s="59">
        <v>0.2</v>
      </c>
      <c r="P5984" s="10">
        <v>944.53</v>
      </c>
      <c r="Q5984" s="10">
        <v>3778.11</v>
      </c>
      <c r="R5984" s="10" t="s">
        <v>565</v>
      </c>
      <c r="S5984" s="10" t="s">
        <v>607</v>
      </c>
      <c r="T5984" s="59">
        <v>0.15</v>
      </c>
      <c r="U5984" s="10">
        <v>566.72</v>
      </c>
    </row>
    <row r="5985" spans="1:21" x14ac:dyDescent="0.3">
      <c r="A5985" s="10" t="s">
        <v>17248</v>
      </c>
      <c r="B5985" s="61">
        <v>45148</v>
      </c>
      <c r="C5985" s="10" t="s">
        <v>17247</v>
      </c>
      <c r="D5985" s="10" t="s">
        <v>17246</v>
      </c>
      <c r="E5985" s="10" t="s">
        <v>629</v>
      </c>
      <c r="F5985" s="10" t="s">
        <v>759</v>
      </c>
      <c r="G5985" s="10" t="s">
        <v>601</v>
      </c>
      <c r="H5985" s="10" t="s">
        <v>600</v>
      </c>
      <c r="I5985" s="10" t="s">
        <v>664</v>
      </c>
      <c r="J5985" s="10" t="s">
        <v>17245</v>
      </c>
      <c r="K5985" s="10" t="s">
        <v>17244</v>
      </c>
      <c r="L5985" s="10">
        <v>7</v>
      </c>
      <c r="M5985" s="10">
        <v>148.93</v>
      </c>
      <c r="N5985" s="10">
        <v>1042.51</v>
      </c>
      <c r="O5985" s="59">
        <v>0.2</v>
      </c>
      <c r="P5985" s="10">
        <v>208.5</v>
      </c>
      <c r="Q5985" s="10">
        <v>834.01</v>
      </c>
      <c r="R5985" s="10" t="s">
        <v>575</v>
      </c>
      <c r="S5985" s="10" t="s">
        <v>596</v>
      </c>
      <c r="T5985" s="59">
        <v>0.15</v>
      </c>
      <c r="U5985" s="10">
        <v>125.1</v>
      </c>
    </row>
    <row r="5986" spans="1:21" x14ac:dyDescent="0.3">
      <c r="A5986" s="10" t="s">
        <v>17243</v>
      </c>
      <c r="B5986" s="61">
        <v>45020</v>
      </c>
      <c r="C5986" s="10" t="s">
        <v>832</v>
      </c>
      <c r="D5986" s="10" t="s">
        <v>17242</v>
      </c>
      <c r="E5986" s="10" t="s">
        <v>603</v>
      </c>
      <c r="F5986" s="10" t="s">
        <v>602</v>
      </c>
      <c r="G5986" s="10" t="s">
        <v>601</v>
      </c>
      <c r="H5986" s="10" t="s">
        <v>590</v>
      </c>
      <c r="I5986" s="10" t="s">
        <v>635</v>
      </c>
      <c r="J5986" s="10" t="s">
        <v>17241</v>
      </c>
      <c r="K5986" s="10" t="s">
        <v>17240</v>
      </c>
      <c r="L5986" s="10">
        <v>10</v>
      </c>
      <c r="M5986" s="10">
        <v>450.99</v>
      </c>
      <c r="N5986" s="10">
        <v>4509.8999999999996</v>
      </c>
      <c r="O5986" s="59">
        <v>0.1</v>
      </c>
      <c r="P5986" s="10">
        <v>450.99</v>
      </c>
      <c r="Q5986" s="10">
        <v>4058.91</v>
      </c>
      <c r="R5986" s="10" t="s">
        <v>565</v>
      </c>
      <c r="S5986" s="10" t="s">
        <v>564</v>
      </c>
      <c r="T5986" s="59">
        <v>0.25</v>
      </c>
      <c r="U5986" s="10">
        <v>1014.73</v>
      </c>
    </row>
    <row r="5987" spans="1:21" x14ac:dyDescent="0.3">
      <c r="A5987" s="10" t="s">
        <v>17239</v>
      </c>
      <c r="B5987" s="61">
        <v>45299</v>
      </c>
      <c r="C5987" s="10" t="s">
        <v>11742</v>
      </c>
      <c r="D5987" s="10" t="s">
        <v>12583</v>
      </c>
      <c r="E5987" s="10" t="s">
        <v>603</v>
      </c>
      <c r="F5987" s="10" t="s">
        <v>602</v>
      </c>
      <c r="G5987" s="10" t="s">
        <v>601</v>
      </c>
      <c r="H5987" s="10" t="s">
        <v>590</v>
      </c>
      <c r="I5987" s="10" t="s">
        <v>635</v>
      </c>
      <c r="J5987" s="10" t="s">
        <v>10683</v>
      </c>
      <c r="K5987" s="10" t="s">
        <v>4521</v>
      </c>
      <c r="L5987" s="10">
        <v>1</v>
      </c>
      <c r="M5987" s="10">
        <v>325.35000000000002</v>
      </c>
      <c r="N5987" s="10">
        <v>325.35000000000002</v>
      </c>
      <c r="O5987" s="59">
        <v>0</v>
      </c>
      <c r="P5987" s="10">
        <v>0</v>
      </c>
      <c r="Q5987" s="10">
        <v>325.35000000000002</v>
      </c>
      <c r="R5987" s="10" t="s">
        <v>614</v>
      </c>
      <c r="S5987" s="10" t="s">
        <v>564</v>
      </c>
      <c r="T5987" s="59">
        <v>0.3</v>
      </c>
      <c r="U5987" s="10">
        <v>97.61</v>
      </c>
    </row>
    <row r="5988" spans="1:21" x14ac:dyDescent="0.3">
      <c r="A5988" s="10" t="s">
        <v>17238</v>
      </c>
      <c r="B5988" s="61">
        <v>45337</v>
      </c>
      <c r="C5988" s="10" t="s">
        <v>17237</v>
      </c>
      <c r="D5988" s="10" t="s">
        <v>17236</v>
      </c>
      <c r="E5988" s="10" t="s">
        <v>603</v>
      </c>
      <c r="F5988" s="10" t="s">
        <v>602</v>
      </c>
      <c r="G5988" s="10" t="s">
        <v>601</v>
      </c>
      <c r="H5988" s="10" t="s">
        <v>579</v>
      </c>
      <c r="I5988" s="10" t="s">
        <v>711</v>
      </c>
      <c r="J5988" s="10" t="s">
        <v>17235</v>
      </c>
      <c r="K5988" s="10" t="s">
        <v>17234</v>
      </c>
      <c r="L5988" s="10">
        <v>9</v>
      </c>
      <c r="M5988" s="10">
        <v>128.11000000000001</v>
      </c>
      <c r="N5988" s="10">
        <v>1152.99</v>
      </c>
      <c r="O5988" s="59">
        <v>0.1</v>
      </c>
      <c r="P5988" s="10">
        <v>115.3</v>
      </c>
      <c r="Q5988" s="10">
        <v>1037.69</v>
      </c>
      <c r="R5988" s="10" t="s">
        <v>614</v>
      </c>
      <c r="S5988" s="10" t="s">
        <v>585</v>
      </c>
      <c r="T5988" s="59">
        <v>0.15</v>
      </c>
      <c r="U5988" s="10">
        <v>155.65</v>
      </c>
    </row>
    <row r="5989" spans="1:21" x14ac:dyDescent="0.3">
      <c r="A5989" s="10" t="s">
        <v>17233</v>
      </c>
      <c r="B5989" s="61">
        <v>45244</v>
      </c>
      <c r="C5989" s="10" t="s">
        <v>17232</v>
      </c>
      <c r="D5989" s="10" t="s">
        <v>17231</v>
      </c>
      <c r="E5989" s="10" t="s">
        <v>581</v>
      </c>
      <c r="F5989" s="10" t="s">
        <v>580</v>
      </c>
      <c r="G5989" s="10" t="s">
        <v>569</v>
      </c>
      <c r="H5989" s="10" t="s">
        <v>579</v>
      </c>
      <c r="I5989" s="10" t="s">
        <v>578</v>
      </c>
      <c r="J5989" s="10" t="s">
        <v>3058</v>
      </c>
      <c r="K5989" s="10" t="s">
        <v>17230</v>
      </c>
      <c r="L5989" s="10">
        <v>4</v>
      </c>
      <c r="M5989" s="10">
        <v>288.70999999999998</v>
      </c>
      <c r="N5989" s="10">
        <v>1154.8399999999999</v>
      </c>
      <c r="O5989" s="59">
        <v>0</v>
      </c>
      <c r="P5989" s="10">
        <v>0</v>
      </c>
      <c r="Q5989" s="10">
        <v>1154.8399999999999</v>
      </c>
      <c r="R5989" s="10" t="s">
        <v>586</v>
      </c>
      <c r="S5989" s="10" t="s">
        <v>564</v>
      </c>
      <c r="T5989" s="59">
        <v>0.25</v>
      </c>
      <c r="U5989" s="10">
        <v>288.70999999999998</v>
      </c>
    </row>
    <row r="5990" spans="1:21" x14ac:dyDescent="0.3">
      <c r="A5990" s="10" t="s">
        <v>17229</v>
      </c>
      <c r="B5990" s="61">
        <v>45046</v>
      </c>
      <c r="C5990" s="10" t="s">
        <v>17228</v>
      </c>
      <c r="D5990" s="10" t="s">
        <v>17227</v>
      </c>
      <c r="E5990" s="10" t="s">
        <v>581</v>
      </c>
      <c r="F5990" s="10" t="s">
        <v>83</v>
      </c>
      <c r="G5990" s="10" t="s">
        <v>601</v>
      </c>
      <c r="H5990" s="10" t="s">
        <v>600</v>
      </c>
      <c r="I5990" s="10" t="s">
        <v>599</v>
      </c>
      <c r="J5990" s="10" t="s">
        <v>17226</v>
      </c>
      <c r="K5990" s="10" t="s">
        <v>9869</v>
      </c>
      <c r="L5990" s="10">
        <v>8</v>
      </c>
      <c r="M5990" s="10">
        <v>248.45</v>
      </c>
      <c r="N5990" s="10">
        <v>1987.6</v>
      </c>
      <c r="O5990" s="59">
        <v>0.05</v>
      </c>
      <c r="P5990" s="10">
        <v>99.38</v>
      </c>
      <c r="Q5990" s="10">
        <v>1888.22</v>
      </c>
      <c r="R5990" s="10" t="s">
        <v>614</v>
      </c>
      <c r="S5990" s="10" t="s">
        <v>596</v>
      </c>
      <c r="T5990" s="59">
        <v>0.15</v>
      </c>
      <c r="U5990" s="10">
        <v>283.23</v>
      </c>
    </row>
    <row r="5991" spans="1:21" x14ac:dyDescent="0.3">
      <c r="A5991" s="10" t="s">
        <v>17225</v>
      </c>
      <c r="B5991" s="61">
        <v>45226</v>
      </c>
      <c r="C5991" s="10" t="s">
        <v>17224</v>
      </c>
      <c r="D5991" s="10" t="s">
        <v>17223</v>
      </c>
      <c r="E5991" s="10" t="s">
        <v>581</v>
      </c>
      <c r="F5991" s="10" t="s">
        <v>580</v>
      </c>
      <c r="G5991" s="10" t="s">
        <v>569</v>
      </c>
      <c r="H5991" s="10" t="s">
        <v>579</v>
      </c>
      <c r="I5991" s="10" t="s">
        <v>578</v>
      </c>
      <c r="J5991" s="10" t="s">
        <v>17222</v>
      </c>
      <c r="K5991" s="10" t="s">
        <v>17221</v>
      </c>
      <c r="L5991" s="10">
        <v>10</v>
      </c>
      <c r="M5991" s="10">
        <v>228.75</v>
      </c>
      <c r="N5991" s="10">
        <v>2287.5</v>
      </c>
      <c r="O5991" s="59">
        <v>0.1</v>
      </c>
      <c r="P5991" s="10">
        <v>228.75</v>
      </c>
      <c r="Q5991" s="10">
        <v>2058.75</v>
      </c>
      <c r="R5991" s="10" t="s">
        <v>565</v>
      </c>
      <c r="S5991" s="10" t="s">
        <v>585</v>
      </c>
      <c r="T5991" s="59">
        <v>0.25</v>
      </c>
      <c r="U5991" s="10">
        <v>514.69000000000005</v>
      </c>
    </row>
    <row r="5992" spans="1:21" x14ac:dyDescent="0.3">
      <c r="A5992" s="10" t="s">
        <v>17220</v>
      </c>
      <c r="B5992" s="61">
        <v>45089</v>
      </c>
      <c r="C5992" s="10" t="s">
        <v>10772</v>
      </c>
      <c r="D5992" s="10" t="s">
        <v>6704</v>
      </c>
      <c r="E5992" s="10" t="s">
        <v>571</v>
      </c>
      <c r="F5992" s="10" t="s">
        <v>11</v>
      </c>
      <c r="G5992" s="10" t="s">
        <v>569</v>
      </c>
      <c r="H5992" s="10" t="s">
        <v>579</v>
      </c>
      <c r="I5992" s="10" t="s">
        <v>722</v>
      </c>
      <c r="J5992" s="10" t="s">
        <v>17219</v>
      </c>
      <c r="K5992" s="10" t="s">
        <v>17218</v>
      </c>
      <c r="L5992" s="10">
        <v>8</v>
      </c>
      <c r="M5992" s="10">
        <v>708.94</v>
      </c>
      <c r="N5992" s="10">
        <v>5671.52</v>
      </c>
      <c r="O5992" s="59">
        <v>0.05</v>
      </c>
      <c r="P5992" s="10">
        <v>283.58</v>
      </c>
      <c r="Q5992" s="10">
        <v>5387.94</v>
      </c>
      <c r="R5992" s="10" t="s">
        <v>614</v>
      </c>
      <c r="S5992" s="10" t="s">
        <v>564</v>
      </c>
      <c r="T5992" s="59">
        <v>0.25</v>
      </c>
      <c r="U5992" s="10">
        <v>1346.98</v>
      </c>
    </row>
    <row r="5993" spans="1:21" x14ac:dyDescent="0.3">
      <c r="A5993" s="10" t="s">
        <v>17217</v>
      </c>
      <c r="B5993" s="61">
        <v>44979</v>
      </c>
      <c r="C5993" s="10" t="s">
        <v>14894</v>
      </c>
      <c r="D5993" s="10" t="s">
        <v>17216</v>
      </c>
      <c r="E5993" s="10" t="s">
        <v>581</v>
      </c>
      <c r="F5993" s="10" t="s">
        <v>83</v>
      </c>
      <c r="G5993" s="10" t="s">
        <v>569</v>
      </c>
      <c r="H5993" s="10" t="s">
        <v>600</v>
      </c>
      <c r="I5993" s="10" t="s">
        <v>599</v>
      </c>
      <c r="J5993" s="10" t="s">
        <v>17215</v>
      </c>
      <c r="K5993" s="10" t="s">
        <v>10884</v>
      </c>
      <c r="L5993" s="10">
        <v>1</v>
      </c>
      <c r="M5993" s="10">
        <v>962.14</v>
      </c>
      <c r="N5993" s="10">
        <v>962.14</v>
      </c>
      <c r="O5993" s="59">
        <v>0</v>
      </c>
      <c r="P5993" s="10">
        <v>0</v>
      </c>
      <c r="Q5993" s="10">
        <v>962.14</v>
      </c>
      <c r="R5993" s="10" t="s">
        <v>565</v>
      </c>
      <c r="S5993" s="10" t="s">
        <v>585</v>
      </c>
      <c r="T5993" s="59">
        <v>0.25</v>
      </c>
      <c r="U5993" s="10">
        <v>240.53</v>
      </c>
    </row>
    <row r="5994" spans="1:21" x14ac:dyDescent="0.3">
      <c r="A5994" s="10" t="s">
        <v>17214</v>
      </c>
      <c r="B5994" s="61">
        <v>45354</v>
      </c>
      <c r="C5994" s="10" t="s">
        <v>17213</v>
      </c>
      <c r="D5994" s="10" t="s">
        <v>4439</v>
      </c>
      <c r="E5994" s="10" t="s">
        <v>571</v>
      </c>
      <c r="F5994" s="10" t="s">
        <v>685</v>
      </c>
      <c r="G5994" s="10" t="s">
        <v>601</v>
      </c>
      <c r="H5994" s="10" t="s">
        <v>600</v>
      </c>
      <c r="I5994" s="10" t="s">
        <v>664</v>
      </c>
      <c r="J5994" s="10" t="s">
        <v>17212</v>
      </c>
      <c r="K5994" s="10" t="s">
        <v>17211</v>
      </c>
      <c r="L5994" s="10">
        <v>2</v>
      </c>
      <c r="M5994" s="10">
        <v>177.05</v>
      </c>
      <c r="N5994" s="10">
        <v>354.1</v>
      </c>
      <c r="O5994" s="59">
        <v>0</v>
      </c>
      <c r="P5994" s="10">
        <v>0</v>
      </c>
      <c r="Q5994" s="10">
        <v>354.1</v>
      </c>
      <c r="R5994" s="10" t="s">
        <v>565</v>
      </c>
      <c r="S5994" s="10" t="s">
        <v>564</v>
      </c>
      <c r="T5994" s="59">
        <v>0.15</v>
      </c>
      <c r="U5994" s="10">
        <v>53.12</v>
      </c>
    </row>
    <row r="5995" spans="1:21" x14ac:dyDescent="0.3">
      <c r="A5995" s="10" t="s">
        <v>17210</v>
      </c>
      <c r="B5995" s="61">
        <v>44982</v>
      </c>
      <c r="C5995" s="10" t="s">
        <v>5291</v>
      </c>
      <c r="D5995" s="10" t="s">
        <v>11758</v>
      </c>
      <c r="E5995" s="10" t="s">
        <v>629</v>
      </c>
      <c r="F5995" s="10" t="s">
        <v>759</v>
      </c>
      <c r="G5995" s="10" t="s">
        <v>601</v>
      </c>
      <c r="H5995" s="10" t="s">
        <v>600</v>
      </c>
      <c r="I5995" s="10" t="s">
        <v>599</v>
      </c>
      <c r="J5995" s="10" t="s">
        <v>17209</v>
      </c>
      <c r="K5995" s="10" t="s">
        <v>17208</v>
      </c>
      <c r="L5995" s="10">
        <v>2</v>
      </c>
      <c r="M5995" s="10">
        <v>586.84</v>
      </c>
      <c r="N5995" s="10">
        <v>1173.68</v>
      </c>
      <c r="O5995" s="59">
        <v>0.05</v>
      </c>
      <c r="P5995" s="10">
        <v>58.68</v>
      </c>
      <c r="Q5995" s="10">
        <v>1115</v>
      </c>
      <c r="R5995" s="10" t="s">
        <v>575</v>
      </c>
      <c r="S5995" s="10" t="s">
        <v>585</v>
      </c>
      <c r="T5995" s="59">
        <v>0.25</v>
      </c>
      <c r="U5995" s="10">
        <v>278.75</v>
      </c>
    </row>
    <row r="5996" spans="1:21" x14ac:dyDescent="0.3">
      <c r="A5996" s="10" t="s">
        <v>17207</v>
      </c>
      <c r="B5996" s="61">
        <v>45156</v>
      </c>
      <c r="C5996" s="10" t="s">
        <v>17206</v>
      </c>
      <c r="D5996" s="10" t="s">
        <v>17205</v>
      </c>
      <c r="E5996" s="10" t="s">
        <v>571</v>
      </c>
      <c r="F5996" s="10" t="s">
        <v>570</v>
      </c>
      <c r="G5996" s="10" t="s">
        <v>601</v>
      </c>
      <c r="H5996" s="10" t="s">
        <v>600</v>
      </c>
      <c r="I5996" s="10" t="s">
        <v>664</v>
      </c>
      <c r="J5996" s="10" t="s">
        <v>14817</v>
      </c>
      <c r="K5996" s="10" t="s">
        <v>17204</v>
      </c>
      <c r="L5996" s="10">
        <v>6</v>
      </c>
      <c r="M5996" s="10">
        <v>268.72000000000003</v>
      </c>
      <c r="N5996" s="10">
        <v>1612.32</v>
      </c>
      <c r="O5996" s="59">
        <v>0</v>
      </c>
      <c r="P5996" s="10">
        <v>0</v>
      </c>
      <c r="Q5996" s="10">
        <v>1612.32</v>
      </c>
      <c r="R5996" s="10" t="s">
        <v>614</v>
      </c>
      <c r="S5996" s="10" t="s">
        <v>596</v>
      </c>
      <c r="T5996" s="59">
        <v>0.15</v>
      </c>
      <c r="U5996" s="10">
        <v>241.85</v>
      </c>
    </row>
    <row r="5997" spans="1:21" x14ac:dyDescent="0.3">
      <c r="A5997" s="10" t="s">
        <v>17203</v>
      </c>
      <c r="B5997" s="61">
        <v>45202</v>
      </c>
      <c r="C5997" s="10" t="s">
        <v>7077</v>
      </c>
      <c r="D5997" s="10" t="s">
        <v>10108</v>
      </c>
      <c r="E5997" s="10" t="s">
        <v>571</v>
      </c>
      <c r="F5997" s="10" t="s">
        <v>685</v>
      </c>
      <c r="G5997" s="10" t="s">
        <v>569</v>
      </c>
      <c r="H5997" s="10" t="s">
        <v>579</v>
      </c>
      <c r="I5997" s="10" t="s">
        <v>578</v>
      </c>
      <c r="J5997" s="10" t="s">
        <v>17202</v>
      </c>
      <c r="K5997" s="10" t="s">
        <v>17201</v>
      </c>
      <c r="L5997" s="10">
        <v>6</v>
      </c>
      <c r="M5997" s="10">
        <v>286.33</v>
      </c>
      <c r="N5997" s="10">
        <v>1717.98</v>
      </c>
      <c r="O5997" s="59">
        <v>0</v>
      </c>
      <c r="P5997" s="10">
        <v>0</v>
      </c>
      <c r="Q5997" s="10">
        <v>1717.98</v>
      </c>
      <c r="R5997" s="10" t="s">
        <v>614</v>
      </c>
      <c r="S5997" s="10" t="s">
        <v>607</v>
      </c>
      <c r="T5997" s="59">
        <v>0.3</v>
      </c>
      <c r="U5997" s="10">
        <v>515.39</v>
      </c>
    </row>
    <row r="5998" spans="1:21" x14ac:dyDescent="0.3">
      <c r="A5998" s="10" t="s">
        <v>17200</v>
      </c>
      <c r="B5998" s="61">
        <v>45225</v>
      </c>
      <c r="C5998" s="10" t="s">
        <v>1715</v>
      </c>
      <c r="D5998" s="10" t="s">
        <v>1481</v>
      </c>
      <c r="E5998" s="10" t="s">
        <v>629</v>
      </c>
      <c r="F5998" s="10" t="s">
        <v>628</v>
      </c>
      <c r="G5998" s="10" t="s">
        <v>569</v>
      </c>
      <c r="H5998" s="10" t="s">
        <v>579</v>
      </c>
      <c r="I5998" s="10" t="s">
        <v>711</v>
      </c>
      <c r="J5998" s="10" t="s">
        <v>14285</v>
      </c>
      <c r="K5998" s="10" t="s">
        <v>13132</v>
      </c>
      <c r="L5998" s="10">
        <v>6</v>
      </c>
      <c r="M5998" s="10">
        <v>580.37</v>
      </c>
      <c r="N5998" s="10">
        <v>3482.22</v>
      </c>
      <c r="O5998" s="59">
        <v>0.05</v>
      </c>
      <c r="P5998" s="10">
        <v>174.11</v>
      </c>
      <c r="Q5998" s="10">
        <v>3308.11</v>
      </c>
      <c r="R5998" s="10" t="s">
        <v>565</v>
      </c>
      <c r="S5998" s="10" t="s">
        <v>585</v>
      </c>
      <c r="T5998" s="59">
        <v>0.15</v>
      </c>
      <c r="U5998" s="10">
        <v>496.22</v>
      </c>
    </row>
    <row r="5999" spans="1:21" x14ac:dyDescent="0.3">
      <c r="A5999" s="10" t="s">
        <v>17199</v>
      </c>
      <c r="B5999" s="61">
        <v>45108</v>
      </c>
      <c r="C5999" s="10" t="s">
        <v>5111</v>
      </c>
      <c r="D5999" s="10" t="s">
        <v>17198</v>
      </c>
      <c r="E5999" s="10" t="s">
        <v>603</v>
      </c>
      <c r="F5999" s="10" t="s">
        <v>658</v>
      </c>
      <c r="G5999" s="10" t="s">
        <v>569</v>
      </c>
      <c r="H5999" s="10" t="s">
        <v>600</v>
      </c>
      <c r="I5999" s="10" t="s">
        <v>599</v>
      </c>
      <c r="J5999" s="10" t="s">
        <v>17197</v>
      </c>
      <c r="K5999" s="10" t="s">
        <v>17196</v>
      </c>
      <c r="L5999" s="10">
        <v>4</v>
      </c>
      <c r="M5999" s="10">
        <v>518.72</v>
      </c>
      <c r="N5999" s="10">
        <v>2074.88</v>
      </c>
      <c r="O5999" s="59">
        <v>0.05</v>
      </c>
      <c r="P5999" s="10">
        <v>103.74</v>
      </c>
      <c r="Q5999" s="10">
        <v>1971.14</v>
      </c>
      <c r="R5999" s="10" t="s">
        <v>565</v>
      </c>
      <c r="S5999" s="10" t="s">
        <v>596</v>
      </c>
      <c r="T5999" s="59">
        <v>0.3</v>
      </c>
      <c r="U5999" s="10">
        <v>591.34</v>
      </c>
    </row>
    <row r="6000" spans="1:21" x14ac:dyDescent="0.3">
      <c r="A6000" s="10" t="s">
        <v>17195</v>
      </c>
      <c r="B6000" s="61">
        <v>45292</v>
      </c>
      <c r="C6000" s="10" t="s">
        <v>17194</v>
      </c>
      <c r="D6000" s="10" t="s">
        <v>10346</v>
      </c>
      <c r="E6000" s="10" t="s">
        <v>571</v>
      </c>
      <c r="F6000" s="10" t="s">
        <v>685</v>
      </c>
      <c r="G6000" s="10" t="s">
        <v>569</v>
      </c>
      <c r="H6000" s="10" t="s">
        <v>600</v>
      </c>
      <c r="I6000" s="10" t="s">
        <v>664</v>
      </c>
      <c r="J6000" s="10" t="s">
        <v>17193</v>
      </c>
      <c r="K6000" s="10" t="s">
        <v>11043</v>
      </c>
      <c r="L6000" s="10">
        <v>10</v>
      </c>
      <c r="M6000" s="10">
        <v>110.56</v>
      </c>
      <c r="N6000" s="10">
        <v>1105.5999999999999</v>
      </c>
      <c r="O6000" s="59">
        <v>0.2</v>
      </c>
      <c r="P6000" s="10">
        <v>221.12</v>
      </c>
      <c r="Q6000" s="10">
        <v>884.48</v>
      </c>
      <c r="R6000" s="10" t="s">
        <v>565</v>
      </c>
      <c r="S6000" s="10" t="s">
        <v>596</v>
      </c>
      <c r="T6000" s="59">
        <v>0.25</v>
      </c>
      <c r="U6000" s="10">
        <v>221.12</v>
      </c>
    </row>
    <row r="6001" spans="1:21" x14ac:dyDescent="0.3">
      <c r="A6001" s="10" t="s">
        <v>17192</v>
      </c>
      <c r="B6001" s="61">
        <v>45239</v>
      </c>
      <c r="C6001" s="10" t="s">
        <v>4478</v>
      </c>
      <c r="D6001" s="10" t="s">
        <v>17191</v>
      </c>
      <c r="E6001" s="10" t="s">
        <v>592</v>
      </c>
      <c r="F6001" s="10" t="s">
        <v>591</v>
      </c>
      <c r="G6001" s="10" t="s">
        <v>601</v>
      </c>
      <c r="H6001" s="10" t="s">
        <v>579</v>
      </c>
      <c r="I6001" s="10" t="s">
        <v>578</v>
      </c>
      <c r="J6001" s="10" t="s">
        <v>17190</v>
      </c>
      <c r="K6001" s="10" t="s">
        <v>7885</v>
      </c>
      <c r="L6001" s="10">
        <v>6</v>
      </c>
      <c r="M6001" s="10">
        <v>112.94</v>
      </c>
      <c r="N6001" s="10">
        <v>677.64</v>
      </c>
      <c r="O6001" s="59">
        <v>0</v>
      </c>
      <c r="P6001" s="10">
        <v>0</v>
      </c>
      <c r="Q6001" s="10">
        <v>677.64</v>
      </c>
      <c r="R6001" s="10" t="s">
        <v>575</v>
      </c>
      <c r="S6001" s="10" t="s">
        <v>596</v>
      </c>
      <c r="T6001" s="59">
        <v>0.3</v>
      </c>
      <c r="U6001" s="10">
        <v>203.29</v>
      </c>
    </row>
    <row r="6002" spans="1:21" x14ac:dyDescent="0.3">
      <c r="A6002" s="10" t="s">
        <v>17189</v>
      </c>
      <c r="B6002" s="61">
        <v>44957</v>
      </c>
      <c r="C6002" s="10" t="s">
        <v>17188</v>
      </c>
      <c r="D6002" s="10" t="s">
        <v>17187</v>
      </c>
      <c r="E6002" s="10" t="s">
        <v>603</v>
      </c>
      <c r="F6002" s="10" t="s">
        <v>636</v>
      </c>
      <c r="G6002" s="10" t="s">
        <v>601</v>
      </c>
      <c r="H6002" s="10" t="s">
        <v>579</v>
      </c>
      <c r="I6002" s="10" t="s">
        <v>578</v>
      </c>
      <c r="J6002" s="10" t="s">
        <v>17186</v>
      </c>
      <c r="K6002" s="10" t="s">
        <v>17185</v>
      </c>
      <c r="L6002" s="10">
        <v>9</v>
      </c>
      <c r="M6002" s="10">
        <v>488.17</v>
      </c>
      <c r="N6002" s="10">
        <v>4393.53</v>
      </c>
      <c r="O6002" s="59">
        <v>0.2</v>
      </c>
      <c r="P6002" s="10">
        <v>878.71</v>
      </c>
      <c r="Q6002" s="10">
        <v>3514.82</v>
      </c>
      <c r="R6002" s="10" t="s">
        <v>586</v>
      </c>
      <c r="S6002" s="10" t="s">
        <v>607</v>
      </c>
      <c r="T6002" s="59">
        <v>0.15</v>
      </c>
      <c r="U6002" s="10">
        <v>527.22</v>
      </c>
    </row>
    <row r="6003" spans="1:21" x14ac:dyDescent="0.3">
      <c r="A6003" s="10" t="s">
        <v>17184</v>
      </c>
      <c r="B6003" s="61">
        <v>45235</v>
      </c>
      <c r="C6003" s="10" t="s">
        <v>8240</v>
      </c>
      <c r="D6003" s="10" t="s">
        <v>1456</v>
      </c>
      <c r="E6003" s="10" t="s">
        <v>592</v>
      </c>
      <c r="F6003" s="10" t="s">
        <v>591</v>
      </c>
      <c r="G6003" s="10" t="s">
        <v>569</v>
      </c>
      <c r="H6003" s="10" t="s">
        <v>600</v>
      </c>
      <c r="I6003" s="10" t="s">
        <v>599</v>
      </c>
      <c r="J6003" s="10" t="s">
        <v>15493</v>
      </c>
      <c r="K6003" s="10" t="s">
        <v>6156</v>
      </c>
      <c r="L6003" s="10">
        <v>5</v>
      </c>
      <c r="M6003" s="10">
        <v>896.08</v>
      </c>
      <c r="N6003" s="10">
        <v>4480.3999999999996</v>
      </c>
      <c r="O6003" s="59">
        <v>0.2</v>
      </c>
      <c r="P6003" s="10">
        <v>896.08</v>
      </c>
      <c r="Q6003" s="10">
        <v>3584.32</v>
      </c>
      <c r="R6003" s="10" t="s">
        <v>586</v>
      </c>
      <c r="S6003" s="10" t="s">
        <v>596</v>
      </c>
      <c r="T6003" s="59">
        <v>0.25</v>
      </c>
      <c r="U6003" s="10">
        <v>896.08</v>
      </c>
    </row>
    <row r="6004" spans="1:21" x14ac:dyDescent="0.3">
      <c r="A6004" s="10" t="s">
        <v>17183</v>
      </c>
      <c r="B6004" s="61">
        <v>44954</v>
      </c>
      <c r="C6004" s="10" t="s">
        <v>17182</v>
      </c>
      <c r="D6004" s="10" t="s">
        <v>17181</v>
      </c>
      <c r="E6004" s="10" t="s">
        <v>603</v>
      </c>
      <c r="F6004" s="10" t="s">
        <v>636</v>
      </c>
      <c r="G6004" s="10" t="s">
        <v>601</v>
      </c>
      <c r="H6004" s="10" t="s">
        <v>590</v>
      </c>
      <c r="I6004" s="10" t="s">
        <v>635</v>
      </c>
      <c r="J6004" s="10" t="s">
        <v>17180</v>
      </c>
      <c r="K6004" s="10" t="s">
        <v>6352</v>
      </c>
      <c r="L6004" s="10">
        <v>6</v>
      </c>
      <c r="M6004" s="10">
        <v>738.38</v>
      </c>
      <c r="N6004" s="10">
        <v>4430.28</v>
      </c>
      <c r="O6004" s="59">
        <v>0.1</v>
      </c>
      <c r="P6004" s="10">
        <v>443.03</v>
      </c>
      <c r="Q6004" s="10">
        <v>3987.25</v>
      </c>
      <c r="R6004" s="10" t="s">
        <v>565</v>
      </c>
      <c r="S6004" s="10" t="s">
        <v>585</v>
      </c>
      <c r="T6004" s="59">
        <v>0.3</v>
      </c>
      <c r="U6004" s="10">
        <v>1196.17</v>
      </c>
    </row>
    <row r="6005" spans="1:21" x14ac:dyDescent="0.3">
      <c r="A6005" s="10" t="s">
        <v>17179</v>
      </c>
      <c r="B6005" s="61">
        <v>45060</v>
      </c>
      <c r="C6005" s="10" t="s">
        <v>14754</v>
      </c>
      <c r="D6005" s="10" t="s">
        <v>17178</v>
      </c>
      <c r="E6005" s="10" t="s">
        <v>603</v>
      </c>
      <c r="F6005" s="10" t="s">
        <v>636</v>
      </c>
      <c r="G6005" s="10" t="s">
        <v>569</v>
      </c>
      <c r="H6005" s="10" t="s">
        <v>544</v>
      </c>
      <c r="I6005" s="10" t="s">
        <v>610</v>
      </c>
      <c r="J6005" s="10" t="s">
        <v>17177</v>
      </c>
      <c r="K6005" s="10" t="s">
        <v>10027</v>
      </c>
      <c r="L6005" s="10">
        <v>10</v>
      </c>
      <c r="M6005" s="10">
        <v>353.05</v>
      </c>
      <c r="N6005" s="10">
        <v>3530.5</v>
      </c>
      <c r="O6005" s="59">
        <v>0.1</v>
      </c>
      <c r="P6005" s="10">
        <v>353.05</v>
      </c>
      <c r="Q6005" s="10">
        <v>3177.45</v>
      </c>
      <c r="R6005" s="10" t="s">
        <v>575</v>
      </c>
      <c r="S6005" s="10" t="s">
        <v>607</v>
      </c>
      <c r="T6005" s="59">
        <v>0.15</v>
      </c>
      <c r="U6005" s="10">
        <v>476.62</v>
      </c>
    </row>
    <row r="6006" spans="1:21" x14ac:dyDescent="0.3">
      <c r="A6006" s="10" t="s">
        <v>17176</v>
      </c>
      <c r="B6006" s="61">
        <v>45290</v>
      </c>
      <c r="C6006" s="10" t="s">
        <v>1263</v>
      </c>
      <c r="D6006" s="10" t="s">
        <v>15545</v>
      </c>
      <c r="E6006" s="10" t="s">
        <v>581</v>
      </c>
      <c r="F6006" s="10" t="s">
        <v>580</v>
      </c>
      <c r="G6006" s="10" t="s">
        <v>569</v>
      </c>
      <c r="H6006" s="10" t="s">
        <v>544</v>
      </c>
      <c r="I6006" s="10" t="s">
        <v>10</v>
      </c>
      <c r="J6006" s="10" t="s">
        <v>17175</v>
      </c>
      <c r="K6006" s="10" t="s">
        <v>16978</v>
      </c>
      <c r="L6006" s="10">
        <v>10</v>
      </c>
      <c r="M6006" s="10">
        <v>745.21</v>
      </c>
      <c r="N6006" s="10">
        <v>7452.1</v>
      </c>
      <c r="O6006" s="59">
        <v>0.05</v>
      </c>
      <c r="P6006" s="10">
        <v>372.61</v>
      </c>
      <c r="Q6006" s="10">
        <v>7079.49</v>
      </c>
      <c r="R6006" s="10" t="s">
        <v>586</v>
      </c>
      <c r="S6006" s="10" t="s">
        <v>564</v>
      </c>
      <c r="T6006" s="59">
        <v>0.3</v>
      </c>
      <c r="U6006" s="10">
        <v>2123.85</v>
      </c>
    </row>
    <row r="6007" spans="1:21" x14ac:dyDescent="0.3">
      <c r="A6007" s="10" t="s">
        <v>17174</v>
      </c>
      <c r="B6007" s="61">
        <v>45266</v>
      </c>
      <c r="C6007" s="10" t="s">
        <v>17173</v>
      </c>
      <c r="D6007" s="10" t="s">
        <v>17172</v>
      </c>
      <c r="E6007" s="10" t="s">
        <v>571</v>
      </c>
      <c r="F6007" s="10" t="s">
        <v>570</v>
      </c>
      <c r="G6007" s="10" t="s">
        <v>569</v>
      </c>
      <c r="H6007" s="10" t="s">
        <v>544</v>
      </c>
      <c r="I6007" s="10" t="s">
        <v>568</v>
      </c>
      <c r="J6007" s="10" t="s">
        <v>14380</v>
      </c>
      <c r="K6007" s="10" t="s">
        <v>17171</v>
      </c>
      <c r="L6007" s="10">
        <v>1</v>
      </c>
      <c r="M6007" s="10">
        <v>799.67</v>
      </c>
      <c r="N6007" s="10">
        <v>799.67</v>
      </c>
      <c r="O6007" s="59">
        <v>0</v>
      </c>
      <c r="P6007" s="10">
        <v>0</v>
      </c>
      <c r="Q6007" s="10">
        <v>799.67</v>
      </c>
      <c r="R6007" s="10" t="s">
        <v>586</v>
      </c>
      <c r="S6007" s="10" t="s">
        <v>564</v>
      </c>
      <c r="T6007" s="59">
        <v>0.15</v>
      </c>
      <c r="U6007" s="10">
        <v>119.95</v>
      </c>
    </row>
    <row r="6008" spans="1:21" x14ac:dyDescent="0.3">
      <c r="A6008" s="10" t="s">
        <v>17170</v>
      </c>
      <c r="B6008" s="61">
        <v>45367</v>
      </c>
      <c r="C6008" s="10" t="s">
        <v>17169</v>
      </c>
      <c r="D6008" s="10" t="s">
        <v>17168</v>
      </c>
      <c r="E6008" s="10" t="s">
        <v>592</v>
      </c>
      <c r="F6008" s="10" t="s">
        <v>652</v>
      </c>
      <c r="G6008" s="10" t="s">
        <v>569</v>
      </c>
      <c r="H6008" s="10" t="s">
        <v>600</v>
      </c>
      <c r="I6008" s="10" t="s">
        <v>627</v>
      </c>
      <c r="J6008" s="10" t="s">
        <v>17167</v>
      </c>
      <c r="K6008" s="10" t="s">
        <v>17166</v>
      </c>
      <c r="L6008" s="10">
        <v>3</v>
      </c>
      <c r="M6008" s="10">
        <v>830.56</v>
      </c>
      <c r="N6008" s="10">
        <v>2491.6799999999998</v>
      </c>
      <c r="O6008" s="59">
        <v>0</v>
      </c>
      <c r="P6008" s="10">
        <v>0</v>
      </c>
      <c r="Q6008" s="10">
        <v>2491.6799999999998</v>
      </c>
      <c r="R6008" s="10" t="s">
        <v>575</v>
      </c>
      <c r="S6008" s="10" t="s">
        <v>585</v>
      </c>
      <c r="T6008" s="59">
        <v>0.25</v>
      </c>
      <c r="U6008" s="10">
        <v>622.91999999999996</v>
      </c>
    </row>
    <row r="6009" spans="1:21" x14ac:dyDescent="0.3">
      <c r="A6009" s="10" t="s">
        <v>17165</v>
      </c>
      <c r="B6009" s="61">
        <v>45357</v>
      </c>
      <c r="C6009" s="10" t="s">
        <v>7335</v>
      </c>
      <c r="D6009" s="10" t="s">
        <v>6050</v>
      </c>
      <c r="E6009" s="10" t="s">
        <v>581</v>
      </c>
      <c r="F6009" s="10" t="s">
        <v>83</v>
      </c>
      <c r="G6009" s="10" t="s">
        <v>601</v>
      </c>
      <c r="H6009" s="10" t="s">
        <v>600</v>
      </c>
      <c r="I6009" s="10" t="s">
        <v>627</v>
      </c>
      <c r="J6009" s="10" t="s">
        <v>11647</v>
      </c>
      <c r="K6009" s="10" t="s">
        <v>17164</v>
      </c>
      <c r="L6009" s="10">
        <v>7</v>
      </c>
      <c r="M6009" s="10">
        <v>490.71</v>
      </c>
      <c r="N6009" s="10">
        <v>3434.97</v>
      </c>
      <c r="O6009" s="59">
        <v>0.1</v>
      </c>
      <c r="P6009" s="10">
        <v>343.5</v>
      </c>
      <c r="Q6009" s="10">
        <v>3091.47</v>
      </c>
      <c r="R6009" s="10" t="s">
        <v>565</v>
      </c>
      <c r="S6009" s="10" t="s">
        <v>596</v>
      </c>
      <c r="T6009" s="59">
        <v>0.25</v>
      </c>
      <c r="U6009" s="10">
        <v>772.87</v>
      </c>
    </row>
    <row r="6010" spans="1:21" x14ac:dyDescent="0.3">
      <c r="A6010" s="10" t="s">
        <v>17163</v>
      </c>
      <c r="B6010" s="61">
        <v>45214</v>
      </c>
      <c r="C6010" s="10" t="s">
        <v>17162</v>
      </c>
      <c r="D6010" s="10" t="s">
        <v>16548</v>
      </c>
      <c r="E6010" s="10" t="s">
        <v>592</v>
      </c>
      <c r="F6010" s="10" t="s">
        <v>652</v>
      </c>
      <c r="G6010" s="10" t="s">
        <v>601</v>
      </c>
      <c r="H6010" s="10" t="s">
        <v>600</v>
      </c>
      <c r="I6010" s="10" t="s">
        <v>599</v>
      </c>
      <c r="J6010" s="10" t="s">
        <v>17161</v>
      </c>
      <c r="K6010" s="10" t="s">
        <v>17160</v>
      </c>
      <c r="L6010" s="10">
        <v>5</v>
      </c>
      <c r="M6010" s="10">
        <v>894.13</v>
      </c>
      <c r="N6010" s="10">
        <v>4470.6499999999996</v>
      </c>
      <c r="O6010" s="59">
        <v>0</v>
      </c>
      <c r="P6010" s="10">
        <v>0</v>
      </c>
      <c r="Q6010" s="10">
        <v>4470.6499999999996</v>
      </c>
      <c r="R6010" s="10" t="s">
        <v>565</v>
      </c>
      <c r="S6010" s="10" t="s">
        <v>564</v>
      </c>
      <c r="T6010" s="59">
        <v>0.15</v>
      </c>
      <c r="U6010" s="10">
        <v>670.6</v>
      </c>
    </row>
    <row r="6011" spans="1:21" x14ac:dyDescent="0.3">
      <c r="A6011" s="10" t="s">
        <v>17159</v>
      </c>
      <c r="B6011" s="61">
        <v>45112</v>
      </c>
      <c r="C6011" s="10" t="s">
        <v>17158</v>
      </c>
      <c r="D6011" s="10" t="s">
        <v>17157</v>
      </c>
      <c r="E6011" s="10" t="s">
        <v>571</v>
      </c>
      <c r="F6011" s="10" t="s">
        <v>685</v>
      </c>
      <c r="G6011" s="10" t="s">
        <v>569</v>
      </c>
      <c r="H6011" s="10" t="s">
        <v>544</v>
      </c>
      <c r="I6011" s="10" t="s">
        <v>610</v>
      </c>
      <c r="J6011" s="10" t="s">
        <v>2432</v>
      </c>
      <c r="K6011" s="10" t="s">
        <v>17156</v>
      </c>
      <c r="L6011" s="10">
        <v>8</v>
      </c>
      <c r="M6011" s="10">
        <v>593.88</v>
      </c>
      <c r="N6011" s="10">
        <v>4751.04</v>
      </c>
      <c r="O6011" s="59">
        <v>0.2</v>
      </c>
      <c r="P6011" s="10">
        <v>950.21</v>
      </c>
      <c r="Q6011" s="10">
        <v>3800.83</v>
      </c>
      <c r="R6011" s="10" t="s">
        <v>586</v>
      </c>
      <c r="S6011" s="10" t="s">
        <v>564</v>
      </c>
      <c r="T6011" s="59">
        <v>0.25</v>
      </c>
      <c r="U6011" s="10">
        <v>950.21</v>
      </c>
    </row>
    <row r="6012" spans="1:21" x14ac:dyDescent="0.3">
      <c r="A6012" s="10" t="s">
        <v>17155</v>
      </c>
      <c r="B6012" s="61">
        <v>45145</v>
      </c>
      <c r="C6012" s="10" t="s">
        <v>17154</v>
      </c>
      <c r="D6012" s="10" t="s">
        <v>13415</v>
      </c>
      <c r="E6012" s="10" t="s">
        <v>603</v>
      </c>
      <c r="F6012" s="10" t="s">
        <v>658</v>
      </c>
      <c r="G6012" s="10" t="s">
        <v>601</v>
      </c>
      <c r="H6012" s="10" t="s">
        <v>600</v>
      </c>
      <c r="I6012" s="10" t="s">
        <v>627</v>
      </c>
      <c r="J6012" s="10" t="s">
        <v>17153</v>
      </c>
      <c r="K6012" s="10" t="s">
        <v>17152</v>
      </c>
      <c r="L6012" s="10">
        <v>6</v>
      </c>
      <c r="M6012" s="10">
        <v>327.57</v>
      </c>
      <c r="N6012" s="10">
        <v>1965.42</v>
      </c>
      <c r="O6012" s="59">
        <v>0.2</v>
      </c>
      <c r="P6012" s="10">
        <v>393.08</v>
      </c>
      <c r="Q6012" s="10">
        <v>1572.34</v>
      </c>
      <c r="R6012" s="10" t="s">
        <v>565</v>
      </c>
      <c r="S6012" s="10" t="s">
        <v>607</v>
      </c>
      <c r="T6012" s="59">
        <v>0.3</v>
      </c>
      <c r="U6012" s="10">
        <v>471.7</v>
      </c>
    </row>
    <row r="6013" spans="1:21" x14ac:dyDescent="0.3">
      <c r="A6013" s="10" t="s">
        <v>17151</v>
      </c>
      <c r="B6013" s="61">
        <v>45181</v>
      </c>
      <c r="C6013" s="10" t="s">
        <v>14680</v>
      </c>
      <c r="D6013" s="10" t="s">
        <v>17089</v>
      </c>
      <c r="E6013" s="10" t="s">
        <v>571</v>
      </c>
      <c r="F6013" s="10" t="s">
        <v>685</v>
      </c>
      <c r="G6013" s="10" t="s">
        <v>569</v>
      </c>
      <c r="H6013" s="10" t="s">
        <v>579</v>
      </c>
      <c r="I6013" s="10" t="s">
        <v>722</v>
      </c>
      <c r="J6013" s="10" t="s">
        <v>17150</v>
      </c>
      <c r="K6013" s="10" t="s">
        <v>17149</v>
      </c>
      <c r="L6013" s="10">
        <v>1</v>
      </c>
      <c r="M6013" s="10">
        <v>535.4</v>
      </c>
      <c r="N6013" s="10">
        <v>535.4</v>
      </c>
      <c r="O6013" s="59">
        <v>0</v>
      </c>
      <c r="P6013" s="10">
        <v>0</v>
      </c>
      <c r="Q6013" s="10">
        <v>535.4</v>
      </c>
      <c r="R6013" s="10" t="s">
        <v>614</v>
      </c>
      <c r="S6013" s="10" t="s">
        <v>607</v>
      </c>
      <c r="T6013" s="59">
        <v>0.3</v>
      </c>
      <c r="U6013" s="10">
        <v>160.62</v>
      </c>
    </row>
    <row r="6014" spans="1:21" x14ac:dyDescent="0.3">
      <c r="A6014" s="10" t="s">
        <v>17148</v>
      </c>
      <c r="B6014" s="61">
        <v>45251</v>
      </c>
      <c r="C6014" s="10" t="s">
        <v>8455</v>
      </c>
      <c r="D6014" s="10" t="s">
        <v>7138</v>
      </c>
      <c r="E6014" s="10" t="s">
        <v>571</v>
      </c>
      <c r="F6014" s="10" t="s">
        <v>11</v>
      </c>
      <c r="G6014" s="10" t="s">
        <v>601</v>
      </c>
      <c r="H6014" s="10" t="s">
        <v>590</v>
      </c>
      <c r="I6014" s="10" t="s">
        <v>589</v>
      </c>
      <c r="J6014" s="10" t="s">
        <v>17147</v>
      </c>
      <c r="K6014" s="10" t="s">
        <v>17146</v>
      </c>
      <c r="L6014" s="10">
        <v>3</v>
      </c>
      <c r="M6014" s="10">
        <v>849.57</v>
      </c>
      <c r="N6014" s="10">
        <v>2548.71</v>
      </c>
      <c r="O6014" s="59">
        <v>0</v>
      </c>
      <c r="P6014" s="10">
        <v>0</v>
      </c>
      <c r="Q6014" s="10">
        <v>2548.71</v>
      </c>
      <c r="R6014" s="10" t="s">
        <v>586</v>
      </c>
      <c r="S6014" s="10" t="s">
        <v>564</v>
      </c>
      <c r="T6014" s="59">
        <v>0.3</v>
      </c>
      <c r="U6014" s="10">
        <v>764.61</v>
      </c>
    </row>
    <row r="6015" spans="1:21" x14ac:dyDescent="0.3">
      <c r="A6015" s="10" t="s">
        <v>17145</v>
      </c>
      <c r="B6015" s="61">
        <v>45205</v>
      </c>
      <c r="C6015" s="10" t="s">
        <v>3987</v>
      </c>
      <c r="D6015" s="10" t="s">
        <v>17144</v>
      </c>
      <c r="E6015" s="10" t="s">
        <v>581</v>
      </c>
      <c r="F6015" s="10" t="s">
        <v>580</v>
      </c>
      <c r="G6015" s="10" t="s">
        <v>569</v>
      </c>
      <c r="H6015" s="10" t="s">
        <v>600</v>
      </c>
      <c r="I6015" s="10" t="s">
        <v>599</v>
      </c>
      <c r="J6015" s="10" t="s">
        <v>7656</v>
      </c>
      <c r="K6015" s="10" t="s">
        <v>17143</v>
      </c>
      <c r="L6015" s="10">
        <v>4</v>
      </c>
      <c r="M6015" s="10">
        <v>371.78</v>
      </c>
      <c r="N6015" s="10">
        <v>1487.12</v>
      </c>
      <c r="O6015" s="59">
        <v>0.2</v>
      </c>
      <c r="P6015" s="10">
        <v>297.42</v>
      </c>
      <c r="Q6015" s="10">
        <v>1189.7</v>
      </c>
      <c r="R6015" s="10" t="s">
        <v>614</v>
      </c>
      <c r="S6015" s="10" t="s">
        <v>596</v>
      </c>
      <c r="T6015" s="59">
        <v>0.3</v>
      </c>
      <c r="U6015" s="10">
        <v>356.91</v>
      </c>
    </row>
    <row r="6016" spans="1:21" x14ac:dyDescent="0.3">
      <c r="A6016" s="10" t="s">
        <v>17142</v>
      </c>
      <c r="B6016" s="61">
        <v>45376</v>
      </c>
      <c r="C6016" s="10" t="s">
        <v>2444</v>
      </c>
      <c r="D6016" s="10" t="s">
        <v>13963</v>
      </c>
      <c r="E6016" s="10" t="s">
        <v>571</v>
      </c>
      <c r="F6016" s="10" t="s">
        <v>11</v>
      </c>
      <c r="G6016" s="10" t="s">
        <v>601</v>
      </c>
      <c r="H6016" s="10" t="s">
        <v>590</v>
      </c>
      <c r="I6016" s="10" t="s">
        <v>748</v>
      </c>
      <c r="J6016" s="10" t="s">
        <v>17141</v>
      </c>
      <c r="K6016" s="10" t="s">
        <v>17140</v>
      </c>
      <c r="L6016" s="10">
        <v>5</v>
      </c>
      <c r="M6016" s="10">
        <v>198.8</v>
      </c>
      <c r="N6016" s="10">
        <v>994</v>
      </c>
      <c r="O6016" s="59">
        <v>0.2</v>
      </c>
      <c r="P6016" s="10">
        <v>198.8</v>
      </c>
      <c r="Q6016" s="10">
        <v>795.2</v>
      </c>
      <c r="R6016" s="10" t="s">
        <v>565</v>
      </c>
      <c r="S6016" s="10" t="s">
        <v>564</v>
      </c>
      <c r="T6016" s="59">
        <v>0.3</v>
      </c>
      <c r="U6016" s="10">
        <v>238.56</v>
      </c>
    </row>
    <row r="6017" spans="1:21" x14ac:dyDescent="0.3">
      <c r="A6017" s="10" t="s">
        <v>17139</v>
      </c>
      <c r="B6017" s="61">
        <v>45348</v>
      </c>
      <c r="C6017" s="10" t="s">
        <v>6642</v>
      </c>
      <c r="D6017" s="10" t="s">
        <v>17138</v>
      </c>
      <c r="E6017" s="10" t="s">
        <v>629</v>
      </c>
      <c r="F6017" s="10" t="s">
        <v>759</v>
      </c>
      <c r="G6017" s="10" t="s">
        <v>601</v>
      </c>
      <c r="H6017" s="10" t="s">
        <v>544</v>
      </c>
      <c r="I6017" s="10" t="s">
        <v>10</v>
      </c>
      <c r="J6017" s="10" t="s">
        <v>17137</v>
      </c>
      <c r="K6017" s="10" t="s">
        <v>17136</v>
      </c>
      <c r="L6017" s="10">
        <v>8</v>
      </c>
      <c r="M6017" s="10">
        <v>451.4</v>
      </c>
      <c r="N6017" s="10">
        <v>3611.2</v>
      </c>
      <c r="O6017" s="59">
        <v>0.05</v>
      </c>
      <c r="P6017" s="10">
        <v>180.56</v>
      </c>
      <c r="Q6017" s="10">
        <v>3430.64</v>
      </c>
      <c r="R6017" s="10" t="s">
        <v>575</v>
      </c>
      <c r="S6017" s="10" t="s">
        <v>564</v>
      </c>
      <c r="T6017" s="59">
        <v>0.3</v>
      </c>
      <c r="U6017" s="10">
        <v>1029.19</v>
      </c>
    </row>
    <row r="6018" spans="1:21" x14ac:dyDescent="0.3">
      <c r="A6018" s="10" t="s">
        <v>17135</v>
      </c>
      <c r="B6018" s="61">
        <v>44934</v>
      </c>
      <c r="C6018" s="10" t="s">
        <v>4264</v>
      </c>
      <c r="D6018" s="10" t="s">
        <v>17134</v>
      </c>
      <c r="E6018" s="10" t="s">
        <v>581</v>
      </c>
      <c r="F6018" s="10" t="s">
        <v>7</v>
      </c>
      <c r="G6018" s="10" t="s">
        <v>569</v>
      </c>
      <c r="H6018" s="10" t="s">
        <v>600</v>
      </c>
      <c r="I6018" s="10" t="s">
        <v>627</v>
      </c>
      <c r="J6018" s="10" t="s">
        <v>17133</v>
      </c>
      <c r="K6018" s="10" t="s">
        <v>17132</v>
      </c>
      <c r="L6018" s="10">
        <v>8</v>
      </c>
      <c r="M6018" s="10">
        <v>432.11</v>
      </c>
      <c r="N6018" s="10">
        <v>3456.88</v>
      </c>
      <c r="O6018" s="59">
        <v>0.2</v>
      </c>
      <c r="P6018" s="10">
        <v>691.38</v>
      </c>
      <c r="Q6018" s="10">
        <v>2765.5</v>
      </c>
      <c r="R6018" s="10" t="s">
        <v>565</v>
      </c>
      <c r="S6018" s="10" t="s">
        <v>596</v>
      </c>
      <c r="T6018" s="59">
        <v>0.25</v>
      </c>
      <c r="U6018" s="10">
        <v>691.38</v>
      </c>
    </row>
    <row r="6019" spans="1:21" x14ac:dyDescent="0.3">
      <c r="A6019" s="10" t="s">
        <v>17131</v>
      </c>
      <c r="B6019" s="61">
        <v>44947</v>
      </c>
      <c r="C6019" s="10" t="s">
        <v>17130</v>
      </c>
      <c r="D6019" s="10" t="s">
        <v>11063</v>
      </c>
      <c r="E6019" s="10" t="s">
        <v>629</v>
      </c>
      <c r="F6019" s="10" t="s">
        <v>759</v>
      </c>
      <c r="G6019" s="10" t="s">
        <v>569</v>
      </c>
      <c r="H6019" s="10" t="s">
        <v>590</v>
      </c>
      <c r="I6019" s="10" t="s">
        <v>589</v>
      </c>
      <c r="J6019" s="10" t="s">
        <v>17129</v>
      </c>
      <c r="K6019" s="10" t="s">
        <v>17128</v>
      </c>
      <c r="L6019" s="10">
        <v>2</v>
      </c>
      <c r="M6019" s="10">
        <v>994.93</v>
      </c>
      <c r="N6019" s="10">
        <v>1989.86</v>
      </c>
      <c r="O6019" s="59">
        <v>0.05</v>
      </c>
      <c r="P6019" s="10">
        <v>99.49</v>
      </c>
      <c r="Q6019" s="10">
        <v>1890.37</v>
      </c>
      <c r="R6019" s="10" t="s">
        <v>575</v>
      </c>
      <c r="S6019" s="10" t="s">
        <v>607</v>
      </c>
      <c r="T6019" s="59">
        <v>0.25</v>
      </c>
      <c r="U6019" s="10">
        <v>472.59</v>
      </c>
    </row>
    <row r="6020" spans="1:21" x14ac:dyDescent="0.3">
      <c r="A6020" s="10" t="s">
        <v>17127</v>
      </c>
      <c r="B6020" s="61">
        <v>45325</v>
      </c>
      <c r="C6020" s="10" t="s">
        <v>17126</v>
      </c>
      <c r="D6020" s="10" t="s">
        <v>10435</v>
      </c>
      <c r="E6020" s="10" t="s">
        <v>592</v>
      </c>
      <c r="F6020" s="10" t="s">
        <v>18</v>
      </c>
      <c r="G6020" s="10" t="s">
        <v>601</v>
      </c>
      <c r="H6020" s="10" t="s">
        <v>600</v>
      </c>
      <c r="I6020" s="10" t="s">
        <v>599</v>
      </c>
      <c r="J6020" s="10" t="s">
        <v>17125</v>
      </c>
      <c r="K6020" s="10" t="s">
        <v>17124</v>
      </c>
      <c r="L6020" s="10">
        <v>1</v>
      </c>
      <c r="M6020" s="10">
        <v>588.77</v>
      </c>
      <c r="N6020" s="10">
        <v>588.77</v>
      </c>
      <c r="O6020" s="59">
        <v>0.05</v>
      </c>
      <c r="P6020" s="10">
        <v>29.44</v>
      </c>
      <c r="Q6020" s="10">
        <v>559.33000000000004</v>
      </c>
      <c r="R6020" s="10" t="s">
        <v>565</v>
      </c>
      <c r="S6020" s="10" t="s">
        <v>564</v>
      </c>
      <c r="T6020" s="59">
        <v>0.25</v>
      </c>
      <c r="U6020" s="10">
        <v>139.83000000000001</v>
      </c>
    </row>
    <row r="6021" spans="1:21" x14ac:dyDescent="0.3">
      <c r="A6021" s="10" t="s">
        <v>17123</v>
      </c>
      <c r="B6021" s="61">
        <v>45102</v>
      </c>
      <c r="C6021" s="10" t="s">
        <v>9341</v>
      </c>
      <c r="D6021" s="10" t="s">
        <v>17122</v>
      </c>
      <c r="E6021" s="10" t="s">
        <v>592</v>
      </c>
      <c r="F6021" s="10" t="s">
        <v>18</v>
      </c>
      <c r="G6021" s="10" t="s">
        <v>601</v>
      </c>
      <c r="H6021" s="10" t="s">
        <v>579</v>
      </c>
      <c r="I6021" s="10" t="s">
        <v>711</v>
      </c>
      <c r="J6021" s="10" t="s">
        <v>4616</v>
      </c>
      <c r="K6021" s="10" t="s">
        <v>17121</v>
      </c>
      <c r="L6021" s="10">
        <v>3</v>
      </c>
      <c r="M6021" s="10">
        <v>900.03</v>
      </c>
      <c r="N6021" s="10">
        <v>2700.09</v>
      </c>
      <c r="O6021" s="59">
        <v>0</v>
      </c>
      <c r="P6021" s="10">
        <v>0</v>
      </c>
      <c r="Q6021" s="10">
        <v>2700.09</v>
      </c>
      <c r="R6021" s="10" t="s">
        <v>565</v>
      </c>
      <c r="S6021" s="10" t="s">
        <v>585</v>
      </c>
      <c r="T6021" s="59">
        <v>0.3</v>
      </c>
      <c r="U6021" s="10">
        <v>810.03</v>
      </c>
    </row>
    <row r="6022" spans="1:21" x14ac:dyDescent="0.3">
      <c r="A6022" s="10" t="s">
        <v>17120</v>
      </c>
      <c r="B6022" s="61">
        <v>45157</v>
      </c>
      <c r="C6022" s="10" t="s">
        <v>6363</v>
      </c>
      <c r="D6022" s="10" t="s">
        <v>14672</v>
      </c>
      <c r="E6022" s="10" t="s">
        <v>603</v>
      </c>
      <c r="F6022" s="10" t="s">
        <v>636</v>
      </c>
      <c r="G6022" s="10" t="s">
        <v>569</v>
      </c>
      <c r="H6022" s="10" t="s">
        <v>544</v>
      </c>
      <c r="I6022" s="10" t="s">
        <v>568</v>
      </c>
      <c r="J6022" s="10" t="s">
        <v>17119</v>
      </c>
      <c r="K6022" s="10" t="s">
        <v>17118</v>
      </c>
      <c r="L6022" s="10">
        <v>1</v>
      </c>
      <c r="M6022" s="10">
        <v>160.81</v>
      </c>
      <c r="N6022" s="10">
        <v>160.81</v>
      </c>
      <c r="O6022" s="59">
        <v>0.1</v>
      </c>
      <c r="P6022" s="10">
        <v>16.079999999999998</v>
      </c>
      <c r="Q6022" s="10">
        <v>144.72999999999999</v>
      </c>
      <c r="R6022" s="10" t="s">
        <v>575</v>
      </c>
      <c r="S6022" s="10" t="s">
        <v>596</v>
      </c>
      <c r="T6022" s="59">
        <v>0.3</v>
      </c>
      <c r="U6022" s="10">
        <v>43.42</v>
      </c>
    </row>
    <row r="6023" spans="1:21" x14ac:dyDescent="0.3">
      <c r="A6023" s="10" t="s">
        <v>17117</v>
      </c>
      <c r="B6023" s="61">
        <v>44978</v>
      </c>
      <c r="C6023" s="10" t="s">
        <v>17116</v>
      </c>
      <c r="D6023" s="10" t="s">
        <v>7376</v>
      </c>
      <c r="E6023" s="10" t="s">
        <v>592</v>
      </c>
      <c r="F6023" s="10" t="s">
        <v>652</v>
      </c>
      <c r="G6023" s="10" t="s">
        <v>601</v>
      </c>
      <c r="H6023" s="10" t="s">
        <v>600</v>
      </c>
      <c r="I6023" s="10" t="s">
        <v>664</v>
      </c>
      <c r="J6023" s="10" t="s">
        <v>17115</v>
      </c>
      <c r="K6023" s="10" t="s">
        <v>10248</v>
      </c>
      <c r="L6023" s="10">
        <v>1</v>
      </c>
      <c r="M6023" s="10">
        <v>314.7</v>
      </c>
      <c r="N6023" s="10">
        <v>314.7</v>
      </c>
      <c r="O6023" s="59">
        <v>0</v>
      </c>
      <c r="P6023" s="10">
        <v>0</v>
      </c>
      <c r="Q6023" s="10">
        <v>314.7</v>
      </c>
      <c r="R6023" s="10" t="s">
        <v>614</v>
      </c>
      <c r="S6023" s="10" t="s">
        <v>596</v>
      </c>
      <c r="T6023" s="59">
        <v>0.3</v>
      </c>
      <c r="U6023" s="10">
        <v>94.41</v>
      </c>
    </row>
    <row r="6024" spans="1:21" x14ac:dyDescent="0.3">
      <c r="A6024" s="10" t="s">
        <v>17114</v>
      </c>
      <c r="B6024" s="61">
        <v>45356</v>
      </c>
      <c r="C6024" s="10" t="s">
        <v>9319</v>
      </c>
      <c r="D6024" s="10" t="s">
        <v>15549</v>
      </c>
      <c r="E6024" s="10" t="s">
        <v>592</v>
      </c>
      <c r="F6024" s="10" t="s">
        <v>652</v>
      </c>
      <c r="G6024" s="10" t="s">
        <v>601</v>
      </c>
      <c r="H6024" s="10" t="s">
        <v>579</v>
      </c>
      <c r="I6024" s="10" t="s">
        <v>722</v>
      </c>
      <c r="J6024" s="10" t="s">
        <v>17113</v>
      </c>
      <c r="K6024" s="10" t="s">
        <v>17112</v>
      </c>
      <c r="L6024" s="10">
        <v>9</v>
      </c>
      <c r="M6024" s="10">
        <v>581.89</v>
      </c>
      <c r="N6024" s="10">
        <v>5237.01</v>
      </c>
      <c r="O6024" s="59">
        <v>0</v>
      </c>
      <c r="P6024" s="10">
        <v>0</v>
      </c>
      <c r="Q6024" s="10">
        <v>5237.01</v>
      </c>
      <c r="R6024" s="10" t="s">
        <v>575</v>
      </c>
      <c r="S6024" s="10" t="s">
        <v>596</v>
      </c>
      <c r="T6024" s="59">
        <v>0.15</v>
      </c>
      <c r="U6024" s="10">
        <v>785.55</v>
      </c>
    </row>
    <row r="6025" spans="1:21" x14ac:dyDescent="0.3">
      <c r="A6025" s="10" t="s">
        <v>17111</v>
      </c>
      <c r="B6025" s="61">
        <v>45158</v>
      </c>
      <c r="C6025" s="10" t="s">
        <v>1332</v>
      </c>
      <c r="D6025" s="10" t="s">
        <v>17110</v>
      </c>
      <c r="E6025" s="10" t="s">
        <v>581</v>
      </c>
      <c r="F6025" s="10" t="s">
        <v>7</v>
      </c>
      <c r="G6025" s="10" t="s">
        <v>601</v>
      </c>
      <c r="H6025" s="10" t="s">
        <v>600</v>
      </c>
      <c r="I6025" s="10" t="s">
        <v>664</v>
      </c>
      <c r="J6025" s="10" t="s">
        <v>17109</v>
      </c>
      <c r="K6025" s="10" t="s">
        <v>12714</v>
      </c>
      <c r="L6025" s="10">
        <v>8</v>
      </c>
      <c r="M6025" s="10">
        <v>407.44</v>
      </c>
      <c r="N6025" s="10">
        <v>3259.52</v>
      </c>
      <c r="O6025" s="59">
        <v>0</v>
      </c>
      <c r="P6025" s="10">
        <v>0</v>
      </c>
      <c r="Q6025" s="10">
        <v>3259.52</v>
      </c>
      <c r="R6025" s="10" t="s">
        <v>575</v>
      </c>
      <c r="S6025" s="10" t="s">
        <v>596</v>
      </c>
      <c r="T6025" s="59">
        <v>0.3</v>
      </c>
      <c r="U6025" s="10">
        <v>977.86</v>
      </c>
    </row>
    <row r="6026" spans="1:21" x14ac:dyDescent="0.3">
      <c r="A6026" s="10" t="s">
        <v>17108</v>
      </c>
      <c r="B6026" s="61">
        <v>45050</v>
      </c>
      <c r="C6026" s="10" t="s">
        <v>12078</v>
      </c>
      <c r="D6026" s="10" t="s">
        <v>17107</v>
      </c>
      <c r="E6026" s="10" t="s">
        <v>603</v>
      </c>
      <c r="F6026" s="10" t="s">
        <v>658</v>
      </c>
      <c r="G6026" s="10" t="s">
        <v>569</v>
      </c>
      <c r="H6026" s="10" t="s">
        <v>579</v>
      </c>
      <c r="I6026" s="10" t="s">
        <v>711</v>
      </c>
      <c r="J6026" s="10" t="s">
        <v>17106</v>
      </c>
      <c r="K6026" s="10" t="s">
        <v>17105</v>
      </c>
      <c r="L6026" s="10">
        <v>8</v>
      </c>
      <c r="M6026" s="10">
        <v>730.08</v>
      </c>
      <c r="N6026" s="10">
        <v>5840.64</v>
      </c>
      <c r="O6026" s="59">
        <v>0.1</v>
      </c>
      <c r="P6026" s="10">
        <v>584.05999999999995</v>
      </c>
      <c r="Q6026" s="10">
        <v>5256.58</v>
      </c>
      <c r="R6026" s="10" t="s">
        <v>565</v>
      </c>
      <c r="S6026" s="10" t="s">
        <v>607</v>
      </c>
      <c r="T6026" s="59">
        <v>0.15</v>
      </c>
      <c r="U6026" s="10">
        <v>788.49</v>
      </c>
    </row>
    <row r="6027" spans="1:21" x14ac:dyDescent="0.3">
      <c r="A6027" s="10" t="s">
        <v>17104</v>
      </c>
      <c r="B6027" s="61">
        <v>45208</v>
      </c>
      <c r="C6027" s="10" t="s">
        <v>15940</v>
      </c>
      <c r="D6027" s="10" t="s">
        <v>17103</v>
      </c>
      <c r="E6027" s="10" t="s">
        <v>592</v>
      </c>
      <c r="F6027" s="10" t="s">
        <v>591</v>
      </c>
      <c r="G6027" s="10" t="s">
        <v>569</v>
      </c>
      <c r="H6027" s="10" t="s">
        <v>600</v>
      </c>
      <c r="I6027" s="10" t="s">
        <v>599</v>
      </c>
      <c r="J6027" s="10" t="s">
        <v>16308</v>
      </c>
      <c r="K6027" s="10" t="s">
        <v>17102</v>
      </c>
      <c r="L6027" s="10">
        <v>2</v>
      </c>
      <c r="M6027" s="10">
        <v>565.97</v>
      </c>
      <c r="N6027" s="10">
        <v>1131.94</v>
      </c>
      <c r="O6027" s="59">
        <v>0</v>
      </c>
      <c r="P6027" s="10">
        <v>0</v>
      </c>
      <c r="Q6027" s="10">
        <v>1131.94</v>
      </c>
      <c r="R6027" s="10" t="s">
        <v>565</v>
      </c>
      <c r="S6027" s="10" t="s">
        <v>607</v>
      </c>
      <c r="T6027" s="59">
        <v>0.15</v>
      </c>
      <c r="U6027" s="10">
        <v>169.79</v>
      </c>
    </row>
    <row r="6028" spans="1:21" x14ac:dyDescent="0.3">
      <c r="A6028" s="10" t="s">
        <v>17101</v>
      </c>
      <c r="B6028" s="61">
        <v>45372</v>
      </c>
      <c r="C6028" s="10" t="s">
        <v>5228</v>
      </c>
      <c r="D6028" s="10" t="s">
        <v>17100</v>
      </c>
      <c r="E6028" s="10" t="s">
        <v>571</v>
      </c>
      <c r="F6028" s="10" t="s">
        <v>11</v>
      </c>
      <c r="G6028" s="10" t="s">
        <v>569</v>
      </c>
      <c r="H6028" s="10" t="s">
        <v>590</v>
      </c>
      <c r="I6028" s="10" t="s">
        <v>589</v>
      </c>
      <c r="J6028" s="10" t="s">
        <v>17099</v>
      </c>
      <c r="K6028" s="10" t="s">
        <v>5203</v>
      </c>
      <c r="L6028" s="10">
        <v>5</v>
      </c>
      <c r="M6028" s="10">
        <v>635.59</v>
      </c>
      <c r="N6028" s="10">
        <v>3177.95</v>
      </c>
      <c r="O6028" s="59">
        <v>0.05</v>
      </c>
      <c r="P6028" s="10">
        <v>158.9</v>
      </c>
      <c r="Q6028" s="10">
        <v>3019.05</v>
      </c>
      <c r="R6028" s="10" t="s">
        <v>614</v>
      </c>
      <c r="S6028" s="10" t="s">
        <v>596</v>
      </c>
      <c r="T6028" s="59">
        <v>0.15</v>
      </c>
      <c r="U6028" s="10">
        <v>452.86</v>
      </c>
    </row>
    <row r="6029" spans="1:21" x14ac:dyDescent="0.3">
      <c r="A6029" s="10" t="s">
        <v>17098</v>
      </c>
      <c r="B6029" s="61">
        <v>44959</v>
      </c>
      <c r="C6029" s="10" t="s">
        <v>8235</v>
      </c>
      <c r="D6029" s="10" t="s">
        <v>14497</v>
      </c>
      <c r="E6029" s="10" t="s">
        <v>592</v>
      </c>
      <c r="F6029" s="10" t="s">
        <v>18</v>
      </c>
      <c r="G6029" s="10" t="s">
        <v>601</v>
      </c>
      <c r="H6029" s="10" t="s">
        <v>600</v>
      </c>
      <c r="I6029" s="10" t="s">
        <v>599</v>
      </c>
      <c r="J6029" s="10" t="s">
        <v>17097</v>
      </c>
      <c r="K6029" s="10" t="s">
        <v>8151</v>
      </c>
      <c r="L6029" s="10">
        <v>10</v>
      </c>
      <c r="M6029" s="10">
        <v>876.32</v>
      </c>
      <c r="N6029" s="10">
        <v>8763.2000000000007</v>
      </c>
      <c r="O6029" s="59">
        <v>0</v>
      </c>
      <c r="P6029" s="10">
        <v>0</v>
      </c>
      <c r="Q6029" s="10">
        <v>8763.2000000000007</v>
      </c>
      <c r="R6029" s="10" t="s">
        <v>614</v>
      </c>
      <c r="S6029" s="10" t="s">
        <v>596</v>
      </c>
      <c r="T6029" s="59">
        <v>0.3</v>
      </c>
      <c r="U6029" s="10">
        <v>2628.96</v>
      </c>
    </row>
    <row r="6030" spans="1:21" x14ac:dyDescent="0.3">
      <c r="A6030" s="10" t="s">
        <v>17096</v>
      </c>
      <c r="B6030" s="61">
        <v>44964</v>
      </c>
      <c r="C6030" s="10" t="s">
        <v>17095</v>
      </c>
      <c r="D6030" s="10" t="s">
        <v>6949</v>
      </c>
      <c r="E6030" s="10" t="s">
        <v>603</v>
      </c>
      <c r="F6030" s="10" t="s">
        <v>636</v>
      </c>
      <c r="G6030" s="10" t="s">
        <v>569</v>
      </c>
      <c r="H6030" s="10" t="s">
        <v>579</v>
      </c>
      <c r="I6030" s="10" t="s">
        <v>722</v>
      </c>
      <c r="J6030" s="10" t="s">
        <v>16194</v>
      </c>
      <c r="K6030" s="10" t="s">
        <v>17094</v>
      </c>
      <c r="L6030" s="10">
        <v>1</v>
      </c>
      <c r="M6030" s="10">
        <v>440.26</v>
      </c>
      <c r="N6030" s="10">
        <v>440.26</v>
      </c>
      <c r="O6030" s="59">
        <v>0.05</v>
      </c>
      <c r="P6030" s="10">
        <v>22.01</v>
      </c>
      <c r="Q6030" s="10">
        <v>418.25</v>
      </c>
      <c r="R6030" s="10" t="s">
        <v>575</v>
      </c>
      <c r="S6030" s="10" t="s">
        <v>607</v>
      </c>
      <c r="T6030" s="59">
        <v>0.25</v>
      </c>
      <c r="U6030" s="10">
        <v>104.56</v>
      </c>
    </row>
    <row r="6031" spans="1:21" x14ac:dyDescent="0.3">
      <c r="A6031" s="10" t="s">
        <v>17093</v>
      </c>
      <c r="B6031" s="61">
        <v>45205</v>
      </c>
      <c r="C6031" s="10" t="s">
        <v>17092</v>
      </c>
      <c r="D6031" s="10" t="s">
        <v>1476</v>
      </c>
      <c r="E6031" s="10" t="s">
        <v>603</v>
      </c>
      <c r="F6031" s="10" t="s">
        <v>602</v>
      </c>
      <c r="G6031" s="10" t="s">
        <v>569</v>
      </c>
      <c r="H6031" s="10" t="s">
        <v>600</v>
      </c>
      <c r="I6031" s="10" t="s">
        <v>627</v>
      </c>
      <c r="J6031" s="10" t="s">
        <v>17091</v>
      </c>
      <c r="K6031" s="10" t="s">
        <v>8718</v>
      </c>
      <c r="L6031" s="10">
        <v>3</v>
      </c>
      <c r="M6031" s="10">
        <v>876.79</v>
      </c>
      <c r="N6031" s="10">
        <v>2630.37</v>
      </c>
      <c r="O6031" s="59">
        <v>0.2</v>
      </c>
      <c r="P6031" s="10">
        <v>526.07000000000005</v>
      </c>
      <c r="Q6031" s="10">
        <v>2104.3000000000002</v>
      </c>
      <c r="R6031" s="10" t="s">
        <v>586</v>
      </c>
      <c r="S6031" s="10" t="s">
        <v>585</v>
      </c>
      <c r="T6031" s="59">
        <v>0.3</v>
      </c>
      <c r="U6031" s="10">
        <v>631.29</v>
      </c>
    </row>
    <row r="6032" spans="1:21" x14ac:dyDescent="0.3">
      <c r="A6032" s="10" t="s">
        <v>17090</v>
      </c>
      <c r="B6032" s="61">
        <v>45261</v>
      </c>
      <c r="C6032" s="10" t="s">
        <v>6728</v>
      </c>
      <c r="D6032" s="10" t="s">
        <v>17089</v>
      </c>
      <c r="E6032" s="10" t="s">
        <v>629</v>
      </c>
      <c r="F6032" s="10" t="s">
        <v>790</v>
      </c>
      <c r="G6032" s="10" t="s">
        <v>601</v>
      </c>
      <c r="H6032" s="10" t="s">
        <v>544</v>
      </c>
      <c r="I6032" s="10" t="s">
        <v>610</v>
      </c>
      <c r="J6032" s="10" t="s">
        <v>17088</v>
      </c>
      <c r="K6032" s="10" t="s">
        <v>4441</v>
      </c>
      <c r="L6032" s="10">
        <v>3</v>
      </c>
      <c r="M6032" s="10">
        <v>437.68</v>
      </c>
      <c r="N6032" s="10">
        <v>1313.04</v>
      </c>
      <c r="O6032" s="59">
        <v>0.1</v>
      </c>
      <c r="P6032" s="10">
        <v>131.30000000000001</v>
      </c>
      <c r="Q6032" s="10">
        <v>1181.74</v>
      </c>
      <c r="R6032" s="10" t="s">
        <v>586</v>
      </c>
      <c r="S6032" s="10" t="s">
        <v>585</v>
      </c>
      <c r="T6032" s="59">
        <v>0.15</v>
      </c>
      <c r="U6032" s="10">
        <v>177.26</v>
      </c>
    </row>
    <row r="6033" spans="1:21" x14ac:dyDescent="0.3">
      <c r="A6033" s="10" t="s">
        <v>17087</v>
      </c>
      <c r="B6033" s="61">
        <v>44944</v>
      </c>
      <c r="C6033" s="10" t="s">
        <v>17086</v>
      </c>
      <c r="D6033" s="10" t="s">
        <v>6362</v>
      </c>
      <c r="E6033" s="10" t="s">
        <v>581</v>
      </c>
      <c r="F6033" s="10" t="s">
        <v>580</v>
      </c>
      <c r="G6033" s="10" t="s">
        <v>569</v>
      </c>
      <c r="H6033" s="10" t="s">
        <v>600</v>
      </c>
      <c r="I6033" s="10" t="s">
        <v>599</v>
      </c>
      <c r="J6033" s="10" t="s">
        <v>17085</v>
      </c>
      <c r="K6033" s="10" t="s">
        <v>11944</v>
      </c>
      <c r="L6033" s="10">
        <v>3</v>
      </c>
      <c r="M6033" s="10">
        <v>302.19</v>
      </c>
      <c r="N6033" s="10">
        <v>906.57</v>
      </c>
      <c r="O6033" s="59">
        <v>0</v>
      </c>
      <c r="P6033" s="10">
        <v>0</v>
      </c>
      <c r="Q6033" s="10">
        <v>906.57</v>
      </c>
      <c r="R6033" s="10" t="s">
        <v>575</v>
      </c>
      <c r="S6033" s="10" t="s">
        <v>564</v>
      </c>
      <c r="T6033" s="59">
        <v>0.15</v>
      </c>
      <c r="U6033" s="10">
        <v>135.99</v>
      </c>
    </row>
    <row r="6034" spans="1:21" x14ac:dyDescent="0.3">
      <c r="A6034" s="10" t="s">
        <v>17084</v>
      </c>
      <c r="B6034" s="61">
        <v>44944</v>
      </c>
      <c r="C6034" s="10" t="s">
        <v>17083</v>
      </c>
      <c r="D6034" s="10" t="s">
        <v>4981</v>
      </c>
      <c r="E6034" s="10" t="s">
        <v>629</v>
      </c>
      <c r="F6034" s="10" t="s">
        <v>628</v>
      </c>
      <c r="G6034" s="10" t="s">
        <v>601</v>
      </c>
      <c r="H6034" s="10" t="s">
        <v>544</v>
      </c>
      <c r="I6034" s="10" t="s">
        <v>568</v>
      </c>
      <c r="J6034" s="10" t="s">
        <v>17082</v>
      </c>
      <c r="K6034" s="10" t="s">
        <v>17081</v>
      </c>
      <c r="L6034" s="10">
        <v>10</v>
      </c>
      <c r="M6034" s="10">
        <v>960.06</v>
      </c>
      <c r="N6034" s="10">
        <v>9600.6</v>
      </c>
      <c r="O6034" s="59">
        <v>0.1</v>
      </c>
      <c r="P6034" s="10">
        <v>960.06</v>
      </c>
      <c r="Q6034" s="10">
        <v>8640.5400000000009</v>
      </c>
      <c r="R6034" s="10" t="s">
        <v>586</v>
      </c>
      <c r="S6034" s="10" t="s">
        <v>564</v>
      </c>
      <c r="T6034" s="59">
        <v>0.15</v>
      </c>
      <c r="U6034" s="10">
        <v>1296.08</v>
      </c>
    </row>
    <row r="6035" spans="1:21" x14ac:dyDescent="0.3">
      <c r="A6035" s="10" t="s">
        <v>17080</v>
      </c>
      <c r="B6035" s="61">
        <v>44971</v>
      </c>
      <c r="C6035" s="10" t="s">
        <v>1332</v>
      </c>
      <c r="D6035" s="10" t="s">
        <v>9029</v>
      </c>
      <c r="E6035" s="10" t="s">
        <v>581</v>
      </c>
      <c r="F6035" s="10" t="s">
        <v>83</v>
      </c>
      <c r="G6035" s="10" t="s">
        <v>601</v>
      </c>
      <c r="H6035" s="10" t="s">
        <v>590</v>
      </c>
      <c r="I6035" s="10" t="s">
        <v>748</v>
      </c>
      <c r="J6035" s="10" t="s">
        <v>17079</v>
      </c>
      <c r="K6035" s="10" t="s">
        <v>17078</v>
      </c>
      <c r="L6035" s="10">
        <v>4</v>
      </c>
      <c r="M6035" s="10">
        <v>159.93</v>
      </c>
      <c r="N6035" s="10">
        <v>639.72</v>
      </c>
      <c r="O6035" s="59">
        <v>0.1</v>
      </c>
      <c r="P6035" s="10">
        <v>63.97</v>
      </c>
      <c r="Q6035" s="10">
        <v>575.75</v>
      </c>
      <c r="R6035" s="10" t="s">
        <v>565</v>
      </c>
      <c r="S6035" s="10" t="s">
        <v>607</v>
      </c>
      <c r="T6035" s="59">
        <v>0.25</v>
      </c>
      <c r="U6035" s="10">
        <v>143.94</v>
      </c>
    </row>
    <row r="6036" spans="1:21" x14ac:dyDescent="0.3">
      <c r="A6036" s="10" t="s">
        <v>17077</v>
      </c>
      <c r="B6036" s="61">
        <v>45158</v>
      </c>
      <c r="C6036" s="10" t="s">
        <v>11415</v>
      </c>
      <c r="D6036" s="10" t="s">
        <v>17076</v>
      </c>
      <c r="E6036" s="10" t="s">
        <v>592</v>
      </c>
      <c r="F6036" s="10" t="s">
        <v>652</v>
      </c>
      <c r="G6036" s="10" t="s">
        <v>569</v>
      </c>
      <c r="H6036" s="10" t="s">
        <v>600</v>
      </c>
      <c r="I6036" s="10" t="s">
        <v>664</v>
      </c>
      <c r="J6036" s="10" t="s">
        <v>17075</v>
      </c>
      <c r="K6036" s="10" t="s">
        <v>3944</v>
      </c>
      <c r="L6036" s="10">
        <v>8</v>
      </c>
      <c r="M6036" s="10">
        <v>958.77</v>
      </c>
      <c r="N6036" s="10">
        <v>7670.16</v>
      </c>
      <c r="O6036" s="59">
        <v>0.1</v>
      </c>
      <c r="P6036" s="10">
        <v>767.02</v>
      </c>
      <c r="Q6036" s="10">
        <v>6903.14</v>
      </c>
      <c r="R6036" s="10" t="s">
        <v>565</v>
      </c>
      <c r="S6036" s="10" t="s">
        <v>596</v>
      </c>
      <c r="T6036" s="59">
        <v>0.3</v>
      </c>
      <c r="U6036" s="10">
        <v>2070.94</v>
      </c>
    </row>
    <row r="6037" spans="1:21" x14ac:dyDescent="0.3">
      <c r="A6037" s="10" t="s">
        <v>17074</v>
      </c>
      <c r="B6037" s="61">
        <v>45320</v>
      </c>
      <c r="C6037" s="10" t="s">
        <v>17073</v>
      </c>
      <c r="D6037" s="10" t="s">
        <v>17072</v>
      </c>
      <c r="E6037" s="10" t="s">
        <v>571</v>
      </c>
      <c r="F6037" s="10" t="s">
        <v>685</v>
      </c>
      <c r="G6037" s="10" t="s">
        <v>569</v>
      </c>
      <c r="H6037" s="10" t="s">
        <v>579</v>
      </c>
      <c r="I6037" s="10" t="s">
        <v>711</v>
      </c>
      <c r="J6037" s="10" t="s">
        <v>17071</v>
      </c>
      <c r="K6037" s="10" t="s">
        <v>15748</v>
      </c>
      <c r="L6037" s="10">
        <v>6</v>
      </c>
      <c r="M6037" s="10">
        <v>492.91</v>
      </c>
      <c r="N6037" s="10">
        <v>2957.46</v>
      </c>
      <c r="O6037" s="59">
        <v>0.05</v>
      </c>
      <c r="P6037" s="10">
        <v>147.87</v>
      </c>
      <c r="Q6037" s="10">
        <v>2809.59</v>
      </c>
      <c r="R6037" s="10" t="s">
        <v>565</v>
      </c>
      <c r="S6037" s="10" t="s">
        <v>596</v>
      </c>
      <c r="T6037" s="59">
        <v>0.3</v>
      </c>
      <c r="U6037" s="10">
        <v>842.88</v>
      </c>
    </row>
    <row r="6038" spans="1:21" x14ac:dyDescent="0.3">
      <c r="A6038" s="10" t="s">
        <v>17070</v>
      </c>
      <c r="B6038" s="61">
        <v>44978</v>
      </c>
      <c r="C6038" s="10" t="s">
        <v>17069</v>
      </c>
      <c r="D6038" s="10" t="s">
        <v>17068</v>
      </c>
      <c r="E6038" s="10" t="s">
        <v>571</v>
      </c>
      <c r="F6038" s="10" t="s">
        <v>570</v>
      </c>
      <c r="G6038" s="10" t="s">
        <v>601</v>
      </c>
      <c r="H6038" s="10" t="s">
        <v>544</v>
      </c>
      <c r="I6038" s="10" t="s">
        <v>568</v>
      </c>
      <c r="J6038" s="10" t="s">
        <v>17067</v>
      </c>
      <c r="K6038" s="10" t="s">
        <v>17066</v>
      </c>
      <c r="L6038" s="10">
        <v>3</v>
      </c>
      <c r="M6038" s="10">
        <v>653.44000000000005</v>
      </c>
      <c r="N6038" s="10">
        <v>1960.32</v>
      </c>
      <c r="O6038" s="59">
        <v>0.2</v>
      </c>
      <c r="P6038" s="10">
        <v>392.06</v>
      </c>
      <c r="Q6038" s="10">
        <v>1568.26</v>
      </c>
      <c r="R6038" s="10" t="s">
        <v>565</v>
      </c>
      <c r="S6038" s="10" t="s">
        <v>596</v>
      </c>
      <c r="T6038" s="59">
        <v>0.3</v>
      </c>
      <c r="U6038" s="10">
        <v>470.48</v>
      </c>
    </row>
    <row r="6039" spans="1:21" x14ac:dyDescent="0.3">
      <c r="A6039" s="10" t="s">
        <v>17065</v>
      </c>
      <c r="B6039" s="61">
        <v>44994</v>
      </c>
      <c r="C6039" s="10" t="s">
        <v>17064</v>
      </c>
      <c r="D6039" s="10" t="s">
        <v>5356</v>
      </c>
      <c r="E6039" s="10" t="s">
        <v>592</v>
      </c>
      <c r="F6039" s="10" t="s">
        <v>652</v>
      </c>
      <c r="G6039" s="10" t="s">
        <v>569</v>
      </c>
      <c r="H6039" s="10" t="s">
        <v>579</v>
      </c>
      <c r="I6039" s="10" t="s">
        <v>722</v>
      </c>
      <c r="J6039" s="10" t="s">
        <v>7924</v>
      </c>
      <c r="K6039" s="10" t="s">
        <v>1563</v>
      </c>
      <c r="L6039" s="10">
        <v>3</v>
      </c>
      <c r="M6039" s="10">
        <v>543.83000000000004</v>
      </c>
      <c r="N6039" s="10">
        <v>1631.49</v>
      </c>
      <c r="O6039" s="59">
        <v>0.05</v>
      </c>
      <c r="P6039" s="10">
        <v>81.569999999999993</v>
      </c>
      <c r="Q6039" s="10">
        <v>1549.92</v>
      </c>
      <c r="R6039" s="10" t="s">
        <v>614</v>
      </c>
      <c r="S6039" s="10" t="s">
        <v>596</v>
      </c>
      <c r="T6039" s="59">
        <v>0.3</v>
      </c>
      <c r="U6039" s="10">
        <v>464.98</v>
      </c>
    </row>
    <row r="6040" spans="1:21" x14ac:dyDescent="0.3">
      <c r="A6040" s="10" t="s">
        <v>17063</v>
      </c>
      <c r="B6040" s="61">
        <v>45093</v>
      </c>
      <c r="C6040" s="10" t="s">
        <v>17062</v>
      </c>
      <c r="D6040" s="10" t="s">
        <v>8055</v>
      </c>
      <c r="E6040" s="10" t="s">
        <v>603</v>
      </c>
      <c r="F6040" s="10" t="s">
        <v>636</v>
      </c>
      <c r="G6040" s="10" t="s">
        <v>601</v>
      </c>
      <c r="H6040" s="10" t="s">
        <v>600</v>
      </c>
      <c r="I6040" s="10" t="s">
        <v>664</v>
      </c>
      <c r="J6040" s="10" t="s">
        <v>17061</v>
      </c>
      <c r="K6040" s="10" t="s">
        <v>17060</v>
      </c>
      <c r="L6040" s="10">
        <v>6</v>
      </c>
      <c r="M6040" s="10">
        <v>523.17999999999995</v>
      </c>
      <c r="N6040" s="10">
        <v>3139.08</v>
      </c>
      <c r="O6040" s="59">
        <v>0.1</v>
      </c>
      <c r="P6040" s="10">
        <v>313.91000000000003</v>
      </c>
      <c r="Q6040" s="10">
        <v>2825.17</v>
      </c>
      <c r="R6040" s="10" t="s">
        <v>575</v>
      </c>
      <c r="S6040" s="10" t="s">
        <v>607</v>
      </c>
      <c r="T6040" s="59">
        <v>0.25</v>
      </c>
      <c r="U6040" s="10">
        <v>706.29</v>
      </c>
    </row>
    <row r="6041" spans="1:21" x14ac:dyDescent="0.3">
      <c r="A6041" s="10" t="s">
        <v>17059</v>
      </c>
      <c r="B6041" s="61">
        <v>45069</v>
      </c>
      <c r="C6041" s="10" t="s">
        <v>10228</v>
      </c>
      <c r="D6041" s="10" t="s">
        <v>17058</v>
      </c>
      <c r="E6041" s="10" t="s">
        <v>571</v>
      </c>
      <c r="F6041" s="10" t="s">
        <v>11</v>
      </c>
      <c r="G6041" s="10" t="s">
        <v>569</v>
      </c>
      <c r="H6041" s="10" t="s">
        <v>544</v>
      </c>
      <c r="I6041" s="10" t="s">
        <v>568</v>
      </c>
      <c r="J6041" s="10" t="s">
        <v>8283</v>
      </c>
      <c r="K6041" s="10" t="s">
        <v>17057</v>
      </c>
      <c r="L6041" s="10">
        <v>9</v>
      </c>
      <c r="M6041" s="10">
        <v>578.73</v>
      </c>
      <c r="N6041" s="10">
        <v>5208.57</v>
      </c>
      <c r="O6041" s="59">
        <v>0.05</v>
      </c>
      <c r="P6041" s="10">
        <v>260.43</v>
      </c>
      <c r="Q6041" s="10">
        <v>4948.1400000000003</v>
      </c>
      <c r="R6041" s="10" t="s">
        <v>575</v>
      </c>
      <c r="S6041" s="10" t="s">
        <v>607</v>
      </c>
      <c r="T6041" s="59">
        <v>0.25</v>
      </c>
      <c r="U6041" s="10">
        <v>1237.04</v>
      </c>
    </row>
    <row r="6042" spans="1:21" x14ac:dyDescent="0.3">
      <c r="A6042" s="10" t="s">
        <v>17056</v>
      </c>
      <c r="B6042" s="61">
        <v>44992</v>
      </c>
      <c r="C6042" s="10" t="s">
        <v>9817</v>
      </c>
      <c r="D6042" s="10" t="s">
        <v>17055</v>
      </c>
      <c r="E6042" s="10" t="s">
        <v>571</v>
      </c>
      <c r="F6042" s="10" t="s">
        <v>685</v>
      </c>
      <c r="G6042" s="10" t="s">
        <v>569</v>
      </c>
      <c r="H6042" s="10" t="s">
        <v>579</v>
      </c>
      <c r="I6042" s="10" t="s">
        <v>711</v>
      </c>
      <c r="J6042" s="10" t="s">
        <v>17054</v>
      </c>
      <c r="K6042" s="10" t="s">
        <v>6822</v>
      </c>
      <c r="L6042" s="10">
        <v>10</v>
      </c>
      <c r="M6042" s="10">
        <v>360.86</v>
      </c>
      <c r="N6042" s="10">
        <v>3608.6</v>
      </c>
      <c r="O6042" s="59">
        <v>0</v>
      </c>
      <c r="P6042" s="10">
        <v>0</v>
      </c>
      <c r="Q6042" s="10">
        <v>3608.6</v>
      </c>
      <c r="R6042" s="10" t="s">
        <v>565</v>
      </c>
      <c r="S6042" s="10" t="s">
        <v>585</v>
      </c>
      <c r="T6042" s="59">
        <v>0.15</v>
      </c>
      <c r="U6042" s="10">
        <v>541.29</v>
      </c>
    </row>
    <row r="6043" spans="1:21" x14ac:dyDescent="0.3">
      <c r="A6043" s="10" t="s">
        <v>17053</v>
      </c>
      <c r="B6043" s="61">
        <v>45037</v>
      </c>
      <c r="C6043" s="10" t="s">
        <v>17052</v>
      </c>
      <c r="D6043" s="10" t="s">
        <v>17051</v>
      </c>
      <c r="E6043" s="10" t="s">
        <v>581</v>
      </c>
      <c r="F6043" s="10" t="s">
        <v>7</v>
      </c>
      <c r="G6043" s="10" t="s">
        <v>601</v>
      </c>
      <c r="H6043" s="10" t="s">
        <v>600</v>
      </c>
      <c r="I6043" s="10" t="s">
        <v>664</v>
      </c>
      <c r="J6043" s="10" t="s">
        <v>17050</v>
      </c>
      <c r="K6043" s="10" t="s">
        <v>17049</v>
      </c>
      <c r="L6043" s="10">
        <v>10</v>
      </c>
      <c r="M6043" s="10">
        <v>133.03</v>
      </c>
      <c r="N6043" s="10">
        <v>1330.3</v>
      </c>
      <c r="O6043" s="59">
        <v>0.2</v>
      </c>
      <c r="P6043" s="10">
        <v>266.06</v>
      </c>
      <c r="Q6043" s="10">
        <v>1064.24</v>
      </c>
      <c r="R6043" s="10" t="s">
        <v>565</v>
      </c>
      <c r="S6043" s="10" t="s">
        <v>564</v>
      </c>
      <c r="T6043" s="59">
        <v>0.15</v>
      </c>
      <c r="U6043" s="10">
        <v>159.63999999999999</v>
      </c>
    </row>
    <row r="6044" spans="1:21" x14ac:dyDescent="0.3">
      <c r="A6044" s="10" t="s">
        <v>17048</v>
      </c>
      <c r="B6044" s="61">
        <v>45134</v>
      </c>
      <c r="C6044" s="10" t="s">
        <v>16796</v>
      </c>
      <c r="D6044" s="10" t="s">
        <v>11733</v>
      </c>
      <c r="E6044" s="10" t="s">
        <v>603</v>
      </c>
      <c r="F6044" s="10" t="s">
        <v>658</v>
      </c>
      <c r="G6044" s="10" t="s">
        <v>569</v>
      </c>
      <c r="H6044" s="10" t="s">
        <v>579</v>
      </c>
      <c r="I6044" s="10" t="s">
        <v>578</v>
      </c>
      <c r="J6044" s="10" t="s">
        <v>17047</v>
      </c>
      <c r="K6044" s="10" t="s">
        <v>6248</v>
      </c>
      <c r="L6044" s="10">
        <v>8</v>
      </c>
      <c r="M6044" s="10">
        <v>884.08</v>
      </c>
      <c r="N6044" s="10">
        <v>7072.64</v>
      </c>
      <c r="O6044" s="59">
        <v>0</v>
      </c>
      <c r="P6044" s="10">
        <v>0</v>
      </c>
      <c r="Q6044" s="10">
        <v>7072.64</v>
      </c>
      <c r="R6044" s="10" t="s">
        <v>586</v>
      </c>
      <c r="S6044" s="10" t="s">
        <v>596</v>
      </c>
      <c r="T6044" s="59">
        <v>0.25</v>
      </c>
      <c r="U6044" s="10">
        <v>1768.16</v>
      </c>
    </row>
    <row r="6045" spans="1:21" x14ac:dyDescent="0.3">
      <c r="A6045" s="10" t="s">
        <v>17046</v>
      </c>
      <c r="B6045" s="61">
        <v>45027</v>
      </c>
      <c r="C6045" s="10" t="s">
        <v>17045</v>
      </c>
      <c r="D6045" s="10" t="s">
        <v>2147</v>
      </c>
      <c r="E6045" s="10" t="s">
        <v>629</v>
      </c>
      <c r="F6045" s="10" t="s">
        <v>759</v>
      </c>
      <c r="G6045" s="10" t="s">
        <v>601</v>
      </c>
      <c r="H6045" s="10" t="s">
        <v>544</v>
      </c>
      <c r="I6045" s="10" t="s">
        <v>568</v>
      </c>
      <c r="J6045" s="10" t="s">
        <v>17044</v>
      </c>
      <c r="K6045" s="10" t="s">
        <v>12848</v>
      </c>
      <c r="L6045" s="10">
        <v>9</v>
      </c>
      <c r="M6045" s="10">
        <v>556.38</v>
      </c>
      <c r="N6045" s="10">
        <v>5007.42</v>
      </c>
      <c r="O6045" s="59">
        <v>0.2</v>
      </c>
      <c r="P6045" s="10">
        <v>1001.48</v>
      </c>
      <c r="Q6045" s="10">
        <v>4005.94</v>
      </c>
      <c r="R6045" s="10" t="s">
        <v>614</v>
      </c>
      <c r="S6045" s="10" t="s">
        <v>564</v>
      </c>
      <c r="T6045" s="59">
        <v>0.25</v>
      </c>
      <c r="U6045" s="10">
        <v>1001.49</v>
      </c>
    </row>
    <row r="6046" spans="1:21" x14ac:dyDescent="0.3">
      <c r="A6046" s="10" t="s">
        <v>17043</v>
      </c>
      <c r="B6046" s="61">
        <v>45096</v>
      </c>
      <c r="C6046" s="10" t="s">
        <v>1507</v>
      </c>
      <c r="D6046" s="10" t="s">
        <v>2658</v>
      </c>
      <c r="E6046" s="10" t="s">
        <v>603</v>
      </c>
      <c r="F6046" s="10" t="s">
        <v>636</v>
      </c>
      <c r="G6046" s="10" t="s">
        <v>569</v>
      </c>
      <c r="H6046" s="10" t="s">
        <v>579</v>
      </c>
      <c r="I6046" s="10" t="s">
        <v>711</v>
      </c>
      <c r="J6046" s="10" t="s">
        <v>17042</v>
      </c>
      <c r="K6046" s="10" t="s">
        <v>10774</v>
      </c>
      <c r="L6046" s="10">
        <v>1</v>
      </c>
      <c r="M6046" s="10">
        <v>347.57</v>
      </c>
      <c r="N6046" s="10">
        <v>347.57</v>
      </c>
      <c r="O6046" s="59">
        <v>0.1</v>
      </c>
      <c r="P6046" s="10">
        <v>34.76</v>
      </c>
      <c r="Q6046" s="10">
        <v>312.81</v>
      </c>
      <c r="R6046" s="10" t="s">
        <v>586</v>
      </c>
      <c r="S6046" s="10" t="s">
        <v>564</v>
      </c>
      <c r="T6046" s="59">
        <v>0.15</v>
      </c>
      <c r="U6046" s="10">
        <v>46.92</v>
      </c>
    </row>
    <row r="6047" spans="1:21" x14ac:dyDescent="0.3">
      <c r="A6047" s="10" t="s">
        <v>17041</v>
      </c>
      <c r="B6047" s="61">
        <v>45347</v>
      </c>
      <c r="C6047" s="10" t="s">
        <v>14825</v>
      </c>
      <c r="D6047" s="10" t="s">
        <v>17040</v>
      </c>
      <c r="E6047" s="10" t="s">
        <v>592</v>
      </c>
      <c r="F6047" s="10" t="s">
        <v>652</v>
      </c>
      <c r="G6047" s="10" t="s">
        <v>601</v>
      </c>
      <c r="H6047" s="10" t="s">
        <v>600</v>
      </c>
      <c r="I6047" s="10" t="s">
        <v>599</v>
      </c>
      <c r="J6047" s="10" t="s">
        <v>17039</v>
      </c>
      <c r="K6047" s="10" t="s">
        <v>16156</v>
      </c>
      <c r="L6047" s="10">
        <v>10</v>
      </c>
      <c r="M6047" s="10">
        <v>976.55</v>
      </c>
      <c r="N6047" s="10">
        <v>9765.5</v>
      </c>
      <c r="O6047" s="59">
        <v>0.2</v>
      </c>
      <c r="P6047" s="10">
        <v>1953.1</v>
      </c>
      <c r="Q6047" s="10">
        <v>7812.4</v>
      </c>
      <c r="R6047" s="10" t="s">
        <v>614</v>
      </c>
      <c r="S6047" s="10" t="s">
        <v>564</v>
      </c>
      <c r="T6047" s="59">
        <v>0.25</v>
      </c>
      <c r="U6047" s="10">
        <v>1953.1</v>
      </c>
    </row>
    <row r="6048" spans="1:21" x14ac:dyDescent="0.3">
      <c r="A6048" s="10" t="s">
        <v>17038</v>
      </c>
      <c r="B6048" s="61">
        <v>45118</v>
      </c>
      <c r="C6048" s="10" t="s">
        <v>1113</v>
      </c>
      <c r="D6048" s="10" t="s">
        <v>12006</v>
      </c>
      <c r="E6048" s="10" t="s">
        <v>571</v>
      </c>
      <c r="F6048" s="10" t="s">
        <v>11</v>
      </c>
      <c r="G6048" s="10" t="s">
        <v>569</v>
      </c>
      <c r="H6048" s="10" t="s">
        <v>579</v>
      </c>
      <c r="I6048" s="10" t="s">
        <v>711</v>
      </c>
      <c r="J6048" s="10" t="s">
        <v>10456</v>
      </c>
      <c r="K6048" s="10" t="s">
        <v>17037</v>
      </c>
      <c r="L6048" s="10">
        <v>3</v>
      </c>
      <c r="M6048" s="10">
        <v>490.49</v>
      </c>
      <c r="N6048" s="10">
        <v>1471.47</v>
      </c>
      <c r="O6048" s="59">
        <v>0</v>
      </c>
      <c r="P6048" s="10">
        <v>0</v>
      </c>
      <c r="Q6048" s="10">
        <v>1471.47</v>
      </c>
      <c r="R6048" s="10" t="s">
        <v>565</v>
      </c>
      <c r="S6048" s="10" t="s">
        <v>596</v>
      </c>
      <c r="T6048" s="59">
        <v>0.3</v>
      </c>
      <c r="U6048" s="10">
        <v>441.44</v>
      </c>
    </row>
    <row r="6049" spans="1:21" x14ac:dyDescent="0.3">
      <c r="A6049" s="10" t="s">
        <v>17036</v>
      </c>
      <c r="B6049" s="61">
        <v>45098</v>
      </c>
      <c r="C6049" s="10" t="s">
        <v>17035</v>
      </c>
      <c r="D6049" s="10" t="s">
        <v>17034</v>
      </c>
      <c r="E6049" s="10" t="s">
        <v>629</v>
      </c>
      <c r="F6049" s="10" t="s">
        <v>759</v>
      </c>
      <c r="G6049" s="10" t="s">
        <v>569</v>
      </c>
      <c r="H6049" s="10" t="s">
        <v>590</v>
      </c>
      <c r="I6049" s="10" t="s">
        <v>635</v>
      </c>
      <c r="J6049" s="10" t="s">
        <v>17033</v>
      </c>
      <c r="K6049" s="10" t="s">
        <v>1364</v>
      </c>
      <c r="L6049" s="10">
        <v>4</v>
      </c>
      <c r="M6049" s="10">
        <v>468.09</v>
      </c>
      <c r="N6049" s="10">
        <v>1872.36</v>
      </c>
      <c r="O6049" s="59">
        <v>0.05</v>
      </c>
      <c r="P6049" s="10">
        <v>93.62</v>
      </c>
      <c r="Q6049" s="10">
        <v>1778.74</v>
      </c>
      <c r="R6049" s="10" t="s">
        <v>565</v>
      </c>
      <c r="S6049" s="10" t="s">
        <v>596</v>
      </c>
      <c r="T6049" s="59">
        <v>0.3</v>
      </c>
      <c r="U6049" s="10">
        <v>533.62</v>
      </c>
    </row>
    <row r="6050" spans="1:21" x14ac:dyDescent="0.3">
      <c r="A6050" s="10" t="s">
        <v>17032</v>
      </c>
      <c r="B6050" s="61">
        <v>45005</v>
      </c>
      <c r="C6050" s="10" t="s">
        <v>17031</v>
      </c>
      <c r="D6050" s="10" t="s">
        <v>2221</v>
      </c>
      <c r="E6050" s="10" t="s">
        <v>629</v>
      </c>
      <c r="F6050" s="10" t="s">
        <v>759</v>
      </c>
      <c r="G6050" s="10" t="s">
        <v>601</v>
      </c>
      <c r="H6050" s="10" t="s">
        <v>579</v>
      </c>
      <c r="I6050" s="10" t="s">
        <v>722</v>
      </c>
      <c r="J6050" s="10" t="s">
        <v>17030</v>
      </c>
      <c r="K6050" s="10" t="s">
        <v>13112</v>
      </c>
      <c r="L6050" s="10">
        <v>3</v>
      </c>
      <c r="M6050" s="10">
        <v>306.22000000000003</v>
      </c>
      <c r="N6050" s="10">
        <v>918.66</v>
      </c>
      <c r="O6050" s="59">
        <v>0.05</v>
      </c>
      <c r="P6050" s="10">
        <v>45.93</v>
      </c>
      <c r="Q6050" s="10">
        <v>872.73</v>
      </c>
      <c r="R6050" s="10" t="s">
        <v>586</v>
      </c>
      <c r="S6050" s="10" t="s">
        <v>585</v>
      </c>
      <c r="T6050" s="59">
        <v>0.25</v>
      </c>
      <c r="U6050" s="10">
        <v>218.18</v>
      </c>
    </row>
    <row r="6051" spans="1:21" x14ac:dyDescent="0.3">
      <c r="A6051" s="10" t="s">
        <v>17029</v>
      </c>
      <c r="B6051" s="61">
        <v>45125</v>
      </c>
      <c r="C6051" s="10" t="s">
        <v>10131</v>
      </c>
      <c r="D6051" s="10" t="s">
        <v>17028</v>
      </c>
      <c r="E6051" s="10" t="s">
        <v>571</v>
      </c>
      <c r="F6051" s="10" t="s">
        <v>11</v>
      </c>
      <c r="G6051" s="10" t="s">
        <v>569</v>
      </c>
      <c r="H6051" s="10" t="s">
        <v>590</v>
      </c>
      <c r="I6051" s="10" t="s">
        <v>589</v>
      </c>
      <c r="J6051" s="10" t="s">
        <v>17027</v>
      </c>
      <c r="K6051" s="10" t="s">
        <v>17026</v>
      </c>
      <c r="L6051" s="10">
        <v>9</v>
      </c>
      <c r="M6051" s="10">
        <v>472.67</v>
      </c>
      <c r="N6051" s="10">
        <v>4254.03</v>
      </c>
      <c r="O6051" s="59">
        <v>0.2</v>
      </c>
      <c r="P6051" s="10">
        <v>850.81</v>
      </c>
      <c r="Q6051" s="10">
        <v>3403.22</v>
      </c>
      <c r="R6051" s="10" t="s">
        <v>614</v>
      </c>
      <c r="S6051" s="10" t="s">
        <v>585</v>
      </c>
      <c r="T6051" s="59">
        <v>0.25</v>
      </c>
      <c r="U6051" s="10">
        <v>850.8</v>
      </c>
    </row>
    <row r="6052" spans="1:21" x14ac:dyDescent="0.3">
      <c r="A6052" s="10" t="s">
        <v>17025</v>
      </c>
      <c r="B6052" s="61">
        <v>45033</v>
      </c>
      <c r="C6052" s="10" t="s">
        <v>17024</v>
      </c>
      <c r="D6052" s="10" t="s">
        <v>17023</v>
      </c>
      <c r="E6052" s="10" t="s">
        <v>592</v>
      </c>
      <c r="F6052" s="10" t="s">
        <v>591</v>
      </c>
      <c r="G6052" s="10" t="s">
        <v>601</v>
      </c>
      <c r="H6052" s="10" t="s">
        <v>579</v>
      </c>
      <c r="I6052" s="10" t="s">
        <v>578</v>
      </c>
      <c r="J6052" s="10" t="s">
        <v>5585</v>
      </c>
      <c r="K6052" s="10" t="s">
        <v>17022</v>
      </c>
      <c r="L6052" s="10">
        <v>10</v>
      </c>
      <c r="M6052" s="10">
        <v>608.44000000000005</v>
      </c>
      <c r="N6052" s="10">
        <v>6084.4</v>
      </c>
      <c r="O6052" s="59">
        <v>0</v>
      </c>
      <c r="P6052" s="10">
        <v>0</v>
      </c>
      <c r="Q6052" s="10">
        <v>6084.4</v>
      </c>
      <c r="R6052" s="10" t="s">
        <v>565</v>
      </c>
      <c r="S6052" s="10" t="s">
        <v>607</v>
      </c>
      <c r="T6052" s="59">
        <v>0.15</v>
      </c>
      <c r="U6052" s="10">
        <v>912.66</v>
      </c>
    </row>
    <row r="6053" spans="1:21" x14ac:dyDescent="0.3">
      <c r="A6053" s="10" t="s">
        <v>17021</v>
      </c>
      <c r="B6053" s="61">
        <v>44928</v>
      </c>
      <c r="C6053" s="10" t="s">
        <v>17020</v>
      </c>
      <c r="D6053" s="10" t="s">
        <v>17019</v>
      </c>
      <c r="E6053" s="10" t="s">
        <v>603</v>
      </c>
      <c r="F6053" s="10" t="s">
        <v>658</v>
      </c>
      <c r="G6053" s="10" t="s">
        <v>601</v>
      </c>
      <c r="H6053" s="10" t="s">
        <v>544</v>
      </c>
      <c r="I6053" s="10" t="s">
        <v>10</v>
      </c>
      <c r="J6053" s="10" t="s">
        <v>17018</v>
      </c>
      <c r="K6053" s="10" t="s">
        <v>15412</v>
      </c>
      <c r="L6053" s="10">
        <v>9</v>
      </c>
      <c r="M6053" s="10">
        <v>550.44000000000005</v>
      </c>
      <c r="N6053" s="10">
        <v>4953.96</v>
      </c>
      <c r="O6053" s="59">
        <v>0.05</v>
      </c>
      <c r="P6053" s="10">
        <v>247.7</v>
      </c>
      <c r="Q6053" s="10">
        <v>4706.26</v>
      </c>
      <c r="R6053" s="10" t="s">
        <v>565</v>
      </c>
      <c r="S6053" s="10" t="s">
        <v>564</v>
      </c>
      <c r="T6053" s="59">
        <v>0.25</v>
      </c>
      <c r="U6053" s="10">
        <v>1176.57</v>
      </c>
    </row>
    <row r="6054" spans="1:21" x14ac:dyDescent="0.3">
      <c r="A6054" s="10" t="s">
        <v>17017</v>
      </c>
      <c r="B6054" s="61">
        <v>45288</v>
      </c>
      <c r="C6054" s="10" t="s">
        <v>17016</v>
      </c>
      <c r="D6054" s="10" t="s">
        <v>17015</v>
      </c>
      <c r="E6054" s="10" t="s">
        <v>603</v>
      </c>
      <c r="F6054" s="10" t="s">
        <v>636</v>
      </c>
      <c r="G6054" s="10" t="s">
        <v>601</v>
      </c>
      <c r="H6054" s="10" t="s">
        <v>579</v>
      </c>
      <c r="I6054" s="10" t="s">
        <v>711</v>
      </c>
      <c r="J6054" s="10" t="s">
        <v>17014</v>
      </c>
      <c r="K6054" s="10" t="s">
        <v>10812</v>
      </c>
      <c r="L6054" s="10">
        <v>4</v>
      </c>
      <c r="M6054" s="10">
        <v>282.16000000000003</v>
      </c>
      <c r="N6054" s="10">
        <v>1128.6400000000001</v>
      </c>
      <c r="O6054" s="59">
        <v>0.2</v>
      </c>
      <c r="P6054" s="10">
        <v>225.73</v>
      </c>
      <c r="Q6054" s="10">
        <v>902.91</v>
      </c>
      <c r="R6054" s="10" t="s">
        <v>565</v>
      </c>
      <c r="S6054" s="10" t="s">
        <v>585</v>
      </c>
      <c r="T6054" s="59">
        <v>0.15</v>
      </c>
      <c r="U6054" s="10">
        <v>135.44</v>
      </c>
    </row>
    <row r="6055" spans="1:21" x14ac:dyDescent="0.3">
      <c r="A6055" s="10" t="s">
        <v>17013</v>
      </c>
      <c r="B6055" s="61">
        <v>45002</v>
      </c>
      <c r="C6055" s="10" t="s">
        <v>17012</v>
      </c>
      <c r="D6055" s="10" t="s">
        <v>7901</v>
      </c>
      <c r="E6055" s="10" t="s">
        <v>571</v>
      </c>
      <c r="F6055" s="10" t="s">
        <v>570</v>
      </c>
      <c r="G6055" s="10" t="s">
        <v>601</v>
      </c>
      <c r="H6055" s="10" t="s">
        <v>579</v>
      </c>
      <c r="I6055" s="10" t="s">
        <v>578</v>
      </c>
      <c r="J6055" s="10" t="s">
        <v>5989</v>
      </c>
      <c r="K6055" s="10" t="s">
        <v>1722</v>
      </c>
      <c r="L6055" s="10">
        <v>9</v>
      </c>
      <c r="M6055" s="10">
        <v>849.09</v>
      </c>
      <c r="N6055" s="10">
        <v>7641.81</v>
      </c>
      <c r="O6055" s="59">
        <v>0.1</v>
      </c>
      <c r="P6055" s="10">
        <v>764.18</v>
      </c>
      <c r="Q6055" s="10">
        <v>6877.63</v>
      </c>
      <c r="R6055" s="10" t="s">
        <v>586</v>
      </c>
      <c r="S6055" s="10" t="s">
        <v>596</v>
      </c>
      <c r="T6055" s="59">
        <v>0.15</v>
      </c>
      <c r="U6055" s="10">
        <v>1031.6400000000001</v>
      </c>
    </row>
    <row r="6056" spans="1:21" x14ac:dyDescent="0.3">
      <c r="A6056" s="10" t="s">
        <v>17011</v>
      </c>
      <c r="B6056" s="61">
        <v>45269</v>
      </c>
      <c r="C6056" s="10" t="s">
        <v>3675</v>
      </c>
      <c r="D6056" s="10" t="s">
        <v>17010</v>
      </c>
      <c r="E6056" s="10" t="s">
        <v>581</v>
      </c>
      <c r="F6056" s="10" t="s">
        <v>83</v>
      </c>
      <c r="G6056" s="10" t="s">
        <v>601</v>
      </c>
      <c r="H6056" s="10" t="s">
        <v>600</v>
      </c>
      <c r="I6056" s="10" t="s">
        <v>664</v>
      </c>
      <c r="J6056" s="10" t="s">
        <v>854</v>
      </c>
      <c r="K6056" s="10" t="s">
        <v>17009</v>
      </c>
      <c r="L6056" s="10">
        <v>2</v>
      </c>
      <c r="M6056" s="10">
        <v>790.25</v>
      </c>
      <c r="N6056" s="10">
        <v>1580.5</v>
      </c>
      <c r="O6056" s="59">
        <v>0.2</v>
      </c>
      <c r="P6056" s="10">
        <v>316.10000000000002</v>
      </c>
      <c r="Q6056" s="10">
        <v>1264.4000000000001</v>
      </c>
      <c r="R6056" s="10" t="s">
        <v>575</v>
      </c>
      <c r="S6056" s="10" t="s">
        <v>564</v>
      </c>
      <c r="T6056" s="59">
        <v>0.15</v>
      </c>
      <c r="U6056" s="10">
        <v>189.66</v>
      </c>
    </row>
    <row r="6057" spans="1:21" x14ac:dyDescent="0.3">
      <c r="A6057" s="10" t="s">
        <v>17008</v>
      </c>
      <c r="B6057" s="61">
        <v>45212</v>
      </c>
      <c r="C6057" s="10" t="s">
        <v>17007</v>
      </c>
      <c r="D6057" s="10" t="s">
        <v>17006</v>
      </c>
      <c r="E6057" s="10" t="s">
        <v>571</v>
      </c>
      <c r="F6057" s="10" t="s">
        <v>570</v>
      </c>
      <c r="G6057" s="10" t="s">
        <v>601</v>
      </c>
      <c r="H6057" s="10" t="s">
        <v>600</v>
      </c>
      <c r="I6057" s="10" t="s">
        <v>599</v>
      </c>
      <c r="J6057" s="10" t="s">
        <v>17005</v>
      </c>
      <c r="K6057" s="10" t="s">
        <v>1850</v>
      </c>
      <c r="L6057" s="10">
        <v>8</v>
      </c>
      <c r="M6057" s="10">
        <v>170.03</v>
      </c>
      <c r="N6057" s="10">
        <v>1360.24</v>
      </c>
      <c r="O6057" s="59">
        <v>0</v>
      </c>
      <c r="P6057" s="10">
        <v>0</v>
      </c>
      <c r="Q6057" s="10">
        <v>1360.24</v>
      </c>
      <c r="R6057" s="10" t="s">
        <v>586</v>
      </c>
      <c r="S6057" s="10" t="s">
        <v>585</v>
      </c>
      <c r="T6057" s="59">
        <v>0.25</v>
      </c>
      <c r="U6057" s="10">
        <v>340.06</v>
      </c>
    </row>
    <row r="6058" spans="1:21" x14ac:dyDescent="0.3">
      <c r="A6058" s="10" t="s">
        <v>17004</v>
      </c>
      <c r="B6058" s="61">
        <v>45350</v>
      </c>
      <c r="C6058" s="10" t="s">
        <v>7304</v>
      </c>
      <c r="D6058" s="10" t="s">
        <v>13981</v>
      </c>
      <c r="E6058" s="10" t="s">
        <v>571</v>
      </c>
      <c r="F6058" s="10" t="s">
        <v>685</v>
      </c>
      <c r="G6058" s="10" t="s">
        <v>569</v>
      </c>
      <c r="H6058" s="10" t="s">
        <v>579</v>
      </c>
      <c r="I6058" s="10" t="s">
        <v>578</v>
      </c>
      <c r="J6058" s="10" t="s">
        <v>17003</v>
      </c>
      <c r="K6058" s="10" t="s">
        <v>17002</v>
      </c>
      <c r="L6058" s="10">
        <v>9</v>
      </c>
      <c r="M6058" s="10">
        <v>264.45999999999998</v>
      </c>
      <c r="N6058" s="10">
        <v>2380.14</v>
      </c>
      <c r="O6058" s="59">
        <v>0</v>
      </c>
      <c r="P6058" s="10">
        <v>0</v>
      </c>
      <c r="Q6058" s="10">
        <v>2380.14</v>
      </c>
      <c r="R6058" s="10" t="s">
        <v>575</v>
      </c>
      <c r="S6058" s="10" t="s">
        <v>596</v>
      </c>
      <c r="T6058" s="59">
        <v>0.3</v>
      </c>
      <c r="U6058" s="10">
        <v>714.04</v>
      </c>
    </row>
    <row r="6059" spans="1:21" x14ac:dyDescent="0.3">
      <c r="A6059" s="10" t="s">
        <v>17001</v>
      </c>
      <c r="B6059" s="61">
        <v>45003</v>
      </c>
      <c r="C6059" s="10" t="s">
        <v>4767</v>
      </c>
      <c r="D6059" s="10" t="s">
        <v>17000</v>
      </c>
      <c r="E6059" s="10" t="s">
        <v>592</v>
      </c>
      <c r="F6059" s="10" t="s">
        <v>18</v>
      </c>
      <c r="G6059" s="10" t="s">
        <v>601</v>
      </c>
      <c r="H6059" s="10" t="s">
        <v>590</v>
      </c>
      <c r="I6059" s="10" t="s">
        <v>635</v>
      </c>
      <c r="J6059" s="10" t="s">
        <v>16999</v>
      </c>
      <c r="K6059" s="10" t="s">
        <v>16998</v>
      </c>
      <c r="L6059" s="10">
        <v>4</v>
      </c>
      <c r="M6059" s="10">
        <v>284.41000000000003</v>
      </c>
      <c r="N6059" s="10">
        <v>1137.6400000000001</v>
      </c>
      <c r="O6059" s="59">
        <v>0.05</v>
      </c>
      <c r="P6059" s="10">
        <v>56.88</v>
      </c>
      <c r="Q6059" s="10">
        <v>1080.76</v>
      </c>
      <c r="R6059" s="10" t="s">
        <v>575</v>
      </c>
      <c r="S6059" s="10" t="s">
        <v>564</v>
      </c>
      <c r="T6059" s="59">
        <v>0.3</v>
      </c>
      <c r="U6059" s="10">
        <v>324.23</v>
      </c>
    </row>
    <row r="6060" spans="1:21" x14ac:dyDescent="0.3">
      <c r="A6060" s="10" t="s">
        <v>16997</v>
      </c>
      <c r="B6060" s="61">
        <v>45073</v>
      </c>
      <c r="C6060" s="10" t="s">
        <v>16146</v>
      </c>
      <c r="D6060" s="10" t="s">
        <v>16996</v>
      </c>
      <c r="E6060" s="10" t="s">
        <v>571</v>
      </c>
      <c r="F6060" s="10" t="s">
        <v>570</v>
      </c>
      <c r="G6060" s="10" t="s">
        <v>569</v>
      </c>
      <c r="H6060" s="10" t="s">
        <v>600</v>
      </c>
      <c r="I6060" s="10" t="s">
        <v>664</v>
      </c>
      <c r="J6060" s="10" t="s">
        <v>16995</v>
      </c>
      <c r="K6060" s="10" t="s">
        <v>16994</v>
      </c>
      <c r="L6060" s="10">
        <v>9</v>
      </c>
      <c r="M6060" s="10">
        <v>924.98</v>
      </c>
      <c r="N6060" s="10">
        <v>8324.82</v>
      </c>
      <c r="O6060" s="59">
        <v>0.2</v>
      </c>
      <c r="P6060" s="10">
        <v>1664.96</v>
      </c>
      <c r="Q6060" s="10">
        <v>6659.86</v>
      </c>
      <c r="R6060" s="10" t="s">
        <v>586</v>
      </c>
      <c r="S6060" s="10" t="s">
        <v>564</v>
      </c>
      <c r="T6060" s="59">
        <v>0.3</v>
      </c>
      <c r="U6060" s="10">
        <v>1997.96</v>
      </c>
    </row>
    <row r="6061" spans="1:21" x14ac:dyDescent="0.3">
      <c r="A6061" s="10" t="s">
        <v>16993</v>
      </c>
      <c r="B6061" s="61">
        <v>45102</v>
      </c>
      <c r="C6061" s="10" t="s">
        <v>12843</v>
      </c>
      <c r="D6061" s="10" t="s">
        <v>16992</v>
      </c>
      <c r="E6061" s="10" t="s">
        <v>629</v>
      </c>
      <c r="F6061" s="10" t="s">
        <v>628</v>
      </c>
      <c r="G6061" s="10" t="s">
        <v>601</v>
      </c>
      <c r="H6061" s="10" t="s">
        <v>579</v>
      </c>
      <c r="I6061" s="10" t="s">
        <v>711</v>
      </c>
      <c r="J6061" s="10" t="s">
        <v>16991</v>
      </c>
      <c r="K6061" s="10" t="s">
        <v>16990</v>
      </c>
      <c r="L6061" s="10">
        <v>2</v>
      </c>
      <c r="M6061" s="10">
        <v>546.77</v>
      </c>
      <c r="N6061" s="10">
        <v>1093.54</v>
      </c>
      <c r="O6061" s="59">
        <v>0</v>
      </c>
      <c r="P6061" s="10">
        <v>0</v>
      </c>
      <c r="Q6061" s="10">
        <v>1093.54</v>
      </c>
      <c r="R6061" s="10" t="s">
        <v>565</v>
      </c>
      <c r="S6061" s="10" t="s">
        <v>596</v>
      </c>
      <c r="T6061" s="59">
        <v>0.25</v>
      </c>
      <c r="U6061" s="10">
        <v>273.38</v>
      </c>
    </row>
    <row r="6062" spans="1:21" x14ac:dyDescent="0.3">
      <c r="A6062" s="10" t="s">
        <v>16989</v>
      </c>
      <c r="B6062" s="61">
        <v>45068</v>
      </c>
      <c r="C6062" s="10" t="s">
        <v>16988</v>
      </c>
      <c r="D6062" s="10" t="s">
        <v>16987</v>
      </c>
      <c r="E6062" s="10" t="s">
        <v>581</v>
      </c>
      <c r="F6062" s="10" t="s">
        <v>7</v>
      </c>
      <c r="G6062" s="10" t="s">
        <v>569</v>
      </c>
      <c r="H6062" s="10" t="s">
        <v>544</v>
      </c>
      <c r="I6062" s="10" t="s">
        <v>10</v>
      </c>
      <c r="J6062" s="10" t="s">
        <v>16986</v>
      </c>
      <c r="K6062" s="10" t="s">
        <v>1672</v>
      </c>
      <c r="L6062" s="10">
        <v>3</v>
      </c>
      <c r="M6062" s="10">
        <v>677.05</v>
      </c>
      <c r="N6062" s="10">
        <v>2031.15</v>
      </c>
      <c r="O6062" s="59">
        <v>0.1</v>
      </c>
      <c r="P6062" s="10">
        <v>203.12</v>
      </c>
      <c r="Q6062" s="10">
        <v>1828.03</v>
      </c>
      <c r="R6062" s="10" t="s">
        <v>575</v>
      </c>
      <c r="S6062" s="10" t="s">
        <v>564</v>
      </c>
      <c r="T6062" s="59">
        <v>0.3</v>
      </c>
      <c r="U6062" s="10">
        <v>548.41</v>
      </c>
    </row>
    <row r="6063" spans="1:21" x14ac:dyDescent="0.3">
      <c r="A6063" s="10" t="s">
        <v>16985</v>
      </c>
      <c r="B6063" s="61">
        <v>45228</v>
      </c>
      <c r="C6063" s="10" t="s">
        <v>16984</v>
      </c>
      <c r="D6063" s="10" t="s">
        <v>16983</v>
      </c>
      <c r="E6063" s="10" t="s">
        <v>592</v>
      </c>
      <c r="F6063" s="10" t="s">
        <v>18</v>
      </c>
      <c r="G6063" s="10" t="s">
        <v>601</v>
      </c>
      <c r="H6063" s="10" t="s">
        <v>590</v>
      </c>
      <c r="I6063" s="10" t="s">
        <v>589</v>
      </c>
      <c r="J6063" s="10" t="s">
        <v>16982</v>
      </c>
      <c r="K6063" s="10" t="s">
        <v>2283</v>
      </c>
      <c r="L6063" s="10">
        <v>5</v>
      </c>
      <c r="M6063" s="10">
        <v>886.91</v>
      </c>
      <c r="N6063" s="10">
        <v>4434.55</v>
      </c>
      <c r="O6063" s="59">
        <v>0.05</v>
      </c>
      <c r="P6063" s="10">
        <v>221.73</v>
      </c>
      <c r="Q6063" s="10">
        <v>4212.82</v>
      </c>
      <c r="R6063" s="10" t="s">
        <v>614</v>
      </c>
      <c r="S6063" s="10" t="s">
        <v>585</v>
      </c>
      <c r="T6063" s="59">
        <v>0.15</v>
      </c>
      <c r="U6063" s="10">
        <v>631.91999999999996</v>
      </c>
    </row>
    <row r="6064" spans="1:21" x14ac:dyDescent="0.3">
      <c r="A6064" s="10" t="s">
        <v>16981</v>
      </c>
      <c r="B6064" s="61">
        <v>45307</v>
      </c>
      <c r="C6064" s="10" t="s">
        <v>8080</v>
      </c>
      <c r="D6064" s="10" t="s">
        <v>16980</v>
      </c>
      <c r="E6064" s="10" t="s">
        <v>592</v>
      </c>
      <c r="F6064" s="10" t="s">
        <v>591</v>
      </c>
      <c r="G6064" s="10" t="s">
        <v>601</v>
      </c>
      <c r="H6064" s="10" t="s">
        <v>544</v>
      </c>
      <c r="I6064" s="10" t="s">
        <v>610</v>
      </c>
      <c r="J6064" s="10" t="s">
        <v>16979</v>
      </c>
      <c r="K6064" s="10" t="s">
        <v>16978</v>
      </c>
      <c r="L6064" s="10">
        <v>8</v>
      </c>
      <c r="M6064" s="10">
        <v>370.36</v>
      </c>
      <c r="N6064" s="10">
        <v>2962.88</v>
      </c>
      <c r="O6064" s="59">
        <v>0.1</v>
      </c>
      <c r="P6064" s="10">
        <v>296.29000000000002</v>
      </c>
      <c r="Q6064" s="10">
        <v>2666.59</v>
      </c>
      <c r="R6064" s="10" t="s">
        <v>565</v>
      </c>
      <c r="S6064" s="10" t="s">
        <v>564</v>
      </c>
      <c r="T6064" s="59">
        <v>0.15</v>
      </c>
      <c r="U6064" s="10">
        <v>399.99</v>
      </c>
    </row>
    <row r="6065" spans="1:21" x14ac:dyDescent="0.3">
      <c r="A6065" s="10" t="s">
        <v>16977</v>
      </c>
      <c r="B6065" s="61">
        <v>45096</v>
      </c>
      <c r="C6065" s="10" t="s">
        <v>2173</v>
      </c>
      <c r="D6065" s="10" t="s">
        <v>16976</v>
      </c>
      <c r="E6065" s="10" t="s">
        <v>629</v>
      </c>
      <c r="F6065" s="10" t="s">
        <v>790</v>
      </c>
      <c r="G6065" s="10" t="s">
        <v>601</v>
      </c>
      <c r="H6065" s="10" t="s">
        <v>590</v>
      </c>
      <c r="I6065" s="10" t="s">
        <v>748</v>
      </c>
      <c r="J6065" s="10" t="s">
        <v>16975</v>
      </c>
      <c r="K6065" s="10" t="s">
        <v>16974</v>
      </c>
      <c r="L6065" s="10">
        <v>6</v>
      </c>
      <c r="M6065" s="10">
        <v>544.08000000000004</v>
      </c>
      <c r="N6065" s="10">
        <v>3264.48</v>
      </c>
      <c r="O6065" s="59">
        <v>0</v>
      </c>
      <c r="P6065" s="10">
        <v>0</v>
      </c>
      <c r="Q6065" s="10">
        <v>3264.48</v>
      </c>
      <c r="R6065" s="10" t="s">
        <v>575</v>
      </c>
      <c r="S6065" s="10" t="s">
        <v>564</v>
      </c>
      <c r="T6065" s="59">
        <v>0.3</v>
      </c>
      <c r="U6065" s="10">
        <v>979.34</v>
      </c>
    </row>
    <row r="6066" spans="1:21" x14ac:dyDescent="0.3">
      <c r="A6066" s="10" t="s">
        <v>16973</v>
      </c>
      <c r="B6066" s="61">
        <v>45323</v>
      </c>
      <c r="C6066" s="10" t="s">
        <v>16972</v>
      </c>
      <c r="D6066" s="10" t="s">
        <v>3748</v>
      </c>
      <c r="E6066" s="10" t="s">
        <v>581</v>
      </c>
      <c r="F6066" s="10" t="s">
        <v>7</v>
      </c>
      <c r="G6066" s="10" t="s">
        <v>601</v>
      </c>
      <c r="H6066" s="10" t="s">
        <v>590</v>
      </c>
      <c r="I6066" s="10" t="s">
        <v>748</v>
      </c>
      <c r="J6066" s="10" t="s">
        <v>15017</v>
      </c>
      <c r="K6066" s="10" t="s">
        <v>16971</v>
      </c>
      <c r="L6066" s="10">
        <v>1</v>
      </c>
      <c r="M6066" s="10">
        <v>957.06</v>
      </c>
      <c r="N6066" s="10">
        <v>957.06</v>
      </c>
      <c r="O6066" s="59">
        <v>0.2</v>
      </c>
      <c r="P6066" s="10">
        <v>191.41</v>
      </c>
      <c r="Q6066" s="10">
        <v>765.65</v>
      </c>
      <c r="R6066" s="10" t="s">
        <v>565</v>
      </c>
      <c r="S6066" s="10" t="s">
        <v>607</v>
      </c>
      <c r="T6066" s="59">
        <v>0.3</v>
      </c>
      <c r="U6066" s="10">
        <v>229.69</v>
      </c>
    </row>
    <row r="6067" spans="1:21" x14ac:dyDescent="0.3">
      <c r="A6067" s="10" t="s">
        <v>16970</v>
      </c>
      <c r="B6067" s="61">
        <v>45023</v>
      </c>
      <c r="C6067" s="10" t="s">
        <v>5392</v>
      </c>
      <c r="D6067" s="10" t="s">
        <v>16969</v>
      </c>
      <c r="E6067" s="10" t="s">
        <v>603</v>
      </c>
      <c r="F6067" s="10" t="s">
        <v>636</v>
      </c>
      <c r="G6067" s="10" t="s">
        <v>601</v>
      </c>
      <c r="H6067" s="10" t="s">
        <v>590</v>
      </c>
      <c r="I6067" s="10" t="s">
        <v>589</v>
      </c>
      <c r="J6067" s="10" t="s">
        <v>16968</v>
      </c>
      <c r="K6067" s="10" t="s">
        <v>16967</v>
      </c>
      <c r="L6067" s="10">
        <v>2</v>
      </c>
      <c r="M6067" s="10">
        <v>633.01</v>
      </c>
      <c r="N6067" s="10">
        <v>1266.02</v>
      </c>
      <c r="O6067" s="59">
        <v>0.1</v>
      </c>
      <c r="P6067" s="10">
        <v>126.6</v>
      </c>
      <c r="Q6067" s="10">
        <v>1139.42</v>
      </c>
      <c r="R6067" s="10" t="s">
        <v>586</v>
      </c>
      <c r="S6067" s="10" t="s">
        <v>596</v>
      </c>
      <c r="T6067" s="59">
        <v>0.25</v>
      </c>
      <c r="U6067" s="10">
        <v>284.86</v>
      </c>
    </row>
    <row r="6068" spans="1:21" x14ac:dyDescent="0.3">
      <c r="A6068" s="10" t="s">
        <v>16966</v>
      </c>
      <c r="B6068" s="61">
        <v>45297</v>
      </c>
      <c r="C6068" s="10" t="s">
        <v>9232</v>
      </c>
      <c r="D6068" s="10" t="s">
        <v>16965</v>
      </c>
      <c r="E6068" s="10" t="s">
        <v>592</v>
      </c>
      <c r="F6068" s="10" t="s">
        <v>652</v>
      </c>
      <c r="G6068" s="10" t="s">
        <v>601</v>
      </c>
      <c r="H6068" s="10" t="s">
        <v>579</v>
      </c>
      <c r="I6068" s="10" t="s">
        <v>578</v>
      </c>
      <c r="J6068" s="10" t="s">
        <v>16964</v>
      </c>
      <c r="K6068" s="10" t="s">
        <v>16963</v>
      </c>
      <c r="L6068" s="10">
        <v>10</v>
      </c>
      <c r="M6068" s="10">
        <v>265.68</v>
      </c>
      <c r="N6068" s="10">
        <v>2656.8</v>
      </c>
      <c r="O6068" s="59">
        <v>0</v>
      </c>
      <c r="P6068" s="10">
        <v>0</v>
      </c>
      <c r="Q6068" s="10">
        <v>2656.8</v>
      </c>
      <c r="R6068" s="10" t="s">
        <v>575</v>
      </c>
      <c r="S6068" s="10" t="s">
        <v>585</v>
      </c>
      <c r="T6068" s="59">
        <v>0.15</v>
      </c>
      <c r="U6068" s="10">
        <v>398.52</v>
      </c>
    </row>
    <row r="6069" spans="1:21" x14ac:dyDescent="0.3">
      <c r="A6069" s="10" t="s">
        <v>16962</v>
      </c>
      <c r="B6069" s="61">
        <v>45120</v>
      </c>
      <c r="C6069" s="10" t="s">
        <v>14080</v>
      </c>
      <c r="D6069" s="10" t="s">
        <v>16961</v>
      </c>
      <c r="E6069" s="10" t="s">
        <v>603</v>
      </c>
      <c r="F6069" s="10" t="s">
        <v>636</v>
      </c>
      <c r="G6069" s="10" t="s">
        <v>601</v>
      </c>
      <c r="H6069" s="10" t="s">
        <v>600</v>
      </c>
      <c r="I6069" s="10" t="s">
        <v>664</v>
      </c>
      <c r="J6069" s="10" t="s">
        <v>7568</v>
      </c>
      <c r="K6069" s="10" t="s">
        <v>16960</v>
      </c>
      <c r="L6069" s="10">
        <v>3</v>
      </c>
      <c r="M6069" s="10">
        <v>794.37</v>
      </c>
      <c r="N6069" s="10">
        <v>2383.11</v>
      </c>
      <c r="O6069" s="59">
        <v>0.05</v>
      </c>
      <c r="P6069" s="10">
        <v>119.16</v>
      </c>
      <c r="Q6069" s="10">
        <v>2263.9499999999998</v>
      </c>
      <c r="R6069" s="10" t="s">
        <v>575</v>
      </c>
      <c r="S6069" s="10" t="s">
        <v>564</v>
      </c>
      <c r="T6069" s="59">
        <v>0.15</v>
      </c>
      <c r="U6069" s="10">
        <v>339.59</v>
      </c>
    </row>
    <row r="6070" spans="1:21" x14ac:dyDescent="0.3">
      <c r="A6070" s="10" t="s">
        <v>16959</v>
      </c>
      <c r="B6070" s="61">
        <v>45174</v>
      </c>
      <c r="C6070" s="10" t="s">
        <v>16958</v>
      </c>
      <c r="D6070" s="10" t="s">
        <v>16957</v>
      </c>
      <c r="E6070" s="10" t="s">
        <v>581</v>
      </c>
      <c r="F6070" s="10" t="s">
        <v>83</v>
      </c>
      <c r="G6070" s="10" t="s">
        <v>569</v>
      </c>
      <c r="H6070" s="10" t="s">
        <v>600</v>
      </c>
      <c r="I6070" s="10" t="s">
        <v>664</v>
      </c>
      <c r="J6070" s="10" t="s">
        <v>16956</v>
      </c>
      <c r="K6070" s="10" t="s">
        <v>16955</v>
      </c>
      <c r="L6070" s="10">
        <v>1</v>
      </c>
      <c r="M6070" s="10">
        <v>423.56</v>
      </c>
      <c r="N6070" s="10">
        <v>423.56</v>
      </c>
      <c r="O6070" s="59">
        <v>0.1</v>
      </c>
      <c r="P6070" s="10">
        <v>42.36</v>
      </c>
      <c r="Q6070" s="10">
        <v>381.2</v>
      </c>
      <c r="R6070" s="10" t="s">
        <v>614</v>
      </c>
      <c r="S6070" s="10" t="s">
        <v>564</v>
      </c>
      <c r="T6070" s="59">
        <v>0.15</v>
      </c>
      <c r="U6070" s="10">
        <v>57.18</v>
      </c>
    </row>
    <row r="6071" spans="1:21" x14ac:dyDescent="0.3">
      <c r="A6071" s="10" t="s">
        <v>16954</v>
      </c>
      <c r="B6071" s="61">
        <v>45336</v>
      </c>
      <c r="C6071" s="10" t="s">
        <v>16953</v>
      </c>
      <c r="D6071" s="10" t="s">
        <v>16952</v>
      </c>
      <c r="E6071" s="10" t="s">
        <v>581</v>
      </c>
      <c r="F6071" s="10" t="s">
        <v>580</v>
      </c>
      <c r="G6071" s="10" t="s">
        <v>601</v>
      </c>
      <c r="H6071" s="10" t="s">
        <v>579</v>
      </c>
      <c r="I6071" s="10" t="s">
        <v>711</v>
      </c>
      <c r="J6071" s="10" t="s">
        <v>16951</v>
      </c>
      <c r="K6071" s="10" t="s">
        <v>16950</v>
      </c>
      <c r="L6071" s="10">
        <v>5</v>
      </c>
      <c r="M6071" s="10">
        <v>528.52</v>
      </c>
      <c r="N6071" s="10">
        <v>2642.6</v>
      </c>
      <c r="O6071" s="59">
        <v>0.1</v>
      </c>
      <c r="P6071" s="10">
        <v>264.26</v>
      </c>
      <c r="Q6071" s="10">
        <v>2378.34</v>
      </c>
      <c r="R6071" s="10" t="s">
        <v>586</v>
      </c>
      <c r="S6071" s="10" t="s">
        <v>607</v>
      </c>
      <c r="T6071" s="59">
        <v>0.3</v>
      </c>
      <c r="U6071" s="10">
        <v>713.5</v>
      </c>
    </row>
    <row r="6072" spans="1:21" x14ac:dyDescent="0.3">
      <c r="A6072" s="10" t="s">
        <v>16949</v>
      </c>
      <c r="B6072" s="61">
        <v>45108</v>
      </c>
      <c r="C6072" s="10" t="s">
        <v>16948</v>
      </c>
      <c r="D6072" s="10" t="s">
        <v>16947</v>
      </c>
      <c r="E6072" s="10" t="s">
        <v>592</v>
      </c>
      <c r="F6072" s="10" t="s">
        <v>652</v>
      </c>
      <c r="G6072" s="10" t="s">
        <v>601</v>
      </c>
      <c r="H6072" s="10" t="s">
        <v>544</v>
      </c>
      <c r="I6072" s="10" t="s">
        <v>568</v>
      </c>
      <c r="J6072" s="10" t="s">
        <v>16946</v>
      </c>
      <c r="K6072" s="10" t="s">
        <v>16945</v>
      </c>
      <c r="L6072" s="10">
        <v>10</v>
      </c>
      <c r="M6072" s="10">
        <v>552.20000000000005</v>
      </c>
      <c r="N6072" s="10">
        <v>5522</v>
      </c>
      <c r="O6072" s="59">
        <v>0</v>
      </c>
      <c r="P6072" s="10">
        <v>0</v>
      </c>
      <c r="Q6072" s="10">
        <v>5522</v>
      </c>
      <c r="R6072" s="10" t="s">
        <v>575</v>
      </c>
      <c r="S6072" s="10" t="s">
        <v>564</v>
      </c>
      <c r="T6072" s="59">
        <v>0.25</v>
      </c>
      <c r="U6072" s="10">
        <v>1380.5</v>
      </c>
    </row>
    <row r="6073" spans="1:21" x14ac:dyDescent="0.3">
      <c r="A6073" s="10" t="s">
        <v>16944</v>
      </c>
      <c r="B6073" s="61">
        <v>45307</v>
      </c>
      <c r="C6073" s="10" t="s">
        <v>16943</v>
      </c>
      <c r="D6073" s="10" t="s">
        <v>16942</v>
      </c>
      <c r="E6073" s="10" t="s">
        <v>603</v>
      </c>
      <c r="F6073" s="10" t="s">
        <v>658</v>
      </c>
      <c r="G6073" s="10" t="s">
        <v>601</v>
      </c>
      <c r="H6073" s="10" t="s">
        <v>600</v>
      </c>
      <c r="I6073" s="10" t="s">
        <v>664</v>
      </c>
      <c r="J6073" s="10" t="s">
        <v>16941</v>
      </c>
      <c r="K6073" s="10" t="s">
        <v>16940</v>
      </c>
      <c r="L6073" s="10">
        <v>8</v>
      </c>
      <c r="M6073" s="10">
        <v>604.57000000000005</v>
      </c>
      <c r="N6073" s="10">
        <v>4836.5600000000004</v>
      </c>
      <c r="O6073" s="59">
        <v>0.05</v>
      </c>
      <c r="P6073" s="10">
        <v>241.83</v>
      </c>
      <c r="Q6073" s="10">
        <v>4594.7299999999996</v>
      </c>
      <c r="R6073" s="10" t="s">
        <v>565</v>
      </c>
      <c r="S6073" s="10" t="s">
        <v>585</v>
      </c>
      <c r="T6073" s="59">
        <v>0.3</v>
      </c>
      <c r="U6073" s="10">
        <v>1378.42</v>
      </c>
    </row>
    <row r="6074" spans="1:21" x14ac:dyDescent="0.3">
      <c r="A6074" s="10" t="s">
        <v>16939</v>
      </c>
      <c r="B6074" s="61">
        <v>44968</v>
      </c>
      <c r="C6074" s="10" t="s">
        <v>9209</v>
      </c>
      <c r="D6074" s="10" t="s">
        <v>16938</v>
      </c>
      <c r="E6074" s="10" t="s">
        <v>603</v>
      </c>
      <c r="F6074" s="10" t="s">
        <v>636</v>
      </c>
      <c r="G6074" s="10" t="s">
        <v>601</v>
      </c>
      <c r="H6074" s="10" t="s">
        <v>544</v>
      </c>
      <c r="I6074" s="10" t="s">
        <v>610</v>
      </c>
      <c r="J6074" s="10" t="s">
        <v>16937</v>
      </c>
      <c r="K6074" s="10" t="s">
        <v>10106</v>
      </c>
      <c r="L6074" s="10">
        <v>10</v>
      </c>
      <c r="M6074" s="10">
        <v>528.71</v>
      </c>
      <c r="N6074" s="10">
        <v>5287.1</v>
      </c>
      <c r="O6074" s="59">
        <v>0</v>
      </c>
      <c r="P6074" s="10">
        <v>0</v>
      </c>
      <c r="Q6074" s="10">
        <v>5287.1</v>
      </c>
      <c r="R6074" s="10" t="s">
        <v>614</v>
      </c>
      <c r="S6074" s="10" t="s">
        <v>596</v>
      </c>
      <c r="T6074" s="59">
        <v>0.25</v>
      </c>
      <c r="U6074" s="10">
        <v>1321.78</v>
      </c>
    </row>
    <row r="6075" spans="1:21" x14ac:dyDescent="0.3">
      <c r="A6075" s="10" t="s">
        <v>16936</v>
      </c>
      <c r="B6075" s="61">
        <v>45076</v>
      </c>
      <c r="C6075" s="10" t="s">
        <v>16935</v>
      </c>
      <c r="D6075" s="10" t="s">
        <v>10331</v>
      </c>
      <c r="E6075" s="10" t="s">
        <v>571</v>
      </c>
      <c r="F6075" s="10" t="s">
        <v>11</v>
      </c>
      <c r="G6075" s="10" t="s">
        <v>601</v>
      </c>
      <c r="H6075" s="10" t="s">
        <v>544</v>
      </c>
      <c r="I6075" s="10" t="s">
        <v>10</v>
      </c>
      <c r="J6075" s="10" t="s">
        <v>2999</v>
      </c>
      <c r="K6075" s="10" t="s">
        <v>5389</v>
      </c>
      <c r="L6075" s="10">
        <v>2</v>
      </c>
      <c r="M6075" s="10">
        <v>696.56</v>
      </c>
      <c r="N6075" s="10">
        <v>1393.12</v>
      </c>
      <c r="O6075" s="59">
        <v>0.05</v>
      </c>
      <c r="P6075" s="10">
        <v>69.66</v>
      </c>
      <c r="Q6075" s="10">
        <v>1323.46</v>
      </c>
      <c r="R6075" s="10" t="s">
        <v>565</v>
      </c>
      <c r="S6075" s="10" t="s">
        <v>585</v>
      </c>
      <c r="T6075" s="59">
        <v>0.25</v>
      </c>
      <c r="U6075" s="10">
        <v>330.87</v>
      </c>
    </row>
    <row r="6076" spans="1:21" x14ac:dyDescent="0.3">
      <c r="A6076" s="10" t="s">
        <v>16934</v>
      </c>
      <c r="B6076" s="61">
        <v>45023</v>
      </c>
      <c r="C6076" s="10" t="s">
        <v>5696</v>
      </c>
      <c r="D6076" s="10" t="s">
        <v>1901</v>
      </c>
      <c r="E6076" s="10" t="s">
        <v>581</v>
      </c>
      <c r="F6076" s="10" t="s">
        <v>83</v>
      </c>
      <c r="G6076" s="10" t="s">
        <v>601</v>
      </c>
      <c r="H6076" s="10" t="s">
        <v>544</v>
      </c>
      <c r="I6076" s="10" t="s">
        <v>568</v>
      </c>
      <c r="J6076" s="10" t="s">
        <v>845</v>
      </c>
      <c r="K6076" s="10" t="s">
        <v>1165</v>
      </c>
      <c r="L6076" s="10">
        <v>9</v>
      </c>
      <c r="M6076" s="10">
        <v>403.53</v>
      </c>
      <c r="N6076" s="10">
        <v>3631.77</v>
      </c>
      <c r="O6076" s="59">
        <v>0.05</v>
      </c>
      <c r="P6076" s="10">
        <v>181.59</v>
      </c>
      <c r="Q6076" s="10">
        <v>3450.18</v>
      </c>
      <c r="R6076" s="10" t="s">
        <v>586</v>
      </c>
      <c r="S6076" s="10" t="s">
        <v>607</v>
      </c>
      <c r="T6076" s="59">
        <v>0.25</v>
      </c>
      <c r="U6076" s="10">
        <v>862.54</v>
      </c>
    </row>
    <row r="6077" spans="1:21" x14ac:dyDescent="0.3">
      <c r="A6077" s="10" t="s">
        <v>16933</v>
      </c>
      <c r="B6077" s="61">
        <v>45294</v>
      </c>
      <c r="C6077" s="10" t="s">
        <v>16932</v>
      </c>
      <c r="D6077" s="10" t="s">
        <v>16931</v>
      </c>
      <c r="E6077" s="10" t="s">
        <v>629</v>
      </c>
      <c r="F6077" s="10" t="s">
        <v>790</v>
      </c>
      <c r="G6077" s="10" t="s">
        <v>601</v>
      </c>
      <c r="H6077" s="10" t="s">
        <v>590</v>
      </c>
      <c r="I6077" s="10" t="s">
        <v>589</v>
      </c>
      <c r="J6077" s="10" t="s">
        <v>2667</v>
      </c>
      <c r="K6077" s="10" t="s">
        <v>12656</v>
      </c>
      <c r="L6077" s="10">
        <v>3</v>
      </c>
      <c r="M6077" s="10">
        <v>822.35</v>
      </c>
      <c r="N6077" s="10">
        <v>2467.0500000000002</v>
      </c>
      <c r="O6077" s="59">
        <v>0.05</v>
      </c>
      <c r="P6077" s="10">
        <v>123.35</v>
      </c>
      <c r="Q6077" s="10">
        <v>2343.6999999999998</v>
      </c>
      <c r="R6077" s="10" t="s">
        <v>614</v>
      </c>
      <c r="S6077" s="10" t="s">
        <v>607</v>
      </c>
      <c r="T6077" s="59">
        <v>0.15</v>
      </c>
      <c r="U6077" s="10">
        <v>351.55</v>
      </c>
    </row>
    <row r="6078" spans="1:21" x14ac:dyDescent="0.3">
      <c r="A6078" s="10" t="s">
        <v>16930</v>
      </c>
      <c r="B6078" s="61">
        <v>45224</v>
      </c>
      <c r="C6078" s="10" t="s">
        <v>16929</v>
      </c>
      <c r="D6078" s="10" t="s">
        <v>16928</v>
      </c>
      <c r="E6078" s="10" t="s">
        <v>629</v>
      </c>
      <c r="F6078" s="10" t="s">
        <v>759</v>
      </c>
      <c r="G6078" s="10" t="s">
        <v>569</v>
      </c>
      <c r="H6078" s="10" t="s">
        <v>544</v>
      </c>
      <c r="I6078" s="10" t="s">
        <v>568</v>
      </c>
      <c r="J6078" s="10" t="s">
        <v>16927</v>
      </c>
      <c r="K6078" s="10" t="s">
        <v>16926</v>
      </c>
      <c r="L6078" s="10">
        <v>7</v>
      </c>
      <c r="M6078" s="10">
        <v>654.15</v>
      </c>
      <c r="N6078" s="10">
        <v>4579.05</v>
      </c>
      <c r="O6078" s="59">
        <v>0.1</v>
      </c>
      <c r="P6078" s="10">
        <v>457.91</v>
      </c>
      <c r="Q6078" s="10">
        <v>4121.1400000000003</v>
      </c>
      <c r="R6078" s="10" t="s">
        <v>565</v>
      </c>
      <c r="S6078" s="10" t="s">
        <v>585</v>
      </c>
      <c r="T6078" s="59">
        <v>0.25</v>
      </c>
      <c r="U6078" s="10">
        <v>1030.29</v>
      </c>
    </row>
    <row r="6079" spans="1:21" x14ac:dyDescent="0.3">
      <c r="A6079" s="10" t="s">
        <v>16925</v>
      </c>
      <c r="B6079" s="61">
        <v>45290</v>
      </c>
      <c r="C6079" s="10" t="s">
        <v>16924</v>
      </c>
      <c r="D6079" s="10" t="s">
        <v>2933</v>
      </c>
      <c r="E6079" s="10" t="s">
        <v>629</v>
      </c>
      <c r="F6079" s="10" t="s">
        <v>790</v>
      </c>
      <c r="G6079" s="10" t="s">
        <v>569</v>
      </c>
      <c r="H6079" s="10" t="s">
        <v>579</v>
      </c>
      <c r="I6079" s="10" t="s">
        <v>722</v>
      </c>
      <c r="J6079" s="10" t="s">
        <v>11509</v>
      </c>
      <c r="K6079" s="10" t="s">
        <v>16923</v>
      </c>
      <c r="L6079" s="10">
        <v>5</v>
      </c>
      <c r="M6079" s="10">
        <v>334.39</v>
      </c>
      <c r="N6079" s="10">
        <v>1671.95</v>
      </c>
      <c r="O6079" s="59">
        <v>0.2</v>
      </c>
      <c r="P6079" s="10">
        <v>334.39</v>
      </c>
      <c r="Q6079" s="10">
        <v>1337.56</v>
      </c>
      <c r="R6079" s="10" t="s">
        <v>586</v>
      </c>
      <c r="S6079" s="10" t="s">
        <v>607</v>
      </c>
      <c r="T6079" s="59">
        <v>0.25</v>
      </c>
      <c r="U6079" s="10">
        <v>334.39</v>
      </c>
    </row>
    <row r="6080" spans="1:21" x14ac:dyDescent="0.3">
      <c r="A6080" s="10" t="s">
        <v>16922</v>
      </c>
      <c r="B6080" s="61">
        <v>45101</v>
      </c>
      <c r="C6080" s="10" t="s">
        <v>16921</v>
      </c>
      <c r="D6080" s="10" t="s">
        <v>5674</v>
      </c>
      <c r="E6080" s="10" t="s">
        <v>581</v>
      </c>
      <c r="F6080" s="10" t="s">
        <v>580</v>
      </c>
      <c r="G6080" s="10" t="s">
        <v>601</v>
      </c>
      <c r="H6080" s="10" t="s">
        <v>544</v>
      </c>
      <c r="I6080" s="10" t="s">
        <v>568</v>
      </c>
      <c r="J6080" s="10" t="s">
        <v>16920</v>
      </c>
      <c r="K6080" s="10" t="s">
        <v>16919</v>
      </c>
      <c r="L6080" s="10">
        <v>2</v>
      </c>
      <c r="M6080" s="10">
        <v>721.29</v>
      </c>
      <c r="N6080" s="10">
        <v>1442.58</v>
      </c>
      <c r="O6080" s="59">
        <v>0</v>
      </c>
      <c r="P6080" s="10">
        <v>0</v>
      </c>
      <c r="Q6080" s="10">
        <v>1442.58</v>
      </c>
      <c r="R6080" s="10" t="s">
        <v>586</v>
      </c>
      <c r="S6080" s="10" t="s">
        <v>585</v>
      </c>
      <c r="T6080" s="59">
        <v>0.25</v>
      </c>
      <c r="U6080" s="10">
        <v>360.64</v>
      </c>
    </row>
    <row r="6081" spans="1:21" x14ac:dyDescent="0.3">
      <c r="A6081" s="10" t="s">
        <v>16918</v>
      </c>
      <c r="B6081" s="61">
        <v>45275</v>
      </c>
      <c r="C6081" s="10" t="s">
        <v>9377</v>
      </c>
      <c r="D6081" s="10" t="s">
        <v>16917</v>
      </c>
      <c r="E6081" s="10" t="s">
        <v>592</v>
      </c>
      <c r="F6081" s="10" t="s">
        <v>591</v>
      </c>
      <c r="G6081" s="10" t="s">
        <v>601</v>
      </c>
      <c r="H6081" s="10" t="s">
        <v>579</v>
      </c>
      <c r="I6081" s="10" t="s">
        <v>578</v>
      </c>
      <c r="J6081" s="10" t="s">
        <v>16916</v>
      </c>
      <c r="K6081" s="10" t="s">
        <v>16915</v>
      </c>
      <c r="L6081" s="10">
        <v>10</v>
      </c>
      <c r="M6081" s="10">
        <v>371.51</v>
      </c>
      <c r="N6081" s="10">
        <v>3715.1</v>
      </c>
      <c r="O6081" s="59">
        <v>0.1</v>
      </c>
      <c r="P6081" s="10">
        <v>371.51</v>
      </c>
      <c r="Q6081" s="10">
        <v>3343.59</v>
      </c>
      <c r="R6081" s="10" t="s">
        <v>586</v>
      </c>
      <c r="S6081" s="10" t="s">
        <v>596</v>
      </c>
      <c r="T6081" s="59">
        <v>0.25</v>
      </c>
      <c r="U6081" s="10">
        <v>835.9</v>
      </c>
    </row>
    <row r="6082" spans="1:21" x14ac:dyDescent="0.3">
      <c r="A6082" s="10" t="s">
        <v>16914</v>
      </c>
      <c r="B6082" s="61">
        <v>45021</v>
      </c>
      <c r="C6082" s="10" t="s">
        <v>16913</v>
      </c>
      <c r="D6082" s="10" t="s">
        <v>16912</v>
      </c>
      <c r="E6082" s="10" t="s">
        <v>581</v>
      </c>
      <c r="F6082" s="10" t="s">
        <v>580</v>
      </c>
      <c r="G6082" s="10" t="s">
        <v>601</v>
      </c>
      <c r="H6082" s="10" t="s">
        <v>544</v>
      </c>
      <c r="I6082" s="10" t="s">
        <v>10</v>
      </c>
      <c r="J6082" s="10" t="s">
        <v>16911</v>
      </c>
      <c r="K6082" s="10" t="s">
        <v>16910</v>
      </c>
      <c r="L6082" s="10">
        <v>10</v>
      </c>
      <c r="M6082" s="10">
        <v>255.97</v>
      </c>
      <c r="N6082" s="10">
        <v>2559.6999999999998</v>
      </c>
      <c r="O6082" s="59">
        <v>0.05</v>
      </c>
      <c r="P6082" s="10">
        <v>127.98</v>
      </c>
      <c r="Q6082" s="10">
        <v>2431.7199999999998</v>
      </c>
      <c r="R6082" s="10" t="s">
        <v>565</v>
      </c>
      <c r="S6082" s="10" t="s">
        <v>607</v>
      </c>
      <c r="T6082" s="59">
        <v>0.15</v>
      </c>
      <c r="U6082" s="10">
        <v>364.76</v>
      </c>
    </row>
    <row r="6083" spans="1:21" x14ac:dyDescent="0.3">
      <c r="A6083" s="10" t="s">
        <v>16909</v>
      </c>
      <c r="B6083" s="61">
        <v>45129</v>
      </c>
      <c r="C6083" s="10" t="s">
        <v>16908</v>
      </c>
      <c r="D6083" s="10" t="s">
        <v>6181</v>
      </c>
      <c r="E6083" s="10" t="s">
        <v>592</v>
      </c>
      <c r="F6083" s="10" t="s">
        <v>652</v>
      </c>
      <c r="G6083" s="10" t="s">
        <v>601</v>
      </c>
      <c r="H6083" s="10" t="s">
        <v>590</v>
      </c>
      <c r="I6083" s="10" t="s">
        <v>635</v>
      </c>
      <c r="J6083" s="10" t="s">
        <v>16907</v>
      </c>
      <c r="K6083" s="10" t="s">
        <v>16906</v>
      </c>
      <c r="L6083" s="10">
        <v>5</v>
      </c>
      <c r="M6083" s="10">
        <v>957.09</v>
      </c>
      <c r="N6083" s="10">
        <v>4785.45</v>
      </c>
      <c r="O6083" s="59">
        <v>0.05</v>
      </c>
      <c r="P6083" s="10">
        <v>239.27</v>
      </c>
      <c r="Q6083" s="10">
        <v>4546.18</v>
      </c>
      <c r="R6083" s="10" t="s">
        <v>575</v>
      </c>
      <c r="S6083" s="10" t="s">
        <v>585</v>
      </c>
      <c r="T6083" s="59">
        <v>0.15</v>
      </c>
      <c r="U6083" s="10">
        <v>681.93</v>
      </c>
    </row>
    <row r="6084" spans="1:21" x14ac:dyDescent="0.3">
      <c r="A6084" s="10" t="s">
        <v>16905</v>
      </c>
      <c r="B6084" s="61">
        <v>45151</v>
      </c>
      <c r="C6084" s="10" t="s">
        <v>13457</v>
      </c>
      <c r="D6084" s="10" t="s">
        <v>3422</v>
      </c>
      <c r="E6084" s="10" t="s">
        <v>629</v>
      </c>
      <c r="F6084" s="10" t="s">
        <v>759</v>
      </c>
      <c r="G6084" s="10" t="s">
        <v>601</v>
      </c>
      <c r="H6084" s="10" t="s">
        <v>590</v>
      </c>
      <c r="I6084" s="10" t="s">
        <v>635</v>
      </c>
      <c r="J6084" s="10" t="s">
        <v>16904</v>
      </c>
      <c r="K6084" s="10" t="s">
        <v>16903</v>
      </c>
      <c r="L6084" s="10">
        <v>5</v>
      </c>
      <c r="M6084" s="10">
        <v>246.56</v>
      </c>
      <c r="N6084" s="10">
        <v>1232.8</v>
      </c>
      <c r="O6084" s="59">
        <v>0</v>
      </c>
      <c r="P6084" s="10">
        <v>0</v>
      </c>
      <c r="Q6084" s="10">
        <v>1232.8</v>
      </c>
      <c r="R6084" s="10" t="s">
        <v>586</v>
      </c>
      <c r="S6084" s="10" t="s">
        <v>585</v>
      </c>
      <c r="T6084" s="59">
        <v>0.3</v>
      </c>
      <c r="U6084" s="10">
        <v>369.84</v>
      </c>
    </row>
    <row r="6085" spans="1:21" x14ac:dyDescent="0.3">
      <c r="A6085" s="10" t="s">
        <v>16902</v>
      </c>
      <c r="B6085" s="61">
        <v>45305</v>
      </c>
      <c r="C6085" s="10" t="s">
        <v>16901</v>
      </c>
      <c r="D6085" s="10" t="s">
        <v>16900</v>
      </c>
      <c r="E6085" s="10" t="s">
        <v>581</v>
      </c>
      <c r="F6085" s="10" t="s">
        <v>83</v>
      </c>
      <c r="G6085" s="10" t="s">
        <v>601</v>
      </c>
      <c r="H6085" s="10" t="s">
        <v>600</v>
      </c>
      <c r="I6085" s="10" t="s">
        <v>627</v>
      </c>
      <c r="J6085" s="10" t="s">
        <v>16899</v>
      </c>
      <c r="K6085" s="10" t="s">
        <v>16898</v>
      </c>
      <c r="L6085" s="10">
        <v>7</v>
      </c>
      <c r="M6085" s="10">
        <v>539.07000000000005</v>
      </c>
      <c r="N6085" s="10">
        <v>3773.49</v>
      </c>
      <c r="O6085" s="59">
        <v>0.05</v>
      </c>
      <c r="P6085" s="10">
        <v>188.67</v>
      </c>
      <c r="Q6085" s="10">
        <v>3584.82</v>
      </c>
      <c r="R6085" s="10" t="s">
        <v>575</v>
      </c>
      <c r="S6085" s="10" t="s">
        <v>564</v>
      </c>
      <c r="T6085" s="59">
        <v>0.25</v>
      </c>
      <c r="U6085" s="10">
        <v>896.21</v>
      </c>
    </row>
    <row r="6086" spans="1:21" x14ac:dyDescent="0.3">
      <c r="A6086" s="10" t="s">
        <v>16897</v>
      </c>
      <c r="B6086" s="61">
        <v>44932</v>
      </c>
      <c r="C6086" s="10" t="s">
        <v>16896</v>
      </c>
      <c r="D6086" s="10" t="s">
        <v>16895</v>
      </c>
      <c r="E6086" s="10" t="s">
        <v>571</v>
      </c>
      <c r="F6086" s="10" t="s">
        <v>570</v>
      </c>
      <c r="G6086" s="10" t="s">
        <v>601</v>
      </c>
      <c r="H6086" s="10" t="s">
        <v>579</v>
      </c>
      <c r="I6086" s="10" t="s">
        <v>578</v>
      </c>
      <c r="J6086" s="10" t="s">
        <v>6058</v>
      </c>
      <c r="K6086" s="10" t="s">
        <v>5563</v>
      </c>
      <c r="L6086" s="10">
        <v>5</v>
      </c>
      <c r="M6086" s="10">
        <v>511.65</v>
      </c>
      <c r="N6086" s="10">
        <v>2558.25</v>
      </c>
      <c r="O6086" s="59">
        <v>0.2</v>
      </c>
      <c r="P6086" s="10">
        <v>511.65</v>
      </c>
      <c r="Q6086" s="10">
        <v>2046.6</v>
      </c>
      <c r="R6086" s="10" t="s">
        <v>614</v>
      </c>
      <c r="S6086" s="10" t="s">
        <v>607</v>
      </c>
      <c r="T6086" s="59">
        <v>0.25</v>
      </c>
      <c r="U6086" s="10">
        <v>511.65</v>
      </c>
    </row>
    <row r="6087" spans="1:21" x14ac:dyDescent="0.3">
      <c r="A6087" s="10" t="s">
        <v>16894</v>
      </c>
      <c r="B6087" s="61">
        <v>45178</v>
      </c>
      <c r="C6087" s="10" t="s">
        <v>16893</v>
      </c>
      <c r="D6087" s="10" t="s">
        <v>16584</v>
      </c>
      <c r="E6087" s="10" t="s">
        <v>603</v>
      </c>
      <c r="F6087" s="10" t="s">
        <v>658</v>
      </c>
      <c r="G6087" s="10" t="s">
        <v>569</v>
      </c>
      <c r="H6087" s="10" t="s">
        <v>590</v>
      </c>
      <c r="I6087" s="10" t="s">
        <v>748</v>
      </c>
      <c r="J6087" s="10" t="s">
        <v>15842</v>
      </c>
      <c r="K6087" s="10" t="s">
        <v>16892</v>
      </c>
      <c r="L6087" s="10">
        <v>4</v>
      </c>
      <c r="M6087" s="10">
        <v>445.2</v>
      </c>
      <c r="N6087" s="10">
        <v>1780.8</v>
      </c>
      <c r="O6087" s="59">
        <v>0</v>
      </c>
      <c r="P6087" s="10">
        <v>0</v>
      </c>
      <c r="Q6087" s="10">
        <v>1780.8</v>
      </c>
      <c r="R6087" s="10" t="s">
        <v>614</v>
      </c>
      <c r="S6087" s="10" t="s">
        <v>596</v>
      </c>
      <c r="T6087" s="59">
        <v>0.3</v>
      </c>
      <c r="U6087" s="10">
        <v>534.24</v>
      </c>
    </row>
    <row r="6088" spans="1:21" x14ac:dyDescent="0.3">
      <c r="A6088" s="10" t="s">
        <v>16891</v>
      </c>
      <c r="B6088" s="61">
        <v>45105</v>
      </c>
      <c r="C6088" s="10" t="s">
        <v>11846</v>
      </c>
      <c r="D6088" s="10" t="s">
        <v>10700</v>
      </c>
      <c r="E6088" s="10" t="s">
        <v>571</v>
      </c>
      <c r="F6088" s="10" t="s">
        <v>11</v>
      </c>
      <c r="G6088" s="10" t="s">
        <v>569</v>
      </c>
      <c r="H6088" s="10" t="s">
        <v>544</v>
      </c>
      <c r="I6088" s="10" t="s">
        <v>568</v>
      </c>
      <c r="J6088" s="10" t="s">
        <v>11392</v>
      </c>
      <c r="K6088" s="10" t="s">
        <v>16890</v>
      </c>
      <c r="L6088" s="10">
        <v>2</v>
      </c>
      <c r="M6088" s="10">
        <v>454.2</v>
      </c>
      <c r="N6088" s="10">
        <v>908.4</v>
      </c>
      <c r="O6088" s="59">
        <v>0.05</v>
      </c>
      <c r="P6088" s="10">
        <v>45.42</v>
      </c>
      <c r="Q6088" s="10">
        <v>862.98</v>
      </c>
      <c r="R6088" s="10" t="s">
        <v>575</v>
      </c>
      <c r="S6088" s="10" t="s">
        <v>607</v>
      </c>
      <c r="T6088" s="59">
        <v>0.3</v>
      </c>
      <c r="U6088" s="10">
        <v>258.89</v>
      </c>
    </row>
    <row r="6089" spans="1:21" x14ac:dyDescent="0.3">
      <c r="A6089" s="10" t="s">
        <v>16889</v>
      </c>
      <c r="B6089" s="61">
        <v>45134</v>
      </c>
      <c r="C6089" s="10" t="s">
        <v>3726</v>
      </c>
      <c r="D6089" s="10" t="s">
        <v>16888</v>
      </c>
      <c r="E6089" s="10" t="s">
        <v>581</v>
      </c>
      <c r="F6089" s="10" t="s">
        <v>7</v>
      </c>
      <c r="G6089" s="10" t="s">
        <v>569</v>
      </c>
      <c r="H6089" s="10" t="s">
        <v>600</v>
      </c>
      <c r="I6089" s="10" t="s">
        <v>627</v>
      </c>
      <c r="J6089" s="10" t="s">
        <v>4960</v>
      </c>
      <c r="K6089" s="10" t="s">
        <v>16887</v>
      </c>
      <c r="L6089" s="10">
        <v>5</v>
      </c>
      <c r="M6089" s="10">
        <v>117.95</v>
      </c>
      <c r="N6089" s="10">
        <v>589.75</v>
      </c>
      <c r="O6089" s="59">
        <v>0.1</v>
      </c>
      <c r="P6089" s="10">
        <v>58.98</v>
      </c>
      <c r="Q6089" s="10">
        <v>530.77</v>
      </c>
      <c r="R6089" s="10" t="s">
        <v>575</v>
      </c>
      <c r="S6089" s="10" t="s">
        <v>607</v>
      </c>
      <c r="T6089" s="59">
        <v>0.15</v>
      </c>
      <c r="U6089" s="10">
        <v>79.62</v>
      </c>
    </row>
    <row r="6090" spans="1:21" x14ac:dyDescent="0.3">
      <c r="A6090" s="10" t="s">
        <v>16886</v>
      </c>
      <c r="B6090" s="61">
        <v>44963</v>
      </c>
      <c r="C6090" s="10" t="s">
        <v>16033</v>
      </c>
      <c r="D6090" s="10" t="s">
        <v>11407</v>
      </c>
      <c r="E6090" s="10" t="s">
        <v>592</v>
      </c>
      <c r="F6090" s="10" t="s">
        <v>591</v>
      </c>
      <c r="G6090" s="10" t="s">
        <v>601</v>
      </c>
      <c r="H6090" s="10" t="s">
        <v>600</v>
      </c>
      <c r="I6090" s="10" t="s">
        <v>664</v>
      </c>
      <c r="J6090" s="10" t="s">
        <v>5258</v>
      </c>
      <c r="K6090" s="10" t="s">
        <v>16885</v>
      </c>
      <c r="L6090" s="10">
        <v>3</v>
      </c>
      <c r="M6090" s="10">
        <v>198.27</v>
      </c>
      <c r="N6090" s="10">
        <v>594.80999999999995</v>
      </c>
      <c r="O6090" s="59">
        <v>0</v>
      </c>
      <c r="P6090" s="10">
        <v>0</v>
      </c>
      <c r="Q6090" s="10">
        <v>594.80999999999995</v>
      </c>
      <c r="R6090" s="10" t="s">
        <v>575</v>
      </c>
      <c r="S6090" s="10" t="s">
        <v>564</v>
      </c>
      <c r="T6090" s="59">
        <v>0.15</v>
      </c>
      <c r="U6090" s="10">
        <v>89.22</v>
      </c>
    </row>
    <row r="6091" spans="1:21" x14ac:dyDescent="0.3">
      <c r="A6091" s="10" t="s">
        <v>16884</v>
      </c>
      <c r="B6091" s="61">
        <v>44942</v>
      </c>
      <c r="C6091" s="10" t="s">
        <v>1357</v>
      </c>
      <c r="D6091" s="10" t="s">
        <v>14506</v>
      </c>
      <c r="E6091" s="10" t="s">
        <v>629</v>
      </c>
      <c r="F6091" s="10" t="s">
        <v>628</v>
      </c>
      <c r="G6091" s="10" t="s">
        <v>601</v>
      </c>
      <c r="H6091" s="10" t="s">
        <v>590</v>
      </c>
      <c r="I6091" s="10" t="s">
        <v>635</v>
      </c>
      <c r="J6091" s="10" t="s">
        <v>16883</v>
      </c>
      <c r="K6091" s="10" t="s">
        <v>16882</v>
      </c>
      <c r="L6091" s="10">
        <v>6</v>
      </c>
      <c r="M6091" s="10">
        <v>712.48</v>
      </c>
      <c r="N6091" s="10">
        <v>4274.88</v>
      </c>
      <c r="O6091" s="59">
        <v>0</v>
      </c>
      <c r="P6091" s="10">
        <v>0</v>
      </c>
      <c r="Q6091" s="10">
        <v>4274.88</v>
      </c>
      <c r="R6091" s="10" t="s">
        <v>614</v>
      </c>
      <c r="S6091" s="10" t="s">
        <v>607</v>
      </c>
      <c r="T6091" s="59">
        <v>0.3</v>
      </c>
      <c r="U6091" s="10">
        <v>1282.46</v>
      </c>
    </row>
    <row r="6092" spans="1:21" x14ac:dyDescent="0.3">
      <c r="A6092" s="10" t="s">
        <v>16881</v>
      </c>
      <c r="B6092" s="61">
        <v>45156</v>
      </c>
      <c r="C6092" s="10" t="s">
        <v>2785</v>
      </c>
      <c r="D6092" s="10" t="s">
        <v>9369</v>
      </c>
      <c r="E6092" s="10" t="s">
        <v>581</v>
      </c>
      <c r="F6092" s="10" t="s">
        <v>7</v>
      </c>
      <c r="G6092" s="10" t="s">
        <v>569</v>
      </c>
      <c r="H6092" s="10" t="s">
        <v>544</v>
      </c>
      <c r="I6092" s="10" t="s">
        <v>10</v>
      </c>
      <c r="J6092" s="10" t="s">
        <v>16880</v>
      </c>
      <c r="K6092" s="10" t="s">
        <v>16879</v>
      </c>
      <c r="L6092" s="10">
        <v>8</v>
      </c>
      <c r="M6092" s="10">
        <v>696.08</v>
      </c>
      <c r="N6092" s="10">
        <v>5568.64</v>
      </c>
      <c r="O6092" s="59">
        <v>0</v>
      </c>
      <c r="P6092" s="10">
        <v>0</v>
      </c>
      <c r="Q6092" s="10">
        <v>5568.64</v>
      </c>
      <c r="R6092" s="10" t="s">
        <v>565</v>
      </c>
      <c r="S6092" s="10" t="s">
        <v>585</v>
      </c>
      <c r="T6092" s="59">
        <v>0.3</v>
      </c>
      <c r="U6092" s="10">
        <v>1670.59</v>
      </c>
    </row>
    <row r="6093" spans="1:21" x14ac:dyDescent="0.3">
      <c r="A6093" s="10" t="s">
        <v>16878</v>
      </c>
      <c r="B6093" s="61">
        <v>45207</v>
      </c>
      <c r="C6093" s="10" t="s">
        <v>16877</v>
      </c>
      <c r="D6093" s="10" t="s">
        <v>6437</v>
      </c>
      <c r="E6093" s="10" t="s">
        <v>581</v>
      </c>
      <c r="F6093" s="10" t="s">
        <v>7</v>
      </c>
      <c r="G6093" s="10" t="s">
        <v>601</v>
      </c>
      <c r="H6093" s="10" t="s">
        <v>579</v>
      </c>
      <c r="I6093" s="10" t="s">
        <v>722</v>
      </c>
      <c r="J6093" s="10" t="s">
        <v>16876</v>
      </c>
      <c r="K6093" s="10" t="s">
        <v>16875</v>
      </c>
      <c r="L6093" s="10">
        <v>10</v>
      </c>
      <c r="M6093" s="10">
        <v>157.72</v>
      </c>
      <c r="N6093" s="10">
        <v>1577.2</v>
      </c>
      <c r="O6093" s="59">
        <v>0</v>
      </c>
      <c r="P6093" s="10">
        <v>0</v>
      </c>
      <c r="Q6093" s="10">
        <v>1577.2</v>
      </c>
      <c r="R6093" s="10" t="s">
        <v>575</v>
      </c>
      <c r="S6093" s="10" t="s">
        <v>607</v>
      </c>
      <c r="T6093" s="59">
        <v>0.25</v>
      </c>
      <c r="U6093" s="10">
        <v>394.3</v>
      </c>
    </row>
    <row r="6094" spans="1:21" x14ac:dyDescent="0.3">
      <c r="A6094" s="10" t="s">
        <v>16874</v>
      </c>
      <c r="B6094" s="61">
        <v>45327</v>
      </c>
      <c r="C6094" s="10" t="s">
        <v>11353</v>
      </c>
      <c r="D6094" s="10" t="s">
        <v>16873</v>
      </c>
      <c r="E6094" s="10" t="s">
        <v>581</v>
      </c>
      <c r="F6094" s="10" t="s">
        <v>83</v>
      </c>
      <c r="G6094" s="10" t="s">
        <v>569</v>
      </c>
      <c r="H6094" s="10" t="s">
        <v>590</v>
      </c>
      <c r="I6094" s="10" t="s">
        <v>635</v>
      </c>
      <c r="J6094" s="10" t="s">
        <v>7991</v>
      </c>
      <c r="K6094" s="10" t="s">
        <v>12064</v>
      </c>
      <c r="L6094" s="10">
        <v>7</v>
      </c>
      <c r="M6094" s="10">
        <v>939.81</v>
      </c>
      <c r="N6094" s="10">
        <v>6578.67</v>
      </c>
      <c r="O6094" s="59">
        <v>0.2</v>
      </c>
      <c r="P6094" s="10">
        <v>1315.73</v>
      </c>
      <c r="Q6094" s="10">
        <v>5262.94</v>
      </c>
      <c r="R6094" s="10" t="s">
        <v>586</v>
      </c>
      <c r="S6094" s="10" t="s">
        <v>564</v>
      </c>
      <c r="T6094" s="59">
        <v>0.3</v>
      </c>
      <c r="U6094" s="10">
        <v>1578.88</v>
      </c>
    </row>
    <row r="6095" spans="1:21" x14ac:dyDescent="0.3">
      <c r="A6095" s="10" t="s">
        <v>16872</v>
      </c>
      <c r="B6095" s="61">
        <v>45364</v>
      </c>
      <c r="C6095" s="10" t="s">
        <v>16871</v>
      </c>
      <c r="D6095" s="10" t="s">
        <v>16870</v>
      </c>
      <c r="E6095" s="10" t="s">
        <v>581</v>
      </c>
      <c r="F6095" s="10" t="s">
        <v>7</v>
      </c>
      <c r="G6095" s="10" t="s">
        <v>601</v>
      </c>
      <c r="H6095" s="10" t="s">
        <v>590</v>
      </c>
      <c r="I6095" s="10" t="s">
        <v>748</v>
      </c>
      <c r="J6095" s="10" t="s">
        <v>16869</v>
      </c>
      <c r="K6095" s="10" t="s">
        <v>12330</v>
      </c>
      <c r="L6095" s="10">
        <v>1</v>
      </c>
      <c r="M6095" s="10">
        <v>133.37</v>
      </c>
      <c r="N6095" s="10">
        <v>133.37</v>
      </c>
      <c r="O6095" s="59">
        <v>0.05</v>
      </c>
      <c r="P6095" s="10">
        <v>6.67</v>
      </c>
      <c r="Q6095" s="10">
        <v>126.7</v>
      </c>
      <c r="R6095" s="10" t="s">
        <v>575</v>
      </c>
      <c r="S6095" s="10" t="s">
        <v>564</v>
      </c>
      <c r="T6095" s="59">
        <v>0.25</v>
      </c>
      <c r="U6095" s="10">
        <v>31.68</v>
      </c>
    </row>
    <row r="6096" spans="1:21" x14ac:dyDescent="0.3">
      <c r="A6096" s="10" t="s">
        <v>16868</v>
      </c>
      <c r="B6096" s="61">
        <v>45136</v>
      </c>
      <c r="C6096" s="10" t="s">
        <v>3060</v>
      </c>
      <c r="D6096" s="10" t="s">
        <v>10566</v>
      </c>
      <c r="E6096" s="10" t="s">
        <v>629</v>
      </c>
      <c r="F6096" s="10" t="s">
        <v>628</v>
      </c>
      <c r="G6096" s="10" t="s">
        <v>601</v>
      </c>
      <c r="H6096" s="10" t="s">
        <v>600</v>
      </c>
      <c r="I6096" s="10" t="s">
        <v>627</v>
      </c>
      <c r="J6096" s="10" t="s">
        <v>16867</v>
      </c>
      <c r="K6096" s="10" t="s">
        <v>16866</v>
      </c>
      <c r="L6096" s="10">
        <v>9</v>
      </c>
      <c r="M6096" s="10">
        <v>409.51</v>
      </c>
      <c r="N6096" s="10">
        <v>3685.59</v>
      </c>
      <c r="O6096" s="59">
        <v>0.05</v>
      </c>
      <c r="P6096" s="10">
        <v>184.28</v>
      </c>
      <c r="Q6096" s="10">
        <v>3501.31</v>
      </c>
      <c r="R6096" s="10" t="s">
        <v>614</v>
      </c>
      <c r="S6096" s="10" t="s">
        <v>607</v>
      </c>
      <c r="T6096" s="59">
        <v>0.25</v>
      </c>
      <c r="U6096" s="10">
        <v>875.33</v>
      </c>
    </row>
    <row r="6097" spans="1:21" x14ac:dyDescent="0.3">
      <c r="A6097" s="10" t="s">
        <v>16865</v>
      </c>
      <c r="B6097" s="61">
        <v>44966</v>
      </c>
      <c r="C6097" s="10" t="s">
        <v>14673</v>
      </c>
      <c r="D6097" s="10" t="s">
        <v>12435</v>
      </c>
      <c r="E6097" s="10" t="s">
        <v>581</v>
      </c>
      <c r="F6097" s="10" t="s">
        <v>580</v>
      </c>
      <c r="G6097" s="10" t="s">
        <v>601</v>
      </c>
      <c r="H6097" s="10" t="s">
        <v>600</v>
      </c>
      <c r="I6097" s="10" t="s">
        <v>599</v>
      </c>
      <c r="J6097" s="10" t="s">
        <v>13808</v>
      </c>
      <c r="K6097" s="10" t="s">
        <v>16864</v>
      </c>
      <c r="L6097" s="10">
        <v>5</v>
      </c>
      <c r="M6097" s="10">
        <v>508.16</v>
      </c>
      <c r="N6097" s="10">
        <v>2540.8000000000002</v>
      </c>
      <c r="O6097" s="59">
        <v>0.05</v>
      </c>
      <c r="P6097" s="10">
        <v>127.04</v>
      </c>
      <c r="Q6097" s="10">
        <v>2413.7600000000002</v>
      </c>
      <c r="R6097" s="10" t="s">
        <v>575</v>
      </c>
      <c r="S6097" s="10" t="s">
        <v>607</v>
      </c>
      <c r="T6097" s="59">
        <v>0.15</v>
      </c>
      <c r="U6097" s="10">
        <v>362.06</v>
      </c>
    </row>
    <row r="6098" spans="1:21" x14ac:dyDescent="0.3">
      <c r="A6098" s="10" t="s">
        <v>16863</v>
      </c>
      <c r="B6098" s="61">
        <v>45124</v>
      </c>
      <c r="C6098" s="10" t="s">
        <v>15728</v>
      </c>
      <c r="D6098" s="10" t="s">
        <v>16862</v>
      </c>
      <c r="E6098" s="10" t="s">
        <v>592</v>
      </c>
      <c r="F6098" s="10" t="s">
        <v>18</v>
      </c>
      <c r="G6098" s="10" t="s">
        <v>601</v>
      </c>
      <c r="H6098" s="10" t="s">
        <v>544</v>
      </c>
      <c r="I6098" s="10" t="s">
        <v>568</v>
      </c>
      <c r="J6098" s="10" t="s">
        <v>16861</v>
      </c>
      <c r="K6098" s="10" t="s">
        <v>16860</v>
      </c>
      <c r="L6098" s="10">
        <v>4</v>
      </c>
      <c r="M6098" s="10">
        <v>691.83</v>
      </c>
      <c r="N6098" s="10">
        <v>2767.32</v>
      </c>
      <c r="O6098" s="59">
        <v>0</v>
      </c>
      <c r="P6098" s="10">
        <v>0</v>
      </c>
      <c r="Q6098" s="10">
        <v>2767.32</v>
      </c>
      <c r="R6098" s="10" t="s">
        <v>586</v>
      </c>
      <c r="S6098" s="10" t="s">
        <v>585</v>
      </c>
      <c r="T6098" s="59">
        <v>0.25</v>
      </c>
      <c r="U6098" s="10">
        <v>691.83</v>
      </c>
    </row>
    <row r="6099" spans="1:21" x14ac:dyDescent="0.3">
      <c r="A6099" s="10" t="s">
        <v>16859</v>
      </c>
      <c r="B6099" s="61">
        <v>45225</v>
      </c>
      <c r="C6099" s="10" t="s">
        <v>16858</v>
      </c>
      <c r="D6099" s="10" t="s">
        <v>16857</v>
      </c>
      <c r="E6099" s="10" t="s">
        <v>603</v>
      </c>
      <c r="F6099" s="10" t="s">
        <v>658</v>
      </c>
      <c r="G6099" s="10" t="s">
        <v>569</v>
      </c>
      <c r="H6099" s="10" t="s">
        <v>590</v>
      </c>
      <c r="I6099" s="10" t="s">
        <v>635</v>
      </c>
      <c r="J6099" s="10" t="s">
        <v>13896</v>
      </c>
      <c r="K6099" s="10" t="s">
        <v>16856</v>
      </c>
      <c r="L6099" s="10">
        <v>10</v>
      </c>
      <c r="M6099" s="10">
        <v>917.89</v>
      </c>
      <c r="N6099" s="10">
        <v>9178.9</v>
      </c>
      <c r="O6099" s="59">
        <v>0</v>
      </c>
      <c r="P6099" s="10">
        <v>0</v>
      </c>
      <c r="Q6099" s="10">
        <v>9178.9</v>
      </c>
      <c r="R6099" s="10" t="s">
        <v>614</v>
      </c>
      <c r="S6099" s="10" t="s">
        <v>607</v>
      </c>
      <c r="T6099" s="59">
        <v>0.3</v>
      </c>
      <c r="U6099" s="10">
        <v>2753.67</v>
      </c>
    </row>
    <row r="6100" spans="1:21" x14ac:dyDescent="0.3">
      <c r="A6100" s="10" t="s">
        <v>16855</v>
      </c>
      <c r="B6100" s="61">
        <v>45101</v>
      </c>
      <c r="C6100" s="10" t="s">
        <v>6051</v>
      </c>
      <c r="D6100" s="10" t="s">
        <v>16854</v>
      </c>
      <c r="E6100" s="10" t="s">
        <v>592</v>
      </c>
      <c r="F6100" s="10" t="s">
        <v>591</v>
      </c>
      <c r="G6100" s="10" t="s">
        <v>569</v>
      </c>
      <c r="H6100" s="10" t="s">
        <v>600</v>
      </c>
      <c r="I6100" s="10" t="s">
        <v>599</v>
      </c>
      <c r="J6100" s="10" t="s">
        <v>16853</v>
      </c>
      <c r="K6100" s="10" t="s">
        <v>16852</v>
      </c>
      <c r="L6100" s="10">
        <v>10</v>
      </c>
      <c r="M6100" s="10">
        <v>118.03</v>
      </c>
      <c r="N6100" s="10">
        <v>1180.3</v>
      </c>
      <c r="O6100" s="59">
        <v>0.1</v>
      </c>
      <c r="P6100" s="10">
        <v>118.03</v>
      </c>
      <c r="Q6100" s="10">
        <v>1062.27</v>
      </c>
      <c r="R6100" s="10" t="s">
        <v>575</v>
      </c>
      <c r="S6100" s="10" t="s">
        <v>585</v>
      </c>
      <c r="T6100" s="59">
        <v>0.15</v>
      </c>
      <c r="U6100" s="10">
        <v>159.34</v>
      </c>
    </row>
    <row r="6101" spans="1:21" x14ac:dyDescent="0.3">
      <c r="A6101" s="10" t="s">
        <v>16851</v>
      </c>
      <c r="B6101" s="61">
        <v>44930</v>
      </c>
      <c r="C6101" s="10" t="s">
        <v>6746</v>
      </c>
      <c r="D6101" s="10" t="s">
        <v>16850</v>
      </c>
      <c r="E6101" s="10" t="s">
        <v>592</v>
      </c>
      <c r="F6101" s="10" t="s">
        <v>652</v>
      </c>
      <c r="G6101" s="10" t="s">
        <v>601</v>
      </c>
      <c r="H6101" s="10" t="s">
        <v>579</v>
      </c>
      <c r="I6101" s="10" t="s">
        <v>578</v>
      </c>
      <c r="J6101" s="10" t="s">
        <v>16849</v>
      </c>
      <c r="K6101" s="10" t="s">
        <v>3687</v>
      </c>
      <c r="L6101" s="10">
        <v>7</v>
      </c>
      <c r="M6101" s="10">
        <v>991.79</v>
      </c>
      <c r="N6101" s="10">
        <v>6942.53</v>
      </c>
      <c r="O6101" s="59">
        <v>0.2</v>
      </c>
      <c r="P6101" s="10">
        <v>1388.51</v>
      </c>
      <c r="Q6101" s="10">
        <v>5554.02</v>
      </c>
      <c r="R6101" s="10" t="s">
        <v>586</v>
      </c>
      <c r="S6101" s="10" t="s">
        <v>596</v>
      </c>
      <c r="T6101" s="59">
        <v>0.25</v>
      </c>
      <c r="U6101" s="10">
        <v>1388.51</v>
      </c>
    </row>
    <row r="6102" spans="1:21" x14ac:dyDescent="0.3">
      <c r="A6102" s="10" t="s">
        <v>16848</v>
      </c>
      <c r="B6102" s="61">
        <v>45067</v>
      </c>
      <c r="C6102" s="10" t="s">
        <v>15731</v>
      </c>
      <c r="D6102" s="10" t="s">
        <v>2995</v>
      </c>
      <c r="E6102" s="10" t="s">
        <v>571</v>
      </c>
      <c r="F6102" s="10" t="s">
        <v>685</v>
      </c>
      <c r="G6102" s="10" t="s">
        <v>569</v>
      </c>
      <c r="H6102" s="10" t="s">
        <v>590</v>
      </c>
      <c r="I6102" s="10" t="s">
        <v>589</v>
      </c>
      <c r="J6102" s="10" t="s">
        <v>16847</v>
      </c>
      <c r="K6102" s="10" t="s">
        <v>16846</v>
      </c>
      <c r="L6102" s="10">
        <v>8</v>
      </c>
      <c r="M6102" s="10">
        <v>443.03</v>
      </c>
      <c r="N6102" s="10">
        <v>3544.24</v>
      </c>
      <c r="O6102" s="59">
        <v>0.1</v>
      </c>
      <c r="P6102" s="10">
        <v>354.42</v>
      </c>
      <c r="Q6102" s="10">
        <v>3189.82</v>
      </c>
      <c r="R6102" s="10" t="s">
        <v>586</v>
      </c>
      <c r="S6102" s="10" t="s">
        <v>564</v>
      </c>
      <c r="T6102" s="59">
        <v>0.25</v>
      </c>
      <c r="U6102" s="10">
        <v>797.46</v>
      </c>
    </row>
    <row r="6103" spans="1:21" x14ac:dyDescent="0.3">
      <c r="A6103" s="10" t="s">
        <v>16845</v>
      </c>
      <c r="B6103" s="61">
        <v>45222</v>
      </c>
      <c r="C6103" s="10" t="s">
        <v>9403</v>
      </c>
      <c r="D6103" s="10" t="s">
        <v>12534</v>
      </c>
      <c r="E6103" s="10" t="s">
        <v>603</v>
      </c>
      <c r="F6103" s="10" t="s">
        <v>658</v>
      </c>
      <c r="G6103" s="10" t="s">
        <v>601</v>
      </c>
      <c r="H6103" s="10" t="s">
        <v>600</v>
      </c>
      <c r="I6103" s="10" t="s">
        <v>627</v>
      </c>
      <c r="J6103" s="10" t="s">
        <v>4842</v>
      </c>
      <c r="K6103" s="10" t="s">
        <v>1275</v>
      </c>
      <c r="L6103" s="10">
        <v>10</v>
      </c>
      <c r="M6103" s="10">
        <v>788.45</v>
      </c>
      <c r="N6103" s="10">
        <v>7884.5</v>
      </c>
      <c r="O6103" s="59">
        <v>0.1</v>
      </c>
      <c r="P6103" s="10">
        <v>788.45</v>
      </c>
      <c r="Q6103" s="10">
        <v>7096.05</v>
      </c>
      <c r="R6103" s="10" t="s">
        <v>565</v>
      </c>
      <c r="S6103" s="10" t="s">
        <v>585</v>
      </c>
      <c r="T6103" s="59">
        <v>0.25</v>
      </c>
      <c r="U6103" s="10">
        <v>1774.01</v>
      </c>
    </row>
    <row r="6104" spans="1:21" x14ac:dyDescent="0.3">
      <c r="A6104" s="10" t="s">
        <v>16844</v>
      </c>
      <c r="B6104" s="61">
        <v>45013</v>
      </c>
      <c r="C6104" s="10" t="s">
        <v>9875</v>
      </c>
      <c r="D6104" s="10" t="s">
        <v>16843</v>
      </c>
      <c r="E6104" s="10" t="s">
        <v>603</v>
      </c>
      <c r="F6104" s="10" t="s">
        <v>636</v>
      </c>
      <c r="G6104" s="10" t="s">
        <v>569</v>
      </c>
      <c r="H6104" s="10" t="s">
        <v>579</v>
      </c>
      <c r="I6104" s="10" t="s">
        <v>722</v>
      </c>
      <c r="J6104" s="10" t="s">
        <v>16842</v>
      </c>
      <c r="K6104" s="10" t="s">
        <v>16841</v>
      </c>
      <c r="L6104" s="10">
        <v>2</v>
      </c>
      <c r="M6104" s="10">
        <v>925.08</v>
      </c>
      <c r="N6104" s="10">
        <v>1850.16</v>
      </c>
      <c r="O6104" s="59">
        <v>0.2</v>
      </c>
      <c r="P6104" s="10">
        <v>370.03</v>
      </c>
      <c r="Q6104" s="10">
        <v>1480.13</v>
      </c>
      <c r="R6104" s="10" t="s">
        <v>575</v>
      </c>
      <c r="S6104" s="10" t="s">
        <v>596</v>
      </c>
      <c r="T6104" s="59">
        <v>0.15</v>
      </c>
      <c r="U6104" s="10">
        <v>222.02</v>
      </c>
    </row>
    <row r="6105" spans="1:21" x14ac:dyDescent="0.3">
      <c r="A6105" s="10" t="s">
        <v>16840</v>
      </c>
      <c r="B6105" s="61">
        <v>45015</v>
      </c>
      <c r="C6105" s="10" t="s">
        <v>724</v>
      </c>
      <c r="D6105" s="10" t="s">
        <v>16839</v>
      </c>
      <c r="E6105" s="10" t="s">
        <v>592</v>
      </c>
      <c r="F6105" s="10" t="s">
        <v>18</v>
      </c>
      <c r="G6105" s="10" t="s">
        <v>569</v>
      </c>
      <c r="H6105" s="10" t="s">
        <v>600</v>
      </c>
      <c r="I6105" s="10" t="s">
        <v>627</v>
      </c>
      <c r="J6105" s="10" t="s">
        <v>16838</v>
      </c>
      <c r="K6105" s="10" t="s">
        <v>16837</v>
      </c>
      <c r="L6105" s="10">
        <v>9</v>
      </c>
      <c r="M6105" s="10">
        <v>154.1</v>
      </c>
      <c r="N6105" s="10">
        <v>1386.9</v>
      </c>
      <c r="O6105" s="59">
        <v>0.1</v>
      </c>
      <c r="P6105" s="10">
        <v>138.69</v>
      </c>
      <c r="Q6105" s="10">
        <v>1248.21</v>
      </c>
      <c r="R6105" s="10" t="s">
        <v>565</v>
      </c>
      <c r="S6105" s="10" t="s">
        <v>596</v>
      </c>
      <c r="T6105" s="59">
        <v>0.25</v>
      </c>
      <c r="U6105" s="10">
        <v>312.05</v>
      </c>
    </row>
    <row r="6106" spans="1:21" x14ac:dyDescent="0.3">
      <c r="A6106" s="10" t="s">
        <v>16836</v>
      </c>
      <c r="B6106" s="61">
        <v>44950</v>
      </c>
      <c r="C6106" s="10" t="s">
        <v>16835</v>
      </c>
      <c r="D6106" s="10" t="s">
        <v>973</v>
      </c>
      <c r="E6106" s="10" t="s">
        <v>629</v>
      </c>
      <c r="F6106" s="10" t="s">
        <v>628</v>
      </c>
      <c r="G6106" s="10" t="s">
        <v>601</v>
      </c>
      <c r="H6106" s="10" t="s">
        <v>590</v>
      </c>
      <c r="I6106" s="10" t="s">
        <v>589</v>
      </c>
      <c r="J6106" s="10" t="s">
        <v>13142</v>
      </c>
      <c r="K6106" s="10" t="s">
        <v>16834</v>
      </c>
      <c r="L6106" s="10">
        <v>1</v>
      </c>
      <c r="M6106" s="10">
        <v>699.79</v>
      </c>
      <c r="N6106" s="10">
        <v>699.79</v>
      </c>
      <c r="O6106" s="59">
        <v>0.2</v>
      </c>
      <c r="P6106" s="10">
        <v>139.96</v>
      </c>
      <c r="Q6106" s="10">
        <v>559.83000000000004</v>
      </c>
      <c r="R6106" s="10" t="s">
        <v>586</v>
      </c>
      <c r="S6106" s="10" t="s">
        <v>596</v>
      </c>
      <c r="T6106" s="59">
        <v>0.3</v>
      </c>
      <c r="U6106" s="10">
        <v>167.95</v>
      </c>
    </row>
    <row r="6107" spans="1:21" x14ac:dyDescent="0.3">
      <c r="A6107" s="10" t="s">
        <v>16833</v>
      </c>
      <c r="B6107" s="61">
        <v>44933</v>
      </c>
      <c r="C6107" s="10" t="s">
        <v>14406</v>
      </c>
      <c r="D6107" s="10" t="s">
        <v>5629</v>
      </c>
      <c r="E6107" s="10" t="s">
        <v>592</v>
      </c>
      <c r="F6107" s="10" t="s">
        <v>18</v>
      </c>
      <c r="G6107" s="10" t="s">
        <v>569</v>
      </c>
      <c r="H6107" s="10" t="s">
        <v>600</v>
      </c>
      <c r="I6107" s="10" t="s">
        <v>599</v>
      </c>
      <c r="J6107" s="10" t="s">
        <v>16832</v>
      </c>
      <c r="K6107" s="10" t="s">
        <v>16831</v>
      </c>
      <c r="L6107" s="10">
        <v>1</v>
      </c>
      <c r="M6107" s="10">
        <v>139.65</v>
      </c>
      <c r="N6107" s="10">
        <v>139.65</v>
      </c>
      <c r="O6107" s="59">
        <v>0.05</v>
      </c>
      <c r="P6107" s="10">
        <v>6.98</v>
      </c>
      <c r="Q6107" s="10">
        <v>132.66999999999999</v>
      </c>
      <c r="R6107" s="10" t="s">
        <v>614</v>
      </c>
      <c r="S6107" s="10" t="s">
        <v>596</v>
      </c>
      <c r="T6107" s="59">
        <v>0.15</v>
      </c>
      <c r="U6107" s="10">
        <v>19.899999999999999</v>
      </c>
    </row>
    <row r="6108" spans="1:21" x14ac:dyDescent="0.3">
      <c r="A6108" s="10" t="s">
        <v>16830</v>
      </c>
      <c r="B6108" s="61">
        <v>45344</v>
      </c>
      <c r="C6108" s="10" t="s">
        <v>1233</v>
      </c>
      <c r="D6108" s="10" t="s">
        <v>16829</v>
      </c>
      <c r="E6108" s="10" t="s">
        <v>581</v>
      </c>
      <c r="F6108" s="10" t="s">
        <v>7</v>
      </c>
      <c r="G6108" s="10" t="s">
        <v>569</v>
      </c>
      <c r="H6108" s="10" t="s">
        <v>600</v>
      </c>
      <c r="I6108" s="10" t="s">
        <v>599</v>
      </c>
      <c r="J6108" s="10" t="s">
        <v>8279</v>
      </c>
      <c r="K6108" s="10" t="s">
        <v>5947</v>
      </c>
      <c r="L6108" s="10">
        <v>5</v>
      </c>
      <c r="M6108" s="10">
        <v>312.8</v>
      </c>
      <c r="N6108" s="10">
        <v>1564</v>
      </c>
      <c r="O6108" s="59">
        <v>0.2</v>
      </c>
      <c r="P6108" s="10">
        <v>312.8</v>
      </c>
      <c r="Q6108" s="10">
        <v>1251.2</v>
      </c>
      <c r="R6108" s="10" t="s">
        <v>565</v>
      </c>
      <c r="S6108" s="10" t="s">
        <v>585</v>
      </c>
      <c r="T6108" s="59">
        <v>0.3</v>
      </c>
      <c r="U6108" s="10">
        <v>375.36</v>
      </c>
    </row>
    <row r="6109" spans="1:21" x14ac:dyDescent="0.3">
      <c r="A6109" s="10" t="s">
        <v>16828</v>
      </c>
      <c r="B6109" s="61">
        <v>45281</v>
      </c>
      <c r="C6109" s="10" t="s">
        <v>16827</v>
      </c>
      <c r="D6109" s="10" t="s">
        <v>16826</v>
      </c>
      <c r="E6109" s="10" t="s">
        <v>603</v>
      </c>
      <c r="F6109" s="10" t="s">
        <v>602</v>
      </c>
      <c r="G6109" s="10" t="s">
        <v>569</v>
      </c>
      <c r="H6109" s="10" t="s">
        <v>590</v>
      </c>
      <c r="I6109" s="10" t="s">
        <v>589</v>
      </c>
      <c r="J6109" s="10" t="s">
        <v>16031</v>
      </c>
      <c r="K6109" s="10" t="s">
        <v>9367</v>
      </c>
      <c r="L6109" s="10">
        <v>6</v>
      </c>
      <c r="M6109" s="10">
        <v>530.15</v>
      </c>
      <c r="N6109" s="10">
        <v>3180.9</v>
      </c>
      <c r="O6109" s="59">
        <v>0.05</v>
      </c>
      <c r="P6109" s="10">
        <v>159.05000000000001</v>
      </c>
      <c r="Q6109" s="10">
        <v>3021.85</v>
      </c>
      <c r="R6109" s="10" t="s">
        <v>575</v>
      </c>
      <c r="S6109" s="10" t="s">
        <v>607</v>
      </c>
      <c r="T6109" s="59">
        <v>0.25</v>
      </c>
      <c r="U6109" s="10">
        <v>755.46</v>
      </c>
    </row>
    <row r="6110" spans="1:21" x14ac:dyDescent="0.3">
      <c r="A6110" s="10" t="s">
        <v>16825</v>
      </c>
      <c r="B6110" s="61">
        <v>44965</v>
      </c>
      <c r="C6110" s="10" t="s">
        <v>4087</v>
      </c>
      <c r="D6110" s="10" t="s">
        <v>5565</v>
      </c>
      <c r="E6110" s="10" t="s">
        <v>629</v>
      </c>
      <c r="F6110" s="10" t="s">
        <v>628</v>
      </c>
      <c r="G6110" s="10" t="s">
        <v>569</v>
      </c>
      <c r="H6110" s="10" t="s">
        <v>544</v>
      </c>
      <c r="I6110" s="10" t="s">
        <v>10</v>
      </c>
      <c r="J6110" s="10" t="s">
        <v>16824</v>
      </c>
      <c r="K6110" s="10" t="s">
        <v>16823</v>
      </c>
      <c r="L6110" s="10">
        <v>5</v>
      </c>
      <c r="M6110" s="10">
        <v>793.63</v>
      </c>
      <c r="N6110" s="10">
        <v>3968.15</v>
      </c>
      <c r="O6110" s="59">
        <v>0.2</v>
      </c>
      <c r="P6110" s="10">
        <v>793.63</v>
      </c>
      <c r="Q6110" s="10">
        <v>3174.52</v>
      </c>
      <c r="R6110" s="10" t="s">
        <v>565</v>
      </c>
      <c r="S6110" s="10" t="s">
        <v>564</v>
      </c>
      <c r="T6110" s="59">
        <v>0.15</v>
      </c>
      <c r="U6110" s="10">
        <v>476.18</v>
      </c>
    </row>
    <row r="6111" spans="1:21" x14ac:dyDescent="0.3">
      <c r="A6111" s="10" t="s">
        <v>16822</v>
      </c>
      <c r="B6111" s="61">
        <v>45121</v>
      </c>
      <c r="C6111" s="10" t="s">
        <v>16821</v>
      </c>
      <c r="D6111" s="10" t="s">
        <v>16820</v>
      </c>
      <c r="E6111" s="10" t="s">
        <v>581</v>
      </c>
      <c r="F6111" s="10" t="s">
        <v>83</v>
      </c>
      <c r="G6111" s="10" t="s">
        <v>569</v>
      </c>
      <c r="H6111" s="10" t="s">
        <v>590</v>
      </c>
      <c r="I6111" s="10" t="s">
        <v>589</v>
      </c>
      <c r="J6111" s="10" t="s">
        <v>16819</v>
      </c>
      <c r="K6111" s="10" t="s">
        <v>16818</v>
      </c>
      <c r="L6111" s="10">
        <v>1</v>
      </c>
      <c r="M6111" s="10">
        <v>332.49</v>
      </c>
      <c r="N6111" s="10">
        <v>332.49</v>
      </c>
      <c r="O6111" s="59">
        <v>0.05</v>
      </c>
      <c r="P6111" s="10">
        <v>16.62</v>
      </c>
      <c r="Q6111" s="10">
        <v>315.87</v>
      </c>
      <c r="R6111" s="10" t="s">
        <v>586</v>
      </c>
      <c r="S6111" s="10" t="s">
        <v>596</v>
      </c>
      <c r="T6111" s="59">
        <v>0.3</v>
      </c>
      <c r="U6111" s="10">
        <v>94.76</v>
      </c>
    </row>
    <row r="6112" spans="1:21" x14ac:dyDescent="0.3">
      <c r="A6112" s="10" t="s">
        <v>16817</v>
      </c>
      <c r="B6112" s="61">
        <v>45165</v>
      </c>
      <c r="C6112" s="10" t="s">
        <v>16816</v>
      </c>
      <c r="D6112" s="10" t="s">
        <v>16815</v>
      </c>
      <c r="E6112" s="10" t="s">
        <v>571</v>
      </c>
      <c r="F6112" s="10" t="s">
        <v>570</v>
      </c>
      <c r="G6112" s="10" t="s">
        <v>601</v>
      </c>
      <c r="H6112" s="10" t="s">
        <v>544</v>
      </c>
      <c r="I6112" s="10" t="s">
        <v>610</v>
      </c>
      <c r="J6112" s="10" t="s">
        <v>16814</v>
      </c>
      <c r="K6112" s="10" t="s">
        <v>13136</v>
      </c>
      <c r="L6112" s="10">
        <v>4</v>
      </c>
      <c r="M6112" s="10">
        <v>673.24</v>
      </c>
      <c r="N6112" s="10">
        <v>2692.96</v>
      </c>
      <c r="O6112" s="59">
        <v>0</v>
      </c>
      <c r="P6112" s="10">
        <v>0</v>
      </c>
      <c r="Q6112" s="10">
        <v>2692.96</v>
      </c>
      <c r="R6112" s="10" t="s">
        <v>575</v>
      </c>
      <c r="S6112" s="10" t="s">
        <v>607</v>
      </c>
      <c r="T6112" s="59">
        <v>0.25</v>
      </c>
      <c r="U6112" s="10">
        <v>673.24</v>
      </c>
    </row>
    <row r="6113" spans="1:21" x14ac:dyDescent="0.3">
      <c r="A6113" s="10" t="s">
        <v>16813</v>
      </c>
      <c r="B6113" s="61">
        <v>45113</v>
      </c>
      <c r="C6113" s="10" t="s">
        <v>16812</v>
      </c>
      <c r="D6113" s="10" t="s">
        <v>16811</v>
      </c>
      <c r="E6113" s="10" t="s">
        <v>629</v>
      </c>
      <c r="F6113" s="10" t="s">
        <v>628</v>
      </c>
      <c r="G6113" s="10" t="s">
        <v>601</v>
      </c>
      <c r="H6113" s="10" t="s">
        <v>579</v>
      </c>
      <c r="I6113" s="10" t="s">
        <v>578</v>
      </c>
      <c r="J6113" s="10" t="s">
        <v>16810</v>
      </c>
      <c r="K6113" s="10" t="s">
        <v>1835</v>
      </c>
      <c r="L6113" s="10">
        <v>8</v>
      </c>
      <c r="M6113" s="10">
        <v>791.18</v>
      </c>
      <c r="N6113" s="10">
        <v>6329.44</v>
      </c>
      <c r="O6113" s="59">
        <v>0.1</v>
      </c>
      <c r="P6113" s="10">
        <v>632.94000000000005</v>
      </c>
      <c r="Q6113" s="10">
        <v>5696.5</v>
      </c>
      <c r="R6113" s="10" t="s">
        <v>575</v>
      </c>
      <c r="S6113" s="10" t="s">
        <v>607</v>
      </c>
      <c r="T6113" s="59">
        <v>0.25</v>
      </c>
      <c r="U6113" s="10">
        <v>1424.12</v>
      </c>
    </row>
    <row r="6114" spans="1:21" x14ac:dyDescent="0.3">
      <c r="A6114" s="10" t="s">
        <v>16809</v>
      </c>
      <c r="B6114" s="61">
        <v>45183</v>
      </c>
      <c r="C6114" s="10" t="s">
        <v>16808</v>
      </c>
      <c r="D6114" s="10" t="s">
        <v>1386</v>
      </c>
      <c r="E6114" s="10" t="s">
        <v>592</v>
      </c>
      <c r="F6114" s="10" t="s">
        <v>652</v>
      </c>
      <c r="G6114" s="10" t="s">
        <v>569</v>
      </c>
      <c r="H6114" s="10" t="s">
        <v>544</v>
      </c>
      <c r="I6114" s="10" t="s">
        <v>568</v>
      </c>
      <c r="J6114" s="10" t="s">
        <v>16807</v>
      </c>
      <c r="K6114" s="10" t="s">
        <v>4107</v>
      </c>
      <c r="L6114" s="10">
        <v>1</v>
      </c>
      <c r="M6114" s="10">
        <v>309.32</v>
      </c>
      <c r="N6114" s="10">
        <v>309.32</v>
      </c>
      <c r="O6114" s="59">
        <v>0.2</v>
      </c>
      <c r="P6114" s="10">
        <v>61.86</v>
      </c>
      <c r="Q6114" s="10">
        <v>247.46</v>
      </c>
      <c r="R6114" s="10" t="s">
        <v>586</v>
      </c>
      <c r="S6114" s="10" t="s">
        <v>607</v>
      </c>
      <c r="T6114" s="59">
        <v>0.3</v>
      </c>
      <c r="U6114" s="10">
        <v>74.239999999999995</v>
      </c>
    </row>
    <row r="6115" spans="1:21" x14ac:dyDescent="0.3">
      <c r="A6115" s="10" t="s">
        <v>16806</v>
      </c>
      <c r="B6115" s="61">
        <v>45004</v>
      </c>
      <c r="C6115" s="10" t="s">
        <v>1877</v>
      </c>
      <c r="D6115" s="10" t="s">
        <v>6113</v>
      </c>
      <c r="E6115" s="10" t="s">
        <v>571</v>
      </c>
      <c r="F6115" s="10" t="s">
        <v>685</v>
      </c>
      <c r="G6115" s="10" t="s">
        <v>601</v>
      </c>
      <c r="H6115" s="10" t="s">
        <v>600</v>
      </c>
      <c r="I6115" s="10" t="s">
        <v>627</v>
      </c>
      <c r="J6115" s="10" t="s">
        <v>16805</v>
      </c>
      <c r="K6115" s="10" t="s">
        <v>16804</v>
      </c>
      <c r="L6115" s="10">
        <v>7</v>
      </c>
      <c r="M6115" s="10">
        <v>802.72</v>
      </c>
      <c r="N6115" s="10">
        <v>5619.04</v>
      </c>
      <c r="O6115" s="59">
        <v>0.2</v>
      </c>
      <c r="P6115" s="10">
        <v>1123.81</v>
      </c>
      <c r="Q6115" s="10">
        <v>4495.2299999999996</v>
      </c>
      <c r="R6115" s="10" t="s">
        <v>565</v>
      </c>
      <c r="S6115" s="10" t="s">
        <v>596</v>
      </c>
      <c r="T6115" s="59">
        <v>0.3</v>
      </c>
      <c r="U6115" s="10">
        <v>1348.57</v>
      </c>
    </row>
    <row r="6116" spans="1:21" x14ac:dyDescent="0.3">
      <c r="A6116" s="10" t="s">
        <v>16803</v>
      </c>
      <c r="B6116" s="61">
        <v>45080</v>
      </c>
      <c r="C6116" s="10" t="s">
        <v>9770</v>
      </c>
      <c r="D6116" s="10" t="s">
        <v>8105</v>
      </c>
      <c r="E6116" s="10" t="s">
        <v>592</v>
      </c>
      <c r="F6116" s="10" t="s">
        <v>652</v>
      </c>
      <c r="G6116" s="10" t="s">
        <v>569</v>
      </c>
      <c r="H6116" s="10" t="s">
        <v>590</v>
      </c>
      <c r="I6116" s="10" t="s">
        <v>748</v>
      </c>
      <c r="J6116" s="10" t="s">
        <v>16802</v>
      </c>
      <c r="K6116" s="10" t="s">
        <v>16801</v>
      </c>
      <c r="L6116" s="10">
        <v>8</v>
      </c>
      <c r="M6116" s="10">
        <v>319.61</v>
      </c>
      <c r="N6116" s="10">
        <v>2556.88</v>
      </c>
      <c r="O6116" s="59">
        <v>0.2</v>
      </c>
      <c r="P6116" s="10">
        <v>511.38</v>
      </c>
      <c r="Q6116" s="10">
        <v>2045.5</v>
      </c>
      <c r="R6116" s="10" t="s">
        <v>586</v>
      </c>
      <c r="S6116" s="10" t="s">
        <v>585</v>
      </c>
      <c r="T6116" s="59">
        <v>0.15</v>
      </c>
      <c r="U6116" s="10">
        <v>306.82</v>
      </c>
    </row>
    <row r="6117" spans="1:21" x14ac:dyDescent="0.3">
      <c r="A6117" s="10" t="s">
        <v>16800</v>
      </c>
      <c r="B6117" s="61">
        <v>45267</v>
      </c>
      <c r="C6117" s="10" t="s">
        <v>4510</v>
      </c>
      <c r="D6117" s="10" t="s">
        <v>16799</v>
      </c>
      <c r="E6117" s="10" t="s">
        <v>603</v>
      </c>
      <c r="F6117" s="10" t="s">
        <v>658</v>
      </c>
      <c r="G6117" s="10" t="s">
        <v>601</v>
      </c>
      <c r="H6117" s="10" t="s">
        <v>544</v>
      </c>
      <c r="I6117" s="10" t="s">
        <v>568</v>
      </c>
      <c r="J6117" s="10" t="s">
        <v>16798</v>
      </c>
      <c r="K6117" s="10" t="s">
        <v>12083</v>
      </c>
      <c r="L6117" s="10">
        <v>1</v>
      </c>
      <c r="M6117" s="10">
        <v>411.46</v>
      </c>
      <c r="N6117" s="10">
        <v>411.46</v>
      </c>
      <c r="O6117" s="59">
        <v>0.1</v>
      </c>
      <c r="P6117" s="10">
        <v>41.15</v>
      </c>
      <c r="Q6117" s="10">
        <v>370.31</v>
      </c>
      <c r="R6117" s="10" t="s">
        <v>614</v>
      </c>
      <c r="S6117" s="10" t="s">
        <v>596</v>
      </c>
      <c r="T6117" s="59">
        <v>0.25</v>
      </c>
      <c r="U6117" s="10">
        <v>92.58</v>
      </c>
    </row>
    <row r="6118" spans="1:21" x14ac:dyDescent="0.3">
      <c r="A6118" s="10" t="s">
        <v>16797</v>
      </c>
      <c r="B6118" s="61">
        <v>45037</v>
      </c>
      <c r="C6118" s="10" t="s">
        <v>16796</v>
      </c>
      <c r="D6118" s="10" t="s">
        <v>15754</v>
      </c>
      <c r="E6118" s="10" t="s">
        <v>592</v>
      </c>
      <c r="F6118" s="10" t="s">
        <v>591</v>
      </c>
      <c r="G6118" s="10" t="s">
        <v>601</v>
      </c>
      <c r="H6118" s="10" t="s">
        <v>590</v>
      </c>
      <c r="I6118" s="10" t="s">
        <v>748</v>
      </c>
      <c r="J6118" s="10" t="s">
        <v>16795</v>
      </c>
      <c r="K6118" s="10" t="s">
        <v>16794</v>
      </c>
      <c r="L6118" s="10">
        <v>7</v>
      </c>
      <c r="M6118" s="10">
        <v>346.24</v>
      </c>
      <c r="N6118" s="10">
        <v>2423.6799999999998</v>
      </c>
      <c r="O6118" s="59">
        <v>0.2</v>
      </c>
      <c r="P6118" s="10">
        <v>484.74</v>
      </c>
      <c r="Q6118" s="10">
        <v>1938.94</v>
      </c>
      <c r="R6118" s="10" t="s">
        <v>565</v>
      </c>
      <c r="S6118" s="10" t="s">
        <v>607</v>
      </c>
      <c r="T6118" s="59">
        <v>0.3</v>
      </c>
      <c r="U6118" s="10">
        <v>581.67999999999995</v>
      </c>
    </row>
    <row r="6119" spans="1:21" x14ac:dyDescent="0.3">
      <c r="A6119" s="10" t="s">
        <v>16793</v>
      </c>
      <c r="B6119" s="61">
        <v>44929</v>
      </c>
      <c r="C6119" s="10" t="s">
        <v>16792</v>
      </c>
      <c r="D6119" s="10" t="s">
        <v>1321</v>
      </c>
      <c r="E6119" s="10" t="s">
        <v>629</v>
      </c>
      <c r="F6119" s="10" t="s">
        <v>628</v>
      </c>
      <c r="G6119" s="10" t="s">
        <v>601</v>
      </c>
      <c r="H6119" s="10" t="s">
        <v>590</v>
      </c>
      <c r="I6119" s="10" t="s">
        <v>589</v>
      </c>
      <c r="J6119" s="10" t="s">
        <v>16791</v>
      </c>
      <c r="K6119" s="10" t="s">
        <v>16790</v>
      </c>
      <c r="L6119" s="10">
        <v>4</v>
      </c>
      <c r="M6119" s="10">
        <v>667.48</v>
      </c>
      <c r="N6119" s="10">
        <v>2669.92</v>
      </c>
      <c r="O6119" s="59">
        <v>0</v>
      </c>
      <c r="P6119" s="10">
        <v>0</v>
      </c>
      <c r="Q6119" s="10">
        <v>2669.92</v>
      </c>
      <c r="R6119" s="10" t="s">
        <v>586</v>
      </c>
      <c r="S6119" s="10" t="s">
        <v>607</v>
      </c>
      <c r="T6119" s="59">
        <v>0.15</v>
      </c>
      <c r="U6119" s="10">
        <v>400.49</v>
      </c>
    </row>
    <row r="6120" spans="1:21" x14ac:dyDescent="0.3">
      <c r="A6120" s="10" t="s">
        <v>16789</v>
      </c>
      <c r="B6120" s="61">
        <v>44937</v>
      </c>
      <c r="C6120" s="10" t="s">
        <v>16788</v>
      </c>
      <c r="D6120" s="10" t="s">
        <v>16787</v>
      </c>
      <c r="E6120" s="10" t="s">
        <v>629</v>
      </c>
      <c r="F6120" s="10" t="s">
        <v>790</v>
      </c>
      <c r="G6120" s="10" t="s">
        <v>601</v>
      </c>
      <c r="H6120" s="10" t="s">
        <v>590</v>
      </c>
      <c r="I6120" s="10" t="s">
        <v>635</v>
      </c>
      <c r="J6120" s="10" t="s">
        <v>16786</v>
      </c>
      <c r="K6120" s="10" t="s">
        <v>16785</v>
      </c>
      <c r="L6120" s="10">
        <v>6</v>
      </c>
      <c r="M6120" s="10">
        <v>287.29000000000002</v>
      </c>
      <c r="N6120" s="10">
        <v>1723.74</v>
      </c>
      <c r="O6120" s="59">
        <v>0.05</v>
      </c>
      <c r="P6120" s="10">
        <v>86.19</v>
      </c>
      <c r="Q6120" s="10">
        <v>1637.55</v>
      </c>
      <c r="R6120" s="10" t="s">
        <v>565</v>
      </c>
      <c r="S6120" s="10" t="s">
        <v>607</v>
      </c>
      <c r="T6120" s="59">
        <v>0.25</v>
      </c>
      <c r="U6120" s="10">
        <v>409.39</v>
      </c>
    </row>
    <row r="6121" spans="1:21" x14ac:dyDescent="0.3">
      <c r="A6121" s="10" t="s">
        <v>16784</v>
      </c>
      <c r="B6121" s="61">
        <v>45227</v>
      </c>
      <c r="C6121" s="10" t="s">
        <v>16783</v>
      </c>
      <c r="D6121" s="10" t="s">
        <v>5586</v>
      </c>
      <c r="E6121" s="10" t="s">
        <v>571</v>
      </c>
      <c r="F6121" s="10" t="s">
        <v>570</v>
      </c>
      <c r="G6121" s="10" t="s">
        <v>569</v>
      </c>
      <c r="H6121" s="10" t="s">
        <v>600</v>
      </c>
      <c r="I6121" s="10" t="s">
        <v>664</v>
      </c>
      <c r="J6121" s="10" t="s">
        <v>16782</v>
      </c>
      <c r="K6121" s="10" t="s">
        <v>16781</v>
      </c>
      <c r="L6121" s="10">
        <v>6</v>
      </c>
      <c r="M6121" s="10">
        <v>245.96</v>
      </c>
      <c r="N6121" s="10">
        <v>1475.76</v>
      </c>
      <c r="O6121" s="59">
        <v>0.05</v>
      </c>
      <c r="P6121" s="10">
        <v>73.790000000000006</v>
      </c>
      <c r="Q6121" s="10">
        <v>1401.97</v>
      </c>
      <c r="R6121" s="10" t="s">
        <v>614</v>
      </c>
      <c r="S6121" s="10" t="s">
        <v>585</v>
      </c>
      <c r="T6121" s="59">
        <v>0.25</v>
      </c>
      <c r="U6121" s="10">
        <v>350.49</v>
      </c>
    </row>
    <row r="6122" spans="1:21" x14ac:dyDescent="0.3">
      <c r="A6122" s="10" t="s">
        <v>16780</v>
      </c>
      <c r="B6122" s="61">
        <v>44970</v>
      </c>
      <c r="C6122" s="10" t="s">
        <v>15892</v>
      </c>
      <c r="D6122" s="10" t="s">
        <v>3103</v>
      </c>
      <c r="E6122" s="10" t="s">
        <v>581</v>
      </c>
      <c r="F6122" s="10" t="s">
        <v>83</v>
      </c>
      <c r="G6122" s="10" t="s">
        <v>601</v>
      </c>
      <c r="H6122" s="10" t="s">
        <v>579</v>
      </c>
      <c r="I6122" s="10" t="s">
        <v>722</v>
      </c>
      <c r="J6122" s="10" t="s">
        <v>16779</v>
      </c>
      <c r="K6122" s="10" t="s">
        <v>1548</v>
      </c>
      <c r="L6122" s="10">
        <v>9</v>
      </c>
      <c r="M6122" s="10">
        <v>489.76</v>
      </c>
      <c r="N6122" s="10">
        <v>4407.84</v>
      </c>
      <c r="O6122" s="59">
        <v>0</v>
      </c>
      <c r="P6122" s="10">
        <v>0</v>
      </c>
      <c r="Q6122" s="10">
        <v>4407.84</v>
      </c>
      <c r="R6122" s="10" t="s">
        <v>586</v>
      </c>
      <c r="S6122" s="10" t="s">
        <v>596</v>
      </c>
      <c r="T6122" s="59">
        <v>0.3</v>
      </c>
      <c r="U6122" s="10">
        <v>1322.35</v>
      </c>
    </row>
    <row r="6123" spans="1:21" x14ac:dyDescent="0.3">
      <c r="A6123" s="10" t="s">
        <v>16778</v>
      </c>
      <c r="B6123" s="61">
        <v>44941</v>
      </c>
      <c r="C6123" s="10" t="s">
        <v>9188</v>
      </c>
      <c r="D6123" s="10" t="s">
        <v>16777</v>
      </c>
      <c r="E6123" s="10" t="s">
        <v>571</v>
      </c>
      <c r="F6123" s="10" t="s">
        <v>685</v>
      </c>
      <c r="G6123" s="10" t="s">
        <v>601</v>
      </c>
      <c r="H6123" s="10" t="s">
        <v>544</v>
      </c>
      <c r="I6123" s="10" t="s">
        <v>610</v>
      </c>
      <c r="J6123" s="10" t="s">
        <v>16776</v>
      </c>
      <c r="K6123" s="10" t="s">
        <v>6957</v>
      </c>
      <c r="L6123" s="10">
        <v>5</v>
      </c>
      <c r="M6123" s="10">
        <v>579.87</v>
      </c>
      <c r="N6123" s="10">
        <v>2899.35</v>
      </c>
      <c r="O6123" s="59">
        <v>0.1</v>
      </c>
      <c r="P6123" s="10">
        <v>289.94</v>
      </c>
      <c r="Q6123" s="10">
        <v>2609.41</v>
      </c>
      <c r="R6123" s="10" t="s">
        <v>565</v>
      </c>
      <c r="S6123" s="10" t="s">
        <v>607</v>
      </c>
      <c r="T6123" s="59">
        <v>0.25</v>
      </c>
      <c r="U6123" s="10">
        <v>652.35</v>
      </c>
    </row>
    <row r="6124" spans="1:21" x14ac:dyDescent="0.3">
      <c r="A6124" s="10" t="s">
        <v>16775</v>
      </c>
      <c r="B6124" s="61">
        <v>45201</v>
      </c>
      <c r="C6124" s="10" t="s">
        <v>10206</v>
      </c>
      <c r="D6124" s="10" t="s">
        <v>16774</v>
      </c>
      <c r="E6124" s="10" t="s">
        <v>629</v>
      </c>
      <c r="F6124" s="10" t="s">
        <v>790</v>
      </c>
      <c r="G6124" s="10" t="s">
        <v>601</v>
      </c>
      <c r="H6124" s="10" t="s">
        <v>579</v>
      </c>
      <c r="I6124" s="10" t="s">
        <v>711</v>
      </c>
      <c r="J6124" s="10" t="s">
        <v>14938</v>
      </c>
      <c r="K6124" s="10" t="s">
        <v>5424</v>
      </c>
      <c r="L6124" s="10">
        <v>9</v>
      </c>
      <c r="M6124" s="10">
        <v>920.55</v>
      </c>
      <c r="N6124" s="10">
        <v>8284.9500000000007</v>
      </c>
      <c r="O6124" s="59">
        <v>0.05</v>
      </c>
      <c r="P6124" s="10">
        <v>414.25</v>
      </c>
      <c r="Q6124" s="10">
        <v>7870.7</v>
      </c>
      <c r="R6124" s="10" t="s">
        <v>575</v>
      </c>
      <c r="S6124" s="10" t="s">
        <v>607</v>
      </c>
      <c r="T6124" s="59">
        <v>0.3</v>
      </c>
      <c r="U6124" s="10">
        <v>2361.21</v>
      </c>
    </row>
    <row r="6125" spans="1:21" x14ac:dyDescent="0.3">
      <c r="A6125" s="10" t="s">
        <v>16773</v>
      </c>
      <c r="B6125" s="61">
        <v>45313</v>
      </c>
      <c r="C6125" s="10" t="s">
        <v>1014</v>
      </c>
      <c r="D6125" s="10" t="s">
        <v>16772</v>
      </c>
      <c r="E6125" s="10" t="s">
        <v>603</v>
      </c>
      <c r="F6125" s="10" t="s">
        <v>602</v>
      </c>
      <c r="G6125" s="10" t="s">
        <v>601</v>
      </c>
      <c r="H6125" s="10" t="s">
        <v>590</v>
      </c>
      <c r="I6125" s="10" t="s">
        <v>589</v>
      </c>
      <c r="J6125" s="10" t="s">
        <v>8937</v>
      </c>
      <c r="K6125" s="10" t="s">
        <v>5824</v>
      </c>
      <c r="L6125" s="10">
        <v>4</v>
      </c>
      <c r="M6125" s="10">
        <v>324.68</v>
      </c>
      <c r="N6125" s="10">
        <v>1298.72</v>
      </c>
      <c r="O6125" s="59">
        <v>0.05</v>
      </c>
      <c r="P6125" s="10">
        <v>64.94</v>
      </c>
      <c r="Q6125" s="10">
        <v>1233.78</v>
      </c>
      <c r="R6125" s="10" t="s">
        <v>575</v>
      </c>
      <c r="S6125" s="10" t="s">
        <v>564</v>
      </c>
      <c r="T6125" s="59">
        <v>0.15</v>
      </c>
      <c r="U6125" s="10">
        <v>185.07</v>
      </c>
    </row>
    <row r="6126" spans="1:21" x14ac:dyDescent="0.3">
      <c r="A6126" s="10" t="s">
        <v>16771</v>
      </c>
      <c r="B6126" s="61">
        <v>45051</v>
      </c>
      <c r="C6126" s="10" t="s">
        <v>11208</v>
      </c>
      <c r="D6126" s="10" t="s">
        <v>16770</v>
      </c>
      <c r="E6126" s="10" t="s">
        <v>603</v>
      </c>
      <c r="F6126" s="10" t="s">
        <v>658</v>
      </c>
      <c r="G6126" s="10" t="s">
        <v>601</v>
      </c>
      <c r="H6126" s="10" t="s">
        <v>600</v>
      </c>
      <c r="I6126" s="10" t="s">
        <v>627</v>
      </c>
      <c r="J6126" s="10" t="s">
        <v>16769</v>
      </c>
      <c r="K6126" s="10" t="s">
        <v>16768</v>
      </c>
      <c r="L6126" s="10">
        <v>2</v>
      </c>
      <c r="M6126" s="10">
        <v>297.77</v>
      </c>
      <c r="N6126" s="10">
        <v>595.54</v>
      </c>
      <c r="O6126" s="59">
        <v>0.2</v>
      </c>
      <c r="P6126" s="10">
        <v>119.11</v>
      </c>
      <c r="Q6126" s="10">
        <v>476.43</v>
      </c>
      <c r="R6126" s="10" t="s">
        <v>586</v>
      </c>
      <c r="S6126" s="10" t="s">
        <v>596</v>
      </c>
      <c r="T6126" s="59">
        <v>0.15</v>
      </c>
      <c r="U6126" s="10">
        <v>71.459999999999994</v>
      </c>
    </row>
    <row r="6127" spans="1:21" x14ac:dyDescent="0.3">
      <c r="A6127" s="10" t="s">
        <v>16767</v>
      </c>
      <c r="B6127" s="61">
        <v>45086</v>
      </c>
      <c r="C6127" s="10" t="s">
        <v>12149</v>
      </c>
      <c r="D6127" s="10" t="s">
        <v>6367</v>
      </c>
      <c r="E6127" s="10" t="s">
        <v>581</v>
      </c>
      <c r="F6127" s="10" t="s">
        <v>83</v>
      </c>
      <c r="G6127" s="10" t="s">
        <v>601</v>
      </c>
      <c r="H6127" s="10" t="s">
        <v>590</v>
      </c>
      <c r="I6127" s="10" t="s">
        <v>635</v>
      </c>
      <c r="J6127" s="10" t="s">
        <v>16138</v>
      </c>
      <c r="K6127" s="10" t="s">
        <v>16766</v>
      </c>
      <c r="L6127" s="10">
        <v>4</v>
      </c>
      <c r="M6127" s="10">
        <v>812.75</v>
      </c>
      <c r="N6127" s="10">
        <v>3251</v>
      </c>
      <c r="O6127" s="59">
        <v>0</v>
      </c>
      <c r="P6127" s="10">
        <v>0</v>
      </c>
      <c r="Q6127" s="10">
        <v>3251</v>
      </c>
      <c r="R6127" s="10" t="s">
        <v>614</v>
      </c>
      <c r="S6127" s="10" t="s">
        <v>596</v>
      </c>
      <c r="T6127" s="59">
        <v>0.25</v>
      </c>
      <c r="U6127" s="10">
        <v>812.75</v>
      </c>
    </row>
    <row r="6128" spans="1:21" x14ac:dyDescent="0.3">
      <c r="A6128" s="10" t="s">
        <v>16765</v>
      </c>
      <c r="B6128" s="61">
        <v>45217</v>
      </c>
      <c r="C6128" s="10" t="s">
        <v>1382</v>
      </c>
      <c r="D6128" s="10" t="s">
        <v>16764</v>
      </c>
      <c r="E6128" s="10" t="s">
        <v>581</v>
      </c>
      <c r="F6128" s="10" t="s">
        <v>7</v>
      </c>
      <c r="G6128" s="10" t="s">
        <v>569</v>
      </c>
      <c r="H6128" s="10" t="s">
        <v>544</v>
      </c>
      <c r="I6128" s="10" t="s">
        <v>568</v>
      </c>
      <c r="J6128" s="10" t="s">
        <v>16763</v>
      </c>
      <c r="K6128" s="10" t="s">
        <v>16762</v>
      </c>
      <c r="L6128" s="10">
        <v>5</v>
      </c>
      <c r="M6128" s="10">
        <v>602.14</v>
      </c>
      <c r="N6128" s="10">
        <v>3010.7</v>
      </c>
      <c r="O6128" s="59">
        <v>0</v>
      </c>
      <c r="P6128" s="10">
        <v>0</v>
      </c>
      <c r="Q6128" s="10">
        <v>3010.7</v>
      </c>
      <c r="R6128" s="10" t="s">
        <v>565</v>
      </c>
      <c r="S6128" s="10" t="s">
        <v>607</v>
      </c>
      <c r="T6128" s="59">
        <v>0.3</v>
      </c>
      <c r="U6128" s="10">
        <v>903.21</v>
      </c>
    </row>
    <row r="6129" spans="1:21" x14ac:dyDescent="0.3">
      <c r="A6129" s="10" t="s">
        <v>16761</v>
      </c>
      <c r="B6129" s="61">
        <v>45319</v>
      </c>
      <c r="C6129" s="10" t="s">
        <v>6843</v>
      </c>
      <c r="D6129" s="10" t="s">
        <v>16760</v>
      </c>
      <c r="E6129" s="10" t="s">
        <v>581</v>
      </c>
      <c r="F6129" s="10" t="s">
        <v>83</v>
      </c>
      <c r="G6129" s="10" t="s">
        <v>569</v>
      </c>
      <c r="H6129" s="10" t="s">
        <v>579</v>
      </c>
      <c r="I6129" s="10" t="s">
        <v>711</v>
      </c>
      <c r="J6129" s="10" t="s">
        <v>15222</v>
      </c>
      <c r="K6129" s="10" t="s">
        <v>16759</v>
      </c>
      <c r="L6129" s="10">
        <v>4</v>
      </c>
      <c r="M6129" s="10">
        <v>461.9</v>
      </c>
      <c r="N6129" s="10">
        <v>1847.6</v>
      </c>
      <c r="O6129" s="59">
        <v>0.2</v>
      </c>
      <c r="P6129" s="10">
        <v>369.52</v>
      </c>
      <c r="Q6129" s="10">
        <v>1478.08</v>
      </c>
      <c r="R6129" s="10" t="s">
        <v>586</v>
      </c>
      <c r="S6129" s="10" t="s">
        <v>596</v>
      </c>
      <c r="T6129" s="59">
        <v>0.15</v>
      </c>
      <c r="U6129" s="10">
        <v>221.71</v>
      </c>
    </row>
    <row r="6130" spans="1:21" x14ac:dyDescent="0.3">
      <c r="A6130" s="10" t="s">
        <v>16758</v>
      </c>
      <c r="B6130" s="61">
        <v>45008</v>
      </c>
      <c r="C6130" s="10" t="s">
        <v>16757</v>
      </c>
      <c r="D6130" s="10" t="s">
        <v>16756</v>
      </c>
      <c r="E6130" s="10" t="s">
        <v>603</v>
      </c>
      <c r="F6130" s="10" t="s">
        <v>602</v>
      </c>
      <c r="G6130" s="10" t="s">
        <v>569</v>
      </c>
      <c r="H6130" s="10" t="s">
        <v>579</v>
      </c>
      <c r="I6130" s="10" t="s">
        <v>722</v>
      </c>
      <c r="J6130" s="10" t="s">
        <v>16755</v>
      </c>
      <c r="K6130" s="10" t="s">
        <v>16754</v>
      </c>
      <c r="L6130" s="10">
        <v>6</v>
      </c>
      <c r="M6130" s="10">
        <v>897.6</v>
      </c>
      <c r="N6130" s="10">
        <v>5385.6</v>
      </c>
      <c r="O6130" s="59">
        <v>0.1</v>
      </c>
      <c r="P6130" s="10">
        <v>538.55999999999995</v>
      </c>
      <c r="Q6130" s="10">
        <v>4847.04</v>
      </c>
      <c r="R6130" s="10" t="s">
        <v>614</v>
      </c>
      <c r="S6130" s="10" t="s">
        <v>596</v>
      </c>
      <c r="T6130" s="59">
        <v>0.15</v>
      </c>
      <c r="U6130" s="10">
        <v>727.06</v>
      </c>
    </row>
    <row r="6131" spans="1:21" x14ac:dyDescent="0.3">
      <c r="A6131" s="10" t="s">
        <v>16753</v>
      </c>
      <c r="B6131" s="61">
        <v>45361</v>
      </c>
      <c r="C6131" s="10" t="s">
        <v>1258</v>
      </c>
      <c r="D6131" s="10" t="s">
        <v>9063</v>
      </c>
      <c r="E6131" s="10" t="s">
        <v>629</v>
      </c>
      <c r="F6131" s="10" t="s">
        <v>628</v>
      </c>
      <c r="G6131" s="10" t="s">
        <v>601</v>
      </c>
      <c r="H6131" s="10" t="s">
        <v>544</v>
      </c>
      <c r="I6131" s="10" t="s">
        <v>568</v>
      </c>
      <c r="J6131" s="10" t="s">
        <v>16752</v>
      </c>
      <c r="K6131" s="10" t="s">
        <v>12207</v>
      </c>
      <c r="L6131" s="10">
        <v>5</v>
      </c>
      <c r="M6131" s="10">
        <v>528.6</v>
      </c>
      <c r="N6131" s="10">
        <v>2643</v>
      </c>
      <c r="O6131" s="59">
        <v>0</v>
      </c>
      <c r="P6131" s="10">
        <v>0</v>
      </c>
      <c r="Q6131" s="10">
        <v>2643</v>
      </c>
      <c r="R6131" s="10" t="s">
        <v>586</v>
      </c>
      <c r="S6131" s="10" t="s">
        <v>596</v>
      </c>
      <c r="T6131" s="59">
        <v>0.15</v>
      </c>
      <c r="U6131" s="10">
        <v>396.45</v>
      </c>
    </row>
    <row r="6132" spans="1:21" x14ac:dyDescent="0.3">
      <c r="A6132" s="10" t="s">
        <v>16751</v>
      </c>
      <c r="B6132" s="61">
        <v>45236</v>
      </c>
      <c r="C6132" s="10" t="s">
        <v>16750</v>
      </c>
      <c r="D6132" s="10" t="s">
        <v>6802</v>
      </c>
      <c r="E6132" s="10" t="s">
        <v>571</v>
      </c>
      <c r="F6132" s="10" t="s">
        <v>570</v>
      </c>
      <c r="G6132" s="10" t="s">
        <v>569</v>
      </c>
      <c r="H6132" s="10" t="s">
        <v>579</v>
      </c>
      <c r="I6132" s="10" t="s">
        <v>722</v>
      </c>
      <c r="J6132" s="10" t="s">
        <v>16749</v>
      </c>
      <c r="K6132" s="10" t="s">
        <v>16748</v>
      </c>
      <c r="L6132" s="10">
        <v>3</v>
      </c>
      <c r="M6132" s="10">
        <v>638.1</v>
      </c>
      <c r="N6132" s="10">
        <v>1914.3</v>
      </c>
      <c r="O6132" s="59">
        <v>0.05</v>
      </c>
      <c r="P6132" s="10">
        <v>95.72</v>
      </c>
      <c r="Q6132" s="10">
        <v>1818.58</v>
      </c>
      <c r="R6132" s="10" t="s">
        <v>575</v>
      </c>
      <c r="S6132" s="10" t="s">
        <v>585</v>
      </c>
      <c r="T6132" s="59">
        <v>0.15</v>
      </c>
      <c r="U6132" s="10">
        <v>272.79000000000002</v>
      </c>
    </row>
    <row r="6133" spans="1:21" x14ac:dyDescent="0.3">
      <c r="A6133" s="10" t="s">
        <v>16747</v>
      </c>
      <c r="B6133" s="61">
        <v>45072</v>
      </c>
      <c r="C6133" s="10" t="s">
        <v>1108</v>
      </c>
      <c r="D6133" s="10" t="s">
        <v>4368</v>
      </c>
      <c r="E6133" s="10" t="s">
        <v>603</v>
      </c>
      <c r="F6133" s="10" t="s">
        <v>636</v>
      </c>
      <c r="G6133" s="10" t="s">
        <v>601</v>
      </c>
      <c r="H6133" s="10" t="s">
        <v>590</v>
      </c>
      <c r="I6133" s="10" t="s">
        <v>748</v>
      </c>
      <c r="J6133" s="10" t="s">
        <v>16746</v>
      </c>
      <c r="K6133" s="10" t="s">
        <v>1275</v>
      </c>
      <c r="L6133" s="10">
        <v>10</v>
      </c>
      <c r="M6133" s="10">
        <v>850.8</v>
      </c>
      <c r="N6133" s="10">
        <v>8508</v>
      </c>
      <c r="O6133" s="59">
        <v>0</v>
      </c>
      <c r="P6133" s="10">
        <v>0</v>
      </c>
      <c r="Q6133" s="10">
        <v>8508</v>
      </c>
      <c r="R6133" s="10" t="s">
        <v>565</v>
      </c>
      <c r="S6133" s="10" t="s">
        <v>564</v>
      </c>
      <c r="T6133" s="59">
        <v>0.15</v>
      </c>
      <c r="U6133" s="10">
        <v>1276.2</v>
      </c>
    </row>
    <row r="6134" spans="1:21" x14ac:dyDescent="0.3">
      <c r="A6134" s="10" t="s">
        <v>16745</v>
      </c>
      <c r="B6134" s="61">
        <v>45358</v>
      </c>
      <c r="C6134" s="10" t="s">
        <v>16744</v>
      </c>
      <c r="D6134" s="10" t="s">
        <v>16743</v>
      </c>
      <c r="E6134" s="10" t="s">
        <v>592</v>
      </c>
      <c r="F6134" s="10" t="s">
        <v>652</v>
      </c>
      <c r="G6134" s="10" t="s">
        <v>601</v>
      </c>
      <c r="H6134" s="10" t="s">
        <v>600</v>
      </c>
      <c r="I6134" s="10" t="s">
        <v>599</v>
      </c>
      <c r="J6134" s="10" t="s">
        <v>15622</v>
      </c>
      <c r="K6134" s="10" t="s">
        <v>16742</v>
      </c>
      <c r="L6134" s="10">
        <v>6</v>
      </c>
      <c r="M6134" s="10">
        <v>333.05</v>
      </c>
      <c r="N6134" s="10">
        <v>1998.3</v>
      </c>
      <c r="O6134" s="59">
        <v>0</v>
      </c>
      <c r="P6134" s="10">
        <v>0</v>
      </c>
      <c r="Q6134" s="10">
        <v>1998.3</v>
      </c>
      <c r="R6134" s="10" t="s">
        <v>565</v>
      </c>
      <c r="S6134" s="10" t="s">
        <v>564</v>
      </c>
      <c r="T6134" s="59">
        <v>0.3</v>
      </c>
      <c r="U6134" s="10">
        <v>599.49</v>
      </c>
    </row>
    <row r="6135" spans="1:21" x14ac:dyDescent="0.3">
      <c r="A6135" s="10" t="s">
        <v>16741</v>
      </c>
      <c r="B6135" s="61">
        <v>45188</v>
      </c>
      <c r="C6135" s="10" t="s">
        <v>5679</v>
      </c>
      <c r="D6135" s="10" t="s">
        <v>16740</v>
      </c>
      <c r="E6135" s="10" t="s">
        <v>592</v>
      </c>
      <c r="F6135" s="10" t="s">
        <v>591</v>
      </c>
      <c r="G6135" s="10" t="s">
        <v>601</v>
      </c>
      <c r="H6135" s="10" t="s">
        <v>544</v>
      </c>
      <c r="I6135" s="10" t="s">
        <v>610</v>
      </c>
      <c r="J6135" s="10" t="s">
        <v>6695</v>
      </c>
      <c r="K6135" s="10" t="s">
        <v>16739</v>
      </c>
      <c r="L6135" s="10">
        <v>1</v>
      </c>
      <c r="M6135" s="10">
        <v>747.17</v>
      </c>
      <c r="N6135" s="10">
        <v>747.17</v>
      </c>
      <c r="O6135" s="59">
        <v>0.1</v>
      </c>
      <c r="P6135" s="10">
        <v>74.72</v>
      </c>
      <c r="Q6135" s="10">
        <v>672.45</v>
      </c>
      <c r="R6135" s="10" t="s">
        <v>614</v>
      </c>
      <c r="S6135" s="10" t="s">
        <v>607</v>
      </c>
      <c r="T6135" s="59">
        <v>0.3</v>
      </c>
      <c r="U6135" s="10">
        <v>201.74</v>
      </c>
    </row>
    <row r="6136" spans="1:21" x14ac:dyDescent="0.3">
      <c r="A6136" s="10" t="s">
        <v>16738</v>
      </c>
      <c r="B6136" s="61">
        <v>45179</v>
      </c>
      <c r="C6136" s="10" t="s">
        <v>16737</v>
      </c>
      <c r="D6136" s="10" t="s">
        <v>3587</v>
      </c>
      <c r="E6136" s="10" t="s">
        <v>629</v>
      </c>
      <c r="F6136" s="10" t="s">
        <v>759</v>
      </c>
      <c r="G6136" s="10" t="s">
        <v>569</v>
      </c>
      <c r="H6136" s="10" t="s">
        <v>544</v>
      </c>
      <c r="I6136" s="10" t="s">
        <v>610</v>
      </c>
      <c r="J6136" s="10" t="s">
        <v>16736</v>
      </c>
      <c r="K6136" s="10" t="s">
        <v>9190</v>
      </c>
      <c r="L6136" s="10">
        <v>8</v>
      </c>
      <c r="M6136" s="10">
        <v>340.28</v>
      </c>
      <c r="N6136" s="10">
        <v>2722.24</v>
      </c>
      <c r="O6136" s="59">
        <v>0</v>
      </c>
      <c r="P6136" s="10">
        <v>0</v>
      </c>
      <c r="Q6136" s="10">
        <v>2722.24</v>
      </c>
      <c r="R6136" s="10" t="s">
        <v>575</v>
      </c>
      <c r="S6136" s="10" t="s">
        <v>585</v>
      </c>
      <c r="T6136" s="59">
        <v>0.3</v>
      </c>
      <c r="U6136" s="10">
        <v>816.67</v>
      </c>
    </row>
    <row r="6137" spans="1:21" x14ac:dyDescent="0.3">
      <c r="A6137" s="10" t="s">
        <v>16735</v>
      </c>
      <c r="B6137" s="61">
        <v>44942</v>
      </c>
      <c r="C6137" s="10" t="s">
        <v>16734</v>
      </c>
      <c r="D6137" s="10" t="s">
        <v>16733</v>
      </c>
      <c r="E6137" s="10" t="s">
        <v>592</v>
      </c>
      <c r="F6137" s="10" t="s">
        <v>652</v>
      </c>
      <c r="G6137" s="10" t="s">
        <v>569</v>
      </c>
      <c r="H6137" s="10" t="s">
        <v>590</v>
      </c>
      <c r="I6137" s="10" t="s">
        <v>635</v>
      </c>
      <c r="J6137" s="10" t="s">
        <v>16732</v>
      </c>
      <c r="K6137" s="10" t="s">
        <v>16731</v>
      </c>
      <c r="L6137" s="10">
        <v>4</v>
      </c>
      <c r="M6137" s="10">
        <v>601.41</v>
      </c>
      <c r="N6137" s="10">
        <v>2405.64</v>
      </c>
      <c r="O6137" s="59">
        <v>0</v>
      </c>
      <c r="P6137" s="10">
        <v>0</v>
      </c>
      <c r="Q6137" s="10">
        <v>2405.64</v>
      </c>
      <c r="R6137" s="10" t="s">
        <v>575</v>
      </c>
      <c r="S6137" s="10" t="s">
        <v>596</v>
      </c>
      <c r="T6137" s="59">
        <v>0.3</v>
      </c>
      <c r="U6137" s="10">
        <v>721.69</v>
      </c>
    </row>
    <row r="6138" spans="1:21" x14ac:dyDescent="0.3">
      <c r="A6138" s="10" t="s">
        <v>16730</v>
      </c>
      <c r="B6138" s="61">
        <v>45044</v>
      </c>
      <c r="C6138" s="10" t="s">
        <v>1427</v>
      </c>
      <c r="D6138" s="10" t="s">
        <v>2400</v>
      </c>
      <c r="E6138" s="10" t="s">
        <v>629</v>
      </c>
      <c r="F6138" s="10" t="s">
        <v>759</v>
      </c>
      <c r="G6138" s="10" t="s">
        <v>601</v>
      </c>
      <c r="H6138" s="10" t="s">
        <v>544</v>
      </c>
      <c r="I6138" s="10" t="s">
        <v>568</v>
      </c>
      <c r="J6138" s="10" t="s">
        <v>1880</v>
      </c>
      <c r="K6138" s="10" t="s">
        <v>3774</v>
      </c>
      <c r="L6138" s="10">
        <v>3</v>
      </c>
      <c r="M6138" s="10">
        <v>881.57</v>
      </c>
      <c r="N6138" s="10">
        <v>2644.71</v>
      </c>
      <c r="O6138" s="59">
        <v>0.05</v>
      </c>
      <c r="P6138" s="10">
        <v>132.24</v>
      </c>
      <c r="Q6138" s="10">
        <v>2512.4699999999998</v>
      </c>
      <c r="R6138" s="10" t="s">
        <v>614</v>
      </c>
      <c r="S6138" s="10" t="s">
        <v>596</v>
      </c>
      <c r="T6138" s="59">
        <v>0.3</v>
      </c>
      <c r="U6138" s="10">
        <v>753.74</v>
      </c>
    </row>
    <row r="6139" spans="1:21" x14ac:dyDescent="0.3">
      <c r="A6139" s="10" t="s">
        <v>16729</v>
      </c>
      <c r="B6139" s="61">
        <v>45152</v>
      </c>
      <c r="C6139" s="10" t="s">
        <v>16728</v>
      </c>
      <c r="D6139" s="10" t="s">
        <v>16727</v>
      </c>
      <c r="E6139" s="10" t="s">
        <v>581</v>
      </c>
      <c r="F6139" s="10" t="s">
        <v>83</v>
      </c>
      <c r="G6139" s="10" t="s">
        <v>601</v>
      </c>
      <c r="H6139" s="10" t="s">
        <v>600</v>
      </c>
      <c r="I6139" s="10" t="s">
        <v>599</v>
      </c>
      <c r="J6139" s="10" t="s">
        <v>16726</v>
      </c>
      <c r="K6139" s="10" t="s">
        <v>4630</v>
      </c>
      <c r="L6139" s="10">
        <v>9</v>
      </c>
      <c r="M6139" s="10">
        <v>313.58999999999997</v>
      </c>
      <c r="N6139" s="10">
        <v>2822.31</v>
      </c>
      <c r="O6139" s="59">
        <v>0.1</v>
      </c>
      <c r="P6139" s="10">
        <v>282.23</v>
      </c>
      <c r="Q6139" s="10">
        <v>2540.08</v>
      </c>
      <c r="R6139" s="10" t="s">
        <v>575</v>
      </c>
      <c r="S6139" s="10" t="s">
        <v>585</v>
      </c>
      <c r="T6139" s="59">
        <v>0.3</v>
      </c>
      <c r="U6139" s="10">
        <v>762.02</v>
      </c>
    </row>
    <row r="6140" spans="1:21" x14ac:dyDescent="0.3">
      <c r="A6140" s="10" t="s">
        <v>16725</v>
      </c>
      <c r="B6140" s="61">
        <v>45210</v>
      </c>
      <c r="C6140" s="10" t="s">
        <v>11880</v>
      </c>
      <c r="D6140" s="10" t="s">
        <v>16724</v>
      </c>
      <c r="E6140" s="10" t="s">
        <v>571</v>
      </c>
      <c r="F6140" s="10" t="s">
        <v>685</v>
      </c>
      <c r="G6140" s="10" t="s">
        <v>569</v>
      </c>
      <c r="H6140" s="10" t="s">
        <v>544</v>
      </c>
      <c r="I6140" s="10" t="s">
        <v>568</v>
      </c>
      <c r="J6140" s="10" t="s">
        <v>4476</v>
      </c>
      <c r="K6140" s="10" t="s">
        <v>16723</v>
      </c>
      <c r="L6140" s="10">
        <v>10</v>
      </c>
      <c r="M6140" s="10">
        <v>492.95</v>
      </c>
      <c r="N6140" s="10">
        <v>4929.5</v>
      </c>
      <c r="O6140" s="59">
        <v>0.1</v>
      </c>
      <c r="P6140" s="10">
        <v>492.95</v>
      </c>
      <c r="Q6140" s="10">
        <v>4436.55</v>
      </c>
      <c r="R6140" s="10" t="s">
        <v>565</v>
      </c>
      <c r="S6140" s="10" t="s">
        <v>564</v>
      </c>
      <c r="T6140" s="59">
        <v>0.3</v>
      </c>
      <c r="U6140" s="10">
        <v>1330.96</v>
      </c>
    </row>
    <row r="6141" spans="1:21" x14ac:dyDescent="0.3">
      <c r="A6141" s="10" t="s">
        <v>16722</v>
      </c>
      <c r="B6141" s="61">
        <v>45066</v>
      </c>
      <c r="C6141" s="10" t="s">
        <v>16721</v>
      </c>
      <c r="D6141" s="10" t="s">
        <v>16720</v>
      </c>
      <c r="E6141" s="10" t="s">
        <v>603</v>
      </c>
      <c r="F6141" s="10" t="s">
        <v>602</v>
      </c>
      <c r="G6141" s="10" t="s">
        <v>569</v>
      </c>
      <c r="H6141" s="10" t="s">
        <v>579</v>
      </c>
      <c r="I6141" s="10" t="s">
        <v>711</v>
      </c>
      <c r="J6141" s="10" t="s">
        <v>13341</v>
      </c>
      <c r="K6141" s="10" t="s">
        <v>16719</v>
      </c>
      <c r="L6141" s="10">
        <v>8</v>
      </c>
      <c r="M6141" s="10">
        <v>653.13</v>
      </c>
      <c r="N6141" s="10">
        <v>5225.04</v>
      </c>
      <c r="O6141" s="59">
        <v>0.1</v>
      </c>
      <c r="P6141" s="10">
        <v>522.5</v>
      </c>
      <c r="Q6141" s="10">
        <v>4702.54</v>
      </c>
      <c r="R6141" s="10" t="s">
        <v>586</v>
      </c>
      <c r="S6141" s="10" t="s">
        <v>564</v>
      </c>
      <c r="T6141" s="59">
        <v>0.3</v>
      </c>
      <c r="U6141" s="10">
        <v>1410.76</v>
      </c>
    </row>
    <row r="6142" spans="1:21" x14ac:dyDescent="0.3">
      <c r="A6142" s="10" t="s">
        <v>16718</v>
      </c>
      <c r="B6142" s="61">
        <v>45297</v>
      </c>
      <c r="C6142" s="10" t="s">
        <v>11068</v>
      </c>
      <c r="D6142" s="10" t="s">
        <v>16717</v>
      </c>
      <c r="E6142" s="10" t="s">
        <v>629</v>
      </c>
      <c r="F6142" s="10" t="s">
        <v>790</v>
      </c>
      <c r="G6142" s="10" t="s">
        <v>569</v>
      </c>
      <c r="H6142" s="10" t="s">
        <v>579</v>
      </c>
      <c r="I6142" s="10" t="s">
        <v>578</v>
      </c>
      <c r="J6142" s="10" t="s">
        <v>16716</v>
      </c>
      <c r="K6142" s="10" t="s">
        <v>12624</v>
      </c>
      <c r="L6142" s="10">
        <v>2</v>
      </c>
      <c r="M6142" s="10">
        <v>421.92</v>
      </c>
      <c r="N6142" s="10">
        <v>843.84</v>
      </c>
      <c r="O6142" s="59">
        <v>0.05</v>
      </c>
      <c r="P6142" s="10">
        <v>42.19</v>
      </c>
      <c r="Q6142" s="10">
        <v>801.65</v>
      </c>
      <c r="R6142" s="10" t="s">
        <v>586</v>
      </c>
      <c r="S6142" s="10" t="s">
        <v>585</v>
      </c>
      <c r="T6142" s="59">
        <v>0.15</v>
      </c>
      <c r="U6142" s="10">
        <v>120.25</v>
      </c>
    </row>
    <row r="6143" spans="1:21" x14ac:dyDescent="0.3">
      <c r="A6143" s="10" t="s">
        <v>16715</v>
      </c>
      <c r="B6143" s="61">
        <v>45015</v>
      </c>
      <c r="C6143" s="10" t="s">
        <v>16714</v>
      </c>
      <c r="D6143" s="10" t="s">
        <v>16713</v>
      </c>
      <c r="E6143" s="10" t="s">
        <v>592</v>
      </c>
      <c r="F6143" s="10" t="s">
        <v>591</v>
      </c>
      <c r="G6143" s="10" t="s">
        <v>601</v>
      </c>
      <c r="H6143" s="10" t="s">
        <v>579</v>
      </c>
      <c r="I6143" s="10" t="s">
        <v>711</v>
      </c>
      <c r="J6143" s="10" t="s">
        <v>16712</v>
      </c>
      <c r="K6143" s="10" t="s">
        <v>12399</v>
      </c>
      <c r="L6143" s="10">
        <v>7</v>
      </c>
      <c r="M6143" s="10">
        <v>849.94</v>
      </c>
      <c r="N6143" s="10">
        <v>5949.58</v>
      </c>
      <c r="O6143" s="59">
        <v>0.05</v>
      </c>
      <c r="P6143" s="10">
        <v>297.48</v>
      </c>
      <c r="Q6143" s="10">
        <v>5652.1</v>
      </c>
      <c r="R6143" s="10" t="s">
        <v>575</v>
      </c>
      <c r="S6143" s="10" t="s">
        <v>607</v>
      </c>
      <c r="T6143" s="59">
        <v>0.15</v>
      </c>
      <c r="U6143" s="10">
        <v>847.82</v>
      </c>
    </row>
    <row r="6144" spans="1:21" x14ac:dyDescent="0.3">
      <c r="A6144" s="10" t="s">
        <v>16711</v>
      </c>
      <c r="B6144" s="61">
        <v>45027</v>
      </c>
      <c r="C6144" s="10" t="s">
        <v>16710</v>
      </c>
      <c r="D6144" s="10" t="s">
        <v>6062</v>
      </c>
      <c r="E6144" s="10" t="s">
        <v>592</v>
      </c>
      <c r="F6144" s="10" t="s">
        <v>591</v>
      </c>
      <c r="G6144" s="10" t="s">
        <v>601</v>
      </c>
      <c r="H6144" s="10" t="s">
        <v>579</v>
      </c>
      <c r="I6144" s="10" t="s">
        <v>578</v>
      </c>
      <c r="J6144" s="10" t="s">
        <v>16709</v>
      </c>
      <c r="K6144" s="10" t="s">
        <v>8852</v>
      </c>
      <c r="L6144" s="10">
        <v>1</v>
      </c>
      <c r="M6144" s="10">
        <v>948.92</v>
      </c>
      <c r="N6144" s="10">
        <v>948.92</v>
      </c>
      <c r="O6144" s="59">
        <v>0.2</v>
      </c>
      <c r="P6144" s="10">
        <v>189.78</v>
      </c>
      <c r="Q6144" s="10">
        <v>759.14</v>
      </c>
      <c r="R6144" s="10" t="s">
        <v>575</v>
      </c>
      <c r="S6144" s="10" t="s">
        <v>607</v>
      </c>
      <c r="T6144" s="59">
        <v>0.25</v>
      </c>
      <c r="U6144" s="10">
        <v>189.78</v>
      </c>
    </row>
    <row r="6145" spans="1:21" x14ac:dyDescent="0.3">
      <c r="A6145" s="10" t="s">
        <v>16708</v>
      </c>
      <c r="B6145" s="61">
        <v>45182</v>
      </c>
      <c r="C6145" s="10" t="s">
        <v>16707</v>
      </c>
      <c r="D6145" s="10" t="s">
        <v>16706</v>
      </c>
      <c r="E6145" s="10" t="s">
        <v>603</v>
      </c>
      <c r="F6145" s="10" t="s">
        <v>636</v>
      </c>
      <c r="G6145" s="10" t="s">
        <v>601</v>
      </c>
      <c r="H6145" s="10" t="s">
        <v>590</v>
      </c>
      <c r="I6145" s="10" t="s">
        <v>748</v>
      </c>
      <c r="J6145" s="10" t="s">
        <v>16705</v>
      </c>
      <c r="K6145" s="10" t="s">
        <v>16704</v>
      </c>
      <c r="L6145" s="10">
        <v>5</v>
      </c>
      <c r="M6145" s="10">
        <v>867.72</v>
      </c>
      <c r="N6145" s="10">
        <v>4338.6000000000004</v>
      </c>
      <c r="O6145" s="59">
        <v>0.2</v>
      </c>
      <c r="P6145" s="10">
        <v>867.72</v>
      </c>
      <c r="Q6145" s="10">
        <v>3470.88</v>
      </c>
      <c r="R6145" s="10" t="s">
        <v>586</v>
      </c>
      <c r="S6145" s="10" t="s">
        <v>585</v>
      </c>
      <c r="T6145" s="59">
        <v>0.3</v>
      </c>
      <c r="U6145" s="10">
        <v>1041.26</v>
      </c>
    </row>
    <row r="6146" spans="1:21" x14ac:dyDescent="0.3">
      <c r="A6146" s="10" t="s">
        <v>16703</v>
      </c>
      <c r="B6146" s="61">
        <v>45057</v>
      </c>
      <c r="C6146" s="10" t="s">
        <v>16702</v>
      </c>
      <c r="D6146" s="10" t="s">
        <v>16701</v>
      </c>
      <c r="E6146" s="10" t="s">
        <v>603</v>
      </c>
      <c r="F6146" s="10" t="s">
        <v>658</v>
      </c>
      <c r="G6146" s="10" t="s">
        <v>569</v>
      </c>
      <c r="H6146" s="10" t="s">
        <v>590</v>
      </c>
      <c r="I6146" s="10" t="s">
        <v>748</v>
      </c>
      <c r="J6146" s="10" t="s">
        <v>16700</v>
      </c>
      <c r="K6146" s="10" t="s">
        <v>16699</v>
      </c>
      <c r="L6146" s="10">
        <v>9</v>
      </c>
      <c r="M6146" s="10">
        <v>638.80999999999995</v>
      </c>
      <c r="N6146" s="10">
        <v>5749.29</v>
      </c>
      <c r="O6146" s="59">
        <v>0.2</v>
      </c>
      <c r="P6146" s="10">
        <v>1149.8599999999999</v>
      </c>
      <c r="Q6146" s="10">
        <v>4599.43</v>
      </c>
      <c r="R6146" s="10" t="s">
        <v>565</v>
      </c>
      <c r="S6146" s="10" t="s">
        <v>585</v>
      </c>
      <c r="T6146" s="59">
        <v>0.15</v>
      </c>
      <c r="U6146" s="10">
        <v>689.91</v>
      </c>
    </row>
    <row r="6147" spans="1:21" x14ac:dyDescent="0.3">
      <c r="A6147" s="10" t="s">
        <v>16698</v>
      </c>
      <c r="B6147" s="61">
        <v>45081</v>
      </c>
      <c r="C6147" s="10" t="s">
        <v>11830</v>
      </c>
      <c r="D6147" s="10" t="s">
        <v>16697</v>
      </c>
      <c r="E6147" s="10" t="s">
        <v>581</v>
      </c>
      <c r="F6147" s="10" t="s">
        <v>7</v>
      </c>
      <c r="G6147" s="10" t="s">
        <v>569</v>
      </c>
      <c r="H6147" s="10" t="s">
        <v>590</v>
      </c>
      <c r="I6147" s="10" t="s">
        <v>748</v>
      </c>
      <c r="J6147" s="10" t="s">
        <v>5043</v>
      </c>
      <c r="K6147" s="10" t="s">
        <v>16696</v>
      </c>
      <c r="L6147" s="10">
        <v>6</v>
      </c>
      <c r="M6147" s="10">
        <v>679.81</v>
      </c>
      <c r="N6147" s="10">
        <v>4078.86</v>
      </c>
      <c r="O6147" s="59">
        <v>0</v>
      </c>
      <c r="P6147" s="10">
        <v>0</v>
      </c>
      <c r="Q6147" s="10">
        <v>4078.86</v>
      </c>
      <c r="R6147" s="10" t="s">
        <v>614</v>
      </c>
      <c r="S6147" s="10" t="s">
        <v>607</v>
      </c>
      <c r="T6147" s="59">
        <v>0.15</v>
      </c>
      <c r="U6147" s="10">
        <v>611.83000000000004</v>
      </c>
    </row>
    <row r="6148" spans="1:21" x14ac:dyDescent="0.3">
      <c r="A6148" s="10" t="s">
        <v>16695</v>
      </c>
      <c r="B6148" s="61">
        <v>44940</v>
      </c>
      <c r="C6148" s="10" t="s">
        <v>1292</v>
      </c>
      <c r="D6148" s="10" t="s">
        <v>14625</v>
      </c>
      <c r="E6148" s="10" t="s">
        <v>581</v>
      </c>
      <c r="F6148" s="10" t="s">
        <v>7</v>
      </c>
      <c r="G6148" s="10" t="s">
        <v>569</v>
      </c>
      <c r="H6148" s="10" t="s">
        <v>590</v>
      </c>
      <c r="I6148" s="10" t="s">
        <v>748</v>
      </c>
      <c r="J6148" s="10" t="s">
        <v>14843</v>
      </c>
      <c r="K6148" s="10" t="s">
        <v>16694</v>
      </c>
      <c r="L6148" s="10">
        <v>7</v>
      </c>
      <c r="M6148" s="10">
        <v>712.87</v>
      </c>
      <c r="N6148" s="10">
        <v>4990.09</v>
      </c>
      <c r="O6148" s="59">
        <v>0.05</v>
      </c>
      <c r="P6148" s="10">
        <v>249.5</v>
      </c>
      <c r="Q6148" s="10">
        <v>4740.59</v>
      </c>
      <c r="R6148" s="10" t="s">
        <v>565</v>
      </c>
      <c r="S6148" s="10" t="s">
        <v>564</v>
      </c>
      <c r="T6148" s="59">
        <v>0.15</v>
      </c>
      <c r="U6148" s="10">
        <v>711.09</v>
      </c>
    </row>
    <row r="6149" spans="1:21" x14ac:dyDescent="0.3">
      <c r="A6149" s="10" t="s">
        <v>16693</v>
      </c>
      <c r="B6149" s="61">
        <v>45113</v>
      </c>
      <c r="C6149" s="10" t="s">
        <v>16692</v>
      </c>
      <c r="D6149" s="10" t="s">
        <v>16691</v>
      </c>
      <c r="E6149" s="10" t="s">
        <v>629</v>
      </c>
      <c r="F6149" s="10" t="s">
        <v>628</v>
      </c>
      <c r="G6149" s="10" t="s">
        <v>601</v>
      </c>
      <c r="H6149" s="10" t="s">
        <v>590</v>
      </c>
      <c r="I6149" s="10" t="s">
        <v>748</v>
      </c>
      <c r="J6149" s="10" t="s">
        <v>16690</v>
      </c>
      <c r="K6149" s="10" t="s">
        <v>16689</v>
      </c>
      <c r="L6149" s="10">
        <v>8</v>
      </c>
      <c r="M6149" s="10">
        <v>896.43</v>
      </c>
      <c r="N6149" s="10">
        <v>7171.44</v>
      </c>
      <c r="O6149" s="59">
        <v>0.05</v>
      </c>
      <c r="P6149" s="10">
        <v>358.57</v>
      </c>
      <c r="Q6149" s="10">
        <v>6812.87</v>
      </c>
      <c r="R6149" s="10" t="s">
        <v>575</v>
      </c>
      <c r="S6149" s="10" t="s">
        <v>607</v>
      </c>
      <c r="T6149" s="59">
        <v>0.3</v>
      </c>
      <c r="U6149" s="10">
        <v>2043.86</v>
      </c>
    </row>
    <row r="6150" spans="1:21" x14ac:dyDescent="0.3">
      <c r="A6150" s="10" t="s">
        <v>16688</v>
      </c>
      <c r="B6150" s="61">
        <v>45266</v>
      </c>
      <c r="C6150" s="10" t="s">
        <v>16687</v>
      </c>
      <c r="D6150" s="10" t="s">
        <v>16686</v>
      </c>
      <c r="E6150" s="10" t="s">
        <v>581</v>
      </c>
      <c r="F6150" s="10" t="s">
        <v>83</v>
      </c>
      <c r="G6150" s="10" t="s">
        <v>601</v>
      </c>
      <c r="H6150" s="10" t="s">
        <v>600</v>
      </c>
      <c r="I6150" s="10" t="s">
        <v>664</v>
      </c>
      <c r="J6150" s="10" t="s">
        <v>16685</v>
      </c>
      <c r="K6150" s="10" t="s">
        <v>16684</v>
      </c>
      <c r="L6150" s="10">
        <v>6</v>
      </c>
      <c r="M6150" s="10">
        <v>394.05</v>
      </c>
      <c r="N6150" s="10">
        <v>2364.3000000000002</v>
      </c>
      <c r="O6150" s="59">
        <v>0.2</v>
      </c>
      <c r="P6150" s="10">
        <v>472.86</v>
      </c>
      <c r="Q6150" s="10">
        <v>1891.44</v>
      </c>
      <c r="R6150" s="10" t="s">
        <v>575</v>
      </c>
      <c r="S6150" s="10" t="s">
        <v>564</v>
      </c>
      <c r="T6150" s="59">
        <v>0.15</v>
      </c>
      <c r="U6150" s="10">
        <v>283.72000000000003</v>
      </c>
    </row>
    <row r="6151" spans="1:21" x14ac:dyDescent="0.3">
      <c r="A6151" s="10" t="s">
        <v>16683</v>
      </c>
      <c r="B6151" s="61">
        <v>45061</v>
      </c>
      <c r="C6151" s="10" t="s">
        <v>1536</v>
      </c>
      <c r="D6151" s="10" t="s">
        <v>16682</v>
      </c>
      <c r="E6151" s="10" t="s">
        <v>581</v>
      </c>
      <c r="F6151" s="10" t="s">
        <v>83</v>
      </c>
      <c r="G6151" s="10" t="s">
        <v>569</v>
      </c>
      <c r="H6151" s="10" t="s">
        <v>544</v>
      </c>
      <c r="I6151" s="10" t="s">
        <v>10</v>
      </c>
      <c r="J6151" s="10" t="s">
        <v>16681</v>
      </c>
      <c r="K6151" s="10" t="s">
        <v>16680</v>
      </c>
      <c r="L6151" s="10">
        <v>3</v>
      </c>
      <c r="M6151" s="10">
        <v>495.07</v>
      </c>
      <c r="N6151" s="10">
        <v>1485.21</v>
      </c>
      <c r="O6151" s="59">
        <v>0.1</v>
      </c>
      <c r="P6151" s="10">
        <v>148.52000000000001</v>
      </c>
      <c r="Q6151" s="10">
        <v>1336.69</v>
      </c>
      <c r="R6151" s="10" t="s">
        <v>575</v>
      </c>
      <c r="S6151" s="10" t="s">
        <v>564</v>
      </c>
      <c r="T6151" s="59">
        <v>0.15</v>
      </c>
      <c r="U6151" s="10">
        <v>200.5</v>
      </c>
    </row>
    <row r="6152" spans="1:21" x14ac:dyDescent="0.3">
      <c r="A6152" s="10" t="s">
        <v>16679</v>
      </c>
      <c r="B6152" s="61">
        <v>45282</v>
      </c>
      <c r="C6152" s="10" t="s">
        <v>16678</v>
      </c>
      <c r="D6152" s="10" t="s">
        <v>2653</v>
      </c>
      <c r="E6152" s="10" t="s">
        <v>571</v>
      </c>
      <c r="F6152" s="10" t="s">
        <v>11</v>
      </c>
      <c r="G6152" s="10" t="s">
        <v>569</v>
      </c>
      <c r="H6152" s="10" t="s">
        <v>544</v>
      </c>
      <c r="I6152" s="10" t="s">
        <v>568</v>
      </c>
      <c r="J6152" s="10" t="s">
        <v>15265</v>
      </c>
      <c r="K6152" s="10" t="s">
        <v>16677</v>
      </c>
      <c r="L6152" s="10">
        <v>4</v>
      </c>
      <c r="M6152" s="10">
        <v>954.85</v>
      </c>
      <c r="N6152" s="10">
        <v>3819.4</v>
      </c>
      <c r="O6152" s="59">
        <v>0.05</v>
      </c>
      <c r="P6152" s="10">
        <v>190.97</v>
      </c>
      <c r="Q6152" s="10">
        <v>3628.43</v>
      </c>
      <c r="R6152" s="10" t="s">
        <v>575</v>
      </c>
      <c r="S6152" s="10" t="s">
        <v>564</v>
      </c>
      <c r="T6152" s="59">
        <v>0.15</v>
      </c>
      <c r="U6152" s="10">
        <v>544.26</v>
      </c>
    </row>
    <row r="6153" spans="1:21" x14ac:dyDescent="0.3">
      <c r="A6153" s="10" t="s">
        <v>16676</v>
      </c>
      <c r="B6153" s="61">
        <v>45107</v>
      </c>
      <c r="C6153" s="10" t="s">
        <v>2934</v>
      </c>
      <c r="D6153" s="10" t="s">
        <v>16675</v>
      </c>
      <c r="E6153" s="10" t="s">
        <v>571</v>
      </c>
      <c r="F6153" s="10" t="s">
        <v>570</v>
      </c>
      <c r="G6153" s="10" t="s">
        <v>569</v>
      </c>
      <c r="H6153" s="10" t="s">
        <v>590</v>
      </c>
      <c r="I6153" s="10" t="s">
        <v>589</v>
      </c>
      <c r="J6153" s="10" t="s">
        <v>16674</v>
      </c>
      <c r="K6153" s="10" t="s">
        <v>16673</v>
      </c>
      <c r="L6153" s="10">
        <v>9</v>
      </c>
      <c r="M6153" s="10">
        <v>377.57</v>
      </c>
      <c r="N6153" s="10">
        <v>3398.13</v>
      </c>
      <c r="O6153" s="59">
        <v>0.05</v>
      </c>
      <c r="P6153" s="10">
        <v>169.91</v>
      </c>
      <c r="Q6153" s="10">
        <v>3228.22</v>
      </c>
      <c r="R6153" s="10" t="s">
        <v>586</v>
      </c>
      <c r="S6153" s="10" t="s">
        <v>564</v>
      </c>
      <c r="T6153" s="59">
        <v>0.3</v>
      </c>
      <c r="U6153" s="10">
        <v>968.47</v>
      </c>
    </row>
    <row r="6154" spans="1:21" x14ac:dyDescent="0.3">
      <c r="A6154" s="10" t="s">
        <v>16672</v>
      </c>
      <c r="B6154" s="61">
        <v>45053</v>
      </c>
      <c r="C6154" s="10" t="s">
        <v>16671</v>
      </c>
      <c r="D6154" s="10" t="s">
        <v>16670</v>
      </c>
      <c r="E6154" s="10" t="s">
        <v>629</v>
      </c>
      <c r="F6154" s="10" t="s">
        <v>759</v>
      </c>
      <c r="G6154" s="10" t="s">
        <v>601</v>
      </c>
      <c r="H6154" s="10" t="s">
        <v>590</v>
      </c>
      <c r="I6154" s="10" t="s">
        <v>635</v>
      </c>
      <c r="J6154" s="10" t="s">
        <v>16669</v>
      </c>
      <c r="K6154" s="10" t="s">
        <v>16668</v>
      </c>
      <c r="L6154" s="10">
        <v>9</v>
      </c>
      <c r="M6154" s="10">
        <v>653.97</v>
      </c>
      <c r="N6154" s="10">
        <v>5885.73</v>
      </c>
      <c r="O6154" s="59">
        <v>0.1</v>
      </c>
      <c r="P6154" s="10">
        <v>588.57000000000005</v>
      </c>
      <c r="Q6154" s="10">
        <v>5297.16</v>
      </c>
      <c r="R6154" s="10" t="s">
        <v>614</v>
      </c>
      <c r="S6154" s="10" t="s">
        <v>585</v>
      </c>
      <c r="T6154" s="59">
        <v>0.25</v>
      </c>
      <c r="U6154" s="10">
        <v>1324.29</v>
      </c>
    </row>
    <row r="6155" spans="1:21" x14ac:dyDescent="0.3">
      <c r="A6155" s="10" t="s">
        <v>16667</v>
      </c>
      <c r="B6155" s="61">
        <v>45203</v>
      </c>
      <c r="C6155" s="10" t="s">
        <v>10805</v>
      </c>
      <c r="D6155" s="10" t="s">
        <v>16666</v>
      </c>
      <c r="E6155" s="10" t="s">
        <v>629</v>
      </c>
      <c r="F6155" s="10" t="s">
        <v>628</v>
      </c>
      <c r="G6155" s="10" t="s">
        <v>569</v>
      </c>
      <c r="H6155" s="10" t="s">
        <v>544</v>
      </c>
      <c r="I6155" s="10" t="s">
        <v>610</v>
      </c>
      <c r="J6155" s="10" t="s">
        <v>7874</v>
      </c>
      <c r="K6155" s="10" t="s">
        <v>16665</v>
      </c>
      <c r="L6155" s="10">
        <v>7</v>
      </c>
      <c r="M6155" s="10">
        <v>241.2</v>
      </c>
      <c r="N6155" s="10">
        <v>1688.4</v>
      </c>
      <c r="O6155" s="59">
        <v>0.05</v>
      </c>
      <c r="P6155" s="10">
        <v>84.42</v>
      </c>
      <c r="Q6155" s="10">
        <v>1603.98</v>
      </c>
      <c r="R6155" s="10" t="s">
        <v>586</v>
      </c>
      <c r="S6155" s="10" t="s">
        <v>564</v>
      </c>
      <c r="T6155" s="59">
        <v>0.15</v>
      </c>
      <c r="U6155" s="10">
        <v>240.6</v>
      </c>
    </row>
    <row r="6156" spans="1:21" x14ac:dyDescent="0.3">
      <c r="A6156" s="10" t="s">
        <v>16664</v>
      </c>
      <c r="B6156" s="61">
        <v>45095</v>
      </c>
      <c r="C6156" s="10" t="s">
        <v>6881</v>
      </c>
      <c r="D6156" s="10" t="s">
        <v>12168</v>
      </c>
      <c r="E6156" s="10" t="s">
        <v>581</v>
      </c>
      <c r="F6156" s="10" t="s">
        <v>580</v>
      </c>
      <c r="G6156" s="10" t="s">
        <v>569</v>
      </c>
      <c r="H6156" s="10" t="s">
        <v>590</v>
      </c>
      <c r="I6156" s="10" t="s">
        <v>589</v>
      </c>
      <c r="J6156" s="10" t="s">
        <v>7312</v>
      </c>
      <c r="K6156" s="10" t="s">
        <v>16111</v>
      </c>
      <c r="L6156" s="10">
        <v>3</v>
      </c>
      <c r="M6156" s="10">
        <v>652.34</v>
      </c>
      <c r="N6156" s="10">
        <v>1957.02</v>
      </c>
      <c r="O6156" s="59">
        <v>0.05</v>
      </c>
      <c r="P6156" s="10">
        <v>97.85</v>
      </c>
      <c r="Q6156" s="10">
        <v>1859.17</v>
      </c>
      <c r="R6156" s="10" t="s">
        <v>614</v>
      </c>
      <c r="S6156" s="10" t="s">
        <v>585</v>
      </c>
      <c r="T6156" s="59">
        <v>0.15</v>
      </c>
      <c r="U6156" s="10">
        <v>278.88</v>
      </c>
    </row>
    <row r="6157" spans="1:21" x14ac:dyDescent="0.3">
      <c r="A6157" s="10" t="s">
        <v>16663</v>
      </c>
      <c r="B6157" s="61">
        <v>45070</v>
      </c>
      <c r="C6157" s="10" t="s">
        <v>2834</v>
      </c>
      <c r="D6157" s="10" t="s">
        <v>16662</v>
      </c>
      <c r="E6157" s="10" t="s">
        <v>581</v>
      </c>
      <c r="F6157" s="10" t="s">
        <v>83</v>
      </c>
      <c r="G6157" s="10" t="s">
        <v>569</v>
      </c>
      <c r="H6157" s="10" t="s">
        <v>579</v>
      </c>
      <c r="I6157" s="10" t="s">
        <v>578</v>
      </c>
      <c r="J6157" s="10" t="s">
        <v>16661</v>
      </c>
      <c r="K6157" s="10" t="s">
        <v>16660</v>
      </c>
      <c r="L6157" s="10">
        <v>7</v>
      </c>
      <c r="M6157" s="10">
        <v>825.45</v>
      </c>
      <c r="N6157" s="10">
        <v>5778.15</v>
      </c>
      <c r="O6157" s="59">
        <v>0.2</v>
      </c>
      <c r="P6157" s="10">
        <v>1155.6300000000001</v>
      </c>
      <c r="Q6157" s="10">
        <v>4622.5200000000004</v>
      </c>
      <c r="R6157" s="10" t="s">
        <v>614</v>
      </c>
      <c r="S6157" s="10" t="s">
        <v>596</v>
      </c>
      <c r="T6157" s="59">
        <v>0.15</v>
      </c>
      <c r="U6157" s="10">
        <v>693.38</v>
      </c>
    </row>
    <row r="6158" spans="1:21" x14ac:dyDescent="0.3">
      <c r="A6158" s="10" t="s">
        <v>16659</v>
      </c>
      <c r="B6158" s="61">
        <v>45018</v>
      </c>
      <c r="C6158" s="10" t="s">
        <v>3507</v>
      </c>
      <c r="D6158" s="10" t="s">
        <v>16658</v>
      </c>
      <c r="E6158" s="10" t="s">
        <v>571</v>
      </c>
      <c r="F6158" s="10" t="s">
        <v>570</v>
      </c>
      <c r="G6158" s="10" t="s">
        <v>569</v>
      </c>
      <c r="H6158" s="10" t="s">
        <v>590</v>
      </c>
      <c r="I6158" s="10" t="s">
        <v>635</v>
      </c>
      <c r="J6158" s="10" t="s">
        <v>16657</v>
      </c>
      <c r="K6158" s="10" t="s">
        <v>5932</v>
      </c>
      <c r="L6158" s="10">
        <v>8</v>
      </c>
      <c r="M6158" s="10">
        <v>833.62</v>
      </c>
      <c r="N6158" s="10">
        <v>6668.96</v>
      </c>
      <c r="O6158" s="59">
        <v>0</v>
      </c>
      <c r="P6158" s="10">
        <v>0</v>
      </c>
      <c r="Q6158" s="10">
        <v>6668.96</v>
      </c>
      <c r="R6158" s="10" t="s">
        <v>614</v>
      </c>
      <c r="S6158" s="10" t="s">
        <v>596</v>
      </c>
      <c r="T6158" s="59">
        <v>0.3</v>
      </c>
      <c r="U6158" s="10">
        <v>2000.69</v>
      </c>
    </row>
    <row r="6159" spans="1:21" x14ac:dyDescent="0.3">
      <c r="A6159" s="10" t="s">
        <v>16656</v>
      </c>
      <c r="B6159" s="61">
        <v>45327</v>
      </c>
      <c r="C6159" s="10" t="s">
        <v>16655</v>
      </c>
      <c r="D6159" s="10" t="s">
        <v>16654</v>
      </c>
      <c r="E6159" s="10" t="s">
        <v>603</v>
      </c>
      <c r="F6159" s="10" t="s">
        <v>602</v>
      </c>
      <c r="G6159" s="10" t="s">
        <v>601</v>
      </c>
      <c r="H6159" s="10" t="s">
        <v>544</v>
      </c>
      <c r="I6159" s="10" t="s">
        <v>568</v>
      </c>
      <c r="J6159" s="10" t="s">
        <v>16653</v>
      </c>
      <c r="K6159" s="10" t="s">
        <v>16652</v>
      </c>
      <c r="L6159" s="10">
        <v>9</v>
      </c>
      <c r="M6159" s="10">
        <v>270.10000000000002</v>
      </c>
      <c r="N6159" s="10">
        <v>2430.9</v>
      </c>
      <c r="O6159" s="59">
        <v>0</v>
      </c>
      <c r="P6159" s="10">
        <v>0</v>
      </c>
      <c r="Q6159" s="10">
        <v>2430.9</v>
      </c>
      <c r="R6159" s="10" t="s">
        <v>586</v>
      </c>
      <c r="S6159" s="10" t="s">
        <v>607</v>
      </c>
      <c r="T6159" s="59">
        <v>0.15</v>
      </c>
      <c r="U6159" s="10">
        <v>364.63</v>
      </c>
    </row>
    <row r="6160" spans="1:21" x14ac:dyDescent="0.3">
      <c r="A6160" s="10" t="s">
        <v>16651</v>
      </c>
      <c r="B6160" s="61">
        <v>45223</v>
      </c>
      <c r="C6160" s="10" t="s">
        <v>12484</v>
      </c>
      <c r="D6160" s="10" t="s">
        <v>16650</v>
      </c>
      <c r="E6160" s="10" t="s">
        <v>581</v>
      </c>
      <c r="F6160" s="10" t="s">
        <v>580</v>
      </c>
      <c r="G6160" s="10" t="s">
        <v>569</v>
      </c>
      <c r="H6160" s="10" t="s">
        <v>590</v>
      </c>
      <c r="I6160" s="10" t="s">
        <v>635</v>
      </c>
      <c r="J6160" s="10" t="s">
        <v>16649</v>
      </c>
      <c r="K6160" s="10" t="s">
        <v>16648</v>
      </c>
      <c r="L6160" s="10">
        <v>1</v>
      </c>
      <c r="M6160" s="10">
        <v>329.84</v>
      </c>
      <c r="N6160" s="10">
        <v>329.84</v>
      </c>
      <c r="O6160" s="59">
        <v>0.1</v>
      </c>
      <c r="P6160" s="10">
        <v>32.979999999999997</v>
      </c>
      <c r="Q6160" s="10">
        <v>296.86</v>
      </c>
      <c r="R6160" s="10" t="s">
        <v>565</v>
      </c>
      <c r="S6160" s="10" t="s">
        <v>585</v>
      </c>
      <c r="T6160" s="59">
        <v>0.3</v>
      </c>
      <c r="U6160" s="10">
        <v>89.06</v>
      </c>
    </row>
    <row r="6161" spans="1:21" x14ac:dyDescent="0.3">
      <c r="A6161" s="10" t="s">
        <v>16647</v>
      </c>
      <c r="B6161" s="61">
        <v>45178</v>
      </c>
      <c r="C6161" s="10" t="s">
        <v>15483</v>
      </c>
      <c r="D6161" s="10" t="s">
        <v>16646</v>
      </c>
      <c r="E6161" s="10" t="s">
        <v>581</v>
      </c>
      <c r="F6161" s="10" t="s">
        <v>83</v>
      </c>
      <c r="G6161" s="10" t="s">
        <v>569</v>
      </c>
      <c r="H6161" s="10" t="s">
        <v>600</v>
      </c>
      <c r="I6161" s="10" t="s">
        <v>599</v>
      </c>
      <c r="J6161" s="10" t="s">
        <v>16645</v>
      </c>
      <c r="K6161" s="10" t="s">
        <v>16644</v>
      </c>
      <c r="L6161" s="10">
        <v>1</v>
      </c>
      <c r="M6161" s="10">
        <v>731.94</v>
      </c>
      <c r="N6161" s="10">
        <v>731.94</v>
      </c>
      <c r="O6161" s="59">
        <v>0.05</v>
      </c>
      <c r="P6161" s="10">
        <v>36.6</v>
      </c>
      <c r="Q6161" s="10">
        <v>695.34</v>
      </c>
      <c r="R6161" s="10" t="s">
        <v>565</v>
      </c>
      <c r="S6161" s="10" t="s">
        <v>596</v>
      </c>
      <c r="T6161" s="59">
        <v>0.15</v>
      </c>
      <c r="U6161" s="10">
        <v>104.3</v>
      </c>
    </row>
    <row r="6162" spans="1:21" x14ac:dyDescent="0.3">
      <c r="A6162" s="10" t="s">
        <v>16643</v>
      </c>
      <c r="B6162" s="61">
        <v>45032</v>
      </c>
      <c r="C6162" s="10" t="s">
        <v>3016</v>
      </c>
      <c r="D6162" s="10" t="s">
        <v>16642</v>
      </c>
      <c r="E6162" s="10" t="s">
        <v>581</v>
      </c>
      <c r="F6162" s="10" t="s">
        <v>580</v>
      </c>
      <c r="G6162" s="10" t="s">
        <v>569</v>
      </c>
      <c r="H6162" s="10" t="s">
        <v>579</v>
      </c>
      <c r="I6162" s="10" t="s">
        <v>722</v>
      </c>
      <c r="J6162" s="10" t="s">
        <v>1340</v>
      </c>
      <c r="K6162" s="10" t="s">
        <v>7102</v>
      </c>
      <c r="L6162" s="10">
        <v>6</v>
      </c>
      <c r="M6162" s="10">
        <v>858.09</v>
      </c>
      <c r="N6162" s="10">
        <v>5148.54</v>
      </c>
      <c r="O6162" s="59">
        <v>0.1</v>
      </c>
      <c r="P6162" s="10">
        <v>514.85</v>
      </c>
      <c r="Q6162" s="10">
        <v>4633.6899999999996</v>
      </c>
      <c r="R6162" s="10" t="s">
        <v>586</v>
      </c>
      <c r="S6162" s="10" t="s">
        <v>585</v>
      </c>
      <c r="T6162" s="59">
        <v>0.3</v>
      </c>
      <c r="U6162" s="10">
        <v>1390.11</v>
      </c>
    </row>
    <row r="6163" spans="1:21" x14ac:dyDescent="0.3">
      <c r="A6163" s="10" t="s">
        <v>16641</v>
      </c>
      <c r="B6163" s="61">
        <v>45188</v>
      </c>
      <c r="C6163" s="10" t="s">
        <v>16640</v>
      </c>
      <c r="D6163" s="10" t="s">
        <v>16639</v>
      </c>
      <c r="E6163" s="10" t="s">
        <v>629</v>
      </c>
      <c r="F6163" s="10" t="s">
        <v>628</v>
      </c>
      <c r="G6163" s="10" t="s">
        <v>601</v>
      </c>
      <c r="H6163" s="10" t="s">
        <v>544</v>
      </c>
      <c r="I6163" s="10" t="s">
        <v>610</v>
      </c>
      <c r="J6163" s="10" t="s">
        <v>15593</v>
      </c>
      <c r="K6163" s="10" t="s">
        <v>16638</v>
      </c>
      <c r="L6163" s="10">
        <v>10</v>
      </c>
      <c r="M6163" s="10">
        <v>830.58</v>
      </c>
      <c r="N6163" s="10">
        <v>8305.7999999999993</v>
      </c>
      <c r="O6163" s="59">
        <v>0.05</v>
      </c>
      <c r="P6163" s="10">
        <v>415.29</v>
      </c>
      <c r="Q6163" s="10">
        <v>7890.51</v>
      </c>
      <c r="R6163" s="10" t="s">
        <v>614</v>
      </c>
      <c r="S6163" s="10" t="s">
        <v>596</v>
      </c>
      <c r="T6163" s="59">
        <v>0.25</v>
      </c>
      <c r="U6163" s="10">
        <v>1972.63</v>
      </c>
    </row>
    <row r="6164" spans="1:21" x14ac:dyDescent="0.3">
      <c r="A6164" s="10" t="s">
        <v>16637</v>
      </c>
      <c r="B6164" s="61">
        <v>45373</v>
      </c>
      <c r="C6164" s="10" t="s">
        <v>7095</v>
      </c>
      <c r="D6164" s="10" t="s">
        <v>16636</v>
      </c>
      <c r="E6164" s="10" t="s">
        <v>571</v>
      </c>
      <c r="F6164" s="10" t="s">
        <v>570</v>
      </c>
      <c r="G6164" s="10" t="s">
        <v>601</v>
      </c>
      <c r="H6164" s="10" t="s">
        <v>590</v>
      </c>
      <c r="I6164" s="10" t="s">
        <v>748</v>
      </c>
      <c r="J6164" s="10" t="s">
        <v>16635</v>
      </c>
      <c r="K6164" s="10" t="s">
        <v>16634</v>
      </c>
      <c r="L6164" s="10">
        <v>8</v>
      </c>
      <c r="M6164" s="10">
        <v>741.62</v>
      </c>
      <c r="N6164" s="10">
        <v>5932.96</v>
      </c>
      <c r="O6164" s="59">
        <v>0.05</v>
      </c>
      <c r="P6164" s="10">
        <v>296.64999999999998</v>
      </c>
      <c r="Q6164" s="10">
        <v>5636.31</v>
      </c>
      <c r="R6164" s="10" t="s">
        <v>586</v>
      </c>
      <c r="S6164" s="10" t="s">
        <v>585</v>
      </c>
      <c r="T6164" s="59">
        <v>0.25</v>
      </c>
      <c r="U6164" s="10">
        <v>1409.08</v>
      </c>
    </row>
    <row r="6165" spans="1:21" x14ac:dyDescent="0.3">
      <c r="A6165" s="10" t="s">
        <v>16633</v>
      </c>
      <c r="B6165" s="61">
        <v>45190</v>
      </c>
      <c r="C6165" s="10" t="s">
        <v>16632</v>
      </c>
      <c r="D6165" s="10" t="s">
        <v>16631</v>
      </c>
      <c r="E6165" s="10" t="s">
        <v>629</v>
      </c>
      <c r="F6165" s="10" t="s">
        <v>790</v>
      </c>
      <c r="G6165" s="10" t="s">
        <v>601</v>
      </c>
      <c r="H6165" s="10" t="s">
        <v>544</v>
      </c>
      <c r="I6165" s="10" t="s">
        <v>10</v>
      </c>
      <c r="J6165" s="10" t="s">
        <v>14210</v>
      </c>
      <c r="K6165" s="10" t="s">
        <v>13754</v>
      </c>
      <c r="L6165" s="10">
        <v>5</v>
      </c>
      <c r="M6165" s="10">
        <v>386</v>
      </c>
      <c r="N6165" s="10">
        <v>1930</v>
      </c>
      <c r="O6165" s="59">
        <v>0.1</v>
      </c>
      <c r="P6165" s="10">
        <v>193</v>
      </c>
      <c r="Q6165" s="10">
        <v>1737</v>
      </c>
      <c r="R6165" s="10" t="s">
        <v>586</v>
      </c>
      <c r="S6165" s="10" t="s">
        <v>564</v>
      </c>
      <c r="T6165" s="59">
        <v>0.25</v>
      </c>
      <c r="U6165" s="10">
        <v>434.25</v>
      </c>
    </row>
    <row r="6166" spans="1:21" x14ac:dyDescent="0.3">
      <c r="A6166" s="10" t="s">
        <v>16630</v>
      </c>
      <c r="B6166" s="61">
        <v>45107</v>
      </c>
      <c r="C6166" s="10" t="s">
        <v>16629</v>
      </c>
      <c r="D6166" s="10" t="s">
        <v>16628</v>
      </c>
      <c r="E6166" s="10" t="s">
        <v>581</v>
      </c>
      <c r="F6166" s="10" t="s">
        <v>580</v>
      </c>
      <c r="G6166" s="10" t="s">
        <v>569</v>
      </c>
      <c r="H6166" s="10" t="s">
        <v>600</v>
      </c>
      <c r="I6166" s="10" t="s">
        <v>599</v>
      </c>
      <c r="J6166" s="10" t="s">
        <v>16627</v>
      </c>
      <c r="K6166" s="10" t="s">
        <v>3241</v>
      </c>
      <c r="L6166" s="10">
        <v>3</v>
      </c>
      <c r="M6166" s="10">
        <v>574.17999999999995</v>
      </c>
      <c r="N6166" s="10">
        <v>1722.54</v>
      </c>
      <c r="O6166" s="59">
        <v>0.2</v>
      </c>
      <c r="P6166" s="10">
        <v>344.51</v>
      </c>
      <c r="Q6166" s="10">
        <v>1378.03</v>
      </c>
      <c r="R6166" s="10" t="s">
        <v>614</v>
      </c>
      <c r="S6166" s="10" t="s">
        <v>564</v>
      </c>
      <c r="T6166" s="59">
        <v>0.25</v>
      </c>
      <c r="U6166" s="10">
        <v>344.51</v>
      </c>
    </row>
    <row r="6167" spans="1:21" x14ac:dyDescent="0.3">
      <c r="A6167" s="10" t="s">
        <v>16626</v>
      </c>
      <c r="B6167" s="61">
        <v>44995</v>
      </c>
      <c r="C6167" s="10" t="s">
        <v>16625</v>
      </c>
      <c r="D6167" s="10" t="s">
        <v>16624</v>
      </c>
      <c r="E6167" s="10" t="s">
        <v>581</v>
      </c>
      <c r="F6167" s="10" t="s">
        <v>83</v>
      </c>
      <c r="G6167" s="10" t="s">
        <v>569</v>
      </c>
      <c r="H6167" s="10" t="s">
        <v>544</v>
      </c>
      <c r="I6167" s="10" t="s">
        <v>610</v>
      </c>
      <c r="J6167" s="10" t="s">
        <v>16623</v>
      </c>
      <c r="K6167" s="10" t="s">
        <v>4484</v>
      </c>
      <c r="L6167" s="10">
        <v>7</v>
      </c>
      <c r="M6167" s="10">
        <v>512.75</v>
      </c>
      <c r="N6167" s="10">
        <v>3589.25</v>
      </c>
      <c r="O6167" s="59">
        <v>0.05</v>
      </c>
      <c r="P6167" s="10">
        <v>179.46</v>
      </c>
      <c r="Q6167" s="10">
        <v>3409.79</v>
      </c>
      <c r="R6167" s="10" t="s">
        <v>565</v>
      </c>
      <c r="S6167" s="10" t="s">
        <v>564</v>
      </c>
      <c r="T6167" s="59">
        <v>0.15</v>
      </c>
      <c r="U6167" s="10">
        <v>511.47</v>
      </c>
    </row>
    <row r="6168" spans="1:21" x14ac:dyDescent="0.3">
      <c r="A6168" s="10" t="s">
        <v>16622</v>
      </c>
      <c r="B6168" s="61">
        <v>44937</v>
      </c>
      <c r="C6168" s="10" t="s">
        <v>16621</v>
      </c>
      <c r="D6168" s="10" t="s">
        <v>6415</v>
      </c>
      <c r="E6168" s="10" t="s">
        <v>571</v>
      </c>
      <c r="F6168" s="10" t="s">
        <v>685</v>
      </c>
      <c r="G6168" s="10" t="s">
        <v>601</v>
      </c>
      <c r="H6168" s="10" t="s">
        <v>590</v>
      </c>
      <c r="I6168" s="10" t="s">
        <v>635</v>
      </c>
      <c r="J6168" s="10" t="s">
        <v>16620</v>
      </c>
      <c r="K6168" s="10" t="s">
        <v>16619</v>
      </c>
      <c r="L6168" s="10">
        <v>3</v>
      </c>
      <c r="M6168" s="10">
        <v>797.93</v>
      </c>
      <c r="N6168" s="10">
        <v>2393.79</v>
      </c>
      <c r="O6168" s="59">
        <v>0.05</v>
      </c>
      <c r="P6168" s="10">
        <v>119.69</v>
      </c>
      <c r="Q6168" s="10">
        <v>2274.1</v>
      </c>
      <c r="R6168" s="10" t="s">
        <v>565</v>
      </c>
      <c r="S6168" s="10" t="s">
        <v>607</v>
      </c>
      <c r="T6168" s="59">
        <v>0.15</v>
      </c>
      <c r="U6168" s="10">
        <v>341.11</v>
      </c>
    </row>
    <row r="6169" spans="1:21" x14ac:dyDescent="0.3">
      <c r="A6169" s="10" t="s">
        <v>16618</v>
      </c>
      <c r="B6169" s="61">
        <v>44997</v>
      </c>
      <c r="C6169" s="10" t="s">
        <v>16617</v>
      </c>
      <c r="D6169" s="10" t="s">
        <v>16616</v>
      </c>
      <c r="E6169" s="10" t="s">
        <v>592</v>
      </c>
      <c r="F6169" s="10" t="s">
        <v>18</v>
      </c>
      <c r="G6169" s="10" t="s">
        <v>569</v>
      </c>
      <c r="H6169" s="10" t="s">
        <v>544</v>
      </c>
      <c r="I6169" s="10" t="s">
        <v>10</v>
      </c>
      <c r="J6169" s="10" t="s">
        <v>16615</v>
      </c>
      <c r="K6169" s="10" t="s">
        <v>16614</v>
      </c>
      <c r="L6169" s="10">
        <v>8</v>
      </c>
      <c r="M6169" s="10">
        <v>502.98</v>
      </c>
      <c r="N6169" s="10">
        <v>4023.84</v>
      </c>
      <c r="O6169" s="59">
        <v>0.05</v>
      </c>
      <c r="P6169" s="10">
        <v>201.19</v>
      </c>
      <c r="Q6169" s="10">
        <v>3822.65</v>
      </c>
      <c r="R6169" s="10" t="s">
        <v>614</v>
      </c>
      <c r="S6169" s="10" t="s">
        <v>585</v>
      </c>
      <c r="T6169" s="59">
        <v>0.25</v>
      </c>
      <c r="U6169" s="10">
        <v>955.66</v>
      </c>
    </row>
    <row r="6170" spans="1:21" x14ac:dyDescent="0.3">
      <c r="A6170" s="10" t="s">
        <v>16613</v>
      </c>
      <c r="B6170" s="61">
        <v>44936</v>
      </c>
      <c r="C6170" s="10" t="s">
        <v>16612</v>
      </c>
      <c r="D6170" s="10" t="s">
        <v>16611</v>
      </c>
      <c r="E6170" s="10" t="s">
        <v>592</v>
      </c>
      <c r="F6170" s="10" t="s">
        <v>18</v>
      </c>
      <c r="G6170" s="10" t="s">
        <v>569</v>
      </c>
      <c r="H6170" s="10" t="s">
        <v>590</v>
      </c>
      <c r="I6170" s="10" t="s">
        <v>748</v>
      </c>
      <c r="J6170" s="10" t="s">
        <v>16610</v>
      </c>
      <c r="K6170" s="10" t="s">
        <v>16609</v>
      </c>
      <c r="L6170" s="10">
        <v>4</v>
      </c>
      <c r="M6170" s="10">
        <v>439.41</v>
      </c>
      <c r="N6170" s="10">
        <v>1757.64</v>
      </c>
      <c r="O6170" s="59">
        <v>0.1</v>
      </c>
      <c r="P6170" s="10">
        <v>175.76</v>
      </c>
      <c r="Q6170" s="10">
        <v>1581.88</v>
      </c>
      <c r="R6170" s="10" t="s">
        <v>614</v>
      </c>
      <c r="S6170" s="10" t="s">
        <v>585</v>
      </c>
      <c r="T6170" s="59">
        <v>0.3</v>
      </c>
      <c r="U6170" s="10">
        <v>474.56</v>
      </c>
    </row>
    <row r="6171" spans="1:21" x14ac:dyDescent="0.3">
      <c r="A6171" s="10" t="s">
        <v>16608</v>
      </c>
      <c r="B6171" s="61">
        <v>45095</v>
      </c>
      <c r="C6171" s="10" t="s">
        <v>16607</v>
      </c>
      <c r="D6171" s="10" t="s">
        <v>16606</v>
      </c>
      <c r="E6171" s="10" t="s">
        <v>629</v>
      </c>
      <c r="F6171" s="10" t="s">
        <v>790</v>
      </c>
      <c r="G6171" s="10" t="s">
        <v>569</v>
      </c>
      <c r="H6171" s="10" t="s">
        <v>579</v>
      </c>
      <c r="I6171" s="10" t="s">
        <v>722</v>
      </c>
      <c r="J6171" s="10" t="s">
        <v>9627</v>
      </c>
      <c r="K6171" s="10" t="s">
        <v>16605</v>
      </c>
      <c r="L6171" s="10">
        <v>10</v>
      </c>
      <c r="M6171" s="10">
        <v>160.13</v>
      </c>
      <c r="N6171" s="10">
        <v>1601.3</v>
      </c>
      <c r="O6171" s="59">
        <v>0</v>
      </c>
      <c r="P6171" s="10">
        <v>0</v>
      </c>
      <c r="Q6171" s="10">
        <v>1601.3</v>
      </c>
      <c r="R6171" s="10" t="s">
        <v>575</v>
      </c>
      <c r="S6171" s="10" t="s">
        <v>596</v>
      </c>
      <c r="T6171" s="59">
        <v>0.25</v>
      </c>
      <c r="U6171" s="10">
        <v>400.32</v>
      </c>
    </row>
    <row r="6172" spans="1:21" x14ac:dyDescent="0.3">
      <c r="A6172" s="10" t="s">
        <v>16604</v>
      </c>
      <c r="B6172" s="61">
        <v>45292</v>
      </c>
      <c r="C6172" s="10" t="s">
        <v>16603</v>
      </c>
      <c r="D6172" s="10" t="s">
        <v>16602</v>
      </c>
      <c r="E6172" s="10" t="s">
        <v>571</v>
      </c>
      <c r="F6172" s="10" t="s">
        <v>685</v>
      </c>
      <c r="G6172" s="10" t="s">
        <v>569</v>
      </c>
      <c r="H6172" s="10" t="s">
        <v>544</v>
      </c>
      <c r="I6172" s="10" t="s">
        <v>568</v>
      </c>
      <c r="J6172" s="10" t="s">
        <v>16601</v>
      </c>
      <c r="K6172" s="10" t="s">
        <v>16600</v>
      </c>
      <c r="L6172" s="10">
        <v>5</v>
      </c>
      <c r="M6172" s="10">
        <v>941.81</v>
      </c>
      <c r="N6172" s="10">
        <v>4709.05</v>
      </c>
      <c r="O6172" s="59">
        <v>0.2</v>
      </c>
      <c r="P6172" s="10">
        <v>941.81</v>
      </c>
      <c r="Q6172" s="10">
        <v>3767.24</v>
      </c>
      <c r="R6172" s="10" t="s">
        <v>614</v>
      </c>
      <c r="S6172" s="10" t="s">
        <v>564</v>
      </c>
      <c r="T6172" s="59">
        <v>0.3</v>
      </c>
      <c r="U6172" s="10">
        <v>1130.17</v>
      </c>
    </row>
    <row r="6173" spans="1:21" x14ac:dyDescent="0.3">
      <c r="A6173" s="10" t="s">
        <v>16599</v>
      </c>
      <c r="B6173" s="61">
        <v>45093</v>
      </c>
      <c r="C6173" s="10" t="s">
        <v>10510</v>
      </c>
      <c r="D6173" s="10" t="s">
        <v>16598</v>
      </c>
      <c r="E6173" s="10" t="s">
        <v>592</v>
      </c>
      <c r="F6173" s="10" t="s">
        <v>591</v>
      </c>
      <c r="G6173" s="10" t="s">
        <v>569</v>
      </c>
      <c r="H6173" s="10" t="s">
        <v>600</v>
      </c>
      <c r="I6173" s="10" t="s">
        <v>599</v>
      </c>
      <c r="J6173" s="10" t="s">
        <v>16597</v>
      </c>
      <c r="K6173" s="10" t="s">
        <v>16596</v>
      </c>
      <c r="L6173" s="10">
        <v>7</v>
      </c>
      <c r="M6173" s="10">
        <v>843.31</v>
      </c>
      <c r="N6173" s="10">
        <v>5903.17</v>
      </c>
      <c r="O6173" s="59">
        <v>0</v>
      </c>
      <c r="P6173" s="10">
        <v>0</v>
      </c>
      <c r="Q6173" s="10">
        <v>5903.17</v>
      </c>
      <c r="R6173" s="10" t="s">
        <v>614</v>
      </c>
      <c r="S6173" s="10" t="s">
        <v>607</v>
      </c>
      <c r="T6173" s="59">
        <v>0.25</v>
      </c>
      <c r="U6173" s="10">
        <v>1475.79</v>
      </c>
    </row>
    <row r="6174" spans="1:21" x14ac:dyDescent="0.3">
      <c r="A6174" s="10" t="s">
        <v>16595</v>
      </c>
      <c r="B6174" s="61">
        <v>45375</v>
      </c>
      <c r="C6174" s="10" t="s">
        <v>11177</v>
      </c>
      <c r="D6174" s="10" t="s">
        <v>16594</v>
      </c>
      <c r="E6174" s="10" t="s">
        <v>629</v>
      </c>
      <c r="F6174" s="10" t="s">
        <v>790</v>
      </c>
      <c r="G6174" s="10" t="s">
        <v>601</v>
      </c>
      <c r="H6174" s="10" t="s">
        <v>544</v>
      </c>
      <c r="I6174" s="10" t="s">
        <v>610</v>
      </c>
      <c r="J6174" s="10" t="s">
        <v>16593</v>
      </c>
      <c r="K6174" s="10" t="s">
        <v>6370</v>
      </c>
      <c r="L6174" s="10">
        <v>8</v>
      </c>
      <c r="M6174" s="10">
        <v>961.33</v>
      </c>
      <c r="N6174" s="10">
        <v>7690.64</v>
      </c>
      <c r="O6174" s="59">
        <v>0.05</v>
      </c>
      <c r="P6174" s="10">
        <v>384.53</v>
      </c>
      <c r="Q6174" s="10">
        <v>7306.11</v>
      </c>
      <c r="R6174" s="10" t="s">
        <v>575</v>
      </c>
      <c r="S6174" s="10" t="s">
        <v>564</v>
      </c>
      <c r="T6174" s="59">
        <v>0.3</v>
      </c>
      <c r="U6174" s="10">
        <v>2191.83</v>
      </c>
    </row>
    <row r="6175" spans="1:21" x14ac:dyDescent="0.3">
      <c r="A6175" s="10" t="s">
        <v>16592</v>
      </c>
      <c r="B6175" s="61">
        <v>45366</v>
      </c>
      <c r="C6175" s="10" t="s">
        <v>16591</v>
      </c>
      <c r="D6175" s="10" t="s">
        <v>3625</v>
      </c>
      <c r="E6175" s="10" t="s">
        <v>592</v>
      </c>
      <c r="F6175" s="10" t="s">
        <v>18</v>
      </c>
      <c r="G6175" s="10" t="s">
        <v>601</v>
      </c>
      <c r="H6175" s="10" t="s">
        <v>579</v>
      </c>
      <c r="I6175" s="10" t="s">
        <v>722</v>
      </c>
      <c r="J6175" s="10" t="s">
        <v>16590</v>
      </c>
      <c r="K6175" s="10" t="s">
        <v>12456</v>
      </c>
      <c r="L6175" s="10">
        <v>10</v>
      </c>
      <c r="M6175" s="10">
        <v>331.89</v>
      </c>
      <c r="N6175" s="10">
        <v>3318.9</v>
      </c>
      <c r="O6175" s="59">
        <v>0.1</v>
      </c>
      <c r="P6175" s="10">
        <v>331.89</v>
      </c>
      <c r="Q6175" s="10">
        <v>2987.01</v>
      </c>
      <c r="R6175" s="10" t="s">
        <v>575</v>
      </c>
      <c r="S6175" s="10" t="s">
        <v>607</v>
      </c>
      <c r="T6175" s="59">
        <v>0.3</v>
      </c>
      <c r="U6175" s="10">
        <v>896.1</v>
      </c>
    </row>
    <row r="6176" spans="1:21" x14ac:dyDescent="0.3">
      <c r="A6176" s="10" t="s">
        <v>16589</v>
      </c>
      <c r="B6176" s="61">
        <v>45101</v>
      </c>
      <c r="C6176" s="10" t="s">
        <v>4411</v>
      </c>
      <c r="D6176" s="10" t="s">
        <v>16588</v>
      </c>
      <c r="E6176" s="10" t="s">
        <v>592</v>
      </c>
      <c r="F6176" s="10" t="s">
        <v>652</v>
      </c>
      <c r="G6176" s="10" t="s">
        <v>569</v>
      </c>
      <c r="H6176" s="10" t="s">
        <v>544</v>
      </c>
      <c r="I6176" s="10" t="s">
        <v>568</v>
      </c>
      <c r="J6176" s="10" t="s">
        <v>16587</v>
      </c>
      <c r="K6176" s="10" t="s">
        <v>16248</v>
      </c>
      <c r="L6176" s="10">
        <v>5</v>
      </c>
      <c r="M6176" s="10">
        <v>688.56</v>
      </c>
      <c r="N6176" s="10">
        <v>3442.8</v>
      </c>
      <c r="O6176" s="59">
        <v>0.2</v>
      </c>
      <c r="P6176" s="10">
        <v>688.56</v>
      </c>
      <c r="Q6176" s="10">
        <v>2754.24</v>
      </c>
      <c r="R6176" s="10" t="s">
        <v>565</v>
      </c>
      <c r="S6176" s="10" t="s">
        <v>585</v>
      </c>
      <c r="T6176" s="59">
        <v>0.15</v>
      </c>
      <c r="U6176" s="10">
        <v>413.14</v>
      </c>
    </row>
    <row r="6177" spans="1:21" x14ac:dyDescent="0.3">
      <c r="A6177" s="10" t="s">
        <v>16586</v>
      </c>
      <c r="B6177" s="61">
        <v>45321</v>
      </c>
      <c r="C6177" s="10" t="s">
        <v>16585</v>
      </c>
      <c r="D6177" s="10" t="s">
        <v>16584</v>
      </c>
      <c r="E6177" s="10" t="s">
        <v>592</v>
      </c>
      <c r="F6177" s="10" t="s">
        <v>591</v>
      </c>
      <c r="G6177" s="10" t="s">
        <v>569</v>
      </c>
      <c r="H6177" s="10" t="s">
        <v>600</v>
      </c>
      <c r="I6177" s="10" t="s">
        <v>664</v>
      </c>
      <c r="J6177" s="10" t="s">
        <v>15184</v>
      </c>
      <c r="K6177" s="10" t="s">
        <v>9929</v>
      </c>
      <c r="L6177" s="10">
        <v>1</v>
      </c>
      <c r="M6177" s="10">
        <v>940.49</v>
      </c>
      <c r="N6177" s="10">
        <v>940.49</v>
      </c>
      <c r="O6177" s="59">
        <v>0.05</v>
      </c>
      <c r="P6177" s="10">
        <v>47.02</v>
      </c>
      <c r="Q6177" s="10">
        <v>893.47</v>
      </c>
      <c r="R6177" s="10" t="s">
        <v>565</v>
      </c>
      <c r="S6177" s="10" t="s">
        <v>585</v>
      </c>
      <c r="T6177" s="59">
        <v>0.15</v>
      </c>
      <c r="U6177" s="10">
        <v>134.02000000000001</v>
      </c>
    </row>
    <row r="6178" spans="1:21" x14ac:dyDescent="0.3">
      <c r="A6178" s="10" t="s">
        <v>16583</v>
      </c>
      <c r="B6178" s="61">
        <v>45064</v>
      </c>
      <c r="C6178" s="10" t="s">
        <v>771</v>
      </c>
      <c r="D6178" s="10" t="s">
        <v>16582</v>
      </c>
      <c r="E6178" s="10" t="s">
        <v>603</v>
      </c>
      <c r="F6178" s="10" t="s">
        <v>602</v>
      </c>
      <c r="G6178" s="10" t="s">
        <v>601</v>
      </c>
      <c r="H6178" s="10" t="s">
        <v>590</v>
      </c>
      <c r="I6178" s="10" t="s">
        <v>748</v>
      </c>
      <c r="J6178" s="10" t="s">
        <v>16581</v>
      </c>
      <c r="K6178" s="10" t="s">
        <v>16580</v>
      </c>
      <c r="L6178" s="10">
        <v>10</v>
      </c>
      <c r="M6178" s="10">
        <v>174.55</v>
      </c>
      <c r="N6178" s="10">
        <v>1745.5</v>
      </c>
      <c r="O6178" s="59">
        <v>0.05</v>
      </c>
      <c r="P6178" s="10">
        <v>87.28</v>
      </c>
      <c r="Q6178" s="10">
        <v>1658.22</v>
      </c>
      <c r="R6178" s="10" t="s">
        <v>586</v>
      </c>
      <c r="S6178" s="10" t="s">
        <v>596</v>
      </c>
      <c r="T6178" s="59">
        <v>0.25</v>
      </c>
      <c r="U6178" s="10">
        <v>414.56</v>
      </c>
    </row>
    <row r="6179" spans="1:21" x14ac:dyDescent="0.3">
      <c r="A6179" s="10" t="s">
        <v>16579</v>
      </c>
      <c r="B6179" s="61">
        <v>45077</v>
      </c>
      <c r="C6179" s="10" t="s">
        <v>8052</v>
      </c>
      <c r="D6179" s="10" t="s">
        <v>16578</v>
      </c>
      <c r="E6179" s="10" t="s">
        <v>581</v>
      </c>
      <c r="F6179" s="10" t="s">
        <v>580</v>
      </c>
      <c r="G6179" s="10" t="s">
        <v>601</v>
      </c>
      <c r="H6179" s="10" t="s">
        <v>579</v>
      </c>
      <c r="I6179" s="10" t="s">
        <v>711</v>
      </c>
      <c r="J6179" s="10" t="s">
        <v>16577</v>
      </c>
      <c r="K6179" s="10" t="s">
        <v>4526</v>
      </c>
      <c r="L6179" s="10">
        <v>10</v>
      </c>
      <c r="M6179" s="10">
        <v>885.85</v>
      </c>
      <c r="N6179" s="10">
        <v>8858.5</v>
      </c>
      <c r="O6179" s="59">
        <v>0.05</v>
      </c>
      <c r="P6179" s="10">
        <v>442.93</v>
      </c>
      <c r="Q6179" s="10">
        <v>8415.57</v>
      </c>
      <c r="R6179" s="10" t="s">
        <v>575</v>
      </c>
      <c r="S6179" s="10" t="s">
        <v>564</v>
      </c>
      <c r="T6179" s="59">
        <v>0.3</v>
      </c>
      <c r="U6179" s="10">
        <v>2524.67</v>
      </c>
    </row>
    <row r="6180" spans="1:21" x14ac:dyDescent="0.3">
      <c r="A6180" s="10" t="s">
        <v>16576</v>
      </c>
      <c r="B6180" s="61">
        <v>45223</v>
      </c>
      <c r="C6180" s="10" t="s">
        <v>16575</v>
      </c>
      <c r="D6180" s="10" t="s">
        <v>16574</v>
      </c>
      <c r="E6180" s="10" t="s">
        <v>603</v>
      </c>
      <c r="F6180" s="10" t="s">
        <v>636</v>
      </c>
      <c r="G6180" s="10" t="s">
        <v>569</v>
      </c>
      <c r="H6180" s="10" t="s">
        <v>579</v>
      </c>
      <c r="I6180" s="10" t="s">
        <v>722</v>
      </c>
      <c r="J6180" s="10" t="s">
        <v>16573</v>
      </c>
      <c r="K6180" s="10" t="s">
        <v>12064</v>
      </c>
      <c r="L6180" s="10">
        <v>7</v>
      </c>
      <c r="M6180" s="10">
        <v>933.9</v>
      </c>
      <c r="N6180" s="10">
        <v>6537.3</v>
      </c>
      <c r="O6180" s="59">
        <v>0.2</v>
      </c>
      <c r="P6180" s="10">
        <v>1307.46</v>
      </c>
      <c r="Q6180" s="10">
        <v>5229.84</v>
      </c>
      <c r="R6180" s="10" t="s">
        <v>614</v>
      </c>
      <c r="S6180" s="10" t="s">
        <v>585</v>
      </c>
      <c r="T6180" s="59">
        <v>0.25</v>
      </c>
      <c r="U6180" s="10">
        <v>1307.46</v>
      </c>
    </row>
    <row r="6181" spans="1:21" x14ac:dyDescent="0.3">
      <c r="A6181" s="10" t="s">
        <v>16572</v>
      </c>
      <c r="B6181" s="61">
        <v>45252</v>
      </c>
      <c r="C6181" s="10" t="s">
        <v>7327</v>
      </c>
      <c r="D6181" s="10" t="s">
        <v>8077</v>
      </c>
      <c r="E6181" s="10" t="s">
        <v>592</v>
      </c>
      <c r="F6181" s="10" t="s">
        <v>18</v>
      </c>
      <c r="G6181" s="10" t="s">
        <v>569</v>
      </c>
      <c r="H6181" s="10" t="s">
        <v>590</v>
      </c>
      <c r="I6181" s="10" t="s">
        <v>748</v>
      </c>
      <c r="J6181" s="10" t="s">
        <v>16571</v>
      </c>
      <c r="K6181" s="10" t="s">
        <v>16570</v>
      </c>
      <c r="L6181" s="10">
        <v>4</v>
      </c>
      <c r="M6181" s="10">
        <v>437.99</v>
      </c>
      <c r="N6181" s="10">
        <v>1751.96</v>
      </c>
      <c r="O6181" s="59">
        <v>0.2</v>
      </c>
      <c r="P6181" s="10">
        <v>350.39</v>
      </c>
      <c r="Q6181" s="10">
        <v>1401.57</v>
      </c>
      <c r="R6181" s="10" t="s">
        <v>586</v>
      </c>
      <c r="S6181" s="10" t="s">
        <v>607</v>
      </c>
      <c r="T6181" s="59">
        <v>0.25</v>
      </c>
      <c r="U6181" s="10">
        <v>350.39</v>
      </c>
    </row>
    <row r="6182" spans="1:21" x14ac:dyDescent="0.3">
      <c r="A6182" s="10" t="s">
        <v>16569</v>
      </c>
      <c r="B6182" s="61">
        <v>45002</v>
      </c>
      <c r="C6182" s="10" t="s">
        <v>3114</v>
      </c>
      <c r="D6182" s="10" t="s">
        <v>16568</v>
      </c>
      <c r="E6182" s="10" t="s">
        <v>629</v>
      </c>
      <c r="F6182" s="10" t="s">
        <v>790</v>
      </c>
      <c r="G6182" s="10" t="s">
        <v>601</v>
      </c>
      <c r="H6182" s="10" t="s">
        <v>579</v>
      </c>
      <c r="I6182" s="10" t="s">
        <v>722</v>
      </c>
      <c r="J6182" s="10" t="s">
        <v>16567</v>
      </c>
      <c r="K6182" s="10" t="s">
        <v>16566</v>
      </c>
      <c r="L6182" s="10">
        <v>5</v>
      </c>
      <c r="M6182" s="10">
        <v>630.11</v>
      </c>
      <c r="N6182" s="10">
        <v>3150.55</v>
      </c>
      <c r="O6182" s="59">
        <v>0.2</v>
      </c>
      <c r="P6182" s="10">
        <v>630.11</v>
      </c>
      <c r="Q6182" s="10">
        <v>2520.44</v>
      </c>
      <c r="R6182" s="10" t="s">
        <v>586</v>
      </c>
      <c r="S6182" s="10" t="s">
        <v>564</v>
      </c>
      <c r="T6182" s="59">
        <v>0.3</v>
      </c>
      <c r="U6182" s="10">
        <v>756.13</v>
      </c>
    </row>
    <row r="6183" spans="1:21" x14ac:dyDescent="0.3">
      <c r="A6183" s="10" t="s">
        <v>16565</v>
      </c>
      <c r="B6183" s="61">
        <v>45363</v>
      </c>
      <c r="C6183" s="10" t="s">
        <v>16564</v>
      </c>
      <c r="D6183" s="10" t="s">
        <v>4952</v>
      </c>
      <c r="E6183" s="10" t="s">
        <v>571</v>
      </c>
      <c r="F6183" s="10" t="s">
        <v>685</v>
      </c>
      <c r="G6183" s="10" t="s">
        <v>601</v>
      </c>
      <c r="H6183" s="10" t="s">
        <v>544</v>
      </c>
      <c r="I6183" s="10" t="s">
        <v>568</v>
      </c>
      <c r="J6183" s="10" t="s">
        <v>14682</v>
      </c>
      <c r="K6183" s="10" t="s">
        <v>16563</v>
      </c>
      <c r="L6183" s="10">
        <v>9</v>
      </c>
      <c r="M6183" s="10">
        <v>976.76</v>
      </c>
      <c r="N6183" s="10">
        <v>8790.84</v>
      </c>
      <c r="O6183" s="59">
        <v>0.1</v>
      </c>
      <c r="P6183" s="10">
        <v>879.08</v>
      </c>
      <c r="Q6183" s="10">
        <v>7911.76</v>
      </c>
      <c r="R6183" s="10" t="s">
        <v>565</v>
      </c>
      <c r="S6183" s="10" t="s">
        <v>596</v>
      </c>
      <c r="T6183" s="59">
        <v>0.3</v>
      </c>
      <c r="U6183" s="10">
        <v>2373.5300000000002</v>
      </c>
    </row>
    <row r="6184" spans="1:21" x14ac:dyDescent="0.3">
      <c r="A6184" s="10" t="s">
        <v>16562</v>
      </c>
      <c r="B6184" s="61">
        <v>45214</v>
      </c>
      <c r="C6184" s="10" t="s">
        <v>16561</v>
      </c>
      <c r="D6184" s="10" t="s">
        <v>16560</v>
      </c>
      <c r="E6184" s="10" t="s">
        <v>629</v>
      </c>
      <c r="F6184" s="10" t="s">
        <v>628</v>
      </c>
      <c r="G6184" s="10" t="s">
        <v>601</v>
      </c>
      <c r="H6184" s="10" t="s">
        <v>544</v>
      </c>
      <c r="I6184" s="10" t="s">
        <v>568</v>
      </c>
      <c r="J6184" s="10" t="s">
        <v>16559</v>
      </c>
      <c r="K6184" s="10" t="s">
        <v>16558</v>
      </c>
      <c r="L6184" s="10">
        <v>2</v>
      </c>
      <c r="M6184" s="10">
        <v>925.8</v>
      </c>
      <c r="N6184" s="10">
        <v>1851.6</v>
      </c>
      <c r="O6184" s="59">
        <v>0.1</v>
      </c>
      <c r="P6184" s="10">
        <v>185.16</v>
      </c>
      <c r="Q6184" s="10">
        <v>1666.44</v>
      </c>
      <c r="R6184" s="10" t="s">
        <v>614</v>
      </c>
      <c r="S6184" s="10" t="s">
        <v>585</v>
      </c>
      <c r="T6184" s="59">
        <v>0.25</v>
      </c>
      <c r="U6184" s="10">
        <v>416.61</v>
      </c>
    </row>
    <row r="6185" spans="1:21" x14ac:dyDescent="0.3">
      <c r="A6185" s="10" t="s">
        <v>16557</v>
      </c>
      <c r="B6185" s="61">
        <v>45124</v>
      </c>
      <c r="C6185" s="10" t="s">
        <v>16556</v>
      </c>
      <c r="D6185" s="10" t="s">
        <v>16555</v>
      </c>
      <c r="E6185" s="10" t="s">
        <v>592</v>
      </c>
      <c r="F6185" s="10" t="s">
        <v>591</v>
      </c>
      <c r="G6185" s="10" t="s">
        <v>569</v>
      </c>
      <c r="H6185" s="10" t="s">
        <v>544</v>
      </c>
      <c r="I6185" s="10" t="s">
        <v>568</v>
      </c>
      <c r="J6185" s="10" t="s">
        <v>953</v>
      </c>
      <c r="K6185" s="10" t="s">
        <v>16554</v>
      </c>
      <c r="L6185" s="10">
        <v>1</v>
      </c>
      <c r="M6185" s="10">
        <v>854.22</v>
      </c>
      <c r="N6185" s="10">
        <v>854.22</v>
      </c>
      <c r="O6185" s="59">
        <v>0.1</v>
      </c>
      <c r="P6185" s="10">
        <v>85.42</v>
      </c>
      <c r="Q6185" s="10">
        <v>768.8</v>
      </c>
      <c r="R6185" s="10" t="s">
        <v>575</v>
      </c>
      <c r="S6185" s="10" t="s">
        <v>607</v>
      </c>
      <c r="T6185" s="59">
        <v>0.3</v>
      </c>
      <c r="U6185" s="10">
        <v>230.64</v>
      </c>
    </row>
    <row r="6186" spans="1:21" x14ac:dyDescent="0.3">
      <c r="A6186" s="10" t="s">
        <v>16553</v>
      </c>
      <c r="B6186" s="61">
        <v>44940</v>
      </c>
      <c r="C6186" s="10" t="s">
        <v>16552</v>
      </c>
      <c r="D6186" s="10" t="s">
        <v>15634</v>
      </c>
      <c r="E6186" s="10" t="s">
        <v>629</v>
      </c>
      <c r="F6186" s="10" t="s">
        <v>759</v>
      </c>
      <c r="G6186" s="10" t="s">
        <v>601</v>
      </c>
      <c r="H6186" s="10" t="s">
        <v>544</v>
      </c>
      <c r="I6186" s="10" t="s">
        <v>610</v>
      </c>
      <c r="J6186" s="10" t="s">
        <v>16551</v>
      </c>
      <c r="K6186" s="10" t="s">
        <v>16550</v>
      </c>
      <c r="L6186" s="10">
        <v>10</v>
      </c>
      <c r="M6186" s="10">
        <v>388.33</v>
      </c>
      <c r="N6186" s="10">
        <v>3883.3</v>
      </c>
      <c r="O6186" s="59">
        <v>0</v>
      </c>
      <c r="P6186" s="10">
        <v>0</v>
      </c>
      <c r="Q6186" s="10">
        <v>3883.3</v>
      </c>
      <c r="R6186" s="10" t="s">
        <v>575</v>
      </c>
      <c r="S6186" s="10" t="s">
        <v>596</v>
      </c>
      <c r="T6186" s="59">
        <v>0.3</v>
      </c>
      <c r="U6186" s="10">
        <v>1164.99</v>
      </c>
    </row>
    <row r="6187" spans="1:21" x14ac:dyDescent="0.3">
      <c r="A6187" s="10" t="s">
        <v>16549</v>
      </c>
      <c r="B6187" s="61">
        <v>45097</v>
      </c>
      <c r="C6187" s="10" t="s">
        <v>13289</v>
      </c>
      <c r="D6187" s="10" t="s">
        <v>16548</v>
      </c>
      <c r="E6187" s="10" t="s">
        <v>571</v>
      </c>
      <c r="F6187" s="10" t="s">
        <v>685</v>
      </c>
      <c r="G6187" s="10" t="s">
        <v>569</v>
      </c>
      <c r="H6187" s="10" t="s">
        <v>600</v>
      </c>
      <c r="I6187" s="10" t="s">
        <v>664</v>
      </c>
      <c r="J6187" s="10" t="s">
        <v>16547</v>
      </c>
      <c r="K6187" s="10" t="s">
        <v>2836</v>
      </c>
      <c r="L6187" s="10">
        <v>10</v>
      </c>
      <c r="M6187" s="10">
        <v>354.74</v>
      </c>
      <c r="N6187" s="10">
        <v>3547.4</v>
      </c>
      <c r="O6187" s="59">
        <v>0.1</v>
      </c>
      <c r="P6187" s="10">
        <v>354.74</v>
      </c>
      <c r="Q6187" s="10">
        <v>3192.66</v>
      </c>
      <c r="R6187" s="10" t="s">
        <v>586</v>
      </c>
      <c r="S6187" s="10" t="s">
        <v>564</v>
      </c>
      <c r="T6187" s="59">
        <v>0.3</v>
      </c>
      <c r="U6187" s="10">
        <v>957.8</v>
      </c>
    </row>
    <row r="6188" spans="1:21" x14ac:dyDescent="0.3">
      <c r="A6188" s="10" t="s">
        <v>16546</v>
      </c>
      <c r="B6188" s="61">
        <v>44970</v>
      </c>
      <c r="C6188" s="10" t="s">
        <v>16545</v>
      </c>
      <c r="D6188" s="10" t="s">
        <v>16544</v>
      </c>
      <c r="E6188" s="10" t="s">
        <v>581</v>
      </c>
      <c r="F6188" s="10" t="s">
        <v>83</v>
      </c>
      <c r="G6188" s="10" t="s">
        <v>569</v>
      </c>
      <c r="H6188" s="10" t="s">
        <v>579</v>
      </c>
      <c r="I6188" s="10" t="s">
        <v>722</v>
      </c>
      <c r="J6188" s="10" t="s">
        <v>16543</v>
      </c>
      <c r="K6188" s="10" t="s">
        <v>16542</v>
      </c>
      <c r="L6188" s="10">
        <v>2</v>
      </c>
      <c r="M6188" s="10">
        <v>635.5</v>
      </c>
      <c r="N6188" s="10">
        <v>1271</v>
      </c>
      <c r="O6188" s="59">
        <v>0.05</v>
      </c>
      <c r="P6188" s="10">
        <v>63.55</v>
      </c>
      <c r="Q6188" s="10">
        <v>1207.45</v>
      </c>
      <c r="R6188" s="10" t="s">
        <v>586</v>
      </c>
      <c r="S6188" s="10" t="s">
        <v>564</v>
      </c>
      <c r="T6188" s="59">
        <v>0.3</v>
      </c>
      <c r="U6188" s="10">
        <v>362.24</v>
      </c>
    </row>
    <row r="6189" spans="1:21" x14ac:dyDescent="0.3">
      <c r="A6189" s="10" t="s">
        <v>16541</v>
      </c>
      <c r="B6189" s="61">
        <v>45192</v>
      </c>
      <c r="C6189" s="10" t="s">
        <v>16540</v>
      </c>
      <c r="D6189" s="10" t="s">
        <v>1758</v>
      </c>
      <c r="E6189" s="10" t="s">
        <v>592</v>
      </c>
      <c r="F6189" s="10" t="s">
        <v>18</v>
      </c>
      <c r="G6189" s="10" t="s">
        <v>569</v>
      </c>
      <c r="H6189" s="10" t="s">
        <v>600</v>
      </c>
      <c r="I6189" s="10" t="s">
        <v>599</v>
      </c>
      <c r="J6189" s="10" t="s">
        <v>16539</v>
      </c>
      <c r="K6189" s="10" t="s">
        <v>7396</v>
      </c>
      <c r="L6189" s="10">
        <v>9</v>
      </c>
      <c r="M6189" s="10">
        <v>913.68</v>
      </c>
      <c r="N6189" s="10">
        <v>8223.1200000000008</v>
      </c>
      <c r="O6189" s="59">
        <v>0.2</v>
      </c>
      <c r="P6189" s="10">
        <v>1644.62</v>
      </c>
      <c r="Q6189" s="10">
        <v>6578.5</v>
      </c>
      <c r="R6189" s="10" t="s">
        <v>586</v>
      </c>
      <c r="S6189" s="10" t="s">
        <v>607</v>
      </c>
      <c r="T6189" s="59">
        <v>0.25</v>
      </c>
      <c r="U6189" s="10">
        <v>1644.62</v>
      </c>
    </row>
    <row r="6190" spans="1:21" x14ac:dyDescent="0.3">
      <c r="A6190" s="10" t="s">
        <v>16538</v>
      </c>
      <c r="B6190" s="61">
        <v>45278</v>
      </c>
      <c r="C6190" s="10" t="s">
        <v>16537</v>
      </c>
      <c r="D6190" s="10" t="s">
        <v>16536</v>
      </c>
      <c r="E6190" s="10" t="s">
        <v>581</v>
      </c>
      <c r="F6190" s="10" t="s">
        <v>7</v>
      </c>
      <c r="G6190" s="10" t="s">
        <v>601</v>
      </c>
      <c r="H6190" s="10" t="s">
        <v>579</v>
      </c>
      <c r="I6190" s="10" t="s">
        <v>722</v>
      </c>
      <c r="J6190" s="10" t="s">
        <v>898</v>
      </c>
      <c r="K6190" s="10" t="s">
        <v>8448</v>
      </c>
      <c r="L6190" s="10">
        <v>4</v>
      </c>
      <c r="M6190" s="10">
        <v>574.95000000000005</v>
      </c>
      <c r="N6190" s="10">
        <v>2299.8000000000002</v>
      </c>
      <c r="O6190" s="59">
        <v>0</v>
      </c>
      <c r="P6190" s="10">
        <v>0</v>
      </c>
      <c r="Q6190" s="10">
        <v>2299.8000000000002</v>
      </c>
      <c r="R6190" s="10" t="s">
        <v>614</v>
      </c>
      <c r="S6190" s="10" t="s">
        <v>564</v>
      </c>
      <c r="T6190" s="59">
        <v>0.15</v>
      </c>
      <c r="U6190" s="10">
        <v>344.97</v>
      </c>
    </row>
    <row r="6191" spans="1:21" x14ac:dyDescent="0.3">
      <c r="A6191" s="10" t="s">
        <v>16535</v>
      </c>
      <c r="B6191" s="61">
        <v>45299</v>
      </c>
      <c r="C6191" s="10" t="s">
        <v>13634</v>
      </c>
      <c r="D6191" s="10" t="s">
        <v>16534</v>
      </c>
      <c r="E6191" s="10" t="s">
        <v>603</v>
      </c>
      <c r="F6191" s="10" t="s">
        <v>636</v>
      </c>
      <c r="G6191" s="10" t="s">
        <v>569</v>
      </c>
      <c r="H6191" s="10" t="s">
        <v>544</v>
      </c>
      <c r="I6191" s="10" t="s">
        <v>10</v>
      </c>
      <c r="J6191" s="10" t="s">
        <v>16533</v>
      </c>
      <c r="K6191" s="10" t="s">
        <v>16532</v>
      </c>
      <c r="L6191" s="10">
        <v>4</v>
      </c>
      <c r="M6191" s="10">
        <v>771.47</v>
      </c>
      <c r="N6191" s="10">
        <v>3085.88</v>
      </c>
      <c r="O6191" s="59">
        <v>0.1</v>
      </c>
      <c r="P6191" s="10">
        <v>308.58999999999997</v>
      </c>
      <c r="Q6191" s="10">
        <v>2777.29</v>
      </c>
      <c r="R6191" s="10" t="s">
        <v>586</v>
      </c>
      <c r="S6191" s="10" t="s">
        <v>596</v>
      </c>
      <c r="T6191" s="59">
        <v>0.3</v>
      </c>
      <c r="U6191" s="10">
        <v>833.19</v>
      </c>
    </row>
    <row r="6192" spans="1:21" x14ac:dyDescent="0.3">
      <c r="A6192" s="10" t="s">
        <v>16531</v>
      </c>
      <c r="B6192" s="61">
        <v>44983</v>
      </c>
      <c r="C6192" s="10" t="s">
        <v>8356</v>
      </c>
      <c r="D6192" s="10" t="s">
        <v>16530</v>
      </c>
      <c r="E6192" s="10" t="s">
        <v>629</v>
      </c>
      <c r="F6192" s="10" t="s">
        <v>628</v>
      </c>
      <c r="G6192" s="10" t="s">
        <v>569</v>
      </c>
      <c r="H6192" s="10" t="s">
        <v>600</v>
      </c>
      <c r="I6192" s="10" t="s">
        <v>599</v>
      </c>
      <c r="J6192" s="10" t="s">
        <v>12750</v>
      </c>
      <c r="K6192" s="10" t="s">
        <v>16529</v>
      </c>
      <c r="L6192" s="10">
        <v>2</v>
      </c>
      <c r="M6192" s="10">
        <v>289.07</v>
      </c>
      <c r="N6192" s="10">
        <v>578.14</v>
      </c>
      <c r="O6192" s="59">
        <v>0.05</v>
      </c>
      <c r="P6192" s="10">
        <v>28.91</v>
      </c>
      <c r="Q6192" s="10">
        <v>549.23</v>
      </c>
      <c r="R6192" s="10" t="s">
        <v>614</v>
      </c>
      <c r="S6192" s="10" t="s">
        <v>564</v>
      </c>
      <c r="T6192" s="59">
        <v>0.15</v>
      </c>
      <c r="U6192" s="10">
        <v>82.38</v>
      </c>
    </row>
    <row r="6193" spans="1:21" x14ac:dyDescent="0.3">
      <c r="A6193" s="10" t="s">
        <v>16528</v>
      </c>
      <c r="B6193" s="61">
        <v>45293</v>
      </c>
      <c r="C6193" s="10" t="s">
        <v>16527</v>
      </c>
      <c r="D6193" s="10" t="s">
        <v>16526</v>
      </c>
      <c r="E6193" s="10" t="s">
        <v>629</v>
      </c>
      <c r="F6193" s="10" t="s">
        <v>628</v>
      </c>
      <c r="G6193" s="10" t="s">
        <v>569</v>
      </c>
      <c r="H6193" s="10" t="s">
        <v>544</v>
      </c>
      <c r="I6193" s="10" t="s">
        <v>10</v>
      </c>
      <c r="J6193" s="10" t="s">
        <v>16525</v>
      </c>
      <c r="K6193" s="10" t="s">
        <v>2936</v>
      </c>
      <c r="L6193" s="10">
        <v>3</v>
      </c>
      <c r="M6193" s="10">
        <v>347.2</v>
      </c>
      <c r="N6193" s="10">
        <v>1041.5999999999999</v>
      </c>
      <c r="O6193" s="59">
        <v>0.2</v>
      </c>
      <c r="P6193" s="10">
        <v>208.32</v>
      </c>
      <c r="Q6193" s="10">
        <v>833.28</v>
      </c>
      <c r="R6193" s="10" t="s">
        <v>565</v>
      </c>
      <c r="S6193" s="10" t="s">
        <v>607</v>
      </c>
      <c r="T6193" s="59">
        <v>0.15</v>
      </c>
      <c r="U6193" s="10">
        <v>124.99</v>
      </c>
    </row>
    <row r="6194" spans="1:21" x14ac:dyDescent="0.3">
      <c r="A6194" s="10" t="s">
        <v>16524</v>
      </c>
      <c r="B6194" s="61">
        <v>45110</v>
      </c>
      <c r="C6194" s="10" t="s">
        <v>1750</v>
      </c>
      <c r="D6194" s="10" t="s">
        <v>16523</v>
      </c>
      <c r="E6194" s="10" t="s">
        <v>571</v>
      </c>
      <c r="F6194" s="10" t="s">
        <v>570</v>
      </c>
      <c r="G6194" s="10" t="s">
        <v>569</v>
      </c>
      <c r="H6194" s="10" t="s">
        <v>600</v>
      </c>
      <c r="I6194" s="10" t="s">
        <v>664</v>
      </c>
      <c r="J6194" s="10" t="s">
        <v>16522</v>
      </c>
      <c r="K6194" s="10" t="s">
        <v>16521</v>
      </c>
      <c r="L6194" s="10">
        <v>1</v>
      </c>
      <c r="M6194" s="10">
        <v>740.2</v>
      </c>
      <c r="N6194" s="10">
        <v>740.2</v>
      </c>
      <c r="O6194" s="59">
        <v>0.1</v>
      </c>
      <c r="P6194" s="10">
        <v>74.02</v>
      </c>
      <c r="Q6194" s="10">
        <v>666.18</v>
      </c>
      <c r="R6194" s="10" t="s">
        <v>614</v>
      </c>
      <c r="S6194" s="10" t="s">
        <v>585</v>
      </c>
      <c r="T6194" s="59">
        <v>0.15</v>
      </c>
      <c r="U6194" s="10">
        <v>99.93</v>
      </c>
    </row>
    <row r="6195" spans="1:21" x14ac:dyDescent="0.3">
      <c r="A6195" s="10" t="s">
        <v>16520</v>
      </c>
      <c r="B6195" s="61">
        <v>45317</v>
      </c>
      <c r="C6195" s="10" t="s">
        <v>16519</v>
      </c>
      <c r="D6195" s="10" t="s">
        <v>16518</v>
      </c>
      <c r="E6195" s="10" t="s">
        <v>629</v>
      </c>
      <c r="F6195" s="10" t="s">
        <v>628</v>
      </c>
      <c r="G6195" s="10" t="s">
        <v>601</v>
      </c>
      <c r="H6195" s="10" t="s">
        <v>590</v>
      </c>
      <c r="I6195" s="10" t="s">
        <v>589</v>
      </c>
      <c r="J6195" s="10" t="s">
        <v>16517</v>
      </c>
      <c r="K6195" s="10" t="s">
        <v>16516</v>
      </c>
      <c r="L6195" s="10">
        <v>7</v>
      </c>
      <c r="M6195" s="10">
        <v>896.66</v>
      </c>
      <c r="N6195" s="10">
        <v>6276.62</v>
      </c>
      <c r="O6195" s="59">
        <v>0.05</v>
      </c>
      <c r="P6195" s="10">
        <v>313.83</v>
      </c>
      <c r="Q6195" s="10">
        <v>5962.79</v>
      </c>
      <c r="R6195" s="10" t="s">
        <v>565</v>
      </c>
      <c r="S6195" s="10" t="s">
        <v>564</v>
      </c>
      <c r="T6195" s="59">
        <v>0.3</v>
      </c>
      <c r="U6195" s="10">
        <v>1788.84</v>
      </c>
    </row>
    <row r="6196" spans="1:21" x14ac:dyDescent="0.3">
      <c r="A6196" s="10" t="s">
        <v>16515</v>
      </c>
      <c r="B6196" s="61">
        <v>45250</v>
      </c>
      <c r="C6196" s="10" t="s">
        <v>16514</v>
      </c>
      <c r="D6196" s="10" t="s">
        <v>4717</v>
      </c>
      <c r="E6196" s="10" t="s">
        <v>629</v>
      </c>
      <c r="F6196" s="10" t="s">
        <v>790</v>
      </c>
      <c r="G6196" s="10" t="s">
        <v>601</v>
      </c>
      <c r="H6196" s="10" t="s">
        <v>600</v>
      </c>
      <c r="I6196" s="10" t="s">
        <v>664</v>
      </c>
      <c r="J6196" s="10" t="s">
        <v>16513</v>
      </c>
      <c r="K6196" s="10" t="s">
        <v>16512</v>
      </c>
      <c r="L6196" s="10">
        <v>1</v>
      </c>
      <c r="M6196" s="10">
        <v>683.55</v>
      </c>
      <c r="N6196" s="10">
        <v>683.55</v>
      </c>
      <c r="O6196" s="59">
        <v>0</v>
      </c>
      <c r="P6196" s="10">
        <v>0</v>
      </c>
      <c r="Q6196" s="10">
        <v>683.55</v>
      </c>
      <c r="R6196" s="10" t="s">
        <v>565</v>
      </c>
      <c r="S6196" s="10" t="s">
        <v>564</v>
      </c>
      <c r="T6196" s="59">
        <v>0.25</v>
      </c>
      <c r="U6196" s="10">
        <v>170.89</v>
      </c>
    </row>
    <row r="6197" spans="1:21" x14ac:dyDescent="0.3">
      <c r="A6197" s="10" t="s">
        <v>16511</v>
      </c>
      <c r="B6197" s="61">
        <v>44964</v>
      </c>
      <c r="C6197" s="10" t="s">
        <v>817</v>
      </c>
      <c r="D6197" s="10" t="s">
        <v>16510</v>
      </c>
      <c r="E6197" s="10" t="s">
        <v>571</v>
      </c>
      <c r="F6197" s="10" t="s">
        <v>685</v>
      </c>
      <c r="G6197" s="10" t="s">
        <v>601</v>
      </c>
      <c r="H6197" s="10" t="s">
        <v>544</v>
      </c>
      <c r="I6197" s="10" t="s">
        <v>568</v>
      </c>
      <c r="J6197" s="10" t="s">
        <v>16509</v>
      </c>
      <c r="K6197" s="10" t="s">
        <v>16508</v>
      </c>
      <c r="L6197" s="10">
        <v>5</v>
      </c>
      <c r="M6197" s="10">
        <v>313.20999999999998</v>
      </c>
      <c r="N6197" s="10">
        <v>1566.05</v>
      </c>
      <c r="O6197" s="59">
        <v>0.2</v>
      </c>
      <c r="P6197" s="10">
        <v>313.20999999999998</v>
      </c>
      <c r="Q6197" s="10">
        <v>1252.8399999999999</v>
      </c>
      <c r="R6197" s="10" t="s">
        <v>586</v>
      </c>
      <c r="S6197" s="10" t="s">
        <v>607</v>
      </c>
      <c r="T6197" s="59">
        <v>0.3</v>
      </c>
      <c r="U6197" s="10">
        <v>375.85</v>
      </c>
    </row>
    <row r="6198" spans="1:21" x14ac:dyDescent="0.3">
      <c r="A6198" s="10" t="s">
        <v>16507</v>
      </c>
      <c r="B6198" s="61">
        <v>45168</v>
      </c>
      <c r="C6198" s="10" t="s">
        <v>16506</v>
      </c>
      <c r="D6198" s="10" t="s">
        <v>10214</v>
      </c>
      <c r="E6198" s="10" t="s">
        <v>571</v>
      </c>
      <c r="F6198" s="10" t="s">
        <v>685</v>
      </c>
      <c r="G6198" s="10" t="s">
        <v>569</v>
      </c>
      <c r="H6198" s="10" t="s">
        <v>590</v>
      </c>
      <c r="I6198" s="10" t="s">
        <v>589</v>
      </c>
      <c r="J6198" s="10" t="s">
        <v>16505</v>
      </c>
      <c r="K6198" s="10" t="s">
        <v>3527</v>
      </c>
      <c r="L6198" s="10">
        <v>2</v>
      </c>
      <c r="M6198" s="10">
        <v>166.4</v>
      </c>
      <c r="N6198" s="10">
        <v>332.8</v>
      </c>
      <c r="O6198" s="59">
        <v>0.1</v>
      </c>
      <c r="P6198" s="10">
        <v>33.28</v>
      </c>
      <c r="Q6198" s="10">
        <v>299.52</v>
      </c>
      <c r="R6198" s="10" t="s">
        <v>614</v>
      </c>
      <c r="S6198" s="10" t="s">
        <v>607</v>
      </c>
      <c r="T6198" s="59">
        <v>0.25</v>
      </c>
      <c r="U6198" s="10">
        <v>74.88</v>
      </c>
    </row>
    <row r="6199" spans="1:21" x14ac:dyDescent="0.3">
      <c r="A6199" s="10" t="s">
        <v>16504</v>
      </c>
      <c r="B6199" s="61">
        <v>44970</v>
      </c>
      <c r="C6199" s="10" t="s">
        <v>6154</v>
      </c>
      <c r="D6199" s="10" t="s">
        <v>16503</v>
      </c>
      <c r="E6199" s="10" t="s">
        <v>629</v>
      </c>
      <c r="F6199" s="10" t="s">
        <v>628</v>
      </c>
      <c r="G6199" s="10" t="s">
        <v>569</v>
      </c>
      <c r="H6199" s="10" t="s">
        <v>600</v>
      </c>
      <c r="I6199" s="10" t="s">
        <v>664</v>
      </c>
      <c r="J6199" s="10" t="s">
        <v>14965</v>
      </c>
      <c r="K6199" s="10" t="s">
        <v>16502</v>
      </c>
      <c r="L6199" s="10">
        <v>3</v>
      </c>
      <c r="M6199" s="10">
        <v>948.31</v>
      </c>
      <c r="N6199" s="10">
        <v>2844.93</v>
      </c>
      <c r="O6199" s="59">
        <v>0.1</v>
      </c>
      <c r="P6199" s="10">
        <v>284.49</v>
      </c>
      <c r="Q6199" s="10">
        <v>2560.44</v>
      </c>
      <c r="R6199" s="10" t="s">
        <v>614</v>
      </c>
      <c r="S6199" s="10" t="s">
        <v>607</v>
      </c>
      <c r="T6199" s="59">
        <v>0.15</v>
      </c>
      <c r="U6199" s="10">
        <v>384.07</v>
      </c>
    </row>
    <row r="6200" spans="1:21" x14ac:dyDescent="0.3">
      <c r="A6200" s="10" t="s">
        <v>16501</v>
      </c>
      <c r="B6200" s="61">
        <v>45163</v>
      </c>
      <c r="C6200" s="10" t="s">
        <v>729</v>
      </c>
      <c r="D6200" s="10" t="s">
        <v>16500</v>
      </c>
      <c r="E6200" s="10" t="s">
        <v>603</v>
      </c>
      <c r="F6200" s="10" t="s">
        <v>602</v>
      </c>
      <c r="G6200" s="10" t="s">
        <v>601</v>
      </c>
      <c r="H6200" s="10" t="s">
        <v>600</v>
      </c>
      <c r="I6200" s="10" t="s">
        <v>627</v>
      </c>
      <c r="J6200" s="10" t="s">
        <v>16499</v>
      </c>
      <c r="K6200" s="10" t="s">
        <v>16498</v>
      </c>
      <c r="L6200" s="10">
        <v>9</v>
      </c>
      <c r="M6200" s="10">
        <v>389.01</v>
      </c>
      <c r="N6200" s="10">
        <v>3501.09</v>
      </c>
      <c r="O6200" s="59">
        <v>0.1</v>
      </c>
      <c r="P6200" s="10">
        <v>350.11</v>
      </c>
      <c r="Q6200" s="10">
        <v>3150.98</v>
      </c>
      <c r="R6200" s="10" t="s">
        <v>614</v>
      </c>
      <c r="S6200" s="10" t="s">
        <v>607</v>
      </c>
      <c r="T6200" s="59">
        <v>0.3</v>
      </c>
      <c r="U6200" s="10">
        <v>945.29</v>
      </c>
    </row>
    <row r="6201" spans="1:21" x14ac:dyDescent="0.3">
      <c r="A6201" s="10" t="s">
        <v>16497</v>
      </c>
      <c r="B6201" s="61">
        <v>45068</v>
      </c>
      <c r="C6201" s="10" t="s">
        <v>14594</v>
      </c>
      <c r="D6201" s="10" t="s">
        <v>16496</v>
      </c>
      <c r="E6201" s="10" t="s">
        <v>581</v>
      </c>
      <c r="F6201" s="10" t="s">
        <v>83</v>
      </c>
      <c r="G6201" s="10" t="s">
        <v>601</v>
      </c>
      <c r="H6201" s="10" t="s">
        <v>600</v>
      </c>
      <c r="I6201" s="10" t="s">
        <v>627</v>
      </c>
      <c r="J6201" s="10" t="s">
        <v>16495</v>
      </c>
      <c r="K6201" s="10" t="s">
        <v>16494</v>
      </c>
      <c r="L6201" s="10">
        <v>10</v>
      </c>
      <c r="M6201" s="10">
        <v>769.24</v>
      </c>
      <c r="N6201" s="10">
        <v>7692.4</v>
      </c>
      <c r="O6201" s="59">
        <v>0</v>
      </c>
      <c r="P6201" s="10">
        <v>0</v>
      </c>
      <c r="Q6201" s="10">
        <v>7692.4</v>
      </c>
      <c r="R6201" s="10" t="s">
        <v>614</v>
      </c>
      <c r="S6201" s="10" t="s">
        <v>596</v>
      </c>
      <c r="T6201" s="59">
        <v>0.15</v>
      </c>
      <c r="U6201" s="10">
        <v>1153.8599999999999</v>
      </c>
    </row>
    <row r="6202" spans="1:21" x14ac:dyDescent="0.3">
      <c r="A6202" s="10" t="s">
        <v>16493</v>
      </c>
      <c r="B6202" s="61">
        <v>45092</v>
      </c>
      <c r="C6202" s="10" t="s">
        <v>7018</v>
      </c>
      <c r="D6202" s="10" t="s">
        <v>16492</v>
      </c>
      <c r="E6202" s="10" t="s">
        <v>603</v>
      </c>
      <c r="F6202" s="10" t="s">
        <v>658</v>
      </c>
      <c r="G6202" s="10" t="s">
        <v>569</v>
      </c>
      <c r="H6202" s="10" t="s">
        <v>579</v>
      </c>
      <c r="I6202" s="10" t="s">
        <v>722</v>
      </c>
      <c r="J6202" s="10" t="s">
        <v>9081</v>
      </c>
      <c r="K6202" s="10" t="s">
        <v>16491</v>
      </c>
      <c r="L6202" s="10">
        <v>10</v>
      </c>
      <c r="M6202" s="10">
        <v>739.86</v>
      </c>
      <c r="N6202" s="10">
        <v>7398.6</v>
      </c>
      <c r="O6202" s="59">
        <v>0.05</v>
      </c>
      <c r="P6202" s="10">
        <v>369.93</v>
      </c>
      <c r="Q6202" s="10">
        <v>7028.67</v>
      </c>
      <c r="R6202" s="10" t="s">
        <v>565</v>
      </c>
      <c r="S6202" s="10" t="s">
        <v>585</v>
      </c>
      <c r="T6202" s="59">
        <v>0.25</v>
      </c>
      <c r="U6202" s="10">
        <v>1757.17</v>
      </c>
    </row>
    <row r="6203" spans="1:21" x14ac:dyDescent="0.3">
      <c r="A6203" s="10" t="s">
        <v>16490</v>
      </c>
      <c r="B6203" s="61">
        <v>45080</v>
      </c>
      <c r="C6203" s="10" t="s">
        <v>1571</v>
      </c>
      <c r="D6203" s="10" t="s">
        <v>2423</v>
      </c>
      <c r="E6203" s="10" t="s">
        <v>592</v>
      </c>
      <c r="F6203" s="10" t="s">
        <v>591</v>
      </c>
      <c r="G6203" s="10" t="s">
        <v>601</v>
      </c>
      <c r="H6203" s="10" t="s">
        <v>579</v>
      </c>
      <c r="I6203" s="10" t="s">
        <v>578</v>
      </c>
      <c r="J6203" s="10" t="s">
        <v>16489</v>
      </c>
      <c r="K6203" s="10" t="s">
        <v>16488</v>
      </c>
      <c r="L6203" s="10">
        <v>2</v>
      </c>
      <c r="M6203" s="10">
        <v>387.01</v>
      </c>
      <c r="N6203" s="10">
        <v>774.02</v>
      </c>
      <c r="O6203" s="59">
        <v>0.2</v>
      </c>
      <c r="P6203" s="10">
        <v>154.80000000000001</v>
      </c>
      <c r="Q6203" s="10">
        <v>619.22</v>
      </c>
      <c r="R6203" s="10" t="s">
        <v>565</v>
      </c>
      <c r="S6203" s="10" t="s">
        <v>607</v>
      </c>
      <c r="T6203" s="59">
        <v>0.25</v>
      </c>
      <c r="U6203" s="10">
        <v>154.81</v>
      </c>
    </row>
    <row r="6204" spans="1:21" x14ac:dyDescent="0.3">
      <c r="A6204" s="10" t="s">
        <v>16487</v>
      </c>
      <c r="B6204" s="61">
        <v>45330</v>
      </c>
      <c r="C6204" s="10" t="s">
        <v>16486</v>
      </c>
      <c r="D6204" s="10" t="s">
        <v>16485</v>
      </c>
      <c r="E6204" s="10" t="s">
        <v>592</v>
      </c>
      <c r="F6204" s="10" t="s">
        <v>18</v>
      </c>
      <c r="G6204" s="10" t="s">
        <v>569</v>
      </c>
      <c r="H6204" s="10" t="s">
        <v>590</v>
      </c>
      <c r="I6204" s="10" t="s">
        <v>748</v>
      </c>
      <c r="J6204" s="10" t="s">
        <v>16484</v>
      </c>
      <c r="K6204" s="10" t="s">
        <v>16483</v>
      </c>
      <c r="L6204" s="10">
        <v>10</v>
      </c>
      <c r="M6204" s="10">
        <v>266.49</v>
      </c>
      <c r="N6204" s="10">
        <v>2664.9</v>
      </c>
      <c r="O6204" s="59">
        <v>0.2</v>
      </c>
      <c r="P6204" s="10">
        <v>532.98</v>
      </c>
      <c r="Q6204" s="10">
        <v>2131.92</v>
      </c>
      <c r="R6204" s="10" t="s">
        <v>586</v>
      </c>
      <c r="S6204" s="10" t="s">
        <v>596</v>
      </c>
      <c r="T6204" s="59">
        <v>0.15</v>
      </c>
      <c r="U6204" s="10">
        <v>319.79000000000002</v>
      </c>
    </row>
    <row r="6205" spans="1:21" x14ac:dyDescent="0.3">
      <c r="A6205" s="10" t="s">
        <v>16482</v>
      </c>
      <c r="B6205" s="61">
        <v>45066</v>
      </c>
      <c r="C6205" s="10" t="s">
        <v>4269</v>
      </c>
      <c r="D6205" s="10" t="s">
        <v>16481</v>
      </c>
      <c r="E6205" s="10" t="s">
        <v>629</v>
      </c>
      <c r="F6205" s="10" t="s">
        <v>759</v>
      </c>
      <c r="G6205" s="10" t="s">
        <v>569</v>
      </c>
      <c r="H6205" s="10" t="s">
        <v>600</v>
      </c>
      <c r="I6205" s="10" t="s">
        <v>599</v>
      </c>
      <c r="J6205" s="10" t="s">
        <v>16480</v>
      </c>
      <c r="K6205" s="10" t="s">
        <v>16479</v>
      </c>
      <c r="L6205" s="10">
        <v>9</v>
      </c>
      <c r="M6205" s="10">
        <v>868.79</v>
      </c>
      <c r="N6205" s="10">
        <v>7819.11</v>
      </c>
      <c r="O6205" s="59">
        <v>0</v>
      </c>
      <c r="P6205" s="10">
        <v>0</v>
      </c>
      <c r="Q6205" s="10">
        <v>7819.11</v>
      </c>
      <c r="R6205" s="10" t="s">
        <v>614</v>
      </c>
      <c r="S6205" s="10" t="s">
        <v>596</v>
      </c>
      <c r="T6205" s="59">
        <v>0.25</v>
      </c>
      <c r="U6205" s="10">
        <v>1954.78</v>
      </c>
    </row>
    <row r="6206" spans="1:21" x14ac:dyDescent="0.3">
      <c r="A6206" s="10" t="s">
        <v>16478</v>
      </c>
      <c r="B6206" s="61">
        <v>44954</v>
      </c>
      <c r="C6206" s="10" t="s">
        <v>12563</v>
      </c>
      <c r="D6206" s="10" t="s">
        <v>16477</v>
      </c>
      <c r="E6206" s="10" t="s">
        <v>603</v>
      </c>
      <c r="F6206" s="10" t="s">
        <v>636</v>
      </c>
      <c r="G6206" s="10" t="s">
        <v>569</v>
      </c>
      <c r="H6206" s="10" t="s">
        <v>600</v>
      </c>
      <c r="I6206" s="10" t="s">
        <v>627</v>
      </c>
      <c r="J6206" s="10" t="s">
        <v>16476</v>
      </c>
      <c r="K6206" s="10" t="s">
        <v>4502</v>
      </c>
      <c r="L6206" s="10">
        <v>2</v>
      </c>
      <c r="M6206" s="10">
        <v>275.35000000000002</v>
      </c>
      <c r="N6206" s="10">
        <v>550.70000000000005</v>
      </c>
      <c r="O6206" s="59">
        <v>0.1</v>
      </c>
      <c r="P6206" s="10">
        <v>55.07</v>
      </c>
      <c r="Q6206" s="10">
        <v>495.63</v>
      </c>
      <c r="R6206" s="10" t="s">
        <v>575</v>
      </c>
      <c r="S6206" s="10" t="s">
        <v>596</v>
      </c>
      <c r="T6206" s="59">
        <v>0.25</v>
      </c>
      <c r="U6206" s="10">
        <v>123.91</v>
      </c>
    </row>
    <row r="6207" spans="1:21" x14ac:dyDescent="0.3">
      <c r="A6207" s="10" t="s">
        <v>16475</v>
      </c>
      <c r="B6207" s="61">
        <v>45093</v>
      </c>
      <c r="C6207" s="10" t="s">
        <v>16474</v>
      </c>
      <c r="D6207" s="10" t="s">
        <v>15294</v>
      </c>
      <c r="E6207" s="10" t="s">
        <v>571</v>
      </c>
      <c r="F6207" s="10" t="s">
        <v>570</v>
      </c>
      <c r="G6207" s="10" t="s">
        <v>569</v>
      </c>
      <c r="H6207" s="10" t="s">
        <v>579</v>
      </c>
      <c r="I6207" s="10" t="s">
        <v>711</v>
      </c>
      <c r="J6207" s="10" t="s">
        <v>16473</v>
      </c>
      <c r="K6207" s="10" t="s">
        <v>10543</v>
      </c>
      <c r="L6207" s="10">
        <v>5</v>
      </c>
      <c r="M6207" s="10">
        <v>166.5</v>
      </c>
      <c r="N6207" s="10">
        <v>832.5</v>
      </c>
      <c r="O6207" s="59">
        <v>0.05</v>
      </c>
      <c r="P6207" s="10">
        <v>41.62</v>
      </c>
      <c r="Q6207" s="10">
        <v>790.88</v>
      </c>
      <c r="R6207" s="10" t="s">
        <v>614</v>
      </c>
      <c r="S6207" s="10" t="s">
        <v>564</v>
      </c>
      <c r="T6207" s="59">
        <v>0.15</v>
      </c>
      <c r="U6207" s="10">
        <v>118.63</v>
      </c>
    </row>
    <row r="6208" spans="1:21" x14ac:dyDescent="0.3">
      <c r="A6208" s="10" t="s">
        <v>16472</v>
      </c>
      <c r="B6208" s="61">
        <v>45286</v>
      </c>
      <c r="C6208" s="10" t="s">
        <v>16471</v>
      </c>
      <c r="D6208" s="10" t="s">
        <v>16470</v>
      </c>
      <c r="E6208" s="10" t="s">
        <v>592</v>
      </c>
      <c r="F6208" s="10" t="s">
        <v>591</v>
      </c>
      <c r="G6208" s="10" t="s">
        <v>569</v>
      </c>
      <c r="H6208" s="10" t="s">
        <v>600</v>
      </c>
      <c r="I6208" s="10" t="s">
        <v>664</v>
      </c>
      <c r="J6208" s="10" t="s">
        <v>11425</v>
      </c>
      <c r="K6208" s="10" t="s">
        <v>15526</v>
      </c>
      <c r="L6208" s="10">
        <v>5</v>
      </c>
      <c r="M6208" s="10">
        <v>699.82</v>
      </c>
      <c r="N6208" s="10">
        <v>3499.1</v>
      </c>
      <c r="O6208" s="59">
        <v>0.2</v>
      </c>
      <c r="P6208" s="10">
        <v>699.82</v>
      </c>
      <c r="Q6208" s="10">
        <v>2799.28</v>
      </c>
      <c r="R6208" s="10" t="s">
        <v>565</v>
      </c>
      <c r="S6208" s="10" t="s">
        <v>607</v>
      </c>
      <c r="T6208" s="59">
        <v>0.3</v>
      </c>
      <c r="U6208" s="10">
        <v>839.78</v>
      </c>
    </row>
    <row r="6209" spans="1:21" x14ac:dyDescent="0.3">
      <c r="A6209" s="10" t="s">
        <v>16469</v>
      </c>
      <c r="B6209" s="61">
        <v>45030</v>
      </c>
      <c r="C6209" s="10" t="s">
        <v>7228</v>
      </c>
      <c r="D6209" s="10" t="s">
        <v>16468</v>
      </c>
      <c r="E6209" s="10" t="s">
        <v>571</v>
      </c>
      <c r="F6209" s="10" t="s">
        <v>685</v>
      </c>
      <c r="G6209" s="10" t="s">
        <v>569</v>
      </c>
      <c r="H6209" s="10" t="s">
        <v>579</v>
      </c>
      <c r="I6209" s="10" t="s">
        <v>578</v>
      </c>
      <c r="J6209" s="10" t="s">
        <v>16467</v>
      </c>
      <c r="K6209" s="10" t="s">
        <v>16466</v>
      </c>
      <c r="L6209" s="10">
        <v>9</v>
      </c>
      <c r="M6209" s="10">
        <v>294.10000000000002</v>
      </c>
      <c r="N6209" s="10">
        <v>2646.9</v>
      </c>
      <c r="O6209" s="59">
        <v>0</v>
      </c>
      <c r="P6209" s="10">
        <v>0</v>
      </c>
      <c r="Q6209" s="10">
        <v>2646.9</v>
      </c>
      <c r="R6209" s="10" t="s">
        <v>575</v>
      </c>
      <c r="S6209" s="10" t="s">
        <v>564</v>
      </c>
      <c r="T6209" s="59">
        <v>0.3</v>
      </c>
      <c r="U6209" s="10">
        <v>794.07</v>
      </c>
    </row>
    <row r="6210" spans="1:21" x14ac:dyDescent="0.3">
      <c r="A6210" s="10" t="s">
        <v>16465</v>
      </c>
      <c r="B6210" s="61">
        <v>45004</v>
      </c>
      <c r="C6210" s="10" t="s">
        <v>16464</v>
      </c>
      <c r="D6210" s="10" t="s">
        <v>3218</v>
      </c>
      <c r="E6210" s="10" t="s">
        <v>581</v>
      </c>
      <c r="F6210" s="10" t="s">
        <v>83</v>
      </c>
      <c r="G6210" s="10" t="s">
        <v>601</v>
      </c>
      <c r="H6210" s="10" t="s">
        <v>600</v>
      </c>
      <c r="I6210" s="10" t="s">
        <v>599</v>
      </c>
      <c r="J6210" s="10" t="s">
        <v>16463</v>
      </c>
      <c r="K6210" s="10" t="s">
        <v>16462</v>
      </c>
      <c r="L6210" s="10">
        <v>6</v>
      </c>
      <c r="M6210" s="10">
        <v>998.51</v>
      </c>
      <c r="N6210" s="10">
        <v>5991.06</v>
      </c>
      <c r="O6210" s="59">
        <v>0</v>
      </c>
      <c r="P6210" s="10">
        <v>0</v>
      </c>
      <c r="Q6210" s="10">
        <v>5991.06</v>
      </c>
      <c r="R6210" s="10" t="s">
        <v>575</v>
      </c>
      <c r="S6210" s="10" t="s">
        <v>607</v>
      </c>
      <c r="T6210" s="59">
        <v>0.15</v>
      </c>
      <c r="U6210" s="10">
        <v>898.66</v>
      </c>
    </row>
    <row r="6211" spans="1:21" x14ac:dyDescent="0.3">
      <c r="A6211" s="10" t="s">
        <v>16461</v>
      </c>
      <c r="B6211" s="61">
        <v>45228</v>
      </c>
      <c r="C6211" s="10" t="s">
        <v>2030</v>
      </c>
      <c r="D6211" s="10" t="s">
        <v>16460</v>
      </c>
      <c r="E6211" s="10" t="s">
        <v>592</v>
      </c>
      <c r="F6211" s="10" t="s">
        <v>591</v>
      </c>
      <c r="G6211" s="10" t="s">
        <v>601</v>
      </c>
      <c r="H6211" s="10" t="s">
        <v>600</v>
      </c>
      <c r="I6211" s="10" t="s">
        <v>599</v>
      </c>
      <c r="J6211" s="10" t="s">
        <v>2065</v>
      </c>
      <c r="K6211" s="10" t="s">
        <v>16459</v>
      </c>
      <c r="L6211" s="10">
        <v>9</v>
      </c>
      <c r="M6211" s="10">
        <v>776.89</v>
      </c>
      <c r="N6211" s="10">
        <v>6992.01</v>
      </c>
      <c r="O6211" s="59">
        <v>0.2</v>
      </c>
      <c r="P6211" s="10">
        <v>1398.4</v>
      </c>
      <c r="Q6211" s="10">
        <v>5593.61</v>
      </c>
      <c r="R6211" s="10" t="s">
        <v>614</v>
      </c>
      <c r="S6211" s="10" t="s">
        <v>585</v>
      </c>
      <c r="T6211" s="59">
        <v>0.25</v>
      </c>
      <c r="U6211" s="10">
        <v>1398.4</v>
      </c>
    </row>
    <row r="6212" spans="1:21" x14ac:dyDescent="0.3">
      <c r="A6212" s="10" t="s">
        <v>16458</v>
      </c>
      <c r="B6212" s="61">
        <v>44968</v>
      </c>
      <c r="C6212" s="10" t="s">
        <v>9785</v>
      </c>
      <c r="D6212" s="10" t="s">
        <v>16457</v>
      </c>
      <c r="E6212" s="10" t="s">
        <v>592</v>
      </c>
      <c r="F6212" s="10" t="s">
        <v>591</v>
      </c>
      <c r="G6212" s="10" t="s">
        <v>569</v>
      </c>
      <c r="H6212" s="10" t="s">
        <v>600</v>
      </c>
      <c r="I6212" s="10" t="s">
        <v>599</v>
      </c>
      <c r="J6212" s="10" t="s">
        <v>16456</v>
      </c>
      <c r="K6212" s="10" t="s">
        <v>16455</v>
      </c>
      <c r="L6212" s="10">
        <v>1</v>
      </c>
      <c r="M6212" s="10">
        <v>126.07</v>
      </c>
      <c r="N6212" s="10">
        <v>126.07</v>
      </c>
      <c r="O6212" s="59">
        <v>0.05</v>
      </c>
      <c r="P6212" s="10">
        <v>6.3</v>
      </c>
      <c r="Q6212" s="10">
        <v>119.77</v>
      </c>
      <c r="R6212" s="10" t="s">
        <v>575</v>
      </c>
      <c r="S6212" s="10" t="s">
        <v>607</v>
      </c>
      <c r="T6212" s="59">
        <v>0.25</v>
      </c>
      <c r="U6212" s="10">
        <v>29.94</v>
      </c>
    </row>
    <row r="6213" spans="1:21" x14ac:dyDescent="0.3">
      <c r="A6213" s="10" t="s">
        <v>16454</v>
      </c>
      <c r="B6213" s="61">
        <v>44960</v>
      </c>
      <c r="C6213" s="10" t="s">
        <v>16453</v>
      </c>
      <c r="D6213" s="10" t="s">
        <v>3025</v>
      </c>
      <c r="E6213" s="10" t="s">
        <v>629</v>
      </c>
      <c r="F6213" s="10" t="s">
        <v>628</v>
      </c>
      <c r="G6213" s="10" t="s">
        <v>569</v>
      </c>
      <c r="H6213" s="10" t="s">
        <v>600</v>
      </c>
      <c r="I6213" s="10" t="s">
        <v>599</v>
      </c>
      <c r="J6213" s="10" t="s">
        <v>16452</v>
      </c>
      <c r="K6213" s="10" t="s">
        <v>16451</v>
      </c>
      <c r="L6213" s="10">
        <v>4</v>
      </c>
      <c r="M6213" s="10">
        <v>173.99</v>
      </c>
      <c r="N6213" s="10">
        <v>695.96</v>
      </c>
      <c r="O6213" s="59">
        <v>0.1</v>
      </c>
      <c r="P6213" s="10">
        <v>69.599999999999994</v>
      </c>
      <c r="Q6213" s="10">
        <v>626.36</v>
      </c>
      <c r="R6213" s="10" t="s">
        <v>565</v>
      </c>
      <c r="S6213" s="10" t="s">
        <v>596</v>
      </c>
      <c r="T6213" s="59">
        <v>0.15</v>
      </c>
      <c r="U6213" s="10">
        <v>93.95</v>
      </c>
    </row>
    <row r="6214" spans="1:21" x14ac:dyDescent="0.3">
      <c r="A6214" s="10" t="s">
        <v>16450</v>
      </c>
      <c r="B6214" s="61">
        <v>45203</v>
      </c>
      <c r="C6214" s="10" t="s">
        <v>12543</v>
      </c>
      <c r="D6214" s="10" t="s">
        <v>16449</v>
      </c>
      <c r="E6214" s="10" t="s">
        <v>629</v>
      </c>
      <c r="F6214" s="10" t="s">
        <v>628</v>
      </c>
      <c r="G6214" s="10" t="s">
        <v>569</v>
      </c>
      <c r="H6214" s="10" t="s">
        <v>544</v>
      </c>
      <c r="I6214" s="10" t="s">
        <v>10</v>
      </c>
      <c r="J6214" s="10" t="s">
        <v>16448</v>
      </c>
      <c r="K6214" s="10" t="s">
        <v>16447</v>
      </c>
      <c r="L6214" s="10">
        <v>1</v>
      </c>
      <c r="M6214" s="10">
        <v>226.75</v>
      </c>
      <c r="N6214" s="10">
        <v>226.75</v>
      </c>
      <c r="O6214" s="59">
        <v>0</v>
      </c>
      <c r="P6214" s="10">
        <v>0</v>
      </c>
      <c r="Q6214" s="10">
        <v>226.75</v>
      </c>
      <c r="R6214" s="10" t="s">
        <v>614</v>
      </c>
      <c r="S6214" s="10" t="s">
        <v>585</v>
      </c>
      <c r="T6214" s="59">
        <v>0.15</v>
      </c>
      <c r="U6214" s="10">
        <v>34.01</v>
      </c>
    </row>
    <row r="6215" spans="1:21" x14ac:dyDescent="0.3">
      <c r="A6215" s="10" t="s">
        <v>16446</v>
      </c>
      <c r="B6215" s="61">
        <v>45213</v>
      </c>
      <c r="C6215" s="10" t="s">
        <v>16445</v>
      </c>
      <c r="D6215" s="10" t="s">
        <v>16444</v>
      </c>
      <c r="E6215" s="10" t="s">
        <v>592</v>
      </c>
      <c r="F6215" s="10" t="s">
        <v>591</v>
      </c>
      <c r="G6215" s="10" t="s">
        <v>569</v>
      </c>
      <c r="H6215" s="10" t="s">
        <v>600</v>
      </c>
      <c r="I6215" s="10" t="s">
        <v>599</v>
      </c>
      <c r="J6215" s="10" t="s">
        <v>16443</v>
      </c>
      <c r="K6215" s="10" t="s">
        <v>16442</v>
      </c>
      <c r="L6215" s="10">
        <v>6</v>
      </c>
      <c r="M6215" s="10">
        <v>759.35</v>
      </c>
      <c r="N6215" s="10">
        <v>4556.1000000000004</v>
      </c>
      <c r="O6215" s="59">
        <v>0.1</v>
      </c>
      <c r="P6215" s="10">
        <v>455.61</v>
      </c>
      <c r="Q6215" s="10">
        <v>4100.49</v>
      </c>
      <c r="R6215" s="10" t="s">
        <v>614</v>
      </c>
      <c r="S6215" s="10" t="s">
        <v>596</v>
      </c>
      <c r="T6215" s="59">
        <v>0.25</v>
      </c>
      <c r="U6215" s="10">
        <v>1025.1199999999999</v>
      </c>
    </row>
    <row r="6216" spans="1:21" x14ac:dyDescent="0.3">
      <c r="A6216" s="10" t="s">
        <v>16441</v>
      </c>
      <c r="B6216" s="61">
        <v>45316</v>
      </c>
      <c r="C6216" s="10" t="s">
        <v>16440</v>
      </c>
      <c r="D6216" s="10" t="s">
        <v>4491</v>
      </c>
      <c r="E6216" s="10" t="s">
        <v>629</v>
      </c>
      <c r="F6216" s="10" t="s">
        <v>790</v>
      </c>
      <c r="G6216" s="10" t="s">
        <v>601</v>
      </c>
      <c r="H6216" s="10" t="s">
        <v>544</v>
      </c>
      <c r="I6216" s="10" t="s">
        <v>10</v>
      </c>
      <c r="J6216" s="10" t="s">
        <v>16439</v>
      </c>
      <c r="K6216" s="10" t="s">
        <v>4786</v>
      </c>
      <c r="L6216" s="10">
        <v>10</v>
      </c>
      <c r="M6216" s="10">
        <v>183.33</v>
      </c>
      <c r="N6216" s="10">
        <v>1833.3</v>
      </c>
      <c r="O6216" s="59">
        <v>0.1</v>
      </c>
      <c r="P6216" s="10">
        <v>183.33</v>
      </c>
      <c r="Q6216" s="10">
        <v>1649.97</v>
      </c>
      <c r="R6216" s="10" t="s">
        <v>614</v>
      </c>
      <c r="S6216" s="10" t="s">
        <v>585</v>
      </c>
      <c r="T6216" s="59">
        <v>0.25</v>
      </c>
      <c r="U6216" s="10">
        <v>412.49</v>
      </c>
    </row>
    <row r="6217" spans="1:21" x14ac:dyDescent="0.3">
      <c r="A6217" s="10" t="s">
        <v>16438</v>
      </c>
      <c r="B6217" s="61">
        <v>45337</v>
      </c>
      <c r="C6217" s="10" t="s">
        <v>16437</v>
      </c>
      <c r="D6217" s="10" t="s">
        <v>16436</v>
      </c>
      <c r="E6217" s="10" t="s">
        <v>603</v>
      </c>
      <c r="F6217" s="10" t="s">
        <v>602</v>
      </c>
      <c r="G6217" s="10" t="s">
        <v>569</v>
      </c>
      <c r="H6217" s="10" t="s">
        <v>600</v>
      </c>
      <c r="I6217" s="10" t="s">
        <v>664</v>
      </c>
      <c r="J6217" s="10" t="s">
        <v>16435</v>
      </c>
      <c r="K6217" s="10" t="s">
        <v>16434</v>
      </c>
      <c r="L6217" s="10">
        <v>3</v>
      </c>
      <c r="M6217" s="10">
        <v>158.77000000000001</v>
      </c>
      <c r="N6217" s="10">
        <v>476.31</v>
      </c>
      <c r="O6217" s="59">
        <v>0.05</v>
      </c>
      <c r="P6217" s="10">
        <v>23.82</v>
      </c>
      <c r="Q6217" s="10">
        <v>452.49</v>
      </c>
      <c r="R6217" s="10" t="s">
        <v>575</v>
      </c>
      <c r="S6217" s="10" t="s">
        <v>596</v>
      </c>
      <c r="T6217" s="59">
        <v>0.25</v>
      </c>
      <c r="U6217" s="10">
        <v>113.12</v>
      </c>
    </row>
    <row r="6218" spans="1:21" x14ac:dyDescent="0.3">
      <c r="A6218" s="10" t="s">
        <v>16433</v>
      </c>
      <c r="B6218" s="61">
        <v>44951</v>
      </c>
      <c r="C6218" s="10" t="s">
        <v>10571</v>
      </c>
      <c r="D6218" s="10" t="s">
        <v>16432</v>
      </c>
      <c r="E6218" s="10" t="s">
        <v>629</v>
      </c>
      <c r="F6218" s="10" t="s">
        <v>790</v>
      </c>
      <c r="G6218" s="10" t="s">
        <v>601</v>
      </c>
      <c r="H6218" s="10" t="s">
        <v>544</v>
      </c>
      <c r="I6218" s="10" t="s">
        <v>10</v>
      </c>
      <c r="J6218" s="10" t="s">
        <v>16431</v>
      </c>
      <c r="K6218" s="10" t="s">
        <v>16430</v>
      </c>
      <c r="L6218" s="10">
        <v>3</v>
      </c>
      <c r="M6218" s="10">
        <v>984.92</v>
      </c>
      <c r="N6218" s="10">
        <v>2954.76</v>
      </c>
      <c r="O6218" s="59">
        <v>0.1</v>
      </c>
      <c r="P6218" s="10">
        <v>295.48</v>
      </c>
      <c r="Q6218" s="10">
        <v>2659.28</v>
      </c>
      <c r="R6218" s="10" t="s">
        <v>614</v>
      </c>
      <c r="S6218" s="10" t="s">
        <v>585</v>
      </c>
      <c r="T6218" s="59">
        <v>0.3</v>
      </c>
      <c r="U6218" s="10">
        <v>797.78</v>
      </c>
    </row>
    <row r="6219" spans="1:21" x14ac:dyDescent="0.3">
      <c r="A6219" s="10" t="s">
        <v>16429</v>
      </c>
      <c r="B6219" s="61">
        <v>45291</v>
      </c>
      <c r="C6219" s="10" t="s">
        <v>16428</v>
      </c>
      <c r="D6219" s="10" t="s">
        <v>13499</v>
      </c>
      <c r="E6219" s="10" t="s">
        <v>592</v>
      </c>
      <c r="F6219" s="10" t="s">
        <v>18</v>
      </c>
      <c r="G6219" s="10" t="s">
        <v>601</v>
      </c>
      <c r="H6219" s="10" t="s">
        <v>579</v>
      </c>
      <c r="I6219" s="10" t="s">
        <v>711</v>
      </c>
      <c r="J6219" s="10" t="s">
        <v>9144</v>
      </c>
      <c r="K6219" s="10" t="s">
        <v>13446</v>
      </c>
      <c r="L6219" s="10">
        <v>9</v>
      </c>
      <c r="M6219" s="10">
        <v>320.2</v>
      </c>
      <c r="N6219" s="10">
        <v>2881.8</v>
      </c>
      <c r="O6219" s="59">
        <v>0</v>
      </c>
      <c r="P6219" s="10">
        <v>0</v>
      </c>
      <c r="Q6219" s="10">
        <v>2881.8</v>
      </c>
      <c r="R6219" s="10" t="s">
        <v>575</v>
      </c>
      <c r="S6219" s="10" t="s">
        <v>564</v>
      </c>
      <c r="T6219" s="59">
        <v>0.25</v>
      </c>
      <c r="U6219" s="10">
        <v>720.45</v>
      </c>
    </row>
    <row r="6220" spans="1:21" x14ac:dyDescent="0.3">
      <c r="A6220" s="10" t="s">
        <v>16427</v>
      </c>
      <c r="B6220" s="61">
        <v>44967</v>
      </c>
      <c r="C6220" s="10" t="s">
        <v>16426</v>
      </c>
      <c r="D6220" s="10" t="s">
        <v>16425</v>
      </c>
      <c r="E6220" s="10" t="s">
        <v>581</v>
      </c>
      <c r="F6220" s="10" t="s">
        <v>580</v>
      </c>
      <c r="G6220" s="10" t="s">
        <v>569</v>
      </c>
      <c r="H6220" s="10" t="s">
        <v>544</v>
      </c>
      <c r="I6220" s="10" t="s">
        <v>10</v>
      </c>
      <c r="J6220" s="10" t="s">
        <v>16424</v>
      </c>
      <c r="K6220" s="10" t="s">
        <v>6937</v>
      </c>
      <c r="L6220" s="10">
        <v>6</v>
      </c>
      <c r="M6220" s="10">
        <v>883.86</v>
      </c>
      <c r="N6220" s="10">
        <v>5303.16</v>
      </c>
      <c r="O6220" s="59">
        <v>0.2</v>
      </c>
      <c r="P6220" s="10">
        <v>1060.6300000000001</v>
      </c>
      <c r="Q6220" s="10">
        <v>4242.53</v>
      </c>
      <c r="R6220" s="10" t="s">
        <v>575</v>
      </c>
      <c r="S6220" s="10" t="s">
        <v>607</v>
      </c>
      <c r="T6220" s="59">
        <v>0.15</v>
      </c>
      <c r="U6220" s="10">
        <v>636.38</v>
      </c>
    </row>
    <row r="6221" spans="1:21" x14ac:dyDescent="0.3">
      <c r="A6221" s="10" t="s">
        <v>16423</v>
      </c>
      <c r="B6221" s="61">
        <v>45327</v>
      </c>
      <c r="C6221" s="10" t="s">
        <v>8304</v>
      </c>
      <c r="D6221" s="10" t="s">
        <v>11705</v>
      </c>
      <c r="E6221" s="10" t="s">
        <v>592</v>
      </c>
      <c r="F6221" s="10" t="s">
        <v>591</v>
      </c>
      <c r="G6221" s="10" t="s">
        <v>601</v>
      </c>
      <c r="H6221" s="10" t="s">
        <v>590</v>
      </c>
      <c r="I6221" s="10" t="s">
        <v>589</v>
      </c>
      <c r="J6221" s="10" t="s">
        <v>16422</v>
      </c>
      <c r="K6221" s="10" t="s">
        <v>12330</v>
      </c>
      <c r="L6221" s="10">
        <v>6</v>
      </c>
      <c r="M6221" s="10">
        <v>738.41</v>
      </c>
      <c r="N6221" s="10">
        <v>4430.46</v>
      </c>
      <c r="O6221" s="59">
        <v>0</v>
      </c>
      <c r="P6221" s="10">
        <v>0</v>
      </c>
      <c r="Q6221" s="10">
        <v>4430.46</v>
      </c>
      <c r="R6221" s="10" t="s">
        <v>575</v>
      </c>
      <c r="S6221" s="10" t="s">
        <v>596</v>
      </c>
      <c r="T6221" s="59">
        <v>0.25</v>
      </c>
      <c r="U6221" s="10">
        <v>1107.6199999999999</v>
      </c>
    </row>
    <row r="6222" spans="1:21" x14ac:dyDescent="0.3">
      <c r="A6222" s="10" t="s">
        <v>16421</v>
      </c>
      <c r="B6222" s="61">
        <v>45150</v>
      </c>
      <c r="C6222" s="10" t="s">
        <v>16420</v>
      </c>
      <c r="D6222" s="10" t="s">
        <v>12403</v>
      </c>
      <c r="E6222" s="10" t="s">
        <v>603</v>
      </c>
      <c r="F6222" s="10" t="s">
        <v>658</v>
      </c>
      <c r="G6222" s="10" t="s">
        <v>569</v>
      </c>
      <c r="H6222" s="10" t="s">
        <v>590</v>
      </c>
      <c r="I6222" s="10" t="s">
        <v>589</v>
      </c>
      <c r="J6222" s="10" t="s">
        <v>16419</v>
      </c>
      <c r="K6222" s="10" t="s">
        <v>16418</v>
      </c>
      <c r="L6222" s="10">
        <v>10</v>
      </c>
      <c r="M6222" s="10">
        <v>990.37</v>
      </c>
      <c r="N6222" s="10">
        <v>9903.7000000000007</v>
      </c>
      <c r="O6222" s="59">
        <v>0.2</v>
      </c>
      <c r="P6222" s="10">
        <v>1980.74</v>
      </c>
      <c r="Q6222" s="10">
        <v>7922.96</v>
      </c>
      <c r="R6222" s="10" t="s">
        <v>586</v>
      </c>
      <c r="S6222" s="10" t="s">
        <v>585</v>
      </c>
      <c r="T6222" s="59">
        <v>0.3</v>
      </c>
      <c r="U6222" s="10">
        <v>2376.89</v>
      </c>
    </row>
    <row r="6223" spans="1:21" x14ac:dyDescent="0.3">
      <c r="A6223" s="10" t="s">
        <v>16417</v>
      </c>
      <c r="B6223" s="61">
        <v>45030</v>
      </c>
      <c r="C6223" s="10" t="s">
        <v>8939</v>
      </c>
      <c r="D6223" s="10" t="s">
        <v>16416</v>
      </c>
      <c r="E6223" s="10" t="s">
        <v>629</v>
      </c>
      <c r="F6223" s="10" t="s">
        <v>628</v>
      </c>
      <c r="G6223" s="10" t="s">
        <v>601</v>
      </c>
      <c r="H6223" s="10" t="s">
        <v>590</v>
      </c>
      <c r="I6223" s="10" t="s">
        <v>635</v>
      </c>
      <c r="J6223" s="10" t="s">
        <v>10258</v>
      </c>
      <c r="K6223" s="10" t="s">
        <v>16415</v>
      </c>
      <c r="L6223" s="10">
        <v>7</v>
      </c>
      <c r="M6223" s="10">
        <v>578.48</v>
      </c>
      <c r="N6223" s="10">
        <v>4049.36</v>
      </c>
      <c r="O6223" s="59">
        <v>0.05</v>
      </c>
      <c r="P6223" s="10">
        <v>202.47</v>
      </c>
      <c r="Q6223" s="10">
        <v>3846.89</v>
      </c>
      <c r="R6223" s="10" t="s">
        <v>565</v>
      </c>
      <c r="S6223" s="10" t="s">
        <v>596</v>
      </c>
      <c r="T6223" s="59">
        <v>0.15</v>
      </c>
      <c r="U6223" s="10">
        <v>577.03</v>
      </c>
    </row>
    <row r="6224" spans="1:21" x14ac:dyDescent="0.3">
      <c r="A6224" s="10" t="s">
        <v>16414</v>
      </c>
      <c r="B6224" s="61">
        <v>45214</v>
      </c>
      <c r="C6224" s="10" t="s">
        <v>930</v>
      </c>
      <c r="D6224" s="10" t="s">
        <v>16413</v>
      </c>
      <c r="E6224" s="10" t="s">
        <v>581</v>
      </c>
      <c r="F6224" s="10" t="s">
        <v>7</v>
      </c>
      <c r="G6224" s="10" t="s">
        <v>569</v>
      </c>
      <c r="H6224" s="10" t="s">
        <v>544</v>
      </c>
      <c r="I6224" s="10" t="s">
        <v>10</v>
      </c>
      <c r="J6224" s="10" t="s">
        <v>16112</v>
      </c>
      <c r="K6224" s="10" t="s">
        <v>16412</v>
      </c>
      <c r="L6224" s="10">
        <v>4</v>
      </c>
      <c r="M6224" s="10">
        <v>535.82000000000005</v>
      </c>
      <c r="N6224" s="10">
        <v>2143.2800000000002</v>
      </c>
      <c r="O6224" s="59">
        <v>0</v>
      </c>
      <c r="P6224" s="10">
        <v>0</v>
      </c>
      <c r="Q6224" s="10">
        <v>2143.2800000000002</v>
      </c>
      <c r="R6224" s="10" t="s">
        <v>614</v>
      </c>
      <c r="S6224" s="10" t="s">
        <v>564</v>
      </c>
      <c r="T6224" s="59">
        <v>0.25</v>
      </c>
      <c r="U6224" s="10">
        <v>535.82000000000005</v>
      </c>
    </row>
    <row r="6225" spans="1:21" x14ac:dyDescent="0.3">
      <c r="A6225" s="10" t="s">
        <v>16411</v>
      </c>
      <c r="B6225" s="61">
        <v>45166</v>
      </c>
      <c r="C6225" s="10" t="s">
        <v>8056</v>
      </c>
      <c r="D6225" s="10" t="s">
        <v>16410</v>
      </c>
      <c r="E6225" s="10" t="s">
        <v>571</v>
      </c>
      <c r="F6225" s="10" t="s">
        <v>570</v>
      </c>
      <c r="G6225" s="10" t="s">
        <v>601</v>
      </c>
      <c r="H6225" s="10" t="s">
        <v>579</v>
      </c>
      <c r="I6225" s="10" t="s">
        <v>722</v>
      </c>
      <c r="J6225" s="10" t="s">
        <v>5668</v>
      </c>
      <c r="K6225" s="10" t="s">
        <v>16409</v>
      </c>
      <c r="L6225" s="10">
        <v>8</v>
      </c>
      <c r="M6225" s="10">
        <v>122.65</v>
      </c>
      <c r="N6225" s="10">
        <v>981.2</v>
      </c>
      <c r="O6225" s="59">
        <v>0.2</v>
      </c>
      <c r="P6225" s="10">
        <v>196.24</v>
      </c>
      <c r="Q6225" s="10">
        <v>784.96</v>
      </c>
      <c r="R6225" s="10" t="s">
        <v>614</v>
      </c>
      <c r="S6225" s="10" t="s">
        <v>596</v>
      </c>
      <c r="T6225" s="59">
        <v>0.15</v>
      </c>
      <c r="U6225" s="10">
        <v>117.74</v>
      </c>
    </row>
    <row r="6226" spans="1:21" x14ac:dyDescent="0.3">
      <c r="A6226" s="10" t="s">
        <v>16408</v>
      </c>
      <c r="B6226" s="61">
        <v>45188</v>
      </c>
      <c r="C6226" s="10" t="s">
        <v>16407</v>
      </c>
      <c r="D6226" s="10" t="s">
        <v>11264</v>
      </c>
      <c r="E6226" s="10" t="s">
        <v>603</v>
      </c>
      <c r="F6226" s="10" t="s">
        <v>658</v>
      </c>
      <c r="G6226" s="10" t="s">
        <v>601</v>
      </c>
      <c r="H6226" s="10" t="s">
        <v>544</v>
      </c>
      <c r="I6226" s="10" t="s">
        <v>10</v>
      </c>
      <c r="J6226" s="10" t="s">
        <v>16406</v>
      </c>
      <c r="K6226" s="10" t="s">
        <v>16405</v>
      </c>
      <c r="L6226" s="10">
        <v>10</v>
      </c>
      <c r="M6226" s="10">
        <v>983.17</v>
      </c>
      <c r="N6226" s="10">
        <v>9831.7000000000007</v>
      </c>
      <c r="O6226" s="59">
        <v>0.2</v>
      </c>
      <c r="P6226" s="10">
        <v>1966.34</v>
      </c>
      <c r="Q6226" s="10">
        <v>7865.36</v>
      </c>
      <c r="R6226" s="10" t="s">
        <v>614</v>
      </c>
      <c r="S6226" s="10" t="s">
        <v>596</v>
      </c>
      <c r="T6226" s="59">
        <v>0.3</v>
      </c>
      <c r="U6226" s="10">
        <v>2359.61</v>
      </c>
    </row>
    <row r="6227" spans="1:21" x14ac:dyDescent="0.3">
      <c r="A6227" s="10" t="s">
        <v>16404</v>
      </c>
      <c r="B6227" s="61">
        <v>45127</v>
      </c>
      <c r="C6227" s="10" t="s">
        <v>5291</v>
      </c>
      <c r="D6227" s="10" t="s">
        <v>2387</v>
      </c>
      <c r="E6227" s="10" t="s">
        <v>581</v>
      </c>
      <c r="F6227" s="10" t="s">
        <v>7</v>
      </c>
      <c r="G6227" s="10" t="s">
        <v>569</v>
      </c>
      <c r="H6227" s="10" t="s">
        <v>544</v>
      </c>
      <c r="I6227" s="10" t="s">
        <v>10</v>
      </c>
      <c r="J6227" s="10" t="s">
        <v>15503</v>
      </c>
      <c r="K6227" s="10" t="s">
        <v>14948</v>
      </c>
      <c r="L6227" s="10">
        <v>4</v>
      </c>
      <c r="M6227" s="10">
        <v>887.34</v>
      </c>
      <c r="N6227" s="10">
        <v>3549.36</v>
      </c>
      <c r="O6227" s="59">
        <v>0.2</v>
      </c>
      <c r="P6227" s="10">
        <v>709.87</v>
      </c>
      <c r="Q6227" s="10">
        <v>2839.49</v>
      </c>
      <c r="R6227" s="10" t="s">
        <v>586</v>
      </c>
      <c r="S6227" s="10" t="s">
        <v>585</v>
      </c>
      <c r="T6227" s="59">
        <v>0.3</v>
      </c>
      <c r="U6227" s="10">
        <v>851.85</v>
      </c>
    </row>
    <row r="6228" spans="1:21" x14ac:dyDescent="0.3">
      <c r="A6228" s="10" t="s">
        <v>16403</v>
      </c>
      <c r="B6228" s="61">
        <v>45268</v>
      </c>
      <c r="C6228" s="10" t="s">
        <v>16402</v>
      </c>
      <c r="D6228" s="10" t="s">
        <v>16401</v>
      </c>
      <c r="E6228" s="10" t="s">
        <v>571</v>
      </c>
      <c r="F6228" s="10" t="s">
        <v>11</v>
      </c>
      <c r="G6228" s="10" t="s">
        <v>569</v>
      </c>
      <c r="H6228" s="10" t="s">
        <v>590</v>
      </c>
      <c r="I6228" s="10" t="s">
        <v>748</v>
      </c>
      <c r="J6228" s="10" t="s">
        <v>16400</v>
      </c>
      <c r="K6228" s="10" t="s">
        <v>6590</v>
      </c>
      <c r="L6228" s="10">
        <v>6</v>
      </c>
      <c r="M6228" s="10">
        <v>214.14</v>
      </c>
      <c r="N6228" s="10">
        <v>1284.8399999999999</v>
      </c>
      <c r="O6228" s="59">
        <v>0.2</v>
      </c>
      <c r="P6228" s="10">
        <v>256.97000000000003</v>
      </c>
      <c r="Q6228" s="10">
        <v>1027.8699999999999</v>
      </c>
      <c r="R6228" s="10" t="s">
        <v>586</v>
      </c>
      <c r="S6228" s="10" t="s">
        <v>564</v>
      </c>
      <c r="T6228" s="59">
        <v>0.15</v>
      </c>
      <c r="U6228" s="10">
        <v>154.18</v>
      </c>
    </row>
    <row r="6229" spans="1:21" x14ac:dyDescent="0.3">
      <c r="A6229" s="10" t="s">
        <v>16399</v>
      </c>
      <c r="B6229" s="61">
        <v>45351</v>
      </c>
      <c r="C6229" s="10" t="s">
        <v>16398</v>
      </c>
      <c r="D6229" s="10" t="s">
        <v>16397</v>
      </c>
      <c r="E6229" s="10" t="s">
        <v>592</v>
      </c>
      <c r="F6229" s="10" t="s">
        <v>18</v>
      </c>
      <c r="G6229" s="10" t="s">
        <v>569</v>
      </c>
      <c r="H6229" s="10" t="s">
        <v>544</v>
      </c>
      <c r="I6229" s="10" t="s">
        <v>568</v>
      </c>
      <c r="J6229" s="10" t="s">
        <v>16396</v>
      </c>
      <c r="K6229" s="10" t="s">
        <v>16395</v>
      </c>
      <c r="L6229" s="10">
        <v>9</v>
      </c>
      <c r="M6229" s="10">
        <v>395.99</v>
      </c>
      <c r="N6229" s="10">
        <v>3563.91</v>
      </c>
      <c r="O6229" s="59">
        <v>0</v>
      </c>
      <c r="P6229" s="10">
        <v>0</v>
      </c>
      <c r="Q6229" s="10">
        <v>3563.91</v>
      </c>
      <c r="R6229" s="10" t="s">
        <v>586</v>
      </c>
      <c r="S6229" s="10" t="s">
        <v>596</v>
      </c>
      <c r="T6229" s="59">
        <v>0.25</v>
      </c>
      <c r="U6229" s="10">
        <v>890.98</v>
      </c>
    </row>
    <row r="6230" spans="1:21" x14ac:dyDescent="0.3">
      <c r="A6230" s="10" t="s">
        <v>16394</v>
      </c>
      <c r="B6230" s="61">
        <v>45216</v>
      </c>
      <c r="C6230" s="10" t="s">
        <v>15896</v>
      </c>
      <c r="D6230" s="10" t="s">
        <v>5227</v>
      </c>
      <c r="E6230" s="10" t="s">
        <v>581</v>
      </c>
      <c r="F6230" s="10" t="s">
        <v>7</v>
      </c>
      <c r="G6230" s="10" t="s">
        <v>601</v>
      </c>
      <c r="H6230" s="10" t="s">
        <v>600</v>
      </c>
      <c r="I6230" s="10" t="s">
        <v>664</v>
      </c>
      <c r="J6230" s="10" t="s">
        <v>16393</v>
      </c>
      <c r="K6230" s="10" t="s">
        <v>16392</v>
      </c>
      <c r="L6230" s="10">
        <v>1</v>
      </c>
      <c r="M6230" s="10">
        <v>859.62</v>
      </c>
      <c r="N6230" s="10">
        <v>859.62</v>
      </c>
      <c r="O6230" s="59">
        <v>0</v>
      </c>
      <c r="P6230" s="10">
        <v>0</v>
      </c>
      <c r="Q6230" s="10">
        <v>859.62</v>
      </c>
      <c r="R6230" s="10" t="s">
        <v>565</v>
      </c>
      <c r="S6230" s="10" t="s">
        <v>564</v>
      </c>
      <c r="T6230" s="59">
        <v>0.15</v>
      </c>
      <c r="U6230" s="10">
        <v>128.94</v>
      </c>
    </row>
    <row r="6231" spans="1:21" x14ac:dyDescent="0.3">
      <c r="A6231" s="10" t="s">
        <v>16391</v>
      </c>
      <c r="B6231" s="61">
        <v>44988</v>
      </c>
      <c r="C6231" s="10" t="s">
        <v>8605</v>
      </c>
      <c r="D6231" s="10" t="s">
        <v>16390</v>
      </c>
      <c r="E6231" s="10" t="s">
        <v>571</v>
      </c>
      <c r="F6231" s="10" t="s">
        <v>685</v>
      </c>
      <c r="G6231" s="10" t="s">
        <v>569</v>
      </c>
      <c r="H6231" s="10" t="s">
        <v>590</v>
      </c>
      <c r="I6231" s="10" t="s">
        <v>635</v>
      </c>
      <c r="J6231" s="10" t="s">
        <v>16389</v>
      </c>
      <c r="K6231" s="10" t="s">
        <v>16388</v>
      </c>
      <c r="L6231" s="10">
        <v>10</v>
      </c>
      <c r="M6231" s="10">
        <v>285.19</v>
      </c>
      <c r="N6231" s="10">
        <v>2851.9</v>
      </c>
      <c r="O6231" s="59">
        <v>0</v>
      </c>
      <c r="P6231" s="10">
        <v>0</v>
      </c>
      <c r="Q6231" s="10">
        <v>2851.9</v>
      </c>
      <c r="R6231" s="10" t="s">
        <v>614</v>
      </c>
      <c r="S6231" s="10" t="s">
        <v>564</v>
      </c>
      <c r="T6231" s="59">
        <v>0.15</v>
      </c>
      <c r="U6231" s="10">
        <v>427.79</v>
      </c>
    </row>
    <row r="6232" spans="1:21" x14ac:dyDescent="0.3">
      <c r="A6232" s="10" t="s">
        <v>16387</v>
      </c>
      <c r="B6232" s="61">
        <v>45192</v>
      </c>
      <c r="C6232" s="10" t="s">
        <v>16386</v>
      </c>
      <c r="D6232" s="10" t="s">
        <v>16385</v>
      </c>
      <c r="E6232" s="10" t="s">
        <v>571</v>
      </c>
      <c r="F6232" s="10" t="s">
        <v>685</v>
      </c>
      <c r="G6232" s="10" t="s">
        <v>569</v>
      </c>
      <c r="H6232" s="10" t="s">
        <v>544</v>
      </c>
      <c r="I6232" s="10" t="s">
        <v>568</v>
      </c>
      <c r="J6232" s="10" t="s">
        <v>16384</v>
      </c>
      <c r="K6232" s="10" t="s">
        <v>3116</v>
      </c>
      <c r="L6232" s="10">
        <v>7</v>
      </c>
      <c r="M6232" s="10">
        <v>902.49</v>
      </c>
      <c r="N6232" s="10">
        <v>6317.43</v>
      </c>
      <c r="O6232" s="59">
        <v>0.05</v>
      </c>
      <c r="P6232" s="10">
        <v>315.87</v>
      </c>
      <c r="Q6232" s="10">
        <v>6001.56</v>
      </c>
      <c r="R6232" s="10" t="s">
        <v>586</v>
      </c>
      <c r="S6232" s="10" t="s">
        <v>596</v>
      </c>
      <c r="T6232" s="59">
        <v>0.25</v>
      </c>
      <c r="U6232" s="10">
        <v>1500.39</v>
      </c>
    </row>
    <row r="6233" spans="1:21" x14ac:dyDescent="0.3">
      <c r="A6233" s="10" t="s">
        <v>16383</v>
      </c>
      <c r="B6233" s="61">
        <v>45137</v>
      </c>
      <c r="C6233" s="10" t="s">
        <v>16382</v>
      </c>
      <c r="D6233" s="10" t="s">
        <v>6036</v>
      </c>
      <c r="E6233" s="10" t="s">
        <v>603</v>
      </c>
      <c r="F6233" s="10" t="s">
        <v>636</v>
      </c>
      <c r="G6233" s="10" t="s">
        <v>569</v>
      </c>
      <c r="H6233" s="10" t="s">
        <v>600</v>
      </c>
      <c r="I6233" s="10" t="s">
        <v>664</v>
      </c>
      <c r="J6233" s="10" t="s">
        <v>16381</v>
      </c>
      <c r="K6233" s="10" t="s">
        <v>16380</v>
      </c>
      <c r="L6233" s="10">
        <v>1</v>
      </c>
      <c r="M6233" s="10">
        <v>804.75</v>
      </c>
      <c r="N6233" s="10">
        <v>804.75</v>
      </c>
      <c r="O6233" s="59">
        <v>0.1</v>
      </c>
      <c r="P6233" s="10">
        <v>80.48</v>
      </c>
      <c r="Q6233" s="10">
        <v>724.27</v>
      </c>
      <c r="R6233" s="10" t="s">
        <v>586</v>
      </c>
      <c r="S6233" s="10" t="s">
        <v>585</v>
      </c>
      <c r="T6233" s="59">
        <v>0.25</v>
      </c>
      <c r="U6233" s="10">
        <v>181.07</v>
      </c>
    </row>
    <row r="6234" spans="1:21" x14ac:dyDescent="0.3">
      <c r="A6234" s="10" t="s">
        <v>16379</v>
      </c>
      <c r="B6234" s="61">
        <v>45239</v>
      </c>
      <c r="C6234" s="10" t="s">
        <v>16378</v>
      </c>
      <c r="D6234" s="10" t="s">
        <v>16377</v>
      </c>
      <c r="E6234" s="10" t="s">
        <v>581</v>
      </c>
      <c r="F6234" s="10" t="s">
        <v>83</v>
      </c>
      <c r="G6234" s="10" t="s">
        <v>601</v>
      </c>
      <c r="H6234" s="10" t="s">
        <v>590</v>
      </c>
      <c r="I6234" s="10" t="s">
        <v>748</v>
      </c>
      <c r="J6234" s="10" t="s">
        <v>16376</v>
      </c>
      <c r="K6234" s="10" t="s">
        <v>16375</v>
      </c>
      <c r="L6234" s="10">
        <v>10</v>
      </c>
      <c r="M6234" s="10">
        <v>879.17</v>
      </c>
      <c r="N6234" s="10">
        <v>8791.7000000000007</v>
      </c>
      <c r="O6234" s="59">
        <v>0.2</v>
      </c>
      <c r="P6234" s="10">
        <v>1758.34</v>
      </c>
      <c r="Q6234" s="10">
        <v>7033.36</v>
      </c>
      <c r="R6234" s="10" t="s">
        <v>614</v>
      </c>
      <c r="S6234" s="10" t="s">
        <v>607</v>
      </c>
      <c r="T6234" s="59">
        <v>0.15</v>
      </c>
      <c r="U6234" s="10">
        <v>1055</v>
      </c>
    </row>
    <row r="6235" spans="1:21" x14ac:dyDescent="0.3">
      <c r="A6235" s="10" t="s">
        <v>16374</v>
      </c>
      <c r="B6235" s="61">
        <v>45231</v>
      </c>
      <c r="C6235" s="10" t="s">
        <v>7026</v>
      </c>
      <c r="D6235" s="10" t="s">
        <v>4834</v>
      </c>
      <c r="E6235" s="10" t="s">
        <v>581</v>
      </c>
      <c r="F6235" s="10" t="s">
        <v>7</v>
      </c>
      <c r="G6235" s="10" t="s">
        <v>601</v>
      </c>
      <c r="H6235" s="10" t="s">
        <v>579</v>
      </c>
      <c r="I6235" s="10" t="s">
        <v>722</v>
      </c>
      <c r="J6235" s="10" t="s">
        <v>12038</v>
      </c>
      <c r="K6235" s="10" t="s">
        <v>16373</v>
      </c>
      <c r="L6235" s="10">
        <v>3</v>
      </c>
      <c r="M6235" s="10">
        <v>183.27</v>
      </c>
      <c r="N6235" s="10">
        <v>549.80999999999995</v>
      </c>
      <c r="O6235" s="59">
        <v>0.2</v>
      </c>
      <c r="P6235" s="10">
        <v>109.96</v>
      </c>
      <c r="Q6235" s="10">
        <v>439.85</v>
      </c>
      <c r="R6235" s="10" t="s">
        <v>614</v>
      </c>
      <c r="S6235" s="10" t="s">
        <v>607</v>
      </c>
      <c r="T6235" s="59">
        <v>0.15</v>
      </c>
      <c r="U6235" s="10">
        <v>65.98</v>
      </c>
    </row>
    <row r="6236" spans="1:21" x14ac:dyDescent="0.3">
      <c r="A6236" s="10" t="s">
        <v>16372</v>
      </c>
      <c r="B6236" s="61">
        <v>45218</v>
      </c>
      <c r="C6236" s="10" t="s">
        <v>16371</v>
      </c>
      <c r="D6236" s="10" t="s">
        <v>14559</v>
      </c>
      <c r="E6236" s="10" t="s">
        <v>592</v>
      </c>
      <c r="F6236" s="10" t="s">
        <v>18</v>
      </c>
      <c r="G6236" s="10" t="s">
        <v>601</v>
      </c>
      <c r="H6236" s="10" t="s">
        <v>600</v>
      </c>
      <c r="I6236" s="10" t="s">
        <v>664</v>
      </c>
      <c r="J6236" s="10" t="s">
        <v>16370</v>
      </c>
      <c r="K6236" s="10" t="s">
        <v>16369</v>
      </c>
      <c r="L6236" s="10">
        <v>1</v>
      </c>
      <c r="M6236" s="10">
        <v>800.23</v>
      </c>
      <c r="N6236" s="10">
        <v>800.23</v>
      </c>
      <c r="O6236" s="59">
        <v>0</v>
      </c>
      <c r="P6236" s="10">
        <v>0</v>
      </c>
      <c r="Q6236" s="10">
        <v>800.23</v>
      </c>
      <c r="R6236" s="10" t="s">
        <v>614</v>
      </c>
      <c r="S6236" s="10" t="s">
        <v>607</v>
      </c>
      <c r="T6236" s="59">
        <v>0.3</v>
      </c>
      <c r="U6236" s="10">
        <v>240.07</v>
      </c>
    </row>
    <row r="6237" spans="1:21" x14ac:dyDescent="0.3">
      <c r="A6237" s="10" t="s">
        <v>16368</v>
      </c>
      <c r="B6237" s="61">
        <v>45311</v>
      </c>
      <c r="C6237" s="10" t="s">
        <v>2444</v>
      </c>
      <c r="D6237" s="10" t="s">
        <v>4961</v>
      </c>
      <c r="E6237" s="10" t="s">
        <v>629</v>
      </c>
      <c r="F6237" s="10" t="s">
        <v>790</v>
      </c>
      <c r="G6237" s="10" t="s">
        <v>601</v>
      </c>
      <c r="H6237" s="10" t="s">
        <v>544</v>
      </c>
      <c r="I6237" s="10" t="s">
        <v>10</v>
      </c>
      <c r="J6237" s="10" t="s">
        <v>16367</v>
      </c>
      <c r="K6237" s="10" t="s">
        <v>16366</v>
      </c>
      <c r="L6237" s="10">
        <v>6</v>
      </c>
      <c r="M6237" s="10">
        <v>426.62</v>
      </c>
      <c r="N6237" s="10">
        <v>2559.7199999999998</v>
      </c>
      <c r="O6237" s="59">
        <v>0</v>
      </c>
      <c r="P6237" s="10">
        <v>0</v>
      </c>
      <c r="Q6237" s="10">
        <v>2559.7199999999998</v>
      </c>
      <c r="R6237" s="10" t="s">
        <v>586</v>
      </c>
      <c r="S6237" s="10" t="s">
        <v>585</v>
      </c>
      <c r="T6237" s="59">
        <v>0.25</v>
      </c>
      <c r="U6237" s="10">
        <v>639.92999999999995</v>
      </c>
    </row>
    <row r="6238" spans="1:21" x14ac:dyDescent="0.3">
      <c r="A6238" s="10" t="s">
        <v>16365</v>
      </c>
      <c r="B6238" s="61">
        <v>45329</v>
      </c>
      <c r="C6238" s="10" t="s">
        <v>12112</v>
      </c>
      <c r="D6238" s="10" t="s">
        <v>2619</v>
      </c>
      <c r="E6238" s="10" t="s">
        <v>592</v>
      </c>
      <c r="F6238" s="10" t="s">
        <v>652</v>
      </c>
      <c r="G6238" s="10" t="s">
        <v>601</v>
      </c>
      <c r="H6238" s="10" t="s">
        <v>590</v>
      </c>
      <c r="I6238" s="10" t="s">
        <v>635</v>
      </c>
      <c r="J6238" s="10" t="s">
        <v>16364</v>
      </c>
      <c r="K6238" s="10" t="s">
        <v>16363</v>
      </c>
      <c r="L6238" s="10">
        <v>2</v>
      </c>
      <c r="M6238" s="10">
        <v>153.91</v>
      </c>
      <c r="N6238" s="10">
        <v>307.82</v>
      </c>
      <c r="O6238" s="59">
        <v>0.1</v>
      </c>
      <c r="P6238" s="10">
        <v>30.78</v>
      </c>
      <c r="Q6238" s="10">
        <v>277.04000000000002</v>
      </c>
      <c r="R6238" s="10" t="s">
        <v>575</v>
      </c>
      <c r="S6238" s="10" t="s">
        <v>585</v>
      </c>
      <c r="T6238" s="59">
        <v>0.25</v>
      </c>
      <c r="U6238" s="10">
        <v>69.260000000000005</v>
      </c>
    </row>
    <row r="6239" spans="1:21" x14ac:dyDescent="0.3">
      <c r="A6239" s="10" t="s">
        <v>16362</v>
      </c>
      <c r="B6239" s="61">
        <v>45144</v>
      </c>
      <c r="C6239" s="10" t="s">
        <v>15641</v>
      </c>
      <c r="D6239" s="10" t="s">
        <v>4405</v>
      </c>
      <c r="E6239" s="10" t="s">
        <v>581</v>
      </c>
      <c r="F6239" s="10" t="s">
        <v>83</v>
      </c>
      <c r="G6239" s="10" t="s">
        <v>601</v>
      </c>
      <c r="H6239" s="10" t="s">
        <v>590</v>
      </c>
      <c r="I6239" s="10" t="s">
        <v>589</v>
      </c>
      <c r="J6239" s="10" t="s">
        <v>16361</v>
      </c>
      <c r="K6239" s="10" t="s">
        <v>16360</v>
      </c>
      <c r="L6239" s="10">
        <v>9</v>
      </c>
      <c r="M6239" s="10">
        <v>499.17</v>
      </c>
      <c r="N6239" s="10">
        <v>4492.53</v>
      </c>
      <c r="O6239" s="59">
        <v>0.1</v>
      </c>
      <c r="P6239" s="10">
        <v>449.25</v>
      </c>
      <c r="Q6239" s="10">
        <v>4043.28</v>
      </c>
      <c r="R6239" s="10" t="s">
        <v>575</v>
      </c>
      <c r="S6239" s="10" t="s">
        <v>564</v>
      </c>
      <c r="T6239" s="59">
        <v>0.15</v>
      </c>
      <c r="U6239" s="10">
        <v>606.49</v>
      </c>
    </row>
    <row r="6240" spans="1:21" x14ac:dyDescent="0.3">
      <c r="A6240" s="10" t="s">
        <v>16359</v>
      </c>
      <c r="B6240" s="61">
        <v>44960</v>
      </c>
      <c r="C6240" s="10" t="s">
        <v>6363</v>
      </c>
      <c r="D6240" s="10" t="s">
        <v>16358</v>
      </c>
      <c r="E6240" s="10" t="s">
        <v>629</v>
      </c>
      <c r="F6240" s="10" t="s">
        <v>759</v>
      </c>
      <c r="G6240" s="10" t="s">
        <v>569</v>
      </c>
      <c r="H6240" s="10" t="s">
        <v>579</v>
      </c>
      <c r="I6240" s="10" t="s">
        <v>711</v>
      </c>
      <c r="J6240" s="10" t="s">
        <v>16357</v>
      </c>
      <c r="K6240" s="10" t="s">
        <v>16356</v>
      </c>
      <c r="L6240" s="10">
        <v>7</v>
      </c>
      <c r="M6240" s="10">
        <v>757.21</v>
      </c>
      <c r="N6240" s="10">
        <v>5300.47</v>
      </c>
      <c r="O6240" s="59">
        <v>0.05</v>
      </c>
      <c r="P6240" s="10">
        <v>265.02</v>
      </c>
      <c r="Q6240" s="10">
        <v>5035.45</v>
      </c>
      <c r="R6240" s="10" t="s">
        <v>565</v>
      </c>
      <c r="S6240" s="10" t="s">
        <v>607</v>
      </c>
      <c r="T6240" s="59">
        <v>0.3</v>
      </c>
      <c r="U6240" s="10">
        <v>1510.63</v>
      </c>
    </row>
    <row r="6241" spans="1:21" x14ac:dyDescent="0.3">
      <c r="A6241" s="10" t="s">
        <v>16355</v>
      </c>
      <c r="B6241" s="61">
        <v>45345</v>
      </c>
      <c r="C6241" s="10" t="s">
        <v>10441</v>
      </c>
      <c r="D6241" s="10" t="s">
        <v>12034</v>
      </c>
      <c r="E6241" s="10" t="s">
        <v>581</v>
      </c>
      <c r="F6241" s="10" t="s">
        <v>83</v>
      </c>
      <c r="G6241" s="10" t="s">
        <v>569</v>
      </c>
      <c r="H6241" s="10" t="s">
        <v>600</v>
      </c>
      <c r="I6241" s="10" t="s">
        <v>664</v>
      </c>
      <c r="J6241" s="10" t="s">
        <v>7919</v>
      </c>
      <c r="K6241" s="10" t="s">
        <v>16354</v>
      </c>
      <c r="L6241" s="10">
        <v>10</v>
      </c>
      <c r="M6241" s="10">
        <v>430.14</v>
      </c>
      <c r="N6241" s="10">
        <v>4301.3999999999996</v>
      </c>
      <c r="O6241" s="59">
        <v>0.05</v>
      </c>
      <c r="P6241" s="10">
        <v>215.07</v>
      </c>
      <c r="Q6241" s="10">
        <v>4086.33</v>
      </c>
      <c r="R6241" s="10" t="s">
        <v>575</v>
      </c>
      <c r="S6241" s="10" t="s">
        <v>585</v>
      </c>
      <c r="T6241" s="59">
        <v>0.25</v>
      </c>
      <c r="U6241" s="10">
        <v>1021.58</v>
      </c>
    </row>
    <row r="6242" spans="1:21" x14ac:dyDescent="0.3">
      <c r="A6242" s="10" t="s">
        <v>16353</v>
      </c>
      <c r="B6242" s="61">
        <v>44974</v>
      </c>
      <c r="C6242" s="10" t="s">
        <v>16352</v>
      </c>
      <c r="D6242" s="10" t="s">
        <v>16351</v>
      </c>
      <c r="E6242" s="10" t="s">
        <v>571</v>
      </c>
      <c r="F6242" s="10" t="s">
        <v>685</v>
      </c>
      <c r="G6242" s="10" t="s">
        <v>601</v>
      </c>
      <c r="H6242" s="10" t="s">
        <v>600</v>
      </c>
      <c r="I6242" s="10" t="s">
        <v>627</v>
      </c>
      <c r="J6242" s="10" t="s">
        <v>16350</v>
      </c>
      <c r="K6242" s="10" t="s">
        <v>16349</v>
      </c>
      <c r="L6242" s="10">
        <v>2</v>
      </c>
      <c r="M6242" s="10">
        <v>942.95</v>
      </c>
      <c r="N6242" s="10">
        <v>1885.9</v>
      </c>
      <c r="O6242" s="59">
        <v>0.05</v>
      </c>
      <c r="P6242" s="10">
        <v>94.3</v>
      </c>
      <c r="Q6242" s="10">
        <v>1791.6</v>
      </c>
      <c r="R6242" s="10" t="s">
        <v>586</v>
      </c>
      <c r="S6242" s="10" t="s">
        <v>564</v>
      </c>
      <c r="T6242" s="59">
        <v>0.3</v>
      </c>
      <c r="U6242" s="10">
        <v>537.48</v>
      </c>
    </row>
    <row r="6243" spans="1:21" x14ac:dyDescent="0.3">
      <c r="A6243" s="10" t="s">
        <v>16348</v>
      </c>
      <c r="B6243" s="61">
        <v>45149</v>
      </c>
      <c r="C6243" s="10" t="s">
        <v>16347</v>
      </c>
      <c r="D6243" s="10" t="s">
        <v>16346</v>
      </c>
      <c r="E6243" s="10" t="s">
        <v>571</v>
      </c>
      <c r="F6243" s="10" t="s">
        <v>570</v>
      </c>
      <c r="G6243" s="10" t="s">
        <v>569</v>
      </c>
      <c r="H6243" s="10" t="s">
        <v>600</v>
      </c>
      <c r="I6243" s="10" t="s">
        <v>664</v>
      </c>
      <c r="J6243" s="10" t="s">
        <v>16345</v>
      </c>
      <c r="K6243" s="10" t="s">
        <v>16344</v>
      </c>
      <c r="L6243" s="10">
        <v>4</v>
      </c>
      <c r="M6243" s="10">
        <v>881.17</v>
      </c>
      <c r="N6243" s="10">
        <v>3524.68</v>
      </c>
      <c r="O6243" s="59">
        <v>0</v>
      </c>
      <c r="P6243" s="10">
        <v>0</v>
      </c>
      <c r="Q6243" s="10">
        <v>3524.68</v>
      </c>
      <c r="R6243" s="10" t="s">
        <v>575</v>
      </c>
      <c r="S6243" s="10" t="s">
        <v>585</v>
      </c>
      <c r="T6243" s="59">
        <v>0.15</v>
      </c>
      <c r="U6243" s="10">
        <v>528.70000000000005</v>
      </c>
    </row>
    <row r="6244" spans="1:21" x14ac:dyDescent="0.3">
      <c r="A6244" s="10" t="s">
        <v>16343</v>
      </c>
      <c r="B6244" s="61">
        <v>45359</v>
      </c>
      <c r="C6244" s="10" t="s">
        <v>16342</v>
      </c>
      <c r="D6244" s="10" t="s">
        <v>16341</v>
      </c>
      <c r="E6244" s="10" t="s">
        <v>629</v>
      </c>
      <c r="F6244" s="10" t="s">
        <v>790</v>
      </c>
      <c r="G6244" s="10" t="s">
        <v>569</v>
      </c>
      <c r="H6244" s="10" t="s">
        <v>590</v>
      </c>
      <c r="I6244" s="10" t="s">
        <v>748</v>
      </c>
      <c r="J6244" s="10" t="s">
        <v>2328</v>
      </c>
      <c r="K6244" s="10" t="s">
        <v>16043</v>
      </c>
      <c r="L6244" s="10">
        <v>9</v>
      </c>
      <c r="M6244" s="10">
        <v>593.78</v>
      </c>
      <c r="N6244" s="10">
        <v>5344.02</v>
      </c>
      <c r="O6244" s="59">
        <v>0</v>
      </c>
      <c r="P6244" s="10">
        <v>0</v>
      </c>
      <c r="Q6244" s="10">
        <v>5344.02</v>
      </c>
      <c r="R6244" s="10" t="s">
        <v>586</v>
      </c>
      <c r="S6244" s="10" t="s">
        <v>596</v>
      </c>
      <c r="T6244" s="59">
        <v>0.15</v>
      </c>
      <c r="U6244" s="10">
        <v>801.6</v>
      </c>
    </row>
    <row r="6245" spans="1:21" x14ac:dyDescent="0.3">
      <c r="A6245" s="10" t="s">
        <v>16340</v>
      </c>
      <c r="B6245" s="61">
        <v>45331</v>
      </c>
      <c r="C6245" s="10" t="s">
        <v>6114</v>
      </c>
      <c r="D6245" s="10" t="s">
        <v>4137</v>
      </c>
      <c r="E6245" s="10" t="s">
        <v>581</v>
      </c>
      <c r="F6245" s="10" t="s">
        <v>7</v>
      </c>
      <c r="G6245" s="10" t="s">
        <v>569</v>
      </c>
      <c r="H6245" s="10" t="s">
        <v>590</v>
      </c>
      <c r="I6245" s="10" t="s">
        <v>635</v>
      </c>
      <c r="J6245" s="10" t="s">
        <v>16339</v>
      </c>
      <c r="K6245" s="10" t="s">
        <v>7075</v>
      </c>
      <c r="L6245" s="10">
        <v>2</v>
      </c>
      <c r="M6245" s="10">
        <v>886.61</v>
      </c>
      <c r="N6245" s="10">
        <v>1773.22</v>
      </c>
      <c r="O6245" s="59">
        <v>0.1</v>
      </c>
      <c r="P6245" s="10">
        <v>177.32</v>
      </c>
      <c r="Q6245" s="10">
        <v>1595.9</v>
      </c>
      <c r="R6245" s="10" t="s">
        <v>614</v>
      </c>
      <c r="S6245" s="10" t="s">
        <v>585</v>
      </c>
      <c r="T6245" s="59">
        <v>0.15</v>
      </c>
      <c r="U6245" s="10">
        <v>239.38</v>
      </c>
    </row>
    <row r="6246" spans="1:21" x14ac:dyDescent="0.3">
      <c r="A6246" s="10" t="s">
        <v>16338</v>
      </c>
      <c r="B6246" s="61">
        <v>44957</v>
      </c>
      <c r="C6246" s="10" t="s">
        <v>7845</v>
      </c>
      <c r="D6246" s="10" t="s">
        <v>16337</v>
      </c>
      <c r="E6246" s="10" t="s">
        <v>603</v>
      </c>
      <c r="F6246" s="10" t="s">
        <v>658</v>
      </c>
      <c r="G6246" s="10" t="s">
        <v>601</v>
      </c>
      <c r="H6246" s="10" t="s">
        <v>600</v>
      </c>
      <c r="I6246" s="10" t="s">
        <v>627</v>
      </c>
      <c r="J6246" s="10" t="s">
        <v>12012</v>
      </c>
      <c r="K6246" s="10" t="s">
        <v>16336</v>
      </c>
      <c r="L6246" s="10">
        <v>5</v>
      </c>
      <c r="M6246" s="10">
        <v>357.05</v>
      </c>
      <c r="N6246" s="10">
        <v>1785.25</v>
      </c>
      <c r="O6246" s="59">
        <v>0.05</v>
      </c>
      <c r="P6246" s="10">
        <v>89.26</v>
      </c>
      <c r="Q6246" s="10">
        <v>1695.99</v>
      </c>
      <c r="R6246" s="10" t="s">
        <v>614</v>
      </c>
      <c r="S6246" s="10" t="s">
        <v>596</v>
      </c>
      <c r="T6246" s="59">
        <v>0.25</v>
      </c>
      <c r="U6246" s="10">
        <v>424</v>
      </c>
    </row>
    <row r="6247" spans="1:21" x14ac:dyDescent="0.3">
      <c r="A6247" s="10" t="s">
        <v>16335</v>
      </c>
      <c r="B6247" s="61">
        <v>45346</v>
      </c>
      <c r="C6247" s="10" t="s">
        <v>16334</v>
      </c>
      <c r="D6247" s="10" t="s">
        <v>16333</v>
      </c>
      <c r="E6247" s="10" t="s">
        <v>629</v>
      </c>
      <c r="F6247" s="10" t="s">
        <v>628</v>
      </c>
      <c r="G6247" s="10" t="s">
        <v>601</v>
      </c>
      <c r="H6247" s="10" t="s">
        <v>590</v>
      </c>
      <c r="I6247" s="10" t="s">
        <v>589</v>
      </c>
      <c r="J6247" s="10" t="s">
        <v>4381</v>
      </c>
      <c r="K6247" s="10" t="s">
        <v>16332</v>
      </c>
      <c r="L6247" s="10">
        <v>9</v>
      </c>
      <c r="M6247" s="10">
        <v>328.54</v>
      </c>
      <c r="N6247" s="10">
        <v>2956.86</v>
      </c>
      <c r="O6247" s="59">
        <v>0.05</v>
      </c>
      <c r="P6247" s="10">
        <v>147.84</v>
      </c>
      <c r="Q6247" s="10">
        <v>2809.02</v>
      </c>
      <c r="R6247" s="10" t="s">
        <v>614</v>
      </c>
      <c r="S6247" s="10" t="s">
        <v>607</v>
      </c>
      <c r="T6247" s="59">
        <v>0.25</v>
      </c>
      <c r="U6247" s="10">
        <v>702.25</v>
      </c>
    </row>
    <row r="6248" spans="1:21" x14ac:dyDescent="0.3">
      <c r="A6248" s="10" t="s">
        <v>16331</v>
      </c>
      <c r="B6248" s="61">
        <v>45328</v>
      </c>
      <c r="C6248" s="10" t="s">
        <v>16330</v>
      </c>
      <c r="D6248" s="10" t="s">
        <v>16329</v>
      </c>
      <c r="E6248" s="10" t="s">
        <v>571</v>
      </c>
      <c r="F6248" s="10" t="s">
        <v>570</v>
      </c>
      <c r="G6248" s="10" t="s">
        <v>601</v>
      </c>
      <c r="H6248" s="10" t="s">
        <v>579</v>
      </c>
      <c r="I6248" s="10" t="s">
        <v>722</v>
      </c>
      <c r="J6248" s="10" t="s">
        <v>16328</v>
      </c>
      <c r="K6248" s="10" t="s">
        <v>8746</v>
      </c>
      <c r="L6248" s="10">
        <v>9</v>
      </c>
      <c r="M6248" s="10">
        <v>686.31</v>
      </c>
      <c r="N6248" s="10">
        <v>6176.79</v>
      </c>
      <c r="O6248" s="59">
        <v>0</v>
      </c>
      <c r="P6248" s="10">
        <v>0</v>
      </c>
      <c r="Q6248" s="10">
        <v>6176.79</v>
      </c>
      <c r="R6248" s="10" t="s">
        <v>586</v>
      </c>
      <c r="S6248" s="10" t="s">
        <v>585</v>
      </c>
      <c r="T6248" s="59">
        <v>0.3</v>
      </c>
      <c r="U6248" s="10">
        <v>1853.04</v>
      </c>
    </row>
    <row r="6249" spans="1:21" x14ac:dyDescent="0.3">
      <c r="A6249" s="10" t="s">
        <v>16327</v>
      </c>
      <c r="B6249" s="61">
        <v>45171</v>
      </c>
      <c r="C6249" s="10" t="s">
        <v>16326</v>
      </c>
      <c r="D6249" s="10" t="s">
        <v>16325</v>
      </c>
      <c r="E6249" s="10" t="s">
        <v>571</v>
      </c>
      <c r="F6249" s="10" t="s">
        <v>570</v>
      </c>
      <c r="G6249" s="10" t="s">
        <v>601</v>
      </c>
      <c r="H6249" s="10" t="s">
        <v>544</v>
      </c>
      <c r="I6249" s="10" t="s">
        <v>568</v>
      </c>
      <c r="J6249" s="10" t="s">
        <v>953</v>
      </c>
      <c r="K6249" s="10" t="s">
        <v>16324</v>
      </c>
      <c r="L6249" s="10">
        <v>4</v>
      </c>
      <c r="M6249" s="10">
        <v>449.76</v>
      </c>
      <c r="N6249" s="10">
        <v>1799.04</v>
      </c>
      <c r="O6249" s="59">
        <v>0.1</v>
      </c>
      <c r="P6249" s="10">
        <v>179.9</v>
      </c>
      <c r="Q6249" s="10">
        <v>1619.14</v>
      </c>
      <c r="R6249" s="10" t="s">
        <v>565</v>
      </c>
      <c r="S6249" s="10" t="s">
        <v>596</v>
      </c>
      <c r="T6249" s="59">
        <v>0.15</v>
      </c>
      <c r="U6249" s="10">
        <v>242.87</v>
      </c>
    </row>
    <row r="6250" spans="1:21" x14ac:dyDescent="0.3">
      <c r="A6250" s="10" t="s">
        <v>16323</v>
      </c>
      <c r="B6250" s="61">
        <v>45344</v>
      </c>
      <c r="C6250" s="10" t="s">
        <v>16322</v>
      </c>
      <c r="D6250" s="10" t="s">
        <v>16321</v>
      </c>
      <c r="E6250" s="10" t="s">
        <v>581</v>
      </c>
      <c r="F6250" s="10" t="s">
        <v>83</v>
      </c>
      <c r="G6250" s="10" t="s">
        <v>601</v>
      </c>
      <c r="H6250" s="10" t="s">
        <v>590</v>
      </c>
      <c r="I6250" s="10" t="s">
        <v>589</v>
      </c>
      <c r="J6250" s="10" t="s">
        <v>16320</v>
      </c>
      <c r="K6250" s="10" t="s">
        <v>12572</v>
      </c>
      <c r="L6250" s="10">
        <v>2</v>
      </c>
      <c r="M6250" s="10">
        <v>348.65</v>
      </c>
      <c r="N6250" s="10">
        <v>697.3</v>
      </c>
      <c r="O6250" s="59">
        <v>0.05</v>
      </c>
      <c r="P6250" s="10">
        <v>34.869999999999997</v>
      </c>
      <c r="Q6250" s="10">
        <v>662.43</v>
      </c>
      <c r="R6250" s="10" t="s">
        <v>575</v>
      </c>
      <c r="S6250" s="10" t="s">
        <v>585</v>
      </c>
      <c r="T6250" s="59">
        <v>0.15</v>
      </c>
      <c r="U6250" s="10">
        <v>99.36</v>
      </c>
    </row>
    <row r="6251" spans="1:21" x14ac:dyDescent="0.3">
      <c r="A6251" s="10" t="s">
        <v>16319</v>
      </c>
      <c r="B6251" s="61">
        <v>45333</v>
      </c>
      <c r="C6251" s="10" t="s">
        <v>16318</v>
      </c>
      <c r="D6251" s="10" t="s">
        <v>16317</v>
      </c>
      <c r="E6251" s="10" t="s">
        <v>629</v>
      </c>
      <c r="F6251" s="10" t="s">
        <v>790</v>
      </c>
      <c r="G6251" s="10" t="s">
        <v>601</v>
      </c>
      <c r="H6251" s="10" t="s">
        <v>544</v>
      </c>
      <c r="I6251" s="10" t="s">
        <v>10</v>
      </c>
      <c r="J6251" s="10" t="s">
        <v>16316</v>
      </c>
      <c r="K6251" s="10" t="s">
        <v>5584</v>
      </c>
      <c r="L6251" s="10">
        <v>10</v>
      </c>
      <c r="M6251" s="10">
        <v>822.34</v>
      </c>
      <c r="N6251" s="10">
        <v>8223.4</v>
      </c>
      <c r="O6251" s="59">
        <v>0.2</v>
      </c>
      <c r="P6251" s="10">
        <v>1644.68</v>
      </c>
      <c r="Q6251" s="10">
        <v>6578.72</v>
      </c>
      <c r="R6251" s="10" t="s">
        <v>586</v>
      </c>
      <c r="S6251" s="10" t="s">
        <v>596</v>
      </c>
      <c r="T6251" s="59">
        <v>0.25</v>
      </c>
      <c r="U6251" s="10">
        <v>1644.68</v>
      </c>
    </row>
    <row r="6252" spans="1:21" x14ac:dyDescent="0.3">
      <c r="A6252" s="10" t="s">
        <v>16315</v>
      </c>
      <c r="B6252" s="61">
        <v>45055</v>
      </c>
      <c r="C6252" s="10" t="s">
        <v>16314</v>
      </c>
      <c r="D6252" s="10" t="s">
        <v>16313</v>
      </c>
      <c r="E6252" s="10" t="s">
        <v>603</v>
      </c>
      <c r="F6252" s="10" t="s">
        <v>658</v>
      </c>
      <c r="G6252" s="10" t="s">
        <v>601</v>
      </c>
      <c r="H6252" s="10" t="s">
        <v>590</v>
      </c>
      <c r="I6252" s="10" t="s">
        <v>635</v>
      </c>
      <c r="J6252" s="10" t="s">
        <v>16312</v>
      </c>
      <c r="K6252" s="10" t="s">
        <v>16311</v>
      </c>
      <c r="L6252" s="10">
        <v>9</v>
      </c>
      <c r="M6252" s="10">
        <v>194.86</v>
      </c>
      <c r="N6252" s="10">
        <v>1753.74</v>
      </c>
      <c r="O6252" s="59">
        <v>0</v>
      </c>
      <c r="P6252" s="10">
        <v>0</v>
      </c>
      <c r="Q6252" s="10">
        <v>1753.74</v>
      </c>
      <c r="R6252" s="10" t="s">
        <v>575</v>
      </c>
      <c r="S6252" s="10" t="s">
        <v>596</v>
      </c>
      <c r="T6252" s="59">
        <v>0.15</v>
      </c>
      <c r="U6252" s="10">
        <v>263.06</v>
      </c>
    </row>
    <row r="6253" spans="1:21" x14ac:dyDescent="0.3">
      <c r="A6253" s="10" t="s">
        <v>16310</v>
      </c>
      <c r="B6253" s="61">
        <v>45371</v>
      </c>
      <c r="C6253" s="10" t="s">
        <v>16309</v>
      </c>
      <c r="D6253" s="10" t="s">
        <v>8969</v>
      </c>
      <c r="E6253" s="10" t="s">
        <v>592</v>
      </c>
      <c r="F6253" s="10" t="s">
        <v>18</v>
      </c>
      <c r="G6253" s="10" t="s">
        <v>601</v>
      </c>
      <c r="H6253" s="10" t="s">
        <v>600</v>
      </c>
      <c r="I6253" s="10" t="s">
        <v>599</v>
      </c>
      <c r="J6253" s="10" t="s">
        <v>16308</v>
      </c>
      <c r="K6253" s="10" t="s">
        <v>16307</v>
      </c>
      <c r="L6253" s="10">
        <v>1</v>
      </c>
      <c r="M6253" s="10">
        <v>409.24</v>
      </c>
      <c r="N6253" s="10">
        <v>409.24</v>
      </c>
      <c r="O6253" s="59">
        <v>0</v>
      </c>
      <c r="P6253" s="10">
        <v>0</v>
      </c>
      <c r="Q6253" s="10">
        <v>409.24</v>
      </c>
      <c r="R6253" s="10" t="s">
        <v>586</v>
      </c>
      <c r="S6253" s="10" t="s">
        <v>585</v>
      </c>
      <c r="T6253" s="59">
        <v>0.3</v>
      </c>
      <c r="U6253" s="10">
        <v>122.77</v>
      </c>
    </row>
    <row r="6254" spans="1:21" x14ac:dyDescent="0.3">
      <c r="A6254" s="10" t="s">
        <v>16306</v>
      </c>
      <c r="B6254" s="61">
        <v>45216</v>
      </c>
      <c r="C6254" s="10" t="s">
        <v>16305</v>
      </c>
      <c r="D6254" s="10" t="s">
        <v>16304</v>
      </c>
      <c r="E6254" s="10" t="s">
        <v>571</v>
      </c>
      <c r="F6254" s="10" t="s">
        <v>685</v>
      </c>
      <c r="G6254" s="10" t="s">
        <v>601</v>
      </c>
      <c r="H6254" s="10" t="s">
        <v>600</v>
      </c>
      <c r="I6254" s="10" t="s">
        <v>664</v>
      </c>
      <c r="J6254" s="10" t="s">
        <v>16303</v>
      </c>
      <c r="K6254" s="10" t="s">
        <v>16302</v>
      </c>
      <c r="L6254" s="10">
        <v>6</v>
      </c>
      <c r="M6254" s="10">
        <v>624.12</v>
      </c>
      <c r="N6254" s="10">
        <v>3744.72</v>
      </c>
      <c r="O6254" s="59">
        <v>0.1</v>
      </c>
      <c r="P6254" s="10">
        <v>374.47</v>
      </c>
      <c r="Q6254" s="10">
        <v>3370.25</v>
      </c>
      <c r="R6254" s="10" t="s">
        <v>614</v>
      </c>
      <c r="S6254" s="10" t="s">
        <v>596</v>
      </c>
      <c r="T6254" s="59">
        <v>0.3</v>
      </c>
      <c r="U6254" s="10">
        <v>1011.07</v>
      </c>
    </row>
    <row r="6255" spans="1:21" x14ac:dyDescent="0.3">
      <c r="A6255" s="10" t="s">
        <v>16301</v>
      </c>
      <c r="B6255" s="61">
        <v>45173</v>
      </c>
      <c r="C6255" s="10" t="s">
        <v>16286</v>
      </c>
      <c r="D6255" s="10" t="s">
        <v>16300</v>
      </c>
      <c r="E6255" s="10" t="s">
        <v>592</v>
      </c>
      <c r="F6255" s="10" t="s">
        <v>652</v>
      </c>
      <c r="G6255" s="10" t="s">
        <v>601</v>
      </c>
      <c r="H6255" s="10" t="s">
        <v>544</v>
      </c>
      <c r="I6255" s="10" t="s">
        <v>610</v>
      </c>
      <c r="J6255" s="10" t="s">
        <v>16299</v>
      </c>
      <c r="K6255" s="10" t="s">
        <v>16298</v>
      </c>
      <c r="L6255" s="10">
        <v>5</v>
      </c>
      <c r="M6255" s="10">
        <v>265.14</v>
      </c>
      <c r="N6255" s="10">
        <v>1325.7</v>
      </c>
      <c r="O6255" s="59">
        <v>0</v>
      </c>
      <c r="P6255" s="10">
        <v>0</v>
      </c>
      <c r="Q6255" s="10">
        <v>1325.7</v>
      </c>
      <c r="R6255" s="10" t="s">
        <v>586</v>
      </c>
      <c r="S6255" s="10" t="s">
        <v>585</v>
      </c>
      <c r="T6255" s="59">
        <v>0.3</v>
      </c>
      <c r="U6255" s="10">
        <v>397.71</v>
      </c>
    </row>
    <row r="6256" spans="1:21" x14ac:dyDescent="0.3">
      <c r="A6256" s="10" t="s">
        <v>16297</v>
      </c>
      <c r="B6256" s="61">
        <v>45336</v>
      </c>
      <c r="C6256" s="10" t="s">
        <v>15728</v>
      </c>
      <c r="D6256" s="10" t="s">
        <v>12596</v>
      </c>
      <c r="E6256" s="10" t="s">
        <v>603</v>
      </c>
      <c r="F6256" s="10" t="s">
        <v>602</v>
      </c>
      <c r="G6256" s="10" t="s">
        <v>601</v>
      </c>
      <c r="H6256" s="10" t="s">
        <v>544</v>
      </c>
      <c r="I6256" s="10" t="s">
        <v>10</v>
      </c>
      <c r="J6256" s="10" t="s">
        <v>16296</v>
      </c>
      <c r="K6256" s="10" t="s">
        <v>16295</v>
      </c>
      <c r="L6256" s="10">
        <v>10</v>
      </c>
      <c r="M6256" s="10">
        <v>255.43</v>
      </c>
      <c r="N6256" s="10">
        <v>2554.3000000000002</v>
      </c>
      <c r="O6256" s="59">
        <v>0</v>
      </c>
      <c r="P6256" s="10">
        <v>0</v>
      </c>
      <c r="Q6256" s="10">
        <v>2554.3000000000002</v>
      </c>
      <c r="R6256" s="10" t="s">
        <v>586</v>
      </c>
      <c r="S6256" s="10" t="s">
        <v>607</v>
      </c>
      <c r="T6256" s="59">
        <v>0.25</v>
      </c>
      <c r="U6256" s="10">
        <v>638.58000000000004</v>
      </c>
    </row>
    <row r="6257" spans="1:21" x14ac:dyDescent="0.3">
      <c r="A6257" s="10" t="s">
        <v>16294</v>
      </c>
      <c r="B6257" s="61">
        <v>45030</v>
      </c>
      <c r="C6257" s="10" t="s">
        <v>16293</v>
      </c>
      <c r="D6257" s="10" t="s">
        <v>16292</v>
      </c>
      <c r="E6257" s="10" t="s">
        <v>571</v>
      </c>
      <c r="F6257" s="10" t="s">
        <v>570</v>
      </c>
      <c r="G6257" s="10" t="s">
        <v>601</v>
      </c>
      <c r="H6257" s="10" t="s">
        <v>600</v>
      </c>
      <c r="I6257" s="10" t="s">
        <v>599</v>
      </c>
      <c r="J6257" s="10" t="s">
        <v>2783</v>
      </c>
      <c r="K6257" s="10" t="s">
        <v>16291</v>
      </c>
      <c r="L6257" s="10">
        <v>6</v>
      </c>
      <c r="M6257" s="10">
        <v>337.86</v>
      </c>
      <c r="N6257" s="10">
        <v>2027.16</v>
      </c>
      <c r="O6257" s="59">
        <v>0</v>
      </c>
      <c r="P6257" s="10">
        <v>0</v>
      </c>
      <c r="Q6257" s="10">
        <v>2027.16</v>
      </c>
      <c r="R6257" s="10" t="s">
        <v>565</v>
      </c>
      <c r="S6257" s="10" t="s">
        <v>564</v>
      </c>
      <c r="T6257" s="59">
        <v>0.15</v>
      </c>
      <c r="U6257" s="10">
        <v>304.07</v>
      </c>
    </row>
    <row r="6258" spans="1:21" x14ac:dyDescent="0.3">
      <c r="A6258" s="10" t="s">
        <v>16290</v>
      </c>
      <c r="B6258" s="61">
        <v>45284</v>
      </c>
      <c r="C6258" s="10" t="s">
        <v>16289</v>
      </c>
      <c r="D6258" s="10" t="s">
        <v>10253</v>
      </c>
      <c r="E6258" s="10" t="s">
        <v>629</v>
      </c>
      <c r="F6258" s="10" t="s">
        <v>628</v>
      </c>
      <c r="G6258" s="10" t="s">
        <v>569</v>
      </c>
      <c r="H6258" s="10" t="s">
        <v>600</v>
      </c>
      <c r="I6258" s="10" t="s">
        <v>627</v>
      </c>
      <c r="J6258" s="10" t="s">
        <v>16288</v>
      </c>
      <c r="K6258" s="10" t="s">
        <v>14770</v>
      </c>
      <c r="L6258" s="10">
        <v>3</v>
      </c>
      <c r="M6258" s="10">
        <v>469.08</v>
      </c>
      <c r="N6258" s="10">
        <v>1407.24</v>
      </c>
      <c r="O6258" s="59">
        <v>0.2</v>
      </c>
      <c r="P6258" s="10">
        <v>281.45</v>
      </c>
      <c r="Q6258" s="10">
        <v>1125.79</v>
      </c>
      <c r="R6258" s="10" t="s">
        <v>614</v>
      </c>
      <c r="S6258" s="10" t="s">
        <v>596</v>
      </c>
      <c r="T6258" s="59">
        <v>0.25</v>
      </c>
      <c r="U6258" s="10">
        <v>281.45</v>
      </c>
    </row>
    <row r="6259" spans="1:21" x14ac:dyDescent="0.3">
      <c r="A6259" s="10" t="s">
        <v>16287</v>
      </c>
      <c r="B6259" s="61">
        <v>45126</v>
      </c>
      <c r="C6259" s="10" t="s">
        <v>16286</v>
      </c>
      <c r="D6259" s="10" t="s">
        <v>16285</v>
      </c>
      <c r="E6259" s="10" t="s">
        <v>571</v>
      </c>
      <c r="F6259" s="10" t="s">
        <v>570</v>
      </c>
      <c r="G6259" s="10" t="s">
        <v>601</v>
      </c>
      <c r="H6259" s="10" t="s">
        <v>600</v>
      </c>
      <c r="I6259" s="10" t="s">
        <v>664</v>
      </c>
      <c r="J6259" s="10" t="s">
        <v>4584</v>
      </c>
      <c r="K6259" s="10" t="s">
        <v>14707</v>
      </c>
      <c r="L6259" s="10">
        <v>4</v>
      </c>
      <c r="M6259" s="10">
        <v>277.81</v>
      </c>
      <c r="N6259" s="10">
        <v>1111.24</v>
      </c>
      <c r="O6259" s="59">
        <v>0</v>
      </c>
      <c r="P6259" s="10">
        <v>0</v>
      </c>
      <c r="Q6259" s="10">
        <v>1111.24</v>
      </c>
      <c r="R6259" s="10" t="s">
        <v>586</v>
      </c>
      <c r="S6259" s="10" t="s">
        <v>596</v>
      </c>
      <c r="T6259" s="59">
        <v>0.3</v>
      </c>
      <c r="U6259" s="10">
        <v>333.37</v>
      </c>
    </row>
    <row r="6260" spans="1:21" x14ac:dyDescent="0.3">
      <c r="A6260" s="10" t="s">
        <v>16284</v>
      </c>
      <c r="B6260" s="61">
        <v>44965</v>
      </c>
      <c r="C6260" s="10" t="s">
        <v>16283</v>
      </c>
      <c r="D6260" s="10" t="s">
        <v>16126</v>
      </c>
      <c r="E6260" s="10" t="s">
        <v>592</v>
      </c>
      <c r="F6260" s="10" t="s">
        <v>18</v>
      </c>
      <c r="G6260" s="10" t="s">
        <v>601</v>
      </c>
      <c r="H6260" s="10" t="s">
        <v>579</v>
      </c>
      <c r="I6260" s="10" t="s">
        <v>578</v>
      </c>
      <c r="J6260" s="10" t="s">
        <v>1370</v>
      </c>
      <c r="K6260" s="10" t="s">
        <v>13873</v>
      </c>
      <c r="L6260" s="10">
        <v>9</v>
      </c>
      <c r="M6260" s="10">
        <v>263.14999999999998</v>
      </c>
      <c r="N6260" s="10">
        <v>2368.35</v>
      </c>
      <c r="O6260" s="59">
        <v>0.1</v>
      </c>
      <c r="P6260" s="10">
        <v>236.84</v>
      </c>
      <c r="Q6260" s="10">
        <v>2131.5100000000002</v>
      </c>
      <c r="R6260" s="10" t="s">
        <v>614</v>
      </c>
      <c r="S6260" s="10" t="s">
        <v>596</v>
      </c>
      <c r="T6260" s="59">
        <v>0.25</v>
      </c>
      <c r="U6260" s="10">
        <v>532.88</v>
      </c>
    </row>
    <row r="6261" spans="1:21" x14ac:dyDescent="0.3">
      <c r="A6261" s="10" t="s">
        <v>16282</v>
      </c>
      <c r="B6261" s="61">
        <v>45222</v>
      </c>
      <c r="C6261" s="10" t="s">
        <v>16281</v>
      </c>
      <c r="D6261" s="10" t="s">
        <v>16280</v>
      </c>
      <c r="E6261" s="10" t="s">
        <v>592</v>
      </c>
      <c r="F6261" s="10" t="s">
        <v>591</v>
      </c>
      <c r="G6261" s="10" t="s">
        <v>569</v>
      </c>
      <c r="H6261" s="10" t="s">
        <v>590</v>
      </c>
      <c r="I6261" s="10" t="s">
        <v>635</v>
      </c>
      <c r="J6261" s="10" t="s">
        <v>1161</v>
      </c>
      <c r="K6261" s="10" t="s">
        <v>16279</v>
      </c>
      <c r="L6261" s="10">
        <v>2</v>
      </c>
      <c r="M6261" s="10">
        <v>482.92</v>
      </c>
      <c r="N6261" s="10">
        <v>965.84</v>
      </c>
      <c r="O6261" s="59">
        <v>0.1</v>
      </c>
      <c r="P6261" s="10">
        <v>96.58</v>
      </c>
      <c r="Q6261" s="10">
        <v>869.26</v>
      </c>
      <c r="R6261" s="10" t="s">
        <v>565</v>
      </c>
      <c r="S6261" s="10" t="s">
        <v>585</v>
      </c>
      <c r="T6261" s="59">
        <v>0.25</v>
      </c>
      <c r="U6261" s="10">
        <v>217.31</v>
      </c>
    </row>
    <row r="6262" spans="1:21" x14ac:dyDescent="0.3">
      <c r="A6262" s="10" t="s">
        <v>16278</v>
      </c>
      <c r="B6262" s="61">
        <v>45280</v>
      </c>
      <c r="C6262" s="10" t="s">
        <v>16277</v>
      </c>
      <c r="D6262" s="10" t="s">
        <v>10237</v>
      </c>
      <c r="E6262" s="10" t="s">
        <v>603</v>
      </c>
      <c r="F6262" s="10" t="s">
        <v>602</v>
      </c>
      <c r="G6262" s="10" t="s">
        <v>601</v>
      </c>
      <c r="H6262" s="10" t="s">
        <v>590</v>
      </c>
      <c r="I6262" s="10" t="s">
        <v>589</v>
      </c>
      <c r="J6262" s="10" t="s">
        <v>16276</v>
      </c>
      <c r="K6262" s="10" t="s">
        <v>16275</v>
      </c>
      <c r="L6262" s="10">
        <v>10</v>
      </c>
      <c r="M6262" s="10">
        <v>854.34</v>
      </c>
      <c r="N6262" s="10">
        <v>8543.4</v>
      </c>
      <c r="O6262" s="59">
        <v>0</v>
      </c>
      <c r="P6262" s="10">
        <v>0</v>
      </c>
      <c r="Q6262" s="10">
        <v>8543.4</v>
      </c>
      <c r="R6262" s="10" t="s">
        <v>614</v>
      </c>
      <c r="S6262" s="10" t="s">
        <v>607</v>
      </c>
      <c r="T6262" s="59">
        <v>0.3</v>
      </c>
      <c r="U6262" s="10">
        <v>2563.02</v>
      </c>
    </row>
    <row r="6263" spans="1:21" x14ac:dyDescent="0.3">
      <c r="A6263" s="10" t="s">
        <v>16274</v>
      </c>
      <c r="B6263" s="61">
        <v>45012</v>
      </c>
      <c r="C6263" s="10" t="s">
        <v>16273</v>
      </c>
      <c r="D6263" s="10" t="s">
        <v>16272</v>
      </c>
      <c r="E6263" s="10" t="s">
        <v>571</v>
      </c>
      <c r="F6263" s="10" t="s">
        <v>685</v>
      </c>
      <c r="G6263" s="10" t="s">
        <v>601</v>
      </c>
      <c r="H6263" s="10" t="s">
        <v>579</v>
      </c>
      <c r="I6263" s="10" t="s">
        <v>578</v>
      </c>
      <c r="J6263" s="10" t="s">
        <v>16271</v>
      </c>
      <c r="K6263" s="10" t="s">
        <v>10077</v>
      </c>
      <c r="L6263" s="10">
        <v>6</v>
      </c>
      <c r="M6263" s="10">
        <v>661.24</v>
      </c>
      <c r="N6263" s="10">
        <v>3967.44</v>
      </c>
      <c r="O6263" s="59">
        <v>0.05</v>
      </c>
      <c r="P6263" s="10">
        <v>198.37</v>
      </c>
      <c r="Q6263" s="10">
        <v>3769.07</v>
      </c>
      <c r="R6263" s="10" t="s">
        <v>575</v>
      </c>
      <c r="S6263" s="10" t="s">
        <v>564</v>
      </c>
      <c r="T6263" s="59">
        <v>0.3</v>
      </c>
      <c r="U6263" s="10">
        <v>1130.72</v>
      </c>
    </row>
    <row r="6264" spans="1:21" x14ac:dyDescent="0.3">
      <c r="A6264" s="10" t="s">
        <v>16270</v>
      </c>
      <c r="B6264" s="61">
        <v>45059</v>
      </c>
      <c r="C6264" s="10" t="s">
        <v>960</v>
      </c>
      <c r="D6264" s="10" t="s">
        <v>12503</v>
      </c>
      <c r="E6264" s="10" t="s">
        <v>581</v>
      </c>
      <c r="F6264" s="10" t="s">
        <v>7</v>
      </c>
      <c r="G6264" s="10" t="s">
        <v>601</v>
      </c>
      <c r="H6264" s="10" t="s">
        <v>600</v>
      </c>
      <c r="I6264" s="10" t="s">
        <v>664</v>
      </c>
      <c r="J6264" s="10" t="s">
        <v>7203</v>
      </c>
      <c r="K6264" s="10" t="s">
        <v>16269</v>
      </c>
      <c r="L6264" s="10">
        <v>10</v>
      </c>
      <c r="M6264" s="10">
        <v>473.52</v>
      </c>
      <c r="N6264" s="10">
        <v>4735.2</v>
      </c>
      <c r="O6264" s="59">
        <v>0.05</v>
      </c>
      <c r="P6264" s="10">
        <v>236.76</v>
      </c>
      <c r="Q6264" s="10">
        <v>4498.4399999999996</v>
      </c>
      <c r="R6264" s="10" t="s">
        <v>614</v>
      </c>
      <c r="S6264" s="10" t="s">
        <v>585</v>
      </c>
      <c r="T6264" s="59">
        <v>0.3</v>
      </c>
      <c r="U6264" s="10">
        <v>1349.53</v>
      </c>
    </row>
    <row r="6265" spans="1:21" x14ac:dyDescent="0.3">
      <c r="A6265" s="10" t="s">
        <v>16268</v>
      </c>
      <c r="B6265" s="61">
        <v>45352</v>
      </c>
      <c r="C6265" s="10" t="s">
        <v>3136</v>
      </c>
      <c r="D6265" s="10" t="s">
        <v>16267</v>
      </c>
      <c r="E6265" s="10" t="s">
        <v>603</v>
      </c>
      <c r="F6265" s="10" t="s">
        <v>636</v>
      </c>
      <c r="G6265" s="10" t="s">
        <v>569</v>
      </c>
      <c r="H6265" s="10" t="s">
        <v>590</v>
      </c>
      <c r="I6265" s="10" t="s">
        <v>635</v>
      </c>
      <c r="J6265" s="10" t="s">
        <v>16266</v>
      </c>
      <c r="K6265" s="10" t="s">
        <v>16265</v>
      </c>
      <c r="L6265" s="10">
        <v>10</v>
      </c>
      <c r="M6265" s="10">
        <v>887.54</v>
      </c>
      <c r="N6265" s="10">
        <v>8875.4</v>
      </c>
      <c r="O6265" s="59">
        <v>0.2</v>
      </c>
      <c r="P6265" s="10">
        <v>1775.08</v>
      </c>
      <c r="Q6265" s="10">
        <v>7100.32</v>
      </c>
      <c r="R6265" s="10" t="s">
        <v>586</v>
      </c>
      <c r="S6265" s="10" t="s">
        <v>585</v>
      </c>
      <c r="T6265" s="59">
        <v>0.3</v>
      </c>
      <c r="U6265" s="10">
        <v>2130.1</v>
      </c>
    </row>
    <row r="6266" spans="1:21" x14ac:dyDescent="0.3">
      <c r="A6266" s="10" t="s">
        <v>16264</v>
      </c>
      <c r="B6266" s="61">
        <v>45212</v>
      </c>
      <c r="C6266" s="10" t="s">
        <v>16263</v>
      </c>
      <c r="D6266" s="10" t="s">
        <v>16262</v>
      </c>
      <c r="E6266" s="10" t="s">
        <v>629</v>
      </c>
      <c r="F6266" s="10" t="s">
        <v>790</v>
      </c>
      <c r="G6266" s="10" t="s">
        <v>569</v>
      </c>
      <c r="H6266" s="10" t="s">
        <v>544</v>
      </c>
      <c r="I6266" s="10" t="s">
        <v>568</v>
      </c>
      <c r="J6266" s="10" t="s">
        <v>16261</v>
      </c>
      <c r="K6266" s="10" t="s">
        <v>16260</v>
      </c>
      <c r="L6266" s="10">
        <v>3</v>
      </c>
      <c r="M6266" s="10">
        <v>197.87</v>
      </c>
      <c r="N6266" s="10">
        <v>593.61</v>
      </c>
      <c r="O6266" s="59">
        <v>0.1</v>
      </c>
      <c r="P6266" s="10">
        <v>59.36</v>
      </c>
      <c r="Q6266" s="10">
        <v>534.25</v>
      </c>
      <c r="R6266" s="10" t="s">
        <v>614</v>
      </c>
      <c r="S6266" s="10" t="s">
        <v>596</v>
      </c>
      <c r="T6266" s="59">
        <v>0.15</v>
      </c>
      <c r="U6266" s="10">
        <v>80.14</v>
      </c>
    </row>
    <row r="6267" spans="1:21" x14ac:dyDescent="0.3">
      <c r="A6267" s="10" t="s">
        <v>16259</v>
      </c>
      <c r="B6267" s="61">
        <v>45073</v>
      </c>
      <c r="C6267" s="10" t="s">
        <v>16258</v>
      </c>
      <c r="D6267" s="10" t="s">
        <v>16257</v>
      </c>
      <c r="E6267" s="10" t="s">
        <v>629</v>
      </c>
      <c r="F6267" s="10" t="s">
        <v>628</v>
      </c>
      <c r="G6267" s="10" t="s">
        <v>569</v>
      </c>
      <c r="H6267" s="10" t="s">
        <v>544</v>
      </c>
      <c r="I6267" s="10" t="s">
        <v>10</v>
      </c>
      <c r="J6267" s="10" t="s">
        <v>10023</v>
      </c>
      <c r="K6267" s="10" t="s">
        <v>13498</v>
      </c>
      <c r="L6267" s="10">
        <v>4</v>
      </c>
      <c r="M6267" s="10">
        <v>262.58</v>
      </c>
      <c r="N6267" s="10">
        <v>1050.32</v>
      </c>
      <c r="O6267" s="59">
        <v>0.05</v>
      </c>
      <c r="P6267" s="10">
        <v>52.52</v>
      </c>
      <c r="Q6267" s="10">
        <v>997.8</v>
      </c>
      <c r="R6267" s="10" t="s">
        <v>586</v>
      </c>
      <c r="S6267" s="10" t="s">
        <v>596</v>
      </c>
      <c r="T6267" s="59">
        <v>0.25</v>
      </c>
      <c r="U6267" s="10">
        <v>249.45</v>
      </c>
    </row>
    <row r="6268" spans="1:21" x14ac:dyDescent="0.3">
      <c r="A6268" s="10" t="s">
        <v>16256</v>
      </c>
      <c r="B6268" s="61">
        <v>45214</v>
      </c>
      <c r="C6268" s="10" t="s">
        <v>16255</v>
      </c>
      <c r="D6268" s="10" t="s">
        <v>16254</v>
      </c>
      <c r="E6268" s="10" t="s">
        <v>592</v>
      </c>
      <c r="F6268" s="10" t="s">
        <v>591</v>
      </c>
      <c r="G6268" s="10" t="s">
        <v>569</v>
      </c>
      <c r="H6268" s="10" t="s">
        <v>600</v>
      </c>
      <c r="I6268" s="10" t="s">
        <v>599</v>
      </c>
      <c r="J6268" s="10" t="s">
        <v>16253</v>
      </c>
      <c r="K6268" s="10" t="s">
        <v>7904</v>
      </c>
      <c r="L6268" s="10">
        <v>5</v>
      </c>
      <c r="M6268" s="10">
        <v>199.48</v>
      </c>
      <c r="N6268" s="10">
        <v>997.4</v>
      </c>
      <c r="O6268" s="59">
        <v>0.05</v>
      </c>
      <c r="P6268" s="10">
        <v>49.87</v>
      </c>
      <c r="Q6268" s="10">
        <v>947.53</v>
      </c>
      <c r="R6268" s="10" t="s">
        <v>575</v>
      </c>
      <c r="S6268" s="10" t="s">
        <v>564</v>
      </c>
      <c r="T6268" s="59">
        <v>0.25</v>
      </c>
      <c r="U6268" s="10">
        <v>236.88</v>
      </c>
    </row>
    <row r="6269" spans="1:21" x14ac:dyDescent="0.3">
      <c r="A6269" s="10" t="s">
        <v>16252</v>
      </c>
      <c r="B6269" s="61">
        <v>44972</v>
      </c>
      <c r="C6269" s="10" t="s">
        <v>16251</v>
      </c>
      <c r="D6269" s="10" t="s">
        <v>16250</v>
      </c>
      <c r="E6269" s="10" t="s">
        <v>629</v>
      </c>
      <c r="F6269" s="10" t="s">
        <v>628</v>
      </c>
      <c r="G6269" s="10" t="s">
        <v>569</v>
      </c>
      <c r="H6269" s="10" t="s">
        <v>579</v>
      </c>
      <c r="I6269" s="10" t="s">
        <v>711</v>
      </c>
      <c r="J6269" s="10" t="s">
        <v>16249</v>
      </c>
      <c r="K6269" s="10" t="s">
        <v>16248</v>
      </c>
      <c r="L6269" s="10">
        <v>3</v>
      </c>
      <c r="M6269" s="10">
        <v>742.86</v>
      </c>
      <c r="N6269" s="10">
        <v>2228.58</v>
      </c>
      <c r="O6269" s="59">
        <v>0.1</v>
      </c>
      <c r="P6269" s="10">
        <v>222.86</v>
      </c>
      <c r="Q6269" s="10">
        <v>2005.72</v>
      </c>
      <c r="R6269" s="10" t="s">
        <v>614</v>
      </c>
      <c r="S6269" s="10" t="s">
        <v>596</v>
      </c>
      <c r="T6269" s="59">
        <v>0.25</v>
      </c>
      <c r="U6269" s="10">
        <v>501.43</v>
      </c>
    </row>
    <row r="6270" spans="1:21" x14ac:dyDescent="0.3">
      <c r="A6270" s="10" t="s">
        <v>16247</v>
      </c>
      <c r="B6270" s="61">
        <v>45080</v>
      </c>
      <c r="C6270" s="10" t="s">
        <v>16246</v>
      </c>
      <c r="D6270" s="10" t="s">
        <v>16245</v>
      </c>
      <c r="E6270" s="10" t="s">
        <v>592</v>
      </c>
      <c r="F6270" s="10" t="s">
        <v>591</v>
      </c>
      <c r="G6270" s="10" t="s">
        <v>569</v>
      </c>
      <c r="H6270" s="10" t="s">
        <v>590</v>
      </c>
      <c r="I6270" s="10" t="s">
        <v>748</v>
      </c>
      <c r="J6270" s="10" t="s">
        <v>16244</v>
      </c>
      <c r="K6270" s="10" t="s">
        <v>16230</v>
      </c>
      <c r="L6270" s="10">
        <v>10</v>
      </c>
      <c r="M6270" s="10">
        <v>794.45</v>
      </c>
      <c r="N6270" s="10">
        <v>7944.5</v>
      </c>
      <c r="O6270" s="59">
        <v>0</v>
      </c>
      <c r="P6270" s="10">
        <v>0</v>
      </c>
      <c r="Q6270" s="10">
        <v>7944.5</v>
      </c>
      <c r="R6270" s="10" t="s">
        <v>614</v>
      </c>
      <c r="S6270" s="10" t="s">
        <v>564</v>
      </c>
      <c r="T6270" s="59">
        <v>0.15</v>
      </c>
      <c r="U6270" s="10">
        <v>1191.67</v>
      </c>
    </row>
    <row r="6271" spans="1:21" x14ac:dyDescent="0.3">
      <c r="A6271" s="10" t="s">
        <v>16243</v>
      </c>
      <c r="B6271" s="61">
        <v>45265</v>
      </c>
      <c r="C6271" s="10" t="s">
        <v>13615</v>
      </c>
      <c r="D6271" s="10" t="s">
        <v>6433</v>
      </c>
      <c r="E6271" s="10" t="s">
        <v>629</v>
      </c>
      <c r="F6271" s="10" t="s">
        <v>759</v>
      </c>
      <c r="G6271" s="10" t="s">
        <v>601</v>
      </c>
      <c r="H6271" s="10" t="s">
        <v>590</v>
      </c>
      <c r="I6271" s="10" t="s">
        <v>635</v>
      </c>
      <c r="J6271" s="10" t="s">
        <v>16242</v>
      </c>
      <c r="K6271" s="10" t="s">
        <v>3101</v>
      </c>
      <c r="L6271" s="10">
        <v>1</v>
      </c>
      <c r="M6271" s="10">
        <v>972.04</v>
      </c>
      <c r="N6271" s="10">
        <v>972.04</v>
      </c>
      <c r="O6271" s="59">
        <v>0.05</v>
      </c>
      <c r="P6271" s="10">
        <v>48.6</v>
      </c>
      <c r="Q6271" s="10">
        <v>923.44</v>
      </c>
      <c r="R6271" s="10" t="s">
        <v>586</v>
      </c>
      <c r="S6271" s="10" t="s">
        <v>585</v>
      </c>
      <c r="T6271" s="59">
        <v>0.3</v>
      </c>
      <c r="U6271" s="10">
        <v>277.02999999999997</v>
      </c>
    </row>
    <row r="6272" spans="1:21" x14ac:dyDescent="0.3">
      <c r="A6272" s="10" t="s">
        <v>16241</v>
      </c>
      <c r="B6272" s="61">
        <v>45250</v>
      </c>
      <c r="C6272" s="10" t="s">
        <v>16240</v>
      </c>
      <c r="D6272" s="10" t="s">
        <v>16239</v>
      </c>
      <c r="E6272" s="10" t="s">
        <v>592</v>
      </c>
      <c r="F6272" s="10" t="s">
        <v>652</v>
      </c>
      <c r="G6272" s="10" t="s">
        <v>569</v>
      </c>
      <c r="H6272" s="10" t="s">
        <v>579</v>
      </c>
      <c r="I6272" s="10" t="s">
        <v>578</v>
      </c>
      <c r="J6272" s="10" t="s">
        <v>11414</v>
      </c>
      <c r="K6272" s="10" t="s">
        <v>16238</v>
      </c>
      <c r="L6272" s="10">
        <v>1</v>
      </c>
      <c r="M6272" s="10">
        <v>830.02</v>
      </c>
      <c r="N6272" s="10">
        <v>830.02</v>
      </c>
      <c r="O6272" s="59">
        <v>0</v>
      </c>
      <c r="P6272" s="10">
        <v>0</v>
      </c>
      <c r="Q6272" s="10">
        <v>830.02</v>
      </c>
      <c r="R6272" s="10" t="s">
        <v>614</v>
      </c>
      <c r="S6272" s="10" t="s">
        <v>585</v>
      </c>
      <c r="T6272" s="59">
        <v>0.25</v>
      </c>
      <c r="U6272" s="10">
        <v>207.5</v>
      </c>
    </row>
    <row r="6273" spans="1:21" x14ac:dyDescent="0.3">
      <c r="A6273" s="10" t="s">
        <v>16237</v>
      </c>
      <c r="B6273" s="61">
        <v>45217</v>
      </c>
      <c r="C6273" s="10" t="s">
        <v>16236</v>
      </c>
      <c r="D6273" s="10" t="s">
        <v>13082</v>
      </c>
      <c r="E6273" s="10" t="s">
        <v>603</v>
      </c>
      <c r="F6273" s="10" t="s">
        <v>602</v>
      </c>
      <c r="G6273" s="10" t="s">
        <v>569</v>
      </c>
      <c r="H6273" s="10" t="s">
        <v>544</v>
      </c>
      <c r="I6273" s="10" t="s">
        <v>610</v>
      </c>
      <c r="J6273" s="10" t="s">
        <v>11142</v>
      </c>
      <c r="K6273" s="10" t="s">
        <v>16235</v>
      </c>
      <c r="L6273" s="10">
        <v>5</v>
      </c>
      <c r="M6273" s="10">
        <v>464.28</v>
      </c>
      <c r="N6273" s="10">
        <v>2321.4</v>
      </c>
      <c r="O6273" s="59">
        <v>0.1</v>
      </c>
      <c r="P6273" s="10">
        <v>232.14</v>
      </c>
      <c r="Q6273" s="10">
        <v>2089.2600000000002</v>
      </c>
      <c r="R6273" s="10" t="s">
        <v>575</v>
      </c>
      <c r="S6273" s="10" t="s">
        <v>607</v>
      </c>
      <c r="T6273" s="59">
        <v>0.15</v>
      </c>
      <c r="U6273" s="10">
        <v>313.39</v>
      </c>
    </row>
    <row r="6274" spans="1:21" x14ac:dyDescent="0.3">
      <c r="A6274" s="10" t="s">
        <v>16234</v>
      </c>
      <c r="B6274" s="61">
        <v>45184</v>
      </c>
      <c r="C6274" s="10" t="s">
        <v>16233</v>
      </c>
      <c r="D6274" s="10" t="s">
        <v>16232</v>
      </c>
      <c r="E6274" s="10" t="s">
        <v>571</v>
      </c>
      <c r="F6274" s="10" t="s">
        <v>685</v>
      </c>
      <c r="G6274" s="10" t="s">
        <v>601</v>
      </c>
      <c r="H6274" s="10" t="s">
        <v>590</v>
      </c>
      <c r="I6274" s="10" t="s">
        <v>635</v>
      </c>
      <c r="J6274" s="10" t="s">
        <v>16231</v>
      </c>
      <c r="K6274" s="10" t="s">
        <v>16230</v>
      </c>
      <c r="L6274" s="10">
        <v>4</v>
      </c>
      <c r="M6274" s="10">
        <v>870.43</v>
      </c>
      <c r="N6274" s="10">
        <v>3481.72</v>
      </c>
      <c r="O6274" s="59">
        <v>0.05</v>
      </c>
      <c r="P6274" s="10">
        <v>174.09</v>
      </c>
      <c r="Q6274" s="10">
        <v>3307.63</v>
      </c>
      <c r="R6274" s="10" t="s">
        <v>565</v>
      </c>
      <c r="S6274" s="10" t="s">
        <v>564</v>
      </c>
      <c r="T6274" s="59">
        <v>0.25</v>
      </c>
      <c r="U6274" s="10">
        <v>826.91</v>
      </c>
    </row>
    <row r="6275" spans="1:21" x14ac:dyDescent="0.3">
      <c r="A6275" s="10" t="s">
        <v>16229</v>
      </c>
      <c r="B6275" s="61">
        <v>44985</v>
      </c>
      <c r="C6275" s="10" t="s">
        <v>16228</v>
      </c>
      <c r="D6275" s="10" t="s">
        <v>16227</v>
      </c>
      <c r="E6275" s="10" t="s">
        <v>571</v>
      </c>
      <c r="F6275" s="10" t="s">
        <v>11</v>
      </c>
      <c r="G6275" s="10" t="s">
        <v>569</v>
      </c>
      <c r="H6275" s="10" t="s">
        <v>544</v>
      </c>
      <c r="I6275" s="10" t="s">
        <v>10</v>
      </c>
      <c r="J6275" s="10" t="s">
        <v>16226</v>
      </c>
      <c r="K6275" s="10" t="s">
        <v>16225</v>
      </c>
      <c r="L6275" s="10">
        <v>9</v>
      </c>
      <c r="M6275" s="10">
        <v>987.41</v>
      </c>
      <c r="N6275" s="10">
        <v>8886.69</v>
      </c>
      <c r="O6275" s="59">
        <v>0.1</v>
      </c>
      <c r="P6275" s="10">
        <v>888.67</v>
      </c>
      <c r="Q6275" s="10">
        <v>7998.02</v>
      </c>
      <c r="R6275" s="10" t="s">
        <v>586</v>
      </c>
      <c r="S6275" s="10" t="s">
        <v>607</v>
      </c>
      <c r="T6275" s="59">
        <v>0.25</v>
      </c>
      <c r="U6275" s="10">
        <v>1999.51</v>
      </c>
    </row>
    <row r="6276" spans="1:21" x14ac:dyDescent="0.3">
      <c r="A6276" s="10" t="s">
        <v>16224</v>
      </c>
      <c r="B6276" s="61">
        <v>45372</v>
      </c>
      <c r="C6276" s="10" t="s">
        <v>16223</v>
      </c>
      <c r="D6276" s="10" t="s">
        <v>16222</v>
      </c>
      <c r="E6276" s="10" t="s">
        <v>581</v>
      </c>
      <c r="F6276" s="10" t="s">
        <v>7</v>
      </c>
      <c r="G6276" s="10" t="s">
        <v>601</v>
      </c>
      <c r="H6276" s="10" t="s">
        <v>600</v>
      </c>
      <c r="I6276" s="10" t="s">
        <v>664</v>
      </c>
      <c r="J6276" s="10" t="s">
        <v>9463</v>
      </c>
      <c r="K6276" s="10" t="s">
        <v>11198</v>
      </c>
      <c r="L6276" s="10">
        <v>9</v>
      </c>
      <c r="M6276" s="10">
        <v>154.63999999999999</v>
      </c>
      <c r="N6276" s="10">
        <v>1391.76</v>
      </c>
      <c r="O6276" s="59">
        <v>0.1</v>
      </c>
      <c r="P6276" s="10">
        <v>139.18</v>
      </c>
      <c r="Q6276" s="10">
        <v>1252.58</v>
      </c>
      <c r="R6276" s="10" t="s">
        <v>565</v>
      </c>
      <c r="S6276" s="10" t="s">
        <v>607</v>
      </c>
      <c r="T6276" s="59">
        <v>0.25</v>
      </c>
      <c r="U6276" s="10">
        <v>313.14</v>
      </c>
    </row>
    <row r="6277" spans="1:21" x14ac:dyDescent="0.3">
      <c r="A6277" s="10" t="s">
        <v>16221</v>
      </c>
      <c r="B6277" s="61">
        <v>45267</v>
      </c>
      <c r="C6277" s="10" t="s">
        <v>1907</v>
      </c>
      <c r="D6277" s="10" t="s">
        <v>16220</v>
      </c>
      <c r="E6277" s="10" t="s">
        <v>571</v>
      </c>
      <c r="F6277" s="10" t="s">
        <v>570</v>
      </c>
      <c r="G6277" s="10" t="s">
        <v>569</v>
      </c>
      <c r="H6277" s="10" t="s">
        <v>544</v>
      </c>
      <c r="I6277" s="10" t="s">
        <v>568</v>
      </c>
      <c r="J6277" s="10" t="s">
        <v>16219</v>
      </c>
      <c r="K6277" s="10" t="s">
        <v>16218</v>
      </c>
      <c r="L6277" s="10">
        <v>10</v>
      </c>
      <c r="M6277" s="10">
        <v>396.39</v>
      </c>
      <c r="N6277" s="10">
        <v>3963.9</v>
      </c>
      <c r="O6277" s="59">
        <v>0.2</v>
      </c>
      <c r="P6277" s="10">
        <v>792.78</v>
      </c>
      <c r="Q6277" s="10">
        <v>3171.12</v>
      </c>
      <c r="R6277" s="10" t="s">
        <v>614</v>
      </c>
      <c r="S6277" s="10" t="s">
        <v>607</v>
      </c>
      <c r="T6277" s="59">
        <v>0.25</v>
      </c>
      <c r="U6277" s="10">
        <v>792.78</v>
      </c>
    </row>
    <row r="6278" spans="1:21" x14ac:dyDescent="0.3">
      <c r="A6278" s="10" t="s">
        <v>16217</v>
      </c>
      <c r="B6278" s="61">
        <v>45359</v>
      </c>
      <c r="C6278" s="10" t="s">
        <v>4709</v>
      </c>
      <c r="D6278" s="10" t="s">
        <v>16216</v>
      </c>
      <c r="E6278" s="10" t="s">
        <v>629</v>
      </c>
      <c r="F6278" s="10" t="s">
        <v>790</v>
      </c>
      <c r="G6278" s="10" t="s">
        <v>601</v>
      </c>
      <c r="H6278" s="10" t="s">
        <v>600</v>
      </c>
      <c r="I6278" s="10" t="s">
        <v>664</v>
      </c>
      <c r="J6278" s="10" t="s">
        <v>16215</v>
      </c>
      <c r="K6278" s="10" t="s">
        <v>16214</v>
      </c>
      <c r="L6278" s="10">
        <v>4</v>
      </c>
      <c r="M6278" s="10">
        <v>533.87</v>
      </c>
      <c r="N6278" s="10">
        <v>2135.48</v>
      </c>
      <c r="O6278" s="59">
        <v>0</v>
      </c>
      <c r="P6278" s="10">
        <v>0</v>
      </c>
      <c r="Q6278" s="10">
        <v>2135.48</v>
      </c>
      <c r="R6278" s="10" t="s">
        <v>575</v>
      </c>
      <c r="S6278" s="10" t="s">
        <v>585</v>
      </c>
      <c r="T6278" s="59">
        <v>0.3</v>
      </c>
      <c r="U6278" s="10">
        <v>640.64</v>
      </c>
    </row>
    <row r="6279" spans="1:21" x14ac:dyDescent="0.3">
      <c r="A6279" s="10" t="s">
        <v>16213</v>
      </c>
      <c r="B6279" s="61">
        <v>45066</v>
      </c>
      <c r="C6279" s="10" t="s">
        <v>16212</v>
      </c>
      <c r="D6279" s="10" t="s">
        <v>16211</v>
      </c>
      <c r="E6279" s="10" t="s">
        <v>603</v>
      </c>
      <c r="F6279" s="10" t="s">
        <v>602</v>
      </c>
      <c r="G6279" s="10" t="s">
        <v>569</v>
      </c>
      <c r="H6279" s="10" t="s">
        <v>544</v>
      </c>
      <c r="I6279" s="10" t="s">
        <v>10</v>
      </c>
      <c r="J6279" s="10" t="s">
        <v>16210</v>
      </c>
      <c r="K6279" s="10" t="s">
        <v>16209</v>
      </c>
      <c r="L6279" s="10">
        <v>10</v>
      </c>
      <c r="M6279" s="10">
        <v>823.59</v>
      </c>
      <c r="N6279" s="10">
        <v>8235.9</v>
      </c>
      <c r="O6279" s="59">
        <v>0.05</v>
      </c>
      <c r="P6279" s="10">
        <v>411.8</v>
      </c>
      <c r="Q6279" s="10">
        <v>7824.1</v>
      </c>
      <c r="R6279" s="10" t="s">
        <v>565</v>
      </c>
      <c r="S6279" s="10" t="s">
        <v>596</v>
      </c>
      <c r="T6279" s="59">
        <v>0.3</v>
      </c>
      <c r="U6279" s="10">
        <v>2347.23</v>
      </c>
    </row>
    <row r="6280" spans="1:21" x14ac:dyDescent="0.3">
      <c r="A6280" s="10" t="s">
        <v>16208</v>
      </c>
      <c r="B6280" s="61">
        <v>45354</v>
      </c>
      <c r="C6280" s="10" t="s">
        <v>16207</v>
      </c>
      <c r="D6280" s="10" t="s">
        <v>11017</v>
      </c>
      <c r="E6280" s="10" t="s">
        <v>571</v>
      </c>
      <c r="F6280" s="10" t="s">
        <v>685</v>
      </c>
      <c r="G6280" s="10" t="s">
        <v>569</v>
      </c>
      <c r="H6280" s="10" t="s">
        <v>600</v>
      </c>
      <c r="I6280" s="10" t="s">
        <v>627</v>
      </c>
      <c r="J6280" s="10" t="s">
        <v>16206</v>
      </c>
      <c r="K6280" s="10" t="s">
        <v>16205</v>
      </c>
      <c r="L6280" s="10">
        <v>8</v>
      </c>
      <c r="M6280" s="10">
        <v>941</v>
      </c>
      <c r="N6280" s="10">
        <v>7528</v>
      </c>
      <c r="O6280" s="59">
        <v>0.1</v>
      </c>
      <c r="P6280" s="10">
        <v>752.8</v>
      </c>
      <c r="Q6280" s="10">
        <v>6775.2</v>
      </c>
      <c r="R6280" s="10" t="s">
        <v>614</v>
      </c>
      <c r="S6280" s="10" t="s">
        <v>585</v>
      </c>
      <c r="T6280" s="59">
        <v>0.15</v>
      </c>
      <c r="U6280" s="10">
        <v>1016.28</v>
      </c>
    </row>
    <row r="6281" spans="1:21" x14ac:dyDescent="0.3">
      <c r="A6281" s="10" t="s">
        <v>16204</v>
      </c>
      <c r="B6281" s="61">
        <v>45289</v>
      </c>
      <c r="C6281" s="10" t="s">
        <v>1912</v>
      </c>
      <c r="D6281" s="10" t="s">
        <v>16203</v>
      </c>
      <c r="E6281" s="10" t="s">
        <v>571</v>
      </c>
      <c r="F6281" s="10" t="s">
        <v>685</v>
      </c>
      <c r="G6281" s="10" t="s">
        <v>601</v>
      </c>
      <c r="H6281" s="10" t="s">
        <v>600</v>
      </c>
      <c r="I6281" s="10" t="s">
        <v>664</v>
      </c>
      <c r="J6281" s="10" t="s">
        <v>16202</v>
      </c>
      <c r="K6281" s="10" t="s">
        <v>16201</v>
      </c>
      <c r="L6281" s="10">
        <v>8</v>
      </c>
      <c r="M6281" s="10">
        <v>542.41999999999996</v>
      </c>
      <c r="N6281" s="10">
        <v>4339.3599999999997</v>
      </c>
      <c r="O6281" s="59">
        <v>0</v>
      </c>
      <c r="P6281" s="10">
        <v>0</v>
      </c>
      <c r="Q6281" s="10">
        <v>4339.3599999999997</v>
      </c>
      <c r="R6281" s="10" t="s">
        <v>565</v>
      </c>
      <c r="S6281" s="10" t="s">
        <v>596</v>
      </c>
      <c r="T6281" s="59">
        <v>0.25</v>
      </c>
      <c r="U6281" s="10">
        <v>1084.8399999999999</v>
      </c>
    </row>
    <row r="6282" spans="1:21" x14ac:dyDescent="0.3">
      <c r="A6282" s="10" t="s">
        <v>16200</v>
      </c>
      <c r="B6282" s="61">
        <v>45343</v>
      </c>
      <c r="C6282" s="10" t="s">
        <v>4392</v>
      </c>
      <c r="D6282" s="10" t="s">
        <v>1301</v>
      </c>
      <c r="E6282" s="10" t="s">
        <v>592</v>
      </c>
      <c r="F6282" s="10" t="s">
        <v>652</v>
      </c>
      <c r="G6282" s="10" t="s">
        <v>601</v>
      </c>
      <c r="H6282" s="10" t="s">
        <v>544</v>
      </c>
      <c r="I6282" s="10" t="s">
        <v>568</v>
      </c>
      <c r="J6282" s="10" t="s">
        <v>16199</v>
      </c>
      <c r="K6282" s="10" t="s">
        <v>16198</v>
      </c>
      <c r="L6282" s="10">
        <v>9</v>
      </c>
      <c r="M6282" s="10">
        <v>622.63</v>
      </c>
      <c r="N6282" s="10">
        <v>5603.67</v>
      </c>
      <c r="O6282" s="59">
        <v>0</v>
      </c>
      <c r="P6282" s="10">
        <v>0</v>
      </c>
      <c r="Q6282" s="10">
        <v>5603.67</v>
      </c>
      <c r="R6282" s="10" t="s">
        <v>614</v>
      </c>
      <c r="S6282" s="10" t="s">
        <v>564</v>
      </c>
      <c r="T6282" s="59">
        <v>0.3</v>
      </c>
      <c r="U6282" s="10">
        <v>1681.1</v>
      </c>
    </row>
    <row r="6283" spans="1:21" x14ac:dyDescent="0.3">
      <c r="A6283" s="10" t="s">
        <v>16197</v>
      </c>
      <c r="B6283" s="61">
        <v>45144</v>
      </c>
      <c r="C6283" s="10" t="s">
        <v>16196</v>
      </c>
      <c r="D6283" s="10" t="s">
        <v>16195</v>
      </c>
      <c r="E6283" s="10" t="s">
        <v>571</v>
      </c>
      <c r="F6283" s="10" t="s">
        <v>11</v>
      </c>
      <c r="G6283" s="10" t="s">
        <v>601</v>
      </c>
      <c r="H6283" s="10" t="s">
        <v>579</v>
      </c>
      <c r="I6283" s="10" t="s">
        <v>722</v>
      </c>
      <c r="J6283" s="10" t="s">
        <v>16194</v>
      </c>
      <c r="K6283" s="10" t="s">
        <v>16193</v>
      </c>
      <c r="L6283" s="10">
        <v>9</v>
      </c>
      <c r="M6283" s="10">
        <v>300.43</v>
      </c>
      <c r="N6283" s="10">
        <v>2703.87</v>
      </c>
      <c r="O6283" s="59">
        <v>0</v>
      </c>
      <c r="P6283" s="10">
        <v>0</v>
      </c>
      <c r="Q6283" s="10">
        <v>2703.87</v>
      </c>
      <c r="R6283" s="10" t="s">
        <v>575</v>
      </c>
      <c r="S6283" s="10" t="s">
        <v>564</v>
      </c>
      <c r="T6283" s="59">
        <v>0.15</v>
      </c>
      <c r="U6283" s="10">
        <v>405.58</v>
      </c>
    </row>
    <row r="6284" spans="1:21" x14ac:dyDescent="0.3">
      <c r="A6284" s="10" t="s">
        <v>16192</v>
      </c>
      <c r="B6284" s="61">
        <v>45223</v>
      </c>
      <c r="C6284" s="10" t="s">
        <v>13852</v>
      </c>
      <c r="D6284" s="10" t="s">
        <v>10486</v>
      </c>
      <c r="E6284" s="10" t="s">
        <v>581</v>
      </c>
      <c r="F6284" s="10" t="s">
        <v>7</v>
      </c>
      <c r="G6284" s="10" t="s">
        <v>601</v>
      </c>
      <c r="H6284" s="10" t="s">
        <v>579</v>
      </c>
      <c r="I6284" s="10" t="s">
        <v>578</v>
      </c>
      <c r="J6284" s="10" t="s">
        <v>16191</v>
      </c>
      <c r="K6284" s="10" t="s">
        <v>16190</v>
      </c>
      <c r="L6284" s="10">
        <v>7</v>
      </c>
      <c r="M6284" s="10">
        <v>393.6</v>
      </c>
      <c r="N6284" s="10">
        <v>2755.2</v>
      </c>
      <c r="O6284" s="59">
        <v>0.05</v>
      </c>
      <c r="P6284" s="10">
        <v>137.76</v>
      </c>
      <c r="Q6284" s="10">
        <v>2617.44</v>
      </c>
      <c r="R6284" s="10" t="s">
        <v>586</v>
      </c>
      <c r="S6284" s="10" t="s">
        <v>607</v>
      </c>
      <c r="T6284" s="59">
        <v>0.3</v>
      </c>
      <c r="U6284" s="10">
        <v>785.23</v>
      </c>
    </row>
    <row r="6285" spans="1:21" x14ac:dyDescent="0.3">
      <c r="A6285" s="10" t="s">
        <v>16189</v>
      </c>
      <c r="B6285" s="61">
        <v>45158</v>
      </c>
      <c r="C6285" s="10" t="s">
        <v>16188</v>
      </c>
      <c r="D6285" s="10" t="s">
        <v>14462</v>
      </c>
      <c r="E6285" s="10" t="s">
        <v>603</v>
      </c>
      <c r="F6285" s="10" t="s">
        <v>658</v>
      </c>
      <c r="G6285" s="10" t="s">
        <v>601</v>
      </c>
      <c r="H6285" s="10" t="s">
        <v>579</v>
      </c>
      <c r="I6285" s="10" t="s">
        <v>711</v>
      </c>
      <c r="J6285" s="10" t="s">
        <v>16187</v>
      </c>
      <c r="K6285" s="10" t="s">
        <v>16186</v>
      </c>
      <c r="L6285" s="10">
        <v>9</v>
      </c>
      <c r="M6285" s="10">
        <v>417.09</v>
      </c>
      <c r="N6285" s="10">
        <v>3753.81</v>
      </c>
      <c r="O6285" s="59">
        <v>0</v>
      </c>
      <c r="P6285" s="10">
        <v>0</v>
      </c>
      <c r="Q6285" s="10">
        <v>3753.81</v>
      </c>
      <c r="R6285" s="10" t="s">
        <v>565</v>
      </c>
      <c r="S6285" s="10" t="s">
        <v>596</v>
      </c>
      <c r="T6285" s="59">
        <v>0.3</v>
      </c>
      <c r="U6285" s="10">
        <v>1126.1400000000001</v>
      </c>
    </row>
    <row r="6286" spans="1:21" x14ac:dyDescent="0.3">
      <c r="A6286" s="10" t="s">
        <v>16185</v>
      </c>
      <c r="B6286" s="61">
        <v>45174</v>
      </c>
      <c r="C6286" s="10" t="s">
        <v>16184</v>
      </c>
      <c r="D6286" s="10" t="s">
        <v>16183</v>
      </c>
      <c r="E6286" s="10" t="s">
        <v>592</v>
      </c>
      <c r="F6286" s="10" t="s">
        <v>18</v>
      </c>
      <c r="G6286" s="10" t="s">
        <v>601</v>
      </c>
      <c r="H6286" s="10" t="s">
        <v>600</v>
      </c>
      <c r="I6286" s="10" t="s">
        <v>627</v>
      </c>
      <c r="J6286" s="10" t="s">
        <v>16182</v>
      </c>
      <c r="K6286" s="10" t="s">
        <v>7702</v>
      </c>
      <c r="L6286" s="10">
        <v>6</v>
      </c>
      <c r="M6286" s="10">
        <v>407.72</v>
      </c>
      <c r="N6286" s="10">
        <v>2446.3200000000002</v>
      </c>
      <c r="O6286" s="59">
        <v>0</v>
      </c>
      <c r="P6286" s="10">
        <v>0</v>
      </c>
      <c r="Q6286" s="10">
        <v>2446.3200000000002</v>
      </c>
      <c r="R6286" s="10" t="s">
        <v>614</v>
      </c>
      <c r="S6286" s="10" t="s">
        <v>564</v>
      </c>
      <c r="T6286" s="59">
        <v>0.15</v>
      </c>
      <c r="U6286" s="10">
        <v>366.95</v>
      </c>
    </row>
    <row r="6287" spans="1:21" x14ac:dyDescent="0.3">
      <c r="A6287" s="10" t="s">
        <v>16181</v>
      </c>
      <c r="B6287" s="61">
        <v>45362</v>
      </c>
      <c r="C6287" s="10" t="s">
        <v>13477</v>
      </c>
      <c r="D6287" s="10" t="s">
        <v>16180</v>
      </c>
      <c r="E6287" s="10" t="s">
        <v>603</v>
      </c>
      <c r="F6287" s="10" t="s">
        <v>636</v>
      </c>
      <c r="G6287" s="10" t="s">
        <v>601</v>
      </c>
      <c r="H6287" s="10" t="s">
        <v>600</v>
      </c>
      <c r="I6287" s="10" t="s">
        <v>664</v>
      </c>
      <c r="J6287" s="10" t="s">
        <v>14817</v>
      </c>
      <c r="K6287" s="10" t="s">
        <v>16179</v>
      </c>
      <c r="L6287" s="10">
        <v>5</v>
      </c>
      <c r="M6287" s="10">
        <v>671.31</v>
      </c>
      <c r="N6287" s="10">
        <v>3356.55</v>
      </c>
      <c r="O6287" s="59">
        <v>0</v>
      </c>
      <c r="P6287" s="10">
        <v>0</v>
      </c>
      <c r="Q6287" s="10">
        <v>3356.55</v>
      </c>
      <c r="R6287" s="10" t="s">
        <v>614</v>
      </c>
      <c r="S6287" s="10" t="s">
        <v>585</v>
      </c>
      <c r="T6287" s="59">
        <v>0.25</v>
      </c>
      <c r="U6287" s="10">
        <v>839.14</v>
      </c>
    </row>
    <row r="6288" spans="1:21" x14ac:dyDescent="0.3">
      <c r="A6288" s="10" t="s">
        <v>16178</v>
      </c>
      <c r="B6288" s="61">
        <v>45319</v>
      </c>
      <c r="C6288" s="10" t="s">
        <v>15040</v>
      </c>
      <c r="D6288" s="10" t="s">
        <v>16177</v>
      </c>
      <c r="E6288" s="10" t="s">
        <v>603</v>
      </c>
      <c r="F6288" s="10" t="s">
        <v>658</v>
      </c>
      <c r="G6288" s="10" t="s">
        <v>601</v>
      </c>
      <c r="H6288" s="10" t="s">
        <v>590</v>
      </c>
      <c r="I6288" s="10" t="s">
        <v>589</v>
      </c>
      <c r="J6288" s="10" t="s">
        <v>16176</v>
      </c>
      <c r="K6288" s="10" t="s">
        <v>16175</v>
      </c>
      <c r="L6288" s="10">
        <v>1</v>
      </c>
      <c r="M6288" s="10">
        <v>500.44</v>
      </c>
      <c r="N6288" s="10">
        <v>500.44</v>
      </c>
      <c r="O6288" s="59">
        <v>0.1</v>
      </c>
      <c r="P6288" s="10">
        <v>50.04</v>
      </c>
      <c r="Q6288" s="10">
        <v>450.4</v>
      </c>
      <c r="R6288" s="10" t="s">
        <v>575</v>
      </c>
      <c r="S6288" s="10" t="s">
        <v>607</v>
      </c>
      <c r="T6288" s="59">
        <v>0.25</v>
      </c>
      <c r="U6288" s="10">
        <v>112.6</v>
      </c>
    </row>
    <row r="6289" spans="1:21" x14ac:dyDescent="0.3">
      <c r="A6289" s="10" t="s">
        <v>16174</v>
      </c>
      <c r="B6289" s="61">
        <v>45153</v>
      </c>
      <c r="C6289" s="10" t="s">
        <v>16173</v>
      </c>
      <c r="D6289" s="10" t="s">
        <v>16172</v>
      </c>
      <c r="E6289" s="10" t="s">
        <v>571</v>
      </c>
      <c r="F6289" s="10" t="s">
        <v>685</v>
      </c>
      <c r="G6289" s="10" t="s">
        <v>569</v>
      </c>
      <c r="H6289" s="10" t="s">
        <v>544</v>
      </c>
      <c r="I6289" s="10" t="s">
        <v>610</v>
      </c>
      <c r="J6289" s="10" t="s">
        <v>16171</v>
      </c>
      <c r="K6289" s="10" t="s">
        <v>8658</v>
      </c>
      <c r="L6289" s="10">
        <v>1</v>
      </c>
      <c r="M6289" s="10">
        <v>328.94</v>
      </c>
      <c r="N6289" s="10">
        <v>328.94</v>
      </c>
      <c r="O6289" s="59">
        <v>0.05</v>
      </c>
      <c r="P6289" s="10">
        <v>16.45</v>
      </c>
      <c r="Q6289" s="10">
        <v>312.49</v>
      </c>
      <c r="R6289" s="10" t="s">
        <v>586</v>
      </c>
      <c r="S6289" s="10" t="s">
        <v>585</v>
      </c>
      <c r="T6289" s="59">
        <v>0.25</v>
      </c>
      <c r="U6289" s="10">
        <v>78.12</v>
      </c>
    </row>
    <row r="6290" spans="1:21" x14ac:dyDescent="0.3">
      <c r="A6290" s="10" t="s">
        <v>16170</v>
      </c>
      <c r="B6290" s="61">
        <v>45300</v>
      </c>
      <c r="C6290" s="10" t="s">
        <v>10328</v>
      </c>
      <c r="D6290" s="10" t="s">
        <v>16169</v>
      </c>
      <c r="E6290" s="10" t="s">
        <v>592</v>
      </c>
      <c r="F6290" s="10" t="s">
        <v>18</v>
      </c>
      <c r="G6290" s="10" t="s">
        <v>601</v>
      </c>
      <c r="H6290" s="10" t="s">
        <v>600</v>
      </c>
      <c r="I6290" s="10" t="s">
        <v>599</v>
      </c>
      <c r="J6290" s="10" t="s">
        <v>16168</v>
      </c>
      <c r="K6290" s="10" t="s">
        <v>16167</v>
      </c>
      <c r="L6290" s="10">
        <v>3</v>
      </c>
      <c r="M6290" s="10">
        <v>436.1</v>
      </c>
      <c r="N6290" s="10">
        <v>1308.3</v>
      </c>
      <c r="O6290" s="59">
        <v>0.1</v>
      </c>
      <c r="P6290" s="10">
        <v>130.83000000000001</v>
      </c>
      <c r="Q6290" s="10">
        <v>1177.47</v>
      </c>
      <c r="R6290" s="10" t="s">
        <v>614</v>
      </c>
      <c r="S6290" s="10" t="s">
        <v>564</v>
      </c>
      <c r="T6290" s="59">
        <v>0.25</v>
      </c>
      <c r="U6290" s="10">
        <v>294.37</v>
      </c>
    </row>
    <row r="6291" spans="1:21" x14ac:dyDescent="0.3">
      <c r="A6291" s="10" t="s">
        <v>16166</v>
      </c>
      <c r="B6291" s="61">
        <v>45010</v>
      </c>
      <c r="C6291" s="10" t="s">
        <v>3511</v>
      </c>
      <c r="D6291" s="10" t="s">
        <v>7347</v>
      </c>
      <c r="E6291" s="10" t="s">
        <v>581</v>
      </c>
      <c r="F6291" s="10" t="s">
        <v>7</v>
      </c>
      <c r="G6291" s="10" t="s">
        <v>601</v>
      </c>
      <c r="H6291" s="10" t="s">
        <v>579</v>
      </c>
      <c r="I6291" s="10" t="s">
        <v>711</v>
      </c>
      <c r="J6291" s="10" t="s">
        <v>16165</v>
      </c>
      <c r="K6291" s="10" t="s">
        <v>16164</v>
      </c>
      <c r="L6291" s="10">
        <v>3</v>
      </c>
      <c r="M6291" s="10">
        <v>401.66</v>
      </c>
      <c r="N6291" s="10">
        <v>1204.98</v>
      </c>
      <c r="O6291" s="59">
        <v>0</v>
      </c>
      <c r="P6291" s="10">
        <v>0</v>
      </c>
      <c r="Q6291" s="10">
        <v>1204.98</v>
      </c>
      <c r="R6291" s="10" t="s">
        <v>575</v>
      </c>
      <c r="S6291" s="10" t="s">
        <v>564</v>
      </c>
      <c r="T6291" s="59">
        <v>0.25</v>
      </c>
      <c r="U6291" s="10">
        <v>301.25</v>
      </c>
    </row>
    <row r="6292" spans="1:21" x14ac:dyDescent="0.3">
      <c r="A6292" s="10" t="s">
        <v>16163</v>
      </c>
      <c r="B6292" s="61">
        <v>45017</v>
      </c>
      <c r="C6292" s="10" t="s">
        <v>16162</v>
      </c>
      <c r="D6292" s="10" t="s">
        <v>7371</v>
      </c>
      <c r="E6292" s="10" t="s">
        <v>571</v>
      </c>
      <c r="F6292" s="10" t="s">
        <v>570</v>
      </c>
      <c r="G6292" s="10" t="s">
        <v>601</v>
      </c>
      <c r="H6292" s="10" t="s">
        <v>590</v>
      </c>
      <c r="I6292" s="10" t="s">
        <v>748</v>
      </c>
      <c r="J6292" s="10" t="s">
        <v>16161</v>
      </c>
      <c r="K6292" s="10" t="s">
        <v>16160</v>
      </c>
      <c r="L6292" s="10">
        <v>10</v>
      </c>
      <c r="M6292" s="10">
        <v>928.32</v>
      </c>
      <c r="N6292" s="10">
        <v>9283.2000000000007</v>
      </c>
      <c r="O6292" s="59">
        <v>0.05</v>
      </c>
      <c r="P6292" s="10">
        <v>464.16</v>
      </c>
      <c r="Q6292" s="10">
        <v>8819.0400000000009</v>
      </c>
      <c r="R6292" s="10" t="s">
        <v>586</v>
      </c>
      <c r="S6292" s="10" t="s">
        <v>596</v>
      </c>
      <c r="T6292" s="59">
        <v>0.3</v>
      </c>
      <c r="U6292" s="10">
        <v>2645.71</v>
      </c>
    </row>
    <row r="6293" spans="1:21" x14ac:dyDescent="0.3">
      <c r="A6293" s="10" t="s">
        <v>16159</v>
      </c>
      <c r="B6293" s="61">
        <v>45040</v>
      </c>
      <c r="C6293" s="10" t="s">
        <v>13824</v>
      </c>
      <c r="D6293" s="10" t="s">
        <v>16158</v>
      </c>
      <c r="E6293" s="10" t="s">
        <v>581</v>
      </c>
      <c r="F6293" s="10" t="s">
        <v>580</v>
      </c>
      <c r="G6293" s="10" t="s">
        <v>569</v>
      </c>
      <c r="H6293" s="10" t="s">
        <v>579</v>
      </c>
      <c r="I6293" s="10" t="s">
        <v>578</v>
      </c>
      <c r="J6293" s="10" t="s">
        <v>16157</v>
      </c>
      <c r="K6293" s="10" t="s">
        <v>16156</v>
      </c>
      <c r="L6293" s="10">
        <v>4</v>
      </c>
      <c r="M6293" s="10">
        <v>969.37</v>
      </c>
      <c r="N6293" s="10">
        <v>3877.48</v>
      </c>
      <c r="O6293" s="59">
        <v>0.05</v>
      </c>
      <c r="P6293" s="10">
        <v>193.87</v>
      </c>
      <c r="Q6293" s="10">
        <v>3683.61</v>
      </c>
      <c r="R6293" s="10" t="s">
        <v>575</v>
      </c>
      <c r="S6293" s="10" t="s">
        <v>585</v>
      </c>
      <c r="T6293" s="59">
        <v>0.15</v>
      </c>
      <c r="U6293" s="10">
        <v>552.54</v>
      </c>
    </row>
    <row r="6294" spans="1:21" x14ac:dyDescent="0.3">
      <c r="A6294" s="10" t="s">
        <v>16155</v>
      </c>
      <c r="B6294" s="61">
        <v>45362</v>
      </c>
      <c r="C6294" s="10" t="s">
        <v>16154</v>
      </c>
      <c r="D6294" s="10" t="s">
        <v>8752</v>
      </c>
      <c r="E6294" s="10" t="s">
        <v>571</v>
      </c>
      <c r="F6294" s="10" t="s">
        <v>11</v>
      </c>
      <c r="G6294" s="10" t="s">
        <v>569</v>
      </c>
      <c r="H6294" s="10" t="s">
        <v>590</v>
      </c>
      <c r="I6294" s="10" t="s">
        <v>748</v>
      </c>
      <c r="J6294" s="10" t="s">
        <v>16153</v>
      </c>
      <c r="K6294" s="10" t="s">
        <v>16152</v>
      </c>
      <c r="L6294" s="10">
        <v>5</v>
      </c>
      <c r="M6294" s="10">
        <v>283.48</v>
      </c>
      <c r="N6294" s="10">
        <v>1417.4</v>
      </c>
      <c r="O6294" s="59">
        <v>0.05</v>
      </c>
      <c r="P6294" s="10">
        <v>70.87</v>
      </c>
      <c r="Q6294" s="10">
        <v>1346.53</v>
      </c>
      <c r="R6294" s="10" t="s">
        <v>586</v>
      </c>
      <c r="S6294" s="10" t="s">
        <v>564</v>
      </c>
      <c r="T6294" s="59">
        <v>0.25</v>
      </c>
      <c r="U6294" s="10">
        <v>336.63</v>
      </c>
    </row>
    <row r="6295" spans="1:21" x14ac:dyDescent="0.3">
      <c r="A6295" s="10" t="s">
        <v>16151</v>
      </c>
      <c r="B6295" s="61">
        <v>45037</v>
      </c>
      <c r="C6295" s="10" t="s">
        <v>2991</v>
      </c>
      <c r="D6295" s="10" t="s">
        <v>16150</v>
      </c>
      <c r="E6295" s="10" t="s">
        <v>592</v>
      </c>
      <c r="F6295" s="10" t="s">
        <v>591</v>
      </c>
      <c r="G6295" s="10" t="s">
        <v>569</v>
      </c>
      <c r="H6295" s="10" t="s">
        <v>600</v>
      </c>
      <c r="I6295" s="10" t="s">
        <v>627</v>
      </c>
      <c r="J6295" s="10" t="s">
        <v>16149</v>
      </c>
      <c r="K6295" s="10" t="s">
        <v>16148</v>
      </c>
      <c r="L6295" s="10">
        <v>8</v>
      </c>
      <c r="M6295" s="10">
        <v>605.72</v>
      </c>
      <c r="N6295" s="10">
        <v>4845.76</v>
      </c>
      <c r="O6295" s="59">
        <v>0.2</v>
      </c>
      <c r="P6295" s="10">
        <v>969.15</v>
      </c>
      <c r="Q6295" s="10">
        <v>3876.61</v>
      </c>
      <c r="R6295" s="10" t="s">
        <v>614</v>
      </c>
      <c r="S6295" s="10" t="s">
        <v>596</v>
      </c>
      <c r="T6295" s="59">
        <v>0.15</v>
      </c>
      <c r="U6295" s="10">
        <v>581.49</v>
      </c>
    </row>
    <row r="6296" spans="1:21" x14ac:dyDescent="0.3">
      <c r="A6296" s="10" t="s">
        <v>16147</v>
      </c>
      <c r="B6296" s="61">
        <v>44929</v>
      </c>
      <c r="C6296" s="10" t="s">
        <v>16146</v>
      </c>
      <c r="D6296" s="10" t="s">
        <v>16145</v>
      </c>
      <c r="E6296" s="10" t="s">
        <v>581</v>
      </c>
      <c r="F6296" s="10" t="s">
        <v>83</v>
      </c>
      <c r="G6296" s="10" t="s">
        <v>601</v>
      </c>
      <c r="H6296" s="10" t="s">
        <v>544</v>
      </c>
      <c r="I6296" s="10" t="s">
        <v>568</v>
      </c>
      <c r="J6296" s="10" t="s">
        <v>4247</v>
      </c>
      <c r="K6296" s="10" t="s">
        <v>937</v>
      </c>
      <c r="L6296" s="10">
        <v>3</v>
      </c>
      <c r="M6296" s="10">
        <v>601.98</v>
      </c>
      <c r="N6296" s="10">
        <v>1805.94</v>
      </c>
      <c r="O6296" s="59">
        <v>0.05</v>
      </c>
      <c r="P6296" s="10">
        <v>90.3</v>
      </c>
      <c r="Q6296" s="10">
        <v>1715.64</v>
      </c>
      <c r="R6296" s="10" t="s">
        <v>614</v>
      </c>
      <c r="S6296" s="10" t="s">
        <v>596</v>
      </c>
      <c r="T6296" s="59">
        <v>0.3</v>
      </c>
      <c r="U6296" s="10">
        <v>514.69000000000005</v>
      </c>
    </row>
    <row r="6297" spans="1:21" x14ac:dyDescent="0.3">
      <c r="A6297" s="10" t="s">
        <v>16144</v>
      </c>
      <c r="B6297" s="61">
        <v>45246</v>
      </c>
      <c r="C6297" s="10" t="s">
        <v>16143</v>
      </c>
      <c r="D6297" s="10" t="s">
        <v>16142</v>
      </c>
      <c r="E6297" s="10" t="s">
        <v>592</v>
      </c>
      <c r="F6297" s="10" t="s">
        <v>18</v>
      </c>
      <c r="G6297" s="10" t="s">
        <v>601</v>
      </c>
      <c r="H6297" s="10" t="s">
        <v>600</v>
      </c>
      <c r="I6297" s="10" t="s">
        <v>664</v>
      </c>
      <c r="J6297" s="10" t="s">
        <v>6294</v>
      </c>
      <c r="K6297" s="10" t="s">
        <v>16141</v>
      </c>
      <c r="L6297" s="10">
        <v>9</v>
      </c>
      <c r="M6297" s="10">
        <v>912.98</v>
      </c>
      <c r="N6297" s="10">
        <v>8216.82</v>
      </c>
      <c r="O6297" s="59">
        <v>0.05</v>
      </c>
      <c r="P6297" s="10">
        <v>410.84</v>
      </c>
      <c r="Q6297" s="10">
        <v>7805.98</v>
      </c>
      <c r="R6297" s="10" t="s">
        <v>565</v>
      </c>
      <c r="S6297" s="10" t="s">
        <v>585</v>
      </c>
      <c r="T6297" s="59">
        <v>0.15</v>
      </c>
      <c r="U6297" s="10">
        <v>1170.9000000000001</v>
      </c>
    </row>
    <row r="6298" spans="1:21" x14ac:dyDescent="0.3">
      <c r="A6298" s="10" t="s">
        <v>16140</v>
      </c>
      <c r="B6298" s="61">
        <v>45193</v>
      </c>
      <c r="C6298" s="10" t="s">
        <v>16139</v>
      </c>
      <c r="D6298" s="10" t="s">
        <v>9294</v>
      </c>
      <c r="E6298" s="10" t="s">
        <v>603</v>
      </c>
      <c r="F6298" s="10" t="s">
        <v>636</v>
      </c>
      <c r="G6298" s="10" t="s">
        <v>601</v>
      </c>
      <c r="H6298" s="10" t="s">
        <v>590</v>
      </c>
      <c r="I6298" s="10" t="s">
        <v>635</v>
      </c>
      <c r="J6298" s="10" t="s">
        <v>16138</v>
      </c>
      <c r="K6298" s="10" t="s">
        <v>16137</v>
      </c>
      <c r="L6298" s="10">
        <v>3</v>
      </c>
      <c r="M6298" s="10">
        <v>744.82</v>
      </c>
      <c r="N6298" s="10">
        <v>2234.46</v>
      </c>
      <c r="O6298" s="59">
        <v>0.2</v>
      </c>
      <c r="P6298" s="10">
        <v>446.89</v>
      </c>
      <c r="Q6298" s="10">
        <v>1787.57</v>
      </c>
      <c r="R6298" s="10" t="s">
        <v>586</v>
      </c>
      <c r="S6298" s="10" t="s">
        <v>607</v>
      </c>
      <c r="T6298" s="59">
        <v>0.3</v>
      </c>
      <c r="U6298" s="10">
        <v>536.27</v>
      </c>
    </row>
    <row r="6299" spans="1:21" x14ac:dyDescent="0.3">
      <c r="A6299" s="10" t="s">
        <v>16136</v>
      </c>
      <c r="B6299" s="61">
        <v>45243</v>
      </c>
      <c r="C6299" s="10" t="s">
        <v>6769</v>
      </c>
      <c r="D6299" s="10" t="s">
        <v>6713</v>
      </c>
      <c r="E6299" s="10" t="s">
        <v>571</v>
      </c>
      <c r="F6299" s="10" t="s">
        <v>11</v>
      </c>
      <c r="G6299" s="10" t="s">
        <v>569</v>
      </c>
      <c r="H6299" s="10" t="s">
        <v>579</v>
      </c>
      <c r="I6299" s="10" t="s">
        <v>578</v>
      </c>
      <c r="J6299" s="10" t="s">
        <v>16135</v>
      </c>
      <c r="K6299" s="10" t="s">
        <v>2927</v>
      </c>
      <c r="L6299" s="10">
        <v>8</v>
      </c>
      <c r="M6299" s="10">
        <v>663.92</v>
      </c>
      <c r="N6299" s="10">
        <v>5311.36</v>
      </c>
      <c r="O6299" s="59">
        <v>0.2</v>
      </c>
      <c r="P6299" s="10">
        <v>1062.27</v>
      </c>
      <c r="Q6299" s="10">
        <v>4249.09</v>
      </c>
      <c r="R6299" s="10" t="s">
        <v>586</v>
      </c>
      <c r="S6299" s="10" t="s">
        <v>596</v>
      </c>
      <c r="T6299" s="59">
        <v>0.3</v>
      </c>
      <c r="U6299" s="10">
        <v>1274.73</v>
      </c>
    </row>
    <row r="6300" spans="1:21" x14ac:dyDescent="0.3">
      <c r="A6300" s="10" t="s">
        <v>16134</v>
      </c>
      <c r="B6300" s="61">
        <v>45209</v>
      </c>
      <c r="C6300" s="10" t="s">
        <v>13072</v>
      </c>
      <c r="D6300" s="10" t="s">
        <v>15569</v>
      </c>
      <c r="E6300" s="10" t="s">
        <v>581</v>
      </c>
      <c r="F6300" s="10" t="s">
        <v>580</v>
      </c>
      <c r="G6300" s="10" t="s">
        <v>601</v>
      </c>
      <c r="H6300" s="10" t="s">
        <v>600</v>
      </c>
      <c r="I6300" s="10" t="s">
        <v>664</v>
      </c>
      <c r="J6300" s="10" t="s">
        <v>16133</v>
      </c>
      <c r="K6300" s="10" t="s">
        <v>14070</v>
      </c>
      <c r="L6300" s="10">
        <v>2</v>
      </c>
      <c r="M6300" s="10">
        <v>735.68</v>
      </c>
      <c r="N6300" s="10">
        <v>1471.36</v>
      </c>
      <c r="O6300" s="59">
        <v>0</v>
      </c>
      <c r="P6300" s="10">
        <v>0</v>
      </c>
      <c r="Q6300" s="10">
        <v>1471.36</v>
      </c>
      <c r="R6300" s="10" t="s">
        <v>565</v>
      </c>
      <c r="S6300" s="10" t="s">
        <v>596</v>
      </c>
      <c r="T6300" s="59">
        <v>0.3</v>
      </c>
      <c r="U6300" s="10">
        <v>441.41</v>
      </c>
    </row>
    <row r="6301" spans="1:21" x14ac:dyDescent="0.3">
      <c r="A6301" s="10" t="s">
        <v>16132</v>
      </c>
      <c r="B6301" s="61">
        <v>45032</v>
      </c>
      <c r="C6301" s="10" t="s">
        <v>16131</v>
      </c>
      <c r="D6301" s="10" t="s">
        <v>16130</v>
      </c>
      <c r="E6301" s="10" t="s">
        <v>592</v>
      </c>
      <c r="F6301" s="10" t="s">
        <v>591</v>
      </c>
      <c r="G6301" s="10" t="s">
        <v>569</v>
      </c>
      <c r="H6301" s="10" t="s">
        <v>600</v>
      </c>
      <c r="I6301" s="10" t="s">
        <v>664</v>
      </c>
      <c r="J6301" s="10" t="s">
        <v>16129</v>
      </c>
      <c r="K6301" s="10" t="s">
        <v>6331</v>
      </c>
      <c r="L6301" s="10">
        <v>1</v>
      </c>
      <c r="M6301" s="10">
        <v>614.78</v>
      </c>
      <c r="N6301" s="10">
        <v>614.78</v>
      </c>
      <c r="O6301" s="59">
        <v>0.05</v>
      </c>
      <c r="P6301" s="10">
        <v>30.74</v>
      </c>
      <c r="Q6301" s="10">
        <v>584.04</v>
      </c>
      <c r="R6301" s="10" t="s">
        <v>614</v>
      </c>
      <c r="S6301" s="10" t="s">
        <v>564</v>
      </c>
      <c r="T6301" s="59">
        <v>0.3</v>
      </c>
      <c r="U6301" s="10">
        <v>175.21</v>
      </c>
    </row>
    <row r="6302" spans="1:21" x14ac:dyDescent="0.3">
      <c r="A6302" s="10" t="s">
        <v>16128</v>
      </c>
      <c r="B6302" s="61">
        <v>45178</v>
      </c>
      <c r="C6302" s="10" t="s">
        <v>16127</v>
      </c>
      <c r="D6302" s="10" t="s">
        <v>16126</v>
      </c>
      <c r="E6302" s="10" t="s">
        <v>629</v>
      </c>
      <c r="F6302" s="10" t="s">
        <v>790</v>
      </c>
      <c r="G6302" s="10" t="s">
        <v>601</v>
      </c>
      <c r="H6302" s="10" t="s">
        <v>600</v>
      </c>
      <c r="I6302" s="10" t="s">
        <v>664</v>
      </c>
      <c r="J6302" s="10" t="s">
        <v>16125</v>
      </c>
      <c r="K6302" s="10" t="s">
        <v>16124</v>
      </c>
      <c r="L6302" s="10">
        <v>9</v>
      </c>
      <c r="M6302" s="10">
        <v>181.14</v>
      </c>
      <c r="N6302" s="10">
        <v>1630.26</v>
      </c>
      <c r="O6302" s="59">
        <v>0.1</v>
      </c>
      <c r="P6302" s="10">
        <v>163.03</v>
      </c>
      <c r="Q6302" s="10">
        <v>1467.23</v>
      </c>
      <c r="R6302" s="10" t="s">
        <v>565</v>
      </c>
      <c r="S6302" s="10" t="s">
        <v>596</v>
      </c>
      <c r="T6302" s="59">
        <v>0.25</v>
      </c>
      <c r="U6302" s="10">
        <v>366.81</v>
      </c>
    </row>
    <row r="6303" spans="1:21" x14ac:dyDescent="0.3">
      <c r="A6303" s="10" t="s">
        <v>16123</v>
      </c>
      <c r="B6303" s="61">
        <v>45243</v>
      </c>
      <c r="C6303" s="10" t="s">
        <v>16122</v>
      </c>
      <c r="D6303" s="10" t="s">
        <v>16121</v>
      </c>
      <c r="E6303" s="10" t="s">
        <v>603</v>
      </c>
      <c r="F6303" s="10" t="s">
        <v>636</v>
      </c>
      <c r="G6303" s="10" t="s">
        <v>569</v>
      </c>
      <c r="H6303" s="10" t="s">
        <v>579</v>
      </c>
      <c r="I6303" s="10" t="s">
        <v>578</v>
      </c>
      <c r="J6303" s="10" t="s">
        <v>16120</v>
      </c>
      <c r="K6303" s="10" t="s">
        <v>16119</v>
      </c>
      <c r="L6303" s="10">
        <v>6</v>
      </c>
      <c r="M6303" s="10">
        <v>486.1</v>
      </c>
      <c r="N6303" s="10">
        <v>2916.6</v>
      </c>
      <c r="O6303" s="59">
        <v>0.2</v>
      </c>
      <c r="P6303" s="10">
        <v>583.32000000000005</v>
      </c>
      <c r="Q6303" s="10">
        <v>2333.2800000000002</v>
      </c>
      <c r="R6303" s="10" t="s">
        <v>614</v>
      </c>
      <c r="S6303" s="10" t="s">
        <v>607</v>
      </c>
      <c r="T6303" s="59">
        <v>0.15</v>
      </c>
      <c r="U6303" s="10">
        <v>349.99</v>
      </c>
    </row>
    <row r="6304" spans="1:21" x14ac:dyDescent="0.3">
      <c r="A6304" s="10" t="s">
        <v>16118</v>
      </c>
      <c r="B6304" s="61">
        <v>45035</v>
      </c>
      <c r="C6304" s="10" t="s">
        <v>16117</v>
      </c>
      <c r="D6304" s="10" t="s">
        <v>11143</v>
      </c>
      <c r="E6304" s="10" t="s">
        <v>581</v>
      </c>
      <c r="F6304" s="10" t="s">
        <v>83</v>
      </c>
      <c r="G6304" s="10" t="s">
        <v>569</v>
      </c>
      <c r="H6304" s="10" t="s">
        <v>544</v>
      </c>
      <c r="I6304" s="10" t="s">
        <v>10</v>
      </c>
      <c r="J6304" s="10" t="s">
        <v>16116</v>
      </c>
      <c r="K6304" s="10" t="s">
        <v>16115</v>
      </c>
      <c r="L6304" s="10">
        <v>1</v>
      </c>
      <c r="M6304" s="10">
        <v>292.22000000000003</v>
      </c>
      <c r="N6304" s="10">
        <v>292.22000000000003</v>
      </c>
      <c r="O6304" s="59">
        <v>0.05</v>
      </c>
      <c r="P6304" s="10">
        <v>14.61</v>
      </c>
      <c r="Q6304" s="10">
        <v>277.61</v>
      </c>
      <c r="R6304" s="10" t="s">
        <v>586</v>
      </c>
      <c r="S6304" s="10" t="s">
        <v>585</v>
      </c>
      <c r="T6304" s="59">
        <v>0.25</v>
      </c>
      <c r="U6304" s="10">
        <v>69.400000000000006</v>
      </c>
    </row>
    <row r="6305" spans="1:21" x14ac:dyDescent="0.3">
      <c r="A6305" s="10" t="s">
        <v>16114</v>
      </c>
      <c r="B6305" s="61">
        <v>45077</v>
      </c>
      <c r="C6305" s="10" t="s">
        <v>7200</v>
      </c>
      <c r="D6305" s="10" t="s">
        <v>16113</v>
      </c>
      <c r="E6305" s="10" t="s">
        <v>629</v>
      </c>
      <c r="F6305" s="10" t="s">
        <v>790</v>
      </c>
      <c r="G6305" s="10" t="s">
        <v>601</v>
      </c>
      <c r="H6305" s="10" t="s">
        <v>544</v>
      </c>
      <c r="I6305" s="10" t="s">
        <v>10</v>
      </c>
      <c r="J6305" s="10" t="s">
        <v>16112</v>
      </c>
      <c r="K6305" s="10" t="s">
        <v>16111</v>
      </c>
      <c r="L6305" s="10">
        <v>5</v>
      </c>
      <c r="M6305" s="10">
        <v>266.29000000000002</v>
      </c>
      <c r="N6305" s="10">
        <v>1331.45</v>
      </c>
      <c r="O6305" s="59">
        <v>0.2</v>
      </c>
      <c r="P6305" s="10">
        <v>266.29000000000002</v>
      </c>
      <c r="Q6305" s="10">
        <v>1065.1600000000001</v>
      </c>
      <c r="R6305" s="10" t="s">
        <v>575</v>
      </c>
      <c r="S6305" s="10" t="s">
        <v>596</v>
      </c>
      <c r="T6305" s="59">
        <v>0.15</v>
      </c>
      <c r="U6305" s="10">
        <v>159.77000000000001</v>
      </c>
    </row>
    <row r="6306" spans="1:21" x14ac:dyDescent="0.3">
      <c r="A6306" s="10" t="s">
        <v>16110</v>
      </c>
      <c r="B6306" s="61">
        <v>45273</v>
      </c>
      <c r="C6306" s="10" t="s">
        <v>16109</v>
      </c>
      <c r="D6306" s="10" t="s">
        <v>16108</v>
      </c>
      <c r="E6306" s="10" t="s">
        <v>603</v>
      </c>
      <c r="F6306" s="10" t="s">
        <v>602</v>
      </c>
      <c r="G6306" s="10" t="s">
        <v>601</v>
      </c>
      <c r="H6306" s="10" t="s">
        <v>579</v>
      </c>
      <c r="I6306" s="10" t="s">
        <v>578</v>
      </c>
      <c r="J6306" s="10" t="s">
        <v>16107</v>
      </c>
      <c r="K6306" s="10" t="s">
        <v>16106</v>
      </c>
      <c r="L6306" s="10">
        <v>6</v>
      </c>
      <c r="M6306" s="10">
        <v>261.8</v>
      </c>
      <c r="N6306" s="10">
        <v>1570.8</v>
      </c>
      <c r="O6306" s="59">
        <v>0.2</v>
      </c>
      <c r="P6306" s="10">
        <v>314.16000000000003</v>
      </c>
      <c r="Q6306" s="10">
        <v>1256.6400000000001</v>
      </c>
      <c r="R6306" s="10" t="s">
        <v>586</v>
      </c>
      <c r="S6306" s="10" t="s">
        <v>585</v>
      </c>
      <c r="T6306" s="59">
        <v>0.3</v>
      </c>
      <c r="U6306" s="10">
        <v>376.99</v>
      </c>
    </row>
    <row r="6307" spans="1:21" x14ac:dyDescent="0.3">
      <c r="A6307" s="10" t="s">
        <v>16105</v>
      </c>
      <c r="B6307" s="61">
        <v>45291</v>
      </c>
      <c r="C6307" s="10" t="s">
        <v>11022</v>
      </c>
      <c r="D6307" s="10" t="s">
        <v>16104</v>
      </c>
      <c r="E6307" s="10" t="s">
        <v>592</v>
      </c>
      <c r="F6307" s="10" t="s">
        <v>652</v>
      </c>
      <c r="G6307" s="10" t="s">
        <v>569</v>
      </c>
      <c r="H6307" s="10" t="s">
        <v>579</v>
      </c>
      <c r="I6307" s="10" t="s">
        <v>578</v>
      </c>
      <c r="J6307" s="10" t="s">
        <v>16103</v>
      </c>
      <c r="K6307" s="10" t="s">
        <v>9996</v>
      </c>
      <c r="L6307" s="10">
        <v>9</v>
      </c>
      <c r="M6307" s="10">
        <v>666.8</v>
      </c>
      <c r="N6307" s="10">
        <v>6001.2</v>
      </c>
      <c r="O6307" s="59">
        <v>0.1</v>
      </c>
      <c r="P6307" s="10">
        <v>600.12</v>
      </c>
      <c r="Q6307" s="10">
        <v>5401.08</v>
      </c>
      <c r="R6307" s="10" t="s">
        <v>565</v>
      </c>
      <c r="S6307" s="10" t="s">
        <v>596</v>
      </c>
      <c r="T6307" s="59">
        <v>0.15</v>
      </c>
      <c r="U6307" s="10">
        <v>810.16</v>
      </c>
    </row>
    <row r="6308" spans="1:21" x14ac:dyDescent="0.3">
      <c r="A6308" s="10" t="s">
        <v>16102</v>
      </c>
      <c r="B6308" s="61">
        <v>45028</v>
      </c>
      <c r="C6308" s="10" t="s">
        <v>14705</v>
      </c>
      <c r="D6308" s="10" t="s">
        <v>16101</v>
      </c>
      <c r="E6308" s="10" t="s">
        <v>581</v>
      </c>
      <c r="F6308" s="10" t="s">
        <v>580</v>
      </c>
      <c r="G6308" s="10" t="s">
        <v>601</v>
      </c>
      <c r="H6308" s="10" t="s">
        <v>590</v>
      </c>
      <c r="I6308" s="10" t="s">
        <v>635</v>
      </c>
      <c r="J6308" s="10" t="s">
        <v>16100</v>
      </c>
      <c r="K6308" s="10" t="s">
        <v>16099</v>
      </c>
      <c r="L6308" s="10">
        <v>1</v>
      </c>
      <c r="M6308" s="10">
        <v>782.58</v>
      </c>
      <c r="N6308" s="10">
        <v>782.58</v>
      </c>
      <c r="O6308" s="59">
        <v>0</v>
      </c>
      <c r="P6308" s="10">
        <v>0</v>
      </c>
      <c r="Q6308" s="10">
        <v>782.58</v>
      </c>
      <c r="R6308" s="10" t="s">
        <v>575</v>
      </c>
      <c r="S6308" s="10" t="s">
        <v>564</v>
      </c>
      <c r="T6308" s="59">
        <v>0.25</v>
      </c>
      <c r="U6308" s="10">
        <v>195.65</v>
      </c>
    </row>
    <row r="6309" spans="1:21" x14ac:dyDescent="0.3">
      <c r="A6309" s="10" t="s">
        <v>16098</v>
      </c>
      <c r="B6309" s="61">
        <v>45014</v>
      </c>
      <c r="C6309" s="10" t="s">
        <v>13383</v>
      </c>
      <c r="D6309" s="10" t="s">
        <v>16097</v>
      </c>
      <c r="E6309" s="10" t="s">
        <v>603</v>
      </c>
      <c r="F6309" s="10" t="s">
        <v>636</v>
      </c>
      <c r="G6309" s="10" t="s">
        <v>569</v>
      </c>
      <c r="H6309" s="10" t="s">
        <v>590</v>
      </c>
      <c r="I6309" s="10" t="s">
        <v>589</v>
      </c>
      <c r="J6309" s="10" t="s">
        <v>8256</v>
      </c>
      <c r="K6309" s="10" t="s">
        <v>16096</v>
      </c>
      <c r="L6309" s="10">
        <v>6</v>
      </c>
      <c r="M6309" s="10">
        <v>495.48</v>
      </c>
      <c r="N6309" s="10">
        <v>2972.88</v>
      </c>
      <c r="O6309" s="59">
        <v>0</v>
      </c>
      <c r="P6309" s="10">
        <v>0</v>
      </c>
      <c r="Q6309" s="10">
        <v>2972.88</v>
      </c>
      <c r="R6309" s="10" t="s">
        <v>614</v>
      </c>
      <c r="S6309" s="10" t="s">
        <v>607</v>
      </c>
      <c r="T6309" s="59">
        <v>0.25</v>
      </c>
      <c r="U6309" s="10">
        <v>743.22</v>
      </c>
    </row>
    <row r="6310" spans="1:21" x14ac:dyDescent="0.3">
      <c r="A6310" s="10" t="s">
        <v>16095</v>
      </c>
      <c r="B6310" s="61">
        <v>45143</v>
      </c>
      <c r="C6310" s="10" t="s">
        <v>1551</v>
      </c>
      <c r="D6310" s="10" t="s">
        <v>16094</v>
      </c>
      <c r="E6310" s="10" t="s">
        <v>592</v>
      </c>
      <c r="F6310" s="10" t="s">
        <v>18</v>
      </c>
      <c r="G6310" s="10" t="s">
        <v>569</v>
      </c>
      <c r="H6310" s="10" t="s">
        <v>600</v>
      </c>
      <c r="I6310" s="10" t="s">
        <v>627</v>
      </c>
      <c r="J6310" s="10" t="s">
        <v>16093</v>
      </c>
      <c r="K6310" s="10" t="s">
        <v>16092</v>
      </c>
      <c r="L6310" s="10">
        <v>5</v>
      </c>
      <c r="M6310" s="10">
        <v>713.84</v>
      </c>
      <c r="N6310" s="10">
        <v>3569.2</v>
      </c>
      <c r="O6310" s="59">
        <v>0.05</v>
      </c>
      <c r="P6310" s="10">
        <v>178.46</v>
      </c>
      <c r="Q6310" s="10">
        <v>3390.74</v>
      </c>
      <c r="R6310" s="10" t="s">
        <v>575</v>
      </c>
      <c r="S6310" s="10" t="s">
        <v>564</v>
      </c>
      <c r="T6310" s="59">
        <v>0.15</v>
      </c>
      <c r="U6310" s="10">
        <v>508.61</v>
      </c>
    </row>
    <row r="6311" spans="1:21" x14ac:dyDescent="0.3">
      <c r="A6311" s="10" t="s">
        <v>16091</v>
      </c>
      <c r="B6311" s="61">
        <v>45257</v>
      </c>
      <c r="C6311" s="10" t="s">
        <v>9137</v>
      </c>
      <c r="D6311" s="10" t="s">
        <v>16090</v>
      </c>
      <c r="E6311" s="10" t="s">
        <v>581</v>
      </c>
      <c r="F6311" s="10" t="s">
        <v>580</v>
      </c>
      <c r="G6311" s="10" t="s">
        <v>569</v>
      </c>
      <c r="H6311" s="10" t="s">
        <v>579</v>
      </c>
      <c r="I6311" s="10" t="s">
        <v>722</v>
      </c>
      <c r="J6311" s="10" t="s">
        <v>16089</v>
      </c>
      <c r="K6311" s="10" t="s">
        <v>16088</v>
      </c>
      <c r="L6311" s="10">
        <v>3</v>
      </c>
      <c r="M6311" s="10">
        <v>401.72</v>
      </c>
      <c r="N6311" s="10">
        <v>1205.1600000000001</v>
      </c>
      <c r="O6311" s="59">
        <v>0.1</v>
      </c>
      <c r="P6311" s="10">
        <v>120.52</v>
      </c>
      <c r="Q6311" s="10">
        <v>1084.6400000000001</v>
      </c>
      <c r="R6311" s="10" t="s">
        <v>565</v>
      </c>
      <c r="S6311" s="10" t="s">
        <v>596</v>
      </c>
      <c r="T6311" s="59">
        <v>0.3</v>
      </c>
      <c r="U6311" s="10">
        <v>325.39</v>
      </c>
    </row>
    <row r="6312" spans="1:21" x14ac:dyDescent="0.3">
      <c r="A6312" s="10" t="s">
        <v>16087</v>
      </c>
      <c r="B6312" s="61">
        <v>45236</v>
      </c>
      <c r="C6312" s="10" t="s">
        <v>16086</v>
      </c>
      <c r="D6312" s="10" t="s">
        <v>16085</v>
      </c>
      <c r="E6312" s="10" t="s">
        <v>603</v>
      </c>
      <c r="F6312" s="10" t="s">
        <v>658</v>
      </c>
      <c r="G6312" s="10" t="s">
        <v>601</v>
      </c>
      <c r="H6312" s="10" t="s">
        <v>544</v>
      </c>
      <c r="I6312" s="10" t="s">
        <v>610</v>
      </c>
      <c r="J6312" s="10" t="s">
        <v>16084</v>
      </c>
      <c r="K6312" s="10" t="s">
        <v>16083</v>
      </c>
      <c r="L6312" s="10">
        <v>7</v>
      </c>
      <c r="M6312" s="10">
        <v>538.38</v>
      </c>
      <c r="N6312" s="10">
        <v>3768.66</v>
      </c>
      <c r="O6312" s="59">
        <v>0.1</v>
      </c>
      <c r="P6312" s="10">
        <v>376.87</v>
      </c>
      <c r="Q6312" s="10">
        <v>3391.79</v>
      </c>
      <c r="R6312" s="10" t="s">
        <v>575</v>
      </c>
      <c r="S6312" s="10" t="s">
        <v>564</v>
      </c>
      <c r="T6312" s="59">
        <v>0.25</v>
      </c>
      <c r="U6312" s="10">
        <v>847.95</v>
      </c>
    </row>
    <row r="6313" spans="1:21" x14ac:dyDescent="0.3">
      <c r="A6313" s="10" t="s">
        <v>16082</v>
      </c>
      <c r="B6313" s="61">
        <v>45154</v>
      </c>
      <c r="C6313" s="10" t="s">
        <v>1912</v>
      </c>
      <c r="D6313" s="10" t="s">
        <v>16081</v>
      </c>
      <c r="E6313" s="10" t="s">
        <v>592</v>
      </c>
      <c r="F6313" s="10" t="s">
        <v>18</v>
      </c>
      <c r="G6313" s="10" t="s">
        <v>601</v>
      </c>
      <c r="H6313" s="10" t="s">
        <v>600</v>
      </c>
      <c r="I6313" s="10" t="s">
        <v>627</v>
      </c>
      <c r="J6313" s="10" t="s">
        <v>16080</v>
      </c>
      <c r="K6313" s="10" t="s">
        <v>9355</v>
      </c>
      <c r="L6313" s="10">
        <v>2</v>
      </c>
      <c r="M6313" s="10">
        <v>575.26</v>
      </c>
      <c r="N6313" s="10">
        <v>1150.52</v>
      </c>
      <c r="O6313" s="59">
        <v>0.1</v>
      </c>
      <c r="P6313" s="10">
        <v>115.05</v>
      </c>
      <c r="Q6313" s="10">
        <v>1035.47</v>
      </c>
      <c r="R6313" s="10" t="s">
        <v>586</v>
      </c>
      <c r="S6313" s="10" t="s">
        <v>564</v>
      </c>
      <c r="T6313" s="59">
        <v>0.25</v>
      </c>
      <c r="U6313" s="10">
        <v>258.87</v>
      </c>
    </row>
    <row r="6314" spans="1:21" x14ac:dyDescent="0.3">
      <c r="A6314" s="10" t="s">
        <v>16079</v>
      </c>
      <c r="B6314" s="61">
        <v>45226</v>
      </c>
      <c r="C6314" s="10" t="s">
        <v>4040</v>
      </c>
      <c r="D6314" s="10" t="s">
        <v>16078</v>
      </c>
      <c r="E6314" s="10" t="s">
        <v>592</v>
      </c>
      <c r="F6314" s="10" t="s">
        <v>652</v>
      </c>
      <c r="G6314" s="10" t="s">
        <v>601</v>
      </c>
      <c r="H6314" s="10" t="s">
        <v>579</v>
      </c>
      <c r="I6314" s="10" t="s">
        <v>578</v>
      </c>
      <c r="J6314" s="10" t="s">
        <v>16077</v>
      </c>
      <c r="K6314" s="10" t="s">
        <v>16076</v>
      </c>
      <c r="L6314" s="10">
        <v>10</v>
      </c>
      <c r="M6314" s="10">
        <v>597.02</v>
      </c>
      <c r="N6314" s="10">
        <v>5970.2</v>
      </c>
      <c r="O6314" s="59">
        <v>0.05</v>
      </c>
      <c r="P6314" s="10">
        <v>298.51</v>
      </c>
      <c r="Q6314" s="10">
        <v>5671.69</v>
      </c>
      <c r="R6314" s="10" t="s">
        <v>614</v>
      </c>
      <c r="S6314" s="10" t="s">
        <v>564</v>
      </c>
      <c r="T6314" s="59">
        <v>0.3</v>
      </c>
      <c r="U6314" s="10">
        <v>1701.51</v>
      </c>
    </row>
    <row r="6315" spans="1:21" x14ac:dyDescent="0.3">
      <c r="A6315" s="10" t="s">
        <v>16075</v>
      </c>
      <c r="B6315" s="61">
        <v>45233</v>
      </c>
      <c r="C6315" s="10" t="s">
        <v>6324</v>
      </c>
      <c r="D6315" s="10" t="s">
        <v>8088</v>
      </c>
      <c r="E6315" s="10" t="s">
        <v>603</v>
      </c>
      <c r="F6315" s="10" t="s">
        <v>602</v>
      </c>
      <c r="G6315" s="10" t="s">
        <v>569</v>
      </c>
      <c r="H6315" s="10" t="s">
        <v>579</v>
      </c>
      <c r="I6315" s="10" t="s">
        <v>722</v>
      </c>
      <c r="J6315" s="10" t="s">
        <v>9980</v>
      </c>
      <c r="K6315" s="10" t="s">
        <v>4896</v>
      </c>
      <c r="L6315" s="10">
        <v>6</v>
      </c>
      <c r="M6315" s="10">
        <v>160.19</v>
      </c>
      <c r="N6315" s="10">
        <v>961.14</v>
      </c>
      <c r="O6315" s="59">
        <v>0.2</v>
      </c>
      <c r="P6315" s="10">
        <v>192.23</v>
      </c>
      <c r="Q6315" s="10">
        <v>768.91</v>
      </c>
      <c r="R6315" s="10" t="s">
        <v>586</v>
      </c>
      <c r="S6315" s="10" t="s">
        <v>607</v>
      </c>
      <c r="T6315" s="59">
        <v>0.15</v>
      </c>
      <c r="U6315" s="10">
        <v>115.34</v>
      </c>
    </row>
    <row r="6316" spans="1:21" x14ac:dyDescent="0.3">
      <c r="A6316" s="10" t="s">
        <v>16074</v>
      </c>
      <c r="B6316" s="61">
        <v>45365</v>
      </c>
      <c r="C6316" s="10" t="s">
        <v>16073</v>
      </c>
      <c r="D6316" s="10" t="s">
        <v>2132</v>
      </c>
      <c r="E6316" s="10" t="s">
        <v>581</v>
      </c>
      <c r="F6316" s="10" t="s">
        <v>7</v>
      </c>
      <c r="G6316" s="10" t="s">
        <v>601</v>
      </c>
      <c r="H6316" s="10" t="s">
        <v>579</v>
      </c>
      <c r="I6316" s="10" t="s">
        <v>578</v>
      </c>
      <c r="J6316" s="10" t="s">
        <v>5706</v>
      </c>
      <c r="K6316" s="10" t="s">
        <v>16072</v>
      </c>
      <c r="L6316" s="10">
        <v>9</v>
      </c>
      <c r="M6316" s="10">
        <v>264.57</v>
      </c>
      <c r="N6316" s="10">
        <v>2381.13</v>
      </c>
      <c r="O6316" s="59">
        <v>0.2</v>
      </c>
      <c r="P6316" s="10">
        <v>476.23</v>
      </c>
      <c r="Q6316" s="10">
        <v>1904.9</v>
      </c>
      <c r="R6316" s="10" t="s">
        <v>575</v>
      </c>
      <c r="S6316" s="10" t="s">
        <v>607</v>
      </c>
      <c r="T6316" s="59">
        <v>0.15</v>
      </c>
      <c r="U6316" s="10">
        <v>285.74</v>
      </c>
    </row>
    <row r="6317" spans="1:21" x14ac:dyDescent="0.3">
      <c r="A6317" s="10" t="s">
        <v>16071</v>
      </c>
      <c r="B6317" s="61">
        <v>45271</v>
      </c>
      <c r="C6317" s="10" t="s">
        <v>7547</v>
      </c>
      <c r="D6317" s="10" t="s">
        <v>16070</v>
      </c>
      <c r="E6317" s="10" t="s">
        <v>592</v>
      </c>
      <c r="F6317" s="10" t="s">
        <v>18</v>
      </c>
      <c r="G6317" s="10" t="s">
        <v>601</v>
      </c>
      <c r="H6317" s="10" t="s">
        <v>579</v>
      </c>
      <c r="I6317" s="10" t="s">
        <v>578</v>
      </c>
      <c r="J6317" s="10" t="s">
        <v>11954</v>
      </c>
      <c r="K6317" s="10" t="s">
        <v>16069</v>
      </c>
      <c r="L6317" s="10">
        <v>6</v>
      </c>
      <c r="M6317" s="10">
        <v>170.77</v>
      </c>
      <c r="N6317" s="10">
        <v>1024.6199999999999</v>
      </c>
      <c r="O6317" s="59">
        <v>0.05</v>
      </c>
      <c r="P6317" s="10">
        <v>51.23</v>
      </c>
      <c r="Q6317" s="10">
        <v>973.39</v>
      </c>
      <c r="R6317" s="10" t="s">
        <v>586</v>
      </c>
      <c r="S6317" s="10" t="s">
        <v>564</v>
      </c>
      <c r="T6317" s="59">
        <v>0.15</v>
      </c>
      <c r="U6317" s="10">
        <v>146.01</v>
      </c>
    </row>
    <row r="6318" spans="1:21" x14ac:dyDescent="0.3">
      <c r="A6318" s="10" t="s">
        <v>16068</v>
      </c>
      <c r="B6318" s="61">
        <v>45031</v>
      </c>
      <c r="C6318" s="10" t="s">
        <v>7565</v>
      </c>
      <c r="D6318" s="10" t="s">
        <v>9874</v>
      </c>
      <c r="E6318" s="10" t="s">
        <v>603</v>
      </c>
      <c r="F6318" s="10" t="s">
        <v>658</v>
      </c>
      <c r="G6318" s="10" t="s">
        <v>569</v>
      </c>
      <c r="H6318" s="10" t="s">
        <v>544</v>
      </c>
      <c r="I6318" s="10" t="s">
        <v>568</v>
      </c>
      <c r="J6318" s="10" t="s">
        <v>16067</v>
      </c>
      <c r="K6318" s="10" t="s">
        <v>16066</v>
      </c>
      <c r="L6318" s="10">
        <v>10</v>
      </c>
      <c r="M6318" s="10">
        <v>249.87</v>
      </c>
      <c r="N6318" s="10">
        <v>2498.6999999999998</v>
      </c>
      <c r="O6318" s="59">
        <v>0.1</v>
      </c>
      <c r="P6318" s="10">
        <v>249.87</v>
      </c>
      <c r="Q6318" s="10">
        <v>2248.83</v>
      </c>
      <c r="R6318" s="10" t="s">
        <v>586</v>
      </c>
      <c r="S6318" s="10" t="s">
        <v>607</v>
      </c>
      <c r="T6318" s="59">
        <v>0.15</v>
      </c>
      <c r="U6318" s="10">
        <v>337.32</v>
      </c>
    </row>
    <row r="6319" spans="1:21" x14ac:dyDescent="0.3">
      <c r="A6319" s="10" t="s">
        <v>16065</v>
      </c>
      <c r="B6319" s="61">
        <v>45211</v>
      </c>
      <c r="C6319" s="10" t="s">
        <v>14459</v>
      </c>
      <c r="D6319" s="10" t="s">
        <v>16064</v>
      </c>
      <c r="E6319" s="10" t="s">
        <v>571</v>
      </c>
      <c r="F6319" s="10" t="s">
        <v>570</v>
      </c>
      <c r="G6319" s="10" t="s">
        <v>601</v>
      </c>
      <c r="H6319" s="10" t="s">
        <v>544</v>
      </c>
      <c r="I6319" s="10" t="s">
        <v>610</v>
      </c>
      <c r="J6319" s="10" t="s">
        <v>16063</v>
      </c>
      <c r="K6319" s="10" t="s">
        <v>16062</v>
      </c>
      <c r="L6319" s="10">
        <v>9</v>
      </c>
      <c r="M6319" s="10">
        <v>581.28</v>
      </c>
      <c r="N6319" s="10">
        <v>5231.5200000000004</v>
      </c>
      <c r="O6319" s="59">
        <v>0.1</v>
      </c>
      <c r="P6319" s="10">
        <v>523.15</v>
      </c>
      <c r="Q6319" s="10">
        <v>4708.37</v>
      </c>
      <c r="R6319" s="10" t="s">
        <v>586</v>
      </c>
      <c r="S6319" s="10" t="s">
        <v>596</v>
      </c>
      <c r="T6319" s="59">
        <v>0.25</v>
      </c>
      <c r="U6319" s="10">
        <v>1177.0899999999999</v>
      </c>
    </row>
    <row r="6320" spans="1:21" x14ac:dyDescent="0.3">
      <c r="A6320" s="10" t="s">
        <v>16061</v>
      </c>
      <c r="B6320" s="61">
        <v>44940</v>
      </c>
      <c r="C6320" s="10" t="s">
        <v>11148</v>
      </c>
      <c r="D6320" s="10" t="s">
        <v>4861</v>
      </c>
      <c r="E6320" s="10" t="s">
        <v>592</v>
      </c>
      <c r="F6320" s="10" t="s">
        <v>591</v>
      </c>
      <c r="G6320" s="10" t="s">
        <v>601</v>
      </c>
      <c r="H6320" s="10" t="s">
        <v>544</v>
      </c>
      <c r="I6320" s="10" t="s">
        <v>610</v>
      </c>
      <c r="J6320" s="10" t="s">
        <v>16060</v>
      </c>
      <c r="K6320" s="10" t="s">
        <v>5120</v>
      </c>
      <c r="L6320" s="10">
        <v>4</v>
      </c>
      <c r="M6320" s="10">
        <v>361.82</v>
      </c>
      <c r="N6320" s="10">
        <v>1447.28</v>
      </c>
      <c r="O6320" s="59">
        <v>0.05</v>
      </c>
      <c r="P6320" s="10">
        <v>72.36</v>
      </c>
      <c r="Q6320" s="10">
        <v>1374.92</v>
      </c>
      <c r="R6320" s="10" t="s">
        <v>586</v>
      </c>
      <c r="S6320" s="10" t="s">
        <v>564</v>
      </c>
      <c r="T6320" s="59">
        <v>0.15</v>
      </c>
      <c r="U6320" s="10">
        <v>206.24</v>
      </c>
    </row>
    <row r="6321" spans="1:21" x14ac:dyDescent="0.3">
      <c r="A6321" s="10" t="s">
        <v>16059</v>
      </c>
      <c r="B6321" s="61">
        <v>45093</v>
      </c>
      <c r="C6321" s="10" t="s">
        <v>16058</v>
      </c>
      <c r="D6321" s="10" t="s">
        <v>1411</v>
      </c>
      <c r="E6321" s="10" t="s">
        <v>629</v>
      </c>
      <c r="F6321" s="10" t="s">
        <v>759</v>
      </c>
      <c r="G6321" s="10" t="s">
        <v>601</v>
      </c>
      <c r="H6321" s="10" t="s">
        <v>579</v>
      </c>
      <c r="I6321" s="10" t="s">
        <v>578</v>
      </c>
      <c r="J6321" s="10" t="s">
        <v>16057</v>
      </c>
      <c r="K6321" s="10" t="s">
        <v>16056</v>
      </c>
      <c r="L6321" s="10">
        <v>3</v>
      </c>
      <c r="M6321" s="10">
        <v>871.02</v>
      </c>
      <c r="N6321" s="10">
        <v>2613.06</v>
      </c>
      <c r="O6321" s="59">
        <v>0.1</v>
      </c>
      <c r="P6321" s="10">
        <v>261.31</v>
      </c>
      <c r="Q6321" s="10">
        <v>2351.75</v>
      </c>
      <c r="R6321" s="10" t="s">
        <v>614</v>
      </c>
      <c r="S6321" s="10" t="s">
        <v>585</v>
      </c>
      <c r="T6321" s="59">
        <v>0.3</v>
      </c>
      <c r="U6321" s="10">
        <v>705.52</v>
      </c>
    </row>
    <row r="6322" spans="1:21" x14ac:dyDescent="0.3">
      <c r="A6322" s="10" t="s">
        <v>16055</v>
      </c>
      <c r="B6322" s="61">
        <v>45076</v>
      </c>
      <c r="C6322" s="10" t="s">
        <v>16054</v>
      </c>
      <c r="D6322" s="10" t="s">
        <v>16053</v>
      </c>
      <c r="E6322" s="10" t="s">
        <v>592</v>
      </c>
      <c r="F6322" s="10" t="s">
        <v>18</v>
      </c>
      <c r="G6322" s="10" t="s">
        <v>569</v>
      </c>
      <c r="H6322" s="10" t="s">
        <v>590</v>
      </c>
      <c r="I6322" s="10" t="s">
        <v>589</v>
      </c>
      <c r="J6322" s="10" t="s">
        <v>16052</v>
      </c>
      <c r="K6322" s="10" t="s">
        <v>16051</v>
      </c>
      <c r="L6322" s="10">
        <v>1</v>
      </c>
      <c r="M6322" s="10">
        <v>363.37</v>
      </c>
      <c r="N6322" s="10">
        <v>363.37</v>
      </c>
      <c r="O6322" s="59">
        <v>0</v>
      </c>
      <c r="P6322" s="10">
        <v>0</v>
      </c>
      <c r="Q6322" s="10">
        <v>363.37</v>
      </c>
      <c r="R6322" s="10" t="s">
        <v>575</v>
      </c>
      <c r="S6322" s="10" t="s">
        <v>564</v>
      </c>
      <c r="T6322" s="59">
        <v>0.3</v>
      </c>
      <c r="U6322" s="10">
        <v>109.01</v>
      </c>
    </row>
    <row r="6323" spans="1:21" x14ac:dyDescent="0.3">
      <c r="A6323" s="10" t="s">
        <v>16050</v>
      </c>
      <c r="B6323" s="61">
        <v>45287</v>
      </c>
      <c r="C6323" s="10" t="s">
        <v>13031</v>
      </c>
      <c r="D6323" s="10" t="s">
        <v>6727</v>
      </c>
      <c r="E6323" s="10" t="s">
        <v>592</v>
      </c>
      <c r="F6323" s="10" t="s">
        <v>652</v>
      </c>
      <c r="G6323" s="10" t="s">
        <v>569</v>
      </c>
      <c r="H6323" s="10" t="s">
        <v>544</v>
      </c>
      <c r="I6323" s="10" t="s">
        <v>10</v>
      </c>
      <c r="J6323" s="10" t="s">
        <v>16049</v>
      </c>
      <c r="K6323" s="10" t="s">
        <v>16048</v>
      </c>
      <c r="L6323" s="10">
        <v>5</v>
      </c>
      <c r="M6323" s="10">
        <v>179.84</v>
      </c>
      <c r="N6323" s="10">
        <v>899.2</v>
      </c>
      <c r="O6323" s="59">
        <v>0.2</v>
      </c>
      <c r="P6323" s="10">
        <v>179.84</v>
      </c>
      <c r="Q6323" s="10">
        <v>719.36</v>
      </c>
      <c r="R6323" s="10" t="s">
        <v>575</v>
      </c>
      <c r="S6323" s="10" t="s">
        <v>585</v>
      </c>
      <c r="T6323" s="59">
        <v>0.3</v>
      </c>
      <c r="U6323" s="10">
        <v>215.81</v>
      </c>
    </row>
    <row r="6324" spans="1:21" x14ac:dyDescent="0.3">
      <c r="A6324" s="10" t="s">
        <v>16047</v>
      </c>
      <c r="B6324" s="61">
        <v>45343</v>
      </c>
      <c r="C6324" s="10" t="s">
        <v>16046</v>
      </c>
      <c r="D6324" s="10" t="s">
        <v>16045</v>
      </c>
      <c r="E6324" s="10" t="s">
        <v>581</v>
      </c>
      <c r="F6324" s="10" t="s">
        <v>7</v>
      </c>
      <c r="G6324" s="10" t="s">
        <v>569</v>
      </c>
      <c r="H6324" s="10" t="s">
        <v>600</v>
      </c>
      <c r="I6324" s="10" t="s">
        <v>627</v>
      </c>
      <c r="J6324" s="10" t="s">
        <v>16044</v>
      </c>
      <c r="K6324" s="10" t="s">
        <v>16043</v>
      </c>
      <c r="L6324" s="10">
        <v>9</v>
      </c>
      <c r="M6324" s="10">
        <v>975</v>
      </c>
      <c r="N6324" s="10">
        <v>8775</v>
      </c>
      <c r="O6324" s="59">
        <v>0</v>
      </c>
      <c r="P6324" s="10">
        <v>0</v>
      </c>
      <c r="Q6324" s="10">
        <v>8775</v>
      </c>
      <c r="R6324" s="10" t="s">
        <v>586</v>
      </c>
      <c r="S6324" s="10" t="s">
        <v>585</v>
      </c>
      <c r="T6324" s="59">
        <v>0.25</v>
      </c>
      <c r="U6324" s="10">
        <v>2193.75</v>
      </c>
    </row>
    <row r="6325" spans="1:21" x14ac:dyDescent="0.3">
      <c r="A6325" s="10" t="s">
        <v>16042</v>
      </c>
      <c r="B6325" s="61">
        <v>45010</v>
      </c>
      <c r="C6325" s="10" t="s">
        <v>14577</v>
      </c>
      <c r="D6325" s="10" t="s">
        <v>16041</v>
      </c>
      <c r="E6325" s="10" t="s">
        <v>629</v>
      </c>
      <c r="F6325" s="10" t="s">
        <v>628</v>
      </c>
      <c r="G6325" s="10" t="s">
        <v>601</v>
      </c>
      <c r="H6325" s="10" t="s">
        <v>579</v>
      </c>
      <c r="I6325" s="10" t="s">
        <v>578</v>
      </c>
      <c r="J6325" s="10" t="s">
        <v>16040</v>
      </c>
      <c r="K6325" s="10" t="s">
        <v>16039</v>
      </c>
      <c r="L6325" s="10">
        <v>9</v>
      </c>
      <c r="M6325" s="10">
        <v>439.45</v>
      </c>
      <c r="N6325" s="10">
        <v>3955.05</v>
      </c>
      <c r="O6325" s="59">
        <v>0.2</v>
      </c>
      <c r="P6325" s="10">
        <v>791.01</v>
      </c>
      <c r="Q6325" s="10">
        <v>3164.04</v>
      </c>
      <c r="R6325" s="10" t="s">
        <v>565</v>
      </c>
      <c r="S6325" s="10" t="s">
        <v>585</v>
      </c>
      <c r="T6325" s="59">
        <v>0.15</v>
      </c>
      <c r="U6325" s="10">
        <v>474.61</v>
      </c>
    </row>
    <row r="6326" spans="1:21" x14ac:dyDescent="0.3">
      <c r="A6326" s="10" t="s">
        <v>16038</v>
      </c>
      <c r="B6326" s="61">
        <v>45310</v>
      </c>
      <c r="C6326" s="10" t="s">
        <v>4686</v>
      </c>
      <c r="D6326" s="10" t="s">
        <v>16037</v>
      </c>
      <c r="E6326" s="10" t="s">
        <v>603</v>
      </c>
      <c r="F6326" s="10" t="s">
        <v>602</v>
      </c>
      <c r="G6326" s="10" t="s">
        <v>569</v>
      </c>
      <c r="H6326" s="10" t="s">
        <v>544</v>
      </c>
      <c r="I6326" s="10" t="s">
        <v>610</v>
      </c>
      <c r="J6326" s="10" t="s">
        <v>16036</v>
      </c>
      <c r="K6326" s="10" t="s">
        <v>16035</v>
      </c>
      <c r="L6326" s="10">
        <v>6</v>
      </c>
      <c r="M6326" s="10">
        <v>129</v>
      </c>
      <c r="N6326" s="10">
        <v>774</v>
      </c>
      <c r="O6326" s="59">
        <v>0.1</v>
      </c>
      <c r="P6326" s="10">
        <v>77.400000000000006</v>
      </c>
      <c r="Q6326" s="10">
        <v>696.6</v>
      </c>
      <c r="R6326" s="10" t="s">
        <v>565</v>
      </c>
      <c r="S6326" s="10" t="s">
        <v>585</v>
      </c>
      <c r="T6326" s="59">
        <v>0.3</v>
      </c>
      <c r="U6326" s="10">
        <v>208.98</v>
      </c>
    </row>
    <row r="6327" spans="1:21" x14ac:dyDescent="0.3">
      <c r="A6327" s="10" t="s">
        <v>16034</v>
      </c>
      <c r="B6327" s="61">
        <v>45166</v>
      </c>
      <c r="C6327" s="10" t="s">
        <v>16033</v>
      </c>
      <c r="D6327" s="10" t="s">
        <v>16032</v>
      </c>
      <c r="E6327" s="10" t="s">
        <v>592</v>
      </c>
      <c r="F6327" s="10" t="s">
        <v>591</v>
      </c>
      <c r="G6327" s="10" t="s">
        <v>569</v>
      </c>
      <c r="H6327" s="10" t="s">
        <v>590</v>
      </c>
      <c r="I6327" s="10" t="s">
        <v>589</v>
      </c>
      <c r="J6327" s="10" t="s">
        <v>16031</v>
      </c>
      <c r="K6327" s="10" t="s">
        <v>16030</v>
      </c>
      <c r="L6327" s="10">
        <v>9</v>
      </c>
      <c r="M6327" s="10">
        <v>378.5</v>
      </c>
      <c r="N6327" s="10">
        <v>3406.5</v>
      </c>
      <c r="O6327" s="59">
        <v>0.2</v>
      </c>
      <c r="P6327" s="10">
        <v>681.3</v>
      </c>
      <c r="Q6327" s="10">
        <v>2725.2</v>
      </c>
      <c r="R6327" s="10" t="s">
        <v>565</v>
      </c>
      <c r="S6327" s="10" t="s">
        <v>596</v>
      </c>
      <c r="T6327" s="59">
        <v>0.3</v>
      </c>
      <c r="U6327" s="10">
        <v>817.56</v>
      </c>
    </row>
    <row r="6328" spans="1:21" x14ac:dyDescent="0.3">
      <c r="A6328" s="10" t="s">
        <v>16029</v>
      </c>
      <c r="B6328" s="61">
        <v>44961</v>
      </c>
      <c r="C6328" s="10" t="s">
        <v>5890</v>
      </c>
      <c r="D6328" s="10" t="s">
        <v>16028</v>
      </c>
      <c r="E6328" s="10" t="s">
        <v>571</v>
      </c>
      <c r="F6328" s="10" t="s">
        <v>685</v>
      </c>
      <c r="G6328" s="10" t="s">
        <v>601</v>
      </c>
      <c r="H6328" s="10" t="s">
        <v>600</v>
      </c>
      <c r="I6328" s="10" t="s">
        <v>599</v>
      </c>
      <c r="J6328" s="10" t="s">
        <v>16027</v>
      </c>
      <c r="K6328" s="10" t="s">
        <v>16026</v>
      </c>
      <c r="L6328" s="10">
        <v>4</v>
      </c>
      <c r="M6328" s="10">
        <v>905.66</v>
      </c>
      <c r="N6328" s="10">
        <v>3622.64</v>
      </c>
      <c r="O6328" s="59">
        <v>0.1</v>
      </c>
      <c r="P6328" s="10">
        <v>362.26</v>
      </c>
      <c r="Q6328" s="10">
        <v>3260.38</v>
      </c>
      <c r="R6328" s="10" t="s">
        <v>565</v>
      </c>
      <c r="S6328" s="10" t="s">
        <v>607</v>
      </c>
      <c r="T6328" s="59">
        <v>0.25</v>
      </c>
      <c r="U6328" s="10">
        <v>815.1</v>
      </c>
    </row>
    <row r="6329" spans="1:21" x14ac:dyDescent="0.3">
      <c r="A6329" s="10" t="s">
        <v>16025</v>
      </c>
      <c r="B6329" s="61">
        <v>44933</v>
      </c>
      <c r="C6329" s="10" t="s">
        <v>16024</v>
      </c>
      <c r="D6329" s="10" t="s">
        <v>13376</v>
      </c>
      <c r="E6329" s="10" t="s">
        <v>571</v>
      </c>
      <c r="F6329" s="10" t="s">
        <v>570</v>
      </c>
      <c r="G6329" s="10" t="s">
        <v>569</v>
      </c>
      <c r="H6329" s="10" t="s">
        <v>590</v>
      </c>
      <c r="I6329" s="10" t="s">
        <v>589</v>
      </c>
      <c r="J6329" s="10" t="s">
        <v>6078</v>
      </c>
      <c r="K6329" s="10" t="s">
        <v>14030</v>
      </c>
      <c r="L6329" s="10">
        <v>9</v>
      </c>
      <c r="M6329" s="10">
        <v>323.82</v>
      </c>
      <c r="N6329" s="10">
        <v>2914.38</v>
      </c>
      <c r="O6329" s="59">
        <v>0.05</v>
      </c>
      <c r="P6329" s="10">
        <v>145.72</v>
      </c>
      <c r="Q6329" s="10">
        <v>2768.66</v>
      </c>
      <c r="R6329" s="10" t="s">
        <v>565</v>
      </c>
      <c r="S6329" s="10" t="s">
        <v>596</v>
      </c>
      <c r="T6329" s="59">
        <v>0.25</v>
      </c>
      <c r="U6329" s="10">
        <v>692.16</v>
      </c>
    </row>
    <row r="6330" spans="1:21" x14ac:dyDescent="0.3">
      <c r="A6330" s="10" t="s">
        <v>16023</v>
      </c>
      <c r="B6330" s="61">
        <v>45257</v>
      </c>
      <c r="C6330" s="10" t="s">
        <v>5935</v>
      </c>
      <c r="D6330" s="10" t="s">
        <v>16022</v>
      </c>
      <c r="E6330" s="10" t="s">
        <v>603</v>
      </c>
      <c r="F6330" s="10" t="s">
        <v>636</v>
      </c>
      <c r="G6330" s="10" t="s">
        <v>569</v>
      </c>
      <c r="H6330" s="10" t="s">
        <v>590</v>
      </c>
      <c r="I6330" s="10" t="s">
        <v>635</v>
      </c>
      <c r="J6330" s="10" t="s">
        <v>13648</v>
      </c>
      <c r="K6330" s="10" t="s">
        <v>16021</v>
      </c>
      <c r="L6330" s="10">
        <v>3</v>
      </c>
      <c r="M6330" s="10">
        <v>280.64</v>
      </c>
      <c r="N6330" s="10">
        <v>841.92</v>
      </c>
      <c r="O6330" s="59">
        <v>0</v>
      </c>
      <c r="P6330" s="10">
        <v>0</v>
      </c>
      <c r="Q6330" s="10">
        <v>841.92</v>
      </c>
      <c r="R6330" s="10" t="s">
        <v>575</v>
      </c>
      <c r="S6330" s="10" t="s">
        <v>564</v>
      </c>
      <c r="T6330" s="59">
        <v>0.3</v>
      </c>
      <c r="U6330" s="10">
        <v>252.58</v>
      </c>
    </row>
    <row r="6331" spans="1:21" x14ac:dyDescent="0.3">
      <c r="A6331" s="10" t="s">
        <v>16020</v>
      </c>
      <c r="B6331" s="61">
        <v>45012</v>
      </c>
      <c r="C6331" s="10" t="s">
        <v>16019</v>
      </c>
      <c r="D6331" s="10" t="s">
        <v>16018</v>
      </c>
      <c r="E6331" s="10" t="s">
        <v>592</v>
      </c>
      <c r="F6331" s="10" t="s">
        <v>652</v>
      </c>
      <c r="G6331" s="10" t="s">
        <v>601</v>
      </c>
      <c r="H6331" s="10" t="s">
        <v>579</v>
      </c>
      <c r="I6331" s="10" t="s">
        <v>578</v>
      </c>
      <c r="J6331" s="10" t="s">
        <v>16017</v>
      </c>
      <c r="K6331" s="10" t="s">
        <v>16016</v>
      </c>
      <c r="L6331" s="10">
        <v>10</v>
      </c>
      <c r="M6331" s="10">
        <v>396.68</v>
      </c>
      <c r="N6331" s="10">
        <v>3966.8</v>
      </c>
      <c r="O6331" s="59">
        <v>0</v>
      </c>
      <c r="P6331" s="10">
        <v>0</v>
      </c>
      <c r="Q6331" s="10">
        <v>3966.8</v>
      </c>
      <c r="R6331" s="10" t="s">
        <v>614</v>
      </c>
      <c r="S6331" s="10" t="s">
        <v>564</v>
      </c>
      <c r="T6331" s="59">
        <v>0.25</v>
      </c>
      <c r="U6331" s="10">
        <v>991.7</v>
      </c>
    </row>
    <row r="6332" spans="1:21" x14ac:dyDescent="0.3">
      <c r="A6332" s="10" t="s">
        <v>16015</v>
      </c>
      <c r="B6332" s="61">
        <v>45054</v>
      </c>
      <c r="C6332" s="10" t="s">
        <v>16014</v>
      </c>
      <c r="D6332" s="10" t="s">
        <v>16013</v>
      </c>
      <c r="E6332" s="10" t="s">
        <v>603</v>
      </c>
      <c r="F6332" s="10" t="s">
        <v>658</v>
      </c>
      <c r="G6332" s="10" t="s">
        <v>569</v>
      </c>
      <c r="H6332" s="10" t="s">
        <v>600</v>
      </c>
      <c r="I6332" s="10" t="s">
        <v>627</v>
      </c>
      <c r="J6332" s="10" t="s">
        <v>1965</v>
      </c>
      <c r="K6332" s="10" t="s">
        <v>16012</v>
      </c>
      <c r="L6332" s="10">
        <v>7</v>
      </c>
      <c r="M6332" s="10">
        <v>238.94</v>
      </c>
      <c r="N6332" s="10">
        <v>1672.58</v>
      </c>
      <c r="O6332" s="59">
        <v>0.2</v>
      </c>
      <c r="P6332" s="10">
        <v>334.52</v>
      </c>
      <c r="Q6332" s="10">
        <v>1338.06</v>
      </c>
      <c r="R6332" s="10" t="s">
        <v>575</v>
      </c>
      <c r="S6332" s="10" t="s">
        <v>585</v>
      </c>
      <c r="T6332" s="59">
        <v>0.25</v>
      </c>
      <c r="U6332" s="10">
        <v>334.51</v>
      </c>
    </row>
    <row r="6333" spans="1:21" x14ac:dyDescent="0.3">
      <c r="A6333" s="10" t="s">
        <v>16011</v>
      </c>
      <c r="B6333" s="61">
        <v>44995</v>
      </c>
      <c r="C6333" s="10" t="s">
        <v>16010</v>
      </c>
      <c r="D6333" s="10" t="s">
        <v>11579</v>
      </c>
      <c r="E6333" s="10" t="s">
        <v>571</v>
      </c>
      <c r="F6333" s="10" t="s">
        <v>570</v>
      </c>
      <c r="G6333" s="10" t="s">
        <v>569</v>
      </c>
      <c r="H6333" s="10" t="s">
        <v>590</v>
      </c>
      <c r="I6333" s="10" t="s">
        <v>589</v>
      </c>
      <c r="J6333" s="10" t="s">
        <v>16009</v>
      </c>
      <c r="K6333" s="10" t="s">
        <v>16008</v>
      </c>
      <c r="L6333" s="10">
        <v>9</v>
      </c>
      <c r="M6333" s="10">
        <v>598.39</v>
      </c>
      <c r="N6333" s="10">
        <v>5385.51</v>
      </c>
      <c r="O6333" s="59">
        <v>0.1</v>
      </c>
      <c r="P6333" s="10">
        <v>538.54999999999995</v>
      </c>
      <c r="Q6333" s="10">
        <v>4846.96</v>
      </c>
      <c r="R6333" s="10" t="s">
        <v>614</v>
      </c>
      <c r="S6333" s="10" t="s">
        <v>585</v>
      </c>
      <c r="T6333" s="59">
        <v>0.3</v>
      </c>
      <c r="U6333" s="10">
        <v>1454.09</v>
      </c>
    </row>
    <row r="6334" spans="1:21" x14ac:dyDescent="0.3">
      <c r="A6334" s="10" t="s">
        <v>16007</v>
      </c>
      <c r="B6334" s="61">
        <v>45246</v>
      </c>
      <c r="C6334" s="10" t="s">
        <v>10467</v>
      </c>
      <c r="D6334" s="10" t="s">
        <v>16006</v>
      </c>
      <c r="E6334" s="10" t="s">
        <v>629</v>
      </c>
      <c r="F6334" s="10" t="s">
        <v>628</v>
      </c>
      <c r="G6334" s="10" t="s">
        <v>569</v>
      </c>
      <c r="H6334" s="10" t="s">
        <v>590</v>
      </c>
      <c r="I6334" s="10" t="s">
        <v>748</v>
      </c>
      <c r="J6334" s="10" t="s">
        <v>15575</v>
      </c>
      <c r="K6334" s="10" t="s">
        <v>15072</v>
      </c>
      <c r="L6334" s="10">
        <v>9</v>
      </c>
      <c r="M6334" s="10">
        <v>974.55</v>
      </c>
      <c r="N6334" s="10">
        <v>8770.9500000000007</v>
      </c>
      <c r="O6334" s="59">
        <v>0.2</v>
      </c>
      <c r="P6334" s="10">
        <v>1754.19</v>
      </c>
      <c r="Q6334" s="10">
        <v>7016.76</v>
      </c>
      <c r="R6334" s="10" t="s">
        <v>565</v>
      </c>
      <c r="S6334" s="10" t="s">
        <v>607</v>
      </c>
      <c r="T6334" s="59">
        <v>0.15</v>
      </c>
      <c r="U6334" s="10">
        <v>1052.51</v>
      </c>
    </row>
    <row r="6335" spans="1:21" x14ac:dyDescent="0.3">
      <c r="A6335" s="10" t="s">
        <v>16005</v>
      </c>
      <c r="B6335" s="61">
        <v>45035</v>
      </c>
      <c r="C6335" s="10" t="s">
        <v>4334</v>
      </c>
      <c r="D6335" s="10" t="s">
        <v>16004</v>
      </c>
      <c r="E6335" s="10" t="s">
        <v>603</v>
      </c>
      <c r="F6335" s="10" t="s">
        <v>636</v>
      </c>
      <c r="G6335" s="10" t="s">
        <v>569</v>
      </c>
      <c r="H6335" s="10" t="s">
        <v>544</v>
      </c>
      <c r="I6335" s="10" t="s">
        <v>568</v>
      </c>
      <c r="J6335" s="10" t="s">
        <v>16003</v>
      </c>
      <c r="K6335" s="10" t="s">
        <v>16002</v>
      </c>
      <c r="L6335" s="10">
        <v>5</v>
      </c>
      <c r="M6335" s="10">
        <v>506.14</v>
      </c>
      <c r="N6335" s="10">
        <v>2530.6999999999998</v>
      </c>
      <c r="O6335" s="59">
        <v>0.2</v>
      </c>
      <c r="P6335" s="10">
        <v>506.14</v>
      </c>
      <c r="Q6335" s="10">
        <v>2024.56</v>
      </c>
      <c r="R6335" s="10" t="s">
        <v>614</v>
      </c>
      <c r="S6335" s="10" t="s">
        <v>585</v>
      </c>
      <c r="T6335" s="59">
        <v>0.15</v>
      </c>
      <c r="U6335" s="10">
        <v>303.68</v>
      </c>
    </row>
    <row r="6336" spans="1:21" x14ac:dyDescent="0.3">
      <c r="A6336" s="10" t="s">
        <v>16001</v>
      </c>
      <c r="B6336" s="61">
        <v>45175</v>
      </c>
      <c r="C6336" s="10" t="s">
        <v>16000</v>
      </c>
      <c r="D6336" s="10" t="s">
        <v>15999</v>
      </c>
      <c r="E6336" s="10" t="s">
        <v>571</v>
      </c>
      <c r="F6336" s="10" t="s">
        <v>685</v>
      </c>
      <c r="G6336" s="10" t="s">
        <v>601</v>
      </c>
      <c r="H6336" s="10" t="s">
        <v>579</v>
      </c>
      <c r="I6336" s="10" t="s">
        <v>722</v>
      </c>
      <c r="J6336" s="10" t="s">
        <v>15998</v>
      </c>
      <c r="K6336" s="10" t="s">
        <v>15997</v>
      </c>
      <c r="L6336" s="10">
        <v>5</v>
      </c>
      <c r="M6336" s="10">
        <v>351.37</v>
      </c>
      <c r="N6336" s="10">
        <v>1756.85</v>
      </c>
      <c r="O6336" s="59">
        <v>0.05</v>
      </c>
      <c r="P6336" s="10">
        <v>87.84</v>
      </c>
      <c r="Q6336" s="10">
        <v>1669.01</v>
      </c>
      <c r="R6336" s="10" t="s">
        <v>614</v>
      </c>
      <c r="S6336" s="10" t="s">
        <v>585</v>
      </c>
      <c r="T6336" s="59">
        <v>0.25</v>
      </c>
      <c r="U6336" s="10">
        <v>417.25</v>
      </c>
    </row>
    <row r="6337" spans="1:21" x14ac:dyDescent="0.3">
      <c r="A6337" s="10" t="s">
        <v>15996</v>
      </c>
      <c r="B6337" s="61">
        <v>44958</v>
      </c>
      <c r="C6337" s="10" t="s">
        <v>13025</v>
      </c>
      <c r="D6337" s="10" t="s">
        <v>15995</v>
      </c>
      <c r="E6337" s="10" t="s">
        <v>581</v>
      </c>
      <c r="F6337" s="10" t="s">
        <v>83</v>
      </c>
      <c r="G6337" s="10" t="s">
        <v>569</v>
      </c>
      <c r="H6337" s="10" t="s">
        <v>600</v>
      </c>
      <c r="I6337" s="10" t="s">
        <v>627</v>
      </c>
      <c r="J6337" s="10" t="s">
        <v>15994</v>
      </c>
      <c r="K6337" s="10" t="s">
        <v>15993</v>
      </c>
      <c r="L6337" s="10">
        <v>4</v>
      </c>
      <c r="M6337" s="10">
        <v>706.95</v>
      </c>
      <c r="N6337" s="10">
        <v>2827.8</v>
      </c>
      <c r="O6337" s="59">
        <v>0</v>
      </c>
      <c r="P6337" s="10">
        <v>0</v>
      </c>
      <c r="Q6337" s="10">
        <v>2827.8</v>
      </c>
      <c r="R6337" s="10" t="s">
        <v>614</v>
      </c>
      <c r="S6337" s="10" t="s">
        <v>564</v>
      </c>
      <c r="T6337" s="59">
        <v>0.25</v>
      </c>
      <c r="U6337" s="10">
        <v>706.95</v>
      </c>
    </row>
    <row r="6338" spans="1:21" x14ac:dyDescent="0.3">
      <c r="A6338" s="10" t="s">
        <v>15992</v>
      </c>
      <c r="B6338" s="61">
        <v>45328</v>
      </c>
      <c r="C6338" s="10" t="s">
        <v>3177</v>
      </c>
      <c r="D6338" s="10" t="s">
        <v>15991</v>
      </c>
      <c r="E6338" s="10" t="s">
        <v>592</v>
      </c>
      <c r="F6338" s="10" t="s">
        <v>591</v>
      </c>
      <c r="G6338" s="10" t="s">
        <v>569</v>
      </c>
      <c r="H6338" s="10" t="s">
        <v>590</v>
      </c>
      <c r="I6338" s="10" t="s">
        <v>635</v>
      </c>
      <c r="J6338" s="10" t="s">
        <v>15990</v>
      </c>
      <c r="K6338" s="10" t="s">
        <v>15989</v>
      </c>
      <c r="L6338" s="10">
        <v>3</v>
      </c>
      <c r="M6338" s="10">
        <v>534.72</v>
      </c>
      <c r="N6338" s="10">
        <v>1604.16</v>
      </c>
      <c r="O6338" s="59">
        <v>0.05</v>
      </c>
      <c r="P6338" s="10">
        <v>80.209999999999994</v>
      </c>
      <c r="Q6338" s="10">
        <v>1523.95</v>
      </c>
      <c r="R6338" s="10" t="s">
        <v>575</v>
      </c>
      <c r="S6338" s="10" t="s">
        <v>585</v>
      </c>
      <c r="T6338" s="59">
        <v>0.15</v>
      </c>
      <c r="U6338" s="10">
        <v>228.59</v>
      </c>
    </row>
    <row r="6339" spans="1:21" x14ac:dyDescent="0.3">
      <c r="A6339" s="10" t="s">
        <v>15988</v>
      </c>
      <c r="B6339" s="61">
        <v>45153</v>
      </c>
      <c r="C6339" s="10" t="s">
        <v>15987</v>
      </c>
      <c r="D6339" s="10" t="s">
        <v>15986</v>
      </c>
      <c r="E6339" s="10" t="s">
        <v>629</v>
      </c>
      <c r="F6339" s="10" t="s">
        <v>628</v>
      </c>
      <c r="G6339" s="10" t="s">
        <v>601</v>
      </c>
      <c r="H6339" s="10" t="s">
        <v>544</v>
      </c>
      <c r="I6339" s="10" t="s">
        <v>10</v>
      </c>
      <c r="J6339" s="10" t="s">
        <v>13196</v>
      </c>
      <c r="K6339" s="10" t="s">
        <v>15985</v>
      </c>
      <c r="L6339" s="10">
        <v>6</v>
      </c>
      <c r="M6339" s="10">
        <v>678.17</v>
      </c>
      <c r="N6339" s="10">
        <v>4069.02</v>
      </c>
      <c r="O6339" s="59">
        <v>0.2</v>
      </c>
      <c r="P6339" s="10">
        <v>813.8</v>
      </c>
      <c r="Q6339" s="10">
        <v>3255.22</v>
      </c>
      <c r="R6339" s="10" t="s">
        <v>614</v>
      </c>
      <c r="S6339" s="10" t="s">
        <v>607</v>
      </c>
      <c r="T6339" s="59">
        <v>0.15</v>
      </c>
      <c r="U6339" s="10">
        <v>488.28</v>
      </c>
    </row>
    <row r="6340" spans="1:21" x14ac:dyDescent="0.3">
      <c r="A6340" s="10" t="s">
        <v>15984</v>
      </c>
      <c r="B6340" s="61">
        <v>45300</v>
      </c>
      <c r="C6340" s="10" t="s">
        <v>4193</v>
      </c>
      <c r="D6340" s="10" t="s">
        <v>15983</v>
      </c>
      <c r="E6340" s="10" t="s">
        <v>592</v>
      </c>
      <c r="F6340" s="10" t="s">
        <v>591</v>
      </c>
      <c r="G6340" s="10" t="s">
        <v>601</v>
      </c>
      <c r="H6340" s="10" t="s">
        <v>579</v>
      </c>
      <c r="I6340" s="10" t="s">
        <v>711</v>
      </c>
      <c r="J6340" s="10" t="s">
        <v>3151</v>
      </c>
      <c r="K6340" s="10" t="s">
        <v>15982</v>
      </c>
      <c r="L6340" s="10">
        <v>1</v>
      </c>
      <c r="M6340" s="10">
        <v>468.4</v>
      </c>
      <c r="N6340" s="10">
        <v>468.4</v>
      </c>
      <c r="O6340" s="59">
        <v>0.05</v>
      </c>
      <c r="P6340" s="10">
        <v>23.42</v>
      </c>
      <c r="Q6340" s="10">
        <v>444.98</v>
      </c>
      <c r="R6340" s="10" t="s">
        <v>575</v>
      </c>
      <c r="S6340" s="10" t="s">
        <v>564</v>
      </c>
      <c r="T6340" s="59">
        <v>0.3</v>
      </c>
      <c r="U6340" s="10">
        <v>133.49</v>
      </c>
    </row>
    <row r="6341" spans="1:21" x14ac:dyDescent="0.3">
      <c r="A6341" s="10" t="s">
        <v>15981</v>
      </c>
      <c r="B6341" s="61">
        <v>45158</v>
      </c>
      <c r="C6341" s="10" t="s">
        <v>8601</v>
      </c>
      <c r="D6341" s="10" t="s">
        <v>15980</v>
      </c>
      <c r="E6341" s="10" t="s">
        <v>571</v>
      </c>
      <c r="F6341" s="10" t="s">
        <v>570</v>
      </c>
      <c r="G6341" s="10" t="s">
        <v>569</v>
      </c>
      <c r="H6341" s="10" t="s">
        <v>590</v>
      </c>
      <c r="I6341" s="10" t="s">
        <v>635</v>
      </c>
      <c r="J6341" s="10" t="s">
        <v>12126</v>
      </c>
      <c r="K6341" s="10" t="s">
        <v>14796</v>
      </c>
      <c r="L6341" s="10">
        <v>2</v>
      </c>
      <c r="M6341" s="10">
        <v>797.32</v>
      </c>
      <c r="N6341" s="10">
        <v>1594.64</v>
      </c>
      <c r="O6341" s="59">
        <v>0.2</v>
      </c>
      <c r="P6341" s="10">
        <v>318.93</v>
      </c>
      <c r="Q6341" s="10">
        <v>1275.71</v>
      </c>
      <c r="R6341" s="10" t="s">
        <v>586</v>
      </c>
      <c r="S6341" s="10" t="s">
        <v>607</v>
      </c>
      <c r="T6341" s="59">
        <v>0.25</v>
      </c>
      <c r="U6341" s="10">
        <v>318.93</v>
      </c>
    </row>
    <row r="6342" spans="1:21" x14ac:dyDescent="0.3">
      <c r="A6342" s="10" t="s">
        <v>15979</v>
      </c>
      <c r="B6342" s="61">
        <v>45002</v>
      </c>
      <c r="C6342" s="10" t="s">
        <v>15978</v>
      </c>
      <c r="D6342" s="10" t="s">
        <v>15977</v>
      </c>
      <c r="E6342" s="10" t="s">
        <v>592</v>
      </c>
      <c r="F6342" s="10" t="s">
        <v>652</v>
      </c>
      <c r="G6342" s="10" t="s">
        <v>569</v>
      </c>
      <c r="H6342" s="10" t="s">
        <v>590</v>
      </c>
      <c r="I6342" s="10" t="s">
        <v>748</v>
      </c>
      <c r="J6342" s="10" t="s">
        <v>15976</v>
      </c>
      <c r="K6342" s="10" t="s">
        <v>2253</v>
      </c>
      <c r="L6342" s="10">
        <v>10</v>
      </c>
      <c r="M6342" s="10">
        <v>461.9</v>
      </c>
      <c r="N6342" s="10">
        <v>4619</v>
      </c>
      <c r="O6342" s="59">
        <v>0</v>
      </c>
      <c r="P6342" s="10">
        <v>0</v>
      </c>
      <c r="Q6342" s="10">
        <v>4619</v>
      </c>
      <c r="R6342" s="10" t="s">
        <v>565</v>
      </c>
      <c r="S6342" s="10" t="s">
        <v>585</v>
      </c>
      <c r="T6342" s="59">
        <v>0.25</v>
      </c>
      <c r="U6342" s="10">
        <v>1154.75</v>
      </c>
    </row>
    <row r="6343" spans="1:21" x14ac:dyDescent="0.3">
      <c r="A6343" s="10" t="s">
        <v>15975</v>
      </c>
      <c r="B6343" s="61">
        <v>45093</v>
      </c>
      <c r="C6343" s="10" t="s">
        <v>2153</v>
      </c>
      <c r="D6343" s="10" t="s">
        <v>14148</v>
      </c>
      <c r="E6343" s="10" t="s">
        <v>629</v>
      </c>
      <c r="F6343" s="10" t="s">
        <v>759</v>
      </c>
      <c r="G6343" s="10" t="s">
        <v>569</v>
      </c>
      <c r="H6343" s="10" t="s">
        <v>544</v>
      </c>
      <c r="I6343" s="10" t="s">
        <v>10</v>
      </c>
      <c r="J6343" s="10" t="s">
        <v>15974</v>
      </c>
      <c r="K6343" s="10" t="s">
        <v>15973</v>
      </c>
      <c r="L6343" s="10">
        <v>2</v>
      </c>
      <c r="M6343" s="10">
        <v>358.09</v>
      </c>
      <c r="N6343" s="10">
        <v>716.18</v>
      </c>
      <c r="O6343" s="59">
        <v>0.1</v>
      </c>
      <c r="P6343" s="10">
        <v>71.62</v>
      </c>
      <c r="Q6343" s="10">
        <v>644.55999999999995</v>
      </c>
      <c r="R6343" s="10" t="s">
        <v>614</v>
      </c>
      <c r="S6343" s="10" t="s">
        <v>596</v>
      </c>
      <c r="T6343" s="59">
        <v>0.3</v>
      </c>
      <c r="U6343" s="10">
        <v>193.37</v>
      </c>
    </row>
    <row r="6344" spans="1:21" x14ac:dyDescent="0.3">
      <c r="A6344" s="10" t="s">
        <v>15972</v>
      </c>
      <c r="B6344" s="61">
        <v>45327</v>
      </c>
      <c r="C6344" s="10" t="s">
        <v>5670</v>
      </c>
      <c r="D6344" s="10" t="s">
        <v>15971</v>
      </c>
      <c r="E6344" s="10" t="s">
        <v>581</v>
      </c>
      <c r="F6344" s="10" t="s">
        <v>580</v>
      </c>
      <c r="G6344" s="10" t="s">
        <v>569</v>
      </c>
      <c r="H6344" s="10" t="s">
        <v>579</v>
      </c>
      <c r="I6344" s="10" t="s">
        <v>722</v>
      </c>
      <c r="J6344" s="10" t="s">
        <v>11329</v>
      </c>
      <c r="K6344" s="10" t="s">
        <v>15970</v>
      </c>
      <c r="L6344" s="10">
        <v>3</v>
      </c>
      <c r="M6344" s="10">
        <v>264.94</v>
      </c>
      <c r="N6344" s="10">
        <v>794.82</v>
      </c>
      <c r="O6344" s="59">
        <v>0.05</v>
      </c>
      <c r="P6344" s="10">
        <v>39.74</v>
      </c>
      <c r="Q6344" s="10">
        <v>755.08</v>
      </c>
      <c r="R6344" s="10" t="s">
        <v>614</v>
      </c>
      <c r="S6344" s="10" t="s">
        <v>607</v>
      </c>
      <c r="T6344" s="59">
        <v>0.25</v>
      </c>
      <c r="U6344" s="10">
        <v>188.77</v>
      </c>
    </row>
    <row r="6345" spans="1:21" x14ac:dyDescent="0.3">
      <c r="A6345" s="10" t="s">
        <v>15969</v>
      </c>
      <c r="B6345" s="61">
        <v>45204</v>
      </c>
      <c r="C6345" s="10" t="s">
        <v>15968</v>
      </c>
      <c r="D6345" s="10" t="s">
        <v>7527</v>
      </c>
      <c r="E6345" s="10" t="s">
        <v>629</v>
      </c>
      <c r="F6345" s="10" t="s">
        <v>628</v>
      </c>
      <c r="G6345" s="10" t="s">
        <v>569</v>
      </c>
      <c r="H6345" s="10" t="s">
        <v>544</v>
      </c>
      <c r="I6345" s="10" t="s">
        <v>10</v>
      </c>
      <c r="J6345" s="10" t="s">
        <v>15360</v>
      </c>
      <c r="K6345" s="10" t="s">
        <v>4190</v>
      </c>
      <c r="L6345" s="10">
        <v>9</v>
      </c>
      <c r="M6345" s="10">
        <v>804.33</v>
      </c>
      <c r="N6345" s="10">
        <v>7238.97</v>
      </c>
      <c r="O6345" s="59">
        <v>0.2</v>
      </c>
      <c r="P6345" s="10">
        <v>1447.79</v>
      </c>
      <c r="Q6345" s="10">
        <v>5791.18</v>
      </c>
      <c r="R6345" s="10" t="s">
        <v>614</v>
      </c>
      <c r="S6345" s="10" t="s">
        <v>607</v>
      </c>
      <c r="T6345" s="59">
        <v>0.25</v>
      </c>
      <c r="U6345" s="10">
        <v>1447.8</v>
      </c>
    </row>
    <row r="6346" spans="1:21" x14ac:dyDescent="0.3">
      <c r="A6346" s="10" t="s">
        <v>15967</v>
      </c>
      <c r="B6346" s="61">
        <v>45327</v>
      </c>
      <c r="C6346" s="10" t="s">
        <v>7579</v>
      </c>
      <c r="D6346" s="10" t="s">
        <v>15966</v>
      </c>
      <c r="E6346" s="10" t="s">
        <v>581</v>
      </c>
      <c r="F6346" s="10" t="s">
        <v>7</v>
      </c>
      <c r="G6346" s="10" t="s">
        <v>569</v>
      </c>
      <c r="H6346" s="10" t="s">
        <v>544</v>
      </c>
      <c r="I6346" s="10" t="s">
        <v>568</v>
      </c>
      <c r="J6346" s="10" t="s">
        <v>15965</v>
      </c>
      <c r="K6346" s="10" t="s">
        <v>3246</v>
      </c>
      <c r="L6346" s="10">
        <v>5</v>
      </c>
      <c r="M6346" s="10">
        <v>820</v>
      </c>
      <c r="N6346" s="10">
        <v>4100</v>
      </c>
      <c r="O6346" s="59">
        <v>0</v>
      </c>
      <c r="P6346" s="10">
        <v>0</v>
      </c>
      <c r="Q6346" s="10">
        <v>4100</v>
      </c>
      <c r="R6346" s="10" t="s">
        <v>575</v>
      </c>
      <c r="S6346" s="10" t="s">
        <v>607</v>
      </c>
      <c r="T6346" s="59">
        <v>0.3</v>
      </c>
      <c r="U6346" s="10">
        <v>1230</v>
      </c>
    </row>
    <row r="6347" spans="1:21" x14ac:dyDescent="0.3">
      <c r="A6347" s="10" t="s">
        <v>15964</v>
      </c>
      <c r="B6347" s="61">
        <v>45349</v>
      </c>
      <c r="C6347" s="10" t="s">
        <v>13936</v>
      </c>
      <c r="D6347" s="10" t="s">
        <v>15963</v>
      </c>
      <c r="E6347" s="10" t="s">
        <v>571</v>
      </c>
      <c r="F6347" s="10" t="s">
        <v>685</v>
      </c>
      <c r="G6347" s="10" t="s">
        <v>569</v>
      </c>
      <c r="H6347" s="10" t="s">
        <v>600</v>
      </c>
      <c r="I6347" s="10" t="s">
        <v>664</v>
      </c>
      <c r="J6347" s="10" t="s">
        <v>15962</v>
      </c>
      <c r="K6347" s="10" t="s">
        <v>15961</v>
      </c>
      <c r="L6347" s="10">
        <v>2</v>
      </c>
      <c r="M6347" s="10">
        <v>731.95</v>
      </c>
      <c r="N6347" s="10">
        <v>1463.9</v>
      </c>
      <c r="O6347" s="59">
        <v>0.1</v>
      </c>
      <c r="P6347" s="10">
        <v>146.38999999999999</v>
      </c>
      <c r="Q6347" s="10">
        <v>1317.51</v>
      </c>
      <c r="R6347" s="10" t="s">
        <v>614</v>
      </c>
      <c r="S6347" s="10" t="s">
        <v>596</v>
      </c>
      <c r="T6347" s="59">
        <v>0.25</v>
      </c>
      <c r="U6347" s="10">
        <v>329.38</v>
      </c>
    </row>
    <row r="6348" spans="1:21" x14ac:dyDescent="0.3">
      <c r="A6348" s="10" t="s">
        <v>15960</v>
      </c>
      <c r="B6348" s="61">
        <v>45088</v>
      </c>
      <c r="C6348" s="10" t="s">
        <v>15959</v>
      </c>
      <c r="D6348" s="10" t="s">
        <v>15958</v>
      </c>
      <c r="E6348" s="10" t="s">
        <v>629</v>
      </c>
      <c r="F6348" s="10" t="s">
        <v>759</v>
      </c>
      <c r="G6348" s="10" t="s">
        <v>569</v>
      </c>
      <c r="H6348" s="10" t="s">
        <v>600</v>
      </c>
      <c r="I6348" s="10" t="s">
        <v>627</v>
      </c>
      <c r="J6348" s="10" t="s">
        <v>5677</v>
      </c>
      <c r="K6348" s="10" t="s">
        <v>15957</v>
      </c>
      <c r="L6348" s="10">
        <v>9</v>
      </c>
      <c r="M6348" s="10">
        <v>108.8</v>
      </c>
      <c r="N6348" s="10">
        <v>979.2</v>
      </c>
      <c r="O6348" s="59">
        <v>0.1</v>
      </c>
      <c r="P6348" s="10">
        <v>97.92</v>
      </c>
      <c r="Q6348" s="10">
        <v>881.28</v>
      </c>
      <c r="R6348" s="10" t="s">
        <v>586</v>
      </c>
      <c r="S6348" s="10" t="s">
        <v>585</v>
      </c>
      <c r="T6348" s="59">
        <v>0.15</v>
      </c>
      <c r="U6348" s="10">
        <v>132.19</v>
      </c>
    </row>
    <row r="6349" spans="1:21" x14ac:dyDescent="0.3">
      <c r="A6349" s="10" t="s">
        <v>15956</v>
      </c>
      <c r="B6349" s="61">
        <v>44965</v>
      </c>
      <c r="C6349" s="10" t="s">
        <v>3104</v>
      </c>
      <c r="D6349" s="10" t="s">
        <v>15955</v>
      </c>
      <c r="E6349" s="10" t="s">
        <v>629</v>
      </c>
      <c r="F6349" s="10" t="s">
        <v>759</v>
      </c>
      <c r="G6349" s="10" t="s">
        <v>601</v>
      </c>
      <c r="H6349" s="10" t="s">
        <v>600</v>
      </c>
      <c r="I6349" s="10" t="s">
        <v>599</v>
      </c>
      <c r="J6349" s="10" t="s">
        <v>15954</v>
      </c>
      <c r="K6349" s="10" t="s">
        <v>9838</v>
      </c>
      <c r="L6349" s="10">
        <v>1</v>
      </c>
      <c r="M6349" s="10">
        <v>384.81</v>
      </c>
      <c r="N6349" s="10">
        <v>384.81</v>
      </c>
      <c r="O6349" s="59">
        <v>0.1</v>
      </c>
      <c r="P6349" s="10">
        <v>38.479999999999997</v>
      </c>
      <c r="Q6349" s="10">
        <v>346.33</v>
      </c>
      <c r="R6349" s="10" t="s">
        <v>586</v>
      </c>
      <c r="S6349" s="10" t="s">
        <v>596</v>
      </c>
      <c r="T6349" s="59">
        <v>0.3</v>
      </c>
      <c r="U6349" s="10">
        <v>103.9</v>
      </c>
    </row>
    <row r="6350" spans="1:21" x14ac:dyDescent="0.3">
      <c r="A6350" s="10" t="s">
        <v>15953</v>
      </c>
      <c r="B6350" s="61">
        <v>45325</v>
      </c>
      <c r="C6350" s="10" t="s">
        <v>15952</v>
      </c>
      <c r="D6350" s="10" t="s">
        <v>15951</v>
      </c>
      <c r="E6350" s="10" t="s">
        <v>581</v>
      </c>
      <c r="F6350" s="10" t="s">
        <v>580</v>
      </c>
      <c r="G6350" s="10" t="s">
        <v>601</v>
      </c>
      <c r="H6350" s="10" t="s">
        <v>579</v>
      </c>
      <c r="I6350" s="10" t="s">
        <v>578</v>
      </c>
      <c r="J6350" s="10" t="s">
        <v>15950</v>
      </c>
      <c r="K6350" s="10" t="s">
        <v>15949</v>
      </c>
      <c r="L6350" s="10">
        <v>5</v>
      </c>
      <c r="M6350" s="10">
        <v>802.69</v>
      </c>
      <c r="N6350" s="10">
        <v>4013.45</v>
      </c>
      <c r="O6350" s="59">
        <v>0.2</v>
      </c>
      <c r="P6350" s="10">
        <v>802.69</v>
      </c>
      <c r="Q6350" s="10">
        <v>3210.76</v>
      </c>
      <c r="R6350" s="10" t="s">
        <v>614</v>
      </c>
      <c r="S6350" s="10" t="s">
        <v>596</v>
      </c>
      <c r="T6350" s="59">
        <v>0.15</v>
      </c>
      <c r="U6350" s="10">
        <v>481.61</v>
      </c>
    </row>
    <row r="6351" spans="1:21" x14ac:dyDescent="0.3">
      <c r="A6351" s="10" t="s">
        <v>15948</v>
      </c>
      <c r="B6351" s="61">
        <v>44927</v>
      </c>
      <c r="C6351" s="10" t="s">
        <v>14894</v>
      </c>
      <c r="D6351" s="10" t="s">
        <v>15947</v>
      </c>
      <c r="E6351" s="10" t="s">
        <v>592</v>
      </c>
      <c r="F6351" s="10" t="s">
        <v>591</v>
      </c>
      <c r="G6351" s="10" t="s">
        <v>601</v>
      </c>
      <c r="H6351" s="10" t="s">
        <v>600</v>
      </c>
      <c r="I6351" s="10" t="s">
        <v>599</v>
      </c>
      <c r="J6351" s="10" t="s">
        <v>15946</v>
      </c>
      <c r="K6351" s="10" t="s">
        <v>14667</v>
      </c>
      <c r="L6351" s="10">
        <v>9</v>
      </c>
      <c r="M6351" s="10">
        <v>579.99</v>
      </c>
      <c r="N6351" s="10">
        <v>5219.91</v>
      </c>
      <c r="O6351" s="59">
        <v>0.1</v>
      </c>
      <c r="P6351" s="10">
        <v>521.99</v>
      </c>
      <c r="Q6351" s="10">
        <v>4697.92</v>
      </c>
      <c r="R6351" s="10" t="s">
        <v>614</v>
      </c>
      <c r="S6351" s="10" t="s">
        <v>607</v>
      </c>
      <c r="T6351" s="59">
        <v>0.25</v>
      </c>
      <c r="U6351" s="10">
        <v>1174.48</v>
      </c>
    </row>
    <row r="6352" spans="1:21" x14ac:dyDescent="0.3">
      <c r="A6352" s="10" t="s">
        <v>15945</v>
      </c>
      <c r="B6352" s="61">
        <v>45273</v>
      </c>
      <c r="C6352" s="10" t="s">
        <v>14191</v>
      </c>
      <c r="D6352" s="10" t="s">
        <v>15944</v>
      </c>
      <c r="E6352" s="10" t="s">
        <v>592</v>
      </c>
      <c r="F6352" s="10" t="s">
        <v>591</v>
      </c>
      <c r="G6352" s="10" t="s">
        <v>569</v>
      </c>
      <c r="H6352" s="10" t="s">
        <v>590</v>
      </c>
      <c r="I6352" s="10" t="s">
        <v>748</v>
      </c>
      <c r="J6352" s="10" t="s">
        <v>15943</v>
      </c>
      <c r="K6352" s="10" t="s">
        <v>15942</v>
      </c>
      <c r="L6352" s="10">
        <v>8</v>
      </c>
      <c r="M6352" s="10">
        <v>281.62</v>
      </c>
      <c r="N6352" s="10">
        <v>2252.96</v>
      </c>
      <c r="O6352" s="59">
        <v>0.05</v>
      </c>
      <c r="P6352" s="10">
        <v>112.65</v>
      </c>
      <c r="Q6352" s="10">
        <v>2140.31</v>
      </c>
      <c r="R6352" s="10" t="s">
        <v>614</v>
      </c>
      <c r="S6352" s="10" t="s">
        <v>607</v>
      </c>
      <c r="T6352" s="59">
        <v>0.25</v>
      </c>
      <c r="U6352" s="10">
        <v>535.08000000000004</v>
      </c>
    </row>
    <row r="6353" spans="1:21" x14ac:dyDescent="0.3">
      <c r="A6353" s="10" t="s">
        <v>15941</v>
      </c>
      <c r="B6353" s="61">
        <v>45069</v>
      </c>
      <c r="C6353" s="10" t="s">
        <v>15940</v>
      </c>
      <c r="D6353" s="10" t="s">
        <v>15939</v>
      </c>
      <c r="E6353" s="10" t="s">
        <v>581</v>
      </c>
      <c r="F6353" s="10" t="s">
        <v>83</v>
      </c>
      <c r="G6353" s="10" t="s">
        <v>569</v>
      </c>
      <c r="H6353" s="10" t="s">
        <v>600</v>
      </c>
      <c r="I6353" s="10" t="s">
        <v>664</v>
      </c>
      <c r="J6353" s="10" t="s">
        <v>15938</v>
      </c>
      <c r="K6353" s="10" t="s">
        <v>15937</v>
      </c>
      <c r="L6353" s="10">
        <v>4</v>
      </c>
      <c r="M6353" s="10">
        <v>583.30999999999995</v>
      </c>
      <c r="N6353" s="10">
        <v>2333.2399999999998</v>
      </c>
      <c r="O6353" s="59">
        <v>0.1</v>
      </c>
      <c r="P6353" s="10">
        <v>233.32</v>
      </c>
      <c r="Q6353" s="10">
        <v>2099.92</v>
      </c>
      <c r="R6353" s="10" t="s">
        <v>614</v>
      </c>
      <c r="S6353" s="10" t="s">
        <v>564</v>
      </c>
      <c r="T6353" s="59">
        <v>0.25</v>
      </c>
      <c r="U6353" s="10">
        <v>524.98</v>
      </c>
    </row>
    <row r="6354" spans="1:21" x14ac:dyDescent="0.3">
      <c r="A6354" s="10" t="s">
        <v>15936</v>
      </c>
      <c r="B6354" s="61">
        <v>45338</v>
      </c>
      <c r="C6354" s="10" t="s">
        <v>15935</v>
      </c>
      <c r="D6354" s="10" t="s">
        <v>15934</v>
      </c>
      <c r="E6354" s="10" t="s">
        <v>581</v>
      </c>
      <c r="F6354" s="10" t="s">
        <v>83</v>
      </c>
      <c r="G6354" s="10" t="s">
        <v>601</v>
      </c>
      <c r="H6354" s="10" t="s">
        <v>544</v>
      </c>
      <c r="I6354" s="10" t="s">
        <v>610</v>
      </c>
      <c r="J6354" s="10" t="s">
        <v>15933</v>
      </c>
      <c r="K6354" s="10" t="s">
        <v>15932</v>
      </c>
      <c r="L6354" s="10">
        <v>7</v>
      </c>
      <c r="M6354" s="10">
        <v>900.39</v>
      </c>
      <c r="N6354" s="10">
        <v>6302.73</v>
      </c>
      <c r="O6354" s="59">
        <v>0.2</v>
      </c>
      <c r="P6354" s="10">
        <v>1260.55</v>
      </c>
      <c r="Q6354" s="10">
        <v>5042.18</v>
      </c>
      <c r="R6354" s="10" t="s">
        <v>614</v>
      </c>
      <c r="S6354" s="10" t="s">
        <v>607</v>
      </c>
      <c r="T6354" s="59">
        <v>0.15</v>
      </c>
      <c r="U6354" s="10">
        <v>756.33</v>
      </c>
    </row>
    <row r="6355" spans="1:21" x14ac:dyDescent="0.3">
      <c r="A6355" s="10" t="s">
        <v>15931</v>
      </c>
      <c r="B6355" s="61">
        <v>45018</v>
      </c>
      <c r="C6355" s="10" t="s">
        <v>15930</v>
      </c>
      <c r="D6355" s="10" t="s">
        <v>15013</v>
      </c>
      <c r="E6355" s="10" t="s">
        <v>603</v>
      </c>
      <c r="F6355" s="10" t="s">
        <v>658</v>
      </c>
      <c r="G6355" s="10" t="s">
        <v>569</v>
      </c>
      <c r="H6355" s="10" t="s">
        <v>579</v>
      </c>
      <c r="I6355" s="10" t="s">
        <v>578</v>
      </c>
      <c r="J6355" s="10" t="s">
        <v>15929</v>
      </c>
      <c r="K6355" s="10" t="s">
        <v>15928</v>
      </c>
      <c r="L6355" s="10">
        <v>1</v>
      </c>
      <c r="M6355" s="10">
        <v>672.51</v>
      </c>
      <c r="N6355" s="10">
        <v>672.51</v>
      </c>
      <c r="O6355" s="59">
        <v>0.05</v>
      </c>
      <c r="P6355" s="10">
        <v>33.630000000000003</v>
      </c>
      <c r="Q6355" s="10">
        <v>638.88</v>
      </c>
      <c r="R6355" s="10" t="s">
        <v>565</v>
      </c>
      <c r="S6355" s="10" t="s">
        <v>585</v>
      </c>
      <c r="T6355" s="59">
        <v>0.15</v>
      </c>
      <c r="U6355" s="10">
        <v>95.83</v>
      </c>
    </row>
    <row r="6356" spans="1:21" x14ac:dyDescent="0.3">
      <c r="A6356" s="10" t="s">
        <v>15927</v>
      </c>
      <c r="B6356" s="61">
        <v>45323</v>
      </c>
      <c r="C6356" s="10" t="s">
        <v>5000</v>
      </c>
      <c r="D6356" s="10" t="s">
        <v>15926</v>
      </c>
      <c r="E6356" s="10" t="s">
        <v>603</v>
      </c>
      <c r="F6356" s="10" t="s">
        <v>602</v>
      </c>
      <c r="G6356" s="10" t="s">
        <v>601</v>
      </c>
      <c r="H6356" s="10" t="s">
        <v>544</v>
      </c>
      <c r="I6356" s="10" t="s">
        <v>568</v>
      </c>
      <c r="J6356" s="10" t="s">
        <v>15925</v>
      </c>
      <c r="K6356" s="10" t="s">
        <v>15924</v>
      </c>
      <c r="L6356" s="10">
        <v>6</v>
      </c>
      <c r="M6356" s="10">
        <v>151.53</v>
      </c>
      <c r="N6356" s="10">
        <v>909.18</v>
      </c>
      <c r="O6356" s="59">
        <v>0.1</v>
      </c>
      <c r="P6356" s="10">
        <v>90.92</v>
      </c>
      <c r="Q6356" s="10">
        <v>818.26</v>
      </c>
      <c r="R6356" s="10" t="s">
        <v>575</v>
      </c>
      <c r="S6356" s="10" t="s">
        <v>607</v>
      </c>
      <c r="T6356" s="59">
        <v>0.3</v>
      </c>
      <c r="U6356" s="10">
        <v>245.48</v>
      </c>
    </row>
    <row r="6357" spans="1:21" x14ac:dyDescent="0.3">
      <c r="A6357" s="10" t="s">
        <v>15923</v>
      </c>
      <c r="B6357" s="61">
        <v>45163</v>
      </c>
      <c r="C6357" s="10" t="s">
        <v>15922</v>
      </c>
      <c r="D6357" s="10" t="s">
        <v>15921</v>
      </c>
      <c r="E6357" s="10" t="s">
        <v>629</v>
      </c>
      <c r="F6357" s="10" t="s">
        <v>628</v>
      </c>
      <c r="G6357" s="10" t="s">
        <v>601</v>
      </c>
      <c r="H6357" s="10" t="s">
        <v>600</v>
      </c>
      <c r="I6357" s="10" t="s">
        <v>599</v>
      </c>
      <c r="J6357" s="10" t="s">
        <v>15920</v>
      </c>
      <c r="K6357" s="10" t="s">
        <v>15919</v>
      </c>
      <c r="L6357" s="10">
        <v>5</v>
      </c>
      <c r="M6357" s="10">
        <v>186.15</v>
      </c>
      <c r="N6357" s="10">
        <v>930.75</v>
      </c>
      <c r="O6357" s="59">
        <v>0.05</v>
      </c>
      <c r="P6357" s="10">
        <v>46.54</v>
      </c>
      <c r="Q6357" s="10">
        <v>884.21</v>
      </c>
      <c r="R6357" s="10" t="s">
        <v>586</v>
      </c>
      <c r="S6357" s="10" t="s">
        <v>607</v>
      </c>
      <c r="T6357" s="59">
        <v>0.15</v>
      </c>
      <c r="U6357" s="10">
        <v>132.63</v>
      </c>
    </row>
    <row r="6358" spans="1:21" x14ac:dyDescent="0.3">
      <c r="A6358" s="10" t="s">
        <v>15918</v>
      </c>
      <c r="B6358" s="61">
        <v>45010</v>
      </c>
      <c r="C6358" s="10" t="s">
        <v>9994</v>
      </c>
      <c r="D6358" s="10" t="s">
        <v>15917</v>
      </c>
      <c r="E6358" s="10" t="s">
        <v>629</v>
      </c>
      <c r="F6358" s="10" t="s">
        <v>628</v>
      </c>
      <c r="G6358" s="10" t="s">
        <v>569</v>
      </c>
      <c r="H6358" s="10" t="s">
        <v>600</v>
      </c>
      <c r="I6358" s="10" t="s">
        <v>599</v>
      </c>
      <c r="J6358" s="10" t="s">
        <v>15916</v>
      </c>
      <c r="K6358" s="10" t="s">
        <v>15915</v>
      </c>
      <c r="L6358" s="10">
        <v>6</v>
      </c>
      <c r="M6358" s="10">
        <v>408.9</v>
      </c>
      <c r="N6358" s="10">
        <v>2453.4</v>
      </c>
      <c r="O6358" s="59">
        <v>0.2</v>
      </c>
      <c r="P6358" s="10">
        <v>490.68</v>
      </c>
      <c r="Q6358" s="10">
        <v>1962.72</v>
      </c>
      <c r="R6358" s="10" t="s">
        <v>586</v>
      </c>
      <c r="S6358" s="10" t="s">
        <v>607</v>
      </c>
      <c r="T6358" s="59">
        <v>0.25</v>
      </c>
      <c r="U6358" s="10">
        <v>490.68</v>
      </c>
    </row>
    <row r="6359" spans="1:21" x14ac:dyDescent="0.3">
      <c r="A6359" s="10" t="s">
        <v>15914</v>
      </c>
      <c r="B6359" s="61">
        <v>45104</v>
      </c>
      <c r="C6359" s="10" t="s">
        <v>15913</v>
      </c>
      <c r="D6359" s="10" t="s">
        <v>10121</v>
      </c>
      <c r="E6359" s="10" t="s">
        <v>592</v>
      </c>
      <c r="F6359" s="10" t="s">
        <v>652</v>
      </c>
      <c r="G6359" s="10" t="s">
        <v>569</v>
      </c>
      <c r="H6359" s="10" t="s">
        <v>544</v>
      </c>
      <c r="I6359" s="10" t="s">
        <v>568</v>
      </c>
      <c r="J6359" s="10" t="s">
        <v>6805</v>
      </c>
      <c r="K6359" s="10" t="s">
        <v>15912</v>
      </c>
      <c r="L6359" s="10">
        <v>4</v>
      </c>
      <c r="M6359" s="10">
        <v>809.54</v>
      </c>
      <c r="N6359" s="10">
        <v>3238.16</v>
      </c>
      <c r="O6359" s="59">
        <v>0.05</v>
      </c>
      <c r="P6359" s="10">
        <v>161.91</v>
      </c>
      <c r="Q6359" s="10">
        <v>3076.25</v>
      </c>
      <c r="R6359" s="10" t="s">
        <v>565</v>
      </c>
      <c r="S6359" s="10" t="s">
        <v>607</v>
      </c>
      <c r="T6359" s="59">
        <v>0.15</v>
      </c>
      <c r="U6359" s="10">
        <v>461.44</v>
      </c>
    </row>
    <row r="6360" spans="1:21" x14ac:dyDescent="0.3">
      <c r="A6360" s="10" t="s">
        <v>15911</v>
      </c>
      <c r="B6360" s="61">
        <v>45349</v>
      </c>
      <c r="C6360" s="10" t="s">
        <v>15910</v>
      </c>
      <c r="D6360" s="10" t="s">
        <v>2910</v>
      </c>
      <c r="E6360" s="10" t="s">
        <v>603</v>
      </c>
      <c r="F6360" s="10" t="s">
        <v>602</v>
      </c>
      <c r="G6360" s="10" t="s">
        <v>601</v>
      </c>
      <c r="H6360" s="10" t="s">
        <v>544</v>
      </c>
      <c r="I6360" s="10" t="s">
        <v>10</v>
      </c>
      <c r="J6360" s="10" t="s">
        <v>2361</v>
      </c>
      <c r="K6360" s="10" t="s">
        <v>15909</v>
      </c>
      <c r="L6360" s="10">
        <v>6</v>
      </c>
      <c r="M6360" s="10">
        <v>417.22</v>
      </c>
      <c r="N6360" s="10">
        <v>2503.3200000000002</v>
      </c>
      <c r="O6360" s="59">
        <v>0</v>
      </c>
      <c r="P6360" s="10">
        <v>0</v>
      </c>
      <c r="Q6360" s="10">
        <v>2503.3200000000002</v>
      </c>
      <c r="R6360" s="10" t="s">
        <v>565</v>
      </c>
      <c r="S6360" s="10" t="s">
        <v>564</v>
      </c>
      <c r="T6360" s="59">
        <v>0.25</v>
      </c>
      <c r="U6360" s="10">
        <v>625.83000000000004</v>
      </c>
    </row>
    <row r="6361" spans="1:21" x14ac:dyDescent="0.3">
      <c r="A6361" s="10" t="s">
        <v>15908</v>
      </c>
      <c r="B6361" s="61">
        <v>45100</v>
      </c>
      <c r="C6361" s="10" t="s">
        <v>15907</v>
      </c>
      <c r="D6361" s="10" t="s">
        <v>15906</v>
      </c>
      <c r="E6361" s="10" t="s">
        <v>592</v>
      </c>
      <c r="F6361" s="10" t="s">
        <v>591</v>
      </c>
      <c r="G6361" s="10" t="s">
        <v>569</v>
      </c>
      <c r="H6361" s="10" t="s">
        <v>579</v>
      </c>
      <c r="I6361" s="10" t="s">
        <v>711</v>
      </c>
      <c r="J6361" s="10" t="s">
        <v>15905</v>
      </c>
      <c r="K6361" s="10" t="s">
        <v>2130</v>
      </c>
      <c r="L6361" s="10">
        <v>6</v>
      </c>
      <c r="M6361" s="10">
        <v>847.58</v>
      </c>
      <c r="N6361" s="10">
        <v>5085.4799999999996</v>
      </c>
      <c r="O6361" s="59">
        <v>0.05</v>
      </c>
      <c r="P6361" s="10">
        <v>254.27</v>
      </c>
      <c r="Q6361" s="10">
        <v>4831.21</v>
      </c>
      <c r="R6361" s="10" t="s">
        <v>565</v>
      </c>
      <c r="S6361" s="10" t="s">
        <v>607</v>
      </c>
      <c r="T6361" s="59">
        <v>0.15</v>
      </c>
      <c r="U6361" s="10">
        <v>724.68</v>
      </c>
    </row>
    <row r="6362" spans="1:21" x14ac:dyDescent="0.3">
      <c r="A6362" s="10" t="s">
        <v>15904</v>
      </c>
      <c r="B6362" s="61">
        <v>45159</v>
      </c>
      <c r="C6362" s="10" t="s">
        <v>15903</v>
      </c>
      <c r="D6362" s="10" t="s">
        <v>5725</v>
      </c>
      <c r="E6362" s="10" t="s">
        <v>571</v>
      </c>
      <c r="F6362" s="10" t="s">
        <v>11</v>
      </c>
      <c r="G6362" s="10" t="s">
        <v>569</v>
      </c>
      <c r="H6362" s="10" t="s">
        <v>590</v>
      </c>
      <c r="I6362" s="10" t="s">
        <v>635</v>
      </c>
      <c r="J6362" s="10" t="s">
        <v>15902</v>
      </c>
      <c r="K6362" s="10" t="s">
        <v>14339</v>
      </c>
      <c r="L6362" s="10">
        <v>7</v>
      </c>
      <c r="M6362" s="10">
        <v>726.94</v>
      </c>
      <c r="N6362" s="10">
        <v>5088.58</v>
      </c>
      <c r="O6362" s="59">
        <v>0</v>
      </c>
      <c r="P6362" s="10">
        <v>0</v>
      </c>
      <c r="Q6362" s="10">
        <v>5088.58</v>
      </c>
      <c r="R6362" s="10" t="s">
        <v>575</v>
      </c>
      <c r="S6362" s="10" t="s">
        <v>596</v>
      </c>
      <c r="T6362" s="59">
        <v>0.25</v>
      </c>
      <c r="U6362" s="10">
        <v>1272.1400000000001</v>
      </c>
    </row>
    <row r="6363" spans="1:21" x14ac:dyDescent="0.3">
      <c r="A6363" s="10" t="s">
        <v>15901</v>
      </c>
      <c r="B6363" s="61">
        <v>45353</v>
      </c>
      <c r="C6363" s="10" t="s">
        <v>15900</v>
      </c>
      <c r="D6363" s="10" t="s">
        <v>15899</v>
      </c>
      <c r="E6363" s="10" t="s">
        <v>581</v>
      </c>
      <c r="F6363" s="10" t="s">
        <v>7</v>
      </c>
      <c r="G6363" s="10" t="s">
        <v>601</v>
      </c>
      <c r="H6363" s="10" t="s">
        <v>590</v>
      </c>
      <c r="I6363" s="10" t="s">
        <v>589</v>
      </c>
      <c r="J6363" s="10" t="s">
        <v>15898</v>
      </c>
      <c r="K6363" s="10" t="s">
        <v>1904</v>
      </c>
      <c r="L6363" s="10">
        <v>6</v>
      </c>
      <c r="M6363" s="10">
        <v>740.26</v>
      </c>
      <c r="N6363" s="10">
        <v>4441.5600000000004</v>
      </c>
      <c r="O6363" s="59">
        <v>0</v>
      </c>
      <c r="P6363" s="10">
        <v>0</v>
      </c>
      <c r="Q6363" s="10">
        <v>4441.5600000000004</v>
      </c>
      <c r="R6363" s="10" t="s">
        <v>565</v>
      </c>
      <c r="S6363" s="10" t="s">
        <v>607</v>
      </c>
      <c r="T6363" s="59">
        <v>0.15</v>
      </c>
      <c r="U6363" s="10">
        <v>666.23</v>
      </c>
    </row>
    <row r="6364" spans="1:21" x14ac:dyDescent="0.3">
      <c r="A6364" s="10" t="s">
        <v>15897</v>
      </c>
      <c r="B6364" s="61">
        <v>45209</v>
      </c>
      <c r="C6364" s="10" t="s">
        <v>15896</v>
      </c>
      <c r="D6364" s="10" t="s">
        <v>15895</v>
      </c>
      <c r="E6364" s="10" t="s">
        <v>629</v>
      </c>
      <c r="F6364" s="10" t="s">
        <v>759</v>
      </c>
      <c r="G6364" s="10" t="s">
        <v>601</v>
      </c>
      <c r="H6364" s="10" t="s">
        <v>544</v>
      </c>
      <c r="I6364" s="10" t="s">
        <v>10</v>
      </c>
      <c r="J6364" s="10" t="s">
        <v>15894</v>
      </c>
      <c r="K6364" s="10" t="s">
        <v>11253</v>
      </c>
      <c r="L6364" s="10">
        <v>1</v>
      </c>
      <c r="M6364" s="10">
        <v>435.13</v>
      </c>
      <c r="N6364" s="10">
        <v>435.13</v>
      </c>
      <c r="O6364" s="59">
        <v>0.05</v>
      </c>
      <c r="P6364" s="10">
        <v>21.76</v>
      </c>
      <c r="Q6364" s="10">
        <v>413.37</v>
      </c>
      <c r="R6364" s="10" t="s">
        <v>565</v>
      </c>
      <c r="S6364" s="10" t="s">
        <v>596</v>
      </c>
      <c r="T6364" s="59">
        <v>0.25</v>
      </c>
      <c r="U6364" s="10">
        <v>103.34</v>
      </c>
    </row>
    <row r="6365" spans="1:21" x14ac:dyDescent="0.3">
      <c r="A6365" s="10" t="s">
        <v>15893</v>
      </c>
      <c r="B6365" s="61">
        <v>45101</v>
      </c>
      <c r="C6365" s="10" t="s">
        <v>15892</v>
      </c>
      <c r="D6365" s="10" t="s">
        <v>15891</v>
      </c>
      <c r="E6365" s="10" t="s">
        <v>571</v>
      </c>
      <c r="F6365" s="10" t="s">
        <v>685</v>
      </c>
      <c r="G6365" s="10" t="s">
        <v>569</v>
      </c>
      <c r="H6365" s="10" t="s">
        <v>579</v>
      </c>
      <c r="I6365" s="10" t="s">
        <v>711</v>
      </c>
      <c r="J6365" s="10" t="s">
        <v>15890</v>
      </c>
      <c r="K6365" s="10" t="s">
        <v>15889</v>
      </c>
      <c r="L6365" s="10">
        <v>9</v>
      </c>
      <c r="M6365" s="10">
        <v>538.35</v>
      </c>
      <c r="N6365" s="10">
        <v>4845.1499999999996</v>
      </c>
      <c r="O6365" s="59">
        <v>0</v>
      </c>
      <c r="P6365" s="10">
        <v>0</v>
      </c>
      <c r="Q6365" s="10">
        <v>4845.1499999999996</v>
      </c>
      <c r="R6365" s="10" t="s">
        <v>586</v>
      </c>
      <c r="S6365" s="10" t="s">
        <v>585</v>
      </c>
      <c r="T6365" s="59">
        <v>0.15</v>
      </c>
      <c r="U6365" s="10">
        <v>726.77</v>
      </c>
    </row>
    <row r="6366" spans="1:21" x14ac:dyDescent="0.3">
      <c r="A6366" s="10" t="s">
        <v>15888</v>
      </c>
      <c r="B6366" s="61">
        <v>45125</v>
      </c>
      <c r="C6366" s="10" t="s">
        <v>15887</v>
      </c>
      <c r="D6366" s="10" t="s">
        <v>15886</v>
      </c>
      <c r="E6366" s="10" t="s">
        <v>571</v>
      </c>
      <c r="F6366" s="10" t="s">
        <v>685</v>
      </c>
      <c r="G6366" s="10" t="s">
        <v>601</v>
      </c>
      <c r="H6366" s="10" t="s">
        <v>544</v>
      </c>
      <c r="I6366" s="10" t="s">
        <v>568</v>
      </c>
      <c r="J6366" s="10" t="s">
        <v>15885</v>
      </c>
      <c r="K6366" s="10" t="s">
        <v>2288</v>
      </c>
      <c r="L6366" s="10">
        <v>6</v>
      </c>
      <c r="M6366" s="10">
        <v>393.72</v>
      </c>
      <c r="N6366" s="10">
        <v>2362.3200000000002</v>
      </c>
      <c r="O6366" s="59">
        <v>0</v>
      </c>
      <c r="P6366" s="10">
        <v>0</v>
      </c>
      <c r="Q6366" s="10">
        <v>2362.3200000000002</v>
      </c>
      <c r="R6366" s="10" t="s">
        <v>565</v>
      </c>
      <c r="S6366" s="10" t="s">
        <v>564</v>
      </c>
      <c r="T6366" s="59">
        <v>0.15</v>
      </c>
      <c r="U6366" s="10">
        <v>354.35</v>
      </c>
    </row>
    <row r="6367" spans="1:21" x14ac:dyDescent="0.3">
      <c r="A6367" s="10" t="s">
        <v>15884</v>
      </c>
      <c r="B6367" s="61">
        <v>45362</v>
      </c>
      <c r="C6367" s="10" t="s">
        <v>6981</v>
      </c>
      <c r="D6367" s="10" t="s">
        <v>1951</v>
      </c>
      <c r="E6367" s="10" t="s">
        <v>592</v>
      </c>
      <c r="F6367" s="10" t="s">
        <v>652</v>
      </c>
      <c r="G6367" s="10" t="s">
        <v>601</v>
      </c>
      <c r="H6367" s="10" t="s">
        <v>600</v>
      </c>
      <c r="I6367" s="10" t="s">
        <v>664</v>
      </c>
      <c r="J6367" s="10" t="s">
        <v>15883</v>
      </c>
      <c r="K6367" s="10" t="s">
        <v>15882</v>
      </c>
      <c r="L6367" s="10">
        <v>6</v>
      </c>
      <c r="M6367" s="10">
        <v>925.41</v>
      </c>
      <c r="N6367" s="10">
        <v>5552.46</v>
      </c>
      <c r="O6367" s="59">
        <v>0</v>
      </c>
      <c r="P6367" s="10">
        <v>0</v>
      </c>
      <c r="Q6367" s="10">
        <v>5552.46</v>
      </c>
      <c r="R6367" s="10" t="s">
        <v>586</v>
      </c>
      <c r="S6367" s="10" t="s">
        <v>585</v>
      </c>
      <c r="T6367" s="59">
        <v>0.25</v>
      </c>
      <c r="U6367" s="10">
        <v>1388.12</v>
      </c>
    </row>
    <row r="6368" spans="1:21" x14ac:dyDescent="0.3">
      <c r="A6368" s="10" t="s">
        <v>15881</v>
      </c>
      <c r="B6368" s="61">
        <v>45038</v>
      </c>
      <c r="C6368" s="10" t="s">
        <v>10316</v>
      </c>
      <c r="D6368" s="10" t="s">
        <v>15880</v>
      </c>
      <c r="E6368" s="10" t="s">
        <v>603</v>
      </c>
      <c r="F6368" s="10" t="s">
        <v>636</v>
      </c>
      <c r="G6368" s="10" t="s">
        <v>569</v>
      </c>
      <c r="H6368" s="10" t="s">
        <v>579</v>
      </c>
      <c r="I6368" s="10" t="s">
        <v>578</v>
      </c>
      <c r="J6368" s="10" t="s">
        <v>15879</v>
      </c>
      <c r="K6368" s="10" t="s">
        <v>15878</v>
      </c>
      <c r="L6368" s="10">
        <v>8</v>
      </c>
      <c r="M6368" s="10">
        <v>515.22</v>
      </c>
      <c r="N6368" s="10">
        <v>4121.76</v>
      </c>
      <c r="O6368" s="59">
        <v>0</v>
      </c>
      <c r="P6368" s="10">
        <v>0</v>
      </c>
      <c r="Q6368" s="10">
        <v>4121.76</v>
      </c>
      <c r="R6368" s="10" t="s">
        <v>565</v>
      </c>
      <c r="S6368" s="10" t="s">
        <v>596</v>
      </c>
      <c r="T6368" s="59">
        <v>0.15</v>
      </c>
      <c r="U6368" s="10">
        <v>618.26</v>
      </c>
    </row>
    <row r="6369" spans="1:21" x14ac:dyDescent="0.3">
      <c r="A6369" s="10" t="s">
        <v>15877</v>
      </c>
      <c r="B6369" s="61">
        <v>45086</v>
      </c>
      <c r="C6369" s="10" t="s">
        <v>2276</v>
      </c>
      <c r="D6369" s="10" t="s">
        <v>15876</v>
      </c>
      <c r="E6369" s="10" t="s">
        <v>592</v>
      </c>
      <c r="F6369" s="10" t="s">
        <v>591</v>
      </c>
      <c r="G6369" s="10" t="s">
        <v>601</v>
      </c>
      <c r="H6369" s="10" t="s">
        <v>590</v>
      </c>
      <c r="I6369" s="10" t="s">
        <v>748</v>
      </c>
      <c r="J6369" s="10" t="s">
        <v>15875</v>
      </c>
      <c r="K6369" s="10" t="s">
        <v>15874</v>
      </c>
      <c r="L6369" s="10">
        <v>2</v>
      </c>
      <c r="M6369" s="10">
        <v>207.36</v>
      </c>
      <c r="N6369" s="10">
        <v>414.72</v>
      </c>
      <c r="O6369" s="59">
        <v>0.1</v>
      </c>
      <c r="P6369" s="10">
        <v>41.47</v>
      </c>
      <c r="Q6369" s="10">
        <v>373.25</v>
      </c>
      <c r="R6369" s="10" t="s">
        <v>586</v>
      </c>
      <c r="S6369" s="10" t="s">
        <v>596</v>
      </c>
      <c r="T6369" s="59">
        <v>0.25</v>
      </c>
      <c r="U6369" s="10">
        <v>93.31</v>
      </c>
    </row>
    <row r="6370" spans="1:21" x14ac:dyDescent="0.3">
      <c r="A6370" s="10" t="s">
        <v>15873</v>
      </c>
      <c r="B6370" s="61">
        <v>45204</v>
      </c>
      <c r="C6370" s="10" t="s">
        <v>15872</v>
      </c>
      <c r="D6370" s="10" t="s">
        <v>15871</v>
      </c>
      <c r="E6370" s="10" t="s">
        <v>603</v>
      </c>
      <c r="F6370" s="10" t="s">
        <v>602</v>
      </c>
      <c r="G6370" s="10" t="s">
        <v>569</v>
      </c>
      <c r="H6370" s="10" t="s">
        <v>600</v>
      </c>
      <c r="I6370" s="10" t="s">
        <v>627</v>
      </c>
      <c r="J6370" s="10" t="s">
        <v>15870</v>
      </c>
      <c r="K6370" s="10" t="s">
        <v>15869</v>
      </c>
      <c r="L6370" s="10">
        <v>5</v>
      </c>
      <c r="M6370" s="10">
        <v>602.86</v>
      </c>
      <c r="N6370" s="10">
        <v>3014.3</v>
      </c>
      <c r="O6370" s="59">
        <v>0.05</v>
      </c>
      <c r="P6370" s="10">
        <v>150.72</v>
      </c>
      <c r="Q6370" s="10">
        <v>2863.58</v>
      </c>
      <c r="R6370" s="10" t="s">
        <v>575</v>
      </c>
      <c r="S6370" s="10" t="s">
        <v>564</v>
      </c>
      <c r="T6370" s="59">
        <v>0.3</v>
      </c>
      <c r="U6370" s="10">
        <v>859.07</v>
      </c>
    </row>
    <row r="6371" spans="1:21" x14ac:dyDescent="0.3">
      <c r="A6371" s="10" t="s">
        <v>15868</v>
      </c>
      <c r="B6371" s="61">
        <v>45184</v>
      </c>
      <c r="C6371" s="10" t="s">
        <v>14028</v>
      </c>
      <c r="D6371" s="10" t="s">
        <v>15867</v>
      </c>
      <c r="E6371" s="10" t="s">
        <v>571</v>
      </c>
      <c r="F6371" s="10" t="s">
        <v>11</v>
      </c>
      <c r="G6371" s="10" t="s">
        <v>601</v>
      </c>
      <c r="H6371" s="10" t="s">
        <v>590</v>
      </c>
      <c r="I6371" s="10" t="s">
        <v>748</v>
      </c>
      <c r="J6371" s="10" t="s">
        <v>6744</v>
      </c>
      <c r="K6371" s="10" t="s">
        <v>15866</v>
      </c>
      <c r="L6371" s="10">
        <v>8</v>
      </c>
      <c r="M6371" s="10">
        <v>832.74</v>
      </c>
      <c r="N6371" s="10">
        <v>6661.92</v>
      </c>
      <c r="O6371" s="59">
        <v>0.05</v>
      </c>
      <c r="P6371" s="10">
        <v>333.1</v>
      </c>
      <c r="Q6371" s="10">
        <v>6328.82</v>
      </c>
      <c r="R6371" s="10" t="s">
        <v>575</v>
      </c>
      <c r="S6371" s="10" t="s">
        <v>596</v>
      </c>
      <c r="T6371" s="59">
        <v>0.25</v>
      </c>
      <c r="U6371" s="10">
        <v>1582.2</v>
      </c>
    </row>
    <row r="6372" spans="1:21" x14ac:dyDescent="0.3">
      <c r="A6372" s="10" t="s">
        <v>15865</v>
      </c>
      <c r="B6372" s="61">
        <v>45231</v>
      </c>
      <c r="C6372" s="10" t="s">
        <v>15864</v>
      </c>
      <c r="D6372" s="10" t="s">
        <v>15863</v>
      </c>
      <c r="E6372" s="10" t="s">
        <v>629</v>
      </c>
      <c r="F6372" s="10" t="s">
        <v>628</v>
      </c>
      <c r="G6372" s="10" t="s">
        <v>601</v>
      </c>
      <c r="H6372" s="10" t="s">
        <v>600</v>
      </c>
      <c r="I6372" s="10" t="s">
        <v>664</v>
      </c>
      <c r="J6372" s="10" t="s">
        <v>15862</v>
      </c>
      <c r="K6372" s="10" t="s">
        <v>15861</v>
      </c>
      <c r="L6372" s="10">
        <v>2</v>
      </c>
      <c r="M6372" s="10">
        <v>111.29</v>
      </c>
      <c r="N6372" s="10">
        <v>222.58</v>
      </c>
      <c r="O6372" s="59">
        <v>0.2</v>
      </c>
      <c r="P6372" s="10">
        <v>44.52</v>
      </c>
      <c r="Q6372" s="10">
        <v>178.06</v>
      </c>
      <c r="R6372" s="10" t="s">
        <v>614</v>
      </c>
      <c r="S6372" s="10" t="s">
        <v>564</v>
      </c>
      <c r="T6372" s="59">
        <v>0.25</v>
      </c>
      <c r="U6372" s="10">
        <v>44.52</v>
      </c>
    </row>
    <row r="6373" spans="1:21" x14ac:dyDescent="0.3">
      <c r="A6373" s="10" t="s">
        <v>15860</v>
      </c>
      <c r="B6373" s="61">
        <v>45049</v>
      </c>
      <c r="C6373" s="10" t="s">
        <v>15859</v>
      </c>
      <c r="D6373" s="10" t="s">
        <v>15858</v>
      </c>
      <c r="E6373" s="10" t="s">
        <v>581</v>
      </c>
      <c r="F6373" s="10" t="s">
        <v>83</v>
      </c>
      <c r="G6373" s="10" t="s">
        <v>569</v>
      </c>
      <c r="H6373" s="10" t="s">
        <v>579</v>
      </c>
      <c r="I6373" s="10" t="s">
        <v>711</v>
      </c>
      <c r="J6373" s="10" t="s">
        <v>15857</v>
      </c>
      <c r="K6373" s="10" t="s">
        <v>15856</v>
      </c>
      <c r="L6373" s="10">
        <v>8</v>
      </c>
      <c r="M6373" s="10">
        <v>303.68</v>
      </c>
      <c r="N6373" s="10">
        <v>2429.44</v>
      </c>
      <c r="O6373" s="59">
        <v>0.05</v>
      </c>
      <c r="P6373" s="10">
        <v>121.47</v>
      </c>
      <c r="Q6373" s="10">
        <v>2307.9699999999998</v>
      </c>
      <c r="R6373" s="10" t="s">
        <v>575</v>
      </c>
      <c r="S6373" s="10" t="s">
        <v>564</v>
      </c>
      <c r="T6373" s="59">
        <v>0.25</v>
      </c>
      <c r="U6373" s="10">
        <v>576.99</v>
      </c>
    </row>
    <row r="6374" spans="1:21" x14ac:dyDescent="0.3">
      <c r="A6374" s="10" t="s">
        <v>15855</v>
      </c>
      <c r="B6374" s="61">
        <v>45052</v>
      </c>
      <c r="C6374" s="10" t="s">
        <v>15854</v>
      </c>
      <c r="D6374" s="10" t="s">
        <v>13959</v>
      </c>
      <c r="E6374" s="10" t="s">
        <v>603</v>
      </c>
      <c r="F6374" s="10" t="s">
        <v>636</v>
      </c>
      <c r="G6374" s="10" t="s">
        <v>569</v>
      </c>
      <c r="H6374" s="10" t="s">
        <v>579</v>
      </c>
      <c r="I6374" s="10" t="s">
        <v>722</v>
      </c>
      <c r="J6374" s="10" t="s">
        <v>15853</v>
      </c>
      <c r="K6374" s="10" t="s">
        <v>15852</v>
      </c>
      <c r="L6374" s="10">
        <v>5</v>
      </c>
      <c r="M6374" s="10">
        <v>841.43</v>
      </c>
      <c r="N6374" s="10">
        <v>4207.1499999999996</v>
      </c>
      <c r="O6374" s="59">
        <v>0.1</v>
      </c>
      <c r="P6374" s="10">
        <v>420.71</v>
      </c>
      <c r="Q6374" s="10">
        <v>3786.44</v>
      </c>
      <c r="R6374" s="10" t="s">
        <v>614</v>
      </c>
      <c r="S6374" s="10" t="s">
        <v>607</v>
      </c>
      <c r="T6374" s="59">
        <v>0.15</v>
      </c>
      <c r="U6374" s="10">
        <v>567.97</v>
      </c>
    </row>
    <row r="6375" spans="1:21" x14ac:dyDescent="0.3">
      <c r="A6375" s="10" t="s">
        <v>15851</v>
      </c>
      <c r="B6375" s="61">
        <v>45231</v>
      </c>
      <c r="C6375" s="10" t="s">
        <v>5872</v>
      </c>
      <c r="D6375" s="10" t="s">
        <v>6424</v>
      </c>
      <c r="E6375" s="10" t="s">
        <v>592</v>
      </c>
      <c r="F6375" s="10" t="s">
        <v>652</v>
      </c>
      <c r="G6375" s="10" t="s">
        <v>569</v>
      </c>
      <c r="H6375" s="10" t="s">
        <v>544</v>
      </c>
      <c r="I6375" s="10" t="s">
        <v>10</v>
      </c>
      <c r="J6375" s="10" t="s">
        <v>15850</v>
      </c>
      <c r="K6375" s="10" t="s">
        <v>15849</v>
      </c>
      <c r="L6375" s="10">
        <v>2</v>
      </c>
      <c r="M6375" s="10">
        <v>698.07</v>
      </c>
      <c r="N6375" s="10">
        <v>1396.14</v>
      </c>
      <c r="O6375" s="59">
        <v>0.1</v>
      </c>
      <c r="P6375" s="10">
        <v>139.61000000000001</v>
      </c>
      <c r="Q6375" s="10">
        <v>1256.53</v>
      </c>
      <c r="R6375" s="10" t="s">
        <v>565</v>
      </c>
      <c r="S6375" s="10" t="s">
        <v>564</v>
      </c>
      <c r="T6375" s="59">
        <v>0.3</v>
      </c>
      <c r="U6375" s="10">
        <v>376.96</v>
      </c>
    </row>
    <row r="6376" spans="1:21" x14ac:dyDescent="0.3">
      <c r="A6376" s="10" t="s">
        <v>15848</v>
      </c>
      <c r="B6376" s="61">
        <v>45202</v>
      </c>
      <c r="C6376" s="10" t="s">
        <v>10965</v>
      </c>
      <c r="D6376" s="10" t="s">
        <v>15847</v>
      </c>
      <c r="E6376" s="10" t="s">
        <v>603</v>
      </c>
      <c r="F6376" s="10" t="s">
        <v>602</v>
      </c>
      <c r="G6376" s="10" t="s">
        <v>601</v>
      </c>
      <c r="H6376" s="10" t="s">
        <v>544</v>
      </c>
      <c r="I6376" s="10" t="s">
        <v>610</v>
      </c>
      <c r="J6376" s="10" t="s">
        <v>15846</v>
      </c>
      <c r="K6376" s="10" t="s">
        <v>12914</v>
      </c>
      <c r="L6376" s="10">
        <v>5</v>
      </c>
      <c r="M6376" s="10">
        <v>128.66</v>
      </c>
      <c r="N6376" s="10">
        <v>643.29999999999995</v>
      </c>
      <c r="O6376" s="59">
        <v>0.05</v>
      </c>
      <c r="P6376" s="10">
        <v>32.159999999999997</v>
      </c>
      <c r="Q6376" s="10">
        <v>611.14</v>
      </c>
      <c r="R6376" s="10" t="s">
        <v>565</v>
      </c>
      <c r="S6376" s="10" t="s">
        <v>596</v>
      </c>
      <c r="T6376" s="59">
        <v>0.25</v>
      </c>
      <c r="U6376" s="10">
        <v>152.78</v>
      </c>
    </row>
    <row r="6377" spans="1:21" x14ac:dyDescent="0.3">
      <c r="A6377" s="10" t="s">
        <v>15845</v>
      </c>
      <c r="B6377" s="61">
        <v>45334</v>
      </c>
      <c r="C6377" s="10" t="s">
        <v>15844</v>
      </c>
      <c r="D6377" s="10" t="s">
        <v>15843</v>
      </c>
      <c r="E6377" s="10" t="s">
        <v>571</v>
      </c>
      <c r="F6377" s="10" t="s">
        <v>570</v>
      </c>
      <c r="G6377" s="10" t="s">
        <v>569</v>
      </c>
      <c r="H6377" s="10" t="s">
        <v>590</v>
      </c>
      <c r="I6377" s="10" t="s">
        <v>748</v>
      </c>
      <c r="J6377" s="10" t="s">
        <v>15842</v>
      </c>
      <c r="K6377" s="10" t="s">
        <v>5456</v>
      </c>
      <c r="L6377" s="10">
        <v>1</v>
      </c>
      <c r="M6377" s="10">
        <v>208.78</v>
      </c>
      <c r="N6377" s="10">
        <v>208.78</v>
      </c>
      <c r="O6377" s="59">
        <v>0.05</v>
      </c>
      <c r="P6377" s="10">
        <v>10.44</v>
      </c>
      <c r="Q6377" s="10">
        <v>198.34</v>
      </c>
      <c r="R6377" s="10" t="s">
        <v>586</v>
      </c>
      <c r="S6377" s="10" t="s">
        <v>607</v>
      </c>
      <c r="T6377" s="59">
        <v>0.3</v>
      </c>
      <c r="U6377" s="10">
        <v>59.5</v>
      </c>
    </row>
    <row r="6378" spans="1:21" x14ac:dyDescent="0.3">
      <c r="A6378" s="10" t="s">
        <v>15841</v>
      </c>
      <c r="B6378" s="61">
        <v>45263</v>
      </c>
      <c r="C6378" s="10" t="s">
        <v>15840</v>
      </c>
      <c r="D6378" s="10" t="s">
        <v>2324</v>
      </c>
      <c r="E6378" s="10" t="s">
        <v>571</v>
      </c>
      <c r="F6378" s="10" t="s">
        <v>11</v>
      </c>
      <c r="G6378" s="10" t="s">
        <v>569</v>
      </c>
      <c r="H6378" s="10" t="s">
        <v>544</v>
      </c>
      <c r="I6378" s="10" t="s">
        <v>568</v>
      </c>
      <c r="J6378" s="10" t="s">
        <v>1915</v>
      </c>
      <c r="K6378" s="10" t="s">
        <v>15839</v>
      </c>
      <c r="L6378" s="10">
        <v>9</v>
      </c>
      <c r="M6378" s="10">
        <v>905.19</v>
      </c>
      <c r="N6378" s="10">
        <v>8146.71</v>
      </c>
      <c r="O6378" s="59">
        <v>0.2</v>
      </c>
      <c r="P6378" s="10">
        <v>1629.34</v>
      </c>
      <c r="Q6378" s="10">
        <v>6517.37</v>
      </c>
      <c r="R6378" s="10" t="s">
        <v>614</v>
      </c>
      <c r="S6378" s="10" t="s">
        <v>585</v>
      </c>
      <c r="T6378" s="59">
        <v>0.15</v>
      </c>
      <c r="U6378" s="10">
        <v>977.61</v>
      </c>
    </row>
    <row r="6379" spans="1:21" x14ac:dyDescent="0.3">
      <c r="A6379" s="10" t="s">
        <v>15838</v>
      </c>
      <c r="B6379" s="61">
        <v>45258</v>
      </c>
      <c r="C6379" s="10" t="s">
        <v>2168</v>
      </c>
      <c r="D6379" s="10" t="s">
        <v>15837</v>
      </c>
      <c r="E6379" s="10" t="s">
        <v>592</v>
      </c>
      <c r="F6379" s="10" t="s">
        <v>591</v>
      </c>
      <c r="G6379" s="10" t="s">
        <v>569</v>
      </c>
      <c r="H6379" s="10" t="s">
        <v>579</v>
      </c>
      <c r="I6379" s="10" t="s">
        <v>711</v>
      </c>
      <c r="J6379" s="10" t="s">
        <v>15836</v>
      </c>
      <c r="K6379" s="10" t="s">
        <v>10074</v>
      </c>
      <c r="L6379" s="10">
        <v>7</v>
      </c>
      <c r="M6379" s="10">
        <v>376.61</v>
      </c>
      <c r="N6379" s="10">
        <v>2636.27</v>
      </c>
      <c r="O6379" s="59">
        <v>0</v>
      </c>
      <c r="P6379" s="10">
        <v>0</v>
      </c>
      <c r="Q6379" s="10">
        <v>2636.27</v>
      </c>
      <c r="R6379" s="10" t="s">
        <v>565</v>
      </c>
      <c r="S6379" s="10" t="s">
        <v>564</v>
      </c>
      <c r="T6379" s="59">
        <v>0.25</v>
      </c>
      <c r="U6379" s="10">
        <v>659.07</v>
      </c>
    </row>
    <row r="6380" spans="1:21" x14ac:dyDescent="0.3">
      <c r="A6380" s="10" t="s">
        <v>15835</v>
      </c>
      <c r="B6380" s="61">
        <v>45330</v>
      </c>
      <c r="C6380" s="10" t="s">
        <v>15834</v>
      </c>
      <c r="D6380" s="10" t="s">
        <v>15833</v>
      </c>
      <c r="E6380" s="10" t="s">
        <v>571</v>
      </c>
      <c r="F6380" s="10" t="s">
        <v>685</v>
      </c>
      <c r="G6380" s="10" t="s">
        <v>569</v>
      </c>
      <c r="H6380" s="10" t="s">
        <v>600</v>
      </c>
      <c r="I6380" s="10" t="s">
        <v>627</v>
      </c>
      <c r="J6380" s="10" t="s">
        <v>15832</v>
      </c>
      <c r="K6380" s="10" t="s">
        <v>15831</v>
      </c>
      <c r="L6380" s="10">
        <v>10</v>
      </c>
      <c r="M6380" s="10">
        <v>580.37</v>
      </c>
      <c r="N6380" s="10">
        <v>5803.7</v>
      </c>
      <c r="O6380" s="59">
        <v>0.05</v>
      </c>
      <c r="P6380" s="10">
        <v>290.19</v>
      </c>
      <c r="Q6380" s="10">
        <v>5513.51</v>
      </c>
      <c r="R6380" s="10" t="s">
        <v>565</v>
      </c>
      <c r="S6380" s="10" t="s">
        <v>596</v>
      </c>
      <c r="T6380" s="59">
        <v>0.25</v>
      </c>
      <c r="U6380" s="10">
        <v>1378.38</v>
      </c>
    </row>
    <row r="6381" spans="1:21" x14ac:dyDescent="0.3">
      <c r="A6381" s="10" t="s">
        <v>15830</v>
      </c>
      <c r="B6381" s="61">
        <v>44961</v>
      </c>
      <c r="C6381" s="10" t="s">
        <v>15829</v>
      </c>
      <c r="D6381" s="10" t="s">
        <v>5570</v>
      </c>
      <c r="E6381" s="10" t="s">
        <v>581</v>
      </c>
      <c r="F6381" s="10" t="s">
        <v>83</v>
      </c>
      <c r="G6381" s="10" t="s">
        <v>569</v>
      </c>
      <c r="H6381" s="10" t="s">
        <v>590</v>
      </c>
      <c r="I6381" s="10" t="s">
        <v>589</v>
      </c>
      <c r="J6381" s="10" t="s">
        <v>7688</v>
      </c>
      <c r="K6381" s="10" t="s">
        <v>15828</v>
      </c>
      <c r="L6381" s="10">
        <v>3</v>
      </c>
      <c r="M6381" s="10">
        <v>513.52</v>
      </c>
      <c r="N6381" s="10">
        <v>1540.56</v>
      </c>
      <c r="O6381" s="59">
        <v>0</v>
      </c>
      <c r="P6381" s="10">
        <v>0</v>
      </c>
      <c r="Q6381" s="10">
        <v>1540.56</v>
      </c>
      <c r="R6381" s="10" t="s">
        <v>586</v>
      </c>
      <c r="S6381" s="10" t="s">
        <v>564</v>
      </c>
      <c r="T6381" s="59">
        <v>0.15</v>
      </c>
      <c r="U6381" s="10">
        <v>231.08</v>
      </c>
    </row>
    <row r="6382" spans="1:21" x14ac:dyDescent="0.3">
      <c r="A6382" s="10" t="s">
        <v>15827</v>
      </c>
      <c r="B6382" s="61">
        <v>45033</v>
      </c>
      <c r="C6382" s="10" t="s">
        <v>1759</v>
      </c>
      <c r="D6382" s="10" t="s">
        <v>15826</v>
      </c>
      <c r="E6382" s="10" t="s">
        <v>603</v>
      </c>
      <c r="F6382" s="10" t="s">
        <v>658</v>
      </c>
      <c r="G6382" s="10" t="s">
        <v>601</v>
      </c>
      <c r="H6382" s="10" t="s">
        <v>544</v>
      </c>
      <c r="I6382" s="10" t="s">
        <v>568</v>
      </c>
      <c r="J6382" s="10" t="s">
        <v>15825</v>
      </c>
      <c r="K6382" s="10" t="s">
        <v>15824</v>
      </c>
      <c r="L6382" s="10">
        <v>3</v>
      </c>
      <c r="M6382" s="10">
        <v>635.15</v>
      </c>
      <c r="N6382" s="10">
        <v>1905.45</v>
      </c>
      <c r="O6382" s="59">
        <v>0.05</v>
      </c>
      <c r="P6382" s="10">
        <v>95.27</v>
      </c>
      <c r="Q6382" s="10">
        <v>1810.18</v>
      </c>
      <c r="R6382" s="10" t="s">
        <v>614</v>
      </c>
      <c r="S6382" s="10" t="s">
        <v>564</v>
      </c>
      <c r="T6382" s="59">
        <v>0.25</v>
      </c>
      <c r="U6382" s="10">
        <v>452.55</v>
      </c>
    </row>
    <row r="6383" spans="1:21" x14ac:dyDescent="0.3">
      <c r="A6383" s="10" t="s">
        <v>15823</v>
      </c>
      <c r="B6383" s="61">
        <v>45108</v>
      </c>
      <c r="C6383" s="10" t="s">
        <v>2629</v>
      </c>
      <c r="D6383" s="10" t="s">
        <v>15822</v>
      </c>
      <c r="E6383" s="10" t="s">
        <v>581</v>
      </c>
      <c r="F6383" s="10" t="s">
        <v>580</v>
      </c>
      <c r="G6383" s="10" t="s">
        <v>601</v>
      </c>
      <c r="H6383" s="10" t="s">
        <v>600</v>
      </c>
      <c r="I6383" s="10" t="s">
        <v>599</v>
      </c>
      <c r="J6383" s="10" t="s">
        <v>15821</v>
      </c>
      <c r="K6383" s="10" t="s">
        <v>15820</v>
      </c>
      <c r="L6383" s="10">
        <v>1</v>
      </c>
      <c r="M6383" s="10">
        <v>623.12</v>
      </c>
      <c r="N6383" s="10">
        <v>623.12</v>
      </c>
      <c r="O6383" s="59">
        <v>0.1</v>
      </c>
      <c r="P6383" s="10">
        <v>62.31</v>
      </c>
      <c r="Q6383" s="10">
        <v>560.80999999999995</v>
      </c>
      <c r="R6383" s="10" t="s">
        <v>586</v>
      </c>
      <c r="S6383" s="10" t="s">
        <v>596</v>
      </c>
      <c r="T6383" s="59">
        <v>0.15</v>
      </c>
      <c r="U6383" s="10">
        <v>84.12</v>
      </c>
    </row>
    <row r="6384" spans="1:21" x14ac:dyDescent="0.3">
      <c r="A6384" s="10" t="s">
        <v>15819</v>
      </c>
      <c r="B6384" s="61">
        <v>45055</v>
      </c>
      <c r="C6384" s="10" t="s">
        <v>15818</v>
      </c>
      <c r="D6384" s="10" t="s">
        <v>11075</v>
      </c>
      <c r="E6384" s="10" t="s">
        <v>603</v>
      </c>
      <c r="F6384" s="10" t="s">
        <v>636</v>
      </c>
      <c r="G6384" s="10" t="s">
        <v>569</v>
      </c>
      <c r="H6384" s="10" t="s">
        <v>600</v>
      </c>
      <c r="I6384" s="10" t="s">
        <v>599</v>
      </c>
      <c r="J6384" s="10" t="s">
        <v>15817</v>
      </c>
      <c r="K6384" s="10" t="s">
        <v>15816</v>
      </c>
      <c r="L6384" s="10">
        <v>1</v>
      </c>
      <c r="M6384" s="10">
        <v>841.25</v>
      </c>
      <c r="N6384" s="10">
        <v>841.25</v>
      </c>
      <c r="O6384" s="59">
        <v>0.1</v>
      </c>
      <c r="P6384" s="10">
        <v>84.12</v>
      </c>
      <c r="Q6384" s="10">
        <v>757.13</v>
      </c>
      <c r="R6384" s="10" t="s">
        <v>565</v>
      </c>
      <c r="S6384" s="10" t="s">
        <v>585</v>
      </c>
      <c r="T6384" s="59">
        <v>0.3</v>
      </c>
      <c r="U6384" s="10">
        <v>227.14</v>
      </c>
    </row>
    <row r="6385" spans="1:21" x14ac:dyDescent="0.3">
      <c r="A6385" s="10" t="s">
        <v>15815</v>
      </c>
      <c r="B6385" s="61">
        <v>45021</v>
      </c>
      <c r="C6385" s="10" t="s">
        <v>15814</v>
      </c>
      <c r="D6385" s="10" t="s">
        <v>15813</v>
      </c>
      <c r="E6385" s="10" t="s">
        <v>629</v>
      </c>
      <c r="F6385" s="10" t="s">
        <v>759</v>
      </c>
      <c r="G6385" s="10" t="s">
        <v>601</v>
      </c>
      <c r="H6385" s="10" t="s">
        <v>579</v>
      </c>
      <c r="I6385" s="10" t="s">
        <v>722</v>
      </c>
      <c r="J6385" s="10" t="s">
        <v>3361</v>
      </c>
      <c r="K6385" s="10" t="s">
        <v>15812</v>
      </c>
      <c r="L6385" s="10">
        <v>8</v>
      </c>
      <c r="M6385" s="10">
        <v>958.94</v>
      </c>
      <c r="N6385" s="10">
        <v>7671.52</v>
      </c>
      <c r="O6385" s="59">
        <v>0.2</v>
      </c>
      <c r="P6385" s="10">
        <v>1534.3</v>
      </c>
      <c r="Q6385" s="10">
        <v>6137.22</v>
      </c>
      <c r="R6385" s="10" t="s">
        <v>575</v>
      </c>
      <c r="S6385" s="10" t="s">
        <v>607</v>
      </c>
      <c r="T6385" s="59">
        <v>0.15</v>
      </c>
      <c r="U6385" s="10">
        <v>920.58</v>
      </c>
    </row>
    <row r="6386" spans="1:21" x14ac:dyDescent="0.3">
      <c r="A6386" s="10" t="s">
        <v>15811</v>
      </c>
      <c r="B6386" s="61">
        <v>44976</v>
      </c>
      <c r="C6386" s="10" t="s">
        <v>2743</v>
      </c>
      <c r="D6386" s="10" t="s">
        <v>15810</v>
      </c>
      <c r="E6386" s="10" t="s">
        <v>581</v>
      </c>
      <c r="F6386" s="10" t="s">
        <v>580</v>
      </c>
      <c r="G6386" s="10" t="s">
        <v>569</v>
      </c>
      <c r="H6386" s="10" t="s">
        <v>579</v>
      </c>
      <c r="I6386" s="10" t="s">
        <v>722</v>
      </c>
      <c r="J6386" s="10" t="s">
        <v>15809</v>
      </c>
      <c r="K6386" s="10" t="s">
        <v>15808</v>
      </c>
      <c r="L6386" s="10">
        <v>9</v>
      </c>
      <c r="M6386" s="10">
        <v>457.56</v>
      </c>
      <c r="N6386" s="10">
        <v>4118.04</v>
      </c>
      <c r="O6386" s="59">
        <v>0.1</v>
      </c>
      <c r="P6386" s="10">
        <v>411.8</v>
      </c>
      <c r="Q6386" s="10">
        <v>3706.24</v>
      </c>
      <c r="R6386" s="10" t="s">
        <v>565</v>
      </c>
      <c r="S6386" s="10" t="s">
        <v>596</v>
      </c>
      <c r="T6386" s="59">
        <v>0.25</v>
      </c>
      <c r="U6386" s="10">
        <v>926.56</v>
      </c>
    </row>
    <row r="6387" spans="1:21" x14ac:dyDescent="0.3">
      <c r="A6387" s="10" t="s">
        <v>15807</v>
      </c>
      <c r="B6387" s="61">
        <v>45371</v>
      </c>
      <c r="C6387" s="10" t="s">
        <v>15806</v>
      </c>
      <c r="D6387" s="10" t="s">
        <v>15805</v>
      </c>
      <c r="E6387" s="10" t="s">
        <v>581</v>
      </c>
      <c r="F6387" s="10" t="s">
        <v>7</v>
      </c>
      <c r="G6387" s="10" t="s">
        <v>569</v>
      </c>
      <c r="H6387" s="10" t="s">
        <v>544</v>
      </c>
      <c r="I6387" s="10" t="s">
        <v>610</v>
      </c>
      <c r="J6387" s="10" t="s">
        <v>15190</v>
      </c>
      <c r="K6387" s="10" t="s">
        <v>15804</v>
      </c>
      <c r="L6387" s="10">
        <v>1</v>
      </c>
      <c r="M6387" s="10">
        <v>887.58</v>
      </c>
      <c r="N6387" s="10">
        <v>887.58</v>
      </c>
      <c r="O6387" s="59">
        <v>0.2</v>
      </c>
      <c r="P6387" s="10">
        <v>177.52</v>
      </c>
      <c r="Q6387" s="10">
        <v>710.06</v>
      </c>
      <c r="R6387" s="10" t="s">
        <v>614</v>
      </c>
      <c r="S6387" s="10" t="s">
        <v>607</v>
      </c>
      <c r="T6387" s="59">
        <v>0.15</v>
      </c>
      <c r="U6387" s="10">
        <v>106.51</v>
      </c>
    </row>
    <row r="6388" spans="1:21" x14ac:dyDescent="0.3">
      <c r="A6388" s="10" t="s">
        <v>15803</v>
      </c>
      <c r="B6388" s="61">
        <v>45199</v>
      </c>
      <c r="C6388" s="10" t="s">
        <v>15802</v>
      </c>
      <c r="D6388" s="10" t="s">
        <v>15801</v>
      </c>
      <c r="E6388" s="10" t="s">
        <v>629</v>
      </c>
      <c r="F6388" s="10" t="s">
        <v>628</v>
      </c>
      <c r="G6388" s="10" t="s">
        <v>601</v>
      </c>
      <c r="H6388" s="10" t="s">
        <v>590</v>
      </c>
      <c r="I6388" s="10" t="s">
        <v>748</v>
      </c>
      <c r="J6388" s="10" t="s">
        <v>15800</v>
      </c>
      <c r="K6388" s="10" t="s">
        <v>5010</v>
      </c>
      <c r="L6388" s="10">
        <v>8</v>
      </c>
      <c r="M6388" s="10">
        <v>518.26</v>
      </c>
      <c r="N6388" s="10">
        <v>4146.08</v>
      </c>
      <c r="O6388" s="59">
        <v>0.2</v>
      </c>
      <c r="P6388" s="10">
        <v>829.22</v>
      </c>
      <c r="Q6388" s="10">
        <v>3316.86</v>
      </c>
      <c r="R6388" s="10" t="s">
        <v>575</v>
      </c>
      <c r="S6388" s="10" t="s">
        <v>564</v>
      </c>
      <c r="T6388" s="59">
        <v>0.15</v>
      </c>
      <c r="U6388" s="10">
        <v>497.53</v>
      </c>
    </row>
    <row r="6389" spans="1:21" x14ac:dyDescent="0.3">
      <c r="A6389" s="10" t="s">
        <v>15799</v>
      </c>
      <c r="B6389" s="61">
        <v>45059</v>
      </c>
      <c r="C6389" s="10" t="s">
        <v>15798</v>
      </c>
      <c r="D6389" s="10" t="s">
        <v>15797</v>
      </c>
      <c r="E6389" s="10" t="s">
        <v>629</v>
      </c>
      <c r="F6389" s="10" t="s">
        <v>759</v>
      </c>
      <c r="G6389" s="10" t="s">
        <v>569</v>
      </c>
      <c r="H6389" s="10" t="s">
        <v>590</v>
      </c>
      <c r="I6389" s="10" t="s">
        <v>589</v>
      </c>
      <c r="J6389" s="10" t="s">
        <v>14572</v>
      </c>
      <c r="K6389" s="10" t="s">
        <v>14417</v>
      </c>
      <c r="L6389" s="10">
        <v>6</v>
      </c>
      <c r="M6389" s="10">
        <v>814.55</v>
      </c>
      <c r="N6389" s="10">
        <v>4887.3</v>
      </c>
      <c r="O6389" s="59">
        <v>0.2</v>
      </c>
      <c r="P6389" s="10">
        <v>977.46</v>
      </c>
      <c r="Q6389" s="10">
        <v>3909.84</v>
      </c>
      <c r="R6389" s="10" t="s">
        <v>565</v>
      </c>
      <c r="S6389" s="10" t="s">
        <v>596</v>
      </c>
      <c r="T6389" s="59">
        <v>0.3</v>
      </c>
      <c r="U6389" s="10">
        <v>1172.95</v>
      </c>
    </row>
    <row r="6390" spans="1:21" x14ac:dyDescent="0.3">
      <c r="A6390" s="10" t="s">
        <v>15796</v>
      </c>
      <c r="B6390" s="61">
        <v>45042</v>
      </c>
      <c r="C6390" s="10" t="s">
        <v>5274</v>
      </c>
      <c r="D6390" s="10" t="s">
        <v>15795</v>
      </c>
      <c r="E6390" s="10" t="s">
        <v>603</v>
      </c>
      <c r="F6390" s="10" t="s">
        <v>602</v>
      </c>
      <c r="G6390" s="10" t="s">
        <v>601</v>
      </c>
      <c r="H6390" s="10" t="s">
        <v>579</v>
      </c>
      <c r="I6390" s="10" t="s">
        <v>722</v>
      </c>
      <c r="J6390" s="10" t="s">
        <v>15794</v>
      </c>
      <c r="K6390" s="10" t="s">
        <v>15793</v>
      </c>
      <c r="L6390" s="10">
        <v>5</v>
      </c>
      <c r="M6390" s="10">
        <v>200.26</v>
      </c>
      <c r="N6390" s="10">
        <v>1001.3</v>
      </c>
      <c r="O6390" s="59">
        <v>0.05</v>
      </c>
      <c r="P6390" s="10">
        <v>50.06</v>
      </c>
      <c r="Q6390" s="10">
        <v>951.24</v>
      </c>
      <c r="R6390" s="10" t="s">
        <v>586</v>
      </c>
      <c r="S6390" s="10" t="s">
        <v>607</v>
      </c>
      <c r="T6390" s="59">
        <v>0.3</v>
      </c>
      <c r="U6390" s="10">
        <v>285.37</v>
      </c>
    </row>
    <row r="6391" spans="1:21" x14ac:dyDescent="0.3">
      <c r="A6391" s="10" t="s">
        <v>15792</v>
      </c>
      <c r="B6391" s="61">
        <v>44943</v>
      </c>
      <c r="C6391" s="10" t="s">
        <v>6246</v>
      </c>
      <c r="D6391" s="10" t="s">
        <v>7326</v>
      </c>
      <c r="E6391" s="10" t="s">
        <v>629</v>
      </c>
      <c r="F6391" s="10" t="s">
        <v>759</v>
      </c>
      <c r="G6391" s="10" t="s">
        <v>569</v>
      </c>
      <c r="H6391" s="10" t="s">
        <v>544</v>
      </c>
      <c r="I6391" s="10" t="s">
        <v>10</v>
      </c>
      <c r="J6391" s="10" t="s">
        <v>5462</v>
      </c>
      <c r="K6391" s="10" t="s">
        <v>10275</v>
      </c>
      <c r="L6391" s="10">
        <v>5</v>
      </c>
      <c r="M6391" s="10">
        <v>403.11</v>
      </c>
      <c r="N6391" s="10">
        <v>2015.55</v>
      </c>
      <c r="O6391" s="59">
        <v>0</v>
      </c>
      <c r="P6391" s="10">
        <v>0</v>
      </c>
      <c r="Q6391" s="10">
        <v>2015.55</v>
      </c>
      <c r="R6391" s="10" t="s">
        <v>565</v>
      </c>
      <c r="S6391" s="10" t="s">
        <v>596</v>
      </c>
      <c r="T6391" s="59">
        <v>0.25</v>
      </c>
      <c r="U6391" s="10">
        <v>503.89</v>
      </c>
    </row>
    <row r="6392" spans="1:21" x14ac:dyDescent="0.3">
      <c r="A6392" s="10" t="s">
        <v>15791</v>
      </c>
      <c r="B6392" s="61">
        <v>45344</v>
      </c>
      <c r="C6392" s="10" t="s">
        <v>15790</v>
      </c>
      <c r="D6392" s="10" t="s">
        <v>15789</v>
      </c>
      <c r="E6392" s="10" t="s">
        <v>629</v>
      </c>
      <c r="F6392" s="10" t="s">
        <v>790</v>
      </c>
      <c r="G6392" s="10" t="s">
        <v>601</v>
      </c>
      <c r="H6392" s="10" t="s">
        <v>590</v>
      </c>
      <c r="I6392" s="10" t="s">
        <v>748</v>
      </c>
      <c r="J6392" s="10" t="s">
        <v>15788</v>
      </c>
      <c r="K6392" s="10" t="s">
        <v>14106</v>
      </c>
      <c r="L6392" s="10">
        <v>7</v>
      </c>
      <c r="M6392" s="10">
        <v>235.32</v>
      </c>
      <c r="N6392" s="10">
        <v>1647.24</v>
      </c>
      <c r="O6392" s="59">
        <v>0.05</v>
      </c>
      <c r="P6392" s="10">
        <v>82.36</v>
      </c>
      <c r="Q6392" s="10">
        <v>1564.88</v>
      </c>
      <c r="R6392" s="10" t="s">
        <v>565</v>
      </c>
      <c r="S6392" s="10" t="s">
        <v>596</v>
      </c>
      <c r="T6392" s="59">
        <v>0.15</v>
      </c>
      <c r="U6392" s="10">
        <v>234.73</v>
      </c>
    </row>
    <row r="6393" spans="1:21" x14ac:dyDescent="0.3">
      <c r="A6393" s="10" t="s">
        <v>15787</v>
      </c>
      <c r="B6393" s="61">
        <v>45172</v>
      </c>
      <c r="C6393" s="10" t="s">
        <v>11282</v>
      </c>
      <c r="D6393" s="10" t="s">
        <v>2235</v>
      </c>
      <c r="E6393" s="10" t="s">
        <v>571</v>
      </c>
      <c r="F6393" s="10" t="s">
        <v>570</v>
      </c>
      <c r="G6393" s="10" t="s">
        <v>569</v>
      </c>
      <c r="H6393" s="10" t="s">
        <v>600</v>
      </c>
      <c r="I6393" s="10" t="s">
        <v>664</v>
      </c>
      <c r="J6393" s="10" t="s">
        <v>9961</v>
      </c>
      <c r="K6393" s="10" t="s">
        <v>15786</v>
      </c>
      <c r="L6393" s="10">
        <v>10</v>
      </c>
      <c r="M6393" s="10">
        <v>213.58</v>
      </c>
      <c r="N6393" s="10">
        <v>2135.8000000000002</v>
      </c>
      <c r="O6393" s="59">
        <v>0.05</v>
      </c>
      <c r="P6393" s="10">
        <v>106.79</v>
      </c>
      <c r="Q6393" s="10">
        <v>2029.01</v>
      </c>
      <c r="R6393" s="10" t="s">
        <v>614</v>
      </c>
      <c r="S6393" s="10" t="s">
        <v>564</v>
      </c>
      <c r="T6393" s="59">
        <v>0.3</v>
      </c>
      <c r="U6393" s="10">
        <v>608.70000000000005</v>
      </c>
    </row>
    <row r="6394" spans="1:21" x14ac:dyDescent="0.3">
      <c r="A6394" s="10" t="s">
        <v>15785</v>
      </c>
      <c r="B6394" s="61">
        <v>45146</v>
      </c>
      <c r="C6394" s="10" t="s">
        <v>15784</v>
      </c>
      <c r="D6394" s="10" t="s">
        <v>15783</v>
      </c>
      <c r="E6394" s="10" t="s">
        <v>603</v>
      </c>
      <c r="F6394" s="10" t="s">
        <v>658</v>
      </c>
      <c r="G6394" s="10" t="s">
        <v>601</v>
      </c>
      <c r="H6394" s="10" t="s">
        <v>579</v>
      </c>
      <c r="I6394" s="10" t="s">
        <v>711</v>
      </c>
      <c r="J6394" s="10" t="s">
        <v>15782</v>
      </c>
      <c r="K6394" s="10" t="s">
        <v>15781</v>
      </c>
      <c r="L6394" s="10">
        <v>5</v>
      </c>
      <c r="M6394" s="10">
        <v>781.88</v>
      </c>
      <c r="N6394" s="10">
        <v>3909.4</v>
      </c>
      <c r="O6394" s="59">
        <v>0.1</v>
      </c>
      <c r="P6394" s="10">
        <v>390.94</v>
      </c>
      <c r="Q6394" s="10">
        <v>3518.46</v>
      </c>
      <c r="R6394" s="10" t="s">
        <v>565</v>
      </c>
      <c r="S6394" s="10" t="s">
        <v>607</v>
      </c>
      <c r="T6394" s="59">
        <v>0.25</v>
      </c>
      <c r="U6394" s="10">
        <v>879.62</v>
      </c>
    </row>
    <row r="6395" spans="1:21" x14ac:dyDescent="0.3">
      <c r="A6395" s="10" t="s">
        <v>15780</v>
      </c>
      <c r="B6395" s="61">
        <v>45099</v>
      </c>
      <c r="C6395" s="10" t="s">
        <v>15779</v>
      </c>
      <c r="D6395" s="10" t="s">
        <v>15778</v>
      </c>
      <c r="E6395" s="10" t="s">
        <v>581</v>
      </c>
      <c r="F6395" s="10" t="s">
        <v>7</v>
      </c>
      <c r="G6395" s="10" t="s">
        <v>601</v>
      </c>
      <c r="H6395" s="10" t="s">
        <v>579</v>
      </c>
      <c r="I6395" s="10" t="s">
        <v>578</v>
      </c>
      <c r="J6395" s="10" t="s">
        <v>5702</v>
      </c>
      <c r="K6395" s="10" t="s">
        <v>4881</v>
      </c>
      <c r="L6395" s="10">
        <v>2</v>
      </c>
      <c r="M6395" s="10">
        <v>749.95</v>
      </c>
      <c r="N6395" s="10">
        <v>1499.9</v>
      </c>
      <c r="O6395" s="59">
        <v>0.1</v>
      </c>
      <c r="P6395" s="10">
        <v>149.99</v>
      </c>
      <c r="Q6395" s="10">
        <v>1349.91</v>
      </c>
      <c r="R6395" s="10" t="s">
        <v>575</v>
      </c>
      <c r="S6395" s="10" t="s">
        <v>564</v>
      </c>
      <c r="T6395" s="59">
        <v>0.15</v>
      </c>
      <c r="U6395" s="10">
        <v>202.49</v>
      </c>
    </row>
    <row r="6396" spans="1:21" x14ac:dyDescent="0.3">
      <c r="A6396" s="10" t="s">
        <v>15777</v>
      </c>
      <c r="B6396" s="61">
        <v>45259</v>
      </c>
      <c r="C6396" s="10" t="s">
        <v>15776</v>
      </c>
      <c r="D6396" s="10" t="s">
        <v>6750</v>
      </c>
      <c r="E6396" s="10" t="s">
        <v>571</v>
      </c>
      <c r="F6396" s="10" t="s">
        <v>11</v>
      </c>
      <c r="G6396" s="10" t="s">
        <v>601</v>
      </c>
      <c r="H6396" s="10" t="s">
        <v>590</v>
      </c>
      <c r="I6396" s="10" t="s">
        <v>748</v>
      </c>
      <c r="J6396" s="10" t="s">
        <v>15775</v>
      </c>
      <c r="K6396" s="10" t="s">
        <v>15774</v>
      </c>
      <c r="L6396" s="10">
        <v>3</v>
      </c>
      <c r="M6396" s="10">
        <v>759.8</v>
      </c>
      <c r="N6396" s="10">
        <v>2279.4</v>
      </c>
      <c r="O6396" s="59">
        <v>0</v>
      </c>
      <c r="P6396" s="10">
        <v>0</v>
      </c>
      <c r="Q6396" s="10">
        <v>2279.4</v>
      </c>
      <c r="R6396" s="10" t="s">
        <v>614</v>
      </c>
      <c r="S6396" s="10" t="s">
        <v>585</v>
      </c>
      <c r="T6396" s="59">
        <v>0.3</v>
      </c>
      <c r="U6396" s="10">
        <v>683.82</v>
      </c>
    </row>
    <row r="6397" spans="1:21" x14ac:dyDescent="0.3">
      <c r="A6397" s="10" t="s">
        <v>15773</v>
      </c>
      <c r="B6397" s="61">
        <v>45084</v>
      </c>
      <c r="C6397" s="10" t="s">
        <v>4560</v>
      </c>
      <c r="D6397" s="10" t="s">
        <v>8329</v>
      </c>
      <c r="E6397" s="10" t="s">
        <v>581</v>
      </c>
      <c r="F6397" s="10" t="s">
        <v>7</v>
      </c>
      <c r="G6397" s="10" t="s">
        <v>569</v>
      </c>
      <c r="H6397" s="10" t="s">
        <v>590</v>
      </c>
      <c r="I6397" s="10" t="s">
        <v>635</v>
      </c>
      <c r="J6397" s="10" t="s">
        <v>15772</v>
      </c>
      <c r="K6397" s="10" t="s">
        <v>15771</v>
      </c>
      <c r="L6397" s="10">
        <v>2</v>
      </c>
      <c r="M6397" s="10">
        <v>946.95</v>
      </c>
      <c r="N6397" s="10">
        <v>1893.9</v>
      </c>
      <c r="O6397" s="59">
        <v>0.05</v>
      </c>
      <c r="P6397" s="10">
        <v>94.7</v>
      </c>
      <c r="Q6397" s="10">
        <v>1799.2</v>
      </c>
      <c r="R6397" s="10" t="s">
        <v>575</v>
      </c>
      <c r="S6397" s="10" t="s">
        <v>596</v>
      </c>
      <c r="T6397" s="59">
        <v>0.15</v>
      </c>
      <c r="U6397" s="10">
        <v>269.88</v>
      </c>
    </row>
    <row r="6398" spans="1:21" x14ac:dyDescent="0.3">
      <c r="A6398" s="10" t="s">
        <v>15770</v>
      </c>
      <c r="B6398" s="61">
        <v>45249</v>
      </c>
      <c r="C6398" s="10" t="s">
        <v>2780</v>
      </c>
      <c r="D6398" s="10" t="s">
        <v>2875</v>
      </c>
      <c r="E6398" s="10" t="s">
        <v>571</v>
      </c>
      <c r="F6398" s="10" t="s">
        <v>685</v>
      </c>
      <c r="G6398" s="10" t="s">
        <v>569</v>
      </c>
      <c r="H6398" s="10" t="s">
        <v>590</v>
      </c>
      <c r="I6398" s="10" t="s">
        <v>589</v>
      </c>
      <c r="J6398" s="10" t="s">
        <v>15769</v>
      </c>
      <c r="K6398" s="10" t="s">
        <v>15768</v>
      </c>
      <c r="L6398" s="10">
        <v>2</v>
      </c>
      <c r="M6398" s="10">
        <v>747.75</v>
      </c>
      <c r="N6398" s="10">
        <v>1495.5</v>
      </c>
      <c r="O6398" s="59">
        <v>0.1</v>
      </c>
      <c r="P6398" s="10">
        <v>149.55000000000001</v>
      </c>
      <c r="Q6398" s="10">
        <v>1345.95</v>
      </c>
      <c r="R6398" s="10" t="s">
        <v>614</v>
      </c>
      <c r="S6398" s="10" t="s">
        <v>585</v>
      </c>
      <c r="T6398" s="59">
        <v>0.25</v>
      </c>
      <c r="U6398" s="10">
        <v>336.49</v>
      </c>
    </row>
    <row r="6399" spans="1:21" x14ac:dyDescent="0.3">
      <c r="A6399" s="10" t="s">
        <v>15767</v>
      </c>
      <c r="B6399" s="61">
        <v>45288</v>
      </c>
      <c r="C6399" s="10" t="s">
        <v>1278</v>
      </c>
      <c r="D6399" s="10" t="s">
        <v>15766</v>
      </c>
      <c r="E6399" s="10" t="s">
        <v>603</v>
      </c>
      <c r="F6399" s="10" t="s">
        <v>602</v>
      </c>
      <c r="G6399" s="10" t="s">
        <v>601</v>
      </c>
      <c r="H6399" s="10" t="s">
        <v>579</v>
      </c>
      <c r="I6399" s="10" t="s">
        <v>722</v>
      </c>
      <c r="J6399" s="10" t="s">
        <v>15765</v>
      </c>
      <c r="K6399" s="10" t="s">
        <v>15764</v>
      </c>
      <c r="L6399" s="10">
        <v>6</v>
      </c>
      <c r="M6399" s="10">
        <v>745.24</v>
      </c>
      <c r="N6399" s="10">
        <v>4471.4399999999996</v>
      </c>
      <c r="O6399" s="59">
        <v>0.2</v>
      </c>
      <c r="P6399" s="10">
        <v>894.29</v>
      </c>
      <c r="Q6399" s="10">
        <v>3577.15</v>
      </c>
      <c r="R6399" s="10" t="s">
        <v>586</v>
      </c>
      <c r="S6399" s="10" t="s">
        <v>607</v>
      </c>
      <c r="T6399" s="59">
        <v>0.15</v>
      </c>
      <c r="U6399" s="10">
        <v>536.57000000000005</v>
      </c>
    </row>
    <row r="6400" spans="1:21" x14ac:dyDescent="0.3">
      <c r="A6400" s="10" t="s">
        <v>15763</v>
      </c>
      <c r="B6400" s="61">
        <v>45215</v>
      </c>
      <c r="C6400" s="10" t="s">
        <v>15762</v>
      </c>
      <c r="D6400" s="10" t="s">
        <v>5413</v>
      </c>
      <c r="E6400" s="10" t="s">
        <v>603</v>
      </c>
      <c r="F6400" s="10" t="s">
        <v>658</v>
      </c>
      <c r="G6400" s="10" t="s">
        <v>569</v>
      </c>
      <c r="H6400" s="10" t="s">
        <v>600</v>
      </c>
      <c r="I6400" s="10" t="s">
        <v>664</v>
      </c>
      <c r="J6400" s="10" t="s">
        <v>15761</v>
      </c>
      <c r="K6400" s="10" t="s">
        <v>15760</v>
      </c>
      <c r="L6400" s="10">
        <v>5</v>
      </c>
      <c r="M6400" s="10">
        <v>299.73</v>
      </c>
      <c r="N6400" s="10">
        <v>1498.65</v>
      </c>
      <c r="O6400" s="59">
        <v>0.1</v>
      </c>
      <c r="P6400" s="10">
        <v>149.87</v>
      </c>
      <c r="Q6400" s="10">
        <v>1348.78</v>
      </c>
      <c r="R6400" s="10" t="s">
        <v>614</v>
      </c>
      <c r="S6400" s="10" t="s">
        <v>607</v>
      </c>
      <c r="T6400" s="59">
        <v>0.15</v>
      </c>
      <c r="U6400" s="10">
        <v>202.32</v>
      </c>
    </row>
    <row r="6401" spans="1:21" x14ac:dyDescent="0.3">
      <c r="A6401" s="10" t="s">
        <v>15759</v>
      </c>
      <c r="B6401" s="61">
        <v>45111</v>
      </c>
      <c r="C6401" s="10" t="s">
        <v>5890</v>
      </c>
      <c r="D6401" s="10" t="s">
        <v>15758</v>
      </c>
      <c r="E6401" s="10" t="s">
        <v>629</v>
      </c>
      <c r="F6401" s="10" t="s">
        <v>628</v>
      </c>
      <c r="G6401" s="10" t="s">
        <v>569</v>
      </c>
      <c r="H6401" s="10" t="s">
        <v>579</v>
      </c>
      <c r="I6401" s="10" t="s">
        <v>711</v>
      </c>
      <c r="J6401" s="10" t="s">
        <v>15757</v>
      </c>
      <c r="K6401" s="10" t="s">
        <v>15756</v>
      </c>
      <c r="L6401" s="10">
        <v>3</v>
      </c>
      <c r="M6401" s="10">
        <v>863.03</v>
      </c>
      <c r="N6401" s="10">
        <v>2589.09</v>
      </c>
      <c r="O6401" s="59">
        <v>0.05</v>
      </c>
      <c r="P6401" s="10">
        <v>129.44999999999999</v>
      </c>
      <c r="Q6401" s="10">
        <v>2459.64</v>
      </c>
      <c r="R6401" s="10" t="s">
        <v>575</v>
      </c>
      <c r="S6401" s="10" t="s">
        <v>564</v>
      </c>
      <c r="T6401" s="59">
        <v>0.3</v>
      </c>
      <c r="U6401" s="10">
        <v>737.89</v>
      </c>
    </row>
    <row r="6402" spans="1:21" x14ac:dyDescent="0.3">
      <c r="A6402" s="10" t="s">
        <v>15755</v>
      </c>
      <c r="B6402" s="61">
        <v>45345</v>
      </c>
      <c r="C6402" s="10" t="s">
        <v>6981</v>
      </c>
      <c r="D6402" s="10" t="s">
        <v>15754</v>
      </c>
      <c r="E6402" s="10" t="s">
        <v>592</v>
      </c>
      <c r="F6402" s="10" t="s">
        <v>591</v>
      </c>
      <c r="G6402" s="10" t="s">
        <v>601</v>
      </c>
      <c r="H6402" s="10" t="s">
        <v>600</v>
      </c>
      <c r="I6402" s="10" t="s">
        <v>664</v>
      </c>
      <c r="J6402" s="10" t="s">
        <v>15753</v>
      </c>
      <c r="K6402" s="10" t="s">
        <v>15752</v>
      </c>
      <c r="L6402" s="10">
        <v>10</v>
      </c>
      <c r="M6402" s="10">
        <v>343.47</v>
      </c>
      <c r="N6402" s="10">
        <v>3434.7</v>
      </c>
      <c r="O6402" s="59">
        <v>0.05</v>
      </c>
      <c r="P6402" s="10">
        <v>171.74</v>
      </c>
      <c r="Q6402" s="10">
        <v>3262.96</v>
      </c>
      <c r="R6402" s="10" t="s">
        <v>586</v>
      </c>
      <c r="S6402" s="10" t="s">
        <v>564</v>
      </c>
      <c r="T6402" s="59">
        <v>0.25</v>
      </c>
      <c r="U6402" s="10">
        <v>815.74</v>
      </c>
    </row>
    <row r="6403" spans="1:21" x14ac:dyDescent="0.3">
      <c r="A6403" s="10" t="s">
        <v>15751</v>
      </c>
      <c r="B6403" s="61">
        <v>44965</v>
      </c>
      <c r="C6403" s="10" t="s">
        <v>15750</v>
      </c>
      <c r="D6403" s="10" t="s">
        <v>9835</v>
      </c>
      <c r="E6403" s="10" t="s">
        <v>581</v>
      </c>
      <c r="F6403" s="10" t="s">
        <v>7</v>
      </c>
      <c r="G6403" s="10" t="s">
        <v>601</v>
      </c>
      <c r="H6403" s="10" t="s">
        <v>590</v>
      </c>
      <c r="I6403" s="10" t="s">
        <v>748</v>
      </c>
      <c r="J6403" s="10" t="s">
        <v>15749</v>
      </c>
      <c r="K6403" s="10" t="s">
        <v>15748</v>
      </c>
      <c r="L6403" s="10">
        <v>2</v>
      </c>
      <c r="M6403" s="10">
        <v>788.75</v>
      </c>
      <c r="N6403" s="10">
        <v>1577.5</v>
      </c>
      <c r="O6403" s="59">
        <v>0.1</v>
      </c>
      <c r="P6403" s="10">
        <v>157.75</v>
      </c>
      <c r="Q6403" s="10">
        <v>1419.75</v>
      </c>
      <c r="R6403" s="10" t="s">
        <v>614</v>
      </c>
      <c r="S6403" s="10" t="s">
        <v>596</v>
      </c>
      <c r="T6403" s="59">
        <v>0.25</v>
      </c>
      <c r="U6403" s="10">
        <v>354.94</v>
      </c>
    </row>
    <row r="6404" spans="1:21" x14ac:dyDescent="0.3">
      <c r="A6404" s="10" t="s">
        <v>15747</v>
      </c>
      <c r="B6404" s="61">
        <v>44963</v>
      </c>
      <c r="C6404" s="10" t="s">
        <v>11609</v>
      </c>
      <c r="D6404" s="10" t="s">
        <v>15746</v>
      </c>
      <c r="E6404" s="10" t="s">
        <v>581</v>
      </c>
      <c r="F6404" s="10" t="s">
        <v>83</v>
      </c>
      <c r="G6404" s="10" t="s">
        <v>601</v>
      </c>
      <c r="H6404" s="10" t="s">
        <v>579</v>
      </c>
      <c r="I6404" s="10" t="s">
        <v>711</v>
      </c>
      <c r="J6404" s="10" t="s">
        <v>15745</v>
      </c>
      <c r="K6404" s="10" t="s">
        <v>15744</v>
      </c>
      <c r="L6404" s="10">
        <v>10</v>
      </c>
      <c r="M6404" s="10">
        <v>176.67</v>
      </c>
      <c r="N6404" s="10">
        <v>1766.7</v>
      </c>
      <c r="O6404" s="59">
        <v>0.05</v>
      </c>
      <c r="P6404" s="10">
        <v>88.34</v>
      </c>
      <c r="Q6404" s="10">
        <v>1678.36</v>
      </c>
      <c r="R6404" s="10" t="s">
        <v>586</v>
      </c>
      <c r="S6404" s="10" t="s">
        <v>564</v>
      </c>
      <c r="T6404" s="59">
        <v>0.3</v>
      </c>
      <c r="U6404" s="10">
        <v>503.51</v>
      </c>
    </row>
    <row r="6405" spans="1:21" x14ac:dyDescent="0.3">
      <c r="A6405" s="10" t="s">
        <v>15743</v>
      </c>
      <c r="B6405" s="61">
        <v>44983</v>
      </c>
      <c r="C6405" s="10" t="s">
        <v>2344</v>
      </c>
      <c r="D6405" s="10" t="s">
        <v>15742</v>
      </c>
      <c r="E6405" s="10" t="s">
        <v>592</v>
      </c>
      <c r="F6405" s="10" t="s">
        <v>18</v>
      </c>
      <c r="G6405" s="10" t="s">
        <v>569</v>
      </c>
      <c r="H6405" s="10" t="s">
        <v>544</v>
      </c>
      <c r="I6405" s="10" t="s">
        <v>610</v>
      </c>
      <c r="J6405" s="10" t="s">
        <v>15741</v>
      </c>
      <c r="K6405" s="10" t="s">
        <v>15740</v>
      </c>
      <c r="L6405" s="10">
        <v>6</v>
      </c>
      <c r="M6405" s="10">
        <v>727.65</v>
      </c>
      <c r="N6405" s="10">
        <v>4365.8999999999996</v>
      </c>
      <c r="O6405" s="59">
        <v>0.05</v>
      </c>
      <c r="P6405" s="10">
        <v>218.29</v>
      </c>
      <c r="Q6405" s="10">
        <v>4147.6099999999997</v>
      </c>
      <c r="R6405" s="10" t="s">
        <v>586</v>
      </c>
      <c r="S6405" s="10" t="s">
        <v>585</v>
      </c>
      <c r="T6405" s="59">
        <v>0.25</v>
      </c>
      <c r="U6405" s="10">
        <v>1036.9000000000001</v>
      </c>
    </row>
    <row r="6406" spans="1:21" x14ac:dyDescent="0.3">
      <c r="A6406" s="10" t="s">
        <v>15739</v>
      </c>
      <c r="B6406" s="61">
        <v>45147</v>
      </c>
      <c r="C6406" s="10" t="s">
        <v>15738</v>
      </c>
      <c r="D6406" s="10" t="s">
        <v>3956</v>
      </c>
      <c r="E6406" s="10" t="s">
        <v>571</v>
      </c>
      <c r="F6406" s="10" t="s">
        <v>570</v>
      </c>
      <c r="G6406" s="10" t="s">
        <v>569</v>
      </c>
      <c r="H6406" s="10" t="s">
        <v>579</v>
      </c>
      <c r="I6406" s="10" t="s">
        <v>711</v>
      </c>
      <c r="J6406" s="10" t="s">
        <v>8117</v>
      </c>
      <c r="K6406" s="10" t="s">
        <v>15737</v>
      </c>
      <c r="L6406" s="10">
        <v>4</v>
      </c>
      <c r="M6406" s="10">
        <v>538.64</v>
      </c>
      <c r="N6406" s="10">
        <v>2154.56</v>
      </c>
      <c r="O6406" s="59">
        <v>0.2</v>
      </c>
      <c r="P6406" s="10">
        <v>430.91</v>
      </c>
      <c r="Q6406" s="10">
        <v>1723.65</v>
      </c>
      <c r="R6406" s="10" t="s">
        <v>575</v>
      </c>
      <c r="S6406" s="10" t="s">
        <v>607</v>
      </c>
      <c r="T6406" s="59">
        <v>0.25</v>
      </c>
      <c r="U6406" s="10">
        <v>430.91</v>
      </c>
    </row>
    <row r="6407" spans="1:21" x14ac:dyDescent="0.3">
      <c r="A6407" s="10" t="s">
        <v>15736</v>
      </c>
      <c r="B6407" s="61">
        <v>44963</v>
      </c>
      <c r="C6407" s="10" t="s">
        <v>15735</v>
      </c>
      <c r="D6407" s="10" t="s">
        <v>15734</v>
      </c>
      <c r="E6407" s="10" t="s">
        <v>571</v>
      </c>
      <c r="F6407" s="10" t="s">
        <v>570</v>
      </c>
      <c r="G6407" s="10" t="s">
        <v>569</v>
      </c>
      <c r="H6407" s="10" t="s">
        <v>579</v>
      </c>
      <c r="I6407" s="10" t="s">
        <v>722</v>
      </c>
      <c r="J6407" s="10" t="s">
        <v>14668</v>
      </c>
      <c r="K6407" s="10" t="s">
        <v>15733</v>
      </c>
      <c r="L6407" s="10">
        <v>4</v>
      </c>
      <c r="M6407" s="10">
        <v>979.16</v>
      </c>
      <c r="N6407" s="10">
        <v>3916.64</v>
      </c>
      <c r="O6407" s="59">
        <v>0.1</v>
      </c>
      <c r="P6407" s="10">
        <v>391.66</v>
      </c>
      <c r="Q6407" s="10">
        <v>3524.98</v>
      </c>
      <c r="R6407" s="10" t="s">
        <v>575</v>
      </c>
      <c r="S6407" s="10" t="s">
        <v>596</v>
      </c>
      <c r="T6407" s="59">
        <v>0.25</v>
      </c>
      <c r="U6407" s="10">
        <v>881.25</v>
      </c>
    </row>
    <row r="6408" spans="1:21" x14ac:dyDescent="0.3">
      <c r="A6408" s="10" t="s">
        <v>15732</v>
      </c>
      <c r="B6408" s="61">
        <v>45043</v>
      </c>
      <c r="C6408" s="10" t="s">
        <v>15731</v>
      </c>
      <c r="D6408" s="10" t="s">
        <v>15730</v>
      </c>
      <c r="E6408" s="10" t="s">
        <v>592</v>
      </c>
      <c r="F6408" s="10" t="s">
        <v>18</v>
      </c>
      <c r="G6408" s="10" t="s">
        <v>569</v>
      </c>
      <c r="H6408" s="10" t="s">
        <v>600</v>
      </c>
      <c r="I6408" s="10" t="s">
        <v>627</v>
      </c>
      <c r="J6408" s="10" t="s">
        <v>4179</v>
      </c>
      <c r="K6408" s="10" t="s">
        <v>7815</v>
      </c>
      <c r="L6408" s="10">
        <v>6</v>
      </c>
      <c r="M6408" s="10">
        <v>137.41</v>
      </c>
      <c r="N6408" s="10">
        <v>824.46</v>
      </c>
      <c r="O6408" s="59">
        <v>0.1</v>
      </c>
      <c r="P6408" s="10">
        <v>82.45</v>
      </c>
      <c r="Q6408" s="10">
        <v>742.01</v>
      </c>
      <c r="R6408" s="10" t="s">
        <v>614</v>
      </c>
      <c r="S6408" s="10" t="s">
        <v>596</v>
      </c>
      <c r="T6408" s="59">
        <v>0.15</v>
      </c>
      <c r="U6408" s="10">
        <v>111.3</v>
      </c>
    </row>
    <row r="6409" spans="1:21" x14ac:dyDescent="0.3">
      <c r="A6409" s="10" t="s">
        <v>15729</v>
      </c>
      <c r="B6409" s="61">
        <v>44968</v>
      </c>
      <c r="C6409" s="10" t="s">
        <v>15728</v>
      </c>
      <c r="D6409" s="10" t="s">
        <v>15727</v>
      </c>
      <c r="E6409" s="10" t="s">
        <v>571</v>
      </c>
      <c r="F6409" s="10" t="s">
        <v>11</v>
      </c>
      <c r="G6409" s="10" t="s">
        <v>601</v>
      </c>
      <c r="H6409" s="10" t="s">
        <v>590</v>
      </c>
      <c r="I6409" s="10" t="s">
        <v>589</v>
      </c>
      <c r="J6409" s="10" t="s">
        <v>15726</v>
      </c>
      <c r="K6409" s="10" t="s">
        <v>15725</v>
      </c>
      <c r="L6409" s="10">
        <v>10</v>
      </c>
      <c r="M6409" s="10">
        <v>433.18</v>
      </c>
      <c r="N6409" s="10">
        <v>4331.8</v>
      </c>
      <c r="O6409" s="59">
        <v>0.05</v>
      </c>
      <c r="P6409" s="10">
        <v>216.59</v>
      </c>
      <c r="Q6409" s="10">
        <v>4115.21</v>
      </c>
      <c r="R6409" s="10" t="s">
        <v>586</v>
      </c>
      <c r="S6409" s="10" t="s">
        <v>585</v>
      </c>
      <c r="T6409" s="59">
        <v>0.3</v>
      </c>
      <c r="U6409" s="10">
        <v>1234.56</v>
      </c>
    </row>
    <row r="6410" spans="1:21" x14ac:dyDescent="0.3">
      <c r="A6410" s="10" t="s">
        <v>15724</v>
      </c>
      <c r="B6410" s="61">
        <v>45321</v>
      </c>
      <c r="C6410" s="10" t="s">
        <v>14325</v>
      </c>
      <c r="D6410" s="10" t="s">
        <v>15723</v>
      </c>
      <c r="E6410" s="10" t="s">
        <v>581</v>
      </c>
      <c r="F6410" s="10" t="s">
        <v>580</v>
      </c>
      <c r="G6410" s="10" t="s">
        <v>569</v>
      </c>
      <c r="H6410" s="10" t="s">
        <v>579</v>
      </c>
      <c r="I6410" s="10" t="s">
        <v>722</v>
      </c>
      <c r="J6410" s="10" t="s">
        <v>15722</v>
      </c>
      <c r="K6410" s="10" t="s">
        <v>15721</v>
      </c>
      <c r="L6410" s="10">
        <v>9</v>
      </c>
      <c r="M6410" s="10">
        <v>145.80000000000001</v>
      </c>
      <c r="N6410" s="10">
        <v>1312.2</v>
      </c>
      <c r="O6410" s="59">
        <v>0</v>
      </c>
      <c r="P6410" s="10">
        <v>0</v>
      </c>
      <c r="Q6410" s="10">
        <v>1312.2</v>
      </c>
      <c r="R6410" s="10" t="s">
        <v>575</v>
      </c>
      <c r="S6410" s="10" t="s">
        <v>585</v>
      </c>
      <c r="T6410" s="59">
        <v>0.3</v>
      </c>
      <c r="U6410" s="10">
        <v>393.66</v>
      </c>
    </row>
    <row r="6411" spans="1:21" x14ac:dyDescent="0.3">
      <c r="A6411" s="10" t="s">
        <v>15720</v>
      </c>
      <c r="B6411" s="61">
        <v>45317</v>
      </c>
      <c r="C6411" s="10" t="s">
        <v>15719</v>
      </c>
      <c r="D6411" s="10" t="s">
        <v>15718</v>
      </c>
      <c r="E6411" s="10" t="s">
        <v>592</v>
      </c>
      <c r="F6411" s="10" t="s">
        <v>652</v>
      </c>
      <c r="G6411" s="10" t="s">
        <v>569</v>
      </c>
      <c r="H6411" s="10" t="s">
        <v>600</v>
      </c>
      <c r="I6411" s="10" t="s">
        <v>599</v>
      </c>
      <c r="J6411" s="10" t="s">
        <v>15717</v>
      </c>
      <c r="K6411" s="10" t="s">
        <v>15716</v>
      </c>
      <c r="L6411" s="10">
        <v>10</v>
      </c>
      <c r="M6411" s="10">
        <v>833.03</v>
      </c>
      <c r="N6411" s="10">
        <v>8330.2999999999993</v>
      </c>
      <c r="O6411" s="59">
        <v>0.05</v>
      </c>
      <c r="P6411" s="10">
        <v>416.51</v>
      </c>
      <c r="Q6411" s="10">
        <v>7913.79</v>
      </c>
      <c r="R6411" s="10" t="s">
        <v>586</v>
      </c>
      <c r="S6411" s="10" t="s">
        <v>585</v>
      </c>
      <c r="T6411" s="59">
        <v>0.15</v>
      </c>
      <c r="U6411" s="10">
        <v>1187.07</v>
      </c>
    </row>
    <row r="6412" spans="1:21" x14ac:dyDescent="0.3">
      <c r="A6412" s="10" t="s">
        <v>15715</v>
      </c>
      <c r="B6412" s="61">
        <v>45157</v>
      </c>
      <c r="C6412" s="10" t="s">
        <v>13350</v>
      </c>
      <c r="D6412" s="10" t="s">
        <v>15714</v>
      </c>
      <c r="E6412" s="10" t="s">
        <v>603</v>
      </c>
      <c r="F6412" s="10" t="s">
        <v>658</v>
      </c>
      <c r="G6412" s="10" t="s">
        <v>601</v>
      </c>
      <c r="H6412" s="10" t="s">
        <v>590</v>
      </c>
      <c r="I6412" s="10" t="s">
        <v>635</v>
      </c>
      <c r="J6412" s="10" t="s">
        <v>7049</v>
      </c>
      <c r="K6412" s="10" t="s">
        <v>15713</v>
      </c>
      <c r="L6412" s="10">
        <v>8</v>
      </c>
      <c r="M6412" s="10">
        <v>885.3</v>
      </c>
      <c r="N6412" s="10">
        <v>7082.4</v>
      </c>
      <c r="O6412" s="59">
        <v>0.1</v>
      </c>
      <c r="P6412" s="10">
        <v>708.24</v>
      </c>
      <c r="Q6412" s="10">
        <v>6374.16</v>
      </c>
      <c r="R6412" s="10" t="s">
        <v>575</v>
      </c>
      <c r="S6412" s="10" t="s">
        <v>564</v>
      </c>
      <c r="T6412" s="59">
        <v>0.15</v>
      </c>
      <c r="U6412" s="10">
        <v>956.12</v>
      </c>
    </row>
    <row r="6413" spans="1:21" x14ac:dyDescent="0.3">
      <c r="A6413" s="10" t="s">
        <v>15712</v>
      </c>
      <c r="B6413" s="61">
        <v>45344</v>
      </c>
      <c r="C6413" s="10" t="s">
        <v>13137</v>
      </c>
      <c r="D6413" s="10" t="s">
        <v>9290</v>
      </c>
      <c r="E6413" s="10" t="s">
        <v>581</v>
      </c>
      <c r="F6413" s="10" t="s">
        <v>7</v>
      </c>
      <c r="G6413" s="10" t="s">
        <v>601</v>
      </c>
      <c r="H6413" s="10" t="s">
        <v>544</v>
      </c>
      <c r="I6413" s="10" t="s">
        <v>568</v>
      </c>
      <c r="J6413" s="10" t="s">
        <v>15711</v>
      </c>
      <c r="K6413" s="10" t="s">
        <v>15710</v>
      </c>
      <c r="L6413" s="10">
        <v>5</v>
      </c>
      <c r="M6413" s="10">
        <v>273.89999999999998</v>
      </c>
      <c r="N6413" s="10">
        <v>1369.5</v>
      </c>
      <c r="O6413" s="59">
        <v>0.05</v>
      </c>
      <c r="P6413" s="10">
        <v>68.48</v>
      </c>
      <c r="Q6413" s="10">
        <v>1301.02</v>
      </c>
      <c r="R6413" s="10" t="s">
        <v>575</v>
      </c>
      <c r="S6413" s="10" t="s">
        <v>596</v>
      </c>
      <c r="T6413" s="59">
        <v>0.3</v>
      </c>
      <c r="U6413" s="10">
        <v>390.31</v>
      </c>
    </row>
    <row r="6414" spans="1:21" x14ac:dyDescent="0.3">
      <c r="A6414" s="10" t="s">
        <v>15709</v>
      </c>
      <c r="B6414" s="61">
        <v>45132</v>
      </c>
      <c r="C6414" s="10" t="s">
        <v>7509</v>
      </c>
      <c r="D6414" s="10" t="s">
        <v>15708</v>
      </c>
      <c r="E6414" s="10" t="s">
        <v>571</v>
      </c>
      <c r="F6414" s="10" t="s">
        <v>685</v>
      </c>
      <c r="G6414" s="10" t="s">
        <v>601</v>
      </c>
      <c r="H6414" s="10" t="s">
        <v>544</v>
      </c>
      <c r="I6414" s="10" t="s">
        <v>10</v>
      </c>
      <c r="J6414" s="10" t="s">
        <v>12533</v>
      </c>
      <c r="K6414" s="10" t="s">
        <v>15707</v>
      </c>
      <c r="L6414" s="10">
        <v>9</v>
      </c>
      <c r="M6414" s="10">
        <v>219.9</v>
      </c>
      <c r="N6414" s="10">
        <v>1979.1</v>
      </c>
      <c r="O6414" s="59">
        <v>0.1</v>
      </c>
      <c r="P6414" s="10">
        <v>197.91</v>
      </c>
      <c r="Q6414" s="10">
        <v>1781.19</v>
      </c>
      <c r="R6414" s="10" t="s">
        <v>586</v>
      </c>
      <c r="S6414" s="10" t="s">
        <v>585</v>
      </c>
      <c r="T6414" s="59">
        <v>0.25</v>
      </c>
      <c r="U6414" s="10">
        <v>445.3</v>
      </c>
    </row>
    <row r="6415" spans="1:21" x14ac:dyDescent="0.3">
      <c r="A6415" s="10" t="s">
        <v>15706</v>
      </c>
      <c r="B6415" s="61">
        <v>45140</v>
      </c>
      <c r="C6415" s="10" t="s">
        <v>15705</v>
      </c>
      <c r="D6415" s="10" t="s">
        <v>4775</v>
      </c>
      <c r="E6415" s="10" t="s">
        <v>603</v>
      </c>
      <c r="F6415" s="10" t="s">
        <v>636</v>
      </c>
      <c r="G6415" s="10" t="s">
        <v>601</v>
      </c>
      <c r="H6415" s="10" t="s">
        <v>544</v>
      </c>
      <c r="I6415" s="10" t="s">
        <v>568</v>
      </c>
      <c r="J6415" s="10" t="s">
        <v>15704</v>
      </c>
      <c r="K6415" s="10" t="s">
        <v>2582</v>
      </c>
      <c r="L6415" s="10">
        <v>5</v>
      </c>
      <c r="M6415" s="10">
        <v>367.71</v>
      </c>
      <c r="N6415" s="10">
        <v>1838.55</v>
      </c>
      <c r="O6415" s="59">
        <v>0.1</v>
      </c>
      <c r="P6415" s="10">
        <v>183.86</v>
      </c>
      <c r="Q6415" s="10">
        <v>1654.69</v>
      </c>
      <c r="R6415" s="10" t="s">
        <v>614</v>
      </c>
      <c r="S6415" s="10" t="s">
        <v>564</v>
      </c>
      <c r="T6415" s="59">
        <v>0.3</v>
      </c>
      <c r="U6415" s="10">
        <v>496.41</v>
      </c>
    </row>
    <row r="6416" spans="1:21" x14ac:dyDescent="0.3">
      <c r="A6416" s="10" t="s">
        <v>15703</v>
      </c>
      <c r="B6416" s="61">
        <v>45142</v>
      </c>
      <c r="C6416" s="10" t="s">
        <v>9209</v>
      </c>
      <c r="D6416" s="10" t="s">
        <v>15702</v>
      </c>
      <c r="E6416" s="10" t="s">
        <v>592</v>
      </c>
      <c r="F6416" s="10" t="s">
        <v>652</v>
      </c>
      <c r="G6416" s="10" t="s">
        <v>601</v>
      </c>
      <c r="H6416" s="10" t="s">
        <v>590</v>
      </c>
      <c r="I6416" s="10" t="s">
        <v>748</v>
      </c>
      <c r="J6416" s="10" t="s">
        <v>11443</v>
      </c>
      <c r="K6416" s="10" t="s">
        <v>7951</v>
      </c>
      <c r="L6416" s="10">
        <v>4</v>
      </c>
      <c r="M6416" s="10">
        <v>907.63</v>
      </c>
      <c r="N6416" s="10">
        <v>3630.52</v>
      </c>
      <c r="O6416" s="59">
        <v>0.05</v>
      </c>
      <c r="P6416" s="10">
        <v>181.53</v>
      </c>
      <c r="Q6416" s="10">
        <v>3448.99</v>
      </c>
      <c r="R6416" s="10" t="s">
        <v>565</v>
      </c>
      <c r="S6416" s="10" t="s">
        <v>585</v>
      </c>
      <c r="T6416" s="59">
        <v>0.15</v>
      </c>
      <c r="U6416" s="10">
        <v>517.35</v>
      </c>
    </row>
    <row r="6417" spans="1:21" x14ac:dyDescent="0.3">
      <c r="A6417" s="10" t="s">
        <v>15701</v>
      </c>
      <c r="B6417" s="61">
        <v>45093</v>
      </c>
      <c r="C6417" s="10" t="s">
        <v>7304</v>
      </c>
      <c r="D6417" s="10" t="s">
        <v>15700</v>
      </c>
      <c r="E6417" s="10" t="s">
        <v>581</v>
      </c>
      <c r="F6417" s="10" t="s">
        <v>7</v>
      </c>
      <c r="G6417" s="10" t="s">
        <v>569</v>
      </c>
      <c r="H6417" s="10" t="s">
        <v>590</v>
      </c>
      <c r="I6417" s="10" t="s">
        <v>635</v>
      </c>
      <c r="J6417" s="10" t="s">
        <v>12126</v>
      </c>
      <c r="K6417" s="10" t="s">
        <v>15699</v>
      </c>
      <c r="L6417" s="10">
        <v>5</v>
      </c>
      <c r="M6417" s="10">
        <v>339.93</v>
      </c>
      <c r="N6417" s="10">
        <v>1699.65</v>
      </c>
      <c r="O6417" s="59">
        <v>0</v>
      </c>
      <c r="P6417" s="10">
        <v>0</v>
      </c>
      <c r="Q6417" s="10">
        <v>1699.65</v>
      </c>
      <c r="R6417" s="10" t="s">
        <v>586</v>
      </c>
      <c r="S6417" s="10" t="s">
        <v>607</v>
      </c>
      <c r="T6417" s="59">
        <v>0.15</v>
      </c>
      <c r="U6417" s="10">
        <v>254.95</v>
      </c>
    </row>
    <row r="6418" spans="1:21" x14ac:dyDescent="0.3">
      <c r="A6418" s="10" t="s">
        <v>15698</v>
      </c>
      <c r="B6418" s="61">
        <v>45373</v>
      </c>
      <c r="C6418" s="10" t="s">
        <v>4211</v>
      </c>
      <c r="D6418" s="10" t="s">
        <v>15697</v>
      </c>
      <c r="E6418" s="10" t="s">
        <v>629</v>
      </c>
      <c r="F6418" s="10" t="s">
        <v>759</v>
      </c>
      <c r="G6418" s="10" t="s">
        <v>601</v>
      </c>
      <c r="H6418" s="10" t="s">
        <v>590</v>
      </c>
      <c r="I6418" s="10" t="s">
        <v>589</v>
      </c>
      <c r="J6418" s="10" t="s">
        <v>15696</v>
      </c>
      <c r="K6418" s="10" t="s">
        <v>5834</v>
      </c>
      <c r="L6418" s="10">
        <v>2</v>
      </c>
      <c r="M6418" s="10">
        <v>674.26</v>
      </c>
      <c r="N6418" s="10">
        <v>1348.52</v>
      </c>
      <c r="O6418" s="59">
        <v>0.1</v>
      </c>
      <c r="P6418" s="10">
        <v>134.85</v>
      </c>
      <c r="Q6418" s="10">
        <v>1213.67</v>
      </c>
      <c r="R6418" s="10" t="s">
        <v>614</v>
      </c>
      <c r="S6418" s="10" t="s">
        <v>607</v>
      </c>
      <c r="T6418" s="59">
        <v>0.3</v>
      </c>
      <c r="U6418" s="10">
        <v>364.1</v>
      </c>
    </row>
    <row r="6419" spans="1:21" x14ac:dyDescent="0.3">
      <c r="A6419" s="10" t="s">
        <v>15695</v>
      </c>
      <c r="B6419" s="61">
        <v>45153</v>
      </c>
      <c r="C6419" s="10" t="s">
        <v>15694</v>
      </c>
      <c r="D6419" s="10" t="s">
        <v>15693</v>
      </c>
      <c r="E6419" s="10" t="s">
        <v>603</v>
      </c>
      <c r="F6419" s="10" t="s">
        <v>602</v>
      </c>
      <c r="G6419" s="10" t="s">
        <v>601</v>
      </c>
      <c r="H6419" s="10" t="s">
        <v>590</v>
      </c>
      <c r="I6419" s="10" t="s">
        <v>748</v>
      </c>
      <c r="J6419" s="10" t="s">
        <v>12612</v>
      </c>
      <c r="K6419" s="10" t="s">
        <v>15692</v>
      </c>
      <c r="L6419" s="10">
        <v>10</v>
      </c>
      <c r="M6419" s="10">
        <v>661.31</v>
      </c>
      <c r="N6419" s="10">
        <v>6613.1</v>
      </c>
      <c r="O6419" s="59">
        <v>0.2</v>
      </c>
      <c r="P6419" s="10">
        <v>1322.62</v>
      </c>
      <c r="Q6419" s="10">
        <v>5290.48</v>
      </c>
      <c r="R6419" s="10" t="s">
        <v>586</v>
      </c>
      <c r="S6419" s="10" t="s">
        <v>585</v>
      </c>
      <c r="T6419" s="59">
        <v>0.15</v>
      </c>
      <c r="U6419" s="10">
        <v>793.57</v>
      </c>
    </row>
    <row r="6420" spans="1:21" x14ac:dyDescent="0.3">
      <c r="A6420" s="10" t="s">
        <v>15691</v>
      </c>
      <c r="B6420" s="61">
        <v>45210</v>
      </c>
      <c r="C6420" s="10" t="s">
        <v>7805</v>
      </c>
      <c r="D6420" s="10" t="s">
        <v>9910</v>
      </c>
      <c r="E6420" s="10" t="s">
        <v>571</v>
      </c>
      <c r="F6420" s="10" t="s">
        <v>685</v>
      </c>
      <c r="G6420" s="10" t="s">
        <v>569</v>
      </c>
      <c r="H6420" s="10" t="s">
        <v>600</v>
      </c>
      <c r="I6420" s="10" t="s">
        <v>627</v>
      </c>
      <c r="J6420" s="10" t="s">
        <v>10071</v>
      </c>
      <c r="K6420" s="10" t="s">
        <v>15690</v>
      </c>
      <c r="L6420" s="10">
        <v>5</v>
      </c>
      <c r="M6420" s="10">
        <v>491.17</v>
      </c>
      <c r="N6420" s="10">
        <v>2455.85</v>
      </c>
      <c r="O6420" s="59">
        <v>0</v>
      </c>
      <c r="P6420" s="10">
        <v>0</v>
      </c>
      <c r="Q6420" s="10">
        <v>2455.85</v>
      </c>
      <c r="R6420" s="10" t="s">
        <v>586</v>
      </c>
      <c r="S6420" s="10" t="s">
        <v>596</v>
      </c>
      <c r="T6420" s="59">
        <v>0.25</v>
      </c>
      <c r="U6420" s="10">
        <v>613.96</v>
      </c>
    </row>
    <row r="6421" spans="1:21" x14ac:dyDescent="0.3">
      <c r="A6421" s="10" t="s">
        <v>15689</v>
      </c>
      <c r="B6421" s="61">
        <v>45057</v>
      </c>
      <c r="C6421" s="10" t="s">
        <v>12539</v>
      </c>
      <c r="D6421" s="10" t="s">
        <v>15688</v>
      </c>
      <c r="E6421" s="10" t="s">
        <v>571</v>
      </c>
      <c r="F6421" s="10" t="s">
        <v>685</v>
      </c>
      <c r="G6421" s="10" t="s">
        <v>601</v>
      </c>
      <c r="H6421" s="10" t="s">
        <v>590</v>
      </c>
      <c r="I6421" s="10" t="s">
        <v>589</v>
      </c>
      <c r="J6421" s="10" t="s">
        <v>13880</v>
      </c>
      <c r="K6421" s="10" t="s">
        <v>4663</v>
      </c>
      <c r="L6421" s="10">
        <v>2</v>
      </c>
      <c r="M6421" s="10">
        <v>149.96</v>
      </c>
      <c r="N6421" s="10">
        <v>299.92</v>
      </c>
      <c r="O6421" s="59">
        <v>0.05</v>
      </c>
      <c r="P6421" s="10">
        <v>15</v>
      </c>
      <c r="Q6421" s="10">
        <v>284.92</v>
      </c>
      <c r="R6421" s="10" t="s">
        <v>575</v>
      </c>
      <c r="S6421" s="10" t="s">
        <v>564</v>
      </c>
      <c r="T6421" s="59">
        <v>0.15</v>
      </c>
      <c r="U6421" s="10">
        <v>42.74</v>
      </c>
    </row>
    <row r="6422" spans="1:21" x14ac:dyDescent="0.3">
      <c r="A6422" s="10" t="s">
        <v>15687</v>
      </c>
      <c r="B6422" s="61">
        <v>45027</v>
      </c>
      <c r="C6422" s="10" t="s">
        <v>15686</v>
      </c>
      <c r="D6422" s="10" t="s">
        <v>15685</v>
      </c>
      <c r="E6422" s="10" t="s">
        <v>571</v>
      </c>
      <c r="F6422" s="10" t="s">
        <v>11</v>
      </c>
      <c r="G6422" s="10" t="s">
        <v>601</v>
      </c>
      <c r="H6422" s="10" t="s">
        <v>544</v>
      </c>
      <c r="I6422" s="10" t="s">
        <v>10</v>
      </c>
      <c r="J6422" s="10" t="s">
        <v>15684</v>
      </c>
      <c r="K6422" s="10" t="s">
        <v>15683</v>
      </c>
      <c r="L6422" s="10">
        <v>3</v>
      </c>
      <c r="M6422" s="10">
        <v>361.7</v>
      </c>
      <c r="N6422" s="10">
        <v>1085.0999999999999</v>
      </c>
      <c r="O6422" s="59">
        <v>0.1</v>
      </c>
      <c r="P6422" s="10">
        <v>108.51</v>
      </c>
      <c r="Q6422" s="10">
        <v>976.59</v>
      </c>
      <c r="R6422" s="10" t="s">
        <v>575</v>
      </c>
      <c r="S6422" s="10" t="s">
        <v>585</v>
      </c>
      <c r="T6422" s="59">
        <v>0.3</v>
      </c>
      <c r="U6422" s="10">
        <v>292.98</v>
      </c>
    </row>
    <row r="6423" spans="1:21" x14ac:dyDescent="0.3">
      <c r="A6423" s="10" t="s">
        <v>15682</v>
      </c>
      <c r="B6423" s="61">
        <v>45119</v>
      </c>
      <c r="C6423" s="10" t="s">
        <v>15681</v>
      </c>
      <c r="D6423" s="10" t="s">
        <v>15680</v>
      </c>
      <c r="E6423" s="10" t="s">
        <v>592</v>
      </c>
      <c r="F6423" s="10" t="s">
        <v>18</v>
      </c>
      <c r="G6423" s="10" t="s">
        <v>569</v>
      </c>
      <c r="H6423" s="10" t="s">
        <v>600</v>
      </c>
      <c r="I6423" s="10" t="s">
        <v>627</v>
      </c>
      <c r="J6423" s="10" t="s">
        <v>15679</v>
      </c>
      <c r="K6423" s="10" t="s">
        <v>2691</v>
      </c>
      <c r="L6423" s="10">
        <v>1</v>
      </c>
      <c r="M6423" s="10">
        <v>685.75</v>
      </c>
      <c r="N6423" s="10">
        <v>685.75</v>
      </c>
      <c r="O6423" s="59">
        <v>0.05</v>
      </c>
      <c r="P6423" s="10">
        <v>34.29</v>
      </c>
      <c r="Q6423" s="10">
        <v>651.46</v>
      </c>
      <c r="R6423" s="10" t="s">
        <v>586</v>
      </c>
      <c r="S6423" s="10" t="s">
        <v>564</v>
      </c>
      <c r="T6423" s="59">
        <v>0.3</v>
      </c>
      <c r="U6423" s="10">
        <v>195.44</v>
      </c>
    </row>
    <row r="6424" spans="1:21" x14ac:dyDescent="0.3">
      <c r="A6424" s="10" t="s">
        <v>15678</v>
      </c>
      <c r="B6424" s="61">
        <v>44998</v>
      </c>
      <c r="C6424" s="10" t="s">
        <v>940</v>
      </c>
      <c r="D6424" s="10" t="s">
        <v>15677</v>
      </c>
      <c r="E6424" s="10" t="s">
        <v>603</v>
      </c>
      <c r="F6424" s="10" t="s">
        <v>658</v>
      </c>
      <c r="G6424" s="10" t="s">
        <v>569</v>
      </c>
      <c r="H6424" s="10" t="s">
        <v>544</v>
      </c>
      <c r="I6424" s="10" t="s">
        <v>10</v>
      </c>
      <c r="J6424" s="10" t="s">
        <v>4743</v>
      </c>
      <c r="K6424" s="10" t="s">
        <v>15676</v>
      </c>
      <c r="L6424" s="10">
        <v>5</v>
      </c>
      <c r="M6424" s="10">
        <v>297.77</v>
      </c>
      <c r="N6424" s="10">
        <v>1488.85</v>
      </c>
      <c r="O6424" s="59">
        <v>0</v>
      </c>
      <c r="P6424" s="10">
        <v>0</v>
      </c>
      <c r="Q6424" s="10">
        <v>1488.85</v>
      </c>
      <c r="R6424" s="10" t="s">
        <v>586</v>
      </c>
      <c r="S6424" s="10" t="s">
        <v>607</v>
      </c>
      <c r="T6424" s="59">
        <v>0.3</v>
      </c>
      <c r="U6424" s="10">
        <v>446.65</v>
      </c>
    </row>
    <row r="6425" spans="1:21" x14ac:dyDescent="0.3">
      <c r="A6425" s="10" t="s">
        <v>15675</v>
      </c>
      <c r="B6425" s="61">
        <v>45216</v>
      </c>
      <c r="C6425" s="10" t="s">
        <v>3680</v>
      </c>
      <c r="D6425" s="10" t="s">
        <v>15674</v>
      </c>
      <c r="E6425" s="10" t="s">
        <v>571</v>
      </c>
      <c r="F6425" s="10" t="s">
        <v>570</v>
      </c>
      <c r="G6425" s="10" t="s">
        <v>569</v>
      </c>
      <c r="H6425" s="10" t="s">
        <v>600</v>
      </c>
      <c r="I6425" s="10" t="s">
        <v>664</v>
      </c>
      <c r="J6425" s="10" t="s">
        <v>15673</v>
      </c>
      <c r="K6425" s="10" t="s">
        <v>7123</v>
      </c>
      <c r="L6425" s="10">
        <v>10</v>
      </c>
      <c r="M6425" s="10">
        <v>969.42</v>
      </c>
      <c r="N6425" s="10">
        <v>9694.2000000000007</v>
      </c>
      <c r="O6425" s="59">
        <v>0.05</v>
      </c>
      <c r="P6425" s="10">
        <v>484.71</v>
      </c>
      <c r="Q6425" s="10">
        <v>9209.49</v>
      </c>
      <c r="R6425" s="10" t="s">
        <v>586</v>
      </c>
      <c r="S6425" s="10" t="s">
        <v>596</v>
      </c>
      <c r="T6425" s="59">
        <v>0.25</v>
      </c>
      <c r="U6425" s="10">
        <v>2302.37</v>
      </c>
    </row>
    <row r="6426" spans="1:21" x14ac:dyDescent="0.3">
      <c r="A6426" s="10" t="s">
        <v>15672</v>
      </c>
      <c r="B6426" s="61">
        <v>44999</v>
      </c>
      <c r="C6426" s="10" t="s">
        <v>9989</v>
      </c>
      <c r="D6426" s="10" t="s">
        <v>11264</v>
      </c>
      <c r="E6426" s="10" t="s">
        <v>603</v>
      </c>
      <c r="F6426" s="10" t="s">
        <v>636</v>
      </c>
      <c r="G6426" s="10" t="s">
        <v>569</v>
      </c>
      <c r="H6426" s="10" t="s">
        <v>600</v>
      </c>
      <c r="I6426" s="10" t="s">
        <v>664</v>
      </c>
      <c r="J6426" s="10" t="s">
        <v>15671</v>
      </c>
      <c r="K6426" s="10" t="s">
        <v>15670</v>
      </c>
      <c r="L6426" s="10">
        <v>7</v>
      </c>
      <c r="M6426" s="10">
        <v>812.45</v>
      </c>
      <c r="N6426" s="10">
        <v>5687.15</v>
      </c>
      <c r="O6426" s="59">
        <v>0</v>
      </c>
      <c r="P6426" s="10">
        <v>0</v>
      </c>
      <c r="Q6426" s="10">
        <v>5687.15</v>
      </c>
      <c r="R6426" s="10" t="s">
        <v>565</v>
      </c>
      <c r="S6426" s="10" t="s">
        <v>585</v>
      </c>
      <c r="T6426" s="59">
        <v>0.3</v>
      </c>
      <c r="U6426" s="10">
        <v>1706.14</v>
      </c>
    </row>
    <row r="6427" spans="1:21" x14ac:dyDescent="0.3">
      <c r="A6427" s="10" t="s">
        <v>15669</v>
      </c>
      <c r="B6427" s="61">
        <v>45343</v>
      </c>
      <c r="C6427" s="10" t="s">
        <v>6494</v>
      </c>
      <c r="D6427" s="10" t="s">
        <v>15668</v>
      </c>
      <c r="E6427" s="10" t="s">
        <v>592</v>
      </c>
      <c r="F6427" s="10" t="s">
        <v>591</v>
      </c>
      <c r="G6427" s="10" t="s">
        <v>601</v>
      </c>
      <c r="H6427" s="10" t="s">
        <v>544</v>
      </c>
      <c r="I6427" s="10" t="s">
        <v>610</v>
      </c>
      <c r="J6427" s="10" t="s">
        <v>15667</v>
      </c>
      <c r="K6427" s="10" t="s">
        <v>15666</v>
      </c>
      <c r="L6427" s="10">
        <v>7</v>
      </c>
      <c r="M6427" s="10">
        <v>385.65</v>
      </c>
      <c r="N6427" s="10">
        <v>2699.55</v>
      </c>
      <c r="O6427" s="59">
        <v>0.1</v>
      </c>
      <c r="P6427" s="10">
        <v>269.95999999999998</v>
      </c>
      <c r="Q6427" s="10">
        <v>2429.59</v>
      </c>
      <c r="R6427" s="10" t="s">
        <v>614</v>
      </c>
      <c r="S6427" s="10" t="s">
        <v>585</v>
      </c>
      <c r="T6427" s="59">
        <v>0.3</v>
      </c>
      <c r="U6427" s="10">
        <v>728.88</v>
      </c>
    </row>
    <row r="6428" spans="1:21" x14ac:dyDescent="0.3">
      <c r="A6428" s="10" t="s">
        <v>15665</v>
      </c>
      <c r="B6428" s="61">
        <v>45082</v>
      </c>
      <c r="C6428" s="10" t="s">
        <v>2689</v>
      </c>
      <c r="D6428" s="10" t="s">
        <v>13791</v>
      </c>
      <c r="E6428" s="10" t="s">
        <v>603</v>
      </c>
      <c r="F6428" s="10" t="s">
        <v>636</v>
      </c>
      <c r="G6428" s="10" t="s">
        <v>601</v>
      </c>
      <c r="H6428" s="10" t="s">
        <v>590</v>
      </c>
      <c r="I6428" s="10" t="s">
        <v>635</v>
      </c>
      <c r="J6428" s="10" t="s">
        <v>15664</v>
      </c>
      <c r="K6428" s="10" t="s">
        <v>4199</v>
      </c>
      <c r="L6428" s="10">
        <v>8</v>
      </c>
      <c r="M6428" s="10">
        <v>947.59</v>
      </c>
      <c r="N6428" s="10">
        <v>7580.72</v>
      </c>
      <c r="O6428" s="59">
        <v>0.05</v>
      </c>
      <c r="P6428" s="10">
        <v>379.04</v>
      </c>
      <c r="Q6428" s="10">
        <v>7201.68</v>
      </c>
      <c r="R6428" s="10" t="s">
        <v>565</v>
      </c>
      <c r="S6428" s="10" t="s">
        <v>607</v>
      </c>
      <c r="T6428" s="59">
        <v>0.3</v>
      </c>
      <c r="U6428" s="10">
        <v>2160.5</v>
      </c>
    </row>
    <row r="6429" spans="1:21" x14ac:dyDescent="0.3">
      <c r="A6429" s="10" t="s">
        <v>15663</v>
      </c>
      <c r="B6429" s="61">
        <v>45180</v>
      </c>
      <c r="C6429" s="10" t="s">
        <v>7831</v>
      </c>
      <c r="D6429" s="10" t="s">
        <v>15662</v>
      </c>
      <c r="E6429" s="10" t="s">
        <v>571</v>
      </c>
      <c r="F6429" s="10" t="s">
        <v>685</v>
      </c>
      <c r="G6429" s="10" t="s">
        <v>569</v>
      </c>
      <c r="H6429" s="10" t="s">
        <v>544</v>
      </c>
      <c r="I6429" s="10" t="s">
        <v>10</v>
      </c>
      <c r="J6429" s="10" t="s">
        <v>15661</v>
      </c>
      <c r="K6429" s="10" t="s">
        <v>15660</v>
      </c>
      <c r="L6429" s="10">
        <v>2</v>
      </c>
      <c r="M6429" s="10">
        <v>390.32</v>
      </c>
      <c r="N6429" s="10">
        <v>780.64</v>
      </c>
      <c r="O6429" s="59">
        <v>0.2</v>
      </c>
      <c r="P6429" s="10">
        <v>156.13</v>
      </c>
      <c r="Q6429" s="10">
        <v>624.51</v>
      </c>
      <c r="R6429" s="10" t="s">
        <v>575</v>
      </c>
      <c r="S6429" s="10" t="s">
        <v>564</v>
      </c>
      <c r="T6429" s="59">
        <v>0.15</v>
      </c>
      <c r="U6429" s="10">
        <v>93.68</v>
      </c>
    </row>
    <row r="6430" spans="1:21" x14ac:dyDescent="0.3">
      <c r="A6430" s="10" t="s">
        <v>15659</v>
      </c>
      <c r="B6430" s="61">
        <v>45078</v>
      </c>
      <c r="C6430" s="10" t="s">
        <v>13945</v>
      </c>
      <c r="D6430" s="10" t="s">
        <v>15658</v>
      </c>
      <c r="E6430" s="10" t="s">
        <v>581</v>
      </c>
      <c r="F6430" s="10" t="s">
        <v>580</v>
      </c>
      <c r="G6430" s="10" t="s">
        <v>601</v>
      </c>
      <c r="H6430" s="10" t="s">
        <v>590</v>
      </c>
      <c r="I6430" s="10" t="s">
        <v>589</v>
      </c>
      <c r="J6430" s="10" t="s">
        <v>15657</v>
      </c>
      <c r="K6430" s="10" t="s">
        <v>15656</v>
      </c>
      <c r="L6430" s="10">
        <v>6</v>
      </c>
      <c r="M6430" s="10">
        <v>310.64999999999998</v>
      </c>
      <c r="N6430" s="10">
        <v>1863.9</v>
      </c>
      <c r="O6430" s="59">
        <v>0.05</v>
      </c>
      <c r="P6430" s="10">
        <v>93.2</v>
      </c>
      <c r="Q6430" s="10">
        <v>1770.7</v>
      </c>
      <c r="R6430" s="10" t="s">
        <v>586</v>
      </c>
      <c r="S6430" s="10" t="s">
        <v>585</v>
      </c>
      <c r="T6430" s="59">
        <v>0.25</v>
      </c>
      <c r="U6430" s="10">
        <v>442.68</v>
      </c>
    </row>
    <row r="6431" spans="1:21" x14ac:dyDescent="0.3">
      <c r="A6431" s="10" t="s">
        <v>15655</v>
      </c>
      <c r="B6431" s="61">
        <v>45194</v>
      </c>
      <c r="C6431" s="10" t="s">
        <v>15654</v>
      </c>
      <c r="D6431" s="10" t="s">
        <v>15653</v>
      </c>
      <c r="E6431" s="10" t="s">
        <v>603</v>
      </c>
      <c r="F6431" s="10" t="s">
        <v>602</v>
      </c>
      <c r="G6431" s="10" t="s">
        <v>601</v>
      </c>
      <c r="H6431" s="10" t="s">
        <v>579</v>
      </c>
      <c r="I6431" s="10" t="s">
        <v>722</v>
      </c>
      <c r="J6431" s="10" t="s">
        <v>15652</v>
      </c>
      <c r="K6431" s="10" t="s">
        <v>15651</v>
      </c>
      <c r="L6431" s="10">
        <v>8</v>
      </c>
      <c r="M6431" s="10">
        <v>695.27</v>
      </c>
      <c r="N6431" s="10">
        <v>5562.16</v>
      </c>
      <c r="O6431" s="59">
        <v>0.05</v>
      </c>
      <c r="P6431" s="10">
        <v>278.11</v>
      </c>
      <c r="Q6431" s="10">
        <v>5284.05</v>
      </c>
      <c r="R6431" s="10" t="s">
        <v>614</v>
      </c>
      <c r="S6431" s="10" t="s">
        <v>564</v>
      </c>
      <c r="T6431" s="59">
        <v>0.15</v>
      </c>
      <c r="U6431" s="10">
        <v>792.61</v>
      </c>
    </row>
    <row r="6432" spans="1:21" x14ac:dyDescent="0.3">
      <c r="A6432" s="10" t="s">
        <v>15650</v>
      </c>
      <c r="B6432" s="61">
        <v>45008</v>
      </c>
      <c r="C6432" s="10" t="s">
        <v>15649</v>
      </c>
      <c r="D6432" s="10" t="s">
        <v>15648</v>
      </c>
      <c r="E6432" s="10" t="s">
        <v>603</v>
      </c>
      <c r="F6432" s="10" t="s">
        <v>658</v>
      </c>
      <c r="G6432" s="10" t="s">
        <v>601</v>
      </c>
      <c r="H6432" s="10" t="s">
        <v>579</v>
      </c>
      <c r="I6432" s="10" t="s">
        <v>711</v>
      </c>
      <c r="J6432" s="10" t="s">
        <v>15647</v>
      </c>
      <c r="K6432" s="10" t="s">
        <v>15646</v>
      </c>
      <c r="L6432" s="10">
        <v>2</v>
      </c>
      <c r="M6432" s="10">
        <v>556.48</v>
      </c>
      <c r="N6432" s="10">
        <v>1112.96</v>
      </c>
      <c r="O6432" s="59">
        <v>0.1</v>
      </c>
      <c r="P6432" s="10">
        <v>111.3</v>
      </c>
      <c r="Q6432" s="10">
        <v>1001.66</v>
      </c>
      <c r="R6432" s="10" t="s">
        <v>575</v>
      </c>
      <c r="S6432" s="10" t="s">
        <v>564</v>
      </c>
      <c r="T6432" s="59">
        <v>0.15</v>
      </c>
      <c r="U6432" s="10">
        <v>150.25</v>
      </c>
    </row>
    <row r="6433" spans="1:21" x14ac:dyDescent="0.3">
      <c r="A6433" s="10" t="s">
        <v>15645</v>
      </c>
      <c r="B6433" s="61">
        <v>45071</v>
      </c>
      <c r="C6433" s="10" t="s">
        <v>12924</v>
      </c>
      <c r="D6433" s="10" t="s">
        <v>15644</v>
      </c>
      <c r="E6433" s="10" t="s">
        <v>592</v>
      </c>
      <c r="F6433" s="10" t="s">
        <v>652</v>
      </c>
      <c r="G6433" s="10" t="s">
        <v>569</v>
      </c>
      <c r="H6433" s="10" t="s">
        <v>600</v>
      </c>
      <c r="I6433" s="10" t="s">
        <v>664</v>
      </c>
      <c r="J6433" s="10" t="s">
        <v>14231</v>
      </c>
      <c r="K6433" s="10" t="s">
        <v>15643</v>
      </c>
      <c r="L6433" s="10">
        <v>5</v>
      </c>
      <c r="M6433" s="10">
        <v>144.97</v>
      </c>
      <c r="N6433" s="10">
        <v>724.85</v>
      </c>
      <c r="O6433" s="59">
        <v>0.05</v>
      </c>
      <c r="P6433" s="10">
        <v>36.24</v>
      </c>
      <c r="Q6433" s="10">
        <v>688.61</v>
      </c>
      <c r="R6433" s="10" t="s">
        <v>575</v>
      </c>
      <c r="S6433" s="10" t="s">
        <v>596</v>
      </c>
      <c r="T6433" s="59">
        <v>0.25</v>
      </c>
      <c r="U6433" s="10">
        <v>172.15</v>
      </c>
    </row>
    <row r="6434" spans="1:21" x14ac:dyDescent="0.3">
      <c r="A6434" s="10" t="s">
        <v>15642</v>
      </c>
      <c r="B6434" s="61">
        <v>44997</v>
      </c>
      <c r="C6434" s="10" t="s">
        <v>15641</v>
      </c>
      <c r="D6434" s="10" t="s">
        <v>10895</v>
      </c>
      <c r="E6434" s="10" t="s">
        <v>629</v>
      </c>
      <c r="F6434" s="10" t="s">
        <v>628</v>
      </c>
      <c r="G6434" s="10" t="s">
        <v>569</v>
      </c>
      <c r="H6434" s="10" t="s">
        <v>600</v>
      </c>
      <c r="I6434" s="10" t="s">
        <v>664</v>
      </c>
      <c r="J6434" s="10" t="s">
        <v>15640</v>
      </c>
      <c r="K6434" s="10" t="s">
        <v>15639</v>
      </c>
      <c r="L6434" s="10">
        <v>3</v>
      </c>
      <c r="M6434" s="10">
        <v>712.12</v>
      </c>
      <c r="N6434" s="10">
        <v>2136.36</v>
      </c>
      <c r="O6434" s="59">
        <v>0.1</v>
      </c>
      <c r="P6434" s="10">
        <v>213.64</v>
      </c>
      <c r="Q6434" s="10">
        <v>1922.72</v>
      </c>
      <c r="R6434" s="10" t="s">
        <v>575</v>
      </c>
      <c r="S6434" s="10" t="s">
        <v>596</v>
      </c>
      <c r="T6434" s="59">
        <v>0.15</v>
      </c>
      <c r="U6434" s="10">
        <v>288.41000000000003</v>
      </c>
    </row>
    <row r="6435" spans="1:21" x14ac:dyDescent="0.3">
      <c r="A6435" s="10" t="s">
        <v>15638</v>
      </c>
      <c r="B6435" s="61">
        <v>45261</v>
      </c>
      <c r="C6435" s="10" t="s">
        <v>4681</v>
      </c>
      <c r="D6435" s="10" t="s">
        <v>15637</v>
      </c>
      <c r="E6435" s="10" t="s">
        <v>603</v>
      </c>
      <c r="F6435" s="10" t="s">
        <v>636</v>
      </c>
      <c r="G6435" s="10" t="s">
        <v>569</v>
      </c>
      <c r="H6435" s="10" t="s">
        <v>544</v>
      </c>
      <c r="I6435" s="10" t="s">
        <v>610</v>
      </c>
      <c r="J6435" s="10" t="s">
        <v>15636</v>
      </c>
      <c r="K6435" s="10" t="s">
        <v>8041</v>
      </c>
      <c r="L6435" s="10">
        <v>5</v>
      </c>
      <c r="M6435" s="10">
        <v>881.6</v>
      </c>
      <c r="N6435" s="10">
        <v>4408</v>
      </c>
      <c r="O6435" s="59">
        <v>0.2</v>
      </c>
      <c r="P6435" s="10">
        <v>881.6</v>
      </c>
      <c r="Q6435" s="10">
        <v>3526.4</v>
      </c>
      <c r="R6435" s="10" t="s">
        <v>586</v>
      </c>
      <c r="S6435" s="10" t="s">
        <v>607</v>
      </c>
      <c r="T6435" s="59">
        <v>0.25</v>
      </c>
      <c r="U6435" s="10">
        <v>881.6</v>
      </c>
    </row>
    <row r="6436" spans="1:21" x14ac:dyDescent="0.3">
      <c r="A6436" s="10" t="s">
        <v>15635</v>
      </c>
      <c r="B6436" s="61">
        <v>45139</v>
      </c>
      <c r="C6436" s="10" t="s">
        <v>2488</v>
      </c>
      <c r="D6436" s="10" t="s">
        <v>15634</v>
      </c>
      <c r="E6436" s="10" t="s">
        <v>581</v>
      </c>
      <c r="F6436" s="10" t="s">
        <v>83</v>
      </c>
      <c r="G6436" s="10" t="s">
        <v>601</v>
      </c>
      <c r="H6436" s="10" t="s">
        <v>590</v>
      </c>
      <c r="I6436" s="10" t="s">
        <v>635</v>
      </c>
      <c r="J6436" s="10" t="s">
        <v>15633</v>
      </c>
      <c r="K6436" s="10" t="s">
        <v>14387</v>
      </c>
      <c r="L6436" s="10">
        <v>2</v>
      </c>
      <c r="M6436" s="10">
        <v>879.28</v>
      </c>
      <c r="N6436" s="10">
        <v>1758.56</v>
      </c>
      <c r="O6436" s="59">
        <v>0.2</v>
      </c>
      <c r="P6436" s="10">
        <v>351.71</v>
      </c>
      <c r="Q6436" s="10">
        <v>1406.85</v>
      </c>
      <c r="R6436" s="10" t="s">
        <v>565</v>
      </c>
      <c r="S6436" s="10" t="s">
        <v>585</v>
      </c>
      <c r="T6436" s="59">
        <v>0.15</v>
      </c>
      <c r="U6436" s="10">
        <v>211.03</v>
      </c>
    </row>
    <row r="6437" spans="1:21" x14ac:dyDescent="0.3">
      <c r="A6437" s="10" t="s">
        <v>15632</v>
      </c>
      <c r="B6437" s="61">
        <v>45076</v>
      </c>
      <c r="C6437" s="10" t="s">
        <v>2866</v>
      </c>
      <c r="D6437" s="10" t="s">
        <v>15631</v>
      </c>
      <c r="E6437" s="10" t="s">
        <v>571</v>
      </c>
      <c r="F6437" s="10" t="s">
        <v>11</v>
      </c>
      <c r="G6437" s="10" t="s">
        <v>601</v>
      </c>
      <c r="H6437" s="10" t="s">
        <v>600</v>
      </c>
      <c r="I6437" s="10" t="s">
        <v>627</v>
      </c>
      <c r="J6437" s="10" t="s">
        <v>3004</v>
      </c>
      <c r="K6437" s="10" t="s">
        <v>15630</v>
      </c>
      <c r="L6437" s="10">
        <v>2</v>
      </c>
      <c r="M6437" s="10">
        <v>443.12</v>
      </c>
      <c r="N6437" s="10">
        <v>886.24</v>
      </c>
      <c r="O6437" s="59">
        <v>0</v>
      </c>
      <c r="P6437" s="10">
        <v>0</v>
      </c>
      <c r="Q6437" s="10">
        <v>886.24</v>
      </c>
      <c r="R6437" s="10" t="s">
        <v>565</v>
      </c>
      <c r="S6437" s="10" t="s">
        <v>564</v>
      </c>
      <c r="T6437" s="59">
        <v>0.25</v>
      </c>
      <c r="U6437" s="10">
        <v>221.56</v>
      </c>
    </row>
    <row r="6438" spans="1:21" x14ac:dyDescent="0.3">
      <c r="A6438" s="10" t="s">
        <v>15629</v>
      </c>
      <c r="B6438" s="61">
        <v>45042</v>
      </c>
      <c r="C6438" s="10" t="s">
        <v>15530</v>
      </c>
      <c r="D6438" s="10" t="s">
        <v>15628</v>
      </c>
      <c r="E6438" s="10" t="s">
        <v>603</v>
      </c>
      <c r="F6438" s="10" t="s">
        <v>658</v>
      </c>
      <c r="G6438" s="10" t="s">
        <v>569</v>
      </c>
      <c r="H6438" s="10" t="s">
        <v>579</v>
      </c>
      <c r="I6438" s="10" t="s">
        <v>578</v>
      </c>
      <c r="J6438" s="10" t="s">
        <v>15627</v>
      </c>
      <c r="K6438" s="10" t="s">
        <v>15626</v>
      </c>
      <c r="L6438" s="10">
        <v>2</v>
      </c>
      <c r="M6438" s="10">
        <v>125.75</v>
      </c>
      <c r="N6438" s="10">
        <v>251.5</v>
      </c>
      <c r="O6438" s="59">
        <v>0.1</v>
      </c>
      <c r="P6438" s="10">
        <v>25.15</v>
      </c>
      <c r="Q6438" s="10">
        <v>226.35</v>
      </c>
      <c r="R6438" s="10" t="s">
        <v>614</v>
      </c>
      <c r="S6438" s="10" t="s">
        <v>585</v>
      </c>
      <c r="T6438" s="59">
        <v>0.25</v>
      </c>
      <c r="U6438" s="10">
        <v>56.59</v>
      </c>
    </row>
    <row r="6439" spans="1:21" x14ac:dyDescent="0.3">
      <c r="A6439" s="10" t="s">
        <v>15625</v>
      </c>
      <c r="B6439" s="61">
        <v>45020</v>
      </c>
      <c r="C6439" s="10" t="s">
        <v>15624</v>
      </c>
      <c r="D6439" s="10" t="s">
        <v>15623</v>
      </c>
      <c r="E6439" s="10" t="s">
        <v>581</v>
      </c>
      <c r="F6439" s="10" t="s">
        <v>7</v>
      </c>
      <c r="G6439" s="10" t="s">
        <v>601</v>
      </c>
      <c r="H6439" s="10" t="s">
        <v>600</v>
      </c>
      <c r="I6439" s="10" t="s">
        <v>599</v>
      </c>
      <c r="J6439" s="10" t="s">
        <v>15622</v>
      </c>
      <c r="K6439" s="10" t="s">
        <v>15621</v>
      </c>
      <c r="L6439" s="10">
        <v>3</v>
      </c>
      <c r="M6439" s="10">
        <v>690.57</v>
      </c>
      <c r="N6439" s="10">
        <v>2071.71</v>
      </c>
      <c r="O6439" s="59">
        <v>0</v>
      </c>
      <c r="P6439" s="10">
        <v>0</v>
      </c>
      <c r="Q6439" s="10">
        <v>2071.71</v>
      </c>
      <c r="R6439" s="10" t="s">
        <v>565</v>
      </c>
      <c r="S6439" s="10" t="s">
        <v>607</v>
      </c>
      <c r="T6439" s="59">
        <v>0.3</v>
      </c>
      <c r="U6439" s="10">
        <v>621.51</v>
      </c>
    </row>
    <row r="6440" spans="1:21" x14ac:dyDescent="0.3">
      <c r="A6440" s="10" t="s">
        <v>15620</v>
      </c>
      <c r="B6440" s="61">
        <v>45029</v>
      </c>
      <c r="C6440" s="10" t="s">
        <v>10254</v>
      </c>
      <c r="D6440" s="10" t="s">
        <v>15619</v>
      </c>
      <c r="E6440" s="10" t="s">
        <v>571</v>
      </c>
      <c r="F6440" s="10" t="s">
        <v>570</v>
      </c>
      <c r="G6440" s="10" t="s">
        <v>601</v>
      </c>
      <c r="H6440" s="10" t="s">
        <v>579</v>
      </c>
      <c r="I6440" s="10" t="s">
        <v>722</v>
      </c>
      <c r="J6440" s="10" t="s">
        <v>15618</v>
      </c>
      <c r="K6440" s="10" t="s">
        <v>13012</v>
      </c>
      <c r="L6440" s="10">
        <v>2</v>
      </c>
      <c r="M6440" s="10">
        <v>687.09</v>
      </c>
      <c r="N6440" s="10">
        <v>1374.18</v>
      </c>
      <c r="O6440" s="59">
        <v>0.05</v>
      </c>
      <c r="P6440" s="10">
        <v>68.709999999999994</v>
      </c>
      <c r="Q6440" s="10">
        <v>1305.47</v>
      </c>
      <c r="R6440" s="10" t="s">
        <v>575</v>
      </c>
      <c r="S6440" s="10" t="s">
        <v>585</v>
      </c>
      <c r="T6440" s="59">
        <v>0.25</v>
      </c>
      <c r="U6440" s="10">
        <v>326.37</v>
      </c>
    </row>
    <row r="6441" spans="1:21" x14ac:dyDescent="0.3">
      <c r="A6441" s="10" t="s">
        <v>15617</v>
      </c>
      <c r="B6441" s="61">
        <v>45306</v>
      </c>
      <c r="C6441" s="10" t="s">
        <v>15616</v>
      </c>
      <c r="D6441" s="10" t="s">
        <v>1783</v>
      </c>
      <c r="E6441" s="10" t="s">
        <v>571</v>
      </c>
      <c r="F6441" s="10" t="s">
        <v>570</v>
      </c>
      <c r="G6441" s="10" t="s">
        <v>601</v>
      </c>
      <c r="H6441" s="10" t="s">
        <v>544</v>
      </c>
      <c r="I6441" s="10" t="s">
        <v>568</v>
      </c>
      <c r="J6441" s="10" t="s">
        <v>3356</v>
      </c>
      <c r="K6441" s="10" t="s">
        <v>15615</v>
      </c>
      <c r="L6441" s="10">
        <v>4</v>
      </c>
      <c r="M6441" s="10">
        <v>925.46</v>
      </c>
      <c r="N6441" s="10">
        <v>3701.84</v>
      </c>
      <c r="O6441" s="59">
        <v>0.1</v>
      </c>
      <c r="P6441" s="10">
        <v>370.18</v>
      </c>
      <c r="Q6441" s="10">
        <v>3331.66</v>
      </c>
      <c r="R6441" s="10" t="s">
        <v>614</v>
      </c>
      <c r="S6441" s="10" t="s">
        <v>564</v>
      </c>
      <c r="T6441" s="59">
        <v>0.15</v>
      </c>
      <c r="U6441" s="10">
        <v>499.75</v>
      </c>
    </row>
    <row r="6442" spans="1:21" x14ac:dyDescent="0.3">
      <c r="A6442" s="10" t="s">
        <v>15614</v>
      </c>
      <c r="B6442" s="61">
        <v>45218</v>
      </c>
      <c r="C6442" s="10" t="s">
        <v>9770</v>
      </c>
      <c r="D6442" s="10" t="s">
        <v>15613</v>
      </c>
      <c r="E6442" s="10" t="s">
        <v>581</v>
      </c>
      <c r="F6442" s="10" t="s">
        <v>83</v>
      </c>
      <c r="G6442" s="10" t="s">
        <v>569</v>
      </c>
      <c r="H6442" s="10" t="s">
        <v>579</v>
      </c>
      <c r="I6442" s="10" t="s">
        <v>722</v>
      </c>
      <c r="J6442" s="10" t="s">
        <v>15568</v>
      </c>
      <c r="K6442" s="10" t="s">
        <v>15612</v>
      </c>
      <c r="L6442" s="10">
        <v>1</v>
      </c>
      <c r="M6442" s="10">
        <v>669.31</v>
      </c>
      <c r="N6442" s="10">
        <v>669.31</v>
      </c>
      <c r="O6442" s="59">
        <v>0.2</v>
      </c>
      <c r="P6442" s="10">
        <v>133.86000000000001</v>
      </c>
      <c r="Q6442" s="10">
        <v>535.45000000000005</v>
      </c>
      <c r="R6442" s="10" t="s">
        <v>575</v>
      </c>
      <c r="S6442" s="10" t="s">
        <v>607</v>
      </c>
      <c r="T6442" s="59">
        <v>0.3</v>
      </c>
      <c r="U6442" s="10">
        <v>160.63999999999999</v>
      </c>
    </row>
    <row r="6443" spans="1:21" x14ac:dyDescent="0.3">
      <c r="A6443" s="10" t="s">
        <v>15611</v>
      </c>
      <c r="B6443" s="61">
        <v>45056</v>
      </c>
      <c r="C6443" s="10" t="s">
        <v>3313</v>
      </c>
      <c r="D6443" s="10" t="s">
        <v>15610</v>
      </c>
      <c r="E6443" s="10" t="s">
        <v>571</v>
      </c>
      <c r="F6443" s="10" t="s">
        <v>685</v>
      </c>
      <c r="G6443" s="10" t="s">
        <v>601</v>
      </c>
      <c r="H6443" s="10" t="s">
        <v>590</v>
      </c>
      <c r="I6443" s="10" t="s">
        <v>635</v>
      </c>
      <c r="J6443" s="10" t="s">
        <v>15609</v>
      </c>
      <c r="K6443" s="10" t="s">
        <v>15608</v>
      </c>
      <c r="L6443" s="10">
        <v>2</v>
      </c>
      <c r="M6443" s="10">
        <v>725.11</v>
      </c>
      <c r="N6443" s="10">
        <v>1450.22</v>
      </c>
      <c r="O6443" s="59">
        <v>0.05</v>
      </c>
      <c r="P6443" s="10">
        <v>72.510000000000005</v>
      </c>
      <c r="Q6443" s="10">
        <v>1377.71</v>
      </c>
      <c r="R6443" s="10" t="s">
        <v>575</v>
      </c>
      <c r="S6443" s="10" t="s">
        <v>607</v>
      </c>
      <c r="T6443" s="59">
        <v>0.15</v>
      </c>
      <c r="U6443" s="10">
        <v>206.66</v>
      </c>
    </row>
    <row r="6444" spans="1:21" x14ac:dyDescent="0.3">
      <c r="A6444" s="10" t="s">
        <v>15607</v>
      </c>
      <c r="B6444" s="61">
        <v>45099</v>
      </c>
      <c r="C6444" s="10" t="s">
        <v>1123</v>
      </c>
      <c r="D6444" s="10" t="s">
        <v>15606</v>
      </c>
      <c r="E6444" s="10" t="s">
        <v>603</v>
      </c>
      <c r="F6444" s="10" t="s">
        <v>602</v>
      </c>
      <c r="G6444" s="10" t="s">
        <v>569</v>
      </c>
      <c r="H6444" s="10" t="s">
        <v>590</v>
      </c>
      <c r="I6444" s="10" t="s">
        <v>635</v>
      </c>
      <c r="J6444" s="10" t="s">
        <v>15605</v>
      </c>
      <c r="K6444" s="10" t="s">
        <v>15604</v>
      </c>
      <c r="L6444" s="10">
        <v>8</v>
      </c>
      <c r="M6444" s="10">
        <v>395.69</v>
      </c>
      <c r="N6444" s="10">
        <v>3165.52</v>
      </c>
      <c r="O6444" s="59">
        <v>0.05</v>
      </c>
      <c r="P6444" s="10">
        <v>158.28</v>
      </c>
      <c r="Q6444" s="10">
        <v>3007.24</v>
      </c>
      <c r="R6444" s="10" t="s">
        <v>565</v>
      </c>
      <c r="S6444" s="10" t="s">
        <v>585</v>
      </c>
      <c r="T6444" s="59">
        <v>0.3</v>
      </c>
      <c r="U6444" s="10">
        <v>902.17</v>
      </c>
    </row>
    <row r="6445" spans="1:21" x14ac:dyDescent="0.3">
      <c r="A6445" s="10" t="s">
        <v>15603</v>
      </c>
      <c r="B6445" s="61">
        <v>45306</v>
      </c>
      <c r="C6445" s="10" t="s">
        <v>14317</v>
      </c>
      <c r="D6445" s="10" t="s">
        <v>15602</v>
      </c>
      <c r="E6445" s="10" t="s">
        <v>571</v>
      </c>
      <c r="F6445" s="10" t="s">
        <v>570</v>
      </c>
      <c r="G6445" s="10" t="s">
        <v>601</v>
      </c>
      <c r="H6445" s="10" t="s">
        <v>579</v>
      </c>
      <c r="I6445" s="10" t="s">
        <v>711</v>
      </c>
      <c r="J6445" s="10" t="s">
        <v>11457</v>
      </c>
      <c r="K6445" s="10" t="s">
        <v>15601</v>
      </c>
      <c r="L6445" s="10">
        <v>6</v>
      </c>
      <c r="M6445" s="10">
        <v>672.72</v>
      </c>
      <c r="N6445" s="10">
        <v>4036.32</v>
      </c>
      <c r="O6445" s="59">
        <v>0.05</v>
      </c>
      <c r="P6445" s="10">
        <v>201.82</v>
      </c>
      <c r="Q6445" s="10">
        <v>3834.5</v>
      </c>
      <c r="R6445" s="10" t="s">
        <v>565</v>
      </c>
      <c r="S6445" s="10" t="s">
        <v>607</v>
      </c>
      <c r="T6445" s="59">
        <v>0.3</v>
      </c>
      <c r="U6445" s="10">
        <v>1150.3499999999999</v>
      </c>
    </row>
    <row r="6446" spans="1:21" x14ac:dyDescent="0.3">
      <c r="A6446" s="10" t="s">
        <v>15600</v>
      </c>
      <c r="B6446" s="61">
        <v>45106</v>
      </c>
      <c r="C6446" s="10" t="s">
        <v>15599</v>
      </c>
      <c r="D6446" s="10" t="s">
        <v>15598</v>
      </c>
      <c r="E6446" s="10" t="s">
        <v>592</v>
      </c>
      <c r="F6446" s="10" t="s">
        <v>18</v>
      </c>
      <c r="G6446" s="10" t="s">
        <v>601</v>
      </c>
      <c r="H6446" s="10" t="s">
        <v>600</v>
      </c>
      <c r="I6446" s="10" t="s">
        <v>627</v>
      </c>
      <c r="J6446" s="10" t="s">
        <v>15597</v>
      </c>
      <c r="K6446" s="10" t="s">
        <v>14193</v>
      </c>
      <c r="L6446" s="10">
        <v>10</v>
      </c>
      <c r="M6446" s="10">
        <v>147.37</v>
      </c>
      <c r="N6446" s="10">
        <v>1473.7</v>
      </c>
      <c r="O6446" s="59">
        <v>0.2</v>
      </c>
      <c r="P6446" s="10">
        <v>294.74</v>
      </c>
      <c r="Q6446" s="10">
        <v>1178.96</v>
      </c>
      <c r="R6446" s="10" t="s">
        <v>614</v>
      </c>
      <c r="S6446" s="10" t="s">
        <v>607</v>
      </c>
      <c r="T6446" s="59">
        <v>0.3</v>
      </c>
      <c r="U6446" s="10">
        <v>353.69</v>
      </c>
    </row>
    <row r="6447" spans="1:21" x14ac:dyDescent="0.3">
      <c r="A6447" s="10" t="s">
        <v>15596</v>
      </c>
      <c r="B6447" s="61">
        <v>45065</v>
      </c>
      <c r="C6447" s="10" t="s">
        <v>12942</v>
      </c>
      <c r="D6447" s="10" t="s">
        <v>15595</v>
      </c>
      <c r="E6447" s="10" t="s">
        <v>592</v>
      </c>
      <c r="F6447" s="10" t="s">
        <v>18</v>
      </c>
      <c r="G6447" s="10" t="s">
        <v>601</v>
      </c>
      <c r="H6447" s="10" t="s">
        <v>579</v>
      </c>
      <c r="I6447" s="10" t="s">
        <v>578</v>
      </c>
      <c r="J6447" s="10" t="s">
        <v>5457</v>
      </c>
      <c r="K6447" s="10" t="s">
        <v>14981</v>
      </c>
      <c r="L6447" s="10">
        <v>5</v>
      </c>
      <c r="M6447" s="10">
        <v>214.28</v>
      </c>
      <c r="N6447" s="10">
        <v>1071.4000000000001</v>
      </c>
      <c r="O6447" s="59">
        <v>0.05</v>
      </c>
      <c r="P6447" s="10">
        <v>53.57</v>
      </c>
      <c r="Q6447" s="10">
        <v>1017.83</v>
      </c>
      <c r="R6447" s="10" t="s">
        <v>586</v>
      </c>
      <c r="S6447" s="10" t="s">
        <v>564</v>
      </c>
      <c r="T6447" s="59">
        <v>0.15</v>
      </c>
      <c r="U6447" s="10">
        <v>152.66999999999999</v>
      </c>
    </row>
    <row r="6448" spans="1:21" x14ac:dyDescent="0.3">
      <c r="A6448" s="10" t="s">
        <v>15594</v>
      </c>
      <c r="B6448" s="61">
        <v>45231</v>
      </c>
      <c r="C6448" s="10" t="s">
        <v>6602</v>
      </c>
      <c r="D6448" s="10" t="s">
        <v>8981</v>
      </c>
      <c r="E6448" s="10" t="s">
        <v>571</v>
      </c>
      <c r="F6448" s="10" t="s">
        <v>570</v>
      </c>
      <c r="G6448" s="10" t="s">
        <v>569</v>
      </c>
      <c r="H6448" s="10" t="s">
        <v>544</v>
      </c>
      <c r="I6448" s="10" t="s">
        <v>610</v>
      </c>
      <c r="J6448" s="10" t="s">
        <v>15593</v>
      </c>
      <c r="K6448" s="10" t="s">
        <v>11324</v>
      </c>
      <c r="L6448" s="10">
        <v>5</v>
      </c>
      <c r="M6448" s="10">
        <v>248.14</v>
      </c>
      <c r="N6448" s="10">
        <v>1240.7</v>
      </c>
      <c r="O6448" s="59">
        <v>0.05</v>
      </c>
      <c r="P6448" s="10">
        <v>62.04</v>
      </c>
      <c r="Q6448" s="10">
        <v>1178.6600000000001</v>
      </c>
      <c r="R6448" s="10" t="s">
        <v>575</v>
      </c>
      <c r="S6448" s="10" t="s">
        <v>585</v>
      </c>
      <c r="T6448" s="59">
        <v>0.25</v>
      </c>
      <c r="U6448" s="10">
        <v>294.67</v>
      </c>
    </row>
    <row r="6449" spans="1:21" x14ac:dyDescent="0.3">
      <c r="A6449" s="10" t="s">
        <v>15592</v>
      </c>
      <c r="B6449" s="61">
        <v>45266</v>
      </c>
      <c r="C6449" s="10" t="s">
        <v>6540</v>
      </c>
      <c r="D6449" s="10" t="s">
        <v>15591</v>
      </c>
      <c r="E6449" s="10" t="s">
        <v>603</v>
      </c>
      <c r="F6449" s="10" t="s">
        <v>602</v>
      </c>
      <c r="G6449" s="10" t="s">
        <v>601</v>
      </c>
      <c r="H6449" s="10" t="s">
        <v>590</v>
      </c>
      <c r="I6449" s="10" t="s">
        <v>589</v>
      </c>
      <c r="J6449" s="10" t="s">
        <v>15590</v>
      </c>
      <c r="K6449" s="10" t="s">
        <v>15589</v>
      </c>
      <c r="L6449" s="10">
        <v>9</v>
      </c>
      <c r="M6449" s="10">
        <v>647.17999999999995</v>
      </c>
      <c r="N6449" s="10">
        <v>5824.62</v>
      </c>
      <c r="O6449" s="59">
        <v>0</v>
      </c>
      <c r="P6449" s="10">
        <v>0</v>
      </c>
      <c r="Q6449" s="10">
        <v>5824.62</v>
      </c>
      <c r="R6449" s="10" t="s">
        <v>565</v>
      </c>
      <c r="S6449" s="10" t="s">
        <v>585</v>
      </c>
      <c r="T6449" s="59">
        <v>0.15</v>
      </c>
      <c r="U6449" s="10">
        <v>873.69</v>
      </c>
    </row>
    <row r="6450" spans="1:21" x14ac:dyDescent="0.3">
      <c r="A6450" s="10" t="s">
        <v>15588</v>
      </c>
      <c r="B6450" s="61">
        <v>45072</v>
      </c>
      <c r="C6450" s="10" t="s">
        <v>15587</v>
      </c>
      <c r="D6450" s="10" t="s">
        <v>15586</v>
      </c>
      <c r="E6450" s="10" t="s">
        <v>571</v>
      </c>
      <c r="F6450" s="10" t="s">
        <v>685</v>
      </c>
      <c r="G6450" s="10" t="s">
        <v>601</v>
      </c>
      <c r="H6450" s="10" t="s">
        <v>579</v>
      </c>
      <c r="I6450" s="10" t="s">
        <v>711</v>
      </c>
      <c r="J6450" s="10" t="s">
        <v>6040</v>
      </c>
      <c r="K6450" s="10" t="s">
        <v>5281</v>
      </c>
      <c r="L6450" s="10">
        <v>2</v>
      </c>
      <c r="M6450" s="10">
        <v>348.16</v>
      </c>
      <c r="N6450" s="10">
        <v>696.32</v>
      </c>
      <c r="O6450" s="59">
        <v>0.05</v>
      </c>
      <c r="P6450" s="10">
        <v>34.82</v>
      </c>
      <c r="Q6450" s="10">
        <v>661.5</v>
      </c>
      <c r="R6450" s="10" t="s">
        <v>586</v>
      </c>
      <c r="S6450" s="10" t="s">
        <v>596</v>
      </c>
      <c r="T6450" s="59">
        <v>0.3</v>
      </c>
      <c r="U6450" s="10">
        <v>198.45</v>
      </c>
    </row>
    <row r="6451" spans="1:21" x14ac:dyDescent="0.3">
      <c r="A6451" s="10" t="s">
        <v>15585</v>
      </c>
      <c r="B6451" s="61">
        <v>45066</v>
      </c>
      <c r="C6451" s="10" t="s">
        <v>15584</v>
      </c>
      <c r="D6451" s="10" t="s">
        <v>15583</v>
      </c>
      <c r="E6451" s="10" t="s">
        <v>629</v>
      </c>
      <c r="F6451" s="10" t="s">
        <v>628</v>
      </c>
      <c r="G6451" s="10" t="s">
        <v>601</v>
      </c>
      <c r="H6451" s="10" t="s">
        <v>590</v>
      </c>
      <c r="I6451" s="10" t="s">
        <v>589</v>
      </c>
      <c r="J6451" s="10" t="s">
        <v>15582</v>
      </c>
      <c r="K6451" s="10" t="s">
        <v>8559</v>
      </c>
      <c r="L6451" s="10">
        <v>1</v>
      </c>
      <c r="M6451" s="10">
        <v>769.41</v>
      </c>
      <c r="N6451" s="10">
        <v>769.41</v>
      </c>
      <c r="O6451" s="59">
        <v>0.1</v>
      </c>
      <c r="P6451" s="10">
        <v>76.94</v>
      </c>
      <c r="Q6451" s="10">
        <v>692.47</v>
      </c>
      <c r="R6451" s="10" t="s">
        <v>586</v>
      </c>
      <c r="S6451" s="10" t="s">
        <v>607</v>
      </c>
      <c r="T6451" s="59">
        <v>0.3</v>
      </c>
      <c r="U6451" s="10">
        <v>207.74</v>
      </c>
    </row>
    <row r="6452" spans="1:21" x14ac:dyDescent="0.3">
      <c r="A6452" s="10" t="s">
        <v>15581</v>
      </c>
      <c r="B6452" s="61">
        <v>45070</v>
      </c>
      <c r="C6452" s="10" t="s">
        <v>12044</v>
      </c>
      <c r="D6452" s="10" t="s">
        <v>15580</v>
      </c>
      <c r="E6452" s="10" t="s">
        <v>629</v>
      </c>
      <c r="F6452" s="10" t="s">
        <v>628</v>
      </c>
      <c r="G6452" s="10" t="s">
        <v>601</v>
      </c>
      <c r="H6452" s="10" t="s">
        <v>579</v>
      </c>
      <c r="I6452" s="10" t="s">
        <v>578</v>
      </c>
      <c r="J6452" s="10" t="s">
        <v>15579</v>
      </c>
      <c r="K6452" s="10" t="s">
        <v>15578</v>
      </c>
      <c r="L6452" s="10">
        <v>10</v>
      </c>
      <c r="M6452" s="10">
        <v>680.43</v>
      </c>
      <c r="N6452" s="10">
        <v>6804.3</v>
      </c>
      <c r="O6452" s="59">
        <v>0.1</v>
      </c>
      <c r="P6452" s="10">
        <v>680.43</v>
      </c>
      <c r="Q6452" s="10">
        <v>6123.87</v>
      </c>
      <c r="R6452" s="10" t="s">
        <v>565</v>
      </c>
      <c r="S6452" s="10" t="s">
        <v>564</v>
      </c>
      <c r="T6452" s="59">
        <v>0.25</v>
      </c>
      <c r="U6452" s="10">
        <v>1530.97</v>
      </c>
    </row>
    <row r="6453" spans="1:21" x14ac:dyDescent="0.3">
      <c r="A6453" s="10" t="s">
        <v>15577</v>
      </c>
      <c r="B6453" s="61">
        <v>45334</v>
      </c>
      <c r="C6453" s="10" t="s">
        <v>3229</v>
      </c>
      <c r="D6453" s="10" t="s">
        <v>15576</v>
      </c>
      <c r="E6453" s="10" t="s">
        <v>571</v>
      </c>
      <c r="F6453" s="10" t="s">
        <v>685</v>
      </c>
      <c r="G6453" s="10" t="s">
        <v>601</v>
      </c>
      <c r="H6453" s="10" t="s">
        <v>590</v>
      </c>
      <c r="I6453" s="10" t="s">
        <v>748</v>
      </c>
      <c r="J6453" s="10" t="s">
        <v>15575</v>
      </c>
      <c r="K6453" s="10" t="s">
        <v>1001</v>
      </c>
      <c r="L6453" s="10">
        <v>8</v>
      </c>
      <c r="M6453" s="10">
        <v>966.82</v>
      </c>
      <c r="N6453" s="10">
        <v>7734.56</v>
      </c>
      <c r="O6453" s="59">
        <v>0.05</v>
      </c>
      <c r="P6453" s="10">
        <v>386.73</v>
      </c>
      <c r="Q6453" s="10">
        <v>7347.83</v>
      </c>
      <c r="R6453" s="10" t="s">
        <v>586</v>
      </c>
      <c r="S6453" s="10" t="s">
        <v>585</v>
      </c>
      <c r="T6453" s="59">
        <v>0.25</v>
      </c>
      <c r="U6453" s="10">
        <v>1836.96</v>
      </c>
    </row>
    <row r="6454" spans="1:21" x14ac:dyDescent="0.3">
      <c r="A6454" s="10" t="s">
        <v>15574</v>
      </c>
      <c r="B6454" s="61">
        <v>44936</v>
      </c>
      <c r="C6454" s="10" t="s">
        <v>2674</v>
      </c>
      <c r="D6454" s="10" t="s">
        <v>15573</v>
      </c>
      <c r="E6454" s="10" t="s">
        <v>592</v>
      </c>
      <c r="F6454" s="10" t="s">
        <v>18</v>
      </c>
      <c r="G6454" s="10" t="s">
        <v>601</v>
      </c>
      <c r="H6454" s="10" t="s">
        <v>590</v>
      </c>
      <c r="I6454" s="10" t="s">
        <v>635</v>
      </c>
      <c r="J6454" s="10" t="s">
        <v>15572</v>
      </c>
      <c r="K6454" s="10" t="s">
        <v>15571</v>
      </c>
      <c r="L6454" s="10">
        <v>10</v>
      </c>
      <c r="M6454" s="10">
        <v>108.42</v>
      </c>
      <c r="N6454" s="10">
        <v>1084.2</v>
      </c>
      <c r="O6454" s="59">
        <v>0.2</v>
      </c>
      <c r="P6454" s="10">
        <v>216.84</v>
      </c>
      <c r="Q6454" s="10">
        <v>867.36</v>
      </c>
      <c r="R6454" s="10" t="s">
        <v>565</v>
      </c>
      <c r="S6454" s="10" t="s">
        <v>596</v>
      </c>
      <c r="T6454" s="59">
        <v>0.25</v>
      </c>
      <c r="U6454" s="10">
        <v>216.84</v>
      </c>
    </row>
    <row r="6455" spans="1:21" x14ac:dyDescent="0.3">
      <c r="A6455" s="10" t="s">
        <v>15570</v>
      </c>
      <c r="B6455" s="61">
        <v>45035</v>
      </c>
      <c r="C6455" s="10" t="s">
        <v>11896</v>
      </c>
      <c r="D6455" s="10" t="s">
        <v>15569</v>
      </c>
      <c r="E6455" s="10" t="s">
        <v>571</v>
      </c>
      <c r="F6455" s="10" t="s">
        <v>570</v>
      </c>
      <c r="G6455" s="10" t="s">
        <v>601</v>
      </c>
      <c r="H6455" s="10" t="s">
        <v>579</v>
      </c>
      <c r="I6455" s="10" t="s">
        <v>722</v>
      </c>
      <c r="J6455" s="10" t="s">
        <v>15568</v>
      </c>
      <c r="K6455" s="10" t="s">
        <v>15567</v>
      </c>
      <c r="L6455" s="10">
        <v>4</v>
      </c>
      <c r="M6455" s="10">
        <v>479.64</v>
      </c>
      <c r="N6455" s="10">
        <v>1918.56</v>
      </c>
      <c r="O6455" s="59">
        <v>0.2</v>
      </c>
      <c r="P6455" s="10">
        <v>383.71</v>
      </c>
      <c r="Q6455" s="10">
        <v>1534.85</v>
      </c>
      <c r="R6455" s="10" t="s">
        <v>565</v>
      </c>
      <c r="S6455" s="10" t="s">
        <v>564</v>
      </c>
      <c r="T6455" s="59">
        <v>0.3</v>
      </c>
      <c r="U6455" s="10">
        <v>460.45</v>
      </c>
    </row>
    <row r="6456" spans="1:21" x14ac:dyDescent="0.3">
      <c r="A6456" s="10" t="s">
        <v>15566</v>
      </c>
      <c r="B6456" s="61">
        <v>45287</v>
      </c>
      <c r="C6456" s="10" t="s">
        <v>15565</v>
      </c>
      <c r="D6456" s="10" t="s">
        <v>15564</v>
      </c>
      <c r="E6456" s="10" t="s">
        <v>581</v>
      </c>
      <c r="F6456" s="10" t="s">
        <v>83</v>
      </c>
      <c r="G6456" s="10" t="s">
        <v>601</v>
      </c>
      <c r="H6456" s="10" t="s">
        <v>590</v>
      </c>
      <c r="I6456" s="10" t="s">
        <v>589</v>
      </c>
      <c r="J6456" s="10" t="s">
        <v>15563</v>
      </c>
      <c r="K6456" s="10" t="s">
        <v>2446</v>
      </c>
      <c r="L6456" s="10">
        <v>6</v>
      </c>
      <c r="M6456" s="10">
        <v>394.57</v>
      </c>
      <c r="N6456" s="10">
        <v>2367.42</v>
      </c>
      <c r="O6456" s="59">
        <v>0.2</v>
      </c>
      <c r="P6456" s="10">
        <v>473.48</v>
      </c>
      <c r="Q6456" s="10">
        <v>1893.94</v>
      </c>
      <c r="R6456" s="10" t="s">
        <v>575</v>
      </c>
      <c r="S6456" s="10" t="s">
        <v>607</v>
      </c>
      <c r="T6456" s="59">
        <v>0.25</v>
      </c>
      <c r="U6456" s="10">
        <v>473.49</v>
      </c>
    </row>
    <row r="6457" spans="1:21" x14ac:dyDescent="0.3">
      <c r="A6457" s="10" t="s">
        <v>15562</v>
      </c>
      <c r="B6457" s="61">
        <v>45125</v>
      </c>
      <c r="C6457" s="10" t="s">
        <v>3952</v>
      </c>
      <c r="D6457" s="10" t="s">
        <v>14943</v>
      </c>
      <c r="E6457" s="10" t="s">
        <v>581</v>
      </c>
      <c r="F6457" s="10" t="s">
        <v>7</v>
      </c>
      <c r="G6457" s="10" t="s">
        <v>569</v>
      </c>
      <c r="H6457" s="10" t="s">
        <v>544</v>
      </c>
      <c r="I6457" s="10" t="s">
        <v>610</v>
      </c>
      <c r="J6457" s="10" t="s">
        <v>6846</v>
      </c>
      <c r="K6457" s="10" t="s">
        <v>1245</v>
      </c>
      <c r="L6457" s="10">
        <v>5</v>
      </c>
      <c r="M6457" s="10">
        <v>700.4</v>
      </c>
      <c r="N6457" s="10">
        <v>3502</v>
      </c>
      <c r="O6457" s="59">
        <v>0.2</v>
      </c>
      <c r="P6457" s="10">
        <v>700.4</v>
      </c>
      <c r="Q6457" s="10">
        <v>2801.6</v>
      </c>
      <c r="R6457" s="10" t="s">
        <v>614</v>
      </c>
      <c r="S6457" s="10" t="s">
        <v>596</v>
      </c>
      <c r="T6457" s="59">
        <v>0.3</v>
      </c>
      <c r="U6457" s="10">
        <v>840.48</v>
      </c>
    </row>
    <row r="6458" spans="1:21" x14ac:dyDescent="0.3">
      <c r="A6458" s="10" t="s">
        <v>15561</v>
      </c>
      <c r="B6458" s="61">
        <v>45136</v>
      </c>
      <c r="C6458" s="10" t="s">
        <v>15560</v>
      </c>
      <c r="D6458" s="10" t="s">
        <v>15559</v>
      </c>
      <c r="E6458" s="10" t="s">
        <v>571</v>
      </c>
      <c r="F6458" s="10" t="s">
        <v>11</v>
      </c>
      <c r="G6458" s="10" t="s">
        <v>569</v>
      </c>
      <c r="H6458" s="10" t="s">
        <v>544</v>
      </c>
      <c r="I6458" s="10" t="s">
        <v>610</v>
      </c>
      <c r="J6458" s="10" t="s">
        <v>5386</v>
      </c>
      <c r="K6458" s="10" t="s">
        <v>1884</v>
      </c>
      <c r="L6458" s="10">
        <v>1</v>
      </c>
      <c r="M6458" s="10">
        <v>646.91</v>
      </c>
      <c r="N6458" s="10">
        <v>646.91</v>
      </c>
      <c r="O6458" s="59">
        <v>0.2</v>
      </c>
      <c r="P6458" s="10">
        <v>129.38</v>
      </c>
      <c r="Q6458" s="10">
        <v>517.53</v>
      </c>
      <c r="R6458" s="10" t="s">
        <v>614</v>
      </c>
      <c r="S6458" s="10" t="s">
        <v>596</v>
      </c>
      <c r="T6458" s="59">
        <v>0.15</v>
      </c>
      <c r="U6458" s="10">
        <v>77.63</v>
      </c>
    </row>
    <row r="6459" spans="1:21" x14ac:dyDescent="0.3">
      <c r="A6459" s="10" t="s">
        <v>15558</v>
      </c>
      <c r="B6459" s="61">
        <v>45049</v>
      </c>
      <c r="C6459" s="10" t="s">
        <v>13555</v>
      </c>
      <c r="D6459" s="10" t="s">
        <v>15557</v>
      </c>
      <c r="E6459" s="10" t="s">
        <v>571</v>
      </c>
      <c r="F6459" s="10" t="s">
        <v>570</v>
      </c>
      <c r="G6459" s="10" t="s">
        <v>569</v>
      </c>
      <c r="H6459" s="10" t="s">
        <v>579</v>
      </c>
      <c r="I6459" s="10" t="s">
        <v>722</v>
      </c>
      <c r="J6459" s="10" t="s">
        <v>1360</v>
      </c>
      <c r="K6459" s="10" t="s">
        <v>15556</v>
      </c>
      <c r="L6459" s="10">
        <v>10</v>
      </c>
      <c r="M6459" s="10">
        <v>986.02</v>
      </c>
      <c r="N6459" s="10">
        <v>9860.2000000000007</v>
      </c>
      <c r="O6459" s="59">
        <v>0</v>
      </c>
      <c r="P6459" s="10">
        <v>0</v>
      </c>
      <c r="Q6459" s="10">
        <v>9860.2000000000007</v>
      </c>
      <c r="R6459" s="10" t="s">
        <v>614</v>
      </c>
      <c r="S6459" s="10" t="s">
        <v>607</v>
      </c>
      <c r="T6459" s="59">
        <v>0.15</v>
      </c>
      <c r="U6459" s="10">
        <v>1479.03</v>
      </c>
    </row>
    <row r="6460" spans="1:21" x14ac:dyDescent="0.3">
      <c r="A6460" s="10" t="s">
        <v>15555</v>
      </c>
      <c r="B6460" s="61">
        <v>45113</v>
      </c>
      <c r="C6460" s="10" t="s">
        <v>15554</v>
      </c>
      <c r="D6460" s="10" t="s">
        <v>15553</v>
      </c>
      <c r="E6460" s="10" t="s">
        <v>592</v>
      </c>
      <c r="F6460" s="10" t="s">
        <v>652</v>
      </c>
      <c r="G6460" s="10" t="s">
        <v>601</v>
      </c>
      <c r="H6460" s="10" t="s">
        <v>600</v>
      </c>
      <c r="I6460" s="10" t="s">
        <v>599</v>
      </c>
      <c r="J6460" s="10" t="s">
        <v>15552</v>
      </c>
      <c r="K6460" s="10" t="s">
        <v>7431</v>
      </c>
      <c r="L6460" s="10">
        <v>3</v>
      </c>
      <c r="M6460" s="10">
        <v>820.38</v>
      </c>
      <c r="N6460" s="10">
        <v>2461.14</v>
      </c>
      <c r="O6460" s="59">
        <v>0</v>
      </c>
      <c r="P6460" s="10">
        <v>0</v>
      </c>
      <c r="Q6460" s="10">
        <v>2461.14</v>
      </c>
      <c r="R6460" s="10" t="s">
        <v>586</v>
      </c>
      <c r="S6460" s="10" t="s">
        <v>585</v>
      </c>
      <c r="T6460" s="59">
        <v>0.25</v>
      </c>
      <c r="U6460" s="10">
        <v>615.28</v>
      </c>
    </row>
    <row r="6461" spans="1:21" x14ac:dyDescent="0.3">
      <c r="A6461" s="10" t="s">
        <v>15551</v>
      </c>
      <c r="B6461" s="61">
        <v>45211</v>
      </c>
      <c r="C6461" s="10" t="s">
        <v>15550</v>
      </c>
      <c r="D6461" s="10" t="s">
        <v>15549</v>
      </c>
      <c r="E6461" s="10" t="s">
        <v>581</v>
      </c>
      <c r="F6461" s="10" t="s">
        <v>580</v>
      </c>
      <c r="G6461" s="10" t="s">
        <v>569</v>
      </c>
      <c r="H6461" s="10" t="s">
        <v>544</v>
      </c>
      <c r="I6461" s="10" t="s">
        <v>610</v>
      </c>
      <c r="J6461" s="10" t="s">
        <v>15548</v>
      </c>
      <c r="K6461" s="10" t="s">
        <v>15137</v>
      </c>
      <c r="L6461" s="10">
        <v>7</v>
      </c>
      <c r="M6461" s="10">
        <v>231.82</v>
      </c>
      <c r="N6461" s="10">
        <v>1622.74</v>
      </c>
      <c r="O6461" s="59">
        <v>0.1</v>
      </c>
      <c r="P6461" s="10">
        <v>162.27000000000001</v>
      </c>
      <c r="Q6461" s="10">
        <v>1460.47</v>
      </c>
      <c r="R6461" s="10" t="s">
        <v>586</v>
      </c>
      <c r="S6461" s="10" t="s">
        <v>596</v>
      </c>
      <c r="T6461" s="59">
        <v>0.3</v>
      </c>
      <c r="U6461" s="10">
        <v>438.14</v>
      </c>
    </row>
    <row r="6462" spans="1:21" x14ac:dyDescent="0.3">
      <c r="A6462" s="10" t="s">
        <v>15547</v>
      </c>
      <c r="B6462" s="61">
        <v>45196</v>
      </c>
      <c r="C6462" s="10" t="s">
        <v>15546</v>
      </c>
      <c r="D6462" s="10" t="s">
        <v>15545</v>
      </c>
      <c r="E6462" s="10" t="s">
        <v>603</v>
      </c>
      <c r="F6462" s="10" t="s">
        <v>602</v>
      </c>
      <c r="G6462" s="10" t="s">
        <v>601</v>
      </c>
      <c r="H6462" s="10" t="s">
        <v>590</v>
      </c>
      <c r="I6462" s="10" t="s">
        <v>748</v>
      </c>
      <c r="J6462" s="10" t="s">
        <v>10323</v>
      </c>
      <c r="K6462" s="10" t="s">
        <v>15544</v>
      </c>
      <c r="L6462" s="10">
        <v>10</v>
      </c>
      <c r="M6462" s="10">
        <v>264.27999999999997</v>
      </c>
      <c r="N6462" s="10">
        <v>2642.8</v>
      </c>
      <c r="O6462" s="59">
        <v>0.05</v>
      </c>
      <c r="P6462" s="10">
        <v>132.13999999999999</v>
      </c>
      <c r="Q6462" s="10">
        <v>2510.66</v>
      </c>
      <c r="R6462" s="10" t="s">
        <v>565</v>
      </c>
      <c r="S6462" s="10" t="s">
        <v>564</v>
      </c>
      <c r="T6462" s="59">
        <v>0.25</v>
      </c>
      <c r="U6462" s="10">
        <v>627.66</v>
      </c>
    </row>
    <row r="6463" spans="1:21" x14ac:dyDescent="0.3">
      <c r="A6463" s="10" t="s">
        <v>15543</v>
      </c>
      <c r="B6463" s="61">
        <v>45357</v>
      </c>
      <c r="C6463" s="10" t="s">
        <v>15542</v>
      </c>
      <c r="D6463" s="10" t="s">
        <v>15541</v>
      </c>
      <c r="E6463" s="10" t="s">
        <v>571</v>
      </c>
      <c r="F6463" s="10" t="s">
        <v>11</v>
      </c>
      <c r="G6463" s="10" t="s">
        <v>601</v>
      </c>
      <c r="H6463" s="10" t="s">
        <v>579</v>
      </c>
      <c r="I6463" s="10" t="s">
        <v>711</v>
      </c>
      <c r="J6463" s="10" t="s">
        <v>15540</v>
      </c>
      <c r="K6463" s="10" t="s">
        <v>8358</v>
      </c>
      <c r="L6463" s="10">
        <v>3</v>
      </c>
      <c r="M6463" s="10">
        <v>667.22</v>
      </c>
      <c r="N6463" s="10">
        <v>2001.66</v>
      </c>
      <c r="O6463" s="59">
        <v>0.2</v>
      </c>
      <c r="P6463" s="10">
        <v>400.33</v>
      </c>
      <c r="Q6463" s="10">
        <v>1601.33</v>
      </c>
      <c r="R6463" s="10" t="s">
        <v>565</v>
      </c>
      <c r="S6463" s="10" t="s">
        <v>564</v>
      </c>
      <c r="T6463" s="59">
        <v>0.15</v>
      </c>
      <c r="U6463" s="10">
        <v>240.2</v>
      </c>
    </row>
    <row r="6464" spans="1:21" x14ac:dyDescent="0.3">
      <c r="A6464" s="10" t="s">
        <v>15539</v>
      </c>
      <c r="B6464" s="61">
        <v>45248</v>
      </c>
      <c r="C6464" s="10" t="s">
        <v>15538</v>
      </c>
      <c r="D6464" s="10" t="s">
        <v>15537</v>
      </c>
      <c r="E6464" s="10" t="s">
        <v>629</v>
      </c>
      <c r="F6464" s="10" t="s">
        <v>759</v>
      </c>
      <c r="G6464" s="10" t="s">
        <v>569</v>
      </c>
      <c r="H6464" s="10" t="s">
        <v>579</v>
      </c>
      <c r="I6464" s="10" t="s">
        <v>722</v>
      </c>
      <c r="J6464" s="10" t="s">
        <v>859</v>
      </c>
      <c r="K6464" s="10" t="s">
        <v>15536</v>
      </c>
      <c r="L6464" s="10">
        <v>9</v>
      </c>
      <c r="M6464" s="10">
        <v>218.46</v>
      </c>
      <c r="N6464" s="10">
        <v>1966.14</v>
      </c>
      <c r="O6464" s="59">
        <v>0.05</v>
      </c>
      <c r="P6464" s="10">
        <v>98.31</v>
      </c>
      <c r="Q6464" s="10">
        <v>1867.83</v>
      </c>
      <c r="R6464" s="10" t="s">
        <v>565</v>
      </c>
      <c r="S6464" s="10" t="s">
        <v>596</v>
      </c>
      <c r="T6464" s="59">
        <v>0.25</v>
      </c>
      <c r="U6464" s="10">
        <v>466.96</v>
      </c>
    </row>
    <row r="6465" spans="1:21" x14ac:dyDescent="0.3">
      <c r="A6465" s="10" t="s">
        <v>15535</v>
      </c>
      <c r="B6465" s="61">
        <v>45289</v>
      </c>
      <c r="C6465" s="10" t="s">
        <v>4718</v>
      </c>
      <c r="D6465" s="10" t="s">
        <v>1516</v>
      </c>
      <c r="E6465" s="10" t="s">
        <v>603</v>
      </c>
      <c r="F6465" s="10" t="s">
        <v>602</v>
      </c>
      <c r="G6465" s="10" t="s">
        <v>569</v>
      </c>
      <c r="H6465" s="10" t="s">
        <v>600</v>
      </c>
      <c r="I6465" s="10" t="s">
        <v>599</v>
      </c>
      <c r="J6465" s="10" t="s">
        <v>6793</v>
      </c>
      <c r="K6465" s="10" t="s">
        <v>10621</v>
      </c>
      <c r="L6465" s="10">
        <v>4</v>
      </c>
      <c r="M6465" s="10">
        <v>745.19</v>
      </c>
      <c r="N6465" s="10">
        <v>2980.76</v>
      </c>
      <c r="O6465" s="59">
        <v>0.05</v>
      </c>
      <c r="P6465" s="10">
        <v>149.04</v>
      </c>
      <c r="Q6465" s="10">
        <v>2831.72</v>
      </c>
      <c r="R6465" s="10" t="s">
        <v>586</v>
      </c>
      <c r="S6465" s="10" t="s">
        <v>596</v>
      </c>
      <c r="T6465" s="59">
        <v>0.15</v>
      </c>
      <c r="U6465" s="10">
        <v>424.76</v>
      </c>
    </row>
    <row r="6466" spans="1:21" x14ac:dyDescent="0.3">
      <c r="A6466" s="10" t="s">
        <v>15534</v>
      </c>
      <c r="B6466" s="61">
        <v>44959</v>
      </c>
      <c r="C6466" s="10" t="s">
        <v>6783</v>
      </c>
      <c r="D6466" s="10" t="s">
        <v>15533</v>
      </c>
      <c r="E6466" s="10" t="s">
        <v>629</v>
      </c>
      <c r="F6466" s="10" t="s">
        <v>790</v>
      </c>
      <c r="G6466" s="10" t="s">
        <v>569</v>
      </c>
      <c r="H6466" s="10" t="s">
        <v>544</v>
      </c>
      <c r="I6466" s="10" t="s">
        <v>568</v>
      </c>
      <c r="J6466" s="10" t="s">
        <v>4174</v>
      </c>
      <c r="K6466" s="10" t="s">
        <v>15532</v>
      </c>
      <c r="L6466" s="10">
        <v>4</v>
      </c>
      <c r="M6466" s="10">
        <v>221.32</v>
      </c>
      <c r="N6466" s="10">
        <v>885.28</v>
      </c>
      <c r="O6466" s="59">
        <v>0</v>
      </c>
      <c r="P6466" s="10">
        <v>0</v>
      </c>
      <c r="Q6466" s="10">
        <v>885.28</v>
      </c>
      <c r="R6466" s="10" t="s">
        <v>565</v>
      </c>
      <c r="S6466" s="10" t="s">
        <v>596</v>
      </c>
      <c r="T6466" s="59">
        <v>0.25</v>
      </c>
      <c r="U6466" s="10">
        <v>221.32</v>
      </c>
    </row>
    <row r="6467" spans="1:21" x14ac:dyDescent="0.3">
      <c r="A6467" s="10" t="s">
        <v>15531</v>
      </c>
      <c r="B6467" s="61">
        <v>45275</v>
      </c>
      <c r="C6467" s="10" t="s">
        <v>15530</v>
      </c>
      <c r="D6467" s="10" t="s">
        <v>15529</v>
      </c>
      <c r="E6467" s="10" t="s">
        <v>592</v>
      </c>
      <c r="F6467" s="10" t="s">
        <v>18</v>
      </c>
      <c r="G6467" s="10" t="s">
        <v>569</v>
      </c>
      <c r="H6467" s="10" t="s">
        <v>600</v>
      </c>
      <c r="I6467" s="10" t="s">
        <v>599</v>
      </c>
      <c r="J6467" s="10" t="s">
        <v>6796</v>
      </c>
      <c r="K6467" s="10" t="s">
        <v>10730</v>
      </c>
      <c r="L6467" s="10">
        <v>3</v>
      </c>
      <c r="M6467" s="10">
        <v>168.58</v>
      </c>
      <c r="N6467" s="10">
        <v>505.74</v>
      </c>
      <c r="O6467" s="59">
        <v>0.1</v>
      </c>
      <c r="P6467" s="10">
        <v>50.57</v>
      </c>
      <c r="Q6467" s="10">
        <v>455.17</v>
      </c>
      <c r="R6467" s="10" t="s">
        <v>565</v>
      </c>
      <c r="S6467" s="10" t="s">
        <v>596</v>
      </c>
      <c r="T6467" s="59">
        <v>0.15</v>
      </c>
      <c r="U6467" s="10">
        <v>68.28</v>
      </c>
    </row>
    <row r="6468" spans="1:21" x14ac:dyDescent="0.3">
      <c r="A6468" s="10" t="s">
        <v>15528</v>
      </c>
      <c r="B6468" s="61">
        <v>45005</v>
      </c>
      <c r="C6468" s="10" t="s">
        <v>15527</v>
      </c>
      <c r="D6468" s="10" t="s">
        <v>11111</v>
      </c>
      <c r="E6468" s="10" t="s">
        <v>571</v>
      </c>
      <c r="F6468" s="10" t="s">
        <v>685</v>
      </c>
      <c r="G6468" s="10" t="s">
        <v>569</v>
      </c>
      <c r="H6468" s="10" t="s">
        <v>600</v>
      </c>
      <c r="I6468" s="10" t="s">
        <v>627</v>
      </c>
      <c r="J6468" s="10" t="s">
        <v>1201</v>
      </c>
      <c r="K6468" s="10" t="s">
        <v>15526</v>
      </c>
      <c r="L6468" s="10">
        <v>1</v>
      </c>
      <c r="M6468" s="10">
        <v>634.05999999999995</v>
      </c>
      <c r="N6468" s="10">
        <v>634.05999999999995</v>
      </c>
      <c r="O6468" s="59">
        <v>0</v>
      </c>
      <c r="P6468" s="10">
        <v>0</v>
      </c>
      <c r="Q6468" s="10">
        <v>634.05999999999995</v>
      </c>
      <c r="R6468" s="10" t="s">
        <v>575</v>
      </c>
      <c r="S6468" s="10" t="s">
        <v>596</v>
      </c>
      <c r="T6468" s="59">
        <v>0.15</v>
      </c>
      <c r="U6468" s="10">
        <v>95.11</v>
      </c>
    </row>
    <row r="6469" spans="1:21" x14ac:dyDescent="0.3">
      <c r="A6469" s="10" t="s">
        <v>15525</v>
      </c>
      <c r="B6469" s="61">
        <v>45162</v>
      </c>
      <c r="C6469" s="10" t="s">
        <v>8025</v>
      </c>
      <c r="D6469" s="10" t="s">
        <v>15524</v>
      </c>
      <c r="E6469" s="10" t="s">
        <v>603</v>
      </c>
      <c r="F6469" s="10" t="s">
        <v>658</v>
      </c>
      <c r="G6469" s="10" t="s">
        <v>601</v>
      </c>
      <c r="H6469" s="10" t="s">
        <v>600</v>
      </c>
      <c r="I6469" s="10" t="s">
        <v>627</v>
      </c>
      <c r="J6469" s="10" t="s">
        <v>10071</v>
      </c>
      <c r="K6469" s="10" t="s">
        <v>15523</v>
      </c>
      <c r="L6469" s="10">
        <v>5</v>
      </c>
      <c r="M6469" s="10">
        <v>543.84</v>
      </c>
      <c r="N6469" s="10">
        <v>2719.2</v>
      </c>
      <c r="O6469" s="59">
        <v>0.05</v>
      </c>
      <c r="P6469" s="10">
        <v>135.96</v>
      </c>
      <c r="Q6469" s="10">
        <v>2583.2399999999998</v>
      </c>
      <c r="R6469" s="10" t="s">
        <v>575</v>
      </c>
      <c r="S6469" s="10" t="s">
        <v>607</v>
      </c>
      <c r="T6469" s="59">
        <v>0.25</v>
      </c>
      <c r="U6469" s="10">
        <v>645.80999999999995</v>
      </c>
    </row>
    <row r="6470" spans="1:21" x14ac:dyDescent="0.3">
      <c r="A6470" s="10" t="s">
        <v>15522</v>
      </c>
      <c r="B6470" s="61">
        <v>45261</v>
      </c>
      <c r="C6470" s="10" t="s">
        <v>13629</v>
      </c>
      <c r="D6470" s="10" t="s">
        <v>15521</v>
      </c>
      <c r="E6470" s="10" t="s">
        <v>581</v>
      </c>
      <c r="F6470" s="10" t="s">
        <v>83</v>
      </c>
      <c r="G6470" s="10" t="s">
        <v>569</v>
      </c>
      <c r="H6470" s="10" t="s">
        <v>600</v>
      </c>
      <c r="I6470" s="10" t="s">
        <v>599</v>
      </c>
      <c r="J6470" s="10" t="s">
        <v>15520</v>
      </c>
      <c r="K6470" s="10" t="s">
        <v>14762</v>
      </c>
      <c r="L6470" s="10">
        <v>3</v>
      </c>
      <c r="M6470" s="10">
        <v>480.21</v>
      </c>
      <c r="N6470" s="10">
        <v>1440.63</v>
      </c>
      <c r="O6470" s="59">
        <v>0.05</v>
      </c>
      <c r="P6470" s="10">
        <v>72.03</v>
      </c>
      <c r="Q6470" s="10">
        <v>1368.6</v>
      </c>
      <c r="R6470" s="10" t="s">
        <v>565</v>
      </c>
      <c r="S6470" s="10" t="s">
        <v>585</v>
      </c>
      <c r="T6470" s="59">
        <v>0.25</v>
      </c>
      <c r="U6470" s="10">
        <v>342.15</v>
      </c>
    </row>
    <row r="6471" spans="1:21" x14ac:dyDescent="0.3">
      <c r="A6471" s="10" t="s">
        <v>15519</v>
      </c>
      <c r="B6471" s="61">
        <v>45173</v>
      </c>
      <c r="C6471" s="10" t="s">
        <v>15518</v>
      </c>
      <c r="D6471" s="10" t="s">
        <v>15517</v>
      </c>
      <c r="E6471" s="10" t="s">
        <v>581</v>
      </c>
      <c r="F6471" s="10" t="s">
        <v>83</v>
      </c>
      <c r="G6471" s="10" t="s">
        <v>601</v>
      </c>
      <c r="H6471" s="10" t="s">
        <v>544</v>
      </c>
      <c r="I6471" s="10" t="s">
        <v>10</v>
      </c>
      <c r="J6471" s="10" t="s">
        <v>15516</v>
      </c>
      <c r="K6471" s="10" t="s">
        <v>15515</v>
      </c>
      <c r="L6471" s="10">
        <v>5</v>
      </c>
      <c r="M6471" s="10">
        <v>843.9</v>
      </c>
      <c r="N6471" s="10">
        <v>4219.5</v>
      </c>
      <c r="O6471" s="59">
        <v>0.1</v>
      </c>
      <c r="P6471" s="10">
        <v>421.95</v>
      </c>
      <c r="Q6471" s="10">
        <v>3797.55</v>
      </c>
      <c r="R6471" s="10" t="s">
        <v>565</v>
      </c>
      <c r="S6471" s="10" t="s">
        <v>596</v>
      </c>
      <c r="T6471" s="59">
        <v>0.3</v>
      </c>
      <c r="U6471" s="10">
        <v>1139.27</v>
      </c>
    </row>
    <row r="6472" spans="1:21" x14ac:dyDescent="0.3">
      <c r="A6472" s="10" t="s">
        <v>15514</v>
      </c>
      <c r="B6472" s="61">
        <v>45093</v>
      </c>
      <c r="C6472" s="10" t="s">
        <v>15513</v>
      </c>
      <c r="D6472" s="10" t="s">
        <v>15512</v>
      </c>
      <c r="E6472" s="10" t="s">
        <v>629</v>
      </c>
      <c r="F6472" s="10" t="s">
        <v>628</v>
      </c>
      <c r="G6472" s="10" t="s">
        <v>569</v>
      </c>
      <c r="H6472" s="10" t="s">
        <v>590</v>
      </c>
      <c r="I6472" s="10" t="s">
        <v>748</v>
      </c>
      <c r="J6472" s="10" t="s">
        <v>15511</v>
      </c>
      <c r="K6472" s="10" t="s">
        <v>15510</v>
      </c>
      <c r="L6472" s="10">
        <v>1</v>
      </c>
      <c r="M6472" s="10">
        <v>454.08</v>
      </c>
      <c r="N6472" s="10">
        <v>454.08</v>
      </c>
      <c r="O6472" s="59">
        <v>0.2</v>
      </c>
      <c r="P6472" s="10">
        <v>90.82</v>
      </c>
      <c r="Q6472" s="10">
        <v>363.26</v>
      </c>
      <c r="R6472" s="10" t="s">
        <v>614</v>
      </c>
      <c r="S6472" s="10" t="s">
        <v>564</v>
      </c>
      <c r="T6472" s="59">
        <v>0.3</v>
      </c>
      <c r="U6472" s="10">
        <v>108.98</v>
      </c>
    </row>
    <row r="6473" spans="1:21" x14ac:dyDescent="0.3">
      <c r="A6473" s="10" t="s">
        <v>15509</v>
      </c>
      <c r="B6473" s="61">
        <v>45345</v>
      </c>
      <c r="C6473" s="10" t="s">
        <v>13810</v>
      </c>
      <c r="D6473" s="10" t="s">
        <v>15508</v>
      </c>
      <c r="E6473" s="10" t="s">
        <v>603</v>
      </c>
      <c r="F6473" s="10" t="s">
        <v>636</v>
      </c>
      <c r="G6473" s="10" t="s">
        <v>601</v>
      </c>
      <c r="H6473" s="10" t="s">
        <v>579</v>
      </c>
      <c r="I6473" s="10" t="s">
        <v>578</v>
      </c>
      <c r="J6473" s="10" t="s">
        <v>15507</v>
      </c>
      <c r="K6473" s="10" t="s">
        <v>15506</v>
      </c>
      <c r="L6473" s="10">
        <v>10</v>
      </c>
      <c r="M6473" s="10">
        <v>158.13999999999999</v>
      </c>
      <c r="N6473" s="10">
        <v>1581.4</v>
      </c>
      <c r="O6473" s="59">
        <v>0.05</v>
      </c>
      <c r="P6473" s="10">
        <v>79.069999999999993</v>
      </c>
      <c r="Q6473" s="10">
        <v>1502.33</v>
      </c>
      <c r="R6473" s="10" t="s">
        <v>586</v>
      </c>
      <c r="S6473" s="10" t="s">
        <v>596</v>
      </c>
      <c r="T6473" s="59">
        <v>0.25</v>
      </c>
      <c r="U6473" s="10">
        <v>375.58</v>
      </c>
    </row>
    <row r="6474" spans="1:21" x14ac:dyDescent="0.3">
      <c r="A6474" s="10" t="s">
        <v>15505</v>
      </c>
      <c r="B6474" s="61">
        <v>45132</v>
      </c>
      <c r="C6474" s="10" t="s">
        <v>10250</v>
      </c>
      <c r="D6474" s="10" t="s">
        <v>15504</v>
      </c>
      <c r="E6474" s="10" t="s">
        <v>629</v>
      </c>
      <c r="F6474" s="10" t="s">
        <v>628</v>
      </c>
      <c r="G6474" s="10" t="s">
        <v>601</v>
      </c>
      <c r="H6474" s="10" t="s">
        <v>544</v>
      </c>
      <c r="I6474" s="10" t="s">
        <v>10</v>
      </c>
      <c r="J6474" s="10" t="s">
        <v>15503</v>
      </c>
      <c r="K6474" s="10" t="s">
        <v>15502</v>
      </c>
      <c r="L6474" s="10">
        <v>9</v>
      </c>
      <c r="M6474" s="10">
        <v>987.83</v>
      </c>
      <c r="N6474" s="10">
        <v>8890.4699999999993</v>
      </c>
      <c r="O6474" s="59">
        <v>0.05</v>
      </c>
      <c r="P6474" s="10">
        <v>444.52</v>
      </c>
      <c r="Q6474" s="10">
        <v>8445.9500000000007</v>
      </c>
      <c r="R6474" s="10" t="s">
        <v>586</v>
      </c>
      <c r="S6474" s="10" t="s">
        <v>585</v>
      </c>
      <c r="T6474" s="59">
        <v>0.3</v>
      </c>
      <c r="U6474" s="10">
        <v>2533.79</v>
      </c>
    </row>
    <row r="6475" spans="1:21" x14ac:dyDescent="0.3">
      <c r="A6475" s="10" t="s">
        <v>15501</v>
      </c>
      <c r="B6475" s="61">
        <v>45295</v>
      </c>
      <c r="C6475" s="10" t="s">
        <v>15500</v>
      </c>
      <c r="D6475" s="10" t="s">
        <v>4058</v>
      </c>
      <c r="E6475" s="10" t="s">
        <v>603</v>
      </c>
      <c r="F6475" s="10" t="s">
        <v>636</v>
      </c>
      <c r="G6475" s="10" t="s">
        <v>601</v>
      </c>
      <c r="H6475" s="10" t="s">
        <v>544</v>
      </c>
      <c r="I6475" s="10" t="s">
        <v>610</v>
      </c>
      <c r="J6475" s="10" t="s">
        <v>13207</v>
      </c>
      <c r="K6475" s="10" t="s">
        <v>4850</v>
      </c>
      <c r="L6475" s="10">
        <v>5</v>
      </c>
      <c r="M6475" s="10">
        <v>719.92</v>
      </c>
      <c r="N6475" s="10">
        <v>3599.6</v>
      </c>
      <c r="O6475" s="59">
        <v>0.1</v>
      </c>
      <c r="P6475" s="10">
        <v>359.96</v>
      </c>
      <c r="Q6475" s="10">
        <v>3239.64</v>
      </c>
      <c r="R6475" s="10" t="s">
        <v>586</v>
      </c>
      <c r="S6475" s="10" t="s">
        <v>596</v>
      </c>
      <c r="T6475" s="59">
        <v>0.3</v>
      </c>
      <c r="U6475" s="10">
        <v>971.89</v>
      </c>
    </row>
    <row r="6476" spans="1:21" x14ac:dyDescent="0.3">
      <c r="A6476" s="10" t="s">
        <v>15499</v>
      </c>
      <c r="B6476" s="61">
        <v>45166</v>
      </c>
      <c r="C6476" s="10" t="s">
        <v>15498</v>
      </c>
      <c r="D6476" s="10" t="s">
        <v>15497</v>
      </c>
      <c r="E6476" s="10" t="s">
        <v>603</v>
      </c>
      <c r="F6476" s="10" t="s">
        <v>658</v>
      </c>
      <c r="G6476" s="10" t="s">
        <v>569</v>
      </c>
      <c r="H6476" s="10" t="s">
        <v>590</v>
      </c>
      <c r="I6476" s="10" t="s">
        <v>589</v>
      </c>
      <c r="J6476" s="10" t="s">
        <v>5840</v>
      </c>
      <c r="K6476" s="10" t="s">
        <v>15496</v>
      </c>
      <c r="L6476" s="10">
        <v>9</v>
      </c>
      <c r="M6476" s="10">
        <v>304.61</v>
      </c>
      <c r="N6476" s="10">
        <v>2741.49</v>
      </c>
      <c r="O6476" s="59">
        <v>0.05</v>
      </c>
      <c r="P6476" s="10">
        <v>137.07</v>
      </c>
      <c r="Q6476" s="10">
        <v>2604.42</v>
      </c>
      <c r="R6476" s="10" t="s">
        <v>614</v>
      </c>
      <c r="S6476" s="10" t="s">
        <v>564</v>
      </c>
      <c r="T6476" s="59">
        <v>0.3</v>
      </c>
      <c r="U6476" s="10">
        <v>781.33</v>
      </c>
    </row>
    <row r="6477" spans="1:21" x14ac:dyDescent="0.3">
      <c r="A6477" s="10" t="s">
        <v>15495</v>
      </c>
      <c r="B6477" s="61">
        <v>45037</v>
      </c>
      <c r="C6477" s="10" t="s">
        <v>643</v>
      </c>
      <c r="D6477" s="10" t="s">
        <v>15494</v>
      </c>
      <c r="E6477" s="10" t="s">
        <v>603</v>
      </c>
      <c r="F6477" s="10" t="s">
        <v>602</v>
      </c>
      <c r="G6477" s="10" t="s">
        <v>569</v>
      </c>
      <c r="H6477" s="10" t="s">
        <v>600</v>
      </c>
      <c r="I6477" s="10" t="s">
        <v>599</v>
      </c>
      <c r="J6477" s="10" t="s">
        <v>15493</v>
      </c>
      <c r="K6477" s="10" t="s">
        <v>15492</v>
      </c>
      <c r="L6477" s="10">
        <v>2</v>
      </c>
      <c r="M6477" s="10">
        <v>769.52</v>
      </c>
      <c r="N6477" s="10">
        <v>1539.04</v>
      </c>
      <c r="O6477" s="59">
        <v>0</v>
      </c>
      <c r="P6477" s="10">
        <v>0</v>
      </c>
      <c r="Q6477" s="10">
        <v>1539.04</v>
      </c>
      <c r="R6477" s="10" t="s">
        <v>565</v>
      </c>
      <c r="S6477" s="10" t="s">
        <v>564</v>
      </c>
      <c r="T6477" s="59">
        <v>0.25</v>
      </c>
      <c r="U6477" s="10">
        <v>384.76</v>
      </c>
    </row>
    <row r="6478" spans="1:21" x14ac:dyDescent="0.3">
      <c r="A6478" s="10" t="s">
        <v>15491</v>
      </c>
      <c r="B6478" s="61">
        <v>45103</v>
      </c>
      <c r="C6478" s="10" t="s">
        <v>945</v>
      </c>
      <c r="D6478" s="10" t="s">
        <v>15490</v>
      </c>
      <c r="E6478" s="10" t="s">
        <v>571</v>
      </c>
      <c r="F6478" s="10" t="s">
        <v>685</v>
      </c>
      <c r="G6478" s="10" t="s">
        <v>601</v>
      </c>
      <c r="H6478" s="10" t="s">
        <v>590</v>
      </c>
      <c r="I6478" s="10" t="s">
        <v>589</v>
      </c>
      <c r="J6478" s="10" t="s">
        <v>10607</v>
      </c>
      <c r="K6478" s="10" t="s">
        <v>15489</v>
      </c>
      <c r="L6478" s="10">
        <v>8</v>
      </c>
      <c r="M6478" s="10">
        <v>797.73</v>
      </c>
      <c r="N6478" s="10">
        <v>6381.84</v>
      </c>
      <c r="O6478" s="59">
        <v>0.2</v>
      </c>
      <c r="P6478" s="10">
        <v>1276.3699999999999</v>
      </c>
      <c r="Q6478" s="10">
        <v>5105.47</v>
      </c>
      <c r="R6478" s="10" t="s">
        <v>614</v>
      </c>
      <c r="S6478" s="10" t="s">
        <v>564</v>
      </c>
      <c r="T6478" s="59">
        <v>0.25</v>
      </c>
      <c r="U6478" s="10">
        <v>1276.3699999999999</v>
      </c>
    </row>
    <row r="6479" spans="1:21" x14ac:dyDescent="0.3">
      <c r="A6479" s="10" t="s">
        <v>15488</v>
      </c>
      <c r="B6479" s="61">
        <v>45338</v>
      </c>
      <c r="C6479" s="10" t="s">
        <v>15487</v>
      </c>
      <c r="D6479" s="10" t="s">
        <v>5733</v>
      </c>
      <c r="E6479" s="10" t="s">
        <v>592</v>
      </c>
      <c r="F6479" s="10" t="s">
        <v>18</v>
      </c>
      <c r="G6479" s="10" t="s">
        <v>569</v>
      </c>
      <c r="H6479" s="10" t="s">
        <v>579</v>
      </c>
      <c r="I6479" s="10" t="s">
        <v>578</v>
      </c>
      <c r="J6479" s="10" t="s">
        <v>15486</v>
      </c>
      <c r="K6479" s="10" t="s">
        <v>6365</v>
      </c>
      <c r="L6479" s="10">
        <v>3</v>
      </c>
      <c r="M6479" s="10">
        <v>742.12</v>
      </c>
      <c r="N6479" s="10">
        <v>2226.36</v>
      </c>
      <c r="O6479" s="59">
        <v>0</v>
      </c>
      <c r="P6479" s="10">
        <v>0</v>
      </c>
      <c r="Q6479" s="10">
        <v>2226.36</v>
      </c>
      <c r="R6479" s="10" t="s">
        <v>575</v>
      </c>
      <c r="S6479" s="10" t="s">
        <v>564</v>
      </c>
      <c r="T6479" s="59">
        <v>0.25</v>
      </c>
      <c r="U6479" s="10">
        <v>556.59</v>
      </c>
    </row>
    <row r="6480" spans="1:21" x14ac:dyDescent="0.3">
      <c r="A6480" s="10" t="s">
        <v>15485</v>
      </c>
      <c r="B6480" s="61">
        <v>45005</v>
      </c>
      <c r="C6480" s="10" t="s">
        <v>638</v>
      </c>
      <c r="D6480" s="10" t="s">
        <v>13059</v>
      </c>
      <c r="E6480" s="10" t="s">
        <v>592</v>
      </c>
      <c r="F6480" s="10" t="s">
        <v>652</v>
      </c>
      <c r="G6480" s="10" t="s">
        <v>601</v>
      </c>
      <c r="H6480" s="10" t="s">
        <v>590</v>
      </c>
      <c r="I6480" s="10" t="s">
        <v>748</v>
      </c>
      <c r="J6480" s="10" t="s">
        <v>14580</v>
      </c>
      <c r="K6480" s="10" t="s">
        <v>9557</v>
      </c>
      <c r="L6480" s="10">
        <v>9</v>
      </c>
      <c r="M6480" s="10">
        <v>943.04</v>
      </c>
      <c r="N6480" s="10">
        <v>8487.36</v>
      </c>
      <c r="O6480" s="59">
        <v>0.1</v>
      </c>
      <c r="P6480" s="10">
        <v>848.74</v>
      </c>
      <c r="Q6480" s="10">
        <v>7638.62</v>
      </c>
      <c r="R6480" s="10" t="s">
        <v>565</v>
      </c>
      <c r="S6480" s="10" t="s">
        <v>585</v>
      </c>
      <c r="T6480" s="59">
        <v>0.15</v>
      </c>
      <c r="U6480" s="10">
        <v>1145.79</v>
      </c>
    </row>
    <row r="6481" spans="1:21" x14ac:dyDescent="0.3">
      <c r="A6481" s="10" t="s">
        <v>15484</v>
      </c>
      <c r="B6481" s="61">
        <v>44941</v>
      </c>
      <c r="C6481" s="10" t="s">
        <v>15483</v>
      </c>
      <c r="D6481" s="10" t="s">
        <v>15482</v>
      </c>
      <c r="E6481" s="10" t="s">
        <v>629</v>
      </c>
      <c r="F6481" s="10" t="s">
        <v>790</v>
      </c>
      <c r="G6481" s="10" t="s">
        <v>569</v>
      </c>
      <c r="H6481" s="10" t="s">
        <v>544</v>
      </c>
      <c r="I6481" s="10" t="s">
        <v>10</v>
      </c>
      <c r="J6481" s="10" t="s">
        <v>15481</v>
      </c>
      <c r="K6481" s="10" t="s">
        <v>15480</v>
      </c>
      <c r="L6481" s="10">
        <v>6</v>
      </c>
      <c r="M6481" s="10">
        <v>445.65</v>
      </c>
      <c r="N6481" s="10">
        <v>2673.9</v>
      </c>
      <c r="O6481" s="59">
        <v>0.1</v>
      </c>
      <c r="P6481" s="10">
        <v>267.39</v>
      </c>
      <c r="Q6481" s="10">
        <v>2406.5100000000002</v>
      </c>
      <c r="R6481" s="10" t="s">
        <v>575</v>
      </c>
      <c r="S6481" s="10" t="s">
        <v>564</v>
      </c>
      <c r="T6481" s="59">
        <v>0.25</v>
      </c>
      <c r="U6481" s="10">
        <v>601.63</v>
      </c>
    </row>
    <row r="6482" spans="1:21" x14ac:dyDescent="0.3">
      <c r="A6482" s="10" t="s">
        <v>15479</v>
      </c>
      <c r="B6482" s="61">
        <v>45363</v>
      </c>
      <c r="C6482" s="10" t="s">
        <v>5576</v>
      </c>
      <c r="D6482" s="10" t="s">
        <v>15478</v>
      </c>
      <c r="E6482" s="10" t="s">
        <v>571</v>
      </c>
      <c r="F6482" s="10" t="s">
        <v>570</v>
      </c>
      <c r="G6482" s="10" t="s">
        <v>601</v>
      </c>
      <c r="H6482" s="10" t="s">
        <v>590</v>
      </c>
      <c r="I6482" s="10" t="s">
        <v>635</v>
      </c>
      <c r="J6482" s="10" t="s">
        <v>12668</v>
      </c>
      <c r="K6482" s="10" t="s">
        <v>14973</v>
      </c>
      <c r="L6482" s="10">
        <v>1</v>
      </c>
      <c r="M6482" s="10">
        <v>815.61</v>
      </c>
      <c r="N6482" s="10">
        <v>815.61</v>
      </c>
      <c r="O6482" s="59">
        <v>0</v>
      </c>
      <c r="P6482" s="10">
        <v>0</v>
      </c>
      <c r="Q6482" s="10">
        <v>815.61</v>
      </c>
      <c r="R6482" s="10" t="s">
        <v>565</v>
      </c>
      <c r="S6482" s="10" t="s">
        <v>564</v>
      </c>
      <c r="T6482" s="59">
        <v>0.25</v>
      </c>
      <c r="U6482" s="10">
        <v>203.9</v>
      </c>
    </row>
    <row r="6483" spans="1:21" x14ac:dyDescent="0.3">
      <c r="A6483" s="10" t="s">
        <v>15477</v>
      </c>
      <c r="B6483" s="61">
        <v>45162</v>
      </c>
      <c r="C6483" s="10" t="s">
        <v>15476</v>
      </c>
      <c r="D6483" s="10" t="s">
        <v>15475</v>
      </c>
      <c r="E6483" s="10" t="s">
        <v>581</v>
      </c>
      <c r="F6483" s="10" t="s">
        <v>580</v>
      </c>
      <c r="G6483" s="10" t="s">
        <v>569</v>
      </c>
      <c r="H6483" s="10" t="s">
        <v>600</v>
      </c>
      <c r="I6483" s="10" t="s">
        <v>627</v>
      </c>
      <c r="J6483" s="10" t="s">
        <v>15474</v>
      </c>
      <c r="K6483" s="10" t="s">
        <v>10039</v>
      </c>
      <c r="L6483" s="10">
        <v>6</v>
      </c>
      <c r="M6483" s="10">
        <v>782.94</v>
      </c>
      <c r="N6483" s="10">
        <v>4697.6400000000003</v>
      </c>
      <c r="O6483" s="59">
        <v>0.2</v>
      </c>
      <c r="P6483" s="10">
        <v>939.53</v>
      </c>
      <c r="Q6483" s="10">
        <v>3758.11</v>
      </c>
      <c r="R6483" s="10" t="s">
        <v>565</v>
      </c>
      <c r="S6483" s="10" t="s">
        <v>564</v>
      </c>
      <c r="T6483" s="59">
        <v>0.25</v>
      </c>
      <c r="U6483" s="10">
        <v>939.53</v>
      </c>
    </row>
    <row r="6484" spans="1:21" x14ac:dyDescent="0.3">
      <c r="A6484" s="10" t="s">
        <v>15473</v>
      </c>
      <c r="B6484" s="61">
        <v>45083</v>
      </c>
      <c r="C6484" s="10" t="s">
        <v>15472</v>
      </c>
      <c r="D6484" s="10" t="s">
        <v>15471</v>
      </c>
      <c r="E6484" s="10" t="s">
        <v>592</v>
      </c>
      <c r="F6484" s="10" t="s">
        <v>18</v>
      </c>
      <c r="G6484" s="10" t="s">
        <v>601</v>
      </c>
      <c r="H6484" s="10" t="s">
        <v>590</v>
      </c>
      <c r="I6484" s="10" t="s">
        <v>589</v>
      </c>
      <c r="J6484" s="10" t="s">
        <v>15470</v>
      </c>
      <c r="K6484" s="10" t="s">
        <v>10625</v>
      </c>
      <c r="L6484" s="10">
        <v>8</v>
      </c>
      <c r="M6484" s="10">
        <v>653.6</v>
      </c>
      <c r="N6484" s="10">
        <v>5228.8</v>
      </c>
      <c r="O6484" s="59">
        <v>0.05</v>
      </c>
      <c r="P6484" s="10">
        <v>261.44</v>
      </c>
      <c r="Q6484" s="10">
        <v>4967.3599999999997</v>
      </c>
      <c r="R6484" s="10" t="s">
        <v>586</v>
      </c>
      <c r="S6484" s="10" t="s">
        <v>596</v>
      </c>
      <c r="T6484" s="59">
        <v>0.25</v>
      </c>
      <c r="U6484" s="10">
        <v>1241.8399999999999</v>
      </c>
    </row>
    <row r="6485" spans="1:21" x14ac:dyDescent="0.3">
      <c r="A6485" s="10" t="s">
        <v>15469</v>
      </c>
      <c r="B6485" s="61">
        <v>44937</v>
      </c>
      <c r="C6485" s="10" t="s">
        <v>15468</v>
      </c>
      <c r="D6485" s="10" t="s">
        <v>2801</v>
      </c>
      <c r="E6485" s="10" t="s">
        <v>629</v>
      </c>
      <c r="F6485" s="10" t="s">
        <v>628</v>
      </c>
      <c r="G6485" s="10" t="s">
        <v>601</v>
      </c>
      <c r="H6485" s="10" t="s">
        <v>590</v>
      </c>
      <c r="I6485" s="10" t="s">
        <v>635</v>
      </c>
      <c r="J6485" s="10" t="s">
        <v>10446</v>
      </c>
      <c r="K6485" s="10" t="s">
        <v>15467</v>
      </c>
      <c r="L6485" s="10">
        <v>6</v>
      </c>
      <c r="M6485" s="10">
        <v>281.27999999999997</v>
      </c>
      <c r="N6485" s="10">
        <v>1687.68</v>
      </c>
      <c r="O6485" s="59">
        <v>0.2</v>
      </c>
      <c r="P6485" s="10">
        <v>337.54</v>
      </c>
      <c r="Q6485" s="10">
        <v>1350.14</v>
      </c>
      <c r="R6485" s="10" t="s">
        <v>575</v>
      </c>
      <c r="S6485" s="10" t="s">
        <v>596</v>
      </c>
      <c r="T6485" s="59">
        <v>0.3</v>
      </c>
      <c r="U6485" s="10">
        <v>405.04</v>
      </c>
    </row>
    <row r="6486" spans="1:21" x14ac:dyDescent="0.3">
      <c r="A6486" s="10" t="s">
        <v>15466</v>
      </c>
      <c r="B6486" s="61">
        <v>44963</v>
      </c>
      <c r="C6486" s="10" t="s">
        <v>10153</v>
      </c>
      <c r="D6486" s="10" t="s">
        <v>4142</v>
      </c>
      <c r="E6486" s="10" t="s">
        <v>629</v>
      </c>
      <c r="F6486" s="10" t="s">
        <v>759</v>
      </c>
      <c r="G6486" s="10" t="s">
        <v>569</v>
      </c>
      <c r="H6486" s="10" t="s">
        <v>590</v>
      </c>
      <c r="I6486" s="10" t="s">
        <v>748</v>
      </c>
      <c r="J6486" s="10" t="s">
        <v>15465</v>
      </c>
      <c r="K6486" s="10" t="s">
        <v>15464</v>
      </c>
      <c r="L6486" s="10">
        <v>7</v>
      </c>
      <c r="M6486" s="10">
        <v>307.2</v>
      </c>
      <c r="N6486" s="10">
        <v>2150.4</v>
      </c>
      <c r="O6486" s="59">
        <v>0.2</v>
      </c>
      <c r="P6486" s="10">
        <v>430.08</v>
      </c>
      <c r="Q6486" s="10">
        <v>1720.32</v>
      </c>
      <c r="R6486" s="10" t="s">
        <v>614</v>
      </c>
      <c r="S6486" s="10" t="s">
        <v>607</v>
      </c>
      <c r="T6486" s="59">
        <v>0.25</v>
      </c>
      <c r="U6486" s="10">
        <v>430.08</v>
      </c>
    </row>
    <row r="6487" spans="1:21" x14ac:dyDescent="0.3">
      <c r="A6487" s="10" t="s">
        <v>15463</v>
      </c>
      <c r="B6487" s="61">
        <v>44977</v>
      </c>
      <c r="C6487" s="10" t="s">
        <v>13244</v>
      </c>
      <c r="D6487" s="10" t="s">
        <v>1866</v>
      </c>
      <c r="E6487" s="10" t="s">
        <v>571</v>
      </c>
      <c r="F6487" s="10" t="s">
        <v>685</v>
      </c>
      <c r="G6487" s="10" t="s">
        <v>569</v>
      </c>
      <c r="H6487" s="10" t="s">
        <v>600</v>
      </c>
      <c r="I6487" s="10" t="s">
        <v>599</v>
      </c>
      <c r="J6487" s="10" t="s">
        <v>15462</v>
      </c>
      <c r="K6487" s="10" t="s">
        <v>15461</v>
      </c>
      <c r="L6487" s="10">
        <v>10</v>
      </c>
      <c r="M6487" s="10">
        <v>467.33</v>
      </c>
      <c r="N6487" s="10">
        <v>4673.3</v>
      </c>
      <c r="O6487" s="59">
        <v>0.2</v>
      </c>
      <c r="P6487" s="10">
        <v>934.66</v>
      </c>
      <c r="Q6487" s="10">
        <v>3738.64</v>
      </c>
      <c r="R6487" s="10" t="s">
        <v>586</v>
      </c>
      <c r="S6487" s="10" t="s">
        <v>607</v>
      </c>
      <c r="T6487" s="59">
        <v>0.25</v>
      </c>
      <c r="U6487" s="10">
        <v>934.66</v>
      </c>
    </row>
    <row r="6488" spans="1:21" x14ac:dyDescent="0.3">
      <c r="A6488" s="10" t="s">
        <v>15460</v>
      </c>
      <c r="B6488" s="61">
        <v>44930</v>
      </c>
      <c r="C6488" s="10" t="s">
        <v>9893</v>
      </c>
      <c r="D6488" s="10" t="s">
        <v>15459</v>
      </c>
      <c r="E6488" s="10" t="s">
        <v>571</v>
      </c>
      <c r="F6488" s="10" t="s">
        <v>11</v>
      </c>
      <c r="G6488" s="10" t="s">
        <v>569</v>
      </c>
      <c r="H6488" s="10" t="s">
        <v>600</v>
      </c>
      <c r="I6488" s="10" t="s">
        <v>627</v>
      </c>
      <c r="J6488" s="10" t="s">
        <v>15458</v>
      </c>
      <c r="K6488" s="10" t="s">
        <v>15457</v>
      </c>
      <c r="L6488" s="10">
        <v>6</v>
      </c>
      <c r="M6488" s="10">
        <v>935.96</v>
      </c>
      <c r="N6488" s="10">
        <v>5615.76</v>
      </c>
      <c r="O6488" s="59">
        <v>0.05</v>
      </c>
      <c r="P6488" s="10">
        <v>280.79000000000002</v>
      </c>
      <c r="Q6488" s="10">
        <v>5334.97</v>
      </c>
      <c r="R6488" s="10" t="s">
        <v>586</v>
      </c>
      <c r="S6488" s="10" t="s">
        <v>585</v>
      </c>
      <c r="T6488" s="59">
        <v>0.15</v>
      </c>
      <c r="U6488" s="10">
        <v>800.25</v>
      </c>
    </row>
    <row r="6489" spans="1:21" x14ac:dyDescent="0.3">
      <c r="A6489" s="10" t="s">
        <v>15456</v>
      </c>
      <c r="B6489" s="61">
        <v>45248</v>
      </c>
      <c r="C6489" s="10" t="s">
        <v>935</v>
      </c>
      <c r="D6489" s="10" t="s">
        <v>15455</v>
      </c>
      <c r="E6489" s="10" t="s">
        <v>603</v>
      </c>
      <c r="F6489" s="10" t="s">
        <v>636</v>
      </c>
      <c r="G6489" s="10" t="s">
        <v>569</v>
      </c>
      <c r="H6489" s="10" t="s">
        <v>544</v>
      </c>
      <c r="I6489" s="10" t="s">
        <v>610</v>
      </c>
      <c r="J6489" s="10" t="s">
        <v>15454</v>
      </c>
      <c r="K6489" s="10" t="s">
        <v>15453</v>
      </c>
      <c r="L6489" s="10">
        <v>3</v>
      </c>
      <c r="M6489" s="10">
        <v>889.18</v>
      </c>
      <c r="N6489" s="10">
        <v>2667.54</v>
      </c>
      <c r="O6489" s="59">
        <v>0.2</v>
      </c>
      <c r="P6489" s="10">
        <v>533.51</v>
      </c>
      <c r="Q6489" s="10">
        <v>2134.0300000000002</v>
      </c>
      <c r="R6489" s="10" t="s">
        <v>575</v>
      </c>
      <c r="S6489" s="10" t="s">
        <v>607</v>
      </c>
      <c r="T6489" s="59">
        <v>0.25</v>
      </c>
      <c r="U6489" s="10">
        <v>533.51</v>
      </c>
    </row>
    <row r="6490" spans="1:21" x14ac:dyDescent="0.3">
      <c r="A6490" s="10" t="s">
        <v>15452</v>
      </c>
      <c r="B6490" s="61">
        <v>45230</v>
      </c>
      <c r="C6490" s="10" t="s">
        <v>2556</v>
      </c>
      <c r="D6490" s="10" t="s">
        <v>15451</v>
      </c>
      <c r="E6490" s="10" t="s">
        <v>592</v>
      </c>
      <c r="F6490" s="10" t="s">
        <v>652</v>
      </c>
      <c r="G6490" s="10" t="s">
        <v>601</v>
      </c>
      <c r="H6490" s="10" t="s">
        <v>590</v>
      </c>
      <c r="I6490" s="10" t="s">
        <v>748</v>
      </c>
      <c r="J6490" s="10" t="s">
        <v>15450</v>
      </c>
      <c r="K6490" s="10" t="s">
        <v>7123</v>
      </c>
      <c r="L6490" s="10">
        <v>10</v>
      </c>
      <c r="M6490" s="10">
        <v>356.52</v>
      </c>
      <c r="N6490" s="10">
        <v>3565.2</v>
      </c>
      <c r="O6490" s="59">
        <v>0</v>
      </c>
      <c r="P6490" s="10">
        <v>0</v>
      </c>
      <c r="Q6490" s="10">
        <v>3565.2</v>
      </c>
      <c r="R6490" s="10" t="s">
        <v>614</v>
      </c>
      <c r="S6490" s="10" t="s">
        <v>596</v>
      </c>
      <c r="T6490" s="59">
        <v>0.15</v>
      </c>
      <c r="U6490" s="10">
        <v>534.78</v>
      </c>
    </row>
    <row r="6491" spans="1:21" x14ac:dyDescent="0.3">
      <c r="A6491" s="10" t="s">
        <v>15449</v>
      </c>
      <c r="B6491" s="61">
        <v>45185</v>
      </c>
      <c r="C6491" s="10" t="s">
        <v>12142</v>
      </c>
      <c r="D6491" s="10" t="s">
        <v>15448</v>
      </c>
      <c r="E6491" s="10" t="s">
        <v>592</v>
      </c>
      <c r="F6491" s="10" t="s">
        <v>18</v>
      </c>
      <c r="G6491" s="10" t="s">
        <v>569</v>
      </c>
      <c r="H6491" s="10" t="s">
        <v>600</v>
      </c>
      <c r="I6491" s="10" t="s">
        <v>627</v>
      </c>
      <c r="J6491" s="10" t="s">
        <v>15447</v>
      </c>
      <c r="K6491" s="10" t="s">
        <v>4261</v>
      </c>
      <c r="L6491" s="10">
        <v>4</v>
      </c>
      <c r="M6491" s="10">
        <v>286.36</v>
      </c>
      <c r="N6491" s="10">
        <v>1145.44</v>
      </c>
      <c r="O6491" s="59">
        <v>0.05</v>
      </c>
      <c r="P6491" s="10">
        <v>57.27</v>
      </c>
      <c r="Q6491" s="10">
        <v>1088.17</v>
      </c>
      <c r="R6491" s="10" t="s">
        <v>575</v>
      </c>
      <c r="S6491" s="10" t="s">
        <v>564</v>
      </c>
      <c r="T6491" s="59">
        <v>0.3</v>
      </c>
      <c r="U6491" s="10">
        <v>326.45</v>
      </c>
    </row>
    <row r="6492" spans="1:21" x14ac:dyDescent="0.3">
      <c r="A6492" s="10" t="s">
        <v>15446</v>
      </c>
      <c r="B6492" s="61">
        <v>44997</v>
      </c>
      <c r="C6492" s="10" t="s">
        <v>15445</v>
      </c>
      <c r="D6492" s="10" t="s">
        <v>15444</v>
      </c>
      <c r="E6492" s="10" t="s">
        <v>629</v>
      </c>
      <c r="F6492" s="10" t="s">
        <v>759</v>
      </c>
      <c r="G6492" s="10" t="s">
        <v>569</v>
      </c>
      <c r="H6492" s="10" t="s">
        <v>590</v>
      </c>
      <c r="I6492" s="10" t="s">
        <v>589</v>
      </c>
      <c r="J6492" s="10" t="s">
        <v>15443</v>
      </c>
      <c r="K6492" s="10" t="s">
        <v>12880</v>
      </c>
      <c r="L6492" s="10">
        <v>2</v>
      </c>
      <c r="M6492" s="10">
        <v>630.08000000000004</v>
      </c>
      <c r="N6492" s="10">
        <v>1260.1600000000001</v>
      </c>
      <c r="O6492" s="59">
        <v>0.05</v>
      </c>
      <c r="P6492" s="10">
        <v>63.01</v>
      </c>
      <c r="Q6492" s="10">
        <v>1197.1500000000001</v>
      </c>
      <c r="R6492" s="10" t="s">
        <v>586</v>
      </c>
      <c r="S6492" s="10" t="s">
        <v>564</v>
      </c>
      <c r="T6492" s="59">
        <v>0.3</v>
      </c>
      <c r="U6492" s="10">
        <v>359.15</v>
      </c>
    </row>
    <row r="6493" spans="1:21" x14ac:dyDescent="0.3">
      <c r="A6493" s="10" t="s">
        <v>15442</v>
      </c>
      <c r="B6493" s="61">
        <v>44930</v>
      </c>
      <c r="C6493" s="10" t="s">
        <v>15441</v>
      </c>
      <c r="D6493" s="10" t="s">
        <v>15440</v>
      </c>
      <c r="E6493" s="10" t="s">
        <v>629</v>
      </c>
      <c r="F6493" s="10" t="s">
        <v>790</v>
      </c>
      <c r="G6493" s="10" t="s">
        <v>569</v>
      </c>
      <c r="H6493" s="10" t="s">
        <v>600</v>
      </c>
      <c r="I6493" s="10" t="s">
        <v>599</v>
      </c>
      <c r="J6493" s="10" t="s">
        <v>15439</v>
      </c>
      <c r="K6493" s="10" t="s">
        <v>15438</v>
      </c>
      <c r="L6493" s="10">
        <v>5</v>
      </c>
      <c r="M6493" s="10">
        <v>452.31</v>
      </c>
      <c r="N6493" s="10">
        <v>2261.5500000000002</v>
      </c>
      <c r="O6493" s="59">
        <v>0</v>
      </c>
      <c r="P6493" s="10">
        <v>0</v>
      </c>
      <c r="Q6493" s="10">
        <v>2261.5500000000002</v>
      </c>
      <c r="R6493" s="10" t="s">
        <v>586</v>
      </c>
      <c r="S6493" s="10" t="s">
        <v>596</v>
      </c>
      <c r="T6493" s="59">
        <v>0.25</v>
      </c>
      <c r="U6493" s="10">
        <v>565.39</v>
      </c>
    </row>
    <row r="6494" spans="1:21" x14ac:dyDescent="0.3">
      <c r="A6494" s="10" t="s">
        <v>15437</v>
      </c>
      <c r="B6494" s="61">
        <v>45337</v>
      </c>
      <c r="C6494" s="10" t="s">
        <v>8089</v>
      </c>
      <c r="D6494" s="10" t="s">
        <v>15436</v>
      </c>
      <c r="E6494" s="10" t="s">
        <v>571</v>
      </c>
      <c r="F6494" s="10" t="s">
        <v>685</v>
      </c>
      <c r="G6494" s="10" t="s">
        <v>601</v>
      </c>
      <c r="H6494" s="10" t="s">
        <v>579</v>
      </c>
      <c r="I6494" s="10" t="s">
        <v>711</v>
      </c>
      <c r="J6494" s="10" t="s">
        <v>15435</v>
      </c>
      <c r="K6494" s="10" t="s">
        <v>9197</v>
      </c>
      <c r="L6494" s="10">
        <v>5</v>
      </c>
      <c r="M6494" s="10">
        <v>250.27</v>
      </c>
      <c r="N6494" s="10">
        <v>1251.3499999999999</v>
      </c>
      <c r="O6494" s="59">
        <v>0</v>
      </c>
      <c r="P6494" s="10">
        <v>0</v>
      </c>
      <c r="Q6494" s="10">
        <v>1251.3499999999999</v>
      </c>
      <c r="R6494" s="10" t="s">
        <v>586</v>
      </c>
      <c r="S6494" s="10" t="s">
        <v>585</v>
      </c>
      <c r="T6494" s="59">
        <v>0.25</v>
      </c>
      <c r="U6494" s="10">
        <v>312.83999999999997</v>
      </c>
    </row>
    <row r="6495" spans="1:21" x14ac:dyDescent="0.3">
      <c r="A6495" s="10" t="s">
        <v>15434</v>
      </c>
      <c r="B6495" s="61">
        <v>45294</v>
      </c>
      <c r="C6495" s="10" t="s">
        <v>9547</v>
      </c>
      <c r="D6495" s="10" t="s">
        <v>10479</v>
      </c>
      <c r="E6495" s="10" t="s">
        <v>603</v>
      </c>
      <c r="F6495" s="10" t="s">
        <v>658</v>
      </c>
      <c r="G6495" s="10" t="s">
        <v>601</v>
      </c>
      <c r="H6495" s="10" t="s">
        <v>579</v>
      </c>
      <c r="I6495" s="10" t="s">
        <v>722</v>
      </c>
      <c r="J6495" s="10" t="s">
        <v>12699</v>
      </c>
      <c r="K6495" s="10" t="s">
        <v>1588</v>
      </c>
      <c r="L6495" s="10">
        <v>10</v>
      </c>
      <c r="M6495" s="10">
        <v>311.94</v>
      </c>
      <c r="N6495" s="10">
        <v>3119.4</v>
      </c>
      <c r="O6495" s="59">
        <v>0.05</v>
      </c>
      <c r="P6495" s="10">
        <v>155.97</v>
      </c>
      <c r="Q6495" s="10">
        <v>2963.43</v>
      </c>
      <c r="R6495" s="10" t="s">
        <v>586</v>
      </c>
      <c r="S6495" s="10" t="s">
        <v>585</v>
      </c>
      <c r="T6495" s="59">
        <v>0.15</v>
      </c>
      <c r="U6495" s="10">
        <v>444.51</v>
      </c>
    </row>
    <row r="6496" spans="1:21" x14ac:dyDescent="0.3">
      <c r="A6496" s="10" t="s">
        <v>15433</v>
      </c>
      <c r="B6496" s="61">
        <v>45181</v>
      </c>
      <c r="C6496" s="10" t="s">
        <v>12058</v>
      </c>
      <c r="D6496" s="10" t="s">
        <v>3377</v>
      </c>
      <c r="E6496" s="10" t="s">
        <v>629</v>
      </c>
      <c r="F6496" s="10" t="s">
        <v>759</v>
      </c>
      <c r="G6496" s="10" t="s">
        <v>569</v>
      </c>
      <c r="H6496" s="10" t="s">
        <v>600</v>
      </c>
      <c r="I6496" s="10" t="s">
        <v>627</v>
      </c>
      <c r="J6496" s="10" t="s">
        <v>15432</v>
      </c>
      <c r="K6496" s="10" t="s">
        <v>15431</v>
      </c>
      <c r="L6496" s="10">
        <v>2</v>
      </c>
      <c r="M6496" s="10">
        <v>624.69000000000005</v>
      </c>
      <c r="N6496" s="10">
        <v>1249.3800000000001</v>
      </c>
      <c r="O6496" s="59">
        <v>0.05</v>
      </c>
      <c r="P6496" s="10">
        <v>62.47</v>
      </c>
      <c r="Q6496" s="10">
        <v>1186.9100000000001</v>
      </c>
      <c r="R6496" s="10" t="s">
        <v>586</v>
      </c>
      <c r="S6496" s="10" t="s">
        <v>596</v>
      </c>
      <c r="T6496" s="59">
        <v>0.15</v>
      </c>
      <c r="U6496" s="10">
        <v>178.04</v>
      </c>
    </row>
    <row r="6497" spans="1:21" x14ac:dyDescent="0.3">
      <c r="A6497" s="10" t="s">
        <v>15430</v>
      </c>
      <c r="B6497" s="61">
        <v>45008</v>
      </c>
      <c r="C6497" s="10" t="s">
        <v>14142</v>
      </c>
      <c r="D6497" s="10" t="s">
        <v>15429</v>
      </c>
      <c r="E6497" s="10" t="s">
        <v>592</v>
      </c>
      <c r="F6497" s="10" t="s">
        <v>18</v>
      </c>
      <c r="G6497" s="10" t="s">
        <v>601</v>
      </c>
      <c r="H6497" s="10" t="s">
        <v>544</v>
      </c>
      <c r="I6497" s="10" t="s">
        <v>10</v>
      </c>
      <c r="J6497" s="10" t="s">
        <v>5796</v>
      </c>
      <c r="K6497" s="10" t="s">
        <v>14702</v>
      </c>
      <c r="L6497" s="10">
        <v>7</v>
      </c>
      <c r="M6497" s="10">
        <v>243.56</v>
      </c>
      <c r="N6497" s="10">
        <v>1704.92</v>
      </c>
      <c r="O6497" s="59">
        <v>0.2</v>
      </c>
      <c r="P6497" s="10">
        <v>340.98</v>
      </c>
      <c r="Q6497" s="10">
        <v>1363.94</v>
      </c>
      <c r="R6497" s="10" t="s">
        <v>575</v>
      </c>
      <c r="S6497" s="10" t="s">
        <v>596</v>
      </c>
      <c r="T6497" s="59">
        <v>0.25</v>
      </c>
      <c r="U6497" s="10">
        <v>340.99</v>
      </c>
    </row>
    <row r="6498" spans="1:21" x14ac:dyDescent="0.3">
      <c r="A6498" s="10" t="s">
        <v>15428</v>
      </c>
      <c r="B6498" s="61">
        <v>45105</v>
      </c>
      <c r="C6498" s="10" t="s">
        <v>14487</v>
      </c>
      <c r="D6498" s="10" t="s">
        <v>15427</v>
      </c>
      <c r="E6498" s="10" t="s">
        <v>629</v>
      </c>
      <c r="F6498" s="10" t="s">
        <v>790</v>
      </c>
      <c r="G6498" s="10" t="s">
        <v>601</v>
      </c>
      <c r="H6498" s="10" t="s">
        <v>590</v>
      </c>
      <c r="I6498" s="10" t="s">
        <v>635</v>
      </c>
      <c r="J6498" s="10" t="s">
        <v>2346</v>
      </c>
      <c r="K6498" s="10" t="s">
        <v>9014</v>
      </c>
      <c r="L6498" s="10">
        <v>8</v>
      </c>
      <c r="M6498" s="10">
        <v>309.83999999999997</v>
      </c>
      <c r="N6498" s="10">
        <v>2478.7199999999998</v>
      </c>
      <c r="O6498" s="59">
        <v>0.05</v>
      </c>
      <c r="P6498" s="10">
        <v>123.94</v>
      </c>
      <c r="Q6498" s="10">
        <v>2354.7800000000002</v>
      </c>
      <c r="R6498" s="10" t="s">
        <v>575</v>
      </c>
      <c r="S6498" s="10" t="s">
        <v>564</v>
      </c>
      <c r="T6498" s="59">
        <v>0.25</v>
      </c>
      <c r="U6498" s="10">
        <v>588.70000000000005</v>
      </c>
    </row>
    <row r="6499" spans="1:21" x14ac:dyDescent="0.3">
      <c r="A6499" s="10" t="s">
        <v>15426</v>
      </c>
      <c r="B6499" s="61">
        <v>45019</v>
      </c>
      <c r="C6499" s="10" t="s">
        <v>12142</v>
      </c>
      <c r="D6499" s="10" t="s">
        <v>15425</v>
      </c>
      <c r="E6499" s="10" t="s">
        <v>581</v>
      </c>
      <c r="F6499" s="10" t="s">
        <v>7</v>
      </c>
      <c r="G6499" s="10" t="s">
        <v>601</v>
      </c>
      <c r="H6499" s="10" t="s">
        <v>579</v>
      </c>
      <c r="I6499" s="10" t="s">
        <v>722</v>
      </c>
      <c r="J6499" s="10" t="s">
        <v>15424</v>
      </c>
      <c r="K6499" s="10" t="s">
        <v>5964</v>
      </c>
      <c r="L6499" s="10">
        <v>4</v>
      </c>
      <c r="M6499" s="10">
        <v>209.94</v>
      </c>
      <c r="N6499" s="10">
        <v>839.76</v>
      </c>
      <c r="O6499" s="59">
        <v>0.2</v>
      </c>
      <c r="P6499" s="10">
        <v>167.95</v>
      </c>
      <c r="Q6499" s="10">
        <v>671.81</v>
      </c>
      <c r="R6499" s="10" t="s">
        <v>586</v>
      </c>
      <c r="S6499" s="10" t="s">
        <v>596</v>
      </c>
      <c r="T6499" s="59">
        <v>0.15</v>
      </c>
      <c r="U6499" s="10">
        <v>100.77</v>
      </c>
    </row>
    <row r="6500" spans="1:21" x14ac:dyDescent="0.3">
      <c r="A6500" s="10" t="s">
        <v>15423</v>
      </c>
      <c r="B6500" s="61">
        <v>45021</v>
      </c>
      <c r="C6500" s="10" t="s">
        <v>15422</v>
      </c>
      <c r="D6500" s="10" t="s">
        <v>13952</v>
      </c>
      <c r="E6500" s="10" t="s">
        <v>629</v>
      </c>
      <c r="F6500" s="10" t="s">
        <v>790</v>
      </c>
      <c r="G6500" s="10" t="s">
        <v>569</v>
      </c>
      <c r="H6500" s="10" t="s">
        <v>600</v>
      </c>
      <c r="I6500" s="10" t="s">
        <v>664</v>
      </c>
      <c r="J6500" s="10" t="s">
        <v>13033</v>
      </c>
      <c r="K6500" s="10" t="s">
        <v>11771</v>
      </c>
      <c r="L6500" s="10">
        <v>9</v>
      </c>
      <c r="M6500" s="10">
        <v>453.07</v>
      </c>
      <c r="N6500" s="10">
        <v>4077.63</v>
      </c>
      <c r="O6500" s="59">
        <v>0.05</v>
      </c>
      <c r="P6500" s="10">
        <v>203.88</v>
      </c>
      <c r="Q6500" s="10">
        <v>3873.75</v>
      </c>
      <c r="R6500" s="10" t="s">
        <v>565</v>
      </c>
      <c r="S6500" s="10" t="s">
        <v>564</v>
      </c>
      <c r="T6500" s="59">
        <v>0.15</v>
      </c>
      <c r="U6500" s="10">
        <v>581.05999999999995</v>
      </c>
    </row>
    <row r="6501" spans="1:21" x14ac:dyDescent="0.3">
      <c r="A6501" s="10" t="s">
        <v>15421</v>
      </c>
      <c r="B6501" s="61">
        <v>45187</v>
      </c>
      <c r="C6501" s="10" t="s">
        <v>3997</v>
      </c>
      <c r="D6501" s="10" t="s">
        <v>15420</v>
      </c>
      <c r="E6501" s="10" t="s">
        <v>629</v>
      </c>
      <c r="F6501" s="10" t="s">
        <v>759</v>
      </c>
      <c r="G6501" s="10" t="s">
        <v>601</v>
      </c>
      <c r="H6501" s="10" t="s">
        <v>544</v>
      </c>
      <c r="I6501" s="10" t="s">
        <v>10</v>
      </c>
      <c r="J6501" s="10" t="s">
        <v>15419</v>
      </c>
      <c r="K6501" s="10" t="s">
        <v>15418</v>
      </c>
      <c r="L6501" s="10">
        <v>5</v>
      </c>
      <c r="M6501" s="10">
        <v>195.91</v>
      </c>
      <c r="N6501" s="10">
        <v>979.55</v>
      </c>
      <c r="O6501" s="59">
        <v>0.05</v>
      </c>
      <c r="P6501" s="10">
        <v>48.98</v>
      </c>
      <c r="Q6501" s="10">
        <v>930.57</v>
      </c>
      <c r="R6501" s="10" t="s">
        <v>575</v>
      </c>
      <c r="S6501" s="10" t="s">
        <v>607</v>
      </c>
      <c r="T6501" s="59">
        <v>0.3</v>
      </c>
      <c r="U6501" s="10">
        <v>279.17</v>
      </c>
    </row>
    <row r="6502" spans="1:21" x14ac:dyDescent="0.3">
      <c r="A6502" s="10" t="s">
        <v>15417</v>
      </c>
      <c r="B6502" s="61">
        <v>45018</v>
      </c>
      <c r="C6502" s="10" t="s">
        <v>11569</v>
      </c>
      <c r="D6502" s="10" t="s">
        <v>12986</v>
      </c>
      <c r="E6502" s="10" t="s">
        <v>629</v>
      </c>
      <c r="F6502" s="10" t="s">
        <v>759</v>
      </c>
      <c r="G6502" s="10" t="s">
        <v>601</v>
      </c>
      <c r="H6502" s="10" t="s">
        <v>544</v>
      </c>
      <c r="I6502" s="10" t="s">
        <v>610</v>
      </c>
      <c r="J6502" s="10" t="s">
        <v>3292</v>
      </c>
      <c r="K6502" s="10" t="s">
        <v>15416</v>
      </c>
      <c r="L6502" s="10">
        <v>5</v>
      </c>
      <c r="M6502" s="10">
        <v>791.43</v>
      </c>
      <c r="N6502" s="10">
        <v>3957.15</v>
      </c>
      <c r="O6502" s="59">
        <v>0</v>
      </c>
      <c r="P6502" s="10">
        <v>0</v>
      </c>
      <c r="Q6502" s="10">
        <v>3957.15</v>
      </c>
      <c r="R6502" s="10" t="s">
        <v>586</v>
      </c>
      <c r="S6502" s="10" t="s">
        <v>607</v>
      </c>
      <c r="T6502" s="59">
        <v>0.15</v>
      </c>
      <c r="U6502" s="10">
        <v>593.57000000000005</v>
      </c>
    </row>
    <row r="6503" spans="1:21" x14ac:dyDescent="0.3">
      <c r="A6503" s="10" t="s">
        <v>15415</v>
      </c>
      <c r="B6503" s="61">
        <v>45152</v>
      </c>
      <c r="C6503" s="10" t="s">
        <v>1108</v>
      </c>
      <c r="D6503" s="10" t="s">
        <v>15414</v>
      </c>
      <c r="E6503" s="10" t="s">
        <v>603</v>
      </c>
      <c r="F6503" s="10" t="s">
        <v>658</v>
      </c>
      <c r="G6503" s="10" t="s">
        <v>569</v>
      </c>
      <c r="H6503" s="10" t="s">
        <v>600</v>
      </c>
      <c r="I6503" s="10" t="s">
        <v>627</v>
      </c>
      <c r="J6503" s="10" t="s">
        <v>15413</v>
      </c>
      <c r="K6503" s="10" t="s">
        <v>15412</v>
      </c>
      <c r="L6503" s="10">
        <v>9</v>
      </c>
      <c r="M6503" s="10">
        <v>252.21</v>
      </c>
      <c r="N6503" s="10">
        <v>2269.89</v>
      </c>
      <c r="O6503" s="59">
        <v>0.2</v>
      </c>
      <c r="P6503" s="10">
        <v>453.98</v>
      </c>
      <c r="Q6503" s="10">
        <v>1815.91</v>
      </c>
      <c r="R6503" s="10" t="s">
        <v>565</v>
      </c>
      <c r="S6503" s="10" t="s">
        <v>607</v>
      </c>
      <c r="T6503" s="59">
        <v>0.3</v>
      </c>
      <c r="U6503" s="10">
        <v>544.77</v>
      </c>
    </row>
    <row r="6504" spans="1:21" x14ac:dyDescent="0.3">
      <c r="A6504" s="10" t="s">
        <v>15411</v>
      </c>
      <c r="B6504" s="61">
        <v>45042</v>
      </c>
      <c r="C6504" s="10" t="s">
        <v>15410</v>
      </c>
      <c r="D6504" s="10" t="s">
        <v>12141</v>
      </c>
      <c r="E6504" s="10" t="s">
        <v>603</v>
      </c>
      <c r="F6504" s="10" t="s">
        <v>636</v>
      </c>
      <c r="G6504" s="10" t="s">
        <v>601</v>
      </c>
      <c r="H6504" s="10" t="s">
        <v>579</v>
      </c>
      <c r="I6504" s="10" t="s">
        <v>578</v>
      </c>
      <c r="J6504" s="10" t="s">
        <v>15409</v>
      </c>
      <c r="K6504" s="10" t="s">
        <v>15408</v>
      </c>
      <c r="L6504" s="10">
        <v>1</v>
      </c>
      <c r="M6504" s="10">
        <v>304.89</v>
      </c>
      <c r="N6504" s="10">
        <v>304.89</v>
      </c>
      <c r="O6504" s="59">
        <v>0.1</v>
      </c>
      <c r="P6504" s="10">
        <v>30.49</v>
      </c>
      <c r="Q6504" s="10">
        <v>274.39999999999998</v>
      </c>
      <c r="R6504" s="10" t="s">
        <v>565</v>
      </c>
      <c r="S6504" s="10" t="s">
        <v>607</v>
      </c>
      <c r="T6504" s="59">
        <v>0.3</v>
      </c>
      <c r="U6504" s="10">
        <v>82.32</v>
      </c>
    </row>
    <row r="6505" spans="1:21" x14ac:dyDescent="0.3">
      <c r="A6505" s="10" t="s">
        <v>15407</v>
      </c>
      <c r="B6505" s="61">
        <v>44951</v>
      </c>
      <c r="C6505" s="10" t="s">
        <v>4862</v>
      </c>
      <c r="D6505" s="10" t="s">
        <v>15406</v>
      </c>
      <c r="E6505" s="10" t="s">
        <v>581</v>
      </c>
      <c r="F6505" s="10" t="s">
        <v>580</v>
      </c>
      <c r="G6505" s="10" t="s">
        <v>601</v>
      </c>
      <c r="H6505" s="10" t="s">
        <v>544</v>
      </c>
      <c r="I6505" s="10" t="s">
        <v>568</v>
      </c>
      <c r="J6505" s="10" t="s">
        <v>15405</v>
      </c>
      <c r="K6505" s="10" t="s">
        <v>15176</v>
      </c>
      <c r="L6505" s="10">
        <v>6</v>
      </c>
      <c r="M6505" s="10">
        <v>283.95</v>
      </c>
      <c r="N6505" s="10">
        <v>1703.7</v>
      </c>
      <c r="O6505" s="59">
        <v>0.05</v>
      </c>
      <c r="P6505" s="10">
        <v>85.19</v>
      </c>
      <c r="Q6505" s="10">
        <v>1618.51</v>
      </c>
      <c r="R6505" s="10" t="s">
        <v>614</v>
      </c>
      <c r="S6505" s="10" t="s">
        <v>596</v>
      </c>
      <c r="T6505" s="59">
        <v>0.15</v>
      </c>
      <c r="U6505" s="10">
        <v>242.78</v>
      </c>
    </row>
    <row r="6506" spans="1:21" x14ac:dyDescent="0.3">
      <c r="A6506" s="10" t="s">
        <v>15404</v>
      </c>
      <c r="B6506" s="61">
        <v>45377</v>
      </c>
      <c r="C6506" s="10" t="s">
        <v>15403</v>
      </c>
      <c r="D6506" s="10" t="s">
        <v>15402</v>
      </c>
      <c r="E6506" s="10" t="s">
        <v>581</v>
      </c>
      <c r="F6506" s="10" t="s">
        <v>7</v>
      </c>
      <c r="G6506" s="10" t="s">
        <v>569</v>
      </c>
      <c r="H6506" s="10" t="s">
        <v>600</v>
      </c>
      <c r="I6506" s="10" t="s">
        <v>599</v>
      </c>
      <c r="J6506" s="10" t="s">
        <v>15401</v>
      </c>
      <c r="K6506" s="10" t="s">
        <v>15400</v>
      </c>
      <c r="L6506" s="10">
        <v>4</v>
      </c>
      <c r="M6506" s="10">
        <v>945.01</v>
      </c>
      <c r="N6506" s="10">
        <v>3780.04</v>
      </c>
      <c r="O6506" s="59">
        <v>0.1</v>
      </c>
      <c r="P6506" s="10">
        <v>378</v>
      </c>
      <c r="Q6506" s="10">
        <v>3402.04</v>
      </c>
      <c r="R6506" s="10" t="s">
        <v>614</v>
      </c>
      <c r="S6506" s="10" t="s">
        <v>596</v>
      </c>
      <c r="T6506" s="59">
        <v>0.3</v>
      </c>
      <c r="U6506" s="10">
        <v>1020.61</v>
      </c>
    </row>
    <row r="6507" spans="1:21" x14ac:dyDescent="0.3">
      <c r="A6507" s="10" t="s">
        <v>15399</v>
      </c>
      <c r="B6507" s="61">
        <v>45298</v>
      </c>
      <c r="C6507" s="10" t="s">
        <v>5529</v>
      </c>
      <c r="D6507" s="10" t="s">
        <v>7987</v>
      </c>
      <c r="E6507" s="10" t="s">
        <v>581</v>
      </c>
      <c r="F6507" s="10" t="s">
        <v>7</v>
      </c>
      <c r="G6507" s="10" t="s">
        <v>569</v>
      </c>
      <c r="H6507" s="10" t="s">
        <v>544</v>
      </c>
      <c r="I6507" s="10" t="s">
        <v>10</v>
      </c>
      <c r="J6507" s="10" t="s">
        <v>15398</v>
      </c>
      <c r="K6507" s="10" t="s">
        <v>15397</v>
      </c>
      <c r="L6507" s="10">
        <v>8</v>
      </c>
      <c r="M6507" s="10">
        <v>761.91</v>
      </c>
      <c r="N6507" s="10">
        <v>6095.28</v>
      </c>
      <c r="O6507" s="59">
        <v>0.05</v>
      </c>
      <c r="P6507" s="10">
        <v>304.76</v>
      </c>
      <c r="Q6507" s="10">
        <v>5790.52</v>
      </c>
      <c r="R6507" s="10" t="s">
        <v>586</v>
      </c>
      <c r="S6507" s="10" t="s">
        <v>607</v>
      </c>
      <c r="T6507" s="59">
        <v>0.15</v>
      </c>
      <c r="U6507" s="10">
        <v>868.58</v>
      </c>
    </row>
    <row r="6508" spans="1:21" x14ac:dyDescent="0.3">
      <c r="A6508" s="10" t="s">
        <v>15396</v>
      </c>
      <c r="B6508" s="61">
        <v>44954</v>
      </c>
      <c r="C6508" s="10" t="s">
        <v>15395</v>
      </c>
      <c r="D6508" s="10" t="s">
        <v>15394</v>
      </c>
      <c r="E6508" s="10" t="s">
        <v>581</v>
      </c>
      <c r="F6508" s="10" t="s">
        <v>7</v>
      </c>
      <c r="G6508" s="10" t="s">
        <v>601</v>
      </c>
      <c r="H6508" s="10" t="s">
        <v>579</v>
      </c>
      <c r="I6508" s="10" t="s">
        <v>722</v>
      </c>
      <c r="J6508" s="10" t="s">
        <v>4838</v>
      </c>
      <c r="K6508" s="10" t="s">
        <v>15393</v>
      </c>
      <c r="L6508" s="10">
        <v>4</v>
      </c>
      <c r="M6508" s="10">
        <v>428.82</v>
      </c>
      <c r="N6508" s="10">
        <v>1715.28</v>
      </c>
      <c r="O6508" s="59">
        <v>0.1</v>
      </c>
      <c r="P6508" s="10">
        <v>171.53</v>
      </c>
      <c r="Q6508" s="10">
        <v>1543.75</v>
      </c>
      <c r="R6508" s="10" t="s">
        <v>565</v>
      </c>
      <c r="S6508" s="10" t="s">
        <v>585</v>
      </c>
      <c r="T6508" s="59">
        <v>0.15</v>
      </c>
      <c r="U6508" s="10">
        <v>231.56</v>
      </c>
    </row>
    <row r="6509" spans="1:21" x14ac:dyDescent="0.3">
      <c r="A6509" s="10" t="s">
        <v>15392</v>
      </c>
      <c r="B6509" s="61">
        <v>45094</v>
      </c>
      <c r="C6509" s="10" t="s">
        <v>7357</v>
      </c>
      <c r="D6509" s="10" t="s">
        <v>15391</v>
      </c>
      <c r="E6509" s="10" t="s">
        <v>629</v>
      </c>
      <c r="F6509" s="10" t="s">
        <v>628</v>
      </c>
      <c r="G6509" s="10" t="s">
        <v>569</v>
      </c>
      <c r="H6509" s="10" t="s">
        <v>600</v>
      </c>
      <c r="I6509" s="10" t="s">
        <v>627</v>
      </c>
      <c r="J6509" s="10" t="s">
        <v>15390</v>
      </c>
      <c r="K6509" s="10" t="s">
        <v>15389</v>
      </c>
      <c r="L6509" s="10">
        <v>6</v>
      </c>
      <c r="M6509" s="10">
        <v>790.81</v>
      </c>
      <c r="N6509" s="10">
        <v>4744.8599999999997</v>
      </c>
      <c r="O6509" s="59">
        <v>0.05</v>
      </c>
      <c r="P6509" s="10">
        <v>237.24</v>
      </c>
      <c r="Q6509" s="10">
        <v>4507.62</v>
      </c>
      <c r="R6509" s="10" t="s">
        <v>565</v>
      </c>
      <c r="S6509" s="10" t="s">
        <v>585</v>
      </c>
      <c r="T6509" s="59">
        <v>0.15</v>
      </c>
      <c r="U6509" s="10">
        <v>676.14</v>
      </c>
    </row>
    <row r="6510" spans="1:21" x14ac:dyDescent="0.3">
      <c r="A6510" s="10" t="s">
        <v>15388</v>
      </c>
      <c r="B6510" s="61">
        <v>45348</v>
      </c>
      <c r="C6510" s="10" t="s">
        <v>13560</v>
      </c>
      <c r="D6510" s="10" t="s">
        <v>15387</v>
      </c>
      <c r="E6510" s="10" t="s">
        <v>581</v>
      </c>
      <c r="F6510" s="10" t="s">
        <v>83</v>
      </c>
      <c r="G6510" s="10" t="s">
        <v>601</v>
      </c>
      <c r="H6510" s="10" t="s">
        <v>600</v>
      </c>
      <c r="I6510" s="10" t="s">
        <v>599</v>
      </c>
      <c r="J6510" s="10" t="s">
        <v>15386</v>
      </c>
      <c r="K6510" s="10" t="s">
        <v>12211</v>
      </c>
      <c r="L6510" s="10">
        <v>2</v>
      </c>
      <c r="M6510" s="10">
        <v>352.33</v>
      </c>
      <c r="N6510" s="10">
        <v>704.66</v>
      </c>
      <c r="O6510" s="59">
        <v>0.1</v>
      </c>
      <c r="P6510" s="10">
        <v>70.47</v>
      </c>
      <c r="Q6510" s="10">
        <v>634.19000000000005</v>
      </c>
      <c r="R6510" s="10" t="s">
        <v>586</v>
      </c>
      <c r="S6510" s="10" t="s">
        <v>564</v>
      </c>
      <c r="T6510" s="59">
        <v>0.3</v>
      </c>
      <c r="U6510" s="10">
        <v>190.26</v>
      </c>
    </row>
    <row r="6511" spans="1:21" x14ac:dyDescent="0.3">
      <c r="A6511" s="10" t="s">
        <v>15385</v>
      </c>
      <c r="B6511" s="61">
        <v>45213</v>
      </c>
      <c r="C6511" s="10" t="s">
        <v>15384</v>
      </c>
      <c r="D6511" s="10" t="s">
        <v>15383</v>
      </c>
      <c r="E6511" s="10" t="s">
        <v>571</v>
      </c>
      <c r="F6511" s="10" t="s">
        <v>685</v>
      </c>
      <c r="G6511" s="10" t="s">
        <v>601</v>
      </c>
      <c r="H6511" s="10" t="s">
        <v>544</v>
      </c>
      <c r="I6511" s="10" t="s">
        <v>568</v>
      </c>
      <c r="J6511" s="10" t="s">
        <v>15382</v>
      </c>
      <c r="K6511" s="10" t="s">
        <v>15381</v>
      </c>
      <c r="L6511" s="10">
        <v>7</v>
      </c>
      <c r="M6511" s="10">
        <v>139</v>
      </c>
      <c r="N6511" s="10">
        <v>973</v>
      </c>
      <c r="O6511" s="59">
        <v>0</v>
      </c>
      <c r="P6511" s="10">
        <v>0</v>
      </c>
      <c r="Q6511" s="10">
        <v>973</v>
      </c>
      <c r="R6511" s="10" t="s">
        <v>565</v>
      </c>
      <c r="S6511" s="10" t="s">
        <v>596</v>
      </c>
      <c r="T6511" s="59">
        <v>0.3</v>
      </c>
      <c r="U6511" s="10">
        <v>291.89999999999998</v>
      </c>
    </row>
    <row r="6512" spans="1:21" x14ac:dyDescent="0.3">
      <c r="A6512" s="10" t="s">
        <v>15380</v>
      </c>
      <c r="B6512" s="61">
        <v>45203</v>
      </c>
      <c r="C6512" s="10" t="s">
        <v>9629</v>
      </c>
      <c r="D6512" s="10" t="s">
        <v>15379</v>
      </c>
      <c r="E6512" s="10" t="s">
        <v>603</v>
      </c>
      <c r="F6512" s="10" t="s">
        <v>602</v>
      </c>
      <c r="G6512" s="10" t="s">
        <v>601</v>
      </c>
      <c r="H6512" s="10" t="s">
        <v>544</v>
      </c>
      <c r="I6512" s="10" t="s">
        <v>10</v>
      </c>
      <c r="J6512" s="10" t="s">
        <v>1905</v>
      </c>
      <c r="K6512" s="10" t="s">
        <v>2740</v>
      </c>
      <c r="L6512" s="10">
        <v>6</v>
      </c>
      <c r="M6512" s="10">
        <v>992.37</v>
      </c>
      <c r="N6512" s="10">
        <v>5954.22</v>
      </c>
      <c r="O6512" s="59">
        <v>0.1</v>
      </c>
      <c r="P6512" s="10">
        <v>595.41999999999996</v>
      </c>
      <c r="Q6512" s="10">
        <v>5358.8</v>
      </c>
      <c r="R6512" s="10" t="s">
        <v>575</v>
      </c>
      <c r="S6512" s="10" t="s">
        <v>607</v>
      </c>
      <c r="T6512" s="59">
        <v>0.15</v>
      </c>
      <c r="U6512" s="10">
        <v>803.82</v>
      </c>
    </row>
    <row r="6513" spans="1:21" x14ac:dyDescent="0.3">
      <c r="A6513" s="10" t="s">
        <v>15378</v>
      </c>
      <c r="B6513" s="61">
        <v>45237</v>
      </c>
      <c r="C6513" s="10" t="s">
        <v>15377</v>
      </c>
      <c r="D6513" s="10" t="s">
        <v>15376</v>
      </c>
      <c r="E6513" s="10" t="s">
        <v>581</v>
      </c>
      <c r="F6513" s="10" t="s">
        <v>83</v>
      </c>
      <c r="G6513" s="10" t="s">
        <v>601</v>
      </c>
      <c r="H6513" s="10" t="s">
        <v>590</v>
      </c>
      <c r="I6513" s="10" t="s">
        <v>748</v>
      </c>
      <c r="J6513" s="10" t="s">
        <v>15375</v>
      </c>
      <c r="K6513" s="10" t="s">
        <v>15374</v>
      </c>
      <c r="L6513" s="10">
        <v>10</v>
      </c>
      <c r="M6513" s="10">
        <v>972.92</v>
      </c>
      <c r="N6513" s="10">
        <v>9729.2000000000007</v>
      </c>
      <c r="O6513" s="59">
        <v>0.05</v>
      </c>
      <c r="P6513" s="10">
        <v>486.46</v>
      </c>
      <c r="Q6513" s="10">
        <v>9242.74</v>
      </c>
      <c r="R6513" s="10" t="s">
        <v>586</v>
      </c>
      <c r="S6513" s="10" t="s">
        <v>564</v>
      </c>
      <c r="T6513" s="59">
        <v>0.3</v>
      </c>
      <c r="U6513" s="10">
        <v>2772.82</v>
      </c>
    </row>
    <row r="6514" spans="1:21" x14ac:dyDescent="0.3">
      <c r="A6514" s="10" t="s">
        <v>15373</v>
      </c>
      <c r="B6514" s="61">
        <v>45149</v>
      </c>
      <c r="C6514" s="10" t="s">
        <v>8114</v>
      </c>
      <c r="D6514" s="10" t="s">
        <v>15372</v>
      </c>
      <c r="E6514" s="10" t="s">
        <v>581</v>
      </c>
      <c r="F6514" s="10" t="s">
        <v>7</v>
      </c>
      <c r="G6514" s="10" t="s">
        <v>601</v>
      </c>
      <c r="H6514" s="10" t="s">
        <v>579</v>
      </c>
      <c r="I6514" s="10" t="s">
        <v>722</v>
      </c>
      <c r="J6514" s="10" t="s">
        <v>15371</v>
      </c>
      <c r="K6514" s="10" t="s">
        <v>9534</v>
      </c>
      <c r="L6514" s="10">
        <v>5</v>
      </c>
      <c r="M6514" s="10">
        <v>751.47</v>
      </c>
      <c r="N6514" s="10">
        <v>3757.35</v>
      </c>
      <c r="O6514" s="59">
        <v>0.2</v>
      </c>
      <c r="P6514" s="10">
        <v>751.47</v>
      </c>
      <c r="Q6514" s="10">
        <v>3005.88</v>
      </c>
      <c r="R6514" s="10" t="s">
        <v>586</v>
      </c>
      <c r="S6514" s="10" t="s">
        <v>607</v>
      </c>
      <c r="T6514" s="59">
        <v>0.25</v>
      </c>
      <c r="U6514" s="10">
        <v>751.47</v>
      </c>
    </row>
    <row r="6515" spans="1:21" x14ac:dyDescent="0.3">
      <c r="A6515" s="10" t="s">
        <v>15370</v>
      </c>
      <c r="B6515" s="61">
        <v>45255</v>
      </c>
      <c r="C6515" s="10" t="s">
        <v>4448</v>
      </c>
      <c r="D6515" s="10" t="s">
        <v>10365</v>
      </c>
      <c r="E6515" s="10" t="s">
        <v>603</v>
      </c>
      <c r="F6515" s="10" t="s">
        <v>658</v>
      </c>
      <c r="G6515" s="10" t="s">
        <v>601</v>
      </c>
      <c r="H6515" s="10" t="s">
        <v>600</v>
      </c>
      <c r="I6515" s="10" t="s">
        <v>664</v>
      </c>
      <c r="J6515" s="10" t="s">
        <v>15369</v>
      </c>
      <c r="K6515" s="10" t="s">
        <v>15368</v>
      </c>
      <c r="L6515" s="10">
        <v>3</v>
      </c>
      <c r="M6515" s="10">
        <v>782.03</v>
      </c>
      <c r="N6515" s="10">
        <v>2346.09</v>
      </c>
      <c r="O6515" s="59">
        <v>0.2</v>
      </c>
      <c r="P6515" s="10">
        <v>469.22</v>
      </c>
      <c r="Q6515" s="10">
        <v>1876.87</v>
      </c>
      <c r="R6515" s="10" t="s">
        <v>575</v>
      </c>
      <c r="S6515" s="10" t="s">
        <v>607</v>
      </c>
      <c r="T6515" s="59">
        <v>0.3</v>
      </c>
      <c r="U6515" s="10">
        <v>563.05999999999995</v>
      </c>
    </row>
    <row r="6516" spans="1:21" x14ac:dyDescent="0.3">
      <c r="A6516" s="10" t="s">
        <v>15367</v>
      </c>
      <c r="B6516" s="61">
        <v>45061</v>
      </c>
      <c r="C6516" s="10" t="s">
        <v>15366</v>
      </c>
      <c r="D6516" s="10" t="s">
        <v>15365</v>
      </c>
      <c r="E6516" s="10" t="s">
        <v>603</v>
      </c>
      <c r="F6516" s="10" t="s">
        <v>602</v>
      </c>
      <c r="G6516" s="10" t="s">
        <v>601</v>
      </c>
      <c r="H6516" s="10" t="s">
        <v>590</v>
      </c>
      <c r="I6516" s="10" t="s">
        <v>635</v>
      </c>
      <c r="J6516" s="10" t="s">
        <v>15364</v>
      </c>
      <c r="K6516" s="10" t="s">
        <v>10880</v>
      </c>
      <c r="L6516" s="10">
        <v>2</v>
      </c>
      <c r="M6516" s="10">
        <v>186.73</v>
      </c>
      <c r="N6516" s="10">
        <v>373.46</v>
      </c>
      <c r="O6516" s="59">
        <v>0</v>
      </c>
      <c r="P6516" s="10">
        <v>0</v>
      </c>
      <c r="Q6516" s="10">
        <v>373.46</v>
      </c>
      <c r="R6516" s="10" t="s">
        <v>586</v>
      </c>
      <c r="S6516" s="10" t="s">
        <v>585</v>
      </c>
      <c r="T6516" s="59">
        <v>0.25</v>
      </c>
      <c r="U6516" s="10">
        <v>93.36</v>
      </c>
    </row>
    <row r="6517" spans="1:21" x14ac:dyDescent="0.3">
      <c r="A6517" s="10" t="s">
        <v>15363</v>
      </c>
      <c r="B6517" s="61">
        <v>45215</v>
      </c>
      <c r="C6517" s="10" t="s">
        <v>15362</v>
      </c>
      <c r="D6517" s="10" t="s">
        <v>15361</v>
      </c>
      <c r="E6517" s="10" t="s">
        <v>629</v>
      </c>
      <c r="F6517" s="10" t="s">
        <v>759</v>
      </c>
      <c r="G6517" s="10" t="s">
        <v>601</v>
      </c>
      <c r="H6517" s="10" t="s">
        <v>544</v>
      </c>
      <c r="I6517" s="10" t="s">
        <v>10</v>
      </c>
      <c r="J6517" s="10" t="s">
        <v>15360</v>
      </c>
      <c r="K6517" s="10" t="s">
        <v>15359</v>
      </c>
      <c r="L6517" s="10">
        <v>4</v>
      </c>
      <c r="M6517" s="10">
        <v>669.1</v>
      </c>
      <c r="N6517" s="10">
        <v>2676.4</v>
      </c>
      <c r="O6517" s="59">
        <v>0</v>
      </c>
      <c r="P6517" s="10">
        <v>0</v>
      </c>
      <c r="Q6517" s="10">
        <v>2676.4</v>
      </c>
      <c r="R6517" s="10" t="s">
        <v>586</v>
      </c>
      <c r="S6517" s="10" t="s">
        <v>564</v>
      </c>
      <c r="T6517" s="59">
        <v>0.3</v>
      </c>
      <c r="U6517" s="10">
        <v>802.92</v>
      </c>
    </row>
    <row r="6518" spans="1:21" x14ac:dyDescent="0.3">
      <c r="A6518" s="10" t="s">
        <v>15358</v>
      </c>
      <c r="B6518" s="61">
        <v>45168</v>
      </c>
      <c r="C6518" s="10" t="s">
        <v>7473</v>
      </c>
      <c r="D6518" s="10" t="s">
        <v>15357</v>
      </c>
      <c r="E6518" s="10" t="s">
        <v>603</v>
      </c>
      <c r="F6518" s="10" t="s">
        <v>658</v>
      </c>
      <c r="G6518" s="10" t="s">
        <v>569</v>
      </c>
      <c r="H6518" s="10" t="s">
        <v>579</v>
      </c>
      <c r="I6518" s="10" t="s">
        <v>711</v>
      </c>
      <c r="J6518" s="10" t="s">
        <v>2220</v>
      </c>
      <c r="K6518" s="10" t="s">
        <v>15356</v>
      </c>
      <c r="L6518" s="10">
        <v>10</v>
      </c>
      <c r="M6518" s="10">
        <v>326.41000000000003</v>
      </c>
      <c r="N6518" s="10">
        <v>3264.1</v>
      </c>
      <c r="O6518" s="59">
        <v>0.1</v>
      </c>
      <c r="P6518" s="10">
        <v>326.41000000000003</v>
      </c>
      <c r="Q6518" s="10">
        <v>2937.69</v>
      </c>
      <c r="R6518" s="10" t="s">
        <v>614</v>
      </c>
      <c r="S6518" s="10" t="s">
        <v>585</v>
      </c>
      <c r="T6518" s="59">
        <v>0.15</v>
      </c>
      <c r="U6518" s="10">
        <v>440.65</v>
      </c>
    </row>
    <row r="6519" spans="1:21" x14ac:dyDescent="0.3">
      <c r="A6519" s="10" t="s">
        <v>15355</v>
      </c>
      <c r="B6519" s="61">
        <v>45024</v>
      </c>
      <c r="C6519" s="10" t="s">
        <v>13342</v>
      </c>
      <c r="D6519" s="10" t="s">
        <v>13515</v>
      </c>
      <c r="E6519" s="10" t="s">
        <v>603</v>
      </c>
      <c r="F6519" s="10" t="s">
        <v>602</v>
      </c>
      <c r="G6519" s="10" t="s">
        <v>569</v>
      </c>
      <c r="H6519" s="10" t="s">
        <v>600</v>
      </c>
      <c r="I6519" s="10" t="s">
        <v>627</v>
      </c>
      <c r="J6519" s="10" t="s">
        <v>14312</v>
      </c>
      <c r="K6519" s="10" t="s">
        <v>15354</v>
      </c>
      <c r="L6519" s="10">
        <v>5</v>
      </c>
      <c r="M6519" s="10">
        <v>609.42999999999995</v>
      </c>
      <c r="N6519" s="10">
        <v>3047.15</v>
      </c>
      <c r="O6519" s="59">
        <v>0</v>
      </c>
      <c r="P6519" s="10">
        <v>0</v>
      </c>
      <c r="Q6519" s="10">
        <v>3047.15</v>
      </c>
      <c r="R6519" s="10" t="s">
        <v>614</v>
      </c>
      <c r="S6519" s="10" t="s">
        <v>607</v>
      </c>
      <c r="T6519" s="59">
        <v>0.3</v>
      </c>
      <c r="U6519" s="10">
        <v>914.14</v>
      </c>
    </row>
    <row r="6520" spans="1:21" x14ac:dyDescent="0.3">
      <c r="A6520" s="10" t="s">
        <v>15353</v>
      </c>
      <c r="B6520" s="61">
        <v>45087</v>
      </c>
      <c r="C6520" s="10" t="s">
        <v>15352</v>
      </c>
      <c r="D6520" s="10" t="s">
        <v>15351</v>
      </c>
      <c r="E6520" s="10" t="s">
        <v>629</v>
      </c>
      <c r="F6520" s="10" t="s">
        <v>628</v>
      </c>
      <c r="G6520" s="10" t="s">
        <v>569</v>
      </c>
      <c r="H6520" s="10" t="s">
        <v>600</v>
      </c>
      <c r="I6520" s="10" t="s">
        <v>599</v>
      </c>
      <c r="J6520" s="10" t="s">
        <v>15350</v>
      </c>
      <c r="K6520" s="10" t="s">
        <v>15349</v>
      </c>
      <c r="L6520" s="10">
        <v>6</v>
      </c>
      <c r="M6520" s="10">
        <v>734.55</v>
      </c>
      <c r="N6520" s="10">
        <v>4407.3</v>
      </c>
      <c r="O6520" s="59">
        <v>0.2</v>
      </c>
      <c r="P6520" s="10">
        <v>881.46</v>
      </c>
      <c r="Q6520" s="10">
        <v>3525.84</v>
      </c>
      <c r="R6520" s="10" t="s">
        <v>586</v>
      </c>
      <c r="S6520" s="10" t="s">
        <v>585</v>
      </c>
      <c r="T6520" s="59">
        <v>0.3</v>
      </c>
      <c r="U6520" s="10">
        <v>1057.75</v>
      </c>
    </row>
    <row r="6521" spans="1:21" x14ac:dyDescent="0.3">
      <c r="A6521" s="10" t="s">
        <v>15348</v>
      </c>
      <c r="B6521" s="61">
        <v>45255</v>
      </c>
      <c r="C6521" s="10" t="s">
        <v>15347</v>
      </c>
      <c r="D6521" s="10" t="s">
        <v>13354</v>
      </c>
      <c r="E6521" s="10" t="s">
        <v>629</v>
      </c>
      <c r="F6521" s="10" t="s">
        <v>790</v>
      </c>
      <c r="G6521" s="10" t="s">
        <v>601</v>
      </c>
      <c r="H6521" s="10" t="s">
        <v>590</v>
      </c>
      <c r="I6521" s="10" t="s">
        <v>748</v>
      </c>
      <c r="J6521" s="10" t="s">
        <v>15346</v>
      </c>
      <c r="K6521" s="10" t="s">
        <v>5554</v>
      </c>
      <c r="L6521" s="10">
        <v>6</v>
      </c>
      <c r="M6521" s="10">
        <v>623.22</v>
      </c>
      <c r="N6521" s="10">
        <v>3739.32</v>
      </c>
      <c r="O6521" s="59">
        <v>0.2</v>
      </c>
      <c r="P6521" s="10">
        <v>747.86</v>
      </c>
      <c r="Q6521" s="10">
        <v>2991.46</v>
      </c>
      <c r="R6521" s="10" t="s">
        <v>565</v>
      </c>
      <c r="S6521" s="10" t="s">
        <v>596</v>
      </c>
      <c r="T6521" s="59">
        <v>0.15</v>
      </c>
      <c r="U6521" s="10">
        <v>448.72</v>
      </c>
    </row>
    <row r="6522" spans="1:21" x14ac:dyDescent="0.3">
      <c r="A6522" s="10" t="s">
        <v>15345</v>
      </c>
      <c r="B6522" s="61">
        <v>44940</v>
      </c>
      <c r="C6522" s="10" t="s">
        <v>2120</v>
      </c>
      <c r="D6522" s="10" t="s">
        <v>15344</v>
      </c>
      <c r="E6522" s="10" t="s">
        <v>571</v>
      </c>
      <c r="F6522" s="10" t="s">
        <v>11</v>
      </c>
      <c r="G6522" s="10" t="s">
        <v>569</v>
      </c>
      <c r="H6522" s="10" t="s">
        <v>544</v>
      </c>
      <c r="I6522" s="10" t="s">
        <v>10</v>
      </c>
      <c r="J6522" s="10" t="s">
        <v>15343</v>
      </c>
      <c r="K6522" s="10" t="s">
        <v>15342</v>
      </c>
      <c r="L6522" s="10">
        <v>4</v>
      </c>
      <c r="M6522" s="10">
        <v>566.37</v>
      </c>
      <c r="N6522" s="10">
        <v>2265.48</v>
      </c>
      <c r="O6522" s="59">
        <v>0.2</v>
      </c>
      <c r="P6522" s="10">
        <v>453.1</v>
      </c>
      <c r="Q6522" s="10">
        <v>1812.38</v>
      </c>
      <c r="R6522" s="10" t="s">
        <v>565</v>
      </c>
      <c r="S6522" s="10" t="s">
        <v>607</v>
      </c>
      <c r="T6522" s="59">
        <v>0.15</v>
      </c>
      <c r="U6522" s="10">
        <v>271.86</v>
      </c>
    </row>
    <row r="6523" spans="1:21" x14ac:dyDescent="0.3">
      <c r="A6523" s="10" t="s">
        <v>15341</v>
      </c>
      <c r="B6523" s="61">
        <v>45297</v>
      </c>
      <c r="C6523" s="10" t="s">
        <v>11089</v>
      </c>
      <c r="D6523" s="10" t="s">
        <v>7513</v>
      </c>
      <c r="E6523" s="10" t="s">
        <v>603</v>
      </c>
      <c r="F6523" s="10" t="s">
        <v>636</v>
      </c>
      <c r="G6523" s="10" t="s">
        <v>601</v>
      </c>
      <c r="H6523" s="10" t="s">
        <v>544</v>
      </c>
      <c r="I6523" s="10" t="s">
        <v>610</v>
      </c>
      <c r="J6523" s="10" t="s">
        <v>15340</v>
      </c>
      <c r="K6523" s="10" t="s">
        <v>15339</v>
      </c>
      <c r="L6523" s="10">
        <v>6</v>
      </c>
      <c r="M6523" s="10">
        <v>141.63</v>
      </c>
      <c r="N6523" s="10">
        <v>849.78</v>
      </c>
      <c r="O6523" s="59">
        <v>0</v>
      </c>
      <c r="P6523" s="10">
        <v>0</v>
      </c>
      <c r="Q6523" s="10">
        <v>849.78</v>
      </c>
      <c r="R6523" s="10" t="s">
        <v>614</v>
      </c>
      <c r="S6523" s="10" t="s">
        <v>596</v>
      </c>
      <c r="T6523" s="59">
        <v>0.15</v>
      </c>
      <c r="U6523" s="10">
        <v>127.47</v>
      </c>
    </row>
    <row r="6524" spans="1:21" x14ac:dyDescent="0.3">
      <c r="A6524" s="10" t="s">
        <v>15338</v>
      </c>
      <c r="B6524" s="61">
        <v>45103</v>
      </c>
      <c r="C6524" s="10" t="s">
        <v>11481</v>
      </c>
      <c r="D6524" s="10" t="s">
        <v>15337</v>
      </c>
      <c r="E6524" s="10" t="s">
        <v>592</v>
      </c>
      <c r="F6524" s="10" t="s">
        <v>652</v>
      </c>
      <c r="G6524" s="10" t="s">
        <v>569</v>
      </c>
      <c r="H6524" s="10" t="s">
        <v>579</v>
      </c>
      <c r="I6524" s="10" t="s">
        <v>578</v>
      </c>
      <c r="J6524" s="10" t="s">
        <v>15336</v>
      </c>
      <c r="K6524" s="10" t="s">
        <v>9019</v>
      </c>
      <c r="L6524" s="10">
        <v>4</v>
      </c>
      <c r="M6524" s="10">
        <v>419.64</v>
      </c>
      <c r="N6524" s="10">
        <v>1678.56</v>
      </c>
      <c r="O6524" s="59">
        <v>0.05</v>
      </c>
      <c r="P6524" s="10">
        <v>83.93</v>
      </c>
      <c r="Q6524" s="10">
        <v>1594.63</v>
      </c>
      <c r="R6524" s="10" t="s">
        <v>565</v>
      </c>
      <c r="S6524" s="10" t="s">
        <v>607</v>
      </c>
      <c r="T6524" s="59">
        <v>0.15</v>
      </c>
      <c r="U6524" s="10">
        <v>239.19</v>
      </c>
    </row>
    <row r="6525" spans="1:21" x14ac:dyDescent="0.3">
      <c r="A6525" s="10" t="s">
        <v>15335</v>
      </c>
      <c r="B6525" s="61">
        <v>45236</v>
      </c>
      <c r="C6525" s="10" t="s">
        <v>10114</v>
      </c>
      <c r="D6525" s="10" t="s">
        <v>15334</v>
      </c>
      <c r="E6525" s="10" t="s">
        <v>629</v>
      </c>
      <c r="F6525" s="10" t="s">
        <v>628</v>
      </c>
      <c r="G6525" s="10" t="s">
        <v>601</v>
      </c>
      <c r="H6525" s="10" t="s">
        <v>600</v>
      </c>
      <c r="I6525" s="10" t="s">
        <v>664</v>
      </c>
      <c r="J6525" s="10" t="s">
        <v>15333</v>
      </c>
      <c r="K6525" s="10" t="s">
        <v>15332</v>
      </c>
      <c r="L6525" s="10">
        <v>6</v>
      </c>
      <c r="M6525" s="10">
        <v>247.96</v>
      </c>
      <c r="N6525" s="10">
        <v>1487.76</v>
      </c>
      <c r="O6525" s="59">
        <v>0.05</v>
      </c>
      <c r="P6525" s="10">
        <v>74.39</v>
      </c>
      <c r="Q6525" s="10">
        <v>1413.37</v>
      </c>
      <c r="R6525" s="10" t="s">
        <v>565</v>
      </c>
      <c r="S6525" s="10" t="s">
        <v>596</v>
      </c>
      <c r="T6525" s="59">
        <v>0.3</v>
      </c>
      <c r="U6525" s="10">
        <v>424.01</v>
      </c>
    </row>
    <row r="6526" spans="1:21" x14ac:dyDescent="0.3">
      <c r="A6526" s="10" t="s">
        <v>15331</v>
      </c>
      <c r="B6526" s="61">
        <v>44944</v>
      </c>
      <c r="C6526" s="10" t="s">
        <v>15330</v>
      </c>
      <c r="D6526" s="10" t="s">
        <v>15329</v>
      </c>
      <c r="E6526" s="10" t="s">
        <v>603</v>
      </c>
      <c r="F6526" s="10" t="s">
        <v>658</v>
      </c>
      <c r="G6526" s="10" t="s">
        <v>569</v>
      </c>
      <c r="H6526" s="10" t="s">
        <v>590</v>
      </c>
      <c r="I6526" s="10" t="s">
        <v>635</v>
      </c>
      <c r="J6526" s="10" t="s">
        <v>1435</v>
      </c>
      <c r="K6526" s="10" t="s">
        <v>15328</v>
      </c>
      <c r="L6526" s="10">
        <v>1</v>
      </c>
      <c r="M6526" s="10">
        <v>986.47</v>
      </c>
      <c r="N6526" s="10">
        <v>986.47</v>
      </c>
      <c r="O6526" s="59">
        <v>0</v>
      </c>
      <c r="P6526" s="10">
        <v>0</v>
      </c>
      <c r="Q6526" s="10">
        <v>986.47</v>
      </c>
      <c r="R6526" s="10" t="s">
        <v>575</v>
      </c>
      <c r="S6526" s="10" t="s">
        <v>564</v>
      </c>
      <c r="T6526" s="59">
        <v>0.3</v>
      </c>
      <c r="U6526" s="10">
        <v>295.94</v>
      </c>
    </row>
    <row r="6527" spans="1:21" x14ac:dyDescent="0.3">
      <c r="A6527" s="10" t="s">
        <v>15327</v>
      </c>
      <c r="B6527" s="61">
        <v>44967</v>
      </c>
      <c r="C6527" s="10" t="s">
        <v>15326</v>
      </c>
      <c r="D6527" s="10" t="s">
        <v>15325</v>
      </c>
      <c r="E6527" s="10" t="s">
        <v>581</v>
      </c>
      <c r="F6527" s="10" t="s">
        <v>580</v>
      </c>
      <c r="G6527" s="10" t="s">
        <v>569</v>
      </c>
      <c r="H6527" s="10" t="s">
        <v>544</v>
      </c>
      <c r="I6527" s="10" t="s">
        <v>568</v>
      </c>
      <c r="J6527" s="10" t="s">
        <v>15324</v>
      </c>
      <c r="K6527" s="10" t="s">
        <v>14989</v>
      </c>
      <c r="L6527" s="10">
        <v>4</v>
      </c>
      <c r="M6527" s="10">
        <v>533.87</v>
      </c>
      <c r="N6527" s="10">
        <v>2135.48</v>
      </c>
      <c r="O6527" s="59">
        <v>0.05</v>
      </c>
      <c r="P6527" s="10">
        <v>106.77</v>
      </c>
      <c r="Q6527" s="10">
        <v>2028.71</v>
      </c>
      <c r="R6527" s="10" t="s">
        <v>614</v>
      </c>
      <c r="S6527" s="10" t="s">
        <v>607</v>
      </c>
      <c r="T6527" s="59">
        <v>0.3</v>
      </c>
      <c r="U6527" s="10">
        <v>608.61</v>
      </c>
    </row>
    <row r="6528" spans="1:21" x14ac:dyDescent="0.3">
      <c r="A6528" s="10" t="s">
        <v>15323</v>
      </c>
      <c r="B6528" s="61">
        <v>45029</v>
      </c>
      <c r="C6528" s="10" t="s">
        <v>9204</v>
      </c>
      <c r="D6528" s="10" t="s">
        <v>15322</v>
      </c>
      <c r="E6528" s="10" t="s">
        <v>629</v>
      </c>
      <c r="F6528" s="10" t="s">
        <v>759</v>
      </c>
      <c r="G6528" s="10" t="s">
        <v>569</v>
      </c>
      <c r="H6528" s="10" t="s">
        <v>600</v>
      </c>
      <c r="I6528" s="10" t="s">
        <v>664</v>
      </c>
      <c r="J6528" s="10" t="s">
        <v>8226</v>
      </c>
      <c r="K6528" s="10" t="s">
        <v>15321</v>
      </c>
      <c r="L6528" s="10">
        <v>7</v>
      </c>
      <c r="M6528" s="10">
        <v>120.46</v>
      </c>
      <c r="N6528" s="10">
        <v>843.22</v>
      </c>
      <c r="O6528" s="59">
        <v>0</v>
      </c>
      <c r="P6528" s="10">
        <v>0</v>
      </c>
      <c r="Q6528" s="10">
        <v>843.22</v>
      </c>
      <c r="R6528" s="10" t="s">
        <v>575</v>
      </c>
      <c r="S6528" s="10" t="s">
        <v>585</v>
      </c>
      <c r="T6528" s="59">
        <v>0.25</v>
      </c>
      <c r="U6528" s="10">
        <v>210.81</v>
      </c>
    </row>
    <row r="6529" spans="1:21" x14ac:dyDescent="0.3">
      <c r="A6529" s="10" t="s">
        <v>15320</v>
      </c>
      <c r="B6529" s="61">
        <v>44932</v>
      </c>
      <c r="C6529" s="10" t="s">
        <v>6580</v>
      </c>
      <c r="D6529" s="10" t="s">
        <v>15319</v>
      </c>
      <c r="E6529" s="10" t="s">
        <v>571</v>
      </c>
      <c r="F6529" s="10" t="s">
        <v>685</v>
      </c>
      <c r="G6529" s="10" t="s">
        <v>601</v>
      </c>
      <c r="H6529" s="10" t="s">
        <v>544</v>
      </c>
      <c r="I6529" s="10" t="s">
        <v>568</v>
      </c>
      <c r="J6529" s="10" t="s">
        <v>15318</v>
      </c>
      <c r="K6529" s="10" t="s">
        <v>4557</v>
      </c>
      <c r="L6529" s="10">
        <v>8</v>
      </c>
      <c r="M6529" s="10">
        <v>984.71</v>
      </c>
      <c r="N6529" s="10">
        <v>7877.68</v>
      </c>
      <c r="O6529" s="59">
        <v>0</v>
      </c>
      <c r="P6529" s="10">
        <v>0</v>
      </c>
      <c r="Q6529" s="10">
        <v>7877.68</v>
      </c>
      <c r="R6529" s="10" t="s">
        <v>586</v>
      </c>
      <c r="S6529" s="10" t="s">
        <v>585</v>
      </c>
      <c r="T6529" s="59">
        <v>0.3</v>
      </c>
      <c r="U6529" s="10">
        <v>2363.3000000000002</v>
      </c>
    </row>
    <row r="6530" spans="1:21" x14ac:dyDescent="0.3">
      <c r="A6530" s="10" t="s">
        <v>15317</v>
      </c>
      <c r="B6530" s="61">
        <v>44927</v>
      </c>
      <c r="C6530" s="10" t="s">
        <v>15316</v>
      </c>
      <c r="D6530" s="10" t="s">
        <v>8730</v>
      </c>
      <c r="E6530" s="10" t="s">
        <v>629</v>
      </c>
      <c r="F6530" s="10" t="s">
        <v>790</v>
      </c>
      <c r="G6530" s="10" t="s">
        <v>569</v>
      </c>
      <c r="H6530" s="10" t="s">
        <v>544</v>
      </c>
      <c r="I6530" s="10" t="s">
        <v>568</v>
      </c>
      <c r="J6530" s="10" t="s">
        <v>13091</v>
      </c>
      <c r="K6530" s="10" t="s">
        <v>15315</v>
      </c>
      <c r="L6530" s="10">
        <v>10</v>
      </c>
      <c r="M6530" s="10">
        <v>498.86</v>
      </c>
      <c r="N6530" s="10">
        <v>4988.6000000000004</v>
      </c>
      <c r="O6530" s="59">
        <v>0</v>
      </c>
      <c r="P6530" s="10">
        <v>0</v>
      </c>
      <c r="Q6530" s="10">
        <v>4988.6000000000004</v>
      </c>
      <c r="R6530" s="10" t="s">
        <v>586</v>
      </c>
      <c r="S6530" s="10" t="s">
        <v>564</v>
      </c>
      <c r="T6530" s="59">
        <v>0.25</v>
      </c>
      <c r="U6530" s="10">
        <v>1247.1500000000001</v>
      </c>
    </row>
    <row r="6531" spans="1:21" x14ac:dyDescent="0.3">
      <c r="A6531" s="10" t="s">
        <v>15314</v>
      </c>
      <c r="B6531" s="61">
        <v>45198</v>
      </c>
      <c r="C6531" s="10" t="s">
        <v>15313</v>
      </c>
      <c r="D6531" s="10" t="s">
        <v>15312</v>
      </c>
      <c r="E6531" s="10" t="s">
        <v>581</v>
      </c>
      <c r="F6531" s="10" t="s">
        <v>7</v>
      </c>
      <c r="G6531" s="10" t="s">
        <v>569</v>
      </c>
      <c r="H6531" s="10" t="s">
        <v>600</v>
      </c>
      <c r="I6531" s="10" t="s">
        <v>627</v>
      </c>
      <c r="J6531" s="10" t="s">
        <v>15311</v>
      </c>
      <c r="K6531" s="10" t="s">
        <v>3295</v>
      </c>
      <c r="L6531" s="10">
        <v>10</v>
      </c>
      <c r="M6531" s="10">
        <v>955.91</v>
      </c>
      <c r="N6531" s="10">
        <v>9559.1</v>
      </c>
      <c r="O6531" s="59">
        <v>0.2</v>
      </c>
      <c r="P6531" s="10">
        <v>1911.82</v>
      </c>
      <c r="Q6531" s="10">
        <v>7647.28</v>
      </c>
      <c r="R6531" s="10" t="s">
        <v>586</v>
      </c>
      <c r="S6531" s="10" t="s">
        <v>585</v>
      </c>
      <c r="T6531" s="59">
        <v>0.15</v>
      </c>
      <c r="U6531" s="10">
        <v>1147.0899999999999</v>
      </c>
    </row>
    <row r="6532" spans="1:21" x14ac:dyDescent="0.3">
      <c r="A6532" s="10" t="s">
        <v>15310</v>
      </c>
      <c r="B6532" s="61">
        <v>45290</v>
      </c>
      <c r="C6532" s="10" t="s">
        <v>15309</v>
      </c>
      <c r="D6532" s="10" t="s">
        <v>12099</v>
      </c>
      <c r="E6532" s="10" t="s">
        <v>592</v>
      </c>
      <c r="F6532" s="10" t="s">
        <v>591</v>
      </c>
      <c r="G6532" s="10" t="s">
        <v>569</v>
      </c>
      <c r="H6532" s="10" t="s">
        <v>544</v>
      </c>
      <c r="I6532" s="10" t="s">
        <v>10</v>
      </c>
      <c r="J6532" s="10" t="s">
        <v>6220</v>
      </c>
      <c r="K6532" s="10" t="s">
        <v>15308</v>
      </c>
      <c r="L6532" s="10">
        <v>6</v>
      </c>
      <c r="M6532" s="10">
        <v>159</v>
      </c>
      <c r="N6532" s="10">
        <v>954</v>
      </c>
      <c r="O6532" s="59">
        <v>0.05</v>
      </c>
      <c r="P6532" s="10">
        <v>47.7</v>
      </c>
      <c r="Q6532" s="10">
        <v>906.3</v>
      </c>
      <c r="R6532" s="10" t="s">
        <v>575</v>
      </c>
      <c r="S6532" s="10" t="s">
        <v>564</v>
      </c>
      <c r="T6532" s="59">
        <v>0.3</v>
      </c>
      <c r="U6532" s="10">
        <v>271.89</v>
      </c>
    </row>
    <row r="6533" spans="1:21" x14ac:dyDescent="0.3">
      <c r="A6533" s="10" t="s">
        <v>15307</v>
      </c>
      <c r="B6533" s="61">
        <v>45099</v>
      </c>
      <c r="C6533" s="10" t="s">
        <v>4105</v>
      </c>
      <c r="D6533" s="10" t="s">
        <v>15306</v>
      </c>
      <c r="E6533" s="10" t="s">
        <v>603</v>
      </c>
      <c r="F6533" s="10" t="s">
        <v>658</v>
      </c>
      <c r="G6533" s="10" t="s">
        <v>569</v>
      </c>
      <c r="H6533" s="10" t="s">
        <v>544</v>
      </c>
      <c r="I6533" s="10" t="s">
        <v>10</v>
      </c>
      <c r="J6533" s="10" t="s">
        <v>15305</v>
      </c>
      <c r="K6533" s="10" t="s">
        <v>15304</v>
      </c>
      <c r="L6533" s="10">
        <v>10</v>
      </c>
      <c r="M6533" s="10">
        <v>975.76</v>
      </c>
      <c r="N6533" s="10">
        <v>9757.6</v>
      </c>
      <c r="O6533" s="59">
        <v>0.05</v>
      </c>
      <c r="P6533" s="10">
        <v>487.88</v>
      </c>
      <c r="Q6533" s="10">
        <v>9269.7199999999993</v>
      </c>
      <c r="R6533" s="10" t="s">
        <v>565</v>
      </c>
      <c r="S6533" s="10" t="s">
        <v>607</v>
      </c>
      <c r="T6533" s="59">
        <v>0.15</v>
      </c>
      <c r="U6533" s="10">
        <v>1390.46</v>
      </c>
    </row>
    <row r="6534" spans="1:21" x14ac:dyDescent="0.3">
      <c r="A6534" s="10" t="s">
        <v>15303</v>
      </c>
      <c r="B6534" s="61">
        <v>44979</v>
      </c>
      <c r="C6534" s="10" t="s">
        <v>6786</v>
      </c>
      <c r="D6534" s="10" t="s">
        <v>15302</v>
      </c>
      <c r="E6534" s="10" t="s">
        <v>581</v>
      </c>
      <c r="F6534" s="10" t="s">
        <v>83</v>
      </c>
      <c r="G6534" s="10" t="s">
        <v>601</v>
      </c>
      <c r="H6534" s="10" t="s">
        <v>600</v>
      </c>
      <c r="I6534" s="10" t="s">
        <v>627</v>
      </c>
      <c r="J6534" s="10" t="s">
        <v>15301</v>
      </c>
      <c r="K6534" s="10" t="s">
        <v>15300</v>
      </c>
      <c r="L6534" s="10">
        <v>6</v>
      </c>
      <c r="M6534" s="10">
        <v>469.7</v>
      </c>
      <c r="N6534" s="10">
        <v>2818.2</v>
      </c>
      <c r="O6534" s="59">
        <v>0</v>
      </c>
      <c r="P6534" s="10">
        <v>0</v>
      </c>
      <c r="Q6534" s="10">
        <v>2818.2</v>
      </c>
      <c r="R6534" s="10" t="s">
        <v>565</v>
      </c>
      <c r="S6534" s="10" t="s">
        <v>585</v>
      </c>
      <c r="T6534" s="59">
        <v>0.15</v>
      </c>
      <c r="U6534" s="10">
        <v>422.73</v>
      </c>
    </row>
    <row r="6535" spans="1:21" x14ac:dyDescent="0.3">
      <c r="A6535" s="10" t="s">
        <v>15299</v>
      </c>
      <c r="B6535" s="61">
        <v>45133</v>
      </c>
      <c r="C6535" s="10" t="s">
        <v>15298</v>
      </c>
      <c r="D6535" s="10" t="s">
        <v>15297</v>
      </c>
      <c r="E6535" s="10" t="s">
        <v>629</v>
      </c>
      <c r="F6535" s="10" t="s">
        <v>790</v>
      </c>
      <c r="G6535" s="10" t="s">
        <v>569</v>
      </c>
      <c r="H6535" s="10" t="s">
        <v>579</v>
      </c>
      <c r="I6535" s="10" t="s">
        <v>722</v>
      </c>
      <c r="J6535" s="10" t="s">
        <v>1106</v>
      </c>
      <c r="K6535" s="10" t="s">
        <v>1786</v>
      </c>
      <c r="L6535" s="10">
        <v>10</v>
      </c>
      <c r="M6535" s="10">
        <v>275.37</v>
      </c>
      <c r="N6535" s="10">
        <v>2753.7</v>
      </c>
      <c r="O6535" s="59">
        <v>0</v>
      </c>
      <c r="P6535" s="10">
        <v>0</v>
      </c>
      <c r="Q6535" s="10">
        <v>2753.7</v>
      </c>
      <c r="R6535" s="10" t="s">
        <v>565</v>
      </c>
      <c r="S6535" s="10" t="s">
        <v>596</v>
      </c>
      <c r="T6535" s="59">
        <v>0.15</v>
      </c>
      <c r="U6535" s="10">
        <v>413.05</v>
      </c>
    </row>
    <row r="6536" spans="1:21" x14ac:dyDescent="0.3">
      <c r="A6536" s="10" t="s">
        <v>15296</v>
      </c>
      <c r="B6536" s="61">
        <v>45320</v>
      </c>
      <c r="C6536" s="10" t="s">
        <v>15295</v>
      </c>
      <c r="D6536" s="10" t="s">
        <v>15294</v>
      </c>
      <c r="E6536" s="10" t="s">
        <v>592</v>
      </c>
      <c r="F6536" s="10" t="s">
        <v>652</v>
      </c>
      <c r="G6536" s="10" t="s">
        <v>569</v>
      </c>
      <c r="H6536" s="10" t="s">
        <v>544</v>
      </c>
      <c r="I6536" s="10" t="s">
        <v>10</v>
      </c>
      <c r="J6536" s="10" t="s">
        <v>15293</v>
      </c>
      <c r="K6536" s="10" t="s">
        <v>14500</v>
      </c>
      <c r="L6536" s="10">
        <v>5</v>
      </c>
      <c r="M6536" s="10">
        <v>602.41999999999996</v>
      </c>
      <c r="N6536" s="10">
        <v>3012.1</v>
      </c>
      <c r="O6536" s="59">
        <v>0</v>
      </c>
      <c r="P6536" s="10">
        <v>0</v>
      </c>
      <c r="Q6536" s="10">
        <v>3012.1</v>
      </c>
      <c r="R6536" s="10" t="s">
        <v>565</v>
      </c>
      <c r="S6536" s="10" t="s">
        <v>607</v>
      </c>
      <c r="T6536" s="59">
        <v>0.3</v>
      </c>
      <c r="U6536" s="10">
        <v>903.63</v>
      </c>
    </row>
    <row r="6537" spans="1:21" x14ac:dyDescent="0.3">
      <c r="A6537" s="10" t="s">
        <v>15292</v>
      </c>
      <c r="B6537" s="61">
        <v>45118</v>
      </c>
      <c r="C6537" s="10" t="s">
        <v>11013</v>
      </c>
      <c r="D6537" s="10" t="s">
        <v>15291</v>
      </c>
      <c r="E6537" s="10" t="s">
        <v>603</v>
      </c>
      <c r="F6537" s="10" t="s">
        <v>636</v>
      </c>
      <c r="G6537" s="10" t="s">
        <v>601</v>
      </c>
      <c r="H6537" s="10" t="s">
        <v>544</v>
      </c>
      <c r="I6537" s="10" t="s">
        <v>10</v>
      </c>
      <c r="J6537" s="10" t="s">
        <v>4572</v>
      </c>
      <c r="K6537" s="10" t="s">
        <v>13869</v>
      </c>
      <c r="L6537" s="10">
        <v>9</v>
      </c>
      <c r="M6537" s="10">
        <v>863.18</v>
      </c>
      <c r="N6537" s="10">
        <v>7768.62</v>
      </c>
      <c r="O6537" s="59">
        <v>0</v>
      </c>
      <c r="P6537" s="10">
        <v>0</v>
      </c>
      <c r="Q6537" s="10">
        <v>7768.62</v>
      </c>
      <c r="R6537" s="10" t="s">
        <v>575</v>
      </c>
      <c r="S6537" s="10" t="s">
        <v>585</v>
      </c>
      <c r="T6537" s="59">
        <v>0.15</v>
      </c>
      <c r="U6537" s="10">
        <v>1165.29</v>
      </c>
    </row>
    <row r="6538" spans="1:21" x14ac:dyDescent="0.3">
      <c r="A6538" s="10" t="s">
        <v>15290</v>
      </c>
      <c r="B6538" s="61">
        <v>44971</v>
      </c>
      <c r="C6538" s="10" t="s">
        <v>4284</v>
      </c>
      <c r="D6538" s="10" t="s">
        <v>15289</v>
      </c>
      <c r="E6538" s="10" t="s">
        <v>629</v>
      </c>
      <c r="F6538" s="10" t="s">
        <v>628</v>
      </c>
      <c r="G6538" s="10" t="s">
        <v>569</v>
      </c>
      <c r="H6538" s="10" t="s">
        <v>544</v>
      </c>
      <c r="I6538" s="10" t="s">
        <v>10</v>
      </c>
      <c r="J6538" s="10" t="s">
        <v>12590</v>
      </c>
      <c r="K6538" s="10" t="s">
        <v>15288</v>
      </c>
      <c r="L6538" s="10">
        <v>4</v>
      </c>
      <c r="M6538" s="10">
        <v>954.58</v>
      </c>
      <c r="N6538" s="10">
        <v>3818.32</v>
      </c>
      <c r="O6538" s="59">
        <v>0.1</v>
      </c>
      <c r="P6538" s="10">
        <v>381.83</v>
      </c>
      <c r="Q6538" s="10">
        <v>3436.49</v>
      </c>
      <c r="R6538" s="10" t="s">
        <v>565</v>
      </c>
      <c r="S6538" s="10" t="s">
        <v>585</v>
      </c>
      <c r="T6538" s="59">
        <v>0.3</v>
      </c>
      <c r="U6538" s="10">
        <v>1030.95</v>
      </c>
    </row>
    <row r="6539" spans="1:21" x14ac:dyDescent="0.3">
      <c r="A6539" s="10" t="s">
        <v>15287</v>
      </c>
      <c r="B6539" s="61">
        <v>45282</v>
      </c>
      <c r="C6539" s="10" t="s">
        <v>12735</v>
      </c>
      <c r="D6539" s="10" t="s">
        <v>15286</v>
      </c>
      <c r="E6539" s="10" t="s">
        <v>571</v>
      </c>
      <c r="F6539" s="10" t="s">
        <v>570</v>
      </c>
      <c r="G6539" s="10" t="s">
        <v>569</v>
      </c>
      <c r="H6539" s="10" t="s">
        <v>600</v>
      </c>
      <c r="I6539" s="10" t="s">
        <v>627</v>
      </c>
      <c r="J6539" s="10" t="s">
        <v>15285</v>
      </c>
      <c r="K6539" s="10" t="s">
        <v>7843</v>
      </c>
      <c r="L6539" s="10">
        <v>4</v>
      </c>
      <c r="M6539" s="10">
        <v>700.1</v>
      </c>
      <c r="N6539" s="10">
        <v>2800.4</v>
      </c>
      <c r="O6539" s="59">
        <v>0.05</v>
      </c>
      <c r="P6539" s="10">
        <v>140.02000000000001</v>
      </c>
      <c r="Q6539" s="10">
        <v>2660.38</v>
      </c>
      <c r="R6539" s="10" t="s">
        <v>586</v>
      </c>
      <c r="S6539" s="10" t="s">
        <v>607</v>
      </c>
      <c r="T6539" s="59">
        <v>0.3</v>
      </c>
      <c r="U6539" s="10">
        <v>798.11</v>
      </c>
    </row>
    <row r="6540" spans="1:21" x14ac:dyDescent="0.3">
      <c r="A6540" s="10" t="s">
        <v>15284</v>
      </c>
      <c r="B6540" s="61">
        <v>45044</v>
      </c>
      <c r="C6540" s="10" t="s">
        <v>15283</v>
      </c>
      <c r="D6540" s="10" t="s">
        <v>15282</v>
      </c>
      <c r="E6540" s="10" t="s">
        <v>571</v>
      </c>
      <c r="F6540" s="10" t="s">
        <v>570</v>
      </c>
      <c r="G6540" s="10" t="s">
        <v>601</v>
      </c>
      <c r="H6540" s="10" t="s">
        <v>600</v>
      </c>
      <c r="I6540" s="10" t="s">
        <v>599</v>
      </c>
      <c r="J6540" s="10" t="s">
        <v>15281</v>
      </c>
      <c r="K6540" s="10" t="s">
        <v>15280</v>
      </c>
      <c r="L6540" s="10">
        <v>8</v>
      </c>
      <c r="M6540" s="10">
        <v>919.93</v>
      </c>
      <c r="N6540" s="10">
        <v>7359.44</v>
      </c>
      <c r="O6540" s="59">
        <v>0</v>
      </c>
      <c r="P6540" s="10">
        <v>0</v>
      </c>
      <c r="Q6540" s="10">
        <v>7359.44</v>
      </c>
      <c r="R6540" s="10" t="s">
        <v>565</v>
      </c>
      <c r="S6540" s="10" t="s">
        <v>585</v>
      </c>
      <c r="T6540" s="59">
        <v>0.3</v>
      </c>
      <c r="U6540" s="10">
        <v>2207.83</v>
      </c>
    </row>
    <row r="6541" spans="1:21" x14ac:dyDescent="0.3">
      <c r="A6541" s="10" t="s">
        <v>15279</v>
      </c>
      <c r="B6541" s="61">
        <v>45248</v>
      </c>
      <c r="C6541" s="10" t="s">
        <v>14208</v>
      </c>
      <c r="D6541" s="10" t="s">
        <v>15278</v>
      </c>
      <c r="E6541" s="10" t="s">
        <v>603</v>
      </c>
      <c r="F6541" s="10" t="s">
        <v>602</v>
      </c>
      <c r="G6541" s="10" t="s">
        <v>569</v>
      </c>
      <c r="H6541" s="10" t="s">
        <v>544</v>
      </c>
      <c r="I6541" s="10" t="s">
        <v>568</v>
      </c>
      <c r="J6541" s="10" t="s">
        <v>15277</v>
      </c>
      <c r="K6541" s="10" t="s">
        <v>15276</v>
      </c>
      <c r="L6541" s="10">
        <v>5</v>
      </c>
      <c r="M6541" s="10">
        <v>715.67</v>
      </c>
      <c r="N6541" s="10">
        <v>3578.35</v>
      </c>
      <c r="O6541" s="59">
        <v>0</v>
      </c>
      <c r="P6541" s="10">
        <v>0</v>
      </c>
      <c r="Q6541" s="10">
        <v>3578.35</v>
      </c>
      <c r="R6541" s="10" t="s">
        <v>575</v>
      </c>
      <c r="S6541" s="10" t="s">
        <v>585</v>
      </c>
      <c r="T6541" s="59">
        <v>0.15</v>
      </c>
      <c r="U6541" s="10">
        <v>536.75</v>
      </c>
    </row>
    <row r="6542" spans="1:21" x14ac:dyDescent="0.3">
      <c r="A6542" s="10" t="s">
        <v>15275</v>
      </c>
      <c r="B6542" s="61">
        <v>45328</v>
      </c>
      <c r="C6542" s="10" t="s">
        <v>15274</v>
      </c>
      <c r="D6542" s="10" t="s">
        <v>10486</v>
      </c>
      <c r="E6542" s="10" t="s">
        <v>629</v>
      </c>
      <c r="F6542" s="10" t="s">
        <v>628</v>
      </c>
      <c r="G6542" s="10" t="s">
        <v>601</v>
      </c>
      <c r="H6542" s="10" t="s">
        <v>544</v>
      </c>
      <c r="I6542" s="10" t="s">
        <v>10</v>
      </c>
      <c r="J6542" s="10" t="s">
        <v>15273</v>
      </c>
      <c r="K6542" s="10" t="s">
        <v>15272</v>
      </c>
      <c r="L6542" s="10">
        <v>7</v>
      </c>
      <c r="M6542" s="10">
        <v>680.08</v>
      </c>
      <c r="N6542" s="10">
        <v>4760.5600000000004</v>
      </c>
      <c r="O6542" s="59">
        <v>0.2</v>
      </c>
      <c r="P6542" s="10">
        <v>952.11</v>
      </c>
      <c r="Q6542" s="10">
        <v>3808.45</v>
      </c>
      <c r="R6542" s="10" t="s">
        <v>614</v>
      </c>
      <c r="S6542" s="10" t="s">
        <v>607</v>
      </c>
      <c r="T6542" s="59">
        <v>0.3</v>
      </c>
      <c r="U6542" s="10">
        <v>1142.53</v>
      </c>
    </row>
    <row r="6543" spans="1:21" x14ac:dyDescent="0.3">
      <c r="A6543" s="10" t="s">
        <v>15271</v>
      </c>
      <c r="B6543" s="61">
        <v>44985</v>
      </c>
      <c r="C6543" s="10" t="s">
        <v>7348</v>
      </c>
      <c r="D6543" s="10" t="s">
        <v>15270</v>
      </c>
      <c r="E6543" s="10" t="s">
        <v>581</v>
      </c>
      <c r="F6543" s="10" t="s">
        <v>580</v>
      </c>
      <c r="G6543" s="10" t="s">
        <v>601</v>
      </c>
      <c r="H6543" s="10" t="s">
        <v>544</v>
      </c>
      <c r="I6543" s="10" t="s">
        <v>10</v>
      </c>
      <c r="J6543" s="10" t="s">
        <v>15269</v>
      </c>
      <c r="K6543" s="10" t="s">
        <v>15268</v>
      </c>
      <c r="L6543" s="10">
        <v>4</v>
      </c>
      <c r="M6543" s="10">
        <v>261.88</v>
      </c>
      <c r="N6543" s="10">
        <v>1047.52</v>
      </c>
      <c r="O6543" s="59">
        <v>0.2</v>
      </c>
      <c r="P6543" s="10">
        <v>209.5</v>
      </c>
      <c r="Q6543" s="10">
        <v>838.02</v>
      </c>
      <c r="R6543" s="10" t="s">
        <v>586</v>
      </c>
      <c r="S6543" s="10" t="s">
        <v>596</v>
      </c>
      <c r="T6543" s="59">
        <v>0.25</v>
      </c>
      <c r="U6543" s="10">
        <v>209.5</v>
      </c>
    </row>
    <row r="6544" spans="1:21" x14ac:dyDescent="0.3">
      <c r="A6544" s="10" t="s">
        <v>15267</v>
      </c>
      <c r="B6544" s="61">
        <v>45151</v>
      </c>
      <c r="C6544" s="10" t="s">
        <v>14772</v>
      </c>
      <c r="D6544" s="10" t="s">
        <v>15266</v>
      </c>
      <c r="E6544" s="10" t="s">
        <v>571</v>
      </c>
      <c r="F6544" s="10" t="s">
        <v>570</v>
      </c>
      <c r="G6544" s="10" t="s">
        <v>569</v>
      </c>
      <c r="H6544" s="10" t="s">
        <v>544</v>
      </c>
      <c r="I6544" s="10" t="s">
        <v>568</v>
      </c>
      <c r="J6544" s="10" t="s">
        <v>15265</v>
      </c>
      <c r="K6544" s="10" t="s">
        <v>15264</v>
      </c>
      <c r="L6544" s="10">
        <v>6</v>
      </c>
      <c r="M6544" s="10">
        <v>879.01</v>
      </c>
      <c r="N6544" s="10">
        <v>5274.06</v>
      </c>
      <c r="O6544" s="59">
        <v>0.05</v>
      </c>
      <c r="P6544" s="10">
        <v>263.7</v>
      </c>
      <c r="Q6544" s="10">
        <v>5010.3599999999997</v>
      </c>
      <c r="R6544" s="10" t="s">
        <v>565</v>
      </c>
      <c r="S6544" s="10" t="s">
        <v>596</v>
      </c>
      <c r="T6544" s="59">
        <v>0.3</v>
      </c>
      <c r="U6544" s="10">
        <v>1503.11</v>
      </c>
    </row>
    <row r="6545" spans="1:21" x14ac:dyDescent="0.3">
      <c r="A6545" s="10" t="s">
        <v>15263</v>
      </c>
      <c r="B6545" s="61">
        <v>45220</v>
      </c>
      <c r="C6545" s="10" t="s">
        <v>15262</v>
      </c>
      <c r="D6545" s="10" t="s">
        <v>15261</v>
      </c>
      <c r="E6545" s="10" t="s">
        <v>581</v>
      </c>
      <c r="F6545" s="10" t="s">
        <v>580</v>
      </c>
      <c r="G6545" s="10" t="s">
        <v>569</v>
      </c>
      <c r="H6545" s="10" t="s">
        <v>590</v>
      </c>
      <c r="I6545" s="10" t="s">
        <v>748</v>
      </c>
      <c r="J6545" s="10" t="s">
        <v>15260</v>
      </c>
      <c r="K6545" s="10" t="s">
        <v>15259</v>
      </c>
      <c r="L6545" s="10">
        <v>5</v>
      </c>
      <c r="M6545" s="10">
        <v>550.16</v>
      </c>
      <c r="N6545" s="10">
        <v>2750.8</v>
      </c>
      <c r="O6545" s="59">
        <v>0.2</v>
      </c>
      <c r="P6545" s="10">
        <v>550.16</v>
      </c>
      <c r="Q6545" s="10">
        <v>2200.64</v>
      </c>
      <c r="R6545" s="10" t="s">
        <v>575</v>
      </c>
      <c r="S6545" s="10" t="s">
        <v>585</v>
      </c>
      <c r="T6545" s="59">
        <v>0.3</v>
      </c>
      <c r="U6545" s="10">
        <v>660.19</v>
      </c>
    </row>
    <row r="6546" spans="1:21" x14ac:dyDescent="0.3">
      <c r="A6546" s="10" t="s">
        <v>15258</v>
      </c>
      <c r="B6546" s="61">
        <v>45000</v>
      </c>
      <c r="C6546" s="10" t="s">
        <v>15257</v>
      </c>
      <c r="D6546" s="10" t="s">
        <v>15256</v>
      </c>
      <c r="E6546" s="10" t="s">
        <v>592</v>
      </c>
      <c r="F6546" s="10" t="s">
        <v>18</v>
      </c>
      <c r="G6546" s="10" t="s">
        <v>569</v>
      </c>
      <c r="H6546" s="10" t="s">
        <v>579</v>
      </c>
      <c r="I6546" s="10" t="s">
        <v>722</v>
      </c>
      <c r="J6546" s="10" t="s">
        <v>15255</v>
      </c>
      <c r="K6546" s="10" t="s">
        <v>15254</v>
      </c>
      <c r="L6546" s="10">
        <v>5</v>
      </c>
      <c r="M6546" s="10">
        <v>800</v>
      </c>
      <c r="N6546" s="10">
        <v>4000</v>
      </c>
      <c r="O6546" s="59">
        <v>0.05</v>
      </c>
      <c r="P6546" s="10">
        <v>200</v>
      </c>
      <c r="Q6546" s="10">
        <v>3800</v>
      </c>
      <c r="R6546" s="10" t="s">
        <v>586</v>
      </c>
      <c r="S6546" s="10" t="s">
        <v>585</v>
      </c>
      <c r="T6546" s="59">
        <v>0.25</v>
      </c>
      <c r="U6546" s="10">
        <v>950</v>
      </c>
    </row>
    <row r="6547" spans="1:21" x14ac:dyDescent="0.3">
      <c r="A6547" s="10" t="s">
        <v>15253</v>
      </c>
      <c r="B6547" s="61">
        <v>45030</v>
      </c>
      <c r="C6547" s="10" t="s">
        <v>12095</v>
      </c>
      <c r="D6547" s="10" t="s">
        <v>15252</v>
      </c>
      <c r="E6547" s="10" t="s">
        <v>592</v>
      </c>
      <c r="F6547" s="10" t="s">
        <v>591</v>
      </c>
      <c r="G6547" s="10" t="s">
        <v>569</v>
      </c>
      <c r="H6547" s="10" t="s">
        <v>600</v>
      </c>
      <c r="I6547" s="10" t="s">
        <v>627</v>
      </c>
      <c r="J6547" s="10" t="s">
        <v>3586</v>
      </c>
      <c r="K6547" s="10" t="s">
        <v>15251</v>
      </c>
      <c r="L6547" s="10">
        <v>3</v>
      </c>
      <c r="M6547" s="10">
        <v>221.59</v>
      </c>
      <c r="N6547" s="10">
        <v>664.77</v>
      </c>
      <c r="O6547" s="59">
        <v>0.1</v>
      </c>
      <c r="P6547" s="10">
        <v>66.48</v>
      </c>
      <c r="Q6547" s="10">
        <v>598.29</v>
      </c>
      <c r="R6547" s="10" t="s">
        <v>575</v>
      </c>
      <c r="S6547" s="10" t="s">
        <v>564</v>
      </c>
      <c r="T6547" s="59">
        <v>0.25</v>
      </c>
      <c r="U6547" s="10">
        <v>149.57</v>
      </c>
    </row>
    <row r="6548" spans="1:21" x14ac:dyDescent="0.3">
      <c r="A6548" s="10" t="s">
        <v>15250</v>
      </c>
      <c r="B6548" s="61">
        <v>45185</v>
      </c>
      <c r="C6548" s="10" t="s">
        <v>5996</v>
      </c>
      <c r="D6548" s="10" t="s">
        <v>15249</v>
      </c>
      <c r="E6548" s="10" t="s">
        <v>629</v>
      </c>
      <c r="F6548" s="10" t="s">
        <v>759</v>
      </c>
      <c r="G6548" s="10" t="s">
        <v>601</v>
      </c>
      <c r="H6548" s="10" t="s">
        <v>590</v>
      </c>
      <c r="I6548" s="10" t="s">
        <v>589</v>
      </c>
      <c r="J6548" s="10" t="s">
        <v>15248</v>
      </c>
      <c r="K6548" s="10" t="s">
        <v>15247</v>
      </c>
      <c r="L6548" s="10">
        <v>8</v>
      </c>
      <c r="M6548" s="10">
        <v>250.27</v>
      </c>
      <c r="N6548" s="10">
        <v>2002.16</v>
      </c>
      <c r="O6548" s="59">
        <v>0.1</v>
      </c>
      <c r="P6548" s="10">
        <v>200.22</v>
      </c>
      <c r="Q6548" s="10">
        <v>1801.94</v>
      </c>
      <c r="R6548" s="10" t="s">
        <v>614</v>
      </c>
      <c r="S6548" s="10" t="s">
        <v>564</v>
      </c>
      <c r="T6548" s="59">
        <v>0.15</v>
      </c>
      <c r="U6548" s="10">
        <v>270.29000000000002</v>
      </c>
    </row>
    <row r="6549" spans="1:21" x14ac:dyDescent="0.3">
      <c r="A6549" s="10" t="s">
        <v>15246</v>
      </c>
      <c r="B6549" s="61">
        <v>45069</v>
      </c>
      <c r="C6549" s="10" t="s">
        <v>3851</v>
      </c>
      <c r="D6549" s="10" t="s">
        <v>15245</v>
      </c>
      <c r="E6549" s="10" t="s">
        <v>592</v>
      </c>
      <c r="F6549" s="10" t="s">
        <v>652</v>
      </c>
      <c r="G6549" s="10" t="s">
        <v>601</v>
      </c>
      <c r="H6549" s="10" t="s">
        <v>544</v>
      </c>
      <c r="I6549" s="10" t="s">
        <v>10</v>
      </c>
      <c r="J6549" s="10" t="s">
        <v>15244</v>
      </c>
      <c r="K6549" s="10" t="s">
        <v>15243</v>
      </c>
      <c r="L6549" s="10">
        <v>5</v>
      </c>
      <c r="M6549" s="10">
        <v>747.33</v>
      </c>
      <c r="N6549" s="10">
        <v>3736.65</v>
      </c>
      <c r="O6549" s="59">
        <v>0.1</v>
      </c>
      <c r="P6549" s="10">
        <v>373.67</v>
      </c>
      <c r="Q6549" s="10">
        <v>3362.98</v>
      </c>
      <c r="R6549" s="10" t="s">
        <v>586</v>
      </c>
      <c r="S6549" s="10" t="s">
        <v>564</v>
      </c>
      <c r="T6549" s="59">
        <v>0.15</v>
      </c>
      <c r="U6549" s="10">
        <v>504.45</v>
      </c>
    </row>
    <row r="6550" spans="1:21" x14ac:dyDescent="0.3">
      <c r="A6550" s="10" t="s">
        <v>15242</v>
      </c>
      <c r="B6550" s="61">
        <v>45117</v>
      </c>
      <c r="C6550" s="10" t="s">
        <v>12597</v>
      </c>
      <c r="D6550" s="10" t="s">
        <v>15241</v>
      </c>
      <c r="E6550" s="10" t="s">
        <v>581</v>
      </c>
      <c r="F6550" s="10" t="s">
        <v>7</v>
      </c>
      <c r="G6550" s="10" t="s">
        <v>569</v>
      </c>
      <c r="H6550" s="10" t="s">
        <v>544</v>
      </c>
      <c r="I6550" s="10" t="s">
        <v>10</v>
      </c>
      <c r="J6550" s="10" t="s">
        <v>15240</v>
      </c>
      <c r="K6550" s="10" t="s">
        <v>15239</v>
      </c>
      <c r="L6550" s="10">
        <v>10</v>
      </c>
      <c r="M6550" s="10">
        <v>837.05</v>
      </c>
      <c r="N6550" s="10">
        <v>8370.5</v>
      </c>
      <c r="O6550" s="59">
        <v>0.05</v>
      </c>
      <c r="P6550" s="10">
        <v>418.53</v>
      </c>
      <c r="Q6550" s="10">
        <v>7951.97</v>
      </c>
      <c r="R6550" s="10" t="s">
        <v>614</v>
      </c>
      <c r="S6550" s="10" t="s">
        <v>596</v>
      </c>
      <c r="T6550" s="59">
        <v>0.3</v>
      </c>
      <c r="U6550" s="10">
        <v>2385.59</v>
      </c>
    </row>
    <row r="6551" spans="1:21" x14ac:dyDescent="0.3">
      <c r="A6551" s="10" t="s">
        <v>15238</v>
      </c>
      <c r="B6551" s="61">
        <v>45344</v>
      </c>
      <c r="C6551" s="10" t="s">
        <v>5962</v>
      </c>
      <c r="D6551" s="10" t="s">
        <v>13998</v>
      </c>
      <c r="E6551" s="10" t="s">
        <v>581</v>
      </c>
      <c r="F6551" s="10" t="s">
        <v>580</v>
      </c>
      <c r="G6551" s="10" t="s">
        <v>569</v>
      </c>
      <c r="H6551" s="10" t="s">
        <v>600</v>
      </c>
      <c r="I6551" s="10" t="s">
        <v>599</v>
      </c>
      <c r="J6551" s="10" t="s">
        <v>15237</v>
      </c>
      <c r="K6551" s="10" t="s">
        <v>6326</v>
      </c>
      <c r="L6551" s="10">
        <v>6</v>
      </c>
      <c r="M6551" s="10">
        <v>987.93</v>
      </c>
      <c r="N6551" s="10">
        <v>5927.58</v>
      </c>
      <c r="O6551" s="59">
        <v>0.2</v>
      </c>
      <c r="P6551" s="10">
        <v>1185.52</v>
      </c>
      <c r="Q6551" s="10">
        <v>4742.0600000000004</v>
      </c>
      <c r="R6551" s="10" t="s">
        <v>586</v>
      </c>
      <c r="S6551" s="10" t="s">
        <v>585</v>
      </c>
      <c r="T6551" s="59">
        <v>0.15</v>
      </c>
      <c r="U6551" s="10">
        <v>711.31</v>
      </c>
    </row>
    <row r="6552" spans="1:21" x14ac:dyDescent="0.3">
      <c r="A6552" s="10" t="s">
        <v>15236</v>
      </c>
      <c r="B6552" s="61">
        <v>45046</v>
      </c>
      <c r="C6552" s="10" t="s">
        <v>7805</v>
      </c>
      <c r="D6552" s="10" t="s">
        <v>15235</v>
      </c>
      <c r="E6552" s="10" t="s">
        <v>592</v>
      </c>
      <c r="F6552" s="10" t="s">
        <v>18</v>
      </c>
      <c r="G6552" s="10" t="s">
        <v>569</v>
      </c>
      <c r="H6552" s="10" t="s">
        <v>579</v>
      </c>
      <c r="I6552" s="10" t="s">
        <v>578</v>
      </c>
      <c r="J6552" s="10" t="s">
        <v>15234</v>
      </c>
      <c r="K6552" s="10" t="s">
        <v>15233</v>
      </c>
      <c r="L6552" s="10">
        <v>3</v>
      </c>
      <c r="M6552" s="10">
        <v>826.5</v>
      </c>
      <c r="N6552" s="10">
        <v>2479.5</v>
      </c>
      <c r="O6552" s="59">
        <v>0</v>
      </c>
      <c r="P6552" s="10">
        <v>0</v>
      </c>
      <c r="Q6552" s="10">
        <v>2479.5</v>
      </c>
      <c r="R6552" s="10" t="s">
        <v>575</v>
      </c>
      <c r="S6552" s="10" t="s">
        <v>607</v>
      </c>
      <c r="T6552" s="59">
        <v>0.15</v>
      </c>
      <c r="U6552" s="10">
        <v>371.93</v>
      </c>
    </row>
    <row r="6553" spans="1:21" x14ac:dyDescent="0.3">
      <c r="A6553" s="10" t="s">
        <v>15232</v>
      </c>
      <c r="B6553" s="61">
        <v>45281</v>
      </c>
      <c r="C6553" s="10" t="s">
        <v>15231</v>
      </c>
      <c r="D6553" s="10" t="s">
        <v>4086</v>
      </c>
      <c r="E6553" s="10" t="s">
        <v>603</v>
      </c>
      <c r="F6553" s="10" t="s">
        <v>636</v>
      </c>
      <c r="G6553" s="10" t="s">
        <v>569</v>
      </c>
      <c r="H6553" s="10" t="s">
        <v>600</v>
      </c>
      <c r="I6553" s="10" t="s">
        <v>664</v>
      </c>
      <c r="J6553" s="10" t="s">
        <v>14820</v>
      </c>
      <c r="K6553" s="10" t="s">
        <v>15230</v>
      </c>
      <c r="L6553" s="10">
        <v>3</v>
      </c>
      <c r="M6553" s="10">
        <v>734.05</v>
      </c>
      <c r="N6553" s="10">
        <v>2202.15</v>
      </c>
      <c r="O6553" s="59">
        <v>0</v>
      </c>
      <c r="P6553" s="10">
        <v>0</v>
      </c>
      <c r="Q6553" s="10">
        <v>2202.15</v>
      </c>
      <c r="R6553" s="10" t="s">
        <v>565</v>
      </c>
      <c r="S6553" s="10" t="s">
        <v>585</v>
      </c>
      <c r="T6553" s="59">
        <v>0.15</v>
      </c>
      <c r="U6553" s="10">
        <v>330.32</v>
      </c>
    </row>
    <row r="6554" spans="1:21" x14ac:dyDescent="0.3">
      <c r="A6554" s="10" t="s">
        <v>15229</v>
      </c>
      <c r="B6554" s="61">
        <v>45091</v>
      </c>
      <c r="C6554" s="10" t="s">
        <v>15228</v>
      </c>
      <c r="D6554" s="10" t="s">
        <v>15227</v>
      </c>
      <c r="E6554" s="10" t="s">
        <v>571</v>
      </c>
      <c r="F6554" s="10" t="s">
        <v>570</v>
      </c>
      <c r="G6554" s="10" t="s">
        <v>601</v>
      </c>
      <c r="H6554" s="10" t="s">
        <v>600</v>
      </c>
      <c r="I6554" s="10" t="s">
        <v>599</v>
      </c>
      <c r="J6554" s="10" t="s">
        <v>15226</v>
      </c>
      <c r="K6554" s="10" t="s">
        <v>15225</v>
      </c>
      <c r="L6554" s="10">
        <v>4</v>
      </c>
      <c r="M6554" s="10">
        <v>407.86</v>
      </c>
      <c r="N6554" s="10">
        <v>1631.44</v>
      </c>
      <c r="O6554" s="59">
        <v>0</v>
      </c>
      <c r="P6554" s="10">
        <v>0</v>
      </c>
      <c r="Q6554" s="10">
        <v>1631.44</v>
      </c>
      <c r="R6554" s="10" t="s">
        <v>586</v>
      </c>
      <c r="S6554" s="10" t="s">
        <v>564</v>
      </c>
      <c r="T6554" s="59">
        <v>0.25</v>
      </c>
      <c r="U6554" s="10">
        <v>407.86</v>
      </c>
    </row>
    <row r="6555" spans="1:21" x14ac:dyDescent="0.3">
      <c r="A6555" s="10" t="s">
        <v>15224</v>
      </c>
      <c r="B6555" s="61">
        <v>45056</v>
      </c>
      <c r="C6555" s="10" t="s">
        <v>15223</v>
      </c>
      <c r="D6555" s="10" t="s">
        <v>6437</v>
      </c>
      <c r="E6555" s="10" t="s">
        <v>581</v>
      </c>
      <c r="F6555" s="10" t="s">
        <v>7</v>
      </c>
      <c r="G6555" s="10" t="s">
        <v>601</v>
      </c>
      <c r="H6555" s="10" t="s">
        <v>579</v>
      </c>
      <c r="I6555" s="10" t="s">
        <v>711</v>
      </c>
      <c r="J6555" s="10" t="s">
        <v>15222</v>
      </c>
      <c r="K6555" s="10" t="s">
        <v>15221</v>
      </c>
      <c r="L6555" s="10">
        <v>10</v>
      </c>
      <c r="M6555" s="10">
        <v>807.19</v>
      </c>
      <c r="N6555" s="10">
        <v>8071.9</v>
      </c>
      <c r="O6555" s="59">
        <v>0.1</v>
      </c>
      <c r="P6555" s="10">
        <v>807.19</v>
      </c>
      <c r="Q6555" s="10">
        <v>7264.71</v>
      </c>
      <c r="R6555" s="10" t="s">
        <v>565</v>
      </c>
      <c r="S6555" s="10" t="s">
        <v>564</v>
      </c>
      <c r="T6555" s="59">
        <v>0.3</v>
      </c>
      <c r="U6555" s="10">
        <v>2179.41</v>
      </c>
    </row>
    <row r="6556" spans="1:21" x14ac:dyDescent="0.3">
      <c r="A6556" s="10" t="s">
        <v>15220</v>
      </c>
      <c r="B6556" s="61">
        <v>45256</v>
      </c>
      <c r="C6556" s="10" t="s">
        <v>6480</v>
      </c>
      <c r="D6556" s="10" t="s">
        <v>5332</v>
      </c>
      <c r="E6556" s="10" t="s">
        <v>592</v>
      </c>
      <c r="F6556" s="10" t="s">
        <v>18</v>
      </c>
      <c r="G6556" s="10" t="s">
        <v>601</v>
      </c>
      <c r="H6556" s="10" t="s">
        <v>600</v>
      </c>
      <c r="I6556" s="10" t="s">
        <v>599</v>
      </c>
      <c r="J6556" s="10" t="s">
        <v>15219</v>
      </c>
      <c r="K6556" s="10" t="s">
        <v>15218</v>
      </c>
      <c r="L6556" s="10">
        <v>8</v>
      </c>
      <c r="M6556" s="10">
        <v>275.85000000000002</v>
      </c>
      <c r="N6556" s="10">
        <v>2206.8000000000002</v>
      </c>
      <c r="O6556" s="59">
        <v>0.1</v>
      </c>
      <c r="P6556" s="10">
        <v>220.68</v>
      </c>
      <c r="Q6556" s="10">
        <v>1986.12</v>
      </c>
      <c r="R6556" s="10" t="s">
        <v>565</v>
      </c>
      <c r="S6556" s="10" t="s">
        <v>585</v>
      </c>
      <c r="T6556" s="59">
        <v>0.3</v>
      </c>
      <c r="U6556" s="10">
        <v>595.84</v>
      </c>
    </row>
    <row r="6557" spans="1:21" x14ac:dyDescent="0.3">
      <c r="A6557" s="10" t="s">
        <v>15217</v>
      </c>
      <c r="B6557" s="61">
        <v>45259</v>
      </c>
      <c r="C6557" s="10" t="s">
        <v>14018</v>
      </c>
      <c r="D6557" s="10" t="s">
        <v>11352</v>
      </c>
      <c r="E6557" s="10" t="s">
        <v>592</v>
      </c>
      <c r="F6557" s="10" t="s">
        <v>652</v>
      </c>
      <c r="G6557" s="10" t="s">
        <v>601</v>
      </c>
      <c r="H6557" s="10" t="s">
        <v>544</v>
      </c>
      <c r="I6557" s="10" t="s">
        <v>610</v>
      </c>
      <c r="J6557" s="10" t="s">
        <v>15216</v>
      </c>
      <c r="K6557" s="10" t="s">
        <v>15215</v>
      </c>
      <c r="L6557" s="10">
        <v>5</v>
      </c>
      <c r="M6557" s="10">
        <v>607.82000000000005</v>
      </c>
      <c r="N6557" s="10">
        <v>3039.1</v>
      </c>
      <c r="O6557" s="59">
        <v>0</v>
      </c>
      <c r="P6557" s="10">
        <v>0</v>
      </c>
      <c r="Q6557" s="10">
        <v>3039.1</v>
      </c>
      <c r="R6557" s="10" t="s">
        <v>614</v>
      </c>
      <c r="S6557" s="10" t="s">
        <v>607</v>
      </c>
      <c r="T6557" s="59">
        <v>0.15</v>
      </c>
      <c r="U6557" s="10">
        <v>455.86</v>
      </c>
    </row>
    <row r="6558" spans="1:21" x14ac:dyDescent="0.3">
      <c r="A6558" s="10" t="s">
        <v>15214</v>
      </c>
      <c r="B6558" s="61">
        <v>45029</v>
      </c>
      <c r="C6558" s="10" t="s">
        <v>4565</v>
      </c>
      <c r="D6558" s="10" t="s">
        <v>15213</v>
      </c>
      <c r="E6558" s="10" t="s">
        <v>581</v>
      </c>
      <c r="F6558" s="10" t="s">
        <v>83</v>
      </c>
      <c r="G6558" s="10" t="s">
        <v>569</v>
      </c>
      <c r="H6558" s="10" t="s">
        <v>600</v>
      </c>
      <c r="I6558" s="10" t="s">
        <v>599</v>
      </c>
      <c r="J6558" s="10" t="s">
        <v>15212</v>
      </c>
      <c r="K6558" s="10" t="s">
        <v>4301</v>
      </c>
      <c r="L6558" s="10">
        <v>4</v>
      </c>
      <c r="M6558" s="10">
        <v>908.34</v>
      </c>
      <c r="N6558" s="10">
        <v>3633.36</v>
      </c>
      <c r="O6558" s="59">
        <v>0</v>
      </c>
      <c r="P6558" s="10">
        <v>0</v>
      </c>
      <c r="Q6558" s="10">
        <v>3633.36</v>
      </c>
      <c r="R6558" s="10" t="s">
        <v>565</v>
      </c>
      <c r="S6558" s="10" t="s">
        <v>596</v>
      </c>
      <c r="T6558" s="59">
        <v>0.15</v>
      </c>
      <c r="U6558" s="10">
        <v>545</v>
      </c>
    </row>
    <row r="6559" spans="1:21" x14ac:dyDescent="0.3">
      <c r="A6559" s="10" t="s">
        <v>15211</v>
      </c>
      <c r="B6559" s="61">
        <v>45051</v>
      </c>
      <c r="C6559" s="10" t="s">
        <v>7619</v>
      </c>
      <c r="D6559" s="10" t="s">
        <v>15210</v>
      </c>
      <c r="E6559" s="10" t="s">
        <v>581</v>
      </c>
      <c r="F6559" s="10" t="s">
        <v>83</v>
      </c>
      <c r="G6559" s="10" t="s">
        <v>601</v>
      </c>
      <c r="H6559" s="10" t="s">
        <v>590</v>
      </c>
      <c r="I6559" s="10" t="s">
        <v>635</v>
      </c>
      <c r="J6559" s="10" t="s">
        <v>15209</v>
      </c>
      <c r="K6559" s="10" t="s">
        <v>15208</v>
      </c>
      <c r="L6559" s="10">
        <v>1</v>
      </c>
      <c r="M6559" s="10">
        <v>238.01</v>
      </c>
      <c r="N6559" s="10">
        <v>238.01</v>
      </c>
      <c r="O6559" s="59">
        <v>0</v>
      </c>
      <c r="P6559" s="10">
        <v>0</v>
      </c>
      <c r="Q6559" s="10">
        <v>238.01</v>
      </c>
      <c r="R6559" s="10" t="s">
        <v>614</v>
      </c>
      <c r="S6559" s="10" t="s">
        <v>564</v>
      </c>
      <c r="T6559" s="59">
        <v>0.15</v>
      </c>
      <c r="U6559" s="10">
        <v>35.700000000000003</v>
      </c>
    </row>
    <row r="6560" spans="1:21" x14ac:dyDescent="0.3">
      <c r="A6560" s="10" t="s">
        <v>15207</v>
      </c>
      <c r="B6560" s="61">
        <v>45093</v>
      </c>
      <c r="C6560" s="10" t="s">
        <v>15206</v>
      </c>
      <c r="D6560" s="10" t="s">
        <v>15205</v>
      </c>
      <c r="E6560" s="10" t="s">
        <v>629</v>
      </c>
      <c r="F6560" s="10" t="s">
        <v>628</v>
      </c>
      <c r="G6560" s="10" t="s">
        <v>601</v>
      </c>
      <c r="H6560" s="10" t="s">
        <v>590</v>
      </c>
      <c r="I6560" s="10" t="s">
        <v>589</v>
      </c>
      <c r="J6560" s="10" t="s">
        <v>15204</v>
      </c>
      <c r="K6560" s="10" t="s">
        <v>15203</v>
      </c>
      <c r="L6560" s="10">
        <v>1</v>
      </c>
      <c r="M6560" s="10">
        <v>470.18</v>
      </c>
      <c r="N6560" s="10">
        <v>470.18</v>
      </c>
      <c r="O6560" s="59">
        <v>0.05</v>
      </c>
      <c r="P6560" s="10">
        <v>23.51</v>
      </c>
      <c r="Q6560" s="10">
        <v>446.67</v>
      </c>
      <c r="R6560" s="10" t="s">
        <v>614</v>
      </c>
      <c r="S6560" s="10" t="s">
        <v>585</v>
      </c>
      <c r="T6560" s="59">
        <v>0.25</v>
      </c>
      <c r="U6560" s="10">
        <v>111.67</v>
      </c>
    </row>
    <row r="6561" spans="1:21" x14ac:dyDescent="0.3">
      <c r="A6561" s="10" t="s">
        <v>15202</v>
      </c>
      <c r="B6561" s="61">
        <v>44962</v>
      </c>
      <c r="C6561" s="10" t="s">
        <v>15201</v>
      </c>
      <c r="D6561" s="10" t="s">
        <v>12321</v>
      </c>
      <c r="E6561" s="10" t="s">
        <v>603</v>
      </c>
      <c r="F6561" s="10" t="s">
        <v>602</v>
      </c>
      <c r="G6561" s="10" t="s">
        <v>569</v>
      </c>
      <c r="H6561" s="10" t="s">
        <v>600</v>
      </c>
      <c r="I6561" s="10" t="s">
        <v>627</v>
      </c>
      <c r="J6561" s="10" t="s">
        <v>15200</v>
      </c>
      <c r="K6561" s="10" t="s">
        <v>1464</v>
      </c>
      <c r="L6561" s="10">
        <v>9</v>
      </c>
      <c r="M6561" s="10">
        <v>459.39</v>
      </c>
      <c r="N6561" s="10">
        <v>4134.51</v>
      </c>
      <c r="O6561" s="59">
        <v>0.1</v>
      </c>
      <c r="P6561" s="10">
        <v>413.45</v>
      </c>
      <c r="Q6561" s="10">
        <v>3721.06</v>
      </c>
      <c r="R6561" s="10" t="s">
        <v>614</v>
      </c>
      <c r="S6561" s="10" t="s">
        <v>564</v>
      </c>
      <c r="T6561" s="59">
        <v>0.3</v>
      </c>
      <c r="U6561" s="10">
        <v>1116.32</v>
      </c>
    </row>
    <row r="6562" spans="1:21" x14ac:dyDescent="0.3">
      <c r="A6562" s="10" t="s">
        <v>15199</v>
      </c>
      <c r="B6562" s="61">
        <v>45166</v>
      </c>
      <c r="C6562" s="10" t="s">
        <v>15198</v>
      </c>
      <c r="D6562" s="10" t="s">
        <v>9203</v>
      </c>
      <c r="E6562" s="10" t="s">
        <v>629</v>
      </c>
      <c r="F6562" s="10" t="s">
        <v>790</v>
      </c>
      <c r="G6562" s="10" t="s">
        <v>601</v>
      </c>
      <c r="H6562" s="10" t="s">
        <v>544</v>
      </c>
      <c r="I6562" s="10" t="s">
        <v>610</v>
      </c>
      <c r="J6562" s="10" t="s">
        <v>6846</v>
      </c>
      <c r="K6562" s="10" t="s">
        <v>15197</v>
      </c>
      <c r="L6562" s="10">
        <v>9</v>
      </c>
      <c r="M6562" s="10">
        <v>955.53</v>
      </c>
      <c r="N6562" s="10">
        <v>8599.77</v>
      </c>
      <c r="O6562" s="59">
        <v>0.1</v>
      </c>
      <c r="P6562" s="10">
        <v>859.98</v>
      </c>
      <c r="Q6562" s="10">
        <v>7739.79</v>
      </c>
      <c r="R6562" s="10" t="s">
        <v>565</v>
      </c>
      <c r="S6562" s="10" t="s">
        <v>607</v>
      </c>
      <c r="T6562" s="59">
        <v>0.15</v>
      </c>
      <c r="U6562" s="10">
        <v>1160.97</v>
      </c>
    </row>
    <row r="6563" spans="1:21" x14ac:dyDescent="0.3">
      <c r="A6563" s="10" t="s">
        <v>15196</v>
      </c>
      <c r="B6563" s="61">
        <v>45241</v>
      </c>
      <c r="C6563" s="10" t="s">
        <v>15195</v>
      </c>
      <c r="D6563" s="10" t="s">
        <v>15194</v>
      </c>
      <c r="E6563" s="10" t="s">
        <v>592</v>
      </c>
      <c r="F6563" s="10" t="s">
        <v>18</v>
      </c>
      <c r="G6563" s="10" t="s">
        <v>569</v>
      </c>
      <c r="H6563" s="10" t="s">
        <v>600</v>
      </c>
      <c r="I6563" s="10" t="s">
        <v>627</v>
      </c>
      <c r="J6563" s="10" t="s">
        <v>15193</v>
      </c>
      <c r="K6563" s="10" t="s">
        <v>3269</v>
      </c>
      <c r="L6563" s="10">
        <v>7</v>
      </c>
      <c r="M6563" s="10">
        <v>474.76</v>
      </c>
      <c r="N6563" s="10">
        <v>3323.32</v>
      </c>
      <c r="O6563" s="59">
        <v>0.05</v>
      </c>
      <c r="P6563" s="10">
        <v>166.17</v>
      </c>
      <c r="Q6563" s="10">
        <v>3157.15</v>
      </c>
      <c r="R6563" s="10" t="s">
        <v>586</v>
      </c>
      <c r="S6563" s="10" t="s">
        <v>585</v>
      </c>
      <c r="T6563" s="59">
        <v>0.3</v>
      </c>
      <c r="U6563" s="10">
        <v>947.14</v>
      </c>
    </row>
    <row r="6564" spans="1:21" x14ac:dyDescent="0.3">
      <c r="A6564" s="10" t="s">
        <v>15192</v>
      </c>
      <c r="B6564" s="61">
        <v>45342</v>
      </c>
      <c r="C6564" s="10" t="s">
        <v>10092</v>
      </c>
      <c r="D6564" s="10" t="s">
        <v>15191</v>
      </c>
      <c r="E6564" s="10" t="s">
        <v>629</v>
      </c>
      <c r="F6564" s="10" t="s">
        <v>759</v>
      </c>
      <c r="G6564" s="10" t="s">
        <v>569</v>
      </c>
      <c r="H6564" s="10" t="s">
        <v>544</v>
      </c>
      <c r="I6564" s="10" t="s">
        <v>610</v>
      </c>
      <c r="J6564" s="10" t="s">
        <v>15190</v>
      </c>
      <c r="K6564" s="10" t="s">
        <v>10064</v>
      </c>
      <c r="L6564" s="10">
        <v>4</v>
      </c>
      <c r="M6564" s="10">
        <v>667.3</v>
      </c>
      <c r="N6564" s="10">
        <v>2669.2</v>
      </c>
      <c r="O6564" s="59">
        <v>0.2</v>
      </c>
      <c r="P6564" s="10">
        <v>533.84</v>
      </c>
      <c r="Q6564" s="10">
        <v>2135.36</v>
      </c>
      <c r="R6564" s="10" t="s">
        <v>575</v>
      </c>
      <c r="S6564" s="10" t="s">
        <v>607</v>
      </c>
      <c r="T6564" s="59">
        <v>0.3</v>
      </c>
      <c r="U6564" s="10">
        <v>640.61</v>
      </c>
    </row>
    <row r="6565" spans="1:21" x14ac:dyDescent="0.3">
      <c r="A6565" s="10" t="s">
        <v>15189</v>
      </c>
      <c r="B6565" s="61">
        <v>45106</v>
      </c>
      <c r="C6565" s="10" t="s">
        <v>14493</v>
      </c>
      <c r="D6565" s="10" t="s">
        <v>15188</v>
      </c>
      <c r="E6565" s="10" t="s">
        <v>603</v>
      </c>
      <c r="F6565" s="10" t="s">
        <v>602</v>
      </c>
      <c r="G6565" s="10" t="s">
        <v>601</v>
      </c>
      <c r="H6565" s="10" t="s">
        <v>600</v>
      </c>
      <c r="I6565" s="10" t="s">
        <v>627</v>
      </c>
      <c r="J6565" s="10" t="s">
        <v>15187</v>
      </c>
      <c r="K6565" s="10" t="s">
        <v>9549</v>
      </c>
      <c r="L6565" s="10">
        <v>9</v>
      </c>
      <c r="M6565" s="10">
        <v>923.15</v>
      </c>
      <c r="N6565" s="10">
        <v>8308.35</v>
      </c>
      <c r="O6565" s="59">
        <v>0.2</v>
      </c>
      <c r="P6565" s="10">
        <v>1661.67</v>
      </c>
      <c r="Q6565" s="10">
        <v>6646.68</v>
      </c>
      <c r="R6565" s="10" t="s">
        <v>575</v>
      </c>
      <c r="S6565" s="10" t="s">
        <v>607</v>
      </c>
      <c r="T6565" s="59">
        <v>0.15</v>
      </c>
      <c r="U6565" s="10">
        <v>997</v>
      </c>
    </row>
    <row r="6566" spans="1:21" x14ac:dyDescent="0.3">
      <c r="A6566" s="10" t="s">
        <v>15186</v>
      </c>
      <c r="B6566" s="61">
        <v>44990</v>
      </c>
      <c r="C6566" s="10" t="s">
        <v>15185</v>
      </c>
      <c r="D6566" s="10" t="s">
        <v>11884</v>
      </c>
      <c r="E6566" s="10" t="s">
        <v>581</v>
      </c>
      <c r="F6566" s="10" t="s">
        <v>83</v>
      </c>
      <c r="G6566" s="10" t="s">
        <v>569</v>
      </c>
      <c r="H6566" s="10" t="s">
        <v>600</v>
      </c>
      <c r="I6566" s="10" t="s">
        <v>664</v>
      </c>
      <c r="J6566" s="10" t="s">
        <v>15184</v>
      </c>
      <c r="K6566" s="10" t="s">
        <v>15183</v>
      </c>
      <c r="L6566" s="10">
        <v>7</v>
      </c>
      <c r="M6566" s="10">
        <v>408.09</v>
      </c>
      <c r="N6566" s="10">
        <v>2856.63</v>
      </c>
      <c r="O6566" s="59">
        <v>0.2</v>
      </c>
      <c r="P6566" s="10">
        <v>571.33000000000004</v>
      </c>
      <c r="Q6566" s="10">
        <v>2285.3000000000002</v>
      </c>
      <c r="R6566" s="10" t="s">
        <v>575</v>
      </c>
      <c r="S6566" s="10" t="s">
        <v>607</v>
      </c>
      <c r="T6566" s="59">
        <v>0.15</v>
      </c>
      <c r="U6566" s="10">
        <v>342.8</v>
      </c>
    </row>
    <row r="6567" spans="1:21" x14ac:dyDescent="0.3">
      <c r="A6567" s="10" t="s">
        <v>15182</v>
      </c>
      <c r="B6567" s="61">
        <v>45276</v>
      </c>
      <c r="C6567" s="10" t="s">
        <v>6221</v>
      </c>
      <c r="D6567" s="10" t="s">
        <v>15181</v>
      </c>
      <c r="E6567" s="10" t="s">
        <v>581</v>
      </c>
      <c r="F6567" s="10" t="s">
        <v>580</v>
      </c>
      <c r="G6567" s="10" t="s">
        <v>569</v>
      </c>
      <c r="H6567" s="10" t="s">
        <v>600</v>
      </c>
      <c r="I6567" s="10" t="s">
        <v>599</v>
      </c>
      <c r="J6567" s="10" t="s">
        <v>15180</v>
      </c>
      <c r="K6567" s="10" t="s">
        <v>15179</v>
      </c>
      <c r="L6567" s="10">
        <v>10</v>
      </c>
      <c r="M6567" s="10">
        <v>415.09</v>
      </c>
      <c r="N6567" s="10">
        <v>4150.8999999999996</v>
      </c>
      <c r="O6567" s="59">
        <v>0</v>
      </c>
      <c r="P6567" s="10">
        <v>0</v>
      </c>
      <c r="Q6567" s="10">
        <v>4150.8999999999996</v>
      </c>
      <c r="R6567" s="10" t="s">
        <v>575</v>
      </c>
      <c r="S6567" s="10" t="s">
        <v>596</v>
      </c>
      <c r="T6567" s="59">
        <v>0.15</v>
      </c>
      <c r="U6567" s="10">
        <v>622.63</v>
      </c>
    </row>
    <row r="6568" spans="1:21" x14ac:dyDescent="0.3">
      <c r="A6568" s="10" t="s">
        <v>15178</v>
      </c>
      <c r="B6568" s="61">
        <v>44954</v>
      </c>
      <c r="C6568" s="10" t="s">
        <v>2590</v>
      </c>
      <c r="D6568" s="10" t="s">
        <v>8973</v>
      </c>
      <c r="E6568" s="10" t="s">
        <v>571</v>
      </c>
      <c r="F6568" s="10" t="s">
        <v>570</v>
      </c>
      <c r="G6568" s="10" t="s">
        <v>601</v>
      </c>
      <c r="H6568" s="10" t="s">
        <v>590</v>
      </c>
      <c r="I6568" s="10" t="s">
        <v>635</v>
      </c>
      <c r="J6568" s="10" t="s">
        <v>15177</v>
      </c>
      <c r="K6568" s="10" t="s">
        <v>15176</v>
      </c>
      <c r="L6568" s="10">
        <v>3</v>
      </c>
      <c r="M6568" s="10">
        <v>833.34</v>
      </c>
      <c r="N6568" s="10">
        <v>2500.02</v>
      </c>
      <c r="O6568" s="59">
        <v>0.05</v>
      </c>
      <c r="P6568" s="10">
        <v>125</v>
      </c>
      <c r="Q6568" s="10">
        <v>2375.02</v>
      </c>
      <c r="R6568" s="10" t="s">
        <v>565</v>
      </c>
      <c r="S6568" s="10" t="s">
        <v>564</v>
      </c>
      <c r="T6568" s="59">
        <v>0.25</v>
      </c>
      <c r="U6568" s="10">
        <v>593.75</v>
      </c>
    </row>
    <row r="6569" spans="1:21" x14ac:dyDescent="0.3">
      <c r="A6569" s="10" t="s">
        <v>15175</v>
      </c>
      <c r="B6569" s="61">
        <v>45317</v>
      </c>
      <c r="C6569" s="10" t="s">
        <v>15174</v>
      </c>
      <c r="D6569" s="10" t="s">
        <v>15173</v>
      </c>
      <c r="E6569" s="10" t="s">
        <v>571</v>
      </c>
      <c r="F6569" s="10" t="s">
        <v>685</v>
      </c>
      <c r="G6569" s="10" t="s">
        <v>601</v>
      </c>
      <c r="H6569" s="10" t="s">
        <v>590</v>
      </c>
      <c r="I6569" s="10" t="s">
        <v>589</v>
      </c>
      <c r="J6569" s="10" t="s">
        <v>15172</v>
      </c>
      <c r="K6569" s="10" t="s">
        <v>15171</v>
      </c>
      <c r="L6569" s="10">
        <v>9</v>
      </c>
      <c r="M6569" s="10">
        <v>135.44999999999999</v>
      </c>
      <c r="N6569" s="10">
        <v>1219.05</v>
      </c>
      <c r="O6569" s="59">
        <v>0.1</v>
      </c>
      <c r="P6569" s="10">
        <v>121.91</v>
      </c>
      <c r="Q6569" s="10">
        <v>1097.1400000000001</v>
      </c>
      <c r="R6569" s="10" t="s">
        <v>586</v>
      </c>
      <c r="S6569" s="10" t="s">
        <v>607</v>
      </c>
      <c r="T6569" s="59">
        <v>0.25</v>
      </c>
      <c r="U6569" s="10">
        <v>274.29000000000002</v>
      </c>
    </row>
    <row r="6570" spans="1:21" x14ac:dyDescent="0.3">
      <c r="A6570" s="10" t="s">
        <v>15170</v>
      </c>
      <c r="B6570" s="61">
        <v>45347</v>
      </c>
      <c r="C6570" s="10" t="s">
        <v>15169</v>
      </c>
      <c r="D6570" s="10" t="s">
        <v>15168</v>
      </c>
      <c r="E6570" s="10" t="s">
        <v>581</v>
      </c>
      <c r="F6570" s="10" t="s">
        <v>7</v>
      </c>
      <c r="G6570" s="10" t="s">
        <v>569</v>
      </c>
      <c r="H6570" s="10" t="s">
        <v>544</v>
      </c>
      <c r="I6570" s="10" t="s">
        <v>568</v>
      </c>
      <c r="J6570" s="10" t="s">
        <v>15167</v>
      </c>
      <c r="K6570" s="10" t="s">
        <v>15166</v>
      </c>
      <c r="L6570" s="10">
        <v>6</v>
      </c>
      <c r="M6570" s="10">
        <v>492.16</v>
      </c>
      <c r="N6570" s="10">
        <v>2952.96</v>
      </c>
      <c r="O6570" s="59">
        <v>0.1</v>
      </c>
      <c r="P6570" s="10">
        <v>295.3</v>
      </c>
      <c r="Q6570" s="10">
        <v>2657.66</v>
      </c>
      <c r="R6570" s="10" t="s">
        <v>575</v>
      </c>
      <c r="S6570" s="10" t="s">
        <v>564</v>
      </c>
      <c r="T6570" s="59">
        <v>0.15</v>
      </c>
      <c r="U6570" s="10">
        <v>398.65</v>
      </c>
    </row>
    <row r="6571" spans="1:21" x14ac:dyDescent="0.3">
      <c r="A6571" s="10" t="s">
        <v>15165</v>
      </c>
      <c r="B6571" s="61">
        <v>45168</v>
      </c>
      <c r="C6571" s="10" t="s">
        <v>13893</v>
      </c>
      <c r="D6571" s="10" t="s">
        <v>15164</v>
      </c>
      <c r="E6571" s="10" t="s">
        <v>571</v>
      </c>
      <c r="F6571" s="10" t="s">
        <v>685</v>
      </c>
      <c r="G6571" s="10" t="s">
        <v>601</v>
      </c>
      <c r="H6571" s="10" t="s">
        <v>579</v>
      </c>
      <c r="I6571" s="10" t="s">
        <v>578</v>
      </c>
      <c r="J6571" s="10" t="s">
        <v>5069</v>
      </c>
      <c r="K6571" s="10" t="s">
        <v>15163</v>
      </c>
      <c r="L6571" s="10">
        <v>10</v>
      </c>
      <c r="M6571" s="10">
        <v>564.92999999999995</v>
      </c>
      <c r="N6571" s="10">
        <v>5649.3</v>
      </c>
      <c r="O6571" s="59">
        <v>0</v>
      </c>
      <c r="P6571" s="10">
        <v>0</v>
      </c>
      <c r="Q6571" s="10">
        <v>5649.3</v>
      </c>
      <c r="R6571" s="10" t="s">
        <v>586</v>
      </c>
      <c r="S6571" s="10" t="s">
        <v>607</v>
      </c>
      <c r="T6571" s="59">
        <v>0.3</v>
      </c>
      <c r="U6571" s="10">
        <v>1694.79</v>
      </c>
    </row>
    <row r="6572" spans="1:21" x14ac:dyDescent="0.3">
      <c r="A6572" s="10" t="s">
        <v>15162</v>
      </c>
      <c r="B6572" s="61">
        <v>45360</v>
      </c>
      <c r="C6572" s="10" t="s">
        <v>15161</v>
      </c>
      <c r="D6572" s="10" t="s">
        <v>15160</v>
      </c>
      <c r="E6572" s="10" t="s">
        <v>571</v>
      </c>
      <c r="F6572" s="10" t="s">
        <v>570</v>
      </c>
      <c r="G6572" s="10" t="s">
        <v>569</v>
      </c>
      <c r="H6572" s="10" t="s">
        <v>600</v>
      </c>
      <c r="I6572" s="10" t="s">
        <v>664</v>
      </c>
      <c r="J6572" s="10" t="s">
        <v>15159</v>
      </c>
      <c r="K6572" s="10" t="s">
        <v>15158</v>
      </c>
      <c r="L6572" s="10">
        <v>8</v>
      </c>
      <c r="M6572" s="10">
        <v>773.71</v>
      </c>
      <c r="N6572" s="10">
        <v>6189.68</v>
      </c>
      <c r="O6572" s="59">
        <v>0</v>
      </c>
      <c r="P6572" s="10">
        <v>0</v>
      </c>
      <c r="Q6572" s="10">
        <v>6189.68</v>
      </c>
      <c r="R6572" s="10" t="s">
        <v>586</v>
      </c>
      <c r="S6572" s="10" t="s">
        <v>607</v>
      </c>
      <c r="T6572" s="59">
        <v>0.15</v>
      </c>
      <c r="U6572" s="10">
        <v>928.45</v>
      </c>
    </row>
    <row r="6573" spans="1:21" x14ac:dyDescent="0.3">
      <c r="A6573" s="10" t="s">
        <v>15157</v>
      </c>
      <c r="B6573" s="61">
        <v>45230</v>
      </c>
      <c r="C6573" s="10" t="s">
        <v>15156</v>
      </c>
      <c r="D6573" s="10" t="s">
        <v>10135</v>
      </c>
      <c r="E6573" s="10" t="s">
        <v>603</v>
      </c>
      <c r="F6573" s="10" t="s">
        <v>636</v>
      </c>
      <c r="G6573" s="10" t="s">
        <v>569</v>
      </c>
      <c r="H6573" s="10" t="s">
        <v>544</v>
      </c>
      <c r="I6573" s="10" t="s">
        <v>610</v>
      </c>
      <c r="J6573" s="10" t="s">
        <v>14637</v>
      </c>
      <c r="K6573" s="10" t="s">
        <v>15155</v>
      </c>
      <c r="L6573" s="10">
        <v>8</v>
      </c>
      <c r="M6573" s="10">
        <v>795.58</v>
      </c>
      <c r="N6573" s="10">
        <v>6364.64</v>
      </c>
      <c r="O6573" s="59">
        <v>0</v>
      </c>
      <c r="P6573" s="10">
        <v>0</v>
      </c>
      <c r="Q6573" s="10">
        <v>6364.64</v>
      </c>
      <c r="R6573" s="10" t="s">
        <v>586</v>
      </c>
      <c r="S6573" s="10" t="s">
        <v>596</v>
      </c>
      <c r="T6573" s="59">
        <v>0.25</v>
      </c>
      <c r="U6573" s="10">
        <v>1591.16</v>
      </c>
    </row>
    <row r="6574" spans="1:21" x14ac:dyDescent="0.3">
      <c r="A6574" s="10" t="s">
        <v>15154</v>
      </c>
      <c r="B6574" s="61">
        <v>44940</v>
      </c>
      <c r="C6574" s="10" t="s">
        <v>15153</v>
      </c>
      <c r="D6574" s="10" t="s">
        <v>15152</v>
      </c>
      <c r="E6574" s="10" t="s">
        <v>603</v>
      </c>
      <c r="F6574" s="10" t="s">
        <v>636</v>
      </c>
      <c r="G6574" s="10" t="s">
        <v>569</v>
      </c>
      <c r="H6574" s="10" t="s">
        <v>590</v>
      </c>
      <c r="I6574" s="10" t="s">
        <v>635</v>
      </c>
      <c r="J6574" s="10" t="s">
        <v>15151</v>
      </c>
      <c r="K6574" s="10" t="s">
        <v>15150</v>
      </c>
      <c r="L6574" s="10">
        <v>9</v>
      </c>
      <c r="M6574" s="10">
        <v>446.75</v>
      </c>
      <c r="N6574" s="10">
        <v>4020.75</v>
      </c>
      <c r="O6574" s="59">
        <v>0.1</v>
      </c>
      <c r="P6574" s="10">
        <v>402.08</v>
      </c>
      <c r="Q6574" s="10">
        <v>3618.67</v>
      </c>
      <c r="R6574" s="10" t="s">
        <v>565</v>
      </c>
      <c r="S6574" s="10" t="s">
        <v>585</v>
      </c>
      <c r="T6574" s="59">
        <v>0.3</v>
      </c>
      <c r="U6574" s="10">
        <v>1085.5999999999999</v>
      </c>
    </row>
    <row r="6575" spans="1:21" x14ac:dyDescent="0.3">
      <c r="A6575" s="10" t="s">
        <v>15149</v>
      </c>
      <c r="B6575" s="61">
        <v>44945</v>
      </c>
      <c r="C6575" s="10" t="s">
        <v>8762</v>
      </c>
      <c r="D6575" s="10" t="s">
        <v>15148</v>
      </c>
      <c r="E6575" s="10" t="s">
        <v>629</v>
      </c>
      <c r="F6575" s="10" t="s">
        <v>790</v>
      </c>
      <c r="G6575" s="10" t="s">
        <v>601</v>
      </c>
      <c r="H6575" s="10" t="s">
        <v>590</v>
      </c>
      <c r="I6575" s="10" t="s">
        <v>748</v>
      </c>
      <c r="J6575" s="10" t="s">
        <v>15147</v>
      </c>
      <c r="K6575" s="10" t="s">
        <v>8091</v>
      </c>
      <c r="L6575" s="10">
        <v>8</v>
      </c>
      <c r="M6575" s="10">
        <v>491.57</v>
      </c>
      <c r="N6575" s="10">
        <v>3932.56</v>
      </c>
      <c r="O6575" s="59">
        <v>0.2</v>
      </c>
      <c r="P6575" s="10">
        <v>786.51</v>
      </c>
      <c r="Q6575" s="10">
        <v>3146.05</v>
      </c>
      <c r="R6575" s="10" t="s">
        <v>586</v>
      </c>
      <c r="S6575" s="10" t="s">
        <v>564</v>
      </c>
      <c r="T6575" s="59">
        <v>0.15</v>
      </c>
      <c r="U6575" s="10">
        <v>471.91</v>
      </c>
    </row>
    <row r="6576" spans="1:21" x14ac:dyDescent="0.3">
      <c r="A6576" s="10" t="s">
        <v>15146</v>
      </c>
      <c r="B6576" s="61">
        <v>45332</v>
      </c>
      <c r="C6576" s="10" t="s">
        <v>15145</v>
      </c>
      <c r="D6576" s="10" t="s">
        <v>15144</v>
      </c>
      <c r="E6576" s="10" t="s">
        <v>581</v>
      </c>
      <c r="F6576" s="10" t="s">
        <v>580</v>
      </c>
      <c r="G6576" s="10" t="s">
        <v>601</v>
      </c>
      <c r="H6576" s="10" t="s">
        <v>590</v>
      </c>
      <c r="I6576" s="10" t="s">
        <v>589</v>
      </c>
      <c r="J6576" s="10" t="s">
        <v>15143</v>
      </c>
      <c r="K6576" s="10" t="s">
        <v>15142</v>
      </c>
      <c r="L6576" s="10">
        <v>8</v>
      </c>
      <c r="M6576" s="10">
        <v>855.23</v>
      </c>
      <c r="N6576" s="10">
        <v>6841.84</v>
      </c>
      <c r="O6576" s="59">
        <v>0.2</v>
      </c>
      <c r="P6576" s="10">
        <v>1368.37</v>
      </c>
      <c r="Q6576" s="10">
        <v>5473.47</v>
      </c>
      <c r="R6576" s="10" t="s">
        <v>586</v>
      </c>
      <c r="S6576" s="10" t="s">
        <v>607</v>
      </c>
      <c r="T6576" s="59">
        <v>0.25</v>
      </c>
      <c r="U6576" s="10">
        <v>1368.37</v>
      </c>
    </row>
    <row r="6577" spans="1:21" x14ac:dyDescent="0.3">
      <c r="A6577" s="10" t="s">
        <v>15141</v>
      </c>
      <c r="B6577" s="61">
        <v>45373</v>
      </c>
      <c r="C6577" s="10" t="s">
        <v>15140</v>
      </c>
      <c r="D6577" s="10" t="s">
        <v>15139</v>
      </c>
      <c r="E6577" s="10" t="s">
        <v>629</v>
      </c>
      <c r="F6577" s="10" t="s">
        <v>759</v>
      </c>
      <c r="G6577" s="10" t="s">
        <v>569</v>
      </c>
      <c r="H6577" s="10" t="s">
        <v>600</v>
      </c>
      <c r="I6577" s="10" t="s">
        <v>599</v>
      </c>
      <c r="J6577" s="10" t="s">
        <v>15138</v>
      </c>
      <c r="K6577" s="10" t="s">
        <v>15137</v>
      </c>
      <c r="L6577" s="10">
        <v>3</v>
      </c>
      <c r="M6577" s="10">
        <v>471.37</v>
      </c>
      <c r="N6577" s="10">
        <v>1414.11</v>
      </c>
      <c r="O6577" s="59">
        <v>0.05</v>
      </c>
      <c r="P6577" s="10">
        <v>70.709999999999994</v>
      </c>
      <c r="Q6577" s="10">
        <v>1343.4</v>
      </c>
      <c r="R6577" s="10" t="s">
        <v>614</v>
      </c>
      <c r="S6577" s="10" t="s">
        <v>596</v>
      </c>
      <c r="T6577" s="59">
        <v>0.25</v>
      </c>
      <c r="U6577" s="10">
        <v>335.85</v>
      </c>
    </row>
    <row r="6578" spans="1:21" x14ac:dyDescent="0.3">
      <c r="A6578" s="10" t="s">
        <v>15136</v>
      </c>
      <c r="B6578" s="61">
        <v>45373</v>
      </c>
      <c r="C6578" s="10" t="s">
        <v>3554</v>
      </c>
      <c r="D6578" s="10" t="s">
        <v>15135</v>
      </c>
      <c r="E6578" s="10" t="s">
        <v>629</v>
      </c>
      <c r="F6578" s="10" t="s">
        <v>628</v>
      </c>
      <c r="G6578" s="10" t="s">
        <v>601</v>
      </c>
      <c r="H6578" s="10" t="s">
        <v>600</v>
      </c>
      <c r="I6578" s="10" t="s">
        <v>664</v>
      </c>
      <c r="J6578" s="10" t="s">
        <v>8230</v>
      </c>
      <c r="K6578" s="10" t="s">
        <v>2084</v>
      </c>
      <c r="L6578" s="10">
        <v>9</v>
      </c>
      <c r="M6578" s="10">
        <v>555.73</v>
      </c>
      <c r="N6578" s="10">
        <v>5001.57</v>
      </c>
      <c r="O6578" s="59">
        <v>0.1</v>
      </c>
      <c r="P6578" s="10">
        <v>500.16</v>
      </c>
      <c r="Q6578" s="10">
        <v>4501.41</v>
      </c>
      <c r="R6578" s="10" t="s">
        <v>575</v>
      </c>
      <c r="S6578" s="10" t="s">
        <v>585</v>
      </c>
      <c r="T6578" s="59">
        <v>0.3</v>
      </c>
      <c r="U6578" s="10">
        <v>1350.42</v>
      </c>
    </row>
    <row r="6579" spans="1:21" x14ac:dyDescent="0.3">
      <c r="A6579" s="10" t="s">
        <v>15134</v>
      </c>
      <c r="B6579" s="61">
        <v>45319</v>
      </c>
      <c r="C6579" s="10" t="s">
        <v>15133</v>
      </c>
      <c r="D6579" s="10" t="s">
        <v>15132</v>
      </c>
      <c r="E6579" s="10" t="s">
        <v>603</v>
      </c>
      <c r="F6579" s="10" t="s">
        <v>658</v>
      </c>
      <c r="G6579" s="10" t="s">
        <v>569</v>
      </c>
      <c r="H6579" s="10" t="s">
        <v>590</v>
      </c>
      <c r="I6579" s="10" t="s">
        <v>589</v>
      </c>
      <c r="J6579" s="10" t="s">
        <v>15131</v>
      </c>
      <c r="K6579" s="10" t="s">
        <v>15130</v>
      </c>
      <c r="L6579" s="10">
        <v>3</v>
      </c>
      <c r="M6579" s="10">
        <v>934.3</v>
      </c>
      <c r="N6579" s="10">
        <v>2802.9</v>
      </c>
      <c r="O6579" s="59">
        <v>0</v>
      </c>
      <c r="P6579" s="10">
        <v>0</v>
      </c>
      <c r="Q6579" s="10">
        <v>2802.9</v>
      </c>
      <c r="R6579" s="10" t="s">
        <v>614</v>
      </c>
      <c r="S6579" s="10" t="s">
        <v>607</v>
      </c>
      <c r="T6579" s="59">
        <v>0.15</v>
      </c>
      <c r="U6579" s="10">
        <v>420.44</v>
      </c>
    </row>
    <row r="6580" spans="1:21" x14ac:dyDescent="0.3">
      <c r="A6580" s="10" t="s">
        <v>15129</v>
      </c>
      <c r="B6580" s="61">
        <v>44967</v>
      </c>
      <c r="C6580" s="10" t="s">
        <v>15128</v>
      </c>
      <c r="D6580" s="10" t="s">
        <v>15127</v>
      </c>
      <c r="E6580" s="10" t="s">
        <v>592</v>
      </c>
      <c r="F6580" s="10" t="s">
        <v>652</v>
      </c>
      <c r="G6580" s="10" t="s">
        <v>601</v>
      </c>
      <c r="H6580" s="10" t="s">
        <v>590</v>
      </c>
      <c r="I6580" s="10" t="s">
        <v>589</v>
      </c>
      <c r="J6580" s="10" t="s">
        <v>10762</v>
      </c>
      <c r="K6580" s="10" t="s">
        <v>15126</v>
      </c>
      <c r="L6580" s="10">
        <v>5</v>
      </c>
      <c r="M6580" s="10">
        <v>441.59</v>
      </c>
      <c r="N6580" s="10">
        <v>2207.9499999999998</v>
      </c>
      <c r="O6580" s="59">
        <v>0.1</v>
      </c>
      <c r="P6580" s="10">
        <v>220.79</v>
      </c>
      <c r="Q6580" s="10">
        <v>1987.16</v>
      </c>
      <c r="R6580" s="10" t="s">
        <v>565</v>
      </c>
      <c r="S6580" s="10" t="s">
        <v>585</v>
      </c>
      <c r="T6580" s="59">
        <v>0.15</v>
      </c>
      <c r="U6580" s="10">
        <v>298.07</v>
      </c>
    </row>
    <row r="6581" spans="1:21" x14ac:dyDescent="0.3">
      <c r="A6581" s="10" t="s">
        <v>15125</v>
      </c>
      <c r="B6581" s="61">
        <v>45021</v>
      </c>
      <c r="C6581" s="10" t="s">
        <v>4430</v>
      </c>
      <c r="D6581" s="10" t="s">
        <v>3620</v>
      </c>
      <c r="E6581" s="10" t="s">
        <v>629</v>
      </c>
      <c r="F6581" s="10" t="s">
        <v>790</v>
      </c>
      <c r="G6581" s="10" t="s">
        <v>601</v>
      </c>
      <c r="H6581" s="10" t="s">
        <v>600</v>
      </c>
      <c r="I6581" s="10" t="s">
        <v>664</v>
      </c>
      <c r="J6581" s="10" t="s">
        <v>15124</v>
      </c>
      <c r="K6581" s="10" t="s">
        <v>12445</v>
      </c>
      <c r="L6581" s="10">
        <v>3</v>
      </c>
      <c r="M6581" s="10">
        <v>185.61</v>
      </c>
      <c r="N6581" s="10">
        <v>556.83000000000004</v>
      </c>
      <c r="O6581" s="59">
        <v>0.2</v>
      </c>
      <c r="P6581" s="10">
        <v>111.37</v>
      </c>
      <c r="Q6581" s="10">
        <v>445.46</v>
      </c>
      <c r="R6581" s="10" t="s">
        <v>586</v>
      </c>
      <c r="S6581" s="10" t="s">
        <v>596</v>
      </c>
      <c r="T6581" s="59">
        <v>0.15</v>
      </c>
      <c r="U6581" s="10">
        <v>66.819999999999993</v>
      </c>
    </row>
    <row r="6582" spans="1:21" x14ac:dyDescent="0.3">
      <c r="A6582" s="10" t="s">
        <v>15123</v>
      </c>
      <c r="B6582" s="61">
        <v>45312</v>
      </c>
      <c r="C6582" s="10" t="s">
        <v>15122</v>
      </c>
      <c r="D6582" s="10" t="s">
        <v>15121</v>
      </c>
      <c r="E6582" s="10" t="s">
        <v>592</v>
      </c>
      <c r="F6582" s="10" t="s">
        <v>652</v>
      </c>
      <c r="G6582" s="10" t="s">
        <v>569</v>
      </c>
      <c r="H6582" s="10" t="s">
        <v>579</v>
      </c>
      <c r="I6582" s="10" t="s">
        <v>711</v>
      </c>
      <c r="J6582" s="10" t="s">
        <v>15120</v>
      </c>
      <c r="K6582" s="10" t="s">
        <v>15119</v>
      </c>
      <c r="L6582" s="10">
        <v>8</v>
      </c>
      <c r="M6582" s="10">
        <v>423.76</v>
      </c>
      <c r="N6582" s="10">
        <v>3390.08</v>
      </c>
      <c r="O6582" s="59">
        <v>0.05</v>
      </c>
      <c r="P6582" s="10">
        <v>169.5</v>
      </c>
      <c r="Q6582" s="10">
        <v>3220.58</v>
      </c>
      <c r="R6582" s="10" t="s">
        <v>586</v>
      </c>
      <c r="S6582" s="10" t="s">
        <v>585</v>
      </c>
      <c r="T6582" s="59">
        <v>0.3</v>
      </c>
      <c r="U6582" s="10">
        <v>966.17</v>
      </c>
    </row>
    <row r="6583" spans="1:21" x14ac:dyDescent="0.3">
      <c r="A6583" s="10" t="s">
        <v>15118</v>
      </c>
      <c r="B6583" s="61">
        <v>45039</v>
      </c>
      <c r="C6583" s="10" t="s">
        <v>15117</v>
      </c>
      <c r="D6583" s="10" t="s">
        <v>15116</v>
      </c>
      <c r="E6583" s="10" t="s">
        <v>581</v>
      </c>
      <c r="F6583" s="10" t="s">
        <v>83</v>
      </c>
      <c r="G6583" s="10" t="s">
        <v>569</v>
      </c>
      <c r="H6583" s="10" t="s">
        <v>579</v>
      </c>
      <c r="I6583" s="10" t="s">
        <v>722</v>
      </c>
      <c r="J6583" s="10" t="s">
        <v>15115</v>
      </c>
      <c r="K6583" s="10" t="s">
        <v>15114</v>
      </c>
      <c r="L6583" s="10">
        <v>10</v>
      </c>
      <c r="M6583" s="10">
        <v>969.96</v>
      </c>
      <c r="N6583" s="10">
        <v>9699.6</v>
      </c>
      <c r="O6583" s="59">
        <v>0.2</v>
      </c>
      <c r="P6583" s="10">
        <v>1939.92</v>
      </c>
      <c r="Q6583" s="10">
        <v>7759.68</v>
      </c>
      <c r="R6583" s="10" t="s">
        <v>575</v>
      </c>
      <c r="S6583" s="10" t="s">
        <v>596</v>
      </c>
      <c r="T6583" s="59">
        <v>0.15</v>
      </c>
      <c r="U6583" s="10">
        <v>1163.95</v>
      </c>
    </row>
    <row r="6584" spans="1:21" x14ac:dyDescent="0.3">
      <c r="A6584" s="10" t="s">
        <v>15113</v>
      </c>
      <c r="B6584" s="61">
        <v>45148</v>
      </c>
      <c r="C6584" s="10" t="s">
        <v>10025</v>
      </c>
      <c r="D6584" s="10" t="s">
        <v>15112</v>
      </c>
      <c r="E6584" s="10" t="s">
        <v>581</v>
      </c>
      <c r="F6584" s="10" t="s">
        <v>580</v>
      </c>
      <c r="G6584" s="10" t="s">
        <v>601</v>
      </c>
      <c r="H6584" s="10" t="s">
        <v>600</v>
      </c>
      <c r="I6584" s="10" t="s">
        <v>599</v>
      </c>
      <c r="J6584" s="10" t="s">
        <v>1017</v>
      </c>
      <c r="K6584" s="10" t="s">
        <v>15111</v>
      </c>
      <c r="L6584" s="10">
        <v>8</v>
      </c>
      <c r="M6584" s="10">
        <v>981.69</v>
      </c>
      <c r="N6584" s="10">
        <v>7853.52</v>
      </c>
      <c r="O6584" s="59">
        <v>0.05</v>
      </c>
      <c r="P6584" s="10">
        <v>392.68</v>
      </c>
      <c r="Q6584" s="10">
        <v>7460.84</v>
      </c>
      <c r="R6584" s="10" t="s">
        <v>565</v>
      </c>
      <c r="S6584" s="10" t="s">
        <v>585</v>
      </c>
      <c r="T6584" s="59">
        <v>0.25</v>
      </c>
      <c r="U6584" s="10">
        <v>1865.21</v>
      </c>
    </row>
    <row r="6585" spans="1:21" x14ac:dyDescent="0.3">
      <c r="A6585" s="10" t="s">
        <v>15110</v>
      </c>
      <c r="B6585" s="61">
        <v>45215</v>
      </c>
      <c r="C6585" s="10" t="s">
        <v>15109</v>
      </c>
      <c r="D6585" s="10" t="s">
        <v>2114</v>
      </c>
      <c r="E6585" s="10" t="s">
        <v>629</v>
      </c>
      <c r="F6585" s="10" t="s">
        <v>628</v>
      </c>
      <c r="G6585" s="10" t="s">
        <v>569</v>
      </c>
      <c r="H6585" s="10" t="s">
        <v>590</v>
      </c>
      <c r="I6585" s="10" t="s">
        <v>635</v>
      </c>
      <c r="J6585" s="10" t="s">
        <v>15108</v>
      </c>
      <c r="K6585" s="10" t="s">
        <v>15107</v>
      </c>
      <c r="L6585" s="10">
        <v>1</v>
      </c>
      <c r="M6585" s="10">
        <v>196.59</v>
      </c>
      <c r="N6585" s="10">
        <v>196.59</v>
      </c>
      <c r="O6585" s="59">
        <v>0</v>
      </c>
      <c r="P6585" s="10">
        <v>0</v>
      </c>
      <c r="Q6585" s="10">
        <v>196.59</v>
      </c>
      <c r="R6585" s="10" t="s">
        <v>614</v>
      </c>
      <c r="S6585" s="10" t="s">
        <v>585</v>
      </c>
      <c r="T6585" s="59">
        <v>0.3</v>
      </c>
      <c r="U6585" s="10">
        <v>58.98</v>
      </c>
    </row>
    <row r="6586" spans="1:21" x14ac:dyDescent="0.3">
      <c r="A6586" s="10" t="s">
        <v>15106</v>
      </c>
      <c r="B6586" s="61">
        <v>45284</v>
      </c>
      <c r="C6586" s="10" t="s">
        <v>10794</v>
      </c>
      <c r="D6586" s="10" t="s">
        <v>10331</v>
      </c>
      <c r="E6586" s="10" t="s">
        <v>603</v>
      </c>
      <c r="F6586" s="10" t="s">
        <v>658</v>
      </c>
      <c r="G6586" s="10" t="s">
        <v>601</v>
      </c>
      <c r="H6586" s="10" t="s">
        <v>544</v>
      </c>
      <c r="I6586" s="10" t="s">
        <v>10</v>
      </c>
      <c r="J6586" s="10" t="s">
        <v>12985</v>
      </c>
      <c r="K6586" s="10" t="s">
        <v>15105</v>
      </c>
      <c r="L6586" s="10">
        <v>8</v>
      </c>
      <c r="M6586" s="10">
        <v>188.98</v>
      </c>
      <c r="N6586" s="10">
        <v>1511.84</v>
      </c>
      <c r="O6586" s="59">
        <v>0</v>
      </c>
      <c r="P6586" s="10">
        <v>0</v>
      </c>
      <c r="Q6586" s="10">
        <v>1511.84</v>
      </c>
      <c r="R6586" s="10" t="s">
        <v>575</v>
      </c>
      <c r="S6586" s="10" t="s">
        <v>596</v>
      </c>
      <c r="T6586" s="59">
        <v>0.15</v>
      </c>
      <c r="U6586" s="10">
        <v>226.78</v>
      </c>
    </row>
    <row r="6587" spans="1:21" x14ac:dyDescent="0.3">
      <c r="A6587" s="10" t="s">
        <v>15104</v>
      </c>
      <c r="B6587" s="61">
        <v>45219</v>
      </c>
      <c r="C6587" s="10" t="s">
        <v>15103</v>
      </c>
      <c r="D6587" s="10" t="s">
        <v>7670</v>
      </c>
      <c r="E6587" s="10" t="s">
        <v>571</v>
      </c>
      <c r="F6587" s="10" t="s">
        <v>11</v>
      </c>
      <c r="G6587" s="10" t="s">
        <v>569</v>
      </c>
      <c r="H6587" s="10" t="s">
        <v>544</v>
      </c>
      <c r="I6587" s="10" t="s">
        <v>568</v>
      </c>
      <c r="J6587" s="10" t="s">
        <v>15102</v>
      </c>
      <c r="K6587" s="10" t="s">
        <v>15101</v>
      </c>
      <c r="L6587" s="10">
        <v>2</v>
      </c>
      <c r="M6587" s="10">
        <v>805.53</v>
      </c>
      <c r="N6587" s="10">
        <v>1611.06</v>
      </c>
      <c r="O6587" s="59">
        <v>0.2</v>
      </c>
      <c r="P6587" s="10">
        <v>322.20999999999998</v>
      </c>
      <c r="Q6587" s="10">
        <v>1288.8499999999999</v>
      </c>
      <c r="R6587" s="10" t="s">
        <v>586</v>
      </c>
      <c r="S6587" s="10" t="s">
        <v>564</v>
      </c>
      <c r="T6587" s="59">
        <v>0.3</v>
      </c>
      <c r="U6587" s="10">
        <v>386.65</v>
      </c>
    </row>
    <row r="6588" spans="1:21" x14ac:dyDescent="0.3">
      <c r="A6588" s="10" t="s">
        <v>15100</v>
      </c>
      <c r="B6588" s="61">
        <v>45182</v>
      </c>
      <c r="C6588" s="10" t="s">
        <v>11256</v>
      </c>
      <c r="D6588" s="10" t="s">
        <v>15099</v>
      </c>
      <c r="E6588" s="10" t="s">
        <v>629</v>
      </c>
      <c r="F6588" s="10" t="s">
        <v>790</v>
      </c>
      <c r="G6588" s="10" t="s">
        <v>569</v>
      </c>
      <c r="H6588" s="10" t="s">
        <v>544</v>
      </c>
      <c r="I6588" s="10" t="s">
        <v>610</v>
      </c>
      <c r="J6588" s="10" t="s">
        <v>15098</v>
      </c>
      <c r="K6588" s="10" t="s">
        <v>10848</v>
      </c>
      <c r="L6588" s="10">
        <v>4</v>
      </c>
      <c r="M6588" s="10">
        <v>798.43</v>
      </c>
      <c r="N6588" s="10">
        <v>3193.72</v>
      </c>
      <c r="O6588" s="59">
        <v>0</v>
      </c>
      <c r="P6588" s="10">
        <v>0</v>
      </c>
      <c r="Q6588" s="10">
        <v>3193.72</v>
      </c>
      <c r="R6588" s="10" t="s">
        <v>614</v>
      </c>
      <c r="S6588" s="10" t="s">
        <v>607</v>
      </c>
      <c r="T6588" s="59">
        <v>0.25</v>
      </c>
      <c r="U6588" s="10">
        <v>798.43</v>
      </c>
    </row>
    <row r="6589" spans="1:21" x14ac:dyDescent="0.3">
      <c r="A6589" s="10" t="s">
        <v>15097</v>
      </c>
      <c r="B6589" s="61">
        <v>45369</v>
      </c>
      <c r="C6589" s="10" t="s">
        <v>15096</v>
      </c>
      <c r="D6589" s="10" t="s">
        <v>15095</v>
      </c>
      <c r="E6589" s="10" t="s">
        <v>629</v>
      </c>
      <c r="F6589" s="10" t="s">
        <v>628</v>
      </c>
      <c r="G6589" s="10" t="s">
        <v>569</v>
      </c>
      <c r="H6589" s="10" t="s">
        <v>600</v>
      </c>
      <c r="I6589" s="10" t="s">
        <v>599</v>
      </c>
      <c r="J6589" s="10" t="s">
        <v>15094</v>
      </c>
      <c r="K6589" s="10" t="s">
        <v>15093</v>
      </c>
      <c r="L6589" s="10">
        <v>7</v>
      </c>
      <c r="M6589" s="10">
        <v>414.98</v>
      </c>
      <c r="N6589" s="10">
        <v>2904.86</v>
      </c>
      <c r="O6589" s="59">
        <v>0.2</v>
      </c>
      <c r="P6589" s="10">
        <v>580.97</v>
      </c>
      <c r="Q6589" s="10">
        <v>2323.89</v>
      </c>
      <c r="R6589" s="10" t="s">
        <v>565</v>
      </c>
      <c r="S6589" s="10" t="s">
        <v>585</v>
      </c>
      <c r="T6589" s="59">
        <v>0.25</v>
      </c>
      <c r="U6589" s="10">
        <v>580.97</v>
      </c>
    </row>
    <row r="6590" spans="1:21" x14ac:dyDescent="0.3">
      <c r="A6590" s="10" t="s">
        <v>15092</v>
      </c>
      <c r="B6590" s="61">
        <v>45352</v>
      </c>
      <c r="C6590" s="10" t="s">
        <v>5484</v>
      </c>
      <c r="D6590" s="10" t="s">
        <v>15091</v>
      </c>
      <c r="E6590" s="10" t="s">
        <v>592</v>
      </c>
      <c r="F6590" s="10" t="s">
        <v>591</v>
      </c>
      <c r="G6590" s="10" t="s">
        <v>601</v>
      </c>
      <c r="H6590" s="10" t="s">
        <v>600</v>
      </c>
      <c r="I6590" s="10" t="s">
        <v>627</v>
      </c>
      <c r="J6590" s="10" t="s">
        <v>15090</v>
      </c>
      <c r="K6590" s="10" t="s">
        <v>689</v>
      </c>
      <c r="L6590" s="10">
        <v>6</v>
      </c>
      <c r="M6590" s="10">
        <v>396.01</v>
      </c>
      <c r="N6590" s="10">
        <v>2376.06</v>
      </c>
      <c r="O6590" s="59">
        <v>0.2</v>
      </c>
      <c r="P6590" s="10">
        <v>475.21</v>
      </c>
      <c r="Q6590" s="10">
        <v>1900.85</v>
      </c>
      <c r="R6590" s="10" t="s">
        <v>575</v>
      </c>
      <c r="S6590" s="10" t="s">
        <v>564</v>
      </c>
      <c r="T6590" s="59">
        <v>0.3</v>
      </c>
      <c r="U6590" s="10">
        <v>570.25</v>
      </c>
    </row>
    <row r="6591" spans="1:21" x14ac:dyDescent="0.3">
      <c r="A6591" s="10" t="s">
        <v>15089</v>
      </c>
      <c r="B6591" s="61">
        <v>45021</v>
      </c>
      <c r="C6591" s="10" t="s">
        <v>15088</v>
      </c>
      <c r="D6591" s="10" t="s">
        <v>15087</v>
      </c>
      <c r="E6591" s="10" t="s">
        <v>603</v>
      </c>
      <c r="F6591" s="10" t="s">
        <v>602</v>
      </c>
      <c r="G6591" s="10" t="s">
        <v>601</v>
      </c>
      <c r="H6591" s="10" t="s">
        <v>600</v>
      </c>
      <c r="I6591" s="10" t="s">
        <v>664</v>
      </c>
      <c r="J6591" s="10" t="s">
        <v>15086</v>
      </c>
      <c r="K6591" s="10" t="s">
        <v>15085</v>
      </c>
      <c r="L6591" s="10">
        <v>2</v>
      </c>
      <c r="M6591" s="10">
        <v>308.11</v>
      </c>
      <c r="N6591" s="10">
        <v>616.22</v>
      </c>
      <c r="O6591" s="59">
        <v>0.05</v>
      </c>
      <c r="P6591" s="10">
        <v>30.81</v>
      </c>
      <c r="Q6591" s="10">
        <v>585.41</v>
      </c>
      <c r="R6591" s="10" t="s">
        <v>575</v>
      </c>
      <c r="S6591" s="10" t="s">
        <v>585</v>
      </c>
      <c r="T6591" s="59">
        <v>0.15</v>
      </c>
      <c r="U6591" s="10">
        <v>87.81</v>
      </c>
    </row>
    <row r="6592" spans="1:21" x14ac:dyDescent="0.3">
      <c r="A6592" s="10" t="s">
        <v>15084</v>
      </c>
      <c r="B6592" s="61">
        <v>44957</v>
      </c>
      <c r="C6592" s="10" t="s">
        <v>10417</v>
      </c>
      <c r="D6592" s="10" t="s">
        <v>15083</v>
      </c>
      <c r="E6592" s="10" t="s">
        <v>571</v>
      </c>
      <c r="F6592" s="10" t="s">
        <v>11</v>
      </c>
      <c r="G6592" s="10" t="s">
        <v>569</v>
      </c>
      <c r="H6592" s="10" t="s">
        <v>579</v>
      </c>
      <c r="I6592" s="10" t="s">
        <v>722</v>
      </c>
      <c r="J6592" s="10" t="s">
        <v>15082</v>
      </c>
      <c r="K6592" s="10" t="s">
        <v>15081</v>
      </c>
      <c r="L6592" s="10">
        <v>3</v>
      </c>
      <c r="M6592" s="10">
        <v>812.12</v>
      </c>
      <c r="N6592" s="10">
        <v>2436.36</v>
      </c>
      <c r="O6592" s="59">
        <v>0.2</v>
      </c>
      <c r="P6592" s="10">
        <v>487.27</v>
      </c>
      <c r="Q6592" s="10">
        <v>1949.09</v>
      </c>
      <c r="R6592" s="10" t="s">
        <v>614</v>
      </c>
      <c r="S6592" s="10" t="s">
        <v>596</v>
      </c>
      <c r="T6592" s="59">
        <v>0.25</v>
      </c>
      <c r="U6592" s="10">
        <v>487.27</v>
      </c>
    </row>
    <row r="6593" spans="1:21" x14ac:dyDescent="0.3">
      <c r="A6593" s="10" t="s">
        <v>15080</v>
      </c>
      <c r="B6593" s="61">
        <v>45259</v>
      </c>
      <c r="C6593" s="10" t="s">
        <v>15079</v>
      </c>
      <c r="D6593" s="10" t="s">
        <v>2502</v>
      </c>
      <c r="E6593" s="10" t="s">
        <v>581</v>
      </c>
      <c r="F6593" s="10" t="s">
        <v>580</v>
      </c>
      <c r="G6593" s="10" t="s">
        <v>569</v>
      </c>
      <c r="H6593" s="10" t="s">
        <v>590</v>
      </c>
      <c r="I6593" s="10" t="s">
        <v>635</v>
      </c>
      <c r="J6593" s="10" t="s">
        <v>10726</v>
      </c>
      <c r="K6593" s="10" t="s">
        <v>8046</v>
      </c>
      <c r="L6593" s="10">
        <v>6</v>
      </c>
      <c r="M6593" s="10">
        <v>220.8</v>
      </c>
      <c r="N6593" s="10">
        <v>1324.8</v>
      </c>
      <c r="O6593" s="59">
        <v>0.05</v>
      </c>
      <c r="P6593" s="10">
        <v>66.239999999999995</v>
      </c>
      <c r="Q6593" s="10">
        <v>1258.56</v>
      </c>
      <c r="R6593" s="10" t="s">
        <v>586</v>
      </c>
      <c r="S6593" s="10" t="s">
        <v>607</v>
      </c>
      <c r="T6593" s="59">
        <v>0.3</v>
      </c>
      <c r="U6593" s="10">
        <v>377.57</v>
      </c>
    </row>
    <row r="6594" spans="1:21" x14ac:dyDescent="0.3">
      <c r="A6594" s="10" t="s">
        <v>15078</v>
      </c>
      <c r="B6594" s="61">
        <v>45320</v>
      </c>
      <c r="C6594" s="10" t="s">
        <v>11951</v>
      </c>
      <c r="D6594" s="10" t="s">
        <v>15077</v>
      </c>
      <c r="E6594" s="10" t="s">
        <v>603</v>
      </c>
      <c r="F6594" s="10" t="s">
        <v>636</v>
      </c>
      <c r="G6594" s="10" t="s">
        <v>601</v>
      </c>
      <c r="H6594" s="10" t="s">
        <v>600</v>
      </c>
      <c r="I6594" s="10" t="s">
        <v>627</v>
      </c>
      <c r="J6594" s="10" t="s">
        <v>15076</v>
      </c>
      <c r="K6594" s="10" t="s">
        <v>15075</v>
      </c>
      <c r="L6594" s="10">
        <v>6</v>
      </c>
      <c r="M6594" s="10">
        <v>370.4</v>
      </c>
      <c r="N6594" s="10">
        <v>2222.4</v>
      </c>
      <c r="O6594" s="59">
        <v>0.1</v>
      </c>
      <c r="P6594" s="10">
        <v>222.24</v>
      </c>
      <c r="Q6594" s="10">
        <v>2000.16</v>
      </c>
      <c r="R6594" s="10" t="s">
        <v>565</v>
      </c>
      <c r="S6594" s="10" t="s">
        <v>596</v>
      </c>
      <c r="T6594" s="59">
        <v>0.3</v>
      </c>
      <c r="U6594" s="10">
        <v>600.04999999999995</v>
      </c>
    </row>
    <row r="6595" spans="1:21" x14ac:dyDescent="0.3">
      <c r="A6595" s="10" t="s">
        <v>15074</v>
      </c>
      <c r="B6595" s="61">
        <v>45033</v>
      </c>
      <c r="C6595" s="10" t="s">
        <v>6668</v>
      </c>
      <c r="D6595" s="10" t="s">
        <v>15073</v>
      </c>
      <c r="E6595" s="10" t="s">
        <v>581</v>
      </c>
      <c r="F6595" s="10" t="s">
        <v>580</v>
      </c>
      <c r="G6595" s="10" t="s">
        <v>601</v>
      </c>
      <c r="H6595" s="10" t="s">
        <v>590</v>
      </c>
      <c r="I6595" s="10" t="s">
        <v>589</v>
      </c>
      <c r="J6595" s="10" t="s">
        <v>3257</v>
      </c>
      <c r="K6595" s="10" t="s">
        <v>15072</v>
      </c>
      <c r="L6595" s="10">
        <v>6</v>
      </c>
      <c r="M6595" s="10">
        <v>961.71</v>
      </c>
      <c r="N6595" s="10">
        <v>5770.26</v>
      </c>
      <c r="O6595" s="59">
        <v>0.2</v>
      </c>
      <c r="P6595" s="10">
        <v>1154.05</v>
      </c>
      <c r="Q6595" s="10">
        <v>4616.21</v>
      </c>
      <c r="R6595" s="10" t="s">
        <v>586</v>
      </c>
      <c r="S6595" s="10" t="s">
        <v>607</v>
      </c>
      <c r="T6595" s="59">
        <v>0.3</v>
      </c>
      <c r="U6595" s="10">
        <v>1384.86</v>
      </c>
    </row>
    <row r="6596" spans="1:21" x14ac:dyDescent="0.3">
      <c r="A6596" s="10" t="s">
        <v>15071</v>
      </c>
      <c r="B6596" s="61">
        <v>45327</v>
      </c>
      <c r="C6596" s="10" t="s">
        <v>15070</v>
      </c>
      <c r="D6596" s="10" t="s">
        <v>15069</v>
      </c>
      <c r="E6596" s="10" t="s">
        <v>629</v>
      </c>
      <c r="F6596" s="10" t="s">
        <v>790</v>
      </c>
      <c r="G6596" s="10" t="s">
        <v>601</v>
      </c>
      <c r="H6596" s="10" t="s">
        <v>600</v>
      </c>
      <c r="I6596" s="10" t="s">
        <v>599</v>
      </c>
      <c r="J6596" s="10" t="s">
        <v>3156</v>
      </c>
      <c r="K6596" s="10" t="s">
        <v>8588</v>
      </c>
      <c r="L6596" s="10">
        <v>9</v>
      </c>
      <c r="M6596" s="10">
        <v>862.03</v>
      </c>
      <c r="N6596" s="10">
        <v>7758.27</v>
      </c>
      <c r="O6596" s="59">
        <v>0.2</v>
      </c>
      <c r="P6596" s="10">
        <v>1551.65</v>
      </c>
      <c r="Q6596" s="10">
        <v>6206.62</v>
      </c>
      <c r="R6596" s="10" t="s">
        <v>614</v>
      </c>
      <c r="S6596" s="10" t="s">
        <v>607</v>
      </c>
      <c r="T6596" s="59">
        <v>0.3</v>
      </c>
      <c r="U6596" s="10">
        <v>1861.99</v>
      </c>
    </row>
    <row r="6597" spans="1:21" x14ac:dyDescent="0.3">
      <c r="A6597" s="10" t="s">
        <v>15068</v>
      </c>
      <c r="B6597" s="61">
        <v>45205</v>
      </c>
      <c r="C6597" s="10" t="s">
        <v>12982</v>
      </c>
      <c r="D6597" s="10" t="s">
        <v>8105</v>
      </c>
      <c r="E6597" s="10" t="s">
        <v>571</v>
      </c>
      <c r="F6597" s="10" t="s">
        <v>11</v>
      </c>
      <c r="G6597" s="10" t="s">
        <v>601</v>
      </c>
      <c r="H6597" s="10" t="s">
        <v>590</v>
      </c>
      <c r="I6597" s="10" t="s">
        <v>635</v>
      </c>
      <c r="J6597" s="10" t="s">
        <v>15067</v>
      </c>
      <c r="K6597" s="10" t="s">
        <v>5727</v>
      </c>
      <c r="L6597" s="10">
        <v>9</v>
      </c>
      <c r="M6597" s="10">
        <v>222</v>
      </c>
      <c r="N6597" s="10">
        <v>1998</v>
      </c>
      <c r="O6597" s="59">
        <v>0</v>
      </c>
      <c r="P6597" s="10">
        <v>0</v>
      </c>
      <c r="Q6597" s="10">
        <v>1998</v>
      </c>
      <c r="R6597" s="10" t="s">
        <v>575</v>
      </c>
      <c r="S6597" s="10" t="s">
        <v>607</v>
      </c>
      <c r="T6597" s="59">
        <v>0.15</v>
      </c>
      <c r="U6597" s="10">
        <v>299.7</v>
      </c>
    </row>
    <row r="6598" spans="1:21" x14ac:dyDescent="0.3">
      <c r="A6598" s="10" t="s">
        <v>15066</v>
      </c>
      <c r="B6598" s="61">
        <v>45134</v>
      </c>
      <c r="C6598" s="10" t="s">
        <v>15065</v>
      </c>
      <c r="D6598" s="10" t="s">
        <v>15064</v>
      </c>
      <c r="E6598" s="10" t="s">
        <v>592</v>
      </c>
      <c r="F6598" s="10" t="s">
        <v>591</v>
      </c>
      <c r="G6598" s="10" t="s">
        <v>601</v>
      </c>
      <c r="H6598" s="10" t="s">
        <v>600</v>
      </c>
      <c r="I6598" s="10" t="s">
        <v>627</v>
      </c>
      <c r="J6598" s="10" t="s">
        <v>15063</v>
      </c>
      <c r="K6598" s="10" t="s">
        <v>15062</v>
      </c>
      <c r="L6598" s="10">
        <v>9</v>
      </c>
      <c r="M6598" s="10">
        <v>601.5</v>
      </c>
      <c r="N6598" s="10">
        <v>5413.5</v>
      </c>
      <c r="O6598" s="59">
        <v>0.05</v>
      </c>
      <c r="P6598" s="10">
        <v>270.68</v>
      </c>
      <c r="Q6598" s="10">
        <v>5142.82</v>
      </c>
      <c r="R6598" s="10" t="s">
        <v>565</v>
      </c>
      <c r="S6598" s="10" t="s">
        <v>585</v>
      </c>
      <c r="T6598" s="59">
        <v>0.3</v>
      </c>
      <c r="U6598" s="10">
        <v>1542.85</v>
      </c>
    </row>
    <row r="6599" spans="1:21" x14ac:dyDescent="0.3">
      <c r="A6599" s="10" t="s">
        <v>15061</v>
      </c>
      <c r="B6599" s="61">
        <v>45018</v>
      </c>
      <c r="C6599" s="10" t="s">
        <v>9345</v>
      </c>
      <c r="D6599" s="10" t="s">
        <v>15060</v>
      </c>
      <c r="E6599" s="10" t="s">
        <v>603</v>
      </c>
      <c r="F6599" s="10" t="s">
        <v>602</v>
      </c>
      <c r="G6599" s="10" t="s">
        <v>569</v>
      </c>
      <c r="H6599" s="10" t="s">
        <v>544</v>
      </c>
      <c r="I6599" s="10" t="s">
        <v>568</v>
      </c>
      <c r="J6599" s="10" t="s">
        <v>15059</v>
      </c>
      <c r="K6599" s="10" t="s">
        <v>15058</v>
      </c>
      <c r="L6599" s="10">
        <v>6</v>
      </c>
      <c r="M6599" s="10">
        <v>904.8</v>
      </c>
      <c r="N6599" s="10">
        <v>5428.8</v>
      </c>
      <c r="O6599" s="59">
        <v>0.05</v>
      </c>
      <c r="P6599" s="10">
        <v>271.44</v>
      </c>
      <c r="Q6599" s="10">
        <v>5157.3599999999997</v>
      </c>
      <c r="R6599" s="10" t="s">
        <v>575</v>
      </c>
      <c r="S6599" s="10" t="s">
        <v>585</v>
      </c>
      <c r="T6599" s="59">
        <v>0.3</v>
      </c>
      <c r="U6599" s="10">
        <v>1547.21</v>
      </c>
    </row>
    <row r="6600" spans="1:21" x14ac:dyDescent="0.3">
      <c r="A6600" s="10" t="s">
        <v>15057</v>
      </c>
      <c r="B6600" s="61">
        <v>45206</v>
      </c>
      <c r="C6600" s="10" t="s">
        <v>8258</v>
      </c>
      <c r="D6600" s="10" t="s">
        <v>15056</v>
      </c>
      <c r="E6600" s="10" t="s">
        <v>629</v>
      </c>
      <c r="F6600" s="10" t="s">
        <v>790</v>
      </c>
      <c r="G6600" s="10" t="s">
        <v>601</v>
      </c>
      <c r="H6600" s="10" t="s">
        <v>590</v>
      </c>
      <c r="I6600" s="10" t="s">
        <v>635</v>
      </c>
      <c r="J6600" s="10" t="s">
        <v>15055</v>
      </c>
      <c r="K6600" s="10" t="s">
        <v>8898</v>
      </c>
      <c r="L6600" s="10">
        <v>3</v>
      </c>
      <c r="M6600" s="10">
        <v>116.79</v>
      </c>
      <c r="N6600" s="10">
        <v>350.37</v>
      </c>
      <c r="O6600" s="59">
        <v>0</v>
      </c>
      <c r="P6600" s="10">
        <v>0</v>
      </c>
      <c r="Q6600" s="10">
        <v>350.37</v>
      </c>
      <c r="R6600" s="10" t="s">
        <v>575</v>
      </c>
      <c r="S6600" s="10" t="s">
        <v>596</v>
      </c>
      <c r="T6600" s="59">
        <v>0.15</v>
      </c>
      <c r="U6600" s="10">
        <v>52.56</v>
      </c>
    </row>
    <row r="6601" spans="1:21" x14ac:dyDescent="0.3">
      <c r="A6601" s="10" t="s">
        <v>15054</v>
      </c>
      <c r="B6601" s="61">
        <v>45126</v>
      </c>
      <c r="C6601" s="10" t="s">
        <v>14123</v>
      </c>
      <c r="D6601" s="10" t="s">
        <v>6605</v>
      </c>
      <c r="E6601" s="10" t="s">
        <v>603</v>
      </c>
      <c r="F6601" s="10" t="s">
        <v>636</v>
      </c>
      <c r="G6601" s="10" t="s">
        <v>569</v>
      </c>
      <c r="H6601" s="10" t="s">
        <v>579</v>
      </c>
      <c r="I6601" s="10" t="s">
        <v>578</v>
      </c>
      <c r="J6601" s="10" t="s">
        <v>2928</v>
      </c>
      <c r="K6601" s="10" t="s">
        <v>15053</v>
      </c>
      <c r="L6601" s="10">
        <v>3</v>
      </c>
      <c r="M6601" s="10">
        <v>783.09</v>
      </c>
      <c r="N6601" s="10">
        <v>2349.27</v>
      </c>
      <c r="O6601" s="59">
        <v>0.1</v>
      </c>
      <c r="P6601" s="10">
        <v>234.93</v>
      </c>
      <c r="Q6601" s="10">
        <v>2114.34</v>
      </c>
      <c r="R6601" s="10" t="s">
        <v>575</v>
      </c>
      <c r="S6601" s="10" t="s">
        <v>564</v>
      </c>
      <c r="T6601" s="59">
        <v>0.3</v>
      </c>
      <c r="U6601" s="10">
        <v>634.29999999999995</v>
      </c>
    </row>
    <row r="6602" spans="1:21" x14ac:dyDescent="0.3">
      <c r="A6602" s="10" t="s">
        <v>15052</v>
      </c>
      <c r="B6602" s="61">
        <v>45137</v>
      </c>
      <c r="C6602" s="10" t="s">
        <v>15051</v>
      </c>
      <c r="D6602" s="10" t="s">
        <v>9967</v>
      </c>
      <c r="E6602" s="10" t="s">
        <v>571</v>
      </c>
      <c r="F6602" s="10" t="s">
        <v>570</v>
      </c>
      <c r="G6602" s="10" t="s">
        <v>601</v>
      </c>
      <c r="H6602" s="10" t="s">
        <v>600</v>
      </c>
      <c r="I6602" s="10" t="s">
        <v>664</v>
      </c>
      <c r="J6602" s="10" t="s">
        <v>5589</v>
      </c>
      <c r="K6602" s="10" t="s">
        <v>15050</v>
      </c>
      <c r="L6602" s="10">
        <v>8</v>
      </c>
      <c r="M6602" s="10">
        <v>386.69</v>
      </c>
      <c r="N6602" s="10">
        <v>3093.52</v>
      </c>
      <c r="O6602" s="59">
        <v>0.1</v>
      </c>
      <c r="P6602" s="10">
        <v>309.35000000000002</v>
      </c>
      <c r="Q6602" s="10">
        <v>2784.17</v>
      </c>
      <c r="R6602" s="10" t="s">
        <v>614</v>
      </c>
      <c r="S6602" s="10" t="s">
        <v>596</v>
      </c>
      <c r="T6602" s="59">
        <v>0.25</v>
      </c>
      <c r="U6602" s="10">
        <v>696.04</v>
      </c>
    </row>
    <row r="6603" spans="1:21" x14ac:dyDescent="0.3">
      <c r="A6603" s="10" t="s">
        <v>15049</v>
      </c>
      <c r="B6603" s="61">
        <v>45151</v>
      </c>
      <c r="C6603" s="10" t="s">
        <v>15048</v>
      </c>
      <c r="D6603" s="10" t="s">
        <v>10985</v>
      </c>
      <c r="E6603" s="10" t="s">
        <v>581</v>
      </c>
      <c r="F6603" s="10" t="s">
        <v>7</v>
      </c>
      <c r="G6603" s="10" t="s">
        <v>601</v>
      </c>
      <c r="H6603" s="10" t="s">
        <v>579</v>
      </c>
      <c r="I6603" s="10" t="s">
        <v>711</v>
      </c>
      <c r="J6603" s="10" t="s">
        <v>15047</v>
      </c>
      <c r="K6603" s="10" t="s">
        <v>3231</v>
      </c>
      <c r="L6603" s="10">
        <v>3</v>
      </c>
      <c r="M6603" s="10">
        <v>720.91</v>
      </c>
      <c r="N6603" s="10">
        <v>2162.73</v>
      </c>
      <c r="O6603" s="59">
        <v>0.05</v>
      </c>
      <c r="P6603" s="10">
        <v>108.14</v>
      </c>
      <c r="Q6603" s="10">
        <v>2054.59</v>
      </c>
      <c r="R6603" s="10" t="s">
        <v>565</v>
      </c>
      <c r="S6603" s="10" t="s">
        <v>564</v>
      </c>
      <c r="T6603" s="59">
        <v>0.15</v>
      </c>
      <c r="U6603" s="10">
        <v>308.19</v>
      </c>
    </row>
    <row r="6604" spans="1:21" x14ac:dyDescent="0.3">
      <c r="A6604" s="10" t="s">
        <v>15046</v>
      </c>
      <c r="B6604" s="61">
        <v>45316</v>
      </c>
      <c r="C6604" s="10" t="s">
        <v>13888</v>
      </c>
      <c r="D6604" s="10" t="s">
        <v>5537</v>
      </c>
      <c r="E6604" s="10" t="s">
        <v>603</v>
      </c>
      <c r="F6604" s="10" t="s">
        <v>636</v>
      </c>
      <c r="G6604" s="10" t="s">
        <v>601</v>
      </c>
      <c r="H6604" s="10" t="s">
        <v>590</v>
      </c>
      <c r="I6604" s="10" t="s">
        <v>589</v>
      </c>
      <c r="J6604" s="10" t="s">
        <v>15045</v>
      </c>
      <c r="K6604" s="10" t="s">
        <v>15044</v>
      </c>
      <c r="L6604" s="10">
        <v>5</v>
      </c>
      <c r="M6604" s="10">
        <v>789.3</v>
      </c>
      <c r="N6604" s="10">
        <v>3946.5</v>
      </c>
      <c r="O6604" s="59">
        <v>0</v>
      </c>
      <c r="P6604" s="10">
        <v>0</v>
      </c>
      <c r="Q6604" s="10">
        <v>3946.5</v>
      </c>
      <c r="R6604" s="10" t="s">
        <v>586</v>
      </c>
      <c r="S6604" s="10" t="s">
        <v>564</v>
      </c>
      <c r="T6604" s="59">
        <v>0.25</v>
      </c>
      <c r="U6604" s="10">
        <v>986.62</v>
      </c>
    </row>
    <row r="6605" spans="1:21" x14ac:dyDescent="0.3">
      <c r="A6605" s="10" t="s">
        <v>15043</v>
      </c>
      <c r="B6605" s="61">
        <v>45160</v>
      </c>
      <c r="C6605" s="10" t="s">
        <v>12777</v>
      </c>
      <c r="D6605" s="10" t="s">
        <v>14569</v>
      </c>
      <c r="E6605" s="10" t="s">
        <v>571</v>
      </c>
      <c r="F6605" s="10" t="s">
        <v>570</v>
      </c>
      <c r="G6605" s="10" t="s">
        <v>569</v>
      </c>
      <c r="H6605" s="10" t="s">
        <v>590</v>
      </c>
      <c r="I6605" s="10" t="s">
        <v>748</v>
      </c>
      <c r="J6605" s="10" t="s">
        <v>10881</v>
      </c>
      <c r="K6605" s="10" t="s">
        <v>15042</v>
      </c>
      <c r="L6605" s="10">
        <v>9</v>
      </c>
      <c r="M6605" s="10">
        <v>217.95</v>
      </c>
      <c r="N6605" s="10">
        <v>1961.55</v>
      </c>
      <c r="O6605" s="59">
        <v>0.2</v>
      </c>
      <c r="P6605" s="10">
        <v>392.31</v>
      </c>
      <c r="Q6605" s="10">
        <v>1569.24</v>
      </c>
      <c r="R6605" s="10" t="s">
        <v>575</v>
      </c>
      <c r="S6605" s="10" t="s">
        <v>564</v>
      </c>
      <c r="T6605" s="59">
        <v>0.3</v>
      </c>
      <c r="U6605" s="10">
        <v>470.77</v>
      </c>
    </row>
    <row r="6606" spans="1:21" x14ac:dyDescent="0.3">
      <c r="A6606" s="10" t="s">
        <v>15041</v>
      </c>
      <c r="B6606" s="61">
        <v>45371</v>
      </c>
      <c r="C6606" s="10" t="s">
        <v>15040</v>
      </c>
      <c r="D6606" s="10" t="s">
        <v>11463</v>
      </c>
      <c r="E6606" s="10" t="s">
        <v>571</v>
      </c>
      <c r="F6606" s="10" t="s">
        <v>11</v>
      </c>
      <c r="G6606" s="10" t="s">
        <v>601</v>
      </c>
      <c r="H6606" s="10" t="s">
        <v>590</v>
      </c>
      <c r="I6606" s="10" t="s">
        <v>748</v>
      </c>
      <c r="J6606" s="10" t="s">
        <v>15039</v>
      </c>
      <c r="K6606" s="10" t="s">
        <v>15038</v>
      </c>
      <c r="L6606" s="10">
        <v>8</v>
      </c>
      <c r="M6606" s="10">
        <v>567.29999999999995</v>
      </c>
      <c r="N6606" s="10">
        <v>4538.3999999999996</v>
      </c>
      <c r="O6606" s="59">
        <v>0.2</v>
      </c>
      <c r="P6606" s="10">
        <v>907.68</v>
      </c>
      <c r="Q6606" s="10">
        <v>3630.72</v>
      </c>
      <c r="R6606" s="10" t="s">
        <v>614</v>
      </c>
      <c r="S6606" s="10" t="s">
        <v>585</v>
      </c>
      <c r="T6606" s="59">
        <v>0.3</v>
      </c>
      <c r="U6606" s="10">
        <v>1089.22</v>
      </c>
    </row>
    <row r="6607" spans="1:21" x14ac:dyDescent="0.3">
      <c r="A6607" s="10" t="s">
        <v>15037</v>
      </c>
      <c r="B6607" s="61">
        <v>45071</v>
      </c>
      <c r="C6607" s="10" t="s">
        <v>6756</v>
      </c>
      <c r="D6607" s="10" t="s">
        <v>15036</v>
      </c>
      <c r="E6607" s="10" t="s">
        <v>592</v>
      </c>
      <c r="F6607" s="10" t="s">
        <v>591</v>
      </c>
      <c r="G6607" s="10" t="s">
        <v>601</v>
      </c>
      <c r="H6607" s="10" t="s">
        <v>600</v>
      </c>
      <c r="I6607" s="10" t="s">
        <v>627</v>
      </c>
      <c r="J6607" s="10" t="s">
        <v>15035</v>
      </c>
      <c r="K6607" s="10" t="s">
        <v>15034</v>
      </c>
      <c r="L6607" s="10">
        <v>10</v>
      </c>
      <c r="M6607" s="10">
        <v>550.65</v>
      </c>
      <c r="N6607" s="10">
        <v>5506.5</v>
      </c>
      <c r="O6607" s="59">
        <v>0.1</v>
      </c>
      <c r="P6607" s="10">
        <v>550.65</v>
      </c>
      <c r="Q6607" s="10">
        <v>4955.8500000000004</v>
      </c>
      <c r="R6607" s="10" t="s">
        <v>575</v>
      </c>
      <c r="S6607" s="10" t="s">
        <v>607</v>
      </c>
      <c r="T6607" s="59">
        <v>0.15</v>
      </c>
      <c r="U6607" s="10">
        <v>743.38</v>
      </c>
    </row>
    <row r="6608" spans="1:21" x14ac:dyDescent="0.3">
      <c r="A6608" s="10" t="s">
        <v>15033</v>
      </c>
      <c r="B6608" s="61">
        <v>45008</v>
      </c>
      <c r="C6608" s="10" t="s">
        <v>9071</v>
      </c>
      <c r="D6608" s="10" t="s">
        <v>7487</v>
      </c>
      <c r="E6608" s="10" t="s">
        <v>629</v>
      </c>
      <c r="F6608" s="10" t="s">
        <v>628</v>
      </c>
      <c r="G6608" s="10" t="s">
        <v>569</v>
      </c>
      <c r="H6608" s="10" t="s">
        <v>544</v>
      </c>
      <c r="I6608" s="10" t="s">
        <v>610</v>
      </c>
      <c r="J6608" s="10" t="s">
        <v>15032</v>
      </c>
      <c r="K6608" s="10" t="s">
        <v>15031</v>
      </c>
      <c r="L6608" s="10">
        <v>2</v>
      </c>
      <c r="M6608" s="10">
        <v>327.14</v>
      </c>
      <c r="N6608" s="10">
        <v>654.28</v>
      </c>
      <c r="O6608" s="59">
        <v>0.2</v>
      </c>
      <c r="P6608" s="10">
        <v>130.86000000000001</v>
      </c>
      <c r="Q6608" s="10">
        <v>523.41999999999996</v>
      </c>
      <c r="R6608" s="10" t="s">
        <v>614</v>
      </c>
      <c r="S6608" s="10" t="s">
        <v>564</v>
      </c>
      <c r="T6608" s="59">
        <v>0.25</v>
      </c>
      <c r="U6608" s="10">
        <v>130.85</v>
      </c>
    </row>
    <row r="6609" spans="1:21" x14ac:dyDescent="0.3">
      <c r="A6609" s="10" t="s">
        <v>15030</v>
      </c>
      <c r="B6609" s="61">
        <v>45099</v>
      </c>
      <c r="C6609" s="10" t="s">
        <v>8744</v>
      </c>
      <c r="D6609" s="10" t="s">
        <v>15029</v>
      </c>
      <c r="E6609" s="10" t="s">
        <v>592</v>
      </c>
      <c r="F6609" s="10" t="s">
        <v>652</v>
      </c>
      <c r="G6609" s="10" t="s">
        <v>569</v>
      </c>
      <c r="H6609" s="10" t="s">
        <v>590</v>
      </c>
      <c r="I6609" s="10" t="s">
        <v>635</v>
      </c>
      <c r="J6609" s="10" t="s">
        <v>15028</v>
      </c>
      <c r="K6609" s="10" t="s">
        <v>15027</v>
      </c>
      <c r="L6609" s="10">
        <v>6</v>
      </c>
      <c r="M6609" s="10">
        <v>942.12</v>
      </c>
      <c r="N6609" s="10">
        <v>5652.72</v>
      </c>
      <c r="O6609" s="59">
        <v>0</v>
      </c>
      <c r="P6609" s="10">
        <v>0</v>
      </c>
      <c r="Q6609" s="10">
        <v>5652.72</v>
      </c>
      <c r="R6609" s="10" t="s">
        <v>586</v>
      </c>
      <c r="S6609" s="10" t="s">
        <v>607</v>
      </c>
      <c r="T6609" s="59">
        <v>0.25</v>
      </c>
      <c r="U6609" s="10">
        <v>1413.18</v>
      </c>
    </row>
    <row r="6610" spans="1:21" x14ac:dyDescent="0.3">
      <c r="A6610" s="10" t="s">
        <v>15026</v>
      </c>
      <c r="B6610" s="61">
        <v>45206</v>
      </c>
      <c r="C6610" s="10" t="s">
        <v>1972</v>
      </c>
      <c r="D6610" s="10" t="s">
        <v>15025</v>
      </c>
      <c r="E6610" s="10" t="s">
        <v>603</v>
      </c>
      <c r="F6610" s="10" t="s">
        <v>636</v>
      </c>
      <c r="G6610" s="10" t="s">
        <v>569</v>
      </c>
      <c r="H6610" s="10" t="s">
        <v>544</v>
      </c>
      <c r="I6610" s="10" t="s">
        <v>568</v>
      </c>
      <c r="J6610" s="10" t="s">
        <v>15024</v>
      </c>
      <c r="K6610" s="10" t="s">
        <v>15023</v>
      </c>
      <c r="L6610" s="10">
        <v>3</v>
      </c>
      <c r="M6610" s="10">
        <v>545.17999999999995</v>
      </c>
      <c r="N6610" s="10">
        <v>1635.54</v>
      </c>
      <c r="O6610" s="59">
        <v>0</v>
      </c>
      <c r="P6610" s="10">
        <v>0</v>
      </c>
      <c r="Q6610" s="10">
        <v>1635.54</v>
      </c>
      <c r="R6610" s="10" t="s">
        <v>614</v>
      </c>
      <c r="S6610" s="10" t="s">
        <v>596</v>
      </c>
      <c r="T6610" s="59">
        <v>0.15</v>
      </c>
      <c r="U6610" s="10">
        <v>245.33</v>
      </c>
    </row>
    <row r="6611" spans="1:21" x14ac:dyDescent="0.3">
      <c r="A6611" s="10" t="s">
        <v>15022</v>
      </c>
      <c r="B6611" s="61">
        <v>45205</v>
      </c>
      <c r="C6611" s="10" t="s">
        <v>1779</v>
      </c>
      <c r="D6611" s="10" t="s">
        <v>15021</v>
      </c>
      <c r="E6611" s="10" t="s">
        <v>629</v>
      </c>
      <c r="F6611" s="10" t="s">
        <v>759</v>
      </c>
      <c r="G6611" s="10" t="s">
        <v>569</v>
      </c>
      <c r="H6611" s="10" t="s">
        <v>579</v>
      </c>
      <c r="I6611" s="10" t="s">
        <v>722</v>
      </c>
      <c r="J6611" s="10" t="s">
        <v>15020</v>
      </c>
      <c r="K6611" s="10" t="s">
        <v>15019</v>
      </c>
      <c r="L6611" s="10">
        <v>1</v>
      </c>
      <c r="M6611" s="10">
        <v>375.8</v>
      </c>
      <c r="N6611" s="10">
        <v>375.8</v>
      </c>
      <c r="O6611" s="59">
        <v>0.2</v>
      </c>
      <c r="P6611" s="10">
        <v>75.16</v>
      </c>
      <c r="Q6611" s="10">
        <v>300.64</v>
      </c>
      <c r="R6611" s="10" t="s">
        <v>586</v>
      </c>
      <c r="S6611" s="10" t="s">
        <v>585</v>
      </c>
      <c r="T6611" s="59">
        <v>0.25</v>
      </c>
      <c r="U6611" s="10">
        <v>75.16</v>
      </c>
    </row>
    <row r="6612" spans="1:21" x14ac:dyDescent="0.3">
      <c r="A6612" s="10" t="s">
        <v>15018</v>
      </c>
      <c r="B6612" s="61">
        <v>45217</v>
      </c>
      <c r="C6612" s="10" t="s">
        <v>866</v>
      </c>
      <c r="D6612" s="10" t="s">
        <v>5831</v>
      </c>
      <c r="E6612" s="10" t="s">
        <v>571</v>
      </c>
      <c r="F6612" s="10" t="s">
        <v>11</v>
      </c>
      <c r="G6612" s="10" t="s">
        <v>569</v>
      </c>
      <c r="H6612" s="10" t="s">
        <v>590</v>
      </c>
      <c r="I6612" s="10" t="s">
        <v>748</v>
      </c>
      <c r="J6612" s="10" t="s">
        <v>15017</v>
      </c>
      <c r="K6612" s="10" t="s">
        <v>15016</v>
      </c>
      <c r="L6612" s="10">
        <v>3</v>
      </c>
      <c r="M6612" s="10">
        <v>219.27</v>
      </c>
      <c r="N6612" s="10">
        <v>657.81</v>
      </c>
      <c r="O6612" s="59">
        <v>0.1</v>
      </c>
      <c r="P6612" s="10">
        <v>65.78</v>
      </c>
      <c r="Q6612" s="10">
        <v>592.03</v>
      </c>
      <c r="R6612" s="10" t="s">
        <v>565</v>
      </c>
      <c r="S6612" s="10" t="s">
        <v>596</v>
      </c>
      <c r="T6612" s="59">
        <v>0.15</v>
      </c>
      <c r="U6612" s="10">
        <v>88.8</v>
      </c>
    </row>
    <row r="6613" spans="1:21" x14ac:dyDescent="0.3">
      <c r="A6613" s="10" t="s">
        <v>15015</v>
      </c>
      <c r="B6613" s="61">
        <v>44968</v>
      </c>
      <c r="C6613" s="10" t="s">
        <v>15014</v>
      </c>
      <c r="D6613" s="10" t="s">
        <v>15013</v>
      </c>
      <c r="E6613" s="10" t="s">
        <v>603</v>
      </c>
      <c r="F6613" s="10" t="s">
        <v>658</v>
      </c>
      <c r="G6613" s="10" t="s">
        <v>601</v>
      </c>
      <c r="H6613" s="10" t="s">
        <v>600</v>
      </c>
      <c r="I6613" s="10" t="s">
        <v>664</v>
      </c>
      <c r="J6613" s="10" t="s">
        <v>15012</v>
      </c>
      <c r="K6613" s="10" t="s">
        <v>15011</v>
      </c>
      <c r="L6613" s="10">
        <v>4</v>
      </c>
      <c r="M6613" s="10">
        <v>455.59</v>
      </c>
      <c r="N6613" s="10">
        <v>1822.36</v>
      </c>
      <c r="O6613" s="59">
        <v>0.05</v>
      </c>
      <c r="P6613" s="10">
        <v>91.12</v>
      </c>
      <c r="Q6613" s="10">
        <v>1731.24</v>
      </c>
      <c r="R6613" s="10" t="s">
        <v>586</v>
      </c>
      <c r="S6613" s="10" t="s">
        <v>585</v>
      </c>
      <c r="T6613" s="59">
        <v>0.15</v>
      </c>
      <c r="U6613" s="10">
        <v>259.69</v>
      </c>
    </row>
    <row r="6614" spans="1:21" x14ac:dyDescent="0.3">
      <c r="A6614" s="10" t="s">
        <v>15010</v>
      </c>
      <c r="B6614" s="61">
        <v>45069</v>
      </c>
      <c r="C6614" s="10" t="s">
        <v>15009</v>
      </c>
      <c r="D6614" s="10" t="s">
        <v>10058</v>
      </c>
      <c r="E6614" s="10" t="s">
        <v>571</v>
      </c>
      <c r="F6614" s="10" t="s">
        <v>570</v>
      </c>
      <c r="G6614" s="10" t="s">
        <v>601</v>
      </c>
      <c r="H6614" s="10" t="s">
        <v>590</v>
      </c>
      <c r="I6614" s="10" t="s">
        <v>748</v>
      </c>
      <c r="J6614" s="10" t="s">
        <v>5326</v>
      </c>
      <c r="K6614" s="10" t="s">
        <v>620</v>
      </c>
      <c r="L6614" s="10">
        <v>8</v>
      </c>
      <c r="M6614" s="10">
        <v>450.5</v>
      </c>
      <c r="N6614" s="10">
        <v>3604</v>
      </c>
      <c r="O6614" s="59">
        <v>0.1</v>
      </c>
      <c r="P6614" s="10">
        <v>360.4</v>
      </c>
      <c r="Q6614" s="10">
        <v>3243.6</v>
      </c>
      <c r="R6614" s="10" t="s">
        <v>614</v>
      </c>
      <c r="S6614" s="10" t="s">
        <v>607</v>
      </c>
      <c r="T6614" s="59">
        <v>0.15</v>
      </c>
      <c r="U6614" s="10">
        <v>486.54</v>
      </c>
    </row>
    <row r="6615" spans="1:21" x14ac:dyDescent="0.3">
      <c r="A6615" s="10" t="s">
        <v>15008</v>
      </c>
      <c r="B6615" s="61">
        <v>45005</v>
      </c>
      <c r="C6615" s="10" t="s">
        <v>15007</v>
      </c>
      <c r="D6615" s="10" t="s">
        <v>15006</v>
      </c>
      <c r="E6615" s="10" t="s">
        <v>629</v>
      </c>
      <c r="F6615" s="10" t="s">
        <v>628</v>
      </c>
      <c r="G6615" s="10" t="s">
        <v>601</v>
      </c>
      <c r="H6615" s="10" t="s">
        <v>544</v>
      </c>
      <c r="I6615" s="10" t="s">
        <v>568</v>
      </c>
      <c r="J6615" s="10" t="s">
        <v>5805</v>
      </c>
      <c r="K6615" s="10" t="s">
        <v>14707</v>
      </c>
      <c r="L6615" s="10">
        <v>2</v>
      </c>
      <c r="M6615" s="10">
        <v>230.33</v>
      </c>
      <c r="N6615" s="10">
        <v>460.66</v>
      </c>
      <c r="O6615" s="59">
        <v>0.2</v>
      </c>
      <c r="P6615" s="10">
        <v>92.13</v>
      </c>
      <c r="Q6615" s="10">
        <v>368.53</v>
      </c>
      <c r="R6615" s="10" t="s">
        <v>586</v>
      </c>
      <c r="S6615" s="10" t="s">
        <v>564</v>
      </c>
      <c r="T6615" s="59">
        <v>0.25</v>
      </c>
      <c r="U6615" s="10">
        <v>92.13</v>
      </c>
    </row>
    <row r="6616" spans="1:21" x14ac:dyDescent="0.3">
      <c r="A6616" s="10" t="s">
        <v>15005</v>
      </c>
      <c r="B6616" s="61">
        <v>45233</v>
      </c>
      <c r="C6616" s="10" t="s">
        <v>15004</v>
      </c>
      <c r="D6616" s="10" t="s">
        <v>4622</v>
      </c>
      <c r="E6616" s="10" t="s">
        <v>592</v>
      </c>
      <c r="F6616" s="10" t="s">
        <v>591</v>
      </c>
      <c r="G6616" s="10" t="s">
        <v>569</v>
      </c>
      <c r="H6616" s="10" t="s">
        <v>590</v>
      </c>
      <c r="I6616" s="10" t="s">
        <v>635</v>
      </c>
      <c r="J6616" s="10" t="s">
        <v>6112</v>
      </c>
      <c r="K6616" s="10" t="s">
        <v>678</v>
      </c>
      <c r="L6616" s="10">
        <v>2</v>
      </c>
      <c r="M6616" s="10">
        <v>613.08000000000004</v>
      </c>
      <c r="N6616" s="10">
        <v>1226.1600000000001</v>
      </c>
      <c r="O6616" s="59">
        <v>0.2</v>
      </c>
      <c r="P6616" s="10">
        <v>245.23</v>
      </c>
      <c r="Q6616" s="10">
        <v>980.93</v>
      </c>
      <c r="R6616" s="10" t="s">
        <v>614</v>
      </c>
      <c r="S6616" s="10" t="s">
        <v>564</v>
      </c>
      <c r="T6616" s="59">
        <v>0.3</v>
      </c>
      <c r="U6616" s="10">
        <v>294.27999999999997</v>
      </c>
    </row>
    <row r="6617" spans="1:21" x14ac:dyDescent="0.3">
      <c r="A6617" s="10" t="s">
        <v>15003</v>
      </c>
      <c r="B6617" s="61">
        <v>45212</v>
      </c>
      <c r="C6617" s="10" t="s">
        <v>15002</v>
      </c>
      <c r="D6617" s="10" t="s">
        <v>15001</v>
      </c>
      <c r="E6617" s="10" t="s">
        <v>629</v>
      </c>
      <c r="F6617" s="10" t="s">
        <v>759</v>
      </c>
      <c r="G6617" s="10" t="s">
        <v>601</v>
      </c>
      <c r="H6617" s="10" t="s">
        <v>590</v>
      </c>
      <c r="I6617" s="10" t="s">
        <v>748</v>
      </c>
      <c r="J6617" s="10" t="s">
        <v>5820</v>
      </c>
      <c r="K6617" s="10" t="s">
        <v>2455</v>
      </c>
      <c r="L6617" s="10">
        <v>2</v>
      </c>
      <c r="M6617" s="10">
        <v>851.26</v>
      </c>
      <c r="N6617" s="10">
        <v>1702.52</v>
      </c>
      <c r="O6617" s="59">
        <v>0.05</v>
      </c>
      <c r="P6617" s="10">
        <v>85.13</v>
      </c>
      <c r="Q6617" s="10">
        <v>1617.39</v>
      </c>
      <c r="R6617" s="10" t="s">
        <v>565</v>
      </c>
      <c r="S6617" s="10" t="s">
        <v>607</v>
      </c>
      <c r="T6617" s="59">
        <v>0.25</v>
      </c>
      <c r="U6617" s="10">
        <v>404.35</v>
      </c>
    </row>
    <row r="6618" spans="1:21" x14ac:dyDescent="0.3">
      <c r="A6618" s="10" t="s">
        <v>15000</v>
      </c>
      <c r="B6618" s="61">
        <v>45226</v>
      </c>
      <c r="C6618" s="10" t="s">
        <v>14999</v>
      </c>
      <c r="D6618" s="10" t="s">
        <v>14998</v>
      </c>
      <c r="E6618" s="10" t="s">
        <v>629</v>
      </c>
      <c r="F6618" s="10" t="s">
        <v>628</v>
      </c>
      <c r="G6618" s="10" t="s">
        <v>601</v>
      </c>
      <c r="H6618" s="10" t="s">
        <v>579</v>
      </c>
      <c r="I6618" s="10" t="s">
        <v>722</v>
      </c>
      <c r="J6618" s="10" t="s">
        <v>14997</v>
      </c>
      <c r="K6618" s="10" t="s">
        <v>1409</v>
      </c>
      <c r="L6618" s="10">
        <v>6</v>
      </c>
      <c r="M6618" s="10">
        <v>125.61</v>
      </c>
      <c r="N6618" s="10">
        <v>753.66</v>
      </c>
      <c r="O6618" s="59">
        <v>0</v>
      </c>
      <c r="P6618" s="10">
        <v>0</v>
      </c>
      <c r="Q6618" s="10">
        <v>753.66</v>
      </c>
      <c r="R6618" s="10" t="s">
        <v>575</v>
      </c>
      <c r="S6618" s="10" t="s">
        <v>585</v>
      </c>
      <c r="T6618" s="59">
        <v>0.3</v>
      </c>
      <c r="U6618" s="10">
        <v>226.1</v>
      </c>
    </row>
    <row r="6619" spans="1:21" x14ac:dyDescent="0.3">
      <c r="A6619" s="10" t="s">
        <v>14996</v>
      </c>
      <c r="B6619" s="61">
        <v>45252</v>
      </c>
      <c r="C6619" s="10" t="s">
        <v>14995</v>
      </c>
      <c r="D6619" s="10" t="s">
        <v>6704</v>
      </c>
      <c r="E6619" s="10" t="s">
        <v>629</v>
      </c>
      <c r="F6619" s="10" t="s">
        <v>759</v>
      </c>
      <c r="G6619" s="10" t="s">
        <v>569</v>
      </c>
      <c r="H6619" s="10" t="s">
        <v>590</v>
      </c>
      <c r="I6619" s="10" t="s">
        <v>748</v>
      </c>
      <c r="J6619" s="10" t="s">
        <v>14994</v>
      </c>
      <c r="K6619" s="10" t="s">
        <v>12857</v>
      </c>
      <c r="L6619" s="10">
        <v>9</v>
      </c>
      <c r="M6619" s="10">
        <v>431.38</v>
      </c>
      <c r="N6619" s="10">
        <v>3882.42</v>
      </c>
      <c r="O6619" s="59">
        <v>0.2</v>
      </c>
      <c r="P6619" s="10">
        <v>776.48</v>
      </c>
      <c r="Q6619" s="10">
        <v>3105.94</v>
      </c>
      <c r="R6619" s="10" t="s">
        <v>586</v>
      </c>
      <c r="S6619" s="10" t="s">
        <v>596</v>
      </c>
      <c r="T6619" s="59">
        <v>0.25</v>
      </c>
      <c r="U6619" s="10">
        <v>776.49</v>
      </c>
    </row>
    <row r="6620" spans="1:21" x14ac:dyDescent="0.3">
      <c r="A6620" s="10" t="s">
        <v>14993</v>
      </c>
      <c r="B6620" s="61">
        <v>45097</v>
      </c>
      <c r="C6620" s="10" t="s">
        <v>14992</v>
      </c>
      <c r="D6620" s="10" t="s">
        <v>14991</v>
      </c>
      <c r="E6620" s="10" t="s">
        <v>629</v>
      </c>
      <c r="F6620" s="10" t="s">
        <v>759</v>
      </c>
      <c r="G6620" s="10" t="s">
        <v>569</v>
      </c>
      <c r="H6620" s="10" t="s">
        <v>544</v>
      </c>
      <c r="I6620" s="10" t="s">
        <v>610</v>
      </c>
      <c r="J6620" s="10" t="s">
        <v>14990</v>
      </c>
      <c r="K6620" s="10" t="s">
        <v>14989</v>
      </c>
      <c r="L6620" s="10">
        <v>2</v>
      </c>
      <c r="M6620" s="10">
        <v>330.4</v>
      </c>
      <c r="N6620" s="10">
        <v>660.8</v>
      </c>
      <c r="O6620" s="59">
        <v>0.05</v>
      </c>
      <c r="P6620" s="10">
        <v>33.04</v>
      </c>
      <c r="Q6620" s="10">
        <v>627.76</v>
      </c>
      <c r="R6620" s="10" t="s">
        <v>614</v>
      </c>
      <c r="S6620" s="10" t="s">
        <v>607</v>
      </c>
      <c r="T6620" s="59">
        <v>0.3</v>
      </c>
      <c r="U6620" s="10">
        <v>188.33</v>
      </c>
    </row>
    <row r="6621" spans="1:21" x14ac:dyDescent="0.3">
      <c r="A6621" s="10" t="s">
        <v>14988</v>
      </c>
      <c r="B6621" s="61">
        <v>45218</v>
      </c>
      <c r="C6621" s="10" t="s">
        <v>7586</v>
      </c>
      <c r="D6621" s="10" t="s">
        <v>14987</v>
      </c>
      <c r="E6621" s="10" t="s">
        <v>629</v>
      </c>
      <c r="F6621" s="10" t="s">
        <v>759</v>
      </c>
      <c r="G6621" s="10" t="s">
        <v>601</v>
      </c>
      <c r="H6621" s="10" t="s">
        <v>590</v>
      </c>
      <c r="I6621" s="10" t="s">
        <v>748</v>
      </c>
      <c r="J6621" s="10" t="s">
        <v>14986</v>
      </c>
      <c r="K6621" s="10" t="s">
        <v>14985</v>
      </c>
      <c r="L6621" s="10">
        <v>5</v>
      </c>
      <c r="M6621" s="10">
        <v>945.15</v>
      </c>
      <c r="N6621" s="10">
        <v>4725.75</v>
      </c>
      <c r="O6621" s="59">
        <v>0.1</v>
      </c>
      <c r="P6621" s="10">
        <v>472.58</v>
      </c>
      <c r="Q6621" s="10">
        <v>4253.17</v>
      </c>
      <c r="R6621" s="10" t="s">
        <v>565</v>
      </c>
      <c r="S6621" s="10" t="s">
        <v>564</v>
      </c>
      <c r="T6621" s="59">
        <v>0.3</v>
      </c>
      <c r="U6621" s="10">
        <v>1275.95</v>
      </c>
    </row>
    <row r="6622" spans="1:21" x14ac:dyDescent="0.3">
      <c r="A6622" s="10" t="s">
        <v>14984</v>
      </c>
      <c r="B6622" s="61">
        <v>45359</v>
      </c>
      <c r="C6622" s="10" t="s">
        <v>2168</v>
      </c>
      <c r="D6622" s="10" t="s">
        <v>14983</v>
      </c>
      <c r="E6622" s="10" t="s">
        <v>592</v>
      </c>
      <c r="F6622" s="10" t="s">
        <v>652</v>
      </c>
      <c r="G6622" s="10" t="s">
        <v>601</v>
      </c>
      <c r="H6622" s="10" t="s">
        <v>544</v>
      </c>
      <c r="I6622" s="10" t="s">
        <v>568</v>
      </c>
      <c r="J6622" s="10" t="s">
        <v>14982</v>
      </c>
      <c r="K6622" s="10" t="s">
        <v>14981</v>
      </c>
      <c r="L6622" s="10">
        <v>1</v>
      </c>
      <c r="M6622" s="10">
        <v>747.44</v>
      </c>
      <c r="N6622" s="10">
        <v>747.44</v>
      </c>
      <c r="O6622" s="59">
        <v>0.1</v>
      </c>
      <c r="P6622" s="10">
        <v>74.739999999999995</v>
      </c>
      <c r="Q6622" s="10">
        <v>672.7</v>
      </c>
      <c r="R6622" s="10" t="s">
        <v>614</v>
      </c>
      <c r="S6622" s="10" t="s">
        <v>564</v>
      </c>
      <c r="T6622" s="59">
        <v>0.3</v>
      </c>
      <c r="U6622" s="10">
        <v>201.81</v>
      </c>
    </row>
    <row r="6623" spans="1:21" x14ac:dyDescent="0.3">
      <c r="A6623" s="10" t="s">
        <v>14980</v>
      </c>
      <c r="B6623" s="61">
        <v>45009</v>
      </c>
      <c r="C6623" s="10" t="s">
        <v>10453</v>
      </c>
      <c r="D6623" s="10" t="s">
        <v>14979</v>
      </c>
      <c r="E6623" s="10" t="s">
        <v>581</v>
      </c>
      <c r="F6623" s="10" t="s">
        <v>7</v>
      </c>
      <c r="G6623" s="10" t="s">
        <v>601</v>
      </c>
      <c r="H6623" s="10" t="s">
        <v>590</v>
      </c>
      <c r="I6623" s="10" t="s">
        <v>748</v>
      </c>
      <c r="J6623" s="10" t="s">
        <v>14978</v>
      </c>
      <c r="K6623" s="10" t="s">
        <v>13312</v>
      </c>
      <c r="L6623" s="10">
        <v>1</v>
      </c>
      <c r="M6623" s="10">
        <v>145.43</v>
      </c>
      <c r="N6623" s="10">
        <v>145.43</v>
      </c>
      <c r="O6623" s="59">
        <v>0.1</v>
      </c>
      <c r="P6623" s="10">
        <v>14.54</v>
      </c>
      <c r="Q6623" s="10">
        <v>130.88999999999999</v>
      </c>
      <c r="R6623" s="10" t="s">
        <v>565</v>
      </c>
      <c r="S6623" s="10" t="s">
        <v>607</v>
      </c>
      <c r="T6623" s="59">
        <v>0.25</v>
      </c>
      <c r="U6623" s="10">
        <v>32.72</v>
      </c>
    </row>
    <row r="6624" spans="1:21" x14ac:dyDescent="0.3">
      <c r="A6624" s="10" t="s">
        <v>14977</v>
      </c>
      <c r="B6624" s="61">
        <v>44965</v>
      </c>
      <c r="C6624" s="10" t="s">
        <v>14976</v>
      </c>
      <c r="D6624" s="10" t="s">
        <v>14975</v>
      </c>
      <c r="E6624" s="10" t="s">
        <v>603</v>
      </c>
      <c r="F6624" s="10" t="s">
        <v>658</v>
      </c>
      <c r="G6624" s="10" t="s">
        <v>569</v>
      </c>
      <c r="H6624" s="10" t="s">
        <v>579</v>
      </c>
      <c r="I6624" s="10" t="s">
        <v>711</v>
      </c>
      <c r="J6624" s="10" t="s">
        <v>14974</v>
      </c>
      <c r="K6624" s="10" t="s">
        <v>14973</v>
      </c>
      <c r="L6624" s="10">
        <v>10</v>
      </c>
      <c r="M6624" s="10">
        <v>758.05</v>
      </c>
      <c r="N6624" s="10">
        <v>7580.5</v>
      </c>
      <c r="O6624" s="59">
        <v>0</v>
      </c>
      <c r="P6624" s="10">
        <v>0</v>
      </c>
      <c r="Q6624" s="10">
        <v>7580.5</v>
      </c>
      <c r="R6624" s="10" t="s">
        <v>565</v>
      </c>
      <c r="S6624" s="10" t="s">
        <v>607</v>
      </c>
      <c r="T6624" s="59">
        <v>0.25</v>
      </c>
      <c r="U6624" s="10">
        <v>1895.12</v>
      </c>
    </row>
    <row r="6625" spans="1:21" x14ac:dyDescent="0.3">
      <c r="A6625" s="10" t="s">
        <v>14972</v>
      </c>
      <c r="B6625" s="61">
        <v>45179</v>
      </c>
      <c r="C6625" s="10" t="s">
        <v>4884</v>
      </c>
      <c r="D6625" s="10" t="s">
        <v>14971</v>
      </c>
      <c r="E6625" s="10" t="s">
        <v>603</v>
      </c>
      <c r="F6625" s="10" t="s">
        <v>658</v>
      </c>
      <c r="G6625" s="10" t="s">
        <v>601</v>
      </c>
      <c r="H6625" s="10" t="s">
        <v>579</v>
      </c>
      <c r="I6625" s="10" t="s">
        <v>711</v>
      </c>
      <c r="J6625" s="10" t="s">
        <v>5368</v>
      </c>
      <c r="K6625" s="10" t="s">
        <v>3179</v>
      </c>
      <c r="L6625" s="10">
        <v>10</v>
      </c>
      <c r="M6625" s="10">
        <v>423.43</v>
      </c>
      <c r="N6625" s="10">
        <v>4234.3</v>
      </c>
      <c r="O6625" s="59">
        <v>0.05</v>
      </c>
      <c r="P6625" s="10">
        <v>211.72</v>
      </c>
      <c r="Q6625" s="10">
        <v>4022.58</v>
      </c>
      <c r="R6625" s="10" t="s">
        <v>565</v>
      </c>
      <c r="S6625" s="10" t="s">
        <v>564</v>
      </c>
      <c r="T6625" s="59">
        <v>0.15</v>
      </c>
      <c r="U6625" s="10">
        <v>603.39</v>
      </c>
    </row>
    <row r="6626" spans="1:21" x14ac:dyDescent="0.3">
      <c r="A6626" s="10" t="s">
        <v>14970</v>
      </c>
      <c r="B6626" s="61">
        <v>44996</v>
      </c>
      <c r="C6626" s="10" t="s">
        <v>2334</v>
      </c>
      <c r="D6626" s="10" t="s">
        <v>14969</v>
      </c>
      <c r="E6626" s="10" t="s">
        <v>571</v>
      </c>
      <c r="F6626" s="10" t="s">
        <v>570</v>
      </c>
      <c r="G6626" s="10" t="s">
        <v>601</v>
      </c>
      <c r="H6626" s="10" t="s">
        <v>544</v>
      </c>
      <c r="I6626" s="10" t="s">
        <v>10</v>
      </c>
      <c r="J6626" s="10" t="s">
        <v>14765</v>
      </c>
      <c r="K6626" s="10" t="s">
        <v>8091</v>
      </c>
      <c r="L6626" s="10">
        <v>7</v>
      </c>
      <c r="M6626" s="10">
        <v>144.54</v>
      </c>
      <c r="N6626" s="10">
        <v>1011.78</v>
      </c>
      <c r="O6626" s="59">
        <v>0.2</v>
      </c>
      <c r="P6626" s="10">
        <v>202.36</v>
      </c>
      <c r="Q6626" s="10">
        <v>809.42</v>
      </c>
      <c r="R6626" s="10" t="s">
        <v>565</v>
      </c>
      <c r="S6626" s="10" t="s">
        <v>585</v>
      </c>
      <c r="T6626" s="59">
        <v>0.3</v>
      </c>
      <c r="U6626" s="10">
        <v>242.83</v>
      </c>
    </row>
    <row r="6627" spans="1:21" x14ac:dyDescent="0.3">
      <c r="A6627" s="10" t="s">
        <v>14968</v>
      </c>
      <c r="B6627" s="61">
        <v>44927</v>
      </c>
      <c r="C6627" s="10" t="s">
        <v>14967</v>
      </c>
      <c r="D6627" s="10" t="s">
        <v>14966</v>
      </c>
      <c r="E6627" s="10" t="s">
        <v>629</v>
      </c>
      <c r="F6627" s="10" t="s">
        <v>628</v>
      </c>
      <c r="G6627" s="10" t="s">
        <v>569</v>
      </c>
      <c r="H6627" s="10" t="s">
        <v>600</v>
      </c>
      <c r="I6627" s="10" t="s">
        <v>664</v>
      </c>
      <c r="J6627" s="10" t="s">
        <v>14965</v>
      </c>
      <c r="K6627" s="10" t="s">
        <v>14964</v>
      </c>
      <c r="L6627" s="10">
        <v>7</v>
      </c>
      <c r="M6627" s="10">
        <v>200.55</v>
      </c>
      <c r="N6627" s="10">
        <v>1403.85</v>
      </c>
      <c r="O6627" s="59">
        <v>0.1</v>
      </c>
      <c r="P6627" s="10">
        <v>140.38</v>
      </c>
      <c r="Q6627" s="10">
        <v>1263.47</v>
      </c>
      <c r="R6627" s="10" t="s">
        <v>575</v>
      </c>
      <c r="S6627" s="10" t="s">
        <v>564</v>
      </c>
      <c r="T6627" s="59">
        <v>0.3</v>
      </c>
      <c r="U6627" s="10">
        <v>379.04</v>
      </c>
    </row>
    <row r="6628" spans="1:21" x14ac:dyDescent="0.3">
      <c r="A6628" s="10" t="s">
        <v>14963</v>
      </c>
      <c r="B6628" s="61">
        <v>44975</v>
      </c>
      <c r="C6628" s="10" t="s">
        <v>14962</v>
      </c>
      <c r="D6628" s="10" t="s">
        <v>2708</v>
      </c>
      <c r="E6628" s="10" t="s">
        <v>581</v>
      </c>
      <c r="F6628" s="10" t="s">
        <v>7</v>
      </c>
      <c r="G6628" s="10" t="s">
        <v>601</v>
      </c>
      <c r="H6628" s="10" t="s">
        <v>600</v>
      </c>
      <c r="I6628" s="10" t="s">
        <v>627</v>
      </c>
      <c r="J6628" s="10" t="s">
        <v>14961</v>
      </c>
      <c r="K6628" s="10" t="s">
        <v>6942</v>
      </c>
      <c r="L6628" s="10">
        <v>5</v>
      </c>
      <c r="M6628" s="10">
        <v>559.86</v>
      </c>
      <c r="N6628" s="10">
        <v>2799.3</v>
      </c>
      <c r="O6628" s="59">
        <v>0.2</v>
      </c>
      <c r="P6628" s="10">
        <v>559.86</v>
      </c>
      <c r="Q6628" s="10">
        <v>2239.44</v>
      </c>
      <c r="R6628" s="10" t="s">
        <v>565</v>
      </c>
      <c r="S6628" s="10" t="s">
        <v>585</v>
      </c>
      <c r="T6628" s="59">
        <v>0.15</v>
      </c>
      <c r="U6628" s="10">
        <v>335.92</v>
      </c>
    </row>
    <row r="6629" spans="1:21" x14ac:dyDescent="0.3">
      <c r="A6629" s="10" t="s">
        <v>14960</v>
      </c>
      <c r="B6629" s="61">
        <v>45161</v>
      </c>
      <c r="C6629" s="10" t="s">
        <v>14959</v>
      </c>
      <c r="D6629" s="10" t="s">
        <v>14958</v>
      </c>
      <c r="E6629" s="10" t="s">
        <v>603</v>
      </c>
      <c r="F6629" s="10" t="s">
        <v>658</v>
      </c>
      <c r="G6629" s="10" t="s">
        <v>601</v>
      </c>
      <c r="H6629" s="10" t="s">
        <v>544</v>
      </c>
      <c r="I6629" s="10" t="s">
        <v>568</v>
      </c>
      <c r="J6629" s="10" t="s">
        <v>14957</v>
      </c>
      <c r="K6629" s="10" t="s">
        <v>14956</v>
      </c>
      <c r="L6629" s="10">
        <v>2</v>
      </c>
      <c r="M6629" s="10">
        <v>893.55</v>
      </c>
      <c r="N6629" s="10">
        <v>1787.1</v>
      </c>
      <c r="O6629" s="59">
        <v>0</v>
      </c>
      <c r="P6629" s="10">
        <v>0</v>
      </c>
      <c r="Q6629" s="10">
        <v>1787.1</v>
      </c>
      <c r="R6629" s="10" t="s">
        <v>614</v>
      </c>
      <c r="S6629" s="10" t="s">
        <v>585</v>
      </c>
      <c r="T6629" s="59">
        <v>0.15</v>
      </c>
      <c r="U6629" s="10">
        <v>268.06</v>
      </c>
    </row>
    <row r="6630" spans="1:21" x14ac:dyDescent="0.3">
      <c r="A6630" s="10" t="s">
        <v>14955</v>
      </c>
      <c r="B6630" s="61">
        <v>45367</v>
      </c>
      <c r="C6630" s="10" t="s">
        <v>14954</v>
      </c>
      <c r="D6630" s="10" t="s">
        <v>10346</v>
      </c>
      <c r="E6630" s="10" t="s">
        <v>571</v>
      </c>
      <c r="F6630" s="10" t="s">
        <v>570</v>
      </c>
      <c r="G6630" s="10" t="s">
        <v>569</v>
      </c>
      <c r="H6630" s="10" t="s">
        <v>590</v>
      </c>
      <c r="I6630" s="10" t="s">
        <v>635</v>
      </c>
      <c r="J6630" s="10" t="s">
        <v>14953</v>
      </c>
      <c r="K6630" s="10" t="s">
        <v>14952</v>
      </c>
      <c r="L6630" s="10">
        <v>2</v>
      </c>
      <c r="M6630" s="10">
        <v>228.95</v>
      </c>
      <c r="N6630" s="10">
        <v>457.9</v>
      </c>
      <c r="O6630" s="59">
        <v>0.1</v>
      </c>
      <c r="P6630" s="10">
        <v>45.79</v>
      </c>
      <c r="Q6630" s="10">
        <v>412.11</v>
      </c>
      <c r="R6630" s="10" t="s">
        <v>565</v>
      </c>
      <c r="S6630" s="10" t="s">
        <v>564</v>
      </c>
      <c r="T6630" s="59">
        <v>0.3</v>
      </c>
      <c r="U6630" s="10">
        <v>123.63</v>
      </c>
    </row>
    <row r="6631" spans="1:21" x14ac:dyDescent="0.3">
      <c r="A6631" s="10" t="s">
        <v>14951</v>
      </c>
      <c r="B6631" s="61">
        <v>44994</v>
      </c>
      <c r="C6631" s="10" t="s">
        <v>14950</v>
      </c>
      <c r="D6631" s="10" t="s">
        <v>7891</v>
      </c>
      <c r="E6631" s="10" t="s">
        <v>581</v>
      </c>
      <c r="F6631" s="10" t="s">
        <v>83</v>
      </c>
      <c r="G6631" s="10" t="s">
        <v>569</v>
      </c>
      <c r="H6631" s="10" t="s">
        <v>544</v>
      </c>
      <c r="I6631" s="10" t="s">
        <v>610</v>
      </c>
      <c r="J6631" s="10" t="s">
        <v>14949</v>
      </c>
      <c r="K6631" s="10" t="s">
        <v>14948</v>
      </c>
      <c r="L6631" s="10">
        <v>8</v>
      </c>
      <c r="M6631" s="10">
        <v>885.42</v>
      </c>
      <c r="N6631" s="10">
        <v>7083.36</v>
      </c>
      <c r="O6631" s="59">
        <v>0.2</v>
      </c>
      <c r="P6631" s="10">
        <v>1416.67</v>
      </c>
      <c r="Q6631" s="10">
        <v>5666.69</v>
      </c>
      <c r="R6631" s="10" t="s">
        <v>614</v>
      </c>
      <c r="S6631" s="10" t="s">
        <v>585</v>
      </c>
      <c r="T6631" s="59">
        <v>0.25</v>
      </c>
      <c r="U6631" s="10">
        <v>1416.67</v>
      </c>
    </row>
    <row r="6632" spans="1:21" x14ac:dyDescent="0.3">
      <c r="A6632" s="10" t="s">
        <v>14947</v>
      </c>
      <c r="B6632" s="61">
        <v>44963</v>
      </c>
      <c r="C6632" s="10" t="s">
        <v>14946</v>
      </c>
      <c r="D6632" s="10" t="s">
        <v>14945</v>
      </c>
      <c r="E6632" s="10" t="s">
        <v>592</v>
      </c>
      <c r="F6632" s="10" t="s">
        <v>591</v>
      </c>
      <c r="G6632" s="10" t="s">
        <v>569</v>
      </c>
      <c r="H6632" s="10" t="s">
        <v>600</v>
      </c>
      <c r="I6632" s="10" t="s">
        <v>599</v>
      </c>
      <c r="J6632" s="10" t="s">
        <v>6414</v>
      </c>
      <c r="K6632" s="10" t="s">
        <v>13660</v>
      </c>
      <c r="L6632" s="10">
        <v>9</v>
      </c>
      <c r="M6632" s="10">
        <v>937.31</v>
      </c>
      <c r="N6632" s="10">
        <v>8435.7900000000009</v>
      </c>
      <c r="O6632" s="59">
        <v>0</v>
      </c>
      <c r="P6632" s="10">
        <v>0</v>
      </c>
      <c r="Q6632" s="10">
        <v>8435.7900000000009</v>
      </c>
      <c r="R6632" s="10" t="s">
        <v>575</v>
      </c>
      <c r="S6632" s="10" t="s">
        <v>585</v>
      </c>
      <c r="T6632" s="59">
        <v>0.3</v>
      </c>
      <c r="U6632" s="10">
        <v>2530.7399999999998</v>
      </c>
    </row>
    <row r="6633" spans="1:21" x14ac:dyDescent="0.3">
      <c r="A6633" s="10" t="s">
        <v>14944</v>
      </c>
      <c r="B6633" s="61">
        <v>45045</v>
      </c>
      <c r="C6633" s="10" t="s">
        <v>9537</v>
      </c>
      <c r="D6633" s="10" t="s">
        <v>14943</v>
      </c>
      <c r="E6633" s="10" t="s">
        <v>571</v>
      </c>
      <c r="F6633" s="10" t="s">
        <v>570</v>
      </c>
      <c r="G6633" s="10" t="s">
        <v>569</v>
      </c>
      <c r="H6633" s="10" t="s">
        <v>590</v>
      </c>
      <c r="I6633" s="10" t="s">
        <v>748</v>
      </c>
      <c r="J6633" s="10" t="s">
        <v>14942</v>
      </c>
      <c r="K6633" s="10" t="s">
        <v>14941</v>
      </c>
      <c r="L6633" s="10">
        <v>1</v>
      </c>
      <c r="M6633" s="10">
        <v>609.74</v>
      </c>
      <c r="N6633" s="10">
        <v>609.74</v>
      </c>
      <c r="O6633" s="59">
        <v>0</v>
      </c>
      <c r="P6633" s="10">
        <v>0</v>
      </c>
      <c r="Q6633" s="10">
        <v>609.74</v>
      </c>
      <c r="R6633" s="10" t="s">
        <v>565</v>
      </c>
      <c r="S6633" s="10" t="s">
        <v>564</v>
      </c>
      <c r="T6633" s="59">
        <v>0.25</v>
      </c>
      <c r="U6633" s="10">
        <v>152.44</v>
      </c>
    </row>
    <row r="6634" spans="1:21" x14ac:dyDescent="0.3">
      <c r="A6634" s="10" t="s">
        <v>14940</v>
      </c>
      <c r="B6634" s="61">
        <v>45246</v>
      </c>
      <c r="C6634" s="10" t="s">
        <v>14939</v>
      </c>
      <c r="D6634" s="10" t="s">
        <v>11608</v>
      </c>
      <c r="E6634" s="10" t="s">
        <v>592</v>
      </c>
      <c r="F6634" s="10" t="s">
        <v>18</v>
      </c>
      <c r="G6634" s="10" t="s">
        <v>601</v>
      </c>
      <c r="H6634" s="10" t="s">
        <v>579</v>
      </c>
      <c r="I6634" s="10" t="s">
        <v>711</v>
      </c>
      <c r="J6634" s="10" t="s">
        <v>14938</v>
      </c>
      <c r="K6634" s="10" t="s">
        <v>8032</v>
      </c>
      <c r="L6634" s="10">
        <v>7</v>
      </c>
      <c r="M6634" s="10">
        <v>483.71</v>
      </c>
      <c r="N6634" s="10">
        <v>3385.97</v>
      </c>
      <c r="O6634" s="59">
        <v>0.1</v>
      </c>
      <c r="P6634" s="10">
        <v>338.6</v>
      </c>
      <c r="Q6634" s="10">
        <v>3047.37</v>
      </c>
      <c r="R6634" s="10" t="s">
        <v>586</v>
      </c>
      <c r="S6634" s="10" t="s">
        <v>585</v>
      </c>
      <c r="T6634" s="59">
        <v>0.15</v>
      </c>
      <c r="U6634" s="10">
        <v>457.11</v>
      </c>
    </row>
    <row r="6635" spans="1:21" x14ac:dyDescent="0.3">
      <c r="A6635" s="10" t="s">
        <v>14937</v>
      </c>
      <c r="B6635" s="61">
        <v>45208</v>
      </c>
      <c r="C6635" s="10" t="s">
        <v>3153</v>
      </c>
      <c r="D6635" s="10" t="s">
        <v>14936</v>
      </c>
      <c r="E6635" s="10" t="s">
        <v>571</v>
      </c>
      <c r="F6635" s="10" t="s">
        <v>570</v>
      </c>
      <c r="G6635" s="10" t="s">
        <v>601</v>
      </c>
      <c r="H6635" s="10" t="s">
        <v>590</v>
      </c>
      <c r="I6635" s="10" t="s">
        <v>589</v>
      </c>
      <c r="J6635" s="10" t="s">
        <v>14935</v>
      </c>
      <c r="K6635" s="10" t="s">
        <v>14934</v>
      </c>
      <c r="L6635" s="10">
        <v>2</v>
      </c>
      <c r="M6635" s="10">
        <v>849.56</v>
      </c>
      <c r="N6635" s="10">
        <v>1699.12</v>
      </c>
      <c r="O6635" s="59">
        <v>0.1</v>
      </c>
      <c r="P6635" s="10">
        <v>169.91</v>
      </c>
      <c r="Q6635" s="10">
        <v>1529.21</v>
      </c>
      <c r="R6635" s="10" t="s">
        <v>565</v>
      </c>
      <c r="S6635" s="10" t="s">
        <v>585</v>
      </c>
      <c r="T6635" s="59">
        <v>0.3</v>
      </c>
      <c r="U6635" s="10">
        <v>458.76</v>
      </c>
    </row>
    <row r="6636" spans="1:21" x14ac:dyDescent="0.3">
      <c r="A6636" s="10" t="s">
        <v>14933</v>
      </c>
      <c r="B6636" s="61">
        <v>45066</v>
      </c>
      <c r="C6636" s="10" t="s">
        <v>14932</v>
      </c>
      <c r="D6636" s="10" t="s">
        <v>14931</v>
      </c>
      <c r="E6636" s="10" t="s">
        <v>603</v>
      </c>
      <c r="F6636" s="10" t="s">
        <v>636</v>
      </c>
      <c r="G6636" s="10" t="s">
        <v>569</v>
      </c>
      <c r="H6636" s="10" t="s">
        <v>544</v>
      </c>
      <c r="I6636" s="10" t="s">
        <v>610</v>
      </c>
      <c r="J6636" s="10" t="s">
        <v>14930</v>
      </c>
      <c r="K6636" s="10" t="s">
        <v>14929</v>
      </c>
      <c r="L6636" s="10">
        <v>2</v>
      </c>
      <c r="M6636" s="10">
        <v>982.43</v>
      </c>
      <c r="N6636" s="10">
        <v>1964.86</v>
      </c>
      <c r="O6636" s="59">
        <v>0.1</v>
      </c>
      <c r="P6636" s="10">
        <v>196.49</v>
      </c>
      <c r="Q6636" s="10">
        <v>1768.37</v>
      </c>
      <c r="R6636" s="10" t="s">
        <v>614</v>
      </c>
      <c r="S6636" s="10" t="s">
        <v>596</v>
      </c>
      <c r="T6636" s="59">
        <v>0.15</v>
      </c>
      <c r="U6636" s="10">
        <v>265.26</v>
      </c>
    </row>
    <row r="6637" spans="1:21" x14ac:dyDescent="0.3">
      <c r="A6637" s="10" t="s">
        <v>14928</v>
      </c>
      <c r="B6637" s="61">
        <v>45154</v>
      </c>
      <c r="C6637" s="10" t="s">
        <v>14927</v>
      </c>
      <c r="D6637" s="10" t="s">
        <v>3563</v>
      </c>
      <c r="E6637" s="10" t="s">
        <v>571</v>
      </c>
      <c r="F6637" s="10" t="s">
        <v>570</v>
      </c>
      <c r="G6637" s="10" t="s">
        <v>601</v>
      </c>
      <c r="H6637" s="10" t="s">
        <v>590</v>
      </c>
      <c r="I6637" s="10" t="s">
        <v>748</v>
      </c>
      <c r="J6637" s="10" t="s">
        <v>11980</v>
      </c>
      <c r="K6637" s="10" t="s">
        <v>1190</v>
      </c>
      <c r="L6637" s="10">
        <v>10</v>
      </c>
      <c r="M6637" s="10">
        <v>983.44</v>
      </c>
      <c r="N6637" s="10">
        <v>9834.4</v>
      </c>
      <c r="O6637" s="59">
        <v>0</v>
      </c>
      <c r="P6637" s="10">
        <v>0</v>
      </c>
      <c r="Q6637" s="10">
        <v>9834.4</v>
      </c>
      <c r="R6637" s="10" t="s">
        <v>586</v>
      </c>
      <c r="S6637" s="10" t="s">
        <v>607</v>
      </c>
      <c r="T6637" s="59">
        <v>0.15</v>
      </c>
      <c r="U6637" s="10">
        <v>1475.16</v>
      </c>
    </row>
    <row r="6638" spans="1:21" x14ac:dyDescent="0.3">
      <c r="A6638" s="10" t="s">
        <v>14926</v>
      </c>
      <c r="B6638" s="61">
        <v>45115</v>
      </c>
      <c r="C6638" s="10" t="s">
        <v>11872</v>
      </c>
      <c r="D6638" s="10" t="s">
        <v>14925</v>
      </c>
      <c r="E6638" s="10" t="s">
        <v>592</v>
      </c>
      <c r="F6638" s="10" t="s">
        <v>652</v>
      </c>
      <c r="G6638" s="10" t="s">
        <v>601</v>
      </c>
      <c r="H6638" s="10" t="s">
        <v>579</v>
      </c>
      <c r="I6638" s="10" t="s">
        <v>722</v>
      </c>
      <c r="J6638" s="10" t="s">
        <v>14924</v>
      </c>
      <c r="K6638" s="10" t="s">
        <v>13418</v>
      </c>
      <c r="L6638" s="10">
        <v>9</v>
      </c>
      <c r="M6638" s="10">
        <v>275.98</v>
      </c>
      <c r="N6638" s="10">
        <v>2483.8200000000002</v>
      </c>
      <c r="O6638" s="59">
        <v>0.2</v>
      </c>
      <c r="P6638" s="10">
        <v>496.76</v>
      </c>
      <c r="Q6638" s="10">
        <v>1987.06</v>
      </c>
      <c r="R6638" s="10" t="s">
        <v>565</v>
      </c>
      <c r="S6638" s="10" t="s">
        <v>596</v>
      </c>
      <c r="T6638" s="59">
        <v>0.15</v>
      </c>
      <c r="U6638" s="10">
        <v>298.06</v>
      </c>
    </row>
    <row r="6639" spans="1:21" x14ac:dyDescent="0.3">
      <c r="A6639" s="10" t="s">
        <v>14923</v>
      </c>
      <c r="B6639" s="61">
        <v>45131</v>
      </c>
      <c r="C6639" s="10" t="s">
        <v>14922</v>
      </c>
      <c r="D6639" s="10" t="s">
        <v>14921</v>
      </c>
      <c r="E6639" s="10" t="s">
        <v>629</v>
      </c>
      <c r="F6639" s="10" t="s">
        <v>759</v>
      </c>
      <c r="G6639" s="10" t="s">
        <v>601</v>
      </c>
      <c r="H6639" s="10" t="s">
        <v>579</v>
      </c>
      <c r="I6639" s="10" t="s">
        <v>711</v>
      </c>
      <c r="J6639" s="10" t="s">
        <v>14920</v>
      </c>
      <c r="K6639" s="10" t="s">
        <v>9643</v>
      </c>
      <c r="L6639" s="10">
        <v>3</v>
      </c>
      <c r="M6639" s="10">
        <v>343.11</v>
      </c>
      <c r="N6639" s="10">
        <v>1029.33</v>
      </c>
      <c r="O6639" s="59">
        <v>0.2</v>
      </c>
      <c r="P6639" s="10">
        <v>205.87</v>
      </c>
      <c r="Q6639" s="10">
        <v>823.46</v>
      </c>
      <c r="R6639" s="10" t="s">
        <v>586</v>
      </c>
      <c r="S6639" s="10" t="s">
        <v>607</v>
      </c>
      <c r="T6639" s="59">
        <v>0.25</v>
      </c>
      <c r="U6639" s="10">
        <v>205.87</v>
      </c>
    </row>
    <row r="6640" spans="1:21" x14ac:dyDescent="0.3">
      <c r="A6640" s="10" t="s">
        <v>14919</v>
      </c>
      <c r="B6640" s="61">
        <v>45158</v>
      </c>
      <c r="C6640" s="10" t="s">
        <v>14918</v>
      </c>
      <c r="D6640" s="10" t="s">
        <v>14917</v>
      </c>
      <c r="E6640" s="10" t="s">
        <v>581</v>
      </c>
      <c r="F6640" s="10" t="s">
        <v>580</v>
      </c>
      <c r="G6640" s="10" t="s">
        <v>569</v>
      </c>
      <c r="H6640" s="10" t="s">
        <v>579</v>
      </c>
      <c r="I6640" s="10" t="s">
        <v>578</v>
      </c>
      <c r="J6640" s="10" t="s">
        <v>7613</v>
      </c>
      <c r="K6640" s="10" t="s">
        <v>14916</v>
      </c>
      <c r="L6640" s="10">
        <v>1</v>
      </c>
      <c r="M6640" s="10">
        <v>629.96</v>
      </c>
      <c r="N6640" s="10">
        <v>629.96</v>
      </c>
      <c r="O6640" s="59">
        <v>0.2</v>
      </c>
      <c r="P6640" s="10">
        <v>125.99</v>
      </c>
      <c r="Q6640" s="10">
        <v>503.97</v>
      </c>
      <c r="R6640" s="10" t="s">
        <v>575</v>
      </c>
      <c r="S6640" s="10" t="s">
        <v>596</v>
      </c>
      <c r="T6640" s="59">
        <v>0.15</v>
      </c>
      <c r="U6640" s="10">
        <v>75.599999999999994</v>
      </c>
    </row>
    <row r="6641" spans="1:21" x14ac:dyDescent="0.3">
      <c r="A6641" s="10" t="s">
        <v>14915</v>
      </c>
      <c r="B6641" s="61">
        <v>45229</v>
      </c>
      <c r="C6641" s="10" t="s">
        <v>14914</v>
      </c>
      <c r="D6641" s="10" t="s">
        <v>12339</v>
      </c>
      <c r="E6641" s="10" t="s">
        <v>592</v>
      </c>
      <c r="F6641" s="10" t="s">
        <v>591</v>
      </c>
      <c r="G6641" s="10" t="s">
        <v>569</v>
      </c>
      <c r="H6641" s="10" t="s">
        <v>600</v>
      </c>
      <c r="I6641" s="10" t="s">
        <v>599</v>
      </c>
      <c r="J6641" s="10" t="s">
        <v>14913</v>
      </c>
      <c r="K6641" s="10" t="s">
        <v>12323</v>
      </c>
      <c r="L6641" s="10">
        <v>2</v>
      </c>
      <c r="M6641" s="10">
        <v>787.61</v>
      </c>
      <c r="N6641" s="10">
        <v>1575.22</v>
      </c>
      <c r="O6641" s="59">
        <v>0.05</v>
      </c>
      <c r="P6641" s="10">
        <v>78.760000000000005</v>
      </c>
      <c r="Q6641" s="10">
        <v>1496.46</v>
      </c>
      <c r="R6641" s="10" t="s">
        <v>575</v>
      </c>
      <c r="S6641" s="10" t="s">
        <v>564</v>
      </c>
      <c r="T6641" s="59">
        <v>0.15</v>
      </c>
      <c r="U6641" s="10">
        <v>224.47</v>
      </c>
    </row>
    <row r="6642" spans="1:21" x14ac:dyDescent="0.3">
      <c r="A6642" s="10" t="s">
        <v>14912</v>
      </c>
      <c r="B6642" s="61">
        <v>45123</v>
      </c>
      <c r="C6642" s="10" t="s">
        <v>14911</v>
      </c>
      <c r="D6642" s="10" t="s">
        <v>14910</v>
      </c>
      <c r="E6642" s="10" t="s">
        <v>603</v>
      </c>
      <c r="F6642" s="10" t="s">
        <v>636</v>
      </c>
      <c r="G6642" s="10" t="s">
        <v>569</v>
      </c>
      <c r="H6642" s="10" t="s">
        <v>544</v>
      </c>
      <c r="I6642" s="10" t="s">
        <v>610</v>
      </c>
      <c r="J6642" s="10" t="s">
        <v>14909</v>
      </c>
      <c r="K6642" s="10" t="s">
        <v>14908</v>
      </c>
      <c r="L6642" s="10">
        <v>3</v>
      </c>
      <c r="M6642" s="10">
        <v>926.25</v>
      </c>
      <c r="N6642" s="10">
        <v>2778.75</v>
      </c>
      <c r="O6642" s="59">
        <v>0.05</v>
      </c>
      <c r="P6642" s="10">
        <v>138.94</v>
      </c>
      <c r="Q6642" s="10">
        <v>2639.81</v>
      </c>
      <c r="R6642" s="10" t="s">
        <v>614</v>
      </c>
      <c r="S6642" s="10" t="s">
        <v>585</v>
      </c>
      <c r="T6642" s="59">
        <v>0.15</v>
      </c>
      <c r="U6642" s="10">
        <v>395.97</v>
      </c>
    </row>
    <row r="6643" spans="1:21" x14ac:dyDescent="0.3">
      <c r="A6643" s="10" t="s">
        <v>14907</v>
      </c>
      <c r="B6643" s="61">
        <v>45129</v>
      </c>
      <c r="C6643" s="10" t="s">
        <v>14906</v>
      </c>
      <c r="D6643" s="10" t="s">
        <v>14905</v>
      </c>
      <c r="E6643" s="10" t="s">
        <v>592</v>
      </c>
      <c r="F6643" s="10" t="s">
        <v>652</v>
      </c>
      <c r="G6643" s="10" t="s">
        <v>569</v>
      </c>
      <c r="H6643" s="10" t="s">
        <v>579</v>
      </c>
      <c r="I6643" s="10" t="s">
        <v>722</v>
      </c>
      <c r="J6643" s="10" t="s">
        <v>5395</v>
      </c>
      <c r="K6643" s="10" t="s">
        <v>12603</v>
      </c>
      <c r="L6643" s="10">
        <v>5</v>
      </c>
      <c r="M6643" s="10">
        <v>897.92</v>
      </c>
      <c r="N6643" s="10">
        <v>4489.6000000000004</v>
      </c>
      <c r="O6643" s="59">
        <v>0.1</v>
      </c>
      <c r="P6643" s="10">
        <v>448.96</v>
      </c>
      <c r="Q6643" s="10">
        <v>4040.64</v>
      </c>
      <c r="R6643" s="10" t="s">
        <v>614</v>
      </c>
      <c r="S6643" s="10" t="s">
        <v>596</v>
      </c>
      <c r="T6643" s="59">
        <v>0.3</v>
      </c>
      <c r="U6643" s="10">
        <v>1212.19</v>
      </c>
    </row>
    <row r="6644" spans="1:21" x14ac:dyDescent="0.3">
      <c r="A6644" s="10" t="s">
        <v>14904</v>
      </c>
      <c r="B6644" s="61">
        <v>45103</v>
      </c>
      <c r="C6644" s="10" t="s">
        <v>14543</v>
      </c>
      <c r="D6644" s="10" t="s">
        <v>14903</v>
      </c>
      <c r="E6644" s="10" t="s">
        <v>603</v>
      </c>
      <c r="F6644" s="10" t="s">
        <v>602</v>
      </c>
      <c r="G6644" s="10" t="s">
        <v>601</v>
      </c>
      <c r="H6644" s="10" t="s">
        <v>590</v>
      </c>
      <c r="I6644" s="10" t="s">
        <v>748</v>
      </c>
      <c r="J6644" s="10" t="s">
        <v>2075</v>
      </c>
      <c r="K6644" s="10" t="s">
        <v>6014</v>
      </c>
      <c r="L6644" s="10">
        <v>2</v>
      </c>
      <c r="M6644" s="10">
        <v>283.67</v>
      </c>
      <c r="N6644" s="10">
        <v>567.34</v>
      </c>
      <c r="O6644" s="59">
        <v>0.05</v>
      </c>
      <c r="P6644" s="10">
        <v>28.37</v>
      </c>
      <c r="Q6644" s="10">
        <v>538.97</v>
      </c>
      <c r="R6644" s="10" t="s">
        <v>586</v>
      </c>
      <c r="S6644" s="10" t="s">
        <v>607</v>
      </c>
      <c r="T6644" s="59">
        <v>0.25</v>
      </c>
      <c r="U6644" s="10">
        <v>134.74</v>
      </c>
    </row>
    <row r="6645" spans="1:21" x14ac:dyDescent="0.3">
      <c r="A6645" s="10" t="s">
        <v>14902</v>
      </c>
      <c r="B6645" s="61">
        <v>45279</v>
      </c>
      <c r="C6645" s="10" t="s">
        <v>1004</v>
      </c>
      <c r="D6645" s="10" t="s">
        <v>14901</v>
      </c>
      <c r="E6645" s="10" t="s">
        <v>571</v>
      </c>
      <c r="F6645" s="10" t="s">
        <v>570</v>
      </c>
      <c r="G6645" s="10" t="s">
        <v>569</v>
      </c>
      <c r="H6645" s="10" t="s">
        <v>579</v>
      </c>
      <c r="I6645" s="10" t="s">
        <v>578</v>
      </c>
      <c r="J6645" s="10" t="s">
        <v>14900</v>
      </c>
      <c r="K6645" s="10" t="s">
        <v>14899</v>
      </c>
      <c r="L6645" s="10">
        <v>10</v>
      </c>
      <c r="M6645" s="10">
        <v>523.62</v>
      </c>
      <c r="N6645" s="10">
        <v>5236.2</v>
      </c>
      <c r="O6645" s="59">
        <v>0</v>
      </c>
      <c r="P6645" s="10">
        <v>0</v>
      </c>
      <c r="Q6645" s="10">
        <v>5236.2</v>
      </c>
      <c r="R6645" s="10" t="s">
        <v>586</v>
      </c>
      <c r="S6645" s="10" t="s">
        <v>585</v>
      </c>
      <c r="T6645" s="59">
        <v>0.3</v>
      </c>
      <c r="U6645" s="10">
        <v>1570.86</v>
      </c>
    </row>
    <row r="6646" spans="1:21" x14ac:dyDescent="0.3">
      <c r="A6646" s="10" t="s">
        <v>14898</v>
      </c>
      <c r="B6646" s="61">
        <v>45352</v>
      </c>
      <c r="C6646" s="10" t="s">
        <v>8716</v>
      </c>
      <c r="D6646" s="10" t="s">
        <v>14897</v>
      </c>
      <c r="E6646" s="10" t="s">
        <v>629</v>
      </c>
      <c r="F6646" s="10" t="s">
        <v>790</v>
      </c>
      <c r="G6646" s="10" t="s">
        <v>569</v>
      </c>
      <c r="H6646" s="10" t="s">
        <v>544</v>
      </c>
      <c r="I6646" s="10" t="s">
        <v>10</v>
      </c>
      <c r="J6646" s="10" t="s">
        <v>1490</v>
      </c>
      <c r="K6646" s="10" t="s">
        <v>14896</v>
      </c>
      <c r="L6646" s="10">
        <v>5</v>
      </c>
      <c r="M6646" s="10">
        <v>843.73</v>
      </c>
      <c r="N6646" s="10">
        <v>4218.6499999999996</v>
      </c>
      <c r="O6646" s="59">
        <v>0.05</v>
      </c>
      <c r="P6646" s="10">
        <v>210.93</v>
      </c>
      <c r="Q6646" s="10">
        <v>4007.72</v>
      </c>
      <c r="R6646" s="10" t="s">
        <v>586</v>
      </c>
      <c r="S6646" s="10" t="s">
        <v>564</v>
      </c>
      <c r="T6646" s="59">
        <v>0.15</v>
      </c>
      <c r="U6646" s="10">
        <v>601.16</v>
      </c>
    </row>
    <row r="6647" spans="1:21" x14ac:dyDescent="0.3">
      <c r="A6647" s="10" t="s">
        <v>14895</v>
      </c>
      <c r="B6647" s="61">
        <v>45048</v>
      </c>
      <c r="C6647" s="10" t="s">
        <v>14894</v>
      </c>
      <c r="D6647" s="10" t="s">
        <v>14893</v>
      </c>
      <c r="E6647" s="10" t="s">
        <v>629</v>
      </c>
      <c r="F6647" s="10" t="s">
        <v>790</v>
      </c>
      <c r="G6647" s="10" t="s">
        <v>569</v>
      </c>
      <c r="H6647" s="10" t="s">
        <v>579</v>
      </c>
      <c r="I6647" s="10" t="s">
        <v>711</v>
      </c>
      <c r="J6647" s="10" t="s">
        <v>6604</v>
      </c>
      <c r="K6647" s="10" t="s">
        <v>14892</v>
      </c>
      <c r="L6647" s="10">
        <v>3</v>
      </c>
      <c r="M6647" s="10">
        <v>377.35</v>
      </c>
      <c r="N6647" s="10">
        <v>1132.05</v>
      </c>
      <c r="O6647" s="59">
        <v>0.1</v>
      </c>
      <c r="P6647" s="10">
        <v>113.2</v>
      </c>
      <c r="Q6647" s="10">
        <v>1018.85</v>
      </c>
      <c r="R6647" s="10" t="s">
        <v>614</v>
      </c>
      <c r="S6647" s="10" t="s">
        <v>585</v>
      </c>
      <c r="T6647" s="59">
        <v>0.15</v>
      </c>
      <c r="U6647" s="10">
        <v>152.83000000000001</v>
      </c>
    </row>
    <row r="6648" spans="1:21" x14ac:dyDescent="0.3">
      <c r="A6648" s="10" t="s">
        <v>14891</v>
      </c>
      <c r="B6648" s="61">
        <v>45231</v>
      </c>
      <c r="C6648" s="10" t="s">
        <v>2901</v>
      </c>
      <c r="D6648" s="10" t="s">
        <v>14890</v>
      </c>
      <c r="E6648" s="10" t="s">
        <v>581</v>
      </c>
      <c r="F6648" s="10" t="s">
        <v>83</v>
      </c>
      <c r="G6648" s="10" t="s">
        <v>601</v>
      </c>
      <c r="H6648" s="10" t="s">
        <v>579</v>
      </c>
      <c r="I6648" s="10" t="s">
        <v>722</v>
      </c>
      <c r="J6648" s="10" t="s">
        <v>12281</v>
      </c>
      <c r="K6648" s="10" t="s">
        <v>12979</v>
      </c>
      <c r="L6648" s="10">
        <v>6</v>
      </c>
      <c r="M6648" s="10">
        <v>735.15</v>
      </c>
      <c r="N6648" s="10">
        <v>4410.8999999999996</v>
      </c>
      <c r="O6648" s="59">
        <v>0.2</v>
      </c>
      <c r="P6648" s="10">
        <v>882.18</v>
      </c>
      <c r="Q6648" s="10">
        <v>3528.72</v>
      </c>
      <c r="R6648" s="10" t="s">
        <v>575</v>
      </c>
      <c r="S6648" s="10" t="s">
        <v>596</v>
      </c>
      <c r="T6648" s="59">
        <v>0.3</v>
      </c>
      <c r="U6648" s="10">
        <v>1058.6199999999999</v>
      </c>
    </row>
    <row r="6649" spans="1:21" x14ac:dyDescent="0.3">
      <c r="A6649" s="10" t="s">
        <v>14889</v>
      </c>
      <c r="B6649" s="61">
        <v>45326</v>
      </c>
      <c r="C6649" s="10" t="s">
        <v>13715</v>
      </c>
      <c r="D6649" s="10" t="s">
        <v>14888</v>
      </c>
      <c r="E6649" s="10" t="s">
        <v>581</v>
      </c>
      <c r="F6649" s="10" t="s">
        <v>580</v>
      </c>
      <c r="G6649" s="10" t="s">
        <v>601</v>
      </c>
      <c r="H6649" s="10" t="s">
        <v>590</v>
      </c>
      <c r="I6649" s="10" t="s">
        <v>635</v>
      </c>
      <c r="J6649" s="10" t="s">
        <v>14887</v>
      </c>
      <c r="K6649" s="10" t="s">
        <v>14886</v>
      </c>
      <c r="L6649" s="10">
        <v>3</v>
      </c>
      <c r="M6649" s="10">
        <v>894.62</v>
      </c>
      <c r="N6649" s="10">
        <v>2683.86</v>
      </c>
      <c r="O6649" s="59">
        <v>0</v>
      </c>
      <c r="P6649" s="10">
        <v>0</v>
      </c>
      <c r="Q6649" s="10">
        <v>2683.86</v>
      </c>
      <c r="R6649" s="10" t="s">
        <v>565</v>
      </c>
      <c r="S6649" s="10" t="s">
        <v>596</v>
      </c>
      <c r="T6649" s="59">
        <v>0.15</v>
      </c>
      <c r="U6649" s="10">
        <v>402.58</v>
      </c>
    </row>
    <row r="6650" spans="1:21" x14ac:dyDescent="0.3">
      <c r="A6650" s="10" t="s">
        <v>14885</v>
      </c>
      <c r="B6650" s="61">
        <v>45029</v>
      </c>
      <c r="C6650" s="10" t="s">
        <v>14884</v>
      </c>
      <c r="D6650" s="10" t="s">
        <v>9314</v>
      </c>
      <c r="E6650" s="10" t="s">
        <v>592</v>
      </c>
      <c r="F6650" s="10" t="s">
        <v>652</v>
      </c>
      <c r="G6650" s="10" t="s">
        <v>601</v>
      </c>
      <c r="H6650" s="10" t="s">
        <v>590</v>
      </c>
      <c r="I6650" s="10" t="s">
        <v>748</v>
      </c>
      <c r="J6650" s="10" t="s">
        <v>6994</v>
      </c>
      <c r="K6650" s="10" t="s">
        <v>14883</v>
      </c>
      <c r="L6650" s="10">
        <v>3</v>
      </c>
      <c r="M6650" s="10">
        <v>606.23</v>
      </c>
      <c r="N6650" s="10">
        <v>1818.69</v>
      </c>
      <c r="O6650" s="59">
        <v>0.05</v>
      </c>
      <c r="P6650" s="10">
        <v>90.93</v>
      </c>
      <c r="Q6650" s="10">
        <v>1727.76</v>
      </c>
      <c r="R6650" s="10" t="s">
        <v>614</v>
      </c>
      <c r="S6650" s="10" t="s">
        <v>596</v>
      </c>
      <c r="T6650" s="59">
        <v>0.3</v>
      </c>
      <c r="U6650" s="10">
        <v>518.33000000000004</v>
      </c>
    </row>
    <row r="6651" spans="1:21" x14ac:dyDescent="0.3">
      <c r="A6651" s="10" t="s">
        <v>14882</v>
      </c>
      <c r="B6651" s="61">
        <v>44963</v>
      </c>
      <c r="C6651" s="10" t="s">
        <v>14881</v>
      </c>
      <c r="D6651" s="10" t="s">
        <v>14880</v>
      </c>
      <c r="E6651" s="10" t="s">
        <v>592</v>
      </c>
      <c r="F6651" s="10" t="s">
        <v>591</v>
      </c>
      <c r="G6651" s="10" t="s">
        <v>569</v>
      </c>
      <c r="H6651" s="10" t="s">
        <v>544</v>
      </c>
      <c r="I6651" s="10" t="s">
        <v>568</v>
      </c>
      <c r="J6651" s="10" t="s">
        <v>14879</v>
      </c>
      <c r="K6651" s="10" t="s">
        <v>7369</v>
      </c>
      <c r="L6651" s="10">
        <v>1</v>
      </c>
      <c r="M6651" s="10">
        <v>765.03</v>
      </c>
      <c r="N6651" s="10">
        <v>765.03</v>
      </c>
      <c r="O6651" s="59">
        <v>0.2</v>
      </c>
      <c r="P6651" s="10">
        <v>153.01</v>
      </c>
      <c r="Q6651" s="10">
        <v>612.02</v>
      </c>
      <c r="R6651" s="10" t="s">
        <v>586</v>
      </c>
      <c r="S6651" s="10" t="s">
        <v>607</v>
      </c>
      <c r="T6651" s="59">
        <v>0.15</v>
      </c>
      <c r="U6651" s="10">
        <v>91.8</v>
      </c>
    </row>
    <row r="6652" spans="1:21" x14ac:dyDescent="0.3">
      <c r="A6652" s="10" t="s">
        <v>14878</v>
      </c>
      <c r="B6652" s="61">
        <v>45228</v>
      </c>
      <c r="C6652" s="10" t="s">
        <v>7441</v>
      </c>
      <c r="D6652" s="10" t="s">
        <v>14877</v>
      </c>
      <c r="E6652" s="10" t="s">
        <v>581</v>
      </c>
      <c r="F6652" s="10" t="s">
        <v>83</v>
      </c>
      <c r="G6652" s="10" t="s">
        <v>569</v>
      </c>
      <c r="H6652" s="10" t="s">
        <v>590</v>
      </c>
      <c r="I6652" s="10" t="s">
        <v>748</v>
      </c>
      <c r="J6652" s="10" t="s">
        <v>14876</v>
      </c>
      <c r="K6652" s="10" t="s">
        <v>14875</v>
      </c>
      <c r="L6652" s="10">
        <v>5</v>
      </c>
      <c r="M6652" s="10">
        <v>638.09</v>
      </c>
      <c r="N6652" s="10">
        <v>3190.45</v>
      </c>
      <c r="O6652" s="59">
        <v>0.1</v>
      </c>
      <c r="P6652" s="10">
        <v>319.05</v>
      </c>
      <c r="Q6652" s="10">
        <v>2871.4</v>
      </c>
      <c r="R6652" s="10" t="s">
        <v>575</v>
      </c>
      <c r="S6652" s="10" t="s">
        <v>607</v>
      </c>
      <c r="T6652" s="59">
        <v>0.15</v>
      </c>
      <c r="U6652" s="10">
        <v>430.71</v>
      </c>
    </row>
    <row r="6653" spans="1:21" x14ac:dyDescent="0.3">
      <c r="A6653" s="10" t="s">
        <v>14874</v>
      </c>
      <c r="B6653" s="61">
        <v>45224</v>
      </c>
      <c r="C6653" s="10" t="s">
        <v>3051</v>
      </c>
      <c r="D6653" s="10" t="s">
        <v>14873</v>
      </c>
      <c r="E6653" s="10" t="s">
        <v>603</v>
      </c>
      <c r="F6653" s="10" t="s">
        <v>636</v>
      </c>
      <c r="G6653" s="10" t="s">
        <v>601</v>
      </c>
      <c r="H6653" s="10" t="s">
        <v>544</v>
      </c>
      <c r="I6653" s="10" t="s">
        <v>10</v>
      </c>
      <c r="J6653" s="10" t="s">
        <v>14872</v>
      </c>
      <c r="K6653" s="10" t="s">
        <v>14871</v>
      </c>
      <c r="L6653" s="10">
        <v>3</v>
      </c>
      <c r="M6653" s="10">
        <v>135.09</v>
      </c>
      <c r="N6653" s="10">
        <v>405.27</v>
      </c>
      <c r="O6653" s="59">
        <v>0.05</v>
      </c>
      <c r="P6653" s="10">
        <v>20.260000000000002</v>
      </c>
      <c r="Q6653" s="10">
        <v>385.01</v>
      </c>
      <c r="R6653" s="10" t="s">
        <v>575</v>
      </c>
      <c r="S6653" s="10" t="s">
        <v>564</v>
      </c>
      <c r="T6653" s="59">
        <v>0.25</v>
      </c>
      <c r="U6653" s="10">
        <v>96.25</v>
      </c>
    </row>
    <row r="6654" spans="1:21" x14ac:dyDescent="0.3">
      <c r="A6654" s="10" t="s">
        <v>14870</v>
      </c>
      <c r="B6654" s="61">
        <v>45309</v>
      </c>
      <c r="C6654" s="10" t="s">
        <v>14869</v>
      </c>
      <c r="D6654" s="10" t="s">
        <v>14868</v>
      </c>
      <c r="E6654" s="10" t="s">
        <v>629</v>
      </c>
      <c r="F6654" s="10" t="s">
        <v>759</v>
      </c>
      <c r="G6654" s="10" t="s">
        <v>569</v>
      </c>
      <c r="H6654" s="10" t="s">
        <v>579</v>
      </c>
      <c r="I6654" s="10" t="s">
        <v>722</v>
      </c>
      <c r="J6654" s="10" t="s">
        <v>14867</v>
      </c>
      <c r="K6654" s="10" t="s">
        <v>14866</v>
      </c>
      <c r="L6654" s="10">
        <v>1</v>
      </c>
      <c r="M6654" s="10">
        <v>898.31</v>
      </c>
      <c r="N6654" s="10">
        <v>898.31</v>
      </c>
      <c r="O6654" s="59">
        <v>0</v>
      </c>
      <c r="P6654" s="10">
        <v>0</v>
      </c>
      <c r="Q6654" s="10">
        <v>898.31</v>
      </c>
      <c r="R6654" s="10" t="s">
        <v>614</v>
      </c>
      <c r="S6654" s="10" t="s">
        <v>607</v>
      </c>
      <c r="T6654" s="59">
        <v>0.25</v>
      </c>
      <c r="U6654" s="10">
        <v>224.58</v>
      </c>
    </row>
    <row r="6655" spans="1:21" x14ac:dyDescent="0.3">
      <c r="A6655" s="10" t="s">
        <v>14865</v>
      </c>
      <c r="B6655" s="61">
        <v>45270</v>
      </c>
      <c r="C6655" s="10" t="s">
        <v>12355</v>
      </c>
      <c r="D6655" s="10" t="s">
        <v>14864</v>
      </c>
      <c r="E6655" s="10" t="s">
        <v>581</v>
      </c>
      <c r="F6655" s="10" t="s">
        <v>7</v>
      </c>
      <c r="G6655" s="10" t="s">
        <v>569</v>
      </c>
      <c r="H6655" s="10" t="s">
        <v>600</v>
      </c>
      <c r="I6655" s="10" t="s">
        <v>664</v>
      </c>
      <c r="J6655" s="10" t="s">
        <v>14863</v>
      </c>
      <c r="K6655" s="10" t="s">
        <v>14862</v>
      </c>
      <c r="L6655" s="10">
        <v>2</v>
      </c>
      <c r="M6655" s="10">
        <v>370.07</v>
      </c>
      <c r="N6655" s="10">
        <v>740.14</v>
      </c>
      <c r="O6655" s="59">
        <v>0.05</v>
      </c>
      <c r="P6655" s="10">
        <v>37.01</v>
      </c>
      <c r="Q6655" s="10">
        <v>703.13</v>
      </c>
      <c r="R6655" s="10" t="s">
        <v>586</v>
      </c>
      <c r="S6655" s="10" t="s">
        <v>585</v>
      </c>
      <c r="T6655" s="59">
        <v>0.3</v>
      </c>
      <c r="U6655" s="10">
        <v>210.94</v>
      </c>
    </row>
    <row r="6656" spans="1:21" x14ac:dyDescent="0.3">
      <c r="A6656" s="10" t="s">
        <v>14861</v>
      </c>
      <c r="B6656" s="61">
        <v>45126</v>
      </c>
      <c r="C6656" s="10" t="s">
        <v>6637</v>
      </c>
      <c r="D6656" s="10" t="s">
        <v>14860</v>
      </c>
      <c r="E6656" s="10" t="s">
        <v>629</v>
      </c>
      <c r="F6656" s="10" t="s">
        <v>628</v>
      </c>
      <c r="G6656" s="10" t="s">
        <v>601</v>
      </c>
      <c r="H6656" s="10" t="s">
        <v>590</v>
      </c>
      <c r="I6656" s="10" t="s">
        <v>635</v>
      </c>
      <c r="J6656" s="10" t="s">
        <v>14859</v>
      </c>
      <c r="K6656" s="10" t="s">
        <v>12572</v>
      </c>
      <c r="L6656" s="10">
        <v>1</v>
      </c>
      <c r="M6656" s="10">
        <v>745.34</v>
      </c>
      <c r="N6656" s="10">
        <v>745.34</v>
      </c>
      <c r="O6656" s="59">
        <v>0.2</v>
      </c>
      <c r="P6656" s="10">
        <v>149.07</v>
      </c>
      <c r="Q6656" s="10">
        <v>596.27</v>
      </c>
      <c r="R6656" s="10" t="s">
        <v>614</v>
      </c>
      <c r="S6656" s="10" t="s">
        <v>585</v>
      </c>
      <c r="T6656" s="59">
        <v>0.3</v>
      </c>
      <c r="U6656" s="10">
        <v>178.88</v>
      </c>
    </row>
    <row r="6657" spans="1:21" x14ac:dyDescent="0.3">
      <c r="A6657" s="10" t="s">
        <v>14858</v>
      </c>
      <c r="B6657" s="61">
        <v>45147</v>
      </c>
      <c r="C6657" s="10" t="s">
        <v>14857</v>
      </c>
      <c r="D6657" s="10" t="s">
        <v>1496</v>
      </c>
      <c r="E6657" s="10" t="s">
        <v>629</v>
      </c>
      <c r="F6657" s="10" t="s">
        <v>759</v>
      </c>
      <c r="G6657" s="10" t="s">
        <v>569</v>
      </c>
      <c r="H6657" s="10" t="s">
        <v>544</v>
      </c>
      <c r="I6657" s="10" t="s">
        <v>10</v>
      </c>
      <c r="J6657" s="10" t="s">
        <v>13122</v>
      </c>
      <c r="K6657" s="10" t="s">
        <v>14856</v>
      </c>
      <c r="L6657" s="10">
        <v>1</v>
      </c>
      <c r="M6657" s="10">
        <v>905.96</v>
      </c>
      <c r="N6657" s="10">
        <v>905.96</v>
      </c>
      <c r="O6657" s="59">
        <v>0</v>
      </c>
      <c r="P6657" s="10">
        <v>0</v>
      </c>
      <c r="Q6657" s="10">
        <v>905.96</v>
      </c>
      <c r="R6657" s="10" t="s">
        <v>565</v>
      </c>
      <c r="S6657" s="10" t="s">
        <v>564</v>
      </c>
      <c r="T6657" s="59">
        <v>0.3</v>
      </c>
      <c r="U6657" s="10">
        <v>271.79000000000002</v>
      </c>
    </row>
    <row r="6658" spans="1:21" x14ac:dyDescent="0.3">
      <c r="A6658" s="10" t="s">
        <v>14855</v>
      </c>
      <c r="B6658" s="61">
        <v>44928</v>
      </c>
      <c r="C6658" s="10" t="s">
        <v>14854</v>
      </c>
      <c r="D6658" s="10" t="s">
        <v>14853</v>
      </c>
      <c r="E6658" s="10" t="s">
        <v>629</v>
      </c>
      <c r="F6658" s="10" t="s">
        <v>759</v>
      </c>
      <c r="G6658" s="10" t="s">
        <v>569</v>
      </c>
      <c r="H6658" s="10" t="s">
        <v>579</v>
      </c>
      <c r="I6658" s="10" t="s">
        <v>722</v>
      </c>
      <c r="J6658" s="10" t="s">
        <v>14852</v>
      </c>
      <c r="K6658" s="10" t="s">
        <v>14851</v>
      </c>
      <c r="L6658" s="10">
        <v>9</v>
      </c>
      <c r="M6658" s="10">
        <v>336.09</v>
      </c>
      <c r="N6658" s="10">
        <v>3024.81</v>
      </c>
      <c r="O6658" s="59">
        <v>0</v>
      </c>
      <c r="P6658" s="10">
        <v>0</v>
      </c>
      <c r="Q6658" s="10">
        <v>3024.81</v>
      </c>
      <c r="R6658" s="10" t="s">
        <v>614</v>
      </c>
      <c r="S6658" s="10" t="s">
        <v>564</v>
      </c>
      <c r="T6658" s="59">
        <v>0.3</v>
      </c>
      <c r="U6658" s="10">
        <v>907.44</v>
      </c>
    </row>
    <row r="6659" spans="1:21" x14ac:dyDescent="0.3">
      <c r="A6659" s="10" t="s">
        <v>14850</v>
      </c>
      <c r="B6659" s="61">
        <v>45029</v>
      </c>
      <c r="C6659" s="10" t="s">
        <v>14849</v>
      </c>
      <c r="D6659" s="10" t="s">
        <v>14848</v>
      </c>
      <c r="E6659" s="10" t="s">
        <v>592</v>
      </c>
      <c r="F6659" s="10" t="s">
        <v>652</v>
      </c>
      <c r="G6659" s="10" t="s">
        <v>569</v>
      </c>
      <c r="H6659" s="10" t="s">
        <v>600</v>
      </c>
      <c r="I6659" s="10" t="s">
        <v>599</v>
      </c>
      <c r="J6659" s="10" t="s">
        <v>14847</v>
      </c>
      <c r="K6659" s="10" t="s">
        <v>11948</v>
      </c>
      <c r="L6659" s="10">
        <v>3</v>
      </c>
      <c r="M6659" s="10">
        <v>672.96</v>
      </c>
      <c r="N6659" s="10">
        <v>2018.88</v>
      </c>
      <c r="O6659" s="59">
        <v>0</v>
      </c>
      <c r="P6659" s="10">
        <v>0</v>
      </c>
      <c r="Q6659" s="10">
        <v>2018.88</v>
      </c>
      <c r="R6659" s="10" t="s">
        <v>586</v>
      </c>
      <c r="S6659" s="10" t="s">
        <v>564</v>
      </c>
      <c r="T6659" s="59">
        <v>0.3</v>
      </c>
      <c r="U6659" s="10">
        <v>605.66</v>
      </c>
    </row>
    <row r="6660" spans="1:21" x14ac:dyDescent="0.3">
      <c r="A6660" s="10" t="s">
        <v>14846</v>
      </c>
      <c r="B6660" s="61">
        <v>44945</v>
      </c>
      <c r="C6660" s="10" t="s">
        <v>14845</v>
      </c>
      <c r="D6660" s="10" t="s">
        <v>14844</v>
      </c>
      <c r="E6660" s="10" t="s">
        <v>603</v>
      </c>
      <c r="F6660" s="10" t="s">
        <v>602</v>
      </c>
      <c r="G6660" s="10" t="s">
        <v>601</v>
      </c>
      <c r="H6660" s="10" t="s">
        <v>590</v>
      </c>
      <c r="I6660" s="10" t="s">
        <v>748</v>
      </c>
      <c r="J6660" s="10" t="s">
        <v>14843</v>
      </c>
      <c r="K6660" s="10" t="s">
        <v>3057</v>
      </c>
      <c r="L6660" s="10">
        <v>2</v>
      </c>
      <c r="M6660" s="10">
        <v>321.81</v>
      </c>
      <c r="N6660" s="10">
        <v>643.62</v>
      </c>
      <c r="O6660" s="59">
        <v>0.1</v>
      </c>
      <c r="P6660" s="10">
        <v>64.36</v>
      </c>
      <c r="Q6660" s="10">
        <v>579.26</v>
      </c>
      <c r="R6660" s="10" t="s">
        <v>565</v>
      </c>
      <c r="S6660" s="10" t="s">
        <v>607</v>
      </c>
      <c r="T6660" s="59">
        <v>0.25</v>
      </c>
      <c r="U6660" s="10">
        <v>144.81</v>
      </c>
    </row>
    <row r="6661" spans="1:21" x14ac:dyDescent="0.3">
      <c r="A6661" s="10" t="s">
        <v>14842</v>
      </c>
      <c r="B6661" s="61">
        <v>45286</v>
      </c>
      <c r="C6661" s="10" t="s">
        <v>14841</v>
      </c>
      <c r="D6661" s="10" t="s">
        <v>14840</v>
      </c>
      <c r="E6661" s="10" t="s">
        <v>581</v>
      </c>
      <c r="F6661" s="10" t="s">
        <v>83</v>
      </c>
      <c r="G6661" s="10" t="s">
        <v>569</v>
      </c>
      <c r="H6661" s="10" t="s">
        <v>579</v>
      </c>
      <c r="I6661" s="10" t="s">
        <v>722</v>
      </c>
      <c r="J6661" s="10" t="s">
        <v>14839</v>
      </c>
      <c r="K6661" s="10" t="s">
        <v>7787</v>
      </c>
      <c r="L6661" s="10">
        <v>6</v>
      </c>
      <c r="M6661" s="10">
        <v>367.91</v>
      </c>
      <c r="N6661" s="10">
        <v>2207.46</v>
      </c>
      <c r="O6661" s="59">
        <v>0.05</v>
      </c>
      <c r="P6661" s="10">
        <v>110.37</v>
      </c>
      <c r="Q6661" s="10">
        <v>2097.09</v>
      </c>
      <c r="R6661" s="10" t="s">
        <v>565</v>
      </c>
      <c r="S6661" s="10" t="s">
        <v>596</v>
      </c>
      <c r="T6661" s="59">
        <v>0.25</v>
      </c>
      <c r="U6661" s="10">
        <v>524.27</v>
      </c>
    </row>
    <row r="6662" spans="1:21" x14ac:dyDescent="0.3">
      <c r="A6662" s="10" t="s">
        <v>14838</v>
      </c>
      <c r="B6662" s="61">
        <v>45158</v>
      </c>
      <c r="C6662" s="10" t="s">
        <v>14837</v>
      </c>
      <c r="D6662" s="10" t="s">
        <v>1028</v>
      </c>
      <c r="E6662" s="10" t="s">
        <v>571</v>
      </c>
      <c r="F6662" s="10" t="s">
        <v>570</v>
      </c>
      <c r="G6662" s="10" t="s">
        <v>601</v>
      </c>
      <c r="H6662" s="10" t="s">
        <v>544</v>
      </c>
      <c r="I6662" s="10" t="s">
        <v>10</v>
      </c>
      <c r="J6662" s="10" t="s">
        <v>14836</v>
      </c>
      <c r="K6662" s="10" t="s">
        <v>14835</v>
      </c>
      <c r="L6662" s="10">
        <v>7</v>
      </c>
      <c r="M6662" s="10">
        <v>396.03</v>
      </c>
      <c r="N6662" s="10">
        <v>2772.21</v>
      </c>
      <c r="O6662" s="59">
        <v>0</v>
      </c>
      <c r="P6662" s="10">
        <v>0</v>
      </c>
      <c r="Q6662" s="10">
        <v>2772.21</v>
      </c>
      <c r="R6662" s="10" t="s">
        <v>565</v>
      </c>
      <c r="S6662" s="10" t="s">
        <v>564</v>
      </c>
      <c r="T6662" s="59">
        <v>0.25</v>
      </c>
      <c r="U6662" s="10">
        <v>693.05</v>
      </c>
    </row>
    <row r="6663" spans="1:21" x14ac:dyDescent="0.3">
      <c r="A6663" s="10" t="s">
        <v>14834</v>
      </c>
      <c r="B6663" s="61">
        <v>44973</v>
      </c>
      <c r="C6663" s="10" t="s">
        <v>14833</v>
      </c>
      <c r="D6663" s="10" t="s">
        <v>14832</v>
      </c>
      <c r="E6663" s="10" t="s">
        <v>571</v>
      </c>
      <c r="F6663" s="10" t="s">
        <v>11</v>
      </c>
      <c r="G6663" s="10" t="s">
        <v>601</v>
      </c>
      <c r="H6663" s="10" t="s">
        <v>579</v>
      </c>
      <c r="I6663" s="10" t="s">
        <v>711</v>
      </c>
      <c r="J6663" s="10" t="s">
        <v>14831</v>
      </c>
      <c r="K6663" s="10" t="s">
        <v>3355</v>
      </c>
      <c r="L6663" s="10">
        <v>2</v>
      </c>
      <c r="M6663" s="10">
        <v>660.84</v>
      </c>
      <c r="N6663" s="10">
        <v>1321.68</v>
      </c>
      <c r="O6663" s="59">
        <v>0.05</v>
      </c>
      <c r="P6663" s="10">
        <v>66.08</v>
      </c>
      <c r="Q6663" s="10">
        <v>1255.5999999999999</v>
      </c>
      <c r="R6663" s="10" t="s">
        <v>586</v>
      </c>
      <c r="S6663" s="10" t="s">
        <v>564</v>
      </c>
      <c r="T6663" s="59">
        <v>0.25</v>
      </c>
      <c r="U6663" s="10">
        <v>313.89999999999998</v>
      </c>
    </row>
    <row r="6664" spans="1:21" x14ac:dyDescent="0.3">
      <c r="A6664" s="10" t="s">
        <v>14830</v>
      </c>
      <c r="B6664" s="61">
        <v>45367</v>
      </c>
      <c r="C6664" s="10" t="s">
        <v>4899</v>
      </c>
      <c r="D6664" s="10" t="s">
        <v>14829</v>
      </c>
      <c r="E6664" s="10" t="s">
        <v>581</v>
      </c>
      <c r="F6664" s="10" t="s">
        <v>83</v>
      </c>
      <c r="G6664" s="10" t="s">
        <v>569</v>
      </c>
      <c r="H6664" s="10" t="s">
        <v>590</v>
      </c>
      <c r="I6664" s="10" t="s">
        <v>748</v>
      </c>
      <c r="J6664" s="10" t="s">
        <v>14828</v>
      </c>
      <c r="K6664" s="10" t="s">
        <v>14827</v>
      </c>
      <c r="L6664" s="10">
        <v>10</v>
      </c>
      <c r="M6664" s="10">
        <v>775.89</v>
      </c>
      <c r="N6664" s="10">
        <v>7758.9</v>
      </c>
      <c r="O6664" s="59">
        <v>0.1</v>
      </c>
      <c r="P6664" s="10">
        <v>775.89</v>
      </c>
      <c r="Q6664" s="10">
        <v>6983.01</v>
      </c>
      <c r="R6664" s="10" t="s">
        <v>586</v>
      </c>
      <c r="S6664" s="10" t="s">
        <v>585</v>
      </c>
      <c r="T6664" s="59">
        <v>0.3</v>
      </c>
      <c r="U6664" s="10">
        <v>2094.9</v>
      </c>
    </row>
    <row r="6665" spans="1:21" x14ac:dyDescent="0.3">
      <c r="A6665" s="10" t="s">
        <v>14826</v>
      </c>
      <c r="B6665" s="61">
        <v>45199</v>
      </c>
      <c r="C6665" s="10" t="s">
        <v>14825</v>
      </c>
      <c r="D6665" s="10" t="s">
        <v>10307</v>
      </c>
      <c r="E6665" s="10" t="s">
        <v>603</v>
      </c>
      <c r="F6665" s="10" t="s">
        <v>602</v>
      </c>
      <c r="G6665" s="10" t="s">
        <v>569</v>
      </c>
      <c r="H6665" s="10" t="s">
        <v>544</v>
      </c>
      <c r="I6665" s="10" t="s">
        <v>610</v>
      </c>
      <c r="J6665" s="10" t="s">
        <v>14824</v>
      </c>
      <c r="K6665" s="10" t="s">
        <v>12577</v>
      </c>
      <c r="L6665" s="10">
        <v>10</v>
      </c>
      <c r="M6665" s="10">
        <v>911.42</v>
      </c>
      <c r="N6665" s="10">
        <v>9114.2000000000007</v>
      </c>
      <c r="O6665" s="59">
        <v>0.2</v>
      </c>
      <c r="P6665" s="10">
        <v>1822.84</v>
      </c>
      <c r="Q6665" s="10">
        <v>7291.36</v>
      </c>
      <c r="R6665" s="10" t="s">
        <v>575</v>
      </c>
      <c r="S6665" s="10" t="s">
        <v>596</v>
      </c>
      <c r="T6665" s="59">
        <v>0.15</v>
      </c>
      <c r="U6665" s="10">
        <v>1093.7</v>
      </c>
    </row>
    <row r="6666" spans="1:21" x14ac:dyDescent="0.3">
      <c r="A6666" s="10" t="s">
        <v>14823</v>
      </c>
      <c r="B6666" s="61">
        <v>45242</v>
      </c>
      <c r="C6666" s="10" t="s">
        <v>14822</v>
      </c>
      <c r="D6666" s="10" t="s">
        <v>14821</v>
      </c>
      <c r="E6666" s="10" t="s">
        <v>629</v>
      </c>
      <c r="F6666" s="10" t="s">
        <v>790</v>
      </c>
      <c r="G6666" s="10" t="s">
        <v>569</v>
      </c>
      <c r="H6666" s="10" t="s">
        <v>600</v>
      </c>
      <c r="I6666" s="10" t="s">
        <v>664</v>
      </c>
      <c r="J6666" s="10" t="s">
        <v>14820</v>
      </c>
      <c r="K6666" s="10" t="s">
        <v>1781</v>
      </c>
      <c r="L6666" s="10">
        <v>5</v>
      </c>
      <c r="M6666" s="10">
        <v>764.36</v>
      </c>
      <c r="N6666" s="10">
        <v>3821.8</v>
      </c>
      <c r="O6666" s="59">
        <v>0</v>
      </c>
      <c r="P6666" s="10">
        <v>0</v>
      </c>
      <c r="Q6666" s="10">
        <v>3821.8</v>
      </c>
      <c r="R6666" s="10" t="s">
        <v>614</v>
      </c>
      <c r="S6666" s="10" t="s">
        <v>607</v>
      </c>
      <c r="T6666" s="59">
        <v>0.25</v>
      </c>
      <c r="U6666" s="10">
        <v>955.45</v>
      </c>
    </row>
    <row r="6667" spans="1:21" x14ac:dyDescent="0.3">
      <c r="A6667" s="10" t="s">
        <v>14819</v>
      </c>
      <c r="B6667" s="61">
        <v>45305</v>
      </c>
      <c r="C6667" s="10" t="s">
        <v>14818</v>
      </c>
      <c r="D6667" s="10" t="s">
        <v>11200</v>
      </c>
      <c r="E6667" s="10" t="s">
        <v>592</v>
      </c>
      <c r="F6667" s="10" t="s">
        <v>18</v>
      </c>
      <c r="G6667" s="10" t="s">
        <v>601</v>
      </c>
      <c r="H6667" s="10" t="s">
        <v>600</v>
      </c>
      <c r="I6667" s="10" t="s">
        <v>664</v>
      </c>
      <c r="J6667" s="10" t="s">
        <v>14817</v>
      </c>
      <c r="K6667" s="10" t="s">
        <v>14816</v>
      </c>
      <c r="L6667" s="10">
        <v>9</v>
      </c>
      <c r="M6667" s="10">
        <v>563.63</v>
      </c>
      <c r="N6667" s="10">
        <v>5072.67</v>
      </c>
      <c r="O6667" s="59">
        <v>0.2</v>
      </c>
      <c r="P6667" s="10">
        <v>1014.53</v>
      </c>
      <c r="Q6667" s="10">
        <v>4058.14</v>
      </c>
      <c r="R6667" s="10" t="s">
        <v>614</v>
      </c>
      <c r="S6667" s="10" t="s">
        <v>585</v>
      </c>
      <c r="T6667" s="59">
        <v>0.3</v>
      </c>
      <c r="U6667" s="10">
        <v>1217.44</v>
      </c>
    </row>
    <row r="6668" spans="1:21" x14ac:dyDescent="0.3">
      <c r="A6668" s="10" t="s">
        <v>14815</v>
      </c>
      <c r="B6668" s="61">
        <v>45205</v>
      </c>
      <c r="C6668" s="10" t="s">
        <v>14814</v>
      </c>
      <c r="D6668" s="10" t="s">
        <v>14813</v>
      </c>
      <c r="E6668" s="10" t="s">
        <v>571</v>
      </c>
      <c r="F6668" s="10" t="s">
        <v>570</v>
      </c>
      <c r="G6668" s="10" t="s">
        <v>569</v>
      </c>
      <c r="H6668" s="10" t="s">
        <v>590</v>
      </c>
      <c r="I6668" s="10" t="s">
        <v>748</v>
      </c>
      <c r="J6668" s="10" t="s">
        <v>14812</v>
      </c>
      <c r="K6668" s="10" t="s">
        <v>14811</v>
      </c>
      <c r="L6668" s="10">
        <v>3</v>
      </c>
      <c r="M6668" s="10">
        <v>481.31</v>
      </c>
      <c r="N6668" s="10">
        <v>1443.93</v>
      </c>
      <c r="O6668" s="59">
        <v>0.05</v>
      </c>
      <c r="P6668" s="10">
        <v>72.2</v>
      </c>
      <c r="Q6668" s="10">
        <v>1371.73</v>
      </c>
      <c r="R6668" s="10" t="s">
        <v>565</v>
      </c>
      <c r="S6668" s="10" t="s">
        <v>596</v>
      </c>
      <c r="T6668" s="59">
        <v>0.15</v>
      </c>
      <c r="U6668" s="10">
        <v>205.76</v>
      </c>
    </row>
    <row r="6669" spans="1:21" x14ac:dyDescent="0.3">
      <c r="A6669" s="10" t="s">
        <v>14810</v>
      </c>
      <c r="B6669" s="61">
        <v>45357</v>
      </c>
      <c r="C6669" s="10" t="s">
        <v>6921</v>
      </c>
      <c r="D6669" s="10" t="s">
        <v>14809</v>
      </c>
      <c r="E6669" s="10" t="s">
        <v>629</v>
      </c>
      <c r="F6669" s="10" t="s">
        <v>628</v>
      </c>
      <c r="G6669" s="10" t="s">
        <v>569</v>
      </c>
      <c r="H6669" s="10" t="s">
        <v>544</v>
      </c>
      <c r="I6669" s="10" t="s">
        <v>568</v>
      </c>
      <c r="J6669" s="10" t="s">
        <v>14808</v>
      </c>
      <c r="K6669" s="10" t="s">
        <v>5860</v>
      </c>
      <c r="L6669" s="10">
        <v>10</v>
      </c>
      <c r="M6669" s="10">
        <v>830.64</v>
      </c>
      <c r="N6669" s="10">
        <v>8306.4</v>
      </c>
      <c r="O6669" s="59">
        <v>0.05</v>
      </c>
      <c r="P6669" s="10">
        <v>415.32</v>
      </c>
      <c r="Q6669" s="10">
        <v>7891.08</v>
      </c>
      <c r="R6669" s="10" t="s">
        <v>614</v>
      </c>
      <c r="S6669" s="10" t="s">
        <v>607</v>
      </c>
      <c r="T6669" s="59">
        <v>0.15</v>
      </c>
      <c r="U6669" s="10">
        <v>1183.6600000000001</v>
      </c>
    </row>
    <row r="6670" spans="1:21" x14ac:dyDescent="0.3">
      <c r="A6670" s="10" t="s">
        <v>14807</v>
      </c>
      <c r="B6670" s="61">
        <v>44929</v>
      </c>
      <c r="C6670" s="10" t="s">
        <v>14806</v>
      </c>
      <c r="D6670" s="10" t="s">
        <v>14805</v>
      </c>
      <c r="E6670" s="10" t="s">
        <v>629</v>
      </c>
      <c r="F6670" s="10" t="s">
        <v>759</v>
      </c>
      <c r="G6670" s="10" t="s">
        <v>569</v>
      </c>
      <c r="H6670" s="10" t="s">
        <v>579</v>
      </c>
      <c r="I6670" s="10" t="s">
        <v>578</v>
      </c>
      <c r="J6670" s="10" t="s">
        <v>14804</v>
      </c>
      <c r="K6670" s="10" t="s">
        <v>4427</v>
      </c>
      <c r="L6670" s="10">
        <v>4</v>
      </c>
      <c r="M6670" s="10">
        <v>678.51</v>
      </c>
      <c r="N6670" s="10">
        <v>2714.04</v>
      </c>
      <c r="O6670" s="59">
        <v>0.1</v>
      </c>
      <c r="P6670" s="10">
        <v>271.39999999999998</v>
      </c>
      <c r="Q6670" s="10">
        <v>2442.64</v>
      </c>
      <c r="R6670" s="10" t="s">
        <v>565</v>
      </c>
      <c r="S6670" s="10" t="s">
        <v>596</v>
      </c>
      <c r="T6670" s="59">
        <v>0.3</v>
      </c>
      <c r="U6670" s="10">
        <v>732.79</v>
      </c>
    </row>
    <row r="6671" spans="1:21" x14ac:dyDescent="0.3">
      <c r="A6671" s="10" t="s">
        <v>14803</v>
      </c>
      <c r="B6671" s="61">
        <v>44976</v>
      </c>
      <c r="C6671" s="10" t="s">
        <v>10238</v>
      </c>
      <c r="D6671" s="10" t="s">
        <v>14802</v>
      </c>
      <c r="E6671" s="10" t="s">
        <v>571</v>
      </c>
      <c r="F6671" s="10" t="s">
        <v>11</v>
      </c>
      <c r="G6671" s="10" t="s">
        <v>569</v>
      </c>
      <c r="H6671" s="10" t="s">
        <v>579</v>
      </c>
      <c r="I6671" s="10" t="s">
        <v>711</v>
      </c>
      <c r="J6671" s="10" t="s">
        <v>14801</v>
      </c>
      <c r="K6671" s="10" t="s">
        <v>5088</v>
      </c>
      <c r="L6671" s="10">
        <v>4</v>
      </c>
      <c r="M6671" s="10">
        <v>731.72</v>
      </c>
      <c r="N6671" s="10">
        <v>2926.88</v>
      </c>
      <c r="O6671" s="59">
        <v>0.2</v>
      </c>
      <c r="P6671" s="10">
        <v>585.38</v>
      </c>
      <c r="Q6671" s="10">
        <v>2341.5</v>
      </c>
      <c r="R6671" s="10" t="s">
        <v>586</v>
      </c>
      <c r="S6671" s="10" t="s">
        <v>596</v>
      </c>
      <c r="T6671" s="59">
        <v>0.15</v>
      </c>
      <c r="U6671" s="10">
        <v>351.22</v>
      </c>
    </row>
    <row r="6672" spans="1:21" x14ac:dyDescent="0.3">
      <c r="A6672" s="10" t="s">
        <v>14800</v>
      </c>
      <c r="B6672" s="61">
        <v>44990</v>
      </c>
      <c r="C6672" s="10" t="s">
        <v>14799</v>
      </c>
      <c r="D6672" s="10" t="s">
        <v>14798</v>
      </c>
      <c r="E6672" s="10" t="s">
        <v>629</v>
      </c>
      <c r="F6672" s="10" t="s">
        <v>790</v>
      </c>
      <c r="G6672" s="10" t="s">
        <v>601</v>
      </c>
      <c r="H6672" s="10" t="s">
        <v>544</v>
      </c>
      <c r="I6672" s="10" t="s">
        <v>10</v>
      </c>
      <c r="J6672" s="10" t="s">
        <v>14797</v>
      </c>
      <c r="K6672" s="10" t="s">
        <v>14796</v>
      </c>
      <c r="L6672" s="10">
        <v>4</v>
      </c>
      <c r="M6672" s="10">
        <v>578.79999999999995</v>
      </c>
      <c r="N6672" s="10">
        <v>2315.1999999999998</v>
      </c>
      <c r="O6672" s="59">
        <v>0.05</v>
      </c>
      <c r="P6672" s="10">
        <v>115.76</v>
      </c>
      <c r="Q6672" s="10">
        <v>2199.44</v>
      </c>
      <c r="R6672" s="10" t="s">
        <v>614</v>
      </c>
      <c r="S6672" s="10" t="s">
        <v>585</v>
      </c>
      <c r="T6672" s="59">
        <v>0.25</v>
      </c>
      <c r="U6672" s="10">
        <v>549.86</v>
      </c>
    </row>
    <row r="6673" spans="1:21" x14ac:dyDescent="0.3">
      <c r="A6673" s="10" t="s">
        <v>14795</v>
      </c>
      <c r="B6673" s="61">
        <v>45337</v>
      </c>
      <c r="C6673" s="10" t="s">
        <v>9237</v>
      </c>
      <c r="D6673" s="10" t="s">
        <v>14794</v>
      </c>
      <c r="E6673" s="10" t="s">
        <v>592</v>
      </c>
      <c r="F6673" s="10" t="s">
        <v>652</v>
      </c>
      <c r="G6673" s="10" t="s">
        <v>569</v>
      </c>
      <c r="H6673" s="10" t="s">
        <v>600</v>
      </c>
      <c r="I6673" s="10" t="s">
        <v>599</v>
      </c>
      <c r="J6673" s="10" t="s">
        <v>14793</v>
      </c>
      <c r="K6673" s="10" t="s">
        <v>9444</v>
      </c>
      <c r="L6673" s="10">
        <v>10</v>
      </c>
      <c r="M6673" s="10">
        <v>616.97</v>
      </c>
      <c r="N6673" s="10">
        <v>6169.7</v>
      </c>
      <c r="O6673" s="59">
        <v>0.2</v>
      </c>
      <c r="P6673" s="10">
        <v>1233.94</v>
      </c>
      <c r="Q6673" s="10">
        <v>4935.76</v>
      </c>
      <c r="R6673" s="10" t="s">
        <v>614</v>
      </c>
      <c r="S6673" s="10" t="s">
        <v>607</v>
      </c>
      <c r="T6673" s="59">
        <v>0.3</v>
      </c>
      <c r="U6673" s="10">
        <v>1480.73</v>
      </c>
    </row>
    <row r="6674" spans="1:21" x14ac:dyDescent="0.3">
      <c r="A6674" s="10" t="s">
        <v>14792</v>
      </c>
      <c r="B6674" s="61">
        <v>45108</v>
      </c>
      <c r="C6674" s="10" t="s">
        <v>14791</v>
      </c>
      <c r="D6674" s="10" t="s">
        <v>14790</v>
      </c>
      <c r="E6674" s="10" t="s">
        <v>629</v>
      </c>
      <c r="F6674" s="10" t="s">
        <v>790</v>
      </c>
      <c r="G6674" s="10" t="s">
        <v>569</v>
      </c>
      <c r="H6674" s="10" t="s">
        <v>600</v>
      </c>
      <c r="I6674" s="10" t="s">
        <v>599</v>
      </c>
      <c r="J6674" s="10" t="s">
        <v>14789</v>
      </c>
      <c r="K6674" s="10" t="s">
        <v>7364</v>
      </c>
      <c r="L6674" s="10">
        <v>9</v>
      </c>
      <c r="M6674" s="10">
        <v>442.67</v>
      </c>
      <c r="N6674" s="10">
        <v>3984.03</v>
      </c>
      <c r="O6674" s="59">
        <v>0.2</v>
      </c>
      <c r="P6674" s="10">
        <v>796.81</v>
      </c>
      <c r="Q6674" s="10">
        <v>3187.22</v>
      </c>
      <c r="R6674" s="10" t="s">
        <v>586</v>
      </c>
      <c r="S6674" s="10" t="s">
        <v>596</v>
      </c>
      <c r="T6674" s="59">
        <v>0.15</v>
      </c>
      <c r="U6674" s="10">
        <v>478.08</v>
      </c>
    </row>
    <row r="6675" spans="1:21" x14ac:dyDescent="0.3">
      <c r="A6675" s="10" t="s">
        <v>14788</v>
      </c>
      <c r="B6675" s="61">
        <v>45349</v>
      </c>
      <c r="C6675" s="10" t="s">
        <v>8546</v>
      </c>
      <c r="D6675" s="10" t="s">
        <v>10750</v>
      </c>
      <c r="E6675" s="10" t="s">
        <v>592</v>
      </c>
      <c r="F6675" s="10" t="s">
        <v>652</v>
      </c>
      <c r="G6675" s="10" t="s">
        <v>569</v>
      </c>
      <c r="H6675" s="10" t="s">
        <v>579</v>
      </c>
      <c r="I6675" s="10" t="s">
        <v>722</v>
      </c>
      <c r="J6675" s="10" t="s">
        <v>14787</v>
      </c>
      <c r="K6675" s="10" t="s">
        <v>773</v>
      </c>
      <c r="L6675" s="10">
        <v>3</v>
      </c>
      <c r="M6675" s="10">
        <v>158.91999999999999</v>
      </c>
      <c r="N6675" s="10">
        <v>476.76</v>
      </c>
      <c r="O6675" s="59">
        <v>0</v>
      </c>
      <c r="P6675" s="10">
        <v>0</v>
      </c>
      <c r="Q6675" s="10">
        <v>476.76</v>
      </c>
      <c r="R6675" s="10" t="s">
        <v>565</v>
      </c>
      <c r="S6675" s="10" t="s">
        <v>596</v>
      </c>
      <c r="T6675" s="59">
        <v>0.3</v>
      </c>
      <c r="U6675" s="10">
        <v>143.03</v>
      </c>
    </row>
    <row r="6676" spans="1:21" x14ac:dyDescent="0.3">
      <c r="A6676" s="10" t="s">
        <v>14786</v>
      </c>
      <c r="B6676" s="61">
        <v>45312</v>
      </c>
      <c r="C6676" s="10" t="s">
        <v>14785</v>
      </c>
      <c r="D6676" s="10" t="s">
        <v>4263</v>
      </c>
      <c r="E6676" s="10" t="s">
        <v>581</v>
      </c>
      <c r="F6676" s="10" t="s">
        <v>83</v>
      </c>
      <c r="G6676" s="10" t="s">
        <v>601</v>
      </c>
      <c r="H6676" s="10" t="s">
        <v>590</v>
      </c>
      <c r="I6676" s="10" t="s">
        <v>635</v>
      </c>
      <c r="J6676" s="10" t="s">
        <v>14645</v>
      </c>
      <c r="K6676" s="10" t="s">
        <v>14784</v>
      </c>
      <c r="L6676" s="10">
        <v>9</v>
      </c>
      <c r="M6676" s="10">
        <v>554.1</v>
      </c>
      <c r="N6676" s="10">
        <v>4986.8999999999996</v>
      </c>
      <c r="O6676" s="59">
        <v>0.2</v>
      </c>
      <c r="P6676" s="10">
        <v>997.38</v>
      </c>
      <c r="Q6676" s="10">
        <v>3989.52</v>
      </c>
      <c r="R6676" s="10" t="s">
        <v>565</v>
      </c>
      <c r="S6676" s="10" t="s">
        <v>564</v>
      </c>
      <c r="T6676" s="59">
        <v>0.25</v>
      </c>
      <c r="U6676" s="10">
        <v>997.38</v>
      </c>
    </row>
    <row r="6677" spans="1:21" x14ac:dyDescent="0.3">
      <c r="A6677" s="10" t="s">
        <v>14783</v>
      </c>
      <c r="B6677" s="61">
        <v>45086</v>
      </c>
      <c r="C6677" s="10" t="s">
        <v>5243</v>
      </c>
      <c r="D6677" s="10" t="s">
        <v>14782</v>
      </c>
      <c r="E6677" s="10" t="s">
        <v>629</v>
      </c>
      <c r="F6677" s="10" t="s">
        <v>790</v>
      </c>
      <c r="G6677" s="10" t="s">
        <v>601</v>
      </c>
      <c r="H6677" s="10" t="s">
        <v>600</v>
      </c>
      <c r="I6677" s="10" t="s">
        <v>627</v>
      </c>
      <c r="J6677" s="10" t="s">
        <v>6600</v>
      </c>
      <c r="K6677" s="10" t="s">
        <v>11061</v>
      </c>
      <c r="L6677" s="10">
        <v>4</v>
      </c>
      <c r="M6677" s="10">
        <v>194.54</v>
      </c>
      <c r="N6677" s="10">
        <v>778.16</v>
      </c>
      <c r="O6677" s="59">
        <v>0.05</v>
      </c>
      <c r="P6677" s="10">
        <v>38.909999999999997</v>
      </c>
      <c r="Q6677" s="10">
        <v>739.25</v>
      </c>
      <c r="R6677" s="10" t="s">
        <v>575</v>
      </c>
      <c r="S6677" s="10" t="s">
        <v>564</v>
      </c>
      <c r="T6677" s="59">
        <v>0.25</v>
      </c>
      <c r="U6677" s="10">
        <v>184.81</v>
      </c>
    </row>
    <row r="6678" spans="1:21" x14ac:dyDescent="0.3">
      <c r="A6678" s="10" t="s">
        <v>14781</v>
      </c>
      <c r="B6678" s="61">
        <v>45268</v>
      </c>
      <c r="C6678" s="10" t="s">
        <v>14780</v>
      </c>
      <c r="D6678" s="10" t="s">
        <v>5039</v>
      </c>
      <c r="E6678" s="10" t="s">
        <v>629</v>
      </c>
      <c r="F6678" s="10" t="s">
        <v>790</v>
      </c>
      <c r="G6678" s="10" t="s">
        <v>569</v>
      </c>
      <c r="H6678" s="10" t="s">
        <v>600</v>
      </c>
      <c r="I6678" s="10" t="s">
        <v>664</v>
      </c>
      <c r="J6678" s="10" t="s">
        <v>14779</v>
      </c>
      <c r="K6678" s="10" t="s">
        <v>1389</v>
      </c>
      <c r="L6678" s="10">
        <v>6</v>
      </c>
      <c r="M6678" s="10">
        <v>668.74</v>
      </c>
      <c r="N6678" s="10">
        <v>4012.44</v>
      </c>
      <c r="O6678" s="59">
        <v>0.1</v>
      </c>
      <c r="P6678" s="10">
        <v>401.24</v>
      </c>
      <c r="Q6678" s="10">
        <v>3611.2</v>
      </c>
      <c r="R6678" s="10" t="s">
        <v>565</v>
      </c>
      <c r="S6678" s="10" t="s">
        <v>564</v>
      </c>
      <c r="T6678" s="59">
        <v>0.25</v>
      </c>
      <c r="U6678" s="10">
        <v>902.8</v>
      </c>
    </row>
    <row r="6679" spans="1:21" x14ac:dyDescent="0.3">
      <c r="A6679" s="10" t="s">
        <v>14778</v>
      </c>
      <c r="B6679" s="61">
        <v>45311</v>
      </c>
      <c r="C6679" s="10" t="s">
        <v>8965</v>
      </c>
      <c r="D6679" s="10" t="s">
        <v>14777</v>
      </c>
      <c r="E6679" s="10" t="s">
        <v>603</v>
      </c>
      <c r="F6679" s="10" t="s">
        <v>636</v>
      </c>
      <c r="G6679" s="10" t="s">
        <v>601</v>
      </c>
      <c r="H6679" s="10" t="s">
        <v>544</v>
      </c>
      <c r="I6679" s="10" t="s">
        <v>610</v>
      </c>
      <c r="J6679" s="10" t="s">
        <v>6117</v>
      </c>
      <c r="K6679" s="10" t="s">
        <v>2089</v>
      </c>
      <c r="L6679" s="10">
        <v>9</v>
      </c>
      <c r="M6679" s="10">
        <v>264.56</v>
      </c>
      <c r="N6679" s="10">
        <v>2381.04</v>
      </c>
      <c r="O6679" s="59">
        <v>0.1</v>
      </c>
      <c r="P6679" s="10">
        <v>238.1</v>
      </c>
      <c r="Q6679" s="10">
        <v>2142.94</v>
      </c>
      <c r="R6679" s="10" t="s">
        <v>586</v>
      </c>
      <c r="S6679" s="10" t="s">
        <v>596</v>
      </c>
      <c r="T6679" s="59">
        <v>0.25</v>
      </c>
      <c r="U6679" s="10">
        <v>535.74</v>
      </c>
    </row>
    <row r="6680" spans="1:21" x14ac:dyDescent="0.3">
      <c r="A6680" s="10" t="s">
        <v>14776</v>
      </c>
      <c r="B6680" s="61">
        <v>45086</v>
      </c>
      <c r="C6680" s="10" t="s">
        <v>14775</v>
      </c>
      <c r="D6680" s="10" t="s">
        <v>2235</v>
      </c>
      <c r="E6680" s="10" t="s">
        <v>629</v>
      </c>
      <c r="F6680" s="10" t="s">
        <v>790</v>
      </c>
      <c r="G6680" s="10" t="s">
        <v>569</v>
      </c>
      <c r="H6680" s="10" t="s">
        <v>579</v>
      </c>
      <c r="I6680" s="10" t="s">
        <v>722</v>
      </c>
      <c r="J6680" s="10" t="s">
        <v>14774</v>
      </c>
      <c r="K6680" s="10" t="s">
        <v>1548</v>
      </c>
      <c r="L6680" s="10">
        <v>1</v>
      </c>
      <c r="M6680" s="10">
        <v>595.03</v>
      </c>
      <c r="N6680" s="10">
        <v>595.03</v>
      </c>
      <c r="O6680" s="59">
        <v>0.1</v>
      </c>
      <c r="P6680" s="10">
        <v>59.5</v>
      </c>
      <c r="Q6680" s="10">
        <v>535.53</v>
      </c>
      <c r="R6680" s="10" t="s">
        <v>575</v>
      </c>
      <c r="S6680" s="10" t="s">
        <v>564</v>
      </c>
      <c r="T6680" s="59">
        <v>0.3</v>
      </c>
      <c r="U6680" s="10">
        <v>160.66</v>
      </c>
    </row>
    <row r="6681" spans="1:21" x14ac:dyDescent="0.3">
      <c r="A6681" s="10" t="s">
        <v>14773</v>
      </c>
      <c r="B6681" s="61">
        <v>45090</v>
      </c>
      <c r="C6681" s="10" t="s">
        <v>14772</v>
      </c>
      <c r="D6681" s="10" t="s">
        <v>14771</v>
      </c>
      <c r="E6681" s="10" t="s">
        <v>571</v>
      </c>
      <c r="F6681" s="10" t="s">
        <v>570</v>
      </c>
      <c r="G6681" s="10" t="s">
        <v>601</v>
      </c>
      <c r="H6681" s="10" t="s">
        <v>600</v>
      </c>
      <c r="I6681" s="10" t="s">
        <v>599</v>
      </c>
      <c r="J6681" s="10" t="s">
        <v>8279</v>
      </c>
      <c r="K6681" s="10" t="s">
        <v>14770</v>
      </c>
      <c r="L6681" s="10">
        <v>2</v>
      </c>
      <c r="M6681" s="10">
        <v>360.72</v>
      </c>
      <c r="N6681" s="10">
        <v>721.44</v>
      </c>
      <c r="O6681" s="59">
        <v>0.2</v>
      </c>
      <c r="P6681" s="10">
        <v>144.29</v>
      </c>
      <c r="Q6681" s="10">
        <v>577.15</v>
      </c>
      <c r="R6681" s="10" t="s">
        <v>565</v>
      </c>
      <c r="S6681" s="10" t="s">
        <v>607</v>
      </c>
      <c r="T6681" s="59">
        <v>0.25</v>
      </c>
      <c r="U6681" s="10">
        <v>144.29</v>
      </c>
    </row>
    <row r="6682" spans="1:21" x14ac:dyDescent="0.3">
      <c r="A6682" s="10" t="s">
        <v>14769</v>
      </c>
      <c r="B6682" s="61">
        <v>45044</v>
      </c>
      <c r="C6682" s="10" t="s">
        <v>10243</v>
      </c>
      <c r="D6682" s="10" t="s">
        <v>14768</v>
      </c>
      <c r="E6682" s="10" t="s">
        <v>629</v>
      </c>
      <c r="F6682" s="10" t="s">
        <v>790</v>
      </c>
      <c r="G6682" s="10" t="s">
        <v>601</v>
      </c>
      <c r="H6682" s="10" t="s">
        <v>544</v>
      </c>
      <c r="I6682" s="10" t="s">
        <v>10</v>
      </c>
      <c r="J6682" s="10" t="s">
        <v>14767</v>
      </c>
      <c r="K6682" s="10" t="s">
        <v>962</v>
      </c>
      <c r="L6682" s="10">
        <v>2</v>
      </c>
      <c r="M6682" s="10">
        <v>113.41</v>
      </c>
      <c r="N6682" s="10">
        <v>226.82</v>
      </c>
      <c r="O6682" s="59">
        <v>0</v>
      </c>
      <c r="P6682" s="10">
        <v>0</v>
      </c>
      <c r="Q6682" s="10">
        <v>226.82</v>
      </c>
      <c r="R6682" s="10" t="s">
        <v>575</v>
      </c>
      <c r="S6682" s="10" t="s">
        <v>585</v>
      </c>
      <c r="T6682" s="59">
        <v>0.15</v>
      </c>
      <c r="U6682" s="10">
        <v>34.020000000000003</v>
      </c>
    </row>
    <row r="6683" spans="1:21" x14ac:dyDescent="0.3">
      <c r="A6683" s="10" t="s">
        <v>14766</v>
      </c>
      <c r="B6683" s="61">
        <v>45263</v>
      </c>
      <c r="C6683" s="10" t="s">
        <v>8905</v>
      </c>
      <c r="D6683" s="10" t="s">
        <v>2187</v>
      </c>
      <c r="E6683" s="10" t="s">
        <v>592</v>
      </c>
      <c r="F6683" s="10" t="s">
        <v>18</v>
      </c>
      <c r="G6683" s="10" t="s">
        <v>601</v>
      </c>
      <c r="H6683" s="10" t="s">
        <v>544</v>
      </c>
      <c r="I6683" s="10" t="s">
        <v>10</v>
      </c>
      <c r="J6683" s="10" t="s">
        <v>14765</v>
      </c>
      <c r="K6683" s="10" t="s">
        <v>12869</v>
      </c>
      <c r="L6683" s="10">
        <v>9</v>
      </c>
      <c r="M6683" s="10">
        <v>133.26</v>
      </c>
      <c r="N6683" s="10">
        <v>1199.3399999999999</v>
      </c>
      <c r="O6683" s="59">
        <v>0.1</v>
      </c>
      <c r="P6683" s="10">
        <v>119.93</v>
      </c>
      <c r="Q6683" s="10">
        <v>1079.4100000000001</v>
      </c>
      <c r="R6683" s="10" t="s">
        <v>614</v>
      </c>
      <c r="S6683" s="10" t="s">
        <v>607</v>
      </c>
      <c r="T6683" s="59">
        <v>0.3</v>
      </c>
      <c r="U6683" s="10">
        <v>323.82</v>
      </c>
    </row>
    <row r="6684" spans="1:21" x14ac:dyDescent="0.3">
      <c r="A6684" s="10" t="s">
        <v>14764</v>
      </c>
      <c r="B6684" s="61">
        <v>45239</v>
      </c>
      <c r="C6684" s="10" t="s">
        <v>7892</v>
      </c>
      <c r="D6684" s="10" t="s">
        <v>4116</v>
      </c>
      <c r="E6684" s="10" t="s">
        <v>571</v>
      </c>
      <c r="F6684" s="10" t="s">
        <v>11</v>
      </c>
      <c r="G6684" s="10" t="s">
        <v>569</v>
      </c>
      <c r="H6684" s="10" t="s">
        <v>544</v>
      </c>
      <c r="I6684" s="10" t="s">
        <v>10</v>
      </c>
      <c r="J6684" s="10" t="s">
        <v>14763</v>
      </c>
      <c r="K6684" s="10" t="s">
        <v>14762</v>
      </c>
      <c r="L6684" s="10">
        <v>8</v>
      </c>
      <c r="M6684" s="10">
        <v>456</v>
      </c>
      <c r="N6684" s="10">
        <v>3648</v>
      </c>
      <c r="O6684" s="59">
        <v>0.05</v>
      </c>
      <c r="P6684" s="10">
        <v>182.4</v>
      </c>
      <c r="Q6684" s="10">
        <v>3465.6</v>
      </c>
      <c r="R6684" s="10" t="s">
        <v>586</v>
      </c>
      <c r="S6684" s="10" t="s">
        <v>585</v>
      </c>
      <c r="T6684" s="59">
        <v>0.3</v>
      </c>
      <c r="U6684" s="10">
        <v>1039.68</v>
      </c>
    </row>
    <row r="6685" spans="1:21" x14ac:dyDescent="0.3">
      <c r="A6685" s="10" t="s">
        <v>14761</v>
      </c>
      <c r="B6685" s="61">
        <v>45114</v>
      </c>
      <c r="C6685" s="10" t="s">
        <v>5783</v>
      </c>
      <c r="D6685" s="10" t="s">
        <v>1575</v>
      </c>
      <c r="E6685" s="10" t="s">
        <v>581</v>
      </c>
      <c r="F6685" s="10" t="s">
        <v>7</v>
      </c>
      <c r="G6685" s="10" t="s">
        <v>601</v>
      </c>
      <c r="H6685" s="10" t="s">
        <v>600</v>
      </c>
      <c r="I6685" s="10" t="s">
        <v>599</v>
      </c>
      <c r="J6685" s="10" t="s">
        <v>14760</v>
      </c>
      <c r="K6685" s="10" t="s">
        <v>14759</v>
      </c>
      <c r="L6685" s="10">
        <v>5</v>
      </c>
      <c r="M6685" s="10">
        <v>289.93</v>
      </c>
      <c r="N6685" s="10">
        <v>1449.65</v>
      </c>
      <c r="O6685" s="59">
        <v>0.2</v>
      </c>
      <c r="P6685" s="10">
        <v>289.93</v>
      </c>
      <c r="Q6685" s="10">
        <v>1159.72</v>
      </c>
      <c r="R6685" s="10" t="s">
        <v>614</v>
      </c>
      <c r="S6685" s="10" t="s">
        <v>607</v>
      </c>
      <c r="T6685" s="59">
        <v>0.25</v>
      </c>
      <c r="U6685" s="10">
        <v>289.93</v>
      </c>
    </row>
    <row r="6686" spans="1:21" x14ac:dyDescent="0.3">
      <c r="A6686" s="10" t="s">
        <v>14758</v>
      </c>
      <c r="B6686" s="61">
        <v>45003</v>
      </c>
      <c r="C6686" s="10" t="s">
        <v>11358</v>
      </c>
      <c r="D6686" s="10" t="s">
        <v>1876</v>
      </c>
      <c r="E6686" s="10" t="s">
        <v>592</v>
      </c>
      <c r="F6686" s="10" t="s">
        <v>18</v>
      </c>
      <c r="G6686" s="10" t="s">
        <v>569</v>
      </c>
      <c r="H6686" s="10" t="s">
        <v>600</v>
      </c>
      <c r="I6686" s="10" t="s">
        <v>599</v>
      </c>
      <c r="J6686" s="10" t="s">
        <v>14757</v>
      </c>
      <c r="K6686" s="10" t="s">
        <v>14756</v>
      </c>
      <c r="L6686" s="10">
        <v>7</v>
      </c>
      <c r="M6686" s="10">
        <v>198.12</v>
      </c>
      <c r="N6686" s="10">
        <v>1386.84</v>
      </c>
      <c r="O6686" s="59">
        <v>0</v>
      </c>
      <c r="P6686" s="10">
        <v>0</v>
      </c>
      <c r="Q6686" s="10">
        <v>1386.84</v>
      </c>
      <c r="R6686" s="10" t="s">
        <v>575</v>
      </c>
      <c r="S6686" s="10" t="s">
        <v>596</v>
      </c>
      <c r="T6686" s="59">
        <v>0.3</v>
      </c>
      <c r="U6686" s="10">
        <v>416.05</v>
      </c>
    </row>
    <row r="6687" spans="1:21" x14ac:dyDescent="0.3">
      <c r="A6687" s="10" t="s">
        <v>14755</v>
      </c>
      <c r="B6687" s="61">
        <v>45143</v>
      </c>
      <c r="C6687" s="10" t="s">
        <v>14754</v>
      </c>
      <c r="D6687" s="10" t="s">
        <v>14753</v>
      </c>
      <c r="E6687" s="10" t="s">
        <v>581</v>
      </c>
      <c r="F6687" s="10" t="s">
        <v>7</v>
      </c>
      <c r="G6687" s="10" t="s">
        <v>569</v>
      </c>
      <c r="H6687" s="10" t="s">
        <v>600</v>
      </c>
      <c r="I6687" s="10" t="s">
        <v>627</v>
      </c>
      <c r="J6687" s="10" t="s">
        <v>14752</v>
      </c>
      <c r="K6687" s="10" t="s">
        <v>10828</v>
      </c>
      <c r="L6687" s="10">
        <v>3</v>
      </c>
      <c r="M6687" s="10">
        <v>231.78</v>
      </c>
      <c r="N6687" s="10">
        <v>695.34</v>
      </c>
      <c r="O6687" s="59">
        <v>0.05</v>
      </c>
      <c r="P6687" s="10">
        <v>34.770000000000003</v>
      </c>
      <c r="Q6687" s="10">
        <v>660.57</v>
      </c>
      <c r="R6687" s="10" t="s">
        <v>586</v>
      </c>
      <c r="S6687" s="10" t="s">
        <v>607</v>
      </c>
      <c r="T6687" s="59">
        <v>0.25</v>
      </c>
      <c r="U6687" s="10">
        <v>165.14</v>
      </c>
    </row>
    <row r="6688" spans="1:21" x14ac:dyDescent="0.3">
      <c r="A6688" s="10" t="s">
        <v>14751</v>
      </c>
      <c r="B6688" s="61">
        <v>45004</v>
      </c>
      <c r="C6688" s="10" t="s">
        <v>10646</v>
      </c>
      <c r="D6688" s="10" t="s">
        <v>14750</v>
      </c>
      <c r="E6688" s="10" t="s">
        <v>581</v>
      </c>
      <c r="F6688" s="10" t="s">
        <v>580</v>
      </c>
      <c r="G6688" s="10" t="s">
        <v>601</v>
      </c>
      <c r="H6688" s="10" t="s">
        <v>579</v>
      </c>
      <c r="I6688" s="10" t="s">
        <v>722</v>
      </c>
      <c r="J6688" s="10" t="s">
        <v>14749</v>
      </c>
      <c r="K6688" s="10" t="s">
        <v>5998</v>
      </c>
      <c r="L6688" s="10">
        <v>9</v>
      </c>
      <c r="M6688" s="10">
        <v>442.62</v>
      </c>
      <c r="N6688" s="10">
        <v>3983.58</v>
      </c>
      <c r="O6688" s="59">
        <v>0.05</v>
      </c>
      <c r="P6688" s="10">
        <v>199.18</v>
      </c>
      <c r="Q6688" s="10">
        <v>3784.4</v>
      </c>
      <c r="R6688" s="10" t="s">
        <v>565</v>
      </c>
      <c r="S6688" s="10" t="s">
        <v>596</v>
      </c>
      <c r="T6688" s="59">
        <v>0.3</v>
      </c>
      <c r="U6688" s="10">
        <v>1135.32</v>
      </c>
    </row>
    <row r="6689" spans="1:21" x14ac:dyDescent="0.3">
      <c r="A6689" s="10" t="s">
        <v>14748</v>
      </c>
      <c r="B6689" s="61">
        <v>44929</v>
      </c>
      <c r="C6689" s="10" t="s">
        <v>14747</v>
      </c>
      <c r="D6689" s="10" t="s">
        <v>14746</v>
      </c>
      <c r="E6689" s="10" t="s">
        <v>592</v>
      </c>
      <c r="F6689" s="10" t="s">
        <v>652</v>
      </c>
      <c r="G6689" s="10" t="s">
        <v>601</v>
      </c>
      <c r="H6689" s="10" t="s">
        <v>579</v>
      </c>
      <c r="I6689" s="10" t="s">
        <v>711</v>
      </c>
      <c r="J6689" s="10" t="s">
        <v>9235</v>
      </c>
      <c r="K6689" s="10" t="s">
        <v>13857</v>
      </c>
      <c r="L6689" s="10">
        <v>4</v>
      </c>
      <c r="M6689" s="10">
        <v>150.80000000000001</v>
      </c>
      <c r="N6689" s="10">
        <v>603.20000000000005</v>
      </c>
      <c r="O6689" s="59">
        <v>0.2</v>
      </c>
      <c r="P6689" s="10">
        <v>120.64</v>
      </c>
      <c r="Q6689" s="10">
        <v>482.56</v>
      </c>
      <c r="R6689" s="10" t="s">
        <v>565</v>
      </c>
      <c r="S6689" s="10" t="s">
        <v>564</v>
      </c>
      <c r="T6689" s="59">
        <v>0.25</v>
      </c>
      <c r="U6689" s="10">
        <v>120.64</v>
      </c>
    </row>
    <row r="6690" spans="1:21" x14ac:dyDescent="0.3">
      <c r="A6690" s="10" t="s">
        <v>14745</v>
      </c>
      <c r="B6690" s="61">
        <v>45236</v>
      </c>
      <c r="C6690" s="10" t="s">
        <v>13370</v>
      </c>
      <c r="D6690" s="10" t="s">
        <v>14744</v>
      </c>
      <c r="E6690" s="10" t="s">
        <v>571</v>
      </c>
      <c r="F6690" s="10" t="s">
        <v>570</v>
      </c>
      <c r="G6690" s="10" t="s">
        <v>601</v>
      </c>
      <c r="H6690" s="10" t="s">
        <v>590</v>
      </c>
      <c r="I6690" s="10" t="s">
        <v>748</v>
      </c>
      <c r="J6690" s="10" t="s">
        <v>14333</v>
      </c>
      <c r="K6690" s="10" t="s">
        <v>14743</v>
      </c>
      <c r="L6690" s="10">
        <v>5</v>
      </c>
      <c r="M6690" s="10">
        <v>260.26</v>
      </c>
      <c r="N6690" s="10">
        <v>1301.3</v>
      </c>
      <c r="O6690" s="59">
        <v>0.1</v>
      </c>
      <c r="P6690" s="10">
        <v>130.13</v>
      </c>
      <c r="Q6690" s="10">
        <v>1171.17</v>
      </c>
      <c r="R6690" s="10" t="s">
        <v>614</v>
      </c>
      <c r="S6690" s="10" t="s">
        <v>585</v>
      </c>
      <c r="T6690" s="59">
        <v>0.25</v>
      </c>
      <c r="U6690" s="10">
        <v>292.79000000000002</v>
      </c>
    </row>
    <row r="6691" spans="1:21" x14ac:dyDescent="0.3">
      <c r="A6691" s="10" t="s">
        <v>14742</v>
      </c>
      <c r="B6691" s="61">
        <v>45108</v>
      </c>
      <c r="C6691" s="10" t="s">
        <v>14741</v>
      </c>
      <c r="D6691" s="10" t="s">
        <v>14740</v>
      </c>
      <c r="E6691" s="10" t="s">
        <v>571</v>
      </c>
      <c r="F6691" s="10" t="s">
        <v>570</v>
      </c>
      <c r="G6691" s="10" t="s">
        <v>569</v>
      </c>
      <c r="H6691" s="10" t="s">
        <v>579</v>
      </c>
      <c r="I6691" s="10" t="s">
        <v>711</v>
      </c>
      <c r="J6691" s="10" t="s">
        <v>14739</v>
      </c>
      <c r="K6691" s="10" t="s">
        <v>14738</v>
      </c>
      <c r="L6691" s="10">
        <v>3</v>
      </c>
      <c r="M6691" s="10">
        <v>440.75</v>
      </c>
      <c r="N6691" s="10">
        <v>1322.25</v>
      </c>
      <c r="O6691" s="59">
        <v>0</v>
      </c>
      <c r="P6691" s="10">
        <v>0</v>
      </c>
      <c r="Q6691" s="10">
        <v>1322.25</v>
      </c>
      <c r="R6691" s="10" t="s">
        <v>575</v>
      </c>
      <c r="S6691" s="10" t="s">
        <v>607</v>
      </c>
      <c r="T6691" s="59">
        <v>0.3</v>
      </c>
      <c r="U6691" s="10">
        <v>396.68</v>
      </c>
    </row>
    <row r="6692" spans="1:21" x14ac:dyDescent="0.3">
      <c r="A6692" s="10" t="s">
        <v>14737</v>
      </c>
      <c r="B6692" s="61">
        <v>45066</v>
      </c>
      <c r="C6692" s="10" t="s">
        <v>9748</v>
      </c>
      <c r="D6692" s="10" t="s">
        <v>8590</v>
      </c>
      <c r="E6692" s="10" t="s">
        <v>571</v>
      </c>
      <c r="F6692" s="10" t="s">
        <v>11</v>
      </c>
      <c r="G6692" s="10" t="s">
        <v>601</v>
      </c>
      <c r="H6692" s="10" t="s">
        <v>544</v>
      </c>
      <c r="I6692" s="10" t="s">
        <v>568</v>
      </c>
      <c r="J6692" s="10" t="s">
        <v>14418</v>
      </c>
      <c r="K6692" s="10" t="s">
        <v>8523</v>
      </c>
      <c r="L6692" s="10">
        <v>5</v>
      </c>
      <c r="M6692" s="10">
        <v>425.23</v>
      </c>
      <c r="N6692" s="10">
        <v>2126.15</v>
      </c>
      <c r="O6692" s="59">
        <v>0.05</v>
      </c>
      <c r="P6692" s="10">
        <v>106.31</v>
      </c>
      <c r="Q6692" s="10">
        <v>2019.84</v>
      </c>
      <c r="R6692" s="10" t="s">
        <v>575</v>
      </c>
      <c r="S6692" s="10" t="s">
        <v>585</v>
      </c>
      <c r="T6692" s="59">
        <v>0.3</v>
      </c>
      <c r="U6692" s="10">
        <v>605.95000000000005</v>
      </c>
    </row>
    <row r="6693" spans="1:21" x14ac:dyDescent="0.3">
      <c r="A6693" s="10" t="s">
        <v>14736</v>
      </c>
      <c r="B6693" s="61">
        <v>45128</v>
      </c>
      <c r="C6693" s="10" t="s">
        <v>1253</v>
      </c>
      <c r="D6693" s="10" t="s">
        <v>14735</v>
      </c>
      <c r="E6693" s="10" t="s">
        <v>629</v>
      </c>
      <c r="F6693" s="10" t="s">
        <v>628</v>
      </c>
      <c r="G6693" s="10" t="s">
        <v>601</v>
      </c>
      <c r="H6693" s="10" t="s">
        <v>600</v>
      </c>
      <c r="I6693" s="10" t="s">
        <v>627</v>
      </c>
      <c r="J6693" s="10" t="s">
        <v>14734</v>
      </c>
      <c r="K6693" s="10" t="s">
        <v>3737</v>
      </c>
      <c r="L6693" s="10">
        <v>6</v>
      </c>
      <c r="M6693" s="10">
        <v>195.3</v>
      </c>
      <c r="N6693" s="10">
        <v>1171.8</v>
      </c>
      <c r="O6693" s="59">
        <v>0.2</v>
      </c>
      <c r="P6693" s="10">
        <v>234.36</v>
      </c>
      <c r="Q6693" s="10">
        <v>937.44</v>
      </c>
      <c r="R6693" s="10" t="s">
        <v>575</v>
      </c>
      <c r="S6693" s="10" t="s">
        <v>585</v>
      </c>
      <c r="T6693" s="59">
        <v>0.3</v>
      </c>
      <c r="U6693" s="10">
        <v>281.23</v>
      </c>
    </row>
    <row r="6694" spans="1:21" x14ac:dyDescent="0.3">
      <c r="A6694" s="10" t="s">
        <v>14733</v>
      </c>
      <c r="B6694" s="61">
        <v>45365</v>
      </c>
      <c r="C6694" s="10" t="s">
        <v>14732</v>
      </c>
      <c r="D6694" s="10" t="s">
        <v>1336</v>
      </c>
      <c r="E6694" s="10" t="s">
        <v>581</v>
      </c>
      <c r="F6694" s="10" t="s">
        <v>7</v>
      </c>
      <c r="G6694" s="10" t="s">
        <v>601</v>
      </c>
      <c r="H6694" s="10" t="s">
        <v>544</v>
      </c>
      <c r="I6694" s="10" t="s">
        <v>10</v>
      </c>
      <c r="J6694" s="10" t="s">
        <v>14731</v>
      </c>
      <c r="K6694" s="10" t="s">
        <v>14730</v>
      </c>
      <c r="L6694" s="10">
        <v>3</v>
      </c>
      <c r="M6694" s="10">
        <v>240.51</v>
      </c>
      <c r="N6694" s="10">
        <v>721.53</v>
      </c>
      <c r="O6694" s="59">
        <v>0.2</v>
      </c>
      <c r="P6694" s="10">
        <v>144.31</v>
      </c>
      <c r="Q6694" s="10">
        <v>577.22</v>
      </c>
      <c r="R6694" s="10" t="s">
        <v>565</v>
      </c>
      <c r="S6694" s="10" t="s">
        <v>564</v>
      </c>
      <c r="T6694" s="59">
        <v>0.15</v>
      </c>
      <c r="U6694" s="10">
        <v>86.58</v>
      </c>
    </row>
    <row r="6695" spans="1:21" x14ac:dyDescent="0.3">
      <c r="A6695" s="10" t="s">
        <v>14729</v>
      </c>
      <c r="B6695" s="61">
        <v>45002</v>
      </c>
      <c r="C6695" s="10" t="s">
        <v>14728</v>
      </c>
      <c r="D6695" s="10" t="s">
        <v>14727</v>
      </c>
      <c r="E6695" s="10" t="s">
        <v>581</v>
      </c>
      <c r="F6695" s="10" t="s">
        <v>580</v>
      </c>
      <c r="G6695" s="10" t="s">
        <v>601</v>
      </c>
      <c r="H6695" s="10" t="s">
        <v>590</v>
      </c>
      <c r="I6695" s="10" t="s">
        <v>748</v>
      </c>
      <c r="J6695" s="10" t="s">
        <v>14726</v>
      </c>
      <c r="K6695" s="10" t="s">
        <v>14725</v>
      </c>
      <c r="L6695" s="10">
        <v>5</v>
      </c>
      <c r="M6695" s="10">
        <v>320.08999999999997</v>
      </c>
      <c r="N6695" s="10">
        <v>1600.45</v>
      </c>
      <c r="O6695" s="59">
        <v>0.05</v>
      </c>
      <c r="P6695" s="10">
        <v>80.02</v>
      </c>
      <c r="Q6695" s="10">
        <v>1520.43</v>
      </c>
      <c r="R6695" s="10" t="s">
        <v>614</v>
      </c>
      <c r="S6695" s="10" t="s">
        <v>585</v>
      </c>
      <c r="T6695" s="59">
        <v>0.3</v>
      </c>
      <c r="U6695" s="10">
        <v>456.13</v>
      </c>
    </row>
    <row r="6696" spans="1:21" x14ac:dyDescent="0.3">
      <c r="A6696" s="10" t="s">
        <v>14724</v>
      </c>
      <c r="B6696" s="61">
        <v>45375</v>
      </c>
      <c r="C6696" s="10" t="s">
        <v>4818</v>
      </c>
      <c r="D6696" s="10" t="s">
        <v>14723</v>
      </c>
      <c r="E6696" s="10" t="s">
        <v>629</v>
      </c>
      <c r="F6696" s="10" t="s">
        <v>790</v>
      </c>
      <c r="G6696" s="10" t="s">
        <v>569</v>
      </c>
      <c r="H6696" s="10" t="s">
        <v>544</v>
      </c>
      <c r="I6696" s="10" t="s">
        <v>568</v>
      </c>
      <c r="J6696" s="10" t="s">
        <v>5715</v>
      </c>
      <c r="K6696" s="10" t="s">
        <v>3884</v>
      </c>
      <c r="L6696" s="10">
        <v>7</v>
      </c>
      <c r="M6696" s="10">
        <v>270.58</v>
      </c>
      <c r="N6696" s="10">
        <v>1894.06</v>
      </c>
      <c r="O6696" s="59">
        <v>0.05</v>
      </c>
      <c r="P6696" s="10">
        <v>94.7</v>
      </c>
      <c r="Q6696" s="10">
        <v>1799.36</v>
      </c>
      <c r="R6696" s="10" t="s">
        <v>565</v>
      </c>
      <c r="S6696" s="10" t="s">
        <v>596</v>
      </c>
      <c r="T6696" s="59">
        <v>0.25</v>
      </c>
      <c r="U6696" s="10">
        <v>449.84</v>
      </c>
    </row>
    <row r="6697" spans="1:21" x14ac:dyDescent="0.3">
      <c r="A6697" s="10" t="s">
        <v>14722</v>
      </c>
      <c r="B6697" s="61">
        <v>45302</v>
      </c>
      <c r="C6697" s="10" t="s">
        <v>13239</v>
      </c>
      <c r="D6697" s="10" t="s">
        <v>14721</v>
      </c>
      <c r="E6697" s="10" t="s">
        <v>571</v>
      </c>
      <c r="F6697" s="10" t="s">
        <v>11</v>
      </c>
      <c r="G6697" s="10" t="s">
        <v>569</v>
      </c>
      <c r="H6697" s="10" t="s">
        <v>579</v>
      </c>
      <c r="I6697" s="10" t="s">
        <v>578</v>
      </c>
      <c r="J6697" s="10" t="s">
        <v>14720</v>
      </c>
      <c r="K6697" s="10" t="s">
        <v>14719</v>
      </c>
      <c r="L6697" s="10">
        <v>7</v>
      </c>
      <c r="M6697" s="10">
        <v>475.01</v>
      </c>
      <c r="N6697" s="10">
        <v>3325.07</v>
      </c>
      <c r="O6697" s="59">
        <v>0.2</v>
      </c>
      <c r="P6697" s="10">
        <v>665.01</v>
      </c>
      <c r="Q6697" s="10">
        <v>2660.06</v>
      </c>
      <c r="R6697" s="10" t="s">
        <v>614</v>
      </c>
      <c r="S6697" s="10" t="s">
        <v>564</v>
      </c>
      <c r="T6697" s="59">
        <v>0.3</v>
      </c>
      <c r="U6697" s="10">
        <v>798.02</v>
      </c>
    </row>
    <row r="6698" spans="1:21" x14ac:dyDescent="0.3">
      <c r="A6698" s="10" t="s">
        <v>14718</v>
      </c>
      <c r="B6698" s="61">
        <v>45172</v>
      </c>
      <c r="C6698" s="10" t="s">
        <v>4762</v>
      </c>
      <c r="D6698" s="10" t="s">
        <v>14717</v>
      </c>
      <c r="E6698" s="10" t="s">
        <v>581</v>
      </c>
      <c r="F6698" s="10" t="s">
        <v>83</v>
      </c>
      <c r="G6698" s="10" t="s">
        <v>569</v>
      </c>
      <c r="H6698" s="10" t="s">
        <v>544</v>
      </c>
      <c r="I6698" s="10" t="s">
        <v>610</v>
      </c>
      <c r="J6698" s="10" t="s">
        <v>14716</v>
      </c>
      <c r="K6698" s="10" t="s">
        <v>14715</v>
      </c>
      <c r="L6698" s="10">
        <v>8</v>
      </c>
      <c r="M6698" s="10">
        <v>468.32</v>
      </c>
      <c r="N6698" s="10">
        <v>3746.56</v>
      </c>
      <c r="O6698" s="59">
        <v>0</v>
      </c>
      <c r="P6698" s="10">
        <v>0</v>
      </c>
      <c r="Q6698" s="10">
        <v>3746.56</v>
      </c>
      <c r="R6698" s="10" t="s">
        <v>575</v>
      </c>
      <c r="S6698" s="10" t="s">
        <v>607</v>
      </c>
      <c r="T6698" s="59">
        <v>0.15</v>
      </c>
      <c r="U6698" s="10">
        <v>561.98</v>
      </c>
    </row>
    <row r="6699" spans="1:21" x14ac:dyDescent="0.3">
      <c r="A6699" s="10" t="s">
        <v>14714</v>
      </c>
      <c r="B6699" s="61">
        <v>45152</v>
      </c>
      <c r="C6699" s="10" t="s">
        <v>13502</v>
      </c>
      <c r="D6699" s="10" t="s">
        <v>14713</v>
      </c>
      <c r="E6699" s="10" t="s">
        <v>603</v>
      </c>
      <c r="F6699" s="10" t="s">
        <v>602</v>
      </c>
      <c r="G6699" s="10" t="s">
        <v>601</v>
      </c>
      <c r="H6699" s="10" t="s">
        <v>579</v>
      </c>
      <c r="I6699" s="10" t="s">
        <v>578</v>
      </c>
      <c r="J6699" s="10" t="s">
        <v>14712</v>
      </c>
      <c r="K6699" s="10" t="s">
        <v>7769</v>
      </c>
      <c r="L6699" s="10">
        <v>8</v>
      </c>
      <c r="M6699" s="10">
        <v>379</v>
      </c>
      <c r="N6699" s="10">
        <v>3032</v>
      </c>
      <c r="O6699" s="59">
        <v>0.1</v>
      </c>
      <c r="P6699" s="10">
        <v>303.2</v>
      </c>
      <c r="Q6699" s="10">
        <v>2728.8</v>
      </c>
      <c r="R6699" s="10" t="s">
        <v>575</v>
      </c>
      <c r="S6699" s="10" t="s">
        <v>607</v>
      </c>
      <c r="T6699" s="59">
        <v>0.25</v>
      </c>
      <c r="U6699" s="10">
        <v>682.2</v>
      </c>
    </row>
    <row r="6700" spans="1:21" x14ac:dyDescent="0.3">
      <c r="A6700" s="10" t="s">
        <v>14711</v>
      </c>
      <c r="B6700" s="61">
        <v>45089</v>
      </c>
      <c r="C6700" s="10" t="s">
        <v>14710</v>
      </c>
      <c r="D6700" s="10" t="s">
        <v>14709</v>
      </c>
      <c r="E6700" s="10" t="s">
        <v>592</v>
      </c>
      <c r="F6700" s="10" t="s">
        <v>652</v>
      </c>
      <c r="G6700" s="10" t="s">
        <v>601</v>
      </c>
      <c r="H6700" s="10" t="s">
        <v>590</v>
      </c>
      <c r="I6700" s="10" t="s">
        <v>589</v>
      </c>
      <c r="J6700" s="10" t="s">
        <v>14708</v>
      </c>
      <c r="K6700" s="10" t="s">
        <v>14707</v>
      </c>
      <c r="L6700" s="10">
        <v>4</v>
      </c>
      <c r="M6700" s="10">
        <v>477.17</v>
      </c>
      <c r="N6700" s="10">
        <v>1908.68</v>
      </c>
      <c r="O6700" s="59">
        <v>0.05</v>
      </c>
      <c r="P6700" s="10">
        <v>95.43</v>
      </c>
      <c r="Q6700" s="10">
        <v>1813.25</v>
      </c>
      <c r="R6700" s="10" t="s">
        <v>614</v>
      </c>
      <c r="S6700" s="10" t="s">
        <v>585</v>
      </c>
      <c r="T6700" s="59">
        <v>0.3</v>
      </c>
      <c r="U6700" s="10">
        <v>543.98</v>
      </c>
    </row>
    <row r="6701" spans="1:21" x14ac:dyDescent="0.3">
      <c r="A6701" s="10" t="s">
        <v>14706</v>
      </c>
      <c r="B6701" s="61">
        <v>45220</v>
      </c>
      <c r="C6701" s="10" t="s">
        <v>14705</v>
      </c>
      <c r="D6701" s="10" t="s">
        <v>14704</v>
      </c>
      <c r="E6701" s="10" t="s">
        <v>592</v>
      </c>
      <c r="F6701" s="10" t="s">
        <v>18</v>
      </c>
      <c r="G6701" s="10" t="s">
        <v>601</v>
      </c>
      <c r="H6701" s="10" t="s">
        <v>579</v>
      </c>
      <c r="I6701" s="10" t="s">
        <v>711</v>
      </c>
      <c r="J6701" s="10" t="s">
        <v>14703</v>
      </c>
      <c r="K6701" s="10" t="s">
        <v>14702</v>
      </c>
      <c r="L6701" s="10">
        <v>7</v>
      </c>
      <c r="M6701" s="10">
        <v>638.16</v>
      </c>
      <c r="N6701" s="10">
        <v>4467.12</v>
      </c>
      <c r="O6701" s="59">
        <v>0</v>
      </c>
      <c r="P6701" s="10">
        <v>0</v>
      </c>
      <c r="Q6701" s="10">
        <v>4467.12</v>
      </c>
      <c r="R6701" s="10" t="s">
        <v>575</v>
      </c>
      <c r="S6701" s="10" t="s">
        <v>585</v>
      </c>
      <c r="T6701" s="59">
        <v>0.3</v>
      </c>
      <c r="U6701" s="10">
        <v>1340.14</v>
      </c>
    </row>
    <row r="6702" spans="1:21" x14ac:dyDescent="0.3">
      <c r="A6702" s="10" t="s">
        <v>14701</v>
      </c>
      <c r="B6702" s="61">
        <v>45055</v>
      </c>
      <c r="C6702" s="10" t="s">
        <v>2096</v>
      </c>
      <c r="D6702" s="10" t="s">
        <v>14700</v>
      </c>
      <c r="E6702" s="10" t="s">
        <v>571</v>
      </c>
      <c r="F6702" s="10" t="s">
        <v>11</v>
      </c>
      <c r="G6702" s="10" t="s">
        <v>569</v>
      </c>
      <c r="H6702" s="10" t="s">
        <v>600</v>
      </c>
      <c r="I6702" s="10" t="s">
        <v>599</v>
      </c>
      <c r="J6702" s="10" t="s">
        <v>10310</v>
      </c>
      <c r="K6702" s="10" t="s">
        <v>3196</v>
      </c>
      <c r="L6702" s="10">
        <v>7</v>
      </c>
      <c r="M6702" s="10">
        <v>445.47</v>
      </c>
      <c r="N6702" s="10">
        <v>3118.29</v>
      </c>
      <c r="O6702" s="59">
        <v>0.05</v>
      </c>
      <c r="P6702" s="10">
        <v>155.91</v>
      </c>
      <c r="Q6702" s="10">
        <v>2962.38</v>
      </c>
      <c r="R6702" s="10" t="s">
        <v>614</v>
      </c>
      <c r="S6702" s="10" t="s">
        <v>585</v>
      </c>
      <c r="T6702" s="59">
        <v>0.3</v>
      </c>
      <c r="U6702" s="10">
        <v>888.71</v>
      </c>
    </row>
    <row r="6703" spans="1:21" x14ac:dyDescent="0.3">
      <c r="A6703" s="10" t="s">
        <v>14699</v>
      </c>
      <c r="B6703" s="61">
        <v>45189</v>
      </c>
      <c r="C6703" s="10" t="s">
        <v>14698</v>
      </c>
      <c r="D6703" s="10" t="s">
        <v>10709</v>
      </c>
      <c r="E6703" s="10" t="s">
        <v>592</v>
      </c>
      <c r="F6703" s="10" t="s">
        <v>652</v>
      </c>
      <c r="G6703" s="10" t="s">
        <v>569</v>
      </c>
      <c r="H6703" s="10" t="s">
        <v>579</v>
      </c>
      <c r="I6703" s="10" t="s">
        <v>578</v>
      </c>
      <c r="J6703" s="10" t="s">
        <v>11693</v>
      </c>
      <c r="K6703" s="10" t="s">
        <v>14697</v>
      </c>
      <c r="L6703" s="10">
        <v>4</v>
      </c>
      <c r="M6703" s="10">
        <v>332.14</v>
      </c>
      <c r="N6703" s="10">
        <v>1328.56</v>
      </c>
      <c r="O6703" s="59">
        <v>0.2</v>
      </c>
      <c r="P6703" s="10">
        <v>265.70999999999998</v>
      </c>
      <c r="Q6703" s="10">
        <v>1062.8499999999999</v>
      </c>
      <c r="R6703" s="10" t="s">
        <v>586</v>
      </c>
      <c r="S6703" s="10" t="s">
        <v>596</v>
      </c>
      <c r="T6703" s="59">
        <v>0.15</v>
      </c>
      <c r="U6703" s="10">
        <v>159.43</v>
      </c>
    </row>
    <row r="6704" spans="1:21" x14ac:dyDescent="0.3">
      <c r="A6704" s="10" t="s">
        <v>14696</v>
      </c>
      <c r="B6704" s="61">
        <v>44937</v>
      </c>
      <c r="C6704" s="10" t="s">
        <v>14695</v>
      </c>
      <c r="D6704" s="10" t="s">
        <v>14694</v>
      </c>
      <c r="E6704" s="10" t="s">
        <v>571</v>
      </c>
      <c r="F6704" s="10" t="s">
        <v>11</v>
      </c>
      <c r="G6704" s="10" t="s">
        <v>569</v>
      </c>
      <c r="H6704" s="10" t="s">
        <v>600</v>
      </c>
      <c r="I6704" s="10" t="s">
        <v>627</v>
      </c>
      <c r="J6704" s="10" t="s">
        <v>9720</v>
      </c>
      <c r="K6704" s="10" t="s">
        <v>13335</v>
      </c>
      <c r="L6704" s="10">
        <v>8</v>
      </c>
      <c r="M6704" s="10">
        <v>973.06</v>
      </c>
      <c r="N6704" s="10">
        <v>7784.48</v>
      </c>
      <c r="O6704" s="59">
        <v>0</v>
      </c>
      <c r="P6704" s="10">
        <v>0</v>
      </c>
      <c r="Q6704" s="10">
        <v>7784.48</v>
      </c>
      <c r="R6704" s="10" t="s">
        <v>586</v>
      </c>
      <c r="S6704" s="10" t="s">
        <v>564</v>
      </c>
      <c r="T6704" s="59">
        <v>0.3</v>
      </c>
      <c r="U6704" s="10">
        <v>2335.34</v>
      </c>
    </row>
    <row r="6705" spans="1:21" x14ac:dyDescent="0.3">
      <c r="A6705" s="10" t="s">
        <v>14693</v>
      </c>
      <c r="B6705" s="61">
        <v>45342</v>
      </c>
      <c r="C6705" s="10" t="s">
        <v>14692</v>
      </c>
      <c r="D6705" s="10" t="s">
        <v>14691</v>
      </c>
      <c r="E6705" s="10" t="s">
        <v>592</v>
      </c>
      <c r="F6705" s="10" t="s">
        <v>591</v>
      </c>
      <c r="G6705" s="10" t="s">
        <v>601</v>
      </c>
      <c r="H6705" s="10" t="s">
        <v>579</v>
      </c>
      <c r="I6705" s="10" t="s">
        <v>722</v>
      </c>
      <c r="J6705" s="10" t="s">
        <v>14690</v>
      </c>
      <c r="K6705" s="10" t="s">
        <v>14689</v>
      </c>
      <c r="L6705" s="10">
        <v>6</v>
      </c>
      <c r="M6705" s="10">
        <v>573.03</v>
      </c>
      <c r="N6705" s="10">
        <v>3438.18</v>
      </c>
      <c r="O6705" s="59">
        <v>0.2</v>
      </c>
      <c r="P6705" s="10">
        <v>687.64</v>
      </c>
      <c r="Q6705" s="10">
        <v>2750.54</v>
      </c>
      <c r="R6705" s="10" t="s">
        <v>575</v>
      </c>
      <c r="S6705" s="10" t="s">
        <v>585</v>
      </c>
      <c r="T6705" s="59">
        <v>0.3</v>
      </c>
      <c r="U6705" s="10">
        <v>825.16</v>
      </c>
    </row>
    <row r="6706" spans="1:21" x14ac:dyDescent="0.3">
      <c r="A6706" s="10" t="s">
        <v>14688</v>
      </c>
      <c r="B6706" s="61">
        <v>45195</v>
      </c>
      <c r="C6706" s="10" t="s">
        <v>14687</v>
      </c>
      <c r="D6706" s="10" t="s">
        <v>14686</v>
      </c>
      <c r="E6706" s="10" t="s">
        <v>592</v>
      </c>
      <c r="F6706" s="10" t="s">
        <v>591</v>
      </c>
      <c r="G6706" s="10" t="s">
        <v>569</v>
      </c>
      <c r="H6706" s="10" t="s">
        <v>590</v>
      </c>
      <c r="I6706" s="10" t="s">
        <v>748</v>
      </c>
      <c r="J6706" s="10" t="s">
        <v>14685</v>
      </c>
      <c r="K6706" s="10" t="s">
        <v>3057</v>
      </c>
      <c r="L6706" s="10">
        <v>5</v>
      </c>
      <c r="M6706" s="10">
        <v>336.68</v>
      </c>
      <c r="N6706" s="10">
        <v>1683.4</v>
      </c>
      <c r="O6706" s="59">
        <v>0.2</v>
      </c>
      <c r="P6706" s="10">
        <v>336.68</v>
      </c>
      <c r="Q6706" s="10">
        <v>1346.72</v>
      </c>
      <c r="R6706" s="10" t="s">
        <v>565</v>
      </c>
      <c r="S6706" s="10" t="s">
        <v>564</v>
      </c>
      <c r="T6706" s="59">
        <v>0.25</v>
      </c>
      <c r="U6706" s="10">
        <v>336.68</v>
      </c>
    </row>
    <row r="6707" spans="1:21" x14ac:dyDescent="0.3">
      <c r="A6707" s="10" t="s">
        <v>14684</v>
      </c>
      <c r="B6707" s="61">
        <v>45186</v>
      </c>
      <c r="C6707" s="10" t="s">
        <v>11376</v>
      </c>
      <c r="D6707" s="10" t="s">
        <v>14683</v>
      </c>
      <c r="E6707" s="10" t="s">
        <v>581</v>
      </c>
      <c r="F6707" s="10" t="s">
        <v>580</v>
      </c>
      <c r="G6707" s="10" t="s">
        <v>601</v>
      </c>
      <c r="H6707" s="10" t="s">
        <v>544</v>
      </c>
      <c r="I6707" s="10" t="s">
        <v>568</v>
      </c>
      <c r="J6707" s="10" t="s">
        <v>14682</v>
      </c>
      <c r="K6707" s="10" t="s">
        <v>7668</v>
      </c>
      <c r="L6707" s="10">
        <v>6</v>
      </c>
      <c r="M6707" s="10">
        <v>873.11</v>
      </c>
      <c r="N6707" s="10">
        <v>5238.66</v>
      </c>
      <c r="O6707" s="59">
        <v>0</v>
      </c>
      <c r="P6707" s="10">
        <v>0</v>
      </c>
      <c r="Q6707" s="10">
        <v>5238.66</v>
      </c>
      <c r="R6707" s="10" t="s">
        <v>614</v>
      </c>
      <c r="S6707" s="10" t="s">
        <v>607</v>
      </c>
      <c r="T6707" s="59">
        <v>0.15</v>
      </c>
      <c r="U6707" s="10">
        <v>785.8</v>
      </c>
    </row>
    <row r="6708" spans="1:21" x14ac:dyDescent="0.3">
      <c r="A6708" s="10" t="s">
        <v>14681</v>
      </c>
      <c r="B6708" s="61">
        <v>45040</v>
      </c>
      <c r="C6708" s="10" t="s">
        <v>14680</v>
      </c>
      <c r="D6708" s="10" t="s">
        <v>14679</v>
      </c>
      <c r="E6708" s="10" t="s">
        <v>592</v>
      </c>
      <c r="F6708" s="10" t="s">
        <v>18</v>
      </c>
      <c r="G6708" s="10" t="s">
        <v>569</v>
      </c>
      <c r="H6708" s="10" t="s">
        <v>544</v>
      </c>
      <c r="I6708" s="10" t="s">
        <v>610</v>
      </c>
      <c r="J6708" s="10" t="s">
        <v>3296</v>
      </c>
      <c r="K6708" s="10" t="s">
        <v>14678</v>
      </c>
      <c r="L6708" s="10">
        <v>10</v>
      </c>
      <c r="M6708" s="10">
        <v>879.28</v>
      </c>
      <c r="N6708" s="10">
        <v>8792.7999999999993</v>
      </c>
      <c r="O6708" s="59">
        <v>0</v>
      </c>
      <c r="P6708" s="10">
        <v>0</v>
      </c>
      <c r="Q6708" s="10">
        <v>8792.7999999999993</v>
      </c>
      <c r="R6708" s="10" t="s">
        <v>565</v>
      </c>
      <c r="S6708" s="10" t="s">
        <v>607</v>
      </c>
      <c r="T6708" s="59">
        <v>0.3</v>
      </c>
      <c r="U6708" s="10">
        <v>2637.84</v>
      </c>
    </row>
    <row r="6709" spans="1:21" x14ac:dyDescent="0.3">
      <c r="A6709" s="10" t="s">
        <v>14677</v>
      </c>
      <c r="B6709" s="61">
        <v>44962</v>
      </c>
      <c r="C6709" s="10" t="s">
        <v>14479</v>
      </c>
      <c r="D6709" s="10" t="s">
        <v>14676</v>
      </c>
      <c r="E6709" s="10" t="s">
        <v>581</v>
      </c>
      <c r="F6709" s="10" t="s">
        <v>580</v>
      </c>
      <c r="G6709" s="10" t="s">
        <v>569</v>
      </c>
      <c r="H6709" s="10" t="s">
        <v>600</v>
      </c>
      <c r="I6709" s="10" t="s">
        <v>627</v>
      </c>
      <c r="J6709" s="10" t="s">
        <v>7444</v>
      </c>
      <c r="K6709" s="10" t="s">
        <v>14675</v>
      </c>
      <c r="L6709" s="10">
        <v>8</v>
      </c>
      <c r="M6709" s="10">
        <v>422.57</v>
      </c>
      <c r="N6709" s="10">
        <v>3380.56</v>
      </c>
      <c r="O6709" s="59">
        <v>0.1</v>
      </c>
      <c r="P6709" s="10">
        <v>338.06</v>
      </c>
      <c r="Q6709" s="10">
        <v>3042.5</v>
      </c>
      <c r="R6709" s="10" t="s">
        <v>575</v>
      </c>
      <c r="S6709" s="10" t="s">
        <v>564</v>
      </c>
      <c r="T6709" s="59">
        <v>0.3</v>
      </c>
      <c r="U6709" s="10">
        <v>912.75</v>
      </c>
    </row>
    <row r="6710" spans="1:21" x14ac:dyDescent="0.3">
      <c r="A6710" s="10" t="s">
        <v>14674</v>
      </c>
      <c r="B6710" s="61">
        <v>45334</v>
      </c>
      <c r="C6710" s="10" t="s">
        <v>14673</v>
      </c>
      <c r="D6710" s="10" t="s">
        <v>14672</v>
      </c>
      <c r="E6710" s="10" t="s">
        <v>603</v>
      </c>
      <c r="F6710" s="10" t="s">
        <v>602</v>
      </c>
      <c r="G6710" s="10" t="s">
        <v>601</v>
      </c>
      <c r="H6710" s="10" t="s">
        <v>544</v>
      </c>
      <c r="I6710" s="10" t="s">
        <v>10</v>
      </c>
      <c r="J6710" s="10" t="s">
        <v>14671</v>
      </c>
      <c r="K6710" s="10" t="s">
        <v>14670</v>
      </c>
      <c r="L6710" s="10">
        <v>10</v>
      </c>
      <c r="M6710" s="10">
        <v>396.1</v>
      </c>
      <c r="N6710" s="10">
        <v>3961</v>
      </c>
      <c r="O6710" s="59">
        <v>0.1</v>
      </c>
      <c r="P6710" s="10">
        <v>396.1</v>
      </c>
      <c r="Q6710" s="10">
        <v>3564.9</v>
      </c>
      <c r="R6710" s="10" t="s">
        <v>575</v>
      </c>
      <c r="S6710" s="10" t="s">
        <v>564</v>
      </c>
      <c r="T6710" s="59">
        <v>0.3</v>
      </c>
      <c r="U6710" s="10">
        <v>1069.47</v>
      </c>
    </row>
    <row r="6711" spans="1:21" x14ac:dyDescent="0.3">
      <c r="A6711" s="10" t="s">
        <v>14669</v>
      </c>
      <c r="B6711" s="61">
        <v>44951</v>
      </c>
      <c r="C6711" s="10" t="s">
        <v>7218</v>
      </c>
      <c r="D6711" s="10" t="s">
        <v>13535</v>
      </c>
      <c r="E6711" s="10" t="s">
        <v>592</v>
      </c>
      <c r="F6711" s="10" t="s">
        <v>18</v>
      </c>
      <c r="G6711" s="10" t="s">
        <v>569</v>
      </c>
      <c r="H6711" s="10" t="s">
        <v>579</v>
      </c>
      <c r="I6711" s="10" t="s">
        <v>722</v>
      </c>
      <c r="J6711" s="10" t="s">
        <v>14668</v>
      </c>
      <c r="K6711" s="10" t="s">
        <v>14667</v>
      </c>
      <c r="L6711" s="10">
        <v>8</v>
      </c>
      <c r="M6711" s="10">
        <v>771.53</v>
      </c>
      <c r="N6711" s="10">
        <v>6172.24</v>
      </c>
      <c r="O6711" s="59">
        <v>0.05</v>
      </c>
      <c r="P6711" s="10">
        <v>308.61</v>
      </c>
      <c r="Q6711" s="10">
        <v>5863.63</v>
      </c>
      <c r="R6711" s="10" t="s">
        <v>575</v>
      </c>
      <c r="S6711" s="10" t="s">
        <v>585</v>
      </c>
      <c r="T6711" s="59">
        <v>0.15</v>
      </c>
      <c r="U6711" s="10">
        <v>879.54</v>
      </c>
    </row>
    <row r="6712" spans="1:21" x14ac:dyDescent="0.3">
      <c r="A6712" s="10" t="s">
        <v>14666</v>
      </c>
      <c r="B6712" s="61">
        <v>45238</v>
      </c>
      <c r="C6712" s="10" t="s">
        <v>14665</v>
      </c>
      <c r="D6712" s="10" t="s">
        <v>14664</v>
      </c>
      <c r="E6712" s="10" t="s">
        <v>603</v>
      </c>
      <c r="F6712" s="10" t="s">
        <v>658</v>
      </c>
      <c r="G6712" s="10" t="s">
        <v>569</v>
      </c>
      <c r="H6712" s="10" t="s">
        <v>600</v>
      </c>
      <c r="I6712" s="10" t="s">
        <v>599</v>
      </c>
      <c r="J6712" s="10" t="s">
        <v>14663</v>
      </c>
      <c r="K6712" s="10" t="s">
        <v>14662</v>
      </c>
      <c r="L6712" s="10">
        <v>2</v>
      </c>
      <c r="M6712" s="10">
        <v>628.49</v>
      </c>
      <c r="N6712" s="10">
        <v>1256.98</v>
      </c>
      <c r="O6712" s="59">
        <v>0</v>
      </c>
      <c r="P6712" s="10">
        <v>0</v>
      </c>
      <c r="Q6712" s="10">
        <v>1256.98</v>
      </c>
      <c r="R6712" s="10" t="s">
        <v>575</v>
      </c>
      <c r="S6712" s="10" t="s">
        <v>564</v>
      </c>
      <c r="T6712" s="59">
        <v>0.15</v>
      </c>
      <c r="U6712" s="10">
        <v>188.55</v>
      </c>
    </row>
    <row r="6713" spans="1:21" x14ac:dyDescent="0.3">
      <c r="A6713" s="10" t="s">
        <v>14661</v>
      </c>
      <c r="B6713" s="61">
        <v>45090</v>
      </c>
      <c r="C6713" s="10" t="s">
        <v>8576</v>
      </c>
      <c r="D6713" s="10" t="s">
        <v>14660</v>
      </c>
      <c r="E6713" s="10" t="s">
        <v>603</v>
      </c>
      <c r="F6713" s="10" t="s">
        <v>636</v>
      </c>
      <c r="G6713" s="10" t="s">
        <v>569</v>
      </c>
      <c r="H6713" s="10" t="s">
        <v>600</v>
      </c>
      <c r="I6713" s="10" t="s">
        <v>627</v>
      </c>
      <c r="J6713" s="10" t="s">
        <v>14659</v>
      </c>
      <c r="K6713" s="10" t="s">
        <v>8460</v>
      </c>
      <c r="L6713" s="10">
        <v>8</v>
      </c>
      <c r="M6713" s="10">
        <v>344.06</v>
      </c>
      <c r="N6713" s="10">
        <v>2752.48</v>
      </c>
      <c r="O6713" s="59">
        <v>0</v>
      </c>
      <c r="P6713" s="10">
        <v>0</v>
      </c>
      <c r="Q6713" s="10">
        <v>2752.48</v>
      </c>
      <c r="R6713" s="10" t="s">
        <v>586</v>
      </c>
      <c r="S6713" s="10" t="s">
        <v>564</v>
      </c>
      <c r="T6713" s="59">
        <v>0.15</v>
      </c>
      <c r="U6713" s="10">
        <v>412.87</v>
      </c>
    </row>
    <row r="6714" spans="1:21" x14ac:dyDescent="0.3">
      <c r="A6714" s="10" t="s">
        <v>14658</v>
      </c>
      <c r="B6714" s="61">
        <v>45082</v>
      </c>
      <c r="C6714" s="10" t="s">
        <v>10484</v>
      </c>
      <c r="D6714" s="10" t="s">
        <v>14657</v>
      </c>
      <c r="E6714" s="10" t="s">
        <v>629</v>
      </c>
      <c r="F6714" s="10" t="s">
        <v>628</v>
      </c>
      <c r="G6714" s="10" t="s">
        <v>569</v>
      </c>
      <c r="H6714" s="10" t="s">
        <v>544</v>
      </c>
      <c r="I6714" s="10" t="s">
        <v>10</v>
      </c>
      <c r="J6714" s="10" t="s">
        <v>14656</v>
      </c>
      <c r="K6714" s="10" t="s">
        <v>2612</v>
      </c>
      <c r="L6714" s="10">
        <v>8</v>
      </c>
      <c r="M6714" s="10">
        <v>611.97</v>
      </c>
      <c r="N6714" s="10">
        <v>4895.76</v>
      </c>
      <c r="O6714" s="59">
        <v>0.05</v>
      </c>
      <c r="P6714" s="10">
        <v>244.79</v>
      </c>
      <c r="Q6714" s="10">
        <v>4650.97</v>
      </c>
      <c r="R6714" s="10" t="s">
        <v>565</v>
      </c>
      <c r="S6714" s="10" t="s">
        <v>607</v>
      </c>
      <c r="T6714" s="59">
        <v>0.15</v>
      </c>
      <c r="U6714" s="10">
        <v>697.65</v>
      </c>
    </row>
    <row r="6715" spans="1:21" x14ac:dyDescent="0.3">
      <c r="A6715" s="10" t="s">
        <v>14655</v>
      </c>
      <c r="B6715" s="61">
        <v>45332</v>
      </c>
      <c r="C6715" s="10" t="s">
        <v>8531</v>
      </c>
      <c r="D6715" s="10" t="s">
        <v>14654</v>
      </c>
      <c r="E6715" s="10" t="s">
        <v>629</v>
      </c>
      <c r="F6715" s="10" t="s">
        <v>759</v>
      </c>
      <c r="G6715" s="10" t="s">
        <v>569</v>
      </c>
      <c r="H6715" s="10" t="s">
        <v>544</v>
      </c>
      <c r="I6715" s="10" t="s">
        <v>10</v>
      </c>
      <c r="J6715" s="10" t="s">
        <v>8804</v>
      </c>
      <c r="K6715" s="10" t="s">
        <v>9431</v>
      </c>
      <c r="L6715" s="10">
        <v>8</v>
      </c>
      <c r="M6715" s="10">
        <v>948.53</v>
      </c>
      <c r="N6715" s="10">
        <v>7588.24</v>
      </c>
      <c r="O6715" s="59">
        <v>0.05</v>
      </c>
      <c r="P6715" s="10">
        <v>379.41</v>
      </c>
      <c r="Q6715" s="10">
        <v>7208.83</v>
      </c>
      <c r="R6715" s="10" t="s">
        <v>575</v>
      </c>
      <c r="S6715" s="10" t="s">
        <v>596</v>
      </c>
      <c r="T6715" s="59">
        <v>0.15</v>
      </c>
      <c r="U6715" s="10">
        <v>1081.32</v>
      </c>
    </row>
    <row r="6716" spans="1:21" x14ac:dyDescent="0.3">
      <c r="A6716" s="10" t="s">
        <v>14653</v>
      </c>
      <c r="B6716" s="61">
        <v>45081</v>
      </c>
      <c r="C6716" s="10" t="s">
        <v>14652</v>
      </c>
      <c r="D6716" s="10" t="s">
        <v>3806</v>
      </c>
      <c r="E6716" s="10" t="s">
        <v>629</v>
      </c>
      <c r="F6716" s="10" t="s">
        <v>759</v>
      </c>
      <c r="G6716" s="10" t="s">
        <v>569</v>
      </c>
      <c r="H6716" s="10" t="s">
        <v>590</v>
      </c>
      <c r="I6716" s="10" t="s">
        <v>635</v>
      </c>
      <c r="J6716" s="10" t="s">
        <v>14651</v>
      </c>
      <c r="K6716" s="10" t="s">
        <v>839</v>
      </c>
      <c r="L6716" s="10">
        <v>9</v>
      </c>
      <c r="M6716" s="10">
        <v>330.97</v>
      </c>
      <c r="N6716" s="10">
        <v>2978.73</v>
      </c>
      <c r="O6716" s="59">
        <v>0.2</v>
      </c>
      <c r="P6716" s="10">
        <v>595.75</v>
      </c>
      <c r="Q6716" s="10">
        <v>2382.98</v>
      </c>
      <c r="R6716" s="10" t="s">
        <v>586</v>
      </c>
      <c r="S6716" s="10" t="s">
        <v>607</v>
      </c>
      <c r="T6716" s="59">
        <v>0.3</v>
      </c>
      <c r="U6716" s="10">
        <v>714.89</v>
      </c>
    </row>
    <row r="6717" spans="1:21" x14ac:dyDescent="0.3">
      <c r="A6717" s="10" t="s">
        <v>14650</v>
      </c>
      <c r="B6717" s="61">
        <v>45330</v>
      </c>
      <c r="C6717" s="10" t="s">
        <v>14649</v>
      </c>
      <c r="D6717" s="10" t="s">
        <v>12512</v>
      </c>
      <c r="E6717" s="10" t="s">
        <v>592</v>
      </c>
      <c r="F6717" s="10" t="s">
        <v>652</v>
      </c>
      <c r="G6717" s="10" t="s">
        <v>569</v>
      </c>
      <c r="H6717" s="10" t="s">
        <v>579</v>
      </c>
      <c r="I6717" s="10" t="s">
        <v>578</v>
      </c>
      <c r="J6717" s="10" t="s">
        <v>9966</v>
      </c>
      <c r="K6717" s="10" t="s">
        <v>14648</v>
      </c>
      <c r="L6717" s="10">
        <v>1</v>
      </c>
      <c r="M6717" s="10">
        <v>497.04</v>
      </c>
      <c r="N6717" s="10">
        <v>497.04</v>
      </c>
      <c r="O6717" s="59">
        <v>0</v>
      </c>
      <c r="P6717" s="10">
        <v>0</v>
      </c>
      <c r="Q6717" s="10">
        <v>497.04</v>
      </c>
      <c r="R6717" s="10" t="s">
        <v>565</v>
      </c>
      <c r="S6717" s="10" t="s">
        <v>585</v>
      </c>
      <c r="T6717" s="59">
        <v>0.15</v>
      </c>
      <c r="U6717" s="10">
        <v>74.56</v>
      </c>
    </row>
    <row r="6718" spans="1:21" x14ac:dyDescent="0.3">
      <c r="A6718" s="10" t="s">
        <v>14647</v>
      </c>
      <c r="B6718" s="61">
        <v>45304</v>
      </c>
      <c r="C6718" s="10" t="s">
        <v>1467</v>
      </c>
      <c r="D6718" s="10" t="s">
        <v>14646</v>
      </c>
      <c r="E6718" s="10" t="s">
        <v>629</v>
      </c>
      <c r="F6718" s="10" t="s">
        <v>790</v>
      </c>
      <c r="G6718" s="10" t="s">
        <v>601</v>
      </c>
      <c r="H6718" s="10" t="s">
        <v>590</v>
      </c>
      <c r="I6718" s="10" t="s">
        <v>635</v>
      </c>
      <c r="J6718" s="10" t="s">
        <v>14645</v>
      </c>
      <c r="K6718" s="10" t="s">
        <v>14644</v>
      </c>
      <c r="L6718" s="10">
        <v>4</v>
      </c>
      <c r="M6718" s="10">
        <v>852.42</v>
      </c>
      <c r="N6718" s="10">
        <v>3409.68</v>
      </c>
      <c r="O6718" s="59">
        <v>0.2</v>
      </c>
      <c r="P6718" s="10">
        <v>681.94</v>
      </c>
      <c r="Q6718" s="10">
        <v>2727.74</v>
      </c>
      <c r="R6718" s="10" t="s">
        <v>575</v>
      </c>
      <c r="S6718" s="10" t="s">
        <v>585</v>
      </c>
      <c r="T6718" s="59">
        <v>0.15</v>
      </c>
      <c r="U6718" s="10">
        <v>409.16</v>
      </c>
    </row>
    <row r="6719" spans="1:21" x14ac:dyDescent="0.3">
      <c r="A6719" s="10" t="s">
        <v>14643</v>
      </c>
      <c r="B6719" s="61">
        <v>45322</v>
      </c>
      <c r="C6719" s="10" t="s">
        <v>8084</v>
      </c>
      <c r="D6719" s="10" t="s">
        <v>14642</v>
      </c>
      <c r="E6719" s="10" t="s">
        <v>581</v>
      </c>
      <c r="F6719" s="10" t="s">
        <v>580</v>
      </c>
      <c r="G6719" s="10" t="s">
        <v>601</v>
      </c>
      <c r="H6719" s="10" t="s">
        <v>600</v>
      </c>
      <c r="I6719" s="10" t="s">
        <v>664</v>
      </c>
      <c r="J6719" s="10" t="s">
        <v>14641</v>
      </c>
      <c r="K6719" s="10" t="s">
        <v>14640</v>
      </c>
      <c r="L6719" s="10">
        <v>6</v>
      </c>
      <c r="M6719" s="10">
        <v>692.49</v>
      </c>
      <c r="N6719" s="10">
        <v>4154.9399999999996</v>
      </c>
      <c r="O6719" s="59">
        <v>0.2</v>
      </c>
      <c r="P6719" s="10">
        <v>830.99</v>
      </c>
      <c r="Q6719" s="10">
        <v>3323.95</v>
      </c>
      <c r="R6719" s="10" t="s">
        <v>575</v>
      </c>
      <c r="S6719" s="10" t="s">
        <v>564</v>
      </c>
      <c r="T6719" s="59">
        <v>0.3</v>
      </c>
      <c r="U6719" s="10">
        <v>997.18</v>
      </c>
    </row>
    <row r="6720" spans="1:21" x14ac:dyDescent="0.3">
      <c r="A6720" s="10" t="s">
        <v>14639</v>
      </c>
      <c r="B6720" s="61">
        <v>45316</v>
      </c>
      <c r="C6720" s="10" t="s">
        <v>3336</v>
      </c>
      <c r="D6720" s="10" t="s">
        <v>14638</v>
      </c>
      <c r="E6720" s="10" t="s">
        <v>581</v>
      </c>
      <c r="F6720" s="10" t="s">
        <v>580</v>
      </c>
      <c r="G6720" s="10" t="s">
        <v>601</v>
      </c>
      <c r="H6720" s="10" t="s">
        <v>544</v>
      </c>
      <c r="I6720" s="10" t="s">
        <v>610</v>
      </c>
      <c r="J6720" s="10" t="s">
        <v>14637</v>
      </c>
      <c r="K6720" s="10" t="s">
        <v>14636</v>
      </c>
      <c r="L6720" s="10">
        <v>10</v>
      </c>
      <c r="M6720" s="10">
        <v>276.69</v>
      </c>
      <c r="N6720" s="10">
        <v>2766.9</v>
      </c>
      <c r="O6720" s="59">
        <v>0.1</v>
      </c>
      <c r="P6720" s="10">
        <v>276.69</v>
      </c>
      <c r="Q6720" s="10">
        <v>2490.21</v>
      </c>
      <c r="R6720" s="10" t="s">
        <v>586</v>
      </c>
      <c r="S6720" s="10" t="s">
        <v>585</v>
      </c>
      <c r="T6720" s="59">
        <v>0.3</v>
      </c>
      <c r="U6720" s="10">
        <v>747.06</v>
      </c>
    </row>
    <row r="6721" spans="1:21" x14ac:dyDescent="0.3">
      <c r="A6721" s="10" t="s">
        <v>14635</v>
      </c>
      <c r="B6721" s="61">
        <v>45312</v>
      </c>
      <c r="C6721" s="10" t="s">
        <v>14634</v>
      </c>
      <c r="D6721" s="10" t="s">
        <v>11568</v>
      </c>
      <c r="E6721" s="10" t="s">
        <v>581</v>
      </c>
      <c r="F6721" s="10" t="s">
        <v>580</v>
      </c>
      <c r="G6721" s="10" t="s">
        <v>569</v>
      </c>
      <c r="H6721" s="10" t="s">
        <v>590</v>
      </c>
      <c r="I6721" s="10" t="s">
        <v>748</v>
      </c>
      <c r="J6721" s="10" t="s">
        <v>14633</v>
      </c>
      <c r="K6721" s="10" t="s">
        <v>14632</v>
      </c>
      <c r="L6721" s="10">
        <v>9</v>
      </c>
      <c r="M6721" s="10">
        <v>881.79</v>
      </c>
      <c r="N6721" s="10">
        <v>7936.11</v>
      </c>
      <c r="O6721" s="59">
        <v>0.05</v>
      </c>
      <c r="P6721" s="10">
        <v>396.81</v>
      </c>
      <c r="Q6721" s="10">
        <v>7539.3</v>
      </c>
      <c r="R6721" s="10" t="s">
        <v>575</v>
      </c>
      <c r="S6721" s="10" t="s">
        <v>596</v>
      </c>
      <c r="T6721" s="59">
        <v>0.25</v>
      </c>
      <c r="U6721" s="10">
        <v>1884.83</v>
      </c>
    </row>
    <row r="6722" spans="1:21" x14ac:dyDescent="0.3">
      <c r="A6722" s="10" t="s">
        <v>14631</v>
      </c>
      <c r="B6722" s="61">
        <v>44934</v>
      </c>
      <c r="C6722" s="10" t="s">
        <v>14630</v>
      </c>
      <c r="D6722" s="10" t="s">
        <v>3630</v>
      </c>
      <c r="E6722" s="10" t="s">
        <v>603</v>
      </c>
      <c r="F6722" s="10" t="s">
        <v>636</v>
      </c>
      <c r="G6722" s="10" t="s">
        <v>569</v>
      </c>
      <c r="H6722" s="10" t="s">
        <v>579</v>
      </c>
      <c r="I6722" s="10" t="s">
        <v>711</v>
      </c>
      <c r="J6722" s="10" t="s">
        <v>14629</v>
      </c>
      <c r="K6722" s="10" t="s">
        <v>14628</v>
      </c>
      <c r="L6722" s="10">
        <v>5</v>
      </c>
      <c r="M6722" s="10">
        <v>950.29</v>
      </c>
      <c r="N6722" s="10">
        <v>4751.45</v>
      </c>
      <c r="O6722" s="59">
        <v>0.1</v>
      </c>
      <c r="P6722" s="10">
        <v>475.14</v>
      </c>
      <c r="Q6722" s="10">
        <v>4276.3100000000004</v>
      </c>
      <c r="R6722" s="10" t="s">
        <v>565</v>
      </c>
      <c r="S6722" s="10" t="s">
        <v>596</v>
      </c>
      <c r="T6722" s="59">
        <v>0.25</v>
      </c>
      <c r="U6722" s="10">
        <v>1069.08</v>
      </c>
    </row>
    <row r="6723" spans="1:21" x14ac:dyDescent="0.3">
      <c r="A6723" s="10" t="s">
        <v>14627</v>
      </c>
      <c r="B6723" s="61">
        <v>45265</v>
      </c>
      <c r="C6723" s="10" t="s">
        <v>14626</v>
      </c>
      <c r="D6723" s="10" t="s">
        <v>14625</v>
      </c>
      <c r="E6723" s="10" t="s">
        <v>581</v>
      </c>
      <c r="F6723" s="10" t="s">
        <v>83</v>
      </c>
      <c r="G6723" s="10" t="s">
        <v>569</v>
      </c>
      <c r="H6723" s="10" t="s">
        <v>579</v>
      </c>
      <c r="I6723" s="10" t="s">
        <v>578</v>
      </c>
      <c r="J6723" s="10" t="s">
        <v>14624</v>
      </c>
      <c r="K6723" s="10" t="s">
        <v>14623</v>
      </c>
      <c r="L6723" s="10">
        <v>10</v>
      </c>
      <c r="M6723" s="10">
        <v>737.51</v>
      </c>
      <c r="N6723" s="10">
        <v>7375.1</v>
      </c>
      <c r="O6723" s="59">
        <v>0.05</v>
      </c>
      <c r="P6723" s="10">
        <v>368.76</v>
      </c>
      <c r="Q6723" s="10">
        <v>7006.34</v>
      </c>
      <c r="R6723" s="10" t="s">
        <v>586</v>
      </c>
      <c r="S6723" s="10" t="s">
        <v>585</v>
      </c>
      <c r="T6723" s="59">
        <v>0.3</v>
      </c>
      <c r="U6723" s="10">
        <v>2101.9</v>
      </c>
    </row>
    <row r="6724" spans="1:21" x14ac:dyDescent="0.3">
      <c r="A6724" s="10" t="s">
        <v>14622</v>
      </c>
      <c r="B6724" s="61">
        <v>45301</v>
      </c>
      <c r="C6724" s="10" t="s">
        <v>14621</v>
      </c>
      <c r="D6724" s="10" t="s">
        <v>1456</v>
      </c>
      <c r="E6724" s="10" t="s">
        <v>571</v>
      </c>
      <c r="F6724" s="10" t="s">
        <v>11</v>
      </c>
      <c r="G6724" s="10" t="s">
        <v>569</v>
      </c>
      <c r="H6724" s="10" t="s">
        <v>544</v>
      </c>
      <c r="I6724" s="10" t="s">
        <v>10</v>
      </c>
      <c r="J6724" s="10" t="s">
        <v>8804</v>
      </c>
      <c r="K6724" s="10" t="s">
        <v>14620</v>
      </c>
      <c r="L6724" s="10">
        <v>9</v>
      </c>
      <c r="M6724" s="10">
        <v>711.12</v>
      </c>
      <c r="N6724" s="10">
        <v>6400.08</v>
      </c>
      <c r="O6724" s="59">
        <v>0</v>
      </c>
      <c r="P6724" s="10">
        <v>0</v>
      </c>
      <c r="Q6724" s="10">
        <v>6400.08</v>
      </c>
      <c r="R6724" s="10" t="s">
        <v>575</v>
      </c>
      <c r="S6724" s="10" t="s">
        <v>564</v>
      </c>
      <c r="T6724" s="59">
        <v>0.15</v>
      </c>
      <c r="U6724" s="10">
        <v>960.01</v>
      </c>
    </row>
    <row r="6725" spans="1:21" x14ac:dyDescent="0.3">
      <c r="A6725" s="10" t="s">
        <v>14619</v>
      </c>
      <c r="B6725" s="61">
        <v>45315</v>
      </c>
      <c r="C6725" s="10" t="s">
        <v>14618</v>
      </c>
      <c r="D6725" s="10" t="s">
        <v>14617</v>
      </c>
      <c r="E6725" s="10" t="s">
        <v>592</v>
      </c>
      <c r="F6725" s="10" t="s">
        <v>652</v>
      </c>
      <c r="G6725" s="10" t="s">
        <v>601</v>
      </c>
      <c r="H6725" s="10" t="s">
        <v>544</v>
      </c>
      <c r="I6725" s="10" t="s">
        <v>610</v>
      </c>
      <c r="J6725" s="10" t="s">
        <v>14616</v>
      </c>
      <c r="K6725" s="10" t="s">
        <v>1919</v>
      </c>
      <c r="L6725" s="10">
        <v>10</v>
      </c>
      <c r="M6725" s="10">
        <v>781.96</v>
      </c>
      <c r="N6725" s="10">
        <v>7819.6</v>
      </c>
      <c r="O6725" s="59">
        <v>0.1</v>
      </c>
      <c r="P6725" s="10">
        <v>781.96</v>
      </c>
      <c r="Q6725" s="10">
        <v>7037.64</v>
      </c>
      <c r="R6725" s="10" t="s">
        <v>614</v>
      </c>
      <c r="S6725" s="10" t="s">
        <v>596</v>
      </c>
      <c r="T6725" s="59">
        <v>0.3</v>
      </c>
      <c r="U6725" s="10">
        <v>2111.29</v>
      </c>
    </row>
    <row r="6726" spans="1:21" x14ac:dyDescent="0.3">
      <c r="A6726" s="10" t="s">
        <v>14615</v>
      </c>
      <c r="B6726" s="61">
        <v>45310</v>
      </c>
      <c r="C6726" s="10" t="s">
        <v>12274</v>
      </c>
      <c r="D6726" s="10" t="s">
        <v>14614</v>
      </c>
      <c r="E6726" s="10" t="s">
        <v>603</v>
      </c>
      <c r="F6726" s="10" t="s">
        <v>636</v>
      </c>
      <c r="G6726" s="10" t="s">
        <v>601</v>
      </c>
      <c r="H6726" s="10" t="s">
        <v>579</v>
      </c>
      <c r="I6726" s="10" t="s">
        <v>722</v>
      </c>
      <c r="J6726" s="10" t="s">
        <v>14613</v>
      </c>
      <c r="K6726" s="10" t="s">
        <v>14612</v>
      </c>
      <c r="L6726" s="10">
        <v>4</v>
      </c>
      <c r="M6726" s="10">
        <v>661.81</v>
      </c>
      <c r="N6726" s="10">
        <v>2647.24</v>
      </c>
      <c r="O6726" s="59">
        <v>0</v>
      </c>
      <c r="P6726" s="10">
        <v>0</v>
      </c>
      <c r="Q6726" s="10">
        <v>2647.24</v>
      </c>
      <c r="R6726" s="10" t="s">
        <v>614</v>
      </c>
      <c r="S6726" s="10" t="s">
        <v>607</v>
      </c>
      <c r="T6726" s="59">
        <v>0.3</v>
      </c>
      <c r="U6726" s="10">
        <v>794.17</v>
      </c>
    </row>
    <row r="6727" spans="1:21" x14ac:dyDescent="0.3">
      <c r="A6727" s="10" t="s">
        <v>14611</v>
      </c>
      <c r="B6727" s="61">
        <v>45066</v>
      </c>
      <c r="C6727" s="10" t="s">
        <v>8521</v>
      </c>
      <c r="D6727" s="10" t="s">
        <v>14610</v>
      </c>
      <c r="E6727" s="10" t="s">
        <v>592</v>
      </c>
      <c r="F6727" s="10" t="s">
        <v>652</v>
      </c>
      <c r="G6727" s="10" t="s">
        <v>569</v>
      </c>
      <c r="H6727" s="10" t="s">
        <v>600</v>
      </c>
      <c r="I6727" s="10" t="s">
        <v>599</v>
      </c>
      <c r="J6727" s="10" t="s">
        <v>14609</v>
      </c>
      <c r="K6727" s="10" t="s">
        <v>14608</v>
      </c>
      <c r="L6727" s="10">
        <v>3</v>
      </c>
      <c r="M6727" s="10">
        <v>226.67</v>
      </c>
      <c r="N6727" s="10">
        <v>680.01</v>
      </c>
      <c r="O6727" s="59">
        <v>0.2</v>
      </c>
      <c r="P6727" s="10">
        <v>136</v>
      </c>
      <c r="Q6727" s="10">
        <v>544.01</v>
      </c>
      <c r="R6727" s="10" t="s">
        <v>586</v>
      </c>
      <c r="S6727" s="10" t="s">
        <v>564</v>
      </c>
      <c r="T6727" s="59">
        <v>0.15</v>
      </c>
      <c r="U6727" s="10">
        <v>81.599999999999994</v>
      </c>
    </row>
    <row r="6728" spans="1:21" x14ac:dyDescent="0.3">
      <c r="A6728" s="10" t="s">
        <v>14607</v>
      </c>
      <c r="B6728" s="61">
        <v>45104</v>
      </c>
      <c r="C6728" s="10" t="s">
        <v>14606</v>
      </c>
      <c r="D6728" s="10" t="s">
        <v>14605</v>
      </c>
      <c r="E6728" s="10" t="s">
        <v>581</v>
      </c>
      <c r="F6728" s="10" t="s">
        <v>7</v>
      </c>
      <c r="G6728" s="10" t="s">
        <v>601</v>
      </c>
      <c r="H6728" s="10" t="s">
        <v>579</v>
      </c>
      <c r="I6728" s="10" t="s">
        <v>711</v>
      </c>
      <c r="J6728" s="10" t="s">
        <v>14604</v>
      </c>
      <c r="K6728" s="10" t="s">
        <v>14603</v>
      </c>
      <c r="L6728" s="10">
        <v>7</v>
      </c>
      <c r="M6728" s="10">
        <v>242.88</v>
      </c>
      <c r="N6728" s="10">
        <v>1700.16</v>
      </c>
      <c r="O6728" s="59">
        <v>0.2</v>
      </c>
      <c r="P6728" s="10">
        <v>340.03</v>
      </c>
      <c r="Q6728" s="10">
        <v>1360.13</v>
      </c>
      <c r="R6728" s="10" t="s">
        <v>575</v>
      </c>
      <c r="S6728" s="10" t="s">
        <v>585</v>
      </c>
      <c r="T6728" s="59">
        <v>0.25</v>
      </c>
      <c r="U6728" s="10">
        <v>340.03</v>
      </c>
    </row>
    <row r="6729" spans="1:21" x14ac:dyDescent="0.3">
      <c r="A6729" s="10" t="s">
        <v>14602</v>
      </c>
      <c r="B6729" s="61">
        <v>45234</v>
      </c>
      <c r="C6729" s="10" t="s">
        <v>6042</v>
      </c>
      <c r="D6729" s="10" t="s">
        <v>10977</v>
      </c>
      <c r="E6729" s="10" t="s">
        <v>581</v>
      </c>
      <c r="F6729" s="10" t="s">
        <v>580</v>
      </c>
      <c r="G6729" s="10" t="s">
        <v>601</v>
      </c>
      <c r="H6729" s="10" t="s">
        <v>579</v>
      </c>
      <c r="I6729" s="10" t="s">
        <v>711</v>
      </c>
      <c r="J6729" s="10" t="s">
        <v>14601</v>
      </c>
      <c r="K6729" s="10" t="s">
        <v>14600</v>
      </c>
      <c r="L6729" s="10">
        <v>6</v>
      </c>
      <c r="M6729" s="10">
        <v>677.75</v>
      </c>
      <c r="N6729" s="10">
        <v>4066.5</v>
      </c>
      <c r="O6729" s="59">
        <v>0</v>
      </c>
      <c r="P6729" s="10">
        <v>0</v>
      </c>
      <c r="Q6729" s="10">
        <v>4066.5</v>
      </c>
      <c r="R6729" s="10" t="s">
        <v>575</v>
      </c>
      <c r="S6729" s="10" t="s">
        <v>564</v>
      </c>
      <c r="T6729" s="59">
        <v>0.25</v>
      </c>
      <c r="U6729" s="10">
        <v>1016.62</v>
      </c>
    </row>
    <row r="6730" spans="1:21" x14ac:dyDescent="0.3">
      <c r="A6730" s="10" t="s">
        <v>14599</v>
      </c>
      <c r="B6730" s="61">
        <v>44965</v>
      </c>
      <c r="C6730" s="10" t="s">
        <v>9994</v>
      </c>
      <c r="D6730" s="10" t="s">
        <v>14598</v>
      </c>
      <c r="E6730" s="10" t="s">
        <v>603</v>
      </c>
      <c r="F6730" s="10" t="s">
        <v>658</v>
      </c>
      <c r="G6730" s="10" t="s">
        <v>569</v>
      </c>
      <c r="H6730" s="10" t="s">
        <v>600</v>
      </c>
      <c r="I6730" s="10" t="s">
        <v>627</v>
      </c>
      <c r="J6730" s="10" t="s">
        <v>14597</v>
      </c>
      <c r="K6730" s="10" t="s">
        <v>14596</v>
      </c>
      <c r="L6730" s="10">
        <v>1</v>
      </c>
      <c r="M6730" s="10">
        <v>946.1</v>
      </c>
      <c r="N6730" s="10">
        <v>946.1</v>
      </c>
      <c r="O6730" s="59">
        <v>0.1</v>
      </c>
      <c r="P6730" s="10">
        <v>94.61</v>
      </c>
      <c r="Q6730" s="10">
        <v>851.49</v>
      </c>
      <c r="R6730" s="10" t="s">
        <v>565</v>
      </c>
      <c r="S6730" s="10" t="s">
        <v>607</v>
      </c>
      <c r="T6730" s="59">
        <v>0.25</v>
      </c>
      <c r="U6730" s="10">
        <v>212.87</v>
      </c>
    </row>
    <row r="6731" spans="1:21" x14ac:dyDescent="0.3">
      <c r="A6731" s="10" t="s">
        <v>14595</v>
      </c>
      <c r="B6731" s="61">
        <v>44986</v>
      </c>
      <c r="C6731" s="10" t="s">
        <v>14594</v>
      </c>
      <c r="D6731" s="10" t="s">
        <v>14593</v>
      </c>
      <c r="E6731" s="10" t="s">
        <v>581</v>
      </c>
      <c r="F6731" s="10" t="s">
        <v>580</v>
      </c>
      <c r="G6731" s="10" t="s">
        <v>569</v>
      </c>
      <c r="H6731" s="10" t="s">
        <v>600</v>
      </c>
      <c r="I6731" s="10" t="s">
        <v>627</v>
      </c>
      <c r="J6731" s="10" t="s">
        <v>14592</v>
      </c>
      <c r="K6731" s="10" t="s">
        <v>14591</v>
      </c>
      <c r="L6731" s="10">
        <v>6</v>
      </c>
      <c r="M6731" s="10">
        <v>954.11</v>
      </c>
      <c r="N6731" s="10">
        <v>5724.66</v>
      </c>
      <c r="O6731" s="59">
        <v>0.1</v>
      </c>
      <c r="P6731" s="10">
        <v>572.47</v>
      </c>
      <c r="Q6731" s="10">
        <v>5152.1899999999996</v>
      </c>
      <c r="R6731" s="10" t="s">
        <v>614</v>
      </c>
      <c r="S6731" s="10" t="s">
        <v>585</v>
      </c>
      <c r="T6731" s="59">
        <v>0.15</v>
      </c>
      <c r="U6731" s="10">
        <v>772.83</v>
      </c>
    </row>
    <row r="6732" spans="1:21" x14ac:dyDescent="0.3">
      <c r="A6732" s="10" t="s">
        <v>14590</v>
      </c>
      <c r="B6732" s="61">
        <v>45146</v>
      </c>
      <c r="C6732" s="10" t="s">
        <v>14589</v>
      </c>
      <c r="D6732" s="10" t="s">
        <v>14588</v>
      </c>
      <c r="E6732" s="10" t="s">
        <v>629</v>
      </c>
      <c r="F6732" s="10" t="s">
        <v>759</v>
      </c>
      <c r="G6732" s="10" t="s">
        <v>569</v>
      </c>
      <c r="H6732" s="10" t="s">
        <v>579</v>
      </c>
      <c r="I6732" s="10" t="s">
        <v>578</v>
      </c>
      <c r="J6732" s="10" t="s">
        <v>13954</v>
      </c>
      <c r="K6732" s="10" t="s">
        <v>14587</v>
      </c>
      <c r="L6732" s="10">
        <v>5</v>
      </c>
      <c r="M6732" s="10">
        <v>388.25</v>
      </c>
      <c r="N6732" s="10">
        <v>1941.25</v>
      </c>
      <c r="O6732" s="59">
        <v>0.2</v>
      </c>
      <c r="P6732" s="10">
        <v>388.25</v>
      </c>
      <c r="Q6732" s="10">
        <v>1553</v>
      </c>
      <c r="R6732" s="10" t="s">
        <v>575</v>
      </c>
      <c r="S6732" s="10" t="s">
        <v>607</v>
      </c>
      <c r="T6732" s="59">
        <v>0.3</v>
      </c>
      <c r="U6732" s="10">
        <v>465.9</v>
      </c>
    </row>
    <row r="6733" spans="1:21" x14ac:dyDescent="0.3">
      <c r="A6733" s="10" t="s">
        <v>14586</v>
      </c>
      <c r="B6733" s="61">
        <v>45002</v>
      </c>
      <c r="C6733" s="10" t="s">
        <v>3031</v>
      </c>
      <c r="D6733" s="10" t="s">
        <v>14585</v>
      </c>
      <c r="E6733" s="10" t="s">
        <v>581</v>
      </c>
      <c r="F6733" s="10" t="s">
        <v>7</v>
      </c>
      <c r="G6733" s="10" t="s">
        <v>569</v>
      </c>
      <c r="H6733" s="10" t="s">
        <v>579</v>
      </c>
      <c r="I6733" s="10" t="s">
        <v>578</v>
      </c>
      <c r="J6733" s="10" t="s">
        <v>8096</v>
      </c>
      <c r="K6733" s="10" t="s">
        <v>14584</v>
      </c>
      <c r="L6733" s="10">
        <v>1</v>
      </c>
      <c r="M6733" s="10">
        <v>697.18</v>
      </c>
      <c r="N6733" s="10">
        <v>697.18</v>
      </c>
      <c r="O6733" s="59">
        <v>0.1</v>
      </c>
      <c r="P6733" s="10">
        <v>69.72</v>
      </c>
      <c r="Q6733" s="10">
        <v>627.46</v>
      </c>
      <c r="R6733" s="10" t="s">
        <v>575</v>
      </c>
      <c r="S6733" s="10" t="s">
        <v>596</v>
      </c>
      <c r="T6733" s="59">
        <v>0.3</v>
      </c>
      <c r="U6733" s="10">
        <v>188.24</v>
      </c>
    </row>
    <row r="6734" spans="1:21" x14ac:dyDescent="0.3">
      <c r="A6734" s="10" t="s">
        <v>14583</v>
      </c>
      <c r="B6734" s="61">
        <v>45285</v>
      </c>
      <c r="C6734" s="10" t="s">
        <v>14582</v>
      </c>
      <c r="D6734" s="10" t="s">
        <v>14581</v>
      </c>
      <c r="E6734" s="10" t="s">
        <v>571</v>
      </c>
      <c r="F6734" s="10" t="s">
        <v>570</v>
      </c>
      <c r="G6734" s="10" t="s">
        <v>601</v>
      </c>
      <c r="H6734" s="10" t="s">
        <v>590</v>
      </c>
      <c r="I6734" s="10" t="s">
        <v>748</v>
      </c>
      <c r="J6734" s="10" t="s">
        <v>14580</v>
      </c>
      <c r="K6734" s="10" t="s">
        <v>14579</v>
      </c>
      <c r="L6734" s="10">
        <v>10</v>
      </c>
      <c r="M6734" s="10">
        <v>185.56</v>
      </c>
      <c r="N6734" s="10">
        <v>1855.6</v>
      </c>
      <c r="O6734" s="59">
        <v>0</v>
      </c>
      <c r="P6734" s="10">
        <v>0</v>
      </c>
      <c r="Q6734" s="10">
        <v>1855.6</v>
      </c>
      <c r="R6734" s="10" t="s">
        <v>586</v>
      </c>
      <c r="S6734" s="10" t="s">
        <v>607</v>
      </c>
      <c r="T6734" s="59">
        <v>0.3</v>
      </c>
      <c r="U6734" s="10">
        <v>556.67999999999995</v>
      </c>
    </row>
    <row r="6735" spans="1:21" x14ac:dyDescent="0.3">
      <c r="A6735" s="10" t="s">
        <v>14578</v>
      </c>
      <c r="B6735" s="61">
        <v>45112</v>
      </c>
      <c r="C6735" s="10" t="s">
        <v>14577</v>
      </c>
      <c r="D6735" s="10" t="s">
        <v>14576</v>
      </c>
      <c r="E6735" s="10" t="s">
        <v>571</v>
      </c>
      <c r="F6735" s="10" t="s">
        <v>570</v>
      </c>
      <c r="G6735" s="10" t="s">
        <v>569</v>
      </c>
      <c r="H6735" s="10" t="s">
        <v>544</v>
      </c>
      <c r="I6735" s="10" t="s">
        <v>10</v>
      </c>
      <c r="J6735" s="10" t="s">
        <v>14575</v>
      </c>
      <c r="K6735" s="10" t="s">
        <v>14574</v>
      </c>
      <c r="L6735" s="10">
        <v>1</v>
      </c>
      <c r="M6735" s="10">
        <v>458.84</v>
      </c>
      <c r="N6735" s="10">
        <v>458.84</v>
      </c>
      <c r="O6735" s="59">
        <v>0.05</v>
      </c>
      <c r="P6735" s="10">
        <v>22.94</v>
      </c>
      <c r="Q6735" s="10">
        <v>435.9</v>
      </c>
      <c r="R6735" s="10" t="s">
        <v>614</v>
      </c>
      <c r="S6735" s="10" t="s">
        <v>585</v>
      </c>
      <c r="T6735" s="59">
        <v>0.25</v>
      </c>
      <c r="U6735" s="10">
        <v>108.97</v>
      </c>
    </row>
    <row r="6736" spans="1:21" x14ac:dyDescent="0.3">
      <c r="A6736" s="10" t="s">
        <v>14573</v>
      </c>
      <c r="B6736" s="61">
        <v>45079</v>
      </c>
      <c r="C6736" s="10" t="s">
        <v>3887</v>
      </c>
      <c r="D6736" s="10" t="s">
        <v>6004</v>
      </c>
      <c r="E6736" s="10" t="s">
        <v>629</v>
      </c>
      <c r="F6736" s="10" t="s">
        <v>759</v>
      </c>
      <c r="G6736" s="10" t="s">
        <v>569</v>
      </c>
      <c r="H6736" s="10" t="s">
        <v>590</v>
      </c>
      <c r="I6736" s="10" t="s">
        <v>589</v>
      </c>
      <c r="J6736" s="10" t="s">
        <v>14572</v>
      </c>
      <c r="K6736" s="10" t="s">
        <v>6348</v>
      </c>
      <c r="L6736" s="10">
        <v>7</v>
      </c>
      <c r="M6736" s="10">
        <v>759.89</v>
      </c>
      <c r="N6736" s="10">
        <v>5319.23</v>
      </c>
      <c r="O6736" s="59">
        <v>0.2</v>
      </c>
      <c r="P6736" s="10">
        <v>1063.8499999999999</v>
      </c>
      <c r="Q6736" s="10">
        <v>4255.38</v>
      </c>
      <c r="R6736" s="10" t="s">
        <v>614</v>
      </c>
      <c r="S6736" s="10" t="s">
        <v>607</v>
      </c>
      <c r="T6736" s="59">
        <v>0.3</v>
      </c>
      <c r="U6736" s="10">
        <v>1276.6099999999999</v>
      </c>
    </row>
    <row r="6737" spans="1:21" x14ac:dyDescent="0.3">
      <c r="A6737" s="10" t="s">
        <v>14571</v>
      </c>
      <c r="B6737" s="61">
        <v>45344</v>
      </c>
      <c r="C6737" s="10" t="s">
        <v>14570</v>
      </c>
      <c r="D6737" s="10" t="s">
        <v>14569</v>
      </c>
      <c r="E6737" s="10" t="s">
        <v>581</v>
      </c>
      <c r="F6737" s="10" t="s">
        <v>83</v>
      </c>
      <c r="G6737" s="10" t="s">
        <v>601</v>
      </c>
      <c r="H6737" s="10" t="s">
        <v>600</v>
      </c>
      <c r="I6737" s="10" t="s">
        <v>599</v>
      </c>
      <c r="J6737" s="10" t="s">
        <v>14568</v>
      </c>
      <c r="K6737" s="10" t="s">
        <v>14567</v>
      </c>
      <c r="L6737" s="10">
        <v>6</v>
      </c>
      <c r="M6737" s="10">
        <v>835.46</v>
      </c>
      <c r="N6737" s="10">
        <v>5012.76</v>
      </c>
      <c r="O6737" s="59">
        <v>0.05</v>
      </c>
      <c r="P6737" s="10">
        <v>250.64</v>
      </c>
      <c r="Q6737" s="10">
        <v>4762.12</v>
      </c>
      <c r="R6737" s="10" t="s">
        <v>586</v>
      </c>
      <c r="S6737" s="10" t="s">
        <v>596</v>
      </c>
      <c r="T6737" s="59">
        <v>0.3</v>
      </c>
      <c r="U6737" s="10">
        <v>1428.64</v>
      </c>
    </row>
    <row r="6738" spans="1:21" x14ac:dyDescent="0.3">
      <c r="A6738" s="10" t="s">
        <v>14566</v>
      </c>
      <c r="B6738" s="61">
        <v>45134</v>
      </c>
      <c r="C6738" s="10" t="s">
        <v>14565</v>
      </c>
      <c r="D6738" s="10" t="s">
        <v>14564</v>
      </c>
      <c r="E6738" s="10" t="s">
        <v>592</v>
      </c>
      <c r="F6738" s="10" t="s">
        <v>18</v>
      </c>
      <c r="G6738" s="10" t="s">
        <v>601</v>
      </c>
      <c r="H6738" s="10" t="s">
        <v>579</v>
      </c>
      <c r="I6738" s="10" t="s">
        <v>711</v>
      </c>
      <c r="J6738" s="10" t="s">
        <v>4563</v>
      </c>
      <c r="K6738" s="10" t="s">
        <v>11571</v>
      </c>
      <c r="L6738" s="10">
        <v>2</v>
      </c>
      <c r="M6738" s="10">
        <v>813.37</v>
      </c>
      <c r="N6738" s="10">
        <v>1626.74</v>
      </c>
      <c r="O6738" s="59">
        <v>0.2</v>
      </c>
      <c r="P6738" s="10">
        <v>325.35000000000002</v>
      </c>
      <c r="Q6738" s="10">
        <v>1301.3900000000001</v>
      </c>
      <c r="R6738" s="10" t="s">
        <v>565</v>
      </c>
      <c r="S6738" s="10" t="s">
        <v>596</v>
      </c>
      <c r="T6738" s="59">
        <v>0.25</v>
      </c>
      <c r="U6738" s="10">
        <v>325.35000000000002</v>
      </c>
    </row>
    <row r="6739" spans="1:21" x14ac:dyDescent="0.3">
      <c r="A6739" s="10" t="s">
        <v>14563</v>
      </c>
      <c r="B6739" s="61">
        <v>45151</v>
      </c>
      <c r="C6739" s="10" t="s">
        <v>10366</v>
      </c>
      <c r="D6739" s="10" t="s">
        <v>14562</v>
      </c>
      <c r="E6739" s="10" t="s">
        <v>592</v>
      </c>
      <c r="F6739" s="10" t="s">
        <v>18</v>
      </c>
      <c r="G6739" s="10" t="s">
        <v>601</v>
      </c>
      <c r="H6739" s="10" t="s">
        <v>590</v>
      </c>
      <c r="I6739" s="10" t="s">
        <v>748</v>
      </c>
      <c r="J6739" s="10" t="s">
        <v>11975</v>
      </c>
      <c r="K6739" s="10" t="s">
        <v>14561</v>
      </c>
      <c r="L6739" s="10">
        <v>8</v>
      </c>
      <c r="M6739" s="10">
        <v>950.94</v>
      </c>
      <c r="N6739" s="10">
        <v>7607.52</v>
      </c>
      <c r="O6739" s="59">
        <v>0.05</v>
      </c>
      <c r="P6739" s="10">
        <v>380.38</v>
      </c>
      <c r="Q6739" s="10">
        <v>7227.14</v>
      </c>
      <c r="R6739" s="10" t="s">
        <v>575</v>
      </c>
      <c r="S6739" s="10" t="s">
        <v>585</v>
      </c>
      <c r="T6739" s="59">
        <v>0.15</v>
      </c>
      <c r="U6739" s="10">
        <v>1084.07</v>
      </c>
    </row>
    <row r="6740" spans="1:21" x14ac:dyDescent="0.3">
      <c r="A6740" s="10" t="s">
        <v>14560</v>
      </c>
      <c r="B6740" s="61">
        <v>45206</v>
      </c>
      <c r="C6740" s="10" t="s">
        <v>2388</v>
      </c>
      <c r="D6740" s="10" t="s">
        <v>14559</v>
      </c>
      <c r="E6740" s="10" t="s">
        <v>629</v>
      </c>
      <c r="F6740" s="10" t="s">
        <v>628</v>
      </c>
      <c r="G6740" s="10" t="s">
        <v>601</v>
      </c>
      <c r="H6740" s="10" t="s">
        <v>590</v>
      </c>
      <c r="I6740" s="10" t="s">
        <v>748</v>
      </c>
      <c r="J6740" s="10" t="s">
        <v>5856</v>
      </c>
      <c r="K6740" s="10" t="s">
        <v>14558</v>
      </c>
      <c r="L6740" s="10">
        <v>3</v>
      </c>
      <c r="M6740" s="10">
        <v>626.05999999999995</v>
      </c>
      <c r="N6740" s="10">
        <v>1878.18</v>
      </c>
      <c r="O6740" s="59">
        <v>0</v>
      </c>
      <c r="P6740" s="10">
        <v>0</v>
      </c>
      <c r="Q6740" s="10">
        <v>1878.18</v>
      </c>
      <c r="R6740" s="10" t="s">
        <v>614</v>
      </c>
      <c r="S6740" s="10" t="s">
        <v>596</v>
      </c>
      <c r="T6740" s="59">
        <v>0.3</v>
      </c>
      <c r="U6740" s="10">
        <v>563.45000000000005</v>
      </c>
    </row>
    <row r="6741" spans="1:21" x14ac:dyDescent="0.3">
      <c r="A6741" s="10" t="s">
        <v>14557</v>
      </c>
      <c r="B6741" s="61">
        <v>44927</v>
      </c>
      <c r="C6741" s="10" t="s">
        <v>14556</v>
      </c>
      <c r="D6741" s="10" t="s">
        <v>14555</v>
      </c>
      <c r="E6741" s="10" t="s">
        <v>603</v>
      </c>
      <c r="F6741" s="10" t="s">
        <v>658</v>
      </c>
      <c r="G6741" s="10" t="s">
        <v>569</v>
      </c>
      <c r="H6741" s="10" t="s">
        <v>590</v>
      </c>
      <c r="I6741" s="10" t="s">
        <v>635</v>
      </c>
      <c r="J6741" s="10" t="s">
        <v>3306</v>
      </c>
      <c r="K6741" s="10" t="s">
        <v>14554</v>
      </c>
      <c r="L6741" s="10">
        <v>8</v>
      </c>
      <c r="M6741" s="10">
        <v>389.49</v>
      </c>
      <c r="N6741" s="10">
        <v>3115.92</v>
      </c>
      <c r="O6741" s="59">
        <v>0.1</v>
      </c>
      <c r="P6741" s="10">
        <v>311.58999999999997</v>
      </c>
      <c r="Q6741" s="10">
        <v>2804.33</v>
      </c>
      <c r="R6741" s="10" t="s">
        <v>575</v>
      </c>
      <c r="S6741" s="10" t="s">
        <v>596</v>
      </c>
      <c r="T6741" s="59">
        <v>0.25</v>
      </c>
      <c r="U6741" s="10">
        <v>701.08</v>
      </c>
    </row>
    <row r="6742" spans="1:21" x14ac:dyDescent="0.3">
      <c r="A6742" s="10" t="s">
        <v>14553</v>
      </c>
      <c r="B6742" s="61">
        <v>45144</v>
      </c>
      <c r="C6742" s="10" t="s">
        <v>14552</v>
      </c>
      <c r="D6742" s="10" t="s">
        <v>6457</v>
      </c>
      <c r="E6742" s="10" t="s">
        <v>629</v>
      </c>
      <c r="F6742" s="10" t="s">
        <v>759</v>
      </c>
      <c r="G6742" s="10" t="s">
        <v>601</v>
      </c>
      <c r="H6742" s="10" t="s">
        <v>579</v>
      </c>
      <c r="I6742" s="10" t="s">
        <v>711</v>
      </c>
      <c r="J6742" s="10" t="s">
        <v>14551</v>
      </c>
      <c r="K6742" s="10" t="s">
        <v>12207</v>
      </c>
      <c r="L6742" s="10">
        <v>6</v>
      </c>
      <c r="M6742" s="10">
        <v>467.01</v>
      </c>
      <c r="N6742" s="10">
        <v>2802.06</v>
      </c>
      <c r="O6742" s="59">
        <v>0.1</v>
      </c>
      <c r="P6742" s="10">
        <v>280.20999999999998</v>
      </c>
      <c r="Q6742" s="10">
        <v>2521.85</v>
      </c>
      <c r="R6742" s="10" t="s">
        <v>565</v>
      </c>
      <c r="S6742" s="10" t="s">
        <v>596</v>
      </c>
      <c r="T6742" s="59">
        <v>0.3</v>
      </c>
      <c r="U6742" s="10">
        <v>756.55</v>
      </c>
    </row>
    <row r="6743" spans="1:21" x14ac:dyDescent="0.3">
      <c r="A6743" s="10" t="s">
        <v>14550</v>
      </c>
      <c r="B6743" s="61">
        <v>45176</v>
      </c>
      <c r="C6743" s="10" t="s">
        <v>14549</v>
      </c>
      <c r="D6743" s="10" t="s">
        <v>5382</v>
      </c>
      <c r="E6743" s="10" t="s">
        <v>581</v>
      </c>
      <c r="F6743" s="10" t="s">
        <v>83</v>
      </c>
      <c r="G6743" s="10" t="s">
        <v>569</v>
      </c>
      <c r="H6743" s="10" t="s">
        <v>600</v>
      </c>
      <c r="I6743" s="10" t="s">
        <v>599</v>
      </c>
      <c r="J6743" s="10" t="s">
        <v>14548</v>
      </c>
      <c r="K6743" s="10" t="s">
        <v>14547</v>
      </c>
      <c r="L6743" s="10">
        <v>1</v>
      </c>
      <c r="M6743" s="10">
        <v>139.22</v>
      </c>
      <c r="N6743" s="10">
        <v>139.22</v>
      </c>
      <c r="O6743" s="59">
        <v>0.1</v>
      </c>
      <c r="P6743" s="10">
        <v>13.92</v>
      </c>
      <c r="Q6743" s="10">
        <v>125.3</v>
      </c>
      <c r="R6743" s="10" t="s">
        <v>614</v>
      </c>
      <c r="S6743" s="10" t="s">
        <v>564</v>
      </c>
      <c r="T6743" s="59">
        <v>0.15</v>
      </c>
      <c r="U6743" s="10">
        <v>18.79</v>
      </c>
    </row>
    <row r="6744" spans="1:21" x14ac:dyDescent="0.3">
      <c r="A6744" s="10" t="s">
        <v>14546</v>
      </c>
      <c r="B6744" s="61">
        <v>45376</v>
      </c>
      <c r="C6744" s="10" t="s">
        <v>14545</v>
      </c>
      <c r="D6744" s="10" t="s">
        <v>9278</v>
      </c>
      <c r="E6744" s="10" t="s">
        <v>603</v>
      </c>
      <c r="F6744" s="10" t="s">
        <v>658</v>
      </c>
      <c r="G6744" s="10" t="s">
        <v>569</v>
      </c>
      <c r="H6744" s="10" t="s">
        <v>579</v>
      </c>
      <c r="I6744" s="10" t="s">
        <v>711</v>
      </c>
      <c r="J6744" s="10" t="s">
        <v>3394</v>
      </c>
      <c r="K6744" s="10" t="s">
        <v>3824</v>
      </c>
      <c r="L6744" s="10">
        <v>9</v>
      </c>
      <c r="M6744" s="10">
        <v>293.58999999999997</v>
      </c>
      <c r="N6744" s="10">
        <v>2642.31</v>
      </c>
      <c r="O6744" s="59">
        <v>0.1</v>
      </c>
      <c r="P6744" s="10">
        <v>264.23</v>
      </c>
      <c r="Q6744" s="10">
        <v>2378.08</v>
      </c>
      <c r="R6744" s="10" t="s">
        <v>565</v>
      </c>
      <c r="S6744" s="10" t="s">
        <v>607</v>
      </c>
      <c r="T6744" s="59">
        <v>0.25</v>
      </c>
      <c r="U6744" s="10">
        <v>594.52</v>
      </c>
    </row>
    <row r="6745" spans="1:21" x14ac:dyDescent="0.3">
      <c r="A6745" s="10" t="s">
        <v>14544</v>
      </c>
      <c r="B6745" s="61">
        <v>45121</v>
      </c>
      <c r="C6745" s="10" t="s">
        <v>14543</v>
      </c>
      <c r="D6745" s="10" t="s">
        <v>14542</v>
      </c>
      <c r="E6745" s="10" t="s">
        <v>571</v>
      </c>
      <c r="F6745" s="10" t="s">
        <v>570</v>
      </c>
      <c r="G6745" s="10" t="s">
        <v>601</v>
      </c>
      <c r="H6745" s="10" t="s">
        <v>600</v>
      </c>
      <c r="I6745" s="10" t="s">
        <v>627</v>
      </c>
      <c r="J6745" s="10" t="s">
        <v>14541</v>
      </c>
      <c r="K6745" s="10" t="s">
        <v>14540</v>
      </c>
      <c r="L6745" s="10">
        <v>3</v>
      </c>
      <c r="M6745" s="10">
        <v>838.79</v>
      </c>
      <c r="N6745" s="10">
        <v>2516.37</v>
      </c>
      <c r="O6745" s="59">
        <v>0.2</v>
      </c>
      <c r="P6745" s="10">
        <v>503.27</v>
      </c>
      <c r="Q6745" s="10">
        <v>2013.1</v>
      </c>
      <c r="R6745" s="10" t="s">
        <v>565</v>
      </c>
      <c r="S6745" s="10" t="s">
        <v>564</v>
      </c>
      <c r="T6745" s="59">
        <v>0.25</v>
      </c>
      <c r="U6745" s="10">
        <v>503.27</v>
      </c>
    </row>
    <row r="6746" spans="1:21" x14ac:dyDescent="0.3">
      <c r="A6746" s="10" t="s">
        <v>14539</v>
      </c>
      <c r="B6746" s="61">
        <v>45336</v>
      </c>
      <c r="C6746" s="10" t="s">
        <v>14538</v>
      </c>
      <c r="D6746" s="10" t="s">
        <v>14537</v>
      </c>
      <c r="E6746" s="10" t="s">
        <v>571</v>
      </c>
      <c r="F6746" s="10" t="s">
        <v>685</v>
      </c>
      <c r="G6746" s="10" t="s">
        <v>569</v>
      </c>
      <c r="H6746" s="10" t="s">
        <v>590</v>
      </c>
      <c r="I6746" s="10" t="s">
        <v>748</v>
      </c>
      <c r="J6746" s="10" t="s">
        <v>14536</v>
      </c>
      <c r="K6746" s="10" t="s">
        <v>14535</v>
      </c>
      <c r="L6746" s="10">
        <v>10</v>
      </c>
      <c r="M6746" s="10">
        <v>227.02</v>
      </c>
      <c r="N6746" s="10">
        <v>2270.1999999999998</v>
      </c>
      <c r="O6746" s="59">
        <v>0.2</v>
      </c>
      <c r="P6746" s="10">
        <v>454.04</v>
      </c>
      <c r="Q6746" s="10">
        <v>1816.16</v>
      </c>
      <c r="R6746" s="10" t="s">
        <v>614</v>
      </c>
      <c r="S6746" s="10" t="s">
        <v>596</v>
      </c>
      <c r="T6746" s="59">
        <v>0.25</v>
      </c>
      <c r="U6746" s="10">
        <v>454.04</v>
      </c>
    </row>
    <row r="6747" spans="1:21" x14ac:dyDescent="0.3">
      <c r="A6747" s="10" t="s">
        <v>14534</v>
      </c>
      <c r="B6747" s="61">
        <v>45091</v>
      </c>
      <c r="C6747" s="10" t="s">
        <v>14533</v>
      </c>
      <c r="D6747" s="10" t="s">
        <v>5195</v>
      </c>
      <c r="E6747" s="10" t="s">
        <v>603</v>
      </c>
      <c r="F6747" s="10" t="s">
        <v>636</v>
      </c>
      <c r="G6747" s="10" t="s">
        <v>601</v>
      </c>
      <c r="H6747" s="10" t="s">
        <v>600</v>
      </c>
      <c r="I6747" s="10" t="s">
        <v>599</v>
      </c>
      <c r="J6747" s="10" t="s">
        <v>14532</v>
      </c>
      <c r="K6747" s="10" t="s">
        <v>14531</v>
      </c>
      <c r="L6747" s="10">
        <v>8</v>
      </c>
      <c r="M6747" s="10">
        <v>814.32</v>
      </c>
      <c r="N6747" s="10">
        <v>6514.56</v>
      </c>
      <c r="O6747" s="59">
        <v>0.1</v>
      </c>
      <c r="P6747" s="10">
        <v>651.46</v>
      </c>
      <c r="Q6747" s="10">
        <v>5863.1</v>
      </c>
      <c r="R6747" s="10" t="s">
        <v>614</v>
      </c>
      <c r="S6747" s="10" t="s">
        <v>607</v>
      </c>
      <c r="T6747" s="59">
        <v>0.3</v>
      </c>
      <c r="U6747" s="10">
        <v>1758.93</v>
      </c>
    </row>
    <row r="6748" spans="1:21" x14ac:dyDescent="0.3">
      <c r="A6748" s="10" t="s">
        <v>14530</v>
      </c>
      <c r="B6748" s="61">
        <v>45336</v>
      </c>
      <c r="C6748" s="10" t="s">
        <v>7544</v>
      </c>
      <c r="D6748" s="10" t="s">
        <v>14529</v>
      </c>
      <c r="E6748" s="10" t="s">
        <v>581</v>
      </c>
      <c r="F6748" s="10" t="s">
        <v>83</v>
      </c>
      <c r="G6748" s="10" t="s">
        <v>569</v>
      </c>
      <c r="H6748" s="10" t="s">
        <v>544</v>
      </c>
      <c r="I6748" s="10" t="s">
        <v>610</v>
      </c>
      <c r="J6748" s="10" t="s">
        <v>14528</v>
      </c>
      <c r="K6748" s="10" t="s">
        <v>1529</v>
      </c>
      <c r="L6748" s="10">
        <v>1</v>
      </c>
      <c r="M6748" s="10">
        <v>623.71</v>
      </c>
      <c r="N6748" s="10">
        <v>623.71</v>
      </c>
      <c r="O6748" s="59">
        <v>0.2</v>
      </c>
      <c r="P6748" s="10">
        <v>124.74</v>
      </c>
      <c r="Q6748" s="10">
        <v>498.97</v>
      </c>
      <c r="R6748" s="10" t="s">
        <v>586</v>
      </c>
      <c r="S6748" s="10" t="s">
        <v>564</v>
      </c>
      <c r="T6748" s="59">
        <v>0.15</v>
      </c>
      <c r="U6748" s="10">
        <v>74.849999999999994</v>
      </c>
    </row>
    <row r="6749" spans="1:21" x14ac:dyDescent="0.3">
      <c r="A6749" s="10" t="s">
        <v>14527</v>
      </c>
      <c r="B6749" s="61">
        <v>44959</v>
      </c>
      <c r="C6749" s="10" t="s">
        <v>10316</v>
      </c>
      <c r="D6749" s="10" t="s">
        <v>14526</v>
      </c>
      <c r="E6749" s="10" t="s">
        <v>571</v>
      </c>
      <c r="F6749" s="10" t="s">
        <v>685</v>
      </c>
      <c r="G6749" s="10" t="s">
        <v>601</v>
      </c>
      <c r="H6749" s="10" t="s">
        <v>544</v>
      </c>
      <c r="I6749" s="10" t="s">
        <v>610</v>
      </c>
      <c r="J6749" s="10" t="s">
        <v>14525</v>
      </c>
      <c r="K6749" s="10" t="s">
        <v>14524</v>
      </c>
      <c r="L6749" s="10">
        <v>10</v>
      </c>
      <c r="M6749" s="10">
        <v>233.8</v>
      </c>
      <c r="N6749" s="10">
        <v>2338</v>
      </c>
      <c r="O6749" s="59">
        <v>0.05</v>
      </c>
      <c r="P6749" s="10">
        <v>116.9</v>
      </c>
      <c r="Q6749" s="10">
        <v>2221.1</v>
      </c>
      <c r="R6749" s="10" t="s">
        <v>586</v>
      </c>
      <c r="S6749" s="10" t="s">
        <v>585</v>
      </c>
      <c r="T6749" s="59">
        <v>0.3</v>
      </c>
      <c r="U6749" s="10">
        <v>666.33</v>
      </c>
    </row>
    <row r="6750" spans="1:21" x14ac:dyDescent="0.3">
      <c r="A6750" s="10" t="s">
        <v>14523</v>
      </c>
      <c r="B6750" s="61">
        <v>45099</v>
      </c>
      <c r="C6750" s="10" t="s">
        <v>14522</v>
      </c>
      <c r="D6750" s="10" t="s">
        <v>14521</v>
      </c>
      <c r="E6750" s="10" t="s">
        <v>603</v>
      </c>
      <c r="F6750" s="10" t="s">
        <v>636</v>
      </c>
      <c r="G6750" s="10" t="s">
        <v>601</v>
      </c>
      <c r="H6750" s="10" t="s">
        <v>579</v>
      </c>
      <c r="I6750" s="10" t="s">
        <v>711</v>
      </c>
      <c r="J6750" s="10" t="s">
        <v>14520</v>
      </c>
      <c r="K6750" s="10" t="s">
        <v>1499</v>
      </c>
      <c r="L6750" s="10">
        <v>4</v>
      </c>
      <c r="M6750" s="10">
        <v>152.88999999999999</v>
      </c>
      <c r="N6750" s="10">
        <v>611.55999999999995</v>
      </c>
      <c r="O6750" s="59">
        <v>0.05</v>
      </c>
      <c r="P6750" s="10">
        <v>30.58</v>
      </c>
      <c r="Q6750" s="10">
        <v>580.98</v>
      </c>
      <c r="R6750" s="10" t="s">
        <v>614</v>
      </c>
      <c r="S6750" s="10" t="s">
        <v>585</v>
      </c>
      <c r="T6750" s="59">
        <v>0.25</v>
      </c>
      <c r="U6750" s="10">
        <v>145.25</v>
      </c>
    </row>
    <row r="6751" spans="1:21" x14ac:dyDescent="0.3">
      <c r="A6751" s="10" t="s">
        <v>14519</v>
      </c>
      <c r="B6751" s="61">
        <v>45368</v>
      </c>
      <c r="C6751" s="10" t="s">
        <v>14518</v>
      </c>
      <c r="D6751" s="10" t="s">
        <v>12073</v>
      </c>
      <c r="E6751" s="10" t="s">
        <v>592</v>
      </c>
      <c r="F6751" s="10" t="s">
        <v>591</v>
      </c>
      <c r="G6751" s="10" t="s">
        <v>601</v>
      </c>
      <c r="H6751" s="10" t="s">
        <v>579</v>
      </c>
      <c r="I6751" s="10" t="s">
        <v>711</v>
      </c>
      <c r="J6751" s="10" t="s">
        <v>14517</v>
      </c>
      <c r="K6751" s="10" t="s">
        <v>14516</v>
      </c>
      <c r="L6751" s="10">
        <v>7</v>
      </c>
      <c r="M6751" s="10">
        <v>308.58999999999997</v>
      </c>
      <c r="N6751" s="10">
        <v>2160.13</v>
      </c>
      <c r="O6751" s="59">
        <v>0.1</v>
      </c>
      <c r="P6751" s="10">
        <v>216.01</v>
      </c>
      <c r="Q6751" s="10">
        <v>1944.12</v>
      </c>
      <c r="R6751" s="10" t="s">
        <v>586</v>
      </c>
      <c r="S6751" s="10" t="s">
        <v>596</v>
      </c>
      <c r="T6751" s="59">
        <v>0.3</v>
      </c>
      <c r="U6751" s="10">
        <v>583.24</v>
      </c>
    </row>
    <row r="6752" spans="1:21" x14ac:dyDescent="0.3">
      <c r="A6752" s="10" t="s">
        <v>14515</v>
      </c>
      <c r="B6752" s="61">
        <v>45293</v>
      </c>
      <c r="C6752" s="10" t="s">
        <v>979</v>
      </c>
      <c r="D6752" s="10" t="s">
        <v>14514</v>
      </c>
      <c r="E6752" s="10" t="s">
        <v>592</v>
      </c>
      <c r="F6752" s="10" t="s">
        <v>652</v>
      </c>
      <c r="G6752" s="10" t="s">
        <v>569</v>
      </c>
      <c r="H6752" s="10" t="s">
        <v>579</v>
      </c>
      <c r="I6752" s="10" t="s">
        <v>711</v>
      </c>
      <c r="J6752" s="10" t="s">
        <v>14513</v>
      </c>
      <c r="K6752" s="10" t="s">
        <v>14512</v>
      </c>
      <c r="L6752" s="10">
        <v>8</v>
      </c>
      <c r="M6752" s="10">
        <v>735.42</v>
      </c>
      <c r="N6752" s="10">
        <v>5883.36</v>
      </c>
      <c r="O6752" s="59">
        <v>0</v>
      </c>
      <c r="P6752" s="10">
        <v>0</v>
      </c>
      <c r="Q6752" s="10">
        <v>5883.36</v>
      </c>
      <c r="R6752" s="10" t="s">
        <v>614</v>
      </c>
      <c r="S6752" s="10" t="s">
        <v>596</v>
      </c>
      <c r="T6752" s="59">
        <v>0.3</v>
      </c>
      <c r="U6752" s="10">
        <v>1765.01</v>
      </c>
    </row>
    <row r="6753" spans="1:21" x14ac:dyDescent="0.3">
      <c r="A6753" s="10" t="s">
        <v>14511</v>
      </c>
      <c r="B6753" s="61">
        <v>45025</v>
      </c>
      <c r="C6753" s="10" t="s">
        <v>14510</v>
      </c>
      <c r="D6753" s="10" t="s">
        <v>14509</v>
      </c>
      <c r="E6753" s="10" t="s">
        <v>629</v>
      </c>
      <c r="F6753" s="10" t="s">
        <v>790</v>
      </c>
      <c r="G6753" s="10" t="s">
        <v>569</v>
      </c>
      <c r="H6753" s="10" t="s">
        <v>579</v>
      </c>
      <c r="I6753" s="10" t="s">
        <v>711</v>
      </c>
      <c r="J6753" s="10" t="s">
        <v>1826</v>
      </c>
      <c r="K6753" s="10" t="s">
        <v>14508</v>
      </c>
      <c r="L6753" s="10">
        <v>4</v>
      </c>
      <c r="M6753" s="10">
        <v>392.74</v>
      </c>
      <c r="N6753" s="10">
        <v>1570.96</v>
      </c>
      <c r="O6753" s="59">
        <v>0</v>
      </c>
      <c r="P6753" s="10">
        <v>0</v>
      </c>
      <c r="Q6753" s="10">
        <v>1570.96</v>
      </c>
      <c r="R6753" s="10" t="s">
        <v>614</v>
      </c>
      <c r="S6753" s="10" t="s">
        <v>564</v>
      </c>
      <c r="T6753" s="59">
        <v>0.3</v>
      </c>
      <c r="U6753" s="10">
        <v>471.29</v>
      </c>
    </row>
    <row r="6754" spans="1:21" x14ac:dyDescent="0.3">
      <c r="A6754" s="10" t="s">
        <v>14507</v>
      </c>
      <c r="B6754" s="61">
        <v>45241</v>
      </c>
      <c r="C6754" s="10" t="s">
        <v>9406</v>
      </c>
      <c r="D6754" s="10" t="s">
        <v>14506</v>
      </c>
      <c r="E6754" s="10" t="s">
        <v>581</v>
      </c>
      <c r="F6754" s="10" t="s">
        <v>7</v>
      </c>
      <c r="G6754" s="10" t="s">
        <v>601</v>
      </c>
      <c r="H6754" s="10" t="s">
        <v>600</v>
      </c>
      <c r="I6754" s="10" t="s">
        <v>664</v>
      </c>
      <c r="J6754" s="10" t="s">
        <v>14505</v>
      </c>
      <c r="K6754" s="10" t="s">
        <v>14504</v>
      </c>
      <c r="L6754" s="10">
        <v>9</v>
      </c>
      <c r="M6754" s="10">
        <v>435.61</v>
      </c>
      <c r="N6754" s="10">
        <v>3920.49</v>
      </c>
      <c r="O6754" s="59">
        <v>0.05</v>
      </c>
      <c r="P6754" s="10">
        <v>196.02</v>
      </c>
      <c r="Q6754" s="10">
        <v>3724.47</v>
      </c>
      <c r="R6754" s="10" t="s">
        <v>565</v>
      </c>
      <c r="S6754" s="10" t="s">
        <v>585</v>
      </c>
      <c r="T6754" s="59">
        <v>0.25</v>
      </c>
      <c r="U6754" s="10">
        <v>931.12</v>
      </c>
    </row>
    <row r="6755" spans="1:21" x14ac:dyDescent="0.3">
      <c r="A6755" s="10" t="s">
        <v>14503</v>
      </c>
      <c r="B6755" s="61">
        <v>45347</v>
      </c>
      <c r="C6755" s="10" t="s">
        <v>13897</v>
      </c>
      <c r="D6755" s="10" t="s">
        <v>14502</v>
      </c>
      <c r="E6755" s="10" t="s">
        <v>571</v>
      </c>
      <c r="F6755" s="10" t="s">
        <v>570</v>
      </c>
      <c r="G6755" s="10" t="s">
        <v>601</v>
      </c>
      <c r="H6755" s="10" t="s">
        <v>544</v>
      </c>
      <c r="I6755" s="10" t="s">
        <v>10</v>
      </c>
      <c r="J6755" s="10" t="s">
        <v>14501</v>
      </c>
      <c r="K6755" s="10" t="s">
        <v>14500</v>
      </c>
      <c r="L6755" s="10">
        <v>10</v>
      </c>
      <c r="M6755" s="10">
        <v>936.3</v>
      </c>
      <c r="N6755" s="10">
        <v>9363</v>
      </c>
      <c r="O6755" s="59">
        <v>0</v>
      </c>
      <c r="P6755" s="10">
        <v>0</v>
      </c>
      <c r="Q6755" s="10">
        <v>9363</v>
      </c>
      <c r="R6755" s="10" t="s">
        <v>575</v>
      </c>
      <c r="S6755" s="10" t="s">
        <v>607</v>
      </c>
      <c r="T6755" s="59">
        <v>0.15</v>
      </c>
      <c r="U6755" s="10">
        <v>1404.45</v>
      </c>
    </row>
    <row r="6756" spans="1:21" x14ac:dyDescent="0.3">
      <c r="A6756" s="10" t="s">
        <v>14499</v>
      </c>
      <c r="B6756" s="61">
        <v>44985</v>
      </c>
      <c r="C6756" s="10" t="s">
        <v>14498</v>
      </c>
      <c r="D6756" s="10" t="s">
        <v>14497</v>
      </c>
      <c r="E6756" s="10" t="s">
        <v>581</v>
      </c>
      <c r="F6756" s="10" t="s">
        <v>7</v>
      </c>
      <c r="G6756" s="10" t="s">
        <v>569</v>
      </c>
      <c r="H6756" s="10" t="s">
        <v>544</v>
      </c>
      <c r="I6756" s="10" t="s">
        <v>10</v>
      </c>
      <c r="J6756" s="10" t="s">
        <v>14496</v>
      </c>
      <c r="K6756" s="10" t="s">
        <v>14495</v>
      </c>
      <c r="L6756" s="10">
        <v>5</v>
      </c>
      <c r="M6756" s="10">
        <v>109.28</v>
      </c>
      <c r="N6756" s="10">
        <v>546.4</v>
      </c>
      <c r="O6756" s="59">
        <v>0</v>
      </c>
      <c r="P6756" s="10">
        <v>0</v>
      </c>
      <c r="Q6756" s="10">
        <v>546.4</v>
      </c>
      <c r="R6756" s="10" t="s">
        <v>586</v>
      </c>
      <c r="S6756" s="10" t="s">
        <v>607</v>
      </c>
      <c r="T6756" s="59">
        <v>0.25</v>
      </c>
      <c r="U6756" s="10">
        <v>136.6</v>
      </c>
    </row>
    <row r="6757" spans="1:21" x14ac:dyDescent="0.3">
      <c r="A6757" s="10" t="s">
        <v>14494</v>
      </c>
      <c r="B6757" s="61">
        <v>45308</v>
      </c>
      <c r="C6757" s="10" t="s">
        <v>14493</v>
      </c>
      <c r="D6757" s="10" t="s">
        <v>12596</v>
      </c>
      <c r="E6757" s="10" t="s">
        <v>603</v>
      </c>
      <c r="F6757" s="10" t="s">
        <v>602</v>
      </c>
      <c r="G6757" s="10" t="s">
        <v>601</v>
      </c>
      <c r="H6757" s="10" t="s">
        <v>590</v>
      </c>
      <c r="I6757" s="10" t="s">
        <v>748</v>
      </c>
      <c r="J6757" s="10" t="s">
        <v>2141</v>
      </c>
      <c r="K6757" s="10" t="s">
        <v>14492</v>
      </c>
      <c r="L6757" s="10">
        <v>6</v>
      </c>
      <c r="M6757" s="10">
        <v>540.80999999999995</v>
      </c>
      <c r="N6757" s="10">
        <v>3244.86</v>
      </c>
      <c r="O6757" s="59">
        <v>0.1</v>
      </c>
      <c r="P6757" s="10">
        <v>324.49</v>
      </c>
      <c r="Q6757" s="10">
        <v>2920.37</v>
      </c>
      <c r="R6757" s="10" t="s">
        <v>575</v>
      </c>
      <c r="S6757" s="10" t="s">
        <v>585</v>
      </c>
      <c r="T6757" s="59">
        <v>0.25</v>
      </c>
      <c r="U6757" s="10">
        <v>730.09</v>
      </c>
    </row>
    <row r="6758" spans="1:21" x14ac:dyDescent="0.3">
      <c r="A6758" s="10" t="s">
        <v>14491</v>
      </c>
      <c r="B6758" s="61">
        <v>45206</v>
      </c>
      <c r="C6758" s="10" t="s">
        <v>11289</v>
      </c>
      <c r="D6758" s="10" t="s">
        <v>5542</v>
      </c>
      <c r="E6758" s="10" t="s">
        <v>629</v>
      </c>
      <c r="F6758" s="10" t="s">
        <v>628</v>
      </c>
      <c r="G6758" s="10" t="s">
        <v>569</v>
      </c>
      <c r="H6758" s="10" t="s">
        <v>590</v>
      </c>
      <c r="I6758" s="10" t="s">
        <v>748</v>
      </c>
      <c r="J6758" s="10" t="s">
        <v>14490</v>
      </c>
      <c r="K6758" s="10" t="s">
        <v>14489</v>
      </c>
      <c r="L6758" s="10">
        <v>5</v>
      </c>
      <c r="M6758" s="10">
        <v>341.79</v>
      </c>
      <c r="N6758" s="10">
        <v>1708.95</v>
      </c>
      <c r="O6758" s="59">
        <v>0.2</v>
      </c>
      <c r="P6758" s="10">
        <v>341.79</v>
      </c>
      <c r="Q6758" s="10">
        <v>1367.16</v>
      </c>
      <c r="R6758" s="10" t="s">
        <v>586</v>
      </c>
      <c r="S6758" s="10" t="s">
        <v>564</v>
      </c>
      <c r="T6758" s="59">
        <v>0.15</v>
      </c>
      <c r="U6758" s="10">
        <v>205.07</v>
      </c>
    </row>
    <row r="6759" spans="1:21" x14ac:dyDescent="0.3">
      <c r="A6759" s="10" t="s">
        <v>14488</v>
      </c>
      <c r="B6759" s="61">
        <v>44984</v>
      </c>
      <c r="C6759" s="10" t="s">
        <v>14487</v>
      </c>
      <c r="D6759" s="10" t="s">
        <v>14486</v>
      </c>
      <c r="E6759" s="10" t="s">
        <v>603</v>
      </c>
      <c r="F6759" s="10" t="s">
        <v>636</v>
      </c>
      <c r="G6759" s="10" t="s">
        <v>601</v>
      </c>
      <c r="H6759" s="10" t="s">
        <v>590</v>
      </c>
      <c r="I6759" s="10" t="s">
        <v>589</v>
      </c>
      <c r="J6759" s="10" t="s">
        <v>14485</v>
      </c>
      <c r="K6759" s="10" t="s">
        <v>14484</v>
      </c>
      <c r="L6759" s="10">
        <v>4</v>
      </c>
      <c r="M6759" s="10">
        <v>913.42</v>
      </c>
      <c r="N6759" s="10">
        <v>3653.68</v>
      </c>
      <c r="O6759" s="59">
        <v>0</v>
      </c>
      <c r="P6759" s="10">
        <v>0</v>
      </c>
      <c r="Q6759" s="10">
        <v>3653.68</v>
      </c>
      <c r="R6759" s="10" t="s">
        <v>614</v>
      </c>
      <c r="S6759" s="10" t="s">
        <v>596</v>
      </c>
      <c r="T6759" s="59">
        <v>0.3</v>
      </c>
      <c r="U6759" s="10">
        <v>1096.0999999999999</v>
      </c>
    </row>
    <row r="6760" spans="1:21" x14ac:dyDescent="0.3">
      <c r="A6760" s="10" t="s">
        <v>14483</v>
      </c>
      <c r="B6760" s="61">
        <v>45180</v>
      </c>
      <c r="C6760" s="10" t="s">
        <v>8888</v>
      </c>
      <c r="D6760" s="10" t="s">
        <v>6990</v>
      </c>
      <c r="E6760" s="10" t="s">
        <v>581</v>
      </c>
      <c r="F6760" s="10" t="s">
        <v>7</v>
      </c>
      <c r="G6760" s="10" t="s">
        <v>569</v>
      </c>
      <c r="H6760" s="10" t="s">
        <v>579</v>
      </c>
      <c r="I6760" s="10" t="s">
        <v>722</v>
      </c>
      <c r="J6760" s="10" t="s">
        <v>14482</v>
      </c>
      <c r="K6760" s="10" t="s">
        <v>14481</v>
      </c>
      <c r="L6760" s="10">
        <v>10</v>
      </c>
      <c r="M6760" s="10">
        <v>737.79</v>
      </c>
      <c r="N6760" s="10">
        <v>7377.9</v>
      </c>
      <c r="O6760" s="59">
        <v>0.2</v>
      </c>
      <c r="P6760" s="10">
        <v>1475.58</v>
      </c>
      <c r="Q6760" s="10">
        <v>5902.32</v>
      </c>
      <c r="R6760" s="10" t="s">
        <v>575</v>
      </c>
      <c r="S6760" s="10" t="s">
        <v>585</v>
      </c>
      <c r="T6760" s="59">
        <v>0.25</v>
      </c>
      <c r="U6760" s="10">
        <v>1475.58</v>
      </c>
    </row>
    <row r="6761" spans="1:21" x14ac:dyDescent="0.3">
      <c r="A6761" s="10" t="s">
        <v>14480</v>
      </c>
      <c r="B6761" s="61">
        <v>45084</v>
      </c>
      <c r="C6761" s="10" t="s">
        <v>14479</v>
      </c>
      <c r="D6761" s="10" t="s">
        <v>14478</v>
      </c>
      <c r="E6761" s="10" t="s">
        <v>571</v>
      </c>
      <c r="F6761" s="10" t="s">
        <v>685</v>
      </c>
      <c r="G6761" s="10" t="s">
        <v>601</v>
      </c>
      <c r="H6761" s="10" t="s">
        <v>590</v>
      </c>
      <c r="I6761" s="10" t="s">
        <v>589</v>
      </c>
      <c r="J6761" s="10" t="s">
        <v>9992</v>
      </c>
      <c r="K6761" s="10" t="s">
        <v>14477</v>
      </c>
      <c r="L6761" s="10">
        <v>3</v>
      </c>
      <c r="M6761" s="10">
        <v>175.41</v>
      </c>
      <c r="N6761" s="10">
        <v>526.23</v>
      </c>
      <c r="O6761" s="59">
        <v>0</v>
      </c>
      <c r="P6761" s="10">
        <v>0</v>
      </c>
      <c r="Q6761" s="10">
        <v>526.23</v>
      </c>
      <c r="R6761" s="10" t="s">
        <v>586</v>
      </c>
      <c r="S6761" s="10" t="s">
        <v>585</v>
      </c>
      <c r="T6761" s="59">
        <v>0.25</v>
      </c>
      <c r="U6761" s="10">
        <v>131.56</v>
      </c>
    </row>
    <row r="6762" spans="1:21" x14ac:dyDescent="0.3">
      <c r="A6762" s="10" t="s">
        <v>14476</v>
      </c>
      <c r="B6762" s="61">
        <v>44947</v>
      </c>
      <c r="C6762" s="10" t="s">
        <v>2986</v>
      </c>
      <c r="D6762" s="10" t="s">
        <v>14475</v>
      </c>
      <c r="E6762" s="10" t="s">
        <v>571</v>
      </c>
      <c r="F6762" s="10" t="s">
        <v>570</v>
      </c>
      <c r="G6762" s="10" t="s">
        <v>569</v>
      </c>
      <c r="H6762" s="10" t="s">
        <v>579</v>
      </c>
      <c r="I6762" s="10" t="s">
        <v>711</v>
      </c>
      <c r="J6762" s="10" t="s">
        <v>14474</v>
      </c>
      <c r="K6762" s="10" t="s">
        <v>14473</v>
      </c>
      <c r="L6762" s="10">
        <v>9</v>
      </c>
      <c r="M6762" s="10">
        <v>928.81</v>
      </c>
      <c r="N6762" s="10">
        <v>8359.2900000000009</v>
      </c>
      <c r="O6762" s="59">
        <v>0.05</v>
      </c>
      <c r="P6762" s="10">
        <v>417.96</v>
      </c>
      <c r="Q6762" s="10">
        <v>7941.33</v>
      </c>
      <c r="R6762" s="10" t="s">
        <v>565</v>
      </c>
      <c r="S6762" s="10" t="s">
        <v>585</v>
      </c>
      <c r="T6762" s="59">
        <v>0.3</v>
      </c>
      <c r="U6762" s="10">
        <v>2382.4</v>
      </c>
    </row>
    <row r="6763" spans="1:21" x14ac:dyDescent="0.3">
      <c r="A6763" s="10" t="s">
        <v>14472</v>
      </c>
      <c r="B6763" s="61">
        <v>45056</v>
      </c>
      <c r="C6763" s="10" t="s">
        <v>3276</v>
      </c>
      <c r="D6763" s="10" t="s">
        <v>12039</v>
      </c>
      <c r="E6763" s="10" t="s">
        <v>592</v>
      </c>
      <c r="F6763" s="10" t="s">
        <v>591</v>
      </c>
      <c r="G6763" s="10" t="s">
        <v>601</v>
      </c>
      <c r="H6763" s="10" t="s">
        <v>544</v>
      </c>
      <c r="I6763" s="10" t="s">
        <v>568</v>
      </c>
      <c r="J6763" s="10" t="s">
        <v>14471</v>
      </c>
      <c r="K6763" s="10" t="s">
        <v>12678</v>
      </c>
      <c r="L6763" s="10">
        <v>10</v>
      </c>
      <c r="M6763" s="10">
        <v>941.63</v>
      </c>
      <c r="N6763" s="10">
        <v>9416.2999999999993</v>
      </c>
      <c r="O6763" s="59">
        <v>0</v>
      </c>
      <c r="P6763" s="10">
        <v>0</v>
      </c>
      <c r="Q6763" s="10">
        <v>9416.2999999999993</v>
      </c>
      <c r="R6763" s="10" t="s">
        <v>614</v>
      </c>
      <c r="S6763" s="10" t="s">
        <v>607</v>
      </c>
      <c r="T6763" s="59">
        <v>0.25</v>
      </c>
      <c r="U6763" s="10">
        <v>2354.0700000000002</v>
      </c>
    </row>
    <row r="6764" spans="1:21" x14ac:dyDescent="0.3">
      <c r="A6764" s="10" t="s">
        <v>14470</v>
      </c>
      <c r="B6764" s="61">
        <v>45104</v>
      </c>
      <c r="C6764" s="10" t="s">
        <v>5063</v>
      </c>
      <c r="D6764" s="10" t="s">
        <v>14469</v>
      </c>
      <c r="E6764" s="10" t="s">
        <v>581</v>
      </c>
      <c r="F6764" s="10" t="s">
        <v>7</v>
      </c>
      <c r="G6764" s="10" t="s">
        <v>601</v>
      </c>
      <c r="H6764" s="10" t="s">
        <v>544</v>
      </c>
      <c r="I6764" s="10" t="s">
        <v>568</v>
      </c>
      <c r="J6764" s="10" t="s">
        <v>14468</v>
      </c>
      <c r="K6764" s="10" t="s">
        <v>14467</v>
      </c>
      <c r="L6764" s="10">
        <v>8</v>
      </c>
      <c r="M6764" s="10">
        <v>858.64</v>
      </c>
      <c r="N6764" s="10">
        <v>6869.12</v>
      </c>
      <c r="O6764" s="59">
        <v>0</v>
      </c>
      <c r="P6764" s="10">
        <v>0</v>
      </c>
      <c r="Q6764" s="10">
        <v>6869.12</v>
      </c>
      <c r="R6764" s="10" t="s">
        <v>575</v>
      </c>
      <c r="S6764" s="10" t="s">
        <v>585</v>
      </c>
      <c r="T6764" s="59">
        <v>0.15</v>
      </c>
      <c r="U6764" s="10">
        <v>1030.3699999999999</v>
      </c>
    </row>
    <row r="6765" spans="1:21" x14ac:dyDescent="0.3">
      <c r="A6765" s="10" t="s">
        <v>14466</v>
      </c>
      <c r="B6765" s="61">
        <v>45001</v>
      </c>
      <c r="C6765" s="10" t="s">
        <v>1427</v>
      </c>
      <c r="D6765" s="10" t="s">
        <v>14465</v>
      </c>
      <c r="E6765" s="10" t="s">
        <v>603</v>
      </c>
      <c r="F6765" s="10" t="s">
        <v>602</v>
      </c>
      <c r="G6765" s="10" t="s">
        <v>569</v>
      </c>
      <c r="H6765" s="10" t="s">
        <v>544</v>
      </c>
      <c r="I6765" s="10" t="s">
        <v>568</v>
      </c>
      <c r="J6765" s="10" t="s">
        <v>7596</v>
      </c>
      <c r="K6765" s="10" t="s">
        <v>12505</v>
      </c>
      <c r="L6765" s="10">
        <v>3</v>
      </c>
      <c r="M6765" s="10">
        <v>987.87</v>
      </c>
      <c r="N6765" s="10">
        <v>2963.61</v>
      </c>
      <c r="O6765" s="59">
        <v>0.2</v>
      </c>
      <c r="P6765" s="10">
        <v>592.72</v>
      </c>
      <c r="Q6765" s="10">
        <v>2370.89</v>
      </c>
      <c r="R6765" s="10" t="s">
        <v>575</v>
      </c>
      <c r="S6765" s="10" t="s">
        <v>596</v>
      </c>
      <c r="T6765" s="59">
        <v>0.25</v>
      </c>
      <c r="U6765" s="10">
        <v>592.72</v>
      </c>
    </row>
    <row r="6766" spans="1:21" x14ac:dyDescent="0.3">
      <c r="A6766" s="10" t="s">
        <v>14464</v>
      </c>
      <c r="B6766" s="61">
        <v>45030</v>
      </c>
      <c r="C6766" s="10" t="s">
        <v>14463</v>
      </c>
      <c r="D6766" s="10" t="s">
        <v>14462</v>
      </c>
      <c r="E6766" s="10" t="s">
        <v>592</v>
      </c>
      <c r="F6766" s="10" t="s">
        <v>18</v>
      </c>
      <c r="G6766" s="10" t="s">
        <v>569</v>
      </c>
      <c r="H6766" s="10" t="s">
        <v>544</v>
      </c>
      <c r="I6766" s="10" t="s">
        <v>610</v>
      </c>
      <c r="J6766" s="10" t="s">
        <v>14461</v>
      </c>
      <c r="K6766" s="10" t="s">
        <v>5167</v>
      </c>
      <c r="L6766" s="10">
        <v>1</v>
      </c>
      <c r="M6766" s="10">
        <v>478.92</v>
      </c>
      <c r="N6766" s="10">
        <v>478.92</v>
      </c>
      <c r="O6766" s="59">
        <v>0.05</v>
      </c>
      <c r="P6766" s="10">
        <v>23.95</v>
      </c>
      <c r="Q6766" s="10">
        <v>454.97</v>
      </c>
      <c r="R6766" s="10" t="s">
        <v>614</v>
      </c>
      <c r="S6766" s="10" t="s">
        <v>596</v>
      </c>
      <c r="T6766" s="59">
        <v>0.3</v>
      </c>
      <c r="U6766" s="10">
        <v>136.49</v>
      </c>
    </row>
    <row r="6767" spans="1:21" x14ac:dyDescent="0.3">
      <c r="A6767" s="10" t="s">
        <v>14460</v>
      </c>
      <c r="B6767" s="61">
        <v>45200</v>
      </c>
      <c r="C6767" s="10" t="s">
        <v>14459</v>
      </c>
      <c r="D6767" s="10" t="s">
        <v>3228</v>
      </c>
      <c r="E6767" s="10" t="s">
        <v>571</v>
      </c>
      <c r="F6767" s="10" t="s">
        <v>685</v>
      </c>
      <c r="G6767" s="10" t="s">
        <v>601</v>
      </c>
      <c r="H6767" s="10" t="s">
        <v>544</v>
      </c>
      <c r="I6767" s="10" t="s">
        <v>10</v>
      </c>
      <c r="J6767" s="10" t="s">
        <v>14458</v>
      </c>
      <c r="K6767" s="10" t="s">
        <v>14457</v>
      </c>
      <c r="L6767" s="10">
        <v>7</v>
      </c>
      <c r="M6767" s="10">
        <v>329.89</v>
      </c>
      <c r="N6767" s="10">
        <v>2309.23</v>
      </c>
      <c r="O6767" s="59">
        <v>0.1</v>
      </c>
      <c r="P6767" s="10">
        <v>230.92</v>
      </c>
      <c r="Q6767" s="10">
        <v>2078.31</v>
      </c>
      <c r="R6767" s="10" t="s">
        <v>565</v>
      </c>
      <c r="S6767" s="10" t="s">
        <v>564</v>
      </c>
      <c r="T6767" s="59">
        <v>0.15</v>
      </c>
      <c r="U6767" s="10">
        <v>311.75</v>
      </c>
    </row>
    <row r="6768" spans="1:21" x14ac:dyDescent="0.3">
      <c r="A6768" s="10" t="s">
        <v>14456</v>
      </c>
      <c r="B6768" s="61">
        <v>45222</v>
      </c>
      <c r="C6768" s="10" t="s">
        <v>2866</v>
      </c>
      <c r="D6768" s="10" t="s">
        <v>4834</v>
      </c>
      <c r="E6768" s="10" t="s">
        <v>571</v>
      </c>
      <c r="F6768" s="10" t="s">
        <v>11</v>
      </c>
      <c r="G6768" s="10" t="s">
        <v>569</v>
      </c>
      <c r="H6768" s="10" t="s">
        <v>600</v>
      </c>
      <c r="I6768" s="10" t="s">
        <v>599</v>
      </c>
      <c r="J6768" s="10" t="s">
        <v>14455</v>
      </c>
      <c r="K6768" s="10" t="s">
        <v>14454</v>
      </c>
      <c r="L6768" s="10">
        <v>1</v>
      </c>
      <c r="M6768" s="10">
        <v>675.46</v>
      </c>
      <c r="N6768" s="10">
        <v>675.46</v>
      </c>
      <c r="O6768" s="59">
        <v>0.2</v>
      </c>
      <c r="P6768" s="10">
        <v>135.09</v>
      </c>
      <c r="Q6768" s="10">
        <v>540.37</v>
      </c>
      <c r="R6768" s="10" t="s">
        <v>575</v>
      </c>
      <c r="S6768" s="10" t="s">
        <v>596</v>
      </c>
      <c r="T6768" s="59">
        <v>0.25</v>
      </c>
      <c r="U6768" s="10">
        <v>135.09</v>
      </c>
    </row>
    <row r="6769" spans="1:21" x14ac:dyDescent="0.3">
      <c r="A6769" s="10" t="s">
        <v>14453</v>
      </c>
      <c r="B6769" s="61">
        <v>45115</v>
      </c>
      <c r="C6769" s="10" t="s">
        <v>14452</v>
      </c>
      <c r="D6769" s="10" t="s">
        <v>14451</v>
      </c>
      <c r="E6769" s="10" t="s">
        <v>581</v>
      </c>
      <c r="F6769" s="10" t="s">
        <v>580</v>
      </c>
      <c r="G6769" s="10" t="s">
        <v>569</v>
      </c>
      <c r="H6769" s="10" t="s">
        <v>600</v>
      </c>
      <c r="I6769" s="10" t="s">
        <v>664</v>
      </c>
      <c r="J6769" s="10" t="s">
        <v>6465</v>
      </c>
      <c r="K6769" s="10" t="s">
        <v>1737</v>
      </c>
      <c r="L6769" s="10">
        <v>10</v>
      </c>
      <c r="M6769" s="10">
        <v>802.03</v>
      </c>
      <c r="N6769" s="10">
        <v>8020.3</v>
      </c>
      <c r="O6769" s="59">
        <v>0.2</v>
      </c>
      <c r="P6769" s="10">
        <v>1604.06</v>
      </c>
      <c r="Q6769" s="10">
        <v>6416.24</v>
      </c>
      <c r="R6769" s="10" t="s">
        <v>614</v>
      </c>
      <c r="S6769" s="10" t="s">
        <v>585</v>
      </c>
      <c r="T6769" s="59">
        <v>0.25</v>
      </c>
      <c r="U6769" s="10">
        <v>1604.06</v>
      </c>
    </row>
    <row r="6770" spans="1:21" x14ac:dyDescent="0.3">
      <c r="A6770" s="10" t="s">
        <v>14450</v>
      </c>
      <c r="B6770" s="61">
        <v>45370</v>
      </c>
      <c r="C6770" s="10" t="s">
        <v>12732</v>
      </c>
      <c r="D6770" s="10" t="s">
        <v>14449</v>
      </c>
      <c r="E6770" s="10" t="s">
        <v>592</v>
      </c>
      <c r="F6770" s="10" t="s">
        <v>18</v>
      </c>
      <c r="G6770" s="10" t="s">
        <v>601</v>
      </c>
      <c r="H6770" s="10" t="s">
        <v>544</v>
      </c>
      <c r="I6770" s="10" t="s">
        <v>10</v>
      </c>
      <c r="J6770" s="10" t="s">
        <v>7137</v>
      </c>
      <c r="K6770" s="10" t="s">
        <v>14448</v>
      </c>
      <c r="L6770" s="10">
        <v>1</v>
      </c>
      <c r="M6770" s="10">
        <v>870.68</v>
      </c>
      <c r="N6770" s="10">
        <v>870.68</v>
      </c>
      <c r="O6770" s="59">
        <v>0.05</v>
      </c>
      <c r="P6770" s="10">
        <v>43.53</v>
      </c>
      <c r="Q6770" s="10">
        <v>827.15</v>
      </c>
      <c r="R6770" s="10" t="s">
        <v>565</v>
      </c>
      <c r="S6770" s="10" t="s">
        <v>596</v>
      </c>
      <c r="T6770" s="59">
        <v>0.3</v>
      </c>
      <c r="U6770" s="10">
        <v>248.14</v>
      </c>
    </row>
    <row r="6771" spans="1:21" x14ac:dyDescent="0.3">
      <c r="A6771" s="10" t="s">
        <v>14447</v>
      </c>
      <c r="B6771" s="61">
        <v>45349</v>
      </c>
      <c r="C6771" s="10" t="s">
        <v>5468</v>
      </c>
      <c r="D6771" s="10" t="s">
        <v>14446</v>
      </c>
      <c r="E6771" s="10" t="s">
        <v>581</v>
      </c>
      <c r="F6771" s="10" t="s">
        <v>83</v>
      </c>
      <c r="G6771" s="10" t="s">
        <v>601</v>
      </c>
      <c r="H6771" s="10" t="s">
        <v>600</v>
      </c>
      <c r="I6771" s="10" t="s">
        <v>627</v>
      </c>
      <c r="J6771" s="10" t="s">
        <v>14445</v>
      </c>
      <c r="K6771" s="10" t="s">
        <v>14444</v>
      </c>
      <c r="L6771" s="10">
        <v>10</v>
      </c>
      <c r="M6771" s="10">
        <v>809.54</v>
      </c>
      <c r="N6771" s="10">
        <v>8095.4</v>
      </c>
      <c r="O6771" s="59">
        <v>0</v>
      </c>
      <c r="P6771" s="10">
        <v>0</v>
      </c>
      <c r="Q6771" s="10">
        <v>8095.4</v>
      </c>
      <c r="R6771" s="10" t="s">
        <v>586</v>
      </c>
      <c r="S6771" s="10" t="s">
        <v>585</v>
      </c>
      <c r="T6771" s="59">
        <v>0.15</v>
      </c>
      <c r="U6771" s="10">
        <v>1214.31</v>
      </c>
    </row>
    <row r="6772" spans="1:21" x14ac:dyDescent="0.3">
      <c r="A6772" s="10" t="s">
        <v>14443</v>
      </c>
      <c r="B6772" s="61">
        <v>45304</v>
      </c>
      <c r="C6772" s="10" t="s">
        <v>14442</v>
      </c>
      <c r="D6772" s="10" t="s">
        <v>14441</v>
      </c>
      <c r="E6772" s="10" t="s">
        <v>629</v>
      </c>
      <c r="F6772" s="10" t="s">
        <v>759</v>
      </c>
      <c r="G6772" s="10" t="s">
        <v>569</v>
      </c>
      <c r="H6772" s="10" t="s">
        <v>590</v>
      </c>
      <c r="I6772" s="10" t="s">
        <v>589</v>
      </c>
      <c r="J6772" s="10" t="s">
        <v>14440</v>
      </c>
      <c r="K6772" s="10" t="s">
        <v>14439</v>
      </c>
      <c r="L6772" s="10">
        <v>8</v>
      </c>
      <c r="M6772" s="10">
        <v>730.89</v>
      </c>
      <c r="N6772" s="10">
        <v>5847.12</v>
      </c>
      <c r="O6772" s="59">
        <v>0.2</v>
      </c>
      <c r="P6772" s="10">
        <v>1169.42</v>
      </c>
      <c r="Q6772" s="10">
        <v>4677.7</v>
      </c>
      <c r="R6772" s="10" t="s">
        <v>614</v>
      </c>
      <c r="S6772" s="10" t="s">
        <v>607</v>
      </c>
      <c r="T6772" s="59">
        <v>0.15</v>
      </c>
      <c r="U6772" s="10">
        <v>701.65</v>
      </c>
    </row>
    <row r="6773" spans="1:21" x14ac:dyDescent="0.3">
      <c r="A6773" s="10" t="s">
        <v>14438</v>
      </c>
      <c r="B6773" s="61">
        <v>45205</v>
      </c>
      <c r="C6773" s="10" t="s">
        <v>14437</v>
      </c>
      <c r="D6773" s="10" t="s">
        <v>10376</v>
      </c>
      <c r="E6773" s="10" t="s">
        <v>629</v>
      </c>
      <c r="F6773" s="10" t="s">
        <v>790</v>
      </c>
      <c r="G6773" s="10" t="s">
        <v>569</v>
      </c>
      <c r="H6773" s="10" t="s">
        <v>600</v>
      </c>
      <c r="I6773" s="10" t="s">
        <v>627</v>
      </c>
      <c r="J6773" s="10" t="s">
        <v>14436</v>
      </c>
      <c r="K6773" s="10" t="s">
        <v>14435</v>
      </c>
      <c r="L6773" s="10">
        <v>2</v>
      </c>
      <c r="M6773" s="10">
        <v>984.03</v>
      </c>
      <c r="N6773" s="10">
        <v>1968.06</v>
      </c>
      <c r="O6773" s="59">
        <v>0.1</v>
      </c>
      <c r="P6773" s="10">
        <v>196.81</v>
      </c>
      <c r="Q6773" s="10">
        <v>1771.25</v>
      </c>
      <c r="R6773" s="10" t="s">
        <v>565</v>
      </c>
      <c r="S6773" s="10" t="s">
        <v>585</v>
      </c>
      <c r="T6773" s="59">
        <v>0.25</v>
      </c>
      <c r="U6773" s="10">
        <v>442.81</v>
      </c>
    </row>
    <row r="6774" spans="1:21" x14ac:dyDescent="0.3">
      <c r="A6774" s="10" t="s">
        <v>14434</v>
      </c>
      <c r="B6774" s="61">
        <v>45106</v>
      </c>
      <c r="C6774" s="10" t="s">
        <v>14433</v>
      </c>
      <c r="D6774" s="10" t="s">
        <v>1891</v>
      </c>
      <c r="E6774" s="10" t="s">
        <v>592</v>
      </c>
      <c r="F6774" s="10" t="s">
        <v>652</v>
      </c>
      <c r="G6774" s="10" t="s">
        <v>601</v>
      </c>
      <c r="H6774" s="10" t="s">
        <v>590</v>
      </c>
      <c r="I6774" s="10" t="s">
        <v>635</v>
      </c>
      <c r="J6774" s="10" t="s">
        <v>14432</v>
      </c>
      <c r="K6774" s="10" t="s">
        <v>14431</v>
      </c>
      <c r="L6774" s="10">
        <v>3</v>
      </c>
      <c r="M6774" s="10">
        <v>224.94</v>
      </c>
      <c r="N6774" s="10">
        <v>674.82</v>
      </c>
      <c r="O6774" s="59">
        <v>0</v>
      </c>
      <c r="P6774" s="10">
        <v>0</v>
      </c>
      <c r="Q6774" s="10">
        <v>674.82</v>
      </c>
      <c r="R6774" s="10" t="s">
        <v>575</v>
      </c>
      <c r="S6774" s="10" t="s">
        <v>596</v>
      </c>
      <c r="T6774" s="59">
        <v>0.15</v>
      </c>
      <c r="U6774" s="10">
        <v>101.22</v>
      </c>
    </row>
    <row r="6775" spans="1:21" x14ac:dyDescent="0.3">
      <c r="A6775" s="10" t="s">
        <v>14430</v>
      </c>
      <c r="B6775" s="61">
        <v>45067</v>
      </c>
      <c r="C6775" s="10" t="s">
        <v>14429</v>
      </c>
      <c r="D6775" s="10" t="s">
        <v>14428</v>
      </c>
      <c r="E6775" s="10" t="s">
        <v>592</v>
      </c>
      <c r="F6775" s="10" t="s">
        <v>652</v>
      </c>
      <c r="G6775" s="10" t="s">
        <v>569</v>
      </c>
      <c r="H6775" s="10" t="s">
        <v>544</v>
      </c>
      <c r="I6775" s="10" t="s">
        <v>10</v>
      </c>
      <c r="J6775" s="10" t="s">
        <v>14427</v>
      </c>
      <c r="K6775" s="10" t="s">
        <v>14426</v>
      </c>
      <c r="L6775" s="10">
        <v>6</v>
      </c>
      <c r="M6775" s="10">
        <v>595.9</v>
      </c>
      <c r="N6775" s="10">
        <v>3575.4</v>
      </c>
      <c r="O6775" s="59">
        <v>0.05</v>
      </c>
      <c r="P6775" s="10">
        <v>178.77</v>
      </c>
      <c r="Q6775" s="10">
        <v>3396.63</v>
      </c>
      <c r="R6775" s="10" t="s">
        <v>565</v>
      </c>
      <c r="S6775" s="10" t="s">
        <v>596</v>
      </c>
      <c r="T6775" s="59">
        <v>0.3</v>
      </c>
      <c r="U6775" s="10">
        <v>1018.99</v>
      </c>
    </row>
    <row r="6776" spans="1:21" x14ac:dyDescent="0.3">
      <c r="A6776" s="10" t="s">
        <v>14425</v>
      </c>
      <c r="B6776" s="61">
        <v>45051</v>
      </c>
      <c r="C6776" s="10" t="s">
        <v>14424</v>
      </c>
      <c r="D6776" s="10" t="s">
        <v>13521</v>
      </c>
      <c r="E6776" s="10" t="s">
        <v>603</v>
      </c>
      <c r="F6776" s="10" t="s">
        <v>636</v>
      </c>
      <c r="G6776" s="10" t="s">
        <v>569</v>
      </c>
      <c r="H6776" s="10" t="s">
        <v>579</v>
      </c>
      <c r="I6776" s="10" t="s">
        <v>722</v>
      </c>
      <c r="J6776" s="10" t="s">
        <v>7503</v>
      </c>
      <c r="K6776" s="10" t="s">
        <v>6426</v>
      </c>
      <c r="L6776" s="10">
        <v>2</v>
      </c>
      <c r="M6776" s="10">
        <v>653.26</v>
      </c>
      <c r="N6776" s="10">
        <v>1306.52</v>
      </c>
      <c r="O6776" s="59">
        <v>0</v>
      </c>
      <c r="P6776" s="10">
        <v>0</v>
      </c>
      <c r="Q6776" s="10">
        <v>1306.52</v>
      </c>
      <c r="R6776" s="10" t="s">
        <v>614</v>
      </c>
      <c r="S6776" s="10" t="s">
        <v>596</v>
      </c>
      <c r="T6776" s="59">
        <v>0.25</v>
      </c>
      <c r="U6776" s="10">
        <v>326.63</v>
      </c>
    </row>
    <row r="6777" spans="1:21" x14ac:dyDescent="0.3">
      <c r="A6777" s="10" t="s">
        <v>14423</v>
      </c>
      <c r="B6777" s="61">
        <v>45320</v>
      </c>
      <c r="C6777" s="10" t="s">
        <v>10523</v>
      </c>
      <c r="D6777" s="10" t="s">
        <v>14422</v>
      </c>
      <c r="E6777" s="10" t="s">
        <v>603</v>
      </c>
      <c r="F6777" s="10" t="s">
        <v>658</v>
      </c>
      <c r="G6777" s="10" t="s">
        <v>601</v>
      </c>
      <c r="H6777" s="10" t="s">
        <v>579</v>
      </c>
      <c r="I6777" s="10" t="s">
        <v>711</v>
      </c>
      <c r="J6777" s="10" t="s">
        <v>14421</v>
      </c>
      <c r="K6777" s="10" t="s">
        <v>2022</v>
      </c>
      <c r="L6777" s="10">
        <v>5</v>
      </c>
      <c r="M6777" s="10">
        <v>716.07</v>
      </c>
      <c r="N6777" s="10">
        <v>3580.35</v>
      </c>
      <c r="O6777" s="59">
        <v>0.05</v>
      </c>
      <c r="P6777" s="10">
        <v>179.02</v>
      </c>
      <c r="Q6777" s="10">
        <v>3401.33</v>
      </c>
      <c r="R6777" s="10" t="s">
        <v>575</v>
      </c>
      <c r="S6777" s="10" t="s">
        <v>585</v>
      </c>
      <c r="T6777" s="59">
        <v>0.3</v>
      </c>
      <c r="U6777" s="10">
        <v>1020.4</v>
      </c>
    </row>
    <row r="6778" spans="1:21" x14ac:dyDescent="0.3">
      <c r="A6778" s="10" t="s">
        <v>14420</v>
      </c>
      <c r="B6778" s="61">
        <v>45191</v>
      </c>
      <c r="C6778" s="10" t="s">
        <v>11376</v>
      </c>
      <c r="D6778" s="10" t="s">
        <v>14419</v>
      </c>
      <c r="E6778" s="10" t="s">
        <v>629</v>
      </c>
      <c r="F6778" s="10" t="s">
        <v>759</v>
      </c>
      <c r="G6778" s="10" t="s">
        <v>601</v>
      </c>
      <c r="H6778" s="10" t="s">
        <v>544</v>
      </c>
      <c r="I6778" s="10" t="s">
        <v>568</v>
      </c>
      <c r="J6778" s="10" t="s">
        <v>14418</v>
      </c>
      <c r="K6778" s="10" t="s">
        <v>14417</v>
      </c>
      <c r="L6778" s="10">
        <v>5</v>
      </c>
      <c r="M6778" s="10">
        <v>974.05</v>
      </c>
      <c r="N6778" s="10">
        <v>4870.25</v>
      </c>
      <c r="O6778" s="59">
        <v>0</v>
      </c>
      <c r="P6778" s="10">
        <v>0</v>
      </c>
      <c r="Q6778" s="10">
        <v>4870.25</v>
      </c>
      <c r="R6778" s="10" t="s">
        <v>614</v>
      </c>
      <c r="S6778" s="10" t="s">
        <v>564</v>
      </c>
      <c r="T6778" s="59">
        <v>0.15</v>
      </c>
      <c r="U6778" s="10">
        <v>730.54</v>
      </c>
    </row>
    <row r="6779" spans="1:21" x14ac:dyDescent="0.3">
      <c r="A6779" s="10" t="s">
        <v>14416</v>
      </c>
      <c r="B6779" s="61">
        <v>45351</v>
      </c>
      <c r="C6779" s="10" t="s">
        <v>14415</v>
      </c>
      <c r="D6779" s="10" t="s">
        <v>3577</v>
      </c>
      <c r="E6779" s="10" t="s">
        <v>629</v>
      </c>
      <c r="F6779" s="10" t="s">
        <v>628</v>
      </c>
      <c r="G6779" s="10" t="s">
        <v>569</v>
      </c>
      <c r="H6779" s="10" t="s">
        <v>600</v>
      </c>
      <c r="I6779" s="10" t="s">
        <v>664</v>
      </c>
      <c r="J6779" s="10" t="s">
        <v>14414</v>
      </c>
      <c r="K6779" s="10" t="s">
        <v>9772</v>
      </c>
      <c r="L6779" s="10">
        <v>2</v>
      </c>
      <c r="M6779" s="10">
        <v>127.35</v>
      </c>
      <c r="N6779" s="10">
        <v>254.7</v>
      </c>
      <c r="O6779" s="59">
        <v>0</v>
      </c>
      <c r="P6779" s="10">
        <v>0</v>
      </c>
      <c r="Q6779" s="10">
        <v>254.7</v>
      </c>
      <c r="R6779" s="10" t="s">
        <v>565</v>
      </c>
      <c r="S6779" s="10" t="s">
        <v>564</v>
      </c>
      <c r="T6779" s="59">
        <v>0.25</v>
      </c>
      <c r="U6779" s="10">
        <v>63.67</v>
      </c>
    </row>
    <row r="6780" spans="1:21" x14ac:dyDescent="0.3">
      <c r="A6780" s="10" t="s">
        <v>14413</v>
      </c>
      <c r="B6780" s="61">
        <v>45280</v>
      </c>
      <c r="C6780" s="10" t="s">
        <v>14412</v>
      </c>
      <c r="D6780" s="10" t="s">
        <v>10158</v>
      </c>
      <c r="E6780" s="10" t="s">
        <v>592</v>
      </c>
      <c r="F6780" s="10" t="s">
        <v>652</v>
      </c>
      <c r="G6780" s="10" t="s">
        <v>569</v>
      </c>
      <c r="H6780" s="10" t="s">
        <v>600</v>
      </c>
      <c r="I6780" s="10" t="s">
        <v>599</v>
      </c>
      <c r="J6780" s="10" t="s">
        <v>2768</v>
      </c>
      <c r="K6780" s="10" t="s">
        <v>2050</v>
      </c>
      <c r="L6780" s="10">
        <v>1</v>
      </c>
      <c r="M6780" s="10">
        <v>166.57</v>
      </c>
      <c r="N6780" s="10">
        <v>166.57</v>
      </c>
      <c r="O6780" s="59">
        <v>0.1</v>
      </c>
      <c r="P6780" s="10">
        <v>16.66</v>
      </c>
      <c r="Q6780" s="10">
        <v>149.91</v>
      </c>
      <c r="R6780" s="10" t="s">
        <v>614</v>
      </c>
      <c r="S6780" s="10" t="s">
        <v>596</v>
      </c>
      <c r="T6780" s="59">
        <v>0.25</v>
      </c>
      <c r="U6780" s="10">
        <v>37.479999999999997</v>
      </c>
    </row>
    <row r="6781" spans="1:21" x14ac:dyDescent="0.3">
      <c r="A6781" s="10" t="s">
        <v>14411</v>
      </c>
      <c r="B6781" s="61">
        <v>45205</v>
      </c>
      <c r="C6781" s="10" t="s">
        <v>4818</v>
      </c>
      <c r="D6781" s="10" t="s">
        <v>14410</v>
      </c>
      <c r="E6781" s="10" t="s">
        <v>571</v>
      </c>
      <c r="F6781" s="10" t="s">
        <v>685</v>
      </c>
      <c r="G6781" s="10" t="s">
        <v>601</v>
      </c>
      <c r="H6781" s="10" t="s">
        <v>544</v>
      </c>
      <c r="I6781" s="10" t="s">
        <v>610</v>
      </c>
      <c r="J6781" s="10" t="s">
        <v>14409</v>
      </c>
      <c r="K6781" s="10" t="s">
        <v>14408</v>
      </c>
      <c r="L6781" s="10">
        <v>1</v>
      </c>
      <c r="M6781" s="10">
        <v>120.62</v>
      </c>
      <c r="N6781" s="10">
        <v>120.62</v>
      </c>
      <c r="O6781" s="59">
        <v>0</v>
      </c>
      <c r="P6781" s="10">
        <v>0</v>
      </c>
      <c r="Q6781" s="10">
        <v>120.62</v>
      </c>
      <c r="R6781" s="10" t="s">
        <v>614</v>
      </c>
      <c r="S6781" s="10" t="s">
        <v>596</v>
      </c>
      <c r="T6781" s="59">
        <v>0.25</v>
      </c>
      <c r="U6781" s="10">
        <v>30.16</v>
      </c>
    </row>
    <row r="6782" spans="1:21" x14ac:dyDescent="0.3">
      <c r="A6782" s="10" t="s">
        <v>14407</v>
      </c>
      <c r="B6782" s="61">
        <v>44946</v>
      </c>
      <c r="C6782" s="10" t="s">
        <v>14406</v>
      </c>
      <c r="D6782" s="10" t="s">
        <v>13037</v>
      </c>
      <c r="E6782" s="10" t="s">
        <v>592</v>
      </c>
      <c r="F6782" s="10" t="s">
        <v>18</v>
      </c>
      <c r="G6782" s="10" t="s">
        <v>601</v>
      </c>
      <c r="H6782" s="10" t="s">
        <v>579</v>
      </c>
      <c r="I6782" s="10" t="s">
        <v>578</v>
      </c>
      <c r="J6782" s="10" t="s">
        <v>14405</v>
      </c>
      <c r="K6782" s="10" t="s">
        <v>14404</v>
      </c>
      <c r="L6782" s="10">
        <v>8</v>
      </c>
      <c r="M6782" s="10">
        <v>943.05</v>
      </c>
      <c r="N6782" s="10">
        <v>7544.4</v>
      </c>
      <c r="O6782" s="59">
        <v>0</v>
      </c>
      <c r="P6782" s="10">
        <v>0</v>
      </c>
      <c r="Q6782" s="10">
        <v>7544.4</v>
      </c>
      <c r="R6782" s="10" t="s">
        <v>565</v>
      </c>
      <c r="S6782" s="10" t="s">
        <v>596</v>
      </c>
      <c r="T6782" s="59">
        <v>0.3</v>
      </c>
      <c r="U6782" s="10">
        <v>2263.3200000000002</v>
      </c>
    </row>
    <row r="6783" spans="1:21" x14ac:dyDescent="0.3">
      <c r="A6783" s="10" t="s">
        <v>14403</v>
      </c>
      <c r="B6783" s="61">
        <v>45037</v>
      </c>
      <c r="C6783" s="10" t="s">
        <v>14402</v>
      </c>
      <c r="D6783" s="10" t="s">
        <v>14401</v>
      </c>
      <c r="E6783" s="10" t="s">
        <v>581</v>
      </c>
      <c r="F6783" s="10" t="s">
        <v>580</v>
      </c>
      <c r="G6783" s="10" t="s">
        <v>601</v>
      </c>
      <c r="H6783" s="10" t="s">
        <v>579</v>
      </c>
      <c r="I6783" s="10" t="s">
        <v>578</v>
      </c>
      <c r="J6783" s="10" t="s">
        <v>10081</v>
      </c>
      <c r="K6783" s="10" t="s">
        <v>14400</v>
      </c>
      <c r="L6783" s="10">
        <v>1</v>
      </c>
      <c r="M6783" s="10">
        <v>663.97</v>
      </c>
      <c r="N6783" s="10">
        <v>663.97</v>
      </c>
      <c r="O6783" s="59">
        <v>0</v>
      </c>
      <c r="P6783" s="10">
        <v>0</v>
      </c>
      <c r="Q6783" s="10">
        <v>663.97</v>
      </c>
      <c r="R6783" s="10" t="s">
        <v>614</v>
      </c>
      <c r="S6783" s="10" t="s">
        <v>585</v>
      </c>
      <c r="T6783" s="59">
        <v>0.15</v>
      </c>
      <c r="U6783" s="10">
        <v>99.6</v>
      </c>
    </row>
    <row r="6784" spans="1:21" x14ac:dyDescent="0.3">
      <c r="A6784" s="10" t="s">
        <v>14399</v>
      </c>
      <c r="B6784" s="61">
        <v>45187</v>
      </c>
      <c r="C6784" s="10" t="s">
        <v>14398</v>
      </c>
      <c r="D6784" s="10" t="s">
        <v>14397</v>
      </c>
      <c r="E6784" s="10" t="s">
        <v>592</v>
      </c>
      <c r="F6784" s="10" t="s">
        <v>591</v>
      </c>
      <c r="G6784" s="10" t="s">
        <v>601</v>
      </c>
      <c r="H6784" s="10" t="s">
        <v>579</v>
      </c>
      <c r="I6784" s="10" t="s">
        <v>722</v>
      </c>
      <c r="J6784" s="10" t="s">
        <v>14396</v>
      </c>
      <c r="K6784" s="10" t="s">
        <v>5942</v>
      </c>
      <c r="L6784" s="10">
        <v>10</v>
      </c>
      <c r="M6784" s="10">
        <v>140.29</v>
      </c>
      <c r="N6784" s="10">
        <v>1402.9</v>
      </c>
      <c r="O6784" s="59">
        <v>0.2</v>
      </c>
      <c r="P6784" s="10">
        <v>280.58</v>
      </c>
      <c r="Q6784" s="10">
        <v>1122.32</v>
      </c>
      <c r="R6784" s="10" t="s">
        <v>614</v>
      </c>
      <c r="S6784" s="10" t="s">
        <v>607</v>
      </c>
      <c r="T6784" s="59">
        <v>0.15</v>
      </c>
      <c r="U6784" s="10">
        <v>168.35</v>
      </c>
    </row>
    <row r="6785" spans="1:21" x14ac:dyDescent="0.3">
      <c r="A6785" s="10" t="s">
        <v>14395</v>
      </c>
      <c r="B6785" s="61">
        <v>44969</v>
      </c>
      <c r="C6785" s="10" t="s">
        <v>5670</v>
      </c>
      <c r="D6785" s="10" t="s">
        <v>14394</v>
      </c>
      <c r="E6785" s="10" t="s">
        <v>629</v>
      </c>
      <c r="F6785" s="10" t="s">
        <v>628</v>
      </c>
      <c r="G6785" s="10" t="s">
        <v>601</v>
      </c>
      <c r="H6785" s="10" t="s">
        <v>590</v>
      </c>
      <c r="I6785" s="10" t="s">
        <v>635</v>
      </c>
      <c r="J6785" s="10" t="s">
        <v>2540</v>
      </c>
      <c r="K6785" s="10" t="s">
        <v>7119</v>
      </c>
      <c r="L6785" s="10">
        <v>9</v>
      </c>
      <c r="M6785" s="10">
        <v>589.01</v>
      </c>
      <c r="N6785" s="10">
        <v>5301.09</v>
      </c>
      <c r="O6785" s="59">
        <v>0</v>
      </c>
      <c r="P6785" s="10">
        <v>0</v>
      </c>
      <c r="Q6785" s="10">
        <v>5301.09</v>
      </c>
      <c r="R6785" s="10" t="s">
        <v>575</v>
      </c>
      <c r="S6785" s="10" t="s">
        <v>564</v>
      </c>
      <c r="T6785" s="59">
        <v>0.25</v>
      </c>
      <c r="U6785" s="10">
        <v>1325.27</v>
      </c>
    </row>
    <row r="6786" spans="1:21" x14ac:dyDescent="0.3">
      <c r="A6786" s="10" t="s">
        <v>14393</v>
      </c>
      <c r="B6786" s="61">
        <v>45138</v>
      </c>
      <c r="C6786" s="10" t="s">
        <v>2261</v>
      </c>
      <c r="D6786" s="10" t="s">
        <v>14392</v>
      </c>
      <c r="E6786" s="10" t="s">
        <v>592</v>
      </c>
      <c r="F6786" s="10" t="s">
        <v>652</v>
      </c>
      <c r="G6786" s="10" t="s">
        <v>569</v>
      </c>
      <c r="H6786" s="10" t="s">
        <v>590</v>
      </c>
      <c r="I6786" s="10" t="s">
        <v>589</v>
      </c>
      <c r="J6786" s="10" t="s">
        <v>14391</v>
      </c>
      <c r="K6786" s="10" t="s">
        <v>14390</v>
      </c>
      <c r="L6786" s="10">
        <v>7</v>
      </c>
      <c r="M6786" s="10">
        <v>434.67</v>
      </c>
      <c r="N6786" s="10">
        <v>3042.69</v>
      </c>
      <c r="O6786" s="59">
        <v>0.2</v>
      </c>
      <c r="P6786" s="10">
        <v>608.54</v>
      </c>
      <c r="Q6786" s="10">
        <v>2434.15</v>
      </c>
      <c r="R6786" s="10" t="s">
        <v>565</v>
      </c>
      <c r="S6786" s="10" t="s">
        <v>596</v>
      </c>
      <c r="T6786" s="59">
        <v>0.25</v>
      </c>
      <c r="U6786" s="10">
        <v>608.54</v>
      </c>
    </row>
    <row r="6787" spans="1:21" x14ac:dyDescent="0.3">
      <c r="A6787" s="10" t="s">
        <v>14389</v>
      </c>
      <c r="B6787" s="61">
        <v>45084</v>
      </c>
      <c r="C6787" s="10" t="s">
        <v>6921</v>
      </c>
      <c r="D6787" s="10" t="s">
        <v>14388</v>
      </c>
      <c r="E6787" s="10" t="s">
        <v>629</v>
      </c>
      <c r="F6787" s="10" t="s">
        <v>759</v>
      </c>
      <c r="G6787" s="10" t="s">
        <v>601</v>
      </c>
      <c r="H6787" s="10" t="s">
        <v>579</v>
      </c>
      <c r="I6787" s="10" t="s">
        <v>711</v>
      </c>
      <c r="J6787" s="10" t="s">
        <v>2146</v>
      </c>
      <c r="K6787" s="10" t="s">
        <v>14387</v>
      </c>
      <c r="L6787" s="10">
        <v>10</v>
      </c>
      <c r="M6787" s="10">
        <v>787.22</v>
      </c>
      <c r="N6787" s="10">
        <v>7872.2</v>
      </c>
      <c r="O6787" s="59">
        <v>0</v>
      </c>
      <c r="P6787" s="10">
        <v>0</v>
      </c>
      <c r="Q6787" s="10">
        <v>7872.2</v>
      </c>
      <c r="R6787" s="10" t="s">
        <v>575</v>
      </c>
      <c r="S6787" s="10" t="s">
        <v>596</v>
      </c>
      <c r="T6787" s="59">
        <v>0.3</v>
      </c>
      <c r="U6787" s="10">
        <v>2361.66</v>
      </c>
    </row>
    <row r="6788" spans="1:21" x14ac:dyDescent="0.3">
      <c r="A6788" s="10" t="s">
        <v>14386</v>
      </c>
      <c r="B6788" s="61">
        <v>45260</v>
      </c>
      <c r="C6788" s="10" t="s">
        <v>14385</v>
      </c>
      <c r="D6788" s="10" t="s">
        <v>14384</v>
      </c>
      <c r="E6788" s="10" t="s">
        <v>571</v>
      </c>
      <c r="F6788" s="10" t="s">
        <v>11</v>
      </c>
      <c r="G6788" s="10" t="s">
        <v>569</v>
      </c>
      <c r="H6788" s="10" t="s">
        <v>579</v>
      </c>
      <c r="I6788" s="10" t="s">
        <v>711</v>
      </c>
      <c r="J6788" s="10" t="s">
        <v>14383</v>
      </c>
      <c r="K6788" s="10" t="s">
        <v>5550</v>
      </c>
      <c r="L6788" s="10">
        <v>9</v>
      </c>
      <c r="M6788" s="10">
        <v>858.14</v>
      </c>
      <c r="N6788" s="10">
        <v>7723.26</v>
      </c>
      <c r="O6788" s="59">
        <v>0.05</v>
      </c>
      <c r="P6788" s="10">
        <v>386.16</v>
      </c>
      <c r="Q6788" s="10">
        <v>7337.1</v>
      </c>
      <c r="R6788" s="10" t="s">
        <v>575</v>
      </c>
      <c r="S6788" s="10" t="s">
        <v>607</v>
      </c>
      <c r="T6788" s="59">
        <v>0.25</v>
      </c>
      <c r="U6788" s="10">
        <v>1834.28</v>
      </c>
    </row>
    <row r="6789" spans="1:21" x14ac:dyDescent="0.3">
      <c r="A6789" s="10" t="s">
        <v>14382</v>
      </c>
      <c r="B6789" s="61">
        <v>45044</v>
      </c>
      <c r="C6789" s="10" t="s">
        <v>14381</v>
      </c>
      <c r="D6789" s="10" t="s">
        <v>10583</v>
      </c>
      <c r="E6789" s="10" t="s">
        <v>629</v>
      </c>
      <c r="F6789" s="10" t="s">
        <v>790</v>
      </c>
      <c r="G6789" s="10" t="s">
        <v>569</v>
      </c>
      <c r="H6789" s="10" t="s">
        <v>544</v>
      </c>
      <c r="I6789" s="10" t="s">
        <v>568</v>
      </c>
      <c r="J6789" s="10" t="s">
        <v>14380</v>
      </c>
      <c r="K6789" s="10" t="s">
        <v>14086</v>
      </c>
      <c r="L6789" s="10">
        <v>2</v>
      </c>
      <c r="M6789" s="10">
        <v>579.20000000000005</v>
      </c>
      <c r="N6789" s="10">
        <v>1158.4000000000001</v>
      </c>
      <c r="O6789" s="59">
        <v>0.2</v>
      </c>
      <c r="P6789" s="10">
        <v>231.68</v>
      </c>
      <c r="Q6789" s="10">
        <v>926.72</v>
      </c>
      <c r="R6789" s="10" t="s">
        <v>575</v>
      </c>
      <c r="S6789" s="10" t="s">
        <v>585</v>
      </c>
      <c r="T6789" s="59">
        <v>0.25</v>
      </c>
      <c r="U6789" s="10">
        <v>231.68</v>
      </c>
    </row>
    <row r="6790" spans="1:21" x14ac:dyDescent="0.3">
      <c r="A6790" s="10" t="s">
        <v>14379</v>
      </c>
      <c r="B6790" s="61">
        <v>45200</v>
      </c>
      <c r="C6790" s="10" t="s">
        <v>14378</v>
      </c>
      <c r="D6790" s="10" t="s">
        <v>14377</v>
      </c>
      <c r="E6790" s="10" t="s">
        <v>603</v>
      </c>
      <c r="F6790" s="10" t="s">
        <v>658</v>
      </c>
      <c r="G6790" s="10" t="s">
        <v>569</v>
      </c>
      <c r="H6790" s="10" t="s">
        <v>544</v>
      </c>
      <c r="I6790" s="10" t="s">
        <v>610</v>
      </c>
      <c r="J6790" s="10" t="s">
        <v>14376</v>
      </c>
      <c r="K6790" s="10" t="s">
        <v>11275</v>
      </c>
      <c r="L6790" s="10">
        <v>5</v>
      </c>
      <c r="M6790" s="10">
        <v>857.66</v>
      </c>
      <c r="N6790" s="10">
        <v>4288.3</v>
      </c>
      <c r="O6790" s="59">
        <v>0.2</v>
      </c>
      <c r="P6790" s="10">
        <v>857.66</v>
      </c>
      <c r="Q6790" s="10">
        <v>3430.64</v>
      </c>
      <c r="R6790" s="10" t="s">
        <v>614</v>
      </c>
      <c r="S6790" s="10" t="s">
        <v>596</v>
      </c>
      <c r="T6790" s="59">
        <v>0.3</v>
      </c>
      <c r="U6790" s="10">
        <v>1029.19</v>
      </c>
    </row>
    <row r="6791" spans="1:21" x14ac:dyDescent="0.3">
      <c r="A6791" s="10" t="s">
        <v>14375</v>
      </c>
      <c r="B6791" s="61">
        <v>44933</v>
      </c>
      <c r="C6791" s="10" t="s">
        <v>14374</v>
      </c>
      <c r="D6791" s="10" t="s">
        <v>13952</v>
      </c>
      <c r="E6791" s="10" t="s">
        <v>603</v>
      </c>
      <c r="F6791" s="10" t="s">
        <v>602</v>
      </c>
      <c r="G6791" s="10" t="s">
        <v>569</v>
      </c>
      <c r="H6791" s="10" t="s">
        <v>590</v>
      </c>
      <c r="I6791" s="10" t="s">
        <v>589</v>
      </c>
      <c r="J6791" s="10" t="s">
        <v>14373</v>
      </c>
      <c r="K6791" s="10" t="s">
        <v>13237</v>
      </c>
      <c r="L6791" s="10">
        <v>1</v>
      </c>
      <c r="M6791" s="10">
        <v>296.32</v>
      </c>
      <c r="N6791" s="10">
        <v>296.32</v>
      </c>
      <c r="O6791" s="59">
        <v>0</v>
      </c>
      <c r="P6791" s="10">
        <v>0</v>
      </c>
      <c r="Q6791" s="10">
        <v>296.32</v>
      </c>
      <c r="R6791" s="10" t="s">
        <v>575</v>
      </c>
      <c r="S6791" s="10" t="s">
        <v>564</v>
      </c>
      <c r="T6791" s="59">
        <v>0.25</v>
      </c>
      <c r="U6791" s="10">
        <v>74.08</v>
      </c>
    </row>
    <row r="6792" spans="1:21" x14ac:dyDescent="0.3">
      <c r="A6792" s="10" t="s">
        <v>14372</v>
      </c>
      <c r="B6792" s="61">
        <v>45329</v>
      </c>
      <c r="C6792" s="10" t="s">
        <v>14371</v>
      </c>
      <c r="D6792" s="10" t="s">
        <v>14370</v>
      </c>
      <c r="E6792" s="10" t="s">
        <v>581</v>
      </c>
      <c r="F6792" s="10" t="s">
        <v>580</v>
      </c>
      <c r="G6792" s="10" t="s">
        <v>601</v>
      </c>
      <c r="H6792" s="10" t="s">
        <v>600</v>
      </c>
      <c r="I6792" s="10" t="s">
        <v>664</v>
      </c>
      <c r="J6792" s="10" t="s">
        <v>14369</v>
      </c>
      <c r="K6792" s="10" t="s">
        <v>14368</v>
      </c>
      <c r="L6792" s="10">
        <v>6</v>
      </c>
      <c r="M6792" s="10">
        <v>809.62</v>
      </c>
      <c r="N6792" s="10">
        <v>4857.72</v>
      </c>
      <c r="O6792" s="59">
        <v>0</v>
      </c>
      <c r="P6792" s="10">
        <v>0</v>
      </c>
      <c r="Q6792" s="10">
        <v>4857.72</v>
      </c>
      <c r="R6792" s="10" t="s">
        <v>575</v>
      </c>
      <c r="S6792" s="10" t="s">
        <v>564</v>
      </c>
      <c r="T6792" s="59">
        <v>0.3</v>
      </c>
      <c r="U6792" s="10">
        <v>1457.32</v>
      </c>
    </row>
    <row r="6793" spans="1:21" x14ac:dyDescent="0.3">
      <c r="A6793" s="10" t="s">
        <v>14367</v>
      </c>
      <c r="B6793" s="61">
        <v>45016</v>
      </c>
      <c r="C6793" s="10" t="s">
        <v>14366</v>
      </c>
      <c r="D6793" s="10" t="s">
        <v>14365</v>
      </c>
      <c r="E6793" s="10" t="s">
        <v>592</v>
      </c>
      <c r="F6793" s="10" t="s">
        <v>591</v>
      </c>
      <c r="G6793" s="10" t="s">
        <v>569</v>
      </c>
      <c r="H6793" s="10" t="s">
        <v>544</v>
      </c>
      <c r="I6793" s="10" t="s">
        <v>10</v>
      </c>
      <c r="J6793" s="10" t="s">
        <v>14364</v>
      </c>
      <c r="K6793" s="10" t="s">
        <v>12545</v>
      </c>
      <c r="L6793" s="10">
        <v>10</v>
      </c>
      <c r="M6793" s="10">
        <v>655.03</v>
      </c>
      <c r="N6793" s="10">
        <v>6550.3</v>
      </c>
      <c r="O6793" s="59">
        <v>0</v>
      </c>
      <c r="P6793" s="10">
        <v>0</v>
      </c>
      <c r="Q6793" s="10">
        <v>6550.3</v>
      </c>
      <c r="R6793" s="10" t="s">
        <v>575</v>
      </c>
      <c r="S6793" s="10" t="s">
        <v>596</v>
      </c>
      <c r="T6793" s="59">
        <v>0.15</v>
      </c>
      <c r="U6793" s="10">
        <v>982.54</v>
      </c>
    </row>
    <row r="6794" spans="1:21" x14ac:dyDescent="0.3">
      <c r="A6794" s="10" t="s">
        <v>14363</v>
      </c>
      <c r="B6794" s="61">
        <v>45040</v>
      </c>
      <c r="C6794" s="10" t="s">
        <v>7697</v>
      </c>
      <c r="D6794" s="10" t="s">
        <v>8186</v>
      </c>
      <c r="E6794" s="10" t="s">
        <v>581</v>
      </c>
      <c r="F6794" s="10" t="s">
        <v>7</v>
      </c>
      <c r="G6794" s="10" t="s">
        <v>601</v>
      </c>
      <c r="H6794" s="10" t="s">
        <v>579</v>
      </c>
      <c r="I6794" s="10" t="s">
        <v>722</v>
      </c>
      <c r="J6794" s="10" t="s">
        <v>14362</v>
      </c>
      <c r="K6794" s="10" t="s">
        <v>14361</v>
      </c>
      <c r="L6794" s="10">
        <v>4</v>
      </c>
      <c r="M6794" s="10">
        <v>958.74</v>
      </c>
      <c r="N6794" s="10">
        <v>3834.96</v>
      </c>
      <c r="O6794" s="59">
        <v>0</v>
      </c>
      <c r="P6794" s="10">
        <v>0</v>
      </c>
      <c r="Q6794" s="10">
        <v>3834.96</v>
      </c>
      <c r="R6794" s="10" t="s">
        <v>586</v>
      </c>
      <c r="S6794" s="10" t="s">
        <v>596</v>
      </c>
      <c r="T6794" s="59">
        <v>0.3</v>
      </c>
      <c r="U6794" s="10">
        <v>1150.49</v>
      </c>
    </row>
    <row r="6795" spans="1:21" x14ac:dyDescent="0.3">
      <c r="A6795" s="10" t="s">
        <v>14360</v>
      </c>
      <c r="B6795" s="61">
        <v>44997</v>
      </c>
      <c r="C6795" s="10" t="s">
        <v>14359</v>
      </c>
      <c r="D6795" s="10" t="s">
        <v>14358</v>
      </c>
      <c r="E6795" s="10" t="s">
        <v>592</v>
      </c>
      <c r="F6795" s="10" t="s">
        <v>652</v>
      </c>
      <c r="G6795" s="10" t="s">
        <v>601</v>
      </c>
      <c r="H6795" s="10" t="s">
        <v>544</v>
      </c>
      <c r="I6795" s="10" t="s">
        <v>568</v>
      </c>
      <c r="J6795" s="10" t="s">
        <v>14357</v>
      </c>
      <c r="K6795" s="10" t="s">
        <v>14356</v>
      </c>
      <c r="L6795" s="10">
        <v>7</v>
      </c>
      <c r="M6795" s="10">
        <v>121.24</v>
      </c>
      <c r="N6795" s="10">
        <v>848.68</v>
      </c>
      <c r="O6795" s="59">
        <v>0</v>
      </c>
      <c r="P6795" s="10">
        <v>0</v>
      </c>
      <c r="Q6795" s="10">
        <v>848.68</v>
      </c>
      <c r="R6795" s="10" t="s">
        <v>565</v>
      </c>
      <c r="S6795" s="10" t="s">
        <v>564</v>
      </c>
      <c r="T6795" s="59">
        <v>0.25</v>
      </c>
      <c r="U6795" s="10">
        <v>212.17</v>
      </c>
    </row>
    <row r="6796" spans="1:21" x14ac:dyDescent="0.3">
      <c r="A6796" s="10" t="s">
        <v>14355</v>
      </c>
      <c r="B6796" s="61">
        <v>45050</v>
      </c>
      <c r="C6796" s="10" t="s">
        <v>11609</v>
      </c>
      <c r="D6796" s="10" t="s">
        <v>14354</v>
      </c>
      <c r="E6796" s="10" t="s">
        <v>581</v>
      </c>
      <c r="F6796" s="10" t="s">
        <v>580</v>
      </c>
      <c r="G6796" s="10" t="s">
        <v>601</v>
      </c>
      <c r="H6796" s="10" t="s">
        <v>600</v>
      </c>
      <c r="I6796" s="10" t="s">
        <v>664</v>
      </c>
      <c r="J6796" s="10" t="s">
        <v>14353</v>
      </c>
      <c r="K6796" s="10" t="s">
        <v>14352</v>
      </c>
      <c r="L6796" s="10">
        <v>9</v>
      </c>
      <c r="M6796" s="10">
        <v>822.14</v>
      </c>
      <c r="N6796" s="10">
        <v>7399.26</v>
      </c>
      <c r="O6796" s="59">
        <v>0.2</v>
      </c>
      <c r="P6796" s="10">
        <v>1479.85</v>
      </c>
      <c r="Q6796" s="10">
        <v>5919.41</v>
      </c>
      <c r="R6796" s="10" t="s">
        <v>586</v>
      </c>
      <c r="S6796" s="10" t="s">
        <v>564</v>
      </c>
      <c r="T6796" s="59">
        <v>0.15</v>
      </c>
      <c r="U6796" s="10">
        <v>887.91</v>
      </c>
    </row>
    <row r="6797" spans="1:21" x14ac:dyDescent="0.3">
      <c r="A6797" s="10" t="s">
        <v>14351</v>
      </c>
      <c r="B6797" s="61">
        <v>45142</v>
      </c>
      <c r="C6797" s="10" t="s">
        <v>14350</v>
      </c>
      <c r="D6797" s="10" t="s">
        <v>14349</v>
      </c>
      <c r="E6797" s="10" t="s">
        <v>571</v>
      </c>
      <c r="F6797" s="10" t="s">
        <v>570</v>
      </c>
      <c r="G6797" s="10" t="s">
        <v>601</v>
      </c>
      <c r="H6797" s="10" t="s">
        <v>600</v>
      </c>
      <c r="I6797" s="10" t="s">
        <v>599</v>
      </c>
      <c r="J6797" s="10" t="s">
        <v>8765</v>
      </c>
      <c r="K6797" s="10" t="s">
        <v>4437</v>
      </c>
      <c r="L6797" s="10">
        <v>6</v>
      </c>
      <c r="M6797" s="10">
        <v>110.21</v>
      </c>
      <c r="N6797" s="10">
        <v>661.26</v>
      </c>
      <c r="O6797" s="59">
        <v>0.1</v>
      </c>
      <c r="P6797" s="10">
        <v>66.13</v>
      </c>
      <c r="Q6797" s="10">
        <v>595.13</v>
      </c>
      <c r="R6797" s="10" t="s">
        <v>565</v>
      </c>
      <c r="S6797" s="10" t="s">
        <v>564</v>
      </c>
      <c r="T6797" s="59">
        <v>0.3</v>
      </c>
      <c r="U6797" s="10">
        <v>178.54</v>
      </c>
    </row>
    <row r="6798" spans="1:21" x14ac:dyDescent="0.3">
      <c r="A6798" s="10" t="s">
        <v>14348</v>
      </c>
      <c r="B6798" s="61">
        <v>45171</v>
      </c>
      <c r="C6798" s="10" t="s">
        <v>14347</v>
      </c>
      <c r="D6798" s="10" t="s">
        <v>14346</v>
      </c>
      <c r="E6798" s="10" t="s">
        <v>571</v>
      </c>
      <c r="F6798" s="10" t="s">
        <v>685</v>
      </c>
      <c r="G6798" s="10" t="s">
        <v>601</v>
      </c>
      <c r="H6798" s="10" t="s">
        <v>590</v>
      </c>
      <c r="I6798" s="10" t="s">
        <v>635</v>
      </c>
      <c r="J6798" s="10" t="s">
        <v>14345</v>
      </c>
      <c r="K6798" s="10" t="s">
        <v>14344</v>
      </c>
      <c r="L6798" s="10">
        <v>2</v>
      </c>
      <c r="M6798" s="10">
        <v>221.52</v>
      </c>
      <c r="N6798" s="10">
        <v>443.04</v>
      </c>
      <c r="O6798" s="59">
        <v>0</v>
      </c>
      <c r="P6798" s="10">
        <v>0</v>
      </c>
      <c r="Q6798" s="10">
        <v>443.04</v>
      </c>
      <c r="R6798" s="10" t="s">
        <v>614</v>
      </c>
      <c r="S6798" s="10" t="s">
        <v>607</v>
      </c>
      <c r="T6798" s="59">
        <v>0.15</v>
      </c>
      <c r="U6798" s="10">
        <v>66.459999999999994</v>
      </c>
    </row>
    <row r="6799" spans="1:21" x14ac:dyDescent="0.3">
      <c r="A6799" s="10" t="s">
        <v>14343</v>
      </c>
      <c r="B6799" s="61">
        <v>44981</v>
      </c>
      <c r="C6799" s="10" t="s">
        <v>14342</v>
      </c>
      <c r="D6799" s="10" t="s">
        <v>14341</v>
      </c>
      <c r="E6799" s="10" t="s">
        <v>592</v>
      </c>
      <c r="F6799" s="10" t="s">
        <v>18</v>
      </c>
      <c r="G6799" s="10" t="s">
        <v>569</v>
      </c>
      <c r="H6799" s="10" t="s">
        <v>579</v>
      </c>
      <c r="I6799" s="10" t="s">
        <v>578</v>
      </c>
      <c r="J6799" s="10" t="s">
        <v>14340</v>
      </c>
      <c r="K6799" s="10" t="s">
        <v>14339</v>
      </c>
      <c r="L6799" s="10">
        <v>8</v>
      </c>
      <c r="M6799" s="10">
        <v>238.75</v>
      </c>
      <c r="N6799" s="10">
        <v>1910</v>
      </c>
      <c r="O6799" s="59">
        <v>0.2</v>
      </c>
      <c r="P6799" s="10">
        <v>382</v>
      </c>
      <c r="Q6799" s="10">
        <v>1528</v>
      </c>
      <c r="R6799" s="10" t="s">
        <v>586</v>
      </c>
      <c r="S6799" s="10" t="s">
        <v>585</v>
      </c>
      <c r="T6799" s="59">
        <v>0.15</v>
      </c>
      <c r="U6799" s="10">
        <v>229.2</v>
      </c>
    </row>
    <row r="6800" spans="1:21" x14ac:dyDescent="0.3">
      <c r="A6800" s="10" t="s">
        <v>14338</v>
      </c>
      <c r="B6800" s="61">
        <v>45316</v>
      </c>
      <c r="C6800" s="10" t="s">
        <v>4967</v>
      </c>
      <c r="D6800" s="10" t="s">
        <v>14337</v>
      </c>
      <c r="E6800" s="10" t="s">
        <v>592</v>
      </c>
      <c r="F6800" s="10" t="s">
        <v>591</v>
      </c>
      <c r="G6800" s="10" t="s">
        <v>601</v>
      </c>
      <c r="H6800" s="10" t="s">
        <v>600</v>
      </c>
      <c r="I6800" s="10" t="s">
        <v>664</v>
      </c>
      <c r="J6800" s="10" t="s">
        <v>14336</v>
      </c>
      <c r="K6800" s="10" t="s">
        <v>14335</v>
      </c>
      <c r="L6800" s="10">
        <v>4</v>
      </c>
      <c r="M6800" s="10">
        <v>834.68</v>
      </c>
      <c r="N6800" s="10">
        <v>3338.72</v>
      </c>
      <c r="O6800" s="59">
        <v>0.05</v>
      </c>
      <c r="P6800" s="10">
        <v>166.94</v>
      </c>
      <c r="Q6800" s="10">
        <v>3171.78</v>
      </c>
      <c r="R6800" s="10" t="s">
        <v>565</v>
      </c>
      <c r="S6800" s="10" t="s">
        <v>564</v>
      </c>
      <c r="T6800" s="59">
        <v>0.15</v>
      </c>
      <c r="U6800" s="10">
        <v>475.77</v>
      </c>
    </row>
    <row r="6801" spans="1:21" x14ac:dyDescent="0.3">
      <c r="A6801" s="10" t="s">
        <v>14334</v>
      </c>
      <c r="B6801" s="61">
        <v>45081</v>
      </c>
      <c r="C6801" s="10" t="s">
        <v>3391</v>
      </c>
      <c r="D6801" s="10" t="s">
        <v>8113</v>
      </c>
      <c r="E6801" s="10" t="s">
        <v>603</v>
      </c>
      <c r="F6801" s="10" t="s">
        <v>636</v>
      </c>
      <c r="G6801" s="10" t="s">
        <v>569</v>
      </c>
      <c r="H6801" s="10" t="s">
        <v>590</v>
      </c>
      <c r="I6801" s="10" t="s">
        <v>748</v>
      </c>
      <c r="J6801" s="10" t="s">
        <v>14333</v>
      </c>
      <c r="K6801" s="10" t="s">
        <v>14332</v>
      </c>
      <c r="L6801" s="10">
        <v>3</v>
      </c>
      <c r="M6801" s="10">
        <v>315.27999999999997</v>
      </c>
      <c r="N6801" s="10">
        <v>945.84</v>
      </c>
      <c r="O6801" s="59">
        <v>0.05</v>
      </c>
      <c r="P6801" s="10">
        <v>47.29</v>
      </c>
      <c r="Q6801" s="10">
        <v>898.55</v>
      </c>
      <c r="R6801" s="10" t="s">
        <v>565</v>
      </c>
      <c r="S6801" s="10" t="s">
        <v>607</v>
      </c>
      <c r="T6801" s="59">
        <v>0.3</v>
      </c>
      <c r="U6801" s="10">
        <v>269.56</v>
      </c>
    </row>
    <row r="6802" spans="1:21" x14ac:dyDescent="0.3">
      <c r="A6802" s="10" t="s">
        <v>14331</v>
      </c>
      <c r="B6802" s="61">
        <v>45010</v>
      </c>
      <c r="C6802" s="10" t="s">
        <v>2383</v>
      </c>
      <c r="D6802" s="10" t="s">
        <v>10640</v>
      </c>
      <c r="E6802" s="10" t="s">
        <v>571</v>
      </c>
      <c r="F6802" s="10" t="s">
        <v>685</v>
      </c>
      <c r="G6802" s="10" t="s">
        <v>601</v>
      </c>
      <c r="H6802" s="10" t="s">
        <v>590</v>
      </c>
      <c r="I6802" s="10" t="s">
        <v>748</v>
      </c>
      <c r="J6802" s="10" t="s">
        <v>1475</v>
      </c>
      <c r="K6802" s="10" t="s">
        <v>14330</v>
      </c>
      <c r="L6802" s="10">
        <v>3</v>
      </c>
      <c r="M6802" s="10">
        <v>556.84</v>
      </c>
      <c r="N6802" s="10">
        <v>1670.52</v>
      </c>
      <c r="O6802" s="59">
        <v>0.1</v>
      </c>
      <c r="P6802" s="10">
        <v>167.05</v>
      </c>
      <c r="Q6802" s="10">
        <v>1503.47</v>
      </c>
      <c r="R6802" s="10" t="s">
        <v>565</v>
      </c>
      <c r="S6802" s="10" t="s">
        <v>596</v>
      </c>
      <c r="T6802" s="59">
        <v>0.25</v>
      </c>
      <c r="U6802" s="10">
        <v>375.87</v>
      </c>
    </row>
    <row r="6803" spans="1:21" x14ac:dyDescent="0.3">
      <c r="A6803" s="10" t="s">
        <v>14329</v>
      </c>
      <c r="B6803" s="61">
        <v>45121</v>
      </c>
      <c r="C6803" s="10" t="s">
        <v>14328</v>
      </c>
      <c r="D6803" s="10" t="s">
        <v>880</v>
      </c>
      <c r="E6803" s="10" t="s">
        <v>581</v>
      </c>
      <c r="F6803" s="10" t="s">
        <v>7</v>
      </c>
      <c r="G6803" s="10" t="s">
        <v>601</v>
      </c>
      <c r="H6803" s="10" t="s">
        <v>600</v>
      </c>
      <c r="I6803" s="10" t="s">
        <v>664</v>
      </c>
      <c r="J6803" s="10" t="s">
        <v>14327</v>
      </c>
      <c r="K6803" s="10" t="s">
        <v>8903</v>
      </c>
      <c r="L6803" s="10">
        <v>2</v>
      </c>
      <c r="M6803" s="10">
        <v>149.21</v>
      </c>
      <c r="N6803" s="10">
        <v>298.42</v>
      </c>
      <c r="O6803" s="59">
        <v>0</v>
      </c>
      <c r="P6803" s="10">
        <v>0</v>
      </c>
      <c r="Q6803" s="10">
        <v>298.42</v>
      </c>
      <c r="R6803" s="10" t="s">
        <v>565</v>
      </c>
      <c r="S6803" s="10" t="s">
        <v>596</v>
      </c>
      <c r="T6803" s="59">
        <v>0.3</v>
      </c>
      <c r="U6803" s="10">
        <v>89.53</v>
      </c>
    </row>
    <row r="6804" spans="1:21" x14ac:dyDescent="0.3">
      <c r="A6804" s="10" t="s">
        <v>14326</v>
      </c>
      <c r="B6804" s="61">
        <v>45309</v>
      </c>
      <c r="C6804" s="10" t="s">
        <v>14325</v>
      </c>
      <c r="D6804" s="10" t="s">
        <v>14324</v>
      </c>
      <c r="E6804" s="10" t="s">
        <v>581</v>
      </c>
      <c r="F6804" s="10" t="s">
        <v>7</v>
      </c>
      <c r="G6804" s="10" t="s">
        <v>601</v>
      </c>
      <c r="H6804" s="10" t="s">
        <v>544</v>
      </c>
      <c r="I6804" s="10" t="s">
        <v>610</v>
      </c>
      <c r="J6804" s="10" t="s">
        <v>2827</v>
      </c>
      <c r="K6804" s="10" t="s">
        <v>14323</v>
      </c>
      <c r="L6804" s="10">
        <v>1</v>
      </c>
      <c r="M6804" s="10">
        <v>873.43</v>
      </c>
      <c r="N6804" s="10">
        <v>873.43</v>
      </c>
      <c r="O6804" s="59">
        <v>0.1</v>
      </c>
      <c r="P6804" s="10">
        <v>87.34</v>
      </c>
      <c r="Q6804" s="10">
        <v>786.09</v>
      </c>
      <c r="R6804" s="10" t="s">
        <v>575</v>
      </c>
      <c r="S6804" s="10" t="s">
        <v>585</v>
      </c>
      <c r="T6804" s="59">
        <v>0.3</v>
      </c>
      <c r="U6804" s="10">
        <v>235.83</v>
      </c>
    </row>
    <row r="6805" spans="1:21" x14ac:dyDescent="0.3">
      <c r="A6805" s="10" t="s">
        <v>14322</v>
      </c>
      <c r="B6805" s="61">
        <v>45146</v>
      </c>
      <c r="C6805" s="10" t="s">
        <v>14321</v>
      </c>
      <c r="D6805" s="10" t="s">
        <v>14320</v>
      </c>
      <c r="E6805" s="10" t="s">
        <v>571</v>
      </c>
      <c r="F6805" s="10" t="s">
        <v>685</v>
      </c>
      <c r="G6805" s="10" t="s">
        <v>601</v>
      </c>
      <c r="H6805" s="10" t="s">
        <v>600</v>
      </c>
      <c r="I6805" s="10" t="s">
        <v>627</v>
      </c>
      <c r="J6805" s="10" t="s">
        <v>14319</v>
      </c>
      <c r="K6805" s="10" t="s">
        <v>2651</v>
      </c>
      <c r="L6805" s="10">
        <v>9</v>
      </c>
      <c r="M6805" s="10">
        <v>579.04999999999995</v>
      </c>
      <c r="N6805" s="10">
        <v>5211.45</v>
      </c>
      <c r="O6805" s="59">
        <v>0.2</v>
      </c>
      <c r="P6805" s="10">
        <v>1042.29</v>
      </c>
      <c r="Q6805" s="10">
        <v>4169.16</v>
      </c>
      <c r="R6805" s="10" t="s">
        <v>614</v>
      </c>
      <c r="S6805" s="10" t="s">
        <v>596</v>
      </c>
      <c r="T6805" s="59">
        <v>0.25</v>
      </c>
      <c r="U6805" s="10">
        <v>1042.29</v>
      </c>
    </row>
    <row r="6806" spans="1:21" x14ac:dyDescent="0.3">
      <c r="A6806" s="10" t="s">
        <v>14318</v>
      </c>
      <c r="B6806" s="61">
        <v>45025</v>
      </c>
      <c r="C6806" s="10" t="s">
        <v>14317</v>
      </c>
      <c r="D6806" s="10" t="s">
        <v>14316</v>
      </c>
      <c r="E6806" s="10" t="s">
        <v>603</v>
      </c>
      <c r="F6806" s="10" t="s">
        <v>636</v>
      </c>
      <c r="G6806" s="10" t="s">
        <v>601</v>
      </c>
      <c r="H6806" s="10" t="s">
        <v>590</v>
      </c>
      <c r="I6806" s="10" t="s">
        <v>589</v>
      </c>
      <c r="J6806" s="10" t="s">
        <v>14315</v>
      </c>
      <c r="K6806" s="10" t="s">
        <v>9326</v>
      </c>
      <c r="L6806" s="10">
        <v>7</v>
      </c>
      <c r="M6806" s="10">
        <v>657.75</v>
      </c>
      <c r="N6806" s="10">
        <v>4604.25</v>
      </c>
      <c r="O6806" s="59">
        <v>0.2</v>
      </c>
      <c r="P6806" s="10">
        <v>920.85</v>
      </c>
      <c r="Q6806" s="10">
        <v>3683.4</v>
      </c>
      <c r="R6806" s="10" t="s">
        <v>565</v>
      </c>
      <c r="S6806" s="10" t="s">
        <v>564</v>
      </c>
      <c r="T6806" s="59">
        <v>0.3</v>
      </c>
      <c r="U6806" s="10">
        <v>1105.02</v>
      </c>
    </row>
    <row r="6807" spans="1:21" x14ac:dyDescent="0.3">
      <c r="A6807" s="10" t="s">
        <v>14314</v>
      </c>
      <c r="B6807" s="61">
        <v>45314</v>
      </c>
      <c r="C6807" s="10" t="s">
        <v>6834</v>
      </c>
      <c r="D6807" s="10" t="s">
        <v>14313</v>
      </c>
      <c r="E6807" s="10" t="s">
        <v>581</v>
      </c>
      <c r="F6807" s="10" t="s">
        <v>7</v>
      </c>
      <c r="G6807" s="10" t="s">
        <v>569</v>
      </c>
      <c r="H6807" s="10" t="s">
        <v>600</v>
      </c>
      <c r="I6807" s="10" t="s">
        <v>627</v>
      </c>
      <c r="J6807" s="10" t="s">
        <v>14312</v>
      </c>
      <c r="K6807" s="10" t="s">
        <v>14311</v>
      </c>
      <c r="L6807" s="10">
        <v>7</v>
      </c>
      <c r="M6807" s="10">
        <v>409.94</v>
      </c>
      <c r="N6807" s="10">
        <v>2869.58</v>
      </c>
      <c r="O6807" s="59">
        <v>0.05</v>
      </c>
      <c r="P6807" s="10">
        <v>143.47999999999999</v>
      </c>
      <c r="Q6807" s="10">
        <v>2726.1</v>
      </c>
      <c r="R6807" s="10" t="s">
        <v>614</v>
      </c>
      <c r="S6807" s="10" t="s">
        <v>564</v>
      </c>
      <c r="T6807" s="59">
        <v>0.3</v>
      </c>
      <c r="U6807" s="10">
        <v>817.83</v>
      </c>
    </row>
    <row r="6808" spans="1:21" x14ac:dyDescent="0.3">
      <c r="A6808" s="10" t="s">
        <v>14310</v>
      </c>
      <c r="B6808" s="61">
        <v>45306</v>
      </c>
      <c r="C6808" s="10" t="s">
        <v>14309</v>
      </c>
      <c r="D6808" s="10" t="s">
        <v>14308</v>
      </c>
      <c r="E6808" s="10" t="s">
        <v>629</v>
      </c>
      <c r="F6808" s="10" t="s">
        <v>759</v>
      </c>
      <c r="G6808" s="10" t="s">
        <v>601</v>
      </c>
      <c r="H6808" s="10" t="s">
        <v>590</v>
      </c>
      <c r="I6808" s="10" t="s">
        <v>748</v>
      </c>
      <c r="J6808" s="10" t="s">
        <v>14307</v>
      </c>
      <c r="K6808" s="10" t="s">
        <v>14306</v>
      </c>
      <c r="L6808" s="10">
        <v>5</v>
      </c>
      <c r="M6808" s="10">
        <v>184.89</v>
      </c>
      <c r="N6808" s="10">
        <v>924.45</v>
      </c>
      <c r="O6808" s="59">
        <v>0.2</v>
      </c>
      <c r="P6808" s="10">
        <v>184.89</v>
      </c>
      <c r="Q6808" s="10">
        <v>739.56</v>
      </c>
      <c r="R6808" s="10" t="s">
        <v>565</v>
      </c>
      <c r="S6808" s="10" t="s">
        <v>596</v>
      </c>
      <c r="T6808" s="59">
        <v>0.25</v>
      </c>
      <c r="U6808" s="10">
        <v>184.89</v>
      </c>
    </row>
    <row r="6809" spans="1:21" x14ac:dyDescent="0.3">
      <c r="A6809" s="10" t="s">
        <v>14305</v>
      </c>
      <c r="B6809" s="61">
        <v>45243</v>
      </c>
      <c r="C6809" s="10" t="s">
        <v>14304</v>
      </c>
      <c r="D6809" s="10" t="s">
        <v>14303</v>
      </c>
      <c r="E6809" s="10" t="s">
        <v>581</v>
      </c>
      <c r="F6809" s="10" t="s">
        <v>580</v>
      </c>
      <c r="G6809" s="10" t="s">
        <v>569</v>
      </c>
      <c r="H6809" s="10" t="s">
        <v>544</v>
      </c>
      <c r="I6809" s="10" t="s">
        <v>10</v>
      </c>
      <c r="J6809" s="10" t="s">
        <v>14302</v>
      </c>
      <c r="K6809" s="10" t="s">
        <v>14301</v>
      </c>
      <c r="L6809" s="10">
        <v>2</v>
      </c>
      <c r="M6809" s="10">
        <v>260.7</v>
      </c>
      <c r="N6809" s="10">
        <v>521.4</v>
      </c>
      <c r="O6809" s="59">
        <v>0.1</v>
      </c>
      <c r="P6809" s="10">
        <v>52.14</v>
      </c>
      <c r="Q6809" s="10">
        <v>469.26</v>
      </c>
      <c r="R6809" s="10" t="s">
        <v>565</v>
      </c>
      <c r="S6809" s="10" t="s">
        <v>596</v>
      </c>
      <c r="T6809" s="59">
        <v>0.15</v>
      </c>
      <c r="U6809" s="10">
        <v>70.39</v>
      </c>
    </row>
    <row r="6810" spans="1:21" x14ac:dyDescent="0.3">
      <c r="A6810" s="10" t="s">
        <v>14300</v>
      </c>
      <c r="B6810" s="61">
        <v>45078</v>
      </c>
      <c r="C6810" s="10" t="s">
        <v>14299</v>
      </c>
      <c r="D6810" s="10" t="s">
        <v>14298</v>
      </c>
      <c r="E6810" s="10" t="s">
        <v>571</v>
      </c>
      <c r="F6810" s="10" t="s">
        <v>570</v>
      </c>
      <c r="G6810" s="10" t="s">
        <v>569</v>
      </c>
      <c r="H6810" s="10" t="s">
        <v>590</v>
      </c>
      <c r="I6810" s="10" t="s">
        <v>589</v>
      </c>
      <c r="J6810" s="10" t="s">
        <v>12873</v>
      </c>
      <c r="K6810" s="10" t="s">
        <v>14297</v>
      </c>
      <c r="L6810" s="10">
        <v>7</v>
      </c>
      <c r="M6810" s="10">
        <v>460.38</v>
      </c>
      <c r="N6810" s="10">
        <v>3222.66</v>
      </c>
      <c r="O6810" s="59">
        <v>0.1</v>
      </c>
      <c r="P6810" s="10">
        <v>322.27</v>
      </c>
      <c r="Q6810" s="10">
        <v>2900.39</v>
      </c>
      <c r="R6810" s="10" t="s">
        <v>565</v>
      </c>
      <c r="S6810" s="10" t="s">
        <v>607</v>
      </c>
      <c r="T6810" s="59">
        <v>0.3</v>
      </c>
      <c r="U6810" s="10">
        <v>870.12</v>
      </c>
    </row>
    <row r="6811" spans="1:21" x14ac:dyDescent="0.3">
      <c r="A6811" s="10" t="s">
        <v>14296</v>
      </c>
      <c r="B6811" s="61">
        <v>45328</v>
      </c>
      <c r="C6811" s="10" t="s">
        <v>14295</v>
      </c>
      <c r="D6811" s="10" t="s">
        <v>14294</v>
      </c>
      <c r="E6811" s="10" t="s">
        <v>592</v>
      </c>
      <c r="F6811" s="10" t="s">
        <v>652</v>
      </c>
      <c r="G6811" s="10" t="s">
        <v>601</v>
      </c>
      <c r="H6811" s="10" t="s">
        <v>579</v>
      </c>
      <c r="I6811" s="10" t="s">
        <v>578</v>
      </c>
      <c r="J6811" s="10" t="s">
        <v>7476</v>
      </c>
      <c r="K6811" s="10" t="s">
        <v>14293</v>
      </c>
      <c r="L6811" s="10">
        <v>8</v>
      </c>
      <c r="M6811" s="10">
        <v>768.86</v>
      </c>
      <c r="N6811" s="10">
        <v>6150.88</v>
      </c>
      <c r="O6811" s="59">
        <v>0</v>
      </c>
      <c r="P6811" s="10">
        <v>0</v>
      </c>
      <c r="Q6811" s="10">
        <v>6150.88</v>
      </c>
      <c r="R6811" s="10" t="s">
        <v>575</v>
      </c>
      <c r="S6811" s="10" t="s">
        <v>596</v>
      </c>
      <c r="T6811" s="59">
        <v>0.25</v>
      </c>
      <c r="U6811" s="10">
        <v>1537.72</v>
      </c>
    </row>
    <row r="6812" spans="1:21" x14ac:dyDescent="0.3">
      <c r="A6812" s="10" t="s">
        <v>14292</v>
      </c>
      <c r="B6812" s="61">
        <v>45082</v>
      </c>
      <c r="C6812" s="10" t="s">
        <v>14291</v>
      </c>
      <c r="D6812" s="10" t="s">
        <v>14290</v>
      </c>
      <c r="E6812" s="10" t="s">
        <v>629</v>
      </c>
      <c r="F6812" s="10" t="s">
        <v>759</v>
      </c>
      <c r="G6812" s="10" t="s">
        <v>569</v>
      </c>
      <c r="H6812" s="10" t="s">
        <v>590</v>
      </c>
      <c r="I6812" s="10" t="s">
        <v>748</v>
      </c>
      <c r="J6812" s="10" t="s">
        <v>14289</v>
      </c>
      <c r="K6812" s="10" t="s">
        <v>14288</v>
      </c>
      <c r="L6812" s="10">
        <v>10</v>
      </c>
      <c r="M6812" s="10">
        <v>964.68</v>
      </c>
      <c r="N6812" s="10">
        <v>9646.7999999999993</v>
      </c>
      <c r="O6812" s="59">
        <v>0.2</v>
      </c>
      <c r="P6812" s="10">
        <v>1929.36</v>
      </c>
      <c r="Q6812" s="10">
        <v>7717.44</v>
      </c>
      <c r="R6812" s="10" t="s">
        <v>565</v>
      </c>
      <c r="S6812" s="10" t="s">
        <v>585</v>
      </c>
      <c r="T6812" s="59">
        <v>0.3</v>
      </c>
      <c r="U6812" s="10">
        <v>2315.23</v>
      </c>
    </row>
    <row r="6813" spans="1:21" x14ac:dyDescent="0.3">
      <c r="A6813" s="10" t="s">
        <v>14287</v>
      </c>
      <c r="B6813" s="61">
        <v>45262</v>
      </c>
      <c r="C6813" s="10" t="s">
        <v>14286</v>
      </c>
      <c r="D6813" s="10" t="s">
        <v>11273</v>
      </c>
      <c r="E6813" s="10" t="s">
        <v>581</v>
      </c>
      <c r="F6813" s="10" t="s">
        <v>7</v>
      </c>
      <c r="G6813" s="10" t="s">
        <v>569</v>
      </c>
      <c r="H6813" s="10" t="s">
        <v>579</v>
      </c>
      <c r="I6813" s="10" t="s">
        <v>711</v>
      </c>
      <c r="J6813" s="10" t="s">
        <v>14285</v>
      </c>
      <c r="K6813" s="10" t="s">
        <v>14284</v>
      </c>
      <c r="L6813" s="10">
        <v>10</v>
      </c>
      <c r="M6813" s="10">
        <v>987.79</v>
      </c>
      <c r="N6813" s="10">
        <v>9877.9</v>
      </c>
      <c r="O6813" s="59">
        <v>0.1</v>
      </c>
      <c r="P6813" s="10">
        <v>987.79</v>
      </c>
      <c r="Q6813" s="10">
        <v>8890.11</v>
      </c>
      <c r="R6813" s="10" t="s">
        <v>565</v>
      </c>
      <c r="S6813" s="10" t="s">
        <v>564</v>
      </c>
      <c r="T6813" s="59">
        <v>0.25</v>
      </c>
      <c r="U6813" s="10">
        <v>2222.5300000000002</v>
      </c>
    </row>
    <row r="6814" spans="1:21" x14ac:dyDescent="0.3">
      <c r="A6814" s="10" t="s">
        <v>14283</v>
      </c>
      <c r="B6814" s="61">
        <v>45090</v>
      </c>
      <c r="C6814" s="10" t="s">
        <v>14282</v>
      </c>
      <c r="D6814" s="10" t="s">
        <v>14281</v>
      </c>
      <c r="E6814" s="10" t="s">
        <v>571</v>
      </c>
      <c r="F6814" s="10" t="s">
        <v>11</v>
      </c>
      <c r="G6814" s="10" t="s">
        <v>601</v>
      </c>
      <c r="H6814" s="10" t="s">
        <v>600</v>
      </c>
      <c r="I6814" s="10" t="s">
        <v>627</v>
      </c>
      <c r="J6814" s="10" t="s">
        <v>14280</v>
      </c>
      <c r="K6814" s="10" t="s">
        <v>14279</v>
      </c>
      <c r="L6814" s="10">
        <v>9</v>
      </c>
      <c r="M6814" s="10">
        <v>857.95</v>
      </c>
      <c r="N6814" s="10">
        <v>7721.55</v>
      </c>
      <c r="O6814" s="59">
        <v>0</v>
      </c>
      <c r="P6814" s="10">
        <v>0</v>
      </c>
      <c r="Q6814" s="10">
        <v>7721.55</v>
      </c>
      <c r="R6814" s="10" t="s">
        <v>614</v>
      </c>
      <c r="S6814" s="10" t="s">
        <v>596</v>
      </c>
      <c r="T6814" s="59">
        <v>0.15</v>
      </c>
      <c r="U6814" s="10">
        <v>1158.23</v>
      </c>
    </row>
    <row r="6815" spans="1:21" x14ac:dyDescent="0.3">
      <c r="A6815" s="10" t="s">
        <v>14278</v>
      </c>
      <c r="B6815" s="61">
        <v>45118</v>
      </c>
      <c r="C6815" s="10" t="s">
        <v>3583</v>
      </c>
      <c r="D6815" s="10" t="s">
        <v>14277</v>
      </c>
      <c r="E6815" s="10" t="s">
        <v>581</v>
      </c>
      <c r="F6815" s="10" t="s">
        <v>7</v>
      </c>
      <c r="G6815" s="10" t="s">
        <v>569</v>
      </c>
      <c r="H6815" s="10" t="s">
        <v>590</v>
      </c>
      <c r="I6815" s="10" t="s">
        <v>635</v>
      </c>
      <c r="J6815" s="10" t="s">
        <v>11363</v>
      </c>
      <c r="K6815" s="10" t="s">
        <v>6957</v>
      </c>
      <c r="L6815" s="10">
        <v>5</v>
      </c>
      <c r="M6815" s="10">
        <v>554.21</v>
      </c>
      <c r="N6815" s="10">
        <v>2771.05</v>
      </c>
      <c r="O6815" s="59">
        <v>0.05</v>
      </c>
      <c r="P6815" s="10">
        <v>138.55000000000001</v>
      </c>
      <c r="Q6815" s="10">
        <v>2632.5</v>
      </c>
      <c r="R6815" s="10" t="s">
        <v>575</v>
      </c>
      <c r="S6815" s="10" t="s">
        <v>596</v>
      </c>
      <c r="T6815" s="59">
        <v>0.15</v>
      </c>
      <c r="U6815" s="10">
        <v>394.88</v>
      </c>
    </row>
    <row r="6816" spans="1:21" x14ac:dyDescent="0.3">
      <c r="A6816" s="10" t="s">
        <v>14276</v>
      </c>
      <c r="B6816" s="61">
        <v>45138</v>
      </c>
      <c r="C6816" s="10" t="s">
        <v>14275</v>
      </c>
      <c r="D6816" s="10" t="s">
        <v>6764</v>
      </c>
      <c r="E6816" s="10" t="s">
        <v>571</v>
      </c>
      <c r="F6816" s="10" t="s">
        <v>11</v>
      </c>
      <c r="G6816" s="10" t="s">
        <v>601</v>
      </c>
      <c r="H6816" s="10" t="s">
        <v>544</v>
      </c>
      <c r="I6816" s="10" t="s">
        <v>610</v>
      </c>
      <c r="J6816" s="10" t="s">
        <v>14274</v>
      </c>
      <c r="K6816" s="10" t="s">
        <v>7518</v>
      </c>
      <c r="L6816" s="10">
        <v>7</v>
      </c>
      <c r="M6816" s="10">
        <v>376.95</v>
      </c>
      <c r="N6816" s="10">
        <v>2638.65</v>
      </c>
      <c r="O6816" s="59">
        <v>0.05</v>
      </c>
      <c r="P6816" s="10">
        <v>131.93</v>
      </c>
      <c r="Q6816" s="10">
        <v>2506.7199999999998</v>
      </c>
      <c r="R6816" s="10" t="s">
        <v>586</v>
      </c>
      <c r="S6816" s="10" t="s">
        <v>607</v>
      </c>
      <c r="T6816" s="59">
        <v>0.3</v>
      </c>
      <c r="U6816" s="10">
        <v>752.02</v>
      </c>
    </row>
    <row r="6817" spans="1:21" x14ac:dyDescent="0.3">
      <c r="A6817" s="10" t="s">
        <v>14273</v>
      </c>
      <c r="B6817" s="61">
        <v>45009</v>
      </c>
      <c r="C6817" s="10" t="s">
        <v>14272</v>
      </c>
      <c r="D6817" s="10" t="s">
        <v>14271</v>
      </c>
      <c r="E6817" s="10" t="s">
        <v>629</v>
      </c>
      <c r="F6817" s="10" t="s">
        <v>628</v>
      </c>
      <c r="G6817" s="10" t="s">
        <v>601</v>
      </c>
      <c r="H6817" s="10" t="s">
        <v>544</v>
      </c>
      <c r="I6817" s="10" t="s">
        <v>610</v>
      </c>
      <c r="J6817" s="10" t="s">
        <v>14270</v>
      </c>
      <c r="K6817" s="10" t="s">
        <v>14269</v>
      </c>
      <c r="L6817" s="10">
        <v>10</v>
      </c>
      <c r="M6817" s="10">
        <v>372.11</v>
      </c>
      <c r="N6817" s="10">
        <v>3721.1</v>
      </c>
      <c r="O6817" s="59">
        <v>0.1</v>
      </c>
      <c r="P6817" s="10">
        <v>372.11</v>
      </c>
      <c r="Q6817" s="10">
        <v>3348.99</v>
      </c>
      <c r="R6817" s="10" t="s">
        <v>565</v>
      </c>
      <c r="S6817" s="10" t="s">
        <v>564</v>
      </c>
      <c r="T6817" s="59">
        <v>0.25</v>
      </c>
      <c r="U6817" s="10">
        <v>837.25</v>
      </c>
    </row>
    <row r="6818" spans="1:21" x14ac:dyDescent="0.3">
      <c r="A6818" s="10" t="s">
        <v>14268</v>
      </c>
      <c r="B6818" s="61">
        <v>45124</v>
      </c>
      <c r="C6818" s="10" t="s">
        <v>14267</v>
      </c>
      <c r="D6818" s="10" t="s">
        <v>12772</v>
      </c>
      <c r="E6818" s="10" t="s">
        <v>581</v>
      </c>
      <c r="F6818" s="10" t="s">
        <v>7</v>
      </c>
      <c r="G6818" s="10" t="s">
        <v>569</v>
      </c>
      <c r="H6818" s="10" t="s">
        <v>544</v>
      </c>
      <c r="I6818" s="10" t="s">
        <v>10</v>
      </c>
      <c r="J6818" s="10" t="s">
        <v>14266</v>
      </c>
      <c r="K6818" s="10" t="s">
        <v>2436</v>
      </c>
      <c r="L6818" s="10">
        <v>3</v>
      </c>
      <c r="M6818" s="10">
        <v>696.88</v>
      </c>
      <c r="N6818" s="10">
        <v>2090.64</v>
      </c>
      <c r="O6818" s="59">
        <v>0.2</v>
      </c>
      <c r="P6818" s="10">
        <v>418.13</v>
      </c>
      <c r="Q6818" s="10">
        <v>1672.51</v>
      </c>
      <c r="R6818" s="10" t="s">
        <v>575</v>
      </c>
      <c r="S6818" s="10" t="s">
        <v>585</v>
      </c>
      <c r="T6818" s="59">
        <v>0.3</v>
      </c>
      <c r="U6818" s="10">
        <v>501.75</v>
      </c>
    </row>
    <row r="6819" spans="1:21" x14ac:dyDescent="0.3">
      <c r="A6819" s="10" t="s">
        <v>14265</v>
      </c>
      <c r="B6819" s="61">
        <v>44934</v>
      </c>
      <c r="C6819" s="10" t="s">
        <v>14264</v>
      </c>
      <c r="D6819" s="10" t="s">
        <v>9314</v>
      </c>
      <c r="E6819" s="10" t="s">
        <v>629</v>
      </c>
      <c r="F6819" s="10" t="s">
        <v>628</v>
      </c>
      <c r="G6819" s="10" t="s">
        <v>569</v>
      </c>
      <c r="H6819" s="10" t="s">
        <v>579</v>
      </c>
      <c r="I6819" s="10" t="s">
        <v>578</v>
      </c>
      <c r="J6819" s="10" t="s">
        <v>14263</v>
      </c>
      <c r="K6819" s="10" t="s">
        <v>14262</v>
      </c>
      <c r="L6819" s="10">
        <v>3</v>
      </c>
      <c r="M6819" s="10">
        <v>344.29</v>
      </c>
      <c r="N6819" s="10">
        <v>1032.8699999999999</v>
      </c>
      <c r="O6819" s="59">
        <v>0</v>
      </c>
      <c r="P6819" s="10">
        <v>0</v>
      </c>
      <c r="Q6819" s="10">
        <v>1032.8699999999999</v>
      </c>
      <c r="R6819" s="10" t="s">
        <v>565</v>
      </c>
      <c r="S6819" s="10" t="s">
        <v>564</v>
      </c>
      <c r="T6819" s="59">
        <v>0.3</v>
      </c>
      <c r="U6819" s="10">
        <v>309.86</v>
      </c>
    </row>
    <row r="6820" spans="1:21" x14ac:dyDescent="0.3">
      <c r="A6820" s="10" t="s">
        <v>14261</v>
      </c>
      <c r="B6820" s="61">
        <v>45318</v>
      </c>
      <c r="C6820" s="10" t="s">
        <v>12225</v>
      </c>
      <c r="D6820" s="10" t="s">
        <v>14260</v>
      </c>
      <c r="E6820" s="10" t="s">
        <v>592</v>
      </c>
      <c r="F6820" s="10" t="s">
        <v>652</v>
      </c>
      <c r="G6820" s="10" t="s">
        <v>569</v>
      </c>
      <c r="H6820" s="10" t="s">
        <v>579</v>
      </c>
      <c r="I6820" s="10" t="s">
        <v>722</v>
      </c>
      <c r="J6820" s="10" t="s">
        <v>14259</v>
      </c>
      <c r="K6820" s="10" t="s">
        <v>14258</v>
      </c>
      <c r="L6820" s="10">
        <v>4</v>
      </c>
      <c r="M6820" s="10">
        <v>299.14999999999998</v>
      </c>
      <c r="N6820" s="10">
        <v>1196.5999999999999</v>
      </c>
      <c r="O6820" s="59">
        <v>0</v>
      </c>
      <c r="P6820" s="10">
        <v>0</v>
      </c>
      <c r="Q6820" s="10">
        <v>1196.5999999999999</v>
      </c>
      <c r="R6820" s="10" t="s">
        <v>575</v>
      </c>
      <c r="S6820" s="10" t="s">
        <v>564</v>
      </c>
      <c r="T6820" s="59">
        <v>0.25</v>
      </c>
      <c r="U6820" s="10">
        <v>299.14999999999998</v>
      </c>
    </row>
    <row r="6821" spans="1:21" x14ac:dyDescent="0.3">
      <c r="A6821" s="10" t="s">
        <v>14257</v>
      </c>
      <c r="B6821" s="61">
        <v>45046</v>
      </c>
      <c r="C6821" s="10" t="s">
        <v>14256</v>
      </c>
      <c r="D6821" s="10" t="s">
        <v>14255</v>
      </c>
      <c r="E6821" s="10" t="s">
        <v>581</v>
      </c>
      <c r="F6821" s="10" t="s">
        <v>7</v>
      </c>
      <c r="G6821" s="10" t="s">
        <v>601</v>
      </c>
      <c r="H6821" s="10" t="s">
        <v>590</v>
      </c>
      <c r="I6821" s="10" t="s">
        <v>635</v>
      </c>
      <c r="J6821" s="10" t="s">
        <v>9579</v>
      </c>
      <c r="K6821" s="10" t="s">
        <v>10330</v>
      </c>
      <c r="L6821" s="10">
        <v>9</v>
      </c>
      <c r="M6821" s="10">
        <v>992.39</v>
      </c>
      <c r="N6821" s="10">
        <v>8931.51</v>
      </c>
      <c r="O6821" s="59">
        <v>0.1</v>
      </c>
      <c r="P6821" s="10">
        <v>893.15</v>
      </c>
      <c r="Q6821" s="10">
        <v>8038.36</v>
      </c>
      <c r="R6821" s="10" t="s">
        <v>565</v>
      </c>
      <c r="S6821" s="10" t="s">
        <v>607</v>
      </c>
      <c r="T6821" s="59">
        <v>0.25</v>
      </c>
      <c r="U6821" s="10">
        <v>2009.59</v>
      </c>
    </row>
    <row r="6822" spans="1:21" x14ac:dyDescent="0.3">
      <c r="A6822" s="10" t="s">
        <v>14254</v>
      </c>
      <c r="B6822" s="61">
        <v>44964</v>
      </c>
      <c r="C6822" s="10" t="s">
        <v>10131</v>
      </c>
      <c r="D6822" s="10" t="s">
        <v>14253</v>
      </c>
      <c r="E6822" s="10" t="s">
        <v>629</v>
      </c>
      <c r="F6822" s="10" t="s">
        <v>628</v>
      </c>
      <c r="G6822" s="10" t="s">
        <v>601</v>
      </c>
      <c r="H6822" s="10" t="s">
        <v>579</v>
      </c>
      <c r="I6822" s="10" t="s">
        <v>578</v>
      </c>
      <c r="J6822" s="10" t="s">
        <v>12131</v>
      </c>
      <c r="K6822" s="10" t="s">
        <v>14252</v>
      </c>
      <c r="L6822" s="10">
        <v>9</v>
      </c>
      <c r="M6822" s="10">
        <v>924.15</v>
      </c>
      <c r="N6822" s="10">
        <v>8317.35</v>
      </c>
      <c r="O6822" s="59">
        <v>0.1</v>
      </c>
      <c r="P6822" s="10">
        <v>831.74</v>
      </c>
      <c r="Q6822" s="10">
        <v>7485.61</v>
      </c>
      <c r="R6822" s="10" t="s">
        <v>565</v>
      </c>
      <c r="S6822" s="10" t="s">
        <v>607</v>
      </c>
      <c r="T6822" s="59">
        <v>0.15</v>
      </c>
      <c r="U6822" s="10">
        <v>1122.8399999999999</v>
      </c>
    </row>
    <row r="6823" spans="1:21" x14ac:dyDescent="0.3">
      <c r="A6823" s="10" t="s">
        <v>14251</v>
      </c>
      <c r="B6823" s="61">
        <v>45144</v>
      </c>
      <c r="C6823" s="10" t="s">
        <v>8039</v>
      </c>
      <c r="D6823" s="10" t="s">
        <v>14250</v>
      </c>
      <c r="E6823" s="10" t="s">
        <v>571</v>
      </c>
      <c r="F6823" s="10" t="s">
        <v>685</v>
      </c>
      <c r="G6823" s="10" t="s">
        <v>601</v>
      </c>
      <c r="H6823" s="10" t="s">
        <v>590</v>
      </c>
      <c r="I6823" s="10" t="s">
        <v>635</v>
      </c>
      <c r="J6823" s="10" t="s">
        <v>14249</v>
      </c>
      <c r="K6823" s="10" t="s">
        <v>14248</v>
      </c>
      <c r="L6823" s="10">
        <v>5</v>
      </c>
      <c r="M6823" s="10">
        <v>552.02</v>
      </c>
      <c r="N6823" s="10">
        <v>2760.1</v>
      </c>
      <c r="O6823" s="59">
        <v>0.2</v>
      </c>
      <c r="P6823" s="10">
        <v>552.02</v>
      </c>
      <c r="Q6823" s="10">
        <v>2208.08</v>
      </c>
      <c r="R6823" s="10" t="s">
        <v>565</v>
      </c>
      <c r="S6823" s="10" t="s">
        <v>596</v>
      </c>
      <c r="T6823" s="59">
        <v>0.3</v>
      </c>
      <c r="U6823" s="10">
        <v>662.42</v>
      </c>
    </row>
    <row r="6824" spans="1:21" x14ac:dyDescent="0.3">
      <c r="A6824" s="10" t="s">
        <v>14247</v>
      </c>
      <c r="B6824" s="61">
        <v>45185</v>
      </c>
      <c r="C6824" s="10" t="s">
        <v>14246</v>
      </c>
      <c r="D6824" s="10" t="s">
        <v>3266</v>
      </c>
      <c r="E6824" s="10" t="s">
        <v>581</v>
      </c>
      <c r="F6824" s="10" t="s">
        <v>83</v>
      </c>
      <c r="G6824" s="10" t="s">
        <v>601</v>
      </c>
      <c r="H6824" s="10" t="s">
        <v>590</v>
      </c>
      <c r="I6824" s="10" t="s">
        <v>589</v>
      </c>
      <c r="J6824" s="10" t="s">
        <v>14245</v>
      </c>
      <c r="K6824" s="10" t="s">
        <v>14244</v>
      </c>
      <c r="L6824" s="10">
        <v>7</v>
      </c>
      <c r="M6824" s="10">
        <v>158.84</v>
      </c>
      <c r="N6824" s="10">
        <v>1111.8800000000001</v>
      </c>
      <c r="O6824" s="59">
        <v>0.1</v>
      </c>
      <c r="P6824" s="10">
        <v>111.19</v>
      </c>
      <c r="Q6824" s="10">
        <v>1000.69</v>
      </c>
      <c r="R6824" s="10" t="s">
        <v>614</v>
      </c>
      <c r="S6824" s="10" t="s">
        <v>585</v>
      </c>
      <c r="T6824" s="59">
        <v>0.25</v>
      </c>
      <c r="U6824" s="10">
        <v>250.17</v>
      </c>
    </row>
    <row r="6825" spans="1:21" x14ac:dyDescent="0.3">
      <c r="A6825" s="10" t="s">
        <v>14243</v>
      </c>
      <c r="B6825" s="61">
        <v>45037</v>
      </c>
      <c r="C6825" s="10" t="s">
        <v>6235</v>
      </c>
      <c r="D6825" s="10" t="s">
        <v>14242</v>
      </c>
      <c r="E6825" s="10" t="s">
        <v>592</v>
      </c>
      <c r="F6825" s="10" t="s">
        <v>652</v>
      </c>
      <c r="G6825" s="10" t="s">
        <v>569</v>
      </c>
      <c r="H6825" s="10" t="s">
        <v>590</v>
      </c>
      <c r="I6825" s="10" t="s">
        <v>748</v>
      </c>
      <c r="J6825" s="10" t="s">
        <v>14241</v>
      </c>
      <c r="K6825" s="10" t="s">
        <v>14240</v>
      </c>
      <c r="L6825" s="10">
        <v>10</v>
      </c>
      <c r="M6825" s="10">
        <v>781.05</v>
      </c>
      <c r="N6825" s="10">
        <v>7810.5</v>
      </c>
      <c r="O6825" s="59">
        <v>0</v>
      </c>
      <c r="P6825" s="10">
        <v>0</v>
      </c>
      <c r="Q6825" s="10">
        <v>7810.5</v>
      </c>
      <c r="R6825" s="10" t="s">
        <v>565</v>
      </c>
      <c r="S6825" s="10" t="s">
        <v>596</v>
      </c>
      <c r="T6825" s="59">
        <v>0.3</v>
      </c>
      <c r="U6825" s="10">
        <v>2343.15</v>
      </c>
    </row>
    <row r="6826" spans="1:21" x14ac:dyDescent="0.3">
      <c r="A6826" s="10" t="s">
        <v>14239</v>
      </c>
      <c r="B6826" s="61">
        <v>45103</v>
      </c>
      <c r="C6826" s="10" t="s">
        <v>14238</v>
      </c>
      <c r="D6826" s="10" t="s">
        <v>14237</v>
      </c>
      <c r="E6826" s="10" t="s">
        <v>581</v>
      </c>
      <c r="F6826" s="10" t="s">
        <v>83</v>
      </c>
      <c r="G6826" s="10" t="s">
        <v>569</v>
      </c>
      <c r="H6826" s="10" t="s">
        <v>600</v>
      </c>
      <c r="I6826" s="10" t="s">
        <v>599</v>
      </c>
      <c r="J6826" s="10" t="s">
        <v>14236</v>
      </c>
      <c r="K6826" s="10" t="s">
        <v>5834</v>
      </c>
      <c r="L6826" s="10">
        <v>2</v>
      </c>
      <c r="M6826" s="10">
        <v>925.29</v>
      </c>
      <c r="N6826" s="10">
        <v>1850.58</v>
      </c>
      <c r="O6826" s="59">
        <v>0.1</v>
      </c>
      <c r="P6826" s="10">
        <v>185.06</v>
      </c>
      <c r="Q6826" s="10">
        <v>1665.52</v>
      </c>
      <c r="R6826" s="10" t="s">
        <v>614</v>
      </c>
      <c r="S6826" s="10" t="s">
        <v>607</v>
      </c>
      <c r="T6826" s="59">
        <v>0.3</v>
      </c>
      <c r="U6826" s="10">
        <v>499.66</v>
      </c>
    </row>
    <row r="6827" spans="1:21" x14ac:dyDescent="0.3">
      <c r="A6827" s="10" t="s">
        <v>14235</v>
      </c>
      <c r="B6827" s="61">
        <v>45211</v>
      </c>
      <c r="C6827" s="10" t="s">
        <v>13007</v>
      </c>
      <c r="D6827" s="10" t="s">
        <v>8450</v>
      </c>
      <c r="E6827" s="10" t="s">
        <v>629</v>
      </c>
      <c r="F6827" s="10" t="s">
        <v>759</v>
      </c>
      <c r="G6827" s="10" t="s">
        <v>569</v>
      </c>
      <c r="H6827" s="10" t="s">
        <v>600</v>
      </c>
      <c r="I6827" s="10" t="s">
        <v>664</v>
      </c>
      <c r="J6827" s="10" t="s">
        <v>14234</v>
      </c>
      <c r="K6827" s="10" t="s">
        <v>6265</v>
      </c>
      <c r="L6827" s="10">
        <v>8</v>
      </c>
      <c r="M6827" s="10">
        <v>414.59</v>
      </c>
      <c r="N6827" s="10">
        <v>3316.72</v>
      </c>
      <c r="O6827" s="59">
        <v>0.1</v>
      </c>
      <c r="P6827" s="10">
        <v>331.67</v>
      </c>
      <c r="Q6827" s="10">
        <v>2985.05</v>
      </c>
      <c r="R6827" s="10" t="s">
        <v>565</v>
      </c>
      <c r="S6827" s="10" t="s">
        <v>607</v>
      </c>
      <c r="T6827" s="59">
        <v>0.25</v>
      </c>
      <c r="U6827" s="10">
        <v>746.26</v>
      </c>
    </row>
    <row r="6828" spans="1:21" x14ac:dyDescent="0.3">
      <c r="A6828" s="10" t="s">
        <v>14233</v>
      </c>
      <c r="B6828" s="61">
        <v>45179</v>
      </c>
      <c r="C6828" s="10" t="s">
        <v>2266</v>
      </c>
      <c r="D6828" s="10" t="s">
        <v>14232</v>
      </c>
      <c r="E6828" s="10" t="s">
        <v>581</v>
      </c>
      <c r="F6828" s="10" t="s">
        <v>7</v>
      </c>
      <c r="G6828" s="10" t="s">
        <v>569</v>
      </c>
      <c r="H6828" s="10" t="s">
        <v>600</v>
      </c>
      <c r="I6828" s="10" t="s">
        <v>664</v>
      </c>
      <c r="J6828" s="10" t="s">
        <v>14231</v>
      </c>
      <c r="K6828" s="10" t="s">
        <v>6310</v>
      </c>
      <c r="L6828" s="10">
        <v>3</v>
      </c>
      <c r="M6828" s="10">
        <v>988.16</v>
      </c>
      <c r="N6828" s="10">
        <v>2964.48</v>
      </c>
      <c r="O6828" s="59">
        <v>0.2</v>
      </c>
      <c r="P6828" s="10">
        <v>592.9</v>
      </c>
      <c r="Q6828" s="10">
        <v>2371.58</v>
      </c>
      <c r="R6828" s="10" t="s">
        <v>565</v>
      </c>
      <c r="S6828" s="10" t="s">
        <v>585</v>
      </c>
      <c r="T6828" s="59">
        <v>0.3</v>
      </c>
      <c r="U6828" s="10">
        <v>711.47</v>
      </c>
    </row>
    <row r="6829" spans="1:21" x14ac:dyDescent="0.3">
      <c r="A6829" s="10" t="s">
        <v>14230</v>
      </c>
      <c r="B6829" s="61">
        <v>45131</v>
      </c>
      <c r="C6829" s="10" t="s">
        <v>14229</v>
      </c>
      <c r="D6829" s="10" t="s">
        <v>14228</v>
      </c>
      <c r="E6829" s="10" t="s">
        <v>603</v>
      </c>
      <c r="F6829" s="10" t="s">
        <v>636</v>
      </c>
      <c r="G6829" s="10" t="s">
        <v>601</v>
      </c>
      <c r="H6829" s="10" t="s">
        <v>600</v>
      </c>
      <c r="I6829" s="10" t="s">
        <v>599</v>
      </c>
      <c r="J6829" s="10" t="s">
        <v>10483</v>
      </c>
      <c r="K6829" s="10" t="s">
        <v>14227</v>
      </c>
      <c r="L6829" s="10">
        <v>8</v>
      </c>
      <c r="M6829" s="10">
        <v>993.55</v>
      </c>
      <c r="N6829" s="10">
        <v>7948.4</v>
      </c>
      <c r="O6829" s="59">
        <v>0.2</v>
      </c>
      <c r="P6829" s="10">
        <v>1589.68</v>
      </c>
      <c r="Q6829" s="10">
        <v>6358.72</v>
      </c>
      <c r="R6829" s="10" t="s">
        <v>575</v>
      </c>
      <c r="S6829" s="10" t="s">
        <v>585</v>
      </c>
      <c r="T6829" s="59">
        <v>0.3</v>
      </c>
      <c r="U6829" s="10">
        <v>1907.62</v>
      </c>
    </row>
    <row r="6830" spans="1:21" x14ac:dyDescent="0.3">
      <c r="A6830" s="10" t="s">
        <v>14226</v>
      </c>
      <c r="B6830" s="61">
        <v>45220</v>
      </c>
      <c r="C6830" s="10" t="s">
        <v>14225</v>
      </c>
      <c r="D6830" s="10" t="s">
        <v>12090</v>
      </c>
      <c r="E6830" s="10" t="s">
        <v>581</v>
      </c>
      <c r="F6830" s="10" t="s">
        <v>580</v>
      </c>
      <c r="G6830" s="10" t="s">
        <v>601</v>
      </c>
      <c r="H6830" s="10" t="s">
        <v>544</v>
      </c>
      <c r="I6830" s="10" t="s">
        <v>568</v>
      </c>
      <c r="J6830" s="10" t="s">
        <v>14224</v>
      </c>
      <c r="K6830" s="10" t="s">
        <v>14223</v>
      </c>
      <c r="L6830" s="10">
        <v>1</v>
      </c>
      <c r="M6830" s="10">
        <v>729.04</v>
      </c>
      <c r="N6830" s="10">
        <v>729.04</v>
      </c>
      <c r="O6830" s="59">
        <v>0.05</v>
      </c>
      <c r="P6830" s="10">
        <v>36.450000000000003</v>
      </c>
      <c r="Q6830" s="10">
        <v>692.59</v>
      </c>
      <c r="R6830" s="10" t="s">
        <v>575</v>
      </c>
      <c r="S6830" s="10" t="s">
        <v>564</v>
      </c>
      <c r="T6830" s="59">
        <v>0.25</v>
      </c>
      <c r="U6830" s="10">
        <v>173.15</v>
      </c>
    </row>
    <row r="6831" spans="1:21" x14ac:dyDescent="0.3">
      <c r="A6831" s="10" t="s">
        <v>14222</v>
      </c>
      <c r="B6831" s="61">
        <v>45280</v>
      </c>
      <c r="C6831" s="10" t="s">
        <v>14221</v>
      </c>
      <c r="D6831" s="10" t="s">
        <v>14220</v>
      </c>
      <c r="E6831" s="10" t="s">
        <v>571</v>
      </c>
      <c r="F6831" s="10" t="s">
        <v>570</v>
      </c>
      <c r="G6831" s="10" t="s">
        <v>601</v>
      </c>
      <c r="H6831" s="10" t="s">
        <v>579</v>
      </c>
      <c r="I6831" s="10" t="s">
        <v>711</v>
      </c>
      <c r="J6831" s="10" t="s">
        <v>14219</v>
      </c>
      <c r="K6831" s="10" t="s">
        <v>14218</v>
      </c>
      <c r="L6831" s="10">
        <v>5</v>
      </c>
      <c r="M6831" s="10">
        <v>709.57</v>
      </c>
      <c r="N6831" s="10">
        <v>3547.85</v>
      </c>
      <c r="O6831" s="59">
        <v>0.2</v>
      </c>
      <c r="P6831" s="10">
        <v>709.57</v>
      </c>
      <c r="Q6831" s="10">
        <v>2838.28</v>
      </c>
      <c r="R6831" s="10" t="s">
        <v>565</v>
      </c>
      <c r="S6831" s="10" t="s">
        <v>585</v>
      </c>
      <c r="T6831" s="59">
        <v>0.25</v>
      </c>
      <c r="U6831" s="10">
        <v>709.57</v>
      </c>
    </row>
    <row r="6832" spans="1:21" x14ac:dyDescent="0.3">
      <c r="A6832" s="10" t="s">
        <v>14217</v>
      </c>
      <c r="B6832" s="61">
        <v>45249</v>
      </c>
      <c r="C6832" s="10" t="s">
        <v>14216</v>
      </c>
      <c r="D6832" s="10" t="s">
        <v>14215</v>
      </c>
      <c r="E6832" s="10" t="s">
        <v>603</v>
      </c>
      <c r="F6832" s="10" t="s">
        <v>636</v>
      </c>
      <c r="G6832" s="10" t="s">
        <v>569</v>
      </c>
      <c r="H6832" s="10" t="s">
        <v>544</v>
      </c>
      <c r="I6832" s="10" t="s">
        <v>610</v>
      </c>
      <c r="J6832" s="10" t="s">
        <v>14214</v>
      </c>
      <c r="K6832" s="10" t="s">
        <v>14213</v>
      </c>
      <c r="L6832" s="10">
        <v>5</v>
      </c>
      <c r="M6832" s="10">
        <v>491.51</v>
      </c>
      <c r="N6832" s="10">
        <v>2457.5500000000002</v>
      </c>
      <c r="O6832" s="59">
        <v>0.1</v>
      </c>
      <c r="P6832" s="10">
        <v>245.76</v>
      </c>
      <c r="Q6832" s="10">
        <v>2211.79</v>
      </c>
      <c r="R6832" s="10" t="s">
        <v>614</v>
      </c>
      <c r="S6832" s="10" t="s">
        <v>596</v>
      </c>
      <c r="T6832" s="59">
        <v>0.3</v>
      </c>
      <c r="U6832" s="10">
        <v>663.54</v>
      </c>
    </row>
    <row r="6833" spans="1:21" x14ac:dyDescent="0.3">
      <c r="A6833" s="10" t="s">
        <v>14212</v>
      </c>
      <c r="B6833" s="61">
        <v>45170</v>
      </c>
      <c r="C6833" s="10" t="s">
        <v>5635</v>
      </c>
      <c r="D6833" s="10" t="s">
        <v>14211</v>
      </c>
      <c r="E6833" s="10" t="s">
        <v>581</v>
      </c>
      <c r="F6833" s="10" t="s">
        <v>7</v>
      </c>
      <c r="G6833" s="10" t="s">
        <v>569</v>
      </c>
      <c r="H6833" s="10" t="s">
        <v>544</v>
      </c>
      <c r="I6833" s="10" t="s">
        <v>10</v>
      </c>
      <c r="J6833" s="10" t="s">
        <v>14210</v>
      </c>
      <c r="K6833" s="10" t="s">
        <v>1687</v>
      </c>
      <c r="L6833" s="10">
        <v>9</v>
      </c>
      <c r="M6833" s="10">
        <v>195.42</v>
      </c>
      <c r="N6833" s="10">
        <v>1758.78</v>
      </c>
      <c r="O6833" s="59">
        <v>0</v>
      </c>
      <c r="P6833" s="10">
        <v>0</v>
      </c>
      <c r="Q6833" s="10">
        <v>1758.78</v>
      </c>
      <c r="R6833" s="10" t="s">
        <v>565</v>
      </c>
      <c r="S6833" s="10" t="s">
        <v>564</v>
      </c>
      <c r="T6833" s="59">
        <v>0.25</v>
      </c>
      <c r="U6833" s="10">
        <v>439.69</v>
      </c>
    </row>
    <row r="6834" spans="1:21" x14ac:dyDescent="0.3">
      <c r="A6834" s="10" t="s">
        <v>14209</v>
      </c>
      <c r="B6834" s="61">
        <v>45222</v>
      </c>
      <c r="C6834" s="10" t="s">
        <v>14208</v>
      </c>
      <c r="D6834" s="10" t="s">
        <v>3932</v>
      </c>
      <c r="E6834" s="10" t="s">
        <v>581</v>
      </c>
      <c r="F6834" s="10" t="s">
        <v>580</v>
      </c>
      <c r="G6834" s="10" t="s">
        <v>569</v>
      </c>
      <c r="H6834" s="10" t="s">
        <v>590</v>
      </c>
      <c r="I6834" s="10" t="s">
        <v>748</v>
      </c>
      <c r="J6834" s="10" t="s">
        <v>14207</v>
      </c>
      <c r="K6834" s="10" t="s">
        <v>14206</v>
      </c>
      <c r="L6834" s="10">
        <v>9</v>
      </c>
      <c r="M6834" s="10">
        <v>278.56</v>
      </c>
      <c r="N6834" s="10">
        <v>2507.04</v>
      </c>
      <c r="O6834" s="59">
        <v>0.05</v>
      </c>
      <c r="P6834" s="10">
        <v>125.35</v>
      </c>
      <c r="Q6834" s="10">
        <v>2381.69</v>
      </c>
      <c r="R6834" s="10" t="s">
        <v>575</v>
      </c>
      <c r="S6834" s="10" t="s">
        <v>585</v>
      </c>
      <c r="T6834" s="59">
        <v>0.25</v>
      </c>
      <c r="U6834" s="10">
        <v>595.41999999999996</v>
      </c>
    </row>
    <row r="6835" spans="1:21" x14ac:dyDescent="0.3">
      <c r="A6835" s="10" t="s">
        <v>14205</v>
      </c>
      <c r="B6835" s="61">
        <v>45194</v>
      </c>
      <c r="C6835" s="10" t="s">
        <v>9255</v>
      </c>
      <c r="D6835" s="10" t="s">
        <v>14204</v>
      </c>
      <c r="E6835" s="10" t="s">
        <v>571</v>
      </c>
      <c r="F6835" s="10" t="s">
        <v>11</v>
      </c>
      <c r="G6835" s="10" t="s">
        <v>601</v>
      </c>
      <c r="H6835" s="10" t="s">
        <v>600</v>
      </c>
      <c r="I6835" s="10" t="s">
        <v>627</v>
      </c>
      <c r="J6835" s="10" t="s">
        <v>14203</v>
      </c>
      <c r="K6835" s="10" t="s">
        <v>14202</v>
      </c>
      <c r="L6835" s="10">
        <v>2</v>
      </c>
      <c r="M6835" s="10">
        <v>108.13</v>
      </c>
      <c r="N6835" s="10">
        <v>216.26</v>
      </c>
      <c r="O6835" s="59">
        <v>0.05</v>
      </c>
      <c r="P6835" s="10">
        <v>10.81</v>
      </c>
      <c r="Q6835" s="10">
        <v>205.45</v>
      </c>
      <c r="R6835" s="10" t="s">
        <v>586</v>
      </c>
      <c r="S6835" s="10" t="s">
        <v>564</v>
      </c>
      <c r="T6835" s="59">
        <v>0.25</v>
      </c>
      <c r="U6835" s="10">
        <v>51.36</v>
      </c>
    </row>
    <row r="6836" spans="1:21" x14ac:dyDescent="0.3">
      <c r="A6836" s="10" t="s">
        <v>14201</v>
      </c>
      <c r="B6836" s="61">
        <v>45202</v>
      </c>
      <c r="C6836" s="10" t="s">
        <v>14200</v>
      </c>
      <c r="D6836" s="10" t="s">
        <v>14199</v>
      </c>
      <c r="E6836" s="10" t="s">
        <v>571</v>
      </c>
      <c r="F6836" s="10" t="s">
        <v>570</v>
      </c>
      <c r="G6836" s="10" t="s">
        <v>569</v>
      </c>
      <c r="H6836" s="10" t="s">
        <v>600</v>
      </c>
      <c r="I6836" s="10" t="s">
        <v>599</v>
      </c>
      <c r="J6836" s="10" t="s">
        <v>14198</v>
      </c>
      <c r="K6836" s="10" t="s">
        <v>14197</v>
      </c>
      <c r="L6836" s="10">
        <v>5</v>
      </c>
      <c r="M6836" s="10">
        <v>318.36</v>
      </c>
      <c r="N6836" s="10">
        <v>1591.8</v>
      </c>
      <c r="O6836" s="59">
        <v>0</v>
      </c>
      <c r="P6836" s="10">
        <v>0</v>
      </c>
      <c r="Q6836" s="10">
        <v>1591.8</v>
      </c>
      <c r="R6836" s="10" t="s">
        <v>575</v>
      </c>
      <c r="S6836" s="10" t="s">
        <v>585</v>
      </c>
      <c r="T6836" s="59">
        <v>0.3</v>
      </c>
      <c r="U6836" s="10">
        <v>477.54</v>
      </c>
    </row>
    <row r="6837" spans="1:21" x14ac:dyDescent="0.3">
      <c r="A6837" s="10" t="s">
        <v>14196</v>
      </c>
      <c r="B6837" s="61">
        <v>45300</v>
      </c>
      <c r="C6837" s="10" t="s">
        <v>8762</v>
      </c>
      <c r="D6837" s="10" t="s">
        <v>14195</v>
      </c>
      <c r="E6837" s="10" t="s">
        <v>592</v>
      </c>
      <c r="F6837" s="10" t="s">
        <v>591</v>
      </c>
      <c r="G6837" s="10" t="s">
        <v>601</v>
      </c>
      <c r="H6837" s="10" t="s">
        <v>544</v>
      </c>
      <c r="I6837" s="10" t="s">
        <v>10</v>
      </c>
      <c r="J6837" s="10" t="s">
        <v>14194</v>
      </c>
      <c r="K6837" s="10" t="s">
        <v>14193</v>
      </c>
      <c r="L6837" s="10">
        <v>2</v>
      </c>
      <c r="M6837" s="10">
        <v>105.53</v>
      </c>
      <c r="N6837" s="10">
        <v>211.06</v>
      </c>
      <c r="O6837" s="59">
        <v>0</v>
      </c>
      <c r="P6837" s="10">
        <v>0</v>
      </c>
      <c r="Q6837" s="10">
        <v>211.06</v>
      </c>
      <c r="R6837" s="10" t="s">
        <v>614</v>
      </c>
      <c r="S6837" s="10" t="s">
        <v>596</v>
      </c>
      <c r="T6837" s="59">
        <v>0.25</v>
      </c>
      <c r="U6837" s="10">
        <v>52.77</v>
      </c>
    </row>
    <row r="6838" spans="1:21" x14ac:dyDescent="0.3">
      <c r="A6838" s="10" t="s">
        <v>14192</v>
      </c>
      <c r="B6838" s="61">
        <v>45058</v>
      </c>
      <c r="C6838" s="10" t="s">
        <v>14191</v>
      </c>
      <c r="D6838" s="10" t="s">
        <v>7629</v>
      </c>
      <c r="E6838" s="10" t="s">
        <v>571</v>
      </c>
      <c r="F6838" s="10" t="s">
        <v>11</v>
      </c>
      <c r="G6838" s="10" t="s">
        <v>601</v>
      </c>
      <c r="H6838" s="10" t="s">
        <v>590</v>
      </c>
      <c r="I6838" s="10" t="s">
        <v>635</v>
      </c>
      <c r="J6838" s="10" t="s">
        <v>14190</v>
      </c>
      <c r="K6838" s="10" t="s">
        <v>14189</v>
      </c>
      <c r="L6838" s="10">
        <v>3</v>
      </c>
      <c r="M6838" s="10">
        <v>121.73</v>
      </c>
      <c r="N6838" s="10">
        <v>365.19</v>
      </c>
      <c r="O6838" s="59">
        <v>0</v>
      </c>
      <c r="P6838" s="10">
        <v>0</v>
      </c>
      <c r="Q6838" s="10">
        <v>365.19</v>
      </c>
      <c r="R6838" s="10" t="s">
        <v>614</v>
      </c>
      <c r="S6838" s="10" t="s">
        <v>564</v>
      </c>
      <c r="T6838" s="59">
        <v>0.25</v>
      </c>
      <c r="U6838" s="10">
        <v>91.3</v>
      </c>
    </row>
    <row r="6839" spans="1:21" x14ac:dyDescent="0.3">
      <c r="A6839" s="10" t="s">
        <v>14188</v>
      </c>
      <c r="B6839" s="61">
        <v>45353</v>
      </c>
      <c r="C6839" s="10" t="s">
        <v>14187</v>
      </c>
      <c r="D6839" s="10" t="s">
        <v>14186</v>
      </c>
      <c r="E6839" s="10" t="s">
        <v>603</v>
      </c>
      <c r="F6839" s="10" t="s">
        <v>602</v>
      </c>
      <c r="G6839" s="10" t="s">
        <v>601</v>
      </c>
      <c r="H6839" s="10" t="s">
        <v>600</v>
      </c>
      <c r="I6839" s="10" t="s">
        <v>599</v>
      </c>
      <c r="J6839" s="10" t="s">
        <v>14185</v>
      </c>
      <c r="K6839" s="10" t="s">
        <v>14184</v>
      </c>
      <c r="L6839" s="10">
        <v>3</v>
      </c>
      <c r="M6839" s="10">
        <v>306.13</v>
      </c>
      <c r="N6839" s="10">
        <v>918.39</v>
      </c>
      <c r="O6839" s="59">
        <v>0.2</v>
      </c>
      <c r="P6839" s="10">
        <v>183.68</v>
      </c>
      <c r="Q6839" s="10">
        <v>734.71</v>
      </c>
      <c r="R6839" s="10" t="s">
        <v>575</v>
      </c>
      <c r="S6839" s="10" t="s">
        <v>564</v>
      </c>
      <c r="T6839" s="59">
        <v>0.25</v>
      </c>
      <c r="U6839" s="10">
        <v>183.68</v>
      </c>
    </row>
    <row r="6840" spans="1:21" x14ac:dyDescent="0.3">
      <c r="A6840" s="10" t="s">
        <v>14183</v>
      </c>
      <c r="B6840" s="61">
        <v>44979</v>
      </c>
      <c r="C6840" s="10" t="s">
        <v>14182</v>
      </c>
      <c r="D6840" s="10" t="s">
        <v>14181</v>
      </c>
      <c r="E6840" s="10" t="s">
        <v>592</v>
      </c>
      <c r="F6840" s="10" t="s">
        <v>18</v>
      </c>
      <c r="G6840" s="10" t="s">
        <v>569</v>
      </c>
      <c r="H6840" s="10" t="s">
        <v>600</v>
      </c>
      <c r="I6840" s="10" t="s">
        <v>664</v>
      </c>
      <c r="J6840" s="10" t="s">
        <v>14180</v>
      </c>
      <c r="K6840" s="10" t="s">
        <v>14179</v>
      </c>
      <c r="L6840" s="10">
        <v>9</v>
      </c>
      <c r="M6840" s="10">
        <v>710.35</v>
      </c>
      <c r="N6840" s="10">
        <v>6393.15</v>
      </c>
      <c r="O6840" s="59">
        <v>0.05</v>
      </c>
      <c r="P6840" s="10">
        <v>319.66000000000003</v>
      </c>
      <c r="Q6840" s="10">
        <v>6073.49</v>
      </c>
      <c r="R6840" s="10" t="s">
        <v>565</v>
      </c>
      <c r="S6840" s="10" t="s">
        <v>585</v>
      </c>
      <c r="T6840" s="59">
        <v>0.25</v>
      </c>
      <c r="U6840" s="10">
        <v>1518.37</v>
      </c>
    </row>
    <row r="6841" spans="1:21" x14ac:dyDescent="0.3">
      <c r="A6841" s="10" t="s">
        <v>14178</v>
      </c>
      <c r="B6841" s="61">
        <v>44953</v>
      </c>
      <c r="C6841" s="10" t="s">
        <v>3373</v>
      </c>
      <c r="D6841" s="10" t="s">
        <v>14177</v>
      </c>
      <c r="E6841" s="10" t="s">
        <v>629</v>
      </c>
      <c r="F6841" s="10" t="s">
        <v>628</v>
      </c>
      <c r="G6841" s="10" t="s">
        <v>601</v>
      </c>
      <c r="H6841" s="10" t="s">
        <v>600</v>
      </c>
      <c r="I6841" s="10" t="s">
        <v>664</v>
      </c>
      <c r="J6841" s="10" t="s">
        <v>14176</v>
      </c>
      <c r="K6841" s="10" t="s">
        <v>11848</v>
      </c>
      <c r="L6841" s="10">
        <v>5</v>
      </c>
      <c r="M6841" s="10">
        <v>150.13999999999999</v>
      </c>
      <c r="N6841" s="10">
        <v>750.7</v>
      </c>
      <c r="O6841" s="59">
        <v>0</v>
      </c>
      <c r="P6841" s="10">
        <v>0</v>
      </c>
      <c r="Q6841" s="10">
        <v>750.7</v>
      </c>
      <c r="R6841" s="10" t="s">
        <v>565</v>
      </c>
      <c r="S6841" s="10" t="s">
        <v>585</v>
      </c>
      <c r="T6841" s="59">
        <v>0.25</v>
      </c>
      <c r="U6841" s="10">
        <v>187.68</v>
      </c>
    </row>
    <row r="6842" spans="1:21" x14ac:dyDescent="0.3">
      <c r="A6842" s="10" t="s">
        <v>14175</v>
      </c>
      <c r="B6842" s="61">
        <v>45030</v>
      </c>
      <c r="C6842" s="10" t="s">
        <v>14174</v>
      </c>
      <c r="D6842" s="10" t="s">
        <v>14173</v>
      </c>
      <c r="E6842" s="10" t="s">
        <v>581</v>
      </c>
      <c r="F6842" s="10" t="s">
        <v>83</v>
      </c>
      <c r="G6842" s="10" t="s">
        <v>569</v>
      </c>
      <c r="H6842" s="10" t="s">
        <v>544</v>
      </c>
      <c r="I6842" s="10" t="s">
        <v>610</v>
      </c>
      <c r="J6842" s="10" t="s">
        <v>9135</v>
      </c>
      <c r="K6842" s="10" t="s">
        <v>14172</v>
      </c>
      <c r="L6842" s="10">
        <v>7</v>
      </c>
      <c r="M6842" s="10">
        <v>292.13</v>
      </c>
      <c r="N6842" s="10">
        <v>2044.91</v>
      </c>
      <c r="O6842" s="59">
        <v>0</v>
      </c>
      <c r="P6842" s="10">
        <v>0</v>
      </c>
      <c r="Q6842" s="10">
        <v>2044.91</v>
      </c>
      <c r="R6842" s="10" t="s">
        <v>614</v>
      </c>
      <c r="S6842" s="10" t="s">
        <v>607</v>
      </c>
      <c r="T6842" s="59">
        <v>0.3</v>
      </c>
      <c r="U6842" s="10">
        <v>613.47</v>
      </c>
    </row>
    <row r="6843" spans="1:21" x14ac:dyDescent="0.3">
      <c r="A6843" s="10" t="s">
        <v>14171</v>
      </c>
      <c r="B6843" s="61">
        <v>44950</v>
      </c>
      <c r="C6843" s="10" t="s">
        <v>11962</v>
      </c>
      <c r="D6843" s="10" t="s">
        <v>10242</v>
      </c>
      <c r="E6843" s="10" t="s">
        <v>603</v>
      </c>
      <c r="F6843" s="10" t="s">
        <v>602</v>
      </c>
      <c r="G6843" s="10" t="s">
        <v>601</v>
      </c>
      <c r="H6843" s="10" t="s">
        <v>600</v>
      </c>
      <c r="I6843" s="10" t="s">
        <v>664</v>
      </c>
      <c r="J6843" s="10" t="s">
        <v>6261</v>
      </c>
      <c r="K6843" s="10" t="s">
        <v>14170</v>
      </c>
      <c r="L6843" s="10">
        <v>7</v>
      </c>
      <c r="M6843" s="10">
        <v>655.42</v>
      </c>
      <c r="N6843" s="10">
        <v>4587.9399999999996</v>
      </c>
      <c r="O6843" s="59">
        <v>0.05</v>
      </c>
      <c r="P6843" s="10">
        <v>229.4</v>
      </c>
      <c r="Q6843" s="10">
        <v>4358.54</v>
      </c>
      <c r="R6843" s="10" t="s">
        <v>565</v>
      </c>
      <c r="S6843" s="10" t="s">
        <v>607</v>
      </c>
      <c r="T6843" s="59">
        <v>0.25</v>
      </c>
      <c r="U6843" s="10">
        <v>1089.6300000000001</v>
      </c>
    </row>
    <row r="6844" spans="1:21" x14ac:dyDescent="0.3">
      <c r="A6844" s="10" t="s">
        <v>14169</v>
      </c>
      <c r="B6844" s="61">
        <v>45226</v>
      </c>
      <c r="C6844" s="10" t="s">
        <v>930</v>
      </c>
      <c r="D6844" s="10" t="s">
        <v>14168</v>
      </c>
      <c r="E6844" s="10" t="s">
        <v>603</v>
      </c>
      <c r="F6844" s="10" t="s">
        <v>636</v>
      </c>
      <c r="G6844" s="10" t="s">
        <v>601</v>
      </c>
      <c r="H6844" s="10" t="s">
        <v>579</v>
      </c>
      <c r="I6844" s="10" t="s">
        <v>711</v>
      </c>
      <c r="J6844" s="10" t="s">
        <v>14167</v>
      </c>
      <c r="K6844" s="10" t="s">
        <v>14166</v>
      </c>
      <c r="L6844" s="10">
        <v>10</v>
      </c>
      <c r="M6844" s="10">
        <v>387.56</v>
      </c>
      <c r="N6844" s="10">
        <v>3875.6</v>
      </c>
      <c r="O6844" s="59">
        <v>0.1</v>
      </c>
      <c r="P6844" s="10">
        <v>387.56</v>
      </c>
      <c r="Q6844" s="10">
        <v>3488.04</v>
      </c>
      <c r="R6844" s="10" t="s">
        <v>586</v>
      </c>
      <c r="S6844" s="10" t="s">
        <v>564</v>
      </c>
      <c r="T6844" s="59">
        <v>0.3</v>
      </c>
      <c r="U6844" s="10">
        <v>1046.4100000000001</v>
      </c>
    </row>
    <row r="6845" spans="1:21" x14ac:dyDescent="0.3">
      <c r="A6845" s="10" t="s">
        <v>14165</v>
      </c>
      <c r="B6845" s="61">
        <v>45259</v>
      </c>
      <c r="C6845" s="10" t="s">
        <v>7854</v>
      </c>
      <c r="D6845" s="10" t="s">
        <v>14164</v>
      </c>
      <c r="E6845" s="10" t="s">
        <v>603</v>
      </c>
      <c r="F6845" s="10" t="s">
        <v>636</v>
      </c>
      <c r="G6845" s="10" t="s">
        <v>569</v>
      </c>
      <c r="H6845" s="10" t="s">
        <v>579</v>
      </c>
      <c r="I6845" s="10" t="s">
        <v>578</v>
      </c>
      <c r="J6845" s="10" t="s">
        <v>14163</v>
      </c>
      <c r="K6845" s="10" t="s">
        <v>3784</v>
      </c>
      <c r="L6845" s="10">
        <v>8</v>
      </c>
      <c r="M6845" s="10">
        <v>777.39</v>
      </c>
      <c r="N6845" s="10">
        <v>6219.12</v>
      </c>
      <c r="O6845" s="59">
        <v>0</v>
      </c>
      <c r="P6845" s="10">
        <v>0</v>
      </c>
      <c r="Q6845" s="10">
        <v>6219.12</v>
      </c>
      <c r="R6845" s="10" t="s">
        <v>614</v>
      </c>
      <c r="S6845" s="10" t="s">
        <v>607</v>
      </c>
      <c r="T6845" s="59">
        <v>0.25</v>
      </c>
      <c r="U6845" s="10">
        <v>1554.78</v>
      </c>
    </row>
    <row r="6846" spans="1:21" x14ac:dyDescent="0.3">
      <c r="A6846" s="10" t="s">
        <v>14162</v>
      </c>
      <c r="B6846" s="61">
        <v>44941</v>
      </c>
      <c r="C6846" s="10" t="s">
        <v>4292</v>
      </c>
      <c r="D6846" s="10" t="s">
        <v>14161</v>
      </c>
      <c r="E6846" s="10" t="s">
        <v>603</v>
      </c>
      <c r="F6846" s="10" t="s">
        <v>636</v>
      </c>
      <c r="G6846" s="10" t="s">
        <v>569</v>
      </c>
      <c r="H6846" s="10" t="s">
        <v>579</v>
      </c>
      <c r="I6846" s="10" t="s">
        <v>578</v>
      </c>
      <c r="J6846" s="10" t="s">
        <v>14160</v>
      </c>
      <c r="K6846" s="10" t="s">
        <v>14159</v>
      </c>
      <c r="L6846" s="10">
        <v>7</v>
      </c>
      <c r="M6846" s="10">
        <v>451.51</v>
      </c>
      <c r="N6846" s="10">
        <v>3160.57</v>
      </c>
      <c r="O6846" s="59">
        <v>0</v>
      </c>
      <c r="P6846" s="10">
        <v>0</v>
      </c>
      <c r="Q6846" s="10">
        <v>3160.57</v>
      </c>
      <c r="R6846" s="10" t="s">
        <v>565</v>
      </c>
      <c r="S6846" s="10" t="s">
        <v>596</v>
      </c>
      <c r="T6846" s="59">
        <v>0.3</v>
      </c>
      <c r="U6846" s="10">
        <v>948.17</v>
      </c>
    </row>
    <row r="6847" spans="1:21" x14ac:dyDescent="0.3">
      <c r="A6847" s="10" t="s">
        <v>14158</v>
      </c>
      <c r="B6847" s="61">
        <v>44970</v>
      </c>
      <c r="C6847" s="10" t="s">
        <v>14157</v>
      </c>
      <c r="D6847" s="10" t="s">
        <v>13619</v>
      </c>
      <c r="E6847" s="10" t="s">
        <v>571</v>
      </c>
      <c r="F6847" s="10" t="s">
        <v>570</v>
      </c>
      <c r="G6847" s="10" t="s">
        <v>569</v>
      </c>
      <c r="H6847" s="10" t="s">
        <v>600</v>
      </c>
      <c r="I6847" s="10" t="s">
        <v>627</v>
      </c>
      <c r="J6847" s="10" t="s">
        <v>14156</v>
      </c>
      <c r="K6847" s="10" t="s">
        <v>14155</v>
      </c>
      <c r="L6847" s="10">
        <v>8</v>
      </c>
      <c r="M6847" s="10">
        <v>660.46</v>
      </c>
      <c r="N6847" s="10">
        <v>5283.68</v>
      </c>
      <c r="O6847" s="59">
        <v>0.05</v>
      </c>
      <c r="P6847" s="10">
        <v>264.18</v>
      </c>
      <c r="Q6847" s="10">
        <v>5019.5</v>
      </c>
      <c r="R6847" s="10" t="s">
        <v>614</v>
      </c>
      <c r="S6847" s="10" t="s">
        <v>564</v>
      </c>
      <c r="T6847" s="59">
        <v>0.3</v>
      </c>
      <c r="U6847" s="10">
        <v>1505.85</v>
      </c>
    </row>
    <row r="6848" spans="1:21" x14ac:dyDescent="0.3">
      <c r="A6848" s="10" t="s">
        <v>14154</v>
      </c>
      <c r="B6848" s="61">
        <v>45132</v>
      </c>
      <c r="C6848" s="10" t="s">
        <v>14153</v>
      </c>
      <c r="D6848" s="10" t="s">
        <v>14152</v>
      </c>
      <c r="E6848" s="10" t="s">
        <v>592</v>
      </c>
      <c r="F6848" s="10" t="s">
        <v>652</v>
      </c>
      <c r="G6848" s="10" t="s">
        <v>601</v>
      </c>
      <c r="H6848" s="10" t="s">
        <v>590</v>
      </c>
      <c r="I6848" s="10" t="s">
        <v>748</v>
      </c>
      <c r="J6848" s="10" t="s">
        <v>14151</v>
      </c>
      <c r="K6848" s="10" t="s">
        <v>14150</v>
      </c>
      <c r="L6848" s="10">
        <v>5</v>
      </c>
      <c r="M6848" s="10">
        <v>551.83000000000004</v>
      </c>
      <c r="N6848" s="10">
        <v>2759.15</v>
      </c>
      <c r="O6848" s="59">
        <v>0.1</v>
      </c>
      <c r="P6848" s="10">
        <v>275.92</v>
      </c>
      <c r="Q6848" s="10">
        <v>2483.23</v>
      </c>
      <c r="R6848" s="10" t="s">
        <v>565</v>
      </c>
      <c r="S6848" s="10" t="s">
        <v>585</v>
      </c>
      <c r="T6848" s="59">
        <v>0.3</v>
      </c>
      <c r="U6848" s="10">
        <v>744.97</v>
      </c>
    </row>
    <row r="6849" spans="1:21" x14ac:dyDescent="0.3">
      <c r="A6849" s="10" t="s">
        <v>14149</v>
      </c>
      <c r="B6849" s="61">
        <v>45005</v>
      </c>
      <c r="C6849" s="10" t="s">
        <v>11994</v>
      </c>
      <c r="D6849" s="10" t="s">
        <v>14148</v>
      </c>
      <c r="E6849" s="10" t="s">
        <v>581</v>
      </c>
      <c r="F6849" s="10" t="s">
        <v>7</v>
      </c>
      <c r="G6849" s="10" t="s">
        <v>569</v>
      </c>
      <c r="H6849" s="10" t="s">
        <v>600</v>
      </c>
      <c r="I6849" s="10" t="s">
        <v>627</v>
      </c>
      <c r="J6849" s="10" t="s">
        <v>14147</v>
      </c>
      <c r="K6849" s="10" t="s">
        <v>11483</v>
      </c>
      <c r="L6849" s="10">
        <v>9</v>
      </c>
      <c r="M6849" s="10">
        <v>984.31</v>
      </c>
      <c r="N6849" s="10">
        <v>8858.7900000000009</v>
      </c>
      <c r="O6849" s="59">
        <v>0.05</v>
      </c>
      <c r="P6849" s="10">
        <v>442.94</v>
      </c>
      <c r="Q6849" s="10">
        <v>8415.85</v>
      </c>
      <c r="R6849" s="10" t="s">
        <v>565</v>
      </c>
      <c r="S6849" s="10" t="s">
        <v>607</v>
      </c>
      <c r="T6849" s="59">
        <v>0.3</v>
      </c>
      <c r="U6849" s="10">
        <v>2524.7600000000002</v>
      </c>
    </row>
    <row r="6850" spans="1:21" x14ac:dyDescent="0.3">
      <c r="A6850" s="10" t="s">
        <v>14146</v>
      </c>
      <c r="B6850" s="61">
        <v>45283</v>
      </c>
      <c r="C6850" s="10" t="s">
        <v>14145</v>
      </c>
      <c r="D6850" s="10" t="s">
        <v>1272</v>
      </c>
      <c r="E6850" s="10" t="s">
        <v>629</v>
      </c>
      <c r="F6850" s="10" t="s">
        <v>628</v>
      </c>
      <c r="G6850" s="10" t="s">
        <v>601</v>
      </c>
      <c r="H6850" s="10" t="s">
        <v>600</v>
      </c>
      <c r="I6850" s="10" t="s">
        <v>664</v>
      </c>
      <c r="J6850" s="10" t="s">
        <v>14144</v>
      </c>
      <c r="K6850" s="10" t="s">
        <v>13251</v>
      </c>
      <c r="L6850" s="10">
        <v>6</v>
      </c>
      <c r="M6850" s="10">
        <v>896.37</v>
      </c>
      <c r="N6850" s="10">
        <v>5378.22</v>
      </c>
      <c r="O6850" s="59">
        <v>0.05</v>
      </c>
      <c r="P6850" s="10">
        <v>268.91000000000003</v>
      </c>
      <c r="Q6850" s="10">
        <v>5109.3100000000004</v>
      </c>
      <c r="R6850" s="10" t="s">
        <v>565</v>
      </c>
      <c r="S6850" s="10" t="s">
        <v>596</v>
      </c>
      <c r="T6850" s="59">
        <v>0.25</v>
      </c>
      <c r="U6850" s="10">
        <v>1277.33</v>
      </c>
    </row>
    <row r="6851" spans="1:21" x14ac:dyDescent="0.3">
      <c r="A6851" s="10" t="s">
        <v>14143</v>
      </c>
      <c r="B6851" s="61">
        <v>45010</v>
      </c>
      <c r="C6851" s="10" t="s">
        <v>14142</v>
      </c>
      <c r="D6851" s="10" t="s">
        <v>14141</v>
      </c>
      <c r="E6851" s="10" t="s">
        <v>592</v>
      </c>
      <c r="F6851" s="10" t="s">
        <v>18</v>
      </c>
      <c r="G6851" s="10" t="s">
        <v>569</v>
      </c>
      <c r="H6851" s="10" t="s">
        <v>544</v>
      </c>
      <c r="I6851" s="10" t="s">
        <v>610</v>
      </c>
      <c r="J6851" s="10" t="s">
        <v>14140</v>
      </c>
      <c r="K6851" s="10" t="s">
        <v>14139</v>
      </c>
      <c r="L6851" s="10">
        <v>5</v>
      </c>
      <c r="M6851" s="10">
        <v>842.6</v>
      </c>
      <c r="N6851" s="10">
        <v>4213</v>
      </c>
      <c r="O6851" s="59">
        <v>0.05</v>
      </c>
      <c r="P6851" s="10">
        <v>210.65</v>
      </c>
      <c r="Q6851" s="10">
        <v>4002.35</v>
      </c>
      <c r="R6851" s="10" t="s">
        <v>586</v>
      </c>
      <c r="S6851" s="10" t="s">
        <v>596</v>
      </c>
      <c r="T6851" s="59">
        <v>0.3</v>
      </c>
      <c r="U6851" s="10">
        <v>1200.7</v>
      </c>
    </row>
    <row r="6852" spans="1:21" x14ac:dyDescent="0.3">
      <c r="A6852" s="10" t="s">
        <v>14138</v>
      </c>
      <c r="B6852" s="61">
        <v>45343</v>
      </c>
      <c r="C6852" s="10" t="s">
        <v>14137</v>
      </c>
      <c r="D6852" s="10" t="s">
        <v>14136</v>
      </c>
      <c r="E6852" s="10" t="s">
        <v>571</v>
      </c>
      <c r="F6852" s="10" t="s">
        <v>685</v>
      </c>
      <c r="G6852" s="10" t="s">
        <v>601</v>
      </c>
      <c r="H6852" s="10" t="s">
        <v>579</v>
      </c>
      <c r="I6852" s="10" t="s">
        <v>578</v>
      </c>
      <c r="J6852" s="10" t="s">
        <v>4205</v>
      </c>
      <c r="K6852" s="10" t="s">
        <v>14135</v>
      </c>
      <c r="L6852" s="10">
        <v>3</v>
      </c>
      <c r="M6852" s="10">
        <v>686.85</v>
      </c>
      <c r="N6852" s="10">
        <v>2060.5500000000002</v>
      </c>
      <c r="O6852" s="59">
        <v>0.05</v>
      </c>
      <c r="P6852" s="10">
        <v>103.03</v>
      </c>
      <c r="Q6852" s="10">
        <v>1957.52</v>
      </c>
      <c r="R6852" s="10" t="s">
        <v>565</v>
      </c>
      <c r="S6852" s="10" t="s">
        <v>607</v>
      </c>
      <c r="T6852" s="59">
        <v>0.25</v>
      </c>
      <c r="U6852" s="10">
        <v>489.38</v>
      </c>
    </row>
    <row r="6853" spans="1:21" x14ac:dyDescent="0.3">
      <c r="A6853" s="10" t="s">
        <v>14134</v>
      </c>
      <c r="B6853" s="61">
        <v>45127</v>
      </c>
      <c r="C6853" s="10" t="s">
        <v>8069</v>
      </c>
      <c r="D6853" s="10" t="s">
        <v>12224</v>
      </c>
      <c r="E6853" s="10" t="s">
        <v>629</v>
      </c>
      <c r="F6853" s="10" t="s">
        <v>628</v>
      </c>
      <c r="G6853" s="10" t="s">
        <v>569</v>
      </c>
      <c r="H6853" s="10" t="s">
        <v>600</v>
      </c>
      <c r="I6853" s="10" t="s">
        <v>627</v>
      </c>
      <c r="J6853" s="10" t="s">
        <v>14133</v>
      </c>
      <c r="K6853" s="10" t="s">
        <v>3889</v>
      </c>
      <c r="L6853" s="10">
        <v>2</v>
      </c>
      <c r="M6853" s="10">
        <v>242.97</v>
      </c>
      <c r="N6853" s="10">
        <v>485.94</v>
      </c>
      <c r="O6853" s="59">
        <v>0.05</v>
      </c>
      <c r="P6853" s="10">
        <v>24.3</v>
      </c>
      <c r="Q6853" s="10">
        <v>461.64</v>
      </c>
      <c r="R6853" s="10" t="s">
        <v>614</v>
      </c>
      <c r="S6853" s="10" t="s">
        <v>564</v>
      </c>
      <c r="T6853" s="59">
        <v>0.25</v>
      </c>
      <c r="U6853" s="10">
        <v>115.41</v>
      </c>
    </row>
    <row r="6854" spans="1:21" x14ac:dyDescent="0.3">
      <c r="A6854" s="10" t="s">
        <v>14132</v>
      </c>
      <c r="B6854" s="61">
        <v>45258</v>
      </c>
      <c r="C6854" s="10" t="s">
        <v>8295</v>
      </c>
      <c r="D6854" s="10" t="s">
        <v>14131</v>
      </c>
      <c r="E6854" s="10" t="s">
        <v>629</v>
      </c>
      <c r="F6854" s="10" t="s">
        <v>759</v>
      </c>
      <c r="G6854" s="10" t="s">
        <v>601</v>
      </c>
      <c r="H6854" s="10" t="s">
        <v>579</v>
      </c>
      <c r="I6854" s="10" t="s">
        <v>711</v>
      </c>
      <c r="J6854" s="10" t="s">
        <v>14130</v>
      </c>
      <c r="K6854" s="10" t="s">
        <v>14129</v>
      </c>
      <c r="L6854" s="10">
        <v>10</v>
      </c>
      <c r="M6854" s="10">
        <v>280.23</v>
      </c>
      <c r="N6854" s="10">
        <v>2802.3</v>
      </c>
      <c r="O6854" s="59">
        <v>0.2</v>
      </c>
      <c r="P6854" s="10">
        <v>560.46</v>
      </c>
      <c r="Q6854" s="10">
        <v>2241.84</v>
      </c>
      <c r="R6854" s="10" t="s">
        <v>565</v>
      </c>
      <c r="S6854" s="10" t="s">
        <v>596</v>
      </c>
      <c r="T6854" s="59">
        <v>0.25</v>
      </c>
      <c r="U6854" s="10">
        <v>560.46</v>
      </c>
    </row>
    <row r="6855" spans="1:21" x14ac:dyDescent="0.3">
      <c r="A6855" s="10" t="s">
        <v>14128</v>
      </c>
      <c r="B6855" s="61">
        <v>45301</v>
      </c>
      <c r="C6855" s="10" t="s">
        <v>11408</v>
      </c>
      <c r="D6855" s="10" t="s">
        <v>14127</v>
      </c>
      <c r="E6855" s="10" t="s">
        <v>571</v>
      </c>
      <c r="F6855" s="10" t="s">
        <v>685</v>
      </c>
      <c r="G6855" s="10" t="s">
        <v>569</v>
      </c>
      <c r="H6855" s="10" t="s">
        <v>600</v>
      </c>
      <c r="I6855" s="10" t="s">
        <v>599</v>
      </c>
      <c r="J6855" s="10" t="s">
        <v>14126</v>
      </c>
      <c r="K6855" s="10" t="s">
        <v>14125</v>
      </c>
      <c r="L6855" s="10">
        <v>5</v>
      </c>
      <c r="M6855" s="10">
        <v>476.49</v>
      </c>
      <c r="N6855" s="10">
        <v>2382.4499999999998</v>
      </c>
      <c r="O6855" s="59">
        <v>0.2</v>
      </c>
      <c r="P6855" s="10">
        <v>476.49</v>
      </c>
      <c r="Q6855" s="10">
        <v>1905.96</v>
      </c>
      <c r="R6855" s="10" t="s">
        <v>575</v>
      </c>
      <c r="S6855" s="10" t="s">
        <v>585</v>
      </c>
      <c r="T6855" s="59">
        <v>0.15</v>
      </c>
      <c r="U6855" s="10">
        <v>285.89</v>
      </c>
    </row>
    <row r="6856" spans="1:21" x14ac:dyDescent="0.3">
      <c r="A6856" s="10" t="s">
        <v>14124</v>
      </c>
      <c r="B6856" s="61">
        <v>45136</v>
      </c>
      <c r="C6856" s="10" t="s">
        <v>14123</v>
      </c>
      <c r="D6856" s="10" t="s">
        <v>14122</v>
      </c>
      <c r="E6856" s="10" t="s">
        <v>629</v>
      </c>
      <c r="F6856" s="10" t="s">
        <v>790</v>
      </c>
      <c r="G6856" s="10" t="s">
        <v>601</v>
      </c>
      <c r="H6856" s="10" t="s">
        <v>600</v>
      </c>
      <c r="I6856" s="10" t="s">
        <v>664</v>
      </c>
      <c r="J6856" s="10" t="s">
        <v>2109</v>
      </c>
      <c r="K6856" s="10" t="s">
        <v>14121</v>
      </c>
      <c r="L6856" s="10">
        <v>6</v>
      </c>
      <c r="M6856" s="10">
        <v>900.07</v>
      </c>
      <c r="N6856" s="10">
        <v>5400.42</v>
      </c>
      <c r="O6856" s="59">
        <v>0</v>
      </c>
      <c r="P6856" s="10">
        <v>0</v>
      </c>
      <c r="Q6856" s="10">
        <v>5400.42</v>
      </c>
      <c r="R6856" s="10" t="s">
        <v>586</v>
      </c>
      <c r="S6856" s="10" t="s">
        <v>596</v>
      </c>
      <c r="T6856" s="59">
        <v>0.3</v>
      </c>
      <c r="U6856" s="10">
        <v>1620.13</v>
      </c>
    </row>
    <row r="6857" spans="1:21" x14ac:dyDescent="0.3">
      <c r="A6857" s="10" t="s">
        <v>14120</v>
      </c>
      <c r="B6857" s="61">
        <v>45114</v>
      </c>
      <c r="C6857" s="10" t="s">
        <v>7335</v>
      </c>
      <c r="D6857" s="10" t="s">
        <v>14119</v>
      </c>
      <c r="E6857" s="10" t="s">
        <v>581</v>
      </c>
      <c r="F6857" s="10" t="s">
        <v>7</v>
      </c>
      <c r="G6857" s="10" t="s">
        <v>569</v>
      </c>
      <c r="H6857" s="10" t="s">
        <v>600</v>
      </c>
      <c r="I6857" s="10" t="s">
        <v>664</v>
      </c>
      <c r="J6857" s="10" t="s">
        <v>14118</v>
      </c>
      <c r="K6857" s="10" t="s">
        <v>14117</v>
      </c>
      <c r="L6857" s="10">
        <v>2</v>
      </c>
      <c r="M6857" s="10">
        <v>327.94</v>
      </c>
      <c r="N6857" s="10">
        <v>655.88</v>
      </c>
      <c r="O6857" s="59">
        <v>0.2</v>
      </c>
      <c r="P6857" s="10">
        <v>131.18</v>
      </c>
      <c r="Q6857" s="10">
        <v>524.70000000000005</v>
      </c>
      <c r="R6857" s="10" t="s">
        <v>586</v>
      </c>
      <c r="S6857" s="10" t="s">
        <v>607</v>
      </c>
      <c r="T6857" s="59">
        <v>0.15</v>
      </c>
      <c r="U6857" s="10">
        <v>78.7</v>
      </c>
    </row>
    <row r="6858" spans="1:21" x14ac:dyDescent="0.3">
      <c r="A6858" s="10" t="s">
        <v>14116</v>
      </c>
      <c r="B6858" s="61">
        <v>45071</v>
      </c>
      <c r="C6858" s="10" t="s">
        <v>8214</v>
      </c>
      <c r="D6858" s="10" t="s">
        <v>11169</v>
      </c>
      <c r="E6858" s="10" t="s">
        <v>581</v>
      </c>
      <c r="F6858" s="10" t="s">
        <v>7</v>
      </c>
      <c r="G6858" s="10" t="s">
        <v>601</v>
      </c>
      <c r="H6858" s="10" t="s">
        <v>590</v>
      </c>
      <c r="I6858" s="10" t="s">
        <v>748</v>
      </c>
      <c r="J6858" s="10" t="s">
        <v>14115</v>
      </c>
      <c r="K6858" s="10" t="s">
        <v>4777</v>
      </c>
      <c r="L6858" s="10">
        <v>1</v>
      </c>
      <c r="M6858" s="10">
        <v>957.05</v>
      </c>
      <c r="N6858" s="10">
        <v>957.05</v>
      </c>
      <c r="O6858" s="59">
        <v>0</v>
      </c>
      <c r="P6858" s="10">
        <v>0</v>
      </c>
      <c r="Q6858" s="10">
        <v>957.05</v>
      </c>
      <c r="R6858" s="10" t="s">
        <v>575</v>
      </c>
      <c r="S6858" s="10" t="s">
        <v>607</v>
      </c>
      <c r="T6858" s="59">
        <v>0.3</v>
      </c>
      <c r="U6858" s="10">
        <v>287.11</v>
      </c>
    </row>
    <row r="6859" spans="1:21" x14ac:dyDescent="0.3">
      <c r="A6859" s="10" t="s">
        <v>14114</v>
      </c>
      <c r="B6859" s="61">
        <v>45152</v>
      </c>
      <c r="C6859" s="10" t="s">
        <v>8703</v>
      </c>
      <c r="D6859" s="10" t="s">
        <v>9922</v>
      </c>
      <c r="E6859" s="10" t="s">
        <v>629</v>
      </c>
      <c r="F6859" s="10" t="s">
        <v>759</v>
      </c>
      <c r="G6859" s="10" t="s">
        <v>601</v>
      </c>
      <c r="H6859" s="10" t="s">
        <v>579</v>
      </c>
      <c r="I6859" s="10" t="s">
        <v>722</v>
      </c>
      <c r="J6859" s="10" t="s">
        <v>11360</v>
      </c>
      <c r="K6859" s="10" t="s">
        <v>14113</v>
      </c>
      <c r="L6859" s="10">
        <v>9</v>
      </c>
      <c r="M6859" s="10">
        <v>151.61000000000001</v>
      </c>
      <c r="N6859" s="10">
        <v>1364.49</v>
      </c>
      <c r="O6859" s="59">
        <v>0.05</v>
      </c>
      <c r="P6859" s="10">
        <v>68.22</v>
      </c>
      <c r="Q6859" s="10">
        <v>1296.27</v>
      </c>
      <c r="R6859" s="10" t="s">
        <v>565</v>
      </c>
      <c r="S6859" s="10" t="s">
        <v>564</v>
      </c>
      <c r="T6859" s="59">
        <v>0.15</v>
      </c>
      <c r="U6859" s="10">
        <v>194.44</v>
      </c>
    </row>
    <row r="6860" spans="1:21" x14ac:dyDescent="0.3">
      <c r="A6860" s="10" t="s">
        <v>14112</v>
      </c>
      <c r="B6860" s="61">
        <v>45090</v>
      </c>
      <c r="C6860" s="10" t="s">
        <v>14111</v>
      </c>
      <c r="D6860" s="10" t="s">
        <v>7303</v>
      </c>
      <c r="E6860" s="10" t="s">
        <v>581</v>
      </c>
      <c r="F6860" s="10" t="s">
        <v>580</v>
      </c>
      <c r="G6860" s="10" t="s">
        <v>569</v>
      </c>
      <c r="H6860" s="10" t="s">
        <v>590</v>
      </c>
      <c r="I6860" s="10" t="s">
        <v>635</v>
      </c>
      <c r="J6860" s="10" t="s">
        <v>14110</v>
      </c>
      <c r="K6860" s="10" t="s">
        <v>6029</v>
      </c>
      <c r="L6860" s="10">
        <v>6</v>
      </c>
      <c r="M6860" s="10">
        <v>979.68</v>
      </c>
      <c r="N6860" s="10">
        <v>5878.08</v>
      </c>
      <c r="O6860" s="59">
        <v>0.2</v>
      </c>
      <c r="P6860" s="10">
        <v>1175.6199999999999</v>
      </c>
      <c r="Q6860" s="10">
        <v>4702.46</v>
      </c>
      <c r="R6860" s="10" t="s">
        <v>614</v>
      </c>
      <c r="S6860" s="10" t="s">
        <v>564</v>
      </c>
      <c r="T6860" s="59">
        <v>0.15</v>
      </c>
      <c r="U6860" s="10">
        <v>705.37</v>
      </c>
    </row>
    <row r="6861" spans="1:21" x14ac:dyDescent="0.3">
      <c r="A6861" s="10" t="s">
        <v>14109</v>
      </c>
      <c r="B6861" s="61">
        <v>45078</v>
      </c>
      <c r="C6861" s="10" t="s">
        <v>14108</v>
      </c>
      <c r="D6861" s="10" t="s">
        <v>13293</v>
      </c>
      <c r="E6861" s="10" t="s">
        <v>592</v>
      </c>
      <c r="F6861" s="10" t="s">
        <v>591</v>
      </c>
      <c r="G6861" s="10" t="s">
        <v>601</v>
      </c>
      <c r="H6861" s="10" t="s">
        <v>600</v>
      </c>
      <c r="I6861" s="10" t="s">
        <v>664</v>
      </c>
      <c r="J6861" s="10" t="s">
        <v>14107</v>
      </c>
      <c r="K6861" s="10" t="s">
        <v>14106</v>
      </c>
      <c r="L6861" s="10">
        <v>6</v>
      </c>
      <c r="M6861" s="10">
        <v>850.43</v>
      </c>
      <c r="N6861" s="10">
        <v>5102.58</v>
      </c>
      <c r="O6861" s="59">
        <v>0.2</v>
      </c>
      <c r="P6861" s="10">
        <v>1020.52</v>
      </c>
      <c r="Q6861" s="10">
        <v>4082.06</v>
      </c>
      <c r="R6861" s="10" t="s">
        <v>565</v>
      </c>
      <c r="S6861" s="10" t="s">
        <v>596</v>
      </c>
      <c r="T6861" s="59">
        <v>0.15</v>
      </c>
      <c r="U6861" s="10">
        <v>612.30999999999995</v>
      </c>
    </row>
    <row r="6862" spans="1:21" x14ac:dyDescent="0.3">
      <c r="A6862" s="10" t="s">
        <v>14105</v>
      </c>
      <c r="B6862" s="61">
        <v>45323</v>
      </c>
      <c r="C6862" s="10" t="s">
        <v>12074</v>
      </c>
      <c r="D6862" s="10" t="s">
        <v>14104</v>
      </c>
      <c r="E6862" s="10" t="s">
        <v>592</v>
      </c>
      <c r="F6862" s="10" t="s">
        <v>652</v>
      </c>
      <c r="G6862" s="10" t="s">
        <v>601</v>
      </c>
      <c r="H6862" s="10" t="s">
        <v>600</v>
      </c>
      <c r="I6862" s="10" t="s">
        <v>627</v>
      </c>
      <c r="J6862" s="10" t="s">
        <v>14103</v>
      </c>
      <c r="K6862" s="10" t="s">
        <v>14102</v>
      </c>
      <c r="L6862" s="10">
        <v>9</v>
      </c>
      <c r="M6862" s="10">
        <v>108.65</v>
      </c>
      <c r="N6862" s="10">
        <v>977.85</v>
      </c>
      <c r="O6862" s="59">
        <v>0.2</v>
      </c>
      <c r="P6862" s="10">
        <v>195.57</v>
      </c>
      <c r="Q6862" s="10">
        <v>782.28</v>
      </c>
      <c r="R6862" s="10" t="s">
        <v>565</v>
      </c>
      <c r="S6862" s="10" t="s">
        <v>564</v>
      </c>
      <c r="T6862" s="59">
        <v>0.25</v>
      </c>
      <c r="U6862" s="10">
        <v>195.57</v>
      </c>
    </row>
    <row r="6863" spans="1:21" x14ac:dyDescent="0.3">
      <c r="A6863" s="10" t="s">
        <v>14101</v>
      </c>
      <c r="B6863" s="61">
        <v>45350</v>
      </c>
      <c r="C6863" s="10" t="s">
        <v>14100</v>
      </c>
      <c r="D6863" s="10" t="s">
        <v>14099</v>
      </c>
      <c r="E6863" s="10" t="s">
        <v>571</v>
      </c>
      <c r="F6863" s="10" t="s">
        <v>685</v>
      </c>
      <c r="G6863" s="10" t="s">
        <v>601</v>
      </c>
      <c r="H6863" s="10" t="s">
        <v>544</v>
      </c>
      <c r="I6863" s="10" t="s">
        <v>10</v>
      </c>
      <c r="J6863" s="10" t="s">
        <v>14098</v>
      </c>
      <c r="K6863" s="10" t="s">
        <v>14097</v>
      </c>
      <c r="L6863" s="10">
        <v>10</v>
      </c>
      <c r="M6863" s="10">
        <v>644.58000000000004</v>
      </c>
      <c r="N6863" s="10">
        <v>6445.8</v>
      </c>
      <c r="O6863" s="59">
        <v>0</v>
      </c>
      <c r="P6863" s="10">
        <v>0</v>
      </c>
      <c r="Q6863" s="10">
        <v>6445.8</v>
      </c>
      <c r="R6863" s="10" t="s">
        <v>586</v>
      </c>
      <c r="S6863" s="10" t="s">
        <v>564</v>
      </c>
      <c r="T6863" s="59">
        <v>0.15</v>
      </c>
      <c r="U6863" s="10">
        <v>966.87</v>
      </c>
    </row>
    <row r="6864" spans="1:21" x14ac:dyDescent="0.3">
      <c r="A6864" s="10" t="s">
        <v>14096</v>
      </c>
      <c r="B6864" s="61">
        <v>45126</v>
      </c>
      <c r="C6864" s="10" t="s">
        <v>14095</v>
      </c>
      <c r="D6864" s="10" t="s">
        <v>14094</v>
      </c>
      <c r="E6864" s="10" t="s">
        <v>592</v>
      </c>
      <c r="F6864" s="10" t="s">
        <v>591</v>
      </c>
      <c r="G6864" s="10" t="s">
        <v>601</v>
      </c>
      <c r="H6864" s="10" t="s">
        <v>544</v>
      </c>
      <c r="I6864" s="10" t="s">
        <v>610</v>
      </c>
      <c r="J6864" s="10" t="s">
        <v>14093</v>
      </c>
      <c r="K6864" s="10" t="s">
        <v>7995</v>
      </c>
      <c r="L6864" s="10">
        <v>2</v>
      </c>
      <c r="M6864" s="10">
        <v>625.86</v>
      </c>
      <c r="N6864" s="10">
        <v>1251.72</v>
      </c>
      <c r="O6864" s="59">
        <v>0</v>
      </c>
      <c r="P6864" s="10">
        <v>0</v>
      </c>
      <c r="Q6864" s="10">
        <v>1251.72</v>
      </c>
      <c r="R6864" s="10" t="s">
        <v>586</v>
      </c>
      <c r="S6864" s="10" t="s">
        <v>607</v>
      </c>
      <c r="T6864" s="59">
        <v>0.25</v>
      </c>
      <c r="U6864" s="10">
        <v>312.93</v>
      </c>
    </row>
    <row r="6865" spans="1:21" x14ac:dyDescent="0.3">
      <c r="A6865" s="10" t="s">
        <v>14092</v>
      </c>
      <c r="B6865" s="61">
        <v>45122</v>
      </c>
      <c r="C6865" s="10" t="s">
        <v>4595</v>
      </c>
      <c r="D6865" s="10" t="s">
        <v>14091</v>
      </c>
      <c r="E6865" s="10" t="s">
        <v>592</v>
      </c>
      <c r="F6865" s="10" t="s">
        <v>652</v>
      </c>
      <c r="G6865" s="10" t="s">
        <v>569</v>
      </c>
      <c r="H6865" s="10" t="s">
        <v>544</v>
      </c>
      <c r="I6865" s="10" t="s">
        <v>610</v>
      </c>
      <c r="J6865" s="10" t="s">
        <v>14090</v>
      </c>
      <c r="K6865" s="10" t="s">
        <v>14089</v>
      </c>
      <c r="L6865" s="10">
        <v>9</v>
      </c>
      <c r="M6865" s="10">
        <v>483.79</v>
      </c>
      <c r="N6865" s="10">
        <v>4354.1099999999997</v>
      </c>
      <c r="O6865" s="59">
        <v>0.1</v>
      </c>
      <c r="P6865" s="10">
        <v>435.41</v>
      </c>
      <c r="Q6865" s="10">
        <v>3918.7</v>
      </c>
      <c r="R6865" s="10" t="s">
        <v>614</v>
      </c>
      <c r="S6865" s="10" t="s">
        <v>607</v>
      </c>
      <c r="T6865" s="59">
        <v>0.15</v>
      </c>
      <c r="U6865" s="10">
        <v>587.79999999999995</v>
      </c>
    </row>
    <row r="6866" spans="1:21" x14ac:dyDescent="0.3">
      <c r="A6866" s="10" t="s">
        <v>14088</v>
      </c>
      <c r="B6866" s="61">
        <v>44949</v>
      </c>
      <c r="C6866" s="10" t="s">
        <v>9977</v>
      </c>
      <c r="D6866" s="10" t="s">
        <v>14087</v>
      </c>
      <c r="E6866" s="10" t="s">
        <v>571</v>
      </c>
      <c r="F6866" s="10" t="s">
        <v>11</v>
      </c>
      <c r="G6866" s="10" t="s">
        <v>601</v>
      </c>
      <c r="H6866" s="10" t="s">
        <v>590</v>
      </c>
      <c r="I6866" s="10" t="s">
        <v>589</v>
      </c>
      <c r="J6866" s="10" t="s">
        <v>1777</v>
      </c>
      <c r="K6866" s="10" t="s">
        <v>14086</v>
      </c>
      <c r="L6866" s="10">
        <v>9</v>
      </c>
      <c r="M6866" s="10">
        <v>768.13</v>
      </c>
      <c r="N6866" s="10">
        <v>6913.17</v>
      </c>
      <c r="O6866" s="59">
        <v>0.05</v>
      </c>
      <c r="P6866" s="10">
        <v>345.66</v>
      </c>
      <c r="Q6866" s="10">
        <v>6567.51</v>
      </c>
      <c r="R6866" s="10" t="s">
        <v>565</v>
      </c>
      <c r="S6866" s="10" t="s">
        <v>596</v>
      </c>
      <c r="T6866" s="59">
        <v>0.3</v>
      </c>
      <c r="U6866" s="10">
        <v>1970.25</v>
      </c>
    </row>
    <row r="6867" spans="1:21" x14ac:dyDescent="0.3">
      <c r="A6867" s="10" t="s">
        <v>14085</v>
      </c>
      <c r="B6867" s="61">
        <v>45027</v>
      </c>
      <c r="C6867" s="10" t="s">
        <v>14084</v>
      </c>
      <c r="D6867" s="10" t="s">
        <v>14083</v>
      </c>
      <c r="E6867" s="10" t="s">
        <v>592</v>
      </c>
      <c r="F6867" s="10" t="s">
        <v>591</v>
      </c>
      <c r="G6867" s="10" t="s">
        <v>601</v>
      </c>
      <c r="H6867" s="10" t="s">
        <v>579</v>
      </c>
      <c r="I6867" s="10" t="s">
        <v>578</v>
      </c>
      <c r="J6867" s="10" t="s">
        <v>6640</v>
      </c>
      <c r="K6867" s="10" t="s">
        <v>14082</v>
      </c>
      <c r="L6867" s="10">
        <v>4</v>
      </c>
      <c r="M6867" s="10">
        <v>921.06</v>
      </c>
      <c r="N6867" s="10">
        <v>3684.24</v>
      </c>
      <c r="O6867" s="59">
        <v>0.1</v>
      </c>
      <c r="P6867" s="10">
        <v>368.42</v>
      </c>
      <c r="Q6867" s="10">
        <v>3315.82</v>
      </c>
      <c r="R6867" s="10" t="s">
        <v>614</v>
      </c>
      <c r="S6867" s="10" t="s">
        <v>585</v>
      </c>
      <c r="T6867" s="59">
        <v>0.25</v>
      </c>
      <c r="U6867" s="10">
        <v>828.96</v>
      </c>
    </row>
    <row r="6868" spans="1:21" x14ac:dyDescent="0.3">
      <c r="A6868" s="10" t="s">
        <v>14081</v>
      </c>
      <c r="B6868" s="61">
        <v>45254</v>
      </c>
      <c r="C6868" s="10" t="s">
        <v>14080</v>
      </c>
      <c r="D6868" s="10" t="s">
        <v>14079</v>
      </c>
      <c r="E6868" s="10" t="s">
        <v>581</v>
      </c>
      <c r="F6868" s="10" t="s">
        <v>580</v>
      </c>
      <c r="G6868" s="10" t="s">
        <v>601</v>
      </c>
      <c r="H6868" s="10" t="s">
        <v>579</v>
      </c>
      <c r="I6868" s="10" t="s">
        <v>578</v>
      </c>
      <c r="J6868" s="10" t="s">
        <v>14078</v>
      </c>
      <c r="K6868" s="10" t="s">
        <v>14077</v>
      </c>
      <c r="L6868" s="10">
        <v>6</v>
      </c>
      <c r="M6868" s="10">
        <v>865.5</v>
      </c>
      <c r="N6868" s="10">
        <v>5193</v>
      </c>
      <c r="O6868" s="59">
        <v>0.1</v>
      </c>
      <c r="P6868" s="10">
        <v>519.29999999999995</v>
      </c>
      <c r="Q6868" s="10">
        <v>4673.7</v>
      </c>
      <c r="R6868" s="10" t="s">
        <v>586</v>
      </c>
      <c r="S6868" s="10" t="s">
        <v>607</v>
      </c>
      <c r="T6868" s="59">
        <v>0.25</v>
      </c>
      <c r="U6868" s="10">
        <v>1168.42</v>
      </c>
    </row>
    <row r="6869" spans="1:21" x14ac:dyDescent="0.3">
      <c r="A6869" s="10" t="s">
        <v>14076</v>
      </c>
      <c r="B6869" s="61">
        <v>45346</v>
      </c>
      <c r="C6869" s="10" t="s">
        <v>14075</v>
      </c>
      <c r="D6869" s="10" t="s">
        <v>14074</v>
      </c>
      <c r="E6869" s="10" t="s">
        <v>571</v>
      </c>
      <c r="F6869" s="10" t="s">
        <v>685</v>
      </c>
      <c r="G6869" s="10" t="s">
        <v>601</v>
      </c>
      <c r="H6869" s="10" t="s">
        <v>544</v>
      </c>
      <c r="I6869" s="10" t="s">
        <v>10</v>
      </c>
      <c r="J6869" s="10" t="s">
        <v>2999</v>
      </c>
      <c r="K6869" s="10" t="s">
        <v>10792</v>
      </c>
      <c r="L6869" s="10">
        <v>1</v>
      </c>
      <c r="M6869" s="10">
        <v>788.34</v>
      </c>
      <c r="N6869" s="10">
        <v>788.34</v>
      </c>
      <c r="O6869" s="59">
        <v>0</v>
      </c>
      <c r="P6869" s="10">
        <v>0</v>
      </c>
      <c r="Q6869" s="10">
        <v>788.34</v>
      </c>
      <c r="R6869" s="10" t="s">
        <v>575</v>
      </c>
      <c r="S6869" s="10" t="s">
        <v>585</v>
      </c>
      <c r="T6869" s="59">
        <v>0.3</v>
      </c>
      <c r="U6869" s="10">
        <v>236.5</v>
      </c>
    </row>
    <row r="6870" spans="1:21" x14ac:dyDescent="0.3">
      <c r="A6870" s="10" t="s">
        <v>14073</v>
      </c>
      <c r="B6870" s="61">
        <v>45249</v>
      </c>
      <c r="C6870" s="10" t="s">
        <v>9918</v>
      </c>
      <c r="D6870" s="10" t="s">
        <v>14072</v>
      </c>
      <c r="E6870" s="10" t="s">
        <v>592</v>
      </c>
      <c r="F6870" s="10" t="s">
        <v>18</v>
      </c>
      <c r="G6870" s="10" t="s">
        <v>569</v>
      </c>
      <c r="H6870" s="10" t="s">
        <v>590</v>
      </c>
      <c r="I6870" s="10" t="s">
        <v>589</v>
      </c>
      <c r="J6870" s="10" t="s">
        <v>14071</v>
      </c>
      <c r="K6870" s="10" t="s">
        <v>14070</v>
      </c>
      <c r="L6870" s="10">
        <v>4</v>
      </c>
      <c r="M6870" s="10">
        <v>607.87</v>
      </c>
      <c r="N6870" s="10">
        <v>2431.48</v>
      </c>
      <c r="O6870" s="59">
        <v>0.2</v>
      </c>
      <c r="P6870" s="10">
        <v>486.3</v>
      </c>
      <c r="Q6870" s="10">
        <v>1945.18</v>
      </c>
      <c r="R6870" s="10" t="s">
        <v>565</v>
      </c>
      <c r="S6870" s="10" t="s">
        <v>596</v>
      </c>
      <c r="T6870" s="59">
        <v>0.25</v>
      </c>
      <c r="U6870" s="10">
        <v>486.3</v>
      </c>
    </row>
    <row r="6871" spans="1:21" x14ac:dyDescent="0.3">
      <c r="A6871" s="10" t="s">
        <v>14069</v>
      </c>
      <c r="B6871" s="61">
        <v>44996</v>
      </c>
      <c r="C6871" s="10" t="s">
        <v>14068</v>
      </c>
      <c r="D6871" s="10" t="s">
        <v>8088</v>
      </c>
      <c r="E6871" s="10" t="s">
        <v>603</v>
      </c>
      <c r="F6871" s="10" t="s">
        <v>658</v>
      </c>
      <c r="G6871" s="10" t="s">
        <v>569</v>
      </c>
      <c r="H6871" s="10" t="s">
        <v>590</v>
      </c>
      <c r="I6871" s="10" t="s">
        <v>748</v>
      </c>
      <c r="J6871" s="10" t="s">
        <v>9693</v>
      </c>
      <c r="K6871" s="10" t="s">
        <v>587</v>
      </c>
      <c r="L6871" s="10">
        <v>9</v>
      </c>
      <c r="M6871" s="10">
        <v>976.17</v>
      </c>
      <c r="N6871" s="10">
        <v>8785.5300000000007</v>
      </c>
      <c r="O6871" s="59">
        <v>0</v>
      </c>
      <c r="P6871" s="10">
        <v>0</v>
      </c>
      <c r="Q6871" s="10">
        <v>8785.5300000000007</v>
      </c>
      <c r="R6871" s="10" t="s">
        <v>565</v>
      </c>
      <c r="S6871" s="10" t="s">
        <v>607</v>
      </c>
      <c r="T6871" s="59">
        <v>0.25</v>
      </c>
      <c r="U6871" s="10">
        <v>2196.38</v>
      </c>
    </row>
    <row r="6872" spans="1:21" x14ac:dyDescent="0.3">
      <c r="A6872" s="10" t="s">
        <v>14067</v>
      </c>
      <c r="B6872" s="61">
        <v>45359</v>
      </c>
      <c r="C6872" s="10" t="s">
        <v>817</v>
      </c>
      <c r="D6872" s="10" t="s">
        <v>14066</v>
      </c>
      <c r="E6872" s="10" t="s">
        <v>571</v>
      </c>
      <c r="F6872" s="10" t="s">
        <v>685</v>
      </c>
      <c r="G6872" s="10" t="s">
        <v>569</v>
      </c>
      <c r="H6872" s="10" t="s">
        <v>579</v>
      </c>
      <c r="I6872" s="10" t="s">
        <v>578</v>
      </c>
      <c r="J6872" s="10" t="s">
        <v>14065</v>
      </c>
      <c r="K6872" s="10" t="s">
        <v>14064</v>
      </c>
      <c r="L6872" s="10">
        <v>5</v>
      </c>
      <c r="M6872" s="10">
        <v>383.42</v>
      </c>
      <c r="N6872" s="10">
        <v>1917.1</v>
      </c>
      <c r="O6872" s="59">
        <v>0.1</v>
      </c>
      <c r="P6872" s="10">
        <v>191.71</v>
      </c>
      <c r="Q6872" s="10">
        <v>1725.39</v>
      </c>
      <c r="R6872" s="10" t="s">
        <v>586</v>
      </c>
      <c r="S6872" s="10" t="s">
        <v>585</v>
      </c>
      <c r="T6872" s="59">
        <v>0.25</v>
      </c>
      <c r="U6872" s="10">
        <v>431.35</v>
      </c>
    </row>
    <row r="6873" spans="1:21" x14ac:dyDescent="0.3">
      <c r="A6873" s="10" t="s">
        <v>14063</v>
      </c>
      <c r="B6873" s="61">
        <v>45298</v>
      </c>
      <c r="C6873" s="10" t="s">
        <v>8921</v>
      </c>
      <c r="D6873" s="10" t="s">
        <v>14062</v>
      </c>
      <c r="E6873" s="10" t="s">
        <v>581</v>
      </c>
      <c r="F6873" s="10" t="s">
        <v>83</v>
      </c>
      <c r="G6873" s="10" t="s">
        <v>569</v>
      </c>
      <c r="H6873" s="10" t="s">
        <v>579</v>
      </c>
      <c r="I6873" s="10" t="s">
        <v>578</v>
      </c>
      <c r="J6873" s="10" t="s">
        <v>14061</v>
      </c>
      <c r="K6873" s="10" t="s">
        <v>14060</v>
      </c>
      <c r="L6873" s="10">
        <v>1</v>
      </c>
      <c r="M6873" s="10">
        <v>572.24</v>
      </c>
      <c r="N6873" s="10">
        <v>572.24</v>
      </c>
      <c r="O6873" s="59">
        <v>0.2</v>
      </c>
      <c r="P6873" s="10">
        <v>114.45</v>
      </c>
      <c r="Q6873" s="10">
        <v>457.79</v>
      </c>
      <c r="R6873" s="10" t="s">
        <v>565</v>
      </c>
      <c r="S6873" s="10" t="s">
        <v>607</v>
      </c>
      <c r="T6873" s="59">
        <v>0.25</v>
      </c>
      <c r="U6873" s="10">
        <v>114.45</v>
      </c>
    </row>
    <row r="6874" spans="1:21" x14ac:dyDescent="0.3">
      <c r="A6874" s="10" t="s">
        <v>14059</v>
      </c>
      <c r="B6874" s="61">
        <v>45345</v>
      </c>
      <c r="C6874" s="10" t="s">
        <v>14058</v>
      </c>
      <c r="D6874" s="10" t="s">
        <v>14057</v>
      </c>
      <c r="E6874" s="10" t="s">
        <v>592</v>
      </c>
      <c r="F6874" s="10" t="s">
        <v>591</v>
      </c>
      <c r="G6874" s="10" t="s">
        <v>569</v>
      </c>
      <c r="H6874" s="10" t="s">
        <v>590</v>
      </c>
      <c r="I6874" s="10" t="s">
        <v>635</v>
      </c>
      <c r="J6874" s="10" t="s">
        <v>11883</v>
      </c>
      <c r="K6874" s="10" t="s">
        <v>13098</v>
      </c>
      <c r="L6874" s="10">
        <v>1</v>
      </c>
      <c r="M6874" s="10">
        <v>128.80000000000001</v>
      </c>
      <c r="N6874" s="10">
        <v>128.80000000000001</v>
      </c>
      <c r="O6874" s="59">
        <v>0.2</v>
      </c>
      <c r="P6874" s="10">
        <v>25.76</v>
      </c>
      <c r="Q6874" s="10">
        <v>103.04</v>
      </c>
      <c r="R6874" s="10" t="s">
        <v>575</v>
      </c>
      <c r="S6874" s="10" t="s">
        <v>564</v>
      </c>
      <c r="T6874" s="59">
        <v>0.3</v>
      </c>
      <c r="U6874" s="10">
        <v>30.91</v>
      </c>
    </row>
    <row r="6875" spans="1:21" x14ac:dyDescent="0.3">
      <c r="A6875" s="10" t="s">
        <v>14056</v>
      </c>
      <c r="B6875" s="61">
        <v>45154</v>
      </c>
      <c r="C6875" s="10" t="s">
        <v>10998</v>
      </c>
      <c r="D6875" s="10" t="s">
        <v>14055</v>
      </c>
      <c r="E6875" s="10" t="s">
        <v>592</v>
      </c>
      <c r="F6875" s="10" t="s">
        <v>652</v>
      </c>
      <c r="G6875" s="10" t="s">
        <v>601</v>
      </c>
      <c r="H6875" s="10" t="s">
        <v>590</v>
      </c>
      <c r="I6875" s="10" t="s">
        <v>748</v>
      </c>
      <c r="J6875" s="10" t="s">
        <v>8100</v>
      </c>
      <c r="K6875" s="10" t="s">
        <v>11948</v>
      </c>
      <c r="L6875" s="10">
        <v>8</v>
      </c>
      <c r="M6875" s="10">
        <v>378.86</v>
      </c>
      <c r="N6875" s="10">
        <v>3030.88</v>
      </c>
      <c r="O6875" s="59">
        <v>0.05</v>
      </c>
      <c r="P6875" s="10">
        <v>151.54</v>
      </c>
      <c r="Q6875" s="10">
        <v>2879.34</v>
      </c>
      <c r="R6875" s="10" t="s">
        <v>565</v>
      </c>
      <c r="S6875" s="10" t="s">
        <v>607</v>
      </c>
      <c r="T6875" s="59">
        <v>0.15</v>
      </c>
      <c r="U6875" s="10">
        <v>431.9</v>
      </c>
    </row>
    <row r="6876" spans="1:21" x14ac:dyDescent="0.3">
      <c r="A6876" s="10" t="s">
        <v>14054</v>
      </c>
      <c r="B6876" s="61">
        <v>45142</v>
      </c>
      <c r="C6876" s="10" t="s">
        <v>10646</v>
      </c>
      <c r="D6876" s="10" t="s">
        <v>14053</v>
      </c>
      <c r="E6876" s="10" t="s">
        <v>603</v>
      </c>
      <c r="F6876" s="10" t="s">
        <v>636</v>
      </c>
      <c r="G6876" s="10" t="s">
        <v>569</v>
      </c>
      <c r="H6876" s="10" t="s">
        <v>544</v>
      </c>
      <c r="I6876" s="10" t="s">
        <v>568</v>
      </c>
      <c r="J6876" s="10" t="s">
        <v>7886</v>
      </c>
      <c r="K6876" s="10" t="s">
        <v>13019</v>
      </c>
      <c r="L6876" s="10">
        <v>7</v>
      </c>
      <c r="M6876" s="10">
        <v>782.53</v>
      </c>
      <c r="N6876" s="10">
        <v>5477.71</v>
      </c>
      <c r="O6876" s="59">
        <v>0.1</v>
      </c>
      <c r="P6876" s="10">
        <v>547.77</v>
      </c>
      <c r="Q6876" s="10">
        <v>4929.9399999999996</v>
      </c>
      <c r="R6876" s="10" t="s">
        <v>614</v>
      </c>
      <c r="S6876" s="10" t="s">
        <v>607</v>
      </c>
      <c r="T6876" s="59">
        <v>0.15</v>
      </c>
      <c r="U6876" s="10">
        <v>739.49</v>
      </c>
    </row>
    <row r="6877" spans="1:21" x14ac:dyDescent="0.3">
      <c r="A6877" s="10" t="s">
        <v>14052</v>
      </c>
      <c r="B6877" s="61">
        <v>45037</v>
      </c>
      <c r="C6877" s="10" t="s">
        <v>9577</v>
      </c>
      <c r="D6877" s="10" t="s">
        <v>14051</v>
      </c>
      <c r="E6877" s="10" t="s">
        <v>581</v>
      </c>
      <c r="F6877" s="10" t="s">
        <v>580</v>
      </c>
      <c r="G6877" s="10" t="s">
        <v>601</v>
      </c>
      <c r="H6877" s="10" t="s">
        <v>600</v>
      </c>
      <c r="I6877" s="10" t="s">
        <v>664</v>
      </c>
      <c r="J6877" s="10" t="s">
        <v>14050</v>
      </c>
      <c r="K6877" s="10" t="s">
        <v>5775</v>
      </c>
      <c r="L6877" s="10">
        <v>3</v>
      </c>
      <c r="M6877" s="10">
        <v>814.11</v>
      </c>
      <c r="N6877" s="10">
        <v>2442.33</v>
      </c>
      <c r="O6877" s="59">
        <v>0.05</v>
      </c>
      <c r="P6877" s="10">
        <v>122.12</v>
      </c>
      <c r="Q6877" s="10">
        <v>2320.21</v>
      </c>
      <c r="R6877" s="10" t="s">
        <v>565</v>
      </c>
      <c r="S6877" s="10" t="s">
        <v>596</v>
      </c>
      <c r="T6877" s="59">
        <v>0.25</v>
      </c>
      <c r="U6877" s="10">
        <v>580.04999999999995</v>
      </c>
    </row>
    <row r="6878" spans="1:21" x14ac:dyDescent="0.3">
      <c r="A6878" s="10" t="s">
        <v>14049</v>
      </c>
      <c r="B6878" s="61">
        <v>45271</v>
      </c>
      <c r="C6878" s="10" t="s">
        <v>14048</v>
      </c>
      <c r="D6878" s="10" t="s">
        <v>14047</v>
      </c>
      <c r="E6878" s="10" t="s">
        <v>603</v>
      </c>
      <c r="F6878" s="10" t="s">
        <v>658</v>
      </c>
      <c r="G6878" s="10" t="s">
        <v>601</v>
      </c>
      <c r="H6878" s="10" t="s">
        <v>579</v>
      </c>
      <c r="I6878" s="10" t="s">
        <v>711</v>
      </c>
      <c r="J6878" s="10" t="s">
        <v>14046</v>
      </c>
      <c r="K6878" s="10" t="s">
        <v>14045</v>
      </c>
      <c r="L6878" s="10">
        <v>1</v>
      </c>
      <c r="M6878" s="10">
        <v>786.87</v>
      </c>
      <c r="N6878" s="10">
        <v>786.87</v>
      </c>
      <c r="O6878" s="59">
        <v>0.05</v>
      </c>
      <c r="P6878" s="10">
        <v>39.340000000000003</v>
      </c>
      <c r="Q6878" s="10">
        <v>747.53</v>
      </c>
      <c r="R6878" s="10" t="s">
        <v>614</v>
      </c>
      <c r="S6878" s="10" t="s">
        <v>596</v>
      </c>
      <c r="T6878" s="59">
        <v>0.15</v>
      </c>
      <c r="U6878" s="10">
        <v>112.13</v>
      </c>
    </row>
    <row r="6879" spans="1:21" x14ac:dyDescent="0.3">
      <c r="A6879" s="10" t="s">
        <v>14044</v>
      </c>
      <c r="B6879" s="61">
        <v>45306</v>
      </c>
      <c r="C6879" s="10" t="s">
        <v>14043</v>
      </c>
      <c r="D6879" s="10" t="s">
        <v>7045</v>
      </c>
      <c r="E6879" s="10" t="s">
        <v>603</v>
      </c>
      <c r="F6879" s="10" t="s">
        <v>602</v>
      </c>
      <c r="G6879" s="10" t="s">
        <v>601</v>
      </c>
      <c r="H6879" s="10" t="s">
        <v>600</v>
      </c>
      <c r="I6879" s="10" t="s">
        <v>627</v>
      </c>
      <c r="J6879" s="10" t="s">
        <v>3068</v>
      </c>
      <c r="K6879" s="10" t="s">
        <v>14042</v>
      </c>
      <c r="L6879" s="10">
        <v>1</v>
      </c>
      <c r="M6879" s="10">
        <v>773.35</v>
      </c>
      <c r="N6879" s="10">
        <v>773.35</v>
      </c>
      <c r="O6879" s="59">
        <v>0</v>
      </c>
      <c r="P6879" s="10">
        <v>0</v>
      </c>
      <c r="Q6879" s="10">
        <v>773.35</v>
      </c>
      <c r="R6879" s="10" t="s">
        <v>614</v>
      </c>
      <c r="S6879" s="10" t="s">
        <v>585</v>
      </c>
      <c r="T6879" s="59">
        <v>0.25</v>
      </c>
      <c r="U6879" s="10">
        <v>193.34</v>
      </c>
    </row>
    <row r="6880" spans="1:21" x14ac:dyDescent="0.3">
      <c r="A6880" s="10" t="s">
        <v>14041</v>
      </c>
      <c r="B6880" s="61">
        <v>45329</v>
      </c>
      <c r="C6880" s="10" t="s">
        <v>12663</v>
      </c>
      <c r="D6880" s="10" t="s">
        <v>14040</v>
      </c>
      <c r="E6880" s="10" t="s">
        <v>571</v>
      </c>
      <c r="F6880" s="10" t="s">
        <v>685</v>
      </c>
      <c r="G6880" s="10" t="s">
        <v>601</v>
      </c>
      <c r="H6880" s="10" t="s">
        <v>579</v>
      </c>
      <c r="I6880" s="10" t="s">
        <v>722</v>
      </c>
      <c r="J6880" s="10" t="s">
        <v>14039</v>
      </c>
      <c r="K6880" s="10" t="s">
        <v>14038</v>
      </c>
      <c r="L6880" s="10">
        <v>7</v>
      </c>
      <c r="M6880" s="10">
        <v>848.59</v>
      </c>
      <c r="N6880" s="10">
        <v>5940.13</v>
      </c>
      <c r="O6880" s="59">
        <v>0.2</v>
      </c>
      <c r="P6880" s="10">
        <v>1188.03</v>
      </c>
      <c r="Q6880" s="10">
        <v>4752.1000000000004</v>
      </c>
      <c r="R6880" s="10" t="s">
        <v>565</v>
      </c>
      <c r="S6880" s="10" t="s">
        <v>585</v>
      </c>
      <c r="T6880" s="59">
        <v>0.15</v>
      </c>
      <c r="U6880" s="10">
        <v>712.82</v>
      </c>
    </row>
    <row r="6881" spans="1:21" x14ac:dyDescent="0.3">
      <c r="A6881" s="10" t="s">
        <v>14037</v>
      </c>
      <c r="B6881" s="61">
        <v>45016</v>
      </c>
      <c r="C6881" s="10" t="s">
        <v>14036</v>
      </c>
      <c r="D6881" s="10" t="s">
        <v>4784</v>
      </c>
      <c r="E6881" s="10" t="s">
        <v>603</v>
      </c>
      <c r="F6881" s="10" t="s">
        <v>602</v>
      </c>
      <c r="G6881" s="10" t="s">
        <v>569</v>
      </c>
      <c r="H6881" s="10" t="s">
        <v>590</v>
      </c>
      <c r="I6881" s="10" t="s">
        <v>748</v>
      </c>
      <c r="J6881" s="10" t="s">
        <v>14035</v>
      </c>
      <c r="K6881" s="10" t="s">
        <v>14034</v>
      </c>
      <c r="L6881" s="10">
        <v>8</v>
      </c>
      <c r="M6881" s="10">
        <v>810.29</v>
      </c>
      <c r="N6881" s="10">
        <v>6482.32</v>
      </c>
      <c r="O6881" s="59">
        <v>0</v>
      </c>
      <c r="P6881" s="10">
        <v>0</v>
      </c>
      <c r="Q6881" s="10">
        <v>6482.32</v>
      </c>
      <c r="R6881" s="10" t="s">
        <v>614</v>
      </c>
      <c r="S6881" s="10" t="s">
        <v>596</v>
      </c>
      <c r="T6881" s="59">
        <v>0.15</v>
      </c>
      <c r="U6881" s="10">
        <v>972.35</v>
      </c>
    </row>
    <row r="6882" spans="1:21" x14ac:dyDescent="0.3">
      <c r="A6882" s="10" t="s">
        <v>14033</v>
      </c>
      <c r="B6882" s="61">
        <v>45187</v>
      </c>
      <c r="C6882" s="10" t="s">
        <v>14032</v>
      </c>
      <c r="D6882" s="10" t="s">
        <v>14031</v>
      </c>
      <c r="E6882" s="10" t="s">
        <v>581</v>
      </c>
      <c r="F6882" s="10" t="s">
        <v>7</v>
      </c>
      <c r="G6882" s="10" t="s">
        <v>601</v>
      </c>
      <c r="H6882" s="10" t="s">
        <v>600</v>
      </c>
      <c r="I6882" s="10" t="s">
        <v>599</v>
      </c>
      <c r="J6882" s="10" t="s">
        <v>6841</v>
      </c>
      <c r="K6882" s="10" t="s">
        <v>14030</v>
      </c>
      <c r="L6882" s="10">
        <v>4</v>
      </c>
      <c r="M6882" s="10">
        <v>561.91999999999996</v>
      </c>
      <c r="N6882" s="10">
        <v>2247.6799999999998</v>
      </c>
      <c r="O6882" s="59">
        <v>0.05</v>
      </c>
      <c r="P6882" s="10">
        <v>112.38</v>
      </c>
      <c r="Q6882" s="10">
        <v>2135.3000000000002</v>
      </c>
      <c r="R6882" s="10" t="s">
        <v>614</v>
      </c>
      <c r="S6882" s="10" t="s">
        <v>596</v>
      </c>
      <c r="T6882" s="59">
        <v>0.25</v>
      </c>
      <c r="U6882" s="10">
        <v>533.83000000000004</v>
      </c>
    </row>
    <row r="6883" spans="1:21" x14ac:dyDescent="0.3">
      <c r="A6883" s="10" t="s">
        <v>14029</v>
      </c>
      <c r="B6883" s="61">
        <v>45057</v>
      </c>
      <c r="C6883" s="10" t="s">
        <v>14028</v>
      </c>
      <c r="D6883" s="10" t="s">
        <v>14027</v>
      </c>
      <c r="E6883" s="10" t="s">
        <v>603</v>
      </c>
      <c r="F6883" s="10" t="s">
        <v>658</v>
      </c>
      <c r="G6883" s="10" t="s">
        <v>601</v>
      </c>
      <c r="H6883" s="10" t="s">
        <v>544</v>
      </c>
      <c r="I6883" s="10" t="s">
        <v>610</v>
      </c>
      <c r="J6883" s="10" t="s">
        <v>14026</v>
      </c>
      <c r="K6883" s="10" t="s">
        <v>1914</v>
      </c>
      <c r="L6883" s="10">
        <v>4</v>
      </c>
      <c r="M6883" s="10">
        <v>742.41</v>
      </c>
      <c r="N6883" s="10">
        <v>2969.64</v>
      </c>
      <c r="O6883" s="59">
        <v>0</v>
      </c>
      <c r="P6883" s="10">
        <v>0</v>
      </c>
      <c r="Q6883" s="10">
        <v>2969.64</v>
      </c>
      <c r="R6883" s="10" t="s">
        <v>565</v>
      </c>
      <c r="S6883" s="10" t="s">
        <v>596</v>
      </c>
      <c r="T6883" s="59">
        <v>0.15</v>
      </c>
      <c r="U6883" s="10">
        <v>445.45</v>
      </c>
    </row>
    <row r="6884" spans="1:21" x14ac:dyDescent="0.3">
      <c r="A6884" s="10" t="s">
        <v>14025</v>
      </c>
      <c r="B6884" s="61">
        <v>45172</v>
      </c>
      <c r="C6884" s="10" t="s">
        <v>14024</v>
      </c>
      <c r="D6884" s="10" t="s">
        <v>14023</v>
      </c>
      <c r="E6884" s="10" t="s">
        <v>571</v>
      </c>
      <c r="F6884" s="10" t="s">
        <v>11</v>
      </c>
      <c r="G6884" s="10" t="s">
        <v>601</v>
      </c>
      <c r="H6884" s="10" t="s">
        <v>600</v>
      </c>
      <c r="I6884" s="10" t="s">
        <v>664</v>
      </c>
      <c r="J6884" s="10" t="s">
        <v>14022</v>
      </c>
      <c r="K6884" s="10" t="s">
        <v>11646</v>
      </c>
      <c r="L6884" s="10">
        <v>1</v>
      </c>
      <c r="M6884" s="10">
        <v>875.62</v>
      </c>
      <c r="N6884" s="10">
        <v>875.62</v>
      </c>
      <c r="O6884" s="59">
        <v>0.2</v>
      </c>
      <c r="P6884" s="10">
        <v>175.12</v>
      </c>
      <c r="Q6884" s="10">
        <v>700.5</v>
      </c>
      <c r="R6884" s="10" t="s">
        <v>614</v>
      </c>
      <c r="S6884" s="10" t="s">
        <v>564</v>
      </c>
      <c r="T6884" s="59">
        <v>0.15</v>
      </c>
      <c r="U6884" s="10">
        <v>105.08</v>
      </c>
    </row>
    <row r="6885" spans="1:21" x14ac:dyDescent="0.3">
      <c r="A6885" s="10" t="s">
        <v>14021</v>
      </c>
      <c r="B6885" s="61">
        <v>45205</v>
      </c>
      <c r="C6885" s="10" t="s">
        <v>3578</v>
      </c>
      <c r="D6885" s="10" t="s">
        <v>4499</v>
      </c>
      <c r="E6885" s="10" t="s">
        <v>571</v>
      </c>
      <c r="F6885" s="10" t="s">
        <v>11</v>
      </c>
      <c r="G6885" s="10" t="s">
        <v>601</v>
      </c>
      <c r="H6885" s="10" t="s">
        <v>544</v>
      </c>
      <c r="I6885" s="10" t="s">
        <v>568</v>
      </c>
      <c r="J6885" s="10" t="s">
        <v>14020</v>
      </c>
      <c r="K6885" s="10" t="s">
        <v>12734</v>
      </c>
      <c r="L6885" s="10">
        <v>7</v>
      </c>
      <c r="M6885" s="10">
        <v>780.31</v>
      </c>
      <c r="N6885" s="10">
        <v>5462.17</v>
      </c>
      <c r="O6885" s="59">
        <v>0.2</v>
      </c>
      <c r="P6885" s="10">
        <v>1092.43</v>
      </c>
      <c r="Q6885" s="10">
        <v>4369.74</v>
      </c>
      <c r="R6885" s="10" t="s">
        <v>565</v>
      </c>
      <c r="S6885" s="10" t="s">
        <v>564</v>
      </c>
      <c r="T6885" s="59">
        <v>0.3</v>
      </c>
      <c r="U6885" s="10">
        <v>1310.92</v>
      </c>
    </row>
    <row r="6886" spans="1:21" x14ac:dyDescent="0.3">
      <c r="A6886" s="10" t="s">
        <v>14019</v>
      </c>
      <c r="B6886" s="61">
        <v>45163</v>
      </c>
      <c r="C6886" s="10" t="s">
        <v>14018</v>
      </c>
      <c r="D6886" s="10" t="s">
        <v>14017</v>
      </c>
      <c r="E6886" s="10" t="s">
        <v>571</v>
      </c>
      <c r="F6886" s="10" t="s">
        <v>11</v>
      </c>
      <c r="G6886" s="10" t="s">
        <v>569</v>
      </c>
      <c r="H6886" s="10" t="s">
        <v>579</v>
      </c>
      <c r="I6886" s="10" t="s">
        <v>711</v>
      </c>
      <c r="J6886" s="10" t="s">
        <v>14016</v>
      </c>
      <c r="K6886" s="10" t="s">
        <v>12130</v>
      </c>
      <c r="L6886" s="10">
        <v>9</v>
      </c>
      <c r="M6886" s="10">
        <v>805.14</v>
      </c>
      <c r="N6886" s="10">
        <v>7246.26</v>
      </c>
      <c r="O6886" s="59">
        <v>0</v>
      </c>
      <c r="P6886" s="10">
        <v>0</v>
      </c>
      <c r="Q6886" s="10">
        <v>7246.26</v>
      </c>
      <c r="R6886" s="10" t="s">
        <v>586</v>
      </c>
      <c r="S6886" s="10" t="s">
        <v>596</v>
      </c>
      <c r="T6886" s="59">
        <v>0.15</v>
      </c>
      <c r="U6886" s="10">
        <v>1086.94</v>
      </c>
    </row>
    <row r="6887" spans="1:21" x14ac:dyDescent="0.3">
      <c r="A6887" s="10" t="s">
        <v>14015</v>
      </c>
      <c r="B6887" s="61">
        <v>45121</v>
      </c>
      <c r="C6887" s="10" t="s">
        <v>4411</v>
      </c>
      <c r="D6887" s="10" t="s">
        <v>3896</v>
      </c>
      <c r="E6887" s="10" t="s">
        <v>592</v>
      </c>
      <c r="F6887" s="10" t="s">
        <v>18</v>
      </c>
      <c r="G6887" s="10" t="s">
        <v>601</v>
      </c>
      <c r="H6887" s="10" t="s">
        <v>579</v>
      </c>
      <c r="I6887" s="10" t="s">
        <v>711</v>
      </c>
      <c r="J6887" s="10" t="s">
        <v>10112</v>
      </c>
      <c r="K6887" s="10" t="s">
        <v>14014</v>
      </c>
      <c r="L6887" s="10">
        <v>3</v>
      </c>
      <c r="M6887" s="10">
        <v>156.35</v>
      </c>
      <c r="N6887" s="10">
        <v>469.05</v>
      </c>
      <c r="O6887" s="59">
        <v>0.1</v>
      </c>
      <c r="P6887" s="10">
        <v>46.91</v>
      </c>
      <c r="Q6887" s="10">
        <v>422.14</v>
      </c>
      <c r="R6887" s="10" t="s">
        <v>586</v>
      </c>
      <c r="S6887" s="10" t="s">
        <v>607</v>
      </c>
      <c r="T6887" s="59">
        <v>0.15</v>
      </c>
      <c r="U6887" s="10">
        <v>63.32</v>
      </c>
    </row>
    <row r="6888" spans="1:21" x14ac:dyDescent="0.3">
      <c r="A6888" s="10" t="s">
        <v>14013</v>
      </c>
      <c r="B6888" s="61">
        <v>45319</v>
      </c>
      <c r="C6888" s="10" t="s">
        <v>5798</v>
      </c>
      <c r="D6888" s="10" t="s">
        <v>14012</v>
      </c>
      <c r="E6888" s="10" t="s">
        <v>592</v>
      </c>
      <c r="F6888" s="10" t="s">
        <v>652</v>
      </c>
      <c r="G6888" s="10" t="s">
        <v>601</v>
      </c>
      <c r="H6888" s="10" t="s">
        <v>544</v>
      </c>
      <c r="I6888" s="10" t="s">
        <v>10</v>
      </c>
      <c r="J6888" s="10" t="s">
        <v>14011</v>
      </c>
      <c r="K6888" s="10" t="s">
        <v>12211</v>
      </c>
      <c r="L6888" s="10">
        <v>9</v>
      </c>
      <c r="M6888" s="10">
        <v>104.45</v>
      </c>
      <c r="N6888" s="10">
        <v>940.05</v>
      </c>
      <c r="O6888" s="59">
        <v>0</v>
      </c>
      <c r="P6888" s="10">
        <v>0</v>
      </c>
      <c r="Q6888" s="10">
        <v>940.05</v>
      </c>
      <c r="R6888" s="10" t="s">
        <v>586</v>
      </c>
      <c r="S6888" s="10" t="s">
        <v>607</v>
      </c>
      <c r="T6888" s="59">
        <v>0.3</v>
      </c>
      <c r="U6888" s="10">
        <v>282.01</v>
      </c>
    </row>
    <row r="6889" spans="1:21" x14ac:dyDescent="0.3">
      <c r="A6889" s="10" t="s">
        <v>14010</v>
      </c>
      <c r="B6889" s="61">
        <v>45140</v>
      </c>
      <c r="C6889" s="10" t="s">
        <v>14009</v>
      </c>
      <c r="D6889" s="10" t="s">
        <v>8410</v>
      </c>
      <c r="E6889" s="10" t="s">
        <v>629</v>
      </c>
      <c r="F6889" s="10" t="s">
        <v>628</v>
      </c>
      <c r="G6889" s="10" t="s">
        <v>601</v>
      </c>
      <c r="H6889" s="10" t="s">
        <v>590</v>
      </c>
      <c r="I6889" s="10" t="s">
        <v>635</v>
      </c>
      <c r="J6889" s="10" t="s">
        <v>14008</v>
      </c>
      <c r="K6889" s="10" t="s">
        <v>6331</v>
      </c>
      <c r="L6889" s="10">
        <v>3</v>
      </c>
      <c r="M6889" s="10">
        <v>699.76</v>
      </c>
      <c r="N6889" s="10">
        <v>2099.2800000000002</v>
      </c>
      <c r="O6889" s="59">
        <v>0.2</v>
      </c>
      <c r="P6889" s="10">
        <v>419.86</v>
      </c>
      <c r="Q6889" s="10">
        <v>1679.42</v>
      </c>
      <c r="R6889" s="10" t="s">
        <v>586</v>
      </c>
      <c r="S6889" s="10" t="s">
        <v>596</v>
      </c>
      <c r="T6889" s="59">
        <v>0.3</v>
      </c>
      <c r="U6889" s="10">
        <v>503.83</v>
      </c>
    </row>
    <row r="6890" spans="1:21" x14ac:dyDescent="0.3">
      <c r="A6890" s="10" t="s">
        <v>14007</v>
      </c>
      <c r="B6890" s="61">
        <v>45126</v>
      </c>
      <c r="C6890" s="10" t="s">
        <v>5301</v>
      </c>
      <c r="D6890" s="10" t="s">
        <v>11879</v>
      </c>
      <c r="E6890" s="10" t="s">
        <v>571</v>
      </c>
      <c r="F6890" s="10" t="s">
        <v>570</v>
      </c>
      <c r="G6890" s="10" t="s">
        <v>569</v>
      </c>
      <c r="H6890" s="10" t="s">
        <v>600</v>
      </c>
      <c r="I6890" s="10" t="s">
        <v>664</v>
      </c>
      <c r="J6890" s="10" t="s">
        <v>13345</v>
      </c>
      <c r="K6890" s="10" t="s">
        <v>14006</v>
      </c>
      <c r="L6890" s="10">
        <v>10</v>
      </c>
      <c r="M6890" s="10">
        <v>179.18</v>
      </c>
      <c r="N6890" s="10">
        <v>1791.8</v>
      </c>
      <c r="O6890" s="59">
        <v>0</v>
      </c>
      <c r="P6890" s="10">
        <v>0</v>
      </c>
      <c r="Q6890" s="10">
        <v>1791.8</v>
      </c>
      <c r="R6890" s="10" t="s">
        <v>565</v>
      </c>
      <c r="S6890" s="10" t="s">
        <v>585</v>
      </c>
      <c r="T6890" s="59">
        <v>0.15</v>
      </c>
      <c r="U6890" s="10">
        <v>268.77</v>
      </c>
    </row>
    <row r="6891" spans="1:21" x14ac:dyDescent="0.3">
      <c r="A6891" s="10" t="s">
        <v>14005</v>
      </c>
      <c r="B6891" s="61">
        <v>45045</v>
      </c>
      <c r="C6891" s="10" t="s">
        <v>14004</v>
      </c>
      <c r="D6891" s="10" t="s">
        <v>14003</v>
      </c>
      <c r="E6891" s="10" t="s">
        <v>571</v>
      </c>
      <c r="F6891" s="10" t="s">
        <v>11</v>
      </c>
      <c r="G6891" s="10" t="s">
        <v>569</v>
      </c>
      <c r="H6891" s="10" t="s">
        <v>590</v>
      </c>
      <c r="I6891" s="10" t="s">
        <v>635</v>
      </c>
      <c r="J6891" s="10" t="s">
        <v>14002</v>
      </c>
      <c r="K6891" s="10" t="s">
        <v>14001</v>
      </c>
      <c r="L6891" s="10">
        <v>1</v>
      </c>
      <c r="M6891" s="10">
        <v>489.14</v>
      </c>
      <c r="N6891" s="10">
        <v>489.14</v>
      </c>
      <c r="O6891" s="59">
        <v>0.05</v>
      </c>
      <c r="P6891" s="10">
        <v>24.46</v>
      </c>
      <c r="Q6891" s="10">
        <v>464.68</v>
      </c>
      <c r="R6891" s="10" t="s">
        <v>575</v>
      </c>
      <c r="S6891" s="10" t="s">
        <v>607</v>
      </c>
      <c r="T6891" s="59">
        <v>0.15</v>
      </c>
      <c r="U6891" s="10">
        <v>69.7</v>
      </c>
    </row>
    <row r="6892" spans="1:21" x14ac:dyDescent="0.3">
      <c r="A6892" s="10" t="s">
        <v>14000</v>
      </c>
      <c r="B6892" s="61">
        <v>44928</v>
      </c>
      <c r="C6892" s="10" t="s">
        <v>13999</v>
      </c>
      <c r="D6892" s="10" t="s">
        <v>13998</v>
      </c>
      <c r="E6892" s="10" t="s">
        <v>603</v>
      </c>
      <c r="F6892" s="10" t="s">
        <v>658</v>
      </c>
      <c r="G6892" s="10" t="s">
        <v>601</v>
      </c>
      <c r="H6892" s="10" t="s">
        <v>590</v>
      </c>
      <c r="I6892" s="10" t="s">
        <v>748</v>
      </c>
      <c r="J6892" s="10" t="s">
        <v>747</v>
      </c>
      <c r="K6892" s="10" t="s">
        <v>13997</v>
      </c>
      <c r="L6892" s="10">
        <v>10</v>
      </c>
      <c r="M6892" s="10">
        <v>297.91000000000003</v>
      </c>
      <c r="N6892" s="10">
        <v>2979.1</v>
      </c>
      <c r="O6892" s="59">
        <v>0.1</v>
      </c>
      <c r="P6892" s="10">
        <v>297.91000000000003</v>
      </c>
      <c r="Q6892" s="10">
        <v>2681.19</v>
      </c>
      <c r="R6892" s="10" t="s">
        <v>575</v>
      </c>
      <c r="S6892" s="10" t="s">
        <v>585</v>
      </c>
      <c r="T6892" s="59">
        <v>0.25</v>
      </c>
      <c r="U6892" s="10">
        <v>670.3</v>
      </c>
    </row>
    <row r="6893" spans="1:21" x14ac:dyDescent="0.3">
      <c r="A6893" s="10" t="s">
        <v>13996</v>
      </c>
      <c r="B6893" s="61">
        <v>45019</v>
      </c>
      <c r="C6893" s="10" t="s">
        <v>13995</v>
      </c>
      <c r="D6893" s="10" t="s">
        <v>13994</v>
      </c>
      <c r="E6893" s="10" t="s">
        <v>629</v>
      </c>
      <c r="F6893" s="10" t="s">
        <v>628</v>
      </c>
      <c r="G6893" s="10" t="s">
        <v>569</v>
      </c>
      <c r="H6893" s="10" t="s">
        <v>579</v>
      </c>
      <c r="I6893" s="10" t="s">
        <v>711</v>
      </c>
      <c r="J6893" s="10" t="s">
        <v>13993</v>
      </c>
      <c r="K6893" s="10" t="s">
        <v>13992</v>
      </c>
      <c r="L6893" s="10">
        <v>1</v>
      </c>
      <c r="M6893" s="10">
        <v>325.74</v>
      </c>
      <c r="N6893" s="10">
        <v>325.74</v>
      </c>
      <c r="O6893" s="59">
        <v>0.05</v>
      </c>
      <c r="P6893" s="10">
        <v>16.29</v>
      </c>
      <c r="Q6893" s="10">
        <v>309.45</v>
      </c>
      <c r="R6893" s="10" t="s">
        <v>575</v>
      </c>
      <c r="S6893" s="10" t="s">
        <v>607</v>
      </c>
      <c r="T6893" s="59">
        <v>0.3</v>
      </c>
      <c r="U6893" s="10">
        <v>92.83</v>
      </c>
    </row>
    <row r="6894" spans="1:21" x14ac:dyDescent="0.3">
      <c r="A6894" s="10" t="s">
        <v>13991</v>
      </c>
      <c r="B6894" s="61">
        <v>45007</v>
      </c>
      <c r="C6894" s="10" t="s">
        <v>12007</v>
      </c>
      <c r="D6894" s="10" t="s">
        <v>13990</v>
      </c>
      <c r="E6894" s="10" t="s">
        <v>592</v>
      </c>
      <c r="F6894" s="10" t="s">
        <v>18</v>
      </c>
      <c r="G6894" s="10" t="s">
        <v>569</v>
      </c>
      <c r="H6894" s="10" t="s">
        <v>544</v>
      </c>
      <c r="I6894" s="10" t="s">
        <v>568</v>
      </c>
      <c r="J6894" s="10" t="s">
        <v>13989</v>
      </c>
      <c r="K6894" s="10" t="s">
        <v>13988</v>
      </c>
      <c r="L6894" s="10">
        <v>8</v>
      </c>
      <c r="M6894" s="10">
        <v>687.15</v>
      </c>
      <c r="N6894" s="10">
        <v>5497.2</v>
      </c>
      <c r="O6894" s="59">
        <v>0.1</v>
      </c>
      <c r="P6894" s="10">
        <v>549.72</v>
      </c>
      <c r="Q6894" s="10">
        <v>4947.4799999999996</v>
      </c>
      <c r="R6894" s="10" t="s">
        <v>586</v>
      </c>
      <c r="S6894" s="10" t="s">
        <v>596</v>
      </c>
      <c r="T6894" s="59">
        <v>0.25</v>
      </c>
      <c r="U6894" s="10">
        <v>1236.8699999999999</v>
      </c>
    </row>
    <row r="6895" spans="1:21" x14ac:dyDescent="0.3">
      <c r="A6895" s="10" t="s">
        <v>13987</v>
      </c>
      <c r="B6895" s="61">
        <v>45211</v>
      </c>
      <c r="C6895" s="10" t="s">
        <v>13986</v>
      </c>
      <c r="D6895" s="10" t="s">
        <v>13985</v>
      </c>
      <c r="E6895" s="10" t="s">
        <v>629</v>
      </c>
      <c r="F6895" s="10" t="s">
        <v>628</v>
      </c>
      <c r="G6895" s="10" t="s">
        <v>601</v>
      </c>
      <c r="H6895" s="10" t="s">
        <v>590</v>
      </c>
      <c r="I6895" s="10" t="s">
        <v>635</v>
      </c>
      <c r="J6895" s="10" t="s">
        <v>13984</v>
      </c>
      <c r="K6895" s="10" t="s">
        <v>13983</v>
      </c>
      <c r="L6895" s="10">
        <v>5</v>
      </c>
      <c r="M6895" s="10">
        <v>748.49</v>
      </c>
      <c r="N6895" s="10">
        <v>3742.45</v>
      </c>
      <c r="O6895" s="59">
        <v>0.05</v>
      </c>
      <c r="P6895" s="10">
        <v>187.12</v>
      </c>
      <c r="Q6895" s="10">
        <v>3555.33</v>
      </c>
      <c r="R6895" s="10" t="s">
        <v>575</v>
      </c>
      <c r="S6895" s="10" t="s">
        <v>564</v>
      </c>
      <c r="T6895" s="59">
        <v>0.3</v>
      </c>
      <c r="U6895" s="10">
        <v>1066.5999999999999</v>
      </c>
    </row>
    <row r="6896" spans="1:21" x14ac:dyDescent="0.3">
      <c r="A6896" s="10" t="s">
        <v>13982</v>
      </c>
      <c r="B6896" s="61">
        <v>45338</v>
      </c>
      <c r="C6896" s="10" t="s">
        <v>8610</v>
      </c>
      <c r="D6896" s="10" t="s">
        <v>13981</v>
      </c>
      <c r="E6896" s="10" t="s">
        <v>581</v>
      </c>
      <c r="F6896" s="10" t="s">
        <v>580</v>
      </c>
      <c r="G6896" s="10" t="s">
        <v>601</v>
      </c>
      <c r="H6896" s="10" t="s">
        <v>579</v>
      </c>
      <c r="I6896" s="10" t="s">
        <v>722</v>
      </c>
      <c r="J6896" s="10" t="s">
        <v>13980</v>
      </c>
      <c r="K6896" s="10" t="s">
        <v>13979</v>
      </c>
      <c r="L6896" s="10">
        <v>3</v>
      </c>
      <c r="M6896" s="10">
        <v>259.20999999999998</v>
      </c>
      <c r="N6896" s="10">
        <v>777.63</v>
      </c>
      <c r="O6896" s="59">
        <v>0</v>
      </c>
      <c r="P6896" s="10">
        <v>0</v>
      </c>
      <c r="Q6896" s="10">
        <v>777.63</v>
      </c>
      <c r="R6896" s="10" t="s">
        <v>565</v>
      </c>
      <c r="S6896" s="10" t="s">
        <v>596</v>
      </c>
      <c r="T6896" s="59">
        <v>0.3</v>
      </c>
      <c r="U6896" s="10">
        <v>233.29</v>
      </c>
    </row>
    <row r="6897" spans="1:21" x14ac:dyDescent="0.3">
      <c r="A6897" s="10" t="s">
        <v>13978</v>
      </c>
      <c r="B6897" s="61">
        <v>45208</v>
      </c>
      <c r="C6897" s="10" t="s">
        <v>1048</v>
      </c>
      <c r="D6897" s="10" t="s">
        <v>899</v>
      </c>
      <c r="E6897" s="10" t="s">
        <v>592</v>
      </c>
      <c r="F6897" s="10" t="s">
        <v>652</v>
      </c>
      <c r="G6897" s="10" t="s">
        <v>569</v>
      </c>
      <c r="H6897" s="10" t="s">
        <v>590</v>
      </c>
      <c r="I6897" s="10" t="s">
        <v>635</v>
      </c>
      <c r="J6897" s="10" t="s">
        <v>8135</v>
      </c>
      <c r="K6897" s="10" t="s">
        <v>13977</v>
      </c>
      <c r="L6897" s="10">
        <v>7</v>
      </c>
      <c r="M6897" s="10">
        <v>236.33</v>
      </c>
      <c r="N6897" s="10">
        <v>1654.31</v>
      </c>
      <c r="O6897" s="59">
        <v>0.2</v>
      </c>
      <c r="P6897" s="10">
        <v>330.86</v>
      </c>
      <c r="Q6897" s="10">
        <v>1323.45</v>
      </c>
      <c r="R6897" s="10" t="s">
        <v>575</v>
      </c>
      <c r="S6897" s="10" t="s">
        <v>585</v>
      </c>
      <c r="T6897" s="59">
        <v>0.25</v>
      </c>
      <c r="U6897" s="10">
        <v>330.86</v>
      </c>
    </row>
    <row r="6898" spans="1:21" x14ac:dyDescent="0.3">
      <c r="A6898" s="10" t="s">
        <v>13976</v>
      </c>
      <c r="B6898" s="61">
        <v>45044</v>
      </c>
      <c r="C6898" s="10" t="s">
        <v>7551</v>
      </c>
      <c r="D6898" s="10" t="s">
        <v>13975</v>
      </c>
      <c r="E6898" s="10" t="s">
        <v>603</v>
      </c>
      <c r="F6898" s="10" t="s">
        <v>658</v>
      </c>
      <c r="G6898" s="10" t="s">
        <v>569</v>
      </c>
      <c r="H6898" s="10" t="s">
        <v>590</v>
      </c>
      <c r="I6898" s="10" t="s">
        <v>589</v>
      </c>
      <c r="J6898" s="10" t="s">
        <v>13974</v>
      </c>
      <c r="K6898" s="10" t="s">
        <v>8174</v>
      </c>
      <c r="L6898" s="10">
        <v>6</v>
      </c>
      <c r="M6898" s="10">
        <v>520.77</v>
      </c>
      <c r="N6898" s="10">
        <v>3124.62</v>
      </c>
      <c r="O6898" s="59">
        <v>0</v>
      </c>
      <c r="P6898" s="10">
        <v>0</v>
      </c>
      <c r="Q6898" s="10">
        <v>3124.62</v>
      </c>
      <c r="R6898" s="10" t="s">
        <v>575</v>
      </c>
      <c r="S6898" s="10" t="s">
        <v>596</v>
      </c>
      <c r="T6898" s="59">
        <v>0.25</v>
      </c>
      <c r="U6898" s="10">
        <v>781.15</v>
      </c>
    </row>
    <row r="6899" spans="1:21" x14ac:dyDescent="0.3">
      <c r="A6899" s="10" t="s">
        <v>13973</v>
      </c>
      <c r="B6899" s="61">
        <v>45102</v>
      </c>
      <c r="C6899" s="10" t="s">
        <v>13972</v>
      </c>
      <c r="D6899" s="10" t="s">
        <v>13971</v>
      </c>
      <c r="E6899" s="10" t="s">
        <v>571</v>
      </c>
      <c r="F6899" s="10" t="s">
        <v>685</v>
      </c>
      <c r="G6899" s="10" t="s">
        <v>601</v>
      </c>
      <c r="H6899" s="10" t="s">
        <v>600</v>
      </c>
      <c r="I6899" s="10" t="s">
        <v>664</v>
      </c>
      <c r="J6899" s="10" t="s">
        <v>5047</v>
      </c>
      <c r="K6899" s="10" t="s">
        <v>5167</v>
      </c>
      <c r="L6899" s="10">
        <v>6</v>
      </c>
      <c r="M6899" s="10">
        <v>673.97</v>
      </c>
      <c r="N6899" s="10">
        <v>4043.82</v>
      </c>
      <c r="O6899" s="59">
        <v>0.05</v>
      </c>
      <c r="P6899" s="10">
        <v>202.19</v>
      </c>
      <c r="Q6899" s="10">
        <v>3841.63</v>
      </c>
      <c r="R6899" s="10" t="s">
        <v>575</v>
      </c>
      <c r="S6899" s="10" t="s">
        <v>564</v>
      </c>
      <c r="T6899" s="59">
        <v>0.25</v>
      </c>
      <c r="U6899" s="10">
        <v>960.41</v>
      </c>
    </row>
    <row r="6900" spans="1:21" x14ac:dyDescent="0.3">
      <c r="A6900" s="10" t="s">
        <v>13970</v>
      </c>
      <c r="B6900" s="61">
        <v>45145</v>
      </c>
      <c r="C6900" s="10" t="s">
        <v>13969</v>
      </c>
      <c r="D6900" s="10" t="s">
        <v>10619</v>
      </c>
      <c r="E6900" s="10" t="s">
        <v>571</v>
      </c>
      <c r="F6900" s="10" t="s">
        <v>685</v>
      </c>
      <c r="G6900" s="10" t="s">
        <v>601</v>
      </c>
      <c r="H6900" s="10" t="s">
        <v>544</v>
      </c>
      <c r="I6900" s="10" t="s">
        <v>610</v>
      </c>
      <c r="J6900" s="10" t="s">
        <v>13968</v>
      </c>
      <c r="K6900" s="10" t="s">
        <v>3430</v>
      </c>
      <c r="L6900" s="10">
        <v>6</v>
      </c>
      <c r="M6900" s="10">
        <v>190.02</v>
      </c>
      <c r="N6900" s="10">
        <v>1140.1199999999999</v>
      </c>
      <c r="O6900" s="59">
        <v>0.05</v>
      </c>
      <c r="P6900" s="10">
        <v>57.01</v>
      </c>
      <c r="Q6900" s="10">
        <v>1083.1099999999999</v>
      </c>
      <c r="R6900" s="10" t="s">
        <v>565</v>
      </c>
      <c r="S6900" s="10" t="s">
        <v>585</v>
      </c>
      <c r="T6900" s="59">
        <v>0.15</v>
      </c>
      <c r="U6900" s="10">
        <v>162.47</v>
      </c>
    </row>
    <row r="6901" spans="1:21" x14ac:dyDescent="0.3">
      <c r="A6901" s="10" t="s">
        <v>13967</v>
      </c>
      <c r="B6901" s="61">
        <v>45284</v>
      </c>
      <c r="C6901" s="10" t="s">
        <v>13966</v>
      </c>
      <c r="D6901" s="10" t="s">
        <v>7822</v>
      </c>
      <c r="E6901" s="10" t="s">
        <v>571</v>
      </c>
      <c r="F6901" s="10" t="s">
        <v>570</v>
      </c>
      <c r="G6901" s="10" t="s">
        <v>601</v>
      </c>
      <c r="H6901" s="10" t="s">
        <v>544</v>
      </c>
      <c r="I6901" s="10" t="s">
        <v>10</v>
      </c>
      <c r="J6901" s="10" t="s">
        <v>13965</v>
      </c>
      <c r="K6901" s="10" t="s">
        <v>11164</v>
      </c>
      <c r="L6901" s="10">
        <v>7</v>
      </c>
      <c r="M6901" s="10">
        <v>897.12</v>
      </c>
      <c r="N6901" s="10">
        <v>6279.84</v>
      </c>
      <c r="O6901" s="59">
        <v>0.2</v>
      </c>
      <c r="P6901" s="10">
        <v>1255.97</v>
      </c>
      <c r="Q6901" s="10">
        <v>5023.87</v>
      </c>
      <c r="R6901" s="10" t="s">
        <v>575</v>
      </c>
      <c r="S6901" s="10" t="s">
        <v>596</v>
      </c>
      <c r="T6901" s="59">
        <v>0.25</v>
      </c>
      <c r="U6901" s="10">
        <v>1255.97</v>
      </c>
    </row>
    <row r="6902" spans="1:21" x14ac:dyDescent="0.3">
      <c r="A6902" s="10" t="s">
        <v>13964</v>
      </c>
      <c r="B6902" s="61">
        <v>44997</v>
      </c>
      <c r="C6902" s="10" t="s">
        <v>11495</v>
      </c>
      <c r="D6902" s="10" t="s">
        <v>13963</v>
      </c>
      <c r="E6902" s="10" t="s">
        <v>592</v>
      </c>
      <c r="F6902" s="10" t="s">
        <v>18</v>
      </c>
      <c r="G6902" s="10" t="s">
        <v>601</v>
      </c>
      <c r="H6902" s="10" t="s">
        <v>544</v>
      </c>
      <c r="I6902" s="10" t="s">
        <v>610</v>
      </c>
      <c r="J6902" s="10" t="s">
        <v>13962</v>
      </c>
      <c r="K6902" s="10" t="s">
        <v>8317</v>
      </c>
      <c r="L6902" s="10">
        <v>3</v>
      </c>
      <c r="M6902" s="10">
        <v>876.96</v>
      </c>
      <c r="N6902" s="10">
        <v>2630.88</v>
      </c>
      <c r="O6902" s="59">
        <v>0.05</v>
      </c>
      <c r="P6902" s="10">
        <v>131.54</v>
      </c>
      <c r="Q6902" s="10">
        <v>2499.34</v>
      </c>
      <c r="R6902" s="10" t="s">
        <v>614</v>
      </c>
      <c r="S6902" s="10" t="s">
        <v>596</v>
      </c>
      <c r="T6902" s="59">
        <v>0.25</v>
      </c>
      <c r="U6902" s="10">
        <v>624.84</v>
      </c>
    </row>
    <row r="6903" spans="1:21" x14ac:dyDescent="0.3">
      <c r="A6903" s="10" t="s">
        <v>13961</v>
      </c>
      <c r="B6903" s="61">
        <v>45288</v>
      </c>
      <c r="C6903" s="10" t="s">
        <v>13960</v>
      </c>
      <c r="D6903" s="10" t="s">
        <v>13959</v>
      </c>
      <c r="E6903" s="10" t="s">
        <v>571</v>
      </c>
      <c r="F6903" s="10" t="s">
        <v>11</v>
      </c>
      <c r="G6903" s="10" t="s">
        <v>569</v>
      </c>
      <c r="H6903" s="10" t="s">
        <v>544</v>
      </c>
      <c r="I6903" s="10" t="s">
        <v>568</v>
      </c>
      <c r="J6903" s="10" t="s">
        <v>13958</v>
      </c>
      <c r="K6903" s="10" t="s">
        <v>13957</v>
      </c>
      <c r="L6903" s="10">
        <v>5</v>
      </c>
      <c r="M6903" s="10">
        <v>950.48</v>
      </c>
      <c r="N6903" s="10">
        <v>4752.3999999999996</v>
      </c>
      <c r="O6903" s="59">
        <v>0</v>
      </c>
      <c r="P6903" s="10">
        <v>0</v>
      </c>
      <c r="Q6903" s="10">
        <v>4752.3999999999996</v>
      </c>
      <c r="R6903" s="10" t="s">
        <v>586</v>
      </c>
      <c r="S6903" s="10" t="s">
        <v>564</v>
      </c>
      <c r="T6903" s="59">
        <v>0.15</v>
      </c>
      <c r="U6903" s="10">
        <v>712.86</v>
      </c>
    </row>
    <row r="6904" spans="1:21" x14ac:dyDescent="0.3">
      <c r="A6904" s="10" t="s">
        <v>13956</v>
      </c>
      <c r="B6904" s="61">
        <v>45232</v>
      </c>
      <c r="C6904" s="10" t="s">
        <v>7456</v>
      </c>
      <c r="D6904" s="10" t="s">
        <v>13955</v>
      </c>
      <c r="E6904" s="10" t="s">
        <v>629</v>
      </c>
      <c r="F6904" s="10" t="s">
        <v>790</v>
      </c>
      <c r="G6904" s="10" t="s">
        <v>601</v>
      </c>
      <c r="H6904" s="10" t="s">
        <v>579</v>
      </c>
      <c r="I6904" s="10" t="s">
        <v>578</v>
      </c>
      <c r="J6904" s="10" t="s">
        <v>13954</v>
      </c>
      <c r="K6904" s="10" t="s">
        <v>4135</v>
      </c>
      <c r="L6904" s="10">
        <v>10</v>
      </c>
      <c r="M6904" s="10">
        <v>835.18</v>
      </c>
      <c r="N6904" s="10">
        <v>8351.7999999999993</v>
      </c>
      <c r="O6904" s="59">
        <v>0.05</v>
      </c>
      <c r="P6904" s="10">
        <v>417.59</v>
      </c>
      <c r="Q6904" s="10">
        <v>7934.21</v>
      </c>
      <c r="R6904" s="10" t="s">
        <v>575</v>
      </c>
      <c r="S6904" s="10" t="s">
        <v>607</v>
      </c>
      <c r="T6904" s="59">
        <v>0.3</v>
      </c>
      <c r="U6904" s="10">
        <v>2380.2600000000002</v>
      </c>
    </row>
    <row r="6905" spans="1:21" x14ac:dyDescent="0.3">
      <c r="A6905" s="10" t="s">
        <v>13953</v>
      </c>
      <c r="B6905" s="61">
        <v>45012</v>
      </c>
      <c r="C6905" s="10" t="s">
        <v>11593</v>
      </c>
      <c r="D6905" s="10" t="s">
        <v>13952</v>
      </c>
      <c r="E6905" s="10" t="s">
        <v>629</v>
      </c>
      <c r="F6905" s="10" t="s">
        <v>628</v>
      </c>
      <c r="G6905" s="10" t="s">
        <v>569</v>
      </c>
      <c r="H6905" s="10" t="s">
        <v>579</v>
      </c>
      <c r="I6905" s="10" t="s">
        <v>722</v>
      </c>
      <c r="J6905" s="10" t="s">
        <v>13951</v>
      </c>
      <c r="K6905" s="10" t="s">
        <v>13950</v>
      </c>
      <c r="L6905" s="10">
        <v>10</v>
      </c>
      <c r="M6905" s="10">
        <v>797.7</v>
      </c>
      <c r="N6905" s="10">
        <v>7977</v>
      </c>
      <c r="O6905" s="59">
        <v>0.2</v>
      </c>
      <c r="P6905" s="10">
        <v>1595.4</v>
      </c>
      <c r="Q6905" s="10">
        <v>6381.6</v>
      </c>
      <c r="R6905" s="10" t="s">
        <v>575</v>
      </c>
      <c r="S6905" s="10" t="s">
        <v>585</v>
      </c>
      <c r="T6905" s="59">
        <v>0.15</v>
      </c>
      <c r="U6905" s="10">
        <v>957.24</v>
      </c>
    </row>
    <row r="6906" spans="1:21" x14ac:dyDescent="0.3">
      <c r="A6906" s="10" t="s">
        <v>13949</v>
      </c>
      <c r="B6906" s="61">
        <v>45160</v>
      </c>
      <c r="C6906" s="10" t="s">
        <v>11826</v>
      </c>
      <c r="D6906" s="10" t="s">
        <v>6699</v>
      </c>
      <c r="E6906" s="10" t="s">
        <v>629</v>
      </c>
      <c r="F6906" s="10" t="s">
        <v>790</v>
      </c>
      <c r="G6906" s="10" t="s">
        <v>601</v>
      </c>
      <c r="H6906" s="10" t="s">
        <v>544</v>
      </c>
      <c r="I6906" s="10" t="s">
        <v>568</v>
      </c>
      <c r="J6906" s="10" t="s">
        <v>13948</v>
      </c>
      <c r="K6906" s="10" t="s">
        <v>13947</v>
      </c>
      <c r="L6906" s="10">
        <v>10</v>
      </c>
      <c r="M6906" s="10">
        <v>114.26</v>
      </c>
      <c r="N6906" s="10">
        <v>1142.5999999999999</v>
      </c>
      <c r="O6906" s="59">
        <v>0.1</v>
      </c>
      <c r="P6906" s="10">
        <v>114.26</v>
      </c>
      <c r="Q6906" s="10">
        <v>1028.3399999999999</v>
      </c>
      <c r="R6906" s="10" t="s">
        <v>575</v>
      </c>
      <c r="S6906" s="10" t="s">
        <v>585</v>
      </c>
      <c r="T6906" s="59">
        <v>0.25</v>
      </c>
      <c r="U6906" s="10">
        <v>257.08</v>
      </c>
    </row>
    <row r="6907" spans="1:21" x14ac:dyDescent="0.3">
      <c r="A6907" s="10" t="s">
        <v>13946</v>
      </c>
      <c r="B6907" s="61">
        <v>45140</v>
      </c>
      <c r="C6907" s="10" t="s">
        <v>13945</v>
      </c>
      <c r="D6907" s="10" t="s">
        <v>11533</v>
      </c>
      <c r="E6907" s="10" t="s">
        <v>571</v>
      </c>
      <c r="F6907" s="10" t="s">
        <v>11</v>
      </c>
      <c r="G6907" s="10" t="s">
        <v>601</v>
      </c>
      <c r="H6907" s="10" t="s">
        <v>600</v>
      </c>
      <c r="I6907" s="10" t="s">
        <v>627</v>
      </c>
      <c r="J6907" s="10" t="s">
        <v>13944</v>
      </c>
      <c r="K6907" s="10" t="s">
        <v>13943</v>
      </c>
      <c r="L6907" s="10">
        <v>3</v>
      </c>
      <c r="M6907" s="10">
        <v>531.35</v>
      </c>
      <c r="N6907" s="10">
        <v>1594.05</v>
      </c>
      <c r="O6907" s="59">
        <v>0.1</v>
      </c>
      <c r="P6907" s="10">
        <v>159.41</v>
      </c>
      <c r="Q6907" s="10">
        <v>1434.64</v>
      </c>
      <c r="R6907" s="10" t="s">
        <v>586</v>
      </c>
      <c r="S6907" s="10" t="s">
        <v>585</v>
      </c>
      <c r="T6907" s="59">
        <v>0.25</v>
      </c>
      <c r="U6907" s="10">
        <v>358.66</v>
      </c>
    </row>
    <row r="6908" spans="1:21" x14ac:dyDescent="0.3">
      <c r="A6908" s="10" t="s">
        <v>13942</v>
      </c>
      <c r="B6908" s="61">
        <v>45032</v>
      </c>
      <c r="C6908" s="10" t="s">
        <v>13941</v>
      </c>
      <c r="D6908" s="10" t="s">
        <v>13940</v>
      </c>
      <c r="E6908" s="10" t="s">
        <v>581</v>
      </c>
      <c r="F6908" s="10" t="s">
        <v>83</v>
      </c>
      <c r="G6908" s="10" t="s">
        <v>601</v>
      </c>
      <c r="H6908" s="10" t="s">
        <v>600</v>
      </c>
      <c r="I6908" s="10" t="s">
        <v>664</v>
      </c>
      <c r="J6908" s="10" t="s">
        <v>13939</v>
      </c>
      <c r="K6908" s="10" t="s">
        <v>13938</v>
      </c>
      <c r="L6908" s="10">
        <v>9</v>
      </c>
      <c r="M6908" s="10">
        <v>733.35</v>
      </c>
      <c r="N6908" s="10">
        <v>6600.15</v>
      </c>
      <c r="O6908" s="59">
        <v>0.05</v>
      </c>
      <c r="P6908" s="10">
        <v>330.01</v>
      </c>
      <c r="Q6908" s="10">
        <v>6270.14</v>
      </c>
      <c r="R6908" s="10" t="s">
        <v>614</v>
      </c>
      <c r="S6908" s="10" t="s">
        <v>596</v>
      </c>
      <c r="T6908" s="59">
        <v>0.25</v>
      </c>
      <c r="U6908" s="10">
        <v>1567.54</v>
      </c>
    </row>
    <row r="6909" spans="1:21" x14ac:dyDescent="0.3">
      <c r="A6909" s="10" t="s">
        <v>13937</v>
      </c>
      <c r="B6909" s="61">
        <v>45049</v>
      </c>
      <c r="C6909" s="10" t="s">
        <v>13936</v>
      </c>
      <c r="D6909" s="10" t="s">
        <v>13935</v>
      </c>
      <c r="E6909" s="10" t="s">
        <v>571</v>
      </c>
      <c r="F6909" s="10" t="s">
        <v>11</v>
      </c>
      <c r="G6909" s="10" t="s">
        <v>601</v>
      </c>
      <c r="H6909" s="10" t="s">
        <v>600</v>
      </c>
      <c r="I6909" s="10" t="s">
        <v>664</v>
      </c>
      <c r="J6909" s="10" t="s">
        <v>13934</v>
      </c>
      <c r="K6909" s="10" t="s">
        <v>13933</v>
      </c>
      <c r="L6909" s="10">
        <v>2</v>
      </c>
      <c r="M6909" s="10">
        <v>175</v>
      </c>
      <c r="N6909" s="10">
        <v>350</v>
      </c>
      <c r="O6909" s="59">
        <v>0.1</v>
      </c>
      <c r="P6909" s="10">
        <v>35</v>
      </c>
      <c r="Q6909" s="10">
        <v>315</v>
      </c>
      <c r="R6909" s="10" t="s">
        <v>614</v>
      </c>
      <c r="S6909" s="10" t="s">
        <v>607</v>
      </c>
      <c r="T6909" s="59">
        <v>0.25</v>
      </c>
      <c r="U6909" s="10">
        <v>78.75</v>
      </c>
    </row>
    <row r="6910" spans="1:21" x14ac:dyDescent="0.3">
      <c r="A6910" s="10" t="s">
        <v>13932</v>
      </c>
      <c r="B6910" s="61">
        <v>45185</v>
      </c>
      <c r="C6910" s="10" t="s">
        <v>13931</v>
      </c>
      <c r="D6910" s="10" t="s">
        <v>13930</v>
      </c>
      <c r="E6910" s="10" t="s">
        <v>571</v>
      </c>
      <c r="F6910" s="10" t="s">
        <v>570</v>
      </c>
      <c r="G6910" s="10" t="s">
        <v>601</v>
      </c>
      <c r="H6910" s="10" t="s">
        <v>544</v>
      </c>
      <c r="I6910" s="10" t="s">
        <v>10</v>
      </c>
      <c r="J6910" s="10" t="s">
        <v>13929</v>
      </c>
      <c r="K6910" s="10" t="s">
        <v>13928</v>
      </c>
      <c r="L6910" s="10">
        <v>2</v>
      </c>
      <c r="M6910" s="10">
        <v>583.44000000000005</v>
      </c>
      <c r="N6910" s="10">
        <v>1166.8800000000001</v>
      </c>
      <c r="O6910" s="59">
        <v>0</v>
      </c>
      <c r="P6910" s="10">
        <v>0</v>
      </c>
      <c r="Q6910" s="10">
        <v>1166.8800000000001</v>
      </c>
      <c r="R6910" s="10" t="s">
        <v>575</v>
      </c>
      <c r="S6910" s="10" t="s">
        <v>607</v>
      </c>
      <c r="T6910" s="59">
        <v>0.25</v>
      </c>
      <c r="U6910" s="10">
        <v>291.72000000000003</v>
      </c>
    </row>
    <row r="6911" spans="1:21" x14ac:dyDescent="0.3">
      <c r="A6911" s="10" t="s">
        <v>13927</v>
      </c>
      <c r="B6911" s="61">
        <v>45051</v>
      </c>
      <c r="C6911" s="10" t="s">
        <v>2834</v>
      </c>
      <c r="D6911" s="10" t="s">
        <v>13926</v>
      </c>
      <c r="E6911" s="10" t="s">
        <v>592</v>
      </c>
      <c r="F6911" s="10" t="s">
        <v>18</v>
      </c>
      <c r="G6911" s="10" t="s">
        <v>601</v>
      </c>
      <c r="H6911" s="10" t="s">
        <v>544</v>
      </c>
      <c r="I6911" s="10" t="s">
        <v>610</v>
      </c>
      <c r="J6911" s="10" t="s">
        <v>13925</v>
      </c>
      <c r="K6911" s="10" t="s">
        <v>8317</v>
      </c>
      <c r="L6911" s="10">
        <v>4</v>
      </c>
      <c r="M6911" s="10">
        <v>528.61</v>
      </c>
      <c r="N6911" s="10">
        <v>2114.44</v>
      </c>
      <c r="O6911" s="59">
        <v>0.05</v>
      </c>
      <c r="P6911" s="10">
        <v>105.72</v>
      </c>
      <c r="Q6911" s="10">
        <v>2008.72</v>
      </c>
      <c r="R6911" s="10" t="s">
        <v>565</v>
      </c>
      <c r="S6911" s="10" t="s">
        <v>596</v>
      </c>
      <c r="T6911" s="59">
        <v>0.3</v>
      </c>
      <c r="U6911" s="10">
        <v>602.62</v>
      </c>
    </row>
    <row r="6912" spans="1:21" x14ac:dyDescent="0.3">
      <c r="A6912" s="10" t="s">
        <v>13924</v>
      </c>
      <c r="B6912" s="61">
        <v>45090</v>
      </c>
      <c r="C6912" s="10" t="s">
        <v>13923</v>
      </c>
      <c r="D6912" s="10" t="s">
        <v>13922</v>
      </c>
      <c r="E6912" s="10" t="s">
        <v>603</v>
      </c>
      <c r="F6912" s="10" t="s">
        <v>602</v>
      </c>
      <c r="G6912" s="10" t="s">
        <v>569</v>
      </c>
      <c r="H6912" s="10" t="s">
        <v>579</v>
      </c>
      <c r="I6912" s="10" t="s">
        <v>711</v>
      </c>
      <c r="J6912" s="10" t="s">
        <v>13921</v>
      </c>
      <c r="K6912" s="10" t="s">
        <v>13920</v>
      </c>
      <c r="L6912" s="10">
        <v>5</v>
      </c>
      <c r="M6912" s="10">
        <v>160.34</v>
      </c>
      <c r="N6912" s="10">
        <v>801.7</v>
      </c>
      <c r="O6912" s="59">
        <v>0.1</v>
      </c>
      <c r="P6912" s="10">
        <v>80.17</v>
      </c>
      <c r="Q6912" s="10">
        <v>721.53</v>
      </c>
      <c r="R6912" s="10" t="s">
        <v>565</v>
      </c>
      <c r="S6912" s="10" t="s">
        <v>585</v>
      </c>
      <c r="T6912" s="59">
        <v>0.15</v>
      </c>
      <c r="U6912" s="10">
        <v>108.23</v>
      </c>
    </row>
    <row r="6913" spans="1:21" x14ac:dyDescent="0.3">
      <c r="A6913" s="10" t="s">
        <v>13919</v>
      </c>
      <c r="B6913" s="61">
        <v>45330</v>
      </c>
      <c r="C6913" s="10" t="s">
        <v>10312</v>
      </c>
      <c r="D6913" s="10" t="s">
        <v>13918</v>
      </c>
      <c r="E6913" s="10" t="s">
        <v>629</v>
      </c>
      <c r="F6913" s="10" t="s">
        <v>759</v>
      </c>
      <c r="G6913" s="10" t="s">
        <v>569</v>
      </c>
      <c r="H6913" s="10" t="s">
        <v>590</v>
      </c>
      <c r="I6913" s="10" t="s">
        <v>589</v>
      </c>
      <c r="J6913" s="10" t="s">
        <v>13917</v>
      </c>
      <c r="K6913" s="10" t="s">
        <v>13916</v>
      </c>
      <c r="L6913" s="10">
        <v>6</v>
      </c>
      <c r="M6913" s="10">
        <v>128.86000000000001</v>
      </c>
      <c r="N6913" s="10">
        <v>773.16</v>
      </c>
      <c r="O6913" s="59">
        <v>0</v>
      </c>
      <c r="P6913" s="10">
        <v>0</v>
      </c>
      <c r="Q6913" s="10">
        <v>773.16</v>
      </c>
      <c r="R6913" s="10" t="s">
        <v>565</v>
      </c>
      <c r="S6913" s="10" t="s">
        <v>596</v>
      </c>
      <c r="T6913" s="59">
        <v>0.25</v>
      </c>
      <c r="U6913" s="10">
        <v>193.29</v>
      </c>
    </row>
    <row r="6914" spans="1:21" x14ac:dyDescent="0.3">
      <c r="A6914" s="10" t="s">
        <v>13915</v>
      </c>
      <c r="B6914" s="61">
        <v>45213</v>
      </c>
      <c r="C6914" s="10" t="s">
        <v>6443</v>
      </c>
      <c r="D6914" s="10" t="s">
        <v>13914</v>
      </c>
      <c r="E6914" s="10" t="s">
        <v>592</v>
      </c>
      <c r="F6914" s="10" t="s">
        <v>18</v>
      </c>
      <c r="G6914" s="10" t="s">
        <v>569</v>
      </c>
      <c r="H6914" s="10" t="s">
        <v>544</v>
      </c>
      <c r="I6914" s="10" t="s">
        <v>10</v>
      </c>
      <c r="J6914" s="10" t="s">
        <v>13913</v>
      </c>
      <c r="K6914" s="10" t="s">
        <v>13912</v>
      </c>
      <c r="L6914" s="10">
        <v>1</v>
      </c>
      <c r="M6914" s="10">
        <v>876.16</v>
      </c>
      <c r="N6914" s="10">
        <v>876.16</v>
      </c>
      <c r="O6914" s="59">
        <v>0.05</v>
      </c>
      <c r="P6914" s="10">
        <v>43.81</v>
      </c>
      <c r="Q6914" s="10">
        <v>832.35</v>
      </c>
      <c r="R6914" s="10" t="s">
        <v>565</v>
      </c>
      <c r="S6914" s="10" t="s">
        <v>596</v>
      </c>
      <c r="T6914" s="59">
        <v>0.3</v>
      </c>
      <c r="U6914" s="10">
        <v>249.7</v>
      </c>
    </row>
    <row r="6915" spans="1:21" x14ac:dyDescent="0.3">
      <c r="A6915" s="10" t="s">
        <v>13911</v>
      </c>
      <c r="B6915" s="61">
        <v>45306</v>
      </c>
      <c r="C6915" s="10" t="s">
        <v>7539</v>
      </c>
      <c r="D6915" s="10" t="s">
        <v>13910</v>
      </c>
      <c r="E6915" s="10" t="s">
        <v>629</v>
      </c>
      <c r="F6915" s="10" t="s">
        <v>759</v>
      </c>
      <c r="G6915" s="10" t="s">
        <v>601</v>
      </c>
      <c r="H6915" s="10" t="s">
        <v>600</v>
      </c>
      <c r="I6915" s="10" t="s">
        <v>664</v>
      </c>
      <c r="J6915" s="10" t="s">
        <v>13909</v>
      </c>
      <c r="K6915" s="10" t="s">
        <v>13908</v>
      </c>
      <c r="L6915" s="10">
        <v>5</v>
      </c>
      <c r="M6915" s="10">
        <v>820.04</v>
      </c>
      <c r="N6915" s="10">
        <v>4100.2</v>
      </c>
      <c r="O6915" s="59">
        <v>0.05</v>
      </c>
      <c r="P6915" s="10">
        <v>205.01</v>
      </c>
      <c r="Q6915" s="10">
        <v>3895.19</v>
      </c>
      <c r="R6915" s="10" t="s">
        <v>614</v>
      </c>
      <c r="S6915" s="10" t="s">
        <v>607</v>
      </c>
      <c r="T6915" s="59">
        <v>0.15</v>
      </c>
      <c r="U6915" s="10">
        <v>584.28</v>
      </c>
    </row>
    <row r="6916" spans="1:21" x14ac:dyDescent="0.3">
      <c r="A6916" s="10" t="s">
        <v>13907</v>
      </c>
      <c r="B6916" s="61">
        <v>45359</v>
      </c>
      <c r="C6916" s="10" t="s">
        <v>10101</v>
      </c>
      <c r="D6916" s="10" t="s">
        <v>13906</v>
      </c>
      <c r="E6916" s="10" t="s">
        <v>629</v>
      </c>
      <c r="F6916" s="10" t="s">
        <v>790</v>
      </c>
      <c r="G6916" s="10" t="s">
        <v>601</v>
      </c>
      <c r="H6916" s="10" t="s">
        <v>579</v>
      </c>
      <c r="I6916" s="10" t="s">
        <v>711</v>
      </c>
      <c r="J6916" s="10" t="s">
        <v>13905</v>
      </c>
      <c r="K6916" s="10" t="s">
        <v>6873</v>
      </c>
      <c r="L6916" s="10">
        <v>1</v>
      </c>
      <c r="M6916" s="10">
        <v>341.02</v>
      </c>
      <c r="N6916" s="10">
        <v>341.02</v>
      </c>
      <c r="O6916" s="59">
        <v>0.05</v>
      </c>
      <c r="P6916" s="10">
        <v>17.05</v>
      </c>
      <c r="Q6916" s="10">
        <v>323.97000000000003</v>
      </c>
      <c r="R6916" s="10" t="s">
        <v>575</v>
      </c>
      <c r="S6916" s="10" t="s">
        <v>564</v>
      </c>
      <c r="T6916" s="59">
        <v>0.15</v>
      </c>
      <c r="U6916" s="10">
        <v>48.6</v>
      </c>
    </row>
    <row r="6917" spans="1:21" x14ac:dyDescent="0.3">
      <c r="A6917" s="10" t="s">
        <v>13904</v>
      </c>
      <c r="B6917" s="61">
        <v>45272</v>
      </c>
      <c r="C6917" s="10" t="s">
        <v>11236</v>
      </c>
      <c r="D6917" s="10" t="s">
        <v>13903</v>
      </c>
      <c r="E6917" s="10" t="s">
        <v>581</v>
      </c>
      <c r="F6917" s="10" t="s">
        <v>7</v>
      </c>
      <c r="G6917" s="10" t="s">
        <v>601</v>
      </c>
      <c r="H6917" s="10" t="s">
        <v>590</v>
      </c>
      <c r="I6917" s="10" t="s">
        <v>635</v>
      </c>
      <c r="J6917" s="10" t="s">
        <v>2371</v>
      </c>
      <c r="K6917" s="10" t="s">
        <v>3380</v>
      </c>
      <c r="L6917" s="10">
        <v>4</v>
      </c>
      <c r="M6917" s="10">
        <v>924.53</v>
      </c>
      <c r="N6917" s="10">
        <v>3698.12</v>
      </c>
      <c r="O6917" s="59">
        <v>0.1</v>
      </c>
      <c r="P6917" s="10">
        <v>369.81</v>
      </c>
      <c r="Q6917" s="10">
        <v>3328.31</v>
      </c>
      <c r="R6917" s="10" t="s">
        <v>575</v>
      </c>
      <c r="S6917" s="10" t="s">
        <v>585</v>
      </c>
      <c r="T6917" s="59">
        <v>0.25</v>
      </c>
      <c r="U6917" s="10">
        <v>832.08</v>
      </c>
    </row>
    <row r="6918" spans="1:21" x14ac:dyDescent="0.3">
      <c r="A6918" s="10" t="s">
        <v>13902</v>
      </c>
      <c r="B6918" s="61">
        <v>45181</v>
      </c>
      <c r="C6918" s="10" t="s">
        <v>13901</v>
      </c>
      <c r="D6918" s="10" t="s">
        <v>13900</v>
      </c>
      <c r="E6918" s="10" t="s">
        <v>629</v>
      </c>
      <c r="F6918" s="10" t="s">
        <v>759</v>
      </c>
      <c r="G6918" s="10" t="s">
        <v>601</v>
      </c>
      <c r="H6918" s="10" t="s">
        <v>600</v>
      </c>
      <c r="I6918" s="10" t="s">
        <v>627</v>
      </c>
      <c r="J6918" s="10" t="s">
        <v>9622</v>
      </c>
      <c r="K6918" s="10" t="s">
        <v>13899</v>
      </c>
      <c r="L6918" s="10">
        <v>2</v>
      </c>
      <c r="M6918" s="10">
        <v>834.65</v>
      </c>
      <c r="N6918" s="10">
        <v>1669.3</v>
      </c>
      <c r="O6918" s="59">
        <v>0</v>
      </c>
      <c r="P6918" s="10">
        <v>0</v>
      </c>
      <c r="Q6918" s="10">
        <v>1669.3</v>
      </c>
      <c r="R6918" s="10" t="s">
        <v>586</v>
      </c>
      <c r="S6918" s="10" t="s">
        <v>607</v>
      </c>
      <c r="T6918" s="59">
        <v>0.15</v>
      </c>
      <c r="U6918" s="10">
        <v>250.39</v>
      </c>
    </row>
    <row r="6919" spans="1:21" x14ac:dyDescent="0.3">
      <c r="A6919" s="10" t="s">
        <v>13898</v>
      </c>
      <c r="B6919" s="61">
        <v>45118</v>
      </c>
      <c r="C6919" s="10" t="s">
        <v>13897</v>
      </c>
      <c r="D6919" s="10" t="s">
        <v>11047</v>
      </c>
      <c r="E6919" s="10" t="s">
        <v>581</v>
      </c>
      <c r="F6919" s="10" t="s">
        <v>83</v>
      </c>
      <c r="G6919" s="10" t="s">
        <v>601</v>
      </c>
      <c r="H6919" s="10" t="s">
        <v>590</v>
      </c>
      <c r="I6919" s="10" t="s">
        <v>635</v>
      </c>
      <c r="J6919" s="10" t="s">
        <v>13896</v>
      </c>
      <c r="K6919" s="10" t="s">
        <v>13895</v>
      </c>
      <c r="L6919" s="10">
        <v>2</v>
      </c>
      <c r="M6919" s="10">
        <v>754.37</v>
      </c>
      <c r="N6919" s="10">
        <v>1508.74</v>
      </c>
      <c r="O6919" s="59">
        <v>0.05</v>
      </c>
      <c r="P6919" s="10">
        <v>75.44</v>
      </c>
      <c r="Q6919" s="10">
        <v>1433.3</v>
      </c>
      <c r="R6919" s="10" t="s">
        <v>614</v>
      </c>
      <c r="S6919" s="10" t="s">
        <v>596</v>
      </c>
      <c r="T6919" s="59">
        <v>0.15</v>
      </c>
      <c r="U6919" s="10">
        <v>214.99</v>
      </c>
    </row>
    <row r="6920" spans="1:21" x14ac:dyDescent="0.3">
      <c r="A6920" s="10" t="s">
        <v>13894</v>
      </c>
      <c r="B6920" s="61">
        <v>45295</v>
      </c>
      <c r="C6920" s="10" t="s">
        <v>13893</v>
      </c>
      <c r="D6920" s="10" t="s">
        <v>13892</v>
      </c>
      <c r="E6920" s="10" t="s">
        <v>629</v>
      </c>
      <c r="F6920" s="10" t="s">
        <v>628</v>
      </c>
      <c r="G6920" s="10" t="s">
        <v>569</v>
      </c>
      <c r="H6920" s="10" t="s">
        <v>600</v>
      </c>
      <c r="I6920" s="10" t="s">
        <v>627</v>
      </c>
      <c r="J6920" s="10" t="s">
        <v>13891</v>
      </c>
      <c r="K6920" s="10" t="s">
        <v>13890</v>
      </c>
      <c r="L6920" s="10">
        <v>3</v>
      </c>
      <c r="M6920" s="10">
        <v>876.54</v>
      </c>
      <c r="N6920" s="10">
        <v>2629.62</v>
      </c>
      <c r="O6920" s="59">
        <v>0.05</v>
      </c>
      <c r="P6920" s="10">
        <v>131.47999999999999</v>
      </c>
      <c r="Q6920" s="10">
        <v>2498.14</v>
      </c>
      <c r="R6920" s="10" t="s">
        <v>586</v>
      </c>
      <c r="S6920" s="10" t="s">
        <v>596</v>
      </c>
      <c r="T6920" s="59">
        <v>0.15</v>
      </c>
      <c r="U6920" s="10">
        <v>374.72</v>
      </c>
    </row>
    <row r="6921" spans="1:21" x14ac:dyDescent="0.3">
      <c r="A6921" s="10" t="s">
        <v>13889</v>
      </c>
      <c r="B6921" s="61">
        <v>45232</v>
      </c>
      <c r="C6921" s="10" t="s">
        <v>13888</v>
      </c>
      <c r="D6921" s="10" t="s">
        <v>13887</v>
      </c>
      <c r="E6921" s="10" t="s">
        <v>581</v>
      </c>
      <c r="F6921" s="10" t="s">
        <v>7</v>
      </c>
      <c r="G6921" s="10" t="s">
        <v>569</v>
      </c>
      <c r="H6921" s="10" t="s">
        <v>590</v>
      </c>
      <c r="I6921" s="10" t="s">
        <v>748</v>
      </c>
      <c r="J6921" s="10" t="s">
        <v>12612</v>
      </c>
      <c r="K6921" s="10" t="s">
        <v>13886</v>
      </c>
      <c r="L6921" s="10">
        <v>7</v>
      </c>
      <c r="M6921" s="10">
        <v>202.8</v>
      </c>
      <c r="N6921" s="10">
        <v>1419.6</v>
      </c>
      <c r="O6921" s="59">
        <v>0.05</v>
      </c>
      <c r="P6921" s="10">
        <v>70.98</v>
      </c>
      <c r="Q6921" s="10">
        <v>1348.62</v>
      </c>
      <c r="R6921" s="10" t="s">
        <v>586</v>
      </c>
      <c r="S6921" s="10" t="s">
        <v>596</v>
      </c>
      <c r="T6921" s="59">
        <v>0.15</v>
      </c>
      <c r="U6921" s="10">
        <v>202.29</v>
      </c>
    </row>
    <row r="6922" spans="1:21" x14ac:dyDescent="0.3">
      <c r="A6922" s="10" t="s">
        <v>13885</v>
      </c>
      <c r="B6922" s="61">
        <v>44931</v>
      </c>
      <c r="C6922" s="10" t="s">
        <v>13884</v>
      </c>
      <c r="D6922" s="10" t="s">
        <v>6889</v>
      </c>
      <c r="E6922" s="10" t="s">
        <v>571</v>
      </c>
      <c r="F6922" s="10" t="s">
        <v>685</v>
      </c>
      <c r="G6922" s="10" t="s">
        <v>601</v>
      </c>
      <c r="H6922" s="10" t="s">
        <v>544</v>
      </c>
      <c r="I6922" s="10" t="s">
        <v>568</v>
      </c>
      <c r="J6922" s="10" t="s">
        <v>3217</v>
      </c>
      <c r="K6922" s="10" t="s">
        <v>4256</v>
      </c>
      <c r="L6922" s="10">
        <v>5</v>
      </c>
      <c r="M6922" s="10">
        <v>155.43</v>
      </c>
      <c r="N6922" s="10">
        <v>777.15</v>
      </c>
      <c r="O6922" s="59">
        <v>0</v>
      </c>
      <c r="P6922" s="10">
        <v>0</v>
      </c>
      <c r="Q6922" s="10">
        <v>777.15</v>
      </c>
      <c r="R6922" s="10" t="s">
        <v>586</v>
      </c>
      <c r="S6922" s="10" t="s">
        <v>596</v>
      </c>
      <c r="T6922" s="59">
        <v>0.15</v>
      </c>
      <c r="U6922" s="10">
        <v>116.57</v>
      </c>
    </row>
    <row r="6923" spans="1:21" x14ac:dyDescent="0.3">
      <c r="A6923" s="10" t="s">
        <v>13883</v>
      </c>
      <c r="B6923" s="61">
        <v>45034</v>
      </c>
      <c r="C6923" s="10" t="s">
        <v>13882</v>
      </c>
      <c r="D6923" s="10" t="s">
        <v>13881</v>
      </c>
      <c r="E6923" s="10" t="s">
        <v>592</v>
      </c>
      <c r="F6923" s="10" t="s">
        <v>652</v>
      </c>
      <c r="G6923" s="10" t="s">
        <v>569</v>
      </c>
      <c r="H6923" s="10" t="s">
        <v>590</v>
      </c>
      <c r="I6923" s="10" t="s">
        <v>589</v>
      </c>
      <c r="J6923" s="10" t="s">
        <v>13880</v>
      </c>
      <c r="K6923" s="10" t="s">
        <v>13879</v>
      </c>
      <c r="L6923" s="10">
        <v>5</v>
      </c>
      <c r="M6923" s="10">
        <v>814.3</v>
      </c>
      <c r="N6923" s="10">
        <v>4071.5</v>
      </c>
      <c r="O6923" s="59">
        <v>0</v>
      </c>
      <c r="P6923" s="10">
        <v>0</v>
      </c>
      <c r="Q6923" s="10">
        <v>4071.5</v>
      </c>
      <c r="R6923" s="10" t="s">
        <v>614</v>
      </c>
      <c r="S6923" s="10" t="s">
        <v>596</v>
      </c>
      <c r="T6923" s="59">
        <v>0.3</v>
      </c>
      <c r="U6923" s="10">
        <v>1221.45</v>
      </c>
    </row>
    <row r="6924" spans="1:21" x14ac:dyDescent="0.3">
      <c r="A6924" s="10" t="s">
        <v>13878</v>
      </c>
      <c r="B6924" s="61">
        <v>44993</v>
      </c>
      <c r="C6924" s="10" t="s">
        <v>13877</v>
      </c>
      <c r="D6924" s="10" t="s">
        <v>7199</v>
      </c>
      <c r="E6924" s="10" t="s">
        <v>581</v>
      </c>
      <c r="F6924" s="10" t="s">
        <v>83</v>
      </c>
      <c r="G6924" s="10" t="s">
        <v>601</v>
      </c>
      <c r="H6924" s="10" t="s">
        <v>600</v>
      </c>
      <c r="I6924" s="10" t="s">
        <v>627</v>
      </c>
      <c r="J6924" s="10" t="s">
        <v>3590</v>
      </c>
      <c r="K6924" s="10" t="s">
        <v>7889</v>
      </c>
      <c r="L6924" s="10">
        <v>5</v>
      </c>
      <c r="M6924" s="10">
        <v>792.62</v>
      </c>
      <c r="N6924" s="10">
        <v>3963.1</v>
      </c>
      <c r="O6924" s="59">
        <v>0.2</v>
      </c>
      <c r="P6924" s="10">
        <v>792.62</v>
      </c>
      <c r="Q6924" s="10">
        <v>3170.48</v>
      </c>
      <c r="R6924" s="10" t="s">
        <v>575</v>
      </c>
      <c r="S6924" s="10" t="s">
        <v>596</v>
      </c>
      <c r="T6924" s="59">
        <v>0.15</v>
      </c>
      <c r="U6924" s="10">
        <v>475.57</v>
      </c>
    </row>
    <row r="6925" spans="1:21" x14ac:dyDescent="0.3">
      <c r="A6925" s="10" t="s">
        <v>13876</v>
      </c>
      <c r="B6925" s="61">
        <v>45047</v>
      </c>
      <c r="C6925" s="10" t="s">
        <v>13875</v>
      </c>
      <c r="D6925" s="10" t="s">
        <v>2919</v>
      </c>
      <c r="E6925" s="10" t="s">
        <v>629</v>
      </c>
      <c r="F6925" s="10" t="s">
        <v>790</v>
      </c>
      <c r="G6925" s="10" t="s">
        <v>601</v>
      </c>
      <c r="H6925" s="10" t="s">
        <v>579</v>
      </c>
      <c r="I6925" s="10" t="s">
        <v>578</v>
      </c>
      <c r="J6925" s="10" t="s">
        <v>13874</v>
      </c>
      <c r="K6925" s="10" t="s">
        <v>13873</v>
      </c>
      <c r="L6925" s="10">
        <v>5</v>
      </c>
      <c r="M6925" s="10">
        <v>927.61</v>
      </c>
      <c r="N6925" s="10">
        <v>4638.05</v>
      </c>
      <c r="O6925" s="59">
        <v>0</v>
      </c>
      <c r="P6925" s="10">
        <v>0</v>
      </c>
      <c r="Q6925" s="10">
        <v>4638.05</v>
      </c>
      <c r="R6925" s="10" t="s">
        <v>586</v>
      </c>
      <c r="S6925" s="10" t="s">
        <v>607</v>
      </c>
      <c r="T6925" s="59">
        <v>0.25</v>
      </c>
      <c r="U6925" s="10">
        <v>1159.51</v>
      </c>
    </row>
    <row r="6926" spans="1:21" x14ac:dyDescent="0.3">
      <c r="A6926" s="10" t="s">
        <v>13872</v>
      </c>
      <c r="B6926" s="61">
        <v>45153</v>
      </c>
      <c r="C6926" s="10" t="s">
        <v>8868</v>
      </c>
      <c r="D6926" s="10" t="s">
        <v>13871</v>
      </c>
      <c r="E6926" s="10" t="s">
        <v>581</v>
      </c>
      <c r="F6926" s="10" t="s">
        <v>7</v>
      </c>
      <c r="G6926" s="10" t="s">
        <v>569</v>
      </c>
      <c r="H6926" s="10" t="s">
        <v>579</v>
      </c>
      <c r="I6926" s="10" t="s">
        <v>578</v>
      </c>
      <c r="J6926" s="10" t="s">
        <v>13870</v>
      </c>
      <c r="K6926" s="10" t="s">
        <v>13869</v>
      </c>
      <c r="L6926" s="10">
        <v>7</v>
      </c>
      <c r="M6926" s="10">
        <v>266.68</v>
      </c>
      <c r="N6926" s="10">
        <v>1866.76</v>
      </c>
      <c r="O6926" s="59">
        <v>0.05</v>
      </c>
      <c r="P6926" s="10">
        <v>93.34</v>
      </c>
      <c r="Q6926" s="10">
        <v>1773.42</v>
      </c>
      <c r="R6926" s="10" t="s">
        <v>575</v>
      </c>
      <c r="S6926" s="10" t="s">
        <v>564</v>
      </c>
      <c r="T6926" s="59">
        <v>0.3</v>
      </c>
      <c r="U6926" s="10">
        <v>532.03</v>
      </c>
    </row>
    <row r="6927" spans="1:21" x14ac:dyDescent="0.3">
      <c r="A6927" s="10" t="s">
        <v>13868</v>
      </c>
      <c r="B6927" s="61">
        <v>45171</v>
      </c>
      <c r="C6927" s="10" t="s">
        <v>13867</v>
      </c>
      <c r="D6927" s="10" t="s">
        <v>13866</v>
      </c>
      <c r="E6927" s="10" t="s">
        <v>629</v>
      </c>
      <c r="F6927" s="10" t="s">
        <v>759</v>
      </c>
      <c r="G6927" s="10" t="s">
        <v>601</v>
      </c>
      <c r="H6927" s="10" t="s">
        <v>600</v>
      </c>
      <c r="I6927" s="10" t="s">
        <v>664</v>
      </c>
      <c r="J6927" s="10" t="s">
        <v>13865</v>
      </c>
      <c r="K6927" s="10" t="s">
        <v>2365</v>
      </c>
      <c r="L6927" s="10">
        <v>7</v>
      </c>
      <c r="M6927" s="10">
        <v>465.67</v>
      </c>
      <c r="N6927" s="10">
        <v>3259.69</v>
      </c>
      <c r="O6927" s="59">
        <v>0.05</v>
      </c>
      <c r="P6927" s="10">
        <v>162.97999999999999</v>
      </c>
      <c r="Q6927" s="10">
        <v>3096.71</v>
      </c>
      <c r="R6927" s="10" t="s">
        <v>565</v>
      </c>
      <c r="S6927" s="10" t="s">
        <v>564</v>
      </c>
      <c r="T6927" s="59">
        <v>0.15</v>
      </c>
      <c r="U6927" s="10">
        <v>464.51</v>
      </c>
    </row>
    <row r="6928" spans="1:21" x14ac:dyDescent="0.3">
      <c r="A6928" s="10" t="s">
        <v>13864</v>
      </c>
      <c r="B6928" s="61">
        <v>44990</v>
      </c>
      <c r="C6928" s="10" t="s">
        <v>13863</v>
      </c>
      <c r="D6928" s="10" t="s">
        <v>870</v>
      </c>
      <c r="E6928" s="10" t="s">
        <v>581</v>
      </c>
      <c r="F6928" s="10" t="s">
        <v>7</v>
      </c>
      <c r="G6928" s="10" t="s">
        <v>569</v>
      </c>
      <c r="H6928" s="10" t="s">
        <v>590</v>
      </c>
      <c r="I6928" s="10" t="s">
        <v>635</v>
      </c>
      <c r="J6928" s="10" t="s">
        <v>13862</v>
      </c>
      <c r="K6928" s="10" t="s">
        <v>13861</v>
      </c>
      <c r="L6928" s="10">
        <v>4</v>
      </c>
      <c r="M6928" s="10">
        <v>278.45999999999998</v>
      </c>
      <c r="N6928" s="10">
        <v>1113.8399999999999</v>
      </c>
      <c r="O6928" s="59">
        <v>0.1</v>
      </c>
      <c r="P6928" s="10">
        <v>111.38</v>
      </c>
      <c r="Q6928" s="10">
        <v>1002.46</v>
      </c>
      <c r="R6928" s="10" t="s">
        <v>565</v>
      </c>
      <c r="S6928" s="10" t="s">
        <v>607</v>
      </c>
      <c r="T6928" s="59">
        <v>0.15</v>
      </c>
      <c r="U6928" s="10">
        <v>150.37</v>
      </c>
    </row>
    <row r="6929" spans="1:21" x14ac:dyDescent="0.3">
      <c r="A6929" s="10" t="s">
        <v>13860</v>
      </c>
      <c r="B6929" s="61">
        <v>44993</v>
      </c>
      <c r="C6929" s="10" t="s">
        <v>4383</v>
      </c>
      <c r="D6929" s="10" t="s">
        <v>13859</v>
      </c>
      <c r="E6929" s="10" t="s">
        <v>592</v>
      </c>
      <c r="F6929" s="10" t="s">
        <v>18</v>
      </c>
      <c r="G6929" s="10" t="s">
        <v>569</v>
      </c>
      <c r="H6929" s="10" t="s">
        <v>579</v>
      </c>
      <c r="I6929" s="10" t="s">
        <v>722</v>
      </c>
      <c r="J6929" s="10" t="s">
        <v>13858</v>
      </c>
      <c r="K6929" s="10" t="s">
        <v>13857</v>
      </c>
      <c r="L6929" s="10">
        <v>9</v>
      </c>
      <c r="M6929" s="10">
        <v>492.28</v>
      </c>
      <c r="N6929" s="10">
        <v>4430.5200000000004</v>
      </c>
      <c r="O6929" s="59">
        <v>0.2</v>
      </c>
      <c r="P6929" s="10">
        <v>886.1</v>
      </c>
      <c r="Q6929" s="10">
        <v>3544.42</v>
      </c>
      <c r="R6929" s="10" t="s">
        <v>586</v>
      </c>
      <c r="S6929" s="10" t="s">
        <v>585</v>
      </c>
      <c r="T6929" s="59">
        <v>0.15</v>
      </c>
      <c r="U6929" s="10">
        <v>531.66</v>
      </c>
    </row>
    <row r="6930" spans="1:21" x14ac:dyDescent="0.3">
      <c r="A6930" s="10" t="s">
        <v>13856</v>
      </c>
      <c r="B6930" s="61">
        <v>45215</v>
      </c>
      <c r="C6930" s="10" t="s">
        <v>1626</v>
      </c>
      <c r="D6930" s="10" t="s">
        <v>12520</v>
      </c>
      <c r="E6930" s="10" t="s">
        <v>603</v>
      </c>
      <c r="F6930" s="10" t="s">
        <v>602</v>
      </c>
      <c r="G6930" s="10" t="s">
        <v>569</v>
      </c>
      <c r="H6930" s="10" t="s">
        <v>600</v>
      </c>
      <c r="I6930" s="10" t="s">
        <v>664</v>
      </c>
      <c r="J6930" s="10" t="s">
        <v>13855</v>
      </c>
      <c r="K6930" s="10" t="s">
        <v>13854</v>
      </c>
      <c r="L6930" s="10">
        <v>7</v>
      </c>
      <c r="M6930" s="10">
        <v>639.55999999999995</v>
      </c>
      <c r="N6930" s="10">
        <v>4476.92</v>
      </c>
      <c r="O6930" s="59">
        <v>0</v>
      </c>
      <c r="P6930" s="10">
        <v>0</v>
      </c>
      <c r="Q6930" s="10">
        <v>4476.92</v>
      </c>
      <c r="R6930" s="10" t="s">
        <v>586</v>
      </c>
      <c r="S6930" s="10" t="s">
        <v>585</v>
      </c>
      <c r="T6930" s="59">
        <v>0.15</v>
      </c>
      <c r="U6930" s="10">
        <v>671.54</v>
      </c>
    </row>
    <row r="6931" spans="1:21" x14ac:dyDescent="0.3">
      <c r="A6931" s="10" t="s">
        <v>13853</v>
      </c>
      <c r="B6931" s="61">
        <v>45161</v>
      </c>
      <c r="C6931" s="10" t="s">
        <v>13852</v>
      </c>
      <c r="D6931" s="10" t="s">
        <v>13851</v>
      </c>
      <c r="E6931" s="10" t="s">
        <v>581</v>
      </c>
      <c r="F6931" s="10" t="s">
        <v>83</v>
      </c>
      <c r="G6931" s="10" t="s">
        <v>601</v>
      </c>
      <c r="H6931" s="10" t="s">
        <v>600</v>
      </c>
      <c r="I6931" s="10" t="s">
        <v>664</v>
      </c>
      <c r="J6931" s="10" t="s">
        <v>13850</v>
      </c>
      <c r="K6931" s="10" t="s">
        <v>13849</v>
      </c>
      <c r="L6931" s="10">
        <v>5</v>
      </c>
      <c r="M6931" s="10">
        <v>530.01</v>
      </c>
      <c r="N6931" s="10">
        <v>2650.05</v>
      </c>
      <c r="O6931" s="59">
        <v>0.2</v>
      </c>
      <c r="P6931" s="10">
        <v>530.01</v>
      </c>
      <c r="Q6931" s="10">
        <v>2120.04</v>
      </c>
      <c r="R6931" s="10" t="s">
        <v>575</v>
      </c>
      <c r="S6931" s="10" t="s">
        <v>585</v>
      </c>
      <c r="T6931" s="59">
        <v>0.25</v>
      </c>
      <c r="U6931" s="10">
        <v>530.01</v>
      </c>
    </row>
    <row r="6932" spans="1:21" x14ac:dyDescent="0.3">
      <c r="A6932" s="10" t="s">
        <v>13848</v>
      </c>
      <c r="B6932" s="61">
        <v>45113</v>
      </c>
      <c r="C6932" s="10" t="s">
        <v>13847</v>
      </c>
      <c r="D6932" s="10" t="s">
        <v>10376</v>
      </c>
      <c r="E6932" s="10" t="s">
        <v>603</v>
      </c>
      <c r="F6932" s="10" t="s">
        <v>658</v>
      </c>
      <c r="G6932" s="10" t="s">
        <v>569</v>
      </c>
      <c r="H6932" s="10" t="s">
        <v>579</v>
      </c>
      <c r="I6932" s="10" t="s">
        <v>722</v>
      </c>
      <c r="J6932" s="10" t="s">
        <v>13846</v>
      </c>
      <c r="K6932" s="10" t="s">
        <v>4697</v>
      </c>
      <c r="L6932" s="10">
        <v>9</v>
      </c>
      <c r="M6932" s="10">
        <v>756.79</v>
      </c>
      <c r="N6932" s="10">
        <v>6811.11</v>
      </c>
      <c r="O6932" s="59">
        <v>0.2</v>
      </c>
      <c r="P6932" s="10">
        <v>1362.22</v>
      </c>
      <c r="Q6932" s="10">
        <v>5448.89</v>
      </c>
      <c r="R6932" s="10" t="s">
        <v>565</v>
      </c>
      <c r="S6932" s="10" t="s">
        <v>564</v>
      </c>
      <c r="T6932" s="59">
        <v>0.15</v>
      </c>
      <c r="U6932" s="10">
        <v>817.33</v>
      </c>
    </row>
    <row r="6933" spans="1:21" x14ac:dyDescent="0.3">
      <c r="A6933" s="10" t="s">
        <v>13845</v>
      </c>
      <c r="B6933" s="61">
        <v>45148</v>
      </c>
      <c r="C6933" s="10" t="s">
        <v>13844</v>
      </c>
      <c r="D6933" s="10" t="s">
        <v>8179</v>
      </c>
      <c r="E6933" s="10" t="s">
        <v>629</v>
      </c>
      <c r="F6933" s="10" t="s">
        <v>759</v>
      </c>
      <c r="G6933" s="10" t="s">
        <v>601</v>
      </c>
      <c r="H6933" s="10" t="s">
        <v>579</v>
      </c>
      <c r="I6933" s="10" t="s">
        <v>578</v>
      </c>
      <c r="J6933" s="10" t="s">
        <v>6929</v>
      </c>
      <c r="K6933" s="10" t="s">
        <v>13843</v>
      </c>
      <c r="L6933" s="10">
        <v>8</v>
      </c>
      <c r="M6933" s="10">
        <v>949.37</v>
      </c>
      <c r="N6933" s="10">
        <v>7594.96</v>
      </c>
      <c r="O6933" s="59">
        <v>0.1</v>
      </c>
      <c r="P6933" s="10">
        <v>759.5</v>
      </c>
      <c r="Q6933" s="10">
        <v>6835.46</v>
      </c>
      <c r="R6933" s="10" t="s">
        <v>575</v>
      </c>
      <c r="S6933" s="10" t="s">
        <v>585</v>
      </c>
      <c r="T6933" s="59">
        <v>0.25</v>
      </c>
      <c r="U6933" s="10">
        <v>1708.87</v>
      </c>
    </row>
    <row r="6934" spans="1:21" x14ac:dyDescent="0.3">
      <c r="A6934" s="10" t="s">
        <v>13842</v>
      </c>
      <c r="B6934" s="61">
        <v>45174</v>
      </c>
      <c r="C6934" s="10" t="s">
        <v>7736</v>
      </c>
      <c r="D6934" s="10" t="s">
        <v>13841</v>
      </c>
      <c r="E6934" s="10" t="s">
        <v>581</v>
      </c>
      <c r="F6934" s="10" t="s">
        <v>580</v>
      </c>
      <c r="G6934" s="10" t="s">
        <v>569</v>
      </c>
      <c r="H6934" s="10" t="s">
        <v>590</v>
      </c>
      <c r="I6934" s="10" t="s">
        <v>589</v>
      </c>
      <c r="J6934" s="10" t="s">
        <v>13840</v>
      </c>
      <c r="K6934" s="10" t="s">
        <v>13839</v>
      </c>
      <c r="L6934" s="10">
        <v>1</v>
      </c>
      <c r="M6934" s="10">
        <v>625.26</v>
      </c>
      <c r="N6934" s="10">
        <v>625.26</v>
      </c>
      <c r="O6934" s="59">
        <v>0.1</v>
      </c>
      <c r="P6934" s="10">
        <v>62.53</v>
      </c>
      <c r="Q6934" s="10">
        <v>562.73</v>
      </c>
      <c r="R6934" s="10" t="s">
        <v>565</v>
      </c>
      <c r="S6934" s="10" t="s">
        <v>596</v>
      </c>
      <c r="T6934" s="59">
        <v>0.3</v>
      </c>
      <c r="U6934" s="10">
        <v>168.82</v>
      </c>
    </row>
    <row r="6935" spans="1:21" x14ac:dyDescent="0.3">
      <c r="A6935" s="10" t="s">
        <v>13838</v>
      </c>
      <c r="B6935" s="61">
        <v>45312</v>
      </c>
      <c r="C6935" s="10" t="s">
        <v>13837</v>
      </c>
      <c r="D6935" s="10" t="s">
        <v>13836</v>
      </c>
      <c r="E6935" s="10" t="s">
        <v>571</v>
      </c>
      <c r="F6935" s="10" t="s">
        <v>11</v>
      </c>
      <c r="G6935" s="10" t="s">
        <v>569</v>
      </c>
      <c r="H6935" s="10" t="s">
        <v>600</v>
      </c>
      <c r="I6935" s="10" t="s">
        <v>627</v>
      </c>
      <c r="J6935" s="10" t="s">
        <v>13835</v>
      </c>
      <c r="K6935" s="10" t="s">
        <v>13834</v>
      </c>
      <c r="L6935" s="10">
        <v>3</v>
      </c>
      <c r="M6935" s="10">
        <v>544.21</v>
      </c>
      <c r="N6935" s="10">
        <v>1632.63</v>
      </c>
      <c r="O6935" s="59">
        <v>0.1</v>
      </c>
      <c r="P6935" s="10">
        <v>163.26</v>
      </c>
      <c r="Q6935" s="10">
        <v>1469.37</v>
      </c>
      <c r="R6935" s="10" t="s">
        <v>586</v>
      </c>
      <c r="S6935" s="10" t="s">
        <v>585</v>
      </c>
      <c r="T6935" s="59">
        <v>0.15</v>
      </c>
      <c r="U6935" s="10">
        <v>220.41</v>
      </c>
    </row>
    <row r="6936" spans="1:21" x14ac:dyDescent="0.3">
      <c r="A6936" s="10" t="s">
        <v>13833</v>
      </c>
      <c r="B6936" s="61">
        <v>45229</v>
      </c>
      <c r="C6936" s="10" t="s">
        <v>1302</v>
      </c>
      <c r="D6936" s="10" t="s">
        <v>13832</v>
      </c>
      <c r="E6936" s="10" t="s">
        <v>581</v>
      </c>
      <c r="F6936" s="10" t="s">
        <v>580</v>
      </c>
      <c r="G6936" s="10" t="s">
        <v>569</v>
      </c>
      <c r="H6936" s="10" t="s">
        <v>590</v>
      </c>
      <c r="I6936" s="10" t="s">
        <v>589</v>
      </c>
      <c r="J6936" s="10" t="s">
        <v>13831</v>
      </c>
      <c r="K6936" s="10" t="s">
        <v>13830</v>
      </c>
      <c r="L6936" s="10">
        <v>7</v>
      </c>
      <c r="M6936" s="10">
        <v>237.94</v>
      </c>
      <c r="N6936" s="10">
        <v>1665.58</v>
      </c>
      <c r="O6936" s="59">
        <v>0.05</v>
      </c>
      <c r="P6936" s="10">
        <v>83.28</v>
      </c>
      <c r="Q6936" s="10">
        <v>1582.3</v>
      </c>
      <c r="R6936" s="10" t="s">
        <v>575</v>
      </c>
      <c r="S6936" s="10" t="s">
        <v>585</v>
      </c>
      <c r="T6936" s="59">
        <v>0.15</v>
      </c>
      <c r="U6936" s="10">
        <v>237.34</v>
      </c>
    </row>
    <row r="6937" spans="1:21" x14ac:dyDescent="0.3">
      <c r="A6937" s="10" t="s">
        <v>13829</v>
      </c>
      <c r="B6937" s="61">
        <v>45004</v>
      </c>
      <c r="C6937" s="10" t="s">
        <v>13828</v>
      </c>
      <c r="D6937" s="10" t="s">
        <v>13827</v>
      </c>
      <c r="E6937" s="10" t="s">
        <v>592</v>
      </c>
      <c r="F6937" s="10" t="s">
        <v>18</v>
      </c>
      <c r="G6937" s="10" t="s">
        <v>569</v>
      </c>
      <c r="H6937" s="10" t="s">
        <v>590</v>
      </c>
      <c r="I6937" s="10" t="s">
        <v>589</v>
      </c>
      <c r="J6937" s="10" t="s">
        <v>13826</v>
      </c>
      <c r="K6937" s="10" t="s">
        <v>1240</v>
      </c>
      <c r="L6937" s="10">
        <v>4</v>
      </c>
      <c r="M6937" s="10">
        <v>546.22</v>
      </c>
      <c r="N6937" s="10">
        <v>2184.88</v>
      </c>
      <c r="O6937" s="59">
        <v>0</v>
      </c>
      <c r="P6937" s="10">
        <v>0</v>
      </c>
      <c r="Q6937" s="10">
        <v>2184.88</v>
      </c>
      <c r="R6937" s="10" t="s">
        <v>586</v>
      </c>
      <c r="S6937" s="10" t="s">
        <v>585</v>
      </c>
      <c r="T6937" s="59">
        <v>0.15</v>
      </c>
      <c r="U6937" s="10">
        <v>327.73</v>
      </c>
    </row>
    <row r="6938" spans="1:21" x14ac:dyDescent="0.3">
      <c r="A6938" s="10" t="s">
        <v>13825</v>
      </c>
      <c r="B6938" s="61">
        <v>44935</v>
      </c>
      <c r="C6938" s="10" t="s">
        <v>13824</v>
      </c>
      <c r="D6938" s="10" t="s">
        <v>12470</v>
      </c>
      <c r="E6938" s="10" t="s">
        <v>581</v>
      </c>
      <c r="F6938" s="10" t="s">
        <v>7</v>
      </c>
      <c r="G6938" s="10" t="s">
        <v>601</v>
      </c>
      <c r="H6938" s="10" t="s">
        <v>579</v>
      </c>
      <c r="I6938" s="10" t="s">
        <v>711</v>
      </c>
      <c r="J6938" s="10" t="s">
        <v>13823</v>
      </c>
      <c r="K6938" s="10" t="s">
        <v>9656</v>
      </c>
      <c r="L6938" s="10">
        <v>10</v>
      </c>
      <c r="M6938" s="10">
        <v>225.3</v>
      </c>
      <c r="N6938" s="10">
        <v>2253</v>
      </c>
      <c r="O6938" s="59">
        <v>0.05</v>
      </c>
      <c r="P6938" s="10">
        <v>112.65</v>
      </c>
      <c r="Q6938" s="10">
        <v>2140.35</v>
      </c>
      <c r="R6938" s="10" t="s">
        <v>586</v>
      </c>
      <c r="S6938" s="10" t="s">
        <v>607</v>
      </c>
      <c r="T6938" s="59">
        <v>0.25</v>
      </c>
      <c r="U6938" s="10">
        <v>535.09</v>
      </c>
    </row>
    <row r="6939" spans="1:21" x14ac:dyDescent="0.3">
      <c r="A6939" s="10" t="s">
        <v>13822</v>
      </c>
      <c r="B6939" s="61">
        <v>45346</v>
      </c>
      <c r="C6939" s="10" t="s">
        <v>1372</v>
      </c>
      <c r="D6939" s="10" t="s">
        <v>11330</v>
      </c>
      <c r="E6939" s="10" t="s">
        <v>592</v>
      </c>
      <c r="F6939" s="10" t="s">
        <v>652</v>
      </c>
      <c r="G6939" s="10" t="s">
        <v>601</v>
      </c>
      <c r="H6939" s="10" t="s">
        <v>600</v>
      </c>
      <c r="I6939" s="10" t="s">
        <v>627</v>
      </c>
      <c r="J6939" s="10" t="s">
        <v>13070</v>
      </c>
      <c r="K6939" s="10" t="s">
        <v>13821</v>
      </c>
      <c r="L6939" s="10">
        <v>8</v>
      </c>
      <c r="M6939" s="10">
        <v>278.72000000000003</v>
      </c>
      <c r="N6939" s="10">
        <v>2229.7600000000002</v>
      </c>
      <c r="O6939" s="59">
        <v>0.1</v>
      </c>
      <c r="P6939" s="10">
        <v>222.98</v>
      </c>
      <c r="Q6939" s="10">
        <v>2006.78</v>
      </c>
      <c r="R6939" s="10" t="s">
        <v>614</v>
      </c>
      <c r="S6939" s="10" t="s">
        <v>585</v>
      </c>
      <c r="T6939" s="59">
        <v>0.25</v>
      </c>
      <c r="U6939" s="10">
        <v>501.69</v>
      </c>
    </row>
    <row r="6940" spans="1:21" x14ac:dyDescent="0.3">
      <c r="A6940" s="10" t="s">
        <v>13820</v>
      </c>
      <c r="B6940" s="61">
        <v>45167</v>
      </c>
      <c r="C6940" s="10" t="s">
        <v>9565</v>
      </c>
      <c r="D6940" s="10" t="s">
        <v>13819</v>
      </c>
      <c r="E6940" s="10" t="s">
        <v>603</v>
      </c>
      <c r="F6940" s="10" t="s">
        <v>658</v>
      </c>
      <c r="G6940" s="10" t="s">
        <v>569</v>
      </c>
      <c r="H6940" s="10" t="s">
        <v>590</v>
      </c>
      <c r="I6940" s="10" t="s">
        <v>635</v>
      </c>
      <c r="J6940" s="10" t="s">
        <v>13818</v>
      </c>
      <c r="K6940" s="10" t="s">
        <v>13817</v>
      </c>
      <c r="L6940" s="10">
        <v>8</v>
      </c>
      <c r="M6940" s="10">
        <v>632.69000000000005</v>
      </c>
      <c r="N6940" s="10">
        <v>5061.5200000000004</v>
      </c>
      <c r="O6940" s="59">
        <v>0.1</v>
      </c>
      <c r="P6940" s="10">
        <v>506.15</v>
      </c>
      <c r="Q6940" s="10">
        <v>4555.37</v>
      </c>
      <c r="R6940" s="10" t="s">
        <v>614</v>
      </c>
      <c r="S6940" s="10" t="s">
        <v>596</v>
      </c>
      <c r="T6940" s="59">
        <v>0.25</v>
      </c>
      <c r="U6940" s="10">
        <v>1138.8399999999999</v>
      </c>
    </row>
    <row r="6941" spans="1:21" x14ac:dyDescent="0.3">
      <c r="A6941" s="10" t="s">
        <v>13816</v>
      </c>
      <c r="B6941" s="61">
        <v>45208</v>
      </c>
      <c r="C6941" s="10" t="s">
        <v>13815</v>
      </c>
      <c r="D6941" s="10" t="s">
        <v>13814</v>
      </c>
      <c r="E6941" s="10" t="s">
        <v>603</v>
      </c>
      <c r="F6941" s="10" t="s">
        <v>658</v>
      </c>
      <c r="G6941" s="10" t="s">
        <v>569</v>
      </c>
      <c r="H6941" s="10" t="s">
        <v>579</v>
      </c>
      <c r="I6941" s="10" t="s">
        <v>578</v>
      </c>
      <c r="J6941" s="10" t="s">
        <v>13813</v>
      </c>
      <c r="K6941" s="10" t="s">
        <v>13812</v>
      </c>
      <c r="L6941" s="10">
        <v>9</v>
      </c>
      <c r="M6941" s="10">
        <v>227.41</v>
      </c>
      <c r="N6941" s="10">
        <v>2046.69</v>
      </c>
      <c r="O6941" s="59">
        <v>0.1</v>
      </c>
      <c r="P6941" s="10">
        <v>204.67</v>
      </c>
      <c r="Q6941" s="10">
        <v>1842.02</v>
      </c>
      <c r="R6941" s="10" t="s">
        <v>565</v>
      </c>
      <c r="S6941" s="10" t="s">
        <v>596</v>
      </c>
      <c r="T6941" s="59">
        <v>0.15</v>
      </c>
      <c r="U6941" s="10">
        <v>276.3</v>
      </c>
    </row>
    <row r="6942" spans="1:21" x14ac:dyDescent="0.3">
      <c r="A6942" s="10" t="s">
        <v>13811</v>
      </c>
      <c r="B6942" s="61">
        <v>45331</v>
      </c>
      <c r="C6942" s="10" t="s">
        <v>13810</v>
      </c>
      <c r="D6942" s="10" t="s">
        <v>13809</v>
      </c>
      <c r="E6942" s="10" t="s">
        <v>592</v>
      </c>
      <c r="F6942" s="10" t="s">
        <v>591</v>
      </c>
      <c r="G6942" s="10" t="s">
        <v>569</v>
      </c>
      <c r="H6942" s="10" t="s">
        <v>600</v>
      </c>
      <c r="I6942" s="10" t="s">
        <v>599</v>
      </c>
      <c r="J6942" s="10" t="s">
        <v>13808</v>
      </c>
      <c r="K6942" s="10" t="s">
        <v>13807</v>
      </c>
      <c r="L6942" s="10">
        <v>10</v>
      </c>
      <c r="M6942" s="10">
        <v>327.64</v>
      </c>
      <c r="N6942" s="10">
        <v>3276.4</v>
      </c>
      <c r="O6942" s="59">
        <v>0.2</v>
      </c>
      <c r="P6942" s="10">
        <v>655.28</v>
      </c>
      <c r="Q6942" s="10">
        <v>2621.12</v>
      </c>
      <c r="R6942" s="10" t="s">
        <v>565</v>
      </c>
      <c r="S6942" s="10" t="s">
        <v>596</v>
      </c>
      <c r="T6942" s="59">
        <v>0.3</v>
      </c>
      <c r="U6942" s="10">
        <v>786.34</v>
      </c>
    </row>
    <row r="6943" spans="1:21" x14ac:dyDescent="0.3">
      <c r="A6943" s="10" t="s">
        <v>13806</v>
      </c>
      <c r="B6943" s="61">
        <v>45152</v>
      </c>
      <c r="C6943" s="10" t="s">
        <v>13805</v>
      </c>
      <c r="D6943" s="10" t="s">
        <v>13804</v>
      </c>
      <c r="E6943" s="10" t="s">
        <v>629</v>
      </c>
      <c r="F6943" s="10" t="s">
        <v>790</v>
      </c>
      <c r="G6943" s="10" t="s">
        <v>569</v>
      </c>
      <c r="H6943" s="10" t="s">
        <v>544</v>
      </c>
      <c r="I6943" s="10" t="s">
        <v>568</v>
      </c>
      <c r="J6943" s="10" t="s">
        <v>13803</v>
      </c>
      <c r="K6943" s="10" t="s">
        <v>13802</v>
      </c>
      <c r="L6943" s="10">
        <v>4</v>
      </c>
      <c r="M6943" s="10">
        <v>160.47</v>
      </c>
      <c r="N6943" s="10">
        <v>641.88</v>
      </c>
      <c r="O6943" s="59">
        <v>0.05</v>
      </c>
      <c r="P6943" s="10">
        <v>32.090000000000003</v>
      </c>
      <c r="Q6943" s="10">
        <v>609.79</v>
      </c>
      <c r="R6943" s="10" t="s">
        <v>586</v>
      </c>
      <c r="S6943" s="10" t="s">
        <v>596</v>
      </c>
      <c r="T6943" s="59">
        <v>0.15</v>
      </c>
      <c r="U6943" s="10">
        <v>91.47</v>
      </c>
    </row>
    <row r="6944" spans="1:21" x14ac:dyDescent="0.3">
      <c r="A6944" s="10" t="s">
        <v>13801</v>
      </c>
      <c r="B6944" s="61">
        <v>44991</v>
      </c>
      <c r="C6944" s="10" t="s">
        <v>10871</v>
      </c>
      <c r="D6944" s="10" t="s">
        <v>8265</v>
      </c>
      <c r="E6944" s="10" t="s">
        <v>571</v>
      </c>
      <c r="F6944" s="10" t="s">
        <v>570</v>
      </c>
      <c r="G6944" s="10" t="s">
        <v>601</v>
      </c>
      <c r="H6944" s="10" t="s">
        <v>590</v>
      </c>
      <c r="I6944" s="10" t="s">
        <v>748</v>
      </c>
      <c r="J6944" s="10" t="s">
        <v>13800</v>
      </c>
      <c r="K6944" s="10" t="s">
        <v>10018</v>
      </c>
      <c r="L6944" s="10">
        <v>6</v>
      </c>
      <c r="M6944" s="10">
        <v>788.17</v>
      </c>
      <c r="N6944" s="10">
        <v>4729.0200000000004</v>
      </c>
      <c r="O6944" s="59">
        <v>0.05</v>
      </c>
      <c r="P6944" s="10">
        <v>236.45</v>
      </c>
      <c r="Q6944" s="10">
        <v>4492.57</v>
      </c>
      <c r="R6944" s="10" t="s">
        <v>565</v>
      </c>
      <c r="S6944" s="10" t="s">
        <v>585</v>
      </c>
      <c r="T6944" s="59">
        <v>0.15</v>
      </c>
      <c r="U6944" s="10">
        <v>673.89</v>
      </c>
    </row>
    <row r="6945" spans="1:21" x14ac:dyDescent="0.3">
      <c r="A6945" s="10" t="s">
        <v>13799</v>
      </c>
      <c r="B6945" s="61">
        <v>45015</v>
      </c>
      <c r="C6945" s="10" t="s">
        <v>6718</v>
      </c>
      <c r="D6945" s="10" t="s">
        <v>5848</v>
      </c>
      <c r="E6945" s="10" t="s">
        <v>603</v>
      </c>
      <c r="F6945" s="10" t="s">
        <v>636</v>
      </c>
      <c r="G6945" s="10" t="s">
        <v>569</v>
      </c>
      <c r="H6945" s="10" t="s">
        <v>579</v>
      </c>
      <c r="I6945" s="10" t="s">
        <v>722</v>
      </c>
      <c r="J6945" s="10" t="s">
        <v>8796</v>
      </c>
      <c r="K6945" s="10" t="s">
        <v>13798</v>
      </c>
      <c r="L6945" s="10">
        <v>4</v>
      </c>
      <c r="M6945" s="10">
        <v>207.92</v>
      </c>
      <c r="N6945" s="10">
        <v>831.68</v>
      </c>
      <c r="O6945" s="59">
        <v>0.05</v>
      </c>
      <c r="P6945" s="10">
        <v>41.58</v>
      </c>
      <c r="Q6945" s="10">
        <v>790.1</v>
      </c>
      <c r="R6945" s="10" t="s">
        <v>575</v>
      </c>
      <c r="S6945" s="10" t="s">
        <v>585</v>
      </c>
      <c r="T6945" s="59">
        <v>0.15</v>
      </c>
      <c r="U6945" s="10">
        <v>118.52</v>
      </c>
    </row>
    <row r="6946" spans="1:21" x14ac:dyDescent="0.3">
      <c r="A6946" s="10" t="s">
        <v>13797</v>
      </c>
      <c r="B6946" s="61">
        <v>45119</v>
      </c>
      <c r="C6946" s="10" t="s">
        <v>13796</v>
      </c>
      <c r="D6946" s="10" t="s">
        <v>13795</v>
      </c>
      <c r="E6946" s="10" t="s">
        <v>629</v>
      </c>
      <c r="F6946" s="10" t="s">
        <v>759</v>
      </c>
      <c r="G6946" s="10" t="s">
        <v>601</v>
      </c>
      <c r="H6946" s="10" t="s">
        <v>579</v>
      </c>
      <c r="I6946" s="10" t="s">
        <v>722</v>
      </c>
      <c r="J6946" s="10" t="s">
        <v>13794</v>
      </c>
      <c r="K6946" s="10" t="s">
        <v>13793</v>
      </c>
      <c r="L6946" s="10">
        <v>2</v>
      </c>
      <c r="M6946" s="10">
        <v>701.35</v>
      </c>
      <c r="N6946" s="10">
        <v>1402.7</v>
      </c>
      <c r="O6946" s="59">
        <v>0</v>
      </c>
      <c r="P6946" s="10">
        <v>0</v>
      </c>
      <c r="Q6946" s="10">
        <v>1402.7</v>
      </c>
      <c r="R6946" s="10" t="s">
        <v>565</v>
      </c>
      <c r="S6946" s="10" t="s">
        <v>564</v>
      </c>
      <c r="T6946" s="59">
        <v>0.15</v>
      </c>
      <c r="U6946" s="10">
        <v>210.41</v>
      </c>
    </row>
    <row r="6947" spans="1:21" x14ac:dyDescent="0.3">
      <c r="A6947" s="10" t="s">
        <v>13792</v>
      </c>
      <c r="B6947" s="61">
        <v>45070</v>
      </c>
      <c r="C6947" s="10" t="s">
        <v>13232</v>
      </c>
      <c r="D6947" s="10" t="s">
        <v>13791</v>
      </c>
      <c r="E6947" s="10" t="s">
        <v>571</v>
      </c>
      <c r="F6947" s="10" t="s">
        <v>570</v>
      </c>
      <c r="G6947" s="10" t="s">
        <v>569</v>
      </c>
      <c r="H6947" s="10" t="s">
        <v>590</v>
      </c>
      <c r="I6947" s="10" t="s">
        <v>748</v>
      </c>
      <c r="J6947" s="10" t="s">
        <v>13790</v>
      </c>
      <c r="K6947" s="10" t="s">
        <v>8482</v>
      </c>
      <c r="L6947" s="10">
        <v>1</v>
      </c>
      <c r="M6947" s="10">
        <v>159.84</v>
      </c>
      <c r="N6947" s="10">
        <v>159.84</v>
      </c>
      <c r="O6947" s="59">
        <v>0.1</v>
      </c>
      <c r="P6947" s="10">
        <v>15.98</v>
      </c>
      <c r="Q6947" s="10">
        <v>143.86000000000001</v>
      </c>
      <c r="R6947" s="10" t="s">
        <v>614</v>
      </c>
      <c r="S6947" s="10" t="s">
        <v>607</v>
      </c>
      <c r="T6947" s="59">
        <v>0.25</v>
      </c>
      <c r="U6947" s="10">
        <v>35.97</v>
      </c>
    </row>
    <row r="6948" spans="1:21" x14ac:dyDescent="0.3">
      <c r="A6948" s="10" t="s">
        <v>13789</v>
      </c>
      <c r="B6948" s="61">
        <v>45013</v>
      </c>
      <c r="C6948" s="10" t="s">
        <v>13788</v>
      </c>
      <c r="D6948" s="10" t="s">
        <v>13787</v>
      </c>
      <c r="E6948" s="10" t="s">
        <v>603</v>
      </c>
      <c r="F6948" s="10" t="s">
        <v>636</v>
      </c>
      <c r="G6948" s="10" t="s">
        <v>569</v>
      </c>
      <c r="H6948" s="10" t="s">
        <v>579</v>
      </c>
      <c r="I6948" s="10" t="s">
        <v>722</v>
      </c>
      <c r="J6948" s="10" t="s">
        <v>13786</v>
      </c>
      <c r="K6948" s="10" t="s">
        <v>3667</v>
      </c>
      <c r="L6948" s="10">
        <v>4</v>
      </c>
      <c r="M6948" s="10">
        <v>469.89</v>
      </c>
      <c r="N6948" s="10">
        <v>1879.56</v>
      </c>
      <c r="O6948" s="59">
        <v>0.05</v>
      </c>
      <c r="P6948" s="10">
        <v>93.98</v>
      </c>
      <c r="Q6948" s="10">
        <v>1785.58</v>
      </c>
      <c r="R6948" s="10" t="s">
        <v>586</v>
      </c>
      <c r="S6948" s="10" t="s">
        <v>596</v>
      </c>
      <c r="T6948" s="59">
        <v>0.25</v>
      </c>
      <c r="U6948" s="10">
        <v>446.39</v>
      </c>
    </row>
    <row r="6949" spans="1:21" x14ac:dyDescent="0.3">
      <c r="A6949" s="10" t="s">
        <v>13785</v>
      </c>
      <c r="B6949" s="61">
        <v>45147</v>
      </c>
      <c r="C6949" s="10" t="s">
        <v>11929</v>
      </c>
      <c r="D6949" s="10" t="s">
        <v>13784</v>
      </c>
      <c r="E6949" s="10" t="s">
        <v>603</v>
      </c>
      <c r="F6949" s="10" t="s">
        <v>658</v>
      </c>
      <c r="G6949" s="10" t="s">
        <v>601</v>
      </c>
      <c r="H6949" s="10" t="s">
        <v>579</v>
      </c>
      <c r="I6949" s="10" t="s">
        <v>722</v>
      </c>
      <c r="J6949" s="10" t="s">
        <v>13783</v>
      </c>
      <c r="K6949" s="10" t="s">
        <v>13782</v>
      </c>
      <c r="L6949" s="10">
        <v>4</v>
      </c>
      <c r="M6949" s="10">
        <v>750.18</v>
      </c>
      <c r="N6949" s="10">
        <v>3000.72</v>
      </c>
      <c r="O6949" s="59">
        <v>0.2</v>
      </c>
      <c r="P6949" s="10">
        <v>600.14</v>
      </c>
      <c r="Q6949" s="10">
        <v>2400.58</v>
      </c>
      <c r="R6949" s="10" t="s">
        <v>575</v>
      </c>
      <c r="S6949" s="10" t="s">
        <v>585</v>
      </c>
      <c r="T6949" s="59">
        <v>0.3</v>
      </c>
      <c r="U6949" s="10">
        <v>720.17</v>
      </c>
    </row>
    <row r="6950" spans="1:21" x14ac:dyDescent="0.3">
      <c r="A6950" s="10" t="s">
        <v>13781</v>
      </c>
      <c r="B6950" s="61">
        <v>45357</v>
      </c>
      <c r="C6950" s="10" t="s">
        <v>13780</v>
      </c>
      <c r="D6950" s="10" t="s">
        <v>4603</v>
      </c>
      <c r="E6950" s="10" t="s">
        <v>571</v>
      </c>
      <c r="F6950" s="10" t="s">
        <v>570</v>
      </c>
      <c r="G6950" s="10" t="s">
        <v>569</v>
      </c>
      <c r="H6950" s="10" t="s">
        <v>590</v>
      </c>
      <c r="I6950" s="10" t="s">
        <v>635</v>
      </c>
      <c r="J6950" s="10" t="s">
        <v>13779</v>
      </c>
      <c r="K6950" s="10" t="s">
        <v>4915</v>
      </c>
      <c r="L6950" s="10">
        <v>10</v>
      </c>
      <c r="M6950" s="10">
        <v>629.25</v>
      </c>
      <c r="N6950" s="10">
        <v>6292.5</v>
      </c>
      <c r="O6950" s="59">
        <v>0</v>
      </c>
      <c r="P6950" s="10">
        <v>0</v>
      </c>
      <c r="Q6950" s="10">
        <v>6292.5</v>
      </c>
      <c r="R6950" s="10" t="s">
        <v>614</v>
      </c>
      <c r="S6950" s="10" t="s">
        <v>596</v>
      </c>
      <c r="T6950" s="59">
        <v>0.3</v>
      </c>
      <c r="U6950" s="10">
        <v>1887.75</v>
      </c>
    </row>
    <row r="6951" spans="1:21" x14ac:dyDescent="0.3">
      <c r="A6951" s="10" t="s">
        <v>13778</v>
      </c>
      <c r="B6951" s="61">
        <v>44932</v>
      </c>
      <c r="C6951" s="10" t="s">
        <v>13777</v>
      </c>
      <c r="D6951" s="10" t="s">
        <v>10931</v>
      </c>
      <c r="E6951" s="10" t="s">
        <v>571</v>
      </c>
      <c r="F6951" s="10" t="s">
        <v>11</v>
      </c>
      <c r="G6951" s="10" t="s">
        <v>569</v>
      </c>
      <c r="H6951" s="10" t="s">
        <v>544</v>
      </c>
      <c r="I6951" s="10" t="s">
        <v>610</v>
      </c>
      <c r="J6951" s="10" t="s">
        <v>12952</v>
      </c>
      <c r="K6951" s="10" t="s">
        <v>13776</v>
      </c>
      <c r="L6951" s="10">
        <v>6</v>
      </c>
      <c r="M6951" s="10">
        <v>157.21</v>
      </c>
      <c r="N6951" s="10">
        <v>943.26</v>
      </c>
      <c r="O6951" s="59">
        <v>0</v>
      </c>
      <c r="P6951" s="10">
        <v>0</v>
      </c>
      <c r="Q6951" s="10">
        <v>943.26</v>
      </c>
      <c r="R6951" s="10" t="s">
        <v>586</v>
      </c>
      <c r="S6951" s="10" t="s">
        <v>596</v>
      </c>
      <c r="T6951" s="59">
        <v>0.15</v>
      </c>
      <c r="U6951" s="10">
        <v>141.49</v>
      </c>
    </row>
    <row r="6952" spans="1:21" x14ac:dyDescent="0.3">
      <c r="A6952" s="10" t="s">
        <v>13775</v>
      </c>
      <c r="B6952" s="61">
        <v>45320</v>
      </c>
      <c r="C6952" s="10" t="s">
        <v>2949</v>
      </c>
      <c r="D6952" s="10" t="s">
        <v>13774</v>
      </c>
      <c r="E6952" s="10" t="s">
        <v>581</v>
      </c>
      <c r="F6952" s="10" t="s">
        <v>83</v>
      </c>
      <c r="G6952" s="10" t="s">
        <v>601</v>
      </c>
      <c r="H6952" s="10" t="s">
        <v>544</v>
      </c>
      <c r="I6952" s="10" t="s">
        <v>610</v>
      </c>
      <c r="J6952" s="10" t="s">
        <v>13773</v>
      </c>
      <c r="K6952" s="10" t="s">
        <v>4959</v>
      </c>
      <c r="L6952" s="10">
        <v>5</v>
      </c>
      <c r="M6952" s="10">
        <v>763.94</v>
      </c>
      <c r="N6952" s="10">
        <v>3819.7</v>
      </c>
      <c r="O6952" s="59">
        <v>0.2</v>
      </c>
      <c r="P6952" s="10">
        <v>763.94</v>
      </c>
      <c r="Q6952" s="10">
        <v>3055.76</v>
      </c>
      <c r="R6952" s="10" t="s">
        <v>586</v>
      </c>
      <c r="S6952" s="10" t="s">
        <v>564</v>
      </c>
      <c r="T6952" s="59">
        <v>0.3</v>
      </c>
      <c r="U6952" s="10">
        <v>916.73</v>
      </c>
    </row>
    <row r="6953" spans="1:21" x14ac:dyDescent="0.3">
      <c r="A6953" s="10" t="s">
        <v>13772</v>
      </c>
      <c r="B6953" s="61">
        <v>45230</v>
      </c>
      <c r="C6953" s="10" t="s">
        <v>12548</v>
      </c>
      <c r="D6953" s="10" t="s">
        <v>1147</v>
      </c>
      <c r="E6953" s="10" t="s">
        <v>571</v>
      </c>
      <c r="F6953" s="10" t="s">
        <v>11</v>
      </c>
      <c r="G6953" s="10" t="s">
        <v>601</v>
      </c>
      <c r="H6953" s="10" t="s">
        <v>544</v>
      </c>
      <c r="I6953" s="10" t="s">
        <v>610</v>
      </c>
      <c r="J6953" s="10" t="s">
        <v>13771</v>
      </c>
      <c r="K6953" s="10" t="s">
        <v>4751</v>
      </c>
      <c r="L6953" s="10">
        <v>9</v>
      </c>
      <c r="M6953" s="10">
        <v>979.23</v>
      </c>
      <c r="N6953" s="10">
        <v>8813.07</v>
      </c>
      <c r="O6953" s="59">
        <v>0</v>
      </c>
      <c r="P6953" s="10">
        <v>0</v>
      </c>
      <c r="Q6953" s="10">
        <v>8813.07</v>
      </c>
      <c r="R6953" s="10" t="s">
        <v>586</v>
      </c>
      <c r="S6953" s="10" t="s">
        <v>607</v>
      </c>
      <c r="T6953" s="59">
        <v>0.15</v>
      </c>
      <c r="U6953" s="10">
        <v>1321.96</v>
      </c>
    </row>
    <row r="6954" spans="1:21" x14ac:dyDescent="0.3">
      <c r="A6954" s="10" t="s">
        <v>13770</v>
      </c>
      <c r="B6954" s="61">
        <v>45298</v>
      </c>
      <c r="C6954" s="10" t="s">
        <v>13769</v>
      </c>
      <c r="D6954" s="10" t="s">
        <v>13768</v>
      </c>
      <c r="E6954" s="10" t="s">
        <v>592</v>
      </c>
      <c r="F6954" s="10" t="s">
        <v>18</v>
      </c>
      <c r="G6954" s="10" t="s">
        <v>601</v>
      </c>
      <c r="H6954" s="10" t="s">
        <v>590</v>
      </c>
      <c r="I6954" s="10" t="s">
        <v>748</v>
      </c>
      <c r="J6954" s="10" t="s">
        <v>13767</v>
      </c>
      <c r="K6954" s="10" t="s">
        <v>13766</v>
      </c>
      <c r="L6954" s="10">
        <v>5</v>
      </c>
      <c r="M6954" s="10">
        <v>722.58</v>
      </c>
      <c r="N6954" s="10">
        <v>3612.9</v>
      </c>
      <c r="O6954" s="59">
        <v>0.2</v>
      </c>
      <c r="P6954" s="10">
        <v>722.58</v>
      </c>
      <c r="Q6954" s="10">
        <v>2890.32</v>
      </c>
      <c r="R6954" s="10" t="s">
        <v>586</v>
      </c>
      <c r="S6954" s="10" t="s">
        <v>596</v>
      </c>
      <c r="T6954" s="59">
        <v>0.25</v>
      </c>
      <c r="U6954" s="10">
        <v>722.58</v>
      </c>
    </row>
    <row r="6955" spans="1:21" x14ac:dyDescent="0.3">
      <c r="A6955" s="10" t="s">
        <v>13765</v>
      </c>
      <c r="B6955" s="61">
        <v>45036</v>
      </c>
      <c r="C6955" s="10" t="s">
        <v>13764</v>
      </c>
      <c r="D6955" s="10" t="s">
        <v>11235</v>
      </c>
      <c r="E6955" s="10" t="s">
        <v>581</v>
      </c>
      <c r="F6955" s="10" t="s">
        <v>83</v>
      </c>
      <c r="G6955" s="10" t="s">
        <v>569</v>
      </c>
      <c r="H6955" s="10" t="s">
        <v>590</v>
      </c>
      <c r="I6955" s="10" t="s">
        <v>589</v>
      </c>
      <c r="J6955" s="10" t="s">
        <v>13763</v>
      </c>
      <c r="K6955" s="10" t="s">
        <v>13762</v>
      </c>
      <c r="L6955" s="10">
        <v>7</v>
      </c>
      <c r="M6955" s="10">
        <v>926.37</v>
      </c>
      <c r="N6955" s="10">
        <v>6484.59</v>
      </c>
      <c r="O6955" s="59">
        <v>0.1</v>
      </c>
      <c r="P6955" s="10">
        <v>648.46</v>
      </c>
      <c r="Q6955" s="10">
        <v>5836.13</v>
      </c>
      <c r="R6955" s="10" t="s">
        <v>565</v>
      </c>
      <c r="S6955" s="10" t="s">
        <v>607</v>
      </c>
      <c r="T6955" s="59">
        <v>0.15</v>
      </c>
      <c r="U6955" s="10">
        <v>875.42</v>
      </c>
    </row>
    <row r="6956" spans="1:21" x14ac:dyDescent="0.3">
      <c r="A6956" s="10" t="s">
        <v>13761</v>
      </c>
      <c r="B6956" s="61">
        <v>45163</v>
      </c>
      <c r="C6956" s="10" t="s">
        <v>12074</v>
      </c>
      <c r="D6956" s="10" t="s">
        <v>6428</v>
      </c>
      <c r="E6956" s="10" t="s">
        <v>571</v>
      </c>
      <c r="F6956" s="10" t="s">
        <v>570</v>
      </c>
      <c r="G6956" s="10" t="s">
        <v>569</v>
      </c>
      <c r="H6956" s="10" t="s">
        <v>579</v>
      </c>
      <c r="I6956" s="10" t="s">
        <v>578</v>
      </c>
      <c r="J6956" s="10" t="s">
        <v>13760</v>
      </c>
      <c r="K6956" s="10" t="s">
        <v>5993</v>
      </c>
      <c r="L6956" s="10">
        <v>10</v>
      </c>
      <c r="M6956" s="10">
        <v>265.58999999999997</v>
      </c>
      <c r="N6956" s="10">
        <v>2655.9</v>
      </c>
      <c r="O6956" s="59">
        <v>0.2</v>
      </c>
      <c r="P6956" s="10">
        <v>531.17999999999995</v>
      </c>
      <c r="Q6956" s="10">
        <v>2124.7199999999998</v>
      </c>
      <c r="R6956" s="10" t="s">
        <v>614</v>
      </c>
      <c r="S6956" s="10" t="s">
        <v>596</v>
      </c>
      <c r="T6956" s="59">
        <v>0.3</v>
      </c>
      <c r="U6956" s="10">
        <v>637.41999999999996</v>
      </c>
    </row>
    <row r="6957" spans="1:21" x14ac:dyDescent="0.3">
      <c r="A6957" s="10" t="s">
        <v>13759</v>
      </c>
      <c r="B6957" s="61">
        <v>44981</v>
      </c>
      <c r="C6957" s="10" t="s">
        <v>13758</v>
      </c>
      <c r="D6957" s="10" t="s">
        <v>12995</v>
      </c>
      <c r="E6957" s="10" t="s">
        <v>629</v>
      </c>
      <c r="F6957" s="10" t="s">
        <v>790</v>
      </c>
      <c r="G6957" s="10" t="s">
        <v>569</v>
      </c>
      <c r="H6957" s="10" t="s">
        <v>544</v>
      </c>
      <c r="I6957" s="10" t="s">
        <v>610</v>
      </c>
      <c r="J6957" s="10" t="s">
        <v>13757</v>
      </c>
      <c r="K6957" s="10" t="s">
        <v>12792</v>
      </c>
      <c r="L6957" s="10">
        <v>8</v>
      </c>
      <c r="M6957" s="10">
        <v>904.06</v>
      </c>
      <c r="N6957" s="10">
        <v>7232.48</v>
      </c>
      <c r="O6957" s="59">
        <v>0</v>
      </c>
      <c r="P6957" s="10">
        <v>0</v>
      </c>
      <c r="Q6957" s="10">
        <v>7232.48</v>
      </c>
      <c r="R6957" s="10" t="s">
        <v>565</v>
      </c>
      <c r="S6957" s="10" t="s">
        <v>564</v>
      </c>
      <c r="T6957" s="59">
        <v>0.3</v>
      </c>
      <c r="U6957" s="10">
        <v>2169.7399999999998</v>
      </c>
    </row>
    <row r="6958" spans="1:21" x14ac:dyDescent="0.3">
      <c r="A6958" s="10" t="s">
        <v>13756</v>
      </c>
      <c r="B6958" s="61">
        <v>44941</v>
      </c>
      <c r="C6958" s="10" t="s">
        <v>13755</v>
      </c>
      <c r="D6958" s="10" t="s">
        <v>4338</v>
      </c>
      <c r="E6958" s="10" t="s">
        <v>571</v>
      </c>
      <c r="F6958" s="10" t="s">
        <v>11</v>
      </c>
      <c r="G6958" s="10" t="s">
        <v>569</v>
      </c>
      <c r="H6958" s="10" t="s">
        <v>544</v>
      </c>
      <c r="I6958" s="10" t="s">
        <v>568</v>
      </c>
      <c r="J6958" s="10" t="s">
        <v>4126</v>
      </c>
      <c r="K6958" s="10" t="s">
        <v>13754</v>
      </c>
      <c r="L6958" s="10">
        <v>5</v>
      </c>
      <c r="M6958" s="10">
        <v>251.19</v>
      </c>
      <c r="N6958" s="10">
        <v>1255.95</v>
      </c>
      <c r="O6958" s="59">
        <v>0</v>
      </c>
      <c r="P6958" s="10">
        <v>0</v>
      </c>
      <c r="Q6958" s="10">
        <v>1255.95</v>
      </c>
      <c r="R6958" s="10" t="s">
        <v>586</v>
      </c>
      <c r="S6958" s="10" t="s">
        <v>564</v>
      </c>
      <c r="T6958" s="59">
        <v>0.3</v>
      </c>
      <c r="U6958" s="10">
        <v>376.79</v>
      </c>
    </row>
    <row r="6959" spans="1:21" x14ac:dyDescent="0.3">
      <c r="A6959" s="10" t="s">
        <v>13753</v>
      </c>
      <c r="B6959" s="61">
        <v>44993</v>
      </c>
      <c r="C6959" s="10" t="s">
        <v>13752</v>
      </c>
      <c r="D6959" s="10" t="s">
        <v>13751</v>
      </c>
      <c r="E6959" s="10" t="s">
        <v>603</v>
      </c>
      <c r="F6959" s="10" t="s">
        <v>636</v>
      </c>
      <c r="G6959" s="10" t="s">
        <v>569</v>
      </c>
      <c r="H6959" s="10" t="s">
        <v>600</v>
      </c>
      <c r="I6959" s="10" t="s">
        <v>664</v>
      </c>
      <c r="J6959" s="10" t="s">
        <v>8626</v>
      </c>
      <c r="K6959" s="10" t="s">
        <v>13750</v>
      </c>
      <c r="L6959" s="10">
        <v>4</v>
      </c>
      <c r="M6959" s="10">
        <v>750.32</v>
      </c>
      <c r="N6959" s="10">
        <v>3001.28</v>
      </c>
      <c r="O6959" s="59">
        <v>0.05</v>
      </c>
      <c r="P6959" s="10">
        <v>150.06</v>
      </c>
      <c r="Q6959" s="10">
        <v>2851.22</v>
      </c>
      <c r="R6959" s="10" t="s">
        <v>586</v>
      </c>
      <c r="S6959" s="10" t="s">
        <v>596</v>
      </c>
      <c r="T6959" s="59">
        <v>0.15</v>
      </c>
      <c r="U6959" s="10">
        <v>427.68</v>
      </c>
    </row>
    <row r="6960" spans="1:21" x14ac:dyDescent="0.3">
      <c r="A6960" s="10" t="s">
        <v>13749</v>
      </c>
      <c r="B6960" s="61">
        <v>45032</v>
      </c>
      <c r="C6960" s="10" t="s">
        <v>13748</v>
      </c>
      <c r="D6960" s="10" t="s">
        <v>13747</v>
      </c>
      <c r="E6960" s="10" t="s">
        <v>629</v>
      </c>
      <c r="F6960" s="10" t="s">
        <v>759</v>
      </c>
      <c r="G6960" s="10" t="s">
        <v>601</v>
      </c>
      <c r="H6960" s="10" t="s">
        <v>579</v>
      </c>
      <c r="I6960" s="10" t="s">
        <v>722</v>
      </c>
      <c r="J6960" s="10" t="s">
        <v>13746</v>
      </c>
      <c r="K6960" s="10" t="s">
        <v>13745</v>
      </c>
      <c r="L6960" s="10">
        <v>10</v>
      </c>
      <c r="M6960" s="10">
        <v>283.95999999999998</v>
      </c>
      <c r="N6960" s="10">
        <v>2839.6</v>
      </c>
      <c r="O6960" s="59">
        <v>0.2</v>
      </c>
      <c r="P6960" s="10">
        <v>567.91999999999996</v>
      </c>
      <c r="Q6960" s="10">
        <v>2271.6799999999998</v>
      </c>
      <c r="R6960" s="10" t="s">
        <v>575</v>
      </c>
      <c r="S6960" s="10" t="s">
        <v>596</v>
      </c>
      <c r="T6960" s="59">
        <v>0.25</v>
      </c>
      <c r="U6960" s="10">
        <v>567.91999999999996</v>
      </c>
    </row>
    <row r="6961" spans="1:21" x14ac:dyDescent="0.3">
      <c r="A6961" s="10" t="s">
        <v>13744</v>
      </c>
      <c r="B6961" s="61">
        <v>45170</v>
      </c>
      <c r="C6961" s="10" t="s">
        <v>13743</v>
      </c>
      <c r="D6961" s="10" t="s">
        <v>13742</v>
      </c>
      <c r="E6961" s="10" t="s">
        <v>571</v>
      </c>
      <c r="F6961" s="10" t="s">
        <v>11</v>
      </c>
      <c r="G6961" s="10" t="s">
        <v>601</v>
      </c>
      <c r="H6961" s="10" t="s">
        <v>600</v>
      </c>
      <c r="I6961" s="10" t="s">
        <v>627</v>
      </c>
      <c r="J6961" s="10" t="s">
        <v>13741</v>
      </c>
      <c r="K6961" s="10" t="s">
        <v>13740</v>
      </c>
      <c r="L6961" s="10">
        <v>7</v>
      </c>
      <c r="M6961" s="10">
        <v>870.75</v>
      </c>
      <c r="N6961" s="10">
        <v>6095.25</v>
      </c>
      <c r="O6961" s="59">
        <v>0</v>
      </c>
      <c r="P6961" s="10">
        <v>0</v>
      </c>
      <c r="Q6961" s="10">
        <v>6095.25</v>
      </c>
      <c r="R6961" s="10" t="s">
        <v>586</v>
      </c>
      <c r="S6961" s="10" t="s">
        <v>607</v>
      </c>
      <c r="T6961" s="59">
        <v>0.25</v>
      </c>
      <c r="U6961" s="10">
        <v>1523.81</v>
      </c>
    </row>
    <row r="6962" spans="1:21" x14ac:dyDescent="0.3">
      <c r="A6962" s="10" t="s">
        <v>13739</v>
      </c>
      <c r="B6962" s="61">
        <v>45065</v>
      </c>
      <c r="C6962" s="10" t="s">
        <v>13738</v>
      </c>
      <c r="D6962" s="10" t="s">
        <v>13737</v>
      </c>
      <c r="E6962" s="10" t="s">
        <v>603</v>
      </c>
      <c r="F6962" s="10" t="s">
        <v>636</v>
      </c>
      <c r="G6962" s="10" t="s">
        <v>569</v>
      </c>
      <c r="H6962" s="10" t="s">
        <v>544</v>
      </c>
      <c r="I6962" s="10" t="s">
        <v>610</v>
      </c>
      <c r="J6962" s="10" t="s">
        <v>6533</v>
      </c>
      <c r="K6962" s="10" t="s">
        <v>13736</v>
      </c>
      <c r="L6962" s="10">
        <v>10</v>
      </c>
      <c r="M6962" s="10">
        <v>394.72</v>
      </c>
      <c r="N6962" s="10">
        <v>3947.2</v>
      </c>
      <c r="O6962" s="59">
        <v>0.1</v>
      </c>
      <c r="P6962" s="10">
        <v>394.72</v>
      </c>
      <c r="Q6962" s="10">
        <v>3552.48</v>
      </c>
      <c r="R6962" s="10" t="s">
        <v>614</v>
      </c>
      <c r="S6962" s="10" t="s">
        <v>585</v>
      </c>
      <c r="T6962" s="59">
        <v>0.3</v>
      </c>
      <c r="U6962" s="10">
        <v>1065.74</v>
      </c>
    </row>
    <row r="6963" spans="1:21" x14ac:dyDescent="0.3">
      <c r="A6963" s="10" t="s">
        <v>13735</v>
      </c>
      <c r="B6963" s="61">
        <v>45060</v>
      </c>
      <c r="C6963" s="10" t="s">
        <v>2644</v>
      </c>
      <c r="D6963" s="10" t="s">
        <v>13734</v>
      </c>
      <c r="E6963" s="10" t="s">
        <v>571</v>
      </c>
      <c r="F6963" s="10" t="s">
        <v>570</v>
      </c>
      <c r="G6963" s="10" t="s">
        <v>601</v>
      </c>
      <c r="H6963" s="10" t="s">
        <v>600</v>
      </c>
      <c r="I6963" s="10" t="s">
        <v>627</v>
      </c>
      <c r="J6963" s="10" t="s">
        <v>13733</v>
      </c>
      <c r="K6963" s="10" t="s">
        <v>6365</v>
      </c>
      <c r="L6963" s="10">
        <v>8</v>
      </c>
      <c r="M6963" s="10">
        <v>937.18</v>
      </c>
      <c r="N6963" s="10">
        <v>7497.44</v>
      </c>
      <c r="O6963" s="59">
        <v>0.05</v>
      </c>
      <c r="P6963" s="10">
        <v>374.87</v>
      </c>
      <c r="Q6963" s="10">
        <v>7122.57</v>
      </c>
      <c r="R6963" s="10" t="s">
        <v>614</v>
      </c>
      <c r="S6963" s="10" t="s">
        <v>585</v>
      </c>
      <c r="T6963" s="59">
        <v>0.25</v>
      </c>
      <c r="U6963" s="10">
        <v>1780.64</v>
      </c>
    </row>
    <row r="6964" spans="1:21" x14ac:dyDescent="0.3">
      <c r="A6964" s="10" t="s">
        <v>13732</v>
      </c>
      <c r="B6964" s="61">
        <v>45154</v>
      </c>
      <c r="C6964" s="10" t="s">
        <v>13731</v>
      </c>
      <c r="D6964" s="10" t="s">
        <v>13730</v>
      </c>
      <c r="E6964" s="10" t="s">
        <v>581</v>
      </c>
      <c r="F6964" s="10" t="s">
        <v>83</v>
      </c>
      <c r="G6964" s="10" t="s">
        <v>569</v>
      </c>
      <c r="H6964" s="10" t="s">
        <v>544</v>
      </c>
      <c r="I6964" s="10" t="s">
        <v>568</v>
      </c>
      <c r="J6964" s="10" t="s">
        <v>13729</v>
      </c>
      <c r="K6964" s="10" t="s">
        <v>6621</v>
      </c>
      <c r="L6964" s="10">
        <v>1</v>
      </c>
      <c r="M6964" s="10">
        <v>582.35</v>
      </c>
      <c r="N6964" s="10">
        <v>582.35</v>
      </c>
      <c r="O6964" s="59">
        <v>0</v>
      </c>
      <c r="P6964" s="10">
        <v>0</v>
      </c>
      <c r="Q6964" s="10">
        <v>582.35</v>
      </c>
      <c r="R6964" s="10" t="s">
        <v>575</v>
      </c>
      <c r="S6964" s="10" t="s">
        <v>607</v>
      </c>
      <c r="T6964" s="59">
        <v>0.3</v>
      </c>
      <c r="U6964" s="10">
        <v>174.71</v>
      </c>
    </row>
    <row r="6965" spans="1:21" x14ac:dyDescent="0.3">
      <c r="A6965" s="10" t="s">
        <v>13728</v>
      </c>
      <c r="B6965" s="61">
        <v>44978</v>
      </c>
      <c r="C6965" s="10" t="s">
        <v>11734</v>
      </c>
      <c r="D6965" s="10" t="s">
        <v>13727</v>
      </c>
      <c r="E6965" s="10" t="s">
        <v>592</v>
      </c>
      <c r="F6965" s="10" t="s">
        <v>652</v>
      </c>
      <c r="G6965" s="10" t="s">
        <v>569</v>
      </c>
      <c r="H6965" s="10" t="s">
        <v>590</v>
      </c>
      <c r="I6965" s="10" t="s">
        <v>635</v>
      </c>
      <c r="J6965" s="10" t="s">
        <v>13726</v>
      </c>
      <c r="K6965" s="10" t="s">
        <v>7955</v>
      </c>
      <c r="L6965" s="10">
        <v>5</v>
      </c>
      <c r="M6965" s="10">
        <v>944.73</v>
      </c>
      <c r="N6965" s="10">
        <v>4723.6499999999996</v>
      </c>
      <c r="O6965" s="59">
        <v>0.2</v>
      </c>
      <c r="P6965" s="10">
        <v>944.73</v>
      </c>
      <c r="Q6965" s="10">
        <v>3778.92</v>
      </c>
      <c r="R6965" s="10" t="s">
        <v>565</v>
      </c>
      <c r="S6965" s="10" t="s">
        <v>585</v>
      </c>
      <c r="T6965" s="59">
        <v>0.3</v>
      </c>
      <c r="U6965" s="10">
        <v>1133.68</v>
      </c>
    </row>
    <row r="6966" spans="1:21" x14ac:dyDescent="0.3">
      <c r="A6966" s="10" t="s">
        <v>13725</v>
      </c>
      <c r="B6966" s="61">
        <v>45288</v>
      </c>
      <c r="C6966" s="10" t="s">
        <v>13724</v>
      </c>
      <c r="D6966" s="10" t="s">
        <v>13723</v>
      </c>
      <c r="E6966" s="10" t="s">
        <v>592</v>
      </c>
      <c r="F6966" s="10" t="s">
        <v>652</v>
      </c>
      <c r="G6966" s="10" t="s">
        <v>569</v>
      </c>
      <c r="H6966" s="10" t="s">
        <v>544</v>
      </c>
      <c r="I6966" s="10" t="s">
        <v>568</v>
      </c>
      <c r="J6966" s="10" t="s">
        <v>13722</v>
      </c>
      <c r="K6966" s="10" t="s">
        <v>7511</v>
      </c>
      <c r="L6966" s="10">
        <v>2</v>
      </c>
      <c r="M6966" s="10">
        <v>116.18</v>
      </c>
      <c r="N6966" s="10">
        <v>232.36</v>
      </c>
      <c r="O6966" s="59">
        <v>0.2</v>
      </c>
      <c r="P6966" s="10">
        <v>46.47</v>
      </c>
      <c r="Q6966" s="10">
        <v>185.89</v>
      </c>
      <c r="R6966" s="10" t="s">
        <v>575</v>
      </c>
      <c r="S6966" s="10" t="s">
        <v>607</v>
      </c>
      <c r="T6966" s="59">
        <v>0.3</v>
      </c>
      <c r="U6966" s="10">
        <v>55.77</v>
      </c>
    </row>
    <row r="6967" spans="1:21" x14ac:dyDescent="0.3">
      <c r="A6967" s="10" t="s">
        <v>13721</v>
      </c>
      <c r="B6967" s="61">
        <v>45087</v>
      </c>
      <c r="C6967" s="10" t="s">
        <v>9527</v>
      </c>
      <c r="D6967" s="10" t="s">
        <v>13720</v>
      </c>
      <c r="E6967" s="10" t="s">
        <v>592</v>
      </c>
      <c r="F6967" s="10" t="s">
        <v>591</v>
      </c>
      <c r="G6967" s="10" t="s">
        <v>601</v>
      </c>
      <c r="H6967" s="10" t="s">
        <v>600</v>
      </c>
      <c r="I6967" s="10" t="s">
        <v>627</v>
      </c>
      <c r="J6967" s="10" t="s">
        <v>13719</v>
      </c>
      <c r="K6967" s="10" t="s">
        <v>8349</v>
      </c>
      <c r="L6967" s="10">
        <v>5</v>
      </c>
      <c r="M6967" s="10">
        <v>857.16</v>
      </c>
      <c r="N6967" s="10">
        <v>4285.8</v>
      </c>
      <c r="O6967" s="59">
        <v>0.05</v>
      </c>
      <c r="P6967" s="10">
        <v>214.29</v>
      </c>
      <c r="Q6967" s="10">
        <v>4071.51</v>
      </c>
      <c r="R6967" s="10" t="s">
        <v>614</v>
      </c>
      <c r="S6967" s="10" t="s">
        <v>596</v>
      </c>
      <c r="T6967" s="59">
        <v>0.25</v>
      </c>
      <c r="U6967" s="10">
        <v>1017.88</v>
      </c>
    </row>
    <row r="6968" spans="1:21" x14ac:dyDescent="0.3">
      <c r="A6968" s="10" t="s">
        <v>13718</v>
      </c>
      <c r="B6968" s="61">
        <v>45034</v>
      </c>
      <c r="C6968" s="10" t="s">
        <v>13717</v>
      </c>
      <c r="D6968" s="10" t="s">
        <v>1207</v>
      </c>
      <c r="E6968" s="10" t="s">
        <v>592</v>
      </c>
      <c r="F6968" s="10" t="s">
        <v>18</v>
      </c>
      <c r="G6968" s="10" t="s">
        <v>569</v>
      </c>
      <c r="H6968" s="10" t="s">
        <v>600</v>
      </c>
      <c r="I6968" s="10" t="s">
        <v>664</v>
      </c>
      <c r="J6968" s="10" t="s">
        <v>769</v>
      </c>
      <c r="K6968" s="10" t="s">
        <v>1835</v>
      </c>
      <c r="L6968" s="10">
        <v>1</v>
      </c>
      <c r="M6968" s="10">
        <v>238.78</v>
      </c>
      <c r="N6968" s="10">
        <v>238.78</v>
      </c>
      <c r="O6968" s="59">
        <v>0.05</v>
      </c>
      <c r="P6968" s="10">
        <v>11.94</v>
      </c>
      <c r="Q6968" s="10">
        <v>226.84</v>
      </c>
      <c r="R6968" s="10" t="s">
        <v>575</v>
      </c>
      <c r="S6968" s="10" t="s">
        <v>607</v>
      </c>
      <c r="T6968" s="59">
        <v>0.3</v>
      </c>
      <c r="U6968" s="10">
        <v>68.05</v>
      </c>
    </row>
    <row r="6969" spans="1:21" x14ac:dyDescent="0.3">
      <c r="A6969" s="10" t="s">
        <v>13716</v>
      </c>
      <c r="B6969" s="61">
        <v>44996</v>
      </c>
      <c r="C6969" s="10" t="s">
        <v>13715</v>
      </c>
      <c r="D6969" s="10" t="s">
        <v>13714</v>
      </c>
      <c r="E6969" s="10" t="s">
        <v>581</v>
      </c>
      <c r="F6969" s="10" t="s">
        <v>7</v>
      </c>
      <c r="G6969" s="10" t="s">
        <v>601</v>
      </c>
      <c r="H6969" s="10" t="s">
        <v>579</v>
      </c>
      <c r="I6969" s="10" t="s">
        <v>578</v>
      </c>
      <c r="J6969" s="10" t="s">
        <v>13713</v>
      </c>
      <c r="K6969" s="10" t="s">
        <v>13712</v>
      </c>
      <c r="L6969" s="10">
        <v>7</v>
      </c>
      <c r="M6969" s="10">
        <v>457.84</v>
      </c>
      <c r="N6969" s="10">
        <v>3204.88</v>
      </c>
      <c r="O6969" s="59">
        <v>0</v>
      </c>
      <c r="P6969" s="10">
        <v>0</v>
      </c>
      <c r="Q6969" s="10">
        <v>3204.88</v>
      </c>
      <c r="R6969" s="10" t="s">
        <v>575</v>
      </c>
      <c r="S6969" s="10" t="s">
        <v>607</v>
      </c>
      <c r="T6969" s="59">
        <v>0.15</v>
      </c>
      <c r="U6969" s="10">
        <v>480.73</v>
      </c>
    </row>
    <row r="6970" spans="1:21" x14ac:dyDescent="0.3">
      <c r="A6970" s="10" t="s">
        <v>13711</v>
      </c>
      <c r="B6970" s="61">
        <v>44984</v>
      </c>
      <c r="C6970" s="10" t="s">
        <v>13518</v>
      </c>
      <c r="D6970" s="10" t="s">
        <v>13710</v>
      </c>
      <c r="E6970" s="10" t="s">
        <v>629</v>
      </c>
      <c r="F6970" s="10" t="s">
        <v>759</v>
      </c>
      <c r="G6970" s="10" t="s">
        <v>569</v>
      </c>
      <c r="H6970" s="10" t="s">
        <v>579</v>
      </c>
      <c r="I6970" s="10" t="s">
        <v>711</v>
      </c>
      <c r="J6970" s="10" t="s">
        <v>5390</v>
      </c>
      <c r="K6970" s="10" t="s">
        <v>13709</v>
      </c>
      <c r="L6970" s="10">
        <v>2</v>
      </c>
      <c r="M6970" s="10">
        <v>731.01</v>
      </c>
      <c r="N6970" s="10">
        <v>1462.02</v>
      </c>
      <c r="O6970" s="59">
        <v>0</v>
      </c>
      <c r="P6970" s="10">
        <v>0</v>
      </c>
      <c r="Q6970" s="10">
        <v>1462.02</v>
      </c>
      <c r="R6970" s="10" t="s">
        <v>586</v>
      </c>
      <c r="S6970" s="10" t="s">
        <v>585</v>
      </c>
      <c r="T6970" s="59">
        <v>0.3</v>
      </c>
      <c r="U6970" s="10">
        <v>438.61</v>
      </c>
    </row>
    <row r="6971" spans="1:21" x14ac:dyDescent="0.3">
      <c r="A6971" s="10" t="s">
        <v>13708</v>
      </c>
      <c r="B6971" s="61">
        <v>44998</v>
      </c>
      <c r="C6971" s="10" t="s">
        <v>1793</v>
      </c>
      <c r="D6971" s="10" t="s">
        <v>13707</v>
      </c>
      <c r="E6971" s="10" t="s">
        <v>571</v>
      </c>
      <c r="F6971" s="10" t="s">
        <v>11</v>
      </c>
      <c r="G6971" s="10" t="s">
        <v>601</v>
      </c>
      <c r="H6971" s="10" t="s">
        <v>600</v>
      </c>
      <c r="I6971" s="10" t="s">
        <v>599</v>
      </c>
      <c r="J6971" s="10" t="s">
        <v>13706</v>
      </c>
      <c r="K6971" s="10" t="s">
        <v>13705</v>
      </c>
      <c r="L6971" s="10">
        <v>9</v>
      </c>
      <c r="M6971" s="10">
        <v>428.21</v>
      </c>
      <c r="N6971" s="10">
        <v>3853.89</v>
      </c>
      <c r="O6971" s="59">
        <v>0</v>
      </c>
      <c r="P6971" s="10">
        <v>0</v>
      </c>
      <c r="Q6971" s="10">
        <v>3853.89</v>
      </c>
      <c r="R6971" s="10" t="s">
        <v>565</v>
      </c>
      <c r="S6971" s="10" t="s">
        <v>607</v>
      </c>
      <c r="T6971" s="59">
        <v>0.15</v>
      </c>
      <c r="U6971" s="10">
        <v>578.08000000000004</v>
      </c>
    </row>
    <row r="6972" spans="1:21" x14ac:dyDescent="0.3">
      <c r="A6972" s="10" t="s">
        <v>13704</v>
      </c>
      <c r="B6972" s="61">
        <v>45317</v>
      </c>
      <c r="C6972" s="10" t="s">
        <v>10839</v>
      </c>
      <c r="D6972" s="10" t="s">
        <v>13703</v>
      </c>
      <c r="E6972" s="10" t="s">
        <v>603</v>
      </c>
      <c r="F6972" s="10" t="s">
        <v>602</v>
      </c>
      <c r="G6972" s="10" t="s">
        <v>601</v>
      </c>
      <c r="H6972" s="10" t="s">
        <v>544</v>
      </c>
      <c r="I6972" s="10" t="s">
        <v>10</v>
      </c>
      <c r="J6972" s="10" t="s">
        <v>13702</v>
      </c>
      <c r="K6972" s="10" t="s">
        <v>13701</v>
      </c>
      <c r="L6972" s="10">
        <v>7</v>
      </c>
      <c r="M6972" s="10">
        <v>237.06</v>
      </c>
      <c r="N6972" s="10">
        <v>1659.42</v>
      </c>
      <c r="O6972" s="59">
        <v>0.1</v>
      </c>
      <c r="P6972" s="10">
        <v>165.94</v>
      </c>
      <c r="Q6972" s="10">
        <v>1493.48</v>
      </c>
      <c r="R6972" s="10" t="s">
        <v>575</v>
      </c>
      <c r="S6972" s="10" t="s">
        <v>607</v>
      </c>
      <c r="T6972" s="59">
        <v>0.3</v>
      </c>
      <c r="U6972" s="10">
        <v>448.04</v>
      </c>
    </row>
    <row r="6973" spans="1:21" x14ac:dyDescent="0.3">
      <c r="A6973" s="10" t="s">
        <v>13700</v>
      </c>
      <c r="B6973" s="61">
        <v>44975</v>
      </c>
      <c r="C6973" s="10" t="s">
        <v>1397</v>
      </c>
      <c r="D6973" s="10" t="s">
        <v>8355</v>
      </c>
      <c r="E6973" s="10" t="s">
        <v>571</v>
      </c>
      <c r="F6973" s="10" t="s">
        <v>11</v>
      </c>
      <c r="G6973" s="10" t="s">
        <v>601</v>
      </c>
      <c r="H6973" s="10" t="s">
        <v>544</v>
      </c>
      <c r="I6973" s="10" t="s">
        <v>568</v>
      </c>
      <c r="J6973" s="10" t="s">
        <v>13699</v>
      </c>
      <c r="K6973" s="10" t="s">
        <v>13698</v>
      </c>
      <c r="L6973" s="10">
        <v>7</v>
      </c>
      <c r="M6973" s="10">
        <v>852.14</v>
      </c>
      <c r="N6973" s="10">
        <v>5964.98</v>
      </c>
      <c r="O6973" s="59">
        <v>0.1</v>
      </c>
      <c r="P6973" s="10">
        <v>596.5</v>
      </c>
      <c r="Q6973" s="10">
        <v>5368.48</v>
      </c>
      <c r="R6973" s="10" t="s">
        <v>565</v>
      </c>
      <c r="S6973" s="10" t="s">
        <v>607</v>
      </c>
      <c r="T6973" s="59">
        <v>0.3</v>
      </c>
      <c r="U6973" s="10">
        <v>1610.54</v>
      </c>
    </row>
    <row r="6974" spans="1:21" x14ac:dyDescent="0.3">
      <c r="A6974" s="10" t="s">
        <v>13697</v>
      </c>
      <c r="B6974" s="61">
        <v>45305</v>
      </c>
      <c r="C6974" s="10" t="s">
        <v>5935</v>
      </c>
      <c r="D6974" s="10" t="s">
        <v>8407</v>
      </c>
      <c r="E6974" s="10" t="s">
        <v>592</v>
      </c>
      <c r="F6974" s="10" t="s">
        <v>591</v>
      </c>
      <c r="G6974" s="10" t="s">
        <v>569</v>
      </c>
      <c r="H6974" s="10" t="s">
        <v>600</v>
      </c>
      <c r="I6974" s="10" t="s">
        <v>599</v>
      </c>
      <c r="J6974" s="10" t="s">
        <v>13696</v>
      </c>
      <c r="K6974" s="10" t="s">
        <v>13695</v>
      </c>
      <c r="L6974" s="10">
        <v>4</v>
      </c>
      <c r="M6974" s="10">
        <v>928.75</v>
      </c>
      <c r="N6974" s="10">
        <v>3715</v>
      </c>
      <c r="O6974" s="59">
        <v>0.05</v>
      </c>
      <c r="P6974" s="10">
        <v>185.75</v>
      </c>
      <c r="Q6974" s="10">
        <v>3529.25</v>
      </c>
      <c r="R6974" s="10" t="s">
        <v>565</v>
      </c>
      <c r="S6974" s="10" t="s">
        <v>585</v>
      </c>
      <c r="T6974" s="59">
        <v>0.3</v>
      </c>
      <c r="U6974" s="10">
        <v>1058.77</v>
      </c>
    </row>
    <row r="6975" spans="1:21" x14ac:dyDescent="0.3">
      <c r="A6975" s="10" t="s">
        <v>13694</v>
      </c>
      <c r="B6975" s="61">
        <v>45339</v>
      </c>
      <c r="C6975" s="10" t="s">
        <v>13693</v>
      </c>
      <c r="D6975" s="10" t="s">
        <v>4908</v>
      </c>
      <c r="E6975" s="10" t="s">
        <v>571</v>
      </c>
      <c r="F6975" s="10" t="s">
        <v>685</v>
      </c>
      <c r="G6975" s="10" t="s">
        <v>601</v>
      </c>
      <c r="H6975" s="10" t="s">
        <v>579</v>
      </c>
      <c r="I6975" s="10" t="s">
        <v>722</v>
      </c>
      <c r="J6975" s="10" t="s">
        <v>864</v>
      </c>
      <c r="K6975" s="10" t="s">
        <v>13692</v>
      </c>
      <c r="L6975" s="10">
        <v>6</v>
      </c>
      <c r="M6975" s="10">
        <v>204.25</v>
      </c>
      <c r="N6975" s="10">
        <v>1225.5</v>
      </c>
      <c r="O6975" s="59">
        <v>0.2</v>
      </c>
      <c r="P6975" s="10">
        <v>245.1</v>
      </c>
      <c r="Q6975" s="10">
        <v>980.4</v>
      </c>
      <c r="R6975" s="10" t="s">
        <v>614</v>
      </c>
      <c r="S6975" s="10" t="s">
        <v>607</v>
      </c>
      <c r="T6975" s="59">
        <v>0.15</v>
      </c>
      <c r="U6975" s="10">
        <v>147.06</v>
      </c>
    </row>
    <row r="6976" spans="1:21" x14ac:dyDescent="0.3">
      <c r="A6976" s="10" t="s">
        <v>13691</v>
      </c>
      <c r="B6976" s="61">
        <v>45176</v>
      </c>
      <c r="C6976" s="10" t="s">
        <v>3919</v>
      </c>
      <c r="D6976" s="10" t="s">
        <v>13690</v>
      </c>
      <c r="E6976" s="10" t="s">
        <v>603</v>
      </c>
      <c r="F6976" s="10" t="s">
        <v>602</v>
      </c>
      <c r="G6976" s="10" t="s">
        <v>569</v>
      </c>
      <c r="H6976" s="10" t="s">
        <v>600</v>
      </c>
      <c r="I6976" s="10" t="s">
        <v>627</v>
      </c>
      <c r="J6976" s="10" t="s">
        <v>13689</v>
      </c>
      <c r="K6976" s="10" t="s">
        <v>13688</v>
      </c>
      <c r="L6976" s="10">
        <v>4</v>
      </c>
      <c r="M6976" s="10">
        <v>857.64</v>
      </c>
      <c r="N6976" s="10">
        <v>3430.56</v>
      </c>
      <c r="O6976" s="59">
        <v>0.1</v>
      </c>
      <c r="P6976" s="10">
        <v>343.06</v>
      </c>
      <c r="Q6976" s="10">
        <v>3087.5</v>
      </c>
      <c r="R6976" s="10" t="s">
        <v>586</v>
      </c>
      <c r="S6976" s="10" t="s">
        <v>585</v>
      </c>
      <c r="T6976" s="59">
        <v>0.3</v>
      </c>
      <c r="U6976" s="10">
        <v>926.25</v>
      </c>
    </row>
    <row r="6977" spans="1:21" x14ac:dyDescent="0.3">
      <c r="A6977" s="10" t="s">
        <v>13687</v>
      </c>
      <c r="B6977" s="61">
        <v>45176</v>
      </c>
      <c r="C6977" s="10" t="s">
        <v>11371</v>
      </c>
      <c r="D6977" s="10" t="s">
        <v>12772</v>
      </c>
      <c r="E6977" s="10" t="s">
        <v>571</v>
      </c>
      <c r="F6977" s="10" t="s">
        <v>570</v>
      </c>
      <c r="G6977" s="10" t="s">
        <v>601</v>
      </c>
      <c r="H6977" s="10" t="s">
        <v>579</v>
      </c>
      <c r="I6977" s="10" t="s">
        <v>578</v>
      </c>
      <c r="J6977" s="10" t="s">
        <v>13686</v>
      </c>
      <c r="K6977" s="10" t="s">
        <v>3705</v>
      </c>
      <c r="L6977" s="10">
        <v>6</v>
      </c>
      <c r="M6977" s="10">
        <v>138.9</v>
      </c>
      <c r="N6977" s="10">
        <v>833.4</v>
      </c>
      <c r="O6977" s="59">
        <v>0.05</v>
      </c>
      <c r="P6977" s="10">
        <v>41.67</v>
      </c>
      <c r="Q6977" s="10">
        <v>791.73</v>
      </c>
      <c r="R6977" s="10" t="s">
        <v>575</v>
      </c>
      <c r="S6977" s="10" t="s">
        <v>596</v>
      </c>
      <c r="T6977" s="59">
        <v>0.3</v>
      </c>
      <c r="U6977" s="10">
        <v>237.52</v>
      </c>
    </row>
    <row r="6978" spans="1:21" x14ac:dyDescent="0.3">
      <c r="A6978" s="10" t="s">
        <v>13685</v>
      </c>
      <c r="B6978" s="61">
        <v>45229</v>
      </c>
      <c r="C6978" s="10" t="s">
        <v>13684</v>
      </c>
      <c r="D6978" s="10" t="s">
        <v>13683</v>
      </c>
      <c r="E6978" s="10" t="s">
        <v>581</v>
      </c>
      <c r="F6978" s="10" t="s">
        <v>580</v>
      </c>
      <c r="G6978" s="10" t="s">
        <v>569</v>
      </c>
      <c r="H6978" s="10" t="s">
        <v>544</v>
      </c>
      <c r="I6978" s="10" t="s">
        <v>10</v>
      </c>
      <c r="J6978" s="10" t="s">
        <v>5236</v>
      </c>
      <c r="K6978" s="10" t="s">
        <v>13682</v>
      </c>
      <c r="L6978" s="10">
        <v>2</v>
      </c>
      <c r="M6978" s="10">
        <v>710.98</v>
      </c>
      <c r="N6978" s="10">
        <v>1421.96</v>
      </c>
      <c r="O6978" s="59">
        <v>0.05</v>
      </c>
      <c r="P6978" s="10">
        <v>71.099999999999994</v>
      </c>
      <c r="Q6978" s="10">
        <v>1350.86</v>
      </c>
      <c r="R6978" s="10" t="s">
        <v>575</v>
      </c>
      <c r="S6978" s="10" t="s">
        <v>564</v>
      </c>
      <c r="T6978" s="59">
        <v>0.3</v>
      </c>
      <c r="U6978" s="10">
        <v>405.26</v>
      </c>
    </row>
    <row r="6979" spans="1:21" x14ac:dyDescent="0.3">
      <c r="A6979" s="10" t="s">
        <v>13681</v>
      </c>
      <c r="B6979" s="61">
        <v>45297</v>
      </c>
      <c r="C6979" s="10" t="s">
        <v>10646</v>
      </c>
      <c r="D6979" s="10" t="s">
        <v>13680</v>
      </c>
      <c r="E6979" s="10" t="s">
        <v>592</v>
      </c>
      <c r="F6979" s="10" t="s">
        <v>591</v>
      </c>
      <c r="G6979" s="10" t="s">
        <v>601</v>
      </c>
      <c r="H6979" s="10" t="s">
        <v>590</v>
      </c>
      <c r="I6979" s="10" t="s">
        <v>589</v>
      </c>
      <c r="J6979" s="10" t="s">
        <v>13679</v>
      </c>
      <c r="K6979" s="10" t="s">
        <v>13678</v>
      </c>
      <c r="L6979" s="10">
        <v>4</v>
      </c>
      <c r="M6979" s="10">
        <v>376.68</v>
      </c>
      <c r="N6979" s="10">
        <v>1506.72</v>
      </c>
      <c r="O6979" s="59">
        <v>0.05</v>
      </c>
      <c r="P6979" s="10">
        <v>75.34</v>
      </c>
      <c r="Q6979" s="10">
        <v>1431.38</v>
      </c>
      <c r="R6979" s="10" t="s">
        <v>565</v>
      </c>
      <c r="S6979" s="10" t="s">
        <v>596</v>
      </c>
      <c r="T6979" s="59">
        <v>0.15</v>
      </c>
      <c r="U6979" s="10">
        <v>214.71</v>
      </c>
    </row>
    <row r="6980" spans="1:21" x14ac:dyDescent="0.3">
      <c r="A6980" s="10" t="s">
        <v>13677</v>
      </c>
      <c r="B6980" s="61">
        <v>45216</v>
      </c>
      <c r="C6980" s="10" t="s">
        <v>13676</v>
      </c>
      <c r="D6980" s="10" t="s">
        <v>11961</v>
      </c>
      <c r="E6980" s="10" t="s">
        <v>629</v>
      </c>
      <c r="F6980" s="10" t="s">
        <v>759</v>
      </c>
      <c r="G6980" s="10" t="s">
        <v>601</v>
      </c>
      <c r="H6980" s="10" t="s">
        <v>544</v>
      </c>
      <c r="I6980" s="10" t="s">
        <v>568</v>
      </c>
      <c r="J6980" s="10" t="s">
        <v>13675</v>
      </c>
      <c r="K6980" s="10" t="s">
        <v>13674</v>
      </c>
      <c r="L6980" s="10">
        <v>7</v>
      </c>
      <c r="M6980" s="10">
        <v>917.34</v>
      </c>
      <c r="N6980" s="10">
        <v>6421.38</v>
      </c>
      <c r="O6980" s="59">
        <v>0</v>
      </c>
      <c r="P6980" s="10">
        <v>0</v>
      </c>
      <c r="Q6980" s="10">
        <v>6421.38</v>
      </c>
      <c r="R6980" s="10" t="s">
        <v>586</v>
      </c>
      <c r="S6980" s="10" t="s">
        <v>564</v>
      </c>
      <c r="T6980" s="59">
        <v>0.3</v>
      </c>
      <c r="U6980" s="10">
        <v>1926.41</v>
      </c>
    </row>
    <row r="6981" spans="1:21" x14ac:dyDescent="0.3">
      <c r="A6981" s="10" t="s">
        <v>13673</v>
      </c>
      <c r="B6981" s="61">
        <v>45288</v>
      </c>
      <c r="C6981" s="10" t="s">
        <v>13672</v>
      </c>
      <c r="D6981" s="10" t="s">
        <v>13671</v>
      </c>
      <c r="E6981" s="10" t="s">
        <v>581</v>
      </c>
      <c r="F6981" s="10" t="s">
        <v>580</v>
      </c>
      <c r="G6981" s="10" t="s">
        <v>569</v>
      </c>
      <c r="H6981" s="10" t="s">
        <v>544</v>
      </c>
      <c r="I6981" s="10" t="s">
        <v>568</v>
      </c>
      <c r="J6981" s="10" t="s">
        <v>13670</v>
      </c>
      <c r="K6981" s="10" t="s">
        <v>13669</v>
      </c>
      <c r="L6981" s="10">
        <v>1</v>
      </c>
      <c r="M6981" s="10">
        <v>404.47</v>
      </c>
      <c r="N6981" s="10">
        <v>404.47</v>
      </c>
      <c r="O6981" s="59">
        <v>0.1</v>
      </c>
      <c r="P6981" s="10">
        <v>40.450000000000003</v>
      </c>
      <c r="Q6981" s="10">
        <v>364.02</v>
      </c>
      <c r="R6981" s="10" t="s">
        <v>565</v>
      </c>
      <c r="S6981" s="10" t="s">
        <v>596</v>
      </c>
      <c r="T6981" s="59">
        <v>0.15</v>
      </c>
      <c r="U6981" s="10">
        <v>54.6</v>
      </c>
    </row>
    <row r="6982" spans="1:21" x14ac:dyDescent="0.3">
      <c r="A6982" s="10" t="s">
        <v>13668</v>
      </c>
      <c r="B6982" s="61">
        <v>45049</v>
      </c>
      <c r="C6982" s="10" t="s">
        <v>13667</v>
      </c>
      <c r="D6982" s="10" t="s">
        <v>13666</v>
      </c>
      <c r="E6982" s="10" t="s">
        <v>592</v>
      </c>
      <c r="F6982" s="10" t="s">
        <v>652</v>
      </c>
      <c r="G6982" s="10" t="s">
        <v>569</v>
      </c>
      <c r="H6982" s="10" t="s">
        <v>590</v>
      </c>
      <c r="I6982" s="10" t="s">
        <v>589</v>
      </c>
      <c r="J6982" s="10" t="s">
        <v>1619</v>
      </c>
      <c r="K6982" s="10" t="s">
        <v>13665</v>
      </c>
      <c r="L6982" s="10">
        <v>8</v>
      </c>
      <c r="M6982" s="10">
        <v>261.20999999999998</v>
      </c>
      <c r="N6982" s="10">
        <v>2089.6799999999998</v>
      </c>
      <c r="O6982" s="59">
        <v>0</v>
      </c>
      <c r="P6982" s="10">
        <v>0</v>
      </c>
      <c r="Q6982" s="10">
        <v>2089.6799999999998</v>
      </c>
      <c r="R6982" s="10" t="s">
        <v>575</v>
      </c>
      <c r="S6982" s="10" t="s">
        <v>564</v>
      </c>
      <c r="T6982" s="59">
        <v>0.25</v>
      </c>
      <c r="U6982" s="10">
        <v>522.41999999999996</v>
      </c>
    </row>
    <row r="6983" spans="1:21" x14ac:dyDescent="0.3">
      <c r="A6983" s="10" t="s">
        <v>13664</v>
      </c>
      <c r="B6983" s="61">
        <v>44972</v>
      </c>
      <c r="C6983" s="10" t="s">
        <v>13663</v>
      </c>
      <c r="D6983" s="10" t="s">
        <v>13662</v>
      </c>
      <c r="E6983" s="10" t="s">
        <v>581</v>
      </c>
      <c r="F6983" s="10" t="s">
        <v>7</v>
      </c>
      <c r="G6983" s="10" t="s">
        <v>601</v>
      </c>
      <c r="H6983" s="10" t="s">
        <v>544</v>
      </c>
      <c r="I6983" s="10" t="s">
        <v>10</v>
      </c>
      <c r="J6983" s="10" t="s">
        <v>13661</v>
      </c>
      <c r="K6983" s="10" t="s">
        <v>13660</v>
      </c>
      <c r="L6983" s="10">
        <v>1</v>
      </c>
      <c r="M6983" s="10">
        <v>590.12</v>
      </c>
      <c r="N6983" s="10">
        <v>590.12</v>
      </c>
      <c r="O6983" s="59">
        <v>0.05</v>
      </c>
      <c r="P6983" s="10">
        <v>29.51</v>
      </c>
      <c r="Q6983" s="10">
        <v>560.61</v>
      </c>
      <c r="R6983" s="10" t="s">
        <v>565</v>
      </c>
      <c r="S6983" s="10" t="s">
        <v>564</v>
      </c>
      <c r="T6983" s="59">
        <v>0.25</v>
      </c>
      <c r="U6983" s="10">
        <v>140.15</v>
      </c>
    </row>
    <row r="6984" spans="1:21" x14ac:dyDescent="0.3">
      <c r="A6984" s="10" t="s">
        <v>13659</v>
      </c>
      <c r="B6984" s="61">
        <v>45147</v>
      </c>
      <c r="C6984" s="10" t="s">
        <v>13658</v>
      </c>
      <c r="D6984" s="10" t="s">
        <v>13657</v>
      </c>
      <c r="E6984" s="10" t="s">
        <v>603</v>
      </c>
      <c r="F6984" s="10" t="s">
        <v>658</v>
      </c>
      <c r="G6984" s="10" t="s">
        <v>569</v>
      </c>
      <c r="H6984" s="10" t="s">
        <v>600</v>
      </c>
      <c r="I6984" s="10" t="s">
        <v>664</v>
      </c>
      <c r="J6984" s="10" t="s">
        <v>13656</v>
      </c>
      <c r="K6984" s="10" t="s">
        <v>13195</v>
      </c>
      <c r="L6984" s="10">
        <v>10</v>
      </c>
      <c r="M6984" s="10">
        <v>435.5</v>
      </c>
      <c r="N6984" s="10">
        <v>4355</v>
      </c>
      <c r="O6984" s="59">
        <v>0</v>
      </c>
      <c r="P6984" s="10">
        <v>0</v>
      </c>
      <c r="Q6984" s="10">
        <v>4355</v>
      </c>
      <c r="R6984" s="10" t="s">
        <v>565</v>
      </c>
      <c r="S6984" s="10" t="s">
        <v>607</v>
      </c>
      <c r="T6984" s="59">
        <v>0.3</v>
      </c>
      <c r="U6984" s="10">
        <v>1306.5</v>
      </c>
    </row>
    <row r="6985" spans="1:21" x14ac:dyDescent="0.3">
      <c r="A6985" s="10" t="s">
        <v>13655</v>
      </c>
      <c r="B6985" s="61">
        <v>44937</v>
      </c>
      <c r="C6985" s="10" t="s">
        <v>2881</v>
      </c>
      <c r="D6985" s="10" t="s">
        <v>13654</v>
      </c>
      <c r="E6985" s="10" t="s">
        <v>581</v>
      </c>
      <c r="F6985" s="10" t="s">
        <v>580</v>
      </c>
      <c r="G6985" s="10" t="s">
        <v>569</v>
      </c>
      <c r="H6985" s="10" t="s">
        <v>600</v>
      </c>
      <c r="I6985" s="10" t="s">
        <v>627</v>
      </c>
      <c r="J6985" s="10" t="s">
        <v>13653</v>
      </c>
      <c r="K6985" s="10" t="s">
        <v>13652</v>
      </c>
      <c r="L6985" s="10">
        <v>7</v>
      </c>
      <c r="M6985" s="10">
        <v>618.55999999999995</v>
      </c>
      <c r="N6985" s="10">
        <v>4329.92</v>
      </c>
      <c r="O6985" s="59">
        <v>0.2</v>
      </c>
      <c r="P6985" s="10">
        <v>865.98</v>
      </c>
      <c r="Q6985" s="10">
        <v>3463.94</v>
      </c>
      <c r="R6985" s="10" t="s">
        <v>586</v>
      </c>
      <c r="S6985" s="10" t="s">
        <v>564</v>
      </c>
      <c r="T6985" s="59">
        <v>0.15</v>
      </c>
      <c r="U6985" s="10">
        <v>519.59</v>
      </c>
    </row>
    <row r="6986" spans="1:21" x14ac:dyDescent="0.3">
      <c r="A6986" s="10" t="s">
        <v>13651</v>
      </c>
      <c r="B6986" s="61">
        <v>45329</v>
      </c>
      <c r="C6986" s="10" t="s">
        <v>10278</v>
      </c>
      <c r="D6986" s="10" t="s">
        <v>13650</v>
      </c>
      <c r="E6986" s="10" t="s">
        <v>571</v>
      </c>
      <c r="F6986" s="10" t="s">
        <v>685</v>
      </c>
      <c r="G6986" s="10" t="s">
        <v>569</v>
      </c>
      <c r="H6986" s="10" t="s">
        <v>590</v>
      </c>
      <c r="I6986" s="10" t="s">
        <v>635</v>
      </c>
      <c r="J6986" s="10" t="s">
        <v>11640</v>
      </c>
      <c r="K6986" s="10" t="s">
        <v>10876</v>
      </c>
      <c r="L6986" s="10">
        <v>6</v>
      </c>
      <c r="M6986" s="10">
        <v>852.1</v>
      </c>
      <c r="N6986" s="10">
        <v>5112.6000000000004</v>
      </c>
      <c r="O6986" s="59">
        <v>0.05</v>
      </c>
      <c r="P6986" s="10">
        <v>255.63</v>
      </c>
      <c r="Q6986" s="10">
        <v>4856.97</v>
      </c>
      <c r="R6986" s="10" t="s">
        <v>586</v>
      </c>
      <c r="S6986" s="10" t="s">
        <v>564</v>
      </c>
      <c r="T6986" s="59">
        <v>0.25</v>
      </c>
      <c r="U6986" s="10">
        <v>1214.24</v>
      </c>
    </row>
    <row r="6987" spans="1:21" x14ac:dyDescent="0.3">
      <c r="A6987" s="10" t="s">
        <v>13649</v>
      </c>
      <c r="B6987" s="61">
        <v>45213</v>
      </c>
      <c r="C6987" s="10" t="s">
        <v>2473</v>
      </c>
      <c r="D6987" s="10" t="s">
        <v>1147</v>
      </c>
      <c r="E6987" s="10" t="s">
        <v>629</v>
      </c>
      <c r="F6987" s="10" t="s">
        <v>790</v>
      </c>
      <c r="G6987" s="10" t="s">
        <v>569</v>
      </c>
      <c r="H6987" s="10" t="s">
        <v>590</v>
      </c>
      <c r="I6987" s="10" t="s">
        <v>635</v>
      </c>
      <c r="J6987" s="10" t="s">
        <v>13648</v>
      </c>
      <c r="K6987" s="10" t="s">
        <v>5748</v>
      </c>
      <c r="L6987" s="10">
        <v>3</v>
      </c>
      <c r="M6987" s="10">
        <v>518.58000000000004</v>
      </c>
      <c r="N6987" s="10">
        <v>1555.74</v>
      </c>
      <c r="O6987" s="59">
        <v>0.2</v>
      </c>
      <c r="P6987" s="10">
        <v>311.14999999999998</v>
      </c>
      <c r="Q6987" s="10">
        <v>1244.5899999999999</v>
      </c>
      <c r="R6987" s="10" t="s">
        <v>586</v>
      </c>
      <c r="S6987" s="10" t="s">
        <v>596</v>
      </c>
      <c r="T6987" s="59">
        <v>0.15</v>
      </c>
      <c r="U6987" s="10">
        <v>186.69</v>
      </c>
    </row>
    <row r="6988" spans="1:21" x14ac:dyDescent="0.3">
      <c r="A6988" s="10" t="s">
        <v>13647</v>
      </c>
      <c r="B6988" s="61">
        <v>45104</v>
      </c>
      <c r="C6988" s="10" t="s">
        <v>13646</v>
      </c>
      <c r="D6988" s="10" t="s">
        <v>13645</v>
      </c>
      <c r="E6988" s="10" t="s">
        <v>571</v>
      </c>
      <c r="F6988" s="10" t="s">
        <v>570</v>
      </c>
      <c r="G6988" s="10" t="s">
        <v>569</v>
      </c>
      <c r="H6988" s="10" t="s">
        <v>590</v>
      </c>
      <c r="I6988" s="10" t="s">
        <v>589</v>
      </c>
      <c r="J6988" s="10" t="s">
        <v>13644</v>
      </c>
      <c r="K6988" s="10" t="s">
        <v>13643</v>
      </c>
      <c r="L6988" s="10">
        <v>8</v>
      </c>
      <c r="M6988" s="10">
        <v>854.41</v>
      </c>
      <c r="N6988" s="10">
        <v>6835.28</v>
      </c>
      <c r="O6988" s="59">
        <v>0.2</v>
      </c>
      <c r="P6988" s="10">
        <v>1367.06</v>
      </c>
      <c r="Q6988" s="10">
        <v>5468.22</v>
      </c>
      <c r="R6988" s="10" t="s">
        <v>575</v>
      </c>
      <c r="S6988" s="10" t="s">
        <v>596</v>
      </c>
      <c r="T6988" s="59">
        <v>0.15</v>
      </c>
      <c r="U6988" s="10">
        <v>820.23</v>
      </c>
    </row>
    <row r="6989" spans="1:21" x14ac:dyDescent="0.3">
      <c r="A6989" s="10" t="s">
        <v>13642</v>
      </c>
      <c r="B6989" s="61">
        <v>45357</v>
      </c>
      <c r="C6989" s="10" t="s">
        <v>4288</v>
      </c>
      <c r="D6989" s="10" t="s">
        <v>13641</v>
      </c>
      <c r="E6989" s="10" t="s">
        <v>581</v>
      </c>
      <c r="F6989" s="10" t="s">
        <v>83</v>
      </c>
      <c r="G6989" s="10" t="s">
        <v>569</v>
      </c>
      <c r="H6989" s="10" t="s">
        <v>544</v>
      </c>
      <c r="I6989" s="10" t="s">
        <v>610</v>
      </c>
      <c r="J6989" s="10" t="s">
        <v>13640</v>
      </c>
      <c r="K6989" s="10" t="s">
        <v>3048</v>
      </c>
      <c r="L6989" s="10">
        <v>7</v>
      </c>
      <c r="M6989" s="10">
        <v>549.85</v>
      </c>
      <c r="N6989" s="10">
        <v>3848.95</v>
      </c>
      <c r="O6989" s="59">
        <v>0</v>
      </c>
      <c r="P6989" s="10">
        <v>0</v>
      </c>
      <c r="Q6989" s="10">
        <v>3848.95</v>
      </c>
      <c r="R6989" s="10" t="s">
        <v>614</v>
      </c>
      <c r="S6989" s="10" t="s">
        <v>596</v>
      </c>
      <c r="T6989" s="59">
        <v>0.15</v>
      </c>
      <c r="U6989" s="10">
        <v>577.34</v>
      </c>
    </row>
    <row r="6990" spans="1:21" x14ac:dyDescent="0.3">
      <c r="A6990" s="10" t="s">
        <v>13639</v>
      </c>
      <c r="B6990" s="61">
        <v>45076</v>
      </c>
      <c r="C6990" s="10" t="s">
        <v>9765</v>
      </c>
      <c r="D6990" s="10" t="s">
        <v>13638</v>
      </c>
      <c r="E6990" s="10" t="s">
        <v>571</v>
      </c>
      <c r="F6990" s="10" t="s">
        <v>570</v>
      </c>
      <c r="G6990" s="10" t="s">
        <v>569</v>
      </c>
      <c r="H6990" s="10" t="s">
        <v>544</v>
      </c>
      <c r="I6990" s="10" t="s">
        <v>610</v>
      </c>
      <c r="J6990" s="10" t="s">
        <v>13637</v>
      </c>
      <c r="K6990" s="10" t="s">
        <v>13636</v>
      </c>
      <c r="L6990" s="10">
        <v>8</v>
      </c>
      <c r="M6990" s="10">
        <v>961.81</v>
      </c>
      <c r="N6990" s="10">
        <v>7694.48</v>
      </c>
      <c r="O6990" s="59">
        <v>0.05</v>
      </c>
      <c r="P6990" s="10">
        <v>384.72</v>
      </c>
      <c r="Q6990" s="10">
        <v>7309.76</v>
      </c>
      <c r="R6990" s="10" t="s">
        <v>586</v>
      </c>
      <c r="S6990" s="10" t="s">
        <v>596</v>
      </c>
      <c r="T6990" s="59">
        <v>0.15</v>
      </c>
      <c r="U6990" s="10">
        <v>1096.46</v>
      </c>
    </row>
    <row r="6991" spans="1:21" x14ac:dyDescent="0.3">
      <c r="A6991" s="10" t="s">
        <v>13635</v>
      </c>
      <c r="B6991" s="61">
        <v>45165</v>
      </c>
      <c r="C6991" s="10" t="s">
        <v>13634</v>
      </c>
      <c r="D6991" s="10" t="s">
        <v>13633</v>
      </c>
      <c r="E6991" s="10" t="s">
        <v>592</v>
      </c>
      <c r="F6991" s="10" t="s">
        <v>591</v>
      </c>
      <c r="G6991" s="10" t="s">
        <v>569</v>
      </c>
      <c r="H6991" s="10" t="s">
        <v>590</v>
      </c>
      <c r="I6991" s="10" t="s">
        <v>748</v>
      </c>
      <c r="J6991" s="10" t="s">
        <v>13632</v>
      </c>
      <c r="K6991" s="10" t="s">
        <v>13631</v>
      </c>
      <c r="L6991" s="10">
        <v>10</v>
      </c>
      <c r="M6991" s="10">
        <v>182.77</v>
      </c>
      <c r="N6991" s="10">
        <v>1827.7</v>
      </c>
      <c r="O6991" s="59">
        <v>0.05</v>
      </c>
      <c r="P6991" s="10">
        <v>91.39</v>
      </c>
      <c r="Q6991" s="10">
        <v>1736.31</v>
      </c>
      <c r="R6991" s="10" t="s">
        <v>614</v>
      </c>
      <c r="S6991" s="10" t="s">
        <v>585</v>
      </c>
      <c r="T6991" s="59">
        <v>0.3</v>
      </c>
      <c r="U6991" s="10">
        <v>520.89</v>
      </c>
    </row>
    <row r="6992" spans="1:21" x14ac:dyDescent="0.3">
      <c r="A6992" s="10" t="s">
        <v>13630</v>
      </c>
      <c r="B6992" s="61">
        <v>45067</v>
      </c>
      <c r="C6992" s="10" t="s">
        <v>13629</v>
      </c>
      <c r="D6992" s="10" t="s">
        <v>13628</v>
      </c>
      <c r="E6992" s="10" t="s">
        <v>592</v>
      </c>
      <c r="F6992" s="10" t="s">
        <v>18</v>
      </c>
      <c r="G6992" s="10" t="s">
        <v>601</v>
      </c>
      <c r="H6992" s="10" t="s">
        <v>590</v>
      </c>
      <c r="I6992" s="10" t="s">
        <v>748</v>
      </c>
      <c r="J6992" s="10" t="s">
        <v>13627</v>
      </c>
      <c r="K6992" s="10" t="s">
        <v>13626</v>
      </c>
      <c r="L6992" s="10">
        <v>2</v>
      </c>
      <c r="M6992" s="10">
        <v>542.45000000000005</v>
      </c>
      <c r="N6992" s="10">
        <v>1084.9000000000001</v>
      </c>
      <c r="O6992" s="59">
        <v>0.1</v>
      </c>
      <c r="P6992" s="10">
        <v>108.49</v>
      </c>
      <c r="Q6992" s="10">
        <v>976.41</v>
      </c>
      <c r="R6992" s="10" t="s">
        <v>614</v>
      </c>
      <c r="S6992" s="10" t="s">
        <v>564</v>
      </c>
      <c r="T6992" s="59">
        <v>0.15</v>
      </c>
      <c r="U6992" s="10">
        <v>146.46</v>
      </c>
    </row>
    <row r="6993" spans="1:21" x14ac:dyDescent="0.3">
      <c r="A6993" s="10" t="s">
        <v>13625</v>
      </c>
      <c r="B6993" s="61">
        <v>45038</v>
      </c>
      <c r="C6993" s="10" t="s">
        <v>3772</v>
      </c>
      <c r="D6993" s="10" t="s">
        <v>9195</v>
      </c>
      <c r="E6993" s="10" t="s">
        <v>592</v>
      </c>
      <c r="F6993" s="10" t="s">
        <v>652</v>
      </c>
      <c r="G6993" s="10" t="s">
        <v>569</v>
      </c>
      <c r="H6993" s="10" t="s">
        <v>544</v>
      </c>
      <c r="I6993" s="10" t="s">
        <v>568</v>
      </c>
      <c r="J6993" s="10" t="s">
        <v>4965</v>
      </c>
      <c r="K6993" s="10" t="s">
        <v>6758</v>
      </c>
      <c r="L6993" s="10">
        <v>3</v>
      </c>
      <c r="M6993" s="10">
        <v>473.99</v>
      </c>
      <c r="N6993" s="10">
        <v>1421.97</v>
      </c>
      <c r="O6993" s="59">
        <v>0.05</v>
      </c>
      <c r="P6993" s="10">
        <v>71.099999999999994</v>
      </c>
      <c r="Q6993" s="10">
        <v>1350.87</v>
      </c>
      <c r="R6993" s="10" t="s">
        <v>565</v>
      </c>
      <c r="S6993" s="10" t="s">
        <v>607</v>
      </c>
      <c r="T6993" s="59">
        <v>0.15</v>
      </c>
      <c r="U6993" s="10">
        <v>202.63</v>
      </c>
    </row>
    <row r="6994" spans="1:21" x14ac:dyDescent="0.3">
      <c r="A6994" s="10" t="s">
        <v>13624</v>
      </c>
      <c r="B6994" s="61">
        <v>45318</v>
      </c>
      <c r="C6994" s="10" t="s">
        <v>10746</v>
      </c>
      <c r="D6994" s="10" t="s">
        <v>13623</v>
      </c>
      <c r="E6994" s="10" t="s">
        <v>581</v>
      </c>
      <c r="F6994" s="10" t="s">
        <v>580</v>
      </c>
      <c r="G6994" s="10" t="s">
        <v>601</v>
      </c>
      <c r="H6994" s="10" t="s">
        <v>544</v>
      </c>
      <c r="I6994" s="10" t="s">
        <v>10</v>
      </c>
      <c r="J6994" s="10" t="s">
        <v>13622</v>
      </c>
      <c r="K6994" s="10" t="s">
        <v>13621</v>
      </c>
      <c r="L6994" s="10">
        <v>6</v>
      </c>
      <c r="M6994" s="10">
        <v>556.5</v>
      </c>
      <c r="N6994" s="10">
        <v>3339</v>
      </c>
      <c r="O6994" s="59">
        <v>0.2</v>
      </c>
      <c r="P6994" s="10">
        <v>667.8</v>
      </c>
      <c r="Q6994" s="10">
        <v>2671.2</v>
      </c>
      <c r="R6994" s="10" t="s">
        <v>614</v>
      </c>
      <c r="S6994" s="10" t="s">
        <v>564</v>
      </c>
      <c r="T6994" s="59">
        <v>0.25</v>
      </c>
      <c r="U6994" s="10">
        <v>667.8</v>
      </c>
    </row>
    <row r="6995" spans="1:21" x14ac:dyDescent="0.3">
      <c r="A6995" s="10" t="s">
        <v>13620</v>
      </c>
      <c r="B6995" s="61">
        <v>44989</v>
      </c>
      <c r="C6995" s="10" t="s">
        <v>6769</v>
      </c>
      <c r="D6995" s="10" t="s">
        <v>13619</v>
      </c>
      <c r="E6995" s="10" t="s">
        <v>581</v>
      </c>
      <c r="F6995" s="10" t="s">
        <v>7</v>
      </c>
      <c r="G6995" s="10" t="s">
        <v>601</v>
      </c>
      <c r="H6995" s="10" t="s">
        <v>544</v>
      </c>
      <c r="I6995" s="10" t="s">
        <v>610</v>
      </c>
      <c r="J6995" s="10" t="s">
        <v>13618</v>
      </c>
      <c r="K6995" s="10" t="s">
        <v>13617</v>
      </c>
      <c r="L6995" s="10">
        <v>1</v>
      </c>
      <c r="M6995" s="10">
        <v>282.63</v>
      </c>
      <c r="N6995" s="10">
        <v>282.63</v>
      </c>
      <c r="O6995" s="59">
        <v>0.1</v>
      </c>
      <c r="P6995" s="10">
        <v>28.26</v>
      </c>
      <c r="Q6995" s="10">
        <v>254.37</v>
      </c>
      <c r="R6995" s="10" t="s">
        <v>575</v>
      </c>
      <c r="S6995" s="10" t="s">
        <v>596</v>
      </c>
      <c r="T6995" s="59">
        <v>0.15</v>
      </c>
      <c r="U6995" s="10">
        <v>38.159999999999997</v>
      </c>
    </row>
    <row r="6996" spans="1:21" x14ac:dyDescent="0.3">
      <c r="A6996" s="10" t="s">
        <v>13616</v>
      </c>
      <c r="B6996" s="61">
        <v>45007</v>
      </c>
      <c r="C6996" s="10" t="s">
        <v>13615</v>
      </c>
      <c r="D6996" s="10" t="s">
        <v>13614</v>
      </c>
      <c r="E6996" s="10" t="s">
        <v>581</v>
      </c>
      <c r="F6996" s="10" t="s">
        <v>83</v>
      </c>
      <c r="G6996" s="10" t="s">
        <v>601</v>
      </c>
      <c r="H6996" s="10" t="s">
        <v>579</v>
      </c>
      <c r="I6996" s="10" t="s">
        <v>722</v>
      </c>
      <c r="J6996" s="10" t="s">
        <v>13613</v>
      </c>
      <c r="K6996" s="10" t="s">
        <v>5125</v>
      </c>
      <c r="L6996" s="10">
        <v>9</v>
      </c>
      <c r="M6996" s="10">
        <v>811.67</v>
      </c>
      <c r="N6996" s="10">
        <v>7305.03</v>
      </c>
      <c r="O6996" s="59">
        <v>0.05</v>
      </c>
      <c r="P6996" s="10">
        <v>365.25</v>
      </c>
      <c r="Q6996" s="10">
        <v>6939.78</v>
      </c>
      <c r="R6996" s="10" t="s">
        <v>575</v>
      </c>
      <c r="S6996" s="10" t="s">
        <v>564</v>
      </c>
      <c r="T6996" s="59">
        <v>0.3</v>
      </c>
      <c r="U6996" s="10">
        <v>2081.9299999999998</v>
      </c>
    </row>
    <row r="6997" spans="1:21" x14ac:dyDescent="0.3">
      <c r="A6997" s="10" t="s">
        <v>13612</v>
      </c>
      <c r="B6997" s="61">
        <v>45321</v>
      </c>
      <c r="C6997" s="10" t="s">
        <v>7953</v>
      </c>
      <c r="D6997" s="10" t="s">
        <v>13611</v>
      </c>
      <c r="E6997" s="10" t="s">
        <v>581</v>
      </c>
      <c r="F6997" s="10" t="s">
        <v>83</v>
      </c>
      <c r="G6997" s="10" t="s">
        <v>569</v>
      </c>
      <c r="H6997" s="10" t="s">
        <v>600</v>
      </c>
      <c r="I6997" s="10" t="s">
        <v>599</v>
      </c>
      <c r="J6997" s="10" t="s">
        <v>5272</v>
      </c>
      <c r="K6997" s="10" t="s">
        <v>13610</v>
      </c>
      <c r="L6997" s="10">
        <v>2</v>
      </c>
      <c r="M6997" s="10">
        <v>324.74</v>
      </c>
      <c r="N6997" s="10">
        <v>649.48</v>
      </c>
      <c r="O6997" s="59">
        <v>0.05</v>
      </c>
      <c r="P6997" s="10">
        <v>32.47</v>
      </c>
      <c r="Q6997" s="10">
        <v>617.01</v>
      </c>
      <c r="R6997" s="10" t="s">
        <v>614</v>
      </c>
      <c r="S6997" s="10" t="s">
        <v>585</v>
      </c>
      <c r="T6997" s="59">
        <v>0.25</v>
      </c>
      <c r="U6997" s="10">
        <v>154.25</v>
      </c>
    </row>
    <row r="6998" spans="1:21" x14ac:dyDescent="0.3">
      <c r="A6998" s="10" t="s">
        <v>13609</v>
      </c>
      <c r="B6998" s="61">
        <v>45151</v>
      </c>
      <c r="C6998" s="10" t="s">
        <v>5468</v>
      </c>
      <c r="D6998" s="10" t="s">
        <v>2433</v>
      </c>
      <c r="E6998" s="10" t="s">
        <v>592</v>
      </c>
      <c r="F6998" s="10" t="s">
        <v>591</v>
      </c>
      <c r="G6998" s="10" t="s">
        <v>601</v>
      </c>
      <c r="H6998" s="10" t="s">
        <v>544</v>
      </c>
      <c r="I6998" s="10" t="s">
        <v>568</v>
      </c>
      <c r="J6998" s="10" t="s">
        <v>5263</v>
      </c>
      <c r="K6998" s="10" t="s">
        <v>13608</v>
      </c>
      <c r="L6998" s="10">
        <v>9</v>
      </c>
      <c r="M6998" s="10">
        <v>387.14</v>
      </c>
      <c r="N6998" s="10">
        <v>3484.26</v>
      </c>
      <c r="O6998" s="59">
        <v>0.05</v>
      </c>
      <c r="P6998" s="10">
        <v>174.21</v>
      </c>
      <c r="Q6998" s="10">
        <v>3310.05</v>
      </c>
      <c r="R6998" s="10" t="s">
        <v>614</v>
      </c>
      <c r="S6998" s="10" t="s">
        <v>585</v>
      </c>
      <c r="T6998" s="59">
        <v>0.3</v>
      </c>
      <c r="U6998" s="10">
        <v>993.01</v>
      </c>
    </row>
    <row r="6999" spans="1:21" x14ac:dyDescent="0.3">
      <c r="A6999" s="10" t="s">
        <v>13607</v>
      </c>
      <c r="B6999" s="61">
        <v>44986</v>
      </c>
      <c r="C6999" s="10" t="s">
        <v>13606</v>
      </c>
      <c r="D6999" s="10" t="s">
        <v>13605</v>
      </c>
      <c r="E6999" s="10" t="s">
        <v>629</v>
      </c>
      <c r="F6999" s="10" t="s">
        <v>759</v>
      </c>
      <c r="G6999" s="10" t="s">
        <v>601</v>
      </c>
      <c r="H6999" s="10" t="s">
        <v>590</v>
      </c>
      <c r="I6999" s="10" t="s">
        <v>748</v>
      </c>
      <c r="J6999" s="10" t="s">
        <v>13604</v>
      </c>
      <c r="K6999" s="10" t="s">
        <v>13603</v>
      </c>
      <c r="L6999" s="10">
        <v>9</v>
      </c>
      <c r="M6999" s="10">
        <v>703.05</v>
      </c>
      <c r="N6999" s="10">
        <v>6327.45</v>
      </c>
      <c r="O6999" s="59">
        <v>0.1</v>
      </c>
      <c r="P6999" s="10">
        <v>632.75</v>
      </c>
      <c r="Q6999" s="10">
        <v>5694.7</v>
      </c>
      <c r="R6999" s="10" t="s">
        <v>586</v>
      </c>
      <c r="S6999" s="10" t="s">
        <v>564</v>
      </c>
      <c r="T6999" s="59">
        <v>0.3</v>
      </c>
      <c r="U6999" s="10">
        <v>1708.41</v>
      </c>
    </row>
    <row r="7000" spans="1:21" x14ac:dyDescent="0.3">
      <c r="A7000" s="10" t="s">
        <v>13602</v>
      </c>
      <c r="B7000" s="61">
        <v>45303</v>
      </c>
      <c r="C7000" s="10" t="s">
        <v>8411</v>
      </c>
      <c r="D7000" s="10" t="s">
        <v>13601</v>
      </c>
      <c r="E7000" s="10" t="s">
        <v>592</v>
      </c>
      <c r="F7000" s="10" t="s">
        <v>652</v>
      </c>
      <c r="G7000" s="10" t="s">
        <v>569</v>
      </c>
      <c r="H7000" s="10" t="s">
        <v>600</v>
      </c>
      <c r="I7000" s="10" t="s">
        <v>599</v>
      </c>
      <c r="J7000" s="10" t="s">
        <v>13600</v>
      </c>
      <c r="K7000" s="10" t="s">
        <v>13599</v>
      </c>
      <c r="L7000" s="10">
        <v>8</v>
      </c>
      <c r="M7000" s="10">
        <v>450.04</v>
      </c>
      <c r="N7000" s="10">
        <v>3600.32</v>
      </c>
      <c r="O7000" s="59">
        <v>0.1</v>
      </c>
      <c r="P7000" s="10">
        <v>360.03</v>
      </c>
      <c r="Q7000" s="10">
        <v>3240.29</v>
      </c>
      <c r="R7000" s="10" t="s">
        <v>614</v>
      </c>
      <c r="S7000" s="10" t="s">
        <v>564</v>
      </c>
      <c r="T7000" s="59">
        <v>0.3</v>
      </c>
      <c r="U7000" s="10">
        <v>972.09</v>
      </c>
    </row>
    <row r="7001" spans="1:21" x14ac:dyDescent="0.3">
      <c r="A7001" s="10" t="s">
        <v>13598</v>
      </c>
      <c r="B7001" s="61">
        <v>45134</v>
      </c>
      <c r="C7001" s="10" t="s">
        <v>13597</v>
      </c>
      <c r="D7001" s="10" t="s">
        <v>13596</v>
      </c>
      <c r="E7001" s="10" t="s">
        <v>592</v>
      </c>
      <c r="F7001" s="10" t="s">
        <v>652</v>
      </c>
      <c r="G7001" s="10" t="s">
        <v>601</v>
      </c>
      <c r="H7001" s="10" t="s">
        <v>590</v>
      </c>
      <c r="I7001" s="10" t="s">
        <v>589</v>
      </c>
      <c r="J7001" s="10" t="s">
        <v>13595</v>
      </c>
      <c r="K7001" s="10" t="s">
        <v>13594</v>
      </c>
      <c r="L7001" s="10">
        <v>5</v>
      </c>
      <c r="M7001" s="10">
        <v>517.03</v>
      </c>
      <c r="N7001" s="10">
        <v>2585.15</v>
      </c>
      <c r="O7001" s="59">
        <v>0</v>
      </c>
      <c r="P7001" s="10">
        <v>0</v>
      </c>
      <c r="Q7001" s="10">
        <v>2585.15</v>
      </c>
      <c r="R7001" s="10" t="s">
        <v>575</v>
      </c>
      <c r="S7001" s="10" t="s">
        <v>607</v>
      </c>
      <c r="T7001" s="59">
        <v>0.3</v>
      </c>
      <c r="U7001" s="10">
        <v>775.54</v>
      </c>
    </row>
    <row r="7002" spans="1:21" x14ac:dyDescent="0.3">
      <c r="A7002" s="10" t="s">
        <v>13593</v>
      </c>
      <c r="B7002" s="61">
        <v>45074</v>
      </c>
      <c r="C7002" s="10" t="s">
        <v>6881</v>
      </c>
      <c r="D7002" s="10" t="s">
        <v>13592</v>
      </c>
      <c r="E7002" s="10" t="s">
        <v>592</v>
      </c>
      <c r="F7002" s="10" t="s">
        <v>18</v>
      </c>
      <c r="G7002" s="10" t="s">
        <v>601</v>
      </c>
      <c r="H7002" s="10" t="s">
        <v>600</v>
      </c>
      <c r="I7002" s="10" t="s">
        <v>664</v>
      </c>
      <c r="J7002" s="10" t="s">
        <v>13591</v>
      </c>
      <c r="K7002" s="10" t="s">
        <v>13590</v>
      </c>
      <c r="L7002" s="10">
        <v>5</v>
      </c>
      <c r="M7002" s="10">
        <v>365.07</v>
      </c>
      <c r="N7002" s="10">
        <v>1825.35</v>
      </c>
      <c r="O7002" s="59">
        <v>0</v>
      </c>
      <c r="P7002" s="10">
        <v>0</v>
      </c>
      <c r="Q7002" s="10">
        <v>1825.35</v>
      </c>
      <c r="R7002" s="10" t="s">
        <v>565</v>
      </c>
      <c r="S7002" s="10" t="s">
        <v>585</v>
      </c>
      <c r="T7002" s="59">
        <v>0.3</v>
      </c>
      <c r="U7002" s="10">
        <v>547.6</v>
      </c>
    </row>
    <row r="7003" spans="1:21" x14ac:dyDescent="0.3">
      <c r="A7003" s="10" t="s">
        <v>13589</v>
      </c>
      <c r="B7003" s="61">
        <v>45259</v>
      </c>
      <c r="C7003" s="10" t="s">
        <v>5450</v>
      </c>
      <c r="D7003" s="10" t="s">
        <v>13588</v>
      </c>
      <c r="E7003" s="10" t="s">
        <v>592</v>
      </c>
      <c r="F7003" s="10" t="s">
        <v>652</v>
      </c>
      <c r="G7003" s="10" t="s">
        <v>569</v>
      </c>
      <c r="H7003" s="10" t="s">
        <v>579</v>
      </c>
      <c r="I7003" s="10" t="s">
        <v>578</v>
      </c>
      <c r="J7003" s="10" t="s">
        <v>13587</v>
      </c>
      <c r="K7003" s="10" t="s">
        <v>13586</v>
      </c>
      <c r="L7003" s="10">
        <v>10</v>
      </c>
      <c r="M7003" s="10">
        <v>922.36</v>
      </c>
      <c r="N7003" s="10">
        <v>9223.6</v>
      </c>
      <c r="O7003" s="59">
        <v>0.2</v>
      </c>
      <c r="P7003" s="10">
        <v>1844.72</v>
      </c>
      <c r="Q7003" s="10">
        <v>7378.88</v>
      </c>
      <c r="R7003" s="10" t="s">
        <v>614</v>
      </c>
      <c r="S7003" s="10" t="s">
        <v>596</v>
      </c>
      <c r="T7003" s="59">
        <v>0.25</v>
      </c>
      <c r="U7003" s="10">
        <v>1844.72</v>
      </c>
    </row>
    <row r="7004" spans="1:21" x14ac:dyDescent="0.3">
      <c r="A7004" s="10" t="s">
        <v>13585</v>
      </c>
      <c r="B7004" s="61">
        <v>45275</v>
      </c>
      <c r="C7004" s="10" t="s">
        <v>13584</v>
      </c>
      <c r="D7004" s="10" t="s">
        <v>13583</v>
      </c>
      <c r="E7004" s="10" t="s">
        <v>603</v>
      </c>
      <c r="F7004" s="10" t="s">
        <v>658</v>
      </c>
      <c r="G7004" s="10" t="s">
        <v>569</v>
      </c>
      <c r="H7004" s="10" t="s">
        <v>590</v>
      </c>
      <c r="I7004" s="10" t="s">
        <v>748</v>
      </c>
      <c r="J7004" s="10" t="s">
        <v>13582</v>
      </c>
      <c r="K7004" s="10" t="s">
        <v>9121</v>
      </c>
      <c r="L7004" s="10">
        <v>6</v>
      </c>
      <c r="M7004" s="10">
        <v>729.96</v>
      </c>
      <c r="N7004" s="10">
        <v>4379.76</v>
      </c>
      <c r="O7004" s="59">
        <v>0.05</v>
      </c>
      <c r="P7004" s="10">
        <v>218.99</v>
      </c>
      <c r="Q7004" s="10">
        <v>4160.7700000000004</v>
      </c>
      <c r="R7004" s="10" t="s">
        <v>586</v>
      </c>
      <c r="S7004" s="10" t="s">
        <v>585</v>
      </c>
      <c r="T7004" s="59">
        <v>0.25</v>
      </c>
      <c r="U7004" s="10">
        <v>1040.19</v>
      </c>
    </row>
    <row r="7005" spans="1:21" x14ac:dyDescent="0.3">
      <c r="A7005" s="10" t="s">
        <v>13581</v>
      </c>
      <c r="B7005" s="61">
        <v>45019</v>
      </c>
      <c r="C7005" s="10" t="s">
        <v>13580</v>
      </c>
      <c r="D7005" s="10" t="s">
        <v>13579</v>
      </c>
      <c r="E7005" s="10" t="s">
        <v>592</v>
      </c>
      <c r="F7005" s="10" t="s">
        <v>18</v>
      </c>
      <c r="G7005" s="10" t="s">
        <v>601</v>
      </c>
      <c r="H7005" s="10" t="s">
        <v>590</v>
      </c>
      <c r="I7005" s="10" t="s">
        <v>748</v>
      </c>
      <c r="J7005" s="10" t="s">
        <v>13578</v>
      </c>
      <c r="K7005" s="10" t="s">
        <v>13577</v>
      </c>
      <c r="L7005" s="10">
        <v>9</v>
      </c>
      <c r="M7005" s="10">
        <v>661.06</v>
      </c>
      <c r="N7005" s="10">
        <v>5949.54</v>
      </c>
      <c r="O7005" s="59">
        <v>0</v>
      </c>
      <c r="P7005" s="10">
        <v>0</v>
      </c>
      <c r="Q7005" s="10">
        <v>5949.54</v>
      </c>
      <c r="R7005" s="10" t="s">
        <v>586</v>
      </c>
      <c r="S7005" s="10" t="s">
        <v>585</v>
      </c>
      <c r="T7005" s="59">
        <v>0.15</v>
      </c>
      <c r="U7005" s="10">
        <v>892.43</v>
      </c>
    </row>
    <row r="7006" spans="1:21" x14ac:dyDescent="0.3">
      <c r="A7006" s="10" t="s">
        <v>13576</v>
      </c>
      <c r="B7006" s="61">
        <v>44943</v>
      </c>
      <c r="C7006" s="10" t="s">
        <v>12773</v>
      </c>
      <c r="D7006" s="10" t="s">
        <v>10964</v>
      </c>
      <c r="E7006" s="10" t="s">
        <v>571</v>
      </c>
      <c r="F7006" s="10" t="s">
        <v>685</v>
      </c>
      <c r="G7006" s="10" t="s">
        <v>569</v>
      </c>
      <c r="H7006" s="10" t="s">
        <v>600</v>
      </c>
      <c r="I7006" s="10" t="s">
        <v>664</v>
      </c>
      <c r="J7006" s="10" t="s">
        <v>13575</v>
      </c>
      <c r="K7006" s="10" t="s">
        <v>13574</v>
      </c>
      <c r="L7006" s="10">
        <v>6</v>
      </c>
      <c r="M7006" s="10">
        <v>251.96</v>
      </c>
      <c r="N7006" s="10">
        <v>1511.76</v>
      </c>
      <c r="O7006" s="59">
        <v>0.05</v>
      </c>
      <c r="P7006" s="10">
        <v>75.59</v>
      </c>
      <c r="Q7006" s="10">
        <v>1436.17</v>
      </c>
      <c r="R7006" s="10" t="s">
        <v>575</v>
      </c>
      <c r="S7006" s="10" t="s">
        <v>585</v>
      </c>
      <c r="T7006" s="59">
        <v>0.25</v>
      </c>
      <c r="U7006" s="10">
        <v>359.04</v>
      </c>
    </row>
    <row r="7007" spans="1:21" x14ac:dyDescent="0.3">
      <c r="A7007" s="10" t="s">
        <v>13573</v>
      </c>
      <c r="B7007" s="61">
        <v>45043</v>
      </c>
      <c r="C7007" s="10" t="s">
        <v>13572</v>
      </c>
      <c r="D7007" s="10" t="s">
        <v>12127</v>
      </c>
      <c r="E7007" s="10" t="s">
        <v>603</v>
      </c>
      <c r="F7007" s="10" t="s">
        <v>602</v>
      </c>
      <c r="G7007" s="10" t="s">
        <v>601</v>
      </c>
      <c r="H7007" s="10" t="s">
        <v>544</v>
      </c>
      <c r="I7007" s="10" t="s">
        <v>10</v>
      </c>
      <c r="J7007" s="10" t="s">
        <v>13571</v>
      </c>
      <c r="K7007" s="10" t="s">
        <v>9539</v>
      </c>
      <c r="L7007" s="10">
        <v>3</v>
      </c>
      <c r="M7007" s="10">
        <v>200.24</v>
      </c>
      <c r="N7007" s="10">
        <v>600.72</v>
      </c>
      <c r="O7007" s="59">
        <v>0</v>
      </c>
      <c r="P7007" s="10">
        <v>0</v>
      </c>
      <c r="Q7007" s="10">
        <v>600.72</v>
      </c>
      <c r="R7007" s="10" t="s">
        <v>586</v>
      </c>
      <c r="S7007" s="10" t="s">
        <v>607</v>
      </c>
      <c r="T7007" s="59">
        <v>0.3</v>
      </c>
      <c r="U7007" s="10">
        <v>180.22</v>
      </c>
    </row>
    <row r="7008" spans="1:21" x14ac:dyDescent="0.3">
      <c r="A7008" s="10" t="s">
        <v>13570</v>
      </c>
      <c r="B7008" s="61">
        <v>45282</v>
      </c>
      <c r="C7008" s="10" t="s">
        <v>13569</v>
      </c>
      <c r="D7008" s="10" t="s">
        <v>13568</v>
      </c>
      <c r="E7008" s="10" t="s">
        <v>629</v>
      </c>
      <c r="F7008" s="10" t="s">
        <v>628</v>
      </c>
      <c r="G7008" s="10" t="s">
        <v>569</v>
      </c>
      <c r="H7008" s="10" t="s">
        <v>579</v>
      </c>
      <c r="I7008" s="10" t="s">
        <v>722</v>
      </c>
      <c r="J7008" s="10" t="s">
        <v>13567</v>
      </c>
      <c r="K7008" s="10" t="s">
        <v>13566</v>
      </c>
      <c r="L7008" s="10">
        <v>7</v>
      </c>
      <c r="M7008" s="10">
        <v>781.25</v>
      </c>
      <c r="N7008" s="10">
        <v>5468.75</v>
      </c>
      <c r="O7008" s="59">
        <v>0.05</v>
      </c>
      <c r="P7008" s="10">
        <v>273.44</v>
      </c>
      <c r="Q7008" s="10">
        <v>5195.3100000000004</v>
      </c>
      <c r="R7008" s="10" t="s">
        <v>586</v>
      </c>
      <c r="S7008" s="10" t="s">
        <v>564</v>
      </c>
      <c r="T7008" s="59">
        <v>0.25</v>
      </c>
      <c r="U7008" s="10">
        <v>1298.83</v>
      </c>
    </row>
    <row r="7009" spans="1:21" x14ac:dyDescent="0.3">
      <c r="A7009" s="10" t="s">
        <v>13565</v>
      </c>
      <c r="B7009" s="61">
        <v>45159</v>
      </c>
      <c r="C7009" s="10" t="s">
        <v>13564</v>
      </c>
      <c r="D7009" s="10" t="s">
        <v>13563</v>
      </c>
      <c r="E7009" s="10" t="s">
        <v>571</v>
      </c>
      <c r="F7009" s="10" t="s">
        <v>570</v>
      </c>
      <c r="G7009" s="10" t="s">
        <v>569</v>
      </c>
      <c r="H7009" s="10" t="s">
        <v>544</v>
      </c>
      <c r="I7009" s="10" t="s">
        <v>10</v>
      </c>
      <c r="J7009" s="10" t="s">
        <v>13562</v>
      </c>
      <c r="K7009" s="10" t="s">
        <v>1299</v>
      </c>
      <c r="L7009" s="10">
        <v>7</v>
      </c>
      <c r="M7009" s="10">
        <v>529.69000000000005</v>
      </c>
      <c r="N7009" s="10">
        <v>3707.83</v>
      </c>
      <c r="O7009" s="59">
        <v>0.05</v>
      </c>
      <c r="P7009" s="10">
        <v>185.39</v>
      </c>
      <c r="Q7009" s="10">
        <v>3522.44</v>
      </c>
      <c r="R7009" s="10" t="s">
        <v>575</v>
      </c>
      <c r="S7009" s="10" t="s">
        <v>596</v>
      </c>
      <c r="T7009" s="59">
        <v>0.15</v>
      </c>
      <c r="U7009" s="10">
        <v>528.37</v>
      </c>
    </row>
    <row r="7010" spans="1:21" x14ac:dyDescent="0.3">
      <c r="A7010" s="10" t="s">
        <v>13561</v>
      </c>
      <c r="B7010" s="61">
        <v>45156</v>
      </c>
      <c r="C7010" s="10" t="s">
        <v>13560</v>
      </c>
      <c r="D7010" s="10" t="s">
        <v>13559</v>
      </c>
      <c r="E7010" s="10" t="s">
        <v>603</v>
      </c>
      <c r="F7010" s="10" t="s">
        <v>602</v>
      </c>
      <c r="G7010" s="10" t="s">
        <v>601</v>
      </c>
      <c r="H7010" s="10" t="s">
        <v>579</v>
      </c>
      <c r="I7010" s="10" t="s">
        <v>578</v>
      </c>
      <c r="J7010" s="10" t="s">
        <v>13558</v>
      </c>
      <c r="K7010" s="10" t="s">
        <v>13557</v>
      </c>
      <c r="L7010" s="10">
        <v>9</v>
      </c>
      <c r="M7010" s="10">
        <v>997.28</v>
      </c>
      <c r="N7010" s="10">
        <v>8975.52</v>
      </c>
      <c r="O7010" s="59">
        <v>0</v>
      </c>
      <c r="P7010" s="10">
        <v>0</v>
      </c>
      <c r="Q7010" s="10">
        <v>8975.52</v>
      </c>
      <c r="R7010" s="10" t="s">
        <v>614</v>
      </c>
      <c r="S7010" s="10" t="s">
        <v>564</v>
      </c>
      <c r="T7010" s="59">
        <v>0.25</v>
      </c>
      <c r="U7010" s="10">
        <v>2243.88</v>
      </c>
    </row>
    <row r="7011" spans="1:21" x14ac:dyDescent="0.3">
      <c r="A7011" s="10" t="s">
        <v>13556</v>
      </c>
      <c r="B7011" s="61">
        <v>45274</v>
      </c>
      <c r="C7011" s="10" t="s">
        <v>13555</v>
      </c>
      <c r="D7011" s="10" t="s">
        <v>13554</v>
      </c>
      <c r="E7011" s="10" t="s">
        <v>571</v>
      </c>
      <c r="F7011" s="10" t="s">
        <v>570</v>
      </c>
      <c r="G7011" s="10" t="s">
        <v>601</v>
      </c>
      <c r="H7011" s="10" t="s">
        <v>590</v>
      </c>
      <c r="I7011" s="10" t="s">
        <v>635</v>
      </c>
      <c r="J7011" s="10" t="s">
        <v>13553</v>
      </c>
      <c r="K7011" s="10" t="s">
        <v>9557</v>
      </c>
      <c r="L7011" s="10">
        <v>1</v>
      </c>
      <c r="M7011" s="10">
        <v>735.42</v>
      </c>
      <c r="N7011" s="10">
        <v>735.42</v>
      </c>
      <c r="O7011" s="59">
        <v>0</v>
      </c>
      <c r="P7011" s="10">
        <v>0</v>
      </c>
      <c r="Q7011" s="10">
        <v>735.42</v>
      </c>
      <c r="R7011" s="10" t="s">
        <v>586</v>
      </c>
      <c r="S7011" s="10" t="s">
        <v>564</v>
      </c>
      <c r="T7011" s="59">
        <v>0.15</v>
      </c>
      <c r="U7011" s="10">
        <v>110.31</v>
      </c>
    </row>
    <row r="7012" spans="1:21" x14ac:dyDescent="0.3">
      <c r="A7012" s="10" t="s">
        <v>13552</v>
      </c>
      <c r="B7012" s="61">
        <v>45059</v>
      </c>
      <c r="C7012" s="10" t="s">
        <v>13551</v>
      </c>
      <c r="D7012" s="10" t="s">
        <v>13550</v>
      </c>
      <c r="E7012" s="10" t="s">
        <v>581</v>
      </c>
      <c r="F7012" s="10" t="s">
        <v>83</v>
      </c>
      <c r="G7012" s="10" t="s">
        <v>601</v>
      </c>
      <c r="H7012" s="10" t="s">
        <v>600</v>
      </c>
      <c r="I7012" s="10" t="s">
        <v>599</v>
      </c>
      <c r="J7012" s="10" t="s">
        <v>3408</v>
      </c>
      <c r="K7012" s="10" t="s">
        <v>2480</v>
      </c>
      <c r="L7012" s="10">
        <v>6</v>
      </c>
      <c r="M7012" s="10">
        <v>937.09</v>
      </c>
      <c r="N7012" s="10">
        <v>5622.54</v>
      </c>
      <c r="O7012" s="59">
        <v>0</v>
      </c>
      <c r="P7012" s="10">
        <v>0</v>
      </c>
      <c r="Q7012" s="10">
        <v>5622.54</v>
      </c>
      <c r="R7012" s="10" t="s">
        <v>565</v>
      </c>
      <c r="S7012" s="10" t="s">
        <v>607</v>
      </c>
      <c r="T7012" s="59">
        <v>0.25</v>
      </c>
      <c r="U7012" s="10">
        <v>1405.63</v>
      </c>
    </row>
    <row r="7013" spans="1:21" x14ac:dyDescent="0.3">
      <c r="A7013" s="10" t="s">
        <v>13549</v>
      </c>
      <c r="B7013" s="61">
        <v>45207</v>
      </c>
      <c r="C7013" s="10" t="s">
        <v>13548</v>
      </c>
      <c r="D7013" s="10" t="s">
        <v>13547</v>
      </c>
      <c r="E7013" s="10" t="s">
        <v>629</v>
      </c>
      <c r="F7013" s="10" t="s">
        <v>628</v>
      </c>
      <c r="G7013" s="10" t="s">
        <v>569</v>
      </c>
      <c r="H7013" s="10" t="s">
        <v>590</v>
      </c>
      <c r="I7013" s="10" t="s">
        <v>635</v>
      </c>
      <c r="J7013" s="10" t="s">
        <v>13546</v>
      </c>
      <c r="K7013" s="10" t="s">
        <v>13545</v>
      </c>
      <c r="L7013" s="10">
        <v>8</v>
      </c>
      <c r="M7013" s="10">
        <v>712.28</v>
      </c>
      <c r="N7013" s="10">
        <v>5698.24</v>
      </c>
      <c r="O7013" s="59">
        <v>0.1</v>
      </c>
      <c r="P7013" s="10">
        <v>569.82000000000005</v>
      </c>
      <c r="Q7013" s="10">
        <v>5128.42</v>
      </c>
      <c r="R7013" s="10" t="s">
        <v>614</v>
      </c>
      <c r="S7013" s="10" t="s">
        <v>564</v>
      </c>
      <c r="T7013" s="59">
        <v>0.3</v>
      </c>
      <c r="U7013" s="10">
        <v>1538.53</v>
      </c>
    </row>
    <row r="7014" spans="1:21" x14ac:dyDescent="0.3">
      <c r="A7014" s="10" t="s">
        <v>13544</v>
      </c>
      <c r="B7014" s="61">
        <v>45264</v>
      </c>
      <c r="C7014" s="10" t="s">
        <v>13543</v>
      </c>
      <c r="D7014" s="10" t="s">
        <v>4081</v>
      </c>
      <c r="E7014" s="10" t="s">
        <v>629</v>
      </c>
      <c r="F7014" s="10" t="s">
        <v>628</v>
      </c>
      <c r="G7014" s="10" t="s">
        <v>569</v>
      </c>
      <c r="H7014" s="10" t="s">
        <v>579</v>
      </c>
      <c r="I7014" s="10" t="s">
        <v>578</v>
      </c>
      <c r="J7014" s="10" t="s">
        <v>13542</v>
      </c>
      <c r="K7014" s="10" t="s">
        <v>13541</v>
      </c>
      <c r="L7014" s="10">
        <v>7</v>
      </c>
      <c r="M7014" s="10">
        <v>699.73</v>
      </c>
      <c r="N7014" s="10">
        <v>4898.1099999999997</v>
      </c>
      <c r="O7014" s="59">
        <v>0</v>
      </c>
      <c r="P7014" s="10">
        <v>0</v>
      </c>
      <c r="Q7014" s="10">
        <v>4898.1099999999997</v>
      </c>
      <c r="R7014" s="10" t="s">
        <v>586</v>
      </c>
      <c r="S7014" s="10" t="s">
        <v>564</v>
      </c>
      <c r="T7014" s="59">
        <v>0.25</v>
      </c>
      <c r="U7014" s="10">
        <v>1224.53</v>
      </c>
    </row>
    <row r="7015" spans="1:21" x14ac:dyDescent="0.3">
      <c r="A7015" s="10" t="s">
        <v>13540</v>
      </c>
      <c r="B7015" s="61">
        <v>45081</v>
      </c>
      <c r="C7015" s="10" t="s">
        <v>13539</v>
      </c>
      <c r="D7015" s="10" t="s">
        <v>13538</v>
      </c>
      <c r="E7015" s="10" t="s">
        <v>581</v>
      </c>
      <c r="F7015" s="10" t="s">
        <v>580</v>
      </c>
      <c r="G7015" s="10" t="s">
        <v>601</v>
      </c>
      <c r="H7015" s="10" t="s">
        <v>590</v>
      </c>
      <c r="I7015" s="10" t="s">
        <v>635</v>
      </c>
      <c r="J7015" s="10" t="s">
        <v>13537</v>
      </c>
      <c r="K7015" s="10" t="s">
        <v>2868</v>
      </c>
      <c r="L7015" s="10">
        <v>10</v>
      </c>
      <c r="M7015" s="10">
        <v>292.43</v>
      </c>
      <c r="N7015" s="10">
        <v>2924.3</v>
      </c>
      <c r="O7015" s="59">
        <v>0.1</v>
      </c>
      <c r="P7015" s="10">
        <v>292.43</v>
      </c>
      <c r="Q7015" s="10">
        <v>2631.87</v>
      </c>
      <c r="R7015" s="10" t="s">
        <v>614</v>
      </c>
      <c r="S7015" s="10" t="s">
        <v>585</v>
      </c>
      <c r="T7015" s="59">
        <v>0.25</v>
      </c>
      <c r="U7015" s="10">
        <v>657.97</v>
      </c>
    </row>
    <row r="7016" spans="1:21" x14ac:dyDescent="0.3">
      <c r="A7016" s="10" t="s">
        <v>13536</v>
      </c>
      <c r="B7016" s="61">
        <v>45295</v>
      </c>
      <c r="C7016" s="10" t="s">
        <v>13179</v>
      </c>
      <c r="D7016" s="10" t="s">
        <v>13535</v>
      </c>
      <c r="E7016" s="10" t="s">
        <v>581</v>
      </c>
      <c r="F7016" s="10" t="s">
        <v>7</v>
      </c>
      <c r="G7016" s="10" t="s">
        <v>601</v>
      </c>
      <c r="H7016" s="10" t="s">
        <v>579</v>
      </c>
      <c r="I7016" s="10" t="s">
        <v>722</v>
      </c>
      <c r="J7016" s="10" t="s">
        <v>13534</v>
      </c>
      <c r="K7016" s="10" t="s">
        <v>6900</v>
      </c>
      <c r="L7016" s="10">
        <v>3</v>
      </c>
      <c r="M7016" s="10">
        <v>547.15</v>
      </c>
      <c r="N7016" s="10">
        <v>1641.45</v>
      </c>
      <c r="O7016" s="59">
        <v>0</v>
      </c>
      <c r="P7016" s="10">
        <v>0</v>
      </c>
      <c r="Q7016" s="10">
        <v>1641.45</v>
      </c>
      <c r="R7016" s="10" t="s">
        <v>565</v>
      </c>
      <c r="S7016" s="10" t="s">
        <v>607</v>
      </c>
      <c r="T7016" s="59">
        <v>0.25</v>
      </c>
      <c r="U7016" s="10">
        <v>410.36</v>
      </c>
    </row>
    <row r="7017" spans="1:21" x14ac:dyDescent="0.3">
      <c r="A7017" s="10" t="s">
        <v>13533</v>
      </c>
      <c r="B7017" s="61">
        <v>45325</v>
      </c>
      <c r="C7017" s="10" t="s">
        <v>10047</v>
      </c>
      <c r="D7017" s="10" t="s">
        <v>5264</v>
      </c>
      <c r="E7017" s="10" t="s">
        <v>571</v>
      </c>
      <c r="F7017" s="10" t="s">
        <v>570</v>
      </c>
      <c r="G7017" s="10" t="s">
        <v>569</v>
      </c>
      <c r="H7017" s="10" t="s">
        <v>600</v>
      </c>
      <c r="I7017" s="10" t="s">
        <v>599</v>
      </c>
      <c r="J7017" s="10" t="s">
        <v>13532</v>
      </c>
      <c r="K7017" s="10" t="s">
        <v>13531</v>
      </c>
      <c r="L7017" s="10">
        <v>4</v>
      </c>
      <c r="M7017" s="10">
        <v>210.9</v>
      </c>
      <c r="N7017" s="10">
        <v>843.6</v>
      </c>
      <c r="O7017" s="59">
        <v>0</v>
      </c>
      <c r="P7017" s="10">
        <v>0</v>
      </c>
      <c r="Q7017" s="10">
        <v>843.6</v>
      </c>
      <c r="R7017" s="10" t="s">
        <v>586</v>
      </c>
      <c r="S7017" s="10" t="s">
        <v>607</v>
      </c>
      <c r="T7017" s="59">
        <v>0.3</v>
      </c>
      <c r="U7017" s="10">
        <v>253.08</v>
      </c>
    </row>
    <row r="7018" spans="1:21" x14ac:dyDescent="0.3">
      <c r="A7018" s="10" t="s">
        <v>13530</v>
      </c>
      <c r="B7018" s="61">
        <v>45008</v>
      </c>
      <c r="C7018" s="10" t="s">
        <v>4288</v>
      </c>
      <c r="D7018" s="10" t="s">
        <v>13529</v>
      </c>
      <c r="E7018" s="10" t="s">
        <v>603</v>
      </c>
      <c r="F7018" s="10" t="s">
        <v>658</v>
      </c>
      <c r="G7018" s="10" t="s">
        <v>601</v>
      </c>
      <c r="H7018" s="10" t="s">
        <v>544</v>
      </c>
      <c r="I7018" s="10" t="s">
        <v>610</v>
      </c>
      <c r="J7018" s="10" t="s">
        <v>13528</v>
      </c>
      <c r="K7018" s="10" t="s">
        <v>13527</v>
      </c>
      <c r="L7018" s="10">
        <v>9</v>
      </c>
      <c r="M7018" s="10">
        <v>973.2</v>
      </c>
      <c r="N7018" s="10">
        <v>8758.7999999999993</v>
      </c>
      <c r="O7018" s="59">
        <v>0.05</v>
      </c>
      <c r="P7018" s="10">
        <v>437.94</v>
      </c>
      <c r="Q7018" s="10">
        <v>8320.86</v>
      </c>
      <c r="R7018" s="10" t="s">
        <v>565</v>
      </c>
      <c r="S7018" s="10" t="s">
        <v>596</v>
      </c>
      <c r="T7018" s="59">
        <v>0.15</v>
      </c>
      <c r="U7018" s="10">
        <v>1248.1300000000001</v>
      </c>
    </row>
    <row r="7019" spans="1:21" x14ac:dyDescent="0.3">
      <c r="A7019" s="10" t="s">
        <v>13526</v>
      </c>
      <c r="B7019" s="61">
        <v>45126</v>
      </c>
      <c r="C7019" s="10" t="s">
        <v>13525</v>
      </c>
      <c r="D7019" s="10" t="s">
        <v>13524</v>
      </c>
      <c r="E7019" s="10" t="s">
        <v>603</v>
      </c>
      <c r="F7019" s="10" t="s">
        <v>636</v>
      </c>
      <c r="G7019" s="10" t="s">
        <v>569</v>
      </c>
      <c r="H7019" s="10" t="s">
        <v>590</v>
      </c>
      <c r="I7019" s="10" t="s">
        <v>635</v>
      </c>
      <c r="J7019" s="10" t="s">
        <v>13523</v>
      </c>
      <c r="K7019" s="10" t="s">
        <v>1553</v>
      </c>
      <c r="L7019" s="10">
        <v>4</v>
      </c>
      <c r="M7019" s="10">
        <v>502.28</v>
      </c>
      <c r="N7019" s="10">
        <v>2009.12</v>
      </c>
      <c r="O7019" s="59">
        <v>0</v>
      </c>
      <c r="P7019" s="10">
        <v>0</v>
      </c>
      <c r="Q7019" s="10">
        <v>2009.12</v>
      </c>
      <c r="R7019" s="10" t="s">
        <v>575</v>
      </c>
      <c r="S7019" s="10" t="s">
        <v>585</v>
      </c>
      <c r="T7019" s="59">
        <v>0.15</v>
      </c>
      <c r="U7019" s="10">
        <v>301.37</v>
      </c>
    </row>
    <row r="7020" spans="1:21" x14ac:dyDescent="0.3">
      <c r="A7020" s="10" t="s">
        <v>13522</v>
      </c>
      <c r="B7020" s="61">
        <v>44934</v>
      </c>
      <c r="C7020" s="10" t="s">
        <v>4119</v>
      </c>
      <c r="D7020" s="10" t="s">
        <v>13521</v>
      </c>
      <c r="E7020" s="10" t="s">
        <v>629</v>
      </c>
      <c r="F7020" s="10" t="s">
        <v>790</v>
      </c>
      <c r="G7020" s="10" t="s">
        <v>569</v>
      </c>
      <c r="H7020" s="10" t="s">
        <v>600</v>
      </c>
      <c r="I7020" s="10" t="s">
        <v>627</v>
      </c>
      <c r="J7020" s="10" t="s">
        <v>3227</v>
      </c>
      <c r="K7020" s="10" t="s">
        <v>13520</v>
      </c>
      <c r="L7020" s="10">
        <v>9</v>
      </c>
      <c r="M7020" s="10">
        <v>214.87</v>
      </c>
      <c r="N7020" s="10">
        <v>1933.83</v>
      </c>
      <c r="O7020" s="59">
        <v>0.05</v>
      </c>
      <c r="P7020" s="10">
        <v>96.69</v>
      </c>
      <c r="Q7020" s="10">
        <v>1837.14</v>
      </c>
      <c r="R7020" s="10" t="s">
        <v>586</v>
      </c>
      <c r="S7020" s="10" t="s">
        <v>607</v>
      </c>
      <c r="T7020" s="59">
        <v>0.3</v>
      </c>
      <c r="U7020" s="10">
        <v>551.14</v>
      </c>
    </row>
    <row r="7021" spans="1:21" x14ac:dyDescent="0.3">
      <c r="A7021" s="10" t="s">
        <v>13519</v>
      </c>
      <c r="B7021" s="61">
        <v>45260</v>
      </c>
      <c r="C7021" s="10" t="s">
        <v>13518</v>
      </c>
      <c r="D7021" s="10" t="s">
        <v>2137</v>
      </c>
      <c r="E7021" s="10" t="s">
        <v>571</v>
      </c>
      <c r="F7021" s="10" t="s">
        <v>11</v>
      </c>
      <c r="G7021" s="10" t="s">
        <v>569</v>
      </c>
      <c r="H7021" s="10" t="s">
        <v>579</v>
      </c>
      <c r="I7021" s="10" t="s">
        <v>722</v>
      </c>
      <c r="J7021" s="10" t="s">
        <v>13517</v>
      </c>
      <c r="K7021" s="10" t="s">
        <v>11506</v>
      </c>
      <c r="L7021" s="10">
        <v>4</v>
      </c>
      <c r="M7021" s="10">
        <v>205.9</v>
      </c>
      <c r="N7021" s="10">
        <v>823.6</v>
      </c>
      <c r="O7021" s="59">
        <v>0.05</v>
      </c>
      <c r="P7021" s="10">
        <v>41.18</v>
      </c>
      <c r="Q7021" s="10">
        <v>782.42</v>
      </c>
      <c r="R7021" s="10" t="s">
        <v>614</v>
      </c>
      <c r="S7021" s="10" t="s">
        <v>585</v>
      </c>
      <c r="T7021" s="59">
        <v>0.15</v>
      </c>
      <c r="U7021" s="10">
        <v>117.36</v>
      </c>
    </row>
    <row r="7022" spans="1:21" x14ac:dyDescent="0.3">
      <c r="A7022" s="10" t="s">
        <v>13516</v>
      </c>
      <c r="B7022" s="61">
        <v>45266</v>
      </c>
      <c r="C7022" s="10" t="s">
        <v>11919</v>
      </c>
      <c r="D7022" s="10" t="s">
        <v>13515</v>
      </c>
      <c r="E7022" s="10" t="s">
        <v>603</v>
      </c>
      <c r="F7022" s="10" t="s">
        <v>602</v>
      </c>
      <c r="G7022" s="10" t="s">
        <v>601</v>
      </c>
      <c r="H7022" s="10" t="s">
        <v>590</v>
      </c>
      <c r="I7022" s="10" t="s">
        <v>589</v>
      </c>
      <c r="J7022" s="10" t="s">
        <v>13514</v>
      </c>
      <c r="K7022" s="10" t="s">
        <v>2140</v>
      </c>
      <c r="L7022" s="10">
        <v>5</v>
      </c>
      <c r="M7022" s="10">
        <v>194.6</v>
      </c>
      <c r="N7022" s="10">
        <v>973</v>
      </c>
      <c r="O7022" s="59">
        <v>0.05</v>
      </c>
      <c r="P7022" s="10">
        <v>48.65</v>
      </c>
      <c r="Q7022" s="10">
        <v>924.35</v>
      </c>
      <c r="R7022" s="10" t="s">
        <v>575</v>
      </c>
      <c r="S7022" s="10" t="s">
        <v>585</v>
      </c>
      <c r="T7022" s="59">
        <v>0.25</v>
      </c>
      <c r="U7022" s="10">
        <v>231.09</v>
      </c>
    </row>
    <row r="7023" spans="1:21" x14ac:dyDescent="0.3">
      <c r="A7023" s="10" t="s">
        <v>13513</v>
      </c>
      <c r="B7023" s="61">
        <v>45172</v>
      </c>
      <c r="C7023" s="10" t="s">
        <v>3957</v>
      </c>
      <c r="D7023" s="10" t="s">
        <v>2728</v>
      </c>
      <c r="E7023" s="10" t="s">
        <v>592</v>
      </c>
      <c r="F7023" s="10" t="s">
        <v>18</v>
      </c>
      <c r="G7023" s="10" t="s">
        <v>569</v>
      </c>
      <c r="H7023" s="10" t="s">
        <v>600</v>
      </c>
      <c r="I7023" s="10" t="s">
        <v>664</v>
      </c>
      <c r="J7023" s="10" t="s">
        <v>13512</v>
      </c>
      <c r="K7023" s="10" t="s">
        <v>7007</v>
      </c>
      <c r="L7023" s="10">
        <v>9</v>
      </c>
      <c r="M7023" s="10">
        <v>282.63</v>
      </c>
      <c r="N7023" s="10">
        <v>2543.67</v>
      </c>
      <c r="O7023" s="59">
        <v>0.1</v>
      </c>
      <c r="P7023" s="10">
        <v>254.37</v>
      </c>
      <c r="Q7023" s="10">
        <v>2289.3000000000002</v>
      </c>
      <c r="R7023" s="10" t="s">
        <v>565</v>
      </c>
      <c r="S7023" s="10" t="s">
        <v>564</v>
      </c>
      <c r="T7023" s="59">
        <v>0.3</v>
      </c>
      <c r="U7023" s="10">
        <v>686.79</v>
      </c>
    </row>
    <row r="7024" spans="1:21" x14ac:dyDescent="0.3">
      <c r="A7024" s="10" t="s">
        <v>13511</v>
      </c>
      <c r="B7024" s="61">
        <v>45232</v>
      </c>
      <c r="C7024" s="10" t="s">
        <v>7718</v>
      </c>
      <c r="D7024" s="10" t="s">
        <v>13510</v>
      </c>
      <c r="E7024" s="10" t="s">
        <v>629</v>
      </c>
      <c r="F7024" s="10" t="s">
        <v>790</v>
      </c>
      <c r="G7024" s="10" t="s">
        <v>601</v>
      </c>
      <c r="H7024" s="10" t="s">
        <v>590</v>
      </c>
      <c r="I7024" s="10" t="s">
        <v>635</v>
      </c>
      <c r="J7024" s="10" t="s">
        <v>13509</v>
      </c>
      <c r="K7024" s="10" t="s">
        <v>13508</v>
      </c>
      <c r="L7024" s="10">
        <v>6</v>
      </c>
      <c r="M7024" s="10">
        <v>332.97</v>
      </c>
      <c r="N7024" s="10">
        <v>1997.82</v>
      </c>
      <c r="O7024" s="59">
        <v>0.2</v>
      </c>
      <c r="P7024" s="10">
        <v>399.56</v>
      </c>
      <c r="Q7024" s="10">
        <v>1598.26</v>
      </c>
      <c r="R7024" s="10" t="s">
        <v>565</v>
      </c>
      <c r="S7024" s="10" t="s">
        <v>596</v>
      </c>
      <c r="T7024" s="59">
        <v>0.25</v>
      </c>
      <c r="U7024" s="10">
        <v>399.56</v>
      </c>
    </row>
    <row r="7025" spans="1:21" x14ac:dyDescent="0.3">
      <c r="A7025" s="10" t="s">
        <v>13507</v>
      </c>
      <c r="B7025" s="61">
        <v>45340</v>
      </c>
      <c r="C7025" s="10" t="s">
        <v>2532</v>
      </c>
      <c r="D7025" s="10" t="s">
        <v>13506</v>
      </c>
      <c r="E7025" s="10" t="s">
        <v>603</v>
      </c>
      <c r="F7025" s="10" t="s">
        <v>658</v>
      </c>
      <c r="G7025" s="10" t="s">
        <v>601</v>
      </c>
      <c r="H7025" s="10" t="s">
        <v>579</v>
      </c>
      <c r="I7025" s="10" t="s">
        <v>722</v>
      </c>
      <c r="J7025" s="10" t="s">
        <v>13505</v>
      </c>
      <c r="K7025" s="10" t="s">
        <v>13504</v>
      </c>
      <c r="L7025" s="10">
        <v>9</v>
      </c>
      <c r="M7025" s="10">
        <v>693.84</v>
      </c>
      <c r="N7025" s="10">
        <v>6244.56</v>
      </c>
      <c r="O7025" s="59">
        <v>0.2</v>
      </c>
      <c r="P7025" s="10">
        <v>1248.9100000000001</v>
      </c>
      <c r="Q7025" s="10">
        <v>4995.6499999999996</v>
      </c>
      <c r="R7025" s="10" t="s">
        <v>575</v>
      </c>
      <c r="S7025" s="10" t="s">
        <v>585</v>
      </c>
      <c r="T7025" s="59">
        <v>0.15</v>
      </c>
      <c r="U7025" s="10">
        <v>749.35</v>
      </c>
    </row>
    <row r="7026" spans="1:21" x14ac:dyDescent="0.3">
      <c r="A7026" s="10" t="s">
        <v>13503</v>
      </c>
      <c r="B7026" s="61">
        <v>44932</v>
      </c>
      <c r="C7026" s="10" t="s">
        <v>13502</v>
      </c>
      <c r="D7026" s="10" t="s">
        <v>13501</v>
      </c>
      <c r="E7026" s="10" t="s">
        <v>592</v>
      </c>
      <c r="F7026" s="10" t="s">
        <v>18</v>
      </c>
      <c r="G7026" s="10" t="s">
        <v>601</v>
      </c>
      <c r="H7026" s="10" t="s">
        <v>579</v>
      </c>
      <c r="I7026" s="10" t="s">
        <v>711</v>
      </c>
      <c r="J7026" s="10" t="s">
        <v>3895</v>
      </c>
      <c r="K7026" s="10" t="s">
        <v>6937</v>
      </c>
      <c r="L7026" s="10">
        <v>4</v>
      </c>
      <c r="M7026" s="10">
        <v>426.89</v>
      </c>
      <c r="N7026" s="10">
        <v>1707.56</v>
      </c>
      <c r="O7026" s="59">
        <v>0.2</v>
      </c>
      <c r="P7026" s="10">
        <v>341.51</v>
      </c>
      <c r="Q7026" s="10">
        <v>1366.05</v>
      </c>
      <c r="R7026" s="10" t="s">
        <v>565</v>
      </c>
      <c r="S7026" s="10" t="s">
        <v>596</v>
      </c>
      <c r="T7026" s="59">
        <v>0.3</v>
      </c>
      <c r="U7026" s="10">
        <v>409.81</v>
      </c>
    </row>
    <row r="7027" spans="1:21" x14ac:dyDescent="0.3">
      <c r="A7027" s="10" t="s">
        <v>13500</v>
      </c>
      <c r="B7027" s="61">
        <v>45011</v>
      </c>
      <c r="C7027" s="10" t="s">
        <v>4138</v>
      </c>
      <c r="D7027" s="10" t="s">
        <v>13499</v>
      </c>
      <c r="E7027" s="10" t="s">
        <v>629</v>
      </c>
      <c r="F7027" s="10" t="s">
        <v>790</v>
      </c>
      <c r="G7027" s="10" t="s">
        <v>569</v>
      </c>
      <c r="H7027" s="10" t="s">
        <v>544</v>
      </c>
      <c r="I7027" s="10" t="s">
        <v>10</v>
      </c>
      <c r="J7027" s="10" t="s">
        <v>7996</v>
      </c>
      <c r="K7027" s="10" t="s">
        <v>13498</v>
      </c>
      <c r="L7027" s="10">
        <v>3</v>
      </c>
      <c r="M7027" s="10">
        <v>958.4</v>
      </c>
      <c r="N7027" s="10">
        <v>2875.2</v>
      </c>
      <c r="O7027" s="59">
        <v>0.1</v>
      </c>
      <c r="P7027" s="10">
        <v>287.52</v>
      </c>
      <c r="Q7027" s="10">
        <v>2587.6799999999998</v>
      </c>
      <c r="R7027" s="10" t="s">
        <v>575</v>
      </c>
      <c r="S7027" s="10" t="s">
        <v>564</v>
      </c>
      <c r="T7027" s="59">
        <v>0.15</v>
      </c>
      <c r="U7027" s="10">
        <v>388.15</v>
      </c>
    </row>
    <row r="7028" spans="1:21" x14ac:dyDescent="0.3">
      <c r="A7028" s="10" t="s">
        <v>13497</v>
      </c>
      <c r="B7028" s="61">
        <v>45334</v>
      </c>
      <c r="C7028" s="10" t="s">
        <v>6277</v>
      </c>
      <c r="D7028" s="10" t="s">
        <v>13496</v>
      </c>
      <c r="E7028" s="10" t="s">
        <v>603</v>
      </c>
      <c r="F7028" s="10" t="s">
        <v>636</v>
      </c>
      <c r="G7028" s="10" t="s">
        <v>601</v>
      </c>
      <c r="H7028" s="10" t="s">
        <v>544</v>
      </c>
      <c r="I7028" s="10" t="s">
        <v>610</v>
      </c>
      <c r="J7028" s="10" t="s">
        <v>13495</v>
      </c>
      <c r="K7028" s="10" t="s">
        <v>9724</v>
      </c>
      <c r="L7028" s="10">
        <v>2</v>
      </c>
      <c r="M7028" s="10">
        <v>346.07</v>
      </c>
      <c r="N7028" s="10">
        <v>692.14</v>
      </c>
      <c r="O7028" s="59">
        <v>0.1</v>
      </c>
      <c r="P7028" s="10">
        <v>69.209999999999994</v>
      </c>
      <c r="Q7028" s="10">
        <v>622.92999999999995</v>
      </c>
      <c r="R7028" s="10" t="s">
        <v>575</v>
      </c>
      <c r="S7028" s="10" t="s">
        <v>564</v>
      </c>
      <c r="T7028" s="59">
        <v>0.3</v>
      </c>
      <c r="U7028" s="10">
        <v>186.88</v>
      </c>
    </row>
    <row r="7029" spans="1:21" x14ac:dyDescent="0.3">
      <c r="A7029" s="10" t="s">
        <v>13494</v>
      </c>
      <c r="B7029" s="61">
        <v>45137</v>
      </c>
      <c r="C7029" s="10" t="s">
        <v>13493</v>
      </c>
      <c r="D7029" s="10" t="s">
        <v>13492</v>
      </c>
      <c r="E7029" s="10" t="s">
        <v>581</v>
      </c>
      <c r="F7029" s="10" t="s">
        <v>580</v>
      </c>
      <c r="G7029" s="10" t="s">
        <v>569</v>
      </c>
      <c r="H7029" s="10" t="s">
        <v>600</v>
      </c>
      <c r="I7029" s="10" t="s">
        <v>627</v>
      </c>
      <c r="J7029" s="10" t="s">
        <v>13491</v>
      </c>
      <c r="K7029" s="10" t="s">
        <v>13490</v>
      </c>
      <c r="L7029" s="10">
        <v>5</v>
      </c>
      <c r="M7029" s="10">
        <v>810.34</v>
      </c>
      <c r="N7029" s="10">
        <v>4051.7</v>
      </c>
      <c r="O7029" s="59">
        <v>0.05</v>
      </c>
      <c r="P7029" s="10">
        <v>202.59</v>
      </c>
      <c r="Q7029" s="10">
        <v>3849.11</v>
      </c>
      <c r="R7029" s="10" t="s">
        <v>614</v>
      </c>
      <c r="S7029" s="10" t="s">
        <v>607</v>
      </c>
      <c r="T7029" s="59">
        <v>0.3</v>
      </c>
      <c r="U7029" s="10">
        <v>1154.73</v>
      </c>
    </row>
    <row r="7030" spans="1:21" x14ac:dyDescent="0.3">
      <c r="A7030" s="10" t="s">
        <v>13489</v>
      </c>
      <c r="B7030" s="61">
        <v>45119</v>
      </c>
      <c r="C7030" s="10" t="s">
        <v>13488</v>
      </c>
      <c r="D7030" s="10" t="s">
        <v>13487</v>
      </c>
      <c r="E7030" s="10" t="s">
        <v>629</v>
      </c>
      <c r="F7030" s="10" t="s">
        <v>759</v>
      </c>
      <c r="G7030" s="10" t="s">
        <v>569</v>
      </c>
      <c r="H7030" s="10" t="s">
        <v>600</v>
      </c>
      <c r="I7030" s="10" t="s">
        <v>664</v>
      </c>
      <c r="J7030" s="10" t="s">
        <v>8777</v>
      </c>
      <c r="K7030" s="10" t="s">
        <v>13486</v>
      </c>
      <c r="L7030" s="10">
        <v>8</v>
      </c>
      <c r="M7030" s="10">
        <v>892.45</v>
      </c>
      <c r="N7030" s="10">
        <v>7139.6</v>
      </c>
      <c r="O7030" s="59">
        <v>0.1</v>
      </c>
      <c r="P7030" s="10">
        <v>713.96</v>
      </c>
      <c r="Q7030" s="10">
        <v>6425.64</v>
      </c>
      <c r="R7030" s="10" t="s">
        <v>575</v>
      </c>
      <c r="S7030" s="10" t="s">
        <v>564</v>
      </c>
      <c r="T7030" s="59">
        <v>0.25</v>
      </c>
      <c r="U7030" s="10">
        <v>1606.41</v>
      </c>
    </row>
    <row r="7031" spans="1:21" x14ac:dyDescent="0.3">
      <c r="A7031" s="10" t="s">
        <v>13485</v>
      </c>
      <c r="B7031" s="61">
        <v>45110</v>
      </c>
      <c r="C7031" s="10" t="s">
        <v>5712</v>
      </c>
      <c r="D7031" s="10" t="s">
        <v>13484</v>
      </c>
      <c r="E7031" s="10" t="s">
        <v>592</v>
      </c>
      <c r="F7031" s="10" t="s">
        <v>591</v>
      </c>
      <c r="G7031" s="10" t="s">
        <v>569</v>
      </c>
      <c r="H7031" s="10" t="s">
        <v>590</v>
      </c>
      <c r="I7031" s="10" t="s">
        <v>635</v>
      </c>
      <c r="J7031" s="10" t="s">
        <v>1515</v>
      </c>
      <c r="K7031" s="10" t="s">
        <v>13483</v>
      </c>
      <c r="L7031" s="10">
        <v>8</v>
      </c>
      <c r="M7031" s="10">
        <v>251.37</v>
      </c>
      <c r="N7031" s="10">
        <v>2010.96</v>
      </c>
      <c r="O7031" s="59">
        <v>0</v>
      </c>
      <c r="P7031" s="10">
        <v>0</v>
      </c>
      <c r="Q7031" s="10">
        <v>2010.96</v>
      </c>
      <c r="R7031" s="10" t="s">
        <v>614</v>
      </c>
      <c r="S7031" s="10" t="s">
        <v>564</v>
      </c>
      <c r="T7031" s="59">
        <v>0.3</v>
      </c>
      <c r="U7031" s="10">
        <v>603.29</v>
      </c>
    </row>
    <row r="7032" spans="1:21" x14ac:dyDescent="0.3">
      <c r="A7032" s="10" t="s">
        <v>13482</v>
      </c>
      <c r="B7032" s="61">
        <v>45035</v>
      </c>
      <c r="C7032" s="10" t="s">
        <v>13481</v>
      </c>
      <c r="D7032" s="10" t="s">
        <v>7204</v>
      </c>
      <c r="E7032" s="10" t="s">
        <v>592</v>
      </c>
      <c r="F7032" s="10" t="s">
        <v>18</v>
      </c>
      <c r="G7032" s="10" t="s">
        <v>601</v>
      </c>
      <c r="H7032" s="10" t="s">
        <v>544</v>
      </c>
      <c r="I7032" s="10" t="s">
        <v>10</v>
      </c>
      <c r="J7032" s="10" t="s">
        <v>13480</v>
      </c>
      <c r="K7032" s="10" t="s">
        <v>13479</v>
      </c>
      <c r="L7032" s="10">
        <v>5</v>
      </c>
      <c r="M7032" s="10">
        <v>791.76</v>
      </c>
      <c r="N7032" s="10">
        <v>3958.8</v>
      </c>
      <c r="O7032" s="59">
        <v>0.2</v>
      </c>
      <c r="P7032" s="10">
        <v>791.76</v>
      </c>
      <c r="Q7032" s="10">
        <v>3167.04</v>
      </c>
      <c r="R7032" s="10" t="s">
        <v>565</v>
      </c>
      <c r="S7032" s="10" t="s">
        <v>564</v>
      </c>
      <c r="T7032" s="59">
        <v>0.15</v>
      </c>
      <c r="U7032" s="10">
        <v>475.06</v>
      </c>
    </row>
    <row r="7033" spans="1:21" x14ac:dyDescent="0.3">
      <c r="A7033" s="10" t="s">
        <v>13478</v>
      </c>
      <c r="B7033" s="61">
        <v>45301</v>
      </c>
      <c r="C7033" s="10" t="s">
        <v>13477</v>
      </c>
      <c r="D7033" s="10" t="s">
        <v>3836</v>
      </c>
      <c r="E7033" s="10" t="s">
        <v>629</v>
      </c>
      <c r="F7033" s="10" t="s">
        <v>790</v>
      </c>
      <c r="G7033" s="10" t="s">
        <v>601</v>
      </c>
      <c r="H7033" s="10" t="s">
        <v>600</v>
      </c>
      <c r="I7033" s="10" t="s">
        <v>599</v>
      </c>
      <c r="J7033" s="10" t="s">
        <v>13476</v>
      </c>
      <c r="K7033" s="10" t="s">
        <v>13475</v>
      </c>
      <c r="L7033" s="10">
        <v>6</v>
      </c>
      <c r="M7033" s="10">
        <v>678.9</v>
      </c>
      <c r="N7033" s="10">
        <v>4073.4</v>
      </c>
      <c r="O7033" s="59">
        <v>0.1</v>
      </c>
      <c r="P7033" s="10">
        <v>407.34</v>
      </c>
      <c r="Q7033" s="10">
        <v>3666.06</v>
      </c>
      <c r="R7033" s="10" t="s">
        <v>586</v>
      </c>
      <c r="S7033" s="10" t="s">
        <v>585</v>
      </c>
      <c r="T7033" s="59">
        <v>0.15</v>
      </c>
      <c r="U7033" s="10">
        <v>549.91</v>
      </c>
    </row>
    <row r="7034" spans="1:21" x14ac:dyDescent="0.3">
      <c r="A7034" s="10" t="s">
        <v>13474</v>
      </c>
      <c r="B7034" s="61">
        <v>45007</v>
      </c>
      <c r="C7034" s="10" t="s">
        <v>4519</v>
      </c>
      <c r="D7034" s="10" t="s">
        <v>13473</v>
      </c>
      <c r="E7034" s="10" t="s">
        <v>629</v>
      </c>
      <c r="F7034" s="10" t="s">
        <v>790</v>
      </c>
      <c r="G7034" s="10" t="s">
        <v>601</v>
      </c>
      <c r="H7034" s="10" t="s">
        <v>544</v>
      </c>
      <c r="I7034" s="10" t="s">
        <v>568</v>
      </c>
      <c r="J7034" s="10" t="s">
        <v>13472</v>
      </c>
      <c r="K7034" s="10" t="s">
        <v>13471</v>
      </c>
      <c r="L7034" s="10">
        <v>3</v>
      </c>
      <c r="M7034" s="10">
        <v>908.29</v>
      </c>
      <c r="N7034" s="10">
        <v>2724.87</v>
      </c>
      <c r="O7034" s="59">
        <v>0.1</v>
      </c>
      <c r="P7034" s="10">
        <v>272.49</v>
      </c>
      <c r="Q7034" s="10">
        <v>2452.38</v>
      </c>
      <c r="R7034" s="10" t="s">
        <v>614</v>
      </c>
      <c r="S7034" s="10" t="s">
        <v>607</v>
      </c>
      <c r="T7034" s="59">
        <v>0.3</v>
      </c>
      <c r="U7034" s="10">
        <v>735.71</v>
      </c>
    </row>
    <row r="7035" spans="1:21" x14ac:dyDescent="0.3">
      <c r="A7035" s="10" t="s">
        <v>13470</v>
      </c>
      <c r="B7035" s="61">
        <v>45289</v>
      </c>
      <c r="C7035" s="10" t="s">
        <v>13469</v>
      </c>
      <c r="D7035" s="10" t="s">
        <v>13468</v>
      </c>
      <c r="E7035" s="10" t="s">
        <v>629</v>
      </c>
      <c r="F7035" s="10" t="s">
        <v>790</v>
      </c>
      <c r="G7035" s="10" t="s">
        <v>569</v>
      </c>
      <c r="H7035" s="10" t="s">
        <v>600</v>
      </c>
      <c r="I7035" s="10" t="s">
        <v>599</v>
      </c>
      <c r="J7035" s="10" t="s">
        <v>13467</v>
      </c>
      <c r="K7035" s="10" t="s">
        <v>13466</v>
      </c>
      <c r="L7035" s="10">
        <v>9</v>
      </c>
      <c r="M7035" s="10">
        <v>749.09</v>
      </c>
      <c r="N7035" s="10">
        <v>6741.81</v>
      </c>
      <c r="O7035" s="59">
        <v>0.2</v>
      </c>
      <c r="P7035" s="10">
        <v>1348.36</v>
      </c>
      <c r="Q7035" s="10">
        <v>5393.45</v>
      </c>
      <c r="R7035" s="10" t="s">
        <v>586</v>
      </c>
      <c r="S7035" s="10" t="s">
        <v>596</v>
      </c>
      <c r="T7035" s="59">
        <v>0.3</v>
      </c>
      <c r="U7035" s="10">
        <v>1618.03</v>
      </c>
    </row>
    <row r="7036" spans="1:21" x14ac:dyDescent="0.3">
      <c r="A7036" s="10" t="s">
        <v>13465</v>
      </c>
      <c r="B7036" s="61">
        <v>45246</v>
      </c>
      <c r="C7036" s="10" t="s">
        <v>7528</v>
      </c>
      <c r="D7036" s="10" t="s">
        <v>5782</v>
      </c>
      <c r="E7036" s="10" t="s">
        <v>603</v>
      </c>
      <c r="F7036" s="10" t="s">
        <v>636</v>
      </c>
      <c r="G7036" s="10" t="s">
        <v>601</v>
      </c>
      <c r="H7036" s="10" t="s">
        <v>544</v>
      </c>
      <c r="I7036" s="10" t="s">
        <v>10</v>
      </c>
      <c r="J7036" s="10" t="s">
        <v>13464</v>
      </c>
      <c r="K7036" s="10" t="s">
        <v>13463</v>
      </c>
      <c r="L7036" s="10">
        <v>2</v>
      </c>
      <c r="M7036" s="10">
        <v>275.18</v>
      </c>
      <c r="N7036" s="10">
        <v>550.36</v>
      </c>
      <c r="O7036" s="59">
        <v>0.1</v>
      </c>
      <c r="P7036" s="10">
        <v>55.04</v>
      </c>
      <c r="Q7036" s="10">
        <v>495.32</v>
      </c>
      <c r="R7036" s="10" t="s">
        <v>575</v>
      </c>
      <c r="S7036" s="10" t="s">
        <v>607</v>
      </c>
      <c r="T7036" s="59">
        <v>0.3</v>
      </c>
      <c r="U7036" s="10">
        <v>148.6</v>
      </c>
    </row>
    <row r="7037" spans="1:21" x14ac:dyDescent="0.3">
      <c r="A7037" s="10" t="s">
        <v>13462</v>
      </c>
      <c r="B7037" s="61">
        <v>45213</v>
      </c>
      <c r="C7037" s="10" t="s">
        <v>13461</v>
      </c>
      <c r="D7037" s="10" t="s">
        <v>13460</v>
      </c>
      <c r="E7037" s="10" t="s">
        <v>581</v>
      </c>
      <c r="F7037" s="10" t="s">
        <v>580</v>
      </c>
      <c r="G7037" s="10" t="s">
        <v>569</v>
      </c>
      <c r="H7037" s="10" t="s">
        <v>600</v>
      </c>
      <c r="I7037" s="10" t="s">
        <v>664</v>
      </c>
      <c r="J7037" s="10" t="s">
        <v>4090</v>
      </c>
      <c r="K7037" s="10" t="s">
        <v>13459</v>
      </c>
      <c r="L7037" s="10">
        <v>6</v>
      </c>
      <c r="M7037" s="10">
        <v>365.19</v>
      </c>
      <c r="N7037" s="10">
        <v>2191.14</v>
      </c>
      <c r="O7037" s="59">
        <v>0</v>
      </c>
      <c r="P7037" s="10">
        <v>0</v>
      </c>
      <c r="Q7037" s="10">
        <v>2191.14</v>
      </c>
      <c r="R7037" s="10" t="s">
        <v>575</v>
      </c>
      <c r="S7037" s="10" t="s">
        <v>607</v>
      </c>
      <c r="T7037" s="59">
        <v>0.3</v>
      </c>
      <c r="U7037" s="10">
        <v>657.34</v>
      </c>
    </row>
    <row r="7038" spans="1:21" x14ac:dyDescent="0.3">
      <c r="A7038" s="10" t="s">
        <v>13458</v>
      </c>
      <c r="B7038" s="61">
        <v>45062</v>
      </c>
      <c r="C7038" s="10" t="s">
        <v>13457</v>
      </c>
      <c r="D7038" s="10" t="s">
        <v>13456</v>
      </c>
      <c r="E7038" s="10" t="s">
        <v>571</v>
      </c>
      <c r="F7038" s="10" t="s">
        <v>570</v>
      </c>
      <c r="G7038" s="10" t="s">
        <v>601</v>
      </c>
      <c r="H7038" s="10" t="s">
        <v>600</v>
      </c>
      <c r="I7038" s="10" t="s">
        <v>664</v>
      </c>
      <c r="J7038" s="10" t="s">
        <v>13455</v>
      </c>
      <c r="K7038" s="10" t="s">
        <v>13454</v>
      </c>
      <c r="L7038" s="10">
        <v>2</v>
      </c>
      <c r="M7038" s="10">
        <v>627.98</v>
      </c>
      <c r="N7038" s="10">
        <v>1255.96</v>
      </c>
      <c r="O7038" s="59">
        <v>0</v>
      </c>
      <c r="P7038" s="10">
        <v>0</v>
      </c>
      <c r="Q7038" s="10">
        <v>1255.96</v>
      </c>
      <c r="R7038" s="10" t="s">
        <v>565</v>
      </c>
      <c r="S7038" s="10" t="s">
        <v>564</v>
      </c>
      <c r="T7038" s="59">
        <v>0.25</v>
      </c>
      <c r="U7038" s="10">
        <v>313.99</v>
      </c>
    </row>
    <row r="7039" spans="1:21" x14ac:dyDescent="0.3">
      <c r="A7039" s="10" t="s">
        <v>13453</v>
      </c>
      <c r="B7039" s="61">
        <v>45312</v>
      </c>
      <c r="C7039" s="10" t="s">
        <v>13452</v>
      </c>
      <c r="D7039" s="10" t="s">
        <v>13451</v>
      </c>
      <c r="E7039" s="10" t="s">
        <v>592</v>
      </c>
      <c r="F7039" s="10" t="s">
        <v>591</v>
      </c>
      <c r="G7039" s="10" t="s">
        <v>601</v>
      </c>
      <c r="H7039" s="10" t="s">
        <v>600</v>
      </c>
      <c r="I7039" s="10" t="s">
        <v>599</v>
      </c>
      <c r="J7039" s="10" t="s">
        <v>13450</v>
      </c>
      <c r="K7039" s="10" t="s">
        <v>12734</v>
      </c>
      <c r="L7039" s="10">
        <v>1</v>
      </c>
      <c r="M7039" s="10">
        <v>507.82</v>
      </c>
      <c r="N7039" s="10">
        <v>507.82</v>
      </c>
      <c r="O7039" s="59">
        <v>0.05</v>
      </c>
      <c r="P7039" s="10">
        <v>25.39</v>
      </c>
      <c r="Q7039" s="10">
        <v>482.43</v>
      </c>
      <c r="R7039" s="10" t="s">
        <v>575</v>
      </c>
      <c r="S7039" s="10" t="s">
        <v>585</v>
      </c>
      <c r="T7039" s="59">
        <v>0.25</v>
      </c>
      <c r="U7039" s="10">
        <v>120.61</v>
      </c>
    </row>
    <row r="7040" spans="1:21" x14ac:dyDescent="0.3">
      <c r="A7040" s="10" t="s">
        <v>13449</v>
      </c>
      <c r="B7040" s="61">
        <v>45220</v>
      </c>
      <c r="C7040" s="10" t="s">
        <v>5265</v>
      </c>
      <c r="D7040" s="10" t="s">
        <v>13448</v>
      </c>
      <c r="E7040" s="10" t="s">
        <v>629</v>
      </c>
      <c r="F7040" s="10" t="s">
        <v>759</v>
      </c>
      <c r="G7040" s="10" t="s">
        <v>569</v>
      </c>
      <c r="H7040" s="10" t="s">
        <v>590</v>
      </c>
      <c r="I7040" s="10" t="s">
        <v>748</v>
      </c>
      <c r="J7040" s="10" t="s">
        <v>13447</v>
      </c>
      <c r="K7040" s="10" t="s">
        <v>13446</v>
      </c>
      <c r="L7040" s="10">
        <v>8</v>
      </c>
      <c r="M7040" s="10">
        <v>235.93</v>
      </c>
      <c r="N7040" s="10">
        <v>1887.44</v>
      </c>
      <c r="O7040" s="59">
        <v>0</v>
      </c>
      <c r="P7040" s="10">
        <v>0</v>
      </c>
      <c r="Q7040" s="10">
        <v>1887.44</v>
      </c>
      <c r="R7040" s="10" t="s">
        <v>575</v>
      </c>
      <c r="S7040" s="10" t="s">
        <v>596</v>
      </c>
      <c r="T7040" s="59">
        <v>0.25</v>
      </c>
      <c r="U7040" s="10">
        <v>471.86</v>
      </c>
    </row>
    <row r="7041" spans="1:21" x14ac:dyDescent="0.3">
      <c r="A7041" s="10" t="s">
        <v>13445</v>
      </c>
      <c r="B7041" s="61">
        <v>45192</v>
      </c>
      <c r="C7041" s="10" t="s">
        <v>13444</v>
      </c>
      <c r="D7041" s="10" t="s">
        <v>13443</v>
      </c>
      <c r="E7041" s="10" t="s">
        <v>581</v>
      </c>
      <c r="F7041" s="10" t="s">
        <v>580</v>
      </c>
      <c r="G7041" s="10" t="s">
        <v>569</v>
      </c>
      <c r="H7041" s="10" t="s">
        <v>600</v>
      </c>
      <c r="I7041" s="10" t="s">
        <v>627</v>
      </c>
      <c r="J7041" s="10" t="s">
        <v>13442</v>
      </c>
      <c r="K7041" s="10" t="s">
        <v>13441</v>
      </c>
      <c r="L7041" s="10">
        <v>7</v>
      </c>
      <c r="M7041" s="10">
        <v>451.23</v>
      </c>
      <c r="N7041" s="10">
        <v>3158.61</v>
      </c>
      <c r="O7041" s="59">
        <v>0</v>
      </c>
      <c r="P7041" s="10">
        <v>0</v>
      </c>
      <c r="Q7041" s="10">
        <v>3158.61</v>
      </c>
      <c r="R7041" s="10" t="s">
        <v>575</v>
      </c>
      <c r="S7041" s="10" t="s">
        <v>596</v>
      </c>
      <c r="T7041" s="59">
        <v>0.25</v>
      </c>
      <c r="U7041" s="10">
        <v>789.65</v>
      </c>
    </row>
    <row r="7042" spans="1:21" x14ac:dyDescent="0.3">
      <c r="A7042" s="10" t="s">
        <v>13440</v>
      </c>
      <c r="B7042" s="61">
        <v>45007</v>
      </c>
      <c r="C7042" s="10" t="s">
        <v>13439</v>
      </c>
      <c r="D7042" s="10" t="s">
        <v>5351</v>
      </c>
      <c r="E7042" s="10" t="s">
        <v>581</v>
      </c>
      <c r="F7042" s="10" t="s">
        <v>7</v>
      </c>
      <c r="G7042" s="10" t="s">
        <v>601</v>
      </c>
      <c r="H7042" s="10" t="s">
        <v>544</v>
      </c>
      <c r="I7042" s="10" t="s">
        <v>568</v>
      </c>
      <c r="J7042" s="10" t="s">
        <v>13438</v>
      </c>
      <c r="K7042" s="10" t="s">
        <v>13437</v>
      </c>
      <c r="L7042" s="10">
        <v>6</v>
      </c>
      <c r="M7042" s="10">
        <v>386.65</v>
      </c>
      <c r="N7042" s="10">
        <v>2319.9</v>
      </c>
      <c r="O7042" s="59">
        <v>0.05</v>
      </c>
      <c r="P7042" s="10">
        <v>116</v>
      </c>
      <c r="Q7042" s="10">
        <v>2203.9</v>
      </c>
      <c r="R7042" s="10" t="s">
        <v>565</v>
      </c>
      <c r="S7042" s="10" t="s">
        <v>596</v>
      </c>
      <c r="T7042" s="59">
        <v>0.25</v>
      </c>
      <c r="U7042" s="10">
        <v>550.98</v>
      </c>
    </row>
    <row r="7043" spans="1:21" x14ac:dyDescent="0.3">
      <c r="A7043" s="10" t="s">
        <v>13436</v>
      </c>
      <c r="B7043" s="61">
        <v>45251</v>
      </c>
      <c r="C7043" s="10" t="s">
        <v>2699</v>
      </c>
      <c r="D7043" s="10" t="s">
        <v>13435</v>
      </c>
      <c r="E7043" s="10" t="s">
        <v>629</v>
      </c>
      <c r="F7043" s="10" t="s">
        <v>628</v>
      </c>
      <c r="G7043" s="10" t="s">
        <v>601</v>
      </c>
      <c r="H7043" s="10" t="s">
        <v>544</v>
      </c>
      <c r="I7043" s="10" t="s">
        <v>568</v>
      </c>
      <c r="J7043" s="10" t="s">
        <v>13434</v>
      </c>
      <c r="K7043" s="10" t="s">
        <v>13433</v>
      </c>
      <c r="L7043" s="10">
        <v>10</v>
      </c>
      <c r="M7043" s="10">
        <v>790.19</v>
      </c>
      <c r="N7043" s="10">
        <v>7901.9</v>
      </c>
      <c r="O7043" s="59">
        <v>0.1</v>
      </c>
      <c r="P7043" s="10">
        <v>790.19</v>
      </c>
      <c r="Q7043" s="10">
        <v>7111.71</v>
      </c>
      <c r="R7043" s="10" t="s">
        <v>565</v>
      </c>
      <c r="S7043" s="10" t="s">
        <v>596</v>
      </c>
      <c r="T7043" s="59">
        <v>0.3</v>
      </c>
      <c r="U7043" s="10">
        <v>2133.5100000000002</v>
      </c>
    </row>
    <row r="7044" spans="1:21" x14ac:dyDescent="0.3">
      <c r="A7044" s="10" t="s">
        <v>13432</v>
      </c>
      <c r="B7044" s="61">
        <v>45104</v>
      </c>
      <c r="C7044" s="10" t="s">
        <v>13431</v>
      </c>
      <c r="D7044" s="10" t="s">
        <v>3181</v>
      </c>
      <c r="E7044" s="10" t="s">
        <v>629</v>
      </c>
      <c r="F7044" s="10" t="s">
        <v>628</v>
      </c>
      <c r="G7044" s="10" t="s">
        <v>601</v>
      </c>
      <c r="H7044" s="10" t="s">
        <v>600</v>
      </c>
      <c r="I7044" s="10" t="s">
        <v>664</v>
      </c>
      <c r="J7044" s="10" t="s">
        <v>13430</v>
      </c>
      <c r="K7044" s="10" t="s">
        <v>13429</v>
      </c>
      <c r="L7044" s="10">
        <v>7</v>
      </c>
      <c r="M7044" s="10">
        <v>845.76</v>
      </c>
      <c r="N7044" s="10">
        <v>5920.32</v>
      </c>
      <c r="O7044" s="59">
        <v>0.05</v>
      </c>
      <c r="P7044" s="10">
        <v>296.02</v>
      </c>
      <c r="Q7044" s="10">
        <v>5624.3</v>
      </c>
      <c r="R7044" s="10" t="s">
        <v>575</v>
      </c>
      <c r="S7044" s="10" t="s">
        <v>596</v>
      </c>
      <c r="T7044" s="59">
        <v>0.15</v>
      </c>
      <c r="U7044" s="10">
        <v>843.64</v>
      </c>
    </row>
    <row r="7045" spans="1:21" x14ac:dyDescent="0.3">
      <c r="A7045" s="10" t="s">
        <v>13428</v>
      </c>
      <c r="B7045" s="61">
        <v>45160</v>
      </c>
      <c r="C7045" s="10" t="s">
        <v>6746</v>
      </c>
      <c r="D7045" s="10" t="s">
        <v>13427</v>
      </c>
      <c r="E7045" s="10" t="s">
        <v>603</v>
      </c>
      <c r="F7045" s="10" t="s">
        <v>602</v>
      </c>
      <c r="G7045" s="10" t="s">
        <v>601</v>
      </c>
      <c r="H7045" s="10" t="s">
        <v>579</v>
      </c>
      <c r="I7045" s="10" t="s">
        <v>711</v>
      </c>
      <c r="J7045" s="10" t="s">
        <v>13426</v>
      </c>
      <c r="K7045" s="10" t="s">
        <v>12678</v>
      </c>
      <c r="L7045" s="10">
        <v>6</v>
      </c>
      <c r="M7045" s="10">
        <v>585.70000000000005</v>
      </c>
      <c r="N7045" s="10">
        <v>3514.2</v>
      </c>
      <c r="O7045" s="59">
        <v>0.05</v>
      </c>
      <c r="P7045" s="10">
        <v>175.71</v>
      </c>
      <c r="Q7045" s="10">
        <v>3338.49</v>
      </c>
      <c r="R7045" s="10" t="s">
        <v>565</v>
      </c>
      <c r="S7045" s="10" t="s">
        <v>564</v>
      </c>
      <c r="T7045" s="59">
        <v>0.25</v>
      </c>
      <c r="U7045" s="10">
        <v>834.62</v>
      </c>
    </row>
    <row r="7046" spans="1:21" x14ac:dyDescent="0.3">
      <c r="A7046" s="10" t="s">
        <v>13425</v>
      </c>
      <c r="B7046" s="61">
        <v>45072</v>
      </c>
      <c r="C7046" s="10" t="s">
        <v>605</v>
      </c>
      <c r="D7046" s="10" t="s">
        <v>13424</v>
      </c>
      <c r="E7046" s="10" t="s">
        <v>581</v>
      </c>
      <c r="F7046" s="10" t="s">
        <v>580</v>
      </c>
      <c r="G7046" s="10" t="s">
        <v>601</v>
      </c>
      <c r="H7046" s="10" t="s">
        <v>544</v>
      </c>
      <c r="I7046" s="10" t="s">
        <v>10</v>
      </c>
      <c r="J7046" s="10" t="s">
        <v>13423</v>
      </c>
      <c r="K7046" s="10" t="s">
        <v>13422</v>
      </c>
      <c r="L7046" s="10">
        <v>7</v>
      </c>
      <c r="M7046" s="10">
        <v>738.83</v>
      </c>
      <c r="N7046" s="10">
        <v>5171.8100000000004</v>
      </c>
      <c r="O7046" s="59">
        <v>0.2</v>
      </c>
      <c r="P7046" s="10">
        <v>1034.3599999999999</v>
      </c>
      <c r="Q7046" s="10">
        <v>4137.45</v>
      </c>
      <c r="R7046" s="10" t="s">
        <v>586</v>
      </c>
      <c r="S7046" s="10" t="s">
        <v>585</v>
      </c>
      <c r="T7046" s="59">
        <v>0.25</v>
      </c>
      <c r="U7046" s="10">
        <v>1034.3599999999999</v>
      </c>
    </row>
    <row r="7047" spans="1:21" x14ac:dyDescent="0.3">
      <c r="A7047" s="10" t="s">
        <v>13421</v>
      </c>
      <c r="B7047" s="61">
        <v>45112</v>
      </c>
      <c r="C7047" s="10" t="s">
        <v>4369</v>
      </c>
      <c r="D7047" s="10" t="s">
        <v>13420</v>
      </c>
      <c r="E7047" s="10" t="s">
        <v>571</v>
      </c>
      <c r="F7047" s="10" t="s">
        <v>685</v>
      </c>
      <c r="G7047" s="10" t="s">
        <v>569</v>
      </c>
      <c r="H7047" s="10" t="s">
        <v>579</v>
      </c>
      <c r="I7047" s="10" t="s">
        <v>722</v>
      </c>
      <c r="J7047" s="10" t="s">
        <v>13419</v>
      </c>
      <c r="K7047" s="10" t="s">
        <v>13418</v>
      </c>
      <c r="L7047" s="10">
        <v>10</v>
      </c>
      <c r="M7047" s="10">
        <v>396.09</v>
      </c>
      <c r="N7047" s="10">
        <v>3960.9</v>
      </c>
      <c r="O7047" s="59">
        <v>0.05</v>
      </c>
      <c r="P7047" s="10">
        <v>198.05</v>
      </c>
      <c r="Q7047" s="10">
        <v>3762.85</v>
      </c>
      <c r="R7047" s="10" t="s">
        <v>614</v>
      </c>
      <c r="S7047" s="10" t="s">
        <v>607</v>
      </c>
      <c r="T7047" s="59">
        <v>0.25</v>
      </c>
      <c r="U7047" s="10">
        <v>940.71</v>
      </c>
    </row>
    <row r="7048" spans="1:21" x14ac:dyDescent="0.3">
      <c r="A7048" s="10" t="s">
        <v>13417</v>
      </c>
      <c r="B7048" s="61">
        <v>44964</v>
      </c>
      <c r="C7048" s="10" t="s">
        <v>13416</v>
      </c>
      <c r="D7048" s="10" t="s">
        <v>13415</v>
      </c>
      <c r="E7048" s="10" t="s">
        <v>581</v>
      </c>
      <c r="F7048" s="10" t="s">
        <v>7</v>
      </c>
      <c r="G7048" s="10" t="s">
        <v>569</v>
      </c>
      <c r="H7048" s="10" t="s">
        <v>579</v>
      </c>
      <c r="I7048" s="10" t="s">
        <v>578</v>
      </c>
      <c r="J7048" s="10" t="s">
        <v>6734</v>
      </c>
      <c r="K7048" s="10" t="s">
        <v>10733</v>
      </c>
      <c r="L7048" s="10">
        <v>1</v>
      </c>
      <c r="M7048" s="10">
        <v>170.86</v>
      </c>
      <c r="N7048" s="10">
        <v>170.86</v>
      </c>
      <c r="O7048" s="59">
        <v>0.1</v>
      </c>
      <c r="P7048" s="10">
        <v>17.09</v>
      </c>
      <c r="Q7048" s="10">
        <v>153.77000000000001</v>
      </c>
      <c r="R7048" s="10" t="s">
        <v>575</v>
      </c>
      <c r="S7048" s="10" t="s">
        <v>607</v>
      </c>
      <c r="T7048" s="59">
        <v>0.3</v>
      </c>
      <c r="U7048" s="10">
        <v>46.13</v>
      </c>
    </row>
    <row r="7049" spans="1:21" x14ac:dyDescent="0.3">
      <c r="A7049" s="10" t="s">
        <v>13414</v>
      </c>
      <c r="B7049" s="61">
        <v>45178</v>
      </c>
      <c r="C7049" s="10" t="s">
        <v>13413</v>
      </c>
      <c r="D7049" s="10" t="s">
        <v>13412</v>
      </c>
      <c r="E7049" s="10" t="s">
        <v>571</v>
      </c>
      <c r="F7049" s="10" t="s">
        <v>570</v>
      </c>
      <c r="G7049" s="10" t="s">
        <v>601</v>
      </c>
      <c r="H7049" s="10" t="s">
        <v>590</v>
      </c>
      <c r="I7049" s="10" t="s">
        <v>589</v>
      </c>
      <c r="J7049" s="10" t="s">
        <v>13411</v>
      </c>
      <c r="K7049" s="10" t="s">
        <v>13410</v>
      </c>
      <c r="L7049" s="10">
        <v>9</v>
      </c>
      <c r="M7049" s="10">
        <v>189.6</v>
      </c>
      <c r="N7049" s="10">
        <v>1706.4</v>
      </c>
      <c r="O7049" s="59">
        <v>0</v>
      </c>
      <c r="P7049" s="10">
        <v>0</v>
      </c>
      <c r="Q7049" s="10">
        <v>1706.4</v>
      </c>
      <c r="R7049" s="10" t="s">
        <v>586</v>
      </c>
      <c r="S7049" s="10" t="s">
        <v>564</v>
      </c>
      <c r="T7049" s="59">
        <v>0.15</v>
      </c>
      <c r="U7049" s="10">
        <v>255.96</v>
      </c>
    </row>
    <row r="7050" spans="1:21" x14ac:dyDescent="0.3">
      <c r="A7050" s="10" t="s">
        <v>13409</v>
      </c>
      <c r="B7050" s="61">
        <v>45002</v>
      </c>
      <c r="C7050" s="10" t="s">
        <v>13408</v>
      </c>
      <c r="D7050" s="10" t="s">
        <v>1827</v>
      </c>
      <c r="E7050" s="10" t="s">
        <v>571</v>
      </c>
      <c r="F7050" s="10" t="s">
        <v>570</v>
      </c>
      <c r="G7050" s="10" t="s">
        <v>569</v>
      </c>
      <c r="H7050" s="10" t="s">
        <v>544</v>
      </c>
      <c r="I7050" s="10" t="s">
        <v>10</v>
      </c>
      <c r="J7050" s="10" t="s">
        <v>13407</v>
      </c>
      <c r="K7050" s="10" t="s">
        <v>13406</v>
      </c>
      <c r="L7050" s="10">
        <v>3</v>
      </c>
      <c r="M7050" s="10">
        <v>326.08999999999997</v>
      </c>
      <c r="N7050" s="10">
        <v>978.27</v>
      </c>
      <c r="O7050" s="59">
        <v>0.2</v>
      </c>
      <c r="P7050" s="10">
        <v>195.65</v>
      </c>
      <c r="Q7050" s="10">
        <v>782.62</v>
      </c>
      <c r="R7050" s="10" t="s">
        <v>586</v>
      </c>
      <c r="S7050" s="10" t="s">
        <v>585</v>
      </c>
      <c r="T7050" s="59">
        <v>0.25</v>
      </c>
      <c r="U7050" s="10">
        <v>195.66</v>
      </c>
    </row>
    <row r="7051" spans="1:21" x14ac:dyDescent="0.3">
      <c r="A7051" s="10" t="s">
        <v>13405</v>
      </c>
      <c r="B7051" s="61">
        <v>45271</v>
      </c>
      <c r="C7051" s="10" t="s">
        <v>13404</v>
      </c>
      <c r="D7051" s="10" t="s">
        <v>5300</v>
      </c>
      <c r="E7051" s="10" t="s">
        <v>571</v>
      </c>
      <c r="F7051" s="10" t="s">
        <v>570</v>
      </c>
      <c r="G7051" s="10" t="s">
        <v>569</v>
      </c>
      <c r="H7051" s="10" t="s">
        <v>590</v>
      </c>
      <c r="I7051" s="10" t="s">
        <v>748</v>
      </c>
      <c r="J7051" s="10" t="s">
        <v>13403</v>
      </c>
      <c r="K7051" s="10" t="s">
        <v>2032</v>
      </c>
      <c r="L7051" s="10">
        <v>3</v>
      </c>
      <c r="M7051" s="10">
        <v>965.7</v>
      </c>
      <c r="N7051" s="10">
        <v>2897.1</v>
      </c>
      <c r="O7051" s="59">
        <v>0.2</v>
      </c>
      <c r="P7051" s="10">
        <v>579.41999999999996</v>
      </c>
      <c r="Q7051" s="10">
        <v>2317.6799999999998</v>
      </c>
      <c r="R7051" s="10" t="s">
        <v>586</v>
      </c>
      <c r="S7051" s="10" t="s">
        <v>607</v>
      </c>
      <c r="T7051" s="59">
        <v>0.15</v>
      </c>
      <c r="U7051" s="10">
        <v>347.65</v>
      </c>
    </row>
    <row r="7052" spans="1:21" x14ac:dyDescent="0.3">
      <c r="A7052" s="10" t="s">
        <v>13402</v>
      </c>
      <c r="B7052" s="61">
        <v>45216</v>
      </c>
      <c r="C7052" s="10" t="s">
        <v>3162</v>
      </c>
      <c r="D7052" s="10" t="s">
        <v>13401</v>
      </c>
      <c r="E7052" s="10" t="s">
        <v>603</v>
      </c>
      <c r="F7052" s="10" t="s">
        <v>636</v>
      </c>
      <c r="G7052" s="10" t="s">
        <v>569</v>
      </c>
      <c r="H7052" s="10" t="s">
        <v>590</v>
      </c>
      <c r="I7052" s="10" t="s">
        <v>635</v>
      </c>
      <c r="J7052" s="10" t="s">
        <v>6789</v>
      </c>
      <c r="K7052" s="10" t="s">
        <v>11687</v>
      </c>
      <c r="L7052" s="10">
        <v>6</v>
      </c>
      <c r="M7052" s="10">
        <v>348.08</v>
      </c>
      <c r="N7052" s="10">
        <v>2088.48</v>
      </c>
      <c r="O7052" s="59">
        <v>0.05</v>
      </c>
      <c r="P7052" s="10">
        <v>104.42</v>
      </c>
      <c r="Q7052" s="10">
        <v>1984.06</v>
      </c>
      <c r="R7052" s="10" t="s">
        <v>586</v>
      </c>
      <c r="S7052" s="10" t="s">
        <v>607</v>
      </c>
      <c r="T7052" s="59">
        <v>0.25</v>
      </c>
      <c r="U7052" s="10">
        <v>496.01</v>
      </c>
    </row>
    <row r="7053" spans="1:21" x14ac:dyDescent="0.3">
      <c r="A7053" s="10" t="s">
        <v>13400</v>
      </c>
      <c r="B7053" s="61">
        <v>45008</v>
      </c>
      <c r="C7053" s="10" t="s">
        <v>13399</v>
      </c>
      <c r="D7053" s="10" t="s">
        <v>3152</v>
      </c>
      <c r="E7053" s="10" t="s">
        <v>571</v>
      </c>
      <c r="F7053" s="10" t="s">
        <v>570</v>
      </c>
      <c r="G7053" s="10" t="s">
        <v>569</v>
      </c>
      <c r="H7053" s="10" t="s">
        <v>590</v>
      </c>
      <c r="I7053" s="10" t="s">
        <v>748</v>
      </c>
      <c r="J7053" s="10" t="s">
        <v>13398</v>
      </c>
      <c r="K7053" s="10" t="s">
        <v>13397</v>
      </c>
      <c r="L7053" s="10">
        <v>9</v>
      </c>
      <c r="M7053" s="10">
        <v>686.89</v>
      </c>
      <c r="N7053" s="10">
        <v>6182.01</v>
      </c>
      <c r="O7053" s="59">
        <v>0.05</v>
      </c>
      <c r="P7053" s="10">
        <v>309.10000000000002</v>
      </c>
      <c r="Q7053" s="10">
        <v>5872.91</v>
      </c>
      <c r="R7053" s="10" t="s">
        <v>575</v>
      </c>
      <c r="S7053" s="10" t="s">
        <v>564</v>
      </c>
      <c r="T7053" s="59">
        <v>0.3</v>
      </c>
      <c r="U7053" s="10">
        <v>1761.87</v>
      </c>
    </row>
    <row r="7054" spans="1:21" x14ac:dyDescent="0.3">
      <c r="A7054" s="10" t="s">
        <v>13396</v>
      </c>
      <c r="B7054" s="61">
        <v>45344</v>
      </c>
      <c r="C7054" s="10" t="s">
        <v>13395</v>
      </c>
      <c r="D7054" s="10" t="s">
        <v>4039</v>
      </c>
      <c r="E7054" s="10" t="s">
        <v>581</v>
      </c>
      <c r="F7054" s="10" t="s">
        <v>83</v>
      </c>
      <c r="G7054" s="10" t="s">
        <v>601</v>
      </c>
      <c r="H7054" s="10" t="s">
        <v>600</v>
      </c>
      <c r="I7054" s="10" t="s">
        <v>627</v>
      </c>
      <c r="J7054" s="10" t="s">
        <v>7653</v>
      </c>
      <c r="K7054" s="10" t="s">
        <v>13394</v>
      </c>
      <c r="L7054" s="10">
        <v>8</v>
      </c>
      <c r="M7054" s="10">
        <v>147.25</v>
      </c>
      <c r="N7054" s="10">
        <v>1178</v>
      </c>
      <c r="O7054" s="59">
        <v>0</v>
      </c>
      <c r="P7054" s="10">
        <v>0</v>
      </c>
      <c r="Q7054" s="10">
        <v>1178</v>
      </c>
      <c r="R7054" s="10" t="s">
        <v>586</v>
      </c>
      <c r="S7054" s="10" t="s">
        <v>596</v>
      </c>
      <c r="T7054" s="59">
        <v>0.25</v>
      </c>
      <c r="U7054" s="10">
        <v>294.5</v>
      </c>
    </row>
    <row r="7055" spans="1:21" x14ac:dyDescent="0.3">
      <c r="A7055" s="10" t="s">
        <v>13393</v>
      </c>
      <c r="B7055" s="61">
        <v>45059</v>
      </c>
      <c r="C7055" s="10" t="s">
        <v>13392</v>
      </c>
      <c r="D7055" s="10" t="s">
        <v>13391</v>
      </c>
      <c r="E7055" s="10" t="s">
        <v>592</v>
      </c>
      <c r="F7055" s="10" t="s">
        <v>18</v>
      </c>
      <c r="G7055" s="10" t="s">
        <v>601</v>
      </c>
      <c r="H7055" s="10" t="s">
        <v>579</v>
      </c>
      <c r="I7055" s="10" t="s">
        <v>578</v>
      </c>
      <c r="J7055" s="10" t="s">
        <v>13390</v>
      </c>
      <c r="K7055" s="10" t="s">
        <v>13389</v>
      </c>
      <c r="L7055" s="10">
        <v>10</v>
      </c>
      <c r="M7055" s="10">
        <v>287.5</v>
      </c>
      <c r="N7055" s="10">
        <v>2875</v>
      </c>
      <c r="O7055" s="59">
        <v>0.05</v>
      </c>
      <c r="P7055" s="10">
        <v>143.75</v>
      </c>
      <c r="Q7055" s="10">
        <v>2731.25</v>
      </c>
      <c r="R7055" s="10" t="s">
        <v>575</v>
      </c>
      <c r="S7055" s="10" t="s">
        <v>585</v>
      </c>
      <c r="T7055" s="59">
        <v>0.25</v>
      </c>
      <c r="U7055" s="10">
        <v>682.81</v>
      </c>
    </row>
    <row r="7056" spans="1:21" x14ac:dyDescent="0.3">
      <c r="A7056" s="10" t="s">
        <v>13388</v>
      </c>
      <c r="B7056" s="61">
        <v>45027</v>
      </c>
      <c r="C7056" s="10" t="s">
        <v>4152</v>
      </c>
      <c r="D7056" s="10" t="s">
        <v>13387</v>
      </c>
      <c r="E7056" s="10" t="s">
        <v>629</v>
      </c>
      <c r="F7056" s="10" t="s">
        <v>628</v>
      </c>
      <c r="G7056" s="10" t="s">
        <v>601</v>
      </c>
      <c r="H7056" s="10" t="s">
        <v>544</v>
      </c>
      <c r="I7056" s="10" t="s">
        <v>10</v>
      </c>
      <c r="J7056" s="10" t="s">
        <v>13386</v>
      </c>
      <c r="K7056" s="10" t="s">
        <v>13385</v>
      </c>
      <c r="L7056" s="10">
        <v>4</v>
      </c>
      <c r="M7056" s="10">
        <v>978.41</v>
      </c>
      <c r="N7056" s="10">
        <v>3913.64</v>
      </c>
      <c r="O7056" s="59">
        <v>0.1</v>
      </c>
      <c r="P7056" s="10">
        <v>391.36</v>
      </c>
      <c r="Q7056" s="10">
        <v>3522.28</v>
      </c>
      <c r="R7056" s="10" t="s">
        <v>614</v>
      </c>
      <c r="S7056" s="10" t="s">
        <v>596</v>
      </c>
      <c r="T7056" s="59">
        <v>0.15</v>
      </c>
      <c r="U7056" s="10">
        <v>528.34</v>
      </c>
    </row>
    <row r="7057" spans="1:21" x14ac:dyDescent="0.3">
      <c r="A7057" s="10" t="s">
        <v>13384</v>
      </c>
      <c r="B7057" s="61">
        <v>45215</v>
      </c>
      <c r="C7057" s="10" t="s">
        <v>13383</v>
      </c>
      <c r="D7057" s="10" t="s">
        <v>13382</v>
      </c>
      <c r="E7057" s="10" t="s">
        <v>581</v>
      </c>
      <c r="F7057" s="10" t="s">
        <v>83</v>
      </c>
      <c r="G7057" s="10" t="s">
        <v>569</v>
      </c>
      <c r="H7057" s="10" t="s">
        <v>590</v>
      </c>
      <c r="I7057" s="10" t="s">
        <v>589</v>
      </c>
      <c r="J7057" s="10" t="s">
        <v>13381</v>
      </c>
      <c r="K7057" s="10" t="s">
        <v>13380</v>
      </c>
      <c r="L7057" s="10">
        <v>7</v>
      </c>
      <c r="M7057" s="10">
        <v>460.95</v>
      </c>
      <c r="N7057" s="10">
        <v>3226.65</v>
      </c>
      <c r="O7057" s="59">
        <v>0.05</v>
      </c>
      <c r="P7057" s="10">
        <v>161.33000000000001</v>
      </c>
      <c r="Q7057" s="10">
        <v>3065.32</v>
      </c>
      <c r="R7057" s="10" t="s">
        <v>614</v>
      </c>
      <c r="S7057" s="10" t="s">
        <v>607</v>
      </c>
      <c r="T7057" s="59">
        <v>0.15</v>
      </c>
      <c r="U7057" s="10">
        <v>459.8</v>
      </c>
    </row>
    <row r="7058" spans="1:21" x14ac:dyDescent="0.3">
      <c r="A7058" s="10" t="s">
        <v>13379</v>
      </c>
      <c r="B7058" s="61">
        <v>45270</v>
      </c>
      <c r="C7058" s="10" t="s">
        <v>3036</v>
      </c>
      <c r="D7058" s="10" t="s">
        <v>13378</v>
      </c>
      <c r="E7058" s="10" t="s">
        <v>571</v>
      </c>
      <c r="F7058" s="10" t="s">
        <v>685</v>
      </c>
      <c r="G7058" s="10" t="s">
        <v>601</v>
      </c>
      <c r="H7058" s="10" t="s">
        <v>590</v>
      </c>
      <c r="I7058" s="10" t="s">
        <v>748</v>
      </c>
      <c r="J7058" s="10" t="s">
        <v>6289</v>
      </c>
      <c r="K7058" s="10" t="s">
        <v>13319</v>
      </c>
      <c r="L7058" s="10">
        <v>10</v>
      </c>
      <c r="M7058" s="10">
        <v>245.78</v>
      </c>
      <c r="N7058" s="10">
        <v>2457.8000000000002</v>
      </c>
      <c r="O7058" s="59">
        <v>0.1</v>
      </c>
      <c r="P7058" s="10">
        <v>245.78</v>
      </c>
      <c r="Q7058" s="10">
        <v>2212.02</v>
      </c>
      <c r="R7058" s="10" t="s">
        <v>575</v>
      </c>
      <c r="S7058" s="10" t="s">
        <v>596</v>
      </c>
      <c r="T7058" s="59">
        <v>0.3</v>
      </c>
      <c r="U7058" s="10">
        <v>663.61</v>
      </c>
    </row>
    <row r="7059" spans="1:21" x14ac:dyDescent="0.3">
      <c r="A7059" s="10" t="s">
        <v>13377</v>
      </c>
      <c r="B7059" s="61">
        <v>45361</v>
      </c>
      <c r="C7059" s="10" t="s">
        <v>8183</v>
      </c>
      <c r="D7059" s="10" t="s">
        <v>13376</v>
      </c>
      <c r="E7059" s="10" t="s">
        <v>603</v>
      </c>
      <c r="F7059" s="10" t="s">
        <v>658</v>
      </c>
      <c r="G7059" s="10" t="s">
        <v>569</v>
      </c>
      <c r="H7059" s="10" t="s">
        <v>544</v>
      </c>
      <c r="I7059" s="10" t="s">
        <v>568</v>
      </c>
      <c r="J7059" s="10" t="s">
        <v>2741</v>
      </c>
      <c r="K7059" s="10" t="s">
        <v>1494</v>
      </c>
      <c r="L7059" s="10">
        <v>8</v>
      </c>
      <c r="M7059" s="10">
        <v>118.43</v>
      </c>
      <c r="N7059" s="10">
        <v>947.44</v>
      </c>
      <c r="O7059" s="59">
        <v>0.05</v>
      </c>
      <c r="P7059" s="10">
        <v>47.37</v>
      </c>
      <c r="Q7059" s="10">
        <v>900.07</v>
      </c>
      <c r="R7059" s="10" t="s">
        <v>565</v>
      </c>
      <c r="S7059" s="10" t="s">
        <v>585</v>
      </c>
      <c r="T7059" s="59">
        <v>0.25</v>
      </c>
      <c r="U7059" s="10">
        <v>225.02</v>
      </c>
    </row>
    <row r="7060" spans="1:21" x14ac:dyDescent="0.3">
      <c r="A7060" s="10" t="s">
        <v>13375</v>
      </c>
      <c r="B7060" s="61">
        <v>45376</v>
      </c>
      <c r="C7060" s="10" t="s">
        <v>13374</v>
      </c>
      <c r="D7060" s="10" t="s">
        <v>13373</v>
      </c>
      <c r="E7060" s="10" t="s">
        <v>592</v>
      </c>
      <c r="F7060" s="10" t="s">
        <v>652</v>
      </c>
      <c r="G7060" s="10" t="s">
        <v>601</v>
      </c>
      <c r="H7060" s="10" t="s">
        <v>590</v>
      </c>
      <c r="I7060" s="10" t="s">
        <v>748</v>
      </c>
      <c r="J7060" s="10" t="s">
        <v>3738</v>
      </c>
      <c r="K7060" s="10" t="s">
        <v>13372</v>
      </c>
      <c r="L7060" s="10">
        <v>7</v>
      </c>
      <c r="M7060" s="10">
        <v>930.9</v>
      </c>
      <c r="N7060" s="10">
        <v>6516.3</v>
      </c>
      <c r="O7060" s="59">
        <v>0</v>
      </c>
      <c r="P7060" s="10">
        <v>0</v>
      </c>
      <c r="Q7060" s="10">
        <v>6516.3</v>
      </c>
      <c r="R7060" s="10" t="s">
        <v>575</v>
      </c>
      <c r="S7060" s="10" t="s">
        <v>596</v>
      </c>
      <c r="T7060" s="59">
        <v>0.3</v>
      </c>
      <c r="U7060" s="10">
        <v>1954.89</v>
      </c>
    </row>
    <row r="7061" spans="1:21" x14ac:dyDescent="0.3">
      <c r="A7061" s="10" t="s">
        <v>13371</v>
      </c>
      <c r="B7061" s="61">
        <v>44930</v>
      </c>
      <c r="C7061" s="10" t="s">
        <v>13370</v>
      </c>
      <c r="D7061" s="10" t="s">
        <v>13369</v>
      </c>
      <c r="E7061" s="10" t="s">
        <v>603</v>
      </c>
      <c r="F7061" s="10" t="s">
        <v>602</v>
      </c>
      <c r="G7061" s="10" t="s">
        <v>601</v>
      </c>
      <c r="H7061" s="10" t="s">
        <v>590</v>
      </c>
      <c r="I7061" s="10" t="s">
        <v>748</v>
      </c>
      <c r="J7061" s="10" t="s">
        <v>13368</v>
      </c>
      <c r="K7061" s="10" t="s">
        <v>13367</v>
      </c>
      <c r="L7061" s="10">
        <v>9</v>
      </c>
      <c r="M7061" s="10">
        <v>848.55</v>
      </c>
      <c r="N7061" s="10">
        <v>7636.95</v>
      </c>
      <c r="O7061" s="59">
        <v>0.1</v>
      </c>
      <c r="P7061" s="10">
        <v>763.7</v>
      </c>
      <c r="Q7061" s="10">
        <v>6873.25</v>
      </c>
      <c r="R7061" s="10" t="s">
        <v>586</v>
      </c>
      <c r="S7061" s="10" t="s">
        <v>585</v>
      </c>
      <c r="T7061" s="59">
        <v>0.15</v>
      </c>
      <c r="U7061" s="10">
        <v>1030.99</v>
      </c>
    </row>
    <row r="7062" spans="1:21" x14ac:dyDescent="0.3">
      <c r="A7062" s="10" t="s">
        <v>13366</v>
      </c>
      <c r="B7062" s="61">
        <v>45330</v>
      </c>
      <c r="C7062" s="10" t="s">
        <v>8536</v>
      </c>
      <c r="D7062" s="10" t="s">
        <v>13365</v>
      </c>
      <c r="E7062" s="10" t="s">
        <v>629</v>
      </c>
      <c r="F7062" s="10" t="s">
        <v>628</v>
      </c>
      <c r="G7062" s="10" t="s">
        <v>569</v>
      </c>
      <c r="H7062" s="10" t="s">
        <v>600</v>
      </c>
      <c r="I7062" s="10" t="s">
        <v>627</v>
      </c>
      <c r="J7062" s="10" t="s">
        <v>13364</v>
      </c>
      <c r="K7062" s="10" t="s">
        <v>13363</v>
      </c>
      <c r="L7062" s="10">
        <v>10</v>
      </c>
      <c r="M7062" s="10">
        <v>607.91999999999996</v>
      </c>
      <c r="N7062" s="10">
        <v>6079.2</v>
      </c>
      <c r="O7062" s="59">
        <v>0.1</v>
      </c>
      <c r="P7062" s="10">
        <v>607.91999999999996</v>
      </c>
      <c r="Q7062" s="10">
        <v>5471.28</v>
      </c>
      <c r="R7062" s="10" t="s">
        <v>614</v>
      </c>
      <c r="S7062" s="10" t="s">
        <v>607</v>
      </c>
      <c r="T7062" s="59">
        <v>0.3</v>
      </c>
      <c r="U7062" s="10">
        <v>1641.38</v>
      </c>
    </row>
    <row r="7063" spans="1:21" x14ac:dyDescent="0.3">
      <c r="A7063" s="10" t="s">
        <v>13362</v>
      </c>
      <c r="B7063" s="61">
        <v>45218</v>
      </c>
      <c r="C7063" s="10" t="s">
        <v>13361</v>
      </c>
      <c r="D7063" s="10" t="s">
        <v>13360</v>
      </c>
      <c r="E7063" s="10" t="s">
        <v>603</v>
      </c>
      <c r="F7063" s="10" t="s">
        <v>602</v>
      </c>
      <c r="G7063" s="10" t="s">
        <v>569</v>
      </c>
      <c r="H7063" s="10" t="s">
        <v>600</v>
      </c>
      <c r="I7063" s="10" t="s">
        <v>599</v>
      </c>
      <c r="J7063" s="10" t="s">
        <v>8781</v>
      </c>
      <c r="K7063" s="10" t="s">
        <v>4051</v>
      </c>
      <c r="L7063" s="10">
        <v>4</v>
      </c>
      <c r="M7063" s="10">
        <v>911.1</v>
      </c>
      <c r="N7063" s="10">
        <v>3644.4</v>
      </c>
      <c r="O7063" s="59">
        <v>0.05</v>
      </c>
      <c r="P7063" s="10">
        <v>182.22</v>
      </c>
      <c r="Q7063" s="10">
        <v>3462.18</v>
      </c>
      <c r="R7063" s="10" t="s">
        <v>575</v>
      </c>
      <c r="S7063" s="10" t="s">
        <v>596</v>
      </c>
      <c r="T7063" s="59">
        <v>0.25</v>
      </c>
      <c r="U7063" s="10">
        <v>865.54</v>
      </c>
    </row>
    <row r="7064" spans="1:21" x14ac:dyDescent="0.3">
      <c r="A7064" s="10" t="s">
        <v>13359</v>
      </c>
      <c r="B7064" s="61">
        <v>45081</v>
      </c>
      <c r="C7064" s="10" t="s">
        <v>7560</v>
      </c>
      <c r="D7064" s="10" t="s">
        <v>13358</v>
      </c>
      <c r="E7064" s="10" t="s">
        <v>592</v>
      </c>
      <c r="F7064" s="10" t="s">
        <v>652</v>
      </c>
      <c r="G7064" s="10" t="s">
        <v>601</v>
      </c>
      <c r="H7064" s="10" t="s">
        <v>590</v>
      </c>
      <c r="I7064" s="10" t="s">
        <v>589</v>
      </c>
      <c r="J7064" s="10" t="s">
        <v>1046</v>
      </c>
      <c r="K7064" s="10" t="s">
        <v>13357</v>
      </c>
      <c r="L7064" s="10">
        <v>7</v>
      </c>
      <c r="M7064" s="10">
        <v>443.73</v>
      </c>
      <c r="N7064" s="10">
        <v>3106.11</v>
      </c>
      <c r="O7064" s="59">
        <v>0.2</v>
      </c>
      <c r="P7064" s="10">
        <v>621.22</v>
      </c>
      <c r="Q7064" s="10">
        <v>2484.89</v>
      </c>
      <c r="R7064" s="10" t="s">
        <v>575</v>
      </c>
      <c r="S7064" s="10" t="s">
        <v>564</v>
      </c>
      <c r="T7064" s="59">
        <v>0.15</v>
      </c>
      <c r="U7064" s="10">
        <v>372.73</v>
      </c>
    </row>
    <row r="7065" spans="1:21" x14ac:dyDescent="0.3">
      <c r="A7065" s="10" t="s">
        <v>13356</v>
      </c>
      <c r="B7065" s="61">
        <v>44968</v>
      </c>
      <c r="C7065" s="10" t="s">
        <v>13355</v>
      </c>
      <c r="D7065" s="10" t="s">
        <v>13354</v>
      </c>
      <c r="E7065" s="10" t="s">
        <v>581</v>
      </c>
      <c r="F7065" s="10" t="s">
        <v>83</v>
      </c>
      <c r="G7065" s="10" t="s">
        <v>601</v>
      </c>
      <c r="H7065" s="10" t="s">
        <v>544</v>
      </c>
      <c r="I7065" s="10" t="s">
        <v>10</v>
      </c>
      <c r="J7065" s="10" t="s">
        <v>13353</v>
      </c>
      <c r="K7065" s="10" t="s">
        <v>13352</v>
      </c>
      <c r="L7065" s="10">
        <v>2</v>
      </c>
      <c r="M7065" s="10">
        <v>857.58</v>
      </c>
      <c r="N7065" s="10">
        <v>1715.16</v>
      </c>
      <c r="O7065" s="59">
        <v>0</v>
      </c>
      <c r="P7065" s="10">
        <v>0</v>
      </c>
      <c r="Q7065" s="10">
        <v>1715.16</v>
      </c>
      <c r="R7065" s="10" t="s">
        <v>565</v>
      </c>
      <c r="S7065" s="10" t="s">
        <v>607</v>
      </c>
      <c r="T7065" s="59">
        <v>0.3</v>
      </c>
      <c r="U7065" s="10">
        <v>514.54999999999995</v>
      </c>
    </row>
    <row r="7066" spans="1:21" x14ac:dyDescent="0.3">
      <c r="A7066" s="10" t="s">
        <v>13351</v>
      </c>
      <c r="B7066" s="61">
        <v>45081</v>
      </c>
      <c r="C7066" s="10" t="s">
        <v>13350</v>
      </c>
      <c r="D7066" s="10" t="s">
        <v>1028</v>
      </c>
      <c r="E7066" s="10" t="s">
        <v>592</v>
      </c>
      <c r="F7066" s="10" t="s">
        <v>652</v>
      </c>
      <c r="G7066" s="10" t="s">
        <v>601</v>
      </c>
      <c r="H7066" s="10" t="s">
        <v>579</v>
      </c>
      <c r="I7066" s="10" t="s">
        <v>711</v>
      </c>
      <c r="J7066" s="10" t="s">
        <v>13349</v>
      </c>
      <c r="K7066" s="10" t="s">
        <v>1374</v>
      </c>
      <c r="L7066" s="10">
        <v>4</v>
      </c>
      <c r="M7066" s="10">
        <v>718.32</v>
      </c>
      <c r="N7066" s="10">
        <v>2873.28</v>
      </c>
      <c r="O7066" s="59">
        <v>0</v>
      </c>
      <c r="P7066" s="10">
        <v>0</v>
      </c>
      <c r="Q7066" s="10">
        <v>2873.28</v>
      </c>
      <c r="R7066" s="10" t="s">
        <v>565</v>
      </c>
      <c r="S7066" s="10" t="s">
        <v>564</v>
      </c>
      <c r="T7066" s="59">
        <v>0.15</v>
      </c>
      <c r="U7066" s="10">
        <v>430.99</v>
      </c>
    </row>
    <row r="7067" spans="1:21" x14ac:dyDescent="0.3">
      <c r="A7067" s="10" t="s">
        <v>13348</v>
      </c>
      <c r="B7067" s="61">
        <v>45150</v>
      </c>
      <c r="C7067" s="10" t="s">
        <v>13347</v>
      </c>
      <c r="D7067" s="10" t="s">
        <v>13346</v>
      </c>
      <c r="E7067" s="10" t="s">
        <v>571</v>
      </c>
      <c r="F7067" s="10" t="s">
        <v>570</v>
      </c>
      <c r="G7067" s="10" t="s">
        <v>569</v>
      </c>
      <c r="H7067" s="10" t="s">
        <v>600</v>
      </c>
      <c r="I7067" s="10" t="s">
        <v>664</v>
      </c>
      <c r="J7067" s="10" t="s">
        <v>13345</v>
      </c>
      <c r="K7067" s="10" t="s">
        <v>13344</v>
      </c>
      <c r="L7067" s="10">
        <v>6</v>
      </c>
      <c r="M7067" s="10">
        <v>456.98</v>
      </c>
      <c r="N7067" s="10">
        <v>2741.88</v>
      </c>
      <c r="O7067" s="59">
        <v>0.2</v>
      </c>
      <c r="P7067" s="10">
        <v>548.38</v>
      </c>
      <c r="Q7067" s="10">
        <v>2193.5</v>
      </c>
      <c r="R7067" s="10" t="s">
        <v>575</v>
      </c>
      <c r="S7067" s="10" t="s">
        <v>607</v>
      </c>
      <c r="T7067" s="59">
        <v>0.3</v>
      </c>
      <c r="U7067" s="10">
        <v>658.05</v>
      </c>
    </row>
    <row r="7068" spans="1:21" x14ac:dyDescent="0.3">
      <c r="A7068" s="10" t="s">
        <v>13343</v>
      </c>
      <c r="B7068" s="61">
        <v>45300</v>
      </c>
      <c r="C7068" s="10" t="s">
        <v>13342</v>
      </c>
      <c r="D7068" s="10" t="s">
        <v>9158</v>
      </c>
      <c r="E7068" s="10" t="s">
        <v>592</v>
      </c>
      <c r="F7068" s="10" t="s">
        <v>652</v>
      </c>
      <c r="G7068" s="10" t="s">
        <v>601</v>
      </c>
      <c r="H7068" s="10" t="s">
        <v>579</v>
      </c>
      <c r="I7068" s="10" t="s">
        <v>711</v>
      </c>
      <c r="J7068" s="10" t="s">
        <v>13341</v>
      </c>
      <c r="K7068" s="10" t="s">
        <v>13340</v>
      </c>
      <c r="L7068" s="10">
        <v>4</v>
      </c>
      <c r="M7068" s="10">
        <v>240.13</v>
      </c>
      <c r="N7068" s="10">
        <v>960.52</v>
      </c>
      <c r="O7068" s="59">
        <v>0</v>
      </c>
      <c r="P7068" s="10">
        <v>0</v>
      </c>
      <c r="Q7068" s="10">
        <v>960.52</v>
      </c>
      <c r="R7068" s="10" t="s">
        <v>586</v>
      </c>
      <c r="S7068" s="10" t="s">
        <v>564</v>
      </c>
      <c r="T7068" s="59">
        <v>0.15</v>
      </c>
      <c r="U7068" s="10">
        <v>144.08000000000001</v>
      </c>
    </row>
    <row r="7069" spans="1:21" x14ac:dyDescent="0.3">
      <c r="A7069" s="10" t="s">
        <v>13339</v>
      </c>
      <c r="B7069" s="61">
        <v>44972</v>
      </c>
      <c r="C7069" s="10" t="s">
        <v>6664</v>
      </c>
      <c r="D7069" s="10" t="s">
        <v>13338</v>
      </c>
      <c r="E7069" s="10" t="s">
        <v>592</v>
      </c>
      <c r="F7069" s="10" t="s">
        <v>591</v>
      </c>
      <c r="G7069" s="10" t="s">
        <v>601</v>
      </c>
      <c r="H7069" s="10" t="s">
        <v>544</v>
      </c>
      <c r="I7069" s="10" t="s">
        <v>10</v>
      </c>
      <c r="J7069" s="10" t="s">
        <v>6157</v>
      </c>
      <c r="K7069" s="10" t="s">
        <v>7189</v>
      </c>
      <c r="L7069" s="10">
        <v>7</v>
      </c>
      <c r="M7069" s="10">
        <v>527.05999999999995</v>
      </c>
      <c r="N7069" s="10">
        <v>3689.42</v>
      </c>
      <c r="O7069" s="59">
        <v>0.1</v>
      </c>
      <c r="P7069" s="10">
        <v>368.94</v>
      </c>
      <c r="Q7069" s="10">
        <v>3320.48</v>
      </c>
      <c r="R7069" s="10" t="s">
        <v>575</v>
      </c>
      <c r="S7069" s="10" t="s">
        <v>596</v>
      </c>
      <c r="T7069" s="59">
        <v>0.25</v>
      </c>
      <c r="U7069" s="10">
        <v>830.12</v>
      </c>
    </row>
    <row r="7070" spans="1:21" x14ac:dyDescent="0.3">
      <c r="A7070" s="10" t="s">
        <v>13337</v>
      </c>
      <c r="B7070" s="61">
        <v>45082</v>
      </c>
      <c r="C7070" s="10" t="s">
        <v>1183</v>
      </c>
      <c r="D7070" s="10" t="s">
        <v>8131</v>
      </c>
      <c r="E7070" s="10" t="s">
        <v>581</v>
      </c>
      <c r="F7070" s="10" t="s">
        <v>7</v>
      </c>
      <c r="G7070" s="10" t="s">
        <v>601</v>
      </c>
      <c r="H7070" s="10" t="s">
        <v>600</v>
      </c>
      <c r="I7070" s="10" t="s">
        <v>599</v>
      </c>
      <c r="J7070" s="10" t="s">
        <v>13336</v>
      </c>
      <c r="K7070" s="10" t="s">
        <v>13335</v>
      </c>
      <c r="L7070" s="10">
        <v>3</v>
      </c>
      <c r="M7070" s="10">
        <v>712.21</v>
      </c>
      <c r="N7070" s="10">
        <v>2136.63</v>
      </c>
      <c r="O7070" s="59">
        <v>0.2</v>
      </c>
      <c r="P7070" s="10">
        <v>427.33</v>
      </c>
      <c r="Q7070" s="10">
        <v>1709.3</v>
      </c>
      <c r="R7070" s="10" t="s">
        <v>575</v>
      </c>
      <c r="S7070" s="10" t="s">
        <v>564</v>
      </c>
      <c r="T7070" s="59">
        <v>0.3</v>
      </c>
      <c r="U7070" s="10">
        <v>512.79</v>
      </c>
    </row>
    <row r="7071" spans="1:21" x14ac:dyDescent="0.3">
      <c r="A7071" s="10" t="s">
        <v>13334</v>
      </c>
      <c r="B7071" s="61">
        <v>45141</v>
      </c>
      <c r="C7071" s="10" t="s">
        <v>13333</v>
      </c>
      <c r="D7071" s="10" t="s">
        <v>13332</v>
      </c>
      <c r="E7071" s="10" t="s">
        <v>581</v>
      </c>
      <c r="F7071" s="10" t="s">
        <v>83</v>
      </c>
      <c r="G7071" s="10" t="s">
        <v>569</v>
      </c>
      <c r="H7071" s="10" t="s">
        <v>600</v>
      </c>
      <c r="I7071" s="10" t="s">
        <v>599</v>
      </c>
      <c r="J7071" s="10" t="s">
        <v>13331</v>
      </c>
      <c r="K7071" s="10" t="s">
        <v>7640</v>
      </c>
      <c r="L7071" s="10">
        <v>6</v>
      </c>
      <c r="M7071" s="10">
        <v>221.66</v>
      </c>
      <c r="N7071" s="10">
        <v>1329.96</v>
      </c>
      <c r="O7071" s="59">
        <v>0</v>
      </c>
      <c r="P7071" s="10">
        <v>0</v>
      </c>
      <c r="Q7071" s="10">
        <v>1329.96</v>
      </c>
      <c r="R7071" s="10" t="s">
        <v>575</v>
      </c>
      <c r="S7071" s="10" t="s">
        <v>596</v>
      </c>
      <c r="T7071" s="59">
        <v>0.3</v>
      </c>
      <c r="U7071" s="10">
        <v>398.99</v>
      </c>
    </row>
    <row r="7072" spans="1:21" x14ac:dyDescent="0.3">
      <c r="A7072" s="10" t="s">
        <v>13330</v>
      </c>
      <c r="B7072" s="61">
        <v>45319</v>
      </c>
      <c r="C7072" s="10" t="s">
        <v>13329</v>
      </c>
      <c r="D7072" s="10" t="s">
        <v>7116</v>
      </c>
      <c r="E7072" s="10" t="s">
        <v>603</v>
      </c>
      <c r="F7072" s="10" t="s">
        <v>602</v>
      </c>
      <c r="G7072" s="10" t="s">
        <v>569</v>
      </c>
      <c r="H7072" s="10" t="s">
        <v>600</v>
      </c>
      <c r="I7072" s="10" t="s">
        <v>599</v>
      </c>
      <c r="J7072" s="10" t="s">
        <v>13328</v>
      </c>
      <c r="K7072" s="10" t="s">
        <v>13327</v>
      </c>
      <c r="L7072" s="10">
        <v>9</v>
      </c>
      <c r="M7072" s="10">
        <v>170.15</v>
      </c>
      <c r="N7072" s="10">
        <v>1531.35</v>
      </c>
      <c r="O7072" s="59">
        <v>0.1</v>
      </c>
      <c r="P7072" s="10">
        <v>153.13</v>
      </c>
      <c r="Q7072" s="10">
        <v>1378.22</v>
      </c>
      <c r="R7072" s="10" t="s">
        <v>614</v>
      </c>
      <c r="S7072" s="10" t="s">
        <v>564</v>
      </c>
      <c r="T7072" s="59">
        <v>0.15</v>
      </c>
      <c r="U7072" s="10">
        <v>206.73</v>
      </c>
    </row>
    <row r="7073" spans="1:21" x14ac:dyDescent="0.3">
      <c r="A7073" s="10" t="s">
        <v>13326</v>
      </c>
      <c r="B7073" s="61">
        <v>44943</v>
      </c>
      <c r="C7073" s="10" t="s">
        <v>6342</v>
      </c>
      <c r="D7073" s="10" t="s">
        <v>13325</v>
      </c>
      <c r="E7073" s="10" t="s">
        <v>581</v>
      </c>
      <c r="F7073" s="10" t="s">
        <v>580</v>
      </c>
      <c r="G7073" s="10" t="s">
        <v>601</v>
      </c>
      <c r="H7073" s="10" t="s">
        <v>590</v>
      </c>
      <c r="I7073" s="10" t="s">
        <v>589</v>
      </c>
      <c r="J7073" s="10" t="s">
        <v>13324</v>
      </c>
      <c r="K7073" s="10" t="s">
        <v>13323</v>
      </c>
      <c r="L7073" s="10">
        <v>10</v>
      </c>
      <c r="M7073" s="10">
        <v>912.08</v>
      </c>
      <c r="N7073" s="10">
        <v>9120.7999999999993</v>
      </c>
      <c r="O7073" s="59">
        <v>0.2</v>
      </c>
      <c r="P7073" s="10">
        <v>1824.16</v>
      </c>
      <c r="Q7073" s="10">
        <v>7296.64</v>
      </c>
      <c r="R7073" s="10" t="s">
        <v>586</v>
      </c>
      <c r="S7073" s="10" t="s">
        <v>564</v>
      </c>
      <c r="T7073" s="59">
        <v>0.3</v>
      </c>
      <c r="U7073" s="10">
        <v>2188.9899999999998</v>
      </c>
    </row>
    <row r="7074" spans="1:21" x14ac:dyDescent="0.3">
      <c r="A7074" s="10" t="s">
        <v>13322</v>
      </c>
      <c r="B7074" s="61">
        <v>45243</v>
      </c>
      <c r="C7074" s="10" t="s">
        <v>10666</v>
      </c>
      <c r="D7074" s="10" t="s">
        <v>13321</v>
      </c>
      <c r="E7074" s="10" t="s">
        <v>571</v>
      </c>
      <c r="F7074" s="10" t="s">
        <v>11</v>
      </c>
      <c r="G7074" s="10" t="s">
        <v>601</v>
      </c>
      <c r="H7074" s="10" t="s">
        <v>579</v>
      </c>
      <c r="I7074" s="10" t="s">
        <v>711</v>
      </c>
      <c r="J7074" s="10" t="s">
        <v>13320</v>
      </c>
      <c r="K7074" s="10" t="s">
        <v>13319</v>
      </c>
      <c r="L7074" s="10">
        <v>10</v>
      </c>
      <c r="M7074" s="10">
        <v>770.74</v>
      </c>
      <c r="N7074" s="10">
        <v>7707.4</v>
      </c>
      <c r="O7074" s="59">
        <v>0.2</v>
      </c>
      <c r="P7074" s="10">
        <v>1541.48</v>
      </c>
      <c r="Q7074" s="10">
        <v>6165.92</v>
      </c>
      <c r="R7074" s="10" t="s">
        <v>586</v>
      </c>
      <c r="S7074" s="10" t="s">
        <v>585</v>
      </c>
      <c r="T7074" s="59">
        <v>0.15</v>
      </c>
      <c r="U7074" s="10">
        <v>924.89</v>
      </c>
    </row>
    <row r="7075" spans="1:21" x14ac:dyDescent="0.3">
      <c r="A7075" s="10" t="s">
        <v>13318</v>
      </c>
      <c r="B7075" s="61">
        <v>45119</v>
      </c>
      <c r="C7075" s="10" t="s">
        <v>6664</v>
      </c>
      <c r="D7075" s="10" t="s">
        <v>13317</v>
      </c>
      <c r="E7075" s="10" t="s">
        <v>581</v>
      </c>
      <c r="F7075" s="10" t="s">
        <v>580</v>
      </c>
      <c r="G7075" s="10" t="s">
        <v>569</v>
      </c>
      <c r="H7075" s="10" t="s">
        <v>544</v>
      </c>
      <c r="I7075" s="10" t="s">
        <v>568</v>
      </c>
      <c r="J7075" s="10" t="s">
        <v>13316</v>
      </c>
      <c r="K7075" s="10" t="s">
        <v>9264</v>
      </c>
      <c r="L7075" s="10">
        <v>1</v>
      </c>
      <c r="M7075" s="10">
        <v>853.9</v>
      </c>
      <c r="N7075" s="10">
        <v>853.9</v>
      </c>
      <c r="O7075" s="59">
        <v>0.1</v>
      </c>
      <c r="P7075" s="10">
        <v>85.39</v>
      </c>
      <c r="Q7075" s="10">
        <v>768.51</v>
      </c>
      <c r="R7075" s="10" t="s">
        <v>586</v>
      </c>
      <c r="S7075" s="10" t="s">
        <v>564</v>
      </c>
      <c r="T7075" s="59">
        <v>0.25</v>
      </c>
      <c r="U7075" s="10">
        <v>192.13</v>
      </c>
    </row>
    <row r="7076" spans="1:21" x14ac:dyDescent="0.3">
      <c r="A7076" s="10" t="s">
        <v>13315</v>
      </c>
      <c r="B7076" s="61">
        <v>45173</v>
      </c>
      <c r="C7076" s="10" t="s">
        <v>13314</v>
      </c>
      <c r="D7076" s="10" t="s">
        <v>13313</v>
      </c>
      <c r="E7076" s="10" t="s">
        <v>571</v>
      </c>
      <c r="F7076" s="10" t="s">
        <v>11</v>
      </c>
      <c r="G7076" s="10" t="s">
        <v>601</v>
      </c>
      <c r="H7076" s="10" t="s">
        <v>600</v>
      </c>
      <c r="I7076" s="10" t="s">
        <v>627</v>
      </c>
      <c r="J7076" s="10" t="s">
        <v>641</v>
      </c>
      <c r="K7076" s="10" t="s">
        <v>13312</v>
      </c>
      <c r="L7076" s="10">
        <v>2</v>
      </c>
      <c r="M7076" s="10">
        <v>179.73</v>
      </c>
      <c r="N7076" s="10">
        <v>359.46</v>
      </c>
      <c r="O7076" s="59">
        <v>0</v>
      </c>
      <c r="P7076" s="10">
        <v>0</v>
      </c>
      <c r="Q7076" s="10">
        <v>359.46</v>
      </c>
      <c r="R7076" s="10" t="s">
        <v>586</v>
      </c>
      <c r="S7076" s="10" t="s">
        <v>607</v>
      </c>
      <c r="T7076" s="59">
        <v>0.25</v>
      </c>
      <c r="U7076" s="10">
        <v>89.86</v>
      </c>
    </row>
    <row r="7077" spans="1:21" x14ac:dyDescent="0.3">
      <c r="A7077" s="10" t="s">
        <v>13311</v>
      </c>
      <c r="B7077" s="61">
        <v>45305</v>
      </c>
      <c r="C7077" s="10" t="s">
        <v>13310</v>
      </c>
      <c r="D7077" s="10" t="s">
        <v>13309</v>
      </c>
      <c r="E7077" s="10" t="s">
        <v>629</v>
      </c>
      <c r="F7077" s="10" t="s">
        <v>759</v>
      </c>
      <c r="G7077" s="10" t="s">
        <v>569</v>
      </c>
      <c r="H7077" s="10" t="s">
        <v>590</v>
      </c>
      <c r="I7077" s="10" t="s">
        <v>635</v>
      </c>
      <c r="J7077" s="10" t="s">
        <v>13308</v>
      </c>
      <c r="K7077" s="10" t="s">
        <v>3291</v>
      </c>
      <c r="L7077" s="10">
        <v>8</v>
      </c>
      <c r="M7077" s="10">
        <v>409.84</v>
      </c>
      <c r="N7077" s="10">
        <v>3278.72</v>
      </c>
      <c r="O7077" s="59">
        <v>0</v>
      </c>
      <c r="P7077" s="10">
        <v>0</v>
      </c>
      <c r="Q7077" s="10">
        <v>3278.72</v>
      </c>
      <c r="R7077" s="10" t="s">
        <v>586</v>
      </c>
      <c r="S7077" s="10" t="s">
        <v>607</v>
      </c>
      <c r="T7077" s="59">
        <v>0.15</v>
      </c>
      <c r="U7077" s="10">
        <v>491.81</v>
      </c>
    </row>
    <row r="7078" spans="1:21" x14ac:dyDescent="0.3">
      <c r="A7078" s="10" t="s">
        <v>13307</v>
      </c>
      <c r="B7078" s="61">
        <v>45064</v>
      </c>
      <c r="C7078" s="10" t="s">
        <v>13306</v>
      </c>
      <c r="D7078" s="10" t="s">
        <v>13305</v>
      </c>
      <c r="E7078" s="10" t="s">
        <v>603</v>
      </c>
      <c r="F7078" s="10" t="s">
        <v>602</v>
      </c>
      <c r="G7078" s="10" t="s">
        <v>601</v>
      </c>
      <c r="H7078" s="10" t="s">
        <v>544</v>
      </c>
      <c r="I7078" s="10" t="s">
        <v>568</v>
      </c>
      <c r="J7078" s="10" t="s">
        <v>13304</v>
      </c>
      <c r="K7078" s="10" t="s">
        <v>13303</v>
      </c>
      <c r="L7078" s="10">
        <v>8</v>
      </c>
      <c r="M7078" s="10">
        <v>318.95999999999998</v>
      </c>
      <c r="N7078" s="10">
        <v>2551.6799999999998</v>
      </c>
      <c r="O7078" s="59">
        <v>0.1</v>
      </c>
      <c r="P7078" s="10">
        <v>255.17</v>
      </c>
      <c r="Q7078" s="10">
        <v>2296.5100000000002</v>
      </c>
      <c r="R7078" s="10" t="s">
        <v>575</v>
      </c>
      <c r="S7078" s="10" t="s">
        <v>607</v>
      </c>
      <c r="T7078" s="59">
        <v>0.15</v>
      </c>
      <c r="U7078" s="10">
        <v>344.48</v>
      </c>
    </row>
    <row r="7079" spans="1:21" x14ac:dyDescent="0.3">
      <c r="A7079" s="10" t="s">
        <v>13302</v>
      </c>
      <c r="B7079" s="61">
        <v>44927</v>
      </c>
      <c r="C7079" s="10" t="s">
        <v>7296</v>
      </c>
      <c r="D7079" s="10" t="s">
        <v>13301</v>
      </c>
      <c r="E7079" s="10" t="s">
        <v>581</v>
      </c>
      <c r="F7079" s="10" t="s">
        <v>7</v>
      </c>
      <c r="G7079" s="10" t="s">
        <v>569</v>
      </c>
      <c r="H7079" s="10" t="s">
        <v>579</v>
      </c>
      <c r="I7079" s="10" t="s">
        <v>711</v>
      </c>
      <c r="J7079" s="10" t="s">
        <v>13300</v>
      </c>
      <c r="K7079" s="10" t="s">
        <v>5622</v>
      </c>
      <c r="L7079" s="10">
        <v>9</v>
      </c>
      <c r="M7079" s="10">
        <v>918.89</v>
      </c>
      <c r="N7079" s="10">
        <v>8270.01</v>
      </c>
      <c r="O7079" s="59">
        <v>0.05</v>
      </c>
      <c r="P7079" s="10">
        <v>413.5</v>
      </c>
      <c r="Q7079" s="10">
        <v>7856.51</v>
      </c>
      <c r="R7079" s="10" t="s">
        <v>614</v>
      </c>
      <c r="S7079" s="10" t="s">
        <v>585</v>
      </c>
      <c r="T7079" s="59">
        <v>0.3</v>
      </c>
      <c r="U7079" s="10">
        <v>2356.9499999999998</v>
      </c>
    </row>
    <row r="7080" spans="1:21" x14ac:dyDescent="0.3">
      <c r="A7080" s="10" t="s">
        <v>13299</v>
      </c>
      <c r="B7080" s="61">
        <v>45091</v>
      </c>
      <c r="C7080" s="10" t="s">
        <v>13298</v>
      </c>
      <c r="D7080" s="10" t="s">
        <v>1753</v>
      </c>
      <c r="E7080" s="10" t="s">
        <v>592</v>
      </c>
      <c r="F7080" s="10" t="s">
        <v>591</v>
      </c>
      <c r="G7080" s="10" t="s">
        <v>569</v>
      </c>
      <c r="H7080" s="10" t="s">
        <v>600</v>
      </c>
      <c r="I7080" s="10" t="s">
        <v>664</v>
      </c>
      <c r="J7080" s="10" t="s">
        <v>13297</v>
      </c>
      <c r="K7080" s="10" t="s">
        <v>13296</v>
      </c>
      <c r="L7080" s="10">
        <v>5</v>
      </c>
      <c r="M7080" s="10">
        <v>688.56</v>
      </c>
      <c r="N7080" s="10">
        <v>3442.8</v>
      </c>
      <c r="O7080" s="59">
        <v>0</v>
      </c>
      <c r="P7080" s="10">
        <v>0</v>
      </c>
      <c r="Q7080" s="10">
        <v>3442.8</v>
      </c>
      <c r="R7080" s="10" t="s">
        <v>614</v>
      </c>
      <c r="S7080" s="10" t="s">
        <v>564</v>
      </c>
      <c r="T7080" s="59">
        <v>0.25</v>
      </c>
      <c r="U7080" s="10">
        <v>860.7</v>
      </c>
    </row>
    <row r="7081" spans="1:21" x14ac:dyDescent="0.3">
      <c r="A7081" s="10" t="s">
        <v>13295</v>
      </c>
      <c r="B7081" s="61">
        <v>44963</v>
      </c>
      <c r="C7081" s="10" t="s">
        <v>13294</v>
      </c>
      <c r="D7081" s="10" t="s">
        <v>13293</v>
      </c>
      <c r="E7081" s="10" t="s">
        <v>603</v>
      </c>
      <c r="F7081" s="10" t="s">
        <v>658</v>
      </c>
      <c r="G7081" s="10" t="s">
        <v>601</v>
      </c>
      <c r="H7081" s="10" t="s">
        <v>579</v>
      </c>
      <c r="I7081" s="10" t="s">
        <v>578</v>
      </c>
      <c r="J7081" s="10" t="s">
        <v>13292</v>
      </c>
      <c r="K7081" s="10" t="s">
        <v>13291</v>
      </c>
      <c r="L7081" s="10">
        <v>8</v>
      </c>
      <c r="M7081" s="10">
        <v>131.91</v>
      </c>
      <c r="N7081" s="10">
        <v>1055.28</v>
      </c>
      <c r="O7081" s="59">
        <v>0</v>
      </c>
      <c r="P7081" s="10">
        <v>0</v>
      </c>
      <c r="Q7081" s="10">
        <v>1055.28</v>
      </c>
      <c r="R7081" s="10" t="s">
        <v>614</v>
      </c>
      <c r="S7081" s="10" t="s">
        <v>564</v>
      </c>
      <c r="T7081" s="59">
        <v>0.3</v>
      </c>
      <c r="U7081" s="10">
        <v>316.58</v>
      </c>
    </row>
    <row r="7082" spans="1:21" x14ac:dyDescent="0.3">
      <c r="A7082" s="10" t="s">
        <v>13290</v>
      </c>
      <c r="B7082" s="61">
        <v>45195</v>
      </c>
      <c r="C7082" s="10" t="s">
        <v>13289</v>
      </c>
      <c r="D7082" s="10" t="s">
        <v>13288</v>
      </c>
      <c r="E7082" s="10" t="s">
        <v>603</v>
      </c>
      <c r="F7082" s="10" t="s">
        <v>602</v>
      </c>
      <c r="G7082" s="10" t="s">
        <v>569</v>
      </c>
      <c r="H7082" s="10" t="s">
        <v>600</v>
      </c>
      <c r="I7082" s="10" t="s">
        <v>599</v>
      </c>
      <c r="J7082" s="10" t="s">
        <v>13287</v>
      </c>
      <c r="K7082" s="10" t="s">
        <v>13286</v>
      </c>
      <c r="L7082" s="10">
        <v>8</v>
      </c>
      <c r="M7082" s="10">
        <v>916.88</v>
      </c>
      <c r="N7082" s="10">
        <v>7335.04</v>
      </c>
      <c r="O7082" s="59">
        <v>0.05</v>
      </c>
      <c r="P7082" s="10">
        <v>366.75</v>
      </c>
      <c r="Q7082" s="10">
        <v>6968.29</v>
      </c>
      <c r="R7082" s="10" t="s">
        <v>586</v>
      </c>
      <c r="S7082" s="10" t="s">
        <v>564</v>
      </c>
      <c r="T7082" s="59">
        <v>0.3</v>
      </c>
      <c r="U7082" s="10">
        <v>2090.4899999999998</v>
      </c>
    </row>
    <row r="7083" spans="1:21" x14ac:dyDescent="0.3">
      <c r="A7083" s="10" t="s">
        <v>13285</v>
      </c>
      <c r="B7083" s="61">
        <v>45039</v>
      </c>
      <c r="C7083" s="10" t="s">
        <v>9668</v>
      </c>
      <c r="D7083" s="10" t="s">
        <v>9993</v>
      </c>
      <c r="E7083" s="10" t="s">
        <v>603</v>
      </c>
      <c r="F7083" s="10" t="s">
        <v>636</v>
      </c>
      <c r="G7083" s="10" t="s">
        <v>569</v>
      </c>
      <c r="H7083" s="10" t="s">
        <v>579</v>
      </c>
      <c r="I7083" s="10" t="s">
        <v>578</v>
      </c>
      <c r="J7083" s="10" t="s">
        <v>13284</v>
      </c>
      <c r="K7083" s="10" t="s">
        <v>13283</v>
      </c>
      <c r="L7083" s="10">
        <v>5</v>
      </c>
      <c r="M7083" s="10">
        <v>407.92</v>
      </c>
      <c r="N7083" s="10">
        <v>2039.6</v>
      </c>
      <c r="O7083" s="59">
        <v>0.05</v>
      </c>
      <c r="P7083" s="10">
        <v>101.98</v>
      </c>
      <c r="Q7083" s="10">
        <v>1937.62</v>
      </c>
      <c r="R7083" s="10" t="s">
        <v>614</v>
      </c>
      <c r="S7083" s="10" t="s">
        <v>564</v>
      </c>
      <c r="T7083" s="59">
        <v>0.15</v>
      </c>
      <c r="U7083" s="10">
        <v>290.64</v>
      </c>
    </row>
    <row r="7084" spans="1:21" x14ac:dyDescent="0.3">
      <c r="A7084" s="10" t="s">
        <v>13282</v>
      </c>
      <c r="B7084" s="61">
        <v>45287</v>
      </c>
      <c r="C7084" s="10" t="s">
        <v>13281</v>
      </c>
      <c r="D7084" s="10" t="s">
        <v>13280</v>
      </c>
      <c r="E7084" s="10" t="s">
        <v>629</v>
      </c>
      <c r="F7084" s="10" t="s">
        <v>790</v>
      </c>
      <c r="G7084" s="10" t="s">
        <v>569</v>
      </c>
      <c r="H7084" s="10" t="s">
        <v>600</v>
      </c>
      <c r="I7084" s="10" t="s">
        <v>599</v>
      </c>
      <c r="J7084" s="10" t="s">
        <v>13279</v>
      </c>
      <c r="K7084" s="10" t="s">
        <v>13278</v>
      </c>
      <c r="L7084" s="10">
        <v>4</v>
      </c>
      <c r="M7084" s="10">
        <v>111.02</v>
      </c>
      <c r="N7084" s="10">
        <v>444.08</v>
      </c>
      <c r="O7084" s="59">
        <v>0</v>
      </c>
      <c r="P7084" s="10">
        <v>0</v>
      </c>
      <c r="Q7084" s="10">
        <v>444.08</v>
      </c>
      <c r="R7084" s="10" t="s">
        <v>586</v>
      </c>
      <c r="S7084" s="10" t="s">
        <v>596</v>
      </c>
      <c r="T7084" s="59">
        <v>0.25</v>
      </c>
      <c r="U7084" s="10">
        <v>111.02</v>
      </c>
    </row>
    <row r="7085" spans="1:21" x14ac:dyDescent="0.3">
      <c r="A7085" s="10" t="s">
        <v>13277</v>
      </c>
      <c r="B7085" s="61">
        <v>45214</v>
      </c>
      <c r="C7085" s="10" t="s">
        <v>13276</v>
      </c>
      <c r="D7085" s="10" t="s">
        <v>13275</v>
      </c>
      <c r="E7085" s="10" t="s">
        <v>581</v>
      </c>
      <c r="F7085" s="10" t="s">
        <v>580</v>
      </c>
      <c r="G7085" s="10" t="s">
        <v>601</v>
      </c>
      <c r="H7085" s="10" t="s">
        <v>590</v>
      </c>
      <c r="I7085" s="10" t="s">
        <v>748</v>
      </c>
      <c r="J7085" s="10" t="s">
        <v>13274</v>
      </c>
      <c r="K7085" s="10" t="s">
        <v>13273</v>
      </c>
      <c r="L7085" s="10">
        <v>9</v>
      </c>
      <c r="M7085" s="10">
        <v>672.27</v>
      </c>
      <c r="N7085" s="10">
        <v>6050.43</v>
      </c>
      <c r="O7085" s="59">
        <v>0</v>
      </c>
      <c r="P7085" s="10">
        <v>0</v>
      </c>
      <c r="Q7085" s="10">
        <v>6050.43</v>
      </c>
      <c r="R7085" s="10" t="s">
        <v>586</v>
      </c>
      <c r="S7085" s="10" t="s">
        <v>607</v>
      </c>
      <c r="T7085" s="59">
        <v>0.15</v>
      </c>
      <c r="U7085" s="10">
        <v>907.56</v>
      </c>
    </row>
    <row r="7086" spans="1:21" x14ac:dyDescent="0.3">
      <c r="A7086" s="10" t="s">
        <v>13272</v>
      </c>
      <c r="B7086" s="61">
        <v>45276</v>
      </c>
      <c r="C7086" s="10" t="s">
        <v>13271</v>
      </c>
      <c r="D7086" s="10" t="s">
        <v>13270</v>
      </c>
      <c r="E7086" s="10" t="s">
        <v>592</v>
      </c>
      <c r="F7086" s="10" t="s">
        <v>652</v>
      </c>
      <c r="G7086" s="10" t="s">
        <v>601</v>
      </c>
      <c r="H7086" s="10" t="s">
        <v>600</v>
      </c>
      <c r="I7086" s="10" t="s">
        <v>627</v>
      </c>
      <c r="J7086" s="10" t="s">
        <v>13269</v>
      </c>
      <c r="K7086" s="10" t="s">
        <v>13268</v>
      </c>
      <c r="L7086" s="10">
        <v>8</v>
      </c>
      <c r="M7086" s="10">
        <v>440.64</v>
      </c>
      <c r="N7086" s="10">
        <v>3525.12</v>
      </c>
      <c r="O7086" s="59">
        <v>0.05</v>
      </c>
      <c r="P7086" s="10">
        <v>176.26</v>
      </c>
      <c r="Q7086" s="10">
        <v>3348.86</v>
      </c>
      <c r="R7086" s="10" t="s">
        <v>565</v>
      </c>
      <c r="S7086" s="10" t="s">
        <v>596</v>
      </c>
      <c r="T7086" s="59">
        <v>0.25</v>
      </c>
      <c r="U7086" s="10">
        <v>837.22</v>
      </c>
    </row>
    <row r="7087" spans="1:21" x14ac:dyDescent="0.3">
      <c r="A7087" s="10" t="s">
        <v>13267</v>
      </c>
      <c r="B7087" s="61">
        <v>45264</v>
      </c>
      <c r="C7087" s="10" t="s">
        <v>10998</v>
      </c>
      <c r="D7087" s="10" t="s">
        <v>13266</v>
      </c>
      <c r="E7087" s="10" t="s">
        <v>629</v>
      </c>
      <c r="F7087" s="10" t="s">
        <v>628</v>
      </c>
      <c r="G7087" s="10" t="s">
        <v>569</v>
      </c>
      <c r="H7087" s="10" t="s">
        <v>600</v>
      </c>
      <c r="I7087" s="10" t="s">
        <v>599</v>
      </c>
      <c r="J7087" s="10" t="s">
        <v>13265</v>
      </c>
      <c r="K7087" s="10" t="s">
        <v>13264</v>
      </c>
      <c r="L7087" s="10">
        <v>8</v>
      </c>
      <c r="M7087" s="10">
        <v>995.11</v>
      </c>
      <c r="N7087" s="10">
        <v>7960.88</v>
      </c>
      <c r="O7087" s="59">
        <v>0.1</v>
      </c>
      <c r="P7087" s="10">
        <v>796.09</v>
      </c>
      <c r="Q7087" s="10">
        <v>7164.79</v>
      </c>
      <c r="R7087" s="10" t="s">
        <v>565</v>
      </c>
      <c r="S7087" s="10" t="s">
        <v>607</v>
      </c>
      <c r="T7087" s="59">
        <v>0.15</v>
      </c>
      <c r="U7087" s="10">
        <v>1074.72</v>
      </c>
    </row>
    <row r="7088" spans="1:21" x14ac:dyDescent="0.3">
      <c r="A7088" s="10" t="s">
        <v>13263</v>
      </c>
      <c r="B7088" s="61">
        <v>45210</v>
      </c>
      <c r="C7088" s="10" t="s">
        <v>11830</v>
      </c>
      <c r="D7088" s="10" t="s">
        <v>13262</v>
      </c>
      <c r="E7088" s="10" t="s">
        <v>581</v>
      </c>
      <c r="F7088" s="10" t="s">
        <v>7</v>
      </c>
      <c r="G7088" s="10" t="s">
        <v>569</v>
      </c>
      <c r="H7088" s="10" t="s">
        <v>600</v>
      </c>
      <c r="I7088" s="10" t="s">
        <v>627</v>
      </c>
      <c r="J7088" s="10" t="s">
        <v>13261</v>
      </c>
      <c r="K7088" s="10" t="s">
        <v>13260</v>
      </c>
      <c r="L7088" s="10">
        <v>10</v>
      </c>
      <c r="M7088" s="10">
        <v>415.98</v>
      </c>
      <c r="N7088" s="10">
        <v>4159.8</v>
      </c>
      <c r="O7088" s="59">
        <v>0.1</v>
      </c>
      <c r="P7088" s="10">
        <v>415.98</v>
      </c>
      <c r="Q7088" s="10">
        <v>3743.82</v>
      </c>
      <c r="R7088" s="10" t="s">
        <v>565</v>
      </c>
      <c r="S7088" s="10" t="s">
        <v>607</v>
      </c>
      <c r="T7088" s="59">
        <v>0.25</v>
      </c>
      <c r="U7088" s="10">
        <v>935.96</v>
      </c>
    </row>
    <row r="7089" spans="1:21" x14ac:dyDescent="0.3">
      <c r="A7089" s="10" t="s">
        <v>13259</v>
      </c>
      <c r="B7089" s="61">
        <v>45302</v>
      </c>
      <c r="C7089" s="10" t="s">
        <v>13258</v>
      </c>
      <c r="D7089" s="10" t="s">
        <v>13257</v>
      </c>
      <c r="E7089" s="10" t="s">
        <v>581</v>
      </c>
      <c r="F7089" s="10" t="s">
        <v>580</v>
      </c>
      <c r="G7089" s="10" t="s">
        <v>569</v>
      </c>
      <c r="H7089" s="10" t="s">
        <v>579</v>
      </c>
      <c r="I7089" s="10" t="s">
        <v>578</v>
      </c>
      <c r="J7089" s="10" t="s">
        <v>4347</v>
      </c>
      <c r="K7089" s="10" t="s">
        <v>13256</v>
      </c>
      <c r="L7089" s="10">
        <v>5</v>
      </c>
      <c r="M7089" s="10">
        <v>287.91000000000003</v>
      </c>
      <c r="N7089" s="10">
        <v>1439.55</v>
      </c>
      <c r="O7089" s="59">
        <v>0.1</v>
      </c>
      <c r="P7089" s="10">
        <v>143.96</v>
      </c>
      <c r="Q7089" s="10">
        <v>1295.5899999999999</v>
      </c>
      <c r="R7089" s="10" t="s">
        <v>586</v>
      </c>
      <c r="S7089" s="10" t="s">
        <v>596</v>
      </c>
      <c r="T7089" s="59">
        <v>0.3</v>
      </c>
      <c r="U7089" s="10">
        <v>388.68</v>
      </c>
    </row>
    <row r="7090" spans="1:21" x14ac:dyDescent="0.3">
      <c r="A7090" s="10" t="s">
        <v>13255</v>
      </c>
      <c r="B7090" s="61">
        <v>45358</v>
      </c>
      <c r="C7090" s="10" t="s">
        <v>13254</v>
      </c>
      <c r="D7090" s="10" t="s">
        <v>13253</v>
      </c>
      <c r="E7090" s="10" t="s">
        <v>603</v>
      </c>
      <c r="F7090" s="10" t="s">
        <v>658</v>
      </c>
      <c r="G7090" s="10" t="s">
        <v>601</v>
      </c>
      <c r="H7090" s="10" t="s">
        <v>600</v>
      </c>
      <c r="I7090" s="10" t="s">
        <v>599</v>
      </c>
      <c r="J7090" s="10" t="s">
        <v>13252</v>
      </c>
      <c r="K7090" s="10" t="s">
        <v>13251</v>
      </c>
      <c r="L7090" s="10">
        <v>7</v>
      </c>
      <c r="M7090" s="10">
        <v>772.25</v>
      </c>
      <c r="N7090" s="10">
        <v>5405.75</v>
      </c>
      <c r="O7090" s="59">
        <v>0.2</v>
      </c>
      <c r="P7090" s="10">
        <v>1081.1500000000001</v>
      </c>
      <c r="Q7090" s="10">
        <v>4324.6000000000004</v>
      </c>
      <c r="R7090" s="10" t="s">
        <v>575</v>
      </c>
      <c r="S7090" s="10" t="s">
        <v>564</v>
      </c>
      <c r="T7090" s="59">
        <v>0.25</v>
      </c>
      <c r="U7090" s="10">
        <v>1081.1500000000001</v>
      </c>
    </row>
    <row r="7091" spans="1:21" x14ac:dyDescent="0.3">
      <c r="A7091" s="10" t="s">
        <v>13250</v>
      </c>
      <c r="B7091" s="61">
        <v>45207</v>
      </c>
      <c r="C7091" s="10" t="s">
        <v>13249</v>
      </c>
      <c r="D7091" s="10" t="s">
        <v>13248</v>
      </c>
      <c r="E7091" s="10" t="s">
        <v>603</v>
      </c>
      <c r="F7091" s="10" t="s">
        <v>658</v>
      </c>
      <c r="G7091" s="10" t="s">
        <v>601</v>
      </c>
      <c r="H7091" s="10" t="s">
        <v>590</v>
      </c>
      <c r="I7091" s="10" t="s">
        <v>748</v>
      </c>
      <c r="J7091" s="10" t="s">
        <v>13247</v>
      </c>
      <c r="K7091" s="10" t="s">
        <v>13246</v>
      </c>
      <c r="L7091" s="10">
        <v>2</v>
      </c>
      <c r="M7091" s="10">
        <v>581.03</v>
      </c>
      <c r="N7091" s="10">
        <v>1162.06</v>
      </c>
      <c r="O7091" s="59">
        <v>0.1</v>
      </c>
      <c r="P7091" s="10">
        <v>116.21</v>
      </c>
      <c r="Q7091" s="10">
        <v>1045.8499999999999</v>
      </c>
      <c r="R7091" s="10" t="s">
        <v>575</v>
      </c>
      <c r="S7091" s="10" t="s">
        <v>607</v>
      </c>
      <c r="T7091" s="59">
        <v>0.3</v>
      </c>
      <c r="U7091" s="10">
        <v>313.75</v>
      </c>
    </row>
    <row r="7092" spans="1:21" x14ac:dyDescent="0.3">
      <c r="A7092" s="10" t="s">
        <v>13245</v>
      </c>
      <c r="B7092" s="61">
        <v>45241</v>
      </c>
      <c r="C7092" s="10" t="s">
        <v>13244</v>
      </c>
      <c r="D7092" s="10" t="s">
        <v>13243</v>
      </c>
      <c r="E7092" s="10" t="s">
        <v>629</v>
      </c>
      <c r="F7092" s="10" t="s">
        <v>759</v>
      </c>
      <c r="G7092" s="10" t="s">
        <v>569</v>
      </c>
      <c r="H7092" s="10" t="s">
        <v>600</v>
      </c>
      <c r="I7092" s="10" t="s">
        <v>627</v>
      </c>
      <c r="J7092" s="10" t="s">
        <v>13242</v>
      </c>
      <c r="K7092" s="10" t="s">
        <v>13241</v>
      </c>
      <c r="L7092" s="10">
        <v>5</v>
      </c>
      <c r="M7092" s="10">
        <v>536.99</v>
      </c>
      <c r="N7092" s="10">
        <v>2684.95</v>
      </c>
      <c r="O7092" s="59">
        <v>0.1</v>
      </c>
      <c r="P7092" s="10">
        <v>268.5</v>
      </c>
      <c r="Q7092" s="10">
        <v>2416.4499999999998</v>
      </c>
      <c r="R7092" s="10" t="s">
        <v>614</v>
      </c>
      <c r="S7092" s="10" t="s">
        <v>585</v>
      </c>
      <c r="T7092" s="59">
        <v>0.25</v>
      </c>
      <c r="U7092" s="10">
        <v>604.11</v>
      </c>
    </row>
    <row r="7093" spans="1:21" x14ac:dyDescent="0.3">
      <c r="A7093" s="10" t="s">
        <v>13240</v>
      </c>
      <c r="B7093" s="61">
        <v>44944</v>
      </c>
      <c r="C7093" s="10" t="s">
        <v>13239</v>
      </c>
      <c r="D7093" s="10" t="s">
        <v>4637</v>
      </c>
      <c r="E7093" s="10" t="s">
        <v>629</v>
      </c>
      <c r="F7093" s="10" t="s">
        <v>790</v>
      </c>
      <c r="G7093" s="10" t="s">
        <v>569</v>
      </c>
      <c r="H7093" s="10" t="s">
        <v>579</v>
      </c>
      <c r="I7093" s="10" t="s">
        <v>722</v>
      </c>
      <c r="J7093" s="10" t="s">
        <v>13238</v>
      </c>
      <c r="K7093" s="10" t="s">
        <v>13237</v>
      </c>
      <c r="L7093" s="10">
        <v>4</v>
      </c>
      <c r="M7093" s="10">
        <v>388.27</v>
      </c>
      <c r="N7093" s="10">
        <v>1553.08</v>
      </c>
      <c r="O7093" s="59">
        <v>0.2</v>
      </c>
      <c r="P7093" s="10">
        <v>310.62</v>
      </c>
      <c r="Q7093" s="10">
        <v>1242.46</v>
      </c>
      <c r="R7093" s="10" t="s">
        <v>614</v>
      </c>
      <c r="S7093" s="10" t="s">
        <v>585</v>
      </c>
      <c r="T7093" s="59">
        <v>0.15</v>
      </c>
      <c r="U7093" s="10">
        <v>186.37</v>
      </c>
    </row>
    <row r="7094" spans="1:21" x14ac:dyDescent="0.3">
      <c r="A7094" s="10" t="s">
        <v>13236</v>
      </c>
      <c r="B7094" s="61">
        <v>45027</v>
      </c>
      <c r="C7094" s="10" t="s">
        <v>13235</v>
      </c>
      <c r="D7094" s="10" t="s">
        <v>3248</v>
      </c>
      <c r="E7094" s="10" t="s">
        <v>581</v>
      </c>
      <c r="F7094" s="10" t="s">
        <v>7</v>
      </c>
      <c r="G7094" s="10" t="s">
        <v>569</v>
      </c>
      <c r="H7094" s="10" t="s">
        <v>544</v>
      </c>
      <c r="I7094" s="10" t="s">
        <v>610</v>
      </c>
      <c r="J7094" s="10" t="s">
        <v>13234</v>
      </c>
      <c r="K7094" s="10" t="s">
        <v>3380</v>
      </c>
      <c r="L7094" s="10">
        <v>5</v>
      </c>
      <c r="M7094" s="10">
        <v>116.01</v>
      </c>
      <c r="N7094" s="10">
        <v>580.04999999999995</v>
      </c>
      <c r="O7094" s="59">
        <v>0.2</v>
      </c>
      <c r="P7094" s="10">
        <v>116.01</v>
      </c>
      <c r="Q7094" s="10">
        <v>464.04</v>
      </c>
      <c r="R7094" s="10" t="s">
        <v>575</v>
      </c>
      <c r="S7094" s="10" t="s">
        <v>607</v>
      </c>
      <c r="T7094" s="59">
        <v>0.3</v>
      </c>
      <c r="U7094" s="10">
        <v>139.21</v>
      </c>
    </row>
    <row r="7095" spans="1:21" x14ac:dyDescent="0.3">
      <c r="A7095" s="10" t="s">
        <v>13233</v>
      </c>
      <c r="B7095" s="61">
        <v>45155</v>
      </c>
      <c r="C7095" s="10" t="s">
        <v>13232</v>
      </c>
      <c r="D7095" s="10" t="s">
        <v>4318</v>
      </c>
      <c r="E7095" s="10" t="s">
        <v>581</v>
      </c>
      <c r="F7095" s="10" t="s">
        <v>7</v>
      </c>
      <c r="G7095" s="10" t="s">
        <v>569</v>
      </c>
      <c r="H7095" s="10" t="s">
        <v>579</v>
      </c>
      <c r="I7095" s="10" t="s">
        <v>711</v>
      </c>
      <c r="J7095" s="10" t="s">
        <v>13231</v>
      </c>
      <c r="K7095" s="10" t="s">
        <v>13230</v>
      </c>
      <c r="L7095" s="10">
        <v>7</v>
      </c>
      <c r="M7095" s="10">
        <v>491.89</v>
      </c>
      <c r="N7095" s="10">
        <v>3443.23</v>
      </c>
      <c r="O7095" s="59">
        <v>0.05</v>
      </c>
      <c r="P7095" s="10">
        <v>172.16</v>
      </c>
      <c r="Q7095" s="10">
        <v>3271.07</v>
      </c>
      <c r="R7095" s="10" t="s">
        <v>614</v>
      </c>
      <c r="S7095" s="10" t="s">
        <v>607</v>
      </c>
      <c r="T7095" s="59">
        <v>0.3</v>
      </c>
      <c r="U7095" s="10">
        <v>981.32</v>
      </c>
    </row>
    <row r="7096" spans="1:21" x14ac:dyDescent="0.3">
      <c r="A7096" s="10" t="s">
        <v>13229</v>
      </c>
      <c r="B7096" s="61">
        <v>45292</v>
      </c>
      <c r="C7096" s="10" t="s">
        <v>3744</v>
      </c>
      <c r="D7096" s="10" t="s">
        <v>2880</v>
      </c>
      <c r="E7096" s="10" t="s">
        <v>603</v>
      </c>
      <c r="F7096" s="10" t="s">
        <v>602</v>
      </c>
      <c r="G7096" s="10" t="s">
        <v>569</v>
      </c>
      <c r="H7096" s="10" t="s">
        <v>544</v>
      </c>
      <c r="I7096" s="10" t="s">
        <v>610</v>
      </c>
      <c r="J7096" s="10" t="s">
        <v>13228</v>
      </c>
      <c r="K7096" s="10" t="s">
        <v>13227</v>
      </c>
      <c r="L7096" s="10">
        <v>10</v>
      </c>
      <c r="M7096" s="10">
        <v>443.32</v>
      </c>
      <c r="N7096" s="10">
        <v>4433.2</v>
      </c>
      <c r="O7096" s="59">
        <v>0.1</v>
      </c>
      <c r="P7096" s="10">
        <v>443.32</v>
      </c>
      <c r="Q7096" s="10">
        <v>3989.88</v>
      </c>
      <c r="R7096" s="10" t="s">
        <v>565</v>
      </c>
      <c r="S7096" s="10" t="s">
        <v>607</v>
      </c>
      <c r="T7096" s="59">
        <v>0.3</v>
      </c>
      <c r="U7096" s="10">
        <v>1196.96</v>
      </c>
    </row>
    <row r="7097" spans="1:21" x14ac:dyDescent="0.3">
      <c r="A7097" s="10" t="s">
        <v>13226</v>
      </c>
      <c r="B7097" s="61">
        <v>45143</v>
      </c>
      <c r="C7097" s="10" t="s">
        <v>13225</v>
      </c>
      <c r="D7097" s="10" t="s">
        <v>13224</v>
      </c>
      <c r="E7097" s="10" t="s">
        <v>571</v>
      </c>
      <c r="F7097" s="10" t="s">
        <v>11</v>
      </c>
      <c r="G7097" s="10" t="s">
        <v>569</v>
      </c>
      <c r="H7097" s="10" t="s">
        <v>600</v>
      </c>
      <c r="I7097" s="10" t="s">
        <v>664</v>
      </c>
      <c r="J7097" s="10" t="s">
        <v>13223</v>
      </c>
      <c r="K7097" s="10" t="s">
        <v>13222</v>
      </c>
      <c r="L7097" s="10">
        <v>1</v>
      </c>
      <c r="M7097" s="10">
        <v>150.80000000000001</v>
      </c>
      <c r="N7097" s="10">
        <v>150.80000000000001</v>
      </c>
      <c r="O7097" s="59">
        <v>0.05</v>
      </c>
      <c r="P7097" s="10">
        <v>7.54</v>
      </c>
      <c r="Q7097" s="10">
        <v>143.26</v>
      </c>
      <c r="R7097" s="10" t="s">
        <v>586</v>
      </c>
      <c r="S7097" s="10" t="s">
        <v>607</v>
      </c>
      <c r="T7097" s="59">
        <v>0.3</v>
      </c>
      <c r="U7097" s="10">
        <v>42.98</v>
      </c>
    </row>
    <row r="7098" spans="1:21" x14ac:dyDescent="0.3">
      <c r="A7098" s="10" t="s">
        <v>13221</v>
      </c>
      <c r="B7098" s="61">
        <v>45126</v>
      </c>
      <c r="C7098" s="10" t="s">
        <v>13220</v>
      </c>
      <c r="D7098" s="10" t="s">
        <v>13219</v>
      </c>
      <c r="E7098" s="10" t="s">
        <v>571</v>
      </c>
      <c r="F7098" s="10" t="s">
        <v>11</v>
      </c>
      <c r="G7098" s="10" t="s">
        <v>569</v>
      </c>
      <c r="H7098" s="10" t="s">
        <v>544</v>
      </c>
      <c r="I7098" s="10" t="s">
        <v>610</v>
      </c>
      <c r="J7098" s="10" t="s">
        <v>3112</v>
      </c>
      <c r="K7098" s="10" t="s">
        <v>13218</v>
      </c>
      <c r="L7098" s="10">
        <v>7</v>
      </c>
      <c r="M7098" s="10">
        <v>141.58000000000001</v>
      </c>
      <c r="N7098" s="10">
        <v>991.06</v>
      </c>
      <c r="O7098" s="59">
        <v>0.2</v>
      </c>
      <c r="P7098" s="10">
        <v>198.21</v>
      </c>
      <c r="Q7098" s="10">
        <v>792.85</v>
      </c>
      <c r="R7098" s="10" t="s">
        <v>614</v>
      </c>
      <c r="S7098" s="10" t="s">
        <v>607</v>
      </c>
      <c r="T7098" s="59">
        <v>0.25</v>
      </c>
      <c r="U7098" s="10">
        <v>198.21</v>
      </c>
    </row>
    <row r="7099" spans="1:21" x14ac:dyDescent="0.3">
      <c r="A7099" s="10" t="s">
        <v>13217</v>
      </c>
      <c r="B7099" s="61">
        <v>45185</v>
      </c>
      <c r="C7099" s="10" t="s">
        <v>13216</v>
      </c>
      <c r="D7099" s="10" t="s">
        <v>13215</v>
      </c>
      <c r="E7099" s="10" t="s">
        <v>603</v>
      </c>
      <c r="F7099" s="10" t="s">
        <v>602</v>
      </c>
      <c r="G7099" s="10" t="s">
        <v>601</v>
      </c>
      <c r="H7099" s="10" t="s">
        <v>544</v>
      </c>
      <c r="I7099" s="10" t="s">
        <v>610</v>
      </c>
      <c r="J7099" s="10" t="s">
        <v>13214</v>
      </c>
      <c r="K7099" s="10" t="s">
        <v>13213</v>
      </c>
      <c r="L7099" s="10">
        <v>4</v>
      </c>
      <c r="M7099" s="10">
        <v>966.93</v>
      </c>
      <c r="N7099" s="10">
        <v>3867.72</v>
      </c>
      <c r="O7099" s="59">
        <v>0.05</v>
      </c>
      <c r="P7099" s="10">
        <v>193.39</v>
      </c>
      <c r="Q7099" s="10">
        <v>3674.33</v>
      </c>
      <c r="R7099" s="10" t="s">
        <v>575</v>
      </c>
      <c r="S7099" s="10" t="s">
        <v>585</v>
      </c>
      <c r="T7099" s="59">
        <v>0.3</v>
      </c>
      <c r="U7099" s="10">
        <v>1102.3</v>
      </c>
    </row>
    <row r="7100" spans="1:21" x14ac:dyDescent="0.3">
      <c r="A7100" s="10" t="s">
        <v>13212</v>
      </c>
      <c r="B7100" s="61">
        <v>44969</v>
      </c>
      <c r="C7100" s="10" t="s">
        <v>3413</v>
      </c>
      <c r="D7100" s="10" t="s">
        <v>13211</v>
      </c>
      <c r="E7100" s="10" t="s">
        <v>629</v>
      </c>
      <c r="F7100" s="10" t="s">
        <v>759</v>
      </c>
      <c r="G7100" s="10" t="s">
        <v>569</v>
      </c>
      <c r="H7100" s="10" t="s">
        <v>590</v>
      </c>
      <c r="I7100" s="10" t="s">
        <v>635</v>
      </c>
      <c r="J7100" s="10" t="s">
        <v>4131</v>
      </c>
      <c r="K7100" s="10" t="s">
        <v>13210</v>
      </c>
      <c r="L7100" s="10">
        <v>3</v>
      </c>
      <c r="M7100" s="10">
        <v>512.47</v>
      </c>
      <c r="N7100" s="10">
        <v>1537.41</v>
      </c>
      <c r="O7100" s="59">
        <v>0</v>
      </c>
      <c r="P7100" s="10">
        <v>0</v>
      </c>
      <c r="Q7100" s="10">
        <v>1537.41</v>
      </c>
      <c r="R7100" s="10" t="s">
        <v>614</v>
      </c>
      <c r="S7100" s="10" t="s">
        <v>585</v>
      </c>
      <c r="T7100" s="59">
        <v>0.25</v>
      </c>
      <c r="U7100" s="10">
        <v>384.35</v>
      </c>
    </row>
    <row r="7101" spans="1:21" x14ac:dyDescent="0.3">
      <c r="A7101" s="10" t="s">
        <v>13209</v>
      </c>
      <c r="B7101" s="61">
        <v>45306</v>
      </c>
      <c r="C7101" s="10" t="s">
        <v>6593</v>
      </c>
      <c r="D7101" s="10" t="s">
        <v>13208</v>
      </c>
      <c r="E7101" s="10" t="s">
        <v>629</v>
      </c>
      <c r="F7101" s="10" t="s">
        <v>628</v>
      </c>
      <c r="G7101" s="10" t="s">
        <v>601</v>
      </c>
      <c r="H7101" s="10" t="s">
        <v>544</v>
      </c>
      <c r="I7101" s="10" t="s">
        <v>610</v>
      </c>
      <c r="J7101" s="10" t="s">
        <v>13207</v>
      </c>
      <c r="K7101" s="10" t="s">
        <v>5281</v>
      </c>
      <c r="L7101" s="10">
        <v>6</v>
      </c>
      <c r="M7101" s="10">
        <v>655.8</v>
      </c>
      <c r="N7101" s="10">
        <v>3934.8</v>
      </c>
      <c r="O7101" s="59">
        <v>0.2</v>
      </c>
      <c r="P7101" s="10">
        <v>786.96</v>
      </c>
      <c r="Q7101" s="10">
        <v>3147.84</v>
      </c>
      <c r="R7101" s="10" t="s">
        <v>575</v>
      </c>
      <c r="S7101" s="10" t="s">
        <v>596</v>
      </c>
      <c r="T7101" s="59">
        <v>0.15</v>
      </c>
      <c r="U7101" s="10">
        <v>472.18</v>
      </c>
    </row>
    <row r="7102" spans="1:21" x14ac:dyDescent="0.3">
      <c r="A7102" s="10" t="s">
        <v>13206</v>
      </c>
      <c r="B7102" s="61">
        <v>44931</v>
      </c>
      <c r="C7102" s="10" t="s">
        <v>13205</v>
      </c>
      <c r="D7102" s="10" t="s">
        <v>11266</v>
      </c>
      <c r="E7102" s="10" t="s">
        <v>603</v>
      </c>
      <c r="F7102" s="10" t="s">
        <v>636</v>
      </c>
      <c r="G7102" s="10" t="s">
        <v>569</v>
      </c>
      <c r="H7102" s="10" t="s">
        <v>600</v>
      </c>
      <c r="I7102" s="10" t="s">
        <v>627</v>
      </c>
      <c r="J7102" s="10" t="s">
        <v>13204</v>
      </c>
      <c r="K7102" s="10" t="s">
        <v>13203</v>
      </c>
      <c r="L7102" s="10">
        <v>1</v>
      </c>
      <c r="M7102" s="10">
        <v>235.24</v>
      </c>
      <c r="N7102" s="10">
        <v>235.24</v>
      </c>
      <c r="O7102" s="59">
        <v>0.2</v>
      </c>
      <c r="P7102" s="10">
        <v>47.05</v>
      </c>
      <c r="Q7102" s="10">
        <v>188.19</v>
      </c>
      <c r="R7102" s="10" t="s">
        <v>575</v>
      </c>
      <c r="S7102" s="10" t="s">
        <v>607</v>
      </c>
      <c r="T7102" s="59">
        <v>0.15</v>
      </c>
      <c r="U7102" s="10">
        <v>28.23</v>
      </c>
    </row>
    <row r="7103" spans="1:21" x14ac:dyDescent="0.3">
      <c r="A7103" s="10" t="s">
        <v>13202</v>
      </c>
      <c r="B7103" s="61">
        <v>45069</v>
      </c>
      <c r="C7103" s="10" t="s">
        <v>13201</v>
      </c>
      <c r="D7103" s="10" t="s">
        <v>13200</v>
      </c>
      <c r="E7103" s="10" t="s">
        <v>629</v>
      </c>
      <c r="F7103" s="10" t="s">
        <v>628</v>
      </c>
      <c r="G7103" s="10" t="s">
        <v>601</v>
      </c>
      <c r="H7103" s="10" t="s">
        <v>590</v>
      </c>
      <c r="I7103" s="10" t="s">
        <v>589</v>
      </c>
      <c r="J7103" s="10" t="s">
        <v>13199</v>
      </c>
      <c r="K7103" s="10" t="s">
        <v>834</v>
      </c>
      <c r="L7103" s="10">
        <v>8</v>
      </c>
      <c r="M7103" s="10">
        <v>907.38</v>
      </c>
      <c r="N7103" s="10">
        <v>7259.04</v>
      </c>
      <c r="O7103" s="59">
        <v>0.2</v>
      </c>
      <c r="P7103" s="10">
        <v>1451.81</v>
      </c>
      <c r="Q7103" s="10">
        <v>5807.23</v>
      </c>
      <c r="R7103" s="10" t="s">
        <v>575</v>
      </c>
      <c r="S7103" s="10" t="s">
        <v>564</v>
      </c>
      <c r="T7103" s="59">
        <v>0.25</v>
      </c>
      <c r="U7103" s="10">
        <v>1451.81</v>
      </c>
    </row>
    <row r="7104" spans="1:21" x14ac:dyDescent="0.3">
      <c r="A7104" s="10" t="s">
        <v>13198</v>
      </c>
      <c r="B7104" s="61">
        <v>44946</v>
      </c>
      <c r="C7104" s="10" t="s">
        <v>8711</v>
      </c>
      <c r="D7104" s="10" t="s">
        <v>13197</v>
      </c>
      <c r="E7104" s="10" t="s">
        <v>581</v>
      </c>
      <c r="F7104" s="10" t="s">
        <v>83</v>
      </c>
      <c r="G7104" s="10" t="s">
        <v>601</v>
      </c>
      <c r="H7104" s="10" t="s">
        <v>544</v>
      </c>
      <c r="I7104" s="10" t="s">
        <v>10</v>
      </c>
      <c r="J7104" s="10" t="s">
        <v>13196</v>
      </c>
      <c r="K7104" s="10" t="s">
        <v>13195</v>
      </c>
      <c r="L7104" s="10">
        <v>6</v>
      </c>
      <c r="M7104" s="10">
        <v>937.1</v>
      </c>
      <c r="N7104" s="10">
        <v>5622.6</v>
      </c>
      <c r="O7104" s="59">
        <v>0.2</v>
      </c>
      <c r="P7104" s="10">
        <v>1124.52</v>
      </c>
      <c r="Q7104" s="10">
        <v>4498.08</v>
      </c>
      <c r="R7104" s="10" t="s">
        <v>586</v>
      </c>
      <c r="S7104" s="10" t="s">
        <v>596</v>
      </c>
      <c r="T7104" s="59">
        <v>0.3</v>
      </c>
      <c r="U7104" s="10">
        <v>1349.42</v>
      </c>
    </row>
    <row r="7105" spans="1:21" x14ac:dyDescent="0.3">
      <c r="A7105" s="10" t="s">
        <v>13194</v>
      </c>
      <c r="B7105" s="61">
        <v>44997</v>
      </c>
      <c r="C7105" s="10" t="s">
        <v>13060</v>
      </c>
      <c r="D7105" s="10" t="s">
        <v>13193</v>
      </c>
      <c r="E7105" s="10" t="s">
        <v>571</v>
      </c>
      <c r="F7105" s="10" t="s">
        <v>570</v>
      </c>
      <c r="G7105" s="10" t="s">
        <v>601</v>
      </c>
      <c r="H7105" s="10" t="s">
        <v>579</v>
      </c>
      <c r="I7105" s="10" t="s">
        <v>578</v>
      </c>
      <c r="J7105" s="10" t="s">
        <v>13192</v>
      </c>
      <c r="K7105" s="10" t="s">
        <v>13191</v>
      </c>
      <c r="L7105" s="10">
        <v>3</v>
      </c>
      <c r="M7105" s="10">
        <v>120.02</v>
      </c>
      <c r="N7105" s="10">
        <v>360.06</v>
      </c>
      <c r="O7105" s="59">
        <v>0.1</v>
      </c>
      <c r="P7105" s="10">
        <v>36.01</v>
      </c>
      <c r="Q7105" s="10">
        <v>324.05</v>
      </c>
      <c r="R7105" s="10" t="s">
        <v>565</v>
      </c>
      <c r="S7105" s="10" t="s">
        <v>564</v>
      </c>
      <c r="T7105" s="59">
        <v>0.15</v>
      </c>
      <c r="U7105" s="10">
        <v>48.61</v>
      </c>
    </row>
    <row r="7106" spans="1:21" x14ac:dyDescent="0.3">
      <c r="A7106" s="10" t="s">
        <v>13190</v>
      </c>
      <c r="B7106" s="61">
        <v>45111</v>
      </c>
      <c r="C7106" s="10" t="s">
        <v>13189</v>
      </c>
      <c r="D7106" s="10" t="s">
        <v>13188</v>
      </c>
      <c r="E7106" s="10" t="s">
        <v>603</v>
      </c>
      <c r="F7106" s="10" t="s">
        <v>602</v>
      </c>
      <c r="G7106" s="10" t="s">
        <v>601</v>
      </c>
      <c r="H7106" s="10" t="s">
        <v>544</v>
      </c>
      <c r="I7106" s="10" t="s">
        <v>610</v>
      </c>
      <c r="J7106" s="10" t="s">
        <v>13187</v>
      </c>
      <c r="K7106" s="10" t="s">
        <v>13186</v>
      </c>
      <c r="L7106" s="10">
        <v>9</v>
      </c>
      <c r="M7106" s="10">
        <v>706.27</v>
      </c>
      <c r="N7106" s="10">
        <v>6356.43</v>
      </c>
      <c r="O7106" s="59">
        <v>0.2</v>
      </c>
      <c r="P7106" s="10">
        <v>1271.29</v>
      </c>
      <c r="Q7106" s="10">
        <v>5085.1400000000003</v>
      </c>
      <c r="R7106" s="10" t="s">
        <v>565</v>
      </c>
      <c r="S7106" s="10" t="s">
        <v>607</v>
      </c>
      <c r="T7106" s="59">
        <v>0.15</v>
      </c>
      <c r="U7106" s="10">
        <v>762.77</v>
      </c>
    </row>
    <row r="7107" spans="1:21" x14ac:dyDescent="0.3">
      <c r="A7107" s="10" t="s">
        <v>13185</v>
      </c>
      <c r="B7107" s="61">
        <v>44992</v>
      </c>
      <c r="C7107" s="10" t="s">
        <v>13184</v>
      </c>
      <c r="D7107" s="10" t="s">
        <v>13183</v>
      </c>
      <c r="E7107" s="10" t="s">
        <v>629</v>
      </c>
      <c r="F7107" s="10" t="s">
        <v>790</v>
      </c>
      <c r="G7107" s="10" t="s">
        <v>569</v>
      </c>
      <c r="H7107" s="10" t="s">
        <v>590</v>
      </c>
      <c r="I7107" s="10" t="s">
        <v>748</v>
      </c>
      <c r="J7107" s="10" t="s">
        <v>13182</v>
      </c>
      <c r="K7107" s="10" t="s">
        <v>13181</v>
      </c>
      <c r="L7107" s="10">
        <v>7</v>
      </c>
      <c r="M7107" s="10">
        <v>941.08</v>
      </c>
      <c r="N7107" s="10">
        <v>6587.56</v>
      </c>
      <c r="O7107" s="59">
        <v>0</v>
      </c>
      <c r="P7107" s="10">
        <v>0</v>
      </c>
      <c r="Q7107" s="10">
        <v>6587.56</v>
      </c>
      <c r="R7107" s="10" t="s">
        <v>586</v>
      </c>
      <c r="S7107" s="10" t="s">
        <v>585</v>
      </c>
      <c r="T7107" s="59">
        <v>0.3</v>
      </c>
      <c r="U7107" s="10">
        <v>1976.27</v>
      </c>
    </row>
    <row r="7108" spans="1:21" x14ac:dyDescent="0.3">
      <c r="A7108" s="10" t="s">
        <v>13180</v>
      </c>
      <c r="B7108" s="61">
        <v>45063</v>
      </c>
      <c r="C7108" s="10" t="s">
        <v>13179</v>
      </c>
      <c r="D7108" s="10" t="s">
        <v>13178</v>
      </c>
      <c r="E7108" s="10" t="s">
        <v>592</v>
      </c>
      <c r="F7108" s="10" t="s">
        <v>591</v>
      </c>
      <c r="G7108" s="10" t="s">
        <v>601</v>
      </c>
      <c r="H7108" s="10" t="s">
        <v>544</v>
      </c>
      <c r="I7108" s="10" t="s">
        <v>568</v>
      </c>
      <c r="J7108" s="10" t="s">
        <v>13177</v>
      </c>
      <c r="K7108" s="10" t="s">
        <v>13176</v>
      </c>
      <c r="L7108" s="10">
        <v>3</v>
      </c>
      <c r="M7108" s="10">
        <v>851.12</v>
      </c>
      <c r="N7108" s="10">
        <v>2553.36</v>
      </c>
      <c r="O7108" s="59">
        <v>0.1</v>
      </c>
      <c r="P7108" s="10">
        <v>255.34</v>
      </c>
      <c r="Q7108" s="10">
        <v>2298.02</v>
      </c>
      <c r="R7108" s="10" t="s">
        <v>565</v>
      </c>
      <c r="S7108" s="10" t="s">
        <v>596</v>
      </c>
      <c r="T7108" s="59">
        <v>0.3</v>
      </c>
      <c r="U7108" s="10">
        <v>689.41</v>
      </c>
    </row>
    <row r="7109" spans="1:21" x14ac:dyDescent="0.3">
      <c r="A7109" s="10" t="s">
        <v>13175</v>
      </c>
      <c r="B7109" s="61">
        <v>45299</v>
      </c>
      <c r="C7109" s="10" t="s">
        <v>925</v>
      </c>
      <c r="D7109" s="10" t="s">
        <v>13174</v>
      </c>
      <c r="E7109" s="10" t="s">
        <v>592</v>
      </c>
      <c r="F7109" s="10" t="s">
        <v>18</v>
      </c>
      <c r="G7109" s="10" t="s">
        <v>569</v>
      </c>
      <c r="H7109" s="10" t="s">
        <v>579</v>
      </c>
      <c r="I7109" s="10" t="s">
        <v>722</v>
      </c>
      <c r="J7109" s="10" t="s">
        <v>11016</v>
      </c>
      <c r="K7109" s="10" t="s">
        <v>13173</v>
      </c>
      <c r="L7109" s="10">
        <v>1</v>
      </c>
      <c r="M7109" s="10">
        <v>579.24</v>
      </c>
      <c r="N7109" s="10">
        <v>579.24</v>
      </c>
      <c r="O7109" s="59">
        <v>0.1</v>
      </c>
      <c r="P7109" s="10">
        <v>57.92</v>
      </c>
      <c r="Q7109" s="10">
        <v>521.32000000000005</v>
      </c>
      <c r="R7109" s="10" t="s">
        <v>575</v>
      </c>
      <c r="S7109" s="10" t="s">
        <v>607</v>
      </c>
      <c r="T7109" s="59">
        <v>0.3</v>
      </c>
      <c r="U7109" s="10">
        <v>156.4</v>
      </c>
    </row>
    <row r="7110" spans="1:21" x14ac:dyDescent="0.3">
      <c r="A7110" s="10" t="s">
        <v>13172</v>
      </c>
      <c r="B7110" s="61">
        <v>45110</v>
      </c>
      <c r="C7110" s="10" t="s">
        <v>8304</v>
      </c>
      <c r="D7110" s="10" t="s">
        <v>13171</v>
      </c>
      <c r="E7110" s="10" t="s">
        <v>571</v>
      </c>
      <c r="F7110" s="10" t="s">
        <v>11</v>
      </c>
      <c r="G7110" s="10" t="s">
        <v>569</v>
      </c>
      <c r="H7110" s="10" t="s">
        <v>544</v>
      </c>
      <c r="I7110" s="10" t="s">
        <v>610</v>
      </c>
      <c r="J7110" s="10" t="s">
        <v>13170</v>
      </c>
      <c r="K7110" s="10" t="s">
        <v>13169</v>
      </c>
      <c r="L7110" s="10">
        <v>3</v>
      </c>
      <c r="M7110" s="10">
        <v>931.6</v>
      </c>
      <c r="N7110" s="10">
        <v>2794.8</v>
      </c>
      <c r="O7110" s="59">
        <v>0.2</v>
      </c>
      <c r="P7110" s="10">
        <v>558.96</v>
      </c>
      <c r="Q7110" s="10">
        <v>2235.84</v>
      </c>
      <c r="R7110" s="10" t="s">
        <v>565</v>
      </c>
      <c r="S7110" s="10" t="s">
        <v>564</v>
      </c>
      <c r="T7110" s="59">
        <v>0.25</v>
      </c>
      <c r="U7110" s="10">
        <v>558.96</v>
      </c>
    </row>
    <row r="7111" spans="1:21" x14ac:dyDescent="0.3">
      <c r="A7111" s="10" t="s">
        <v>13168</v>
      </c>
      <c r="B7111" s="61">
        <v>44999</v>
      </c>
      <c r="C7111" s="10" t="s">
        <v>13167</v>
      </c>
      <c r="D7111" s="10" t="s">
        <v>13166</v>
      </c>
      <c r="E7111" s="10" t="s">
        <v>571</v>
      </c>
      <c r="F7111" s="10" t="s">
        <v>11</v>
      </c>
      <c r="G7111" s="10" t="s">
        <v>569</v>
      </c>
      <c r="H7111" s="10" t="s">
        <v>579</v>
      </c>
      <c r="I7111" s="10" t="s">
        <v>722</v>
      </c>
      <c r="J7111" s="10" t="s">
        <v>13165</v>
      </c>
      <c r="K7111" s="10" t="s">
        <v>13164</v>
      </c>
      <c r="L7111" s="10">
        <v>7</v>
      </c>
      <c r="M7111" s="10">
        <v>520.14</v>
      </c>
      <c r="N7111" s="10">
        <v>3640.98</v>
      </c>
      <c r="O7111" s="59">
        <v>0.2</v>
      </c>
      <c r="P7111" s="10">
        <v>728.2</v>
      </c>
      <c r="Q7111" s="10">
        <v>2912.78</v>
      </c>
      <c r="R7111" s="10" t="s">
        <v>575</v>
      </c>
      <c r="S7111" s="10" t="s">
        <v>564</v>
      </c>
      <c r="T7111" s="59">
        <v>0.3</v>
      </c>
      <c r="U7111" s="10">
        <v>873.83</v>
      </c>
    </row>
    <row r="7112" spans="1:21" x14ac:dyDescent="0.3">
      <c r="A7112" s="10" t="s">
        <v>13163</v>
      </c>
      <c r="B7112" s="61">
        <v>45251</v>
      </c>
      <c r="C7112" s="10" t="s">
        <v>13162</v>
      </c>
      <c r="D7112" s="10" t="s">
        <v>13161</v>
      </c>
      <c r="E7112" s="10" t="s">
        <v>629</v>
      </c>
      <c r="F7112" s="10" t="s">
        <v>759</v>
      </c>
      <c r="G7112" s="10" t="s">
        <v>569</v>
      </c>
      <c r="H7112" s="10" t="s">
        <v>600</v>
      </c>
      <c r="I7112" s="10" t="s">
        <v>627</v>
      </c>
      <c r="J7112" s="10" t="s">
        <v>13160</v>
      </c>
      <c r="K7112" s="10" t="s">
        <v>13159</v>
      </c>
      <c r="L7112" s="10">
        <v>8</v>
      </c>
      <c r="M7112" s="10">
        <v>773</v>
      </c>
      <c r="N7112" s="10">
        <v>6184</v>
      </c>
      <c r="O7112" s="59">
        <v>0.2</v>
      </c>
      <c r="P7112" s="10">
        <v>1236.8</v>
      </c>
      <c r="Q7112" s="10">
        <v>4947.2</v>
      </c>
      <c r="R7112" s="10" t="s">
        <v>575</v>
      </c>
      <c r="S7112" s="10" t="s">
        <v>585</v>
      </c>
      <c r="T7112" s="59">
        <v>0.25</v>
      </c>
      <c r="U7112" s="10">
        <v>1236.8</v>
      </c>
    </row>
    <row r="7113" spans="1:21" x14ac:dyDescent="0.3">
      <c r="A7113" s="10" t="s">
        <v>13158</v>
      </c>
      <c r="B7113" s="61">
        <v>45117</v>
      </c>
      <c r="C7113" s="10" t="s">
        <v>13157</v>
      </c>
      <c r="D7113" s="10" t="s">
        <v>12562</v>
      </c>
      <c r="E7113" s="10" t="s">
        <v>571</v>
      </c>
      <c r="F7113" s="10" t="s">
        <v>11</v>
      </c>
      <c r="G7113" s="10" t="s">
        <v>569</v>
      </c>
      <c r="H7113" s="10" t="s">
        <v>544</v>
      </c>
      <c r="I7113" s="10" t="s">
        <v>610</v>
      </c>
      <c r="J7113" s="10" t="s">
        <v>13156</v>
      </c>
      <c r="K7113" s="10" t="s">
        <v>13155</v>
      </c>
      <c r="L7113" s="10">
        <v>1</v>
      </c>
      <c r="M7113" s="10">
        <v>711.47</v>
      </c>
      <c r="N7113" s="10">
        <v>711.47</v>
      </c>
      <c r="O7113" s="59">
        <v>0.05</v>
      </c>
      <c r="P7113" s="10">
        <v>35.57</v>
      </c>
      <c r="Q7113" s="10">
        <v>675.9</v>
      </c>
      <c r="R7113" s="10" t="s">
        <v>614</v>
      </c>
      <c r="S7113" s="10" t="s">
        <v>564</v>
      </c>
      <c r="T7113" s="59">
        <v>0.15</v>
      </c>
      <c r="U7113" s="10">
        <v>101.38</v>
      </c>
    </row>
    <row r="7114" spans="1:21" x14ac:dyDescent="0.3">
      <c r="A7114" s="10" t="s">
        <v>13154</v>
      </c>
      <c r="B7114" s="61">
        <v>45044</v>
      </c>
      <c r="C7114" s="10" t="s">
        <v>13153</v>
      </c>
      <c r="D7114" s="10" t="s">
        <v>13152</v>
      </c>
      <c r="E7114" s="10" t="s">
        <v>603</v>
      </c>
      <c r="F7114" s="10" t="s">
        <v>602</v>
      </c>
      <c r="G7114" s="10" t="s">
        <v>569</v>
      </c>
      <c r="H7114" s="10" t="s">
        <v>544</v>
      </c>
      <c r="I7114" s="10" t="s">
        <v>610</v>
      </c>
      <c r="J7114" s="10" t="s">
        <v>13151</v>
      </c>
      <c r="K7114" s="10" t="s">
        <v>12660</v>
      </c>
      <c r="L7114" s="10">
        <v>10</v>
      </c>
      <c r="M7114" s="10">
        <v>719.3</v>
      </c>
      <c r="N7114" s="10">
        <v>7193</v>
      </c>
      <c r="O7114" s="59">
        <v>0.05</v>
      </c>
      <c r="P7114" s="10">
        <v>359.65</v>
      </c>
      <c r="Q7114" s="10">
        <v>6833.35</v>
      </c>
      <c r="R7114" s="10" t="s">
        <v>565</v>
      </c>
      <c r="S7114" s="10" t="s">
        <v>607</v>
      </c>
      <c r="T7114" s="59">
        <v>0.3</v>
      </c>
      <c r="U7114" s="10">
        <v>2050.0100000000002</v>
      </c>
    </row>
    <row r="7115" spans="1:21" x14ac:dyDescent="0.3">
      <c r="A7115" s="10" t="s">
        <v>13150</v>
      </c>
      <c r="B7115" s="61">
        <v>44939</v>
      </c>
      <c r="C7115" s="10" t="s">
        <v>13149</v>
      </c>
      <c r="D7115" s="10" t="s">
        <v>11684</v>
      </c>
      <c r="E7115" s="10" t="s">
        <v>571</v>
      </c>
      <c r="F7115" s="10" t="s">
        <v>685</v>
      </c>
      <c r="G7115" s="10" t="s">
        <v>601</v>
      </c>
      <c r="H7115" s="10" t="s">
        <v>579</v>
      </c>
      <c r="I7115" s="10" t="s">
        <v>578</v>
      </c>
      <c r="J7115" s="10" t="s">
        <v>8524</v>
      </c>
      <c r="K7115" s="10" t="s">
        <v>13148</v>
      </c>
      <c r="L7115" s="10">
        <v>2</v>
      </c>
      <c r="M7115" s="10">
        <v>227.8</v>
      </c>
      <c r="N7115" s="10">
        <v>455.6</v>
      </c>
      <c r="O7115" s="59">
        <v>0.1</v>
      </c>
      <c r="P7115" s="10">
        <v>45.56</v>
      </c>
      <c r="Q7115" s="10">
        <v>410.04</v>
      </c>
      <c r="R7115" s="10" t="s">
        <v>586</v>
      </c>
      <c r="S7115" s="10" t="s">
        <v>596</v>
      </c>
      <c r="T7115" s="59">
        <v>0.25</v>
      </c>
      <c r="U7115" s="10">
        <v>102.51</v>
      </c>
    </row>
    <row r="7116" spans="1:21" x14ac:dyDescent="0.3">
      <c r="A7116" s="10" t="s">
        <v>13147</v>
      </c>
      <c r="B7116" s="61">
        <v>45099</v>
      </c>
      <c r="C7116" s="10" t="s">
        <v>13146</v>
      </c>
      <c r="D7116" s="10" t="s">
        <v>7784</v>
      </c>
      <c r="E7116" s="10" t="s">
        <v>629</v>
      </c>
      <c r="F7116" s="10" t="s">
        <v>790</v>
      </c>
      <c r="G7116" s="10" t="s">
        <v>601</v>
      </c>
      <c r="H7116" s="10" t="s">
        <v>600</v>
      </c>
      <c r="I7116" s="10" t="s">
        <v>627</v>
      </c>
      <c r="J7116" s="10" t="s">
        <v>2176</v>
      </c>
      <c r="K7116" s="10" t="s">
        <v>13145</v>
      </c>
      <c r="L7116" s="10">
        <v>6</v>
      </c>
      <c r="M7116" s="10">
        <v>599.76</v>
      </c>
      <c r="N7116" s="10">
        <v>3598.56</v>
      </c>
      <c r="O7116" s="59">
        <v>0.05</v>
      </c>
      <c r="P7116" s="10">
        <v>179.93</v>
      </c>
      <c r="Q7116" s="10">
        <v>3418.63</v>
      </c>
      <c r="R7116" s="10" t="s">
        <v>565</v>
      </c>
      <c r="S7116" s="10" t="s">
        <v>564</v>
      </c>
      <c r="T7116" s="59">
        <v>0.3</v>
      </c>
      <c r="U7116" s="10">
        <v>1025.5899999999999</v>
      </c>
    </row>
    <row r="7117" spans="1:21" x14ac:dyDescent="0.3">
      <c r="A7117" s="10" t="s">
        <v>13144</v>
      </c>
      <c r="B7117" s="61">
        <v>45090</v>
      </c>
      <c r="C7117" s="10" t="s">
        <v>13143</v>
      </c>
      <c r="D7117" s="10" t="s">
        <v>5400</v>
      </c>
      <c r="E7117" s="10" t="s">
        <v>629</v>
      </c>
      <c r="F7117" s="10" t="s">
        <v>790</v>
      </c>
      <c r="G7117" s="10" t="s">
        <v>601</v>
      </c>
      <c r="H7117" s="10" t="s">
        <v>590</v>
      </c>
      <c r="I7117" s="10" t="s">
        <v>589</v>
      </c>
      <c r="J7117" s="10" t="s">
        <v>13142</v>
      </c>
      <c r="K7117" s="10" t="s">
        <v>13141</v>
      </c>
      <c r="L7117" s="10">
        <v>8</v>
      </c>
      <c r="M7117" s="10">
        <v>790.29</v>
      </c>
      <c r="N7117" s="10">
        <v>6322.32</v>
      </c>
      <c r="O7117" s="59">
        <v>0</v>
      </c>
      <c r="P7117" s="10">
        <v>0</v>
      </c>
      <c r="Q7117" s="10">
        <v>6322.32</v>
      </c>
      <c r="R7117" s="10" t="s">
        <v>565</v>
      </c>
      <c r="S7117" s="10" t="s">
        <v>564</v>
      </c>
      <c r="T7117" s="59">
        <v>0.25</v>
      </c>
      <c r="U7117" s="10">
        <v>1580.58</v>
      </c>
    </row>
    <row r="7118" spans="1:21" x14ac:dyDescent="0.3">
      <c r="A7118" s="10" t="s">
        <v>13140</v>
      </c>
      <c r="B7118" s="61">
        <v>45087</v>
      </c>
      <c r="C7118" s="10" t="s">
        <v>6696</v>
      </c>
      <c r="D7118" s="10" t="s">
        <v>13139</v>
      </c>
      <c r="E7118" s="10" t="s">
        <v>571</v>
      </c>
      <c r="F7118" s="10" t="s">
        <v>685</v>
      </c>
      <c r="G7118" s="10" t="s">
        <v>601</v>
      </c>
      <c r="H7118" s="10" t="s">
        <v>544</v>
      </c>
      <c r="I7118" s="10" t="s">
        <v>610</v>
      </c>
      <c r="J7118" s="10" t="s">
        <v>1355</v>
      </c>
      <c r="K7118" s="10" t="s">
        <v>4906</v>
      </c>
      <c r="L7118" s="10">
        <v>7</v>
      </c>
      <c r="M7118" s="10">
        <v>560.70000000000005</v>
      </c>
      <c r="N7118" s="10">
        <v>3924.9</v>
      </c>
      <c r="O7118" s="59">
        <v>0.2</v>
      </c>
      <c r="P7118" s="10">
        <v>784.98</v>
      </c>
      <c r="Q7118" s="10">
        <v>3139.92</v>
      </c>
      <c r="R7118" s="10" t="s">
        <v>614</v>
      </c>
      <c r="S7118" s="10" t="s">
        <v>585</v>
      </c>
      <c r="T7118" s="59">
        <v>0.15</v>
      </c>
      <c r="U7118" s="10">
        <v>470.99</v>
      </c>
    </row>
    <row r="7119" spans="1:21" x14ac:dyDescent="0.3">
      <c r="A7119" s="10" t="s">
        <v>13138</v>
      </c>
      <c r="B7119" s="61">
        <v>45050</v>
      </c>
      <c r="C7119" s="10" t="s">
        <v>13137</v>
      </c>
      <c r="D7119" s="10" t="s">
        <v>5182</v>
      </c>
      <c r="E7119" s="10" t="s">
        <v>571</v>
      </c>
      <c r="F7119" s="10" t="s">
        <v>570</v>
      </c>
      <c r="G7119" s="10" t="s">
        <v>569</v>
      </c>
      <c r="H7119" s="10" t="s">
        <v>544</v>
      </c>
      <c r="I7119" s="10" t="s">
        <v>568</v>
      </c>
      <c r="J7119" s="10" t="s">
        <v>1846</v>
      </c>
      <c r="K7119" s="10" t="s">
        <v>13136</v>
      </c>
      <c r="L7119" s="10">
        <v>5</v>
      </c>
      <c r="M7119" s="10">
        <v>871.38</v>
      </c>
      <c r="N7119" s="10">
        <v>4356.8999999999996</v>
      </c>
      <c r="O7119" s="59">
        <v>0.2</v>
      </c>
      <c r="P7119" s="10">
        <v>871.38</v>
      </c>
      <c r="Q7119" s="10">
        <v>3485.52</v>
      </c>
      <c r="R7119" s="10" t="s">
        <v>575</v>
      </c>
      <c r="S7119" s="10" t="s">
        <v>607</v>
      </c>
      <c r="T7119" s="59">
        <v>0.3</v>
      </c>
      <c r="U7119" s="10">
        <v>1045.6600000000001</v>
      </c>
    </row>
    <row r="7120" spans="1:21" x14ac:dyDescent="0.3">
      <c r="A7120" s="10" t="s">
        <v>13135</v>
      </c>
      <c r="B7120" s="61">
        <v>45105</v>
      </c>
      <c r="C7120" s="10" t="s">
        <v>7625</v>
      </c>
      <c r="D7120" s="10" t="s">
        <v>13134</v>
      </c>
      <c r="E7120" s="10" t="s">
        <v>571</v>
      </c>
      <c r="F7120" s="10" t="s">
        <v>570</v>
      </c>
      <c r="G7120" s="10" t="s">
        <v>601</v>
      </c>
      <c r="H7120" s="10" t="s">
        <v>579</v>
      </c>
      <c r="I7120" s="10" t="s">
        <v>722</v>
      </c>
      <c r="J7120" s="10" t="s">
        <v>13133</v>
      </c>
      <c r="K7120" s="10" t="s">
        <v>13132</v>
      </c>
      <c r="L7120" s="10">
        <v>4</v>
      </c>
      <c r="M7120" s="10">
        <v>399.15</v>
      </c>
      <c r="N7120" s="10">
        <v>1596.6</v>
      </c>
      <c r="O7120" s="59">
        <v>0.2</v>
      </c>
      <c r="P7120" s="10">
        <v>319.32</v>
      </c>
      <c r="Q7120" s="10">
        <v>1277.28</v>
      </c>
      <c r="R7120" s="10" t="s">
        <v>586</v>
      </c>
      <c r="S7120" s="10" t="s">
        <v>607</v>
      </c>
      <c r="T7120" s="59">
        <v>0.25</v>
      </c>
      <c r="U7120" s="10">
        <v>319.32</v>
      </c>
    </row>
    <row r="7121" spans="1:21" x14ac:dyDescent="0.3">
      <c r="A7121" s="10" t="s">
        <v>13131</v>
      </c>
      <c r="B7121" s="61">
        <v>45294</v>
      </c>
      <c r="C7121" s="10" t="s">
        <v>13130</v>
      </c>
      <c r="D7121" s="10" t="s">
        <v>13129</v>
      </c>
      <c r="E7121" s="10" t="s">
        <v>581</v>
      </c>
      <c r="F7121" s="10" t="s">
        <v>580</v>
      </c>
      <c r="G7121" s="10" t="s">
        <v>601</v>
      </c>
      <c r="H7121" s="10" t="s">
        <v>579</v>
      </c>
      <c r="I7121" s="10" t="s">
        <v>711</v>
      </c>
      <c r="J7121" s="10" t="s">
        <v>13128</v>
      </c>
      <c r="K7121" s="10" t="s">
        <v>10301</v>
      </c>
      <c r="L7121" s="10">
        <v>3</v>
      </c>
      <c r="M7121" s="10">
        <v>438.88</v>
      </c>
      <c r="N7121" s="10">
        <v>1316.64</v>
      </c>
      <c r="O7121" s="59">
        <v>0</v>
      </c>
      <c r="P7121" s="10">
        <v>0</v>
      </c>
      <c r="Q7121" s="10">
        <v>1316.64</v>
      </c>
      <c r="R7121" s="10" t="s">
        <v>565</v>
      </c>
      <c r="S7121" s="10" t="s">
        <v>596</v>
      </c>
      <c r="T7121" s="59">
        <v>0.25</v>
      </c>
      <c r="U7121" s="10">
        <v>329.16</v>
      </c>
    </row>
    <row r="7122" spans="1:21" x14ac:dyDescent="0.3">
      <c r="A7122" s="10" t="s">
        <v>13127</v>
      </c>
      <c r="B7122" s="61">
        <v>45374</v>
      </c>
      <c r="C7122" s="10" t="s">
        <v>13126</v>
      </c>
      <c r="D7122" s="10" t="s">
        <v>13125</v>
      </c>
      <c r="E7122" s="10" t="s">
        <v>629</v>
      </c>
      <c r="F7122" s="10" t="s">
        <v>759</v>
      </c>
      <c r="G7122" s="10" t="s">
        <v>569</v>
      </c>
      <c r="H7122" s="10" t="s">
        <v>579</v>
      </c>
      <c r="I7122" s="10" t="s">
        <v>578</v>
      </c>
      <c r="J7122" s="10" t="s">
        <v>3770</v>
      </c>
      <c r="K7122" s="10" t="s">
        <v>11431</v>
      </c>
      <c r="L7122" s="10">
        <v>7</v>
      </c>
      <c r="M7122" s="10">
        <v>524.33000000000004</v>
      </c>
      <c r="N7122" s="10">
        <v>3670.31</v>
      </c>
      <c r="O7122" s="59">
        <v>0.2</v>
      </c>
      <c r="P7122" s="10">
        <v>734.06</v>
      </c>
      <c r="Q7122" s="10">
        <v>2936.25</v>
      </c>
      <c r="R7122" s="10" t="s">
        <v>586</v>
      </c>
      <c r="S7122" s="10" t="s">
        <v>585</v>
      </c>
      <c r="T7122" s="59">
        <v>0.25</v>
      </c>
      <c r="U7122" s="10">
        <v>734.06</v>
      </c>
    </row>
    <row r="7123" spans="1:21" x14ac:dyDescent="0.3">
      <c r="A7123" s="10" t="s">
        <v>13124</v>
      </c>
      <c r="B7123" s="61">
        <v>45331</v>
      </c>
      <c r="C7123" s="10" t="s">
        <v>8601</v>
      </c>
      <c r="D7123" s="10" t="s">
        <v>13123</v>
      </c>
      <c r="E7123" s="10" t="s">
        <v>629</v>
      </c>
      <c r="F7123" s="10" t="s">
        <v>759</v>
      </c>
      <c r="G7123" s="10" t="s">
        <v>601</v>
      </c>
      <c r="H7123" s="10" t="s">
        <v>544</v>
      </c>
      <c r="I7123" s="10" t="s">
        <v>10</v>
      </c>
      <c r="J7123" s="10" t="s">
        <v>13122</v>
      </c>
      <c r="K7123" s="10" t="s">
        <v>13121</v>
      </c>
      <c r="L7123" s="10">
        <v>1</v>
      </c>
      <c r="M7123" s="10">
        <v>171.28</v>
      </c>
      <c r="N7123" s="10">
        <v>171.28</v>
      </c>
      <c r="O7123" s="59">
        <v>0.05</v>
      </c>
      <c r="P7123" s="10">
        <v>8.56</v>
      </c>
      <c r="Q7123" s="10">
        <v>162.72</v>
      </c>
      <c r="R7123" s="10" t="s">
        <v>586</v>
      </c>
      <c r="S7123" s="10" t="s">
        <v>564</v>
      </c>
      <c r="T7123" s="59">
        <v>0.3</v>
      </c>
      <c r="U7123" s="10">
        <v>48.82</v>
      </c>
    </row>
    <row r="7124" spans="1:21" x14ac:dyDescent="0.3">
      <c r="A7124" s="10" t="s">
        <v>13120</v>
      </c>
      <c r="B7124" s="61">
        <v>45157</v>
      </c>
      <c r="C7124" s="10" t="s">
        <v>13119</v>
      </c>
      <c r="D7124" s="10" t="s">
        <v>13118</v>
      </c>
      <c r="E7124" s="10" t="s">
        <v>592</v>
      </c>
      <c r="F7124" s="10" t="s">
        <v>591</v>
      </c>
      <c r="G7124" s="10" t="s">
        <v>601</v>
      </c>
      <c r="H7124" s="10" t="s">
        <v>590</v>
      </c>
      <c r="I7124" s="10" t="s">
        <v>589</v>
      </c>
      <c r="J7124" s="10" t="s">
        <v>13117</v>
      </c>
      <c r="K7124" s="10" t="s">
        <v>4066</v>
      </c>
      <c r="L7124" s="10">
        <v>9</v>
      </c>
      <c r="M7124" s="10">
        <v>711.09</v>
      </c>
      <c r="N7124" s="10">
        <v>6399.81</v>
      </c>
      <c r="O7124" s="59">
        <v>0.05</v>
      </c>
      <c r="P7124" s="10">
        <v>319.99</v>
      </c>
      <c r="Q7124" s="10">
        <v>6079.82</v>
      </c>
      <c r="R7124" s="10" t="s">
        <v>586</v>
      </c>
      <c r="S7124" s="10" t="s">
        <v>607</v>
      </c>
      <c r="T7124" s="59">
        <v>0.3</v>
      </c>
      <c r="U7124" s="10">
        <v>1823.95</v>
      </c>
    </row>
    <row r="7125" spans="1:21" x14ac:dyDescent="0.3">
      <c r="A7125" s="10" t="s">
        <v>13116</v>
      </c>
      <c r="B7125" s="61">
        <v>45282</v>
      </c>
      <c r="C7125" s="10" t="s">
        <v>12468</v>
      </c>
      <c r="D7125" s="10" t="s">
        <v>13115</v>
      </c>
      <c r="E7125" s="10" t="s">
        <v>592</v>
      </c>
      <c r="F7125" s="10" t="s">
        <v>652</v>
      </c>
      <c r="G7125" s="10" t="s">
        <v>569</v>
      </c>
      <c r="H7125" s="10" t="s">
        <v>600</v>
      </c>
      <c r="I7125" s="10" t="s">
        <v>627</v>
      </c>
      <c r="J7125" s="10" t="s">
        <v>651</v>
      </c>
      <c r="K7125" s="10" t="s">
        <v>10157</v>
      </c>
      <c r="L7125" s="10">
        <v>4</v>
      </c>
      <c r="M7125" s="10">
        <v>554.53</v>
      </c>
      <c r="N7125" s="10">
        <v>2218.12</v>
      </c>
      <c r="O7125" s="59">
        <v>0.2</v>
      </c>
      <c r="P7125" s="10">
        <v>443.62</v>
      </c>
      <c r="Q7125" s="10">
        <v>1774.5</v>
      </c>
      <c r="R7125" s="10" t="s">
        <v>614</v>
      </c>
      <c r="S7125" s="10" t="s">
        <v>607</v>
      </c>
      <c r="T7125" s="59">
        <v>0.15</v>
      </c>
      <c r="U7125" s="10">
        <v>266.18</v>
      </c>
    </row>
    <row r="7126" spans="1:21" x14ac:dyDescent="0.3">
      <c r="A7126" s="10" t="s">
        <v>13114</v>
      </c>
      <c r="B7126" s="61">
        <v>45133</v>
      </c>
      <c r="C7126" s="10" t="s">
        <v>7063</v>
      </c>
      <c r="D7126" s="10" t="s">
        <v>13113</v>
      </c>
      <c r="E7126" s="10" t="s">
        <v>629</v>
      </c>
      <c r="F7126" s="10" t="s">
        <v>628</v>
      </c>
      <c r="G7126" s="10" t="s">
        <v>601</v>
      </c>
      <c r="H7126" s="10" t="s">
        <v>600</v>
      </c>
      <c r="I7126" s="10" t="s">
        <v>627</v>
      </c>
      <c r="J7126" s="10" t="s">
        <v>7057</v>
      </c>
      <c r="K7126" s="10" t="s">
        <v>13112</v>
      </c>
      <c r="L7126" s="10">
        <v>9</v>
      </c>
      <c r="M7126" s="10">
        <v>715.9</v>
      </c>
      <c r="N7126" s="10">
        <v>6443.1</v>
      </c>
      <c r="O7126" s="59">
        <v>0.1</v>
      </c>
      <c r="P7126" s="10">
        <v>644.30999999999995</v>
      </c>
      <c r="Q7126" s="10">
        <v>5798.79</v>
      </c>
      <c r="R7126" s="10" t="s">
        <v>586</v>
      </c>
      <c r="S7126" s="10" t="s">
        <v>596</v>
      </c>
      <c r="T7126" s="59">
        <v>0.15</v>
      </c>
      <c r="U7126" s="10">
        <v>869.82</v>
      </c>
    </row>
    <row r="7127" spans="1:21" x14ac:dyDescent="0.3">
      <c r="A7127" s="10" t="s">
        <v>13111</v>
      </c>
      <c r="B7127" s="61">
        <v>45322</v>
      </c>
      <c r="C7127" s="10" t="s">
        <v>13110</v>
      </c>
      <c r="D7127" s="10" t="s">
        <v>13109</v>
      </c>
      <c r="E7127" s="10" t="s">
        <v>629</v>
      </c>
      <c r="F7127" s="10" t="s">
        <v>628</v>
      </c>
      <c r="G7127" s="10" t="s">
        <v>569</v>
      </c>
      <c r="H7127" s="10" t="s">
        <v>600</v>
      </c>
      <c r="I7127" s="10" t="s">
        <v>664</v>
      </c>
      <c r="J7127" s="10" t="s">
        <v>13108</v>
      </c>
      <c r="K7127" s="10" t="s">
        <v>13107</v>
      </c>
      <c r="L7127" s="10">
        <v>9</v>
      </c>
      <c r="M7127" s="10">
        <v>734.71</v>
      </c>
      <c r="N7127" s="10">
        <v>6612.39</v>
      </c>
      <c r="O7127" s="59">
        <v>0</v>
      </c>
      <c r="P7127" s="10">
        <v>0</v>
      </c>
      <c r="Q7127" s="10">
        <v>6612.39</v>
      </c>
      <c r="R7127" s="10" t="s">
        <v>565</v>
      </c>
      <c r="S7127" s="10" t="s">
        <v>607</v>
      </c>
      <c r="T7127" s="59">
        <v>0.25</v>
      </c>
      <c r="U7127" s="10">
        <v>1653.1</v>
      </c>
    </row>
    <row r="7128" spans="1:21" x14ac:dyDescent="0.3">
      <c r="A7128" s="10" t="s">
        <v>13106</v>
      </c>
      <c r="B7128" s="61">
        <v>45158</v>
      </c>
      <c r="C7128" s="10" t="s">
        <v>11924</v>
      </c>
      <c r="D7128" s="10" t="s">
        <v>13105</v>
      </c>
      <c r="E7128" s="10" t="s">
        <v>581</v>
      </c>
      <c r="F7128" s="10" t="s">
        <v>7</v>
      </c>
      <c r="G7128" s="10" t="s">
        <v>569</v>
      </c>
      <c r="H7128" s="10" t="s">
        <v>544</v>
      </c>
      <c r="I7128" s="10" t="s">
        <v>568</v>
      </c>
      <c r="J7128" s="10" t="s">
        <v>13104</v>
      </c>
      <c r="K7128" s="10" t="s">
        <v>13103</v>
      </c>
      <c r="L7128" s="10">
        <v>2</v>
      </c>
      <c r="M7128" s="10">
        <v>325.58</v>
      </c>
      <c r="N7128" s="10">
        <v>651.16</v>
      </c>
      <c r="O7128" s="59">
        <v>0.1</v>
      </c>
      <c r="P7128" s="10">
        <v>65.12</v>
      </c>
      <c r="Q7128" s="10">
        <v>586.04</v>
      </c>
      <c r="R7128" s="10" t="s">
        <v>586</v>
      </c>
      <c r="S7128" s="10" t="s">
        <v>596</v>
      </c>
      <c r="T7128" s="59">
        <v>0.25</v>
      </c>
      <c r="U7128" s="10">
        <v>146.51</v>
      </c>
    </row>
    <row r="7129" spans="1:21" x14ac:dyDescent="0.3">
      <c r="A7129" s="10" t="s">
        <v>13102</v>
      </c>
      <c r="B7129" s="61">
        <v>45009</v>
      </c>
      <c r="C7129" s="10" t="s">
        <v>13101</v>
      </c>
      <c r="D7129" s="10" t="s">
        <v>13100</v>
      </c>
      <c r="E7129" s="10" t="s">
        <v>581</v>
      </c>
      <c r="F7129" s="10" t="s">
        <v>83</v>
      </c>
      <c r="G7129" s="10" t="s">
        <v>601</v>
      </c>
      <c r="H7129" s="10" t="s">
        <v>600</v>
      </c>
      <c r="I7129" s="10" t="s">
        <v>599</v>
      </c>
      <c r="J7129" s="10" t="s">
        <v>13099</v>
      </c>
      <c r="K7129" s="10" t="s">
        <v>13098</v>
      </c>
      <c r="L7129" s="10">
        <v>3</v>
      </c>
      <c r="M7129" s="10">
        <v>253.53</v>
      </c>
      <c r="N7129" s="10">
        <v>760.59</v>
      </c>
      <c r="O7129" s="59">
        <v>0</v>
      </c>
      <c r="P7129" s="10">
        <v>0</v>
      </c>
      <c r="Q7129" s="10">
        <v>760.59</v>
      </c>
      <c r="R7129" s="10" t="s">
        <v>575</v>
      </c>
      <c r="S7129" s="10" t="s">
        <v>564</v>
      </c>
      <c r="T7129" s="59">
        <v>0.3</v>
      </c>
      <c r="U7129" s="10">
        <v>228.18</v>
      </c>
    </row>
    <row r="7130" spans="1:21" x14ac:dyDescent="0.3">
      <c r="A7130" s="10" t="s">
        <v>13097</v>
      </c>
      <c r="B7130" s="61">
        <v>45125</v>
      </c>
      <c r="C7130" s="10" t="s">
        <v>13065</v>
      </c>
      <c r="D7130" s="10" t="s">
        <v>13096</v>
      </c>
      <c r="E7130" s="10" t="s">
        <v>581</v>
      </c>
      <c r="F7130" s="10" t="s">
        <v>83</v>
      </c>
      <c r="G7130" s="10" t="s">
        <v>601</v>
      </c>
      <c r="H7130" s="10" t="s">
        <v>544</v>
      </c>
      <c r="I7130" s="10" t="s">
        <v>610</v>
      </c>
      <c r="J7130" s="10" t="s">
        <v>13095</v>
      </c>
      <c r="K7130" s="10" t="s">
        <v>13094</v>
      </c>
      <c r="L7130" s="10">
        <v>2</v>
      </c>
      <c r="M7130" s="10">
        <v>425.88</v>
      </c>
      <c r="N7130" s="10">
        <v>851.76</v>
      </c>
      <c r="O7130" s="59">
        <v>0.2</v>
      </c>
      <c r="P7130" s="10">
        <v>170.35</v>
      </c>
      <c r="Q7130" s="10">
        <v>681.41</v>
      </c>
      <c r="R7130" s="10" t="s">
        <v>575</v>
      </c>
      <c r="S7130" s="10" t="s">
        <v>585</v>
      </c>
      <c r="T7130" s="59">
        <v>0.25</v>
      </c>
      <c r="U7130" s="10">
        <v>170.35</v>
      </c>
    </row>
    <row r="7131" spans="1:21" x14ac:dyDescent="0.3">
      <c r="A7131" s="10" t="s">
        <v>13093</v>
      </c>
      <c r="B7131" s="61">
        <v>44927</v>
      </c>
      <c r="C7131" s="10" t="s">
        <v>1068</v>
      </c>
      <c r="D7131" s="10" t="s">
        <v>13092</v>
      </c>
      <c r="E7131" s="10" t="s">
        <v>603</v>
      </c>
      <c r="F7131" s="10" t="s">
        <v>658</v>
      </c>
      <c r="G7131" s="10" t="s">
        <v>569</v>
      </c>
      <c r="H7131" s="10" t="s">
        <v>544</v>
      </c>
      <c r="I7131" s="10" t="s">
        <v>568</v>
      </c>
      <c r="J7131" s="10" t="s">
        <v>13091</v>
      </c>
      <c r="K7131" s="10" t="s">
        <v>5824</v>
      </c>
      <c r="L7131" s="10">
        <v>3</v>
      </c>
      <c r="M7131" s="10">
        <v>634.49</v>
      </c>
      <c r="N7131" s="10">
        <v>1903.47</v>
      </c>
      <c r="O7131" s="59">
        <v>0.2</v>
      </c>
      <c r="P7131" s="10">
        <v>380.69</v>
      </c>
      <c r="Q7131" s="10">
        <v>1522.78</v>
      </c>
      <c r="R7131" s="10" t="s">
        <v>586</v>
      </c>
      <c r="S7131" s="10" t="s">
        <v>585</v>
      </c>
      <c r="T7131" s="59">
        <v>0.3</v>
      </c>
      <c r="U7131" s="10">
        <v>456.83</v>
      </c>
    </row>
    <row r="7132" spans="1:21" x14ac:dyDescent="0.3">
      <c r="A7132" s="10" t="s">
        <v>13090</v>
      </c>
      <c r="B7132" s="61">
        <v>45361</v>
      </c>
      <c r="C7132" s="10" t="s">
        <v>6368</v>
      </c>
      <c r="D7132" s="10" t="s">
        <v>13089</v>
      </c>
      <c r="E7132" s="10" t="s">
        <v>629</v>
      </c>
      <c r="F7132" s="10" t="s">
        <v>628</v>
      </c>
      <c r="G7132" s="10" t="s">
        <v>601</v>
      </c>
      <c r="H7132" s="10" t="s">
        <v>544</v>
      </c>
      <c r="I7132" s="10" t="s">
        <v>10</v>
      </c>
      <c r="J7132" s="10" t="s">
        <v>8346</v>
      </c>
      <c r="K7132" s="10" t="s">
        <v>13088</v>
      </c>
      <c r="L7132" s="10">
        <v>4</v>
      </c>
      <c r="M7132" s="10">
        <v>420.39</v>
      </c>
      <c r="N7132" s="10">
        <v>1681.56</v>
      </c>
      <c r="O7132" s="59">
        <v>0.1</v>
      </c>
      <c r="P7132" s="10">
        <v>168.16</v>
      </c>
      <c r="Q7132" s="10">
        <v>1513.4</v>
      </c>
      <c r="R7132" s="10" t="s">
        <v>565</v>
      </c>
      <c r="S7132" s="10" t="s">
        <v>564</v>
      </c>
      <c r="T7132" s="59">
        <v>0.15</v>
      </c>
      <c r="U7132" s="10">
        <v>227.01</v>
      </c>
    </row>
    <row r="7133" spans="1:21" x14ac:dyDescent="0.3">
      <c r="A7133" s="10" t="s">
        <v>13087</v>
      </c>
      <c r="B7133" s="61">
        <v>45365</v>
      </c>
      <c r="C7133" s="10" t="s">
        <v>13086</v>
      </c>
      <c r="D7133" s="10" t="s">
        <v>7390</v>
      </c>
      <c r="E7133" s="10" t="s">
        <v>581</v>
      </c>
      <c r="F7133" s="10" t="s">
        <v>83</v>
      </c>
      <c r="G7133" s="10" t="s">
        <v>601</v>
      </c>
      <c r="H7133" s="10" t="s">
        <v>600</v>
      </c>
      <c r="I7133" s="10" t="s">
        <v>599</v>
      </c>
      <c r="J7133" s="10" t="s">
        <v>13085</v>
      </c>
      <c r="K7133" s="10" t="s">
        <v>13084</v>
      </c>
      <c r="L7133" s="10">
        <v>7</v>
      </c>
      <c r="M7133" s="10">
        <v>743.29</v>
      </c>
      <c r="N7133" s="10">
        <v>5203.03</v>
      </c>
      <c r="O7133" s="59">
        <v>0</v>
      </c>
      <c r="P7133" s="10">
        <v>0</v>
      </c>
      <c r="Q7133" s="10">
        <v>5203.03</v>
      </c>
      <c r="R7133" s="10" t="s">
        <v>575</v>
      </c>
      <c r="S7133" s="10" t="s">
        <v>596</v>
      </c>
      <c r="T7133" s="59">
        <v>0.15</v>
      </c>
      <c r="U7133" s="10">
        <v>780.45</v>
      </c>
    </row>
    <row r="7134" spans="1:21" x14ac:dyDescent="0.3">
      <c r="A7134" s="10" t="s">
        <v>13083</v>
      </c>
      <c r="B7134" s="61">
        <v>45288</v>
      </c>
      <c r="C7134" s="10" t="s">
        <v>7944</v>
      </c>
      <c r="D7134" s="10" t="s">
        <v>13082</v>
      </c>
      <c r="E7134" s="10" t="s">
        <v>571</v>
      </c>
      <c r="F7134" s="10" t="s">
        <v>11</v>
      </c>
      <c r="G7134" s="10" t="s">
        <v>601</v>
      </c>
      <c r="H7134" s="10" t="s">
        <v>544</v>
      </c>
      <c r="I7134" s="10" t="s">
        <v>568</v>
      </c>
      <c r="J7134" s="10" t="s">
        <v>13081</v>
      </c>
      <c r="K7134" s="10" t="s">
        <v>10012</v>
      </c>
      <c r="L7134" s="10">
        <v>7</v>
      </c>
      <c r="M7134" s="10">
        <v>977.65</v>
      </c>
      <c r="N7134" s="10">
        <v>6843.55</v>
      </c>
      <c r="O7134" s="59">
        <v>0</v>
      </c>
      <c r="P7134" s="10">
        <v>0</v>
      </c>
      <c r="Q7134" s="10">
        <v>6843.55</v>
      </c>
      <c r="R7134" s="10" t="s">
        <v>575</v>
      </c>
      <c r="S7134" s="10" t="s">
        <v>596</v>
      </c>
      <c r="T7134" s="59">
        <v>0.15</v>
      </c>
      <c r="U7134" s="10">
        <v>1026.53</v>
      </c>
    </row>
    <row r="7135" spans="1:21" x14ac:dyDescent="0.3">
      <c r="A7135" s="10" t="s">
        <v>13080</v>
      </c>
      <c r="B7135" s="61">
        <v>45237</v>
      </c>
      <c r="C7135" s="10" t="s">
        <v>13079</v>
      </c>
      <c r="D7135" s="10" t="s">
        <v>6656</v>
      </c>
      <c r="E7135" s="10" t="s">
        <v>571</v>
      </c>
      <c r="F7135" s="10" t="s">
        <v>11</v>
      </c>
      <c r="G7135" s="10" t="s">
        <v>569</v>
      </c>
      <c r="H7135" s="10" t="s">
        <v>544</v>
      </c>
      <c r="I7135" s="10" t="s">
        <v>10</v>
      </c>
      <c r="J7135" s="10" t="s">
        <v>12533</v>
      </c>
      <c r="K7135" s="10" t="s">
        <v>13078</v>
      </c>
      <c r="L7135" s="10">
        <v>4</v>
      </c>
      <c r="M7135" s="10">
        <v>223.56</v>
      </c>
      <c r="N7135" s="10">
        <v>894.24</v>
      </c>
      <c r="O7135" s="59">
        <v>0.05</v>
      </c>
      <c r="P7135" s="10">
        <v>44.71</v>
      </c>
      <c r="Q7135" s="10">
        <v>849.53</v>
      </c>
      <c r="R7135" s="10" t="s">
        <v>614</v>
      </c>
      <c r="S7135" s="10" t="s">
        <v>607</v>
      </c>
      <c r="T7135" s="59">
        <v>0.25</v>
      </c>
      <c r="U7135" s="10">
        <v>212.38</v>
      </c>
    </row>
    <row r="7136" spans="1:21" x14ac:dyDescent="0.3">
      <c r="A7136" s="10" t="s">
        <v>13077</v>
      </c>
      <c r="B7136" s="61">
        <v>45221</v>
      </c>
      <c r="C7136" s="10" t="s">
        <v>13076</v>
      </c>
      <c r="D7136" s="10" t="s">
        <v>7406</v>
      </c>
      <c r="E7136" s="10" t="s">
        <v>603</v>
      </c>
      <c r="F7136" s="10" t="s">
        <v>636</v>
      </c>
      <c r="G7136" s="10" t="s">
        <v>601</v>
      </c>
      <c r="H7136" s="10" t="s">
        <v>579</v>
      </c>
      <c r="I7136" s="10" t="s">
        <v>711</v>
      </c>
      <c r="J7136" s="10" t="s">
        <v>13075</v>
      </c>
      <c r="K7136" s="10" t="s">
        <v>13074</v>
      </c>
      <c r="L7136" s="10">
        <v>3</v>
      </c>
      <c r="M7136" s="10">
        <v>670.95</v>
      </c>
      <c r="N7136" s="10">
        <v>2012.85</v>
      </c>
      <c r="O7136" s="59">
        <v>0.1</v>
      </c>
      <c r="P7136" s="10">
        <v>201.28</v>
      </c>
      <c r="Q7136" s="10">
        <v>1811.57</v>
      </c>
      <c r="R7136" s="10" t="s">
        <v>575</v>
      </c>
      <c r="S7136" s="10" t="s">
        <v>596</v>
      </c>
      <c r="T7136" s="59">
        <v>0.15</v>
      </c>
      <c r="U7136" s="10">
        <v>271.74</v>
      </c>
    </row>
    <row r="7137" spans="1:21" x14ac:dyDescent="0.3">
      <c r="A7137" s="10" t="s">
        <v>13073</v>
      </c>
      <c r="B7137" s="61">
        <v>45123</v>
      </c>
      <c r="C7137" s="10" t="s">
        <v>13072</v>
      </c>
      <c r="D7137" s="10" t="s">
        <v>13071</v>
      </c>
      <c r="E7137" s="10" t="s">
        <v>603</v>
      </c>
      <c r="F7137" s="10" t="s">
        <v>602</v>
      </c>
      <c r="G7137" s="10" t="s">
        <v>569</v>
      </c>
      <c r="H7137" s="10" t="s">
        <v>600</v>
      </c>
      <c r="I7137" s="10" t="s">
        <v>627</v>
      </c>
      <c r="J7137" s="10" t="s">
        <v>13070</v>
      </c>
      <c r="K7137" s="10" t="s">
        <v>9085</v>
      </c>
      <c r="L7137" s="10">
        <v>5</v>
      </c>
      <c r="M7137" s="10">
        <v>845.54</v>
      </c>
      <c r="N7137" s="10">
        <v>4227.7</v>
      </c>
      <c r="O7137" s="59">
        <v>0.1</v>
      </c>
      <c r="P7137" s="10">
        <v>422.77</v>
      </c>
      <c r="Q7137" s="10">
        <v>3804.93</v>
      </c>
      <c r="R7137" s="10" t="s">
        <v>575</v>
      </c>
      <c r="S7137" s="10" t="s">
        <v>564</v>
      </c>
      <c r="T7137" s="59">
        <v>0.15</v>
      </c>
      <c r="U7137" s="10">
        <v>570.74</v>
      </c>
    </row>
    <row r="7138" spans="1:21" x14ac:dyDescent="0.3">
      <c r="A7138" s="10" t="s">
        <v>13069</v>
      </c>
      <c r="B7138" s="61">
        <v>45304</v>
      </c>
      <c r="C7138" s="10" t="s">
        <v>4007</v>
      </c>
      <c r="D7138" s="10" t="s">
        <v>13068</v>
      </c>
      <c r="E7138" s="10" t="s">
        <v>629</v>
      </c>
      <c r="F7138" s="10" t="s">
        <v>790</v>
      </c>
      <c r="G7138" s="10" t="s">
        <v>601</v>
      </c>
      <c r="H7138" s="10" t="s">
        <v>590</v>
      </c>
      <c r="I7138" s="10" t="s">
        <v>748</v>
      </c>
      <c r="J7138" s="10" t="s">
        <v>5690</v>
      </c>
      <c r="K7138" s="10" t="s">
        <v>13067</v>
      </c>
      <c r="L7138" s="10">
        <v>5</v>
      </c>
      <c r="M7138" s="10">
        <v>734.17</v>
      </c>
      <c r="N7138" s="10">
        <v>3670.85</v>
      </c>
      <c r="O7138" s="59">
        <v>0.2</v>
      </c>
      <c r="P7138" s="10">
        <v>734.17</v>
      </c>
      <c r="Q7138" s="10">
        <v>2936.68</v>
      </c>
      <c r="R7138" s="10" t="s">
        <v>614</v>
      </c>
      <c r="S7138" s="10" t="s">
        <v>607</v>
      </c>
      <c r="T7138" s="59">
        <v>0.25</v>
      </c>
      <c r="U7138" s="10">
        <v>734.17</v>
      </c>
    </row>
    <row r="7139" spans="1:21" x14ac:dyDescent="0.3">
      <c r="A7139" s="10" t="s">
        <v>13066</v>
      </c>
      <c r="B7139" s="61">
        <v>45267</v>
      </c>
      <c r="C7139" s="10" t="s">
        <v>13065</v>
      </c>
      <c r="D7139" s="10" t="s">
        <v>13064</v>
      </c>
      <c r="E7139" s="10" t="s">
        <v>581</v>
      </c>
      <c r="F7139" s="10" t="s">
        <v>580</v>
      </c>
      <c r="G7139" s="10" t="s">
        <v>601</v>
      </c>
      <c r="H7139" s="10" t="s">
        <v>579</v>
      </c>
      <c r="I7139" s="10" t="s">
        <v>722</v>
      </c>
      <c r="J7139" s="10" t="s">
        <v>13063</v>
      </c>
      <c r="K7139" s="10" t="s">
        <v>13062</v>
      </c>
      <c r="L7139" s="10">
        <v>4</v>
      </c>
      <c r="M7139" s="10">
        <v>856.33</v>
      </c>
      <c r="N7139" s="10">
        <v>3425.32</v>
      </c>
      <c r="O7139" s="59">
        <v>0.05</v>
      </c>
      <c r="P7139" s="10">
        <v>171.27</v>
      </c>
      <c r="Q7139" s="10">
        <v>3254.05</v>
      </c>
      <c r="R7139" s="10" t="s">
        <v>614</v>
      </c>
      <c r="S7139" s="10" t="s">
        <v>607</v>
      </c>
      <c r="T7139" s="59">
        <v>0.3</v>
      </c>
      <c r="U7139" s="10">
        <v>976.22</v>
      </c>
    </row>
    <row r="7140" spans="1:21" x14ac:dyDescent="0.3">
      <c r="A7140" s="10" t="s">
        <v>13061</v>
      </c>
      <c r="B7140" s="61">
        <v>45034</v>
      </c>
      <c r="C7140" s="10" t="s">
        <v>13060</v>
      </c>
      <c r="D7140" s="10" t="s">
        <v>13059</v>
      </c>
      <c r="E7140" s="10" t="s">
        <v>592</v>
      </c>
      <c r="F7140" s="10" t="s">
        <v>652</v>
      </c>
      <c r="G7140" s="10" t="s">
        <v>569</v>
      </c>
      <c r="H7140" s="10" t="s">
        <v>600</v>
      </c>
      <c r="I7140" s="10" t="s">
        <v>599</v>
      </c>
      <c r="J7140" s="10" t="s">
        <v>11562</v>
      </c>
      <c r="K7140" s="10" t="s">
        <v>13058</v>
      </c>
      <c r="L7140" s="10">
        <v>2</v>
      </c>
      <c r="M7140" s="10">
        <v>262.77999999999997</v>
      </c>
      <c r="N7140" s="10">
        <v>525.55999999999995</v>
      </c>
      <c r="O7140" s="59">
        <v>0.1</v>
      </c>
      <c r="P7140" s="10">
        <v>52.56</v>
      </c>
      <c r="Q7140" s="10">
        <v>473</v>
      </c>
      <c r="R7140" s="10" t="s">
        <v>614</v>
      </c>
      <c r="S7140" s="10" t="s">
        <v>596</v>
      </c>
      <c r="T7140" s="59">
        <v>0.3</v>
      </c>
      <c r="U7140" s="10">
        <v>141.9</v>
      </c>
    </row>
    <row r="7141" spans="1:21" x14ac:dyDescent="0.3">
      <c r="A7141" s="10" t="s">
        <v>13057</v>
      </c>
      <c r="B7141" s="61">
        <v>45205</v>
      </c>
      <c r="C7141" s="10" t="s">
        <v>13056</v>
      </c>
      <c r="D7141" s="10" t="s">
        <v>13055</v>
      </c>
      <c r="E7141" s="10" t="s">
        <v>581</v>
      </c>
      <c r="F7141" s="10" t="s">
        <v>83</v>
      </c>
      <c r="G7141" s="10" t="s">
        <v>601</v>
      </c>
      <c r="H7141" s="10" t="s">
        <v>544</v>
      </c>
      <c r="I7141" s="10" t="s">
        <v>568</v>
      </c>
      <c r="J7141" s="10" t="s">
        <v>13054</v>
      </c>
      <c r="K7141" s="10" t="s">
        <v>8120</v>
      </c>
      <c r="L7141" s="10">
        <v>2</v>
      </c>
      <c r="M7141" s="10">
        <v>721.77</v>
      </c>
      <c r="N7141" s="10">
        <v>1443.54</v>
      </c>
      <c r="O7141" s="59">
        <v>0.2</v>
      </c>
      <c r="P7141" s="10">
        <v>288.70999999999998</v>
      </c>
      <c r="Q7141" s="10">
        <v>1154.83</v>
      </c>
      <c r="R7141" s="10" t="s">
        <v>565</v>
      </c>
      <c r="S7141" s="10" t="s">
        <v>585</v>
      </c>
      <c r="T7141" s="59">
        <v>0.25</v>
      </c>
      <c r="U7141" s="10">
        <v>288.70999999999998</v>
      </c>
    </row>
    <row r="7142" spans="1:21" x14ac:dyDescent="0.3">
      <c r="A7142" s="10" t="s">
        <v>13053</v>
      </c>
      <c r="B7142" s="61">
        <v>45017</v>
      </c>
      <c r="C7142" s="10" t="s">
        <v>4430</v>
      </c>
      <c r="D7142" s="10" t="s">
        <v>2172</v>
      </c>
      <c r="E7142" s="10" t="s">
        <v>571</v>
      </c>
      <c r="F7142" s="10" t="s">
        <v>570</v>
      </c>
      <c r="G7142" s="10" t="s">
        <v>601</v>
      </c>
      <c r="H7142" s="10" t="s">
        <v>579</v>
      </c>
      <c r="I7142" s="10" t="s">
        <v>578</v>
      </c>
      <c r="J7142" s="10" t="s">
        <v>13052</v>
      </c>
      <c r="K7142" s="10" t="s">
        <v>13051</v>
      </c>
      <c r="L7142" s="10">
        <v>9</v>
      </c>
      <c r="M7142" s="10">
        <v>246.83</v>
      </c>
      <c r="N7142" s="10">
        <v>2221.4699999999998</v>
      </c>
      <c r="O7142" s="59">
        <v>0.05</v>
      </c>
      <c r="P7142" s="10">
        <v>111.07</v>
      </c>
      <c r="Q7142" s="10">
        <v>2110.4</v>
      </c>
      <c r="R7142" s="10" t="s">
        <v>565</v>
      </c>
      <c r="S7142" s="10" t="s">
        <v>596</v>
      </c>
      <c r="T7142" s="59">
        <v>0.15</v>
      </c>
      <c r="U7142" s="10">
        <v>316.56</v>
      </c>
    </row>
    <row r="7143" spans="1:21" x14ac:dyDescent="0.3">
      <c r="A7143" s="10" t="s">
        <v>13050</v>
      </c>
      <c r="B7143" s="61">
        <v>45131</v>
      </c>
      <c r="C7143" s="10" t="s">
        <v>2096</v>
      </c>
      <c r="D7143" s="10" t="s">
        <v>13049</v>
      </c>
      <c r="E7143" s="10" t="s">
        <v>592</v>
      </c>
      <c r="F7143" s="10" t="s">
        <v>591</v>
      </c>
      <c r="G7143" s="10" t="s">
        <v>569</v>
      </c>
      <c r="H7143" s="10" t="s">
        <v>590</v>
      </c>
      <c r="I7143" s="10" t="s">
        <v>748</v>
      </c>
      <c r="J7143" s="10" t="s">
        <v>13048</v>
      </c>
      <c r="K7143" s="10" t="s">
        <v>7720</v>
      </c>
      <c r="L7143" s="10">
        <v>5</v>
      </c>
      <c r="M7143" s="10">
        <v>474.32</v>
      </c>
      <c r="N7143" s="10">
        <v>2371.6</v>
      </c>
      <c r="O7143" s="59">
        <v>0.05</v>
      </c>
      <c r="P7143" s="10">
        <v>118.58</v>
      </c>
      <c r="Q7143" s="10">
        <v>2253.02</v>
      </c>
      <c r="R7143" s="10" t="s">
        <v>614</v>
      </c>
      <c r="S7143" s="10" t="s">
        <v>564</v>
      </c>
      <c r="T7143" s="59">
        <v>0.3</v>
      </c>
      <c r="U7143" s="10">
        <v>675.91</v>
      </c>
    </row>
    <row r="7144" spans="1:21" x14ac:dyDescent="0.3">
      <c r="A7144" s="10" t="s">
        <v>13047</v>
      </c>
      <c r="B7144" s="61">
        <v>45128</v>
      </c>
      <c r="C7144" s="10" t="s">
        <v>10354</v>
      </c>
      <c r="D7144" s="10" t="s">
        <v>13046</v>
      </c>
      <c r="E7144" s="10" t="s">
        <v>629</v>
      </c>
      <c r="F7144" s="10" t="s">
        <v>759</v>
      </c>
      <c r="G7144" s="10" t="s">
        <v>569</v>
      </c>
      <c r="H7144" s="10" t="s">
        <v>600</v>
      </c>
      <c r="I7144" s="10" t="s">
        <v>664</v>
      </c>
      <c r="J7144" s="10" t="s">
        <v>13045</v>
      </c>
      <c r="K7144" s="10" t="s">
        <v>13044</v>
      </c>
      <c r="L7144" s="10">
        <v>7</v>
      </c>
      <c r="M7144" s="10">
        <v>379.98</v>
      </c>
      <c r="N7144" s="10">
        <v>2659.86</v>
      </c>
      <c r="O7144" s="59">
        <v>0.2</v>
      </c>
      <c r="P7144" s="10">
        <v>531.97</v>
      </c>
      <c r="Q7144" s="10">
        <v>2127.89</v>
      </c>
      <c r="R7144" s="10" t="s">
        <v>614</v>
      </c>
      <c r="S7144" s="10" t="s">
        <v>596</v>
      </c>
      <c r="T7144" s="59">
        <v>0.3</v>
      </c>
      <c r="U7144" s="10">
        <v>638.37</v>
      </c>
    </row>
    <row r="7145" spans="1:21" x14ac:dyDescent="0.3">
      <c r="A7145" s="10" t="s">
        <v>13043</v>
      </c>
      <c r="B7145" s="61">
        <v>44994</v>
      </c>
      <c r="C7145" s="10" t="s">
        <v>13042</v>
      </c>
      <c r="D7145" s="10" t="s">
        <v>13041</v>
      </c>
      <c r="E7145" s="10" t="s">
        <v>571</v>
      </c>
      <c r="F7145" s="10" t="s">
        <v>570</v>
      </c>
      <c r="G7145" s="10" t="s">
        <v>601</v>
      </c>
      <c r="H7145" s="10" t="s">
        <v>590</v>
      </c>
      <c r="I7145" s="10" t="s">
        <v>635</v>
      </c>
      <c r="J7145" s="10" t="s">
        <v>13040</v>
      </c>
      <c r="K7145" s="10" t="s">
        <v>13039</v>
      </c>
      <c r="L7145" s="10">
        <v>8</v>
      </c>
      <c r="M7145" s="10">
        <v>649.53</v>
      </c>
      <c r="N7145" s="10">
        <v>5196.24</v>
      </c>
      <c r="O7145" s="59">
        <v>0.05</v>
      </c>
      <c r="P7145" s="10">
        <v>259.81</v>
      </c>
      <c r="Q7145" s="10">
        <v>4936.43</v>
      </c>
      <c r="R7145" s="10" t="s">
        <v>575</v>
      </c>
      <c r="S7145" s="10" t="s">
        <v>607</v>
      </c>
      <c r="T7145" s="59">
        <v>0.25</v>
      </c>
      <c r="U7145" s="10">
        <v>1234.1099999999999</v>
      </c>
    </row>
    <row r="7146" spans="1:21" x14ac:dyDescent="0.3">
      <c r="A7146" s="10" t="s">
        <v>13038</v>
      </c>
      <c r="B7146" s="61">
        <v>45331</v>
      </c>
      <c r="C7146" s="10" t="s">
        <v>9532</v>
      </c>
      <c r="D7146" s="10" t="s">
        <v>13037</v>
      </c>
      <c r="E7146" s="10" t="s">
        <v>603</v>
      </c>
      <c r="F7146" s="10" t="s">
        <v>602</v>
      </c>
      <c r="G7146" s="10" t="s">
        <v>569</v>
      </c>
      <c r="H7146" s="10" t="s">
        <v>579</v>
      </c>
      <c r="I7146" s="10" t="s">
        <v>711</v>
      </c>
      <c r="J7146" s="10" t="s">
        <v>13036</v>
      </c>
      <c r="K7146" s="10" t="s">
        <v>13035</v>
      </c>
      <c r="L7146" s="10">
        <v>7</v>
      </c>
      <c r="M7146" s="10">
        <v>170.97</v>
      </c>
      <c r="N7146" s="10">
        <v>1196.79</v>
      </c>
      <c r="O7146" s="59">
        <v>0.1</v>
      </c>
      <c r="P7146" s="10">
        <v>119.68</v>
      </c>
      <c r="Q7146" s="10">
        <v>1077.1099999999999</v>
      </c>
      <c r="R7146" s="10" t="s">
        <v>565</v>
      </c>
      <c r="S7146" s="10" t="s">
        <v>596</v>
      </c>
      <c r="T7146" s="59">
        <v>0.3</v>
      </c>
      <c r="U7146" s="10">
        <v>323.13</v>
      </c>
    </row>
    <row r="7147" spans="1:21" x14ac:dyDescent="0.3">
      <c r="A7147" s="10" t="s">
        <v>13034</v>
      </c>
      <c r="B7147" s="61">
        <v>45270</v>
      </c>
      <c r="C7147" s="10" t="s">
        <v>964</v>
      </c>
      <c r="D7147" s="10" t="s">
        <v>801</v>
      </c>
      <c r="E7147" s="10" t="s">
        <v>571</v>
      </c>
      <c r="F7147" s="10" t="s">
        <v>570</v>
      </c>
      <c r="G7147" s="10" t="s">
        <v>601</v>
      </c>
      <c r="H7147" s="10" t="s">
        <v>600</v>
      </c>
      <c r="I7147" s="10" t="s">
        <v>664</v>
      </c>
      <c r="J7147" s="10" t="s">
        <v>13033</v>
      </c>
      <c r="K7147" s="10" t="s">
        <v>11189</v>
      </c>
      <c r="L7147" s="10">
        <v>1</v>
      </c>
      <c r="M7147" s="10">
        <v>889.18</v>
      </c>
      <c r="N7147" s="10">
        <v>889.18</v>
      </c>
      <c r="O7147" s="59">
        <v>0.05</v>
      </c>
      <c r="P7147" s="10">
        <v>44.46</v>
      </c>
      <c r="Q7147" s="10">
        <v>844.72</v>
      </c>
      <c r="R7147" s="10" t="s">
        <v>614</v>
      </c>
      <c r="S7147" s="10" t="s">
        <v>607</v>
      </c>
      <c r="T7147" s="59">
        <v>0.3</v>
      </c>
      <c r="U7147" s="10">
        <v>253.42</v>
      </c>
    </row>
    <row r="7148" spans="1:21" x14ac:dyDescent="0.3">
      <c r="A7148" s="10" t="s">
        <v>13032</v>
      </c>
      <c r="B7148" s="61">
        <v>45279</v>
      </c>
      <c r="C7148" s="10" t="s">
        <v>13031</v>
      </c>
      <c r="D7148" s="10" t="s">
        <v>3659</v>
      </c>
      <c r="E7148" s="10" t="s">
        <v>592</v>
      </c>
      <c r="F7148" s="10" t="s">
        <v>591</v>
      </c>
      <c r="G7148" s="10" t="s">
        <v>569</v>
      </c>
      <c r="H7148" s="10" t="s">
        <v>579</v>
      </c>
      <c r="I7148" s="10" t="s">
        <v>711</v>
      </c>
      <c r="J7148" s="10" t="s">
        <v>13030</v>
      </c>
      <c r="K7148" s="10" t="s">
        <v>12319</v>
      </c>
      <c r="L7148" s="10">
        <v>6</v>
      </c>
      <c r="M7148" s="10">
        <v>879.26</v>
      </c>
      <c r="N7148" s="10">
        <v>5275.56</v>
      </c>
      <c r="O7148" s="59">
        <v>0.1</v>
      </c>
      <c r="P7148" s="10">
        <v>527.55999999999995</v>
      </c>
      <c r="Q7148" s="10">
        <v>4748</v>
      </c>
      <c r="R7148" s="10" t="s">
        <v>575</v>
      </c>
      <c r="S7148" s="10" t="s">
        <v>585</v>
      </c>
      <c r="T7148" s="59">
        <v>0.15</v>
      </c>
      <c r="U7148" s="10">
        <v>712.2</v>
      </c>
    </row>
    <row r="7149" spans="1:21" x14ac:dyDescent="0.3">
      <c r="A7149" s="10" t="s">
        <v>13029</v>
      </c>
      <c r="B7149" s="61">
        <v>45320</v>
      </c>
      <c r="C7149" s="10" t="s">
        <v>13028</v>
      </c>
      <c r="D7149" s="10" t="s">
        <v>13027</v>
      </c>
      <c r="E7149" s="10" t="s">
        <v>592</v>
      </c>
      <c r="F7149" s="10" t="s">
        <v>18</v>
      </c>
      <c r="G7149" s="10" t="s">
        <v>569</v>
      </c>
      <c r="H7149" s="10" t="s">
        <v>579</v>
      </c>
      <c r="I7149" s="10" t="s">
        <v>711</v>
      </c>
      <c r="J7149" s="10" t="s">
        <v>6074</v>
      </c>
      <c r="K7149" s="10" t="s">
        <v>6413</v>
      </c>
      <c r="L7149" s="10">
        <v>2</v>
      </c>
      <c r="M7149" s="10">
        <v>484.01</v>
      </c>
      <c r="N7149" s="10">
        <v>968.02</v>
      </c>
      <c r="O7149" s="59">
        <v>0.1</v>
      </c>
      <c r="P7149" s="10">
        <v>96.8</v>
      </c>
      <c r="Q7149" s="10">
        <v>871.22</v>
      </c>
      <c r="R7149" s="10" t="s">
        <v>586</v>
      </c>
      <c r="S7149" s="10" t="s">
        <v>585</v>
      </c>
      <c r="T7149" s="59">
        <v>0.15</v>
      </c>
      <c r="U7149" s="10">
        <v>130.68</v>
      </c>
    </row>
    <row r="7150" spans="1:21" x14ac:dyDescent="0.3">
      <c r="A7150" s="10" t="s">
        <v>13026</v>
      </c>
      <c r="B7150" s="61">
        <v>45334</v>
      </c>
      <c r="C7150" s="10" t="s">
        <v>13025</v>
      </c>
      <c r="D7150" s="10" t="s">
        <v>13024</v>
      </c>
      <c r="E7150" s="10" t="s">
        <v>629</v>
      </c>
      <c r="F7150" s="10" t="s">
        <v>759</v>
      </c>
      <c r="G7150" s="10" t="s">
        <v>601</v>
      </c>
      <c r="H7150" s="10" t="s">
        <v>579</v>
      </c>
      <c r="I7150" s="10" t="s">
        <v>722</v>
      </c>
      <c r="J7150" s="10" t="s">
        <v>13023</v>
      </c>
      <c r="K7150" s="10" t="s">
        <v>13022</v>
      </c>
      <c r="L7150" s="10">
        <v>5</v>
      </c>
      <c r="M7150" s="10">
        <v>226.09</v>
      </c>
      <c r="N7150" s="10">
        <v>1130.45</v>
      </c>
      <c r="O7150" s="59">
        <v>0.2</v>
      </c>
      <c r="P7150" s="10">
        <v>226.09</v>
      </c>
      <c r="Q7150" s="10">
        <v>904.36</v>
      </c>
      <c r="R7150" s="10" t="s">
        <v>614</v>
      </c>
      <c r="S7150" s="10" t="s">
        <v>564</v>
      </c>
      <c r="T7150" s="59">
        <v>0.3</v>
      </c>
      <c r="U7150" s="10">
        <v>271.31</v>
      </c>
    </row>
    <row r="7151" spans="1:21" x14ac:dyDescent="0.3">
      <c r="A7151" s="10" t="s">
        <v>13021</v>
      </c>
      <c r="B7151" s="61">
        <v>45115</v>
      </c>
      <c r="C7151" s="10" t="s">
        <v>1750</v>
      </c>
      <c r="D7151" s="10" t="s">
        <v>13020</v>
      </c>
      <c r="E7151" s="10" t="s">
        <v>629</v>
      </c>
      <c r="F7151" s="10" t="s">
        <v>628</v>
      </c>
      <c r="G7151" s="10" t="s">
        <v>569</v>
      </c>
      <c r="H7151" s="10" t="s">
        <v>544</v>
      </c>
      <c r="I7151" s="10" t="s">
        <v>10</v>
      </c>
      <c r="J7151" s="10" t="s">
        <v>1905</v>
      </c>
      <c r="K7151" s="10" t="s">
        <v>13019</v>
      </c>
      <c r="L7151" s="10">
        <v>6</v>
      </c>
      <c r="M7151" s="10">
        <v>911.79</v>
      </c>
      <c r="N7151" s="10">
        <v>5470.74</v>
      </c>
      <c r="O7151" s="59">
        <v>0.1</v>
      </c>
      <c r="P7151" s="10">
        <v>547.07000000000005</v>
      </c>
      <c r="Q7151" s="10">
        <v>4923.67</v>
      </c>
      <c r="R7151" s="10" t="s">
        <v>586</v>
      </c>
      <c r="S7151" s="10" t="s">
        <v>585</v>
      </c>
      <c r="T7151" s="59">
        <v>0.15</v>
      </c>
      <c r="U7151" s="10">
        <v>738.55</v>
      </c>
    </row>
    <row r="7152" spans="1:21" x14ac:dyDescent="0.3">
      <c r="A7152" s="10" t="s">
        <v>13018</v>
      </c>
      <c r="B7152" s="61">
        <v>45082</v>
      </c>
      <c r="C7152" s="10" t="s">
        <v>10006</v>
      </c>
      <c r="D7152" s="10" t="s">
        <v>13017</v>
      </c>
      <c r="E7152" s="10" t="s">
        <v>581</v>
      </c>
      <c r="F7152" s="10" t="s">
        <v>7</v>
      </c>
      <c r="G7152" s="10" t="s">
        <v>569</v>
      </c>
      <c r="H7152" s="10" t="s">
        <v>544</v>
      </c>
      <c r="I7152" s="10" t="s">
        <v>10</v>
      </c>
      <c r="J7152" s="10" t="s">
        <v>13016</v>
      </c>
      <c r="K7152" s="10" t="s">
        <v>13015</v>
      </c>
      <c r="L7152" s="10">
        <v>2</v>
      </c>
      <c r="M7152" s="10">
        <v>506.09</v>
      </c>
      <c r="N7152" s="10">
        <v>1012.18</v>
      </c>
      <c r="O7152" s="59">
        <v>0.05</v>
      </c>
      <c r="P7152" s="10">
        <v>50.61</v>
      </c>
      <c r="Q7152" s="10">
        <v>961.57</v>
      </c>
      <c r="R7152" s="10" t="s">
        <v>565</v>
      </c>
      <c r="S7152" s="10" t="s">
        <v>585</v>
      </c>
      <c r="T7152" s="59">
        <v>0.15</v>
      </c>
      <c r="U7152" s="10">
        <v>144.24</v>
      </c>
    </row>
    <row r="7153" spans="1:21" x14ac:dyDescent="0.3">
      <c r="A7153" s="10" t="s">
        <v>13014</v>
      </c>
      <c r="B7153" s="61">
        <v>45339</v>
      </c>
      <c r="C7153" s="10" t="s">
        <v>12133</v>
      </c>
      <c r="D7153" s="10" t="s">
        <v>7295</v>
      </c>
      <c r="E7153" s="10" t="s">
        <v>571</v>
      </c>
      <c r="F7153" s="10" t="s">
        <v>685</v>
      </c>
      <c r="G7153" s="10" t="s">
        <v>601</v>
      </c>
      <c r="H7153" s="10" t="s">
        <v>579</v>
      </c>
      <c r="I7153" s="10" t="s">
        <v>578</v>
      </c>
      <c r="J7153" s="10" t="s">
        <v>13013</v>
      </c>
      <c r="K7153" s="10" t="s">
        <v>13012</v>
      </c>
      <c r="L7153" s="10">
        <v>8</v>
      </c>
      <c r="M7153" s="10">
        <v>817.04</v>
      </c>
      <c r="N7153" s="10">
        <v>6536.32</v>
      </c>
      <c r="O7153" s="59">
        <v>0.1</v>
      </c>
      <c r="P7153" s="10">
        <v>653.63</v>
      </c>
      <c r="Q7153" s="10">
        <v>5882.69</v>
      </c>
      <c r="R7153" s="10" t="s">
        <v>586</v>
      </c>
      <c r="S7153" s="10" t="s">
        <v>585</v>
      </c>
      <c r="T7153" s="59">
        <v>0.3</v>
      </c>
      <c r="U7153" s="10">
        <v>1764.81</v>
      </c>
    </row>
    <row r="7154" spans="1:21" x14ac:dyDescent="0.3">
      <c r="A7154" s="10" t="s">
        <v>13011</v>
      </c>
      <c r="B7154" s="61">
        <v>45253</v>
      </c>
      <c r="C7154" s="10" t="s">
        <v>13010</v>
      </c>
      <c r="D7154" s="10" t="s">
        <v>1122</v>
      </c>
      <c r="E7154" s="10" t="s">
        <v>592</v>
      </c>
      <c r="F7154" s="10" t="s">
        <v>18</v>
      </c>
      <c r="G7154" s="10" t="s">
        <v>569</v>
      </c>
      <c r="H7154" s="10" t="s">
        <v>590</v>
      </c>
      <c r="I7154" s="10" t="s">
        <v>635</v>
      </c>
      <c r="J7154" s="10" t="s">
        <v>10855</v>
      </c>
      <c r="K7154" s="10" t="s">
        <v>13009</v>
      </c>
      <c r="L7154" s="10">
        <v>6</v>
      </c>
      <c r="M7154" s="10">
        <v>995.08</v>
      </c>
      <c r="N7154" s="10">
        <v>5970.48</v>
      </c>
      <c r="O7154" s="59">
        <v>0.2</v>
      </c>
      <c r="P7154" s="10">
        <v>1194.0999999999999</v>
      </c>
      <c r="Q7154" s="10">
        <v>4776.38</v>
      </c>
      <c r="R7154" s="10" t="s">
        <v>586</v>
      </c>
      <c r="S7154" s="10" t="s">
        <v>564</v>
      </c>
      <c r="T7154" s="59">
        <v>0.25</v>
      </c>
      <c r="U7154" s="10">
        <v>1194.0999999999999</v>
      </c>
    </row>
    <row r="7155" spans="1:21" x14ac:dyDescent="0.3">
      <c r="A7155" s="10" t="s">
        <v>13008</v>
      </c>
      <c r="B7155" s="61">
        <v>45091</v>
      </c>
      <c r="C7155" s="10" t="s">
        <v>13007</v>
      </c>
      <c r="D7155" s="10" t="s">
        <v>5030</v>
      </c>
      <c r="E7155" s="10" t="s">
        <v>571</v>
      </c>
      <c r="F7155" s="10" t="s">
        <v>570</v>
      </c>
      <c r="G7155" s="10" t="s">
        <v>601</v>
      </c>
      <c r="H7155" s="10" t="s">
        <v>600</v>
      </c>
      <c r="I7155" s="10" t="s">
        <v>664</v>
      </c>
      <c r="J7155" s="10" t="s">
        <v>13006</v>
      </c>
      <c r="K7155" s="10" t="s">
        <v>932</v>
      </c>
      <c r="L7155" s="10">
        <v>9</v>
      </c>
      <c r="M7155" s="10">
        <v>339.35</v>
      </c>
      <c r="N7155" s="10">
        <v>3054.15</v>
      </c>
      <c r="O7155" s="59">
        <v>0.1</v>
      </c>
      <c r="P7155" s="10">
        <v>305.42</v>
      </c>
      <c r="Q7155" s="10">
        <v>2748.73</v>
      </c>
      <c r="R7155" s="10" t="s">
        <v>565</v>
      </c>
      <c r="S7155" s="10" t="s">
        <v>585</v>
      </c>
      <c r="T7155" s="59">
        <v>0.3</v>
      </c>
      <c r="U7155" s="10">
        <v>824.62</v>
      </c>
    </row>
    <row r="7156" spans="1:21" x14ac:dyDescent="0.3">
      <c r="A7156" s="10" t="s">
        <v>13005</v>
      </c>
      <c r="B7156" s="61">
        <v>45150</v>
      </c>
      <c r="C7156" s="10" t="s">
        <v>2168</v>
      </c>
      <c r="D7156" s="10" t="s">
        <v>13004</v>
      </c>
      <c r="E7156" s="10" t="s">
        <v>571</v>
      </c>
      <c r="F7156" s="10" t="s">
        <v>11</v>
      </c>
      <c r="G7156" s="10" t="s">
        <v>601</v>
      </c>
      <c r="H7156" s="10" t="s">
        <v>544</v>
      </c>
      <c r="I7156" s="10" t="s">
        <v>610</v>
      </c>
      <c r="J7156" s="10" t="s">
        <v>13003</v>
      </c>
      <c r="K7156" s="10" t="s">
        <v>5839</v>
      </c>
      <c r="L7156" s="10">
        <v>10</v>
      </c>
      <c r="M7156" s="10">
        <v>697.15</v>
      </c>
      <c r="N7156" s="10">
        <v>6971.5</v>
      </c>
      <c r="O7156" s="59">
        <v>0.2</v>
      </c>
      <c r="P7156" s="10">
        <v>1394.3</v>
      </c>
      <c r="Q7156" s="10">
        <v>5577.2</v>
      </c>
      <c r="R7156" s="10" t="s">
        <v>575</v>
      </c>
      <c r="S7156" s="10" t="s">
        <v>585</v>
      </c>
      <c r="T7156" s="59">
        <v>0.25</v>
      </c>
      <c r="U7156" s="10">
        <v>1394.3</v>
      </c>
    </row>
    <row r="7157" spans="1:21" x14ac:dyDescent="0.3">
      <c r="A7157" s="10" t="s">
        <v>13002</v>
      </c>
      <c r="B7157" s="61">
        <v>45314</v>
      </c>
      <c r="C7157" s="10" t="s">
        <v>13001</v>
      </c>
      <c r="D7157" s="10" t="s">
        <v>13000</v>
      </c>
      <c r="E7157" s="10" t="s">
        <v>629</v>
      </c>
      <c r="F7157" s="10" t="s">
        <v>628</v>
      </c>
      <c r="G7157" s="10" t="s">
        <v>569</v>
      </c>
      <c r="H7157" s="10" t="s">
        <v>600</v>
      </c>
      <c r="I7157" s="10" t="s">
        <v>599</v>
      </c>
      <c r="J7157" s="10" t="s">
        <v>12999</v>
      </c>
      <c r="K7157" s="10" t="s">
        <v>12998</v>
      </c>
      <c r="L7157" s="10">
        <v>9</v>
      </c>
      <c r="M7157" s="10">
        <v>132.56</v>
      </c>
      <c r="N7157" s="10">
        <v>1193.04</v>
      </c>
      <c r="O7157" s="59">
        <v>0</v>
      </c>
      <c r="P7157" s="10">
        <v>0</v>
      </c>
      <c r="Q7157" s="10">
        <v>1193.04</v>
      </c>
      <c r="R7157" s="10" t="s">
        <v>614</v>
      </c>
      <c r="S7157" s="10" t="s">
        <v>585</v>
      </c>
      <c r="T7157" s="59">
        <v>0.25</v>
      </c>
      <c r="U7157" s="10">
        <v>298.26</v>
      </c>
    </row>
    <row r="7158" spans="1:21" x14ac:dyDescent="0.3">
      <c r="A7158" s="10" t="s">
        <v>12997</v>
      </c>
      <c r="B7158" s="61">
        <v>45113</v>
      </c>
      <c r="C7158" s="10" t="s">
        <v>12996</v>
      </c>
      <c r="D7158" s="10" t="s">
        <v>12995</v>
      </c>
      <c r="E7158" s="10" t="s">
        <v>581</v>
      </c>
      <c r="F7158" s="10" t="s">
        <v>7</v>
      </c>
      <c r="G7158" s="10" t="s">
        <v>601</v>
      </c>
      <c r="H7158" s="10" t="s">
        <v>600</v>
      </c>
      <c r="I7158" s="10" t="s">
        <v>664</v>
      </c>
      <c r="J7158" s="10" t="s">
        <v>12994</v>
      </c>
      <c r="K7158" s="10" t="s">
        <v>12993</v>
      </c>
      <c r="L7158" s="10">
        <v>5</v>
      </c>
      <c r="M7158" s="10">
        <v>806</v>
      </c>
      <c r="N7158" s="10">
        <v>4030</v>
      </c>
      <c r="O7158" s="59">
        <v>0.05</v>
      </c>
      <c r="P7158" s="10">
        <v>201.5</v>
      </c>
      <c r="Q7158" s="10">
        <v>3828.5</v>
      </c>
      <c r="R7158" s="10" t="s">
        <v>575</v>
      </c>
      <c r="S7158" s="10" t="s">
        <v>564</v>
      </c>
      <c r="T7158" s="59">
        <v>0.3</v>
      </c>
      <c r="U7158" s="10">
        <v>1148.55</v>
      </c>
    </row>
    <row r="7159" spans="1:21" x14ac:dyDescent="0.3">
      <c r="A7159" s="10" t="s">
        <v>12992</v>
      </c>
      <c r="B7159" s="61">
        <v>44983</v>
      </c>
      <c r="C7159" s="10" t="s">
        <v>12991</v>
      </c>
      <c r="D7159" s="10" t="s">
        <v>12990</v>
      </c>
      <c r="E7159" s="10" t="s">
        <v>629</v>
      </c>
      <c r="F7159" s="10" t="s">
        <v>628</v>
      </c>
      <c r="G7159" s="10" t="s">
        <v>601</v>
      </c>
      <c r="H7159" s="10" t="s">
        <v>590</v>
      </c>
      <c r="I7159" s="10" t="s">
        <v>635</v>
      </c>
      <c r="J7159" s="10" t="s">
        <v>12989</v>
      </c>
      <c r="K7159" s="10" t="s">
        <v>12988</v>
      </c>
      <c r="L7159" s="10">
        <v>9</v>
      </c>
      <c r="M7159" s="10">
        <v>126.54</v>
      </c>
      <c r="N7159" s="10">
        <v>1138.8599999999999</v>
      </c>
      <c r="O7159" s="59">
        <v>0.2</v>
      </c>
      <c r="P7159" s="10">
        <v>227.77</v>
      </c>
      <c r="Q7159" s="10">
        <v>911.09</v>
      </c>
      <c r="R7159" s="10" t="s">
        <v>586</v>
      </c>
      <c r="S7159" s="10" t="s">
        <v>585</v>
      </c>
      <c r="T7159" s="59">
        <v>0.25</v>
      </c>
      <c r="U7159" s="10">
        <v>227.77</v>
      </c>
    </row>
    <row r="7160" spans="1:21" x14ac:dyDescent="0.3">
      <c r="A7160" s="10" t="s">
        <v>12987</v>
      </c>
      <c r="B7160" s="61">
        <v>45333</v>
      </c>
      <c r="C7160" s="10" t="s">
        <v>4279</v>
      </c>
      <c r="D7160" s="10" t="s">
        <v>12986</v>
      </c>
      <c r="E7160" s="10" t="s">
        <v>629</v>
      </c>
      <c r="F7160" s="10" t="s">
        <v>759</v>
      </c>
      <c r="G7160" s="10" t="s">
        <v>569</v>
      </c>
      <c r="H7160" s="10" t="s">
        <v>544</v>
      </c>
      <c r="I7160" s="10" t="s">
        <v>10</v>
      </c>
      <c r="J7160" s="10" t="s">
        <v>12985</v>
      </c>
      <c r="K7160" s="10" t="s">
        <v>12984</v>
      </c>
      <c r="L7160" s="10">
        <v>9</v>
      </c>
      <c r="M7160" s="10">
        <v>251.79</v>
      </c>
      <c r="N7160" s="10">
        <v>2266.11</v>
      </c>
      <c r="O7160" s="59">
        <v>0.1</v>
      </c>
      <c r="P7160" s="10">
        <v>226.61</v>
      </c>
      <c r="Q7160" s="10">
        <v>2039.5</v>
      </c>
      <c r="R7160" s="10" t="s">
        <v>575</v>
      </c>
      <c r="S7160" s="10" t="s">
        <v>564</v>
      </c>
      <c r="T7160" s="59">
        <v>0.15</v>
      </c>
      <c r="U7160" s="10">
        <v>305.93</v>
      </c>
    </row>
    <row r="7161" spans="1:21" x14ac:dyDescent="0.3">
      <c r="A7161" s="10" t="s">
        <v>12983</v>
      </c>
      <c r="B7161" s="61">
        <v>44998</v>
      </c>
      <c r="C7161" s="10" t="s">
        <v>12982</v>
      </c>
      <c r="D7161" s="10" t="s">
        <v>12981</v>
      </c>
      <c r="E7161" s="10" t="s">
        <v>581</v>
      </c>
      <c r="F7161" s="10" t="s">
        <v>580</v>
      </c>
      <c r="G7161" s="10" t="s">
        <v>601</v>
      </c>
      <c r="H7161" s="10" t="s">
        <v>600</v>
      </c>
      <c r="I7161" s="10" t="s">
        <v>664</v>
      </c>
      <c r="J7161" s="10" t="s">
        <v>12980</v>
      </c>
      <c r="K7161" s="10" t="s">
        <v>12979</v>
      </c>
      <c r="L7161" s="10">
        <v>10</v>
      </c>
      <c r="M7161" s="10">
        <v>841.66</v>
      </c>
      <c r="N7161" s="10">
        <v>8416.6</v>
      </c>
      <c r="O7161" s="59">
        <v>0.2</v>
      </c>
      <c r="P7161" s="10">
        <v>1683.32</v>
      </c>
      <c r="Q7161" s="10">
        <v>6733.28</v>
      </c>
      <c r="R7161" s="10" t="s">
        <v>565</v>
      </c>
      <c r="S7161" s="10" t="s">
        <v>607</v>
      </c>
      <c r="T7161" s="59">
        <v>0.15</v>
      </c>
      <c r="U7161" s="10">
        <v>1009.99</v>
      </c>
    </row>
    <row r="7162" spans="1:21" x14ac:dyDescent="0.3">
      <c r="A7162" s="10" t="s">
        <v>12978</v>
      </c>
      <c r="B7162" s="61">
        <v>45168</v>
      </c>
      <c r="C7162" s="10" t="s">
        <v>12977</v>
      </c>
      <c r="D7162" s="10" t="s">
        <v>12976</v>
      </c>
      <c r="E7162" s="10" t="s">
        <v>603</v>
      </c>
      <c r="F7162" s="10" t="s">
        <v>636</v>
      </c>
      <c r="G7162" s="10" t="s">
        <v>601</v>
      </c>
      <c r="H7162" s="10" t="s">
        <v>579</v>
      </c>
      <c r="I7162" s="10" t="s">
        <v>711</v>
      </c>
      <c r="J7162" s="10" t="s">
        <v>12975</v>
      </c>
      <c r="K7162" s="10" t="s">
        <v>2093</v>
      </c>
      <c r="L7162" s="10">
        <v>2</v>
      </c>
      <c r="M7162" s="10">
        <v>273.37</v>
      </c>
      <c r="N7162" s="10">
        <v>546.74</v>
      </c>
      <c r="O7162" s="59">
        <v>0</v>
      </c>
      <c r="P7162" s="10">
        <v>0</v>
      </c>
      <c r="Q7162" s="10">
        <v>546.74</v>
      </c>
      <c r="R7162" s="10" t="s">
        <v>614</v>
      </c>
      <c r="S7162" s="10" t="s">
        <v>596</v>
      </c>
      <c r="T7162" s="59">
        <v>0.15</v>
      </c>
      <c r="U7162" s="10">
        <v>82.01</v>
      </c>
    </row>
    <row r="7163" spans="1:21" x14ac:dyDescent="0.3">
      <c r="A7163" s="10" t="s">
        <v>12974</v>
      </c>
      <c r="B7163" s="61">
        <v>45241</v>
      </c>
      <c r="C7163" s="10" t="s">
        <v>12973</v>
      </c>
      <c r="D7163" s="10" t="s">
        <v>1406</v>
      </c>
      <c r="E7163" s="10" t="s">
        <v>592</v>
      </c>
      <c r="F7163" s="10" t="s">
        <v>18</v>
      </c>
      <c r="G7163" s="10" t="s">
        <v>569</v>
      </c>
      <c r="H7163" s="10" t="s">
        <v>544</v>
      </c>
      <c r="I7163" s="10" t="s">
        <v>568</v>
      </c>
      <c r="J7163" s="10" t="s">
        <v>12972</v>
      </c>
      <c r="K7163" s="10" t="s">
        <v>12971</v>
      </c>
      <c r="L7163" s="10">
        <v>4</v>
      </c>
      <c r="M7163" s="10">
        <v>353.99</v>
      </c>
      <c r="N7163" s="10">
        <v>1415.96</v>
      </c>
      <c r="O7163" s="59">
        <v>0.05</v>
      </c>
      <c r="P7163" s="10">
        <v>70.8</v>
      </c>
      <c r="Q7163" s="10">
        <v>1345.16</v>
      </c>
      <c r="R7163" s="10" t="s">
        <v>565</v>
      </c>
      <c r="S7163" s="10" t="s">
        <v>585</v>
      </c>
      <c r="T7163" s="59">
        <v>0.15</v>
      </c>
      <c r="U7163" s="10">
        <v>201.77</v>
      </c>
    </row>
    <row r="7164" spans="1:21" x14ac:dyDescent="0.3">
      <c r="A7164" s="10" t="s">
        <v>12970</v>
      </c>
      <c r="B7164" s="61">
        <v>44985</v>
      </c>
      <c r="C7164" s="10" t="s">
        <v>12969</v>
      </c>
      <c r="D7164" s="10" t="s">
        <v>12968</v>
      </c>
      <c r="E7164" s="10" t="s">
        <v>629</v>
      </c>
      <c r="F7164" s="10" t="s">
        <v>790</v>
      </c>
      <c r="G7164" s="10" t="s">
        <v>601</v>
      </c>
      <c r="H7164" s="10" t="s">
        <v>579</v>
      </c>
      <c r="I7164" s="10" t="s">
        <v>578</v>
      </c>
      <c r="J7164" s="10" t="s">
        <v>12967</v>
      </c>
      <c r="K7164" s="10" t="s">
        <v>12966</v>
      </c>
      <c r="L7164" s="10">
        <v>4</v>
      </c>
      <c r="M7164" s="10">
        <v>709.53</v>
      </c>
      <c r="N7164" s="10">
        <v>2838.12</v>
      </c>
      <c r="O7164" s="59">
        <v>0.05</v>
      </c>
      <c r="P7164" s="10">
        <v>141.91</v>
      </c>
      <c r="Q7164" s="10">
        <v>2696.21</v>
      </c>
      <c r="R7164" s="10" t="s">
        <v>575</v>
      </c>
      <c r="S7164" s="10" t="s">
        <v>564</v>
      </c>
      <c r="T7164" s="59">
        <v>0.15</v>
      </c>
      <c r="U7164" s="10">
        <v>404.43</v>
      </c>
    </row>
    <row r="7165" spans="1:21" x14ac:dyDescent="0.3">
      <c r="A7165" s="10" t="s">
        <v>12965</v>
      </c>
      <c r="B7165" s="61">
        <v>45142</v>
      </c>
      <c r="C7165" s="10" t="s">
        <v>12964</v>
      </c>
      <c r="D7165" s="10" t="s">
        <v>12963</v>
      </c>
      <c r="E7165" s="10" t="s">
        <v>581</v>
      </c>
      <c r="F7165" s="10" t="s">
        <v>83</v>
      </c>
      <c r="G7165" s="10" t="s">
        <v>569</v>
      </c>
      <c r="H7165" s="10" t="s">
        <v>600</v>
      </c>
      <c r="I7165" s="10" t="s">
        <v>599</v>
      </c>
      <c r="J7165" s="10" t="s">
        <v>12962</v>
      </c>
      <c r="K7165" s="10" t="s">
        <v>12961</v>
      </c>
      <c r="L7165" s="10">
        <v>9</v>
      </c>
      <c r="M7165" s="10">
        <v>149.38</v>
      </c>
      <c r="N7165" s="10">
        <v>1344.42</v>
      </c>
      <c r="O7165" s="59">
        <v>0</v>
      </c>
      <c r="P7165" s="10">
        <v>0</v>
      </c>
      <c r="Q7165" s="10">
        <v>1344.42</v>
      </c>
      <c r="R7165" s="10" t="s">
        <v>614</v>
      </c>
      <c r="S7165" s="10" t="s">
        <v>596</v>
      </c>
      <c r="T7165" s="59">
        <v>0.3</v>
      </c>
      <c r="U7165" s="10">
        <v>403.33</v>
      </c>
    </row>
    <row r="7166" spans="1:21" x14ac:dyDescent="0.3">
      <c r="A7166" s="10" t="s">
        <v>12960</v>
      </c>
      <c r="B7166" s="61">
        <v>44933</v>
      </c>
      <c r="C7166" s="10" t="s">
        <v>12959</v>
      </c>
      <c r="D7166" s="10" t="s">
        <v>12958</v>
      </c>
      <c r="E7166" s="10" t="s">
        <v>581</v>
      </c>
      <c r="F7166" s="10" t="s">
        <v>7</v>
      </c>
      <c r="G7166" s="10" t="s">
        <v>569</v>
      </c>
      <c r="H7166" s="10" t="s">
        <v>590</v>
      </c>
      <c r="I7166" s="10" t="s">
        <v>589</v>
      </c>
      <c r="J7166" s="10" t="s">
        <v>12957</v>
      </c>
      <c r="K7166" s="10" t="s">
        <v>12956</v>
      </c>
      <c r="L7166" s="10">
        <v>5</v>
      </c>
      <c r="M7166" s="10">
        <v>479.87</v>
      </c>
      <c r="N7166" s="10">
        <v>2399.35</v>
      </c>
      <c r="O7166" s="59">
        <v>0.05</v>
      </c>
      <c r="P7166" s="10">
        <v>119.97</v>
      </c>
      <c r="Q7166" s="10">
        <v>2279.38</v>
      </c>
      <c r="R7166" s="10" t="s">
        <v>575</v>
      </c>
      <c r="S7166" s="10" t="s">
        <v>596</v>
      </c>
      <c r="T7166" s="59">
        <v>0.15</v>
      </c>
      <c r="U7166" s="10">
        <v>341.91</v>
      </c>
    </row>
    <row r="7167" spans="1:21" x14ac:dyDescent="0.3">
      <c r="A7167" s="10" t="s">
        <v>12955</v>
      </c>
      <c r="B7167" s="61">
        <v>45316</v>
      </c>
      <c r="C7167" s="10" t="s">
        <v>12954</v>
      </c>
      <c r="D7167" s="10" t="s">
        <v>12953</v>
      </c>
      <c r="E7167" s="10" t="s">
        <v>571</v>
      </c>
      <c r="F7167" s="10" t="s">
        <v>11</v>
      </c>
      <c r="G7167" s="10" t="s">
        <v>601</v>
      </c>
      <c r="H7167" s="10" t="s">
        <v>544</v>
      </c>
      <c r="I7167" s="10" t="s">
        <v>610</v>
      </c>
      <c r="J7167" s="10" t="s">
        <v>12952</v>
      </c>
      <c r="K7167" s="10" t="s">
        <v>8953</v>
      </c>
      <c r="L7167" s="10">
        <v>9</v>
      </c>
      <c r="M7167" s="10">
        <v>140.01</v>
      </c>
      <c r="N7167" s="10">
        <v>1260.0899999999999</v>
      </c>
      <c r="O7167" s="59">
        <v>0</v>
      </c>
      <c r="P7167" s="10">
        <v>0</v>
      </c>
      <c r="Q7167" s="10">
        <v>1260.0899999999999</v>
      </c>
      <c r="R7167" s="10" t="s">
        <v>614</v>
      </c>
      <c r="S7167" s="10" t="s">
        <v>585</v>
      </c>
      <c r="T7167" s="59">
        <v>0.15</v>
      </c>
      <c r="U7167" s="10">
        <v>189.01</v>
      </c>
    </row>
    <row r="7168" spans="1:21" x14ac:dyDescent="0.3">
      <c r="A7168" s="10" t="s">
        <v>12951</v>
      </c>
      <c r="B7168" s="61">
        <v>44990</v>
      </c>
      <c r="C7168" s="10" t="s">
        <v>12950</v>
      </c>
      <c r="D7168" s="10" t="s">
        <v>12949</v>
      </c>
      <c r="E7168" s="10" t="s">
        <v>571</v>
      </c>
      <c r="F7168" s="10" t="s">
        <v>685</v>
      </c>
      <c r="G7168" s="10" t="s">
        <v>601</v>
      </c>
      <c r="H7168" s="10" t="s">
        <v>579</v>
      </c>
      <c r="I7168" s="10" t="s">
        <v>578</v>
      </c>
      <c r="J7168" s="10" t="s">
        <v>12948</v>
      </c>
      <c r="K7168" s="10" t="s">
        <v>7158</v>
      </c>
      <c r="L7168" s="10">
        <v>2</v>
      </c>
      <c r="M7168" s="10">
        <v>360.65</v>
      </c>
      <c r="N7168" s="10">
        <v>721.3</v>
      </c>
      <c r="O7168" s="59">
        <v>0.05</v>
      </c>
      <c r="P7168" s="10">
        <v>36.06</v>
      </c>
      <c r="Q7168" s="10">
        <v>685.24</v>
      </c>
      <c r="R7168" s="10" t="s">
        <v>575</v>
      </c>
      <c r="S7168" s="10" t="s">
        <v>564</v>
      </c>
      <c r="T7168" s="59">
        <v>0.15</v>
      </c>
      <c r="U7168" s="10">
        <v>102.79</v>
      </c>
    </row>
    <row r="7169" spans="1:21" x14ac:dyDescent="0.3">
      <c r="A7169" s="10" t="s">
        <v>12947</v>
      </c>
      <c r="B7169" s="61">
        <v>45211</v>
      </c>
      <c r="C7169" s="10" t="s">
        <v>9963</v>
      </c>
      <c r="D7169" s="10" t="s">
        <v>12946</v>
      </c>
      <c r="E7169" s="10" t="s">
        <v>629</v>
      </c>
      <c r="F7169" s="10" t="s">
        <v>759</v>
      </c>
      <c r="G7169" s="10" t="s">
        <v>569</v>
      </c>
      <c r="H7169" s="10" t="s">
        <v>590</v>
      </c>
      <c r="I7169" s="10" t="s">
        <v>635</v>
      </c>
      <c r="J7169" s="10" t="s">
        <v>12945</v>
      </c>
      <c r="K7169" s="10" t="s">
        <v>12944</v>
      </c>
      <c r="L7169" s="10">
        <v>2</v>
      </c>
      <c r="M7169" s="10">
        <v>529.17999999999995</v>
      </c>
      <c r="N7169" s="10">
        <v>1058.3599999999999</v>
      </c>
      <c r="O7169" s="59">
        <v>0</v>
      </c>
      <c r="P7169" s="10">
        <v>0</v>
      </c>
      <c r="Q7169" s="10">
        <v>1058.3599999999999</v>
      </c>
      <c r="R7169" s="10" t="s">
        <v>614</v>
      </c>
      <c r="S7169" s="10" t="s">
        <v>564</v>
      </c>
      <c r="T7169" s="59">
        <v>0.15</v>
      </c>
      <c r="U7169" s="10">
        <v>158.75</v>
      </c>
    </row>
    <row r="7170" spans="1:21" x14ac:dyDescent="0.3">
      <c r="A7170" s="10" t="s">
        <v>12943</v>
      </c>
      <c r="B7170" s="61">
        <v>45059</v>
      </c>
      <c r="C7170" s="10" t="s">
        <v>12942</v>
      </c>
      <c r="D7170" s="10" t="s">
        <v>12941</v>
      </c>
      <c r="E7170" s="10" t="s">
        <v>603</v>
      </c>
      <c r="F7170" s="10" t="s">
        <v>602</v>
      </c>
      <c r="G7170" s="10" t="s">
        <v>601</v>
      </c>
      <c r="H7170" s="10" t="s">
        <v>590</v>
      </c>
      <c r="I7170" s="10" t="s">
        <v>589</v>
      </c>
      <c r="J7170" s="10" t="s">
        <v>12940</v>
      </c>
      <c r="K7170" s="10" t="s">
        <v>12939</v>
      </c>
      <c r="L7170" s="10">
        <v>3</v>
      </c>
      <c r="M7170" s="10">
        <v>612.80999999999995</v>
      </c>
      <c r="N7170" s="10">
        <v>1838.43</v>
      </c>
      <c r="O7170" s="59">
        <v>0.05</v>
      </c>
      <c r="P7170" s="10">
        <v>91.92</v>
      </c>
      <c r="Q7170" s="10">
        <v>1746.51</v>
      </c>
      <c r="R7170" s="10" t="s">
        <v>575</v>
      </c>
      <c r="S7170" s="10" t="s">
        <v>585</v>
      </c>
      <c r="T7170" s="59">
        <v>0.3</v>
      </c>
      <c r="U7170" s="10">
        <v>523.95000000000005</v>
      </c>
    </row>
    <row r="7171" spans="1:21" x14ac:dyDescent="0.3">
      <c r="A7171" s="10" t="s">
        <v>12938</v>
      </c>
      <c r="B7171" s="61">
        <v>45005</v>
      </c>
      <c r="C7171" s="10" t="s">
        <v>10728</v>
      </c>
      <c r="D7171" s="10" t="s">
        <v>12937</v>
      </c>
      <c r="E7171" s="10" t="s">
        <v>629</v>
      </c>
      <c r="F7171" s="10" t="s">
        <v>759</v>
      </c>
      <c r="G7171" s="10" t="s">
        <v>569</v>
      </c>
      <c r="H7171" s="10" t="s">
        <v>544</v>
      </c>
      <c r="I7171" s="10" t="s">
        <v>10</v>
      </c>
      <c r="J7171" s="10" t="s">
        <v>12936</v>
      </c>
      <c r="K7171" s="10" t="s">
        <v>11373</v>
      </c>
      <c r="L7171" s="10">
        <v>10</v>
      </c>
      <c r="M7171" s="10">
        <v>824.65</v>
      </c>
      <c r="N7171" s="10">
        <v>8246.5</v>
      </c>
      <c r="O7171" s="59">
        <v>0.2</v>
      </c>
      <c r="P7171" s="10">
        <v>1649.3</v>
      </c>
      <c r="Q7171" s="10">
        <v>6597.2</v>
      </c>
      <c r="R7171" s="10" t="s">
        <v>614</v>
      </c>
      <c r="S7171" s="10" t="s">
        <v>607</v>
      </c>
      <c r="T7171" s="59">
        <v>0.25</v>
      </c>
      <c r="U7171" s="10">
        <v>1649.3</v>
      </c>
    </row>
    <row r="7172" spans="1:21" x14ac:dyDescent="0.3">
      <c r="A7172" s="10" t="s">
        <v>12935</v>
      </c>
      <c r="B7172" s="61">
        <v>45360</v>
      </c>
      <c r="C7172" s="10" t="s">
        <v>12934</v>
      </c>
      <c r="D7172" s="10" t="s">
        <v>12933</v>
      </c>
      <c r="E7172" s="10" t="s">
        <v>592</v>
      </c>
      <c r="F7172" s="10" t="s">
        <v>591</v>
      </c>
      <c r="G7172" s="10" t="s">
        <v>569</v>
      </c>
      <c r="H7172" s="10" t="s">
        <v>579</v>
      </c>
      <c r="I7172" s="10" t="s">
        <v>711</v>
      </c>
      <c r="J7172" s="10" t="s">
        <v>11683</v>
      </c>
      <c r="K7172" s="10" t="s">
        <v>12932</v>
      </c>
      <c r="L7172" s="10">
        <v>2</v>
      </c>
      <c r="M7172" s="10">
        <v>325.81</v>
      </c>
      <c r="N7172" s="10">
        <v>651.62</v>
      </c>
      <c r="O7172" s="59">
        <v>0</v>
      </c>
      <c r="P7172" s="10">
        <v>0</v>
      </c>
      <c r="Q7172" s="10">
        <v>651.62</v>
      </c>
      <c r="R7172" s="10" t="s">
        <v>565</v>
      </c>
      <c r="S7172" s="10" t="s">
        <v>585</v>
      </c>
      <c r="T7172" s="59">
        <v>0.25</v>
      </c>
      <c r="U7172" s="10">
        <v>162.91</v>
      </c>
    </row>
    <row r="7173" spans="1:21" x14ac:dyDescent="0.3">
      <c r="A7173" s="10" t="s">
        <v>12931</v>
      </c>
      <c r="B7173" s="61">
        <v>45126</v>
      </c>
      <c r="C7173" s="10" t="s">
        <v>12930</v>
      </c>
      <c r="D7173" s="10" t="s">
        <v>12929</v>
      </c>
      <c r="E7173" s="10" t="s">
        <v>571</v>
      </c>
      <c r="F7173" s="10" t="s">
        <v>570</v>
      </c>
      <c r="G7173" s="10" t="s">
        <v>569</v>
      </c>
      <c r="H7173" s="10" t="s">
        <v>600</v>
      </c>
      <c r="I7173" s="10" t="s">
        <v>627</v>
      </c>
      <c r="J7173" s="10" t="s">
        <v>3595</v>
      </c>
      <c r="K7173" s="10" t="s">
        <v>11886</v>
      </c>
      <c r="L7173" s="10">
        <v>5</v>
      </c>
      <c r="M7173" s="10">
        <v>486.1</v>
      </c>
      <c r="N7173" s="10">
        <v>2430.5</v>
      </c>
      <c r="O7173" s="59">
        <v>0.05</v>
      </c>
      <c r="P7173" s="10">
        <v>121.53</v>
      </c>
      <c r="Q7173" s="10">
        <v>2308.9699999999998</v>
      </c>
      <c r="R7173" s="10" t="s">
        <v>575</v>
      </c>
      <c r="S7173" s="10" t="s">
        <v>564</v>
      </c>
      <c r="T7173" s="59">
        <v>0.25</v>
      </c>
      <c r="U7173" s="10">
        <v>577.24</v>
      </c>
    </row>
    <row r="7174" spans="1:21" x14ac:dyDescent="0.3">
      <c r="A7174" s="10" t="s">
        <v>12928</v>
      </c>
      <c r="B7174" s="61">
        <v>45014</v>
      </c>
      <c r="C7174" s="10" t="s">
        <v>1188</v>
      </c>
      <c r="D7174" s="10" t="s">
        <v>12927</v>
      </c>
      <c r="E7174" s="10" t="s">
        <v>581</v>
      </c>
      <c r="F7174" s="10" t="s">
        <v>580</v>
      </c>
      <c r="G7174" s="10" t="s">
        <v>569</v>
      </c>
      <c r="H7174" s="10" t="s">
        <v>544</v>
      </c>
      <c r="I7174" s="10" t="s">
        <v>610</v>
      </c>
      <c r="J7174" s="10" t="s">
        <v>7890</v>
      </c>
      <c r="K7174" s="10" t="s">
        <v>12926</v>
      </c>
      <c r="L7174" s="10">
        <v>3</v>
      </c>
      <c r="M7174" s="10">
        <v>589.58000000000004</v>
      </c>
      <c r="N7174" s="10">
        <v>1768.74</v>
      </c>
      <c r="O7174" s="59">
        <v>0.1</v>
      </c>
      <c r="P7174" s="10">
        <v>176.87</v>
      </c>
      <c r="Q7174" s="10">
        <v>1591.87</v>
      </c>
      <c r="R7174" s="10" t="s">
        <v>614</v>
      </c>
      <c r="S7174" s="10" t="s">
        <v>596</v>
      </c>
      <c r="T7174" s="59">
        <v>0.15</v>
      </c>
      <c r="U7174" s="10">
        <v>238.78</v>
      </c>
    </row>
    <row r="7175" spans="1:21" x14ac:dyDescent="0.3">
      <c r="A7175" s="10" t="s">
        <v>12925</v>
      </c>
      <c r="B7175" s="61">
        <v>45370</v>
      </c>
      <c r="C7175" s="10" t="s">
        <v>12924</v>
      </c>
      <c r="D7175" s="10" t="s">
        <v>3946</v>
      </c>
      <c r="E7175" s="10" t="s">
        <v>603</v>
      </c>
      <c r="F7175" s="10" t="s">
        <v>636</v>
      </c>
      <c r="G7175" s="10" t="s">
        <v>601</v>
      </c>
      <c r="H7175" s="10" t="s">
        <v>590</v>
      </c>
      <c r="I7175" s="10" t="s">
        <v>748</v>
      </c>
      <c r="J7175" s="10" t="s">
        <v>12923</v>
      </c>
      <c r="K7175" s="10" t="s">
        <v>12922</v>
      </c>
      <c r="L7175" s="10">
        <v>8</v>
      </c>
      <c r="M7175" s="10">
        <v>739.51</v>
      </c>
      <c r="N7175" s="10">
        <v>5916.08</v>
      </c>
      <c r="O7175" s="59">
        <v>0.1</v>
      </c>
      <c r="P7175" s="10">
        <v>591.61</v>
      </c>
      <c r="Q7175" s="10">
        <v>5324.47</v>
      </c>
      <c r="R7175" s="10" t="s">
        <v>614</v>
      </c>
      <c r="S7175" s="10" t="s">
        <v>585</v>
      </c>
      <c r="T7175" s="59">
        <v>0.15</v>
      </c>
      <c r="U7175" s="10">
        <v>798.67</v>
      </c>
    </row>
    <row r="7176" spans="1:21" x14ac:dyDescent="0.3">
      <c r="A7176" s="10" t="s">
        <v>12921</v>
      </c>
      <c r="B7176" s="61">
        <v>45318</v>
      </c>
      <c r="C7176" s="10" t="s">
        <v>7273</v>
      </c>
      <c r="D7176" s="10" t="s">
        <v>12920</v>
      </c>
      <c r="E7176" s="10" t="s">
        <v>571</v>
      </c>
      <c r="F7176" s="10" t="s">
        <v>11</v>
      </c>
      <c r="G7176" s="10" t="s">
        <v>569</v>
      </c>
      <c r="H7176" s="10" t="s">
        <v>579</v>
      </c>
      <c r="I7176" s="10" t="s">
        <v>722</v>
      </c>
      <c r="J7176" s="10" t="s">
        <v>12919</v>
      </c>
      <c r="K7176" s="10" t="s">
        <v>12918</v>
      </c>
      <c r="L7176" s="10">
        <v>7</v>
      </c>
      <c r="M7176" s="10">
        <v>181.83</v>
      </c>
      <c r="N7176" s="10">
        <v>1272.81</v>
      </c>
      <c r="O7176" s="59">
        <v>0.1</v>
      </c>
      <c r="P7176" s="10">
        <v>127.28</v>
      </c>
      <c r="Q7176" s="10">
        <v>1145.53</v>
      </c>
      <c r="R7176" s="10" t="s">
        <v>565</v>
      </c>
      <c r="S7176" s="10" t="s">
        <v>607</v>
      </c>
      <c r="T7176" s="59">
        <v>0.25</v>
      </c>
      <c r="U7176" s="10">
        <v>286.38</v>
      </c>
    </row>
    <row r="7177" spans="1:21" x14ac:dyDescent="0.3">
      <c r="A7177" s="10" t="s">
        <v>12917</v>
      </c>
      <c r="B7177" s="61">
        <v>45085</v>
      </c>
      <c r="C7177" s="10" t="s">
        <v>12916</v>
      </c>
      <c r="D7177" s="10" t="s">
        <v>12915</v>
      </c>
      <c r="E7177" s="10" t="s">
        <v>603</v>
      </c>
      <c r="F7177" s="10" t="s">
        <v>658</v>
      </c>
      <c r="G7177" s="10" t="s">
        <v>601</v>
      </c>
      <c r="H7177" s="10" t="s">
        <v>600</v>
      </c>
      <c r="I7177" s="10" t="s">
        <v>599</v>
      </c>
      <c r="J7177" s="10" t="s">
        <v>1851</v>
      </c>
      <c r="K7177" s="10" t="s">
        <v>12914</v>
      </c>
      <c r="L7177" s="10">
        <v>9</v>
      </c>
      <c r="M7177" s="10">
        <v>237.32</v>
      </c>
      <c r="N7177" s="10">
        <v>2135.88</v>
      </c>
      <c r="O7177" s="59">
        <v>0</v>
      </c>
      <c r="P7177" s="10">
        <v>0</v>
      </c>
      <c r="Q7177" s="10">
        <v>2135.88</v>
      </c>
      <c r="R7177" s="10" t="s">
        <v>565</v>
      </c>
      <c r="S7177" s="10" t="s">
        <v>564</v>
      </c>
      <c r="T7177" s="59">
        <v>0.25</v>
      </c>
      <c r="U7177" s="10">
        <v>533.97</v>
      </c>
    </row>
    <row r="7178" spans="1:21" x14ac:dyDescent="0.3">
      <c r="A7178" s="10" t="s">
        <v>12913</v>
      </c>
      <c r="B7178" s="61">
        <v>45308</v>
      </c>
      <c r="C7178" s="10" t="s">
        <v>2193</v>
      </c>
      <c r="D7178" s="10" t="s">
        <v>9353</v>
      </c>
      <c r="E7178" s="10" t="s">
        <v>629</v>
      </c>
      <c r="F7178" s="10" t="s">
        <v>759</v>
      </c>
      <c r="G7178" s="10" t="s">
        <v>569</v>
      </c>
      <c r="H7178" s="10" t="s">
        <v>600</v>
      </c>
      <c r="I7178" s="10" t="s">
        <v>664</v>
      </c>
      <c r="J7178" s="10" t="s">
        <v>12912</v>
      </c>
      <c r="K7178" s="10" t="s">
        <v>12911</v>
      </c>
      <c r="L7178" s="10">
        <v>5</v>
      </c>
      <c r="M7178" s="10">
        <v>510.78</v>
      </c>
      <c r="N7178" s="10">
        <v>2553.9</v>
      </c>
      <c r="O7178" s="59">
        <v>0.05</v>
      </c>
      <c r="P7178" s="10">
        <v>127.7</v>
      </c>
      <c r="Q7178" s="10">
        <v>2426.1999999999998</v>
      </c>
      <c r="R7178" s="10" t="s">
        <v>565</v>
      </c>
      <c r="S7178" s="10" t="s">
        <v>596</v>
      </c>
      <c r="T7178" s="59">
        <v>0.25</v>
      </c>
      <c r="U7178" s="10">
        <v>606.54999999999995</v>
      </c>
    </row>
    <row r="7179" spans="1:21" x14ac:dyDescent="0.3">
      <c r="A7179" s="10" t="s">
        <v>12910</v>
      </c>
      <c r="B7179" s="61">
        <v>45360</v>
      </c>
      <c r="C7179" s="10" t="s">
        <v>12909</v>
      </c>
      <c r="D7179" s="10" t="s">
        <v>12908</v>
      </c>
      <c r="E7179" s="10" t="s">
        <v>592</v>
      </c>
      <c r="F7179" s="10" t="s">
        <v>18</v>
      </c>
      <c r="G7179" s="10" t="s">
        <v>569</v>
      </c>
      <c r="H7179" s="10" t="s">
        <v>579</v>
      </c>
      <c r="I7179" s="10" t="s">
        <v>711</v>
      </c>
      <c r="J7179" s="10" t="s">
        <v>12907</v>
      </c>
      <c r="K7179" s="10" t="s">
        <v>12906</v>
      </c>
      <c r="L7179" s="10">
        <v>10</v>
      </c>
      <c r="M7179" s="10">
        <v>391.37</v>
      </c>
      <c r="N7179" s="10">
        <v>3913.7</v>
      </c>
      <c r="O7179" s="59">
        <v>0</v>
      </c>
      <c r="P7179" s="10">
        <v>0</v>
      </c>
      <c r="Q7179" s="10">
        <v>3913.7</v>
      </c>
      <c r="R7179" s="10" t="s">
        <v>614</v>
      </c>
      <c r="S7179" s="10" t="s">
        <v>585</v>
      </c>
      <c r="T7179" s="59">
        <v>0.3</v>
      </c>
      <c r="U7179" s="10">
        <v>1174.1099999999999</v>
      </c>
    </row>
    <row r="7180" spans="1:21" x14ac:dyDescent="0.3">
      <c r="A7180" s="10" t="s">
        <v>12905</v>
      </c>
      <c r="B7180" s="61">
        <v>45200</v>
      </c>
      <c r="C7180" s="10" t="s">
        <v>12904</v>
      </c>
      <c r="D7180" s="10" t="s">
        <v>12903</v>
      </c>
      <c r="E7180" s="10" t="s">
        <v>629</v>
      </c>
      <c r="F7180" s="10" t="s">
        <v>628</v>
      </c>
      <c r="G7180" s="10" t="s">
        <v>569</v>
      </c>
      <c r="H7180" s="10" t="s">
        <v>544</v>
      </c>
      <c r="I7180" s="10" t="s">
        <v>568</v>
      </c>
      <c r="J7180" s="10" t="s">
        <v>12902</v>
      </c>
      <c r="K7180" s="10" t="s">
        <v>12901</v>
      </c>
      <c r="L7180" s="10">
        <v>9</v>
      </c>
      <c r="M7180" s="10">
        <v>185.96</v>
      </c>
      <c r="N7180" s="10">
        <v>1673.64</v>
      </c>
      <c r="O7180" s="59">
        <v>0.05</v>
      </c>
      <c r="P7180" s="10">
        <v>83.68</v>
      </c>
      <c r="Q7180" s="10">
        <v>1589.96</v>
      </c>
      <c r="R7180" s="10" t="s">
        <v>586</v>
      </c>
      <c r="S7180" s="10" t="s">
        <v>607</v>
      </c>
      <c r="T7180" s="59">
        <v>0.25</v>
      </c>
      <c r="U7180" s="10">
        <v>397.49</v>
      </c>
    </row>
    <row r="7181" spans="1:21" x14ac:dyDescent="0.3">
      <c r="A7181" s="10" t="s">
        <v>12900</v>
      </c>
      <c r="B7181" s="61">
        <v>45090</v>
      </c>
      <c r="C7181" s="10" t="s">
        <v>12899</v>
      </c>
      <c r="D7181" s="10" t="s">
        <v>12350</v>
      </c>
      <c r="E7181" s="10" t="s">
        <v>603</v>
      </c>
      <c r="F7181" s="10" t="s">
        <v>636</v>
      </c>
      <c r="G7181" s="10" t="s">
        <v>601</v>
      </c>
      <c r="H7181" s="10" t="s">
        <v>590</v>
      </c>
      <c r="I7181" s="10" t="s">
        <v>748</v>
      </c>
      <c r="J7181" s="10" t="s">
        <v>12898</v>
      </c>
      <c r="K7181" s="10" t="s">
        <v>12897</v>
      </c>
      <c r="L7181" s="10">
        <v>3</v>
      </c>
      <c r="M7181" s="10">
        <v>942.67</v>
      </c>
      <c r="N7181" s="10">
        <v>2828.01</v>
      </c>
      <c r="O7181" s="59">
        <v>0.2</v>
      </c>
      <c r="P7181" s="10">
        <v>565.6</v>
      </c>
      <c r="Q7181" s="10">
        <v>2262.41</v>
      </c>
      <c r="R7181" s="10" t="s">
        <v>575</v>
      </c>
      <c r="S7181" s="10" t="s">
        <v>607</v>
      </c>
      <c r="T7181" s="59">
        <v>0.15</v>
      </c>
      <c r="U7181" s="10">
        <v>339.36</v>
      </c>
    </row>
    <row r="7182" spans="1:21" x14ac:dyDescent="0.3">
      <c r="A7182" s="10" t="s">
        <v>12896</v>
      </c>
      <c r="B7182" s="61">
        <v>45335</v>
      </c>
      <c r="C7182" s="10" t="s">
        <v>6005</v>
      </c>
      <c r="D7182" s="10" t="s">
        <v>12895</v>
      </c>
      <c r="E7182" s="10" t="s">
        <v>592</v>
      </c>
      <c r="F7182" s="10" t="s">
        <v>652</v>
      </c>
      <c r="G7182" s="10" t="s">
        <v>601</v>
      </c>
      <c r="H7182" s="10" t="s">
        <v>544</v>
      </c>
      <c r="I7182" s="10" t="s">
        <v>10</v>
      </c>
      <c r="J7182" s="10" t="s">
        <v>12894</v>
      </c>
      <c r="K7182" s="10" t="s">
        <v>8494</v>
      </c>
      <c r="L7182" s="10">
        <v>5</v>
      </c>
      <c r="M7182" s="10">
        <v>723.2</v>
      </c>
      <c r="N7182" s="10">
        <v>3616</v>
      </c>
      <c r="O7182" s="59">
        <v>0.05</v>
      </c>
      <c r="P7182" s="10">
        <v>180.8</v>
      </c>
      <c r="Q7182" s="10">
        <v>3435.2</v>
      </c>
      <c r="R7182" s="10" t="s">
        <v>565</v>
      </c>
      <c r="S7182" s="10" t="s">
        <v>607</v>
      </c>
      <c r="T7182" s="59">
        <v>0.3</v>
      </c>
      <c r="U7182" s="10">
        <v>1030.56</v>
      </c>
    </row>
    <row r="7183" spans="1:21" x14ac:dyDescent="0.3">
      <c r="A7183" s="10" t="s">
        <v>12893</v>
      </c>
      <c r="B7183" s="61">
        <v>45072</v>
      </c>
      <c r="C7183" s="10" t="s">
        <v>12892</v>
      </c>
      <c r="D7183" s="10" t="s">
        <v>12891</v>
      </c>
      <c r="E7183" s="10" t="s">
        <v>571</v>
      </c>
      <c r="F7183" s="10" t="s">
        <v>685</v>
      </c>
      <c r="G7183" s="10" t="s">
        <v>601</v>
      </c>
      <c r="H7183" s="10" t="s">
        <v>590</v>
      </c>
      <c r="I7183" s="10" t="s">
        <v>635</v>
      </c>
      <c r="J7183" s="10" t="s">
        <v>12890</v>
      </c>
      <c r="K7183" s="10" t="s">
        <v>12889</v>
      </c>
      <c r="L7183" s="10">
        <v>5</v>
      </c>
      <c r="M7183" s="10">
        <v>173.56</v>
      </c>
      <c r="N7183" s="10">
        <v>867.8</v>
      </c>
      <c r="O7183" s="59">
        <v>0.1</v>
      </c>
      <c r="P7183" s="10">
        <v>86.78</v>
      </c>
      <c r="Q7183" s="10">
        <v>781.02</v>
      </c>
      <c r="R7183" s="10" t="s">
        <v>586</v>
      </c>
      <c r="S7183" s="10" t="s">
        <v>596</v>
      </c>
      <c r="T7183" s="59">
        <v>0.15</v>
      </c>
      <c r="U7183" s="10">
        <v>117.15</v>
      </c>
    </row>
    <row r="7184" spans="1:21" x14ac:dyDescent="0.3">
      <c r="A7184" s="10" t="s">
        <v>12888</v>
      </c>
      <c r="B7184" s="61">
        <v>45113</v>
      </c>
      <c r="C7184" s="10" t="s">
        <v>12887</v>
      </c>
      <c r="D7184" s="10" t="s">
        <v>12886</v>
      </c>
      <c r="E7184" s="10" t="s">
        <v>629</v>
      </c>
      <c r="F7184" s="10" t="s">
        <v>790</v>
      </c>
      <c r="G7184" s="10" t="s">
        <v>569</v>
      </c>
      <c r="H7184" s="10" t="s">
        <v>600</v>
      </c>
      <c r="I7184" s="10" t="s">
        <v>664</v>
      </c>
      <c r="J7184" s="10" t="s">
        <v>12885</v>
      </c>
      <c r="K7184" s="10" t="s">
        <v>12884</v>
      </c>
      <c r="L7184" s="10">
        <v>3</v>
      </c>
      <c r="M7184" s="10">
        <v>378.3</v>
      </c>
      <c r="N7184" s="10">
        <v>1134.9000000000001</v>
      </c>
      <c r="O7184" s="59">
        <v>0.05</v>
      </c>
      <c r="P7184" s="10">
        <v>56.75</v>
      </c>
      <c r="Q7184" s="10">
        <v>1078.1500000000001</v>
      </c>
      <c r="R7184" s="10" t="s">
        <v>586</v>
      </c>
      <c r="S7184" s="10" t="s">
        <v>585</v>
      </c>
      <c r="T7184" s="59">
        <v>0.3</v>
      </c>
      <c r="U7184" s="10">
        <v>323.44</v>
      </c>
    </row>
    <row r="7185" spans="1:21" x14ac:dyDescent="0.3">
      <c r="A7185" s="10" t="s">
        <v>12883</v>
      </c>
      <c r="B7185" s="61">
        <v>45103</v>
      </c>
      <c r="C7185" s="10" t="s">
        <v>766</v>
      </c>
      <c r="D7185" s="10" t="s">
        <v>12882</v>
      </c>
      <c r="E7185" s="10" t="s">
        <v>629</v>
      </c>
      <c r="F7185" s="10" t="s">
        <v>628</v>
      </c>
      <c r="G7185" s="10" t="s">
        <v>601</v>
      </c>
      <c r="H7185" s="10" t="s">
        <v>590</v>
      </c>
      <c r="I7185" s="10" t="s">
        <v>589</v>
      </c>
      <c r="J7185" s="10" t="s">
        <v>12881</v>
      </c>
      <c r="K7185" s="10" t="s">
        <v>12880</v>
      </c>
      <c r="L7185" s="10">
        <v>1</v>
      </c>
      <c r="M7185" s="10">
        <v>622.58000000000004</v>
      </c>
      <c r="N7185" s="10">
        <v>622.58000000000004</v>
      </c>
      <c r="O7185" s="59">
        <v>0.2</v>
      </c>
      <c r="P7185" s="10">
        <v>124.52</v>
      </c>
      <c r="Q7185" s="10">
        <v>498.06</v>
      </c>
      <c r="R7185" s="10" t="s">
        <v>575</v>
      </c>
      <c r="S7185" s="10" t="s">
        <v>564</v>
      </c>
      <c r="T7185" s="59">
        <v>0.25</v>
      </c>
      <c r="U7185" s="10">
        <v>124.52</v>
      </c>
    </row>
    <row r="7186" spans="1:21" x14ac:dyDescent="0.3">
      <c r="A7186" s="10" t="s">
        <v>12879</v>
      </c>
      <c r="B7186" s="61">
        <v>45255</v>
      </c>
      <c r="C7186" s="10" t="s">
        <v>12878</v>
      </c>
      <c r="D7186" s="10" t="s">
        <v>12877</v>
      </c>
      <c r="E7186" s="10" t="s">
        <v>629</v>
      </c>
      <c r="F7186" s="10" t="s">
        <v>759</v>
      </c>
      <c r="G7186" s="10" t="s">
        <v>601</v>
      </c>
      <c r="H7186" s="10" t="s">
        <v>590</v>
      </c>
      <c r="I7186" s="10" t="s">
        <v>635</v>
      </c>
      <c r="J7186" s="10" t="s">
        <v>11156</v>
      </c>
      <c r="K7186" s="10" t="s">
        <v>12876</v>
      </c>
      <c r="L7186" s="10">
        <v>9</v>
      </c>
      <c r="M7186" s="10">
        <v>910.84</v>
      </c>
      <c r="N7186" s="10">
        <v>8197.56</v>
      </c>
      <c r="O7186" s="59">
        <v>0</v>
      </c>
      <c r="P7186" s="10">
        <v>0</v>
      </c>
      <c r="Q7186" s="10">
        <v>8197.56</v>
      </c>
      <c r="R7186" s="10" t="s">
        <v>575</v>
      </c>
      <c r="S7186" s="10" t="s">
        <v>596</v>
      </c>
      <c r="T7186" s="59">
        <v>0.3</v>
      </c>
      <c r="U7186" s="10">
        <v>2459.27</v>
      </c>
    </row>
    <row r="7187" spans="1:21" x14ac:dyDescent="0.3">
      <c r="A7187" s="10" t="s">
        <v>12875</v>
      </c>
      <c r="B7187" s="61">
        <v>45376</v>
      </c>
      <c r="C7187" s="10" t="s">
        <v>12874</v>
      </c>
      <c r="D7187" s="10" t="s">
        <v>3918</v>
      </c>
      <c r="E7187" s="10" t="s">
        <v>592</v>
      </c>
      <c r="F7187" s="10" t="s">
        <v>591</v>
      </c>
      <c r="G7187" s="10" t="s">
        <v>601</v>
      </c>
      <c r="H7187" s="10" t="s">
        <v>590</v>
      </c>
      <c r="I7187" s="10" t="s">
        <v>589</v>
      </c>
      <c r="J7187" s="10" t="s">
        <v>12873</v>
      </c>
      <c r="K7187" s="10" t="s">
        <v>4625</v>
      </c>
      <c r="L7187" s="10">
        <v>2</v>
      </c>
      <c r="M7187" s="10">
        <v>475.22</v>
      </c>
      <c r="N7187" s="10">
        <v>950.44</v>
      </c>
      <c r="O7187" s="59">
        <v>0.1</v>
      </c>
      <c r="P7187" s="10">
        <v>95.04</v>
      </c>
      <c r="Q7187" s="10">
        <v>855.4</v>
      </c>
      <c r="R7187" s="10" t="s">
        <v>565</v>
      </c>
      <c r="S7187" s="10" t="s">
        <v>596</v>
      </c>
      <c r="T7187" s="59">
        <v>0.25</v>
      </c>
      <c r="U7187" s="10">
        <v>213.85</v>
      </c>
    </row>
    <row r="7188" spans="1:21" x14ac:dyDescent="0.3">
      <c r="A7188" s="10" t="s">
        <v>12872</v>
      </c>
      <c r="B7188" s="61">
        <v>45066</v>
      </c>
      <c r="C7188" s="10" t="s">
        <v>10487</v>
      </c>
      <c r="D7188" s="10" t="s">
        <v>12871</v>
      </c>
      <c r="E7188" s="10" t="s">
        <v>603</v>
      </c>
      <c r="F7188" s="10" t="s">
        <v>636</v>
      </c>
      <c r="G7188" s="10" t="s">
        <v>601</v>
      </c>
      <c r="H7188" s="10" t="s">
        <v>600</v>
      </c>
      <c r="I7188" s="10" t="s">
        <v>627</v>
      </c>
      <c r="J7188" s="10" t="s">
        <v>12870</v>
      </c>
      <c r="K7188" s="10" t="s">
        <v>12869</v>
      </c>
      <c r="L7188" s="10">
        <v>3</v>
      </c>
      <c r="M7188" s="10">
        <v>941.16</v>
      </c>
      <c r="N7188" s="10">
        <v>2823.48</v>
      </c>
      <c r="O7188" s="59">
        <v>0.05</v>
      </c>
      <c r="P7188" s="10">
        <v>141.16999999999999</v>
      </c>
      <c r="Q7188" s="10">
        <v>2682.31</v>
      </c>
      <c r="R7188" s="10" t="s">
        <v>614</v>
      </c>
      <c r="S7188" s="10" t="s">
        <v>596</v>
      </c>
      <c r="T7188" s="59">
        <v>0.25</v>
      </c>
      <c r="U7188" s="10">
        <v>670.58</v>
      </c>
    </row>
    <row r="7189" spans="1:21" x14ac:dyDescent="0.3">
      <c r="A7189" s="10" t="s">
        <v>12868</v>
      </c>
      <c r="B7189" s="61">
        <v>45214</v>
      </c>
      <c r="C7189" s="10" t="s">
        <v>8873</v>
      </c>
      <c r="D7189" s="10" t="s">
        <v>12867</v>
      </c>
      <c r="E7189" s="10" t="s">
        <v>571</v>
      </c>
      <c r="F7189" s="10" t="s">
        <v>570</v>
      </c>
      <c r="G7189" s="10" t="s">
        <v>569</v>
      </c>
      <c r="H7189" s="10" t="s">
        <v>600</v>
      </c>
      <c r="I7189" s="10" t="s">
        <v>664</v>
      </c>
      <c r="J7189" s="10" t="s">
        <v>12866</v>
      </c>
      <c r="K7189" s="10" t="s">
        <v>12865</v>
      </c>
      <c r="L7189" s="10">
        <v>10</v>
      </c>
      <c r="M7189" s="10">
        <v>577.33000000000004</v>
      </c>
      <c r="N7189" s="10">
        <v>5773.3</v>
      </c>
      <c r="O7189" s="59">
        <v>0.2</v>
      </c>
      <c r="P7189" s="10">
        <v>1154.6600000000001</v>
      </c>
      <c r="Q7189" s="10">
        <v>4618.6400000000003</v>
      </c>
      <c r="R7189" s="10" t="s">
        <v>575</v>
      </c>
      <c r="S7189" s="10" t="s">
        <v>564</v>
      </c>
      <c r="T7189" s="59">
        <v>0.25</v>
      </c>
      <c r="U7189" s="10">
        <v>1154.6600000000001</v>
      </c>
    </row>
    <row r="7190" spans="1:21" x14ac:dyDescent="0.3">
      <c r="A7190" s="10" t="s">
        <v>12864</v>
      </c>
      <c r="B7190" s="61">
        <v>45313</v>
      </c>
      <c r="C7190" s="10" t="s">
        <v>12863</v>
      </c>
      <c r="D7190" s="10" t="s">
        <v>12862</v>
      </c>
      <c r="E7190" s="10" t="s">
        <v>581</v>
      </c>
      <c r="F7190" s="10" t="s">
        <v>83</v>
      </c>
      <c r="G7190" s="10" t="s">
        <v>601</v>
      </c>
      <c r="H7190" s="10" t="s">
        <v>544</v>
      </c>
      <c r="I7190" s="10" t="s">
        <v>10</v>
      </c>
      <c r="J7190" s="10" t="s">
        <v>12861</v>
      </c>
      <c r="K7190" s="10" t="s">
        <v>12860</v>
      </c>
      <c r="L7190" s="10">
        <v>4</v>
      </c>
      <c r="M7190" s="10">
        <v>104.05</v>
      </c>
      <c r="N7190" s="10">
        <v>416.2</v>
      </c>
      <c r="O7190" s="59">
        <v>0.05</v>
      </c>
      <c r="P7190" s="10">
        <v>20.81</v>
      </c>
      <c r="Q7190" s="10">
        <v>395.39</v>
      </c>
      <c r="R7190" s="10" t="s">
        <v>565</v>
      </c>
      <c r="S7190" s="10" t="s">
        <v>607</v>
      </c>
      <c r="T7190" s="59">
        <v>0.15</v>
      </c>
      <c r="U7190" s="10">
        <v>59.31</v>
      </c>
    </row>
    <row r="7191" spans="1:21" x14ac:dyDescent="0.3">
      <c r="A7191" s="10" t="s">
        <v>12859</v>
      </c>
      <c r="B7191" s="61">
        <v>45143</v>
      </c>
      <c r="C7191" s="10" t="s">
        <v>12858</v>
      </c>
      <c r="D7191" s="10" t="s">
        <v>5115</v>
      </c>
      <c r="E7191" s="10" t="s">
        <v>571</v>
      </c>
      <c r="F7191" s="10" t="s">
        <v>685</v>
      </c>
      <c r="G7191" s="10" t="s">
        <v>569</v>
      </c>
      <c r="H7191" s="10" t="s">
        <v>590</v>
      </c>
      <c r="I7191" s="10" t="s">
        <v>748</v>
      </c>
      <c r="J7191" s="10" t="s">
        <v>11550</v>
      </c>
      <c r="K7191" s="10" t="s">
        <v>12857</v>
      </c>
      <c r="L7191" s="10">
        <v>5</v>
      </c>
      <c r="M7191" s="10">
        <v>227.26</v>
      </c>
      <c r="N7191" s="10">
        <v>1136.3</v>
      </c>
      <c r="O7191" s="59">
        <v>0</v>
      </c>
      <c r="P7191" s="10">
        <v>0</v>
      </c>
      <c r="Q7191" s="10">
        <v>1136.3</v>
      </c>
      <c r="R7191" s="10" t="s">
        <v>586</v>
      </c>
      <c r="S7191" s="10" t="s">
        <v>596</v>
      </c>
      <c r="T7191" s="59">
        <v>0.25</v>
      </c>
      <c r="U7191" s="10">
        <v>284.07</v>
      </c>
    </row>
    <row r="7192" spans="1:21" x14ac:dyDescent="0.3">
      <c r="A7192" s="10" t="s">
        <v>12856</v>
      </c>
      <c r="B7192" s="61">
        <v>45081</v>
      </c>
      <c r="C7192" s="10" t="s">
        <v>12855</v>
      </c>
      <c r="D7192" s="10" t="s">
        <v>12854</v>
      </c>
      <c r="E7192" s="10" t="s">
        <v>603</v>
      </c>
      <c r="F7192" s="10" t="s">
        <v>636</v>
      </c>
      <c r="G7192" s="10" t="s">
        <v>601</v>
      </c>
      <c r="H7192" s="10" t="s">
        <v>544</v>
      </c>
      <c r="I7192" s="10" t="s">
        <v>10</v>
      </c>
      <c r="J7192" s="10" t="s">
        <v>12853</v>
      </c>
      <c r="K7192" s="10" t="s">
        <v>12852</v>
      </c>
      <c r="L7192" s="10">
        <v>7</v>
      </c>
      <c r="M7192" s="10">
        <v>701.6</v>
      </c>
      <c r="N7192" s="10">
        <v>4911.2</v>
      </c>
      <c r="O7192" s="59">
        <v>0.05</v>
      </c>
      <c r="P7192" s="10">
        <v>245.56</v>
      </c>
      <c r="Q7192" s="10">
        <v>4665.6400000000003</v>
      </c>
      <c r="R7192" s="10" t="s">
        <v>575</v>
      </c>
      <c r="S7192" s="10" t="s">
        <v>596</v>
      </c>
      <c r="T7192" s="59">
        <v>0.15</v>
      </c>
      <c r="U7192" s="10">
        <v>699.85</v>
      </c>
    </row>
    <row r="7193" spans="1:21" x14ac:dyDescent="0.3">
      <c r="A7193" s="10" t="s">
        <v>12851</v>
      </c>
      <c r="B7193" s="61">
        <v>44972</v>
      </c>
      <c r="C7193" s="10" t="s">
        <v>9372</v>
      </c>
      <c r="D7193" s="10" t="s">
        <v>12850</v>
      </c>
      <c r="E7193" s="10" t="s">
        <v>603</v>
      </c>
      <c r="F7193" s="10" t="s">
        <v>658</v>
      </c>
      <c r="G7193" s="10" t="s">
        <v>569</v>
      </c>
      <c r="H7193" s="10" t="s">
        <v>590</v>
      </c>
      <c r="I7193" s="10" t="s">
        <v>635</v>
      </c>
      <c r="J7193" s="10" t="s">
        <v>12849</v>
      </c>
      <c r="K7193" s="10" t="s">
        <v>12848</v>
      </c>
      <c r="L7193" s="10">
        <v>9</v>
      </c>
      <c r="M7193" s="10">
        <v>861.19</v>
      </c>
      <c r="N7193" s="10">
        <v>7750.71</v>
      </c>
      <c r="O7193" s="59">
        <v>0.1</v>
      </c>
      <c r="P7193" s="10">
        <v>775.07</v>
      </c>
      <c r="Q7193" s="10">
        <v>6975.64</v>
      </c>
      <c r="R7193" s="10" t="s">
        <v>575</v>
      </c>
      <c r="S7193" s="10" t="s">
        <v>585</v>
      </c>
      <c r="T7193" s="59">
        <v>0.15</v>
      </c>
      <c r="U7193" s="10">
        <v>1046.3499999999999</v>
      </c>
    </row>
    <row r="7194" spans="1:21" x14ac:dyDescent="0.3">
      <c r="A7194" s="10" t="s">
        <v>12847</v>
      </c>
      <c r="B7194" s="61">
        <v>45040</v>
      </c>
      <c r="C7194" s="10" t="s">
        <v>12846</v>
      </c>
      <c r="D7194" s="10" t="s">
        <v>2653</v>
      </c>
      <c r="E7194" s="10" t="s">
        <v>592</v>
      </c>
      <c r="F7194" s="10" t="s">
        <v>652</v>
      </c>
      <c r="G7194" s="10" t="s">
        <v>569</v>
      </c>
      <c r="H7194" s="10" t="s">
        <v>590</v>
      </c>
      <c r="I7194" s="10" t="s">
        <v>748</v>
      </c>
      <c r="J7194" s="10" t="s">
        <v>9913</v>
      </c>
      <c r="K7194" s="10" t="s">
        <v>12845</v>
      </c>
      <c r="L7194" s="10">
        <v>6</v>
      </c>
      <c r="M7194" s="10">
        <v>339.47</v>
      </c>
      <c r="N7194" s="10">
        <v>2036.82</v>
      </c>
      <c r="O7194" s="59">
        <v>0.1</v>
      </c>
      <c r="P7194" s="10">
        <v>203.68</v>
      </c>
      <c r="Q7194" s="10">
        <v>1833.14</v>
      </c>
      <c r="R7194" s="10" t="s">
        <v>575</v>
      </c>
      <c r="S7194" s="10" t="s">
        <v>596</v>
      </c>
      <c r="T7194" s="59">
        <v>0.15</v>
      </c>
      <c r="U7194" s="10">
        <v>274.97000000000003</v>
      </c>
    </row>
    <row r="7195" spans="1:21" x14ac:dyDescent="0.3">
      <c r="A7195" s="10" t="s">
        <v>12844</v>
      </c>
      <c r="B7195" s="61">
        <v>45128</v>
      </c>
      <c r="C7195" s="10" t="s">
        <v>12843</v>
      </c>
      <c r="D7195" s="10" t="s">
        <v>611</v>
      </c>
      <c r="E7195" s="10" t="s">
        <v>629</v>
      </c>
      <c r="F7195" s="10" t="s">
        <v>628</v>
      </c>
      <c r="G7195" s="10" t="s">
        <v>569</v>
      </c>
      <c r="H7195" s="10" t="s">
        <v>590</v>
      </c>
      <c r="I7195" s="10" t="s">
        <v>635</v>
      </c>
      <c r="J7195" s="10" t="s">
        <v>12842</v>
      </c>
      <c r="K7195" s="10" t="s">
        <v>6840</v>
      </c>
      <c r="L7195" s="10">
        <v>3</v>
      </c>
      <c r="M7195" s="10">
        <v>932.9</v>
      </c>
      <c r="N7195" s="10">
        <v>2798.7</v>
      </c>
      <c r="O7195" s="59">
        <v>0.1</v>
      </c>
      <c r="P7195" s="10">
        <v>279.87</v>
      </c>
      <c r="Q7195" s="10">
        <v>2518.83</v>
      </c>
      <c r="R7195" s="10" t="s">
        <v>586</v>
      </c>
      <c r="S7195" s="10" t="s">
        <v>596</v>
      </c>
      <c r="T7195" s="59">
        <v>0.25</v>
      </c>
      <c r="U7195" s="10">
        <v>629.71</v>
      </c>
    </row>
    <row r="7196" spans="1:21" x14ac:dyDescent="0.3">
      <c r="A7196" s="10" t="s">
        <v>12841</v>
      </c>
      <c r="B7196" s="61">
        <v>45101</v>
      </c>
      <c r="C7196" s="10" t="s">
        <v>12840</v>
      </c>
      <c r="D7196" s="10" t="s">
        <v>12839</v>
      </c>
      <c r="E7196" s="10" t="s">
        <v>629</v>
      </c>
      <c r="F7196" s="10" t="s">
        <v>759</v>
      </c>
      <c r="G7196" s="10" t="s">
        <v>601</v>
      </c>
      <c r="H7196" s="10" t="s">
        <v>590</v>
      </c>
      <c r="I7196" s="10" t="s">
        <v>635</v>
      </c>
      <c r="J7196" s="10" t="s">
        <v>12838</v>
      </c>
      <c r="K7196" s="10" t="s">
        <v>11898</v>
      </c>
      <c r="L7196" s="10">
        <v>6</v>
      </c>
      <c r="M7196" s="10">
        <v>560.5</v>
      </c>
      <c r="N7196" s="10">
        <v>3363</v>
      </c>
      <c r="O7196" s="59">
        <v>0.1</v>
      </c>
      <c r="P7196" s="10">
        <v>336.3</v>
      </c>
      <c r="Q7196" s="10">
        <v>3026.7</v>
      </c>
      <c r="R7196" s="10" t="s">
        <v>614</v>
      </c>
      <c r="S7196" s="10" t="s">
        <v>596</v>
      </c>
      <c r="T7196" s="59">
        <v>0.25</v>
      </c>
      <c r="U7196" s="10">
        <v>756.67</v>
      </c>
    </row>
    <row r="7197" spans="1:21" x14ac:dyDescent="0.3">
      <c r="A7197" s="10" t="s">
        <v>12837</v>
      </c>
      <c r="B7197" s="61">
        <v>45192</v>
      </c>
      <c r="C7197" s="10" t="s">
        <v>12836</v>
      </c>
      <c r="D7197" s="10" t="s">
        <v>12835</v>
      </c>
      <c r="E7197" s="10" t="s">
        <v>603</v>
      </c>
      <c r="F7197" s="10" t="s">
        <v>636</v>
      </c>
      <c r="G7197" s="10" t="s">
        <v>569</v>
      </c>
      <c r="H7197" s="10" t="s">
        <v>600</v>
      </c>
      <c r="I7197" s="10" t="s">
        <v>599</v>
      </c>
      <c r="J7197" s="10" t="s">
        <v>12834</v>
      </c>
      <c r="K7197" s="10" t="s">
        <v>12833</v>
      </c>
      <c r="L7197" s="10">
        <v>8</v>
      </c>
      <c r="M7197" s="10">
        <v>223.34</v>
      </c>
      <c r="N7197" s="10">
        <v>1786.72</v>
      </c>
      <c r="O7197" s="59">
        <v>0</v>
      </c>
      <c r="P7197" s="10">
        <v>0</v>
      </c>
      <c r="Q7197" s="10">
        <v>1786.72</v>
      </c>
      <c r="R7197" s="10" t="s">
        <v>586</v>
      </c>
      <c r="S7197" s="10" t="s">
        <v>585</v>
      </c>
      <c r="T7197" s="59">
        <v>0.25</v>
      </c>
      <c r="U7197" s="10">
        <v>446.68</v>
      </c>
    </row>
    <row r="7198" spans="1:21" x14ac:dyDescent="0.3">
      <c r="A7198" s="10" t="s">
        <v>12832</v>
      </c>
      <c r="B7198" s="61">
        <v>44960</v>
      </c>
      <c r="C7198" s="10" t="s">
        <v>12831</v>
      </c>
      <c r="D7198" s="10" t="s">
        <v>12830</v>
      </c>
      <c r="E7198" s="10" t="s">
        <v>592</v>
      </c>
      <c r="F7198" s="10" t="s">
        <v>18</v>
      </c>
      <c r="G7198" s="10" t="s">
        <v>601</v>
      </c>
      <c r="H7198" s="10" t="s">
        <v>544</v>
      </c>
      <c r="I7198" s="10" t="s">
        <v>568</v>
      </c>
      <c r="J7198" s="10" t="s">
        <v>11849</v>
      </c>
      <c r="K7198" s="10" t="s">
        <v>12829</v>
      </c>
      <c r="L7198" s="10">
        <v>6</v>
      </c>
      <c r="M7198" s="10">
        <v>126.6</v>
      </c>
      <c r="N7198" s="10">
        <v>759.6</v>
      </c>
      <c r="O7198" s="59">
        <v>0.2</v>
      </c>
      <c r="P7198" s="10">
        <v>151.91999999999999</v>
      </c>
      <c r="Q7198" s="10">
        <v>607.67999999999995</v>
      </c>
      <c r="R7198" s="10" t="s">
        <v>586</v>
      </c>
      <c r="S7198" s="10" t="s">
        <v>596</v>
      </c>
      <c r="T7198" s="59">
        <v>0.25</v>
      </c>
      <c r="U7198" s="10">
        <v>151.91999999999999</v>
      </c>
    </row>
    <row r="7199" spans="1:21" x14ac:dyDescent="0.3">
      <c r="A7199" s="10" t="s">
        <v>12828</v>
      </c>
      <c r="B7199" s="61">
        <v>45087</v>
      </c>
      <c r="C7199" s="10" t="s">
        <v>12594</v>
      </c>
      <c r="D7199" s="10" t="s">
        <v>12827</v>
      </c>
      <c r="E7199" s="10" t="s">
        <v>592</v>
      </c>
      <c r="F7199" s="10" t="s">
        <v>18</v>
      </c>
      <c r="G7199" s="10" t="s">
        <v>569</v>
      </c>
      <c r="H7199" s="10" t="s">
        <v>544</v>
      </c>
      <c r="I7199" s="10" t="s">
        <v>10</v>
      </c>
      <c r="J7199" s="10" t="s">
        <v>8054</v>
      </c>
      <c r="K7199" s="10" t="s">
        <v>12826</v>
      </c>
      <c r="L7199" s="10">
        <v>7</v>
      </c>
      <c r="M7199" s="10">
        <v>626.29999999999995</v>
      </c>
      <c r="N7199" s="10">
        <v>4384.1000000000004</v>
      </c>
      <c r="O7199" s="59">
        <v>0.2</v>
      </c>
      <c r="P7199" s="10">
        <v>876.82</v>
      </c>
      <c r="Q7199" s="10">
        <v>3507.28</v>
      </c>
      <c r="R7199" s="10" t="s">
        <v>586</v>
      </c>
      <c r="S7199" s="10" t="s">
        <v>564</v>
      </c>
      <c r="T7199" s="59">
        <v>0.15</v>
      </c>
      <c r="U7199" s="10">
        <v>526.09</v>
      </c>
    </row>
    <row r="7200" spans="1:21" x14ac:dyDescent="0.3">
      <c r="A7200" s="10" t="s">
        <v>12825</v>
      </c>
      <c r="B7200" s="61">
        <v>45351</v>
      </c>
      <c r="C7200" s="10" t="s">
        <v>12824</v>
      </c>
      <c r="D7200" s="10" t="s">
        <v>12823</v>
      </c>
      <c r="E7200" s="10" t="s">
        <v>581</v>
      </c>
      <c r="F7200" s="10" t="s">
        <v>580</v>
      </c>
      <c r="G7200" s="10" t="s">
        <v>601</v>
      </c>
      <c r="H7200" s="10" t="s">
        <v>600</v>
      </c>
      <c r="I7200" s="10" t="s">
        <v>664</v>
      </c>
      <c r="J7200" s="10" t="s">
        <v>12822</v>
      </c>
      <c r="K7200" s="10" t="s">
        <v>12821</v>
      </c>
      <c r="L7200" s="10">
        <v>6</v>
      </c>
      <c r="M7200" s="10">
        <v>381.08</v>
      </c>
      <c r="N7200" s="10">
        <v>2286.48</v>
      </c>
      <c r="O7200" s="59">
        <v>0</v>
      </c>
      <c r="P7200" s="10">
        <v>0</v>
      </c>
      <c r="Q7200" s="10">
        <v>2286.48</v>
      </c>
      <c r="R7200" s="10" t="s">
        <v>586</v>
      </c>
      <c r="S7200" s="10" t="s">
        <v>607</v>
      </c>
      <c r="T7200" s="59">
        <v>0.3</v>
      </c>
      <c r="U7200" s="10">
        <v>685.94</v>
      </c>
    </row>
    <row r="7201" spans="1:21" x14ac:dyDescent="0.3">
      <c r="A7201" s="10" t="s">
        <v>12820</v>
      </c>
      <c r="B7201" s="61">
        <v>45074</v>
      </c>
      <c r="C7201" s="10" t="s">
        <v>12819</v>
      </c>
      <c r="D7201" s="10" t="s">
        <v>12818</v>
      </c>
      <c r="E7201" s="10" t="s">
        <v>581</v>
      </c>
      <c r="F7201" s="10" t="s">
        <v>83</v>
      </c>
      <c r="G7201" s="10" t="s">
        <v>569</v>
      </c>
      <c r="H7201" s="10" t="s">
        <v>544</v>
      </c>
      <c r="I7201" s="10" t="s">
        <v>610</v>
      </c>
      <c r="J7201" s="10" t="s">
        <v>8238</v>
      </c>
      <c r="K7201" s="10" t="s">
        <v>12745</v>
      </c>
      <c r="L7201" s="10">
        <v>3</v>
      </c>
      <c r="M7201" s="10">
        <v>907.66</v>
      </c>
      <c r="N7201" s="10">
        <v>2722.98</v>
      </c>
      <c r="O7201" s="59">
        <v>0.1</v>
      </c>
      <c r="P7201" s="10">
        <v>272.3</v>
      </c>
      <c r="Q7201" s="10">
        <v>2450.6799999999998</v>
      </c>
      <c r="R7201" s="10" t="s">
        <v>575</v>
      </c>
      <c r="S7201" s="10" t="s">
        <v>607</v>
      </c>
      <c r="T7201" s="59">
        <v>0.15</v>
      </c>
      <c r="U7201" s="10">
        <v>367.6</v>
      </c>
    </row>
    <row r="7202" spans="1:21" x14ac:dyDescent="0.3">
      <c r="A7202" s="10" t="s">
        <v>12817</v>
      </c>
      <c r="B7202" s="61">
        <v>45336</v>
      </c>
      <c r="C7202" s="10" t="s">
        <v>12816</v>
      </c>
      <c r="D7202" s="10" t="s">
        <v>12815</v>
      </c>
      <c r="E7202" s="10" t="s">
        <v>571</v>
      </c>
      <c r="F7202" s="10" t="s">
        <v>11</v>
      </c>
      <c r="G7202" s="10" t="s">
        <v>601</v>
      </c>
      <c r="H7202" s="10" t="s">
        <v>590</v>
      </c>
      <c r="I7202" s="10" t="s">
        <v>589</v>
      </c>
      <c r="J7202" s="10" t="s">
        <v>12814</v>
      </c>
      <c r="K7202" s="10" t="s">
        <v>12813</v>
      </c>
      <c r="L7202" s="10">
        <v>8</v>
      </c>
      <c r="M7202" s="10">
        <v>627.27</v>
      </c>
      <c r="N7202" s="10">
        <v>5018.16</v>
      </c>
      <c r="O7202" s="59">
        <v>0.1</v>
      </c>
      <c r="P7202" s="10">
        <v>501.82</v>
      </c>
      <c r="Q7202" s="10">
        <v>4516.34</v>
      </c>
      <c r="R7202" s="10" t="s">
        <v>575</v>
      </c>
      <c r="S7202" s="10" t="s">
        <v>564</v>
      </c>
      <c r="T7202" s="59">
        <v>0.25</v>
      </c>
      <c r="U7202" s="10">
        <v>1129.0899999999999</v>
      </c>
    </row>
    <row r="7203" spans="1:21" x14ac:dyDescent="0.3">
      <c r="A7203" s="10" t="s">
        <v>12812</v>
      </c>
      <c r="B7203" s="61">
        <v>45064</v>
      </c>
      <c r="C7203" s="10" t="s">
        <v>12811</v>
      </c>
      <c r="D7203" s="10" t="s">
        <v>12810</v>
      </c>
      <c r="E7203" s="10" t="s">
        <v>581</v>
      </c>
      <c r="F7203" s="10" t="s">
        <v>83</v>
      </c>
      <c r="G7203" s="10" t="s">
        <v>569</v>
      </c>
      <c r="H7203" s="10" t="s">
        <v>579</v>
      </c>
      <c r="I7203" s="10" t="s">
        <v>722</v>
      </c>
      <c r="J7203" s="10" t="s">
        <v>12809</v>
      </c>
      <c r="K7203" s="10" t="s">
        <v>12808</v>
      </c>
      <c r="L7203" s="10">
        <v>5</v>
      </c>
      <c r="M7203" s="10">
        <v>320.54000000000002</v>
      </c>
      <c r="N7203" s="10">
        <v>1602.7</v>
      </c>
      <c r="O7203" s="59">
        <v>0.05</v>
      </c>
      <c r="P7203" s="10">
        <v>80.14</v>
      </c>
      <c r="Q7203" s="10">
        <v>1522.56</v>
      </c>
      <c r="R7203" s="10" t="s">
        <v>565</v>
      </c>
      <c r="S7203" s="10" t="s">
        <v>585</v>
      </c>
      <c r="T7203" s="59">
        <v>0.25</v>
      </c>
      <c r="U7203" s="10">
        <v>380.64</v>
      </c>
    </row>
    <row r="7204" spans="1:21" x14ac:dyDescent="0.3">
      <c r="A7204" s="10" t="s">
        <v>12807</v>
      </c>
      <c r="B7204" s="61">
        <v>45352</v>
      </c>
      <c r="C7204" s="10" t="s">
        <v>12806</v>
      </c>
      <c r="D7204" s="10" t="s">
        <v>12805</v>
      </c>
      <c r="E7204" s="10" t="s">
        <v>571</v>
      </c>
      <c r="F7204" s="10" t="s">
        <v>11</v>
      </c>
      <c r="G7204" s="10" t="s">
        <v>569</v>
      </c>
      <c r="H7204" s="10" t="s">
        <v>544</v>
      </c>
      <c r="I7204" s="10" t="s">
        <v>568</v>
      </c>
      <c r="J7204" s="10" t="s">
        <v>12804</v>
      </c>
      <c r="K7204" s="10" t="s">
        <v>12803</v>
      </c>
      <c r="L7204" s="10">
        <v>10</v>
      </c>
      <c r="M7204" s="10">
        <v>358.76</v>
      </c>
      <c r="N7204" s="10">
        <v>3587.6</v>
      </c>
      <c r="O7204" s="59">
        <v>0.2</v>
      </c>
      <c r="P7204" s="10">
        <v>717.52</v>
      </c>
      <c r="Q7204" s="10">
        <v>2870.08</v>
      </c>
      <c r="R7204" s="10" t="s">
        <v>575</v>
      </c>
      <c r="S7204" s="10" t="s">
        <v>564</v>
      </c>
      <c r="T7204" s="59">
        <v>0.25</v>
      </c>
      <c r="U7204" s="10">
        <v>717.52</v>
      </c>
    </row>
    <row r="7205" spans="1:21" x14ac:dyDescent="0.3">
      <c r="A7205" s="10" t="s">
        <v>12802</v>
      </c>
      <c r="B7205" s="61">
        <v>45334</v>
      </c>
      <c r="C7205" s="10" t="s">
        <v>12801</v>
      </c>
      <c r="D7205" s="10" t="s">
        <v>12800</v>
      </c>
      <c r="E7205" s="10" t="s">
        <v>581</v>
      </c>
      <c r="F7205" s="10" t="s">
        <v>7</v>
      </c>
      <c r="G7205" s="10" t="s">
        <v>601</v>
      </c>
      <c r="H7205" s="10" t="s">
        <v>579</v>
      </c>
      <c r="I7205" s="10" t="s">
        <v>722</v>
      </c>
      <c r="J7205" s="10" t="s">
        <v>12799</v>
      </c>
      <c r="K7205" s="10" t="s">
        <v>2851</v>
      </c>
      <c r="L7205" s="10">
        <v>6</v>
      </c>
      <c r="M7205" s="10">
        <v>654.29</v>
      </c>
      <c r="N7205" s="10">
        <v>3925.74</v>
      </c>
      <c r="O7205" s="59">
        <v>0.05</v>
      </c>
      <c r="P7205" s="10">
        <v>196.29</v>
      </c>
      <c r="Q7205" s="10">
        <v>3729.45</v>
      </c>
      <c r="R7205" s="10" t="s">
        <v>586</v>
      </c>
      <c r="S7205" s="10" t="s">
        <v>585</v>
      </c>
      <c r="T7205" s="59">
        <v>0.25</v>
      </c>
      <c r="U7205" s="10">
        <v>932.36</v>
      </c>
    </row>
    <row r="7206" spans="1:21" x14ac:dyDescent="0.3">
      <c r="A7206" s="10" t="s">
        <v>12798</v>
      </c>
      <c r="B7206" s="61">
        <v>45111</v>
      </c>
      <c r="C7206" s="10" t="s">
        <v>4406</v>
      </c>
      <c r="D7206" s="10" t="s">
        <v>5792</v>
      </c>
      <c r="E7206" s="10" t="s">
        <v>592</v>
      </c>
      <c r="F7206" s="10" t="s">
        <v>652</v>
      </c>
      <c r="G7206" s="10" t="s">
        <v>569</v>
      </c>
      <c r="H7206" s="10" t="s">
        <v>590</v>
      </c>
      <c r="I7206" s="10" t="s">
        <v>748</v>
      </c>
      <c r="J7206" s="10" t="s">
        <v>12797</v>
      </c>
      <c r="K7206" s="10" t="s">
        <v>12796</v>
      </c>
      <c r="L7206" s="10">
        <v>10</v>
      </c>
      <c r="M7206" s="10">
        <v>686.49</v>
      </c>
      <c r="N7206" s="10">
        <v>6864.9</v>
      </c>
      <c r="O7206" s="59">
        <v>0.1</v>
      </c>
      <c r="P7206" s="10">
        <v>686.49</v>
      </c>
      <c r="Q7206" s="10">
        <v>6178.41</v>
      </c>
      <c r="R7206" s="10" t="s">
        <v>575</v>
      </c>
      <c r="S7206" s="10" t="s">
        <v>564</v>
      </c>
      <c r="T7206" s="59">
        <v>0.25</v>
      </c>
      <c r="U7206" s="10">
        <v>1544.6</v>
      </c>
    </row>
    <row r="7207" spans="1:21" x14ac:dyDescent="0.3">
      <c r="A7207" s="10" t="s">
        <v>12795</v>
      </c>
      <c r="B7207" s="61">
        <v>45096</v>
      </c>
      <c r="C7207" s="10" t="s">
        <v>4695</v>
      </c>
      <c r="D7207" s="10" t="s">
        <v>12794</v>
      </c>
      <c r="E7207" s="10" t="s">
        <v>592</v>
      </c>
      <c r="F7207" s="10" t="s">
        <v>591</v>
      </c>
      <c r="G7207" s="10" t="s">
        <v>601</v>
      </c>
      <c r="H7207" s="10" t="s">
        <v>590</v>
      </c>
      <c r="I7207" s="10" t="s">
        <v>589</v>
      </c>
      <c r="J7207" s="10" t="s">
        <v>12793</v>
      </c>
      <c r="K7207" s="10" t="s">
        <v>12792</v>
      </c>
      <c r="L7207" s="10">
        <v>9</v>
      </c>
      <c r="M7207" s="10">
        <v>518.11</v>
      </c>
      <c r="N7207" s="10">
        <v>4662.99</v>
      </c>
      <c r="O7207" s="59">
        <v>0.1</v>
      </c>
      <c r="P7207" s="10">
        <v>466.3</v>
      </c>
      <c r="Q7207" s="10">
        <v>4196.6899999999996</v>
      </c>
      <c r="R7207" s="10" t="s">
        <v>614</v>
      </c>
      <c r="S7207" s="10" t="s">
        <v>607</v>
      </c>
      <c r="T7207" s="59">
        <v>0.15</v>
      </c>
      <c r="U7207" s="10">
        <v>629.5</v>
      </c>
    </row>
    <row r="7208" spans="1:21" x14ac:dyDescent="0.3">
      <c r="A7208" s="10" t="s">
        <v>12791</v>
      </c>
      <c r="B7208" s="61">
        <v>45149</v>
      </c>
      <c r="C7208" s="10" t="s">
        <v>12790</v>
      </c>
      <c r="D7208" s="10" t="s">
        <v>12789</v>
      </c>
      <c r="E7208" s="10" t="s">
        <v>629</v>
      </c>
      <c r="F7208" s="10" t="s">
        <v>759</v>
      </c>
      <c r="G7208" s="10" t="s">
        <v>569</v>
      </c>
      <c r="H7208" s="10" t="s">
        <v>544</v>
      </c>
      <c r="I7208" s="10" t="s">
        <v>10</v>
      </c>
      <c r="J7208" s="10" t="s">
        <v>12788</v>
      </c>
      <c r="K7208" s="10" t="s">
        <v>12787</v>
      </c>
      <c r="L7208" s="10">
        <v>1</v>
      </c>
      <c r="M7208" s="10">
        <v>205.12</v>
      </c>
      <c r="N7208" s="10">
        <v>205.12</v>
      </c>
      <c r="O7208" s="59">
        <v>0.05</v>
      </c>
      <c r="P7208" s="10">
        <v>10.26</v>
      </c>
      <c r="Q7208" s="10">
        <v>194.86</v>
      </c>
      <c r="R7208" s="10" t="s">
        <v>565</v>
      </c>
      <c r="S7208" s="10" t="s">
        <v>607</v>
      </c>
      <c r="T7208" s="59">
        <v>0.3</v>
      </c>
      <c r="U7208" s="10">
        <v>58.46</v>
      </c>
    </row>
    <row r="7209" spans="1:21" x14ac:dyDescent="0.3">
      <c r="A7209" s="10" t="s">
        <v>12786</v>
      </c>
      <c r="B7209" s="61">
        <v>44980</v>
      </c>
      <c r="C7209" s="10" t="s">
        <v>12785</v>
      </c>
      <c r="D7209" s="10" t="s">
        <v>12784</v>
      </c>
      <c r="E7209" s="10" t="s">
        <v>592</v>
      </c>
      <c r="F7209" s="10" t="s">
        <v>591</v>
      </c>
      <c r="G7209" s="10" t="s">
        <v>569</v>
      </c>
      <c r="H7209" s="10" t="s">
        <v>600</v>
      </c>
      <c r="I7209" s="10" t="s">
        <v>664</v>
      </c>
      <c r="J7209" s="10" t="s">
        <v>12783</v>
      </c>
      <c r="K7209" s="10" t="s">
        <v>11213</v>
      </c>
      <c r="L7209" s="10">
        <v>2</v>
      </c>
      <c r="M7209" s="10">
        <v>535.36</v>
      </c>
      <c r="N7209" s="10">
        <v>1070.72</v>
      </c>
      <c r="O7209" s="59">
        <v>0.1</v>
      </c>
      <c r="P7209" s="10">
        <v>107.07</v>
      </c>
      <c r="Q7209" s="10">
        <v>963.65</v>
      </c>
      <c r="R7209" s="10" t="s">
        <v>614</v>
      </c>
      <c r="S7209" s="10" t="s">
        <v>564</v>
      </c>
      <c r="T7209" s="59">
        <v>0.25</v>
      </c>
      <c r="U7209" s="10">
        <v>240.91</v>
      </c>
    </row>
    <row r="7210" spans="1:21" x14ac:dyDescent="0.3">
      <c r="A7210" s="10" t="s">
        <v>12782</v>
      </c>
      <c r="B7210" s="61">
        <v>45282</v>
      </c>
      <c r="C7210" s="10" t="s">
        <v>12781</v>
      </c>
      <c r="D7210" s="10" t="s">
        <v>12780</v>
      </c>
      <c r="E7210" s="10" t="s">
        <v>603</v>
      </c>
      <c r="F7210" s="10" t="s">
        <v>636</v>
      </c>
      <c r="G7210" s="10" t="s">
        <v>569</v>
      </c>
      <c r="H7210" s="10" t="s">
        <v>544</v>
      </c>
      <c r="I7210" s="10" t="s">
        <v>610</v>
      </c>
      <c r="J7210" s="10" t="s">
        <v>12779</v>
      </c>
      <c r="K7210" s="10" t="s">
        <v>7525</v>
      </c>
      <c r="L7210" s="10">
        <v>3</v>
      </c>
      <c r="M7210" s="10">
        <v>259.11</v>
      </c>
      <c r="N7210" s="10">
        <v>777.33</v>
      </c>
      <c r="O7210" s="59">
        <v>0.2</v>
      </c>
      <c r="P7210" s="10">
        <v>155.47</v>
      </c>
      <c r="Q7210" s="10">
        <v>621.86</v>
      </c>
      <c r="R7210" s="10" t="s">
        <v>586</v>
      </c>
      <c r="S7210" s="10" t="s">
        <v>585</v>
      </c>
      <c r="T7210" s="59">
        <v>0.3</v>
      </c>
      <c r="U7210" s="10">
        <v>186.56</v>
      </c>
    </row>
    <row r="7211" spans="1:21" x14ac:dyDescent="0.3">
      <c r="A7211" s="10" t="s">
        <v>12778</v>
      </c>
      <c r="B7211" s="61">
        <v>44995</v>
      </c>
      <c r="C7211" s="10" t="s">
        <v>12777</v>
      </c>
      <c r="D7211" s="10" t="s">
        <v>3185</v>
      </c>
      <c r="E7211" s="10" t="s">
        <v>571</v>
      </c>
      <c r="F7211" s="10" t="s">
        <v>11</v>
      </c>
      <c r="G7211" s="10" t="s">
        <v>601</v>
      </c>
      <c r="H7211" s="10" t="s">
        <v>590</v>
      </c>
      <c r="I7211" s="10" t="s">
        <v>748</v>
      </c>
      <c r="J7211" s="10" t="s">
        <v>12776</v>
      </c>
      <c r="K7211" s="10" t="s">
        <v>12775</v>
      </c>
      <c r="L7211" s="10">
        <v>1</v>
      </c>
      <c r="M7211" s="10">
        <v>531.12</v>
      </c>
      <c r="N7211" s="10">
        <v>531.12</v>
      </c>
      <c r="O7211" s="59">
        <v>0.05</v>
      </c>
      <c r="P7211" s="10">
        <v>26.56</v>
      </c>
      <c r="Q7211" s="10">
        <v>504.56</v>
      </c>
      <c r="R7211" s="10" t="s">
        <v>575</v>
      </c>
      <c r="S7211" s="10" t="s">
        <v>564</v>
      </c>
      <c r="T7211" s="59">
        <v>0.15</v>
      </c>
      <c r="U7211" s="10">
        <v>75.680000000000007</v>
      </c>
    </row>
    <row r="7212" spans="1:21" x14ac:dyDescent="0.3">
      <c r="A7212" s="10" t="s">
        <v>12774</v>
      </c>
      <c r="B7212" s="61">
        <v>45082</v>
      </c>
      <c r="C7212" s="10" t="s">
        <v>12773</v>
      </c>
      <c r="D7212" s="10" t="s">
        <v>12772</v>
      </c>
      <c r="E7212" s="10" t="s">
        <v>571</v>
      </c>
      <c r="F7212" s="10" t="s">
        <v>570</v>
      </c>
      <c r="G7212" s="10" t="s">
        <v>601</v>
      </c>
      <c r="H7212" s="10" t="s">
        <v>544</v>
      </c>
      <c r="I7212" s="10" t="s">
        <v>568</v>
      </c>
      <c r="J7212" s="10" t="s">
        <v>12771</v>
      </c>
      <c r="K7212" s="10" t="s">
        <v>12770</v>
      </c>
      <c r="L7212" s="10">
        <v>2</v>
      </c>
      <c r="M7212" s="10">
        <v>694.6</v>
      </c>
      <c r="N7212" s="10">
        <v>1389.2</v>
      </c>
      <c r="O7212" s="59">
        <v>0</v>
      </c>
      <c r="P7212" s="10">
        <v>0</v>
      </c>
      <c r="Q7212" s="10">
        <v>1389.2</v>
      </c>
      <c r="R7212" s="10" t="s">
        <v>575</v>
      </c>
      <c r="S7212" s="10" t="s">
        <v>564</v>
      </c>
      <c r="T7212" s="59">
        <v>0.25</v>
      </c>
      <c r="U7212" s="10">
        <v>347.3</v>
      </c>
    </row>
    <row r="7213" spans="1:21" x14ac:dyDescent="0.3">
      <c r="A7213" s="10" t="s">
        <v>12769</v>
      </c>
      <c r="B7213" s="61">
        <v>45005</v>
      </c>
      <c r="C7213" s="10" t="s">
        <v>12768</v>
      </c>
      <c r="D7213" s="10" t="s">
        <v>12767</v>
      </c>
      <c r="E7213" s="10" t="s">
        <v>571</v>
      </c>
      <c r="F7213" s="10" t="s">
        <v>11</v>
      </c>
      <c r="G7213" s="10" t="s">
        <v>601</v>
      </c>
      <c r="H7213" s="10" t="s">
        <v>590</v>
      </c>
      <c r="I7213" s="10" t="s">
        <v>635</v>
      </c>
      <c r="J7213" s="10" t="s">
        <v>12766</v>
      </c>
      <c r="K7213" s="10" t="s">
        <v>12765</v>
      </c>
      <c r="L7213" s="10">
        <v>8</v>
      </c>
      <c r="M7213" s="10">
        <v>853.02</v>
      </c>
      <c r="N7213" s="10">
        <v>6824.16</v>
      </c>
      <c r="O7213" s="59">
        <v>0.1</v>
      </c>
      <c r="P7213" s="10">
        <v>682.42</v>
      </c>
      <c r="Q7213" s="10">
        <v>6141.74</v>
      </c>
      <c r="R7213" s="10" t="s">
        <v>614</v>
      </c>
      <c r="S7213" s="10" t="s">
        <v>564</v>
      </c>
      <c r="T7213" s="59">
        <v>0.15</v>
      </c>
      <c r="U7213" s="10">
        <v>921.26</v>
      </c>
    </row>
    <row r="7214" spans="1:21" x14ac:dyDescent="0.3">
      <c r="A7214" s="10" t="s">
        <v>12764</v>
      </c>
      <c r="B7214" s="61">
        <v>45240</v>
      </c>
      <c r="C7214" s="10" t="s">
        <v>4686</v>
      </c>
      <c r="D7214" s="10" t="s">
        <v>12763</v>
      </c>
      <c r="E7214" s="10" t="s">
        <v>629</v>
      </c>
      <c r="F7214" s="10" t="s">
        <v>759</v>
      </c>
      <c r="G7214" s="10" t="s">
        <v>569</v>
      </c>
      <c r="H7214" s="10" t="s">
        <v>600</v>
      </c>
      <c r="I7214" s="10" t="s">
        <v>627</v>
      </c>
      <c r="J7214" s="10" t="s">
        <v>12762</v>
      </c>
      <c r="K7214" s="10" t="s">
        <v>12761</v>
      </c>
      <c r="L7214" s="10">
        <v>4</v>
      </c>
      <c r="M7214" s="10">
        <v>214.29</v>
      </c>
      <c r="N7214" s="10">
        <v>857.16</v>
      </c>
      <c r="O7214" s="59">
        <v>0</v>
      </c>
      <c r="P7214" s="10">
        <v>0</v>
      </c>
      <c r="Q7214" s="10">
        <v>857.16</v>
      </c>
      <c r="R7214" s="10" t="s">
        <v>565</v>
      </c>
      <c r="S7214" s="10" t="s">
        <v>564</v>
      </c>
      <c r="T7214" s="59">
        <v>0.15</v>
      </c>
      <c r="U7214" s="10">
        <v>128.57</v>
      </c>
    </row>
    <row r="7215" spans="1:21" x14ac:dyDescent="0.3">
      <c r="A7215" s="10" t="s">
        <v>12760</v>
      </c>
      <c r="B7215" s="61">
        <v>44977</v>
      </c>
      <c r="C7215" s="10" t="s">
        <v>12759</v>
      </c>
      <c r="D7215" s="10" t="s">
        <v>12758</v>
      </c>
      <c r="E7215" s="10" t="s">
        <v>603</v>
      </c>
      <c r="F7215" s="10" t="s">
        <v>658</v>
      </c>
      <c r="G7215" s="10" t="s">
        <v>601</v>
      </c>
      <c r="H7215" s="10" t="s">
        <v>544</v>
      </c>
      <c r="I7215" s="10" t="s">
        <v>610</v>
      </c>
      <c r="J7215" s="10" t="s">
        <v>9715</v>
      </c>
      <c r="K7215" s="10" t="s">
        <v>12757</v>
      </c>
      <c r="L7215" s="10">
        <v>2</v>
      </c>
      <c r="M7215" s="10">
        <v>231.44</v>
      </c>
      <c r="N7215" s="10">
        <v>462.88</v>
      </c>
      <c r="O7215" s="59">
        <v>0.05</v>
      </c>
      <c r="P7215" s="10">
        <v>23.14</v>
      </c>
      <c r="Q7215" s="10">
        <v>439.74</v>
      </c>
      <c r="R7215" s="10" t="s">
        <v>565</v>
      </c>
      <c r="S7215" s="10" t="s">
        <v>564</v>
      </c>
      <c r="T7215" s="59">
        <v>0.3</v>
      </c>
      <c r="U7215" s="10">
        <v>131.91999999999999</v>
      </c>
    </row>
    <row r="7216" spans="1:21" x14ac:dyDescent="0.3">
      <c r="A7216" s="10" t="s">
        <v>12756</v>
      </c>
      <c r="B7216" s="61">
        <v>44964</v>
      </c>
      <c r="C7216" s="10" t="s">
        <v>8223</v>
      </c>
      <c r="D7216" s="10" t="s">
        <v>10540</v>
      </c>
      <c r="E7216" s="10" t="s">
        <v>581</v>
      </c>
      <c r="F7216" s="10" t="s">
        <v>83</v>
      </c>
      <c r="G7216" s="10" t="s">
        <v>569</v>
      </c>
      <c r="H7216" s="10" t="s">
        <v>579</v>
      </c>
      <c r="I7216" s="10" t="s">
        <v>711</v>
      </c>
      <c r="J7216" s="10" t="s">
        <v>12755</v>
      </c>
      <c r="K7216" s="10" t="s">
        <v>12754</v>
      </c>
      <c r="L7216" s="10">
        <v>2</v>
      </c>
      <c r="M7216" s="10">
        <v>743.77</v>
      </c>
      <c r="N7216" s="10">
        <v>1487.54</v>
      </c>
      <c r="O7216" s="59">
        <v>0.05</v>
      </c>
      <c r="P7216" s="10">
        <v>74.38</v>
      </c>
      <c r="Q7216" s="10">
        <v>1413.16</v>
      </c>
      <c r="R7216" s="10" t="s">
        <v>575</v>
      </c>
      <c r="S7216" s="10" t="s">
        <v>607</v>
      </c>
      <c r="T7216" s="59">
        <v>0.25</v>
      </c>
      <c r="U7216" s="10">
        <v>353.29</v>
      </c>
    </row>
    <row r="7217" spans="1:21" x14ac:dyDescent="0.3">
      <c r="A7217" s="10" t="s">
        <v>12753</v>
      </c>
      <c r="B7217" s="61">
        <v>45158</v>
      </c>
      <c r="C7217" s="10" t="s">
        <v>12752</v>
      </c>
      <c r="D7217" s="10" t="s">
        <v>12751</v>
      </c>
      <c r="E7217" s="10" t="s">
        <v>571</v>
      </c>
      <c r="F7217" s="10" t="s">
        <v>570</v>
      </c>
      <c r="G7217" s="10" t="s">
        <v>601</v>
      </c>
      <c r="H7217" s="10" t="s">
        <v>600</v>
      </c>
      <c r="I7217" s="10" t="s">
        <v>599</v>
      </c>
      <c r="J7217" s="10" t="s">
        <v>12750</v>
      </c>
      <c r="K7217" s="10" t="s">
        <v>6401</v>
      </c>
      <c r="L7217" s="10">
        <v>2</v>
      </c>
      <c r="M7217" s="10">
        <v>997.69</v>
      </c>
      <c r="N7217" s="10">
        <v>1995.38</v>
      </c>
      <c r="O7217" s="59">
        <v>0.1</v>
      </c>
      <c r="P7217" s="10">
        <v>199.54</v>
      </c>
      <c r="Q7217" s="10">
        <v>1795.84</v>
      </c>
      <c r="R7217" s="10" t="s">
        <v>575</v>
      </c>
      <c r="S7217" s="10" t="s">
        <v>585</v>
      </c>
      <c r="T7217" s="59">
        <v>0.15</v>
      </c>
      <c r="U7217" s="10">
        <v>269.38</v>
      </c>
    </row>
    <row r="7218" spans="1:21" x14ac:dyDescent="0.3">
      <c r="A7218" s="10" t="s">
        <v>12749</v>
      </c>
      <c r="B7218" s="61">
        <v>45255</v>
      </c>
      <c r="C7218" s="10" t="s">
        <v>12748</v>
      </c>
      <c r="D7218" s="10" t="s">
        <v>12747</v>
      </c>
      <c r="E7218" s="10" t="s">
        <v>581</v>
      </c>
      <c r="F7218" s="10" t="s">
        <v>7</v>
      </c>
      <c r="G7218" s="10" t="s">
        <v>601</v>
      </c>
      <c r="H7218" s="10" t="s">
        <v>590</v>
      </c>
      <c r="I7218" s="10" t="s">
        <v>748</v>
      </c>
      <c r="J7218" s="10" t="s">
        <v>12746</v>
      </c>
      <c r="K7218" s="10" t="s">
        <v>12745</v>
      </c>
      <c r="L7218" s="10">
        <v>5</v>
      </c>
      <c r="M7218" s="10">
        <v>149.49</v>
      </c>
      <c r="N7218" s="10">
        <v>747.45</v>
      </c>
      <c r="O7218" s="59">
        <v>0.05</v>
      </c>
      <c r="P7218" s="10">
        <v>37.369999999999997</v>
      </c>
      <c r="Q7218" s="10">
        <v>710.08</v>
      </c>
      <c r="R7218" s="10" t="s">
        <v>586</v>
      </c>
      <c r="S7218" s="10" t="s">
        <v>585</v>
      </c>
      <c r="T7218" s="59">
        <v>0.15</v>
      </c>
      <c r="U7218" s="10">
        <v>106.51</v>
      </c>
    </row>
    <row r="7219" spans="1:21" x14ac:dyDescent="0.3">
      <c r="A7219" s="10" t="s">
        <v>12744</v>
      </c>
      <c r="B7219" s="61">
        <v>45328</v>
      </c>
      <c r="C7219" s="10" t="s">
        <v>12743</v>
      </c>
      <c r="D7219" s="10" t="s">
        <v>12742</v>
      </c>
      <c r="E7219" s="10" t="s">
        <v>571</v>
      </c>
      <c r="F7219" s="10" t="s">
        <v>570</v>
      </c>
      <c r="G7219" s="10" t="s">
        <v>601</v>
      </c>
      <c r="H7219" s="10" t="s">
        <v>579</v>
      </c>
      <c r="I7219" s="10" t="s">
        <v>722</v>
      </c>
      <c r="J7219" s="10" t="s">
        <v>12741</v>
      </c>
      <c r="K7219" s="10" t="s">
        <v>12740</v>
      </c>
      <c r="L7219" s="10">
        <v>1</v>
      </c>
      <c r="M7219" s="10">
        <v>187.49</v>
      </c>
      <c r="N7219" s="10">
        <v>187.49</v>
      </c>
      <c r="O7219" s="59">
        <v>0</v>
      </c>
      <c r="P7219" s="10">
        <v>0</v>
      </c>
      <c r="Q7219" s="10">
        <v>187.49</v>
      </c>
      <c r="R7219" s="10" t="s">
        <v>575</v>
      </c>
      <c r="S7219" s="10" t="s">
        <v>607</v>
      </c>
      <c r="T7219" s="59">
        <v>0.15</v>
      </c>
      <c r="U7219" s="10">
        <v>28.12</v>
      </c>
    </row>
    <row r="7220" spans="1:21" x14ac:dyDescent="0.3">
      <c r="A7220" s="10" t="s">
        <v>12739</v>
      </c>
      <c r="B7220" s="61">
        <v>44956</v>
      </c>
      <c r="C7220" s="10" t="s">
        <v>2434</v>
      </c>
      <c r="D7220" s="10" t="s">
        <v>12738</v>
      </c>
      <c r="E7220" s="10" t="s">
        <v>629</v>
      </c>
      <c r="F7220" s="10" t="s">
        <v>759</v>
      </c>
      <c r="G7220" s="10" t="s">
        <v>569</v>
      </c>
      <c r="H7220" s="10" t="s">
        <v>600</v>
      </c>
      <c r="I7220" s="10" t="s">
        <v>599</v>
      </c>
      <c r="J7220" s="10" t="s">
        <v>12737</v>
      </c>
      <c r="K7220" s="10" t="s">
        <v>3513</v>
      </c>
      <c r="L7220" s="10">
        <v>1</v>
      </c>
      <c r="M7220" s="10">
        <v>737.1</v>
      </c>
      <c r="N7220" s="10">
        <v>737.1</v>
      </c>
      <c r="O7220" s="59">
        <v>0.1</v>
      </c>
      <c r="P7220" s="10">
        <v>73.709999999999994</v>
      </c>
      <c r="Q7220" s="10">
        <v>663.39</v>
      </c>
      <c r="R7220" s="10" t="s">
        <v>575</v>
      </c>
      <c r="S7220" s="10" t="s">
        <v>607</v>
      </c>
      <c r="T7220" s="59">
        <v>0.3</v>
      </c>
      <c r="U7220" s="10">
        <v>199.02</v>
      </c>
    </row>
    <row r="7221" spans="1:21" x14ac:dyDescent="0.3">
      <c r="A7221" s="10" t="s">
        <v>12736</v>
      </c>
      <c r="B7221" s="61">
        <v>44969</v>
      </c>
      <c r="C7221" s="10" t="s">
        <v>12735</v>
      </c>
      <c r="D7221" s="10" t="s">
        <v>10531</v>
      </c>
      <c r="E7221" s="10" t="s">
        <v>603</v>
      </c>
      <c r="F7221" s="10" t="s">
        <v>636</v>
      </c>
      <c r="G7221" s="10" t="s">
        <v>601</v>
      </c>
      <c r="H7221" s="10" t="s">
        <v>544</v>
      </c>
      <c r="I7221" s="10" t="s">
        <v>10</v>
      </c>
      <c r="J7221" s="10" t="s">
        <v>4549</v>
      </c>
      <c r="K7221" s="10" t="s">
        <v>12734</v>
      </c>
      <c r="L7221" s="10">
        <v>1</v>
      </c>
      <c r="M7221" s="10">
        <v>676.79</v>
      </c>
      <c r="N7221" s="10">
        <v>676.79</v>
      </c>
      <c r="O7221" s="59">
        <v>0.2</v>
      </c>
      <c r="P7221" s="10">
        <v>135.36000000000001</v>
      </c>
      <c r="Q7221" s="10">
        <v>541.42999999999995</v>
      </c>
      <c r="R7221" s="10" t="s">
        <v>565</v>
      </c>
      <c r="S7221" s="10" t="s">
        <v>607</v>
      </c>
      <c r="T7221" s="59">
        <v>0.15</v>
      </c>
      <c r="U7221" s="10">
        <v>81.209999999999994</v>
      </c>
    </row>
    <row r="7222" spans="1:21" x14ac:dyDescent="0.3">
      <c r="A7222" s="10" t="s">
        <v>12733</v>
      </c>
      <c r="B7222" s="61">
        <v>45074</v>
      </c>
      <c r="C7222" s="10" t="s">
        <v>12732</v>
      </c>
      <c r="D7222" s="10" t="s">
        <v>12731</v>
      </c>
      <c r="E7222" s="10" t="s">
        <v>603</v>
      </c>
      <c r="F7222" s="10" t="s">
        <v>636</v>
      </c>
      <c r="G7222" s="10" t="s">
        <v>569</v>
      </c>
      <c r="H7222" s="10" t="s">
        <v>579</v>
      </c>
      <c r="I7222" s="10" t="s">
        <v>578</v>
      </c>
      <c r="J7222" s="10" t="s">
        <v>12730</v>
      </c>
      <c r="K7222" s="10" t="s">
        <v>12729</v>
      </c>
      <c r="L7222" s="10">
        <v>10</v>
      </c>
      <c r="M7222" s="10">
        <v>237.84</v>
      </c>
      <c r="N7222" s="10">
        <v>2378.4</v>
      </c>
      <c r="O7222" s="59">
        <v>0.05</v>
      </c>
      <c r="P7222" s="10">
        <v>118.92</v>
      </c>
      <c r="Q7222" s="10">
        <v>2259.48</v>
      </c>
      <c r="R7222" s="10" t="s">
        <v>565</v>
      </c>
      <c r="S7222" s="10" t="s">
        <v>564</v>
      </c>
      <c r="T7222" s="59">
        <v>0.15</v>
      </c>
      <c r="U7222" s="10">
        <v>338.92</v>
      </c>
    </row>
    <row r="7223" spans="1:21" x14ac:dyDescent="0.3">
      <c r="A7223" s="10" t="s">
        <v>12728</v>
      </c>
      <c r="B7223" s="61">
        <v>45235</v>
      </c>
      <c r="C7223" s="10" t="s">
        <v>5576</v>
      </c>
      <c r="D7223" s="10" t="s">
        <v>12727</v>
      </c>
      <c r="E7223" s="10" t="s">
        <v>592</v>
      </c>
      <c r="F7223" s="10" t="s">
        <v>18</v>
      </c>
      <c r="G7223" s="10" t="s">
        <v>569</v>
      </c>
      <c r="H7223" s="10" t="s">
        <v>544</v>
      </c>
      <c r="I7223" s="10" t="s">
        <v>610</v>
      </c>
      <c r="J7223" s="10" t="s">
        <v>12726</v>
      </c>
      <c r="K7223" s="10" t="s">
        <v>12725</v>
      </c>
      <c r="L7223" s="10">
        <v>6</v>
      </c>
      <c r="M7223" s="10">
        <v>816.42</v>
      </c>
      <c r="N7223" s="10">
        <v>4898.5200000000004</v>
      </c>
      <c r="O7223" s="59">
        <v>0.1</v>
      </c>
      <c r="P7223" s="10">
        <v>489.85</v>
      </c>
      <c r="Q7223" s="10">
        <v>4408.67</v>
      </c>
      <c r="R7223" s="10" t="s">
        <v>614</v>
      </c>
      <c r="S7223" s="10" t="s">
        <v>564</v>
      </c>
      <c r="T7223" s="59">
        <v>0.25</v>
      </c>
      <c r="U7223" s="10">
        <v>1102.17</v>
      </c>
    </row>
    <row r="7224" spans="1:21" x14ac:dyDescent="0.3">
      <c r="A7224" s="10" t="s">
        <v>12724</v>
      </c>
      <c r="B7224" s="61">
        <v>45019</v>
      </c>
      <c r="C7224" s="10" t="s">
        <v>10114</v>
      </c>
      <c r="D7224" s="10" t="s">
        <v>12723</v>
      </c>
      <c r="E7224" s="10" t="s">
        <v>581</v>
      </c>
      <c r="F7224" s="10" t="s">
        <v>580</v>
      </c>
      <c r="G7224" s="10" t="s">
        <v>601</v>
      </c>
      <c r="H7224" s="10" t="s">
        <v>600</v>
      </c>
      <c r="I7224" s="10" t="s">
        <v>599</v>
      </c>
      <c r="J7224" s="10" t="s">
        <v>10478</v>
      </c>
      <c r="K7224" s="10" t="s">
        <v>12722</v>
      </c>
      <c r="L7224" s="10">
        <v>2</v>
      </c>
      <c r="M7224" s="10">
        <v>135.83000000000001</v>
      </c>
      <c r="N7224" s="10">
        <v>271.66000000000003</v>
      </c>
      <c r="O7224" s="59">
        <v>0.1</v>
      </c>
      <c r="P7224" s="10">
        <v>27.17</v>
      </c>
      <c r="Q7224" s="10">
        <v>244.49</v>
      </c>
      <c r="R7224" s="10" t="s">
        <v>614</v>
      </c>
      <c r="S7224" s="10" t="s">
        <v>564</v>
      </c>
      <c r="T7224" s="59">
        <v>0.15</v>
      </c>
      <c r="U7224" s="10">
        <v>36.67</v>
      </c>
    </row>
    <row r="7225" spans="1:21" x14ac:dyDescent="0.3">
      <c r="A7225" s="10" t="s">
        <v>12721</v>
      </c>
      <c r="B7225" s="61">
        <v>45335</v>
      </c>
      <c r="C7225" s="10" t="s">
        <v>12720</v>
      </c>
      <c r="D7225" s="10" t="s">
        <v>12719</v>
      </c>
      <c r="E7225" s="10" t="s">
        <v>581</v>
      </c>
      <c r="F7225" s="10" t="s">
        <v>580</v>
      </c>
      <c r="G7225" s="10" t="s">
        <v>601</v>
      </c>
      <c r="H7225" s="10" t="s">
        <v>600</v>
      </c>
      <c r="I7225" s="10" t="s">
        <v>599</v>
      </c>
      <c r="J7225" s="10" t="s">
        <v>6948</v>
      </c>
      <c r="K7225" s="10" t="s">
        <v>12718</v>
      </c>
      <c r="L7225" s="10">
        <v>6</v>
      </c>
      <c r="M7225" s="10">
        <v>320.98</v>
      </c>
      <c r="N7225" s="10">
        <v>1925.88</v>
      </c>
      <c r="O7225" s="59">
        <v>0.05</v>
      </c>
      <c r="P7225" s="10">
        <v>96.29</v>
      </c>
      <c r="Q7225" s="10">
        <v>1829.59</v>
      </c>
      <c r="R7225" s="10" t="s">
        <v>575</v>
      </c>
      <c r="S7225" s="10" t="s">
        <v>596</v>
      </c>
      <c r="T7225" s="59">
        <v>0.15</v>
      </c>
      <c r="U7225" s="10">
        <v>274.44</v>
      </c>
    </row>
    <row r="7226" spans="1:21" x14ac:dyDescent="0.3">
      <c r="A7226" s="10" t="s">
        <v>12717</v>
      </c>
      <c r="B7226" s="61">
        <v>45114</v>
      </c>
      <c r="C7226" s="10" t="s">
        <v>11338</v>
      </c>
      <c r="D7226" s="10" t="s">
        <v>9241</v>
      </c>
      <c r="E7226" s="10" t="s">
        <v>603</v>
      </c>
      <c r="F7226" s="10" t="s">
        <v>658</v>
      </c>
      <c r="G7226" s="10" t="s">
        <v>601</v>
      </c>
      <c r="H7226" s="10" t="s">
        <v>579</v>
      </c>
      <c r="I7226" s="10" t="s">
        <v>711</v>
      </c>
      <c r="J7226" s="10" t="s">
        <v>963</v>
      </c>
      <c r="K7226" s="10" t="s">
        <v>2791</v>
      </c>
      <c r="L7226" s="10">
        <v>6</v>
      </c>
      <c r="M7226" s="10">
        <v>820.1</v>
      </c>
      <c r="N7226" s="10">
        <v>4920.6000000000004</v>
      </c>
      <c r="O7226" s="59">
        <v>0</v>
      </c>
      <c r="P7226" s="10">
        <v>0</v>
      </c>
      <c r="Q7226" s="10">
        <v>4920.6000000000004</v>
      </c>
      <c r="R7226" s="10" t="s">
        <v>575</v>
      </c>
      <c r="S7226" s="10" t="s">
        <v>585</v>
      </c>
      <c r="T7226" s="59">
        <v>0.3</v>
      </c>
      <c r="U7226" s="10">
        <v>1476.18</v>
      </c>
    </row>
    <row r="7227" spans="1:21" x14ac:dyDescent="0.3">
      <c r="A7227" s="10" t="s">
        <v>12716</v>
      </c>
      <c r="B7227" s="61">
        <v>45109</v>
      </c>
      <c r="C7227" s="10" t="s">
        <v>3817</v>
      </c>
      <c r="D7227" s="10" t="s">
        <v>12715</v>
      </c>
      <c r="E7227" s="10" t="s">
        <v>571</v>
      </c>
      <c r="F7227" s="10" t="s">
        <v>570</v>
      </c>
      <c r="G7227" s="10" t="s">
        <v>569</v>
      </c>
      <c r="H7227" s="10" t="s">
        <v>579</v>
      </c>
      <c r="I7227" s="10" t="s">
        <v>722</v>
      </c>
      <c r="J7227" s="10" t="s">
        <v>10694</v>
      </c>
      <c r="K7227" s="10" t="s">
        <v>12714</v>
      </c>
      <c r="L7227" s="10">
        <v>9</v>
      </c>
      <c r="M7227" s="10">
        <v>848.13</v>
      </c>
      <c r="N7227" s="10">
        <v>7633.17</v>
      </c>
      <c r="O7227" s="59">
        <v>0.05</v>
      </c>
      <c r="P7227" s="10">
        <v>381.66</v>
      </c>
      <c r="Q7227" s="10">
        <v>7251.51</v>
      </c>
      <c r="R7227" s="10" t="s">
        <v>586</v>
      </c>
      <c r="S7227" s="10" t="s">
        <v>585</v>
      </c>
      <c r="T7227" s="59">
        <v>0.15</v>
      </c>
      <c r="U7227" s="10">
        <v>1087.73</v>
      </c>
    </row>
    <row r="7228" spans="1:21" x14ac:dyDescent="0.3">
      <c r="A7228" s="10" t="s">
        <v>12713</v>
      </c>
      <c r="B7228" s="61">
        <v>45064</v>
      </c>
      <c r="C7228" s="10" t="s">
        <v>4468</v>
      </c>
      <c r="D7228" s="10" t="s">
        <v>12712</v>
      </c>
      <c r="E7228" s="10" t="s">
        <v>571</v>
      </c>
      <c r="F7228" s="10" t="s">
        <v>11</v>
      </c>
      <c r="G7228" s="10" t="s">
        <v>569</v>
      </c>
      <c r="H7228" s="10" t="s">
        <v>590</v>
      </c>
      <c r="I7228" s="10" t="s">
        <v>748</v>
      </c>
      <c r="J7228" s="10" t="s">
        <v>12711</v>
      </c>
      <c r="K7228" s="10" t="s">
        <v>12710</v>
      </c>
      <c r="L7228" s="10">
        <v>1</v>
      </c>
      <c r="M7228" s="10">
        <v>718.94</v>
      </c>
      <c r="N7228" s="10">
        <v>718.94</v>
      </c>
      <c r="O7228" s="59">
        <v>0</v>
      </c>
      <c r="P7228" s="10">
        <v>0</v>
      </c>
      <c r="Q7228" s="10">
        <v>718.94</v>
      </c>
      <c r="R7228" s="10" t="s">
        <v>614</v>
      </c>
      <c r="S7228" s="10" t="s">
        <v>607</v>
      </c>
      <c r="T7228" s="59">
        <v>0.25</v>
      </c>
      <c r="U7228" s="10">
        <v>179.74</v>
      </c>
    </row>
    <row r="7229" spans="1:21" x14ac:dyDescent="0.3">
      <c r="A7229" s="10" t="s">
        <v>12709</v>
      </c>
      <c r="B7229" s="61">
        <v>45368</v>
      </c>
      <c r="C7229" s="10" t="s">
        <v>12708</v>
      </c>
      <c r="D7229" s="10" t="s">
        <v>11111</v>
      </c>
      <c r="E7229" s="10" t="s">
        <v>629</v>
      </c>
      <c r="F7229" s="10" t="s">
        <v>759</v>
      </c>
      <c r="G7229" s="10" t="s">
        <v>601</v>
      </c>
      <c r="H7229" s="10" t="s">
        <v>544</v>
      </c>
      <c r="I7229" s="10" t="s">
        <v>610</v>
      </c>
      <c r="J7229" s="10" t="s">
        <v>12707</v>
      </c>
      <c r="K7229" s="10" t="s">
        <v>12706</v>
      </c>
      <c r="L7229" s="10">
        <v>2</v>
      </c>
      <c r="M7229" s="10">
        <v>887.75</v>
      </c>
      <c r="N7229" s="10">
        <v>1775.5</v>
      </c>
      <c r="O7229" s="59">
        <v>0</v>
      </c>
      <c r="P7229" s="10">
        <v>0</v>
      </c>
      <c r="Q7229" s="10">
        <v>1775.5</v>
      </c>
      <c r="R7229" s="10" t="s">
        <v>586</v>
      </c>
      <c r="S7229" s="10" t="s">
        <v>585</v>
      </c>
      <c r="T7229" s="59">
        <v>0.25</v>
      </c>
      <c r="U7229" s="10">
        <v>443.88</v>
      </c>
    </row>
    <row r="7230" spans="1:21" x14ac:dyDescent="0.3">
      <c r="A7230" s="10" t="s">
        <v>12705</v>
      </c>
      <c r="B7230" s="61">
        <v>45319</v>
      </c>
      <c r="C7230" s="10" t="s">
        <v>12704</v>
      </c>
      <c r="D7230" s="10" t="s">
        <v>8831</v>
      </c>
      <c r="E7230" s="10" t="s">
        <v>571</v>
      </c>
      <c r="F7230" s="10" t="s">
        <v>11</v>
      </c>
      <c r="G7230" s="10" t="s">
        <v>601</v>
      </c>
      <c r="H7230" s="10" t="s">
        <v>600</v>
      </c>
      <c r="I7230" s="10" t="s">
        <v>627</v>
      </c>
      <c r="J7230" s="10" t="s">
        <v>12703</v>
      </c>
      <c r="K7230" s="10" t="s">
        <v>12702</v>
      </c>
      <c r="L7230" s="10">
        <v>9</v>
      </c>
      <c r="M7230" s="10">
        <v>760.18</v>
      </c>
      <c r="N7230" s="10">
        <v>6841.62</v>
      </c>
      <c r="O7230" s="59">
        <v>0.05</v>
      </c>
      <c r="P7230" s="10">
        <v>342.08</v>
      </c>
      <c r="Q7230" s="10">
        <v>6499.54</v>
      </c>
      <c r="R7230" s="10" t="s">
        <v>614</v>
      </c>
      <c r="S7230" s="10" t="s">
        <v>607</v>
      </c>
      <c r="T7230" s="59">
        <v>0.25</v>
      </c>
      <c r="U7230" s="10">
        <v>1624.88</v>
      </c>
    </row>
    <row r="7231" spans="1:21" x14ac:dyDescent="0.3">
      <c r="A7231" s="10" t="s">
        <v>12701</v>
      </c>
      <c r="B7231" s="61">
        <v>45181</v>
      </c>
      <c r="C7231" s="10" t="s">
        <v>8670</v>
      </c>
      <c r="D7231" s="10" t="s">
        <v>12700</v>
      </c>
      <c r="E7231" s="10" t="s">
        <v>592</v>
      </c>
      <c r="F7231" s="10" t="s">
        <v>18</v>
      </c>
      <c r="G7231" s="10" t="s">
        <v>601</v>
      </c>
      <c r="H7231" s="10" t="s">
        <v>579</v>
      </c>
      <c r="I7231" s="10" t="s">
        <v>722</v>
      </c>
      <c r="J7231" s="10" t="s">
        <v>12699</v>
      </c>
      <c r="K7231" s="10" t="s">
        <v>12698</v>
      </c>
      <c r="L7231" s="10">
        <v>3</v>
      </c>
      <c r="M7231" s="10">
        <v>130.66</v>
      </c>
      <c r="N7231" s="10">
        <v>391.98</v>
      </c>
      <c r="O7231" s="59">
        <v>0.05</v>
      </c>
      <c r="P7231" s="10">
        <v>19.600000000000001</v>
      </c>
      <c r="Q7231" s="10">
        <v>372.38</v>
      </c>
      <c r="R7231" s="10" t="s">
        <v>586</v>
      </c>
      <c r="S7231" s="10" t="s">
        <v>607</v>
      </c>
      <c r="T7231" s="59">
        <v>0.25</v>
      </c>
      <c r="U7231" s="10">
        <v>93.09</v>
      </c>
    </row>
    <row r="7232" spans="1:21" x14ac:dyDescent="0.3">
      <c r="A7232" s="10" t="s">
        <v>12697</v>
      </c>
      <c r="B7232" s="61">
        <v>45171</v>
      </c>
      <c r="C7232" s="10" t="s">
        <v>12696</v>
      </c>
      <c r="D7232" s="10" t="s">
        <v>5802</v>
      </c>
      <c r="E7232" s="10" t="s">
        <v>629</v>
      </c>
      <c r="F7232" s="10" t="s">
        <v>790</v>
      </c>
      <c r="G7232" s="10" t="s">
        <v>601</v>
      </c>
      <c r="H7232" s="10" t="s">
        <v>590</v>
      </c>
      <c r="I7232" s="10" t="s">
        <v>748</v>
      </c>
      <c r="J7232" s="10" t="s">
        <v>12695</v>
      </c>
      <c r="K7232" s="10" t="s">
        <v>12694</v>
      </c>
      <c r="L7232" s="10">
        <v>2</v>
      </c>
      <c r="M7232" s="10">
        <v>893.2</v>
      </c>
      <c r="N7232" s="10">
        <v>1786.4</v>
      </c>
      <c r="O7232" s="59">
        <v>0.2</v>
      </c>
      <c r="P7232" s="10">
        <v>357.28</v>
      </c>
      <c r="Q7232" s="10">
        <v>1429.12</v>
      </c>
      <c r="R7232" s="10" t="s">
        <v>614</v>
      </c>
      <c r="S7232" s="10" t="s">
        <v>564</v>
      </c>
      <c r="T7232" s="59">
        <v>0.15</v>
      </c>
      <c r="U7232" s="10">
        <v>214.37</v>
      </c>
    </row>
    <row r="7233" spans="1:21" x14ac:dyDescent="0.3">
      <c r="A7233" s="10" t="s">
        <v>12693</v>
      </c>
      <c r="B7233" s="61">
        <v>44989</v>
      </c>
      <c r="C7233" s="10" t="s">
        <v>12692</v>
      </c>
      <c r="D7233" s="10" t="s">
        <v>7799</v>
      </c>
      <c r="E7233" s="10" t="s">
        <v>592</v>
      </c>
      <c r="F7233" s="10" t="s">
        <v>591</v>
      </c>
      <c r="G7233" s="10" t="s">
        <v>569</v>
      </c>
      <c r="H7233" s="10" t="s">
        <v>590</v>
      </c>
      <c r="I7233" s="10" t="s">
        <v>748</v>
      </c>
      <c r="J7233" s="10" t="s">
        <v>12691</v>
      </c>
      <c r="K7233" s="10" t="s">
        <v>12690</v>
      </c>
      <c r="L7233" s="10">
        <v>3</v>
      </c>
      <c r="M7233" s="10">
        <v>203.47</v>
      </c>
      <c r="N7233" s="10">
        <v>610.41</v>
      </c>
      <c r="O7233" s="59">
        <v>0</v>
      </c>
      <c r="P7233" s="10">
        <v>0</v>
      </c>
      <c r="Q7233" s="10">
        <v>610.41</v>
      </c>
      <c r="R7233" s="10" t="s">
        <v>565</v>
      </c>
      <c r="S7233" s="10" t="s">
        <v>607</v>
      </c>
      <c r="T7233" s="59">
        <v>0.15</v>
      </c>
      <c r="U7233" s="10">
        <v>91.56</v>
      </c>
    </row>
    <row r="7234" spans="1:21" x14ac:dyDescent="0.3">
      <c r="A7234" s="10" t="s">
        <v>12689</v>
      </c>
      <c r="B7234" s="61">
        <v>45094</v>
      </c>
      <c r="C7234" s="10" t="s">
        <v>12688</v>
      </c>
      <c r="D7234" s="10" t="s">
        <v>12687</v>
      </c>
      <c r="E7234" s="10" t="s">
        <v>581</v>
      </c>
      <c r="F7234" s="10" t="s">
        <v>7</v>
      </c>
      <c r="G7234" s="10" t="s">
        <v>601</v>
      </c>
      <c r="H7234" s="10" t="s">
        <v>600</v>
      </c>
      <c r="I7234" s="10" t="s">
        <v>599</v>
      </c>
      <c r="J7234" s="10" t="s">
        <v>12686</v>
      </c>
      <c r="K7234" s="10" t="s">
        <v>12685</v>
      </c>
      <c r="L7234" s="10">
        <v>6</v>
      </c>
      <c r="M7234" s="10">
        <v>622.57000000000005</v>
      </c>
      <c r="N7234" s="10">
        <v>3735.42</v>
      </c>
      <c r="O7234" s="59">
        <v>0.1</v>
      </c>
      <c r="P7234" s="10">
        <v>373.54</v>
      </c>
      <c r="Q7234" s="10">
        <v>3361.88</v>
      </c>
      <c r="R7234" s="10" t="s">
        <v>565</v>
      </c>
      <c r="S7234" s="10" t="s">
        <v>564</v>
      </c>
      <c r="T7234" s="59">
        <v>0.25</v>
      </c>
      <c r="U7234" s="10">
        <v>840.47</v>
      </c>
    </row>
    <row r="7235" spans="1:21" x14ac:dyDescent="0.3">
      <c r="A7235" s="10" t="s">
        <v>12684</v>
      </c>
      <c r="B7235" s="61">
        <v>45003</v>
      </c>
      <c r="C7235" s="10" t="s">
        <v>4171</v>
      </c>
      <c r="D7235" s="10" t="s">
        <v>6237</v>
      </c>
      <c r="E7235" s="10" t="s">
        <v>629</v>
      </c>
      <c r="F7235" s="10" t="s">
        <v>790</v>
      </c>
      <c r="G7235" s="10" t="s">
        <v>569</v>
      </c>
      <c r="H7235" s="10" t="s">
        <v>544</v>
      </c>
      <c r="I7235" s="10" t="s">
        <v>610</v>
      </c>
      <c r="J7235" s="10" t="s">
        <v>9174</v>
      </c>
      <c r="K7235" s="10" t="s">
        <v>12683</v>
      </c>
      <c r="L7235" s="10">
        <v>5</v>
      </c>
      <c r="M7235" s="10">
        <v>259.89999999999998</v>
      </c>
      <c r="N7235" s="10">
        <v>1299.5</v>
      </c>
      <c r="O7235" s="59">
        <v>0.05</v>
      </c>
      <c r="P7235" s="10">
        <v>64.98</v>
      </c>
      <c r="Q7235" s="10">
        <v>1234.52</v>
      </c>
      <c r="R7235" s="10" t="s">
        <v>586</v>
      </c>
      <c r="S7235" s="10" t="s">
        <v>607</v>
      </c>
      <c r="T7235" s="59">
        <v>0.3</v>
      </c>
      <c r="U7235" s="10">
        <v>370.36</v>
      </c>
    </row>
    <row r="7236" spans="1:21" x14ac:dyDescent="0.3">
      <c r="A7236" s="10" t="s">
        <v>12682</v>
      </c>
      <c r="B7236" s="61">
        <v>45030</v>
      </c>
      <c r="C7236" s="10" t="s">
        <v>12681</v>
      </c>
      <c r="D7236" s="10" t="s">
        <v>12680</v>
      </c>
      <c r="E7236" s="10" t="s">
        <v>592</v>
      </c>
      <c r="F7236" s="10" t="s">
        <v>652</v>
      </c>
      <c r="G7236" s="10" t="s">
        <v>601</v>
      </c>
      <c r="H7236" s="10" t="s">
        <v>600</v>
      </c>
      <c r="I7236" s="10" t="s">
        <v>627</v>
      </c>
      <c r="J7236" s="10" t="s">
        <v>12679</v>
      </c>
      <c r="K7236" s="10" t="s">
        <v>12678</v>
      </c>
      <c r="L7236" s="10">
        <v>10</v>
      </c>
      <c r="M7236" s="10">
        <v>741.07</v>
      </c>
      <c r="N7236" s="10">
        <v>7410.7</v>
      </c>
      <c r="O7236" s="59">
        <v>0</v>
      </c>
      <c r="P7236" s="10">
        <v>0</v>
      </c>
      <c r="Q7236" s="10">
        <v>7410.7</v>
      </c>
      <c r="R7236" s="10" t="s">
        <v>586</v>
      </c>
      <c r="S7236" s="10" t="s">
        <v>564</v>
      </c>
      <c r="T7236" s="59">
        <v>0.15</v>
      </c>
      <c r="U7236" s="10">
        <v>1111.6099999999999</v>
      </c>
    </row>
    <row r="7237" spans="1:21" x14ac:dyDescent="0.3">
      <c r="A7237" s="10" t="s">
        <v>12677</v>
      </c>
      <c r="B7237" s="61">
        <v>45132</v>
      </c>
      <c r="C7237" s="10" t="s">
        <v>2010</v>
      </c>
      <c r="D7237" s="10" t="s">
        <v>12676</v>
      </c>
      <c r="E7237" s="10" t="s">
        <v>571</v>
      </c>
      <c r="F7237" s="10" t="s">
        <v>11</v>
      </c>
      <c r="G7237" s="10" t="s">
        <v>601</v>
      </c>
      <c r="H7237" s="10" t="s">
        <v>590</v>
      </c>
      <c r="I7237" s="10" t="s">
        <v>635</v>
      </c>
      <c r="J7237" s="10" t="s">
        <v>12675</v>
      </c>
      <c r="K7237" s="10" t="s">
        <v>12674</v>
      </c>
      <c r="L7237" s="10">
        <v>6</v>
      </c>
      <c r="M7237" s="10">
        <v>483.02</v>
      </c>
      <c r="N7237" s="10">
        <v>2898.12</v>
      </c>
      <c r="O7237" s="59">
        <v>0</v>
      </c>
      <c r="P7237" s="10">
        <v>0</v>
      </c>
      <c r="Q7237" s="10">
        <v>2898.12</v>
      </c>
      <c r="R7237" s="10" t="s">
        <v>575</v>
      </c>
      <c r="S7237" s="10" t="s">
        <v>607</v>
      </c>
      <c r="T7237" s="59">
        <v>0.15</v>
      </c>
      <c r="U7237" s="10">
        <v>434.72</v>
      </c>
    </row>
    <row r="7238" spans="1:21" x14ac:dyDescent="0.3">
      <c r="A7238" s="10" t="s">
        <v>12673</v>
      </c>
      <c r="B7238" s="61">
        <v>45148</v>
      </c>
      <c r="C7238" s="10" t="s">
        <v>11440</v>
      </c>
      <c r="D7238" s="10" t="s">
        <v>12672</v>
      </c>
      <c r="E7238" s="10" t="s">
        <v>581</v>
      </c>
      <c r="F7238" s="10" t="s">
        <v>83</v>
      </c>
      <c r="G7238" s="10" t="s">
        <v>601</v>
      </c>
      <c r="H7238" s="10" t="s">
        <v>600</v>
      </c>
      <c r="I7238" s="10" t="s">
        <v>599</v>
      </c>
      <c r="J7238" s="10" t="s">
        <v>3408</v>
      </c>
      <c r="K7238" s="10" t="s">
        <v>12671</v>
      </c>
      <c r="L7238" s="10">
        <v>4</v>
      </c>
      <c r="M7238" s="10">
        <v>941.93</v>
      </c>
      <c r="N7238" s="10">
        <v>3767.72</v>
      </c>
      <c r="O7238" s="59">
        <v>0.2</v>
      </c>
      <c r="P7238" s="10">
        <v>753.54</v>
      </c>
      <c r="Q7238" s="10">
        <v>3014.18</v>
      </c>
      <c r="R7238" s="10" t="s">
        <v>575</v>
      </c>
      <c r="S7238" s="10" t="s">
        <v>607</v>
      </c>
      <c r="T7238" s="59">
        <v>0.15</v>
      </c>
      <c r="U7238" s="10">
        <v>452.13</v>
      </c>
    </row>
    <row r="7239" spans="1:21" x14ac:dyDescent="0.3">
      <c r="A7239" s="10" t="s">
        <v>12670</v>
      </c>
      <c r="B7239" s="61">
        <v>45053</v>
      </c>
      <c r="C7239" s="10" t="s">
        <v>12669</v>
      </c>
      <c r="D7239" s="10" t="s">
        <v>1763</v>
      </c>
      <c r="E7239" s="10" t="s">
        <v>629</v>
      </c>
      <c r="F7239" s="10" t="s">
        <v>790</v>
      </c>
      <c r="G7239" s="10" t="s">
        <v>601</v>
      </c>
      <c r="H7239" s="10" t="s">
        <v>590</v>
      </c>
      <c r="I7239" s="10" t="s">
        <v>635</v>
      </c>
      <c r="J7239" s="10" t="s">
        <v>12668</v>
      </c>
      <c r="K7239" s="10" t="s">
        <v>4769</v>
      </c>
      <c r="L7239" s="10">
        <v>8</v>
      </c>
      <c r="M7239" s="10">
        <v>551.20000000000005</v>
      </c>
      <c r="N7239" s="10">
        <v>4409.6000000000004</v>
      </c>
      <c r="O7239" s="59">
        <v>0.1</v>
      </c>
      <c r="P7239" s="10">
        <v>440.96</v>
      </c>
      <c r="Q7239" s="10">
        <v>3968.64</v>
      </c>
      <c r="R7239" s="10" t="s">
        <v>565</v>
      </c>
      <c r="S7239" s="10" t="s">
        <v>596</v>
      </c>
      <c r="T7239" s="59">
        <v>0.15</v>
      </c>
      <c r="U7239" s="10">
        <v>595.29999999999995</v>
      </c>
    </row>
    <row r="7240" spans="1:21" x14ac:dyDescent="0.3">
      <c r="A7240" s="10" t="s">
        <v>12667</v>
      </c>
      <c r="B7240" s="61">
        <v>45204</v>
      </c>
      <c r="C7240" s="10" t="s">
        <v>10575</v>
      </c>
      <c r="D7240" s="10" t="s">
        <v>12666</v>
      </c>
      <c r="E7240" s="10" t="s">
        <v>571</v>
      </c>
      <c r="F7240" s="10" t="s">
        <v>685</v>
      </c>
      <c r="G7240" s="10" t="s">
        <v>569</v>
      </c>
      <c r="H7240" s="10" t="s">
        <v>579</v>
      </c>
      <c r="I7240" s="10" t="s">
        <v>711</v>
      </c>
      <c r="J7240" s="10" t="s">
        <v>5884</v>
      </c>
      <c r="K7240" s="10" t="s">
        <v>12665</v>
      </c>
      <c r="L7240" s="10">
        <v>3</v>
      </c>
      <c r="M7240" s="10">
        <v>946.78</v>
      </c>
      <c r="N7240" s="10">
        <v>2840.34</v>
      </c>
      <c r="O7240" s="59">
        <v>0</v>
      </c>
      <c r="P7240" s="10">
        <v>0</v>
      </c>
      <c r="Q7240" s="10">
        <v>2840.34</v>
      </c>
      <c r="R7240" s="10" t="s">
        <v>565</v>
      </c>
      <c r="S7240" s="10" t="s">
        <v>585</v>
      </c>
      <c r="T7240" s="59">
        <v>0.3</v>
      </c>
      <c r="U7240" s="10">
        <v>852.1</v>
      </c>
    </row>
    <row r="7241" spans="1:21" x14ac:dyDescent="0.3">
      <c r="A7241" s="10" t="s">
        <v>12664</v>
      </c>
      <c r="B7241" s="61">
        <v>45160</v>
      </c>
      <c r="C7241" s="10" t="s">
        <v>12663</v>
      </c>
      <c r="D7241" s="10" t="s">
        <v>12662</v>
      </c>
      <c r="E7241" s="10" t="s">
        <v>629</v>
      </c>
      <c r="F7241" s="10" t="s">
        <v>628</v>
      </c>
      <c r="G7241" s="10" t="s">
        <v>569</v>
      </c>
      <c r="H7241" s="10" t="s">
        <v>600</v>
      </c>
      <c r="I7241" s="10" t="s">
        <v>627</v>
      </c>
      <c r="J7241" s="10" t="s">
        <v>12661</v>
      </c>
      <c r="K7241" s="10" t="s">
        <v>12660</v>
      </c>
      <c r="L7241" s="10">
        <v>10</v>
      </c>
      <c r="M7241" s="10">
        <v>586.79999999999995</v>
      </c>
      <c r="N7241" s="10">
        <v>5868</v>
      </c>
      <c r="O7241" s="59">
        <v>0</v>
      </c>
      <c r="P7241" s="10">
        <v>0</v>
      </c>
      <c r="Q7241" s="10">
        <v>5868</v>
      </c>
      <c r="R7241" s="10" t="s">
        <v>614</v>
      </c>
      <c r="S7241" s="10" t="s">
        <v>596</v>
      </c>
      <c r="T7241" s="59">
        <v>0.25</v>
      </c>
      <c r="U7241" s="10">
        <v>1467</v>
      </c>
    </row>
    <row r="7242" spans="1:21" x14ac:dyDescent="0.3">
      <c r="A7242" s="10" t="s">
        <v>12659</v>
      </c>
      <c r="B7242" s="61">
        <v>45236</v>
      </c>
      <c r="C7242" s="10" t="s">
        <v>12658</v>
      </c>
      <c r="D7242" s="10" t="s">
        <v>7799</v>
      </c>
      <c r="E7242" s="10" t="s">
        <v>603</v>
      </c>
      <c r="F7242" s="10" t="s">
        <v>658</v>
      </c>
      <c r="G7242" s="10" t="s">
        <v>569</v>
      </c>
      <c r="H7242" s="10" t="s">
        <v>544</v>
      </c>
      <c r="I7242" s="10" t="s">
        <v>568</v>
      </c>
      <c r="J7242" s="10" t="s">
        <v>12657</v>
      </c>
      <c r="K7242" s="10" t="s">
        <v>12656</v>
      </c>
      <c r="L7242" s="10">
        <v>4</v>
      </c>
      <c r="M7242" s="10">
        <v>559.30999999999995</v>
      </c>
      <c r="N7242" s="10">
        <v>2237.2399999999998</v>
      </c>
      <c r="O7242" s="59">
        <v>0.2</v>
      </c>
      <c r="P7242" s="10">
        <v>447.45</v>
      </c>
      <c r="Q7242" s="10">
        <v>1789.79</v>
      </c>
      <c r="R7242" s="10" t="s">
        <v>614</v>
      </c>
      <c r="S7242" s="10" t="s">
        <v>607</v>
      </c>
      <c r="T7242" s="59">
        <v>0.15</v>
      </c>
      <c r="U7242" s="10">
        <v>268.47000000000003</v>
      </c>
    </row>
    <row r="7243" spans="1:21" x14ac:dyDescent="0.3">
      <c r="A7243" s="10" t="s">
        <v>12655</v>
      </c>
      <c r="B7243" s="61">
        <v>45022</v>
      </c>
      <c r="C7243" s="10" t="s">
        <v>12654</v>
      </c>
      <c r="D7243" s="10" t="s">
        <v>12653</v>
      </c>
      <c r="E7243" s="10" t="s">
        <v>629</v>
      </c>
      <c r="F7243" s="10" t="s">
        <v>759</v>
      </c>
      <c r="G7243" s="10" t="s">
        <v>569</v>
      </c>
      <c r="H7243" s="10" t="s">
        <v>590</v>
      </c>
      <c r="I7243" s="10" t="s">
        <v>589</v>
      </c>
      <c r="J7243" s="10" t="s">
        <v>12652</v>
      </c>
      <c r="K7243" s="10" t="s">
        <v>12651</v>
      </c>
      <c r="L7243" s="10">
        <v>2</v>
      </c>
      <c r="M7243" s="10">
        <v>151.16</v>
      </c>
      <c r="N7243" s="10">
        <v>302.32</v>
      </c>
      <c r="O7243" s="59">
        <v>0.2</v>
      </c>
      <c r="P7243" s="10">
        <v>60.46</v>
      </c>
      <c r="Q7243" s="10">
        <v>241.86</v>
      </c>
      <c r="R7243" s="10" t="s">
        <v>565</v>
      </c>
      <c r="S7243" s="10" t="s">
        <v>585</v>
      </c>
      <c r="T7243" s="59">
        <v>0.25</v>
      </c>
      <c r="U7243" s="10">
        <v>60.47</v>
      </c>
    </row>
    <row r="7244" spans="1:21" x14ac:dyDescent="0.3">
      <c r="A7244" s="10" t="s">
        <v>12650</v>
      </c>
      <c r="B7244" s="61">
        <v>45326</v>
      </c>
      <c r="C7244" s="10" t="s">
        <v>12649</v>
      </c>
      <c r="D7244" s="10" t="s">
        <v>12648</v>
      </c>
      <c r="E7244" s="10" t="s">
        <v>571</v>
      </c>
      <c r="F7244" s="10" t="s">
        <v>570</v>
      </c>
      <c r="G7244" s="10" t="s">
        <v>569</v>
      </c>
      <c r="H7244" s="10" t="s">
        <v>579</v>
      </c>
      <c r="I7244" s="10" t="s">
        <v>578</v>
      </c>
      <c r="J7244" s="10" t="s">
        <v>12647</v>
      </c>
      <c r="K7244" s="10" t="s">
        <v>12646</v>
      </c>
      <c r="L7244" s="10">
        <v>5</v>
      </c>
      <c r="M7244" s="10">
        <v>240.75</v>
      </c>
      <c r="N7244" s="10">
        <v>1203.75</v>
      </c>
      <c r="O7244" s="59">
        <v>0</v>
      </c>
      <c r="P7244" s="10">
        <v>0</v>
      </c>
      <c r="Q7244" s="10">
        <v>1203.75</v>
      </c>
      <c r="R7244" s="10" t="s">
        <v>565</v>
      </c>
      <c r="S7244" s="10" t="s">
        <v>596</v>
      </c>
      <c r="T7244" s="59">
        <v>0.15</v>
      </c>
      <c r="U7244" s="10">
        <v>180.56</v>
      </c>
    </row>
    <row r="7245" spans="1:21" x14ac:dyDescent="0.3">
      <c r="A7245" s="10" t="s">
        <v>12645</v>
      </c>
      <c r="B7245" s="61">
        <v>45211</v>
      </c>
      <c r="C7245" s="10" t="s">
        <v>12644</v>
      </c>
      <c r="D7245" s="10" t="s">
        <v>12066</v>
      </c>
      <c r="E7245" s="10" t="s">
        <v>581</v>
      </c>
      <c r="F7245" s="10" t="s">
        <v>7</v>
      </c>
      <c r="G7245" s="10" t="s">
        <v>601</v>
      </c>
      <c r="H7245" s="10" t="s">
        <v>544</v>
      </c>
      <c r="I7245" s="10" t="s">
        <v>568</v>
      </c>
      <c r="J7245" s="10" t="s">
        <v>6389</v>
      </c>
      <c r="K7245" s="10" t="s">
        <v>829</v>
      </c>
      <c r="L7245" s="10">
        <v>1</v>
      </c>
      <c r="M7245" s="10">
        <v>255.41</v>
      </c>
      <c r="N7245" s="10">
        <v>255.41</v>
      </c>
      <c r="O7245" s="59">
        <v>0.1</v>
      </c>
      <c r="P7245" s="10">
        <v>25.54</v>
      </c>
      <c r="Q7245" s="10">
        <v>229.87</v>
      </c>
      <c r="R7245" s="10" t="s">
        <v>565</v>
      </c>
      <c r="S7245" s="10" t="s">
        <v>585</v>
      </c>
      <c r="T7245" s="59">
        <v>0.15</v>
      </c>
      <c r="U7245" s="10">
        <v>34.479999999999997</v>
      </c>
    </row>
    <row r="7246" spans="1:21" x14ac:dyDescent="0.3">
      <c r="A7246" s="10" t="s">
        <v>12643</v>
      </c>
      <c r="B7246" s="61">
        <v>45265</v>
      </c>
      <c r="C7246" s="10" t="s">
        <v>9668</v>
      </c>
      <c r="D7246" s="10" t="s">
        <v>2221</v>
      </c>
      <c r="E7246" s="10" t="s">
        <v>581</v>
      </c>
      <c r="F7246" s="10" t="s">
        <v>580</v>
      </c>
      <c r="G7246" s="10" t="s">
        <v>569</v>
      </c>
      <c r="H7246" s="10" t="s">
        <v>590</v>
      </c>
      <c r="I7246" s="10" t="s">
        <v>635</v>
      </c>
      <c r="J7246" s="10" t="s">
        <v>10855</v>
      </c>
      <c r="K7246" s="10" t="s">
        <v>12642</v>
      </c>
      <c r="L7246" s="10">
        <v>6</v>
      </c>
      <c r="M7246" s="10">
        <v>924.48</v>
      </c>
      <c r="N7246" s="10">
        <v>5546.88</v>
      </c>
      <c r="O7246" s="59">
        <v>0.1</v>
      </c>
      <c r="P7246" s="10">
        <v>554.69000000000005</v>
      </c>
      <c r="Q7246" s="10">
        <v>4992.1899999999996</v>
      </c>
      <c r="R7246" s="10" t="s">
        <v>565</v>
      </c>
      <c r="S7246" s="10" t="s">
        <v>596</v>
      </c>
      <c r="T7246" s="59">
        <v>0.25</v>
      </c>
      <c r="U7246" s="10">
        <v>1248.05</v>
      </c>
    </row>
    <row r="7247" spans="1:21" x14ac:dyDescent="0.3">
      <c r="A7247" s="10" t="s">
        <v>12641</v>
      </c>
      <c r="B7247" s="61">
        <v>45189</v>
      </c>
      <c r="C7247" s="10" t="s">
        <v>6373</v>
      </c>
      <c r="D7247" s="10" t="s">
        <v>9294</v>
      </c>
      <c r="E7247" s="10" t="s">
        <v>571</v>
      </c>
      <c r="F7247" s="10" t="s">
        <v>685</v>
      </c>
      <c r="G7247" s="10" t="s">
        <v>569</v>
      </c>
      <c r="H7247" s="10" t="s">
        <v>579</v>
      </c>
      <c r="I7247" s="10" t="s">
        <v>578</v>
      </c>
      <c r="J7247" s="10" t="s">
        <v>12640</v>
      </c>
      <c r="K7247" s="10" t="s">
        <v>12639</v>
      </c>
      <c r="L7247" s="10">
        <v>2</v>
      </c>
      <c r="M7247" s="10">
        <v>439.93</v>
      </c>
      <c r="N7247" s="10">
        <v>879.86</v>
      </c>
      <c r="O7247" s="59">
        <v>0.2</v>
      </c>
      <c r="P7247" s="10">
        <v>175.97</v>
      </c>
      <c r="Q7247" s="10">
        <v>703.89</v>
      </c>
      <c r="R7247" s="10" t="s">
        <v>565</v>
      </c>
      <c r="S7247" s="10" t="s">
        <v>596</v>
      </c>
      <c r="T7247" s="59">
        <v>0.3</v>
      </c>
      <c r="U7247" s="10">
        <v>211.17</v>
      </c>
    </row>
    <row r="7248" spans="1:21" x14ac:dyDescent="0.3">
      <c r="A7248" s="10" t="s">
        <v>12638</v>
      </c>
      <c r="B7248" s="61">
        <v>45000</v>
      </c>
      <c r="C7248" s="10" t="s">
        <v>666</v>
      </c>
      <c r="D7248" s="10" t="s">
        <v>12637</v>
      </c>
      <c r="E7248" s="10" t="s">
        <v>603</v>
      </c>
      <c r="F7248" s="10" t="s">
        <v>602</v>
      </c>
      <c r="G7248" s="10" t="s">
        <v>601</v>
      </c>
      <c r="H7248" s="10" t="s">
        <v>579</v>
      </c>
      <c r="I7248" s="10" t="s">
        <v>722</v>
      </c>
      <c r="J7248" s="10" t="s">
        <v>12636</v>
      </c>
      <c r="K7248" s="10" t="s">
        <v>3350</v>
      </c>
      <c r="L7248" s="10">
        <v>4</v>
      </c>
      <c r="M7248" s="10">
        <v>286.91000000000003</v>
      </c>
      <c r="N7248" s="10">
        <v>1147.6400000000001</v>
      </c>
      <c r="O7248" s="59">
        <v>0.1</v>
      </c>
      <c r="P7248" s="10">
        <v>114.76</v>
      </c>
      <c r="Q7248" s="10">
        <v>1032.8800000000001</v>
      </c>
      <c r="R7248" s="10" t="s">
        <v>614</v>
      </c>
      <c r="S7248" s="10" t="s">
        <v>607</v>
      </c>
      <c r="T7248" s="59">
        <v>0.3</v>
      </c>
      <c r="U7248" s="10">
        <v>309.86</v>
      </c>
    </row>
    <row r="7249" spans="1:21" x14ac:dyDescent="0.3">
      <c r="A7249" s="10" t="s">
        <v>12635</v>
      </c>
      <c r="B7249" s="61">
        <v>44980</v>
      </c>
      <c r="C7249" s="10" t="s">
        <v>12634</v>
      </c>
      <c r="D7249" s="10" t="s">
        <v>12633</v>
      </c>
      <c r="E7249" s="10" t="s">
        <v>571</v>
      </c>
      <c r="F7249" s="10" t="s">
        <v>685</v>
      </c>
      <c r="G7249" s="10" t="s">
        <v>601</v>
      </c>
      <c r="H7249" s="10" t="s">
        <v>590</v>
      </c>
      <c r="I7249" s="10" t="s">
        <v>635</v>
      </c>
      <c r="J7249" s="10" t="s">
        <v>12632</v>
      </c>
      <c r="K7249" s="10" t="s">
        <v>12631</v>
      </c>
      <c r="L7249" s="10">
        <v>3</v>
      </c>
      <c r="M7249" s="10">
        <v>666.05</v>
      </c>
      <c r="N7249" s="10">
        <v>1998.15</v>
      </c>
      <c r="O7249" s="59">
        <v>0.1</v>
      </c>
      <c r="P7249" s="10">
        <v>199.82</v>
      </c>
      <c r="Q7249" s="10">
        <v>1798.33</v>
      </c>
      <c r="R7249" s="10" t="s">
        <v>565</v>
      </c>
      <c r="S7249" s="10" t="s">
        <v>607</v>
      </c>
      <c r="T7249" s="59">
        <v>0.25</v>
      </c>
      <c r="U7249" s="10">
        <v>449.58</v>
      </c>
    </row>
    <row r="7250" spans="1:21" x14ac:dyDescent="0.3">
      <c r="A7250" s="10" t="s">
        <v>12630</v>
      </c>
      <c r="B7250" s="61">
        <v>45192</v>
      </c>
      <c r="C7250" s="10" t="s">
        <v>2849</v>
      </c>
      <c r="D7250" s="10" t="s">
        <v>12629</v>
      </c>
      <c r="E7250" s="10" t="s">
        <v>603</v>
      </c>
      <c r="F7250" s="10" t="s">
        <v>636</v>
      </c>
      <c r="G7250" s="10" t="s">
        <v>569</v>
      </c>
      <c r="H7250" s="10" t="s">
        <v>590</v>
      </c>
      <c r="I7250" s="10" t="s">
        <v>589</v>
      </c>
      <c r="J7250" s="10" t="s">
        <v>10399</v>
      </c>
      <c r="K7250" s="10" t="s">
        <v>12628</v>
      </c>
      <c r="L7250" s="10">
        <v>8</v>
      </c>
      <c r="M7250" s="10">
        <v>564.98</v>
      </c>
      <c r="N7250" s="10">
        <v>4519.84</v>
      </c>
      <c r="O7250" s="59">
        <v>0.05</v>
      </c>
      <c r="P7250" s="10">
        <v>225.99</v>
      </c>
      <c r="Q7250" s="10">
        <v>4293.8500000000004</v>
      </c>
      <c r="R7250" s="10" t="s">
        <v>586</v>
      </c>
      <c r="S7250" s="10" t="s">
        <v>607</v>
      </c>
      <c r="T7250" s="59">
        <v>0.3</v>
      </c>
      <c r="U7250" s="10">
        <v>1288.1500000000001</v>
      </c>
    </row>
    <row r="7251" spans="1:21" x14ac:dyDescent="0.3">
      <c r="A7251" s="10" t="s">
        <v>12627</v>
      </c>
      <c r="B7251" s="61">
        <v>45287</v>
      </c>
      <c r="C7251" s="10" t="s">
        <v>12626</v>
      </c>
      <c r="D7251" s="10" t="s">
        <v>1635</v>
      </c>
      <c r="E7251" s="10" t="s">
        <v>571</v>
      </c>
      <c r="F7251" s="10" t="s">
        <v>11</v>
      </c>
      <c r="G7251" s="10" t="s">
        <v>601</v>
      </c>
      <c r="H7251" s="10" t="s">
        <v>600</v>
      </c>
      <c r="I7251" s="10" t="s">
        <v>664</v>
      </c>
      <c r="J7251" s="10" t="s">
        <v>12625</v>
      </c>
      <c r="K7251" s="10" t="s">
        <v>12624</v>
      </c>
      <c r="L7251" s="10">
        <v>6</v>
      </c>
      <c r="M7251" s="10">
        <v>333.76</v>
      </c>
      <c r="N7251" s="10">
        <v>2002.56</v>
      </c>
      <c r="O7251" s="59">
        <v>0.05</v>
      </c>
      <c r="P7251" s="10">
        <v>100.13</v>
      </c>
      <c r="Q7251" s="10">
        <v>1902.43</v>
      </c>
      <c r="R7251" s="10" t="s">
        <v>575</v>
      </c>
      <c r="S7251" s="10" t="s">
        <v>596</v>
      </c>
      <c r="T7251" s="59">
        <v>0.15</v>
      </c>
      <c r="U7251" s="10">
        <v>285.36</v>
      </c>
    </row>
    <row r="7252" spans="1:21" x14ac:dyDescent="0.3">
      <c r="A7252" s="10" t="s">
        <v>12623</v>
      </c>
      <c r="B7252" s="61">
        <v>45299</v>
      </c>
      <c r="C7252" s="10" t="s">
        <v>9629</v>
      </c>
      <c r="D7252" s="10" t="s">
        <v>12622</v>
      </c>
      <c r="E7252" s="10" t="s">
        <v>629</v>
      </c>
      <c r="F7252" s="10" t="s">
        <v>759</v>
      </c>
      <c r="G7252" s="10" t="s">
        <v>569</v>
      </c>
      <c r="H7252" s="10" t="s">
        <v>590</v>
      </c>
      <c r="I7252" s="10" t="s">
        <v>748</v>
      </c>
      <c r="J7252" s="10" t="s">
        <v>12621</v>
      </c>
      <c r="K7252" s="10" t="s">
        <v>12620</v>
      </c>
      <c r="L7252" s="10">
        <v>5</v>
      </c>
      <c r="M7252" s="10">
        <v>981.7</v>
      </c>
      <c r="N7252" s="10">
        <v>4908.5</v>
      </c>
      <c r="O7252" s="59">
        <v>0.2</v>
      </c>
      <c r="P7252" s="10">
        <v>981.7</v>
      </c>
      <c r="Q7252" s="10">
        <v>3926.8</v>
      </c>
      <c r="R7252" s="10" t="s">
        <v>575</v>
      </c>
      <c r="S7252" s="10" t="s">
        <v>564</v>
      </c>
      <c r="T7252" s="59">
        <v>0.25</v>
      </c>
      <c r="U7252" s="10">
        <v>981.7</v>
      </c>
    </row>
    <row r="7253" spans="1:21" x14ac:dyDescent="0.3">
      <c r="A7253" s="10" t="s">
        <v>12619</v>
      </c>
      <c r="B7253" s="61">
        <v>45060</v>
      </c>
      <c r="C7253" s="10" t="s">
        <v>5188</v>
      </c>
      <c r="D7253" s="10" t="s">
        <v>12618</v>
      </c>
      <c r="E7253" s="10" t="s">
        <v>571</v>
      </c>
      <c r="F7253" s="10" t="s">
        <v>11</v>
      </c>
      <c r="G7253" s="10" t="s">
        <v>601</v>
      </c>
      <c r="H7253" s="10" t="s">
        <v>590</v>
      </c>
      <c r="I7253" s="10" t="s">
        <v>589</v>
      </c>
      <c r="J7253" s="10" t="s">
        <v>12617</v>
      </c>
      <c r="K7253" s="10" t="s">
        <v>12616</v>
      </c>
      <c r="L7253" s="10">
        <v>1</v>
      </c>
      <c r="M7253" s="10">
        <v>281.7</v>
      </c>
      <c r="N7253" s="10">
        <v>281.7</v>
      </c>
      <c r="O7253" s="59">
        <v>0.2</v>
      </c>
      <c r="P7253" s="10">
        <v>56.34</v>
      </c>
      <c r="Q7253" s="10">
        <v>225.36</v>
      </c>
      <c r="R7253" s="10" t="s">
        <v>565</v>
      </c>
      <c r="S7253" s="10" t="s">
        <v>585</v>
      </c>
      <c r="T7253" s="59">
        <v>0.3</v>
      </c>
      <c r="U7253" s="10">
        <v>67.61</v>
      </c>
    </row>
    <row r="7254" spans="1:21" x14ac:dyDescent="0.3">
      <c r="A7254" s="10" t="s">
        <v>12615</v>
      </c>
      <c r="B7254" s="61">
        <v>45226</v>
      </c>
      <c r="C7254" s="10" t="s">
        <v>12614</v>
      </c>
      <c r="D7254" s="10" t="s">
        <v>12613</v>
      </c>
      <c r="E7254" s="10" t="s">
        <v>629</v>
      </c>
      <c r="F7254" s="10" t="s">
        <v>790</v>
      </c>
      <c r="G7254" s="10" t="s">
        <v>569</v>
      </c>
      <c r="H7254" s="10" t="s">
        <v>590</v>
      </c>
      <c r="I7254" s="10" t="s">
        <v>748</v>
      </c>
      <c r="J7254" s="10" t="s">
        <v>12612</v>
      </c>
      <c r="K7254" s="10" t="s">
        <v>5693</v>
      </c>
      <c r="L7254" s="10">
        <v>8</v>
      </c>
      <c r="M7254" s="10">
        <v>510.52</v>
      </c>
      <c r="N7254" s="10">
        <v>4084.16</v>
      </c>
      <c r="O7254" s="59">
        <v>0.2</v>
      </c>
      <c r="P7254" s="10">
        <v>816.83</v>
      </c>
      <c r="Q7254" s="10">
        <v>3267.33</v>
      </c>
      <c r="R7254" s="10" t="s">
        <v>586</v>
      </c>
      <c r="S7254" s="10" t="s">
        <v>585</v>
      </c>
      <c r="T7254" s="59">
        <v>0.3</v>
      </c>
      <c r="U7254" s="10">
        <v>980.2</v>
      </c>
    </row>
    <row r="7255" spans="1:21" x14ac:dyDescent="0.3">
      <c r="A7255" s="10" t="s">
        <v>12611</v>
      </c>
      <c r="B7255" s="61">
        <v>45237</v>
      </c>
      <c r="C7255" s="10" t="s">
        <v>7911</v>
      </c>
      <c r="D7255" s="10" t="s">
        <v>12610</v>
      </c>
      <c r="E7255" s="10" t="s">
        <v>603</v>
      </c>
      <c r="F7255" s="10" t="s">
        <v>636</v>
      </c>
      <c r="G7255" s="10" t="s">
        <v>569</v>
      </c>
      <c r="H7255" s="10" t="s">
        <v>544</v>
      </c>
      <c r="I7255" s="10" t="s">
        <v>10</v>
      </c>
      <c r="J7255" s="10" t="s">
        <v>12609</v>
      </c>
      <c r="K7255" s="10" t="s">
        <v>12608</v>
      </c>
      <c r="L7255" s="10">
        <v>8</v>
      </c>
      <c r="M7255" s="10">
        <v>898.75</v>
      </c>
      <c r="N7255" s="10">
        <v>7190</v>
      </c>
      <c r="O7255" s="59">
        <v>0.2</v>
      </c>
      <c r="P7255" s="10">
        <v>1438</v>
      </c>
      <c r="Q7255" s="10">
        <v>5752</v>
      </c>
      <c r="R7255" s="10" t="s">
        <v>565</v>
      </c>
      <c r="S7255" s="10" t="s">
        <v>585</v>
      </c>
      <c r="T7255" s="59">
        <v>0.25</v>
      </c>
      <c r="U7255" s="10">
        <v>1438</v>
      </c>
    </row>
    <row r="7256" spans="1:21" x14ac:dyDescent="0.3">
      <c r="A7256" s="10" t="s">
        <v>12607</v>
      </c>
      <c r="B7256" s="61">
        <v>45155</v>
      </c>
      <c r="C7256" s="10" t="s">
        <v>12606</v>
      </c>
      <c r="D7256" s="10" t="s">
        <v>12605</v>
      </c>
      <c r="E7256" s="10" t="s">
        <v>603</v>
      </c>
      <c r="F7256" s="10" t="s">
        <v>602</v>
      </c>
      <c r="G7256" s="10" t="s">
        <v>601</v>
      </c>
      <c r="H7256" s="10" t="s">
        <v>590</v>
      </c>
      <c r="I7256" s="10" t="s">
        <v>748</v>
      </c>
      <c r="J7256" s="10" t="s">
        <v>12604</v>
      </c>
      <c r="K7256" s="10" t="s">
        <v>12603</v>
      </c>
      <c r="L7256" s="10">
        <v>4</v>
      </c>
      <c r="M7256" s="10">
        <v>390.68</v>
      </c>
      <c r="N7256" s="10">
        <v>1562.72</v>
      </c>
      <c r="O7256" s="59">
        <v>0.2</v>
      </c>
      <c r="P7256" s="10">
        <v>312.54000000000002</v>
      </c>
      <c r="Q7256" s="10">
        <v>1250.18</v>
      </c>
      <c r="R7256" s="10" t="s">
        <v>586</v>
      </c>
      <c r="S7256" s="10" t="s">
        <v>564</v>
      </c>
      <c r="T7256" s="59">
        <v>0.15</v>
      </c>
      <c r="U7256" s="10">
        <v>187.53</v>
      </c>
    </row>
    <row r="7257" spans="1:21" x14ac:dyDescent="0.3">
      <c r="A7257" s="10" t="s">
        <v>12602</v>
      </c>
      <c r="B7257" s="61">
        <v>45002</v>
      </c>
      <c r="C7257" s="10" t="s">
        <v>12601</v>
      </c>
      <c r="D7257" s="10" t="s">
        <v>5058</v>
      </c>
      <c r="E7257" s="10" t="s">
        <v>603</v>
      </c>
      <c r="F7257" s="10" t="s">
        <v>602</v>
      </c>
      <c r="G7257" s="10" t="s">
        <v>601</v>
      </c>
      <c r="H7257" s="10" t="s">
        <v>579</v>
      </c>
      <c r="I7257" s="10" t="s">
        <v>722</v>
      </c>
      <c r="J7257" s="10" t="s">
        <v>12600</v>
      </c>
      <c r="K7257" s="10" t="s">
        <v>12599</v>
      </c>
      <c r="L7257" s="10">
        <v>1</v>
      </c>
      <c r="M7257" s="10">
        <v>488.02</v>
      </c>
      <c r="N7257" s="10">
        <v>488.02</v>
      </c>
      <c r="O7257" s="59">
        <v>0.1</v>
      </c>
      <c r="P7257" s="10">
        <v>48.8</v>
      </c>
      <c r="Q7257" s="10">
        <v>439.22</v>
      </c>
      <c r="R7257" s="10" t="s">
        <v>565</v>
      </c>
      <c r="S7257" s="10" t="s">
        <v>564</v>
      </c>
      <c r="T7257" s="59">
        <v>0.3</v>
      </c>
      <c r="U7257" s="10">
        <v>131.77000000000001</v>
      </c>
    </row>
    <row r="7258" spans="1:21" x14ac:dyDescent="0.3">
      <c r="A7258" s="10" t="s">
        <v>12598</v>
      </c>
      <c r="B7258" s="61">
        <v>45162</v>
      </c>
      <c r="C7258" s="10" t="s">
        <v>12597</v>
      </c>
      <c r="D7258" s="10" t="s">
        <v>12596</v>
      </c>
      <c r="E7258" s="10" t="s">
        <v>571</v>
      </c>
      <c r="F7258" s="10" t="s">
        <v>685</v>
      </c>
      <c r="G7258" s="10" t="s">
        <v>601</v>
      </c>
      <c r="H7258" s="10" t="s">
        <v>600</v>
      </c>
      <c r="I7258" s="10" t="s">
        <v>599</v>
      </c>
      <c r="J7258" s="10" t="s">
        <v>11195</v>
      </c>
      <c r="K7258" s="10" t="s">
        <v>8075</v>
      </c>
      <c r="L7258" s="10">
        <v>7</v>
      </c>
      <c r="M7258" s="10">
        <v>832.92</v>
      </c>
      <c r="N7258" s="10">
        <v>5830.44</v>
      </c>
      <c r="O7258" s="59">
        <v>0.05</v>
      </c>
      <c r="P7258" s="10">
        <v>291.52</v>
      </c>
      <c r="Q7258" s="10">
        <v>5538.92</v>
      </c>
      <c r="R7258" s="10" t="s">
        <v>565</v>
      </c>
      <c r="S7258" s="10" t="s">
        <v>564</v>
      </c>
      <c r="T7258" s="59">
        <v>0.15</v>
      </c>
      <c r="U7258" s="10">
        <v>830.84</v>
      </c>
    </row>
    <row r="7259" spans="1:21" x14ac:dyDescent="0.3">
      <c r="A7259" s="10" t="s">
        <v>12595</v>
      </c>
      <c r="B7259" s="61">
        <v>44971</v>
      </c>
      <c r="C7259" s="10" t="s">
        <v>12594</v>
      </c>
      <c r="D7259" s="10" t="s">
        <v>12593</v>
      </c>
      <c r="E7259" s="10" t="s">
        <v>581</v>
      </c>
      <c r="F7259" s="10" t="s">
        <v>580</v>
      </c>
      <c r="G7259" s="10" t="s">
        <v>601</v>
      </c>
      <c r="H7259" s="10" t="s">
        <v>590</v>
      </c>
      <c r="I7259" s="10" t="s">
        <v>635</v>
      </c>
      <c r="J7259" s="10" t="s">
        <v>1649</v>
      </c>
      <c r="K7259" s="10" t="s">
        <v>12556</v>
      </c>
      <c r="L7259" s="10">
        <v>3</v>
      </c>
      <c r="M7259" s="10">
        <v>882.43</v>
      </c>
      <c r="N7259" s="10">
        <v>2647.29</v>
      </c>
      <c r="O7259" s="59">
        <v>0.1</v>
      </c>
      <c r="P7259" s="10">
        <v>264.73</v>
      </c>
      <c r="Q7259" s="10">
        <v>2382.56</v>
      </c>
      <c r="R7259" s="10" t="s">
        <v>614</v>
      </c>
      <c r="S7259" s="10" t="s">
        <v>564</v>
      </c>
      <c r="T7259" s="59">
        <v>0.25</v>
      </c>
      <c r="U7259" s="10">
        <v>595.64</v>
      </c>
    </row>
    <row r="7260" spans="1:21" x14ac:dyDescent="0.3">
      <c r="A7260" s="10" t="s">
        <v>12592</v>
      </c>
      <c r="B7260" s="61">
        <v>45148</v>
      </c>
      <c r="C7260" s="10" t="s">
        <v>11754</v>
      </c>
      <c r="D7260" s="10" t="s">
        <v>12591</v>
      </c>
      <c r="E7260" s="10" t="s">
        <v>629</v>
      </c>
      <c r="F7260" s="10" t="s">
        <v>759</v>
      </c>
      <c r="G7260" s="10" t="s">
        <v>601</v>
      </c>
      <c r="H7260" s="10" t="s">
        <v>544</v>
      </c>
      <c r="I7260" s="10" t="s">
        <v>10</v>
      </c>
      <c r="J7260" s="10" t="s">
        <v>12590</v>
      </c>
      <c r="K7260" s="10" t="s">
        <v>12589</v>
      </c>
      <c r="L7260" s="10">
        <v>7</v>
      </c>
      <c r="M7260" s="10">
        <v>438.08</v>
      </c>
      <c r="N7260" s="10">
        <v>3066.56</v>
      </c>
      <c r="O7260" s="59">
        <v>0</v>
      </c>
      <c r="P7260" s="10">
        <v>0</v>
      </c>
      <c r="Q7260" s="10">
        <v>3066.56</v>
      </c>
      <c r="R7260" s="10" t="s">
        <v>614</v>
      </c>
      <c r="S7260" s="10" t="s">
        <v>596</v>
      </c>
      <c r="T7260" s="59">
        <v>0.3</v>
      </c>
      <c r="U7260" s="10">
        <v>919.97</v>
      </c>
    </row>
    <row r="7261" spans="1:21" x14ac:dyDescent="0.3">
      <c r="A7261" s="10" t="s">
        <v>12588</v>
      </c>
      <c r="B7261" s="61">
        <v>44947</v>
      </c>
      <c r="C7261" s="10" t="s">
        <v>8223</v>
      </c>
      <c r="D7261" s="10" t="s">
        <v>2071</v>
      </c>
      <c r="E7261" s="10" t="s">
        <v>581</v>
      </c>
      <c r="F7261" s="10" t="s">
        <v>580</v>
      </c>
      <c r="G7261" s="10" t="s">
        <v>569</v>
      </c>
      <c r="H7261" s="10" t="s">
        <v>544</v>
      </c>
      <c r="I7261" s="10" t="s">
        <v>10</v>
      </c>
      <c r="J7261" s="10" t="s">
        <v>12587</v>
      </c>
      <c r="K7261" s="10" t="s">
        <v>12586</v>
      </c>
      <c r="L7261" s="10">
        <v>3</v>
      </c>
      <c r="M7261" s="10">
        <v>958.07</v>
      </c>
      <c r="N7261" s="10">
        <v>2874.21</v>
      </c>
      <c r="O7261" s="59">
        <v>0.05</v>
      </c>
      <c r="P7261" s="10">
        <v>143.71</v>
      </c>
      <c r="Q7261" s="10">
        <v>2730.5</v>
      </c>
      <c r="R7261" s="10" t="s">
        <v>614</v>
      </c>
      <c r="S7261" s="10" t="s">
        <v>564</v>
      </c>
      <c r="T7261" s="59">
        <v>0.25</v>
      </c>
      <c r="U7261" s="10">
        <v>682.62</v>
      </c>
    </row>
    <row r="7262" spans="1:21" x14ac:dyDescent="0.3">
      <c r="A7262" s="10" t="s">
        <v>12585</v>
      </c>
      <c r="B7262" s="61">
        <v>44949</v>
      </c>
      <c r="C7262" s="10" t="s">
        <v>12584</v>
      </c>
      <c r="D7262" s="10" t="s">
        <v>12583</v>
      </c>
      <c r="E7262" s="10" t="s">
        <v>592</v>
      </c>
      <c r="F7262" s="10" t="s">
        <v>652</v>
      </c>
      <c r="G7262" s="10" t="s">
        <v>569</v>
      </c>
      <c r="H7262" s="10" t="s">
        <v>544</v>
      </c>
      <c r="I7262" s="10" t="s">
        <v>568</v>
      </c>
      <c r="J7262" s="10" t="s">
        <v>1999</v>
      </c>
      <c r="K7262" s="10" t="s">
        <v>12582</v>
      </c>
      <c r="L7262" s="10">
        <v>9</v>
      </c>
      <c r="M7262" s="10">
        <v>652.41999999999996</v>
      </c>
      <c r="N7262" s="10">
        <v>5871.78</v>
      </c>
      <c r="O7262" s="59">
        <v>0</v>
      </c>
      <c r="P7262" s="10">
        <v>0</v>
      </c>
      <c r="Q7262" s="10">
        <v>5871.78</v>
      </c>
      <c r="R7262" s="10" t="s">
        <v>565</v>
      </c>
      <c r="S7262" s="10" t="s">
        <v>596</v>
      </c>
      <c r="T7262" s="59">
        <v>0.25</v>
      </c>
      <c r="U7262" s="10">
        <v>1467.94</v>
      </c>
    </row>
    <row r="7263" spans="1:21" x14ac:dyDescent="0.3">
      <c r="A7263" s="10" t="s">
        <v>12581</v>
      </c>
      <c r="B7263" s="61">
        <v>44984</v>
      </c>
      <c r="C7263" s="10" t="s">
        <v>8943</v>
      </c>
      <c r="D7263" s="10" t="s">
        <v>12580</v>
      </c>
      <c r="E7263" s="10" t="s">
        <v>581</v>
      </c>
      <c r="F7263" s="10" t="s">
        <v>7</v>
      </c>
      <c r="G7263" s="10" t="s">
        <v>601</v>
      </c>
      <c r="H7263" s="10" t="s">
        <v>579</v>
      </c>
      <c r="I7263" s="10" t="s">
        <v>722</v>
      </c>
      <c r="J7263" s="10" t="s">
        <v>12579</v>
      </c>
      <c r="K7263" s="10" t="s">
        <v>4294</v>
      </c>
      <c r="L7263" s="10">
        <v>9</v>
      </c>
      <c r="M7263" s="10">
        <v>706.46</v>
      </c>
      <c r="N7263" s="10">
        <v>6358.14</v>
      </c>
      <c r="O7263" s="59">
        <v>0.05</v>
      </c>
      <c r="P7263" s="10">
        <v>317.91000000000003</v>
      </c>
      <c r="Q7263" s="10">
        <v>6040.23</v>
      </c>
      <c r="R7263" s="10" t="s">
        <v>586</v>
      </c>
      <c r="S7263" s="10" t="s">
        <v>564</v>
      </c>
      <c r="T7263" s="59">
        <v>0.15</v>
      </c>
      <c r="U7263" s="10">
        <v>906.03</v>
      </c>
    </row>
    <row r="7264" spans="1:21" x14ac:dyDescent="0.3">
      <c r="A7264" s="10" t="s">
        <v>12578</v>
      </c>
      <c r="B7264" s="61">
        <v>44992</v>
      </c>
      <c r="C7264" s="10" t="s">
        <v>7998</v>
      </c>
      <c r="D7264" s="10" t="s">
        <v>7513</v>
      </c>
      <c r="E7264" s="10" t="s">
        <v>592</v>
      </c>
      <c r="F7264" s="10" t="s">
        <v>652</v>
      </c>
      <c r="G7264" s="10" t="s">
        <v>601</v>
      </c>
      <c r="H7264" s="10" t="s">
        <v>590</v>
      </c>
      <c r="I7264" s="10" t="s">
        <v>748</v>
      </c>
      <c r="J7264" s="10" t="s">
        <v>12242</v>
      </c>
      <c r="K7264" s="10" t="s">
        <v>12577</v>
      </c>
      <c r="L7264" s="10">
        <v>6</v>
      </c>
      <c r="M7264" s="10">
        <v>381.51</v>
      </c>
      <c r="N7264" s="10">
        <v>2289.06</v>
      </c>
      <c r="O7264" s="59">
        <v>0</v>
      </c>
      <c r="P7264" s="10">
        <v>0</v>
      </c>
      <c r="Q7264" s="10">
        <v>2289.06</v>
      </c>
      <c r="R7264" s="10" t="s">
        <v>614</v>
      </c>
      <c r="S7264" s="10" t="s">
        <v>564</v>
      </c>
      <c r="T7264" s="59">
        <v>0.25</v>
      </c>
      <c r="U7264" s="10">
        <v>572.26</v>
      </c>
    </row>
    <row r="7265" spans="1:21" x14ac:dyDescent="0.3">
      <c r="A7265" s="10" t="s">
        <v>12576</v>
      </c>
      <c r="B7265" s="61">
        <v>45301</v>
      </c>
      <c r="C7265" s="10" t="s">
        <v>12575</v>
      </c>
      <c r="D7265" s="10" t="s">
        <v>12574</v>
      </c>
      <c r="E7265" s="10" t="s">
        <v>571</v>
      </c>
      <c r="F7265" s="10" t="s">
        <v>11</v>
      </c>
      <c r="G7265" s="10" t="s">
        <v>569</v>
      </c>
      <c r="H7265" s="10" t="s">
        <v>600</v>
      </c>
      <c r="I7265" s="10" t="s">
        <v>627</v>
      </c>
      <c r="J7265" s="10" t="s">
        <v>12573</v>
      </c>
      <c r="K7265" s="10" t="s">
        <v>12572</v>
      </c>
      <c r="L7265" s="10">
        <v>10</v>
      </c>
      <c r="M7265" s="10">
        <v>259.87</v>
      </c>
      <c r="N7265" s="10">
        <v>2598.6999999999998</v>
      </c>
      <c r="O7265" s="59">
        <v>0.2</v>
      </c>
      <c r="P7265" s="10">
        <v>519.74</v>
      </c>
      <c r="Q7265" s="10">
        <v>2078.96</v>
      </c>
      <c r="R7265" s="10" t="s">
        <v>575</v>
      </c>
      <c r="S7265" s="10" t="s">
        <v>564</v>
      </c>
      <c r="T7265" s="59">
        <v>0.15</v>
      </c>
      <c r="U7265" s="10">
        <v>311.83999999999997</v>
      </c>
    </row>
    <row r="7266" spans="1:21" x14ac:dyDescent="0.3">
      <c r="A7266" s="10" t="s">
        <v>12571</v>
      </c>
      <c r="B7266" s="61">
        <v>44949</v>
      </c>
      <c r="C7266" s="10" t="s">
        <v>12570</v>
      </c>
      <c r="D7266" s="10" t="s">
        <v>12569</v>
      </c>
      <c r="E7266" s="10" t="s">
        <v>592</v>
      </c>
      <c r="F7266" s="10" t="s">
        <v>18</v>
      </c>
      <c r="G7266" s="10" t="s">
        <v>569</v>
      </c>
      <c r="H7266" s="10" t="s">
        <v>544</v>
      </c>
      <c r="I7266" s="10" t="s">
        <v>610</v>
      </c>
      <c r="J7266" s="10" t="s">
        <v>12568</v>
      </c>
      <c r="K7266" s="10" t="s">
        <v>12211</v>
      </c>
      <c r="L7266" s="10">
        <v>8</v>
      </c>
      <c r="M7266" s="10">
        <v>877.04</v>
      </c>
      <c r="N7266" s="10">
        <v>7016.32</v>
      </c>
      <c r="O7266" s="59">
        <v>0.1</v>
      </c>
      <c r="P7266" s="10">
        <v>701.63</v>
      </c>
      <c r="Q7266" s="10">
        <v>6314.69</v>
      </c>
      <c r="R7266" s="10" t="s">
        <v>565</v>
      </c>
      <c r="S7266" s="10" t="s">
        <v>564</v>
      </c>
      <c r="T7266" s="59">
        <v>0.3</v>
      </c>
      <c r="U7266" s="10">
        <v>1894.41</v>
      </c>
    </row>
    <row r="7267" spans="1:21" x14ac:dyDescent="0.3">
      <c r="A7267" s="10" t="s">
        <v>12567</v>
      </c>
      <c r="B7267" s="61">
        <v>44945</v>
      </c>
      <c r="C7267" s="10" t="s">
        <v>8123</v>
      </c>
      <c r="D7267" s="10" t="s">
        <v>12566</v>
      </c>
      <c r="E7267" s="10" t="s">
        <v>629</v>
      </c>
      <c r="F7267" s="10" t="s">
        <v>628</v>
      </c>
      <c r="G7267" s="10" t="s">
        <v>569</v>
      </c>
      <c r="H7267" s="10" t="s">
        <v>544</v>
      </c>
      <c r="I7267" s="10" t="s">
        <v>10</v>
      </c>
      <c r="J7267" s="10" t="s">
        <v>12565</v>
      </c>
      <c r="K7267" s="10" t="s">
        <v>2888</v>
      </c>
      <c r="L7267" s="10">
        <v>2</v>
      </c>
      <c r="M7267" s="10">
        <v>721.24</v>
      </c>
      <c r="N7267" s="10">
        <v>1442.48</v>
      </c>
      <c r="O7267" s="59">
        <v>0</v>
      </c>
      <c r="P7267" s="10">
        <v>0</v>
      </c>
      <c r="Q7267" s="10">
        <v>1442.48</v>
      </c>
      <c r="R7267" s="10" t="s">
        <v>565</v>
      </c>
      <c r="S7267" s="10" t="s">
        <v>607</v>
      </c>
      <c r="T7267" s="59">
        <v>0.15</v>
      </c>
      <c r="U7267" s="10">
        <v>216.37</v>
      </c>
    </row>
    <row r="7268" spans="1:21" x14ac:dyDescent="0.3">
      <c r="A7268" s="10" t="s">
        <v>12564</v>
      </c>
      <c r="B7268" s="61">
        <v>45290</v>
      </c>
      <c r="C7268" s="10" t="s">
        <v>12563</v>
      </c>
      <c r="D7268" s="10" t="s">
        <v>12562</v>
      </c>
      <c r="E7268" s="10" t="s">
        <v>571</v>
      </c>
      <c r="F7268" s="10" t="s">
        <v>570</v>
      </c>
      <c r="G7268" s="10" t="s">
        <v>569</v>
      </c>
      <c r="H7268" s="10" t="s">
        <v>579</v>
      </c>
      <c r="I7268" s="10" t="s">
        <v>722</v>
      </c>
      <c r="J7268" s="10" t="s">
        <v>12561</v>
      </c>
      <c r="K7268" s="10" t="s">
        <v>4316</v>
      </c>
      <c r="L7268" s="10">
        <v>7</v>
      </c>
      <c r="M7268" s="10">
        <v>803.06</v>
      </c>
      <c r="N7268" s="10">
        <v>5621.42</v>
      </c>
      <c r="O7268" s="59">
        <v>0.2</v>
      </c>
      <c r="P7268" s="10">
        <v>1124.28</v>
      </c>
      <c r="Q7268" s="10">
        <v>4497.1400000000003</v>
      </c>
      <c r="R7268" s="10" t="s">
        <v>586</v>
      </c>
      <c r="S7268" s="10" t="s">
        <v>585</v>
      </c>
      <c r="T7268" s="59">
        <v>0.15</v>
      </c>
      <c r="U7268" s="10">
        <v>674.57</v>
      </c>
    </row>
    <row r="7269" spans="1:21" x14ac:dyDescent="0.3">
      <c r="A7269" s="10" t="s">
        <v>12560</v>
      </c>
      <c r="B7269" s="61">
        <v>44999</v>
      </c>
      <c r="C7269" s="10" t="s">
        <v>12559</v>
      </c>
      <c r="D7269" s="10" t="s">
        <v>12558</v>
      </c>
      <c r="E7269" s="10" t="s">
        <v>592</v>
      </c>
      <c r="F7269" s="10" t="s">
        <v>591</v>
      </c>
      <c r="G7269" s="10" t="s">
        <v>601</v>
      </c>
      <c r="H7269" s="10" t="s">
        <v>579</v>
      </c>
      <c r="I7269" s="10" t="s">
        <v>722</v>
      </c>
      <c r="J7269" s="10" t="s">
        <v>12557</v>
      </c>
      <c r="K7269" s="10" t="s">
        <v>12556</v>
      </c>
      <c r="L7269" s="10">
        <v>1</v>
      </c>
      <c r="M7269" s="10">
        <v>312.75</v>
      </c>
      <c r="N7269" s="10">
        <v>312.75</v>
      </c>
      <c r="O7269" s="59">
        <v>0.1</v>
      </c>
      <c r="P7269" s="10">
        <v>31.28</v>
      </c>
      <c r="Q7269" s="10">
        <v>281.47000000000003</v>
      </c>
      <c r="R7269" s="10" t="s">
        <v>565</v>
      </c>
      <c r="S7269" s="10" t="s">
        <v>564</v>
      </c>
      <c r="T7269" s="59">
        <v>0.3</v>
      </c>
      <c r="U7269" s="10">
        <v>84.44</v>
      </c>
    </row>
    <row r="7270" spans="1:21" x14ac:dyDescent="0.3">
      <c r="A7270" s="10" t="s">
        <v>12555</v>
      </c>
      <c r="B7270" s="61">
        <v>45255</v>
      </c>
      <c r="C7270" s="10" t="s">
        <v>8978</v>
      </c>
      <c r="D7270" s="10" t="s">
        <v>2798</v>
      </c>
      <c r="E7270" s="10" t="s">
        <v>571</v>
      </c>
      <c r="F7270" s="10" t="s">
        <v>11</v>
      </c>
      <c r="G7270" s="10" t="s">
        <v>569</v>
      </c>
      <c r="H7270" s="10" t="s">
        <v>579</v>
      </c>
      <c r="I7270" s="10" t="s">
        <v>722</v>
      </c>
      <c r="J7270" s="10" t="s">
        <v>12331</v>
      </c>
      <c r="K7270" s="10" t="s">
        <v>12554</v>
      </c>
      <c r="L7270" s="10">
        <v>2</v>
      </c>
      <c r="M7270" s="10">
        <v>601.49</v>
      </c>
      <c r="N7270" s="10">
        <v>1202.98</v>
      </c>
      <c r="O7270" s="59">
        <v>0.1</v>
      </c>
      <c r="P7270" s="10">
        <v>120.3</v>
      </c>
      <c r="Q7270" s="10">
        <v>1082.68</v>
      </c>
      <c r="R7270" s="10" t="s">
        <v>575</v>
      </c>
      <c r="S7270" s="10" t="s">
        <v>607</v>
      </c>
      <c r="T7270" s="59">
        <v>0.15</v>
      </c>
      <c r="U7270" s="10">
        <v>162.4</v>
      </c>
    </row>
    <row r="7271" spans="1:21" x14ac:dyDescent="0.3">
      <c r="A7271" s="10" t="s">
        <v>12553</v>
      </c>
      <c r="B7271" s="61">
        <v>45056</v>
      </c>
      <c r="C7271" s="10" t="s">
        <v>12552</v>
      </c>
      <c r="D7271" s="10" t="s">
        <v>10608</v>
      </c>
      <c r="E7271" s="10" t="s">
        <v>592</v>
      </c>
      <c r="F7271" s="10" t="s">
        <v>18</v>
      </c>
      <c r="G7271" s="10" t="s">
        <v>601</v>
      </c>
      <c r="H7271" s="10" t="s">
        <v>600</v>
      </c>
      <c r="I7271" s="10" t="s">
        <v>627</v>
      </c>
      <c r="J7271" s="10" t="s">
        <v>12551</v>
      </c>
      <c r="K7271" s="10" t="s">
        <v>12550</v>
      </c>
      <c r="L7271" s="10">
        <v>4</v>
      </c>
      <c r="M7271" s="10">
        <v>463.18</v>
      </c>
      <c r="N7271" s="10">
        <v>1852.72</v>
      </c>
      <c r="O7271" s="59">
        <v>0.05</v>
      </c>
      <c r="P7271" s="10">
        <v>92.64</v>
      </c>
      <c r="Q7271" s="10">
        <v>1760.08</v>
      </c>
      <c r="R7271" s="10" t="s">
        <v>586</v>
      </c>
      <c r="S7271" s="10" t="s">
        <v>585</v>
      </c>
      <c r="T7271" s="59">
        <v>0.15</v>
      </c>
      <c r="U7271" s="10">
        <v>264.01</v>
      </c>
    </row>
    <row r="7272" spans="1:21" x14ac:dyDescent="0.3">
      <c r="A7272" s="10" t="s">
        <v>12549</v>
      </c>
      <c r="B7272" s="61">
        <v>45002</v>
      </c>
      <c r="C7272" s="10" t="s">
        <v>12548</v>
      </c>
      <c r="D7272" s="10" t="s">
        <v>12547</v>
      </c>
      <c r="E7272" s="10" t="s">
        <v>603</v>
      </c>
      <c r="F7272" s="10" t="s">
        <v>658</v>
      </c>
      <c r="G7272" s="10" t="s">
        <v>601</v>
      </c>
      <c r="H7272" s="10" t="s">
        <v>600</v>
      </c>
      <c r="I7272" s="10" t="s">
        <v>599</v>
      </c>
      <c r="J7272" s="10" t="s">
        <v>12546</v>
      </c>
      <c r="K7272" s="10" t="s">
        <v>12545</v>
      </c>
      <c r="L7272" s="10">
        <v>3</v>
      </c>
      <c r="M7272" s="10">
        <v>273.86</v>
      </c>
      <c r="N7272" s="10">
        <v>821.58</v>
      </c>
      <c r="O7272" s="59">
        <v>0.05</v>
      </c>
      <c r="P7272" s="10">
        <v>41.08</v>
      </c>
      <c r="Q7272" s="10">
        <v>780.5</v>
      </c>
      <c r="R7272" s="10" t="s">
        <v>586</v>
      </c>
      <c r="S7272" s="10" t="s">
        <v>596</v>
      </c>
      <c r="T7272" s="59">
        <v>0.15</v>
      </c>
      <c r="U7272" s="10">
        <v>117.07</v>
      </c>
    </row>
    <row r="7273" spans="1:21" x14ac:dyDescent="0.3">
      <c r="A7273" s="10" t="s">
        <v>12544</v>
      </c>
      <c r="B7273" s="61">
        <v>45013</v>
      </c>
      <c r="C7273" s="10" t="s">
        <v>12543</v>
      </c>
      <c r="D7273" s="10" t="s">
        <v>5115</v>
      </c>
      <c r="E7273" s="10" t="s">
        <v>571</v>
      </c>
      <c r="F7273" s="10" t="s">
        <v>570</v>
      </c>
      <c r="G7273" s="10" t="s">
        <v>569</v>
      </c>
      <c r="H7273" s="10" t="s">
        <v>600</v>
      </c>
      <c r="I7273" s="10" t="s">
        <v>599</v>
      </c>
      <c r="J7273" s="10" t="s">
        <v>12542</v>
      </c>
      <c r="K7273" s="10" t="s">
        <v>12541</v>
      </c>
      <c r="L7273" s="10">
        <v>4</v>
      </c>
      <c r="M7273" s="10">
        <v>896.71</v>
      </c>
      <c r="N7273" s="10">
        <v>3586.84</v>
      </c>
      <c r="O7273" s="59">
        <v>0</v>
      </c>
      <c r="P7273" s="10">
        <v>0</v>
      </c>
      <c r="Q7273" s="10">
        <v>3586.84</v>
      </c>
      <c r="R7273" s="10" t="s">
        <v>565</v>
      </c>
      <c r="S7273" s="10" t="s">
        <v>596</v>
      </c>
      <c r="T7273" s="59">
        <v>0.15</v>
      </c>
      <c r="U7273" s="10">
        <v>538.03</v>
      </c>
    </row>
    <row r="7274" spans="1:21" x14ac:dyDescent="0.3">
      <c r="A7274" s="10" t="s">
        <v>12540</v>
      </c>
      <c r="B7274" s="61">
        <v>44993</v>
      </c>
      <c r="C7274" s="10" t="s">
        <v>12539</v>
      </c>
      <c r="D7274" s="10" t="s">
        <v>12538</v>
      </c>
      <c r="E7274" s="10" t="s">
        <v>592</v>
      </c>
      <c r="F7274" s="10" t="s">
        <v>591</v>
      </c>
      <c r="G7274" s="10" t="s">
        <v>569</v>
      </c>
      <c r="H7274" s="10" t="s">
        <v>579</v>
      </c>
      <c r="I7274" s="10" t="s">
        <v>722</v>
      </c>
      <c r="J7274" s="10" t="s">
        <v>12537</v>
      </c>
      <c r="K7274" s="10" t="s">
        <v>12536</v>
      </c>
      <c r="L7274" s="10">
        <v>9</v>
      </c>
      <c r="M7274" s="10">
        <v>192.97</v>
      </c>
      <c r="N7274" s="10">
        <v>1736.73</v>
      </c>
      <c r="O7274" s="59">
        <v>0.05</v>
      </c>
      <c r="P7274" s="10">
        <v>86.84</v>
      </c>
      <c r="Q7274" s="10">
        <v>1649.89</v>
      </c>
      <c r="R7274" s="10" t="s">
        <v>614</v>
      </c>
      <c r="S7274" s="10" t="s">
        <v>564</v>
      </c>
      <c r="T7274" s="59">
        <v>0.15</v>
      </c>
      <c r="U7274" s="10">
        <v>247.48</v>
      </c>
    </row>
    <row r="7275" spans="1:21" x14ac:dyDescent="0.3">
      <c r="A7275" s="10" t="s">
        <v>12535</v>
      </c>
      <c r="B7275" s="61">
        <v>44990</v>
      </c>
      <c r="C7275" s="10" t="s">
        <v>2876</v>
      </c>
      <c r="D7275" s="10" t="s">
        <v>12534</v>
      </c>
      <c r="E7275" s="10" t="s">
        <v>571</v>
      </c>
      <c r="F7275" s="10" t="s">
        <v>11</v>
      </c>
      <c r="G7275" s="10" t="s">
        <v>601</v>
      </c>
      <c r="H7275" s="10" t="s">
        <v>544</v>
      </c>
      <c r="I7275" s="10" t="s">
        <v>10</v>
      </c>
      <c r="J7275" s="10" t="s">
        <v>12533</v>
      </c>
      <c r="K7275" s="10" t="s">
        <v>12532</v>
      </c>
      <c r="L7275" s="10">
        <v>6</v>
      </c>
      <c r="M7275" s="10">
        <v>564.98</v>
      </c>
      <c r="N7275" s="10">
        <v>3389.88</v>
      </c>
      <c r="O7275" s="59">
        <v>0</v>
      </c>
      <c r="P7275" s="10">
        <v>0</v>
      </c>
      <c r="Q7275" s="10">
        <v>3389.88</v>
      </c>
      <c r="R7275" s="10" t="s">
        <v>565</v>
      </c>
      <c r="S7275" s="10" t="s">
        <v>596</v>
      </c>
      <c r="T7275" s="59">
        <v>0.3</v>
      </c>
      <c r="U7275" s="10">
        <v>1016.96</v>
      </c>
    </row>
    <row r="7276" spans="1:21" x14ac:dyDescent="0.3">
      <c r="A7276" s="10" t="s">
        <v>12531</v>
      </c>
      <c r="B7276" s="61">
        <v>45253</v>
      </c>
      <c r="C7276" s="10" t="s">
        <v>12530</v>
      </c>
      <c r="D7276" s="10" t="s">
        <v>12529</v>
      </c>
      <c r="E7276" s="10" t="s">
        <v>629</v>
      </c>
      <c r="F7276" s="10" t="s">
        <v>759</v>
      </c>
      <c r="G7276" s="10" t="s">
        <v>601</v>
      </c>
      <c r="H7276" s="10" t="s">
        <v>590</v>
      </c>
      <c r="I7276" s="10" t="s">
        <v>748</v>
      </c>
      <c r="J7276" s="10" t="s">
        <v>12528</v>
      </c>
      <c r="K7276" s="10" t="s">
        <v>12527</v>
      </c>
      <c r="L7276" s="10">
        <v>3</v>
      </c>
      <c r="M7276" s="10">
        <v>821.55</v>
      </c>
      <c r="N7276" s="10">
        <v>2464.65</v>
      </c>
      <c r="O7276" s="59">
        <v>0</v>
      </c>
      <c r="P7276" s="10">
        <v>0</v>
      </c>
      <c r="Q7276" s="10">
        <v>2464.65</v>
      </c>
      <c r="R7276" s="10" t="s">
        <v>565</v>
      </c>
      <c r="S7276" s="10" t="s">
        <v>585</v>
      </c>
      <c r="T7276" s="59">
        <v>0.25</v>
      </c>
      <c r="U7276" s="10">
        <v>616.16</v>
      </c>
    </row>
    <row r="7277" spans="1:21" x14ac:dyDescent="0.3">
      <c r="A7277" s="10" t="s">
        <v>12526</v>
      </c>
      <c r="B7277" s="61">
        <v>44976</v>
      </c>
      <c r="C7277" s="10" t="s">
        <v>12525</v>
      </c>
      <c r="D7277" s="10" t="s">
        <v>12524</v>
      </c>
      <c r="E7277" s="10" t="s">
        <v>581</v>
      </c>
      <c r="F7277" s="10" t="s">
        <v>580</v>
      </c>
      <c r="G7277" s="10" t="s">
        <v>601</v>
      </c>
      <c r="H7277" s="10" t="s">
        <v>544</v>
      </c>
      <c r="I7277" s="10" t="s">
        <v>10</v>
      </c>
      <c r="J7277" s="10" t="s">
        <v>6635</v>
      </c>
      <c r="K7277" s="10" t="s">
        <v>12523</v>
      </c>
      <c r="L7277" s="10">
        <v>3</v>
      </c>
      <c r="M7277" s="10">
        <v>454.11</v>
      </c>
      <c r="N7277" s="10">
        <v>1362.33</v>
      </c>
      <c r="O7277" s="59">
        <v>0.2</v>
      </c>
      <c r="P7277" s="10">
        <v>272.47000000000003</v>
      </c>
      <c r="Q7277" s="10">
        <v>1089.8599999999999</v>
      </c>
      <c r="R7277" s="10" t="s">
        <v>565</v>
      </c>
      <c r="S7277" s="10" t="s">
        <v>607</v>
      </c>
      <c r="T7277" s="59">
        <v>0.15</v>
      </c>
      <c r="U7277" s="10">
        <v>163.47999999999999</v>
      </c>
    </row>
    <row r="7278" spans="1:21" x14ac:dyDescent="0.3">
      <c r="A7278" s="10" t="s">
        <v>12522</v>
      </c>
      <c r="B7278" s="61">
        <v>45210</v>
      </c>
      <c r="C7278" s="10" t="s">
        <v>12521</v>
      </c>
      <c r="D7278" s="10" t="s">
        <v>12520</v>
      </c>
      <c r="E7278" s="10" t="s">
        <v>581</v>
      </c>
      <c r="F7278" s="10" t="s">
        <v>83</v>
      </c>
      <c r="G7278" s="10" t="s">
        <v>601</v>
      </c>
      <c r="H7278" s="10" t="s">
        <v>579</v>
      </c>
      <c r="I7278" s="10" t="s">
        <v>722</v>
      </c>
      <c r="J7278" s="10" t="s">
        <v>12519</v>
      </c>
      <c r="K7278" s="10" t="s">
        <v>12518</v>
      </c>
      <c r="L7278" s="10">
        <v>4</v>
      </c>
      <c r="M7278" s="10">
        <v>519.82000000000005</v>
      </c>
      <c r="N7278" s="10">
        <v>2079.2800000000002</v>
      </c>
      <c r="O7278" s="59">
        <v>0.2</v>
      </c>
      <c r="P7278" s="10">
        <v>415.86</v>
      </c>
      <c r="Q7278" s="10">
        <v>1663.42</v>
      </c>
      <c r="R7278" s="10" t="s">
        <v>614</v>
      </c>
      <c r="S7278" s="10" t="s">
        <v>564</v>
      </c>
      <c r="T7278" s="59">
        <v>0.25</v>
      </c>
      <c r="U7278" s="10">
        <v>415.86</v>
      </c>
    </row>
    <row r="7279" spans="1:21" x14ac:dyDescent="0.3">
      <c r="A7279" s="10" t="s">
        <v>12517</v>
      </c>
      <c r="B7279" s="61">
        <v>45141</v>
      </c>
      <c r="C7279" s="10" t="s">
        <v>7036</v>
      </c>
      <c r="D7279" s="10" t="s">
        <v>12516</v>
      </c>
      <c r="E7279" s="10" t="s">
        <v>592</v>
      </c>
      <c r="F7279" s="10" t="s">
        <v>18</v>
      </c>
      <c r="G7279" s="10" t="s">
        <v>601</v>
      </c>
      <c r="H7279" s="10" t="s">
        <v>544</v>
      </c>
      <c r="I7279" s="10" t="s">
        <v>610</v>
      </c>
      <c r="J7279" s="10" t="s">
        <v>800</v>
      </c>
      <c r="K7279" s="10" t="s">
        <v>12515</v>
      </c>
      <c r="L7279" s="10">
        <v>4</v>
      </c>
      <c r="M7279" s="10">
        <v>699.74</v>
      </c>
      <c r="N7279" s="10">
        <v>2798.96</v>
      </c>
      <c r="O7279" s="59">
        <v>0</v>
      </c>
      <c r="P7279" s="10">
        <v>0</v>
      </c>
      <c r="Q7279" s="10">
        <v>2798.96</v>
      </c>
      <c r="R7279" s="10" t="s">
        <v>586</v>
      </c>
      <c r="S7279" s="10" t="s">
        <v>585</v>
      </c>
      <c r="T7279" s="59">
        <v>0.15</v>
      </c>
      <c r="U7279" s="10">
        <v>419.84</v>
      </c>
    </row>
    <row r="7280" spans="1:21" x14ac:dyDescent="0.3">
      <c r="A7280" s="10" t="s">
        <v>12514</v>
      </c>
      <c r="B7280" s="61">
        <v>45279</v>
      </c>
      <c r="C7280" s="10" t="s">
        <v>12513</v>
      </c>
      <c r="D7280" s="10" t="s">
        <v>12512</v>
      </c>
      <c r="E7280" s="10" t="s">
        <v>603</v>
      </c>
      <c r="F7280" s="10" t="s">
        <v>658</v>
      </c>
      <c r="G7280" s="10" t="s">
        <v>601</v>
      </c>
      <c r="H7280" s="10" t="s">
        <v>579</v>
      </c>
      <c r="I7280" s="10" t="s">
        <v>578</v>
      </c>
      <c r="J7280" s="10" t="s">
        <v>12511</v>
      </c>
      <c r="K7280" s="10" t="s">
        <v>12510</v>
      </c>
      <c r="L7280" s="10">
        <v>10</v>
      </c>
      <c r="M7280" s="10">
        <v>762.8</v>
      </c>
      <c r="N7280" s="10">
        <v>7628</v>
      </c>
      <c r="O7280" s="59">
        <v>0.2</v>
      </c>
      <c r="P7280" s="10">
        <v>1525.6</v>
      </c>
      <c r="Q7280" s="10">
        <v>6102.4</v>
      </c>
      <c r="R7280" s="10" t="s">
        <v>614</v>
      </c>
      <c r="S7280" s="10" t="s">
        <v>585</v>
      </c>
      <c r="T7280" s="59">
        <v>0.15</v>
      </c>
      <c r="U7280" s="10">
        <v>915.36</v>
      </c>
    </row>
    <row r="7281" spans="1:21" x14ac:dyDescent="0.3">
      <c r="A7281" s="10" t="s">
        <v>12509</v>
      </c>
      <c r="B7281" s="61">
        <v>45114</v>
      </c>
      <c r="C7281" s="10" t="s">
        <v>12508</v>
      </c>
      <c r="D7281" s="10" t="s">
        <v>12507</v>
      </c>
      <c r="E7281" s="10" t="s">
        <v>571</v>
      </c>
      <c r="F7281" s="10" t="s">
        <v>685</v>
      </c>
      <c r="G7281" s="10" t="s">
        <v>569</v>
      </c>
      <c r="H7281" s="10" t="s">
        <v>590</v>
      </c>
      <c r="I7281" s="10" t="s">
        <v>589</v>
      </c>
      <c r="J7281" s="10" t="s">
        <v>12506</v>
      </c>
      <c r="K7281" s="10" t="s">
        <v>12505</v>
      </c>
      <c r="L7281" s="10">
        <v>9</v>
      </c>
      <c r="M7281" s="10">
        <v>746.56</v>
      </c>
      <c r="N7281" s="10">
        <v>6719.04</v>
      </c>
      <c r="O7281" s="59">
        <v>0.2</v>
      </c>
      <c r="P7281" s="10">
        <v>1343.81</v>
      </c>
      <c r="Q7281" s="10">
        <v>5375.23</v>
      </c>
      <c r="R7281" s="10" t="s">
        <v>614</v>
      </c>
      <c r="S7281" s="10" t="s">
        <v>607</v>
      </c>
      <c r="T7281" s="59">
        <v>0.3</v>
      </c>
      <c r="U7281" s="10">
        <v>1612.57</v>
      </c>
    </row>
    <row r="7282" spans="1:21" x14ac:dyDescent="0.3">
      <c r="A7282" s="10" t="s">
        <v>12504</v>
      </c>
      <c r="B7282" s="61">
        <v>45046</v>
      </c>
      <c r="C7282" s="10" t="s">
        <v>1641</v>
      </c>
      <c r="D7282" s="10" t="s">
        <v>12503</v>
      </c>
      <c r="E7282" s="10" t="s">
        <v>603</v>
      </c>
      <c r="F7282" s="10" t="s">
        <v>658</v>
      </c>
      <c r="G7282" s="10" t="s">
        <v>601</v>
      </c>
      <c r="H7282" s="10" t="s">
        <v>590</v>
      </c>
      <c r="I7282" s="10" t="s">
        <v>635</v>
      </c>
      <c r="J7282" s="10" t="s">
        <v>12502</v>
      </c>
      <c r="K7282" s="10" t="s">
        <v>12501</v>
      </c>
      <c r="L7282" s="10">
        <v>8</v>
      </c>
      <c r="M7282" s="10">
        <v>687.28</v>
      </c>
      <c r="N7282" s="10">
        <v>5498.24</v>
      </c>
      <c r="O7282" s="59">
        <v>0.1</v>
      </c>
      <c r="P7282" s="10">
        <v>549.82000000000005</v>
      </c>
      <c r="Q7282" s="10">
        <v>4948.42</v>
      </c>
      <c r="R7282" s="10" t="s">
        <v>614</v>
      </c>
      <c r="S7282" s="10" t="s">
        <v>607</v>
      </c>
      <c r="T7282" s="59">
        <v>0.3</v>
      </c>
      <c r="U7282" s="10">
        <v>1484.53</v>
      </c>
    </row>
    <row r="7283" spans="1:21" x14ac:dyDescent="0.3">
      <c r="A7283" s="10" t="s">
        <v>12500</v>
      </c>
      <c r="B7283" s="61">
        <v>44968</v>
      </c>
      <c r="C7283" s="10" t="s">
        <v>12499</v>
      </c>
      <c r="D7283" s="10" t="s">
        <v>12498</v>
      </c>
      <c r="E7283" s="10" t="s">
        <v>592</v>
      </c>
      <c r="F7283" s="10" t="s">
        <v>18</v>
      </c>
      <c r="G7283" s="10" t="s">
        <v>601</v>
      </c>
      <c r="H7283" s="10" t="s">
        <v>579</v>
      </c>
      <c r="I7283" s="10" t="s">
        <v>578</v>
      </c>
      <c r="J7283" s="10" t="s">
        <v>12497</v>
      </c>
      <c r="K7283" s="10" t="s">
        <v>12496</v>
      </c>
      <c r="L7283" s="10">
        <v>2</v>
      </c>
      <c r="M7283" s="10">
        <v>650.66</v>
      </c>
      <c r="N7283" s="10">
        <v>1301.32</v>
      </c>
      <c r="O7283" s="59">
        <v>0.2</v>
      </c>
      <c r="P7283" s="10">
        <v>260.26</v>
      </c>
      <c r="Q7283" s="10">
        <v>1041.06</v>
      </c>
      <c r="R7283" s="10" t="s">
        <v>614</v>
      </c>
      <c r="S7283" s="10" t="s">
        <v>585</v>
      </c>
      <c r="T7283" s="59">
        <v>0.3</v>
      </c>
      <c r="U7283" s="10">
        <v>312.32</v>
      </c>
    </row>
    <row r="7284" spans="1:21" x14ac:dyDescent="0.3">
      <c r="A7284" s="10" t="s">
        <v>12495</v>
      </c>
      <c r="B7284" s="61">
        <v>45298</v>
      </c>
      <c r="C7284" s="10" t="s">
        <v>12494</v>
      </c>
      <c r="D7284" s="10" t="s">
        <v>2000</v>
      </c>
      <c r="E7284" s="10" t="s">
        <v>581</v>
      </c>
      <c r="F7284" s="10" t="s">
        <v>580</v>
      </c>
      <c r="G7284" s="10" t="s">
        <v>569</v>
      </c>
      <c r="H7284" s="10" t="s">
        <v>579</v>
      </c>
      <c r="I7284" s="10" t="s">
        <v>722</v>
      </c>
      <c r="J7284" s="10" t="s">
        <v>12493</v>
      </c>
      <c r="K7284" s="10" t="s">
        <v>12492</v>
      </c>
      <c r="L7284" s="10">
        <v>8</v>
      </c>
      <c r="M7284" s="10">
        <v>230.25</v>
      </c>
      <c r="N7284" s="10">
        <v>1842</v>
      </c>
      <c r="O7284" s="59">
        <v>0.1</v>
      </c>
      <c r="P7284" s="10">
        <v>184.2</v>
      </c>
      <c r="Q7284" s="10">
        <v>1657.8</v>
      </c>
      <c r="R7284" s="10" t="s">
        <v>565</v>
      </c>
      <c r="S7284" s="10" t="s">
        <v>607</v>
      </c>
      <c r="T7284" s="59">
        <v>0.15</v>
      </c>
      <c r="U7284" s="10">
        <v>248.67</v>
      </c>
    </row>
    <row r="7285" spans="1:21" x14ac:dyDescent="0.3">
      <c r="A7285" s="10" t="s">
        <v>12491</v>
      </c>
      <c r="B7285" s="61">
        <v>45106</v>
      </c>
      <c r="C7285" s="10" t="s">
        <v>8007</v>
      </c>
      <c r="D7285" s="10" t="s">
        <v>12490</v>
      </c>
      <c r="E7285" s="10" t="s">
        <v>571</v>
      </c>
      <c r="F7285" s="10" t="s">
        <v>11</v>
      </c>
      <c r="G7285" s="10" t="s">
        <v>569</v>
      </c>
      <c r="H7285" s="10" t="s">
        <v>544</v>
      </c>
      <c r="I7285" s="10" t="s">
        <v>568</v>
      </c>
      <c r="J7285" s="10" t="s">
        <v>4476</v>
      </c>
      <c r="K7285" s="10" t="s">
        <v>12489</v>
      </c>
      <c r="L7285" s="10">
        <v>8</v>
      </c>
      <c r="M7285" s="10">
        <v>478.03</v>
      </c>
      <c r="N7285" s="10">
        <v>3824.24</v>
      </c>
      <c r="O7285" s="59">
        <v>0.1</v>
      </c>
      <c r="P7285" s="10">
        <v>382.42</v>
      </c>
      <c r="Q7285" s="10">
        <v>3441.82</v>
      </c>
      <c r="R7285" s="10" t="s">
        <v>565</v>
      </c>
      <c r="S7285" s="10" t="s">
        <v>564</v>
      </c>
      <c r="T7285" s="59">
        <v>0.3</v>
      </c>
      <c r="U7285" s="10">
        <v>1032.55</v>
      </c>
    </row>
    <row r="7286" spans="1:21" x14ac:dyDescent="0.3">
      <c r="A7286" s="10" t="s">
        <v>12488</v>
      </c>
      <c r="B7286" s="61">
        <v>45055</v>
      </c>
      <c r="C7286" s="10" t="s">
        <v>4884</v>
      </c>
      <c r="D7286" s="10" t="s">
        <v>4016</v>
      </c>
      <c r="E7286" s="10" t="s">
        <v>571</v>
      </c>
      <c r="F7286" s="10" t="s">
        <v>685</v>
      </c>
      <c r="G7286" s="10" t="s">
        <v>601</v>
      </c>
      <c r="H7286" s="10" t="s">
        <v>590</v>
      </c>
      <c r="I7286" s="10" t="s">
        <v>748</v>
      </c>
      <c r="J7286" s="10" t="s">
        <v>12487</v>
      </c>
      <c r="K7286" s="10" t="s">
        <v>12486</v>
      </c>
      <c r="L7286" s="10">
        <v>4</v>
      </c>
      <c r="M7286" s="10">
        <v>264.52999999999997</v>
      </c>
      <c r="N7286" s="10">
        <v>1058.1199999999999</v>
      </c>
      <c r="O7286" s="59">
        <v>0.2</v>
      </c>
      <c r="P7286" s="10">
        <v>211.62</v>
      </c>
      <c r="Q7286" s="10">
        <v>846.5</v>
      </c>
      <c r="R7286" s="10" t="s">
        <v>575</v>
      </c>
      <c r="S7286" s="10" t="s">
        <v>564</v>
      </c>
      <c r="T7286" s="59">
        <v>0.3</v>
      </c>
      <c r="U7286" s="10">
        <v>253.95</v>
      </c>
    </row>
    <row r="7287" spans="1:21" x14ac:dyDescent="0.3">
      <c r="A7287" s="10" t="s">
        <v>12485</v>
      </c>
      <c r="B7287" s="61">
        <v>45114</v>
      </c>
      <c r="C7287" s="10" t="s">
        <v>12484</v>
      </c>
      <c r="D7287" s="10" t="s">
        <v>9931</v>
      </c>
      <c r="E7287" s="10" t="s">
        <v>581</v>
      </c>
      <c r="F7287" s="10" t="s">
        <v>7</v>
      </c>
      <c r="G7287" s="10" t="s">
        <v>569</v>
      </c>
      <c r="H7287" s="10" t="s">
        <v>579</v>
      </c>
      <c r="I7287" s="10" t="s">
        <v>711</v>
      </c>
      <c r="J7287" s="10" t="s">
        <v>12483</v>
      </c>
      <c r="K7287" s="10" t="s">
        <v>12482</v>
      </c>
      <c r="L7287" s="10">
        <v>1</v>
      </c>
      <c r="M7287" s="10">
        <v>371.9</v>
      </c>
      <c r="N7287" s="10">
        <v>371.9</v>
      </c>
      <c r="O7287" s="59">
        <v>0.05</v>
      </c>
      <c r="P7287" s="10">
        <v>18.59</v>
      </c>
      <c r="Q7287" s="10">
        <v>353.31</v>
      </c>
      <c r="R7287" s="10" t="s">
        <v>575</v>
      </c>
      <c r="S7287" s="10" t="s">
        <v>596</v>
      </c>
      <c r="T7287" s="59">
        <v>0.25</v>
      </c>
      <c r="U7287" s="10">
        <v>88.33</v>
      </c>
    </row>
    <row r="7288" spans="1:21" x14ac:dyDescent="0.3">
      <c r="A7288" s="10" t="s">
        <v>12481</v>
      </c>
      <c r="B7288" s="61">
        <v>45173</v>
      </c>
      <c r="C7288" s="10" t="s">
        <v>8020</v>
      </c>
      <c r="D7288" s="10" t="s">
        <v>12480</v>
      </c>
      <c r="E7288" s="10" t="s">
        <v>592</v>
      </c>
      <c r="F7288" s="10" t="s">
        <v>652</v>
      </c>
      <c r="G7288" s="10" t="s">
        <v>569</v>
      </c>
      <c r="H7288" s="10" t="s">
        <v>590</v>
      </c>
      <c r="I7288" s="10" t="s">
        <v>589</v>
      </c>
      <c r="J7288" s="10" t="s">
        <v>12479</v>
      </c>
      <c r="K7288" s="10" t="s">
        <v>11964</v>
      </c>
      <c r="L7288" s="10">
        <v>7</v>
      </c>
      <c r="M7288" s="10">
        <v>858.62</v>
      </c>
      <c r="N7288" s="10">
        <v>6010.34</v>
      </c>
      <c r="O7288" s="59">
        <v>0</v>
      </c>
      <c r="P7288" s="10">
        <v>0</v>
      </c>
      <c r="Q7288" s="10">
        <v>6010.34</v>
      </c>
      <c r="R7288" s="10" t="s">
        <v>614</v>
      </c>
      <c r="S7288" s="10" t="s">
        <v>564</v>
      </c>
      <c r="T7288" s="59">
        <v>0.3</v>
      </c>
      <c r="U7288" s="10">
        <v>1803.1</v>
      </c>
    </row>
    <row r="7289" spans="1:21" x14ac:dyDescent="0.3">
      <c r="A7289" s="10" t="s">
        <v>12478</v>
      </c>
      <c r="B7289" s="61">
        <v>45299</v>
      </c>
      <c r="C7289" s="10" t="s">
        <v>12142</v>
      </c>
      <c r="D7289" s="10" t="s">
        <v>12477</v>
      </c>
      <c r="E7289" s="10" t="s">
        <v>629</v>
      </c>
      <c r="F7289" s="10" t="s">
        <v>628</v>
      </c>
      <c r="G7289" s="10" t="s">
        <v>569</v>
      </c>
      <c r="H7289" s="10" t="s">
        <v>590</v>
      </c>
      <c r="I7289" s="10" t="s">
        <v>748</v>
      </c>
      <c r="J7289" s="10" t="s">
        <v>12476</v>
      </c>
      <c r="K7289" s="10" t="s">
        <v>12475</v>
      </c>
      <c r="L7289" s="10">
        <v>8</v>
      </c>
      <c r="M7289" s="10">
        <v>229.95</v>
      </c>
      <c r="N7289" s="10">
        <v>1839.6</v>
      </c>
      <c r="O7289" s="59">
        <v>0.05</v>
      </c>
      <c r="P7289" s="10">
        <v>91.98</v>
      </c>
      <c r="Q7289" s="10">
        <v>1747.62</v>
      </c>
      <c r="R7289" s="10" t="s">
        <v>575</v>
      </c>
      <c r="S7289" s="10" t="s">
        <v>607</v>
      </c>
      <c r="T7289" s="59">
        <v>0.3</v>
      </c>
      <c r="U7289" s="10">
        <v>524.29</v>
      </c>
    </row>
    <row r="7290" spans="1:21" x14ac:dyDescent="0.3">
      <c r="A7290" s="10" t="s">
        <v>12474</v>
      </c>
      <c r="B7290" s="61">
        <v>45175</v>
      </c>
      <c r="C7290" s="10" t="s">
        <v>7666</v>
      </c>
      <c r="D7290" s="10" t="s">
        <v>10499</v>
      </c>
      <c r="E7290" s="10" t="s">
        <v>592</v>
      </c>
      <c r="F7290" s="10" t="s">
        <v>652</v>
      </c>
      <c r="G7290" s="10" t="s">
        <v>569</v>
      </c>
      <c r="H7290" s="10" t="s">
        <v>579</v>
      </c>
      <c r="I7290" s="10" t="s">
        <v>578</v>
      </c>
      <c r="J7290" s="10" t="s">
        <v>6543</v>
      </c>
      <c r="K7290" s="10" t="s">
        <v>12473</v>
      </c>
      <c r="L7290" s="10">
        <v>2</v>
      </c>
      <c r="M7290" s="10">
        <v>489.37</v>
      </c>
      <c r="N7290" s="10">
        <v>978.74</v>
      </c>
      <c r="O7290" s="59">
        <v>0.05</v>
      </c>
      <c r="P7290" s="10">
        <v>48.94</v>
      </c>
      <c r="Q7290" s="10">
        <v>929.8</v>
      </c>
      <c r="R7290" s="10" t="s">
        <v>575</v>
      </c>
      <c r="S7290" s="10" t="s">
        <v>607</v>
      </c>
      <c r="T7290" s="59">
        <v>0.25</v>
      </c>
      <c r="U7290" s="10">
        <v>232.45</v>
      </c>
    </row>
    <row r="7291" spans="1:21" x14ac:dyDescent="0.3">
      <c r="A7291" s="10" t="s">
        <v>12472</v>
      </c>
      <c r="B7291" s="61">
        <v>45019</v>
      </c>
      <c r="C7291" s="10" t="s">
        <v>12471</v>
      </c>
      <c r="D7291" s="10" t="s">
        <v>12470</v>
      </c>
      <c r="E7291" s="10" t="s">
        <v>592</v>
      </c>
      <c r="F7291" s="10" t="s">
        <v>591</v>
      </c>
      <c r="G7291" s="10" t="s">
        <v>601</v>
      </c>
      <c r="H7291" s="10" t="s">
        <v>544</v>
      </c>
      <c r="I7291" s="10" t="s">
        <v>610</v>
      </c>
      <c r="J7291" s="10" t="s">
        <v>4352</v>
      </c>
      <c r="K7291" s="10" t="s">
        <v>9750</v>
      </c>
      <c r="L7291" s="10">
        <v>8</v>
      </c>
      <c r="M7291" s="10">
        <v>717.7</v>
      </c>
      <c r="N7291" s="10">
        <v>5741.6</v>
      </c>
      <c r="O7291" s="59">
        <v>0.05</v>
      </c>
      <c r="P7291" s="10">
        <v>287.08</v>
      </c>
      <c r="Q7291" s="10">
        <v>5454.52</v>
      </c>
      <c r="R7291" s="10" t="s">
        <v>575</v>
      </c>
      <c r="S7291" s="10" t="s">
        <v>607</v>
      </c>
      <c r="T7291" s="59">
        <v>0.15</v>
      </c>
      <c r="U7291" s="10">
        <v>818.18</v>
      </c>
    </row>
    <row r="7292" spans="1:21" x14ac:dyDescent="0.3">
      <c r="A7292" s="10" t="s">
        <v>12469</v>
      </c>
      <c r="B7292" s="61">
        <v>45138</v>
      </c>
      <c r="C7292" s="10" t="s">
        <v>12468</v>
      </c>
      <c r="D7292" s="10" t="s">
        <v>12467</v>
      </c>
      <c r="E7292" s="10" t="s">
        <v>581</v>
      </c>
      <c r="F7292" s="10" t="s">
        <v>7</v>
      </c>
      <c r="G7292" s="10" t="s">
        <v>601</v>
      </c>
      <c r="H7292" s="10" t="s">
        <v>590</v>
      </c>
      <c r="I7292" s="10" t="s">
        <v>748</v>
      </c>
      <c r="J7292" s="10" t="s">
        <v>12466</v>
      </c>
      <c r="K7292" s="10" t="s">
        <v>10356</v>
      </c>
      <c r="L7292" s="10">
        <v>6</v>
      </c>
      <c r="M7292" s="10">
        <v>905.36</v>
      </c>
      <c r="N7292" s="10">
        <v>5432.16</v>
      </c>
      <c r="O7292" s="59">
        <v>0.2</v>
      </c>
      <c r="P7292" s="10">
        <v>1086.43</v>
      </c>
      <c r="Q7292" s="10">
        <v>4345.7299999999996</v>
      </c>
      <c r="R7292" s="10" t="s">
        <v>565</v>
      </c>
      <c r="S7292" s="10" t="s">
        <v>596</v>
      </c>
      <c r="T7292" s="59">
        <v>0.3</v>
      </c>
      <c r="U7292" s="10">
        <v>1303.72</v>
      </c>
    </row>
    <row r="7293" spans="1:21" x14ac:dyDescent="0.3">
      <c r="A7293" s="10" t="s">
        <v>12465</v>
      </c>
      <c r="B7293" s="61">
        <v>45104</v>
      </c>
      <c r="C7293" s="10" t="s">
        <v>12165</v>
      </c>
      <c r="D7293" s="10" t="s">
        <v>7883</v>
      </c>
      <c r="E7293" s="10" t="s">
        <v>571</v>
      </c>
      <c r="F7293" s="10" t="s">
        <v>11</v>
      </c>
      <c r="G7293" s="10" t="s">
        <v>601</v>
      </c>
      <c r="H7293" s="10" t="s">
        <v>579</v>
      </c>
      <c r="I7293" s="10" t="s">
        <v>722</v>
      </c>
      <c r="J7293" s="10" t="s">
        <v>12464</v>
      </c>
      <c r="K7293" s="10" t="s">
        <v>12463</v>
      </c>
      <c r="L7293" s="10">
        <v>4</v>
      </c>
      <c r="M7293" s="10">
        <v>719.16</v>
      </c>
      <c r="N7293" s="10">
        <v>2876.64</v>
      </c>
      <c r="O7293" s="59">
        <v>0</v>
      </c>
      <c r="P7293" s="10">
        <v>0</v>
      </c>
      <c r="Q7293" s="10">
        <v>2876.64</v>
      </c>
      <c r="R7293" s="10" t="s">
        <v>586</v>
      </c>
      <c r="S7293" s="10" t="s">
        <v>596</v>
      </c>
      <c r="T7293" s="59">
        <v>0.15</v>
      </c>
      <c r="U7293" s="10">
        <v>431.5</v>
      </c>
    </row>
    <row r="7294" spans="1:21" x14ac:dyDescent="0.3">
      <c r="A7294" s="10" t="s">
        <v>12462</v>
      </c>
      <c r="B7294" s="61">
        <v>45214</v>
      </c>
      <c r="C7294" s="10" t="s">
        <v>9071</v>
      </c>
      <c r="D7294" s="10" t="s">
        <v>8239</v>
      </c>
      <c r="E7294" s="10" t="s">
        <v>571</v>
      </c>
      <c r="F7294" s="10" t="s">
        <v>570</v>
      </c>
      <c r="G7294" s="10" t="s">
        <v>601</v>
      </c>
      <c r="H7294" s="10" t="s">
        <v>579</v>
      </c>
      <c r="I7294" s="10" t="s">
        <v>578</v>
      </c>
      <c r="J7294" s="10" t="s">
        <v>12461</v>
      </c>
      <c r="K7294" s="10" t="s">
        <v>12460</v>
      </c>
      <c r="L7294" s="10">
        <v>4</v>
      </c>
      <c r="M7294" s="10">
        <v>812.15</v>
      </c>
      <c r="N7294" s="10">
        <v>3248.6</v>
      </c>
      <c r="O7294" s="59">
        <v>0.05</v>
      </c>
      <c r="P7294" s="10">
        <v>162.43</v>
      </c>
      <c r="Q7294" s="10">
        <v>3086.17</v>
      </c>
      <c r="R7294" s="10" t="s">
        <v>565</v>
      </c>
      <c r="S7294" s="10" t="s">
        <v>564</v>
      </c>
      <c r="T7294" s="59">
        <v>0.25</v>
      </c>
      <c r="U7294" s="10">
        <v>771.54</v>
      </c>
    </row>
    <row r="7295" spans="1:21" x14ac:dyDescent="0.3">
      <c r="A7295" s="10" t="s">
        <v>12459</v>
      </c>
      <c r="B7295" s="61">
        <v>45109</v>
      </c>
      <c r="C7295" s="10" t="s">
        <v>12458</v>
      </c>
      <c r="D7295" s="10" t="s">
        <v>12457</v>
      </c>
      <c r="E7295" s="10" t="s">
        <v>581</v>
      </c>
      <c r="F7295" s="10" t="s">
        <v>7</v>
      </c>
      <c r="G7295" s="10" t="s">
        <v>569</v>
      </c>
      <c r="H7295" s="10" t="s">
        <v>544</v>
      </c>
      <c r="I7295" s="10" t="s">
        <v>10</v>
      </c>
      <c r="J7295" s="10" t="s">
        <v>7024</v>
      </c>
      <c r="K7295" s="10" t="s">
        <v>12456</v>
      </c>
      <c r="L7295" s="10">
        <v>7</v>
      </c>
      <c r="M7295" s="10">
        <v>471.04</v>
      </c>
      <c r="N7295" s="10">
        <v>3297.28</v>
      </c>
      <c r="O7295" s="59">
        <v>0</v>
      </c>
      <c r="P7295" s="10">
        <v>0</v>
      </c>
      <c r="Q7295" s="10">
        <v>3297.28</v>
      </c>
      <c r="R7295" s="10" t="s">
        <v>586</v>
      </c>
      <c r="S7295" s="10" t="s">
        <v>607</v>
      </c>
      <c r="T7295" s="59">
        <v>0.3</v>
      </c>
      <c r="U7295" s="10">
        <v>989.18</v>
      </c>
    </row>
    <row r="7296" spans="1:21" x14ac:dyDescent="0.3">
      <c r="A7296" s="10" t="s">
        <v>12455</v>
      </c>
      <c r="B7296" s="61">
        <v>45365</v>
      </c>
      <c r="C7296" s="10" t="s">
        <v>6434</v>
      </c>
      <c r="D7296" s="10" t="s">
        <v>2733</v>
      </c>
      <c r="E7296" s="10" t="s">
        <v>629</v>
      </c>
      <c r="F7296" s="10" t="s">
        <v>628</v>
      </c>
      <c r="G7296" s="10" t="s">
        <v>601</v>
      </c>
      <c r="H7296" s="10" t="s">
        <v>590</v>
      </c>
      <c r="I7296" s="10" t="s">
        <v>748</v>
      </c>
      <c r="J7296" s="10" t="s">
        <v>12454</v>
      </c>
      <c r="K7296" s="10" t="s">
        <v>12453</v>
      </c>
      <c r="L7296" s="10">
        <v>5</v>
      </c>
      <c r="M7296" s="10">
        <v>648.36</v>
      </c>
      <c r="N7296" s="10">
        <v>3241.8</v>
      </c>
      <c r="O7296" s="59">
        <v>0</v>
      </c>
      <c r="P7296" s="10">
        <v>0</v>
      </c>
      <c r="Q7296" s="10">
        <v>3241.8</v>
      </c>
      <c r="R7296" s="10" t="s">
        <v>565</v>
      </c>
      <c r="S7296" s="10" t="s">
        <v>585</v>
      </c>
      <c r="T7296" s="59">
        <v>0.3</v>
      </c>
      <c r="U7296" s="10">
        <v>972.54</v>
      </c>
    </row>
    <row r="7297" spans="1:21" x14ac:dyDescent="0.3">
      <c r="A7297" s="10" t="s">
        <v>12452</v>
      </c>
      <c r="B7297" s="61">
        <v>44928</v>
      </c>
      <c r="C7297" s="10" t="s">
        <v>12451</v>
      </c>
      <c r="D7297" s="10" t="s">
        <v>12450</v>
      </c>
      <c r="E7297" s="10" t="s">
        <v>592</v>
      </c>
      <c r="F7297" s="10" t="s">
        <v>18</v>
      </c>
      <c r="G7297" s="10" t="s">
        <v>601</v>
      </c>
      <c r="H7297" s="10" t="s">
        <v>600</v>
      </c>
      <c r="I7297" s="10" t="s">
        <v>599</v>
      </c>
      <c r="J7297" s="10" t="s">
        <v>12449</v>
      </c>
      <c r="K7297" s="10" t="s">
        <v>2696</v>
      </c>
      <c r="L7297" s="10">
        <v>6</v>
      </c>
      <c r="M7297" s="10">
        <v>363.77</v>
      </c>
      <c r="N7297" s="10">
        <v>2182.62</v>
      </c>
      <c r="O7297" s="59">
        <v>0.2</v>
      </c>
      <c r="P7297" s="10">
        <v>436.52</v>
      </c>
      <c r="Q7297" s="10">
        <v>1746.1</v>
      </c>
      <c r="R7297" s="10" t="s">
        <v>565</v>
      </c>
      <c r="S7297" s="10" t="s">
        <v>564</v>
      </c>
      <c r="T7297" s="59">
        <v>0.25</v>
      </c>
      <c r="U7297" s="10">
        <v>436.52</v>
      </c>
    </row>
    <row r="7298" spans="1:21" x14ac:dyDescent="0.3">
      <c r="A7298" s="10" t="s">
        <v>12448</v>
      </c>
      <c r="B7298" s="61">
        <v>45134</v>
      </c>
      <c r="C7298" s="10" t="s">
        <v>11832</v>
      </c>
      <c r="D7298" s="10" t="s">
        <v>12447</v>
      </c>
      <c r="E7298" s="10" t="s">
        <v>592</v>
      </c>
      <c r="F7298" s="10" t="s">
        <v>652</v>
      </c>
      <c r="G7298" s="10" t="s">
        <v>569</v>
      </c>
      <c r="H7298" s="10" t="s">
        <v>590</v>
      </c>
      <c r="I7298" s="10" t="s">
        <v>748</v>
      </c>
      <c r="J7298" s="10" t="s">
        <v>12446</v>
      </c>
      <c r="K7298" s="10" t="s">
        <v>12445</v>
      </c>
      <c r="L7298" s="10">
        <v>5</v>
      </c>
      <c r="M7298" s="10">
        <v>913.86</v>
      </c>
      <c r="N7298" s="10">
        <v>4569.3</v>
      </c>
      <c r="O7298" s="59">
        <v>0.1</v>
      </c>
      <c r="P7298" s="10">
        <v>456.93</v>
      </c>
      <c r="Q7298" s="10">
        <v>4112.37</v>
      </c>
      <c r="R7298" s="10" t="s">
        <v>565</v>
      </c>
      <c r="S7298" s="10" t="s">
        <v>607</v>
      </c>
      <c r="T7298" s="59">
        <v>0.3</v>
      </c>
      <c r="U7298" s="10">
        <v>1233.71</v>
      </c>
    </row>
    <row r="7299" spans="1:21" x14ac:dyDescent="0.3">
      <c r="A7299" s="10" t="s">
        <v>12444</v>
      </c>
      <c r="B7299" s="61">
        <v>45169</v>
      </c>
      <c r="C7299" s="10" t="s">
        <v>5591</v>
      </c>
      <c r="D7299" s="10" t="s">
        <v>11563</v>
      </c>
      <c r="E7299" s="10" t="s">
        <v>581</v>
      </c>
      <c r="F7299" s="10" t="s">
        <v>7</v>
      </c>
      <c r="G7299" s="10" t="s">
        <v>569</v>
      </c>
      <c r="H7299" s="10" t="s">
        <v>590</v>
      </c>
      <c r="I7299" s="10" t="s">
        <v>635</v>
      </c>
      <c r="J7299" s="10" t="s">
        <v>12443</v>
      </c>
      <c r="K7299" s="10" t="s">
        <v>12442</v>
      </c>
      <c r="L7299" s="10">
        <v>8</v>
      </c>
      <c r="M7299" s="10">
        <v>843.59</v>
      </c>
      <c r="N7299" s="10">
        <v>6748.72</v>
      </c>
      <c r="O7299" s="59">
        <v>0.05</v>
      </c>
      <c r="P7299" s="10">
        <v>337.44</v>
      </c>
      <c r="Q7299" s="10">
        <v>6411.28</v>
      </c>
      <c r="R7299" s="10" t="s">
        <v>586</v>
      </c>
      <c r="S7299" s="10" t="s">
        <v>596</v>
      </c>
      <c r="T7299" s="59">
        <v>0.3</v>
      </c>
      <c r="U7299" s="10">
        <v>1923.38</v>
      </c>
    </row>
    <row r="7300" spans="1:21" x14ac:dyDescent="0.3">
      <c r="A7300" s="10" t="s">
        <v>12441</v>
      </c>
      <c r="B7300" s="61">
        <v>45162</v>
      </c>
      <c r="C7300" s="10" t="s">
        <v>12440</v>
      </c>
      <c r="D7300" s="10" t="s">
        <v>12439</v>
      </c>
      <c r="E7300" s="10" t="s">
        <v>603</v>
      </c>
      <c r="F7300" s="10" t="s">
        <v>636</v>
      </c>
      <c r="G7300" s="10" t="s">
        <v>569</v>
      </c>
      <c r="H7300" s="10" t="s">
        <v>600</v>
      </c>
      <c r="I7300" s="10" t="s">
        <v>599</v>
      </c>
      <c r="J7300" s="10" t="s">
        <v>12438</v>
      </c>
      <c r="K7300" s="10" t="s">
        <v>12437</v>
      </c>
      <c r="L7300" s="10">
        <v>9</v>
      </c>
      <c r="M7300" s="10">
        <v>551.28</v>
      </c>
      <c r="N7300" s="10">
        <v>4961.5200000000004</v>
      </c>
      <c r="O7300" s="59">
        <v>0.2</v>
      </c>
      <c r="P7300" s="10">
        <v>992.3</v>
      </c>
      <c r="Q7300" s="10">
        <v>3969.22</v>
      </c>
      <c r="R7300" s="10" t="s">
        <v>575</v>
      </c>
      <c r="S7300" s="10" t="s">
        <v>564</v>
      </c>
      <c r="T7300" s="59">
        <v>0.3</v>
      </c>
      <c r="U7300" s="10">
        <v>1190.77</v>
      </c>
    </row>
    <row r="7301" spans="1:21" x14ac:dyDescent="0.3">
      <c r="A7301" s="10" t="s">
        <v>12436</v>
      </c>
      <c r="B7301" s="61">
        <v>45134</v>
      </c>
      <c r="C7301" s="10" t="s">
        <v>3802</v>
      </c>
      <c r="D7301" s="10" t="s">
        <v>12435</v>
      </c>
      <c r="E7301" s="10" t="s">
        <v>603</v>
      </c>
      <c r="F7301" s="10" t="s">
        <v>602</v>
      </c>
      <c r="G7301" s="10" t="s">
        <v>601</v>
      </c>
      <c r="H7301" s="10" t="s">
        <v>590</v>
      </c>
      <c r="I7301" s="10" t="s">
        <v>748</v>
      </c>
      <c r="J7301" s="10" t="s">
        <v>11336</v>
      </c>
      <c r="K7301" s="10" t="s">
        <v>12434</v>
      </c>
      <c r="L7301" s="10">
        <v>9</v>
      </c>
      <c r="M7301" s="10">
        <v>459.82</v>
      </c>
      <c r="N7301" s="10">
        <v>4138.38</v>
      </c>
      <c r="O7301" s="59">
        <v>0.1</v>
      </c>
      <c r="P7301" s="10">
        <v>413.84</v>
      </c>
      <c r="Q7301" s="10">
        <v>3724.54</v>
      </c>
      <c r="R7301" s="10" t="s">
        <v>614</v>
      </c>
      <c r="S7301" s="10" t="s">
        <v>607</v>
      </c>
      <c r="T7301" s="59">
        <v>0.3</v>
      </c>
      <c r="U7301" s="10">
        <v>1117.3599999999999</v>
      </c>
    </row>
    <row r="7302" spans="1:21" x14ac:dyDescent="0.3">
      <c r="A7302" s="10" t="s">
        <v>12433</v>
      </c>
      <c r="B7302" s="61">
        <v>45204</v>
      </c>
      <c r="C7302" s="10" t="s">
        <v>12432</v>
      </c>
      <c r="D7302" s="10" t="s">
        <v>3669</v>
      </c>
      <c r="E7302" s="10" t="s">
        <v>581</v>
      </c>
      <c r="F7302" s="10" t="s">
        <v>7</v>
      </c>
      <c r="G7302" s="10" t="s">
        <v>601</v>
      </c>
      <c r="H7302" s="10" t="s">
        <v>579</v>
      </c>
      <c r="I7302" s="10" t="s">
        <v>711</v>
      </c>
      <c r="J7302" s="10" t="s">
        <v>10498</v>
      </c>
      <c r="K7302" s="10" t="s">
        <v>12431</v>
      </c>
      <c r="L7302" s="10">
        <v>5</v>
      </c>
      <c r="M7302" s="10">
        <v>559.01</v>
      </c>
      <c r="N7302" s="10">
        <v>2795.05</v>
      </c>
      <c r="O7302" s="59">
        <v>0.2</v>
      </c>
      <c r="P7302" s="10">
        <v>559.01</v>
      </c>
      <c r="Q7302" s="10">
        <v>2236.04</v>
      </c>
      <c r="R7302" s="10" t="s">
        <v>614</v>
      </c>
      <c r="S7302" s="10" t="s">
        <v>596</v>
      </c>
      <c r="T7302" s="59">
        <v>0.3</v>
      </c>
      <c r="U7302" s="10">
        <v>670.81</v>
      </c>
    </row>
    <row r="7303" spans="1:21" x14ac:dyDescent="0.3">
      <c r="A7303" s="10" t="s">
        <v>12430</v>
      </c>
      <c r="B7303" s="61">
        <v>45107</v>
      </c>
      <c r="C7303" s="10" t="s">
        <v>12429</v>
      </c>
      <c r="D7303" s="10" t="s">
        <v>12428</v>
      </c>
      <c r="E7303" s="10" t="s">
        <v>629</v>
      </c>
      <c r="F7303" s="10" t="s">
        <v>790</v>
      </c>
      <c r="G7303" s="10" t="s">
        <v>601</v>
      </c>
      <c r="H7303" s="10" t="s">
        <v>579</v>
      </c>
      <c r="I7303" s="10" t="s">
        <v>722</v>
      </c>
      <c r="J7303" s="10" t="s">
        <v>12427</v>
      </c>
      <c r="K7303" s="10" t="s">
        <v>12426</v>
      </c>
      <c r="L7303" s="10">
        <v>4</v>
      </c>
      <c r="M7303" s="10">
        <v>603.91</v>
      </c>
      <c r="N7303" s="10">
        <v>2415.64</v>
      </c>
      <c r="O7303" s="59">
        <v>0.2</v>
      </c>
      <c r="P7303" s="10">
        <v>483.13</v>
      </c>
      <c r="Q7303" s="10">
        <v>1932.51</v>
      </c>
      <c r="R7303" s="10" t="s">
        <v>614</v>
      </c>
      <c r="S7303" s="10" t="s">
        <v>607</v>
      </c>
      <c r="T7303" s="59">
        <v>0.15</v>
      </c>
      <c r="U7303" s="10">
        <v>289.88</v>
      </c>
    </row>
    <row r="7304" spans="1:21" x14ac:dyDescent="0.3">
      <c r="A7304" s="10" t="s">
        <v>12425</v>
      </c>
      <c r="B7304" s="61">
        <v>45371</v>
      </c>
      <c r="C7304" s="10" t="s">
        <v>12255</v>
      </c>
      <c r="D7304" s="10" t="s">
        <v>12424</v>
      </c>
      <c r="E7304" s="10" t="s">
        <v>581</v>
      </c>
      <c r="F7304" s="10" t="s">
        <v>83</v>
      </c>
      <c r="G7304" s="10" t="s">
        <v>569</v>
      </c>
      <c r="H7304" s="10" t="s">
        <v>600</v>
      </c>
      <c r="I7304" s="10" t="s">
        <v>664</v>
      </c>
      <c r="J7304" s="10" t="s">
        <v>12423</v>
      </c>
      <c r="K7304" s="10" t="s">
        <v>12422</v>
      </c>
      <c r="L7304" s="10">
        <v>7</v>
      </c>
      <c r="M7304" s="10">
        <v>100.92</v>
      </c>
      <c r="N7304" s="10">
        <v>706.44</v>
      </c>
      <c r="O7304" s="59">
        <v>0</v>
      </c>
      <c r="P7304" s="10">
        <v>0</v>
      </c>
      <c r="Q7304" s="10">
        <v>706.44</v>
      </c>
      <c r="R7304" s="10" t="s">
        <v>614</v>
      </c>
      <c r="S7304" s="10" t="s">
        <v>607</v>
      </c>
      <c r="T7304" s="59">
        <v>0.25</v>
      </c>
      <c r="U7304" s="10">
        <v>176.61</v>
      </c>
    </row>
    <row r="7305" spans="1:21" x14ac:dyDescent="0.3">
      <c r="A7305" s="10" t="s">
        <v>12421</v>
      </c>
      <c r="B7305" s="61">
        <v>45084</v>
      </c>
      <c r="C7305" s="10" t="s">
        <v>1168</v>
      </c>
      <c r="D7305" s="10" t="s">
        <v>5295</v>
      </c>
      <c r="E7305" s="10" t="s">
        <v>592</v>
      </c>
      <c r="F7305" s="10" t="s">
        <v>652</v>
      </c>
      <c r="G7305" s="10" t="s">
        <v>601</v>
      </c>
      <c r="H7305" s="10" t="s">
        <v>600</v>
      </c>
      <c r="I7305" s="10" t="s">
        <v>599</v>
      </c>
      <c r="J7305" s="10" t="s">
        <v>12420</v>
      </c>
      <c r="K7305" s="10" t="s">
        <v>12419</v>
      </c>
      <c r="L7305" s="10">
        <v>8</v>
      </c>
      <c r="M7305" s="10">
        <v>932.94</v>
      </c>
      <c r="N7305" s="10">
        <v>7463.52</v>
      </c>
      <c r="O7305" s="59">
        <v>0.05</v>
      </c>
      <c r="P7305" s="10">
        <v>373.18</v>
      </c>
      <c r="Q7305" s="10">
        <v>7090.34</v>
      </c>
      <c r="R7305" s="10" t="s">
        <v>575</v>
      </c>
      <c r="S7305" s="10" t="s">
        <v>564</v>
      </c>
      <c r="T7305" s="59">
        <v>0.15</v>
      </c>
      <c r="U7305" s="10">
        <v>1063.55</v>
      </c>
    </row>
    <row r="7306" spans="1:21" x14ac:dyDescent="0.3">
      <c r="A7306" s="10" t="s">
        <v>12418</v>
      </c>
      <c r="B7306" s="61">
        <v>45143</v>
      </c>
      <c r="C7306" s="10" t="s">
        <v>12417</v>
      </c>
      <c r="D7306" s="10" t="s">
        <v>12416</v>
      </c>
      <c r="E7306" s="10" t="s">
        <v>603</v>
      </c>
      <c r="F7306" s="10" t="s">
        <v>658</v>
      </c>
      <c r="G7306" s="10" t="s">
        <v>601</v>
      </c>
      <c r="H7306" s="10" t="s">
        <v>590</v>
      </c>
      <c r="I7306" s="10" t="s">
        <v>635</v>
      </c>
      <c r="J7306" s="10" t="s">
        <v>12415</v>
      </c>
      <c r="K7306" s="10" t="s">
        <v>12414</v>
      </c>
      <c r="L7306" s="10">
        <v>8</v>
      </c>
      <c r="M7306" s="10">
        <v>552.04999999999995</v>
      </c>
      <c r="N7306" s="10">
        <v>4416.3999999999996</v>
      </c>
      <c r="O7306" s="59">
        <v>0.1</v>
      </c>
      <c r="P7306" s="10">
        <v>441.64</v>
      </c>
      <c r="Q7306" s="10">
        <v>3974.76</v>
      </c>
      <c r="R7306" s="10" t="s">
        <v>575</v>
      </c>
      <c r="S7306" s="10" t="s">
        <v>596</v>
      </c>
      <c r="T7306" s="59">
        <v>0.3</v>
      </c>
      <c r="U7306" s="10">
        <v>1192.43</v>
      </c>
    </row>
    <row r="7307" spans="1:21" x14ac:dyDescent="0.3">
      <c r="A7307" s="10" t="s">
        <v>12413</v>
      </c>
      <c r="B7307" s="61">
        <v>45282</v>
      </c>
      <c r="C7307" s="10" t="s">
        <v>7394</v>
      </c>
      <c r="D7307" s="10" t="s">
        <v>12412</v>
      </c>
      <c r="E7307" s="10" t="s">
        <v>629</v>
      </c>
      <c r="F7307" s="10" t="s">
        <v>628</v>
      </c>
      <c r="G7307" s="10" t="s">
        <v>601</v>
      </c>
      <c r="H7307" s="10" t="s">
        <v>590</v>
      </c>
      <c r="I7307" s="10" t="s">
        <v>589</v>
      </c>
      <c r="J7307" s="10" t="s">
        <v>12411</v>
      </c>
      <c r="K7307" s="10" t="s">
        <v>12410</v>
      </c>
      <c r="L7307" s="10">
        <v>8</v>
      </c>
      <c r="M7307" s="10">
        <v>444</v>
      </c>
      <c r="N7307" s="10">
        <v>3552</v>
      </c>
      <c r="O7307" s="59">
        <v>0</v>
      </c>
      <c r="P7307" s="10">
        <v>0</v>
      </c>
      <c r="Q7307" s="10">
        <v>3552</v>
      </c>
      <c r="R7307" s="10" t="s">
        <v>575</v>
      </c>
      <c r="S7307" s="10" t="s">
        <v>564</v>
      </c>
      <c r="T7307" s="59">
        <v>0.25</v>
      </c>
      <c r="U7307" s="10">
        <v>888</v>
      </c>
    </row>
    <row r="7308" spans="1:21" x14ac:dyDescent="0.3">
      <c r="A7308" s="10" t="s">
        <v>12409</v>
      </c>
      <c r="B7308" s="61">
        <v>45043</v>
      </c>
      <c r="C7308" s="10" t="s">
        <v>12408</v>
      </c>
      <c r="D7308" s="10" t="s">
        <v>12407</v>
      </c>
      <c r="E7308" s="10" t="s">
        <v>603</v>
      </c>
      <c r="F7308" s="10" t="s">
        <v>636</v>
      </c>
      <c r="G7308" s="10" t="s">
        <v>601</v>
      </c>
      <c r="H7308" s="10" t="s">
        <v>600</v>
      </c>
      <c r="I7308" s="10" t="s">
        <v>664</v>
      </c>
      <c r="J7308" s="10" t="s">
        <v>4816</v>
      </c>
      <c r="K7308" s="10" t="s">
        <v>12406</v>
      </c>
      <c r="L7308" s="10">
        <v>3</v>
      </c>
      <c r="M7308" s="10">
        <v>823.19</v>
      </c>
      <c r="N7308" s="10">
        <v>2469.5700000000002</v>
      </c>
      <c r="O7308" s="59">
        <v>0.2</v>
      </c>
      <c r="P7308" s="10">
        <v>493.91</v>
      </c>
      <c r="Q7308" s="10">
        <v>1975.66</v>
      </c>
      <c r="R7308" s="10" t="s">
        <v>575</v>
      </c>
      <c r="S7308" s="10" t="s">
        <v>585</v>
      </c>
      <c r="T7308" s="59">
        <v>0.3</v>
      </c>
      <c r="U7308" s="10">
        <v>592.70000000000005</v>
      </c>
    </row>
    <row r="7309" spans="1:21" x14ac:dyDescent="0.3">
      <c r="A7309" s="10" t="s">
        <v>12405</v>
      </c>
      <c r="B7309" s="61">
        <v>44944</v>
      </c>
      <c r="C7309" s="10" t="s">
        <v>12404</v>
      </c>
      <c r="D7309" s="10" t="s">
        <v>12403</v>
      </c>
      <c r="E7309" s="10" t="s">
        <v>581</v>
      </c>
      <c r="F7309" s="10" t="s">
        <v>7</v>
      </c>
      <c r="G7309" s="10" t="s">
        <v>601</v>
      </c>
      <c r="H7309" s="10" t="s">
        <v>579</v>
      </c>
      <c r="I7309" s="10" t="s">
        <v>711</v>
      </c>
      <c r="J7309" s="10" t="s">
        <v>12402</v>
      </c>
      <c r="K7309" s="10" t="s">
        <v>2170</v>
      </c>
      <c r="L7309" s="10">
        <v>1</v>
      </c>
      <c r="M7309" s="10">
        <v>753.24</v>
      </c>
      <c r="N7309" s="10">
        <v>753.24</v>
      </c>
      <c r="O7309" s="59">
        <v>0.05</v>
      </c>
      <c r="P7309" s="10">
        <v>37.659999999999997</v>
      </c>
      <c r="Q7309" s="10">
        <v>715.58</v>
      </c>
      <c r="R7309" s="10" t="s">
        <v>565</v>
      </c>
      <c r="S7309" s="10" t="s">
        <v>585</v>
      </c>
      <c r="T7309" s="59">
        <v>0.25</v>
      </c>
      <c r="U7309" s="10">
        <v>178.9</v>
      </c>
    </row>
    <row r="7310" spans="1:21" x14ac:dyDescent="0.3">
      <c r="A7310" s="10" t="s">
        <v>12401</v>
      </c>
      <c r="B7310" s="61">
        <v>45141</v>
      </c>
      <c r="C7310" s="10" t="s">
        <v>12400</v>
      </c>
      <c r="D7310" s="10" t="s">
        <v>1511</v>
      </c>
      <c r="E7310" s="10" t="s">
        <v>592</v>
      </c>
      <c r="F7310" s="10" t="s">
        <v>18</v>
      </c>
      <c r="G7310" s="10" t="s">
        <v>601</v>
      </c>
      <c r="H7310" s="10" t="s">
        <v>579</v>
      </c>
      <c r="I7310" s="10" t="s">
        <v>711</v>
      </c>
      <c r="J7310" s="10" t="s">
        <v>5186</v>
      </c>
      <c r="K7310" s="10" t="s">
        <v>12399</v>
      </c>
      <c r="L7310" s="10">
        <v>1</v>
      </c>
      <c r="M7310" s="10">
        <v>381.23</v>
      </c>
      <c r="N7310" s="10">
        <v>381.23</v>
      </c>
      <c r="O7310" s="59">
        <v>0.05</v>
      </c>
      <c r="P7310" s="10">
        <v>19.059999999999999</v>
      </c>
      <c r="Q7310" s="10">
        <v>362.17</v>
      </c>
      <c r="R7310" s="10" t="s">
        <v>575</v>
      </c>
      <c r="S7310" s="10" t="s">
        <v>596</v>
      </c>
      <c r="T7310" s="59">
        <v>0.3</v>
      </c>
      <c r="U7310" s="10">
        <v>108.65</v>
      </c>
    </row>
    <row r="7311" spans="1:21" x14ac:dyDescent="0.3">
      <c r="A7311" s="10" t="s">
        <v>12398</v>
      </c>
      <c r="B7311" s="61">
        <v>44934</v>
      </c>
      <c r="C7311" s="10" t="s">
        <v>12397</v>
      </c>
      <c r="D7311" s="10" t="s">
        <v>12396</v>
      </c>
      <c r="E7311" s="10" t="s">
        <v>581</v>
      </c>
      <c r="F7311" s="10" t="s">
        <v>7</v>
      </c>
      <c r="G7311" s="10" t="s">
        <v>569</v>
      </c>
      <c r="H7311" s="10" t="s">
        <v>579</v>
      </c>
      <c r="I7311" s="10" t="s">
        <v>711</v>
      </c>
      <c r="J7311" s="10" t="s">
        <v>12395</v>
      </c>
      <c r="K7311" s="10" t="s">
        <v>12394</v>
      </c>
      <c r="L7311" s="10">
        <v>1</v>
      </c>
      <c r="M7311" s="10">
        <v>339.82</v>
      </c>
      <c r="N7311" s="10">
        <v>339.82</v>
      </c>
      <c r="O7311" s="59">
        <v>0</v>
      </c>
      <c r="P7311" s="10">
        <v>0</v>
      </c>
      <c r="Q7311" s="10">
        <v>339.82</v>
      </c>
      <c r="R7311" s="10" t="s">
        <v>586</v>
      </c>
      <c r="S7311" s="10" t="s">
        <v>607</v>
      </c>
      <c r="T7311" s="59">
        <v>0.25</v>
      </c>
      <c r="U7311" s="10">
        <v>84.95</v>
      </c>
    </row>
    <row r="7312" spans="1:21" x14ac:dyDescent="0.3">
      <c r="A7312" s="10" t="s">
        <v>12393</v>
      </c>
      <c r="B7312" s="61">
        <v>45319</v>
      </c>
      <c r="C7312" s="10" t="s">
        <v>12392</v>
      </c>
      <c r="D7312" s="10" t="s">
        <v>10357</v>
      </c>
      <c r="E7312" s="10" t="s">
        <v>571</v>
      </c>
      <c r="F7312" s="10" t="s">
        <v>570</v>
      </c>
      <c r="G7312" s="10" t="s">
        <v>601</v>
      </c>
      <c r="H7312" s="10" t="s">
        <v>544</v>
      </c>
      <c r="I7312" s="10" t="s">
        <v>610</v>
      </c>
      <c r="J7312" s="10" t="s">
        <v>12391</v>
      </c>
      <c r="K7312" s="10" t="s">
        <v>3466</v>
      </c>
      <c r="L7312" s="10">
        <v>6</v>
      </c>
      <c r="M7312" s="10">
        <v>343.86</v>
      </c>
      <c r="N7312" s="10">
        <v>2063.16</v>
      </c>
      <c r="O7312" s="59">
        <v>0</v>
      </c>
      <c r="P7312" s="10">
        <v>0</v>
      </c>
      <c r="Q7312" s="10">
        <v>2063.16</v>
      </c>
      <c r="R7312" s="10" t="s">
        <v>586</v>
      </c>
      <c r="S7312" s="10" t="s">
        <v>607</v>
      </c>
      <c r="T7312" s="59">
        <v>0.3</v>
      </c>
      <c r="U7312" s="10">
        <v>618.95000000000005</v>
      </c>
    </row>
    <row r="7313" spans="1:21" x14ac:dyDescent="0.3">
      <c r="A7313" s="10" t="s">
        <v>12390</v>
      </c>
      <c r="B7313" s="61">
        <v>45024</v>
      </c>
      <c r="C7313" s="10" t="s">
        <v>12389</v>
      </c>
      <c r="D7313" s="10" t="s">
        <v>12388</v>
      </c>
      <c r="E7313" s="10" t="s">
        <v>603</v>
      </c>
      <c r="F7313" s="10" t="s">
        <v>636</v>
      </c>
      <c r="G7313" s="10" t="s">
        <v>569</v>
      </c>
      <c r="H7313" s="10" t="s">
        <v>544</v>
      </c>
      <c r="I7313" s="10" t="s">
        <v>10</v>
      </c>
      <c r="J7313" s="10" t="s">
        <v>12387</v>
      </c>
      <c r="K7313" s="10" t="s">
        <v>12386</v>
      </c>
      <c r="L7313" s="10">
        <v>5</v>
      </c>
      <c r="M7313" s="10">
        <v>603.74</v>
      </c>
      <c r="N7313" s="10">
        <v>3018.7</v>
      </c>
      <c r="O7313" s="59">
        <v>0.1</v>
      </c>
      <c r="P7313" s="10">
        <v>301.87</v>
      </c>
      <c r="Q7313" s="10">
        <v>2716.83</v>
      </c>
      <c r="R7313" s="10" t="s">
        <v>565</v>
      </c>
      <c r="S7313" s="10" t="s">
        <v>585</v>
      </c>
      <c r="T7313" s="59">
        <v>0.25</v>
      </c>
      <c r="U7313" s="10">
        <v>679.21</v>
      </c>
    </row>
    <row r="7314" spans="1:21" x14ac:dyDescent="0.3">
      <c r="A7314" s="10" t="s">
        <v>12385</v>
      </c>
      <c r="B7314" s="61">
        <v>44975</v>
      </c>
      <c r="C7314" s="10" t="s">
        <v>12384</v>
      </c>
      <c r="D7314" s="10" t="s">
        <v>1792</v>
      </c>
      <c r="E7314" s="10" t="s">
        <v>629</v>
      </c>
      <c r="F7314" s="10" t="s">
        <v>759</v>
      </c>
      <c r="G7314" s="10" t="s">
        <v>601</v>
      </c>
      <c r="H7314" s="10" t="s">
        <v>579</v>
      </c>
      <c r="I7314" s="10" t="s">
        <v>578</v>
      </c>
      <c r="J7314" s="10" t="s">
        <v>12383</v>
      </c>
      <c r="K7314" s="10" t="s">
        <v>1810</v>
      </c>
      <c r="L7314" s="10">
        <v>1</v>
      </c>
      <c r="M7314" s="10">
        <v>343.67</v>
      </c>
      <c r="N7314" s="10">
        <v>343.67</v>
      </c>
      <c r="O7314" s="59">
        <v>0.05</v>
      </c>
      <c r="P7314" s="10">
        <v>17.18</v>
      </c>
      <c r="Q7314" s="10">
        <v>326.49</v>
      </c>
      <c r="R7314" s="10" t="s">
        <v>565</v>
      </c>
      <c r="S7314" s="10" t="s">
        <v>607</v>
      </c>
      <c r="T7314" s="59">
        <v>0.25</v>
      </c>
      <c r="U7314" s="10">
        <v>81.62</v>
      </c>
    </row>
    <row r="7315" spans="1:21" x14ac:dyDescent="0.3">
      <c r="A7315" s="10" t="s">
        <v>12382</v>
      </c>
      <c r="B7315" s="61">
        <v>45293</v>
      </c>
      <c r="C7315" s="10" t="s">
        <v>4740</v>
      </c>
      <c r="D7315" s="10" t="s">
        <v>12381</v>
      </c>
      <c r="E7315" s="10" t="s">
        <v>592</v>
      </c>
      <c r="F7315" s="10" t="s">
        <v>591</v>
      </c>
      <c r="G7315" s="10" t="s">
        <v>569</v>
      </c>
      <c r="H7315" s="10" t="s">
        <v>600</v>
      </c>
      <c r="I7315" s="10" t="s">
        <v>627</v>
      </c>
      <c r="J7315" s="10" t="s">
        <v>3130</v>
      </c>
      <c r="K7315" s="10" t="s">
        <v>12380</v>
      </c>
      <c r="L7315" s="10">
        <v>2</v>
      </c>
      <c r="M7315" s="10">
        <v>815.22</v>
      </c>
      <c r="N7315" s="10">
        <v>1630.44</v>
      </c>
      <c r="O7315" s="59">
        <v>0.2</v>
      </c>
      <c r="P7315" s="10">
        <v>326.08999999999997</v>
      </c>
      <c r="Q7315" s="10">
        <v>1304.3499999999999</v>
      </c>
      <c r="R7315" s="10" t="s">
        <v>586</v>
      </c>
      <c r="S7315" s="10" t="s">
        <v>564</v>
      </c>
      <c r="T7315" s="59">
        <v>0.15</v>
      </c>
      <c r="U7315" s="10">
        <v>195.65</v>
      </c>
    </row>
    <row r="7316" spans="1:21" x14ac:dyDescent="0.3">
      <c r="A7316" s="10" t="s">
        <v>12379</v>
      </c>
      <c r="B7316" s="61">
        <v>45030</v>
      </c>
      <c r="C7316" s="10" t="s">
        <v>12378</v>
      </c>
      <c r="D7316" s="10" t="s">
        <v>12377</v>
      </c>
      <c r="E7316" s="10" t="s">
        <v>629</v>
      </c>
      <c r="F7316" s="10" t="s">
        <v>759</v>
      </c>
      <c r="G7316" s="10" t="s">
        <v>569</v>
      </c>
      <c r="H7316" s="10" t="s">
        <v>544</v>
      </c>
      <c r="I7316" s="10" t="s">
        <v>610</v>
      </c>
      <c r="J7316" s="10" t="s">
        <v>12376</v>
      </c>
      <c r="K7316" s="10" t="s">
        <v>8997</v>
      </c>
      <c r="L7316" s="10">
        <v>8</v>
      </c>
      <c r="M7316" s="10">
        <v>594.20000000000005</v>
      </c>
      <c r="N7316" s="10">
        <v>4753.6000000000004</v>
      </c>
      <c r="O7316" s="59">
        <v>0.1</v>
      </c>
      <c r="P7316" s="10">
        <v>475.36</v>
      </c>
      <c r="Q7316" s="10">
        <v>4278.24</v>
      </c>
      <c r="R7316" s="10" t="s">
        <v>586</v>
      </c>
      <c r="S7316" s="10" t="s">
        <v>607</v>
      </c>
      <c r="T7316" s="59">
        <v>0.25</v>
      </c>
      <c r="U7316" s="10">
        <v>1069.56</v>
      </c>
    </row>
    <row r="7317" spans="1:21" x14ac:dyDescent="0.3">
      <c r="A7317" s="10" t="s">
        <v>12375</v>
      </c>
      <c r="B7317" s="61">
        <v>45164</v>
      </c>
      <c r="C7317" s="10" t="s">
        <v>11422</v>
      </c>
      <c r="D7317" s="10" t="s">
        <v>12374</v>
      </c>
      <c r="E7317" s="10" t="s">
        <v>592</v>
      </c>
      <c r="F7317" s="10" t="s">
        <v>18</v>
      </c>
      <c r="G7317" s="10" t="s">
        <v>569</v>
      </c>
      <c r="H7317" s="10" t="s">
        <v>590</v>
      </c>
      <c r="I7317" s="10" t="s">
        <v>748</v>
      </c>
      <c r="J7317" s="10" t="s">
        <v>12373</v>
      </c>
      <c r="K7317" s="10" t="s">
        <v>6617</v>
      </c>
      <c r="L7317" s="10">
        <v>1</v>
      </c>
      <c r="M7317" s="10">
        <v>480.42</v>
      </c>
      <c r="N7317" s="10">
        <v>480.42</v>
      </c>
      <c r="O7317" s="59">
        <v>0.1</v>
      </c>
      <c r="P7317" s="10">
        <v>48.04</v>
      </c>
      <c r="Q7317" s="10">
        <v>432.38</v>
      </c>
      <c r="R7317" s="10" t="s">
        <v>586</v>
      </c>
      <c r="S7317" s="10" t="s">
        <v>585</v>
      </c>
      <c r="T7317" s="59">
        <v>0.15</v>
      </c>
      <c r="U7317" s="10">
        <v>64.86</v>
      </c>
    </row>
    <row r="7318" spans="1:21" x14ac:dyDescent="0.3">
      <c r="A7318" s="10" t="s">
        <v>12372</v>
      </c>
      <c r="B7318" s="61">
        <v>45118</v>
      </c>
      <c r="C7318" s="10" t="s">
        <v>12371</v>
      </c>
      <c r="D7318" s="10" t="s">
        <v>934</v>
      </c>
      <c r="E7318" s="10" t="s">
        <v>592</v>
      </c>
      <c r="F7318" s="10" t="s">
        <v>591</v>
      </c>
      <c r="G7318" s="10" t="s">
        <v>601</v>
      </c>
      <c r="H7318" s="10" t="s">
        <v>579</v>
      </c>
      <c r="I7318" s="10" t="s">
        <v>578</v>
      </c>
      <c r="J7318" s="10" t="s">
        <v>12370</v>
      </c>
      <c r="K7318" s="10" t="s">
        <v>12369</v>
      </c>
      <c r="L7318" s="10">
        <v>4</v>
      </c>
      <c r="M7318" s="10">
        <v>374.52</v>
      </c>
      <c r="N7318" s="10">
        <v>1498.08</v>
      </c>
      <c r="O7318" s="59">
        <v>0.1</v>
      </c>
      <c r="P7318" s="10">
        <v>149.81</v>
      </c>
      <c r="Q7318" s="10">
        <v>1348.27</v>
      </c>
      <c r="R7318" s="10" t="s">
        <v>614</v>
      </c>
      <c r="S7318" s="10" t="s">
        <v>607</v>
      </c>
      <c r="T7318" s="59">
        <v>0.15</v>
      </c>
      <c r="U7318" s="10">
        <v>202.24</v>
      </c>
    </row>
    <row r="7319" spans="1:21" x14ac:dyDescent="0.3">
      <c r="A7319" s="10" t="s">
        <v>12368</v>
      </c>
      <c r="B7319" s="61">
        <v>45276</v>
      </c>
      <c r="C7319" s="10" t="s">
        <v>12367</v>
      </c>
      <c r="D7319" s="10" t="s">
        <v>12366</v>
      </c>
      <c r="E7319" s="10" t="s">
        <v>581</v>
      </c>
      <c r="F7319" s="10" t="s">
        <v>83</v>
      </c>
      <c r="G7319" s="10" t="s">
        <v>601</v>
      </c>
      <c r="H7319" s="10" t="s">
        <v>590</v>
      </c>
      <c r="I7319" s="10" t="s">
        <v>635</v>
      </c>
      <c r="J7319" s="10" t="s">
        <v>12365</v>
      </c>
      <c r="K7319" s="10" t="s">
        <v>12364</v>
      </c>
      <c r="L7319" s="10">
        <v>6</v>
      </c>
      <c r="M7319" s="10">
        <v>438.85</v>
      </c>
      <c r="N7319" s="10">
        <v>2633.1</v>
      </c>
      <c r="O7319" s="59">
        <v>0.2</v>
      </c>
      <c r="P7319" s="10">
        <v>526.62</v>
      </c>
      <c r="Q7319" s="10">
        <v>2106.48</v>
      </c>
      <c r="R7319" s="10" t="s">
        <v>565</v>
      </c>
      <c r="S7319" s="10" t="s">
        <v>596</v>
      </c>
      <c r="T7319" s="59">
        <v>0.3</v>
      </c>
      <c r="U7319" s="10">
        <v>631.94000000000005</v>
      </c>
    </row>
    <row r="7320" spans="1:21" x14ac:dyDescent="0.3">
      <c r="A7320" s="10" t="s">
        <v>12363</v>
      </c>
      <c r="B7320" s="61">
        <v>44939</v>
      </c>
      <c r="C7320" s="10" t="s">
        <v>12362</v>
      </c>
      <c r="D7320" s="10" t="s">
        <v>12361</v>
      </c>
      <c r="E7320" s="10" t="s">
        <v>581</v>
      </c>
      <c r="F7320" s="10" t="s">
        <v>83</v>
      </c>
      <c r="G7320" s="10" t="s">
        <v>569</v>
      </c>
      <c r="H7320" s="10" t="s">
        <v>600</v>
      </c>
      <c r="I7320" s="10" t="s">
        <v>627</v>
      </c>
      <c r="J7320" s="10" t="s">
        <v>12360</v>
      </c>
      <c r="K7320" s="10" t="s">
        <v>8362</v>
      </c>
      <c r="L7320" s="10">
        <v>4</v>
      </c>
      <c r="M7320" s="10">
        <v>546.72</v>
      </c>
      <c r="N7320" s="10">
        <v>2186.88</v>
      </c>
      <c r="O7320" s="59">
        <v>0</v>
      </c>
      <c r="P7320" s="10">
        <v>0</v>
      </c>
      <c r="Q7320" s="10">
        <v>2186.88</v>
      </c>
      <c r="R7320" s="10" t="s">
        <v>614</v>
      </c>
      <c r="S7320" s="10" t="s">
        <v>607</v>
      </c>
      <c r="T7320" s="59">
        <v>0.15</v>
      </c>
      <c r="U7320" s="10">
        <v>328.03</v>
      </c>
    </row>
    <row r="7321" spans="1:21" x14ac:dyDescent="0.3">
      <c r="A7321" s="10" t="s">
        <v>12359</v>
      </c>
      <c r="B7321" s="61">
        <v>45255</v>
      </c>
      <c r="C7321" s="10" t="s">
        <v>1576</v>
      </c>
      <c r="D7321" s="10" t="s">
        <v>12358</v>
      </c>
      <c r="E7321" s="10" t="s">
        <v>592</v>
      </c>
      <c r="F7321" s="10" t="s">
        <v>18</v>
      </c>
      <c r="G7321" s="10" t="s">
        <v>601</v>
      </c>
      <c r="H7321" s="10" t="s">
        <v>579</v>
      </c>
      <c r="I7321" s="10" t="s">
        <v>711</v>
      </c>
      <c r="J7321" s="10" t="s">
        <v>12357</v>
      </c>
      <c r="K7321" s="10" t="s">
        <v>720</v>
      </c>
      <c r="L7321" s="10">
        <v>9</v>
      </c>
      <c r="M7321" s="10">
        <v>982.55</v>
      </c>
      <c r="N7321" s="10">
        <v>8842.9500000000007</v>
      </c>
      <c r="O7321" s="59">
        <v>0.05</v>
      </c>
      <c r="P7321" s="10">
        <v>442.15</v>
      </c>
      <c r="Q7321" s="10">
        <v>8400.7999999999993</v>
      </c>
      <c r="R7321" s="10" t="s">
        <v>586</v>
      </c>
      <c r="S7321" s="10" t="s">
        <v>585</v>
      </c>
      <c r="T7321" s="59">
        <v>0.15</v>
      </c>
      <c r="U7321" s="10">
        <v>1260.1199999999999</v>
      </c>
    </row>
    <row r="7322" spans="1:21" x14ac:dyDescent="0.3">
      <c r="A7322" s="10" t="s">
        <v>12356</v>
      </c>
      <c r="B7322" s="61">
        <v>45124</v>
      </c>
      <c r="C7322" s="10" t="s">
        <v>12355</v>
      </c>
      <c r="D7322" s="10" t="s">
        <v>12354</v>
      </c>
      <c r="E7322" s="10" t="s">
        <v>592</v>
      </c>
      <c r="F7322" s="10" t="s">
        <v>591</v>
      </c>
      <c r="G7322" s="10" t="s">
        <v>601</v>
      </c>
      <c r="H7322" s="10" t="s">
        <v>600</v>
      </c>
      <c r="I7322" s="10" t="s">
        <v>664</v>
      </c>
      <c r="J7322" s="10" t="s">
        <v>10853</v>
      </c>
      <c r="K7322" s="10" t="s">
        <v>12353</v>
      </c>
      <c r="L7322" s="10">
        <v>1</v>
      </c>
      <c r="M7322" s="10">
        <v>623.9</v>
      </c>
      <c r="N7322" s="10">
        <v>623.9</v>
      </c>
      <c r="O7322" s="59">
        <v>0</v>
      </c>
      <c r="P7322" s="10">
        <v>0</v>
      </c>
      <c r="Q7322" s="10">
        <v>623.9</v>
      </c>
      <c r="R7322" s="10" t="s">
        <v>614</v>
      </c>
      <c r="S7322" s="10" t="s">
        <v>607</v>
      </c>
      <c r="T7322" s="59">
        <v>0.3</v>
      </c>
      <c r="U7322" s="10">
        <v>187.17</v>
      </c>
    </row>
    <row r="7323" spans="1:21" x14ac:dyDescent="0.3">
      <c r="A7323" s="10" t="s">
        <v>12352</v>
      </c>
      <c r="B7323" s="61">
        <v>45273</v>
      </c>
      <c r="C7323" s="10" t="s">
        <v>12351</v>
      </c>
      <c r="D7323" s="10" t="s">
        <v>12350</v>
      </c>
      <c r="E7323" s="10" t="s">
        <v>629</v>
      </c>
      <c r="F7323" s="10" t="s">
        <v>628</v>
      </c>
      <c r="G7323" s="10" t="s">
        <v>601</v>
      </c>
      <c r="H7323" s="10" t="s">
        <v>579</v>
      </c>
      <c r="I7323" s="10" t="s">
        <v>711</v>
      </c>
      <c r="J7323" s="10" t="s">
        <v>12349</v>
      </c>
      <c r="K7323" s="10" t="s">
        <v>12348</v>
      </c>
      <c r="L7323" s="10">
        <v>5</v>
      </c>
      <c r="M7323" s="10">
        <v>417.78</v>
      </c>
      <c r="N7323" s="10">
        <v>2088.9</v>
      </c>
      <c r="O7323" s="59">
        <v>0.2</v>
      </c>
      <c r="P7323" s="10">
        <v>417.78</v>
      </c>
      <c r="Q7323" s="10">
        <v>1671.12</v>
      </c>
      <c r="R7323" s="10" t="s">
        <v>575</v>
      </c>
      <c r="S7323" s="10" t="s">
        <v>596</v>
      </c>
      <c r="T7323" s="59">
        <v>0.3</v>
      </c>
      <c r="U7323" s="10">
        <v>501.34</v>
      </c>
    </row>
    <row r="7324" spans="1:21" x14ac:dyDescent="0.3">
      <c r="A7324" s="10" t="s">
        <v>12347</v>
      </c>
      <c r="B7324" s="61">
        <v>45308</v>
      </c>
      <c r="C7324" s="10" t="s">
        <v>12346</v>
      </c>
      <c r="D7324" s="10" t="s">
        <v>12345</v>
      </c>
      <c r="E7324" s="10" t="s">
        <v>571</v>
      </c>
      <c r="F7324" s="10" t="s">
        <v>570</v>
      </c>
      <c r="G7324" s="10" t="s">
        <v>601</v>
      </c>
      <c r="H7324" s="10" t="s">
        <v>600</v>
      </c>
      <c r="I7324" s="10" t="s">
        <v>664</v>
      </c>
      <c r="J7324" s="10" t="s">
        <v>10784</v>
      </c>
      <c r="K7324" s="10" t="s">
        <v>12344</v>
      </c>
      <c r="L7324" s="10">
        <v>9</v>
      </c>
      <c r="M7324" s="10">
        <v>775.3</v>
      </c>
      <c r="N7324" s="10">
        <v>6977.7</v>
      </c>
      <c r="O7324" s="59">
        <v>0</v>
      </c>
      <c r="P7324" s="10">
        <v>0</v>
      </c>
      <c r="Q7324" s="10">
        <v>6977.7</v>
      </c>
      <c r="R7324" s="10" t="s">
        <v>586</v>
      </c>
      <c r="S7324" s="10" t="s">
        <v>585</v>
      </c>
      <c r="T7324" s="59">
        <v>0.15</v>
      </c>
      <c r="U7324" s="10">
        <v>1046.6500000000001</v>
      </c>
    </row>
    <row r="7325" spans="1:21" x14ac:dyDescent="0.3">
      <c r="A7325" s="10" t="s">
        <v>12343</v>
      </c>
      <c r="B7325" s="61">
        <v>45263</v>
      </c>
      <c r="C7325" s="10" t="s">
        <v>6981</v>
      </c>
      <c r="D7325" s="10" t="s">
        <v>12342</v>
      </c>
      <c r="E7325" s="10" t="s">
        <v>592</v>
      </c>
      <c r="F7325" s="10" t="s">
        <v>591</v>
      </c>
      <c r="G7325" s="10" t="s">
        <v>569</v>
      </c>
      <c r="H7325" s="10" t="s">
        <v>544</v>
      </c>
      <c r="I7325" s="10" t="s">
        <v>610</v>
      </c>
      <c r="J7325" s="10" t="s">
        <v>1574</v>
      </c>
      <c r="K7325" s="10" t="s">
        <v>12341</v>
      </c>
      <c r="L7325" s="10">
        <v>8</v>
      </c>
      <c r="M7325" s="10">
        <v>746.3</v>
      </c>
      <c r="N7325" s="10">
        <v>5970.4</v>
      </c>
      <c r="O7325" s="59">
        <v>0.05</v>
      </c>
      <c r="P7325" s="10">
        <v>298.52</v>
      </c>
      <c r="Q7325" s="10">
        <v>5671.88</v>
      </c>
      <c r="R7325" s="10" t="s">
        <v>565</v>
      </c>
      <c r="S7325" s="10" t="s">
        <v>596</v>
      </c>
      <c r="T7325" s="59">
        <v>0.15</v>
      </c>
      <c r="U7325" s="10">
        <v>850.78</v>
      </c>
    </row>
    <row r="7326" spans="1:21" x14ac:dyDescent="0.3">
      <c r="A7326" s="10" t="s">
        <v>12340</v>
      </c>
      <c r="B7326" s="61">
        <v>45225</v>
      </c>
      <c r="C7326" s="10" t="s">
        <v>7348</v>
      </c>
      <c r="D7326" s="10" t="s">
        <v>12339</v>
      </c>
      <c r="E7326" s="10" t="s">
        <v>571</v>
      </c>
      <c r="F7326" s="10" t="s">
        <v>570</v>
      </c>
      <c r="G7326" s="10" t="s">
        <v>569</v>
      </c>
      <c r="H7326" s="10" t="s">
        <v>600</v>
      </c>
      <c r="I7326" s="10" t="s">
        <v>664</v>
      </c>
      <c r="J7326" s="10" t="s">
        <v>12338</v>
      </c>
      <c r="K7326" s="10" t="s">
        <v>12337</v>
      </c>
      <c r="L7326" s="10">
        <v>6</v>
      </c>
      <c r="M7326" s="10">
        <v>521.30999999999995</v>
      </c>
      <c r="N7326" s="10">
        <v>3127.86</v>
      </c>
      <c r="O7326" s="59">
        <v>0.05</v>
      </c>
      <c r="P7326" s="10">
        <v>156.38999999999999</v>
      </c>
      <c r="Q7326" s="10">
        <v>2971.47</v>
      </c>
      <c r="R7326" s="10" t="s">
        <v>565</v>
      </c>
      <c r="S7326" s="10" t="s">
        <v>607</v>
      </c>
      <c r="T7326" s="59">
        <v>0.25</v>
      </c>
      <c r="U7326" s="10">
        <v>742.87</v>
      </c>
    </row>
    <row r="7327" spans="1:21" x14ac:dyDescent="0.3">
      <c r="A7327" s="10" t="s">
        <v>12336</v>
      </c>
      <c r="B7327" s="61">
        <v>45055</v>
      </c>
      <c r="C7327" s="10" t="s">
        <v>4830</v>
      </c>
      <c r="D7327" s="10" t="s">
        <v>12335</v>
      </c>
      <c r="E7327" s="10" t="s">
        <v>629</v>
      </c>
      <c r="F7327" s="10" t="s">
        <v>790</v>
      </c>
      <c r="G7327" s="10" t="s">
        <v>569</v>
      </c>
      <c r="H7327" s="10" t="s">
        <v>579</v>
      </c>
      <c r="I7327" s="10" t="s">
        <v>722</v>
      </c>
      <c r="J7327" s="10" t="s">
        <v>11502</v>
      </c>
      <c r="K7327" s="10" t="s">
        <v>4075</v>
      </c>
      <c r="L7327" s="10">
        <v>6</v>
      </c>
      <c r="M7327" s="10">
        <v>231.87</v>
      </c>
      <c r="N7327" s="10">
        <v>1391.22</v>
      </c>
      <c r="O7327" s="59">
        <v>0.1</v>
      </c>
      <c r="P7327" s="10">
        <v>139.12</v>
      </c>
      <c r="Q7327" s="10">
        <v>1252.0999999999999</v>
      </c>
      <c r="R7327" s="10" t="s">
        <v>586</v>
      </c>
      <c r="S7327" s="10" t="s">
        <v>596</v>
      </c>
      <c r="T7327" s="59">
        <v>0.15</v>
      </c>
      <c r="U7327" s="10">
        <v>187.81</v>
      </c>
    </row>
    <row r="7328" spans="1:21" x14ac:dyDescent="0.3">
      <c r="A7328" s="10" t="s">
        <v>12334</v>
      </c>
      <c r="B7328" s="61">
        <v>45062</v>
      </c>
      <c r="C7328" s="10" t="s">
        <v>12333</v>
      </c>
      <c r="D7328" s="10" t="s">
        <v>12332</v>
      </c>
      <c r="E7328" s="10" t="s">
        <v>571</v>
      </c>
      <c r="F7328" s="10" t="s">
        <v>11</v>
      </c>
      <c r="G7328" s="10" t="s">
        <v>601</v>
      </c>
      <c r="H7328" s="10" t="s">
        <v>579</v>
      </c>
      <c r="I7328" s="10" t="s">
        <v>722</v>
      </c>
      <c r="J7328" s="10" t="s">
        <v>12331</v>
      </c>
      <c r="K7328" s="10" t="s">
        <v>12330</v>
      </c>
      <c r="L7328" s="10">
        <v>3</v>
      </c>
      <c r="M7328" s="10">
        <v>880.06</v>
      </c>
      <c r="N7328" s="10">
        <v>2640.18</v>
      </c>
      <c r="O7328" s="59">
        <v>0</v>
      </c>
      <c r="P7328" s="10">
        <v>0</v>
      </c>
      <c r="Q7328" s="10">
        <v>2640.18</v>
      </c>
      <c r="R7328" s="10" t="s">
        <v>614</v>
      </c>
      <c r="S7328" s="10" t="s">
        <v>564</v>
      </c>
      <c r="T7328" s="59">
        <v>0.25</v>
      </c>
      <c r="U7328" s="10">
        <v>660.04</v>
      </c>
    </row>
    <row r="7329" spans="1:21" x14ac:dyDescent="0.3">
      <c r="A7329" s="10" t="s">
        <v>12329</v>
      </c>
      <c r="B7329" s="61">
        <v>45298</v>
      </c>
      <c r="C7329" s="10" t="s">
        <v>11813</v>
      </c>
      <c r="D7329" s="10" t="s">
        <v>12328</v>
      </c>
      <c r="E7329" s="10" t="s">
        <v>581</v>
      </c>
      <c r="F7329" s="10" t="s">
        <v>7</v>
      </c>
      <c r="G7329" s="10" t="s">
        <v>569</v>
      </c>
      <c r="H7329" s="10" t="s">
        <v>600</v>
      </c>
      <c r="I7329" s="10" t="s">
        <v>627</v>
      </c>
      <c r="J7329" s="10" t="s">
        <v>5153</v>
      </c>
      <c r="K7329" s="10" t="s">
        <v>12327</v>
      </c>
      <c r="L7329" s="10">
        <v>4</v>
      </c>
      <c r="M7329" s="10">
        <v>877.66</v>
      </c>
      <c r="N7329" s="10">
        <v>3510.64</v>
      </c>
      <c r="O7329" s="59">
        <v>0.1</v>
      </c>
      <c r="P7329" s="10">
        <v>351.06</v>
      </c>
      <c r="Q7329" s="10">
        <v>3159.58</v>
      </c>
      <c r="R7329" s="10" t="s">
        <v>614</v>
      </c>
      <c r="S7329" s="10" t="s">
        <v>564</v>
      </c>
      <c r="T7329" s="59">
        <v>0.15</v>
      </c>
      <c r="U7329" s="10">
        <v>473.94</v>
      </c>
    </row>
    <row r="7330" spans="1:21" x14ac:dyDescent="0.3">
      <c r="A7330" s="10" t="s">
        <v>12326</v>
      </c>
      <c r="B7330" s="61">
        <v>45045</v>
      </c>
      <c r="C7330" s="10" t="s">
        <v>4652</v>
      </c>
      <c r="D7330" s="10" t="s">
        <v>12325</v>
      </c>
      <c r="E7330" s="10" t="s">
        <v>581</v>
      </c>
      <c r="F7330" s="10" t="s">
        <v>580</v>
      </c>
      <c r="G7330" s="10" t="s">
        <v>601</v>
      </c>
      <c r="H7330" s="10" t="s">
        <v>579</v>
      </c>
      <c r="I7330" s="10" t="s">
        <v>722</v>
      </c>
      <c r="J7330" s="10" t="s">
        <v>12324</v>
      </c>
      <c r="K7330" s="10" t="s">
        <v>12323</v>
      </c>
      <c r="L7330" s="10">
        <v>7</v>
      </c>
      <c r="M7330" s="10">
        <v>871.48</v>
      </c>
      <c r="N7330" s="10">
        <v>6100.36</v>
      </c>
      <c r="O7330" s="59">
        <v>0</v>
      </c>
      <c r="P7330" s="10">
        <v>0</v>
      </c>
      <c r="Q7330" s="10">
        <v>6100.36</v>
      </c>
      <c r="R7330" s="10" t="s">
        <v>565</v>
      </c>
      <c r="S7330" s="10" t="s">
        <v>596</v>
      </c>
      <c r="T7330" s="59">
        <v>0.3</v>
      </c>
      <c r="U7330" s="10">
        <v>1830.11</v>
      </c>
    </row>
    <row r="7331" spans="1:21" x14ac:dyDescent="0.3">
      <c r="A7331" s="10" t="s">
        <v>12322</v>
      </c>
      <c r="B7331" s="61">
        <v>45106</v>
      </c>
      <c r="C7331" s="10" t="s">
        <v>1188</v>
      </c>
      <c r="D7331" s="10" t="s">
        <v>12321</v>
      </c>
      <c r="E7331" s="10" t="s">
        <v>571</v>
      </c>
      <c r="F7331" s="10" t="s">
        <v>685</v>
      </c>
      <c r="G7331" s="10" t="s">
        <v>569</v>
      </c>
      <c r="H7331" s="10" t="s">
        <v>544</v>
      </c>
      <c r="I7331" s="10" t="s">
        <v>10</v>
      </c>
      <c r="J7331" s="10" t="s">
        <v>12320</v>
      </c>
      <c r="K7331" s="10" t="s">
        <v>12319</v>
      </c>
      <c r="L7331" s="10">
        <v>5</v>
      </c>
      <c r="M7331" s="10">
        <v>259.85000000000002</v>
      </c>
      <c r="N7331" s="10">
        <v>1299.25</v>
      </c>
      <c r="O7331" s="59">
        <v>0.05</v>
      </c>
      <c r="P7331" s="10">
        <v>64.959999999999994</v>
      </c>
      <c r="Q7331" s="10">
        <v>1234.29</v>
      </c>
      <c r="R7331" s="10" t="s">
        <v>575</v>
      </c>
      <c r="S7331" s="10" t="s">
        <v>596</v>
      </c>
      <c r="T7331" s="59">
        <v>0.15</v>
      </c>
      <c r="U7331" s="10">
        <v>185.14</v>
      </c>
    </row>
    <row r="7332" spans="1:21" x14ac:dyDescent="0.3">
      <c r="A7332" s="10" t="s">
        <v>12318</v>
      </c>
      <c r="B7332" s="61">
        <v>45256</v>
      </c>
      <c r="C7332" s="10" t="s">
        <v>12317</v>
      </c>
      <c r="D7332" s="10" t="s">
        <v>12316</v>
      </c>
      <c r="E7332" s="10" t="s">
        <v>592</v>
      </c>
      <c r="F7332" s="10" t="s">
        <v>18</v>
      </c>
      <c r="G7332" s="10" t="s">
        <v>569</v>
      </c>
      <c r="H7332" s="10" t="s">
        <v>600</v>
      </c>
      <c r="I7332" s="10" t="s">
        <v>627</v>
      </c>
      <c r="J7332" s="10" t="s">
        <v>3160</v>
      </c>
      <c r="K7332" s="10" t="s">
        <v>4475</v>
      </c>
      <c r="L7332" s="10">
        <v>1</v>
      </c>
      <c r="M7332" s="10">
        <v>291.54000000000002</v>
      </c>
      <c r="N7332" s="10">
        <v>291.54000000000002</v>
      </c>
      <c r="O7332" s="59">
        <v>0.1</v>
      </c>
      <c r="P7332" s="10">
        <v>29.15</v>
      </c>
      <c r="Q7332" s="10">
        <v>262.39</v>
      </c>
      <c r="R7332" s="10" t="s">
        <v>614</v>
      </c>
      <c r="S7332" s="10" t="s">
        <v>564</v>
      </c>
      <c r="T7332" s="59">
        <v>0.25</v>
      </c>
      <c r="U7332" s="10">
        <v>65.599999999999994</v>
      </c>
    </row>
    <row r="7333" spans="1:21" x14ac:dyDescent="0.3">
      <c r="A7333" s="10" t="s">
        <v>12315</v>
      </c>
      <c r="B7333" s="61">
        <v>45330</v>
      </c>
      <c r="C7333" s="10" t="s">
        <v>9450</v>
      </c>
      <c r="D7333" s="10" t="s">
        <v>12314</v>
      </c>
      <c r="E7333" s="10" t="s">
        <v>592</v>
      </c>
      <c r="F7333" s="10" t="s">
        <v>18</v>
      </c>
      <c r="G7333" s="10" t="s">
        <v>569</v>
      </c>
      <c r="H7333" s="10" t="s">
        <v>590</v>
      </c>
      <c r="I7333" s="10" t="s">
        <v>589</v>
      </c>
      <c r="J7333" s="10" t="s">
        <v>12313</v>
      </c>
      <c r="K7333" s="10" t="s">
        <v>12312</v>
      </c>
      <c r="L7333" s="10">
        <v>6</v>
      </c>
      <c r="M7333" s="10">
        <v>661.85</v>
      </c>
      <c r="N7333" s="10">
        <v>3971.1</v>
      </c>
      <c r="O7333" s="59">
        <v>0.05</v>
      </c>
      <c r="P7333" s="10">
        <v>198.56</v>
      </c>
      <c r="Q7333" s="10">
        <v>3772.54</v>
      </c>
      <c r="R7333" s="10" t="s">
        <v>565</v>
      </c>
      <c r="S7333" s="10" t="s">
        <v>607</v>
      </c>
      <c r="T7333" s="59">
        <v>0.25</v>
      </c>
      <c r="U7333" s="10">
        <v>943.13</v>
      </c>
    </row>
    <row r="7334" spans="1:21" x14ac:dyDescent="0.3">
      <c r="A7334" s="10" t="s">
        <v>12311</v>
      </c>
      <c r="B7334" s="61">
        <v>45328</v>
      </c>
      <c r="C7334" s="10" t="s">
        <v>12310</v>
      </c>
      <c r="D7334" s="10" t="s">
        <v>8047</v>
      </c>
      <c r="E7334" s="10" t="s">
        <v>629</v>
      </c>
      <c r="F7334" s="10" t="s">
        <v>759</v>
      </c>
      <c r="G7334" s="10" t="s">
        <v>601</v>
      </c>
      <c r="H7334" s="10" t="s">
        <v>600</v>
      </c>
      <c r="I7334" s="10" t="s">
        <v>599</v>
      </c>
      <c r="J7334" s="10" t="s">
        <v>12309</v>
      </c>
      <c r="K7334" s="10" t="s">
        <v>12308</v>
      </c>
      <c r="L7334" s="10">
        <v>9</v>
      </c>
      <c r="M7334" s="10">
        <v>203.1</v>
      </c>
      <c r="N7334" s="10">
        <v>1827.9</v>
      </c>
      <c r="O7334" s="59">
        <v>0.05</v>
      </c>
      <c r="P7334" s="10">
        <v>91.4</v>
      </c>
      <c r="Q7334" s="10">
        <v>1736.5</v>
      </c>
      <c r="R7334" s="10" t="s">
        <v>614</v>
      </c>
      <c r="S7334" s="10" t="s">
        <v>585</v>
      </c>
      <c r="T7334" s="59">
        <v>0.3</v>
      </c>
      <c r="U7334" s="10">
        <v>520.95000000000005</v>
      </c>
    </row>
    <row r="7335" spans="1:21" x14ac:dyDescent="0.3">
      <c r="A7335" s="10" t="s">
        <v>12307</v>
      </c>
      <c r="B7335" s="61">
        <v>45352</v>
      </c>
      <c r="C7335" s="10" t="s">
        <v>9059</v>
      </c>
      <c r="D7335" s="10" t="s">
        <v>12306</v>
      </c>
      <c r="E7335" s="10" t="s">
        <v>592</v>
      </c>
      <c r="F7335" s="10" t="s">
        <v>591</v>
      </c>
      <c r="G7335" s="10" t="s">
        <v>569</v>
      </c>
      <c r="H7335" s="10" t="s">
        <v>600</v>
      </c>
      <c r="I7335" s="10" t="s">
        <v>627</v>
      </c>
      <c r="J7335" s="10" t="s">
        <v>9327</v>
      </c>
      <c r="K7335" s="10" t="s">
        <v>8798</v>
      </c>
      <c r="L7335" s="10">
        <v>8</v>
      </c>
      <c r="M7335" s="10">
        <v>663.01</v>
      </c>
      <c r="N7335" s="10">
        <v>5304.08</v>
      </c>
      <c r="O7335" s="59">
        <v>0</v>
      </c>
      <c r="P7335" s="10">
        <v>0</v>
      </c>
      <c r="Q7335" s="10">
        <v>5304.08</v>
      </c>
      <c r="R7335" s="10" t="s">
        <v>565</v>
      </c>
      <c r="S7335" s="10" t="s">
        <v>607</v>
      </c>
      <c r="T7335" s="59">
        <v>0.3</v>
      </c>
      <c r="U7335" s="10">
        <v>1591.22</v>
      </c>
    </row>
    <row r="7336" spans="1:21" x14ac:dyDescent="0.3">
      <c r="A7336" s="10" t="s">
        <v>12305</v>
      </c>
      <c r="B7336" s="61">
        <v>44951</v>
      </c>
      <c r="C7336" s="10" t="s">
        <v>12304</v>
      </c>
      <c r="D7336" s="10" t="s">
        <v>8646</v>
      </c>
      <c r="E7336" s="10" t="s">
        <v>592</v>
      </c>
      <c r="F7336" s="10" t="s">
        <v>591</v>
      </c>
      <c r="G7336" s="10" t="s">
        <v>601</v>
      </c>
      <c r="H7336" s="10" t="s">
        <v>544</v>
      </c>
      <c r="I7336" s="10" t="s">
        <v>568</v>
      </c>
      <c r="J7336" s="10" t="s">
        <v>1767</v>
      </c>
      <c r="K7336" s="10" t="s">
        <v>8506</v>
      </c>
      <c r="L7336" s="10">
        <v>8</v>
      </c>
      <c r="M7336" s="10">
        <v>920.17</v>
      </c>
      <c r="N7336" s="10">
        <v>7361.36</v>
      </c>
      <c r="O7336" s="59">
        <v>0.05</v>
      </c>
      <c r="P7336" s="10">
        <v>368.07</v>
      </c>
      <c r="Q7336" s="10">
        <v>6993.29</v>
      </c>
      <c r="R7336" s="10" t="s">
        <v>614</v>
      </c>
      <c r="S7336" s="10" t="s">
        <v>585</v>
      </c>
      <c r="T7336" s="59">
        <v>0.15</v>
      </c>
      <c r="U7336" s="10">
        <v>1048.99</v>
      </c>
    </row>
    <row r="7337" spans="1:21" x14ac:dyDescent="0.3">
      <c r="A7337" s="10" t="s">
        <v>12303</v>
      </c>
      <c r="B7337" s="61">
        <v>45168</v>
      </c>
      <c r="C7337" s="10" t="s">
        <v>12302</v>
      </c>
      <c r="D7337" s="10" t="s">
        <v>12301</v>
      </c>
      <c r="E7337" s="10" t="s">
        <v>581</v>
      </c>
      <c r="F7337" s="10" t="s">
        <v>7</v>
      </c>
      <c r="G7337" s="10" t="s">
        <v>601</v>
      </c>
      <c r="H7337" s="10" t="s">
        <v>600</v>
      </c>
      <c r="I7337" s="10" t="s">
        <v>664</v>
      </c>
      <c r="J7337" s="10" t="s">
        <v>12300</v>
      </c>
      <c r="K7337" s="10" t="s">
        <v>12299</v>
      </c>
      <c r="L7337" s="10">
        <v>3</v>
      </c>
      <c r="M7337" s="10">
        <v>479.46</v>
      </c>
      <c r="N7337" s="10">
        <v>1438.38</v>
      </c>
      <c r="O7337" s="59">
        <v>0.2</v>
      </c>
      <c r="P7337" s="10">
        <v>287.68</v>
      </c>
      <c r="Q7337" s="10">
        <v>1150.7</v>
      </c>
      <c r="R7337" s="10" t="s">
        <v>586</v>
      </c>
      <c r="S7337" s="10" t="s">
        <v>596</v>
      </c>
      <c r="T7337" s="59">
        <v>0.3</v>
      </c>
      <c r="U7337" s="10">
        <v>345.21</v>
      </c>
    </row>
    <row r="7338" spans="1:21" x14ac:dyDescent="0.3">
      <c r="A7338" s="10" t="s">
        <v>12298</v>
      </c>
      <c r="B7338" s="61">
        <v>45324</v>
      </c>
      <c r="C7338" s="10" t="s">
        <v>5890</v>
      </c>
      <c r="D7338" s="10" t="s">
        <v>12297</v>
      </c>
      <c r="E7338" s="10" t="s">
        <v>603</v>
      </c>
      <c r="F7338" s="10" t="s">
        <v>658</v>
      </c>
      <c r="G7338" s="10" t="s">
        <v>601</v>
      </c>
      <c r="H7338" s="10" t="s">
        <v>600</v>
      </c>
      <c r="I7338" s="10" t="s">
        <v>599</v>
      </c>
      <c r="J7338" s="10" t="s">
        <v>12296</v>
      </c>
      <c r="K7338" s="10" t="s">
        <v>12295</v>
      </c>
      <c r="L7338" s="10">
        <v>6</v>
      </c>
      <c r="M7338" s="10">
        <v>238.05</v>
      </c>
      <c r="N7338" s="10">
        <v>1428.3</v>
      </c>
      <c r="O7338" s="59">
        <v>0.05</v>
      </c>
      <c r="P7338" s="10">
        <v>71.42</v>
      </c>
      <c r="Q7338" s="10">
        <v>1356.88</v>
      </c>
      <c r="R7338" s="10" t="s">
        <v>565</v>
      </c>
      <c r="S7338" s="10" t="s">
        <v>564</v>
      </c>
      <c r="T7338" s="59">
        <v>0.15</v>
      </c>
      <c r="U7338" s="10">
        <v>203.53</v>
      </c>
    </row>
    <row r="7339" spans="1:21" x14ac:dyDescent="0.3">
      <c r="A7339" s="10" t="s">
        <v>12294</v>
      </c>
      <c r="B7339" s="61">
        <v>45013</v>
      </c>
      <c r="C7339" s="10" t="s">
        <v>5265</v>
      </c>
      <c r="D7339" s="10" t="s">
        <v>8442</v>
      </c>
      <c r="E7339" s="10" t="s">
        <v>571</v>
      </c>
      <c r="F7339" s="10" t="s">
        <v>570</v>
      </c>
      <c r="G7339" s="10" t="s">
        <v>569</v>
      </c>
      <c r="H7339" s="10" t="s">
        <v>544</v>
      </c>
      <c r="I7339" s="10" t="s">
        <v>568</v>
      </c>
      <c r="J7339" s="10" t="s">
        <v>12293</v>
      </c>
      <c r="K7339" s="10" t="s">
        <v>12292</v>
      </c>
      <c r="L7339" s="10">
        <v>2</v>
      </c>
      <c r="M7339" s="10">
        <v>575.88</v>
      </c>
      <c r="N7339" s="10">
        <v>1151.76</v>
      </c>
      <c r="O7339" s="59">
        <v>0</v>
      </c>
      <c r="P7339" s="10">
        <v>0</v>
      </c>
      <c r="Q7339" s="10">
        <v>1151.76</v>
      </c>
      <c r="R7339" s="10" t="s">
        <v>565</v>
      </c>
      <c r="S7339" s="10" t="s">
        <v>585</v>
      </c>
      <c r="T7339" s="59">
        <v>0.15</v>
      </c>
      <c r="U7339" s="10">
        <v>172.76</v>
      </c>
    </row>
    <row r="7340" spans="1:21" x14ac:dyDescent="0.3">
      <c r="A7340" s="10" t="s">
        <v>12291</v>
      </c>
      <c r="B7340" s="61">
        <v>45064</v>
      </c>
      <c r="C7340" s="10" t="s">
        <v>5899</v>
      </c>
      <c r="D7340" s="10" t="s">
        <v>12290</v>
      </c>
      <c r="E7340" s="10" t="s">
        <v>629</v>
      </c>
      <c r="F7340" s="10" t="s">
        <v>790</v>
      </c>
      <c r="G7340" s="10" t="s">
        <v>569</v>
      </c>
      <c r="H7340" s="10" t="s">
        <v>579</v>
      </c>
      <c r="I7340" s="10" t="s">
        <v>578</v>
      </c>
      <c r="J7340" s="10" t="s">
        <v>12289</v>
      </c>
      <c r="K7340" s="10" t="s">
        <v>7150</v>
      </c>
      <c r="L7340" s="10">
        <v>2</v>
      </c>
      <c r="M7340" s="10">
        <v>409.86</v>
      </c>
      <c r="N7340" s="10">
        <v>819.72</v>
      </c>
      <c r="O7340" s="59">
        <v>0.2</v>
      </c>
      <c r="P7340" s="10">
        <v>163.94</v>
      </c>
      <c r="Q7340" s="10">
        <v>655.78</v>
      </c>
      <c r="R7340" s="10" t="s">
        <v>575</v>
      </c>
      <c r="S7340" s="10" t="s">
        <v>596</v>
      </c>
      <c r="T7340" s="59">
        <v>0.3</v>
      </c>
      <c r="U7340" s="10">
        <v>196.73</v>
      </c>
    </row>
    <row r="7341" spans="1:21" x14ac:dyDescent="0.3">
      <c r="A7341" s="10" t="s">
        <v>12288</v>
      </c>
      <c r="B7341" s="61">
        <v>44980</v>
      </c>
      <c r="C7341" s="10" t="s">
        <v>5251</v>
      </c>
      <c r="D7341" s="10" t="s">
        <v>12287</v>
      </c>
      <c r="E7341" s="10" t="s">
        <v>629</v>
      </c>
      <c r="F7341" s="10" t="s">
        <v>628</v>
      </c>
      <c r="G7341" s="10" t="s">
        <v>601</v>
      </c>
      <c r="H7341" s="10" t="s">
        <v>544</v>
      </c>
      <c r="I7341" s="10" t="s">
        <v>10</v>
      </c>
      <c r="J7341" s="10" t="s">
        <v>12286</v>
      </c>
      <c r="K7341" s="10" t="s">
        <v>12285</v>
      </c>
      <c r="L7341" s="10">
        <v>2</v>
      </c>
      <c r="M7341" s="10">
        <v>839.5</v>
      </c>
      <c r="N7341" s="10">
        <v>1679</v>
      </c>
      <c r="O7341" s="59">
        <v>0</v>
      </c>
      <c r="P7341" s="10">
        <v>0</v>
      </c>
      <c r="Q7341" s="10">
        <v>1679</v>
      </c>
      <c r="R7341" s="10" t="s">
        <v>586</v>
      </c>
      <c r="S7341" s="10" t="s">
        <v>585</v>
      </c>
      <c r="T7341" s="59">
        <v>0.15</v>
      </c>
      <c r="U7341" s="10">
        <v>251.85</v>
      </c>
    </row>
    <row r="7342" spans="1:21" x14ac:dyDescent="0.3">
      <c r="A7342" s="10" t="s">
        <v>12284</v>
      </c>
      <c r="B7342" s="61">
        <v>45044</v>
      </c>
      <c r="C7342" s="10" t="s">
        <v>12283</v>
      </c>
      <c r="D7342" s="10" t="s">
        <v>12282</v>
      </c>
      <c r="E7342" s="10" t="s">
        <v>603</v>
      </c>
      <c r="F7342" s="10" t="s">
        <v>636</v>
      </c>
      <c r="G7342" s="10" t="s">
        <v>601</v>
      </c>
      <c r="H7342" s="10" t="s">
        <v>579</v>
      </c>
      <c r="I7342" s="10" t="s">
        <v>722</v>
      </c>
      <c r="J7342" s="10" t="s">
        <v>12281</v>
      </c>
      <c r="K7342" s="10" t="s">
        <v>12280</v>
      </c>
      <c r="L7342" s="10">
        <v>2</v>
      </c>
      <c r="M7342" s="10">
        <v>815.44</v>
      </c>
      <c r="N7342" s="10">
        <v>1630.88</v>
      </c>
      <c r="O7342" s="59">
        <v>0</v>
      </c>
      <c r="P7342" s="10">
        <v>0</v>
      </c>
      <c r="Q7342" s="10">
        <v>1630.88</v>
      </c>
      <c r="R7342" s="10" t="s">
        <v>575</v>
      </c>
      <c r="S7342" s="10" t="s">
        <v>607</v>
      </c>
      <c r="T7342" s="59">
        <v>0.25</v>
      </c>
      <c r="U7342" s="10">
        <v>407.72</v>
      </c>
    </row>
    <row r="7343" spans="1:21" x14ac:dyDescent="0.3">
      <c r="A7343" s="10" t="s">
        <v>12279</v>
      </c>
      <c r="B7343" s="61">
        <v>45166</v>
      </c>
      <c r="C7343" s="10" t="s">
        <v>12278</v>
      </c>
      <c r="D7343" s="10" t="s">
        <v>12277</v>
      </c>
      <c r="E7343" s="10" t="s">
        <v>603</v>
      </c>
      <c r="F7343" s="10" t="s">
        <v>636</v>
      </c>
      <c r="G7343" s="10" t="s">
        <v>601</v>
      </c>
      <c r="H7343" s="10" t="s">
        <v>600</v>
      </c>
      <c r="I7343" s="10" t="s">
        <v>627</v>
      </c>
      <c r="J7343" s="10" t="s">
        <v>12276</v>
      </c>
      <c r="K7343" s="10" t="s">
        <v>6243</v>
      </c>
      <c r="L7343" s="10">
        <v>7</v>
      </c>
      <c r="M7343" s="10">
        <v>479.06</v>
      </c>
      <c r="N7343" s="10">
        <v>3353.42</v>
      </c>
      <c r="O7343" s="59">
        <v>0.2</v>
      </c>
      <c r="P7343" s="10">
        <v>670.68</v>
      </c>
      <c r="Q7343" s="10">
        <v>2682.74</v>
      </c>
      <c r="R7343" s="10" t="s">
        <v>575</v>
      </c>
      <c r="S7343" s="10" t="s">
        <v>596</v>
      </c>
      <c r="T7343" s="59">
        <v>0.25</v>
      </c>
      <c r="U7343" s="10">
        <v>670.68</v>
      </c>
    </row>
    <row r="7344" spans="1:21" x14ac:dyDescent="0.3">
      <c r="A7344" s="10" t="s">
        <v>12275</v>
      </c>
      <c r="B7344" s="61">
        <v>45115</v>
      </c>
      <c r="C7344" s="10" t="s">
        <v>12274</v>
      </c>
      <c r="D7344" s="10" t="s">
        <v>12273</v>
      </c>
      <c r="E7344" s="10" t="s">
        <v>629</v>
      </c>
      <c r="F7344" s="10" t="s">
        <v>790</v>
      </c>
      <c r="G7344" s="10" t="s">
        <v>601</v>
      </c>
      <c r="H7344" s="10" t="s">
        <v>590</v>
      </c>
      <c r="I7344" s="10" t="s">
        <v>748</v>
      </c>
      <c r="J7344" s="10" t="s">
        <v>12272</v>
      </c>
      <c r="K7344" s="10" t="s">
        <v>12271</v>
      </c>
      <c r="L7344" s="10">
        <v>4</v>
      </c>
      <c r="M7344" s="10">
        <v>523.79999999999995</v>
      </c>
      <c r="N7344" s="10">
        <v>2095.1999999999998</v>
      </c>
      <c r="O7344" s="59">
        <v>0.1</v>
      </c>
      <c r="P7344" s="10">
        <v>209.52</v>
      </c>
      <c r="Q7344" s="10">
        <v>1885.68</v>
      </c>
      <c r="R7344" s="10" t="s">
        <v>565</v>
      </c>
      <c r="S7344" s="10" t="s">
        <v>607</v>
      </c>
      <c r="T7344" s="59">
        <v>0.3</v>
      </c>
      <c r="U7344" s="10">
        <v>565.70000000000005</v>
      </c>
    </row>
    <row r="7345" spans="1:21" x14ac:dyDescent="0.3">
      <c r="A7345" s="10" t="s">
        <v>12270</v>
      </c>
      <c r="B7345" s="61">
        <v>45306</v>
      </c>
      <c r="C7345" s="10" t="s">
        <v>12269</v>
      </c>
      <c r="D7345" s="10" t="s">
        <v>12268</v>
      </c>
      <c r="E7345" s="10" t="s">
        <v>603</v>
      </c>
      <c r="F7345" s="10" t="s">
        <v>636</v>
      </c>
      <c r="G7345" s="10" t="s">
        <v>569</v>
      </c>
      <c r="H7345" s="10" t="s">
        <v>579</v>
      </c>
      <c r="I7345" s="10" t="s">
        <v>711</v>
      </c>
      <c r="J7345" s="10" t="s">
        <v>12267</v>
      </c>
      <c r="K7345" s="10" t="s">
        <v>12266</v>
      </c>
      <c r="L7345" s="10">
        <v>1</v>
      </c>
      <c r="M7345" s="10">
        <v>256.29000000000002</v>
      </c>
      <c r="N7345" s="10">
        <v>256.29000000000002</v>
      </c>
      <c r="O7345" s="59">
        <v>0.05</v>
      </c>
      <c r="P7345" s="10">
        <v>12.81</v>
      </c>
      <c r="Q7345" s="10">
        <v>243.48</v>
      </c>
      <c r="R7345" s="10" t="s">
        <v>614</v>
      </c>
      <c r="S7345" s="10" t="s">
        <v>596</v>
      </c>
      <c r="T7345" s="59">
        <v>0.3</v>
      </c>
      <c r="U7345" s="10">
        <v>73.040000000000006</v>
      </c>
    </row>
    <row r="7346" spans="1:21" x14ac:dyDescent="0.3">
      <c r="A7346" s="10" t="s">
        <v>12265</v>
      </c>
      <c r="B7346" s="61">
        <v>44939</v>
      </c>
      <c r="C7346" s="10" t="s">
        <v>12264</v>
      </c>
      <c r="D7346" s="10" t="s">
        <v>12263</v>
      </c>
      <c r="E7346" s="10" t="s">
        <v>592</v>
      </c>
      <c r="F7346" s="10" t="s">
        <v>18</v>
      </c>
      <c r="G7346" s="10" t="s">
        <v>601</v>
      </c>
      <c r="H7346" s="10" t="s">
        <v>600</v>
      </c>
      <c r="I7346" s="10" t="s">
        <v>664</v>
      </c>
      <c r="J7346" s="10" t="s">
        <v>8777</v>
      </c>
      <c r="K7346" s="10" t="s">
        <v>12262</v>
      </c>
      <c r="L7346" s="10">
        <v>10</v>
      </c>
      <c r="M7346" s="10">
        <v>123.3</v>
      </c>
      <c r="N7346" s="10">
        <v>1233</v>
      </c>
      <c r="O7346" s="59">
        <v>0.2</v>
      </c>
      <c r="P7346" s="10">
        <v>246.6</v>
      </c>
      <c r="Q7346" s="10">
        <v>986.4</v>
      </c>
      <c r="R7346" s="10" t="s">
        <v>565</v>
      </c>
      <c r="S7346" s="10" t="s">
        <v>596</v>
      </c>
      <c r="T7346" s="59">
        <v>0.3</v>
      </c>
      <c r="U7346" s="10">
        <v>295.92</v>
      </c>
    </row>
    <row r="7347" spans="1:21" x14ac:dyDescent="0.3">
      <c r="A7347" s="10" t="s">
        <v>12261</v>
      </c>
      <c r="B7347" s="61">
        <v>45047</v>
      </c>
      <c r="C7347" s="10" t="s">
        <v>12260</v>
      </c>
      <c r="D7347" s="10" t="s">
        <v>12259</v>
      </c>
      <c r="E7347" s="10" t="s">
        <v>581</v>
      </c>
      <c r="F7347" s="10" t="s">
        <v>7</v>
      </c>
      <c r="G7347" s="10" t="s">
        <v>569</v>
      </c>
      <c r="H7347" s="10" t="s">
        <v>590</v>
      </c>
      <c r="I7347" s="10" t="s">
        <v>589</v>
      </c>
      <c r="J7347" s="10" t="s">
        <v>12258</v>
      </c>
      <c r="K7347" s="10" t="s">
        <v>12257</v>
      </c>
      <c r="L7347" s="10">
        <v>6</v>
      </c>
      <c r="M7347" s="10">
        <v>849.03</v>
      </c>
      <c r="N7347" s="10">
        <v>5094.18</v>
      </c>
      <c r="O7347" s="59">
        <v>0.05</v>
      </c>
      <c r="P7347" s="10">
        <v>254.71</v>
      </c>
      <c r="Q7347" s="10">
        <v>4839.47</v>
      </c>
      <c r="R7347" s="10" t="s">
        <v>575</v>
      </c>
      <c r="S7347" s="10" t="s">
        <v>585</v>
      </c>
      <c r="T7347" s="59">
        <v>0.25</v>
      </c>
      <c r="U7347" s="10">
        <v>1209.8699999999999</v>
      </c>
    </row>
    <row r="7348" spans="1:21" x14ac:dyDescent="0.3">
      <c r="A7348" s="10" t="s">
        <v>12256</v>
      </c>
      <c r="B7348" s="61">
        <v>45141</v>
      </c>
      <c r="C7348" s="10" t="s">
        <v>12255</v>
      </c>
      <c r="D7348" s="10" t="s">
        <v>4622</v>
      </c>
      <c r="E7348" s="10" t="s">
        <v>581</v>
      </c>
      <c r="F7348" s="10" t="s">
        <v>580</v>
      </c>
      <c r="G7348" s="10" t="s">
        <v>601</v>
      </c>
      <c r="H7348" s="10" t="s">
        <v>544</v>
      </c>
      <c r="I7348" s="10" t="s">
        <v>610</v>
      </c>
      <c r="J7348" s="10" t="s">
        <v>12254</v>
      </c>
      <c r="K7348" s="10" t="s">
        <v>12253</v>
      </c>
      <c r="L7348" s="10">
        <v>1</v>
      </c>
      <c r="M7348" s="10">
        <v>690.17</v>
      </c>
      <c r="N7348" s="10">
        <v>690.17</v>
      </c>
      <c r="O7348" s="59">
        <v>0.1</v>
      </c>
      <c r="P7348" s="10">
        <v>69.02</v>
      </c>
      <c r="Q7348" s="10">
        <v>621.15</v>
      </c>
      <c r="R7348" s="10" t="s">
        <v>575</v>
      </c>
      <c r="S7348" s="10" t="s">
        <v>596</v>
      </c>
      <c r="T7348" s="59">
        <v>0.25</v>
      </c>
      <c r="U7348" s="10">
        <v>155.29</v>
      </c>
    </row>
    <row r="7349" spans="1:21" x14ac:dyDescent="0.3">
      <c r="A7349" s="10" t="s">
        <v>12252</v>
      </c>
      <c r="B7349" s="61">
        <v>45324</v>
      </c>
      <c r="C7349" s="10" t="s">
        <v>12251</v>
      </c>
      <c r="D7349" s="10" t="s">
        <v>12250</v>
      </c>
      <c r="E7349" s="10" t="s">
        <v>571</v>
      </c>
      <c r="F7349" s="10" t="s">
        <v>685</v>
      </c>
      <c r="G7349" s="10" t="s">
        <v>569</v>
      </c>
      <c r="H7349" s="10" t="s">
        <v>579</v>
      </c>
      <c r="I7349" s="10" t="s">
        <v>711</v>
      </c>
      <c r="J7349" s="10" t="s">
        <v>3810</v>
      </c>
      <c r="K7349" s="10" t="s">
        <v>3274</v>
      </c>
      <c r="L7349" s="10">
        <v>3</v>
      </c>
      <c r="M7349" s="10">
        <v>782.27</v>
      </c>
      <c r="N7349" s="10">
        <v>2346.81</v>
      </c>
      <c r="O7349" s="59">
        <v>0.1</v>
      </c>
      <c r="P7349" s="10">
        <v>234.68</v>
      </c>
      <c r="Q7349" s="10">
        <v>2112.13</v>
      </c>
      <c r="R7349" s="10" t="s">
        <v>575</v>
      </c>
      <c r="S7349" s="10" t="s">
        <v>585</v>
      </c>
      <c r="T7349" s="59">
        <v>0.3</v>
      </c>
      <c r="U7349" s="10">
        <v>633.64</v>
      </c>
    </row>
    <row r="7350" spans="1:21" x14ac:dyDescent="0.3">
      <c r="A7350" s="10" t="s">
        <v>12249</v>
      </c>
      <c r="B7350" s="61">
        <v>45348</v>
      </c>
      <c r="C7350" s="10" t="s">
        <v>12248</v>
      </c>
      <c r="D7350" s="10" t="s">
        <v>12247</v>
      </c>
      <c r="E7350" s="10" t="s">
        <v>592</v>
      </c>
      <c r="F7350" s="10" t="s">
        <v>652</v>
      </c>
      <c r="G7350" s="10" t="s">
        <v>601</v>
      </c>
      <c r="H7350" s="10" t="s">
        <v>544</v>
      </c>
      <c r="I7350" s="10" t="s">
        <v>610</v>
      </c>
      <c r="J7350" s="10" t="s">
        <v>12246</v>
      </c>
      <c r="K7350" s="10" t="s">
        <v>11420</v>
      </c>
      <c r="L7350" s="10">
        <v>1</v>
      </c>
      <c r="M7350" s="10">
        <v>595.62</v>
      </c>
      <c r="N7350" s="10">
        <v>595.62</v>
      </c>
      <c r="O7350" s="59">
        <v>0</v>
      </c>
      <c r="P7350" s="10">
        <v>0</v>
      </c>
      <c r="Q7350" s="10">
        <v>595.62</v>
      </c>
      <c r="R7350" s="10" t="s">
        <v>565</v>
      </c>
      <c r="S7350" s="10" t="s">
        <v>564</v>
      </c>
      <c r="T7350" s="59">
        <v>0.15</v>
      </c>
      <c r="U7350" s="10">
        <v>89.34</v>
      </c>
    </row>
    <row r="7351" spans="1:21" x14ac:dyDescent="0.3">
      <c r="A7351" s="10" t="s">
        <v>12245</v>
      </c>
      <c r="B7351" s="61">
        <v>44936</v>
      </c>
      <c r="C7351" s="10" t="s">
        <v>12244</v>
      </c>
      <c r="D7351" s="10" t="s">
        <v>12243</v>
      </c>
      <c r="E7351" s="10" t="s">
        <v>592</v>
      </c>
      <c r="F7351" s="10" t="s">
        <v>591</v>
      </c>
      <c r="G7351" s="10" t="s">
        <v>569</v>
      </c>
      <c r="H7351" s="10" t="s">
        <v>590</v>
      </c>
      <c r="I7351" s="10" t="s">
        <v>748</v>
      </c>
      <c r="J7351" s="10" t="s">
        <v>12242</v>
      </c>
      <c r="K7351" s="10" t="s">
        <v>12241</v>
      </c>
      <c r="L7351" s="10">
        <v>7</v>
      </c>
      <c r="M7351" s="10">
        <v>730.15</v>
      </c>
      <c r="N7351" s="10">
        <v>5111.05</v>
      </c>
      <c r="O7351" s="59">
        <v>0</v>
      </c>
      <c r="P7351" s="10">
        <v>0</v>
      </c>
      <c r="Q7351" s="10">
        <v>5111.05</v>
      </c>
      <c r="R7351" s="10" t="s">
        <v>586</v>
      </c>
      <c r="S7351" s="10" t="s">
        <v>564</v>
      </c>
      <c r="T7351" s="59">
        <v>0.15</v>
      </c>
      <c r="U7351" s="10">
        <v>766.66</v>
      </c>
    </row>
    <row r="7352" spans="1:21" x14ac:dyDescent="0.3">
      <c r="A7352" s="10" t="s">
        <v>12240</v>
      </c>
      <c r="B7352" s="61">
        <v>45326</v>
      </c>
      <c r="C7352" s="10" t="s">
        <v>12239</v>
      </c>
      <c r="D7352" s="10" t="s">
        <v>12238</v>
      </c>
      <c r="E7352" s="10" t="s">
        <v>571</v>
      </c>
      <c r="F7352" s="10" t="s">
        <v>570</v>
      </c>
      <c r="G7352" s="10" t="s">
        <v>601</v>
      </c>
      <c r="H7352" s="10" t="s">
        <v>579</v>
      </c>
      <c r="I7352" s="10" t="s">
        <v>711</v>
      </c>
      <c r="J7352" s="10" t="s">
        <v>12237</v>
      </c>
      <c r="K7352" s="10" t="s">
        <v>12236</v>
      </c>
      <c r="L7352" s="10">
        <v>8</v>
      </c>
      <c r="M7352" s="10">
        <v>913.42</v>
      </c>
      <c r="N7352" s="10">
        <v>7307.36</v>
      </c>
      <c r="O7352" s="59">
        <v>0.2</v>
      </c>
      <c r="P7352" s="10">
        <v>1461.47</v>
      </c>
      <c r="Q7352" s="10">
        <v>5845.89</v>
      </c>
      <c r="R7352" s="10" t="s">
        <v>614</v>
      </c>
      <c r="S7352" s="10" t="s">
        <v>564</v>
      </c>
      <c r="T7352" s="59">
        <v>0.3</v>
      </c>
      <c r="U7352" s="10">
        <v>1753.77</v>
      </c>
    </row>
    <row r="7353" spans="1:21" x14ac:dyDescent="0.3">
      <c r="A7353" s="10" t="s">
        <v>12235</v>
      </c>
      <c r="B7353" s="61">
        <v>45336</v>
      </c>
      <c r="C7353" s="10" t="s">
        <v>7273</v>
      </c>
      <c r="D7353" s="10" t="s">
        <v>1802</v>
      </c>
      <c r="E7353" s="10" t="s">
        <v>571</v>
      </c>
      <c r="F7353" s="10" t="s">
        <v>685</v>
      </c>
      <c r="G7353" s="10" t="s">
        <v>569</v>
      </c>
      <c r="H7353" s="10" t="s">
        <v>590</v>
      </c>
      <c r="I7353" s="10" t="s">
        <v>748</v>
      </c>
      <c r="J7353" s="10" t="s">
        <v>12234</v>
      </c>
      <c r="K7353" s="10" t="s">
        <v>12233</v>
      </c>
      <c r="L7353" s="10">
        <v>4</v>
      </c>
      <c r="M7353" s="10">
        <v>469.24</v>
      </c>
      <c r="N7353" s="10">
        <v>1876.96</v>
      </c>
      <c r="O7353" s="59">
        <v>0.05</v>
      </c>
      <c r="P7353" s="10">
        <v>93.85</v>
      </c>
      <c r="Q7353" s="10">
        <v>1783.11</v>
      </c>
      <c r="R7353" s="10" t="s">
        <v>614</v>
      </c>
      <c r="S7353" s="10" t="s">
        <v>607</v>
      </c>
      <c r="T7353" s="59">
        <v>0.15</v>
      </c>
      <c r="U7353" s="10">
        <v>267.47000000000003</v>
      </c>
    </row>
    <row r="7354" spans="1:21" x14ac:dyDescent="0.3">
      <c r="A7354" s="10" t="s">
        <v>12232</v>
      </c>
      <c r="B7354" s="61">
        <v>44991</v>
      </c>
      <c r="C7354" s="10" t="s">
        <v>9668</v>
      </c>
      <c r="D7354" s="10" t="s">
        <v>12231</v>
      </c>
      <c r="E7354" s="10" t="s">
        <v>592</v>
      </c>
      <c r="F7354" s="10" t="s">
        <v>18</v>
      </c>
      <c r="G7354" s="10" t="s">
        <v>569</v>
      </c>
      <c r="H7354" s="10" t="s">
        <v>544</v>
      </c>
      <c r="I7354" s="10" t="s">
        <v>10</v>
      </c>
      <c r="J7354" s="10" t="s">
        <v>8377</v>
      </c>
      <c r="K7354" s="10" t="s">
        <v>12230</v>
      </c>
      <c r="L7354" s="10">
        <v>6</v>
      </c>
      <c r="M7354" s="10">
        <v>281.76</v>
      </c>
      <c r="N7354" s="10">
        <v>1690.56</v>
      </c>
      <c r="O7354" s="59">
        <v>0.1</v>
      </c>
      <c r="P7354" s="10">
        <v>169.06</v>
      </c>
      <c r="Q7354" s="10">
        <v>1521.5</v>
      </c>
      <c r="R7354" s="10" t="s">
        <v>565</v>
      </c>
      <c r="S7354" s="10" t="s">
        <v>585</v>
      </c>
      <c r="T7354" s="59">
        <v>0.15</v>
      </c>
      <c r="U7354" s="10">
        <v>228.22</v>
      </c>
    </row>
    <row r="7355" spans="1:21" x14ac:dyDescent="0.3">
      <c r="A7355" s="10" t="s">
        <v>12229</v>
      </c>
      <c r="B7355" s="61">
        <v>45051</v>
      </c>
      <c r="C7355" s="10" t="s">
        <v>7348</v>
      </c>
      <c r="D7355" s="10" t="s">
        <v>10335</v>
      </c>
      <c r="E7355" s="10" t="s">
        <v>592</v>
      </c>
      <c r="F7355" s="10" t="s">
        <v>591</v>
      </c>
      <c r="G7355" s="10" t="s">
        <v>569</v>
      </c>
      <c r="H7355" s="10" t="s">
        <v>600</v>
      </c>
      <c r="I7355" s="10" t="s">
        <v>627</v>
      </c>
      <c r="J7355" s="10" t="s">
        <v>12228</v>
      </c>
      <c r="K7355" s="10" t="s">
        <v>12227</v>
      </c>
      <c r="L7355" s="10">
        <v>2</v>
      </c>
      <c r="M7355" s="10">
        <v>626.67999999999995</v>
      </c>
      <c r="N7355" s="10">
        <v>1253.3599999999999</v>
      </c>
      <c r="O7355" s="59">
        <v>0.1</v>
      </c>
      <c r="P7355" s="10">
        <v>125.34</v>
      </c>
      <c r="Q7355" s="10">
        <v>1128.02</v>
      </c>
      <c r="R7355" s="10" t="s">
        <v>565</v>
      </c>
      <c r="S7355" s="10" t="s">
        <v>585</v>
      </c>
      <c r="T7355" s="59">
        <v>0.3</v>
      </c>
      <c r="U7355" s="10">
        <v>338.41</v>
      </c>
    </row>
    <row r="7356" spans="1:21" x14ac:dyDescent="0.3">
      <c r="A7356" s="10" t="s">
        <v>12226</v>
      </c>
      <c r="B7356" s="61">
        <v>44970</v>
      </c>
      <c r="C7356" s="10" t="s">
        <v>12225</v>
      </c>
      <c r="D7356" s="10" t="s">
        <v>12224</v>
      </c>
      <c r="E7356" s="10" t="s">
        <v>603</v>
      </c>
      <c r="F7356" s="10" t="s">
        <v>602</v>
      </c>
      <c r="G7356" s="10" t="s">
        <v>601</v>
      </c>
      <c r="H7356" s="10" t="s">
        <v>579</v>
      </c>
      <c r="I7356" s="10" t="s">
        <v>711</v>
      </c>
      <c r="J7356" s="10" t="s">
        <v>5390</v>
      </c>
      <c r="K7356" s="10" t="s">
        <v>12223</v>
      </c>
      <c r="L7356" s="10">
        <v>1</v>
      </c>
      <c r="M7356" s="10">
        <v>263.24</v>
      </c>
      <c r="N7356" s="10">
        <v>263.24</v>
      </c>
      <c r="O7356" s="59">
        <v>0</v>
      </c>
      <c r="P7356" s="10">
        <v>0</v>
      </c>
      <c r="Q7356" s="10">
        <v>263.24</v>
      </c>
      <c r="R7356" s="10" t="s">
        <v>575</v>
      </c>
      <c r="S7356" s="10" t="s">
        <v>607</v>
      </c>
      <c r="T7356" s="59">
        <v>0.15</v>
      </c>
      <c r="U7356" s="10">
        <v>39.49</v>
      </c>
    </row>
    <row r="7357" spans="1:21" x14ac:dyDescent="0.3">
      <c r="A7357" s="10" t="s">
        <v>12222</v>
      </c>
      <c r="B7357" s="61">
        <v>44950</v>
      </c>
      <c r="C7357" s="10" t="s">
        <v>12221</v>
      </c>
      <c r="D7357" s="10" t="s">
        <v>12220</v>
      </c>
      <c r="E7357" s="10" t="s">
        <v>603</v>
      </c>
      <c r="F7357" s="10" t="s">
        <v>602</v>
      </c>
      <c r="G7357" s="10" t="s">
        <v>601</v>
      </c>
      <c r="H7357" s="10" t="s">
        <v>579</v>
      </c>
      <c r="I7357" s="10" t="s">
        <v>722</v>
      </c>
      <c r="J7357" s="10" t="s">
        <v>12219</v>
      </c>
      <c r="K7357" s="10" t="s">
        <v>12218</v>
      </c>
      <c r="L7357" s="10">
        <v>1</v>
      </c>
      <c r="M7357" s="10">
        <v>258.94</v>
      </c>
      <c r="N7357" s="10">
        <v>258.94</v>
      </c>
      <c r="O7357" s="59">
        <v>0.05</v>
      </c>
      <c r="P7357" s="10">
        <v>12.95</v>
      </c>
      <c r="Q7357" s="10">
        <v>245.99</v>
      </c>
      <c r="R7357" s="10" t="s">
        <v>575</v>
      </c>
      <c r="S7357" s="10" t="s">
        <v>596</v>
      </c>
      <c r="T7357" s="59">
        <v>0.3</v>
      </c>
      <c r="U7357" s="10">
        <v>73.8</v>
      </c>
    </row>
    <row r="7358" spans="1:21" x14ac:dyDescent="0.3">
      <c r="A7358" s="10" t="s">
        <v>12217</v>
      </c>
      <c r="B7358" s="61">
        <v>45241</v>
      </c>
      <c r="C7358" s="10" t="s">
        <v>3391</v>
      </c>
      <c r="D7358" s="10" t="s">
        <v>12216</v>
      </c>
      <c r="E7358" s="10" t="s">
        <v>592</v>
      </c>
      <c r="F7358" s="10" t="s">
        <v>18</v>
      </c>
      <c r="G7358" s="10" t="s">
        <v>601</v>
      </c>
      <c r="H7358" s="10" t="s">
        <v>544</v>
      </c>
      <c r="I7358" s="10" t="s">
        <v>10</v>
      </c>
      <c r="J7358" s="10" t="s">
        <v>12215</v>
      </c>
      <c r="K7358" s="10" t="s">
        <v>6232</v>
      </c>
      <c r="L7358" s="10">
        <v>3</v>
      </c>
      <c r="M7358" s="10">
        <v>704.52</v>
      </c>
      <c r="N7358" s="10">
        <v>2113.56</v>
      </c>
      <c r="O7358" s="59">
        <v>0.05</v>
      </c>
      <c r="P7358" s="10">
        <v>105.68</v>
      </c>
      <c r="Q7358" s="10">
        <v>2007.88</v>
      </c>
      <c r="R7358" s="10" t="s">
        <v>565</v>
      </c>
      <c r="S7358" s="10" t="s">
        <v>607</v>
      </c>
      <c r="T7358" s="59">
        <v>0.3</v>
      </c>
      <c r="U7358" s="10">
        <v>602.36</v>
      </c>
    </row>
    <row r="7359" spans="1:21" x14ac:dyDescent="0.3">
      <c r="A7359" s="10" t="s">
        <v>12214</v>
      </c>
      <c r="B7359" s="61">
        <v>44997</v>
      </c>
      <c r="C7359" s="10" t="s">
        <v>7022</v>
      </c>
      <c r="D7359" s="10" t="s">
        <v>12213</v>
      </c>
      <c r="E7359" s="10" t="s">
        <v>629</v>
      </c>
      <c r="F7359" s="10" t="s">
        <v>628</v>
      </c>
      <c r="G7359" s="10" t="s">
        <v>569</v>
      </c>
      <c r="H7359" s="10" t="s">
        <v>544</v>
      </c>
      <c r="I7359" s="10" t="s">
        <v>568</v>
      </c>
      <c r="J7359" s="10" t="s">
        <v>12212</v>
      </c>
      <c r="K7359" s="10" t="s">
        <v>12211</v>
      </c>
      <c r="L7359" s="10">
        <v>2</v>
      </c>
      <c r="M7359" s="10">
        <v>863.92</v>
      </c>
      <c r="N7359" s="10">
        <v>1727.84</v>
      </c>
      <c r="O7359" s="59">
        <v>0</v>
      </c>
      <c r="P7359" s="10">
        <v>0</v>
      </c>
      <c r="Q7359" s="10">
        <v>1727.84</v>
      </c>
      <c r="R7359" s="10" t="s">
        <v>614</v>
      </c>
      <c r="S7359" s="10" t="s">
        <v>607</v>
      </c>
      <c r="T7359" s="59">
        <v>0.3</v>
      </c>
      <c r="U7359" s="10">
        <v>518.35</v>
      </c>
    </row>
    <row r="7360" spans="1:21" x14ac:dyDescent="0.3">
      <c r="A7360" s="10" t="s">
        <v>12210</v>
      </c>
      <c r="B7360" s="61">
        <v>45242</v>
      </c>
      <c r="C7360" s="10" t="s">
        <v>6508</v>
      </c>
      <c r="D7360" s="10" t="s">
        <v>12209</v>
      </c>
      <c r="E7360" s="10" t="s">
        <v>603</v>
      </c>
      <c r="F7360" s="10" t="s">
        <v>636</v>
      </c>
      <c r="G7360" s="10" t="s">
        <v>569</v>
      </c>
      <c r="H7360" s="10" t="s">
        <v>600</v>
      </c>
      <c r="I7360" s="10" t="s">
        <v>664</v>
      </c>
      <c r="J7360" s="10" t="s">
        <v>12208</v>
      </c>
      <c r="K7360" s="10" t="s">
        <v>12207</v>
      </c>
      <c r="L7360" s="10">
        <v>10</v>
      </c>
      <c r="M7360" s="10">
        <v>381.8</v>
      </c>
      <c r="N7360" s="10">
        <v>3818</v>
      </c>
      <c r="O7360" s="59">
        <v>0.2</v>
      </c>
      <c r="P7360" s="10">
        <v>763.6</v>
      </c>
      <c r="Q7360" s="10">
        <v>3054.4</v>
      </c>
      <c r="R7360" s="10" t="s">
        <v>614</v>
      </c>
      <c r="S7360" s="10" t="s">
        <v>596</v>
      </c>
      <c r="T7360" s="59">
        <v>0.3</v>
      </c>
      <c r="U7360" s="10">
        <v>916.32</v>
      </c>
    </row>
    <row r="7361" spans="1:21" x14ac:dyDescent="0.3">
      <c r="A7361" s="10" t="s">
        <v>12206</v>
      </c>
      <c r="B7361" s="61">
        <v>44979</v>
      </c>
      <c r="C7361" s="10" t="s">
        <v>5063</v>
      </c>
      <c r="D7361" s="10" t="s">
        <v>12205</v>
      </c>
      <c r="E7361" s="10" t="s">
        <v>603</v>
      </c>
      <c r="F7361" s="10" t="s">
        <v>658</v>
      </c>
      <c r="G7361" s="10" t="s">
        <v>569</v>
      </c>
      <c r="H7361" s="10" t="s">
        <v>600</v>
      </c>
      <c r="I7361" s="10" t="s">
        <v>627</v>
      </c>
      <c r="J7361" s="10" t="s">
        <v>12110</v>
      </c>
      <c r="K7361" s="10" t="s">
        <v>12204</v>
      </c>
      <c r="L7361" s="10">
        <v>4</v>
      </c>
      <c r="M7361" s="10">
        <v>622.54</v>
      </c>
      <c r="N7361" s="10">
        <v>2490.16</v>
      </c>
      <c r="O7361" s="59">
        <v>0.05</v>
      </c>
      <c r="P7361" s="10">
        <v>124.51</v>
      </c>
      <c r="Q7361" s="10">
        <v>2365.65</v>
      </c>
      <c r="R7361" s="10" t="s">
        <v>586</v>
      </c>
      <c r="S7361" s="10" t="s">
        <v>596</v>
      </c>
      <c r="T7361" s="59">
        <v>0.25</v>
      </c>
      <c r="U7361" s="10">
        <v>591.41</v>
      </c>
    </row>
    <row r="7362" spans="1:21" x14ac:dyDescent="0.3">
      <c r="A7362" s="10" t="s">
        <v>12203</v>
      </c>
      <c r="B7362" s="61">
        <v>45182</v>
      </c>
      <c r="C7362" s="10" t="s">
        <v>12202</v>
      </c>
      <c r="D7362" s="10" t="s">
        <v>9732</v>
      </c>
      <c r="E7362" s="10" t="s">
        <v>592</v>
      </c>
      <c r="F7362" s="10" t="s">
        <v>18</v>
      </c>
      <c r="G7362" s="10" t="s">
        <v>601</v>
      </c>
      <c r="H7362" s="10" t="s">
        <v>579</v>
      </c>
      <c r="I7362" s="10" t="s">
        <v>578</v>
      </c>
      <c r="J7362" s="10" t="s">
        <v>1614</v>
      </c>
      <c r="K7362" s="10" t="s">
        <v>4984</v>
      </c>
      <c r="L7362" s="10">
        <v>3</v>
      </c>
      <c r="M7362" s="10">
        <v>311.10000000000002</v>
      </c>
      <c r="N7362" s="10">
        <v>933.3</v>
      </c>
      <c r="O7362" s="59">
        <v>0</v>
      </c>
      <c r="P7362" s="10">
        <v>0</v>
      </c>
      <c r="Q7362" s="10">
        <v>933.3</v>
      </c>
      <c r="R7362" s="10" t="s">
        <v>565</v>
      </c>
      <c r="S7362" s="10" t="s">
        <v>564</v>
      </c>
      <c r="T7362" s="59">
        <v>0.15</v>
      </c>
      <c r="U7362" s="10">
        <v>139.99</v>
      </c>
    </row>
    <row r="7363" spans="1:21" x14ac:dyDescent="0.3">
      <c r="A7363" s="10" t="s">
        <v>12201</v>
      </c>
      <c r="B7363" s="61">
        <v>45078</v>
      </c>
      <c r="C7363" s="10" t="s">
        <v>11064</v>
      </c>
      <c r="D7363" s="10" t="s">
        <v>9744</v>
      </c>
      <c r="E7363" s="10" t="s">
        <v>629</v>
      </c>
      <c r="F7363" s="10" t="s">
        <v>759</v>
      </c>
      <c r="G7363" s="10" t="s">
        <v>569</v>
      </c>
      <c r="H7363" s="10" t="s">
        <v>544</v>
      </c>
      <c r="I7363" s="10" t="s">
        <v>610</v>
      </c>
      <c r="J7363" s="10" t="s">
        <v>7534</v>
      </c>
      <c r="K7363" s="10" t="s">
        <v>12200</v>
      </c>
      <c r="L7363" s="10">
        <v>10</v>
      </c>
      <c r="M7363" s="10">
        <v>118.62</v>
      </c>
      <c r="N7363" s="10">
        <v>1186.2</v>
      </c>
      <c r="O7363" s="59">
        <v>0.1</v>
      </c>
      <c r="P7363" s="10">
        <v>118.62</v>
      </c>
      <c r="Q7363" s="10">
        <v>1067.58</v>
      </c>
      <c r="R7363" s="10" t="s">
        <v>565</v>
      </c>
      <c r="S7363" s="10" t="s">
        <v>585</v>
      </c>
      <c r="T7363" s="59">
        <v>0.25</v>
      </c>
      <c r="U7363" s="10">
        <v>266.89</v>
      </c>
    </row>
    <row r="7364" spans="1:21" x14ac:dyDescent="0.3">
      <c r="A7364" s="10" t="s">
        <v>12199</v>
      </c>
      <c r="B7364" s="61">
        <v>45152</v>
      </c>
      <c r="C7364" s="10" t="s">
        <v>3060</v>
      </c>
      <c r="D7364" s="10" t="s">
        <v>11111</v>
      </c>
      <c r="E7364" s="10" t="s">
        <v>629</v>
      </c>
      <c r="F7364" s="10" t="s">
        <v>759</v>
      </c>
      <c r="G7364" s="10" t="s">
        <v>569</v>
      </c>
      <c r="H7364" s="10" t="s">
        <v>600</v>
      </c>
      <c r="I7364" s="10" t="s">
        <v>599</v>
      </c>
      <c r="J7364" s="10" t="s">
        <v>3742</v>
      </c>
      <c r="K7364" s="10" t="s">
        <v>12198</v>
      </c>
      <c r="L7364" s="10">
        <v>6</v>
      </c>
      <c r="M7364" s="10">
        <v>141.25</v>
      </c>
      <c r="N7364" s="10">
        <v>847.5</v>
      </c>
      <c r="O7364" s="59">
        <v>0.2</v>
      </c>
      <c r="P7364" s="10">
        <v>169.5</v>
      </c>
      <c r="Q7364" s="10">
        <v>678</v>
      </c>
      <c r="R7364" s="10" t="s">
        <v>586</v>
      </c>
      <c r="S7364" s="10" t="s">
        <v>564</v>
      </c>
      <c r="T7364" s="59">
        <v>0.25</v>
      </c>
      <c r="U7364" s="10">
        <v>169.5</v>
      </c>
    </row>
    <row r="7365" spans="1:21" x14ac:dyDescent="0.3">
      <c r="A7365" s="10" t="s">
        <v>12197</v>
      </c>
      <c r="B7365" s="61">
        <v>44941</v>
      </c>
      <c r="C7365" s="10" t="s">
        <v>2714</v>
      </c>
      <c r="D7365" s="10" t="s">
        <v>12196</v>
      </c>
      <c r="E7365" s="10" t="s">
        <v>603</v>
      </c>
      <c r="F7365" s="10" t="s">
        <v>658</v>
      </c>
      <c r="G7365" s="10" t="s">
        <v>569</v>
      </c>
      <c r="H7365" s="10" t="s">
        <v>544</v>
      </c>
      <c r="I7365" s="10" t="s">
        <v>568</v>
      </c>
      <c r="J7365" s="10" t="s">
        <v>12195</v>
      </c>
      <c r="K7365" s="10" t="s">
        <v>12194</v>
      </c>
      <c r="L7365" s="10">
        <v>5</v>
      </c>
      <c r="M7365" s="10">
        <v>869.39</v>
      </c>
      <c r="N7365" s="10">
        <v>4346.95</v>
      </c>
      <c r="O7365" s="59">
        <v>0.2</v>
      </c>
      <c r="P7365" s="10">
        <v>869.39</v>
      </c>
      <c r="Q7365" s="10">
        <v>3477.56</v>
      </c>
      <c r="R7365" s="10" t="s">
        <v>575</v>
      </c>
      <c r="S7365" s="10" t="s">
        <v>564</v>
      </c>
      <c r="T7365" s="59">
        <v>0.15</v>
      </c>
      <c r="U7365" s="10">
        <v>521.63</v>
      </c>
    </row>
    <row r="7366" spans="1:21" x14ac:dyDescent="0.3">
      <c r="A7366" s="10" t="s">
        <v>12193</v>
      </c>
      <c r="B7366" s="61">
        <v>45213</v>
      </c>
      <c r="C7366" s="10" t="s">
        <v>12192</v>
      </c>
      <c r="D7366" s="10" t="s">
        <v>2014</v>
      </c>
      <c r="E7366" s="10" t="s">
        <v>603</v>
      </c>
      <c r="F7366" s="10" t="s">
        <v>602</v>
      </c>
      <c r="G7366" s="10" t="s">
        <v>569</v>
      </c>
      <c r="H7366" s="10" t="s">
        <v>590</v>
      </c>
      <c r="I7366" s="10" t="s">
        <v>748</v>
      </c>
      <c r="J7366" s="10" t="s">
        <v>12191</v>
      </c>
      <c r="K7366" s="10" t="s">
        <v>12190</v>
      </c>
      <c r="L7366" s="10">
        <v>2</v>
      </c>
      <c r="M7366" s="10">
        <v>918.35</v>
      </c>
      <c r="N7366" s="10">
        <v>1836.7</v>
      </c>
      <c r="O7366" s="59">
        <v>0.1</v>
      </c>
      <c r="P7366" s="10">
        <v>183.67</v>
      </c>
      <c r="Q7366" s="10">
        <v>1653.03</v>
      </c>
      <c r="R7366" s="10" t="s">
        <v>614</v>
      </c>
      <c r="S7366" s="10" t="s">
        <v>585</v>
      </c>
      <c r="T7366" s="59">
        <v>0.3</v>
      </c>
      <c r="U7366" s="10">
        <v>495.91</v>
      </c>
    </row>
    <row r="7367" spans="1:21" x14ac:dyDescent="0.3">
      <c r="A7367" s="10" t="s">
        <v>12189</v>
      </c>
      <c r="B7367" s="61">
        <v>45049</v>
      </c>
      <c r="C7367" s="10" t="s">
        <v>12188</v>
      </c>
      <c r="D7367" s="10" t="s">
        <v>12187</v>
      </c>
      <c r="E7367" s="10" t="s">
        <v>581</v>
      </c>
      <c r="F7367" s="10" t="s">
        <v>83</v>
      </c>
      <c r="G7367" s="10" t="s">
        <v>601</v>
      </c>
      <c r="H7367" s="10" t="s">
        <v>579</v>
      </c>
      <c r="I7367" s="10" t="s">
        <v>578</v>
      </c>
      <c r="J7367" s="10" t="s">
        <v>1569</v>
      </c>
      <c r="K7367" s="10" t="s">
        <v>12186</v>
      </c>
      <c r="L7367" s="10">
        <v>9</v>
      </c>
      <c r="M7367" s="10">
        <v>692.34</v>
      </c>
      <c r="N7367" s="10">
        <v>6231.06</v>
      </c>
      <c r="O7367" s="59">
        <v>0.2</v>
      </c>
      <c r="P7367" s="10">
        <v>1246.21</v>
      </c>
      <c r="Q7367" s="10">
        <v>4984.8500000000004</v>
      </c>
      <c r="R7367" s="10" t="s">
        <v>614</v>
      </c>
      <c r="S7367" s="10" t="s">
        <v>564</v>
      </c>
      <c r="T7367" s="59">
        <v>0.3</v>
      </c>
      <c r="U7367" s="10">
        <v>1495.46</v>
      </c>
    </row>
    <row r="7368" spans="1:21" x14ac:dyDescent="0.3">
      <c r="A7368" s="10" t="s">
        <v>12185</v>
      </c>
      <c r="B7368" s="61">
        <v>44950</v>
      </c>
      <c r="C7368" s="10" t="s">
        <v>12184</v>
      </c>
      <c r="D7368" s="10" t="s">
        <v>2995</v>
      </c>
      <c r="E7368" s="10" t="s">
        <v>592</v>
      </c>
      <c r="F7368" s="10" t="s">
        <v>652</v>
      </c>
      <c r="G7368" s="10" t="s">
        <v>569</v>
      </c>
      <c r="H7368" s="10" t="s">
        <v>600</v>
      </c>
      <c r="I7368" s="10" t="s">
        <v>627</v>
      </c>
      <c r="J7368" s="10" t="s">
        <v>12183</v>
      </c>
      <c r="K7368" s="10" t="s">
        <v>12182</v>
      </c>
      <c r="L7368" s="10">
        <v>4</v>
      </c>
      <c r="M7368" s="10">
        <v>665.15</v>
      </c>
      <c r="N7368" s="10">
        <v>2660.6</v>
      </c>
      <c r="O7368" s="59">
        <v>0.2</v>
      </c>
      <c r="P7368" s="10">
        <v>532.12</v>
      </c>
      <c r="Q7368" s="10">
        <v>2128.48</v>
      </c>
      <c r="R7368" s="10" t="s">
        <v>565</v>
      </c>
      <c r="S7368" s="10" t="s">
        <v>596</v>
      </c>
      <c r="T7368" s="59">
        <v>0.15</v>
      </c>
      <c r="U7368" s="10">
        <v>319.27</v>
      </c>
    </row>
    <row r="7369" spans="1:21" x14ac:dyDescent="0.3">
      <c r="A7369" s="10" t="s">
        <v>12181</v>
      </c>
      <c r="B7369" s="61">
        <v>45163</v>
      </c>
      <c r="C7369" s="10" t="s">
        <v>1472</v>
      </c>
      <c r="D7369" s="10" t="s">
        <v>12180</v>
      </c>
      <c r="E7369" s="10" t="s">
        <v>581</v>
      </c>
      <c r="F7369" s="10" t="s">
        <v>83</v>
      </c>
      <c r="G7369" s="10" t="s">
        <v>569</v>
      </c>
      <c r="H7369" s="10" t="s">
        <v>590</v>
      </c>
      <c r="I7369" s="10" t="s">
        <v>635</v>
      </c>
      <c r="J7369" s="10" t="s">
        <v>7825</v>
      </c>
      <c r="K7369" s="10" t="s">
        <v>12179</v>
      </c>
      <c r="L7369" s="10">
        <v>8</v>
      </c>
      <c r="M7369" s="10">
        <v>435.13</v>
      </c>
      <c r="N7369" s="10">
        <v>3481.04</v>
      </c>
      <c r="O7369" s="59">
        <v>0.2</v>
      </c>
      <c r="P7369" s="10">
        <v>696.21</v>
      </c>
      <c r="Q7369" s="10">
        <v>2784.83</v>
      </c>
      <c r="R7369" s="10" t="s">
        <v>614</v>
      </c>
      <c r="S7369" s="10" t="s">
        <v>596</v>
      </c>
      <c r="T7369" s="59">
        <v>0.3</v>
      </c>
      <c r="U7369" s="10">
        <v>835.45</v>
      </c>
    </row>
    <row r="7370" spans="1:21" x14ac:dyDescent="0.3">
      <c r="A7370" s="10" t="s">
        <v>12178</v>
      </c>
      <c r="B7370" s="61">
        <v>45341</v>
      </c>
      <c r="C7370" s="10" t="s">
        <v>12177</v>
      </c>
      <c r="D7370" s="10" t="s">
        <v>2769</v>
      </c>
      <c r="E7370" s="10" t="s">
        <v>629</v>
      </c>
      <c r="F7370" s="10" t="s">
        <v>759</v>
      </c>
      <c r="G7370" s="10" t="s">
        <v>601</v>
      </c>
      <c r="H7370" s="10" t="s">
        <v>600</v>
      </c>
      <c r="I7370" s="10" t="s">
        <v>599</v>
      </c>
      <c r="J7370" s="10" t="s">
        <v>12176</v>
      </c>
      <c r="K7370" s="10" t="s">
        <v>12175</v>
      </c>
      <c r="L7370" s="10">
        <v>9</v>
      </c>
      <c r="M7370" s="10">
        <v>367.27</v>
      </c>
      <c r="N7370" s="10">
        <v>3305.43</v>
      </c>
      <c r="O7370" s="59">
        <v>0</v>
      </c>
      <c r="P7370" s="10">
        <v>0</v>
      </c>
      <c r="Q7370" s="10">
        <v>3305.43</v>
      </c>
      <c r="R7370" s="10" t="s">
        <v>575</v>
      </c>
      <c r="S7370" s="10" t="s">
        <v>585</v>
      </c>
      <c r="T7370" s="59">
        <v>0.25</v>
      </c>
      <c r="U7370" s="10">
        <v>826.36</v>
      </c>
    </row>
    <row r="7371" spans="1:21" x14ac:dyDescent="0.3">
      <c r="A7371" s="10" t="s">
        <v>12174</v>
      </c>
      <c r="B7371" s="61">
        <v>45058</v>
      </c>
      <c r="C7371" s="10" t="s">
        <v>2207</v>
      </c>
      <c r="D7371" s="10" t="s">
        <v>1951</v>
      </c>
      <c r="E7371" s="10" t="s">
        <v>571</v>
      </c>
      <c r="F7371" s="10" t="s">
        <v>11</v>
      </c>
      <c r="G7371" s="10" t="s">
        <v>569</v>
      </c>
      <c r="H7371" s="10" t="s">
        <v>600</v>
      </c>
      <c r="I7371" s="10" t="s">
        <v>664</v>
      </c>
      <c r="J7371" s="10" t="s">
        <v>10784</v>
      </c>
      <c r="K7371" s="10" t="s">
        <v>12173</v>
      </c>
      <c r="L7371" s="10">
        <v>1</v>
      </c>
      <c r="M7371" s="10">
        <v>883.69</v>
      </c>
      <c r="N7371" s="10">
        <v>883.69</v>
      </c>
      <c r="O7371" s="59">
        <v>0</v>
      </c>
      <c r="P7371" s="10">
        <v>0</v>
      </c>
      <c r="Q7371" s="10">
        <v>883.69</v>
      </c>
      <c r="R7371" s="10" t="s">
        <v>614</v>
      </c>
      <c r="S7371" s="10" t="s">
        <v>596</v>
      </c>
      <c r="T7371" s="59">
        <v>0.15</v>
      </c>
      <c r="U7371" s="10">
        <v>132.55000000000001</v>
      </c>
    </row>
    <row r="7372" spans="1:21" x14ac:dyDescent="0.3">
      <c r="A7372" s="10" t="s">
        <v>12172</v>
      </c>
      <c r="B7372" s="61">
        <v>45320</v>
      </c>
      <c r="C7372" s="10" t="s">
        <v>10739</v>
      </c>
      <c r="D7372" s="10" t="s">
        <v>2105</v>
      </c>
      <c r="E7372" s="10" t="s">
        <v>581</v>
      </c>
      <c r="F7372" s="10" t="s">
        <v>580</v>
      </c>
      <c r="G7372" s="10" t="s">
        <v>601</v>
      </c>
      <c r="H7372" s="10" t="s">
        <v>600</v>
      </c>
      <c r="I7372" s="10" t="s">
        <v>599</v>
      </c>
      <c r="J7372" s="10" t="s">
        <v>12171</v>
      </c>
      <c r="K7372" s="10" t="s">
        <v>1284</v>
      </c>
      <c r="L7372" s="10">
        <v>2</v>
      </c>
      <c r="M7372" s="10">
        <v>194.28</v>
      </c>
      <c r="N7372" s="10">
        <v>388.56</v>
      </c>
      <c r="O7372" s="59">
        <v>0.2</v>
      </c>
      <c r="P7372" s="10">
        <v>77.709999999999994</v>
      </c>
      <c r="Q7372" s="10">
        <v>310.85000000000002</v>
      </c>
      <c r="R7372" s="10" t="s">
        <v>614</v>
      </c>
      <c r="S7372" s="10" t="s">
        <v>596</v>
      </c>
      <c r="T7372" s="59">
        <v>0.3</v>
      </c>
      <c r="U7372" s="10">
        <v>93.26</v>
      </c>
    </row>
    <row r="7373" spans="1:21" x14ac:dyDescent="0.3">
      <c r="A7373" s="10" t="s">
        <v>12170</v>
      </c>
      <c r="B7373" s="61">
        <v>45342</v>
      </c>
      <c r="C7373" s="10" t="s">
        <v>12169</v>
      </c>
      <c r="D7373" s="10" t="s">
        <v>12168</v>
      </c>
      <c r="E7373" s="10" t="s">
        <v>581</v>
      </c>
      <c r="F7373" s="10" t="s">
        <v>83</v>
      </c>
      <c r="G7373" s="10" t="s">
        <v>601</v>
      </c>
      <c r="H7373" s="10" t="s">
        <v>544</v>
      </c>
      <c r="I7373" s="10" t="s">
        <v>10</v>
      </c>
      <c r="J7373" s="10" t="s">
        <v>2692</v>
      </c>
      <c r="K7373" s="10" t="s">
        <v>12167</v>
      </c>
      <c r="L7373" s="10">
        <v>10</v>
      </c>
      <c r="M7373" s="10">
        <v>194.17</v>
      </c>
      <c r="N7373" s="10">
        <v>1941.7</v>
      </c>
      <c r="O7373" s="59">
        <v>0</v>
      </c>
      <c r="P7373" s="10">
        <v>0</v>
      </c>
      <c r="Q7373" s="10">
        <v>1941.7</v>
      </c>
      <c r="R7373" s="10" t="s">
        <v>614</v>
      </c>
      <c r="S7373" s="10" t="s">
        <v>607</v>
      </c>
      <c r="T7373" s="59">
        <v>0.3</v>
      </c>
      <c r="U7373" s="10">
        <v>582.51</v>
      </c>
    </row>
    <row r="7374" spans="1:21" x14ac:dyDescent="0.3">
      <c r="A7374" s="10" t="s">
        <v>12166</v>
      </c>
      <c r="B7374" s="61">
        <v>45022</v>
      </c>
      <c r="C7374" s="10" t="s">
        <v>12165</v>
      </c>
      <c r="D7374" s="10" t="s">
        <v>12164</v>
      </c>
      <c r="E7374" s="10" t="s">
        <v>629</v>
      </c>
      <c r="F7374" s="10" t="s">
        <v>790</v>
      </c>
      <c r="G7374" s="10" t="s">
        <v>601</v>
      </c>
      <c r="H7374" s="10" t="s">
        <v>600</v>
      </c>
      <c r="I7374" s="10" t="s">
        <v>664</v>
      </c>
      <c r="J7374" s="10" t="s">
        <v>12163</v>
      </c>
      <c r="K7374" s="10" t="s">
        <v>7877</v>
      </c>
      <c r="L7374" s="10">
        <v>10</v>
      </c>
      <c r="M7374" s="10">
        <v>228.68</v>
      </c>
      <c r="N7374" s="10">
        <v>2286.8000000000002</v>
      </c>
      <c r="O7374" s="59">
        <v>0.2</v>
      </c>
      <c r="P7374" s="10">
        <v>457.36</v>
      </c>
      <c r="Q7374" s="10">
        <v>1829.44</v>
      </c>
      <c r="R7374" s="10" t="s">
        <v>575</v>
      </c>
      <c r="S7374" s="10" t="s">
        <v>564</v>
      </c>
      <c r="T7374" s="59">
        <v>0.15</v>
      </c>
      <c r="U7374" s="10">
        <v>274.42</v>
      </c>
    </row>
    <row r="7375" spans="1:21" x14ac:dyDescent="0.3">
      <c r="A7375" s="10" t="s">
        <v>12162</v>
      </c>
      <c r="B7375" s="61">
        <v>45239</v>
      </c>
      <c r="C7375" s="10" t="s">
        <v>12019</v>
      </c>
      <c r="D7375" s="10" t="s">
        <v>10818</v>
      </c>
      <c r="E7375" s="10" t="s">
        <v>581</v>
      </c>
      <c r="F7375" s="10" t="s">
        <v>580</v>
      </c>
      <c r="G7375" s="10" t="s">
        <v>569</v>
      </c>
      <c r="H7375" s="10" t="s">
        <v>579</v>
      </c>
      <c r="I7375" s="10" t="s">
        <v>711</v>
      </c>
      <c r="J7375" s="10" t="s">
        <v>12161</v>
      </c>
      <c r="K7375" s="10" t="s">
        <v>12160</v>
      </c>
      <c r="L7375" s="10">
        <v>2</v>
      </c>
      <c r="M7375" s="10">
        <v>460.86</v>
      </c>
      <c r="N7375" s="10">
        <v>921.72</v>
      </c>
      <c r="O7375" s="59">
        <v>0.05</v>
      </c>
      <c r="P7375" s="10">
        <v>46.09</v>
      </c>
      <c r="Q7375" s="10">
        <v>875.63</v>
      </c>
      <c r="R7375" s="10" t="s">
        <v>614</v>
      </c>
      <c r="S7375" s="10" t="s">
        <v>607</v>
      </c>
      <c r="T7375" s="59">
        <v>0.3</v>
      </c>
      <c r="U7375" s="10">
        <v>262.69</v>
      </c>
    </row>
    <row r="7376" spans="1:21" x14ac:dyDescent="0.3">
      <c r="A7376" s="10" t="s">
        <v>12159</v>
      </c>
      <c r="B7376" s="61">
        <v>44948</v>
      </c>
      <c r="C7376" s="10" t="s">
        <v>12158</v>
      </c>
      <c r="D7376" s="10" t="s">
        <v>12157</v>
      </c>
      <c r="E7376" s="10" t="s">
        <v>571</v>
      </c>
      <c r="F7376" s="10" t="s">
        <v>11</v>
      </c>
      <c r="G7376" s="10" t="s">
        <v>569</v>
      </c>
      <c r="H7376" s="10" t="s">
        <v>579</v>
      </c>
      <c r="I7376" s="10" t="s">
        <v>711</v>
      </c>
      <c r="J7376" s="10" t="s">
        <v>12156</v>
      </c>
      <c r="K7376" s="10" t="s">
        <v>12155</v>
      </c>
      <c r="L7376" s="10">
        <v>1</v>
      </c>
      <c r="M7376" s="10">
        <v>942.77</v>
      </c>
      <c r="N7376" s="10">
        <v>942.77</v>
      </c>
      <c r="O7376" s="59">
        <v>0.05</v>
      </c>
      <c r="P7376" s="10">
        <v>47.14</v>
      </c>
      <c r="Q7376" s="10">
        <v>895.63</v>
      </c>
      <c r="R7376" s="10" t="s">
        <v>614</v>
      </c>
      <c r="S7376" s="10" t="s">
        <v>596</v>
      </c>
      <c r="T7376" s="59">
        <v>0.3</v>
      </c>
      <c r="U7376" s="10">
        <v>268.69</v>
      </c>
    </row>
    <row r="7377" spans="1:21" x14ac:dyDescent="0.3">
      <c r="A7377" s="10" t="s">
        <v>12154</v>
      </c>
      <c r="B7377" s="61">
        <v>45075</v>
      </c>
      <c r="C7377" s="10" t="s">
        <v>5556</v>
      </c>
      <c r="D7377" s="10" t="s">
        <v>7585</v>
      </c>
      <c r="E7377" s="10" t="s">
        <v>629</v>
      </c>
      <c r="F7377" s="10" t="s">
        <v>759</v>
      </c>
      <c r="G7377" s="10" t="s">
        <v>569</v>
      </c>
      <c r="H7377" s="10" t="s">
        <v>544</v>
      </c>
      <c r="I7377" s="10" t="s">
        <v>568</v>
      </c>
      <c r="J7377" s="10" t="s">
        <v>11828</v>
      </c>
      <c r="K7377" s="10" t="s">
        <v>8989</v>
      </c>
      <c r="L7377" s="10">
        <v>7</v>
      </c>
      <c r="M7377" s="10">
        <v>931.73</v>
      </c>
      <c r="N7377" s="10">
        <v>6522.11</v>
      </c>
      <c r="O7377" s="59">
        <v>0.1</v>
      </c>
      <c r="P7377" s="10">
        <v>652.21</v>
      </c>
      <c r="Q7377" s="10">
        <v>5869.9</v>
      </c>
      <c r="R7377" s="10" t="s">
        <v>586</v>
      </c>
      <c r="S7377" s="10" t="s">
        <v>607</v>
      </c>
      <c r="T7377" s="59">
        <v>0.15</v>
      </c>
      <c r="U7377" s="10">
        <v>880.48</v>
      </c>
    </row>
    <row r="7378" spans="1:21" x14ac:dyDescent="0.3">
      <c r="A7378" s="10" t="s">
        <v>12153</v>
      </c>
      <c r="B7378" s="61">
        <v>45089</v>
      </c>
      <c r="C7378" s="10" t="s">
        <v>2163</v>
      </c>
      <c r="D7378" s="10" t="s">
        <v>6609</v>
      </c>
      <c r="E7378" s="10" t="s">
        <v>581</v>
      </c>
      <c r="F7378" s="10" t="s">
        <v>580</v>
      </c>
      <c r="G7378" s="10" t="s">
        <v>601</v>
      </c>
      <c r="H7378" s="10" t="s">
        <v>579</v>
      </c>
      <c r="I7378" s="10" t="s">
        <v>578</v>
      </c>
      <c r="J7378" s="10" t="s">
        <v>12152</v>
      </c>
      <c r="K7378" s="10" t="s">
        <v>12151</v>
      </c>
      <c r="L7378" s="10">
        <v>1</v>
      </c>
      <c r="M7378" s="10">
        <v>810.45</v>
      </c>
      <c r="N7378" s="10">
        <v>810.45</v>
      </c>
      <c r="O7378" s="59">
        <v>0.2</v>
      </c>
      <c r="P7378" s="10">
        <v>162.09</v>
      </c>
      <c r="Q7378" s="10">
        <v>648.36</v>
      </c>
      <c r="R7378" s="10" t="s">
        <v>614</v>
      </c>
      <c r="S7378" s="10" t="s">
        <v>585</v>
      </c>
      <c r="T7378" s="59">
        <v>0.15</v>
      </c>
      <c r="U7378" s="10">
        <v>97.25</v>
      </c>
    </row>
    <row r="7379" spans="1:21" x14ac:dyDescent="0.3">
      <c r="A7379" s="10" t="s">
        <v>12150</v>
      </c>
      <c r="B7379" s="61">
        <v>45281</v>
      </c>
      <c r="C7379" s="10" t="s">
        <v>12149</v>
      </c>
      <c r="D7379" s="10" t="s">
        <v>12148</v>
      </c>
      <c r="E7379" s="10" t="s">
        <v>581</v>
      </c>
      <c r="F7379" s="10" t="s">
        <v>580</v>
      </c>
      <c r="G7379" s="10" t="s">
        <v>569</v>
      </c>
      <c r="H7379" s="10" t="s">
        <v>579</v>
      </c>
      <c r="I7379" s="10" t="s">
        <v>711</v>
      </c>
      <c r="J7379" s="10" t="s">
        <v>3854</v>
      </c>
      <c r="K7379" s="10" t="s">
        <v>12147</v>
      </c>
      <c r="L7379" s="10">
        <v>6</v>
      </c>
      <c r="M7379" s="10">
        <v>580.72</v>
      </c>
      <c r="N7379" s="10">
        <v>3484.32</v>
      </c>
      <c r="O7379" s="59">
        <v>0.05</v>
      </c>
      <c r="P7379" s="10">
        <v>174.22</v>
      </c>
      <c r="Q7379" s="10">
        <v>3310.1</v>
      </c>
      <c r="R7379" s="10" t="s">
        <v>586</v>
      </c>
      <c r="S7379" s="10" t="s">
        <v>607</v>
      </c>
      <c r="T7379" s="59">
        <v>0.15</v>
      </c>
      <c r="U7379" s="10">
        <v>496.51</v>
      </c>
    </row>
    <row r="7380" spans="1:21" x14ac:dyDescent="0.3">
      <c r="A7380" s="10" t="s">
        <v>12146</v>
      </c>
      <c r="B7380" s="61">
        <v>45252</v>
      </c>
      <c r="C7380" s="10" t="s">
        <v>4364</v>
      </c>
      <c r="D7380" s="10" t="s">
        <v>12145</v>
      </c>
      <c r="E7380" s="10" t="s">
        <v>571</v>
      </c>
      <c r="F7380" s="10" t="s">
        <v>570</v>
      </c>
      <c r="G7380" s="10" t="s">
        <v>601</v>
      </c>
      <c r="H7380" s="10" t="s">
        <v>579</v>
      </c>
      <c r="I7380" s="10" t="s">
        <v>711</v>
      </c>
      <c r="J7380" s="10" t="s">
        <v>12144</v>
      </c>
      <c r="K7380" s="10" t="s">
        <v>2767</v>
      </c>
      <c r="L7380" s="10">
        <v>6</v>
      </c>
      <c r="M7380" s="10">
        <v>624.35</v>
      </c>
      <c r="N7380" s="10">
        <v>3746.1</v>
      </c>
      <c r="O7380" s="59">
        <v>0.1</v>
      </c>
      <c r="P7380" s="10">
        <v>374.61</v>
      </c>
      <c r="Q7380" s="10">
        <v>3371.49</v>
      </c>
      <c r="R7380" s="10" t="s">
        <v>565</v>
      </c>
      <c r="S7380" s="10" t="s">
        <v>607</v>
      </c>
      <c r="T7380" s="59">
        <v>0.3</v>
      </c>
      <c r="U7380" s="10">
        <v>1011.45</v>
      </c>
    </row>
    <row r="7381" spans="1:21" x14ac:dyDescent="0.3">
      <c r="A7381" s="10" t="s">
        <v>12143</v>
      </c>
      <c r="B7381" s="61">
        <v>44985</v>
      </c>
      <c r="C7381" s="10" t="s">
        <v>12142</v>
      </c>
      <c r="D7381" s="10" t="s">
        <v>12141</v>
      </c>
      <c r="E7381" s="10" t="s">
        <v>603</v>
      </c>
      <c r="F7381" s="10" t="s">
        <v>602</v>
      </c>
      <c r="G7381" s="10" t="s">
        <v>569</v>
      </c>
      <c r="H7381" s="10" t="s">
        <v>544</v>
      </c>
      <c r="I7381" s="10" t="s">
        <v>610</v>
      </c>
      <c r="J7381" s="10" t="s">
        <v>12140</v>
      </c>
      <c r="K7381" s="10" t="s">
        <v>788</v>
      </c>
      <c r="L7381" s="10">
        <v>5</v>
      </c>
      <c r="M7381" s="10">
        <v>911.29</v>
      </c>
      <c r="N7381" s="10">
        <v>4556.45</v>
      </c>
      <c r="O7381" s="59">
        <v>0.2</v>
      </c>
      <c r="P7381" s="10">
        <v>911.29</v>
      </c>
      <c r="Q7381" s="10">
        <v>3645.16</v>
      </c>
      <c r="R7381" s="10" t="s">
        <v>614</v>
      </c>
      <c r="S7381" s="10" t="s">
        <v>585</v>
      </c>
      <c r="T7381" s="59">
        <v>0.25</v>
      </c>
      <c r="U7381" s="10">
        <v>911.29</v>
      </c>
    </row>
    <row r="7382" spans="1:21" x14ac:dyDescent="0.3">
      <c r="A7382" s="10" t="s">
        <v>12139</v>
      </c>
      <c r="B7382" s="61">
        <v>44985</v>
      </c>
      <c r="C7382" s="10" t="s">
        <v>12138</v>
      </c>
      <c r="D7382" s="10" t="s">
        <v>12137</v>
      </c>
      <c r="E7382" s="10" t="s">
        <v>581</v>
      </c>
      <c r="F7382" s="10" t="s">
        <v>580</v>
      </c>
      <c r="G7382" s="10" t="s">
        <v>569</v>
      </c>
      <c r="H7382" s="10" t="s">
        <v>579</v>
      </c>
      <c r="I7382" s="10" t="s">
        <v>578</v>
      </c>
      <c r="J7382" s="10" t="s">
        <v>12136</v>
      </c>
      <c r="K7382" s="10" t="s">
        <v>12135</v>
      </c>
      <c r="L7382" s="10">
        <v>3</v>
      </c>
      <c r="M7382" s="10">
        <v>956.67</v>
      </c>
      <c r="N7382" s="10">
        <v>2870.01</v>
      </c>
      <c r="O7382" s="59">
        <v>0.1</v>
      </c>
      <c r="P7382" s="10">
        <v>287</v>
      </c>
      <c r="Q7382" s="10">
        <v>2583.0100000000002</v>
      </c>
      <c r="R7382" s="10" t="s">
        <v>614</v>
      </c>
      <c r="S7382" s="10" t="s">
        <v>607</v>
      </c>
      <c r="T7382" s="59">
        <v>0.15</v>
      </c>
      <c r="U7382" s="10">
        <v>387.45</v>
      </c>
    </row>
    <row r="7383" spans="1:21" x14ac:dyDescent="0.3">
      <c r="A7383" s="10" t="s">
        <v>12134</v>
      </c>
      <c r="B7383" s="61">
        <v>44960</v>
      </c>
      <c r="C7383" s="10" t="s">
        <v>12133</v>
      </c>
      <c r="D7383" s="10" t="s">
        <v>12132</v>
      </c>
      <c r="E7383" s="10" t="s">
        <v>571</v>
      </c>
      <c r="F7383" s="10" t="s">
        <v>570</v>
      </c>
      <c r="G7383" s="10" t="s">
        <v>601</v>
      </c>
      <c r="H7383" s="10" t="s">
        <v>579</v>
      </c>
      <c r="I7383" s="10" t="s">
        <v>578</v>
      </c>
      <c r="J7383" s="10" t="s">
        <v>12131</v>
      </c>
      <c r="K7383" s="10" t="s">
        <v>12130</v>
      </c>
      <c r="L7383" s="10">
        <v>9</v>
      </c>
      <c r="M7383" s="10">
        <v>272.33</v>
      </c>
      <c r="N7383" s="10">
        <v>2450.9699999999998</v>
      </c>
      <c r="O7383" s="59">
        <v>0.2</v>
      </c>
      <c r="P7383" s="10">
        <v>490.19</v>
      </c>
      <c r="Q7383" s="10">
        <v>1960.78</v>
      </c>
      <c r="R7383" s="10" t="s">
        <v>614</v>
      </c>
      <c r="S7383" s="10" t="s">
        <v>596</v>
      </c>
      <c r="T7383" s="59">
        <v>0.15</v>
      </c>
      <c r="U7383" s="10">
        <v>294.12</v>
      </c>
    </row>
    <row r="7384" spans="1:21" x14ac:dyDescent="0.3">
      <c r="A7384" s="10" t="s">
        <v>12129</v>
      </c>
      <c r="B7384" s="61">
        <v>45060</v>
      </c>
      <c r="C7384" s="10" t="s">
        <v>12128</v>
      </c>
      <c r="D7384" s="10" t="s">
        <v>12127</v>
      </c>
      <c r="E7384" s="10" t="s">
        <v>581</v>
      </c>
      <c r="F7384" s="10" t="s">
        <v>7</v>
      </c>
      <c r="G7384" s="10" t="s">
        <v>601</v>
      </c>
      <c r="H7384" s="10" t="s">
        <v>590</v>
      </c>
      <c r="I7384" s="10" t="s">
        <v>635</v>
      </c>
      <c r="J7384" s="10" t="s">
        <v>12126</v>
      </c>
      <c r="K7384" s="10" t="s">
        <v>763</v>
      </c>
      <c r="L7384" s="10">
        <v>5</v>
      </c>
      <c r="M7384" s="10">
        <v>123.85</v>
      </c>
      <c r="N7384" s="10">
        <v>619.25</v>
      </c>
      <c r="O7384" s="59">
        <v>0</v>
      </c>
      <c r="P7384" s="10">
        <v>0</v>
      </c>
      <c r="Q7384" s="10">
        <v>619.25</v>
      </c>
      <c r="R7384" s="10" t="s">
        <v>614</v>
      </c>
      <c r="S7384" s="10" t="s">
        <v>607</v>
      </c>
      <c r="T7384" s="59">
        <v>0.3</v>
      </c>
      <c r="U7384" s="10">
        <v>185.78</v>
      </c>
    </row>
    <row r="7385" spans="1:21" x14ac:dyDescent="0.3">
      <c r="A7385" s="10" t="s">
        <v>12125</v>
      </c>
      <c r="B7385" s="61">
        <v>45293</v>
      </c>
      <c r="C7385" s="10" t="s">
        <v>12124</v>
      </c>
      <c r="D7385" s="10" t="s">
        <v>12123</v>
      </c>
      <c r="E7385" s="10" t="s">
        <v>603</v>
      </c>
      <c r="F7385" s="10" t="s">
        <v>636</v>
      </c>
      <c r="G7385" s="10" t="s">
        <v>569</v>
      </c>
      <c r="H7385" s="10" t="s">
        <v>579</v>
      </c>
      <c r="I7385" s="10" t="s">
        <v>578</v>
      </c>
      <c r="J7385" s="10" t="s">
        <v>12122</v>
      </c>
      <c r="K7385" s="10" t="s">
        <v>12121</v>
      </c>
      <c r="L7385" s="10">
        <v>8</v>
      </c>
      <c r="M7385" s="10">
        <v>880.84</v>
      </c>
      <c r="N7385" s="10">
        <v>7046.72</v>
      </c>
      <c r="O7385" s="59">
        <v>0.1</v>
      </c>
      <c r="P7385" s="10">
        <v>704.67</v>
      </c>
      <c r="Q7385" s="10">
        <v>6342.05</v>
      </c>
      <c r="R7385" s="10" t="s">
        <v>586</v>
      </c>
      <c r="S7385" s="10" t="s">
        <v>607</v>
      </c>
      <c r="T7385" s="59">
        <v>0.15</v>
      </c>
      <c r="U7385" s="10">
        <v>951.31</v>
      </c>
    </row>
    <row r="7386" spans="1:21" x14ac:dyDescent="0.3">
      <c r="A7386" s="10" t="s">
        <v>12120</v>
      </c>
      <c r="B7386" s="61">
        <v>45294</v>
      </c>
      <c r="C7386" s="10" t="s">
        <v>12119</v>
      </c>
      <c r="D7386" s="10" t="s">
        <v>12118</v>
      </c>
      <c r="E7386" s="10" t="s">
        <v>629</v>
      </c>
      <c r="F7386" s="10" t="s">
        <v>628</v>
      </c>
      <c r="G7386" s="10" t="s">
        <v>569</v>
      </c>
      <c r="H7386" s="10" t="s">
        <v>590</v>
      </c>
      <c r="I7386" s="10" t="s">
        <v>589</v>
      </c>
      <c r="J7386" s="10" t="s">
        <v>12117</v>
      </c>
      <c r="K7386" s="10" t="s">
        <v>8317</v>
      </c>
      <c r="L7386" s="10">
        <v>8</v>
      </c>
      <c r="M7386" s="10">
        <v>859.47</v>
      </c>
      <c r="N7386" s="10">
        <v>6875.76</v>
      </c>
      <c r="O7386" s="59">
        <v>0.05</v>
      </c>
      <c r="P7386" s="10">
        <v>343.79</v>
      </c>
      <c r="Q7386" s="10">
        <v>6531.97</v>
      </c>
      <c r="R7386" s="10" t="s">
        <v>565</v>
      </c>
      <c r="S7386" s="10" t="s">
        <v>564</v>
      </c>
      <c r="T7386" s="59">
        <v>0.25</v>
      </c>
      <c r="U7386" s="10">
        <v>1632.99</v>
      </c>
    </row>
    <row r="7387" spans="1:21" x14ac:dyDescent="0.3">
      <c r="A7387" s="10" t="s">
        <v>12116</v>
      </c>
      <c r="B7387" s="61">
        <v>45348</v>
      </c>
      <c r="C7387" s="10" t="s">
        <v>12115</v>
      </c>
      <c r="D7387" s="10" t="s">
        <v>7385</v>
      </c>
      <c r="E7387" s="10" t="s">
        <v>603</v>
      </c>
      <c r="F7387" s="10" t="s">
        <v>602</v>
      </c>
      <c r="G7387" s="10" t="s">
        <v>601</v>
      </c>
      <c r="H7387" s="10" t="s">
        <v>544</v>
      </c>
      <c r="I7387" s="10" t="s">
        <v>610</v>
      </c>
      <c r="J7387" s="10" t="s">
        <v>7811</v>
      </c>
      <c r="K7387" s="10" t="s">
        <v>12114</v>
      </c>
      <c r="L7387" s="10">
        <v>4</v>
      </c>
      <c r="M7387" s="10">
        <v>926.9</v>
      </c>
      <c r="N7387" s="10">
        <v>3707.6</v>
      </c>
      <c r="O7387" s="59">
        <v>0.1</v>
      </c>
      <c r="P7387" s="10">
        <v>370.76</v>
      </c>
      <c r="Q7387" s="10">
        <v>3336.84</v>
      </c>
      <c r="R7387" s="10" t="s">
        <v>614</v>
      </c>
      <c r="S7387" s="10" t="s">
        <v>607</v>
      </c>
      <c r="T7387" s="59">
        <v>0.3</v>
      </c>
      <c r="U7387" s="10">
        <v>1001.05</v>
      </c>
    </row>
    <row r="7388" spans="1:21" x14ac:dyDescent="0.3">
      <c r="A7388" s="10" t="s">
        <v>12113</v>
      </c>
      <c r="B7388" s="61">
        <v>45207</v>
      </c>
      <c r="C7388" s="10" t="s">
        <v>12112</v>
      </c>
      <c r="D7388" s="10" t="s">
        <v>12111</v>
      </c>
      <c r="E7388" s="10" t="s">
        <v>571</v>
      </c>
      <c r="F7388" s="10" t="s">
        <v>685</v>
      </c>
      <c r="G7388" s="10" t="s">
        <v>601</v>
      </c>
      <c r="H7388" s="10" t="s">
        <v>600</v>
      </c>
      <c r="I7388" s="10" t="s">
        <v>627</v>
      </c>
      <c r="J7388" s="10" t="s">
        <v>12110</v>
      </c>
      <c r="K7388" s="10" t="s">
        <v>12109</v>
      </c>
      <c r="L7388" s="10">
        <v>5</v>
      </c>
      <c r="M7388" s="10">
        <v>135.38</v>
      </c>
      <c r="N7388" s="10">
        <v>676.9</v>
      </c>
      <c r="O7388" s="59">
        <v>0.1</v>
      </c>
      <c r="P7388" s="10">
        <v>67.69</v>
      </c>
      <c r="Q7388" s="10">
        <v>609.21</v>
      </c>
      <c r="R7388" s="10" t="s">
        <v>565</v>
      </c>
      <c r="S7388" s="10" t="s">
        <v>607</v>
      </c>
      <c r="T7388" s="59">
        <v>0.15</v>
      </c>
      <c r="U7388" s="10">
        <v>91.38</v>
      </c>
    </row>
    <row r="7389" spans="1:21" x14ac:dyDescent="0.3">
      <c r="A7389" s="10" t="s">
        <v>12108</v>
      </c>
      <c r="B7389" s="61">
        <v>45004</v>
      </c>
      <c r="C7389" s="10" t="s">
        <v>10187</v>
      </c>
      <c r="D7389" s="10" t="s">
        <v>12107</v>
      </c>
      <c r="E7389" s="10" t="s">
        <v>629</v>
      </c>
      <c r="F7389" s="10" t="s">
        <v>759</v>
      </c>
      <c r="G7389" s="10" t="s">
        <v>569</v>
      </c>
      <c r="H7389" s="10" t="s">
        <v>544</v>
      </c>
      <c r="I7389" s="10" t="s">
        <v>610</v>
      </c>
      <c r="J7389" s="10" t="s">
        <v>12106</v>
      </c>
      <c r="K7389" s="10" t="s">
        <v>4706</v>
      </c>
      <c r="L7389" s="10">
        <v>9</v>
      </c>
      <c r="M7389" s="10">
        <v>695.32</v>
      </c>
      <c r="N7389" s="10">
        <v>6257.88</v>
      </c>
      <c r="O7389" s="59">
        <v>0.1</v>
      </c>
      <c r="P7389" s="10">
        <v>625.79</v>
      </c>
      <c r="Q7389" s="10">
        <v>5632.09</v>
      </c>
      <c r="R7389" s="10" t="s">
        <v>586</v>
      </c>
      <c r="S7389" s="10" t="s">
        <v>607</v>
      </c>
      <c r="T7389" s="59">
        <v>0.3</v>
      </c>
      <c r="U7389" s="10">
        <v>1689.63</v>
      </c>
    </row>
    <row r="7390" spans="1:21" x14ac:dyDescent="0.3">
      <c r="A7390" s="10" t="s">
        <v>12105</v>
      </c>
      <c r="B7390" s="61">
        <v>45249</v>
      </c>
      <c r="C7390" s="10" t="s">
        <v>12104</v>
      </c>
      <c r="D7390" s="10" t="s">
        <v>12103</v>
      </c>
      <c r="E7390" s="10" t="s">
        <v>581</v>
      </c>
      <c r="F7390" s="10" t="s">
        <v>83</v>
      </c>
      <c r="G7390" s="10" t="s">
        <v>601</v>
      </c>
      <c r="H7390" s="10" t="s">
        <v>590</v>
      </c>
      <c r="I7390" s="10" t="s">
        <v>635</v>
      </c>
      <c r="J7390" s="10" t="s">
        <v>12102</v>
      </c>
      <c r="K7390" s="10" t="s">
        <v>12101</v>
      </c>
      <c r="L7390" s="10">
        <v>1</v>
      </c>
      <c r="M7390" s="10">
        <v>965.8</v>
      </c>
      <c r="N7390" s="10">
        <v>965.8</v>
      </c>
      <c r="O7390" s="59">
        <v>0.1</v>
      </c>
      <c r="P7390" s="10">
        <v>96.58</v>
      </c>
      <c r="Q7390" s="10">
        <v>869.22</v>
      </c>
      <c r="R7390" s="10" t="s">
        <v>614</v>
      </c>
      <c r="S7390" s="10" t="s">
        <v>607</v>
      </c>
      <c r="T7390" s="59">
        <v>0.15</v>
      </c>
      <c r="U7390" s="10">
        <v>130.38</v>
      </c>
    </row>
    <row r="7391" spans="1:21" x14ac:dyDescent="0.3">
      <c r="A7391" s="10" t="s">
        <v>12100</v>
      </c>
      <c r="B7391" s="61">
        <v>45331</v>
      </c>
      <c r="C7391" s="10" t="s">
        <v>1541</v>
      </c>
      <c r="D7391" s="10" t="s">
        <v>12099</v>
      </c>
      <c r="E7391" s="10" t="s">
        <v>581</v>
      </c>
      <c r="F7391" s="10" t="s">
        <v>7</v>
      </c>
      <c r="G7391" s="10" t="s">
        <v>601</v>
      </c>
      <c r="H7391" s="10" t="s">
        <v>590</v>
      </c>
      <c r="I7391" s="10" t="s">
        <v>635</v>
      </c>
      <c r="J7391" s="10" t="s">
        <v>12098</v>
      </c>
      <c r="K7391" s="10" t="s">
        <v>12097</v>
      </c>
      <c r="L7391" s="10">
        <v>1</v>
      </c>
      <c r="M7391" s="10">
        <v>178.37</v>
      </c>
      <c r="N7391" s="10">
        <v>178.37</v>
      </c>
      <c r="O7391" s="59">
        <v>0.2</v>
      </c>
      <c r="P7391" s="10">
        <v>35.67</v>
      </c>
      <c r="Q7391" s="10">
        <v>142.69999999999999</v>
      </c>
      <c r="R7391" s="10" t="s">
        <v>565</v>
      </c>
      <c r="S7391" s="10" t="s">
        <v>564</v>
      </c>
      <c r="T7391" s="59">
        <v>0.15</v>
      </c>
      <c r="U7391" s="10">
        <v>21.4</v>
      </c>
    </row>
    <row r="7392" spans="1:21" x14ac:dyDescent="0.3">
      <c r="A7392" s="10" t="s">
        <v>12096</v>
      </c>
      <c r="B7392" s="61">
        <v>45372</v>
      </c>
      <c r="C7392" s="10" t="s">
        <v>12095</v>
      </c>
      <c r="D7392" s="10" t="s">
        <v>12094</v>
      </c>
      <c r="E7392" s="10" t="s">
        <v>581</v>
      </c>
      <c r="F7392" s="10" t="s">
        <v>7</v>
      </c>
      <c r="G7392" s="10" t="s">
        <v>569</v>
      </c>
      <c r="H7392" s="10" t="s">
        <v>600</v>
      </c>
      <c r="I7392" s="10" t="s">
        <v>627</v>
      </c>
      <c r="J7392" s="10" t="s">
        <v>12093</v>
      </c>
      <c r="K7392" s="10" t="s">
        <v>12092</v>
      </c>
      <c r="L7392" s="10">
        <v>2</v>
      </c>
      <c r="M7392" s="10">
        <v>239.08</v>
      </c>
      <c r="N7392" s="10">
        <v>478.16</v>
      </c>
      <c r="O7392" s="59">
        <v>0.1</v>
      </c>
      <c r="P7392" s="10">
        <v>47.82</v>
      </c>
      <c r="Q7392" s="10">
        <v>430.34</v>
      </c>
      <c r="R7392" s="10" t="s">
        <v>575</v>
      </c>
      <c r="S7392" s="10" t="s">
        <v>596</v>
      </c>
      <c r="T7392" s="59">
        <v>0.15</v>
      </c>
      <c r="U7392" s="10">
        <v>64.55</v>
      </c>
    </row>
    <row r="7393" spans="1:21" x14ac:dyDescent="0.3">
      <c r="A7393" s="10" t="s">
        <v>12091</v>
      </c>
      <c r="B7393" s="61">
        <v>45097</v>
      </c>
      <c r="C7393" s="10" t="s">
        <v>8685</v>
      </c>
      <c r="D7393" s="10" t="s">
        <v>12090</v>
      </c>
      <c r="E7393" s="10" t="s">
        <v>581</v>
      </c>
      <c r="F7393" s="10" t="s">
        <v>580</v>
      </c>
      <c r="G7393" s="10" t="s">
        <v>569</v>
      </c>
      <c r="H7393" s="10" t="s">
        <v>579</v>
      </c>
      <c r="I7393" s="10" t="s">
        <v>578</v>
      </c>
      <c r="J7393" s="10" t="s">
        <v>12089</v>
      </c>
      <c r="K7393" s="10" t="s">
        <v>12088</v>
      </c>
      <c r="L7393" s="10">
        <v>2</v>
      </c>
      <c r="M7393" s="10">
        <v>410</v>
      </c>
      <c r="N7393" s="10">
        <v>820</v>
      </c>
      <c r="O7393" s="59">
        <v>0.2</v>
      </c>
      <c r="P7393" s="10">
        <v>164</v>
      </c>
      <c r="Q7393" s="10">
        <v>656</v>
      </c>
      <c r="R7393" s="10" t="s">
        <v>614</v>
      </c>
      <c r="S7393" s="10" t="s">
        <v>585</v>
      </c>
      <c r="T7393" s="59">
        <v>0.3</v>
      </c>
      <c r="U7393" s="10">
        <v>196.8</v>
      </c>
    </row>
    <row r="7394" spans="1:21" x14ac:dyDescent="0.3">
      <c r="A7394" s="10" t="s">
        <v>12087</v>
      </c>
      <c r="B7394" s="61">
        <v>45282</v>
      </c>
      <c r="C7394" s="10" t="s">
        <v>12086</v>
      </c>
      <c r="D7394" s="10" t="s">
        <v>12085</v>
      </c>
      <c r="E7394" s="10" t="s">
        <v>581</v>
      </c>
      <c r="F7394" s="10" t="s">
        <v>7</v>
      </c>
      <c r="G7394" s="10" t="s">
        <v>569</v>
      </c>
      <c r="H7394" s="10" t="s">
        <v>579</v>
      </c>
      <c r="I7394" s="10" t="s">
        <v>722</v>
      </c>
      <c r="J7394" s="10" t="s">
        <v>12084</v>
      </c>
      <c r="K7394" s="10" t="s">
        <v>12083</v>
      </c>
      <c r="L7394" s="10">
        <v>3</v>
      </c>
      <c r="M7394" s="10">
        <v>503.41</v>
      </c>
      <c r="N7394" s="10">
        <v>1510.23</v>
      </c>
      <c r="O7394" s="59">
        <v>0.05</v>
      </c>
      <c r="P7394" s="10">
        <v>75.510000000000005</v>
      </c>
      <c r="Q7394" s="10">
        <v>1434.72</v>
      </c>
      <c r="R7394" s="10" t="s">
        <v>586</v>
      </c>
      <c r="S7394" s="10" t="s">
        <v>585</v>
      </c>
      <c r="T7394" s="59">
        <v>0.25</v>
      </c>
      <c r="U7394" s="10">
        <v>358.68</v>
      </c>
    </row>
    <row r="7395" spans="1:21" x14ac:dyDescent="0.3">
      <c r="A7395" s="10" t="s">
        <v>12082</v>
      </c>
      <c r="B7395" s="61">
        <v>45053</v>
      </c>
      <c r="C7395" s="10" t="s">
        <v>12035</v>
      </c>
      <c r="D7395" s="10" t="s">
        <v>12081</v>
      </c>
      <c r="E7395" s="10" t="s">
        <v>603</v>
      </c>
      <c r="F7395" s="10" t="s">
        <v>658</v>
      </c>
      <c r="G7395" s="10" t="s">
        <v>601</v>
      </c>
      <c r="H7395" s="10" t="s">
        <v>579</v>
      </c>
      <c r="I7395" s="10" t="s">
        <v>722</v>
      </c>
      <c r="J7395" s="10" t="s">
        <v>12080</v>
      </c>
      <c r="K7395" s="10" t="s">
        <v>11344</v>
      </c>
      <c r="L7395" s="10">
        <v>3</v>
      </c>
      <c r="M7395" s="10">
        <v>689.76</v>
      </c>
      <c r="N7395" s="10">
        <v>2069.2800000000002</v>
      </c>
      <c r="O7395" s="59">
        <v>0.2</v>
      </c>
      <c r="P7395" s="10">
        <v>413.86</v>
      </c>
      <c r="Q7395" s="10">
        <v>1655.42</v>
      </c>
      <c r="R7395" s="10" t="s">
        <v>565</v>
      </c>
      <c r="S7395" s="10" t="s">
        <v>564</v>
      </c>
      <c r="T7395" s="59">
        <v>0.3</v>
      </c>
      <c r="U7395" s="10">
        <v>496.63</v>
      </c>
    </row>
    <row r="7396" spans="1:21" x14ac:dyDescent="0.3">
      <c r="A7396" s="10" t="s">
        <v>12079</v>
      </c>
      <c r="B7396" s="61">
        <v>45345</v>
      </c>
      <c r="C7396" s="10" t="s">
        <v>12078</v>
      </c>
      <c r="D7396" s="10" t="s">
        <v>12077</v>
      </c>
      <c r="E7396" s="10" t="s">
        <v>581</v>
      </c>
      <c r="F7396" s="10" t="s">
        <v>580</v>
      </c>
      <c r="G7396" s="10" t="s">
        <v>569</v>
      </c>
      <c r="H7396" s="10" t="s">
        <v>590</v>
      </c>
      <c r="I7396" s="10" t="s">
        <v>589</v>
      </c>
      <c r="J7396" s="10" t="s">
        <v>9090</v>
      </c>
      <c r="K7396" s="10" t="s">
        <v>12076</v>
      </c>
      <c r="L7396" s="10">
        <v>9</v>
      </c>
      <c r="M7396" s="10">
        <v>503.29</v>
      </c>
      <c r="N7396" s="10">
        <v>4529.6099999999997</v>
      </c>
      <c r="O7396" s="59">
        <v>0.05</v>
      </c>
      <c r="P7396" s="10">
        <v>226.48</v>
      </c>
      <c r="Q7396" s="10">
        <v>4303.13</v>
      </c>
      <c r="R7396" s="10" t="s">
        <v>586</v>
      </c>
      <c r="S7396" s="10" t="s">
        <v>585</v>
      </c>
      <c r="T7396" s="59">
        <v>0.3</v>
      </c>
      <c r="U7396" s="10">
        <v>1290.94</v>
      </c>
    </row>
    <row r="7397" spans="1:21" x14ac:dyDescent="0.3">
      <c r="A7397" s="10" t="s">
        <v>12075</v>
      </c>
      <c r="B7397" s="61">
        <v>45070</v>
      </c>
      <c r="C7397" s="10" t="s">
        <v>12074</v>
      </c>
      <c r="D7397" s="10" t="s">
        <v>12073</v>
      </c>
      <c r="E7397" s="10" t="s">
        <v>603</v>
      </c>
      <c r="F7397" s="10" t="s">
        <v>602</v>
      </c>
      <c r="G7397" s="10" t="s">
        <v>601</v>
      </c>
      <c r="H7397" s="10" t="s">
        <v>590</v>
      </c>
      <c r="I7397" s="10" t="s">
        <v>635</v>
      </c>
      <c r="J7397" s="10" t="s">
        <v>1435</v>
      </c>
      <c r="K7397" s="10" t="s">
        <v>11515</v>
      </c>
      <c r="L7397" s="10">
        <v>9</v>
      </c>
      <c r="M7397" s="10">
        <v>135.5</v>
      </c>
      <c r="N7397" s="10">
        <v>1219.5</v>
      </c>
      <c r="O7397" s="59">
        <v>0.05</v>
      </c>
      <c r="P7397" s="10">
        <v>60.98</v>
      </c>
      <c r="Q7397" s="10">
        <v>1158.52</v>
      </c>
      <c r="R7397" s="10" t="s">
        <v>565</v>
      </c>
      <c r="S7397" s="10" t="s">
        <v>585</v>
      </c>
      <c r="T7397" s="59">
        <v>0.15</v>
      </c>
      <c r="U7397" s="10">
        <v>173.78</v>
      </c>
    </row>
    <row r="7398" spans="1:21" x14ac:dyDescent="0.3">
      <c r="A7398" s="10" t="s">
        <v>12072</v>
      </c>
      <c r="B7398" s="61">
        <v>45172</v>
      </c>
      <c r="C7398" s="10" t="s">
        <v>10600</v>
      </c>
      <c r="D7398" s="10" t="s">
        <v>11503</v>
      </c>
      <c r="E7398" s="10" t="s">
        <v>603</v>
      </c>
      <c r="F7398" s="10" t="s">
        <v>636</v>
      </c>
      <c r="G7398" s="10" t="s">
        <v>601</v>
      </c>
      <c r="H7398" s="10" t="s">
        <v>590</v>
      </c>
      <c r="I7398" s="10" t="s">
        <v>635</v>
      </c>
      <c r="J7398" s="10" t="s">
        <v>12071</v>
      </c>
      <c r="K7398" s="10" t="s">
        <v>10634</v>
      </c>
      <c r="L7398" s="10">
        <v>6</v>
      </c>
      <c r="M7398" s="10">
        <v>226.2</v>
      </c>
      <c r="N7398" s="10">
        <v>1357.2</v>
      </c>
      <c r="O7398" s="59">
        <v>0.1</v>
      </c>
      <c r="P7398" s="10">
        <v>135.72</v>
      </c>
      <c r="Q7398" s="10">
        <v>1221.48</v>
      </c>
      <c r="R7398" s="10" t="s">
        <v>575</v>
      </c>
      <c r="S7398" s="10" t="s">
        <v>607</v>
      </c>
      <c r="T7398" s="59">
        <v>0.25</v>
      </c>
      <c r="U7398" s="10">
        <v>305.37</v>
      </c>
    </row>
    <row r="7399" spans="1:21" x14ac:dyDescent="0.3">
      <c r="A7399" s="10" t="s">
        <v>12070</v>
      </c>
      <c r="B7399" s="61">
        <v>45013</v>
      </c>
      <c r="C7399" s="10" t="s">
        <v>3006</v>
      </c>
      <c r="D7399" s="10" t="s">
        <v>12069</v>
      </c>
      <c r="E7399" s="10" t="s">
        <v>603</v>
      </c>
      <c r="F7399" s="10" t="s">
        <v>602</v>
      </c>
      <c r="G7399" s="10" t="s">
        <v>601</v>
      </c>
      <c r="H7399" s="10" t="s">
        <v>544</v>
      </c>
      <c r="I7399" s="10" t="s">
        <v>568</v>
      </c>
      <c r="J7399" s="10" t="s">
        <v>6297</v>
      </c>
      <c r="K7399" s="10" t="s">
        <v>12068</v>
      </c>
      <c r="L7399" s="10">
        <v>2</v>
      </c>
      <c r="M7399" s="10">
        <v>511.24</v>
      </c>
      <c r="N7399" s="10">
        <v>1022.48</v>
      </c>
      <c r="O7399" s="59">
        <v>0</v>
      </c>
      <c r="P7399" s="10">
        <v>0</v>
      </c>
      <c r="Q7399" s="10">
        <v>1022.48</v>
      </c>
      <c r="R7399" s="10" t="s">
        <v>586</v>
      </c>
      <c r="S7399" s="10" t="s">
        <v>585</v>
      </c>
      <c r="T7399" s="59">
        <v>0.3</v>
      </c>
      <c r="U7399" s="10">
        <v>306.74</v>
      </c>
    </row>
    <row r="7400" spans="1:21" x14ac:dyDescent="0.3">
      <c r="A7400" s="10" t="s">
        <v>12067</v>
      </c>
      <c r="B7400" s="61">
        <v>44995</v>
      </c>
      <c r="C7400" s="10" t="s">
        <v>2148</v>
      </c>
      <c r="D7400" s="10" t="s">
        <v>12066</v>
      </c>
      <c r="E7400" s="10" t="s">
        <v>571</v>
      </c>
      <c r="F7400" s="10" t="s">
        <v>570</v>
      </c>
      <c r="G7400" s="10" t="s">
        <v>569</v>
      </c>
      <c r="H7400" s="10" t="s">
        <v>579</v>
      </c>
      <c r="I7400" s="10" t="s">
        <v>722</v>
      </c>
      <c r="J7400" s="10" t="s">
        <v>12065</v>
      </c>
      <c r="K7400" s="10" t="s">
        <v>12064</v>
      </c>
      <c r="L7400" s="10">
        <v>4</v>
      </c>
      <c r="M7400" s="10">
        <v>867.24</v>
      </c>
      <c r="N7400" s="10">
        <v>3468.96</v>
      </c>
      <c r="O7400" s="59">
        <v>0.05</v>
      </c>
      <c r="P7400" s="10">
        <v>173.45</v>
      </c>
      <c r="Q7400" s="10">
        <v>3295.51</v>
      </c>
      <c r="R7400" s="10" t="s">
        <v>575</v>
      </c>
      <c r="S7400" s="10" t="s">
        <v>607</v>
      </c>
      <c r="T7400" s="59">
        <v>0.25</v>
      </c>
      <c r="U7400" s="10">
        <v>823.88</v>
      </c>
    </row>
    <row r="7401" spans="1:21" x14ac:dyDescent="0.3">
      <c r="A7401" s="10" t="s">
        <v>12063</v>
      </c>
      <c r="B7401" s="61">
        <v>44988</v>
      </c>
      <c r="C7401" s="10" t="s">
        <v>10691</v>
      </c>
      <c r="D7401" s="10" t="s">
        <v>12062</v>
      </c>
      <c r="E7401" s="10" t="s">
        <v>629</v>
      </c>
      <c r="F7401" s="10" t="s">
        <v>628</v>
      </c>
      <c r="G7401" s="10" t="s">
        <v>569</v>
      </c>
      <c r="H7401" s="10" t="s">
        <v>600</v>
      </c>
      <c r="I7401" s="10" t="s">
        <v>664</v>
      </c>
      <c r="J7401" s="10" t="s">
        <v>12061</v>
      </c>
      <c r="K7401" s="10" t="s">
        <v>12060</v>
      </c>
      <c r="L7401" s="10">
        <v>10</v>
      </c>
      <c r="M7401" s="10">
        <v>387.67</v>
      </c>
      <c r="N7401" s="10">
        <v>3876.7</v>
      </c>
      <c r="O7401" s="59">
        <v>0</v>
      </c>
      <c r="P7401" s="10">
        <v>0</v>
      </c>
      <c r="Q7401" s="10">
        <v>3876.7</v>
      </c>
      <c r="R7401" s="10" t="s">
        <v>575</v>
      </c>
      <c r="S7401" s="10" t="s">
        <v>596</v>
      </c>
      <c r="T7401" s="59">
        <v>0.25</v>
      </c>
      <c r="U7401" s="10">
        <v>969.17</v>
      </c>
    </row>
    <row r="7402" spans="1:21" x14ac:dyDescent="0.3">
      <c r="A7402" s="10" t="s">
        <v>12059</v>
      </c>
      <c r="B7402" s="61">
        <v>45118</v>
      </c>
      <c r="C7402" s="10" t="s">
        <v>12058</v>
      </c>
      <c r="D7402" s="10" t="s">
        <v>7649</v>
      </c>
      <c r="E7402" s="10" t="s">
        <v>603</v>
      </c>
      <c r="F7402" s="10" t="s">
        <v>602</v>
      </c>
      <c r="G7402" s="10" t="s">
        <v>569</v>
      </c>
      <c r="H7402" s="10" t="s">
        <v>590</v>
      </c>
      <c r="I7402" s="10" t="s">
        <v>635</v>
      </c>
      <c r="J7402" s="10" t="s">
        <v>12057</v>
      </c>
      <c r="K7402" s="10" t="s">
        <v>10077</v>
      </c>
      <c r="L7402" s="10">
        <v>3</v>
      </c>
      <c r="M7402" s="10">
        <v>997.58</v>
      </c>
      <c r="N7402" s="10">
        <v>2992.74</v>
      </c>
      <c r="O7402" s="59">
        <v>0</v>
      </c>
      <c r="P7402" s="10">
        <v>0</v>
      </c>
      <c r="Q7402" s="10">
        <v>2992.74</v>
      </c>
      <c r="R7402" s="10" t="s">
        <v>614</v>
      </c>
      <c r="S7402" s="10" t="s">
        <v>596</v>
      </c>
      <c r="T7402" s="59">
        <v>0.15</v>
      </c>
      <c r="U7402" s="10">
        <v>448.91</v>
      </c>
    </row>
    <row r="7403" spans="1:21" x14ac:dyDescent="0.3">
      <c r="A7403" s="10" t="s">
        <v>12056</v>
      </c>
      <c r="B7403" s="61">
        <v>44964</v>
      </c>
      <c r="C7403" s="10" t="s">
        <v>8080</v>
      </c>
      <c r="D7403" s="10" t="s">
        <v>12055</v>
      </c>
      <c r="E7403" s="10" t="s">
        <v>581</v>
      </c>
      <c r="F7403" s="10" t="s">
        <v>7</v>
      </c>
      <c r="G7403" s="10" t="s">
        <v>569</v>
      </c>
      <c r="H7403" s="10" t="s">
        <v>579</v>
      </c>
      <c r="I7403" s="10" t="s">
        <v>722</v>
      </c>
      <c r="J7403" s="10" t="s">
        <v>5479</v>
      </c>
      <c r="K7403" s="10" t="s">
        <v>12054</v>
      </c>
      <c r="L7403" s="10">
        <v>1</v>
      </c>
      <c r="M7403" s="10">
        <v>312.39999999999998</v>
      </c>
      <c r="N7403" s="10">
        <v>312.39999999999998</v>
      </c>
      <c r="O7403" s="59">
        <v>0.1</v>
      </c>
      <c r="P7403" s="10">
        <v>31.24</v>
      </c>
      <c r="Q7403" s="10">
        <v>281.16000000000003</v>
      </c>
      <c r="R7403" s="10" t="s">
        <v>565</v>
      </c>
      <c r="S7403" s="10" t="s">
        <v>585</v>
      </c>
      <c r="T7403" s="59">
        <v>0.25</v>
      </c>
      <c r="U7403" s="10">
        <v>70.290000000000006</v>
      </c>
    </row>
    <row r="7404" spans="1:21" x14ac:dyDescent="0.3">
      <c r="A7404" s="10" t="s">
        <v>12053</v>
      </c>
      <c r="B7404" s="61">
        <v>45336</v>
      </c>
      <c r="C7404" s="10" t="s">
        <v>12052</v>
      </c>
      <c r="D7404" s="10" t="s">
        <v>12051</v>
      </c>
      <c r="E7404" s="10" t="s">
        <v>571</v>
      </c>
      <c r="F7404" s="10" t="s">
        <v>11</v>
      </c>
      <c r="G7404" s="10" t="s">
        <v>601</v>
      </c>
      <c r="H7404" s="10" t="s">
        <v>590</v>
      </c>
      <c r="I7404" s="10" t="s">
        <v>635</v>
      </c>
      <c r="J7404" s="10" t="s">
        <v>12050</v>
      </c>
      <c r="K7404" s="10" t="s">
        <v>12049</v>
      </c>
      <c r="L7404" s="10">
        <v>2</v>
      </c>
      <c r="M7404" s="10">
        <v>125.78</v>
      </c>
      <c r="N7404" s="10">
        <v>251.56</v>
      </c>
      <c r="O7404" s="59">
        <v>0</v>
      </c>
      <c r="P7404" s="10">
        <v>0</v>
      </c>
      <c r="Q7404" s="10">
        <v>251.56</v>
      </c>
      <c r="R7404" s="10" t="s">
        <v>575</v>
      </c>
      <c r="S7404" s="10" t="s">
        <v>596</v>
      </c>
      <c r="T7404" s="59">
        <v>0.3</v>
      </c>
      <c r="U7404" s="10">
        <v>75.47</v>
      </c>
    </row>
    <row r="7405" spans="1:21" x14ac:dyDescent="0.3">
      <c r="A7405" s="10" t="s">
        <v>12048</v>
      </c>
      <c r="B7405" s="61">
        <v>45068</v>
      </c>
      <c r="C7405" s="10" t="s">
        <v>6080</v>
      </c>
      <c r="D7405" s="10" t="s">
        <v>12047</v>
      </c>
      <c r="E7405" s="10" t="s">
        <v>603</v>
      </c>
      <c r="F7405" s="10" t="s">
        <v>636</v>
      </c>
      <c r="G7405" s="10" t="s">
        <v>569</v>
      </c>
      <c r="H7405" s="10" t="s">
        <v>600</v>
      </c>
      <c r="I7405" s="10" t="s">
        <v>664</v>
      </c>
      <c r="J7405" s="10" t="s">
        <v>10231</v>
      </c>
      <c r="K7405" s="10" t="s">
        <v>12046</v>
      </c>
      <c r="L7405" s="10">
        <v>7</v>
      </c>
      <c r="M7405" s="10">
        <v>608.79999999999995</v>
      </c>
      <c r="N7405" s="10">
        <v>4261.6000000000004</v>
      </c>
      <c r="O7405" s="59">
        <v>0.05</v>
      </c>
      <c r="P7405" s="10">
        <v>213.08</v>
      </c>
      <c r="Q7405" s="10">
        <v>4048.52</v>
      </c>
      <c r="R7405" s="10" t="s">
        <v>565</v>
      </c>
      <c r="S7405" s="10" t="s">
        <v>585</v>
      </c>
      <c r="T7405" s="59">
        <v>0.3</v>
      </c>
      <c r="U7405" s="10">
        <v>1214.56</v>
      </c>
    </row>
    <row r="7406" spans="1:21" x14ac:dyDescent="0.3">
      <c r="A7406" s="10" t="s">
        <v>12045</v>
      </c>
      <c r="B7406" s="61">
        <v>45191</v>
      </c>
      <c r="C7406" s="10" t="s">
        <v>12044</v>
      </c>
      <c r="D7406" s="10" t="s">
        <v>12043</v>
      </c>
      <c r="E7406" s="10" t="s">
        <v>629</v>
      </c>
      <c r="F7406" s="10" t="s">
        <v>628</v>
      </c>
      <c r="G7406" s="10" t="s">
        <v>569</v>
      </c>
      <c r="H7406" s="10" t="s">
        <v>579</v>
      </c>
      <c r="I7406" s="10" t="s">
        <v>711</v>
      </c>
      <c r="J7406" s="10" t="s">
        <v>12042</v>
      </c>
      <c r="K7406" s="10" t="s">
        <v>9336</v>
      </c>
      <c r="L7406" s="10">
        <v>5</v>
      </c>
      <c r="M7406" s="10">
        <v>360.24</v>
      </c>
      <c r="N7406" s="10">
        <v>1801.2</v>
      </c>
      <c r="O7406" s="59">
        <v>0</v>
      </c>
      <c r="P7406" s="10">
        <v>0</v>
      </c>
      <c r="Q7406" s="10">
        <v>1801.2</v>
      </c>
      <c r="R7406" s="10" t="s">
        <v>575</v>
      </c>
      <c r="S7406" s="10" t="s">
        <v>585</v>
      </c>
      <c r="T7406" s="59">
        <v>0.25</v>
      </c>
      <c r="U7406" s="10">
        <v>450.3</v>
      </c>
    </row>
    <row r="7407" spans="1:21" x14ac:dyDescent="0.3">
      <c r="A7407" s="10" t="s">
        <v>12041</v>
      </c>
      <c r="B7407" s="61">
        <v>45372</v>
      </c>
      <c r="C7407" s="10" t="s">
        <v>12040</v>
      </c>
      <c r="D7407" s="10" t="s">
        <v>12039</v>
      </c>
      <c r="E7407" s="10" t="s">
        <v>629</v>
      </c>
      <c r="F7407" s="10" t="s">
        <v>628</v>
      </c>
      <c r="G7407" s="10" t="s">
        <v>569</v>
      </c>
      <c r="H7407" s="10" t="s">
        <v>579</v>
      </c>
      <c r="I7407" s="10" t="s">
        <v>722</v>
      </c>
      <c r="J7407" s="10" t="s">
        <v>12038</v>
      </c>
      <c r="K7407" s="10" t="s">
        <v>12037</v>
      </c>
      <c r="L7407" s="10">
        <v>3</v>
      </c>
      <c r="M7407" s="10">
        <v>867.33</v>
      </c>
      <c r="N7407" s="10">
        <v>2601.9899999999998</v>
      </c>
      <c r="O7407" s="59">
        <v>0.1</v>
      </c>
      <c r="P7407" s="10">
        <v>260.2</v>
      </c>
      <c r="Q7407" s="10">
        <v>2341.79</v>
      </c>
      <c r="R7407" s="10" t="s">
        <v>565</v>
      </c>
      <c r="S7407" s="10" t="s">
        <v>564</v>
      </c>
      <c r="T7407" s="59">
        <v>0.25</v>
      </c>
      <c r="U7407" s="10">
        <v>585.45000000000005</v>
      </c>
    </row>
    <row r="7408" spans="1:21" x14ac:dyDescent="0.3">
      <c r="A7408" s="10" t="s">
        <v>12036</v>
      </c>
      <c r="B7408" s="61">
        <v>45022</v>
      </c>
      <c r="C7408" s="10" t="s">
        <v>12035</v>
      </c>
      <c r="D7408" s="10" t="s">
        <v>12034</v>
      </c>
      <c r="E7408" s="10" t="s">
        <v>629</v>
      </c>
      <c r="F7408" s="10" t="s">
        <v>759</v>
      </c>
      <c r="G7408" s="10" t="s">
        <v>601</v>
      </c>
      <c r="H7408" s="10" t="s">
        <v>579</v>
      </c>
      <c r="I7408" s="10" t="s">
        <v>578</v>
      </c>
      <c r="J7408" s="10" t="s">
        <v>2127</v>
      </c>
      <c r="K7408" s="10" t="s">
        <v>12033</v>
      </c>
      <c r="L7408" s="10">
        <v>4</v>
      </c>
      <c r="M7408" s="10">
        <v>662.22</v>
      </c>
      <c r="N7408" s="10">
        <v>2648.88</v>
      </c>
      <c r="O7408" s="59">
        <v>0.2</v>
      </c>
      <c r="P7408" s="10">
        <v>529.78</v>
      </c>
      <c r="Q7408" s="10">
        <v>2119.1</v>
      </c>
      <c r="R7408" s="10" t="s">
        <v>575</v>
      </c>
      <c r="S7408" s="10" t="s">
        <v>585</v>
      </c>
      <c r="T7408" s="59">
        <v>0.25</v>
      </c>
      <c r="U7408" s="10">
        <v>529.77</v>
      </c>
    </row>
    <row r="7409" spans="1:21" x14ac:dyDescent="0.3">
      <c r="A7409" s="10" t="s">
        <v>12032</v>
      </c>
      <c r="B7409" s="61">
        <v>45075</v>
      </c>
      <c r="C7409" s="10" t="s">
        <v>12031</v>
      </c>
      <c r="D7409" s="10" t="s">
        <v>12030</v>
      </c>
      <c r="E7409" s="10" t="s">
        <v>629</v>
      </c>
      <c r="F7409" s="10" t="s">
        <v>790</v>
      </c>
      <c r="G7409" s="10" t="s">
        <v>601</v>
      </c>
      <c r="H7409" s="10" t="s">
        <v>590</v>
      </c>
      <c r="I7409" s="10" t="s">
        <v>589</v>
      </c>
      <c r="J7409" s="10" t="s">
        <v>12029</v>
      </c>
      <c r="K7409" s="10" t="s">
        <v>12028</v>
      </c>
      <c r="L7409" s="10">
        <v>4</v>
      </c>
      <c r="M7409" s="10">
        <v>852.08</v>
      </c>
      <c r="N7409" s="10">
        <v>3408.32</v>
      </c>
      <c r="O7409" s="59">
        <v>0.2</v>
      </c>
      <c r="P7409" s="10">
        <v>681.66</v>
      </c>
      <c r="Q7409" s="10">
        <v>2726.66</v>
      </c>
      <c r="R7409" s="10" t="s">
        <v>575</v>
      </c>
      <c r="S7409" s="10" t="s">
        <v>564</v>
      </c>
      <c r="T7409" s="59">
        <v>0.15</v>
      </c>
      <c r="U7409" s="10">
        <v>409</v>
      </c>
    </row>
    <row r="7410" spans="1:21" x14ac:dyDescent="0.3">
      <c r="A7410" s="10" t="s">
        <v>12027</v>
      </c>
      <c r="B7410" s="61">
        <v>45302</v>
      </c>
      <c r="C7410" s="10" t="s">
        <v>8455</v>
      </c>
      <c r="D7410" s="10" t="s">
        <v>12026</v>
      </c>
      <c r="E7410" s="10" t="s">
        <v>571</v>
      </c>
      <c r="F7410" s="10" t="s">
        <v>11</v>
      </c>
      <c r="G7410" s="10" t="s">
        <v>569</v>
      </c>
      <c r="H7410" s="10" t="s">
        <v>590</v>
      </c>
      <c r="I7410" s="10" t="s">
        <v>635</v>
      </c>
      <c r="J7410" s="10" t="s">
        <v>12025</v>
      </c>
      <c r="K7410" s="10" t="s">
        <v>12024</v>
      </c>
      <c r="L7410" s="10">
        <v>1</v>
      </c>
      <c r="M7410" s="10">
        <v>641.01</v>
      </c>
      <c r="N7410" s="10">
        <v>641.01</v>
      </c>
      <c r="O7410" s="59">
        <v>0.05</v>
      </c>
      <c r="P7410" s="10">
        <v>32.049999999999997</v>
      </c>
      <c r="Q7410" s="10">
        <v>608.96</v>
      </c>
      <c r="R7410" s="10" t="s">
        <v>586</v>
      </c>
      <c r="S7410" s="10" t="s">
        <v>585</v>
      </c>
      <c r="T7410" s="59">
        <v>0.25</v>
      </c>
      <c r="U7410" s="10">
        <v>152.24</v>
      </c>
    </row>
    <row r="7411" spans="1:21" x14ac:dyDescent="0.3">
      <c r="A7411" s="10" t="s">
        <v>12023</v>
      </c>
      <c r="B7411" s="61">
        <v>45301</v>
      </c>
      <c r="C7411" s="10" t="s">
        <v>6972</v>
      </c>
      <c r="D7411" s="10" t="s">
        <v>6123</v>
      </c>
      <c r="E7411" s="10" t="s">
        <v>629</v>
      </c>
      <c r="F7411" s="10" t="s">
        <v>628</v>
      </c>
      <c r="G7411" s="10" t="s">
        <v>601</v>
      </c>
      <c r="H7411" s="10" t="s">
        <v>579</v>
      </c>
      <c r="I7411" s="10" t="s">
        <v>578</v>
      </c>
      <c r="J7411" s="10" t="s">
        <v>12022</v>
      </c>
      <c r="K7411" s="10" t="s">
        <v>12021</v>
      </c>
      <c r="L7411" s="10">
        <v>6</v>
      </c>
      <c r="M7411" s="10">
        <v>880.98</v>
      </c>
      <c r="N7411" s="10">
        <v>5285.88</v>
      </c>
      <c r="O7411" s="59">
        <v>0.2</v>
      </c>
      <c r="P7411" s="10">
        <v>1057.18</v>
      </c>
      <c r="Q7411" s="10">
        <v>4228.7</v>
      </c>
      <c r="R7411" s="10" t="s">
        <v>565</v>
      </c>
      <c r="S7411" s="10" t="s">
        <v>564</v>
      </c>
      <c r="T7411" s="59">
        <v>0.3</v>
      </c>
      <c r="U7411" s="10">
        <v>1268.6099999999999</v>
      </c>
    </row>
    <row r="7412" spans="1:21" x14ac:dyDescent="0.3">
      <c r="A7412" s="10" t="s">
        <v>12020</v>
      </c>
      <c r="B7412" s="61">
        <v>45112</v>
      </c>
      <c r="C7412" s="10" t="s">
        <v>12019</v>
      </c>
      <c r="D7412" s="10" t="s">
        <v>12018</v>
      </c>
      <c r="E7412" s="10" t="s">
        <v>629</v>
      </c>
      <c r="F7412" s="10" t="s">
        <v>790</v>
      </c>
      <c r="G7412" s="10" t="s">
        <v>601</v>
      </c>
      <c r="H7412" s="10" t="s">
        <v>544</v>
      </c>
      <c r="I7412" s="10" t="s">
        <v>10</v>
      </c>
      <c r="J7412" s="10" t="s">
        <v>12017</v>
      </c>
      <c r="K7412" s="10" t="s">
        <v>12016</v>
      </c>
      <c r="L7412" s="10">
        <v>5</v>
      </c>
      <c r="M7412" s="10">
        <v>516.94000000000005</v>
      </c>
      <c r="N7412" s="10">
        <v>2584.6999999999998</v>
      </c>
      <c r="O7412" s="59">
        <v>0.1</v>
      </c>
      <c r="P7412" s="10">
        <v>258.47000000000003</v>
      </c>
      <c r="Q7412" s="10">
        <v>2326.23</v>
      </c>
      <c r="R7412" s="10" t="s">
        <v>614</v>
      </c>
      <c r="S7412" s="10" t="s">
        <v>596</v>
      </c>
      <c r="T7412" s="59">
        <v>0.3</v>
      </c>
      <c r="U7412" s="10">
        <v>697.87</v>
      </c>
    </row>
    <row r="7413" spans="1:21" x14ac:dyDescent="0.3">
      <c r="A7413" s="10" t="s">
        <v>12015</v>
      </c>
      <c r="B7413" s="61">
        <v>45317</v>
      </c>
      <c r="C7413" s="10" t="s">
        <v>12014</v>
      </c>
      <c r="D7413" s="10" t="s">
        <v>12013</v>
      </c>
      <c r="E7413" s="10" t="s">
        <v>629</v>
      </c>
      <c r="F7413" s="10" t="s">
        <v>759</v>
      </c>
      <c r="G7413" s="10" t="s">
        <v>601</v>
      </c>
      <c r="H7413" s="10" t="s">
        <v>600</v>
      </c>
      <c r="I7413" s="10" t="s">
        <v>627</v>
      </c>
      <c r="J7413" s="10" t="s">
        <v>12012</v>
      </c>
      <c r="K7413" s="10" t="s">
        <v>12011</v>
      </c>
      <c r="L7413" s="10">
        <v>3</v>
      </c>
      <c r="M7413" s="10">
        <v>530.98</v>
      </c>
      <c r="N7413" s="10">
        <v>1592.94</v>
      </c>
      <c r="O7413" s="59">
        <v>0.05</v>
      </c>
      <c r="P7413" s="10">
        <v>79.650000000000006</v>
      </c>
      <c r="Q7413" s="10">
        <v>1513.29</v>
      </c>
      <c r="R7413" s="10" t="s">
        <v>565</v>
      </c>
      <c r="S7413" s="10" t="s">
        <v>607</v>
      </c>
      <c r="T7413" s="59">
        <v>0.15</v>
      </c>
      <c r="U7413" s="10">
        <v>226.99</v>
      </c>
    </row>
    <row r="7414" spans="1:21" x14ac:dyDescent="0.3">
      <c r="A7414" s="10" t="s">
        <v>12010</v>
      </c>
      <c r="B7414" s="61">
        <v>45312</v>
      </c>
      <c r="C7414" s="10" t="s">
        <v>6085</v>
      </c>
      <c r="D7414" s="10" t="s">
        <v>7477</v>
      </c>
      <c r="E7414" s="10" t="s">
        <v>592</v>
      </c>
      <c r="F7414" s="10" t="s">
        <v>652</v>
      </c>
      <c r="G7414" s="10" t="s">
        <v>601</v>
      </c>
      <c r="H7414" s="10" t="s">
        <v>600</v>
      </c>
      <c r="I7414" s="10" t="s">
        <v>664</v>
      </c>
      <c r="J7414" s="10" t="s">
        <v>12009</v>
      </c>
      <c r="K7414" s="10" t="s">
        <v>7426</v>
      </c>
      <c r="L7414" s="10">
        <v>10</v>
      </c>
      <c r="M7414" s="10">
        <v>156.88999999999999</v>
      </c>
      <c r="N7414" s="10">
        <v>1568.9</v>
      </c>
      <c r="O7414" s="59">
        <v>0.1</v>
      </c>
      <c r="P7414" s="10">
        <v>156.88999999999999</v>
      </c>
      <c r="Q7414" s="10">
        <v>1412.01</v>
      </c>
      <c r="R7414" s="10" t="s">
        <v>614</v>
      </c>
      <c r="S7414" s="10" t="s">
        <v>585</v>
      </c>
      <c r="T7414" s="59">
        <v>0.15</v>
      </c>
      <c r="U7414" s="10">
        <v>211.8</v>
      </c>
    </row>
    <row r="7415" spans="1:21" x14ac:dyDescent="0.3">
      <c r="A7415" s="10" t="s">
        <v>12008</v>
      </c>
      <c r="B7415" s="61">
        <v>45233</v>
      </c>
      <c r="C7415" s="10" t="s">
        <v>12007</v>
      </c>
      <c r="D7415" s="10" t="s">
        <v>12006</v>
      </c>
      <c r="E7415" s="10" t="s">
        <v>603</v>
      </c>
      <c r="F7415" s="10" t="s">
        <v>658</v>
      </c>
      <c r="G7415" s="10" t="s">
        <v>569</v>
      </c>
      <c r="H7415" s="10" t="s">
        <v>579</v>
      </c>
      <c r="I7415" s="10" t="s">
        <v>711</v>
      </c>
      <c r="J7415" s="10" t="s">
        <v>12005</v>
      </c>
      <c r="K7415" s="10" t="s">
        <v>12004</v>
      </c>
      <c r="L7415" s="10">
        <v>1</v>
      </c>
      <c r="M7415" s="10">
        <v>258.19</v>
      </c>
      <c r="N7415" s="10">
        <v>258.19</v>
      </c>
      <c r="O7415" s="59">
        <v>0.1</v>
      </c>
      <c r="P7415" s="10">
        <v>25.82</v>
      </c>
      <c r="Q7415" s="10">
        <v>232.37</v>
      </c>
      <c r="R7415" s="10" t="s">
        <v>565</v>
      </c>
      <c r="S7415" s="10" t="s">
        <v>607</v>
      </c>
      <c r="T7415" s="59">
        <v>0.3</v>
      </c>
      <c r="U7415" s="10">
        <v>69.709999999999994</v>
      </c>
    </row>
    <row r="7416" spans="1:21" x14ac:dyDescent="0.3">
      <c r="A7416" s="10" t="s">
        <v>12003</v>
      </c>
      <c r="B7416" s="61">
        <v>45346</v>
      </c>
      <c r="C7416" s="10" t="s">
        <v>12002</v>
      </c>
      <c r="D7416" s="10" t="s">
        <v>12001</v>
      </c>
      <c r="E7416" s="10" t="s">
        <v>603</v>
      </c>
      <c r="F7416" s="10" t="s">
        <v>602</v>
      </c>
      <c r="G7416" s="10" t="s">
        <v>601</v>
      </c>
      <c r="H7416" s="10" t="s">
        <v>579</v>
      </c>
      <c r="I7416" s="10" t="s">
        <v>711</v>
      </c>
      <c r="J7416" s="10" t="s">
        <v>12000</v>
      </c>
      <c r="K7416" s="10" t="s">
        <v>8367</v>
      </c>
      <c r="L7416" s="10">
        <v>1</v>
      </c>
      <c r="M7416" s="10">
        <v>529.78</v>
      </c>
      <c r="N7416" s="10">
        <v>529.78</v>
      </c>
      <c r="O7416" s="59">
        <v>0</v>
      </c>
      <c r="P7416" s="10">
        <v>0</v>
      </c>
      <c r="Q7416" s="10">
        <v>529.78</v>
      </c>
      <c r="R7416" s="10" t="s">
        <v>586</v>
      </c>
      <c r="S7416" s="10" t="s">
        <v>596</v>
      </c>
      <c r="T7416" s="59">
        <v>0.25</v>
      </c>
      <c r="U7416" s="10">
        <v>132.44</v>
      </c>
    </row>
    <row r="7417" spans="1:21" x14ac:dyDescent="0.3">
      <c r="A7417" s="10" t="s">
        <v>11999</v>
      </c>
      <c r="B7417" s="61">
        <v>45143</v>
      </c>
      <c r="C7417" s="10" t="s">
        <v>6225</v>
      </c>
      <c r="D7417" s="10" t="s">
        <v>11998</v>
      </c>
      <c r="E7417" s="10" t="s">
        <v>629</v>
      </c>
      <c r="F7417" s="10" t="s">
        <v>790</v>
      </c>
      <c r="G7417" s="10" t="s">
        <v>569</v>
      </c>
      <c r="H7417" s="10" t="s">
        <v>544</v>
      </c>
      <c r="I7417" s="10" t="s">
        <v>10</v>
      </c>
      <c r="J7417" s="10" t="s">
        <v>11997</v>
      </c>
      <c r="K7417" s="10" t="s">
        <v>11996</v>
      </c>
      <c r="L7417" s="10">
        <v>10</v>
      </c>
      <c r="M7417" s="10">
        <v>160.55000000000001</v>
      </c>
      <c r="N7417" s="10">
        <v>1605.5</v>
      </c>
      <c r="O7417" s="59">
        <v>0.2</v>
      </c>
      <c r="P7417" s="10">
        <v>321.10000000000002</v>
      </c>
      <c r="Q7417" s="10">
        <v>1284.4000000000001</v>
      </c>
      <c r="R7417" s="10" t="s">
        <v>575</v>
      </c>
      <c r="S7417" s="10" t="s">
        <v>596</v>
      </c>
      <c r="T7417" s="59">
        <v>0.25</v>
      </c>
      <c r="U7417" s="10">
        <v>321.10000000000002</v>
      </c>
    </row>
    <row r="7418" spans="1:21" x14ac:dyDescent="0.3">
      <c r="A7418" s="10" t="s">
        <v>11995</v>
      </c>
      <c r="B7418" s="61">
        <v>45035</v>
      </c>
      <c r="C7418" s="10" t="s">
        <v>11994</v>
      </c>
      <c r="D7418" s="10" t="s">
        <v>11993</v>
      </c>
      <c r="E7418" s="10" t="s">
        <v>581</v>
      </c>
      <c r="F7418" s="10" t="s">
        <v>580</v>
      </c>
      <c r="G7418" s="10" t="s">
        <v>601</v>
      </c>
      <c r="H7418" s="10" t="s">
        <v>579</v>
      </c>
      <c r="I7418" s="10" t="s">
        <v>578</v>
      </c>
      <c r="J7418" s="10" t="s">
        <v>1370</v>
      </c>
      <c r="K7418" s="10" t="s">
        <v>11992</v>
      </c>
      <c r="L7418" s="10">
        <v>6</v>
      </c>
      <c r="M7418" s="10">
        <v>447.76</v>
      </c>
      <c r="N7418" s="10">
        <v>2686.56</v>
      </c>
      <c r="O7418" s="59">
        <v>0</v>
      </c>
      <c r="P7418" s="10">
        <v>0</v>
      </c>
      <c r="Q7418" s="10">
        <v>2686.56</v>
      </c>
      <c r="R7418" s="10" t="s">
        <v>614</v>
      </c>
      <c r="S7418" s="10" t="s">
        <v>607</v>
      </c>
      <c r="T7418" s="59">
        <v>0.25</v>
      </c>
      <c r="U7418" s="10">
        <v>671.64</v>
      </c>
    </row>
    <row r="7419" spans="1:21" x14ac:dyDescent="0.3">
      <c r="A7419" s="10" t="s">
        <v>11991</v>
      </c>
      <c r="B7419" s="61">
        <v>45049</v>
      </c>
      <c r="C7419" s="10" t="s">
        <v>11938</v>
      </c>
      <c r="D7419" s="10" t="s">
        <v>11071</v>
      </c>
      <c r="E7419" s="10" t="s">
        <v>629</v>
      </c>
      <c r="F7419" s="10" t="s">
        <v>790</v>
      </c>
      <c r="G7419" s="10" t="s">
        <v>569</v>
      </c>
      <c r="H7419" s="10" t="s">
        <v>544</v>
      </c>
      <c r="I7419" s="10" t="s">
        <v>10</v>
      </c>
      <c r="J7419" s="10" t="s">
        <v>6244</v>
      </c>
      <c r="K7419" s="10" t="s">
        <v>11990</v>
      </c>
      <c r="L7419" s="10">
        <v>7</v>
      </c>
      <c r="M7419" s="10">
        <v>699.62</v>
      </c>
      <c r="N7419" s="10">
        <v>4897.34</v>
      </c>
      <c r="O7419" s="59">
        <v>0.1</v>
      </c>
      <c r="P7419" s="10">
        <v>489.73</v>
      </c>
      <c r="Q7419" s="10">
        <v>4407.6099999999997</v>
      </c>
      <c r="R7419" s="10" t="s">
        <v>614</v>
      </c>
      <c r="S7419" s="10" t="s">
        <v>607</v>
      </c>
      <c r="T7419" s="59">
        <v>0.25</v>
      </c>
      <c r="U7419" s="10">
        <v>1101.9000000000001</v>
      </c>
    </row>
    <row r="7420" spans="1:21" x14ac:dyDescent="0.3">
      <c r="A7420" s="10" t="s">
        <v>11989</v>
      </c>
      <c r="B7420" s="61">
        <v>45359</v>
      </c>
      <c r="C7420" s="10" t="s">
        <v>2753</v>
      </c>
      <c r="D7420" s="10" t="s">
        <v>11988</v>
      </c>
      <c r="E7420" s="10" t="s">
        <v>603</v>
      </c>
      <c r="F7420" s="10" t="s">
        <v>636</v>
      </c>
      <c r="G7420" s="10" t="s">
        <v>569</v>
      </c>
      <c r="H7420" s="10" t="s">
        <v>544</v>
      </c>
      <c r="I7420" s="10" t="s">
        <v>610</v>
      </c>
      <c r="J7420" s="10" t="s">
        <v>679</v>
      </c>
      <c r="K7420" s="10" t="s">
        <v>11987</v>
      </c>
      <c r="L7420" s="10">
        <v>2</v>
      </c>
      <c r="M7420" s="10">
        <v>713.95</v>
      </c>
      <c r="N7420" s="10">
        <v>1427.9</v>
      </c>
      <c r="O7420" s="59">
        <v>0.1</v>
      </c>
      <c r="P7420" s="10">
        <v>142.79</v>
      </c>
      <c r="Q7420" s="10">
        <v>1285.1099999999999</v>
      </c>
      <c r="R7420" s="10" t="s">
        <v>586</v>
      </c>
      <c r="S7420" s="10" t="s">
        <v>607</v>
      </c>
      <c r="T7420" s="59">
        <v>0.25</v>
      </c>
      <c r="U7420" s="10">
        <v>321.27999999999997</v>
      </c>
    </row>
    <row r="7421" spans="1:21" x14ac:dyDescent="0.3">
      <c r="A7421" s="10" t="s">
        <v>11986</v>
      </c>
      <c r="B7421" s="61">
        <v>45201</v>
      </c>
      <c r="C7421" s="10" t="s">
        <v>11985</v>
      </c>
      <c r="D7421" s="10" t="s">
        <v>11984</v>
      </c>
      <c r="E7421" s="10" t="s">
        <v>581</v>
      </c>
      <c r="F7421" s="10" t="s">
        <v>83</v>
      </c>
      <c r="G7421" s="10" t="s">
        <v>601</v>
      </c>
      <c r="H7421" s="10" t="s">
        <v>590</v>
      </c>
      <c r="I7421" s="10" t="s">
        <v>589</v>
      </c>
      <c r="J7421" s="10" t="s">
        <v>11983</v>
      </c>
      <c r="K7421" s="10" t="s">
        <v>7396</v>
      </c>
      <c r="L7421" s="10">
        <v>7</v>
      </c>
      <c r="M7421" s="10">
        <v>495.46</v>
      </c>
      <c r="N7421" s="10">
        <v>3468.22</v>
      </c>
      <c r="O7421" s="59">
        <v>0.05</v>
      </c>
      <c r="P7421" s="10">
        <v>173.41</v>
      </c>
      <c r="Q7421" s="10">
        <v>3294.81</v>
      </c>
      <c r="R7421" s="10" t="s">
        <v>565</v>
      </c>
      <c r="S7421" s="10" t="s">
        <v>585</v>
      </c>
      <c r="T7421" s="59">
        <v>0.3</v>
      </c>
      <c r="U7421" s="10">
        <v>988.44</v>
      </c>
    </row>
    <row r="7422" spans="1:21" x14ac:dyDescent="0.3">
      <c r="A7422" s="10" t="s">
        <v>11982</v>
      </c>
      <c r="B7422" s="61">
        <v>44930</v>
      </c>
      <c r="C7422" s="10" t="s">
        <v>6221</v>
      </c>
      <c r="D7422" s="10" t="s">
        <v>11981</v>
      </c>
      <c r="E7422" s="10" t="s">
        <v>592</v>
      </c>
      <c r="F7422" s="10" t="s">
        <v>591</v>
      </c>
      <c r="G7422" s="10" t="s">
        <v>569</v>
      </c>
      <c r="H7422" s="10" t="s">
        <v>590</v>
      </c>
      <c r="I7422" s="10" t="s">
        <v>748</v>
      </c>
      <c r="J7422" s="10" t="s">
        <v>11980</v>
      </c>
      <c r="K7422" s="10" t="s">
        <v>11979</v>
      </c>
      <c r="L7422" s="10">
        <v>7</v>
      </c>
      <c r="M7422" s="10">
        <v>806.8</v>
      </c>
      <c r="N7422" s="10">
        <v>5647.6</v>
      </c>
      <c r="O7422" s="59">
        <v>0</v>
      </c>
      <c r="P7422" s="10">
        <v>0</v>
      </c>
      <c r="Q7422" s="10">
        <v>5647.6</v>
      </c>
      <c r="R7422" s="10" t="s">
        <v>565</v>
      </c>
      <c r="S7422" s="10" t="s">
        <v>564</v>
      </c>
      <c r="T7422" s="59">
        <v>0.15</v>
      </c>
      <c r="U7422" s="10">
        <v>847.14</v>
      </c>
    </row>
    <row r="7423" spans="1:21" x14ac:dyDescent="0.3">
      <c r="A7423" s="10" t="s">
        <v>11978</v>
      </c>
      <c r="B7423" s="61">
        <v>45058</v>
      </c>
      <c r="C7423" s="10" t="s">
        <v>11977</v>
      </c>
      <c r="D7423" s="10" t="s">
        <v>11976</v>
      </c>
      <c r="E7423" s="10" t="s">
        <v>629</v>
      </c>
      <c r="F7423" s="10" t="s">
        <v>628</v>
      </c>
      <c r="G7423" s="10" t="s">
        <v>601</v>
      </c>
      <c r="H7423" s="10" t="s">
        <v>590</v>
      </c>
      <c r="I7423" s="10" t="s">
        <v>748</v>
      </c>
      <c r="J7423" s="10" t="s">
        <v>11975</v>
      </c>
      <c r="K7423" s="10" t="s">
        <v>11974</v>
      </c>
      <c r="L7423" s="10">
        <v>10</v>
      </c>
      <c r="M7423" s="10">
        <v>894.23</v>
      </c>
      <c r="N7423" s="10">
        <v>8942.2999999999993</v>
      </c>
      <c r="O7423" s="59">
        <v>0.1</v>
      </c>
      <c r="P7423" s="10">
        <v>894.23</v>
      </c>
      <c r="Q7423" s="10">
        <v>8048.07</v>
      </c>
      <c r="R7423" s="10" t="s">
        <v>586</v>
      </c>
      <c r="S7423" s="10" t="s">
        <v>596</v>
      </c>
      <c r="T7423" s="59">
        <v>0.3</v>
      </c>
      <c r="U7423" s="10">
        <v>2414.42</v>
      </c>
    </row>
    <row r="7424" spans="1:21" x14ac:dyDescent="0.3">
      <c r="A7424" s="10" t="s">
        <v>11973</v>
      </c>
      <c r="B7424" s="61">
        <v>44958</v>
      </c>
      <c r="C7424" s="10" t="s">
        <v>11972</v>
      </c>
      <c r="D7424" s="10" t="s">
        <v>11971</v>
      </c>
      <c r="E7424" s="10" t="s">
        <v>592</v>
      </c>
      <c r="F7424" s="10" t="s">
        <v>652</v>
      </c>
      <c r="G7424" s="10" t="s">
        <v>601</v>
      </c>
      <c r="H7424" s="10" t="s">
        <v>579</v>
      </c>
      <c r="I7424" s="10" t="s">
        <v>711</v>
      </c>
      <c r="J7424" s="10" t="s">
        <v>11970</v>
      </c>
      <c r="K7424" s="10" t="s">
        <v>11969</v>
      </c>
      <c r="L7424" s="10">
        <v>9</v>
      </c>
      <c r="M7424" s="10">
        <v>217.73</v>
      </c>
      <c r="N7424" s="10">
        <v>1959.57</v>
      </c>
      <c r="O7424" s="59">
        <v>0.05</v>
      </c>
      <c r="P7424" s="10">
        <v>97.98</v>
      </c>
      <c r="Q7424" s="10">
        <v>1861.59</v>
      </c>
      <c r="R7424" s="10" t="s">
        <v>614</v>
      </c>
      <c r="S7424" s="10" t="s">
        <v>596</v>
      </c>
      <c r="T7424" s="59">
        <v>0.25</v>
      </c>
      <c r="U7424" s="10">
        <v>465.4</v>
      </c>
    </row>
    <row r="7425" spans="1:21" x14ac:dyDescent="0.3">
      <c r="A7425" s="10" t="s">
        <v>11968</v>
      </c>
      <c r="B7425" s="61">
        <v>45168</v>
      </c>
      <c r="C7425" s="10" t="s">
        <v>11967</v>
      </c>
      <c r="D7425" s="10" t="s">
        <v>11966</v>
      </c>
      <c r="E7425" s="10" t="s">
        <v>581</v>
      </c>
      <c r="F7425" s="10" t="s">
        <v>7</v>
      </c>
      <c r="G7425" s="10" t="s">
        <v>569</v>
      </c>
      <c r="H7425" s="10" t="s">
        <v>544</v>
      </c>
      <c r="I7425" s="10" t="s">
        <v>10</v>
      </c>
      <c r="J7425" s="10" t="s">
        <v>11965</v>
      </c>
      <c r="K7425" s="10" t="s">
        <v>11964</v>
      </c>
      <c r="L7425" s="10">
        <v>3</v>
      </c>
      <c r="M7425" s="10">
        <v>757.67</v>
      </c>
      <c r="N7425" s="10">
        <v>2273.0100000000002</v>
      </c>
      <c r="O7425" s="59">
        <v>0.2</v>
      </c>
      <c r="P7425" s="10">
        <v>454.6</v>
      </c>
      <c r="Q7425" s="10">
        <v>1818.41</v>
      </c>
      <c r="R7425" s="10" t="s">
        <v>575</v>
      </c>
      <c r="S7425" s="10" t="s">
        <v>564</v>
      </c>
      <c r="T7425" s="59">
        <v>0.3</v>
      </c>
      <c r="U7425" s="10">
        <v>545.52</v>
      </c>
    </row>
    <row r="7426" spans="1:21" x14ac:dyDescent="0.3">
      <c r="A7426" s="10" t="s">
        <v>11963</v>
      </c>
      <c r="B7426" s="61">
        <v>44951</v>
      </c>
      <c r="C7426" s="10" t="s">
        <v>11962</v>
      </c>
      <c r="D7426" s="10" t="s">
        <v>11961</v>
      </c>
      <c r="E7426" s="10" t="s">
        <v>592</v>
      </c>
      <c r="F7426" s="10" t="s">
        <v>591</v>
      </c>
      <c r="G7426" s="10" t="s">
        <v>601</v>
      </c>
      <c r="H7426" s="10" t="s">
        <v>590</v>
      </c>
      <c r="I7426" s="10" t="s">
        <v>589</v>
      </c>
      <c r="J7426" s="10" t="s">
        <v>11960</v>
      </c>
      <c r="K7426" s="10" t="s">
        <v>2983</v>
      </c>
      <c r="L7426" s="10">
        <v>7</v>
      </c>
      <c r="M7426" s="10">
        <v>843.72</v>
      </c>
      <c r="N7426" s="10">
        <v>5906.04</v>
      </c>
      <c r="O7426" s="59">
        <v>0</v>
      </c>
      <c r="P7426" s="10">
        <v>0</v>
      </c>
      <c r="Q7426" s="10">
        <v>5906.04</v>
      </c>
      <c r="R7426" s="10" t="s">
        <v>586</v>
      </c>
      <c r="S7426" s="10" t="s">
        <v>596</v>
      </c>
      <c r="T7426" s="59">
        <v>0.25</v>
      </c>
      <c r="U7426" s="10">
        <v>1476.51</v>
      </c>
    </row>
    <row r="7427" spans="1:21" x14ac:dyDescent="0.3">
      <c r="A7427" s="10" t="s">
        <v>11959</v>
      </c>
      <c r="B7427" s="61">
        <v>45184</v>
      </c>
      <c r="C7427" s="10" t="s">
        <v>3665</v>
      </c>
      <c r="D7427" s="10" t="s">
        <v>2004</v>
      </c>
      <c r="E7427" s="10" t="s">
        <v>629</v>
      </c>
      <c r="F7427" s="10" t="s">
        <v>759</v>
      </c>
      <c r="G7427" s="10" t="s">
        <v>601</v>
      </c>
      <c r="H7427" s="10" t="s">
        <v>544</v>
      </c>
      <c r="I7427" s="10" t="s">
        <v>568</v>
      </c>
      <c r="J7427" s="10" t="s">
        <v>11958</v>
      </c>
      <c r="K7427" s="10" t="s">
        <v>11957</v>
      </c>
      <c r="L7427" s="10">
        <v>7</v>
      </c>
      <c r="M7427" s="10">
        <v>255.69</v>
      </c>
      <c r="N7427" s="10">
        <v>1789.83</v>
      </c>
      <c r="O7427" s="59">
        <v>0.2</v>
      </c>
      <c r="P7427" s="10">
        <v>357.97</v>
      </c>
      <c r="Q7427" s="10">
        <v>1431.86</v>
      </c>
      <c r="R7427" s="10" t="s">
        <v>565</v>
      </c>
      <c r="S7427" s="10" t="s">
        <v>607</v>
      </c>
      <c r="T7427" s="59">
        <v>0.3</v>
      </c>
      <c r="U7427" s="10">
        <v>429.56</v>
      </c>
    </row>
    <row r="7428" spans="1:21" x14ac:dyDescent="0.3">
      <c r="A7428" s="10" t="s">
        <v>11956</v>
      </c>
      <c r="B7428" s="61">
        <v>45151</v>
      </c>
      <c r="C7428" s="10" t="s">
        <v>6017</v>
      </c>
      <c r="D7428" s="10" t="s">
        <v>11955</v>
      </c>
      <c r="E7428" s="10" t="s">
        <v>603</v>
      </c>
      <c r="F7428" s="10" t="s">
        <v>658</v>
      </c>
      <c r="G7428" s="10" t="s">
        <v>601</v>
      </c>
      <c r="H7428" s="10" t="s">
        <v>579</v>
      </c>
      <c r="I7428" s="10" t="s">
        <v>578</v>
      </c>
      <c r="J7428" s="10" t="s">
        <v>11954</v>
      </c>
      <c r="K7428" s="10" t="s">
        <v>11953</v>
      </c>
      <c r="L7428" s="10">
        <v>5</v>
      </c>
      <c r="M7428" s="10">
        <v>678.63</v>
      </c>
      <c r="N7428" s="10">
        <v>3393.15</v>
      </c>
      <c r="O7428" s="59">
        <v>0.1</v>
      </c>
      <c r="P7428" s="10">
        <v>339.32</v>
      </c>
      <c r="Q7428" s="10">
        <v>3053.83</v>
      </c>
      <c r="R7428" s="10" t="s">
        <v>586</v>
      </c>
      <c r="S7428" s="10" t="s">
        <v>596</v>
      </c>
      <c r="T7428" s="59">
        <v>0.15</v>
      </c>
      <c r="U7428" s="10">
        <v>458.07</v>
      </c>
    </row>
    <row r="7429" spans="1:21" x14ac:dyDescent="0.3">
      <c r="A7429" s="10" t="s">
        <v>11952</v>
      </c>
      <c r="B7429" s="61">
        <v>45253</v>
      </c>
      <c r="C7429" s="10" t="s">
        <v>11951</v>
      </c>
      <c r="D7429" s="10" t="s">
        <v>11950</v>
      </c>
      <c r="E7429" s="10" t="s">
        <v>571</v>
      </c>
      <c r="F7429" s="10" t="s">
        <v>685</v>
      </c>
      <c r="G7429" s="10" t="s">
        <v>601</v>
      </c>
      <c r="H7429" s="10" t="s">
        <v>579</v>
      </c>
      <c r="I7429" s="10" t="s">
        <v>711</v>
      </c>
      <c r="J7429" s="10" t="s">
        <v>11949</v>
      </c>
      <c r="K7429" s="10" t="s">
        <v>11948</v>
      </c>
      <c r="L7429" s="10">
        <v>6</v>
      </c>
      <c r="M7429" s="10">
        <v>206.56</v>
      </c>
      <c r="N7429" s="10">
        <v>1239.3599999999999</v>
      </c>
      <c r="O7429" s="59">
        <v>0.1</v>
      </c>
      <c r="P7429" s="10">
        <v>123.94</v>
      </c>
      <c r="Q7429" s="10">
        <v>1115.42</v>
      </c>
      <c r="R7429" s="10" t="s">
        <v>586</v>
      </c>
      <c r="S7429" s="10" t="s">
        <v>607</v>
      </c>
      <c r="T7429" s="59">
        <v>0.25</v>
      </c>
      <c r="U7429" s="10">
        <v>278.86</v>
      </c>
    </row>
    <row r="7430" spans="1:21" x14ac:dyDescent="0.3">
      <c r="A7430" s="10" t="s">
        <v>11947</v>
      </c>
      <c r="B7430" s="61">
        <v>45008</v>
      </c>
      <c r="C7430" s="10" t="s">
        <v>3153</v>
      </c>
      <c r="D7430" s="10" t="s">
        <v>11946</v>
      </c>
      <c r="E7430" s="10" t="s">
        <v>592</v>
      </c>
      <c r="F7430" s="10" t="s">
        <v>591</v>
      </c>
      <c r="G7430" s="10" t="s">
        <v>569</v>
      </c>
      <c r="H7430" s="10" t="s">
        <v>600</v>
      </c>
      <c r="I7430" s="10" t="s">
        <v>627</v>
      </c>
      <c r="J7430" s="10" t="s">
        <v>11945</v>
      </c>
      <c r="K7430" s="10" t="s">
        <v>11944</v>
      </c>
      <c r="L7430" s="10">
        <v>4</v>
      </c>
      <c r="M7430" s="10">
        <v>540.86</v>
      </c>
      <c r="N7430" s="10">
        <v>2163.44</v>
      </c>
      <c r="O7430" s="59">
        <v>0.2</v>
      </c>
      <c r="P7430" s="10">
        <v>432.69</v>
      </c>
      <c r="Q7430" s="10">
        <v>1730.75</v>
      </c>
      <c r="R7430" s="10" t="s">
        <v>614</v>
      </c>
      <c r="S7430" s="10" t="s">
        <v>564</v>
      </c>
      <c r="T7430" s="59">
        <v>0.25</v>
      </c>
      <c r="U7430" s="10">
        <v>432.69</v>
      </c>
    </row>
    <row r="7431" spans="1:21" x14ac:dyDescent="0.3">
      <c r="A7431" s="10" t="s">
        <v>11943</v>
      </c>
      <c r="B7431" s="61">
        <v>45021</v>
      </c>
      <c r="C7431" s="10" t="s">
        <v>11942</v>
      </c>
      <c r="D7431" s="10" t="s">
        <v>11941</v>
      </c>
      <c r="E7431" s="10" t="s">
        <v>629</v>
      </c>
      <c r="F7431" s="10" t="s">
        <v>790</v>
      </c>
      <c r="G7431" s="10" t="s">
        <v>601</v>
      </c>
      <c r="H7431" s="10" t="s">
        <v>544</v>
      </c>
      <c r="I7431" s="10" t="s">
        <v>10</v>
      </c>
      <c r="J7431" s="10" t="s">
        <v>11940</v>
      </c>
      <c r="K7431" s="10" t="s">
        <v>10725</v>
      </c>
      <c r="L7431" s="10">
        <v>2</v>
      </c>
      <c r="M7431" s="10">
        <v>145.91999999999999</v>
      </c>
      <c r="N7431" s="10">
        <v>291.83999999999997</v>
      </c>
      <c r="O7431" s="59">
        <v>0.2</v>
      </c>
      <c r="P7431" s="10">
        <v>58.37</v>
      </c>
      <c r="Q7431" s="10">
        <v>233.47</v>
      </c>
      <c r="R7431" s="10" t="s">
        <v>565</v>
      </c>
      <c r="S7431" s="10" t="s">
        <v>564</v>
      </c>
      <c r="T7431" s="59">
        <v>0.3</v>
      </c>
      <c r="U7431" s="10">
        <v>70.040000000000006</v>
      </c>
    </row>
    <row r="7432" spans="1:21" x14ac:dyDescent="0.3">
      <c r="A7432" s="10" t="s">
        <v>11939</v>
      </c>
      <c r="B7432" s="61">
        <v>45357</v>
      </c>
      <c r="C7432" s="10" t="s">
        <v>11938</v>
      </c>
      <c r="D7432" s="10" t="s">
        <v>11937</v>
      </c>
      <c r="E7432" s="10" t="s">
        <v>581</v>
      </c>
      <c r="F7432" s="10" t="s">
        <v>83</v>
      </c>
      <c r="G7432" s="10" t="s">
        <v>601</v>
      </c>
      <c r="H7432" s="10" t="s">
        <v>600</v>
      </c>
      <c r="I7432" s="10" t="s">
        <v>599</v>
      </c>
      <c r="J7432" s="10" t="s">
        <v>11936</v>
      </c>
      <c r="K7432" s="10" t="s">
        <v>11935</v>
      </c>
      <c r="L7432" s="10">
        <v>4</v>
      </c>
      <c r="M7432" s="10">
        <v>372.33</v>
      </c>
      <c r="N7432" s="10">
        <v>1489.32</v>
      </c>
      <c r="O7432" s="59">
        <v>0.2</v>
      </c>
      <c r="P7432" s="10">
        <v>297.86</v>
      </c>
      <c r="Q7432" s="10">
        <v>1191.46</v>
      </c>
      <c r="R7432" s="10" t="s">
        <v>575</v>
      </c>
      <c r="S7432" s="10" t="s">
        <v>596</v>
      </c>
      <c r="T7432" s="59">
        <v>0.15</v>
      </c>
      <c r="U7432" s="10">
        <v>178.72</v>
      </c>
    </row>
    <row r="7433" spans="1:21" x14ac:dyDescent="0.3">
      <c r="A7433" s="10" t="s">
        <v>11934</v>
      </c>
      <c r="B7433" s="61">
        <v>45344</v>
      </c>
      <c r="C7433" s="10" t="s">
        <v>11933</v>
      </c>
      <c r="D7433" s="10" t="s">
        <v>5857</v>
      </c>
      <c r="E7433" s="10" t="s">
        <v>592</v>
      </c>
      <c r="F7433" s="10" t="s">
        <v>591</v>
      </c>
      <c r="G7433" s="10" t="s">
        <v>569</v>
      </c>
      <c r="H7433" s="10" t="s">
        <v>590</v>
      </c>
      <c r="I7433" s="10" t="s">
        <v>748</v>
      </c>
      <c r="J7433" s="10" t="s">
        <v>11932</v>
      </c>
      <c r="K7433" s="10" t="s">
        <v>11931</v>
      </c>
      <c r="L7433" s="10">
        <v>6</v>
      </c>
      <c r="M7433" s="10">
        <v>845.36</v>
      </c>
      <c r="N7433" s="10">
        <v>5072.16</v>
      </c>
      <c r="O7433" s="59">
        <v>0.1</v>
      </c>
      <c r="P7433" s="10">
        <v>507.22</v>
      </c>
      <c r="Q7433" s="10">
        <v>4564.9399999999996</v>
      </c>
      <c r="R7433" s="10" t="s">
        <v>575</v>
      </c>
      <c r="S7433" s="10" t="s">
        <v>585</v>
      </c>
      <c r="T7433" s="59">
        <v>0.25</v>
      </c>
      <c r="U7433" s="10">
        <v>1141.23</v>
      </c>
    </row>
    <row r="7434" spans="1:21" x14ac:dyDescent="0.3">
      <c r="A7434" s="10" t="s">
        <v>11930</v>
      </c>
      <c r="B7434" s="61">
        <v>45132</v>
      </c>
      <c r="C7434" s="10" t="s">
        <v>11929</v>
      </c>
      <c r="D7434" s="10" t="s">
        <v>11928</v>
      </c>
      <c r="E7434" s="10" t="s">
        <v>629</v>
      </c>
      <c r="F7434" s="10" t="s">
        <v>759</v>
      </c>
      <c r="G7434" s="10" t="s">
        <v>601</v>
      </c>
      <c r="H7434" s="10" t="s">
        <v>579</v>
      </c>
      <c r="I7434" s="10" t="s">
        <v>722</v>
      </c>
      <c r="J7434" s="10" t="s">
        <v>11927</v>
      </c>
      <c r="K7434" s="10" t="s">
        <v>11926</v>
      </c>
      <c r="L7434" s="10">
        <v>5</v>
      </c>
      <c r="M7434" s="10">
        <v>280.91000000000003</v>
      </c>
      <c r="N7434" s="10">
        <v>1404.55</v>
      </c>
      <c r="O7434" s="59">
        <v>0.05</v>
      </c>
      <c r="P7434" s="10">
        <v>70.23</v>
      </c>
      <c r="Q7434" s="10">
        <v>1334.32</v>
      </c>
      <c r="R7434" s="10" t="s">
        <v>614</v>
      </c>
      <c r="S7434" s="10" t="s">
        <v>607</v>
      </c>
      <c r="T7434" s="59">
        <v>0.25</v>
      </c>
      <c r="U7434" s="10">
        <v>333.58</v>
      </c>
    </row>
    <row r="7435" spans="1:21" x14ac:dyDescent="0.3">
      <c r="A7435" s="10" t="s">
        <v>11925</v>
      </c>
      <c r="B7435" s="61">
        <v>45127</v>
      </c>
      <c r="C7435" s="10" t="s">
        <v>11924</v>
      </c>
      <c r="D7435" s="10" t="s">
        <v>11923</v>
      </c>
      <c r="E7435" s="10" t="s">
        <v>603</v>
      </c>
      <c r="F7435" s="10" t="s">
        <v>658</v>
      </c>
      <c r="G7435" s="10" t="s">
        <v>601</v>
      </c>
      <c r="H7435" s="10" t="s">
        <v>600</v>
      </c>
      <c r="I7435" s="10" t="s">
        <v>599</v>
      </c>
      <c r="J7435" s="10" t="s">
        <v>11922</v>
      </c>
      <c r="K7435" s="10" t="s">
        <v>11921</v>
      </c>
      <c r="L7435" s="10">
        <v>1</v>
      </c>
      <c r="M7435" s="10">
        <v>465.83</v>
      </c>
      <c r="N7435" s="10">
        <v>465.83</v>
      </c>
      <c r="O7435" s="59">
        <v>0.05</v>
      </c>
      <c r="P7435" s="10">
        <v>23.29</v>
      </c>
      <c r="Q7435" s="10">
        <v>442.54</v>
      </c>
      <c r="R7435" s="10" t="s">
        <v>586</v>
      </c>
      <c r="S7435" s="10" t="s">
        <v>564</v>
      </c>
      <c r="T7435" s="59">
        <v>0.3</v>
      </c>
      <c r="U7435" s="10">
        <v>132.76</v>
      </c>
    </row>
    <row r="7436" spans="1:21" x14ac:dyDescent="0.3">
      <c r="A7436" s="10" t="s">
        <v>11920</v>
      </c>
      <c r="B7436" s="61">
        <v>45318</v>
      </c>
      <c r="C7436" s="10" t="s">
        <v>11919</v>
      </c>
      <c r="D7436" s="10" t="s">
        <v>7597</v>
      </c>
      <c r="E7436" s="10" t="s">
        <v>603</v>
      </c>
      <c r="F7436" s="10" t="s">
        <v>602</v>
      </c>
      <c r="G7436" s="10" t="s">
        <v>569</v>
      </c>
      <c r="H7436" s="10" t="s">
        <v>544</v>
      </c>
      <c r="I7436" s="10" t="s">
        <v>610</v>
      </c>
      <c r="J7436" s="10" t="s">
        <v>11918</v>
      </c>
      <c r="K7436" s="10" t="s">
        <v>5998</v>
      </c>
      <c r="L7436" s="10">
        <v>2</v>
      </c>
      <c r="M7436" s="10">
        <v>409.34</v>
      </c>
      <c r="N7436" s="10">
        <v>818.68</v>
      </c>
      <c r="O7436" s="59">
        <v>0</v>
      </c>
      <c r="P7436" s="10">
        <v>0</v>
      </c>
      <c r="Q7436" s="10">
        <v>818.68</v>
      </c>
      <c r="R7436" s="10" t="s">
        <v>586</v>
      </c>
      <c r="S7436" s="10" t="s">
        <v>585</v>
      </c>
      <c r="T7436" s="59">
        <v>0.3</v>
      </c>
      <c r="U7436" s="10">
        <v>245.6</v>
      </c>
    </row>
    <row r="7437" spans="1:21" x14ac:dyDescent="0.3">
      <c r="A7437" s="10" t="s">
        <v>11917</v>
      </c>
      <c r="B7437" s="61">
        <v>44972</v>
      </c>
      <c r="C7437" s="10" t="s">
        <v>6561</v>
      </c>
      <c r="D7437" s="10" t="s">
        <v>11916</v>
      </c>
      <c r="E7437" s="10" t="s">
        <v>603</v>
      </c>
      <c r="F7437" s="10" t="s">
        <v>636</v>
      </c>
      <c r="G7437" s="10" t="s">
        <v>569</v>
      </c>
      <c r="H7437" s="10" t="s">
        <v>544</v>
      </c>
      <c r="I7437" s="10" t="s">
        <v>568</v>
      </c>
      <c r="J7437" s="10" t="s">
        <v>11915</v>
      </c>
      <c r="K7437" s="10" t="s">
        <v>11914</v>
      </c>
      <c r="L7437" s="10">
        <v>7</v>
      </c>
      <c r="M7437" s="10">
        <v>342.54</v>
      </c>
      <c r="N7437" s="10">
        <v>2397.7800000000002</v>
      </c>
      <c r="O7437" s="59">
        <v>0.1</v>
      </c>
      <c r="P7437" s="10">
        <v>239.78</v>
      </c>
      <c r="Q7437" s="10">
        <v>2158</v>
      </c>
      <c r="R7437" s="10" t="s">
        <v>586</v>
      </c>
      <c r="S7437" s="10" t="s">
        <v>585</v>
      </c>
      <c r="T7437" s="59">
        <v>0.15</v>
      </c>
      <c r="U7437" s="10">
        <v>323.7</v>
      </c>
    </row>
    <row r="7438" spans="1:21" x14ac:dyDescent="0.3">
      <c r="A7438" s="10" t="s">
        <v>11913</v>
      </c>
      <c r="B7438" s="61">
        <v>45363</v>
      </c>
      <c r="C7438" s="10" t="s">
        <v>900</v>
      </c>
      <c r="D7438" s="10" t="s">
        <v>8761</v>
      </c>
      <c r="E7438" s="10" t="s">
        <v>629</v>
      </c>
      <c r="F7438" s="10" t="s">
        <v>628</v>
      </c>
      <c r="G7438" s="10" t="s">
        <v>569</v>
      </c>
      <c r="H7438" s="10" t="s">
        <v>590</v>
      </c>
      <c r="I7438" s="10" t="s">
        <v>635</v>
      </c>
      <c r="J7438" s="10" t="s">
        <v>11912</v>
      </c>
      <c r="K7438" s="10" t="s">
        <v>11911</v>
      </c>
      <c r="L7438" s="10">
        <v>1</v>
      </c>
      <c r="M7438" s="10">
        <v>251.98</v>
      </c>
      <c r="N7438" s="10">
        <v>251.98</v>
      </c>
      <c r="O7438" s="59">
        <v>0.1</v>
      </c>
      <c r="P7438" s="10">
        <v>25.2</v>
      </c>
      <c r="Q7438" s="10">
        <v>226.78</v>
      </c>
      <c r="R7438" s="10" t="s">
        <v>586</v>
      </c>
      <c r="S7438" s="10" t="s">
        <v>596</v>
      </c>
      <c r="T7438" s="59">
        <v>0.25</v>
      </c>
      <c r="U7438" s="10">
        <v>56.7</v>
      </c>
    </row>
    <row r="7439" spans="1:21" x14ac:dyDescent="0.3">
      <c r="A7439" s="10" t="s">
        <v>11910</v>
      </c>
      <c r="B7439" s="61">
        <v>45283</v>
      </c>
      <c r="C7439" s="10" t="s">
        <v>9074</v>
      </c>
      <c r="D7439" s="10" t="s">
        <v>9803</v>
      </c>
      <c r="E7439" s="10" t="s">
        <v>603</v>
      </c>
      <c r="F7439" s="10" t="s">
        <v>636</v>
      </c>
      <c r="G7439" s="10" t="s">
        <v>569</v>
      </c>
      <c r="H7439" s="10" t="s">
        <v>544</v>
      </c>
      <c r="I7439" s="10" t="s">
        <v>10</v>
      </c>
      <c r="J7439" s="10" t="s">
        <v>11909</v>
      </c>
      <c r="K7439" s="10" t="s">
        <v>11908</v>
      </c>
      <c r="L7439" s="10">
        <v>8</v>
      </c>
      <c r="M7439" s="10">
        <v>766.75</v>
      </c>
      <c r="N7439" s="10">
        <v>6134</v>
      </c>
      <c r="O7439" s="59">
        <v>0.1</v>
      </c>
      <c r="P7439" s="10">
        <v>613.4</v>
      </c>
      <c r="Q7439" s="10">
        <v>5520.6</v>
      </c>
      <c r="R7439" s="10" t="s">
        <v>614</v>
      </c>
      <c r="S7439" s="10" t="s">
        <v>607</v>
      </c>
      <c r="T7439" s="59">
        <v>0.25</v>
      </c>
      <c r="U7439" s="10">
        <v>1380.15</v>
      </c>
    </row>
    <row r="7440" spans="1:21" x14ac:dyDescent="0.3">
      <c r="A7440" s="10" t="s">
        <v>11907</v>
      </c>
      <c r="B7440" s="61">
        <v>44948</v>
      </c>
      <c r="C7440" s="10" t="s">
        <v>2537</v>
      </c>
      <c r="D7440" s="10" t="s">
        <v>11906</v>
      </c>
      <c r="E7440" s="10" t="s">
        <v>571</v>
      </c>
      <c r="F7440" s="10" t="s">
        <v>570</v>
      </c>
      <c r="G7440" s="10" t="s">
        <v>601</v>
      </c>
      <c r="H7440" s="10" t="s">
        <v>579</v>
      </c>
      <c r="I7440" s="10" t="s">
        <v>578</v>
      </c>
      <c r="J7440" s="10" t="s">
        <v>11878</v>
      </c>
      <c r="K7440" s="10" t="s">
        <v>11905</v>
      </c>
      <c r="L7440" s="10">
        <v>10</v>
      </c>
      <c r="M7440" s="10">
        <v>925.19</v>
      </c>
      <c r="N7440" s="10">
        <v>9251.9</v>
      </c>
      <c r="O7440" s="59">
        <v>0.2</v>
      </c>
      <c r="P7440" s="10">
        <v>1850.38</v>
      </c>
      <c r="Q7440" s="10">
        <v>7401.52</v>
      </c>
      <c r="R7440" s="10" t="s">
        <v>614</v>
      </c>
      <c r="S7440" s="10" t="s">
        <v>564</v>
      </c>
      <c r="T7440" s="59">
        <v>0.3</v>
      </c>
      <c r="U7440" s="10">
        <v>2220.46</v>
      </c>
    </row>
    <row r="7441" spans="1:21" x14ac:dyDescent="0.3">
      <c r="A7441" s="10" t="s">
        <v>11904</v>
      </c>
      <c r="B7441" s="61">
        <v>45057</v>
      </c>
      <c r="C7441" s="10" t="s">
        <v>11903</v>
      </c>
      <c r="D7441" s="10" t="s">
        <v>3020</v>
      </c>
      <c r="E7441" s="10" t="s">
        <v>603</v>
      </c>
      <c r="F7441" s="10" t="s">
        <v>658</v>
      </c>
      <c r="G7441" s="10" t="s">
        <v>601</v>
      </c>
      <c r="H7441" s="10" t="s">
        <v>590</v>
      </c>
      <c r="I7441" s="10" t="s">
        <v>635</v>
      </c>
      <c r="J7441" s="10" t="s">
        <v>11902</v>
      </c>
      <c r="K7441" s="10" t="s">
        <v>11901</v>
      </c>
      <c r="L7441" s="10">
        <v>2</v>
      </c>
      <c r="M7441" s="10">
        <v>761.96</v>
      </c>
      <c r="N7441" s="10">
        <v>1523.92</v>
      </c>
      <c r="O7441" s="59">
        <v>0.05</v>
      </c>
      <c r="P7441" s="10">
        <v>76.2</v>
      </c>
      <c r="Q7441" s="10">
        <v>1447.72</v>
      </c>
      <c r="R7441" s="10" t="s">
        <v>575</v>
      </c>
      <c r="S7441" s="10" t="s">
        <v>585</v>
      </c>
      <c r="T7441" s="59">
        <v>0.25</v>
      </c>
      <c r="U7441" s="10">
        <v>361.93</v>
      </c>
    </row>
    <row r="7442" spans="1:21" x14ac:dyDescent="0.3">
      <c r="A7442" s="10" t="s">
        <v>11900</v>
      </c>
      <c r="B7442" s="61">
        <v>45117</v>
      </c>
      <c r="C7442" s="10" t="s">
        <v>10742</v>
      </c>
      <c r="D7442" s="10" t="s">
        <v>11899</v>
      </c>
      <c r="E7442" s="10" t="s">
        <v>571</v>
      </c>
      <c r="F7442" s="10" t="s">
        <v>11</v>
      </c>
      <c r="G7442" s="10" t="s">
        <v>601</v>
      </c>
      <c r="H7442" s="10" t="s">
        <v>579</v>
      </c>
      <c r="I7442" s="10" t="s">
        <v>722</v>
      </c>
      <c r="J7442" s="10" t="s">
        <v>11727</v>
      </c>
      <c r="K7442" s="10" t="s">
        <v>11898</v>
      </c>
      <c r="L7442" s="10">
        <v>9</v>
      </c>
      <c r="M7442" s="10">
        <v>861.09</v>
      </c>
      <c r="N7442" s="10">
        <v>7749.81</v>
      </c>
      <c r="O7442" s="59">
        <v>0</v>
      </c>
      <c r="P7442" s="10">
        <v>0</v>
      </c>
      <c r="Q7442" s="10">
        <v>7749.81</v>
      </c>
      <c r="R7442" s="10" t="s">
        <v>565</v>
      </c>
      <c r="S7442" s="10" t="s">
        <v>607</v>
      </c>
      <c r="T7442" s="59">
        <v>0.3</v>
      </c>
      <c r="U7442" s="10">
        <v>2324.94</v>
      </c>
    </row>
    <row r="7443" spans="1:21" x14ac:dyDescent="0.3">
      <c r="A7443" s="10" t="s">
        <v>11897</v>
      </c>
      <c r="B7443" s="61">
        <v>45138</v>
      </c>
      <c r="C7443" s="10" t="s">
        <v>11896</v>
      </c>
      <c r="D7443" s="10" t="s">
        <v>10663</v>
      </c>
      <c r="E7443" s="10" t="s">
        <v>603</v>
      </c>
      <c r="F7443" s="10" t="s">
        <v>658</v>
      </c>
      <c r="G7443" s="10" t="s">
        <v>601</v>
      </c>
      <c r="H7443" s="10" t="s">
        <v>544</v>
      </c>
      <c r="I7443" s="10" t="s">
        <v>568</v>
      </c>
      <c r="J7443" s="10" t="s">
        <v>11895</v>
      </c>
      <c r="K7443" s="10" t="s">
        <v>11894</v>
      </c>
      <c r="L7443" s="10">
        <v>5</v>
      </c>
      <c r="M7443" s="10">
        <v>618.29999999999995</v>
      </c>
      <c r="N7443" s="10">
        <v>3091.5</v>
      </c>
      <c r="O7443" s="59">
        <v>0.1</v>
      </c>
      <c r="P7443" s="10">
        <v>309.14999999999998</v>
      </c>
      <c r="Q7443" s="10">
        <v>2782.35</v>
      </c>
      <c r="R7443" s="10" t="s">
        <v>586</v>
      </c>
      <c r="S7443" s="10" t="s">
        <v>596</v>
      </c>
      <c r="T7443" s="59">
        <v>0.3</v>
      </c>
      <c r="U7443" s="10">
        <v>834.7</v>
      </c>
    </row>
    <row r="7444" spans="1:21" x14ac:dyDescent="0.3">
      <c r="A7444" s="10" t="s">
        <v>11893</v>
      </c>
      <c r="B7444" s="61">
        <v>45102</v>
      </c>
      <c r="C7444" s="10" t="s">
        <v>11892</v>
      </c>
      <c r="D7444" s="10" t="s">
        <v>11891</v>
      </c>
      <c r="E7444" s="10" t="s">
        <v>571</v>
      </c>
      <c r="F7444" s="10" t="s">
        <v>570</v>
      </c>
      <c r="G7444" s="10" t="s">
        <v>569</v>
      </c>
      <c r="H7444" s="10" t="s">
        <v>544</v>
      </c>
      <c r="I7444" s="10" t="s">
        <v>10</v>
      </c>
      <c r="J7444" s="10" t="s">
        <v>10293</v>
      </c>
      <c r="K7444" s="10" t="s">
        <v>7778</v>
      </c>
      <c r="L7444" s="10">
        <v>8</v>
      </c>
      <c r="M7444" s="10">
        <v>533.45000000000005</v>
      </c>
      <c r="N7444" s="10">
        <v>4267.6000000000004</v>
      </c>
      <c r="O7444" s="59">
        <v>0.2</v>
      </c>
      <c r="P7444" s="10">
        <v>853.52</v>
      </c>
      <c r="Q7444" s="10">
        <v>3414.08</v>
      </c>
      <c r="R7444" s="10" t="s">
        <v>565</v>
      </c>
      <c r="S7444" s="10" t="s">
        <v>596</v>
      </c>
      <c r="T7444" s="59">
        <v>0.25</v>
      </c>
      <c r="U7444" s="10">
        <v>853.52</v>
      </c>
    </row>
    <row r="7445" spans="1:21" x14ac:dyDescent="0.3">
      <c r="A7445" s="10" t="s">
        <v>11890</v>
      </c>
      <c r="B7445" s="61">
        <v>45195</v>
      </c>
      <c r="C7445" s="10" t="s">
        <v>11889</v>
      </c>
      <c r="D7445" s="10" t="s">
        <v>11888</v>
      </c>
      <c r="E7445" s="10" t="s">
        <v>571</v>
      </c>
      <c r="F7445" s="10" t="s">
        <v>570</v>
      </c>
      <c r="G7445" s="10" t="s">
        <v>569</v>
      </c>
      <c r="H7445" s="10" t="s">
        <v>579</v>
      </c>
      <c r="I7445" s="10" t="s">
        <v>711</v>
      </c>
      <c r="J7445" s="10" t="s">
        <v>11887</v>
      </c>
      <c r="K7445" s="10" t="s">
        <v>11886</v>
      </c>
      <c r="L7445" s="10">
        <v>5</v>
      </c>
      <c r="M7445" s="10">
        <v>952.42</v>
      </c>
      <c r="N7445" s="10">
        <v>4762.1000000000004</v>
      </c>
      <c r="O7445" s="59">
        <v>0</v>
      </c>
      <c r="P7445" s="10">
        <v>0</v>
      </c>
      <c r="Q7445" s="10">
        <v>4762.1000000000004</v>
      </c>
      <c r="R7445" s="10" t="s">
        <v>575</v>
      </c>
      <c r="S7445" s="10" t="s">
        <v>607</v>
      </c>
      <c r="T7445" s="59">
        <v>0.3</v>
      </c>
      <c r="U7445" s="10">
        <v>1428.63</v>
      </c>
    </row>
    <row r="7446" spans="1:21" x14ac:dyDescent="0.3">
      <c r="A7446" s="10" t="s">
        <v>11885</v>
      </c>
      <c r="B7446" s="61">
        <v>45024</v>
      </c>
      <c r="C7446" s="10" t="s">
        <v>9146</v>
      </c>
      <c r="D7446" s="10" t="s">
        <v>11884</v>
      </c>
      <c r="E7446" s="10" t="s">
        <v>629</v>
      </c>
      <c r="F7446" s="10" t="s">
        <v>759</v>
      </c>
      <c r="G7446" s="10" t="s">
        <v>601</v>
      </c>
      <c r="H7446" s="10" t="s">
        <v>590</v>
      </c>
      <c r="I7446" s="10" t="s">
        <v>635</v>
      </c>
      <c r="J7446" s="10" t="s">
        <v>11883</v>
      </c>
      <c r="K7446" s="10" t="s">
        <v>11882</v>
      </c>
      <c r="L7446" s="10">
        <v>3</v>
      </c>
      <c r="M7446" s="10">
        <v>718.32</v>
      </c>
      <c r="N7446" s="10">
        <v>2154.96</v>
      </c>
      <c r="O7446" s="59">
        <v>0</v>
      </c>
      <c r="P7446" s="10">
        <v>0</v>
      </c>
      <c r="Q7446" s="10">
        <v>2154.96</v>
      </c>
      <c r="R7446" s="10" t="s">
        <v>586</v>
      </c>
      <c r="S7446" s="10" t="s">
        <v>596</v>
      </c>
      <c r="T7446" s="59">
        <v>0.15</v>
      </c>
      <c r="U7446" s="10">
        <v>323.24</v>
      </c>
    </row>
    <row r="7447" spans="1:21" x14ac:dyDescent="0.3">
      <c r="A7447" s="10" t="s">
        <v>11881</v>
      </c>
      <c r="B7447" s="61">
        <v>45198</v>
      </c>
      <c r="C7447" s="10" t="s">
        <v>11880</v>
      </c>
      <c r="D7447" s="10" t="s">
        <v>11879</v>
      </c>
      <c r="E7447" s="10" t="s">
        <v>629</v>
      </c>
      <c r="F7447" s="10" t="s">
        <v>759</v>
      </c>
      <c r="G7447" s="10" t="s">
        <v>569</v>
      </c>
      <c r="H7447" s="10" t="s">
        <v>579</v>
      </c>
      <c r="I7447" s="10" t="s">
        <v>578</v>
      </c>
      <c r="J7447" s="10" t="s">
        <v>11878</v>
      </c>
      <c r="K7447" s="10" t="s">
        <v>11877</v>
      </c>
      <c r="L7447" s="10">
        <v>7</v>
      </c>
      <c r="M7447" s="10">
        <v>206.14</v>
      </c>
      <c r="N7447" s="10">
        <v>1442.98</v>
      </c>
      <c r="O7447" s="59">
        <v>0.2</v>
      </c>
      <c r="P7447" s="10">
        <v>288.60000000000002</v>
      </c>
      <c r="Q7447" s="10">
        <v>1154.3800000000001</v>
      </c>
      <c r="R7447" s="10" t="s">
        <v>614</v>
      </c>
      <c r="S7447" s="10" t="s">
        <v>607</v>
      </c>
      <c r="T7447" s="59">
        <v>0.25</v>
      </c>
      <c r="U7447" s="10">
        <v>288.60000000000002</v>
      </c>
    </row>
    <row r="7448" spans="1:21" x14ac:dyDescent="0.3">
      <c r="A7448" s="10" t="s">
        <v>11876</v>
      </c>
      <c r="B7448" s="61">
        <v>45016</v>
      </c>
      <c r="C7448" s="10" t="s">
        <v>4913</v>
      </c>
      <c r="D7448" s="10" t="s">
        <v>11875</v>
      </c>
      <c r="E7448" s="10" t="s">
        <v>581</v>
      </c>
      <c r="F7448" s="10" t="s">
        <v>7</v>
      </c>
      <c r="G7448" s="10" t="s">
        <v>601</v>
      </c>
      <c r="H7448" s="10" t="s">
        <v>544</v>
      </c>
      <c r="I7448" s="10" t="s">
        <v>10</v>
      </c>
      <c r="J7448" s="10" t="s">
        <v>11874</v>
      </c>
      <c r="K7448" s="10" t="s">
        <v>8395</v>
      </c>
      <c r="L7448" s="10">
        <v>4</v>
      </c>
      <c r="M7448" s="10">
        <v>164.56</v>
      </c>
      <c r="N7448" s="10">
        <v>658.24</v>
      </c>
      <c r="O7448" s="59">
        <v>0.05</v>
      </c>
      <c r="P7448" s="10">
        <v>32.909999999999997</v>
      </c>
      <c r="Q7448" s="10">
        <v>625.33000000000004</v>
      </c>
      <c r="R7448" s="10" t="s">
        <v>565</v>
      </c>
      <c r="S7448" s="10" t="s">
        <v>585</v>
      </c>
      <c r="T7448" s="59">
        <v>0.3</v>
      </c>
      <c r="U7448" s="10">
        <v>187.6</v>
      </c>
    </row>
    <row r="7449" spans="1:21" x14ac:dyDescent="0.3">
      <c r="A7449" s="10" t="s">
        <v>11873</v>
      </c>
      <c r="B7449" s="61">
        <v>45233</v>
      </c>
      <c r="C7449" s="10" t="s">
        <v>11872</v>
      </c>
      <c r="D7449" s="10" t="s">
        <v>11871</v>
      </c>
      <c r="E7449" s="10" t="s">
        <v>603</v>
      </c>
      <c r="F7449" s="10" t="s">
        <v>602</v>
      </c>
      <c r="G7449" s="10" t="s">
        <v>601</v>
      </c>
      <c r="H7449" s="10" t="s">
        <v>579</v>
      </c>
      <c r="I7449" s="10" t="s">
        <v>722</v>
      </c>
      <c r="J7449" s="10" t="s">
        <v>11870</v>
      </c>
      <c r="K7449" s="10" t="s">
        <v>11869</v>
      </c>
      <c r="L7449" s="10">
        <v>5</v>
      </c>
      <c r="M7449" s="10">
        <v>353.21</v>
      </c>
      <c r="N7449" s="10">
        <v>1766.05</v>
      </c>
      <c r="O7449" s="59">
        <v>0.1</v>
      </c>
      <c r="P7449" s="10">
        <v>176.61</v>
      </c>
      <c r="Q7449" s="10">
        <v>1589.44</v>
      </c>
      <c r="R7449" s="10" t="s">
        <v>565</v>
      </c>
      <c r="S7449" s="10" t="s">
        <v>585</v>
      </c>
      <c r="T7449" s="59">
        <v>0.25</v>
      </c>
      <c r="U7449" s="10">
        <v>397.36</v>
      </c>
    </row>
    <row r="7450" spans="1:21" x14ac:dyDescent="0.3">
      <c r="A7450" s="10" t="s">
        <v>11868</v>
      </c>
      <c r="B7450" s="61">
        <v>45302</v>
      </c>
      <c r="C7450" s="10" t="s">
        <v>707</v>
      </c>
      <c r="D7450" s="10" t="s">
        <v>11867</v>
      </c>
      <c r="E7450" s="10" t="s">
        <v>581</v>
      </c>
      <c r="F7450" s="10" t="s">
        <v>7</v>
      </c>
      <c r="G7450" s="10" t="s">
        <v>569</v>
      </c>
      <c r="H7450" s="10" t="s">
        <v>600</v>
      </c>
      <c r="I7450" s="10" t="s">
        <v>627</v>
      </c>
      <c r="J7450" s="10" t="s">
        <v>11866</v>
      </c>
      <c r="K7450" s="10" t="s">
        <v>11865</v>
      </c>
      <c r="L7450" s="10">
        <v>7</v>
      </c>
      <c r="M7450" s="10">
        <v>310.5</v>
      </c>
      <c r="N7450" s="10">
        <v>2173.5</v>
      </c>
      <c r="O7450" s="59">
        <v>0.2</v>
      </c>
      <c r="P7450" s="10">
        <v>434.7</v>
      </c>
      <c r="Q7450" s="10">
        <v>1738.8</v>
      </c>
      <c r="R7450" s="10" t="s">
        <v>614</v>
      </c>
      <c r="S7450" s="10" t="s">
        <v>596</v>
      </c>
      <c r="T7450" s="59">
        <v>0.15</v>
      </c>
      <c r="U7450" s="10">
        <v>260.82</v>
      </c>
    </row>
    <row r="7451" spans="1:21" x14ac:dyDescent="0.3">
      <c r="A7451" s="10" t="s">
        <v>11864</v>
      </c>
      <c r="B7451" s="61">
        <v>45322</v>
      </c>
      <c r="C7451" s="10" t="s">
        <v>11863</v>
      </c>
      <c r="D7451" s="10" t="s">
        <v>11862</v>
      </c>
      <c r="E7451" s="10" t="s">
        <v>629</v>
      </c>
      <c r="F7451" s="10" t="s">
        <v>759</v>
      </c>
      <c r="G7451" s="10" t="s">
        <v>569</v>
      </c>
      <c r="H7451" s="10" t="s">
        <v>590</v>
      </c>
      <c r="I7451" s="10" t="s">
        <v>635</v>
      </c>
      <c r="J7451" s="10" t="s">
        <v>11861</v>
      </c>
      <c r="K7451" s="10" t="s">
        <v>11860</v>
      </c>
      <c r="L7451" s="10">
        <v>10</v>
      </c>
      <c r="M7451" s="10">
        <v>742.67</v>
      </c>
      <c r="N7451" s="10">
        <v>7426.7</v>
      </c>
      <c r="O7451" s="59">
        <v>0</v>
      </c>
      <c r="P7451" s="10">
        <v>0</v>
      </c>
      <c r="Q7451" s="10">
        <v>7426.7</v>
      </c>
      <c r="R7451" s="10" t="s">
        <v>614</v>
      </c>
      <c r="S7451" s="10" t="s">
        <v>585</v>
      </c>
      <c r="T7451" s="59">
        <v>0.25</v>
      </c>
      <c r="U7451" s="10">
        <v>1856.67</v>
      </c>
    </row>
    <row r="7452" spans="1:21" x14ac:dyDescent="0.3">
      <c r="A7452" s="10" t="s">
        <v>11859</v>
      </c>
      <c r="B7452" s="61">
        <v>45251</v>
      </c>
      <c r="C7452" s="10" t="s">
        <v>11858</v>
      </c>
      <c r="D7452" s="10" t="s">
        <v>4856</v>
      </c>
      <c r="E7452" s="10" t="s">
        <v>571</v>
      </c>
      <c r="F7452" s="10" t="s">
        <v>685</v>
      </c>
      <c r="G7452" s="10" t="s">
        <v>569</v>
      </c>
      <c r="H7452" s="10" t="s">
        <v>590</v>
      </c>
      <c r="I7452" s="10" t="s">
        <v>589</v>
      </c>
      <c r="J7452" s="10" t="s">
        <v>8143</v>
      </c>
      <c r="K7452" s="10" t="s">
        <v>11857</v>
      </c>
      <c r="L7452" s="10">
        <v>3</v>
      </c>
      <c r="M7452" s="10">
        <v>472.1</v>
      </c>
      <c r="N7452" s="10">
        <v>1416.3</v>
      </c>
      <c r="O7452" s="59">
        <v>0</v>
      </c>
      <c r="P7452" s="10">
        <v>0</v>
      </c>
      <c r="Q7452" s="10">
        <v>1416.3</v>
      </c>
      <c r="R7452" s="10" t="s">
        <v>565</v>
      </c>
      <c r="S7452" s="10" t="s">
        <v>564</v>
      </c>
      <c r="T7452" s="59">
        <v>0.15</v>
      </c>
      <c r="U7452" s="10">
        <v>212.44</v>
      </c>
    </row>
    <row r="7453" spans="1:21" x14ac:dyDescent="0.3">
      <c r="A7453" s="10" t="s">
        <v>11856</v>
      </c>
      <c r="B7453" s="61">
        <v>44983</v>
      </c>
      <c r="C7453" s="10" t="s">
        <v>11855</v>
      </c>
      <c r="D7453" s="10" t="s">
        <v>11854</v>
      </c>
      <c r="E7453" s="10" t="s">
        <v>581</v>
      </c>
      <c r="F7453" s="10" t="s">
        <v>83</v>
      </c>
      <c r="G7453" s="10" t="s">
        <v>601</v>
      </c>
      <c r="H7453" s="10" t="s">
        <v>544</v>
      </c>
      <c r="I7453" s="10" t="s">
        <v>610</v>
      </c>
      <c r="J7453" s="10" t="s">
        <v>8881</v>
      </c>
      <c r="K7453" s="10" t="s">
        <v>11853</v>
      </c>
      <c r="L7453" s="10">
        <v>5</v>
      </c>
      <c r="M7453" s="10">
        <v>548.12</v>
      </c>
      <c r="N7453" s="10">
        <v>2740.6</v>
      </c>
      <c r="O7453" s="59">
        <v>0</v>
      </c>
      <c r="P7453" s="10">
        <v>0</v>
      </c>
      <c r="Q7453" s="10">
        <v>2740.6</v>
      </c>
      <c r="R7453" s="10" t="s">
        <v>614</v>
      </c>
      <c r="S7453" s="10" t="s">
        <v>585</v>
      </c>
      <c r="T7453" s="59">
        <v>0.25</v>
      </c>
      <c r="U7453" s="10">
        <v>685.15</v>
      </c>
    </row>
    <row r="7454" spans="1:21" x14ac:dyDescent="0.3">
      <c r="A7454" s="10" t="s">
        <v>11852</v>
      </c>
      <c r="B7454" s="61">
        <v>45361</v>
      </c>
      <c r="C7454" s="10" t="s">
        <v>11851</v>
      </c>
      <c r="D7454" s="10" t="s">
        <v>11850</v>
      </c>
      <c r="E7454" s="10" t="s">
        <v>603</v>
      </c>
      <c r="F7454" s="10" t="s">
        <v>658</v>
      </c>
      <c r="G7454" s="10" t="s">
        <v>601</v>
      </c>
      <c r="H7454" s="10" t="s">
        <v>544</v>
      </c>
      <c r="I7454" s="10" t="s">
        <v>568</v>
      </c>
      <c r="J7454" s="10" t="s">
        <v>11849</v>
      </c>
      <c r="K7454" s="10" t="s">
        <v>11848</v>
      </c>
      <c r="L7454" s="10">
        <v>2</v>
      </c>
      <c r="M7454" s="10">
        <v>626.45000000000005</v>
      </c>
      <c r="N7454" s="10">
        <v>1252.9000000000001</v>
      </c>
      <c r="O7454" s="59">
        <v>0.2</v>
      </c>
      <c r="P7454" s="10">
        <v>250.58</v>
      </c>
      <c r="Q7454" s="10">
        <v>1002.32</v>
      </c>
      <c r="R7454" s="10" t="s">
        <v>575</v>
      </c>
      <c r="S7454" s="10" t="s">
        <v>607</v>
      </c>
      <c r="T7454" s="59">
        <v>0.3</v>
      </c>
      <c r="U7454" s="10">
        <v>300.7</v>
      </c>
    </row>
    <row r="7455" spans="1:21" x14ac:dyDescent="0.3">
      <c r="A7455" s="10" t="s">
        <v>11847</v>
      </c>
      <c r="B7455" s="61">
        <v>44941</v>
      </c>
      <c r="C7455" s="10" t="s">
        <v>11846</v>
      </c>
      <c r="D7455" s="10" t="s">
        <v>11845</v>
      </c>
      <c r="E7455" s="10" t="s">
        <v>629</v>
      </c>
      <c r="F7455" s="10" t="s">
        <v>759</v>
      </c>
      <c r="G7455" s="10" t="s">
        <v>569</v>
      </c>
      <c r="H7455" s="10" t="s">
        <v>544</v>
      </c>
      <c r="I7455" s="10" t="s">
        <v>10</v>
      </c>
      <c r="J7455" s="10" t="s">
        <v>11844</v>
      </c>
      <c r="K7455" s="10" t="s">
        <v>11843</v>
      </c>
      <c r="L7455" s="10">
        <v>10</v>
      </c>
      <c r="M7455" s="10">
        <v>257.18</v>
      </c>
      <c r="N7455" s="10">
        <v>2571.8000000000002</v>
      </c>
      <c r="O7455" s="59">
        <v>0.1</v>
      </c>
      <c r="P7455" s="10">
        <v>257.18</v>
      </c>
      <c r="Q7455" s="10">
        <v>2314.62</v>
      </c>
      <c r="R7455" s="10" t="s">
        <v>575</v>
      </c>
      <c r="S7455" s="10" t="s">
        <v>607</v>
      </c>
      <c r="T7455" s="59">
        <v>0.25</v>
      </c>
      <c r="U7455" s="10">
        <v>578.65</v>
      </c>
    </row>
    <row r="7456" spans="1:21" x14ac:dyDescent="0.3">
      <c r="A7456" s="10" t="s">
        <v>11842</v>
      </c>
      <c r="B7456" s="61">
        <v>45213</v>
      </c>
      <c r="C7456" s="10" t="s">
        <v>11841</v>
      </c>
      <c r="D7456" s="10" t="s">
        <v>11840</v>
      </c>
      <c r="E7456" s="10" t="s">
        <v>603</v>
      </c>
      <c r="F7456" s="10" t="s">
        <v>602</v>
      </c>
      <c r="G7456" s="10" t="s">
        <v>601</v>
      </c>
      <c r="H7456" s="10" t="s">
        <v>600</v>
      </c>
      <c r="I7456" s="10" t="s">
        <v>599</v>
      </c>
      <c r="J7456" s="10" t="s">
        <v>11839</v>
      </c>
      <c r="K7456" s="10" t="s">
        <v>11838</v>
      </c>
      <c r="L7456" s="10">
        <v>6</v>
      </c>
      <c r="M7456" s="10">
        <v>677.75</v>
      </c>
      <c r="N7456" s="10">
        <v>4066.5</v>
      </c>
      <c r="O7456" s="59">
        <v>0.2</v>
      </c>
      <c r="P7456" s="10">
        <v>813.3</v>
      </c>
      <c r="Q7456" s="10">
        <v>3253.2</v>
      </c>
      <c r="R7456" s="10" t="s">
        <v>575</v>
      </c>
      <c r="S7456" s="10" t="s">
        <v>564</v>
      </c>
      <c r="T7456" s="59">
        <v>0.3</v>
      </c>
      <c r="U7456" s="10">
        <v>975.96</v>
      </c>
    </row>
    <row r="7457" spans="1:21" x14ac:dyDescent="0.3">
      <c r="A7457" s="10" t="s">
        <v>11837</v>
      </c>
      <c r="B7457" s="61">
        <v>45341</v>
      </c>
      <c r="C7457" s="10" t="s">
        <v>11836</v>
      </c>
      <c r="D7457" s="10" t="s">
        <v>11835</v>
      </c>
      <c r="E7457" s="10" t="s">
        <v>571</v>
      </c>
      <c r="F7457" s="10" t="s">
        <v>685</v>
      </c>
      <c r="G7457" s="10" t="s">
        <v>601</v>
      </c>
      <c r="H7457" s="10" t="s">
        <v>590</v>
      </c>
      <c r="I7457" s="10" t="s">
        <v>589</v>
      </c>
      <c r="J7457" s="10" t="s">
        <v>11834</v>
      </c>
      <c r="K7457" s="10" t="s">
        <v>11340</v>
      </c>
      <c r="L7457" s="10">
        <v>3</v>
      </c>
      <c r="M7457" s="10">
        <v>787</v>
      </c>
      <c r="N7457" s="10">
        <v>2361</v>
      </c>
      <c r="O7457" s="59">
        <v>0.1</v>
      </c>
      <c r="P7457" s="10">
        <v>236.1</v>
      </c>
      <c r="Q7457" s="10">
        <v>2124.9</v>
      </c>
      <c r="R7457" s="10" t="s">
        <v>586</v>
      </c>
      <c r="S7457" s="10" t="s">
        <v>596</v>
      </c>
      <c r="T7457" s="59">
        <v>0.15</v>
      </c>
      <c r="U7457" s="10">
        <v>318.74</v>
      </c>
    </row>
    <row r="7458" spans="1:21" x14ac:dyDescent="0.3">
      <c r="A7458" s="10" t="s">
        <v>11833</v>
      </c>
      <c r="B7458" s="61">
        <v>45186</v>
      </c>
      <c r="C7458" s="10" t="s">
        <v>11832</v>
      </c>
      <c r="D7458" s="10" t="s">
        <v>8043</v>
      </c>
      <c r="E7458" s="10" t="s">
        <v>581</v>
      </c>
      <c r="F7458" s="10" t="s">
        <v>580</v>
      </c>
      <c r="G7458" s="10" t="s">
        <v>601</v>
      </c>
      <c r="H7458" s="10" t="s">
        <v>544</v>
      </c>
      <c r="I7458" s="10" t="s">
        <v>568</v>
      </c>
      <c r="J7458" s="10" t="s">
        <v>3491</v>
      </c>
      <c r="K7458" s="10" t="s">
        <v>6826</v>
      </c>
      <c r="L7458" s="10">
        <v>4</v>
      </c>
      <c r="M7458" s="10">
        <v>745.91</v>
      </c>
      <c r="N7458" s="10">
        <v>2983.64</v>
      </c>
      <c r="O7458" s="59">
        <v>0.1</v>
      </c>
      <c r="P7458" s="10">
        <v>298.36</v>
      </c>
      <c r="Q7458" s="10">
        <v>2685.28</v>
      </c>
      <c r="R7458" s="10" t="s">
        <v>586</v>
      </c>
      <c r="S7458" s="10" t="s">
        <v>596</v>
      </c>
      <c r="T7458" s="59">
        <v>0.15</v>
      </c>
      <c r="U7458" s="10">
        <v>402.79</v>
      </c>
    </row>
    <row r="7459" spans="1:21" x14ac:dyDescent="0.3">
      <c r="A7459" s="10" t="s">
        <v>11831</v>
      </c>
      <c r="B7459" s="61">
        <v>45257</v>
      </c>
      <c r="C7459" s="10" t="s">
        <v>11830</v>
      </c>
      <c r="D7459" s="10" t="s">
        <v>11829</v>
      </c>
      <c r="E7459" s="10" t="s">
        <v>592</v>
      </c>
      <c r="F7459" s="10" t="s">
        <v>591</v>
      </c>
      <c r="G7459" s="10" t="s">
        <v>601</v>
      </c>
      <c r="H7459" s="10" t="s">
        <v>544</v>
      </c>
      <c r="I7459" s="10" t="s">
        <v>568</v>
      </c>
      <c r="J7459" s="10" t="s">
        <v>11828</v>
      </c>
      <c r="K7459" s="10" t="s">
        <v>2706</v>
      </c>
      <c r="L7459" s="10">
        <v>5</v>
      </c>
      <c r="M7459" s="10">
        <v>611.27</v>
      </c>
      <c r="N7459" s="10">
        <v>3056.35</v>
      </c>
      <c r="O7459" s="59">
        <v>0.2</v>
      </c>
      <c r="P7459" s="10">
        <v>611.27</v>
      </c>
      <c r="Q7459" s="10">
        <v>2445.08</v>
      </c>
      <c r="R7459" s="10" t="s">
        <v>614</v>
      </c>
      <c r="S7459" s="10" t="s">
        <v>607</v>
      </c>
      <c r="T7459" s="59">
        <v>0.3</v>
      </c>
      <c r="U7459" s="10">
        <v>733.52</v>
      </c>
    </row>
    <row r="7460" spans="1:21" x14ac:dyDescent="0.3">
      <c r="A7460" s="10" t="s">
        <v>11827</v>
      </c>
      <c r="B7460" s="61">
        <v>45288</v>
      </c>
      <c r="C7460" s="10" t="s">
        <v>11826</v>
      </c>
      <c r="D7460" s="10" t="s">
        <v>11825</v>
      </c>
      <c r="E7460" s="10" t="s">
        <v>581</v>
      </c>
      <c r="F7460" s="10" t="s">
        <v>83</v>
      </c>
      <c r="G7460" s="10" t="s">
        <v>569</v>
      </c>
      <c r="H7460" s="10" t="s">
        <v>600</v>
      </c>
      <c r="I7460" s="10" t="s">
        <v>599</v>
      </c>
      <c r="J7460" s="10" t="s">
        <v>11824</v>
      </c>
      <c r="K7460" s="10" t="s">
        <v>3959</v>
      </c>
      <c r="L7460" s="10">
        <v>3</v>
      </c>
      <c r="M7460" s="10">
        <v>769.48</v>
      </c>
      <c r="N7460" s="10">
        <v>2308.44</v>
      </c>
      <c r="O7460" s="59">
        <v>0</v>
      </c>
      <c r="P7460" s="10">
        <v>0</v>
      </c>
      <c r="Q7460" s="10">
        <v>2308.44</v>
      </c>
      <c r="R7460" s="10" t="s">
        <v>565</v>
      </c>
      <c r="S7460" s="10" t="s">
        <v>585</v>
      </c>
      <c r="T7460" s="59">
        <v>0.15</v>
      </c>
      <c r="U7460" s="10">
        <v>346.27</v>
      </c>
    </row>
    <row r="7461" spans="1:21" x14ac:dyDescent="0.3">
      <c r="A7461" s="10" t="s">
        <v>11823</v>
      </c>
      <c r="B7461" s="61">
        <v>45134</v>
      </c>
      <c r="C7461" s="10" t="s">
        <v>11822</v>
      </c>
      <c r="D7461" s="10" t="s">
        <v>3025</v>
      </c>
      <c r="E7461" s="10" t="s">
        <v>581</v>
      </c>
      <c r="F7461" s="10" t="s">
        <v>580</v>
      </c>
      <c r="G7461" s="10" t="s">
        <v>601</v>
      </c>
      <c r="H7461" s="10" t="s">
        <v>544</v>
      </c>
      <c r="I7461" s="10" t="s">
        <v>610</v>
      </c>
      <c r="J7461" s="10" t="s">
        <v>11821</v>
      </c>
      <c r="K7461" s="10" t="s">
        <v>11820</v>
      </c>
      <c r="L7461" s="10">
        <v>3</v>
      </c>
      <c r="M7461" s="10">
        <v>719.84</v>
      </c>
      <c r="N7461" s="10">
        <v>2159.52</v>
      </c>
      <c r="O7461" s="59">
        <v>0.05</v>
      </c>
      <c r="P7461" s="10">
        <v>107.98</v>
      </c>
      <c r="Q7461" s="10">
        <v>2051.54</v>
      </c>
      <c r="R7461" s="10" t="s">
        <v>586</v>
      </c>
      <c r="S7461" s="10" t="s">
        <v>585</v>
      </c>
      <c r="T7461" s="59">
        <v>0.15</v>
      </c>
      <c r="U7461" s="10">
        <v>307.73</v>
      </c>
    </row>
    <row r="7462" spans="1:21" x14ac:dyDescent="0.3">
      <c r="A7462" s="10" t="s">
        <v>11819</v>
      </c>
      <c r="B7462" s="61">
        <v>45153</v>
      </c>
      <c r="C7462" s="10" t="s">
        <v>11818</v>
      </c>
      <c r="D7462" s="10" t="s">
        <v>11817</v>
      </c>
      <c r="E7462" s="10" t="s">
        <v>581</v>
      </c>
      <c r="F7462" s="10" t="s">
        <v>580</v>
      </c>
      <c r="G7462" s="10" t="s">
        <v>569</v>
      </c>
      <c r="H7462" s="10" t="s">
        <v>579</v>
      </c>
      <c r="I7462" s="10" t="s">
        <v>722</v>
      </c>
      <c r="J7462" s="10" t="s">
        <v>11816</v>
      </c>
      <c r="K7462" s="10" t="s">
        <v>11815</v>
      </c>
      <c r="L7462" s="10">
        <v>6</v>
      </c>
      <c r="M7462" s="10">
        <v>931.52</v>
      </c>
      <c r="N7462" s="10">
        <v>5589.12</v>
      </c>
      <c r="O7462" s="59">
        <v>0</v>
      </c>
      <c r="P7462" s="10">
        <v>0</v>
      </c>
      <c r="Q7462" s="10">
        <v>5589.12</v>
      </c>
      <c r="R7462" s="10" t="s">
        <v>614</v>
      </c>
      <c r="S7462" s="10" t="s">
        <v>596</v>
      </c>
      <c r="T7462" s="59">
        <v>0.25</v>
      </c>
      <c r="U7462" s="10">
        <v>1397.28</v>
      </c>
    </row>
    <row r="7463" spans="1:21" x14ac:dyDescent="0.3">
      <c r="A7463" s="10" t="s">
        <v>11814</v>
      </c>
      <c r="B7463" s="61">
        <v>45338</v>
      </c>
      <c r="C7463" s="10" t="s">
        <v>11813</v>
      </c>
      <c r="D7463" s="10" t="s">
        <v>11812</v>
      </c>
      <c r="E7463" s="10" t="s">
        <v>581</v>
      </c>
      <c r="F7463" s="10" t="s">
        <v>83</v>
      </c>
      <c r="G7463" s="10" t="s">
        <v>601</v>
      </c>
      <c r="H7463" s="10" t="s">
        <v>579</v>
      </c>
      <c r="I7463" s="10" t="s">
        <v>722</v>
      </c>
      <c r="J7463" s="10" t="s">
        <v>11811</v>
      </c>
      <c r="K7463" s="10" t="s">
        <v>11262</v>
      </c>
      <c r="L7463" s="10">
        <v>10</v>
      </c>
      <c r="M7463" s="10">
        <v>329.28</v>
      </c>
      <c r="N7463" s="10">
        <v>3292.8</v>
      </c>
      <c r="O7463" s="59">
        <v>0.2</v>
      </c>
      <c r="P7463" s="10">
        <v>658.56</v>
      </c>
      <c r="Q7463" s="10">
        <v>2634.24</v>
      </c>
      <c r="R7463" s="10" t="s">
        <v>586</v>
      </c>
      <c r="S7463" s="10" t="s">
        <v>596</v>
      </c>
      <c r="T7463" s="59">
        <v>0.25</v>
      </c>
      <c r="U7463" s="10">
        <v>658.56</v>
      </c>
    </row>
    <row r="7464" spans="1:21" x14ac:dyDescent="0.3">
      <c r="A7464" s="10" t="s">
        <v>11810</v>
      </c>
      <c r="B7464" s="61">
        <v>45160</v>
      </c>
      <c r="C7464" s="10" t="s">
        <v>11809</v>
      </c>
      <c r="D7464" s="10" t="s">
        <v>11808</v>
      </c>
      <c r="E7464" s="10" t="s">
        <v>603</v>
      </c>
      <c r="F7464" s="10" t="s">
        <v>636</v>
      </c>
      <c r="G7464" s="10" t="s">
        <v>601</v>
      </c>
      <c r="H7464" s="10" t="s">
        <v>590</v>
      </c>
      <c r="I7464" s="10" t="s">
        <v>635</v>
      </c>
      <c r="J7464" s="10" t="s">
        <v>11807</v>
      </c>
      <c r="K7464" s="10" t="s">
        <v>6923</v>
      </c>
      <c r="L7464" s="10">
        <v>10</v>
      </c>
      <c r="M7464" s="10">
        <v>216.5</v>
      </c>
      <c r="N7464" s="10">
        <v>2165</v>
      </c>
      <c r="O7464" s="59">
        <v>0</v>
      </c>
      <c r="P7464" s="10">
        <v>0</v>
      </c>
      <c r="Q7464" s="10">
        <v>2165</v>
      </c>
      <c r="R7464" s="10" t="s">
        <v>575</v>
      </c>
      <c r="S7464" s="10" t="s">
        <v>607</v>
      </c>
      <c r="T7464" s="59">
        <v>0.3</v>
      </c>
      <c r="U7464" s="10">
        <v>649.5</v>
      </c>
    </row>
    <row r="7465" spans="1:21" x14ac:dyDescent="0.3">
      <c r="A7465" s="10" t="s">
        <v>11806</v>
      </c>
      <c r="B7465" s="61">
        <v>45233</v>
      </c>
      <c r="C7465" s="10" t="s">
        <v>11805</v>
      </c>
      <c r="D7465" s="10" t="s">
        <v>11804</v>
      </c>
      <c r="E7465" s="10" t="s">
        <v>581</v>
      </c>
      <c r="F7465" s="10" t="s">
        <v>580</v>
      </c>
      <c r="G7465" s="10" t="s">
        <v>569</v>
      </c>
      <c r="H7465" s="10" t="s">
        <v>590</v>
      </c>
      <c r="I7465" s="10" t="s">
        <v>635</v>
      </c>
      <c r="J7465" s="10" t="s">
        <v>9230</v>
      </c>
      <c r="K7465" s="10" t="s">
        <v>11803</v>
      </c>
      <c r="L7465" s="10">
        <v>2</v>
      </c>
      <c r="M7465" s="10">
        <v>651.24</v>
      </c>
      <c r="N7465" s="10">
        <v>1302.48</v>
      </c>
      <c r="O7465" s="59">
        <v>0.1</v>
      </c>
      <c r="P7465" s="10">
        <v>130.25</v>
      </c>
      <c r="Q7465" s="10">
        <v>1172.23</v>
      </c>
      <c r="R7465" s="10" t="s">
        <v>614</v>
      </c>
      <c r="S7465" s="10" t="s">
        <v>607</v>
      </c>
      <c r="T7465" s="59">
        <v>0.15</v>
      </c>
      <c r="U7465" s="10">
        <v>175.83</v>
      </c>
    </row>
    <row r="7466" spans="1:21" x14ac:dyDescent="0.3">
      <c r="A7466" s="10" t="s">
        <v>11802</v>
      </c>
      <c r="B7466" s="61">
        <v>45026</v>
      </c>
      <c r="C7466" s="10" t="s">
        <v>11801</v>
      </c>
      <c r="D7466" s="10" t="s">
        <v>11800</v>
      </c>
      <c r="E7466" s="10" t="s">
        <v>592</v>
      </c>
      <c r="F7466" s="10" t="s">
        <v>591</v>
      </c>
      <c r="G7466" s="10" t="s">
        <v>601</v>
      </c>
      <c r="H7466" s="10" t="s">
        <v>579</v>
      </c>
      <c r="I7466" s="10" t="s">
        <v>711</v>
      </c>
      <c r="J7466" s="10" t="s">
        <v>11799</v>
      </c>
      <c r="K7466" s="10" t="s">
        <v>11798</v>
      </c>
      <c r="L7466" s="10">
        <v>9</v>
      </c>
      <c r="M7466" s="10">
        <v>185.93</v>
      </c>
      <c r="N7466" s="10">
        <v>1673.37</v>
      </c>
      <c r="O7466" s="59">
        <v>0.05</v>
      </c>
      <c r="P7466" s="10">
        <v>83.67</v>
      </c>
      <c r="Q7466" s="10">
        <v>1589.7</v>
      </c>
      <c r="R7466" s="10" t="s">
        <v>586</v>
      </c>
      <c r="S7466" s="10" t="s">
        <v>585</v>
      </c>
      <c r="T7466" s="59">
        <v>0.15</v>
      </c>
      <c r="U7466" s="10">
        <v>238.45</v>
      </c>
    </row>
    <row r="7467" spans="1:21" x14ac:dyDescent="0.3">
      <c r="A7467" s="10" t="s">
        <v>11797</v>
      </c>
      <c r="B7467" s="61">
        <v>44957</v>
      </c>
      <c r="C7467" s="10" t="s">
        <v>11796</v>
      </c>
      <c r="D7467" s="10" t="s">
        <v>11795</v>
      </c>
      <c r="E7467" s="10" t="s">
        <v>571</v>
      </c>
      <c r="F7467" s="10" t="s">
        <v>11</v>
      </c>
      <c r="G7467" s="10" t="s">
        <v>601</v>
      </c>
      <c r="H7467" s="10" t="s">
        <v>600</v>
      </c>
      <c r="I7467" s="10" t="s">
        <v>627</v>
      </c>
      <c r="J7467" s="10" t="s">
        <v>11794</v>
      </c>
      <c r="K7467" s="10" t="s">
        <v>11793</v>
      </c>
      <c r="L7467" s="10">
        <v>4</v>
      </c>
      <c r="M7467" s="10">
        <v>221.93</v>
      </c>
      <c r="N7467" s="10">
        <v>887.72</v>
      </c>
      <c r="O7467" s="59">
        <v>0.1</v>
      </c>
      <c r="P7467" s="10">
        <v>88.77</v>
      </c>
      <c r="Q7467" s="10">
        <v>798.95</v>
      </c>
      <c r="R7467" s="10" t="s">
        <v>614</v>
      </c>
      <c r="S7467" s="10" t="s">
        <v>596</v>
      </c>
      <c r="T7467" s="59">
        <v>0.15</v>
      </c>
      <c r="U7467" s="10">
        <v>119.84</v>
      </c>
    </row>
    <row r="7468" spans="1:21" x14ac:dyDescent="0.3">
      <c r="A7468" s="10" t="s">
        <v>11792</v>
      </c>
      <c r="B7468" s="61">
        <v>45258</v>
      </c>
      <c r="C7468" s="10" t="s">
        <v>4138</v>
      </c>
      <c r="D7468" s="10" t="s">
        <v>11791</v>
      </c>
      <c r="E7468" s="10" t="s">
        <v>603</v>
      </c>
      <c r="F7468" s="10" t="s">
        <v>636</v>
      </c>
      <c r="G7468" s="10" t="s">
        <v>569</v>
      </c>
      <c r="H7468" s="10" t="s">
        <v>544</v>
      </c>
      <c r="I7468" s="10" t="s">
        <v>610</v>
      </c>
      <c r="J7468" s="10" t="s">
        <v>11790</v>
      </c>
      <c r="K7468" s="10" t="s">
        <v>11789</v>
      </c>
      <c r="L7468" s="10">
        <v>8</v>
      </c>
      <c r="M7468" s="10">
        <v>311.52</v>
      </c>
      <c r="N7468" s="10">
        <v>2492.16</v>
      </c>
      <c r="O7468" s="59">
        <v>0</v>
      </c>
      <c r="P7468" s="10">
        <v>0</v>
      </c>
      <c r="Q7468" s="10">
        <v>2492.16</v>
      </c>
      <c r="R7468" s="10" t="s">
        <v>614</v>
      </c>
      <c r="S7468" s="10" t="s">
        <v>607</v>
      </c>
      <c r="T7468" s="59">
        <v>0.25</v>
      </c>
      <c r="U7468" s="10">
        <v>623.04</v>
      </c>
    </row>
    <row r="7469" spans="1:21" x14ac:dyDescent="0.3">
      <c r="A7469" s="10" t="s">
        <v>11788</v>
      </c>
      <c r="B7469" s="61">
        <v>44970</v>
      </c>
      <c r="C7469" s="10" t="s">
        <v>11787</v>
      </c>
      <c r="D7469" s="10" t="s">
        <v>11786</v>
      </c>
      <c r="E7469" s="10" t="s">
        <v>603</v>
      </c>
      <c r="F7469" s="10" t="s">
        <v>636</v>
      </c>
      <c r="G7469" s="10" t="s">
        <v>601</v>
      </c>
      <c r="H7469" s="10" t="s">
        <v>590</v>
      </c>
      <c r="I7469" s="10" t="s">
        <v>589</v>
      </c>
      <c r="J7469" s="10" t="s">
        <v>11785</v>
      </c>
      <c r="K7469" s="10" t="s">
        <v>11784</v>
      </c>
      <c r="L7469" s="10">
        <v>1</v>
      </c>
      <c r="M7469" s="10">
        <v>795.29</v>
      </c>
      <c r="N7469" s="10">
        <v>795.29</v>
      </c>
      <c r="O7469" s="59">
        <v>0</v>
      </c>
      <c r="P7469" s="10">
        <v>0</v>
      </c>
      <c r="Q7469" s="10">
        <v>795.29</v>
      </c>
      <c r="R7469" s="10" t="s">
        <v>565</v>
      </c>
      <c r="S7469" s="10" t="s">
        <v>607</v>
      </c>
      <c r="T7469" s="59">
        <v>0.3</v>
      </c>
      <c r="U7469" s="10">
        <v>238.59</v>
      </c>
    </row>
    <row r="7470" spans="1:21" x14ac:dyDescent="0.3">
      <c r="A7470" s="10" t="s">
        <v>11783</v>
      </c>
      <c r="B7470" s="61">
        <v>45225</v>
      </c>
      <c r="C7470" s="10" t="s">
        <v>623</v>
      </c>
      <c r="D7470" s="10" t="s">
        <v>11782</v>
      </c>
      <c r="E7470" s="10" t="s">
        <v>592</v>
      </c>
      <c r="F7470" s="10" t="s">
        <v>18</v>
      </c>
      <c r="G7470" s="10" t="s">
        <v>601</v>
      </c>
      <c r="H7470" s="10" t="s">
        <v>579</v>
      </c>
      <c r="I7470" s="10" t="s">
        <v>578</v>
      </c>
      <c r="J7470" s="10" t="s">
        <v>8524</v>
      </c>
      <c r="K7470" s="10" t="s">
        <v>11781</v>
      </c>
      <c r="L7470" s="10">
        <v>9</v>
      </c>
      <c r="M7470" s="10">
        <v>108.59</v>
      </c>
      <c r="N7470" s="10">
        <v>977.31</v>
      </c>
      <c r="O7470" s="59">
        <v>0.1</v>
      </c>
      <c r="P7470" s="10">
        <v>97.73</v>
      </c>
      <c r="Q7470" s="10">
        <v>879.58</v>
      </c>
      <c r="R7470" s="10" t="s">
        <v>586</v>
      </c>
      <c r="S7470" s="10" t="s">
        <v>585</v>
      </c>
      <c r="T7470" s="59">
        <v>0.3</v>
      </c>
      <c r="U7470" s="10">
        <v>263.87</v>
      </c>
    </row>
    <row r="7471" spans="1:21" x14ac:dyDescent="0.3">
      <c r="A7471" s="10" t="s">
        <v>11780</v>
      </c>
      <c r="B7471" s="61">
        <v>44995</v>
      </c>
      <c r="C7471" s="10" t="s">
        <v>5945</v>
      </c>
      <c r="D7471" s="10" t="s">
        <v>11779</v>
      </c>
      <c r="E7471" s="10" t="s">
        <v>581</v>
      </c>
      <c r="F7471" s="10" t="s">
        <v>580</v>
      </c>
      <c r="G7471" s="10" t="s">
        <v>601</v>
      </c>
      <c r="H7471" s="10" t="s">
        <v>544</v>
      </c>
      <c r="I7471" s="10" t="s">
        <v>568</v>
      </c>
      <c r="J7471" s="10" t="s">
        <v>11778</v>
      </c>
      <c r="K7471" s="10" t="s">
        <v>8112</v>
      </c>
      <c r="L7471" s="10">
        <v>9</v>
      </c>
      <c r="M7471" s="10">
        <v>384.21</v>
      </c>
      <c r="N7471" s="10">
        <v>3457.89</v>
      </c>
      <c r="O7471" s="59">
        <v>0.05</v>
      </c>
      <c r="P7471" s="10">
        <v>172.89</v>
      </c>
      <c r="Q7471" s="10">
        <v>3285</v>
      </c>
      <c r="R7471" s="10" t="s">
        <v>586</v>
      </c>
      <c r="S7471" s="10" t="s">
        <v>585</v>
      </c>
      <c r="T7471" s="59">
        <v>0.25</v>
      </c>
      <c r="U7471" s="10">
        <v>821.25</v>
      </c>
    </row>
    <row r="7472" spans="1:21" x14ac:dyDescent="0.3">
      <c r="A7472" s="10" t="s">
        <v>11777</v>
      </c>
      <c r="B7472" s="61">
        <v>45292</v>
      </c>
      <c r="C7472" s="10" t="s">
        <v>2410</v>
      </c>
      <c r="D7472" s="10" t="s">
        <v>6377</v>
      </c>
      <c r="E7472" s="10" t="s">
        <v>629</v>
      </c>
      <c r="F7472" s="10" t="s">
        <v>759</v>
      </c>
      <c r="G7472" s="10" t="s">
        <v>569</v>
      </c>
      <c r="H7472" s="10" t="s">
        <v>600</v>
      </c>
      <c r="I7472" s="10" t="s">
        <v>627</v>
      </c>
      <c r="J7472" s="10" t="s">
        <v>11776</v>
      </c>
      <c r="K7472" s="10" t="s">
        <v>3087</v>
      </c>
      <c r="L7472" s="10">
        <v>9</v>
      </c>
      <c r="M7472" s="10">
        <v>464.06</v>
      </c>
      <c r="N7472" s="10">
        <v>4176.54</v>
      </c>
      <c r="O7472" s="59">
        <v>0.05</v>
      </c>
      <c r="P7472" s="10">
        <v>208.83</v>
      </c>
      <c r="Q7472" s="10">
        <v>3967.71</v>
      </c>
      <c r="R7472" s="10" t="s">
        <v>565</v>
      </c>
      <c r="S7472" s="10" t="s">
        <v>596</v>
      </c>
      <c r="T7472" s="59">
        <v>0.25</v>
      </c>
      <c r="U7472" s="10">
        <v>991.93</v>
      </c>
    </row>
    <row r="7473" spans="1:21" x14ac:dyDescent="0.3">
      <c r="A7473" s="10" t="s">
        <v>11775</v>
      </c>
      <c r="B7473" s="61">
        <v>45236</v>
      </c>
      <c r="C7473" s="10" t="s">
        <v>11774</v>
      </c>
      <c r="D7473" s="10" t="s">
        <v>11773</v>
      </c>
      <c r="E7473" s="10" t="s">
        <v>571</v>
      </c>
      <c r="F7473" s="10" t="s">
        <v>570</v>
      </c>
      <c r="G7473" s="10" t="s">
        <v>569</v>
      </c>
      <c r="H7473" s="10" t="s">
        <v>544</v>
      </c>
      <c r="I7473" s="10" t="s">
        <v>10</v>
      </c>
      <c r="J7473" s="10" t="s">
        <v>11772</v>
      </c>
      <c r="K7473" s="10" t="s">
        <v>11771</v>
      </c>
      <c r="L7473" s="10">
        <v>2</v>
      </c>
      <c r="M7473" s="10">
        <v>260.66000000000003</v>
      </c>
      <c r="N7473" s="10">
        <v>521.32000000000005</v>
      </c>
      <c r="O7473" s="59">
        <v>0</v>
      </c>
      <c r="P7473" s="10">
        <v>0</v>
      </c>
      <c r="Q7473" s="10">
        <v>521.32000000000005</v>
      </c>
      <c r="R7473" s="10" t="s">
        <v>614</v>
      </c>
      <c r="S7473" s="10" t="s">
        <v>607</v>
      </c>
      <c r="T7473" s="59">
        <v>0.25</v>
      </c>
      <c r="U7473" s="10">
        <v>130.33000000000001</v>
      </c>
    </row>
    <row r="7474" spans="1:21" x14ac:dyDescent="0.3">
      <c r="A7474" s="10" t="s">
        <v>11770</v>
      </c>
      <c r="B7474" s="61">
        <v>45069</v>
      </c>
      <c r="C7474" s="10" t="s">
        <v>837</v>
      </c>
      <c r="D7474" s="10" t="s">
        <v>11769</v>
      </c>
      <c r="E7474" s="10" t="s">
        <v>571</v>
      </c>
      <c r="F7474" s="10" t="s">
        <v>570</v>
      </c>
      <c r="G7474" s="10" t="s">
        <v>569</v>
      </c>
      <c r="H7474" s="10" t="s">
        <v>590</v>
      </c>
      <c r="I7474" s="10" t="s">
        <v>748</v>
      </c>
      <c r="J7474" s="10" t="s">
        <v>11768</v>
      </c>
      <c r="K7474" s="10" t="s">
        <v>7608</v>
      </c>
      <c r="L7474" s="10">
        <v>4</v>
      </c>
      <c r="M7474" s="10">
        <v>478.22</v>
      </c>
      <c r="N7474" s="10">
        <v>1912.88</v>
      </c>
      <c r="O7474" s="59">
        <v>0</v>
      </c>
      <c r="P7474" s="10">
        <v>0</v>
      </c>
      <c r="Q7474" s="10">
        <v>1912.88</v>
      </c>
      <c r="R7474" s="10" t="s">
        <v>586</v>
      </c>
      <c r="S7474" s="10" t="s">
        <v>564</v>
      </c>
      <c r="T7474" s="59">
        <v>0.25</v>
      </c>
      <c r="U7474" s="10">
        <v>478.22</v>
      </c>
    </row>
    <row r="7475" spans="1:21" x14ac:dyDescent="0.3">
      <c r="A7475" s="10" t="s">
        <v>11767</v>
      </c>
      <c r="B7475" s="61">
        <v>45055</v>
      </c>
      <c r="C7475" s="10" t="s">
        <v>1502</v>
      </c>
      <c r="D7475" s="10" t="s">
        <v>11766</v>
      </c>
      <c r="E7475" s="10" t="s">
        <v>592</v>
      </c>
      <c r="F7475" s="10" t="s">
        <v>591</v>
      </c>
      <c r="G7475" s="10" t="s">
        <v>569</v>
      </c>
      <c r="H7475" s="10" t="s">
        <v>600</v>
      </c>
      <c r="I7475" s="10" t="s">
        <v>599</v>
      </c>
      <c r="J7475" s="10" t="s">
        <v>11765</v>
      </c>
      <c r="K7475" s="10" t="s">
        <v>11764</v>
      </c>
      <c r="L7475" s="10">
        <v>3</v>
      </c>
      <c r="M7475" s="10">
        <v>651.42999999999995</v>
      </c>
      <c r="N7475" s="10">
        <v>1954.29</v>
      </c>
      <c r="O7475" s="59">
        <v>0</v>
      </c>
      <c r="P7475" s="10">
        <v>0</v>
      </c>
      <c r="Q7475" s="10">
        <v>1954.29</v>
      </c>
      <c r="R7475" s="10" t="s">
        <v>586</v>
      </c>
      <c r="S7475" s="10" t="s">
        <v>607</v>
      </c>
      <c r="T7475" s="59">
        <v>0.25</v>
      </c>
      <c r="U7475" s="10">
        <v>488.57</v>
      </c>
    </row>
    <row r="7476" spans="1:21" x14ac:dyDescent="0.3">
      <c r="A7476" s="10" t="s">
        <v>11763</v>
      </c>
      <c r="B7476" s="61">
        <v>45204</v>
      </c>
      <c r="C7476" s="10" t="s">
        <v>4207</v>
      </c>
      <c r="D7476" s="10" t="s">
        <v>11762</v>
      </c>
      <c r="E7476" s="10" t="s">
        <v>603</v>
      </c>
      <c r="F7476" s="10" t="s">
        <v>636</v>
      </c>
      <c r="G7476" s="10" t="s">
        <v>569</v>
      </c>
      <c r="H7476" s="10" t="s">
        <v>600</v>
      </c>
      <c r="I7476" s="10" t="s">
        <v>627</v>
      </c>
      <c r="J7476" s="10" t="s">
        <v>11761</v>
      </c>
      <c r="K7476" s="10" t="s">
        <v>11760</v>
      </c>
      <c r="L7476" s="10">
        <v>9</v>
      </c>
      <c r="M7476" s="10">
        <v>353.37</v>
      </c>
      <c r="N7476" s="10">
        <v>3180.33</v>
      </c>
      <c r="O7476" s="59">
        <v>0</v>
      </c>
      <c r="P7476" s="10">
        <v>0</v>
      </c>
      <c r="Q7476" s="10">
        <v>3180.33</v>
      </c>
      <c r="R7476" s="10" t="s">
        <v>565</v>
      </c>
      <c r="S7476" s="10" t="s">
        <v>585</v>
      </c>
      <c r="T7476" s="59">
        <v>0.25</v>
      </c>
      <c r="U7476" s="10">
        <v>795.08</v>
      </c>
    </row>
    <row r="7477" spans="1:21" x14ac:dyDescent="0.3">
      <c r="A7477" s="10" t="s">
        <v>11759</v>
      </c>
      <c r="B7477" s="61">
        <v>45023</v>
      </c>
      <c r="C7477" s="10" t="s">
        <v>11215</v>
      </c>
      <c r="D7477" s="10" t="s">
        <v>11758</v>
      </c>
      <c r="E7477" s="10" t="s">
        <v>581</v>
      </c>
      <c r="F7477" s="10" t="s">
        <v>580</v>
      </c>
      <c r="G7477" s="10" t="s">
        <v>569</v>
      </c>
      <c r="H7477" s="10" t="s">
        <v>544</v>
      </c>
      <c r="I7477" s="10" t="s">
        <v>610</v>
      </c>
      <c r="J7477" s="10" t="s">
        <v>11757</v>
      </c>
      <c r="K7477" s="10" t="s">
        <v>11756</v>
      </c>
      <c r="L7477" s="10">
        <v>4</v>
      </c>
      <c r="M7477" s="10">
        <v>938.12</v>
      </c>
      <c r="N7477" s="10">
        <v>3752.48</v>
      </c>
      <c r="O7477" s="59">
        <v>0</v>
      </c>
      <c r="P7477" s="10">
        <v>0</v>
      </c>
      <c r="Q7477" s="10">
        <v>3752.48</v>
      </c>
      <c r="R7477" s="10" t="s">
        <v>586</v>
      </c>
      <c r="S7477" s="10" t="s">
        <v>607</v>
      </c>
      <c r="T7477" s="59">
        <v>0.15</v>
      </c>
      <c r="U7477" s="10">
        <v>562.87</v>
      </c>
    </row>
    <row r="7478" spans="1:21" x14ac:dyDescent="0.3">
      <c r="A7478" s="10" t="s">
        <v>11755</v>
      </c>
      <c r="B7478" s="61">
        <v>45357</v>
      </c>
      <c r="C7478" s="10" t="s">
        <v>11754</v>
      </c>
      <c r="D7478" s="10" t="s">
        <v>3786</v>
      </c>
      <c r="E7478" s="10" t="s">
        <v>581</v>
      </c>
      <c r="F7478" s="10" t="s">
        <v>83</v>
      </c>
      <c r="G7478" s="10" t="s">
        <v>569</v>
      </c>
      <c r="H7478" s="10" t="s">
        <v>600</v>
      </c>
      <c r="I7478" s="10" t="s">
        <v>599</v>
      </c>
      <c r="J7478" s="10" t="s">
        <v>11753</v>
      </c>
      <c r="K7478" s="10" t="s">
        <v>11752</v>
      </c>
      <c r="L7478" s="10">
        <v>6</v>
      </c>
      <c r="M7478" s="10">
        <v>363.75</v>
      </c>
      <c r="N7478" s="10">
        <v>2182.5</v>
      </c>
      <c r="O7478" s="59">
        <v>0</v>
      </c>
      <c r="P7478" s="10">
        <v>0</v>
      </c>
      <c r="Q7478" s="10">
        <v>2182.5</v>
      </c>
      <c r="R7478" s="10" t="s">
        <v>565</v>
      </c>
      <c r="S7478" s="10" t="s">
        <v>564</v>
      </c>
      <c r="T7478" s="59">
        <v>0.25</v>
      </c>
      <c r="U7478" s="10">
        <v>545.62</v>
      </c>
    </row>
    <row r="7479" spans="1:21" x14ac:dyDescent="0.3">
      <c r="A7479" s="10" t="s">
        <v>11751</v>
      </c>
      <c r="B7479" s="61">
        <v>44931</v>
      </c>
      <c r="C7479" s="10" t="s">
        <v>11750</v>
      </c>
      <c r="D7479" s="10" t="s">
        <v>11666</v>
      </c>
      <c r="E7479" s="10" t="s">
        <v>592</v>
      </c>
      <c r="F7479" s="10" t="s">
        <v>652</v>
      </c>
      <c r="G7479" s="10" t="s">
        <v>569</v>
      </c>
      <c r="H7479" s="10" t="s">
        <v>579</v>
      </c>
      <c r="I7479" s="10" t="s">
        <v>711</v>
      </c>
      <c r="J7479" s="10" t="s">
        <v>11749</v>
      </c>
      <c r="K7479" s="10" t="s">
        <v>11748</v>
      </c>
      <c r="L7479" s="10">
        <v>2</v>
      </c>
      <c r="M7479" s="10">
        <v>876.25</v>
      </c>
      <c r="N7479" s="10">
        <v>1752.5</v>
      </c>
      <c r="O7479" s="59">
        <v>0.2</v>
      </c>
      <c r="P7479" s="10">
        <v>350.5</v>
      </c>
      <c r="Q7479" s="10">
        <v>1402</v>
      </c>
      <c r="R7479" s="10" t="s">
        <v>586</v>
      </c>
      <c r="S7479" s="10" t="s">
        <v>564</v>
      </c>
      <c r="T7479" s="59">
        <v>0.25</v>
      </c>
      <c r="U7479" s="10">
        <v>350.5</v>
      </c>
    </row>
    <row r="7480" spans="1:21" x14ac:dyDescent="0.3">
      <c r="A7480" s="10" t="s">
        <v>11747</v>
      </c>
      <c r="B7480" s="61">
        <v>45145</v>
      </c>
      <c r="C7480" s="10" t="s">
        <v>11746</v>
      </c>
      <c r="D7480" s="10" t="s">
        <v>1033</v>
      </c>
      <c r="E7480" s="10" t="s">
        <v>629</v>
      </c>
      <c r="F7480" s="10" t="s">
        <v>790</v>
      </c>
      <c r="G7480" s="10" t="s">
        <v>601</v>
      </c>
      <c r="H7480" s="10" t="s">
        <v>590</v>
      </c>
      <c r="I7480" s="10" t="s">
        <v>589</v>
      </c>
      <c r="J7480" s="10" t="s">
        <v>11745</v>
      </c>
      <c r="K7480" s="10" t="s">
        <v>11744</v>
      </c>
      <c r="L7480" s="10">
        <v>9</v>
      </c>
      <c r="M7480" s="10">
        <v>374.22</v>
      </c>
      <c r="N7480" s="10">
        <v>3367.98</v>
      </c>
      <c r="O7480" s="59">
        <v>0.1</v>
      </c>
      <c r="P7480" s="10">
        <v>336.8</v>
      </c>
      <c r="Q7480" s="10">
        <v>3031.18</v>
      </c>
      <c r="R7480" s="10" t="s">
        <v>565</v>
      </c>
      <c r="S7480" s="10" t="s">
        <v>596</v>
      </c>
      <c r="T7480" s="59">
        <v>0.15</v>
      </c>
      <c r="U7480" s="10">
        <v>454.68</v>
      </c>
    </row>
    <row r="7481" spans="1:21" x14ac:dyDescent="0.3">
      <c r="A7481" s="10" t="s">
        <v>11743</v>
      </c>
      <c r="B7481" s="61">
        <v>45195</v>
      </c>
      <c r="C7481" s="10" t="s">
        <v>11742</v>
      </c>
      <c r="D7481" s="10" t="s">
        <v>11741</v>
      </c>
      <c r="E7481" s="10" t="s">
        <v>629</v>
      </c>
      <c r="F7481" s="10" t="s">
        <v>628</v>
      </c>
      <c r="G7481" s="10" t="s">
        <v>601</v>
      </c>
      <c r="H7481" s="10" t="s">
        <v>579</v>
      </c>
      <c r="I7481" s="10" t="s">
        <v>722</v>
      </c>
      <c r="J7481" s="10" t="s">
        <v>10256</v>
      </c>
      <c r="K7481" s="10" t="s">
        <v>11740</v>
      </c>
      <c r="L7481" s="10">
        <v>6</v>
      </c>
      <c r="M7481" s="10">
        <v>562.79999999999995</v>
      </c>
      <c r="N7481" s="10">
        <v>3376.8</v>
      </c>
      <c r="O7481" s="59">
        <v>0.2</v>
      </c>
      <c r="P7481" s="10">
        <v>675.36</v>
      </c>
      <c r="Q7481" s="10">
        <v>2701.44</v>
      </c>
      <c r="R7481" s="10" t="s">
        <v>614</v>
      </c>
      <c r="S7481" s="10" t="s">
        <v>607</v>
      </c>
      <c r="T7481" s="59">
        <v>0.15</v>
      </c>
      <c r="U7481" s="10">
        <v>405.22</v>
      </c>
    </row>
    <row r="7482" spans="1:21" x14ac:dyDescent="0.3">
      <c r="A7482" s="10" t="s">
        <v>11739</v>
      </c>
      <c r="B7482" s="61">
        <v>45260</v>
      </c>
      <c r="C7482" s="10" t="s">
        <v>1163</v>
      </c>
      <c r="D7482" s="10" t="s">
        <v>11738</v>
      </c>
      <c r="E7482" s="10" t="s">
        <v>581</v>
      </c>
      <c r="F7482" s="10" t="s">
        <v>7</v>
      </c>
      <c r="G7482" s="10" t="s">
        <v>569</v>
      </c>
      <c r="H7482" s="10" t="s">
        <v>600</v>
      </c>
      <c r="I7482" s="10" t="s">
        <v>664</v>
      </c>
      <c r="J7482" s="10" t="s">
        <v>11737</v>
      </c>
      <c r="K7482" s="10" t="s">
        <v>11736</v>
      </c>
      <c r="L7482" s="10">
        <v>5</v>
      </c>
      <c r="M7482" s="10">
        <v>214.68</v>
      </c>
      <c r="N7482" s="10">
        <v>1073.4000000000001</v>
      </c>
      <c r="O7482" s="59">
        <v>0.05</v>
      </c>
      <c r="P7482" s="10">
        <v>53.67</v>
      </c>
      <c r="Q7482" s="10">
        <v>1019.73</v>
      </c>
      <c r="R7482" s="10" t="s">
        <v>614</v>
      </c>
      <c r="S7482" s="10" t="s">
        <v>564</v>
      </c>
      <c r="T7482" s="59">
        <v>0.15</v>
      </c>
      <c r="U7482" s="10">
        <v>152.96</v>
      </c>
    </row>
    <row r="7483" spans="1:21" x14ac:dyDescent="0.3">
      <c r="A7483" s="10" t="s">
        <v>11735</v>
      </c>
      <c r="B7483" s="61">
        <v>44932</v>
      </c>
      <c r="C7483" s="10" t="s">
        <v>11734</v>
      </c>
      <c r="D7483" s="10" t="s">
        <v>11733</v>
      </c>
      <c r="E7483" s="10" t="s">
        <v>603</v>
      </c>
      <c r="F7483" s="10" t="s">
        <v>602</v>
      </c>
      <c r="G7483" s="10" t="s">
        <v>601</v>
      </c>
      <c r="H7483" s="10" t="s">
        <v>579</v>
      </c>
      <c r="I7483" s="10" t="s">
        <v>722</v>
      </c>
      <c r="J7483" s="10" t="s">
        <v>11732</v>
      </c>
      <c r="K7483" s="10" t="s">
        <v>11731</v>
      </c>
      <c r="L7483" s="10">
        <v>4</v>
      </c>
      <c r="M7483" s="10">
        <v>957.35</v>
      </c>
      <c r="N7483" s="10">
        <v>3829.4</v>
      </c>
      <c r="O7483" s="59">
        <v>0.05</v>
      </c>
      <c r="P7483" s="10">
        <v>191.47</v>
      </c>
      <c r="Q7483" s="10">
        <v>3637.93</v>
      </c>
      <c r="R7483" s="10" t="s">
        <v>565</v>
      </c>
      <c r="S7483" s="10" t="s">
        <v>564</v>
      </c>
      <c r="T7483" s="59">
        <v>0.25</v>
      </c>
      <c r="U7483" s="10">
        <v>909.48</v>
      </c>
    </row>
    <row r="7484" spans="1:21" x14ac:dyDescent="0.3">
      <c r="A7484" s="10" t="s">
        <v>11730</v>
      </c>
      <c r="B7484" s="61">
        <v>44973</v>
      </c>
      <c r="C7484" s="10" t="s">
        <v>11729</v>
      </c>
      <c r="D7484" s="10" t="s">
        <v>11728</v>
      </c>
      <c r="E7484" s="10" t="s">
        <v>629</v>
      </c>
      <c r="F7484" s="10" t="s">
        <v>628</v>
      </c>
      <c r="G7484" s="10" t="s">
        <v>569</v>
      </c>
      <c r="H7484" s="10" t="s">
        <v>579</v>
      </c>
      <c r="I7484" s="10" t="s">
        <v>722</v>
      </c>
      <c r="J7484" s="10" t="s">
        <v>11727</v>
      </c>
      <c r="K7484" s="10" t="s">
        <v>11726</v>
      </c>
      <c r="L7484" s="10">
        <v>7</v>
      </c>
      <c r="M7484" s="10">
        <v>351.78</v>
      </c>
      <c r="N7484" s="10">
        <v>2462.46</v>
      </c>
      <c r="O7484" s="59">
        <v>0.2</v>
      </c>
      <c r="P7484" s="10">
        <v>492.49</v>
      </c>
      <c r="Q7484" s="10">
        <v>1969.97</v>
      </c>
      <c r="R7484" s="10" t="s">
        <v>575</v>
      </c>
      <c r="S7484" s="10" t="s">
        <v>607</v>
      </c>
      <c r="T7484" s="59">
        <v>0.15</v>
      </c>
      <c r="U7484" s="10">
        <v>295.5</v>
      </c>
    </row>
    <row r="7485" spans="1:21" x14ac:dyDescent="0.3">
      <c r="A7485" s="10" t="s">
        <v>11725</v>
      </c>
      <c r="B7485" s="61">
        <v>44979</v>
      </c>
      <c r="C7485" s="10" t="s">
        <v>2629</v>
      </c>
      <c r="D7485" s="10" t="s">
        <v>11724</v>
      </c>
      <c r="E7485" s="10" t="s">
        <v>592</v>
      </c>
      <c r="F7485" s="10" t="s">
        <v>18</v>
      </c>
      <c r="G7485" s="10" t="s">
        <v>569</v>
      </c>
      <c r="H7485" s="10" t="s">
        <v>590</v>
      </c>
      <c r="I7485" s="10" t="s">
        <v>748</v>
      </c>
      <c r="J7485" s="10" t="s">
        <v>11723</v>
      </c>
      <c r="K7485" s="10" t="s">
        <v>11722</v>
      </c>
      <c r="L7485" s="10">
        <v>10</v>
      </c>
      <c r="M7485" s="10">
        <v>579.04</v>
      </c>
      <c r="N7485" s="10">
        <v>5790.4</v>
      </c>
      <c r="O7485" s="59">
        <v>0.1</v>
      </c>
      <c r="P7485" s="10">
        <v>579.04</v>
      </c>
      <c r="Q7485" s="10">
        <v>5211.3599999999997</v>
      </c>
      <c r="R7485" s="10" t="s">
        <v>575</v>
      </c>
      <c r="S7485" s="10" t="s">
        <v>564</v>
      </c>
      <c r="T7485" s="59">
        <v>0.25</v>
      </c>
      <c r="U7485" s="10">
        <v>1302.8399999999999</v>
      </c>
    </row>
    <row r="7486" spans="1:21" x14ac:dyDescent="0.3">
      <c r="A7486" s="10" t="s">
        <v>11721</v>
      </c>
      <c r="B7486" s="61">
        <v>45326</v>
      </c>
      <c r="C7486" s="10" t="s">
        <v>11720</v>
      </c>
      <c r="D7486" s="10" t="s">
        <v>11719</v>
      </c>
      <c r="E7486" s="10" t="s">
        <v>581</v>
      </c>
      <c r="F7486" s="10" t="s">
        <v>580</v>
      </c>
      <c r="G7486" s="10" t="s">
        <v>569</v>
      </c>
      <c r="H7486" s="10" t="s">
        <v>544</v>
      </c>
      <c r="I7486" s="10" t="s">
        <v>610</v>
      </c>
      <c r="J7486" s="10" t="s">
        <v>1236</v>
      </c>
      <c r="K7486" s="10" t="s">
        <v>11718</v>
      </c>
      <c r="L7486" s="10">
        <v>7</v>
      </c>
      <c r="M7486" s="10">
        <v>845.48</v>
      </c>
      <c r="N7486" s="10">
        <v>5918.36</v>
      </c>
      <c r="O7486" s="59">
        <v>0.05</v>
      </c>
      <c r="P7486" s="10">
        <v>295.92</v>
      </c>
      <c r="Q7486" s="10">
        <v>5622.44</v>
      </c>
      <c r="R7486" s="10" t="s">
        <v>575</v>
      </c>
      <c r="S7486" s="10" t="s">
        <v>585</v>
      </c>
      <c r="T7486" s="59">
        <v>0.25</v>
      </c>
      <c r="U7486" s="10">
        <v>1405.61</v>
      </c>
    </row>
    <row r="7487" spans="1:21" x14ac:dyDescent="0.3">
      <c r="A7487" s="10" t="s">
        <v>11717</v>
      </c>
      <c r="B7487" s="61">
        <v>45300</v>
      </c>
      <c r="C7487" s="10" t="s">
        <v>11716</v>
      </c>
      <c r="D7487" s="10" t="s">
        <v>11715</v>
      </c>
      <c r="E7487" s="10" t="s">
        <v>581</v>
      </c>
      <c r="F7487" s="10" t="s">
        <v>83</v>
      </c>
      <c r="G7487" s="10" t="s">
        <v>601</v>
      </c>
      <c r="H7487" s="10" t="s">
        <v>579</v>
      </c>
      <c r="I7487" s="10" t="s">
        <v>711</v>
      </c>
      <c r="J7487" s="10" t="s">
        <v>3552</v>
      </c>
      <c r="K7487" s="10" t="s">
        <v>11714</v>
      </c>
      <c r="L7487" s="10">
        <v>7</v>
      </c>
      <c r="M7487" s="10">
        <v>899.46</v>
      </c>
      <c r="N7487" s="10">
        <v>6296.22</v>
      </c>
      <c r="O7487" s="59">
        <v>0.1</v>
      </c>
      <c r="P7487" s="10">
        <v>629.62</v>
      </c>
      <c r="Q7487" s="10">
        <v>5666.6</v>
      </c>
      <c r="R7487" s="10" t="s">
        <v>586</v>
      </c>
      <c r="S7487" s="10" t="s">
        <v>585</v>
      </c>
      <c r="T7487" s="59">
        <v>0.25</v>
      </c>
      <c r="U7487" s="10">
        <v>1416.65</v>
      </c>
    </row>
    <row r="7488" spans="1:21" x14ac:dyDescent="0.3">
      <c r="A7488" s="10" t="s">
        <v>11713</v>
      </c>
      <c r="B7488" s="61">
        <v>45065</v>
      </c>
      <c r="C7488" s="10" t="s">
        <v>11712</v>
      </c>
      <c r="D7488" s="10" t="s">
        <v>8845</v>
      </c>
      <c r="E7488" s="10" t="s">
        <v>603</v>
      </c>
      <c r="F7488" s="10" t="s">
        <v>602</v>
      </c>
      <c r="G7488" s="10" t="s">
        <v>569</v>
      </c>
      <c r="H7488" s="10" t="s">
        <v>590</v>
      </c>
      <c r="I7488" s="10" t="s">
        <v>589</v>
      </c>
      <c r="J7488" s="10" t="s">
        <v>11711</v>
      </c>
      <c r="K7488" s="10" t="s">
        <v>2676</v>
      </c>
      <c r="L7488" s="10">
        <v>8</v>
      </c>
      <c r="M7488" s="10">
        <v>879.73</v>
      </c>
      <c r="N7488" s="10">
        <v>7037.84</v>
      </c>
      <c r="O7488" s="59">
        <v>0.1</v>
      </c>
      <c r="P7488" s="10">
        <v>703.78</v>
      </c>
      <c r="Q7488" s="10">
        <v>6334.06</v>
      </c>
      <c r="R7488" s="10" t="s">
        <v>575</v>
      </c>
      <c r="S7488" s="10" t="s">
        <v>596</v>
      </c>
      <c r="T7488" s="59">
        <v>0.25</v>
      </c>
      <c r="U7488" s="10">
        <v>1583.52</v>
      </c>
    </row>
    <row r="7489" spans="1:21" x14ac:dyDescent="0.3">
      <c r="A7489" s="10" t="s">
        <v>11710</v>
      </c>
      <c r="B7489" s="61">
        <v>44971</v>
      </c>
      <c r="C7489" s="10" t="s">
        <v>11709</v>
      </c>
      <c r="D7489" s="10" t="s">
        <v>11708</v>
      </c>
      <c r="E7489" s="10" t="s">
        <v>629</v>
      </c>
      <c r="F7489" s="10" t="s">
        <v>759</v>
      </c>
      <c r="G7489" s="10" t="s">
        <v>569</v>
      </c>
      <c r="H7489" s="10" t="s">
        <v>590</v>
      </c>
      <c r="I7489" s="10" t="s">
        <v>748</v>
      </c>
      <c r="J7489" s="10" t="s">
        <v>11707</v>
      </c>
      <c r="K7489" s="10" t="s">
        <v>11268</v>
      </c>
      <c r="L7489" s="10">
        <v>2</v>
      </c>
      <c r="M7489" s="10">
        <v>442.52</v>
      </c>
      <c r="N7489" s="10">
        <v>885.04</v>
      </c>
      <c r="O7489" s="59">
        <v>0</v>
      </c>
      <c r="P7489" s="10">
        <v>0</v>
      </c>
      <c r="Q7489" s="10">
        <v>885.04</v>
      </c>
      <c r="R7489" s="10" t="s">
        <v>575</v>
      </c>
      <c r="S7489" s="10" t="s">
        <v>564</v>
      </c>
      <c r="T7489" s="59">
        <v>0.3</v>
      </c>
      <c r="U7489" s="10">
        <v>265.51</v>
      </c>
    </row>
    <row r="7490" spans="1:21" x14ac:dyDescent="0.3">
      <c r="A7490" s="10" t="s">
        <v>11706</v>
      </c>
      <c r="B7490" s="61">
        <v>45098</v>
      </c>
      <c r="C7490" s="10" t="s">
        <v>6124</v>
      </c>
      <c r="D7490" s="10" t="s">
        <v>11705</v>
      </c>
      <c r="E7490" s="10" t="s">
        <v>592</v>
      </c>
      <c r="F7490" s="10" t="s">
        <v>652</v>
      </c>
      <c r="G7490" s="10" t="s">
        <v>569</v>
      </c>
      <c r="H7490" s="10" t="s">
        <v>579</v>
      </c>
      <c r="I7490" s="10" t="s">
        <v>722</v>
      </c>
      <c r="J7490" s="10" t="s">
        <v>11704</v>
      </c>
      <c r="K7490" s="10" t="s">
        <v>11703</v>
      </c>
      <c r="L7490" s="10">
        <v>1</v>
      </c>
      <c r="M7490" s="10">
        <v>863.91</v>
      </c>
      <c r="N7490" s="10">
        <v>863.91</v>
      </c>
      <c r="O7490" s="59">
        <v>0.2</v>
      </c>
      <c r="P7490" s="10">
        <v>172.78</v>
      </c>
      <c r="Q7490" s="10">
        <v>691.13</v>
      </c>
      <c r="R7490" s="10" t="s">
        <v>614</v>
      </c>
      <c r="S7490" s="10" t="s">
        <v>607</v>
      </c>
      <c r="T7490" s="59">
        <v>0.15</v>
      </c>
      <c r="U7490" s="10">
        <v>103.67</v>
      </c>
    </row>
    <row r="7491" spans="1:21" x14ac:dyDescent="0.3">
      <c r="A7491" s="10" t="s">
        <v>11702</v>
      </c>
      <c r="B7491" s="61">
        <v>45308</v>
      </c>
      <c r="C7491" s="10" t="s">
        <v>9258</v>
      </c>
      <c r="D7491" s="10" t="s">
        <v>3460</v>
      </c>
      <c r="E7491" s="10" t="s">
        <v>603</v>
      </c>
      <c r="F7491" s="10" t="s">
        <v>658</v>
      </c>
      <c r="G7491" s="10" t="s">
        <v>569</v>
      </c>
      <c r="H7491" s="10" t="s">
        <v>600</v>
      </c>
      <c r="I7491" s="10" t="s">
        <v>627</v>
      </c>
      <c r="J7491" s="10" t="s">
        <v>11701</v>
      </c>
      <c r="K7491" s="10" t="s">
        <v>11700</v>
      </c>
      <c r="L7491" s="10">
        <v>10</v>
      </c>
      <c r="M7491" s="10">
        <v>444.3</v>
      </c>
      <c r="N7491" s="10">
        <v>4443</v>
      </c>
      <c r="O7491" s="59">
        <v>0.1</v>
      </c>
      <c r="P7491" s="10">
        <v>444.3</v>
      </c>
      <c r="Q7491" s="10">
        <v>3998.7</v>
      </c>
      <c r="R7491" s="10" t="s">
        <v>565</v>
      </c>
      <c r="S7491" s="10" t="s">
        <v>585</v>
      </c>
      <c r="T7491" s="59">
        <v>0.25</v>
      </c>
      <c r="U7491" s="10">
        <v>999.67</v>
      </c>
    </row>
    <row r="7492" spans="1:21" x14ac:dyDescent="0.3">
      <c r="A7492" s="10" t="s">
        <v>11699</v>
      </c>
      <c r="B7492" s="61">
        <v>45144</v>
      </c>
      <c r="C7492" s="10" t="s">
        <v>1616</v>
      </c>
      <c r="D7492" s="10" t="s">
        <v>11698</v>
      </c>
      <c r="E7492" s="10" t="s">
        <v>581</v>
      </c>
      <c r="F7492" s="10" t="s">
        <v>580</v>
      </c>
      <c r="G7492" s="10" t="s">
        <v>601</v>
      </c>
      <c r="H7492" s="10" t="s">
        <v>600</v>
      </c>
      <c r="I7492" s="10" t="s">
        <v>664</v>
      </c>
      <c r="J7492" s="10" t="s">
        <v>2386</v>
      </c>
      <c r="K7492" s="10" t="s">
        <v>5705</v>
      </c>
      <c r="L7492" s="10">
        <v>8</v>
      </c>
      <c r="M7492" s="10">
        <v>522.65</v>
      </c>
      <c r="N7492" s="10">
        <v>4181.2</v>
      </c>
      <c r="O7492" s="59">
        <v>0.2</v>
      </c>
      <c r="P7492" s="10">
        <v>836.24</v>
      </c>
      <c r="Q7492" s="10">
        <v>3344.96</v>
      </c>
      <c r="R7492" s="10" t="s">
        <v>614</v>
      </c>
      <c r="S7492" s="10" t="s">
        <v>596</v>
      </c>
      <c r="T7492" s="59">
        <v>0.3</v>
      </c>
      <c r="U7492" s="10">
        <v>1003.49</v>
      </c>
    </row>
    <row r="7493" spans="1:21" x14ac:dyDescent="0.3">
      <c r="A7493" s="10" t="s">
        <v>11697</v>
      </c>
      <c r="B7493" s="61">
        <v>45024</v>
      </c>
      <c r="C7493" s="10" t="s">
        <v>10623</v>
      </c>
      <c r="D7493" s="10" t="s">
        <v>7199</v>
      </c>
      <c r="E7493" s="10" t="s">
        <v>592</v>
      </c>
      <c r="F7493" s="10" t="s">
        <v>18</v>
      </c>
      <c r="G7493" s="10" t="s">
        <v>601</v>
      </c>
      <c r="H7493" s="10" t="s">
        <v>600</v>
      </c>
      <c r="I7493" s="10" t="s">
        <v>599</v>
      </c>
      <c r="J7493" s="10" t="s">
        <v>6896</v>
      </c>
      <c r="K7493" s="10" t="s">
        <v>11696</v>
      </c>
      <c r="L7493" s="10">
        <v>7</v>
      </c>
      <c r="M7493" s="10">
        <v>543.98</v>
      </c>
      <c r="N7493" s="10">
        <v>3807.86</v>
      </c>
      <c r="O7493" s="59">
        <v>0</v>
      </c>
      <c r="P7493" s="10">
        <v>0</v>
      </c>
      <c r="Q7493" s="10">
        <v>3807.86</v>
      </c>
      <c r="R7493" s="10" t="s">
        <v>575</v>
      </c>
      <c r="S7493" s="10" t="s">
        <v>564</v>
      </c>
      <c r="T7493" s="59">
        <v>0.25</v>
      </c>
      <c r="U7493" s="10">
        <v>951.97</v>
      </c>
    </row>
    <row r="7494" spans="1:21" x14ac:dyDescent="0.3">
      <c r="A7494" s="10" t="s">
        <v>11695</v>
      </c>
      <c r="B7494" s="61">
        <v>45232</v>
      </c>
      <c r="C7494" s="10" t="s">
        <v>2048</v>
      </c>
      <c r="D7494" s="10" t="s">
        <v>11694</v>
      </c>
      <c r="E7494" s="10" t="s">
        <v>581</v>
      </c>
      <c r="F7494" s="10" t="s">
        <v>580</v>
      </c>
      <c r="G7494" s="10" t="s">
        <v>601</v>
      </c>
      <c r="H7494" s="10" t="s">
        <v>579</v>
      </c>
      <c r="I7494" s="10" t="s">
        <v>578</v>
      </c>
      <c r="J7494" s="10" t="s">
        <v>11693</v>
      </c>
      <c r="K7494" s="10" t="s">
        <v>11692</v>
      </c>
      <c r="L7494" s="10">
        <v>1</v>
      </c>
      <c r="M7494" s="10">
        <v>906.18</v>
      </c>
      <c r="N7494" s="10">
        <v>906.18</v>
      </c>
      <c r="O7494" s="59">
        <v>0.1</v>
      </c>
      <c r="P7494" s="10">
        <v>90.62</v>
      </c>
      <c r="Q7494" s="10">
        <v>815.56</v>
      </c>
      <c r="R7494" s="10" t="s">
        <v>586</v>
      </c>
      <c r="S7494" s="10" t="s">
        <v>564</v>
      </c>
      <c r="T7494" s="59">
        <v>0.15</v>
      </c>
      <c r="U7494" s="10">
        <v>122.33</v>
      </c>
    </row>
    <row r="7495" spans="1:21" x14ac:dyDescent="0.3">
      <c r="A7495" s="10" t="s">
        <v>11691</v>
      </c>
      <c r="B7495" s="61">
        <v>45039</v>
      </c>
      <c r="C7495" s="10" t="s">
        <v>11690</v>
      </c>
      <c r="D7495" s="10" t="s">
        <v>11689</v>
      </c>
      <c r="E7495" s="10" t="s">
        <v>571</v>
      </c>
      <c r="F7495" s="10" t="s">
        <v>11</v>
      </c>
      <c r="G7495" s="10" t="s">
        <v>601</v>
      </c>
      <c r="H7495" s="10" t="s">
        <v>600</v>
      </c>
      <c r="I7495" s="10" t="s">
        <v>627</v>
      </c>
      <c r="J7495" s="10" t="s">
        <v>11688</v>
      </c>
      <c r="K7495" s="10" t="s">
        <v>11687</v>
      </c>
      <c r="L7495" s="10">
        <v>4</v>
      </c>
      <c r="M7495" s="10">
        <v>611.12</v>
      </c>
      <c r="N7495" s="10">
        <v>2444.48</v>
      </c>
      <c r="O7495" s="59">
        <v>0.05</v>
      </c>
      <c r="P7495" s="10">
        <v>122.22</v>
      </c>
      <c r="Q7495" s="10">
        <v>2322.2600000000002</v>
      </c>
      <c r="R7495" s="10" t="s">
        <v>565</v>
      </c>
      <c r="S7495" s="10" t="s">
        <v>607</v>
      </c>
      <c r="T7495" s="59">
        <v>0.3</v>
      </c>
      <c r="U7495" s="10">
        <v>696.68</v>
      </c>
    </row>
    <row r="7496" spans="1:21" x14ac:dyDescent="0.3">
      <c r="A7496" s="10" t="s">
        <v>11686</v>
      </c>
      <c r="B7496" s="61">
        <v>44934</v>
      </c>
      <c r="C7496" s="10" t="s">
        <v>11685</v>
      </c>
      <c r="D7496" s="10" t="s">
        <v>11684</v>
      </c>
      <c r="E7496" s="10" t="s">
        <v>581</v>
      </c>
      <c r="F7496" s="10" t="s">
        <v>580</v>
      </c>
      <c r="G7496" s="10" t="s">
        <v>569</v>
      </c>
      <c r="H7496" s="10" t="s">
        <v>579</v>
      </c>
      <c r="I7496" s="10" t="s">
        <v>711</v>
      </c>
      <c r="J7496" s="10" t="s">
        <v>11683</v>
      </c>
      <c r="K7496" s="10" t="s">
        <v>11682</v>
      </c>
      <c r="L7496" s="10">
        <v>5</v>
      </c>
      <c r="M7496" s="10">
        <v>318.42</v>
      </c>
      <c r="N7496" s="10">
        <v>1592.1</v>
      </c>
      <c r="O7496" s="59">
        <v>0.1</v>
      </c>
      <c r="P7496" s="10">
        <v>159.21</v>
      </c>
      <c r="Q7496" s="10">
        <v>1432.89</v>
      </c>
      <c r="R7496" s="10" t="s">
        <v>586</v>
      </c>
      <c r="S7496" s="10" t="s">
        <v>564</v>
      </c>
      <c r="T7496" s="59">
        <v>0.3</v>
      </c>
      <c r="U7496" s="10">
        <v>429.87</v>
      </c>
    </row>
    <row r="7497" spans="1:21" x14ac:dyDescent="0.3">
      <c r="A7497" s="10" t="s">
        <v>11681</v>
      </c>
      <c r="B7497" s="61">
        <v>45323</v>
      </c>
      <c r="C7497" s="10" t="s">
        <v>11680</v>
      </c>
      <c r="D7497" s="10" t="s">
        <v>11679</v>
      </c>
      <c r="E7497" s="10" t="s">
        <v>629</v>
      </c>
      <c r="F7497" s="10" t="s">
        <v>790</v>
      </c>
      <c r="G7497" s="10" t="s">
        <v>601</v>
      </c>
      <c r="H7497" s="10" t="s">
        <v>590</v>
      </c>
      <c r="I7497" s="10" t="s">
        <v>589</v>
      </c>
      <c r="J7497" s="10" t="s">
        <v>6474</v>
      </c>
      <c r="K7497" s="10" t="s">
        <v>11678</v>
      </c>
      <c r="L7497" s="10">
        <v>1</v>
      </c>
      <c r="M7497" s="10">
        <v>826.09</v>
      </c>
      <c r="N7497" s="10">
        <v>826.09</v>
      </c>
      <c r="O7497" s="59">
        <v>0.2</v>
      </c>
      <c r="P7497" s="10">
        <v>165.22</v>
      </c>
      <c r="Q7497" s="10">
        <v>660.87</v>
      </c>
      <c r="R7497" s="10" t="s">
        <v>586</v>
      </c>
      <c r="S7497" s="10" t="s">
        <v>607</v>
      </c>
      <c r="T7497" s="59">
        <v>0.3</v>
      </c>
      <c r="U7497" s="10">
        <v>198.26</v>
      </c>
    </row>
    <row r="7498" spans="1:21" x14ac:dyDescent="0.3">
      <c r="A7498" s="10" t="s">
        <v>11677</v>
      </c>
      <c r="B7498" s="61">
        <v>45338</v>
      </c>
      <c r="C7498" s="10" t="s">
        <v>11676</v>
      </c>
      <c r="D7498" s="10" t="s">
        <v>11675</v>
      </c>
      <c r="E7498" s="10" t="s">
        <v>571</v>
      </c>
      <c r="F7498" s="10" t="s">
        <v>11</v>
      </c>
      <c r="G7498" s="10" t="s">
        <v>601</v>
      </c>
      <c r="H7498" s="10" t="s">
        <v>590</v>
      </c>
      <c r="I7498" s="10" t="s">
        <v>635</v>
      </c>
      <c r="J7498" s="10" t="s">
        <v>11674</v>
      </c>
      <c r="K7498" s="10" t="s">
        <v>11673</v>
      </c>
      <c r="L7498" s="10">
        <v>3</v>
      </c>
      <c r="M7498" s="10">
        <v>268.82</v>
      </c>
      <c r="N7498" s="10">
        <v>806.46</v>
      </c>
      <c r="O7498" s="59">
        <v>0</v>
      </c>
      <c r="P7498" s="10">
        <v>0</v>
      </c>
      <c r="Q7498" s="10">
        <v>806.46</v>
      </c>
      <c r="R7498" s="10" t="s">
        <v>575</v>
      </c>
      <c r="S7498" s="10" t="s">
        <v>607</v>
      </c>
      <c r="T7498" s="59">
        <v>0.25</v>
      </c>
      <c r="U7498" s="10">
        <v>201.62</v>
      </c>
    </row>
    <row r="7499" spans="1:21" x14ac:dyDescent="0.3">
      <c r="A7499" s="10" t="s">
        <v>11672</v>
      </c>
      <c r="B7499" s="61">
        <v>44982</v>
      </c>
      <c r="C7499" s="10" t="s">
        <v>11671</v>
      </c>
      <c r="D7499" s="10" t="s">
        <v>11670</v>
      </c>
      <c r="E7499" s="10" t="s">
        <v>629</v>
      </c>
      <c r="F7499" s="10" t="s">
        <v>759</v>
      </c>
      <c r="G7499" s="10" t="s">
        <v>569</v>
      </c>
      <c r="H7499" s="10" t="s">
        <v>579</v>
      </c>
      <c r="I7499" s="10" t="s">
        <v>578</v>
      </c>
      <c r="J7499" s="10" t="s">
        <v>11669</v>
      </c>
      <c r="K7499" s="10" t="s">
        <v>11668</v>
      </c>
      <c r="L7499" s="10">
        <v>7</v>
      </c>
      <c r="M7499" s="10">
        <v>799.9</v>
      </c>
      <c r="N7499" s="10">
        <v>5599.3</v>
      </c>
      <c r="O7499" s="59">
        <v>0.1</v>
      </c>
      <c r="P7499" s="10">
        <v>559.92999999999995</v>
      </c>
      <c r="Q7499" s="10">
        <v>5039.37</v>
      </c>
      <c r="R7499" s="10" t="s">
        <v>565</v>
      </c>
      <c r="S7499" s="10" t="s">
        <v>607</v>
      </c>
      <c r="T7499" s="59">
        <v>0.3</v>
      </c>
      <c r="U7499" s="10">
        <v>1511.81</v>
      </c>
    </row>
    <row r="7500" spans="1:21" x14ac:dyDescent="0.3">
      <c r="A7500" s="10" t="s">
        <v>11667</v>
      </c>
      <c r="B7500" s="61">
        <v>45372</v>
      </c>
      <c r="C7500" s="10" t="s">
        <v>6453</v>
      </c>
      <c r="D7500" s="10" t="s">
        <v>11666</v>
      </c>
      <c r="E7500" s="10" t="s">
        <v>592</v>
      </c>
      <c r="F7500" s="10" t="s">
        <v>591</v>
      </c>
      <c r="G7500" s="10" t="s">
        <v>569</v>
      </c>
      <c r="H7500" s="10" t="s">
        <v>600</v>
      </c>
      <c r="I7500" s="10" t="s">
        <v>664</v>
      </c>
      <c r="J7500" s="10" t="s">
        <v>11665</v>
      </c>
      <c r="K7500" s="10" t="s">
        <v>1135</v>
      </c>
      <c r="L7500" s="10">
        <v>2</v>
      </c>
      <c r="M7500" s="10">
        <v>551.36</v>
      </c>
      <c r="N7500" s="10">
        <v>1102.72</v>
      </c>
      <c r="O7500" s="59">
        <v>0</v>
      </c>
      <c r="P7500" s="10">
        <v>0</v>
      </c>
      <c r="Q7500" s="10">
        <v>1102.72</v>
      </c>
      <c r="R7500" s="10" t="s">
        <v>575</v>
      </c>
      <c r="S7500" s="10" t="s">
        <v>585</v>
      </c>
      <c r="T7500" s="59">
        <v>0.15</v>
      </c>
      <c r="U7500" s="10">
        <v>165.41</v>
      </c>
    </row>
    <row r="7501" spans="1:21" x14ac:dyDescent="0.3">
      <c r="A7501" s="10" t="s">
        <v>11664</v>
      </c>
      <c r="B7501" s="61">
        <v>45252</v>
      </c>
      <c r="C7501" s="10" t="s">
        <v>4249</v>
      </c>
      <c r="D7501" s="10" t="s">
        <v>3978</v>
      </c>
      <c r="E7501" s="10" t="s">
        <v>581</v>
      </c>
      <c r="F7501" s="10" t="s">
        <v>580</v>
      </c>
      <c r="G7501" s="10" t="s">
        <v>569</v>
      </c>
      <c r="H7501" s="10" t="s">
        <v>544</v>
      </c>
      <c r="I7501" s="10" t="s">
        <v>568</v>
      </c>
      <c r="J7501" s="10" t="s">
        <v>11663</v>
      </c>
      <c r="K7501" s="10" t="s">
        <v>3486</v>
      </c>
      <c r="L7501" s="10">
        <v>9</v>
      </c>
      <c r="M7501" s="10">
        <v>781.99</v>
      </c>
      <c r="N7501" s="10">
        <v>7037.91</v>
      </c>
      <c r="O7501" s="59">
        <v>0.2</v>
      </c>
      <c r="P7501" s="10">
        <v>1407.58</v>
      </c>
      <c r="Q7501" s="10">
        <v>5630.33</v>
      </c>
      <c r="R7501" s="10" t="s">
        <v>575</v>
      </c>
      <c r="S7501" s="10" t="s">
        <v>596</v>
      </c>
      <c r="T7501" s="59">
        <v>0.15</v>
      </c>
      <c r="U7501" s="10">
        <v>844.55</v>
      </c>
    </row>
    <row r="7502" spans="1:21" x14ac:dyDescent="0.3">
      <c r="A7502" s="10" t="s">
        <v>11662</v>
      </c>
      <c r="B7502" s="61">
        <v>45232</v>
      </c>
      <c r="C7502" s="10" t="s">
        <v>11661</v>
      </c>
      <c r="D7502" s="10" t="s">
        <v>11660</v>
      </c>
      <c r="E7502" s="10" t="s">
        <v>571</v>
      </c>
      <c r="F7502" s="10" t="s">
        <v>570</v>
      </c>
      <c r="G7502" s="10" t="s">
        <v>601</v>
      </c>
      <c r="H7502" s="10" t="s">
        <v>579</v>
      </c>
      <c r="I7502" s="10" t="s">
        <v>578</v>
      </c>
      <c r="J7502" s="10" t="s">
        <v>11659</v>
      </c>
      <c r="K7502" s="10" t="s">
        <v>11658</v>
      </c>
      <c r="L7502" s="10">
        <v>7</v>
      </c>
      <c r="M7502" s="10">
        <v>610.33000000000004</v>
      </c>
      <c r="N7502" s="10">
        <v>4272.3100000000004</v>
      </c>
      <c r="O7502" s="59">
        <v>0.05</v>
      </c>
      <c r="P7502" s="10">
        <v>213.62</v>
      </c>
      <c r="Q7502" s="10">
        <v>4058.69</v>
      </c>
      <c r="R7502" s="10" t="s">
        <v>565</v>
      </c>
      <c r="S7502" s="10" t="s">
        <v>607</v>
      </c>
      <c r="T7502" s="59">
        <v>0.25</v>
      </c>
      <c r="U7502" s="10">
        <v>1014.67</v>
      </c>
    </row>
    <row r="7503" spans="1:21" x14ac:dyDescent="0.3">
      <c r="A7503" s="10" t="s">
        <v>11657</v>
      </c>
      <c r="B7503" s="61">
        <v>45221</v>
      </c>
      <c r="C7503" s="10" t="s">
        <v>1641</v>
      </c>
      <c r="D7503" s="10" t="s">
        <v>11656</v>
      </c>
      <c r="E7503" s="10" t="s">
        <v>592</v>
      </c>
      <c r="F7503" s="10" t="s">
        <v>591</v>
      </c>
      <c r="G7503" s="10" t="s">
        <v>569</v>
      </c>
      <c r="H7503" s="10" t="s">
        <v>544</v>
      </c>
      <c r="I7503" s="10" t="s">
        <v>568</v>
      </c>
      <c r="J7503" s="10" t="s">
        <v>10364</v>
      </c>
      <c r="K7503" s="10" t="s">
        <v>11655</v>
      </c>
      <c r="L7503" s="10">
        <v>3</v>
      </c>
      <c r="M7503" s="10">
        <v>913.77</v>
      </c>
      <c r="N7503" s="10">
        <v>2741.31</v>
      </c>
      <c r="O7503" s="59">
        <v>0</v>
      </c>
      <c r="P7503" s="10">
        <v>0</v>
      </c>
      <c r="Q7503" s="10">
        <v>2741.31</v>
      </c>
      <c r="R7503" s="10" t="s">
        <v>586</v>
      </c>
      <c r="S7503" s="10" t="s">
        <v>564</v>
      </c>
      <c r="T7503" s="59">
        <v>0.15</v>
      </c>
      <c r="U7503" s="10">
        <v>411.2</v>
      </c>
    </row>
    <row r="7504" spans="1:21" x14ac:dyDescent="0.3">
      <c r="A7504" s="10" t="s">
        <v>11654</v>
      </c>
      <c r="B7504" s="61">
        <v>45092</v>
      </c>
      <c r="C7504" s="10" t="s">
        <v>11653</v>
      </c>
      <c r="D7504" s="10" t="s">
        <v>11652</v>
      </c>
      <c r="E7504" s="10" t="s">
        <v>592</v>
      </c>
      <c r="F7504" s="10" t="s">
        <v>652</v>
      </c>
      <c r="G7504" s="10" t="s">
        <v>601</v>
      </c>
      <c r="H7504" s="10" t="s">
        <v>579</v>
      </c>
      <c r="I7504" s="10" t="s">
        <v>578</v>
      </c>
      <c r="J7504" s="10" t="s">
        <v>11651</v>
      </c>
      <c r="K7504" s="10" t="s">
        <v>11650</v>
      </c>
      <c r="L7504" s="10">
        <v>9</v>
      </c>
      <c r="M7504" s="10">
        <v>955.79</v>
      </c>
      <c r="N7504" s="10">
        <v>8602.11</v>
      </c>
      <c r="O7504" s="59">
        <v>0.2</v>
      </c>
      <c r="P7504" s="10">
        <v>1720.42</v>
      </c>
      <c r="Q7504" s="10">
        <v>6881.69</v>
      </c>
      <c r="R7504" s="10" t="s">
        <v>614</v>
      </c>
      <c r="S7504" s="10" t="s">
        <v>585</v>
      </c>
      <c r="T7504" s="59">
        <v>0.15</v>
      </c>
      <c r="U7504" s="10">
        <v>1032.25</v>
      </c>
    </row>
    <row r="7505" spans="1:21" x14ac:dyDescent="0.3">
      <c r="A7505" s="10" t="s">
        <v>11649</v>
      </c>
      <c r="B7505" s="61">
        <v>45287</v>
      </c>
      <c r="C7505" s="10" t="s">
        <v>8615</v>
      </c>
      <c r="D7505" s="10" t="s">
        <v>11648</v>
      </c>
      <c r="E7505" s="10" t="s">
        <v>592</v>
      </c>
      <c r="F7505" s="10" t="s">
        <v>591</v>
      </c>
      <c r="G7505" s="10" t="s">
        <v>601</v>
      </c>
      <c r="H7505" s="10" t="s">
        <v>600</v>
      </c>
      <c r="I7505" s="10" t="s">
        <v>627</v>
      </c>
      <c r="J7505" s="10" t="s">
        <v>11647</v>
      </c>
      <c r="K7505" s="10" t="s">
        <v>11646</v>
      </c>
      <c r="L7505" s="10">
        <v>6</v>
      </c>
      <c r="M7505" s="10">
        <v>342.38</v>
      </c>
      <c r="N7505" s="10">
        <v>2054.2800000000002</v>
      </c>
      <c r="O7505" s="59">
        <v>0</v>
      </c>
      <c r="P7505" s="10">
        <v>0</v>
      </c>
      <c r="Q7505" s="10">
        <v>2054.2800000000002</v>
      </c>
      <c r="R7505" s="10" t="s">
        <v>565</v>
      </c>
      <c r="S7505" s="10" t="s">
        <v>585</v>
      </c>
      <c r="T7505" s="59">
        <v>0.3</v>
      </c>
      <c r="U7505" s="10">
        <v>616.28</v>
      </c>
    </row>
    <row r="7506" spans="1:21" x14ac:dyDescent="0.3">
      <c r="A7506" s="10" t="s">
        <v>11645</v>
      </c>
      <c r="B7506" s="61">
        <v>45292</v>
      </c>
      <c r="C7506" s="10" t="s">
        <v>7785</v>
      </c>
      <c r="D7506" s="10" t="s">
        <v>11644</v>
      </c>
      <c r="E7506" s="10" t="s">
        <v>603</v>
      </c>
      <c r="F7506" s="10" t="s">
        <v>636</v>
      </c>
      <c r="G7506" s="10" t="s">
        <v>569</v>
      </c>
      <c r="H7506" s="10" t="s">
        <v>544</v>
      </c>
      <c r="I7506" s="10" t="s">
        <v>10</v>
      </c>
      <c r="J7506" s="10" t="s">
        <v>11643</v>
      </c>
      <c r="K7506" s="10" t="s">
        <v>11159</v>
      </c>
      <c r="L7506" s="10">
        <v>5</v>
      </c>
      <c r="M7506" s="10">
        <v>197.57</v>
      </c>
      <c r="N7506" s="10">
        <v>987.85</v>
      </c>
      <c r="O7506" s="59">
        <v>0.05</v>
      </c>
      <c r="P7506" s="10">
        <v>49.39</v>
      </c>
      <c r="Q7506" s="10">
        <v>938.46</v>
      </c>
      <c r="R7506" s="10" t="s">
        <v>614</v>
      </c>
      <c r="S7506" s="10" t="s">
        <v>596</v>
      </c>
      <c r="T7506" s="59">
        <v>0.25</v>
      </c>
      <c r="U7506" s="10">
        <v>234.62</v>
      </c>
    </row>
    <row r="7507" spans="1:21" x14ac:dyDescent="0.3">
      <c r="A7507" s="10" t="s">
        <v>11642</v>
      </c>
      <c r="B7507" s="61">
        <v>45291</v>
      </c>
      <c r="C7507" s="10" t="s">
        <v>9748</v>
      </c>
      <c r="D7507" s="10" t="s">
        <v>11641</v>
      </c>
      <c r="E7507" s="10" t="s">
        <v>581</v>
      </c>
      <c r="F7507" s="10" t="s">
        <v>580</v>
      </c>
      <c r="G7507" s="10" t="s">
        <v>601</v>
      </c>
      <c r="H7507" s="10" t="s">
        <v>590</v>
      </c>
      <c r="I7507" s="10" t="s">
        <v>635</v>
      </c>
      <c r="J7507" s="10" t="s">
        <v>11640</v>
      </c>
      <c r="K7507" s="10" t="s">
        <v>11639</v>
      </c>
      <c r="L7507" s="10">
        <v>7</v>
      </c>
      <c r="M7507" s="10">
        <v>214.66</v>
      </c>
      <c r="N7507" s="10">
        <v>1502.62</v>
      </c>
      <c r="O7507" s="59">
        <v>0.05</v>
      </c>
      <c r="P7507" s="10">
        <v>75.13</v>
      </c>
      <c r="Q7507" s="10">
        <v>1427.49</v>
      </c>
      <c r="R7507" s="10" t="s">
        <v>575</v>
      </c>
      <c r="S7507" s="10" t="s">
        <v>585</v>
      </c>
      <c r="T7507" s="59">
        <v>0.3</v>
      </c>
      <c r="U7507" s="10">
        <v>428.25</v>
      </c>
    </row>
    <row r="7508" spans="1:21" x14ac:dyDescent="0.3">
      <c r="A7508" s="10" t="s">
        <v>11638</v>
      </c>
      <c r="B7508" s="61">
        <v>45014</v>
      </c>
      <c r="C7508" s="10" t="s">
        <v>11637</v>
      </c>
      <c r="D7508" s="10" t="s">
        <v>11636</v>
      </c>
      <c r="E7508" s="10" t="s">
        <v>629</v>
      </c>
      <c r="F7508" s="10" t="s">
        <v>628</v>
      </c>
      <c r="G7508" s="10" t="s">
        <v>601</v>
      </c>
      <c r="H7508" s="10" t="s">
        <v>544</v>
      </c>
      <c r="I7508" s="10" t="s">
        <v>568</v>
      </c>
      <c r="J7508" s="10" t="s">
        <v>11635</v>
      </c>
      <c r="K7508" s="10" t="s">
        <v>11634</v>
      </c>
      <c r="L7508" s="10">
        <v>3</v>
      </c>
      <c r="M7508" s="10">
        <v>657.85</v>
      </c>
      <c r="N7508" s="10">
        <v>1973.55</v>
      </c>
      <c r="O7508" s="59">
        <v>0</v>
      </c>
      <c r="P7508" s="10">
        <v>0</v>
      </c>
      <c r="Q7508" s="10">
        <v>1973.55</v>
      </c>
      <c r="R7508" s="10" t="s">
        <v>565</v>
      </c>
      <c r="S7508" s="10" t="s">
        <v>607</v>
      </c>
      <c r="T7508" s="59">
        <v>0.25</v>
      </c>
      <c r="U7508" s="10">
        <v>493.39</v>
      </c>
    </row>
    <row r="7509" spans="1:21" x14ac:dyDescent="0.3">
      <c r="A7509" s="10" t="s">
        <v>11633</v>
      </c>
      <c r="B7509" s="61">
        <v>45205</v>
      </c>
      <c r="C7509" s="10" t="s">
        <v>638</v>
      </c>
      <c r="D7509" s="10" t="s">
        <v>11632</v>
      </c>
      <c r="E7509" s="10" t="s">
        <v>571</v>
      </c>
      <c r="F7509" s="10" t="s">
        <v>685</v>
      </c>
      <c r="G7509" s="10" t="s">
        <v>569</v>
      </c>
      <c r="H7509" s="10" t="s">
        <v>579</v>
      </c>
      <c r="I7509" s="10" t="s">
        <v>711</v>
      </c>
      <c r="J7509" s="10" t="s">
        <v>11631</v>
      </c>
      <c r="K7509" s="10" t="s">
        <v>11630</v>
      </c>
      <c r="L7509" s="10">
        <v>6</v>
      </c>
      <c r="M7509" s="10">
        <v>760.95</v>
      </c>
      <c r="N7509" s="10">
        <v>4565.7</v>
      </c>
      <c r="O7509" s="59">
        <v>0.05</v>
      </c>
      <c r="P7509" s="10">
        <v>228.28</v>
      </c>
      <c r="Q7509" s="10">
        <v>4337.42</v>
      </c>
      <c r="R7509" s="10" t="s">
        <v>614</v>
      </c>
      <c r="S7509" s="10" t="s">
        <v>596</v>
      </c>
      <c r="T7509" s="59">
        <v>0.15</v>
      </c>
      <c r="U7509" s="10">
        <v>650.61</v>
      </c>
    </row>
    <row r="7510" spans="1:21" x14ac:dyDescent="0.3">
      <c r="A7510" s="10" t="s">
        <v>11629</v>
      </c>
      <c r="B7510" s="61">
        <v>45280</v>
      </c>
      <c r="C7510" s="10" t="s">
        <v>6235</v>
      </c>
      <c r="D7510" s="10" t="s">
        <v>11628</v>
      </c>
      <c r="E7510" s="10" t="s">
        <v>581</v>
      </c>
      <c r="F7510" s="10" t="s">
        <v>580</v>
      </c>
      <c r="G7510" s="10" t="s">
        <v>601</v>
      </c>
      <c r="H7510" s="10" t="s">
        <v>579</v>
      </c>
      <c r="I7510" s="10" t="s">
        <v>722</v>
      </c>
      <c r="J7510" s="10" t="s">
        <v>4545</v>
      </c>
      <c r="K7510" s="10" t="s">
        <v>11627</v>
      </c>
      <c r="L7510" s="10">
        <v>8</v>
      </c>
      <c r="M7510" s="10">
        <v>749.64</v>
      </c>
      <c r="N7510" s="10">
        <v>5997.12</v>
      </c>
      <c r="O7510" s="59">
        <v>0</v>
      </c>
      <c r="P7510" s="10">
        <v>0</v>
      </c>
      <c r="Q7510" s="10">
        <v>5997.12</v>
      </c>
      <c r="R7510" s="10" t="s">
        <v>614</v>
      </c>
      <c r="S7510" s="10" t="s">
        <v>596</v>
      </c>
      <c r="T7510" s="59">
        <v>0.3</v>
      </c>
      <c r="U7510" s="10">
        <v>1799.14</v>
      </c>
    </row>
    <row r="7511" spans="1:21" x14ac:dyDescent="0.3">
      <c r="A7511" s="10" t="s">
        <v>11626</v>
      </c>
      <c r="B7511" s="61">
        <v>45258</v>
      </c>
      <c r="C7511" s="10" t="s">
        <v>4813</v>
      </c>
      <c r="D7511" s="10" t="s">
        <v>3147</v>
      </c>
      <c r="E7511" s="10" t="s">
        <v>581</v>
      </c>
      <c r="F7511" s="10" t="s">
        <v>580</v>
      </c>
      <c r="G7511" s="10" t="s">
        <v>569</v>
      </c>
      <c r="H7511" s="10" t="s">
        <v>600</v>
      </c>
      <c r="I7511" s="10" t="s">
        <v>599</v>
      </c>
      <c r="J7511" s="10" t="s">
        <v>11625</v>
      </c>
      <c r="K7511" s="10" t="s">
        <v>3169</v>
      </c>
      <c r="L7511" s="10">
        <v>6</v>
      </c>
      <c r="M7511" s="10">
        <v>687.91</v>
      </c>
      <c r="N7511" s="10">
        <v>4127.46</v>
      </c>
      <c r="O7511" s="59">
        <v>0.1</v>
      </c>
      <c r="P7511" s="10">
        <v>412.75</v>
      </c>
      <c r="Q7511" s="10">
        <v>3714.71</v>
      </c>
      <c r="R7511" s="10" t="s">
        <v>614</v>
      </c>
      <c r="S7511" s="10" t="s">
        <v>585</v>
      </c>
      <c r="T7511" s="59">
        <v>0.15</v>
      </c>
      <c r="U7511" s="10">
        <v>557.21</v>
      </c>
    </row>
    <row r="7512" spans="1:21" x14ac:dyDescent="0.3">
      <c r="A7512" s="10" t="s">
        <v>11624</v>
      </c>
      <c r="B7512" s="61">
        <v>45007</v>
      </c>
      <c r="C7512" s="10" t="s">
        <v>2699</v>
      </c>
      <c r="D7512" s="10" t="s">
        <v>11623</v>
      </c>
      <c r="E7512" s="10" t="s">
        <v>629</v>
      </c>
      <c r="F7512" s="10" t="s">
        <v>759</v>
      </c>
      <c r="G7512" s="10" t="s">
        <v>569</v>
      </c>
      <c r="H7512" s="10" t="s">
        <v>590</v>
      </c>
      <c r="I7512" s="10" t="s">
        <v>635</v>
      </c>
      <c r="J7512" s="10" t="s">
        <v>8579</v>
      </c>
      <c r="K7512" s="10" t="s">
        <v>11622</v>
      </c>
      <c r="L7512" s="10">
        <v>10</v>
      </c>
      <c r="M7512" s="10">
        <v>889.64</v>
      </c>
      <c r="N7512" s="10">
        <v>8896.4</v>
      </c>
      <c r="O7512" s="59">
        <v>0.2</v>
      </c>
      <c r="P7512" s="10">
        <v>1779.28</v>
      </c>
      <c r="Q7512" s="10">
        <v>7117.12</v>
      </c>
      <c r="R7512" s="10" t="s">
        <v>614</v>
      </c>
      <c r="S7512" s="10" t="s">
        <v>596</v>
      </c>
      <c r="T7512" s="59">
        <v>0.3</v>
      </c>
      <c r="U7512" s="10">
        <v>2135.14</v>
      </c>
    </row>
    <row r="7513" spans="1:21" x14ac:dyDescent="0.3">
      <c r="A7513" s="10" t="s">
        <v>11621</v>
      </c>
      <c r="B7513" s="61">
        <v>44960</v>
      </c>
      <c r="C7513" s="10" t="s">
        <v>7018</v>
      </c>
      <c r="D7513" s="10" t="s">
        <v>11620</v>
      </c>
      <c r="E7513" s="10" t="s">
        <v>571</v>
      </c>
      <c r="F7513" s="10" t="s">
        <v>570</v>
      </c>
      <c r="G7513" s="10" t="s">
        <v>569</v>
      </c>
      <c r="H7513" s="10" t="s">
        <v>600</v>
      </c>
      <c r="I7513" s="10" t="s">
        <v>664</v>
      </c>
      <c r="J7513" s="10" t="s">
        <v>11619</v>
      </c>
      <c r="K7513" s="10" t="s">
        <v>11618</v>
      </c>
      <c r="L7513" s="10">
        <v>6</v>
      </c>
      <c r="M7513" s="10">
        <v>706.79</v>
      </c>
      <c r="N7513" s="10">
        <v>4240.74</v>
      </c>
      <c r="O7513" s="59">
        <v>0.05</v>
      </c>
      <c r="P7513" s="10">
        <v>212.04</v>
      </c>
      <c r="Q7513" s="10">
        <v>4028.7</v>
      </c>
      <c r="R7513" s="10" t="s">
        <v>614</v>
      </c>
      <c r="S7513" s="10" t="s">
        <v>596</v>
      </c>
      <c r="T7513" s="59">
        <v>0.3</v>
      </c>
      <c r="U7513" s="10">
        <v>1208.6099999999999</v>
      </c>
    </row>
    <row r="7514" spans="1:21" x14ac:dyDescent="0.3">
      <c r="A7514" s="10" t="s">
        <v>11617</v>
      </c>
      <c r="B7514" s="61">
        <v>45184</v>
      </c>
      <c r="C7514" s="10" t="s">
        <v>11616</v>
      </c>
      <c r="D7514" s="10" t="s">
        <v>1763</v>
      </c>
      <c r="E7514" s="10" t="s">
        <v>592</v>
      </c>
      <c r="F7514" s="10" t="s">
        <v>591</v>
      </c>
      <c r="G7514" s="10" t="s">
        <v>601</v>
      </c>
      <c r="H7514" s="10" t="s">
        <v>544</v>
      </c>
      <c r="I7514" s="10" t="s">
        <v>568</v>
      </c>
      <c r="J7514" s="10" t="s">
        <v>11615</v>
      </c>
      <c r="K7514" s="10" t="s">
        <v>11614</v>
      </c>
      <c r="L7514" s="10">
        <v>4</v>
      </c>
      <c r="M7514" s="10">
        <v>895.95</v>
      </c>
      <c r="N7514" s="10">
        <v>3583.8</v>
      </c>
      <c r="O7514" s="59">
        <v>0</v>
      </c>
      <c r="P7514" s="10">
        <v>0</v>
      </c>
      <c r="Q7514" s="10">
        <v>3583.8</v>
      </c>
      <c r="R7514" s="10" t="s">
        <v>565</v>
      </c>
      <c r="S7514" s="10" t="s">
        <v>607</v>
      </c>
      <c r="T7514" s="59">
        <v>0.3</v>
      </c>
      <c r="U7514" s="10">
        <v>1075.1400000000001</v>
      </c>
    </row>
    <row r="7515" spans="1:21" x14ac:dyDescent="0.3">
      <c r="A7515" s="10" t="s">
        <v>11613</v>
      </c>
      <c r="B7515" s="61">
        <v>45042</v>
      </c>
      <c r="C7515" s="10" t="s">
        <v>11612</v>
      </c>
      <c r="D7515" s="10" t="s">
        <v>11611</v>
      </c>
      <c r="E7515" s="10" t="s">
        <v>592</v>
      </c>
      <c r="F7515" s="10" t="s">
        <v>18</v>
      </c>
      <c r="G7515" s="10" t="s">
        <v>569</v>
      </c>
      <c r="H7515" s="10" t="s">
        <v>544</v>
      </c>
      <c r="I7515" s="10" t="s">
        <v>610</v>
      </c>
      <c r="J7515" s="10" t="s">
        <v>7491</v>
      </c>
      <c r="K7515" s="10" t="s">
        <v>4173</v>
      </c>
      <c r="L7515" s="10">
        <v>5</v>
      </c>
      <c r="M7515" s="10">
        <v>118.28</v>
      </c>
      <c r="N7515" s="10">
        <v>591.4</v>
      </c>
      <c r="O7515" s="59">
        <v>0.05</v>
      </c>
      <c r="P7515" s="10">
        <v>29.57</v>
      </c>
      <c r="Q7515" s="10">
        <v>561.83000000000004</v>
      </c>
      <c r="R7515" s="10" t="s">
        <v>565</v>
      </c>
      <c r="S7515" s="10" t="s">
        <v>585</v>
      </c>
      <c r="T7515" s="59">
        <v>0.25</v>
      </c>
      <c r="U7515" s="10">
        <v>140.46</v>
      </c>
    </row>
    <row r="7516" spans="1:21" x14ac:dyDescent="0.3">
      <c r="A7516" s="10" t="s">
        <v>11610</v>
      </c>
      <c r="B7516" s="61">
        <v>45116</v>
      </c>
      <c r="C7516" s="10" t="s">
        <v>11609</v>
      </c>
      <c r="D7516" s="10" t="s">
        <v>11608</v>
      </c>
      <c r="E7516" s="10" t="s">
        <v>603</v>
      </c>
      <c r="F7516" s="10" t="s">
        <v>636</v>
      </c>
      <c r="G7516" s="10" t="s">
        <v>569</v>
      </c>
      <c r="H7516" s="10" t="s">
        <v>600</v>
      </c>
      <c r="I7516" s="10" t="s">
        <v>664</v>
      </c>
      <c r="J7516" s="10" t="s">
        <v>11607</v>
      </c>
      <c r="K7516" s="10" t="s">
        <v>8071</v>
      </c>
      <c r="L7516" s="10">
        <v>8</v>
      </c>
      <c r="M7516" s="10">
        <v>670.66</v>
      </c>
      <c r="N7516" s="10">
        <v>5365.28</v>
      </c>
      <c r="O7516" s="59">
        <v>0</v>
      </c>
      <c r="P7516" s="10">
        <v>0</v>
      </c>
      <c r="Q7516" s="10">
        <v>5365.28</v>
      </c>
      <c r="R7516" s="10" t="s">
        <v>586</v>
      </c>
      <c r="S7516" s="10" t="s">
        <v>596</v>
      </c>
      <c r="T7516" s="59">
        <v>0.15</v>
      </c>
      <c r="U7516" s="10">
        <v>804.79</v>
      </c>
    </row>
    <row r="7517" spans="1:21" x14ac:dyDescent="0.3">
      <c r="A7517" s="10" t="s">
        <v>11606</v>
      </c>
      <c r="B7517" s="61">
        <v>45083</v>
      </c>
      <c r="C7517" s="10" t="s">
        <v>11605</v>
      </c>
      <c r="D7517" s="10" t="s">
        <v>11604</v>
      </c>
      <c r="E7517" s="10" t="s">
        <v>581</v>
      </c>
      <c r="F7517" s="10" t="s">
        <v>7</v>
      </c>
      <c r="G7517" s="10" t="s">
        <v>569</v>
      </c>
      <c r="H7517" s="10" t="s">
        <v>600</v>
      </c>
      <c r="I7517" s="10" t="s">
        <v>599</v>
      </c>
      <c r="J7517" s="10" t="s">
        <v>8428</v>
      </c>
      <c r="K7517" s="10" t="s">
        <v>11603</v>
      </c>
      <c r="L7517" s="10">
        <v>4</v>
      </c>
      <c r="M7517" s="10">
        <v>317.58</v>
      </c>
      <c r="N7517" s="10">
        <v>1270.32</v>
      </c>
      <c r="O7517" s="59">
        <v>0</v>
      </c>
      <c r="P7517" s="10">
        <v>0</v>
      </c>
      <c r="Q7517" s="10">
        <v>1270.32</v>
      </c>
      <c r="R7517" s="10" t="s">
        <v>586</v>
      </c>
      <c r="S7517" s="10" t="s">
        <v>607</v>
      </c>
      <c r="T7517" s="59">
        <v>0.3</v>
      </c>
      <c r="U7517" s="10">
        <v>381.1</v>
      </c>
    </row>
    <row r="7518" spans="1:21" x14ac:dyDescent="0.3">
      <c r="A7518" s="10" t="s">
        <v>11602</v>
      </c>
      <c r="B7518" s="61">
        <v>44980</v>
      </c>
      <c r="C7518" s="10" t="s">
        <v>11601</v>
      </c>
      <c r="D7518" s="10" t="s">
        <v>11600</v>
      </c>
      <c r="E7518" s="10" t="s">
        <v>581</v>
      </c>
      <c r="F7518" s="10" t="s">
        <v>580</v>
      </c>
      <c r="G7518" s="10" t="s">
        <v>569</v>
      </c>
      <c r="H7518" s="10" t="s">
        <v>590</v>
      </c>
      <c r="I7518" s="10" t="s">
        <v>589</v>
      </c>
      <c r="J7518" s="10" t="s">
        <v>4659</v>
      </c>
      <c r="K7518" s="10" t="s">
        <v>11599</v>
      </c>
      <c r="L7518" s="10">
        <v>9</v>
      </c>
      <c r="M7518" s="10">
        <v>250.19</v>
      </c>
      <c r="N7518" s="10">
        <v>2251.71</v>
      </c>
      <c r="O7518" s="59">
        <v>0.05</v>
      </c>
      <c r="P7518" s="10">
        <v>112.59</v>
      </c>
      <c r="Q7518" s="10">
        <v>2139.12</v>
      </c>
      <c r="R7518" s="10" t="s">
        <v>575</v>
      </c>
      <c r="S7518" s="10" t="s">
        <v>607</v>
      </c>
      <c r="T7518" s="59">
        <v>0.3</v>
      </c>
      <c r="U7518" s="10">
        <v>641.74</v>
      </c>
    </row>
    <row r="7519" spans="1:21" x14ac:dyDescent="0.3">
      <c r="A7519" s="10" t="s">
        <v>11598</v>
      </c>
      <c r="B7519" s="61">
        <v>45067</v>
      </c>
      <c r="C7519" s="10" t="s">
        <v>10728</v>
      </c>
      <c r="D7519" s="10" t="s">
        <v>11597</v>
      </c>
      <c r="E7519" s="10" t="s">
        <v>571</v>
      </c>
      <c r="F7519" s="10" t="s">
        <v>685</v>
      </c>
      <c r="G7519" s="10" t="s">
        <v>569</v>
      </c>
      <c r="H7519" s="10" t="s">
        <v>544</v>
      </c>
      <c r="I7519" s="10" t="s">
        <v>10</v>
      </c>
      <c r="J7519" s="10" t="s">
        <v>11596</v>
      </c>
      <c r="K7519" s="10" t="s">
        <v>11595</v>
      </c>
      <c r="L7519" s="10">
        <v>1</v>
      </c>
      <c r="M7519" s="10">
        <v>690.75</v>
      </c>
      <c r="N7519" s="10">
        <v>690.75</v>
      </c>
      <c r="O7519" s="59">
        <v>0</v>
      </c>
      <c r="P7519" s="10">
        <v>0</v>
      </c>
      <c r="Q7519" s="10">
        <v>690.75</v>
      </c>
      <c r="R7519" s="10" t="s">
        <v>586</v>
      </c>
      <c r="S7519" s="10" t="s">
        <v>564</v>
      </c>
      <c r="T7519" s="59">
        <v>0.25</v>
      </c>
      <c r="U7519" s="10">
        <v>172.69</v>
      </c>
    </row>
    <row r="7520" spans="1:21" x14ac:dyDescent="0.3">
      <c r="A7520" s="10" t="s">
        <v>11594</v>
      </c>
      <c r="B7520" s="61">
        <v>45312</v>
      </c>
      <c r="C7520" s="10" t="s">
        <v>11593</v>
      </c>
      <c r="D7520" s="10" t="s">
        <v>11592</v>
      </c>
      <c r="E7520" s="10" t="s">
        <v>592</v>
      </c>
      <c r="F7520" s="10" t="s">
        <v>18</v>
      </c>
      <c r="G7520" s="10" t="s">
        <v>601</v>
      </c>
      <c r="H7520" s="10" t="s">
        <v>579</v>
      </c>
      <c r="I7520" s="10" t="s">
        <v>711</v>
      </c>
      <c r="J7520" s="10" t="s">
        <v>4115</v>
      </c>
      <c r="K7520" s="10" t="s">
        <v>11591</v>
      </c>
      <c r="L7520" s="10">
        <v>2</v>
      </c>
      <c r="M7520" s="10">
        <v>698.93</v>
      </c>
      <c r="N7520" s="10">
        <v>1397.86</v>
      </c>
      <c r="O7520" s="59">
        <v>0.2</v>
      </c>
      <c r="P7520" s="10">
        <v>279.57</v>
      </c>
      <c r="Q7520" s="10">
        <v>1118.29</v>
      </c>
      <c r="R7520" s="10" t="s">
        <v>565</v>
      </c>
      <c r="S7520" s="10" t="s">
        <v>596</v>
      </c>
      <c r="T7520" s="59">
        <v>0.15</v>
      </c>
      <c r="U7520" s="10">
        <v>167.74</v>
      </c>
    </row>
    <row r="7521" spans="1:21" x14ac:dyDescent="0.3">
      <c r="A7521" s="10" t="s">
        <v>11590</v>
      </c>
      <c r="B7521" s="61">
        <v>45008</v>
      </c>
      <c r="C7521" s="10" t="s">
        <v>2770</v>
      </c>
      <c r="D7521" s="10" t="s">
        <v>11589</v>
      </c>
      <c r="E7521" s="10" t="s">
        <v>571</v>
      </c>
      <c r="F7521" s="10" t="s">
        <v>570</v>
      </c>
      <c r="G7521" s="10" t="s">
        <v>601</v>
      </c>
      <c r="H7521" s="10" t="s">
        <v>600</v>
      </c>
      <c r="I7521" s="10" t="s">
        <v>599</v>
      </c>
      <c r="J7521" s="10" t="s">
        <v>11588</v>
      </c>
      <c r="K7521" s="10" t="s">
        <v>4331</v>
      </c>
      <c r="L7521" s="10">
        <v>3</v>
      </c>
      <c r="M7521" s="10">
        <v>667.66</v>
      </c>
      <c r="N7521" s="10">
        <v>2002.98</v>
      </c>
      <c r="O7521" s="59">
        <v>0</v>
      </c>
      <c r="P7521" s="10">
        <v>0</v>
      </c>
      <c r="Q7521" s="10">
        <v>2002.98</v>
      </c>
      <c r="R7521" s="10" t="s">
        <v>575</v>
      </c>
      <c r="S7521" s="10" t="s">
        <v>607</v>
      </c>
      <c r="T7521" s="59">
        <v>0.25</v>
      </c>
      <c r="U7521" s="10">
        <v>500.75</v>
      </c>
    </row>
    <row r="7522" spans="1:21" x14ac:dyDescent="0.3">
      <c r="A7522" s="10" t="s">
        <v>11587</v>
      </c>
      <c r="B7522" s="61">
        <v>45356</v>
      </c>
      <c r="C7522" s="10" t="s">
        <v>7849</v>
      </c>
      <c r="D7522" s="10" t="s">
        <v>11586</v>
      </c>
      <c r="E7522" s="10" t="s">
        <v>571</v>
      </c>
      <c r="F7522" s="10" t="s">
        <v>685</v>
      </c>
      <c r="G7522" s="10" t="s">
        <v>601</v>
      </c>
      <c r="H7522" s="10" t="s">
        <v>544</v>
      </c>
      <c r="I7522" s="10" t="s">
        <v>568</v>
      </c>
      <c r="J7522" s="10" t="s">
        <v>11585</v>
      </c>
      <c r="K7522" s="10" t="s">
        <v>981</v>
      </c>
      <c r="L7522" s="10">
        <v>3</v>
      </c>
      <c r="M7522" s="10">
        <v>631.80999999999995</v>
      </c>
      <c r="N7522" s="10">
        <v>1895.43</v>
      </c>
      <c r="O7522" s="59">
        <v>0.2</v>
      </c>
      <c r="P7522" s="10">
        <v>379.09</v>
      </c>
      <c r="Q7522" s="10">
        <v>1516.34</v>
      </c>
      <c r="R7522" s="10" t="s">
        <v>565</v>
      </c>
      <c r="S7522" s="10" t="s">
        <v>607</v>
      </c>
      <c r="T7522" s="59">
        <v>0.15</v>
      </c>
      <c r="U7522" s="10">
        <v>227.45</v>
      </c>
    </row>
    <row r="7523" spans="1:21" x14ac:dyDescent="0.3">
      <c r="A7523" s="10" t="s">
        <v>11584</v>
      </c>
      <c r="B7523" s="61">
        <v>44999</v>
      </c>
      <c r="C7523" s="10" t="s">
        <v>11583</v>
      </c>
      <c r="D7523" s="10" t="s">
        <v>11582</v>
      </c>
      <c r="E7523" s="10" t="s">
        <v>603</v>
      </c>
      <c r="F7523" s="10" t="s">
        <v>602</v>
      </c>
      <c r="G7523" s="10" t="s">
        <v>569</v>
      </c>
      <c r="H7523" s="10" t="s">
        <v>544</v>
      </c>
      <c r="I7523" s="10" t="s">
        <v>10</v>
      </c>
      <c r="J7523" s="10" t="s">
        <v>8804</v>
      </c>
      <c r="K7523" s="10" t="s">
        <v>11304</v>
      </c>
      <c r="L7523" s="10">
        <v>10</v>
      </c>
      <c r="M7523" s="10">
        <v>843.33</v>
      </c>
      <c r="N7523" s="10">
        <v>8433.2999999999993</v>
      </c>
      <c r="O7523" s="59">
        <v>0.05</v>
      </c>
      <c r="P7523" s="10">
        <v>421.66</v>
      </c>
      <c r="Q7523" s="10">
        <v>8011.64</v>
      </c>
      <c r="R7523" s="10" t="s">
        <v>586</v>
      </c>
      <c r="S7523" s="10" t="s">
        <v>564</v>
      </c>
      <c r="T7523" s="59">
        <v>0.25</v>
      </c>
      <c r="U7523" s="10">
        <v>2002.91</v>
      </c>
    </row>
    <row r="7524" spans="1:21" x14ac:dyDescent="0.3">
      <c r="A7524" s="10" t="s">
        <v>11581</v>
      </c>
      <c r="B7524" s="61">
        <v>44986</v>
      </c>
      <c r="C7524" s="10" t="s">
        <v>11580</v>
      </c>
      <c r="D7524" s="10" t="s">
        <v>11579</v>
      </c>
      <c r="E7524" s="10" t="s">
        <v>581</v>
      </c>
      <c r="F7524" s="10" t="s">
        <v>7</v>
      </c>
      <c r="G7524" s="10" t="s">
        <v>569</v>
      </c>
      <c r="H7524" s="10" t="s">
        <v>590</v>
      </c>
      <c r="I7524" s="10" t="s">
        <v>748</v>
      </c>
      <c r="J7524" s="10" t="s">
        <v>11578</v>
      </c>
      <c r="K7524" s="10" t="s">
        <v>11577</v>
      </c>
      <c r="L7524" s="10">
        <v>7</v>
      </c>
      <c r="M7524" s="10">
        <v>785.63</v>
      </c>
      <c r="N7524" s="10">
        <v>5499.41</v>
      </c>
      <c r="O7524" s="59">
        <v>0.2</v>
      </c>
      <c r="P7524" s="10">
        <v>1099.8800000000001</v>
      </c>
      <c r="Q7524" s="10">
        <v>4399.53</v>
      </c>
      <c r="R7524" s="10" t="s">
        <v>565</v>
      </c>
      <c r="S7524" s="10" t="s">
        <v>607</v>
      </c>
      <c r="T7524" s="59">
        <v>0.15</v>
      </c>
      <c r="U7524" s="10">
        <v>659.93</v>
      </c>
    </row>
    <row r="7525" spans="1:21" x14ac:dyDescent="0.3">
      <c r="A7525" s="10" t="s">
        <v>11576</v>
      </c>
      <c r="B7525" s="61">
        <v>45222</v>
      </c>
      <c r="C7525" s="10" t="s">
        <v>6945</v>
      </c>
      <c r="D7525" s="10" t="s">
        <v>11575</v>
      </c>
      <c r="E7525" s="10" t="s">
        <v>592</v>
      </c>
      <c r="F7525" s="10" t="s">
        <v>652</v>
      </c>
      <c r="G7525" s="10" t="s">
        <v>601</v>
      </c>
      <c r="H7525" s="10" t="s">
        <v>544</v>
      </c>
      <c r="I7525" s="10" t="s">
        <v>10</v>
      </c>
      <c r="J7525" s="10" t="s">
        <v>11574</v>
      </c>
      <c r="K7525" s="10" t="s">
        <v>1449</v>
      </c>
      <c r="L7525" s="10">
        <v>9</v>
      </c>
      <c r="M7525" s="10">
        <v>774.84</v>
      </c>
      <c r="N7525" s="10">
        <v>6973.56</v>
      </c>
      <c r="O7525" s="59">
        <v>0.2</v>
      </c>
      <c r="P7525" s="10">
        <v>1394.71</v>
      </c>
      <c r="Q7525" s="10">
        <v>5578.85</v>
      </c>
      <c r="R7525" s="10" t="s">
        <v>586</v>
      </c>
      <c r="S7525" s="10" t="s">
        <v>607</v>
      </c>
      <c r="T7525" s="59">
        <v>0.25</v>
      </c>
      <c r="U7525" s="10">
        <v>1394.71</v>
      </c>
    </row>
    <row r="7526" spans="1:21" x14ac:dyDescent="0.3">
      <c r="A7526" s="10" t="s">
        <v>11573</v>
      </c>
      <c r="B7526" s="61">
        <v>45088</v>
      </c>
      <c r="C7526" s="10" t="s">
        <v>7394</v>
      </c>
      <c r="D7526" s="10" t="s">
        <v>11572</v>
      </c>
      <c r="E7526" s="10" t="s">
        <v>592</v>
      </c>
      <c r="F7526" s="10" t="s">
        <v>18</v>
      </c>
      <c r="G7526" s="10" t="s">
        <v>601</v>
      </c>
      <c r="H7526" s="10" t="s">
        <v>579</v>
      </c>
      <c r="I7526" s="10" t="s">
        <v>711</v>
      </c>
      <c r="J7526" s="10" t="s">
        <v>6307</v>
      </c>
      <c r="K7526" s="10" t="s">
        <v>11571</v>
      </c>
      <c r="L7526" s="10">
        <v>5</v>
      </c>
      <c r="M7526" s="10">
        <v>812.32</v>
      </c>
      <c r="N7526" s="10">
        <v>4061.6</v>
      </c>
      <c r="O7526" s="59">
        <v>0.1</v>
      </c>
      <c r="P7526" s="10">
        <v>406.16</v>
      </c>
      <c r="Q7526" s="10">
        <v>3655.44</v>
      </c>
      <c r="R7526" s="10" t="s">
        <v>575</v>
      </c>
      <c r="S7526" s="10" t="s">
        <v>564</v>
      </c>
      <c r="T7526" s="59">
        <v>0.25</v>
      </c>
      <c r="U7526" s="10">
        <v>913.86</v>
      </c>
    </row>
    <row r="7527" spans="1:21" x14ac:dyDescent="0.3">
      <c r="A7527" s="10" t="s">
        <v>11570</v>
      </c>
      <c r="B7527" s="61">
        <v>45306</v>
      </c>
      <c r="C7527" s="10" t="s">
        <v>11569</v>
      </c>
      <c r="D7527" s="10" t="s">
        <v>11568</v>
      </c>
      <c r="E7527" s="10" t="s">
        <v>571</v>
      </c>
      <c r="F7527" s="10" t="s">
        <v>11</v>
      </c>
      <c r="G7527" s="10" t="s">
        <v>569</v>
      </c>
      <c r="H7527" s="10" t="s">
        <v>544</v>
      </c>
      <c r="I7527" s="10" t="s">
        <v>610</v>
      </c>
      <c r="J7527" s="10" t="s">
        <v>11567</v>
      </c>
      <c r="K7527" s="10" t="s">
        <v>11566</v>
      </c>
      <c r="L7527" s="10">
        <v>7</v>
      </c>
      <c r="M7527" s="10">
        <v>812.74</v>
      </c>
      <c r="N7527" s="10">
        <v>5689.18</v>
      </c>
      <c r="O7527" s="59">
        <v>0.05</v>
      </c>
      <c r="P7527" s="10">
        <v>284.45999999999998</v>
      </c>
      <c r="Q7527" s="10">
        <v>5404.72</v>
      </c>
      <c r="R7527" s="10" t="s">
        <v>614</v>
      </c>
      <c r="S7527" s="10" t="s">
        <v>596</v>
      </c>
      <c r="T7527" s="59">
        <v>0.15</v>
      </c>
      <c r="U7527" s="10">
        <v>810.71</v>
      </c>
    </row>
    <row r="7528" spans="1:21" x14ac:dyDescent="0.3">
      <c r="A7528" s="10" t="s">
        <v>11565</v>
      </c>
      <c r="B7528" s="61">
        <v>45022</v>
      </c>
      <c r="C7528" s="10" t="s">
        <v>11564</v>
      </c>
      <c r="D7528" s="10" t="s">
        <v>11563</v>
      </c>
      <c r="E7528" s="10" t="s">
        <v>603</v>
      </c>
      <c r="F7528" s="10" t="s">
        <v>602</v>
      </c>
      <c r="G7528" s="10" t="s">
        <v>569</v>
      </c>
      <c r="H7528" s="10" t="s">
        <v>600</v>
      </c>
      <c r="I7528" s="10" t="s">
        <v>599</v>
      </c>
      <c r="J7528" s="10" t="s">
        <v>11562</v>
      </c>
      <c r="K7528" s="10" t="s">
        <v>11561</v>
      </c>
      <c r="L7528" s="10">
        <v>9</v>
      </c>
      <c r="M7528" s="10">
        <v>707.71</v>
      </c>
      <c r="N7528" s="10">
        <v>6369.39</v>
      </c>
      <c r="O7528" s="59">
        <v>0.2</v>
      </c>
      <c r="P7528" s="10">
        <v>1273.8800000000001</v>
      </c>
      <c r="Q7528" s="10">
        <v>5095.51</v>
      </c>
      <c r="R7528" s="10" t="s">
        <v>575</v>
      </c>
      <c r="S7528" s="10" t="s">
        <v>607</v>
      </c>
      <c r="T7528" s="59">
        <v>0.25</v>
      </c>
      <c r="U7528" s="10">
        <v>1273.8800000000001</v>
      </c>
    </row>
    <row r="7529" spans="1:21" x14ac:dyDescent="0.3">
      <c r="A7529" s="10" t="s">
        <v>11560</v>
      </c>
      <c r="B7529" s="61">
        <v>44987</v>
      </c>
      <c r="C7529" s="10" t="s">
        <v>9825</v>
      </c>
      <c r="D7529" s="10" t="s">
        <v>1366</v>
      </c>
      <c r="E7529" s="10" t="s">
        <v>581</v>
      </c>
      <c r="F7529" s="10" t="s">
        <v>7</v>
      </c>
      <c r="G7529" s="10" t="s">
        <v>569</v>
      </c>
      <c r="H7529" s="10" t="s">
        <v>579</v>
      </c>
      <c r="I7529" s="10" t="s">
        <v>711</v>
      </c>
      <c r="J7529" s="10" t="s">
        <v>11559</v>
      </c>
      <c r="K7529" s="10" t="s">
        <v>7298</v>
      </c>
      <c r="L7529" s="10">
        <v>5</v>
      </c>
      <c r="M7529" s="10">
        <v>904.38</v>
      </c>
      <c r="N7529" s="10">
        <v>4521.8999999999996</v>
      </c>
      <c r="O7529" s="59">
        <v>0.1</v>
      </c>
      <c r="P7529" s="10">
        <v>452.19</v>
      </c>
      <c r="Q7529" s="10">
        <v>4069.71</v>
      </c>
      <c r="R7529" s="10" t="s">
        <v>614</v>
      </c>
      <c r="S7529" s="10" t="s">
        <v>585</v>
      </c>
      <c r="T7529" s="59">
        <v>0.15</v>
      </c>
      <c r="U7529" s="10">
        <v>610.46</v>
      </c>
    </row>
    <row r="7530" spans="1:21" x14ac:dyDescent="0.3">
      <c r="A7530" s="10" t="s">
        <v>11558</v>
      </c>
      <c r="B7530" s="61">
        <v>44945</v>
      </c>
      <c r="C7530" s="10" t="s">
        <v>6471</v>
      </c>
      <c r="D7530" s="10" t="s">
        <v>691</v>
      </c>
      <c r="E7530" s="10" t="s">
        <v>629</v>
      </c>
      <c r="F7530" s="10" t="s">
        <v>759</v>
      </c>
      <c r="G7530" s="10" t="s">
        <v>569</v>
      </c>
      <c r="H7530" s="10" t="s">
        <v>579</v>
      </c>
      <c r="I7530" s="10" t="s">
        <v>722</v>
      </c>
      <c r="J7530" s="10" t="s">
        <v>11557</v>
      </c>
      <c r="K7530" s="10" t="s">
        <v>4326</v>
      </c>
      <c r="L7530" s="10">
        <v>8</v>
      </c>
      <c r="M7530" s="10">
        <v>605.11</v>
      </c>
      <c r="N7530" s="10">
        <v>4840.88</v>
      </c>
      <c r="O7530" s="59">
        <v>0</v>
      </c>
      <c r="P7530" s="10">
        <v>0</v>
      </c>
      <c r="Q7530" s="10">
        <v>4840.88</v>
      </c>
      <c r="R7530" s="10" t="s">
        <v>614</v>
      </c>
      <c r="S7530" s="10" t="s">
        <v>585</v>
      </c>
      <c r="T7530" s="59">
        <v>0.15</v>
      </c>
      <c r="U7530" s="10">
        <v>726.13</v>
      </c>
    </row>
    <row r="7531" spans="1:21" x14ac:dyDescent="0.3">
      <c r="A7531" s="10" t="s">
        <v>11556</v>
      </c>
      <c r="B7531" s="61">
        <v>45038</v>
      </c>
      <c r="C7531" s="10" t="s">
        <v>5610</v>
      </c>
      <c r="D7531" s="10" t="s">
        <v>11555</v>
      </c>
      <c r="E7531" s="10" t="s">
        <v>581</v>
      </c>
      <c r="F7531" s="10" t="s">
        <v>580</v>
      </c>
      <c r="G7531" s="10" t="s">
        <v>601</v>
      </c>
      <c r="H7531" s="10" t="s">
        <v>544</v>
      </c>
      <c r="I7531" s="10" t="s">
        <v>610</v>
      </c>
      <c r="J7531" s="10" t="s">
        <v>11554</v>
      </c>
      <c r="K7531" s="10" t="s">
        <v>11553</v>
      </c>
      <c r="L7531" s="10">
        <v>8</v>
      </c>
      <c r="M7531" s="10">
        <v>529.20000000000005</v>
      </c>
      <c r="N7531" s="10">
        <v>4233.6000000000004</v>
      </c>
      <c r="O7531" s="59">
        <v>0.1</v>
      </c>
      <c r="P7531" s="10">
        <v>423.36</v>
      </c>
      <c r="Q7531" s="10">
        <v>3810.24</v>
      </c>
      <c r="R7531" s="10" t="s">
        <v>575</v>
      </c>
      <c r="S7531" s="10" t="s">
        <v>564</v>
      </c>
      <c r="T7531" s="59">
        <v>0.25</v>
      </c>
      <c r="U7531" s="10">
        <v>952.56</v>
      </c>
    </row>
    <row r="7532" spans="1:21" x14ac:dyDescent="0.3">
      <c r="A7532" s="10" t="s">
        <v>11552</v>
      </c>
      <c r="B7532" s="61">
        <v>45347</v>
      </c>
      <c r="C7532" s="10" t="s">
        <v>5648</v>
      </c>
      <c r="D7532" s="10" t="s">
        <v>11551</v>
      </c>
      <c r="E7532" s="10" t="s">
        <v>571</v>
      </c>
      <c r="F7532" s="10" t="s">
        <v>570</v>
      </c>
      <c r="G7532" s="10" t="s">
        <v>569</v>
      </c>
      <c r="H7532" s="10" t="s">
        <v>590</v>
      </c>
      <c r="I7532" s="10" t="s">
        <v>748</v>
      </c>
      <c r="J7532" s="10" t="s">
        <v>11550</v>
      </c>
      <c r="K7532" s="10" t="s">
        <v>2803</v>
      </c>
      <c r="L7532" s="10">
        <v>4</v>
      </c>
      <c r="M7532" s="10">
        <v>700.05</v>
      </c>
      <c r="N7532" s="10">
        <v>2800.2</v>
      </c>
      <c r="O7532" s="59">
        <v>0.1</v>
      </c>
      <c r="P7532" s="10">
        <v>280.02</v>
      </c>
      <c r="Q7532" s="10">
        <v>2520.1799999999998</v>
      </c>
      <c r="R7532" s="10" t="s">
        <v>614</v>
      </c>
      <c r="S7532" s="10" t="s">
        <v>596</v>
      </c>
      <c r="T7532" s="59">
        <v>0.3</v>
      </c>
      <c r="U7532" s="10">
        <v>756.05</v>
      </c>
    </row>
    <row r="7533" spans="1:21" x14ac:dyDescent="0.3">
      <c r="A7533" s="10" t="s">
        <v>11549</v>
      </c>
      <c r="B7533" s="61">
        <v>45261</v>
      </c>
      <c r="C7533" s="10" t="s">
        <v>11548</v>
      </c>
      <c r="D7533" s="10" t="s">
        <v>11547</v>
      </c>
      <c r="E7533" s="10" t="s">
        <v>581</v>
      </c>
      <c r="F7533" s="10" t="s">
        <v>580</v>
      </c>
      <c r="G7533" s="10" t="s">
        <v>569</v>
      </c>
      <c r="H7533" s="10" t="s">
        <v>544</v>
      </c>
      <c r="I7533" s="10" t="s">
        <v>610</v>
      </c>
      <c r="J7533" s="10" t="s">
        <v>11546</v>
      </c>
      <c r="K7533" s="10" t="s">
        <v>11545</v>
      </c>
      <c r="L7533" s="10">
        <v>6</v>
      </c>
      <c r="M7533" s="10">
        <v>259.29000000000002</v>
      </c>
      <c r="N7533" s="10">
        <v>1555.74</v>
      </c>
      <c r="O7533" s="59">
        <v>0.2</v>
      </c>
      <c r="P7533" s="10">
        <v>311.14999999999998</v>
      </c>
      <c r="Q7533" s="10">
        <v>1244.5899999999999</v>
      </c>
      <c r="R7533" s="10" t="s">
        <v>575</v>
      </c>
      <c r="S7533" s="10" t="s">
        <v>585</v>
      </c>
      <c r="T7533" s="59">
        <v>0.3</v>
      </c>
      <c r="U7533" s="10">
        <v>373.38</v>
      </c>
    </row>
    <row r="7534" spans="1:21" x14ac:dyDescent="0.3">
      <c r="A7534" s="10" t="s">
        <v>11544</v>
      </c>
      <c r="B7534" s="61">
        <v>45186</v>
      </c>
      <c r="C7534" s="10" t="s">
        <v>11543</v>
      </c>
      <c r="D7534" s="10" t="s">
        <v>11542</v>
      </c>
      <c r="E7534" s="10" t="s">
        <v>603</v>
      </c>
      <c r="F7534" s="10" t="s">
        <v>636</v>
      </c>
      <c r="G7534" s="10" t="s">
        <v>601</v>
      </c>
      <c r="H7534" s="10" t="s">
        <v>590</v>
      </c>
      <c r="I7534" s="10" t="s">
        <v>589</v>
      </c>
      <c r="J7534" s="10" t="s">
        <v>2418</v>
      </c>
      <c r="K7534" s="10" t="s">
        <v>11541</v>
      </c>
      <c r="L7534" s="10">
        <v>8</v>
      </c>
      <c r="M7534" s="10">
        <v>251.25</v>
      </c>
      <c r="N7534" s="10">
        <v>2010</v>
      </c>
      <c r="O7534" s="59">
        <v>0</v>
      </c>
      <c r="P7534" s="10">
        <v>0</v>
      </c>
      <c r="Q7534" s="10">
        <v>2010</v>
      </c>
      <c r="R7534" s="10" t="s">
        <v>575</v>
      </c>
      <c r="S7534" s="10" t="s">
        <v>585</v>
      </c>
      <c r="T7534" s="59">
        <v>0.15</v>
      </c>
      <c r="U7534" s="10">
        <v>301.5</v>
      </c>
    </row>
    <row r="7535" spans="1:21" x14ac:dyDescent="0.3">
      <c r="A7535" s="10" t="s">
        <v>11540</v>
      </c>
      <c r="B7535" s="61">
        <v>45260</v>
      </c>
      <c r="C7535" s="10" t="s">
        <v>11539</v>
      </c>
      <c r="D7535" s="10" t="s">
        <v>11538</v>
      </c>
      <c r="E7535" s="10" t="s">
        <v>581</v>
      </c>
      <c r="F7535" s="10" t="s">
        <v>580</v>
      </c>
      <c r="G7535" s="10" t="s">
        <v>569</v>
      </c>
      <c r="H7535" s="10" t="s">
        <v>600</v>
      </c>
      <c r="I7535" s="10" t="s">
        <v>627</v>
      </c>
      <c r="J7535" s="10" t="s">
        <v>11537</v>
      </c>
      <c r="K7535" s="10" t="s">
        <v>11536</v>
      </c>
      <c r="L7535" s="10">
        <v>2</v>
      </c>
      <c r="M7535" s="10">
        <v>455.21</v>
      </c>
      <c r="N7535" s="10">
        <v>910.42</v>
      </c>
      <c r="O7535" s="59">
        <v>0</v>
      </c>
      <c r="P7535" s="10">
        <v>0</v>
      </c>
      <c r="Q7535" s="10">
        <v>910.42</v>
      </c>
      <c r="R7535" s="10" t="s">
        <v>575</v>
      </c>
      <c r="S7535" s="10" t="s">
        <v>596</v>
      </c>
      <c r="T7535" s="59">
        <v>0.15</v>
      </c>
      <c r="U7535" s="10">
        <v>136.56</v>
      </c>
    </row>
    <row r="7536" spans="1:21" x14ac:dyDescent="0.3">
      <c r="A7536" s="10" t="s">
        <v>11535</v>
      </c>
      <c r="B7536" s="61">
        <v>45200</v>
      </c>
      <c r="C7536" s="10" t="s">
        <v>11534</v>
      </c>
      <c r="D7536" s="10" t="s">
        <v>11533</v>
      </c>
      <c r="E7536" s="10" t="s">
        <v>571</v>
      </c>
      <c r="F7536" s="10" t="s">
        <v>570</v>
      </c>
      <c r="G7536" s="10" t="s">
        <v>569</v>
      </c>
      <c r="H7536" s="10" t="s">
        <v>590</v>
      </c>
      <c r="I7536" s="10" t="s">
        <v>589</v>
      </c>
      <c r="J7536" s="10" t="s">
        <v>11532</v>
      </c>
      <c r="K7536" s="10" t="s">
        <v>11531</v>
      </c>
      <c r="L7536" s="10">
        <v>8</v>
      </c>
      <c r="M7536" s="10">
        <v>836.85</v>
      </c>
      <c r="N7536" s="10">
        <v>6694.8</v>
      </c>
      <c r="O7536" s="59">
        <v>0.1</v>
      </c>
      <c r="P7536" s="10">
        <v>669.48</v>
      </c>
      <c r="Q7536" s="10">
        <v>6025.32</v>
      </c>
      <c r="R7536" s="10" t="s">
        <v>575</v>
      </c>
      <c r="S7536" s="10" t="s">
        <v>585</v>
      </c>
      <c r="T7536" s="59">
        <v>0.3</v>
      </c>
      <c r="U7536" s="10">
        <v>1807.6</v>
      </c>
    </row>
    <row r="7537" spans="1:21" x14ac:dyDescent="0.3">
      <c r="A7537" s="10" t="s">
        <v>11530</v>
      </c>
      <c r="B7537" s="61">
        <v>45085</v>
      </c>
      <c r="C7537" s="10" t="s">
        <v>11529</v>
      </c>
      <c r="D7537" s="10" t="s">
        <v>11503</v>
      </c>
      <c r="E7537" s="10" t="s">
        <v>603</v>
      </c>
      <c r="F7537" s="10" t="s">
        <v>658</v>
      </c>
      <c r="G7537" s="10" t="s">
        <v>569</v>
      </c>
      <c r="H7537" s="10" t="s">
        <v>579</v>
      </c>
      <c r="I7537" s="10" t="s">
        <v>722</v>
      </c>
      <c r="J7537" s="10" t="s">
        <v>11528</v>
      </c>
      <c r="K7537" s="10" t="s">
        <v>11527</v>
      </c>
      <c r="L7537" s="10">
        <v>6</v>
      </c>
      <c r="M7537" s="10">
        <v>624.54</v>
      </c>
      <c r="N7537" s="10">
        <v>3747.24</v>
      </c>
      <c r="O7537" s="59">
        <v>0</v>
      </c>
      <c r="P7537" s="10">
        <v>0</v>
      </c>
      <c r="Q7537" s="10">
        <v>3747.24</v>
      </c>
      <c r="R7537" s="10" t="s">
        <v>575</v>
      </c>
      <c r="S7537" s="10" t="s">
        <v>596</v>
      </c>
      <c r="T7537" s="59">
        <v>0.25</v>
      </c>
      <c r="U7537" s="10">
        <v>936.81</v>
      </c>
    </row>
    <row r="7538" spans="1:21" x14ac:dyDescent="0.3">
      <c r="A7538" s="10" t="s">
        <v>11526</v>
      </c>
      <c r="B7538" s="61">
        <v>45271</v>
      </c>
      <c r="C7538" s="10" t="s">
        <v>10609</v>
      </c>
      <c r="D7538" s="10" t="s">
        <v>11525</v>
      </c>
      <c r="E7538" s="10" t="s">
        <v>581</v>
      </c>
      <c r="F7538" s="10" t="s">
        <v>580</v>
      </c>
      <c r="G7538" s="10" t="s">
        <v>601</v>
      </c>
      <c r="H7538" s="10" t="s">
        <v>600</v>
      </c>
      <c r="I7538" s="10" t="s">
        <v>599</v>
      </c>
      <c r="J7538" s="10" t="s">
        <v>11524</v>
      </c>
      <c r="K7538" s="10" t="s">
        <v>11523</v>
      </c>
      <c r="L7538" s="10">
        <v>3</v>
      </c>
      <c r="M7538" s="10">
        <v>719.18</v>
      </c>
      <c r="N7538" s="10">
        <v>2157.54</v>
      </c>
      <c r="O7538" s="59">
        <v>0.2</v>
      </c>
      <c r="P7538" s="10">
        <v>431.51</v>
      </c>
      <c r="Q7538" s="10">
        <v>1726.03</v>
      </c>
      <c r="R7538" s="10" t="s">
        <v>575</v>
      </c>
      <c r="S7538" s="10" t="s">
        <v>607</v>
      </c>
      <c r="T7538" s="59">
        <v>0.15</v>
      </c>
      <c r="U7538" s="10">
        <v>258.89999999999998</v>
      </c>
    </row>
    <row r="7539" spans="1:21" x14ac:dyDescent="0.3">
      <c r="A7539" s="10" t="s">
        <v>11522</v>
      </c>
      <c r="B7539" s="61">
        <v>45332</v>
      </c>
      <c r="C7539" s="10" t="s">
        <v>11521</v>
      </c>
      <c r="D7539" s="10" t="s">
        <v>10426</v>
      </c>
      <c r="E7539" s="10" t="s">
        <v>571</v>
      </c>
      <c r="F7539" s="10" t="s">
        <v>685</v>
      </c>
      <c r="G7539" s="10" t="s">
        <v>569</v>
      </c>
      <c r="H7539" s="10" t="s">
        <v>544</v>
      </c>
      <c r="I7539" s="10" t="s">
        <v>610</v>
      </c>
      <c r="J7539" s="10" t="s">
        <v>8368</v>
      </c>
      <c r="K7539" s="10" t="s">
        <v>11520</v>
      </c>
      <c r="L7539" s="10">
        <v>4</v>
      </c>
      <c r="M7539" s="10">
        <v>108.39</v>
      </c>
      <c r="N7539" s="10">
        <v>433.56</v>
      </c>
      <c r="O7539" s="59">
        <v>0</v>
      </c>
      <c r="P7539" s="10">
        <v>0</v>
      </c>
      <c r="Q7539" s="10">
        <v>433.56</v>
      </c>
      <c r="R7539" s="10" t="s">
        <v>586</v>
      </c>
      <c r="S7539" s="10" t="s">
        <v>564</v>
      </c>
      <c r="T7539" s="59">
        <v>0.3</v>
      </c>
      <c r="U7539" s="10">
        <v>130.07</v>
      </c>
    </row>
    <row r="7540" spans="1:21" x14ac:dyDescent="0.3">
      <c r="A7540" s="10" t="s">
        <v>11519</v>
      </c>
      <c r="B7540" s="61">
        <v>45342</v>
      </c>
      <c r="C7540" s="10" t="s">
        <v>11518</v>
      </c>
      <c r="D7540" s="10" t="s">
        <v>11517</v>
      </c>
      <c r="E7540" s="10" t="s">
        <v>629</v>
      </c>
      <c r="F7540" s="10" t="s">
        <v>759</v>
      </c>
      <c r="G7540" s="10" t="s">
        <v>569</v>
      </c>
      <c r="H7540" s="10" t="s">
        <v>544</v>
      </c>
      <c r="I7540" s="10" t="s">
        <v>10</v>
      </c>
      <c r="J7540" s="10" t="s">
        <v>11516</v>
      </c>
      <c r="K7540" s="10" t="s">
        <v>11515</v>
      </c>
      <c r="L7540" s="10">
        <v>3</v>
      </c>
      <c r="M7540" s="10">
        <v>251.98</v>
      </c>
      <c r="N7540" s="10">
        <v>755.94</v>
      </c>
      <c r="O7540" s="59">
        <v>0.2</v>
      </c>
      <c r="P7540" s="10">
        <v>151.19</v>
      </c>
      <c r="Q7540" s="10">
        <v>604.75</v>
      </c>
      <c r="R7540" s="10" t="s">
        <v>575</v>
      </c>
      <c r="S7540" s="10" t="s">
        <v>585</v>
      </c>
      <c r="T7540" s="59">
        <v>0.25</v>
      </c>
      <c r="U7540" s="10">
        <v>151.19</v>
      </c>
    </row>
    <row r="7541" spans="1:21" x14ac:dyDescent="0.3">
      <c r="A7541" s="10" t="s">
        <v>11514</v>
      </c>
      <c r="B7541" s="61">
        <v>45350</v>
      </c>
      <c r="C7541" s="10" t="s">
        <v>2981</v>
      </c>
      <c r="D7541" s="10" t="s">
        <v>11513</v>
      </c>
      <c r="E7541" s="10" t="s">
        <v>603</v>
      </c>
      <c r="F7541" s="10" t="s">
        <v>636</v>
      </c>
      <c r="G7541" s="10" t="s">
        <v>601</v>
      </c>
      <c r="H7541" s="10" t="s">
        <v>590</v>
      </c>
      <c r="I7541" s="10" t="s">
        <v>635</v>
      </c>
      <c r="J7541" s="10" t="s">
        <v>11512</v>
      </c>
      <c r="K7541" s="10" t="s">
        <v>11511</v>
      </c>
      <c r="L7541" s="10">
        <v>1</v>
      </c>
      <c r="M7541" s="10">
        <v>846.18</v>
      </c>
      <c r="N7541" s="10">
        <v>846.18</v>
      </c>
      <c r="O7541" s="59">
        <v>0.2</v>
      </c>
      <c r="P7541" s="10">
        <v>169.24</v>
      </c>
      <c r="Q7541" s="10">
        <v>676.94</v>
      </c>
      <c r="R7541" s="10" t="s">
        <v>586</v>
      </c>
      <c r="S7541" s="10" t="s">
        <v>596</v>
      </c>
      <c r="T7541" s="59">
        <v>0.25</v>
      </c>
      <c r="U7541" s="10">
        <v>169.24</v>
      </c>
    </row>
    <row r="7542" spans="1:21" x14ac:dyDescent="0.3">
      <c r="A7542" s="10" t="s">
        <v>11510</v>
      </c>
      <c r="B7542" s="61">
        <v>44951</v>
      </c>
      <c r="C7542" s="10" t="s">
        <v>4185</v>
      </c>
      <c r="D7542" s="10" t="s">
        <v>1311</v>
      </c>
      <c r="E7542" s="10" t="s">
        <v>581</v>
      </c>
      <c r="F7542" s="10" t="s">
        <v>7</v>
      </c>
      <c r="G7542" s="10" t="s">
        <v>569</v>
      </c>
      <c r="H7542" s="10" t="s">
        <v>579</v>
      </c>
      <c r="I7542" s="10" t="s">
        <v>722</v>
      </c>
      <c r="J7542" s="10" t="s">
        <v>11509</v>
      </c>
      <c r="K7542" s="10" t="s">
        <v>4437</v>
      </c>
      <c r="L7542" s="10">
        <v>8</v>
      </c>
      <c r="M7542" s="10">
        <v>395.33</v>
      </c>
      <c r="N7542" s="10">
        <v>3162.64</v>
      </c>
      <c r="O7542" s="59">
        <v>0.2</v>
      </c>
      <c r="P7542" s="10">
        <v>632.53</v>
      </c>
      <c r="Q7542" s="10">
        <v>2530.11</v>
      </c>
      <c r="R7542" s="10" t="s">
        <v>575</v>
      </c>
      <c r="S7542" s="10" t="s">
        <v>585</v>
      </c>
      <c r="T7542" s="59">
        <v>0.25</v>
      </c>
      <c r="U7542" s="10">
        <v>632.53</v>
      </c>
    </row>
    <row r="7543" spans="1:21" x14ac:dyDescent="0.3">
      <c r="A7543" s="10" t="s">
        <v>11508</v>
      </c>
      <c r="B7543" s="61">
        <v>45147</v>
      </c>
      <c r="C7543" s="10" t="s">
        <v>11507</v>
      </c>
      <c r="D7543" s="10" t="s">
        <v>9604</v>
      </c>
      <c r="E7543" s="10" t="s">
        <v>603</v>
      </c>
      <c r="F7543" s="10" t="s">
        <v>602</v>
      </c>
      <c r="G7543" s="10" t="s">
        <v>569</v>
      </c>
      <c r="H7543" s="10" t="s">
        <v>600</v>
      </c>
      <c r="I7543" s="10" t="s">
        <v>664</v>
      </c>
      <c r="J7543" s="10" t="s">
        <v>5732</v>
      </c>
      <c r="K7543" s="10" t="s">
        <v>11506</v>
      </c>
      <c r="L7543" s="10">
        <v>1</v>
      </c>
      <c r="M7543" s="10">
        <v>689.1</v>
      </c>
      <c r="N7543" s="10">
        <v>689.1</v>
      </c>
      <c r="O7543" s="59">
        <v>0.05</v>
      </c>
      <c r="P7543" s="10">
        <v>34.46</v>
      </c>
      <c r="Q7543" s="10">
        <v>654.64</v>
      </c>
      <c r="R7543" s="10" t="s">
        <v>565</v>
      </c>
      <c r="S7543" s="10" t="s">
        <v>564</v>
      </c>
      <c r="T7543" s="59">
        <v>0.3</v>
      </c>
      <c r="U7543" s="10">
        <v>196.39</v>
      </c>
    </row>
    <row r="7544" spans="1:21" x14ac:dyDescent="0.3">
      <c r="A7544" s="10" t="s">
        <v>11505</v>
      </c>
      <c r="B7544" s="61">
        <v>45209</v>
      </c>
      <c r="C7544" s="10" t="s">
        <v>11504</v>
      </c>
      <c r="D7544" s="10" t="s">
        <v>11503</v>
      </c>
      <c r="E7544" s="10" t="s">
        <v>571</v>
      </c>
      <c r="F7544" s="10" t="s">
        <v>11</v>
      </c>
      <c r="G7544" s="10" t="s">
        <v>601</v>
      </c>
      <c r="H7544" s="10" t="s">
        <v>579</v>
      </c>
      <c r="I7544" s="10" t="s">
        <v>722</v>
      </c>
      <c r="J7544" s="10" t="s">
        <v>11502</v>
      </c>
      <c r="K7544" s="10" t="s">
        <v>11501</v>
      </c>
      <c r="L7544" s="10">
        <v>3</v>
      </c>
      <c r="M7544" s="10">
        <v>868.37</v>
      </c>
      <c r="N7544" s="10">
        <v>2605.11</v>
      </c>
      <c r="O7544" s="59">
        <v>0.05</v>
      </c>
      <c r="P7544" s="10">
        <v>130.26</v>
      </c>
      <c r="Q7544" s="10">
        <v>2474.85</v>
      </c>
      <c r="R7544" s="10" t="s">
        <v>586</v>
      </c>
      <c r="S7544" s="10" t="s">
        <v>585</v>
      </c>
      <c r="T7544" s="59">
        <v>0.3</v>
      </c>
      <c r="U7544" s="10">
        <v>742.45</v>
      </c>
    </row>
    <row r="7545" spans="1:21" x14ac:dyDescent="0.3">
      <c r="A7545" s="10" t="s">
        <v>11500</v>
      </c>
      <c r="B7545" s="61">
        <v>45087</v>
      </c>
      <c r="C7545" s="10" t="s">
        <v>7000</v>
      </c>
      <c r="D7545" s="10" t="s">
        <v>11499</v>
      </c>
      <c r="E7545" s="10" t="s">
        <v>581</v>
      </c>
      <c r="F7545" s="10" t="s">
        <v>7</v>
      </c>
      <c r="G7545" s="10" t="s">
        <v>601</v>
      </c>
      <c r="H7545" s="10" t="s">
        <v>544</v>
      </c>
      <c r="I7545" s="10" t="s">
        <v>568</v>
      </c>
      <c r="J7545" s="10" t="s">
        <v>11498</v>
      </c>
      <c r="K7545" s="10" t="s">
        <v>11497</v>
      </c>
      <c r="L7545" s="10">
        <v>5</v>
      </c>
      <c r="M7545" s="10">
        <v>941.91</v>
      </c>
      <c r="N7545" s="10">
        <v>4709.55</v>
      </c>
      <c r="O7545" s="59">
        <v>0</v>
      </c>
      <c r="P7545" s="10">
        <v>0</v>
      </c>
      <c r="Q7545" s="10">
        <v>4709.55</v>
      </c>
      <c r="R7545" s="10" t="s">
        <v>586</v>
      </c>
      <c r="S7545" s="10" t="s">
        <v>607</v>
      </c>
      <c r="T7545" s="59">
        <v>0.25</v>
      </c>
      <c r="U7545" s="10">
        <v>1177.3900000000001</v>
      </c>
    </row>
    <row r="7546" spans="1:21" x14ac:dyDescent="0.3">
      <c r="A7546" s="10" t="s">
        <v>11496</v>
      </c>
      <c r="B7546" s="61">
        <v>45062</v>
      </c>
      <c r="C7546" s="10" t="s">
        <v>11495</v>
      </c>
      <c r="D7546" s="10" t="s">
        <v>11494</v>
      </c>
      <c r="E7546" s="10" t="s">
        <v>571</v>
      </c>
      <c r="F7546" s="10" t="s">
        <v>570</v>
      </c>
      <c r="G7546" s="10" t="s">
        <v>569</v>
      </c>
      <c r="H7546" s="10" t="s">
        <v>544</v>
      </c>
      <c r="I7546" s="10" t="s">
        <v>10</v>
      </c>
      <c r="J7546" s="10" t="s">
        <v>11493</v>
      </c>
      <c r="K7546" s="10" t="s">
        <v>11492</v>
      </c>
      <c r="L7546" s="10">
        <v>8</v>
      </c>
      <c r="M7546" s="10">
        <v>803.07</v>
      </c>
      <c r="N7546" s="10">
        <v>6424.56</v>
      </c>
      <c r="O7546" s="59">
        <v>0.2</v>
      </c>
      <c r="P7546" s="10">
        <v>1284.9100000000001</v>
      </c>
      <c r="Q7546" s="10">
        <v>5139.6499999999996</v>
      </c>
      <c r="R7546" s="10" t="s">
        <v>586</v>
      </c>
      <c r="S7546" s="10" t="s">
        <v>564</v>
      </c>
      <c r="T7546" s="59">
        <v>0.3</v>
      </c>
      <c r="U7546" s="10">
        <v>1541.89</v>
      </c>
    </row>
    <row r="7547" spans="1:21" x14ac:dyDescent="0.3">
      <c r="A7547" s="10" t="s">
        <v>11491</v>
      </c>
      <c r="B7547" s="61">
        <v>45007</v>
      </c>
      <c r="C7547" s="10" t="s">
        <v>11490</v>
      </c>
      <c r="D7547" s="10" t="s">
        <v>11489</v>
      </c>
      <c r="E7547" s="10" t="s">
        <v>603</v>
      </c>
      <c r="F7547" s="10" t="s">
        <v>602</v>
      </c>
      <c r="G7547" s="10" t="s">
        <v>569</v>
      </c>
      <c r="H7547" s="10" t="s">
        <v>600</v>
      </c>
      <c r="I7547" s="10" t="s">
        <v>627</v>
      </c>
      <c r="J7547" s="10" t="s">
        <v>11488</v>
      </c>
      <c r="K7547" s="10" t="s">
        <v>11487</v>
      </c>
      <c r="L7547" s="10">
        <v>6</v>
      </c>
      <c r="M7547" s="10">
        <v>410.45</v>
      </c>
      <c r="N7547" s="10">
        <v>2462.6999999999998</v>
      </c>
      <c r="O7547" s="59">
        <v>0.05</v>
      </c>
      <c r="P7547" s="10">
        <v>123.13</v>
      </c>
      <c r="Q7547" s="10">
        <v>2339.5700000000002</v>
      </c>
      <c r="R7547" s="10" t="s">
        <v>565</v>
      </c>
      <c r="S7547" s="10" t="s">
        <v>607</v>
      </c>
      <c r="T7547" s="59">
        <v>0.15</v>
      </c>
      <c r="U7547" s="10">
        <v>350.94</v>
      </c>
    </row>
    <row r="7548" spans="1:21" x14ac:dyDescent="0.3">
      <c r="A7548" s="10" t="s">
        <v>11486</v>
      </c>
      <c r="B7548" s="61">
        <v>45172</v>
      </c>
      <c r="C7548" s="10" t="s">
        <v>11485</v>
      </c>
      <c r="D7548" s="10" t="s">
        <v>11484</v>
      </c>
      <c r="E7548" s="10" t="s">
        <v>581</v>
      </c>
      <c r="F7548" s="10" t="s">
        <v>580</v>
      </c>
      <c r="G7548" s="10" t="s">
        <v>601</v>
      </c>
      <c r="H7548" s="10" t="s">
        <v>544</v>
      </c>
      <c r="I7548" s="10" t="s">
        <v>568</v>
      </c>
      <c r="J7548" s="10" t="s">
        <v>5508</v>
      </c>
      <c r="K7548" s="10" t="s">
        <v>11483</v>
      </c>
      <c r="L7548" s="10">
        <v>3</v>
      </c>
      <c r="M7548" s="10">
        <v>485.8</v>
      </c>
      <c r="N7548" s="10">
        <v>1457.4</v>
      </c>
      <c r="O7548" s="59">
        <v>0</v>
      </c>
      <c r="P7548" s="10">
        <v>0</v>
      </c>
      <c r="Q7548" s="10">
        <v>1457.4</v>
      </c>
      <c r="R7548" s="10" t="s">
        <v>586</v>
      </c>
      <c r="S7548" s="10" t="s">
        <v>564</v>
      </c>
      <c r="T7548" s="59">
        <v>0.15</v>
      </c>
      <c r="U7548" s="10">
        <v>218.61</v>
      </c>
    </row>
    <row r="7549" spans="1:21" x14ac:dyDescent="0.3">
      <c r="A7549" s="10" t="s">
        <v>11482</v>
      </c>
      <c r="B7549" s="61">
        <v>45340</v>
      </c>
      <c r="C7549" s="10" t="s">
        <v>11481</v>
      </c>
      <c r="D7549" s="10" t="s">
        <v>11480</v>
      </c>
      <c r="E7549" s="10" t="s">
        <v>581</v>
      </c>
      <c r="F7549" s="10" t="s">
        <v>83</v>
      </c>
      <c r="G7549" s="10" t="s">
        <v>601</v>
      </c>
      <c r="H7549" s="10" t="s">
        <v>579</v>
      </c>
      <c r="I7549" s="10" t="s">
        <v>711</v>
      </c>
      <c r="J7549" s="10" t="s">
        <v>11479</v>
      </c>
      <c r="K7549" s="10" t="s">
        <v>11478</v>
      </c>
      <c r="L7549" s="10">
        <v>1</v>
      </c>
      <c r="M7549" s="10">
        <v>987.85</v>
      </c>
      <c r="N7549" s="10">
        <v>987.85</v>
      </c>
      <c r="O7549" s="59">
        <v>0.2</v>
      </c>
      <c r="P7549" s="10">
        <v>197.57</v>
      </c>
      <c r="Q7549" s="10">
        <v>790.28</v>
      </c>
      <c r="R7549" s="10" t="s">
        <v>614</v>
      </c>
      <c r="S7549" s="10" t="s">
        <v>607</v>
      </c>
      <c r="T7549" s="59">
        <v>0.15</v>
      </c>
      <c r="U7549" s="10">
        <v>118.54</v>
      </c>
    </row>
    <row r="7550" spans="1:21" x14ac:dyDescent="0.3">
      <c r="A7550" s="10" t="s">
        <v>11477</v>
      </c>
      <c r="B7550" s="61">
        <v>45111</v>
      </c>
      <c r="C7550" s="10" t="s">
        <v>11476</v>
      </c>
      <c r="D7550" s="10" t="s">
        <v>11475</v>
      </c>
      <c r="E7550" s="10" t="s">
        <v>592</v>
      </c>
      <c r="F7550" s="10" t="s">
        <v>18</v>
      </c>
      <c r="G7550" s="10" t="s">
        <v>601</v>
      </c>
      <c r="H7550" s="10" t="s">
        <v>544</v>
      </c>
      <c r="I7550" s="10" t="s">
        <v>610</v>
      </c>
      <c r="J7550" s="10" t="s">
        <v>2432</v>
      </c>
      <c r="K7550" s="10" t="s">
        <v>11474</v>
      </c>
      <c r="L7550" s="10">
        <v>1</v>
      </c>
      <c r="M7550" s="10">
        <v>472.29</v>
      </c>
      <c r="N7550" s="10">
        <v>472.29</v>
      </c>
      <c r="O7550" s="59">
        <v>0.2</v>
      </c>
      <c r="P7550" s="10">
        <v>94.46</v>
      </c>
      <c r="Q7550" s="10">
        <v>377.83</v>
      </c>
      <c r="R7550" s="10" t="s">
        <v>575</v>
      </c>
      <c r="S7550" s="10" t="s">
        <v>596</v>
      </c>
      <c r="T7550" s="59">
        <v>0.15</v>
      </c>
      <c r="U7550" s="10">
        <v>56.67</v>
      </c>
    </row>
    <row r="7551" spans="1:21" x14ac:dyDescent="0.3">
      <c r="A7551" s="10" t="s">
        <v>11473</v>
      </c>
      <c r="B7551" s="61">
        <v>45094</v>
      </c>
      <c r="C7551" s="10" t="s">
        <v>11472</v>
      </c>
      <c r="D7551" s="10" t="s">
        <v>11471</v>
      </c>
      <c r="E7551" s="10" t="s">
        <v>592</v>
      </c>
      <c r="F7551" s="10" t="s">
        <v>591</v>
      </c>
      <c r="G7551" s="10" t="s">
        <v>601</v>
      </c>
      <c r="H7551" s="10" t="s">
        <v>590</v>
      </c>
      <c r="I7551" s="10" t="s">
        <v>748</v>
      </c>
      <c r="J7551" s="10" t="s">
        <v>11470</v>
      </c>
      <c r="K7551" s="10" t="s">
        <v>11469</v>
      </c>
      <c r="L7551" s="10">
        <v>1</v>
      </c>
      <c r="M7551" s="10">
        <v>136.66999999999999</v>
      </c>
      <c r="N7551" s="10">
        <v>136.66999999999999</v>
      </c>
      <c r="O7551" s="59">
        <v>0.1</v>
      </c>
      <c r="P7551" s="10">
        <v>13.67</v>
      </c>
      <c r="Q7551" s="10">
        <v>123</v>
      </c>
      <c r="R7551" s="10" t="s">
        <v>565</v>
      </c>
      <c r="S7551" s="10" t="s">
        <v>607</v>
      </c>
      <c r="T7551" s="59">
        <v>0.15</v>
      </c>
      <c r="U7551" s="10">
        <v>18.45</v>
      </c>
    </row>
    <row r="7552" spans="1:21" x14ac:dyDescent="0.3">
      <c r="A7552" s="10" t="s">
        <v>11468</v>
      </c>
      <c r="B7552" s="61">
        <v>45168</v>
      </c>
      <c r="C7552" s="10" t="s">
        <v>10940</v>
      </c>
      <c r="D7552" s="10" t="s">
        <v>6249</v>
      </c>
      <c r="E7552" s="10" t="s">
        <v>629</v>
      </c>
      <c r="F7552" s="10" t="s">
        <v>790</v>
      </c>
      <c r="G7552" s="10" t="s">
        <v>601</v>
      </c>
      <c r="H7552" s="10" t="s">
        <v>590</v>
      </c>
      <c r="I7552" s="10" t="s">
        <v>635</v>
      </c>
      <c r="J7552" s="10" t="s">
        <v>11467</v>
      </c>
      <c r="K7552" s="10" t="s">
        <v>11466</v>
      </c>
      <c r="L7552" s="10">
        <v>9</v>
      </c>
      <c r="M7552" s="10">
        <v>381.56</v>
      </c>
      <c r="N7552" s="10">
        <v>3434.04</v>
      </c>
      <c r="O7552" s="59">
        <v>0</v>
      </c>
      <c r="P7552" s="10">
        <v>0</v>
      </c>
      <c r="Q7552" s="10">
        <v>3434.04</v>
      </c>
      <c r="R7552" s="10" t="s">
        <v>586</v>
      </c>
      <c r="S7552" s="10" t="s">
        <v>585</v>
      </c>
      <c r="T7552" s="59">
        <v>0.15</v>
      </c>
      <c r="U7552" s="10">
        <v>515.11</v>
      </c>
    </row>
    <row r="7553" spans="1:21" x14ac:dyDescent="0.3">
      <c r="A7553" s="10" t="s">
        <v>11465</v>
      </c>
      <c r="B7553" s="61">
        <v>45104</v>
      </c>
      <c r="C7553" s="10" t="s">
        <v>11464</v>
      </c>
      <c r="D7553" s="10" t="s">
        <v>11463</v>
      </c>
      <c r="E7553" s="10" t="s">
        <v>629</v>
      </c>
      <c r="F7553" s="10" t="s">
        <v>628</v>
      </c>
      <c r="G7553" s="10" t="s">
        <v>569</v>
      </c>
      <c r="H7553" s="10" t="s">
        <v>544</v>
      </c>
      <c r="I7553" s="10" t="s">
        <v>610</v>
      </c>
      <c r="J7553" s="10" t="s">
        <v>11462</v>
      </c>
      <c r="K7553" s="10" t="s">
        <v>11461</v>
      </c>
      <c r="L7553" s="10">
        <v>3</v>
      </c>
      <c r="M7553" s="10">
        <v>348.18</v>
      </c>
      <c r="N7553" s="10">
        <v>1044.54</v>
      </c>
      <c r="O7553" s="59">
        <v>0.2</v>
      </c>
      <c r="P7553" s="10">
        <v>208.91</v>
      </c>
      <c r="Q7553" s="10">
        <v>835.63</v>
      </c>
      <c r="R7553" s="10" t="s">
        <v>614</v>
      </c>
      <c r="S7553" s="10" t="s">
        <v>564</v>
      </c>
      <c r="T7553" s="59">
        <v>0.25</v>
      </c>
      <c r="U7553" s="10">
        <v>208.91</v>
      </c>
    </row>
    <row r="7554" spans="1:21" x14ac:dyDescent="0.3">
      <c r="A7554" s="10" t="s">
        <v>11460</v>
      </c>
      <c r="B7554" s="61">
        <v>45320</v>
      </c>
      <c r="C7554" s="10" t="s">
        <v>11459</v>
      </c>
      <c r="D7554" s="10" t="s">
        <v>11458</v>
      </c>
      <c r="E7554" s="10" t="s">
        <v>603</v>
      </c>
      <c r="F7554" s="10" t="s">
        <v>636</v>
      </c>
      <c r="G7554" s="10" t="s">
        <v>601</v>
      </c>
      <c r="H7554" s="10" t="s">
        <v>579</v>
      </c>
      <c r="I7554" s="10" t="s">
        <v>711</v>
      </c>
      <c r="J7554" s="10" t="s">
        <v>11457</v>
      </c>
      <c r="K7554" s="10" t="s">
        <v>1583</v>
      </c>
      <c r="L7554" s="10">
        <v>5</v>
      </c>
      <c r="M7554" s="10">
        <v>445.19</v>
      </c>
      <c r="N7554" s="10">
        <v>2225.9499999999998</v>
      </c>
      <c r="O7554" s="59">
        <v>0.05</v>
      </c>
      <c r="P7554" s="10">
        <v>111.3</v>
      </c>
      <c r="Q7554" s="10">
        <v>2114.65</v>
      </c>
      <c r="R7554" s="10" t="s">
        <v>614</v>
      </c>
      <c r="S7554" s="10" t="s">
        <v>585</v>
      </c>
      <c r="T7554" s="59">
        <v>0.15</v>
      </c>
      <c r="U7554" s="10">
        <v>317.2</v>
      </c>
    </row>
    <row r="7555" spans="1:21" x14ac:dyDescent="0.3">
      <c r="A7555" s="10" t="s">
        <v>11456</v>
      </c>
      <c r="B7555" s="61">
        <v>45374</v>
      </c>
      <c r="C7555" s="10" t="s">
        <v>4453</v>
      </c>
      <c r="D7555" s="10" t="s">
        <v>1232</v>
      </c>
      <c r="E7555" s="10" t="s">
        <v>581</v>
      </c>
      <c r="F7555" s="10" t="s">
        <v>580</v>
      </c>
      <c r="G7555" s="10" t="s">
        <v>569</v>
      </c>
      <c r="H7555" s="10" t="s">
        <v>590</v>
      </c>
      <c r="I7555" s="10" t="s">
        <v>635</v>
      </c>
      <c r="J7555" s="10" t="s">
        <v>6970</v>
      </c>
      <c r="K7555" s="10" t="s">
        <v>11455</v>
      </c>
      <c r="L7555" s="10">
        <v>7</v>
      </c>
      <c r="M7555" s="10">
        <v>951.17</v>
      </c>
      <c r="N7555" s="10">
        <v>6658.19</v>
      </c>
      <c r="O7555" s="59">
        <v>0.05</v>
      </c>
      <c r="P7555" s="10">
        <v>332.91</v>
      </c>
      <c r="Q7555" s="10">
        <v>6325.28</v>
      </c>
      <c r="R7555" s="10" t="s">
        <v>614</v>
      </c>
      <c r="S7555" s="10" t="s">
        <v>564</v>
      </c>
      <c r="T7555" s="59">
        <v>0.15</v>
      </c>
      <c r="U7555" s="10">
        <v>948.79</v>
      </c>
    </row>
    <row r="7556" spans="1:21" x14ac:dyDescent="0.3">
      <c r="A7556" s="10" t="s">
        <v>11454</v>
      </c>
      <c r="B7556" s="61">
        <v>45022</v>
      </c>
      <c r="C7556" s="10" t="s">
        <v>7805</v>
      </c>
      <c r="D7556" s="10" t="s">
        <v>11453</v>
      </c>
      <c r="E7556" s="10" t="s">
        <v>603</v>
      </c>
      <c r="F7556" s="10" t="s">
        <v>636</v>
      </c>
      <c r="G7556" s="10" t="s">
        <v>601</v>
      </c>
      <c r="H7556" s="10" t="s">
        <v>600</v>
      </c>
      <c r="I7556" s="10" t="s">
        <v>627</v>
      </c>
      <c r="J7556" s="10" t="s">
        <v>9420</v>
      </c>
      <c r="K7556" s="10" t="s">
        <v>11452</v>
      </c>
      <c r="L7556" s="10">
        <v>4</v>
      </c>
      <c r="M7556" s="10">
        <v>191.64</v>
      </c>
      <c r="N7556" s="10">
        <v>766.56</v>
      </c>
      <c r="O7556" s="59">
        <v>0</v>
      </c>
      <c r="P7556" s="10">
        <v>0</v>
      </c>
      <c r="Q7556" s="10">
        <v>766.56</v>
      </c>
      <c r="R7556" s="10" t="s">
        <v>575</v>
      </c>
      <c r="S7556" s="10" t="s">
        <v>607</v>
      </c>
      <c r="T7556" s="59">
        <v>0.25</v>
      </c>
      <c r="U7556" s="10">
        <v>191.64</v>
      </c>
    </row>
    <row r="7557" spans="1:21" x14ac:dyDescent="0.3">
      <c r="A7557" s="10" t="s">
        <v>11451</v>
      </c>
      <c r="B7557" s="61">
        <v>45084</v>
      </c>
      <c r="C7557" s="10" t="s">
        <v>11450</v>
      </c>
      <c r="D7557" s="10" t="s">
        <v>11449</v>
      </c>
      <c r="E7557" s="10" t="s">
        <v>571</v>
      </c>
      <c r="F7557" s="10" t="s">
        <v>685</v>
      </c>
      <c r="G7557" s="10" t="s">
        <v>569</v>
      </c>
      <c r="H7557" s="10" t="s">
        <v>590</v>
      </c>
      <c r="I7557" s="10" t="s">
        <v>635</v>
      </c>
      <c r="J7557" s="10" t="s">
        <v>11448</v>
      </c>
      <c r="K7557" s="10" t="s">
        <v>11447</v>
      </c>
      <c r="L7557" s="10">
        <v>10</v>
      </c>
      <c r="M7557" s="10">
        <v>509.62</v>
      </c>
      <c r="N7557" s="10">
        <v>5096.2</v>
      </c>
      <c r="O7557" s="59">
        <v>0.05</v>
      </c>
      <c r="P7557" s="10">
        <v>254.81</v>
      </c>
      <c r="Q7557" s="10">
        <v>4841.3900000000003</v>
      </c>
      <c r="R7557" s="10" t="s">
        <v>614</v>
      </c>
      <c r="S7557" s="10" t="s">
        <v>585</v>
      </c>
      <c r="T7557" s="59">
        <v>0.3</v>
      </c>
      <c r="U7557" s="10">
        <v>1452.42</v>
      </c>
    </row>
    <row r="7558" spans="1:21" x14ac:dyDescent="0.3">
      <c r="A7558" s="10" t="s">
        <v>11446</v>
      </c>
      <c r="B7558" s="61">
        <v>44996</v>
      </c>
      <c r="C7558" s="10" t="s">
        <v>11445</v>
      </c>
      <c r="D7558" s="10" t="s">
        <v>11444</v>
      </c>
      <c r="E7558" s="10" t="s">
        <v>603</v>
      </c>
      <c r="F7558" s="10" t="s">
        <v>636</v>
      </c>
      <c r="G7558" s="10" t="s">
        <v>569</v>
      </c>
      <c r="H7558" s="10" t="s">
        <v>590</v>
      </c>
      <c r="I7558" s="10" t="s">
        <v>748</v>
      </c>
      <c r="J7558" s="10" t="s">
        <v>11443</v>
      </c>
      <c r="K7558" s="10" t="s">
        <v>11442</v>
      </c>
      <c r="L7558" s="10">
        <v>10</v>
      </c>
      <c r="M7558" s="10">
        <v>482.46</v>
      </c>
      <c r="N7558" s="10">
        <v>4824.6000000000004</v>
      </c>
      <c r="O7558" s="59">
        <v>0.2</v>
      </c>
      <c r="P7558" s="10">
        <v>964.92</v>
      </c>
      <c r="Q7558" s="10">
        <v>3859.68</v>
      </c>
      <c r="R7558" s="10" t="s">
        <v>575</v>
      </c>
      <c r="S7558" s="10" t="s">
        <v>564</v>
      </c>
      <c r="T7558" s="59">
        <v>0.3</v>
      </c>
      <c r="U7558" s="10">
        <v>1157.9000000000001</v>
      </c>
    </row>
    <row r="7559" spans="1:21" x14ac:dyDescent="0.3">
      <c r="A7559" s="10" t="s">
        <v>11441</v>
      </c>
      <c r="B7559" s="61">
        <v>45011</v>
      </c>
      <c r="C7559" s="10" t="s">
        <v>11440</v>
      </c>
      <c r="D7559" s="10" t="s">
        <v>1610</v>
      </c>
      <c r="E7559" s="10" t="s">
        <v>629</v>
      </c>
      <c r="F7559" s="10" t="s">
        <v>628</v>
      </c>
      <c r="G7559" s="10" t="s">
        <v>569</v>
      </c>
      <c r="H7559" s="10" t="s">
        <v>590</v>
      </c>
      <c r="I7559" s="10" t="s">
        <v>748</v>
      </c>
      <c r="J7559" s="10" t="s">
        <v>11439</v>
      </c>
      <c r="K7559" s="10" t="s">
        <v>11438</v>
      </c>
      <c r="L7559" s="10">
        <v>10</v>
      </c>
      <c r="M7559" s="10">
        <v>206.25</v>
      </c>
      <c r="N7559" s="10">
        <v>2062.5</v>
      </c>
      <c r="O7559" s="59">
        <v>0</v>
      </c>
      <c r="P7559" s="10">
        <v>0</v>
      </c>
      <c r="Q7559" s="10">
        <v>2062.5</v>
      </c>
      <c r="R7559" s="10" t="s">
        <v>614</v>
      </c>
      <c r="S7559" s="10" t="s">
        <v>596</v>
      </c>
      <c r="T7559" s="59">
        <v>0.25</v>
      </c>
      <c r="U7559" s="10">
        <v>515.62</v>
      </c>
    </row>
    <row r="7560" spans="1:21" x14ac:dyDescent="0.3">
      <c r="A7560" s="10" t="s">
        <v>11437</v>
      </c>
      <c r="B7560" s="61">
        <v>45059</v>
      </c>
      <c r="C7560" s="10" t="s">
        <v>4519</v>
      </c>
      <c r="D7560" s="10" t="s">
        <v>10738</v>
      </c>
      <c r="E7560" s="10" t="s">
        <v>592</v>
      </c>
      <c r="F7560" s="10" t="s">
        <v>18</v>
      </c>
      <c r="G7560" s="10" t="s">
        <v>601</v>
      </c>
      <c r="H7560" s="10" t="s">
        <v>544</v>
      </c>
      <c r="I7560" s="10" t="s">
        <v>610</v>
      </c>
      <c r="J7560" s="10" t="s">
        <v>11436</v>
      </c>
      <c r="K7560" s="10" t="s">
        <v>11435</v>
      </c>
      <c r="L7560" s="10">
        <v>3</v>
      </c>
      <c r="M7560" s="10">
        <v>991.51</v>
      </c>
      <c r="N7560" s="10">
        <v>2974.53</v>
      </c>
      <c r="O7560" s="59">
        <v>0.2</v>
      </c>
      <c r="P7560" s="10">
        <v>594.91</v>
      </c>
      <c r="Q7560" s="10">
        <v>2379.62</v>
      </c>
      <c r="R7560" s="10" t="s">
        <v>565</v>
      </c>
      <c r="S7560" s="10" t="s">
        <v>564</v>
      </c>
      <c r="T7560" s="59">
        <v>0.3</v>
      </c>
      <c r="U7560" s="10">
        <v>713.89</v>
      </c>
    </row>
    <row r="7561" spans="1:21" x14ac:dyDescent="0.3">
      <c r="A7561" s="10" t="s">
        <v>11434</v>
      </c>
      <c r="B7561" s="61">
        <v>45152</v>
      </c>
      <c r="C7561" s="10" t="s">
        <v>11433</v>
      </c>
      <c r="D7561" s="10" t="s">
        <v>10360</v>
      </c>
      <c r="E7561" s="10" t="s">
        <v>592</v>
      </c>
      <c r="F7561" s="10" t="s">
        <v>652</v>
      </c>
      <c r="G7561" s="10" t="s">
        <v>601</v>
      </c>
      <c r="H7561" s="10" t="s">
        <v>544</v>
      </c>
      <c r="I7561" s="10" t="s">
        <v>10</v>
      </c>
      <c r="J7561" s="10" t="s">
        <v>11432</v>
      </c>
      <c r="K7561" s="10" t="s">
        <v>11431</v>
      </c>
      <c r="L7561" s="10">
        <v>2</v>
      </c>
      <c r="M7561" s="10">
        <v>458.72</v>
      </c>
      <c r="N7561" s="10">
        <v>917.44</v>
      </c>
      <c r="O7561" s="59">
        <v>0.1</v>
      </c>
      <c r="P7561" s="10">
        <v>91.74</v>
      </c>
      <c r="Q7561" s="10">
        <v>825.7</v>
      </c>
      <c r="R7561" s="10" t="s">
        <v>586</v>
      </c>
      <c r="S7561" s="10" t="s">
        <v>585</v>
      </c>
      <c r="T7561" s="59">
        <v>0.15</v>
      </c>
      <c r="U7561" s="10">
        <v>123.86</v>
      </c>
    </row>
    <row r="7562" spans="1:21" x14ac:dyDescent="0.3">
      <c r="A7562" s="10" t="s">
        <v>11430</v>
      </c>
      <c r="B7562" s="61">
        <v>45071</v>
      </c>
      <c r="C7562" s="10" t="s">
        <v>807</v>
      </c>
      <c r="D7562" s="10" t="s">
        <v>11429</v>
      </c>
      <c r="E7562" s="10" t="s">
        <v>629</v>
      </c>
      <c r="F7562" s="10" t="s">
        <v>759</v>
      </c>
      <c r="G7562" s="10" t="s">
        <v>601</v>
      </c>
      <c r="H7562" s="10" t="s">
        <v>544</v>
      </c>
      <c r="I7562" s="10" t="s">
        <v>568</v>
      </c>
      <c r="J7562" s="10" t="s">
        <v>11428</v>
      </c>
      <c r="K7562" s="10" t="s">
        <v>11427</v>
      </c>
      <c r="L7562" s="10">
        <v>6</v>
      </c>
      <c r="M7562" s="10">
        <v>574.4</v>
      </c>
      <c r="N7562" s="10">
        <v>3446.4</v>
      </c>
      <c r="O7562" s="59">
        <v>0.2</v>
      </c>
      <c r="P7562" s="10">
        <v>689.28</v>
      </c>
      <c r="Q7562" s="10">
        <v>2757.12</v>
      </c>
      <c r="R7562" s="10" t="s">
        <v>565</v>
      </c>
      <c r="S7562" s="10" t="s">
        <v>564</v>
      </c>
      <c r="T7562" s="59">
        <v>0.25</v>
      </c>
      <c r="U7562" s="10">
        <v>689.28</v>
      </c>
    </row>
    <row r="7563" spans="1:21" x14ac:dyDescent="0.3">
      <c r="A7563" s="10" t="s">
        <v>11426</v>
      </c>
      <c r="B7563" s="61">
        <v>45319</v>
      </c>
      <c r="C7563" s="10" t="s">
        <v>7213</v>
      </c>
      <c r="D7563" s="10" t="s">
        <v>3045</v>
      </c>
      <c r="E7563" s="10" t="s">
        <v>571</v>
      </c>
      <c r="F7563" s="10" t="s">
        <v>570</v>
      </c>
      <c r="G7563" s="10" t="s">
        <v>601</v>
      </c>
      <c r="H7563" s="10" t="s">
        <v>600</v>
      </c>
      <c r="I7563" s="10" t="s">
        <v>664</v>
      </c>
      <c r="J7563" s="10" t="s">
        <v>11425</v>
      </c>
      <c r="K7563" s="10" t="s">
        <v>11424</v>
      </c>
      <c r="L7563" s="10">
        <v>1</v>
      </c>
      <c r="M7563" s="10">
        <v>614.38</v>
      </c>
      <c r="N7563" s="10">
        <v>614.38</v>
      </c>
      <c r="O7563" s="59">
        <v>0</v>
      </c>
      <c r="P7563" s="10">
        <v>0</v>
      </c>
      <c r="Q7563" s="10">
        <v>614.38</v>
      </c>
      <c r="R7563" s="10" t="s">
        <v>586</v>
      </c>
      <c r="S7563" s="10" t="s">
        <v>585</v>
      </c>
      <c r="T7563" s="59">
        <v>0.25</v>
      </c>
      <c r="U7563" s="10">
        <v>153.59</v>
      </c>
    </row>
    <row r="7564" spans="1:21" x14ac:dyDescent="0.3">
      <c r="A7564" s="10" t="s">
        <v>11423</v>
      </c>
      <c r="B7564" s="61">
        <v>45310</v>
      </c>
      <c r="C7564" s="10" t="s">
        <v>11422</v>
      </c>
      <c r="D7564" s="10" t="s">
        <v>2367</v>
      </c>
      <c r="E7564" s="10" t="s">
        <v>571</v>
      </c>
      <c r="F7564" s="10" t="s">
        <v>11</v>
      </c>
      <c r="G7564" s="10" t="s">
        <v>601</v>
      </c>
      <c r="H7564" s="10" t="s">
        <v>590</v>
      </c>
      <c r="I7564" s="10" t="s">
        <v>589</v>
      </c>
      <c r="J7564" s="10" t="s">
        <v>11421</v>
      </c>
      <c r="K7564" s="10" t="s">
        <v>11420</v>
      </c>
      <c r="L7564" s="10">
        <v>5</v>
      </c>
      <c r="M7564" s="10">
        <v>109.96</v>
      </c>
      <c r="N7564" s="10">
        <v>549.79999999999995</v>
      </c>
      <c r="O7564" s="59">
        <v>0.1</v>
      </c>
      <c r="P7564" s="10">
        <v>54.98</v>
      </c>
      <c r="Q7564" s="10">
        <v>494.82</v>
      </c>
      <c r="R7564" s="10" t="s">
        <v>586</v>
      </c>
      <c r="S7564" s="10" t="s">
        <v>585</v>
      </c>
      <c r="T7564" s="59">
        <v>0.15</v>
      </c>
      <c r="U7564" s="10">
        <v>74.22</v>
      </c>
    </row>
    <row r="7565" spans="1:21" x14ac:dyDescent="0.3">
      <c r="A7565" s="10" t="s">
        <v>11419</v>
      </c>
      <c r="B7565" s="61">
        <v>45022</v>
      </c>
      <c r="C7565" s="10" t="s">
        <v>8652</v>
      </c>
      <c r="D7565" s="10" t="s">
        <v>11418</v>
      </c>
      <c r="E7565" s="10" t="s">
        <v>592</v>
      </c>
      <c r="F7565" s="10" t="s">
        <v>591</v>
      </c>
      <c r="G7565" s="10" t="s">
        <v>569</v>
      </c>
      <c r="H7565" s="10" t="s">
        <v>590</v>
      </c>
      <c r="I7565" s="10" t="s">
        <v>589</v>
      </c>
      <c r="J7565" s="10" t="s">
        <v>11417</v>
      </c>
      <c r="K7565" s="10" t="s">
        <v>2681</v>
      </c>
      <c r="L7565" s="10">
        <v>2</v>
      </c>
      <c r="M7565" s="10">
        <v>118.64</v>
      </c>
      <c r="N7565" s="10">
        <v>237.28</v>
      </c>
      <c r="O7565" s="59">
        <v>0.2</v>
      </c>
      <c r="P7565" s="10">
        <v>47.46</v>
      </c>
      <c r="Q7565" s="10">
        <v>189.82</v>
      </c>
      <c r="R7565" s="10" t="s">
        <v>575</v>
      </c>
      <c r="S7565" s="10" t="s">
        <v>564</v>
      </c>
      <c r="T7565" s="59">
        <v>0.15</v>
      </c>
      <c r="U7565" s="10">
        <v>28.47</v>
      </c>
    </row>
    <row r="7566" spans="1:21" x14ac:dyDescent="0.3">
      <c r="A7566" s="10" t="s">
        <v>11416</v>
      </c>
      <c r="B7566" s="61">
        <v>45213</v>
      </c>
      <c r="C7566" s="10" t="s">
        <v>11415</v>
      </c>
      <c r="D7566" s="10" t="s">
        <v>10771</v>
      </c>
      <c r="E7566" s="10" t="s">
        <v>603</v>
      </c>
      <c r="F7566" s="10" t="s">
        <v>602</v>
      </c>
      <c r="G7566" s="10" t="s">
        <v>569</v>
      </c>
      <c r="H7566" s="10" t="s">
        <v>579</v>
      </c>
      <c r="I7566" s="10" t="s">
        <v>578</v>
      </c>
      <c r="J7566" s="10" t="s">
        <v>11414</v>
      </c>
      <c r="K7566" s="10" t="s">
        <v>11413</v>
      </c>
      <c r="L7566" s="10">
        <v>3</v>
      </c>
      <c r="M7566" s="10">
        <v>512.32000000000005</v>
      </c>
      <c r="N7566" s="10">
        <v>1536.96</v>
      </c>
      <c r="O7566" s="59">
        <v>0.1</v>
      </c>
      <c r="P7566" s="10">
        <v>153.69999999999999</v>
      </c>
      <c r="Q7566" s="10">
        <v>1383.26</v>
      </c>
      <c r="R7566" s="10" t="s">
        <v>565</v>
      </c>
      <c r="S7566" s="10" t="s">
        <v>607</v>
      </c>
      <c r="T7566" s="59">
        <v>0.3</v>
      </c>
      <c r="U7566" s="10">
        <v>414.98</v>
      </c>
    </row>
    <row r="7567" spans="1:21" x14ac:dyDescent="0.3">
      <c r="A7567" s="10" t="s">
        <v>11412</v>
      </c>
      <c r="B7567" s="61">
        <v>45180</v>
      </c>
      <c r="C7567" s="10" t="s">
        <v>8703</v>
      </c>
      <c r="D7567" s="10" t="s">
        <v>11411</v>
      </c>
      <c r="E7567" s="10" t="s">
        <v>629</v>
      </c>
      <c r="F7567" s="10" t="s">
        <v>759</v>
      </c>
      <c r="G7567" s="10" t="s">
        <v>601</v>
      </c>
      <c r="H7567" s="10" t="s">
        <v>579</v>
      </c>
      <c r="I7567" s="10" t="s">
        <v>711</v>
      </c>
      <c r="J7567" s="10" t="s">
        <v>11410</v>
      </c>
      <c r="K7567" s="10" t="s">
        <v>9093</v>
      </c>
      <c r="L7567" s="10">
        <v>3</v>
      </c>
      <c r="M7567" s="10">
        <v>307.13</v>
      </c>
      <c r="N7567" s="10">
        <v>921.39</v>
      </c>
      <c r="O7567" s="59">
        <v>0.05</v>
      </c>
      <c r="P7567" s="10">
        <v>46.07</v>
      </c>
      <c r="Q7567" s="10">
        <v>875.32</v>
      </c>
      <c r="R7567" s="10" t="s">
        <v>575</v>
      </c>
      <c r="S7567" s="10" t="s">
        <v>596</v>
      </c>
      <c r="T7567" s="59">
        <v>0.25</v>
      </c>
      <c r="U7567" s="10">
        <v>218.83</v>
      </c>
    </row>
    <row r="7568" spans="1:21" x14ac:dyDescent="0.3">
      <c r="A7568" s="10" t="s">
        <v>11409</v>
      </c>
      <c r="B7568" s="61">
        <v>45283</v>
      </c>
      <c r="C7568" s="10" t="s">
        <v>11408</v>
      </c>
      <c r="D7568" s="10" t="s">
        <v>11407</v>
      </c>
      <c r="E7568" s="10" t="s">
        <v>571</v>
      </c>
      <c r="F7568" s="10" t="s">
        <v>11</v>
      </c>
      <c r="G7568" s="10" t="s">
        <v>601</v>
      </c>
      <c r="H7568" s="10" t="s">
        <v>579</v>
      </c>
      <c r="I7568" s="10" t="s">
        <v>711</v>
      </c>
      <c r="J7568" s="10" t="s">
        <v>11406</v>
      </c>
      <c r="K7568" s="10" t="s">
        <v>11405</v>
      </c>
      <c r="L7568" s="10">
        <v>9</v>
      </c>
      <c r="M7568" s="10">
        <v>873</v>
      </c>
      <c r="N7568" s="10">
        <v>7857</v>
      </c>
      <c r="O7568" s="59">
        <v>0.05</v>
      </c>
      <c r="P7568" s="10">
        <v>392.85</v>
      </c>
      <c r="Q7568" s="10">
        <v>7464.15</v>
      </c>
      <c r="R7568" s="10" t="s">
        <v>614</v>
      </c>
      <c r="S7568" s="10" t="s">
        <v>607</v>
      </c>
      <c r="T7568" s="59">
        <v>0.25</v>
      </c>
      <c r="U7568" s="10">
        <v>1866.04</v>
      </c>
    </row>
    <row r="7569" spans="1:21" x14ac:dyDescent="0.3">
      <c r="A7569" s="10" t="s">
        <v>11404</v>
      </c>
      <c r="B7569" s="61">
        <v>44962</v>
      </c>
      <c r="C7569" s="10" t="s">
        <v>11403</v>
      </c>
      <c r="D7569" s="10" t="s">
        <v>11402</v>
      </c>
      <c r="E7569" s="10" t="s">
        <v>571</v>
      </c>
      <c r="F7569" s="10" t="s">
        <v>685</v>
      </c>
      <c r="G7569" s="10" t="s">
        <v>569</v>
      </c>
      <c r="H7569" s="10" t="s">
        <v>579</v>
      </c>
      <c r="I7569" s="10" t="s">
        <v>722</v>
      </c>
      <c r="J7569" s="10" t="s">
        <v>11401</v>
      </c>
      <c r="K7569" s="10" t="s">
        <v>11400</v>
      </c>
      <c r="L7569" s="10">
        <v>2</v>
      </c>
      <c r="M7569" s="10">
        <v>114.06</v>
      </c>
      <c r="N7569" s="10">
        <v>228.12</v>
      </c>
      <c r="O7569" s="59">
        <v>0.05</v>
      </c>
      <c r="P7569" s="10">
        <v>11.41</v>
      </c>
      <c r="Q7569" s="10">
        <v>216.71</v>
      </c>
      <c r="R7569" s="10" t="s">
        <v>565</v>
      </c>
      <c r="S7569" s="10" t="s">
        <v>596</v>
      </c>
      <c r="T7569" s="59">
        <v>0.15</v>
      </c>
      <c r="U7569" s="10">
        <v>32.51</v>
      </c>
    </row>
    <row r="7570" spans="1:21" x14ac:dyDescent="0.3">
      <c r="A7570" s="10" t="s">
        <v>11399</v>
      </c>
      <c r="B7570" s="61">
        <v>44958</v>
      </c>
      <c r="C7570" s="10" t="s">
        <v>11398</v>
      </c>
      <c r="D7570" s="10" t="s">
        <v>11397</v>
      </c>
      <c r="E7570" s="10" t="s">
        <v>592</v>
      </c>
      <c r="F7570" s="10" t="s">
        <v>18</v>
      </c>
      <c r="G7570" s="10" t="s">
        <v>601</v>
      </c>
      <c r="H7570" s="10" t="s">
        <v>600</v>
      </c>
      <c r="I7570" s="10" t="s">
        <v>627</v>
      </c>
      <c r="J7570" s="10" t="s">
        <v>11396</v>
      </c>
      <c r="K7570" s="10" t="s">
        <v>11395</v>
      </c>
      <c r="L7570" s="10">
        <v>4</v>
      </c>
      <c r="M7570" s="10">
        <v>560.42999999999995</v>
      </c>
      <c r="N7570" s="10">
        <v>2241.7199999999998</v>
      </c>
      <c r="O7570" s="59">
        <v>0.2</v>
      </c>
      <c r="P7570" s="10">
        <v>448.34</v>
      </c>
      <c r="Q7570" s="10">
        <v>1793.38</v>
      </c>
      <c r="R7570" s="10" t="s">
        <v>586</v>
      </c>
      <c r="S7570" s="10" t="s">
        <v>585</v>
      </c>
      <c r="T7570" s="59">
        <v>0.15</v>
      </c>
      <c r="U7570" s="10">
        <v>269.01</v>
      </c>
    </row>
    <row r="7571" spans="1:21" x14ac:dyDescent="0.3">
      <c r="A7571" s="10" t="s">
        <v>11394</v>
      </c>
      <c r="B7571" s="61">
        <v>45038</v>
      </c>
      <c r="C7571" s="10" t="s">
        <v>3847</v>
      </c>
      <c r="D7571" s="10" t="s">
        <v>11393</v>
      </c>
      <c r="E7571" s="10" t="s">
        <v>592</v>
      </c>
      <c r="F7571" s="10" t="s">
        <v>652</v>
      </c>
      <c r="G7571" s="10" t="s">
        <v>601</v>
      </c>
      <c r="H7571" s="10" t="s">
        <v>544</v>
      </c>
      <c r="I7571" s="10" t="s">
        <v>568</v>
      </c>
      <c r="J7571" s="10" t="s">
        <v>11392</v>
      </c>
      <c r="K7571" s="10" t="s">
        <v>11391</v>
      </c>
      <c r="L7571" s="10">
        <v>7</v>
      </c>
      <c r="M7571" s="10">
        <v>728.87</v>
      </c>
      <c r="N7571" s="10">
        <v>5102.09</v>
      </c>
      <c r="O7571" s="59">
        <v>0</v>
      </c>
      <c r="P7571" s="10">
        <v>0</v>
      </c>
      <c r="Q7571" s="10">
        <v>5102.09</v>
      </c>
      <c r="R7571" s="10" t="s">
        <v>614</v>
      </c>
      <c r="S7571" s="10" t="s">
        <v>585</v>
      </c>
      <c r="T7571" s="59">
        <v>0.15</v>
      </c>
      <c r="U7571" s="10">
        <v>765.31</v>
      </c>
    </row>
    <row r="7572" spans="1:21" x14ac:dyDescent="0.3">
      <c r="A7572" s="10" t="s">
        <v>11390</v>
      </c>
      <c r="B7572" s="61">
        <v>45344</v>
      </c>
      <c r="C7572" s="10" t="s">
        <v>11389</v>
      </c>
      <c r="D7572" s="10" t="s">
        <v>11388</v>
      </c>
      <c r="E7572" s="10" t="s">
        <v>571</v>
      </c>
      <c r="F7572" s="10" t="s">
        <v>570</v>
      </c>
      <c r="G7572" s="10" t="s">
        <v>601</v>
      </c>
      <c r="H7572" s="10" t="s">
        <v>544</v>
      </c>
      <c r="I7572" s="10" t="s">
        <v>568</v>
      </c>
      <c r="J7572" s="10" t="s">
        <v>11387</v>
      </c>
      <c r="K7572" s="10" t="s">
        <v>11386</v>
      </c>
      <c r="L7572" s="10">
        <v>4</v>
      </c>
      <c r="M7572" s="10">
        <v>676.45</v>
      </c>
      <c r="N7572" s="10">
        <v>2705.8</v>
      </c>
      <c r="O7572" s="59">
        <v>0.2</v>
      </c>
      <c r="P7572" s="10">
        <v>541.16</v>
      </c>
      <c r="Q7572" s="10">
        <v>2164.64</v>
      </c>
      <c r="R7572" s="10" t="s">
        <v>586</v>
      </c>
      <c r="S7572" s="10" t="s">
        <v>596</v>
      </c>
      <c r="T7572" s="59">
        <v>0.25</v>
      </c>
      <c r="U7572" s="10">
        <v>541.16</v>
      </c>
    </row>
    <row r="7573" spans="1:21" x14ac:dyDescent="0.3">
      <c r="A7573" s="10" t="s">
        <v>11385</v>
      </c>
      <c r="B7573" s="61">
        <v>44965</v>
      </c>
      <c r="C7573" s="10" t="s">
        <v>10632</v>
      </c>
      <c r="D7573" s="10" t="s">
        <v>11384</v>
      </c>
      <c r="E7573" s="10" t="s">
        <v>571</v>
      </c>
      <c r="F7573" s="10" t="s">
        <v>570</v>
      </c>
      <c r="G7573" s="10" t="s">
        <v>601</v>
      </c>
      <c r="H7573" s="10" t="s">
        <v>544</v>
      </c>
      <c r="I7573" s="10" t="s">
        <v>610</v>
      </c>
      <c r="J7573" s="10" t="s">
        <v>4442</v>
      </c>
      <c r="K7573" s="10" t="s">
        <v>11383</v>
      </c>
      <c r="L7573" s="10">
        <v>9</v>
      </c>
      <c r="M7573" s="10">
        <v>658.18</v>
      </c>
      <c r="N7573" s="10">
        <v>5923.62</v>
      </c>
      <c r="O7573" s="59">
        <v>0.1</v>
      </c>
      <c r="P7573" s="10">
        <v>592.36</v>
      </c>
      <c r="Q7573" s="10">
        <v>5331.26</v>
      </c>
      <c r="R7573" s="10" t="s">
        <v>614</v>
      </c>
      <c r="S7573" s="10" t="s">
        <v>585</v>
      </c>
      <c r="T7573" s="59">
        <v>0.15</v>
      </c>
      <c r="U7573" s="10">
        <v>799.69</v>
      </c>
    </row>
    <row r="7574" spans="1:21" x14ac:dyDescent="0.3">
      <c r="A7574" s="10" t="s">
        <v>11382</v>
      </c>
      <c r="B7574" s="61">
        <v>45268</v>
      </c>
      <c r="C7574" s="10" t="s">
        <v>11381</v>
      </c>
      <c r="D7574" s="10" t="s">
        <v>11380</v>
      </c>
      <c r="E7574" s="10" t="s">
        <v>629</v>
      </c>
      <c r="F7574" s="10" t="s">
        <v>628</v>
      </c>
      <c r="G7574" s="10" t="s">
        <v>601</v>
      </c>
      <c r="H7574" s="10" t="s">
        <v>579</v>
      </c>
      <c r="I7574" s="10" t="s">
        <v>722</v>
      </c>
      <c r="J7574" s="10" t="s">
        <v>11379</v>
      </c>
      <c r="K7574" s="10" t="s">
        <v>11378</v>
      </c>
      <c r="L7574" s="10">
        <v>6</v>
      </c>
      <c r="M7574" s="10">
        <v>348.12</v>
      </c>
      <c r="N7574" s="10">
        <v>2088.7199999999998</v>
      </c>
      <c r="O7574" s="59">
        <v>0.05</v>
      </c>
      <c r="P7574" s="10">
        <v>104.44</v>
      </c>
      <c r="Q7574" s="10">
        <v>1984.28</v>
      </c>
      <c r="R7574" s="10" t="s">
        <v>586</v>
      </c>
      <c r="S7574" s="10" t="s">
        <v>585</v>
      </c>
      <c r="T7574" s="59">
        <v>0.25</v>
      </c>
      <c r="U7574" s="10">
        <v>496.07</v>
      </c>
    </row>
    <row r="7575" spans="1:21" x14ac:dyDescent="0.3">
      <c r="A7575" s="10" t="s">
        <v>11377</v>
      </c>
      <c r="B7575" s="61">
        <v>44950</v>
      </c>
      <c r="C7575" s="10" t="s">
        <v>11376</v>
      </c>
      <c r="D7575" s="10" t="s">
        <v>11375</v>
      </c>
      <c r="E7575" s="10" t="s">
        <v>581</v>
      </c>
      <c r="F7575" s="10" t="s">
        <v>7</v>
      </c>
      <c r="G7575" s="10" t="s">
        <v>601</v>
      </c>
      <c r="H7575" s="10" t="s">
        <v>544</v>
      </c>
      <c r="I7575" s="10" t="s">
        <v>10</v>
      </c>
      <c r="J7575" s="10" t="s">
        <v>11374</v>
      </c>
      <c r="K7575" s="10" t="s">
        <v>11373</v>
      </c>
      <c r="L7575" s="10">
        <v>1</v>
      </c>
      <c r="M7575" s="10">
        <v>299.41000000000003</v>
      </c>
      <c r="N7575" s="10">
        <v>299.41000000000003</v>
      </c>
      <c r="O7575" s="59">
        <v>0.2</v>
      </c>
      <c r="P7575" s="10">
        <v>59.88</v>
      </c>
      <c r="Q7575" s="10">
        <v>239.53</v>
      </c>
      <c r="R7575" s="10" t="s">
        <v>586</v>
      </c>
      <c r="S7575" s="10" t="s">
        <v>585</v>
      </c>
      <c r="T7575" s="59">
        <v>0.15</v>
      </c>
      <c r="U7575" s="10">
        <v>35.93</v>
      </c>
    </row>
    <row r="7576" spans="1:21" x14ac:dyDescent="0.3">
      <c r="A7576" s="10" t="s">
        <v>11372</v>
      </c>
      <c r="B7576" s="61">
        <v>45224</v>
      </c>
      <c r="C7576" s="10" t="s">
        <v>11371</v>
      </c>
      <c r="D7576" s="10" t="s">
        <v>11370</v>
      </c>
      <c r="E7576" s="10" t="s">
        <v>581</v>
      </c>
      <c r="F7576" s="10" t="s">
        <v>7</v>
      </c>
      <c r="G7576" s="10" t="s">
        <v>569</v>
      </c>
      <c r="H7576" s="10" t="s">
        <v>579</v>
      </c>
      <c r="I7576" s="10" t="s">
        <v>578</v>
      </c>
      <c r="J7576" s="10" t="s">
        <v>1644</v>
      </c>
      <c r="K7576" s="10" t="s">
        <v>11369</v>
      </c>
      <c r="L7576" s="10">
        <v>3</v>
      </c>
      <c r="M7576" s="10">
        <v>466.61</v>
      </c>
      <c r="N7576" s="10">
        <v>1399.83</v>
      </c>
      <c r="O7576" s="59">
        <v>0.05</v>
      </c>
      <c r="P7576" s="10">
        <v>69.989999999999995</v>
      </c>
      <c r="Q7576" s="10">
        <v>1329.84</v>
      </c>
      <c r="R7576" s="10" t="s">
        <v>565</v>
      </c>
      <c r="S7576" s="10" t="s">
        <v>607</v>
      </c>
      <c r="T7576" s="59">
        <v>0.3</v>
      </c>
      <c r="U7576" s="10">
        <v>398.95</v>
      </c>
    </row>
    <row r="7577" spans="1:21" x14ac:dyDescent="0.3">
      <c r="A7577" s="10" t="s">
        <v>11368</v>
      </c>
      <c r="B7577" s="61">
        <v>44965</v>
      </c>
      <c r="C7577" s="10" t="s">
        <v>11367</v>
      </c>
      <c r="D7577" s="10" t="s">
        <v>11366</v>
      </c>
      <c r="E7577" s="10" t="s">
        <v>571</v>
      </c>
      <c r="F7577" s="10" t="s">
        <v>570</v>
      </c>
      <c r="G7577" s="10" t="s">
        <v>569</v>
      </c>
      <c r="H7577" s="10" t="s">
        <v>579</v>
      </c>
      <c r="I7577" s="10" t="s">
        <v>711</v>
      </c>
      <c r="J7577" s="10" t="s">
        <v>11365</v>
      </c>
      <c r="K7577" s="10" t="s">
        <v>9297</v>
      </c>
      <c r="L7577" s="10">
        <v>8</v>
      </c>
      <c r="M7577" s="10">
        <v>897</v>
      </c>
      <c r="N7577" s="10">
        <v>7176</v>
      </c>
      <c r="O7577" s="59">
        <v>0.05</v>
      </c>
      <c r="P7577" s="10">
        <v>358.8</v>
      </c>
      <c r="Q7577" s="10">
        <v>6817.2</v>
      </c>
      <c r="R7577" s="10" t="s">
        <v>565</v>
      </c>
      <c r="S7577" s="10" t="s">
        <v>564</v>
      </c>
      <c r="T7577" s="59">
        <v>0.15</v>
      </c>
      <c r="U7577" s="10">
        <v>1022.58</v>
      </c>
    </row>
    <row r="7578" spans="1:21" x14ac:dyDescent="0.3">
      <c r="A7578" s="10" t="s">
        <v>11364</v>
      </c>
      <c r="B7578" s="61">
        <v>45276</v>
      </c>
      <c r="C7578" s="10" t="s">
        <v>8943</v>
      </c>
      <c r="D7578" s="10" t="s">
        <v>5305</v>
      </c>
      <c r="E7578" s="10" t="s">
        <v>592</v>
      </c>
      <c r="F7578" s="10" t="s">
        <v>591</v>
      </c>
      <c r="G7578" s="10" t="s">
        <v>601</v>
      </c>
      <c r="H7578" s="10" t="s">
        <v>590</v>
      </c>
      <c r="I7578" s="10" t="s">
        <v>635</v>
      </c>
      <c r="J7578" s="10" t="s">
        <v>11363</v>
      </c>
      <c r="K7578" s="10" t="s">
        <v>11362</v>
      </c>
      <c r="L7578" s="10">
        <v>2</v>
      </c>
      <c r="M7578" s="10">
        <v>847.06</v>
      </c>
      <c r="N7578" s="10">
        <v>1694.12</v>
      </c>
      <c r="O7578" s="59">
        <v>0</v>
      </c>
      <c r="P7578" s="10">
        <v>0</v>
      </c>
      <c r="Q7578" s="10">
        <v>1694.12</v>
      </c>
      <c r="R7578" s="10" t="s">
        <v>575</v>
      </c>
      <c r="S7578" s="10" t="s">
        <v>564</v>
      </c>
      <c r="T7578" s="59">
        <v>0.25</v>
      </c>
      <c r="U7578" s="10">
        <v>423.53</v>
      </c>
    </row>
    <row r="7579" spans="1:21" x14ac:dyDescent="0.3">
      <c r="A7579" s="10" t="s">
        <v>11361</v>
      </c>
      <c r="B7579" s="61">
        <v>45320</v>
      </c>
      <c r="C7579" s="10" t="s">
        <v>618</v>
      </c>
      <c r="D7579" s="10" t="s">
        <v>10135</v>
      </c>
      <c r="E7579" s="10" t="s">
        <v>581</v>
      </c>
      <c r="F7579" s="10" t="s">
        <v>580</v>
      </c>
      <c r="G7579" s="10" t="s">
        <v>569</v>
      </c>
      <c r="H7579" s="10" t="s">
        <v>579</v>
      </c>
      <c r="I7579" s="10" t="s">
        <v>722</v>
      </c>
      <c r="J7579" s="10" t="s">
        <v>11360</v>
      </c>
      <c r="K7579" s="10" t="s">
        <v>7658</v>
      </c>
      <c r="L7579" s="10">
        <v>3</v>
      </c>
      <c r="M7579" s="10">
        <v>868.42</v>
      </c>
      <c r="N7579" s="10">
        <v>2605.2600000000002</v>
      </c>
      <c r="O7579" s="59">
        <v>0.2</v>
      </c>
      <c r="P7579" s="10">
        <v>521.04999999999995</v>
      </c>
      <c r="Q7579" s="10">
        <v>2084.21</v>
      </c>
      <c r="R7579" s="10" t="s">
        <v>575</v>
      </c>
      <c r="S7579" s="10" t="s">
        <v>564</v>
      </c>
      <c r="T7579" s="59">
        <v>0.3</v>
      </c>
      <c r="U7579" s="10">
        <v>625.26</v>
      </c>
    </row>
    <row r="7580" spans="1:21" x14ac:dyDescent="0.3">
      <c r="A7580" s="10" t="s">
        <v>11359</v>
      </c>
      <c r="B7580" s="61">
        <v>45225</v>
      </c>
      <c r="C7580" s="10" t="s">
        <v>11358</v>
      </c>
      <c r="D7580" s="10" t="s">
        <v>11357</v>
      </c>
      <c r="E7580" s="10" t="s">
        <v>629</v>
      </c>
      <c r="F7580" s="10" t="s">
        <v>759</v>
      </c>
      <c r="G7580" s="10" t="s">
        <v>569</v>
      </c>
      <c r="H7580" s="10" t="s">
        <v>579</v>
      </c>
      <c r="I7580" s="10" t="s">
        <v>711</v>
      </c>
      <c r="J7580" s="10" t="s">
        <v>11356</v>
      </c>
      <c r="K7580" s="10" t="s">
        <v>11355</v>
      </c>
      <c r="L7580" s="10">
        <v>3</v>
      </c>
      <c r="M7580" s="10">
        <v>565.04</v>
      </c>
      <c r="N7580" s="10">
        <v>1695.12</v>
      </c>
      <c r="O7580" s="59">
        <v>0.1</v>
      </c>
      <c r="P7580" s="10">
        <v>169.51</v>
      </c>
      <c r="Q7580" s="10">
        <v>1525.61</v>
      </c>
      <c r="R7580" s="10" t="s">
        <v>614</v>
      </c>
      <c r="S7580" s="10" t="s">
        <v>585</v>
      </c>
      <c r="T7580" s="59">
        <v>0.25</v>
      </c>
      <c r="U7580" s="10">
        <v>381.4</v>
      </c>
    </row>
    <row r="7581" spans="1:21" x14ac:dyDescent="0.3">
      <c r="A7581" s="10" t="s">
        <v>11354</v>
      </c>
      <c r="B7581" s="61">
        <v>44986</v>
      </c>
      <c r="C7581" s="10" t="s">
        <v>11353</v>
      </c>
      <c r="D7581" s="10" t="s">
        <v>11352</v>
      </c>
      <c r="E7581" s="10" t="s">
        <v>571</v>
      </c>
      <c r="F7581" s="10" t="s">
        <v>685</v>
      </c>
      <c r="G7581" s="10" t="s">
        <v>601</v>
      </c>
      <c r="H7581" s="10" t="s">
        <v>600</v>
      </c>
      <c r="I7581" s="10" t="s">
        <v>664</v>
      </c>
      <c r="J7581" s="10" t="s">
        <v>11351</v>
      </c>
      <c r="K7581" s="10" t="s">
        <v>10543</v>
      </c>
      <c r="L7581" s="10">
        <v>10</v>
      </c>
      <c r="M7581" s="10">
        <v>323.49</v>
      </c>
      <c r="N7581" s="10">
        <v>3234.9</v>
      </c>
      <c r="O7581" s="59">
        <v>0.1</v>
      </c>
      <c r="P7581" s="10">
        <v>323.49</v>
      </c>
      <c r="Q7581" s="10">
        <v>2911.41</v>
      </c>
      <c r="R7581" s="10" t="s">
        <v>586</v>
      </c>
      <c r="S7581" s="10" t="s">
        <v>596</v>
      </c>
      <c r="T7581" s="59">
        <v>0.3</v>
      </c>
      <c r="U7581" s="10">
        <v>873.42</v>
      </c>
    </row>
    <row r="7582" spans="1:21" x14ac:dyDescent="0.3">
      <c r="A7582" s="10" t="s">
        <v>11350</v>
      </c>
      <c r="B7582" s="61">
        <v>45109</v>
      </c>
      <c r="C7582" s="10" t="s">
        <v>9659</v>
      </c>
      <c r="D7582" s="10" t="s">
        <v>11349</v>
      </c>
      <c r="E7582" s="10" t="s">
        <v>581</v>
      </c>
      <c r="F7582" s="10" t="s">
        <v>580</v>
      </c>
      <c r="G7582" s="10" t="s">
        <v>569</v>
      </c>
      <c r="H7582" s="10" t="s">
        <v>600</v>
      </c>
      <c r="I7582" s="10" t="s">
        <v>599</v>
      </c>
      <c r="J7582" s="10" t="s">
        <v>11348</v>
      </c>
      <c r="K7582" s="10" t="s">
        <v>11347</v>
      </c>
      <c r="L7582" s="10">
        <v>10</v>
      </c>
      <c r="M7582" s="10">
        <v>193.66</v>
      </c>
      <c r="N7582" s="10">
        <v>1936.6</v>
      </c>
      <c r="O7582" s="59">
        <v>0.05</v>
      </c>
      <c r="P7582" s="10">
        <v>96.83</v>
      </c>
      <c r="Q7582" s="10">
        <v>1839.77</v>
      </c>
      <c r="R7582" s="10" t="s">
        <v>614</v>
      </c>
      <c r="S7582" s="10" t="s">
        <v>564</v>
      </c>
      <c r="T7582" s="59">
        <v>0.15</v>
      </c>
      <c r="U7582" s="10">
        <v>275.97000000000003</v>
      </c>
    </row>
    <row r="7583" spans="1:21" x14ac:dyDescent="0.3">
      <c r="A7583" s="10" t="s">
        <v>11346</v>
      </c>
      <c r="B7583" s="61">
        <v>45364</v>
      </c>
      <c r="C7583" s="10" t="s">
        <v>6981</v>
      </c>
      <c r="D7583" s="10" t="s">
        <v>11345</v>
      </c>
      <c r="E7583" s="10" t="s">
        <v>571</v>
      </c>
      <c r="F7583" s="10" t="s">
        <v>11</v>
      </c>
      <c r="G7583" s="10" t="s">
        <v>601</v>
      </c>
      <c r="H7583" s="10" t="s">
        <v>579</v>
      </c>
      <c r="I7583" s="10" t="s">
        <v>711</v>
      </c>
      <c r="J7583" s="10" t="s">
        <v>7803</v>
      </c>
      <c r="K7583" s="10" t="s">
        <v>11344</v>
      </c>
      <c r="L7583" s="10">
        <v>9</v>
      </c>
      <c r="M7583" s="10">
        <v>223.95</v>
      </c>
      <c r="N7583" s="10">
        <v>2015.55</v>
      </c>
      <c r="O7583" s="59">
        <v>0</v>
      </c>
      <c r="P7583" s="10">
        <v>0</v>
      </c>
      <c r="Q7583" s="10">
        <v>2015.55</v>
      </c>
      <c r="R7583" s="10" t="s">
        <v>586</v>
      </c>
      <c r="S7583" s="10" t="s">
        <v>607</v>
      </c>
      <c r="T7583" s="59">
        <v>0.25</v>
      </c>
      <c r="U7583" s="10">
        <v>503.89</v>
      </c>
    </row>
    <row r="7584" spans="1:21" x14ac:dyDescent="0.3">
      <c r="A7584" s="10" t="s">
        <v>11343</v>
      </c>
      <c r="B7584" s="61">
        <v>45297</v>
      </c>
      <c r="C7584" s="10" t="s">
        <v>11342</v>
      </c>
      <c r="D7584" s="10" t="s">
        <v>11169</v>
      </c>
      <c r="E7584" s="10" t="s">
        <v>581</v>
      </c>
      <c r="F7584" s="10" t="s">
        <v>7</v>
      </c>
      <c r="G7584" s="10" t="s">
        <v>601</v>
      </c>
      <c r="H7584" s="10" t="s">
        <v>600</v>
      </c>
      <c r="I7584" s="10" t="s">
        <v>599</v>
      </c>
      <c r="J7584" s="10" t="s">
        <v>11341</v>
      </c>
      <c r="K7584" s="10" t="s">
        <v>11340</v>
      </c>
      <c r="L7584" s="10">
        <v>10</v>
      </c>
      <c r="M7584" s="10">
        <v>893.13</v>
      </c>
      <c r="N7584" s="10">
        <v>8931.2999999999993</v>
      </c>
      <c r="O7584" s="59">
        <v>0.1</v>
      </c>
      <c r="P7584" s="10">
        <v>893.13</v>
      </c>
      <c r="Q7584" s="10">
        <v>8038.17</v>
      </c>
      <c r="R7584" s="10" t="s">
        <v>575</v>
      </c>
      <c r="S7584" s="10" t="s">
        <v>596</v>
      </c>
      <c r="T7584" s="59">
        <v>0.3</v>
      </c>
      <c r="U7584" s="10">
        <v>2411.4499999999998</v>
      </c>
    </row>
    <row r="7585" spans="1:21" x14ac:dyDescent="0.3">
      <c r="A7585" s="10" t="s">
        <v>11339</v>
      </c>
      <c r="B7585" s="61">
        <v>45115</v>
      </c>
      <c r="C7585" s="10" t="s">
        <v>11338</v>
      </c>
      <c r="D7585" s="10" t="s">
        <v>11337</v>
      </c>
      <c r="E7585" s="10" t="s">
        <v>592</v>
      </c>
      <c r="F7585" s="10" t="s">
        <v>591</v>
      </c>
      <c r="G7585" s="10" t="s">
        <v>569</v>
      </c>
      <c r="H7585" s="10" t="s">
        <v>590</v>
      </c>
      <c r="I7585" s="10" t="s">
        <v>748</v>
      </c>
      <c r="J7585" s="10" t="s">
        <v>11336</v>
      </c>
      <c r="K7585" s="10" t="s">
        <v>4946</v>
      </c>
      <c r="L7585" s="10">
        <v>1</v>
      </c>
      <c r="M7585" s="10">
        <v>493.13</v>
      </c>
      <c r="N7585" s="10">
        <v>493.13</v>
      </c>
      <c r="O7585" s="59">
        <v>0.1</v>
      </c>
      <c r="P7585" s="10">
        <v>49.31</v>
      </c>
      <c r="Q7585" s="10">
        <v>443.82</v>
      </c>
      <c r="R7585" s="10" t="s">
        <v>586</v>
      </c>
      <c r="S7585" s="10" t="s">
        <v>607</v>
      </c>
      <c r="T7585" s="59">
        <v>0.15</v>
      </c>
      <c r="U7585" s="10">
        <v>66.569999999999993</v>
      </c>
    </row>
    <row r="7586" spans="1:21" x14ac:dyDescent="0.3">
      <c r="A7586" s="10" t="s">
        <v>11335</v>
      </c>
      <c r="B7586" s="61">
        <v>45215</v>
      </c>
      <c r="C7586" s="10" t="s">
        <v>1009</v>
      </c>
      <c r="D7586" s="10" t="s">
        <v>11334</v>
      </c>
      <c r="E7586" s="10" t="s">
        <v>571</v>
      </c>
      <c r="F7586" s="10" t="s">
        <v>11</v>
      </c>
      <c r="G7586" s="10" t="s">
        <v>601</v>
      </c>
      <c r="H7586" s="10" t="s">
        <v>590</v>
      </c>
      <c r="I7586" s="10" t="s">
        <v>589</v>
      </c>
      <c r="J7586" s="10" t="s">
        <v>11333</v>
      </c>
      <c r="K7586" s="10" t="s">
        <v>11332</v>
      </c>
      <c r="L7586" s="10">
        <v>1</v>
      </c>
      <c r="M7586" s="10">
        <v>760.62</v>
      </c>
      <c r="N7586" s="10">
        <v>760.62</v>
      </c>
      <c r="O7586" s="59">
        <v>0.2</v>
      </c>
      <c r="P7586" s="10">
        <v>152.12</v>
      </c>
      <c r="Q7586" s="10">
        <v>608.5</v>
      </c>
      <c r="R7586" s="10" t="s">
        <v>575</v>
      </c>
      <c r="S7586" s="10" t="s">
        <v>596</v>
      </c>
      <c r="T7586" s="59">
        <v>0.15</v>
      </c>
      <c r="U7586" s="10">
        <v>91.27</v>
      </c>
    </row>
    <row r="7587" spans="1:21" x14ac:dyDescent="0.3">
      <c r="A7587" s="10" t="s">
        <v>11331</v>
      </c>
      <c r="B7587" s="61">
        <v>45373</v>
      </c>
      <c r="C7587" s="10" t="s">
        <v>2207</v>
      </c>
      <c r="D7587" s="10" t="s">
        <v>11330</v>
      </c>
      <c r="E7587" s="10" t="s">
        <v>592</v>
      </c>
      <c r="F7587" s="10" t="s">
        <v>591</v>
      </c>
      <c r="G7587" s="10" t="s">
        <v>601</v>
      </c>
      <c r="H7587" s="10" t="s">
        <v>579</v>
      </c>
      <c r="I7587" s="10" t="s">
        <v>722</v>
      </c>
      <c r="J7587" s="10" t="s">
        <v>11329</v>
      </c>
      <c r="K7587" s="10" t="s">
        <v>11328</v>
      </c>
      <c r="L7587" s="10">
        <v>10</v>
      </c>
      <c r="M7587" s="10">
        <v>623.23</v>
      </c>
      <c r="N7587" s="10">
        <v>6232.3</v>
      </c>
      <c r="O7587" s="59">
        <v>0</v>
      </c>
      <c r="P7587" s="10">
        <v>0</v>
      </c>
      <c r="Q7587" s="10">
        <v>6232.3</v>
      </c>
      <c r="R7587" s="10" t="s">
        <v>575</v>
      </c>
      <c r="S7587" s="10" t="s">
        <v>607</v>
      </c>
      <c r="T7587" s="59">
        <v>0.3</v>
      </c>
      <c r="U7587" s="10">
        <v>1869.69</v>
      </c>
    </row>
    <row r="7588" spans="1:21" x14ac:dyDescent="0.3">
      <c r="A7588" s="10" t="s">
        <v>11327</v>
      </c>
      <c r="B7588" s="61">
        <v>45014</v>
      </c>
      <c r="C7588" s="10" t="s">
        <v>7208</v>
      </c>
      <c r="D7588" s="10" t="s">
        <v>11326</v>
      </c>
      <c r="E7588" s="10" t="s">
        <v>581</v>
      </c>
      <c r="F7588" s="10" t="s">
        <v>83</v>
      </c>
      <c r="G7588" s="10" t="s">
        <v>569</v>
      </c>
      <c r="H7588" s="10" t="s">
        <v>590</v>
      </c>
      <c r="I7588" s="10" t="s">
        <v>635</v>
      </c>
      <c r="J7588" s="10" t="s">
        <v>11325</v>
      </c>
      <c r="K7588" s="10" t="s">
        <v>11324</v>
      </c>
      <c r="L7588" s="10">
        <v>9</v>
      </c>
      <c r="M7588" s="10">
        <v>589.84</v>
      </c>
      <c r="N7588" s="10">
        <v>5308.56</v>
      </c>
      <c r="O7588" s="59">
        <v>0.05</v>
      </c>
      <c r="P7588" s="10">
        <v>265.43</v>
      </c>
      <c r="Q7588" s="10">
        <v>5043.13</v>
      </c>
      <c r="R7588" s="10" t="s">
        <v>614</v>
      </c>
      <c r="S7588" s="10" t="s">
        <v>607</v>
      </c>
      <c r="T7588" s="59">
        <v>0.15</v>
      </c>
      <c r="U7588" s="10">
        <v>756.47</v>
      </c>
    </row>
    <row r="7589" spans="1:21" x14ac:dyDescent="0.3">
      <c r="A7589" s="10" t="s">
        <v>11323</v>
      </c>
      <c r="B7589" s="61">
        <v>45095</v>
      </c>
      <c r="C7589" s="10" t="s">
        <v>6700</v>
      </c>
      <c r="D7589" s="10" t="s">
        <v>4034</v>
      </c>
      <c r="E7589" s="10" t="s">
        <v>603</v>
      </c>
      <c r="F7589" s="10" t="s">
        <v>636</v>
      </c>
      <c r="G7589" s="10" t="s">
        <v>601</v>
      </c>
      <c r="H7589" s="10" t="s">
        <v>579</v>
      </c>
      <c r="I7589" s="10" t="s">
        <v>578</v>
      </c>
      <c r="J7589" s="10" t="s">
        <v>3702</v>
      </c>
      <c r="K7589" s="10" t="s">
        <v>11322</v>
      </c>
      <c r="L7589" s="10">
        <v>7</v>
      </c>
      <c r="M7589" s="10">
        <v>973.62</v>
      </c>
      <c r="N7589" s="10">
        <v>6815.34</v>
      </c>
      <c r="O7589" s="59">
        <v>0.05</v>
      </c>
      <c r="P7589" s="10">
        <v>340.77</v>
      </c>
      <c r="Q7589" s="10">
        <v>6474.57</v>
      </c>
      <c r="R7589" s="10" t="s">
        <v>565</v>
      </c>
      <c r="S7589" s="10" t="s">
        <v>585</v>
      </c>
      <c r="T7589" s="59">
        <v>0.15</v>
      </c>
      <c r="U7589" s="10">
        <v>971.19</v>
      </c>
    </row>
    <row r="7590" spans="1:21" x14ac:dyDescent="0.3">
      <c r="A7590" s="10" t="s">
        <v>11321</v>
      </c>
      <c r="B7590" s="61">
        <v>45023</v>
      </c>
      <c r="C7590" s="10" t="s">
        <v>2595</v>
      </c>
      <c r="D7590" s="10" t="s">
        <v>4641</v>
      </c>
      <c r="E7590" s="10" t="s">
        <v>629</v>
      </c>
      <c r="F7590" s="10" t="s">
        <v>759</v>
      </c>
      <c r="G7590" s="10" t="s">
        <v>601</v>
      </c>
      <c r="H7590" s="10" t="s">
        <v>544</v>
      </c>
      <c r="I7590" s="10" t="s">
        <v>10</v>
      </c>
      <c r="J7590" s="10" t="s">
        <v>11320</v>
      </c>
      <c r="K7590" s="10" t="s">
        <v>11319</v>
      </c>
      <c r="L7590" s="10">
        <v>2</v>
      </c>
      <c r="M7590" s="10">
        <v>386.44</v>
      </c>
      <c r="N7590" s="10">
        <v>772.88</v>
      </c>
      <c r="O7590" s="59">
        <v>0.2</v>
      </c>
      <c r="P7590" s="10">
        <v>154.58000000000001</v>
      </c>
      <c r="Q7590" s="10">
        <v>618.29999999999995</v>
      </c>
      <c r="R7590" s="10" t="s">
        <v>586</v>
      </c>
      <c r="S7590" s="10" t="s">
        <v>564</v>
      </c>
      <c r="T7590" s="59">
        <v>0.25</v>
      </c>
      <c r="U7590" s="10">
        <v>154.57</v>
      </c>
    </row>
    <row r="7591" spans="1:21" x14ac:dyDescent="0.3">
      <c r="A7591" s="10" t="s">
        <v>11318</v>
      </c>
      <c r="B7591" s="61">
        <v>44943</v>
      </c>
      <c r="C7591" s="10" t="s">
        <v>11317</v>
      </c>
      <c r="D7591" s="10" t="s">
        <v>11316</v>
      </c>
      <c r="E7591" s="10" t="s">
        <v>592</v>
      </c>
      <c r="F7591" s="10" t="s">
        <v>652</v>
      </c>
      <c r="G7591" s="10" t="s">
        <v>569</v>
      </c>
      <c r="H7591" s="10" t="s">
        <v>590</v>
      </c>
      <c r="I7591" s="10" t="s">
        <v>635</v>
      </c>
      <c r="J7591" s="10" t="s">
        <v>11315</v>
      </c>
      <c r="K7591" s="10" t="s">
        <v>9941</v>
      </c>
      <c r="L7591" s="10">
        <v>9</v>
      </c>
      <c r="M7591" s="10">
        <v>867.42</v>
      </c>
      <c r="N7591" s="10">
        <v>7806.78</v>
      </c>
      <c r="O7591" s="59">
        <v>0.2</v>
      </c>
      <c r="P7591" s="10">
        <v>1561.36</v>
      </c>
      <c r="Q7591" s="10">
        <v>6245.42</v>
      </c>
      <c r="R7591" s="10" t="s">
        <v>565</v>
      </c>
      <c r="S7591" s="10" t="s">
        <v>607</v>
      </c>
      <c r="T7591" s="59">
        <v>0.15</v>
      </c>
      <c r="U7591" s="10">
        <v>936.81</v>
      </c>
    </row>
    <row r="7592" spans="1:21" x14ac:dyDescent="0.3">
      <c r="A7592" s="10" t="s">
        <v>11314</v>
      </c>
      <c r="B7592" s="61">
        <v>44965</v>
      </c>
      <c r="C7592" s="10" t="s">
        <v>11251</v>
      </c>
      <c r="D7592" s="10" t="s">
        <v>11313</v>
      </c>
      <c r="E7592" s="10" t="s">
        <v>629</v>
      </c>
      <c r="F7592" s="10" t="s">
        <v>790</v>
      </c>
      <c r="G7592" s="10" t="s">
        <v>569</v>
      </c>
      <c r="H7592" s="10" t="s">
        <v>600</v>
      </c>
      <c r="I7592" s="10" t="s">
        <v>599</v>
      </c>
      <c r="J7592" s="10" t="s">
        <v>11312</v>
      </c>
      <c r="K7592" s="10" t="s">
        <v>11311</v>
      </c>
      <c r="L7592" s="10">
        <v>8</v>
      </c>
      <c r="M7592" s="10">
        <v>565.23</v>
      </c>
      <c r="N7592" s="10">
        <v>4521.84</v>
      </c>
      <c r="O7592" s="59">
        <v>0.2</v>
      </c>
      <c r="P7592" s="10">
        <v>904.37</v>
      </c>
      <c r="Q7592" s="10">
        <v>3617.47</v>
      </c>
      <c r="R7592" s="10" t="s">
        <v>565</v>
      </c>
      <c r="S7592" s="10" t="s">
        <v>596</v>
      </c>
      <c r="T7592" s="59">
        <v>0.3</v>
      </c>
      <c r="U7592" s="10">
        <v>1085.24</v>
      </c>
    </row>
    <row r="7593" spans="1:21" x14ac:dyDescent="0.3">
      <c r="A7593" s="10" t="s">
        <v>11310</v>
      </c>
      <c r="B7593" s="61">
        <v>45195</v>
      </c>
      <c r="C7593" s="10" t="s">
        <v>2010</v>
      </c>
      <c r="D7593" s="10" t="s">
        <v>1296</v>
      </c>
      <c r="E7593" s="10" t="s">
        <v>571</v>
      </c>
      <c r="F7593" s="10" t="s">
        <v>11</v>
      </c>
      <c r="G7593" s="10" t="s">
        <v>601</v>
      </c>
      <c r="H7593" s="10" t="s">
        <v>579</v>
      </c>
      <c r="I7593" s="10" t="s">
        <v>711</v>
      </c>
      <c r="J7593" s="10" t="s">
        <v>11309</v>
      </c>
      <c r="K7593" s="10" t="s">
        <v>11308</v>
      </c>
      <c r="L7593" s="10">
        <v>4</v>
      </c>
      <c r="M7593" s="10">
        <v>670.52</v>
      </c>
      <c r="N7593" s="10">
        <v>2682.08</v>
      </c>
      <c r="O7593" s="59">
        <v>0</v>
      </c>
      <c r="P7593" s="10">
        <v>0</v>
      </c>
      <c r="Q7593" s="10">
        <v>2682.08</v>
      </c>
      <c r="R7593" s="10" t="s">
        <v>586</v>
      </c>
      <c r="S7593" s="10" t="s">
        <v>596</v>
      </c>
      <c r="T7593" s="59">
        <v>0.25</v>
      </c>
      <c r="U7593" s="10">
        <v>670.52</v>
      </c>
    </row>
    <row r="7594" spans="1:21" x14ac:dyDescent="0.3">
      <c r="A7594" s="10" t="s">
        <v>11307</v>
      </c>
      <c r="B7594" s="61">
        <v>45205</v>
      </c>
      <c r="C7594" s="10" t="s">
        <v>2743</v>
      </c>
      <c r="D7594" s="10" t="s">
        <v>11306</v>
      </c>
      <c r="E7594" s="10" t="s">
        <v>592</v>
      </c>
      <c r="F7594" s="10" t="s">
        <v>591</v>
      </c>
      <c r="G7594" s="10" t="s">
        <v>569</v>
      </c>
      <c r="H7594" s="10" t="s">
        <v>544</v>
      </c>
      <c r="I7594" s="10" t="s">
        <v>610</v>
      </c>
      <c r="J7594" s="10" t="s">
        <v>11305</v>
      </c>
      <c r="K7594" s="10" t="s">
        <v>11304</v>
      </c>
      <c r="L7594" s="10">
        <v>1</v>
      </c>
      <c r="M7594" s="10">
        <v>676.36</v>
      </c>
      <c r="N7594" s="10">
        <v>676.36</v>
      </c>
      <c r="O7594" s="59">
        <v>0.05</v>
      </c>
      <c r="P7594" s="10">
        <v>33.82</v>
      </c>
      <c r="Q7594" s="10">
        <v>642.54</v>
      </c>
      <c r="R7594" s="10" t="s">
        <v>586</v>
      </c>
      <c r="S7594" s="10" t="s">
        <v>596</v>
      </c>
      <c r="T7594" s="59">
        <v>0.15</v>
      </c>
      <c r="U7594" s="10">
        <v>96.38</v>
      </c>
    </row>
    <row r="7595" spans="1:21" x14ac:dyDescent="0.3">
      <c r="A7595" s="10" t="s">
        <v>11303</v>
      </c>
      <c r="B7595" s="61">
        <v>45160</v>
      </c>
      <c r="C7595" s="10" t="s">
        <v>11302</v>
      </c>
      <c r="D7595" s="10" t="s">
        <v>11301</v>
      </c>
      <c r="E7595" s="10" t="s">
        <v>603</v>
      </c>
      <c r="F7595" s="10" t="s">
        <v>636</v>
      </c>
      <c r="G7595" s="10" t="s">
        <v>601</v>
      </c>
      <c r="H7595" s="10" t="s">
        <v>600</v>
      </c>
      <c r="I7595" s="10" t="s">
        <v>664</v>
      </c>
      <c r="J7595" s="10" t="s">
        <v>11300</v>
      </c>
      <c r="K7595" s="10" t="s">
        <v>11299</v>
      </c>
      <c r="L7595" s="10">
        <v>2</v>
      </c>
      <c r="M7595" s="10">
        <v>699.84</v>
      </c>
      <c r="N7595" s="10">
        <v>1399.68</v>
      </c>
      <c r="O7595" s="59">
        <v>0.2</v>
      </c>
      <c r="P7595" s="10">
        <v>279.94</v>
      </c>
      <c r="Q7595" s="10">
        <v>1119.74</v>
      </c>
      <c r="R7595" s="10" t="s">
        <v>575</v>
      </c>
      <c r="S7595" s="10" t="s">
        <v>607</v>
      </c>
      <c r="T7595" s="59">
        <v>0.3</v>
      </c>
      <c r="U7595" s="10">
        <v>335.92</v>
      </c>
    </row>
    <row r="7596" spans="1:21" x14ac:dyDescent="0.3">
      <c r="A7596" s="10" t="s">
        <v>11298</v>
      </c>
      <c r="B7596" s="61">
        <v>45295</v>
      </c>
      <c r="C7596" s="10" t="s">
        <v>11297</v>
      </c>
      <c r="D7596" s="10" t="s">
        <v>11296</v>
      </c>
      <c r="E7596" s="10" t="s">
        <v>592</v>
      </c>
      <c r="F7596" s="10" t="s">
        <v>591</v>
      </c>
      <c r="G7596" s="10" t="s">
        <v>569</v>
      </c>
      <c r="H7596" s="10" t="s">
        <v>600</v>
      </c>
      <c r="I7596" s="10" t="s">
        <v>627</v>
      </c>
      <c r="J7596" s="10" t="s">
        <v>4650</v>
      </c>
      <c r="K7596" s="10" t="s">
        <v>11295</v>
      </c>
      <c r="L7596" s="10">
        <v>10</v>
      </c>
      <c r="M7596" s="10">
        <v>436.09</v>
      </c>
      <c r="N7596" s="10">
        <v>4360.8999999999996</v>
      </c>
      <c r="O7596" s="59">
        <v>0.2</v>
      </c>
      <c r="P7596" s="10">
        <v>872.18</v>
      </c>
      <c r="Q7596" s="10">
        <v>3488.72</v>
      </c>
      <c r="R7596" s="10" t="s">
        <v>565</v>
      </c>
      <c r="S7596" s="10" t="s">
        <v>607</v>
      </c>
      <c r="T7596" s="59">
        <v>0.3</v>
      </c>
      <c r="U7596" s="10">
        <v>1046.6199999999999</v>
      </c>
    </row>
    <row r="7597" spans="1:21" x14ac:dyDescent="0.3">
      <c r="A7597" s="10" t="s">
        <v>11294</v>
      </c>
      <c r="B7597" s="61">
        <v>45278</v>
      </c>
      <c r="C7597" s="10" t="s">
        <v>11293</v>
      </c>
      <c r="D7597" s="10" t="s">
        <v>11292</v>
      </c>
      <c r="E7597" s="10" t="s">
        <v>571</v>
      </c>
      <c r="F7597" s="10" t="s">
        <v>11</v>
      </c>
      <c r="G7597" s="10" t="s">
        <v>569</v>
      </c>
      <c r="H7597" s="10" t="s">
        <v>590</v>
      </c>
      <c r="I7597" s="10" t="s">
        <v>748</v>
      </c>
      <c r="J7597" s="10" t="s">
        <v>10796</v>
      </c>
      <c r="K7597" s="10" t="s">
        <v>11291</v>
      </c>
      <c r="L7597" s="10">
        <v>10</v>
      </c>
      <c r="M7597" s="10">
        <v>442.75</v>
      </c>
      <c r="N7597" s="10">
        <v>4427.5</v>
      </c>
      <c r="O7597" s="59">
        <v>0.05</v>
      </c>
      <c r="P7597" s="10">
        <v>221.38</v>
      </c>
      <c r="Q7597" s="10">
        <v>4206.12</v>
      </c>
      <c r="R7597" s="10" t="s">
        <v>586</v>
      </c>
      <c r="S7597" s="10" t="s">
        <v>607</v>
      </c>
      <c r="T7597" s="59">
        <v>0.3</v>
      </c>
      <c r="U7597" s="10">
        <v>1261.8399999999999</v>
      </c>
    </row>
    <row r="7598" spans="1:21" x14ac:dyDescent="0.3">
      <c r="A7598" s="10" t="s">
        <v>11290</v>
      </c>
      <c r="B7598" s="61">
        <v>45004</v>
      </c>
      <c r="C7598" s="10" t="s">
        <v>11289</v>
      </c>
      <c r="D7598" s="10" t="s">
        <v>11288</v>
      </c>
      <c r="E7598" s="10" t="s">
        <v>592</v>
      </c>
      <c r="F7598" s="10" t="s">
        <v>591</v>
      </c>
      <c r="G7598" s="10" t="s">
        <v>569</v>
      </c>
      <c r="H7598" s="10" t="s">
        <v>579</v>
      </c>
      <c r="I7598" s="10" t="s">
        <v>722</v>
      </c>
      <c r="J7598" s="10" t="s">
        <v>6223</v>
      </c>
      <c r="K7598" s="10" t="s">
        <v>11287</v>
      </c>
      <c r="L7598" s="10">
        <v>4</v>
      </c>
      <c r="M7598" s="10">
        <v>617.59</v>
      </c>
      <c r="N7598" s="10">
        <v>2470.36</v>
      </c>
      <c r="O7598" s="59">
        <v>0</v>
      </c>
      <c r="P7598" s="10">
        <v>0</v>
      </c>
      <c r="Q7598" s="10">
        <v>2470.36</v>
      </c>
      <c r="R7598" s="10" t="s">
        <v>565</v>
      </c>
      <c r="S7598" s="10" t="s">
        <v>585</v>
      </c>
      <c r="T7598" s="59">
        <v>0.25</v>
      </c>
      <c r="U7598" s="10">
        <v>617.59</v>
      </c>
    </row>
    <row r="7599" spans="1:21" x14ac:dyDescent="0.3">
      <c r="A7599" s="10" t="s">
        <v>11286</v>
      </c>
      <c r="B7599" s="61">
        <v>45043</v>
      </c>
      <c r="C7599" s="10" t="s">
        <v>5721</v>
      </c>
      <c r="D7599" s="10" t="s">
        <v>11285</v>
      </c>
      <c r="E7599" s="10" t="s">
        <v>571</v>
      </c>
      <c r="F7599" s="10" t="s">
        <v>11</v>
      </c>
      <c r="G7599" s="10" t="s">
        <v>569</v>
      </c>
      <c r="H7599" s="10" t="s">
        <v>590</v>
      </c>
      <c r="I7599" s="10" t="s">
        <v>589</v>
      </c>
      <c r="J7599" s="10" t="s">
        <v>11284</v>
      </c>
      <c r="K7599" s="10" t="s">
        <v>1060</v>
      </c>
      <c r="L7599" s="10">
        <v>1</v>
      </c>
      <c r="M7599" s="10">
        <v>142.16</v>
      </c>
      <c r="N7599" s="10">
        <v>142.16</v>
      </c>
      <c r="O7599" s="59">
        <v>0.05</v>
      </c>
      <c r="P7599" s="10">
        <v>7.11</v>
      </c>
      <c r="Q7599" s="10">
        <v>135.05000000000001</v>
      </c>
      <c r="R7599" s="10" t="s">
        <v>565</v>
      </c>
      <c r="S7599" s="10" t="s">
        <v>596</v>
      </c>
      <c r="T7599" s="59">
        <v>0.15</v>
      </c>
      <c r="U7599" s="10">
        <v>20.260000000000002</v>
      </c>
    </row>
    <row r="7600" spans="1:21" x14ac:dyDescent="0.3">
      <c r="A7600" s="10" t="s">
        <v>11283</v>
      </c>
      <c r="B7600" s="61">
        <v>45034</v>
      </c>
      <c r="C7600" s="10" t="s">
        <v>11282</v>
      </c>
      <c r="D7600" s="10" t="s">
        <v>11281</v>
      </c>
      <c r="E7600" s="10" t="s">
        <v>603</v>
      </c>
      <c r="F7600" s="10" t="s">
        <v>658</v>
      </c>
      <c r="G7600" s="10" t="s">
        <v>569</v>
      </c>
      <c r="H7600" s="10" t="s">
        <v>600</v>
      </c>
      <c r="I7600" s="10" t="s">
        <v>599</v>
      </c>
      <c r="J7600" s="10" t="s">
        <v>11280</v>
      </c>
      <c r="K7600" s="10" t="s">
        <v>11279</v>
      </c>
      <c r="L7600" s="10">
        <v>10</v>
      </c>
      <c r="M7600" s="10">
        <v>544.39</v>
      </c>
      <c r="N7600" s="10">
        <v>5443.9</v>
      </c>
      <c r="O7600" s="59">
        <v>0.2</v>
      </c>
      <c r="P7600" s="10">
        <v>1088.78</v>
      </c>
      <c r="Q7600" s="10">
        <v>4355.12</v>
      </c>
      <c r="R7600" s="10" t="s">
        <v>614</v>
      </c>
      <c r="S7600" s="10" t="s">
        <v>585</v>
      </c>
      <c r="T7600" s="59">
        <v>0.25</v>
      </c>
      <c r="U7600" s="10">
        <v>1088.78</v>
      </c>
    </row>
    <row r="7601" spans="1:21" x14ac:dyDescent="0.3">
      <c r="A7601" s="10" t="s">
        <v>11278</v>
      </c>
      <c r="B7601" s="61">
        <v>45178</v>
      </c>
      <c r="C7601" s="10" t="s">
        <v>11277</v>
      </c>
      <c r="D7601" s="10" t="s">
        <v>11276</v>
      </c>
      <c r="E7601" s="10" t="s">
        <v>629</v>
      </c>
      <c r="F7601" s="10" t="s">
        <v>628</v>
      </c>
      <c r="G7601" s="10" t="s">
        <v>601</v>
      </c>
      <c r="H7601" s="10" t="s">
        <v>600</v>
      </c>
      <c r="I7601" s="10" t="s">
        <v>627</v>
      </c>
      <c r="J7601" s="10" t="s">
        <v>9720</v>
      </c>
      <c r="K7601" s="10" t="s">
        <v>11275</v>
      </c>
      <c r="L7601" s="10">
        <v>5</v>
      </c>
      <c r="M7601" s="10">
        <v>536.79999999999995</v>
      </c>
      <c r="N7601" s="10">
        <v>2684</v>
      </c>
      <c r="O7601" s="59">
        <v>0.2</v>
      </c>
      <c r="P7601" s="10">
        <v>536.79999999999995</v>
      </c>
      <c r="Q7601" s="10">
        <v>2147.1999999999998</v>
      </c>
      <c r="R7601" s="10" t="s">
        <v>575</v>
      </c>
      <c r="S7601" s="10" t="s">
        <v>585</v>
      </c>
      <c r="T7601" s="59">
        <v>0.15</v>
      </c>
      <c r="U7601" s="10">
        <v>322.08</v>
      </c>
    </row>
    <row r="7602" spans="1:21" x14ac:dyDescent="0.3">
      <c r="A7602" s="10" t="s">
        <v>11274</v>
      </c>
      <c r="B7602" s="61">
        <v>45248</v>
      </c>
      <c r="C7602" s="10" t="s">
        <v>5730</v>
      </c>
      <c r="D7602" s="10" t="s">
        <v>11273</v>
      </c>
      <c r="E7602" s="10" t="s">
        <v>571</v>
      </c>
      <c r="F7602" s="10" t="s">
        <v>685</v>
      </c>
      <c r="G7602" s="10" t="s">
        <v>569</v>
      </c>
      <c r="H7602" s="10" t="s">
        <v>590</v>
      </c>
      <c r="I7602" s="10" t="s">
        <v>589</v>
      </c>
      <c r="J7602" s="10" t="s">
        <v>11272</v>
      </c>
      <c r="K7602" s="10" t="s">
        <v>11271</v>
      </c>
      <c r="L7602" s="10">
        <v>4</v>
      </c>
      <c r="M7602" s="10">
        <v>769.28</v>
      </c>
      <c r="N7602" s="10">
        <v>3077.12</v>
      </c>
      <c r="O7602" s="59">
        <v>0.1</v>
      </c>
      <c r="P7602" s="10">
        <v>307.70999999999998</v>
      </c>
      <c r="Q7602" s="10">
        <v>2769.41</v>
      </c>
      <c r="R7602" s="10" t="s">
        <v>575</v>
      </c>
      <c r="S7602" s="10" t="s">
        <v>564</v>
      </c>
      <c r="T7602" s="59">
        <v>0.3</v>
      </c>
      <c r="U7602" s="10">
        <v>830.82</v>
      </c>
    </row>
    <row r="7603" spans="1:21" x14ac:dyDescent="0.3">
      <c r="A7603" s="10" t="s">
        <v>11270</v>
      </c>
      <c r="B7603" s="61">
        <v>45354</v>
      </c>
      <c r="C7603" s="10" t="s">
        <v>3085</v>
      </c>
      <c r="D7603" s="10" t="s">
        <v>5073</v>
      </c>
      <c r="E7603" s="10" t="s">
        <v>581</v>
      </c>
      <c r="F7603" s="10" t="s">
        <v>7</v>
      </c>
      <c r="G7603" s="10" t="s">
        <v>569</v>
      </c>
      <c r="H7603" s="10" t="s">
        <v>590</v>
      </c>
      <c r="I7603" s="10" t="s">
        <v>748</v>
      </c>
      <c r="J7603" s="10" t="s">
        <v>11269</v>
      </c>
      <c r="K7603" s="10" t="s">
        <v>11268</v>
      </c>
      <c r="L7603" s="10">
        <v>9</v>
      </c>
      <c r="M7603" s="10">
        <v>357.35</v>
      </c>
      <c r="N7603" s="10">
        <v>3216.15</v>
      </c>
      <c r="O7603" s="59">
        <v>0</v>
      </c>
      <c r="P7603" s="10">
        <v>0</v>
      </c>
      <c r="Q7603" s="10">
        <v>3216.15</v>
      </c>
      <c r="R7603" s="10" t="s">
        <v>565</v>
      </c>
      <c r="S7603" s="10" t="s">
        <v>564</v>
      </c>
      <c r="T7603" s="59">
        <v>0.3</v>
      </c>
      <c r="U7603" s="10">
        <v>964.85</v>
      </c>
    </row>
    <row r="7604" spans="1:21" x14ac:dyDescent="0.3">
      <c r="A7604" s="10" t="s">
        <v>11267</v>
      </c>
      <c r="B7604" s="61">
        <v>45110</v>
      </c>
      <c r="C7604" s="10" t="s">
        <v>8711</v>
      </c>
      <c r="D7604" s="10" t="s">
        <v>11266</v>
      </c>
      <c r="E7604" s="10" t="s">
        <v>629</v>
      </c>
      <c r="F7604" s="10" t="s">
        <v>759</v>
      </c>
      <c r="G7604" s="10" t="s">
        <v>601</v>
      </c>
      <c r="H7604" s="10" t="s">
        <v>590</v>
      </c>
      <c r="I7604" s="10" t="s">
        <v>589</v>
      </c>
      <c r="J7604" s="10" t="s">
        <v>3867</v>
      </c>
      <c r="K7604" s="10" t="s">
        <v>6269</v>
      </c>
      <c r="L7604" s="10">
        <v>9</v>
      </c>
      <c r="M7604" s="10">
        <v>267.54000000000002</v>
      </c>
      <c r="N7604" s="10">
        <v>2407.86</v>
      </c>
      <c r="O7604" s="59">
        <v>0</v>
      </c>
      <c r="P7604" s="10">
        <v>0</v>
      </c>
      <c r="Q7604" s="10">
        <v>2407.86</v>
      </c>
      <c r="R7604" s="10" t="s">
        <v>575</v>
      </c>
      <c r="S7604" s="10" t="s">
        <v>585</v>
      </c>
      <c r="T7604" s="59">
        <v>0.3</v>
      </c>
      <c r="U7604" s="10">
        <v>722.36</v>
      </c>
    </row>
    <row r="7605" spans="1:21" x14ac:dyDescent="0.3">
      <c r="A7605" s="10" t="s">
        <v>11265</v>
      </c>
      <c r="B7605" s="61">
        <v>45000</v>
      </c>
      <c r="C7605" s="10" t="s">
        <v>812</v>
      </c>
      <c r="D7605" s="10" t="s">
        <v>11264</v>
      </c>
      <c r="E7605" s="10" t="s">
        <v>571</v>
      </c>
      <c r="F7605" s="10" t="s">
        <v>570</v>
      </c>
      <c r="G7605" s="10" t="s">
        <v>601</v>
      </c>
      <c r="H7605" s="10" t="s">
        <v>544</v>
      </c>
      <c r="I7605" s="10" t="s">
        <v>568</v>
      </c>
      <c r="J7605" s="10" t="s">
        <v>11263</v>
      </c>
      <c r="K7605" s="10" t="s">
        <v>11262</v>
      </c>
      <c r="L7605" s="10">
        <v>3</v>
      </c>
      <c r="M7605" s="10">
        <v>850.15</v>
      </c>
      <c r="N7605" s="10">
        <v>2550.4499999999998</v>
      </c>
      <c r="O7605" s="59">
        <v>0</v>
      </c>
      <c r="P7605" s="10">
        <v>0</v>
      </c>
      <c r="Q7605" s="10">
        <v>2550.4499999999998</v>
      </c>
      <c r="R7605" s="10" t="s">
        <v>575</v>
      </c>
      <c r="S7605" s="10" t="s">
        <v>607</v>
      </c>
      <c r="T7605" s="59">
        <v>0.15</v>
      </c>
      <c r="U7605" s="10">
        <v>382.57</v>
      </c>
    </row>
    <row r="7606" spans="1:21" x14ac:dyDescent="0.3">
      <c r="A7606" s="10" t="s">
        <v>11261</v>
      </c>
      <c r="B7606" s="61">
        <v>45099</v>
      </c>
      <c r="C7606" s="10" t="s">
        <v>8610</v>
      </c>
      <c r="D7606" s="10" t="s">
        <v>11260</v>
      </c>
      <c r="E7606" s="10" t="s">
        <v>629</v>
      </c>
      <c r="F7606" s="10" t="s">
        <v>628</v>
      </c>
      <c r="G7606" s="10" t="s">
        <v>601</v>
      </c>
      <c r="H7606" s="10" t="s">
        <v>590</v>
      </c>
      <c r="I7606" s="10" t="s">
        <v>748</v>
      </c>
      <c r="J7606" s="10" t="s">
        <v>11259</v>
      </c>
      <c r="K7606" s="10" t="s">
        <v>11258</v>
      </c>
      <c r="L7606" s="10">
        <v>4</v>
      </c>
      <c r="M7606" s="10">
        <v>633.65</v>
      </c>
      <c r="N7606" s="10">
        <v>2534.6</v>
      </c>
      <c r="O7606" s="59">
        <v>0.2</v>
      </c>
      <c r="P7606" s="10">
        <v>506.92</v>
      </c>
      <c r="Q7606" s="10">
        <v>2027.68</v>
      </c>
      <c r="R7606" s="10" t="s">
        <v>586</v>
      </c>
      <c r="S7606" s="10" t="s">
        <v>596</v>
      </c>
      <c r="T7606" s="59">
        <v>0.3</v>
      </c>
      <c r="U7606" s="10">
        <v>608.29999999999995</v>
      </c>
    </row>
    <row r="7607" spans="1:21" x14ac:dyDescent="0.3">
      <c r="A7607" s="10" t="s">
        <v>11257</v>
      </c>
      <c r="B7607" s="61">
        <v>45143</v>
      </c>
      <c r="C7607" s="10" t="s">
        <v>11256</v>
      </c>
      <c r="D7607" s="10" t="s">
        <v>11255</v>
      </c>
      <c r="E7607" s="10" t="s">
        <v>581</v>
      </c>
      <c r="F7607" s="10" t="s">
        <v>83</v>
      </c>
      <c r="G7607" s="10" t="s">
        <v>601</v>
      </c>
      <c r="H7607" s="10" t="s">
        <v>600</v>
      </c>
      <c r="I7607" s="10" t="s">
        <v>664</v>
      </c>
      <c r="J7607" s="10" t="s">
        <v>11254</v>
      </c>
      <c r="K7607" s="10" t="s">
        <v>11253</v>
      </c>
      <c r="L7607" s="10">
        <v>4</v>
      </c>
      <c r="M7607" s="10">
        <v>700.13</v>
      </c>
      <c r="N7607" s="10">
        <v>2800.52</v>
      </c>
      <c r="O7607" s="59">
        <v>0.1</v>
      </c>
      <c r="P7607" s="10">
        <v>280.05</v>
      </c>
      <c r="Q7607" s="10">
        <v>2520.4699999999998</v>
      </c>
      <c r="R7607" s="10" t="s">
        <v>614</v>
      </c>
      <c r="S7607" s="10" t="s">
        <v>585</v>
      </c>
      <c r="T7607" s="59">
        <v>0.3</v>
      </c>
      <c r="U7607" s="10">
        <v>756.14</v>
      </c>
    </row>
    <row r="7608" spans="1:21" x14ac:dyDescent="0.3">
      <c r="A7608" s="10" t="s">
        <v>11252</v>
      </c>
      <c r="B7608" s="61">
        <v>45336</v>
      </c>
      <c r="C7608" s="10" t="s">
        <v>11251</v>
      </c>
      <c r="D7608" s="10" t="s">
        <v>11250</v>
      </c>
      <c r="E7608" s="10" t="s">
        <v>629</v>
      </c>
      <c r="F7608" s="10" t="s">
        <v>759</v>
      </c>
      <c r="G7608" s="10" t="s">
        <v>601</v>
      </c>
      <c r="H7608" s="10" t="s">
        <v>590</v>
      </c>
      <c r="I7608" s="10" t="s">
        <v>589</v>
      </c>
      <c r="J7608" s="10" t="s">
        <v>11249</v>
      </c>
      <c r="K7608" s="10" t="s">
        <v>11248</v>
      </c>
      <c r="L7608" s="10">
        <v>1</v>
      </c>
      <c r="M7608" s="10">
        <v>837.3</v>
      </c>
      <c r="N7608" s="10">
        <v>837.3</v>
      </c>
      <c r="O7608" s="59">
        <v>0.2</v>
      </c>
      <c r="P7608" s="10">
        <v>167.46</v>
      </c>
      <c r="Q7608" s="10">
        <v>669.84</v>
      </c>
      <c r="R7608" s="10" t="s">
        <v>565</v>
      </c>
      <c r="S7608" s="10" t="s">
        <v>564</v>
      </c>
      <c r="T7608" s="59">
        <v>0.15</v>
      </c>
      <c r="U7608" s="10">
        <v>100.48</v>
      </c>
    </row>
    <row r="7609" spans="1:21" x14ac:dyDescent="0.3">
      <c r="A7609" s="10" t="s">
        <v>11247</v>
      </c>
      <c r="B7609" s="61">
        <v>45219</v>
      </c>
      <c r="C7609" s="10" t="s">
        <v>11246</v>
      </c>
      <c r="D7609" s="10" t="s">
        <v>11245</v>
      </c>
      <c r="E7609" s="10" t="s">
        <v>603</v>
      </c>
      <c r="F7609" s="10" t="s">
        <v>636</v>
      </c>
      <c r="G7609" s="10" t="s">
        <v>569</v>
      </c>
      <c r="H7609" s="10" t="s">
        <v>544</v>
      </c>
      <c r="I7609" s="10" t="s">
        <v>10</v>
      </c>
      <c r="J7609" s="10" t="s">
        <v>11244</v>
      </c>
      <c r="K7609" s="10" t="s">
        <v>11243</v>
      </c>
      <c r="L7609" s="10">
        <v>5</v>
      </c>
      <c r="M7609" s="10">
        <v>118.05</v>
      </c>
      <c r="N7609" s="10">
        <v>590.25</v>
      </c>
      <c r="O7609" s="59">
        <v>0</v>
      </c>
      <c r="P7609" s="10">
        <v>0</v>
      </c>
      <c r="Q7609" s="10">
        <v>590.25</v>
      </c>
      <c r="R7609" s="10" t="s">
        <v>575</v>
      </c>
      <c r="S7609" s="10" t="s">
        <v>607</v>
      </c>
      <c r="T7609" s="59">
        <v>0.15</v>
      </c>
      <c r="U7609" s="10">
        <v>88.54</v>
      </c>
    </row>
    <row r="7610" spans="1:21" x14ac:dyDescent="0.3">
      <c r="A7610" s="10" t="s">
        <v>11242</v>
      </c>
      <c r="B7610" s="61">
        <v>45152</v>
      </c>
      <c r="C7610" s="10" t="s">
        <v>11241</v>
      </c>
      <c r="D7610" s="10" t="s">
        <v>11240</v>
      </c>
      <c r="E7610" s="10" t="s">
        <v>603</v>
      </c>
      <c r="F7610" s="10" t="s">
        <v>636</v>
      </c>
      <c r="G7610" s="10" t="s">
        <v>601</v>
      </c>
      <c r="H7610" s="10" t="s">
        <v>600</v>
      </c>
      <c r="I7610" s="10" t="s">
        <v>599</v>
      </c>
      <c r="J7610" s="10" t="s">
        <v>11239</v>
      </c>
      <c r="K7610" s="10" t="s">
        <v>11238</v>
      </c>
      <c r="L7610" s="10">
        <v>5</v>
      </c>
      <c r="M7610" s="10">
        <v>673.2</v>
      </c>
      <c r="N7610" s="10">
        <v>3366</v>
      </c>
      <c r="O7610" s="59">
        <v>0.2</v>
      </c>
      <c r="P7610" s="10">
        <v>673.2</v>
      </c>
      <c r="Q7610" s="10">
        <v>2692.8</v>
      </c>
      <c r="R7610" s="10" t="s">
        <v>614</v>
      </c>
      <c r="S7610" s="10" t="s">
        <v>564</v>
      </c>
      <c r="T7610" s="59">
        <v>0.15</v>
      </c>
      <c r="U7610" s="10">
        <v>403.92</v>
      </c>
    </row>
    <row r="7611" spans="1:21" x14ac:dyDescent="0.3">
      <c r="A7611" s="10" t="s">
        <v>11237</v>
      </c>
      <c r="B7611" s="61">
        <v>45196</v>
      </c>
      <c r="C7611" s="10" t="s">
        <v>11236</v>
      </c>
      <c r="D7611" s="10" t="s">
        <v>11235</v>
      </c>
      <c r="E7611" s="10" t="s">
        <v>581</v>
      </c>
      <c r="F7611" s="10" t="s">
        <v>580</v>
      </c>
      <c r="G7611" s="10" t="s">
        <v>569</v>
      </c>
      <c r="H7611" s="10" t="s">
        <v>590</v>
      </c>
      <c r="I7611" s="10" t="s">
        <v>635</v>
      </c>
      <c r="J7611" s="10" t="s">
        <v>11234</v>
      </c>
      <c r="K7611" s="10" t="s">
        <v>11233</v>
      </c>
      <c r="L7611" s="10">
        <v>8</v>
      </c>
      <c r="M7611" s="10">
        <v>470.07</v>
      </c>
      <c r="N7611" s="10">
        <v>3760.56</v>
      </c>
      <c r="O7611" s="59">
        <v>0.2</v>
      </c>
      <c r="P7611" s="10">
        <v>752.11</v>
      </c>
      <c r="Q7611" s="10">
        <v>3008.45</v>
      </c>
      <c r="R7611" s="10" t="s">
        <v>565</v>
      </c>
      <c r="S7611" s="10" t="s">
        <v>596</v>
      </c>
      <c r="T7611" s="59">
        <v>0.25</v>
      </c>
      <c r="U7611" s="10">
        <v>752.11</v>
      </c>
    </row>
    <row r="7612" spans="1:21" x14ac:dyDescent="0.3">
      <c r="A7612" s="10" t="s">
        <v>11232</v>
      </c>
      <c r="B7612" s="61">
        <v>45319</v>
      </c>
      <c r="C7612" s="10" t="s">
        <v>11231</v>
      </c>
      <c r="D7612" s="10" t="s">
        <v>9636</v>
      </c>
      <c r="E7612" s="10" t="s">
        <v>603</v>
      </c>
      <c r="F7612" s="10" t="s">
        <v>602</v>
      </c>
      <c r="G7612" s="10" t="s">
        <v>569</v>
      </c>
      <c r="H7612" s="10" t="s">
        <v>579</v>
      </c>
      <c r="I7612" s="10" t="s">
        <v>722</v>
      </c>
      <c r="J7612" s="10" t="s">
        <v>1653</v>
      </c>
      <c r="K7612" s="10" t="s">
        <v>11230</v>
      </c>
      <c r="L7612" s="10">
        <v>6</v>
      </c>
      <c r="M7612" s="10">
        <v>572.82000000000005</v>
      </c>
      <c r="N7612" s="10">
        <v>3436.92</v>
      </c>
      <c r="O7612" s="59">
        <v>0.2</v>
      </c>
      <c r="P7612" s="10">
        <v>687.38</v>
      </c>
      <c r="Q7612" s="10">
        <v>2749.54</v>
      </c>
      <c r="R7612" s="10" t="s">
        <v>586</v>
      </c>
      <c r="S7612" s="10" t="s">
        <v>585</v>
      </c>
      <c r="T7612" s="59">
        <v>0.25</v>
      </c>
      <c r="U7612" s="10">
        <v>687.38</v>
      </c>
    </row>
    <row r="7613" spans="1:21" x14ac:dyDescent="0.3">
      <c r="A7613" s="10" t="s">
        <v>11229</v>
      </c>
      <c r="B7613" s="61">
        <v>45164</v>
      </c>
      <c r="C7613" s="10" t="s">
        <v>11228</v>
      </c>
      <c r="D7613" s="10" t="s">
        <v>11227</v>
      </c>
      <c r="E7613" s="10" t="s">
        <v>592</v>
      </c>
      <c r="F7613" s="10" t="s">
        <v>18</v>
      </c>
      <c r="G7613" s="10" t="s">
        <v>569</v>
      </c>
      <c r="H7613" s="10" t="s">
        <v>544</v>
      </c>
      <c r="I7613" s="10" t="s">
        <v>610</v>
      </c>
      <c r="J7613" s="10" t="s">
        <v>11226</v>
      </c>
      <c r="K7613" s="10" t="s">
        <v>11225</v>
      </c>
      <c r="L7613" s="10">
        <v>5</v>
      </c>
      <c r="M7613" s="10">
        <v>720.32</v>
      </c>
      <c r="N7613" s="10">
        <v>3601.6</v>
      </c>
      <c r="O7613" s="59">
        <v>0.2</v>
      </c>
      <c r="P7613" s="10">
        <v>720.32</v>
      </c>
      <c r="Q7613" s="10">
        <v>2881.28</v>
      </c>
      <c r="R7613" s="10" t="s">
        <v>575</v>
      </c>
      <c r="S7613" s="10" t="s">
        <v>607</v>
      </c>
      <c r="T7613" s="59">
        <v>0.25</v>
      </c>
      <c r="U7613" s="10">
        <v>720.32</v>
      </c>
    </row>
    <row r="7614" spans="1:21" x14ac:dyDescent="0.3">
      <c r="A7614" s="10" t="s">
        <v>11224</v>
      </c>
      <c r="B7614" s="61">
        <v>45281</v>
      </c>
      <c r="C7614" s="10" t="s">
        <v>4339</v>
      </c>
      <c r="D7614" s="10" t="s">
        <v>11223</v>
      </c>
      <c r="E7614" s="10" t="s">
        <v>581</v>
      </c>
      <c r="F7614" s="10" t="s">
        <v>7</v>
      </c>
      <c r="G7614" s="10" t="s">
        <v>569</v>
      </c>
      <c r="H7614" s="10" t="s">
        <v>600</v>
      </c>
      <c r="I7614" s="10" t="s">
        <v>627</v>
      </c>
      <c r="J7614" s="10" t="s">
        <v>11222</v>
      </c>
      <c r="K7614" s="10" t="s">
        <v>11221</v>
      </c>
      <c r="L7614" s="10">
        <v>2</v>
      </c>
      <c r="M7614" s="10">
        <v>970.47</v>
      </c>
      <c r="N7614" s="10">
        <v>1940.94</v>
      </c>
      <c r="O7614" s="59">
        <v>0</v>
      </c>
      <c r="P7614" s="10">
        <v>0</v>
      </c>
      <c r="Q7614" s="10">
        <v>1940.94</v>
      </c>
      <c r="R7614" s="10" t="s">
        <v>586</v>
      </c>
      <c r="S7614" s="10" t="s">
        <v>564</v>
      </c>
      <c r="T7614" s="59">
        <v>0.25</v>
      </c>
      <c r="U7614" s="10">
        <v>485.24</v>
      </c>
    </row>
    <row r="7615" spans="1:21" x14ac:dyDescent="0.3">
      <c r="A7615" s="10" t="s">
        <v>11220</v>
      </c>
      <c r="B7615" s="61">
        <v>45119</v>
      </c>
      <c r="C7615" s="10" t="s">
        <v>11219</v>
      </c>
      <c r="D7615" s="10" t="s">
        <v>11218</v>
      </c>
      <c r="E7615" s="10" t="s">
        <v>603</v>
      </c>
      <c r="F7615" s="10" t="s">
        <v>658</v>
      </c>
      <c r="G7615" s="10" t="s">
        <v>601</v>
      </c>
      <c r="H7615" s="10" t="s">
        <v>600</v>
      </c>
      <c r="I7615" s="10" t="s">
        <v>599</v>
      </c>
      <c r="J7615" s="10" t="s">
        <v>10530</v>
      </c>
      <c r="K7615" s="10" t="s">
        <v>11217</v>
      </c>
      <c r="L7615" s="10">
        <v>9</v>
      </c>
      <c r="M7615" s="10">
        <v>719.04</v>
      </c>
      <c r="N7615" s="10">
        <v>6471.36</v>
      </c>
      <c r="O7615" s="59">
        <v>0.05</v>
      </c>
      <c r="P7615" s="10">
        <v>323.57</v>
      </c>
      <c r="Q7615" s="10">
        <v>6147.79</v>
      </c>
      <c r="R7615" s="10" t="s">
        <v>575</v>
      </c>
      <c r="S7615" s="10" t="s">
        <v>596</v>
      </c>
      <c r="T7615" s="59">
        <v>0.25</v>
      </c>
      <c r="U7615" s="10">
        <v>1536.95</v>
      </c>
    </row>
    <row r="7616" spans="1:21" x14ac:dyDescent="0.3">
      <c r="A7616" s="10" t="s">
        <v>11216</v>
      </c>
      <c r="B7616" s="61">
        <v>45264</v>
      </c>
      <c r="C7616" s="10" t="s">
        <v>11215</v>
      </c>
      <c r="D7616" s="10" t="s">
        <v>11214</v>
      </c>
      <c r="E7616" s="10" t="s">
        <v>629</v>
      </c>
      <c r="F7616" s="10" t="s">
        <v>628</v>
      </c>
      <c r="G7616" s="10" t="s">
        <v>601</v>
      </c>
      <c r="H7616" s="10" t="s">
        <v>600</v>
      </c>
      <c r="I7616" s="10" t="s">
        <v>599</v>
      </c>
      <c r="J7616" s="10" t="s">
        <v>4720</v>
      </c>
      <c r="K7616" s="10" t="s">
        <v>11213</v>
      </c>
      <c r="L7616" s="10">
        <v>7</v>
      </c>
      <c r="M7616" s="10">
        <v>970.71</v>
      </c>
      <c r="N7616" s="10">
        <v>6794.97</v>
      </c>
      <c r="O7616" s="59">
        <v>0.1</v>
      </c>
      <c r="P7616" s="10">
        <v>679.5</v>
      </c>
      <c r="Q7616" s="10">
        <v>6115.47</v>
      </c>
      <c r="R7616" s="10" t="s">
        <v>586</v>
      </c>
      <c r="S7616" s="10" t="s">
        <v>564</v>
      </c>
      <c r="T7616" s="59">
        <v>0.3</v>
      </c>
      <c r="U7616" s="10">
        <v>1834.64</v>
      </c>
    </row>
    <row r="7617" spans="1:21" x14ac:dyDescent="0.3">
      <c r="A7617" s="10" t="s">
        <v>11212</v>
      </c>
      <c r="B7617" s="61">
        <v>44941</v>
      </c>
      <c r="C7617" s="10" t="s">
        <v>1942</v>
      </c>
      <c r="D7617" s="10" t="s">
        <v>5716</v>
      </c>
      <c r="E7617" s="10" t="s">
        <v>603</v>
      </c>
      <c r="F7617" s="10" t="s">
        <v>636</v>
      </c>
      <c r="G7617" s="10" t="s">
        <v>601</v>
      </c>
      <c r="H7617" s="10" t="s">
        <v>579</v>
      </c>
      <c r="I7617" s="10" t="s">
        <v>578</v>
      </c>
      <c r="J7617" s="10" t="s">
        <v>11211</v>
      </c>
      <c r="K7617" s="10" t="s">
        <v>11210</v>
      </c>
      <c r="L7617" s="10">
        <v>4</v>
      </c>
      <c r="M7617" s="10">
        <v>743.63</v>
      </c>
      <c r="N7617" s="10">
        <v>2974.52</v>
      </c>
      <c r="O7617" s="59">
        <v>0.2</v>
      </c>
      <c r="P7617" s="10">
        <v>594.9</v>
      </c>
      <c r="Q7617" s="10">
        <v>2379.62</v>
      </c>
      <c r="R7617" s="10" t="s">
        <v>614</v>
      </c>
      <c r="S7617" s="10" t="s">
        <v>607</v>
      </c>
      <c r="T7617" s="59">
        <v>0.25</v>
      </c>
      <c r="U7617" s="10">
        <v>594.9</v>
      </c>
    </row>
    <row r="7618" spans="1:21" x14ac:dyDescent="0.3">
      <c r="A7618" s="10" t="s">
        <v>11209</v>
      </c>
      <c r="B7618" s="61">
        <v>45259</v>
      </c>
      <c r="C7618" s="10" t="s">
        <v>11208</v>
      </c>
      <c r="D7618" s="10" t="s">
        <v>11207</v>
      </c>
      <c r="E7618" s="10" t="s">
        <v>629</v>
      </c>
      <c r="F7618" s="10" t="s">
        <v>790</v>
      </c>
      <c r="G7618" s="10" t="s">
        <v>601</v>
      </c>
      <c r="H7618" s="10" t="s">
        <v>579</v>
      </c>
      <c r="I7618" s="10" t="s">
        <v>578</v>
      </c>
      <c r="J7618" s="10" t="s">
        <v>11206</v>
      </c>
      <c r="K7618" s="10" t="s">
        <v>3425</v>
      </c>
      <c r="L7618" s="10">
        <v>6</v>
      </c>
      <c r="M7618" s="10">
        <v>501.97</v>
      </c>
      <c r="N7618" s="10">
        <v>3011.82</v>
      </c>
      <c r="O7618" s="59">
        <v>0.05</v>
      </c>
      <c r="P7618" s="10">
        <v>150.59</v>
      </c>
      <c r="Q7618" s="10">
        <v>2861.23</v>
      </c>
      <c r="R7618" s="10" t="s">
        <v>586</v>
      </c>
      <c r="S7618" s="10" t="s">
        <v>596</v>
      </c>
      <c r="T7618" s="59">
        <v>0.15</v>
      </c>
      <c r="U7618" s="10">
        <v>429.18</v>
      </c>
    </row>
    <row r="7619" spans="1:21" x14ac:dyDescent="0.3">
      <c r="A7619" s="10" t="s">
        <v>11205</v>
      </c>
      <c r="B7619" s="61">
        <v>45028</v>
      </c>
      <c r="C7619" s="10" t="s">
        <v>11204</v>
      </c>
      <c r="D7619" s="10" t="s">
        <v>11203</v>
      </c>
      <c r="E7619" s="10" t="s">
        <v>581</v>
      </c>
      <c r="F7619" s="10" t="s">
        <v>83</v>
      </c>
      <c r="G7619" s="10" t="s">
        <v>569</v>
      </c>
      <c r="H7619" s="10" t="s">
        <v>600</v>
      </c>
      <c r="I7619" s="10" t="s">
        <v>627</v>
      </c>
      <c r="J7619" s="10" t="s">
        <v>11202</v>
      </c>
      <c r="K7619" s="10" t="s">
        <v>10193</v>
      </c>
      <c r="L7619" s="10">
        <v>2</v>
      </c>
      <c r="M7619" s="10">
        <v>513.16</v>
      </c>
      <c r="N7619" s="10">
        <v>1026.32</v>
      </c>
      <c r="O7619" s="59">
        <v>0.1</v>
      </c>
      <c r="P7619" s="10">
        <v>102.63</v>
      </c>
      <c r="Q7619" s="10">
        <v>923.69</v>
      </c>
      <c r="R7619" s="10" t="s">
        <v>586</v>
      </c>
      <c r="S7619" s="10" t="s">
        <v>596</v>
      </c>
      <c r="T7619" s="59">
        <v>0.25</v>
      </c>
      <c r="U7619" s="10">
        <v>230.92</v>
      </c>
    </row>
    <row r="7620" spans="1:21" x14ac:dyDescent="0.3">
      <c r="A7620" s="10" t="s">
        <v>11201</v>
      </c>
      <c r="B7620" s="61">
        <v>45043</v>
      </c>
      <c r="C7620" s="10" t="s">
        <v>8978</v>
      </c>
      <c r="D7620" s="10" t="s">
        <v>11200</v>
      </c>
      <c r="E7620" s="10" t="s">
        <v>592</v>
      </c>
      <c r="F7620" s="10" t="s">
        <v>652</v>
      </c>
      <c r="G7620" s="10" t="s">
        <v>569</v>
      </c>
      <c r="H7620" s="10" t="s">
        <v>579</v>
      </c>
      <c r="I7620" s="10" t="s">
        <v>578</v>
      </c>
      <c r="J7620" s="10" t="s">
        <v>11199</v>
      </c>
      <c r="K7620" s="10" t="s">
        <v>11198</v>
      </c>
      <c r="L7620" s="10">
        <v>3</v>
      </c>
      <c r="M7620" s="10">
        <v>422.09</v>
      </c>
      <c r="N7620" s="10">
        <v>1266.27</v>
      </c>
      <c r="O7620" s="59">
        <v>0</v>
      </c>
      <c r="P7620" s="10">
        <v>0</v>
      </c>
      <c r="Q7620" s="10">
        <v>1266.27</v>
      </c>
      <c r="R7620" s="10" t="s">
        <v>575</v>
      </c>
      <c r="S7620" s="10" t="s">
        <v>607</v>
      </c>
      <c r="T7620" s="59">
        <v>0.15</v>
      </c>
      <c r="U7620" s="10">
        <v>189.94</v>
      </c>
    </row>
    <row r="7621" spans="1:21" x14ac:dyDescent="0.3">
      <c r="A7621" s="10" t="s">
        <v>11197</v>
      </c>
      <c r="B7621" s="61">
        <v>45352</v>
      </c>
      <c r="C7621" s="10" t="s">
        <v>6553</v>
      </c>
      <c r="D7621" s="10" t="s">
        <v>11196</v>
      </c>
      <c r="E7621" s="10" t="s">
        <v>629</v>
      </c>
      <c r="F7621" s="10" t="s">
        <v>628</v>
      </c>
      <c r="G7621" s="10" t="s">
        <v>569</v>
      </c>
      <c r="H7621" s="10" t="s">
        <v>600</v>
      </c>
      <c r="I7621" s="10" t="s">
        <v>599</v>
      </c>
      <c r="J7621" s="10" t="s">
        <v>11195</v>
      </c>
      <c r="K7621" s="10" t="s">
        <v>11194</v>
      </c>
      <c r="L7621" s="10">
        <v>3</v>
      </c>
      <c r="M7621" s="10">
        <v>449.2</v>
      </c>
      <c r="N7621" s="10">
        <v>1347.6</v>
      </c>
      <c r="O7621" s="59">
        <v>0.1</v>
      </c>
      <c r="P7621" s="10">
        <v>134.76</v>
      </c>
      <c r="Q7621" s="10">
        <v>1212.8399999999999</v>
      </c>
      <c r="R7621" s="10" t="s">
        <v>565</v>
      </c>
      <c r="S7621" s="10" t="s">
        <v>607</v>
      </c>
      <c r="T7621" s="59">
        <v>0.25</v>
      </c>
      <c r="U7621" s="10">
        <v>303.20999999999998</v>
      </c>
    </row>
    <row r="7622" spans="1:21" x14ac:dyDescent="0.3">
      <c r="A7622" s="10" t="s">
        <v>11193</v>
      </c>
      <c r="B7622" s="61">
        <v>45097</v>
      </c>
      <c r="C7622" s="10" t="s">
        <v>11192</v>
      </c>
      <c r="D7622" s="10" t="s">
        <v>11191</v>
      </c>
      <c r="E7622" s="10" t="s">
        <v>603</v>
      </c>
      <c r="F7622" s="10" t="s">
        <v>636</v>
      </c>
      <c r="G7622" s="10" t="s">
        <v>569</v>
      </c>
      <c r="H7622" s="10" t="s">
        <v>579</v>
      </c>
      <c r="I7622" s="10" t="s">
        <v>578</v>
      </c>
      <c r="J7622" s="10" t="s">
        <v>11190</v>
      </c>
      <c r="K7622" s="10" t="s">
        <v>11189</v>
      </c>
      <c r="L7622" s="10">
        <v>2</v>
      </c>
      <c r="M7622" s="10">
        <v>155.94999999999999</v>
      </c>
      <c r="N7622" s="10">
        <v>311.89999999999998</v>
      </c>
      <c r="O7622" s="59">
        <v>0.2</v>
      </c>
      <c r="P7622" s="10">
        <v>62.38</v>
      </c>
      <c r="Q7622" s="10">
        <v>249.52</v>
      </c>
      <c r="R7622" s="10" t="s">
        <v>565</v>
      </c>
      <c r="S7622" s="10" t="s">
        <v>607</v>
      </c>
      <c r="T7622" s="59">
        <v>0.25</v>
      </c>
      <c r="U7622" s="10">
        <v>62.38</v>
      </c>
    </row>
    <row r="7623" spans="1:21" x14ac:dyDescent="0.3">
      <c r="A7623" s="10" t="s">
        <v>11188</v>
      </c>
      <c r="B7623" s="61">
        <v>44958</v>
      </c>
      <c r="C7623" s="10" t="s">
        <v>11187</v>
      </c>
      <c r="D7623" s="10" t="s">
        <v>11186</v>
      </c>
      <c r="E7623" s="10" t="s">
        <v>581</v>
      </c>
      <c r="F7623" s="10" t="s">
        <v>7</v>
      </c>
      <c r="G7623" s="10" t="s">
        <v>569</v>
      </c>
      <c r="H7623" s="10" t="s">
        <v>590</v>
      </c>
      <c r="I7623" s="10" t="s">
        <v>589</v>
      </c>
      <c r="J7623" s="10" t="s">
        <v>11185</v>
      </c>
      <c r="K7623" s="10" t="s">
        <v>2495</v>
      </c>
      <c r="L7623" s="10">
        <v>4</v>
      </c>
      <c r="M7623" s="10">
        <v>129.07</v>
      </c>
      <c r="N7623" s="10">
        <v>516.28</v>
      </c>
      <c r="O7623" s="59">
        <v>0.2</v>
      </c>
      <c r="P7623" s="10">
        <v>103.26</v>
      </c>
      <c r="Q7623" s="10">
        <v>413.02</v>
      </c>
      <c r="R7623" s="10" t="s">
        <v>565</v>
      </c>
      <c r="S7623" s="10" t="s">
        <v>585</v>
      </c>
      <c r="T7623" s="59">
        <v>0.15</v>
      </c>
      <c r="U7623" s="10">
        <v>61.95</v>
      </c>
    </row>
    <row r="7624" spans="1:21" x14ac:dyDescent="0.3">
      <c r="A7624" s="10" t="s">
        <v>11184</v>
      </c>
      <c r="B7624" s="61">
        <v>44963</v>
      </c>
      <c r="C7624" s="10" t="s">
        <v>11183</v>
      </c>
      <c r="D7624" s="10" t="s">
        <v>1491</v>
      </c>
      <c r="E7624" s="10" t="s">
        <v>581</v>
      </c>
      <c r="F7624" s="10" t="s">
        <v>580</v>
      </c>
      <c r="G7624" s="10" t="s">
        <v>601</v>
      </c>
      <c r="H7624" s="10" t="s">
        <v>544</v>
      </c>
      <c r="I7624" s="10" t="s">
        <v>10</v>
      </c>
      <c r="J7624" s="10" t="s">
        <v>11182</v>
      </c>
      <c r="K7624" s="10" t="s">
        <v>11181</v>
      </c>
      <c r="L7624" s="10">
        <v>1</v>
      </c>
      <c r="M7624" s="10">
        <v>452.93</v>
      </c>
      <c r="N7624" s="10">
        <v>452.93</v>
      </c>
      <c r="O7624" s="59">
        <v>0</v>
      </c>
      <c r="P7624" s="10">
        <v>0</v>
      </c>
      <c r="Q7624" s="10">
        <v>452.93</v>
      </c>
      <c r="R7624" s="10" t="s">
        <v>575</v>
      </c>
      <c r="S7624" s="10" t="s">
        <v>564</v>
      </c>
      <c r="T7624" s="59">
        <v>0.15</v>
      </c>
      <c r="U7624" s="10">
        <v>67.94</v>
      </c>
    </row>
    <row r="7625" spans="1:21" x14ac:dyDescent="0.3">
      <c r="A7625" s="10" t="s">
        <v>11180</v>
      </c>
      <c r="B7625" s="61">
        <v>45333</v>
      </c>
      <c r="C7625" s="10" t="s">
        <v>8571</v>
      </c>
      <c r="D7625" s="10" t="s">
        <v>8525</v>
      </c>
      <c r="E7625" s="10" t="s">
        <v>603</v>
      </c>
      <c r="F7625" s="10" t="s">
        <v>658</v>
      </c>
      <c r="G7625" s="10" t="s">
        <v>569</v>
      </c>
      <c r="H7625" s="10" t="s">
        <v>600</v>
      </c>
      <c r="I7625" s="10" t="s">
        <v>627</v>
      </c>
      <c r="J7625" s="10" t="s">
        <v>9327</v>
      </c>
      <c r="K7625" s="10" t="s">
        <v>11179</v>
      </c>
      <c r="L7625" s="10">
        <v>6</v>
      </c>
      <c r="M7625" s="10">
        <v>213.88</v>
      </c>
      <c r="N7625" s="10">
        <v>1283.28</v>
      </c>
      <c r="O7625" s="59">
        <v>0</v>
      </c>
      <c r="P7625" s="10">
        <v>0</v>
      </c>
      <c r="Q7625" s="10">
        <v>1283.28</v>
      </c>
      <c r="R7625" s="10" t="s">
        <v>565</v>
      </c>
      <c r="S7625" s="10" t="s">
        <v>585</v>
      </c>
      <c r="T7625" s="59">
        <v>0.3</v>
      </c>
      <c r="U7625" s="10">
        <v>384.98</v>
      </c>
    </row>
    <row r="7626" spans="1:21" x14ac:dyDescent="0.3">
      <c r="A7626" s="10" t="s">
        <v>11178</v>
      </c>
      <c r="B7626" s="61">
        <v>45354</v>
      </c>
      <c r="C7626" s="10" t="s">
        <v>11177</v>
      </c>
      <c r="D7626" s="10" t="s">
        <v>11176</v>
      </c>
      <c r="E7626" s="10" t="s">
        <v>629</v>
      </c>
      <c r="F7626" s="10" t="s">
        <v>759</v>
      </c>
      <c r="G7626" s="10" t="s">
        <v>569</v>
      </c>
      <c r="H7626" s="10" t="s">
        <v>544</v>
      </c>
      <c r="I7626" s="10" t="s">
        <v>568</v>
      </c>
      <c r="J7626" s="10" t="s">
        <v>1315</v>
      </c>
      <c r="K7626" s="10" t="s">
        <v>11175</v>
      </c>
      <c r="L7626" s="10">
        <v>5</v>
      </c>
      <c r="M7626" s="10">
        <v>532.54</v>
      </c>
      <c r="N7626" s="10">
        <v>2662.7</v>
      </c>
      <c r="O7626" s="59">
        <v>0.05</v>
      </c>
      <c r="P7626" s="10">
        <v>133.13</v>
      </c>
      <c r="Q7626" s="10">
        <v>2529.5700000000002</v>
      </c>
      <c r="R7626" s="10" t="s">
        <v>575</v>
      </c>
      <c r="S7626" s="10" t="s">
        <v>564</v>
      </c>
      <c r="T7626" s="59">
        <v>0.15</v>
      </c>
      <c r="U7626" s="10">
        <v>379.44</v>
      </c>
    </row>
    <row r="7627" spans="1:21" x14ac:dyDescent="0.3">
      <c r="A7627" s="10" t="s">
        <v>11174</v>
      </c>
      <c r="B7627" s="61">
        <v>45121</v>
      </c>
      <c r="C7627" s="10" t="s">
        <v>3391</v>
      </c>
      <c r="D7627" s="10" t="s">
        <v>11173</v>
      </c>
      <c r="E7627" s="10" t="s">
        <v>629</v>
      </c>
      <c r="F7627" s="10" t="s">
        <v>628</v>
      </c>
      <c r="G7627" s="10" t="s">
        <v>601</v>
      </c>
      <c r="H7627" s="10" t="s">
        <v>579</v>
      </c>
      <c r="I7627" s="10" t="s">
        <v>722</v>
      </c>
      <c r="J7627" s="10" t="s">
        <v>11172</v>
      </c>
      <c r="K7627" s="10" t="s">
        <v>11171</v>
      </c>
      <c r="L7627" s="10">
        <v>9</v>
      </c>
      <c r="M7627" s="10">
        <v>716.35</v>
      </c>
      <c r="N7627" s="10">
        <v>6447.15</v>
      </c>
      <c r="O7627" s="59">
        <v>0.2</v>
      </c>
      <c r="P7627" s="10">
        <v>1289.43</v>
      </c>
      <c r="Q7627" s="10">
        <v>5157.72</v>
      </c>
      <c r="R7627" s="10" t="s">
        <v>575</v>
      </c>
      <c r="S7627" s="10" t="s">
        <v>564</v>
      </c>
      <c r="T7627" s="59">
        <v>0.25</v>
      </c>
      <c r="U7627" s="10">
        <v>1289.43</v>
      </c>
    </row>
    <row r="7628" spans="1:21" x14ac:dyDescent="0.3">
      <c r="A7628" s="10" t="s">
        <v>11170</v>
      </c>
      <c r="B7628" s="61">
        <v>44995</v>
      </c>
      <c r="C7628" s="10" t="s">
        <v>7304</v>
      </c>
      <c r="D7628" s="10" t="s">
        <v>11169</v>
      </c>
      <c r="E7628" s="10" t="s">
        <v>629</v>
      </c>
      <c r="F7628" s="10" t="s">
        <v>790</v>
      </c>
      <c r="G7628" s="10" t="s">
        <v>569</v>
      </c>
      <c r="H7628" s="10" t="s">
        <v>590</v>
      </c>
      <c r="I7628" s="10" t="s">
        <v>748</v>
      </c>
      <c r="J7628" s="10" t="s">
        <v>11168</v>
      </c>
      <c r="K7628" s="10" t="s">
        <v>11167</v>
      </c>
      <c r="L7628" s="10">
        <v>9</v>
      </c>
      <c r="M7628" s="10">
        <v>409.14</v>
      </c>
      <c r="N7628" s="10">
        <v>3682.26</v>
      </c>
      <c r="O7628" s="59">
        <v>0.05</v>
      </c>
      <c r="P7628" s="10">
        <v>184.11</v>
      </c>
      <c r="Q7628" s="10">
        <v>3498.15</v>
      </c>
      <c r="R7628" s="10" t="s">
        <v>575</v>
      </c>
      <c r="S7628" s="10" t="s">
        <v>585</v>
      </c>
      <c r="T7628" s="59">
        <v>0.15</v>
      </c>
      <c r="U7628" s="10">
        <v>524.72</v>
      </c>
    </row>
    <row r="7629" spans="1:21" x14ac:dyDescent="0.3">
      <c r="A7629" s="10" t="s">
        <v>11166</v>
      </c>
      <c r="B7629" s="61">
        <v>44968</v>
      </c>
      <c r="C7629" s="10" t="s">
        <v>4967</v>
      </c>
      <c r="D7629" s="10" t="s">
        <v>11165</v>
      </c>
      <c r="E7629" s="10" t="s">
        <v>592</v>
      </c>
      <c r="F7629" s="10" t="s">
        <v>18</v>
      </c>
      <c r="G7629" s="10" t="s">
        <v>569</v>
      </c>
      <c r="H7629" s="10" t="s">
        <v>579</v>
      </c>
      <c r="I7629" s="10" t="s">
        <v>722</v>
      </c>
      <c r="J7629" s="10" t="s">
        <v>2501</v>
      </c>
      <c r="K7629" s="10" t="s">
        <v>11164</v>
      </c>
      <c r="L7629" s="10">
        <v>7</v>
      </c>
      <c r="M7629" s="10">
        <v>749.76</v>
      </c>
      <c r="N7629" s="10">
        <v>5248.32</v>
      </c>
      <c r="O7629" s="59">
        <v>0.1</v>
      </c>
      <c r="P7629" s="10">
        <v>524.83000000000004</v>
      </c>
      <c r="Q7629" s="10">
        <v>4723.49</v>
      </c>
      <c r="R7629" s="10" t="s">
        <v>586</v>
      </c>
      <c r="S7629" s="10" t="s">
        <v>564</v>
      </c>
      <c r="T7629" s="59">
        <v>0.25</v>
      </c>
      <c r="U7629" s="10">
        <v>1180.8699999999999</v>
      </c>
    </row>
    <row r="7630" spans="1:21" x14ac:dyDescent="0.3">
      <c r="A7630" s="10" t="s">
        <v>11163</v>
      </c>
      <c r="B7630" s="61">
        <v>45036</v>
      </c>
      <c r="C7630" s="10" t="s">
        <v>11162</v>
      </c>
      <c r="D7630" s="10" t="s">
        <v>11161</v>
      </c>
      <c r="E7630" s="10" t="s">
        <v>571</v>
      </c>
      <c r="F7630" s="10" t="s">
        <v>11</v>
      </c>
      <c r="G7630" s="10" t="s">
        <v>601</v>
      </c>
      <c r="H7630" s="10" t="s">
        <v>600</v>
      </c>
      <c r="I7630" s="10" t="s">
        <v>599</v>
      </c>
      <c r="J7630" s="10" t="s">
        <v>11160</v>
      </c>
      <c r="K7630" s="10" t="s">
        <v>11159</v>
      </c>
      <c r="L7630" s="10">
        <v>2</v>
      </c>
      <c r="M7630" s="10">
        <v>713.34</v>
      </c>
      <c r="N7630" s="10">
        <v>1426.68</v>
      </c>
      <c r="O7630" s="59">
        <v>0.1</v>
      </c>
      <c r="P7630" s="10">
        <v>142.66999999999999</v>
      </c>
      <c r="Q7630" s="10">
        <v>1284.01</v>
      </c>
      <c r="R7630" s="10" t="s">
        <v>586</v>
      </c>
      <c r="S7630" s="10" t="s">
        <v>585</v>
      </c>
      <c r="T7630" s="59">
        <v>0.15</v>
      </c>
      <c r="U7630" s="10">
        <v>192.6</v>
      </c>
    </row>
    <row r="7631" spans="1:21" x14ac:dyDescent="0.3">
      <c r="A7631" s="10" t="s">
        <v>11158</v>
      </c>
      <c r="B7631" s="61">
        <v>45269</v>
      </c>
      <c r="C7631" s="10" t="s">
        <v>3534</v>
      </c>
      <c r="D7631" s="10" t="s">
        <v>11157</v>
      </c>
      <c r="E7631" s="10" t="s">
        <v>603</v>
      </c>
      <c r="F7631" s="10" t="s">
        <v>602</v>
      </c>
      <c r="G7631" s="10" t="s">
        <v>601</v>
      </c>
      <c r="H7631" s="10" t="s">
        <v>590</v>
      </c>
      <c r="I7631" s="10" t="s">
        <v>635</v>
      </c>
      <c r="J7631" s="10" t="s">
        <v>11156</v>
      </c>
      <c r="K7631" s="10" t="s">
        <v>11155</v>
      </c>
      <c r="L7631" s="10">
        <v>10</v>
      </c>
      <c r="M7631" s="10">
        <v>830.79</v>
      </c>
      <c r="N7631" s="10">
        <v>8307.9</v>
      </c>
      <c r="O7631" s="59">
        <v>0.2</v>
      </c>
      <c r="P7631" s="10">
        <v>1661.58</v>
      </c>
      <c r="Q7631" s="10">
        <v>6646.32</v>
      </c>
      <c r="R7631" s="10" t="s">
        <v>614</v>
      </c>
      <c r="S7631" s="10" t="s">
        <v>564</v>
      </c>
      <c r="T7631" s="59">
        <v>0.25</v>
      </c>
      <c r="U7631" s="10">
        <v>1661.58</v>
      </c>
    </row>
    <row r="7632" spans="1:21" x14ac:dyDescent="0.3">
      <c r="A7632" s="10" t="s">
        <v>11154</v>
      </c>
      <c r="B7632" s="61">
        <v>45127</v>
      </c>
      <c r="C7632" s="10" t="s">
        <v>11153</v>
      </c>
      <c r="D7632" s="10" t="s">
        <v>11152</v>
      </c>
      <c r="E7632" s="10" t="s">
        <v>603</v>
      </c>
      <c r="F7632" s="10" t="s">
        <v>636</v>
      </c>
      <c r="G7632" s="10" t="s">
        <v>569</v>
      </c>
      <c r="H7632" s="10" t="s">
        <v>544</v>
      </c>
      <c r="I7632" s="10" t="s">
        <v>610</v>
      </c>
      <c r="J7632" s="10" t="s">
        <v>11151</v>
      </c>
      <c r="K7632" s="10" t="s">
        <v>11150</v>
      </c>
      <c r="L7632" s="10">
        <v>10</v>
      </c>
      <c r="M7632" s="10">
        <v>471.27</v>
      </c>
      <c r="N7632" s="10">
        <v>4712.7</v>
      </c>
      <c r="O7632" s="59">
        <v>0.05</v>
      </c>
      <c r="P7632" s="10">
        <v>235.63</v>
      </c>
      <c r="Q7632" s="10">
        <v>4477.07</v>
      </c>
      <c r="R7632" s="10" t="s">
        <v>575</v>
      </c>
      <c r="S7632" s="10" t="s">
        <v>596</v>
      </c>
      <c r="T7632" s="59">
        <v>0.3</v>
      </c>
      <c r="U7632" s="10">
        <v>1343.12</v>
      </c>
    </row>
    <row r="7633" spans="1:21" x14ac:dyDescent="0.3">
      <c r="A7633" s="10" t="s">
        <v>11149</v>
      </c>
      <c r="B7633" s="61">
        <v>45353</v>
      </c>
      <c r="C7633" s="10" t="s">
        <v>11148</v>
      </c>
      <c r="D7633" s="10" t="s">
        <v>11147</v>
      </c>
      <c r="E7633" s="10" t="s">
        <v>581</v>
      </c>
      <c r="F7633" s="10" t="s">
        <v>7</v>
      </c>
      <c r="G7633" s="10" t="s">
        <v>601</v>
      </c>
      <c r="H7633" s="10" t="s">
        <v>579</v>
      </c>
      <c r="I7633" s="10" t="s">
        <v>722</v>
      </c>
      <c r="J7633" s="10" t="s">
        <v>11146</v>
      </c>
      <c r="K7633" s="10" t="s">
        <v>4906</v>
      </c>
      <c r="L7633" s="10">
        <v>9</v>
      </c>
      <c r="M7633" s="10">
        <v>372.74</v>
      </c>
      <c r="N7633" s="10">
        <v>3354.66</v>
      </c>
      <c r="O7633" s="59">
        <v>0.2</v>
      </c>
      <c r="P7633" s="10">
        <v>670.93</v>
      </c>
      <c r="Q7633" s="10">
        <v>2683.73</v>
      </c>
      <c r="R7633" s="10" t="s">
        <v>575</v>
      </c>
      <c r="S7633" s="10" t="s">
        <v>585</v>
      </c>
      <c r="T7633" s="59">
        <v>0.25</v>
      </c>
      <c r="U7633" s="10">
        <v>670.93</v>
      </c>
    </row>
    <row r="7634" spans="1:21" x14ac:dyDescent="0.3">
      <c r="A7634" s="10" t="s">
        <v>11145</v>
      </c>
      <c r="B7634" s="61">
        <v>45101</v>
      </c>
      <c r="C7634" s="10" t="s">
        <v>11144</v>
      </c>
      <c r="D7634" s="10" t="s">
        <v>11143</v>
      </c>
      <c r="E7634" s="10" t="s">
        <v>629</v>
      </c>
      <c r="F7634" s="10" t="s">
        <v>628</v>
      </c>
      <c r="G7634" s="10" t="s">
        <v>601</v>
      </c>
      <c r="H7634" s="10" t="s">
        <v>544</v>
      </c>
      <c r="I7634" s="10" t="s">
        <v>610</v>
      </c>
      <c r="J7634" s="10" t="s">
        <v>11142</v>
      </c>
      <c r="K7634" s="10" t="s">
        <v>11141</v>
      </c>
      <c r="L7634" s="10">
        <v>2</v>
      </c>
      <c r="M7634" s="10">
        <v>850.5</v>
      </c>
      <c r="N7634" s="10">
        <v>1701</v>
      </c>
      <c r="O7634" s="59">
        <v>0.1</v>
      </c>
      <c r="P7634" s="10">
        <v>170.1</v>
      </c>
      <c r="Q7634" s="10">
        <v>1530.9</v>
      </c>
      <c r="R7634" s="10" t="s">
        <v>586</v>
      </c>
      <c r="S7634" s="10" t="s">
        <v>607</v>
      </c>
      <c r="T7634" s="59">
        <v>0.15</v>
      </c>
      <c r="U7634" s="10">
        <v>229.64</v>
      </c>
    </row>
    <row r="7635" spans="1:21" x14ac:dyDescent="0.3">
      <c r="A7635" s="10" t="s">
        <v>11140</v>
      </c>
      <c r="B7635" s="61">
        <v>44956</v>
      </c>
      <c r="C7635" s="10" t="s">
        <v>9067</v>
      </c>
      <c r="D7635" s="10" t="s">
        <v>10068</v>
      </c>
      <c r="E7635" s="10" t="s">
        <v>592</v>
      </c>
      <c r="F7635" s="10" t="s">
        <v>18</v>
      </c>
      <c r="G7635" s="10" t="s">
        <v>569</v>
      </c>
      <c r="H7635" s="10" t="s">
        <v>544</v>
      </c>
      <c r="I7635" s="10" t="s">
        <v>610</v>
      </c>
      <c r="J7635" s="10" t="s">
        <v>11139</v>
      </c>
      <c r="K7635" s="10" t="s">
        <v>11138</v>
      </c>
      <c r="L7635" s="10">
        <v>2</v>
      </c>
      <c r="M7635" s="10">
        <v>336.76</v>
      </c>
      <c r="N7635" s="10">
        <v>673.52</v>
      </c>
      <c r="O7635" s="59">
        <v>0.05</v>
      </c>
      <c r="P7635" s="10">
        <v>33.68</v>
      </c>
      <c r="Q7635" s="10">
        <v>639.84</v>
      </c>
      <c r="R7635" s="10" t="s">
        <v>586</v>
      </c>
      <c r="S7635" s="10" t="s">
        <v>585</v>
      </c>
      <c r="T7635" s="59">
        <v>0.15</v>
      </c>
      <c r="U7635" s="10">
        <v>95.98</v>
      </c>
    </row>
    <row r="7636" spans="1:21" x14ac:dyDescent="0.3">
      <c r="A7636" s="10" t="s">
        <v>11137</v>
      </c>
      <c r="B7636" s="61">
        <v>45375</v>
      </c>
      <c r="C7636" s="10" t="s">
        <v>11136</v>
      </c>
      <c r="D7636" s="10" t="s">
        <v>11135</v>
      </c>
      <c r="E7636" s="10" t="s">
        <v>603</v>
      </c>
      <c r="F7636" s="10" t="s">
        <v>658</v>
      </c>
      <c r="G7636" s="10" t="s">
        <v>601</v>
      </c>
      <c r="H7636" s="10" t="s">
        <v>600</v>
      </c>
      <c r="I7636" s="10" t="s">
        <v>664</v>
      </c>
      <c r="J7636" s="10" t="s">
        <v>11134</v>
      </c>
      <c r="K7636" s="10" t="s">
        <v>11133</v>
      </c>
      <c r="L7636" s="10">
        <v>9</v>
      </c>
      <c r="M7636" s="10">
        <v>594.12</v>
      </c>
      <c r="N7636" s="10">
        <v>5347.08</v>
      </c>
      <c r="O7636" s="59">
        <v>0.05</v>
      </c>
      <c r="P7636" s="10">
        <v>267.35000000000002</v>
      </c>
      <c r="Q7636" s="10">
        <v>5079.7299999999996</v>
      </c>
      <c r="R7636" s="10" t="s">
        <v>565</v>
      </c>
      <c r="S7636" s="10" t="s">
        <v>607</v>
      </c>
      <c r="T7636" s="59">
        <v>0.3</v>
      </c>
      <c r="U7636" s="10">
        <v>1523.92</v>
      </c>
    </row>
    <row r="7637" spans="1:21" x14ac:dyDescent="0.3">
      <c r="A7637" s="10" t="s">
        <v>11132</v>
      </c>
      <c r="B7637" s="61">
        <v>44947</v>
      </c>
      <c r="C7637" s="10" t="s">
        <v>11131</v>
      </c>
      <c r="D7637" s="10" t="s">
        <v>11130</v>
      </c>
      <c r="E7637" s="10" t="s">
        <v>592</v>
      </c>
      <c r="F7637" s="10" t="s">
        <v>18</v>
      </c>
      <c r="G7637" s="10" t="s">
        <v>601</v>
      </c>
      <c r="H7637" s="10" t="s">
        <v>600</v>
      </c>
      <c r="I7637" s="10" t="s">
        <v>599</v>
      </c>
      <c r="J7637" s="10" t="s">
        <v>9222</v>
      </c>
      <c r="K7637" s="10" t="s">
        <v>4213</v>
      </c>
      <c r="L7637" s="10">
        <v>5</v>
      </c>
      <c r="M7637" s="10">
        <v>326.58</v>
      </c>
      <c r="N7637" s="10">
        <v>1632.9</v>
      </c>
      <c r="O7637" s="59">
        <v>0.2</v>
      </c>
      <c r="P7637" s="10">
        <v>326.58</v>
      </c>
      <c r="Q7637" s="10">
        <v>1306.32</v>
      </c>
      <c r="R7637" s="10" t="s">
        <v>565</v>
      </c>
      <c r="S7637" s="10" t="s">
        <v>564</v>
      </c>
      <c r="T7637" s="59">
        <v>0.15</v>
      </c>
      <c r="U7637" s="10">
        <v>195.95</v>
      </c>
    </row>
    <row r="7638" spans="1:21" x14ac:dyDescent="0.3">
      <c r="A7638" s="10" t="s">
        <v>11129</v>
      </c>
      <c r="B7638" s="61">
        <v>45174</v>
      </c>
      <c r="C7638" s="10" t="s">
        <v>11128</v>
      </c>
      <c r="D7638" s="10" t="s">
        <v>10350</v>
      </c>
      <c r="E7638" s="10" t="s">
        <v>571</v>
      </c>
      <c r="F7638" s="10" t="s">
        <v>570</v>
      </c>
      <c r="G7638" s="10" t="s">
        <v>601</v>
      </c>
      <c r="H7638" s="10" t="s">
        <v>579</v>
      </c>
      <c r="I7638" s="10" t="s">
        <v>722</v>
      </c>
      <c r="J7638" s="10" t="s">
        <v>11127</v>
      </c>
      <c r="K7638" s="10" t="s">
        <v>11126</v>
      </c>
      <c r="L7638" s="10">
        <v>10</v>
      </c>
      <c r="M7638" s="10">
        <v>815.93</v>
      </c>
      <c r="N7638" s="10">
        <v>8159.3</v>
      </c>
      <c r="O7638" s="59">
        <v>0.05</v>
      </c>
      <c r="P7638" s="10">
        <v>407.97</v>
      </c>
      <c r="Q7638" s="10">
        <v>7751.33</v>
      </c>
      <c r="R7638" s="10" t="s">
        <v>586</v>
      </c>
      <c r="S7638" s="10" t="s">
        <v>607</v>
      </c>
      <c r="T7638" s="59">
        <v>0.15</v>
      </c>
      <c r="U7638" s="10">
        <v>1162.7</v>
      </c>
    </row>
    <row r="7639" spans="1:21" x14ac:dyDescent="0.3">
      <c r="A7639" s="10" t="s">
        <v>11125</v>
      </c>
      <c r="B7639" s="61">
        <v>45290</v>
      </c>
      <c r="C7639" s="10" t="s">
        <v>2986</v>
      </c>
      <c r="D7639" s="10" t="s">
        <v>7108</v>
      </c>
      <c r="E7639" s="10" t="s">
        <v>592</v>
      </c>
      <c r="F7639" s="10" t="s">
        <v>591</v>
      </c>
      <c r="G7639" s="10" t="s">
        <v>601</v>
      </c>
      <c r="H7639" s="10" t="s">
        <v>579</v>
      </c>
      <c r="I7639" s="10" t="s">
        <v>722</v>
      </c>
      <c r="J7639" s="10" t="s">
        <v>11124</v>
      </c>
      <c r="K7639" s="10" t="s">
        <v>11123</v>
      </c>
      <c r="L7639" s="10">
        <v>8</v>
      </c>
      <c r="M7639" s="10">
        <v>799.32</v>
      </c>
      <c r="N7639" s="10">
        <v>6394.56</v>
      </c>
      <c r="O7639" s="59">
        <v>0.1</v>
      </c>
      <c r="P7639" s="10">
        <v>639.46</v>
      </c>
      <c r="Q7639" s="10">
        <v>5755.1</v>
      </c>
      <c r="R7639" s="10" t="s">
        <v>565</v>
      </c>
      <c r="S7639" s="10" t="s">
        <v>607</v>
      </c>
      <c r="T7639" s="59">
        <v>0.3</v>
      </c>
      <c r="U7639" s="10">
        <v>1726.53</v>
      </c>
    </row>
    <row r="7640" spans="1:21" x14ac:dyDescent="0.3">
      <c r="A7640" s="10" t="s">
        <v>11122</v>
      </c>
      <c r="B7640" s="61">
        <v>45241</v>
      </c>
      <c r="C7640" s="10" t="s">
        <v>648</v>
      </c>
      <c r="D7640" s="10" t="s">
        <v>11121</v>
      </c>
      <c r="E7640" s="10" t="s">
        <v>581</v>
      </c>
      <c r="F7640" s="10" t="s">
        <v>7</v>
      </c>
      <c r="G7640" s="10" t="s">
        <v>601</v>
      </c>
      <c r="H7640" s="10" t="s">
        <v>579</v>
      </c>
      <c r="I7640" s="10" t="s">
        <v>722</v>
      </c>
      <c r="J7640" s="10" t="s">
        <v>11120</v>
      </c>
      <c r="K7640" s="10" t="s">
        <v>11119</v>
      </c>
      <c r="L7640" s="10">
        <v>6</v>
      </c>
      <c r="M7640" s="10">
        <v>129.99</v>
      </c>
      <c r="N7640" s="10">
        <v>779.94</v>
      </c>
      <c r="O7640" s="59">
        <v>0.2</v>
      </c>
      <c r="P7640" s="10">
        <v>155.99</v>
      </c>
      <c r="Q7640" s="10">
        <v>623.95000000000005</v>
      </c>
      <c r="R7640" s="10" t="s">
        <v>586</v>
      </c>
      <c r="S7640" s="10" t="s">
        <v>564</v>
      </c>
      <c r="T7640" s="59">
        <v>0.15</v>
      </c>
      <c r="U7640" s="10">
        <v>93.59</v>
      </c>
    </row>
    <row r="7641" spans="1:21" x14ac:dyDescent="0.3">
      <c r="A7641" s="10" t="s">
        <v>11118</v>
      </c>
      <c r="B7641" s="61">
        <v>45191</v>
      </c>
      <c r="C7641" s="10" t="s">
        <v>11117</v>
      </c>
      <c r="D7641" s="10" t="s">
        <v>11116</v>
      </c>
      <c r="E7641" s="10" t="s">
        <v>581</v>
      </c>
      <c r="F7641" s="10" t="s">
        <v>7</v>
      </c>
      <c r="G7641" s="10" t="s">
        <v>569</v>
      </c>
      <c r="H7641" s="10" t="s">
        <v>579</v>
      </c>
      <c r="I7641" s="10" t="s">
        <v>578</v>
      </c>
      <c r="J7641" s="10" t="s">
        <v>11115</v>
      </c>
      <c r="K7641" s="10" t="s">
        <v>11114</v>
      </c>
      <c r="L7641" s="10">
        <v>9</v>
      </c>
      <c r="M7641" s="10">
        <v>495.44</v>
      </c>
      <c r="N7641" s="10">
        <v>4458.96</v>
      </c>
      <c r="O7641" s="59">
        <v>0.1</v>
      </c>
      <c r="P7641" s="10">
        <v>445.9</v>
      </c>
      <c r="Q7641" s="10">
        <v>4013.06</v>
      </c>
      <c r="R7641" s="10" t="s">
        <v>586</v>
      </c>
      <c r="S7641" s="10" t="s">
        <v>596</v>
      </c>
      <c r="T7641" s="59">
        <v>0.15</v>
      </c>
      <c r="U7641" s="10">
        <v>601.96</v>
      </c>
    </row>
    <row r="7642" spans="1:21" x14ac:dyDescent="0.3">
      <c r="A7642" s="10" t="s">
        <v>11113</v>
      </c>
      <c r="B7642" s="61">
        <v>45128</v>
      </c>
      <c r="C7642" s="10" t="s">
        <v>11112</v>
      </c>
      <c r="D7642" s="10" t="s">
        <v>11111</v>
      </c>
      <c r="E7642" s="10" t="s">
        <v>581</v>
      </c>
      <c r="F7642" s="10" t="s">
        <v>7</v>
      </c>
      <c r="G7642" s="10" t="s">
        <v>601</v>
      </c>
      <c r="H7642" s="10" t="s">
        <v>600</v>
      </c>
      <c r="I7642" s="10" t="s">
        <v>664</v>
      </c>
      <c r="J7642" s="10" t="s">
        <v>11110</v>
      </c>
      <c r="K7642" s="10" t="s">
        <v>11109</v>
      </c>
      <c r="L7642" s="10">
        <v>8</v>
      </c>
      <c r="M7642" s="10">
        <v>532.22</v>
      </c>
      <c r="N7642" s="10">
        <v>4257.76</v>
      </c>
      <c r="O7642" s="59">
        <v>0</v>
      </c>
      <c r="P7642" s="10">
        <v>0</v>
      </c>
      <c r="Q7642" s="10">
        <v>4257.76</v>
      </c>
      <c r="R7642" s="10" t="s">
        <v>614</v>
      </c>
      <c r="S7642" s="10" t="s">
        <v>607</v>
      </c>
      <c r="T7642" s="59">
        <v>0.3</v>
      </c>
      <c r="U7642" s="10">
        <v>1277.33</v>
      </c>
    </row>
    <row r="7643" spans="1:21" x14ac:dyDescent="0.3">
      <c r="A7643" s="10" t="s">
        <v>11108</v>
      </c>
      <c r="B7643" s="61">
        <v>44958</v>
      </c>
      <c r="C7643" s="10" t="s">
        <v>1877</v>
      </c>
      <c r="D7643" s="10" t="s">
        <v>6552</v>
      </c>
      <c r="E7643" s="10" t="s">
        <v>592</v>
      </c>
      <c r="F7643" s="10" t="s">
        <v>18</v>
      </c>
      <c r="G7643" s="10" t="s">
        <v>569</v>
      </c>
      <c r="H7643" s="10" t="s">
        <v>600</v>
      </c>
      <c r="I7643" s="10" t="s">
        <v>627</v>
      </c>
      <c r="J7643" s="10" t="s">
        <v>11107</v>
      </c>
      <c r="K7643" s="10" t="s">
        <v>11106</v>
      </c>
      <c r="L7643" s="10">
        <v>10</v>
      </c>
      <c r="M7643" s="10">
        <v>123.17</v>
      </c>
      <c r="N7643" s="10">
        <v>1231.7</v>
      </c>
      <c r="O7643" s="59">
        <v>0.05</v>
      </c>
      <c r="P7643" s="10">
        <v>61.59</v>
      </c>
      <c r="Q7643" s="10">
        <v>1170.1099999999999</v>
      </c>
      <c r="R7643" s="10" t="s">
        <v>586</v>
      </c>
      <c r="S7643" s="10" t="s">
        <v>607</v>
      </c>
      <c r="T7643" s="59">
        <v>0.3</v>
      </c>
      <c r="U7643" s="10">
        <v>351.03</v>
      </c>
    </row>
    <row r="7644" spans="1:21" x14ac:dyDescent="0.3">
      <c r="A7644" s="10" t="s">
        <v>11105</v>
      </c>
      <c r="B7644" s="61">
        <v>45160</v>
      </c>
      <c r="C7644" s="10" t="s">
        <v>11104</v>
      </c>
      <c r="D7644" s="10" t="s">
        <v>11103</v>
      </c>
      <c r="E7644" s="10" t="s">
        <v>581</v>
      </c>
      <c r="F7644" s="10" t="s">
        <v>83</v>
      </c>
      <c r="G7644" s="10" t="s">
        <v>601</v>
      </c>
      <c r="H7644" s="10" t="s">
        <v>600</v>
      </c>
      <c r="I7644" s="10" t="s">
        <v>627</v>
      </c>
      <c r="J7644" s="10" t="s">
        <v>11102</v>
      </c>
      <c r="K7644" s="10" t="s">
        <v>3241</v>
      </c>
      <c r="L7644" s="10">
        <v>7</v>
      </c>
      <c r="M7644" s="10">
        <v>178.91</v>
      </c>
      <c r="N7644" s="10">
        <v>1252.3699999999999</v>
      </c>
      <c r="O7644" s="59">
        <v>0.05</v>
      </c>
      <c r="P7644" s="10">
        <v>62.62</v>
      </c>
      <c r="Q7644" s="10">
        <v>1189.75</v>
      </c>
      <c r="R7644" s="10" t="s">
        <v>575</v>
      </c>
      <c r="S7644" s="10" t="s">
        <v>585</v>
      </c>
      <c r="T7644" s="59">
        <v>0.15</v>
      </c>
      <c r="U7644" s="10">
        <v>178.46</v>
      </c>
    </row>
    <row r="7645" spans="1:21" x14ac:dyDescent="0.3">
      <c r="A7645" s="10" t="s">
        <v>11101</v>
      </c>
      <c r="B7645" s="61">
        <v>45349</v>
      </c>
      <c r="C7645" s="10" t="s">
        <v>11100</v>
      </c>
      <c r="D7645" s="10" t="s">
        <v>4296</v>
      </c>
      <c r="E7645" s="10" t="s">
        <v>581</v>
      </c>
      <c r="F7645" s="10" t="s">
        <v>83</v>
      </c>
      <c r="G7645" s="10" t="s">
        <v>601</v>
      </c>
      <c r="H7645" s="10" t="s">
        <v>544</v>
      </c>
      <c r="I7645" s="10" t="s">
        <v>10</v>
      </c>
      <c r="J7645" s="10" t="s">
        <v>11099</v>
      </c>
      <c r="K7645" s="10" t="s">
        <v>2607</v>
      </c>
      <c r="L7645" s="10">
        <v>4</v>
      </c>
      <c r="M7645" s="10">
        <v>888.37</v>
      </c>
      <c r="N7645" s="10">
        <v>3553.48</v>
      </c>
      <c r="O7645" s="59">
        <v>0</v>
      </c>
      <c r="P7645" s="10">
        <v>0</v>
      </c>
      <c r="Q7645" s="10">
        <v>3553.48</v>
      </c>
      <c r="R7645" s="10" t="s">
        <v>586</v>
      </c>
      <c r="S7645" s="10" t="s">
        <v>564</v>
      </c>
      <c r="T7645" s="59">
        <v>0.15</v>
      </c>
      <c r="U7645" s="10">
        <v>533.02</v>
      </c>
    </row>
    <row r="7646" spans="1:21" x14ac:dyDescent="0.3">
      <c r="A7646" s="10" t="s">
        <v>11098</v>
      </c>
      <c r="B7646" s="61">
        <v>45362</v>
      </c>
      <c r="C7646" s="10" t="s">
        <v>10981</v>
      </c>
      <c r="D7646" s="10" t="s">
        <v>11097</v>
      </c>
      <c r="E7646" s="10" t="s">
        <v>629</v>
      </c>
      <c r="F7646" s="10" t="s">
        <v>628</v>
      </c>
      <c r="G7646" s="10" t="s">
        <v>601</v>
      </c>
      <c r="H7646" s="10" t="s">
        <v>590</v>
      </c>
      <c r="I7646" s="10" t="s">
        <v>748</v>
      </c>
      <c r="J7646" s="10" t="s">
        <v>11096</v>
      </c>
      <c r="K7646" s="10" t="s">
        <v>11095</v>
      </c>
      <c r="L7646" s="10">
        <v>7</v>
      </c>
      <c r="M7646" s="10">
        <v>522.99</v>
      </c>
      <c r="N7646" s="10">
        <v>3660.93</v>
      </c>
      <c r="O7646" s="59">
        <v>0.1</v>
      </c>
      <c r="P7646" s="10">
        <v>366.09</v>
      </c>
      <c r="Q7646" s="10">
        <v>3294.84</v>
      </c>
      <c r="R7646" s="10" t="s">
        <v>565</v>
      </c>
      <c r="S7646" s="10" t="s">
        <v>585</v>
      </c>
      <c r="T7646" s="59">
        <v>0.15</v>
      </c>
      <c r="U7646" s="10">
        <v>494.23</v>
      </c>
    </row>
    <row r="7647" spans="1:21" x14ac:dyDescent="0.3">
      <c r="A7647" s="10" t="s">
        <v>11094</v>
      </c>
      <c r="B7647" s="61">
        <v>45150</v>
      </c>
      <c r="C7647" s="10" t="s">
        <v>1561</v>
      </c>
      <c r="D7647" s="10" t="s">
        <v>11093</v>
      </c>
      <c r="E7647" s="10" t="s">
        <v>603</v>
      </c>
      <c r="F7647" s="10" t="s">
        <v>658</v>
      </c>
      <c r="G7647" s="10" t="s">
        <v>569</v>
      </c>
      <c r="H7647" s="10" t="s">
        <v>600</v>
      </c>
      <c r="I7647" s="10" t="s">
        <v>664</v>
      </c>
      <c r="J7647" s="10" t="s">
        <v>11092</v>
      </c>
      <c r="K7647" s="10" t="s">
        <v>11091</v>
      </c>
      <c r="L7647" s="10">
        <v>7</v>
      </c>
      <c r="M7647" s="10">
        <v>344.89</v>
      </c>
      <c r="N7647" s="10">
        <v>2414.23</v>
      </c>
      <c r="O7647" s="59">
        <v>0.05</v>
      </c>
      <c r="P7647" s="10">
        <v>120.71</v>
      </c>
      <c r="Q7647" s="10">
        <v>2293.52</v>
      </c>
      <c r="R7647" s="10" t="s">
        <v>614</v>
      </c>
      <c r="S7647" s="10" t="s">
        <v>596</v>
      </c>
      <c r="T7647" s="59">
        <v>0.15</v>
      </c>
      <c r="U7647" s="10">
        <v>344.03</v>
      </c>
    </row>
    <row r="7648" spans="1:21" x14ac:dyDescent="0.3">
      <c r="A7648" s="10" t="s">
        <v>11090</v>
      </c>
      <c r="B7648" s="61">
        <v>45374</v>
      </c>
      <c r="C7648" s="10" t="s">
        <v>11089</v>
      </c>
      <c r="D7648" s="10" t="s">
        <v>11088</v>
      </c>
      <c r="E7648" s="10" t="s">
        <v>581</v>
      </c>
      <c r="F7648" s="10" t="s">
        <v>580</v>
      </c>
      <c r="G7648" s="10" t="s">
        <v>569</v>
      </c>
      <c r="H7648" s="10" t="s">
        <v>590</v>
      </c>
      <c r="I7648" s="10" t="s">
        <v>748</v>
      </c>
      <c r="J7648" s="10" t="s">
        <v>11087</v>
      </c>
      <c r="K7648" s="10" t="s">
        <v>11086</v>
      </c>
      <c r="L7648" s="10">
        <v>2</v>
      </c>
      <c r="M7648" s="10">
        <v>949.38</v>
      </c>
      <c r="N7648" s="10">
        <v>1898.76</v>
      </c>
      <c r="O7648" s="59">
        <v>0.2</v>
      </c>
      <c r="P7648" s="10">
        <v>379.75</v>
      </c>
      <c r="Q7648" s="10">
        <v>1519.01</v>
      </c>
      <c r="R7648" s="10" t="s">
        <v>575</v>
      </c>
      <c r="S7648" s="10" t="s">
        <v>564</v>
      </c>
      <c r="T7648" s="59">
        <v>0.3</v>
      </c>
      <c r="U7648" s="10">
        <v>455.7</v>
      </c>
    </row>
    <row r="7649" spans="1:21" x14ac:dyDescent="0.3">
      <c r="A7649" s="10" t="s">
        <v>11085</v>
      </c>
      <c r="B7649" s="61">
        <v>45306</v>
      </c>
      <c r="C7649" s="10" t="s">
        <v>2906</v>
      </c>
      <c r="D7649" s="10" t="s">
        <v>11084</v>
      </c>
      <c r="E7649" s="10" t="s">
        <v>581</v>
      </c>
      <c r="F7649" s="10" t="s">
        <v>580</v>
      </c>
      <c r="G7649" s="10" t="s">
        <v>569</v>
      </c>
      <c r="H7649" s="10" t="s">
        <v>600</v>
      </c>
      <c r="I7649" s="10" t="s">
        <v>627</v>
      </c>
      <c r="J7649" s="10" t="s">
        <v>11083</v>
      </c>
      <c r="K7649" s="10" t="s">
        <v>11082</v>
      </c>
      <c r="L7649" s="10">
        <v>2</v>
      </c>
      <c r="M7649" s="10">
        <v>613.94000000000005</v>
      </c>
      <c r="N7649" s="10">
        <v>1227.8800000000001</v>
      </c>
      <c r="O7649" s="59">
        <v>0.2</v>
      </c>
      <c r="P7649" s="10">
        <v>245.58</v>
      </c>
      <c r="Q7649" s="10">
        <v>982.3</v>
      </c>
      <c r="R7649" s="10" t="s">
        <v>575</v>
      </c>
      <c r="S7649" s="10" t="s">
        <v>596</v>
      </c>
      <c r="T7649" s="59">
        <v>0.25</v>
      </c>
      <c r="U7649" s="10">
        <v>245.57</v>
      </c>
    </row>
    <row r="7650" spans="1:21" x14ac:dyDescent="0.3">
      <c r="A7650" s="10" t="s">
        <v>11081</v>
      </c>
      <c r="B7650" s="61">
        <v>45034</v>
      </c>
      <c r="C7650" s="10" t="s">
        <v>671</v>
      </c>
      <c r="D7650" s="10" t="s">
        <v>11080</v>
      </c>
      <c r="E7650" s="10" t="s">
        <v>592</v>
      </c>
      <c r="F7650" s="10" t="s">
        <v>591</v>
      </c>
      <c r="G7650" s="10" t="s">
        <v>601</v>
      </c>
      <c r="H7650" s="10" t="s">
        <v>600</v>
      </c>
      <c r="I7650" s="10" t="s">
        <v>599</v>
      </c>
      <c r="J7650" s="10" t="s">
        <v>11079</v>
      </c>
      <c r="K7650" s="10" t="s">
        <v>11078</v>
      </c>
      <c r="L7650" s="10">
        <v>9</v>
      </c>
      <c r="M7650" s="10">
        <v>353.93</v>
      </c>
      <c r="N7650" s="10">
        <v>3185.37</v>
      </c>
      <c r="O7650" s="59">
        <v>0.1</v>
      </c>
      <c r="P7650" s="10">
        <v>318.54000000000002</v>
      </c>
      <c r="Q7650" s="10">
        <v>2866.83</v>
      </c>
      <c r="R7650" s="10" t="s">
        <v>565</v>
      </c>
      <c r="S7650" s="10" t="s">
        <v>585</v>
      </c>
      <c r="T7650" s="59">
        <v>0.25</v>
      </c>
      <c r="U7650" s="10">
        <v>716.71</v>
      </c>
    </row>
    <row r="7651" spans="1:21" x14ac:dyDescent="0.3">
      <c r="A7651" s="10" t="s">
        <v>11077</v>
      </c>
      <c r="B7651" s="61">
        <v>45059</v>
      </c>
      <c r="C7651" s="10" t="s">
        <v>11076</v>
      </c>
      <c r="D7651" s="10" t="s">
        <v>11075</v>
      </c>
      <c r="E7651" s="10" t="s">
        <v>629</v>
      </c>
      <c r="F7651" s="10" t="s">
        <v>790</v>
      </c>
      <c r="G7651" s="10" t="s">
        <v>601</v>
      </c>
      <c r="H7651" s="10" t="s">
        <v>600</v>
      </c>
      <c r="I7651" s="10" t="s">
        <v>627</v>
      </c>
      <c r="J7651" s="10" t="s">
        <v>11074</v>
      </c>
      <c r="K7651" s="10" t="s">
        <v>9549</v>
      </c>
      <c r="L7651" s="10">
        <v>7</v>
      </c>
      <c r="M7651" s="10">
        <v>181.81</v>
      </c>
      <c r="N7651" s="10">
        <v>1272.67</v>
      </c>
      <c r="O7651" s="59">
        <v>0.1</v>
      </c>
      <c r="P7651" s="10">
        <v>127.27</v>
      </c>
      <c r="Q7651" s="10">
        <v>1145.4000000000001</v>
      </c>
      <c r="R7651" s="10" t="s">
        <v>565</v>
      </c>
      <c r="S7651" s="10" t="s">
        <v>564</v>
      </c>
      <c r="T7651" s="59">
        <v>0.3</v>
      </c>
      <c r="U7651" s="10">
        <v>343.62</v>
      </c>
    </row>
    <row r="7652" spans="1:21" x14ac:dyDescent="0.3">
      <c r="A7652" s="10" t="s">
        <v>11073</v>
      </c>
      <c r="B7652" s="61">
        <v>44985</v>
      </c>
      <c r="C7652" s="10" t="s">
        <v>11072</v>
      </c>
      <c r="D7652" s="10" t="s">
        <v>11071</v>
      </c>
      <c r="E7652" s="10" t="s">
        <v>571</v>
      </c>
      <c r="F7652" s="10" t="s">
        <v>685</v>
      </c>
      <c r="G7652" s="10" t="s">
        <v>569</v>
      </c>
      <c r="H7652" s="10" t="s">
        <v>579</v>
      </c>
      <c r="I7652" s="10" t="s">
        <v>711</v>
      </c>
      <c r="J7652" s="10" t="s">
        <v>11070</v>
      </c>
      <c r="K7652" s="10" t="s">
        <v>3256</v>
      </c>
      <c r="L7652" s="10">
        <v>4</v>
      </c>
      <c r="M7652" s="10">
        <v>115.5</v>
      </c>
      <c r="N7652" s="10">
        <v>462</v>
      </c>
      <c r="O7652" s="59">
        <v>0.2</v>
      </c>
      <c r="P7652" s="10">
        <v>92.4</v>
      </c>
      <c r="Q7652" s="10">
        <v>369.6</v>
      </c>
      <c r="R7652" s="10" t="s">
        <v>575</v>
      </c>
      <c r="S7652" s="10" t="s">
        <v>596</v>
      </c>
      <c r="T7652" s="59">
        <v>0.3</v>
      </c>
      <c r="U7652" s="10">
        <v>110.88</v>
      </c>
    </row>
    <row r="7653" spans="1:21" x14ac:dyDescent="0.3">
      <c r="A7653" s="10" t="s">
        <v>11069</v>
      </c>
      <c r="B7653" s="61">
        <v>45047</v>
      </c>
      <c r="C7653" s="10" t="s">
        <v>11068</v>
      </c>
      <c r="D7653" s="10" t="s">
        <v>4893</v>
      </c>
      <c r="E7653" s="10" t="s">
        <v>629</v>
      </c>
      <c r="F7653" s="10" t="s">
        <v>790</v>
      </c>
      <c r="G7653" s="10" t="s">
        <v>569</v>
      </c>
      <c r="H7653" s="10" t="s">
        <v>590</v>
      </c>
      <c r="I7653" s="10" t="s">
        <v>748</v>
      </c>
      <c r="J7653" s="10" t="s">
        <v>11067</v>
      </c>
      <c r="K7653" s="10" t="s">
        <v>11066</v>
      </c>
      <c r="L7653" s="10">
        <v>5</v>
      </c>
      <c r="M7653" s="10">
        <v>934.12</v>
      </c>
      <c r="N7653" s="10">
        <v>4670.6000000000004</v>
      </c>
      <c r="O7653" s="59">
        <v>0.05</v>
      </c>
      <c r="P7653" s="10">
        <v>233.53</v>
      </c>
      <c r="Q7653" s="10">
        <v>4437.07</v>
      </c>
      <c r="R7653" s="10" t="s">
        <v>575</v>
      </c>
      <c r="S7653" s="10" t="s">
        <v>585</v>
      </c>
      <c r="T7653" s="59">
        <v>0.3</v>
      </c>
      <c r="U7653" s="10">
        <v>1331.12</v>
      </c>
    </row>
    <row r="7654" spans="1:21" x14ac:dyDescent="0.3">
      <c r="A7654" s="10" t="s">
        <v>11065</v>
      </c>
      <c r="B7654" s="61">
        <v>45279</v>
      </c>
      <c r="C7654" s="10" t="s">
        <v>11064</v>
      </c>
      <c r="D7654" s="10" t="s">
        <v>11063</v>
      </c>
      <c r="E7654" s="10" t="s">
        <v>629</v>
      </c>
      <c r="F7654" s="10" t="s">
        <v>790</v>
      </c>
      <c r="G7654" s="10" t="s">
        <v>569</v>
      </c>
      <c r="H7654" s="10" t="s">
        <v>590</v>
      </c>
      <c r="I7654" s="10" t="s">
        <v>635</v>
      </c>
      <c r="J7654" s="10" t="s">
        <v>11062</v>
      </c>
      <c r="K7654" s="10" t="s">
        <v>11061</v>
      </c>
      <c r="L7654" s="10">
        <v>3</v>
      </c>
      <c r="M7654" s="10">
        <v>724.57</v>
      </c>
      <c r="N7654" s="10">
        <v>2173.71</v>
      </c>
      <c r="O7654" s="59">
        <v>0.2</v>
      </c>
      <c r="P7654" s="10">
        <v>434.74</v>
      </c>
      <c r="Q7654" s="10">
        <v>1738.97</v>
      </c>
      <c r="R7654" s="10" t="s">
        <v>575</v>
      </c>
      <c r="S7654" s="10" t="s">
        <v>607</v>
      </c>
      <c r="T7654" s="59">
        <v>0.25</v>
      </c>
      <c r="U7654" s="10">
        <v>434.74</v>
      </c>
    </row>
    <row r="7655" spans="1:21" x14ac:dyDescent="0.3">
      <c r="A7655" s="10" t="s">
        <v>11060</v>
      </c>
      <c r="B7655" s="61">
        <v>45329</v>
      </c>
      <c r="C7655" s="10" t="s">
        <v>7539</v>
      </c>
      <c r="D7655" s="10" t="s">
        <v>8324</v>
      </c>
      <c r="E7655" s="10" t="s">
        <v>581</v>
      </c>
      <c r="F7655" s="10" t="s">
        <v>83</v>
      </c>
      <c r="G7655" s="10" t="s">
        <v>569</v>
      </c>
      <c r="H7655" s="10" t="s">
        <v>579</v>
      </c>
      <c r="I7655" s="10" t="s">
        <v>578</v>
      </c>
      <c r="J7655" s="10" t="s">
        <v>11059</v>
      </c>
      <c r="K7655" s="10" t="s">
        <v>9186</v>
      </c>
      <c r="L7655" s="10">
        <v>9</v>
      </c>
      <c r="M7655" s="10">
        <v>361.83</v>
      </c>
      <c r="N7655" s="10">
        <v>3256.47</v>
      </c>
      <c r="O7655" s="59">
        <v>0.05</v>
      </c>
      <c r="P7655" s="10">
        <v>162.82</v>
      </c>
      <c r="Q7655" s="10">
        <v>3093.65</v>
      </c>
      <c r="R7655" s="10" t="s">
        <v>586</v>
      </c>
      <c r="S7655" s="10" t="s">
        <v>564</v>
      </c>
      <c r="T7655" s="59">
        <v>0.3</v>
      </c>
      <c r="U7655" s="10">
        <v>928.1</v>
      </c>
    </row>
    <row r="7656" spans="1:21" x14ac:dyDescent="0.3">
      <c r="A7656" s="10" t="s">
        <v>11058</v>
      </c>
      <c r="B7656" s="61">
        <v>44980</v>
      </c>
      <c r="C7656" s="10" t="s">
        <v>7340</v>
      </c>
      <c r="D7656" s="10" t="s">
        <v>11057</v>
      </c>
      <c r="E7656" s="10" t="s">
        <v>581</v>
      </c>
      <c r="F7656" s="10" t="s">
        <v>83</v>
      </c>
      <c r="G7656" s="10" t="s">
        <v>601</v>
      </c>
      <c r="H7656" s="10" t="s">
        <v>590</v>
      </c>
      <c r="I7656" s="10" t="s">
        <v>589</v>
      </c>
      <c r="J7656" s="10" t="s">
        <v>11056</v>
      </c>
      <c r="K7656" s="10" t="s">
        <v>11055</v>
      </c>
      <c r="L7656" s="10">
        <v>6</v>
      </c>
      <c r="M7656" s="10">
        <v>444.69</v>
      </c>
      <c r="N7656" s="10">
        <v>2668.14</v>
      </c>
      <c r="O7656" s="59">
        <v>0.05</v>
      </c>
      <c r="P7656" s="10">
        <v>133.41</v>
      </c>
      <c r="Q7656" s="10">
        <v>2534.73</v>
      </c>
      <c r="R7656" s="10" t="s">
        <v>614</v>
      </c>
      <c r="S7656" s="10" t="s">
        <v>564</v>
      </c>
      <c r="T7656" s="59">
        <v>0.15</v>
      </c>
      <c r="U7656" s="10">
        <v>380.21</v>
      </c>
    </row>
    <row r="7657" spans="1:21" x14ac:dyDescent="0.3">
      <c r="A7657" s="10" t="s">
        <v>11054</v>
      </c>
      <c r="B7657" s="61">
        <v>45145</v>
      </c>
      <c r="C7657" s="10" t="s">
        <v>7173</v>
      </c>
      <c r="D7657" s="10" t="s">
        <v>11053</v>
      </c>
      <c r="E7657" s="10" t="s">
        <v>629</v>
      </c>
      <c r="F7657" s="10" t="s">
        <v>759</v>
      </c>
      <c r="G7657" s="10" t="s">
        <v>569</v>
      </c>
      <c r="H7657" s="10" t="s">
        <v>600</v>
      </c>
      <c r="I7657" s="10" t="s">
        <v>599</v>
      </c>
      <c r="J7657" s="10" t="s">
        <v>7816</v>
      </c>
      <c r="K7657" s="10" t="s">
        <v>11052</v>
      </c>
      <c r="L7657" s="10">
        <v>5</v>
      </c>
      <c r="M7657" s="10">
        <v>804.06</v>
      </c>
      <c r="N7657" s="10">
        <v>4020.3</v>
      </c>
      <c r="O7657" s="59">
        <v>0</v>
      </c>
      <c r="P7657" s="10">
        <v>0</v>
      </c>
      <c r="Q7657" s="10">
        <v>4020.3</v>
      </c>
      <c r="R7657" s="10" t="s">
        <v>565</v>
      </c>
      <c r="S7657" s="10" t="s">
        <v>607</v>
      </c>
      <c r="T7657" s="59">
        <v>0.3</v>
      </c>
      <c r="U7657" s="10">
        <v>1206.0899999999999</v>
      </c>
    </row>
    <row r="7658" spans="1:21" x14ac:dyDescent="0.3">
      <c r="A7658" s="10" t="s">
        <v>11051</v>
      </c>
      <c r="B7658" s="61">
        <v>45239</v>
      </c>
      <c r="C7658" s="10" t="s">
        <v>11050</v>
      </c>
      <c r="D7658" s="10" t="s">
        <v>1580</v>
      </c>
      <c r="E7658" s="10" t="s">
        <v>629</v>
      </c>
      <c r="F7658" s="10" t="s">
        <v>790</v>
      </c>
      <c r="G7658" s="10" t="s">
        <v>601</v>
      </c>
      <c r="H7658" s="10" t="s">
        <v>544</v>
      </c>
      <c r="I7658" s="10" t="s">
        <v>610</v>
      </c>
      <c r="J7658" s="10" t="s">
        <v>11049</v>
      </c>
      <c r="K7658" s="10" t="s">
        <v>4764</v>
      </c>
      <c r="L7658" s="10">
        <v>7</v>
      </c>
      <c r="M7658" s="10">
        <v>403.84</v>
      </c>
      <c r="N7658" s="10">
        <v>2826.88</v>
      </c>
      <c r="O7658" s="59">
        <v>0</v>
      </c>
      <c r="P7658" s="10">
        <v>0</v>
      </c>
      <c r="Q7658" s="10">
        <v>2826.88</v>
      </c>
      <c r="R7658" s="10" t="s">
        <v>575</v>
      </c>
      <c r="S7658" s="10" t="s">
        <v>596</v>
      </c>
      <c r="T7658" s="59">
        <v>0.15</v>
      </c>
      <c r="U7658" s="10">
        <v>424.03</v>
      </c>
    </row>
    <row r="7659" spans="1:21" x14ac:dyDescent="0.3">
      <c r="A7659" s="10" t="s">
        <v>11048</v>
      </c>
      <c r="B7659" s="61">
        <v>45107</v>
      </c>
      <c r="C7659" s="10" t="s">
        <v>7723</v>
      </c>
      <c r="D7659" s="10" t="s">
        <v>11047</v>
      </c>
      <c r="E7659" s="10" t="s">
        <v>592</v>
      </c>
      <c r="F7659" s="10" t="s">
        <v>18</v>
      </c>
      <c r="G7659" s="10" t="s">
        <v>601</v>
      </c>
      <c r="H7659" s="10" t="s">
        <v>600</v>
      </c>
      <c r="I7659" s="10" t="s">
        <v>627</v>
      </c>
      <c r="J7659" s="10" t="s">
        <v>11046</v>
      </c>
      <c r="K7659" s="10" t="s">
        <v>11045</v>
      </c>
      <c r="L7659" s="10">
        <v>5</v>
      </c>
      <c r="M7659" s="10">
        <v>711.64</v>
      </c>
      <c r="N7659" s="10">
        <v>3558.2</v>
      </c>
      <c r="O7659" s="59">
        <v>0.05</v>
      </c>
      <c r="P7659" s="10">
        <v>177.91</v>
      </c>
      <c r="Q7659" s="10">
        <v>3380.29</v>
      </c>
      <c r="R7659" s="10" t="s">
        <v>575</v>
      </c>
      <c r="S7659" s="10" t="s">
        <v>585</v>
      </c>
      <c r="T7659" s="59">
        <v>0.25</v>
      </c>
      <c r="U7659" s="10">
        <v>845.07</v>
      </c>
    </row>
    <row r="7660" spans="1:21" x14ac:dyDescent="0.3">
      <c r="A7660" s="10" t="s">
        <v>11044</v>
      </c>
      <c r="B7660" s="61">
        <v>45289</v>
      </c>
      <c r="C7660" s="10" t="s">
        <v>10332</v>
      </c>
      <c r="D7660" s="10" t="s">
        <v>4817</v>
      </c>
      <c r="E7660" s="10" t="s">
        <v>581</v>
      </c>
      <c r="F7660" s="10" t="s">
        <v>580</v>
      </c>
      <c r="G7660" s="10" t="s">
        <v>569</v>
      </c>
      <c r="H7660" s="10" t="s">
        <v>544</v>
      </c>
      <c r="I7660" s="10" t="s">
        <v>610</v>
      </c>
      <c r="J7660" s="10" t="s">
        <v>3840</v>
      </c>
      <c r="K7660" s="10" t="s">
        <v>11043</v>
      </c>
      <c r="L7660" s="10">
        <v>3</v>
      </c>
      <c r="M7660" s="10">
        <v>739.44</v>
      </c>
      <c r="N7660" s="10">
        <v>2218.3200000000002</v>
      </c>
      <c r="O7660" s="59">
        <v>0.05</v>
      </c>
      <c r="P7660" s="10">
        <v>110.92</v>
      </c>
      <c r="Q7660" s="10">
        <v>2107.4</v>
      </c>
      <c r="R7660" s="10" t="s">
        <v>614</v>
      </c>
      <c r="S7660" s="10" t="s">
        <v>585</v>
      </c>
      <c r="T7660" s="59">
        <v>0.15</v>
      </c>
      <c r="U7660" s="10">
        <v>316.11</v>
      </c>
    </row>
    <row r="7661" spans="1:21" x14ac:dyDescent="0.3">
      <c r="A7661" s="10" t="s">
        <v>11042</v>
      </c>
      <c r="B7661" s="61">
        <v>45041</v>
      </c>
      <c r="C7661" s="10" t="s">
        <v>1986</v>
      </c>
      <c r="D7661" s="10" t="s">
        <v>11041</v>
      </c>
      <c r="E7661" s="10" t="s">
        <v>592</v>
      </c>
      <c r="F7661" s="10" t="s">
        <v>18</v>
      </c>
      <c r="G7661" s="10" t="s">
        <v>601</v>
      </c>
      <c r="H7661" s="10" t="s">
        <v>590</v>
      </c>
      <c r="I7661" s="10" t="s">
        <v>635</v>
      </c>
      <c r="J7661" s="10" t="s">
        <v>11040</v>
      </c>
      <c r="K7661" s="10" t="s">
        <v>1075</v>
      </c>
      <c r="L7661" s="10">
        <v>5</v>
      </c>
      <c r="M7661" s="10">
        <v>727.29</v>
      </c>
      <c r="N7661" s="10">
        <v>3636.45</v>
      </c>
      <c r="O7661" s="59">
        <v>0.05</v>
      </c>
      <c r="P7661" s="10">
        <v>181.82</v>
      </c>
      <c r="Q7661" s="10">
        <v>3454.63</v>
      </c>
      <c r="R7661" s="10" t="s">
        <v>575</v>
      </c>
      <c r="S7661" s="10" t="s">
        <v>585</v>
      </c>
      <c r="T7661" s="59">
        <v>0.25</v>
      </c>
      <c r="U7661" s="10">
        <v>863.66</v>
      </c>
    </row>
    <row r="7662" spans="1:21" x14ac:dyDescent="0.3">
      <c r="A7662" s="10" t="s">
        <v>11039</v>
      </c>
      <c r="B7662" s="61">
        <v>45101</v>
      </c>
      <c r="C7662" s="10" t="s">
        <v>7926</v>
      </c>
      <c r="D7662" s="10" t="s">
        <v>11038</v>
      </c>
      <c r="E7662" s="10" t="s">
        <v>629</v>
      </c>
      <c r="F7662" s="10" t="s">
        <v>759</v>
      </c>
      <c r="G7662" s="10" t="s">
        <v>569</v>
      </c>
      <c r="H7662" s="10" t="s">
        <v>579</v>
      </c>
      <c r="I7662" s="10" t="s">
        <v>722</v>
      </c>
      <c r="J7662" s="10" t="s">
        <v>9957</v>
      </c>
      <c r="K7662" s="10" t="s">
        <v>11037</v>
      </c>
      <c r="L7662" s="10">
        <v>4</v>
      </c>
      <c r="M7662" s="10">
        <v>222.42</v>
      </c>
      <c r="N7662" s="10">
        <v>889.68</v>
      </c>
      <c r="O7662" s="59">
        <v>0</v>
      </c>
      <c r="P7662" s="10">
        <v>0</v>
      </c>
      <c r="Q7662" s="10">
        <v>889.68</v>
      </c>
      <c r="R7662" s="10" t="s">
        <v>565</v>
      </c>
      <c r="S7662" s="10" t="s">
        <v>596</v>
      </c>
      <c r="T7662" s="59">
        <v>0.15</v>
      </c>
      <c r="U7662" s="10">
        <v>133.44999999999999</v>
      </c>
    </row>
    <row r="7663" spans="1:21" x14ac:dyDescent="0.3">
      <c r="A7663" s="10" t="s">
        <v>11036</v>
      </c>
      <c r="B7663" s="61">
        <v>45175</v>
      </c>
      <c r="C7663" s="10" t="s">
        <v>11035</v>
      </c>
      <c r="D7663" s="10" t="s">
        <v>11034</v>
      </c>
      <c r="E7663" s="10" t="s">
        <v>629</v>
      </c>
      <c r="F7663" s="10" t="s">
        <v>759</v>
      </c>
      <c r="G7663" s="10" t="s">
        <v>601</v>
      </c>
      <c r="H7663" s="10" t="s">
        <v>579</v>
      </c>
      <c r="I7663" s="10" t="s">
        <v>722</v>
      </c>
      <c r="J7663" s="10" t="s">
        <v>3936</v>
      </c>
      <c r="K7663" s="10" t="s">
        <v>11033</v>
      </c>
      <c r="L7663" s="10">
        <v>5</v>
      </c>
      <c r="M7663" s="10">
        <v>275.43</v>
      </c>
      <c r="N7663" s="10">
        <v>1377.15</v>
      </c>
      <c r="O7663" s="59">
        <v>0.1</v>
      </c>
      <c r="P7663" s="10">
        <v>137.72</v>
      </c>
      <c r="Q7663" s="10">
        <v>1239.43</v>
      </c>
      <c r="R7663" s="10" t="s">
        <v>586</v>
      </c>
      <c r="S7663" s="10" t="s">
        <v>596</v>
      </c>
      <c r="T7663" s="59">
        <v>0.25</v>
      </c>
      <c r="U7663" s="10">
        <v>309.86</v>
      </c>
    </row>
    <row r="7664" spans="1:21" x14ac:dyDescent="0.3">
      <c r="A7664" s="10" t="s">
        <v>11032</v>
      </c>
      <c r="B7664" s="61">
        <v>45338</v>
      </c>
      <c r="C7664" s="10" t="s">
        <v>3368</v>
      </c>
      <c r="D7664" s="10" t="s">
        <v>11031</v>
      </c>
      <c r="E7664" s="10" t="s">
        <v>571</v>
      </c>
      <c r="F7664" s="10" t="s">
        <v>570</v>
      </c>
      <c r="G7664" s="10" t="s">
        <v>569</v>
      </c>
      <c r="H7664" s="10" t="s">
        <v>579</v>
      </c>
      <c r="I7664" s="10" t="s">
        <v>722</v>
      </c>
      <c r="J7664" s="10" t="s">
        <v>11030</v>
      </c>
      <c r="K7664" s="10" t="s">
        <v>11029</v>
      </c>
      <c r="L7664" s="10">
        <v>9</v>
      </c>
      <c r="M7664" s="10">
        <v>474.33</v>
      </c>
      <c r="N7664" s="10">
        <v>4268.97</v>
      </c>
      <c r="O7664" s="59">
        <v>0.2</v>
      </c>
      <c r="P7664" s="10">
        <v>853.79</v>
      </c>
      <c r="Q7664" s="10">
        <v>3415.18</v>
      </c>
      <c r="R7664" s="10" t="s">
        <v>565</v>
      </c>
      <c r="S7664" s="10" t="s">
        <v>596</v>
      </c>
      <c r="T7664" s="59">
        <v>0.25</v>
      </c>
      <c r="U7664" s="10">
        <v>853.79</v>
      </c>
    </row>
    <row r="7665" spans="1:21" x14ac:dyDescent="0.3">
      <c r="A7665" s="10" t="s">
        <v>11028</v>
      </c>
      <c r="B7665" s="61">
        <v>45252</v>
      </c>
      <c r="C7665" s="10" t="s">
        <v>11027</v>
      </c>
      <c r="D7665" s="10" t="s">
        <v>11026</v>
      </c>
      <c r="E7665" s="10" t="s">
        <v>571</v>
      </c>
      <c r="F7665" s="10" t="s">
        <v>570</v>
      </c>
      <c r="G7665" s="10" t="s">
        <v>601</v>
      </c>
      <c r="H7665" s="10" t="s">
        <v>579</v>
      </c>
      <c r="I7665" s="10" t="s">
        <v>722</v>
      </c>
      <c r="J7665" s="10" t="s">
        <v>11025</v>
      </c>
      <c r="K7665" s="10" t="s">
        <v>11024</v>
      </c>
      <c r="L7665" s="10">
        <v>6</v>
      </c>
      <c r="M7665" s="10">
        <v>550.04999999999995</v>
      </c>
      <c r="N7665" s="10">
        <v>3300.3</v>
      </c>
      <c r="O7665" s="59">
        <v>0</v>
      </c>
      <c r="P7665" s="10">
        <v>0</v>
      </c>
      <c r="Q7665" s="10">
        <v>3300.3</v>
      </c>
      <c r="R7665" s="10" t="s">
        <v>586</v>
      </c>
      <c r="S7665" s="10" t="s">
        <v>596</v>
      </c>
      <c r="T7665" s="59">
        <v>0.3</v>
      </c>
      <c r="U7665" s="10">
        <v>990.09</v>
      </c>
    </row>
    <row r="7666" spans="1:21" x14ac:dyDescent="0.3">
      <c r="A7666" s="10" t="s">
        <v>11023</v>
      </c>
      <c r="B7666" s="61">
        <v>44956</v>
      </c>
      <c r="C7666" s="10" t="s">
        <v>11022</v>
      </c>
      <c r="D7666" s="10" t="s">
        <v>11021</v>
      </c>
      <c r="E7666" s="10" t="s">
        <v>571</v>
      </c>
      <c r="F7666" s="10" t="s">
        <v>570</v>
      </c>
      <c r="G7666" s="10" t="s">
        <v>601</v>
      </c>
      <c r="H7666" s="10" t="s">
        <v>590</v>
      </c>
      <c r="I7666" s="10" t="s">
        <v>589</v>
      </c>
      <c r="J7666" s="10" t="s">
        <v>11020</v>
      </c>
      <c r="K7666" s="10" t="s">
        <v>10309</v>
      </c>
      <c r="L7666" s="10">
        <v>1</v>
      </c>
      <c r="M7666" s="10">
        <v>562.65</v>
      </c>
      <c r="N7666" s="10">
        <v>562.65</v>
      </c>
      <c r="O7666" s="59">
        <v>0.2</v>
      </c>
      <c r="P7666" s="10">
        <v>112.53</v>
      </c>
      <c r="Q7666" s="10">
        <v>450.12</v>
      </c>
      <c r="R7666" s="10" t="s">
        <v>565</v>
      </c>
      <c r="S7666" s="10" t="s">
        <v>585</v>
      </c>
      <c r="T7666" s="59">
        <v>0.3</v>
      </c>
      <c r="U7666" s="10">
        <v>135.04</v>
      </c>
    </row>
    <row r="7667" spans="1:21" x14ac:dyDescent="0.3">
      <c r="A7667" s="10" t="s">
        <v>11019</v>
      </c>
      <c r="B7667" s="61">
        <v>45160</v>
      </c>
      <c r="C7667" s="10" t="s">
        <v>11018</v>
      </c>
      <c r="D7667" s="10" t="s">
        <v>11017</v>
      </c>
      <c r="E7667" s="10" t="s">
        <v>571</v>
      </c>
      <c r="F7667" s="10" t="s">
        <v>685</v>
      </c>
      <c r="G7667" s="10" t="s">
        <v>569</v>
      </c>
      <c r="H7667" s="10" t="s">
        <v>579</v>
      </c>
      <c r="I7667" s="10" t="s">
        <v>722</v>
      </c>
      <c r="J7667" s="10" t="s">
        <v>11016</v>
      </c>
      <c r="K7667" s="10" t="s">
        <v>11015</v>
      </c>
      <c r="L7667" s="10">
        <v>1</v>
      </c>
      <c r="M7667" s="10">
        <v>332</v>
      </c>
      <c r="N7667" s="10">
        <v>332</v>
      </c>
      <c r="O7667" s="59">
        <v>0.2</v>
      </c>
      <c r="P7667" s="10">
        <v>66.400000000000006</v>
      </c>
      <c r="Q7667" s="10">
        <v>265.60000000000002</v>
      </c>
      <c r="R7667" s="10" t="s">
        <v>565</v>
      </c>
      <c r="S7667" s="10" t="s">
        <v>564</v>
      </c>
      <c r="T7667" s="59">
        <v>0.25</v>
      </c>
      <c r="U7667" s="10">
        <v>66.400000000000006</v>
      </c>
    </row>
    <row r="7668" spans="1:21" x14ac:dyDescent="0.3">
      <c r="A7668" s="10" t="s">
        <v>11014</v>
      </c>
      <c r="B7668" s="61">
        <v>45300</v>
      </c>
      <c r="C7668" s="10" t="s">
        <v>11013</v>
      </c>
      <c r="D7668" s="10" t="s">
        <v>11012</v>
      </c>
      <c r="E7668" s="10" t="s">
        <v>592</v>
      </c>
      <c r="F7668" s="10" t="s">
        <v>652</v>
      </c>
      <c r="G7668" s="10" t="s">
        <v>601</v>
      </c>
      <c r="H7668" s="10" t="s">
        <v>590</v>
      </c>
      <c r="I7668" s="10" t="s">
        <v>748</v>
      </c>
      <c r="J7668" s="10" t="s">
        <v>11011</v>
      </c>
      <c r="K7668" s="10" t="s">
        <v>11010</v>
      </c>
      <c r="L7668" s="10">
        <v>5</v>
      </c>
      <c r="M7668" s="10">
        <v>207.35</v>
      </c>
      <c r="N7668" s="10">
        <v>1036.75</v>
      </c>
      <c r="O7668" s="59">
        <v>0</v>
      </c>
      <c r="P7668" s="10">
        <v>0</v>
      </c>
      <c r="Q7668" s="10">
        <v>1036.75</v>
      </c>
      <c r="R7668" s="10" t="s">
        <v>586</v>
      </c>
      <c r="S7668" s="10" t="s">
        <v>585</v>
      </c>
      <c r="T7668" s="59">
        <v>0.15</v>
      </c>
      <c r="U7668" s="10">
        <v>155.51</v>
      </c>
    </row>
    <row r="7669" spans="1:21" x14ac:dyDescent="0.3">
      <c r="A7669" s="10" t="s">
        <v>11009</v>
      </c>
      <c r="B7669" s="61">
        <v>45142</v>
      </c>
      <c r="C7669" s="10" t="s">
        <v>3461</v>
      </c>
      <c r="D7669" s="10" t="s">
        <v>5760</v>
      </c>
      <c r="E7669" s="10" t="s">
        <v>571</v>
      </c>
      <c r="F7669" s="10" t="s">
        <v>685</v>
      </c>
      <c r="G7669" s="10" t="s">
        <v>601</v>
      </c>
      <c r="H7669" s="10" t="s">
        <v>590</v>
      </c>
      <c r="I7669" s="10" t="s">
        <v>748</v>
      </c>
      <c r="J7669" s="10" t="s">
        <v>11008</v>
      </c>
      <c r="K7669" s="10" t="s">
        <v>11007</v>
      </c>
      <c r="L7669" s="10">
        <v>3</v>
      </c>
      <c r="M7669" s="10">
        <v>461.58</v>
      </c>
      <c r="N7669" s="10">
        <v>1384.74</v>
      </c>
      <c r="O7669" s="59">
        <v>0</v>
      </c>
      <c r="P7669" s="10">
        <v>0</v>
      </c>
      <c r="Q7669" s="10">
        <v>1384.74</v>
      </c>
      <c r="R7669" s="10" t="s">
        <v>575</v>
      </c>
      <c r="S7669" s="10" t="s">
        <v>596</v>
      </c>
      <c r="T7669" s="59">
        <v>0.3</v>
      </c>
      <c r="U7669" s="10">
        <v>415.42</v>
      </c>
    </row>
    <row r="7670" spans="1:21" x14ac:dyDescent="0.3">
      <c r="A7670" s="10" t="s">
        <v>11006</v>
      </c>
      <c r="B7670" s="61">
        <v>45115</v>
      </c>
      <c r="C7670" s="10" t="s">
        <v>11005</v>
      </c>
      <c r="D7670" s="10" t="s">
        <v>11004</v>
      </c>
      <c r="E7670" s="10" t="s">
        <v>571</v>
      </c>
      <c r="F7670" s="10" t="s">
        <v>11</v>
      </c>
      <c r="G7670" s="10" t="s">
        <v>569</v>
      </c>
      <c r="H7670" s="10" t="s">
        <v>544</v>
      </c>
      <c r="I7670" s="10" t="s">
        <v>10</v>
      </c>
      <c r="J7670" s="10" t="s">
        <v>8346</v>
      </c>
      <c r="K7670" s="10" t="s">
        <v>4484</v>
      </c>
      <c r="L7670" s="10">
        <v>6</v>
      </c>
      <c r="M7670" s="10">
        <v>312.3</v>
      </c>
      <c r="N7670" s="10">
        <v>1873.8</v>
      </c>
      <c r="O7670" s="59">
        <v>0.2</v>
      </c>
      <c r="P7670" s="10">
        <v>374.76</v>
      </c>
      <c r="Q7670" s="10">
        <v>1499.04</v>
      </c>
      <c r="R7670" s="10" t="s">
        <v>575</v>
      </c>
      <c r="S7670" s="10" t="s">
        <v>607</v>
      </c>
      <c r="T7670" s="59">
        <v>0.15</v>
      </c>
      <c r="U7670" s="10">
        <v>224.86</v>
      </c>
    </row>
    <row r="7671" spans="1:21" x14ac:dyDescent="0.3">
      <c r="A7671" s="10" t="s">
        <v>11003</v>
      </c>
      <c r="B7671" s="61">
        <v>45091</v>
      </c>
      <c r="C7671" s="10" t="s">
        <v>654</v>
      </c>
      <c r="D7671" s="10" t="s">
        <v>11002</v>
      </c>
      <c r="E7671" s="10" t="s">
        <v>571</v>
      </c>
      <c r="F7671" s="10" t="s">
        <v>570</v>
      </c>
      <c r="G7671" s="10" t="s">
        <v>601</v>
      </c>
      <c r="H7671" s="10" t="s">
        <v>600</v>
      </c>
      <c r="I7671" s="10" t="s">
        <v>599</v>
      </c>
      <c r="J7671" s="10" t="s">
        <v>11001</v>
      </c>
      <c r="K7671" s="10" t="s">
        <v>11000</v>
      </c>
      <c r="L7671" s="10">
        <v>10</v>
      </c>
      <c r="M7671" s="10">
        <v>928.32</v>
      </c>
      <c r="N7671" s="10">
        <v>9283.2000000000007</v>
      </c>
      <c r="O7671" s="59">
        <v>0.2</v>
      </c>
      <c r="P7671" s="10">
        <v>1856.64</v>
      </c>
      <c r="Q7671" s="10">
        <v>7426.56</v>
      </c>
      <c r="R7671" s="10" t="s">
        <v>614</v>
      </c>
      <c r="S7671" s="10" t="s">
        <v>596</v>
      </c>
      <c r="T7671" s="59">
        <v>0.3</v>
      </c>
      <c r="U7671" s="10">
        <v>2227.9699999999998</v>
      </c>
    </row>
    <row r="7672" spans="1:21" x14ac:dyDescent="0.3">
      <c r="A7672" s="10" t="s">
        <v>10999</v>
      </c>
      <c r="B7672" s="61">
        <v>45292</v>
      </c>
      <c r="C7672" s="10" t="s">
        <v>10998</v>
      </c>
      <c r="D7672" s="10" t="s">
        <v>10997</v>
      </c>
      <c r="E7672" s="10" t="s">
        <v>629</v>
      </c>
      <c r="F7672" s="10" t="s">
        <v>759</v>
      </c>
      <c r="G7672" s="10" t="s">
        <v>569</v>
      </c>
      <c r="H7672" s="10" t="s">
        <v>579</v>
      </c>
      <c r="I7672" s="10" t="s">
        <v>722</v>
      </c>
      <c r="J7672" s="10" t="s">
        <v>3361</v>
      </c>
      <c r="K7672" s="10" t="s">
        <v>10996</v>
      </c>
      <c r="L7672" s="10">
        <v>1</v>
      </c>
      <c r="M7672" s="10">
        <v>564.62</v>
      </c>
      <c r="N7672" s="10">
        <v>564.62</v>
      </c>
      <c r="O7672" s="59">
        <v>0.2</v>
      </c>
      <c r="P7672" s="10">
        <v>112.92</v>
      </c>
      <c r="Q7672" s="10">
        <v>451.7</v>
      </c>
      <c r="R7672" s="10" t="s">
        <v>614</v>
      </c>
      <c r="S7672" s="10" t="s">
        <v>607</v>
      </c>
      <c r="T7672" s="59">
        <v>0.15</v>
      </c>
      <c r="U7672" s="10">
        <v>67.75</v>
      </c>
    </row>
    <row r="7673" spans="1:21" x14ac:dyDescent="0.3">
      <c r="A7673" s="10" t="s">
        <v>10995</v>
      </c>
      <c r="B7673" s="61">
        <v>45188</v>
      </c>
      <c r="C7673" s="10" t="s">
        <v>10059</v>
      </c>
      <c r="D7673" s="10" t="s">
        <v>10994</v>
      </c>
      <c r="E7673" s="10" t="s">
        <v>571</v>
      </c>
      <c r="F7673" s="10" t="s">
        <v>11</v>
      </c>
      <c r="G7673" s="10" t="s">
        <v>601</v>
      </c>
      <c r="H7673" s="10" t="s">
        <v>590</v>
      </c>
      <c r="I7673" s="10" t="s">
        <v>748</v>
      </c>
      <c r="J7673" s="10" t="s">
        <v>10993</v>
      </c>
      <c r="K7673" s="10" t="s">
        <v>5099</v>
      </c>
      <c r="L7673" s="10">
        <v>10</v>
      </c>
      <c r="M7673" s="10">
        <v>484.23</v>
      </c>
      <c r="N7673" s="10">
        <v>4842.3</v>
      </c>
      <c r="O7673" s="59">
        <v>0.2</v>
      </c>
      <c r="P7673" s="10">
        <v>968.46</v>
      </c>
      <c r="Q7673" s="10">
        <v>3873.84</v>
      </c>
      <c r="R7673" s="10" t="s">
        <v>575</v>
      </c>
      <c r="S7673" s="10" t="s">
        <v>607</v>
      </c>
      <c r="T7673" s="59">
        <v>0.3</v>
      </c>
      <c r="U7673" s="10">
        <v>1162.1500000000001</v>
      </c>
    </row>
    <row r="7674" spans="1:21" x14ac:dyDescent="0.3">
      <c r="A7674" s="10" t="s">
        <v>10992</v>
      </c>
      <c r="B7674" s="61">
        <v>45276</v>
      </c>
      <c r="C7674" s="10" t="s">
        <v>10991</v>
      </c>
      <c r="D7674" s="10" t="s">
        <v>10990</v>
      </c>
      <c r="E7674" s="10" t="s">
        <v>603</v>
      </c>
      <c r="F7674" s="10" t="s">
        <v>658</v>
      </c>
      <c r="G7674" s="10" t="s">
        <v>569</v>
      </c>
      <c r="H7674" s="10" t="s">
        <v>544</v>
      </c>
      <c r="I7674" s="10" t="s">
        <v>568</v>
      </c>
      <c r="J7674" s="10" t="s">
        <v>10989</v>
      </c>
      <c r="K7674" s="10" t="s">
        <v>10988</v>
      </c>
      <c r="L7674" s="10">
        <v>3</v>
      </c>
      <c r="M7674" s="10">
        <v>956.31</v>
      </c>
      <c r="N7674" s="10">
        <v>2868.93</v>
      </c>
      <c r="O7674" s="59">
        <v>0.1</v>
      </c>
      <c r="P7674" s="10">
        <v>286.89</v>
      </c>
      <c r="Q7674" s="10">
        <v>2582.04</v>
      </c>
      <c r="R7674" s="10" t="s">
        <v>565</v>
      </c>
      <c r="S7674" s="10" t="s">
        <v>607</v>
      </c>
      <c r="T7674" s="59">
        <v>0.3</v>
      </c>
      <c r="U7674" s="10">
        <v>774.61</v>
      </c>
    </row>
    <row r="7675" spans="1:21" x14ac:dyDescent="0.3">
      <c r="A7675" s="10" t="s">
        <v>10987</v>
      </c>
      <c r="B7675" s="61">
        <v>45193</v>
      </c>
      <c r="C7675" s="10" t="s">
        <v>10986</v>
      </c>
      <c r="D7675" s="10" t="s">
        <v>10985</v>
      </c>
      <c r="E7675" s="10" t="s">
        <v>603</v>
      </c>
      <c r="F7675" s="10" t="s">
        <v>636</v>
      </c>
      <c r="G7675" s="10" t="s">
        <v>569</v>
      </c>
      <c r="H7675" s="10" t="s">
        <v>600</v>
      </c>
      <c r="I7675" s="10" t="s">
        <v>599</v>
      </c>
      <c r="J7675" s="10" t="s">
        <v>10984</v>
      </c>
      <c r="K7675" s="10" t="s">
        <v>10983</v>
      </c>
      <c r="L7675" s="10">
        <v>10</v>
      </c>
      <c r="M7675" s="10">
        <v>128.96</v>
      </c>
      <c r="N7675" s="10">
        <v>1289.5999999999999</v>
      </c>
      <c r="O7675" s="59">
        <v>0.1</v>
      </c>
      <c r="P7675" s="10">
        <v>128.96</v>
      </c>
      <c r="Q7675" s="10">
        <v>1160.6400000000001</v>
      </c>
      <c r="R7675" s="10" t="s">
        <v>586</v>
      </c>
      <c r="S7675" s="10" t="s">
        <v>596</v>
      </c>
      <c r="T7675" s="59">
        <v>0.15</v>
      </c>
      <c r="U7675" s="10">
        <v>174.1</v>
      </c>
    </row>
    <row r="7676" spans="1:21" x14ac:dyDescent="0.3">
      <c r="A7676" s="10" t="s">
        <v>10982</v>
      </c>
      <c r="B7676" s="61">
        <v>45155</v>
      </c>
      <c r="C7676" s="10" t="s">
        <v>10981</v>
      </c>
      <c r="D7676" s="10" t="s">
        <v>10980</v>
      </c>
      <c r="E7676" s="10" t="s">
        <v>571</v>
      </c>
      <c r="F7676" s="10" t="s">
        <v>570</v>
      </c>
      <c r="G7676" s="10" t="s">
        <v>601</v>
      </c>
      <c r="H7676" s="10" t="s">
        <v>544</v>
      </c>
      <c r="I7676" s="10" t="s">
        <v>10</v>
      </c>
      <c r="J7676" s="10" t="s">
        <v>10979</v>
      </c>
      <c r="K7676" s="10" t="s">
        <v>8911</v>
      </c>
      <c r="L7676" s="10">
        <v>10</v>
      </c>
      <c r="M7676" s="10">
        <v>877.2</v>
      </c>
      <c r="N7676" s="10">
        <v>8772</v>
      </c>
      <c r="O7676" s="59">
        <v>0.1</v>
      </c>
      <c r="P7676" s="10">
        <v>877.2</v>
      </c>
      <c r="Q7676" s="10">
        <v>7894.8</v>
      </c>
      <c r="R7676" s="10" t="s">
        <v>614</v>
      </c>
      <c r="S7676" s="10" t="s">
        <v>585</v>
      </c>
      <c r="T7676" s="59">
        <v>0.15</v>
      </c>
      <c r="U7676" s="10">
        <v>1184.22</v>
      </c>
    </row>
    <row r="7677" spans="1:21" x14ac:dyDescent="0.3">
      <c r="A7677" s="10" t="s">
        <v>10978</v>
      </c>
      <c r="B7677" s="61">
        <v>45126</v>
      </c>
      <c r="C7677" s="10" t="s">
        <v>1972</v>
      </c>
      <c r="D7677" s="10" t="s">
        <v>10977</v>
      </c>
      <c r="E7677" s="10" t="s">
        <v>592</v>
      </c>
      <c r="F7677" s="10" t="s">
        <v>591</v>
      </c>
      <c r="G7677" s="10" t="s">
        <v>569</v>
      </c>
      <c r="H7677" s="10" t="s">
        <v>544</v>
      </c>
      <c r="I7677" s="10" t="s">
        <v>10</v>
      </c>
      <c r="J7677" s="10" t="s">
        <v>10976</v>
      </c>
      <c r="K7677" s="10" t="s">
        <v>10975</v>
      </c>
      <c r="L7677" s="10">
        <v>7</v>
      </c>
      <c r="M7677" s="10">
        <v>593.41</v>
      </c>
      <c r="N7677" s="10">
        <v>4153.87</v>
      </c>
      <c r="O7677" s="59">
        <v>0</v>
      </c>
      <c r="P7677" s="10">
        <v>0</v>
      </c>
      <c r="Q7677" s="10">
        <v>4153.87</v>
      </c>
      <c r="R7677" s="10" t="s">
        <v>565</v>
      </c>
      <c r="S7677" s="10" t="s">
        <v>564</v>
      </c>
      <c r="T7677" s="59">
        <v>0.25</v>
      </c>
      <c r="U7677" s="10">
        <v>1038.47</v>
      </c>
    </row>
    <row r="7678" spans="1:21" x14ac:dyDescent="0.3">
      <c r="A7678" s="10" t="s">
        <v>10974</v>
      </c>
      <c r="B7678" s="61">
        <v>45356</v>
      </c>
      <c r="C7678" s="10" t="s">
        <v>10973</v>
      </c>
      <c r="D7678" s="10" t="s">
        <v>4585</v>
      </c>
      <c r="E7678" s="10" t="s">
        <v>571</v>
      </c>
      <c r="F7678" s="10" t="s">
        <v>570</v>
      </c>
      <c r="G7678" s="10" t="s">
        <v>569</v>
      </c>
      <c r="H7678" s="10" t="s">
        <v>579</v>
      </c>
      <c r="I7678" s="10" t="s">
        <v>711</v>
      </c>
      <c r="J7678" s="10" t="s">
        <v>10972</v>
      </c>
      <c r="K7678" s="10" t="s">
        <v>10971</v>
      </c>
      <c r="L7678" s="10">
        <v>9</v>
      </c>
      <c r="M7678" s="10">
        <v>999.58</v>
      </c>
      <c r="N7678" s="10">
        <v>8996.2199999999993</v>
      </c>
      <c r="O7678" s="59">
        <v>0.2</v>
      </c>
      <c r="P7678" s="10">
        <v>1799.24</v>
      </c>
      <c r="Q7678" s="10">
        <v>7196.98</v>
      </c>
      <c r="R7678" s="10" t="s">
        <v>586</v>
      </c>
      <c r="S7678" s="10" t="s">
        <v>596</v>
      </c>
      <c r="T7678" s="59">
        <v>0.15</v>
      </c>
      <c r="U7678" s="10">
        <v>1079.55</v>
      </c>
    </row>
    <row r="7679" spans="1:21" x14ac:dyDescent="0.3">
      <c r="A7679" s="10" t="s">
        <v>10970</v>
      </c>
      <c r="B7679" s="61">
        <v>45108</v>
      </c>
      <c r="C7679" s="10" t="s">
        <v>3249</v>
      </c>
      <c r="D7679" s="10" t="s">
        <v>10969</v>
      </c>
      <c r="E7679" s="10" t="s">
        <v>603</v>
      </c>
      <c r="F7679" s="10" t="s">
        <v>602</v>
      </c>
      <c r="G7679" s="10" t="s">
        <v>569</v>
      </c>
      <c r="H7679" s="10" t="s">
        <v>579</v>
      </c>
      <c r="I7679" s="10" t="s">
        <v>578</v>
      </c>
      <c r="J7679" s="10" t="s">
        <v>10968</v>
      </c>
      <c r="K7679" s="10" t="s">
        <v>10967</v>
      </c>
      <c r="L7679" s="10">
        <v>6</v>
      </c>
      <c r="M7679" s="10">
        <v>665.96</v>
      </c>
      <c r="N7679" s="10">
        <v>3995.76</v>
      </c>
      <c r="O7679" s="59">
        <v>0.2</v>
      </c>
      <c r="P7679" s="10">
        <v>799.15</v>
      </c>
      <c r="Q7679" s="10">
        <v>3196.61</v>
      </c>
      <c r="R7679" s="10" t="s">
        <v>586</v>
      </c>
      <c r="S7679" s="10" t="s">
        <v>596</v>
      </c>
      <c r="T7679" s="59">
        <v>0.25</v>
      </c>
      <c r="U7679" s="10">
        <v>799.15</v>
      </c>
    </row>
    <row r="7680" spans="1:21" x14ac:dyDescent="0.3">
      <c r="A7680" s="10" t="s">
        <v>10966</v>
      </c>
      <c r="B7680" s="61">
        <v>45281</v>
      </c>
      <c r="C7680" s="10" t="s">
        <v>10965</v>
      </c>
      <c r="D7680" s="10" t="s">
        <v>10964</v>
      </c>
      <c r="E7680" s="10" t="s">
        <v>592</v>
      </c>
      <c r="F7680" s="10" t="s">
        <v>652</v>
      </c>
      <c r="G7680" s="10" t="s">
        <v>601</v>
      </c>
      <c r="H7680" s="10" t="s">
        <v>579</v>
      </c>
      <c r="I7680" s="10" t="s">
        <v>722</v>
      </c>
      <c r="J7680" s="10" t="s">
        <v>10963</v>
      </c>
      <c r="K7680" s="10" t="s">
        <v>8440</v>
      </c>
      <c r="L7680" s="10">
        <v>3</v>
      </c>
      <c r="M7680" s="10">
        <v>845.36</v>
      </c>
      <c r="N7680" s="10">
        <v>2536.08</v>
      </c>
      <c r="O7680" s="59">
        <v>0.1</v>
      </c>
      <c r="P7680" s="10">
        <v>253.61</v>
      </c>
      <c r="Q7680" s="10">
        <v>2282.4699999999998</v>
      </c>
      <c r="R7680" s="10" t="s">
        <v>565</v>
      </c>
      <c r="S7680" s="10" t="s">
        <v>607</v>
      </c>
      <c r="T7680" s="59">
        <v>0.15</v>
      </c>
      <c r="U7680" s="10">
        <v>342.37</v>
      </c>
    </row>
    <row r="7681" spans="1:21" x14ac:dyDescent="0.3">
      <c r="A7681" s="10" t="s">
        <v>10962</v>
      </c>
      <c r="B7681" s="61">
        <v>45055</v>
      </c>
      <c r="C7681" s="10" t="s">
        <v>10961</v>
      </c>
      <c r="D7681" s="10" t="s">
        <v>10960</v>
      </c>
      <c r="E7681" s="10" t="s">
        <v>571</v>
      </c>
      <c r="F7681" s="10" t="s">
        <v>685</v>
      </c>
      <c r="G7681" s="10" t="s">
        <v>601</v>
      </c>
      <c r="H7681" s="10" t="s">
        <v>590</v>
      </c>
      <c r="I7681" s="10" t="s">
        <v>589</v>
      </c>
      <c r="J7681" s="10" t="s">
        <v>10959</v>
      </c>
      <c r="K7681" s="10" t="s">
        <v>10958</v>
      </c>
      <c r="L7681" s="10">
        <v>9</v>
      </c>
      <c r="M7681" s="10">
        <v>821.71</v>
      </c>
      <c r="N7681" s="10">
        <v>7395.39</v>
      </c>
      <c r="O7681" s="59">
        <v>0.2</v>
      </c>
      <c r="P7681" s="10">
        <v>1479.08</v>
      </c>
      <c r="Q7681" s="10">
        <v>5916.31</v>
      </c>
      <c r="R7681" s="10" t="s">
        <v>565</v>
      </c>
      <c r="S7681" s="10" t="s">
        <v>596</v>
      </c>
      <c r="T7681" s="59">
        <v>0.3</v>
      </c>
      <c r="U7681" s="10">
        <v>1774.89</v>
      </c>
    </row>
    <row r="7682" spans="1:21" x14ac:dyDescent="0.3">
      <c r="A7682" s="10" t="s">
        <v>10957</v>
      </c>
      <c r="B7682" s="61">
        <v>45322</v>
      </c>
      <c r="C7682" s="10" t="s">
        <v>10956</v>
      </c>
      <c r="D7682" s="10" t="s">
        <v>10955</v>
      </c>
      <c r="E7682" s="10" t="s">
        <v>603</v>
      </c>
      <c r="F7682" s="10" t="s">
        <v>602</v>
      </c>
      <c r="G7682" s="10" t="s">
        <v>569</v>
      </c>
      <c r="H7682" s="10" t="s">
        <v>544</v>
      </c>
      <c r="I7682" s="10" t="s">
        <v>10</v>
      </c>
      <c r="J7682" s="10" t="s">
        <v>10954</v>
      </c>
      <c r="K7682" s="10" t="s">
        <v>10953</v>
      </c>
      <c r="L7682" s="10">
        <v>3</v>
      </c>
      <c r="M7682" s="10">
        <v>431.47</v>
      </c>
      <c r="N7682" s="10">
        <v>1294.4100000000001</v>
      </c>
      <c r="O7682" s="59">
        <v>0.05</v>
      </c>
      <c r="P7682" s="10">
        <v>64.72</v>
      </c>
      <c r="Q7682" s="10">
        <v>1229.69</v>
      </c>
      <c r="R7682" s="10" t="s">
        <v>614</v>
      </c>
      <c r="S7682" s="10" t="s">
        <v>585</v>
      </c>
      <c r="T7682" s="59">
        <v>0.15</v>
      </c>
      <c r="U7682" s="10">
        <v>184.45</v>
      </c>
    </row>
    <row r="7683" spans="1:21" x14ac:dyDescent="0.3">
      <c r="A7683" s="10" t="s">
        <v>10952</v>
      </c>
      <c r="B7683" s="61">
        <v>44931</v>
      </c>
      <c r="C7683" s="10" t="s">
        <v>10951</v>
      </c>
      <c r="D7683" s="10" t="s">
        <v>1951</v>
      </c>
      <c r="E7683" s="10" t="s">
        <v>592</v>
      </c>
      <c r="F7683" s="10" t="s">
        <v>591</v>
      </c>
      <c r="G7683" s="10" t="s">
        <v>569</v>
      </c>
      <c r="H7683" s="10" t="s">
        <v>600</v>
      </c>
      <c r="I7683" s="10" t="s">
        <v>599</v>
      </c>
      <c r="J7683" s="10" t="s">
        <v>10950</v>
      </c>
      <c r="K7683" s="10" t="s">
        <v>10949</v>
      </c>
      <c r="L7683" s="10">
        <v>4</v>
      </c>
      <c r="M7683" s="10">
        <v>289.25</v>
      </c>
      <c r="N7683" s="10">
        <v>1157</v>
      </c>
      <c r="O7683" s="59">
        <v>0.2</v>
      </c>
      <c r="P7683" s="10">
        <v>231.4</v>
      </c>
      <c r="Q7683" s="10">
        <v>925.6</v>
      </c>
      <c r="R7683" s="10" t="s">
        <v>575</v>
      </c>
      <c r="S7683" s="10" t="s">
        <v>596</v>
      </c>
      <c r="T7683" s="59">
        <v>0.25</v>
      </c>
      <c r="U7683" s="10">
        <v>231.4</v>
      </c>
    </row>
    <row r="7684" spans="1:21" x14ac:dyDescent="0.3">
      <c r="A7684" s="10" t="s">
        <v>10948</v>
      </c>
      <c r="B7684" s="61">
        <v>45163</v>
      </c>
      <c r="C7684" s="10" t="s">
        <v>2143</v>
      </c>
      <c r="D7684" s="10" t="s">
        <v>10947</v>
      </c>
      <c r="E7684" s="10" t="s">
        <v>592</v>
      </c>
      <c r="F7684" s="10" t="s">
        <v>591</v>
      </c>
      <c r="G7684" s="10" t="s">
        <v>569</v>
      </c>
      <c r="H7684" s="10" t="s">
        <v>579</v>
      </c>
      <c r="I7684" s="10" t="s">
        <v>578</v>
      </c>
      <c r="J7684" s="10" t="s">
        <v>10946</v>
      </c>
      <c r="K7684" s="10" t="s">
        <v>8578</v>
      </c>
      <c r="L7684" s="10">
        <v>7</v>
      </c>
      <c r="M7684" s="10">
        <v>346.21</v>
      </c>
      <c r="N7684" s="10">
        <v>2423.4699999999998</v>
      </c>
      <c r="O7684" s="59">
        <v>0.1</v>
      </c>
      <c r="P7684" s="10">
        <v>242.35</v>
      </c>
      <c r="Q7684" s="10">
        <v>2181.12</v>
      </c>
      <c r="R7684" s="10" t="s">
        <v>565</v>
      </c>
      <c r="S7684" s="10" t="s">
        <v>607</v>
      </c>
      <c r="T7684" s="59">
        <v>0.25</v>
      </c>
      <c r="U7684" s="10">
        <v>545.28</v>
      </c>
    </row>
    <row r="7685" spans="1:21" x14ac:dyDescent="0.3">
      <c r="A7685" s="10" t="s">
        <v>10945</v>
      </c>
      <c r="B7685" s="61">
        <v>45233</v>
      </c>
      <c r="C7685" s="10" t="s">
        <v>10944</v>
      </c>
      <c r="D7685" s="10" t="s">
        <v>3748</v>
      </c>
      <c r="E7685" s="10" t="s">
        <v>581</v>
      </c>
      <c r="F7685" s="10" t="s">
        <v>580</v>
      </c>
      <c r="G7685" s="10" t="s">
        <v>569</v>
      </c>
      <c r="H7685" s="10" t="s">
        <v>579</v>
      </c>
      <c r="I7685" s="10" t="s">
        <v>578</v>
      </c>
      <c r="J7685" s="10" t="s">
        <v>10943</v>
      </c>
      <c r="K7685" s="10" t="s">
        <v>10942</v>
      </c>
      <c r="L7685" s="10">
        <v>5</v>
      </c>
      <c r="M7685" s="10">
        <v>335.05</v>
      </c>
      <c r="N7685" s="10">
        <v>1675.25</v>
      </c>
      <c r="O7685" s="59">
        <v>0.2</v>
      </c>
      <c r="P7685" s="10">
        <v>335.05</v>
      </c>
      <c r="Q7685" s="10">
        <v>1340.2</v>
      </c>
      <c r="R7685" s="10" t="s">
        <v>586</v>
      </c>
      <c r="S7685" s="10" t="s">
        <v>585</v>
      </c>
      <c r="T7685" s="59">
        <v>0.25</v>
      </c>
      <c r="U7685" s="10">
        <v>335.05</v>
      </c>
    </row>
    <row r="7686" spans="1:21" x14ac:dyDescent="0.3">
      <c r="A7686" s="10" t="s">
        <v>10941</v>
      </c>
      <c r="B7686" s="61">
        <v>45029</v>
      </c>
      <c r="C7686" s="10" t="s">
        <v>10940</v>
      </c>
      <c r="D7686" s="10" t="s">
        <v>10939</v>
      </c>
      <c r="E7686" s="10" t="s">
        <v>603</v>
      </c>
      <c r="F7686" s="10" t="s">
        <v>658</v>
      </c>
      <c r="G7686" s="10" t="s">
        <v>601</v>
      </c>
      <c r="H7686" s="10" t="s">
        <v>590</v>
      </c>
      <c r="I7686" s="10" t="s">
        <v>748</v>
      </c>
      <c r="J7686" s="10" t="s">
        <v>10938</v>
      </c>
      <c r="K7686" s="10" t="s">
        <v>9151</v>
      </c>
      <c r="L7686" s="10">
        <v>6</v>
      </c>
      <c r="M7686" s="10">
        <v>346.3</v>
      </c>
      <c r="N7686" s="10">
        <v>2077.8000000000002</v>
      </c>
      <c r="O7686" s="59">
        <v>0.2</v>
      </c>
      <c r="P7686" s="10">
        <v>415.56</v>
      </c>
      <c r="Q7686" s="10">
        <v>1662.24</v>
      </c>
      <c r="R7686" s="10" t="s">
        <v>614</v>
      </c>
      <c r="S7686" s="10" t="s">
        <v>607</v>
      </c>
      <c r="T7686" s="59">
        <v>0.25</v>
      </c>
      <c r="U7686" s="10">
        <v>415.56</v>
      </c>
    </row>
    <row r="7687" spans="1:21" x14ac:dyDescent="0.3">
      <c r="A7687" s="10" t="s">
        <v>10937</v>
      </c>
      <c r="B7687" s="61">
        <v>45079</v>
      </c>
      <c r="C7687" s="10" t="s">
        <v>10936</v>
      </c>
      <c r="D7687" s="10" t="s">
        <v>10935</v>
      </c>
      <c r="E7687" s="10" t="s">
        <v>629</v>
      </c>
      <c r="F7687" s="10" t="s">
        <v>628</v>
      </c>
      <c r="G7687" s="10" t="s">
        <v>569</v>
      </c>
      <c r="H7687" s="10" t="s">
        <v>590</v>
      </c>
      <c r="I7687" s="10" t="s">
        <v>589</v>
      </c>
      <c r="J7687" s="10" t="s">
        <v>10934</v>
      </c>
      <c r="K7687" s="10" t="s">
        <v>10933</v>
      </c>
      <c r="L7687" s="10">
        <v>9</v>
      </c>
      <c r="M7687" s="10">
        <v>144.09</v>
      </c>
      <c r="N7687" s="10">
        <v>1296.81</v>
      </c>
      <c r="O7687" s="59">
        <v>0.2</v>
      </c>
      <c r="P7687" s="10">
        <v>259.36</v>
      </c>
      <c r="Q7687" s="10">
        <v>1037.45</v>
      </c>
      <c r="R7687" s="10" t="s">
        <v>575</v>
      </c>
      <c r="S7687" s="10" t="s">
        <v>596</v>
      </c>
      <c r="T7687" s="59">
        <v>0.3</v>
      </c>
      <c r="U7687" s="10">
        <v>311.24</v>
      </c>
    </row>
    <row r="7688" spans="1:21" x14ac:dyDescent="0.3">
      <c r="A7688" s="10" t="s">
        <v>10932</v>
      </c>
      <c r="B7688" s="61">
        <v>45289</v>
      </c>
      <c r="C7688" s="10" t="s">
        <v>6067</v>
      </c>
      <c r="D7688" s="10" t="s">
        <v>10931</v>
      </c>
      <c r="E7688" s="10" t="s">
        <v>571</v>
      </c>
      <c r="F7688" s="10" t="s">
        <v>570</v>
      </c>
      <c r="G7688" s="10" t="s">
        <v>569</v>
      </c>
      <c r="H7688" s="10" t="s">
        <v>590</v>
      </c>
      <c r="I7688" s="10" t="s">
        <v>748</v>
      </c>
      <c r="J7688" s="10" t="s">
        <v>10930</v>
      </c>
      <c r="K7688" s="10" t="s">
        <v>10929</v>
      </c>
      <c r="L7688" s="10">
        <v>4</v>
      </c>
      <c r="M7688" s="10">
        <v>473.51</v>
      </c>
      <c r="N7688" s="10">
        <v>1894.04</v>
      </c>
      <c r="O7688" s="59">
        <v>0.05</v>
      </c>
      <c r="P7688" s="10">
        <v>94.7</v>
      </c>
      <c r="Q7688" s="10">
        <v>1799.34</v>
      </c>
      <c r="R7688" s="10" t="s">
        <v>614</v>
      </c>
      <c r="S7688" s="10" t="s">
        <v>564</v>
      </c>
      <c r="T7688" s="59">
        <v>0.25</v>
      </c>
      <c r="U7688" s="10">
        <v>449.83</v>
      </c>
    </row>
    <row r="7689" spans="1:21" x14ac:dyDescent="0.3">
      <c r="A7689" s="10" t="s">
        <v>10928</v>
      </c>
      <c r="B7689" s="61">
        <v>45264</v>
      </c>
      <c r="C7689" s="10" t="s">
        <v>10927</v>
      </c>
      <c r="D7689" s="10" t="s">
        <v>10926</v>
      </c>
      <c r="E7689" s="10" t="s">
        <v>629</v>
      </c>
      <c r="F7689" s="10" t="s">
        <v>628</v>
      </c>
      <c r="G7689" s="10" t="s">
        <v>601</v>
      </c>
      <c r="H7689" s="10" t="s">
        <v>544</v>
      </c>
      <c r="I7689" s="10" t="s">
        <v>610</v>
      </c>
      <c r="J7689" s="10" t="s">
        <v>10925</v>
      </c>
      <c r="K7689" s="10" t="s">
        <v>10924</v>
      </c>
      <c r="L7689" s="10">
        <v>6</v>
      </c>
      <c r="M7689" s="10">
        <v>209.56</v>
      </c>
      <c r="N7689" s="10">
        <v>1257.3599999999999</v>
      </c>
      <c r="O7689" s="59">
        <v>0.05</v>
      </c>
      <c r="P7689" s="10">
        <v>62.87</v>
      </c>
      <c r="Q7689" s="10">
        <v>1194.49</v>
      </c>
      <c r="R7689" s="10" t="s">
        <v>565</v>
      </c>
      <c r="S7689" s="10" t="s">
        <v>607</v>
      </c>
      <c r="T7689" s="59">
        <v>0.3</v>
      </c>
      <c r="U7689" s="10">
        <v>358.35</v>
      </c>
    </row>
    <row r="7690" spans="1:21" x14ac:dyDescent="0.3">
      <c r="A7690" s="10" t="s">
        <v>10923</v>
      </c>
      <c r="B7690" s="61">
        <v>45259</v>
      </c>
      <c r="C7690" s="10" t="s">
        <v>2595</v>
      </c>
      <c r="D7690" s="10" t="s">
        <v>10922</v>
      </c>
      <c r="E7690" s="10" t="s">
        <v>581</v>
      </c>
      <c r="F7690" s="10" t="s">
        <v>83</v>
      </c>
      <c r="G7690" s="10" t="s">
        <v>569</v>
      </c>
      <c r="H7690" s="10" t="s">
        <v>590</v>
      </c>
      <c r="I7690" s="10" t="s">
        <v>635</v>
      </c>
      <c r="J7690" s="10" t="s">
        <v>10921</v>
      </c>
      <c r="K7690" s="10" t="s">
        <v>10920</v>
      </c>
      <c r="L7690" s="10">
        <v>2</v>
      </c>
      <c r="M7690" s="10">
        <v>987.27</v>
      </c>
      <c r="N7690" s="10">
        <v>1974.54</v>
      </c>
      <c r="O7690" s="59">
        <v>0.1</v>
      </c>
      <c r="P7690" s="10">
        <v>197.45</v>
      </c>
      <c r="Q7690" s="10">
        <v>1777.09</v>
      </c>
      <c r="R7690" s="10" t="s">
        <v>575</v>
      </c>
      <c r="S7690" s="10" t="s">
        <v>564</v>
      </c>
      <c r="T7690" s="59">
        <v>0.3</v>
      </c>
      <c r="U7690" s="10">
        <v>533.13</v>
      </c>
    </row>
    <row r="7691" spans="1:21" x14ac:dyDescent="0.3">
      <c r="A7691" s="10" t="s">
        <v>10919</v>
      </c>
      <c r="B7691" s="61">
        <v>45037</v>
      </c>
      <c r="C7691" s="10" t="s">
        <v>7090</v>
      </c>
      <c r="D7691" s="10" t="s">
        <v>10918</v>
      </c>
      <c r="E7691" s="10" t="s">
        <v>603</v>
      </c>
      <c r="F7691" s="10" t="s">
        <v>602</v>
      </c>
      <c r="G7691" s="10" t="s">
        <v>569</v>
      </c>
      <c r="H7691" s="10" t="s">
        <v>590</v>
      </c>
      <c r="I7691" s="10" t="s">
        <v>589</v>
      </c>
      <c r="J7691" s="10" t="s">
        <v>6488</v>
      </c>
      <c r="K7691" s="10" t="s">
        <v>10917</v>
      </c>
      <c r="L7691" s="10">
        <v>8</v>
      </c>
      <c r="M7691" s="10">
        <v>562.26</v>
      </c>
      <c r="N7691" s="10">
        <v>4498.08</v>
      </c>
      <c r="O7691" s="59">
        <v>0</v>
      </c>
      <c r="P7691" s="10">
        <v>0</v>
      </c>
      <c r="Q7691" s="10">
        <v>4498.08</v>
      </c>
      <c r="R7691" s="10" t="s">
        <v>586</v>
      </c>
      <c r="S7691" s="10" t="s">
        <v>585</v>
      </c>
      <c r="T7691" s="59">
        <v>0.25</v>
      </c>
      <c r="U7691" s="10">
        <v>1124.52</v>
      </c>
    </row>
    <row r="7692" spans="1:21" x14ac:dyDescent="0.3">
      <c r="A7692" s="10" t="s">
        <v>10916</v>
      </c>
      <c r="B7692" s="61">
        <v>45070</v>
      </c>
      <c r="C7692" s="10" t="s">
        <v>3530</v>
      </c>
      <c r="D7692" s="10" t="s">
        <v>10915</v>
      </c>
      <c r="E7692" s="10" t="s">
        <v>581</v>
      </c>
      <c r="F7692" s="10" t="s">
        <v>7</v>
      </c>
      <c r="G7692" s="10" t="s">
        <v>569</v>
      </c>
      <c r="H7692" s="10" t="s">
        <v>579</v>
      </c>
      <c r="I7692" s="10" t="s">
        <v>722</v>
      </c>
      <c r="J7692" s="10" t="s">
        <v>10914</v>
      </c>
      <c r="K7692" s="10" t="s">
        <v>10913</v>
      </c>
      <c r="L7692" s="10">
        <v>1</v>
      </c>
      <c r="M7692" s="10">
        <v>936</v>
      </c>
      <c r="N7692" s="10">
        <v>936</v>
      </c>
      <c r="O7692" s="59">
        <v>0.05</v>
      </c>
      <c r="P7692" s="10">
        <v>46.8</v>
      </c>
      <c r="Q7692" s="10">
        <v>889.2</v>
      </c>
      <c r="R7692" s="10" t="s">
        <v>575</v>
      </c>
      <c r="S7692" s="10" t="s">
        <v>564</v>
      </c>
      <c r="T7692" s="59">
        <v>0.3</v>
      </c>
      <c r="U7692" s="10">
        <v>266.76</v>
      </c>
    </row>
    <row r="7693" spans="1:21" x14ac:dyDescent="0.3">
      <c r="A7693" s="10" t="s">
        <v>10912</v>
      </c>
      <c r="B7693" s="61">
        <v>44973</v>
      </c>
      <c r="C7693" s="10" t="s">
        <v>915</v>
      </c>
      <c r="D7693" s="10" t="s">
        <v>10911</v>
      </c>
      <c r="E7693" s="10" t="s">
        <v>581</v>
      </c>
      <c r="F7693" s="10" t="s">
        <v>83</v>
      </c>
      <c r="G7693" s="10" t="s">
        <v>569</v>
      </c>
      <c r="H7693" s="10" t="s">
        <v>544</v>
      </c>
      <c r="I7693" s="10" t="s">
        <v>10</v>
      </c>
      <c r="J7693" s="10" t="s">
        <v>7245</v>
      </c>
      <c r="K7693" s="10" t="s">
        <v>10910</v>
      </c>
      <c r="L7693" s="10">
        <v>1</v>
      </c>
      <c r="M7693" s="10">
        <v>251.5</v>
      </c>
      <c r="N7693" s="10">
        <v>251.5</v>
      </c>
      <c r="O7693" s="59">
        <v>0.1</v>
      </c>
      <c r="P7693" s="10">
        <v>25.15</v>
      </c>
      <c r="Q7693" s="10">
        <v>226.35</v>
      </c>
      <c r="R7693" s="10" t="s">
        <v>565</v>
      </c>
      <c r="S7693" s="10" t="s">
        <v>564</v>
      </c>
      <c r="T7693" s="59">
        <v>0.3</v>
      </c>
      <c r="U7693" s="10">
        <v>67.91</v>
      </c>
    </row>
    <row r="7694" spans="1:21" x14ac:dyDescent="0.3">
      <c r="A7694" s="10" t="s">
        <v>10909</v>
      </c>
      <c r="B7694" s="61">
        <v>45223</v>
      </c>
      <c r="C7694" s="10" t="s">
        <v>4364</v>
      </c>
      <c r="D7694" s="10" t="s">
        <v>10908</v>
      </c>
      <c r="E7694" s="10" t="s">
        <v>581</v>
      </c>
      <c r="F7694" s="10" t="s">
        <v>580</v>
      </c>
      <c r="G7694" s="10" t="s">
        <v>569</v>
      </c>
      <c r="H7694" s="10" t="s">
        <v>590</v>
      </c>
      <c r="I7694" s="10" t="s">
        <v>635</v>
      </c>
      <c r="J7694" s="10" t="s">
        <v>10907</v>
      </c>
      <c r="K7694" s="10" t="s">
        <v>8171</v>
      </c>
      <c r="L7694" s="10">
        <v>4</v>
      </c>
      <c r="M7694" s="10">
        <v>302.38</v>
      </c>
      <c r="N7694" s="10">
        <v>1209.52</v>
      </c>
      <c r="O7694" s="59">
        <v>0.05</v>
      </c>
      <c r="P7694" s="10">
        <v>60.48</v>
      </c>
      <c r="Q7694" s="10">
        <v>1149.04</v>
      </c>
      <c r="R7694" s="10" t="s">
        <v>586</v>
      </c>
      <c r="S7694" s="10" t="s">
        <v>585</v>
      </c>
      <c r="T7694" s="59">
        <v>0.15</v>
      </c>
      <c r="U7694" s="10">
        <v>172.36</v>
      </c>
    </row>
    <row r="7695" spans="1:21" x14ac:dyDescent="0.3">
      <c r="A7695" s="10" t="s">
        <v>10906</v>
      </c>
      <c r="B7695" s="61">
        <v>44935</v>
      </c>
      <c r="C7695" s="10" t="s">
        <v>10905</v>
      </c>
      <c r="D7695" s="10" t="s">
        <v>10904</v>
      </c>
      <c r="E7695" s="10" t="s">
        <v>592</v>
      </c>
      <c r="F7695" s="10" t="s">
        <v>591</v>
      </c>
      <c r="G7695" s="10" t="s">
        <v>601</v>
      </c>
      <c r="H7695" s="10" t="s">
        <v>579</v>
      </c>
      <c r="I7695" s="10" t="s">
        <v>578</v>
      </c>
      <c r="J7695" s="10" t="s">
        <v>10903</v>
      </c>
      <c r="K7695" s="10" t="s">
        <v>10902</v>
      </c>
      <c r="L7695" s="10">
        <v>1</v>
      </c>
      <c r="M7695" s="10">
        <v>666.03</v>
      </c>
      <c r="N7695" s="10">
        <v>666.03</v>
      </c>
      <c r="O7695" s="59">
        <v>0.1</v>
      </c>
      <c r="P7695" s="10">
        <v>66.599999999999994</v>
      </c>
      <c r="Q7695" s="10">
        <v>599.42999999999995</v>
      </c>
      <c r="R7695" s="10" t="s">
        <v>586</v>
      </c>
      <c r="S7695" s="10" t="s">
        <v>607</v>
      </c>
      <c r="T7695" s="59">
        <v>0.3</v>
      </c>
      <c r="U7695" s="10">
        <v>179.83</v>
      </c>
    </row>
    <row r="7696" spans="1:21" x14ac:dyDescent="0.3">
      <c r="A7696" s="10" t="s">
        <v>10901</v>
      </c>
      <c r="B7696" s="61">
        <v>44969</v>
      </c>
      <c r="C7696" s="10" t="s">
        <v>2236</v>
      </c>
      <c r="D7696" s="10" t="s">
        <v>10900</v>
      </c>
      <c r="E7696" s="10" t="s">
        <v>581</v>
      </c>
      <c r="F7696" s="10" t="s">
        <v>7</v>
      </c>
      <c r="G7696" s="10" t="s">
        <v>569</v>
      </c>
      <c r="H7696" s="10" t="s">
        <v>544</v>
      </c>
      <c r="I7696" s="10" t="s">
        <v>610</v>
      </c>
      <c r="J7696" s="10" t="s">
        <v>10899</v>
      </c>
      <c r="K7696" s="10" t="s">
        <v>10898</v>
      </c>
      <c r="L7696" s="10">
        <v>3</v>
      </c>
      <c r="M7696" s="10">
        <v>750.43</v>
      </c>
      <c r="N7696" s="10">
        <v>2251.29</v>
      </c>
      <c r="O7696" s="59">
        <v>0.05</v>
      </c>
      <c r="P7696" s="10">
        <v>112.56</v>
      </c>
      <c r="Q7696" s="10">
        <v>2138.73</v>
      </c>
      <c r="R7696" s="10" t="s">
        <v>586</v>
      </c>
      <c r="S7696" s="10" t="s">
        <v>585</v>
      </c>
      <c r="T7696" s="59">
        <v>0.25</v>
      </c>
      <c r="U7696" s="10">
        <v>534.67999999999995</v>
      </c>
    </row>
    <row r="7697" spans="1:21" x14ac:dyDescent="0.3">
      <c r="A7697" s="10" t="s">
        <v>10897</v>
      </c>
      <c r="B7697" s="61">
        <v>45004</v>
      </c>
      <c r="C7697" s="10" t="s">
        <v>10896</v>
      </c>
      <c r="D7697" s="10" t="s">
        <v>10895</v>
      </c>
      <c r="E7697" s="10" t="s">
        <v>571</v>
      </c>
      <c r="F7697" s="10" t="s">
        <v>11</v>
      </c>
      <c r="G7697" s="10" t="s">
        <v>569</v>
      </c>
      <c r="H7697" s="10" t="s">
        <v>590</v>
      </c>
      <c r="I7697" s="10" t="s">
        <v>589</v>
      </c>
      <c r="J7697" s="10" t="s">
        <v>10894</v>
      </c>
      <c r="K7697" s="10" t="s">
        <v>10893</v>
      </c>
      <c r="L7697" s="10">
        <v>10</v>
      </c>
      <c r="M7697" s="10">
        <v>785.85</v>
      </c>
      <c r="N7697" s="10">
        <v>7858.5</v>
      </c>
      <c r="O7697" s="59">
        <v>0.1</v>
      </c>
      <c r="P7697" s="10">
        <v>785.85</v>
      </c>
      <c r="Q7697" s="10">
        <v>7072.65</v>
      </c>
      <c r="R7697" s="10" t="s">
        <v>565</v>
      </c>
      <c r="S7697" s="10" t="s">
        <v>564</v>
      </c>
      <c r="T7697" s="59">
        <v>0.25</v>
      </c>
      <c r="U7697" s="10">
        <v>1768.16</v>
      </c>
    </row>
    <row r="7698" spans="1:21" x14ac:dyDescent="0.3">
      <c r="A7698" s="10" t="s">
        <v>10892</v>
      </c>
      <c r="B7698" s="61">
        <v>45190</v>
      </c>
      <c r="C7698" s="10" t="s">
        <v>10891</v>
      </c>
      <c r="D7698" s="10" t="s">
        <v>10890</v>
      </c>
      <c r="E7698" s="10" t="s">
        <v>629</v>
      </c>
      <c r="F7698" s="10" t="s">
        <v>790</v>
      </c>
      <c r="G7698" s="10" t="s">
        <v>601</v>
      </c>
      <c r="H7698" s="10" t="s">
        <v>590</v>
      </c>
      <c r="I7698" s="10" t="s">
        <v>748</v>
      </c>
      <c r="J7698" s="10" t="s">
        <v>10889</v>
      </c>
      <c r="K7698" s="10" t="s">
        <v>1374</v>
      </c>
      <c r="L7698" s="10">
        <v>5</v>
      </c>
      <c r="M7698" s="10">
        <v>324.89</v>
      </c>
      <c r="N7698" s="10">
        <v>1624.45</v>
      </c>
      <c r="O7698" s="59">
        <v>0</v>
      </c>
      <c r="P7698" s="10">
        <v>0</v>
      </c>
      <c r="Q7698" s="10">
        <v>1624.45</v>
      </c>
      <c r="R7698" s="10" t="s">
        <v>586</v>
      </c>
      <c r="S7698" s="10" t="s">
        <v>596</v>
      </c>
      <c r="T7698" s="59">
        <v>0.3</v>
      </c>
      <c r="U7698" s="10">
        <v>487.33</v>
      </c>
    </row>
    <row r="7699" spans="1:21" x14ac:dyDescent="0.3">
      <c r="A7699" s="10" t="s">
        <v>10888</v>
      </c>
      <c r="B7699" s="61">
        <v>45063</v>
      </c>
      <c r="C7699" s="10" t="s">
        <v>10887</v>
      </c>
      <c r="D7699" s="10" t="s">
        <v>8916</v>
      </c>
      <c r="E7699" s="10" t="s">
        <v>592</v>
      </c>
      <c r="F7699" s="10" t="s">
        <v>652</v>
      </c>
      <c r="G7699" s="10" t="s">
        <v>569</v>
      </c>
      <c r="H7699" s="10" t="s">
        <v>579</v>
      </c>
      <c r="I7699" s="10" t="s">
        <v>722</v>
      </c>
      <c r="J7699" s="10" t="s">
        <v>10694</v>
      </c>
      <c r="K7699" s="10" t="s">
        <v>3305</v>
      </c>
      <c r="L7699" s="10">
        <v>7</v>
      </c>
      <c r="M7699" s="10">
        <v>557.5</v>
      </c>
      <c r="N7699" s="10">
        <v>3902.5</v>
      </c>
      <c r="O7699" s="59">
        <v>0.1</v>
      </c>
      <c r="P7699" s="10">
        <v>390.25</v>
      </c>
      <c r="Q7699" s="10">
        <v>3512.25</v>
      </c>
      <c r="R7699" s="10" t="s">
        <v>565</v>
      </c>
      <c r="S7699" s="10" t="s">
        <v>596</v>
      </c>
      <c r="T7699" s="59">
        <v>0.3</v>
      </c>
      <c r="U7699" s="10">
        <v>1053.67</v>
      </c>
    </row>
    <row r="7700" spans="1:21" x14ac:dyDescent="0.3">
      <c r="A7700" s="10" t="s">
        <v>10886</v>
      </c>
      <c r="B7700" s="61">
        <v>45329</v>
      </c>
      <c r="C7700" s="10" t="s">
        <v>1248</v>
      </c>
      <c r="D7700" s="10" t="s">
        <v>10885</v>
      </c>
      <c r="E7700" s="10" t="s">
        <v>581</v>
      </c>
      <c r="F7700" s="10" t="s">
        <v>7</v>
      </c>
      <c r="G7700" s="10" t="s">
        <v>601</v>
      </c>
      <c r="H7700" s="10" t="s">
        <v>600</v>
      </c>
      <c r="I7700" s="10" t="s">
        <v>599</v>
      </c>
      <c r="J7700" s="10" t="s">
        <v>6841</v>
      </c>
      <c r="K7700" s="10" t="s">
        <v>10884</v>
      </c>
      <c r="L7700" s="10">
        <v>4</v>
      </c>
      <c r="M7700" s="10">
        <v>955.19</v>
      </c>
      <c r="N7700" s="10">
        <v>3820.76</v>
      </c>
      <c r="O7700" s="59">
        <v>0.2</v>
      </c>
      <c r="P7700" s="10">
        <v>764.15</v>
      </c>
      <c r="Q7700" s="10">
        <v>3056.61</v>
      </c>
      <c r="R7700" s="10" t="s">
        <v>565</v>
      </c>
      <c r="S7700" s="10" t="s">
        <v>564</v>
      </c>
      <c r="T7700" s="59">
        <v>0.3</v>
      </c>
      <c r="U7700" s="10">
        <v>916.98</v>
      </c>
    </row>
    <row r="7701" spans="1:21" x14ac:dyDescent="0.3">
      <c r="A7701" s="10" t="s">
        <v>10883</v>
      </c>
      <c r="B7701" s="61">
        <v>45045</v>
      </c>
      <c r="C7701" s="10" t="s">
        <v>895</v>
      </c>
      <c r="D7701" s="10" t="s">
        <v>10882</v>
      </c>
      <c r="E7701" s="10" t="s">
        <v>603</v>
      </c>
      <c r="F7701" s="10" t="s">
        <v>658</v>
      </c>
      <c r="G7701" s="10" t="s">
        <v>601</v>
      </c>
      <c r="H7701" s="10" t="s">
        <v>590</v>
      </c>
      <c r="I7701" s="10" t="s">
        <v>748</v>
      </c>
      <c r="J7701" s="10" t="s">
        <v>10881</v>
      </c>
      <c r="K7701" s="10" t="s">
        <v>10880</v>
      </c>
      <c r="L7701" s="10">
        <v>8</v>
      </c>
      <c r="M7701" s="10">
        <v>301.69</v>
      </c>
      <c r="N7701" s="10">
        <v>2413.52</v>
      </c>
      <c r="O7701" s="59">
        <v>0.05</v>
      </c>
      <c r="P7701" s="10">
        <v>120.68</v>
      </c>
      <c r="Q7701" s="10">
        <v>2292.84</v>
      </c>
      <c r="R7701" s="10" t="s">
        <v>614</v>
      </c>
      <c r="S7701" s="10" t="s">
        <v>564</v>
      </c>
      <c r="T7701" s="59">
        <v>0.3</v>
      </c>
      <c r="U7701" s="10">
        <v>687.85</v>
      </c>
    </row>
    <row r="7702" spans="1:21" x14ac:dyDescent="0.3">
      <c r="A7702" s="10" t="s">
        <v>10879</v>
      </c>
      <c r="B7702" s="61">
        <v>45244</v>
      </c>
      <c r="C7702" s="10" t="s">
        <v>10878</v>
      </c>
      <c r="D7702" s="10" t="s">
        <v>6224</v>
      </c>
      <c r="E7702" s="10" t="s">
        <v>592</v>
      </c>
      <c r="F7702" s="10" t="s">
        <v>591</v>
      </c>
      <c r="G7702" s="10" t="s">
        <v>601</v>
      </c>
      <c r="H7702" s="10" t="s">
        <v>600</v>
      </c>
      <c r="I7702" s="10" t="s">
        <v>599</v>
      </c>
      <c r="J7702" s="10" t="s">
        <v>10877</v>
      </c>
      <c r="K7702" s="10" t="s">
        <v>10876</v>
      </c>
      <c r="L7702" s="10">
        <v>5</v>
      </c>
      <c r="M7702" s="10">
        <v>628.28</v>
      </c>
      <c r="N7702" s="10">
        <v>3141.4</v>
      </c>
      <c r="O7702" s="59">
        <v>0.1</v>
      </c>
      <c r="P7702" s="10">
        <v>314.14</v>
      </c>
      <c r="Q7702" s="10">
        <v>2827.26</v>
      </c>
      <c r="R7702" s="10" t="s">
        <v>565</v>
      </c>
      <c r="S7702" s="10" t="s">
        <v>607</v>
      </c>
      <c r="T7702" s="59">
        <v>0.15</v>
      </c>
      <c r="U7702" s="10">
        <v>424.09</v>
      </c>
    </row>
    <row r="7703" spans="1:21" x14ac:dyDescent="0.3">
      <c r="A7703" s="10" t="s">
        <v>10875</v>
      </c>
      <c r="B7703" s="61">
        <v>45170</v>
      </c>
      <c r="C7703" s="10" t="s">
        <v>5165</v>
      </c>
      <c r="D7703" s="10" t="s">
        <v>8525</v>
      </c>
      <c r="E7703" s="10" t="s">
        <v>571</v>
      </c>
      <c r="F7703" s="10" t="s">
        <v>570</v>
      </c>
      <c r="G7703" s="10" t="s">
        <v>569</v>
      </c>
      <c r="H7703" s="10" t="s">
        <v>544</v>
      </c>
      <c r="I7703" s="10" t="s">
        <v>610</v>
      </c>
      <c r="J7703" s="10" t="s">
        <v>10874</v>
      </c>
      <c r="K7703" s="10" t="s">
        <v>10873</v>
      </c>
      <c r="L7703" s="10">
        <v>4</v>
      </c>
      <c r="M7703" s="10">
        <v>357.74</v>
      </c>
      <c r="N7703" s="10">
        <v>1430.96</v>
      </c>
      <c r="O7703" s="59">
        <v>0.2</v>
      </c>
      <c r="P7703" s="10">
        <v>286.19</v>
      </c>
      <c r="Q7703" s="10">
        <v>1144.77</v>
      </c>
      <c r="R7703" s="10" t="s">
        <v>565</v>
      </c>
      <c r="S7703" s="10" t="s">
        <v>564</v>
      </c>
      <c r="T7703" s="59">
        <v>0.25</v>
      </c>
      <c r="U7703" s="10">
        <v>286.19</v>
      </c>
    </row>
    <row r="7704" spans="1:21" x14ac:dyDescent="0.3">
      <c r="A7704" s="10" t="s">
        <v>10872</v>
      </c>
      <c r="B7704" s="61">
        <v>45120</v>
      </c>
      <c r="C7704" s="10" t="s">
        <v>10871</v>
      </c>
      <c r="D7704" s="10" t="s">
        <v>10870</v>
      </c>
      <c r="E7704" s="10" t="s">
        <v>592</v>
      </c>
      <c r="F7704" s="10" t="s">
        <v>652</v>
      </c>
      <c r="G7704" s="10" t="s">
        <v>601</v>
      </c>
      <c r="H7704" s="10" t="s">
        <v>590</v>
      </c>
      <c r="I7704" s="10" t="s">
        <v>589</v>
      </c>
      <c r="J7704" s="10" t="s">
        <v>10869</v>
      </c>
      <c r="K7704" s="10" t="s">
        <v>10868</v>
      </c>
      <c r="L7704" s="10">
        <v>7</v>
      </c>
      <c r="M7704" s="10">
        <v>859.25</v>
      </c>
      <c r="N7704" s="10">
        <v>6014.75</v>
      </c>
      <c r="O7704" s="59">
        <v>0.1</v>
      </c>
      <c r="P7704" s="10">
        <v>601.48</v>
      </c>
      <c r="Q7704" s="10">
        <v>5413.27</v>
      </c>
      <c r="R7704" s="10" t="s">
        <v>614</v>
      </c>
      <c r="S7704" s="10" t="s">
        <v>564</v>
      </c>
      <c r="T7704" s="59">
        <v>0.25</v>
      </c>
      <c r="U7704" s="10">
        <v>1353.32</v>
      </c>
    </row>
    <row r="7705" spans="1:21" x14ac:dyDescent="0.3">
      <c r="A7705" s="10" t="s">
        <v>10867</v>
      </c>
      <c r="B7705" s="61">
        <v>45165</v>
      </c>
      <c r="C7705" s="10" t="s">
        <v>10866</v>
      </c>
      <c r="D7705" s="10" t="s">
        <v>10865</v>
      </c>
      <c r="E7705" s="10" t="s">
        <v>592</v>
      </c>
      <c r="F7705" s="10" t="s">
        <v>591</v>
      </c>
      <c r="G7705" s="10" t="s">
        <v>569</v>
      </c>
      <c r="H7705" s="10" t="s">
        <v>590</v>
      </c>
      <c r="I7705" s="10" t="s">
        <v>635</v>
      </c>
      <c r="J7705" s="10" t="s">
        <v>10864</v>
      </c>
      <c r="K7705" s="10" t="s">
        <v>10863</v>
      </c>
      <c r="L7705" s="10">
        <v>5</v>
      </c>
      <c r="M7705" s="10">
        <v>816.78</v>
      </c>
      <c r="N7705" s="10">
        <v>4083.9</v>
      </c>
      <c r="O7705" s="59">
        <v>0</v>
      </c>
      <c r="P7705" s="10">
        <v>0</v>
      </c>
      <c r="Q7705" s="10">
        <v>4083.9</v>
      </c>
      <c r="R7705" s="10" t="s">
        <v>575</v>
      </c>
      <c r="S7705" s="10" t="s">
        <v>585</v>
      </c>
      <c r="T7705" s="59">
        <v>0.25</v>
      </c>
      <c r="U7705" s="10">
        <v>1020.98</v>
      </c>
    </row>
    <row r="7706" spans="1:21" x14ac:dyDescent="0.3">
      <c r="A7706" s="10" t="s">
        <v>10862</v>
      </c>
      <c r="B7706" s="61">
        <v>45337</v>
      </c>
      <c r="C7706" s="10" t="s">
        <v>7264</v>
      </c>
      <c r="D7706" s="10" t="s">
        <v>10861</v>
      </c>
      <c r="E7706" s="10" t="s">
        <v>581</v>
      </c>
      <c r="F7706" s="10" t="s">
        <v>7</v>
      </c>
      <c r="G7706" s="10" t="s">
        <v>569</v>
      </c>
      <c r="H7706" s="10" t="s">
        <v>590</v>
      </c>
      <c r="I7706" s="10" t="s">
        <v>589</v>
      </c>
      <c r="J7706" s="10" t="s">
        <v>10860</v>
      </c>
      <c r="K7706" s="10" t="s">
        <v>10859</v>
      </c>
      <c r="L7706" s="10">
        <v>5</v>
      </c>
      <c r="M7706" s="10">
        <v>886.39</v>
      </c>
      <c r="N7706" s="10">
        <v>4431.95</v>
      </c>
      <c r="O7706" s="59">
        <v>0</v>
      </c>
      <c r="P7706" s="10">
        <v>0</v>
      </c>
      <c r="Q7706" s="10">
        <v>4431.95</v>
      </c>
      <c r="R7706" s="10" t="s">
        <v>575</v>
      </c>
      <c r="S7706" s="10" t="s">
        <v>585</v>
      </c>
      <c r="T7706" s="59">
        <v>0.3</v>
      </c>
      <c r="U7706" s="10">
        <v>1329.58</v>
      </c>
    </row>
    <row r="7707" spans="1:21" x14ac:dyDescent="0.3">
      <c r="A7707" s="10" t="s">
        <v>10858</v>
      </c>
      <c r="B7707" s="61">
        <v>45209</v>
      </c>
      <c r="C7707" s="10" t="s">
        <v>10857</v>
      </c>
      <c r="D7707" s="10" t="s">
        <v>10856</v>
      </c>
      <c r="E7707" s="10" t="s">
        <v>571</v>
      </c>
      <c r="F7707" s="10" t="s">
        <v>570</v>
      </c>
      <c r="G7707" s="10" t="s">
        <v>569</v>
      </c>
      <c r="H7707" s="10" t="s">
        <v>590</v>
      </c>
      <c r="I7707" s="10" t="s">
        <v>635</v>
      </c>
      <c r="J7707" s="10" t="s">
        <v>10855</v>
      </c>
      <c r="K7707" s="10" t="s">
        <v>1949</v>
      </c>
      <c r="L7707" s="10">
        <v>4</v>
      </c>
      <c r="M7707" s="10">
        <v>181.98</v>
      </c>
      <c r="N7707" s="10">
        <v>727.92</v>
      </c>
      <c r="O7707" s="59">
        <v>0.05</v>
      </c>
      <c r="P7707" s="10">
        <v>36.4</v>
      </c>
      <c r="Q7707" s="10">
        <v>691.52</v>
      </c>
      <c r="R7707" s="10" t="s">
        <v>575</v>
      </c>
      <c r="S7707" s="10" t="s">
        <v>585</v>
      </c>
      <c r="T7707" s="59">
        <v>0.15</v>
      </c>
      <c r="U7707" s="10">
        <v>103.73</v>
      </c>
    </row>
    <row r="7708" spans="1:21" x14ac:dyDescent="0.3">
      <c r="A7708" s="10" t="s">
        <v>10854</v>
      </c>
      <c r="B7708" s="61">
        <v>44959</v>
      </c>
      <c r="C7708" s="10" t="s">
        <v>2881</v>
      </c>
      <c r="D7708" s="10" t="s">
        <v>6290</v>
      </c>
      <c r="E7708" s="10" t="s">
        <v>571</v>
      </c>
      <c r="F7708" s="10" t="s">
        <v>685</v>
      </c>
      <c r="G7708" s="10" t="s">
        <v>601</v>
      </c>
      <c r="H7708" s="10" t="s">
        <v>600</v>
      </c>
      <c r="I7708" s="10" t="s">
        <v>664</v>
      </c>
      <c r="J7708" s="10" t="s">
        <v>10853</v>
      </c>
      <c r="K7708" s="10" t="s">
        <v>10852</v>
      </c>
      <c r="L7708" s="10">
        <v>7</v>
      </c>
      <c r="M7708" s="10">
        <v>834.06</v>
      </c>
      <c r="N7708" s="10">
        <v>5838.42</v>
      </c>
      <c r="O7708" s="59">
        <v>0.2</v>
      </c>
      <c r="P7708" s="10">
        <v>1167.68</v>
      </c>
      <c r="Q7708" s="10">
        <v>4670.74</v>
      </c>
      <c r="R7708" s="10" t="s">
        <v>575</v>
      </c>
      <c r="S7708" s="10" t="s">
        <v>585</v>
      </c>
      <c r="T7708" s="59">
        <v>0.25</v>
      </c>
      <c r="U7708" s="10">
        <v>1167.68</v>
      </c>
    </row>
    <row r="7709" spans="1:21" x14ac:dyDescent="0.3">
      <c r="A7709" s="10" t="s">
        <v>10851</v>
      </c>
      <c r="B7709" s="61">
        <v>45062</v>
      </c>
      <c r="C7709" s="10" t="s">
        <v>4435</v>
      </c>
      <c r="D7709" s="10" t="s">
        <v>10850</v>
      </c>
      <c r="E7709" s="10" t="s">
        <v>571</v>
      </c>
      <c r="F7709" s="10" t="s">
        <v>685</v>
      </c>
      <c r="G7709" s="10" t="s">
        <v>601</v>
      </c>
      <c r="H7709" s="10" t="s">
        <v>579</v>
      </c>
      <c r="I7709" s="10" t="s">
        <v>711</v>
      </c>
      <c r="J7709" s="10" t="s">
        <v>10849</v>
      </c>
      <c r="K7709" s="10" t="s">
        <v>10848</v>
      </c>
      <c r="L7709" s="10">
        <v>7</v>
      </c>
      <c r="M7709" s="10">
        <v>619.91999999999996</v>
      </c>
      <c r="N7709" s="10">
        <v>4339.4399999999996</v>
      </c>
      <c r="O7709" s="59">
        <v>0.2</v>
      </c>
      <c r="P7709" s="10">
        <v>867.89</v>
      </c>
      <c r="Q7709" s="10">
        <v>3471.55</v>
      </c>
      <c r="R7709" s="10" t="s">
        <v>575</v>
      </c>
      <c r="S7709" s="10" t="s">
        <v>585</v>
      </c>
      <c r="T7709" s="59">
        <v>0.15</v>
      </c>
      <c r="U7709" s="10">
        <v>520.73</v>
      </c>
    </row>
    <row r="7710" spans="1:21" x14ac:dyDescent="0.3">
      <c r="A7710" s="10" t="s">
        <v>10847</v>
      </c>
      <c r="B7710" s="61">
        <v>45055</v>
      </c>
      <c r="C7710" s="10" t="s">
        <v>10786</v>
      </c>
      <c r="D7710" s="10" t="s">
        <v>10846</v>
      </c>
      <c r="E7710" s="10" t="s">
        <v>603</v>
      </c>
      <c r="F7710" s="10" t="s">
        <v>658</v>
      </c>
      <c r="G7710" s="10" t="s">
        <v>569</v>
      </c>
      <c r="H7710" s="10" t="s">
        <v>544</v>
      </c>
      <c r="I7710" s="10" t="s">
        <v>610</v>
      </c>
      <c r="J7710" s="10" t="s">
        <v>10845</v>
      </c>
      <c r="K7710" s="10" t="s">
        <v>10844</v>
      </c>
      <c r="L7710" s="10">
        <v>4</v>
      </c>
      <c r="M7710" s="10">
        <v>950.05</v>
      </c>
      <c r="N7710" s="10">
        <v>3800.2</v>
      </c>
      <c r="O7710" s="59">
        <v>0.1</v>
      </c>
      <c r="P7710" s="10">
        <v>380.02</v>
      </c>
      <c r="Q7710" s="10">
        <v>3420.18</v>
      </c>
      <c r="R7710" s="10" t="s">
        <v>575</v>
      </c>
      <c r="S7710" s="10" t="s">
        <v>564</v>
      </c>
      <c r="T7710" s="59">
        <v>0.15</v>
      </c>
      <c r="U7710" s="10">
        <v>513.03</v>
      </c>
    </row>
    <row r="7711" spans="1:21" x14ac:dyDescent="0.3">
      <c r="A7711" s="10" t="s">
        <v>10843</v>
      </c>
      <c r="B7711" s="61">
        <v>44991</v>
      </c>
      <c r="C7711" s="10" t="s">
        <v>3516</v>
      </c>
      <c r="D7711" s="10" t="s">
        <v>10842</v>
      </c>
      <c r="E7711" s="10" t="s">
        <v>581</v>
      </c>
      <c r="F7711" s="10" t="s">
        <v>580</v>
      </c>
      <c r="G7711" s="10" t="s">
        <v>569</v>
      </c>
      <c r="H7711" s="10" t="s">
        <v>590</v>
      </c>
      <c r="I7711" s="10" t="s">
        <v>635</v>
      </c>
      <c r="J7711" s="10" t="s">
        <v>10841</v>
      </c>
      <c r="K7711" s="10" t="s">
        <v>7946</v>
      </c>
      <c r="L7711" s="10">
        <v>5</v>
      </c>
      <c r="M7711" s="10">
        <v>403.6</v>
      </c>
      <c r="N7711" s="10">
        <v>2018</v>
      </c>
      <c r="O7711" s="59">
        <v>0.05</v>
      </c>
      <c r="P7711" s="10">
        <v>100.9</v>
      </c>
      <c r="Q7711" s="10">
        <v>1917.1</v>
      </c>
      <c r="R7711" s="10" t="s">
        <v>565</v>
      </c>
      <c r="S7711" s="10" t="s">
        <v>596</v>
      </c>
      <c r="T7711" s="59">
        <v>0.3</v>
      </c>
      <c r="U7711" s="10">
        <v>575.13</v>
      </c>
    </row>
    <row r="7712" spans="1:21" x14ac:dyDescent="0.3">
      <c r="A7712" s="10" t="s">
        <v>10840</v>
      </c>
      <c r="B7712" s="61">
        <v>45283</v>
      </c>
      <c r="C7712" s="10" t="s">
        <v>10839</v>
      </c>
      <c r="D7712" s="10" t="s">
        <v>8392</v>
      </c>
      <c r="E7712" s="10" t="s">
        <v>581</v>
      </c>
      <c r="F7712" s="10" t="s">
        <v>83</v>
      </c>
      <c r="G7712" s="10" t="s">
        <v>601</v>
      </c>
      <c r="H7712" s="10" t="s">
        <v>600</v>
      </c>
      <c r="I7712" s="10" t="s">
        <v>627</v>
      </c>
      <c r="J7712" s="10" t="s">
        <v>8556</v>
      </c>
      <c r="K7712" s="10" t="s">
        <v>10838</v>
      </c>
      <c r="L7712" s="10">
        <v>8</v>
      </c>
      <c r="M7712" s="10">
        <v>487.69</v>
      </c>
      <c r="N7712" s="10">
        <v>3901.52</v>
      </c>
      <c r="O7712" s="59">
        <v>0</v>
      </c>
      <c r="P7712" s="10">
        <v>0</v>
      </c>
      <c r="Q7712" s="10">
        <v>3901.52</v>
      </c>
      <c r="R7712" s="10" t="s">
        <v>614</v>
      </c>
      <c r="S7712" s="10" t="s">
        <v>607</v>
      </c>
      <c r="T7712" s="59">
        <v>0.25</v>
      </c>
      <c r="U7712" s="10">
        <v>975.38</v>
      </c>
    </row>
    <row r="7713" spans="1:21" x14ac:dyDescent="0.3">
      <c r="A7713" s="10" t="s">
        <v>10837</v>
      </c>
      <c r="B7713" s="61">
        <v>45062</v>
      </c>
      <c r="C7713" s="10" t="s">
        <v>10836</v>
      </c>
      <c r="D7713" s="10" t="s">
        <v>10835</v>
      </c>
      <c r="E7713" s="10" t="s">
        <v>629</v>
      </c>
      <c r="F7713" s="10" t="s">
        <v>628</v>
      </c>
      <c r="G7713" s="10" t="s">
        <v>601</v>
      </c>
      <c r="H7713" s="10" t="s">
        <v>544</v>
      </c>
      <c r="I7713" s="10" t="s">
        <v>10</v>
      </c>
      <c r="J7713" s="10" t="s">
        <v>10834</v>
      </c>
      <c r="K7713" s="10" t="s">
        <v>10833</v>
      </c>
      <c r="L7713" s="10">
        <v>7</v>
      </c>
      <c r="M7713" s="10">
        <v>295.14999999999998</v>
      </c>
      <c r="N7713" s="10">
        <v>2066.0500000000002</v>
      </c>
      <c r="O7713" s="59">
        <v>0.05</v>
      </c>
      <c r="P7713" s="10">
        <v>103.3</v>
      </c>
      <c r="Q7713" s="10">
        <v>1962.75</v>
      </c>
      <c r="R7713" s="10" t="s">
        <v>575</v>
      </c>
      <c r="S7713" s="10" t="s">
        <v>596</v>
      </c>
      <c r="T7713" s="59">
        <v>0.15</v>
      </c>
      <c r="U7713" s="10">
        <v>294.41000000000003</v>
      </c>
    </row>
    <row r="7714" spans="1:21" x14ac:dyDescent="0.3">
      <c r="A7714" s="10" t="s">
        <v>10832</v>
      </c>
      <c r="B7714" s="61">
        <v>45276</v>
      </c>
      <c r="C7714" s="10" t="s">
        <v>10831</v>
      </c>
      <c r="D7714" s="10" t="s">
        <v>10830</v>
      </c>
      <c r="E7714" s="10" t="s">
        <v>629</v>
      </c>
      <c r="F7714" s="10" t="s">
        <v>628</v>
      </c>
      <c r="G7714" s="10" t="s">
        <v>601</v>
      </c>
      <c r="H7714" s="10" t="s">
        <v>544</v>
      </c>
      <c r="I7714" s="10" t="s">
        <v>610</v>
      </c>
      <c r="J7714" s="10" t="s">
        <v>10829</v>
      </c>
      <c r="K7714" s="10" t="s">
        <v>10828</v>
      </c>
      <c r="L7714" s="10">
        <v>9</v>
      </c>
      <c r="M7714" s="10">
        <v>127.16</v>
      </c>
      <c r="N7714" s="10">
        <v>1144.44</v>
      </c>
      <c r="O7714" s="59">
        <v>0</v>
      </c>
      <c r="P7714" s="10">
        <v>0</v>
      </c>
      <c r="Q7714" s="10">
        <v>1144.44</v>
      </c>
      <c r="R7714" s="10" t="s">
        <v>575</v>
      </c>
      <c r="S7714" s="10" t="s">
        <v>607</v>
      </c>
      <c r="T7714" s="59">
        <v>0.15</v>
      </c>
      <c r="U7714" s="10">
        <v>171.67</v>
      </c>
    </row>
    <row r="7715" spans="1:21" x14ac:dyDescent="0.3">
      <c r="A7715" s="10" t="s">
        <v>10827</v>
      </c>
      <c r="B7715" s="61">
        <v>45140</v>
      </c>
      <c r="C7715" s="10" t="s">
        <v>10826</v>
      </c>
      <c r="D7715" s="10" t="s">
        <v>10825</v>
      </c>
      <c r="E7715" s="10" t="s">
        <v>571</v>
      </c>
      <c r="F7715" s="10" t="s">
        <v>570</v>
      </c>
      <c r="G7715" s="10" t="s">
        <v>601</v>
      </c>
      <c r="H7715" s="10" t="s">
        <v>600</v>
      </c>
      <c r="I7715" s="10" t="s">
        <v>599</v>
      </c>
      <c r="J7715" s="10" t="s">
        <v>10824</v>
      </c>
      <c r="K7715" s="10" t="s">
        <v>10823</v>
      </c>
      <c r="L7715" s="10">
        <v>8</v>
      </c>
      <c r="M7715" s="10">
        <v>657.97</v>
      </c>
      <c r="N7715" s="10">
        <v>5263.76</v>
      </c>
      <c r="O7715" s="59">
        <v>0</v>
      </c>
      <c r="P7715" s="10">
        <v>0</v>
      </c>
      <c r="Q7715" s="10">
        <v>5263.76</v>
      </c>
      <c r="R7715" s="10" t="s">
        <v>565</v>
      </c>
      <c r="S7715" s="10" t="s">
        <v>564</v>
      </c>
      <c r="T7715" s="59">
        <v>0.25</v>
      </c>
      <c r="U7715" s="10">
        <v>1315.94</v>
      </c>
    </row>
    <row r="7716" spans="1:21" x14ac:dyDescent="0.3">
      <c r="A7716" s="10" t="s">
        <v>10822</v>
      </c>
      <c r="B7716" s="61">
        <v>45212</v>
      </c>
      <c r="C7716" s="10" t="s">
        <v>6972</v>
      </c>
      <c r="D7716" s="10" t="s">
        <v>10821</v>
      </c>
      <c r="E7716" s="10" t="s">
        <v>571</v>
      </c>
      <c r="F7716" s="10" t="s">
        <v>11</v>
      </c>
      <c r="G7716" s="10" t="s">
        <v>601</v>
      </c>
      <c r="H7716" s="10" t="s">
        <v>600</v>
      </c>
      <c r="I7716" s="10" t="s">
        <v>627</v>
      </c>
      <c r="J7716" s="10" t="s">
        <v>10820</v>
      </c>
      <c r="K7716" s="10" t="s">
        <v>5814</v>
      </c>
      <c r="L7716" s="10">
        <v>2</v>
      </c>
      <c r="M7716" s="10">
        <v>562.79999999999995</v>
      </c>
      <c r="N7716" s="10">
        <v>1125.5999999999999</v>
      </c>
      <c r="O7716" s="59">
        <v>0.05</v>
      </c>
      <c r="P7716" s="10">
        <v>56.28</v>
      </c>
      <c r="Q7716" s="10">
        <v>1069.32</v>
      </c>
      <c r="R7716" s="10" t="s">
        <v>586</v>
      </c>
      <c r="S7716" s="10" t="s">
        <v>596</v>
      </c>
      <c r="T7716" s="59">
        <v>0.3</v>
      </c>
      <c r="U7716" s="10">
        <v>320.8</v>
      </c>
    </row>
    <row r="7717" spans="1:21" x14ac:dyDescent="0.3">
      <c r="A7717" s="10" t="s">
        <v>10819</v>
      </c>
      <c r="B7717" s="61">
        <v>45195</v>
      </c>
      <c r="C7717" s="10" t="s">
        <v>3685</v>
      </c>
      <c r="D7717" s="10" t="s">
        <v>10818</v>
      </c>
      <c r="E7717" s="10" t="s">
        <v>571</v>
      </c>
      <c r="F7717" s="10" t="s">
        <v>570</v>
      </c>
      <c r="G7717" s="10" t="s">
        <v>601</v>
      </c>
      <c r="H7717" s="10" t="s">
        <v>590</v>
      </c>
      <c r="I7717" s="10" t="s">
        <v>635</v>
      </c>
      <c r="J7717" s="10" t="s">
        <v>10817</v>
      </c>
      <c r="K7717" s="10" t="s">
        <v>10816</v>
      </c>
      <c r="L7717" s="10">
        <v>4</v>
      </c>
      <c r="M7717" s="10">
        <v>487.17</v>
      </c>
      <c r="N7717" s="10">
        <v>1948.68</v>
      </c>
      <c r="O7717" s="59">
        <v>0.1</v>
      </c>
      <c r="P7717" s="10">
        <v>194.87</v>
      </c>
      <c r="Q7717" s="10">
        <v>1753.81</v>
      </c>
      <c r="R7717" s="10" t="s">
        <v>614</v>
      </c>
      <c r="S7717" s="10" t="s">
        <v>607</v>
      </c>
      <c r="T7717" s="59">
        <v>0.15</v>
      </c>
      <c r="U7717" s="10">
        <v>263.07</v>
      </c>
    </row>
    <row r="7718" spans="1:21" x14ac:dyDescent="0.3">
      <c r="A7718" s="10" t="s">
        <v>10815</v>
      </c>
      <c r="B7718" s="61">
        <v>45115</v>
      </c>
      <c r="C7718" s="10" t="s">
        <v>10814</v>
      </c>
      <c r="D7718" s="10" t="s">
        <v>10813</v>
      </c>
      <c r="E7718" s="10" t="s">
        <v>592</v>
      </c>
      <c r="F7718" s="10" t="s">
        <v>18</v>
      </c>
      <c r="G7718" s="10" t="s">
        <v>569</v>
      </c>
      <c r="H7718" s="10" t="s">
        <v>579</v>
      </c>
      <c r="I7718" s="10" t="s">
        <v>578</v>
      </c>
      <c r="J7718" s="10" t="s">
        <v>6626</v>
      </c>
      <c r="K7718" s="10" t="s">
        <v>10812</v>
      </c>
      <c r="L7718" s="10">
        <v>3</v>
      </c>
      <c r="M7718" s="10">
        <v>514.83000000000004</v>
      </c>
      <c r="N7718" s="10">
        <v>1544.49</v>
      </c>
      <c r="O7718" s="59">
        <v>0.05</v>
      </c>
      <c r="P7718" s="10">
        <v>77.22</v>
      </c>
      <c r="Q7718" s="10">
        <v>1467.27</v>
      </c>
      <c r="R7718" s="10" t="s">
        <v>614</v>
      </c>
      <c r="S7718" s="10" t="s">
        <v>585</v>
      </c>
      <c r="T7718" s="59">
        <v>0.15</v>
      </c>
      <c r="U7718" s="10">
        <v>220.09</v>
      </c>
    </row>
    <row r="7719" spans="1:21" x14ac:dyDescent="0.3">
      <c r="A7719" s="10" t="s">
        <v>10811</v>
      </c>
      <c r="B7719" s="61">
        <v>44964</v>
      </c>
      <c r="C7719" s="10" t="s">
        <v>10810</v>
      </c>
      <c r="D7719" s="10" t="s">
        <v>10809</v>
      </c>
      <c r="E7719" s="10" t="s">
        <v>603</v>
      </c>
      <c r="F7719" s="10" t="s">
        <v>658</v>
      </c>
      <c r="G7719" s="10" t="s">
        <v>569</v>
      </c>
      <c r="H7719" s="10" t="s">
        <v>600</v>
      </c>
      <c r="I7719" s="10" t="s">
        <v>664</v>
      </c>
      <c r="J7719" s="10" t="s">
        <v>10808</v>
      </c>
      <c r="K7719" s="10" t="s">
        <v>10807</v>
      </c>
      <c r="L7719" s="10">
        <v>8</v>
      </c>
      <c r="M7719" s="10">
        <v>151.41</v>
      </c>
      <c r="N7719" s="10">
        <v>1211.28</v>
      </c>
      <c r="O7719" s="59">
        <v>0</v>
      </c>
      <c r="P7719" s="10">
        <v>0</v>
      </c>
      <c r="Q7719" s="10">
        <v>1211.28</v>
      </c>
      <c r="R7719" s="10" t="s">
        <v>586</v>
      </c>
      <c r="S7719" s="10" t="s">
        <v>564</v>
      </c>
      <c r="T7719" s="59">
        <v>0.15</v>
      </c>
      <c r="U7719" s="10">
        <v>181.69</v>
      </c>
    </row>
    <row r="7720" spans="1:21" x14ac:dyDescent="0.3">
      <c r="A7720" s="10" t="s">
        <v>10806</v>
      </c>
      <c r="B7720" s="61">
        <v>45110</v>
      </c>
      <c r="C7720" s="10" t="s">
        <v>10805</v>
      </c>
      <c r="D7720" s="10" t="s">
        <v>10804</v>
      </c>
      <c r="E7720" s="10" t="s">
        <v>571</v>
      </c>
      <c r="F7720" s="10" t="s">
        <v>11</v>
      </c>
      <c r="G7720" s="10" t="s">
        <v>601</v>
      </c>
      <c r="H7720" s="10" t="s">
        <v>590</v>
      </c>
      <c r="I7720" s="10" t="s">
        <v>748</v>
      </c>
      <c r="J7720" s="10" t="s">
        <v>10803</v>
      </c>
      <c r="K7720" s="10" t="s">
        <v>10802</v>
      </c>
      <c r="L7720" s="10">
        <v>3</v>
      </c>
      <c r="M7720" s="10">
        <v>984.51</v>
      </c>
      <c r="N7720" s="10">
        <v>2953.53</v>
      </c>
      <c r="O7720" s="59">
        <v>0.1</v>
      </c>
      <c r="P7720" s="10">
        <v>295.35000000000002</v>
      </c>
      <c r="Q7720" s="10">
        <v>2658.18</v>
      </c>
      <c r="R7720" s="10" t="s">
        <v>575</v>
      </c>
      <c r="S7720" s="10" t="s">
        <v>585</v>
      </c>
      <c r="T7720" s="59">
        <v>0.3</v>
      </c>
      <c r="U7720" s="10">
        <v>797.45</v>
      </c>
    </row>
    <row r="7721" spans="1:21" x14ac:dyDescent="0.3">
      <c r="A7721" s="10" t="s">
        <v>10801</v>
      </c>
      <c r="B7721" s="61">
        <v>45226</v>
      </c>
      <c r="C7721" s="10" t="s">
        <v>9522</v>
      </c>
      <c r="D7721" s="10" t="s">
        <v>10800</v>
      </c>
      <c r="E7721" s="10" t="s">
        <v>581</v>
      </c>
      <c r="F7721" s="10" t="s">
        <v>580</v>
      </c>
      <c r="G7721" s="10" t="s">
        <v>601</v>
      </c>
      <c r="H7721" s="10" t="s">
        <v>590</v>
      </c>
      <c r="I7721" s="10" t="s">
        <v>748</v>
      </c>
      <c r="J7721" s="10" t="s">
        <v>10799</v>
      </c>
      <c r="K7721" s="10" t="s">
        <v>981</v>
      </c>
      <c r="L7721" s="10">
        <v>8</v>
      </c>
      <c r="M7721" s="10">
        <v>614.95000000000005</v>
      </c>
      <c r="N7721" s="10">
        <v>4919.6000000000004</v>
      </c>
      <c r="O7721" s="59">
        <v>0.1</v>
      </c>
      <c r="P7721" s="10">
        <v>491.96</v>
      </c>
      <c r="Q7721" s="10">
        <v>4427.6400000000003</v>
      </c>
      <c r="R7721" s="10" t="s">
        <v>586</v>
      </c>
      <c r="S7721" s="10" t="s">
        <v>596</v>
      </c>
      <c r="T7721" s="59">
        <v>0.25</v>
      </c>
      <c r="U7721" s="10">
        <v>1106.9100000000001</v>
      </c>
    </row>
    <row r="7722" spans="1:21" x14ac:dyDescent="0.3">
      <c r="A7722" s="10" t="s">
        <v>10798</v>
      </c>
      <c r="B7722" s="61">
        <v>45094</v>
      </c>
      <c r="C7722" s="10" t="s">
        <v>4193</v>
      </c>
      <c r="D7722" s="10" t="s">
        <v>10797</v>
      </c>
      <c r="E7722" s="10" t="s">
        <v>571</v>
      </c>
      <c r="F7722" s="10" t="s">
        <v>570</v>
      </c>
      <c r="G7722" s="10" t="s">
        <v>601</v>
      </c>
      <c r="H7722" s="10" t="s">
        <v>590</v>
      </c>
      <c r="I7722" s="10" t="s">
        <v>748</v>
      </c>
      <c r="J7722" s="10" t="s">
        <v>10796</v>
      </c>
      <c r="K7722" s="10" t="s">
        <v>2465</v>
      </c>
      <c r="L7722" s="10">
        <v>1</v>
      </c>
      <c r="M7722" s="10">
        <v>493.42</v>
      </c>
      <c r="N7722" s="10">
        <v>493.42</v>
      </c>
      <c r="O7722" s="59">
        <v>0.05</v>
      </c>
      <c r="P7722" s="10">
        <v>24.67</v>
      </c>
      <c r="Q7722" s="10">
        <v>468.75</v>
      </c>
      <c r="R7722" s="10" t="s">
        <v>575</v>
      </c>
      <c r="S7722" s="10" t="s">
        <v>607</v>
      </c>
      <c r="T7722" s="59">
        <v>0.25</v>
      </c>
      <c r="U7722" s="10">
        <v>117.19</v>
      </c>
    </row>
    <row r="7723" spans="1:21" x14ac:dyDescent="0.3">
      <c r="A7723" s="10" t="s">
        <v>10795</v>
      </c>
      <c r="B7723" s="61">
        <v>45289</v>
      </c>
      <c r="C7723" s="10" t="s">
        <v>10794</v>
      </c>
      <c r="D7723" s="10" t="s">
        <v>10793</v>
      </c>
      <c r="E7723" s="10" t="s">
        <v>581</v>
      </c>
      <c r="F7723" s="10" t="s">
        <v>7</v>
      </c>
      <c r="G7723" s="10" t="s">
        <v>601</v>
      </c>
      <c r="H7723" s="10" t="s">
        <v>544</v>
      </c>
      <c r="I7723" s="10" t="s">
        <v>610</v>
      </c>
      <c r="J7723" s="10" t="s">
        <v>5810</v>
      </c>
      <c r="K7723" s="10" t="s">
        <v>10792</v>
      </c>
      <c r="L7723" s="10">
        <v>1</v>
      </c>
      <c r="M7723" s="10">
        <v>722.79</v>
      </c>
      <c r="N7723" s="10">
        <v>722.79</v>
      </c>
      <c r="O7723" s="59">
        <v>0.2</v>
      </c>
      <c r="P7723" s="10">
        <v>144.56</v>
      </c>
      <c r="Q7723" s="10">
        <v>578.23</v>
      </c>
      <c r="R7723" s="10" t="s">
        <v>586</v>
      </c>
      <c r="S7723" s="10" t="s">
        <v>607</v>
      </c>
      <c r="T7723" s="59">
        <v>0.25</v>
      </c>
      <c r="U7723" s="10">
        <v>144.56</v>
      </c>
    </row>
    <row r="7724" spans="1:21" x14ac:dyDescent="0.3">
      <c r="A7724" s="10" t="s">
        <v>10791</v>
      </c>
      <c r="B7724" s="61">
        <v>44980</v>
      </c>
      <c r="C7724" s="10" t="s">
        <v>10790</v>
      </c>
      <c r="D7724" s="10" t="s">
        <v>10789</v>
      </c>
      <c r="E7724" s="10" t="s">
        <v>603</v>
      </c>
      <c r="F7724" s="10" t="s">
        <v>636</v>
      </c>
      <c r="G7724" s="10" t="s">
        <v>569</v>
      </c>
      <c r="H7724" s="10" t="s">
        <v>600</v>
      </c>
      <c r="I7724" s="10" t="s">
        <v>599</v>
      </c>
      <c r="J7724" s="10" t="s">
        <v>10788</v>
      </c>
      <c r="K7724" s="10" t="s">
        <v>8460</v>
      </c>
      <c r="L7724" s="10">
        <v>9</v>
      </c>
      <c r="M7724" s="10">
        <v>574.16</v>
      </c>
      <c r="N7724" s="10">
        <v>5167.4399999999996</v>
      </c>
      <c r="O7724" s="59">
        <v>0.1</v>
      </c>
      <c r="P7724" s="10">
        <v>516.74</v>
      </c>
      <c r="Q7724" s="10">
        <v>4650.7</v>
      </c>
      <c r="R7724" s="10" t="s">
        <v>565</v>
      </c>
      <c r="S7724" s="10" t="s">
        <v>596</v>
      </c>
      <c r="T7724" s="59">
        <v>0.15</v>
      </c>
      <c r="U7724" s="10">
        <v>697.6</v>
      </c>
    </row>
    <row r="7725" spans="1:21" x14ac:dyDescent="0.3">
      <c r="A7725" s="10" t="s">
        <v>10787</v>
      </c>
      <c r="B7725" s="61">
        <v>45263</v>
      </c>
      <c r="C7725" s="10" t="s">
        <v>10786</v>
      </c>
      <c r="D7725" s="10" t="s">
        <v>10785</v>
      </c>
      <c r="E7725" s="10" t="s">
        <v>592</v>
      </c>
      <c r="F7725" s="10" t="s">
        <v>18</v>
      </c>
      <c r="G7725" s="10" t="s">
        <v>601</v>
      </c>
      <c r="H7725" s="10" t="s">
        <v>600</v>
      </c>
      <c r="I7725" s="10" t="s">
        <v>664</v>
      </c>
      <c r="J7725" s="10" t="s">
        <v>10784</v>
      </c>
      <c r="K7725" s="10" t="s">
        <v>10783</v>
      </c>
      <c r="L7725" s="10">
        <v>4</v>
      </c>
      <c r="M7725" s="10">
        <v>204.3</v>
      </c>
      <c r="N7725" s="10">
        <v>817.2</v>
      </c>
      <c r="O7725" s="59">
        <v>0.1</v>
      </c>
      <c r="P7725" s="10">
        <v>81.72</v>
      </c>
      <c r="Q7725" s="10">
        <v>735.48</v>
      </c>
      <c r="R7725" s="10" t="s">
        <v>565</v>
      </c>
      <c r="S7725" s="10" t="s">
        <v>585</v>
      </c>
      <c r="T7725" s="59">
        <v>0.25</v>
      </c>
      <c r="U7725" s="10">
        <v>183.87</v>
      </c>
    </row>
    <row r="7726" spans="1:21" x14ac:dyDescent="0.3">
      <c r="A7726" s="10" t="s">
        <v>10782</v>
      </c>
      <c r="B7726" s="61">
        <v>45363</v>
      </c>
      <c r="C7726" s="10" t="s">
        <v>10781</v>
      </c>
      <c r="D7726" s="10" t="s">
        <v>10780</v>
      </c>
      <c r="E7726" s="10" t="s">
        <v>592</v>
      </c>
      <c r="F7726" s="10" t="s">
        <v>591</v>
      </c>
      <c r="G7726" s="10" t="s">
        <v>569</v>
      </c>
      <c r="H7726" s="10" t="s">
        <v>579</v>
      </c>
      <c r="I7726" s="10" t="s">
        <v>722</v>
      </c>
      <c r="J7726" s="10" t="s">
        <v>10779</v>
      </c>
      <c r="K7726" s="10" t="s">
        <v>10778</v>
      </c>
      <c r="L7726" s="10">
        <v>5</v>
      </c>
      <c r="M7726" s="10">
        <v>711.53</v>
      </c>
      <c r="N7726" s="10">
        <v>3557.65</v>
      </c>
      <c r="O7726" s="59">
        <v>0.1</v>
      </c>
      <c r="P7726" s="10">
        <v>355.77</v>
      </c>
      <c r="Q7726" s="10">
        <v>3201.88</v>
      </c>
      <c r="R7726" s="10" t="s">
        <v>586</v>
      </c>
      <c r="S7726" s="10" t="s">
        <v>607</v>
      </c>
      <c r="T7726" s="59">
        <v>0.15</v>
      </c>
      <c r="U7726" s="10">
        <v>480.28</v>
      </c>
    </row>
    <row r="7727" spans="1:21" x14ac:dyDescent="0.3">
      <c r="A7727" s="10" t="s">
        <v>10777</v>
      </c>
      <c r="B7727" s="61">
        <v>45132</v>
      </c>
      <c r="C7727" s="10" t="s">
        <v>4002</v>
      </c>
      <c r="D7727" s="10" t="s">
        <v>10776</v>
      </c>
      <c r="E7727" s="10" t="s">
        <v>629</v>
      </c>
      <c r="F7727" s="10" t="s">
        <v>759</v>
      </c>
      <c r="G7727" s="10" t="s">
        <v>569</v>
      </c>
      <c r="H7727" s="10" t="s">
        <v>590</v>
      </c>
      <c r="I7727" s="10" t="s">
        <v>748</v>
      </c>
      <c r="J7727" s="10" t="s">
        <v>10775</v>
      </c>
      <c r="K7727" s="10" t="s">
        <v>10774</v>
      </c>
      <c r="L7727" s="10">
        <v>10</v>
      </c>
      <c r="M7727" s="10">
        <v>193.94</v>
      </c>
      <c r="N7727" s="10">
        <v>1939.4</v>
      </c>
      <c r="O7727" s="59">
        <v>0</v>
      </c>
      <c r="P7727" s="10">
        <v>0</v>
      </c>
      <c r="Q7727" s="10">
        <v>1939.4</v>
      </c>
      <c r="R7727" s="10" t="s">
        <v>614</v>
      </c>
      <c r="S7727" s="10" t="s">
        <v>596</v>
      </c>
      <c r="T7727" s="59">
        <v>0.3</v>
      </c>
      <c r="U7727" s="10">
        <v>581.82000000000005</v>
      </c>
    </row>
    <row r="7728" spans="1:21" x14ac:dyDescent="0.3">
      <c r="A7728" s="10" t="s">
        <v>10773</v>
      </c>
      <c r="B7728" s="61">
        <v>45218</v>
      </c>
      <c r="C7728" s="10" t="s">
        <v>10772</v>
      </c>
      <c r="D7728" s="10" t="s">
        <v>10771</v>
      </c>
      <c r="E7728" s="10" t="s">
        <v>581</v>
      </c>
      <c r="F7728" s="10" t="s">
        <v>83</v>
      </c>
      <c r="G7728" s="10" t="s">
        <v>569</v>
      </c>
      <c r="H7728" s="10" t="s">
        <v>590</v>
      </c>
      <c r="I7728" s="10" t="s">
        <v>589</v>
      </c>
      <c r="J7728" s="10" t="s">
        <v>10770</v>
      </c>
      <c r="K7728" s="10" t="s">
        <v>8826</v>
      </c>
      <c r="L7728" s="10">
        <v>9</v>
      </c>
      <c r="M7728" s="10">
        <v>521.49</v>
      </c>
      <c r="N7728" s="10">
        <v>4693.41</v>
      </c>
      <c r="O7728" s="59">
        <v>0.05</v>
      </c>
      <c r="P7728" s="10">
        <v>234.67</v>
      </c>
      <c r="Q7728" s="10">
        <v>4458.74</v>
      </c>
      <c r="R7728" s="10" t="s">
        <v>586</v>
      </c>
      <c r="S7728" s="10" t="s">
        <v>596</v>
      </c>
      <c r="T7728" s="59">
        <v>0.15</v>
      </c>
      <c r="U7728" s="10">
        <v>668.81</v>
      </c>
    </row>
    <row r="7729" spans="1:21" x14ac:dyDescent="0.3">
      <c r="A7729" s="10" t="s">
        <v>10769</v>
      </c>
      <c r="B7729" s="61">
        <v>45327</v>
      </c>
      <c r="C7729" s="10" t="s">
        <v>10768</v>
      </c>
      <c r="D7729" s="10" t="s">
        <v>10767</v>
      </c>
      <c r="E7729" s="10" t="s">
        <v>629</v>
      </c>
      <c r="F7729" s="10" t="s">
        <v>759</v>
      </c>
      <c r="G7729" s="10" t="s">
        <v>569</v>
      </c>
      <c r="H7729" s="10" t="s">
        <v>600</v>
      </c>
      <c r="I7729" s="10" t="s">
        <v>599</v>
      </c>
      <c r="J7729" s="10" t="s">
        <v>10766</v>
      </c>
      <c r="K7729" s="10" t="s">
        <v>10765</v>
      </c>
      <c r="L7729" s="10">
        <v>10</v>
      </c>
      <c r="M7729" s="10">
        <v>127.93</v>
      </c>
      <c r="N7729" s="10">
        <v>1279.3</v>
      </c>
      <c r="O7729" s="59">
        <v>0</v>
      </c>
      <c r="P7729" s="10">
        <v>0</v>
      </c>
      <c r="Q7729" s="10">
        <v>1279.3</v>
      </c>
      <c r="R7729" s="10" t="s">
        <v>575</v>
      </c>
      <c r="S7729" s="10" t="s">
        <v>564</v>
      </c>
      <c r="T7729" s="59">
        <v>0.15</v>
      </c>
      <c r="U7729" s="10">
        <v>191.89</v>
      </c>
    </row>
    <row r="7730" spans="1:21" x14ac:dyDescent="0.3">
      <c r="A7730" s="10" t="s">
        <v>10764</v>
      </c>
      <c r="B7730" s="61">
        <v>45368</v>
      </c>
      <c r="C7730" s="10" t="s">
        <v>4647</v>
      </c>
      <c r="D7730" s="10" t="s">
        <v>10763</v>
      </c>
      <c r="E7730" s="10" t="s">
        <v>581</v>
      </c>
      <c r="F7730" s="10" t="s">
        <v>83</v>
      </c>
      <c r="G7730" s="10" t="s">
        <v>569</v>
      </c>
      <c r="H7730" s="10" t="s">
        <v>590</v>
      </c>
      <c r="I7730" s="10" t="s">
        <v>589</v>
      </c>
      <c r="J7730" s="10" t="s">
        <v>10762</v>
      </c>
      <c r="K7730" s="10" t="s">
        <v>10761</v>
      </c>
      <c r="L7730" s="10">
        <v>1</v>
      </c>
      <c r="M7730" s="10">
        <v>415.2</v>
      </c>
      <c r="N7730" s="10">
        <v>415.2</v>
      </c>
      <c r="O7730" s="59">
        <v>0.2</v>
      </c>
      <c r="P7730" s="10">
        <v>83.04</v>
      </c>
      <c r="Q7730" s="10">
        <v>332.16</v>
      </c>
      <c r="R7730" s="10" t="s">
        <v>565</v>
      </c>
      <c r="S7730" s="10" t="s">
        <v>596</v>
      </c>
      <c r="T7730" s="59">
        <v>0.3</v>
      </c>
      <c r="U7730" s="10">
        <v>99.65</v>
      </c>
    </row>
    <row r="7731" spans="1:21" x14ac:dyDescent="0.3">
      <c r="A7731" s="10" t="s">
        <v>10760</v>
      </c>
      <c r="B7731" s="61">
        <v>44934</v>
      </c>
      <c r="C7731" s="10" t="s">
        <v>10759</v>
      </c>
      <c r="D7731" s="10" t="s">
        <v>10758</v>
      </c>
      <c r="E7731" s="10" t="s">
        <v>603</v>
      </c>
      <c r="F7731" s="10" t="s">
        <v>658</v>
      </c>
      <c r="G7731" s="10" t="s">
        <v>601</v>
      </c>
      <c r="H7731" s="10" t="s">
        <v>579</v>
      </c>
      <c r="I7731" s="10" t="s">
        <v>722</v>
      </c>
      <c r="J7731" s="10" t="s">
        <v>5527</v>
      </c>
      <c r="K7731" s="10" t="s">
        <v>10757</v>
      </c>
      <c r="L7731" s="10">
        <v>2</v>
      </c>
      <c r="M7731" s="10">
        <v>193.58</v>
      </c>
      <c r="N7731" s="10">
        <v>387.16</v>
      </c>
      <c r="O7731" s="59">
        <v>0.05</v>
      </c>
      <c r="P7731" s="10">
        <v>19.36</v>
      </c>
      <c r="Q7731" s="10">
        <v>367.8</v>
      </c>
      <c r="R7731" s="10" t="s">
        <v>614</v>
      </c>
      <c r="S7731" s="10" t="s">
        <v>607</v>
      </c>
      <c r="T7731" s="59">
        <v>0.25</v>
      </c>
      <c r="U7731" s="10">
        <v>91.95</v>
      </c>
    </row>
    <row r="7732" spans="1:21" x14ac:dyDescent="0.3">
      <c r="A7732" s="10" t="s">
        <v>10756</v>
      </c>
      <c r="B7732" s="61">
        <v>44973</v>
      </c>
      <c r="C7732" s="10" t="s">
        <v>10755</v>
      </c>
      <c r="D7732" s="10" t="s">
        <v>2372</v>
      </c>
      <c r="E7732" s="10" t="s">
        <v>571</v>
      </c>
      <c r="F7732" s="10" t="s">
        <v>11</v>
      </c>
      <c r="G7732" s="10" t="s">
        <v>569</v>
      </c>
      <c r="H7732" s="10" t="s">
        <v>544</v>
      </c>
      <c r="I7732" s="10" t="s">
        <v>10</v>
      </c>
      <c r="J7732" s="10" t="s">
        <v>10754</v>
      </c>
      <c r="K7732" s="10" t="s">
        <v>10753</v>
      </c>
      <c r="L7732" s="10">
        <v>9</v>
      </c>
      <c r="M7732" s="10">
        <v>922.87</v>
      </c>
      <c r="N7732" s="10">
        <v>8305.83</v>
      </c>
      <c r="O7732" s="59">
        <v>0.1</v>
      </c>
      <c r="P7732" s="10">
        <v>830.58</v>
      </c>
      <c r="Q7732" s="10">
        <v>7475.25</v>
      </c>
      <c r="R7732" s="10" t="s">
        <v>614</v>
      </c>
      <c r="S7732" s="10" t="s">
        <v>564</v>
      </c>
      <c r="T7732" s="59">
        <v>0.3</v>
      </c>
      <c r="U7732" s="10">
        <v>2242.5700000000002</v>
      </c>
    </row>
    <row r="7733" spans="1:21" x14ac:dyDescent="0.3">
      <c r="A7733" s="10" t="s">
        <v>10752</v>
      </c>
      <c r="B7733" s="61">
        <v>44965</v>
      </c>
      <c r="C7733" s="10" t="s">
        <v>10751</v>
      </c>
      <c r="D7733" s="10" t="s">
        <v>10750</v>
      </c>
      <c r="E7733" s="10" t="s">
        <v>571</v>
      </c>
      <c r="F7733" s="10" t="s">
        <v>11</v>
      </c>
      <c r="G7733" s="10" t="s">
        <v>569</v>
      </c>
      <c r="H7733" s="10" t="s">
        <v>590</v>
      </c>
      <c r="I7733" s="10" t="s">
        <v>635</v>
      </c>
      <c r="J7733" s="10" t="s">
        <v>10749</v>
      </c>
      <c r="K7733" s="10" t="s">
        <v>10748</v>
      </c>
      <c r="L7733" s="10">
        <v>3</v>
      </c>
      <c r="M7733" s="10">
        <v>372.59</v>
      </c>
      <c r="N7733" s="10">
        <v>1117.77</v>
      </c>
      <c r="O7733" s="59">
        <v>0</v>
      </c>
      <c r="P7733" s="10">
        <v>0</v>
      </c>
      <c r="Q7733" s="10">
        <v>1117.77</v>
      </c>
      <c r="R7733" s="10" t="s">
        <v>565</v>
      </c>
      <c r="S7733" s="10" t="s">
        <v>585</v>
      </c>
      <c r="T7733" s="59">
        <v>0.3</v>
      </c>
      <c r="U7733" s="10">
        <v>335.33</v>
      </c>
    </row>
    <row r="7734" spans="1:21" x14ac:dyDescent="0.3">
      <c r="A7734" s="10" t="s">
        <v>10747</v>
      </c>
      <c r="B7734" s="61">
        <v>45247</v>
      </c>
      <c r="C7734" s="10" t="s">
        <v>10746</v>
      </c>
      <c r="D7734" s="10" t="s">
        <v>10745</v>
      </c>
      <c r="E7734" s="10" t="s">
        <v>629</v>
      </c>
      <c r="F7734" s="10" t="s">
        <v>759</v>
      </c>
      <c r="G7734" s="10" t="s">
        <v>601</v>
      </c>
      <c r="H7734" s="10" t="s">
        <v>544</v>
      </c>
      <c r="I7734" s="10" t="s">
        <v>568</v>
      </c>
      <c r="J7734" s="10" t="s">
        <v>10744</v>
      </c>
      <c r="K7734" s="10" t="s">
        <v>8268</v>
      </c>
      <c r="L7734" s="10">
        <v>1</v>
      </c>
      <c r="M7734" s="10">
        <v>850.88</v>
      </c>
      <c r="N7734" s="10">
        <v>850.88</v>
      </c>
      <c r="O7734" s="59">
        <v>0.1</v>
      </c>
      <c r="P7734" s="10">
        <v>85.09</v>
      </c>
      <c r="Q7734" s="10">
        <v>765.79</v>
      </c>
      <c r="R7734" s="10" t="s">
        <v>575</v>
      </c>
      <c r="S7734" s="10" t="s">
        <v>596</v>
      </c>
      <c r="T7734" s="59">
        <v>0.15</v>
      </c>
      <c r="U7734" s="10">
        <v>114.87</v>
      </c>
    </row>
    <row r="7735" spans="1:21" x14ac:dyDescent="0.3">
      <c r="A7735" s="10" t="s">
        <v>10743</v>
      </c>
      <c r="B7735" s="61">
        <v>44969</v>
      </c>
      <c r="C7735" s="10" t="s">
        <v>10742</v>
      </c>
      <c r="D7735" s="10" t="s">
        <v>10741</v>
      </c>
      <c r="E7735" s="10" t="s">
        <v>571</v>
      </c>
      <c r="F7735" s="10" t="s">
        <v>11</v>
      </c>
      <c r="G7735" s="10" t="s">
        <v>569</v>
      </c>
      <c r="H7735" s="10" t="s">
        <v>579</v>
      </c>
      <c r="I7735" s="10" t="s">
        <v>578</v>
      </c>
      <c r="J7735" s="10" t="s">
        <v>4150</v>
      </c>
      <c r="K7735" s="10" t="s">
        <v>9814</v>
      </c>
      <c r="L7735" s="10">
        <v>9</v>
      </c>
      <c r="M7735" s="10">
        <v>269.26</v>
      </c>
      <c r="N7735" s="10">
        <v>2423.34</v>
      </c>
      <c r="O7735" s="59">
        <v>0.1</v>
      </c>
      <c r="P7735" s="10">
        <v>242.33</v>
      </c>
      <c r="Q7735" s="10">
        <v>2181.0100000000002</v>
      </c>
      <c r="R7735" s="10" t="s">
        <v>586</v>
      </c>
      <c r="S7735" s="10" t="s">
        <v>585</v>
      </c>
      <c r="T7735" s="59">
        <v>0.3</v>
      </c>
      <c r="U7735" s="10">
        <v>654.29999999999995</v>
      </c>
    </row>
    <row r="7736" spans="1:21" x14ac:dyDescent="0.3">
      <c r="A7736" s="10" t="s">
        <v>10740</v>
      </c>
      <c r="B7736" s="61">
        <v>45094</v>
      </c>
      <c r="C7736" s="10" t="s">
        <v>10739</v>
      </c>
      <c r="D7736" s="10" t="s">
        <v>10738</v>
      </c>
      <c r="E7736" s="10" t="s">
        <v>603</v>
      </c>
      <c r="F7736" s="10" t="s">
        <v>658</v>
      </c>
      <c r="G7736" s="10" t="s">
        <v>601</v>
      </c>
      <c r="H7736" s="10" t="s">
        <v>600</v>
      </c>
      <c r="I7736" s="10" t="s">
        <v>599</v>
      </c>
      <c r="J7736" s="10" t="s">
        <v>9815</v>
      </c>
      <c r="K7736" s="10" t="s">
        <v>10737</v>
      </c>
      <c r="L7736" s="10">
        <v>6</v>
      </c>
      <c r="M7736" s="10">
        <v>881.1</v>
      </c>
      <c r="N7736" s="10">
        <v>5286.6</v>
      </c>
      <c r="O7736" s="59">
        <v>0.1</v>
      </c>
      <c r="P7736" s="10">
        <v>528.66</v>
      </c>
      <c r="Q7736" s="10">
        <v>4757.9399999999996</v>
      </c>
      <c r="R7736" s="10" t="s">
        <v>575</v>
      </c>
      <c r="S7736" s="10" t="s">
        <v>596</v>
      </c>
      <c r="T7736" s="59">
        <v>0.3</v>
      </c>
      <c r="U7736" s="10">
        <v>1427.38</v>
      </c>
    </row>
    <row r="7737" spans="1:21" x14ac:dyDescent="0.3">
      <c r="A7737" s="10" t="s">
        <v>10736</v>
      </c>
      <c r="B7737" s="61">
        <v>45211</v>
      </c>
      <c r="C7737" s="10" t="s">
        <v>8820</v>
      </c>
      <c r="D7737" s="10" t="s">
        <v>10735</v>
      </c>
      <c r="E7737" s="10" t="s">
        <v>629</v>
      </c>
      <c r="F7737" s="10" t="s">
        <v>628</v>
      </c>
      <c r="G7737" s="10" t="s">
        <v>601</v>
      </c>
      <c r="H7737" s="10" t="s">
        <v>544</v>
      </c>
      <c r="I7737" s="10" t="s">
        <v>10</v>
      </c>
      <c r="J7737" s="10" t="s">
        <v>10734</v>
      </c>
      <c r="K7737" s="10" t="s">
        <v>10733</v>
      </c>
      <c r="L7737" s="10">
        <v>7</v>
      </c>
      <c r="M7737" s="10">
        <v>144.21</v>
      </c>
      <c r="N7737" s="10">
        <v>1009.47</v>
      </c>
      <c r="O7737" s="59">
        <v>0.05</v>
      </c>
      <c r="P7737" s="10">
        <v>50.47</v>
      </c>
      <c r="Q7737" s="10">
        <v>959</v>
      </c>
      <c r="R7737" s="10" t="s">
        <v>575</v>
      </c>
      <c r="S7737" s="10" t="s">
        <v>607</v>
      </c>
      <c r="T7737" s="59">
        <v>0.15</v>
      </c>
      <c r="U7737" s="10">
        <v>143.85</v>
      </c>
    </row>
    <row r="7738" spans="1:21" x14ac:dyDescent="0.3">
      <c r="A7738" s="10" t="s">
        <v>10732</v>
      </c>
      <c r="B7738" s="61">
        <v>45278</v>
      </c>
      <c r="C7738" s="10" t="s">
        <v>605</v>
      </c>
      <c r="D7738" s="10" t="s">
        <v>10731</v>
      </c>
      <c r="E7738" s="10" t="s">
        <v>603</v>
      </c>
      <c r="F7738" s="10" t="s">
        <v>658</v>
      </c>
      <c r="G7738" s="10" t="s">
        <v>601</v>
      </c>
      <c r="H7738" s="10" t="s">
        <v>600</v>
      </c>
      <c r="I7738" s="10" t="s">
        <v>599</v>
      </c>
      <c r="J7738" s="10" t="s">
        <v>2768</v>
      </c>
      <c r="K7738" s="10" t="s">
        <v>10730</v>
      </c>
      <c r="L7738" s="10">
        <v>4</v>
      </c>
      <c r="M7738" s="10">
        <v>795.97</v>
      </c>
      <c r="N7738" s="10">
        <v>3183.88</v>
      </c>
      <c r="O7738" s="59">
        <v>0.2</v>
      </c>
      <c r="P7738" s="10">
        <v>636.78</v>
      </c>
      <c r="Q7738" s="10">
        <v>2547.1</v>
      </c>
      <c r="R7738" s="10" t="s">
        <v>565</v>
      </c>
      <c r="S7738" s="10" t="s">
        <v>607</v>
      </c>
      <c r="T7738" s="59">
        <v>0.15</v>
      </c>
      <c r="U7738" s="10">
        <v>382.06</v>
      </c>
    </row>
    <row r="7739" spans="1:21" x14ac:dyDescent="0.3">
      <c r="A7739" s="10" t="s">
        <v>10729</v>
      </c>
      <c r="B7739" s="61">
        <v>44991</v>
      </c>
      <c r="C7739" s="10" t="s">
        <v>10728</v>
      </c>
      <c r="D7739" s="10" t="s">
        <v>10727</v>
      </c>
      <c r="E7739" s="10" t="s">
        <v>581</v>
      </c>
      <c r="F7739" s="10" t="s">
        <v>83</v>
      </c>
      <c r="G7739" s="10" t="s">
        <v>601</v>
      </c>
      <c r="H7739" s="10" t="s">
        <v>590</v>
      </c>
      <c r="I7739" s="10" t="s">
        <v>635</v>
      </c>
      <c r="J7739" s="10" t="s">
        <v>10726</v>
      </c>
      <c r="K7739" s="10" t="s">
        <v>10725</v>
      </c>
      <c r="L7739" s="10">
        <v>6</v>
      </c>
      <c r="M7739" s="10">
        <v>717.4</v>
      </c>
      <c r="N7739" s="10">
        <v>4304.3999999999996</v>
      </c>
      <c r="O7739" s="59">
        <v>0.05</v>
      </c>
      <c r="P7739" s="10">
        <v>215.22</v>
      </c>
      <c r="Q7739" s="10">
        <v>4089.18</v>
      </c>
      <c r="R7739" s="10" t="s">
        <v>565</v>
      </c>
      <c r="S7739" s="10" t="s">
        <v>585</v>
      </c>
      <c r="T7739" s="59">
        <v>0.15</v>
      </c>
      <c r="U7739" s="10">
        <v>613.38</v>
      </c>
    </row>
    <row r="7740" spans="1:21" x14ac:dyDescent="0.3">
      <c r="A7740" s="10" t="s">
        <v>10724</v>
      </c>
      <c r="B7740" s="61">
        <v>44978</v>
      </c>
      <c r="C7740" s="10" t="s">
        <v>9379</v>
      </c>
      <c r="D7740" s="10" t="s">
        <v>10723</v>
      </c>
      <c r="E7740" s="10" t="s">
        <v>592</v>
      </c>
      <c r="F7740" s="10" t="s">
        <v>591</v>
      </c>
      <c r="G7740" s="10" t="s">
        <v>569</v>
      </c>
      <c r="H7740" s="10" t="s">
        <v>590</v>
      </c>
      <c r="I7740" s="10" t="s">
        <v>589</v>
      </c>
      <c r="J7740" s="10" t="s">
        <v>10722</v>
      </c>
      <c r="K7740" s="10" t="s">
        <v>2431</v>
      </c>
      <c r="L7740" s="10">
        <v>8</v>
      </c>
      <c r="M7740" s="10">
        <v>528.52</v>
      </c>
      <c r="N7740" s="10">
        <v>4228.16</v>
      </c>
      <c r="O7740" s="59">
        <v>0.05</v>
      </c>
      <c r="P7740" s="10">
        <v>211.41</v>
      </c>
      <c r="Q7740" s="10">
        <v>4016.75</v>
      </c>
      <c r="R7740" s="10" t="s">
        <v>565</v>
      </c>
      <c r="S7740" s="10" t="s">
        <v>585</v>
      </c>
      <c r="T7740" s="59">
        <v>0.25</v>
      </c>
      <c r="U7740" s="10">
        <v>1004.19</v>
      </c>
    </row>
    <row r="7741" spans="1:21" x14ac:dyDescent="0.3">
      <c r="A7741" s="10" t="s">
        <v>10721</v>
      </c>
      <c r="B7741" s="61">
        <v>45042</v>
      </c>
      <c r="C7741" s="10" t="s">
        <v>10720</v>
      </c>
      <c r="D7741" s="10" t="s">
        <v>10719</v>
      </c>
      <c r="E7741" s="10" t="s">
        <v>592</v>
      </c>
      <c r="F7741" s="10" t="s">
        <v>18</v>
      </c>
      <c r="G7741" s="10" t="s">
        <v>569</v>
      </c>
      <c r="H7741" s="10" t="s">
        <v>600</v>
      </c>
      <c r="I7741" s="10" t="s">
        <v>627</v>
      </c>
      <c r="J7741" s="10" t="s">
        <v>10718</v>
      </c>
      <c r="K7741" s="10" t="s">
        <v>10717</v>
      </c>
      <c r="L7741" s="10">
        <v>6</v>
      </c>
      <c r="M7741" s="10">
        <v>345.22</v>
      </c>
      <c r="N7741" s="10">
        <v>2071.3200000000002</v>
      </c>
      <c r="O7741" s="59">
        <v>0.05</v>
      </c>
      <c r="P7741" s="10">
        <v>103.57</v>
      </c>
      <c r="Q7741" s="10">
        <v>1967.75</v>
      </c>
      <c r="R7741" s="10" t="s">
        <v>614</v>
      </c>
      <c r="S7741" s="10" t="s">
        <v>607</v>
      </c>
      <c r="T7741" s="59">
        <v>0.25</v>
      </c>
      <c r="U7741" s="10">
        <v>491.94</v>
      </c>
    </row>
    <row r="7742" spans="1:21" x14ac:dyDescent="0.3">
      <c r="A7742" s="10" t="s">
        <v>10716</v>
      </c>
      <c r="B7742" s="61">
        <v>45343</v>
      </c>
      <c r="C7742" s="10" t="s">
        <v>10715</v>
      </c>
      <c r="D7742" s="10" t="s">
        <v>10714</v>
      </c>
      <c r="E7742" s="10" t="s">
        <v>571</v>
      </c>
      <c r="F7742" s="10" t="s">
        <v>11</v>
      </c>
      <c r="G7742" s="10" t="s">
        <v>569</v>
      </c>
      <c r="H7742" s="10" t="s">
        <v>544</v>
      </c>
      <c r="I7742" s="10" t="s">
        <v>568</v>
      </c>
      <c r="J7742" s="10" t="s">
        <v>10713</v>
      </c>
      <c r="K7742" s="10" t="s">
        <v>10712</v>
      </c>
      <c r="L7742" s="10">
        <v>8</v>
      </c>
      <c r="M7742" s="10">
        <v>498.37</v>
      </c>
      <c r="N7742" s="10">
        <v>3986.96</v>
      </c>
      <c r="O7742" s="59">
        <v>0.05</v>
      </c>
      <c r="P7742" s="10">
        <v>199.35</v>
      </c>
      <c r="Q7742" s="10">
        <v>3787.61</v>
      </c>
      <c r="R7742" s="10" t="s">
        <v>614</v>
      </c>
      <c r="S7742" s="10" t="s">
        <v>585</v>
      </c>
      <c r="T7742" s="59">
        <v>0.25</v>
      </c>
      <c r="U7742" s="10">
        <v>946.9</v>
      </c>
    </row>
    <row r="7743" spans="1:21" x14ac:dyDescent="0.3">
      <c r="A7743" s="10" t="s">
        <v>10711</v>
      </c>
      <c r="B7743" s="61">
        <v>45293</v>
      </c>
      <c r="C7743" s="10" t="s">
        <v>10710</v>
      </c>
      <c r="D7743" s="10" t="s">
        <v>10709</v>
      </c>
      <c r="E7743" s="10" t="s">
        <v>571</v>
      </c>
      <c r="F7743" s="10" t="s">
        <v>570</v>
      </c>
      <c r="G7743" s="10" t="s">
        <v>569</v>
      </c>
      <c r="H7743" s="10" t="s">
        <v>544</v>
      </c>
      <c r="I7743" s="10" t="s">
        <v>10</v>
      </c>
      <c r="J7743" s="10" t="s">
        <v>4286</v>
      </c>
      <c r="K7743" s="10" t="s">
        <v>10708</v>
      </c>
      <c r="L7743" s="10">
        <v>7</v>
      </c>
      <c r="M7743" s="10">
        <v>942.47</v>
      </c>
      <c r="N7743" s="10">
        <v>6597.29</v>
      </c>
      <c r="O7743" s="59">
        <v>0.2</v>
      </c>
      <c r="P7743" s="10">
        <v>1319.46</v>
      </c>
      <c r="Q7743" s="10">
        <v>5277.83</v>
      </c>
      <c r="R7743" s="10" t="s">
        <v>586</v>
      </c>
      <c r="S7743" s="10" t="s">
        <v>607</v>
      </c>
      <c r="T7743" s="59">
        <v>0.25</v>
      </c>
      <c r="U7743" s="10">
        <v>1319.46</v>
      </c>
    </row>
    <row r="7744" spans="1:21" x14ac:dyDescent="0.3">
      <c r="A7744" s="10" t="s">
        <v>10707</v>
      </c>
      <c r="B7744" s="61">
        <v>45156</v>
      </c>
      <c r="C7744" s="10" t="s">
        <v>10706</v>
      </c>
      <c r="D7744" s="10" t="s">
        <v>10705</v>
      </c>
      <c r="E7744" s="10" t="s">
        <v>603</v>
      </c>
      <c r="F7744" s="10" t="s">
        <v>658</v>
      </c>
      <c r="G7744" s="10" t="s">
        <v>601</v>
      </c>
      <c r="H7744" s="10" t="s">
        <v>590</v>
      </c>
      <c r="I7744" s="10" t="s">
        <v>589</v>
      </c>
      <c r="J7744" s="10" t="s">
        <v>10704</v>
      </c>
      <c r="K7744" s="10" t="s">
        <v>10703</v>
      </c>
      <c r="L7744" s="10">
        <v>7</v>
      </c>
      <c r="M7744" s="10">
        <v>815.43</v>
      </c>
      <c r="N7744" s="10">
        <v>5708.01</v>
      </c>
      <c r="O7744" s="59">
        <v>0.1</v>
      </c>
      <c r="P7744" s="10">
        <v>570.79999999999995</v>
      </c>
      <c r="Q7744" s="10">
        <v>5137.21</v>
      </c>
      <c r="R7744" s="10" t="s">
        <v>586</v>
      </c>
      <c r="S7744" s="10" t="s">
        <v>564</v>
      </c>
      <c r="T7744" s="59">
        <v>0.3</v>
      </c>
      <c r="U7744" s="10">
        <v>1541.16</v>
      </c>
    </row>
    <row r="7745" spans="1:21" x14ac:dyDescent="0.3">
      <c r="A7745" s="10" t="s">
        <v>10702</v>
      </c>
      <c r="B7745" s="61">
        <v>45226</v>
      </c>
      <c r="C7745" s="10" t="s">
        <v>10701</v>
      </c>
      <c r="D7745" s="10" t="s">
        <v>10700</v>
      </c>
      <c r="E7745" s="10" t="s">
        <v>592</v>
      </c>
      <c r="F7745" s="10" t="s">
        <v>652</v>
      </c>
      <c r="G7745" s="10" t="s">
        <v>601</v>
      </c>
      <c r="H7745" s="10" t="s">
        <v>590</v>
      </c>
      <c r="I7745" s="10" t="s">
        <v>748</v>
      </c>
      <c r="J7745" s="10" t="s">
        <v>10699</v>
      </c>
      <c r="K7745" s="10" t="s">
        <v>10698</v>
      </c>
      <c r="L7745" s="10">
        <v>4</v>
      </c>
      <c r="M7745" s="10">
        <v>259.64</v>
      </c>
      <c r="N7745" s="10">
        <v>1038.56</v>
      </c>
      <c r="O7745" s="59">
        <v>0</v>
      </c>
      <c r="P7745" s="10">
        <v>0</v>
      </c>
      <c r="Q7745" s="10">
        <v>1038.56</v>
      </c>
      <c r="R7745" s="10" t="s">
        <v>575</v>
      </c>
      <c r="S7745" s="10" t="s">
        <v>585</v>
      </c>
      <c r="T7745" s="59">
        <v>0.25</v>
      </c>
      <c r="U7745" s="10">
        <v>259.64</v>
      </c>
    </row>
    <row r="7746" spans="1:21" x14ac:dyDescent="0.3">
      <c r="A7746" s="10" t="s">
        <v>10697</v>
      </c>
      <c r="B7746" s="61">
        <v>45365</v>
      </c>
      <c r="C7746" s="10" t="s">
        <v>10696</v>
      </c>
      <c r="D7746" s="10" t="s">
        <v>10695</v>
      </c>
      <c r="E7746" s="10" t="s">
        <v>581</v>
      </c>
      <c r="F7746" s="10" t="s">
        <v>580</v>
      </c>
      <c r="G7746" s="10" t="s">
        <v>601</v>
      </c>
      <c r="H7746" s="10" t="s">
        <v>579</v>
      </c>
      <c r="I7746" s="10" t="s">
        <v>722</v>
      </c>
      <c r="J7746" s="10" t="s">
        <v>10694</v>
      </c>
      <c r="K7746" s="10" t="s">
        <v>10693</v>
      </c>
      <c r="L7746" s="10">
        <v>2</v>
      </c>
      <c r="M7746" s="10">
        <v>429.95</v>
      </c>
      <c r="N7746" s="10">
        <v>859.9</v>
      </c>
      <c r="O7746" s="59">
        <v>0.1</v>
      </c>
      <c r="P7746" s="10">
        <v>85.99</v>
      </c>
      <c r="Q7746" s="10">
        <v>773.91</v>
      </c>
      <c r="R7746" s="10" t="s">
        <v>614</v>
      </c>
      <c r="S7746" s="10" t="s">
        <v>607</v>
      </c>
      <c r="T7746" s="59">
        <v>0.25</v>
      </c>
      <c r="U7746" s="10">
        <v>193.48</v>
      </c>
    </row>
    <row r="7747" spans="1:21" x14ac:dyDescent="0.3">
      <c r="A7747" s="10" t="s">
        <v>10692</v>
      </c>
      <c r="B7747" s="61">
        <v>45233</v>
      </c>
      <c r="C7747" s="10" t="s">
        <v>10691</v>
      </c>
      <c r="D7747" s="10" t="s">
        <v>10690</v>
      </c>
      <c r="E7747" s="10" t="s">
        <v>629</v>
      </c>
      <c r="F7747" s="10" t="s">
        <v>790</v>
      </c>
      <c r="G7747" s="10" t="s">
        <v>601</v>
      </c>
      <c r="H7747" s="10" t="s">
        <v>579</v>
      </c>
      <c r="I7747" s="10" t="s">
        <v>711</v>
      </c>
      <c r="J7747" s="10" t="s">
        <v>10434</v>
      </c>
      <c r="K7747" s="10" t="s">
        <v>8593</v>
      </c>
      <c r="L7747" s="10">
        <v>9</v>
      </c>
      <c r="M7747" s="10">
        <v>632.11</v>
      </c>
      <c r="N7747" s="10">
        <v>5688.99</v>
      </c>
      <c r="O7747" s="59">
        <v>0.05</v>
      </c>
      <c r="P7747" s="10">
        <v>284.45</v>
      </c>
      <c r="Q7747" s="10">
        <v>5404.54</v>
      </c>
      <c r="R7747" s="10" t="s">
        <v>565</v>
      </c>
      <c r="S7747" s="10" t="s">
        <v>585</v>
      </c>
      <c r="T7747" s="59">
        <v>0.3</v>
      </c>
      <c r="U7747" s="10">
        <v>1621.36</v>
      </c>
    </row>
    <row r="7748" spans="1:21" x14ac:dyDescent="0.3">
      <c r="A7748" s="10" t="s">
        <v>10689</v>
      </c>
      <c r="B7748" s="61">
        <v>45247</v>
      </c>
      <c r="C7748" s="10" t="s">
        <v>2709</v>
      </c>
      <c r="D7748" s="10" t="s">
        <v>10688</v>
      </c>
      <c r="E7748" s="10" t="s">
        <v>603</v>
      </c>
      <c r="F7748" s="10" t="s">
        <v>636</v>
      </c>
      <c r="G7748" s="10" t="s">
        <v>601</v>
      </c>
      <c r="H7748" s="10" t="s">
        <v>600</v>
      </c>
      <c r="I7748" s="10" t="s">
        <v>664</v>
      </c>
      <c r="J7748" s="10" t="s">
        <v>10687</v>
      </c>
      <c r="K7748" s="10" t="s">
        <v>10686</v>
      </c>
      <c r="L7748" s="10">
        <v>4</v>
      </c>
      <c r="M7748" s="10">
        <v>126.17</v>
      </c>
      <c r="N7748" s="10">
        <v>504.68</v>
      </c>
      <c r="O7748" s="59">
        <v>0.05</v>
      </c>
      <c r="P7748" s="10">
        <v>25.23</v>
      </c>
      <c r="Q7748" s="10">
        <v>479.45</v>
      </c>
      <c r="R7748" s="10" t="s">
        <v>565</v>
      </c>
      <c r="S7748" s="10" t="s">
        <v>596</v>
      </c>
      <c r="T7748" s="59">
        <v>0.25</v>
      </c>
      <c r="U7748" s="10">
        <v>119.86</v>
      </c>
    </row>
    <row r="7749" spans="1:21" x14ac:dyDescent="0.3">
      <c r="A7749" s="10" t="s">
        <v>10685</v>
      </c>
      <c r="B7749" s="61">
        <v>45314</v>
      </c>
      <c r="C7749" s="10" t="s">
        <v>7971</v>
      </c>
      <c r="D7749" s="10" t="s">
        <v>10684</v>
      </c>
      <c r="E7749" s="10" t="s">
        <v>581</v>
      </c>
      <c r="F7749" s="10" t="s">
        <v>7</v>
      </c>
      <c r="G7749" s="10" t="s">
        <v>601</v>
      </c>
      <c r="H7749" s="10" t="s">
        <v>590</v>
      </c>
      <c r="I7749" s="10" t="s">
        <v>635</v>
      </c>
      <c r="J7749" s="10" t="s">
        <v>10683</v>
      </c>
      <c r="K7749" s="10" t="s">
        <v>10682</v>
      </c>
      <c r="L7749" s="10">
        <v>7</v>
      </c>
      <c r="M7749" s="10">
        <v>351.13</v>
      </c>
      <c r="N7749" s="10">
        <v>2457.91</v>
      </c>
      <c r="O7749" s="59">
        <v>0</v>
      </c>
      <c r="P7749" s="10">
        <v>0</v>
      </c>
      <c r="Q7749" s="10">
        <v>2457.91</v>
      </c>
      <c r="R7749" s="10" t="s">
        <v>586</v>
      </c>
      <c r="S7749" s="10" t="s">
        <v>607</v>
      </c>
      <c r="T7749" s="59">
        <v>0.3</v>
      </c>
      <c r="U7749" s="10">
        <v>737.37</v>
      </c>
    </row>
    <row r="7750" spans="1:21" x14ac:dyDescent="0.3">
      <c r="A7750" s="10" t="s">
        <v>10681</v>
      </c>
      <c r="B7750" s="61">
        <v>45325</v>
      </c>
      <c r="C7750" s="10" t="s">
        <v>3442</v>
      </c>
      <c r="D7750" s="10" t="s">
        <v>10680</v>
      </c>
      <c r="E7750" s="10" t="s">
        <v>629</v>
      </c>
      <c r="F7750" s="10" t="s">
        <v>759</v>
      </c>
      <c r="G7750" s="10" t="s">
        <v>569</v>
      </c>
      <c r="H7750" s="10" t="s">
        <v>590</v>
      </c>
      <c r="I7750" s="10" t="s">
        <v>748</v>
      </c>
      <c r="J7750" s="10" t="s">
        <v>4386</v>
      </c>
      <c r="K7750" s="10" t="s">
        <v>5394</v>
      </c>
      <c r="L7750" s="10">
        <v>9</v>
      </c>
      <c r="M7750" s="10">
        <v>292.69</v>
      </c>
      <c r="N7750" s="10">
        <v>2634.21</v>
      </c>
      <c r="O7750" s="59">
        <v>0</v>
      </c>
      <c r="P7750" s="10">
        <v>0</v>
      </c>
      <c r="Q7750" s="10">
        <v>2634.21</v>
      </c>
      <c r="R7750" s="10" t="s">
        <v>586</v>
      </c>
      <c r="S7750" s="10" t="s">
        <v>607</v>
      </c>
      <c r="T7750" s="59">
        <v>0.25</v>
      </c>
      <c r="U7750" s="10">
        <v>658.55</v>
      </c>
    </row>
    <row r="7751" spans="1:21" x14ac:dyDescent="0.3">
      <c r="A7751" s="10" t="s">
        <v>10679</v>
      </c>
      <c r="B7751" s="61">
        <v>44934</v>
      </c>
      <c r="C7751" s="10" t="s">
        <v>10678</v>
      </c>
      <c r="D7751" s="10" t="s">
        <v>10677</v>
      </c>
      <c r="E7751" s="10" t="s">
        <v>592</v>
      </c>
      <c r="F7751" s="10" t="s">
        <v>591</v>
      </c>
      <c r="G7751" s="10" t="s">
        <v>601</v>
      </c>
      <c r="H7751" s="10" t="s">
        <v>544</v>
      </c>
      <c r="I7751" s="10" t="s">
        <v>610</v>
      </c>
      <c r="J7751" s="10" t="s">
        <v>10676</v>
      </c>
      <c r="K7751" s="10" t="s">
        <v>10675</v>
      </c>
      <c r="L7751" s="10">
        <v>9</v>
      </c>
      <c r="M7751" s="10">
        <v>433.47</v>
      </c>
      <c r="N7751" s="10">
        <v>3901.23</v>
      </c>
      <c r="O7751" s="59">
        <v>0.2</v>
      </c>
      <c r="P7751" s="10">
        <v>780.25</v>
      </c>
      <c r="Q7751" s="10">
        <v>3120.98</v>
      </c>
      <c r="R7751" s="10" t="s">
        <v>614</v>
      </c>
      <c r="S7751" s="10" t="s">
        <v>596</v>
      </c>
      <c r="T7751" s="59">
        <v>0.15</v>
      </c>
      <c r="U7751" s="10">
        <v>468.15</v>
      </c>
    </row>
    <row r="7752" spans="1:21" x14ac:dyDescent="0.3">
      <c r="A7752" s="10" t="s">
        <v>10674</v>
      </c>
      <c r="B7752" s="61">
        <v>45047</v>
      </c>
      <c r="C7752" s="10" t="s">
        <v>10673</v>
      </c>
      <c r="D7752" s="10" t="s">
        <v>7835</v>
      </c>
      <c r="E7752" s="10" t="s">
        <v>629</v>
      </c>
      <c r="F7752" s="10" t="s">
        <v>759</v>
      </c>
      <c r="G7752" s="10" t="s">
        <v>569</v>
      </c>
      <c r="H7752" s="10" t="s">
        <v>544</v>
      </c>
      <c r="I7752" s="10" t="s">
        <v>10</v>
      </c>
      <c r="J7752" s="10" t="s">
        <v>9802</v>
      </c>
      <c r="K7752" s="10" t="s">
        <v>10672</v>
      </c>
      <c r="L7752" s="10">
        <v>5</v>
      </c>
      <c r="M7752" s="10">
        <v>462.62</v>
      </c>
      <c r="N7752" s="10">
        <v>2313.1</v>
      </c>
      <c r="O7752" s="59">
        <v>0</v>
      </c>
      <c r="P7752" s="10">
        <v>0</v>
      </c>
      <c r="Q7752" s="10">
        <v>2313.1</v>
      </c>
      <c r="R7752" s="10" t="s">
        <v>614</v>
      </c>
      <c r="S7752" s="10" t="s">
        <v>596</v>
      </c>
      <c r="T7752" s="59">
        <v>0.25</v>
      </c>
      <c r="U7752" s="10">
        <v>578.27</v>
      </c>
    </row>
    <row r="7753" spans="1:21" x14ac:dyDescent="0.3">
      <c r="A7753" s="10" t="s">
        <v>10671</v>
      </c>
      <c r="B7753" s="61">
        <v>45173</v>
      </c>
      <c r="C7753" s="10" t="s">
        <v>10670</v>
      </c>
      <c r="D7753" s="10" t="s">
        <v>10669</v>
      </c>
      <c r="E7753" s="10" t="s">
        <v>581</v>
      </c>
      <c r="F7753" s="10" t="s">
        <v>580</v>
      </c>
      <c r="G7753" s="10" t="s">
        <v>601</v>
      </c>
      <c r="H7753" s="10" t="s">
        <v>590</v>
      </c>
      <c r="I7753" s="10" t="s">
        <v>589</v>
      </c>
      <c r="J7753" s="10" t="s">
        <v>2544</v>
      </c>
      <c r="K7753" s="10" t="s">
        <v>10668</v>
      </c>
      <c r="L7753" s="10">
        <v>9</v>
      </c>
      <c r="M7753" s="10">
        <v>140.62</v>
      </c>
      <c r="N7753" s="10">
        <v>1265.58</v>
      </c>
      <c r="O7753" s="59">
        <v>0.1</v>
      </c>
      <c r="P7753" s="10">
        <v>126.56</v>
      </c>
      <c r="Q7753" s="10">
        <v>1139.02</v>
      </c>
      <c r="R7753" s="10" t="s">
        <v>575</v>
      </c>
      <c r="S7753" s="10" t="s">
        <v>596</v>
      </c>
      <c r="T7753" s="59">
        <v>0.25</v>
      </c>
      <c r="U7753" s="10">
        <v>284.75</v>
      </c>
    </row>
    <row r="7754" spans="1:21" x14ac:dyDescent="0.3">
      <c r="A7754" s="10" t="s">
        <v>10667</v>
      </c>
      <c r="B7754" s="61">
        <v>44956</v>
      </c>
      <c r="C7754" s="10" t="s">
        <v>10666</v>
      </c>
      <c r="D7754" s="10" t="s">
        <v>659</v>
      </c>
      <c r="E7754" s="10" t="s">
        <v>581</v>
      </c>
      <c r="F7754" s="10" t="s">
        <v>580</v>
      </c>
      <c r="G7754" s="10" t="s">
        <v>601</v>
      </c>
      <c r="H7754" s="10" t="s">
        <v>579</v>
      </c>
      <c r="I7754" s="10" t="s">
        <v>711</v>
      </c>
      <c r="J7754" s="10" t="s">
        <v>10665</v>
      </c>
      <c r="K7754" s="10" t="s">
        <v>6952</v>
      </c>
      <c r="L7754" s="10">
        <v>6</v>
      </c>
      <c r="M7754" s="10">
        <v>733.67</v>
      </c>
      <c r="N7754" s="10">
        <v>4402.0200000000004</v>
      </c>
      <c r="O7754" s="59">
        <v>0</v>
      </c>
      <c r="P7754" s="10">
        <v>0</v>
      </c>
      <c r="Q7754" s="10">
        <v>4402.0200000000004</v>
      </c>
      <c r="R7754" s="10" t="s">
        <v>565</v>
      </c>
      <c r="S7754" s="10" t="s">
        <v>585</v>
      </c>
      <c r="T7754" s="59">
        <v>0.25</v>
      </c>
      <c r="U7754" s="10">
        <v>1100.51</v>
      </c>
    </row>
    <row r="7755" spans="1:21" x14ac:dyDescent="0.3">
      <c r="A7755" s="10" t="s">
        <v>10664</v>
      </c>
      <c r="B7755" s="61">
        <v>45333</v>
      </c>
      <c r="C7755" s="10" t="s">
        <v>8670</v>
      </c>
      <c r="D7755" s="10" t="s">
        <v>10663</v>
      </c>
      <c r="E7755" s="10" t="s">
        <v>581</v>
      </c>
      <c r="F7755" s="10" t="s">
        <v>580</v>
      </c>
      <c r="G7755" s="10" t="s">
        <v>601</v>
      </c>
      <c r="H7755" s="10" t="s">
        <v>544</v>
      </c>
      <c r="I7755" s="10" t="s">
        <v>10</v>
      </c>
      <c r="J7755" s="10" t="s">
        <v>2361</v>
      </c>
      <c r="K7755" s="10" t="s">
        <v>10662</v>
      </c>
      <c r="L7755" s="10">
        <v>9</v>
      </c>
      <c r="M7755" s="10">
        <v>886.41</v>
      </c>
      <c r="N7755" s="10">
        <v>7977.69</v>
      </c>
      <c r="O7755" s="59">
        <v>0.1</v>
      </c>
      <c r="P7755" s="10">
        <v>797.77</v>
      </c>
      <c r="Q7755" s="10">
        <v>7179.92</v>
      </c>
      <c r="R7755" s="10" t="s">
        <v>575</v>
      </c>
      <c r="S7755" s="10" t="s">
        <v>585</v>
      </c>
      <c r="T7755" s="59">
        <v>0.25</v>
      </c>
      <c r="U7755" s="10">
        <v>1794.98</v>
      </c>
    </row>
    <row r="7756" spans="1:21" x14ac:dyDescent="0.3">
      <c r="A7756" s="10" t="s">
        <v>10661</v>
      </c>
      <c r="B7756" s="61">
        <v>45247</v>
      </c>
      <c r="C7756" s="10" t="s">
        <v>2410</v>
      </c>
      <c r="D7756" s="10" t="s">
        <v>10660</v>
      </c>
      <c r="E7756" s="10" t="s">
        <v>581</v>
      </c>
      <c r="F7756" s="10" t="s">
        <v>83</v>
      </c>
      <c r="G7756" s="10" t="s">
        <v>601</v>
      </c>
      <c r="H7756" s="10" t="s">
        <v>579</v>
      </c>
      <c r="I7756" s="10" t="s">
        <v>711</v>
      </c>
      <c r="J7756" s="10" t="s">
        <v>10659</v>
      </c>
      <c r="K7756" s="10" t="s">
        <v>10658</v>
      </c>
      <c r="L7756" s="10">
        <v>1</v>
      </c>
      <c r="M7756" s="10">
        <v>250.42</v>
      </c>
      <c r="N7756" s="10">
        <v>250.42</v>
      </c>
      <c r="O7756" s="59">
        <v>0</v>
      </c>
      <c r="P7756" s="10">
        <v>0</v>
      </c>
      <c r="Q7756" s="10">
        <v>250.42</v>
      </c>
      <c r="R7756" s="10" t="s">
        <v>614</v>
      </c>
      <c r="S7756" s="10" t="s">
        <v>564</v>
      </c>
      <c r="T7756" s="59">
        <v>0.3</v>
      </c>
      <c r="U7756" s="10">
        <v>75.13</v>
      </c>
    </row>
    <row r="7757" spans="1:21" x14ac:dyDescent="0.3">
      <c r="A7757" s="10" t="s">
        <v>10657</v>
      </c>
      <c r="B7757" s="61">
        <v>44936</v>
      </c>
      <c r="C7757" s="10" t="s">
        <v>10656</v>
      </c>
      <c r="D7757" s="10" t="s">
        <v>10655</v>
      </c>
      <c r="E7757" s="10" t="s">
        <v>571</v>
      </c>
      <c r="F7757" s="10" t="s">
        <v>11</v>
      </c>
      <c r="G7757" s="10" t="s">
        <v>601</v>
      </c>
      <c r="H7757" s="10" t="s">
        <v>600</v>
      </c>
      <c r="I7757" s="10" t="s">
        <v>664</v>
      </c>
      <c r="J7757" s="10" t="s">
        <v>10654</v>
      </c>
      <c r="K7757" s="10" t="s">
        <v>10653</v>
      </c>
      <c r="L7757" s="10">
        <v>2</v>
      </c>
      <c r="M7757" s="10">
        <v>308.39999999999998</v>
      </c>
      <c r="N7757" s="10">
        <v>616.79999999999995</v>
      </c>
      <c r="O7757" s="59">
        <v>0.1</v>
      </c>
      <c r="P7757" s="10">
        <v>61.68</v>
      </c>
      <c r="Q7757" s="10">
        <v>555.12</v>
      </c>
      <c r="R7757" s="10" t="s">
        <v>575</v>
      </c>
      <c r="S7757" s="10" t="s">
        <v>596</v>
      </c>
      <c r="T7757" s="59">
        <v>0.25</v>
      </c>
      <c r="U7757" s="10">
        <v>138.78</v>
      </c>
    </row>
    <row r="7758" spans="1:21" x14ac:dyDescent="0.3">
      <c r="A7758" s="10" t="s">
        <v>10652</v>
      </c>
      <c r="B7758" s="61">
        <v>45271</v>
      </c>
      <c r="C7758" s="10" t="s">
        <v>10651</v>
      </c>
      <c r="D7758" s="10" t="s">
        <v>10650</v>
      </c>
      <c r="E7758" s="10" t="s">
        <v>603</v>
      </c>
      <c r="F7758" s="10" t="s">
        <v>602</v>
      </c>
      <c r="G7758" s="10" t="s">
        <v>569</v>
      </c>
      <c r="H7758" s="10" t="s">
        <v>579</v>
      </c>
      <c r="I7758" s="10" t="s">
        <v>578</v>
      </c>
      <c r="J7758" s="10" t="s">
        <v>10649</v>
      </c>
      <c r="K7758" s="10" t="s">
        <v>10648</v>
      </c>
      <c r="L7758" s="10">
        <v>5</v>
      </c>
      <c r="M7758" s="10">
        <v>712.53</v>
      </c>
      <c r="N7758" s="10">
        <v>3562.65</v>
      </c>
      <c r="O7758" s="59">
        <v>0.2</v>
      </c>
      <c r="P7758" s="10">
        <v>712.53</v>
      </c>
      <c r="Q7758" s="10">
        <v>2850.12</v>
      </c>
      <c r="R7758" s="10" t="s">
        <v>586</v>
      </c>
      <c r="S7758" s="10" t="s">
        <v>607</v>
      </c>
      <c r="T7758" s="59">
        <v>0.25</v>
      </c>
      <c r="U7758" s="10">
        <v>712.53</v>
      </c>
    </row>
    <row r="7759" spans="1:21" x14ac:dyDescent="0.3">
      <c r="A7759" s="10" t="s">
        <v>10647</v>
      </c>
      <c r="B7759" s="61">
        <v>45320</v>
      </c>
      <c r="C7759" s="10" t="s">
        <v>10646</v>
      </c>
      <c r="D7759" s="10" t="s">
        <v>10645</v>
      </c>
      <c r="E7759" s="10" t="s">
        <v>629</v>
      </c>
      <c r="F7759" s="10" t="s">
        <v>628</v>
      </c>
      <c r="G7759" s="10" t="s">
        <v>569</v>
      </c>
      <c r="H7759" s="10" t="s">
        <v>544</v>
      </c>
      <c r="I7759" s="10" t="s">
        <v>610</v>
      </c>
      <c r="J7759" s="10" t="s">
        <v>10644</v>
      </c>
      <c r="K7759" s="10" t="s">
        <v>10643</v>
      </c>
      <c r="L7759" s="10">
        <v>7</v>
      </c>
      <c r="M7759" s="10">
        <v>578.47</v>
      </c>
      <c r="N7759" s="10">
        <v>4049.29</v>
      </c>
      <c r="O7759" s="59">
        <v>0.1</v>
      </c>
      <c r="P7759" s="10">
        <v>404.93</v>
      </c>
      <c r="Q7759" s="10">
        <v>3644.36</v>
      </c>
      <c r="R7759" s="10" t="s">
        <v>614</v>
      </c>
      <c r="S7759" s="10" t="s">
        <v>585</v>
      </c>
      <c r="T7759" s="59">
        <v>0.3</v>
      </c>
      <c r="U7759" s="10">
        <v>1093.31</v>
      </c>
    </row>
    <row r="7760" spans="1:21" x14ac:dyDescent="0.3">
      <c r="A7760" s="10" t="s">
        <v>10642</v>
      </c>
      <c r="B7760" s="61">
        <v>44929</v>
      </c>
      <c r="C7760" s="10" t="s">
        <v>10641</v>
      </c>
      <c r="D7760" s="10" t="s">
        <v>10640</v>
      </c>
      <c r="E7760" s="10" t="s">
        <v>629</v>
      </c>
      <c r="F7760" s="10" t="s">
        <v>628</v>
      </c>
      <c r="G7760" s="10" t="s">
        <v>601</v>
      </c>
      <c r="H7760" s="10" t="s">
        <v>544</v>
      </c>
      <c r="I7760" s="10" t="s">
        <v>610</v>
      </c>
      <c r="J7760" s="10" t="s">
        <v>10639</v>
      </c>
      <c r="K7760" s="10" t="s">
        <v>10638</v>
      </c>
      <c r="L7760" s="10">
        <v>7</v>
      </c>
      <c r="M7760" s="10">
        <v>911.6</v>
      </c>
      <c r="N7760" s="10">
        <v>6381.2</v>
      </c>
      <c r="O7760" s="59">
        <v>0.1</v>
      </c>
      <c r="P7760" s="10">
        <v>638.12</v>
      </c>
      <c r="Q7760" s="10">
        <v>5743.08</v>
      </c>
      <c r="R7760" s="10" t="s">
        <v>586</v>
      </c>
      <c r="S7760" s="10" t="s">
        <v>585</v>
      </c>
      <c r="T7760" s="59">
        <v>0.15</v>
      </c>
      <c r="U7760" s="10">
        <v>861.46</v>
      </c>
    </row>
    <row r="7761" spans="1:21" x14ac:dyDescent="0.3">
      <c r="A7761" s="10" t="s">
        <v>10637</v>
      </c>
      <c r="B7761" s="61">
        <v>45121</v>
      </c>
      <c r="C7761" s="10" t="s">
        <v>9825</v>
      </c>
      <c r="D7761" s="10" t="s">
        <v>10636</v>
      </c>
      <c r="E7761" s="10" t="s">
        <v>571</v>
      </c>
      <c r="F7761" s="10" t="s">
        <v>685</v>
      </c>
      <c r="G7761" s="10" t="s">
        <v>601</v>
      </c>
      <c r="H7761" s="10" t="s">
        <v>590</v>
      </c>
      <c r="I7761" s="10" t="s">
        <v>748</v>
      </c>
      <c r="J7761" s="10" t="s">
        <v>10635</v>
      </c>
      <c r="K7761" s="10" t="s">
        <v>10634</v>
      </c>
      <c r="L7761" s="10">
        <v>3</v>
      </c>
      <c r="M7761" s="10">
        <v>865.37</v>
      </c>
      <c r="N7761" s="10">
        <v>2596.11</v>
      </c>
      <c r="O7761" s="59">
        <v>0.05</v>
      </c>
      <c r="P7761" s="10">
        <v>129.81</v>
      </c>
      <c r="Q7761" s="10">
        <v>2466.3000000000002</v>
      </c>
      <c r="R7761" s="10" t="s">
        <v>575</v>
      </c>
      <c r="S7761" s="10" t="s">
        <v>585</v>
      </c>
      <c r="T7761" s="59">
        <v>0.15</v>
      </c>
      <c r="U7761" s="10">
        <v>369.94</v>
      </c>
    </row>
    <row r="7762" spans="1:21" x14ac:dyDescent="0.3">
      <c r="A7762" s="10" t="s">
        <v>10633</v>
      </c>
      <c r="B7762" s="61">
        <v>45227</v>
      </c>
      <c r="C7762" s="10" t="s">
        <v>10632</v>
      </c>
      <c r="D7762" s="10" t="s">
        <v>10631</v>
      </c>
      <c r="E7762" s="10" t="s">
        <v>629</v>
      </c>
      <c r="F7762" s="10" t="s">
        <v>759</v>
      </c>
      <c r="G7762" s="10" t="s">
        <v>601</v>
      </c>
      <c r="H7762" s="10" t="s">
        <v>544</v>
      </c>
      <c r="I7762" s="10" t="s">
        <v>10</v>
      </c>
      <c r="J7762" s="10" t="s">
        <v>10630</v>
      </c>
      <c r="K7762" s="10" t="s">
        <v>10629</v>
      </c>
      <c r="L7762" s="10">
        <v>9</v>
      </c>
      <c r="M7762" s="10">
        <v>204.66</v>
      </c>
      <c r="N7762" s="10">
        <v>1841.94</v>
      </c>
      <c r="O7762" s="59">
        <v>0.2</v>
      </c>
      <c r="P7762" s="10">
        <v>368.39</v>
      </c>
      <c r="Q7762" s="10">
        <v>1473.55</v>
      </c>
      <c r="R7762" s="10" t="s">
        <v>614</v>
      </c>
      <c r="S7762" s="10" t="s">
        <v>596</v>
      </c>
      <c r="T7762" s="59">
        <v>0.15</v>
      </c>
      <c r="U7762" s="10">
        <v>221.03</v>
      </c>
    </row>
    <row r="7763" spans="1:21" x14ac:dyDescent="0.3">
      <c r="A7763" s="10" t="s">
        <v>10628</v>
      </c>
      <c r="B7763" s="61">
        <v>45125</v>
      </c>
      <c r="C7763" s="10" t="s">
        <v>8605</v>
      </c>
      <c r="D7763" s="10" t="s">
        <v>10627</v>
      </c>
      <c r="E7763" s="10" t="s">
        <v>581</v>
      </c>
      <c r="F7763" s="10" t="s">
        <v>580</v>
      </c>
      <c r="G7763" s="10" t="s">
        <v>569</v>
      </c>
      <c r="H7763" s="10" t="s">
        <v>579</v>
      </c>
      <c r="I7763" s="10" t="s">
        <v>578</v>
      </c>
      <c r="J7763" s="10" t="s">
        <v>10626</v>
      </c>
      <c r="K7763" s="10" t="s">
        <v>10625</v>
      </c>
      <c r="L7763" s="10">
        <v>4</v>
      </c>
      <c r="M7763" s="10">
        <v>986.61</v>
      </c>
      <c r="N7763" s="10">
        <v>3946.44</v>
      </c>
      <c r="O7763" s="59">
        <v>0.1</v>
      </c>
      <c r="P7763" s="10">
        <v>394.64</v>
      </c>
      <c r="Q7763" s="10">
        <v>3551.8</v>
      </c>
      <c r="R7763" s="10" t="s">
        <v>614</v>
      </c>
      <c r="S7763" s="10" t="s">
        <v>585</v>
      </c>
      <c r="T7763" s="59">
        <v>0.15</v>
      </c>
      <c r="U7763" s="10">
        <v>532.77</v>
      </c>
    </row>
    <row r="7764" spans="1:21" x14ac:dyDescent="0.3">
      <c r="A7764" s="10" t="s">
        <v>10624</v>
      </c>
      <c r="B7764" s="61">
        <v>45338</v>
      </c>
      <c r="C7764" s="10" t="s">
        <v>10623</v>
      </c>
      <c r="D7764" s="10" t="s">
        <v>10622</v>
      </c>
      <c r="E7764" s="10" t="s">
        <v>581</v>
      </c>
      <c r="F7764" s="10" t="s">
        <v>83</v>
      </c>
      <c r="G7764" s="10" t="s">
        <v>569</v>
      </c>
      <c r="H7764" s="10" t="s">
        <v>590</v>
      </c>
      <c r="I7764" s="10" t="s">
        <v>748</v>
      </c>
      <c r="J7764" s="10" t="s">
        <v>5690</v>
      </c>
      <c r="K7764" s="10" t="s">
        <v>10621</v>
      </c>
      <c r="L7764" s="10">
        <v>1</v>
      </c>
      <c r="M7764" s="10">
        <v>249.98</v>
      </c>
      <c r="N7764" s="10">
        <v>249.98</v>
      </c>
      <c r="O7764" s="59">
        <v>0</v>
      </c>
      <c r="P7764" s="10">
        <v>0</v>
      </c>
      <c r="Q7764" s="10">
        <v>249.98</v>
      </c>
      <c r="R7764" s="10" t="s">
        <v>614</v>
      </c>
      <c r="S7764" s="10" t="s">
        <v>564</v>
      </c>
      <c r="T7764" s="59">
        <v>0.3</v>
      </c>
      <c r="U7764" s="10">
        <v>74.989999999999995</v>
      </c>
    </row>
    <row r="7765" spans="1:21" x14ac:dyDescent="0.3">
      <c r="A7765" s="10" t="s">
        <v>10620</v>
      </c>
      <c r="B7765" s="61">
        <v>45167</v>
      </c>
      <c r="C7765" s="10" t="s">
        <v>8044</v>
      </c>
      <c r="D7765" s="10" t="s">
        <v>10619</v>
      </c>
      <c r="E7765" s="10" t="s">
        <v>603</v>
      </c>
      <c r="F7765" s="10" t="s">
        <v>636</v>
      </c>
      <c r="G7765" s="10" t="s">
        <v>601</v>
      </c>
      <c r="H7765" s="10" t="s">
        <v>579</v>
      </c>
      <c r="I7765" s="10" t="s">
        <v>722</v>
      </c>
      <c r="J7765" s="10" t="s">
        <v>10618</v>
      </c>
      <c r="K7765" s="10" t="s">
        <v>10617</v>
      </c>
      <c r="L7765" s="10">
        <v>6</v>
      </c>
      <c r="M7765" s="10">
        <v>232.04</v>
      </c>
      <c r="N7765" s="10">
        <v>1392.24</v>
      </c>
      <c r="O7765" s="59">
        <v>0</v>
      </c>
      <c r="P7765" s="10">
        <v>0</v>
      </c>
      <c r="Q7765" s="10">
        <v>1392.24</v>
      </c>
      <c r="R7765" s="10" t="s">
        <v>614</v>
      </c>
      <c r="S7765" s="10" t="s">
        <v>596</v>
      </c>
      <c r="T7765" s="59">
        <v>0.25</v>
      </c>
      <c r="U7765" s="10">
        <v>348.06</v>
      </c>
    </row>
    <row r="7766" spans="1:21" x14ac:dyDescent="0.3">
      <c r="A7766" s="10" t="s">
        <v>10616</v>
      </c>
      <c r="B7766" s="61">
        <v>45164</v>
      </c>
      <c r="C7766" s="10" t="s">
        <v>10615</v>
      </c>
      <c r="D7766" s="10" t="s">
        <v>10614</v>
      </c>
      <c r="E7766" s="10" t="s">
        <v>571</v>
      </c>
      <c r="F7766" s="10" t="s">
        <v>570</v>
      </c>
      <c r="G7766" s="10" t="s">
        <v>601</v>
      </c>
      <c r="H7766" s="10" t="s">
        <v>600</v>
      </c>
      <c r="I7766" s="10" t="s">
        <v>599</v>
      </c>
      <c r="J7766" s="10" t="s">
        <v>4720</v>
      </c>
      <c r="K7766" s="10" t="s">
        <v>10160</v>
      </c>
      <c r="L7766" s="10">
        <v>6</v>
      </c>
      <c r="M7766" s="10">
        <v>756.64</v>
      </c>
      <c r="N7766" s="10">
        <v>4539.84</v>
      </c>
      <c r="O7766" s="59">
        <v>0.2</v>
      </c>
      <c r="P7766" s="10">
        <v>907.97</v>
      </c>
      <c r="Q7766" s="10">
        <v>3631.87</v>
      </c>
      <c r="R7766" s="10" t="s">
        <v>565</v>
      </c>
      <c r="S7766" s="10" t="s">
        <v>585</v>
      </c>
      <c r="T7766" s="59">
        <v>0.15</v>
      </c>
      <c r="U7766" s="10">
        <v>544.78</v>
      </c>
    </row>
    <row r="7767" spans="1:21" x14ac:dyDescent="0.3">
      <c r="A7767" s="10" t="s">
        <v>10613</v>
      </c>
      <c r="B7767" s="61">
        <v>45375</v>
      </c>
      <c r="C7767" s="10" t="s">
        <v>4972</v>
      </c>
      <c r="D7767" s="10" t="s">
        <v>10612</v>
      </c>
      <c r="E7767" s="10" t="s">
        <v>571</v>
      </c>
      <c r="F7767" s="10" t="s">
        <v>11</v>
      </c>
      <c r="G7767" s="10" t="s">
        <v>601</v>
      </c>
      <c r="H7767" s="10" t="s">
        <v>544</v>
      </c>
      <c r="I7767" s="10" t="s">
        <v>10</v>
      </c>
      <c r="J7767" s="10" t="s">
        <v>1905</v>
      </c>
      <c r="K7767" s="10" t="s">
        <v>10611</v>
      </c>
      <c r="L7767" s="10">
        <v>4</v>
      </c>
      <c r="M7767" s="10">
        <v>497.67</v>
      </c>
      <c r="N7767" s="10">
        <v>1990.68</v>
      </c>
      <c r="O7767" s="59">
        <v>0</v>
      </c>
      <c r="P7767" s="10">
        <v>0</v>
      </c>
      <c r="Q7767" s="10">
        <v>1990.68</v>
      </c>
      <c r="R7767" s="10" t="s">
        <v>575</v>
      </c>
      <c r="S7767" s="10" t="s">
        <v>564</v>
      </c>
      <c r="T7767" s="59">
        <v>0.15</v>
      </c>
      <c r="U7767" s="10">
        <v>298.60000000000002</v>
      </c>
    </row>
    <row r="7768" spans="1:21" x14ac:dyDescent="0.3">
      <c r="A7768" s="10" t="s">
        <v>10610</v>
      </c>
      <c r="B7768" s="61">
        <v>45057</v>
      </c>
      <c r="C7768" s="10" t="s">
        <v>10609</v>
      </c>
      <c r="D7768" s="10" t="s">
        <v>10608</v>
      </c>
      <c r="E7768" s="10" t="s">
        <v>592</v>
      </c>
      <c r="F7768" s="10" t="s">
        <v>652</v>
      </c>
      <c r="G7768" s="10" t="s">
        <v>601</v>
      </c>
      <c r="H7768" s="10" t="s">
        <v>590</v>
      </c>
      <c r="I7768" s="10" t="s">
        <v>589</v>
      </c>
      <c r="J7768" s="10" t="s">
        <v>10607</v>
      </c>
      <c r="K7768" s="10" t="s">
        <v>10606</v>
      </c>
      <c r="L7768" s="10">
        <v>5</v>
      </c>
      <c r="M7768" s="10">
        <v>281.14999999999998</v>
      </c>
      <c r="N7768" s="10">
        <v>1405.75</v>
      </c>
      <c r="O7768" s="59">
        <v>0</v>
      </c>
      <c r="P7768" s="10">
        <v>0</v>
      </c>
      <c r="Q7768" s="10">
        <v>1405.75</v>
      </c>
      <c r="R7768" s="10" t="s">
        <v>575</v>
      </c>
      <c r="S7768" s="10" t="s">
        <v>596</v>
      </c>
      <c r="T7768" s="59">
        <v>0.15</v>
      </c>
      <c r="U7768" s="10">
        <v>210.86</v>
      </c>
    </row>
    <row r="7769" spans="1:21" x14ac:dyDescent="0.3">
      <c r="A7769" s="10" t="s">
        <v>10605</v>
      </c>
      <c r="B7769" s="61">
        <v>45140</v>
      </c>
      <c r="C7769" s="10" t="s">
        <v>4133</v>
      </c>
      <c r="D7769" s="10" t="s">
        <v>10604</v>
      </c>
      <c r="E7769" s="10" t="s">
        <v>629</v>
      </c>
      <c r="F7769" s="10" t="s">
        <v>759</v>
      </c>
      <c r="G7769" s="10" t="s">
        <v>601</v>
      </c>
      <c r="H7769" s="10" t="s">
        <v>600</v>
      </c>
      <c r="I7769" s="10" t="s">
        <v>664</v>
      </c>
      <c r="J7769" s="10" t="s">
        <v>10603</v>
      </c>
      <c r="K7769" s="10" t="s">
        <v>10602</v>
      </c>
      <c r="L7769" s="10">
        <v>3</v>
      </c>
      <c r="M7769" s="10">
        <v>106.36</v>
      </c>
      <c r="N7769" s="10">
        <v>319.08</v>
      </c>
      <c r="O7769" s="59">
        <v>0.05</v>
      </c>
      <c r="P7769" s="10">
        <v>15.95</v>
      </c>
      <c r="Q7769" s="10">
        <v>303.13</v>
      </c>
      <c r="R7769" s="10" t="s">
        <v>614</v>
      </c>
      <c r="S7769" s="10" t="s">
        <v>607</v>
      </c>
      <c r="T7769" s="59">
        <v>0.25</v>
      </c>
      <c r="U7769" s="10">
        <v>75.78</v>
      </c>
    </row>
    <row r="7770" spans="1:21" x14ac:dyDescent="0.3">
      <c r="A7770" s="10" t="s">
        <v>10601</v>
      </c>
      <c r="B7770" s="61">
        <v>45236</v>
      </c>
      <c r="C7770" s="10" t="s">
        <v>10600</v>
      </c>
      <c r="D7770" s="10" t="s">
        <v>10599</v>
      </c>
      <c r="E7770" s="10" t="s">
        <v>592</v>
      </c>
      <c r="F7770" s="10" t="s">
        <v>591</v>
      </c>
      <c r="G7770" s="10" t="s">
        <v>569</v>
      </c>
      <c r="H7770" s="10" t="s">
        <v>590</v>
      </c>
      <c r="I7770" s="10" t="s">
        <v>748</v>
      </c>
      <c r="J7770" s="10" t="s">
        <v>10598</v>
      </c>
      <c r="K7770" s="10" t="s">
        <v>10597</v>
      </c>
      <c r="L7770" s="10">
        <v>8</v>
      </c>
      <c r="M7770" s="10">
        <v>441.75</v>
      </c>
      <c r="N7770" s="10">
        <v>3534</v>
      </c>
      <c r="O7770" s="59">
        <v>0.1</v>
      </c>
      <c r="P7770" s="10">
        <v>353.4</v>
      </c>
      <c r="Q7770" s="10">
        <v>3180.6</v>
      </c>
      <c r="R7770" s="10" t="s">
        <v>565</v>
      </c>
      <c r="S7770" s="10" t="s">
        <v>564</v>
      </c>
      <c r="T7770" s="59">
        <v>0.3</v>
      </c>
      <c r="U7770" s="10">
        <v>954.18</v>
      </c>
    </row>
    <row r="7771" spans="1:21" x14ac:dyDescent="0.3">
      <c r="A7771" s="10" t="s">
        <v>10596</v>
      </c>
      <c r="B7771" s="61">
        <v>45078</v>
      </c>
      <c r="C7771" s="10" t="s">
        <v>10595</v>
      </c>
      <c r="D7771" s="10" t="s">
        <v>2828</v>
      </c>
      <c r="E7771" s="10" t="s">
        <v>603</v>
      </c>
      <c r="F7771" s="10" t="s">
        <v>658</v>
      </c>
      <c r="G7771" s="10" t="s">
        <v>569</v>
      </c>
      <c r="H7771" s="10" t="s">
        <v>590</v>
      </c>
      <c r="I7771" s="10" t="s">
        <v>635</v>
      </c>
      <c r="J7771" s="10" t="s">
        <v>10594</v>
      </c>
      <c r="K7771" s="10" t="s">
        <v>10593</v>
      </c>
      <c r="L7771" s="10">
        <v>10</v>
      </c>
      <c r="M7771" s="10">
        <v>975.1</v>
      </c>
      <c r="N7771" s="10">
        <v>9751</v>
      </c>
      <c r="O7771" s="59">
        <v>0.05</v>
      </c>
      <c r="P7771" s="10">
        <v>487.55</v>
      </c>
      <c r="Q7771" s="10">
        <v>9263.4500000000007</v>
      </c>
      <c r="R7771" s="10" t="s">
        <v>586</v>
      </c>
      <c r="S7771" s="10" t="s">
        <v>564</v>
      </c>
      <c r="T7771" s="59">
        <v>0.25</v>
      </c>
      <c r="U7771" s="10">
        <v>2315.86</v>
      </c>
    </row>
    <row r="7772" spans="1:21" x14ac:dyDescent="0.3">
      <c r="A7772" s="10" t="s">
        <v>10592</v>
      </c>
      <c r="B7772" s="61">
        <v>45279</v>
      </c>
      <c r="C7772" s="10" t="s">
        <v>10591</v>
      </c>
      <c r="D7772" s="10" t="s">
        <v>10590</v>
      </c>
      <c r="E7772" s="10" t="s">
        <v>603</v>
      </c>
      <c r="F7772" s="10" t="s">
        <v>658</v>
      </c>
      <c r="G7772" s="10" t="s">
        <v>601</v>
      </c>
      <c r="H7772" s="10" t="s">
        <v>590</v>
      </c>
      <c r="I7772" s="10" t="s">
        <v>589</v>
      </c>
      <c r="J7772" s="10" t="s">
        <v>1624</v>
      </c>
      <c r="K7772" s="10" t="s">
        <v>10589</v>
      </c>
      <c r="L7772" s="10">
        <v>9</v>
      </c>
      <c r="M7772" s="10">
        <v>501.94</v>
      </c>
      <c r="N7772" s="10">
        <v>4517.46</v>
      </c>
      <c r="O7772" s="59">
        <v>0.2</v>
      </c>
      <c r="P7772" s="10">
        <v>903.49</v>
      </c>
      <c r="Q7772" s="10">
        <v>3613.97</v>
      </c>
      <c r="R7772" s="10" t="s">
        <v>614</v>
      </c>
      <c r="S7772" s="10" t="s">
        <v>607</v>
      </c>
      <c r="T7772" s="59">
        <v>0.15</v>
      </c>
      <c r="U7772" s="10">
        <v>542.1</v>
      </c>
    </row>
    <row r="7773" spans="1:21" x14ac:dyDescent="0.3">
      <c r="A7773" s="10" t="s">
        <v>10588</v>
      </c>
      <c r="B7773" s="61">
        <v>45098</v>
      </c>
      <c r="C7773" s="10" t="s">
        <v>10587</v>
      </c>
      <c r="D7773" s="10" t="s">
        <v>10586</v>
      </c>
      <c r="E7773" s="10" t="s">
        <v>581</v>
      </c>
      <c r="F7773" s="10" t="s">
        <v>580</v>
      </c>
      <c r="G7773" s="10" t="s">
        <v>569</v>
      </c>
      <c r="H7773" s="10" t="s">
        <v>590</v>
      </c>
      <c r="I7773" s="10" t="s">
        <v>589</v>
      </c>
      <c r="J7773" s="10" t="s">
        <v>10585</v>
      </c>
      <c r="K7773" s="10" t="s">
        <v>2607</v>
      </c>
      <c r="L7773" s="10">
        <v>1</v>
      </c>
      <c r="M7773" s="10">
        <v>171.22</v>
      </c>
      <c r="N7773" s="10">
        <v>171.22</v>
      </c>
      <c r="O7773" s="59">
        <v>0</v>
      </c>
      <c r="P7773" s="10">
        <v>0</v>
      </c>
      <c r="Q7773" s="10">
        <v>171.22</v>
      </c>
      <c r="R7773" s="10" t="s">
        <v>586</v>
      </c>
      <c r="S7773" s="10" t="s">
        <v>596</v>
      </c>
      <c r="T7773" s="59">
        <v>0.25</v>
      </c>
      <c r="U7773" s="10">
        <v>42.8</v>
      </c>
    </row>
    <row r="7774" spans="1:21" x14ac:dyDescent="0.3">
      <c r="A7774" s="10" t="s">
        <v>10584</v>
      </c>
      <c r="B7774" s="61">
        <v>45373</v>
      </c>
      <c r="C7774" s="10" t="s">
        <v>10527</v>
      </c>
      <c r="D7774" s="10" t="s">
        <v>10583</v>
      </c>
      <c r="E7774" s="10" t="s">
        <v>581</v>
      </c>
      <c r="F7774" s="10" t="s">
        <v>7</v>
      </c>
      <c r="G7774" s="10" t="s">
        <v>601</v>
      </c>
      <c r="H7774" s="10" t="s">
        <v>590</v>
      </c>
      <c r="I7774" s="10" t="s">
        <v>589</v>
      </c>
      <c r="J7774" s="10" t="s">
        <v>10582</v>
      </c>
      <c r="K7774" s="10" t="s">
        <v>10581</v>
      </c>
      <c r="L7774" s="10">
        <v>10</v>
      </c>
      <c r="M7774" s="10">
        <v>537.19000000000005</v>
      </c>
      <c r="N7774" s="10">
        <v>5371.9</v>
      </c>
      <c r="O7774" s="59">
        <v>0</v>
      </c>
      <c r="P7774" s="10">
        <v>0</v>
      </c>
      <c r="Q7774" s="10">
        <v>5371.9</v>
      </c>
      <c r="R7774" s="10" t="s">
        <v>614</v>
      </c>
      <c r="S7774" s="10" t="s">
        <v>607</v>
      </c>
      <c r="T7774" s="59">
        <v>0.3</v>
      </c>
      <c r="U7774" s="10">
        <v>1611.57</v>
      </c>
    </row>
    <row r="7775" spans="1:21" x14ac:dyDescent="0.3">
      <c r="A7775" s="10" t="s">
        <v>10580</v>
      </c>
      <c r="B7775" s="61">
        <v>45125</v>
      </c>
      <c r="C7775" s="10" t="s">
        <v>10579</v>
      </c>
      <c r="D7775" s="10" t="s">
        <v>6489</v>
      </c>
      <c r="E7775" s="10" t="s">
        <v>592</v>
      </c>
      <c r="F7775" s="10" t="s">
        <v>18</v>
      </c>
      <c r="G7775" s="10" t="s">
        <v>601</v>
      </c>
      <c r="H7775" s="10" t="s">
        <v>590</v>
      </c>
      <c r="I7775" s="10" t="s">
        <v>635</v>
      </c>
      <c r="J7775" s="10" t="s">
        <v>10578</v>
      </c>
      <c r="K7775" s="10" t="s">
        <v>10577</v>
      </c>
      <c r="L7775" s="10">
        <v>3</v>
      </c>
      <c r="M7775" s="10">
        <v>489.04</v>
      </c>
      <c r="N7775" s="10">
        <v>1467.12</v>
      </c>
      <c r="O7775" s="59">
        <v>0.1</v>
      </c>
      <c r="P7775" s="10">
        <v>146.71</v>
      </c>
      <c r="Q7775" s="10">
        <v>1320.41</v>
      </c>
      <c r="R7775" s="10" t="s">
        <v>586</v>
      </c>
      <c r="S7775" s="10" t="s">
        <v>585</v>
      </c>
      <c r="T7775" s="59">
        <v>0.25</v>
      </c>
      <c r="U7775" s="10">
        <v>330.1</v>
      </c>
    </row>
    <row r="7776" spans="1:21" x14ac:dyDescent="0.3">
      <c r="A7776" s="10" t="s">
        <v>10576</v>
      </c>
      <c r="B7776" s="61">
        <v>45245</v>
      </c>
      <c r="C7776" s="10" t="s">
        <v>10575</v>
      </c>
      <c r="D7776" s="10" t="s">
        <v>10574</v>
      </c>
      <c r="E7776" s="10" t="s">
        <v>592</v>
      </c>
      <c r="F7776" s="10" t="s">
        <v>18</v>
      </c>
      <c r="G7776" s="10" t="s">
        <v>601</v>
      </c>
      <c r="H7776" s="10" t="s">
        <v>600</v>
      </c>
      <c r="I7776" s="10" t="s">
        <v>627</v>
      </c>
      <c r="J7776" s="10" t="s">
        <v>10573</v>
      </c>
      <c r="K7776" s="10" t="s">
        <v>8376</v>
      </c>
      <c r="L7776" s="10">
        <v>10</v>
      </c>
      <c r="M7776" s="10">
        <v>608.48</v>
      </c>
      <c r="N7776" s="10">
        <v>6084.8</v>
      </c>
      <c r="O7776" s="59">
        <v>0</v>
      </c>
      <c r="P7776" s="10">
        <v>0</v>
      </c>
      <c r="Q7776" s="10">
        <v>6084.8</v>
      </c>
      <c r="R7776" s="10" t="s">
        <v>575</v>
      </c>
      <c r="S7776" s="10" t="s">
        <v>564</v>
      </c>
      <c r="T7776" s="59">
        <v>0.3</v>
      </c>
      <c r="U7776" s="10">
        <v>1825.44</v>
      </c>
    </row>
    <row r="7777" spans="1:21" x14ac:dyDescent="0.3">
      <c r="A7777" s="10" t="s">
        <v>10572</v>
      </c>
      <c r="B7777" s="61">
        <v>45133</v>
      </c>
      <c r="C7777" s="10" t="s">
        <v>10571</v>
      </c>
      <c r="D7777" s="10" t="s">
        <v>5760</v>
      </c>
      <c r="E7777" s="10" t="s">
        <v>603</v>
      </c>
      <c r="F7777" s="10" t="s">
        <v>658</v>
      </c>
      <c r="G7777" s="10" t="s">
        <v>601</v>
      </c>
      <c r="H7777" s="10" t="s">
        <v>590</v>
      </c>
      <c r="I7777" s="10" t="s">
        <v>589</v>
      </c>
      <c r="J7777" s="10" t="s">
        <v>10570</v>
      </c>
      <c r="K7777" s="10" t="s">
        <v>10569</v>
      </c>
      <c r="L7777" s="10">
        <v>7</v>
      </c>
      <c r="M7777" s="10">
        <v>539.63</v>
      </c>
      <c r="N7777" s="10">
        <v>3777.41</v>
      </c>
      <c r="O7777" s="59">
        <v>0.05</v>
      </c>
      <c r="P7777" s="10">
        <v>188.87</v>
      </c>
      <c r="Q7777" s="10">
        <v>3588.54</v>
      </c>
      <c r="R7777" s="10" t="s">
        <v>586</v>
      </c>
      <c r="S7777" s="10" t="s">
        <v>564</v>
      </c>
      <c r="T7777" s="59">
        <v>0.15</v>
      </c>
      <c r="U7777" s="10">
        <v>538.28</v>
      </c>
    </row>
    <row r="7778" spans="1:21" x14ac:dyDescent="0.3">
      <c r="A7778" s="10" t="s">
        <v>10568</v>
      </c>
      <c r="B7778" s="61">
        <v>45218</v>
      </c>
      <c r="C7778" s="10" t="s">
        <v>10567</v>
      </c>
      <c r="D7778" s="10" t="s">
        <v>10566</v>
      </c>
      <c r="E7778" s="10" t="s">
        <v>571</v>
      </c>
      <c r="F7778" s="10" t="s">
        <v>685</v>
      </c>
      <c r="G7778" s="10" t="s">
        <v>601</v>
      </c>
      <c r="H7778" s="10" t="s">
        <v>544</v>
      </c>
      <c r="I7778" s="10" t="s">
        <v>568</v>
      </c>
      <c r="J7778" s="10" t="s">
        <v>10565</v>
      </c>
      <c r="K7778" s="10" t="s">
        <v>10564</v>
      </c>
      <c r="L7778" s="10">
        <v>10</v>
      </c>
      <c r="M7778" s="10">
        <v>877.54</v>
      </c>
      <c r="N7778" s="10">
        <v>8775.4</v>
      </c>
      <c r="O7778" s="59">
        <v>0.2</v>
      </c>
      <c r="P7778" s="10">
        <v>1755.08</v>
      </c>
      <c r="Q7778" s="10">
        <v>7020.32</v>
      </c>
      <c r="R7778" s="10" t="s">
        <v>614</v>
      </c>
      <c r="S7778" s="10" t="s">
        <v>585</v>
      </c>
      <c r="T7778" s="59">
        <v>0.25</v>
      </c>
      <c r="U7778" s="10">
        <v>1755.08</v>
      </c>
    </row>
    <row r="7779" spans="1:21" x14ac:dyDescent="0.3">
      <c r="A7779" s="10" t="s">
        <v>10563</v>
      </c>
      <c r="B7779" s="61">
        <v>45012</v>
      </c>
      <c r="C7779" s="10" t="s">
        <v>10562</v>
      </c>
      <c r="D7779" s="10" t="s">
        <v>10561</v>
      </c>
      <c r="E7779" s="10" t="s">
        <v>571</v>
      </c>
      <c r="F7779" s="10" t="s">
        <v>685</v>
      </c>
      <c r="G7779" s="10" t="s">
        <v>569</v>
      </c>
      <c r="H7779" s="10" t="s">
        <v>579</v>
      </c>
      <c r="I7779" s="10" t="s">
        <v>722</v>
      </c>
      <c r="J7779" s="10" t="s">
        <v>9131</v>
      </c>
      <c r="K7779" s="10" t="s">
        <v>10560</v>
      </c>
      <c r="L7779" s="10">
        <v>8</v>
      </c>
      <c r="M7779" s="10">
        <v>132.72</v>
      </c>
      <c r="N7779" s="10">
        <v>1061.76</v>
      </c>
      <c r="O7779" s="59">
        <v>0</v>
      </c>
      <c r="P7779" s="10">
        <v>0</v>
      </c>
      <c r="Q7779" s="10">
        <v>1061.76</v>
      </c>
      <c r="R7779" s="10" t="s">
        <v>614</v>
      </c>
      <c r="S7779" s="10" t="s">
        <v>564</v>
      </c>
      <c r="T7779" s="59">
        <v>0.25</v>
      </c>
      <c r="U7779" s="10">
        <v>265.44</v>
      </c>
    </row>
    <row r="7780" spans="1:21" x14ac:dyDescent="0.3">
      <c r="A7780" s="10" t="s">
        <v>10559</v>
      </c>
      <c r="B7780" s="61">
        <v>45111</v>
      </c>
      <c r="C7780" s="10" t="s">
        <v>6080</v>
      </c>
      <c r="D7780" s="10" t="s">
        <v>10558</v>
      </c>
      <c r="E7780" s="10" t="s">
        <v>603</v>
      </c>
      <c r="F7780" s="10" t="s">
        <v>658</v>
      </c>
      <c r="G7780" s="10" t="s">
        <v>569</v>
      </c>
      <c r="H7780" s="10" t="s">
        <v>544</v>
      </c>
      <c r="I7780" s="10" t="s">
        <v>568</v>
      </c>
      <c r="J7780" s="10" t="s">
        <v>10557</v>
      </c>
      <c r="K7780" s="10" t="s">
        <v>10556</v>
      </c>
      <c r="L7780" s="10">
        <v>8</v>
      </c>
      <c r="M7780" s="10">
        <v>630.92999999999995</v>
      </c>
      <c r="N7780" s="10">
        <v>5047.4399999999996</v>
      </c>
      <c r="O7780" s="59">
        <v>0.2</v>
      </c>
      <c r="P7780" s="10">
        <v>1009.49</v>
      </c>
      <c r="Q7780" s="10">
        <v>4037.95</v>
      </c>
      <c r="R7780" s="10" t="s">
        <v>565</v>
      </c>
      <c r="S7780" s="10" t="s">
        <v>607</v>
      </c>
      <c r="T7780" s="59">
        <v>0.15</v>
      </c>
      <c r="U7780" s="10">
        <v>605.69000000000005</v>
      </c>
    </row>
    <row r="7781" spans="1:21" x14ac:dyDescent="0.3">
      <c r="A7781" s="10" t="s">
        <v>10555</v>
      </c>
      <c r="B7781" s="61">
        <v>45100</v>
      </c>
      <c r="C7781" s="10" t="s">
        <v>10554</v>
      </c>
      <c r="D7781" s="10" t="s">
        <v>10553</v>
      </c>
      <c r="E7781" s="10" t="s">
        <v>592</v>
      </c>
      <c r="F7781" s="10" t="s">
        <v>652</v>
      </c>
      <c r="G7781" s="10" t="s">
        <v>569</v>
      </c>
      <c r="H7781" s="10" t="s">
        <v>579</v>
      </c>
      <c r="I7781" s="10" t="s">
        <v>722</v>
      </c>
      <c r="J7781" s="10" t="s">
        <v>10552</v>
      </c>
      <c r="K7781" s="10" t="s">
        <v>10551</v>
      </c>
      <c r="L7781" s="10">
        <v>5</v>
      </c>
      <c r="M7781" s="10">
        <v>318.06</v>
      </c>
      <c r="N7781" s="10">
        <v>1590.3</v>
      </c>
      <c r="O7781" s="59">
        <v>0.1</v>
      </c>
      <c r="P7781" s="10">
        <v>159.03</v>
      </c>
      <c r="Q7781" s="10">
        <v>1431.27</v>
      </c>
      <c r="R7781" s="10" t="s">
        <v>586</v>
      </c>
      <c r="S7781" s="10" t="s">
        <v>585</v>
      </c>
      <c r="T7781" s="59">
        <v>0.15</v>
      </c>
      <c r="U7781" s="10">
        <v>214.69</v>
      </c>
    </row>
    <row r="7782" spans="1:21" x14ac:dyDescent="0.3">
      <c r="A7782" s="10" t="s">
        <v>10550</v>
      </c>
      <c r="B7782" s="61">
        <v>45115</v>
      </c>
      <c r="C7782" s="10" t="s">
        <v>9176</v>
      </c>
      <c r="D7782" s="10" t="s">
        <v>10549</v>
      </c>
      <c r="E7782" s="10" t="s">
        <v>629</v>
      </c>
      <c r="F7782" s="10" t="s">
        <v>790</v>
      </c>
      <c r="G7782" s="10" t="s">
        <v>601</v>
      </c>
      <c r="H7782" s="10" t="s">
        <v>590</v>
      </c>
      <c r="I7782" s="10" t="s">
        <v>748</v>
      </c>
      <c r="J7782" s="10" t="s">
        <v>10548</v>
      </c>
      <c r="K7782" s="10" t="s">
        <v>10547</v>
      </c>
      <c r="L7782" s="10">
        <v>10</v>
      </c>
      <c r="M7782" s="10">
        <v>964.1</v>
      </c>
      <c r="N7782" s="10">
        <v>9641</v>
      </c>
      <c r="O7782" s="59">
        <v>0</v>
      </c>
      <c r="P7782" s="10">
        <v>0</v>
      </c>
      <c r="Q7782" s="10">
        <v>9641</v>
      </c>
      <c r="R7782" s="10" t="s">
        <v>586</v>
      </c>
      <c r="S7782" s="10" t="s">
        <v>585</v>
      </c>
      <c r="T7782" s="59">
        <v>0.25</v>
      </c>
      <c r="U7782" s="10">
        <v>2410.25</v>
      </c>
    </row>
    <row r="7783" spans="1:21" x14ac:dyDescent="0.3">
      <c r="A7783" s="10" t="s">
        <v>10546</v>
      </c>
      <c r="B7783" s="61">
        <v>45362</v>
      </c>
      <c r="C7783" s="10" t="s">
        <v>6751</v>
      </c>
      <c r="D7783" s="10" t="s">
        <v>10545</v>
      </c>
      <c r="E7783" s="10" t="s">
        <v>629</v>
      </c>
      <c r="F7783" s="10" t="s">
        <v>759</v>
      </c>
      <c r="G7783" s="10" t="s">
        <v>601</v>
      </c>
      <c r="H7783" s="10" t="s">
        <v>600</v>
      </c>
      <c r="I7783" s="10" t="s">
        <v>664</v>
      </c>
      <c r="J7783" s="10" t="s">
        <v>10544</v>
      </c>
      <c r="K7783" s="10" t="s">
        <v>10543</v>
      </c>
      <c r="L7783" s="10">
        <v>4</v>
      </c>
      <c r="M7783" s="10">
        <v>188.36</v>
      </c>
      <c r="N7783" s="10">
        <v>753.44</v>
      </c>
      <c r="O7783" s="59">
        <v>0</v>
      </c>
      <c r="P7783" s="10">
        <v>0</v>
      </c>
      <c r="Q7783" s="10">
        <v>753.44</v>
      </c>
      <c r="R7783" s="10" t="s">
        <v>586</v>
      </c>
      <c r="S7783" s="10" t="s">
        <v>564</v>
      </c>
      <c r="T7783" s="59">
        <v>0.15</v>
      </c>
      <c r="U7783" s="10">
        <v>113.02</v>
      </c>
    </row>
    <row r="7784" spans="1:21" x14ac:dyDescent="0.3">
      <c r="A7784" s="10" t="s">
        <v>10542</v>
      </c>
      <c r="B7784" s="61">
        <v>44947</v>
      </c>
      <c r="C7784" s="10" t="s">
        <v>10541</v>
      </c>
      <c r="D7784" s="10" t="s">
        <v>10540</v>
      </c>
      <c r="E7784" s="10" t="s">
        <v>592</v>
      </c>
      <c r="F7784" s="10" t="s">
        <v>591</v>
      </c>
      <c r="G7784" s="10" t="s">
        <v>601</v>
      </c>
      <c r="H7784" s="10" t="s">
        <v>544</v>
      </c>
      <c r="I7784" s="10" t="s">
        <v>10</v>
      </c>
      <c r="J7784" s="10" t="s">
        <v>2778</v>
      </c>
      <c r="K7784" s="10" t="s">
        <v>7320</v>
      </c>
      <c r="L7784" s="10">
        <v>10</v>
      </c>
      <c r="M7784" s="10">
        <v>114.44</v>
      </c>
      <c r="N7784" s="10">
        <v>1144.4000000000001</v>
      </c>
      <c r="O7784" s="59">
        <v>0.2</v>
      </c>
      <c r="P7784" s="10">
        <v>228.88</v>
      </c>
      <c r="Q7784" s="10">
        <v>915.52</v>
      </c>
      <c r="R7784" s="10" t="s">
        <v>575</v>
      </c>
      <c r="S7784" s="10" t="s">
        <v>564</v>
      </c>
      <c r="T7784" s="59">
        <v>0.3</v>
      </c>
      <c r="U7784" s="10">
        <v>274.66000000000003</v>
      </c>
    </row>
    <row r="7785" spans="1:21" x14ac:dyDescent="0.3">
      <c r="A7785" s="10" t="s">
        <v>10539</v>
      </c>
      <c r="B7785" s="61">
        <v>45374</v>
      </c>
      <c r="C7785" s="10" t="s">
        <v>10538</v>
      </c>
      <c r="D7785" s="10" t="s">
        <v>10537</v>
      </c>
      <c r="E7785" s="10" t="s">
        <v>581</v>
      </c>
      <c r="F7785" s="10" t="s">
        <v>83</v>
      </c>
      <c r="G7785" s="10" t="s">
        <v>601</v>
      </c>
      <c r="H7785" s="10" t="s">
        <v>579</v>
      </c>
      <c r="I7785" s="10" t="s">
        <v>711</v>
      </c>
      <c r="J7785" s="10" t="s">
        <v>3102</v>
      </c>
      <c r="K7785" s="10" t="s">
        <v>10536</v>
      </c>
      <c r="L7785" s="10">
        <v>6</v>
      </c>
      <c r="M7785" s="10">
        <v>223.08</v>
      </c>
      <c r="N7785" s="10">
        <v>1338.48</v>
      </c>
      <c r="O7785" s="59">
        <v>0.1</v>
      </c>
      <c r="P7785" s="10">
        <v>133.85</v>
      </c>
      <c r="Q7785" s="10">
        <v>1204.6300000000001</v>
      </c>
      <c r="R7785" s="10" t="s">
        <v>614</v>
      </c>
      <c r="S7785" s="10" t="s">
        <v>564</v>
      </c>
      <c r="T7785" s="59">
        <v>0.3</v>
      </c>
      <c r="U7785" s="10">
        <v>361.39</v>
      </c>
    </row>
    <row r="7786" spans="1:21" x14ac:dyDescent="0.3">
      <c r="A7786" s="10" t="s">
        <v>10535</v>
      </c>
      <c r="B7786" s="61">
        <v>45171</v>
      </c>
      <c r="C7786" s="10" t="s">
        <v>10534</v>
      </c>
      <c r="D7786" s="10" t="s">
        <v>1326</v>
      </c>
      <c r="E7786" s="10" t="s">
        <v>581</v>
      </c>
      <c r="F7786" s="10" t="s">
        <v>580</v>
      </c>
      <c r="G7786" s="10" t="s">
        <v>569</v>
      </c>
      <c r="H7786" s="10" t="s">
        <v>544</v>
      </c>
      <c r="I7786" s="10" t="s">
        <v>568</v>
      </c>
      <c r="J7786" s="10" t="s">
        <v>10533</v>
      </c>
      <c r="K7786" s="10" t="s">
        <v>5421</v>
      </c>
      <c r="L7786" s="10">
        <v>10</v>
      </c>
      <c r="M7786" s="10">
        <v>858.38</v>
      </c>
      <c r="N7786" s="10">
        <v>8583.7999999999993</v>
      </c>
      <c r="O7786" s="59">
        <v>0.1</v>
      </c>
      <c r="P7786" s="10">
        <v>858.38</v>
      </c>
      <c r="Q7786" s="10">
        <v>7725.42</v>
      </c>
      <c r="R7786" s="10" t="s">
        <v>614</v>
      </c>
      <c r="S7786" s="10" t="s">
        <v>596</v>
      </c>
      <c r="T7786" s="59">
        <v>0.3</v>
      </c>
      <c r="U7786" s="10">
        <v>2317.63</v>
      </c>
    </row>
    <row r="7787" spans="1:21" x14ac:dyDescent="0.3">
      <c r="A7787" s="10" t="s">
        <v>10532</v>
      </c>
      <c r="B7787" s="61">
        <v>44985</v>
      </c>
      <c r="C7787" s="10" t="s">
        <v>10021</v>
      </c>
      <c r="D7787" s="10" t="s">
        <v>10531</v>
      </c>
      <c r="E7787" s="10" t="s">
        <v>603</v>
      </c>
      <c r="F7787" s="10" t="s">
        <v>658</v>
      </c>
      <c r="G7787" s="10" t="s">
        <v>569</v>
      </c>
      <c r="H7787" s="10" t="s">
        <v>600</v>
      </c>
      <c r="I7787" s="10" t="s">
        <v>599</v>
      </c>
      <c r="J7787" s="10" t="s">
        <v>10530</v>
      </c>
      <c r="K7787" s="10" t="s">
        <v>10529</v>
      </c>
      <c r="L7787" s="10">
        <v>4</v>
      </c>
      <c r="M7787" s="10">
        <v>227.43</v>
      </c>
      <c r="N7787" s="10">
        <v>909.72</v>
      </c>
      <c r="O7787" s="59">
        <v>0.2</v>
      </c>
      <c r="P7787" s="10">
        <v>181.94</v>
      </c>
      <c r="Q7787" s="10">
        <v>727.78</v>
      </c>
      <c r="R7787" s="10" t="s">
        <v>614</v>
      </c>
      <c r="S7787" s="10" t="s">
        <v>564</v>
      </c>
      <c r="T7787" s="59">
        <v>0.15</v>
      </c>
      <c r="U7787" s="10">
        <v>109.17</v>
      </c>
    </row>
    <row r="7788" spans="1:21" x14ac:dyDescent="0.3">
      <c r="A7788" s="10" t="s">
        <v>10528</v>
      </c>
      <c r="B7788" s="61">
        <v>45106</v>
      </c>
      <c r="C7788" s="10" t="s">
        <v>10527</v>
      </c>
      <c r="D7788" s="10" t="s">
        <v>10526</v>
      </c>
      <c r="E7788" s="10" t="s">
        <v>571</v>
      </c>
      <c r="F7788" s="10" t="s">
        <v>685</v>
      </c>
      <c r="G7788" s="10" t="s">
        <v>601</v>
      </c>
      <c r="H7788" s="10" t="s">
        <v>600</v>
      </c>
      <c r="I7788" s="10" t="s">
        <v>599</v>
      </c>
      <c r="J7788" s="10" t="s">
        <v>10525</v>
      </c>
      <c r="K7788" s="10" t="s">
        <v>9186</v>
      </c>
      <c r="L7788" s="10">
        <v>1</v>
      </c>
      <c r="M7788" s="10">
        <v>215.24</v>
      </c>
      <c r="N7788" s="10">
        <v>215.24</v>
      </c>
      <c r="O7788" s="59">
        <v>0.1</v>
      </c>
      <c r="P7788" s="10">
        <v>21.52</v>
      </c>
      <c r="Q7788" s="10">
        <v>193.72</v>
      </c>
      <c r="R7788" s="10" t="s">
        <v>586</v>
      </c>
      <c r="S7788" s="10" t="s">
        <v>596</v>
      </c>
      <c r="T7788" s="59">
        <v>0.3</v>
      </c>
      <c r="U7788" s="10">
        <v>58.12</v>
      </c>
    </row>
    <row r="7789" spans="1:21" x14ac:dyDescent="0.3">
      <c r="A7789" s="10" t="s">
        <v>10524</v>
      </c>
      <c r="B7789" s="61">
        <v>44928</v>
      </c>
      <c r="C7789" s="10" t="s">
        <v>10523</v>
      </c>
      <c r="D7789" s="10" t="s">
        <v>10522</v>
      </c>
      <c r="E7789" s="10" t="s">
        <v>581</v>
      </c>
      <c r="F7789" s="10" t="s">
        <v>580</v>
      </c>
      <c r="G7789" s="10" t="s">
        <v>569</v>
      </c>
      <c r="H7789" s="10" t="s">
        <v>590</v>
      </c>
      <c r="I7789" s="10" t="s">
        <v>635</v>
      </c>
      <c r="J7789" s="10" t="s">
        <v>10521</v>
      </c>
      <c r="K7789" s="10" t="s">
        <v>10520</v>
      </c>
      <c r="L7789" s="10">
        <v>6</v>
      </c>
      <c r="M7789" s="10">
        <v>370.82</v>
      </c>
      <c r="N7789" s="10">
        <v>2224.92</v>
      </c>
      <c r="O7789" s="59">
        <v>0.05</v>
      </c>
      <c r="P7789" s="10">
        <v>111.25</v>
      </c>
      <c r="Q7789" s="10">
        <v>2113.67</v>
      </c>
      <c r="R7789" s="10" t="s">
        <v>614</v>
      </c>
      <c r="S7789" s="10" t="s">
        <v>607</v>
      </c>
      <c r="T7789" s="59">
        <v>0.3</v>
      </c>
      <c r="U7789" s="10">
        <v>634.1</v>
      </c>
    </row>
    <row r="7790" spans="1:21" x14ac:dyDescent="0.3">
      <c r="A7790" s="10" t="s">
        <v>10519</v>
      </c>
      <c r="B7790" s="61">
        <v>45330</v>
      </c>
      <c r="C7790" s="10" t="s">
        <v>10518</v>
      </c>
      <c r="D7790" s="10" t="s">
        <v>10517</v>
      </c>
      <c r="E7790" s="10" t="s">
        <v>581</v>
      </c>
      <c r="F7790" s="10" t="s">
        <v>83</v>
      </c>
      <c r="G7790" s="10" t="s">
        <v>569</v>
      </c>
      <c r="H7790" s="10" t="s">
        <v>600</v>
      </c>
      <c r="I7790" s="10" t="s">
        <v>664</v>
      </c>
      <c r="J7790" s="10" t="s">
        <v>4783</v>
      </c>
      <c r="K7790" s="10" t="s">
        <v>10516</v>
      </c>
      <c r="L7790" s="10">
        <v>7</v>
      </c>
      <c r="M7790" s="10">
        <v>400.33</v>
      </c>
      <c r="N7790" s="10">
        <v>2802.31</v>
      </c>
      <c r="O7790" s="59">
        <v>0.2</v>
      </c>
      <c r="P7790" s="10">
        <v>560.46</v>
      </c>
      <c r="Q7790" s="10">
        <v>2241.85</v>
      </c>
      <c r="R7790" s="10" t="s">
        <v>586</v>
      </c>
      <c r="S7790" s="10" t="s">
        <v>607</v>
      </c>
      <c r="T7790" s="59">
        <v>0.15</v>
      </c>
      <c r="U7790" s="10">
        <v>336.28</v>
      </c>
    </row>
    <row r="7791" spans="1:21" x14ac:dyDescent="0.3">
      <c r="A7791" s="10" t="s">
        <v>10515</v>
      </c>
      <c r="B7791" s="61">
        <v>45316</v>
      </c>
      <c r="C7791" s="10" t="s">
        <v>2839</v>
      </c>
      <c r="D7791" s="10" t="s">
        <v>10514</v>
      </c>
      <c r="E7791" s="10" t="s">
        <v>603</v>
      </c>
      <c r="F7791" s="10" t="s">
        <v>658</v>
      </c>
      <c r="G7791" s="10" t="s">
        <v>601</v>
      </c>
      <c r="H7791" s="10" t="s">
        <v>590</v>
      </c>
      <c r="I7791" s="10" t="s">
        <v>635</v>
      </c>
      <c r="J7791" s="10" t="s">
        <v>10513</v>
      </c>
      <c r="K7791" s="10" t="s">
        <v>10512</v>
      </c>
      <c r="L7791" s="10">
        <v>5</v>
      </c>
      <c r="M7791" s="10">
        <v>386.12</v>
      </c>
      <c r="N7791" s="10">
        <v>1930.6</v>
      </c>
      <c r="O7791" s="59">
        <v>0</v>
      </c>
      <c r="P7791" s="10">
        <v>0</v>
      </c>
      <c r="Q7791" s="10">
        <v>1930.6</v>
      </c>
      <c r="R7791" s="10" t="s">
        <v>586</v>
      </c>
      <c r="S7791" s="10" t="s">
        <v>585</v>
      </c>
      <c r="T7791" s="59">
        <v>0.3</v>
      </c>
      <c r="U7791" s="10">
        <v>579.17999999999995</v>
      </c>
    </row>
    <row r="7792" spans="1:21" x14ac:dyDescent="0.3">
      <c r="A7792" s="10" t="s">
        <v>10511</v>
      </c>
      <c r="B7792" s="61">
        <v>45331</v>
      </c>
      <c r="C7792" s="10" t="s">
        <v>10510</v>
      </c>
      <c r="D7792" s="10" t="s">
        <v>10486</v>
      </c>
      <c r="E7792" s="10" t="s">
        <v>603</v>
      </c>
      <c r="F7792" s="10" t="s">
        <v>658</v>
      </c>
      <c r="G7792" s="10" t="s">
        <v>601</v>
      </c>
      <c r="H7792" s="10" t="s">
        <v>544</v>
      </c>
      <c r="I7792" s="10" t="s">
        <v>610</v>
      </c>
      <c r="J7792" s="10" t="s">
        <v>10509</v>
      </c>
      <c r="K7792" s="10" t="s">
        <v>10508</v>
      </c>
      <c r="L7792" s="10">
        <v>2</v>
      </c>
      <c r="M7792" s="10">
        <v>616.11</v>
      </c>
      <c r="N7792" s="10">
        <v>1232.22</v>
      </c>
      <c r="O7792" s="59">
        <v>0.1</v>
      </c>
      <c r="P7792" s="10">
        <v>123.22</v>
      </c>
      <c r="Q7792" s="10">
        <v>1109</v>
      </c>
      <c r="R7792" s="10" t="s">
        <v>565</v>
      </c>
      <c r="S7792" s="10" t="s">
        <v>607</v>
      </c>
      <c r="T7792" s="59">
        <v>0.25</v>
      </c>
      <c r="U7792" s="10">
        <v>277.25</v>
      </c>
    </row>
    <row r="7793" spans="1:21" x14ac:dyDescent="0.3">
      <c r="A7793" s="10" t="s">
        <v>10507</v>
      </c>
      <c r="B7793" s="61">
        <v>45302</v>
      </c>
      <c r="C7793" s="10" t="s">
        <v>10506</v>
      </c>
      <c r="D7793" s="10" t="s">
        <v>10505</v>
      </c>
      <c r="E7793" s="10" t="s">
        <v>571</v>
      </c>
      <c r="F7793" s="10" t="s">
        <v>685</v>
      </c>
      <c r="G7793" s="10" t="s">
        <v>569</v>
      </c>
      <c r="H7793" s="10" t="s">
        <v>600</v>
      </c>
      <c r="I7793" s="10" t="s">
        <v>664</v>
      </c>
      <c r="J7793" s="10" t="s">
        <v>10504</v>
      </c>
      <c r="K7793" s="10" t="s">
        <v>4938</v>
      </c>
      <c r="L7793" s="10">
        <v>7</v>
      </c>
      <c r="M7793" s="10">
        <v>995.36</v>
      </c>
      <c r="N7793" s="10">
        <v>6967.52</v>
      </c>
      <c r="O7793" s="59">
        <v>0.05</v>
      </c>
      <c r="P7793" s="10">
        <v>348.38</v>
      </c>
      <c r="Q7793" s="10">
        <v>6619.14</v>
      </c>
      <c r="R7793" s="10" t="s">
        <v>565</v>
      </c>
      <c r="S7793" s="10" t="s">
        <v>585</v>
      </c>
      <c r="T7793" s="59">
        <v>0.3</v>
      </c>
      <c r="U7793" s="10">
        <v>1985.74</v>
      </c>
    </row>
    <row r="7794" spans="1:21" x14ac:dyDescent="0.3">
      <c r="A7794" s="10" t="s">
        <v>10503</v>
      </c>
      <c r="B7794" s="61">
        <v>44990</v>
      </c>
      <c r="C7794" s="10" t="s">
        <v>10502</v>
      </c>
      <c r="D7794" s="10" t="s">
        <v>10501</v>
      </c>
      <c r="E7794" s="10" t="s">
        <v>581</v>
      </c>
      <c r="F7794" s="10" t="s">
        <v>83</v>
      </c>
      <c r="G7794" s="10" t="s">
        <v>601</v>
      </c>
      <c r="H7794" s="10" t="s">
        <v>579</v>
      </c>
      <c r="I7794" s="10" t="s">
        <v>722</v>
      </c>
      <c r="J7794" s="10" t="s">
        <v>10209</v>
      </c>
      <c r="K7794" s="10" t="s">
        <v>8099</v>
      </c>
      <c r="L7794" s="10">
        <v>7</v>
      </c>
      <c r="M7794" s="10">
        <v>463.53</v>
      </c>
      <c r="N7794" s="10">
        <v>3244.71</v>
      </c>
      <c r="O7794" s="59">
        <v>0</v>
      </c>
      <c r="P7794" s="10">
        <v>0</v>
      </c>
      <c r="Q7794" s="10">
        <v>3244.71</v>
      </c>
      <c r="R7794" s="10" t="s">
        <v>565</v>
      </c>
      <c r="S7794" s="10" t="s">
        <v>596</v>
      </c>
      <c r="T7794" s="59">
        <v>0.25</v>
      </c>
      <c r="U7794" s="10">
        <v>811.18</v>
      </c>
    </row>
    <row r="7795" spans="1:21" x14ac:dyDescent="0.3">
      <c r="A7795" s="10" t="s">
        <v>10500</v>
      </c>
      <c r="B7795" s="61">
        <v>44961</v>
      </c>
      <c r="C7795" s="10" t="s">
        <v>4582</v>
      </c>
      <c r="D7795" s="10" t="s">
        <v>10499</v>
      </c>
      <c r="E7795" s="10" t="s">
        <v>571</v>
      </c>
      <c r="F7795" s="10" t="s">
        <v>570</v>
      </c>
      <c r="G7795" s="10" t="s">
        <v>569</v>
      </c>
      <c r="H7795" s="10" t="s">
        <v>579</v>
      </c>
      <c r="I7795" s="10" t="s">
        <v>711</v>
      </c>
      <c r="J7795" s="10" t="s">
        <v>10498</v>
      </c>
      <c r="K7795" s="10" t="s">
        <v>10497</v>
      </c>
      <c r="L7795" s="10">
        <v>3</v>
      </c>
      <c r="M7795" s="10">
        <v>829.63</v>
      </c>
      <c r="N7795" s="10">
        <v>2488.89</v>
      </c>
      <c r="O7795" s="59">
        <v>0.05</v>
      </c>
      <c r="P7795" s="10">
        <v>124.44</v>
      </c>
      <c r="Q7795" s="10">
        <v>2364.4499999999998</v>
      </c>
      <c r="R7795" s="10" t="s">
        <v>575</v>
      </c>
      <c r="S7795" s="10" t="s">
        <v>607</v>
      </c>
      <c r="T7795" s="59">
        <v>0.25</v>
      </c>
      <c r="U7795" s="10">
        <v>591.11</v>
      </c>
    </row>
    <row r="7796" spans="1:21" x14ac:dyDescent="0.3">
      <c r="A7796" s="10" t="s">
        <v>10496</v>
      </c>
      <c r="B7796" s="61">
        <v>44982</v>
      </c>
      <c r="C7796" s="10" t="s">
        <v>10495</v>
      </c>
      <c r="D7796" s="10" t="s">
        <v>10494</v>
      </c>
      <c r="E7796" s="10" t="s">
        <v>571</v>
      </c>
      <c r="F7796" s="10" t="s">
        <v>570</v>
      </c>
      <c r="G7796" s="10" t="s">
        <v>569</v>
      </c>
      <c r="H7796" s="10" t="s">
        <v>544</v>
      </c>
      <c r="I7796" s="10" t="s">
        <v>610</v>
      </c>
      <c r="J7796" s="10" t="s">
        <v>10493</v>
      </c>
      <c r="K7796" s="10" t="s">
        <v>10492</v>
      </c>
      <c r="L7796" s="10">
        <v>4</v>
      </c>
      <c r="M7796" s="10">
        <v>185.58</v>
      </c>
      <c r="N7796" s="10">
        <v>742.32</v>
      </c>
      <c r="O7796" s="59">
        <v>0</v>
      </c>
      <c r="P7796" s="10">
        <v>0</v>
      </c>
      <c r="Q7796" s="10">
        <v>742.32</v>
      </c>
      <c r="R7796" s="10" t="s">
        <v>614</v>
      </c>
      <c r="S7796" s="10" t="s">
        <v>607</v>
      </c>
      <c r="T7796" s="59">
        <v>0.3</v>
      </c>
      <c r="U7796" s="10">
        <v>222.7</v>
      </c>
    </row>
    <row r="7797" spans="1:21" x14ac:dyDescent="0.3">
      <c r="A7797" s="10" t="s">
        <v>10491</v>
      </c>
      <c r="B7797" s="61">
        <v>45219</v>
      </c>
      <c r="C7797" s="10" t="s">
        <v>8030</v>
      </c>
      <c r="D7797" s="10" t="s">
        <v>10490</v>
      </c>
      <c r="E7797" s="10" t="s">
        <v>603</v>
      </c>
      <c r="F7797" s="10" t="s">
        <v>636</v>
      </c>
      <c r="G7797" s="10" t="s">
        <v>569</v>
      </c>
      <c r="H7797" s="10" t="s">
        <v>600</v>
      </c>
      <c r="I7797" s="10" t="s">
        <v>664</v>
      </c>
      <c r="J7797" s="10" t="s">
        <v>9618</v>
      </c>
      <c r="K7797" s="10" t="s">
        <v>10489</v>
      </c>
      <c r="L7797" s="10">
        <v>5</v>
      </c>
      <c r="M7797" s="10">
        <v>485.19</v>
      </c>
      <c r="N7797" s="10">
        <v>2425.9499999999998</v>
      </c>
      <c r="O7797" s="59">
        <v>0.05</v>
      </c>
      <c r="P7797" s="10">
        <v>121.3</v>
      </c>
      <c r="Q7797" s="10">
        <v>2304.65</v>
      </c>
      <c r="R7797" s="10" t="s">
        <v>614</v>
      </c>
      <c r="S7797" s="10" t="s">
        <v>607</v>
      </c>
      <c r="T7797" s="59">
        <v>0.15</v>
      </c>
      <c r="U7797" s="10">
        <v>345.7</v>
      </c>
    </row>
    <row r="7798" spans="1:21" x14ac:dyDescent="0.3">
      <c r="A7798" s="10" t="s">
        <v>10488</v>
      </c>
      <c r="B7798" s="61">
        <v>45274</v>
      </c>
      <c r="C7798" s="10" t="s">
        <v>10487</v>
      </c>
      <c r="D7798" s="10" t="s">
        <v>10486</v>
      </c>
      <c r="E7798" s="10" t="s">
        <v>629</v>
      </c>
      <c r="F7798" s="10" t="s">
        <v>790</v>
      </c>
      <c r="G7798" s="10" t="s">
        <v>569</v>
      </c>
      <c r="H7798" s="10" t="s">
        <v>600</v>
      </c>
      <c r="I7798" s="10" t="s">
        <v>664</v>
      </c>
      <c r="J7798" s="10" t="s">
        <v>8087</v>
      </c>
      <c r="K7798" s="10" t="s">
        <v>8066</v>
      </c>
      <c r="L7798" s="10">
        <v>10</v>
      </c>
      <c r="M7798" s="10">
        <v>904.51</v>
      </c>
      <c r="N7798" s="10">
        <v>9045.1</v>
      </c>
      <c r="O7798" s="59">
        <v>0.1</v>
      </c>
      <c r="P7798" s="10">
        <v>904.51</v>
      </c>
      <c r="Q7798" s="10">
        <v>8140.59</v>
      </c>
      <c r="R7798" s="10" t="s">
        <v>565</v>
      </c>
      <c r="S7798" s="10" t="s">
        <v>607</v>
      </c>
      <c r="T7798" s="59">
        <v>0.15</v>
      </c>
      <c r="U7798" s="10">
        <v>1221.0899999999999</v>
      </c>
    </row>
    <row r="7799" spans="1:21" x14ac:dyDescent="0.3">
      <c r="A7799" s="10" t="s">
        <v>10485</v>
      </c>
      <c r="B7799" s="61">
        <v>45246</v>
      </c>
      <c r="C7799" s="10" t="s">
        <v>10484</v>
      </c>
      <c r="D7799" s="10" t="s">
        <v>7440</v>
      </c>
      <c r="E7799" s="10" t="s">
        <v>571</v>
      </c>
      <c r="F7799" s="10" t="s">
        <v>570</v>
      </c>
      <c r="G7799" s="10" t="s">
        <v>601</v>
      </c>
      <c r="H7799" s="10" t="s">
        <v>600</v>
      </c>
      <c r="I7799" s="10" t="s">
        <v>599</v>
      </c>
      <c r="J7799" s="10" t="s">
        <v>10483</v>
      </c>
      <c r="K7799" s="10" t="s">
        <v>10482</v>
      </c>
      <c r="L7799" s="10">
        <v>10</v>
      </c>
      <c r="M7799" s="10">
        <v>533.11</v>
      </c>
      <c r="N7799" s="10">
        <v>5331.1</v>
      </c>
      <c r="O7799" s="59">
        <v>0.2</v>
      </c>
      <c r="P7799" s="10">
        <v>1066.22</v>
      </c>
      <c r="Q7799" s="10">
        <v>4264.88</v>
      </c>
      <c r="R7799" s="10" t="s">
        <v>614</v>
      </c>
      <c r="S7799" s="10" t="s">
        <v>564</v>
      </c>
      <c r="T7799" s="59">
        <v>0.3</v>
      </c>
      <c r="U7799" s="10">
        <v>1279.46</v>
      </c>
    </row>
    <row r="7800" spans="1:21" x14ac:dyDescent="0.3">
      <c r="A7800" s="10" t="s">
        <v>10481</v>
      </c>
      <c r="B7800" s="61">
        <v>45372</v>
      </c>
      <c r="C7800" s="10" t="s">
        <v>10480</v>
      </c>
      <c r="D7800" s="10" t="s">
        <v>10479</v>
      </c>
      <c r="E7800" s="10" t="s">
        <v>603</v>
      </c>
      <c r="F7800" s="10" t="s">
        <v>636</v>
      </c>
      <c r="G7800" s="10" t="s">
        <v>569</v>
      </c>
      <c r="H7800" s="10" t="s">
        <v>600</v>
      </c>
      <c r="I7800" s="10" t="s">
        <v>599</v>
      </c>
      <c r="J7800" s="10" t="s">
        <v>10478</v>
      </c>
      <c r="K7800" s="10" t="s">
        <v>10477</v>
      </c>
      <c r="L7800" s="10">
        <v>4</v>
      </c>
      <c r="M7800" s="10">
        <v>751.03</v>
      </c>
      <c r="N7800" s="10">
        <v>3004.12</v>
      </c>
      <c r="O7800" s="59">
        <v>0</v>
      </c>
      <c r="P7800" s="10">
        <v>0</v>
      </c>
      <c r="Q7800" s="10">
        <v>3004.12</v>
      </c>
      <c r="R7800" s="10" t="s">
        <v>614</v>
      </c>
      <c r="S7800" s="10" t="s">
        <v>596</v>
      </c>
      <c r="T7800" s="59">
        <v>0.15</v>
      </c>
      <c r="U7800" s="10">
        <v>450.62</v>
      </c>
    </row>
    <row r="7801" spans="1:21" x14ac:dyDescent="0.3">
      <c r="A7801" s="10" t="s">
        <v>10476</v>
      </c>
      <c r="B7801" s="61">
        <v>44932</v>
      </c>
      <c r="C7801" s="10" t="s">
        <v>2528</v>
      </c>
      <c r="D7801" s="10" t="s">
        <v>10475</v>
      </c>
      <c r="E7801" s="10" t="s">
        <v>629</v>
      </c>
      <c r="F7801" s="10" t="s">
        <v>759</v>
      </c>
      <c r="G7801" s="10" t="s">
        <v>601</v>
      </c>
      <c r="H7801" s="10" t="s">
        <v>579</v>
      </c>
      <c r="I7801" s="10" t="s">
        <v>578</v>
      </c>
      <c r="J7801" s="10" t="s">
        <v>10474</v>
      </c>
      <c r="K7801" s="10" t="s">
        <v>10473</v>
      </c>
      <c r="L7801" s="10">
        <v>1</v>
      </c>
      <c r="M7801" s="10">
        <v>819.75</v>
      </c>
      <c r="N7801" s="10">
        <v>819.75</v>
      </c>
      <c r="O7801" s="59">
        <v>0.2</v>
      </c>
      <c r="P7801" s="10">
        <v>163.95</v>
      </c>
      <c r="Q7801" s="10">
        <v>655.8</v>
      </c>
      <c r="R7801" s="10" t="s">
        <v>586</v>
      </c>
      <c r="S7801" s="10" t="s">
        <v>564</v>
      </c>
      <c r="T7801" s="59">
        <v>0.25</v>
      </c>
      <c r="U7801" s="10">
        <v>163.95</v>
      </c>
    </row>
    <row r="7802" spans="1:21" x14ac:dyDescent="0.3">
      <c r="A7802" s="10" t="s">
        <v>10472</v>
      </c>
      <c r="B7802" s="61">
        <v>45081</v>
      </c>
      <c r="C7802" s="10" t="s">
        <v>10471</v>
      </c>
      <c r="D7802" s="10" t="s">
        <v>10470</v>
      </c>
      <c r="E7802" s="10" t="s">
        <v>592</v>
      </c>
      <c r="F7802" s="10" t="s">
        <v>18</v>
      </c>
      <c r="G7802" s="10" t="s">
        <v>601</v>
      </c>
      <c r="H7802" s="10" t="s">
        <v>544</v>
      </c>
      <c r="I7802" s="10" t="s">
        <v>610</v>
      </c>
      <c r="J7802" s="10" t="s">
        <v>1226</v>
      </c>
      <c r="K7802" s="10" t="s">
        <v>10469</v>
      </c>
      <c r="L7802" s="10">
        <v>5</v>
      </c>
      <c r="M7802" s="10">
        <v>487.86</v>
      </c>
      <c r="N7802" s="10">
        <v>2439.3000000000002</v>
      </c>
      <c r="O7802" s="59">
        <v>0.05</v>
      </c>
      <c r="P7802" s="10">
        <v>121.97</v>
      </c>
      <c r="Q7802" s="10">
        <v>2317.33</v>
      </c>
      <c r="R7802" s="10" t="s">
        <v>565</v>
      </c>
      <c r="S7802" s="10" t="s">
        <v>607</v>
      </c>
      <c r="T7802" s="59">
        <v>0.15</v>
      </c>
      <c r="U7802" s="10">
        <v>347.6</v>
      </c>
    </row>
    <row r="7803" spans="1:21" x14ac:dyDescent="0.3">
      <c r="A7803" s="10" t="s">
        <v>10468</v>
      </c>
      <c r="B7803" s="61">
        <v>45077</v>
      </c>
      <c r="C7803" s="10" t="s">
        <v>10467</v>
      </c>
      <c r="D7803" s="10" t="s">
        <v>10466</v>
      </c>
      <c r="E7803" s="10" t="s">
        <v>629</v>
      </c>
      <c r="F7803" s="10" t="s">
        <v>790</v>
      </c>
      <c r="G7803" s="10" t="s">
        <v>601</v>
      </c>
      <c r="H7803" s="10" t="s">
        <v>600</v>
      </c>
      <c r="I7803" s="10" t="s">
        <v>599</v>
      </c>
      <c r="J7803" s="10" t="s">
        <v>10465</v>
      </c>
      <c r="K7803" s="10" t="s">
        <v>9243</v>
      </c>
      <c r="L7803" s="10">
        <v>4</v>
      </c>
      <c r="M7803" s="10">
        <v>583.35</v>
      </c>
      <c r="N7803" s="10">
        <v>2333.4</v>
      </c>
      <c r="O7803" s="59">
        <v>0.05</v>
      </c>
      <c r="P7803" s="10">
        <v>116.67</v>
      </c>
      <c r="Q7803" s="10">
        <v>2216.73</v>
      </c>
      <c r="R7803" s="10" t="s">
        <v>565</v>
      </c>
      <c r="S7803" s="10" t="s">
        <v>596</v>
      </c>
      <c r="T7803" s="59">
        <v>0.3</v>
      </c>
      <c r="U7803" s="10">
        <v>665.02</v>
      </c>
    </row>
    <row r="7804" spans="1:21" x14ac:dyDescent="0.3">
      <c r="A7804" s="10" t="s">
        <v>10464</v>
      </c>
      <c r="B7804" s="61">
        <v>45300</v>
      </c>
      <c r="C7804" s="10" t="s">
        <v>10463</v>
      </c>
      <c r="D7804" s="10" t="s">
        <v>10462</v>
      </c>
      <c r="E7804" s="10" t="s">
        <v>581</v>
      </c>
      <c r="F7804" s="10" t="s">
        <v>580</v>
      </c>
      <c r="G7804" s="10" t="s">
        <v>569</v>
      </c>
      <c r="H7804" s="10" t="s">
        <v>544</v>
      </c>
      <c r="I7804" s="10" t="s">
        <v>568</v>
      </c>
      <c r="J7804" s="10" t="s">
        <v>10461</v>
      </c>
      <c r="K7804" s="10" t="s">
        <v>10460</v>
      </c>
      <c r="L7804" s="10">
        <v>10</v>
      </c>
      <c r="M7804" s="10">
        <v>558.44000000000005</v>
      </c>
      <c r="N7804" s="10">
        <v>5584.4</v>
      </c>
      <c r="O7804" s="59">
        <v>0</v>
      </c>
      <c r="P7804" s="10">
        <v>0</v>
      </c>
      <c r="Q7804" s="10">
        <v>5584.4</v>
      </c>
      <c r="R7804" s="10" t="s">
        <v>614</v>
      </c>
      <c r="S7804" s="10" t="s">
        <v>596</v>
      </c>
      <c r="T7804" s="59">
        <v>0.15</v>
      </c>
      <c r="U7804" s="10">
        <v>837.66</v>
      </c>
    </row>
    <row r="7805" spans="1:21" x14ac:dyDescent="0.3">
      <c r="A7805" s="10" t="s">
        <v>10459</v>
      </c>
      <c r="B7805" s="61">
        <v>45326</v>
      </c>
      <c r="C7805" s="10" t="s">
        <v>10458</v>
      </c>
      <c r="D7805" s="10" t="s">
        <v>10457</v>
      </c>
      <c r="E7805" s="10" t="s">
        <v>629</v>
      </c>
      <c r="F7805" s="10" t="s">
        <v>759</v>
      </c>
      <c r="G7805" s="10" t="s">
        <v>569</v>
      </c>
      <c r="H7805" s="10" t="s">
        <v>579</v>
      </c>
      <c r="I7805" s="10" t="s">
        <v>711</v>
      </c>
      <c r="J7805" s="10" t="s">
        <v>10456</v>
      </c>
      <c r="K7805" s="10" t="s">
        <v>10455</v>
      </c>
      <c r="L7805" s="10">
        <v>6</v>
      </c>
      <c r="M7805" s="10">
        <v>601.27</v>
      </c>
      <c r="N7805" s="10">
        <v>3607.62</v>
      </c>
      <c r="O7805" s="59">
        <v>0.1</v>
      </c>
      <c r="P7805" s="10">
        <v>360.76</v>
      </c>
      <c r="Q7805" s="10">
        <v>3246.86</v>
      </c>
      <c r="R7805" s="10" t="s">
        <v>565</v>
      </c>
      <c r="S7805" s="10" t="s">
        <v>596</v>
      </c>
      <c r="T7805" s="59">
        <v>0.3</v>
      </c>
      <c r="U7805" s="10">
        <v>974.06</v>
      </c>
    </row>
    <row r="7806" spans="1:21" x14ac:dyDescent="0.3">
      <c r="A7806" s="10" t="s">
        <v>10454</v>
      </c>
      <c r="B7806" s="61">
        <v>44982</v>
      </c>
      <c r="C7806" s="10" t="s">
        <v>10453</v>
      </c>
      <c r="D7806" s="10" t="s">
        <v>10452</v>
      </c>
      <c r="E7806" s="10" t="s">
        <v>592</v>
      </c>
      <c r="F7806" s="10" t="s">
        <v>652</v>
      </c>
      <c r="G7806" s="10" t="s">
        <v>601</v>
      </c>
      <c r="H7806" s="10" t="s">
        <v>590</v>
      </c>
      <c r="I7806" s="10" t="s">
        <v>635</v>
      </c>
      <c r="J7806" s="10" t="s">
        <v>10451</v>
      </c>
      <c r="K7806" s="10" t="s">
        <v>10450</v>
      </c>
      <c r="L7806" s="10">
        <v>8</v>
      </c>
      <c r="M7806" s="10">
        <v>941.65</v>
      </c>
      <c r="N7806" s="10">
        <v>7533.2</v>
      </c>
      <c r="O7806" s="59">
        <v>0.1</v>
      </c>
      <c r="P7806" s="10">
        <v>753.32</v>
      </c>
      <c r="Q7806" s="10">
        <v>6779.88</v>
      </c>
      <c r="R7806" s="10" t="s">
        <v>575</v>
      </c>
      <c r="S7806" s="10" t="s">
        <v>607</v>
      </c>
      <c r="T7806" s="59">
        <v>0.25</v>
      </c>
      <c r="U7806" s="10">
        <v>1694.97</v>
      </c>
    </row>
    <row r="7807" spans="1:21" x14ac:dyDescent="0.3">
      <c r="A7807" s="10" t="s">
        <v>10449</v>
      </c>
      <c r="B7807" s="61">
        <v>45185</v>
      </c>
      <c r="C7807" s="10" t="s">
        <v>10448</v>
      </c>
      <c r="D7807" s="10" t="s">
        <v>10447</v>
      </c>
      <c r="E7807" s="10" t="s">
        <v>571</v>
      </c>
      <c r="F7807" s="10" t="s">
        <v>685</v>
      </c>
      <c r="G7807" s="10" t="s">
        <v>569</v>
      </c>
      <c r="H7807" s="10" t="s">
        <v>590</v>
      </c>
      <c r="I7807" s="10" t="s">
        <v>635</v>
      </c>
      <c r="J7807" s="10" t="s">
        <v>10446</v>
      </c>
      <c r="K7807" s="10" t="s">
        <v>9634</v>
      </c>
      <c r="L7807" s="10">
        <v>2</v>
      </c>
      <c r="M7807" s="10">
        <v>191.45</v>
      </c>
      <c r="N7807" s="10">
        <v>382.9</v>
      </c>
      <c r="O7807" s="59">
        <v>0.1</v>
      </c>
      <c r="P7807" s="10">
        <v>38.29</v>
      </c>
      <c r="Q7807" s="10">
        <v>344.61</v>
      </c>
      <c r="R7807" s="10" t="s">
        <v>586</v>
      </c>
      <c r="S7807" s="10" t="s">
        <v>596</v>
      </c>
      <c r="T7807" s="59">
        <v>0.3</v>
      </c>
      <c r="U7807" s="10">
        <v>103.38</v>
      </c>
    </row>
    <row r="7808" spans="1:21" x14ac:dyDescent="0.3">
      <c r="A7808" s="10" t="s">
        <v>10445</v>
      </c>
      <c r="B7808" s="61">
        <v>44930</v>
      </c>
      <c r="C7808" s="10" t="s">
        <v>10444</v>
      </c>
      <c r="D7808" s="10" t="s">
        <v>5836</v>
      </c>
      <c r="E7808" s="10" t="s">
        <v>581</v>
      </c>
      <c r="F7808" s="10" t="s">
        <v>580</v>
      </c>
      <c r="G7808" s="10" t="s">
        <v>601</v>
      </c>
      <c r="H7808" s="10" t="s">
        <v>590</v>
      </c>
      <c r="I7808" s="10" t="s">
        <v>635</v>
      </c>
      <c r="J7808" s="10" t="s">
        <v>10443</v>
      </c>
      <c r="K7808" s="10" t="s">
        <v>4301</v>
      </c>
      <c r="L7808" s="10">
        <v>9</v>
      </c>
      <c r="M7808" s="10">
        <v>145.05000000000001</v>
      </c>
      <c r="N7808" s="10">
        <v>1305.45</v>
      </c>
      <c r="O7808" s="59">
        <v>0.1</v>
      </c>
      <c r="P7808" s="10">
        <v>130.55000000000001</v>
      </c>
      <c r="Q7808" s="10">
        <v>1174.9000000000001</v>
      </c>
      <c r="R7808" s="10" t="s">
        <v>614</v>
      </c>
      <c r="S7808" s="10" t="s">
        <v>585</v>
      </c>
      <c r="T7808" s="59">
        <v>0.15</v>
      </c>
      <c r="U7808" s="10">
        <v>176.24</v>
      </c>
    </row>
    <row r="7809" spans="1:21" x14ac:dyDescent="0.3">
      <c r="A7809" s="10" t="s">
        <v>10442</v>
      </c>
      <c r="B7809" s="61">
        <v>45222</v>
      </c>
      <c r="C7809" s="10" t="s">
        <v>10441</v>
      </c>
      <c r="D7809" s="10" t="s">
        <v>10440</v>
      </c>
      <c r="E7809" s="10" t="s">
        <v>603</v>
      </c>
      <c r="F7809" s="10" t="s">
        <v>658</v>
      </c>
      <c r="G7809" s="10" t="s">
        <v>569</v>
      </c>
      <c r="H7809" s="10" t="s">
        <v>600</v>
      </c>
      <c r="I7809" s="10" t="s">
        <v>599</v>
      </c>
      <c r="J7809" s="10" t="s">
        <v>10439</v>
      </c>
      <c r="K7809" s="10" t="s">
        <v>10438</v>
      </c>
      <c r="L7809" s="10">
        <v>9</v>
      </c>
      <c r="M7809" s="10">
        <v>963.04</v>
      </c>
      <c r="N7809" s="10">
        <v>8667.36</v>
      </c>
      <c r="O7809" s="59">
        <v>0</v>
      </c>
      <c r="P7809" s="10">
        <v>0</v>
      </c>
      <c r="Q7809" s="10">
        <v>8667.36</v>
      </c>
      <c r="R7809" s="10" t="s">
        <v>586</v>
      </c>
      <c r="S7809" s="10" t="s">
        <v>607</v>
      </c>
      <c r="T7809" s="59">
        <v>0.3</v>
      </c>
      <c r="U7809" s="10">
        <v>2600.21</v>
      </c>
    </row>
    <row r="7810" spans="1:21" x14ac:dyDescent="0.3">
      <c r="A7810" s="10" t="s">
        <v>10437</v>
      </c>
      <c r="B7810" s="61">
        <v>45292</v>
      </c>
      <c r="C7810" s="10" t="s">
        <v>10436</v>
      </c>
      <c r="D7810" s="10" t="s">
        <v>10435</v>
      </c>
      <c r="E7810" s="10" t="s">
        <v>592</v>
      </c>
      <c r="F7810" s="10" t="s">
        <v>591</v>
      </c>
      <c r="G7810" s="10" t="s">
        <v>569</v>
      </c>
      <c r="H7810" s="10" t="s">
        <v>579</v>
      </c>
      <c r="I7810" s="10" t="s">
        <v>711</v>
      </c>
      <c r="J7810" s="10" t="s">
        <v>10434</v>
      </c>
      <c r="K7810" s="10" t="s">
        <v>10433</v>
      </c>
      <c r="L7810" s="10">
        <v>9</v>
      </c>
      <c r="M7810" s="10">
        <v>582.52</v>
      </c>
      <c r="N7810" s="10">
        <v>5242.68</v>
      </c>
      <c r="O7810" s="59">
        <v>0.1</v>
      </c>
      <c r="P7810" s="10">
        <v>524.27</v>
      </c>
      <c r="Q7810" s="10">
        <v>4718.41</v>
      </c>
      <c r="R7810" s="10" t="s">
        <v>586</v>
      </c>
      <c r="S7810" s="10" t="s">
        <v>585</v>
      </c>
      <c r="T7810" s="59">
        <v>0.25</v>
      </c>
      <c r="U7810" s="10">
        <v>1179.5999999999999</v>
      </c>
    </row>
    <row r="7811" spans="1:21" x14ac:dyDescent="0.3">
      <c r="A7811" s="10" t="s">
        <v>10432</v>
      </c>
      <c r="B7811" s="61">
        <v>45244</v>
      </c>
      <c r="C7811" s="10" t="s">
        <v>10431</v>
      </c>
      <c r="D7811" s="10" t="s">
        <v>3126</v>
      </c>
      <c r="E7811" s="10" t="s">
        <v>603</v>
      </c>
      <c r="F7811" s="10" t="s">
        <v>636</v>
      </c>
      <c r="G7811" s="10" t="s">
        <v>601</v>
      </c>
      <c r="H7811" s="10" t="s">
        <v>600</v>
      </c>
      <c r="I7811" s="10" t="s">
        <v>599</v>
      </c>
      <c r="J7811" s="10" t="s">
        <v>10430</v>
      </c>
      <c r="K7811" s="10" t="s">
        <v>10429</v>
      </c>
      <c r="L7811" s="10">
        <v>4</v>
      </c>
      <c r="M7811" s="10">
        <v>116</v>
      </c>
      <c r="N7811" s="10">
        <v>464</v>
      </c>
      <c r="O7811" s="59">
        <v>0</v>
      </c>
      <c r="P7811" s="10">
        <v>0</v>
      </c>
      <c r="Q7811" s="10">
        <v>464</v>
      </c>
      <c r="R7811" s="10" t="s">
        <v>614</v>
      </c>
      <c r="S7811" s="10" t="s">
        <v>564</v>
      </c>
      <c r="T7811" s="59">
        <v>0.3</v>
      </c>
      <c r="U7811" s="10">
        <v>139.19999999999999</v>
      </c>
    </row>
    <row r="7812" spans="1:21" x14ac:dyDescent="0.3">
      <c r="A7812" s="10" t="s">
        <v>10428</v>
      </c>
      <c r="B7812" s="61">
        <v>45370</v>
      </c>
      <c r="C7812" s="10" t="s">
        <v>10427</v>
      </c>
      <c r="D7812" s="10" t="s">
        <v>10426</v>
      </c>
      <c r="E7812" s="10" t="s">
        <v>629</v>
      </c>
      <c r="F7812" s="10" t="s">
        <v>628</v>
      </c>
      <c r="G7812" s="10" t="s">
        <v>601</v>
      </c>
      <c r="H7812" s="10" t="s">
        <v>590</v>
      </c>
      <c r="I7812" s="10" t="s">
        <v>635</v>
      </c>
      <c r="J7812" s="10" t="s">
        <v>10425</v>
      </c>
      <c r="K7812" s="10" t="s">
        <v>10424</v>
      </c>
      <c r="L7812" s="10">
        <v>5</v>
      </c>
      <c r="M7812" s="10">
        <v>768.39</v>
      </c>
      <c r="N7812" s="10">
        <v>3841.95</v>
      </c>
      <c r="O7812" s="59">
        <v>0</v>
      </c>
      <c r="P7812" s="10">
        <v>0</v>
      </c>
      <c r="Q7812" s="10">
        <v>3841.95</v>
      </c>
      <c r="R7812" s="10" t="s">
        <v>614</v>
      </c>
      <c r="S7812" s="10" t="s">
        <v>585</v>
      </c>
      <c r="T7812" s="59">
        <v>0.15</v>
      </c>
      <c r="U7812" s="10">
        <v>576.29</v>
      </c>
    </row>
    <row r="7813" spans="1:21" x14ac:dyDescent="0.3">
      <c r="A7813" s="10" t="s">
        <v>10423</v>
      </c>
      <c r="B7813" s="61">
        <v>45005</v>
      </c>
      <c r="C7813" s="10" t="s">
        <v>10422</v>
      </c>
      <c r="D7813" s="10" t="s">
        <v>10421</v>
      </c>
      <c r="E7813" s="10" t="s">
        <v>592</v>
      </c>
      <c r="F7813" s="10" t="s">
        <v>591</v>
      </c>
      <c r="G7813" s="10" t="s">
        <v>601</v>
      </c>
      <c r="H7813" s="10" t="s">
        <v>590</v>
      </c>
      <c r="I7813" s="10" t="s">
        <v>748</v>
      </c>
      <c r="J7813" s="10" t="s">
        <v>10420</v>
      </c>
      <c r="K7813" s="10" t="s">
        <v>10419</v>
      </c>
      <c r="L7813" s="10">
        <v>9</v>
      </c>
      <c r="M7813" s="10">
        <v>463.12</v>
      </c>
      <c r="N7813" s="10">
        <v>4168.08</v>
      </c>
      <c r="O7813" s="59">
        <v>0.05</v>
      </c>
      <c r="P7813" s="10">
        <v>208.4</v>
      </c>
      <c r="Q7813" s="10">
        <v>3959.68</v>
      </c>
      <c r="R7813" s="10" t="s">
        <v>565</v>
      </c>
      <c r="S7813" s="10" t="s">
        <v>585</v>
      </c>
      <c r="T7813" s="59">
        <v>0.25</v>
      </c>
      <c r="U7813" s="10">
        <v>989.92</v>
      </c>
    </row>
    <row r="7814" spans="1:21" x14ac:dyDescent="0.3">
      <c r="A7814" s="10" t="s">
        <v>10418</v>
      </c>
      <c r="B7814" s="61">
        <v>45213</v>
      </c>
      <c r="C7814" s="10" t="s">
        <v>10417</v>
      </c>
      <c r="D7814" s="10" t="s">
        <v>10416</v>
      </c>
      <c r="E7814" s="10" t="s">
        <v>571</v>
      </c>
      <c r="F7814" s="10" t="s">
        <v>685</v>
      </c>
      <c r="G7814" s="10" t="s">
        <v>601</v>
      </c>
      <c r="H7814" s="10" t="s">
        <v>544</v>
      </c>
      <c r="I7814" s="10" t="s">
        <v>610</v>
      </c>
      <c r="J7814" s="10" t="s">
        <v>10415</v>
      </c>
      <c r="K7814" s="10" t="s">
        <v>10414</v>
      </c>
      <c r="L7814" s="10">
        <v>9</v>
      </c>
      <c r="M7814" s="10">
        <v>842.24</v>
      </c>
      <c r="N7814" s="10">
        <v>7580.16</v>
      </c>
      <c r="O7814" s="59">
        <v>0</v>
      </c>
      <c r="P7814" s="10">
        <v>0</v>
      </c>
      <c r="Q7814" s="10">
        <v>7580.16</v>
      </c>
      <c r="R7814" s="10" t="s">
        <v>575</v>
      </c>
      <c r="S7814" s="10" t="s">
        <v>585</v>
      </c>
      <c r="T7814" s="59">
        <v>0.15</v>
      </c>
      <c r="U7814" s="10">
        <v>1137.02</v>
      </c>
    </row>
    <row r="7815" spans="1:21" x14ac:dyDescent="0.3">
      <c r="A7815" s="10" t="s">
        <v>10413</v>
      </c>
      <c r="B7815" s="61">
        <v>45003</v>
      </c>
      <c r="C7815" s="10" t="s">
        <v>10412</v>
      </c>
      <c r="D7815" s="10" t="s">
        <v>10411</v>
      </c>
      <c r="E7815" s="10" t="s">
        <v>603</v>
      </c>
      <c r="F7815" s="10" t="s">
        <v>658</v>
      </c>
      <c r="G7815" s="10" t="s">
        <v>569</v>
      </c>
      <c r="H7815" s="10" t="s">
        <v>544</v>
      </c>
      <c r="I7815" s="10" t="s">
        <v>568</v>
      </c>
      <c r="J7815" s="10" t="s">
        <v>10410</v>
      </c>
      <c r="K7815" s="10" t="s">
        <v>8559</v>
      </c>
      <c r="L7815" s="10">
        <v>4</v>
      </c>
      <c r="M7815" s="10">
        <v>515.76</v>
      </c>
      <c r="N7815" s="10">
        <v>2063.04</v>
      </c>
      <c r="O7815" s="59">
        <v>0.1</v>
      </c>
      <c r="P7815" s="10">
        <v>206.3</v>
      </c>
      <c r="Q7815" s="10">
        <v>1856.74</v>
      </c>
      <c r="R7815" s="10" t="s">
        <v>614</v>
      </c>
      <c r="S7815" s="10" t="s">
        <v>607</v>
      </c>
      <c r="T7815" s="59">
        <v>0.25</v>
      </c>
      <c r="U7815" s="10">
        <v>464.19</v>
      </c>
    </row>
    <row r="7816" spans="1:21" x14ac:dyDescent="0.3">
      <c r="A7816" s="10" t="s">
        <v>10409</v>
      </c>
      <c r="B7816" s="61">
        <v>45072</v>
      </c>
      <c r="C7816" s="10" t="s">
        <v>10408</v>
      </c>
      <c r="D7816" s="10" t="s">
        <v>10407</v>
      </c>
      <c r="E7816" s="10" t="s">
        <v>581</v>
      </c>
      <c r="F7816" s="10" t="s">
        <v>7</v>
      </c>
      <c r="G7816" s="10" t="s">
        <v>569</v>
      </c>
      <c r="H7816" s="10" t="s">
        <v>600</v>
      </c>
      <c r="I7816" s="10" t="s">
        <v>627</v>
      </c>
      <c r="J7816" s="10" t="s">
        <v>10406</v>
      </c>
      <c r="K7816" s="10" t="s">
        <v>1110</v>
      </c>
      <c r="L7816" s="10">
        <v>7</v>
      </c>
      <c r="M7816" s="10">
        <v>352.24</v>
      </c>
      <c r="N7816" s="10">
        <v>2465.6799999999998</v>
      </c>
      <c r="O7816" s="59">
        <v>0.1</v>
      </c>
      <c r="P7816" s="10">
        <v>246.57</v>
      </c>
      <c r="Q7816" s="10">
        <v>2219.11</v>
      </c>
      <c r="R7816" s="10" t="s">
        <v>565</v>
      </c>
      <c r="S7816" s="10" t="s">
        <v>607</v>
      </c>
      <c r="T7816" s="59">
        <v>0.3</v>
      </c>
      <c r="U7816" s="10">
        <v>665.73</v>
      </c>
    </row>
    <row r="7817" spans="1:21" x14ac:dyDescent="0.3">
      <c r="A7817" s="10" t="s">
        <v>10405</v>
      </c>
      <c r="B7817" s="61">
        <v>45326</v>
      </c>
      <c r="C7817" s="10" t="s">
        <v>6580</v>
      </c>
      <c r="D7817" s="10" t="s">
        <v>10404</v>
      </c>
      <c r="E7817" s="10" t="s">
        <v>592</v>
      </c>
      <c r="F7817" s="10" t="s">
        <v>18</v>
      </c>
      <c r="G7817" s="10" t="s">
        <v>601</v>
      </c>
      <c r="H7817" s="10" t="s">
        <v>579</v>
      </c>
      <c r="I7817" s="10" t="s">
        <v>578</v>
      </c>
      <c r="J7817" s="10" t="s">
        <v>10403</v>
      </c>
      <c r="K7817" s="10" t="s">
        <v>10402</v>
      </c>
      <c r="L7817" s="10">
        <v>4</v>
      </c>
      <c r="M7817" s="10">
        <v>993.28</v>
      </c>
      <c r="N7817" s="10">
        <v>3973.12</v>
      </c>
      <c r="O7817" s="59">
        <v>0</v>
      </c>
      <c r="P7817" s="10">
        <v>0</v>
      </c>
      <c r="Q7817" s="10">
        <v>3973.12</v>
      </c>
      <c r="R7817" s="10" t="s">
        <v>565</v>
      </c>
      <c r="S7817" s="10" t="s">
        <v>585</v>
      </c>
      <c r="T7817" s="59">
        <v>0.25</v>
      </c>
      <c r="U7817" s="10">
        <v>993.28</v>
      </c>
    </row>
    <row r="7818" spans="1:21" x14ac:dyDescent="0.3">
      <c r="A7818" s="10" t="s">
        <v>10401</v>
      </c>
      <c r="B7818" s="61">
        <v>45204</v>
      </c>
      <c r="C7818" s="10" t="s">
        <v>3498</v>
      </c>
      <c r="D7818" s="10" t="s">
        <v>10400</v>
      </c>
      <c r="E7818" s="10" t="s">
        <v>571</v>
      </c>
      <c r="F7818" s="10" t="s">
        <v>570</v>
      </c>
      <c r="G7818" s="10" t="s">
        <v>601</v>
      </c>
      <c r="H7818" s="10" t="s">
        <v>590</v>
      </c>
      <c r="I7818" s="10" t="s">
        <v>589</v>
      </c>
      <c r="J7818" s="10" t="s">
        <v>10399</v>
      </c>
      <c r="K7818" s="10" t="s">
        <v>10398</v>
      </c>
      <c r="L7818" s="10">
        <v>8</v>
      </c>
      <c r="M7818" s="10">
        <v>362.08</v>
      </c>
      <c r="N7818" s="10">
        <v>2896.64</v>
      </c>
      <c r="O7818" s="59">
        <v>0.2</v>
      </c>
      <c r="P7818" s="10">
        <v>579.33000000000004</v>
      </c>
      <c r="Q7818" s="10">
        <v>2317.31</v>
      </c>
      <c r="R7818" s="10" t="s">
        <v>575</v>
      </c>
      <c r="S7818" s="10" t="s">
        <v>596</v>
      </c>
      <c r="T7818" s="59">
        <v>0.25</v>
      </c>
      <c r="U7818" s="10">
        <v>579.33000000000004</v>
      </c>
    </row>
    <row r="7819" spans="1:21" x14ac:dyDescent="0.3">
      <c r="A7819" s="10" t="s">
        <v>10397</v>
      </c>
      <c r="B7819" s="61">
        <v>45043</v>
      </c>
      <c r="C7819" s="10" t="s">
        <v>10396</v>
      </c>
      <c r="D7819" s="10" t="s">
        <v>10395</v>
      </c>
      <c r="E7819" s="10" t="s">
        <v>581</v>
      </c>
      <c r="F7819" s="10" t="s">
        <v>580</v>
      </c>
      <c r="G7819" s="10" t="s">
        <v>601</v>
      </c>
      <c r="H7819" s="10" t="s">
        <v>600</v>
      </c>
      <c r="I7819" s="10" t="s">
        <v>627</v>
      </c>
      <c r="J7819" s="10" t="s">
        <v>6456</v>
      </c>
      <c r="K7819" s="10" t="s">
        <v>10394</v>
      </c>
      <c r="L7819" s="10">
        <v>6</v>
      </c>
      <c r="M7819" s="10">
        <v>192.85</v>
      </c>
      <c r="N7819" s="10">
        <v>1157.0999999999999</v>
      </c>
      <c r="O7819" s="59">
        <v>0</v>
      </c>
      <c r="P7819" s="10">
        <v>0</v>
      </c>
      <c r="Q7819" s="10">
        <v>1157.0999999999999</v>
      </c>
      <c r="R7819" s="10" t="s">
        <v>575</v>
      </c>
      <c r="S7819" s="10" t="s">
        <v>607</v>
      </c>
      <c r="T7819" s="59">
        <v>0.25</v>
      </c>
      <c r="U7819" s="10">
        <v>289.27</v>
      </c>
    </row>
    <row r="7820" spans="1:21" x14ac:dyDescent="0.3">
      <c r="A7820" s="10" t="s">
        <v>10393</v>
      </c>
      <c r="B7820" s="61">
        <v>45330</v>
      </c>
      <c r="C7820" s="10" t="s">
        <v>9911</v>
      </c>
      <c r="D7820" s="10" t="s">
        <v>10392</v>
      </c>
      <c r="E7820" s="10" t="s">
        <v>629</v>
      </c>
      <c r="F7820" s="10" t="s">
        <v>759</v>
      </c>
      <c r="G7820" s="10" t="s">
        <v>569</v>
      </c>
      <c r="H7820" s="10" t="s">
        <v>590</v>
      </c>
      <c r="I7820" s="10" t="s">
        <v>635</v>
      </c>
      <c r="J7820" s="10" t="s">
        <v>4080</v>
      </c>
      <c r="K7820" s="10" t="s">
        <v>10391</v>
      </c>
      <c r="L7820" s="10">
        <v>10</v>
      </c>
      <c r="M7820" s="10">
        <v>432.91</v>
      </c>
      <c r="N7820" s="10">
        <v>4329.1000000000004</v>
      </c>
      <c r="O7820" s="59">
        <v>0.1</v>
      </c>
      <c r="P7820" s="10">
        <v>432.91</v>
      </c>
      <c r="Q7820" s="10">
        <v>3896.19</v>
      </c>
      <c r="R7820" s="10" t="s">
        <v>565</v>
      </c>
      <c r="S7820" s="10" t="s">
        <v>585</v>
      </c>
      <c r="T7820" s="59">
        <v>0.3</v>
      </c>
      <c r="U7820" s="10">
        <v>1168.8599999999999</v>
      </c>
    </row>
    <row r="7821" spans="1:21" x14ac:dyDescent="0.3">
      <c r="A7821" s="10" t="s">
        <v>10390</v>
      </c>
      <c r="B7821" s="61">
        <v>44929</v>
      </c>
      <c r="C7821" s="10" t="s">
        <v>10389</v>
      </c>
      <c r="D7821" s="10" t="s">
        <v>10388</v>
      </c>
      <c r="E7821" s="10" t="s">
        <v>629</v>
      </c>
      <c r="F7821" s="10" t="s">
        <v>628</v>
      </c>
      <c r="G7821" s="10" t="s">
        <v>569</v>
      </c>
      <c r="H7821" s="10" t="s">
        <v>600</v>
      </c>
      <c r="I7821" s="10" t="s">
        <v>627</v>
      </c>
      <c r="J7821" s="10" t="s">
        <v>10387</v>
      </c>
      <c r="K7821" s="10" t="s">
        <v>10386</v>
      </c>
      <c r="L7821" s="10">
        <v>5</v>
      </c>
      <c r="M7821" s="10">
        <v>426.53</v>
      </c>
      <c r="N7821" s="10">
        <v>2132.65</v>
      </c>
      <c r="O7821" s="59">
        <v>0.05</v>
      </c>
      <c r="P7821" s="10">
        <v>106.63</v>
      </c>
      <c r="Q7821" s="10">
        <v>2026.02</v>
      </c>
      <c r="R7821" s="10" t="s">
        <v>614</v>
      </c>
      <c r="S7821" s="10" t="s">
        <v>585</v>
      </c>
      <c r="T7821" s="59">
        <v>0.15</v>
      </c>
      <c r="U7821" s="10">
        <v>303.89999999999998</v>
      </c>
    </row>
    <row r="7822" spans="1:21" x14ac:dyDescent="0.3">
      <c r="A7822" s="10" t="s">
        <v>10385</v>
      </c>
      <c r="B7822" s="61">
        <v>45047</v>
      </c>
      <c r="C7822" s="10" t="s">
        <v>10384</v>
      </c>
      <c r="D7822" s="10" t="s">
        <v>1461</v>
      </c>
      <c r="E7822" s="10" t="s">
        <v>629</v>
      </c>
      <c r="F7822" s="10" t="s">
        <v>759</v>
      </c>
      <c r="G7822" s="10" t="s">
        <v>601</v>
      </c>
      <c r="H7822" s="10" t="s">
        <v>579</v>
      </c>
      <c r="I7822" s="10" t="s">
        <v>722</v>
      </c>
      <c r="J7822" s="10" t="s">
        <v>10383</v>
      </c>
      <c r="K7822" s="10" t="s">
        <v>10382</v>
      </c>
      <c r="L7822" s="10">
        <v>9</v>
      </c>
      <c r="M7822" s="10">
        <v>256.72000000000003</v>
      </c>
      <c r="N7822" s="10">
        <v>2310.48</v>
      </c>
      <c r="O7822" s="59">
        <v>0.1</v>
      </c>
      <c r="P7822" s="10">
        <v>231.05</v>
      </c>
      <c r="Q7822" s="10">
        <v>2079.4299999999998</v>
      </c>
      <c r="R7822" s="10" t="s">
        <v>586</v>
      </c>
      <c r="S7822" s="10" t="s">
        <v>596</v>
      </c>
      <c r="T7822" s="59">
        <v>0.3</v>
      </c>
      <c r="U7822" s="10">
        <v>623.83000000000004</v>
      </c>
    </row>
    <row r="7823" spans="1:21" x14ac:dyDescent="0.3">
      <c r="A7823" s="10" t="s">
        <v>10381</v>
      </c>
      <c r="B7823" s="61">
        <v>44984</v>
      </c>
      <c r="C7823" s="10" t="s">
        <v>3874</v>
      </c>
      <c r="D7823" s="10" t="s">
        <v>10380</v>
      </c>
      <c r="E7823" s="10" t="s">
        <v>581</v>
      </c>
      <c r="F7823" s="10" t="s">
        <v>580</v>
      </c>
      <c r="G7823" s="10" t="s">
        <v>569</v>
      </c>
      <c r="H7823" s="10" t="s">
        <v>590</v>
      </c>
      <c r="I7823" s="10" t="s">
        <v>748</v>
      </c>
      <c r="J7823" s="10" t="s">
        <v>10379</v>
      </c>
      <c r="K7823" s="10" t="s">
        <v>10378</v>
      </c>
      <c r="L7823" s="10">
        <v>8</v>
      </c>
      <c r="M7823" s="10">
        <v>512.5</v>
      </c>
      <c r="N7823" s="10">
        <v>4100</v>
      </c>
      <c r="O7823" s="59">
        <v>0.2</v>
      </c>
      <c r="P7823" s="10">
        <v>820</v>
      </c>
      <c r="Q7823" s="10">
        <v>3280</v>
      </c>
      <c r="R7823" s="10" t="s">
        <v>586</v>
      </c>
      <c r="S7823" s="10" t="s">
        <v>585</v>
      </c>
      <c r="T7823" s="59">
        <v>0.25</v>
      </c>
      <c r="U7823" s="10">
        <v>820</v>
      </c>
    </row>
    <row r="7824" spans="1:21" x14ac:dyDescent="0.3">
      <c r="A7824" s="10" t="s">
        <v>10377</v>
      </c>
      <c r="B7824" s="61">
        <v>44960</v>
      </c>
      <c r="C7824" s="10" t="s">
        <v>7125</v>
      </c>
      <c r="D7824" s="10" t="s">
        <v>10376</v>
      </c>
      <c r="E7824" s="10" t="s">
        <v>629</v>
      </c>
      <c r="F7824" s="10" t="s">
        <v>759</v>
      </c>
      <c r="G7824" s="10" t="s">
        <v>569</v>
      </c>
      <c r="H7824" s="10" t="s">
        <v>590</v>
      </c>
      <c r="I7824" s="10" t="s">
        <v>635</v>
      </c>
      <c r="J7824" s="10" t="s">
        <v>10375</v>
      </c>
      <c r="K7824" s="10" t="s">
        <v>10374</v>
      </c>
      <c r="L7824" s="10">
        <v>3</v>
      </c>
      <c r="M7824" s="10">
        <v>842.42</v>
      </c>
      <c r="N7824" s="10">
        <v>2527.2600000000002</v>
      </c>
      <c r="O7824" s="59">
        <v>0</v>
      </c>
      <c r="P7824" s="10">
        <v>0</v>
      </c>
      <c r="Q7824" s="10">
        <v>2527.2600000000002</v>
      </c>
      <c r="R7824" s="10" t="s">
        <v>586</v>
      </c>
      <c r="S7824" s="10" t="s">
        <v>564</v>
      </c>
      <c r="T7824" s="59">
        <v>0.3</v>
      </c>
      <c r="U7824" s="10">
        <v>758.18</v>
      </c>
    </row>
    <row r="7825" spans="1:21" x14ac:dyDescent="0.3">
      <c r="A7825" s="10" t="s">
        <v>10373</v>
      </c>
      <c r="B7825" s="61">
        <v>44965</v>
      </c>
      <c r="C7825" s="10" t="s">
        <v>10372</v>
      </c>
      <c r="D7825" s="10" t="s">
        <v>2966</v>
      </c>
      <c r="E7825" s="10" t="s">
        <v>581</v>
      </c>
      <c r="F7825" s="10" t="s">
        <v>580</v>
      </c>
      <c r="G7825" s="10" t="s">
        <v>601</v>
      </c>
      <c r="H7825" s="10" t="s">
        <v>579</v>
      </c>
      <c r="I7825" s="10" t="s">
        <v>578</v>
      </c>
      <c r="J7825" s="10" t="s">
        <v>10371</v>
      </c>
      <c r="K7825" s="10" t="s">
        <v>10370</v>
      </c>
      <c r="L7825" s="10">
        <v>1</v>
      </c>
      <c r="M7825" s="10">
        <v>397.74</v>
      </c>
      <c r="N7825" s="10">
        <v>397.74</v>
      </c>
      <c r="O7825" s="59">
        <v>0.1</v>
      </c>
      <c r="P7825" s="10">
        <v>39.770000000000003</v>
      </c>
      <c r="Q7825" s="10">
        <v>357.97</v>
      </c>
      <c r="R7825" s="10" t="s">
        <v>575</v>
      </c>
      <c r="S7825" s="10" t="s">
        <v>564</v>
      </c>
      <c r="T7825" s="59">
        <v>0.15</v>
      </c>
      <c r="U7825" s="10">
        <v>53.7</v>
      </c>
    </row>
    <row r="7826" spans="1:21" x14ac:dyDescent="0.3">
      <c r="A7826" s="10" t="s">
        <v>10369</v>
      </c>
      <c r="B7826" s="61">
        <v>45309</v>
      </c>
      <c r="C7826" s="10" t="s">
        <v>10368</v>
      </c>
      <c r="D7826" s="10" t="s">
        <v>2570</v>
      </c>
      <c r="E7826" s="10" t="s">
        <v>571</v>
      </c>
      <c r="F7826" s="10" t="s">
        <v>11</v>
      </c>
      <c r="G7826" s="10" t="s">
        <v>569</v>
      </c>
      <c r="H7826" s="10" t="s">
        <v>544</v>
      </c>
      <c r="I7826" s="10" t="s">
        <v>610</v>
      </c>
      <c r="J7826" s="10" t="s">
        <v>8461</v>
      </c>
      <c r="K7826" s="10" t="s">
        <v>5281</v>
      </c>
      <c r="L7826" s="10">
        <v>8</v>
      </c>
      <c r="M7826" s="10">
        <v>672.5</v>
      </c>
      <c r="N7826" s="10">
        <v>5380</v>
      </c>
      <c r="O7826" s="59">
        <v>0.05</v>
      </c>
      <c r="P7826" s="10">
        <v>269</v>
      </c>
      <c r="Q7826" s="10">
        <v>5111</v>
      </c>
      <c r="R7826" s="10" t="s">
        <v>586</v>
      </c>
      <c r="S7826" s="10" t="s">
        <v>596</v>
      </c>
      <c r="T7826" s="59">
        <v>0.25</v>
      </c>
      <c r="U7826" s="10">
        <v>1277.75</v>
      </c>
    </row>
    <row r="7827" spans="1:21" x14ac:dyDescent="0.3">
      <c r="A7827" s="10" t="s">
        <v>10367</v>
      </c>
      <c r="B7827" s="61">
        <v>45146</v>
      </c>
      <c r="C7827" s="10" t="s">
        <v>10366</v>
      </c>
      <c r="D7827" s="10" t="s">
        <v>10365</v>
      </c>
      <c r="E7827" s="10" t="s">
        <v>571</v>
      </c>
      <c r="F7827" s="10" t="s">
        <v>570</v>
      </c>
      <c r="G7827" s="10" t="s">
        <v>569</v>
      </c>
      <c r="H7827" s="10" t="s">
        <v>544</v>
      </c>
      <c r="I7827" s="10" t="s">
        <v>568</v>
      </c>
      <c r="J7827" s="10" t="s">
        <v>10364</v>
      </c>
      <c r="K7827" s="10" t="s">
        <v>10363</v>
      </c>
      <c r="L7827" s="10">
        <v>7</v>
      </c>
      <c r="M7827" s="10">
        <v>211.96</v>
      </c>
      <c r="N7827" s="10">
        <v>1483.72</v>
      </c>
      <c r="O7827" s="59">
        <v>0.05</v>
      </c>
      <c r="P7827" s="10">
        <v>74.19</v>
      </c>
      <c r="Q7827" s="10">
        <v>1409.53</v>
      </c>
      <c r="R7827" s="10" t="s">
        <v>614</v>
      </c>
      <c r="S7827" s="10" t="s">
        <v>607</v>
      </c>
      <c r="T7827" s="59">
        <v>0.25</v>
      </c>
      <c r="U7827" s="10">
        <v>352.38</v>
      </c>
    </row>
    <row r="7828" spans="1:21" x14ac:dyDescent="0.3">
      <c r="A7828" s="10" t="s">
        <v>10362</v>
      </c>
      <c r="B7828" s="61">
        <v>45092</v>
      </c>
      <c r="C7828" s="10" t="s">
        <v>10361</v>
      </c>
      <c r="D7828" s="10" t="s">
        <v>10360</v>
      </c>
      <c r="E7828" s="10" t="s">
        <v>629</v>
      </c>
      <c r="F7828" s="10" t="s">
        <v>790</v>
      </c>
      <c r="G7828" s="10" t="s">
        <v>569</v>
      </c>
      <c r="H7828" s="10" t="s">
        <v>590</v>
      </c>
      <c r="I7828" s="10" t="s">
        <v>748</v>
      </c>
      <c r="J7828" s="10" t="s">
        <v>10359</v>
      </c>
      <c r="K7828" s="10" t="s">
        <v>6053</v>
      </c>
      <c r="L7828" s="10">
        <v>10</v>
      </c>
      <c r="M7828" s="10">
        <v>586.57000000000005</v>
      </c>
      <c r="N7828" s="10">
        <v>5865.7</v>
      </c>
      <c r="O7828" s="59">
        <v>0.1</v>
      </c>
      <c r="P7828" s="10">
        <v>586.57000000000005</v>
      </c>
      <c r="Q7828" s="10">
        <v>5279.13</v>
      </c>
      <c r="R7828" s="10" t="s">
        <v>586</v>
      </c>
      <c r="S7828" s="10" t="s">
        <v>607</v>
      </c>
      <c r="T7828" s="59">
        <v>0.3</v>
      </c>
      <c r="U7828" s="10">
        <v>1583.74</v>
      </c>
    </row>
    <row r="7829" spans="1:21" x14ac:dyDescent="0.3">
      <c r="A7829" s="10" t="s">
        <v>10358</v>
      </c>
      <c r="B7829" s="61">
        <v>44991</v>
      </c>
      <c r="C7829" s="10" t="s">
        <v>2173</v>
      </c>
      <c r="D7829" s="10" t="s">
        <v>10357</v>
      </c>
      <c r="E7829" s="10" t="s">
        <v>603</v>
      </c>
      <c r="F7829" s="10" t="s">
        <v>636</v>
      </c>
      <c r="G7829" s="10" t="s">
        <v>569</v>
      </c>
      <c r="H7829" s="10" t="s">
        <v>544</v>
      </c>
      <c r="I7829" s="10" t="s">
        <v>10</v>
      </c>
      <c r="J7829" s="10" t="s">
        <v>9470</v>
      </c>
      <c r="K7829" s="10" t="s">
        <v>10356</v>
      </c>
      <c r="L7829" s="10">
        <v>6</v>
      </c>
      <c r="M7829" s="10">
        <v>279.83</v>
      </c>
      <c r="N7829" s="10">
        <v>1678.98</v>
      </c>
      <c r="O7829" s="59">
        <v>0.2</v>
      </c>
      <c r="P7829" s="10">
        <v>335.8</v>
      </c>
      <c r="Q7829" s="10">
        <v>1343.18</v>
      </c>
      <c r="R7829" s="10" t="s">
        <v>586</v>
      </c>
      <c r="S7829" s="10" t="s">
        <v>596</v>
      </c>
      <c r="T7829" s="59">
        <v>0.3</v>
      </c>
      <c r="U7829" s="10">
        <v>402.95</v>
      </c>
    </row>
    <row r="7830" spans="1:21" x14ac:dyDescent="0.3">
      <c r="A7830" s="10" t="s">
        <v>10355</v>
      </c>
      <c r="B7830" s="61">
        <v>45294</v>
      </c>
      <c r="C7830" s="10" t="s">
        <v>10354</v>
      </c>
      <c r="D7830" s="10" t="s">
        <v>1980</v>
      </c>
      <c r="E7830" s="10" t="s">
        <v>592</v>
      </c>
      <c r="F7830" s="10" t="s">
        <v>591</v>
      </c>
      <c r="G7830" s="10" t="s">
        <v>569</v>
      </c>
      <c r="H7830" s="10" t="s">
        <v>544</v>
      </c>
      <c r="I7830" s="10" t="s">
        <v>568</v>
      </c>
      <c r="J7830" s="10" t="s">
        <v>10353</v>
      </c>
      <c r="K7830" s="10" t="s">
        <v>4625</v>
      </c>
      <c r="L7830" s="10">
        <v>2</v>
      </c>
      <c r="M7830" s="10">
        <v>956.15</v>
      </c>
      <c r="N7830" s="10">
        <v>1912.3</v>
      </c>
      <c r="O7830" s="59">
        <v>0</v>
      </c>
      <c r="P7830" s="10">
        <v>0</v>
      </c>
      <c r="Q7830" s="10">
        <v>1912.3</v>
      </c>
      <c r="R7830" s="10" t="s">
        <v>575</v>
      </c>
      <c r="S7830" s="10" t="s">
        <v>607</v>
      </c>
      <c r="T7830" s="59">
        <v>0.25</v>
      </c>
      <c r="U7830" s="10">
        <v>478.07</v>
      </c>
    </row>
    <row r="7831" spans="1:21" x14ac:dyDescent="0.3">
      <c r="A7831" s="10" t="s">
        <v>10352</v>
      </c>
      <c r="B7831" s="61">
        <v>45249</v>
      </c>
      <c r="C7831" s="10" t="s">
        <v>10351</v>
      </c>
      <c r="D7831" s="10" t="s">
        <v>10350</v>
      </c>
      <c r="E7831" s="10" t="s">
        <v>571</v>
      </c>
      <c r="F7831" s="10" t="s">
        <v>11</v>
      </c>
      <c r="G7831" s="10" t="s">
        <v>601</v>
      </c>
      <c r="H7831" s="10" t="s">
        <v>544</v>
      </c>
      <c r="I7831" s="10" t="s">
        <v>568</v>
      </c>
      <c r="J7831" s="10" t="s">
        <v>10349</v>
      </c>
      <c r="K7831" s="10" t="s">
        <v>10348</v>
      </c>
      <c r="L7831" s="10">
        <v>1</v>
      </c>
      <c r="M7831" s="10">
        <v>475.97</v>
      </c>
      <c r="N7831" s="10">
        <v>475.97</v>
      </c>
      <c r="O7831" s="59">
        <v>0.05</v>
      </c>
      <c r="P7831" s="10">
        <v>23.8</v>
      </c>
      <c r="Q7831" s="10">
        <v>452.17</v>
      </c>
      <c r="R7831" s="10" t="s">
        <v>586</v>
      </c>
      <c r="S7831" s="10" t="s">
        <v>596</v>
      </c>
      <c r="T7831" s="59">
        <v>0.15</v>
      </c>
      <c r="U7831" s="10">
        <v>67.83</v>
      </c>
    </row>
    <row r="7832" spans="1:21" x14ac:dyDescent="0.3">
      <c r="A7832" s="10" t="s">
        <v>10347</v>
      </c>
      <c r="B7832" s="61">
        <v>45228</v>
      </c>
      <c r="C7832" s="10" t="s">
        <v>8219</v>
      </c>
      <c r="D7832" s="10" t="s">
        <v>10346</v>
      </c>
      <c r="E7832" s="10" t="s">
        <v>629</v>
      </c>
      <c r="F7832" s="10" t="s">
        <v>628</v>
      </c>
      <c r="G7832" s="10" t="s">
        <v>601</v>
      </c>
      <c r="H7832" s="10" t="s">
        <v>544</v>
      </c>
      <c r="I7832" s="10" t="s">
        <v>610</v>
      </c>
      <c r="J7832" s="10" t="s">
        <v>10345</v>
      </c>
      <c r="K7832" s="10" t="s">
        <v>10344</v>
      </c>
      <c r="L7832" s="10">
        <v>4</v>
      </c>
      <c r="M7832" s="10">
        <v>703.84</v>
      </c>
      <c r="N7832" s="10">
        <v>2815.36</v>
      </c>
      <c r="O7832" s="59">
        <v>0.1</v>
      </c>
      <c r="P7832" s="10">
        <v>281.54000000000002</v>
      </c>
      <c r="Q7832" s="10">
        <v>2533.8200000000002</v>
      </c>
      <c r="R7832" s="10" t="s">
        <v>575</v>
      </c>
      <c r="S7832" s="10" t="s">
        <v>596</v>
      </c>
      <c r="T7832" s="59">
        <v>0.15</v>
      </c>
      <c r="U7832" s="10">
        <v>380.07</v>
      </c>
    </row>
    <row r="7833" spans="1:21" x14ac:dyDescent="0.3">
      <c r="A7833" s="10" t="s">
        <v>10343</v>
      </c>
      <c r="B7833" s="61">
        <v>45253</v>
      </c>
      <c r="C7833" s="10" t="s">
        <v>2925</v>
      </c>
      <c r="D7833" s="10" t="s">
        <v>7735</v>
      </c>
      <c r="E7833" s="10" t="s">
        <v>603</v>
      </c>
      <c r="F7833" s="10" t="s">
        <v>658</v>
      </c>
      <c r="G7833" s="10" t="s">
        <v>569</v>
      </c>
      <c r="H7833" s="10" t="s">
        <v>590</v>
      </c>
      <c r="I7833" s="10" t="s">
        <v>589</v>
      </c>
      <c r="J7833" s="10" t="s">
        <v>10342</v>
      </c>
      <c r="K7833" s="10" t="s">
        <v>10341</v>
      </c>
      <c r="L7833" s="10">
        <v>3</v>
      </c>
      <c r="M7833" s="10">
        <v>916.63</v>
      </c>
      <c r="N7833" s="10">
        <v>2749.89</v>
      </c>
      <c r="O7833" s="59">
        <v>0.05</v>
      </c>
      <c r="P7833" s="10">
        <v>137.49</v>
      </c>
      <c r="Q7833" s="10">
        <v>2612.4</v>
      </c>
      <c r="R7833" s="10" t="s">
        <v>565</v>
      </c>
      <c r="S7833" s="10" t="s">
        <v>607</v>
      </c>
      <c r="T7833" s="59">
        <v>0.15</v>
      </c>
      <c r="U7833" s="10">
        <v>391.86</v>
      </c>
    </row>
    <row r="7834" spans="1:21" x14ac:dyDescent="0.3">
      <c r="A7834" s="10" t="s">
        <v>10340</v>
      </c>
      <c r="B7834" s="61">
        <v>45301</v>
      </c>
      <c r="C7834" s="10" t="s">
        <v>8231</v>
      </c>
      <c r="D7834" s="10" t="s">
        <v>10339</v>
      </c>
      <c r="E7834" s="10" t="s">
        <v>571</v>
      </c>
      <c r="F7834" s="10" t="s">
        <v>685</v>
      </c>
      <c r="G7834" s="10" t="s">
        <v>569</v>
      </c>
      <c r="H7834" s="10" t="s">
        <v>600</v>
      </c>
      <c r="I7834" s="10" t="s">
        <v>627</v>
      </c>
      <c r="J7834" s="10" t="s">
        <v>1012</v>
      </c>
      <c r="K7834" s="10" t="s">
        <v>10338</v>
      </c>
      <c r="L7834" s="10">
        <v>10</v>
      </c>
      <c r="M7834" s="10">
        <v>380.63</v>
      </c>
      <c r="N7834" s="10">
        <v>3806.3</v>
      </c>
      <c r="O7834" s="59">
        <v>0</v>
      </c>
      <c r="P7834" s="10">
        <v>0</v>
      </c>
      <c r="Q7834" s="10">
        <v>3806.3</v>
      </c>
      <c r="R7834" s="10" t="s">
        <v>614</v>
      </c>
      <c r="S7834" s="10" t="s">
        <v>607</v>
      </c>
      <c r="T7834" s="59">
        <v>0.25</v>
      </c>
      <c r="U7834" s="10">
        <v>951.58</v>
      </c>
    </row>
    <row r="7835" spans="1:21" x14ac:dyDescent="0.3">
      <c r="A7835" s="10" t="s">
        <v>10337</v>
      </c>
      <c r="B7835" s="61">
        <v>45249</v>
      </c>
      <c r="C7835" s="10" t="s">
        <v>10336</v>
      </c>
      <c r="D7835" s="10" t="s">
        <v>10335</v>
      </c>
      <c r="E7835" s="10" t="s">
        <v>592</v>
      </c>
      <c r="F7835" s="10" t="s">
        <v>652</v>
      </c>
      <c r="G7835" s="10" t="s">
        <v>601</v>
      </c>
      <c r="H7835" s="10" t="s">
        <v>544</v>
      </c>
      <c r="I7835" s="10" t="s">
        <v>10</v>
      </c>
      <c r="J7835" s="10" t="s">
        <v>6244</v>
      </c>
      <c r="K7835" s="10" t="s">
        <v>10334</v>
      </c>
      <c r="L7835" s="10">
        <v>7</v>
      </c>
      <c r="M7835" s="10">
        <v>711.11</v>
      </c>
      <c r="N7835" s="10">
        <v>4977.7700000000004</v>
      </c>
      <c r="O7835" s="59">
        <v>0.2</v>
      </c>
      <c r="P7835" s="10">
        <v>995.55</v>
      </c>
      <c r="Q7835" s="10">
        <v>3982.22</v>
      </c>
      <c r="R7835" s="10" t="s">
        <v>575</v>
      </c>
      <c r="S7835" s="10" t="s">
        <v>596</v>
      </c>
      <c r="T7835" s="59">
        <v>0.15</v>
      </c>
      <c r="U7835" s="10">
        <v>597.33000000000004</v>
      </c>
    </row>
    <row r="7836" spans="1:21" x14ac:dyDescent="0.3">
      <c r="A7836" s="10" t="s">
        <v>10333</v>
      </c>
      <c r="B7836" s="61">
        <v>45075</v>
      </c>
      <c r="C7836" s="10" t="s">
        <v>10332</v>
      </c>
      <c r="D7836" s="10" t="s">
        <v>10331</v>
      </c>
      <c r="E7836" s="10" t="s">
        <v>592</v>
      </c>
      <c r="F7836" s="10" t="s">
        <v>652</v>
      </c>
      <c r="G7836" s="10" t="s">
        <v>569</v>
      </c>
      <c r="H7836" s="10" t="s">
        <v>544</v>
      </c>
      <c r="I7836" s="10" t="s">
        <v>610</v>
      </c>
      <c r="J7836" s="10" t="s">
        <v>742</v>
      </c>
      <c r="K7836" s="10" t="s">
        <v>10330</v>
      </c>
      <c r="L7836" s="10">
        <v>8</v>
      </c>
      <c r="M7836" s="10">
        <v>631.08000000000004</v>
      </c>
      <c r="N7836" s="10">
        <v>5048.6400000000003</v>
      </c>
      <c r="O7836" s="59">
        <v>0.05</v>
      </c>
      <c r="P7836" s="10">
        <v>252.43</v>
      </c>
      <c r="Q7836" s="10">
        <v>4796.21</v>
      </c>
      <c r="R7836" s="10" t="s">
        <v>575</v>
      </c>
      <c r="S7836" s="10" t="s">
        <v>607</v>
      </c>
      <c r="T7836" s="59">
        <v>0.15</v>
      </c>
      <c r="U7836" s="10">
        <v>719.43</v>
      </c>
    </row>
    <row r="7837" spans="1:21" x14ac:dyDescent="0.3">
      <c r="A7837" s="10" t="s">
        <v>10329</v>
      </c>
      <c r="B7837" s="61">
        <v>45217</v>
      </c>
      <c r="C7837" s="10" t="s">
        <v>10328</v>
      </c>
      <c r="D7837" s="10" t="s">
        <v>1773</v>
      </c>
      <c r="E7837" s="10" t="s">
        <v>603</v>
      </c>
      <c r="F7837" s="10" t="s">
        <v>602</v>
      </c>
      <c r="G7837" s="10" t="s">
        <v>569</v>
      </c>
      <c r="H7837" s="10" t="s">
        <v>600</v>
      </c>
      <c r="I7837" s="10" t="s">
        <v>627</v>
      </c>
      <c r="J7837" s="10" t="s">
        <v>10327</v>
      </c>
      <c r="K7837" s="10" t="s">
        <v>10326</v>
      </c>
      <c r="L7837" s="10">
        <v>9</v>
      </c>
      <c r="M7837" s="10">
        <v>914.92</v>
      </c>
      <c r="N7837" s="10">
        <v>8234.2800000000007</v>
      </c>
      <c r="O7837" s="59">
        <v>0.05</v>
      </c>
      <c r="P7837" s="10">
        <v>411.71</v>
      </c>
      <c r="Q7837" s="10">
        <v>7822.57</v>
      </c>
      <c r="R7837" s="10" t="s">
        <v>565</v>
      </c>
      <c r="S7837" s="10" t="s">
        <v>607</v>
      </c>
      <c r="T7837" s="59">
        <v>0.25</v>
      </c>
      <c r="U7837" s="10">
        <v>1955.64</v>
      </c>
    </row>
    <row r="7838" spans="1:21" x14ac:dyDescent="0.3">
      <c r="A7838" s="10" t="s">
        <v>10325</v>
      </c>
      <c r="B7838" s="61">
        <v>45293</v>
      </c>
      <c r="C7838" s="10" t="s">
        <v>10324</v>
      </c>
      <c r="D7838" s="10" t="s">
        <v>4170</v>
      </c>
      <c r="E7838" s="10" t="s">
        <v>629</v>
      </c>
      <c r="F7838" s="10" t="s">
        <v>628</v>
      </c>
      <c r="G7838" s="10" t="s">
        <v>569</v>
      </c>
      <c r="H7838" s="10" t="s">
        <v>590</v>
      </c>
      <c r="I7838" s="10" t="s">
        <v>748</v>
      </c>
      <c r="J7838" s="10" t="s">
        <v>10323</v>
      </c>
      <c r="K7838" s="10" t="s">
        <v>10322</v>
      </c>
      <c r="L7838" s="10">
        <v>5</v>
      </c>
      <c r="M7838" s="10">
        <v>978</v>
      </c>
      <c r="N7838" s="10">
        <v>4890</v>
      </c>
      <c r="O7838" s="59">
        <v>0</v>
      </c>
      <c r="P7838" s="10">
        <v>0</v>
      </c>
      <c r="Q7838" s="10">
        <v>4890</v>
      </c>
      <c r="R7838" s="10" t="s">
        <v>575</v>
      </c>
      <c r="S7838" s="10" t="s">
        <v>585</v>
      </c>
      <c r="T7838" s="59">
        <v>0.3</v>
      </c>
      <c r="U7838" s="10">
        <v>1467</v>
      </c>
    </row>
    <row r="7839" spans="1:21" x14ac:dyDescent="0.3">
      <c r="A7839" s="10" t="s">
        <v>10321</v>
      </c>
      <c r="B7839" s="61">
        <v>45262</v>
      </c>
      <c r="C7839" s="10" t="s">
        <v>9570</v>
      </c>
      <c r="D7839" s="10" t="s">
        <v>10320</v>
      </c>
      <c r="E7839" s="10" t="s">
        <v>592</v>
      </c>
      <c r="F7839" s="10" t="s">
        <v>18</v>
      </c>
      <c r="G7839" s="10" t="s">
        <v>569</v>
      </c>
      <c r="H7839" s="10" t="s">
        <v>544</v>
      </c>
      <c r="I7839" s="10" t="s">
        <v>10</v>
      </c>
      <c r="J7839" s="10" t="s">
        <v>10319</v>
      </c>
      <c r="K7839" s="10" t="s">
        <v>10318</v>
      </c>
      <c r="L7839" s="10">
        <v>2</v>
      </c>
      <c r="M7839" s="10">
        <v>679.12</v>
      </c>
      <c r="N7839" s="10">
        <v>1358.24</v>
      </c>
      <c r="O7839" s="59">
        <v>0.05</v>
      </c>
      <c r="P7839" s="10">
        <v>67.91</v>
      </c>
      <c r="Q7839" s="10">
        <v>1290.33</v>
      </c>
      <c r="R7839" s="10" t="s">
        <v>575</v>
      </c>
      <c r="S7839" s="10" t="s">
        <v>596</v>
      </c>
      <c r="T7839" s="59">
        <v>0.15</v>
      </c>
      <c r="U7839" s="10">
        <v>193.55</v>
      </c>
    </row>
    <row r="7840" spans="1:21" x14ac:dyDescent="0.3">
      <c r="A7840" s="10" t="s">
        <v>10317</v>
      </c>
      <c r="B7840" s="61">
        <v>45269</v>
      </c>
      <c r="C7840" s="10" t="s">
        <v>10316</v>
      </c>
      <c r="D7840" s="10" t="s">
        <v>10315</v>
      </c>
      <c r="E7840" s="10" t="s">
        <v>592</v>
      </c>
      <c r="F7840" s="10" t="s">
        <v>591</v>
      </c>
      <c r="G7840" s="10" t="s">
        <v>601</v>
      </c>
      <c r="H7840" s="10" t="s">
        <v>544</v>
      </c>
      <c r="I7840" s="10" t="s">
        <v>10</v>
      </c>
      <c r="J7840" s="10" t="s">
        <v>10314</v>
      </c>
      <c r="K7840" s="10" t="s">
        <v>1588</v>
      </c>
      <c r="L7840" s="10">
        <v>5</v>
      </c>
      <c r="M7840" s="10">
        <v>465.83</v>
      </c>
      <c r="N7840" s="10">
        <v>2329.15</v>
      </c>
      <c r="O7840" s="59">
        <v>0</v>
      </c>
      <c r="P7840" s="10">
        <v>0</v>
      </c>
      <c r="Q7840" s="10">
        <v>2329.15</v>
      </c>
      <c r="R7840" s="10" t="s">
        <v>586</v>
      </c>
      <c r="S7840" s="10" t="s">
        <v>585</v>
      </c>
      <c r="T7840" s="59">
        <v>0.25</v>
      </c>
      <c r="U7840" s="10">
        <v>582.29</v>
      </c>
    </row>
    <row r="7841" spans="1:21" x14ac:dyDescent="0.3">
      <c r="A7841" s="10" t="s">
        <v>10313</v>
      </c>
      <c r="B7841" s="61">
        <v>45264</v>
      </c>
      <c r="C7841" s="10" t="s">
        <v>10312</v>
      </c>
      <c r="D7841" s="10" t="s">
        <v>10311</v>
      </c>
      <c r="E7841" s="10" t="s">
        <v>603</v>
      </c>
      <c r="F7841" s="10" t="s">
        <v>658</v>
      </c>
      <c r="G7841" s="10" t="s">
        <v>569</v>
      </c>
      <c r="H7841" s="10" t="s">
        <v>600</v>
      </c>
      <c r="I7841" s="10" t="s">
        <v>599</v>
      </c>
      <c r="J7841" s="10" t="s">
        <v>10310</v>
      </c>
      <c r="K7841" s="10" t="s">
        <v>10309</v>
      </c>
      <c r="L7841" s="10">
        <v>7</v>
      </c>
      <c r="M7841" s="10">
        <v>189.51</v>
      </c>
      <c r="N7841" s="10">
        <v>1326.57</v>
      </c>
      <c r="O7841" s="59">
        <v>0</v>
      </c>
      <c r="P7841" s="10">
        <v>0</v>
      </c>
      <c r="Q7841" s="10">
        <v>1326.57</v>
      </c>
      <c r="R7841" s="10" t="s">
        <v>586</v>
      </c>
      <c r="S7841" s="10" t="s">
        <v>607</v>
      </c>
      <c r="T7841" s="59">
        <v>0.25</v>
      </c>
      <c r="U7841" s="10">
        <v>331.64</v>
      </c>
    </row>
    <row r="7842" spans="1:21" x14ac:dyDescent="0.3">
      <c r="A7842" s="10" t="s">
        <v>10308</v>
      </c>
      <c r="B7842" s="61">
        <v>45360</v>
      </c>
      <c r="C7842" s="10" t="s">
        <v>623</v>
      </c>
      <c r="D7842" s="10" t="s">
        <v>10307</v>
      </c>
      <c r="E7842" s="10" t="s">
        <v>571</v>
      </c>
      <c r="F7842" s="10" t="s">
        <v>570</v>
      </c>
      <c r="G7842" s="10" t="s">
        <v>569</v>
      </c>
      <c r="H7842" s="10" t="s">
        <v>590</v>
      </c>
      <c r="I7842" s="10" t="s">
        <v>748</v>
      </c>
      <c r="J7842" s="10" t="s">
        <v>10306</v>
      </c>
      <c r="K7842" s="10" t="s">
        <v>10305</v>
      </c>
      <c r="L7842" s="10">
        <v>5</v>
      </c>
      <c r="M7842" s="10">
        <v>459.54</v>
      </c>
      <c r="N7842" s="10">
        <v>2297.6999999999998</v>
      </c>
      <c r="O7842" s="59">
        <v>0.1</v>
      </c>
      <c r="P7842" s="10">
        <v>229.77</v>
      </c>
      <c r="Q7842" s="10">
        <v>2067.9299999999998</v>
      </c>
      <c r="R7842" s="10" t="s">
        <v>614</v>
      </c>
      <c r="S7842" s="10" t="s">
        <v>596</v>
      </c>
      <c r="T7842" s="59">
        <v>0.25</v>
      </c>
      <c r="U7842" s="10">
        <v>516.98</v>
      </c>
    </row>
    <row r="7843" spans="1:21" x14ac:dyDescent="0.3">
      <c r="A7843" s="10" t="s">
        <v>10304</v>
      </c>
      <c r="B7843" s="61">
        <v>45006</v>
      </c>
      <c r="C7843" s="10" t="s">
        <v>4695</v>
      </c>
      <c r="D7843" s="10" t="s">
        <v>10303</v>
      </c>
      <c r="E7843" s="10" t="s">
        <v>629</v>
      </c>
      <c r="F7843" s="10" t="s">
        <v>628</v>
      </c>
      <c r="G7843" s="10" t="s">
        <v>601</v>
      </c>
      <c r="H7843" s="10" t="s">
        <v>579</v>
      </c>
      <c r="I7843" s="10" t="s">
        <v>711</v>
      </c>
      <c r="J7843" s="10" t="s">
        <v>10302</v>
      </c>
      <c r="K7843" s="10" t="s">
        <v>10301</v>
      </c>
      <c r="L7843" s="10">
        <v>1</v>
      </c>
      <c r="M7843" s="10">
        <v>791.33</v>
      </c>
      <c r="N7843" s="10">
        <v>791.33</v>
      </c>
      <c r="O7843" s="59">
        <v>0.2</v>
      </c>
      <c r="P7843" s="10">
        <v>158.27000000000001</v>
      </c>
      <c r="Q7843" s="10">
        <v>633.05999999999995</v>
      </c>
      <c r="R7843" s="10" t="s">
        <v>586</v>
      </c>
      <c r="S7843" s="10" t="s">
        <v>585</v>
      </c>
      <c r="T7843" s="59">
        <v>0.15</v>
      </c>
      <c r="U7843" s="10">
        <v>94.96</v>
      </c>
    </row>
    <row r="7844" spans="1:21" x14ac:dyDescent="0.3">
      <c r="A7844" s="10" t="s">
        <v>10300</v>
      </c>
      <c r="B7844" s="61">
        <v>45127</v>
      </c>
      <c r="C7844" s="10" t="s">
        <v>10299</v>
      </c>
      <c r="D7844" s="10" t="s">
        <v>10298</v>
      </c>
      <c r="E7844" s="10" t="s">
        <v>629</v>
      </c>
      <c r="F7844" s="10" t="s">
        <v>790</v>
      </c>
      <c r="G7844" s="10" t="s">
        <v>601</v>
      </c>
      <c r="H7844" s="10" t="s">
        <v>600</v>
      </c>
      <c r="I7844" s="10" t="s">
        <v>627</v>
      </c>
      <c r="J7844" s="10" t="s">
        <v>10297</v>
      </c>
      <c r="K7844" s="10" t="s">
        <v>7908</v>
      </c>
      <c r="L7844" s="10">
        <v>1</v>
      </c>
      <c r="M7844" s="10">
        <v>593.96</v>
      </c>
      <c r="N7844" s="10">
        <v>593.96</v>
      </c>
      <c r="O7844" s="59">
        <v>0</v>
      </c>
      <c r="P7844" s="10">
        <v>0</v>
      </c>
      <c r="Q7844" s="10">
        <v>593.96</v>
      </c>
      <c r="R7844" s="10" t="s">
        <v>614</v>
      </c>
      <c r="S7844" s="10" t="s">
        <v>607</v>
      </c>
      <c r="T7844" s="59">
        <v>0.15</v>
      </c>
      <c r="U7844" s="10">
        <v>89.09</v>
      </c>
    </row>
    <row r="7845" spans="1:21" x14ac:dyDescent="0.3">
      <c r="A7845" s="10" t="s">
        <v>10296</v>
      </c>
      <c r="B7845" s="61">
        <v>44962</v>
      </c>
      <c r="C7845" s="10" t="s">
        <v>10295</v>
      </c>
      <c r="D7845" s="10" t="s">
        <v>10294</v>
      </c>
      <c r="E7845" s="10" t="s">
        <v>603</v>
      </c>
      <c r="F7845" s="10" t="s">
        <v>636</v>
      </c>
      <c r="G7845" s="10" t="s">
        <v>601</v>
      </c>
      <c r="H7845" s="10" t="s">
        <v>544</v>
      </c>
      <c r="I7845" s="10" t="s">
        <v>10</v>
      </c>
      <c r="J7845" s="10" t="s">
        <v>10293</v>
      </c>
      <c r="K7845" s="10" t="s">
        <v>10292</v>
      </c>
      <c r="L7845" s="10">
        <v>10</v>
      </c>
      <c r="M7845" s="10">
        <v>473.72</v>
      </c>
      <c r="N7845" s="10">
        <v>4737.2</v>
      </c>
      <c r="O7845" s="59">
        <v>0.1</v>
      </c>
      <c r="P7845" s="10">
        <v>473.72</v>
      </c>
      <c r="Q7845" s="10">
        <v>4263.4799999999996</v>
      </c>
      <c r="R7845" s="10" t="s">
        <v>565</v>
      </c>
      <c r="S7845" s="10" t="s">
        <v>585</v>
      </c>
      <c r="T7845" s="59">
        <v>0.15</v>
      </c>
      <c r="U7845" s="10">
        <v>639.52</v>
      </c>
    </row>
    <row r="7846" spans="1:21" x14ac:dyDescent="0.3">
      <c r="A7846" s="10" t="s">
        <v>10291</v>
      </c>
      <c r="B7846" s="61">
        <v>45217</v>
      </c>
      <c r="C7846" s="10" t="s">
        <v>10290</v>
      </c>
      <c r="D7846" s="10" t="s">
        <v>10289</v>
      </c>
      <c r="E7846" s="10" t="s">
        <v>581</v>
      </c>
      <c r="F7846" s="10" t="s">
        <v>580</v>
      </c>
      <c r="G7846" s="10" t="s">
        <v>569</v>
      </c>
      <c r="H7846" s="10" t="s">
        <v>579</v>
      </c>
      <c r="I7846" s="10" t="s">
        <v>722</v>
      </c>
      <c r="J7846" s="10" t="s">
        <v>10288</v>
      </c>
      <c r="K7846" s="10" t="s">
        <v>10287</v>
      </c>
      <c r="L7846" s="10">
        <v>10</v>
      </c>
      <c r="M7846" s="10">
        <v>229.63</v>
      </c>
      <c r="N7846" s="10">
        <v>2296.3000000000002</v>
      </c>
      <c r="O7846" s="59">
        <v>0.1</v>
      </c>
      <c r="P7846" s="10">
        <v>229.63</v>
      </c>
      <c r="Q7846" s="10">
        <v>2066.67</v>
      </c>
      <c r="R7846" s="10" t="s">
        <v>614</v>
      </c>
      <c r="S7846" s="10" t="s">
        <v>564</v>
      </c>
      <c r="T7846" s="59">
        <v>0.15</v>
      </c>
      <c r="U7846" s="10">
        <v>310</v>
      </c>
    </row>
    <row r="7847" spans="1:21" x14ac:dyDescent="0.3">
      <c r="A7847" s="10" t="s">
        <v>10286</v>
      </c>
      <c r="B7847" s="61">
        <v>45077</v>
      </c>
      <c r="C7847" s="10" t="s">
        <v>10285</v>
      </c>
      <c r="D7847" s="10" t="s">
        <v>8550</v>
      </c>
      <c r="E7847" s="10" t="s">
        <v>629</v>
      </c>
      <c r="F7847" s="10" t="s">
        <v>759</v>
      </c>
      <c r="G7847" s="10" t="s">
        <v>569</v>
      </c>
      <c r="H7847" s="10" t="s">
        <v>590</v>
      </c>
      <c r="I7847" s="10" t="s">
        <v>589</v>
      </c>
      <c r="J7847" s="10" t="s">
        <v>7262</v>
      </c>
      <c r="K7847" s="10" t="s">
        <v>10284</v>
      </c>
      <c r="L7847" s="10">
        <v>4</v>
      </c>
      <c r="M7847" s="10">
        <v>235.21</v>
      </c>
      <c r="N7847" s="10">
        <v>940.84</v>
      </c>
      <c r="O7847" s="59">
        <v>0</v>
      </c>
      <c r="P7847" s="10">
        <v>0</v>
      </c>
      <c r="Q7847" s="10">
        <v>940.84</v>
      </c>
      <c r="R7847" s="10" t="s">
        <v>614</v>
      </c>
      <c r="S7847" s="10" t="s">
        <v>585</v>
      </c>
      <c r="T7847" s="59">
        <v>0.25</v>
      </c>
      <c r="U7847" s="10">
        <v>235.21</v>
      </c>
    </row>
    <row r="7848" spans="1:21" x14ac:dyDescent="0.3">
      <c r="A7848" s="10" t="s">
        <v>10283</v>
      </c>
      <c r="B7848" s="61">
        <v>45110</v>
      </c>
      <c r="C7848" s="10" t="s">
        <v>10282</v>
      </c>
      <c r="D7848" s="10" t="s">
        <v>7253</v>
      </c>
      <c r="E7848" s="10" t="s">
        <v>603</v>
      </c>
      <c r="F7848" s="10" t="s">
        <v>636</v>
      </c>
      <c r="G7848" s="10" t="s">
        <v>601</v>
      </c>
      <c r="H7848" s="10" t="s">
        <v>590</v>
      </c>
      <c r="I7848" s="10" t="s">
        <v>589</v>
      </c>
      <c r="J7848" s="10" t="s">
        <v>10281</v>
      </c>
      <c r="K7848" s="10" t="s">
        <v>10280</v>
      </c>
      <c r="L7848" s="10">
        <v>2</v>
      </c>
      <c r="M7848" s="10">
        <v>497.13</v>
      </c>
      <c r="N7848" s="10">
        <v>994.26</v>
      </c>
      <c r="O7848" s="59">
        <v>0.05</v>
      </c>
      <c r="P7848" s="10">
        <v>49.71</v>
      </c>
      <c r="Q7848" s="10">
        <v>944.55</v>
      </c>
      <c r="R7848" s="10" t="s">
        <v>575</v>
      </c>
      <c r="S7848" s="10" t="s">
        <v>607</v>
      </c>
      <c r="T7848" s="59">
        <v>0.3</v>
      </c>
      <c r="U7848" s="10">
        <v>283.36</v>
      </c>
    </row>
    <row r="7849" spans="1:21" x14ac:dyDescent="0.3">
      <c r="A7849" s="10" t="s">
        <v>10279</v>
      </c>
      <c r="B7849" s="61">
        <v>45103</v>
      </c>
      <c r="C7849" s="10" t="s">
        <v>10278</v>
      </c>
      <c r="D7849" s="10" t="s">
        <v>10277</v>
      </c>
      <c r="E7849" s="10" t="s">
        <v>629</v>
      </c>
      <c r="F7849" s="10" t="s">
        <v>759</v>
      </c>
      <c r="G7849" s="10" t="s">
        <v>569</v>
      </c>
      <c r="H7849" s="10" t="s">
        <v>544</v>
      </c>
      <c r="I7849" s="10" t="s">
        <v>610</v>
      </c>
      <c r="J7849" s="10" t="s">
        <v>10276</v>
      </c>
      <c r="K7849" s="10" t="s">
        <v>10275</v>
      </c>
      <c r="L7849" s="10">
        <v>8</v>
      </c>
      <c r="M7849" s="10">
        <v>580.30999999999995</v>
      </c>
      <c r="N7849" s="10">
        <v>4642.4799999999996</v>
      </c>
      <c r="O7849" s="59">
        <v>0.05</v>
      </c>
      <c r="P7849" s="10">
        <v>232.12</v>
      </c>
      <c r="Q7849" s="10">
        <v>4410.3599999999997</v>
      </c>
      <c r="R7849" s="10" t="s">
        <v>614</v>
      </c>
      <c r="S7849" s="10" t="s">
        <v>564</v>
      </c>
      <c r="T7849" s="59">
        <v>0.3</v>
      </c>
      <c r="U7849" s="10">
        <v>1323.11</v>
      </c>
    </row>
    <row r="7850" spans="1:21" x14ac:dyDescent="0.3">
      <c r="A7850" s="10" t="s">
        <v>10274</v>
      </c>
      <c r="B7850" s="61">
        <v>45340</v>
      </c>
      <c r="C7850" s="10" t="s">
        <v>10273</v>
      </c>
      <c r="D7850" s="10" t="s">
        <v>4122</v>
      </c>
      <c r="E7850" s="10" t="s">
        <v>581</v>
      </c>
      <c r="F7850" s="10" t="s">
        <v>580</v>
      </c>
      <c r="G7850" s="10" t="s">
        <v>569</v>
      </c>
      <c r="H7850" s="10" t="s">
        <v>544</v>
      </c>
      <c r="I7850" s="10" t="s">
        <v>610</v>
      </c>
      <c r="J7850" s="10" t="s">
        <v>10272</v>
      </c>
      <c r="K7850" s="10" t="s">
        <v>10271</v>
      </c>
      <c r="L7850" s="10">
        <v>5</v>
      </c>
      <c r="M7850" s="10">
        <v>867.08</v>
      </c>
      <c r="N7850" s="10">
        <v>4335.3999999999996</v>
      </c>
      <c r="O7850" s="59">
        <v>0.2</v>
      </c>
      <c r="P7850" s="10">
        <v>867.08</v>
      </c>
      <c r="Q7850" s="10">
        <v>3468.32</v>
      </c>
      <c r="R7850" s="10" t="s">
        <v>586</v>
      </c>
      <c r="S7850" s="10" t="s">
        <v>596</v>
      </c>
      <c r="T7850" s="59">
        <v>0.3</v>
      </c>
      <c r="U7850" s="10">
        <v>1040.5</v>
      </c>
    </row>
    <row r="7851" spans="1:21" x14ac:dyDescent="0.3">
      <c r="A7851" s="10" t="s">
        <v>10270</v>
      </c>
      <c r="B7851" s="61">
        <v>45311</v>
      </c>
      <c r="C7851" s="10" t="s">
        <v>2738</v>
      </c>
      <c r="D7851" s="10" t="s">
        <v>10269</v>
      </c>
      <c r="E7851" s="10" t="s">
        <v>571</v>
      </c>
      <c r="F7851" s="10" t="s">
        <v>11</v>
      </c>
      <c r="G7851" s="10" t="s">
        <v>601</v>
      </c>
      <c r="H7851" s="10" t="s">
        <v>600</v>
      </c>
      <c r="I7851" s="10" t="s">
        <v>664</v>
      </c>
      <c r="J7851" s="10" t="s">
        <v>10268</v>
      </c>
      <c r="K7851" s="10" t="s">
        <v>10267</v>
      </c>
      <c r="L7851" s="10">
        <v>4</v>
      </c>
      <c r="M7851" s="10">
        <v>188.01</v>
      </c>
      <c r="N7851" s="10">
        <v>752.04</v>
      </c>
      <c r="O7851" s="59">
        <v>0.2</v>
      </c>
      <c r="P7851" s="10">
        <v>150.41</v>
      </c>
      <c r="Q7851" s="10">
        <v>601.63</v>
      </c>
      <c r="R7851" s="10" t="s">
        <v>575</v>
      </c>
      <c r="S7851" s="10" t="s">
        <v>596</v>
      </c>
      <c r="T7851" s="59">
        <v>0.15</v>
      </c>
      <c r="U7851" s="10">
        <v>90.24</v>
      </c>
    </row>
    <row r="7852" spans="1:21" x14ac:dyDescent="0.3">
      <c r="A7852" s="10" t="s">
        <v>10266</v>
      </c>
      <c r="B7852" s="61">
        <v>44973</v>
      </c>
      <c r="C7852" s="10" t="s">
        <v>10265</v>
      </c>
      <c r="D7852" s="10" t="s">
        <v>10264</v>
      </c>
      <c r="E7852" s="10" t="s">
        <v>629</v>
      </c>
      <c r="F7852" s="10" t="s">
        <v>790</v>
      </c>
      <c r="G7852" s="10" t="s">
        <v>601</v>
      </c>
      <c r="H7852" s="10" t="s">
        <v>579</v>
      </c>
      <c r="I7852" s="10" t="s">
        <v>711</v>
      </c>
      <c r="J7852" s="10" t="s">
        <v>10263</v>
      </c>
      <c r="K7852" s="10" t="s">
        <v>10262</v>
      </c>
      <c r="L7852" s="10">
        <v>2</v>
      </c>
      <c r="M7852" s="10">
        <v>351.86</v>
      </c>
      <c r="N7852" s="10">
        <v>703.72</v>
      </c>
      <c r="O7852" s="59">
        <v>0.05</v>
      </c>
      <c r="P7852" s="10">
        <v>35.19</v>
      </c>
      <c r="Q7852" s="10">
        <v>668.53</v>
      </c>
      <c r="R7852" s="10" t="s">
        <v>575</v>
      </c>
      <c r="S7852" s="10" t="s">
        <v>585</v>
      </c>
      <c r="T7852" s="59">
        <v>0.3</v>
      </c>
      <c r="U7852" s="10">
        <v>200.56</v>
      </c>
    </row>
    <row r="7853" spans="1:21" x14ac:dyDescent="0.3">
      <c r="A7853" s="10" t="s">
        <v>10261</v>
      </c>
      <c r="B7853" s="61">
        <v>45031</v>
      </c>
      <c r="C7853" s="10" t="s">
        <v>10260</v>
      </c>
      <c r="D7853" s="10" t="s">
        <v>10259</v>
      </c>
      <c r="E7853" s="10" t="s">
        <v>629</v>
      </c>
      <c r="F7853" s="10" t="s">
        <v>759</v>
      </c>
      <c r="G7853" s="10" t="s">
        <v>569</v>
      </c>
      <c r="H7853" s="10" t="s">
        <v>590</v>
      </c>
      <c r="I7853" s="10" t="s">
        <v>635</v>
      </c>
      <c r="J7853" s="10" t="s">
        <v>10258</v>
      </c>
      <c r="K7853" s="10" t="s">
        <v>3546</v>
      </c>
      <c r="L7853" s="10">
        <v>1</v>
      </c>
      <c r="M7853" s="10">
        <v>403.43</v>
      </c>
      <c r="N7853" s="10">
        <v>403.43</v>
      </c>
      <c r="O7853" s="59">
        <v>0.05</v>
      </c>
      <c r="P7853" s="10">
        <v>20.170000000000002</v>
      </c>
      <c r="Q7853" s="10">
        <v>383.26</v>
      </c>
      <c r="R7853" s="10" t="s">
        <v>614</v>
      </c>
      <c r="S7853" s="10" t="s">
        <v>607</v>
      </c>
      <c r="T7853" s="59">
        <v>0.25</v>
      </c>
      <c r="U7853" s="10">
        <v>95.81</v>
      </c>
    </row>
    <row r="7854" spans="1:21" x14ac:dyDescent="0.3">
      <c r="A7854" s="10" t="s">
        <v>10257</v>
      </c>
      <c r="B7854" s="61">
        <v>45032</v>
      </c>
      <c r="C7854" s="10" t="s">
        <v>4551</v>
      </c>
      <c r="D7854" s="10" t="s">
        <v>2545</v>
      </c>
      <c r="E7854" s="10" t="s">
        <v>629</v>
      </c>
      <c r="F7854" s="10" t="s">
        <v>759</v>
      </c>
      <c r="G7854" s="10" t="s">
        <v>601</v>
      </c>
      <c r="H7854" s="10" t="s">
        <v>579</v>
      </c>
      <c r="I7854" s="10" t="s">
        <v>722</v>
      </c>
      <c r="J7854" s="10" t="s">
        <v>10256</v>
      </c>
      <c r="K7854" s="10" t="s">
        <v>9689</v>
      </c>
      <c r="L7854" s="10">
        <v>6</v>
      </c>
      <c r="M7854" s="10">
        <v>971.81</v>
      </c>
      <c r="N7854" s="10">
        <v>5830.86</v>
      </c>
      <c r="O7854" s="59">
        <v>0.2</v>
      </c>
      <c r="P7854" s="10">
        <v>1166.17</v>
      </c>
      <c r="Q7854" s="10">
        <v>4664.6899999999996</v>
      </c>
      <c r="R7854" s="10" t="s">
        <v>565</v>
      </c>
      <c r="S7854" s="10" t="s">
        <v>607</v>
      </c>
      <c r="T7854" s="59">
        <v>0.25</v>
      </c>
      <c r="U7854" s="10">
        <v>1166.17</v>
      </c>
    </row>
    <row r="7855" spans="1:21" x14ac:dyDescent="0.3">
      <c r="A7855" s="10" t="s">
        <v>10255</v>
      </c>
      <c r="B7855" s="61">
        <v>45313</v>
      </c>
      <c r="C7855" s="10" t="s">
        <v>10254</v>
      </c>
      <c r="D7855" s="10" t="s">
        <v>10253</v>
      </c>
      <c r="E7855" s="10" t="s">
        <v>592</v>
      </c>
      <c r="F7855" s="10" t="s">
        <v>652</v>
      </c>
      <c r="G7855" s="10" t="s">
        <v>569</v>
      </c>
      <c r="H7855" s="10" t="s">
        <v>590</v>
      </c>
      <c r="I7855" s="10" t="s">
        <v>635</v>
      </c>
      <c r="J7855" s="10" t="s">
        <v>9558</v>
      </c>
      <c r="K7855" s="10" t="s">
        <v>10252</v>
      </c>
      <c r="L7855" s="10">
        <v>5</v>
      </c>
      <c r="M7855" s="10">
        <v>101.84</v>
      </c>
      <c r="N7855" s="10">
        <v>509.2</v>
      </c>
      <c r="O7855" s="59">
        <v>0.05</v>
      </c>
      <c r="P7855" s="10">
        <v>25.46</v>
      </c>
      <c r="Q7855" s="10">
        <v>483.74</v>
      </c>
      <c r="R7855" s="10" t="s">
        <v>575</v>
      </c>
      <c r="S7855" s="10" t="s">
        <v>585</v>
      </c>
      <c r="T7855" s="59">
        <v>0.3</v>
      </c>
      <c r="U7855" s="10">
        <v>145.12</v>
      </c>
    </row>
    <row r="7856" spans="1:21" x14ac:dyDescent="0.3">
      <c r="A7856" s="10" t="s">
        <v>10251</v>
      </c>
      <c r="B7856" s="61">
        <v>44950</v>
      </c>
      <c r="C7856" s="10" t="s">
        <v>10250</v>
      </c>
      <c r="D7856" s="10" t="s">
        <v>5159</v>
      </c>
      <c r="E7856" s="10" t="s">
        <v>571</v>
      </c>
      <c r="F7856" s="10" t="s">
        <v>685</v>
      </c>
      <c r="G7856" s="10" t="s">
        <v>601</v>
      </c>
      <c r="H7856" s="10" t="s">
        <v>544</v>
      </c>
      <c r="I7856" s="10" t="s">
        <v>610</v>
      </c>
      <c r="J7856" s="10" t="s">
        <v>10249</v>
      </c>
      <c r="K7856" s="10" t="s">
        <v>10248</v>
      </c>
      <c r="L7856" s="10">
        <v>10</v>
      </c>
      <c r="M7856" s="10">
        <v>923.41</v>
      </c>
      <c r="N7856" s="10">
        <v>9234.1</v>
      </c>
      <c r="O7856" s="59">
        <v>0.05</v>
      </c>
      <c r="P7856" s="10">
        <v>461.71</v>
      </c>
      <c r="Q7856" s="10">
        <v>8772.39</v>
      </c>
      <c r="R7856" s="10" t="s">
        <v>614</v>
      </c>
      <c r="S7856" s="10" t="s">
        <v>607</v>
      </c>
      <c r="T7856" s="59">
        <v>0.25</v>
      </c>
      <c r="U7856" s="10">
        <v>2193.1</v>
      </c>
    </row>
    <row r="7857" spans="1:21" x14ac:dyDescent="0.3">
      <c r="A7857" s="10" t="s">
        <v>10247</v>
      </c>
      <c r="B7857" s="61">
        <v>45372</v>
      </c>
      <c r="C7857" s="10" t="s">
        <v>10246</v>
      </c>
      <c r="D7857" s="10" t="s">
        <v>10245</v>
      </c>
      <c r="E7857" s="10" t="s">
        <v>629</v>
      </c>
      <c r="F7857" s="10" t="s">
        <v>628</v>
      </c>
      <c r="G7857" s="10" t="s">
        <v>569</v>
      </c>
      <c r="H7857" s="10" t="s">
        <v>600</v>
      </c>
      <c r="I7857" s="10" t="s">
        <v>599</v>
      </c>
      <c r="J7857" s="10" t="s">
        <v>4645</v>
      </c>
      <c r="K7857" s="10" t="s">
        <v>7275</v>
      </c>
      <c r="L7857" s="10">
        <v>6</v>
      </c>
      <c r="M7857" s="10">
        <v>996.6</v>
      </c>
      <c r="N7857" s="10">
        <v>5979.6</v>
      </c>
      <c r="O7857" s="59">
        <v>0.2</v>
      </c>
      <c r="P7857" s="10">
        <v>1195.92</v>
      </c>
      <c r="Q7857" s="10">
        <v>4783.68</v>
      </c>
      <c r="R7857" s="10" t="s">
        <v>586</v>
      </c>
      <c r="S7857" s="10" t="s">
        <v>596</v>
      </c>
      <c r="T7857" s="59">
        <v>0.3</v>
      </c>
      <c r="U7857" s="10">
        <v>1435.1</v>
      </c>
    </row>
    <row r="7858" spans="1:21" x14ac:dyDescent="0.3">
      <c r="A7858" s="10" t="s">
        <v>10244</v>
      </c>
      <c r="B7858" s="61">
        <v>45182</v>
      </c>
      <c r="C7858" s="10" t="s">
        <v>10243</v>
      </c>
      <c r="D7858" s="10" t="s">
        <v>10242</v>
      </c>
      <c r="E7858" s="10" t="s">
        <v>571</v>
      </c>
      <c r="F7858" s="10" t="s">
        <v>685</v>
      </c>
      <c r="G7858" s="10" t="s">
        <v>569</v>
      </c>
      <c r="H7858" s="10" t="s">
        <v>600</v>
      </c>
      <c r="I7858" s="10" t="s">
        <v>627</v>
      </c>
      <c r="J7858" s="10" t="s">
        <v>10241</v>
      </c>
      <c r="K7858" s="10" t="s">
        <v>10240</v>
      </c>
      <c r="L7858" s="10">
        <v>3</v>
      </c>
      <c r="M7858" s="10">
        <v>855.37</v>
      </c>
      <c r="N7858" s="10">
        <v>2566.11</v>
      </c>
      <c r="O7858" s="59">
        <v>0.05</v>
      </c>
      <c r="P7858" s="10">
        <v>128.31</v>
      </c>
      <c r="Q7858" s="10">
        <v>2437.8000000000002</v>
      </c>
      <c r="R7858" s="10" t="s">
        <v>586</v>
      </c>
      <c r="S7858" s="10" t="s">
        <v>564</v>
      </c>
      <c r="T7858" s="59">
        <v>0.3</v>
      </c>
      <c r="U7858" s="10">
        <v>731.34</v>
      </c>
    </row>
    <row r="7859" spans="1:21" x14ac:dyDescent="0.3">
      <c r="A7859" s="10" t="s">
        <v>10239</v>
      </c>
      <c r="B7859" s="61">
        <v>45318</v>
      </c>
      <c r="C7859" s="10" t="s">
        <v>10238</v>
      </c>
      <c r="D7859" s="10" t="s">
        <v>10237</v>
      </c>
      <c r="E7859" s="10" t="s">
        <v>603</v>
      </c>
      <c r="F7859" s="10" t="s">
        <v>658</v>
      </c>
      <c r="G7859" s="10" t="s">
        <v>601</v>
      </c>
      <c r="H7859" s="10" t="s">
        <v>544</v>
      </c>
      <c r="I7859" s="10" t="s">
        <v>10</v>
      </c>
      <c r="J7859" s="10" t="s">
        <v>10236</v>
      </c>
      <c r="K7859" s="10" t="s">
        <v>10235</v>
      </c>
      <c r="L7859" s="10">
        <v>10</v>
      </c>
      <c r="M7859" s="10">
        <v>590.64</v>
      </c>
      <c r="N7859" s="10">
        <v>5906.4</v>
      </c>
      <c r="O7859" s="59">
        <v>0.1</v>
      </c>
      <c r="P7859" s="10">
        <v>590.64</v>
      </c>
      <c r="Q7859" s="10">
        <v>5315.76</v>
      </c>
      <c r="R7859" s="10" t="s">
        <v>575</v>
      </c>
      <c r="S7859" s="10" t="s">
        <v>596</v>
      </c>
      <c r="T7859" s="59">
        <v>0.25</v>
      </c>
      <c r="U7859" s="10">
        <v>1328.94</v>
      </c>
    </row>
    <row r="7860" spans="1:21" x14ac:dyDescent="0.3">
      <c r="A7860" s="10" t="s">
        <v>10234</v>
      </c>
      <c r="B7860" s="61">
        <v>45175</v>
      </c>
      <c r="C7860" s="10" t="s">
        <v>10233</v>
      </c>
      <c r="D7860" s="10" t="s">
        <v>10232</v>
      </c>
      <c r="E7860" s="10" t="s">
        <v>629</v>
      </c>
      <c r="F7860" s="10" t="s">
        <v>790</v>
      </c>
      <c r="G7860" s="10" t="s">
        <v>569</v>
      </c>
      <c r="H7860" s="10" t="s">
        <v>600</v>
      </c>
      <c r="I7860" s="10" t="s">
        <v>664</v>
      </c>
      <c r="J7860" s="10" t="s">
        <v>10231</v>
      </c>
      <c r="K7860" s="10" t="s">
        <v>10230</v>
      </c>
      <c r="L7860" s="10">
        <v>7</v>
      </c>
      <c r="M7860" s="10">
        <v>641.67999999999995</v>
      </c>
      <c r="N7860" s="10">
        <v>4491.76</v>
      </c>
      <c r="O7860" s="59">
        <v>0</v>
      </c>
      <c r="P7860" s="10">
        <v>0</v>
      </c>
      <c r="Q7860" s="10">
        <v>4491.76</v>
      </c>
      <c r="R7860" s="10" t="s">
        <v>614</v>
      </c>
      <c r="S7860" s="10" t="s">
        <v>607</v>
      </c>
      <c r="T7860" s="59">
        <v>0.15</v>
      </c>
      <c r="U7860" s="10">
        <v>673.76</v>
      </c>
    </row>
    <row r="7861" spans="1:21" x14ac:dyDescent="0.3">
      <c r="A7861" s="10" t="s">
        <v>10229</v>
      </c>
      <c r="B7861" s="61">
        <v>45011</v>
      </c>
      <c r="C7861" s="10" t="s">
        <v>10228</v>
      </c>
      <c r="D7861" s="10" t="s">
        <v>10227</v>
      </c>
      <c r="E7861" s="10" t="s">
        <v>592</v>
      </c>
      <c r="F7861" s="10" t="s">
        <v>652</v>
      </c>
      <c r="G7861" s="10" t="s">
        <v>569</v>
      </c>
      <c r="H7861" s="10" t="s">
        <v>600</v>
      </c>
      <c r="I7861" s="10" t="s">
        <v>627</v>
      </c>
      <c r="J7861" s="10" t="s">
        <v>10226</v>
      </c>
      <c r="K7861" s="10" t="s">
        <v>10225</v>
      </c>
      <c r="L7861" s="10">
        <v>10</v>
      </c>
      <c r="M7861" s="10">
        <v>654.04999999999995</v>
      </c>
      <c r="N7861" s="10">
        <v>6540.5</v>
      </c>
      <c r="O7861" s="59">
        <v>0.2</v>
      </c>
      <c r="P7861" s="10">
        <v>1308.0999999999999</v>
      </c>
      <c r="Q7861" s="10">
        <v>5232.3999999999996</v>
      </c>
      <c r="R7861" s="10" t="s">
        <v>614</v>
      </c>
      <c r="S7861" s="10" t="s">
        <v>585</v>
      </c>
      <c r="T7861" s="59">
        <v>0.25</v>
      </c>
      <c r="U7861" s="10">
        <v>1308.0999999999999</v>
      </c>
    </row>
    <row r="7862" spans="1:21" x14ac:dyDescent="0.3">
      <c r="A7862" s="10" t="s">
        <v>10224</v>
      </c>
      <c r="B7862" s="61">
        <v>45370</v>
      </c>
      <c r="C7862" s="10" t="s">
        <v>4241</v>
      </c>
      <c r="D7862" s="10" t="s">
        <v>10223</v>
      </c>
      <c r="E7862" s="10" t="s">
        <v>629</v>
      </c>
      <c r="F7862" s="10" t="s">
        <v>628</v>
      </c>
      <c r="G7862" s="10" t="s">
        <v>601</v>
      </c>
      <c r="H7862" s="10" t="s">
        <v>579</v>
      </c>
      <c r="I7862" s="10" t="s">
        <v>711</v>
      </c>
      <c r="J7862" s="10" t="s">
        <v>10222</v>
      </c>
      <c r="K7862" s="10" t="s">
        <v>10221</v>
      </c>
      <c r="L7862" s="10">
        <v>3</v>
      </c>
      <c r="M7862" s="10">
        <v>607.28</v>
      </c>
      <c r="N7862" s="10">
        <v>1821.84</v>
      </c>
      <c r="O7862" s="59">
        <v>0.1</v>
      </c>
      <c r="P7862" s="10">
        <v>182.18</v>
      </c>
      <c r="Q7862" s="10">
        <v>1639.66</v>
      </c>
      <c r="R7862" s="10" t="s">
        <v>614</v>
      </c>
      <c r="S7862" s="10" t="s">
        <v>564</v>
      </c>
      <c r="T7862" s="59">
        <v>0.3</v>
      </c>
      <c r="U7862" s="10">
        <v>491.9</v>
      </c>
    </row>
    <row r="7863" spans="1:21" x14ac:dyDescent="0.3">
      <c r="A7863" s="10" t="s">
        <v>10220</v>
      </c>
      <c r="B7863" s="61">
        <v>45133</v>
      </c>
      <c r="C7863" s="10" t="s">
        <v>10219</v>
      </c>
      <c r="D7863" s="10" t="s">
        <v>10218</v>
      </c>
      <c r="E7863" s="10" t="s">
        <v>603</v>
      </c>
      <c r="F7863" s="10" t="s">
        <v>636</v>
      </c>
      <c r="G7863" s="10" t="s">
        <v>569</v>
      </c>
      <c r="H7863" s="10" t="s">
        <v>544</v>
      </c>
      <c r="I7863" s="10" t="s">
        <v>610</v>
      </c>
      <c r="J7863" s="10" t="s">
        <v>10217</v>
      </c>
      <c r="K7863" s="10" t="s">
        <v>10216</v>
      </c>
      <c r="L7863" s="10">
        <v>8</v>
      </c>
      <c r="M7863" s="10">
        <v>492.61</v>
      </c>
      <c r="N7863" s="10">
        <v>3940.88</v>
      </c>
      <c r="O7863" s="59">
        <v>0.2</v>
      </c>
      <c r="P7863" s="10">
        <v>788.18</v>
      </c>
      <c r="Q7863" s="10">
        <v>3152.7</v>
      </c>
      <c r="R7863" s="10" t="s">
        <v>575</v>
      </c>
      <c r="S7863" s="10" t="s">
        <v>585</v>
      </c>
      <c r="T7863" s="59">
        <v>0.3</v>
      </c>
      <c r="U7863" s="10">
        <v>945.81</v>
      </c>
    </row>
    <row r="7864" spans="1:21" x14ac:dyDescent="0.3">
      <c r="A7864" s="10" t="s">
        <v>10215</v>
      </c>
      <c r="B7864" s="61">
        <v>44966</v>
      </c>
      <c r="C7864" s="10" t="s">
        <v>2986</v>
      </c>
      <c r="D7864" s="10" t="s">
        <v>10214</v>
      </c>
      <c r="E7864" s="10" t="s">
        <v>629</v>
      </c>
      <c r="F7864" s="10" t="s">
        <v>628</v>
      </c>
      <c r="G7864" s="10" t="s">
        <v>569</v>
      </c>
      <c r="H7864" s="10" t="s">
        <v>579</v>
      </c>
      <c r="I7864" s="10" t="s">
        <v>722</v>
      </c>
      <c r="J7864" s="10" t="s">
        <v>10213</v>
      </c>
      <c r="K7864" s="10" t="s">
        <v>10212</v>
      </c>
      <c r="L7864" s="10">
        <v>4</v>
      </c>
      <c r="M7864" s="10">
        <v>726.88</v>
      </c>
      <c r="N7864" s="10">
        <v>2907.52</v>
      </c>
      <c r="O7864" s="59">
        <v>0.05</v>
      </c>
      <c r="P7864" s="10">
        <v>145.38</v>
      </c>
      <c r="Q7864" s="10">
        <v>2762.14</v>
      </c>
      <c r="R7864" s="10" t="s">
        <v>575</v>
      </c>
      <c r="S7864" s="10" t="s">
        <v>596</v>
      </c>
      <c r="T7864" s="59">
        <v>0.25</v>
      </c>
      <c r="U7864" s="10">
        <v>690.53</v>
      </c>
    </row>
    <row r="7865" spans="1:21" x14ac:dyDescent="0.3">
      <c r="A7865" s="10" t="s">
        <v>10211</v>
      </c>
      <c r="B7865" s="61">
        <v>45354</v>
      </c>
      <c r="C7865" s="10" t="s">
        <v>10210</v>
      </c>
      <c r="D7865" s="10" t="s">
        <v>10125</v>
      </c>
      <c r="E7865" s="10" t="s">
        <v>603</v>
      </c>
      <c r="F7865" s="10" t="s">
        <v>602</v>
      </c>
      <c r="G7865" s="10" t="s">
        <v>569</v>
      </c>
      <c r="H7865" s="10" t="s">
        <v>579</v>
      </c>
      <c r="I7865" s="10" t="s">
        <v>722</v>
      </c>
      <c r="J7865" s="10" t="s">
        <v>10209</v>
      </c>
      <c r="K7865" s="10" t="s">
        <v>10208</v>
      </c>
      <c r="L7865" s="10">
        <v>8</v>
      </c>
      <c r="M7865" s="10">
        <v>975.56</v>
      </c>
      <c r="N7865" s="10">
        <v>7804.48</v>
      </c>
      <c r="O7865" s="59">
        <v>0</v>
      </c>
      <c r="P7865" s="10">
        <v>0</v>
      </c>
      <c r="Q7865" s="10">
        <v>7804.48</v>
      </c>
      <c r="R7865" s="10" t="s">
        <v>565</v>
      </c>
      <c r="S7865" s="10" t="s">
        <v>607</v>
      </c>
      <c r="T7865" s="59">
        <v>0.15</v>
      </c>
      <c r="U7865" s="10">
        <v>1170.67</v>
      </c>
    </row>
    <row r="7866" spans="1:21" x14ac:dyDescent="0.3">
      <c r="A7866" s="10" t="s">
        <v>10207</v>
      </c>
      <c r="B7866" s="61">
        <v>45125</v>
      </c>
      <c r="C7866" s="10" t="s">
        <v>10206</v>
      </c>
      <c r="D7866" s="10" t="s">
        <v>10205</v>
      </c>
      <c r="E7866" s="10" t="s">
        <v>603</v>
      </c>
      <c r="F7866" s="10" t="s">
        <v>658</v>
      </c>
      <c r="G7866" s="10" t="s">
        <v>569</v>
      </c>
      <c r="H7866" s="10" t="s">
        <v>579</v>
      </c>
      <c r="I7866" s="10" t="s">
        <v>711</v>
      </c>
      <c r="J7866" s="10" t="s">
        <v>10204</v>
      </c>
      <c r="K7866" s="10" t="s">
        <v>10203</v>
      </c>
      <c r="L7866" s="10">
        <v>8</v>
      </c>
      <c r="M7866" s="10">
        <v>459.91</v>
      </c>
      <c r="N7866" s="10">
        <v>3679.28</v>
      </c>
      <c r="O7866" s="59">
        <v>0.05</v>
      </c>
      <c r="P7866" s="10">
        <v>183.96</v>
      </c>
      <c r="Q7866" s="10">
        <v>3495.32</v>
      </c>
      <c r="R7866" s="10" t="s">
        <v>586</v>
      </c>
      <c r="S7866" s="10" t="s">
        <v>585</v>
      </c>
      <c r="T7866" s="59">
        <v>0.15</v>
      </c>
      <c r="U7866" s="10">
        <v>524.29999999999995</v>
      </c>
    </row>
    <row r="7867" spans="1:21" x14ac:dyDescent="0.3">
      <c r="A7867" s="10" t="s">
        <v>10202</v>
      </c>
      <c r="B7867" s="61">
        <v>45355</v>
      </c>
      <c r="C7867" s="10" t="s">
        <v>10201</v>
      </c>
      <c r="D7867" s="10" t="s">
        <v>10200</v>
      </c>
      <c r="E7867" s="10" t="s">
        <v>629</v>
      </c>
      <c r="F7867" s="10" t="s">
        <v>759</v>
      </c>
      <c r="G7867" s="10" t="s">
        <v>601</v>
      </c>
      <c r="H7867" s="10" t="s">
        <v>590</v>
      </c>
      <c r="I7867" s="10" t="s">
        <v>589</v>
      </c>
      <c r="J7867" s="10" t="s">
        <v>10199</v>
      </c>
      <c r="K7867" s="10" t="s">
        <v>10198</v>
      </c>
      <c r="L7867" s="10">
        <v>3</v>
      </c>
      <c r="M7867" s="10">
        <v>628.84</v>
      </c>
      <c r="N7867" s="10">
        <v>1886.52</v>
      </c>
      <c r="O7867" s="59">
        <v>0</v>
      </c>
      <c r="P7867" s="10">
        <v>0</v>
      </c>
      <c r="Q7867" s="10">
        <v>1886.52</v>
      </c>
      <c r="R7867" s="10" t="s">
        <v>575</v>
      </c>
      <c r="S7867" s="10" t="s">
        <v>607</v>
      </c>
      <c r="T7867" s="59">
        <v>0.3</v>
      </c>
      <c r="U7867" s="10">
        <v>565.96</v>
      </c>
    </row>
    <row r="7868" spans="1:21" x14ac:dyDescent="0.3">
      <c r="A7868" s="10" t="s">
        <v>10197</v>
      </c>
      <c r="B7868" s="61">
        <v>44994</v>
      </c>
      <c r="C7868" s="10" t="s">
        <v>10196</v>
      </c>
      <c r="D7868" s="10" t="s">
        <v>10195</v>
      </c>
      <c r="E7868" s="10" t="s">
        <v>571</v>
      </c>
      <c r="F7868" s="10" t="s">
        <v>11</v>
      </c>
      <c r="G7868" s="10" t="s">
        <v>601</v>
      </c>
      <c r="H7868" s="10" t="s">
        <v>544</v>
      </c>
      <c r="I7868" s="10" t="s">
        <v>10</v>
      </c>
      <c r="J7868" s="10" t="s">
        <v>10194</v>
      </c>
      <c r="K7868" s="10" t="s">
        <v>10193</v>
      </c>
      <c r="L7868" s="10">
        <v>4</v>
      </c>
      <c r="M7868" s="10">
        <v>884.48</v>
      </c>
      <c r="N7868" s="10">
        <v>3537.92</v>
      </c>
      <c r="O7868" s="59">
        <v>0.2</v>
      </c>
      <c r="P7868" s="10">
        <v>707.58</v>
      </c>
      <c r="Q7868" s="10">
        <v>2830.34</v>
      </c>
      <c r="R7868" s="10" t="s">
        <v>565</v>
      </c>
      <c r="S7868" s="10" t="s">
        <v>585</v>
      </c>
      <c r="T7868" s="59">
        <v>0.15</v>
      </c>
      <c r="U7868" s="10">
        <v>424.55</v>
      </c>
    </row>
    <row r="7869" spans="1:21" x14ac:dyDescent="0.3">
      <c r="A7869" s="10" t="s">
        <v>10192</v>
      </c>
      <c r="B7869" s="61">
        <v>44968</v>
      </c>
      <c r="C7869" s="10" t="s">
        <v>10191</v>
      </c>
      <c r="D7869" s="10" t="s">
        <v>1232</v>
      </c>
      <c r="E7869" s="10" t="s">
        <v>571</v>
      </c>
      <c r="F7869" s="10" t="s">
        <v>570</v>
      </c>
      <c r="G7869" s="10" t="s">
        <v>569</v>
      </c>
      <c r="H7869" s="10" t="s">
        <v>579</v>
      </c>
      <c r="I7869" s="10" t="s">
        <v>722</v>
      </c>
      <c r="J7869" s="10" t="s">
        <v>10190</v>
      </c>
      <c r="K7869" s="10" t="s">
        <v>10189</v>
      </c>
      <c r="L7869" s="10">
        <v>1</v>
      </c>
      <c r="M7869" s="10">
        <v>917.57</v>
      </c>
      <c r="N7869" s="10">
        <v>917.57</v>
      </c>
      <c r="O7869" s="59">
        <v>0.2</v>
      </c>
      <c r="P7869" s="10">
        <v>183.51</v>
      </c>
      <c r="Q7869" s="10">
        <v>734.06</v>
      </c>
      <c r="R7869" s="10" t="s">
        <v>565</v>
      </c>
      <c r="S7869" s="10" t="s">
        <v>596</v>
      </c>
      <c r="T7869" s="59">
        <v>0.3</v>
      </c>
      <c r="U7869" s="10">
        <v>220.22</v>
      </c>
    </row>
    <row r="7870" spans="1:21" x14ac:dyDescent="0.3">
      <c r="A7870" s="10" t="s">
        <v>10188</v>
      </c>
      <c r="B7870" s="61">
        <v>45255</v>
      </c>
      <c r="C7870" s="10" t="s">
        <v>10187</v>
      </c>
      <c r="D7870" s="10" t="s">
        <v>10186</v>
      </c>
      <c r="E7870" s="10" t="s">
        <v>571</v>
      </c>
      <c r="F7870" s="10" t="s">
        <v>570</v>
      </c>
      <c r="G7870" s="10" t="s">
        <v>601</v>
      </c>
      <c r="H7870" s="10" t="s">
        <v>579</v>
      </c>
      <c r="I7870" s="10" t="s">
        <v>722</v>
      </c>
      <c r="J7870" s="10" t="s">
        <v>10185</v>
      </c>
      <c r="K7870" s="10" t="s">
        <v>10184</v>
      </c>
      <c r="L7870" s="10">
        <v>6</v>
      </c>
      <c r="M7870" s="10">
        <v>126.56</v>
      </c>
      <c r="N7870" s="10">
        <v>759.36</v>
      </c>
      <c r="O7870" s="59">
        <v>0.1</v>
      </c>
      <c r="P7870" s="10">
        <v>75.94</v>
      </c>
      <c r="Q7870" s="10">
        <v>683.42</v>
      </c>
      <c r="R7870" s="10" t="s">
        <v>575</v>
      </c>
      <c r="S7870" s="10" t="s">
        <v>585</v>
      </c>
      <c r="T7870" s="59">
        <v>0.25</v>
      </c>
      <c r="U7870" s="10">
        <v>170.85</v>
      </c>
    </row>
    <row r="7871" spans="1:21" x14ac:dyDescent="0.3">
      <c r="A7871" s="10" t="s">
        <v>10183</v>
      </c>
      <c r="B7871" s="61">
        <v>45288</v>
      </c>
      <c r="C7871" s="10" t="s">
        <v>10182</v>
      </c>
      <c r="D7871" s="10" t="s">
        <v>8265</v>
      </c>
      <c r="E7871" s="10" t="s">
        <v>581</v>
      </c>
      <c r="F7871" s="10" t="s">
        <v>7</v>
      </c>
      <c r="G7871" s="10" t="s">
        <v>601</v>
      </c>
      <c r="H7871" s="10" t="s">
        <v>590</v>
      </c>
      <c r="I7871" s="10" t="s">
        <v>589</v>
      </c>
      <c r="J7871" s="10" t="s">
        <v>10181</v>
      </c>
      <c r="K7871" s="10" t="s">
        <v>10180</v>
      </c>
      <c r="L7871" s="10">
        <v>9</v>
      </c>
      <c r="M7871" s="10">
        <v>598.49</v>
      </c>
      <c r="N7871" s="10">
        <v>5386.41</v>
      </c>
      <c r="O7871" s="59">
        <v>0</v>
      </c>
      <c r="P7871" s="10">
        <v>0</v>
      </c>
      <c r="Q7871" s="10">
        <v>5386.41</v>
      </c>
      <c r="R7871" s="10" t="s">
        <v>614</v>
      </c>
      <c r="S7871" s="10" t="s">
        <v>585</v>
      </c>
      <c r="T7871" s="59">
        <v>0.25</v>
      </c>
      <c r="U7871" s="10">
        <v>1346.6</v>
      </c>
    </row>
    <row r="7872" spans="1:21" x14ac:dyDescent="0.3">
      <c r="A7872" s="10" t="s">
        <v>10179</v>
      </c>
      <c r="B7872" s="61">
        <v>45154</v>
      </c>
      <c r="C7872" s="10" t="s">
        <v>8467</v>
      </c>
      <c r="D7872" s="10" t="s">
        <v>8136</v>
      </c>
      <c r="E7872" s="10" t="s">
        <v>571</v>
      </c>
      <c r="F7872" s="10" t="s">
        <v>570</v>
      </c>
      <c r="G7872" s="10" t="s">
        <v>601</v>
      </c>
      <c r="H7872" s="10" t="s">
        <v>600</v>
      </c>
      <c r="I7872" s="10" t="s">
        <v>627</v>
      </c>
      <c r="J7872" s="10" t="s">
        <v>10178</v>
      </c>
      <c r="K7872" s="10" t="s">
        <v>10177</v>
      </c>
      <c r="L7872" s="10">
        <v>1</v>
      </c>
      <c r="M7872" s="10">
        <v>486.47</v>
      </c>
      <c r="N7872" s="10">
        <v>486.47</v>
      </c>
      <c r="O7872" s="59">
        <v>0.05</v>
      </c>
      <c r="P7872" s="10">
        <v>24.32</v>
      </c>
      <c r="Q7872" s="10">
        <v>462.15</v>
      </c>
      <c r="R7872" s="10" t="s">
        <v>565</v>
      </c>
      <c r="S7872" s="10" t="s">
        <v>596</v>
      </c>
      <c r="T7872" s="59">
        <v>0.15</v>
      </c>
      <c r="U7872" s="10">
        <v>69.319999999999993</v>
      </c>
    </row>
    <row r="7873" spans="1:21" x14ac:dyDescent="0.3">
      <c r="A7873" s="10" t="s">
        <v>10176</v>
      </c>
      <c r="B7873" s="61">
        <v>45056</v>
      </c>
      <c r="C7873" s="10" t="s">
        <v>4700</v>
      </c>
      <c r="D7873" s="10" t="s">
        <v>10175</v>
      </c>
      <c r="E7873" s="10" t="s">
        <v>592</v>
      </c>
      <c r="F7873" s="10" t="s">
        <v>18</v>
      </c>
      <c r="G7873" s="10" t="s">
        <v>601</v>
      </c>
      <c r="H7873" s="10" t="s">
        <v>579</v>
      </c>
      <c r="I7873" s="10" t="s">
        <v>578</v>
      </c>
      <c r="J7873" s="10" t="s">
        <v>10054</v>
      </c>
      <c r="K7873" s="10" t="s">
        <v>10174</v>
      </c>
      <c r="L7873" s="10">
        <v>9</v>
      </c>
      <c r="M7873" s="10">
        <v>952.61</v>
      </c>
      <c r="N7873" s="10">
        <v>8573.49</v>
      </c>
      <c r="O7873" s="59">
        <v>0.2</v>
      </c>
      <c r="P7873" s="10">
        <v>1714.7</v>
      </c>
      <c r="Q7873" s="10">
        <v>6858.79</v>
      </c>
      <c r="R7873" s="10" t="s">
        <v>575</v>
      </c>
      <c r="S7873" s="10" t="s">
        <v>564</v>
      </c>
      <c r="T7873" s="59">
        <v>0.25</v>
      </c>
      <c r="U7873" s="10">
        <v>1714.7</v>
      </c>
    </row>
    <row r="7874" spans="1:21" x14ac:dyDescent="0.3">
      <c r="A7874" s="10" t="s">
        <v>10173</v>
      </c>
      <c r="B7874" s="61">
        <v>44954</v>
      </c>
      <c r="C7874" s="10" t="s">
        <v>10172</v>
      </c>
      <c r="D7874" s="10" t="s">
        <v>10171</v>
      </c>
      <c r="E7874" s="10" t="s">
        <v>581</v>
      </c>
      <c r="F7874" s="10" t="s">
        <v>580</v>
      </c>
      <c r="G7874" s="10" t="s">
        <v>569</v>
      </c>
      <c r="H7874" s="10" t="s">
        <v>590</v>
      </c>
      <c r="I7874" s="10" t="s">
        <v>635</v>
      </c>
      <c r="J7874" s="10" t="s">
        <v>10170</v>
      </c>
      <c r="K7874" s="10" t="s">
        <v>10169</v>
      </c>
      <c r="L7874" s="10">
        <v>10</v>
      </c>
      <c r="M7874" s="10">
        <v>934.2</v>
      </c>
      <c r="N7874" s="10">
        <v>9342</v>
      </c>
      <c r="O7874" s="59">
        <v>0.05</v>
      </c>
      <c r="P7874" s="10">
        <v>467.1</v>
      </c>
      <c r="Q7874" s="10">
        <v>8874.9</v>
      </c>
      <c r="R7874" s="10" t="s">
        <v>575</v>
      </c>
      <c r="S7874" s="10" t="s">
        <v>596</v>
      </c>
      <c r="T7874" s="59">
        <v>0.25</v>
      </c>
      <c r="U7874" s="10">
        <v>2218.7199999999998</v>
      </c>
    </row>
    <row r="7875" spans="1:21" x14ac:dyDescent="0.3">
      <c r="A7875" s="10" t="s">
        <v>10168</v>
      </c>
      <c r="B7875" s="61">
        <v>45064</v>
      </c>
      <c r="C7875" s="10" t="s">
        <v>8832</v>
      </c>
      <c r="D7875" s="10" t="s">
        <v>10167</v>
      </c>
      <c r="E7875" s="10" t="s">
        <v>603</v>
      </c>
      <c r="F7875" s="10" t="s">
        <v>636</v>
      </c>
      <c r="G7875" s="10" t="s">
        <v>601</v>
      </c>
      <c r="H7875" s="10" t="s">
        <v>590</v>
      </c>
      <c r="I7875" s="10" t="s">
        <v>635</v>
      </c>
      <c r="J7875" s="10" t="s">
        <v>10166</v>
      </c>
      <c r="K7875" s="10" t="s">
        <v>10165</v>
      </c>
      <c r="L7875" s="10">
        <v>7</v>
      </c>
      <c r="M7875" s="10">
        <v>663.23</v>
      </c>
      <c r="N7875" s="10">
        <v>4642.6099999999997</v>
      </c>
      <c r="O7875" s="59">
        <v>0</v>
      </c>
      <c r="P7875" s="10">
        <v>0</v>
      </c>
      <c r="Q7875" s="10">
        <v>4642.6099999999997</v>
      </c>
      <c r="R7875" s="10" t="s">
        <v>614</v>
      </c>
      <c r="S7875" s="10" t="s">
        <v>585</v>
      </c>
      <c r="T7875" s="59">
        <v>0.3</v>
      </c>
      <c r="U7875" s="10">
        <v>1392.78</v>
      </c>
    </row>
    <row r="7876" spans="1:21" x14ac:dyDescent="0.3">
      <c r="A7876" s="10" t="s">
        <v>10164</v>
      </c>
      <c r="B7876" s="61">
        <v>44997</v>
      </c>
      <c r="C7876" s="10" t="s">
        <v>10163</v>
      </c>
      <c r="D7876" s="10" t="s">
        <v>10162</v>
      </c>
      <c r="E7876" s="10" t="s">
        <v>629</v>
      </c>
      <c r="F7876" s="10" t="s">
        <v>628</v>
      </c>
      <c r="G7876" s="10" t="s">
        <v>569</v>
      </c>
      <c r="H7876" s="10" t="s">
        <v>600</v>
      </c>
      <c r="I7876" s="10" t="s">
        <v>627</v>
      </c>
      <c r="J7876" s="10" t="s">
        <v>10161</v>
      </c>
      <c r="K7876" s="10" t="s">
        <v>10160</v>
      </c>
      <c r="L7876" s="10">
        <v>6</v>
      </c>
      <c r="M7876" s="10">
        <v>688.1</v>
      </c>
      <c r="N7876" s="10">
        <v>4128.6000000000004</v>
      </c>
      <c r="O7876" s="59">
        <v>0.1</v>
      </c>
      <c r="P7876" s="10">
        <v>412.86</v>
      </c>
      <c r="Q7876" s="10">
        <v>3715.74</v>
      </c>
      <c r="R7876" s="10" t="s">
        <v>575</v>
      </c>
      <c r="S7876" s="10" t="s">
        <v>564</v>
      </c>
      <c r="T7876" s="59">
        <v>0.3</v>
      </c>
      <c r="U7876" s="10">
        <v>1114.72</v>
      </c>
    </row>
    <row r="7877" spans="1:21" x14ac:dyDescent="0.3">
      <c r="A7877" s="10" t="s">
        <v>10159</v>
      </c>
      <c r="B7877" s="61">
        <v>45109</v>
      </c>
      <c r="C7877" s="10" t="s">
        <v>9372</v>
      </c>
      <c r="D7877" s="10" t="s">
        <v>10158</v>
      </c>
      <c r="E7877" s="10" t="s">
        <v>571</v>
      </c>
      <c r="F7877" s="10" t="s">
        <v>570</v>
      </c>
      <c r="G7877" s="10" t="s">
        <v>569</v>
      </c>
      <c r="H7877" s="10" t="s">
        <v>600</v>
      </c>
      <c r="I7877" s="10" t="s">
        <v>627</v>
      </c>
      <c r="J7877" s="10" t="s">
        <v>9327</v>
      </c>
      <c r="K7877" s="10" t="s">
        <v>10157</v>
      </c>
      <c r="L7877" s="10">
        <v>9</v>
      </c>
      <c r="M7877" s="10">
        <v>197.39</v>
      </c>
      <c r="N7877" s="10">
        <v>1776.51</v>
      </c>
      <c r="O7877" s="59">
        <v>0.2</v>
      </c>
      <c r="P7877" s="10">
        <v>355.3</v>
      </c>
      <c r="Q7877" s="10">
        <v>1421.21</v>
      </c>
      <c r="R7877" s="10" t="s">
        <v>586</v>
      </c>
      <c r="S7877" s="10" t="s">
        <v>564</v>
      </c>
      <c r="T7877" s="59">
        <v>0.3</v>
      </c>
      <c r="U7877" s="10">
        <v>426.36</v>
      </c>
    </row>
    <row r="7878" spans="1:21" x14ac:dyDescent="0.3">
      <c r="A7878" s="10" t="s">
        <v>10156</v>
      </c>
      <c r="B7878" s="61">
        <v>45103</v>
      </c>
      <c r="C7878" s="10" t="s">
        <v>10155</v>
      </c>
      <c r="D7878" s="10" t="s">
        <v>5707</v>
      </c>
      <c r="E7878" s="10" t="s">
        <v>592</v>
      </c>
      <c r="F7878" s="10" t="s">
        <v>18</v>
      </c>
      <c r="G7878" s="10" t="s">
        <v>569</v>
      </c>
      <c r="H7878" s="10" t="s">
        <v>590</v>
      </c>
      <c r="I7878" s="10" t="s">
        <v>589</v>
      </c>
      <c r="J7878" s="10" t="s">
        <v>3945</v>
      </c>
      <c r="K7878" s="10" t="s">
        <v>9276</v>
      </c>
      <c r="L7878" s="10">
        <v>6</v>
      </c>
      <c r="M7878" s="10">
        <v>163.13999999999999</v>
      </c>
      <c r="N7878" s="10">
        <v>978.84</v>
      </c>
      <c r="O7878" s="59">
        <v>0.2</v>
      </c>
      <c r="P7878" s="10">
        <v>195.77</v>
      </c>
      <c r="Q7878" s="10">
        <v>783.07</v>
      </c>
      <c r="R7878" s="10" t="s">
        <v>575</v>
      </c>
      <c r="S7878" s="10" t="s">
        <v>596</v>
      </c>
      <c r="T7878" s="59">
        <v>0.3</v>
      </c>
      <c r="U7878" s="10">
        <v>234.92</v>
      </c>
    </row>
    <row r="7879" spans="1:21" x14ac:dyDescent="0.3">
      <c r="A7879" s="10" t="s">
        <v>10154</v>
      </c>
      <c r="B7879" s="61">
        <v>45059</v>
      </c>
      <c r="C7879" s="10" t="s">
        <v>10153</v>
      </c>
      <c r="D7879" s="10" t="s">
        <v>10152</v>
      </c>
      <c r="E7879" s="10" t="s">
        <v>603</v>
      </c>
      <c r="F7879" s="10" t="s">
        <v>636</v>
      </c>
      <c r="G7879" s="10" t="s">
        <v>601</v>
      </c>
      <c r="H7879" s="10" t="s">
        <v>544</v>
      </c>
      <c r="I7879" s="10" t="s">
        <v>568</v>
      </c>
      <c r="J7879" s="10" t="s">
        <v>10151</v>
      </c>
      <c r="K7879" s="10" t="s">
        <v>10150</v>
      </c>
      <c r="L7879" s="10">
        <v>8</v>
      </c>
      <c r="M7879" s="10">
        <v>527.79</v>
      </c>
      <c r="N7879" s="10">
        <v>4222.32</v>
      </c>
      <c r="O7879" s="59">
        <v>0.05</v>
      </c>
      <c r="P7879" s="10">
        <v>211.12</v>
      </c>
      <c r="Q7879" s="10">
        <v>4011.2</v>
      </c>
      <c r="R7879" s="10" t="s">
        <v>614</v>
      </c>
      <c r="S7879" s="10" t="s">
        <v>607</v>
      </c>
      <c r="T7879" s="59">
        <v>0.25</v>
      </c>
      <c r="U7879" s="10">
        <v>1002.8</v>
      </c>
    </row>
    <row r="7880" spans="1:21" x14ac:dyDescent="0.3">
      <c r="A7880" s="10" t="s">
        <v>10149</v>
      </c>
      <c r="B7880" s="61">
        <v>44988</v>
      </c>
      <c r="C7880" s="10" t="s">
        <v>10148</v>
      </c>
      <c r="D7880" s="10" t="s">
        <v>10147</v>
      </c>
      <c r="E7880" s="10" t="s">
        <v>581</v>
      </c>
      <c r="F7880" s="10" t="s">
        <v>580</v>
      </c>
      <c r="G7880" s="10" t="s">
        <v>601</v>
      </c>
      <c r="H7880" s="10" t="s">
        <v>600</v>
      </c>
      <c r="I7880" s="10" t="s">
        <v>664</v>
      </c>
      <c r="J7880" s="10" t="s">
        <v>10146</v>
      </c>
      <c r="K7880" s="10" t="s">
        <v>10145</v>
      </c>
      <c r="L7880" s="10">
        <v>10</v>
      </c>
      <c r="M7880" s="10">
        <v>926.52</v>
      </c>
      <c r="N7880" s="10">
        <v>9265.2000000000007</v>
      </c>
      <c r="O7880" s="59">
        <v>0.1</v>
      </c>
      <c r="P7880" s="10">
        <v>926.52</v>
      </c>
      <c r="Q7880" s="10">
        <v>8338.68</v>
      </c>
      <c r="R7880" s="10" t="s">
        <v>565</v>
      </c>
      <c r="S7880" s="10" t="s">
        <v>585</v>
      </c>
      <c r="T7880" s="59">
        <v>0.3</v>
      </c>
      <c r="U7880" s="10">
        <v>2501.6</v>
      </c>
    </row>
    <row r="7881" spans="1:21" x14ac:dyDescent="0.3">
      <c r="A7881" s="10" t="s">
        <v>10144</v>
      </c>
      <c r="B7881" s="61">
        <v>45096</v>
      </c>
      <c r="C7881" s="10" t="s">
        <v>10143</v>
      </c>
      <c r="D7881" s="10" t="s">
        <v>10142</v>
      </c>
      <c r="E7881" s="10" t="s">
        <v>571</v>
      </c>
      <c r="F7881" s="10" t="s">
        <v>685</v>
      </c>
      <c r="G7881" s="10" t="s">
        <v>601</v>
      </c>
      <c r="H7881" s="10" t="s">
        <v>544</v>
      </c>
      <c r="I7881" s="10" t="s">
        <v>10</v>
      </c>
      <c r="J7881" s="10" t="s">
        <v>10141</v>
      </c>
      <c r="K7881" s="10" t="s">
        <v>683</v>
      </c>
      <c r="L7881" s="10">
        <v>2</v>
      </c>
      <c r="M7881" s="10">
        <v>588.64</v>
      </c>
      <c r="N7881" s="10">
        <v>1177.28</v>
      </c>
      <c r="O7881" s="59">
        <v>0.2</v>
      </c>
      <c r="P7881" s="10">
        <v>235.46</v>
      </c>
      <c r="Q7881" s="10">
        <v>941.82</v>
      </c>
      <c r="R7881" s="10" t="s">
        <v>614</v>
      </c>
      <c r="S7881" s="10" t="s">
        <v>564</v>
      </c>
      <c r="T7881" s="59">
        <v>0.3</v>
      </c>
      <c r="U7881" s="10">
        <v>282.55</v>
      </c>
    </row>
    <row r="7882" spans="1:21" x14ac:dyDescent="0.3">
      <c r="A7882" s="10" t="s">
        <v>10140</v>
      </c>
      <c r="B7882" s="61">
        <v>45215</v>
      </c>
      <c r="C7882" s="10" t="s">
        <v>10139</v>
      </c>
      <c r="D7882" s="10" t="s">
        <v>10138</v>
      </c>
      <c r="E7882" s="10" t="s">
        <v>629</v>
      </c>
      <c r="F7882" s="10" t="s">
        <v>628</v>
      </c>
      <c r="G7882" s="10" t="s">
        <v>569</v>
      </c>
      <c r="H7882" s="10" t="s">
        <v>579</v>
      </c>
      <c r="I7882" s="10" t="s">
        <v>711</v>
      </c>
      <c r="J7882" s="10" t="s">
        <v>1860</v>
      </c>
      <c r="K7882" s="10" t="s">
        <v>10137</v>
      </c>
      <c r="L7882" s="10">
        <v>6</v>
      </c>
      <c r="M7882" s="10">
        <v>830.19</v>
      </c>
      <c r="N7882" s="10">
        <v>4981.1400000000003</v>
      </c>
      <c r="O7882" s="59">
        <v>0</v>
      </c>
      <c r="P7882" s="10">
        <v>0</v>
      </c>
      <c r="Q7882" s="10">
        <v>4981.1400000000003</v>
      </c>
      <c r="R7882" s="10" t="s">
        <v>575</v>
      </c>
      <c r="S7882" s="10" t="s">
        <v>596</v>
      </c>
      <c r="T7882" s="59">
        <v>0.25</v>
      </c>
      <c r="U7882" s="10">
        <v>1245.29</v>
      </c>
    </row>
    <row r="7883" spans="1:21" x14ac:dyDescent="0.3">
      <c r="A7883" s="10" t="s">
        <v>10136</v>
      </c>
      <c r="B7883" s="61">
        <v>45251</v>
      </c>
      <c r="C7883" s="10" t="s">
        <v>1477</v>
      </c>
      <c r="D7883" s="10" t="s">
        <v>10135</v>
      </c>
      <c r="E7883" s="10" t="s">
        <v>629</v>
      </c>
      <c r="F7883" s="10" t="s">
        <v>790</v>
      </c>
      <c r="G7883" s="10" t="s">
        <v>601</v>
      </c>
      <c r="H7883" s="10" t="s">
        <v>544</v>
      </c>
      <c r="I7883" s="10" t="s">
        <v>610</v>
      </c>
      <c r="J7883" s="10" t="s">
        <v>10134</v>
      </c>
      <c r="K7883" s="10" t="s">
        <v>10133</v>
      </c>
      <c r="L7883" s="10">
        <v>5</v>
      </c>
      <c r="M7883" s="10">
        <v>825.17</v>
      </c>
      <c r="N7883" s="10">
        <v>4125.8500000000004</v>
      </c>
      <c r="O7883" s="59">
        <v>0.05</v>
      </c>
      <c r="P7883" s="10">
        <v>206.29</v>
      </c>
      <c r="Q7883" s="10">
        <v>3919.56</v>
      </c>
      <c r="R7883" s="10" t="s">
        <v>614</v>
      </c>
      <c r="S7883" s="10" t="s">
        <v>585</v>
      </c>
      <c r="T7883" s="59">
        <v>0.25</v>
      </c>
      <c r="U7883" s="10">
        <v>979.89</v>
      </c>
    </row>
    <row r="7884" spans="1:21" x14ac:dyDescent="0.3">
      <c r="A7884" s="10" t="s">
        <v>10132</v>
      </c>
      <c r="B7884" s="61">
        <v>45070</v>
      </c>
      <c r="C7884" s="10" t="s">
        <v>10131</v>
      </c>
      <c r="D7884" s="10" t="s">
        <v>10130</v>
      </c>
      <c r="E7884" s="10" t="s">
        <v>592</v>
      </c>
      <c r="F7884" s="10" t="s">
        <v>652</v>
      </c>
      <c r="G7884" s="10" t="s">
        <v>601</v>
      </c>
      <c r="H7884" s="10" t="s">
        <v>600</v>
      </c>
      <c r="I7884" s="10" t="s">
        <v>664</v>
      </c>
      <c r="J7884" s="10" t="s">
        <v>10129</v>
      </c>
      <c r="K7884" s="10" t="s">
        <v>10128</v>
      </c>
      <c r="L7884" s="10">
        <v>1</v>
      </c>
      <c r="M7884" s="10">
        <v>997.96</v>
      </c>
      <c r="N7884" s="10">
        <v>997.96</v>
      </c>
      <c r="O7884" s="59">
        <v>0.1</v>
      </c>
      <c r="P7884" s="10">
        <v>99.8</v>
      </c>
      <c r="Q7884" s="10">
        <v>898.16</v>
      </c>
      <c r="R7884" s="10" t="s">
        <v>614</v>
      </c>
      <c r="S7884" s="10" t="s">
        <v>585</v>
      </c>
      <c r="T7884" s="59">
        <v>0.15</v>
      </c>
      <c r="U7884" s="10">
        <v>134.72</v>
      </c>
    </row>
    <row r="7885" spans="1:21" x14ac:dyDescent="0.3">
      <c r="A7885" s="10" t="s">
        <v>10127</v>
      </c>
      <c r="B7885" s="61">
        <v>45198</v>
      </c>
      <c r="C7885" s="10" t="s">
        <v>10126</v>
      </c>
      <c r="D7885" s="10" t="s">
        <v>10125</v>
      </c>
      <c r="E7885" s="10" t="s">
        <v>571</v>
      </c>
      <c r="F7885" s="10" t="s">
        <v>685</v>
      </c>
      <c r="G7885" s="10" t="s">
        <v>601</v>
      </c>
      <c r="H7885" s="10" t="s">
        <v>544</v>
      </c>
      <c r="I7885" s="10" t="s">
        <v>568</v>
      </c>
      <c r="J7885" s="10" t="s">
        <v>845</v>
      </c>
      <c r="K7885" s="10" t="s">
        <v>10124</v>
      </c>
      <c r="L7885" s="10">
        <v>10</v>
      </c>
      <c r="M7885" s="10">
        <v>569.5</v>
      </c>
      <c r="N7885" s="10">
        <v>5695</v>
      </c>
      <c r="O7885" s="59">
        <v>0.1</v>
      </c>
      <c r="P7885" s="10">
        <v>569.5</v>
      </c>
      <c r="Q7885" s="10">
        <v>5125.5</v>
      </c>
      <c r="R7885" s="10" t="s">
        <v>565</v>
      </c>
      <c r="S7885" s="10" t="s">
        <v>607</v>
      </c>
      <c r="T7885" s="59">
        <v>0.15</v>
      </c>
      <c r="U7885" s="10">
        <v>768.82</v>
      </c>
    </row>
    <row r="7886" spans="1:21" x14ac:dyDescent="0.3">
      <c r="A7886" s="10" t="s">
        <v>10123</v>
      </c>
      <c r="B7886" s="61">
        <v>45179</v>
      </c>
      <c r="C7886" s="10" t="s">
        <v>10122</v>
      </c>
      <c r="D7886" s="10" t="s">
        <v>10121</v>
      </c>
      <c r="E7886" s="10" t="s">
        <v>571</v>
      </c>
      <c r="F7886" s="10" t="s">
        <v>685</v>
      </c>
      <c r="G7886" s="10" t="s">
        <v>569</v>
      </c>
      <c r="H7886" s="10" t="s">
        <v>579</v>
      </c>
      <c r="I7886" s="10" t="s">
        <v>578</v>
      </c>
      <c r="J7886" s="10" t="s">
        <v>10120</v>
      </c>
      <c r="K7886" s="10" t="s">
        <v>5790</v>
      </c>
      <c r="L7886" s="10">
        <v>7</v>
      </c>
      <c r="M7886" s="10">
        <v>512.77</v>
      </c>
      <c r="N7886" s="10">
        <v>3589.39</v>
      </c>
      <c r="O7886" s="59">
        <v>0.2</v>
      </c>
      <c r="P7886" s="10">
        <v>717.88</v>
      </c>
      <c r="Q7886" s="10">
        <v>2871.51</v>
      </c>
      <c r="R7886" s="10" t="s">
        <v>575</v>
      </c>
      <c r="S7886" s="10" t="s">
        <v>585</v>
      </c>
      <c r="T7886" s="59">
        <v>0.3</v>
      </c>
      <c r="U7886" s="10">
        <v>861.45</v>
      </c>
    </row>
    <row r="7887" spans="1:21" x14ac:dyDescent="0.3">
      <c r="A7887" s="10" t="s">
        <v>10119</v>
      </c>
      <c r="B7887" s="61">
        <v>44927</v>
      </c>
      <c r="C7887" s="10" t="s">
        <v>3090</v>
      </c>
      <c r="D7887" s="10" t="s">
        <v>10118</v>
      </c>
      <c r="E7887" s="10" t="s">
        <v>592</v>
      </c>
      <c r="F7887" s="10" t="s">
        <v>591</v>
      </c>
      <c r="G7887" s="10" t="s">
        <v>569</v>
      </c>
      <c r="H7887" s="10" t="s">
        <v>600</v>
      </c>
      <c r="I7887" s="10" t="s">
        <v>664</v>
      </c>
      <c r="J7887" s="10" t="s">
        <v>10117</v>
      </c>
      <c r="K7887" s="10" t="s">
        <v>10116</v>
      </c>
      <c r="L7887" s="10">
        <v>8</v>
      </c>
      <c r="M7887" s="10">
        <v>248.18</v>
      </c>
      <c r="N7887" s="10">
        <v>1985.44</v>
      </c>
      <c r="O7887" s="59">
        <v>0.2</v>
      </c>
      <c r="P7887" s="10">
        <v>397.09</v>
      </c>
      <c r="Q7887" s="10">
        <v>1588.35</v>
      </c>
      <c r="R7887" s="10" t="s">
        <v>575</v>
      </c>
      <c r="S7887" s="10" t="s">
        <v>607</v>
      </c>
      <c r="T7887" s="59">
        <v>0.25</v>
      </c>
      <c r="U7887" s="10">
        <v>397.09</v>
      </c>
    </row>
    <row r="7888" spans="1:21" x14ac:dyDescent="0.3">
      <c r="A7888" s="10" t="s">
        <v>10115</v>
      </c>
      <c r="B7888" s="61">
        <v>44993</v>
      </c>
      <c r="C7888" s="10" t="s">
        <v>10114</v>
      </c>
      <c r="D7888" s="10" t="s">
        <v>10113</v>
      </c>
      <c r="E7888" s="10" t="s">
        <v>592</v>
      </c>
      <c r="F7888" s="10" t="s">
        <v>652</v>
      </c>
      <c r="G7888" s="10" t="s">
        <v>569</v>
      </c>
      <c r="H7888" s="10" t="s">
        <v>579</v>
      </c>
      <c r="I7888" s="10" t="s">
        <v>711</v>
      </c>
      <c r="J7888" s="10" t="s">
        <v>10112</v>
      </c>
      <c r="K7888" s="10" t="s">
        <v>10111</v>
      </c>
      <c r="L7888" s="10">
        <v>5</v>
      </c>
      <c r="M7888" s="10">
        <v>777.11</v>
      </c>
      <c r="N7888" s="10">
        <v>3885.55</v>
      </c>
      <c r="O7888" s="59">
        <v>0.1</v>
      </c>
      <c r="P7888" s="10">
        <v>388.56</v>
      </c>
      <c r="Q7888" s="10">
        <v>3496.99</v>
      </c>
      <c r="R7888" s="10" t="s">
        <v>575</v>
      </c>
      <c r="S7888" s="10" t="s">
        <v>564</v>
      </c>
      <c r="T7888" s="59">
        <v>0.25</v>
      </c>
      <c r="U7888" s="10">
        <v>874.25</v>
      </c>
    </row>
    <row r="7889" spans="1:21" x14ac:dyDescent="0.3">
      <c r="A7889" s="10" t="s">
        <v>10110</v>
      </c>
      <c r="B7889" s="61">
        <v>45362</v>
      </c>
      <c r="C7889" s="10" t="s">
        <v>10109</v>
      </c>
      <c r="D7889" s="10" t="s">
        <v>10108</v>
      </c>
      <c r="E7889" s="10" t="s">
        <v>603</v>
      </c>
      <c r="F7889" s="10" t="s">
        <v>602</v>
      </c>
      <c r="G7889" s="10" t="s">
        <v>569</v>
      </c>
      <c r="H7889" s="10" t="s">
        <v>579</v>
      </c>
      <c r="I7889" s="10" t="s">
        <v>578</v>
      </c>
      <c r="J7889" s="10" t="s">
        <v>10107</v>
      </c>
      <c r="K7889" s="10" t="s">
        <v>10106</v>
      </c>
      <c r="L7889" s="10">
        <v>2</v>
      </c>
      <c r="M7889" s="10">
        <v>998.6</v>
      </c>
      <c r="N7889" s="10">
        <v>1997.2</v>
      </c>
      <c r="O7889" s="59">
        <v>0.05</v>
      </c>
      <c r="P7889" s="10">
        <v>99.86</v>
      </c>
      <c r="Q7889" s="10">
        <v>1897.34</v>
      </c>
      <c r="R7889" s="10" t="s">
        <v>575</v>
      </c>
      <c r="S7889" s="10" t="s">
        <v>564</v>
      </c>
      <c r="T7889" s="59">
        <v>0.15</v>
      </c>
      <c r="U7889" s="10">
        <v>284.60000000000002</v>
      </c>
    </row>
    <row r="7890" spans="1:21" x14ac:dyDescent="0.3">
      <c r="A7890" s="10" t="s">
        <v>10105</v>
      </c>
      <c r="B7890" s="61">
        <v>45019</v>
      </c>
      <c r="C7890" s="10" t="s">
        <v>7980</v>
      </c>
      <c r="D7890" s="10" t="s">
        <v>10104</v>
      </c>
      <c r="E7890" s="10" t="s">
        <v>581</v>
      </c>
      <c r="F7890" s="10" t="s">
        <v>580</v>
      </c>
      <c r="G7890" s="10" t="s">
        <v>569</v>
      </c>
      <c r="H7890" s="10" t="s">
        <v>600</v>
      </c>
      <c r="I7890" s="10" t="s">
        <v>599</v>
      </c>
      <c r="J7890" s="10" t="s">
        <v>10103</v>
      </c>
      <c r="K7890" s="10" t="s">
        <v>4037</v>
      </c>
      <c r="L7890" s="10">
        <v>8</v>
      </c>
      <c r="M7890" s="10">
        <v>975.86</v>
      </c>
      <c r="N7890" s="10">
        <v>7806.88</v>
      </c>
      <c r="O7890" s="59">
        <v>0.2</v>
      </c>
      <c r="P7890" s="10">
        <v>1561.38</v>
      </c>
      <c r="Q7890" s="10">
        <v>6245.5</v>
      </c>
      <c r="R7890" s="10" t="s">
        <v>575</v>
      </c>
      <c r="S7890" s="10" t="s">
        <v>607</v>
      </c>
      <c r="T7890" s="59">
        <v>0.3</v>
      </c>
      <c r="U7890" s="10">
        <v>1873.65</v>
      </c>
    </row>
    <row r="7891" spans="1:21" x14ac:dyDescent="0.3">
      <c r="A7891" s="10" t="s">
        <v>10102</v>
      </c>
      <c r="B7891" s="61">
        <v>44945</v>
      </c>
      <c r="C7891" s="10" t="s">
        <v>10101</v>
      </c>
      <c r="D7891" s="10" t="s">
        <v>10100</v>
      </c>
      <c r="E7891" s="10" t="s">
        <v>571</v>
      </c>
      <c r="F7891" s="10" t="s">
        <v>570</v>
      </c>
      <c r="G7891" s="10" t="s">
        <v>601</v>
      </c>
      <c r="H7891" s="10" t="s">
        <v>590</v>
      </c>
      <c r="I7891" s="10" t="s">
        <v>635</v>
      </c>
      <c r="J7891" s="10" t="s">
        <v>10099</v>
      </c>
      <c r="K7891" s="10" t="s">
        <v>10098</v>
      </c>
      <c r="L7891" s="10">
        <v>5</v>
      </c>
      <c r="M7891" s="10">
        <v>279.75</v>
      </c>
      <c r="N7891" s="10">
        <v>1398.75</v>
      </c>
      <c r="O7891" s="59">
        <v>0.05</v>
      </c>
      <c r="P7891" s="10">
        <v>69.94</v>
      </c>
      <c r="Q7891" s="10">
        <v>1328.81</v>
      </c>
      <c r="R7891" s="10" t="s">
        <v>565</v>
      </c>
      <c r="S7891" s="10" t="s">
        <v>607</v>
      </c>
      <c r="T7891" s="59">
        <v>0.15</v>
      </c>
      <c r="U7891" s="10">
        <v>199.32</v>
      </c>
    </row>
    <row r="7892" spans="1:21" x14ac:dyDescent="0.3">
      <c r="A7892" s="10" t="s">
        <v>10097</v>
      </c>
      <c r="B7892" s="61">
        <v>45249</v>
      </c>
      <c r="C7892" s="10" t="s">
        <v>8295</v>
      </c>
      <c r="D7892" s="10" t="s">
        <v>10096</v>
      </c>
      <c r="E7892" s="10" t="s">
        <v>571</v>
      </c>
      <c r="F7892" s="10" t="s">
        <v>685</v>
      </c>
      <c r="G7892" s="10" t="s">
        <v>569</v>
      </c>
      <c r="H7892" s="10" t="s">
        <v>579</v>
      </c>
      <c r="I7892" s="10" t="s">
        <v>578</v>
      </c>
      <c r="J7892" s="10" t="s">
        <v>10095</v>
      </c>
      <c r="K7892" s="10" t="s">
        <v>10094</v>
      </c>
      <c r="L7892" s="10">
        <v>9</v>
      </c>
      <c r="M7892" s="10">
        <v>444</v>
      </c>
      <c r="N7892" s="10">
        <v>3996</v>
      </c>
      <c r="O7892" s="59">
        <v>0.1</v>
      </c>
      <c r="P7892" s="10">
        <v>399.6</v>
      </c>
      <c r="Q7892" s="10">
        <v>3596.4</v>
      </c>
      <c r="R7892" s="10" t="s">
        <v>565</v>
      </c>
      <c r="S7892" s="10" t="s">
        <v>564</v>
      </c>
      <c r="T7892" s="59">
        <v>0.3</v>
      </c>
      <c r="U7892" s="10">
        <v>1078.92</v>
      </c>
    </row>
    <row r="7893" spans="1:21" x14ac:dyDescent="0.3">
      <c r="A7893" s="10" t="s">
        <v>10093</v>
      </c>
      <c r="B7893" s="61">
        <v>45005</v>
      </c>
      <c r="C7893" s="10" t="s">
        <v>10092</v>
      </c>
      <c r="D7893" s="10" t="s">
        <v>10091</v>
      </c>
      <c r="E7893" s="10" t="s">
        <v>603</v>
      </c>
      <c r="F7893" s="10" t="s">
        <v>636</v>
      </c>
      <c r="G7893" s="10" t="s">
        <v>601</v>
      </c>
      <c r="H7893" s="10" t="s">
        <v>600</v>
      </c>
      <c r="I7893" s="10" t="s">
        <v>627</v>
      </c>
      <c r="J7893" s="10" t="s">
        <v>10090</v>
      </c>
      <c r="K7893" s="10" t="s">
        <v>10089</v>
      </c>
      <c r="L7893" s="10">
        <v>8</v>
      </c>
      <c r="M7893" s="10">
        <v>696.58</v>
      </c>
      <c r="N7893" s="10">
        <v>5572.64</v>
      </c>
      <c r="O7893" s="59">
        <v>0.05</v>
      </c>
      <c r="P7893" s="10">
        <v>278.63</v>
      </c>
      <c r="Q7893" s="10">
        <v>5294.01</v>
      </c>
      <c r="R7893" s="10" t="s">
        <v>586</v>
      </c>
      <c r="S7893" s="10" t="s">
        <v>585</v>
      </c>
      <c r="T7893" s="59">
        <v>0.15</v>
      </c>
      <c r="U7893" s="10">
        <v>794.1</v>
      </c>
    </row>
    <row r="7894" spans="1:21" x14ac:dyDescent="0.3">
      <c r="A7894" s="10" t="s">
        <v>10088</v>
      </c>
      <c r="B7894" s="61">
        <v>45011</v>
      </c>
      <c r="C7894" s="10" t="s">
        <v>10087</v>
      </c>
      <c r="D7894" s="10" t="s">
        <v>10086</v>
      </c>
      <c r="E7894" s="10" t="s">
        <v>629</v>
      </c>
      <c r="F7894" s="10" t="s">
        <v>759</v>
      </c>
      <c r="G7894" s="10" t="s">
        <v>569</v>
      </c>
      <c r="H7894" s="10" t="s">
        <v>544</v>
      </c>
      <c r="I7894" s="10" t="s">
        <v>10</v>
      </c>
      <c r="J7894" s="10" t="s">
        <v>10085</v>
      </c>
      <c r="K7894" s="10" t="s">
        <v>10084</v>
      </c>
      <c r="L7894" s="10">
        <v>5</v>
      </c>
      <c r="M7894" s="10">
        <v>439.98</v>
      </c>
      <c r="N7894" s="10">
        <v>2199.9</v>
      </c>
      <c r="O7894" s="59">
        <v>0.2</v>
      </c>
      <c r="P7894" s="10">
        <v>439.98</v>
      </c>
      <c r="Q7894" s="10">
        <v>1759.92</v>
      </c>
      <c r="R7894" s="10" t="s">
        <v>565</v>
      </c>
      <c r="S7894" s="10" t="s">
        <v>564</v>
      </c>
      <c r="T7894" s="59">
        <v>0.3</v>
      </c>
      <c r="U7894" s="10">
        <v>527.98</v>
      </c>
    </row>
    <row r="7895" spans="1:21" x14ac:dyDescent="0.3">
      <c r="A7895" s="10" t="s">
        <v>10083</v>
      </c>
      <c r="B7895" s="61">
        <v>45153</v>
      </c>
      <c r="C7895" s="10" t="s">
        <v>10082</v>
      </c>
      <c r="D7895" s="10" t="s">
        <v>880</v>
      </c>
      <c r="E7895" s="10" t="s">
        <v>629</v>
      </c>
      <c r="F7895" s="10" t="s">
        <v>759</v>
      </c>
      <c r="G7895" s="10" t="s">
        <v>601</v>
      </c>
      <c r="H7895" s="10" t="s">
        <v>579</v>
      </c>
      <c r="I7895" s="10" t="s">
        <v>578</v>
      </c>
      <c r="J7895" s="10" t="s">
        <v>10081</v>
      </c>
      <c r="K7895" s="10" t="s">
        <v>848</v>
      </c>
      <c r="L7895" s="10">
        <v>7</v>
      </c>
      <c r="M7895" s="10">
        <v>876.75</v>
      </c>
      <c r="N7895" s="10">
        <v>6137.25</v>
      </c>
      <c r="O7895" s="59">
        <v>0</v>
      </c>
      <c r="P7895" s="10">
        <v>0</v>
      </c>
      <c r="Q7895" s="10">
        <v>6137.25</v>
      </c>
      <c r="R7895" s="10" t="s">
        <v>586</v>
      </c>
      <c r="S7895" s="10" t="s">
        <v>585</v>
      </c>
      <c r="T7895" s="59">
        <v>0.25</v>
      </c>
      <c r="U7895" s="10">
        <v>1534.31</v>
      </c>
    </row>
    <row r="7896" spans="1:21" x14ac:dyDescent="0.3">
      <c r="A7896" s="10" t="s">
        <v>10080</v>
      </c>
      <c r="B7896" s="61">
        <v>45377</v>
      </c>
      <c r="C7896" s="10" t="s">
        <v>5657</v>
      </c>
      <c r="D7896" s="10" t="s">
        <v>5604</v>
      </c>
      <c r="E7896" s="10" t="s">
        <v>581</v>
      </c>
      <c r="F7896" s="10" t="s">
        <v>580</v>
      </c>
      <c r="G7896" s="10" t="s">
        <v>601</v>
      </c>
      <c r="H7896" s="10" t="s">
        <v>600</v>
      </c>
      <c r="I7896" s="10" t="s">
        <v>664</v>
      </c>
      <c r="J7896" s="10" t="s">
        <v>5589</v>
      </c>
      <c r="K7896" s="10" t="s">
        <v>1553</v>
      </c>
      <c r="L7896" s="10">
        <v>6</v>
      </c>
      <c r="M7896" s="10">
        <v>412.52</v>
      </c>
      <c r="N7896" s="10">
        <v>2475.12</v>
      </c>
      <c r="O7896" s="59">
        <v>0</v>
      </c>
      <c r="P7896" s="10">
        <v>0</v>
      </c>
      <c r="Q7896" s="10">
        <v>2475.12</v>
      </c>
      <c r="R7896" s="10" t="s">
        <v>575</v>
      </c>
      <c r="S7896" s="10" t="s">
        <v>585</v>
      </c>
      <c r="T7896" s="59">
        <v>0.3</v>
      </c>
      <c r="U7896" s="10">
        <v>742.54</v>
      </c>
    </row>
    <row r="7897" spans="1:21" x14ac:dyDescent="0.3">
      <c r="A7897" s="10" t="s">
        <v>10079</v>
      </c>
      <c r="B7897" s="61">
        <v>45209</v>
      </c>
      <c r="C7897" s="10" t="s">
        <v>4448</v>
      </c>
      <c r="D7897" s="10" t="s">
        <v>1699</v>
      </c>
      <c r="E7897" s="10" t="s">
        <v>592</v>
      </c>
      <c r="F7897" s="10" t="s">
        <v>652</v>
      </c>
      <c r="G7897" s="10" t="s">
        <v>601</v>
      </c>
      <c r="H7897" s="10" t="s">
        <v>600</v>
      </c>
      <c r="I7897" s="10" t="s">
        <v>599</v>
      </c>
      <c r="J7897" s="10" t="s">
        <v>10078</v>
      </c>
      <c r="K7897" s="10" t="s">
        <v>10077</v>
      </c>
      <c r="L7897" s="10">
        <v>9</v>
      </c>
      <c r="M7897" s="10">
        <v>562.69000000000005</v>
      </c>
      <c r="N7897" s="10">
        <v>5064.21</v>
      </c>
      <c r="O7897" s="59">
        <v>0.1</v>
      </c>
      <c r="P7897" s="10">
        <v>506.42</v>
      </c>
      <c r="Q7897" s="10">
        <v>4557.79</v>
      </c>
      <c r="R7897" s="10" t="s">
        <v>575</v>
      </c>
      <c r="S7897" s="10" t="s">
        <v>596</v>
      </c>
      <c r="T7897" s="59">
        <v>0.25</v>
      </c>
      <c r="U7897" s="10">
        <v>1139.45</v>
      </c>
    </row>
    <row r="7898" spans="1:21" x14ac:dyDescent="0.3">
      <c r="A7898" s="10" t="s">
        <v>10076</v>
      </c>
      <c r="B7898" s="61">
        <v>44981</v>
      </c>
      <c r="C7898" s="10" t="s">
        <v>10075</v>
      </c>
      <c r="D7898" s="10" t="s">
        <v>5264</v>
      </c>
      <c r="E7898" s="10" t="s">
        <v>571</v>
      </c>
      <c r="F7898" s="10" t="s">
        <v>685</v>
      </c>
      <c r="G7898" s="10" t="s">
        <v>601</v>
      </c>
      <c r="H7898" s="10" t="s">
        <v>544</v>
      </c>
      <c r="I7898" s="10" t="s">
        <v>568</v>
      </c>
      <c r="J7898" s="10" t="s">
        <v>567</v>
      </c>
      <c r="K7898" s="10" t="s">
        <v>10074</v>
      </c>
      <c r="L7898" s="10">
        <v>2</v>
      </c>
      <c r="M7898" s="10">
        <v>621.22</v>
      </c>
      <c r="N7898" s="10">
        <v>1242.44</v>
      </c>
      <c r="O7898" s="59">
        <v>0.2</v>
      </c>
      <c r="P7898" s="10">
        <v>248.49</v>
      </c>
      <c r="Q7898" s="10">
        <v>993.95</v>
      </c>
      <c r="R7898" s="10" t="s">
        <v>575</v>
      </c>
      <c r="S7898" s="10" t="s">
        <v>596</v>
      </c>
      <c r="T7898" s="59">
        <v>0.25</v>
      </c>
      <c r="U7898" s="10">
        <v>248.49</v>
      </c>
    </row>
    <row r="7899" spans="1:21" x14ac:dyDescent="0.3">
      <c r="A7899" s="10" t="s">
        <v>10073</v>
      </c>
      <c r="B7899" s="61">
        <v>45025</v>
      </c>
      <c r="C7899" s="10" t="s">
        <v>7867</v>
      </c>
      <c r="D7899" s="10" t="s">
        <v>10072</v>
      </c>
      <c r="E7899" s="10" t="s">
        <v>603</v>
      </c>
      <c r="F7899" s="10" t="s">
        <v>658</v>
      </c>
      <c r="G7899" s="10" t="s">
        <v>601</v>
      </c>
      <c r="H7899" s="10" t="s">
        <v>600</v>
      </c>
      <c r="I7899" s="10" t="s">
        <v>627</v>
      </c>
      <c r="J7899" s="10" t="s">
        <v>10071</v>
      </c>
      <c r="K7899" s="10" t="s">
        <v>10070</v>
      </c>
      <c r="L7899" s="10">
        <v>8</v>
      </c>
      <c r="M7899" s="10">
        <v>690.88</v>
      </c>
      <c r="N7899" s="10">
        <v>5527.04</v>
      </c>
      <c r="O7899" s="59">
        <v>0.2</v>
      </c>
      <c r="P7899" s="10">
        <v>1105.4100000000001</v>
      </c>
      <c r="Q7899" s="10">
        <v>4421.63</v>
      </c>
      <c r="R7899" s="10" t="s">
        <v>575</v>
      </c>
      <c r="S7899" s="10" t="s">
        <v>564</v>
      </c>
      <c r="T7899" s="59">
        <v>0.25</v>
      </c>
      <c r="U7899" s="10">
        <v>1105.4100000000001</v>
      </c>
    </row>
    <row r="7900" spans="1:21" x14ac:dyDescent="0.3">
      <c r="A7900" s="10" t="s">
        <v>10069</v>
      </c>
      <c r="B7900" s="61">
        <v>45111</v>
      </c>
      <c r="C7900" s="10" t="s">
        <v>1158</v>
      </c>
      <c r="D7900" s="10" t="s">
        <v>10068</v>
      </c>
      <c r="E7900" s="10" t="s">
        <v>581</v>
      </c>
      <c r="F7900" s="10" t="s">
        <v>7</v>
      </c>
      <c r="G7900" s="10" t="s">
        <v>601</v>
      </c>
      <c r="H7900" s="10" t="s">
        <v>579</v>
      </c>
      <c r="I7900" s="10" t="s">
        <v>722</v>
      </c>
      <c r="J7900" s="10" t="s">
        <v>859</v>
      </c>
      <c r="K7900" s="10" t="s">
        <v>10067</v>
      </c>
      <c r="L7900" s="10">
        <v>4</v>
      </c>
      <c r="M7900" s="10">
        <v>559.77</v>
      </c>
      <c r="N7900" s="10">
        <v>2239.08</v>
      </c>
      <c r="O7900" s="59">
        <v>0.05</v>
      </c>
      <c r="P7900" s="10">
        <v>111.95</v>
      </c>
      <c r="Q7900" s="10">
        <v>2127.13</v>
      </c>
      <c r="R7900" s="10" t="s">
        <v>575</v>
      </c>
      <c r="S7900" s="10" t="s">
        <v>596</v>
      </c>
      <c r="T7900" s="59">
        <v>0.25</v>
      </c>
      <c r="U7900" s="10">
        <v>531.78</v>
      </c>
    </row>
    <row r="7901" spans="1:21" x14ac:dyDescent="0.3">
      <c r="A7901" s="10" t="s">
        <v>10066</v>
      </c>
      <c r="B7901" s="61">
        <v>45156</v>
      </c>
      <c r="C7901" s="10" t="s">
        <v>6633</v>
      </c>
      <c r="D7901" s="10" t="s">
        <v>2737</v>
      </c>
      <c r="E7901" s="10" t="s">
        <v>629</v>
      </c>
      <c r="F7901" s="10" t="s">
        <v>790</v>
      </c>
      <c r="G7901" s="10" t="s">
        <v>569</v>
      </c>
      <c r="H7901" s="10" t="s">
        <v>600</v>
      </c>
      <c r="I7901" s="10" t="s">
        <v>627</v>
      </c>
      <c r="J7901" s="10" t="s">
        <v>10065</v>
      </c>
      <c r="K7901" s="10" t="s">
        <v>10064</v>
      </c>
      <c r="L7901" s="10">
        <v>8</v>
      </c>
      <c r="M7901" s="10">
        <v>145.97999999999999</v>
      </c>
      <c r="N7901" s="10">
        <v>1167.8399999999999</v>
      </c>
      <c r="O7901" s="59">
        <v>0.1</v>
      </c>
      <c r="P7901" s="10">
        <v>116.78</v>
      </c>
      <c r="Q7901" s="10">
        <v>1051.06</v>
      </c>
      <c r="R7901" s="10" t="s">
        <v>614</v>
      </c>
      <c r="S7901" s="10" t="s">
        <v>564</v>
      </c>
      <c r="T7901" s="59">
        <v>0.3</v>
      </c>
      <c r="U7901" s="10">
        <v>315.32</v>
      </c>
    </row>
    <row r="7902" spans="1:21" x14ac:dyDescent="0.3">
      <c r="A7902" s="10" t="s">
        <v>10063</v>
      </c>
      <c r="B7902" s="61">
        <v>45179</v>
      </c>
      <c r="C7902" s="10" t="s">
        <v>8187</v>
      </c>
      <c r="D7902" s="10" t="s">
        <v>10062</v>
      </c>
      <c r="E7902" s="10" t="s">
        <v>629</v>
      </c>
      <c r="F7902" s="10" t="s">
        <v>759</v>
      </c>
      <c r="G7902" s="10" t="s">
        <v>601</v>
      </c>
      <c r="H7902" s="10" t="s">
        <v>600</v>
      </c>
      <c r="I7902" s="10" t="s">
        <v>664</v>
      </c>
      <c r="J7902" s="10" t="s">
        <v>2909</v>
      </c>
      <c r="K7902" s="10" t="s">
        <v>10061</v>
      </c>
      <c r="L7902" s="10">
        <v>5</v>
      </c>
      <c r="M7902" s="10">
        <v>848.93</v>
      </c>
      <c r="N7902" s="10">
        <v>4244.6499999999996</v>
      </c>
      <c r="O7902" s="59">
        <v>0</v>
      </c>
      <c r="P7902" s="10">
        <v>0</v>
      </c>
      <c r="Q7902" s="10">
        <v>4244.6499999999996</v>
      </c>
      <c r="R7902" s="10" t="s">
        <v>565</v>
      </c>
      <c r="S7902" s="10" t="s">
        <v>585</v>
      </c>
      <c r="T7902" s="59">
        <v>0.15</v>
      </c>
      <c r="U7902" s="10">
        <v>636.70000000000005</v>
      </c>
    </row>
    <row r="7903" spans="1:21" x14ac:dyDescent="0.3">
      <c r="A7903" s="10" t="s">
        <v>10060</v>
      </c>
      <c r="B7903" s="61">
        <v>45141</v>
      </c>
      <c r="C7903" s="10" t="s">
        <v>10059</v>
      </c>
      <c r="D7903" s="10" t="s">
        <v>10058</v>
      </c>
      <c r="E7903" s="10" t="s">
        <v>603</v>
      </c>
      <c r="F7903" s="10" t="s">
        <v>658</v>
      </c>
      <c r="G7903" s="10" t="s">
        <v>601</v>
      </c>
      <c r="H7903" s="10" t="s">
        <v>579</v>
      </c>
      <c r="I7903" s="10" t="s">
        <v>711</v>
      </c>
      <c r="J7903" s="10" t="s">
        <v>10057</v>
      </c>
      <c r="K7903" s="10" t="s">
        <v>8548</v>
      </c>
      <c r="L7903" s="10">
        <v>9</v>
      </c>
      <c r="M7903" s="10">
        <v>200.01</v>
      </c>
      <c r="N7903" s="10">
        <v>1800.09</v>
      </c>
      <c r="O7903" s="59">
        <v>0.2</v>
      </c>
      <c r="P7903" s="10">
        <v>360.02</v>
      </c>
      <c r="Q7903" s="10">
        <v>1440.07</v>
      </c>
      <c r="R7903" s="10" t="s">
        <v>614</v>
      </c>
      <c r="S7903" s="10" t="s">
        <v>585</v>
      </c>
      <c r="T7903" s="59">
        <v>0.3</v>
      </c>
      <c r="U7903" s="10">
        <v>432.02</v>
      </c>
    </row>
    <row r="7904" spans="1:21" x14ac:dyDescent="0.3">
      <c r="A7904" s="10" t="s">
        <v>10056</v>
      </c>
      <c r="B7904" s="61">
        <v>45323</v>
      </c>
      <c r="C7904" s="10" t="s">
        <v>8253</v>
      </c>
      <c r="D7904" s="10" t="s">
        <v>10055</v>
      </c>
      <c r="E7904" s="10" t="s">
        <v>571</v>
      </c>
      <c r="F7904" s="10" t="s">
        <v>11</v>
      </c>
      <c r="G7904" s="10" t="s">
        <v>569</v>
      </c>
      <c r="H7904" s="10" t="s">
        <v>579</v>
      </c>
      <c r="I7904" s="10" t="s">
        <v>578</v>
      </c>
      <c r="J7904" s="10" t="s">
        <v>10054</v>
      </c>
      <c r="K7904" s="10" t="s">
        <v>10053</v>
      </c>
      <c r="L7904" s="10">
        <v>5</v>
      </c>
      <c r="M7904" s="10">
        <v>194.89</v>
      </c>
      <c r="N7904" s="10">
        <v>974.45</v>
      </c>
      <c r="O7904" s="59">
        <v>0.05</v>
      </c>
      <c r="P7904" s="10">
        <v>48.72</v>
      </c>
      <c r="Q7904" s="10">
        <v>925.73</v>
      </c>
      <c r="R7904" s="10" t="s">
        <v>575</v>
      </c>
      <c r="S7904" s="10" t="s">
        <v>607</v>
      </c>
      <c r="T7904" s="59">
        <v>0.25</v>
      </c>
      <c r="U7904" s="10">
        <v>231.43</v>
      </c>
    </row>
    <row r="7905" spans="1:21" x14ac:dyDescent="0.3">
      <c r="A7905" s="10" t="s">
        <v>10052</v>
      </c>
      <c r="B7905" s="61">
        <v>45078</v>
      </c>
      <c r="C7905" s="10" t="s">
        <v>10051</v>
      </c>
      <c r="D7905" s="10" t="s">
        <v>10050</v>
      </c>
      <c r="E7905" s="10" t="s">
        <v>571</v>
      </c>
      <c r="F7905" s="10" t="s">
        <v>685</v>
      </c>
      <c r="G7905" s="10" t="s">
        <v>569</v>
      </c>
      <c r="H7905" s="10" t="s">
        <v>544</v>
      </c>
      <c r="I7905" s="10" t="s">
        <v>568</v>
      </c>
      <c r="J7905" s="10" t="s">
        <v>10049</v>
      </c>
      <c r="K7905" s="10" t="s">
        <v>5693</v>
      </c>
      <c r="L7905" s="10">
        <v>2</v>
      </c>
      <c r="M7905" s="10">
        <v>478.43</v>
      </c>
      <c r="N7905" s="10">
        <v>956.86</v>
      </c>
      <c r="O7905" s="59">
        <v>0.1</v>
      </c>
      <c r="P7905" s="10">
        <v>95.69</v>
      </c>
      <c r="Q7905" s="10">
        <v>861.17</v>
      </c>
      <c r="R7905" s="10" t="s">
        <v>565</v>
      </c>
      <c r="S7905" s="10" t="s">
        <v>607</v>
      </c>
      <c r="T7905" s="59">
        <v>0.15</v>
      </c>
      <c r="U7905" s="10">
        <v>129.18</v>
      </c>
    </row>
    <row r="7906" spans="1:21" x14ac:dyDescent="0.3">
      <c r="A7906" s="10" t="s">
        <v>10048</v>
      </c>
      <c r="B7906" s="61">
        <v>45328</v>
      </c>
      <c r="C7906" s="10" t="s">
        <v>10047</v>
      </c>
      <c r="D7906" s="10" t="s">
        <v>10046</v>
      </c>
      <c r="E7906" s="10" t="s">
        <v>571</v>
      </c>
      <c r="F7906" s="10" t="s">
        <v>685</v>
      </c>
      <c r="G7906" s="10" t="s">
        <v>601</v>
      </c>
      <c r="H7906" s="10" t="s">
        <v>579</v>
      </c>
      <c r="I7906" s="10" t="s">
        <v>722</v>
      </c>
      <c r="J7906" s="10" t="s">
        <v>10045</v>
      </c>
      <c r="K7906" s="10" t="s">
        <v>10044</v>
      </c>
      <c r="L7906" s="10">
        <v>6</v>
      </c>
      <c r="M7906" s="10">
        <v>150.38999999999999</v>
      </c>
      <c r="N7906" s="10">
        <v>902.34</v>
      </c>
      <c r="O7906" s="59">
        <v>0</v>
      </c>
      <c r="P7906" s="10">
        <v>0</v>
      </c>
      <c r="Q7906" s="10">
        <v>902.34</v>
      </c>
      <c r="R7906" s="10" t="s">
        <v>575</v>
      </c>
      <c r="S7906" s="10" t="s">
        <v>607</v>
      </c>
      <c r="T7906" s="59">
        <v>0.3</v>
      </c>
      <c r="U7906" s="10">
        <v>270.7</v>
      </c>
    </row>
    <row r="7907" spans="1:21" x14ac:dyDescent="0.3">
      <c r="A7907" s="10" t="s">
        <v>10043</v>
      </c>
      <c r="B7907" s="61">
        <v>45029</v>
      </c>
      <c r="C7907" s="10" t="s">
        <v>10042</v>
      </c>
      <c r="D7907" s="10" t="s">
        <v>10041</v>
      </c>
      <c r="E7907" s="10" t="s">
        <v>603</v>
      </c>
      <c r="F7907" s="10" t="s">
        <v>602</v>
      </c>
      <c r="G7907" s="10" t="s">
        <v>601</v>
      </c>
      <c r="H7907" s="10" t="s">
        <v>544</v>
      </c>
      <c r="I7907" s="10" t="s">
        <v>10</v>
      </c>
      <c r="J7907" s="10" t="s">
        <v>10040</v>
      </c>
      <c r="K7907" s="10" t="s">
        <v>10039</v>
      </c>
      <c r="L7907" s="10">
        <v>10</v>
      </c>
      <c r="M7907" s="10">
        <v>999.43</v>
      </c>
      <c r="N7907" s="10">
        <v>9994.2999999999993</v>
      </c>
      <c r="O7907" s="59">
        <v>0</v>
      </c>
      <c r="P7907" s="10">
        <v>0</v>
      </c>
      <c r="Q7907" s="10">
        <v>9994.2999999999993</v>
      </c>
      <c r="R7907" s="10" t="s">
        <v>614</v>
      </c>
      <c r="S7907" s="10" t="s">
        <v>607</v>
      </c>
      <c r="T7907" s="59">
        <v>0.15</v>
      </c>
      <c r="U7907" s="10">
        <v>1499.14</v>
      </c>
    </row>
    <row r="7908" spans="1:21" x14ac:dyDescent="0.3">
      <c r="A7908" s="10" t="s">
        <v>10038</v>
      </c>
      <c r="B7908" s="61">
        <v>45288</v>
      </c>
      <c r="C7908" s="10" t="s">
        <v>10037</v>
      </c>
      <c r="D7908" s="10" t="s">
        <v>10036</v>
      </c>
      <c r="E7908" s="10" t="s">
        <v>592</v>
      </c>
      <c r="F7908" s="10" t="s">
        <v>652</v>
      </c>
      <c r="G7908" s="10" t="s">
        <v>601</v>
      </c>
      <c r="H7908" s="10" t="s">
        <v>579</v>
      </c>
      <c r="I7908" s="10" t="s">
        <v>722</v>
      </c>
      <c r="J7908" s="10" t="s">
        <v>10035</v>
      </c>
      <c r="K7908" s="10" t="s">
        <v>1289</v>
      </c>
      <c r="L7908" s="10">
        <v>7</v>
      </c>
      <c r="M7908" s="10">
        <v>816.7</v>
      </c>
      <c r="N7908" s="10">
        <v>5716.9</v>
      </c>
      <c r="O7908" s="59">
        <v>0.2</v>
      </c>
      <c r="P7908" s="10">
        <v>1143.3800000000001</v>
      </c>
      <c r="Q7908" s="10">
        <v>4573.5200000000004</v>
      </c>
      <c r="R7908" s="10" t="s">
        <v>575</v>
      </c>
      <c r="S7908" s="10" t="s">
        <v>585</v>
      </c>
      <c r="T7908" s="59">
        <v>0.25</v>
      </c>
      <c r="U7908" s="10">
        <v>1143.3800000000001</v>
      </c>
    </row>
    <row r="7909" spans="1:21" x14ac:dyDescent="0.3">
      <c r="A7909" s="10" t="s">
        <v>10034</v>
      </c>
      <c r="B7909" s="61">
        <v>45012</v>
      </c>
      <c r="C7909" s="10" t="s">
        <v>4840</v>
      </c>
      <c r="D7909" s="10" t="s">
        <v>3928</v>
      </c>
      <c r="E7909" s="10" t="s">
        <v>581</v>
      </c>
      <c r="F7909" s="10" t="s">
        <v>83</v>
      </c>
      <c r="G7909" s="10" t="s">
        <v>601</v>
      </c>
      <c r="H7909" s="10" t="s">
        <v>544</v>
      </c>
      <c r="I7909" s="10" t="s">
        <v>610</v>
      </c>
      <c r="J7909" s="10" t="s">
        <v>10033</v>
      </c>
      <c r="K7909" s="10" t="s">
        <v>10032</v>
      </c>
      <c r="L7909" s="10">
        <v>2</v>
      </c>
      <c r="M7909" s="10">
        <v>959.53</v>
      </c>
      <c r="N7909" s="10">
        <v>1919.06</v>
      </c>
      <c r="O7909" s="59">
        <v>0.2</v>
      </c>
      <c r="P7909" s="10">
        <v>383.81</v>
      </c>
      <c r="Q7909" s="10">
        <v>1535.25</v>
      </c>
      <c r="R7909" s="10" t="s">
        <v>586</v>
      </c>
      <c r="S7909" s="10" t="s">
        <v>607</v>
      </c>
      <c r="T7909" s="59">
        <v>0.15</v>
      </c>
      <c r="U7909" s="10">
        <v>230.29</v>
      </c>
    </row>
    <row r="7910" spans="1:21" x14ac:dyDescent="0.3">
      <c r="A7910" s="10" t="s">
        <v>10031</v>
      </c>
      <c r="B7910" s="61">
        <v>45080</v>
      </c>
      <c r="C7910" s="10" t="s">
        <v>10030</v>
      </c>
      <c r="D7910" s="10" t="s">
        <v>10029</v>
      </c>
      <c r="E7910" s="10" t="s">
        <v>592</v>
      </c>
      <c r="F7910" s="10" t="s">
        <v>18</v>
      </c>
      <c r="G7910" s="10" t="s">
        <v>601</v>
      </c>
      <c r="H7910" s="10" t="s">
        <v>579</v>
      </c>
      <c r="I7910" s="10" t="s">
        <v>722</v>
      </c>
      <c r="J7910" s="10" t="s">
        <v>10028</v>
      </c>
      <c r="K7910" s="10" t="s">
        <v>10027</v>
      </c>
      <c r="L7910" s="10">
        <v>2</v>
      </c>
      <c r="M7910" s="10">
        <v>233.4</v>
      </c>
      <c r="N7910" s="10">
        <v>466.8</v>
      </c>
      <c r="O7910" s="59">
        <v>0</v>
      </c>
      <c r="P7910" s="10">
        <v>0</v>
      </c>
      <c r="Q7910" s="10">
        <v>466.8</v>
      </c>
      <c r="R7910" s="10" t="s">
        <v>575</v>
      </c>
      <c r="S7910" s="10" t="s">
        <v>607</v>
      </c>
      <c r="T7910" s="59">
        <v>0.3</v>
      </c>
      <c r="U7910" s="10">
        <v>140.04</v>
      </c>
    </row>
    <row r="7911" spans="1:21" x14ac:dyDescent="0.3">
      <c r="A7911" s="10" t="s">
        <v>10026</v>
      </c>
      <c r="B7911" s="61">
        <v>45180</v>
      </c>
      <c r="C7911" s="10" t="s">
        <v>10025</v>
      </c>
      <c r="D7911" s="10" t="s">
        <v>10024</v>
      </c>
      <c r="E7911" s="10" t="s">
        <v>571</v>
      </c>
      <c r="F7911" s="10" t="s">
        <v>570</v>
      </c>
      <c r="G7911" s="10" t="s">
        <v>601</v>
      </c>
      <c r="H7911" s="10" t="s">
        <v>544</v>
      </c>
      <c r="I7911" s="10" t="s">
        <v>10</v>
      </c>
      <c r="J7911" s="10" t="s">
        <v>10023</v>
      </c>
      <c r="K7911" s="10" t="s">
        <v>2651</v>
      </c>
      <c r="L7911" s="10">
        <v>9</v>
      </c>
      <c r="M7911" s="10">
        <v>756.59</v>
      </c>
      <c r="N7911" s="10">
        <v>6809.31</v>
      </c>
      <c r="O7911" s="59">
        <v>0</v>
      </c>
      <c r="P7911" s="10">
        <v>0</v>
      </c>
      <c r="Q7911" s="10">
        <v>6809.31</v>
      </c>
      <c r="R7911" s="10" t="s">
        <v>565</v>
      </c>
      <c r="S7911" s="10" t="s">
        <v>607</v>
      </c>
      <c r="T7911" s="59">
        <v>0.3</v>
      </c>
      <c r="U7911" s="10">
        <v>2042.79</v>
      </c>
    </row>
    <row r="7912" spans="1:21" x14ac:dyDescent="0.3">
      <c r="A7912" s="10" t="s">
        <v>10022</v>
      </c>
      <c r="B7912" s="61">
        <v>45164</v>
      </c>
      <c r="C7912" s="10" t="s">
        <v>10021</v>
      </c>
      <c r="D7912" s="10" t="s">
        <v>10020</v>
      </c>
      <c r="E7912" s="10" t="s">
        <v>592</v>
      </c>
      <c r="F7912" s="10" t="s">
        <v>652</v>
      </c>
      <c r="G7912" s="10" t="s">
        <v>601</v>
      </c>
      <c r="H7912" s="10" t="s">
        <v>579</v>
      </c>
      <c r="I7912" s="10" t="s">
        <v>711</v>
      </c>
      <c r="J7912" s="10" t="s">
        <v>10019</v>
      </c>
      <c r="K7912" s="10" t="s">
        <v>10018</v>
      </c>
      <c r="L7912" s="10">
        <v>9</v>
      </c>
      <c r="M7912" s="10">
        <v>581.09</v>
      </c>
      <c r="N7912" s="10">
        <v>5229.8100000000004</v>
      </c>
      <c r="O7912" s="59">
        <v>0.05</v>
      </c>
      <c r="P7912" s="10">
        <v>261.49</v>
      </c>
      <c r="Q7912" s="10">
        <v>4968.32</v>
      </c>
      <c r="R7912" s="10" t="s">
        <v>565</v>
      </c>
      <c r="S7912" s="10" t="s">
        <v>564</v>
      </c>
      <c r="T7912" s="59">
        <v>0.3</v>
      </c>
      <c r="U7912" s="10">
        <v>1490.5</v>
      </c>
    </row>
    <row r="7913" spans="1:21" x14ac:dyDescent="0.3">
      <c r="A7913" s="10" t="s">
        <v>10017</v>
      </c>
      <c r="B7913" s="61">
        <v>45277</v>
      </c>
      <c r="C7913" s="10" t="s">
        <v>1502</v>
      </c>
      <c r="D7913" s="10" t="s">
        <v>10016</v>
      </c>
      <c r="E7913" s="10" t="s">
        <v>571</v>
      </c>
      <c r="F7913" s="10" t="s">
        <v>685</v>
      </c>
      <c r="G7913" s="10" t="s">
        <v>569</v>
      </c>
      <c r="H7913" s="10" t="s">
        <v>600</v>
      </c>
      <c r="I7913" s="10" t="s">
        <v>664</v>
      </c>
      <c r="J7913" s="10" t="s">
        <v>3733</v>
      </c>
      <c r="K7913" s="10" t="s">
        <v>10015</v>
      </c>
      <c r="L7913" s="10">
        <v>7</v>
      </c>
      <c r="M7913" s="10">
        <v>873.88</v>
      </c>
      <c r="N7913" s="10">
        <v>6117.16</v>
      </c>
      <c r="O7913" s="59">
        <v>0.2</v>
      </c>
      <c r="P7913" s="10">
        <v>1223.43</v>
      </c>
      <c r="Q7913" s="10">
        <v>4893.7299999999996</v>
      </c>
      <c r="R7913" s="10" t="s">
        <v>586</v>
      </c>
      <c r="S7913" s="10" t="s">
        <v>564</v>
      </c>
      <c r="T7913" s="59">
        <v>0.3</v>
      </c>
      <c r="U7913" s="10">
        <v>1468.12</v>
      </c>
    </row>
    <row r="7914" spans="1:21" x14ac:dyDescent="0.3">
      <c r="A7914" s="10" t="s">
        <v>10014</v>
      </c>
      <c r="B7914" s="61">
        <v>45014</v>
      </c>
      <c r="C7914" s="10" t="s">
        <v>8762</v>
      </c>
      <c r="D7914" s="10" t="s">
        <v>10013</v>
      </c>
      <c r="E7914" s="10" t="s">
        <v>571</v>
      </c>
      <c r="F7914" s="10" t="s">
        <v>685</v>
      </c>
      <c r="G7914" s="10" t="s">
        <v>601</v>
      </c>
      <c r="H7914" s="10" t="s">
        <v>544</v>
      </c>
      <c r="I7914" s="10" t="s">
        <v>610</v>
      </c>
      <c r="J7914" s="10" t="s">
        <v>7942</v>
      </c>
      <c r="K7914" s="10" t="s">
        <v>10012</v>
      </c>
      <c r="L7914" s="10">
        <v>10</v>
      </c>
      <c r="M7914" s="10">
        <v>584.92999999999995</v>
      </c>
      <c r="N7914" s="10">
        <v>5849.3</v>
      </c>
      <c r="O7914" s="59">
        <v>0</v>
      </c>
      <c r="P7914" s="10">
        <v>0</v>
      </c>
      <c r="Q7914" s="10">
        <v>5849.3</v>
      </c>
      <c r="R7914" s="10" t="s">
        <v>565</v>
      </c>
      <c r="S7914" s="10" t="s">
        <v>585</v>
      </c>
      <c r="T7914" s="59">
        <v>0.25</v>
      </c>
      <c r="U7914" s="10">
        <v>1462.33</v>
      </c>
    </row>
    <row r="7915" spans="1:21" x14ac:dyDescent="0.3">
      <c r="A7915" s="10" t="s">
        <v>10011</v>
      </c>
      <c r="B7915" s="61">
        <v>45062</v>
      </c>
      <c r="C7915" s="10" t="s">
        <v>10010</v>
      </c>
      <c r="D7915" s="10" t="s">
        <v>10009</v>
      </c>
      <c r="E7915" s="10" t="s">
        <v>571</v>
      </c>
      <c r="F7915" s="10" t="s">
        <v>570</v>
      </c>
      <c r="G7915" s="10" t="s">
        <v>601</v>
      </c>
      <c r="H7915" s="10" t="s">
        <v>590</v>
      </c>
      <c r="I7915" s="10" t="s">
        <v>635</v>
      </c>
      <c r="J7915" s="10" t="s">
        <v>10008</v>
      </c>
      <c r="K7915" s="10" t="s">
        <v>8718</v>
      </c>
      <c r="L7915" s="10">
        <v>7</v>
      </c>
      <c r="M7915" s="10">
        <v>680.97</v>
      </c>
      <c r="N7915" s="10">
        <v>4766.79</v>
      </c>
      <c r="O7915" s="59">
        <v>0.2</v>
      </c>
      <c r="P7915" s="10">
        <v>953.36</v>
      </c>
      <c r="Q7915" s="10">
        <v>3813.43</v>
      </c>
      <c r="R7915" s="10" t="s">
        <v>586</v>
      </c>
      <c r="S7915" s="10" t="s">
        <v>585</v>
      </c>
      <c r="T7915" s="59">
        <v>0.25</v>
      </c>
      <c r="U7915" s="10">
        <v>953.36</v>
      </c>
    </row>
    <row r="7916" spans="1:21" x14ac:dyDescent="0.3">
      <c r="A7916" s="10" t="s">
        <v>10007</v>
      </c>
      <c r="B7916" s="61">
        <v>45318</v>
      </c>
      <c r="C7916" s="10" t="s">
        <v>10006</v>
      </c>
      <c r="D7916" s="10" t="s">
        <v>10005</v>
      </c>
      <c r="E7916" s="10" t="s">
        <v>603</v>
      </c>
      <c r="F7916" s="10" t="s">
        <v>658</v>
      </c>
      <c r="G7916" s="10" t="s">
        <v>601</v>
      </c>
      <c r="H7916" s="10" t="s">
        <v>579</v>
      </c>
      <c r="I7916" s="10" t="s">
        <v>711</v>
      </c>
      <c r="J7916" s="10" t="s">
        <v>958</v>
      </c>
      <c r="K7916" s="10" t="s">
        <v>10004</v>
      </c>
      <c r="L7916" s="10">
        <v>7</v>
      </c>
      <c r="M7916" s="10">
        <v>620.9</v>
      </c>
      <c r="N7916" s="10">
        <v>4346.3</v>
      </c>
      <c r="O7916" s="59">
        <v>0.05</v>
      </c>
      <c r="P7916" s="10">
        <v>217.32</v>
      </c>
      <c r="Q7916" s="10">
        <v>4128.9799999999996</v>
      </c>
      <c r="R7916" s="10" t="s">
        <v>614</v>
      </c>
      <c r="S7916" s="10" t="s">
        <v>564</v>
      </c>
      <c r="T7916" s="59">
        <v>0.25</v>
      </c>
      <c r="U7916" s="10">
        <v>1032.24</v>
      </c>
    </row>
    <row r="7917" spans="1:21" x14ac:dyDescent="0.3">
      <c r="A7917" s="10" t="s">
        <v>10003</v>
      </c>
      <c r="B7917" s="61">
        <v>45192</v>
      </c>
      <c r="C7917" s="10" t="s">
        <v>3391</v>
      </c>
      <c r="D7917" s="10" t="s">
        <v>10002</v>
      </c>
      <c r="E7917" s="10" t="s">
        <v>629</v>
      </c>
      <c r="F7917" s="10" t="s">
        <v>759</v>
      </c>
      <c r="G7917" s="10" t="s">
        <v>601</v>
      </c>
      <c r="H7917" s="10" t="s">
        <v>579</v>
      </c>
      <c r="I7917" s="10" t="s">
        <v>711</v>
      </c>
      <c r="J7917" s="10" t="s">
        <v>10001</v>
      </c>
      <c r="K7917" s="10" t="s">
        <v>10000</v>
      </c>
      <c r="L7917" s="10">
        <v>3</v>
      </c>
      <c r="M7917" s="10">
        <v>853.14</v>
      </c>
      <c r="N7917" s="10">
        <v>2559.42</v>
      </c>
      <c r="O7917" s="59">
        <v>0.05</v>
      </c>
      <c r="P7917" s="10">
        <v>127.97</v>
      </c>
      <c r="Q7917" s="10">
        <v>2431.4499999999998</v>
      </c>
      <c r="R7917" s="10" t="s">
        <v>565</v>
      </c>
      <c r="S7917" s="10" t="s">
        <v>596</v>
      </c>
      <c r="T7917" s="59">
        <v>0.15</v>
      </c>
      <c r="U7917" s="10">
        <v>364.72</v>
      </c>
    </row>
    <row r="7918" spans="1:21" x14ac:dyDescent="0.3">
      <c r="A7918" s="10" t="s">
        <v>9999</v>
      </c>
      <c r="B7918" s="61">
        <v>45225</v>
      </c>
      <c r="C7918" s="10" t="s">
        <v>9361</v>
      </c>
      <c r="D7918" s="10" t="s">
        <v>9998</v>
      </c>
      <c r="E7918" s="10" t="s">
        <v>629</v>
      </c>
      <c r="F7918" s="10" t="s">
        <v>759</v>
      </c>
      <c r="G7918" s="10" t="s">
        <v>601</v>
      </c>
      <c r="H7918" s="10" t="s">
        <v>544</v>
      </c>
      <c r="I7918" s="10" t="s">
        <v>10</v>
      </c>
      <c r="J7918" s="10" t="s">
        <v>9997</v>
      </c>
      <c r="K7918" s="10" t="s">
        <v>9996</v>
      </c>
      <c r="L7918" s="10">
        <v>8</v>
      </c>
      <c r="M7918" s="10">
        <v>341.02</v>
      </c>
      <c r="N7918" s="10">
        <v>2728.16</v>
      </c>
      <c r="O7918" s="59">
        <v>0.1</v>
      </c>
      <c r="P7918" s="10">
        <v>272.82</v>
      </c>
      <c r="Q7918" s="10">
        <v>2455.34</v>
      </c>
      <c r="R7918" s="10" t="s">
        <v>575</v>
      </c>
      <c r="S7918" s="10" t="s">
        <v>564</v>
      </c>
      <c r="T7918" s="59">
        <v>0.3</v>
      </c>
      <c r="U7918" s="10">
        <v>736.6</v>
      </c>
    </row>
    <row r="7919" spans="1:21" x14ac:dyDescent="0.3">
      <c r="A7919" s="10" t="s">
        <v>9995</v>
      </c>
      <c r="B7919" s="61">
        <v>45146</v>
      </c>
      <c r="C7919" s="10" t="s">
        <v>9994</v>
      </c>
      <c r="D7919" s="10" t="s">
        <v>9993</v>
      </c>
      <c r="E7919" s="10" t="s">
        <v>571</v>
      </c>
      <c r="F7919" s="10" t="s">
        <v>11</v>
      </c>
      <c r="G7919" s="10" t="s">
        <v>601</v>
      </c>
      <c r="H7919" s="10" t="s">
        <v>590</v>
      </c>
      <c r="I7919" s="10" t="s">
        <v>589</v>
      </c>
      <c r="J7919" s="10" t="s">
        <v>9992</v>
      </c>
      <c r="K7919" s="10" t="s">
        <v>9991</v>
      </c>
      <c r="L7919" s="10">
        <v>7</v>
      </c>
      <c r="M7919" s="10">
        <v>523.14</v>
      </c>
      <c r="N7919" s="10">
        <v>3661.98</v>
      </c>
      <c r="O7919" s="59">
        <v>0</v>
      </c>
      <c r="P7919" s="10">
        <v>0</v>
      </c>
      <c r="Q7919" s="10">
        <v>3661.98</v>
      </c>
      <c r="R7919" s="10" t="s">
        <v>614</v>
      </c>
      <c r="S7919" s="10" t="s">
        <v>585</v>
      </c>
      <c r="T7919" s="59">
        <v>0.3</v>
      </c>
      <c r="U7919" s="10">
        <v>1098.5899999999999</v>
      </c>
    </row>
    <row r="7920" spans="1:21" x14ac:dyDescent="0.3">
      <c r="A7920" s="10" t="s">
        <v>9990</v>
      </c>
      <c r="B7920" s="61">
        <v>45217</v>
      </c>
      <c r="C7920" s="10" t="s">
        <v>9989</v>
      </c>
      <c r="D7920" s="10" t="s">
        <v>9988</v>
      </c>
      <c r="E7920" s="10" t="s">
        <v>571</v>
      </c>
      <c r="F7920" s="10" t="s">
        <v>685</v>
      </c>
      <c r="G7920" s="10" t="s">
        <v>601</v>
      </c>
      <c r="H7920" s="10" t="s">
        <v>590</v>
      </c>
      <c r="I7920" s="10" t="s">
        <v>589</v>
      </c>
      <c r="J7920" s="10" t="s">
        <v>9987</v>
      </c>
      <c r="K7920" s="10" t="s">
        <v>9986</v>
      </c>
      <c r="L7920" s="10">
        <v>4</v>
      </c>
      <c r="M7920" s="10">
        <v>610.95000000000005</v>
      </c>
      <c r="N7920" s="10">
        <v>2443.8000000000002</v>
      </c>
      <c r="O7920" s="59">
        <v>0.2</v>
      </c>
      <c r="P7920" s="10">
        <v>488.76</v>
      </c>
      <c r="Q7920" s="10">
        <v>1955.04</v>
      </c>
      <c r="R7920" s="10" t="s">
        <v>575</v>
      </c>
      <c r="S7920" s="10" t="s">
        <v>585</v>
      </c>
      <c r="T7920" s="59">
        <v>0.15</v>
      </c>
      <c r="U7920" s="10">
        <v>293.26</v>
      </c>
    </row>
    <row r="7921" spans="1:21" x14ac:dyDescent="0.3">
      <c r="A7921" s="10" t="s">
        <v>9985</v>
      </c>
      <c r="B7921" s="61">
        <v>45032</v>
      </c>
      <c r="C7921" s="10" t="s">
        <v>9984</v>
      </c>
      <c r="D7921" s="10" t="s">
        <v>4599</v>
      </c>
      <c r="E7921" s="10" t="s">
        <v>592</v>
      </c>
      <c r="F7921" s="10" t="s">
        <v>18</v>
      </c>
      <c r="G7921" s="10" t="s">
        <v>569</v>
      </c>
      <c r="H7921" s="10" t="s">
        <v>590</v>
      </c>
      <c r="I7921" s="10" t="s">
        <v>589</v>
      </c>
      <c r="J7921" s="10" t="s">
        <v>9983</v>
      </c>
      <c r="K7921" s="10" t="s">
        <v>9982</v>
      </c>
      <c r="L7921" s="10">
        <v>2</v>
      </c>
      <c r="M7921" s="10">
        <v>705.86</v>
      </c>
      <c r="N7921" s="10">
        <v>1411.72</v>
      </c>
      <c r="O7921" s="59">
        <v>0</v>
      </c>
      <c r="P7921" s="10">
        <v>0</v>
      </c>
      <c r="Q7921" s="10">
        <v>1411.72</v>
      </c>
      <c r="R7921" s="10" t="s">
        <v>586</v>
      </c>
      <c r="S7921" s="10" t="s">
        <v>564</v>
      </c>
      <c r="T7921" s="59">
        <v>0.3</v>
      </c>
      <c r="U7921" s="10">
        <v>423.52</v>
      </c>
    </row>
    <row r="7922" spans="1:21" x14ac:dyDescent="0.3">
      <c r="A7922" s="10" t="s">
        <v>9981</v>
      </c>
      <c r="B7922" s="61">
        <v>45247</v>
      </c>
      <c r="C7922" s="10" t="s">
        <v>6786</v>
      </c>
      <c r="D7922" s="10" t="s">
        <v>3801</v>
      </c>
      <c r="E7922" s="10" t="s">
        <v>581</v>
      </c>
      <c r="F7922" s="10" t="s">
        <v>83</v>
      </c>
      <c r="G7922" s="10" t="s">
        <v>601</v>
      </c>
      <c r="H7922" s="10" t="s">
        <v>579</v>
      </c>
      <c r="I7922" s="10" t="s">
        <v>722</v>
      </c>
      <c r="J7922" s="10" t="s">
        <v>9980</v>
      </c>
      <c r="K7922" s="10" t="s">
        <v>9979</v>
      </c>
      <c r="L7922" s="10">
        <v>1</v>
      </c>
      <c r="M7922" s="10">
        <v>412.37</v>
      </c>
      <c r="N7922" s="10">
        <v>412.37</v>
      </c>
      <c r="O7922" s="59">
        <v>0.2</v>
      </c>
      <c r="P7922" s="10">
        <v>82.47</v>
      </c>
      <c r="Q7922" s="10">
        <v>329.9</v>
      </c>
      <c r="R7922" s="10" t="s">
        <v>614</v>
      </c>
      <c r="S7922" s="10" t="s">
        <v>564</v>
      </c>
      <c r="T7922" s="59">
        <v>0.3</v>
      </c>
      <c r="U7922" s="10">
        <v>98.97</v>
      </c>
    </row>
    <row r="7923" spans="1:21" x14ac:dyDescent="0.3">
      <c r="A7923" s="10" t="s">
        <v>9978</v>
      </c>
      <c r="B7923" s="61">
        <v>45330</v>
      </c>
      <c r="C7923" s="10" t="s">
        <v>9977</v>
      </c>
      <c r="D7923" s="10" t="s">
        <v>6166</v>
      </c>
      <c r="E7923" s="10" t="s">
        <v>571</v>
      </c>
      <c r="F7923" s="10" t="s">
        <v>685</v>
      </c>
      <c r="G7923" s="10" t="s">
        <v>569</v>
      </c>
      <c r="H7923" s="10" t="s">
        <v>544</v>
      </c>
      <c r="I7923" s="10" t="s">
        <v>610</v>
      </c>
      <c r="J7923" s="10" t="s">
        <v>4141</v>
      </c>
      <c r="K7923" s="10" t="s">
        <v>9976</v>
      </c>
      <c r="L7923" s="10">
        <v>4</v>
      </c>
      <c r="M7923" s="10">
        <v>657.05</v>
      </c>
      <c r="N7923" s="10">
        <v>2628.2</v>
      </c>
      <c r="O7923" s="59">
        <v>0.1</v>
      </c>
      <c r="P7923" s="10">
        <v>262.82</v>
      </c>
      <c r="Q7923" s="10">
        <v>2365.38</v>
      </c>
      <c r="R7923" s="10" t="s">
        <v>614</v>
      </c>
      <c r="S7923" s="10" t="s">
        <v>585</v>
      </c>
      <c r="T7923" s="59">
        <v>0.15</v>
      </c>
      <c r="U7923" s="10">
        <v>354.81</v>
      </c>
    </row>
    <row r="7924" spans="1:21" x14ac:dyDescent="0.3">
      <c r="A7924" s="10" t="s">
        <v>9975</v>
      </c>
      <c r="B7924" s="61">
        <v>45352</v>
      </c>
      <c r="C7924" s="10" t="s">
        <v>9605</v>
      </c>
      <c r="D7924" s="10" t="s">
        <v>9456</v>
      </c>
      <c r="E7924" s="10" t="s">
        <v>629</v>
      </c>
      <c r="F7924" s="10" t="s">
        <v>790</v>
      </c>
      <c r="G7924" s="10" t="s">
        <v>569</v>
      </c>
      <c r="H7924" s="10" t="s">
        <v>600</v>
      </c>
      <c r="I7924" s="10" t="s">
        <v>627</v>
      </c>
      <c r="J7924" s="10" t="s">
        <v>9974</v>
      </c>
      <c r="K7924" s="10" t="s">
        <v>6057</v>
      </c>
      <c r="L7924" s="10">
        <v>1</v>
      </c>
      <c r="M7924" s="10">
        <v>764.14</v>
      </c>
      <c r="N7924" s="10">
        <v>764.14</v>
      </c>
      <c r="O7924" s="59">
        <v>0.2</v>
      </c>
      <c r="P7924" s="10">
        <v>152.83000000000001</v>
      </c>
      <c r="Q7924" s="10">
        <v>611.30999999999995</v>
      </c>
      <c r="R7924" s="10" t="s">
        <v>586</v>
      </c>
      <c r="S7924" s="10" t="s">
        <v>607</v>
      </c>
      <c r="T7924" s="59">
        <v>0.25</v>
      </c>
      <c r="U7924" s="10">
        <v>152.83000000000001</v>
      </c>
    </row>
    <row r="7925" spans="1:21" x14ac:dyDescent="0.3">
      <c r="A7925" s="10" t="s">
        <v>9973</v>
      </c>
      <c r="B7925" s="61">
        <v>45368</v>
      </c>
      <c r="C7925" s="10" t="s">
        <v>1058</v>
      </c>
      <c r="D7925" s="10" t="s">
        <v>9972</v>
      </c>
      <c r="E7925" s="10" t="s">
        <v>603</v>
      </c>
      <c r="F7925" s="10" t="s">
        <v>658</v>
      </c>
      <c r="G7925" s="10" t="s">
        <v>601</v>
      </c>
      <c r="H7925" s="10" t="s">
        <v>579</v>
      </c>
      <c r="I7925" s="10" t="s">
        <v>711</v>
      </c>
      <c r="J7925" s="10" t="s">
        <v>9971</v>
      </c>
      <c r="K7925" s="10" t="s">
        <v>9970</v>
      </c>
      <c r="L7925" s="10">
        <v>8</v>
      </c>
      <c r="M7925" s="10">
        <v>497.13</v>
      </c>
      <c r="N7925" s="10">
        <v>3977.04</v>
      </c>
      <c r="O7925" s="59">
        <v>0.2</v>
      </c>
      <c r="P7925" s="10">
        <v>795.41</v>
      </c>
      <c r="Q7925" s="10">
        <v>3181.63</v>
      </c>
      <c r="R7925" s="10" t="s">
        <v>565</v>
      </c>
      <c r="S7925" s="10" t="s">
        <v>585</v>
      </c>
      <c r="T7925" s="59">
        <v>0.15</v>
      </c>
      <c r="U7925" s="10">
        <v>477.24</v>
      </c>
    </row>
    <row r="7926" spans="1:21" x14ac:dyDescent="0.3">
      <c r="A7926" s="10" t="s">
        <v>9969</v>
      </c>
      <c r="B7926" s="61">
        <v>45012</v>
      </c>
      <c r="C7926" s="10" t="s">
        <v>9968</v>
      </c>
      <c r="D7926" s="10" t="s">
        <v>9967</v>
      </c>
      <c r="E7926" s="10" t="s">
        <v>581</v>
      </c>
      <c r="F7926" s="10" t="s">
        <v>83</v>
      </c>
      <c r="G7926" s="10" t="s">
        <v>569</v>
      </c>
      <c r="H7926" s="10" t="s">
        <v>579</v>
      </c>
      <c r="I7926" s="10" t="s">
        <v>578</v>
      </c>
      <c r="J7926" s="10" t="s">
        <v>9966</v>
      </c>
      <c r="K7926" s="10" t="s">
        <v>9965</v>
      </c>
      <c r="L7926" s="10">
        <v>6</v>
      </c>
      <c r="M7926" s="10">
        <v>734.08</v>
      </c>
      <c r="N7926" s="10">
        <v>4404.4799999999996</v>
      </c>
      <c r="O7926" s="59">
        <v>0</v>
      </c>
      <c r="P7926" s="10">
        <v>0</v>
      </c>
      <c r="Q7926" s="10">
        <v>4404.4799999999996</v>
      </c>
      <c r="R7926" s="10" t="s">
        <v>614</v>
      </c>
      <c r="S7926" s="10" t="s">
        <v>564</v>
      </c>
      <c r="T7926" s="59">
        <v>0.15</v>
      </c>
      <c r="U7926" s="10">
        <v>660.67</v>
      </c>
    </row>
    <row r="7927" spans="1:21" x14ac:dyDescent="0.3">
      <c r="A7927" s="10" t="s">
        <v>9964</v>
      </c>
      <c r="B7927" s="61">
        <v>44994</v>
      </c>
      <c r="C7927" s="10" t="s">
        <v>9963</v>
      </c>
      <c r="D7927" s="10" t="s">
        <v>9962</v>
      </c>
      <c r="E7927" s="10" t="s">
        <v>592</v>
      </c>
      <c r="F7927" s="10" t="s">
        <v>591</v>
      </c>
      <c r="G7927" s="10" t="s">
        <v>601</v>
      </c>
      <c r="H7927" s="10" t="s">
        <v>600</v>
      </c>
      <c r="I7927" s="10" t="s">
        <v>664</v>
      </c>
      <c r="J7927" s="10" t="s">
        <v>9961</v>
      </c>
      <c r="K7927" s="10" t="s">
        <v>5622</v>
      </c>
      <c r="L7927" s="10">
        <v>1</v>
      </c>
      <c r="M7927" s="10">
        <v>569.97</v>
      </c>
      <c r="N7927" s="10">
        <v>569.97</v>
      </c>
      <c r="O7927" s="59">
        <v>0.2</v>
      </c>
      <c r="P7927" s="10">
        <v>113.99</v>
      </c>
      <c r="Q7927" s="10">
        <v>455.98</v>
      </c>
      <c r="R7927" s="10" t="s">
        <v>614</v>
      </c>
      <c r="S7927" s="10" t="s">
        <v>585</v>
      </c>
      <c r="T7927" s="59">
        <v>0.25</v>
      </c>
      <c r="U7927" s="10">
        <v>114</v>
      </c>
    </row>
    <row r="7928" spans="1:21" x14ac:dyDescent="0.3">
      <c r="A7928" s="10" t="s">
        <v>9960</v>
      </c>
      <c r="B7928" s="61">
        <v>45318</v>
      </c>
      <c r="C7928" s="10" t="s">
        <v>9959</v>
      </c>
      <c r="D7928" s="10" t="s">
        <v>9958</v>
      </c>
      <c r="E7928" s="10" t="s">
        <v>629</v>
      </c>
      <c r="F7928" s="10" t="s">
        <v>790</v>
      </c>
      <c r="G7928" s="10" t="s">
        <v>601</v>
      </c>
      <c r="H7928" s="10" t="s">
        <v>579</v>
      </c>
      <c r="I7928" s="10" t="s">
        <v>722</v>
      </c>
      <c r="J7928" s="10" t="s">
        <v>9957</v>
      </c>
      <c r="K7928" s="10" t="s">
        <v>8314</v>
      </c>
      <c r="L7928" s="10">
        <v>3</v>
      </c>
      <c r="M7928" s="10">
        <v>709.12</v>
      </c>
      <c r="N7928" s="10">
        <v>2127.36</v>
      </c>
      <c r="O7928" s="59">
        <v>0.05</v>
      </c>
      <c r="P7928" s="10">
        <v>106.37</v>
      </c>
      <c r="Q7928" s="10">
        <v>2020.99</v>
      </c>
      <c r="R7928" s="10" t="s">
        <v>565</v>
      </c>
      <c r="S7928" s="10" t="s">
        <v>596</v>
      </c>
      <c r="T7928" s="59">
        <v>0.25</v>
      </c>
      <c r="U7928" s="10">
        <v>505.25</v>
      </c>
    </row>
    <row r="7929" spans="1:21" x14ac:dyDescent="0.3">
      <c r="A7929" s="10" t="s">
        <v>9956</v>
      </c>
      <c r="B7929" s="61">
        <v>45264</v>
      </c>
      <c r="C7929" s="10" t="s">
        <v>7187</v>
      </c>
      <c r="D7929" s="10" t="s">
        <v>9955</v>
      </c>
      <c r="E7929" s="10" t="s">
        <v>603</v>
      </c>
      <c r="F7929" s="10" t="s">
        <v>636</v>
      </c>
      <c r="G7929" s="10" t="s">
        <v>569</v>
      </c>
      <c r="H7929" s="10" t="s">
        <v>600</v>
      </c>
      <c r="I7929" s="10" t="s">
        <v>664</v>
      </c>
      <c r="J7929" s="10" t="s">
        <v>9954</v>
      </c>
      <c r="K7929" s="10" t="s">
        <v>9953</v>
      </c>
      <c r="L7929" s="10">
        <v>3</v>
      </c>
      <c r="M7929" s="10">
        <v>325.04000000000002</v>
      </c>
      <c r="N7929" s="10">
        <v>975.12</v>
      </c>
      <c r="O7929" s="59">
        <v>0.2</v>
      </c>
      <c r="P7929" s="10">
        <v>195.02</v>
      </c>
      <c r="Q7929" s="10">
        <v>780.1</v>
      </c>
      <c r="R7929" s="10" t="s">
        <v>575</v>
      </c>
      <c r="S7929" s="10" t="s">
        <v>585</v>
      </c>
      <c r="T7929" s="59">
        <v>0.3</v>
      </c>
      <c r="U7929" s="10">
        <v>234.03</v>
      </c>
    </row>
    <row r="7930" spans="1:21" x14ac:dyDescent="0.3">
      <c r="A7930" s="10" t="s">
        <v>9952</v>
      </c>
      <c r="B7930" s="61">
        <v>45072</v>
      </c>
      <c r="C7930" s="10" t="s">
        <v>3075</v>
      </c>
      <c r="D7930" s="10" t="s">
        <v>9951</v>
      </c>
      <c r="E7930" s="10" t="s">
        <v>603</v>
      </c>
      <c r="F7930" s="10" t="s">
        <v>658</v>
      </c>
      <c r="G7930" s="10" t="s">
        <v>601</v>
      </c>
      <c r="H7930" s="10" t="s">
        <v>600</v>
      </c>
      <c r="I7930" s="10" t="s">
        <v>599</v>
      </c>
      <c r="J7930" s="10" t="s">
        <v>9950</v>
      </c>
      <c r="K7930" s="10" t="s">
        <v>9949</v>
      </c>
      <c r="L7930" s="10">
        <v>1</v>
      </c>
      <c r="M7930" s="10">
        <v>492.67</v>
      </c>
      <c r="N7930" s="10">
        <v>492.67</v>
      </c>
      <c r="O7930" s="59">
        <v>0</v>
      </c>
      <c r="P7930" s="10">
        <v>0</v>
      </c>
      <c r="Q7930" s="10">
        <v>492.67</v>
      </c>
      <c r="R7930" s="10" t="s">
        <v>586</v>
      </c>
      <c r="S7930" s="10" t="s">
        <v>607</v>
      </c>
      <c r="T7930" s="59">
        <v>0.15</v>
      </c>
      <c r="U7930" s="10">
        <v>73.900000000000006</v>
      </c>
    </row>
    <row r="7931" spans="1:21" x14ac:dyDescent="0.3">
      <c r="A7931" s="10" t="s">
        <v>9948</v>
      </c>
      <c r="B7931" s="61">
        <v>45053</v>
      </c>
      <c r="C7931" s="10" t="s">
        <v>9947</v>
      </c>
      <c r="D7931" s="10" t="s">
        <v>701</v>
      </c>
      <c r="E7931" s="10" t="s">
        <v>592</v>
      </c>
      <c r="F7931" s="10" t="s">
        <v>652</v>
      </c>
      <c r="G7931" s="10" t="s">
        <v>569</v>
      </c>
      <c r="H7931" s="10" t="s">
        <v>544</v>
      </c>
      <c r="I7931" s="10" t="s">
        <v>568</v>
      </c>
      <c r="J7931" s="10" t="s">
        <v>9946</v>
      </c>
      <c r="K7931" s="10" t="s">
        <v>9945</v>
      </c>
      <c r="L7931" s="10">
        <v>8</v>
      </c>
      <c r="M7931" s="10">
        <v>664.88</v>
      </c>
      <c r="N7931" s="10">
        <v>5319.04</v>
      </c>
      <c r="O7931" s="59">
        <v>0</v>
      </c>
      <c r="P7931" s="10">
        <v>0</v>
      </c>
      <c r="Q7931" s="10">
        <v>5319.04</v>
      </c>
      <c r="R7931" s="10" t="s">
        <v>586</v>
      </c>
      <c r="S7931" s="10" t="s">
        <v>596</v>
      </c>
      <c r="T7931" s="59">
        <v>0.15</v>
      </c>
      <c r="U7931" s="10">
        <v>797.86</v>
      </c>
    </row>
    <row r="7932" spans="1:21" x14ac:dyDescent="0.3">
      <c r="A7932" s="10" t="s">
        <v>9944</v>
      </c>
      <c r="B7932" s="61">
        <v>45160</v>
      </c>
      <c r="C7932" s="10" t="s">
        <v>9565</v>
      </c>
      <c r="D7932" s="10" t="s">
        <v>9943</v>
      </c>
      <c r="E7932" s="10" t="s">
        <v>592</v>
      </c>
      <c r="F7932" s="10" t="s">
        <v>18</v>
      </c>
      <c r="G7932" s="10" t="s">
        <v>601</v>
      </c>
      <c r="H7932" s="10" t="s">
        <v>544</v>
      </c>
      <c r="I7932" s="10" t="s">
        <v>10</v>
      </c>
      <c r="J7932" s="10" t="s">
        <v>9942</v>
      </c>
      <c r="K7932" s="10" t="s">
        <v>9941</v>
      </c>
      <c r="L7932" s="10">
        <v>5</v>
      </c>
      <c r="M7932" s="10">
        <v>855.44</v>
      </c>
      <c r="N7932" s="10">
        <v>4277.2</v>
      </c>
      <c r="O7932" s="59">
        <v>0.1</v>
      </c>
      <c r="P7932" s="10">
        <v>427.72</v>
      </c>
      <c r="Q7932" s="10">
        <v>3849.48</v>
      </c>
      <c r="R7932" s="10" t="s">
        <v>614</v>
      </c>
      <c r="S7932" s="10" t="s">
        <v>585</v>
      </c>
      <c r="T7932" s="59">
        <v>0.25</v>
      </c>
      <c r="U7932" s="10">
        <v>962.37</v>
      </c>
    </row>
    <row r="7933" spans="1:21" x14ac:dyDescent="0.3">
      <c r="A7933" s="10" t="s">
        <v>9940</v>
      </c>
      <c r="B7933" s="61">
        <v>45173</v>
      </c>
      <c r="C7933" s="10" t="s">
        <v>718</v>
      </c>
      <c r="D7933" s="10" t="s">
        <v>9939</v>
      </c>
      <c r="E7933" s="10" t="s">
        <v>603</v>
      </c>
      <c r="F7933" s="10" t="s">
        <v>636</v>
      </c>
      <c r="G7933" s="10" t="s">
        <v>569</v>
      </c>
      <c r="H7933" s="10" t="s">
        <v>579</v>
      </c>
      <c r="I7933" s="10" t="s">
        <v>722</v>
      </c>
      <c r="J7933" s="10" t="s">
        <v>9938</v>
      </c>
      <c r="K7933" s="10" t="s">
        <v>9937</v>
      </c>
      <c r="L7933" s="10">
        <v>4</v>
      </c>
      <c r="M7933" s="10">
        <v>354.12</v>
      </c>
      <c r="N7933" s="10">
        <v>1416.48</v>
      </c>
      <c r="O7933" s="59">
        <v>0.05</v>
      </c>
      <c r="P7933" s="10">
        <v>70.819999999999993</v>
      </c>
      <c r="Q7933" s="10">
        <v>1345.66</v>
      </c>
      <c r="R7933" s="10" t="s">
        <v>575</v>
      </c>
      <c r="S7933" s="10" t="s">
        <v>564</v>
      </c>
      <c r="T7933" s="59">
        <v>0.3</v>
      </c>
      <c r="U7933" s="10">
        <v>403.7</v>
      </c>
    </row>
    <row r="7934" spans="1:21" x14ac:dyDescent="0.3">
      <c r="A7934" s="10" t="s">
        <v>9936</v>
      </c>
      <c r="B7934" s="61">
        <v>45054</v>
      </c>
      <c r="C7934" s="10" t="s">
        <v>1417</v>
      </c>
      <c r="D7934" s="10" t="s">
        <v>9935</v>
      </c>
      <c r="E7934" s="10" t="s">
        <v>592</v>
      </c>
      <c r="F7934" s="10" t="s">
        <v>652</v>
      </c>
      <c r="G7934" s="10" t="s">
        <v>569</v>
      </c>
      <c r="H7934" s="10" t="s">
        <v>579</v>
      </c>
      <c r="I7934" s="10" t="s">
        <v>711</v>
      </c>
      <c r="J7934" s="10" t="s">
        <v>9934</v>
      </c>
      <c r="K7934" s="10" t="s">
        <v>9933</v>
      </c>
      <c r="L7934" s="10">
        <v>6</v>
      </c>
      <c r="M7934" s="10">
        <v>111.14</v>
      </c>
      <c r="N7934" s="10">
        <v>666.84</v>
      </c>
      <c r="O7934" s="59">
        <v>0.1</v>
      </c>
      <c r="P7934" s="10">
        <v>66.680000000000007</v>
      </c>
      <c r="Q7934" s="10">
        <v>600.16</v>
      </c>
      <c r="R7934" s="10" t="s">
        <v>565</v>
      </c>
      <c r="S7934" s="10" t="s">
        <v>585</v>
      </c>
      <c r="T7934" s="59">
        <v>0.3</v>
      </c>
      <c r="U7934" s="10">
        <v>180.05</v>
      </c>
    </row>
    <row r="7935" spans="1:21" x14ac:dyDescent="0.3">
      <c r="A7935" s="10" t="s">
        <v>9932</v>
      </c>
      <c r="B7935" s="61">
        <v>45184</v>
      </c>
      <c r="C7935" s="10" t="s">
        <v>4415</v>
      </c>
      <c r="D7935" s="10" t="s">
        <v>9931</v>
      </c>
      <c r="E7935" s="10" t="s">
        <v>581</v>
      </c>
      <c r="F7935" s="10" t="s">
        <v>83</v>
      </c>
      <c r="G7935" s="10" t="s">
        <v>569</v>
      </c>
      <c r="H7935" s="10" t="s">
        <v>590</v>
      </c>
      <c r="I7935" s="10" t="s">
        <v>748</v>
      </c>
      <c r="J7935" s="10" t="s">
        <v>9930</v>
      </c>
      <c r="K7935" s="10" t="s">
        <v>9929</v>
      </c>
      <c r="L7935" s="10">
        <v>6</v>
      </c>
      <c r="M7935" s="10">
        <v>899.85</v>
      </c>
      <c r="N7935" s="10">
        <v>5399.1</v>
      </c>
      <c r="O7935" s="59">
        <v>0.2</v>
      </c>
      <c r="P7935" s="10">
        <v>1079.82</v>
      </c>
      <c r="Q7935" s="10">
        <v>4319.28</v>
      </c>
      <c r="R7935" s="10" t="s">
        <v>586</v>
      </c>
      <c r="S7935" s="10" t="s">
        <v>585</v>
      </c>
      <c r="T7935" s="59">
        <v>0.15</v>
      </c>
      <c r="U7935" s="10">
        <v>647.89</v>
      </c>
    </row>
    <row r="7936" spans="1:21" x14ac:dyDescent="0.3">
      <c r="A7936" s="10" t="s">
        <v>9928</v>
      </c>
      <c r="B7936" s="61">
        <v>45026</v>
      </c>
      <c r="C7936" s="10" t="s">
        <v>9927</v>
      </c>
      <c r="D7936" s="10" t="s">
        <v>9926</v>
      </c>
      <c r="E7936" s="10" t="s">
        <v>592</v>
      </c>
      <c r="F7936" s="10" t="s">
        <v>591</v>
      </c>
      <c r="G7936" s="10" t="s">
        <v>569</v>
      </c>
      <c r="H7936" s="10" t="s">
        <v>579</v>
      </c>
      <c r="I7936" s="10" t="s">
        <v>578</v>
      </c>
      <c r="J7936" s="10" t="s">
        <v>9925</v>
      </c>
      <c r="K7936" s="10" t="s">
        <v>9924</v>
      </c>
      <c r="L7936" s="10">
        <v>3</v>
      </c>
      <c r="M7936" s="10">
        <v>866.48</v>
      </c>
      <c r="N7936" s="10">
        <v>2599.44</v>
      </c>
      <c r="O7936" s="59">
        <v>0</v>
      </c>
      <c r="P7936" s="10">
        <v>0</v>
      </c>
      <c r="Q7936" s="10">
        <v>2599.44</v>
      </c>
      <c r="R7936" s="10" t="s">
        <v>614</v>
      </c>
      <c r="S7936" s="10" t="s">
        <v>607</v>
      </c>
      <c r="T7936" s="59">
        <v>0.3</v>
      </c>
      <c r="U7936" s="10">
        <v>779.83</v>
      </c>
    </row>
    <row r="7937" spans="1:21" x14ac:dyDescent="0.3">
      <c r="A7937" s="10" t="s">
        <v>9923</v>
      </c>
      <c r="B7937" s="61">
        <v>44969</v>
      </c>
      <c r="C7937" s="10" t="s">
        <v>7125</v>
      </c>
      <c r="D7937" s="10" t="s">
        <v>9922</v>
      </c>
      <c r="E7937" s="10" t="s">
        <v>629</v>
      </c>
      <c r="F7937" s="10" t="s">
        <v>759</v>
      </c>
      <c r="G7937" s="10" t="s">
        <v>569</v>
      </c>
      <c r="H7937" s="10" t="s">
        <v>590</v>
      </c>
      <c r="I7937" s="10" t="s">
        <v>635</v>
      </c>
      <c r="J7937" s="10" t="s">
        <v>9921</v>
      </c>
      <c r="K7937" s="10" t="s">
        <v>9920</v>
      </c>
      <c r="L7937" s="10">
        <v>3</v>
      </c>
      <c r="M7937" s="10">
        <v>971.59</v>
      </c>
      <c r="N7937" s="10">
        <v>2914.77</v>
      </c>
      <c r="O7937" s="59">
        <v>0.2</v>
      </c>
      <c r="P7937" s="10">
        <v>582.95000000000005</v>
      </c>
      <c r="Q7937" s="10">
        <v>2331.8200000000002</v>
      </c>
      <c r="R7937" s="10" t="s">
        <v>586</v>
      </c>
      <c r="S7937" s="10" t="s">
        <v>596</v>
      </c>
      <c r="T7937" s="59">
        <v>0.3</v>
      </c>
      <c r="U7937" s="10">
        <v>699.55</v>
      </c>
    </row>
    <row r="7938" spans="1:21" x14ac:dyDescent="0.3">
      <c r="A7938" s="10" t="s">
        <v>9919</v>
      </c>
      <c r="B7938" s="61">
        <v>45060</v>
      </c>
      <c r="C7938" s="10" t="s">
        <v>9918</v>
      </c>
      <c r="D7938" s="10" t="s">
        <v>5934</v>
      </c>
      <c r="E7938" s="10" t="s">
        <v>592</v>
      </c>
      <c r="F7938" s="10" t="s">
        <v>591</v>
      </c>
      <c r="G7938" s="10" t="s">
        <v>601</v>
      </c>
      <c r="H7938" s="10" t="s">
        <v>544</v>
      </c>
      <c r="I7938" s="10" t="s">
        <v>568</v>
      </c>
      <c r="J7938" s="10" t="s">
        <v>9917</v>
      </c>
      <c r="K7938" s="10" t="s">
        <v>9916</v>
      </c>
      <c r="L7938" s="10">
        <v>10</v>
      </c>
      <c r="M7938" s="10">
        <v>245.91</v>
      </c>
      <c r="N7938" s="10">
        <v>2459.1</v>
      </c>
      <c r="O7938" s="59">
        <v>0.05</v>
      </c>
      <c r="P7938" s="10">
        <v>122.95</v>
      </c>
      <c r="Q7938" s="10">
        <v>2336.15</v>
      </c>
      <c r="R7938" s="10" t="s">
        <v>614</v>
      </c>
      <c r="S7938" s="10" t="s">
        <v>607</v>
      </c>
      <c r="T7938" s="59">
        <v>0.25</v>
      </c>
      <c r="U7938" s="10">
        <v>584.04</v>
      </c>
    </row>
    <row r="7939" spans="1:21" x14ac:dyDescent="0.3">
      <c r="A7939" s="10" t="s">
        <v>9915</v>
      </c>
      <c r="B7939" s="61">
        <v>45246</v>
      </c>
      <c r="C7939" s="10" t="s">
        <v>7818</v>
      </c>
      <c r="D7939" s="10" t="s">
        <v>9914</v>
      </c>
      <c r="E7939" s="10" t="s">
        <v>603</v>
      </c>
      <c r="F7939" s="10" t="s">
        <v>636</v>
      </c>
      <c r="G7939" s="10" t="s">
        <v>569</v>
      </c>
      <c r="H7939" s="10" t="s">
        <v>590</v>
      </c>
      <c r="I7939" s="10" t="s">
        <v>748</v>
      </c>
      <c r="J7939" s="10" t="s">
        <v>9913</v>
      </c>
      <c r="K7939" s="10" t="s">
        <v>2341</v>
      </c>
      <c r="L7939" s="10">
        <v>8</v>
      </c>
      <c r="M7939" s="10">
        <v>687.36</v>
      </c>
      <c r="N7939" s="10">
        <v>5498.88</v>
      </c>
      <c r="O7939" s="59">
        <v>0</v>
      </c>
      <c r="P7939" s="10">
        <v>0</v>
      </c>
      <c r="Q7939" s="10">
        <v>5498.88</v>
      </c>
      <c r="R7939" s="10" t="s">
        <v>586</v>
      </c>
      <c r="S7939" s="10" t="s">
        <v>585</v>
      </c>
      <c r="T7939" s="59">
        <v>0.15</v>
      </c>
      <c r="U7939" s="10">
        <v>824.83</v>
      </c>
    </row>
    <row r="7940" spans="1:21" x14ac:dyDescent="0.3">
      <c r="A7940" s="10" t="s">
        <v>9912</v>
      </c>
      <c r="B7940" s="61">
        <v>45007</v>
      </c>
      <c r="C7940" s="10" t="s">
        <v>9911</v>
      </c>
      <c r="D7940" s="10" t="s">
        <v>9910</v>
      </c>
      <c r="E7940" s="10" t="s">
        <v>571</v>
      </c>
      <c r="F7940" s="10" t="s">
        <v>11</v>
      </c>
      <c r="G7940" s="10" t="s">
        <v>601</v>
      </c>
      <c r="H7940" s="10" t="s">
        <v>544</v>
      </c>
      <c r="I7940" s="10" t="s">
        <v>610</v>
      </c>
      <c r="J7940" s="10" t="s">
        <v>9909</v>
      </c>
      <c r="K7940" s="10" t="s">
        <v>3814</v>
      </c>
      <c r="L7940" s="10">
        <v>5</v>
      </c>
      <c r="M7940" s="10">
        <v>514.99</v>
      </c>
      <c r="N7940" s="10">
        <v>2574.9499999999998</v>
      </c>
      <c r="O7940" s="59">
        <v>0.2</v>
      </c>
      <c r="P7940" s="10">
        <v>514.99</v>
      </c>
      <c r="Q7940" s="10">
        <v>2059.96</v>
      </c>
      <c r="R7940" s="10" t="s">
        <v>575</v>
      </c>
      <c r="S7940" s="10" t="s">
        <v>607</v>
      </c>
      <c r="T7940" s="59">
        <v>0.15</v>
      </c>
      <c r="U7940" s="10">
        <v>308.99</v>
      </c>
    </row>
    <row r="7941" spans="1:21" x14ac:dyDescent="0.3">
      <c r="A7941" s="10" t="s">
        <v>9908</v>
      </c>
      <c r="B7941" s="61">
        <v>45341</v>
      </c>
      <c r="C7941" s="10" t="s">
        <v>3051</v>
      </c>
      <c r="D7941" s="10" t="s">
        <v>9907</v>
      </c>
      <c r="E7941" s="10" t="s">
        <v>581</v>
      </c>
      <c r="F7941" s="10" t="s">
        <v>83</v>
      </c>
      <c r="G7941" s="10" t="s">
        <v>569</v>
      </c>
      <c r="H7941" s="10" t="s">
        <v>600</v>
      </c>
      <c r="I7941" s="10" t="s">
        <v>627</v>
      </c>
      <c r="J7941" s="10" t="s">
        <v>9906</v>
      </c>
      <c r="K7941" s="10" t="s">
        <v>9905</v>
      </c>
      <c r="L7941" s="10">
        <v>10</v>
      </c>
      <c r="M7941" s="10">
        <v>309.08</v>
      </c>
      <c r="N7941" s="10">
        <v>3090.8</v>
      </c>
      <c r="O7941" s="59">
        <v>0.05</v>
      </c>
      <c r="P7941" s="10">
        <v>154.54</v>
      </c>
      <c r="Q7941" s="10">
        <v>2936.26</v>
      </c>
      <c r="R7941" s="10" t="s">
        <v>614</v>
      </c>
      <c r="S7941" s="10" t="s">
        <v>596</v>
      </c>
      <c r="T7941" s="59">
        <v>0.3</v>
      </c>
      <c r="U7941" s="10">
        <v>880.88</v>
      </c>
    </row>
    <row r="7942" spans="1:21" x14ac:dyDescent="0.3">
      <c r="A7942" s="10" t="s">
        <v>9904</v>
      </c>
      <c r="B7942" s="61">
        <v>45009</v>
      </c>
      <c r="C7942" s="10" t="s">
        <v>5675</v>
      </c>
      <c r="D7942" s="10" t="s">
        <v>5802</v>
      </c>
      <c r="E7942" s="10" t="s">
        <v>581</v>
      </c>
      <c r="F7942" s="10" t="s">
        <v>7</v>
      </c>
      <c r="G7942" s="10" t="s">
        <v>601</v>
      </c>
      <c r="H7942" s="10" t="s">
        <v>600</v>
      </c>
      <c r="I7942" s="10" t="s">
        <v>599</v>
      </c>
      <c r="J7942" s="10" t="s">
        <v>9903</v>
      </c>
      <c r="K7942" s="10" t="s">
        <v>9902</v>
      </c>
      <c r="L7942" s="10">
        <v>9</v>
      </c>
      <c r="M7942" s="10">
        <v>623.94000000000005</v>
      </c>
      <c r="N7942" s="10">
        <v>5615.46</v>
      </c>
      <c r="O7942" s="59">
        <v>0.1</v>
      </c>
      <c r="P7942" s="10">
        <v>561.54999999999995</v>
      </c>
      <c r="Q7942" s="10">
        <v>5053.91</v>
      </c>
      <c r="R7942" s="10" t="s">
        <v>614</v>
      </c>
      <c r="S7942" s="10" t="s">
        <v>564</v>
      </c>
      <c r="T7942" s="59">
        <v>0.3</v>
      </c>
      <c r="U7942" s="10">
        <v>1516.17</v>
      </c>
    </row>
    <row r="7943" spans="1:21" x14ac:dyDescent="0.3">
      <c r="A7943" s="10" t="s">
        <v>9901</v>
      </c>
      <c r="B7943" s="61">
        <v>45144</v>
      </c>
      <c r="C7943" s="10" t="s">
        <v>1527</v>
      </c>
      <c r="D7943" s="10" t="s">
        <v>9900</v>
      </c>
      <c r="E7943" s="10" t="s">
        <v>629</v>
      </c>
      <c r="F7943" s="10" t="s">
        <v>759</v>
      </c>
      <c r="G7943" s="10" t="s">
        <v>569</v>
      </c>
      <c r="H7943" s="10" t="s">
        <v>600</v>
      </c>
      <c r="I7943" s="10" t="s">
        <v>664</v>
      </c>
      <c r="J7943" s="10" t="s">
        <v>3301</v>
      </c>
      <c r="K7943" s="10" t="s">
        <v>9899</v>
      </c>
      <c r="L7943" s="10">
        <v>8</v>
      </c>
      <c r="M7943" s="10">
        <v>509.28</v>
      </c>
      <c r="N7943" s="10">
        <v>4074.24</v>
      </c>
      <c r="O7943" s="59">
        <v>0.1</v>
      </c>
      <c r="P7943" s="10">
        <v>407.42</v>
      </c>
      <c r="Q7943" s="10">
        <v>3666.82</v>
      </c>
      <c r="R7943" s="10" t="s">
        <v>614</v>
      </c>
      <c r="S7943" s="10" t="s">
        <v>564</v>
      </c>
      <c r="T7943" s="59">
        <v>0.3</v>
      </c>
      <c r="U7943" s="10">
        <v>1100.05</v>
      </c>
    </row>
    <row r="7944" spans="1:21" x14ac:dyDescent="0.3">
      <c r="A7944" s="10" t="s">
        <v>9898</v>
      </c>
      <c r="B7944" s="61">
        <v>45294</v>
      </c>
      <c r="C7944" s="10" t="s">
        <v>9897</v>
      </c>
      <c r="D7944" s="10" t="s">
        <v>9896</v>
      </c>
      <c r="E7944" s="10" t="s">
        <v>629</v>
      </c>
      <c r="F7944" s="10" t="s">
        <v>790</v>
      </c>
      <c r="G7944" s="10" t="s">
        <v>569</v>
      </c>
      <c r="H7944" s="10" t="s">
        <v>544</v>
      </c>
      <c r="I7944" s="10" t="s">
        <v>10</v>
      </c>
      <c r="J7944" s="10" t="s">
        <v>5921</v>
      </c>
      <c r="K7944" s="10" t="s">
        <v>9895</v>
      </c>
      <c r="L7944" s="10">
        <v>10</v>
      </c>
      <c r="M7944" s="10">
        <v>866.2</v>
      </c>
      <c r="N7944" s="10">
        <v>8662</v>
      </c>
      <c r="O7944" s="59">
        <v>0.2</v>
      </c>
      <c r="P7944" s="10">
        <v>1732.4</v>
      </c>
      <c r="Q7944" s="10">
        <v>6929.6</v>
      </c>
      <c r="R7944" s="10" t="s">
        <v>586</v>
      </c>
      <c r="S7944" s="10" t="s">
        <v>596</v>
      </c>
      <c r="T7944" s="59">
        <v>0.25</v>
      </c>
      <c r="U7944" s="10">
        <v>1732.4</v>
      </c>
    </row>
    <row r="7945" spans="1:21" x14ac:dyDescent="0.3">
      <c r="A7945" s="10" t="s">
        <v>9894</v>
      </c>
      <c r="B7945" s="61">
        <v>45308</v>
      </c>
      <c r="C7945" s="10" t="s">
        <v>9893</v>
      </c>
      <c r="D7945" s="10" t="s">
        <v>9892</v>
      </c>
      <c r="E7945" s="10" t="s">
        <v>629</v>
      </c>
      <c r="F7945" s="10" t="s">
        <v>759</v>
      </c>
      <c r="G7945" s="10" t="s">
        <v>601</v>
      </c>
      <c r="H7945" s="10" t="s">
        <v>600</v>
      </c>
      <c r="I7945" s="10" t="s">
        <v>599</v>
      </c>
      <c r="J7945" s="10" t="s">
        <v>6948</v>
      </c>
      <c r="K7945" s="10" t="s">
        <v>4311</v>
      </c>
      <c r="L7945" s="10">
        <v>4</v>
      </c>
      <c r="M7945" s="10">
        <v>762.57</v>
      </c>
      <c r="N7945" s="10">
        <v>3050.28</v>
      </c>
      <c r="O7945" s="59">
        <v>0.1</v>
      </c>
      <c r="P7945" s="10">
        <v>305.02999999999997</v>
      </c>
      <c r="Q7945" s="10">
        <v>2745.25</v>
      </c>
      <c r="R7945" s="10" t="s">
        <v>586</v>
      </c>
      <c r="S7945" s="10" t="s">
        <v>607</v>
      </c>
      <c r="T7945" s="59">
        <v>0.15</v>
      </c>
      <c r="U7945" s="10">
        <v>411.79</v>
      </c>
    </row>
    <row r="7946" spans="1:21" x14ac:dyDescent="0.3">
      <c r="A7946" s="10" t="s">
        <v>9891</v>
      </c>
      <c r="B7946" s="61">
        <v>45069</v>
      </c>
      <c r="C7946" s="10" t="s">
        <v>9890</v>
      </c>
      <c r="D7946" s="10" t="s">
        <v>9889</v>
      </c>
      <c r="E7946" s="10" t="s">
        <v>603</v>
      </c>
      <c r="F7946" s="10" t="s">
        <v>602</v>
      </c>
      <c r="G7946" s="10" t="s">
        <v>569</v>
      </c>
      <c r="H7946" s="10" t="s">
        <v>544</v>
      </c>
      <c r="I7946" s="10" t="s">
        <v>568</v>
      </c>
      <c r="J7946" s="10" t="s">
        <v>9888</v>
      </c>
      <c r="K7946" s="10" t="s">
        <v>8376</v>
      </c>
      <c r="L7946" s="10">
        <v>4</v>
      </c>
      <c r="M7946" s="10">
        <v>472.35</v>
      </c>
      <c r="N7946" s="10">
        <v>1889.4</v>
      </c>
      <c r="O7946" s="59">
        <v>0</v>
      </c>
      <c r="P7946" s="10">
        <v>0</v>
      </c>
      <c r="Q7946" s="10">
        <v>1889.4</v>
      </c>
      <c r="R7946" s="10" t="s">
        <v>586</v>
      </c>
      <c r="S7946" s="10" t="s">
        <v>596</v>
      </c>
      <c r="T7946" s="59">
        <v>0.15</v>
      </c>
      <c r="U7946" s="10">
        <v>283.41000000000003</v>
      </c>
    </row>
    <row r="7947" spans="1:21" x14ac:dyDescent="0.3">
      <c r="A7947" s="10" t="s">
        <v>9887</v>
      </c>
      <c r="B7947" s="61">
        <v>45057</v>
      </c>
      <c r="C7947" s="10" t="s">
        <v>7574</v>
      </c>
      <c r="D7947" s="10" t="s">
        <v>9886</v>
      </c>
      <c r="E7947" s="10" t="s">
        <v>592</v>
      </c>
      <c r="F7947" s="10" t="s">
        <v>652</v>
      </c>
      <c r="G7947" s="10" t="s">
        <v>569</v>
      </c>
      <c r="H7947" s="10" t="s">
        <v>579</v>
      </c>
      <c r="I7947" s="10" t="s">
        <v>711</v>
      </c>
      <c r="J7947" s="10" t="s">
        <v>9885</v>
      </c>
      <c r="K7947" s="10" t="s">
        <v>7141</v>
      </c>
      <c r="L7947" s="10">
        <v>4</v>
      </c>
      <c r="M7947" s="10">
        <v>626.54999999999995</v>
      </c>
      <c r="N7947" s="10">
        <v>2506.1999999999998</v>
      </c>
      <c r="O7947" s="59">
        <v>0.2</v>
      </c>
      <c r="P7947" s="10">
        <v>501.24</v>
      </c>
      <c r="Q7947" s="10">
        <v>2004.96</v>
      </c>
      <c r="R7947" s="10" t="s">
        <v>614</v>
      </c>
      <c r="S7947" s="10" t="s">
        <v>596</v>
      </c>
      <c r="T7947" s="59">
        <v>0.3</v>
      </c>
      <c r="U7947" s="10">
        <v>601.49</v>
      </c>
    </row>
    <row r="7948" spans="1:21" x14ac:dyDescent="0.3">
      <c r="A7948" s="10" t="s">
        <v>9884</v>
      </c>
      <c r="B7948" s="61">
        <v>45315</v>
      </c>
      <c r="C7948" s="10" t="s">
        <v>9883</v>
      </c>
      <c r="D7948" s="10" t="s">
        <v>9882</v>
      </c>
      <c r="E7948" s="10" t="s">
        <v>581</v>
      </c>
      <c r="F7948" s="10" t="s">
        <v>83</v>
      </c>
      <c r="G7948" s="10" t="s">
        <v>569</v>
      </c>
      <c r="H7948" s="10" t="s">
        <v>600</v>
      </c>
      <c r="I7948" s="10" t="s">
        <v>627</v>
      </c>
      <c r="J7948" s="10" t="s">
        <v>9881</v>
      </c>
      <c r="K7948" s="10" t="s">
        <v>6684</v>
      </c>
      <c r="L7948" s="10">
        <v>5</v>
      </c>
      <c r="M7948" s="10">
        <v>736.52</v>
      </c>
      <c r="N7948" s="10">
        <v>3682.6</v>
      </c>
      <c r="O7948" s="59">
        <v>0.2</v>
      </c>
      <c r="P7948" s="10">
        <v>736.52</v>
      </c>
      <c r="Q7948" s="10">
        <v>2946.08</v>
      </c>
      <c r="R7948" s="10" t="s">
        <v>575</v>
      </c>
      <c r="S7948" s="10" t="s">
        <v>585</v>
      </c>
      <c r="T7948" s="59">
        <v>0.25</v>
      </c>
      <c r="U7948" s="10">
        <v>736.52</v>
      </c>
    </row>
    <row r="7949" spans="1:21" x14ac:dyDescent="0.3">
      <c r="A7949" s="10" t="s">
        <v>9880</v>
      </c>
      <c r="B7949" s="61">
        <v>45027</v>
      </c>
      <c r="C7949" s="10" t="s">
        <v>9879</v>
      </c>
      <c r="D7949" s="10" t="s">
        <v>9878</v>
      </c>
      <c r="E7949" s="10" t="s">
        <v>571</v>
      </c>
      <c r="F7949" s="10" t="s">
        <v>570</v>
      </c>
      <c r="G7949" s="10" t="s">
        <v>569</v>
      </c>
      <c r="H7949" s="10" t="s">
        <v>590</v>
      </c>
      <c r="I7949" s="10" t="s">
        <v>589</v>
      </c>
      <c r="J7949" s="10" t="s">
        <v>6386</v>
      </c>
      <c r="K7949" s="10" t="s">
        <v>9877</v>
      </c>
      <c r="L7949" s="10">
        <v>7</v>
      </c>
      <c r="M7949" s="10">
        <v>319.17</v>
      </c>
      <c r="N7949" s="10">
        <v>2234.19</v>
      </c>
      <c r="O7949" s="59">
        <v>0</v>
      </c>
      <c r="P7949" s="10">
        <v>0</v>
      </c>
      <c r="Q7949" s="10">
        <v>2234.19</v>
      </c>
      <c r="R7949" s="10" t="s">
        <v>614</v>
      </c>
      <c r="S7949" s="10" t="s">
        <v>564</v>
      </c>
      <c r="T7949" s="59">
        <v>0.3</v>
      </c>
      <c r="U7949" s="10">
        <v>670.26</v>
      </c>
    </row>
    <row r="7950" spans="1:21" x14ac:dyDescent="0.3">
      <c r="A7950" s="10" t="s">
        <v>9876</v>
      </c>
      <c r="B7950" s="61">
        <v>45248</v>
      </c>
      <c r="C7950" s="10" t="s">
        <v>9875</v>
      </c>
      <c r="D7950" s="10" t="s">
        <v>9874</v>
      </c>
      <c r="E7950" s="10" t="s">
        <v>592</v>
      </c>
      <c r="F7950" s="10" t="s">
        <v>652</v>
      </c>
      <c r="G7950" s="10" t="s">
        <v>569</v>
      </c>
      <c r="H7950" s="10" t="s">
        <v>600</v>
      </c>
      <c r="I7950" s="10" t="s">
        <v>664</v>
      </c>
      <c r="J7950" s="10" t="s">
        <v>9873</v>
      </c>
      <c r="K7950" s="10" t="s">
        <v>6715</v>
      </c>
      <c r="L7950" s="10">
        <v>8</v>
      </c>
      <c r="M7950" s="10">
        <v>967.67</v>
      </c>
      <c r="N7950" s="10">
        <v>7741.36</v>
      </c>
      <c r="O7950" s="59">
        <v>0.2</v>
      </c>
      <c r="P7950" s="10">
        <v>1548.27</v>
      </c>
      <c r="Q7950" s="10">
        <v>6193.09</v>
      </c>
      <c r="R7950" s="10" t="s">
        <v>565</v>
      </c>
      <c r="S7950" s="10" t="s">
        <v>585</v>
      </c>
      <c r="T7950" s="59">
        <v>0.25</v>
      </c>
      <c r="U7950" s="10">
        <v>1548.27</v>
      </c>
    </row>
    <row r="7951" spans="1:21" x14ac:dyDescent="0.3">
      <c r="A7951" s="10" t="s">
        <v>9872</v>
      </c>
      <c r="B7951" s="61">
        <v>44948</v>
      </c>
      <c r="C7951" s="10" t="s">
        <v>1947</v>
      </c>
      <c r="D7951" s="10" t="s">
        <v>9871</v>
      </c>
      <c r="E7951" s="10" t="s">
        <v>629</v>
      </c>
      <c r="F7951" s="10" t="s">
        <v>759</v>
      </c>
      <c r="G7951" s="10" t="s">
        <v>601</v>
      </c>
      <c r="H7951" s="10" t="s">
        <v>590</v>
      </c>
      <c r="I7951" s="10" t="s">
        <v>748</v>
      </c>
      <c r="J7951" s="10" t="s">
        <v>9870</v>
      </c>
      <c r="K7951" s="10" t="s">
        <v>9869</v>
      </c>
      <c r="L7951" s="10">
        <v>10</v>
      </c>
      <c r="M7951" s="10">
        <v>441.3</v>
      </c>
      <c r="N7951" s="10">
        <v>4413</v>
      </c>
      <c r="O7951" s="59">
        <v>0.2</v>
      </c>
      <c r="P7951" s="10">
        <v>882.6</v>
      </c>
      <c r="Q7951" s="10">
        <v>3530.4</v>
      </c>
      <c r="R7951" s="10" t="s">
        <v>565</v>
      </c>
      <c r="S7951" s="10" t="s">
        <v>607</v>
      </c>
      <c r="T7951" s="59">
        <v>0.15</v>
      </c>
      <c r="U7951" s="10">
        <v>529.55999999999995</v>
      </c>
    </row>
    <row r="7952" spans="1:21" x14ac:dyDescent="0.3">
      <c r="A7952" s="10" t="s">
        <v>9868</v>
      </c>
      <c r="B7952" s="61">
        <v>45255</v>
      </c>
      <c r="C7952" s="10" t="s">
        <v>9867</v>
      </c>
      <c r="D7952" s="10" t="s">
        <v>9866</v>
      </c>
      <c r="E7952" s="10" t="s">
        <v>581</v>
      </c>
      <c r="F7952" s="10" t="s">
        <v>580</v>
      </c>
      <c r="G7952" s="10" t="s">
        <v>569</v>
      </c>
      <c r="H7952" s="10" t="s">
        <v>579</v>
      </c>
      <c r="I7952" s="10" t="s">
        <v>722</v>
      </c>
      <c r="J7952" s="10" t="s">
        <v>9865</v>
      </c>
      <c r="K7952" s="10" t="s">
        <v>5080</v>
      </c>
      <c r="L7952" s="10">
        <v>9</v>
      </c>
      <c r="M7952" s="10">
        <v>962.11</v>
      </c>
      <c r="N7952" s="10">
        <v>8658.99</v>
      </c>
      <c r="O7952" s="59">
        <v>0.05</v>
      </c>
      <c r="P7952" s="10">
        <v>432.95</v>
      </c>
      <c r="Q7952" s="10">
        <v>8226.0400000000009</v>
      </c>
      <c r="R7952" s="10" t="s">
        <v>614</v>
      </c>
      <c r="S7952" s="10" t="s">
        <v>607</v>
      </c>
      <c r="T7952" s="59">
        <v>0.3</v>
      </c>
      <c r="U7952" s="10">
        <v>2467.81</v>
      </c>
    </row>
    <row r="7953" spans="1:21" x14ac:dyDescent="0.3">
      <c r="A7953" s="10" t="s">
        <v>9864</v>
      </c>
      <c r="B7953" s="61">
        <v>44936</v>
      </c>
      <c r="C7953" s="10" t="s">
        <v>9863</v>
      </c>
      <c r="D7953" s="10" t="s">
        <v>9862</v>
      </c>
      <c r="E7953" s="10" t="s">
        <v>592</v>
      </c>
      <c r="F7953" s="10" t="s">
        <v>652</v>
      </c>
      <c r="G7953" s="10" t="s">
        <v>601</v>
      </c>
      <c r="H7953" s="10" t="s">
        <v>579</v>
      </c>
      <c r="I7953" s="10" t="s">
        <v>722</v>
      </c>
      <c r="J7953" s="10" t="s">
        <v>9861</v>
      </c>
      <c r="K7953" s="10" t="s">
        <v>9860</v>
      </c>
      <c r="L7953" s="10">
        <v>4</v>
      </c>
      <c r="M7953" s="10">
        <v>822.94</v>
      </c>
      <c r="N7953" s="10">
        <v>3291.76</v>
      </c>
      <c r="O7953" s="59">
        <v>0.1</v>
      </c>
      <c r="P7953" s="10">
        <v>329.18</v>
      </c>
      <c r="Q7953" s="10">
        <v>2962.58</v>
      </c>
      <c r="R7953" s="10" t="s">
        <v>614</v>
      </c>
      <c r="S7953" s="10" t="s">
        <v>596</v>
      </c>
      <c r="T7953" s="59">
        <v>0.25</v>
      </c>
      <c r="U7953" s="10">
        <v>740.64</v>
      </c>
    </row>
    <row r="7954" spans="1:21" x14ac:dyDescent="0.3">
      <c r="A7954" s="10" t="s">
        <v>9859</v>
      </c>
      <c r="B7954" s="61">
        <v>45116</v>
      </c>
      <c r="C7954" s="10" t="s">
        <v>9858</v>
      </c>
      <c r="D7954" s="10" t="s">
        <v>9857</v>
      </c>
      <c r="E7954" s="10" t="s">
        <v>571</v>
      </c>
      <c r="F7954" s="10" t="s">
        <v>685</v>
      </c>
      <c r="G7954" s="10" t="s">
        <v>569</v>
      </c>
      <c r="H7954" s="10" t="s">
        <v>600</v>
      </c>
      <c r="I7954" s="10" t="s">
        <v>664</v>
      </c>
      <c r="J7954" s="10" t="s">
        <v>9856</v>
      </c>
      <c r="K7954" s="10" t="s">
        <v>5340</v>
      </c>
      <c r="L7954" s="10">
        <v>9</v>
      </c>
      <c r="M7954" s="10">
        <v>338.49</v>
      </c>
      <c r="N7954" s="10">
        <v>3046.41</v>
      </c>
      <c r="O7954" s="59">
        <v>0.2</v>
      </c>
      <c r="P7954" s="10">
        <v>609.28</v>
      </c>
      <c r="Q7954" s="10">
        <v>2437.13</v>
      </c>
      <c r="R7954" s="10" t="s">
        <v>565</v>
      </c>
      <c r="S7954" s="10" t="s">
        <v>596</v>
      </c>
      <c r="T7954" s="59">
        <v>0.3</v>
      </c>
      <c r="U7954" s="10">
        <v>731.14</v>
      </c>
    </row>
    <row r="7955" spans="1:21" x14ac:dyDescent="0.3">
      <c r="A7955" s="10" t="s">
        <v>9855</v>
      </c>
      <c r="B7955" s="61">
        <v>45014</v>
      </c>
      <c r="C7955" s="10" t="s">
        <v>9854</v>
      </c>
      <c r="D7955" s="10" t="s">
        <v>9853</v>
      </c>
      <c r="E7955" s="10" t="s">
        <v>571</v>
      </c>
      <c r="F7955" s="10" t="s">
        <v>11</v>
      </c>
      <c r="G7955" s="10" t="s">
        <v>601</v>
      </c>
      <c r="H7955" s="10" t="s">
        <v>579</v>
      </c>
      <c r="I7955" s="10" t="s">
        <v>711</v>
      </c>
      <c r="J7955" s="10" t="s">
        <v>9852</v>
      </c>
      <c r="K7955" s="10" t="s">
        <v>9851</v>
      </c>
      <c r="L7955" s="10">
        <v>8</v>
      </c>
      <c r="M7955" s="10">
        <v>436.25</v>
      </c>
      <c r="N7955" s="10">
        <v>3490</v>
      </c>
      <c r="O7955" s="59">
        <v>0.2</v>
      </c>
      <c r="P7955" s="10">
        <v>698</v>
      </c>
      <c r="Q7955" s="10">
        <v>2792</v>
      </c>
      <c r="R7955" s="10" t="s">
        <v>614</v>
      </c>
      <c r="S7955" s="10" t="s">
        <v>585</v>
      </c>
      <c r="T7955" s="59">
        <v>0.25</v>
      </c>
      <c r="U7955" s="10">
        <v>698</v>
      </c>
    </row>
    <row r="7956" spans="1:21" x14ac:dyDescent="0.3">
      <c r="A7956" s="10" t="s">
        <v>9850</v>
      </c>
      <c r="B7956" s="61">
        <v>44935</v>
      </c>
      <c r="C7956" s="10" t="s">
        <v>4889</v>
      </c>
      <c r="D7956" s="10" t="s">
        <v>9849</v>
      </c>
      <c r="E7956" s="10" t="s">
        <v>629</v>
      </c>
      <c r="F7956" s="10" t="s">
        <v>628</v>
      </c>
      <c r="G7956" s="10" t="s">
        <v>569</v>
      </c>
      <c r="H7956" s="10" t="s">
        <v>544</v>
      </c>
      <c r="I7956" s="10" t="s">
        <v>568</v>
      </c>
      <c r="J7956" s="10" t="s">
        <v>9848</v>
      </c>
      <c r="K7956" s="10" t="s">
        <v>9847</v>
      </c>
      <c r="L7956" s="10">
        <v>10</v>
      </c>
      <c r="M7956" s="10">
        <v>779.95</v>
      </c>
      <c r="N7956" s="10">
        <v>7799.5</v>
      </c>
      <c r="O7956" s="59">
        <v>0.05</v>
      </c>
      <c r="P7956" s="10">
        <v>389.98</v>
      </c>
      <c r="Q7956" s="10">
        <v>7409.52</v>
      </c>
      <c r="R7956" s="10" t="s">
        <v>565</v>
      </c>
      <c r="S7956" s="10" t="s">
        <v>564</v>
      </c>
      <c r="T7956" s="59">
        <v>0.15</v>
      </c>
      <c r="U7956" s="10">
        <v>1111.43</v>
      </c>
    </row>
    <row r="7957" spans="1:21" x14ac:dyDescent="0.3">
      <c r="A7957" s="10" t="s">
        <v>9846</v>
      </c>
      <c r="B7957" s="61">
        <v>45274</v>
      </c>
      <c r="C7957" s="10" t="s">
        <v>1853</v>
      </c>
      <c r="D7957" s="10" t="s">
        <v>9845</v>
      </c>
      <c r="E7957" s="10" t="s">
        <v>571</v>
      </c>
      <c r="F7957" s="10" t="s">
        <v>685</v>
      </c>
      <c r="G7957" s="10" t="s">
        <v>569</v>
      </c>
      <c r="H7957" s="10" t="s">
        <v>544</v>
      </c>
      <c r="I7957" s="10" t="s">
        <v>10</v>
      </c>
      <c r="J7957" s="10" t="s">
        <v>9844</v>
      </c>
      <c r="K7957" s="10" t="s">
        <v>9843</v>
      </c>
      <c r="L7957" s="10">
        <v>2</v>
      </c>
      <c r="M7957" s="10">
        <v>583.15</v>
      </c>
      <c r="N7957" s="10">
        <v>1166.3</v>
      </c>
      <c r="O7957" s="59">
        <v>0</v>
      </c>
      <c r="P7957" s="10">
        <v>0</v>
      </c>
      <c r="Q7957" s="10">
        <v>1166.3</v>
      </c>
      <c r="R7957" s="10" t="s">
        <v>586</v>
      </c>
      <c r="S7957" s="10" t="s">
        <v>585</v>
      </c>
      <c r="T7957" s="59">
        <v>0.15</v>
      </c>
      <c r="U7957" s="10">
        <v>174.94</v>
      </c>
    </row>
    <row r="7958" spans="1:21" x14ac:dyDescent="0.3">
      <c r="A7958" s="10" t="s">
        <v>9842</v>
      </c>
      <c r="B7958" s="61">
        <v>45140</v>
      </c>
      <c r="C7958" s="10" t="s">
        <v>9841</v>
      </c>
      <c r="D7958" s="10" t="s">
        <v>9840</v>
      </c>
      <c r="E7958" s="10" t="s">
        <v>571</v>
      </c>
      <c r="F7958" s="10" t="s">
        <v>685</v>
      </c>
      <c r="G7958" s="10" t="s">
        <v>569</v>
      </c>
      <c r="H7958" s="10" t="s">
        <v>590</v>
      </c>
      <c r="I7958" s="10" t="s">
        <v>748</v>
      </c>
      <c r="J7958" s="10" t="s">
        <v>9839</v>
      </c>
      <c r="K7958" s="10" t="s">
        <v>9838</v>
      </c>
      <c r="L7958" s="10">
        <v>3</v>
      </c>
      <c r="M7958" s="10">
        <v>475.03</v>
      </c>
      <c r="N7958" s="10">
        <v>1425.09</v>
      </c>
      <c r="O7958" s="59">
        <v>0</v>
      </c>
      <c r="P7958" s="10">
        <v>0</v>
      </c>
      <c r="Q7958" s="10">
        <v>1425.09</v>
      </c>
      <c r="R7958" s="10" t="s">
        <v>565</v>
      </c>
      <c r="S7958" s="10" t="s">
        <v>596</v>
      </c>
      <c r="T7958" s="59">
        <v>0.25</v>
      </c>
      <c r="U7958" s="10">
        <v>356.27</v>
      </c>
    </row>
    <row r="7959" spans="1:21" x14ac:dyDescent="0.3">
      <c r="A7959" s="10" t="s">
        <v>9837</v>
      </c>
      <c r="B7959" s="61">
        <v>45130</v>
      </c>
      <c r="C7959" s="10" t="s">
        <v>9836</v>
      </c>
      <c r="D7959" s="10" t="s">
        <v>9835</v>
      </c>
      <c r="E7959" s="10" t="s">
        <v>571</v>
      </c>
      <c r="F7959" s="10" t="s">
        <v>685</v>
      </c>
      <c r="G7959" s="10" t="s">
        <v>569</v>
      </c>
      <c r="H7959" s="10" t="s">
        <v>544</v>
      </c>
      <c r="I7959" s="10" t="s">
        <v>568</v>
      </c>
      <c r="J7959" s="10" t="s">
        <v>9834</v>
      </c>
      <c r="K7959" s="10" t="s">
        <v>1553</v>
      </c>
      <c r="L7959" s="10">
        <v>4</v>
      </c>
      <c r="M7959" s="10">
        <v>552.16</v>
      </c>
      <c r="N7959" s="10">
        <v>2208.64</v>
      </c>
      <c r="O7959" s="59">
        <v>0.1</v>
      </c>
      <c r="P7959" s="10">
        <v>220.86</v>
      </c>
      <c r="Q7959" s="10">
        <v>1987.78</v>
      </c>
      <c r="R7959" s="10" t="s">
        <v>614</v>
      </c>
      <c r="S7959" s="10" t="s">
        <v>564</v>
      </c>
      <c r="T7959" s="59">
        <v>0.25</v>
      </c>
      <c r="U7959" s="10">
        <v>496.94</v>
      </c>
    </row>
    <row r="7960" spans="1:21" x14ac:dyDescent="0.3">
      <c r="A7960" s="10" t="s">
        <v>9833</v>
      </c>
      <c r="B7960" s="61">
        <v>45277</v>
      </c>
      <c r="C7960" s="10" t="s">
        <v>9832</v>
      </c>
      <c r="D7960" s="10" t="s">
        <v>9831</v>
      </c>
      <c r="E7960" s="10" t="s">
        <v>571</v>
      </c>
      <c r="F7960" s="10" t="s">
        <v>11</v>
      </c>
      <c r="G7960" s="10" t="s">
        <v>569</v>
      </c>
      <c r="H7960" s="10" t="s">
        <v>600</v>
      </c>
      <c r="I7960" s="10" t="s">
        <v>599</v>
      </c>
      <c r="J7960" s="10" t="s">
        <v>9830</v>
      </c>
      <c r="K7960" s="10" t="s">
        <v>6550</v>
      </c>
      <c r="L7960" s="10">
        <v>8</v>
      </c>
      <c r="M7960" s="10">
        <v>912.81</v>
      </c>
      <c r="N7960" s="10">
        <v>7302.48</v>
      </c>
      <c r="O7960" s="59">
        <v>0.2</v>
      </c>
      <c r="P7960" s="10">
        <v>1460.5</v>
      </c>
      <c r="Q7960" s="10">
        <v>5841.98</v>
      </c>
      <c r="R7960" s="10" t="s">
        <v>565</v>
      </c>
      <c r="S7960" s="10" t="s">
        <v>585</v>
      </c>
      <c r="T7960" s="59">
        <v>0.25</v>
      </c>
      <c r="U7960" s="10">
        <v>1460.49</v>
      </c>
    </row>
    <row r="7961" spans="1:21" x14ac:dyDescent="0.3">
      <c r="A7961" s="10" t="s">
        <v>9829</v>
      </c>
      <c r="B7961" s="61">
        <v>45201</v>
      </c>
      <c r="C7961" s="10" t="s">
        <v>9828</v>
      </c>
      <c r="D7961" s="10" t="s">
        <v>6985</v>
      </c>
      <c r="E7961" s="10" t="s">
        <v>603</v>
      </c>
      <c r="F7961" s="10" t="s">
        <v>636</v>
      </c>
      <c r="G7961" s="10" t="s">
        <v>569</v>
      </c>
      <c r="H7961" s="10" t="s">
        <v>590</v>
      </c>
      <c r="I7961" s="10" t="s">
        <v>635</v>
      </c>
      <c r="J7961" s="10" t="s">
        <v>9827</v>
      </c>
      <c r="K7961" s="10" t="s">
        <v>986</v>
      </c>
      <c r="L7961" s="10">
        <v>8</v>
      </c>
      <c r="M7961" s="10">
        <v>827.22</v>
      </c>
      <c r="N7961" s="10">
        <v>6617.76</v>
      </c>
      <c r="O7961" s="59">
        <v>0.05</v>
      </c>
      <c r="P7961" s="10">
        <v>330.89</v>
      </c>
      <c r="Q7961" s="10">
        <v>6286.87</v>
      </c>
      <c r="R7961" s="10" t="s">
        <v>614</v>
      </c>
      <c r="S7961" s="10" t="s">
        <v>564</v>
      </c>
      <c r="T7961" s="59">
        <v>0.25</v>
      </c>
      <c r="U7961" s="10">
        <v>1571.72</v>
      </c>
    </row>
    <row r="7962" spans="1:21" x14ac:dyDescent="0.3">
      <c r="A7962" s="10" t="s">
        <v>9826</v>
      </c>
      <c r="B7962" s="61">
        <v>45357</v>
      </c>
      <c r="C7962" s="10" t="s">
        <v>9825</v>
      </c>
      <c r="D7962" s="10" t="s">
        <v>9824</v>
      </c>
      <c r="E7962" s="10" t="s">
        <v>571</v>
      </c>
      <c r="F7962" s="10" t="s">
        <v>570</v>
      </c>
      <c r="G7962" s="10" t="s">
        <v>601</v>
      </c>
      <c r="H7962" s="10" t="s">
        <v>544</v>
      </c>
      <c r="I7962" s="10" t="s">
        <v>568</v>
      </c>
      <c r="J7962" s="10" t="s">
        <v>9823</v>
      </c>
      <c r="K7962" s="10" t="s">
        <v>8533</v>
      </c>
      <c r="L7962" s="10">
        <v>2</v>
      </c>
      <c r="M7962" s="10">
        <v>888.88</v>
      </c>
      <c r="N7962" s="10">
        <v>1777.76</v>
      </c>
      <c r="O7962" s="59">
        <v>0.2</v>
      </c>
      <c r="P7962" s="10">
        <v>355.55</v>
      </c>
      <c r="Q7962" s="10">
        <v>1422.21</v>
      </c>
      <c r="R7962" s="10" t="s">
        <v>565</v>
      </c>
      <c r="S7962" s="10" t="s">
        <v>596</v>
      </c>
      <c r="T7962" s="59">
        <v>0.3</v>
      </c>
      <c r="U7962" s="10">
        <v>426.66</v>
      </c>
    </row>
    <row r="7963" spans="1:21" x14ac:dyDescent="0.3">
      <c r="A7963" s="10" t="s">
        <v>9822</v>
      </c>
      <c r="B7963" s="61">
        <v>45189</v>
      </c>
      <c r="C7963" s="10" t="s">
        <v>9821</v>
      </c>
      <c r="D7963" s="10" t="s">
        <v>9820</v>
      </c>
      <c r="E7963" s="10" t="s">
        <v>581</v>
      </c>
      <c r="F7963" s="10" t="s">
        <v>7</v>
      </c>
      <c r="G7963" s="10" t="s">
        <v>569</v>
      </c>
      <c r="H7963" s="10" t="s">
        <v>579</v>
      </c>
      <c r="I7963" s="10" t="s">
        <v>711</v>
      </c>
      <c r="J7963" s="10" t="s">
        <v>9819</v>
      </c>
      <c r="K7963" s="10" t="s">
        <v>4854</v>
      </c>
      <c r="L7963" s="10">
        <v>1</v>
      </c>
      <c r="M7963" s="10">
        <v>394.84</v>
      </c>
      <c r="N7963" s="10">
        <v>394.84</v>
      </c>
      <c r="O7963" s="59">
        <v>0</v>
      </c>
      <c r="P7963" s="10">
        <v>0</v>
      </c>
      <c r="Q7963" s="10">
        <v>394.84</v>
      </c>
      <c r="R7963" s="10" t="s">
        <v>586</v>
      </c>
      <c r="S7963" s="10" t="s">
        <v>607</v>
      </c>
      <c r="T7963" s="59">
        <v>0.25</v>
      </c>
      <c r="U7963" s="10">
        <v>98.71</v>
      </c>
    </row>
    <row r="7964" spans="1:21" x14ac:dyDescent="0.3">
      <c r="A7964" s="10" t="s">
        <v>9818</v>
      </c>
      <c r="B7964" s="61">
        <v>45369</v>
      </c>
      <c r="C7964" s="10" t="s">
        <v>9817</v>
      </c>
      <c r="D7964" s="10" t="s">
        <v>9816</v>
      </c>
      <c r="E7964" s="10" t="s">
        <v>581</v>
      </c>
      <c r="F7964" s="10" t="s">
        <v>7</v>
      </c>
      <c r="G7964" s="10" t="s">
        <v>601</v>
      </c>
      <c r="H7964" s="10" t="s">
        <v>600</v>
      </c>
      <c r="I7964" s="10" t="s">
        <v>599</v>
      </c>
      <c r="J7964" s="10" t="s">
        <v>9815</v>
      </c>
      <c r="K7964" s="10" t="s">
        <v>9814</v>
      </c>
      <c r="L7964" s="10">
        <v>6</v>
      </c>
      <c r="M7964" s="10">
        <v>151.79</v>
      </c>
      <c r="N7964" s="10">
        <v>910.74</v>
      </c>
      <c r="O7964" s="59">
        <v>0.2</v>
      </c>
      <c r="P7964" s="10">
        <v>182.15</v>
      </c>
      <c r="Q7964" s="10">
        <v>728.59</v>
      </c>
      <c r="R7964" s="10" t="s">
        <v>614</v>
      </c>
      <c r="S7964" s="10" t="s">
        <v>607</v>
      </c>
      <c r="T7964" s="59">
        <v>0.3</v>
      </c>
      <c r="U7964" s="10">
        <v>218.58</v>
      </c>
    </row>
    <row r="7965" spans="1:21" x14ac:dyDescent="0.3">
      <c r="A7965" s="10" t="s">
        <v>9813</v>
      </c>
      <c r="B7965" s="61">
        <v>45026</v>
      </c>
      <c r="C7965" s="10" t="s">
        <v>9812</v>
      </c>
      <c r="D7965" s="10" t="s">
        <v>9811</v>
      </c>
      <c r="E7965" s="10" t="s">
        <v>581</v>
      </c>
      <c r="F7965" s="10" t="s">
        <v>7</v>
      </c>
      <c r="G7965" s="10" t="s">
        <v>569</v>
      </c>
      <c r="H7965" s="10" t="s">
        <v>579</v>
      </c>
      <c r="I7965" s="10" t="s">
        <v>578</v>
      </c>
      <c r="J7965" s="10" t="s">
        <v>9810</v>
      </c>
      <c r="K7965" s="10" t="s">
        <v>9809</v>
      </c>
      <c r="L7965" s="10">
        <v>4</v>
      </c>
      <c r="M7965" s="10">
        <v>386.79</v>
      </c>
      <c r="N7965" s="10">
        <v>1547.16</v>
      </c>
      <c r="O7965" s="59">
        <v>0.2</v>
      </c>
      <c r="P7965" s="10">
        <v>309.43</v>
      </c>
      <c r="Q7965" s="10">
        <v>1237.73</v>
      </c>
      <c r="R7965" s="10" t="s">
        <v>575</v>
      </c>
      <c r="S7965" s="10" t="s">
        <v>564</v>
      </c>
      <c r="T7965" s="59">
        <v>0.25</v>
      </c>
      <c r="U7965" s="10">
        <v>309.43</v>
      </c>
    </row>
    <row r="7966" spans="1:21" x14ac:dyDescent="0.3">
      <c r="A7966" s="10" t="s">
        <v>9808</v>
      </c>
      <c r="B7966" s="61">
        <v>45196</v>
      </c>
      <c r="C7966" s="10" t="s">
        <v>7630</v>
      </c>
      <c r="D7966" s="10" t="s">
        <v>9807</v>
      </c>
      <c r="E7966" s="10" t="s">
        <v>629</v>
      </c>
      <c r="F7966" s="10" t="s">
        <v>790</v>
      </c>
      <c r="G7966" s="10" t="s">
        <v>569</v>
      </c>
      <c r="H7966" s="10" t="s">
        <v>579</v>
      </c>
      <c r="I7966" s="10" t="s">
        <v>578</v>
      </c>
      <c r="J7966" s="10" t="s">
        <v>9806</v>
      </c>
      <c r="K7966" s="10" t="s">
        <v>2636</v>
      </c>
      <c r="L7966" s="10">
        <v>5</v>
      </c>
      <c r="M7966" s="10">
        <v>792.41</v>
      </c>
      <c r="N7966" s="10">
        <v>3962.05</v>
      </c>
      <c r="O7966" s="59">
        <v>0.1</v>
      </c>
      <c r="P7966" s="10">
        <v>396.21</v>
      </c>
      <c r="Q7966" s="10">
        <v>3565.84</v>
      </c>
      <c r="R7966" s="10" t="s">
        <v>565</v>
      </c>
      <c r="S7966" s="10" t="s">
        <v>585</v>
      </c>
      <c r="T7966" s="59">
        <v>0.25</v>
      </c>
      <c r="U7966" s="10">
        <v>891.46</v>
      </c>
    </row>
    <row r="7967" spans="1:21" x14ac:dyDescent="0.3">
      <c r="A7967" s="10" t="s">
        <v>9805</v>
      </c>
      <c r="B7967" s="61">
        <v>45025</v>
      </c>
      <c r="C7967" s="10" t="s">
        <v>9804</v>
      </c>
      <c r="D7967" s="10" t="s">
        <v>9803</v>
      </c>
      <c r="E7967" s="10" t="s">
        <v>592</v>
      </c>
      <c r="F7967" s="10" t="s">
        <v>652</v>
      </c>
      <c r="G7967" s="10" t="s">
        <v>601</v>
      </c>
      <c r="H7967" s="10" t="s">
        <v>544</v>
      </c>
      <c r="I7967" s="10" t="s">
        <v>10</v>
      </c>
      <c r="J7967" s="10" t="s">
        <v>9802</v>
      </c>
      <c r="K7967" s="10" t="s">
        <v>9801</v>
      </c>
      <c r="L7967" s="10">
        <v>7</v>
      </c>
      <c r="M7967" s="10">
        <v>906.97</v>
      </c>
      <c r="N7967" s="10">
        <v>6348.79</v>
      </c>
      <c r="O7967" s="59">
        <v>0</v>
      </c>
      <c r="P7967" s="10">
        <v>0</v>
      </c>
      <c r="Q7967" s="10">
        <v>6348.79</v>
      </c>
      <c r="R7967" s="10" t="s">
        <v>614</v>
      </c>
      <c r="S7967" s="10" t="s">
        <v>585</v>
      </c>
      <c r="T7967" s="59">
        <v>0.3</v>
      </c>
      <c r="U7967" s="10">
        <v>1904.64</v>
      </c>
    </row>
    <row r="7968" spans="1:21" x14ac:dyDescent="0.3">
      <c r="A7968" s="10" t="s">
        <v>9800</v>
      </c>
      <c r="B7968" s="61">
        <v>45021</v>
      </c>
      <c r="C7968" s="10" t="s">
        <v>9799</v>
      </c>
      <c r="D7968" s="10" t="s">
        <v>9798</v>
      </c>
      <c r="E7968" s="10" t="s">
        <v>603</v>
      </c>
      <c r="F7968" s="10" t="s">
        <v>658</v>
      </c>
      <c r="G7968" s="10" t="s">
        <v>569</v>
      </c>
      <c r="H7968" s="10" t="s">
        <v>579</v>
      </c>
      <c r="I7968" s="10" t="s">
        <v>711</v>
      </c>
      <c r="J7968" s="10" t="s">
        <v>9797</v>
      </c>
      <c r="K7968" s="10" t="s">
        <v>9796</v>
      </c>
      <c r="L7968" s="10">
        <v>1</v>
      </c>
      <c r="M7968" s="10">
        <v>746.83</v>
      </c>
      <c r="N7968" s="10">
        <v>746.83</v>
      </c>
      <c r="O7968" s="59">
        <v>0.05</v>
      </c>
      <c r="P7968" s="10">
        <v>37.340000000000003</v>
      </c>
      <c r="Q7968" s="10">
        <v>709.49</v>
      </c>
      <c r="R7968" s="10" t="s">
        <v>614</v>
      </c>
      <c r="S7968" s="10" t="s">
        <v>607</v>
      </c>
      <c r="T7968" s="59">
        <v>0.25</v>
      </c>
      <c r="U7968" s="10">
        <v>177.37</v>
      </c>
    </row>
    <row r="7969" spans="1:21" x14ac:dyDescent="0.3">
      <c r="A7969" s="10" t="s">
        <v>9795</v>
      </c>
      <c r="B7969" s="61">
        <v>45198</v>
      </c>
      <c r="C7969" s="10" t="s">
        <v>9794</v>
      </c>
      <c r="D7969" s="10" t="s">
        <v>9793</v>
      </c>
      <c r="E7969" s="10" t="s">
        <v>571</v>
      </c>
      <c r="F7969" s="10" t="s">
        <v>11</v>
      </c>
      <c r="G7969" s="10" t="s">
        <v>569</v>
      </c>
      <c r="H7969" s="10" t="s">
        <v>544</v>
      </c>
      <c r="I7969" s="10" t="s">
        <v>610</v>
      </c>
      <c r="J7969" s="10" t="s">
        <v>9792</v>
      </c>
      <c r="K7969" s="10" t="s">
        <v>9791</v>
      </c>
      <c r="L7969" s="10">
        <v>6</v>
      </c>
      <c r="M7969" s="10">
        <v>875.72</v>
      </c>
      <c r="N7969" s="10">
        <v>5254.32</v>
      </c>
      <c r="O7969" s="59">
        <v>0</v>
      </c>
      <c r="P7969" s="10">
        <v>0</v>
      </c>
      <c r="Q7969" s="10">
        <v>5254.32</v>
      </c>
      <c r="R7969" s="10" t="s">
        <v>575</v>
      </c>
      <c r="S7969" s="10" t="s">
        <v>607</v>
      </c>
      <c r="T7969" s="59">
        <v>0.3</v>
      </c>
      <c r="U7969" s="10">
        <v>1576.3</v>
      </c>
    </row>
    <row r="7970" spans="1:21" x14ac:dyDescent="0.3">
      <c r="A7970" s="10" t="s">
        <v>9790</v>
      </c>
      <c r="B7970" s="61">
        <v>45029</v>
      </c>
      <c r="C7970" s="10" t="s">
        <v>9789</v>
      </c>
      <c r="D7970" s="10" t="s">
        <v>7167</v>
      </c>
      <c r="E7970" s="10" t="s">
        <v>592</v>
      </c>
      <c r="F7970" s="10" t="s">
        <v>18</v>
      </c>
      <c r="G7970" s="10" t="s">
        <v>601</v>
      </c>
      <c r="H7970" s="10" t="s">
        <v>600</v>
      </c>
      <c r="I7970" s="10" t="s">
        <v>664</v>
      </c>
      <c r="J7970" s="10" t="s">
        <v>9788</v>
      </c>
      <c r="K7970" s="10" t="s">
        <v>9787</v>
      </c>
      <c r="L7970" s="10">
        <v>3</v>
      </c>
      <c r="M7970" s="10">
        <v>254.61</v>
      </c>
      <c r="N7970" s="10">
        <v>763.83</v>
      </c>
      <c r="O7970" s="59">
        <v>0.1</v>
      </c>
      <c r="P7970" s="10">
        <v>76.38</v>
      </c>
      <c r="Q7970" s="10">
        <v>687.45</v>
      </c>
      <c r="R7970" s="10" t="s">
        <v>614</v>
      </c>
      <c r="S7970" s="10" t="s">
        <v>564</v>
      </c>
      <c r="T7970" s="59">
        <v>0.15</v>
      </c>
      <c r="U7970" s="10">
        <v>103.12</v>
      </c>
    </row>
    <row r="7971" spans="1:21" x14ac:dyDescent="0.3">
      <c r="A7971" s="10" t="s">
        <v>9786</v>
      </c>
      <c r="B7971" s="61">
        <v>45338</v>
      </c>
      <c r="C7971" s="10" t="s">
        <v>9785</v>
      </c>
      <c r="D7971" s="10" t="s">
        <v>9784</v>
      </c>
      <c r="E7971" s="10" t="s">
        <v>603</v>
      </c>
      <c r="F7971" s="10" t="s">
        <v>636</v>
      </c>
      <c r="G7971" s="10" t="s">
        <v>601</v>
      </c>
      <c r="H7971" s="10" t="s">
        <v>544</v>
      </c>
      <c r="I7971" s="10" t="s">
        <v>10</v>
      </c>
      <c r="J7971" s="10" t="s">
        <v>9783</v>
      </c>
      <c r="K7971" s="10" t="s">
        <v>9782</v>
      </c>
      <c r="L7971" s="10">
        <v>7</v>
      </c>
      <c r="M7971" s="10">
        <v>786.84</v>
      </c>
      <c r="N7971" s="10">
        <v>5507.88</v>
      </c>
      <c r="O7971" s="59">
        <v>0</v>
      </c>
      <c r="P7971" s="10">
        <v>0</v>
      </c>
      <c r="Q7971" s="10">
        <v>5507.88</v>
      </c>
      <c r="R7971" s="10" t="s">
        <v>614</v>
      </c>
      <c r="S7971" s="10" t="s">
        <v>607</v>
      </c>
      <c r="T7971" s="59">
        <v>0.15</v>
      </c>
      <c r="U7971" s="10">
        <v>826.18</v>
      </c>
    </row>
    <row r="7972" spans="1:21" x14ac:dyDescent="0.3">
      <c r="A7972" s="10" t="s">
        <v>9781</v>
      </c>
      <c r="B7972" s="61">
        <v>45222</v>
      </c>
      <c r="C7972" s="10" t="s">
        <v>9780</v>
      </c>
      <c r="D7972" s="10" t="s">
        <v>9779</v>
      </c>
      <c r="E7972" s="10" t="s">
        <v>571</v>
      </c>
      <c r="F7972" s="10" t="s">
        <v>570</v>
      </c>
      <c r="G7972" s="10" t="s">
        <v>601</v>
      </c>
      <c r="H7972" s="10" t="s">
        <v>600</v>
      </c>
      <c r="I7972" s="10" t="s">
        <v>627</v>
      </c>
      <c r="J7972" s="10" t="s">
        <v>9778</v>
      </c>
      <c r="K7972" s="10" t="s">
        <v>9777</v>
      </c>
      <c r="L7972" s="10">
        <v>3</v>
      </c>
      <c r="M7972" s="10">
        <v>706.85</v>
      </c>
      <c r="N7972" s="10">
        <v>2120.5500000000002</v>
      </c>
      <c r="O7972" s="59">
        <v>0.05</v>
      </c>
      <c r="P7972" s="10">
        <v>106.03</v>
      </c>
      <c r="Q7972" s="10">
        <v>2014.52</v>
      </c>
      <c r="R7972" s="10" t="s">
        <v>565</v>
      </c>
      <c r="S7972" s="10" t="s">
        <v>607</v>
      </c>
      <c r="T7972" s="59">
        <v>0.3</v>
      </c>
      <c r="U7972" s="10">
        <v>604.36</v>
      </c>
    </row>
    <row r="7973" spans="1:21" x14ac:dyDescent="0.3">
      <c r="A7973" s="10" t="s">
        <v>9776</v>
      </c>
      <c r="B7973" s="61">
        <v>45115</v>
      </c>
      <c r="C7973" s="10" t="s">
        <v>9775</v>
      </c>
      <c r="D7973" s="10" t="s">
        <v>9774</v>
      </c>
      <c r="E7973" s="10" t="s">
        <v>581</v>
      </c>
      <c r="F7973" s="10" t="s">
        <v>7</v>
      </c>
      <c r="G7973" s="10" t="s">
        <v>601</v>
      </c>
      <c r="H7973" s="10" t="s">
        <v>590</v>
      </c>
      <c r="I7973" s="10" t="s">
        <v>635</v>
      </c>
      <c r="J7973" s="10" t="s">
        <v>9773</v>
      </c>
      <c r="K7973" s="10" t="s">
        <v>9772</v>
      </c>
      <c r="L7973" s="10">
        <v>10</v>
      </c>
      <c r="M7973" s="10">
        <v>964.93</v>
      </c>
      <c r="N7973" s="10">
        <v>9649.2999999999993</v>
      </c>
      <c r="O7973" s="59">
        <v>0</v>
      </c>
      <c r="P7973" s="10">
        <v>0</v>
      </c>
      <c r="Q7973" s="10">
        <v>9649.2999999999993</v>
      </c>
      <c r="R7973" s="10" t="s">
        <v>565</v>
      </c>
      <c r="S7973" s="10" t="s">
        <v>596</v>
      </c>
      <c r="T7973" s="59">
        <v>0.15</v>
      </c>
      <c r="U7973" s="10">
        <v>1447.39</v>
      </c>
    </row>
    <row r="7974" spans="1:21" x14ac:dyDescent="0.3">
      <c r="A7974" s="10" t="s">
        <v>9771</v>
      </c>
      <c r="B7974" s="61">
        <v>45276</v>
      </c>
      <c r="C7974" s="10" t="s">
        <v>9770</v>
      </c>
      <c r="D7974" s="10" t="s">
        <v>9769</v>
      </c>
      <c r="E7974" s="10" t="s">
        <v>571</v>
      </c>
      <c r="F7974" s="10" t="s">
        <v>570</v>
      </c>
      <c r="G7974" s="10" t="s">
        <v>601</v>
      </c>
      <c r="H7974" s="10" t="s">
        <v>579</v>
      </c>
      <c r="I7974" s="10" t="s">
        <v>711</v>
      </c>
      <c r="J7974" s="10" t="s">
        <v>9768</v>
      </c>
      <c r="K7974" s="10" t="s">
        <v>9767</v>
      </c>
      <c r="L7974" s="10">
        <v>5</v>
      </c>
      <c r="M7974" s="10">
        <v>452.85</v>
      </c>
      <c r="N7974" s="10">
        <v>2264.25</v>
      </c>
      <c r="O7974" s="59">
        <v>0.05</v>
      </c>
      <c r="P7974" s="10">
        <v>113.21</v>
      </c>
      <c r="Q7974" s="10">
        <v>2151.04</v>
      </c>
      <c r="R7974" s="10" t="s">
        <v>565</v>
      </c>
      <c r="S7974" s="10" t="s">
        <v>564</v>
      </c>
      <c r="T7974" s="59">
        <v>0.3</v>
      </c>
      <c r="U7974" s="10">
        <v>645.30999999999995</v>
      </c>
    </row>
    <row r="7975" spans="1:21" x14ac:dyDescent="0.3">
      <c r="A7975" s="10" t="s">
        <v>9766</v>
      </c>
      <c r="B7975" s="61">
        <v>45155</v>
      </c>
      <c r="C7975" s="10" t="s">
        <v>9765</v>
      </c>
      <c r="D7975" s="10" t="s">
        <v>9764</v>
      </c>
      <c r="E7975" s="10" t="s">
        <v>581</v>
      </c>
      <c r="F7975" s="10" t="s">
        <v>580</v>
      </c>
      <c r="G7975" s="10" t="s">
        <v>569</v>
      </c>
      <c r="H7975" s="10" t="s">
        <v>600</v>
      </c>
      <c r="I7975" s="10" t="s">
        <v>627</v>
      </c>
      <c r="J7975" s="10" t="s">
        <v>9763</v>
      </c>
      <c r="K7975" s="10" t="s">
        <v>9762</v>
      </c>
      <c r="L7975" s="10">
        <v>5</v>
      </c>
      <c r="M7975" s="10">
        <v>191.86</v>
      </c>
      <c r="N7975" s="10">
        <v>959.3</v>
      </c>
      <c r="O7975" s="59">
        <v>0.05</v>
      </c>
      <c r="P7975" s="10">
        <v>47.97</v>
      </c>
      <c r="Q7975" s="10">
        <v>911.33</v>
      </c>
      <c r="R7975" s="10" t="s">
        <v>565</v>
      </c>
      <c r="S7975" s="10" t="s">
        <v>596</v>
      </c>
      <c r="T7975" s="59">
        <v>0.15</v>
      </c>
      <c r="U7975" s="10">
        <v>136.69999999999999</v>
      </c>
    </row>
    <row r="7976" spans="1:21" x14ac:dyDescent="0.3">
      <c r="A7976" s="10" t="s">
        <v>9761</v>
      </c>
      <c r="B7976" s="61">
        <v>45245</v>
      </c>
      <c r="C7976" s="10" t="s">
        <v>9760</v>
      </c>
      <c r="D7976" s="10" t="s">
        <v>9759</v>
      </c>
      <c r="E7976" s="10" t="s">
        <v>603</v>
      </c>
      <c r="F7976" s="10" t="s">
        <v>658</v>
      </c>
      <c r="G7976" s="10" t="s">
        <v>569</v>
      </c>
      <c r="H7976" s="10" t="s">
        <v>600</v>
      </c>
      <c r="I7976" s="10" t="s">
        <v>627</v>
      </c>
      <c r="J7976" s="10" t="s">
        <v>9758</v>
      </c>
      <c r="K7976" s="10" t="s">
        <v>883</v>
      </c>
      <c r="L7976" s="10">
        <v>1</v>
      </c>
      <c r="M7976" s="10">
        <v>727.5</v>
      </c>
      <c r="N7976" s="10">
        <v>727.5</v>
      </c>
      <c r="O7976" s="59">
        <v>0.2</v>
      </c>
      <c r="P7976" s="10">
        <v>145.5</v>
      </c>
      <c r="Q7976" s="10">
        <v>582</v>
      </c>
      <c r="R7976" s="10" t="s">
        <v>575</v>
      </c>
      <c r="S7976" s="10" t="s">
        <v>596</v>
      </c>
      <c r="T7976" s="59">
        <v>0.3</v>
      </c>
      <c r="U7976" s="10">
        <v>174.6</v>
      </c>
    </row>
    <row r="7977" spans="1:21" x14ac:dyDescent="0.3">
      <c r="A7977" s="10" t="s">
        <v>9757</v>
      </c>
      <c r="B7977" s="61">
        <v>45357</v>
      </c>
      <c r="C7977" s="10" t="s">
        <v>1357</v>
      </c>
      <c r="D7977" s="10" t="s">
        <v>9756</v>
      </c>
      <c r="E7977" s="10" t="s">
        <v>592</v>
      </c>
      <c r="F7977" s="10" t="s">
        <v>591</v>
      </c>
      <c r="G7977" s="10" t="s">
        <v>569</v>
      </c>
      <c r="H7977" s="10" t="s">
        <v>579</v>
      </c>
      <c r="I7977" s="10" t="s">
        <v>711</v>
      </c>
      <c r="J7977" s="10" t="s">
        <v>9755</v>
      </c>
      <c r="K7977" s="10" t="s">
        <v>9754</v>
      </c>
      <c r="L7977" s="10">
        <v>9</v>
      </c>
      <c r="M7977" s="10">
        <v>494.02</v>
      </c>
      <c r="N7977" s="10">
        <v>4446.18</v>
      </c>
      <c r="O7977" s="59">
        <v>0.1</v>
      </c>
      <c r="P7977" s="10">
        <v>444.62</v>
      </c>
      <c r="Q7977" s="10">
        <v>4001.56</v>
      </c>
      <c r="R7977" s="10" t="s">
        <v>586</v>
      </c>
      <c r="S7977" s="10" t="s">
        <v>564</v>
      </c>
      <c r="T7977" s="59">
        <v>0.15</v>
      </c>
      <c r="U7977" s="10">
        <v>600.23</v>
      </c>
    </row>
    <row r="7978" spans="1:21" x14ac:dyDescent="0.3">
      <c r="A7978" s="10" t="s">
        <v>9753</v>
      </c>
      <c r="B7978" s="61">
        <v>45019</v>
      </c>
      <c r="C7978" s="10" t="s">
        <v>4095</v>
      </c>
      <c r="D7978" s="10" t="s">
        <v>9752</v>
      </c>
      <c r="E7978" s="10" t="s">
        <v>581</v>
      </c>
      <c r="F7978" s="10" t="s">
        <v>7</v>
      </c>
      <c r="G7978" s="10" t="s">
        <v>601</v>
      </c>
      <c r="H7978" s="10" t="s">
        <v>579</v>
      </c>
      <c r="I7978" s="10" t="s">
        <v>578</v>
      </c>
      <c r="J7978" s="10" t="s">
        <v>9751</v>
      </c>
      <c r="K7978" s="10" t="s">
        <v>9750</v>
      </c>
      <c r="L7978" s="10">
        <v>8</v>
      </c>
      <c r="M7978" s="10">
        <v>328.71</v>
      </c>
      <c r="N7978" s="10">
        <v>2629.68</v>
      </c>
      <c r="O7978" s="59">
        <v>0</v>
      </c>
      <c r="P7978" s="10">
        <v>0</v>
      </c>
      <c r="Q7978" s="10">
        <v>2629.68</v>
      </c>
      <c r="R7978" s="10" t="s">
        <v>586</v>
      </c>
      <c r="S7978" s="10" t="s">
        <v>596</v>
      </c>
      <c r="T7978" s="59">
        <v>0.15</v>
      </c>
      <c r="U7978" s="10">
        <v>394.45</v>
      </c>
    </row>
    <row r="7979" spans="1:21" x14ac:dyDescent="0.3">
      <c r="A7979" s="10" t="s">
        <v>9749</v>
      </c>
      <c r="B7979" s="61">
        <v>45172</v>
      </c>
      <c r="C7979" s="10" t="s">
        <v>9748</v>
      </c>
      <c r="D7979" s="10" t="s">
        <v>9747</v>
      </c>
      <c r="E7979" s="10" t="s">
        <v>571</v>
      </c>
      <c r="F7979" s="10" t="s">
        <v>570</v>
      </c>
      <c r="G7979" s="10" t="s">
        <v>601</v>
      </c>
      <c r="H7979" s="10" t="s">
        <v>600</v>
      </c>
      <c r="I7979" s="10" t="s">
        <v>599</v>
      </c>
      <c r="J7979" s="10" t="s">
        <v>4076</v>
      </c>
      <c r="K7979" s="10" t="s">
        <v>9746</v>
      </c>
      <c r="L7979" s="10">
        <v>2</v>
      </c>
      <c r="M7979" s="10">
        <v>171.06</v>
      </c>
      <c r="N7979" s="10">
        <v>342.12</v>
      </c>
      <c r="O7979" s="59">
        <v>0.2</v>
      </c>
      <c r="P7979" s="10">
        <v>68.42</v>
      </c>
      <c r="Q7979" s="10">
        <v>273.7</v>
      </c>
      <c r="R7979" s="10" t="s">
        <v>614</v>
      </c>
      <c r="S7979" s="10" t="s">
        <v>564</v>
      </c>
      <c r="T7979" s="59">
        <v>0.15</v>
      </c>
      <c r="U7979" s="10">
        <v>41.05</v>
      </c>
    </row>
    <row r="7980" spans="1:21" x14ac:dyDescent="0.3">
      <c r="A7980" s="10" t="s">
        <v>9745</v>
      </c>
      <c r="B7980" s="61">
        <v>45121</v>
      </c>
      <c r="C7980" s="10" t="s">
        <v>1352</v>
      </c>
      <c r="D7980" s="10" t="s">
        <v>9744</v>
      </c>
      <c r="E7980" s="10" t="s">
        <v>581</v>
      </c>
      <c r="F7980" s="10" t="s">
        <v>580</v>
      </c>
      <c r="G7980" s="10" t="s">
        <v>569</v>
      </c>
      <c r="H7980" s="10" t="s">
        <v>590</v>
      </c>
      <c r="I7980" s="10" t="s">
        <v>589</v>
      </c>
      <c r="J7980" s="10" t="s">
        <v>9743</v>
      </c>
      <c r="K7980" s="10" t="s">
        <v>7467</v>
      </c>
      <c r="L7980" s="10">
        <v>10</v>
      </c>
      <c r="M7980" s="10">
        <v>666.1</v>
      </c>
      <c r="N7980" s="10">
        <v>6661</v>
      </c>
      <c r="O7980" s="59">
        <v>0</v>
      </c>
      <c r="P7980" s="10">
        <v>0</v>
      </c>
      <c r="Q7980" s="10">
        <v>6661</v>
      </c>
      <c r="R7980" s="10" t="s">
        <v>614</v>
      </c>
      <c r="S7980" s="10" t="s">
        <v>607</v>
      </c>
      <c r="T7980" s="59">
        <v>0.15</v>
      </c>
      <c r="U7980" s="10">
        <v>999.15</v>
      </c>
    </row>
    <row r="7981" spans="1:21" x14ac:dyDescent="0.3">
      <c r="A7981" s="10" t="s">
        <v>9742</v>
      </c>
      <c r="B7981" s="61">
        <v>45056</v>
      </c>
      <c r="C7981" s="10" t="s">
        <v>6286</v>
      </c>
      <c r="D7981" s="10" t="s">
        <v>9741</v>
      </c>
      <c r="E7981" s="10" t="s">
        <v>603</v>
      </c>
      <c r="F7981" s="10" t="s">
        <v>636</v>
      </c>
      <c r="G7981" s="10" t="s">
        <v>601</v>
      </c>
      <c r="H7981" s="10" t="s">
        <v>600</v>
      </c>
      <c r="I7981" s="10" t="s">
        <v>599</v>
      </c>
      <c r="J7981" s="10" t="s">
        <v>5422</v>
      </c>
      <c r="K7981" s="10" t="s">
        <v>768</v>
      </c>
      <c r="L7981" s="10">
        <v>4</v>
      </c>
      <c r="M7981" s="10">
        <v>888.75</v>
      </c>
      <c r="N7981" s="10">
        <v>3555</v>
      </c>
      <c r="O7981" s="59">
        <v>0.2</v>
      </c>
      <c r="P7981" s="10">
        <v>711</v>
      </c>
      <c r="Q7981" s="10">
        <v>2844</v>
      </c>
      <c r="R7981" s="10" t="s">
        <v>586</v>
      </c>
      <c r="S7981" s="10" t="s">
        <v>585</v>
      </c>
      <c r="T7981" s="59">
        <v>0.15</v>
      </c>
      <c r="U7981" s="10">
        <v>426.6</v>
      </c>
    </row>
    <row r="7982" spans="1:21" x14ac:dyDescent="0.3">
      <c r="A7982" s="10" t="s">
        <v>9740</v>
      </c>
      <c r="B7982" s="61">
        <v>45360</v>
      </c>
      <c r="C7982" s="10" t="s">
        <v>6794</v>
      </c>
      <c r="D7982" s="10" t="s">
        <v>9739</v>
      </c>
      <c r="E7982" s="10" t="s">
        <v>629</v>
      </c>
      <c r="F7982" s="10" t="s">
        <v>790</v>
      </c>
      <c r="G7982" s="10" t="s">
        <v>569</v>
      </c>
      <c r="H7982" s="10" t="s">
        <v>600</v>
      </c>
      <c r="I7982" s="10" t="s">
        <v>599</v>
      </c>
      <c r="J7982" s="10" t="s">
        <v>9738</v>
      </c>
      <c r="K7982" s="10" t="s">
        <v>9737</v>
      </c>
      <c r="L7982" s="10">
        <v>3</v>
      </c>
      <c r="M7982" s="10">
        <v>468.34</v>
      </c>
      <c r="N7982" s="10">
        <v>1405.02</v>
      </c>
      <c r="O7982" s="59">
        <v>0.05</v>
      </c>
      <c r="P7982" s="10">
        <v>70.25</v>
      </c>
      <c r="Q7982" s="10">
        <v>1334.77</v>
      </c>
      <c r="R7982" s="10" t="s">
        <v>565</v>
      </c>
      <c r="S7982" s="10" t="s">
        <v>564</v>
      </c>
      <c r="T7982" s="59">
        <v>0.15</v>
      </c>
      <c r="U7982" s="10">
        <v>200.22</v>
      </c>
    </row>
    <row r="7983" spans="1:21" x14ac:dyDescent="0.3">
      <c r="A7983" s="10" t="s">
        <v>9736</v>
      </c>
      <c r="B7983" s="61">
        <v>45243</v>
      </c>
      <c r="C7983" s="10" t="s">
        <v>8106</v>
      </c>
      <c r="D7983" s="10" t="s">
        <v>3035</v>
      </c>
      <c r="E7983" s="10" t="s">
        <v>581</v>
      </c>
      <c r="F7983" s="10" t="s">
        <v>7</v>
      </c>
      <c r="G7983" s="10" t="s">
        <v>601</v>
      </c>
      <c r="H7983" s="10" t="s">
        <v>544</v>
      </c>
      <c r="I7983" s="10" t="s">
        <v>10</v>
      </c>
      <c r="J7983" s="10" t="s">
        <v>9735</v>
      </c>
      <c r="K7983" s="10" t="s">
        <v>9734</v>
      </c>
      <c r="L7983" s="10">
        <v>8</v>
      </c>
      <c r="M7983" s="10">
        <v>723.4</v>
      </c>
      <c r="N7983" s="10">
        <v>5787.2</v>
      </c>
      <c r="O7983" s="59">
        <v>0</v>
      </c>
      <c r="P7983" s="10">
        <v>0</v>
      </c>
      <c r="Q7983" s="10">
        <v>5787.2</v>
      </c>
      <c r="R7983" s="10" t="s">
        <v>565</v>
      </c>
      <c r="S7983" s="10" t="s">
        <v>596</v>
      </c>
      <c r="T7983" s="59">
        <v>0.15</v>
      </c>
      <c r="U7983" s="10">
        <v>868.08</v>
      </c>
    </row>
    <row r="7984" spans="1:21" x14ac:dyDescent="0.3">
      <c r="A7984" s="10" t="s">
        <v>9733</v>
      </c>
      <c r="B7984" s="61">
        <v>45094</v>
      </c>
      <c r="C7984" s="10" t="s">
        <v>9377</v>
      </c>
      <c r="D7984" s="10" t="s">
        <v>9732</v>
      </c>
      <c r="E7984" s="10" t="s">
        <v>603</v>
      </c>
      <c r="F7984" s="10" t="s">
        <v>658</v>
      </c>
      <c r="G7984" s="10" t="s">
        <v>601</v>
      </c>
      <c r="H7984" s="10" t="s">
        <v>590</v>
      </c>
      <c r="I7984" s="10" t="s">
        <v>635</v>
      </c>
      <c r="J7984" s="10" t="s">
        <v>9731</v>
      </c>
      <c r="K7984" s="10" t="s">
        <v>9730</v>
      </c>
      <c r="L7984" s="10">
        <v>6</v>
      </c>
      <c r="M7984" s="10">
        <v>971.99</v>
      </c>
      <c r="N7984" s="10">
        <v>5831.94</v>
      </c>
      <c r="O7984" s="59">
        <v>0.2</v>
      </c>
      <c r="P7984" s="10">
        <v>1166.3900000000001</v>
      </c>
      <c r="Q7984" s="10">
        <v>4665.55</v>
      </c>
      <c r="R7984" s="10" t="s">
        <v>565</v>
      </c>
      <c r="S7984" s="10" t="s">
        <v>607</v>
      </c>
      <c r="T7984" s="59">
        <v>0.25</v>
      </c>
      <c r="U7984" s="10">
        <v>1166.3900000000001</v>
      </c>
    </row>
    <row r="7985" spans="1:21" x14ac:dyDescent="0.3">
      <c r="A7985" s="10" t="s">
        <v>9729</v>
      </c>
      <c r="B7985" s="61">
        <v>45212</v>
      </c>
      <c r="C7985" s="10" t="s">
        <v>9728</v>
      </c>
      <c r="D7985" s="10" t="s">
        <v>9727</v>
      </c>
      <c r="E7985" s="10" t="s">
        <v>603</v>
      </c>
      <c r="F7985" s="10" t="s">
        <v>658</v>
      </c>
      <c r="G7985" s="10" t="s">
        <v>601</v>
      </c>
      <c r="H7985" s="10" t="s">
        <v>579</v>
      </c>
      <c r="I7985" s="10" t="s">
        <v>711</v>
      </c>
      <c r="J7985" s="10" t="s">
        <v>4833</v>
      </c>
      <c r="K7985" s="10" t="s">
        <v>4446</v>
      </c>
      <c r="L7985" s="10">
        <v>5</v>
      </c>
      <c r="M7985" s="10">
        <v>321.31</v>
      </c>
      <c r="N7985" s="10">
        <v>1606.55</v>
      </c>
      <c r="O7985" s="59">
        <v>0.2</v>
      </c>
      <c r="P7985" s="10">
        <v>321.31</v>
      </c>
      <c r="Q7985" s="10">
        <v>1285.24</v>
      </c>
      <c r="R7985" s="10" t="s">
        <v>565</v>
      </c>
      <c r="S7985" s="10" t="s">
        <v>596</v>
      </c>
      <c r="T7985" s="59">
        <v>0.3</v>
      </c>
      <c r="U7985" s="10">
        <v>385.57</v>
      </c>
    </row>
    <row r="7986" spans="1:21" x14ac:dyDescent="0.3">
      <c r="A7986" s="10" t="s">
        <v>9726</v>
      </c>
      <c r="B7986" s="61">
        <v>45362</v>
      </c>
      <c r="C7986" s="10" t="s">
        <v>8744</v>
      </c>
      <c r="D7986" s="10" t="s">
        <v>675</v>
      </c>
      <c r="E7986" s="10" t="s">
        <v>581</v>
      </c>
      <c r="F7986" s="10" t="s">
        <v>7</v>
      </c>
      <c r="G7986" s="10" t="s">
        <v>601</v>
      </c>
      <c r="H7986" s="10" t="s">
        <v>544</v>
      </c>
      <c r="I7986" s="10" t="s">
        <v>10</v>
      </c>
      <c r="J7986" s="10" t="s">
        <v>9725</v>
      </c>
      <c r="K7986" s="10" t="s">
        <v>9724</v>
      </c>
      <c r="L7986" s="10">
        <v>2</v>
      </c>
      <c r="M7986" s="10">
        <v>499.03</v>
      </c>
      <c r="N7986" s="10">
        <v>998.06</v>
      </c>
      <c r="O7986" s="59">
        <v>0</v>
      </c>
      <c r="P7986" s="10">
        <v>0</v>
      </c>
      <c r="Q7986" s="10">
        <v>998.06</v>
      </c>
      <c r="R7986" s="10" t="s">
        <v>565</v>
      </c>
      <c r="S7986" s="10" t="s">
        <v>607</v>
      </c>
      <c r="T7986" s="59">
        <v>0.25</v>
      </c>
      <c r="U7986" s="10">
        <v>249.51</v>
      </c>
    </row>
    <row r="7987" spans="1:21" x14ac:dyDescent="0.3">
      <c r="A7987" s="10" t="s">
        <v>9723</v>
      </c>
      <c r="B7987" s="61">
        <v>45246</v>
      </c>
      <c r="C7987" s="10" t="s">
        <v>9722</v>
      </c>
      <c r="D7987" s="10" t="s">
        <v>9721</v>
      </c>
      <c r="E7987" s="10" t="s">
        <v>629</v>
      </c>
      <c r="F7987" s="10" t="s">
        <v>628</v>
      </c>
      <c r="G7987" s="10" t="s">
        <v>601</v>
      </c>
      <c r="H7987" s="10" t="s">
        <v>600</v>
      </c>
      <c r="I7987" s="10" t="s">
        <v>627</v>
      </c>
      <c r="J7987" s="10" t="s">
        <v>9720</v>
      </c>
      <c r="K7987" s="10" t="s">
        <v>3212</v>
      </c>
      <c r="L7987" s="10">
        <v>9</v>
      </c>
      <c r="M7987" s="10">
        <v>343.85</v>
      </c>
      <c r="N7987" s="10">
        <v>3094.65</v>
      </c>
      <c r="O7987" s="59">
        <v>0.2</v>
      </c>
      <c r="P7987" s="10">
        <v>618.92999999999995</v>
      </c>
      <c r="Q7987" s="10">
        <v>2475.7199999999998</v>
      </c>
      <c r="R7987" s="10" t="s">
        <v>575</v>
      </c>
      <c r="S7987" s="10" t="s">
        <v>564</v>
      </c>
      <c r="T7987" s="59">
        <v>0.3</v>
      </c>
      <c r="U7987" s="10">
        <v>742.72</v>
      </c>
    </row>
    <row r="7988" spans="1:21" x14ac:dyDescent="0.3">
      <c r="A7988" s="10" t="s">
        <v>9719</v>
      </c>
      <c r="B7988" s="61">
        <v>44994</v>
      </c>
      <c r="C7988" s="10" t="s">
        <v>3749</v>
      </c>
      <c r="D7988" s="10" t="s">
        <v>2599</v>
      </c>
      <c r="E7988" s="10" t="s">
        <v>603</v>
      </c>
      <c r="F7988" s="10" t="s">
        <v>636</v>
      </c>
      <c r="G7988" s="10" t="s">
        <v>601</v>
      </c>
      <c r="H7988" s="10" t="s">
        <v>600</v>
      </c>
      <c r="I7988" s="10" t="s">
        <v>599</v>
      </c>
      <c r="J7988" s="10" t="s">
        <v>928</v>
      </c>
      <c r="K7988" s="10" t="s">
        <v>9718</v>
      </c>
      <c r="L7988" s="10">
        <v>8</v>
      </c>
      <c r="M7988" s="10">
        <v>485.8</v>
      </c>
      <c r="N7988" s="10">
        <v>3886.4</v>
      </c>
      <c r="O7988" s="59">
        <v>0.1</v>
      </c>
      <c r="P7988" s="10">
        <v>388.64</v>
      </c>
      <c r="Q7988" s="10">
        <v>3497.76</v>
      </c>
      <c r="R7988" s="10" t="s">
        <v>565</v>
      </c>
      <c r="S7988" s="10" t="s">
        <v>607</v>
      </c>
      <c r="T7988" s="59">
        <v>0.3</v>
      </c>
      <c r="U7988" s="10">
        <v>1049.33</v>
      </c>
    </row>
    <row r="7989" spans="1:21" x14ac:dyDescent="0.3">
      <c r="A7989" s="10" t="s">
        <v>9717</v>
      </c>
      <c r="B7989" s="61">
        <v>45153</v>
      </c>
      <c r="C7989" s="10" t="s">
        <v>9716</v>
      </c>
      <c r="D7989" s="10" t="s">
        <v>675</v>
      </c>
      <c r="E7989" s="10" t="s">
        <v>581</v>
      </c>
      <c r="F7989" s="10" t="s">
        <v>7</v>
      </c>
      <c r="G7989" s="10" t="s">
        <v>569</v>
      </c>
      <c r="H7989" s="10" t="s">
        <v>544</v>
      </c>
      <c r="I7989" s="10" t="s">
        <v>610</v>
      </c>
      <c r="J7989" s="10" t="s">
        <v>9715</v>
      </c>
      <c r="K7989" s="10" t="s">
        <v>9714</v>
      </c>
      <c r="L7989" s="10">
        <v>3</v>
      </c>
      <c r="M7989" s="10">
        <v>530.09</v>
      </c>
      <c r="N7989" s="10">
        <v>1590.27</v>
      </c>
      <c r="O7989" s="59">
        <v>0.05</v>
      </c>
      <c r="P7989" s="10">
        <v>79.510000000000005</v>
      </c>
      <c r="Q7989" s="10">
        <v>1510.76</v>
      </c>
      <c r="R7989" s="10" t="s">
        <v>614</v>
      </c>
      <c r="S7989" s="10" t="s">
        <v>564</v>
      </c>
      <c r="T7989" s="59">
        <v>0.3</v>
      </c>
      <c r="U7989" s="10">
        <v>453.23</v>
      </c>
    </row>
    <row r="7990" spans="1:21" x14ac:dyDescent="0.3">
      <c r="A7990" s="10" t="s">
        <v>9713</v>
      </c>
      <c r="B7990" s="61">
        <v>45373</v>
      </c>
      <c r="C7990" s="10" t="s">
        <v>9712</v>
      </c>
      <c r="D7990" s="10" t="s">
        <v>9711</v>
      </c>
      <c r="E7990" s="10" t="s">
        <v>603</v>
      </c>
      <c r="F7990" s="10" t="s">
        <v>602</v>
      </c>
      <c r="G7990" s="10" t="s">
        <v>569</v>
      </c>
      <c r="H7990" s="10" t="s">
        <v>544</v>
      </c>
      <c r="I7990" s="10" t="s">
        <v>610</v>
      </c>
      <c r="J7990" s="10" t="s">
        <v>1420</v>
      </c>
      <c r="K7990" s="10" t="s">
        <v>6473</v>
      </c>
      <c r="L7990" s="10">
        <v>9</v>
      </c>
      <c r="M7990" s="10">
        <v>723.05</v>
      </c>
      <c r="N7990" s="10">
        <v>6507.45</v>
      </c>
      <c r="O7990" s="59">
        <v>0</v>
      </c>
      <c r="P7990" s="10">
        <v>0</v>
      </c>
      <c r="Q7990" s="10">
        <v>6507.45</v>
      </c>
      <c r="R7990" s="10" t="s">
        <v>586</v>
      </c>
      <c r="S7990" s="10" t="s">
        <v>564</v>
      </c>
      <c r="T7990" s="59">
        <v>0.25</v>
      </c>
      <c r="U7990" s="10">
        <v>1626.86</v>
      </c>
    </row>
    <row r="7991" spans="1:21" x14ac:dyDescent="0.3">
      <c r="A7991" s="10" t="s">
        <v>9710</v>
      </c>
      <c r="B7991" s="61">
        <v>44937</v>
      </c>
      <c r="C7991" s="10" t="s">
        <v>9709</v>
      </c>
      <c r="D7991" s="10" t="s">
        <v>9708</v>
      </c>
      <c r="E7991" s="10" t="s">
        <v>581</v>
      </c>
      <c r="F7991" s="10" t="s">
        <v>580</v>
      </c>
      <c r="G7991" s="10" t="s">
        <v>601</v>
      </c>
      <c r="H7991" s="10" t="s">
        <v>579</v>
      </c>
      <c r="I7991" s="10" t="s">
        <v>711</v>
      </c>
      <c r="J7991" s="10" t="s">
        <v>9707</v>
      </c>
      <c r="K7991" s="10" t="s">
        <v>9706</v>
      </c>
      <c r="L7991" s="10">
        <v>6</v>
      </c>
      <c r="M7991" s="10">
        <v>660.18</v>
      </c>
      <c r="N7991" s="10">
        <v>3961.08</v>
      </c>
      <c r="O7991" s="59">
        <v>0.1</v>
      </c>
      <c r="P7991" s="10">
        <v>396.11</v>
      </c>
      <c r="Q7991" s="10">
        <v>3564.97</v>
      </c>
      <c r="R7991" s="10" t="s">
        <v>565</v>
      </c>
      <c r="S7991" s="10" t="s">
        <v>564</v>
      </c>
      <c r="T7991" s="59">
        <v>0.3</v>
      </c>
      <c r="U7991" s="10">
        <v>1069.49</v>
      </c>
    </row>
    <row r="7992" spans="1:21" x14ac:dyDescent="0.3">
      <c r="A7992" s="10" t="s">
        <v>9705</v>
      </c>
      <c r="B7992" s="61">
        <v>45026</v>
      </c>
      <c r="C7992" s="10" t="s">
        <v>6848</v>
      </c>
      <c r="D7992" s="10" t="s">
        <v>9704</v>
      </c>
      <c r="E7992" s="10" t="s">
        <v>592</v>
      </c>
      <c r="F7992" s="10" t="s">
        <v>591</v>
      </c>
      <c r="G7992" s="10" t="s">
        <v>601</v>
      </c>
      <c r="H7992" s="10" t="s">
        <v>600</v>
      </c>
      <c r="I7992" s="10" t="s">
        <v>664</v>
      </c>
      <c r="J7992" s="10" t="s">
        <v>9703</v>
      </c>
      <c r="K7992" s="10" t="s">
        <v>9702</v>
      </c>
      <c r="L7992" s="10">
        <v>6</v>
      </c>
      <c r="M7992" s="10">
        <v>127.47</v>
      </c>
      <c r="N7992" s="10">
        <v>764.82</v>
      </c>
      <c r="O7992" s="59">
        <v>0.1</v>
      </c>
      <c r="P7992" s="10">
        <v>76.48</v>
      </c>
      <c r="Q7992" s="10">
        <v>688.34</v>
      </c>
      <c r="R7992" s="10" t="s">
        <v>565</v>
      </c>
      <c r="S7992" s="10" t="s">
        <v>564</v>
      </c>
      <c r="T7992" s="59">
        <v>0.25</v>
      </c>
      <c r="U7992" s="10">
        <v>172.09</v>
      </c>
    </row>
    <row r="7993" spans="1:21" x14ac:dyDescent="0.3">
      <c r="A7993" s="10" t="s">
        <v>9701</v>
      </c>
      <c r="B7993" s="61">
        <v>45376</v>
      </c>
      <c r="C7993" s="10" t="s">
        <v>3322</v>
      </c>
      <c r="D7993" s="10" t="s">
        <v>9700</v>
      </c>
      <c r="E7993" s="10" t="s">
        <v>603</v>
      </c>
      <c r="F7993" s="10" t="s">
        <v>636</v>
      </c>
      <c r="G7993" s="10" t="s">
        <v>601</v>
      </c>
      <c r="H7993" s="10" t="s">
        <v>579</v>
      </c>
      <c r="I7993" s="10" t="s">
        <v>722</v>
      </c>
      <c r="J7993" s="10" t="s">
        <v>9699</v>
      </c>
      <c r="K7993" s="10" t="s">
        <v>9698</v>
      </c>
      <c r="L7993" s="10">
        <v>3</v>
      </c>
      <c r="M7993" s="10">
        <v>932.5</v>
      </c>
      <c r="N7993" s="10">
        <v>2797.5</v>
      </c>
      <c r="O7993" s="59">
        <v>0.1</v>
      </c>
      <c r="P7993" s="10">
        <v>279.75</v>
      </c>
      <c r="Q7993" s="10">
        <v>2517.75</v>
      </c>
      <c r="R7993" s="10" t="s">
        <v>586</v>
      </c>
      <c r="S7993" s="10" t="s">
        <v>596</v>
      </c>
      <c r="T7993" s="59">
        <v>0.3</v>
      </c>
      <c r="U7993" s="10">
        <v>755.32</v>
      </c>
    </row>
    <row r="7994" spans="1:21" x14ac:dyDescent="0.3">
      <c r="A7994" s="10" t="s">
        <v>9697</v>
      </c>
      <c r="B7994" s="61">
        <v>45346</v>
      </c>
      <c r="C7994" s="10" t="s">
        <v>7939</v>
      </c>
      <c r="D7994" s="10" t="s">
        <v>8912</v>
      </c>
      <c r="E7994" s="10" t="s">
        <v>629</v>
      </c>
      <c r="F7994" s="10" t="s">
        <v>790</v>
      </c>
      <c r="G7994" s="10" t="s">
        <v>601</v>
      </c>
      <c r="H7994" s="10" t="s">
        <v>590</v>
      </c>
      <c r="I7994" s="10" t="s">
        <v>748</v>
      </c>
      <c r="J7994" s="10" t="s">
        <v>7162</v>
      </c>
      <c r="K7994" s="10" t="s">
        <v>9696</v>
      </c>
      <c r="L7994" s="10">
        <v>10</v>
      </c>
      <c r="M7994" s="10">
        <v>329.53</v>
      </c>
      <c r="N7994" s="10">
        <v>3295.3</v>
      </c>
      <c r="O7994" s="59">
        <v>0.2</v>
      </c>
      <c r="P7994" s="10">
        <v>659.06</v>
      </c>
      <c r="Q7994" s="10">
        <v>2636.24</v>
      </c>
      <c r="R7994" s="10" t="s">
        <v>614</v>
      </c>
      <c r="S7994" s="10" t="s">
        <v>585</v>
      </c>
      <c r="T7994" s="59">
        <v>0.15</v>
      </c>
      <c r="U7994" s="10">
        <v>395.44</v>
      </c>
    </row>
    <row r="7995" spans="1:21" x14ac:dyDescent="0.3">
      <c r="A7995" s="10" t="s">
        <v>9695</v>
      </c>
      <c r="B7995" s="61">
        <v>45126</v>
      </c>
      <c r="C7995" s="10" t="s">
        <v>5328</v>
      </c>
      <c r="D7995" s="10" t="s">
        <v>9694</v>
      </c>
      <c r="E7995" s="10" t="s">
        <v>629</v>
      </c>
      <c r="F7995" s="10" t="s">
        <v>628</v>
      </c>
      <c r="G7995" s="10" t="s">
        <v>569</v>
      </c>
      <c r="H7995" s="10" t="s">
        <v>590</v>
      </c>
      <c r="I7995" s="10" t="s">
        <v>748</v>
      </c>
      <c r="J7995" s="10" t="s">
        <v>9693</v>
      </c>
      <c r="K7995" s="10" t="s">
        <v>3430</v>
      </c>
      <c r="L7995" s="10">
        <v>3</v>
      </c>
      <c r="M7995" s="10">
        <v>650.91999999999996</v>
      </c>
      <c r="N7995" s="10">
        <v>1952.76</v>
      </c>
      <c r="O7995" s="59">
        <v>0.1</v>
      </c>
      <c r="P7995" s="10">
        <v>195.28</v>
      </c>
      <c r="Q7995" s="10">
        <v>1757.48</v>
      </c>
      <c r="R7995" s="10" t="s">
        <v>586</v>
      </c>
      <c r="S7995" s="10" t="s">
        <v>585</v>
      </c>
      <c r="T7995" s="59">
        <v>0.15</v>
      </c>
      <c r="U7995" s="10">
        <v>263.62</v>
      </c>
    </row>
    <row r="7996" spans="1:21" x14ac:dyDescent="0.3">
      <c r="A7996" s="10" t="s">
        <v>9692</v>
      </c>
      <c r="B7996" s="61">
        <v>45292</v>
      </c>
      <c r="C7996" s="10" t="s">
        <v>4030</v>
      </c>
      <c r="D7996" s="10" t="s">
        <v>9691</v>
      </c>
      <c r="E7996" s="10" t="s">
        <v>603</v>
      </c>
      <c r="F7996" s="10" t="s">
        <v>658</v>
      </c>
      <c r="G7996" s="10" t="s">
        <v>601</v>
      </c>
      <c r="H7996" s="10" t="s">
        <v>579</v>
      </c>
      <c r="I7996" s="10" t="s">
        <v>711</v>
      </c>
      <c r="J7996" s="10" t="s">
        <v>9690</v>
      </c>
      <c r="K7996" s="10" t="s">
        <v>9689</v>
      </c>
      <c r="L7996" s="10">
        <v>7</v>
      </c>
      <c r="M7996" s="10">
        <v>670.82</v>
      </c>
      <c r="N7996" s="10">
        <v>4695.74</v>
      </c>
      <c r="O7996" s="59">
        <v>0</v>
      </c>
      <c r="P7996" s="10">
        <v>0</v>
      </c>
      <c r="Q7996" s="10">
        <v>4695.74</v>
      </c>
      <c r="R7996" s="10" t="s">
        <v>575</v>
      </c>
      <c r="S7996" s="10" t="s">
        <v>607</v>
      </c>
      <c r="T7996" s="59">
        <v>0.15</v>
      </c>
      <c r="U7996" s="10">
        <v>704.36</v>
      </c>
    </row>
    <row r="7997" spans="1:21" x14ac:dyDescent="0.3">
      <c r="A7997" s="10" t="s">
        <v>9688</v>
      </c>
      <c r="B7997" s="61">
        <v>45142</v>
      </c>
      <c r="C7997" s="10" t="s">
        <v>5026</v>
      </c>
      <c r="D7997" s="10" t="s">
        <v>2042</v>
      </c>
      <c r="E7997" s="10" t="s">
        <v>629</v>
      </c>
      <c r="F7997" s="10" t="s">
        <v>759</v>
      </c>
      <c r="G7997" s="10" t="s">
        <v>601</v>
      </c>
      <c r="H7997" s="10" t="s">
        <v>600</v>
      </c>
      <c r="I7997" s="10" t="s">
        <v>627</v>
      </c>
      <c r="J7997" s="10" t="s">
        <v>9687</v>
      </c>
      <c r="K7997" s="10" t="s">
        <v>9686</v>
      </c>
      <c r="L7997" s="10">
        <v>8</v>
      </c>
      <c r="M7997" s="10">
        <v>101.92</v>
      </c>
      <c r="N7997" s="10">
        <v>815.36</v>
      </c>
      <c r="O7997" s="59">
        <v>0.1</v>
      </c>
      <c r="P7997" s="10">
        <v>81.540000000000006</v>
      </c>
      <c r="Q7997" s="10">
        <v>733.82</v>
      </c>
      <c r="R7997" s="10" t="s">
        <v>586</v>
      </c>
      <c r="S7997" s="10" t="s">
        <v>596</v>
      </c>
      <c r="T7997" s="59">
        <v>0.3</v>
      </c>
      <c r="U7997" s="10">
        <v>220.15</v>
      </c>
    </row>
    <row r="7998" spans="1:21" x14ac:dyDescent="0.3">
      <c r="A7998" s="10" t="s">
        <v>9685</v>
      </c>
      <c r="B7998" s="61">
        <v>44990</v>
      </c>
      <c r="C7998" s="10" t="s">
        <v>9684</v>
      </c>
      <c r="D7998" s="10" t="s">
        <v>1837</v>
      </c>
      <c r="E7998" s="10" t="s">
        <v>592</v>
      </c>
      <c r="F7998" s="10" t="s">
        <v>652</v>
      </c>
      <c r="G7998" s="10" t="s">
        <v>601</v>
      </c>
      <c r="H7998" s="10" t="s">
        <v>579</v>
      </c>
      <c r="I7998" s="10" t="s">
        <v>578</v>
      </c>
      <c r="J7998" s="10" t="s">
        <v>8862</v>
      </c>
      <c r="K7998" s="10" t="s">
        <v>9170</v>
      </c>
      <c r="L7998" s="10">
        <v>1</v>
      </c>
      <c r="M7998" s="10">
        <v>705.95</v>
      </c>
      <c r="N7998" s="10">
        <v>705.95</v>
      </c>
      <c r="O7998" s="59">
        <v>0.05</v>
      </c>
      <c r="P7998" s="10">
        <v>35.299999999999997</v>
      </c>
      <c r="Q7998" s="10">
        <v>670.65</v>
      </c>
      <c r="R7998" s="10" t="s">
        <v>614</v>
      </c>
      <c r="S7998" s="10" t="s">
        <v>607</v>
      </c>
      <c r="T7998" s="59">
        <v>0.25</v>
      </c>
      <c r="U7998" s="10">
        <v>167.66</v>
      </c>
    </row>
    <row r="7999" spans="1:21" x14ac:dyDescent="0.3">
      <c r="A7999" s="10" t="s">
        <v>9683</v>
      </c>
      <c r="B7999" s="61">
        <v>45016</v>
      </c>
      <c r="C7999" s="10" t="s">
        <v>9682</v>
      </c>
      <c r="D7999" s="10" t="s">
        <v>9681</v>
      </c>
      <c r="E7999" s="10" t="s">
        <v>629</v>
      </c>
      <c r="F7999" s="10" t="s">
        <v>790</v>
      </c>
      <c r="G7999" s="10" t="s">
        <v>601</v>
      </c>
      <c r="H7999" s="10" t="s">
        <v>600</v>
      </c>
      <c r="I7999" s="10" t="s">
        <v>664</v>
      </c>
      <c r="J7999" s="10" t="s">
        <v>9680</v>
      </c>
      <c r="K7999" s="10" t="s">
        <v>9679</v>
      </c>
      <c r="L7999" s="10">
        <v>8</v>
      </c>
      <c r="M7999" s="10">
        <v>282.67</v>
      </c>
      <c r="N7999" s="10">
        <v>2261.36</v>
      </c>
      <c r="O7999" s="59">
        <v>0.2</v>
      </c>
      <c r="P7999" s="10">
        <v>452.27</v>
      </c>
      <c r="Q7999" s="10">
        <v>1809.09</v>
      </c>
      <c r="R7999" s="10" t="s">
        <v>565</v>
      </c>
      <c r="S7999" s="10" t="s">
        <v>596</v>
      </c>
      <c r="T7999" s="59">
        <v>0.25</v>
      </c>
      <c r="U7999" s="10">
        <v>452.27</v>
      </c>
    </row>
    <row r="8000" spans="1:21" x14ac:dyDescent="0.3">
      <c r="A8000" s="10" t="s">
        <v>9678</v>
      </c>
      <c r="B8000" s="61">
        <v>45156</v>
      </c>
      <c r="C8000" s="10" t="s">
        <v>9677</v>
      </c>
      <c r="D8000" s="10" t="s">
        <v>9676</v>
      </c>
      <c r="E8000" s="10" t="s">
        <v>629</v>
      </c>
      <c r="F8000" s="10" t="s">
        <v>628</v>
      </c>
      <c r="G8000" s="10" t="s">
        <v>569</v>
      </c>
      <c r="H8000" s="10" t="s">
        <v>579</v>
      </c>
      <c r="I8000" s="10" t="s">
        <v>578</v>
      </c>
      <c r="J8000" s="10" t="s">
        <v>9675</v>
      </c>
      <c r="K8000" s="10" t="s">
        <v>9674</v>
      </c>
      <c r="L8000" s="10">
        <v>3</v>
      </c>
      <c r="M8000" s="10">
        <v>649.64</v>
      </c>
      <c r="N8000" s="10">
        <v>1948.92</v>
      </c>
      <c r="O8000" s="59">
        <v>0.1</v>
      </c>
      <c r="P8000" s="10">
        <v>194.89</v>
      </c>
      <c r="Q8000" s="10">
        <v>1754.03</v>
      </c>
      <c r="R8000" s="10" t="s">
        <v>565</v>
      </c>
      <c r="S8000" s="10" t="s">
        <v>607</v>
      </c>
      <c r="T8000" s="59">
        <v>0.3</v>
      </c>
      <c r="U8000" s="10">
        <v>526.21</v>
      </c>
    </row>
    <row r="8001" spans="1:21" x14ac:dyDescent="0.3">
      <c r="A8001" s="10" t="s">
        <v>9673</v>
      </c>
      <c r="B8001" s="61">
        <v>45252</v>
      </c>
      <c r="C8001" s="10" t="s">
        <v>9672</v>
      </c>
      <c r="D8001" s="10" t="s">
        <v>9671</v>
      </c>
      <c r="E8001" s="10" t="s">
        <v>592</v>
      </c>
      <c r="F8001" s="10" t="s">
        <v>18</v>
      </c>
      <c r="G8001" s="10" t="s">
        <v>569</v>
      </c>
      <c r="H8001" s="10" t="s">
        <v>544</v>
      </c>
      <c r="I8001" s="10" t="s">
        <v>610</v>
      </c>
      <c r="J8001" s="10" t="s">
        <v>9670</v>
      </c>
      <c r="K8001" s="10" t="s">
        <v>3439</v>
      </c>
      <c r="L8001" s="10">
        <v>9</v>
      </c>
      <c r="M8001" s="10">
        <v>375.78</v>
      </c>
      <c r="N8001" s="10">
        <v>3382.02</v>
      </c>
      <c r="O8001" s="59">
        <v>0.1</v>
      </c>
      <c r="P8001" s="10">
        <v>338.2</v>
      </c>
      <c r="Q8001" s="10">
        <v>3043.82</v>
      </c>
      <c r="R8001" s="10" t="s">
        <v>614</v>
      </c>
      <c r="S8001" s="10" t="s">
        <v>564</v>
      </c>
      <c r="T8001" s="59">
        <v>0.15</v>
      </c>
      <c r="U8001" s="10">
        <v>456.57</v>
      </c>
    </row>
    <row r="8002" spans="1:21" x14ac:dyDescent="0.3">
      <c r="A8002" s="10" t="s">
        <v>9669</v>
      </c>
      <c r="B8002" s="61">
        <v>44992</v>
      </c>
      <c r="C8002" s="10" t="s">
        <v>9668</v>
      </c>
      <c r="D8002" s="10" t="s">
        <v>5467</v>
      </c>
      <c r="E8002" s="10" t="s">
        <v>629</v>
      </c>
      <c r="F8002" s="10" t="s">
        <v>759</v>
      </c>
      <c r="G8002" s="10" t="s">
        <v>601</v>
      </c>
      <c r="H8002" s="10" t="s">
        <v>544</v>
      </c>
      <c r="I8002" s="10" t="s">
        <v>568</v>
      </c>
      <c r="J8002" s="10" t="s">
        <v>9667</v>
      </c>
      <c r="K8002" s="10" t="s">
        <v>9666</v>
      </c>
      <c r="L8002" s="10">
        <v>4</v>
      </c>
      <c r="M8002" s="10">
        <v>796.11</v>
      </c>
      <c r="N8002" s="10">
        <v>3184.44</v>
      </c>
      <c r="O8002" s="59">
        <v>0</v>
      </c>
      <c r="P8002" s="10">
        <v>0</v>
      </c>
      <c r="Q8002" s="10">
        <v>3184.44</v>
      </c>
      <c r="R8002" s="10" t="s">
        <v>614</v>
      </c>
      <c r="S8002" s="10" t="s">
        <v>585</v>
      </c>
      <c r="T8002" s="59">
        <v>0.3</v>
      </c>
      <c r="U8002" s="10">
        <v>955.33</v>
      </c>
    </row>
    <row r="8003" spans="1:21" x14ac:dyDescent="0.3">
      <c r="A8003" s="10" t="s">
        <v>9665</v>
      </c>
      <c r="B8003" s="61">
        <v>45135</v>
      </c>
      <c r="C8003" s="10" t="s">
        <v>9664</v>
      </c>
      <c r="D8003" s="10" t="s">
        <v>9663</v>
      </c>
      <c r="E8003" s="10" t="s">
        <v>603</v>
      </c>
      <c r="F8003" s="10" t="s">
        <v>602</v>
      </c>
      <c r="G8003" s="10" t="s">
        <v>569</v>
      </c>
      <c r="H8003" s="10" t="s">
        <v>590</v>
      </c>
      <c r="I8003" s="10" t="s">
        <v>748</v>
      </c>
      <c r="J8003" s="10" t="s">
        <v>9662</v>
      </c>
      <c r="K8003" s="10" t="s">
        <v>9661</v>
      </c>
      <c r="L8003" s="10">
        <v>1</v>
      </c>
      <c r="M8003" s="10">
        <v>484.97</v>
      </c>
      <c r="N8003" s="10">
        <v>484.97</v>
      </c>
      <c r="O8003" s="59">
        <v>0.1</v>
      </c>
      <c r="P8003" s="10">
        <v>48.5</v>
      </c>
      <c r="Q8003" s="10">
        <v>436.47</v>
      </c>
      <c r="R8003" s="10" t="s">
        <v>575</v>
      </c>
      <c r="S8003" s="10" t="s">
        <v>585</v>
      </c>
      <c r="T8003" s="59">
        <v>0.25</v>
      </c>
      <c r="U8003" s="10">
        <v>109.12</v>
      </c>
    </row>
    <row r="8004" spans="1:21" x14ac:dyDescent="0.3">
      <c r="A8004" s="10" t="s">
        <v>9660</v>
      </c>
      <c r="B8004" s="61">
        <v>45084</v>
      </c>
      <c r="C8004" s="10" t="s">
        <v>9659</v>
      </c>
      <c r="D8004" s="10" t="s">
        <v>9658</v>
      </c>
      <c r="E8004" s="10" t="s">
        <v>592</v>
      </c>
      <c r="F8004" s="10" t="s">
        <v>652</v>
      </c>
      <c r="G8004" s="10" t="s">
        <v>569</v>
      </c>
      <c r="H8004" s="10" t="s">
        <v>579</v>
      </c>
      <c r="I8004" s="10" t="s">
        <v>722</v>
      </c>
      <c r="J8004" s="10" t="s">
        <v>9657</v>
      </c>
      <c r="K8004" s="10" t="s">
        <v>9656</v>
      </c>
      <c r="L8004" s="10">
        <v>3</v>
      </c>
      <c r="M8004" s="10">
        <v>203.73</v>
      </c>
      <c r="N8004" s="10">
        <v>611.19000000000005</v>
      </c>
      <c r="O8004" s="59">
        <v>0</v>
      </c>
      <c r="P8004" s="10">
        <v>0</v>
      </c>
      <c r="Q8004" s="10">
        <v>611.19000000000005</v>
      </c>
      <c r="R8004" s="10" t="s">
        <v>565</v>
      </c>
      <c r="S8004" s="10" t="s">
        <v>596</v>
      </c>
      <c r="T8004" s="59">
        <v>0.25</v>
      </c>
      <c r="U8004" s="10">
        <v>152.80000000000001</v>
      </c>
    </row>
    <row r="8005" spans="1:21" x14ac:dyDescent="0.3">
      <c r="A8005" s="10" t="s">
        <v>9655</v>
      </c>
      <c r="B8005" s="61">
        <v>45342</v>
      </c>
      <c r="C8005" s="10" t="s">
        <v>9654</v>
      </c>
      <c r="D8005" s="10" t="s">
        <v>9653</v>
      </c>
      <c r="E8005" s="10" t="s">
        <v>629</v>
      </c>
      <c r="F8005" s="10" t="s">
        <v>759</v>
      </c>
      <c r="G8005" s="10" t="s">
        <v>601</v>
      </c>
      <c r="H8005" s="10" t="s">
        <v>600</v>
      </c>
      <c r="I8005" s="10" t="s">
        <v>599</v>
      </c>
      <c r="J8005" s="10" t="s">
        <v>9652</v>
      </c>
      <c r="K8005" s="10" t="s">
        <v>9651</v>
      </c>
      <c r="L8005" s="10">
        <v>2</v>
      </c>
      <c r="M8005" s="10">
        <v>103.08</v>
      </c>
      <c r="N8005" s="10">
        <v>206.16</v>
      </c>
      <c r="O8005" s="59">
        <v>0</v>
      </c>
      <c r="P8005" s="10">
        <v>0</v>
      </c>
      <c r="Q8005" s="10">
        <v>206.16</v>
      </c>
      <c r="R8005" s="10" t="s">
        <v>586</v>
      </c>
      <c r="S8005" s="10" t="s">
        <v>564</v>
      </c>
      <c r="T8005" s="59">
        <v>0.3</v>
      </c>
      <c r="U8005" s="10">
        <v>61.85</v>
      </c>
    </row>
    <row r="8006" spans="1:21" x14ac:dyDescent="0.3">
      <c r="A8006" s="10" t="s">
        <v>9650</v>
      </c>
      <c r="B8006" s="61">
        <v>45042</v>
      </c>
      <c r="C8006" s="10" t="s">
        <v>9649</v>
      </c>
      <c r="D8006" s="10" t="s">
        <v>9648</v>
      </c>
      <c r="E8006" s="10" t="s">
        <v>629</v>
      </c>
      <c r="F8006" s="10" t="s">
        <v>759</v>
      </c>
      <c r="G8006" s="10" t="s">
        <v>601</v>
      </c>
      <c r="H8006" s="10" t="s">
        <v>544</v>
      </c>
      <c r="I8006" s="10" t="s">
        <v>10</v>
      </c>
      <c r="J8006" s="10" t="s">
        <v>4730</v>
      </c>
      <c r="K8006" s="10" t="s">
        <v>9647</v>
      </c>
      <c r="L8006" s="10">
        <v>8</v>
      </c>
      <c r="M8006" s="10">
        <v>382.67</v>
      </c>
      <c r="N8006" s="10">
        <v>3061.36</v>
      </c>
      <c r="O8006" s="59">
        <v>0.1</v>
      </c>
      <c r="P8006" s="10">
        <v>306.14</v>
      </c>
      <c r="Q8006" s="10">
        <v>2755.22</v>
      </c>
      <c r="R8006" s="10" t="s">
        <v>614</v>
      </c>
      <c r="S8006" s="10" t="s">
        <v>607</v>
      </c>
      <c r="T8006" s="59">
        <v>0.25</v>
      </c>
      <c r="U8006" s="10">
        <v>688.8</v>
      </c>
    </row>
    <row r="8007" spans="1:21" x14ac:dyDescent="0.3">
      <c r="A8007" s="10" t="s">
        <v>9646</v>
      </c>
      <c r="B8007" s="61">
        <v>45027</v>
      </c>
      <c r="C8007" s="10" t="s">
        <v>4444</v>
      </c>
      <c r="D8007" s="10" t="s">
        <v>9645</v>
      </c>
      <c r="E8007" s="10" t="s">
        <v>571</v>
      </c>
      <c r="F8007" s="10" t="s">
        <v>11</v>
      </c>
      <c r="G8007" s="10" t="s">
        <v>601</v>
      </c>
      <c r="H8007" s="10" t="s">
        <v>544</v>
      </c>
      <c r="I8007" s="10" t="s">
        <v>10</v>
      </c>
      <c r="J8007" s="10" t="s">
        <v>9644</v>
      </c>
      <c r="K8007" s="10" t="s">
        <v>9643</v>
      </c>
      <c r="L8007" s="10">
        <v>10</v>
      </c>
      <c r="M8007" s="10">
        <v>823</v>
      </c>
      <c r="N8007" s="10">
        <v>8230</v>
      </c>
      <c r="O8007" s="59">
        <v>0</v>
      </c>
      <c r="P8007" s="10">
        <v>0</v>
      </c>
      <c r="Q8007" s="10">
        <v>8230</v>
      </c>
      <c r="R8007" s="10" t="s">
        <v>565</v>
      </c>
      <c r="S8007" s="10" t="s">
        <v>607</v>
      </c>
      <c r="T8007" s="59">
        <v>0.25</v>
      </c>
      <c r="U8007" s="10">
        <v>2057.5</v>
      </c>
    </row>
    <row r="8008" spans="1:21" x14ac:dyDescent="0.3">
      <c r="A8008" s="10" t="s">
        <v>9642</v>
      </c>
      <c r="B8008" s="61">
        <v>45324</v>
      </c>
      <c r="C8008" s="10" t="s">
        <v>3322</v>
      </c>
      <c r="D8008" s="10" t="s">
        <v>9641</v>
      </c>
      <c r="E8008" s="10" t="s">
        <v>571</v>
      </c>
      <c r="F8008" s="10" t="s">
        <v>570</v>
      </c>
      <c r="G8008" s="10" t="s">
        <v>569</v>
      </c>
      <c r="H8008" s="10" t="s">
        <v>590</v>
      </c>
      <c r="I8008" s="10" t="s">
        <v>589</v>
      </c>
      <c r="J8008" s="10" t="s">
        <v>9640</v>
      </c>
      <c r="K8008" s="10" t="s">
        <v>9639</v>
      </c>
      <c r="L8008" s="10">
        <v>5</v>
      </c>
      <c r="M8008" s="10">
        <v>138.63999999999999</v>
      </c>
      <c r="N8008" s="10">
        <v>693.2</v>
      </c>
      <c r="O8008" s="59">
        <v>0.1</v>
      </c>
      <c r="P8008" s="10">
        <v>69.319999999999993</v>
      </c>
      <c r="Q8008" s="10">
        <v>623.88</v>
      </c>
      <c r="R8008" s="10" t="s">
        <v>575</v>
      </c>
      <c r="S8008" s="10" t="s">
        <v>585</v>
      </c>
      <c r="T8008" s="59">
        <v>0.25</v>
      </c>
      <c r="U8008" s="10">
        <v>155.97</v>
      </c>
    </row>
    <row r="8009" spans="1:21" x14ac:dyDescent="0.3">
      <c r="A8009" s="10" t="s">
        <v>9638</v>
      </c>
      <c r="B8009" s="61">
        <v>45297</v>
      </c>
      <c r="C8009" s="10" t="s">
        <v>9637</v>
      </c>
      <c r="D8009" s="10" t="s">
        <v>9636</v>
      </c>
      <c r="E8009" s="10" t="s">
        <v>581</v>
      </c>
      <c r="F8009" s="10" t="s">
        <v>580</v>
      </c>
      <c r="G8009" s="10" t="s">
        <v>601</v>
      </c>
      <c r="H8009" s="10" t="s">
        <v>590</v>
      </c>
      <c r="I8009" s="10" t="s">
        <v>635</v>
      </c>
      <c r="J8009" s="10" t="s">
        <v>9635</v>
      </c>
      <c r="K8009" s="10" t="s">
        <v>9634</v>
      </c>
      <c r="L8009" s="10">
        <v>8</v>
      </c>
      <c r="M8009" s="10">
        <v>163.57</v>
      </c>
      <c r="N8009" s="10">
        <v>1308.56</v>
      </c>
      <c r="O8009" s="59">
        <v>0.05</v>
      </c>
      <c r="P8009" s="10">
        <v>65.430000000000007</v>
      </c>
      <c r="Q8009" s="10">
        <v>1243.1300000000001</v>
      </c>
      <c r="R8009" s="10" t="s">
        <v>575</v>
      </c>
      <c r="S8009" s="10" t="s">
        <v>596</v>
      </c>
      <c r="T8009" s="59">
        <v>0.15</v>
      </c>
      <c r="U8009" s="10">
        <v>186.47</v>
      </c>
    </row>
    <row r="8010" spans="1:21" x14ac:dyDescent="0.3">
      <c r="A8010" s="10" t="s">
        <v>9633</v>
      </c>
      <c r="B8010" s="61">
        <v>45038</v>
      </c>
      <c r="C8010" s="10" t="s">
        <v>5751</v>
      </c>
      <c r="D8010" s="10" t="s">
        <v>8727</v>
      </c>
      <c r="E8010" s="10" t="s">
        <v>629</v>
      </c>
      <c r="F8010" s="10" t="s">
        <v>759</v>
      </c>
      <c r="G8010" s="10" t="s">
        <v>569</v>
      </c>
      <c r="H8010" s="10" t="s">
        <v>544</v>
      </c>
      <c r="I8010" s="10" t="s">
        <v>610</v>
      </c>
      <c r="J8010" s="10" t="s">
        <v>9632</v>
      </c>
      <c r="K8010" s="10" t="s">
        <v>9631</v>
      </c>
      <c r="L8010" s="10">
        <v>1</v>
      </c>
      <c r="M8010" s="10">
        <v>410.23</v>
      </c>
      <c r="N8010" s="10">
        <v>410.23</v>
      </c>
      <c r="O8010" s="59">
        <v>0.2</v>
      </c>
      <c r="P8010" s="10">
        <v>82.05</v>
      </c>
      <c r="Q8010" s="10">
        <v>328.18</v>
      </c>
      <c r="R8010" s="10" t="s">
        <v>565</v>
      </c>
      <c r="S8010" s="10" t="s">
        <v>607</v>
      </c>
      <c r="T8010" s="59">
        <v>0.15</v>
      </c>
      <c r="U8010" s="10">
        <v>49.23</v>
      </c>
    </row>
    <row r="8011" spans="1:21" x14ac:dyDescent="0.3">
      <c r="A8011" s="10" t="s">
        <v>9630</v>
      </c>
      <c r="B8011" s="61">
        <v>45179</v>
      </c>
      <c r="C8011" s="10" t="s">
        <v>9629</v>
      </c>
      <c r="D8011" s="10" t="s">
        <v>9628</v>
      </c>
      <c r="E8011" s="10" t="s">
        <v>629</v>
      </c>
      <c r="F8011" s="10" t="s">
        <v>759</v>
      </c>
      <c r="G8011" s="10" t="s">
        <v>569</v>
      </c>
      <c r="H8011" s="10" t="s">
        <v>579</v>
      </c>
      <c r="I8011" s="10" t="s">
        <v>722</v>
      </c>
      <c r="J8011" s="10" t="s">
        <v>9627</v>
      </c>
      <c r="K8011" s="10" t="s">
        <v>9626</v>
      </c>
      <c r="L8011" s="10">
        <v>3</v>
      </c>
      <c r="M8011" s="10">
        <v>401.95</v>
      </c>
      <c r="N8011" s="10">
        <v>1205.8499999999999</v>
      </c>
      <c r="O8011" s="59">
        <v>0.2</v>
      </c>
      <c r="P8011" s="10">
        <v>241.17</v>
      </c>
      <c r="Q8011" s="10">
        <v>964.68</v>
      </c>
      <c r="R8011" s="10" t="s">
        <v>575</v>
      </c>
      <c r="S8011" s="10" t="s">
        <v>607</v>
      </c>
      <c r="T8011" s="59">
        <v>0.25</v>
      </c>
      <c r="U8011" s="10">
        <v>241.17</v>
      </c>
    </row>
    <row r="8012" spans="1:21" x14ac:dyDescent="0.3">
      <c r="A8012" s="10" t="s">
        <v>9625</v>
      </c>
      <c r="B8012" s="61">
        <v>45268</v>
      </c>
      <c r="C8012" s="10" t="s">
        <v>9624</v>
      </c>
      <c r="D8012" s="10" t="s">
        <v>9623</v>
      </c>
      <c r="E8012" s="10" t="s">
        <v>629</v>
      </c>
      <c r="F8012" s="10" t="s">
        <v>790</v>
      </c>
      <c r="G8012" s="10" t="s">
        <v>601</v>
      </c>
      <c r="H8012" s="10" t="s">
        <v>600</v>
      </c>
      <c r="I8012" s="10" t="s">
        <v>627</v>
      </c>
      <c r="J8012" s="10" t="s">
        <v>9622</v>
      </c>
      <c r="K8012" s="10" t="s">
        <v>9621</v>
      </c>
      <c r="L8012" s="10">
        <v>7</v>
      </c>
      <c r="M8012" s="10">
        <v>745.93</v>
      </c>
      <c r="N8012" s="10">
        <v>5221.51</v>
      </c>
      <c r="O8012" s="59">
        <v>0</v>
      </c>
      <c r="P8012" s="10">
        <v>0</v>
      </c>
      <c r="Q8012" s="10">
        <v>5221.51</v>
      </c>
      <c r="R8012" s="10" t="s">
        <v>614</v>
      </c>
      <c r="S8012" s="10" t="s">
        <v>607</v>
      </c>
      <c r="T8012" s="59">
        <v>0.25</v>
      </c>
      <c r="U8012" s="10">
        <v>1305.3800000000001</v>
      </c>
    </row>
    <row r="8013" spans="1:21" x14ac:dyDescent="0.3">
      <c r="A8013" s="10" t="s">
        <v>9620</v>
      </c>
      <c r="B8013" s="61">
        <v>45340</v>
      </c>
      <c r="C8013" s="10" t="s">
        <v>3534</v>
      </c>
      <c r="D8013" s="10" t="s">
        <v>9619</v>
      </c>
      <c r="E8013" s="10" t="s">
        <v>581</v>
      </c>
      <c r="F8013" s="10" t="s">
        <v>7</v>
      </c>
      <c r="G8013" s="10" t="s">
        <v>601</v>
      </c>
      <c r="H8013" s="10" t="s">
        <v>600</v>
      </c>
      <c r="I8013" s="10" t="s">
        <v>664</v>
      </c>
      <c r="J8013" s="10" t="s">
        <v>9618</v>
      </c>
      <c r="K8013" s="10" t="s">
        <v>9617</v>
      </c>
      <c r="L8013" s="10">
        <v>4</v>
      </c>
      <c r="M8013" s="10">
        <v>513.08000000000004</v>
      </c>
      <c r="N8013" s="10">
        <v>2052.3200000000002</v>
      </c>
      <c r="O8013" s="59">
        <v>0</v>
      </c>
      <c r="P8013" s="10">
        <v>0</v>
      </c>
      <c r="Q8013" s="10">
        <v>2052.3200000000002</v>
      </c>
      <c r="R8013" s="10" t="s">
        <v>586</v>
      </c>
      <c r="S8013" s="10" t="s">
        <v>585</v>
      </c>
      <c r="T8013" s="59">
        <v>0.15</v>
      </c>
      <c r="U8013" s="10">
        <v>307.85000000000002</v>
      </c>
    </row>
    <row r="8014" spans="1:21" x14ac:dyDescent="0.3">
      <c r="A8014" s="10" t="s">
        <v>9616</v>
      </c>
      <c r="B8014" s="61">
        <v>45146</v>
      </c>
      <c r="C8014" s="10" t="s">
        <v>9615</v>
      </c>
      <c r="D8014" s="10" t="s">
        <v>9614</v>
      </c>
      <c r="E8014" s="10" t="s">
        <v>629</v>
      </c>
      <c r="F8014" s="10" t="s">
        <v>628</v>
      </c>
      <c r="G8014" s="10" t="s">
        <v>569</v>
      </c>
      <c r="H8014" s="10" t="s">
        <v>579</v>
      </c>
      <c r="I8014" s="10" t="s">
        <v>578</v>
      </c>
      <c r="J8014" s="10" t="s">
        <v>9613</v>
      </c>
      <c r="K8014" s="10" t="s">
        <v>9612</v>
      </c>
      <c r="L8014" s="10">
        <v>2</v>
      </c>
      <c r="M8014" s="10">
        <v>862.97</v>
      </c>
      <c r="N8014" s="10">
        <v>1725.94</v>
      </c>
      <c r="O8014" s="59">
        <v>0</v>
      </c>
      <c r="P8014" s="10">
        <v>0</v>
      </c>
      <c r="Q8014" s="10">
        <v>1725.94</v>
      </c>
      <c r="R8014" s="10" t="s">
        <v>565</v>
      </c>
      <c r="S8014" s="10" t="s">
        <v>607</v>
      </c>
      <c r="T8014" s="59">
        <v>0.15</v>
      </c>
      <c r="U8014" s="10">
        <v>258.89</v>
      </c>
    </row>
    <row r="8015" spans="1:21" x14ac:dyDescent="0.3">
      <c r="A8015" s="10" t="s">
        <v>9611</v>
      </c>
      <c r="B8015" s="61">
        <v>45113</v>
      </c>
      <c r="C8015" s="10" t="s">
        <v>9610</v>
      </c>
      <c r="D8015" s="10" t="s">
        <v>9609</v>
      </c>
      <c r="E8015" s="10" t="s">
        <v>592</v>
      </c>
      <c r="F8015" s="10" t="s">
        <v>18</v>
      </c>
      <c r="G8015" s="10" t="s">
        <v>569</v>
      </c>
      <c r="H8015" s="10" t="s">
        <v>600</v>
      </c>
      <c r="I8015" s="10" t="s">
        <v>664</v>
      </c>
      <c r="J8015" s="10" t="s">
        <v>9608</v>
      </c>
      <c r="K8015" s="10" t="s">
        <v>9607</v>
      </c>
      <c r="L8015" s="10">
        <v>8</v>
      </c>
      <c r="M8015" s="10">
        <v>849.2</v>
      </c>
      <c r="N8015" s="10">
        <v>6793.6</v>
      </c>
      <c r="O8015" s="59">
        <v>0.2</v>
      </c>
      <c r="P8015" s="10">
        <v>1358.72</v>
      </c>
      <c r="Q8015" s="10">
        <v>5434.88</v>
      </c>
      <c r="R8015" s="10" t="s">
        <v>614</v>
      </c>
      <c r="S8015" s="10" t="s">
        <v>596</v>
      </c>
      <c r="T8015" s="59">
        <v>0.15</v>
      </c>
      <c r="U8015" s="10">
        <v>815.23</v>
      </c>
    </row>
    <row r="8016" spans="1:21" x14ac:dyDescent="0.3">
      <c r="A8016" s="10" t="s">
        <v>9606</v>
      </c>
      <c r="B8016" s="61">
        <v>45107</v>
      </c>
      <c r="C8016" s="10" t="s">
        <v>9605</v>
      </c>
      <c r="D8016" s="10" t="s">
        <v>9604</v>
      </c>
      <c r="E8016" s="10" t="s">
        <v>571</v>
      </c>
      <c r="F8016" s="10" t="s">
        <v>570</v>
      </c>
      <c r="G8016" s="10" t="s">
        <v>569</v>
      </c>
      <c r="H8016" s="10" t="s">
        <v>544</v>
      </c>
      <c r="I8016" s="10" t="s">
        <v>568</v>
      </c>
      <c r="J8016" s="10" t="s">
        <v>9603</v>
      </c>
      <c r="K8016" s="10" t="s">
        <v>9602</v>
      </c>
      <c r="L8016" s="10">
        <v>6</v>
      </c>
      <c r="M8016" s="10">
        <v>185.46</v>
      </c>
      <c r="N8016" s="10">
        <v>1112.76</v>
      </c>
      <c r="O8016" s="59">
        <v>0.1</v>
      </c>
      <c r="P8016" s="10">
        <v>111.28</v>
      </c>
      <c r="Q8016" s="10">
        <v>1001.48</v>
      </c>
      <c r="R8016" s="10" t="s">
        <v>614</v>
      </c>
      <c r="S8016" s="10" t="s">
        <v>607</v>
      </c>
      <c r="T8016" s="59">
        <v>0.25</v>
      </c>
      <c r="U8016" s="10">
        <v>250.37</v>
      </c>
    </row>
    <row r="8017" spans="1:21" x14ac:dyDescent="0.3">
      <c r="A8017" s="10" t="s">
        <v>9601</v>
      </c>
      <c r="B8017" s="61">
        <v>45314</v>
      </c>
      <c r="C8017" s="10" t="s">
        <v>9600</v>
      </c>
      <c r="D8017" s="10" t="s">
        <v>9599</v>
      </c>
      <c r="E8017" s="10" t="s">
        <v>581</v>
      </c>
      <c r="F8017" s="10" t="s">
        <v>83</v>
      </c>
      <c r="G8017" s="10" t="s">
        <v>569</v>
      </c>
      <c r="H8017" s="10" t="s">
        <v>600</v>
      </c>
      <c r="I8017" s="10" t="s">
        <v>627</v>
      </c>
      <c r="J8017" s="10" t="s">
        <v>9598</v>
      </c>
      <c r="K8017" s="10" t="s">
        <v>9597</v>
      </c>
      <c r="L8017" s="10">
        <v>8</v>
      </c>
      <c r="M8017" s="10">
        <v>286.04000000000002</v>
      </c>
      <c r="N8017" s="10">
        <v>2288.3200000000002</v>
      </c>
      <c r="O8017" s="59">
        <v>0</v>
      </c>
      <c r="P8017" s="10">
        <v>0</v>
      </c>
      <c r="Q8017" s="10">
        <v>2288.3200000000002</v>
      </c>
      <c r="R8017" s="10" t="s">
        <v>614</v>
      </c>
      <c r="S8017" s="10" t="s">
        <v>564</v>
      </c>
      <c r="T8017" s="59">
        <v>0.25</v>
      </c>
      <c r="U8017" s="10">
        <v>572.08000000000004</v>
      </c>
    </row>
    <row r="8018" spans="1:21" x14ac:dyDescent="0.3">
      <c r="A8018" s="10" t="s">
        <v>9596</v>
      </c>
      <c r="B8018" s="61">
        <v>45350</v>
      </c>
      <c r="C8018" s="10" t="s">
        <v>2410</v>
      </c>
      <c r="D8018" s="10" t="s">
        <v>9595</v>
      </c>
      <c r="E8018" s="10" t="s">
        <v>603</v>
      </c>
      <c r="F8018" s="10" t="s">
        <v>602</v>
      </c>
      <c r="G8018" s="10" t="s">
        <v>569</v>
      </c>
      <c r="H8018" s="10" t="s">
        <v>600</v>
      </c>
      <c r="I8018" s="10" t="s">
        <v>664</v>
      </c>
      <c r="J8018" s="10" t="s">
        <v>7120</v>
      </c>
      <c r="K8018" s="10" t="s">
        <v>1090</v>
      </c>
      <c r="L8018" s="10">
        <v>4</v>
      </c>
      <c r="M8018" s="10">
        <v>364.01</v>
      </c>
      <c r="N8018" s="10">
        <v>1456.04</v>
      </c>
      <c r="O8018" s="59">
        <v>0.05</v>
      </c>
      <c r="P8018" s="10">
        <v>72.8</v>
      </c>
      <c r="Q8018" s="10">
        <v>1383.24</v>
      </c>
      <c r="R8018" s="10" t="s">
        <v>586</v>
      </c>
      <c r="S8018" s="10" t="s">
        <v>607</v>
      </c>
      <c r="T8018" s="59">
        <v>0.15</v>
      </c>
      <c r="U8018" s="10">
        <v>207.49</v>
      </c>
    </row>
    <row r="8019" spans="1:21" x14ac:dyDescent="0.3">
      <c r="A8019" s="10" t="s">
        <v>9594</v>
      </c>
      <c r="B8019" s="61">
        <v>45343</v>
      </c>
      <c r="C8019" s="10" t="s">
        <v>9593</v>
      </c>
      <c r="D8019" s="10" t="s">
        <v>9592</v>
      </c>
      <c r="E8019" s="10" t="s">
        <v>571</v>
      </c>
      <c r="F8019" s="10" t="s">
        <v>570</v>
      </c>
      <c r="G8019" s="10" t="s">
        <v>569</v>
      </c>
      <c r="H8019" s="10" t="s">
        <v>579</v>
      </c>
      <c r="I8019" s="10" t="s">
        <v>711</v>
      </c>
      <c r="J8019" s="10" t="s">
        <v>9591</v>
      </c>
      <c r="K8019" s="10" t="s">
        <v>9590</v>
      </c>
      <c r="L8019" s="10">
        <v>3</v>
      </c>
      <c r="M8019" s="10">
        <v>349.6</v>
      </c>
      <c r="N8019" s="10">
        <v>1048.8</v>
      </c>
      <c r="O8019" s="59">
        <v>0.05</v>
      </c>
      <c r="P8019" s="10">
        <v>52.44</v>
      </c>
      <c r="Q8019" s="10">
        <v>996.36</v>
      </c>
      <c r="R8019" s="10" t="s">
        <v>575</v>
      </c>
      <c r="S8019" s="10" t="s">
        <v>607</v>
      </c>
      <c r="T8019" s="59">
        <v>0.3</v>
      </c>
      <c r="U8019" s="10">
        <v>298.91000000000003</v>
      </c>
    </row>
    <row r="8020" spans="1:21" x14ac:dyDescent="0.3">
      <c r="A8020" s="10" t="s">
        <v>9589</v>
      </c>
      <c r="B8020" s="61">
        <v>45104</v>
      </c>
      <c r="C8020" s="10" t="s">
        <v>9588</v>
      </c>
      <c r="D8020" s="10" t="s">
        <v>2206</v>
      </c>
      <c r="E8020" s="10" t="s">
        <v>603</v>
      </c>
      <c r="F8020" s="10" t="s">
        <v>602</v>
      </c>
      <c r="G8020" s="10" t="s">
        <v>601</v>
      </c>
      <c r="H8020" s="10" t="s">
        <v>544</v>
      </c>
      <c r="I8020" s="10" t="s">
        <v>610</v>
      </c>
      <c r="J8020" s="10" t="s">
        <v>9587</v>
      </c>
      <c r="K8020" s="10" t="s">
        <v>9586</v>
      </c>
      <c r="L8020" s="10">
        <v>9</v>
      </c>
      <c r="M8020" s="10">
        <v>225.47</v>
      </c>
      <c r="N8020" s="10">
        <v>2029.23</v>
      </c>
      <c r="O8020" s="59">
        <v>0.1</v>
      </c>
      <c r="P8020" s="10">
        <v>202.92</v>
      </c>
      <c r="Q8020" s="10">
        <v>1826.31</v>
      </c>
      <c r="R8020" s="10" t="s">
        <v>575</v>
      </c>
      <c r="S8020" s="10" t="s">
        <v>596</v>
      </c>
      <c r="T8020" s="59">
        <v>0.25</v>
      </c>
      <c r="U8020" s="10">
        <v>456.58</v>
      </c>
    </row>
    <row r="8021" spans="1:21" x14ac:dyDescent="0.3">
      <c r="A8021" s="10" t="s">
        <v>9585</v>
      </c>
      <c r="B8021" s="61">
        <v>44977</v>
      </c>
      <c r="C8021" s="10" t="s">
        <v>9584</v>
      </c>
      <c r="D8021" s="10" t="s">
        <v>9583</v>
      </c>
      <c r="E8021" s="10" t="s">
        <v>629</v>
      </c>
      <c r="F8021" s="10" t="s">
        <v>759</v>
      </c>
      <c r="G8021" s="10" t="s">
        <v>569</v>
      </c>
      <c r="H8021" s="10" t="s">
        <v>579</v>
      </c>
      <c r="I8021" s="10" t="s">
        <v>578</v>
      </c>
      <c r="J8021" s="10" t="s">
        <v>9582</v>
      </c>
      <c r="K8021" s="10" t="s">
        <v>9581</v>
      </c>
      <c r="L8021" s="10">
        <v>2</v>
      </c>
      <c r="M8021" s="10">
        <v>420.73</v>
      </c>
      <c r="N8021" s="10">
        <v>841.46</v>
      </c>
      <c r="O8021" s="59">
        <v>0</v>
      </c>
      <c r="P8021" s="10">
        <v>0</v>
      </c>
      <c r="Q8021" s="10">
        <v>841.46</v>
      </c>
      <c r="R8021" s="10" t="s">
        <v>614</v>
      </c>
      <c r="S8021" s="10" t="s">
        <v>596</v>
      </c>
      <c r="T8021" s="59">
        <v>0.15</v>
      </c>
      <c r="U8021" s="10">
        <v>126.22</v>
      </c>
    </row>
    <row r="8022" spans="1:21" x14ac:dyDescent="0.3">
      <c r="A8022" s="10" t="s">
        <v>9580</v>
      </c>
      <c r="B8022" s="61">
        <v>44946</v>
      </c>
      <c r="C8022" s="10" t="s">
        <v>2896</v>
      </c>
      <c r="D8022" s="10" t="s">
        <v>1788</v>
      </c>
      <c r="E8022" s="10" t="s">
        <v>603</v>
      </c>
      <c r="F8022" s="10" t="s">
        <v>602</v>
      </c>
      <c r="G8022" s="10" t="s">
        <v>601</v>
      </c>
      <c r="H8022" s="10" t="s">
        <v>590</v>
      </c>
      <c r="I8022" s="10" t="s">
        <v>635</v>
      </c>
      <c r="J8022" s="10" t="s">
        <v>9579</v>
      </c>
      <c r="K8022" s="10" t="s">
        <v>2888</v>
      </c>
      <c r="L8022" s="10">
        <v>8</v>
      </c>
      <c r="M8022" s="10">
        <v>750.97</v>
      </c>
      <c r="N8022" s="10">
        <v>6007.76</v>
      </c>
      <c r="O8022" s="59">
        <v>0</v>
      </c>
      <c r="P8022" s="10">
        <v>0</v>
      </c>
      <c r="Q8022" s="10">
        <v>6007.76</v>
      </c>
      <c r="R8022" s="10" t="s">
        <v>575</v>
      </c>
      <c r="S8022" s="10" t="s">
        <v>596</v>
      </c>
      <c r="T8022" s="59">
        <v>0.25</v>
      </c>
      <c r="U8022" s="10">
        <v>1501.94</v>
      </c>
    </row>
    <row r="8023" spans="1:21" x14ac:dyDescent="0.3">
      <c r="A8023" s="10" t="s">
        <v>9578</v>
      </c>
      <c r="B8023" s="61">
        <v>45033</v>
      </c>
      <c r="C8023" s="10" t="s">
        <v>9577</v>
      </c>
      <c r="D8023" s="10" t="s">
        <v>9576</v>
      </c>
      <c r="E8023" s="10" t="s">
        <v>581</v>
      </c>
      <c r="F8023" s="10" t="s">
        <v>7</v>
      </c>
      <c r="G8023" s="10" t="s">
        <v>569</v>
      </c>
      <c r="H8023" s="10" t="s">
        <v>600</v>
      </c>
      <c r="I8023" s="10" t="s">
        <v>664</v>
      </c>
      <c r="J8023" s="10" t="s">
        <v>2118</v>
      </c>
      <c r="K8023" s="10" t="s">
        <v>9575</v>
      </c>
      <c r="L8023" s="10">
        <v>1</v>
      </c>
      <c r="M8023" s="10">
        <v>493.79</v>
      </c>
      <c r="N8023" s="10">
        <v>493.79</v>
      </c>
      <c r="O8023" s="59">
        <v>0.05</v>
      </c>
      <c r="P8023" s="10">
        <v>24.69</v>
      </c>
      <c r="Q8023" s="10">
        <v>469.1</v>
      </c>
      <c r="R8023" s="10" t="s">
        <v>614</v>
      </c>
      <c r="S8023" s="10" t="s">
        <v>564</v>
      </c>
      <c r="T8023" s="59">
        <v>0.15</v>
      </c>
      <c r="U8023" s="10">
        <v>70.36</v>
      </c>
    </row>
    <row r="8024" spans="1:21" x14ac:dyDescent="0.3">
      <c r="A8024" s="10" t="s">
        <v>9574</v>
      </c>
      <c r="B8024" s="61">
        <v>45070</v>
      </c>
      <c r="C8024" s="10" t="s">
        <v>3817</v>
      </c>
      <c r="D8024" s="10" t="s">
        <v>8407</v>
      </c>
      <c r="E8024" s="10" t="s">
        <v>603</v>
      </c>
      <c r="F8024" s="10" t="s">
        <v>658</v>
      </c>
      <c r="G8024" s="10" t="s">
        <v>601</v>
      </c>
      <c r="H8024" s="10" t="s">
        <v>544</v>
      </c>
      <c r="I8024" s="10" t="s">
        <v>568</v>
      </c>
      <c r="J8024" s="10" t="s">
        <v>9573</v>
      </c>
      <c r="K8024" s="10" t="s">
        <v>9572</v>
      </c>
      <c r="L8024" s="10">
        <v>8</v>
      </c>
      <c r="M8024" s="10">
        <v>994.47</v>
      </c>
      <c r="N8024" s="10">
        <v>7955.76</v>
      </c>
      <c r="O8024" s="59">
        <v>0.05</v>
      </c>
      <c r="P8024" s="10">
        <v>397.79</v>
      </c>
      <c r="Q8024" s="10">
        <v>7557.97</v>
      </c>
      <c r="R8024" s="10" t="s">
        <v>575</v>
      </c>
      <c r="S8024" s="10" t="s">
        <v>596</v>
      </c>
      <c r="T8024" s="59">
        <v>0.25</v>
      </c>
      <c r="U8024" s="10">
        <v>1889.49</v>
      </c>
    </row>
    <row r="8025" spans="1:21" x14ac:dyDescent="0.3">
      <c r="A8025" s="10" t="s">
        <v>9571</v>
      </c>
      <c r="B8025" s="61">
        <v>45065</v>
      </c>
      <c r="C8025" s="10" t="s">
        <v>9570</v>
      </c>
      <c r="D8025" s="10" t="s">
        <v>9569</v>
      </c>
      <c r="E8025" s="10" t="s">
        <v>571</v>
      </c>
      <c r="F8025" s="10" t="s">
        <v>685</v>
      </c>
      <c r="G8025" s="10" t="s">
        <v>569</v>
      </c>
      <c r="H8025" s="10" t="s">
        <v>579</v>
      </c>
      <c r="I8025" s="10" t="s">
        <v>722</v>
      </c>
      <c r="J8025" s="10" t="s">
        <v>9568</v>
      </c>
      <c r="K8025" s="10" t="s">
        <v>9567</v>
      </c>
      <c r="L8025" s="10">
        <v>6</v>
      </c>
      <c r="M8025" s="10">
        <v>347.4</v>
      </c>
      <c r="N8025" s="10">
        <v>2084.4</v>
      </c>
      <c r="O8025" s="59">
        <v>0</v>
      </c>
      <c r="P8025" s="10">
        <v>0</v>
      </c>
      <c r="Q8025" s="10">
        <v>2084.4</v>
      </c>
      <c r="R8025" s="10" t="s">
        <v>586</v>
      </c>
      <c r="S8025" s="10" t="s">
        <v>596</v>
      </c>
      <c r="T8025" s="59">
        <v>0.25</v>
      </c>
      <c r="U8025" s="10">
        <v>521.1</v>
      </c>
    </row>
    <row r="8026" spans="1:21" x14ac:dyDescent="0.3">
      <c r="A8026" s="10" t="s">
        <v>9566</v>
      </c>
      <c r="B8026" s="61">
        <v>44927</v>
      </c>
      <c r="C8026" s="10" t="s">
        <v>9565</v>
      </c>
      <c r="D8026" s="10" t="s">
        <v>9564</v>
      </c>
      <c r="E8026" s="10" t="s">
        <v>592</v>
      </c>
      <c r="F8026" s="10" t="s">
        <v>591</v>
      </c>
      <c r="G8026" s="10" t="s">
        <v>601</v>
      </c>
      <c r="H8026" s="10" t="s">
        <v>600</v>
      </c>
      <c r="I8026" s="10" t="s">
        <v>664</v>
      </c>
      <c r="J8026" s="10" t="s">
        <v>9563</v>
      </c>
      <c r="K8026" s="10" t="s">
        <v>9562</v>
      </c>
      <c r="L8026" s="10">
        <v>7</v>
      </c>
      <c r="M8026" s="10">
        <v>639.44000000000005</v>
      </c>
      <c r="N8026" s="10">
        <v>4476.08</v>
      </c>
      <c r="O8026" s="59">
        <v>0</v>
      </c>
      <c r="P8026" s="10">
        <v>0</v>
      </c>
      <c r="Q8026" s="10">
        <v>4476.08</v>
      </c>
      <c r="R8026" s="10" t="s">
        <v>614</v>
      </c>
      <c r="S8026" s="10" t="s">
        <v>564</v>
      </c>
      <c r="T8026" s="59">
        <v>0.15</v>
      </c>
      <c r="U8026" s="10">
        <v>671.41</v>
      </c>
    </row>
    <row r="8027" spans="1:21" x14ac:dyDescent="0.3">
      <c r="A8027" s="10" t="s">
        <v>9561</v>
      </c>
      <c r="B8027" s="61">
        <v>45305</v>
      </c>
      <c r="C8027" s="10" t="s">
        <v>9560</v>
      </c>
      <c r="D8027" s="10" t="s">
        <v>9559</v>
      </c>
      <c r="E8027" s="10" t="s">
        <v>592</v>
      </c>
      <c r="F8027" s="10" t="s">
        <v>652</v>
      </c>
      <c r="G8027" s="10" t="s">
        <v>601</v>
      </c>
      <c r="H8027" s="10" t="s">
        <v>590</v>
      </c>
      <c r="I8027" s="10" t="s">
        <v>635</v>
      </c>
      <c r="J8027" s="10" t="s">
        <v>9558</v>
      </c>
      <c r="K8027" s="10" t="s">
        <v>9557</v>
      </c>
      <c r="L8027" s="10">
        <v>2</v>
      </c>
      <c r="M8027" s="10">
        <v>892.85</v>
      </c>
      <c r="N8027" s="10">
        <v>1785.7</v>
      </c>
      <c r="O8027" s="59">
        <v>0.1</v>
      </c>
      <c r="P8027" s="10">
        <v>178.57</v>
      </c>
      <c r="Q8027" s="10">
        <v>1607.13</v>
      </c>
      <c r="R8027" s="10" t="s">
        <v>586</v>
      </c>
      <c r="S8027" s="10" t="s">
        <v>585</v>
      </c>
      <c r="T8027" s="59">
        <v>0.15</v>
      </c>
      <c r="U8027" s="10">
        <v>241.07</v>
      </c>
    </row>
    <row r="8028" spans="1:21" x14ac:dyDescent="0.3">
      <c r="A8028" s="10" t="s">
        <v>9556</v>
      </c>
      <c r="B8028" s="61">
        <v>45222</v>
      </c>
      <c r="C8028" s="10" t="s">
        <v>5625</v>
      </c>
      <c r="D8028" s="10" t="s">
        <v>9555</v>
      </c>
      <c r="E8028" s="10" t="s">
        <v>581</v>
      </c>
      <c r="F8028" s="10" t="s">
        <v>580</v>
      </c>
      <c r="G8028" s="10" t="s">
        <v>569</v>
      </c>
      <c r="H8028" s="10" t="s">
        <v>579</v>
      </c>
      <c r="I8028" s="10" t="s">
        <v>578</v>
      </c>
      <c r="J8028" s="10" t="s">
        <v>9554</v>
      </c>
      <c r="K8028" s="10" t="s">
        <v>9553</v>
      </c>
      <c r="L8028" s="10">
        <v>9</v>
      </c>
      <c r="M8028" s="10">
        <v>180.93</v>
      </c>
      <c r="N8028" s="10">
        <v>1628.37</v>
      </c>
      <c r="O8028" s="59">
        <v>0</v>
      </c>
      <c r="P8028" s="10">
        <v>0</v>
      </c>
      <c r="Q8028" s="10">
        <v>1628.37</v>
      </c>
      <c r="R8028" s="10" t="s">
        <v>575</v>
      </c>
      <c r="S8028" s="10" t="s">
        <v>564</v>
      </c>
      <c r="T8028" s="59">
        <v>0.25</v>
      </c>
      <c r="U8028" s="10">
        <v>407.09</v>
      </c>
    </row>
    <row r="8029" spans="1:21" x14ac:dyDescent="0.3">
      <c r="A8029" s="10" t="s">
        <v>9552</v>
      </c>
      <c r="B8029" s="61">
        <v>45122</v>
      </c>
      <c r="C8029" s="10" t="s">
        <v>9551</v>
      </c>
      <c r="D8029" s="10" t="s">
        <v>821</v>
      </c>
      <c r="E8029" s="10" t="s">
        <v>603</v>
      </c>
      <c r="F8029" s="10" t="s">
        <v>636</v>
      </c>
      <c r="G8029" s="10" t="s">
        <v>601</v>
      </c>
      <c r="H8029" s="10" t="s">
        <v>579</v>
      </c>
      <c r="I8029" s="10" t="s">
        <v>722</v>
      </c>
      <c r="J8029" s="10" t="s">
        <v>9550</v>
      </c>
      <c r="K8029" s="10" t="s">
        <v>9549</v>
      </c>
      <c r="L8029" s="10">
        <v>10</v>
      </c>
      <c r="M8029" s="10">
        <v>400.32</v>
      </c>
      <c r="N8029" s="10">
        <v>4003.2</v>
      </c>
      <c r="O8029" s="59">
        <v>0.1</v>
      </c>
      <c r="P8029" s="10">
        <v>400.32</v>
      </c>
      <c r="Q8029" s="10">
        <v>3602.88</v>
      </c>
      <c r="R8029" s="10" t="s">
        <v>575</v>
      </c>
      <c r="S8029" s="10" t="s">
        <v>596</v>
      </c>
      <c r="T8029" s="59">
        <v>0.15</v>
      </c>
      <c r="U8029" s="10">
        <v>540.42999999999995</v>
      </c>
    </row>
    <row r="8030" spans="1:21" x14ac:dyDescent="0.3">
      <c r="A8030" s="10" t="s">
        <v>9548</v>
      </c>
      <c r="B8030" s="61">
        <v>45266</v>
      </c>
      <c r="C8030" s="10" t="s">
        <v>9547</v>
      </c>
      <c r="D8030" s="10" t="s">
        <v>9546</v>
      </c>
      <c r="E8030" s="10" t="s">
        <v>592</v>
      </c>
      <c r="F8030" s="10" t="s">
        <v>591</v>
      </c>
      <c r="G8030" s="10" t="s">
        <v>569</v>
      </c>
      <c r="H8030" s="10" t="s">
        <v>590</v>
      </c>
      <c r="I8030" s="10" t="s">
        <v>589</v>
      </c>
      <c r="J8030" s="10" t="s">
        <v>9545</v>
      </c>
      <c r="K8030" s="10" t="s">
        <v>9544</v>
      </c>
      <c r="L8030" s="10">
        <v>2</v>
      </c>
      <c r="M8030" s="10">
        <v>744.41</v>
      </c>
      <c r="N8030" s="10">
        <v>1488.82</v>
      </c>
      <c r="O8030" s="59">
        <v>0.05</v>
      </c>
      <c r="P8030" s="10">
        <v>74.44</v>
      </c>
      <c r="Q8030" s="10">
        <v>1414.38</v>
      </c>
      <c r="R8030" s="10" t="s">
        <v>586</v>
      </c>
      <c r="S8030" s="10" t="s">
        <v>607</v>
      </c>
      <c r="T8030" s="59">
        <v>0.3</v>
      </c>
      <c r="U8030" s="10">
        <v>424.31</v>
      </c>
    </row>
    <row r="8031" spans="1:21" x14ac:dyDescent="0.3">
      <c r="A8031" s="10" t="s">
        <v>9543</v>
      </c>
      <c r="B8031" s="61">
        <v>45252</v>
      </c>
      <c r="C8031" s="10" t="s">
        <v>9542</v>
      </c>
      <c r="D8031" s="10" t="s">
        <v>9541</v>
      </c>
      <c r="E8031" s="10" t="s">
        <v>571</v>
      </c>
      <c r="F8031" s="10" t="s">
        <v>685</v>
      </c>
      <c r="G8031" s="10" t="s">
        <v>601</v>
      </c>
      <c r="H8031" s="10" t="s">
        <v>579</v>
      </c>
      <c r="I8031" s="10" t="s">
        <v>711</v>
      </c>
      <c r="J8031" s="10" t="s">
        <v>9540</v>
      </c>
      <c r="K8031" s="10" t="s">
        <v>9539</v>
      </c>
      <c r="L8031" s="10">
        <v>8</v>
      </c>
      <c r="M8031" s="10">
        <v>155.31</v>
      </c>
      <c r="N8031" s="10">
        <v>1242.48</v>
      </c>
      <c r="O8031" s="59">
        <v>0.1</v>
      </c>
      <c r="P8031" s="10">
        <v>124.25</v>
      </c>
      <c r="Q8031" s="10">
        <v>1118.23</v>
      </c>
      <c r="R8031" s="10" t="s">
        <v>565</v>
      </c>
      <c r="S8031" s="10" t="s">
        <v>607</v>
      </c>
      <c r="T8031" s="59">
        <v>0.15</v>
      </c>
      <c r="U8031" s="10">
        <v>167.73</v>
      </c>
    </row>
    <row r="8032" spans="1:21" x14ac:dyDescent="0.3">
      <c r="A8032" s="10" t="s">
        <v>9538</v>
      </c>
      <c r="B8032" s="61">
        <v>45131</v>
      </c>
      <c r="C8032" s="10" t="s">
        <v>9537</v>
      </c>
      <c r="D8032" s="10" t="s">
        <v>9536</v>
      </c>
      <c r="E8032" s="10" t="s">
        <v>629</v>
      </c>
      <c r="F8032" s="10" t="s">
        <v>759</v>
      </c>
      <c r="G8032" s="10" t="s">
        <v>601</v>
      </c>
      <c r="H8032" s="10" t="s">
        <v>579</v>
      </c>
      <c r="I8032" s="10" t="s">
        <v>711</v>
      </c>
      <c r="J8032" s="10" t="s">
        <v>9535</v>
      </c>
      <c r="K8032" s="10" t="s">
        <v>9534</v>
      </c>
      <c r="L8032" s="10">
        <v>1</v>
      </c>
      <c r="M8032" s="10">
        <v>670.99</v>
      </c>
      <c r="N8032" s="10">
        <v>670.99</v>
      </c>
      <c r="O8032" s="59">
        <v>0.1</v>
      </c>
      <c r="P8032" s="10">
        <v>67.099999999999994</v>
      </c>
      <c r="Q8032" s="10">
        <v>603.89</v>
      </c>
      <c r="R8032" s="10" t="s">
        <v>565</v>
      </c>
      <c r="S8032" s="10" t="s">
        <v>564</v>
      </c>
      <c r="T8032" s="59">
        <v>0.3</v>
      </c>
      <c r="U8032" s="10">
        <v>181.17</v>
      </c>
    </row>
    <row r="8033" spans="1:21" x14ac:dyDescent="0.3">
      <c r="A8033" s="10" t="s">
        <v>9533</v>
      </c>
      <c r="B8033" s="61">
        <v>45353</v>
      </c>
      <c r="C8033" s="10" t="s">
        <v>9532</v>
      </c>
      <c r="D8033" s="10" t="s">
        <v>9531</v>
      </c>
      <c r="E8033" s="10" t="s">
        <v>603</v>
      </c>
      <c r="F8033" s="10" t="s">
        <v>602</v>
      </c>
      <c r="G8033" s="10" t="s">
        <v>569</v>
      </c>
      <c r="H8033" s="10" t="s">
        <v>579</v>
      </c>
      <c r="I8033" s="10" t="s">
        <v>722</v>
      </c>
      <c r="J8033" s="10" t="s">
        <v>9530</v>
      </c>
      <c r="K8033" s="10" t="s">
        <v>9529</v>
      </c>
      <c r="L8033" s="10">
        <v>10</v>
      </c>
      <c r="M8033" s="10">
        <v>237.44</v>
      </c>
      <c r="N8033" s="10">
        <v>2374.4</v>
      </c>
      <c r="O8033" s="59">
        <v>0</v>
      </c>
      <c r="P8033" s="10">
        <v>0</v>
      </c>
      <c r="Q8033" s="10">
        <v>2374.4</v>
      </c>
      <c r="R8033" s="10" t="s">
        <v>614</v>
      </c>
      <c r="S8033" s="10" t="s">
        <v>607</v>
      </c>
      <c r="T8033" s="59">
        <v>0.25</v>
      </c>
      <c r="U8033" s="10">
        <v>593.6</v>
      </c>
    </row>
    <row r="8034" spans="1:21" x14ac:dyDescent="0.3">
      <c r="A8034" s="10" t="s">
        <v>9528</v>
      </c>
      <c r="B8034" s="61">
        <v>45377</v>
      </c>
      <c r="C8034" s="10" t="s">
        <v>9527</v>
      </c>
      <c r="D8034" s="10" t="s">
        <v>9526</v>
      </c>
      <c r="E8034" s="10" t="s">
        <v>571</v>
      </c>
      <c r="F8034" s="10" t="s">
        <v>685</v>
      </c>
      <c r="G8034" s="10" t="s">
        <v>569</v>
      </c>
      <c r="H8034" s="10" t="s">
        <v>590</v>
      </c>
      <c r="I8034" s="10" t="s">
        <v>635</v>
      </c>
      <c r="J8034" s="10" t="s">
        <v>9525</v>
      </c>
      <c r="K8034" s="10" t="s">
        <v>9524</v>
      </c>
      <c r="L8034" s="10">
        <v>3</v>
      </c>
      <c r="M8034" s="10">
        <v>195.92</v>
      </c>
      <c r="N8034" s="10">
        <v>587.76</v>
      </c>
      <c r="O8034" s="59">
        <v>0</v>
      </c>
      <c r="P8034" s="10">
        <v>0</v>
      </c>
      <c r="Q8034" s="10">
        <v>587.76</v>
      </c>
      <c r="R8034" s="10" t="s">
        <v>586</v>
      </c>
      <c r="S8034" s="10" t="s">
        <v>596</v>
      </c>
      <c r="T8034" s="59">
        <v>0.25</v>
      </c>
      <c r="U8034" s="10">
        <v>146.94</v>
      </c>
    </row>
    <row r="8035" spans="1:21" x14ac:dyDescent="0.3">
      <c r="A8035" s="10" t="s">
        <v>9523</v>
      </c>
      <c r="B8035" s="61">
        <v>45228</v>
      </c>
      <c r="C8035" s="10" t="s">
        <v>9522</v>
      </c>
      <c r="D8035" s="10" t="s">
        <v>9521</v>
      </c>
      <c r="E8035" s="10" t="s">
        <v>592</v>
      </c>
      <c r="F8035" s="10" t="s">
        <v>652</v>
      </c>
      <c r="G8035" s="10" t="s">
        <v>569</v>
      </c>
      <c r="H8035" s="10" t="s">
        <v>590</v>
      </c>
      <c r="I8035" s="10" t="s">
        <v>589</v>
      </c>
      <c r="J8035" s="10" t="s">
        <v>9520</v>
      </c>
      <c r="K8035" s="10" t="s">
        <v>9519</v>
      </c>
      <c r="L8035" s="10">
        <v>3</v>
      </c>
      <c r="M8035" s="10">
        <v>805.12</v>
      </c>
      <c r="N8035" s="10">
        <v>2415.36</v>
      </c>
      <c r="O8035" s="59">
        <v>0.05</v>
      </c>
      <c r="P8035" s="10">
        <v>120.77</v>
      </c>
      <c r="Q8035" s="10">
        <v>2294.59</v>
      </c>
      <c r="R8035" s="10" t="s">
        <v>565</v>
      </c>
      <c r="S8035" s="10" t="s">
        <v>564</v>
      </c>
      <c r="T8035" s="59">
        <v>0.15</v>
      </c>
      <c r="U8035" s="10">
        <v>344.19</v>
      </c>
    </row>
    <row r="8036" spans="1:21" x14ac:dyDescent="0.3">
      <c r="A8036" s="10" t="s">
        <v>9518</v>
      </c>
      <c r="B8036" s="61">
        <v>45063</v>
      </c>
      <c r="C8036" s="10" t="s">
        <v>7041</v>
      </c>
      <c r="D8036" s="10" t="s">
        <v>611</v>
      </c>
      <c r="E8036" s="10" t="s">
        <v>581</v>
      </c>
      <c r="F8036" s="10" t="s">
        <v>580</v>
      </c>
      <c r="G8036" s="10" t="s">
        <v>601</v>
      </c>
      <c r="H8036" s="10" t="s">
        <v>590</v>
      </c>
      <c r="I8036" s="10" t="s">
        <v>748</v>
      </c>
      <c r="J8036" s="10" t="s">
        <v>9517</v>
      </c>
      <c r="K8036" s="10" t="s">
        <v>9516</v>
      </c>
      <c r="L8036" s="10">
        <v>10</v>
      </c>
      <c r="M8036" s="10">
        <v>913.36</v>
      </c>
      <c r="N8036" s="10">
        <v>9133.6</v>
      </c>
      <c r="O8036" s="59">
        <v>0.05</v>
      </c>
      <c r="P8036" s="10">
        <v>456.68</v>
      </c>
      <c r="Q8036" s="10">
        <v>8676.92</v>
      </c>
      <c r="R8036" s="10" t="s">
        <v>586</v>
      </c>
      <c r="S8036" s="10" t="s">
        <v>564</v>
      </c>
      <c r="T8036" s="59">
        <v>0.25</v>
      </c>
      <c r="U8036" s="10">
        <v>2169.23</v>
      </c>
    </row>
    <row r="8037" spans="1:21" x14ac:dyDescent="0.3">
      <c r="A8037" s="10" t="s">
        <v>9515</v>
      </c>
      <c r="B8037" s="61">
        <v>45067</v>
      </c>
      <c r="C8037" s="10" t="s">
        <v>9514</v>
      </c>
      <c r="D8037" s="10" t="s">
        <v>1857</v>
      </c>
      <c r="E8037" s="10" t="s">
        <v>603</v>
      </c>
      <c r="F8037" s="10" t="s">
        <v>636</v>
      </c>
      <c r="G8037" s="10" t="s">
        <v>569</v>
      </c>
      <c r="H8037" s="10" t="s">
        <v>544</v>
      </c>
      <c r="I8037" s="10" t="s">
        <v>10</v>
      </c>
      <c r="J8037" s="10" t="s">
        <v>9513</v>
      </c>
      <c r="K8037" s="10" t="s">
        <v>9512</v>
      </c>
      <c r="L8037" s="10">
        <v>8</v>
      </c>
      <c r="M8037" s="10">
        <v>291.99</v>
      </c>
      <c r="N8037" s="10">
        <v>2335.92</v>
      </c>
      <c r="O8037" s="59">
        <v>0.2</v>
      </c>
      <c r="P8037" s="10">
        <v>467.18</v>
      </c>
      <c r="Q8037" s="10">
        <v>1868.74</v>
      </c>
      <c r="R8037" s="10" t="s">
        <v>614</v>
      </c>
      <c r="S8037" s="10" t="s">
        <v>585</v>
      </c>
      <c r="T8037" s="59">
        <v>0.3</v>
      </c>
      <c r="U8037" s="10">
        <v>560.62</v>
      </c>
    </row>
    <row r="8038" spans="1:21" x14ac:dyDescent="0.3">
      <c r="A8038" s="10" t="s">
        <v>9511</v>
      </c>
      <c r="B8038" s="61">
        <v>44974</v>
      </c>
      <c r="C8038" s="10" t="s">
        <v>9510</v>
      </c>
      <c r="D8038" s="10" t="s">
        <v>9509</v>
      </c>
      <c r="E8038" s="10" t="s">
        <v>571</v>
      </c>
      <c r="F8038" s="10" t="s">
        <v>685</v>
      </c>
      <c r="G8038" s="10" t="s">
        <v>601</v>
      </c>
      <c r="H8038" s="10" t="s">
        <v>579</v>
      </c>
      <c r="I8038" s="10" t="s">
        <v>711</v>
      </c>
      <c r="J8038" s="10" t="s">
        <v>9508</v>
      </c>
      <c r="K8038" s="10" t="s">
        <v>9507</v>
      </c>
      <c r="L8038" s="10">
        <v>7</v>
      </c>
      <c r="M8038" s="10">
        <v>902.7</v>
      </c>
      <c r="N8038" s="10">
        <v>6318.9</v>
      </c>
      <c r="O8038" s="59">
        <v>0.1</v>
      </c>
      <c r="P8038" s="10">
        <v>631.89</v>
      </c>
      <c r="Q8038" s="10">
        <v>5687.01</v>
      </c>
      <c r="R8038" s="10" t="s">
        <v>565</v>
      </c>
      <c r="S8038" s="10" t="s">
        <v>585</v>
      </c>
      <c r="T8038" s="59">
        <v>0.25</v>
      </c>
      <c r="U8038" s="10">
        <v>1421.75</v>
      </c>
    </row>
    <row r="8039" spans="1:21" x14ac:dyDescent="0.3">
      <c r="A8039" s="10" t="s">
        <v>9506</v>
      </c>
      <c r="B8039" s="61">
        <v>45157</v>
      </c>
      <c r="C8039" s="10" t="s">
        <v>9505</v>
      </c>
      <c r="D8039" s="10" t="s">
        <v>9504</v>
      </c>
      <c r="E8039" s="10" t="s">
        <v>581</v>
      </c>
      <c r="F8039" s="10" t="s">
        <v>83</v>
      </c>
      <c r="G8039" s="10" t="s">
        <v>601</v>
      </c>
      <c r="H8039" s="10" t="s">
        <v>600</v>
      </c>
      <c r="I8039" s="10" t="s">
        <v>627</v>
      </c>
      <c r="J8039" s="10" t="s">
        <v>9503</v>
      </c>
      <c r="K8039" s="10" t="s">
        <v>3474</v>
      </c>
      <c r="L8039" s="10">
        <v>1</v>
      </c>
      <c r="M8039" s="10">
        <v>716.79</v>
      </c>
      <c r="N8039" s="10">
        <v>716.79</v>
      </c>
      <c r="O8039" s="59">
        <v>0</v>
      </c>
      <c r="P8039" s="10">
        <v>0</v>
      </c>
      <c r="Q8039" s="10">
        <v>716.79</v>
      </c>
      <c r="R8039" s="10" t="s">
        <v>586</v>
      </c>
      <c r="S8039" s="10" t="s">
        <v>564</v>
      </c>
      <c r="T8039" s="59">
        <v>0.25</v>
      </c>
      <c r="U8039" s="10">
        <v>179.2</v>
      </c>
    </row>
    <row r="8040" spans="1:21" x14ac:dyDescent="0.3">
      <c r="A8040" s="10" t="s">
        <v>9502</v>
      </c>
      <c r="B8040" s="61">
        <v>45107</v>
      </c>
      <c r="C8040" s="10" t="s">
        <v>9501</v>
      </c>
      <c r="D8040" s="10" t="s">
        <v>9500</v>
      </c>
      <c r="E8040" s="10" t="s">
        <v>629</v>
      </c>
      <c r="F8040" s="10" t="s">
        <v>790</v>
      </c>
      <c r="G8040" s="10" t="s">
        <v>569</v>
      </c>
      <c r="H8040" s="10" t="s">
        <v>544</v>
      </c>
      <c r="I8040" s="10" t="s">
        <v>610</v>
      </c>
      <c r="J8040" s="10" t="s">
        <v>9499</v>
      </c>
      <c r="K8040" s="10" t="s">
        <v>9498</v>
      </c>
      <c r="L8040" s="10">
        <v>3</v>
      </c>
      <c r="M8040" s="10">
        <v>469.36</v>
      </c>
      <c r="N8040" s="10">
        <v>1408.08</v>
      </c>
      <c r="O8040" s="59">
        <v>0.05</v>
      </c>
      <c r="P8040" s="10">
        <v>70.400000000000006</v>
      </c>
      <c r="Q8040" s="10">
        <v>1337.68</v>
      </c>
      <c r="R8040" s="10" t="s">
        <v>565</v>
      </c>
      <c r="S8040" s="10" t="s">
        <v>585</v>
      </c>
      <c r="T8040" s="59">
        <v>0.3</v>
      </c>
      <c r="U8040" s="10">
        <v>401.3</v>
      </c>
    </row>
    <row r="8041" spans="1:21" x14ac:dyDescent="0.3">
      <c r="A8041" s="10" t="s">
        <v>9497</v>
      </c>
      <c r="B8041" s="61">
        <v>45375</v>
      </c>
      <c r="C8041" s="10" t="s">
        <v>3060</v>
      </c>
      <c r="D8041" s="10" t="s">
        <v>9496</v>
      </c>
      <c r="E8041" s="10" t="s">
        <v>592</v>
      </c>
      <c r="F8041" s="10" t="s">
        <v>18</v>
      </c>
      <c r="G8041" s="10" t="s">
        <v>569</v>
      </c>
      <c r="H8041" s="10" t="s">
        <v>544</v>
      </c>
      <c r="I8041" s="10" t="s">
        <v>610</v>
      </c>
      <c r="J8041" s="10" t="s">
        <v>9495</v>
      </c>
      <c r="K8041" s="10" t="s">
        <v>9494</v>
      </c>
      <c r="L8041" s="10">
        <v>8</v>
      </c>
      <c r="M8041" s="10">
        <v>236.27</v>
      </c>
      <c r="N8041" s="10">
        <v>1890.16</v>
      </c>
      <c r="O8041" s="59">
        <v>0</v>
      </c>
      <c r="P8041" s="10">
        <v>0</v>
      </c>
      <c r="Q8041" s="10">
        <v>1890.16</v>
      </c>
      <c r="R8041" s="10" t="s">
        <v>575</v>
      </c>
      <c r="S8041" s="10" t="s">
        <v>564</v>
      </c>
      <c r="T8041" s="59">
        <v>0.25</v>
      </c>
      <c r="U8041" s="10">
        <v>472.54</v>
      </c>
    </row>
    <row r="8042" spans="1:21" x14ac:dyDescent="0.3">
      <c r="A8042" s="10" t="s">
        <v>9493</v>
      </c>
      <c r="B8042" s="61">
        <v>45257</v>
      </c>
      <c r="C8042" s="10" t="s">
        <v>2981</v>
      </c>
      <c r="D8042" s="10" t="s">
        <v>9492</v>
      </c>
      <c r="E8042" s="10" t="s">
        <v>571</v>
      </c>
      <c r="F8042" s="10" t="s">
        <v>570</v>
      </c>
      <c r="G8042" s="10" t="s">
        <v>569</v>
      </c>
      <c r="H8042" s="10" t="s">
        <v>544</v>
      </c>
      <c r="I8042" s="10" t="s">
        <v>568</v>
      </c>
      <c r="J8042" s="10" t="s">
        <v>9491</v>
      </c>
      <c r="K8042" s="10" t="s">
        <v>9490</v>
      </c>
      <c r="L8042" s="10">
        <v>7</v>
      </c>
      <c r="M8042" s="10">
        <v>319.72000000000003</v>
      </c>
      <c r="N8042" s="10">
        <v>2238.04</v>
      </c>
      <c r="O8042" s="59">
        <v>0.2</v>
      </c>
      <c r="P8042" s="10">
        <v>447.61</v>
      </c>
      <c r="Q8042" s="10">
        <v>1790.43</v>
      </c>
      <c r="R8042" s="10" t="s">
        <v>614</v>
      </c>
      <c r="S8042" s="10" t="s">
        <v>585</v>
      </c>
      <c r="T8042" s="59">
        <v>0.15</v>
      </c>
      <c r="U8042" s="10">
        <v>268.56</v>
      </c>
    </row>
    <row r="8043" spans="1:21" x14ac:dyDescent="0.3">
      <c r="A8043" s="10" t="s">
        <v>9489</v>
      </c>
      <c r="B8043" s="61">
        <v>45106</v>
      </c>
      <c r="C8043" s="10" t="s">
        <v>9488</v>
      </c>
      <c r="D8043" s="10" t="s">
        <v>9487</v>
      </c>
      <c r="E8043" s="10" t="s">
        <v>603</v>
      </c>
      <c r="F8043" s="10" t="s">
        <v>658</v>
      </c>
      <c r="G8043" s="10" t="s">
        <v>569</v>
      </c>
      <c r="H8043" s="10" t="s">
        <v>590</v>
      </c>
      <c r="I8043" s="10" t="s">
        <v>589</v>
      </c>
      <c r="J8043" s="10" t="s">
        <v>9486</v>
      </c>
      <c r="K8043" s="10" t="s">
        <v>9485</v>
      </c>
      <c r="L8043" s="10">
        <v>2</v>
      </c>
      <c r="M8043" s="10">
        <v>181.48</v>
      </c>
      <c r="N8043" s="10">
        <v>362.96</v>
      </c>
      <c r="O8043" s="59">
        <v>0.05</v>
      </c>
      <c r="P8043" s="10">
        <v>18.149999999999999</v>
      </c>
      <c r="Q8043" s="10">
        <v>344.81</v>
      </c>
      <c r="R8043" s="10" t="s">
        <v>565</v>
      </c>
      <c r="S8043" s="10" t="s">
        <v>585</v>
      </c>
      <c r="T8043" s="59">
        <v>0.25</v>
      </c>
      <c r="U8043" s="10">
        <v>86.2</v>
      </c>
    </row>
    <row r="8044" spans="1:21" x14ac:dyDescent="0.3">
      <c r="A8044" s="10" t="s">
        <v>9484</v>
      </c>
      <c r="B8044" s="61">
        <v>45177</v>
      </c>
      <c r="C8044" s="10" t="s">
        <v>2286</v>
      </c>
      <c r="D8044" s="10" t="s">
        <v>9483</v>
      </c>
      <c r="E8044" s="10" t="s">
        <v>603</v>
      </c>
      <c r="F8044" s="10" t="s">
        <v>658</v>
      </c>
      <c r="G8044" s="10" t="s">
        <v>601</v>
      </c>
      <c r="H8044" s="10" t="s">
        <v>579</v>
      </c>
      <c r="I8044" s="10" t="s">
        <v>722</v>
      </c>
      <c r="J8044" s="10" t="s">
        <v>9482</v>
      </c>
      <c r="K8044" s="10" t="s">
        <v>9481</v>
      </c>
      <c r="L8044" s="10">
        <v>9</v>
      </c>
      <c r="M8044" s="10">
        <v>676.78</v>
      </c>
      <c r="N8044" s="10">
        <v>6091.02</v>
      </c>
      <c r="O8044" s="59">
        <v>0</v>
      </c>
      <c r="P8044" s="10">
        <v>0</v>
      </c>
      <c r="Q8044" s="10">
        <v>6091.02</v>
      </c>
      <c r="R8044" s="10" t="s">
        <v>586</v>
      </c>
      <c r="S8044" s="10" t="s">
        <v>596</v>
      </c>
      <c r="T8044" s="59">
        <v>0.15</v>
      </c>
      <c r="U8044" s="10">
        <v>913.65</v>
      </c>
    </row>
    <row r="8045" spans="1:21" x14ac:dyDescent="0.3">
      <c r="A8045" s="10" t="s">
        <v>9480</v>
      </c>
      <c r="B8045" s="61">
        <v>45210</v>
      </c>
      <c r="C8045" s="10" t="s">
        <v>9479</v>
      </c>
      <c r="D8045" s="10" t="s">
        <v>9478</v>
      </c>
      <c r="E8045" s="10" t="s">
        <v>603</v>
      </c>
      <c r="F8045" s="10" t="s">
        <v>636</v>
      </c>
      <c r="G8045" s="10" t="s">
        <v>601</v>
      </c>
      <c r="H8045" s="10" t="s">
        <v>544</v>
      </c>
      <c r="I8045" s="10" t="s">
        <v>568</v>
      </c>
      <c r="J8045" s="10" t="s">
        <v>2224</v>
      </c>
      <c r="K8045" s="10" t="s">
        <v>9477</v>
      </c>
      <c r="L8045" s="10">
        <v>8</v>
      </c>
      <c r="M8045" s="10">
        <v>126.05</v>
      </c>
      <c r="N8045" s="10">
        <v>1008.4</v>
      </c>
      <c r="O8045" s="59">
        <v>0.1</v>
      </c>
      <c r="P8045" s="10">
        <v>100.84</v>
      </c>
      <c r="Q8045" s="10">
        <v>907.56</v>
      </c>
      <c r="R8045" s="10" t="s">
        <v>575</v>
      </c>
      <c r="S8045" s="10" t="s">
        <v>607</v>
      </c>
      <c r="T8045" s="59">
        <v>0.15</v>
      </c>
      <c r="U8045" s="10">
        <v>136.13</v>
      </c>
    </row>
    <row r="8046" spans="1:21" x14ac:dyDescent="0.3">
      <c r="A8046" s="10" t="s">
        <v>9476</v>
      </c>
      <c r="B8046" s="61">
        <v>45303</v>
      </c>
      <c r="C8046" s="10" t="s">
        <v>4695</v>
      </c>
      <c r="D8046" s="10" t="s">
        <v>9475</v>
      </c>
      <c r="E8046" s="10" t="s">
        <v>571</v>
      </c>
      <c r="F8046" s="10" t="s">
        <v>570</v>
      </c>
      <c r="G8046" s="10" t="s">
        <v>601</v>
      </c>
      <c r="H8046" s="10" t="s">
        <v>544</v>
      </c>
      <c r="I8046" s="10" t="s">
        <v>610</v>
      </c>
      <c r="J8046" s="10" t="s">
        <v>9474</v>
      </c>
      <c r="K8046" s="10" t="s">
        <v>4630</v>
      </c>
      <c r="L8046" s="10">
        <v>7</v>
      </c>
      <c r="M8046" s="10">
        <v>218.01</v>
      </c>
      <c r="N8046" s="10">
        <v>1526.07</v>
      </c>
      <c r="O8046" s="59">
        <v>0.05</v>
      </c>
      <c r="P8046" s="10">
        <v>76.3</v>
      </c>
      <c r="Q8046" s="10">
        <v>1449.77</v>
      </c>
      <c r="R8046" s="10" t="s">
        <v>565</v>
      </c>
      <c r="S8046" s="10" t="s">
        <v>564</v>
      </c>
      <c r="T8046" s="59">
        <v>0.25</v>
      </c>
      <c r="U8046" s="10">
        <v>362.44</v>
      </c>
    </row>
    <row r="8047" spans="1:21" x14ac:dyDescent="0.3">
      <c r="A8047" s="10" t="s">
        <v>9473</v>
      </c>
      <c r="B8047" s="61">
        <v>45373</v>
      </c>
      <c r="C8047" s="10" t="s">
        <v>9472</v>
      </c>
      <c r="D8047" s="10" t="s">
        <v>9471</v>
      </c>
      <c r="E8047" s="10" t="s">
        <v>592</v>
      </c>
      <c r="F8047" s="10" t="s">
        <v>591</v>
      </c>
      <c r="G8047" s="10" t="s">
        <v>569</v>
      </c>
      <c r="H8047" s="10" t="s">
        <v>544</v>
      </c>
      <c r="I8047" s="10" t="s">
        <v>10</v>
      </c>
      <c r="J8047" s="10" t="s">
        <v>9470</v>
      </c>
      <c r="K8047" s="10" t="s">
        <v>9469</v>
      </c>
      <c r="L8047" s="10">
        <v>6</v>
      </c>
      <c r="M8047" s="10">
        <v>142.04</v>
      </c>
      <c r="N8047" s="10">
        <v>852.24</v>
      </c>
      <c r="O8047" s="59">
        <v>0.05</v>
      </c>
      <c r="P8047" s="10">
        <v>42.61</v>
      </c>
      <c r="Q8047" s="10">
        <v>809.63</v>
      </c>
      <c r="R8047" s="10" t="s">
        <v>565</v>
      </c>
      <c r="S8047" s="10" t="s">
        <v>607</v>
      </c>
      <c r="T8047" s="59">
        <v>0.3</v>
      </c>
      <c r="U8047" s="10">
        <v>242.89</v>
      </c>
    </row>
    <row r="8048" spans="1:21" x14ac:dyDescent="0.3">
      <c r="A8048" s="10" t="s">
        <v>9468</v>
      </c>
      <c r="B8048" s="61">
        <v>45324</v>
      </c>
      <c r="C8048" s="10" t="s">
        <v>5975</v>
      </c>
      <c r="D8048" s="10" t="s">
        <v>4410</v>
      </c>
      <c r="E8048" s="10" t="s">
        <v>571</v>
      </c>
      <c r="F8048" s="10" t="s">
        <v>685</v>
      </c>
      <c r="G8048" s="10" t="s">
        <v>601</v>
      </c>
      <c r="H8048" s="10" t="s">
        <v>544</v>
      </c>
      <c r="I8048" s="10" t="s">
        <v>610</v>
      </c>
      <c r="J8048" s="10" t="s">
        <v>9467</v>
      </c>
      <c r="K8048" s="10" t="s">
        <v>9466</v>
      </c>
      <c r="L8048" s="10">
        <v>7</v>
      </c>
      <c r="M8048" s="10">
        <v>584.1</v>
      </c>
      <c r="N8048" s="10">
        <v>4088.7</v>
      </c>
      <c r="O8048" s="59">
        <v>0.2</v>
      </c>
      <c r="P8048" s="10">
        <v>817.74</v>
      </c>
      <c r="Q8048" s="10">
        <v>3270.96</v>
      </c>
      <c r="R8048" s="10" t="s">
        <v>565</v>
      </c>
      <c r="S8048" s="10" t="s">
        <v>607</v>
      </c>
      <c r="T8048" s="59">
        <v>0.25</v>
      </c>
      <c r="U8048" s="10">
        <v>817.74</v>
      </c>
    </row>
    <row r="8049" spans="1:21" x14ac:dyDescent="0.3">
      <c r="A8049" s="10" t="s">
        <v>9465</v>
      </c>
      <c r="B8049" s="61">
        <v>44984</v>
      </c>
      <c r="C8049" s="10" t="s">
        <v>9464</v>
      </c>
      <c r="D8049" s="10" t="s">
        <v>6704</v>
      </c>
      <c r="E8049" s="10" t="s">
        <v>629</v>
      </c>
      <c r="F8049" s="10" t="s">
        <v>759</v>
      </c>
      <c r="G8049" s="10" t="s">
        <v>569</v>
      </c>
      <c r="H8049" s="10" t="s">
        <v>600</v>
      </c>
      <c r="I8049" s="10" t="s">
        <v>664</v>
      </c>
      <c r="J8049" s="10" t="s">
        <v>9463</v>
      </c>
      <c r="K8049" s="10" t="s">
        <v>8242</v>
      </c>
      <c r="L8049" s="10">
        <v>3</v>
      </c>
      <c r="M8049" s="10">
        <v>581.44000000000005</v>
      </c>
      <c r="N8049" s="10">
        <v>1744.32</v>
      </c>
      <c r="O8049" s="59">
        <v>0.2</v>
      </c>
      <c r="P8049" s="10">
        <v>348.86</v>
      </c>
      <c r="Q8049" s="10">
        <v>1395.46</v>
      </c>
      <c r="R8049" s="10" t="s">
        <v>565</v>
      </c>
      <c r="S8049" s="10" t="s">
        <v>585</v>
      </c>
      <c r="T8049" s="59">
        <v>0.25</v>
      </c>
      <c r="U8049" s="10">
        <v>348.87</v>
      </c>
    </row>
    <row r="8050" spans="1:21" x14ac:dyDescent="0.3">
      <c r="A8050" s="10" t="s">
        <v>9462</v>
      </c>
      <c r="B8050" s="61">
        <v>45129</v>
      </c>
      <c r="C8050" s="10" t="s">
        <v>7680</v>
      </c>
      <c r="D8050" s="10" t="s">
        <v>9461</v>
      </c>
      <c r="E8050" s="10" t="s">
        <v>629</v>
      </c>
      <c r="F8050" s="10" t="s">
        <v>790</v>
      </c>
      <c r="G8050" s="10" t="s">
        <v>569</v>
      </c>
      <c r="H8050" s="10" t="s">
        <v>544</v>
      </c>
      <c r="I8050" s="10" t="s">
        <v>568</v>
      </c>
      <c r="J8050" s="10" t="s">
        <v>9460</v>
      </c>
      <c r="K8050" s="10" t="s">
        <v>9459</v>
      </c>
      <c r="L8050" s="10">
        <v>10</v>
      </c>
      <c r="M8050" s="10">
        <v>167.78</v>
      </c>
      <c r="N8050" s="10">
        <v>1677.8</v>
      </c>
      <c r="O8050" s="59">
        <v>0.05</v>
      </c>
      <c r="P8050" s="10">
        <v>83.89</v>
      </c>
      <c r="Q8050" s="10">
        <v>1593.91</v>
      </c>
      <c r="R8050" s="10" t="s">
        <v>614</v>
      </c>
      <c r="S8050" s="10" t="s">
        <v>596</v>
      </c>
      <c r="T8050" s="59">
        <v>0.15</v>
      </c>
      <c r="U8050" s="10">
        <v>239.09</v>
      </c>
    </row>
    <row r="8051" spans="1:21" x14ac:dyDescent="0.3">
      <c r="A8051" s="10" t="s">
        <v>9458</v>
      </c>
      <c r="B8051" s="61">
        <v>45025</v>
      </c>
      <c r="C8051" s="10" t="s">
        <v>9457</v>
      </c>
      <c r="D8051" s="10" t="s">
        <v>9456</v>
      </c>
      <c r="E8051" s="10" t="s">
        <v>581</v>
      </c>
      <c r="F8051" s="10" t="s">
        <v>83</v>
      </c>
      <c r="G8051" s="10" t="s">
        <v>601</v>
      </c>
      <c r="H8051" s="10" t="s">
        <v>579</v>
      </c>
      <c r="I8051" s="10" t="s">
        <v>711</v>
      </c>
      <c r="J8051" s="10" t="s">
        <v>9455</v>
      </c>
      <c r="K8051" s="10" t="s">
        <v>9454</v>
      </c>
      <c r="L8051" s="10">
        <v>3</v>
      </c>
      <c r="M8051" s="10">
        <v>964.84</v>
      </c>
      <c r="N8051" s="10">
        <v>2894.52</v>
      </c>
      <c r="O8051" s="59">
        <v>0.05</v>
      </c>
      <c r="P8051" s="10">
        <v>144.72999999999999</v>
      </c>
      <c r="Q8051" s="10">
        <v>2749.79</v>
      </c>
      <c r="R8051" s="10" t="s">
        <v>586</v>
      </c>
      <c r="S8051" s="10" t="s">
        <v>596</v>
      </c>
      <c r="T8051" s="59">
        <v>0.25</v>
      </c>
      <c r="U8051" s="10">
        <v>687.45</v>
      </c>
    </row>
    <row r="8052" spans="1:21" x14ac:dyDescent="0.3">
      <c r="A8052" s="10" t="s">
        <v>9453</v>
      </c>
      <c r="B8052" s="61">
        <v>44985</v>
      </c>
      <c r="C8052" s="10" t="s">
        <v>5459</v>
      </c>
      <c r="D8052" s="10" t="s">
        <v>1167</v>
      </c>
      <c r="E8052" s="10" t="s">
        <v>592</v>
      </c>
      <c r="F8052" s="10" t="s">
        <v>18</v>
      </c>
      <c r="G8052" s="10" t="s">
        <v>569</v>
      </c>
      <c r="H8052" s="10" t="s">
        <v>590</v>
      </c>
      <c r="I8052" s="10" t="s">
        <v>635</v>
      </c>
      <c r="J8052" s="10" t="s">
        <v>8337</v>
      </c>
      <c r="K8052" s="10" t="s">
        <v>9452</v>
      </c>
      <c r="L8052" s="10">
        <v>2</v>
      </c>
      <c r="M8052" s="10">
        <v>446.38</v>
      </c>
      <c r="N8052" s="10">
        <v>892.76</v>
      </c>
      <c r="O8052" s="59">
        <v>0.05</v>
      </c>
      <c r="P8052" s="10">
        <v>44.64</v>
      </c>
      <c r="Q8052" s="10">
        <v>848.12</v>
      </c>
      <c r="R8052" s="10" t="s">
        <v>565</v>
      </c>
      <c r="S8052" s="10" t="s">
        <v>607</v>
      </c>
      <c r="T8052" s="59">
        <v>0.15</v>
      </c>
      <c r="U8052" s="10">
        <v>127.22</v>
      </c>
    </row>
    <row r="8053" spans="1:21" x14ac:dyDescent="0.3">
      <c r="A8053" s="10" t="s">
        <v>9451</v>
      </c>
      <c r="B8053" s="61">
        <v>45294</v>
      </c>
      <c r="C8053" s="10" t="s">
        <v>9450</v>
      </c>
      <c r="D8053" s="10" t="s">
        <v>5089</v>
      </c>
      <c r="E8053" s="10" t="s">
        <v>629</v>
      </c>
      <c r="F8053" s="10" t="s">
        <v>628</v>
      </c>
      <c r="G8053" s="10" t="s">
        <v>569</v>
      </c>
      <c r="H8053" s="10" t="s">
        <v>600</v>
      </c>
      <c r="I8053" s="10" t="s">
        <v>664</v>
      </c>
      <c r="J8053" s="10" t="s">
        <v>9449</v>
      </c>
      <c r="K8053" s="10" t="s">
        <v>1909</v>
      </c>
      <c r="L8053" s="10">
        <v>5</v>
      </c>
      <c r="M8053" s="10">
        <v>360.15</v>
      </c>
      <c r="N8053" s="10">
        <v>1800.75</v>
      </c>
      <c r="O8053" s="59">
        <v>0.2</v>
      </c>
      <c r="P8053" s="10">
        <v>360.15</v>
      </c>
      <c r="Q8053" s="10">
        <v>1440.6</v>
      </c>
      <c r="R8053" s="10" t="s">
        <v>614</v>
      </c>
      <c r="S8053" s="10" t="s">
        <v>596</v>
      </c>
      <c r="T8053" s="59">
        <v>0.3</v>
      </c>
      <c r="U8053" s="10">
        <v>432.18</v>
      </c>
    </row>
    <row r="8054" spans="1:21" x14ac:dyDescent="0.3">
      <c r="A8054" s="10" t="s">
        <v>9448</v>
      </c>
      <c r="B8054" s="61">
        <v>45295</v>
      </c>
      <c r="C8054" s="10" t="s">
        <v>3095</v>
      </c>
      <c r="D8054" s="10" t="s">
        <v>743</v>
      </c>
      <c r="E8054" s="10" t="s">
        <v>603</v>
      </c>
      <c r="F8054" s="10" t="s">
        <v>602</v>
      </c>
      <c r="G8054" s="10" t="s">
        <v>569</v>
      </c>
      <c r="H8054" s="10" t="s">
        <v>600</v>
      </c>
      <c r="I8054" s="10" t="s">
        <v>599</v>
      </c>
      <c r="J8054" s="10" t="s">
        <v>6893</v>
      </c>
      <c r="K8054" s="10" t="s">
        <v>9447</v>
      </c>
      <c r="L8054" s="10">
        <v>2</v>
      </c>
      <c r="M8054" s="10">
        <v>555.24</v>
      </c>
      <c r="N8054" s="10">
        <v>1110.48</v>
      </c>
      <c r="O8054" s="59">
        <v>0</v>
      </c>
      <c r="P8054" s="10">
        <v>0</v>
      </c>
      <c r="Q8054" s="10">
        <v>1110.48</v>
      </c>
      <c r="R8054" s="10" t="s">
        <v>586</v>
      </c>
      <c r="S8054" s="10" t="s">
        <v>585</v>
      </c>
      <c r="T8054" s="59">
        <v>0.25</v>
      </c>
      <c r="U8054" s="10">
        <v>277.62</v>
      </c>
    </row>
    <row r="8055" spans="1:21" x14ac:dyDescent="0.3">
      <c r="A8055" s="10" t="s">
        <v>9446</v>
      </c>
      <c r="B8055" s="61">
        <v>45363</v>
      </c>
      <c r="C8055" s="10" t="s">
        <v>8619</v>
      </c>
      <c r="D8055" s="10" t="s">
        <v>8787</v>
      </c>
      <c r="E8055" s="10" t="s">
        <v>581</v>
      </c>
      <c r="F8055" s="10" t="s">
        <v>7</v>
      </c>
      <c r="G8055" s="10" t="s">
        <v>601</v>
      </c>
      <c r="H8055" s="10" t="s">
        <v>544</v>
      </c>
      <c r="I8055" s="10" t="s">
        <v>10</v>
      </c>
      <c r="J8055" s="10" t="s">
        <v>9445</v>
      </c>
      <c r="K8055" s="10" t="s">
        <v>9444</v>
      </c>
      <c r="L8055" s="10">
        <v>2</v>
      </c>
      <c r="M8055" s="10">
        <v>233.05</v>
      </c>
      <c r="N8055" s="10">
        <v>466.1</v>
      </c>
      <c r="O8055" s="59">
        <v>0</v>
      </c>
      <c r="P8055" s="10">
        <v>0</v>
      </c>
      <c r="Q8055" s="10">
        <v>466.1</v>
      </c>
      <c r="R8055" s="10" t="s">
        <v>565</v>
      </c>
      <c r="S8055" s="10" t="s">
        <v>596</v>
      </c>
      <c r="T8055" s="59">
        <v>0.25</v>
      </c>
      <c r="U8055" s="10">
        <v>116.53</v>
      </c>
    </row>
    <row r="8056" spans="1:21" x14ac:dyDescent="0.3">
      <c r="A8056" s="10" t="s">
        <v>9443</v>
      </c>
      <c r="B8056" s="61">
        <v>45184</v>
      </c>
      <c r="C8056" s="10" t="s">
        <v>9442</v>
      </c>
      <c r="D8056" s="10" t="s">
        <v>2575</v>
      </c>
      <c r="E8056" s="10" t="s">
        <v>629</v>
      </c>
      <c r="F8056" s="10" t="s">
        <v>628</v>
      </c>
      <c r="G8056" s="10" t="s">
        <v>601</v>
      </c>
      <c r="H8056" s="10" t="s">
        <v>579</v>
      </c>
      <c r="I8056" s="10" t="s">
        <v>711</v>
      </c>
      <c r="J8056" s="10" t="s">
        <v>9441</v>
      </c>
      <c r="K8056" s="10" t="s">
        <v>9440</v>
      </c>
      <c r="L8056" s="10">
        <v>2</v>
      </c>
      <c r="M8056" s="10">
        <v>309.35000000000002</v>
      </c>
      <c r="N8056" s="10">
        <v>618.70000000000005</v>
      </c>
      <c r="O8056" s="59">
        <v>0.2</v>
      </c>
      <c r="P8056" s="10">
        <v>123.74</v>
      </c>
      <c r="Q8056" s="10">
        <v>494.96</v>
      </c>
      <c r="R8056" s="10" t="s">
        <v>586</v>
      </c>
      <c r="S8056" s="10" t="s">
        <v>564</v>
      </c>
      <c r="T8056" s="59">
        <v>0.25</v>
      </c>
      <c r="U8056" s="10">
        <v>123.74</v>
      </c>
    </row>
    <row r="8057" spans="1:21" x14ac:dyDescent="0.3">
      <c r="A8057" s="10" t="s">
        <v>9439</v>
      </c>
      <c r="B8057" s="61">
        <v>44985</v>
      </c>
      <c r="C8057" s="10" t="s">
        <v>1173</v>
      </c>
      <c r="D8057" s="10" t="s">
        <v>9438</v>
      </c>
      <c r="E8057" s="10" t="s">
        <v>571</v>
      </c>
      <c r="F8057" s="10" t="s">
        <v>11</v>
      </c>
      <c r="G8057" s="10" t="s">
        <v>601</v>
      </c>
      <c r="H8057" s="10" t="s">
        <v>600</v>
      </c>
      <c r="I8057" s="10" t="s">
        <v>599</v>
      </c>
      <c r="J8057" s="10" t="s">
        <v>9437</v>
      </c>
      <c r="K8057" s="10" t="s">
        <v>9436</v>
      </c>
      <c r="L8057" s="10">
        <v>7</v>
      </c>
      <c r="M8057" s="10">
        <v>847.57</v>
      </c>
      <c r="N8057" s="10">
        <v>5932.99</v>
      </c>
      <c r="O8057" s="59">
        <v>0.1</v>
      </c>
      <c r="P8057" s="10">
        <v>593.29999999999995</v>
      </c>
      <c r="Q8057" s="10">
        <v>5339.69</v>
      </c>
      <c r="R8057" s="10" t="s">
        <v>614</v>
      </c>
      <c r="S8057" s="10" t="s">
        <v>607</v>
      </c>
      <c r="T8057" s="59">
        <v>0.25</v>
      </c>
      <c r="U8057" s="10">
        <v>1334.92</v>
      </c>
    </row>
    <row r="8058" spans="1:21" x14ac:dyDescent="0.3">
      <c r="A8058" s="10" t="s">
        <v>9435</v>
      </c>
      <c r="B8058" s="61">
        <v>45064</v>
      </c>
      <c r="C8058" s="10" t="s">
        <v>9434</v>
      </c>
      <c r="D8058" s="10" t="s">
        <v>9433</v>
      </c>
      <c r="E8058" s="10" t="s">
        <v>603</v>
      </c>
      <c r="F8058" s="10" t="s">
        <v>602</v>
      </c>
      <c r="G8058" s="10" t="s">
        <v>601</v>
      </c>
      <c r="H8058" s="10" t="s">
        <v>590</v>
      </c>
      <c r="I8058" s="10" t="s">
        <v>635</v>
      </c>
      <c r="J8058" s="10" t="s">
        <v>9432</v>
      </c>
      <c r="K8058" s="10" t="s">
        <v>9431</v>
      </c>
      <c r="L8058" s="10">
        <v>4</v>
      </c>
      <c r="M8058" s="10">
        <v>774.01</v>
      </c>
      <c r="N8058" s="10">
        <v>3096.04</v>
      </c>
      <c r="O8058" s="59">
        <v>0.2</v>
      </c>
      <c r="P8058" s="10">
        <v>619.21</v>
      </c>
      <c r="Q8058" s="10">
        <v>2476.83</v>
      </c>
      <c r="R8058" s="10" t="s">
        <v>575</v>
      </c>
      <c r="S8058" s="10" t="s">
        <v>585</v>
      </c>
      <c r="T8058" s="59">
        <v>0.3</v>
      </c>
      <c r="U8058" s="10">
        <v>743.05</v>
      </c>
    </row>
    <row r="8059" spans="1:21" x14ac:dyDescent="0.3">
      <c r="A8059" s="10" t="s">
        <v>9430</v>
      </c>
      <c r="B8059" s="61">
        <v>45246</v>
      </c>
      <c r="C8059" s="10" t="s">
        <v>7854</v>
      </c>
      <c r="D8059" s="10" t="s">
        <v>9429</v>
      </c>
      <c r="E8059" s="10" t="s">
        <v>571</v>
      </c>
      <c r="F8059" s="10" t="s">
        <v>11</v>
      </c>
      <c r="G8059" s="10" t="s">
        <v>569</v>
      </c>
      <c r="H8059" s="10" t="s">
        <v>579</v>
      </c>
      <c r="I8059" s="10" t="s">
        <v>711</v>
      </c>
      <c r="J8059" s="10" t="s">
        <v>9428</v>
      </c>
      <c r="K8059" s="10" t="s">
        <v>9427</v>
      </c>
      <c r="L8059" s="10">
        <v>7</v>
      </c>
      <c r="M8059" s="10">
        <v>266.12</v>
      </c>
      <c r="N8059" s="10">
        <v>1862.84</v>
      </c>
      <c r="O8059" s="59">
        <v>0.2</v>
      </c>
      <c r="P8059" s="10">
        <v>372.57</v>
      </c>
      <c r="Q8059" s="10">
        <v>1490.27</v>
      </c>
      <c r="R8059" s="10" t="s">
        <v>614</v>
      </c>
      <c r="S8059" s="10" t="s">
        <v>607</v>
      </c>
      <c r="T8059" s="59">
        <v>0.25</v>
      </c>
      <c r="U8059" s="10">
        <v>372.57</v>
      </c>
    </row>
    <row r="8060" spans="1:21" x14ac:dyDescent="0.3">
      <c r="A8060" s="10" t="s">
        <v>9426</v>
      </c>
      <c r="B8060" s="61">
        <v>44996</v>
      </c>
      <c r="C8060" s="10" t="s">
        <v>6158</v>
      </c>
      <c r="D8060" s="10" t="s">
        <v>9425</v>
      </c>
      <c r="E8060" s="10" t="s">
        <v>629</v>
      </c>
      <c r="F8060" s="10" t="s">
        <v>628</v>
      </c>
      <c r="G8060" s="10" t="s">
        <v>569</v>
      </c>
      <c r="H8060" s="10" t="s">
        <v>590</v>
      </c>
      <c r="I8060" s="10" t="s">
        <v>589</v>
      </c>
      <c r="J8060" s="10" t="s">
        <v>9424</v>
      </c>
      <c r="K8060" s="10" t="s">
        <v>9423</v>
      </c>
      <c r="L8060" s="10">
        <v>1</v>
      </c>
      <c r="M8060" s="10">
        <v>732.48</v>
      </c>
      <c r="N8060" s="10">
        <v>732.48</v>
      </c>
      <c r="O8060" s="59">
        <v>0.05</v>
      </c>
      <c r="P8060" s="10">
        <v>36.619999999999997</v>
      </c>
      <c r="Q8060" s="10">
        <v>695.86</v>
      </c>
      <c r="R8060" s="10" t="s">
        <v>575</v>
      </c>
      <c r="S8060" s="10" t="s">
        <v>585</v>
      </c>
      <c r="T8060" s="59">
        <v>0.25</v>
      </c>
      <c r="U8060" s="10">
        <v>173.97</v>
      </c>
    </row>
    <row r="8061" spans="1:21" x14ac:dyDescent="0.3">
      <c r="A8061" s="10" t="s">
        <v>9422</v>
      </c>
      <c r="B8061" s="61">
        <v>45362</v>
      </c>
      <c r="C8061" s="10" t="s">
        <v>3650</v>
      </c>
      <c r="D8061" s="10" t="s">
        <v>9421</v>
      </c>
      <c r="E8061" s="10" t="s">
        <v>592</v>
      </c>
      <c r="F8061" s="10" t="s">
        <v>652</v>
      </c>
      <c r="G8061" s="10" t="s">
        <v>601</v>
      </c>
      <c r="H8061" s="10" t="s">
        <v>600</v>
      </c>
      <c r="I8061" s="10" t="s">
        <v>627</v>
      </c>
      <c r="J8061" s="10" t="s">
        <v>9420</v>
      </c>
      <c r="K8061" s="10" t="s">
        <v>9419</v>
      </c>
      <c r="L8061" s="10">
        <v>6</v>
      </c>
      <c r="M8061" s="10">
        <v>522.85</v>
      </c>
      <c r="N8061" s="10">
        <v>3137.1</v>
      </c>
      <c r="O8061" s="59">
        <v>0.1</v>
      </c>
      <c r="P8061" s="10">
        <v>313.70999999999998</v>
      </c>
      <c r="Q8061" s="10">
        <v>2823.39</v>
      </c>
      <c r="R8061" s="10" t="s">
        <v>575</v>
      </c>
      <c r="S8061" s="10" t="s">
        <v>596</v>
      </c>
      <c r="T8061" s="59">
        <v>0.25</v>
      </c>
      <c r="U8061" s="10">
        <v>705.85</v>
      </c>
    </row>
    <row r="8062" spans="1:21" x14ac:dyDescent="0.3">
      <c r="A8062" s="10" t="s">
        <v>9418</v>
      </c>
      <c r="B8062" s="61">
        <v>45327</v>
      </c>
      <c r="C8062" s="10" t="s">
        <v>9417</v>
      </c>
      <c r="D8062" s="10" t="s">
        <v>9416</v>
      </c>
      <c r="E8062" s="10" t="s">
        <v>603</v>
      </c>
      <c r="F8062" s="10" t="s">
        <v>602</v>
      </c>
      <c r="G8062" s="10" t="s">
        <v>601</v>
      </c>
      <c r="H8062" s="10" t="s">
        <v>579</v>
      </c>
      <c r="I8062" s="10" t="s">
        <v>711</v>
      </c>
      <c r="J8062" s="10" t="s">
        <v>9415</v>
      </c>
      <c r="K8062" s="10" t="s">
        <v>3150</v>
      </c>
      <c r="L8062" s="10">
        <v>8</v>
      </c>
      <c r="M8062" s="10">
        <v>225.31</v>
      </c>
      <c r="N8062" s="10">
        <v>1802.48</v>
      </c>
      <c r="O8062" s="59">
        <v>0.05</v>
      </c>
      <c r="P8062" s="10">
        <v>90.12</v>
      </c>
      <c r="Q8062" s="10">
        <v>1712.36</v>
      </c>
      <c r="R8062" s="10" t="s">
        <v>586</v>
      </c>
      <c r="S8062" s="10" t="s">
        <v>607</v>
      </c>
      <c r="T8062" s="59">
        <v>0.25</v>
      </c>
      <c r="U8062" s="10">
        <v>428.09</v>
      </c>
    </row>
    <row r="8063" spans="1:21" x14ac:dyDescent="0.3">
      <c r="A8063" s="10" t="s">
        <v>9414</v>
      </c>
      <c r="B8063" s="61">
        <v>45315</v>
      </c>
      <c r="C8063" s="10" t="s">
        <v>6221</v>
      </c>
      <c r="D8063" s="10" t="s">
        <v>6920</v>
      </c>
      <c r="E8063" s="10" t="s">
        <v>629</v>
      </c>
      <c r="F8063" s="10" t="s">
        <v>790</v>
      </c>
      <c r="G8063" s="10" t="s">
        <v>601</v>
      </c>
      <c r="H8063" s="10" t="s">
        <v>600</v>
      </c>
      <c r="I8063" s="10" t="s">
        <v>664</v>
      </c>
      <c r="J8063" s="10" t="s">
        <v>9413</v>
      </c>
      <c r="K8063" s="10" t="s">
        <v>9412</v>
      </c>
      <c r="L8063" s="10">
        <v>7</v>
      </c>
      <c r="M8063" s="10">
        <v>408.38</v>
      </c>
      <c r="N8063" s="10">
        <v>2858.66</v>
      </c>
      <c r="O8063" s="59">
        <v>0.05</v>
      </c>
      <c r="P8063" s="10">
        <v>142.93</v>
      </c>
      <c r="Q8063" s="10">
        <v>2715.73</v>
      </c>
      <c r="R8063" s="10" t="s">
        <v>565</v>
      </c>
      <c r="S8063" s="10" t="s">
        <v>564</v>
      </c>
      <c r="T8063" s="59">
        <v>0.25</v>
      </c>
      <c r="U8063" s="10">
        <v>678.93</v>
      </c>
    </row>
    <row r="8064" spans="1:21" x14ac:dyDescent="0.3">
      <c r="A8064" s="10" t="s">
        <v>9411</v>
      </c>
      <c r="B8064" s="61">
        <v>44975</v>
      </c>
      <c r="C8064" s="10" t="s">
        <v>5370</v>
      </c>
      <c r="D8064" s="10" t="s">
        <v>9410</v>
      </c>
      <c r="E8064" s="10" t="s">
        <v>629</v>
      </c>
      <c r="F8064" s="10" t="s">
        <v>628</v>
      </c>
      <c r="G8064" s="10" t="s">
        <v>569</v>
      </c>
      <c r="H8064" s="10" t="s">
        <v>544</v>
      </c>
      <c r="I8064" s="10" t="s">
        <v>568</v>
      </c>
      <c r="J8064" s="10" t="s">
        <v>9409</v>
      </c>
      <c r="K8064" s="10" t="s">
        <v>9408</v>
      </c>
      <c r="L8064" s="10">
        <v>1</v>
      </c>
      <c r="M8064" s="10">
        <v>752.16</v>
      </c>
      <c r="N8064" s="10">
        <v>752.16</v>
      </c>
      <c r="O8064" s="59">
        <v>0.05</v>
      </c>
      <c r="P8064" s="10">
        <v>37.61</v>
      </c>
      <c r="Q8064" s="10">
        <v>714.55</v>
      </c>
      <c r="R8064" s="10" t="s">
        <v>614</v>
      </c>
      <c r="S8064" s="10" t="s">
        <v>607</v>
      </c>
      <c r="T8064" s="59">
        <v>0.3</v>
      </c>
      <c r="U8064" s="10">
        <v>214.36</v>
      </c>
    </row>
    <row r="8065" spans="1:21" x14ac:dyDescent="0.3">
      <c r="A8065" s="10" t="s">
        <v>9407</v>
      </c>
      <c r="B8065" s="61">
        <v>45373</v>
      </c>
      <c r="C8065" s="10" t="s">
        <v>9406</v>
      </c>
      <c r="D8065" s="10" t="s">
        <v>7678</v>
      </c>
      <c r="E8065" s="10" t="s">
        <v>603</v>
      </c>
      <c r="F8065" s="10" t="s">
        <v>636</v>
      </c>
      <c r="G8065" s="10" t="s">
        <v>601</v>
      </c>
      <c r="H8065" s="10" t="s">
        <v>590</v>
      </c>
      <c r="I8065" s="10" t="s">
        <v>635</v>
      </c>
      <c r="J8065" s="10" t="s">
        <v>9405</v>
      </c>
      <c r="K8065" s="10" t="s">
        <v>1747</v>
      </c>
      <c r="L8065" s="10">
        <v>5</v>
      </c>
      <c r="M8065" s="10">
        <v>480.43</v>
      </c>
      <c r="N8065" s="10">
        <v>2402.15</v>
      </c>
      <c r="O8065" s="59">
        <v>0</v>
      </c>
      <c r="P8065" s="10">
        <v>0</v>
      </c>
      <c r="Q8065" s="10">
        <v>2402.15</v>
      </c>
      <c r="R8065" s="10" t="s">
        <v>586</v>
      </c>
      <c r="S8065" s="10" t="s">
        <v>596</v>
      </c>
      <c r="T8065" s="59">
        <v>0.3</v>
      </c>
      <c r="U8065" s="10">
        <v>720.64</v>
      </c>
    </row>
    <row r="8066" spans="1:21" x14ac:dyDescent="0.3">
      <c r="A8066" s="10" t="s">
        <v>9404</v>
      </c>
      <c r="B8066" s="61">
        <v>45090</v>
      </c>
      <c r="C8066" s="10" t="s">
        <v>9403</v>
      </c>
      <c r="D8066" s="10" t="s">
        <v>1351</v>
      </c>
      <c r="E8066" s="10" t="s">
        <v>629</v>
      </c>
      <c r="F8066" s="10" t="s">
        <v>790</v>
      </c>
      <c r="G8066" s="10" t="s">
        <v>569</v>
      </c>
      <c r="H8066" s="10" t="s">
        <v>600</v>
      </c>
      <c r="I8066" s="10" t="s">
        <v>627</v>
      </c>
      <c r="J8066" s="10" t="s">
        <v>9402</v>
      </c>
      <c r="K8066" s="10" t="s">
        <v>9401</v>
      </c>
      <c r="L8066" s="10">
        <v>4</v>
      </c>
      <c r="M8066" s="10">
        <v>776.7</v>
      </c>
      <c r="N8066" s="10">
        <v>3106.8</v>
      </c>
      <c r="O8066" s="59">
        <v>0.05</v>
      </c>
      <c r="P8066" s="10">
        <v>155.34</v>
      </c>
      <c r="Q8066" s="10">
        <v>2951.46</v>
      </c>
      <c r="R8066" s="10" t="s">
        <v>565</v>
      </c>
      <c r="S8066" s="10" t="s">
        <v>607</v>
      </c>
      <c r="T8066" s="59">
        <v>0.15</v>
      </c>
      <c r="U8066" s="10">
        <v>442.72</v>
      </c>
    </row>
    <row r="8067" spans="1:21" x14ac:dyDescent="0.3">
      <c r="A8067" s="10" t="s">
        <v>9400</v>
      </c>
      <c r="B8067" s="61">
        <v>45335</v>
      </c>
      <c r="C8067" s="10" t="s">
        <v>4628</v>
      </c>
      <c r="D8067" s="10" t="s">
        <v>9399</v>
      </c>
      <c r="E8067" s="10" t="s">
        <v>629</v>
      </c>
      <c r="F8067" s="10" t="s">
        <v>759</v>
      </c>
      <c r="G8067" s="10" t="s">
        <v>601</v>
      </c>
      <c r="H8067" s="10" t="s">
        <v>590</v>
      </c>
      <c r="I8067" s="10" t="s">
        <v>635</v>
      </c>
      <c r="J8067" s="10" t="s">
        <v>9398</v>
      </c>
      <c r="K8067" s="10" t="s">
        <v>9397</v>
      </c>
      <c r="L8067" s="10">
        <v>8</v>
      </c>
      <c r="M8067" s="10">
        <v>821.17</v>
      </c>
      <c r="N8067" s="10">
        <v>6569.36</v>
      </c>
      <c r="O8067" s="59">
        <v>0.2</v>
      </c>
      <c r="P8067" s="10">
        <v>1313.87</v>
      </c>
      <c r="Q8067" s="10">
        <v>5255.49</v>
      </c>
      <c r="R8067" s="10" t="s">
        <v>565</v>
      </c>
      <c r="S8067" s="10" t="s">
        <v>564</v>
      </c>
      <c r="T8067" s="59">
        <v>0.3</v>
      </c>
      <c r="U8067" s="10">
        <v>1576.65</v>
      </c>
    </row>
    <row r="8068" spans="1:21" x14ac:dyDescent="0.3">
      <c r="A8068" s="10" t="s">
        <v>9396</v>
      </c>
      <c r="B8068" s="61">
        <v>45127</v>
      </c>
      <c r="C8068" s="10" t="s">
        <v>9395</v>
      </c>
      <c r="D8068" s="10" t="s">
        <v>7943</v>
      </c>
      <c r="E8068" s="10" t="s">
        <v>592</v>
      </c>
      <c r="F8068" s="10" t="s">
        <v>18</v>
      </c>
      <c r="G8068" s="10" t="s">
        <v>601</v>
      </c>
      <c r="H8068" s="10" t="s">
        <v>600</v>
      </c>
      <c r="I8068" s="10" t="s">
        <v>627</v>
      </c>
      <c r="J8068" s="10" t="s">
        <v>9394</v>
      </c>
      <c r="K8068" s="10" t="s">
        <v>9393</v>
      </c>
      <c r="L8068" s="10">
        <v>8</v>
      </c>
      <c r="M8068" s="10">
        <v>412.87</v>
      </c>
      <c r="N8068" s="10">
        <v>3302.96</v>
      </c>
      <c r="O8068" s="59">
        <v>0.1</v>
      </c>
      <c r="P8068" s="10">
        <v>330.3</v>
      </c>
      <c r="Q8068" s="10">
        <v>2972.66</v>
      </c>
      <c r="R8068" s="10" t="s">
        <v>586</v>
      </c>
      <c r="S8068" s="10" t="s">
        <v>596</v>
      </c>
      <c r="T8068" s="59">
        <v>0.25</v>
      </c>
      <c r="U8068" s="10">
        <v>743.16</v>
      </c>
    </row>
    <row r="8069" spans="1:21" x14ac:dyDescent="0.3">
      <c r="A8069" s="10" t="s">
        <v>9392</v>
      </c>
      <c r="B8069" s="61">
        <v>45366</v>
      </c>
      <c r="C8069" s="10" t="s">
        <v>6354</v>
      </c>
      <c r="D8069" s="10" t="s">
        <v>9391</v>
      </c>
      <c r="E8069" s="10" t="s">
        <v>629</v>
      </c>
      <c r="F8069" s="10" t="s">
        <v>759</v>
      </c>
      <c r="G8069" s="10" t="s">
        <v>569</v>
      </c>
      <c r="H8069" s="10" t="s">
        <v>579</v>
      </c>
      <c r="I8069" s="10" t="s">
        <v>578</v>
      </c>
      <c r="J8069" s="10" t="s">
        <v>9390</v>
      </c>
      <c r="K8069" s="10" t="s">
        <v>9389</v>
      </c>
      <c r="L8069" s="10">
        <v>8</v>
      </c>
      <c r="M8069" s="10">
        <v>355.94</v>
      </c>
      <c r="N8069" s="10">
        <v>2847.52</v>
      </c>
      <c r="O8069" s="59">
        <v>0.2</v>
      </c>
      <c r="P8069" s="10">
        <v>569.5</v>
      </c>
      <c r="Q8069" s="10">
        <v>2278.02</v>
      </c>
      <c r="R8069" s="10" t="s">
        <v>575</v>
      </c>
      <c r="S8069" s="10" t="s">
        <v>585</v>
      </c>
      <c r="T8069" s="59">
        <v>0.15</v>
      </c>
      <c r="U8069" s="10">
        <v>341.7</v>
      </c>
    </row>
    <row r="8070" spans="1:21" x14ac:dyDescent="0.3">
      <c r="A8070" s="10" t="s">
        <v>9388</v>
      </c>
      <c r="B8070" s="61">
        <v>45103</v>
      </c>
      <c r="C8070" s="10" t="s">
        <v>9387</v>
      </c>
      <c r="D8070" s="10" t="s">
        <v>7997</v>
      </c>
      <c r="E8070" s="10" t="s">
        <v>571</v>
      </c>
      <c r="F8070" s="10" t="s">
        <v>11</v>
      </c>
      <c r="G8070" s="10" t="s">
        <v>569</v>
      </c>
      <c r="H8070" s="10" t="s">
        <v>600</v>
      </c>
      <c r="I8070" s="10" t="s">
        <v>627</v>
      </c>
      <c r="J8070" s="10" t="s">
        <v>6478</v>
      </c>
      <c r="K8070" s="10" t="s">
        <v>9386</v>
      </c>
      <c r="L8070" s="10">
        <v>1</v>
      </c>
      <c r="M8070" s="10">
        <v>712.29</v>
      </c>
      <c r="N8070" s="10">
        <v>712.29</v>
      </c>
      <c r="O8070" s="59">
        <v>0.2</v>
      </c>
      <c r="P8070" s="10">
        <v>142.46</v>
      </c>
      <c r="Q8070" s="10">
        <v>569.83000000000004</v>
      </c>
      <c r="R8070" s="10" t="s">
        <v>586</v>
      </c>
      <c r="S8070" s="10" t="s">
        <v>596</v>
      </c>
      <c r="T8070" s="59">
        <v>0.25</v>
      </c>
      <c r="U8070" s="10">
        <v>142.46</v>
      </c>
    </row>
    <row r="8071" spans="1:21" x14ac:dyDescent="0.3">
      <c r="A8071" s="10" t="s">
        <v>9385</v>
      </c>
      <c r="B8071" s="61">
        <v>45299</v>
      </c>
      <c r="C8071" s="10" t="s">
        <v>9384</v>
      </c>
      <c r="D8071" s="10" t="s">
        <v>9383</v>
      </c>
      <c r="E8071" s="10" t="s">
        <v>581</v>
      </c>
      <c r="F8071" s="10" t="s">
        <v>83</v>
      </c>
      <c r="G8071" s="10" t="s">
        <v>601</v>
      </c>
      <c r="H8071" s="10" t="s">
        <v>579</v>
      </c>
      <c r="I8071" s="10" t="s">
        <v>722</v>
      </c>
      <c r="J8071" s="10" t="s">
        <v>9382</v>
      </c>
      <c r="K8071" s="10" t="s">
        <v>9381</v>
      </c>
      <c r="L8071" s="10">
        <v>1</v>
      </c>
      <c r="M8071" s="10">
        <v>968.8</v>
      </c>
      <c r="N8071" s="10">
        <v>968.8</v>
      </c>
      <c r="O8071" s="59">
        <v>0.1</v>
      </c>
      <c r="P8071" s="10">
        <v>96.88</v>
      </c>
      <c r="Q8071" s="10">
        <v>871.92</v>
      </c>
      <c r="R8071" s="10" t="s">
        <v>575</v>
      </c>
      <c r="S8071" s="10" t="s">
        <v>596</v>
      </c>
      <c r="T8071" s="59">
        <v>0.25</v>
      </c>
      <c r="U8071" s="10">
        <v>217.98</v>
      </c>
    </row>
    <row r="8072" spans="1:21" x14ac:dyDescent="0.3">
      <c r="A8072" s="10" t="s">
        <v>9380</v>
      </c>
      <c r="B8072" s="61">
        <v>45118</v>
      </c>
      <c r="C8072" s="10" t="s">
        <v>9379</v>
      </c>
      <c r="D8072" s="10" t="s">
        <v>6777</v>
      </c>
      <c r="E8072" s="10" t="s">
        <v>603</v>
      </c>
      <c r="F8072" s="10" t="s">
        <v>636</v>
      </c>
      <c r="G8072" s="10" t="s">
        <v>569</v>
      </c>
      <c r="H8072" s="10" t="s">
        <v>590</v>
      </c>
      <c r="I8072" s="10" t="s">
        <v>635</v>
      </c>
      <c r="J8072" s="10" t="s">
        <v>4131</v>
      </c>
      <c r="K8072" s="10" t="s">
        <v>7388</v>
      </c>
      <c r="L8072" s="10">
        <v>3</v>
      </c>
      <c r="M8072" s="10">
        <v>342.73</v>
      </c>
      <c r="N8072" s="10">
        <v>1028.19</v>
      </c>
      <c r="O8072" s="59">
        <v>0.05</v>
      </c>
      <c r="P8072" s="10">
        <v>51.41</v>
      </c>
      <c r="Q8072" s="10">
        <v>976.78</v>
      </c>
      <c r="R8072" s="10" t="s">
        <v>575</v>
      </c>
      <c r="S8072" s="10" t="s">
        <v>564</v>
      </c>
      <c r="T8072" s="59">
        <v>0.3</v>
      </c>
      <c r="U8072" s="10">
        <v>293.02999999999997</v>
      </c>
    </row>
    <row r="8073" spans="1:21" x14ac:dyDescent="0.3">
      <c r="A8073" s="10" t="s">
        <v>9378</v>
      </c>
      <c r="B8073" s="61">
        <v>45041</v>
      </c>
      <c r="C8073" s="10" t="s">
        <v>9377</v>
      </c>
      <c r="D8073" s="10" t="s">
        <v>9376</v>
      </c>
      <c r="E8073" s="10" t="s">
        <v>603</v>
      </c>
      <c r="F8073" s="10" t="s">
        <v>658</v>
      </c>
      <c r="G8073" s="10" t="s">
        <v>569</v>
      </c>
      <c r="H8073" s="10" t="s">
        <v>579</v>
      </c>
      <c r="I8073" s="10" t="s">
        <v>578</v>
      </c>
      <c r="J8073" s="10" t="s">
        <v>9375</v>
      </c>
      <c r="K8073" s="10" t="s">
        <v>9374</v>
      </c>
      <c r="L8073" s="10">
        <v>3</v>
      </c>
      <c r="M8073" s="10">
        <v>692.7</v>
      </c>
      <c r="N8073" s="10">
        <v>2078.1</v>
      </c>
      <c r="O8073" s="59">
        <v>0.2</v>
      </c>
      <c r="P8073" s="10">
        <v>415.62</v>
      </c>
      <c r="Q8073" s="10">
        <v>1662.48</v>
      </c>
      <c r="R8073" s="10" t="s">
        <v>586</v>
      </c>
      <c r="S8073" s="10" t="s">
        <v>564</v>
      </c>
      <c r="T8073" s="59">
        <v>0.3</v>
      </c>
      <c r="U8073" s="10">
        <v>498.74</v>
      </c>
    </row>
    <row r="8074" spans="1:21" x14ac:dyDescent="0.3">
      <c r="A8074" s="10" t="s">
        <v>9373</v>
      </c>
      <c r="B8074" s="61">
        <v>44960</v>
      </c>
      <c r="C8074" s="10" t="s">
        <v>9372</v>
      </c>
      <c r="D8074" s="10" t="s">
        <v>9371</v>
      </c>
      <c r="E8074" s="10" t="s">
        <v>581</v>
      </c>
      <c r="F8074" s="10" t="s">
        <v>83</v>
      </c>
      <c r="G8074" s="10" t="s">
        <v>569</v>
      </c>
      <c r="H8074" s="10" t="s">
        <v>590</v>
      </c>
      <c r="I8074" s="10" t="s">
        <v>748</v>
      </c>
      <c r="J8074" s="10" t="s">
        <v>2308</v>
      </c>
      <c r="K8074" s="10" t="s">
        <v>5637</v>
      </c>
      <c r="L8074" s="10">
        <v>10</v>
      </c>
      <c r="M8074" s="10">
        <v>952.6</v>
      </c>
      <c r="N8074" s="10">
        <v>9526</v>
      </c>
      <c r="O8074" s="59">
        <v>0.2</v>
      </c>
      <c r="P8074" s="10">
        <v>1905.2</v>
      </c>
      <c r="Q8074" s="10">
        <v>7620.8</v>
      </c>
      <c r="R8074" s="10" t="s">
        <v>586</v>
      </c>
      <c r="S8074" s="10" t="s">
        <v>607</v>
      </c>
      <c r="T8074" s="59">
        <v>0.3</v>
      </c>
      <c r="U8074" s="10">
        <v>2286.2399999999998</v>
      </c>
    </row>
    <row r="8075" spans="1:21" x14ac:dyDescent="0.3">
      <c r="A8075" s="10" t="s">
        <v>9370</v>
      </c>
      <c r="B8075" s="61">
        <v>45162</v>
      </c>
      <c r="C8075" s="10" t="s">
        <v>9245</v>
      </c>
      <c r="D8075" s="10" t="s">
        <v>9369</v>
      </c>
      <c r="E8075" s="10" t="s">
        <v>571</v>
      </c>
      <c r="F8075" s="10" t="s">
        <v>11</v>
      </c>
      <c r="G8075" s="10" t="s">
        <v>569</v>
      </c>
      <c r="H8075" s="10" t="s">
        <v>544</v>
      </c>
      <c r="I8075" s="10" t="s">
        <v>610</v>
      </c>
      <c r="J8075" s="10" t="s">
        <v>9368</v>
      </c>
      <c r="K8075" s="10" t="s">
        <v>9367</v>
      </c>
      <c r="L8075" s="10">
        <v>10</v>
      </c>
      <c r="M8075" s="10">
        <v>181.49</v>
      </c>
      <c r="N8075" s="10">
        <v>1814.9</v>
      </c>
      <c r="O8075" s="59">
        <v>0.1</v>
      </c>
      <c r="P8075" s="10">
        <v>181.49</v>
      </c>
      <c r="Q8075" s="10">
        <v>1633.41</v>
      </c>
      <c r="R8075" s="10" t="s">
        <v>565</v>
      </c>
      <c r="S8075" s="10" t="s">
        <v>596</v>
      </c>
      <c r="T8075" s="59">
        <v>0.25</v>
      </c>
      <c r="U8075" s="10">
        <v>408.35</v>
      </c>
    </row>
    <row r="8076" spans="1:21" x14ac:dyDescent="0.3">
      <c r="A8076" s="10" t="s">
        <v>9366</v>
      </c>
      <c r="B8076" s="61">
        <v>45220</v>
      </c>
      <c r="C8076" s="10" t="s">
        <v>9365</v>
      </c>
      <c r="D8076" s="10" t="s">
        <v>9364</v>
      </c>
      <c r="E8076" s="10" t="s">
        <v>571</v>
      </c>
      <c r="F8076" s="10" t="s">
        <v>570</v>
      </c>
      <c r="G8076" s="10" t="s">
        <v>601</v>
      </c>
      <c r="H8076" s="10" t="s">
        <v>544</v>
      </c>
      <c r="I8076" s="10" t="s">
        <v>10</v>
      </c>
      <c r="J8076" s="10" t="s">
        <v>2123</v>
      </c>
      <c r="K8076" s="10" t="s">
        <v>9363</v>
      </c>
      <c r="L8076" s="10">
        <v>4</v>
      </c>
      <c r="M8076" s="10">
        <v>843.92</v>
      </c>
      <c r="N8076" s="10">
        <v>3375.68</v>
      </c>
      <c r="O8076" s="59">
        <v>0</v>
      </c>
      <c r="P8076" s="10">
        <v>0</v>
      </c>
      <c r="Q8076" s="10">
        <v>3375.68</v>
      </c>
      <c r="R8076" s="10" t="s">
        <v>586</v>
      </c>
      <c r="S8076" s="10" t="s">
        <v>564</v>
      </c>
      <c r="T8076" s="59">
        <v>0.3</v>
      </c>
      <c r="U8076" s="10">
        <v>1012.7</v>
      </c>
    </row>
    <row r="8077" spans="1:21" x14ac:dyDescent="0.3">
      <c r="A8077" s="10" t="s">
        <v>9362</v>
      </c>
      <c r="B8077" s="61">
        <v>45301</v>
      </c>
      <c r="C8077" s="10" t="s">
        <v>9361</v>
      </c>
      <c r="D8077" s="10" t="s">
        <v>9047</v>
      </c>
      <c r="E8077" s="10" t="s">
        <v>571</v>
      </c>
      <c r="F8077" s="10" t="s">
        <v>570</v>
      </c>
      <c r="G8077" s="10" t="s">
        <v>569</v>
      </c>
      <c r="H8077" s="10" t="s">
        <v>579</v>
      </c>
      <c r="I8077" s="10" t="s">
        <v>578</v>
      </c>
      <c r="J8077" s="10" t="s">
        <v>9360</v>
      </c>
      <c r="K8077" s="10" t="s">
        <v>6077</v>
      </c>
      <c r="L8077" s="10">
        <v>7</v>
      </c>
      <c r="M8077" s="10">
        <v>119.64</v>
      </c>
      <c r="N8077" s="10">
        <v>837.48</v>
      </c>
      <c r="O8077" s="59">
        <v>0.2</v>
      </c>
      <c r="P8077" s="10">
        <v>167.5</v>
      </c>
      <c r="Q8077" s="10">
        <v>669.98</v>
      </c>
      <c r="R8077" s="10" t="s">
        <v>586</v>
      </c>
      <c r="S8077" s="10" t="s">
        <v>596</v>
      </c>
      <c r="T8077" s="59">
        <v>0.3</v>
      </c>
      <c r="U8077" s="10">
        <v>200.99</v>
      </c>
    </row>
    <row r="8078" spans="1:21" x14ac:dyDescent="0.3">
      <c r="A8078" s="10" t="s">
        <v>9359</v>
      </c>
      <c r="B8078" s="61">
        <v>45218</v>
      </c>
      <c r="C8078" s="10" t="s">
        <v>9358</v>
      </c>
      <c r="D8078" s="10" t="s">
        <v>9357</v>
      </c>
      <c r="E8078" s="10" t="s">
        <v>603</v>
      </c>
      <c r="F8078" s="10" t="s">
        <v>636</v>
      </c>
      <c r="G8078" s="10" t="s">
        <v>569</v>
      </c>
      <c r="H8078" s="10" t="s">
        <v>579</v>
      </c>
      <c r="I8078" s="10" t="s">
        <v>711</v>
      </c>
      <c r="J8078" s="10" t="s">
        <v>9356</v>
      </c>
      <c r="K8078" s="10" t="s">
        <v>9355</v>
      </c>
      <c r="L8078" s="10">
        <v>6</v>
      </c>
      <c r="M8078" s="10">
        <v>957.55</v>
      </c>
      <c r="N8078" s="10">
        <v>5745.3</v>
      </c>
      <c r="O8078" s="59">
        <v>0.2</v>
      </c>
      <c r="P8078" s="10">
        <v>1149.06</v>
      </c>
      <c r="Q8078" s="10">
        <v>4596.24</v>
      </c>
      <c r="R8078" s="10" t="s">
        <v>565</v>
      </c>
      <c r="S8078" s="10" t="s">
        <v>585</v>
      </c>
      <c r="T8078" s="59">
        <v>0.3</v>
      </c>
      <c r="U8078" s="10">
        <v>1378.87</v>
      </c>
    </row>
    <row r="8079" spans="1:21" x14ac:dyDescent="0.3">
      <c r="A8079" s="10" t="s">
        <v>9354</v>
      </c>
      <c r="B8079" s="61">
        <v>45091</v>
      </c>
      <c r="C8079" s="10" t="s">
        <v>6338</v>
      </c>
      <c r="D8079" s="10" t="s">
        <v>9353</v>
      </c>
      <c r="E8079" s="10" t="s">
        <v>603</v>
      </c>
      <c r="F8079" s="10" t="s">
        <v>636</v>
      </c>
      <c r="G8079" s="10" t="s">
        <v>601</v>
      </c>
      <c r="H8079" s="10" t="s">
        <v>544</v>
      </c>
      <c r="I8079" s="10" t="s">
        <v>10</v>
      </c>
      <c r="J8079" s="10" t="s">
        <v>9352</v>
      </c>
      <c r="K8079" s="10" t="s">
        <v>9351</v>
      </c>
      <c r="L8079" s="10">
        <v>10</v>
      </c>
      <c r="M8079" s="10">
        <v>387.79</v>
      </c>
      <c r="N8079" s="10">
        <v>3877.9</v>
      </c>
      <c r="O8079" s="59">
        <v>0.05</v>
      </c>
      <c r="P8079" s="10">
        <v>193.9</v>
      </c>
      <c r="Q8079" s="10">
        <v>3684</v>
      </c>
      <c r="R8079" s="10" t="s">
        <v>575</v>
      </c>
      <c r="S8079" s="10" t="s">
        <v>607</v>
      </c>
      <c r="T8079" s="59">
        <v>0.15</v>
      </c>
      <c r="U8079" s="10">
        <v>552.6</v>
      </c>
    </row>
    <row r="8080" spans="1:21" x14ac:dyDescent="0.3">
      <c r="A8080" s="10" t="s">
        <v>9350</v>
      </c>
      <c r="B8080" s="61">
        <v>44958</v>
      </c>
      <c r="C8080" s="10" t="s">
        <v>9349</v>
      </c>
      <c r="D8080" s="10" t="s">
        <v>9348</v>
      </c>
      <c r="E8080" s="10" t="s">
        <v>629</v>
      </c>
      <c r="F8080" s="10" t="s">
        <v>790</v>
      </c>
      <c r="G8080" s="10" t="s">
        <v>601</v>
      </c>
      <c r="H8080" s="10" t="s">
        <v>590</v>
      </c>
      <c r="I8080" s="10" t="s">
        <v>589</v>
      </c>
      <c r="J8080" s="10" t="s">
        <v>9347</v>
      </c>
      <c r="K8080" s="10" t="s">
        <v>2327</v>
      </c>
      <c r="L8080" s="10">
        <v>3</v>
      </c>
      <c r="M8080" s="10">
        <v>859.11</v>
      </c>
      <c r="N8080" s="10">
        <v>2577.33</v>
      </c>
      <c r="O8080" s="59">
        <v>0.1</v>
      </c>
      <c r="P8080" s="10">
        <v>257.73</v>
      </c>
      <c r="Q8080" s="10">
        <v>2319.6</v>
      </c>
      <c r="R8080" s="10" t="s">
        <v>565</v>
      </c>
      <c r="S8080" s="10" t="s">
        <v>596</v>
      </c>
      <c r="T8080" s="59">
        <v>0.3</v>
      </c>
      <c r="U8080" s="10">
        <v>695.88</v>
      </c>
    </row>
    <row r="8081" spans="1:21" x14ac:dyDescent="0.3">
      <c r="A8081" s="10" t="s">
        <v>9346</v>
      </c>
      <c r="B8081" s="61">
        <v>45159</v>
      </c>
      <c r="C8081" s="10" t="s">
        <v>9345</v>
      </c>
      <c r="D8081" s="10" t="s">
        <v>5081</v>
      </c>
      <c r="E8081" s="10" t="s">
        <v>581</v>
      </c>
      <c r="F8081" s="10" t="s">
        <v>580</v>
      </c>
      <c r="G8081" s="10" t="s">
        <v>601</v>
      </c>
      <c r="H8081" s="10" t="s">
        <v>590</v>
      </c>
      <c r="I8081" s="10" t="s">
        <v>635</v>
      </c>
      <c r="J8081" s="10" t="s">
        <v>9344</v>
      </c>
      <c r="K8081" s="10" t="s">
        <v>9343</v>
      </c>
      <c r="L8081" s="10">
        <v>6</v>
      </c>
      <c r="M8081" s="10">
        <v>142.07</v>
      </c>
      <c r="N8081" s="10">
        <v>852.42</v>
      </c>
      <c r="O8081" s="59">
        <v>0.05</v>
      </c>
      <c r="P8081" s="10">
        <v>42.62</v>
      </c>
      <c r="Q8081" s="10">
        <v>809.8</v>
      </c>
      <c r="R8081" s="10" t="s">
        <v>614</v>
      </c>
      <c r="S8081" s="10" t="s">
        <v>596</v>
      </c>
      <c r="T8081" s="59">
        <v>0.25</v>
      </c>
      <c r="U8081" s="10">
        <v>202.45</v>
      </c>
    </row>
    <row r="8082" spans="1:21" x14ac:dyDescent="0.3">
      <c r="A8082" s="10" t="s">
        <v>9342</v>
      </c>
      <c r="B8082" s="61">
        <v>45153</v>
      </c>
      <c r="C8082" s="10" t="s">
        <v>9341</v>
      </c>
      <c r="D8082" s="10" t="s">
        <v>9340</v>
      </c>
      <c r="E8082" s="10" t="s">
        <v>603</v>
      </c>
      <c r="F8082" s="10" t="s">
        <v>636</v>
      </c>
      <c r="G8082" s="10" t="s">
        <v>569</v>
      </c>
      <c r="H8082" s="10" t="s">
        <v>600</v>
      </c>
      <c r="I8082" s="10" t="s">
        <v>599</v>
      </c>
      <c r="J8082" s="10" t="s">
        <v>9339</v>
      </c>
      <c r="K8082" s="10" t="s">
        <v>9338</v>
      </c>
      <c r="L8082" s="10">
        <v>10</v>
      </c>
      <c r="M8082" s="10">
        <v>901.03</v>
      </c>
      <c r="N8082" s="10">
        <v>9010.2999999999993</v>
      </c>
      <c r="O8082" s="59">
        <v>0</v>
      </c>
      <c r="P8082" s="10">
        <v>0</v>
      </c>
      <c r="Q8082" s="10">
        <v>9010.2999999999993</v>
      </c>
      <c r="R8082" s="10" t="s">
        <v>565</v>
      </c>
      <c r="S8082" s="10" t="s">
        <v>596</v>
      </c>
      <c r="T8082" s="59">
        <v>0.25</v>
      </c>
      <c r="U8082" s="10">
        <v>2252.5700000000002</v>
      </c>
    </row>
    <row r="8083" spans="1:21" x14ac:dyDescent="0.3">
      <c r="A8083" s="10" t="s">
        <v>9337</v>
      </c>
      <c r="B8083" s="61">
        <v>44978</v>
      </c>
      <c r="C8083" s="10" t="s">
        <v>4030</v>
      </c>
      <c r="D8083" s="10" t="s">
        <v>1331</v>
      </c>
      <c r="E8083" s="10" t="s">
        <v>581</v>
      </c>
      <c r="F8083" s="10" t="s">
        <v>580</v>
      </c>
      <c r="G8083" s="10" t="s">
        <v>601</v>
      </c>
      <c r="H8083" s="10" t="s">
        <v>590</v>
      </c>
      <c r="I8083" s="10" t="s">
        <v>748</v>
      </c>
      <c r="J8083" s="10" t="s">
        <v>5043</v>
      </c>
      <c r="K8083" s="10" t="s">
        <v>9336</v>
      </c>
      <c r="L8083" s="10">
        <v>9</v>
      </c>
      <c r="M8083" s="10">
        <v>436.21</v>
      </c>
      <c r="N8083" s="10">
        <v>3925.89</v>
      </c>
      <c r="O8083" s="59">
        <v>0.05</v>
      </c>
      <c r="P8083" s="10">
        <v>196.29</v>
      </c>
      <c r="Q8083" s="10">
        <v>3729.6</v>
      </c>
      <c r="R8083" s="10" t="s">
        <v>586</v>
      </c>
      <c r="S8083" s="10" t="s">
        <v>585</v>
      </c>
      <c r="T8083" s="59">
        <v>0.15</v>
      </c>
      <c r="U8083" s="10">
        <v>559.44000000000005</v>
      </c>
    </row>
    <row r="8084" spans="1:21" x14ac:dyDescent="0.3">
      <c r="A8084" s="10" t="s">
        <v>9335</v>
      </c>
      <c r="B8084" s="61">
        <v>45189</v>
      </c>
      <c r="C8084" s="10" t="s">
        <v>9334</v>
      </c>
      <c r="D8084" s="10" t="s">
        <v>9333</v>
      </c>
      <c r="E8084" s="10" t="s">
        <v>581</v>
      </c>
      <c r="F8084" s="10" t="s">
        <v>83</v>
      </c>
      <c r="G8084" s="10" t="s">
        <v>601</v>
      </c>
      <c r="H8084" s="10" t="s">
        <v>579</v>
      </c>
      <c r="I8084" s="10" t="s">
        <v>711</v>
      </c>
      <c r="J8084" s="10" t="s">
        <v>9332</v>
      </c>
      <c r="K8084" s="10" t="s">
        <v>9331</v>
      </c>
      <c r="L8084" s="10">
        <v>7</v>
      </c>
      <c r="M8084" s="10">
        <v>988.28</v>
      </c>
      <c r="N8084" s="10">
        <v>6917.96</v>
      </c>
      <c r="O8084" s="59">
        <v>0.1</v>
      </c>
      <c r="P8084" s="10">
        <v>691.8</v>
      </c>
      <c r="Q8084" s="10">
        <v>6226.16</v>
      </c>
      <c r="R8084" s="10" t="s">
        <v>614</v>
      </c>
      <c r="S8084" s="10" t="s">
        <v>607</v>
      </c>
      <c r="T8084" s="59">
        <v>0.3</v>
      </c>
      <c r="U8084" s="10">
        <v>1867.85</v>
      </c>
    </row>
    <row r="8085" spans="1:21" x14ac:dyDescent="0.3">
      <c r="A8085" s="10" t="s">
        <v>9330</v>
      </c>
      <c r="B8085" s="61">
        <v>45149</v>
      </c>
      <c r="C8085" s="10" t="s">
        <v>9329</v>
      </c>
      <c r="D8085" s="10" t="s">
        <v>9328</v>
      </c>
      <c r="E8085" s="10" t="s">
        <v>581</v>
      </c>
      <c r="F8085" s="10" t="s">
        <v>580</v>
      </c>
      <c r="G8085" s="10" t="s">
        <v>569</v>
      </c>
      <c r="H8085" s="10" t="s">
        <v>600</v>
      </c>
      <c r="I8085" s="10" t="s">
        <v>627</v>
      </c>
      <c r="J8085" s="10" t="s">
        <v>9327</v>
      </c>
      <c r="K8085" s="10" t="s">
        <v>9326</v>
      </c>
      <c r="L8085" s="10">
        <v>4</v>
      </c>
      <c r="M8085" s="10">
        <v>789.65</v>
      </c>
      <c r="N8085" s="10">
        <v>3158.6</v>
      </c>
      <c r="O8085" s="59">
        <v>0</v>
      </c>
      <c r="P8085" s="10">
        <v>0</v>
      </c>
      <c r="Q8085" s="10">
        <v>3158.6</v>
      </c>
      <c r="R8085" s="10" t="s">
        <v>575</v>
      </c>
      <c r="S8085" s="10" t="s">
        <v>596</v>
      </c>
      <c r="T8085" s="59">
        <v>0.25</v>
      </c>
      <c r="U8085" s="10">
        <v>789.65</v>
      </c>
    </row>
    <row r="8086" spans="1:21" x14ac:dyDescent="0.3">
      <c r="A8086" s="10" t="s">
        <v>9325</v>
      </c>
      <c r="B8086" s="61">
        <v>45321</v>
      </c>
      <c r="C8086" s="10" t="s">
        <v>9324</v>
      </c>
      <c r="D8086" s="10" t="s">
        <v>9323</v>
      </c>
      <c r="E8086" s="10" t="s">
        <v>603</v>
      </c>
      <c r="F8086" s="10" t="s">
        <v>658</v>
      </c>
      <c r="G8086" s="10" t="s">
        <v>601</v>
      </c>
      <c r="H8086" s="10" t="s">
        <v>544</v>
      </c>
      <c r="I8086" s="10" t="s">
        <v>610</v>
      </c>
      <c r="J8086" s="10" t="s">
        <v>9322</v>
      </c>
      <c r="K8086" s="10" t="s">
        <v>9321</v>
      </c>
      <c r="L8086" s="10">
        <v>7</v>
      </c>
      <c r="M8086" s="10">
        <v>386.29</v>
      </c>
      <c r="N8086" s="10">
        <v>2704.03</v>
      </c>
      <c r="O8086" s="59">
        <v>0.1</v>
      </c>
      <c r="P8086" s="10">
        <v>270.39999999999998</v>
      </c>
      <c r="Q8086" s="10">
        <v>2433.63</v>
      </c>
      <c r="R8086" s="10" t="s">
        <v>586</v>
      </c>
      <c r="S8086" s="10" t="s">
        <v>596</v>
      </c>
      <c r="T8086" s="59">
        <v>0.3</v>
      </c>
      <c r="U8086" s="10">
        <v>730.09</v>
      </c>
    </row>
    <row r="8087" spans="1:21" x14ac:dyDescent="0.3">
      <c r="A8087" s="10" t="s">
        <v>9320</v>
      </c>
      <c r="B8087" s="61">
        <v>45365</v>
      </c>
      <c r="C8087" s="10" t="s">
        <v>9319</v>
      </c>
      <c r="D8087" s="10" t="s">
        <v>9318</v>
      </c>
      <c r="E8087" s="10" t="s">
        <v>571</v>
      </c>
      <c r="F8087" s="10" t="s">
        <v>570</v>
      </c>
      <c r="G8087" s="10" t="s">
        <v>569</v>
      </c>
      <c r="H8087" s="10" t="s">
        <v>544</v>
      </c>
      <c r="I8087" s="10" t="s">
        <v>10</v>
      </c>
      <c r="J8087" s="10" t="s">
        <v>9317</v>
      </c>
      <c r="K8087" s="10" t="s">
        <v>9316</v>
      </c>
      <c r="L8087" s="10">
        <v>4</v>
      </c>
      <c r="M8087" s="10">
        <v>438.37</v>
      </c>
      <c r="N8087" s="10">
        <v>1753.48</v>
      </c>
      <c r="O8087" s="59">
        <v>0.2</v>
      </c>
      <c r="P8087" s="10">
        <v>350.7</v>
      </c>
      <c r="Q8087" s="10">
        <v>1402.78</v>
      </c>
      <c r="R8087" s="10" t="s">
        <v>614</v>
      </c>
      <c r="S8087" s="10" t="s">
        <v>607</v>
      </c>
      <c r="T8087" s="59">
        <v>0.25</v>
      </c>
      <c r="U8087" s="10">
        <v>350.69</v>
      </c>
    </row>
    <row r="8088" spans="1:21" x14ac:dyDescent="0.3">
      <c r="A8088" s="10" t="s">
        <v>9315</v>
      </c>
      <c r="B8088" s="61">
        <v>45222</v>
      </c>
      <c r="C8088" s="10" t="s">
        <v>5140</v>
      </c>
      <c r="D8088" s="10" t="s">
        <v>9314</v>
      </c>
      <c r="E8088" s="10" t="s">
        <v>571</v>
      </c>
      <c r="F8088" s="10" t="s">
        <v>685</v>
      </c>
      <c r="G8088" s="10" t="s">
        <v>569</v>
      </c>
      <c r="H8088" s="10" t="s">
        <v>544</v>
      </c>
      <c r="I8088" s="10" t="s">
        <v>610</v>
      </c>
      <c r="J8088" s="10" t="s">
        <v>9313</v>
      </c>
      <c r="K8088" s="10" t="s">
        <v>8519</v>
      </c>
      <c r="L8088" s="10">
        <v>5</v>
      </c>
      <c r="M8088" s="10">
        <v>436.42</v>
      </c>
      <c r="N8088" s="10">
        <v>2182.1</v>
      </c>
      <c r="O8088" s="59">
        <v>0.1</v>
      </c>
      <c r="P8088" s="10">
        <v>218.21</v>
      </c>
      <c r="Q8088" s="10">
        <v>1963.89</v>
      </c>
      <c r="R8088" s="10" t="s">
        <v>614</v>
      </c>
      <c r="S8088" s="10" t="s">
        <v>596</v>
      </c>
      <c r="T8088" s="59">
        <v>0.15</v>
      </c>
      <c r="U8088" s="10">
        <v>294.58</v>
      </c>
    </row>
    <row r="8089" spans="1:21" x14ac:dyDescent="0.3">
      <c r="A8089" s="10" t="s">
        <v>9312</v>
      </c>
      <c r="B8089" s="61">
        <v>45034</v>
      </c>
      <c r="C8089" s="10" t="s">
        <v>9000</v>
      </c>
      <c r="D8089" s="10" t="s">
        <v>9311</v>
      </c>
      <c r="E8089" s="10" t="s">
        <v>629</v>
      </c>
      <c r="F8089" s="10" t="s">
        <v>790</v>
      </c>
      <c r="G8089" s="10" t="s">
        <v>601</v>
      </c>
      <c r="H8089" s="10" t="s">
        <v>600</v>
      </c>
      <c r="I8089" s="10" t="s">
        <v>627</v>
      </c>
      <c r="J8089" s="10" t="s">
        <v>1688</v>
      </c>
      <c r="K8089" s="10" t="s">
        <v>9310</v>
      </c>
      <c r="L8089" s="10">
        <v>4</v>
      </c>
      <c r="M8089" s="10">
        <v>705.47</v>
      </c>
      <c r="N8089" s="10">
        <v>2821.88</v>
      </c>
      <c r="O8089" s="59">
        <v>0.05</v>
      </c>
      <c r="P8089" s="10">
        <v>141.09</v>
      </c>
      <c r="Q8089" s="10">
        <v>2680.79</v>
      </c>
      <c r="R8089" s="10" t="s">
        <v>614</v>
      </c>
      <c r="S8089" s="10" t="s">
        <v>564</v>
      </c>
      <c r="T8089" s="59">
        <v>0.25</v>
      </c>
      <c r="U8089" s="10">
        <v>670.2</v>
      </c>
    </row>
    <row r="8090" spans="1:21" x14ac:dyDescent="0.3">
      <c r="A8090" s="10" t="s">
        <v>9309</v>
      </c>
      <c r="B8090" s="61">
        <v>45037</v>
      </c>
      <c r="C8090" s="10" t="s">
        <v>9308</v>
      </c>
      <c r="D8090" s="10" t="s">
        <v>9307</v>
      </c>
      <c r="E8090" s="10" t="s">
        <v>571</v>
      </c>
      <c r="F8090" s="10" t="s">
        <v>570</v>
      </c>
      <c r="G8090" s="10" t="s">
        <v>601</v>
      </c>
      <c r="H8090" s="10" t="s">
        <v>544</v>
      </c>
      <c r="I8090" s="10" t="s">
        <v>10</v>
      </c>
      <c r="J8090" s="10" t="s">
        <v>9306</v>
      </c>
      <c r="K8090" s="10" t="s">
        <v>9305</v>
      </c>
      <c r="L8090" s="10">
        <v>7</v>
      </c>
      <c r="M8090" s="10">
        <v>392.11</v>
      </c>
      <c r="N8090" s="10">
        <v>2744.77</v>
      </c>
      <c r="O8090" s="59">
        <v>0</v>
      </c>
      <c r="P8090" s="10">
        <v>0</v>
      </c>
      <c r="Q8090" s="10">
        <v>2744.77</v>
      </c>
      <c r="R8090" s="10" t="s">
        <v>565</v>
      </c>
      <c r="S8090" s="10" t="s">
        <v>596</v>
      </c>
      <c r="T8090" s="59">
        <v>0.15</v>
      </c>
      <c r="U8090" s="10">
        <v>411.72</v>
      </c>
    </row>
    <row r="8091" spans="1:21" x14ac:dyDescent="0.3">
      <c r="A8091" s="10" t="s">
        <v>9304</v>
      </c>
      <c r="B8091" s="61">
        <v>45193</v>
      </c>
      <c r="C8091" s="10" t="s">
        <v>2226</v>
      </c>
      <c r="D8091" s="10" t="s">
        <v>9303</v>
      </c>
      <c r="E8091" s="10" t="s">
        <v>571</v>
      </c>
      <c r="F8091" s="10" t="s">
        <v>685</v>
      </c>
      <c r="G8091" s="10" t="s">
        <v>569</v>
      </c>
      <c r="H8091" s="10" t="s">
        <v>579</v>
      </c>
      <c r="I8091" s="10" t="s">
        <v>578</v>
      </c>
      <c r="J8091" s="10" t="s">
        <v>9302</v>
      </c>
      <c r="K8091" s="10" t="s">
        <v>9301</v>
      </c>
      <c r="L8091" s="10">
        <v>5</v>
      </c>
      <c r="M8091" s="10">
        <v>807.9</v>
      </c>
      <c r="N8091" s="10">
        <v>4039.5</v>
      </c>
      <c r="O8091" s="59">
        <v>0.1</v>
      </c>
      <c r="P8091" s="10">
        <v>403.95</v>
      </c>
      <c r="Q8091" s="10">
        <v>3635.55</v>
      </c>
      <c r="R8091" s="10" t="s">
        <v>565</v>
      </c>
      <c r="S8091" s="10" t="s">
        <v>607</v>
      </c>
      <c r="T8091" s="59">
        <v>0.15</v>
      </c>
      <c r="U8091" s="10">
        <v>545.33000000000004</v>
      </c>
    </row>
    <row r="8092" spans="1:21" x14ac:dyDescent="0.3">
      <c r="A8092" s="10" t="s">
        <v>9300</v>
      </c>
      <c r="B8092" s="61">
        <v>45075</v>
      </c>
      <c r="C8092" s="10" t="s">
        <v>9299</v>
      </c>
      <c r="D8092" s="10" t="s">
        <v>9298</v>
      </c>
      <c r="E8092" s="10" t="s">
        <v>592</v>
      </c>
      <c r="F8092" s="10" t="s">
        <v>18</v>
      </c>
      <c r="G8092" s="10" t="s">
        <v>601</v>
      </c>
      <c r="H8092" s="10" t="s">
        <v>590</v>
      </c>
      <c r="I8092" s="10" t="s">
        <v>589</v>
      </c>
      <c r="J8092" s="10" t="s">
        <v>2080</v>
      </c>
      <c r="K8092" s="10" t="s">
        <v>9297</v>
      </c>
      <c r="L8092" s="10">
        <v>7</v>
      </c>
      <c r="M8092" s="10">
        <v>374.77</v>
      </c>
      <c r="N8092" s="10">
        <v>2623.39</v>
      </c>
      <c r="O8092" s="59">
        <v>0.2</v>
      </c>
      <c r="P8092" s="10">
        <v>524.67999999999995</v>
      </c>
      <c r="Q8092" s="10">
        <v>2098.71</v>
      </c>
      <c r="R8092" s="10" t="s">
        <v>575</v>
      </c>
      <c r="S8092" s="10" t="s">
        <v>564</v>
      </c>
      <c r="T8092" s="59">
        <v>0.25</v>
      </c>
      <c r="U8092" s="10">
        <v>524.67999999999995</v>
      </c>
    </row>
    <row r="8093" spans="1:21" x14ac:dyDescent="0.3">
      <c r="A8093" s="10" t="s">
        <v>9296</v>
      </c>
      <c r="B8093" s="61">
        <v>45242</v>
      </c>
      <c r="C8093" s="10" t="s">
        <v>9295</v>
      </c>
      <c r="D8093" s="10" t="s">
        <v>9294</v>
      </c>
      <c r="E8093" s="10" t="s">
        <v>629</v>
      </c>
      <c r="F8093" s="10" t="s">
        <v>759</v>
      </c>
      <c r="G8093" s="10" t="s">
        <v>569</v>
      </c>
      <c r="H8093" s="10" t="s">
        <v>600</v>
      </c>
      <c r="I8093" s="10" t="s">
        <v>627</v>
      </c>
      <c r="J8093" s="10" t="s">
        <v>9293</v>
      </c>
      <c r="K8093" s="10" t="s">
        <v>9292</v>
      </c>
      <c r="L8093" s="10">
        <v>6</v>
      </c>
      <c r="M8093" s="10">
        <v>668.91</v>
      </c>
      <c r="N8093" s="10">
        <v>4013.46</v>
      </c>
      <c r="O8093" s="59">
        <v>0</v>
      </c>
      <c r="P8093" s="10">
        <v>0</v>
      </c>
      <c r="Q8093" s="10">
        <v>4013.46</v>
      </c>
      <c r="R8093" s="10" t="s">
        <v>575</v>
      </c>
      <c r="S8093" s="10" t="s">
        <v>564</v>
      </c>
      <c r="T8093" s="59">
        <v>0.25</v>
      </c>
      <c r="U8093" s="10">
        <v>1003.37</v>
      </c>
    </row>
    <row r="8094" spans="1:21" x14ac:dyDescent="0.3">
      <c r="A8094" s="10" t="s">
        <v>9291</v>
      </c>
      <c r="B8094" s="61">
        <v>45345</v>
      </c>
      <c r="C8094" s="10" t="s">
        <v>4388</v>
      </c>
      <c r="D8094" s="10" t="s">
        <v>9290</v>
      </c>
      <c r="E8094" s="10" t="s">
        <v>592</v>
      </c>
      <c r="F8094" s="10" t="s">
        <v>652</v>
      </c>
      <c r="G8094" s="10" t="s">
        <v>569</v>
      </c>
      <c r="H8094" s="10" t="s">
        <v>544</v>
      </c>
      <c r="I8094" s="10" t="s">
        <v>568</v>
      </c>
      <c r="J8094" s="10" t="s">
        <v>5999</v>
      </c>
      <c r="K8094" s="10" t="s">
        <v>9289</v>
      </c>
      <c r="L8094" s="10">
        <v>5</v>
      </c>
      <c r="M8094" s="10">
        <v>209.61</v>
      </c>
      <c r="N8094" s="10">
        <v>1048.05</v>
      </c>
      <c r="O8094" s="59">
        <v>0.05</v>
      </c>
      <c r="P8094" s="10">
        <v>52.4</v>
      </c>
      <c r="Q8094" s="10">
        <v>995.65</v>
      </c>
      <c r="R8094" s="10" t="s">
        <v>614</v>
      </c>
      <c r="S8094" s="10" t="s">
        <v>607</v>
      </c>
      <c r="T8094" s="59">
        <v>0.15</v>
      </c>
      <c r="U8094" s="10">
        <v>149.35</v>
      </c>
    </row>
    <row r="8095" spans="1:21" x14ac:dyDescent="0.3">
      <c r="A8095" s="10" t="s">
        <v>9288</v>
      </c>
      <c r="B8095" s="61">
        <v>45180</v>
      </c>
      <c r="C8095" s="10" t="s">
        <v>9287</v>
      </c>
      <c r="D8095" s="10" t="s">
        <v>3481</v>
      </c>
      <c r="E8095" s="10" t="s">
        <v>581</v>
      </c>
      <c r="F8095" s="10" t="s">
        <v>7</v>
      </c>
      <c r="G8095" s="10" t="s">
        <v>569</v>
      </c>
      <c r="H8095" s="10" t="s">
        <v>579</v>
      </c>
      <c r="I8095" s="10" t="s">
        <v>711</v>
      </c>
      <c r="J8095" s="10" t="s">
        <v>9286</v>
      </c>
      <c r="K8095" s="10" t="s">
        <v>9285</v>
      </c>
      <c r="L8095" s="10">
        <v>2</v>
      </c>
      <c r="M8095" s="10">
        <v>971.94</v>
      </c>
      <c r="N8095" s="10">
        <v>1943.88</v>
      </c>
      <c r="O8095" s="59">
        <v>0.1</v>
      </c>
      <c r="P8095" s="10">
        <v>194.39</v>
      </c>
      <c r="Q8095" s="10">
        <v>1749.49</v>
      </c>
      <c r="R8095" s="10" t="s">
        <v>586</v>
      </c>
      <c r="S8095" s="10" t="s">
        <v>564</v>
      </c>
      <c r="T8095" s="59">
        <v>0.25</v>
      </c>
      <c r="U8095" s="10">
        <v>437.37</v>
      </c>
    </row>
    <row r="8096" spans="1:21" x14ac:dyDescent="0.3">
      <c r="A8096" s="10" t="s">
        <v>9284</v>
      </c>
      <c r="B8096" s="61">
        <v>45068</v>
      </c>
      <c r="C8096" s="10" t="s">
        <v>9283</v>
      </c>
      <c r="D8096" s="10" t="s">
        <v>9282</v>
      </c>
      <c r="E8096" s="10" t="s">
        <v>603</v>
      </c>
      <c r="F8096" s="10" t="s">
        <v>658</v>
      </c>
      <c r="G8096" s="10" t="s">
        <v>569</v>
      </c>
      <c r="H8096" s="10" t="s">
        <v>579</v>
      </c>
      <c r="I8096" s="10" t="s">
        <v>578</v>
      </c>
      <c r="J8096" s="10" t="s">
        <v>9281</v>
      </c>
      <c r="K8096" s="10" t="s">
        <v>1781</v>
      </c>
      <c r="L8096" s="10">
        <v>7</v>
      </c>
      <c r="M8096" s="10">
        <v>237.89</v>
      </c>
      <c r="N8096" s="10">
        <v>1665.23</v>
      </c>
      <c r="O8096" s="59">
        <v>0.05</v>
      </c>
      <c r="P8096" s="10">
        <v>83.26</v>
      </c>
      <c r="Q8096" s="10">
        <v>1581.97</v>
      </c>
      <c r="R8096" s="10" t="s">
        <v>565</v>
      </c>
      <c r="S8096" s="10" t="s">
        <v>596</v>
      </c>
      <c r="T8096" s="59">
        <v>0.3</v>
      </c>
      <c r="U8096" s="10">
        <v>474.59</v>
      </c>
    </row>
    <row r="8097" spans="1:21" x14ac:dyDescent="0.3">
      <c r="A8097" s="10" t="s">
        <v>9280</v>
      </c>
      <c r="B8097" s="61">
        <v>45225</v>
      </c>
      <c r="C8097" s="10" t="s">
        <v>9279</v>
      </c>
      <c r="D8097" s="10" t="s">
        <v>9278</v>
      </c>
      <c r="E8097" s="10" t="s">
        <v>581</v>
      </c>
      <c r="F8097" s="10" t="s">
        <v>83</v>
      </c>
      <c r="G8097" s="10" t="s">
        <v>601</v>
      </c>
      <c r="H8097" s="10" t="s">
        <v>544</v>
      </c>
      <c r="I8097" s="10" t="s">
        <v>568</v>
      </c>
      <c r="J8097" s="10" t="s">
        <v>9277</v>
      </c>
      <c r="K8097" s="10" t="s">
        <v>9276</v>
      </c>
      <c r="L8097" s="10">
        <v>4</v>
      </c>
      <c r="M8097" s="10">
        <v>404.98</v>
      </c>
      <c r="N8097" s="10">
        <v>1619.92</v>
      </c>
      <c r="O8097" s="59">
        <v>0</v>
      </c>
      <c r="P8097" s="10">
        <v>0</v>
      </c>
      <c r="Q8097" s="10">
        <v>1619.92</v>
      </c>
      <c r="R8097" s="10" t="s">
        <v>586</v>
      </c>
      <c r="S8097" s="10" t="s">
        <v>607</v>
      </c>
      <c r="T8097" s="59">
        <v>0.15</v>
      </c>
      <c r="U8097" s="10">
        <v>242.99</v>
      </c>
    </row>
    <row r="8098" spans="1:21" x14ac:dyDescent="0.3">
      <c r="A8098" s="10" t="s">
        <v>9275</v>
      </c>
      <c r="B8098" s="61">
        <v>45031</v>
      </c>
      <c r="C8098" s="10" t="s">
        <v>4425</v>
      </c>
      <c r="D8098" s="10" t="s">
        <v>9274</v>
      </c>
      <c r="E8098" s="10" t="s">
        <v>629</v>
      </c>
      <c r="F8098" s="10" t="s">
        <v>628</v>
      </c>
      <c r="G8098" s="10" t="s">
        <v>569</v>
      </c>
      <c r="H8098" s="10" t="s">
        <v>600</v>
      </c>
      <c r="I8098" s="10" t="s">
        <v>664</v>
      </c>
      <c r="J8098" s="10" t="s">
        <v>9273</v>
      </c>
      <c r="K8098" s="10" t="s">
        <v>9272</v>
      </c>
      <c r="L8098" s="10">
        <v>4</v>
      </c>
      <c r="M8098" s="10">
        <v>271.45999999999998</v>
      </c>
      <c r="N8098" s="10">
        <v>1085.8399999999999</v>
      </c>
      <c r="O8098" s="59">
        <v>0</v>
      </c>
      <c r="P8098" s="10">
        <v>0</v>
      </c>
      <c r="Q8098" s="10">
        <v>1085.8399999999999</v>
      </c>
      <c r="R8098" s="10" t="s">
        <v>575</v>
      </c>
      <c r="S8098" s="10" t="s">
        <v>596</v>
      </c>
      <c r="T8098" s="59">
        <v>0.3</v>
      </c>
      <c r="U8098" s="10">
        <v>325.75</v>
      </c>
    </row>
    <row r="8099" spans="1:21" x14ac:dyDescent="0.3">
      <c r="A8099" s="10" t="s">
        <v>9271</v>
      </c>
      <c r="B8099" s="61">
        <v>44941</v>
      </c>
      <c r="C8099" s="10" t="s">
        <v>9270</v>
      </c>
      <c r="D8099" s="10" t="s">
        <v>3427</v>
      </c>
      <c r="E8099" s="10" t="s">
        <v>571</v>
      </c>
      <c r="F8099" s="10" t="s">
        <v>11</v>
      </c>
      <c r="G8099" s="10" t="s">
        <v>601</v>
      </c>
      <c r="H8099" s="10" t="s">
        <v>579</v>
      </c>
      <c r="I8099" s="10" t="s">
        <v>578</v>
      </c>
      <c r="J8099" s="10" t="s">
        <v>9269</v>
      </c>
      <c r="K8099" s="10" t="s">
        <v>9268</v>
      </c>
      <c r="L8099" s="10">
        <v>8</v>
      </c>
      <c r="M8099" s="10">
        <v>974.41</v>
      </c>
      <c r="N8099" s="10">
        <v>7795.28</v>
      </c>
      <c r="O8099" s="59">
        <v>0.05</v>
      </c>
      <c r="P8099" s="10">
        <v>389.76</v>
      </c>
      <c r="Q8099" s="10">
        <v>7405.52</v>
      </c>
      <c r="R8099" s="10" t="s">
        <v>586</v>
      </c>
      <c r="S8099" s="10" t="s">
        <v>596</v>
      </c>
      <c r="T8099" s="59">
        <v>0.15</v>
      </c>
      <c r="U8099" s="10">
        <v>1110.83</v>
      </c>
    </row>
    <row r="8100" spans="1:21" x14ac:dyDescent="0.3">
      <c r="A8100" s="10" t="s">
        <v>9267</v>
      </c>
      <c r="B8100" s="61">
        <v>45197</v>
      </c>
      <c r="C8100" s="10" t="s">
        <v>9266</v>
      </c>
      <c r="D8100" s="10" t="s">
        <v>2409</v>
      </c>
      <c r="E8100" s="10" t="s">
        <v>571</v>
      </c>
      <c r="F8100" s="10" t="s">
        <v>11</v>
      </c>
      <c r="G8100" s="10" t="s">
        <v>569</v>
      </c>
      <c r="H8100" s="10" t="s">
        <v>590</v>
      </c>
      <c r="I8100" s="10" t="s">
        <v>635</v>
      </c>
      <c r="J8100" s="10" t="s">
        <v>9265</v>
      </c>
      <c r="K8100" s="10" t="s">
        <v>9264</v>
      </c>
      <c r="L8100" s="10">
        <v>10</v>
      </c>
      <c r="M8100" s="10">
        <v>718.19</v>
      </c>
      <c r="N8100" s="10">
        <v>7181.9</v>
      </c>
      <c r="O8100" s="59">
        <v>0.2</v>
      </c>
      <c r="P8100" s="10">
        <v>1436.38</v>
      </c>
      <c r="Q8100" s="10">
        <v>5745.52</v>
      </c>
      <c r="R8100" s="10" t="s">
        <v>565</v>
      </c>
      <c r="S8100" s="10" t="s">
        <v>585</v>
      </c>
      <c r="T8100" s="59">
        <v>0.3</v>
      </c>
      <c r="U8100" s="10">
        <v>1723.66</v>
      </c>
    </row>
    <row r="8101" spans="1:21" x14ac:dyDescent="0.3">
      <c r="A8101" s="10" t="s">
        <v>9263</v>
      </c>
      <c r="B8101" s="61">
        <v>45040</v>
      </c>
      <c r="C8101" s="10" t="s">
        <v>4119</v>
      </c>
      <c r="D8101" s="10" t="s">
        <v>9262</v>
      </c>
      <c r="E8101" s="10" t="s">
        <v>592</v>
      </c>
      <c r="F8101" s="10" t="s">
        <v>591</v>
      </c>
      <c r="G8101" s="10" t="s">
        <v>569</v>
      </c>
      <c r="H8101" s="10" t="s">
        <v>600</v>
      </c>
      <c r="I8101" s="10" t="s">
        <v>627</v>
      </c>
      <c r="J8101" s="10" t="s">
        <v>9261</v>
      </c>
      <c r="K8101" s="10" t="s">
        <v>9260</v>
      </c>
      <c r="L8101" s="10">
        <v>8</v>
      </c>
      <c r="M8101" s="10">
        <v>253.63</v>
      </c>
      <c r="N8101" s="10">
        <v>2029.04</v>
      </c>
      <c r="O8101" s="59">
        <v>0.2</v>
      </c>
      <c r="P8101" s="10">
        <v>405.81</v>
      </c>
      <c r="Q8101" s="10">
        <v>1623.23</v>
      </c>
      <c r="R8101" s="10" t="s">
        <v>565</v>
      </c>
      <c r="S8101" s="10" t="s">
        <v>607</v>
      </c>
      <c r="T8101" s="59">
        <v>0.3</v>
      </c>
      <c r="U8101" s="10">
        <v>486.97</v>
      </c>
    </row>
    <row r="8102" spans="1:21" x14ac:dyDescent="0.3">
      <c r="A8102" s="10" t="s">
        <v>9259</v>
      </c>
      <c r="B8102" s="61">
        <v>45217</v>
      </c>
      <c r="C8102" s="10" t="s">
        <v>9258</v>
      </c>
      <c r="D8102" s="10" t="s">
        <v>2815</v>
      </c>
      <c r="E8102" s="10" t="s">
        <v>629</v>
      </c>
      <c r="F8102" s="10" t="s">
        <v>790</v>
      </c>
      <c r="G8102" s="10" t="s">
        <v>601</v>
      </c>
      <c r="H8102" s="10" t="s">
        <v>590</v>
      </c>
      <c r="I8102" s="10" t="s">
        <v>748</v>
      </c>
      <c r="J8102" s="10" t="s">
        <v>9257</v>
      </c>
      <c r="K8102" s="10" t="s">
        <v>3469</v>
      </c>
      <c r="L8102" s="10">
        <v>5</v>
      </c>
      <c r="M8102" s="10">
        <v>451.69</v>
      </c>
      <c r="N8102" s="10">
        <v>2258.4499999999998</v>
      </c>
      <c r="O8102" s="59">
        <v>0.2</v>
      </c>
      <c r="P8102" s="10">
        <v>451.69</v>
      </c>
      <c r="Q8102" s="10">
        <v>1806.76</v>
      </c>
      <c r="R8102" s="10" t="s">
        <v>614</v>
      </c>
      <c r="S8102" s="10" t="s">
        <v>564</v>
      </c>
      <c r="T8102" s="59">
        <v>0.15</v>
      </c>
      <c r="U8102" s="10">
        <v>271.01</v>
      </c>
    </row>
    <row r="8103" spans="1:21" x14ac:dyDescent="0.3">
      <c r="A8103" s="10" t="s">
        <v>9256</v>
      </c>
      <c r="B8103" s="61">
        <v>45098</v>
      </c>
      <c r="C8103" s="10" t="s">
        <v>9255</v>
      </c>
      <c r="D8103" s="10" t="s">
        <v>9254</v>
      </c>
      <c r="E8103" s="10" t="s">
        <v>629</v>
      </c>
      <c r="F8103" s="10" t="s">
        <v>759</v>
      </c>
      <c r="G8103" s="10" t="s">
        <v>569</v>
      </c>
      <c r="H8103" s="10" t="s">
        <v>544</v>
      </c>
      <c r="I8103" s="10" t="s">
        <v>568</v>
      </c>
      <c r="J8103" s="10" t="s">
        <v>9253</v>
      </c>
      <c r="K8103" s="10" t="s">
        <v>9252</v>
      </c>
      <c r="L8103" s="10">
        <v>3</v>
      </c>
      <c r="M8103" s="10">
        <v>677.84</v>
      </c>
      <c r="N8103" s="10">
        <v>2033.52</v>
      </c>
      <c r="O8103" s="59">
        <v>0</v>
      </c>
      <c r="P8103" s="10">
        <v>0</v>
      </c>
      <c r="Q8103" s="10">
        <v>2033.52</v>
      </c>
      <c r="R8103" s="10" t="s">
        <v>586</v>
      </c>
      <c r="S8103" s="10" t="s">
        <v>596</v>
      </c>
      <c r="T8103" s="59">
        <v>0.25</v>
      </c>
      <c r="U8103" s="10">
        <v>508.38</v>
      </c>
    </row>
    <row r="8104" spans="1:21" x14ac:dyDescent="0.3">
      <c r="A8104" s="10" t="s">
        <v>9251</v>
      </c>
      <c r="B8104" s="61">
        <v>44992</v>
      </c>
      <c r="C8104" s="10" t="s">
        <v>9250</v>
      </c>
      <c r="D8104" s="10" t="s">
        <v>9249</v>
      </c>
      <c r="E8104" s="10" t="s">
        <v>629</v>
      </c>
      <c r="F8104" s="10" t="s">
        <v>759</v>
      </c>
      <c r="G8104" s="10" t="s">
        <v>601</v>
      </c>
      <c r="H8104" s="10" t="s">
        <v>590</v>
      </c>
      <c r="I8104" s="10" t="s">
        <v>748</v>
      </c>
      <c r="J8104" s="10" t="s">
        <v>9248</v>
      </c>
      <c r="K8104" s="10" t="s">
        <v>9247</v>
      </c>
      <c r="L8104" s="10">
        <v>2</v>
      </c>
      <c r="M8104" s="10">
        <v>594.16999999999996</v>
      </c>
      <c r="N8104" s="10">
        <v>1188.3399999999999</v>
      </c>
      <c r="O8104" s="59">
        <v>0.2</v>
      </c>
      <c r="P8104" s="10">
        <v>237.67</v>
      </c>
      <c r="Q8104" s="10">
        <v>950.67</v>
      </c>
      <c r="R8104" s="10" t="s">
        <v>614</v>
      </c>
      <c r="S8104" s="10" t="s">
        <v>585</v>
      </c>
      <c r="T8104" s="59">
        <v>0.15</v>
      </c>
      <c r="U8104" s="10">
        <v>142.6</v>
      </c>
    </row>
    <row r="8105" spans="1:21" x14ac:dyDescent="0.3">
      <c r="A8105" s="10" t="s">
        <v>9246</v>
      </c>
      <c r="B8105" s="61">
        <v>45056</v>
      </c>
      <c r="C8105" s="10" t="s">
        <v>9245</v>
      </c>
      <c r="D8105" s="10" t="s">
        <v>6046</v>
      </c>
      <c r="E8105" s="10" t="s">
        <v>581</v>
      </c>
      <c r="F8105" s="10" t="s">
        <v>83</v>
      </c>
      <c r="G8105" s="10" t="s">
        <v>601</v>
      </c>
      <c r="H8105" s="10" t="s">
        <v>579</v>
      </c>
      <c r="I8105" s="10" t="s">
        <v>578</v>
      </c>
      <c r="J8105" s="10" t="s">
        <v>9244</v>
      </c>
      <c r="K8105" s="10" t="s">
        <v>9243</v>
      </c>
      <c r="L8105" s="10">
        <v>4</v>
      </c>
      <c r="M8105" s="10">
        <v>621.01</v>
      </c>
      <c r="N8105" s="10">
        <v>2484.04</v>
      </c>
      <c r="O8105" s="59">
        <v>0.05</v>
      </c>
      <c r="P8105" s="10">
        <v>124.2</v>
      </c>
      <c r="Q8105" s="10">
        <v>2359.84</v>
      </c>
      <c r="R8105" s="10" t="s">
        <v>565</v>
      </c>
      <c r="S8105" s="10" t="s">
        <v>564</v>
      </c>
      <c r="T8105" s="59">
        <v>0.3</v>
      </c>
      <c r="U8105" s="10">
        <v>707.95</v>
      </c>
    </row>
    <row r="8106" spans="1:21" x14ac:dyDescent="0.3">
      <c r="A8106" s="10" t="s">
        <v>9242</v>
      </c>
      <c r="B8106" s="61">
        <v>45364</v>
      </c>
      <c r="C8106" s="10" t="s">
        <v>5436</v>
      </c>
      <c r="D8106" s="10" t="s">
        <v>9241</v>
      </c>
      <c r="E8106" s="10" t="s">
        <v>629</v>
      </c>
      <c r="F8106" s="10" t="s">
        <v>790</v>
      </c>
      <c r="G8106" s="10" t="s">
        <v>569</v>
      </c>
      <c r="H8106" s="10" t="s">
        <v>579</v>
      </c>
      <c r="I8106" s="10" t="s">
        <v>711</v>
      </c>
      <c r="J8106" s="10" t="s">
        <v>9240</v>
      </c>
      <c r="K8106" s="10" t="s">
        <v>9239</v>
      </c>
      <c r="L8106" s="10">
        <v>1</v>
      </c>
      <c r="M8106" s="10">
        <v>204.86</v>
      </c>
      <c r="N8106" s="10">
        <v>204.86</v>
      </c>
      <c r="O8106" s="59">
        <v>0.05</v>
      </c>
      <c r="P8106" s="10">
        <v>10.24</v>
      </c>
      <c r="Q8106" s="10">
        <v>194.62</v>
      </c>
      <c r="R8106" s="10" t="s">
        <v>565</v>
      </c>
      <c r="S8106" s="10" t="s">
        <v>596</v>
      </c>
      <c r="T8106" s="59">
        <v>0.15</v>
      </c>
      <c r="U8106" s="10">
        <v>29.19</v>
      </c>
    </row>
    <row r="8107" spans="1:21" x14ac:dyDescent="0.3">
      <c r="A8107" s="10" t="s">
        <v>9238</v>
      </c>
      <c r="B8107" s="61">
        <v>45028</v>
      </c>
      <c r="C8107" s="10" t="s">
        <v>9237</v>
      </c>
      <c r="D8107" s="10" t="s">
        <v>9236</v>
      </c>
      <c r="E8107" s="10" t="s">
        <v>581</v>
      </c>
      <c r="F8107" s="10" t="s">
        <v>580</v>
      </c>
      <c r="G8107" s="10" t="s">
        <v>601</v>
      </c>
      <c r="H8107" s="10" t="s">
        <v>579</v>
      </c>
      <c r="I8107" s="10" t="s">
        <v>711</v>
      </c>
      <c r="J8107" s="10" t="s">
        <v>9235</v>
      </c>
      <c r="K8107" s="10" t="s">
        <v>9234</v>
      </c>
      <c r="L8107" s="10">
        <v>8</v>
      </c>
      <c r="M8107" s="10">
        <v>563.57000000000005</v>
      </c>
      <c r="N8107" s="10">
        <v>4508.5600000000004</v>
      </c>
      <c r="O8107" s="59">
        <v>0.1</v>
      </c>
      <c r="P8107" s="10">
        <v>450.86</v>
      </c>
      <c r="Q8107" s="10">
        <v>4057.7</v>
      </c>
      <c r="R8107" s="10" t="s">
        <v>614</v>
      </c>
      <c r="S8107" s="10" t="s">
        <v>564</v>
      </c>
      <c r="T8107" s="59">
        <v>0.25</v>
      </c>
      <c r="U8107" s="10">
        <v>1014.42</v>
      </c>
    </row>
    <row r="8108" spans="1:21" x14ac:dyDescent="0.3">
      <c r="A8108" s="10" t="s">
        <v>9233</v>
      </c>
      <c r="B8108" s="61">
        <v>45035</v>
      </c>
      <c r="C8108" s="10" t="s">
        <v>9232</v>
      </c>
      <c r="D8108" s="10" t="s">
        <v>9231</v>
      </c>
      <c r="E8108" s="10" t="s">
        <v>592</v>
      </c>
      <c r="F8108" s="10" t="s">
        <v>18</v>
      </c>
      <c r="G8108" s="10" t="s">
        <v>601</v>
      </c>
      <c r="H8108" s="10" t="s">
        <v>590</v>
      </c>
      <c r="I8108" s="10" t="s">
        <v>635</v>
      </c>
      <c r="J8108" s="10" t="s">
        <v>9230</v>
      </c>
      <c r="K8108" s="10" t="s">
        <v>9229</v>
      </c>
      <c r="L8108" s="10">
        <v>7</v>
      </c>
      <c r="M8108" s="10">
        <v>870.68</v>
      </c>
      <c r="N8108" s="10">
        <v>6094.76</v>
      </c>
      <c r="O8108" s="59">
        <v>0.05</v>
      </c>
      <c r="P8108" s="10">
        <v>304.74</v>
      </c>
      <c r="Q8108" s="10">
        <v>5790.02</v>
      </c>
      <c r="R8108" s="10" t="s">
        <v>614</v>
      </c>
      <c r="S8108" s="10" t="s">
        <v>564</v>
      </c>
      <c r="T8108" s="59">
        <v>0.3</v>
      </c>
      <c r="U8108" s="10">
        <v>1737.01</v>
      </c>
    </row>
    <row r="8109" spans="1:21" x14ac:dyDescent="0.3">
      <c r="A8109" s="10" t="s">
        <v>9228</v>
      </c>
      <c r="B8109" s="61">
        <v>45090</v>
      </c>
      <c r="C8109" s="10" t="s">
        <v>9227</v>
      </c>
      <c r="D8109" s="10" t="s">
        <v>1985</v>
      </c>
      <c r="E8109" s="10" t="s">
        <v>603</v>
      </c>
      <c r="F8109" s="10" t="s">
        <v>658</v>
      </c>
      <c r="G8109" s="10" t="s">
        <v>601</v>
      </c>
      <c r="H8109" s="10" t="s">
        <v>590</v>
      </c>
      <c r="I8109" s="10" t="s">
        <v>635</v>
      </c>
      <c r="J8109" s="10" t="s">
        <v>9226</v>
      </c>
      <c r="K8109" s="10" t="s">
        <v>9225</v>
      </c>
      <c r="L8109" s="10">
        <v>3</v>
      </c>
      <c r="M8109" s="10">
        <v>123.87</v>
      </c>
      <c r="N8109" s="10">
        <v>371.61</v>
      </c>
      <c r="O8109" s="59">
        <v>0.2</v>
      </c>
      <c r="P8109" s="10">
        <v>74.319999999999993</v>
      </c>
      <c r="Q8109" s="10">
        <v>297.29000000000002</v>
      </c>
      <c r="R8109" s="10" t="s">
        <v>575</v>
      </c>
      <c r="S8109" s="10" t="s">
        <v>607</v>
      </c>
      <c r="T8109" s="59">
        <v>0.3</v>
      </c>
      <c r="U8109" s="10">
        <v>89.19</v>
      </c>
    </row>
    <row r="8110" spans="1:21" x14ac:dyDescent="0.3">
      <c r="A8110" s="10" t="s">
        <v>9224</v>
      </c>
      <c r="B8110" s="61">
        <v>45372</v>
      </c>
      <c r="C8110" s="10" t="s">
        <v>8299</v>
      </c>
      <c r="D8110" s="10" t="s">
        <v>9223</v>
      </c>
      <c r="E8110" s="10" t="s">
        <v>592</v>
      </c>
      <c r="F8110" s="10" t="s">
        <v>652</v>
      </c>
      <c r="G8110" s="10" t="s">
        <v>569</v>
      </c>
      <c r="H8110" s="10" t="s">
        <v>600</v>
      </c>
      <c r="I8110" s="10" t="s">
        <v>599</v>
      </c>
      <c r="J8110" s="10" t="s">
        <v>9222</v>
      </c>
      <c r="K8110" s="10" t="s">
        <v>9221</v>
      </c>
      <c r="L8110" s="10">
        <v>10</v>
      </c>
      <c r="M8110" s="10">
        <v>466.15</v>
      </c>
      <c r="N8110" s="10">
        <v>4661.5</v>
      </c>
      <c r="O8110" s="59">
        <v>0</v>
      </c>
      <c r="P8110" s="10">
        <v>0</v>
      </c>
      <c r="Q8110" s="10">
        <v>4661.5</v>
      </c>
      <c r="R8110" s="10" t="s">
        <v>565</v>
      </c>
      <c r="S8110" s="10" t="s">
        <v>564</v>
      </c>
      <c r="T8110" s="59">
        <v>0.3</v>
      </c>
      <c r="U8110" s="10">
        <v>1398.45</v>
      </c>
    </row>
    <row r="8111" spans="1:21" x14ac:dyDescent="0.3">
      <c r="A8111" s="10" t="s">
        <v>9220</v>
      </c>
      <c r="B8111" s="61">
        <v>44944</v>
      </c>
      <c r="C8111" s="10" t="s">
        <v>9219</v>
      </c>
      <c r="D8111" s="10" t="s">
        <v>9218</v>
      </c>
      <c r="E8111" s="10" t="s">
        <v>603</v>
      </c>
      <c r="F8111" s="10" t="s">
        <v>602</v>
      </c>
      <c r="G8111" s="10" t="s">
        <v>601</v>
      </c>
      <c r="H8111" s="10" t="s">
        <v>544</v>
      </c>
      <c r="I8111" s="10" t="s">
        <v>10</v>
      </c>
      <c r="J8111" s="10" t="s">
        <v>9217</v>
      </c>
      <c r="K8111" s="10" t="s">
        <v>9216</v>
      </c>
      <c r="L8111" s="10">
        <v>4</v>
      </c>
      <c r="M8111" s="10">
        <v>507.41</v>
      </c>
      <c r="N8111" s="10">
        <v>2029.64</v>
      </c>
      <c r="O8111" s="59">
        <v>0.2</v>
      </c>
      <c r="P8111" s="10">
        <v>405.93</v>
      </c>
      <c r="Q8111" s="10">
        <v>1623.71</v>
      </c>
      <c r="R8111" s="10" t="s">
        <v>565</v>
      </c>
      <c r="S8111" s="10" t="s">
        <v>564</v>
      </c>
      <c r="T8111" s="59">
        <v>0.3</v>
      </c>
      <c r="U8111" s="10">
        <v>487.11</v>
      </c>
    </row>
    <row r="8112" spans="1:21" x14ac:dyDescent="0.3">
      <c r="A8112" s="10" t="s">
        <v>9215</v>
      </c>
      <c r="B8112" s="61">
        <v>45053</v>
      </c>
      <c r="C8112" s="10" t="s">
        <v>9214</v>
      </c>
      <c r="D8112" s="10" t="s">
        <v>9213</v>
      </c>
      <c r="E8112" s="10" t="s">
        <v>629</v>
      </c>
      <c r="F8112" s="10" t="s">
        <v>628</v>
      </c>
      <c r="G8112" s="10" t="s">
        <v>569</v>
      </c>
      <c r="H8112" s="10" t="s">
        <v>600</v>
      </c>
      <c r="I8112" s="10" t="s">
        <v>664</v>
      </c>
      <c r="J8112" s="10" t="s">
        <v>9212</v>
      </c>
      <c r="K8112" s="10" t="s">
        <v>9211</v>
      </c>
      <c r="L8112" s="10">
        <v>6</v>
      </c>
      <c r="M8112" s="10">
        <v>932.96</v>
      </c>
      <c r="N8112" s="10">
        <v>5597.76</v>
      </c>
      <c r="O8112" s="59">
        <v>0.05</v>
      </c>
      <c r="P8112" s="10">
        <v>279.89</v>
      </c>
      <c r="Q8112" s="10">
        <v>5317.87</v>
      </c>
      <c r="R8112" s="10" t="s">
        <v>565</v>
      </c>
      <c r="S8112" s="10" t="s">
        <v>564</v>
      </c>
      <c r="T8112" s="59">
        <v>0.25</v>
      </c>
      <c r="U8112" s="10">
        <v>1329.47</v>
      </c>
    </row>
    <row r="8113" spans="1:21" x14ac:dyDescent="0.3">
      <c r="A8113" s="10" t="s">
        <v>9210</v>
      </c>
      <c r="B8113" s="61">
        <v>45351</v>
      </c>
      <c r="C8113" s="10" t="s">
        <v>9209</v>
      </c>
      <c r="D8113" s="10" t="s">
        <v>9208</v>
      </c>
      <c r="E8113" s="10" t="s">
        <v>603</v>
      </c>
      <c r="F8113" s="10" t="s">
        <v>658</v>
      </c>
      <c r="G8113" s="10" t="s">
        <v>569</v>
      </c>
      <c r="H8113" s="10" t="s">
        <v>600</v>
      </c>
      <c r="I8113" s="10" t="s">
        <v>627</v>
      </c>
      <c r="J8113" s="10" t="s">
        <v>9207</v>
      </c>
      <c r="K8113" s="10" t="s">
        <v>9206</v>
      </c>
      <c r="L8113" s="10">
        <v>8</v>
      </c>
      <c r="M8113" s="10">
        <v>537.13</v>
      </c>
      <c r="N8113" s="10">
        <v>4297.04</v>
      </c>
      <c r="O8113" s="59">
        <v>0.2</v>
      </c>
      <c r="P8113" s="10">
        <v>859.41</v>
      </c>
      <c r="Q8113" s="10">
        <v>3437.63</v>
      </c>
      <c r="R8113" s="10" t="s">
        <v>575</v>
      </c>
      <c r="S8113" s="10" t="s">
        <v>607</v>
      </c>
      <c r="T8113" s="59">
        <v>0.3</v>
      </c>
      <c r="U8113" s="10">
        <v>1031.29</v>
      </c>
    </row>
    <row r="8114" spans="1:21" x14ac:dyDescent="0.3">
      <c r="A8114" s="10" t="s">
        <v>9205</v>
      </c>
      <c r="B8114" s="61">
        <v>45034</v>
      </c>
      <c r="C8114" s="10" t="s">
        <v>9204</v>
      </c>
      <c r="D8114" s="10" t="s">
        <v>9203</v>
      </c>
      <c r="E8114" s="10" t="s">
        <v>571</v>
      </c>
      <c r="F8114" s="10" t="s">
        <v>570</v>
      </c>
      <c r="G8114" s="10" t="s">
        <v>569</v>
      </c>
      <c r="H8114" s="10" t="s">
        <v>544</v>
      </c>
      <c r="I8114" s="10" t="s">
        <v>610</v>
      </c>
      <c r="J8114" s="10" t="s">
        <v>9202</v>
      </c>
      <c r="K8114" s="10" t="s">
        <v>9201</v>
      </c>
      <c r="L8114" s="10">
        <v>7</v>
      </c>
      <c r="M8114" s="10">
        <v>698.5</v>
      </c>
      <c r="N8114" s="10">
        <v>4889.5</v>
      </c>
      <c r="O8114" s="59">
        <v>0.05</v>
      </c>
      <c r="P8114" s="10">
        <v>244.48</v>
      </c>
      <c r="Q8114" s="10">
        <v>4645.0200000000004</v>
      </c>
      <c r="R8114" s="10" t="s">
        <v>565</v>
      </c>
      <c r="S8114" s="10" t="s">
        <v>585</v>
      </c>
      <c r="T8114" s="59">
        <v>0.15</v>
      </c>
      <c r="U8114" s="10">
        <v>696.75</v>
      </c>
    </row>
    <row r="8115" spans="1:21" x14ac:dyDescent="0.3">
      <c r="A8115" s="10" t="s">
        <v>9200</v>
      </c>
      <c r="B8115" s="61">
        <v>44941</v>
      </c>
      <c r="C8115" s="10" t="s">
        <v>1725</v>
      </c>
      <c r="D8115" s="10" t="s">
        <v>9199</v>
      </c>
      <c r="E8115" s="10" t="s">
        <v>581</v>
      </c>
      <c r="F8115" s="10" t="s">
        <v>580</v>
      </c>
      <c r="G8115" s="10" t="s">
        <v>601</v>
      </c>
      <c r="H8115" s="10" t="s">
        <v>600</v>
      </c>
      <c r="I8115" s="10" t="s">
        <v>599</v>
      </c>
      <c r="J8115" s="10" t="s">
        <v>9198</v>
      </c>
      <c r="K8115" s="10" t="s">
        <v>9197</v>
      </c>
      <c r="L8115" s="10">
        <v>5</v>
      </c>
      <c r="M8115" s="10">
        <v>287.33999999999997</v>
      </c>
      <c r="N8115" s="10">
        <v>1436.7</v>
      </c>
      <c r="O8115" s="59">
        <v>0.05</v>
      </c>
      <c r="P8115" s="10">
        <v>71.84</v>
      </c>
      <c r="Q8115" s="10">
        <v>1364.86</v>
      </c>
      <c r="R8115" s="10" t="s">
        <v>586</v>
      </c>
      <c r="S8115" s="10" t="s">
        <v>585</v>
      </c>
      <c r="T8115" s="59">
        <v>0.3</v>
      </c>
      <c r="U8115" s="10">
        <v>409.46</v>
      </c>
    </row>
    <row r="8116" spans="1:21" x14ac:dyDescent="0.3">
      <c r="A8116" s="10" t="s">
        <v>9196</v>
      </c>
      <c r="B8116" s="61">
        <v>45271</v>
      </c>
      <c r="C8116" s="10" t="s">
        <v>4388</v>
      </c>
      <c r="D8116" s="10" t="s">
        <v>9195</v>
      </c>
      <c r="E8116" s="10" t="s">
        <v>592</v>
      </c>
      <c r="F8116" s="10" t="s">
        <v>652</v>
      </c>
      <c r="G8116" s="10" t="s">
        <v>601</v>
      </c>
      <c r="H8116" s="10" t="s">
        <v>600</v>
      </c>
      <c r="I8116" s="10" t="s">
        <v>599</v>
      </c>
      <c r="J8116" s="10" t="s">
        <v>9194</v>
      </c>
      <c r="K8116" s="10" t="s">
        <v>9193</v>
      </c>
      <c r="L8116" s="10">
        <v>5</v>
      </c>
      <c r="M8116" s="10">
        <v>858</v>
      </c>
      <c r="N8116" s="10">
        <v>4290</v>
      </c>
      <c r="O8116" s="59">
        <v>0.05</v>
      </c>
      <c r="P8116" s="10">
        <v>214.5</v>
      </c>
      <c r="Q8116" s="10">
        <v>4075.5</v>
      </c>
      <c r="R8116" s="10" t="s">
        <v>614</v>
      </c>
      <c r="S8116" s="10" t="s">
        <v>596</v>
      </c>
      <c r="T8116" s="59">
        <v>0.3</v>
      </c>
      <c r="U8116" s="10">
        <v>1222.6500000000001</v>
      </c>
    </row>
    <row r="8117" spans="1:21" x14ac:dyDescent="0.3">
      <c r="A8117" s="10" t="s">
        <v>9192</v>
      </c>
      <c r="B8117" s="61">
        <v>45031</v>
      </c>
      <c r="C8117" s="10" t="s">
        <v>3272</v>
      </c>
      <c r="D8117" s="10" t="s">
        <v>9191</v>
      </c>
      <c r="E8117" s="10" t="s">
        <v>571</v>
      </c>
      <c r="F8117" s="10" t="s">
        <v>11</v>
      </c>
      <c r="G8117" s="10" t="s">
        <v>569</v>
      </c>
      <c r="H8117" s="10" t="s">
        <v>579</v>
      </c>
      <c r="I8117" s="10" t="s">
        <v>578</v>
      </c>
      <c r="J8117" s="10" t="s">
        <v>6879</v>
      </c>
      <c r="K8117" s="10" t="s">
        <v>9190</v>
      </c>
      <c r="L8117" s="10">
        <v>10</v>
      </c>
      <c r="M8117" s="10">
        <v>265.73</v>
      </c>
      <c r="N8117" s="10">
        <v>2657.3</v>
      </c>
      <c r="O8117" s="59">
        <v>0.1</v>
      </c>
      <c r="P8117" s="10">
        <v>265.73</v>
      </c>
      <c r="Q8117" s="10">
        <v>2391.5700000000002</v>
      </c>
      <c r="R8117" s="10" t="s">
        <v>586</v>
      </c>
      <c r="S8117" s="10" t="s">
        <v>607</v>
      </c>
      <c r="T8117" s="59">
        <v>0.15</v>
      </c>
      <c r="U8117" s="10">
        <v>358.74</v>
      </c>
    </row>
    <row r="8118" spans="1:21" x14ac:dyDescent="0.3">
      <c r="A8118" s="10" t="s">
        <v>9189</v>
      </c>
      <c r="B8118" s="61">
        <v>45182</v>
      </c>
      <c r="C8118" s="10" t="s">
        <v>9188</v>
      </c>
      <c r="D8118" s="10" t="s">
        <v>9187</v>
      </c>
      <c r="E8118" s="10" t="s">
        <v>603</v>
      </c>
      <c r="F8118" s="10" t="s">
        <v>602</v>
      </c>
      <c r="G8118" s="10" t="s">
        <v>601</v>
      </c>
      <c r="H8118" s="10" t="s">
        <v>544</v>
      </c>
      <c r="I8118" s="10" t="s">
        <v>10</v>
      </c>
      <c r="J8118" s="10" t="s">
        <v>2361</v>
      </c>
      <c r="K8118" s="10" t="s">
        <v>9186</v>
      </c>
      <c r="L8118" s="10">
        <v>1</v>
      </c>
      <c r="M8118" s="10">
        <v>908.42</v>
      </c>
      <c r="N8118" s="10">
        <v>908.42</v>
      </c>
      <c r="O8118" s="59">
        <v>0.05</v>
      </c>
      <c r="P8118" s="10">
        <v>45.42</v>
      </c>
      <c r="Q8118" s="10">
        <v>863</v>
      </c>
      <c r="R8118" s="10" t="s">
        <v>575</v>
      </c>
      <c r="S8118" s="10" t="s">
        <v>607</v>
      </c>
      <c r="T8118" s="59">
        <v>0.3</v>
      </c>
      <c r="U8118" s="10">
        <v>258.89999999999998</v>
      </c>
    </row>
    <row r="8119" spans="1:21" x14ac:dyDescent="0.3">
      <c r="A8119" s="10" t="s">
        <v>9185</v>
      </c>
      <c r="B8119" s="61">
        <v>45078</v>
      </c>
      <c r="C8119" s="10" t="s">
        <v>3675</v>
      </c>
      <c r="D8119" s="10" t="s">
        <v>9184</v>
      </c>
      <c r="E8119" s="10" t="s">
        <v>571</v>
      </c>
      <c r="F8119" s="10" t="s">
        <v>11</v>
      </c>
      <c r="G8119" s="10" t="s">
        <v>569</v>
      </c>
      <c r="H8119" s="10" t="s">
        <v>590</v>
      </c>
      <c r="I8119" s="10" t="s">
        <v>635</v>
      </c>
      <c r="J8119" s="10" t="s">
        <v>9183</v>
      </c>
      <c r="K8119" s="10" t="s">
        <v>1384</v>
      </c>
      <c r="L8119" s="10">
        <v>10</v>
      </c>
      <c r="M8119" s="10">
        <v>433.89</v>
      </c>
      <c r="N8119" s="10">
        <v>4338.8999999999996</v>
      </c>
      <c r="O8119" s="59">
        <v>0.05</v>
      </c>
      <c r="P8119" s="10">
        <v>216.94</v>
      </c>
      <c r="Q8119" s="10">
        <v>4121.96</v>
      </c>
      <c r="R8119" s="10" t="s">
        <v>565</v>
      </c>
      <c r="S8119" s="10" t="s">
        <v>585</v>
      </c>
      <c r="T8119" s="59">
        <v>0.15</v>
      </c>
      <c r="U8119" s="10">
        <v>618.29</v>
      </c>
    </row>
    <row r="8120" spans="1:21" x14ac:dyDescent="0.3">
      <c r="A8120" s="10" t="s">
        <v>9182</v>
      </c>
      <c r="B8120" s="61">
        <v>45197</v>
      </c>
      <c r="C8120" s="10" t="s">
        <v>9181</v>
      </c>
      <c r="D8120" s="10" t="s">
        <v>9180</v>
      </c>
      <c r="E8120" s="10" t="s">
        <v>592</v>
      </c>
      <c r="F8120" s="10" t="s">
        <v>18</v>
      </c>
      <c r="G8120" s="10" t="s">
        <v>601</v>
      </c>
      <c r="H8120" s="10" t="s">
        <v>590</v>
      </c>
      <c r="I8120" s="10" t="s">
        <v>589</v>
      </c>
      <c r="J8120" s="10" t="s">
        <v>9179</v>
      </c>
      <c r="K8120" s="10" t="s">
        <v>9178</v>
      </c>
      <c r="L8120" s="10">
        <v>8</v>
      </c>
      <c r="M8120" s="10">
        <v>483.27</v>
      </c>
      <c r="N8120" s="10">
        <v>3866.16</v>
      </c>
      <c r="O8120" s="59">
        <v>0.2</v>
      </c>
      <c r="P8120" s="10">
        <v>773.23</v>
      </c>
      <c r="Q8120" s="10">
        <v>3092.93</v>
      </c>
      <c r="R8120" s="10" t="s">
        <v>586</v>
      </c>
      <c r="S8120" s="10" t="s">
        <v>564</v>
      </c>
      <c r="T8120" s="59">
        <v>0.3</v>
      </c>
      <c r="U8120" s="10">
        <v>927.88</v>
      </c>
    </row>
    <row r="8121" spans="1:21" x14ac:dyDescent="0.3">
      <c r="A8121" s="10" t="s">
        <v>9177</v>
      </c>
      <c r="B8121" s="61">
        <v>45167</v>
      </c>
      <c r="C8121" s="10" t="s">
        <v>9176</v>
      </c>
      <c r="D8121" s="10" t="s">
        <v>9175</v>
      </c>
      <c r="E8121" s="10" t="s">
        <v>603</v>
      </c>
      <c r="F8121" s="10" t="s">
        <v>658</v>
      </c>
      <c r="G8121" s="10" t="s">
        <v>569</v>
      </c>
      <c r="H8121" s="10" t="s">
        <v>544</v>
      </c>
      <c r="I8121" s="10" t="s">
        <v>610</v>
      </c>
      <c r="J8121" s="10" t="s">
        <v>9174</v>
      </c>
      <c r="K8121" s="10" t="s">
        <v>9173</v>
      </c>
      <c r="L8121" s="10">
        <v>1</v>
      </c>
      <c r="M8121" s="10">
        <v>985.86</v>
      </c>
      <c r="N8121" s="10">
        <v>985.86</v>
      </c>
      <c r="O8121" s="59">
        <v>0.1</v>
      </c>
      <c r="P8121" s="10">
        <v>98.59</v>
      </c>
      <c r="Q8121" s="10">
        <v>887.27</v>
      </c>
      <c r="R8121" s="10" t="s">
        <v>586</v>
      </c>
      <c r="S8121" s="10" t="s">
        <v>585</v>
      </c>
      <c r="T8121" s="59">
        <v>0.3</v>
      </c>
      <c r="U8121" s="10">
        <v>266.18</v>
      </c>
    </row>
    <row r="8122" spans="1:21" x14ac:dyDescent="0.3">
      <c r="A8122" s="10" t="s">
        <v>9172</v>
      </c>
      <c r="B8122" s="61">
        <v>45015</v>
      </c>
      <c r="C8122" s="10" t="s">
        <v>4269</v>
      </c>
      <c r="D8122" s="10" t="s">
        <v>9016</v>
      </c>
      <c r="E8122" s="10" t="s">
        <v>629</v>
      </c>
      <c r="F8122" s="10" t="s">
        <v>790</v>
      </c>
      <c r="G8122" s="10" t="s">
        <v>601</v>
      </c>
      <c r="H8122" s="10" t="s">
        <v>590</v>
      </c>
      <c r="I8122" s="10" t="s">
        <v>635</v>
      </c>
      <c r="J8122" s="10" t="s">
        <v>9171</v>
      </c>
      <c r="K8122" s="10" t="s">
        <v>9170</v>
      </c>
      <c r="L8122" s="10">
        <v>10</v>
      </c>
      <c r="M8122" s="10">
        <v>927.67</v>
      </c>
      <c r="N8122" s="10">
        <v>9276.7000000000007</v>
      </c>
      <c r="O8122" s="59">
        <v>0.1</v>
      </c>
      <c r="P8122" s="10">
        <v>927.67</v>
      </c>
      <c r="Q8122" s="10">
        <v>8349.0300000000007</v>
      </c>
      <c r="R8122" s="10" t="s">
        <v>575</v>
      </c>
      <c r="S8122" s="10" t="s">
        <v>607</v>
      </c>
      <c r="T8122" s="59">
        <v>0.3</v>
      </c>
      <c r="U8122" s="10">
        <v>2504.71</v>
      </c>
    </row>
    <row r="8123" spans="1:21" x14ac:dyDescent="0.3">
      <c r="A8123" s="10" t="s">
        <v>9169</v>
      </c>
      <c r="B8123" s="61">
        <v>45217</v>
      </c>
      <c r="C8123" s="10" t="s">
        <v>9168</v>
      </c>
      <c r="D8123" s="10" t="s">
        <v>9167</v>
      </c>
      <c r="E8123" s="10" t="s">
        <v>592</v>
      </c>
      <c r="F8123" s="10" t="s">
        <v>652</v>
      </c>
      <c r="G8123" s="10" t="s">
        <v>601</v>
      </c>
      <c r="H8123" s="10" t="s">
        <v>590</v>
      </c>
      <c r="I8123" s="10" t="s">
        <v>589</v>
      </c>
      <c r="J8123" s="10" t="s">
        <v>9166</v>
      </c>
      <c r="K8123" s="10" t="s">
        <v>9165</v>
      </c>
      <c r="L8123" s="10">
        <v>8</v>
      </c>
      <c r="M8123" s="10">
        <v>570.22</v>
      </c>
      <c r="N8123" s="10">
        <v>4561.76</v>
      </c>
      <c r="O8123" s="59">
        <v>0</v>
      </c>
      <c r="P8123" s="10">
        <v>0</v>
      </c>
      <c r="Q8123" s="10">
        <v>4561.76</v>
      </c>
      <c r="R8123" s="10" t="s">
        <v>614</v>
      </c>
      <c r="S8123" s="10" t="s">
        <v>585</v>
      </c>
      <c r="T8123" s="59">
        <v>0.15</v>
      </c>
      <c r="U8123" s="10">
        <v>684.26</v>
      </c>
    </row>
    <row r="8124" spans="1:21" x14ac:dyDescent="0.3">
      <c r="A8124" s="10" t="s">
        <v>9164</v>
      </c>
      <c r="B8124" s="61">
        <v>45280</v>
      </c>
      <c r="C8124" s="10" t="s">
        <v>9163</v>
      </c>
      <c r="D8124" s="10" t="s">
        <v>9162</v>
      </c>
      <c r="E8124" s="10" t="s">
        <v>629</v>
      </c>
      <c r="F8124" s="10" t="s">
        <v>759</v>
      </c>
      <c r="G8124" s="10" t="s">
        <v>569</v>
      </c>
      <c r="H8124" s="10" t="s">
        <v>544</v>
      </c>
      <c r="I8124" s="10" t="s">
        <v>568</v>
      </c>
      <c r="J8124" s="10" t="s">
        <v>9161</v>
      </c>
      <c r="K8124" s="10" t="s">
        <v>9160</v>
      </c>
      <c r="L8124" s="10">
        <v>4</v>
      </c>
      <c r="M8124" s="10">
        <v>969.64</v>
      </c>
      <c r="N8124" s="10">
        <v>3878.56</v>
      </c>
      <c r="O8124" s="59">
        <v>0.1</v>
      </c>
      <c r="P8124" s="10">
        <v>387.86</v>
      </c>
      <c r="Q8124" s="10">
        <v>3490.7</v>
      </c>
      <c r="R8124" s="10" t="s">
        <v>565</v>
      </c>
      <c r="S8124" s="10" t="s">
        <v>564</v>
      </c>
      <c r="T8124" s="59">
        <v>0.25</v>
      </c>
      <c r="U8124" s="10">
        <v>872.67</v>
      </c>
    </row>
    <row r="8125" spans="1:21" x14ac:dyDescent="0.3">
      <c r="A8125" s="10" t="s">
        <v>9159</v>
      </c>
      <c r="B8125" s="61">
        <v>45181</v>
      </c>
      <c r="C8125" s="10" t="s">
        <v>4435</v>
      </c>
      <c r="D8125" s="10" t="s">
        <v>9158</v>
      </c>
      <c r="E8125" s="10" t="s">
        <v>592</v>
      </c>
      <c r="F8125" s="10" t="s">
        <v>591</v>
      </c>
      <c r="G8125" s="10" t="s">
        <v>569</v>
      </c>
      <c r="H8125" s="10" t="s">
        <v>590</v>
      </c>
      <c r="I8125" s="10" t="s">
        <v>748</v>
      </c>
      <c r="J8125" s="10" t="s">
        <v>9157</v>
      </c>
      <c r="K8125" s="10" t="s">
        <v>9156</v>
      </c>
      <c r="L8125" s="10">
        <v>5</v>
      </c>
      <c r="M8125" s="10">
        <v>431.79</v>
      </c>
      <c r="N8125" s="10">
        <v>2158.9499999999998</v>
      </c>
      <c r="O8125" s="59">
        <v>0.05</v>
      </c>
      <c r="P8125" s="10">
        <v>107.95</v>
      </c>
      <c r="Q8125" s="10">
        <v>2051</v>
      </c>
      <c r="R8125" s="10" t="s">
        <v>575</v>
      </c>
      <c r="S8125" s="10" t="s">
        <v>564</v>
      </c>
      <c r="T8125" s="59">
        <v>0.25</v>
      </c>
      <c r="U8125" s="10">
        <v>512.75</v>
      </c>
    </row>
    <row r="8126" spans="1:21" x14ac:dyDescent="0.3">
      <c r="A8126" s="10" t="s">
        <v>9155</v>
      </c>
      <c r="B8126" s="61">
        <v>44968</v>
      </c>
      <c r="C8126" s="10" t="s">
        <v>9154</v>
      </c>
      <c r="D8126" s="10" t="s">
        <v>9153</v>
      </c>
      <c r="E8126" s="10" t="s">
        <v>592</v>
      </c>
      <c r="F8126" s="10" t="s">
        <v>591</v>
      </c>
      <c r="G8126" s="10" t="s">
        <v>569</v>
      </c>
      <c r="H8126" s="10" t="s">
        <v>579</v>
      </c>
      <c r="I8126" s="10" t="s">
        <v>722</v>
      </c>
      <c r="J8126" s="10" t="s">
        <v>9152</v>
      </c>
      <c r="K8126" s="10" t="s">
        <v>9151</v>
      </c>
      <c r="L8126" s="10">
        <v>10</v>
      </c>
      <c r="M8126" s="10">
        <v>740.53</v>
      </c>
      <c r="N8126" s="10">
        <v>7405.3</v>
      </c>
      <c r="O8126" s="59">
        <v>0.1</v>
      </c>
      <c r="P8126" s="10">
        <v>740.53</v>
      </c>
      <c r="Q8126" s="10">
        <v>6664.77</v>
      </c>
      <c r="R8126" s="10" t="s">
        <v>565</v>
      </c>
      <c r="S8126" s="10" t="s">
        <v>564</v>
      </c>
      <c r="T8126" s="59">
        <v>0.25</v>
      </c>
      <c r="U8126" s="10">
        <v>1666.19</v>
      </c>
    </row>
    <row r="8127" spans="1:21" x14ac:dyDescent="0.3">
      <c r="A8127" s="10" t="s">
        <v>9150</v>
      </c>
      <c r="B8127" s="61">
        <v>45233</v>
      </c>
      <c r="C8127" s="10" t="s">
        <v>5118</v>
      </c>
      <c r="D8127" s="10" t="s">
        <v>9149</v>
      </c>
      <c r="E8127" s="10" t="s">
        <v>581</v>
      </c>
      <c r="F8127" s="10" t="s">
        <v>83</v>
      </c>
      <c r="G8127" s="10" t="s">
        <v>569</v>
      </c>
      <c r="H8127" s="10" t="s">
        <v>544</v>
      </c>
      <c r="I8127" s="10" t="s">
        <v>10</v>
      </c>
      <c r="J8127" s="10" t="s">
        <v>9148</v>
      </c>
      <c r="K8127" s="10" t="s">
        <v>8780</v>
      </c>
      <c r="L8127" s="10">
        <v>7</v>
      </c>
      <c r="M8127" s="10">
        <v>923.13</v>
      </c>
      <c r="N8127" s="10">
        <v>6461.91</v>
      </c>
      <c r="O8127" s="59">
        <v>0.1</v>
      </c>
      <c r="P8127" s="10">
        <v>646.19000000000005</v>
      </c>
      <c r="Q8127" s="10">
        <v>5815.72</v>
      </c>
      <c r="R8127" s="10" t="s">
        <v>586</v>
      </c>
      <c r="S8127" s="10" t="s">
        <v>564</v>
      </c>
      <c r="T8127" s="59">
        <v>0.3</v>
      </c>
      <c r="U8127" s="10">
        <v>1744.72</v>
      </c>
    </row>
    <row r="8128" spans="1:21" x14ac:dyDescent="0.3">
      <c r="A8128" s="10" t="s">
        <v>9147</v>
      </c>
      <c r="B8128" s="61">
        <v>45319</v>
      </c>
      <c r="C8128" s="10" t="s">
        <v>9146</v>
      </c>
      <c r="D8128" s="10" t="s">
        <v>9145</v>
      </c>
      <c r="E8128" s="10" t="s">
        <v>592</v>
      </c>
      <c r="F8128" s="10" t="s">
        <v>18</v>
      </c>
      <c r="G8128" s="10" t="s">
        <v>569</v>
      </c>
      <c r="H8128" s="10" t="s">
        <v>579</v>
      </c>
      <c r="I8128" s="10" t="s">
        <v>711</v>
      </c>
      <c r="J8128" s="10" t="s">
        <v>9144</v>
      </c>
      <c r="K8128" s="10" t="s">
        <v>9143</v>
      </c>
      <c r="L8128" s="10">
        <v>1</v>
      </c>
      <c r="M8128" s="10">
        <v>431.6</v>
      </c>
      <c r="N8128" s="10">
        <v>431.6</v>
      </c>
      <c r="O8128" s="59">
        <v>0.05</v>
      </c>
      <c r="P8128" s="10">
        <v>21.58</v>
      </c>
      <c r="Q8128" s="10">
        <v>410.02</v>
      </c>
      <c r="R8128" s="10" t="s">
        <v>586</v>
      </c>
      <c r="S8128" s="10" t="s">
        <v>607</v>
      </c>
      <c r="T8128" s="59">
        <v>0.3</v>
      </c>
      <c r="U8128" s="10">
        <v>123.01</v>
      </c>
    </row>
    <row r="8129" spans="1:21" x14ac:dyDescent="0.3">
      <c r="A8129" s="10" t="s">
        <v>9142</v>
      </c>
      <c r="B8129" s="61">
        <v>45036</v>
      </c>
      <c r="C8129" s="10" t="s">
        <v>9141</v>
      </c>
      <c r="D8129" s="10" t="s">
        <v>9140</v>
      </c>
      <c r="E8129" s="10" t="s">
        <v>603</v>
      </c>
      <c r="F8129" s="10" t="s">
        <v>658</v>
      </c>
      <c r="G8129" s="10" t="s">
        <v>601</v>
      </c>
      <c r="H8129" s="10" t="s">
        <v>600</v>
      </c>
      <c r="I8129" s="10" t="s">
        <v>627</v>
      </c>
      <c r="J8129" s="10" t="s">
        <v>3385</v>
      </c>
      <c r="K8129" s="10" t="s">
        <v>9139</v>
      </c>
      <c r="L8129" s="10">
        <v>5</v>
      </c>
      <c r="M8129" s="10">
        <v>573.29999999999995</v>
      </c>
      <c r="N8129" s="10">
        <v>2866.5</v>
      </c>
      <c r="O8129" s="59">
        <v>0.1</v>
      </c>
      <c r="P8129" s="10">
        <v>286.64999999999998</v>
      </c>
      <c r="Q8129" s="10">
        <v>2579.85</v>
      </c>
      <c r="R8129" s="10" t="s">
        <v>575</v>
      </c>
      <c r="S8129" s="10" t="s">
        <v>596</v>
      </c>
      <c r="T8129" s="59">
        <v>0.3</v>
      </c>
      <c r="U8129" s="10">
        <v>773.95</v>
      </c>
    </row>
    <row r="8130" spans="1:21" x14ac:dyDescent="0.3">
      <c r="A8130" s="10" t="s">
        <v>9138</v>
      </c>
      <c r="B8130" s="61">
        <v>44955</v>
      </c>
      <c r="C8130" s="10" t="s">
        <v>9137</v>
      </c>
      <c r="D8130" s="10" t="s">
        <v>9136</v>
      </c>
      <c r="E8130" s="10" t="s">
        <v>571</v>
      </c>
      <c r="F8130" s="10" t="s">
        <v>11</v>
      </c>
      <c r="G8130" s="10" t="s">
        <v>601</v>
      </c>
      <c r="H8130" s="10" t="s">
        <v>544</v>
      </c>
      <c r="I8130" s="10" t="s">
        <v>610</v>
      </c>
      <c r="J8130" s="10" t="s">
        <v>9135</v>
      </c>
      <c r="K8130" s="10" t="s">
        <v>9134</v>
      </c>
      <c r="L8130" s="10">
        <v>4</v>
      </c>
      <c r="M8130" s="10">
        <v>678.33</v>
      </c>
      <c r="N8130" s="10">
        <v>2713.32</v>
      </c>
      <c r="O8130" s="59">
        <v>0.1</v>
      </c>
      <c r="P8130" s="10">
        <v>271.33</v>
      </c>
      <c r="Q8130" s="10">
        <v>2441.9899999999998</v>
      </c>
      <c r="R8130" s="10" t="s">
        <v>586</v>
      </c>
      <c r="S8130" s="10" t="s">
        <v>585</v>
      </c>
      <c r="T8130" s="59">
        <v>0.15</v>
      </c>
      <c r="U8130" s="10">
        <v>366.3</v>
      </c>
    </row>
    <row r="8131" spans="1:21" x14ac:dyDescent="0.3">
      <c r="A8131" s="10" t="s">
        <v>9133</v>
      </c>
      <c r="B8131" s="61">
        <v>45282</v>
      </c>
      <c r="C8131" s="10" t="s">
        <v>1387</v>
      </c>
      <c r="D8131" s="10" t="s">
        <v>9132</v>
      </c>
      <c r="E8131" s="10" t="s">
        <v>629</v>
      </c>
      <c r="F8131" s="10" t="s">
        <v>628</v>
      </c>
      <c r="G8131" s="10" t="s">
        <v>601</v>
      </c>
      <c r="H8131" s="10" t="s">
        <v>579</v>
      </c>
      <c r="I8131" s="10" t="s">
        <v>722</v>
      </c>
      <c r="J8131" s="10" t="s">
        <v>9131</v>
      </c>
      <c r="K8131" s="10" t="s">
        <v>9130</v>
      </c>
      <c r="L8131" s="10">
        <v>5</v>
      </c>
      <c r="M8131" s="10">
        <v>873.34</v>
      </c>
      <c r="N8131" s="10">
        <v>4366.7</v>
      </c>
      <c r="O8131" s="59">
        <v>0</v>
      </c>
      <c r="P8131" s="10">
        <v>0</v>
      </c>
      <c r="Q8131" s="10">
        <v>4366.7</v>
      </c>
      <c r="R8131" s="10" t="s">
        <v>614</v>
      </c>
      <c r="S8131" s="10" t="s">
        <v>585</v>
      </c>
      <c r="T8131" s="59">
        <v>0.25</v>
      </c>
      <c r="U8131" s="10">
        <v>1091.67</v>
      </c>
    </row>
    <row r="8132" spans="1:21" x14ac:dyDescent="0.3">
      <c r="A8132" s="10" t="s">
        <v>9129</v>
      </c>
      <c r="B8132" s="61">
        <v>45061</v>
      </c>
      <c r="C8132" s="10" t="s">
        <v>9128</v>
      </c>
      <c r="D8132" s="10" t="s">
        <v>9127</v>
      </c>
      <c r="E8132" s="10" t="s">
        <v>592</v>
      </c>
      <c r="F8132" s="10" t="s">
        <v>652</v>
      </c>
      <c r="G8132" s="10" t="s">
        <v>601</v>
      </c>
      <c r="H8132" s="10" t="s">
        <v>579</v>
      </c>
      <c r="I8132" s="10" t="s">
        <v>711</v>
      </c>
      <c r="J8132" s="10" t="s">
        <v>9126</v>
      </c>
      <c r="K8132" s="10" t="s">
        <v>9125</v>
      </c>
      <c r="L8132" s="10">
        <v>8</v>
      </c>
      <c r="M8132" s="10">
        <v>503.18</v>
      </c>
      <c r="N8132" s="10">
        <v>4025.44</v>
      </c>
      <c r="O8132" s="59">
        <v>0.2</v>
      </c>
      <c r="P8132" s="10">
        <v>805.09</v>
      </c>
      <c r="Q8132" s="10">
        <v>3220.35</v>
      </c>
      <c r="R8132" s="10" t="s">
        <v>575</v>
      </c>
      <c r="S8132" s="10" t="s">
        <v>564</v>
      </c>
      <c r="T8132" s="59">
        <v>0.3</v>
      </c>
      <c r="U8132" s="10">
        <v>966.1</v>
      </c>
    </row>
    <row r="8133" spans="1:21" x14ac:dyDescent="0.3">
      <c r="A8133" s="10" t="s">
        <v>9124</v>
      </c>
      <c r="B8133" s="61">
        <v>45162</v>
      </c>
      <c r="C8133" s="10" t="s">
        <v>9123</v>
      </c>
      <c r="D8133" s="10" t="s">
        <v>6411</v>
      </c>
      <c r="E8133" s="10" t="s">
        <v>592</v>
      </c>
      <c r="F8133" s="10" t="s">
        <v>591</v>
      </c>
      <c r="G8133" s="10" t="s">
        <v>569</v>
      </c>
      <c r="H8133" s="10" t="s">
        <v>544</v>
      </c>
      <c r="I8133" s="10" t="s">
        <v>568</v>
      </c>
      <c r="J8133" s="10" t="s">
        <v>9122</v>
      </c>
      <c r="K8133" s="10" t="s">
        <v>9121</v>
      </c>
      <c r="L8133" s="10">
        <v>9</v>
      </c>
      <c r="M8133" s="10">
        <v>519.38</v>
      </c>
      <c r="N8133" s="10">
        <v>4674.42</v>
      </c>
      <c r="O8133" s="59">
        <v>0.1</v>
      </c>
      <c r="P8133" s="10">
        <v>467.44</v>
      </c>
      <c r="Q8133" s="10">
        <v>4206.9799999999996</v>
      </c>
      <c r="R8133" s="10" t="s">
        <v>565</v>
      </c>
      <c r="S8133" s="10" t="s">
        <v>607</v>
      </c>
      <c r="T8133" s="59">
        <v>0.3</v>
      </c>
      <c r="U8133" s="10">
        <v>1262.0899999999999</v>
      </c>
    </row>
    <row r="8134" spans="1:21" x14ac:dyDescent="0.3">
      <c r="A8134" s="10" t="s">
        <v>9120</v>
      </c>
      <c r="B8134" s="61">
        <v>44951</v>
      </c>
      <c r="C8134" s="10" t="s">
        <v>9119</v>
      </c>
      <c r="D8134" s="10" t="s">
        <v>6321</v>
      </c>
      <c r="E8134" s="10" t="s">
        <v>571</v>
      </c>
      <c r="F8134" s="10" t="s">
        <v>11</v>
      </c>
      <c r="G8134" s="10" t="s">
        <v>569</v>
      </c>
      <c r="H8134" s="10" t="s">
        <v>544</v>
      </c>
      <c r="I8134" s="10" t="s">
        <v>568</v>
      </c>
      <c r="J8134" s="10" t="s">
        <v>1121</v>
      </c>
      <c r="K8134" s="10" t="s">
        <v>9118</v>
      </c>
      <c r="L8134" s="10">
        <v>4</v>
      </c>
      <c r="M8134" s="10">
        <v>108.26</v>
      </c>
      <c r="N8134" s="10">
        <v>433.04</v>
      </c>
      <c r="O8134" s="59">
        <v>0.05</v>
      </c>
      <c r="P8134" s="10">
        <v>21.65</v>
      </c>
      <c r="Q8134" s="10">
        <v>411.39</v>
      </c>
      <c r="R8134" s="10" t="s">
        <v>575</v>
      </c>
      <c r="S8134" s="10" t="s">
        <v>564</v>
      </c>
      <c r="T8134" s="59">
        <v>0.3</v>
      </c>
      <c r="U8134" s="10">
        <v>123.42</v>
      </c>
    </row>
    <row r="8135" spans="1:21" x14ac:dyDescent="0.3">
      <c r="A8135" s="10" t="s">
        <v>9117</v>
      </c>
      <c r="B8135" s="61">
        <v>45135</v>
      </c>
      <c r="C8135" s="10" t="s">
        <v>9116</v>
      </c>
      <c r="D8135" s="10" t="s">
        <v>9115</v>
      </c>
      <c r="E8135" s="10" t="s">
        <v>603</v>
      </c>
      <c r="F8135" s="10" t="s">
        <v>636</v>
      </c>
      <c r="G8135" s="10" t="s">
        <v>569</v>
      </c>
      <c r="H8135" s="10" t="s">
        <v>579</v>
      </c>
      <c r="I8135" s="10" t="s">
        <v>578</v>
      </c>
      <c r="J8135" s="10" t="s">
        <v>9114</v>
      </c>
      <c r="K8135" s="10" t="s">
        <v>9113</v>
      </c>
      <c r="L8135" s="10">
        <v>10</v>
      </c>
      <c r="M8135" s="10">
        <v>738.71</v>
      </c>
      <c r="N8135" s="10">
        <v>7387.1</v>
      </c>
      <c r="O8135" s="59">
        <v>0.05</v>
      </c>
      <c r="P8135" s="10">
        <v>369.36</v>
      </c>
      <c r="Q8135" s="10">
        <v>7017.74</v>
      </c>
      <c r="R8135" s="10" t="s">
        <v>575</v>
      </c>
      <c r="S8135" s="10" t="s">
        <v>607</v>
      </c>
      <c r="T8135" s="59">
        <v>0.15</v>
      </c>
      <c r="U8135" s="10">
        <v>1052.6600000000001</v>
      </c>
    </row>
    <row r="8136" spans="1:21" x14ac:dyDescent="0.3">
      <c r="A8136" s="10" t="s">
        <v>9112</v>
      </c>
      <c r="B8136" s="61">
        <v>45195</v>
      </c>
      <c r="C8136" s="10" t="s">
        <v>9111</v>
      </c>
      <c r="D8136" s="10" t="s">
        <v>9110</v>
      </c>
      <c r="E8136" s="10" t="s">
        <v>592</v>
      </c>
      <c r="F8136" s="10" t="s">
        <v>18</v>
      </c>
      <c r="G8136" s="10" t="s">
        <v>569</v>
      </c>
      <c r="H8136" s="10" t="s">
        <v>590</v>
      </c>
      <c r="I8136" s="10" t="s">
        <v>635</v>
      </c>
      <c r="J8136" s="10" t="s">
        <v>9109</v>
      </c>
      <c r="K8136" s="10" t="s">
        <v>4706</v>
      </c>
      <c r="L8136" s="10">
        <v>8</v>
      </c>
      <c r="M8136" s="10">
        <v>399.46</v>
      </c>
      <c r="N8136" s="10">
        <v>3195.68</v>
      </c>
      <c r="O8136" s="59">
        <v>0</v>
      </c>
      <c r="P8136" s="10">
        <v>0</v>
      </c>
      <c r="Q8136" s="10">
        <v>3195.68</v>
      </c>
      <c r="R8136" s="10" t="s">
        <v>586</v>
      </c>
      <c r="S8136" s="10" t="s">
        <v>596</v>
      </c>
      <c r="T8136" s="59">
        <v>0.3</v>
      </c>
      <c r="U8136" s="10">
        <v>958.7</v>
      </c>
    </row>
    <row r="8137" spans="1:21" x14ac:dyDescent="0.3">
      <c r="A8137" s="10" t="s">
        <v>9108</v>
      </c>
      <c r="B8137" s="61">
        <v>45337</v>
      </c>
      <c r="C8137" s="10" t="s">
        <v>861</v>
      </c>
      <c r="D8137" s="10" t="s">
        <v>9107</v>
      </c>
      <c r="E8137" s="10" t="s">
        <v>629</v>
      </c>
      <c r="F8137" s="10" t="s">
        <v>759</v>
      </c>
      <c r="G8137" s="10" t="s">
        <v>569</v>
      </c>
      <c r="H8137" s="10" t="s">
        <v>600</v>
      </c>
      <c r="I8137" s="10" t="s">
        <v>664</v>
      </c>
      <c r="J8137" s="10" t="s">
        <v>9106</v>
      </c>
      <c r="K8137" s="10" t="s">
        <v>9105</v>
      </c>
      <c r="L8137" s="10">
        <v>6</v>
      </c>
      <c r="M8137" s="10">
        <v>607.53</v>
      </c>
      <c r="N8137" s="10">
        <v>3645.18</v>
      </c>
      <c r="O8137" s="59">
        <v>0.2</v>
      </c>
      <c r="P8137" s="10">
        <v>729.04</v>
      </c>
      <c r="Q8137" s="10">
        <v>2916.14</v>
      </c>
      <c r="R8137" s="10" t="s">
        <v>586</v>
      </c>
      <c r="S8137" s="10" t="s">
        <v>596</v>
      </c>
      <c r="T8137" s="59">
        <v>0.15</v>
      </c>
      <c r="U8137" s="10">
        <v>437.42</v>
      </c>
    </row>
    <row r="8138" spans="1:21" x14ac:dyDescent="0.3">
      <c r="A8138" s="10" t="s">
        <v>9104</v>
      </c>
      <c r="B8138" s="61">
        <v>45031</v>
      </c>
      <c r="C8138" s="10" t="s">
        <v>9103</v>
      </c>
      <c r="D8138" s="10" t="s">
        <v>9102</v>
      </c>
      <c r="E8138" s="10" t="s">
        <v>571</v>
      </c>
      <c r="F8138" s="10" t="s">
        <v>685</v>
      </c>
      <c r="G8138" s="10" t="s">
        <v>601</v>
      </c>
      <c r="H8138" s="10" t="s">
        <v>590</v>
      </c>
      <c r="I8138" s="10" t="s">
        <v>635</v>
      </c>
      <c r="J8138" s="10" t="s">
        <v>8569</v>
      </c>
      <c r="K8138" s="10" t="s">
        <v>8514</v>
      </c>
      <c r="L8138" s="10">
        <v>5</v>
      </c>
      <c r="M8138" s="10">
        <v>520.71</v>
      </c>
      <c r="N8138" s="10">
        <v>2603.5500000000002</v>
      </c>
      <c r="O8138" s="59">
        <v>0</v>
      </c>
      <c r="P8138" s="10">
        <v>0</v>
      </c>
      <c r="Q8138" s="10">
        <v>2603.5500000000002</v>
      </c>
      <c r="R8138" s="10" t="s">
        <v>614</v>
      </c>
      <c r="S8138" s="10" t="s">
        <v>564</v>
      </c>
      <c r="T8138" s="59">
        <v>0.25</v>
      </c>
      <c r="U8138" s="10">
        <v>650.89</v>
      </c>
    </row>
    <row r="8139" spans="1:21" x14ac:dyDescent="0.3">
      <c r="A8139" s="10" t="s">
        <v>9101</v>
      </c>
      <c r="B8139" s="61">
        <v>45309</v>
      </c>
      <c r="C8139" s="10" t="s">
        <v>9100</v>
      </c>
      <c r="D8139" s="10" t="s">
        <v>9099</v>
      </c>
      <c r="E8139" s="10" t="s">
        <v>581</v>
      </c>
      <c r="F8139" s="10" t="s">
        <v>7</v>
      </c>
      <c r="G8139" s="10" t="s">
        <v>601</v>
      </c>
      <c r="H8139" s="10" t="s">
        <v>579</v>
      </c>
      <c r="I8139" s="10" t="s">
        <v>722</v>
      </c>
      <c r="J8139" s="10" t="s">
        <v>9098</v>
      </c>
      <c r="K8139" s="10" t="s">
        <v>1722</v>
      </c>
      <c r="L8139" s="10">
        <v>3</v>
      </c>
      <c r="M8139" s="10">
        <v>302.37</v>
      </c>
      <c r="N8139" s="10">
        <v>907.11</v>
      </c>
      <c r="O8139" s="59">
        <v>0</v>
      </c>
      <c r="P8139" s="10">
        <v>0</v>
      </c>
      <c r="Q8139" s="10">
        <v>907.11</v>
      </c>
      <c r="R8139" s="10" t="s">
        <v>565</v>
      </c>
      <c r="S8139" s="10" t="s">
        <v>564</v>
      </c>
      <c r="T8139" s="59">
        <v>0.15</v>
      </c>
      <c r="U8139" s="10">
        <v>136.07</v>
      </c>
    </row>
    <row r="8140" spans="1:21" x14ac:dyDescent="0.3">
      <c r="A8140" s="10" t="s">
        <v>9097</v>
      </c>
      <c r="B8140" s="61">
        <v>45051</v>
      </c>
      <c r="C8140" s="10" t="s">
        <v>9096</v>
      </c>
      <c r="D8140" s="10" t="s">
        <v>9095</v>
      </c>
      <c r="E8140" s="10" t="s">
        <v>603</v>
      </c>
      <c r="F8140" s="10" t="s">
        <v>602</v>
      </c>
      <c r="G8140" s="10" t="s">
        <v>569</v>
      </c>
      <c r="H8140" s="10" t="s">
        <v>579</v>
      </c>
      <c r="I8140" s="10" t="s">
        <v>578</v>
      </c>
      <c r="J8140" s="10" t="s">
        <v>9094</v>
      </c>
      <c r="K8140" s="10" t="s">
        <v>9093</v>
      </c>
      <c r="L8140" s="10">
        <v>6</v>
      </c>
      <c r="M8140" s="10">
        <v>210.94</v>
      </c>
      <c r="N8140" s="10">
        <v>1265.6400000000001</v>
      </c>
      <c r="O8140" s="59">
        <v>0.05</v>
      </c>
      <c r="P8140" s="10">
        <v>63.28</v>
      </c>
      <c r="Q8140" s="10">
        <v>1202.3599999999999</v>
      </c>
      <c r="R8140" s="10" t="s">
        <v>586</v>
      </c>
      <c r="S8140" s="10" t="s">
        <v>585</v>
      </c>
      <c r="T8140" s="59">
        <v>0.15</v>
      </c>
      <c r="U8140" s="10">
        <v>180.35</v>
      </c>
    </row>
    <row r="8141" spans="1:21" x14ac:dyDescent="0.3">
      <c r="A8141" s="10" t="s">
        <v>9092</v>
      </c>
      <c r="B8141" s="61">
        <v>45154</v>
      </c>
      <c r="C8141" s="10" t="s">
        <v>827</v>
      </c>
      <c r="D8141" s="10" t="s">
        <v>9091</v>
      </c>
      <c r="E8141" s="10" t="s">
        <v>592</v>
      </c>
      <c r="F8141" s="10" t="s">
        <v>652</v>
      </c>
      <c r="G8141" s="10" t="s">
        <v>601</v>
      </c>
      <c r="H8141" s="10" t="s">
        <v>590</v>
      </c>
      <c r="I8141" s="10" t="s">
        <v>589</v>
      </c>
      <c r="J8141" s="10" t="s">
        <v>9090</v>
      </c>
      <c r="K8141" s="10" t="s">
        <v>9089</v>
      </c>
      <c r="L8141" s="10">
        <v>4</v>
      </c>
      <c r="M8141" s="10">
        <v>671.13</v>
      </c>
      <c r="N8141" s="10">
        <v>2684.52</v>
      </c>
      <c r="O8141" s="59">
        <v>0.1</v>
      </c>
      <c r="P8141" s="10">
        <v>268.45</v>
      </c>
      <c r="Q8141" s="10">
        <v>2416.0700000000002</v>
      </c>
      <c r="R8141" s="10" t="s">
        <v>575</v>
      </c>
      <c r="S8141" s="10" t="s">
        <v>596</v>
      </c>
      <c r="T8141" s="59">
        <v>0.25</v>
      </c>
      <c r="U8141" s="10">
        <v>604.02</v>
      </c>
    </row>
    <row r="8142" spans="1:21" x14ac:dyDescent="0.3">
      <c r="A8142" s="10" t="s">
        <v>9088</v>
      </c>
      <c r="B8142" s="61">
        <v>45084</v>
      </c>
      <c r="C8142" s="10" t="s">
        <v>8601</v>
      </c>
      <c r="D8142" s="10" t="s">
        <v>9087</v>
      </c>
      <c r="E8142" s="10" t="s">
        <v>603</v>
      </c>
      <c r="F8142" s="10" t="s">
        <v>602</v>
      </c>
      <c r="G8142" s="10" t="s">
        <v>569</v>
      </c>
      <c r="H8142" s="10" t="s">
        <v>544</v>
      </c>
      <c r="I8142" s="10" t="s">
        <v>610</v>
      </c>
      <c r="J8142" s="10" t="s">
        <v>9086</v>
      </c>
      <c r="K8142" s="10" t="s">
        <v>9085</v>
      </c>
      <c r="L8142" s="10">
        <v>9</v>
      </c>
      <c r="M8142" s="10">
        <v>386.61</v>
      </c>
      <c r="N8142" s="10">
        <v>3479.49</v>
      </c>
      <c r="O8142" s="59">
        <v>0.2</v>
      </c>
      <c r="P8142" s="10">
        <v>695.9</v>
      </c>
      <c r="Q8142" s="10">
        <v>2783.59</v>
      </c>
      <c r="R8142" s="10" t="s">
        <v>614</v>
      </c>
      <c r="S8142" s="10" t="s">
        <v>585</v>
      </c>
      <c r="T8142" s="59">
        <v>0.15</v>
      </c>
      <c r="U8142" s="10">
        <v>417.54</v>
      </c>
    </row>
    <row r="8143" spans="1:21" x14ac:dyDescent="0.3">
      <c r="A8143" s="10" t="s">
        <v>9084</v>
      </c>
      <c r="B8143" s="61">
        <v>45169</v>
      </c>
      <c r="C8143" s="10" t="s">
        <v>9083</v>
      </c>
      <c r="D8143" s="10" t="s">
        <v>9082</v>
      </c>
      <c r="E8143" s="10" t="s">
        <v>592</v>
      </c>
      <c r="F8143" s="10" t="s">
        <v>18</v>
      </c>
      <c r="G8143" s="10" t="s">
        <v>601</v>
      </c>
      <c r="H8143" s="10" t="s">
        <v>579</v>
      </c>
      <c r="I8143" s="10" t="s">
        <v>722</v>
      </c>
      <c r="J8143" s="10" t="s">
        <v>9081</v>
      </c>
      <c r="K8143" s="10" t="s">
        <v>9080</v>
      </c>
      <c r="L8143" s="10">
        <v>2</v>
      </c>
      <c r="M8143" s="10">
        <v>365.64</v>
      </c>
      <c r="N8143" s="10">
        <v>731.28</v>
      </c>
      <c r="O8143" s="59">
        <v>0.2</v>
      </c>
      <c r="P8143" s="10">
        <v>146.26</v>
      </c>
      <c r="Q8143" s="10">
        <v>585.02</v>
      </c>
      <c r="R8143" s="10" t="s">
        <v>614</v>
      </c>
      <c r="S8143" s="10" t="s">
        <v>564</v>
      </c>
      <c r="T8143" s="59">
        <v>0.25</v>
      </c>
      <c r="U8143" s="10">
        <v>146.25</v>
      </c>
    </row>
    <row r="8144" spans="1:21" x14ac:dyDescent="0.3">
      <c r="A8144" s="10" t="s">
        <v>9079</v>
      </c>
      <c r="B8144" s="61">
        <v>45318</v>
      </c>
      <c r="C8144" s="10" t="s">
        <v>1670</v>
      </c>
      <c r="D8144" s="10" t="s">
        <v>9078</v>
      </c>
      <c r="E8144" s="10" t="s">
        <v>603</v>
      </c>
      <c r="F8144" s="10" t="s">
        <v>602</v>
      </c>
      <c r="G8144" s="10" t="s">
        <v>569</v>
      </c>
      <c r="H8144" s="10" t="s">
        <v>590</v>
      </c>
      <c r="I8144" s="10" t="s">
        <v>748</v>
      </c>
      <c r="J8144" s="10" t="s">
        <v>9077</v>
      </c>
      <c r="K8144" s="10" t="s">
        <v>9076</v>
      </c>
      <c r="L8144" s="10">
        <v>6</v>
      </c>
      <c r="M8144" s="10">
        <v>154.01</v>
      </c>
      <c r="N8144" s="10">
        <v>924.06</v>
      </c>
      <c r="O8144" s="59">
        <v>0.05</v>
      </c>
      <c r="P8144" s="10">
        <v>46.2</v>
      </c>
      <c r="Q8144" s="10">
        <v>877.86</v>
      </c>
      <c r="R8144" s="10" t="s">
        <v>614</v>
      </c>
      <c r="S8144" s="10" t="s">
        <v>585</v>
      </c>
      <c r="T8144" s="59">
        <v>0.25</v>
      </c>
      <c r="U8144" s="10">
        <v>219.47</v>
      </c>
    </row>
    <row r="8145" spans="1:21" x14ac:dyDescent="0.3">
      <c r="A8145" s="10" t="s">
        <v>9075</v>
      </c>
      <c r="B8145" s="61">
        <v>45314</v>
      </c>
      <c r="C8145" s="10" t="s">
        <v>9074</v>
      </c>
      <c r="D8145" s="10" t="s">
        <v>7347</v>
      </c>
      <c r="E8145" s="10" t="s">
        <v>629</v>
      </c>
      <c r="F8145" s="10" t="s">
        <v>759</v>
      </c>
      <c r="G8145" s="10" t="s">
        <v>601</v>
      </c>
      <c r="H8145" s="10" t="s">
        <v>544</v>
      </c>
      <c r="I8145" s="10" t="s">
        <v>568</v>
      </c>
      <c r="J8145" s="10" t="s">
        <v>4155</v>
      </c>
      <c r="K8145" s="10" t="s">
        <v>9073</v>
      </c>
      <c r="L8145" s="10">
        <v>4</v>
      </c>
      <c r="M8145" s="10">
        <v>206.04</v>
      </c>
      <c r="N8145" s="10">
        <v>824.16</v>
      </c>
      <c r="O8145" s="59">
        <v>0.1</v>
      </c>
      <c r="P8145" s="10">
        <v>82.42</v>
      </c>
      <c r="Q8145" s="10">
        <v>741.74</v>
      </c>
      <c r="R8145" s="10" t="s">
        <v>575</v>
      </c>
      <c r="S8145" s="10" t="s">
        <v>585</v>
      </c>
      <c r="T8145" s="59">
        <v>0.3</v>
      </c>
      <c r="U8145" s="10">
        <v>222.52</v>
      </c>
    </row>
    <row r="8146" spans="1:21" x14ac:dyDescent="0.3">
      <c r="A8146" s="10" t="s">
        <v>9072</v>
      </c>
      <c r="B8146" s="61">
        <v>45184</v>
      </c>
      <c r="C8146" s="10" t="s">
        <v>9071</v>
      </c>
      <c r="D8146" s="10" t="s">
        <v>5440</v>
      </c>
      <c r="E8146" s="10" t="s">
        <v>571</v>
      </c>
      <c r="F8146" s="10" t="s">
        <v>685</v>
      </c>
      <c r="G8146" s="10" t="s">
        <v>569</v>
      </c>
      <c r="H8146" s="10" t="s">
        <v>590</v>
      </c>
      <c r="I8146" s="10" t="s">
        <v>748</v>
      </c>
      <c r="J8146" s="10" t="s">
        <v>9070</v>
      </c>
      <c r="K8146" s="10" t="s">
        <v>9069</v>
      </c>
      <c r="L8146" s="10">
        <v>1</v>
      </c>
      <c r="M8146" s="10">
        <v>550.37</v>
      </c>
      <c r="N8146" s="10">
        <v>550.37</v>
      </c>
      <c r="O8146" s="59">
        <v>0.2</v>
      </c>
      <c r="P8146" s="10">
        <v>110.07</v>
      </c>
      <c r="Q8146" s="10">
        <v>440.3</v>
      </c>
      <c r="R8146" s="10" t="s">
        <v>586</v>
      </c>
      <c r="S8146" s="10" t="s">
        <v>585</v>
      </c>
      <c r="T8146" s="59">
        <v>0.15</v>
      </c>
      <c r="U8146" s="10">
        <v>66.05</v>
      </c>
    </row>
    <row r="8147" spans="1:21" x14ac:dyDescent="0.3">
      <c r="A8147" s="10" t="s">
        <v>9068</v>
      </c>
      <c r="B8147" s="61">
        <v>45288</v>
      </c>
      <c r="C8147" s="10" t="s">
        <v>9067</v>
      </c>
      <c r="D8147" s="10" t="s">
        <v>9066</v>
      </c>
      <c r="E8147" s="10" t="s">
        <v>571</v>
      </c>
      <c r="F8147" s="10" t="s">
        <v>685</v>
      </c>
      <c r="G8147" s="10" t="s">
        <v>601</v>
      </c>
      <c r="H8147" s="10" t="s">
        <v>600</v>
      </c>
      <c r="I8147" s="10" t="s">
        <v>627</v>
      </c>
      <c r="J8147" s="10" t="s">
        <v>2023</v>
      </c>
      <c r="K8147" s="10" t="s">
        <v>9065</v>
      </c>
      <c r="L8147" s="10">
        <v>10</v>
      </c>
      <c r="M8147" s="10">
        <v>420.41</v>
      </c>
      <c r="N8147" s="10">
        <v>4204.1000000000004</v>
      </c>
      <c r="O8147" s="59">
        <v>0</v>
      </c>
      <c r="P8147" s="10">
        <v>0</v>
      </c>
      <c r="Q8147" s="10">
        <v>4204.1000000000004</v>
      </c>
      <c r="R8147" s="10" t="s">
        <v>614</v>
      </c>
      <c r="S8147" s="10" t="s">
        <v>596</v>
      </c>
      <c r="T8147" s="59">
        <v>0.3</v>
      </c>
      <c r="U8147" s="10">
        <v>1261.23</v>
      </c>
    </row>
    <row r="8148" spans="1:21" x14ac:dyDescent="0.3">
      <c r="A8148" s="10" t="s">
        <v>9064</v>
      </c>
      <c r="B8148" s="61">
        <v>45201</v>
      </c>
      <c r="C8148" s="10" t="s">
        <v>7352</v>
      </c>
      <c r="D8148" s="10" t="s">
        <v>9063</v>
      </c>
      <c r="E8148" s="10" t="s">
        <v>629</v>
      </c>
      <c r="F8148" s="10" t="s">
        <v>628</v>
      </c>
      <c r="G8148" s="10" t="s">
        <v>569</v>
      </c>
      <c r="H8148" s="10" t="s">
        <v>544</v>
      </c>
      <c r="I8148" s="10" t="s">
        <v>568</v>
      </c>
      <c r="J8148" s="10" t="s">
        <v>9062</v>
      </c>
      <c r="K8148" s="10" t="s">
        <v>9061</v>
      </c>
      <c r="L8148" s="10">
        <v>8</v>
      </c>
      <c r="M8148" s="10">
        <v>854.22</v>
      </c>
      <c r="N8148" s="10">
        <v>6833.76</v>
      </c>
      <c r="O8148" s="59">
        <v>0.2</v>
      </c>
      <c r="P8148" s="10">
        <v>1366.75</v>
      </c>
      <c r="Q8148" s="10">
        <v>5467.01</v>
      </c>
      <c r="R8148" s="10" t="s">
        <v>575</v>
      </c>
      <c r="S8148" s="10" t="s">
        <v>596</v>
      </c>
      <c r="T8148" s="59">
        <v>0.15</v>
      </c>
      <c r="U8148" s="10">
        <v>820.05</v>
      </c>
    </row>
    <row r="8149" spans="1:21" x14ac:dyDescent="0.3">
      <c r="A8149" s="10" t="s">
        <v>9060</v>
      </c>
      <c r="B8149" s="61">
        <v>45195</v>
      </c>
      <c r="C8149" s="10" t="s">
        <v>9059</v>
      </c>
      <c r="D8149" s="10" t="s">
        <v>5687</v>
      </c>
      <c r="E8149" s="10" t="s">
        <v>629</v>
      </c>
      <c r="F8149" s="10" t="s">
        <v>790</v>
      </c>
      <c r="G8149" s="10" t="s">
        <v>569</v>
      </c>
      <c r="H8149" s="10" t="s">
        <v>590</v>
      </c>
      <c r="I8149" s="10" t="s">
        <v>748</v>
      </c>
      <c r="J8149" s="10" t="s">
        <v>9058</v>
      </c>
      <c r="K8149" s="10" t="s">
        <v>9057</v>
      </c>
      <c r="L8149" s="10">
        <v>8</v>
      </c>
      <c r="M8149" s="10">
        <v>567.9</v>
      </c>
      <c r="N8149" s="10">
        <v>4543.2</v>
      </c>
      <c r="O8149" s="59">
        <v>0.1</v>
      </c>
      <c r="P8149" s="10">
        <v>454.32</v>
      </c>
      <c r="Q8149" s="10">
        <v>4088.88</v>
      </c>
      <c r="R8149" s="10" t="s">
        <v>614</v>
      </c>
      <c r="S8149" s="10" t="s">
        <v>564</v>
      </c>
      <c r="T8149" s="59">
        <v>0.15</v>
      </c>
      <c r="U8149" s="10">
        <v>613.33000000000004</v>
      </c>
    </row>
    <row r="8150" spans="1:21" x14ac:dyDescent="0.3">
      <c r="A8150" s="10" t="s">
        <v>9056</v>
      </c>
      <c r="B8150" s="61">
        <v>45072</v>
      </c>
      <c r="C8150" s="10" t="s">
        <v>9055</v>
      </c>
      <c r="D8150" s="10" t="s">
        <v>9054</v>
      </c>
      <c r="E8150" s="10" t="s">
        <v>592</v>
      </c>
      <c r="F8150" s="10" t="s">
        <v>652</v>
      </c>
      <c r="G8150" s="10" t="s">
        <v>601</v>
      </c>
      <c r="H8150" s="10" t="s">
        <v>600</v>
      </c>
      <c r="I8150" s="10" t="s">
        <v>627</v>
      </c>
      <c r="J8150" s="10" t="s">
        <v>9053</v>
      </c>
      <c r="K8150" s="10" t="s">
        <v>9052</v>
      </c>
      <c r="L8150" s="10">
        <v>3</v>
      </c>
      <c r="M8150" s="10">
        <v>464.85</v>
      </c>
      <c r="N8150" s="10">
        <v>1394.55</v>
      </c>
      <c r="O8150" s="59">
        <v>0.05</v>
      </c>
      <c r="P8150" s="10">
        <v>69.73</v>
      </c>
      <c r="Q8150" s="10">
        <v>1324.82</v>
      </c>
      <c r="R8150" s="10" t="s">
        <v>575</v>
      </c>
      <c r="S8150" s="10" t="s">
        <v>564</v>
      </c>
      <c r="T8150" s="59">
        <v>0.3</v>
      </c>
      <c r="U8150" s="10">
        <v>397.45</v>
      </c>
    </row>
    <row r="8151" spans="1:21" x14ac:dyDescent="0.3">
      <c r="A8151" s="10" t="s">
        <v>9051</v>
      </c>
      <c r="B8151" s="61">
        <v>45292</v>
      </c>
      <c r="C8151" s="10" t="s">
        <v>9050</v>
      </c>
      <c r="D8151" s="10" t="s">
        <v>1560</v>
      </c>
      <c r="E8151" s="10" t="s">
        <v>629</v>
      </c>
      <c r="F8151" s="10" t="s">
        <v>759</v>
      </c>
      <c r="G8151" s="10" t="s">
        <v>569</v>
      </c>
      <c r="H8151" s="10" t="s">
        <v>600</v>
      </c>
      <c r="I8151" s="10" t="s">
        <v>664</v>
      </c>
      <c r="J8151" s="10" t="s">
        <v>4606</v>
      </c>
      <c r="K8151" s="10" t="s">
        <v>9049</v>
      </c>
      <c r="L8151" s="10">
        <v>9</v>
      </c>
      <c r="M8151" s="10">
        <v>631.80999999999995</v>
      </c>
      <c r="N8151" s="10">
        <v>5686.29</v>
      </c>
      <c r="O8151" s="59">
        <v>0.1</v>
      </c>
      <c r="P8151" s="10">
        <v>568.63</v>
      </c>
      <c r="Q8151" s="10">
        <v>5117.66</v>
      </c>
      <c r="R8151" s="10" t="s">
        <v>586</v>
      </c>
      <c r="S8151" s="10" t="s">
        <v>585</v>
      </c>
      <c r="T8151" s="59">
        <v>0.15</v>
      </c>
      <c r="U8151" s="10">
        <v>767.65</v>
      </c>
    </row>
    <row r="8152" spans="1:21" x14ac:dyDescent="0.3">
      <c r="A8152" s="10" t="s">
        <v>9048</v>
      </c>
      <c r="B8152" s="61">
        <v>45361</v>
      </c>
      <c r="C8152" s="10" t="s">
        <v>2286</v>
      </c>
      <c r="D8152" s="10" t="s">
        <v>9047</v>
      </c>
      <c r="E8152" s="10" t="s">
        <v>592</v>
      </c>
      <c r="F8152" s="10" t="s">
        <v>591</v>
      </c>
      <c r="G8152" s="10" t="s">
        <v>569</v>
      </c>
      <c r="H8152" s="10" t="s">
        <v>579</v>
      </c>
      <c r="I8152" s="10" t="s">
        <v>722</v>
      </c>
      <c r="J8152" s="10" t="s">
        <v>9046</v>
      </c>
      <c r="K8152" s="10" t="s">
        <v>9045</v>
      </c>
      <c r="L8152" s="10">
        <v>7</v>
      </c>
      <c r="M8152" s="10">
        <v>962.78</v>
      </c>
      <c r="N8152" s="10">
        <v>6739.46</v>
      </c>
      <c r="O8152" s="59">
        <v>0</v>
      </c>
      <c r="P8152" s="10">
        <v>0</v>
      </c>
      <c r="Q8152" s="10">
        <v>6739.46</v>
      </c>
      <c r="R8152" s="10" t="s">
        <v>575</v>
      </c>
      <c r="S8152" s="10" t="s">
        <v>585</v>
      </c>
      <c r="T8152" s="59">
        <v>0.15</v>
      </c>
      <c r="U8152" s="10">
        <v>1010.92</v>
      </c>
    </row>
    <row r="8153" spans="1:21" x14ac:dyDescent="0.3">
      <c r="A8153" s="10" t="s">
        <v>9044</v>
      </c>
      <c r="B8153" s="61">
        <v>44963</v>
      </c>
      <c r="C8153" s="10" t="s">
        <v>8724</v>
      </c>
      <c r="D8153" s="10" t="s">
        <v>9043</v>
      </c>
      <c r="E8153" s="10" t="s">
        <v>592</v>
      </c>
      <c r="F8153" s="10" t="s">
        <v>18</v>
      </c>
      <c r="G8153" s="10" t="s">
        <v>569</v>
      </c>
      <c r="H8153" s="10" t="s">
        <v>579</v>
      </c>
      <c r="I8153" s="10" t="s">
        <v>722</v>
      </c>
      <c r="J8153" s="10" t="s">
        <v>9042</v>
      </c>
      <c r="K8153" s="10" t="s">
        <v>9041</v>
      </c>
      <c r="L8153" s="10">
        <v>4</v>
      </c>
      <c r="M8153" s="10">
        <v>837.91</v>
      </c>
      <c r="N8153" s="10">
        <v>3351.64</v>
      </c>
      <c r="O8153" s="59">
        <v>0.1</v>
      </c>
      <c r="P8153" s="10">
        <v>335.16</v>
      </c>
      <c r="Q8153" s="10">
        <v>3016.48</v>
      </c>
      <c r="R8153" s="10" t="s">
        <v>565</v>
      </c>
      <c r="S8153" s="10" t="s">
        <v>564</v>
      </c>
      <c r="T8153" s="59">
        <v>0.3</v>
      </c>
      <c r="U8153" s="10">
        <v>904.94</v>
      </c>
    </row>
    <row r="8154" spans="1:21" x14ac:dyDescent="0.3">
      <c r="A8154" s="10" t="s">
        <v>9040</v>
      </c>
      <c r="B8154" s="61">
        <v>45272</v>
      </c>
      <c r="C8154" s="10" t="s">
        <v>1014</v>
      </c>
      <c r="D8154" s="10" t="s">
        <v>9039</v>
      </c>
      <c r="E8154" s="10" t="s">
        <v>629</v>
      </c>
      <c r="F8154" s="10" t="s">
        <v>628</v>
      </c>
      <c r="G8154" s="10" t="s">
        <v>569</v>
      </c>
      <c r="H8154" s="10" t="s">
        <v>600</v>
      </c>
      <c r="I8154" s="10" t="s">
        <v>627</v>
      </c>
      <c r="J8154" s="10" t="s">
        <v>9038</v>
      </c>
      <c r="K8154" s="10" t="s">
        <v>9037</v>
      </c>
      <c r="L8154" s="10">
        <v>9</v>
      </c>
      <c r="M8154" s="10">
        <v>113.89</v>
      </c>
      <c r="N8154" s="10">
        <v>1025.01</v>
      </c>
      <c r="O8154" s="59">
        <v>0.05</v>
      </c>
      <c r="P8154" s="10">
        <v>51.25</v>
      </c>
      <c r="Q8154" s="10">
        <v>973.76</v>
      </c>
      <c r="R8154" s="10" t="s">
        <v>575</v>
      </c>
      <c r="S8154" s="10" t="s">
        <v>596</v>
      </c>
      <c r="T8154" s="59">
        <v>0.3</v>
      </c>
      <c r="U8154" s="10">
        <v>292.13</v>
      </c>
    </row>
    <row r="8155" spans="1:21" x14ac:dyDescent="0.3">
      <c r="A8155" s="10" t="s">
        <v>9036</v>
      </c>
      <c r="B8155" s="61">
        <v>45249</v>
      </c>
      <c r="C8155" s="10" t="s">
        <v>9035</v>
      </c>
      <c r="D8155" s="10" t="s">
        <v>7771</v>
      </c>
      <c r="E8155" s="10" t="s">
        <v>592</v>
      </c>
      <c r="F8155" s="10" t="s">
        <v>18</v>
      </c>
      <c r="G8155" s="10" t="s">
        <v>601</v>
      </c>
      <c r="H8155" s="10" t="s">
        <v>544</v>
      </c>
      <c r="I8155" s="10" t="s">
        <v>10</v>
      </c>
      <c r="J8155" s="10" t="s">
        <v>7360</v>
      </c>
      <c r="K8155" s="10" t="s">
        <v>9034</v>
      </c>
      <c r="L8155" s="10">
        <v>3</v>
      </c>
      <c r="M8155" s="10">
        <v>398.24</v>
      </c>
      <c r="N8155" s="10">
        <v>1194.72</v>
      </c>
      <c r="O8155" s="59">
        <v>0.1</v>
      </c>
      <c r="P8155" s="10">
        <v>119.47</v>
      </c>
      <c r="Q8155" s="10">
        <v>1075.25</v>
      </c>
      <c r="R8155" s="10" t="s">
        <v>586</v>
      </c>
      <c r="S8155" s="10" t="s">
        <v>585</v>
      </c>
      <c r="T8155" s="59">
        <v>0.25</v>
      </c>
      <c r="U8155" s="10">
        <v>268.81</v>
      </c>
    </row>
    <row r="8156" spans="1:21" x14ac:dyDescent="0.3">
      <c r="A8156" s="10" t="s">
        <v>9033</v>
      </c>
      <c r="B8156" s="61">
        <v>45097</v>
      </c>
      <c r="C8156" s="10" t="s">
        <v>9032</v>
      </c>
      <c r="D8156" s="10" t="s">
        <v>9031</v>
      </c>
      <c r="E8156" s="10" t="s">
        <v>603</v>
      </c>
      <c r="F8156" s="10" t="s">
        <v>602</v>
      </c>
      <c r="G8156" s="10" t="s">
        <v>569</v>
      </c>
      <c r="H8156" s="10" t="s">
        <v>579</v>
      </c>
      <c r="I8156" s="10" t="s">
        <v>711</v>
      </c>
      <c r="J8156" s="10" t="s">
        <v>8594</v>
      </c>
      <c r="K8156" s="10" t="s">
        <v>4742</v>
      </c>
      <c r="L8156" s="10">
        <v>2</v>
      </c>
      <c r="M8156" s="10">
        <v>985.61</v>
      </c>
      <c r="N8156" s="10">
        <v>1971.22</v>
      </c>
      <c r="O8156" s="59">
        <v>0.1</v>
      </c>
      <c r="P8156" s="10">
        <v>197.12</v>
      </c>
      <c r="Q8156" s="10">
        <v>1774.1</v>
      </c>
      <c r="R8156" s="10" t="s">
        <v>586</v>
      </c>
      <c r="S8156" s="10" t="s">
        <v>607</v>
      </c>
      <c r="T8156" s="59">
        <v>0.25</v>
      </c>
      <c r="U8156" s="10">
        <v>443.52</v>
      </c>
    </row>
    <row r="8157" spans="1:21" x14ac:dyDescent="0.3">
      <c r="A8157" s="10" t="s">
        <v>9030</v>
      </c>
      <c r="B8157" s="61">
        <v>45106</v>
      </c>
      <c r="C8157" s="10" t="s">
        <v>4314</v>
      </c>
      <c r="D8157" s="10" t="s">
        <v>9029</v>
      </c>
      <c r="E8157" s="10" t="s">
        <v>592</v>
      </c>
      <c r="F8157" s="10" t="s">
        <v>652</v>
      </c>
      <c r="G8157" s="10" t="s">
        <v>601</v>
      </c>
      <c r="H8157" s="10" t="s">
        <v>590</v>
      </c>
      <c r="I8157" s="10" t="s">
        <v>635</v>
      </c>
      <c r="J8157" s="10" t="s">
        <v>9028</v>
      </c>
      <c r="K8157" s="10" t="s">
        <v>9027</v>
      </c>
      <c r="L8157" s="10">
        <v>4</v>
      </c>
      <c r="M8157" s="10">
        <v>619.66999999999996</v>
      </c>
      <c r="N8157" s="10">
        <v>2478.6799999999998</v>
      </c>
      <c r="O8157" s="59">
        <v>0.1</v>
      </c>
      <c r="P8157" s="10">
        <v>247.87</v>
      </c>
      <c r="Q8157" s="10">
        <v>2230.81</v>
      </c>
      <c r="R8157" s="10" t="s">
        <v>575</v>
      </c>
      <c r="S8157" s="10" t="s">
        <v>607</v>
      </c>
      <c r="T8157" s="59">
        <v>0.25</v>
      </c>
      <c r="U8157" s="10">
        <v>557.70000000000005</v>
      </c>
    </row>
    <row r="8158" spans="1:21" x14ac:dyDescent="0.3">
      <c r="A8158" s="10" t="s">
        <v>9026</v>
      </c>
      <c r="B8158" s="61">
        <v>45314</v>
      </c>
      <c r="C8158" s="10" t="s">
        <v>6485</v>
      </c>
      <c r="D8158" s="10" t="s">
        <v>9025</v>
      </c>
      <c r="E8158" s="10" t="s">
        <v>581</v>
      </c>
      <c r="F8158" s="10" t="s">
        <v>580</v>
      </c>
      <c r="G8158" s="10" t="s">
        <v>601</v>
      </c>
      <c r="H8158" s="10" t="s">
        <v>579</v>
      </c>
      <c r="I8158" s="10" t="s">
        <v>722</v>
      </c>
      <c r="J8158" s="10" t="s">
        <v>9024</v>
      </c>
      <c r="K8158" s="10" t="s">
        <v>9023</v>
      </c>
      <c r="L8158" s="10">
        <v>3</v>
      </c>
      <c r="M8158" s="10">
        <v>522.29999999999995</v>
      </c>
      <c r="N8158" s="10">
        <v>1566.9</v>
      </c>
      <c r="O8158" s="59">
        <v>0.2</v>
      </c>
      <c r="P8158" s="10">
        <v>313.38</v>
      </c>
      <c r="Q8158" s="10">
        <v>1253.52</v>
      </c>
      <c r="R8158" s="10" t="s">
        <v>565</v>
      </c>
      <c r="S8158" s="10" t="s">
        <v>607</v>
      </c>
      <c r="T8158" s="59">
        <v>0.15</v>
      </c>
      <c r="U8158" s="10">
        <v>188.03</v>
      </c>
    </row>
    <row r="8159" spans="1:21" x14ac:dyDescent="0.3">
      <c r="A8159" s="10" t="s">
        <v>9022</v>
      </c>
      <c r="B8159" s="61">
        <v>45211</v>
      </c>
      <c r="C8159" s="10" t="s">
        <v>4259</v>
      </c>
      <c r="D8159" s="10" t="s">
        <v>9021</v>
      </c>
      <c r="E8159" s="10" t="s">
        <v>571</v>
      </c>
      <c r="F8159" s="10" t="s">
        <v>11</v>
      </c>
      <c r="G8159" s="10" t="s">
        <v>601</v>
      </c>
      <c r="H8159" s="10" t="s">
        <v>579</v>
      </c>
      <c r="I8159" s="10" t="s">
        <v>722</v>
      </c>
      <c r="J8159" s="10" t="s">
        <v>9020</v>
      </c>
      <c r="K8159" s="10" t="s">
        <v>9019</v>
      </c>
      <c r="L8159" s="10">
        <v>7</v>
      </c>
      <c r="M8159" s="10">
        <v>423.32</v>
      </c>
      <c r="N8159" s="10">
        <v>2963.24</v>
      </c>
      <c r="O8159" s="59">
        <v>0.05</v>
      </c>
      <c r="P8159" s="10">
        <v>148.16</v>
      </c>
      <c r="Q8159" s="10">
        <v>2815.08</v>
      </c>
      <c r="R8159" s="10" t="s">
        <v>565</v>
      </c>
      <c r="S8159" s="10" t="s">
        <v>564</v>
      </c>
      <c r="T8159" s="59">
        <v>0.3</v>
      </c>
      <c r="U8159" s="10">
        <v>844.52</v>
      </c>
    </row>
    <row r="8160" spans="1:21" x14ac:dyDescent="0.3">
      <c r="A8160" s="10" t="s">
        <v>9018</v>
      </c>
      <c r="B8160" s="61">
        <v>45211</v>
      </c>
      <c r="C8160" s="10" t="s">
        <v>9017</v>
      </c>
      <c r="D8160" s="10" t="s">
        <v>9016</v>
      </c>
      <c r="E8160" s="10" t="s">
        <v>629</v>
      </c>
      <c r="F8160" s="10" t="s">
        <v>790</v>
      </c>
      <c r="G8160" s="10" t="s">
        <v>601</v>
      </c>
      <c r="H8160" s="10" t="s">
        <v>600</v>
      </c>
      <c r="I8160" s="10" t="s">
        <v>599</v>
      </c>
      <c r="J8160" s="10" t="s">
        <v>9015</v>
      </c>
      <c r="K8160" s="10" t="s">
        <v>9014</v>
      </c>
      <c r="L8160" s="10">
        <v>5</v>
      </c>
      <c r="M8160" s="10">
        <v>277.99</v>
      </c>
      <c r="N8160" s="10">
        <v>1389.95</v>
      </c>
      <c r="O8160" s="59">
        <v>0.1</v>
      </c>
      <c r="P8160" s="10">
        <v>139</v>
      </c>
      <c r="Q8160" s="10">
        <v>1250.95</v>
      </c>
      <c r="R8160" s="10" t="s">
        <v>575</v>
      </c>
      <c r="S8160" s="10" t="s">
        <v>596</v>
      </c>
      <c r="T8160" s="59">
        <v>0.25</v>
      </c>
      <c r="U8160" s="10">
        <v>312.74</v>
      </c>
    </row>
    <row r="8161" spans="1:21" x14ac:dyDescent="0.3">
      <c r="A8161" s="10" t="s">
        <v>9013</v>
      </c>
      <c r="B8161" s="61">
        <v>44966</v>
      </c>
      <c r="C8161" s="10" t="s">
        <v>9012</v>
      </c>
      <c r="D8161" s="10" t="s">
        <v>9011</v>
      </c>
      <c r="E8161" s="10" t="s">
        <v>592</v>
      </c>
      <c r="F8161" s="10" t="s">
        <v>591</v>
      </c>
      <c r="G8161" s="10" t="s">
        <v>601</v>
      </c>
      <c r="H8161" s="10" t="s">
        <v>590</v>
      </c>
      <c r="I8161" s="10" t="s">
        <v>635</v>
      </c>
      <c r="J8161" s="10" t="s">
        <v>9010</v>
      </c>
      <c r="K8161" s="10" t="s">
        <v>9009</v>
      </c>
      <c r="L8161" s="10">
        <v>1</v>
      </c>
      <c r="M8161" s="10">
        <v>624.15</v>
      </c>
      <c r="N8161" s="10">
        <v>624.15</v>
      </c>
      <c r="O8161" s="59">
        <v>0</v>
      </c>
      <c r="P8161" s="10">
        <v>0</v>
      </c>
      <c r="Q8161" s="10">
        <v>624.15</v>
      </c>
      <c r="R8161" s="10" t="s">
        <v>575</v>
      </c>
      <c r="S8161" s="10" t="s">
        <v>607</v>
      </c>
      <c r="T8161" s="59">
        <v>0.3</v>
      </c>
      <c r="U8161" s="10">
        <v>187.24</v>
      </c>
    </row>
    <row r="8162" spans="1:21" x14ac:dyDescent="0.3">
      <c r="A8162" s="10" t="s">
        <v>9008</v>
      </c>
      <c r="B8162" s="61">
        <v>45368</v>
      </c>
      <c r="C8162" s="10" t="s">
        <v>9007</v>
      </c>
      <c r="D8162" s="10" t="s">
        <v>2990</v>
      </c>
      <c r="E8162" s="10" t="s">
        <v>571</v>
      </c>
      <c r="F8162" s="10" t="s">
        <v>11</v>
      </c>
      <c r="G8162" s="10" t="s">
        <v>569</v>
      </c>
      <c r="H8162" s="10" t="s">
        <v>600</v>
      </c>
      <c r="I8162" s="10" t="s">
        <v>627</v>
      </c>
      <c r="J8162" s="10" t="s">
        <v>9006</v>
      </c>
      <c r="K8162" s="10" t="s">
        <v>9005</v>
      </c>
      <c r="L8162" s="10">
        <v>7</v>
      </c>
      <c r="M8162" s="10">
        <v>760.4</v>
      </c>
      <c r="N8162" s="10">
        <v>5322.8</v>
      </c>
      <c r="O8162" s="59">
        <v>0.05</v>
      </c>
      <c r="P8162" s="10">
        <v>266.14</v>
      </c>
      <c r="Q8162" s="10">
        <v>5056.66</v>
      </c>
      <c r="R8162" s="10" t="s">
        <v>575</v>
      </c>
      <c r="S8162" s="10" t="s">
        <v>585</v>
      </c>
      <c r="T8162" s="59">
        <v>0.25</v>
      </c>
      <c r="U8162" s="10">
        <v>1264.1600000000001</v>
      </c>
    </row>
    <row r="8163" spans="1:21" x14ac:dyDescent="0.3">
      <c r="A8163" s="10" t="s">
        <v>9004</v>
      </c>
      <c r="B8163" s="61">
        <v>45097</v>
      </c>
      <c r="C8163" s="10" t="s">
        <v>4319</v>
      </c>
      <c r="D8163" s="10" t="s">
        <v>9003</v>
      </c>
      <c r="E8163" s="10" t="s">
        <v>592</v>
      </c>
      <c r="F8163" s="10" t="s">
        <v>18</v>
      </c>
      <c r="G8163" s="10" t="s">
        <v>569</v>
      </c>
      <c r="H8163" s="10" t="s">
        <v>579</v>
      </c>
      <c r="I8163" s="10" t="s">
        <v>711</v>
      </c>
      <c r="J8163" s="10" t="s">
        <v>9002</v>
      </c>
      <c r="K8163" s="10" t="s">
        <v>4144</v>
      </c>
      <c r="L8163" s="10">
        <v>1</v>
      </c>
      <c r="M8163" s="10">
        <v>258.14999999999998</v>
      </c>
      <c r="N8163" s="10">
        <v>258.14999999999998</v>
      </c>
      <c r="O8163" s="59">
        <v>0.1</v>
      </c>
      <c r="P8163" s="10">
        <v>25.81</v>
      </c>
      <c r="Q8163" s="10">
        <v>232.34</v>
      </c>
      <c r="R8163" s="10" t="s">
        <v>586</v>
      </c>
      <c r="S8163" s="10" t="s">
        <v>585</v>
      </c>
      <c r="T8163" s="59">
        <v>0.25</v>
      </c>
      <c r="U8163" s="10">
        <v>58.09</v>
      </c>
    </row>
    <row r="8164" spans="1:21" x14ac:dyDescent="0.3">
      <c r="A8164" s="10" t="s">
        <v>9001</v>
      </c>
      <c r="B8164" s="61">
        <v>45086</v>
      </c>
      <c r="C8164" s="10" t="s">
        <v>9000</v>
      </c>
      <c r="D8164" s="10" t="s">
        <v>8999</v>
      </c>
      <c r="E8164" s="10" t="s">
        <v>603</v>
      </c>
      <c r="F8164" s="10" t="s">
        <v>602</v>
      </c>
      <c r="G8164" s="10" t="s">
        <v>601</v>
      </c>
      <c r="H8164" s="10" t="s">
        <v>590</v>
      </c>
      <c r="I8164" s="10" t="s">
        <v>748</v>
      </c>
      <c r="J8164" s="10" t="s">
        <v>8998</v>
      </c>
      <c r="K8164" s="10" t="s">
        <v>8997</v>
      </c>
      <c r="L8164" s="10">
        <v>8</v>
      </c>
      <c r="M8164" s="10">
        <v>990.42</v>
      </c>
      <c r="N8164" s="10">
        <v>7923.36</v>
      </c>
      <c r="O8164" s="59">
        <v>0.1</v>
      </c>
      <c r="P8164" s="10">
        <v>792.34</v>
      </c>
      <c r="Q8164" s="10">
        <v>7131.02</v>
      </c>
      <c r="R8164" s="10" t="s">
        <v>614</v>
      </c>
      <c r="S8164" s="10" t="s">
        <v>564</v>
      </c>
      <c r="T8164" s="59">
        <v>0.15</v>
      </c>
      <c r="U8164" s="10">
        <v>1069.6500000000001</v>
      </c>
    </row>
    <row r="8165" spans="1:21" x14ac:dyDescent="0.3">
      <c r="A8165" s="10" t="s">
        <v>8996</v>
      </c>
      <c r="B8165" s="61">
        <v>45191</v>
      </c>
      <c r="C8165" s="10" t="s">
        <v>8995</v>
      </c>
      <c r="D8165" s="10" t="s">
        <v>8994</v>
      </c>
      <c r="E8165" s="10" t="s">
        <v>581</v>
      </c>
      <c r="F8165" s="10" t="s">
        <v>83</v>
      </c>
      <c r="G8165" s="10" t="s">
        <v>601</v>
      </c>
      <c r="H8165" s="10" t="s">
        <v>600</v>
      </c>
      <c r="I8165" s="10" t="s">
        <v>664</v>
      </c>
      <c r="J8165" s="10" t="s">
        <v>8993</v>
      </c>
      <c r="K8165" s="10" t="s">
        <v>8242</v>
      </c>
      <c r="L8165" s="10">
        <v>6</v>
      </c>
      <c r="M8165" s="10">
        <v>346.9</v>
      </c>
      <c r="N8165" s="10">
        <v>2081.4</v>
      </c>
      <c r="O8165" s="59">
        <v>0</v>
      </c>
      <c r="P8165" s="10">
        <v>0</v>
      </c>
      <c r="Q8165" s="10">
        <v>2081.4</v>
      </c>
      <c r="R8165" s="10" t="s">
        <v>565</v>
      </c>
      <c r="S8165" s="10" t="s">
        <v>596</v>
      </c>
      <c r="T8165" s="59">
        <v>0.3</v>
      </c>
      <c r="U8165" s="10">
        <v>624.41999999999996</v>
      </c>
    </row>
    <row r="8166" spans="1:21" x14ac:dyDescent="0.3">
      <c r="A8166" s="10" t="s">
        <v>8992</v>
      </c>
      <c r="B8166" s="61">
        <v>44967</v>
      </c>
      <c r="C8166" s="10" t="s">
        <v>8991</v>
      </c>
      <c r="D8166" s="10" t="s">
        <v>4343</v>
      </c>
      <c r="E8166" s="10" t="s">
        <v>592</v>
      </c>
      <c r="F8166" s="10" t="s">
        <v>18</v>
      </c>
      <c r="G8166" s="10" t="s">
        <v>569</v>
      </c>
      <c r="H8166" s="10" t="s">
        <v>544</v>
      </c>
      <c r="I8166" s="10" t="s">
        <v>10</v>
      </c>
      <c r="J8166" s="10" t="s">
        <v>8990</v>
      </c>
      <c r="K8166" s="10" t="s">
        <v>8989</v>
      </c>
      <c r="L8166" s="10">
        <v>9</v>
      </c>
      <c r="M8166" s="10">
        <v>357.31</v>
      </c>
      <c r="N8166" s="10">
        <v>3215.79</v>
      </c>
      <c r="O8166" s="59">
        <v>0.1</v>
      </c>
      <c r="P8166" s="10">
        <v>321.58</v>
      </c>
      <c r="Q8166" s="10">
        <v>2894.21</v>
      </c>
      <c r="R8166" s="10" t="s">
        <v>614</v>
      </c>
      <c r="S8166" s="10" t="s">
        <v>564</v>
      </c>
      <c r="T8166" s="59">
        <v>0.15</v>
      </c>
      <c r="U8166" s="10">
        <v>434.13</v>
      </c>
    </row>
    <row r="8167" spans="1:21" x14ac:dyDescent="0.3">
      <c r="A8167" s="10" t="s">
        <v>8988</v>
      </c>
      <c r="B8167" s="61">
        <v>44988</v>
      </c>
      <c r="C8167" s="10" t="s">
        <v>7911</v>
      </c>
      <c r="D8167" s="10" t="s">
        <v>8959</v>
      </c>
      <c r="E8167" s="10" t="s">
        <v>603</v>
      </c>
      <c r="F8167" s="10" t="s">
        <v>602</v>
      </c>
      <c r="G8167" s="10" t="s">
        <v>601</v>
      </c>
      <c r="H8167" s="10" t="s">
        <v>590</v>
      </c>
      <c r="I8167" s="10" t="s">
        <v>589</v>
      </c>
      <c r="J8167" s="10" t="s">
        <v>8987</v>
      </c>
      <c r="K8167" s="10" t="s">
        <v>8986</v>
      </c>
      <c r="L8167" s="10">
        <v>8</v>
      </c>
      <c r="M8167" s="10">
        <v>481.78</v>
      </c>
      <c r="N8167" s="10">
        <v>3854.24</v>
      </c>
      <c r="O8167" s="59">
        <v>0.2</v>
      </c>
      <c r="P8167" s="10">
        <v>770.85</v>
      </c>
      <c r="Q8167" s="10">
        <v>3083.39</v>
      </c>
      <c r="R8167" s="10" t="s">
        <v>565</v>
      </c>
      <c r="S8167" s="10" t="s">
        <v>564</v>
      </c>
      <c r="T8167" s="59">
        <v>0.25</v>
      </c>
      <c r="U8167" s="10">
        <v>770.85</v>
      </c>
    </row>
    <row r="8168" spans="1:21" x14ac:dyDescent="0.3">
      <c r="A8168" s="10" t="s">
        <v>8985</v>
      </c>
      <c r="B8168" s="61">
        <v>44988</v>
      </c>
      <c r="C8168" s="10" t="s">
        <v>8984</v>
      </c>
      <c r="D8168" s="10" t="s">
        <v>6954</v>
      </c>
      <c r="E8168" s="10" t="s">
        <v>592</v>
      </c>
      <c r="F8168" s="10" t="s">
        <v>18</v>
      </c>
      <c r="G8168" s="10" t="s">
        <v>601</v>
      </c>
      <c r="H8168" s="10" t="s">
        <v>590</v>
      </c>
      <c r="I8168" s="10" t="s">
        <v>589</v>
      </c>
      <c r="J8168" s="10" t="s">
        <v>8983</v>
      </c>
      <c r="K8168" s="10" t="s">
        <v>4326</v>
      </c>
      <c r="L8168" s="10">
        <v>8</v>
      </c>
      <c r="M8168" s="10">
        <v>226.29</v>
      </c>
      <c r="N8168" s="10">
        <v>1810.32</v>
      </c>
      <c r="O8168" s="59">
        <v>0.2</v>
      </c>
      <c r="P8168" s="10">
        <v>362.06</v>
      </c>
      <c r="Q8168" s="10">
        <v>1448.26</v>
      </c>
      <c r="R8168" s="10" t="s">
        <v>614</v>
      </c>
      <c r="S8168" s="10" t="s">
        <v>596</v>
      </c>
      <c r="T8168" s="59">
        <v>0.15</v>
      </c>
      <c r="U8168" s="10">
        <v>217.24</v>
      </c>
    </row>
    <row r="8169" spans="1:21" x14ac:dyDescent="0.3">
      <c r="A8169" s="10" t="s">
        <v>8982</v>
      </c>
      <c r="B8169" s="61">
        <v>45131</v>
      </c>
      <c r="C8169" s="10" t="s">
        <v>2344</v>
      </c>
      <c r="D8169" s="10" t="s">
        <v>8981</v>
      </c>
      <c r="E8169" s="10" t="s">
        <v>571</v>
      </c>
      <c r="F8169" s="10" t="s">
        <v>570</v>
      </c>
      <c r="G8169" s="10" t="s">
        <v>601</v>
      </c>
      <c r="H8169" s="10" t="s">
        <v>600</v>
      </c>
      <c r="I8169" s="10" t="s">
        <v>664</v>
      </c>
      <c r="J8169" s="10" t="s">
        <v>8980</v>
      </c>
      <c r="K8169" s="10" t="s">
        <v>2117</v>
      </c>
      <c r="L8169" s="10">
        <v>1</v>
      </c>
      <c r="M8169" s="10">
        <v>996.93</v>
      </c>
      <c r="N8169" s="10">
        <v>996.93</v>
      </c>
      <c r="O8169" s="59">
        <v>0</v>
      </c>
      <c r="P8169" s="10">
        <v>0</v>
      </c>
      <c r="Q8169" s="10">
        <v>996.93</v>
      </c>
      <c r="R8169" s="10" t="s">
        <v>575</v>
      </c>
      <c r="S8169" s="10" t="s">
        <v>564</v>
      </c>
      <c r="T8169" s="59">
        <v>0.25</v>
      </c>
      <c r="U8169" s="10">
        <v>249.23</v>
      </c>
    </row>
    <row r="8170" spans="1:21" x14ac:dyDescent="0.3">
      <c r="A8170" s="10" t="s">
        <v>8979</v>
      </c>
      <c r="B8170" s="61">
        <v>45093</v>
      </c>
      <c r="C8170" s="10" t="s">
        <v>8978</v>
      </c>
      <c r="D8170" s="10" t="s">
        <v>8977</v>
      </c>
      <c r="E8170" s="10" t="s">
        <v>629</v>
      </c>
      <c r="F8170" s="10" t="s">
        <v>790</v>
      </c>
      <c r="G8170" s="10" t="s">
        <v>569</v>
      </c>
      <c r="H8170" s="10" t="s">
        <v>544</v>
      </c>
      <c r="I8170" s="10" t="s">
        <v>10</v>
      </c>
      <c r="J8170" s="10" t="s">
        <v>8976</v>
      </c>
      <c r="K8170" s="10" t="s">
        <v>8975</v>
      </c>
      <c r="L8170" s="10">
        <v>7</v>
      </c>
      <c r="M8170" s="10">
        <v>265.35000000000002</v>
      </c>
      <c r="N8170" s="10">
        <v>1857.45</v>
      </c>
      <c r="O8170" s="59">
        <v>0.2</v>
      </c>
      <c r="P8170" s="10">
        <v>371.49</v>
      </c>
      <c r="Q8170" s="10">
        <v>1485.96</v>
      </c>
      <c r="R8170" s="10" t="s">
        <v>565</v>
      </c>
      <c r="S8170" s="10" t="s">
        <v>585</v>
      </c>
      <c r="T8170" s="59">
        <v>0.25</v>
      </c>
      <c r="U8170" s="10">
        <v>371.49</v>
      </c>
    </row>
    <row r="8171" spans="1:21" x14ac:dyDescent="0.3">
      <c r="A8171" s="10" t="s">
        <v>8974</v>
      </c>
      <c r="B8171" s="61">
        <v>45221</v>
      </c>
      <c r="C8171" s="10" t="s">
        <v>6649</v>
      </c>
      <c r="D8171" s="10" t="s">
        <v>8973</v>
      </c>
      <c r="E8171" s="10" t="s">
        <v>581</v>
      </c>
      <c r="F8171" s="10" t="s">
        <v>7</v>
      </c>
      <c r="G8171" s="10" t="s">
        <v>601</v>
      </c>
      <c r="H8171" s="10" t="s">
        <v>600</v>
      </c>
      <c r="I8171" s="10" t="s">
        <v>599</v>
      </c>
      <c r="J8171" s="10" t="s">
        <v>8972</v>
      </c>
      <c r="K8171" s="10" t="s">
        <v>6406</v>
      </c>
      <c r="L8171" s="10">
        <v>5</v>
      </c>
      <c r="M8171" s="10">
        <v>108.93</v>
      </c>
      <c r="N8171" s="10">
        <v>544.65</v>
      </c>
      <c r="O8171" s="59">
        <v>0.1</v>
      </c>
      <c r="P8171" s="10">
        <v>54.47</v>
      </c>
      <c r="Q8171" s="10">
        <v>490.18</v>
      </c>
      <c r="R8171" s="10" t="s">
        <v>565</v>
      </c>
      <c r="S8171" s="10" t="s">
        <v>607</v>
      </c>
      <c r="T8171" s="59">
        <v>0.3</v>
      </c>
      <c r="U8171" s="10">
        <v>147.05000000000001</v>
      </c>
    </row>
    <row r="8172" spans="1:21" x14ac:dyDescent="0.3">
      <c r="A8172" s="10" t="s">
        <v>8971</v>
      </c>
      <c r="B8172" s="61">
        <v>45029</v>
      </c>
      <c r="C8172" s="10" t="s">
        <v>8970</v>
      </c>
      <c r="D8172" s="10" t="s">
        <v>8969</v>
      </c>
      <c r="E8172" s="10" t="s">
        <v>571</v>
      </c>
      <c r="F8172" s="10" t="s">
        <v>570</v>
      </c>
      <c r="G8172" s="10" t="s">
        <v>569</v>
      </c>
      <c r="H8172" s="10" t="s">
        <v>600</v>
      </c>
      <c r="I8172" s="10" t="s">
        <v>627</v>
      </c>
      <c r="J8172" s="10" t="s">
        <v>8968</v>
      </c>
      <c r="K8172" s="10" t="s">
        <v>8967</v>
      </c>
      <c r="L8172" s="10">
        <v>2</v>
      </c>
      <c r="M8172" s="10">
        <v>385.49</v>
      </c>
      <c r="N8172" s="10">
        <v>770.98</v>
      </c>
      <c r="O8172" s="59">
        <v>0.2</v>
      </c>
      <c r="P8172" s="10">
        <v>154.19999999999999</v>
      </c>
      <c r="Q8172" s="10">
        <v>616.78</v>
      </c>
      <c r="R8172" s="10" t="s">
        <v>586</v>
      </c>
      <c r="S8172" s="10" t="s">
        <v>596</v>
      </c>
      <c r="T8172" s="59">
        <v>0.25</v>
      </c>
      <c r="U8172" s="10">
        <v>154.19</v>
      </c>
    </row>
    <row r="8173" spans="1:21" x14ac:dyDescent="0.3">
      <c r="A8173" s="10" t="s">
        <v>8966</v>
      </c>
      <c r="B8173" s="61">
        <v>45317</v>
      </c>
      <c r="C8173" s="10" t="s">
        <v>8965</v>
      </c>
      <c r="D8173" s="10" t="s">
        <v>8964</v>
      </c>
      <c r="E8173" s="10" t="s">
        <v>629</v>
      </c>
      <c r="F8173" s="10" t="s">
        <v>790</v>
      </c>
      <c r="G8173" s="10" t="s">
        <v>569</v>
      </c>
      <c r="H8173" s="10" t="s">
        <v>600</v>
      </c>
      <c r="I8173" s="10" t="s">
        <v>627</v>
      </c>
      <c r="J8173" s="10" t="s">
        <v>8963</v>
      </c>
      <c r="K8173" s="10" t="s">
        <v>8962</v>
      </c>
      <c r="L8173" s="10">
        <v>10</v>
      </c>
      <c r="M8173" s="10">
        <v>760.75</v>
      </c>
      <c r="N8173" s="10">
        <v>7607.5</v>
      </c>
      <c r="O8173" s="59">
        <v>0.1</v>
      </c>
      <c r="P8173" s="10">
        <v>760.75</v>
      </c>
      <c r="Q8173" s="10">
        <v>6846.75</v>
      </c>
      <c r="R8173" s="10" t="s">
        <v>575</v>
      </c>
      <c r="S8173" s="10" t="s">
        <v>607</v>
      </c>
      <c r="T8173" s="59">
        <v>0.3</v>
      </c>
      <c r="U8173" s="10">
        <v>2054.0300000000002</v>
      </c>
    </row>
    <row r="8174" spans="1:21" x14ac:dyDescent="0.3">
      <c r="A8174" s="10" t="s">
        <v>8961</v>
      </c>
      <c r="B8174" s="61">
        <v>45166</v>
      </c>
      <c r="C8174" s="10" t="s">
        <v>8960</v>
      </c>
      <c r="D8174" s="10" t="s">
        <v>8959</v>
      </c>
      <c r="E8174" s="10" t="s">
        <v>629</v>
      </c>
      <c r="F8174" s="10" t="s">
        <v>790</v>
      </c>
      <c r="G8174" s="10" t="s">
        <v>601</v>
      </c>
      <c r="H8174" s="10" t="s">
        <v>579</v>
      </c>
      <c r="I8174" s="10" t="s">
        <v>578</v>
      </c>
      <c r="J8174" s="10" t="s">
        <v>8958</v>
      </c>
      <c r="K8174" s="10" t="s">
        <v>8957</v>
      </c>
      <c r="L8174" s="10">
        <v>1</v>
      </c>
      <c r="M8174" s="10">
        <v>883.2</v>
      </c>
      <c r="N8174" s="10">
        <v>883.2</v>
      </c>
      <c r="O8174" s="59">
        <v>0.05</v>
      </c>
      <c r="P8174" s="10">
        <v>44.16</v>
      </c>
      <c r="Q8174" s="10">
        <v>839.04</v>
      </c>
      <c r="R8174" s="10" t="s">
        <v>614</v>
      </c>
      <c r="S8174" s="10" t="s">
        <v>564</v>
      </c>
      <c r="T8174" s="59">
        <v>0.15</v>
      </c>
      <c r="U8174" s="10">
        <v>125.86</v>
      </c>
    </row>
    <row r="8175" spans="1:21" x14ac:dyDescent="0.3">
      <c r="A8175" s="10" t="s">
        <v>8956</v>
      </c>
      <c r="B8175" s="61">
        <v>45316</v>
      </c>
      <c r="C8175" s="10" t="s">
        <v>4852</v>
      </c>
      <c r="D8175" s="10" t="s">
        <v>8955</v>
      </c>
      <c r="E8175" s="10" t="s">
        <v>603</v>
      </c>
      <c r="F8175" s="10" t="s">
        <v>602</v>
      </c>
      <c r="G8175" s="10" t="s">
        <v>569</v>
      </c>
      <c r="H8175" s="10" t="s">
        <v>544</v>
      </c>
      <c r="I8175" s="10" t="s">
        <v>610</v>
      </c>
      <c r="J8175" s="10" t="s">
        <v>8954</v>
      </c>
      <c r="K8175" s="10" t="s">
        <v>8953</v>
      </c>
      <c r="L8175" s="10">
        <v>10</v>
      </c>
      <c r="M8175" s="10">
        <v>355.95</v>
      </c>
      <c r="N8175" s="10">
        <v>3559.5</v>
      </c>
      <c r="O8175" s="59">
        <v>0.2</v>
      </c>
      <c r="P8175" s="10">
        <v>711.9</v>
      </c>
      <c r="Q8175" s="10">
        <v>2847.6</v>
      </c>
      <c r="R8175" s="10" t="s">
        <v>586</v>
      </c>
      <c r="S8175" s="10" t="s">
        <v>564</v>
      </c>
      <c r="T8175" s="59">
        <v>0.25</v>
      </c>
      <c r="U8175" s="10">
        <v>711.9</v>
      </c>
    </row>
    <row r="8176" spans="1:21" x14ac:dyDescent="0.3">
      <c r="A8176" s="10" t="s">
        <v>8952</v>
      </c>
      <c r="B8176" s="61">
        <v>44942</v>
      </c>
      <c r="C8176" s="10" t="s">
        <v>8951</v>
      </c>
      <c r="D8176" s="10" t="s">
        <v>8950</v>
      </c>
      <c r="E8176" s="10" t="s">
        <v>571</v>
      </c>
      <c r="F8176" s="10" t="s">
        <v>570</v>
      </c>
      <c r="G8176" s="10" t="s">
        <v>569</v>
      </c>
      <c r="H8176" s="10" t="s">
        <v>544</v>
      </c>
      <c r="I8176" s="10" t="s">
        <v>610</v>
      </c>
      <c r="J8176" s="10" t="s">
        <v>8949</v>
      </c>
      <c r="K8176" s="10" t="s">
        <v>8948</v>
      </c>
      <c r="L8176" s="10">
        <v>10</v>
      </c>
      <c r="M8176" s="10">
        <v>758.36</v>
      </c>
      <c r="N8176" s="10">
        <v>7583.6</v>
      </c>
      <c r="O8176" s="59">
        <v>0.05</v>
      </c>
      <c r="P8176" s="10">
        <v>379.18</v>
      </c>
      <c r="Q8176" s="10">
        <v>7204.42</v>
      </c>
      <c r="R8176" s="10" t="s">
        <v>575</v>
      </c>
      <c r="S8176" s="10" t="s">
        <v>564</v>
      </c>
      <c r="T8176" s="59">
        <v>0.3</v>
      </c>
      <c r="U8176" s="10">
        <v>2161.33</v>
      </c>
    </row>
    <row r="8177" spans="1:21" x14ac:dyDescent="0.3">
      <c r="A8177" s="10" t="s">
        <v>8947</v>
      </c>
      <c r="B8177" s="61">
        <v>45375</v>
      </c>
      <c r="C8177" s="10" t="s">
        <v>3616</v>
      </c>
      <c r="D8177" s="10" t="s">
        <v>4491</v>
      </c>
      <c r="E8177" s="10" t="s">
        <v>592</v>
      </c>
      <c r="F8177" s="10" t="s">
        <v>652</v>
      </c>
      <c r="G8177" s="10" t="s">
        <v>569</v>
      </c>
      <c r="H8177" s="10" t="s">
        <v>579</v>
      </c>
      <c r="I8177" s="10" t="s">
        <v>578</v>
      </c>
      <c r="J8177" s="10" t="s">
        <v>8946</v>
      </c>
      <c r="K8177" s="10" t="s">
        <v>8945</v>
      </c>
      <c r="L8177" s="10">
        <v>5</v>
      </c>
      <c r="M8177" s="10">
        <v>805.34</v>
      </c>
      <c r="N8177" s="10">
        <v>4026.7</v>
      </c>
      <c r="O8177" s="59">
        <v>0.05</v>
      </c>
      <c r="P8177" s="10">
        <v>201.34</v>
      </c>
      <c r="Q8177" s="10">
        <v>3825.36</v>
      </c>
      <c r="R8177" s="10" t="s">
        <v>586</v>
      </c>
      <c r="S8177" s="10" t="s">
        <v>564</v>
      </c>
      <c r="T8177" s="59">
        <v>0.25</v>
      </c>
      <c r="U8177" s="10">
        <v>956.34</v>
      </c>
    </row>
    <row r="8178" spans="1:21" x14ac:dyDescent="0.3">
      <c r="A8178" s="10" t="s">
        <v>8944</v>
      </c>
      <c r="B8178" s="61">
        <v>45158</v>
      </c>
      <c r="C8178" s="10" t="s">
        <v>8943</v>
      </c>
      <c r="D8178" s="10" t="s">
        <v>8942</v>
      </c>
      <c r="E8178" s="10" t="s">
        <v>629</v>
      </c>
      <c r="F8178" s="10" t="s">
        <v>628</v>
      </c>
      <c r="G8178" s="10" t="s">
        <v>601</v>
      </c>
      <c r="H8178" s="10" t="s">
        <v>544</v>
      </c>
      <c r="I8178" s="10" t="s">
        <v>10</v>
      </c>
      <c r="J8178" s="10" t="s">
        <v>8941</v>
      </c>
      <c r="K8178" s="10" t="s">
        <v>8598</v>
      </c>
      <c r="L8178" s="10">
        <v>4</v>
      </c>
      <c r="M8178" s="10">
        <v>262.69</v>
      </c>
      <c r="N8178" s="10">
        <v>1050.76</v>
      </c>
      <c r="O8178" s="59">
        <v>0.05</v>
      </c>
      <c r="P8178" s="10">
        <v>52.54</v>
      </c>
      <c r="Q8178" s="10">
        <v>998.22</v>
      </c>
      <c r="R8178" s="10" t="s">
        <v>565</v>
      </c>
      <c r="S8178" s="10" t="s">
        <v>596</v>
      </c>
      <c r="T8178" s="59">
        <v>0.3</v>
      </c>
      <c r="U8178" s="10">
        <v>299.47000000000003</v>
      </c>
    </row>
    <row r="8179" spans="1:21" x14ac:dyDescent="0.3">
      <c r="A8179" s="10" t="s">
        <v>8940</v>
      </c>
      <c r="B8179" s="61">
        <v>45009</v>
      </c>
      <c r="C8179" s="10" t="s">
        <v>8939</v>
      </c>
      <c r="D8179" s="10" t="s">
        <v>8938</v>
      </c>
      <c r="E8179" s="10" t="s">
        <v>629</v>
      </c>
      <c r="F8179" s="10" t="s">
        <v>790</v>
      </c>
      <c r="G8179" s="10" t="s">
        <v>569</v>
      </c>
      <c r="H8179" s="10" t="s">
        <v>590</v>
      </c>
      <c r="I8179" s="10" t="s">
        <v>589</v>
      </c>
      <c r="J8179" s="10" t="s">
        <v>8937</v>
      </c>
      <c r="K8179" s="10" t="s">
        <v>8936</v>
      </c>
      <c r="L8179" s="10">
        <v>5</v>
      </c>
      <c r="M8179" s="10">
        <v>787.23</v>
      </c>
      <c r="N8179" s="10">
        <v>3936.15</v>
      </c>
      <c r="O8179" s="59">
        <v>0</v>
      </c>
      <c r="P8179" s="10">
        <v>0</v>
      </c>
      <c r="Q8179" s="10">
        <v>3936.15</v>
      </c>
      <c r="R8179" s="10" t="s">
        <v>565</v>
      </c>
      <c r="S8179" s="10" t="s">
        <v>607</v>
      </c>
      <c r="T8179" s="59">
        <v>0.25</v>
      </c>
      <c r="U8179" s="10">
        <v>984.04</v>
      </c>
    </row>
    <row r="8180" spans="1:21" x14ac:dyDescent="0.3">
      <c r="A8180" s="10" t="s">
        <v>8935</v>
      </c>
      <c r="B8180" s="61">
        <v>45123</v>
      </c>
      <c r="C8180" s="10" t="s">
        <v>8934</v>
      </c>
      <c r="D8180" s="10" t="s">
        <v>3307</v>
      </c>
      <c r="E8180" s="10" t="s">
        <v>592</v>
      </c>
      <c r="F8180" s="10" t="s">
        <v>652</v>
      </c>
      <c r="G8180" s="10" t="s">
        <v>601</v>
      </c>
      <c r="H8180" s="10" t="s">
        <v>590</v>
      </c>
      <c r="I8180" s="10" t="s">
        <v>635</v>
      </c>
      <c r="J8180" s="10" t="s">
        <v>2540</v>
      </c>
      <c r="K8180" s="10" t="s">
        <v>8933</v>
      </c>
      <c r="L8180" s="10">
        <v>4</v>
      </c>
      <c r="M8180" s="10">
        <v>961.81</v>
      </c>
      <c r="N8180" s="10">
        <v>3847.24</v>
      </c>
      <c r="O8180" s="59">
        <v>0.1</v>
      </c>
      <c r="P8180" s="10">
        <v>384.72</v>
      </c>
      <c r="Q8180" s="10">
        <v>3462.52</v>
      </c>
      <c r="R8180" s="10" t="s">
        <v>565</v>
      </c>
      <c r="S8180" s="10" t="s">
        <v>585</v>
      </c>
      <c r="T8180" s="59">
        <v>0.25</v>
      </c>
      <c r="U8180" s="10">
        <v>865.63</v>
      </c>
    </row>
    <row r="8181" spans="1:21" x14ac:dyDescent="0.3">
      <c r="A8181" s="10" t="s">
        <v>8932</v>
      </c>
      <c r="B8181" s="61">
        <v>45116</v>
      </c>
      <c r="C8181" s="10" t="s">
        <v>8931</v>
      </c>
      <c r="D8181" s="10" t="s">
        <v>8930</v>
      </c>
      <c r="E8181" s="10" t="s">
        <v>571</v>
      </c>
      <c r="F8181" s="10" t="s">
        <v>11</v>
      </c>
      <c r="G8181" s="10" t="s">
        <v>569</v>
      </c>
      <c r="H8181" s="10" t="s">
        <v>579</v>
      </c>
      <c r="I8181" s="10" t="s">
        <v>711</v>
      </c>
      <c r="J8181" s="10" t="s">
        <v>8929</v>
      </c>
      <c r="K8181" s="10" t="s">
        <v>8928</v>
      </c>
      <c r="L8181" s="10">
        <v>6</v>
      </c>
      <c r="M8181" s="10">
        <v>557.48</v>
      </c>
      <c r="N8181" s="10">
        <v>3344.88</v>
      </c>
      <c r="O8181" s="59">
        <v>0.2</v>
      </c>
      <c r="P8181" s="10">
        <v>668.98</v>
      </c>
      <c r="Q8181" s="10">
        <v>2675.9</v>
      </c>
      <c r="R8181" s="10" t="s">
        <v>575</v>
      </c>
      <c r="S8181" s="10" t="s">
        <v>596</v>
      </c>
      <c r="T8181" s="59">
        <v>0.25</v>
      </c>
      <c r="U8181" s="10">
        <v>668.98</v>
      </c>
    </row>
    <row r="8182" spans="1:21" x14ac:dyDescent="0.3">
      <c r="A8182" s="10" t="s">
        <v>8927</v>
      </c>
      <c r="B8182" s="61">
        <v>45070</v>
      </c>
      <c r="C8182" s="10" t="s">
        <v>8926</v>
      </c>
      <c r="D8182" s="10" t="s">
        <v>8925</v>
      </c>
      <c r="E8182" s="10" t="s">
        <v>581</v>
      </c>
      <c r="F8182" s="10" t="s">
        <v>83</v>
      </c>
      <c r="G8182" s="10" t="s">
        <v>569</v>
      </c>
      <c r="H8182" s="10" t="s">
        <v>544</v>
      </c>
      <c r="I8182" s="10" t="s">
        <v>568</v>
      </c>
      <c r="J8182" s="10" t="s">
        <v>8924</v>
      </c>
      <c r="K8182" s="10" t="s">
        <v>8923</v>
      </c>
      <c r="L8182" s="10">
        <v>6</v>
      </c>
      <c r="M8182" s="10">
        <v>702.15</v>
      </c>
      <c r="N8182" s="10">
        <v>4212.8999999999996</v>
      </c>
      <c r="O8182" s="59">
        <v>0.2</v>
      </c>
      <c r="P8182" s="10">
        <v>842.58</v>
      </c>
      <c r="Q8182" s="10">
        <v>3370.32</v>
      </c>
      <c r="R8182" s="10" t="s">
        <v>565</v>
      </c>
      <c r="S8182" s="10" t="s">
        <v>564</v>
      </c>
      <c r="T8182" s="59">
        <v>0.25</v>
      </c>
      <c r="U8182" s="10">
        <v>842.58</v>
      </c>
    </row>
    <row r="8183" spans="1:21" x14ac:dyDescent="0.3">
      <c r="A8183" s="10" t="s">
        <v>8922</v>
      </c>
      <c r="B8183" s="61">
        <v>45306</v>
      </c>
      <c r="C8183" s="10" t="s">
        <v>8921</v>
      </c>
      <c r="D8183" s="10" t="s">
        <v>8920</v>
      </c>
      <c r="E8183" s="10" t="s">
        <v>603</v>
      </c>
      <c r="F8183" s="10" t="s">
        <v>658</v>
      </c>
      <c r="G8183" s="10" t="s">
        <v>569</v>
      </c>
      <c r="H8183" s="10" t="s">
        <v>544</v>
      </c>
      <c r="I8183" s="10" t="s">
        <v>568</v>
      </c>
      <c r="J8183" s="10" t="s">
        <v>8919</v>
      </c>
      <c r="K8183" s="10" t="s">
        <v>8203</v>
      </c>
      <c r="L8183" s="10">
        <v>6</v>
      </c>
      <c r="M8183" s="10">
        <v>279.62</v>
      </c>
      <c r="N8183" s="10">
        <v>1677.72</v>
      </c>
      <c r="O8183" s="59">
        <v>0.1</v>
      </c>
      <c r="P8183" s="10">
        <v>167.77</v>
      </c>
      <c r="Q8183" s="10">
        <v>1509.95</v>
      </c>
      <c r="R8183" s="10" t="s">
        <v>614</v>
      </c>
      <c r="S8183" s="10" t="s">
        <v>585</v>
      </c>
      <c r="T8183" s="59">
        <v>0.3</v>
      </c>
      <c r="U8183" s="10">
        <v>452.99</v>
      </c>
    </row>
    <row r="8184" spans="1:21" x14ac:dyDescent="0.3">
      <c r="A8184" s="10" t="s">
        <v>8918</v>
      </c>
      <c r="B8184" s="61">
        <v>45310</v>
      </c>
      <c r="C8184" s="10" t="s">
        <v>8917</v>
      </c>
      <c r="D8184" s="10" t="s">
        <v>8916</v>
      </c>
      <c r="E8184" s="10" t="s">
        <v>603</v>
      </c>
      <c r="F8184" s="10" t="s">
        <v>658</v>
      </c>
      <c r="G8184" s="10" t="s">
        <v>569</v>
      </c>
      <c r="H8184" s="10" t="s">
        <v>600</v>
      </c>
      <c r="I8184" s="10" t="s">
        <v>627</v>
      </c>
      <c r="J8184" s="10" t="s">
        <v>8915</v>
      </c>
      <c r="K8184" s="10" t="s">
        <v>8914</v>
      </c>
      <c r="L8184" s="10">
        <v>6</v>
      </c>
      <c r="M8184" s="10">
        <v>983.57</v>
      </c>
      <c r="N8184" s="10">
        <v>5901.42</v>
      </c>
      <c r="O8184" s="59">
        <v>0</v>
      </c>
      <c r="P8184" s="10">
        <v>0</v>
      </c>
      <c r="Q8184" s="10">
        <v>5901.42</v>
      </c>
      <c r="R8184" s="10" t="s">
        <v>614</v>
      </c>
      <c r="S8184" s="10" t="s">
        <v>607</v>
      </c>
      <c r="T8184" s="59">
        <v>0.15</v>
      </c>
      <c r="U8184" s="10">
        <v>885.21</v>
      </c>
    </row>
    <row r="8185" spans="1:21" x14ac:dyDescent="0.3">
      <c r="A8185" s="10" t="s">
        <v>8913</v>
      </c>
      <c r="B8185" s="61">
        <v>44931</v>
      </c>
      <c r="C8185" s="10" t="s">
        <v>2463</v>
      </c>
      <c r="D8185" s="10" t="s">
        <v>8912</v>
      </c>
      <c r="E8185" s="10" t="s">
        <v>592</v>
      </c>
      <c r="F8185" s="10" t="s">
        <v>652</v>
      </c>
      <c r="G8185" s="10" t="s">
        <v>569</v>
      </c>
      <c r="H8185" s="10" t="s">
        <v>579</v>
      </c>
      <c r="I8185" s="10" t="s">
        <v>578</v>
      </c>
      <c r="J8185" s="10" t="s">
        <v>8453</v>
      </c>
      <c r="K8185" s="10" t="s">
        <v>8911</v>
      </c>
      <c r="L8185" s="10">
        <v>6</v>
      </c>
      <c r="M8185" s="10">
        <v>949.33</v>
      </c>
      <c r="N8185" s="10">
        <v>5695.98</v>
      </c>
      <c r="O8185" s="59">
        <v>0.1</v>
      </c>
      <c r="P8185" s="10">
        <v>569.6</v>
      </c>
      <c r="Q8185" s="10">
        <v>5126.38</v>
      </c>
      <c r="R8185" s="10" t="s">
        <v>614</v>
      </c>
      <c r="S8185" s="10" t="s">
        <v>564</v>
      </c>
      <c r="T8185" s="59">
        <v>0.15</v>
      </c>
      <c r="U8185" s="10">
        <v>768.96</v>
      </c>
    </row>
    <row r="8186" spans="1:21" x14ac:dyDescent="0.3">
      <c r="A8186" s="10" t="s">
        <v>8910</v>
      </c>
      <c r="B8186" s="61">
        <v>45325</v>
      </c>
      <c r="C8186" s="10" t="s">
        <v>8526</v>
      </c>
      <c r="D8186" s="10" t="s">
        <v>8909</v>
      </c>
      <c r="E8186" s="10" t="s">
        <v>629</v>
      </c>
      <c r="F8186" s="10" t="s">
        <v>759</v>
      </c>
      <c r="G8186" s="10" t="s">
        <v>601</v>
      </c>
      <c r="H8186" s="10" t="s">
        <v>590</v>
      </c>
      <c r="I8186" s="10" t="s">
        <v>589</v>
      </c>
      <c r="J8186" s="10" t="s">
        <v>8908</v>
      </c>
      <c r="K8186" s="10" t="s">
        <v>8907</v>
      </c>
      <c r="L8186" s="10">
        <v>9</v>
      </c>
      <c r="M8186" s="10">
        <v>757</v>
      </c>
      <c r="N8186" s="10">
        <v>6813</v>
      </c>
      <c r="O8186" s="59">
        <v>0.05</v>
      </c>
      <c r="P8186" s="10">
        <v>340.65</v>
      </c>
      <c r="Q8186" s="10">
        <v>6472.35</v>
      </c>
      <c r="R8186" s="10" t="s">
        <v>586</v>
      </c>
      <c r="S8186" s="10" t="s">
        <v>564</v>
      </c>
      <c r="T8186" s="59">
        <v>0.15</v>
      </c>
      <c r="U8186" s="10">
        <v>970.85</v>
      </c>
    </row>
    <row r="8187" spans="1:21" x14ac:dyDescent="0.3">
      <c r="A8187" s="10" t="s">
        <v>8906</v>
      </c>
      <c r="B8187" s="61">
        <v>45310</v>
      </c>
      <c r="C8187" s="10" t="s">
        <v>8905</v>
      </c>
      <c r="D8187" s="10" t="s">
        <v>5665</v>
      </c>
      <c r="E8187" s="10" t="s">
        <v>571</v>
      </c>
      <c r="F8187" s="10" t="s">
        <v>570</v>
      </c>
      <c r="G8187" s="10" t="s">
        <v>569</v>
      </c>
      <c r="H8187" s="10" t="s">
        <v>590</v>
      </c>
      <c r="I8187" s="10" t="s">
        <v>748</v>
      </c>
      <c r="J8187" s="10" t="s">
        <v>8904</v>
      </c>
      <c r="K8187" s="10" t="s">
        <v>8903</v>
      </c>
      <c r="L8187" s="10">
        <v>5</v>
      </c>
      <c r="M8187" s="10">
        <v>740.9</v>
      </c>
      <c r="N8187" s="10">
        <v>3704.5</v>
      </c>
      <c r="O8187" s="59">
        <v>0</v>
      </c>
      <c r="P8187" s="10">
        <v>0</v>
      </c>
      <c r="Q8187" s="10">
        <v>3704.5</v>
      </c>
      <c r="R8187" s="10" t="s">
        <v>575</v>
      </c>
      <c r="S8187" s="10" t="s">
        <v>585</v>
      </c>
      <c r="T8187" s="59">
        <v>0.3</v>
      </c>
      <c r="U8187" s="10">
        <v>1111.3499999999999</v>
      </c>
    </row>
    <row r="8188" spans="1:21" x14ac:dyDescent="0.3">
      <c r="A8188" s="10" t="s">
        <v>8902</v>
      </c>
      <c r="B8188" s="61">
        <v>44980</v>
      </c>
      <c r="C8188" s="10" t="s">
        <v>8901</v>
      </c>
      <c r="D8188" s="10" t="s">
        <v>8900</v>
      </c>
      <c r="E8188" s="10" t="s">
        <v>571</v>
      </c>
      <c r="F8188" s="10" t="s">
        <v>685</v>
      </c>
      <c r="G8188" s="10" t="s">
        <v>601</v>
      </c>
      <c r="H8188" s="10" t="s">
        <v>544</v>
      </c>
      <c r="I8188" s="10" t="s">
        <v>610</v>
      </c>
      <c r="J8188" s="10" t="s">
        <v>8899</v>
      </c>
      <c r="K8188" s="10" t="s">
        <v>8898</v>
      </c>
      <c r="L8188" s="10">
        <v>6</v>
      </c>
      <c r="M8188" s="10">
        <v>629.01</v>
      </c>
      <c r="N8188" s="10">
        <v>3774.06</v>
      </c>
      <c r="O8188" s="59">
        <v>0.1</v>
      </c>
      <c r="P8188" s="10">
        <v>377.41</v>
      </c>
      <c r="Q8188" s="10">
        <v>3396.65</v>
      </c>
      <c r="R8188" s="10" t="s">
        <v>614</v>
      </c>
      <c r="S8188" s="10" t="s">
        <v>607</v>
      </c>
      <c r="T8188" s="59">
        <v>0.25</v>
      </c>
      <c r="U8188" s="10">
        <v>849.16</v>
      </c>
    </row>
    <row r="8189" spans="1:21" x14ac:dyDescent="0.3">
      <c r="A8189" s="10" t="s">
        <v>8897</v>
      </c>
      <c r="B8189" s="61">
        <v>44999</v>
      </c>
      <c r="C8189" s="10" t="s">
        <v>8896</v>
      </c>
      <c r="D8189" s="10" t="s">
        <v>8895</v>
      </c>
      <c r="E8189" s="10" t="s">
        <v>603</v>
      </c>
      <c r="F8189" s="10" t="s">
        <v>658</v>
      </c>
      <c r="G8189" s="10" t="s">
        <v>601</v>
      </c>
      <c r="H8189" s="10" t="s">
        <v>590</v>
      </c>
      <c r="I8189" s="10" t="s">
        <v>635</v>
      </c>
      <c r="J8189" s="10" t="s">
        <v>1895</v>
      </c>
      <c r="K8189" s="10" t="s">
        <v>8894</v>
      </c>
      <c r="L8189" s="10">
        <v>5</v>
      </c>
      <c r="M8189" s="10">
        <v>705.59</v>
      </c>
      <c r="N8189" s="10">
        <v>3527.95</v>
      </c>
      <c r="O8189" s="59">
        <v>0.2</v>
      </c>
      <c r="P8189" s="10">
        <v>705.59</v>
      </c>
      <c r="Q8189" s="10">
        <v>2822.36</v>
      </c>
      <c r="R8189" s="10" t="s">
        <v>575</v>
      </c>
      <c r="S8189" s="10" t="s">
        <v>596</v>
      </c>
      <c r="T8189" s="59">
        <v>0.3</v>
      </c>
      <c r="U8189" s="10">
        <v>846.71</v>
      </c>
    </row>
    <row r="8190" spans="1:21" x14ac:dyDescent="0.3">
      <c r="A8190" s="10" t="s">
        <v>8893</v>
      </c>
      <c r="B8190" s="61">
        <v>45257</v>
      </c>
      <c r="C8190" s="10" t="s">
        <v>8892</v>
      </c>
      <c r="D8190" s="10" t="s">
        <v>2522</v>
      </c>
      <c r="E8190" s="10" t="s">
        <v>581</v>
      </c>
      <c r="F8190" s="10" t="s">
        <v>7</v>
      </c>
      <c r="G8190" s="10" t="s">
        <v>601</v>
      </c>
      <c r="H8190" s="10" t="s">
        <v>544</v>
      </c>
      <c r="I8190" s="10" t="s">
        <v>610</v>
      </c>
      <c r="J8190" s="10" t="s">
        <v>8891</v>
      </c>
      <c r="K8190" s="10" t="s">
        <v>8890</v>
      </c>
      <c r="L8190" s="10">
        <v>3</v>
      </c>
      <c r="M8190" s="10">
        <v>331.55</v>
      </c>
      <c r="N8190" s="10">
        <v>994.65</v>
      </c>
      <c r="O8190" s="59">
        <v>0</v>
      </c>
      <c r="P8190" s="10">
        <v>0</v>
      </c>
      <c r="Q8190" s="10">
        <v>994.65</v>
      </c>
      <c r="R8190" s="10" t="s">
        <v>575</v>
      </c>
      <c r="S8190" s="10" t="s">
        <v>585</v>
      </c>
      <c r="T8190" s="59">
        <v>0.25</v>
      </c>
      <c r="U8190" s="10">
        <v>248.66</v>
      </c>
    </row>
    <row r="8191" spans="1:21" x14ac:dyDescent="0.3">
      <c r="A8191" s="10" t="s">
        <v>8889</v>
      </c>
      <c r="B8191" s="61">
        <v>44943</v>
      </c>
      <c r="C8191" s="10" t="s">
        <v>8888</v>
      </c>
      <c r="D8191" s="10" t="s">
        <v>8887</v>
      </c>
      <c r="E8191" s="10" t="s">
        <v>581</v>
      </c>
      <c r="F8191" s="10" t="s">
        <v>7</v>
      </c>
      <c r="G8191" s="10" t="s">
        <v>601</v>
      </c>
      <c r="H8191" s="10" t="s">
        <v>544</v>
      </c>
      <c r="I8191" s="10" t="s">
        <v>568</v>
      </c>
      <c r="J8191" s="10" t="s">
        <v>8886</v>
      </c>
      <c r="K8191" s="10" t="s">
        <v>8885</v>
      </c>
      <c r="L8191" s="10">
        <v>9</v>
      </c>
      <c r="M8191" s="10">
        <v>569.05999999999995</v>
      </c>
      <c r="N8191" s="10">
        <v>5121.54</v>
      </c>
      <c r="O8191" s="59">
        <v>0.1</v>
      </c>
      <c r="P8191" s="10">
        <v>512.15</v>
      </c>
      <c r="Q8191" s="10">
        <v>4609.3900000000003</v>
      </c>
      <c r="R8191" s="10" t="s">
        <v>575</v>
      </c>
      <c r="S8191" s="10" t="s">
        <v>596</v>
      </c>
      <c r="T8191" s="59">
        <v>0.25</v>
      </c>
      <c r="U8191" s="10">
        <v>1152.3499999999999</v>
      </c>
    </row>
    <row r="8192" spans="1:21" x14ac:dyDescent="0.3">
      <c r="A8192" s="10" t="s">
        <v>8884</v>
      </c>
      <c r="B8192" s="61">
        <v>45017</v>
      </c>
      <c r="C8192" s="10" t="s">
        <v>8883</v>
      </c>
      <c r="D8192" s="10" t="s">
        <v>8882</v>
      </c>
      <c r="E8192" s="10" t="s">
        <v>571</v>
      </c>
      <c r="F8192" s="10" t="s">
        <v>11</v>
      </c>
      <c r="G8192" s="10" t="s">
        <v>569</v>
      </c>
      <c r="H8192" s="10" t="s">
        <v>544</v>
      </c>
      <c r="I8192" s="10" t="s">
        <v>610</v>
      </c>
      <c r="J8192" s="10" t="s">
        <v>8881</v>
      </c>
      <c r="K8192" s="10" t="s">
        <v>8880</v>
      </c>
      <c r="L8192" s="10">
        <v>8</v>
      </c>
      <c r="M8192" s="10">
        <v>484.25</v>
      </c>
      <c r="N8192" s="10">
        <v>3874</v>
      </c>
      <c r="O8192" s="59">
        <v>0.05</v>
      </c>
      <c r="P8192" s="10">
        <v>193.7</v>
      </c>
      <c r="Q8192" s="10">
        <v>3680.3</v>
      </c>
      <c r="R8192" s="10" t="s">
        <v>575</v>
      </c>
      <c r="S8192" s="10" t="s">
        <v>596</v>
      </c>
      <c r="T8192" s="59">
        <v>0.15</v>
      </c>
      <c r="U8192" s="10">
        <v>552.04</v>
      </c>
    </row>
    <row r="8193" spans="1:21" x14ac:dyDescent="0.3">
      <c r="A8193" s="10" t="s">
        <v>8879</v>
      </c>
      <c r="B8193" s="61">
        <v>45030</v>
      </c>
      <c r="C8193" s="10" t="s">
        <v>8878</v>
      </c>
      <c r="D8193" s="10" t="s">
        <v>8877</v>
      </c>
      <c r="E8193" s="10" t="s">
        <v>581</v>
      </c>
      <c r="F8193" s="10" t="s">
        <v>580</v>
      </c>
      <c r="G8193" s="10" t="s">
        <v>601</v>
      </c>
      <c r="H8193" s="10" t="s">
        <v>579</v>
      </c>
      <c r="I8193" s="10" t="s">
        <v>578</v>
      </c>
      <c r="J8193" s="10" t="s">
        <v>8876</v>
      </c>
      <c r="K8193" s="10" t="s">
        <v>8875</v>
      </c>
      <c r="L8193" s="10">
        <v>10</v>
      </c>
      <c r="M8193" s="10">
        <v>918.81</v>
      </c>
      <c r="N8193" s="10">
        <v>9188.1</v>
      </c>
      <c r="O8193" s="59">
        <v>0.05</v>
      </c>
      <c r="P8193" s="10">
        <v>459.41</v>
      </c>
      <c r="Q8193" s="10">
        <v>8728.69</v>
      </c>
      <c r="R8193" s="10" t="s">
        <v>586</v>
      </c>
      <c r="S8193" s="10" t="s">
        <v>607</v>
      </c>
      <c r="T8193" s="59">
        <v>0.3</v>
      </c>
      <c r="U8193" s="10">
        <v>2618.61</v>
      </c>
    </row>
    <row r="8194" spans="1:21" x14ac:dyDescent="0.3">
      <c r="A8194" s="10" t="s">
        <v>8874</v>
      </c>
      <c r="B8194" s="61">
        <v>45184</v>
      </c>
      <c r="C8194" s="10" t="s">
        <v>8873</v>
      </c>
      <c r="D8194" s="10" t="s">
        <v>8872</v>
      </c>
      <c r="E8194" s="10" t="s">
        <v>592</v>
      </c>
      <c r="F8194" s="10" t="s">
        <v>591</v>
      </c>
      <c r="G8194" s="10" t="s">
        <v>569</v>
      </c>
      <c r="H8194" s="10" t="s">
        <v>544</v>
      </c>
      <c r="I8194" s="10" t="s">
        <v>610</v>
      </c>
      <c r="J8194" s="10" t="s">
        <v>8871</v>
      </c>
      <c r="K8194" s="10" t="s">
        <v>8870</v>
      </c>
      <c r="L8194" s="10">
        <v>5</v>
      </c>
      <c r="M8194" s="10">
        <v>192.56</v>
      </c>
      <c r="N8194" s="10">
        <v>962.8</v>
      </c>
      <c r="O8194" s="59">
        <v>0.05</v>
      </c>
      <c r="P8194" s="10">
        <v>48.14</v>
      </c>
      <c r="Q8194" s="10">
        <v>914.66</v>
      </c>
      <c r="R8194" s="10" t="s">
        <v>614</v>
      </c>
      <c r="S8194" s="10" t="s">
        <v>607</v>
      </c>
      <c r="T8194" s="59">
        <v>0.3</v>
      </c>
      <c r="U8194" s="10">
        <v>274.39999999999998</v>
      </c>
    </row>
    <row r="8195" spans="1:21" x14ac:dyDescent="0.3">
      <c r="A8195" s="10" t="s">
        <v>8869</v>
      </c>
      <c r="B8195" s="61">
        <v>44929</v>
      </c>
      <c r="C8195" s="10" t="s">
        <v>8868</v>
      </c>
      <c r="D8195" s="10" t="s">
        <v>7789</v>
      </c>
      <c r="E8195" s="10" t="s">
        <v>571</v>
      </c>
      <c r="F8195" s="10" t="s">
        <v>570</v>
      </c>
      <c r="G8195" s="10" t="s">
        <v>569</v>
      </c>
      <c r="H8195" s="10" t="s">
        <v>600</v>
      </c>
      <c r="I8195" s="10" t="s">
        <v>599</v>
      </c>
      <c r="J8195" s="10" t="s">
        <v>8867</v>
      </c>
      <c r="K8195" s="10" t="s">
        <v>8866</v>
      </c>
      <c r="L8195" s="10">
        <v>6</v>
      </c>
      <c r="M8195" s="10">
        <v>604.42999999999995</v>
      </c>
      <c r="N8195" s="10">
        <v>3626.58</v>
      </c>
      <c r="O8195" s="59">
        <v>0.1</v>
      </c>
      <c r="P8195" s="10">
        <v>362.66</v>
      </c>
      <c r="Q8195" s="10">
        <v>3263.92</v>
      </c>
      <c r="R8195" s="10" t="s">
        <v>575</v>
      </c>
      <c r="S8195" s="10" t="s">
        <v>564</v>
      </c>
      <c r="T8195" s="59">
        <v>0.3</v>
      </c>
      <c r="U8195" s="10">
        <v>979.18</v>
      </c>
    </row>
    <row r="8196" spans="1:21" x14ac:dyDescent="0.3">
      <c r="A8196" s="10" t="s">
        <v>8865</v>
      </c>
      <c r="B8196" s="61">
        <v>45256</v>
      </c>
      <c r="C8196" s="10" t="s">
        <v>8864</v>
      </c>
      <c r="D8196" s="10" t="s">
        <v>8863</v>
      </c>
      <c r="E8196" s="10" t="s">
        <v>571</v>
      </c>
      <c r="F8196" s="10" t="s">
        <v>685</v>
      </c>
      <c r="G8196" s="10" t="s">
        <v>569</v>
      </c>
      <c r="H8196" s="10" t="s">
        <v>579</v>
      </c>
      <c r="I8196" s="10" t="s">
        <v>578</v>
      </c>
      <c r="J8196" s="10" t="s">
        <v>8862</v>
      </c>
      <c r="K8196" s="10" t="s">
        <v>8861</v>
      </c>
      <c r="L8196" s="10">
        <v>6</v>
      </c>
      <c r="M8196" s="10">
        <v>619.85</v>
      </c>
      <c r="N8196" s="10">
        <v>3719.1</v>
      </c>
      <c r="O8196" s="59">
        <v>0</v>
      </c>
      <c r="P8196" s="10">
        <v>0</v>
      </c>
      <c r="Q8196" s="10">
        <v>3719.1</v>
      </c>
      <c r="R8196" s="10" t="s">
        <v>586</v>
      </c>
      <c r="S8196" s="10" t="s">
        <v>596</v>
      </c>
      <c r="T8196" s="59">
        <v>0.15</v>
      </c>
      <c r="U8196" s="10">
        <v>557.87</v>
      </c>
    </row>
    <row r="8197" spans="1:21" x14ac:dyDescent="0.3">
      <c r="A8197" s="10" t="s">
        <v>8860</v>
      </c>
      <c r="B8197" s="61">
        <v>45364</v>
      </c>
      <c r="C8197" s="10" t="s">
        <v>8859</v>
      </c>
      <c r="D8197" s="10" t="s">
        <v>2673</v>
      </c>
      <c r="E8197" s="10" t="s">
        <v>603</v>
      </c>
      <c r="F8197" s="10" t="s">
        <v>602</v>
      </c>
      <c r="G8197" s="10" t="s">
        <v>601</v>
      </c>
      <c r="H8197" s="10" t="s">
        <v>590</v>
      </c>
      <c r="I8197" s="10" t="s">
        <v>589</v>
      </c>
      <c r="J8197" s="10" t="s">
        <v>8858</v>
      </c>
      <c r="K8197" s="10" t="s">
        <v>8857</v>
      </c>
      <c r="L8197" s="10">
        <v>8</v>
      </c>
      <c r="M8197" s="10">
        <v>568.62</v>
      </c>
      <c r="N8197" s="10">
        <v>4548.96</v>
      </c>
      <c r="O8197" s="59">
        <v>0</v>
      </c>
      <c r="P8197" s="10">
        <v>0</v>
      </c>
      <c r="Q8197" s="10">
        <v>4548.96</v>
      </c>
      <c r="R8197" s="10" t="s">
        <v>614</v>
      </c>
      <c r="S8197" s="10" t="s">
        <v>585</v>
      </c>
      <c r="T8197" s="59">
        <v>0.25</v>
      </c>
      <c r="U8197" s="10">
        <v>1137.24</v>
      </c>
    </row>
    <row r="8198" spans="1:21" x14ac:dyDescent="0.3">
      <c r="A8198" s="10" t="s">
        <v>8856</v>
      </c>
      <c r="B8198" s="61">
        <v>45347</v>
      </c>
      <c r="C8198" s="10" t="s">
        <v>8855</v>
      </c>
      <c r="D8198" s="10" t="s">
        <v>8854</v>
      </c>
      <c r="E8198" s="10" t="s">
        <v>592</v>
      </c>
      <c r="F8198" s="10" t="s">
        <v>18</v>
      </c>
      <c r="G8198" s="10" t="s">
        <v>569</v>
      </c>
      <c r="H8198" s="10" t="s">
        <v>544</v>
      </c>
      <c r="I8198" s="10" t="s">
        <v>568</v>
      </c>
      <c r="J8198" s="10" t="s">
        <v>8853</v>
      </c>
      <c r="K8198" s="10" t="s">
        <v>8852</v>
      </c>
      <c r="L8198" s="10">
        <v>4</v>
      </c>
      <c r="M8198" s="10">
        <v>844.33</v>
      </c>
      <c r="N8198" s="10">
        <v>3377.32</v>
      </c>
      <c r="O8198" s="59">
        <v>0.05</v>
      </c>
      <c r="P8198" s="10">
        <v>168.87</v>
      </c>
      <c r="Q8198" s="10">
        <v>3208.45</v>
      </c>
      <c r="R8198" s="10" t="s">
        <v>586</v>
      </c>
      <c r="S8198" s="10" t="s">
        <v>564</v>
      </c>
      <c r="T8198" s="59">
        <v>0.3</v>
      </c>
      <c r="U8198" s="10">
        <v>962.53</v>
      </c>
    </row>
    <row r="8199" spans="1:21" x14ac:dyDescent="0.3">
      <c r="A8199" s="10" t="s">
        <v>8851</v>
      </c>
      <c r="B8199" s="61">
        <v>45293</v>
      </c>
      <c r="C8199" s="10" t="s">
        <v>8850</v>
      </c>
      <c r="D8199" s="10" t="s">
        <v>8849</v>
      </c>
      <c r="E8199" s="10" t="s">
        <v>603</v>
      </c>
      <c r="F8199" s="10" t="s">
        <v>658</v>
      </c>
      <c r="G8199" s="10" t="s">
        <v>601</v>
      </c>
      <c r="H8199" s="10" t="s">
        <v>544</v>
      </c>
      <c r="I8199" s="10" t="s">
        <v>10</v>
      </c>
      <c r="J8199" s="10" t="s">
        <v>8848</v>
      </c>
      <c r="K8199" s="10" t="s">
        <v>4683</v>
      </c>
      <c r="L8199" s="10">
        <v>5</v>
      </c>
      <c r="M8199" s="10">
        <v>163.6</v>
      </c>
      <c r="N8199" s="10">
        <v>818</v>
      </c>
      <c r="O8199" s="59">
        <v>0.05</v>
      </c>
      <c r="P8199" s="10">
        <v>40.9</v>
      </c>
      <c r="Q8199" s="10">
        <v>777.1</v>
      </c>
      <c r="R8199" s="10" t="s">
        <v>586</v>
      </c>
      <c r="S8199" s="10" t="s">
        <v>607</v>
      </c>
      <c r="T8199" s="59">
        <v>0.25</v>
      </c>
      <c r="U8199" s="10">
        <v>194.28</v>
      </c>
    </row>
    <row r="8200" spans="1:21" x14ac:dyDescent="0.3">
      <c r="A8200" s="10" t="s">
        <v>8847</v>
      </c>
      <c r="B8200" s="61">
        <v>44977</v>
      </c>
      <c r="C8200" s="10" t="s">
        <v>8846</v>
      </c>
      <c r="D8200" s="10" t="s">
        <v>8845</v>
      </c>
      <c r="E8200" s="10" t="s">
        <v>592</v>
      </c>
      <c r="F8200" s="10" t="s">
        <v>652</v>
      </c>
      <c r="G8200" s="10" t="s">
        <v>601</v>
      </c>
      <c r="H8200" s="10" t="s">
        <v>590</v>
      </c>
      <c r="I8200" s="10" t="s">
        <v>635</v>
      </c>
      <c r="J8200" s="10" t="s">
        <v>8844</v>
      </c>
      <c r="K8200" s="10" t="s">
        <v>8843</v>
      </c>
      <c r="L8200" s="10">
        <v>10</v>
      </c>
      <c r="M8200" s="10">
        <v>216.21</v>
      </c>
      <c r="N8200" s="10">
        <v>2162.1</v>
      </c>
      <c r="O8200" s="59">
        <v>0.05</v>
      </c>
      <c r="P8200" s="10">
        <v>108.11</v>
      </c>
      <c r="Q8200" s="10">
        <v>2053.9899999999998</v>
      </c>
      <c r="R8200" s="10" t="s">
        <v>575</v>
      </c>
      <c r="S8200" s="10" t="s">
        <v>607</v>
      </c>
      <c r="T8200" s="59">
        <v>0.15</v>
      </c>
      <c r="U8200" s="10">
        <v>308.10000000000002</v>
      </c>
    </row>
    <row r="8201" spans="1:21" x14ac:dyDescent="0.3">
      <c r="A8201" s="10" t="s">
        <v>8842</v>
      </c>
      <c r="B8201" s="61">
        <v>45022</v>
      </c>
      <c r="C8201" s="10" t="s">
        <v>4767</v>
      </c>
      <c r="D8201" s="10" t="s">
        <v>8841</v>
      </c>
      <c r="E8201" s="10" t="s">
        <v>592</v>
      </c>
      <c r="F8201" s="10" t="s">
        <v>591</v>
      </c>
      <c r="G8201" s="10" t="s">
        <v>569</v>
      </c>
      <c r="H8201" s="10" t="s">
        <v>600</v>
      </c>
      <c r="I8201" s="10" t="s">
        <v>599</v>
      </c>
      <c r="J8201" s="10" t="s">
        <v>8840</v>
      </c>
      <c r="K8201" s="10" t="s">
        <v>8839</v>
      </c>
      <c r="L8201" s="10">
        <v>4</v>
      </c>
      <c r="M8201" s="10">
        <v>813.51</v>
      </c>
      <c r="N8201" s="10">
        <v>3254.04</v>
      </c>
      <c r="O8201" s="59">
        <v>0</v>
      </c>
      <c r="P8201" s="10">
        <v>0</v>
      </c>
      <c r="Q8201" s="10">
        <v>3254.04</v>
      </c>
      <c r="R8201" s="10" t="s">
        <v>575</v>
      </c>
      <c r="S8201" s="10" t="s">
        <v>596</v>
      </c>
      <c r="T8201" s="59">
        <v>0.3</v>
      </c>
      <c r="U8201" s="10">
        <v>976.21</v>
      </c>
    </row>
    <row r="8202" spans="1:21" x14ac:dyDescent="0.3">
      <c r="A8202" s="10" t="s">
        <v>8838</v>
      </c>
      <c r="B8202" s="61">
        <v>45316</v>
      </c>
      <c r="C8202" s="10" t="s">
        <v>8837</v>
      </c>
      <c r="D8202" s="10" t="s">
        <v>8836</v>
      </c>
      <c r="E8202" s="10" t="s">
        <v>571</v>
      </c>
      <c r="F8202" s="10" t="s">
        <v>570</v>
      </c>
      <c r="G8202" s="10" t="s">
        <v>601</v>
      </c>
      <c r="H8202" s="10" t="s">
        <v>600</v>
      </c>
      <c r="I8202" s="10" t="s">
        <v>599</v>
      </c>
      <c r="J8202" s="10" t="s">
        <v>8835</v>
      </c>
      <c r="K8202" s="10" t="s">
        <v>8834</v>
      </c>
      <c r="L8202" s="10">
        <v>6</v>
      </c>
      <c r="M8202" s="10">
        <v>804.73</v>
      </c>
      <c r="N8202" s="10">
        <v>4828.38</v>
      </c>
      <c r="O8202" s="59">
        <v>0.05</v>
      </c>
      <c r="P8202" s="10">
        <v>241.42</v>
      </c>
      <c r="Q8202" s="10">
        <v>4586.96</v>
      </c>
      <c r="R8202" s="10" t="s">
        <v>614</v>
      </c>
      <c r="S8202" s="10" t="s">
        <v>585</v>
      </c>
      <c r="T8202" s="59">
        <v>0.25</v>
      </c>
      <c r="U8202" s="10">
        <v>1146.74</v>
      </c>
    </row>
    <row r="8203" spans="1:21" x14ac:dyDescent="0.3">
      <c r="A8203" s="10" t="s">
        <v>8833</v>
      </c>
      <c r="B8203" s="61">
        <v>45096</v>
      </c>
      <c r="C8203" s="10" t="s">
        <v>8832</v>
      </c>
      <c r="D8203" s="10" t="s">
        <v>8831</v>
      </c>
      <c r="E8203" s="10" t="s">
        <v>629</v>
      </c>
      <c r="F8203" s="10" t="s">
        <v>759</v>
      </c>
      <c r="G8203" s="10" t="s">
        <v>569</v>
      </c>
      <c r="H8203" s="10" t="s">
        <v>600</v>
      </c>
      <c r="I8203" s="10" t="s">
        <v>664</v>
      </c>
      <c r="J8203" s="10" t="s">
        <v>8830</v>
      </c>
      <c r="K8203" s="10" t="s">
        <v>2238</v>
      </c>
      <c r="L8203" s="10">
        <v>2</v>
      </c>
      <c r="M8203" s="10">
        <v>885.84</v>
      </c>
      <c r="N8203" s="10">
        <v>1771.68</v>
      </c>
      <c r="O8203" s="59">
        <v>0.1</v>
      </c>
      <c r="P8203" s="10">
        <v>177.17</v>
      </c>
      <c r="Q8203" s="10">
        <v>1594.51</v>
      </c>
      <c r="R8203" s="10" t="s">
        <v>565</v>
      </c>
      <c r="S8203" s="10" t="s">
        <v>585</v>
      </c>
      <c r="T8203" s="59">
        <v>0.15</v>
      </c>
      <c r="U8203" s="10">
        <v>239.18</v>
      </c>
    </row>
    <row r="8204" spans="1:21" x14ac:dyDescent="0.3">
      <c r="A8204" s="10" t="s">
        <v>8829</v>
      </c>
      <c r="B8204" s="61">
        <v>45237</v>
      </c>
      <c r="C8204" s="10" t="s">
        <v>8828</v>
      </c>
      <c r="D8204" s="10" t="s">
        <v>8827</v>
      </c>
      <c r="E8204" s="10" t="s">
        <v>603</v>
      </c>
      <c r="F8204" s="10" t="s">
        <v>602</v>
      </c>
      <c r="G8204" s="10" t="s">
        <v>601</v>
      </c>
      <c r="H8204" s="10" t="s">
        <v>600</v>
      </c>
      <c r="I8204" s="10" t="s">
        <v>599</v>
      </c>
      <c r="J8204" s="10" t="s">
        <v>3146</v>
      </c>
      <c r="K8204" s="10" t="s">
        <v>8826</v>
      </c>
      <c r="L8204" s="10">
        <v>2</v>
      </c>
      <c r="M8204" s="10">
        <v>529.20000000000005</v>
      </c>
      <c r="N8204" s="10">
        <v>1058.4000000000001</v>
      </c>
      <c r="O8204" s="59">
        <v>0.1</v>
      </c>
      <c r="P8204" s="10">
        <v>105.84</v>
      </c>
      <c r="Q8204" s="10">
        <v>952.56</v>
      </c>
      <c r="R8204" s="10" t="s">
        <v>586</v>
      </c>
      <c r="S8204" s="10" t="s">
        <v>585</v>
      </c>
      <c r="T8204" s="59">
        <v>0.3</v>
      </c>
      <c r="U8204" s="10">
        <v>285.77</v>
      </c>
    </row>
    <row r="8205" spans="1:21" x14ac:dyDescent="0.3">
      <c r="A8205" s="10" t="s">
        <v>8825</v>
      </c>
      <c r="B8205" s="61">
        <v>45036</v>
      </c>
      <c r="C8205" s="10" t="s">
        <v>8824</v>
      </c>
      <c r="D8205" s="10" t="s">
        <v>5624</v>
      </c>
      <c r="E8205" s="10" t="s">
        <v>581</v>
      </c>
      <c r="F8205" s="10" t="s">
        <v>83</v>
      </c>
      <c r="G8205" s="10" t="s">
        <v>601</v>
      </c>
      <c r="H8205" s="10" t="s">
        <v>544</v>
      </c>
      <c r="I8205" s="10" t="s">
        <v>10</v>
      </c>
      <c r="J8205" s="10" t="s">
        <v>8823</v>
      </c>
      <c r="K8205" s="10" t="s">
        <v>8822</v>
      </c>
      <c r="L8205" s="10">
        <v>8</v>
      </c>
      <c r="M8205" s="10">
        <v>288.37</v>
      </c>
      <c r="N8205" s="10">
        <v>2306.96</v>
      </c>
      <c r="O8205" s="59">
        <v>0.05</v>
      </c>
      <c r="P8205" s="10">
        <v>115.35</v>
      </c>
      <c r="Q8205" s="10">
        <v>2191.61</v>
      </c>
      <c r="R8205" s="10" t="s">
        <v>586</v>
      </c>
      <c r="S8205" s="10" t="s">
        <v>564</v>
      </c>
      <c r="T8205" s="59">
        <v>0.25</v>
      </c>
      <c r="U8205" s="10">
        <v>547.9</v>
      </c>
    </row>
    <row r="8206" spans="1:21" x14ac:dyDescent="0.3">
      <c r="A8206" s="10" t="s">
        <v>8821</v>
      </c>
      <c r="B8206" s="61">
        <v>45139</v>
      </c>
      <c r="C8206" s="10" t="s">
        <v>8820</v>
      </c>
      <c r="D8206" s="10" t="s">
        <v>8819</v>
      </c>
      <c r="E8206" s="10" t="s">
        <v>629</v>
      </c>
      <c r="F8206" s="10" t="s">
        <v>628</v>
      </c>
      <c r="G8206" s="10" t="s">
        <v>569</v>
      </c>
      <c r="H8206" s="10" t="s">
        <v>579</v>
      </c>
      <c r="I8206" s="10" t="s">
        <v>722</v>
      </c>
      <c r="J8206" s="10" t="s">
        <v>8818</v>
      </c>
      <c r="K8206" s="10" t="s">
        <v>8817</v>
      </c>
      <c r="L8206" s="10">
        <v>9</v>
      </c>
      <c r="M8206" s="10">
        <v>356.96</v>
      </c>
      <c r="N8206" s="10">
        <v>3212.64</v>
      </c>
      <c r="O8206" s="59">
        <v>0</v>
      </c>
      <c r="P8206" s="10">
        <v>0</v>
      </c>
      <c r="Q8206" s="10">
        <v>3212.64</v>
      </c>
      <c r="R8206" s="10" t="s">
        <v>575</v>
      </c>
      <c r="S8206" s="10" t="s">
        <v>607</v>
      </c>
      <c r="T8206" s="59">
        <v>0.3</v>
      </c>
      <c r="U8206" s="10">
        <v>963.79</v>
      </c>
    </row>
    <row r="8207" spans="1:21" x14ac:dyDescent="0.3">
      <c r="A8207" s="10" t="s">
        <v>8816</v>
      </c>
      <c r="B8207" s="61">
        <v>45023</v>
      </c>
      <c r="C8207" s="10" t="s">
        <v>6167</v>
      </c>
      <c r="D8207" s="10" t="s">
        <v>8815</v>
      </c>
      <c r="E8207" s="10" t="s">
        <v>603</v>
      </c>
      <c r="F8207" s="10" t="s">
        <v>658</v>
      </c>
      <c r="G8207" s="10" t="s">
        <v>569</v>
      </c>
      <c r="H8207" s="10" t="s">
        <v>600</v>
      </c>
      <c r="I8207" s="10" t="s">
        <v>627</v>
      </c>
      <c r="J8207" s="10" t="s">
        <v>8814</v>
      </c>
      <c r="K8207" s="10" t="s">
        <v>8813</v>
      </c>
      <c r="L8207" s="10">
        <v>2</v>
      </c>
      <c r="M8207" s="10">
        <v>188.59</v>
      </c>
      <c r="N8207" s="10">
        <v>377.18</v>
      </c>
      <c r="O8207" s="59">
        <v>0.1</v>
      </c>
      <c r="P8207" s="10">
        <v>37.72</v>
      </c>
      <c r="Q8207" s="10">
        <v>339.46</v>
      </c>
      <c r="R8207" s="10" t="s">
        <v>586</v>
      </c>
      <c r="S8207" s="10" t="s">
        <v>607</v>
      </c>
      <c r="T8207" s="59">
        <v>0.15</v>
      </c>
      <c r="U8207" s="10">
        <v>50.92</v>
      </c>
    </row>
    <row r="8208" spans="1:21" x14ac:dyDescent="0.3">
      <c r="A8208" s="10" t="s">
        <v>8812</v>
      </c>
      <c r="B8208" s="61">
        <v>45311</v>
      </c>
      <c r="C8208" s="10" t="s">
        <v>8811</v>
      </c>
      <c r="D8208" s="10" t="s">
        <v>8810</v>
      </c>
      <c r="E8208" s="10" t="s">
        <v>592</v>
      </c>
      <c r="F8208" s="10" t="s">
        <v>591</v>
      </c>
      <c r="G8208" s="10" t="s">
        <v>601</v>
      </c>
      <c r="H8208" s="10" t="s">
        <v>590</v>
      </c>
      <c r="I8208" s="10" t="s">
        <v>589</v>
      </c>
      <c r="J8208" s="10" t="s">
        <v>8809</v>
      </c>
      <c r="K8208" s="10" t="s">
        <v>8808</v>
      </c>
      <c r="L8208" s="10">
        <v>4</v>
      </c>
      <c r="M8208" s="10">
        <v>158.13</v>
      </c>
      <c r="N8208" s="10">
        <v>632.52</v>
      </c>
      <c r="O8208" s="59">
        <v>0.2</v>
      </c>
      <c r="P8208" s="10">
        <v>126.5</v>
      </c>
      <c r="Q8208" s="10">
        <v>506.02</v>
      </c>
      <c r="R8208" s="10" t="s">
        <v>565</v>
      </c>
      <c r="S8208" s="10" t="s">
        <v>564</v>
      </c>
      <c r="T8208" s="59">
        <v>0.3</v>
      </c>
      <c r="U8208" s="10">
        <v>151.81</v>
      </c>
    </row>
    <row r="8209" spans="1:21" x14ac:dyDescent="0.3">
      <c r="A8209" s="10" t="s">
        <v>8807</v>
      </c>
      <c r="B8209" s="61">
        <v>45066</v>
      </c>
      <c r="C8209" s="10" t="s">
        <v>8806</v>
      </c>
      <c r="D8209" s="10" t="s">
        <v>8805</v>
      </c>
      <c r="E8209" s="10" t="s">
        <v>592</v>
      </c>
      <c r="F8209" s="10" t="s">
        <v>18</v>
      </c>
      <c r="G8209" s="10" t="s">
        <v>569</v>
      </c>
      <c r="H8209" s="10" t="s">
        <v>544</v>
      </c>
      <c r="I8209" s="10" t="s">
        <v>10</v>
      </c>
      <c r="J8209" s="10" t="s">
        <v>8804</v>
      </c>
      <c r="K8209" s="10" t="s">
        <v>8803</v>
      </c>
      <c r="L8209" s="10">
        <v>9</v>
      </c>
      <c r="M8209" s="10">
        <v>741.69</v>
      </c>
      <c r="N8209" s="10">
        <v>6675.21</v>
      </c>
      <c r="O8209" s="59">
        <v>0.1</v>
      </c>
      <c r="P8209" s="10">
        <v>667.52</v>
      </c>
      <c r="Q8209" s="10">
        <v>6007.69</v>
      </c>
      <c r="R8209" s="10" t="s">
        <v>614</v>
      </c>
      <c r="S8209" s="10" t="s">
        <v>596</v>
      </c>
      <c r="T8209" s="59">
        <v>0.25</v>
      </c>
      <c r="U8209" s="10">
        <v>1501.92</v>
      </c>
    </row>
    <row r="8210" spans="1:21" x14ac:dyDescent="0.3">
      <c r="A8210" s="10" t="s">
        <v>8802</v>
      </c>
      <c r="B8210" s="61">
        <v>45112</v>
      </c>
      <c r="C8210" s="10" t="s">
        <v>8801</v>
      </c>
      <c r="D8210" s="10" t="s">
        <v>8800</v>
      </c>
      <c r="E8210" s="10" t="s">
        <v>603</v>
      </c>
      <c r="F8210" s="10" t="s">
        <v>636</v>
      </c>
      <c r="G8210" s="10" t="s">
        <v>601</v>
      </c>
      <c r="H8210" s="10" t="s">
        <v>579</v>
      </c>
      <c r="I8210" s="10" t="s">
        <v>722</v>
      </c>
      <c r="J8210" s="10" t="s">
        <v>8799</v>
      </c>
      <c r="K8210" s="10" t="s">
        <v>8798</v>
      </c>
      <c r="L8210" s="10">
        <v>8</v>
      </c>
      <c r="M8210" s="10">
        <v>724.13</v>
      </c>
      <c r="N8210" s="10">
        <v>5793.04</v>
      </c>
      <c r="O8210" s="59">
        <v>0.05</v>
      </c>
      <c r="P8210" s="10">
        <v>289.64999999999998</v>
      </c>
      <c r="Q8210" s="10">
        <v>5503.39</v>
      </c>
      <c r="R8210" s="10" t="s">
        <v>586</v>
      </c>
      <c r="S8210" s="10" t="s">
        <v>596</v>
      </c>
      <c r="T8210" s="59">
        <v>0.25</v>
      </c>
      <c r="U8210" s="10">
        <v>1375.85</v>
      </c>
    </row>
    <row r="8211" spans="1:21" x14ac:dyDescent="0.3">
      <c r="A8211" s="10" t="s">
        <v>8797</v>
      </c>
      <c r="B8211" s="61">
        <v>44987</v>
      </c>
      <c r="C8211" s="10" t="s">
        <v>6606</v>
      </c>
      <c r="D8211" s="10" t="s">
        <v>6290</v>
      </c>
      <c r="E8211" s="10" t="s">
        <v>629</v>
      </c>
      <c r="F8211" s="10" t="s">
        <v>790</v>
      </c>
      <c r="G8211" s="10" t="s">
        <v>569</v>
      </c>
      <c r="H8211" s="10" t="s">
        <v>579</v>
      </c>
      <c r="I8211" s="10" t="s">
        <v>722</v>
      </c>
      <c r="J8211" s="10" t="s">
        <v>8796</v>
      </c>
      <c r="K8211" s="10" t="s">
        <v>8795</v>
      </c>
      <c r="L8211" s="10">
        <v>2</v>
      </c>
      <c r="M8211" s="10">
        <v>839.01</v>
      </c>
      <c r="N8211" s="10">
        <v>1678.02</v>
      </c>
      <c r="O8211" s="59">
        <v>0</v>
      </c>
      <c r="P8211" s="10">
        <v>0</v>
      </c>
      <c r="Q8211" s="10">
        <v>1678.02</v>
      </c>
      <c r="R8211" s="10" t="s">
        <v>575</v>
      </c>
      <c r="S8211" s="10" t="s">
        <v>564</v>
      </c>
      <c r="T8211" s="59">
        <v>0.3</v>
      </c>
      <c r="U8211" s="10">
        <v>503.41</v>
      </c>
    </row>
    <row r="8212" spans="1:21" x14ac:dyDescent="0.3">
      <c r="A8212" s="10" t="s">
        <v>8794</v>
      </c>
      <c r="B8212" s="61">
        <v>45186</v>
      </c>
      <c r="C8212" s="10" t="s">
        <v>1872</v>
      </c>
      <c r="D8212" s="10" t="s">
        <v>743</v>
      </c>
      <c r="E8212" s="10" t="s">
        <v>603</v>
      </c>
      <c r="F8212" s="10" t="s">
        <v>658</v>
      </c>
      <c r="G8212" s="10" t="s">
        <v>569</v>
      </c>
      <c r="H8212" s="10" t="s">
        <v>544</v>
      </c>
      <c r="I8212" s="10" t="s">
        <v>568</v>
      </c>
      <c r="J8212" s="10" t="s">
        <v>5844</v>
      </c>
      <c r="K8212" s="10" t="s">
        <v>6496</v>
      </c>
      <c r="L8212" s="10">
        <v>7</v>
      </c>
      <c r="M8212" s="10">
        <v>823.71</v>
      </c>
      <c r="N8212" s="10">
        <v>5765.97</v>
      </c>
      <c r="O8212" s="59">
        <v>0.2</v>
      </c>
      <c r="P8212" s="10">
        <v>1153.19</v>
      </c>
      <c r="Q8212" s="10">
        <v>4612.78</v>
      </c>
      <c r="R8212" s="10" t="s">
        <v>575</v>
      </c>
      <c r="S8212" s="10" t="s">
        <v>607</v>
      </c>
      <c r="T8212" s="59">
        <v>0.3</v>
      </c>
      <c r="U8212" s="10">
        <v>1383.83</v>
      </c>
    </row>
    <row r="8213" spans="1:21" x14ac:dyDescent="0.3">
      <c r="A8213" s="10" t="s">
        <v>8793</v>
      </c>
      <c r="B8213" s="61">
        <v>45072</v>
      </c>
      <c r="C8213" s="10" t="s">
        <v>8792</v>
      </c>
      <c r="D8213" s="10" t="s">
        <v>8791</v>
      </c>
      <c r="E8213" s="10" t="s">
        <v>571</v>
      </c>
      <c r="F8213" s="10" t="s">
        <v>570</v>
      </c>
      <c r="G8213" s="10" t="s">
        <v>601</v>
      </c>
      <c r="H8213" s="10" t="s">
        <v>590</v>
      </c>
      <c r="I8213" s="10" t="s">
        <v>589</v>
      </c>
      <c r="J8213" s="10" t="s">
        <v>8790</v>
      </c>
      <c r="K8213" s="10" t="s">
        <v>8789</v>
      </c>
      <c r="L8213" s="10">
        <v>3</v>
      </c>
      <c r="M8213" s="10">
        <v>448.95</v>
      </c>
      <c r="N8213" s="10">
        <v>1346.85</v>
      </c>
      <c r="O8213" s="59">
        <v>0</v>
      </c>
      <c r="P8213" s="10">
        <v>0</v>
      </c>
      <c r="Q8213" s="10">
        <v>1346.85</v>
      </c>
      <c r="R8213" s="10" t="s">
        <v>565</v>
      </c>
      <c r="S8213" s="10" t="s">
        <v>607</v>
      </c>
      <c r="T8213" s="59">
        <v>0.15</v>
      </c>
      <c r="U8213" s="10">
        <v>202.03</v>
      </c>
    </row>
    <row r="8214" spans="1:21" x14ac:dyDescent="0.3">
      <c r="A8214" s="10" t="s">
        <v>8788</v>
      </c>
      <c r="B8214" s="61">
        <v>45322</v>
      </c>
      <c r="C8214" s="10" t="s">
        <v>5097</v>
      </c>
      <c r="D8214" s="10" t="s">
        <v>8787</v>
      </c>
      <c r="E8214" s="10" t="s">
        <v>603</v>
      </c>
      <c r="F8214" s="10" t="s">
        <v>602</v>
      </c>
      <c r="G8214" s="10" t="s">
        <v>601</v>
      </c>
      <c r="H8214" s="10" t="s">
        <v>544</v>
      </c>
      <c r="I8214" s="10" t="s">
        <v>568</v>
      </c>
      <c r="J8214" s="10" t="s">
        <v>8786</v>
      </c>
      <c r="K8214" s="10" t="s">
        <v>8785</v>
      </c>
      <c r="L8214" s="10">
        <v>7</v>
      </c>
      <c r="M8214" s="10">
        <v>255.92</v>
      </c>
      <c r="N8214" s="10">
        <v>1791.44</v>
      </c>
      <c r="O8214" s="59">
        <v>0</v>
      </c>
      <c r="P8214" s="10">
        <v>0</v>
      </c>
      <c r="Q8214" s="10">
        <v>1791.44</v>
      </c>
      <c r="R8214" s="10" t="s">
        <v>565</v>
      </c>
      <c r="S8214" s="10" t="s">
        <v>585</v>
      </c>
      <c r="T8214" s="59">
        <v>0.3</v>
      </c>
      <c r="U8214" s="10">
        <v>537.42999999999995</v>
      </c>
    </row>
    <row r="8215" spans="1:21" x14ac:dyDescent="0.3">
      <c r="A8215" s="10" t="s">
        <v>8784</v>
      </c>
      <c r="B8215" s="61">
        <v>44952</v>
      </c>
      <c r="C8215" s="10" t="s">
        <v>8783</v>
      </c>
      <c r="D8215" s="10" t="s">
        <v>8782</v>
      </c>
      <c r="E8215" s="10" t="s">
        <v>629</v>
      </c>
      <c r="F8215" s="10" t="s">
        <v>790</v>
      </c>
      <c r="G8215" s="10" t="s">
        <v>601</v>
      </c>
      <c r="H8215" s="10" t="s">
        <v>600</v>
      </c>
      <c r="I8215" s="10" t="s">
        <v>599</v>
      </c>
      <c r="J8215" s="10" t="s">
        <v>8781</v>
      </c>
      <c r="K8215" s="10" t="s">
        <v>8780</v>
      </c>
      <c r="L8215" s="10">
        <v>6</v>
      </c>
      <c r="M8215" s="10">
        <v>728.08</v>
      </c>
      <c r="N8215" s="10">
        <v>4368.4799999999996</v>
      </c>
      <c r="O8215" s="59">
        <v>0.2</v>
      </c>
      <c r="P8215" s="10">
        <v>873.7</v>
      </c>
      <c r="Q8215" s="10">
        <v>3494.78</v>
      </c>
      <c r="R8215" s="10" t="s">
        <v>565</v>
      </c>
      <c r="S8215" s="10" t="s">
        <v>564</v>
      </c>
      <c r="T8215" s="59">
        <v>0.3</v>
      </c>
      <c r="U8215" s="10">
        <v>1048.43</v>
      </c>
    </row>
    <row r="8216" spans="1:21" x14ac:dyDescent="0.3">
      <c r="A8216" s="10" t="s">
        <v>8779</v>
      </c>
      <c r="B8216" s="61">
        <v>45301</v>
      </c>
      <c r="C8216" s="10" t="s">
        <v>8778</v>
      </c>
      <c r="D8216" s="10" t="s">
        <v>5053</v>
      </c>
      <c r="E8216" s="10" t="s">
        <v>592</v>
      </c>
      <c r="F8216" s="10" t="s">
        <v>652</v>
      </c>
      <c r="G8216" s="10" t="s">
        <v>601</v>
      </c>
      <c r="H8216" s="10" t="s">
        <v>600</v>
      </c>
      <c r="I8216" s="10" t="s">
        <v>664</v>
      </c>
      <c r="J8216" s="10" t="s">
        <v>8777</v>
      </c>
      <c r="K8216" s="10" t="s">
        <v>8776</v>
      </c>
      <c r="L8216" s="10">
        <v>5</v>
      </c>
      <c r="M8216" s="10">
        <v>697.5</v>
      </c>
      <c r="N8216" s="10">
        <v>3487.5</v>
      </c>
      <c r="O8216" s="59">
        <v>0.05</v>
      </c>
      <c r="P8216" s="10">
        <v>174.38</v>
      </c>
      <c r="Q8216" s="10">
        <v>3313.12</v>
      </c>
      <c r="R8216" s="10" t="s">
        <v>575</v>
      </c>
      <c r="S8216" s="10" t="s">
        <v>564</v>
      </c>
      <c r="T8216" s="59">
        <v>0.25</v>
      </c>
      <c r="U8216" s="10">
        <v>828.28</v>
      </c>
    </row>
    <row r="8217" spans="1:21" x14ac:dyDescent="0.3">
      <c r="A8217" s="10" t="s">
        <v>8775</v>
      </c>
      <c r="B8217" s="61">
        <v>44999</v>
      </c>
      <c r="C8217" s="10" t="s">
        <v>8774</v>
      </c>
      <c r="D8217" s="10" t="s">
        <v>8773</v>
      </c>
      <c r="E8217" s="10" t="s">
        <v>629</v>
      </c>
      <c r="F8217" s="10" t="s">
        <v>628</v>
      </c>
      <c r="G8217" s="10" t="s">
        <v>569</v>
      </c>
      <c r="H8217" s="10" t="s">
        <v>590</v>
      </c>
      <c r="I8217" s="10" t="s">
        <v>748</v>
      </c>
      <c r="J8217" s="10" t="s">
        <v>8772</v>
      </c>
      <c r="K8217" s="10" t="s">
        <v>7904</v>
      </c>
      <c r="L8217" s="10">
        <v>8</v>
      </c>
      <c r="M8217" s="10">
        <v>349.24</v>
      </c>
      <c r="N8217" s="10">
        <v>2793.92</v>
      </c>
      <c r="O8217" s="59">
        <v>0</v>
      </c>
      <c r="P8217" s="10">
        <v>0</v>
      </c>
      <c r="Q8217" s="10">
        <v>2793.92</v>
      </c>
      <c r="R8217" s="10" t="s">
        <v>565</v>
      </c>
      <c r="S8217" s="10" t="s">
        <v>596</v>
      </c>
      <c r="T8217" s="59">
        <v>0.15</v>
      </c>
      <c r="U8217" s="10">
        <v>419.09</v>
      </c>
    </row>
    <row r="8218" spans="1:21" x14ac:dyDescent="0.3">
      <c r="A8218" s="10" t="s">
        <v>8771</v>
      </c>
      <c r="B8218" s="61">
        <v>45190</v>
      </c>
      <c r="C8218" s="10" t="s">
        <v>8770</v>
      </c>
      <c r="D8218" s="10" t="s">
        <v>5418</v>
      </c>
      <c r="E8218" s="10" t="s">
        <v>629</v>
      </c>
      <c r="F8218" s="10" t="s">
        <v>790</v>
      </c>
      <c r="G8218" s="10" t="s">
        <v>569</v>
      </c>
      <c r="H8218" s="10" t="s">
        <v>579</v>
      </c>
      <c r="I8218" s="10" t="s">
        <v>711</v>
      </c>
      <c r="J8218" s="10" t="s">
        <v>8769</v>
      </c>
      <c r="K8218" s="10" t="s">
        <v>8768</v>
      </c>
      <c r="L8218" s="10">
        <v>4</v>
      </c>
      <c r="M8218" s="10">
        <v>115.34</v>
      </c>
      <c r="N8218" s="10">
        <v>461.36</v>
      </c>
      <c r="O8218" s="59">
        <v>0</v>
      </c>
      <c r="P8218" s="10">
        <v>0</v>
      </c>
      <c r="Q8218" s="10">
        <v>461.36</v>
      </c>
      <c r="R8218" s="10" t="s">
        <v>565</v>
      </c>
      <c r="S8218" s="10" t="s">
        <v>607</v>
      </c>
      <c r="T8218" s="59">
        <v>0.15</v>
      </c>
      <c r="U8218" s="10">
        <v>69.2</v>
      </c>
    </row>
    <row r="8219" spans="1:21" x14ac:dyDescent="0.3">
      <c r="A8219" s="10" t="s">
        <v>8767</v>
      </c>
      <c r="B8219" s="61">
        <v>44963</v>
      </c>
      <c r="C8219" s="10" t="s">
        <v>5635</v>
      </c>
      <c r="D8219" s="10" t="s">
        <v>8766</v>
      </c>
      <c r="E8219" s="10" t="s">
        <v>571</v>
      </c>
      <c r="F8219" s="10" t="s">
        <v>570</v>
      </c>
      <c r="G8219" s="10" t="s">
        <v>569</v>
      </c>
      <c r="H8219" s="10" t="s">
        <v>600</v>
      </c>
      <c r="I8219" s="10" t="s">
        <v>599</v>
      </c>
      <c r="J8219" s="10" t="s">
        <v>8765</v>
      </c>
      <c r="K8219" s="10" t="s">
        <v>8764</v>
      </c>
      <c r="L8219" s="10">
        <v>1</v>
      </c>
      <c r="M8219" s="10">
        <v>677.1</v>
      </c>
      <c r="N8219" s="10">
        <v>677.1</v>
      </c>
      <c r="O8219" s="59">
        <v>0</v>
      </c>
      <c r="P8219" s="10">
        <v>0</v>
      </c>
      <c r="Q8219" s="10">
        <v>677.1</v>
      </c>
      <c r="R8219" s="10" t="s">
        <v>565</v>
      </c>
      <c r="S8219" s="10" t="s">
        <v>596</v>
      </c>
      <c r="T8219" s="59">
        <v>0.3</v>
      </c>
      <c r="U8219" s="10">
        <v>203.13</v>
      </c>
    </row>
    <row r="8220" spans="1:21" x14ac:dyDescent="0.3">
      <c r="A8220" s="10" t="s">
        <v>8763</v>
      </c>
      <c r="B8220" s="61">
        <v>45131</v>
      </c>
      <c r="C8220" s="10" t="s">
        <v>8762</v>
      </c>
      <c r="D8220" s="10" t="s">
        <v>8761</v>
      </c>
      <c r="E8220" s="10" t="s">
        <v>629</v>
      </c>
      <c r="F8220" s="10" t="s">
        <v>759</v>
      </c>
      <c r="G8220" s="10" t="s">
        <v>569</v>
      </c>
      <c r="H8220" s="10" t="s">
        <v>544</v>
      </c>
      <c r="I8220" s="10" t="s">
        <v>10</v>
      </c>
      <c r="J8220" s="10" t="s">
        <v>8760</v>
      </c>
      <c r="K8220" s="10" t="s">
        <v>8759</v>
      </c>
      <c r="L8220" s="10">
        <v>2</v>
      </c>
      <c r="M8220" s="10">
        <v>335.71</v>
      </c>
      <c r="N8220" s="10">
        <v>671.42</v>
      </c>
      <c r="O8220" s="59">
        <v>0.2</v>
      </c>
      <c r="P8220" s="10">
        <v>134.28</v>
      </c>
      <c r="Q8220" s="10">
        <v>537.14</v>
      </c>
      <c r="R8220" s="10" t="s">
        <v>565</v>
      </c>
      <c r="S8220" s="10" t="s">
        <v>607</v>
      </c>
      <c r="T8220" s="59">
        <v>0.3</v>
      </c>
      <c r="U8220" s="10">
        <v>161.13999999999999</v>
      </c>
    </row>
    <row r="8221" spans="1:21" x14ac:dyDescent="0.3">
      <c r="A8221" s="10" t="s">
        <v>8758</v>
      </c>
      <c r="B8221" s="61">
        <v>45127</v>
      </c>
      <c r="C8221" s="10" t="s">
        <v>3874</v>
      </c>
      <c r="D8221" s="10" t="s">
        <v>8757</v>
      </c>
      <c r="E8221" s="10" t="s">
        <v>629</v>
      </c>
      <c r="F8221" s="10" t="s">
        <v>759</v>
      </c>
      <c r="G8221" s="10" t="s">
        <v>569</v>
      </c>
      <c r="H8221" s="10" t="s">
        <v>590</v>
      </c>
      <c r="I8221" s="10" t="s">
        <v>748</v>
      </c>
      <c r="J8221" s="10" t="s">
        <v>8756</v>
      </c>
      <c r="K8221" s="10" t="s">
        <v>8755</v>
      </c>
      <c r="L8221" s="10">
        <v>3</v>
      </c>
      <c r="M8221" s="10">
        <v>496.78</v>
      </c>
      <c r="N8221" s="10">
        <v>1490.34</v>
      </c>
      <c r="O8221" s="59">
        <v>0</v>
      </c>
      <c r="P8221" s="10">
        <v>0</v>
      </c>
      <c r="Q8221" s="10">
        <v>1490.34</v>
      </c>
      <c r="R8221" s="10" t="s">
        <v>614</v>
      </c>
      <c r="S8221" s="10" t="s">
        <v>564</v>
      </c>
      <c r="T8221" s="59">
        <v>0.25</v>
      </c>
      <c r="U8221" s="10">
        <v>372.58</v>
      </c>
    </row>
    <row r="8222" spans="1:21" x14ac:dyDescent="0.3">
      <c r="A8222" s="10" t="s">
        <v>8754</v>
      </c>
      <c r="B8222" s="61">
        <v>45323</v>
      </c>
      <c r="C8222" s="10" t="s">
        <v>8753</v>
      </c>
      <c r="D8222" s="10" t="s">
        <v>8752</v>
      </c>
      <c r="E8222" s="10" t="s">
        <v>592</v>
      </c>
      <c r="F8222" s="10" t="s">
        <v>591</v>
      </c>
      <c r="G8222" s="10" t="s">
        <v>569</v>
      </c>
      <c r="H8222" s="10" t="s">
        <v>590</v>
      </c>
      <c r="I8222" s="10" t="s">
        <v>635</v>
      </c>
      <c r="J8222" s="10" t="s">
        <v>684</v>
      </c>
      <c r="K8222" s="10" t="s">
        <v>8751</v>
      </c>
      <c r="L8222" s="10">
        <v>3</v>
      </c>
      <c r="M8222" s="10">
        <v>609.04</v>
      </c>
      <c r="N8222" s="10">
        <v>1827.12</v>
      </c>
      <c r="O8222" s="59">
        <v>0</v>
      </c>
      <c r="P8222" s="10">
        <v>0</v>
      </c>
      <c r="Q8222" s="10">
        <v>1827.12</v>
      </c>
      <c r="R8222" s="10" t="s">
        <v>586</v>
      </c>
      <c r="S8222" s="10" t="s">
        <v>564</v>
      </c>
      <c r="T8222" s="59">
        <v>0.3</v>
      </c>
      <c r="U8222" s="10">
        <v>548.14</v>
      </c>
    </row>
    <row r="8223" spans="1:21" x14ac:dyDescent="0.3">
      <c r="A8223" s="10" t="s">
        <v>8750</v>
      </c>
      <c r="B8223" s="61">
        <v>45119</v>
      </c>
      <c r="C8223" s="10" t="s">
        <v>8749</v>
      </c>
      <c r="D8223" s="10" t="s">
        <v>8748</v>
      </c>
      <c r="E8223" s="10" t="s">
        <v>592</v>
      </c>
      <c r="F8223" s="10" t="s">
        <v>591</v>
      </c>
      <c r="G8223" s="10" t="s">
        <v>601</v>
      </c>
      <c r="H8223" s="10" t="s">
        <v>579</v>
      </c>
      <c r="I8223" s="10" t="s">
        <v>722</v>
      </c>
      <c r="J8223" s="10" t="s">
        <v>8747</v>
      </c>
      <c r="K8223" s="10" t="s">
        <v>8746</v>
      </c>
      <c r="L8223" s="10">
        <v>4</v>
      </c>
      <c r="M8223" s="10">
        <v>366.01</v>
      </c>
      <c r="N8223" s="10">
        <v>1464.04</v>
      </c>
      <c r="O8223" s="59">
        <v>0.2</v>
      </c>
      <c r="P8223" s="10">
        <v>292.81</v>
      </c>
      <c r="Q8223" s="10">
        <v>1171.23</v>
      </c>
      <c r="R8223" s="10" t="s">
        <v>586</v>
      </c>
      <c r="S8223" s="10" t="s">
        <v>596</v>
      </c>
      <c r="T8223" s="59">
        <v>0.15</v>
      </c>
      <c r="U8223" s="10">
        <v>175.68</v>
      </c>
    </row>
    <row r="8224" spans="1:21" x14ac:dyDescent="0.3">
      <c r="A8224" s="10" t="s">
        <v>8745</v>
      </c>
      <c r="B8224" s="61">
        <v>45210</v>
      </c>
      <c r="C8224" s="10" t="s">
        <v>8744</v>
      </c>
      <c r="D8224" s="10" t="s">
        <v>5871</v>
      </c>
      <c r="E8224" s="10" t="s">
        <v>603</v>
      </c>
      <c r="F8224" s="10" t="s">
        <v>658</v>
      </c>
      <c r="G8224" s="10" t="s">
        <v>601</v>
      </c>
      <c r="H8224" s="10" t="s">
        <v>544</v>
      </c>
      <c r="I8224" s="10" t="s">
        <v>10</v>
      </c>
      <c r="J8224" s="10" t="s">
        <v>8743</v>
      </c>
      <c r="K8224" s="10" t="s">
        <v>8742</v>
      </c>
      <c r="L8224" s="10">
        <v>6</v>
      </c>
      <c r="M8224" s="10">
        <v>206.87</v>
      </c>
      <c r="N8224" s="10">
        <v>1241.22</v>
      </c>
      <c r="O8224" s="59">
        <v>0.1</v>
      </c>
      <c r="P8224" s="10">
        <v>124.12</v>
      </c>
      <c r="Q8224" s="10">
        <v>1117.0999999999999</v>
      </c>
      <c r="R8224" s="10" t="s">
        <v>575</v>
      </c>
      <c r="S8224" s="10" t="s">
        <v>596</v>
      </c>
      <c r="T8224" s="59">
        <v>0.25</v>
      </c>
      <c r="U8224" s="10">
        <v>279.27</v>
      </c>
    </row>
    <row r="8225" spans="1:21" x14ac:dyDescent="0.3">
      <c r="A8225" s="10" t="s">
        <v>8741</v>
      </c>
      <c r="B8225" s="61">
        <v>45100</v>
      </c>
      <c r="C8225" s="10" t="s">
        <v>2508</v>
      </c>
      <c r="D8225" s="10" t="s">
        <v>3271</v>
      </c>
      <c r="E8225" s="10" t="s">
        <v>629</v>
      </c>
      <c r="F8225" s="10" t="s">
        <v>759</v>
      </c>
      <c r="G8225" s="10" t="s">
        <v>601</v>
      </c>
      <c r="H8225" s="10" t="s">
        <v>590</v>
      </c>
      <c r="I8225" s="10" t="s">
        <v>748</v>
      </c>
      <c r="J8225" s="10" t="s">
        <v>8618</v>
      </c>
      <c r="K8225" s="10" t="s">
        <v>6057</v>
      </c>
      <c r="L8225" s="10">
        <v>7</v>
      </c>
      <c r="M8225" s="10">
        <v>739.68</v>
      </c>
      <c r="N8225" s="10">
        <v>5177.76</v>
      </c>
      <c r="O8225" s="59">
        <v>0.1</v>
      </c>
      <c r="P8225" s="10">
        <v>517.78</v>
      </c>
      <c r="Q8225" s="10">
        <v>4659.9799999999996</v>
      </c>
      <c r="R8225" s="10" t="s">
        <v>614</v>
      </c>
      <c r="S8225" s="10" t="s">
        <v>607</v>
      </c>
      <c r="T8225" s="59">
        <v>0.25</v>
      </c>
      <c r="U8225" s="10">
        <v>1164.99</v>
      </c>
    </row>
    <row r="8226" spans="1:21" x14ac:dyDescent="0.3">
      <c r="A8226" s="10" t="s">
        <v>8740</v>
      </c>
      <c r="B8226" s="61">
        <v>44932</v>
      </c>
      <c r="C8226" s="10" t="s">
        <v>8739</v>
      </c>
      <c r="D8226" s="10" t="s">
        <v>8738</v>
      </c>
      <c r="E8226" s="10" t="s">
        <v>603</v>
      </c>
      <c r="F8226" s="10" t="s">
        <v>602</v>
      </c>
      <c r="G8226" s="10" t="s">
        <v>601</v>
      </c>
      <c r="H8226" s="10" t="s">
        <v>600</v>
      </c>
      <c r="I8226" s="10" t="s">
        <v>599</v>
      </c>
      <c r="J8226" s="10" t="s">
        <v>8737</v>
      </c>
      <c r="K8226" s="10" t="s">
        <v>8736</v>
      </c>
      <c r="L8226" s="10">
        <v>8</v>
      </c>
      <c r="M8226" s="10">
        <v>634.88</v>
      </c>
      <c r="N8226" s="10">
        <v>5079.04</v>
      </c>
      <c r="O8226" s="59">
        <v>0.05</v>
      </c>
      <c r="P8226" s="10">
        <v>253.95</v>
      </c>
      <c r="Q8226" s="10">
        <v>4825.09</v>
      </c>
      <c r="R8226" s="10" t="s">
        <v>565</v>
      </c>
      <c r="S8226" s="10" t="s">
        <v>596</v>
      </c>
      <c r="T8226" s="59">
        <v>0.15</v>
      </c>
      <c r="U8226" s="10">
        <v>723.76</v>
      </c>
    </row>
    <row r="8227" spans="1:21" x14ac:dyDescent="0.3">
      <c r="A8227" s="10" t="s">
        <v>8735</v>
      </c>
      <c r="B8227" s="61">
        <v>45298</v>
      </c>
      <c r="C8227" s="10" t="s">
        <v>6051</v>
      </c>
      <c r="D8227" s="10" t="s">
        <v>8734</v>
      </c>
      <c r="E8227" s="10" t="s">
        <v>571</v>
      </c>
      <c r="F8227" s="10" t="s">
        <v>570</v>
      </c>
      <c r="G8227" s="10" t="s">
        <v>601</v>
      </c>
      <c r="H8227" s="10" t="s">
        <v>544</v>
      </c>
      <c r="I8227" s="10" t="s">
        <v>568</v>
      </c>
      <c r="J8227" s="10" t="s">
        <v>6389</v>
      </c>
      <c r="K8227" s="10" t="s">
        <v>8733</v>
      </c>
      <c r="L8227" s="10">
        <v>3</v>
      </c>
      <c r="M8227" s="10">
        <v>671.15</v>
      </c>
      <c r="N8227" s="10">
        <v>2013.45</v>
      </c>
      <c r="O8227" s="59">
        <v>0.05</v>
      </c>
      <c r="P8227" s="10">
        <v>100.67</v>
      </c>
      <c r="Q8227" s="10">
        <v>1912.78</v>
      </c>
      <c r="R8227" s="10" t="s">
        <v>565</v>
      </c>
      <c r="S8227" s="10" t="s">
        <v>564</v>
      </c>
      <c r="T8227" s="59">
        <v>0.3</v>
      </c>
      <c r="U8227" s="10">
        <v>573.83000000000004</v>
      </c>
    </row>
    <row r="8228" spans="1:21" x14ac:dyDescent="0.3">
      <c r="A8228" s="10" t="s">
        <v>8732</v>
      </c>
      <c r="B8228" s="61">
        <v>45373</v>
      </c>
      <c r="C8228" s="10" t="s">
        <v>8731</v>
      </c>
      <c r="D8228" s="10" t="s">
        <v>8730</v>
      </c>
      <c r="E8228" s="10" t="s">
        <v>581</v>
      </c>
      <c r="F8228" s="10" t="s">
        <v>7</v>
      </c>
      <c r="G8228" s="10" t="s">
        <v>601</v>
      </c>
      <c r="H8228" s="10" t="s">
        <v>544</v>
      </c>
      <c r="I8228" s="10" t="s">
        <v>10</v>
      </c>
      <c r="J8228" s="10" t="s">
        <v>7155</v>
      </c>
      <c r="K8228" s="10" t="s">
        <v>8729</v>
      </c>
      <c r="L8228" s="10">
        <v>7</v>
      </c>
      <c r="M8228" s="10">
        <v>686.26</v>
      </c>
      <c r="N8228" s="10">
        <v>4803.82</v>
      </c>
      <c r="O8228" s="59">
        <v>0.1</v>
      </c>
      <c r="P8228" s="10">
        <v>480.38</v>
      </c>
      <c r="Q8228" s="10">
        <v>4323.4399999999996</v>
      </c>
      <c r="R8228" s="10" t="s">
        <v>586</v>
      </c>
      <c r="S8228" s="10" t="s">
        <v>564</v>
      </c>
      <c r="T8228" s="59">
        <v>0.3</v>
      </c>
      <c r="U8228" s="10">
        <v>1297.03</v>
      </c>
    </row>
    <row r="8229" spans="1:21" x14ac:dyDescent="0.3">
      <c r="A8229" s="10" t="s">
        <v>8728</v>
      </c>
      <c r="B8229" s="61">
        <v>45330</v>
      </c>
      <c r="C8229" s="10" t="s">
        <v>7465</v>
      </c>
      <c r="D8229" s="10" t="s">
        <v>8727</v>
      </c>
      <c r="E8229" s="10" t="s">
        <v>592</v>
      </c>
      <c r="F8229" s="10" t="s">
        <v>652</v>
      </c>
      <c r="G8229" s="10" t="s">
        <v>601</v>
      </c>
      <c r="H8229" s="10" t="s">
        <v>590</v>
      </c>
      <c r="I8229" s="10" t="s">
        <v>748</v>
      </c>
      <c r="J8229" s="10" t="s">
        <v>8726</v>
      </c>
      <c r="K8229" s="10" t="s">
        <v>3638</v>
      </c>
      <c r="L8229" s="10">
        <v>7</v>
      </c>
      <c r="M8229" s="10">
        <v>589.4</v>
      </c>
      <c r="N8229" s="10">
        <v>4125.8</v>
      </c>
      <c r="O8229" s="59">
        <v>0.1</v>
      </c>
      <c r="P8229" s="10">
        <v>412.58</v>
      </c>
      <c r="Q8229" s="10">
        <v>3713.22</v>
      </c>
      <c r="R8229" s="10" t="s">
        <v>565</v>
      </c>
      <c r="S8229" s="10" t="s">
        <v>585</v>
      </c>
      <c r="T8229" s="59">
        <v>0.25</v>
      </c>
      <c r="U8229" s="10">
        <v>928.3</v>
      </c>
    </row>
    <row r="8230" spans="1:21" x14ac:dyDescent="0.3">
      <c r="A8230" s="10" t="s">
        <v>8725</v>
      </c>
      <c r="B8230" s="61">
        <v>45165</v>
      </c>
      <c r="C8230" s="10" t="s">
        <v>8724</v>
      </c>
      <c r="D8230" s="10" t="s">
        <v>7606</v>
      </c>
      <c r="E8230" s="10" t="s">
        <v>603</v>
      </c>
      <c r="F8230" s="10" t="s">
        <v>636</v>
      </c>
      <c r="G8230" s="10" t="s">
        <v>569</v>
      </c>
      <c r="H8230" s="10" t="s">
        <v>590</v>
      </c>
      <c r="I8230" s="10" t="s">
        <v>635</v>
      </c>
      <c r="J8230" s="10" t="s">
        <v>8723</v>
      </c>
      <c r="K8230" s="10" t="s">
        <v>8722</v>
      </c>
      <c r="L8230" s="10">
        <v>1</v>
      </c>
      <c r="M8230" s="10">
        <v>102.07</v>
      </c>
      <c r="N8230" s="10">
        <v>102.07</v>
      </c>
      <c r="O8230" s="59">
        <v>0.05</v>
      </c>
      <c r="P8230" s="10">
        <v>5.0999999999999996</v>
      </c>
      <c r="Q8230" s="10">
        <v>96.97</v>
      </c>
      <c r="R8230" s="10" t="s">
        <v>575</v>
      </c>
      <c r="S8230" s="10" t="s">
        <v>596</v>
      </c>
      <c r="T8230" s="59">
        <v>0.15</v>
      </c>
      <c r="U8230" s="10">
        <v>14.55</v>
      </c>
    </row>
    <row r="8231" spans="1:21" x14ac:dyDescent="0.3">
      <c r="A8231" s="10" t="s">
        <v>8721</v>
      </c>
      <c r="B8231" s="61">
        <v>44974</v>
      </c>
      <c r="C8231" s="10" t="s">
        <v>6637</v>
      </c>
      <c r="D8231" s="10" t="s">
        <v>8720</v>
      </c>
      <c r="E8231" s="10" t="s">
        <v>571</v>
      </c>
      <c r="F8231" s="10" t="s">
        <v>685</v>
      </c>
      <c r="G8231" s="10" t="s">
        <v>569</v>
      </c>
      <c r="H8231" s="10" t="s">
        <v>544</v>
      </c>
      <c r="I8231" s="10" t="s">
        <v>568</v>
      </c>
      <c r="J8231" s="10" t="s">
        <v>8719</v>
      </c>
      <c r="K8231" s="10" t="s">
        <v>8718</v>
      </c>
      <c r="L8231" s="10">
        <v>9</v>
      </c>
      <c r="M8231" s="10">
        <v>946.54</v>
      </c>
      <c r="N8231" s="10">
        <v>8518.86</v>
      </c>
      <c r="O8231" s="59">
        <v>0</v>
      </c>
      <c r="P8231" s="10">
        <v>0</v>
      </c>
      <c r="Q8231" s="10">
        <v>8518.86</v>
      </c>
      <c r="R8231" s="10" t="s">
        <v>586</v>
      </c>
      <c r="S8231" s="10" t="s">
        <v>607</v>
      </c>
      <c r="T8231" s="59">
        <v>0.25</v>
      </c>
      <c r="U8231" s="10">
        <v>2129.7199999999998</v>
      </c>
    </row>
    <row r="8232" spans="1:21" x14ac:dyDescent="0.3">
      <c r="A8232" s="10" t="s">
        <v>8717</v>
      </c>
      <c r="B8232" s="61">
        <v>44976</v>
      </c>
      <c r="C8232" s="10" t="s">
        <v>8716</v>
      </c>
      <c r="D8232" s="10" t="s">
        <v>8715</v>
      </c>
      <c r="E8232" s="10" t="s">
        <v>592</v>
      </c>
      <c r="F8232" s="10" t="s">
        <v>652</v>
      </c>
      <c r="G8232" s="10" t="s">
        <v>569</v>
      </c>
      <c r="H8232" s="10" t="s">
        <v>544</v>
      </c>
      <c r="I8232" s="10" t="s">
        <v>610</v>
      </c>
      <c r="J8232" s="10" t="s">
        <v>8714</v>
      </c>
      <c r="K8232" s="10" t="s">
        <v>8713</v>
      </c>
      <c r="L8232" s="10">
        <v>2</v>
      </c>
      <c r="M8232" s="10">
        <v>807.28</v>
      </c>
      <c r="N8232" s="10">
        <v>1614.56</v>
      </c>
      <c r="O8232" s="59">
        <v>0.05</v>
      </c>
      <c r="P8232" s="10">
        <v>80.73</v>
      </c>
      <c r="Q8232" s="10">
        <v>1533.83</v>
      </c>
      <c r="R8232" s="10" t="s">
        <v>614</v>
      </c>
      <c r="S8232" s="10" t="s">
        <v>607</v>
      </c>
      <c r="T8232" s="59">
        <v>0.3</v>
      </c>
      <c r="U8232" s="10">
        <v>460.15</v>
      </c>
    </row>
    <row r="8233" spans="1:21" x14ac:dyDescent="0.3">
      <c r="A8233" s="10" t="s">
        <v>8712</v>
      </c>
      <c r="B8233" s="61">
        <v>45319</v>
      </c>
      <c r="C8233" s="10" t="s">
        <v>8711</v>
      </c>
      <c r="D8233" s="10" t="s">
        <v>8710</v>
      </c>
      <c r="E8233" s="10" t="s">
        <v>571</v>
      </c>
      <c r="F8233" s="10" t="s">
        <v>570</v>
      </c>
      <c r="G8233" s="10" t="s">
        <v>601</v>
      </c>
      <c r="H8233" s="10" t="s">
        <v>579</v>
      </c>
      <c r="I8233" s="10" t="s">
        <v>711</v>
      </c>
      <c r="J8233" s="10" t="s">
        <v>8709</v>
      </c>
      <c r="K8233" s="10" t="s">
        <v>2641</v>
      </c>
      <c r="L8233" s="10">
        <v>3</v>
      </c>
      <c r="M8233" s="10">
        <v>242.97</v>
      </c>
      <c r="N8233" s="10">
        <v>728.91</v>
      </c>
      <c r="O8233" s="59">
        <v>0</v>
      </c>
      <c r="P8233" s="10">
        <v>0</v>
      </c>
      <c r="Q8233" s="10">
        <v>728.91</v>
      </c>
      <c r="R8233" s="10" t="s">
        <v>614</v>
      </c>
      <c r="S8233" s="10" t="s">
        <v>585</v>
      </c>
      <c r="T8233" s="59">
        <v>0.15</v>
      </c>
      <c r="U8233" s="10">
        <v>109.34</v>
      </c>
    </row>
    <row r="8234" spans="1:21" x14ac:dyDescent="0.3">
      <c r="A8234" s="10" t="s">
        <v>8708</v>
      </c>
      <c r="B8234" s="61">
        <v>45176</v>
      </c>
      <c r="C8234" s="10" t="s">
        <v>1292</v>
      </c>
      <c r="D8234" s="10" t="s">
        <v>8707</v>
      </c>
      <c r="E8234" s="10" t="s">
        <v>629</v>
      </c>
      <c r="F8234" s="10" t="s">
        <v>628</v>
      </c>
      <c r="G8234" s="10" t="s">
        <v>569</v>
      </c>
      <c r="H8234" s="10" t="s">
        <v>590</v>
      </c>
      <c r="I8234" s="10" t="s">
        <v>589</v>
      </c>
      <c r="J8234" s="10" t="s">
        <v>8706</v>
      </c>
      <c r="K8234" s="10" t="s">
        <v>8705</v>
      </c>
      <c r="L8234" s="10">
        <v>3</v>
      </c>
      <c r="M8234" s="10">
        <v>418.85</v>
      </c>
      <c r="N8234" s="10">
        <v>1256.55</v>
      </c>
      <c r="O8234" s="59">
        <v>0.05</v>
      </c>
      <c r="P8234" s="10">
        <v>62.83</v>
      </c>
      <c r="Q8234" s="10">
        <v>1193.72</v>
      </c>
      <c r="R8234" s="10" t="s">
        <v>586</v>
      </c>
      <c r="S8234" s="10" t="s">
        <v>596</v>
      </c>
      <c r="T8234" s="59">
        <v>0.3</v>
      </c>
      <c r="U8234" s="10">
        <v>358.12</v>
      </c>
    </row>
    <row r="8235" spans="1:21" x14ac:dyDescent="0.3">
      <c r="A8235" s="10" t="s">
        <v>8704</v>
      </c>
      <c r="B8235" s="61">
        <v>45126</v>
      </c>
      <c r="C8235" s="10" t="s">
        <v>8703</v>
      </c>
      <c r="D8235" s="10" t="s">
        <v>8702</v>
      </c>
      <c r="E8235" s="10" t="s">
        <v>592</v>
      </c>
      <c r="F8235" s="10" t="s">
        <v>652</v>
      </c>
      <c r="G8235" s="10" t="s">
        <v>601</v>
      </c>
      <c r="H8235" s="10" t="s">
        <v>579</v>
      </c>
      <c r="I8235" s="10" t="s">
        <v>711</v>
      </c>
      <c r="J8235" s="10" t="s">
        <v>8701</v>
      </c>
      <c r="K8235" s="10" t="s">
        <v>8700</v>
      </c>
      <c r="L8235" s="10">
        <v>7</v>
      </c>
      <c r="M8235" s="10">
        <v>303.75</v>
      </c>
      <c r="N8235" s="10">
        <v>2126.25</v>
      </c>
      <c r="O8235" s="59">
        <v>0</v>
      </c>
      <c r="P8235" s="10">
        <v>0</v>
      </c>
      <c r="Q8235" s="10">
        <v>2126.25</v>
      </c>
      <c r="R8235" s="10" t="s">
        <v>614</v>
      </c>
      <c r="S8235" s="10" t="s">
        <v>564</v>
      </c>
      <c r="T8235" s="59">
        <v>0.3</v>
      </c>
      <c r="U8235" s="10">
        <v>637.88</v>
      </c>
    </row>
    <row r="8236" spans="1:21" x14ac:dyDescent="0.3">
      <c r="A8236" s="10" t="s">
        <v>8699</v>
      </c>
      <c r="B8236" s="61">
        <v>45333</v>
      </c>
      <c r="C8236" s="10" t="s">
        <v>1715</v>
      </c>
      <c r="D8236" s="10" t="s">
        <v>8698</v>
      </c>
      <c r="E8236" s="10" t="s">
        <v>592</v>
      </c>
      <c r="F8236" s="10" t="s">
        <v>591</v>
      </c>
      <c r="G8236" s="10" t="s">
        <v>601</v>
      </c>
      <c r="H8236" s="10" t="s">
        <v>544</v>
      </c>
      <c r="I8236" s="10" t="s">
        <v>10</v>
      </c>
      <c r="J8236" s="10" t="s">
        <v>8697</v>
      </c>
      <c r="K8236" s="10" t="s">
        <v>8696</v>
      </c>
      <c r="L8236" s="10">
        <v>3</v>
      </c>
      <c r="M8236" s="10">
        <v>609.96</v>
      </c>
      <c r="N8236" s="10">
        <v>1829.88</v>
      </c>
      <c r="O8236" s="59">
        <v>0</v>
      </c>
      <c r="P8236" s="10">
        <v>0</v>
      </c>
      <c r="Q8236" s="10">
        <v>1829.88</v>
      </c>
      <c r="R8236" s="10" t="s">
        <v>575</v>
      </c>
      <c r="S8236" s="10" t="s">
        <v>585</v>
      </c>
      <c r="T8236" s="59">
        <v>0.3</v>
      </c>
      <c r="U8236" s="10">
        <v>548.96</v>
      </c>
    </row>
    <row r="8237" spans="1:21" x14ac:dyDescent="0.3">
      <c r="A8237" s="10" t="s">
        <v>8695</v>
      </c>
      <c r="B8237" s="61">
        <v>44933</v>
      </c>
      <c r="C8237" s="10" t="s">
        <v>8694</v>
      </c>
      <c r="D8237" s="10" t="s">
        <v>8693</v>
      </c>
      <c r="E8237" s="10" t="s">
        <v>592</v>
      </c>
      <c r="F8237" s="10" t="s">
        <v>652</v>
      </c>
      <c r="G8237" s="10" t="s">
        <v>569</v>
      </c>
      <c r="H8237" s="10" t="s">
        <v>579</v>
      </c>
      <c r="I8237" s="10" t="s">
        <v>578</v>
      </c>
      <c r="J8237" s="10" t="s">
        <v>8692</v>
      </c>
      <c r="K8237" s="10" t="s">
        <v>8691</v>
      </c>
      <c r="L8237" s="10">
        <v>9</v>
      </c>
      <c r="M8237" s="10">
        <v>600.4</v>
      </c>
      <c r="N8237" s="10">
        <v>5403.6</v>
      </c>
      <c r="O8237" s="59">
        <v>0</v>
      </c>
      <c r="P8237" s="10">
        <v>0</v>
      </c>
      <c r="Q8237" s="10">
        <v>5403.6</v>
      </c>
      <c r="R8237" s="10" t="s">
        <v>575</v>
      </c>
      <c r="S8237" s="10" t="s">
        <v>585</v>
      </c>
      <c r="T8237" s="59">
        <v>0.3</v>
      </c>
      <c r="U8237" s="10">
        <v>1621.08</v>
      </c>
    </row>
    <row r="8238" spans="1:21" x14ac:dyDescent="0.3">
      <c r="A8238" s="10" t="s">
        <v>8690</v>
      </c>
      <c r="B8238" s="61">
        <v>45312</v>
      </c>
      <c r="C8238" s="10" t="s">
        <v>1631</v>
      </c>
      <c r="D8238" s="10" t="s">
        <v>8689</v>
      </c>
      <c r="E8238" s="10" t="s">
        <v>581</v>
      </c>
      <c r="F8238" s="10" t="s">
        <v>83</v>
      </c>
      <c r="G8238" s="10" t="s">
        <v>569</v>
      </c>
      <c r="H8238" s="10" t="s">
        <v>579</v>
      </c>
      <c r="I8238" s="10" t="s">
        <v>711</v>
      </c>
      <c r="J8238" s="10" t="s">
        <v>8688</v>
      </c>
      <c r="K8238" s="10" t="s">
        <v>8687</v>
      </c>
      <c r="L8238" s="10">
        <v>9</v>
      </c>
      <c r="M8238" s="10">
        <v>576.87</v>
      </c>
      <c r="N8238" s="10">
        <v>5191.83</v>
      </c>
      <c r="O8238" s="59">
        <v>0</v>
      </c>
      <c r="P8238" s="10">
        <v>0</v>
      </c>
      <c r="Q8238" s="10">
        <v>5191.83</v>
      </c>
      <c r="R8238" s="10" t="s">
        <v>575</v>
      </c>
      <c r="S8238" s="10" t="s">
        <v>596</v>
      </c>
      <c r="T8238" s="59">
        <v>0.25</v>
      </c>
      <c r="U8238" s="10">
        <v>1297.96</v>
      </c>
    </row>
    <row r="8239" spans="1:21" x14ac:dyDescent="0.3">
      <c r="A8239" s="10" t="s">
        <v>8686</v>
      </c>
      <c r="B8239" s="61">
        <v>45268</v>
      </c>
      <c r="C8239" s="10" t="s">
        <v>8685</v>
      </c>
      <c r="D8239" s="10" t="s">
        <v>4585</v>
      </c>
      <c r="E8239" s="10" t="s">
        <v>603</v>
      </c>
      <c r="F8239" s="10" t="s">
        <v>602</v>
      </c>
      <c r="G8239" s="10" t="s">
        <v>601</v>
      </c>
      <c r="H8239" s="10" t="s">
        <v>579</v>
      </c>
      <c r="I8239" s="10" t="s">
        <v>722</v>
      </c>
      <c r="J8239" s="10" t="s">
        <v>8684</v>
      </c>
      <c r="K8239" s="10" t="s">
        <v>8683</v>
      </c>
      <c r="L8239" s="10">
        <v>8</v>
      </c>
      <c r="M8239" s="10">
        <v>340.6</v>
      </c>
      <c r="N8239" s="10">
        <v>2724.8</v>
      </c>
      <c r="O8239" s="59">
        <v>0</v>
      </c>
      <c r="P8239" s="10">
        <v>0</v>
      </c>
      <c r="Q8239" s="10">
        <v>2724.8</v>
      </c>
      <c r="R8239" s="10" t="s">
        <v>575</v>
      </c>
      <c r="S8239" s="10" t="s">
        <v>564</v>
      </c>
      <c r="T8239" s="59">
        <v>0.3</v>
      </c>
      <c r="U8239" s="10">
        <v>817.44</v>
      </c>
    </row>
    <row r="8240" spans="1:21" x14ac:dyDescent="0.3">
      <c r="A8240" s="10" t="s">
        <v>8682</v>
      </c>
      <c r="B8240" s="61">
        <v>45094</v>
      </c>
      <c r="C8240" s="10" t="s">
        <v>8681</v>
      </c>
      <c r="D8240" s="10" t="s">
        <v>8680</v>
      </c>
      <c r="E8240" s="10" t="s">
        <v>571</v>
      </c>
      <c r="F8240" s="10" t="s">
        <v>685</v>
      </c>
      <c r="G8240" s="10" t="s">
        <v>569</v>
      </c>
      <c r="H8240" s="10" t="s">
        <v>600</v>
      </c>
      <c r="I8240" s="10" t="s">
        <v>664</v>
      </c>
      <c r="J8240" s="10" t="s">
        <v>8679</v>
      </c>
      <c r="K8240" s="10" t="s">
        <v>8678</v>
      </c>
      <c r="L8240" s="10">
        <v>5</v>
      </c>
      <c r="M8240" s="10">
        <v>389.55</v>
      </c>
      <c r="N8240" s="10">
        <v>1947.75</v>
      </c>
      <c r="O8240" s="59">
        <v>0.1</v>
      </c>
      <c r="P8240" s="10">
        <v>194.78</v>
      </c>
      <c r="Q8240" s="10">
        <v>1752.97</v>
      </c>
      <c r="R8240" s="10" t="s">
        <v>614</v>
      </c>
      <c r="S8240" s="10" t="s">
        <v>607</v>
      </c>
      <c r="T8240" s="59">
        <v>0.15</v>
      </c>
      <c r="U8240" s="10">
        <v>262.95</v>
      </c>
    </row>
    <row r="8241" spans="1:21" x14ac:dyDescent="0.3">
      <c r="A8241" s="10" t="s">
        <v>8677</v>
      </c>
      <c r="B8241" s="61">
        <v>45280</v>
      </c>
      <c r="C8241" s="10" t="s">
        <v>8676</v>
      </c>
      <c r="D8241" s="10" t="s">
        <v>8675</v>
      </c>
      <c r="E8241" s="10" t="s">
        <v>581</v>
      </c>
      <c r="F8241" s="10" t="s">
        <v>580</v>
      </c>
      <c r="G8241" s="10" t="s">
        <v>601</v>
      </c>
      <c r="H8241" s="10" t="s">
        <v>600</v>
      </c>
      <c r="I8241" s="10" t="s">
        <v>599</v>
      </c>
      <c r="J8241" s="10" t="s">
        <v>6943</v>
      </c>
      <c r="K8241" s="10" t="s">
        <v>3715</v>
      </c>
      <c r="L8241" s="10">
        <v>9</v>
      </c>
      <c r="M8241" s="10">
        <v>496.36</v>
      </c>
      <c r="N8241" s="10">
        <v>4467.24</v>
      </c>
      <c r="O8241" s="59">
        <v>0</v>
      </c>
      <c r="P8241" s="10">
        <v>0</v>
      </c>
      <c r="Q8241" s="10">
        <v>4467.24</v>
      </c>
      <c r="R8241" s="10" t="s">
        <v>565</v>
      </c>
      <c r="S8241" s="10" t="s">
        <v>596</v>
      </c>
      <c r="T8241" s="59">
        <v>0.25</v>
      </c>
      <c r="U8241" s="10">
        <v>1116.81</v>
      </c>
    </row>
    <row r="8242" spans="1:21" x14ac:dyDescent="0.3">
      <c r="A8242" s="10" t="s">
        <v>8674</v>
      </c>
      <c r="B8242" s="61">
        <v>45227</v>
      </c>
      <c r="C8242" s="10" t="s">
        <v>8673</v>
      </c>
      <c r="D8242" s="10" t="s">
        <v>6915</v>
      </c>
      <c r="E8242" s="10" t="s">
        <v>581</v>
      </c>
      <c r="F8242" s="10" t="s">
        <v>7</v>
      </c>
      <c r="G8242" s="10" t="s">
        <v>601</v>
      </c>
      <c r="H8242" s="10" t="s">
        <v>590</v>
      </c>
      <c r="I8242" s="10" t="s">
        <v>635</v>
      </c>
      <c r="J8242" s="10" t="s">
        <v>8672</v>
      </c>
      <c r="K8242" s="10" t="s">
        <v>4984</v>
      </c>
      <c r="L8242" s="10">
        <v>4</v>
      </c>
      <c r="M8242" s="10">
        <v>562.6</v>
      </c>
      <c r="N8242" s="10">
        <v>2250.4</v>
      </c>
      <c r="O8242" s="59">
        <v>0.05</v>
      </c>
      <c r="P8242" s="10">
        <v>112.52</v>
      </c>
      <c r="Q8242" s="10">
        <v>2137.88</v>
      </c>
      <c r="R8242" s="10" t="s">
        <v>575</v>
      </c>
      <c r="S8242" s="10" t="s">
        <v>607</v>
      </c>
      <c r="T8242" s="59">
        <v>0.3</v>
      </c>
      <c r="U8242" s="10">
        <v>641.36</v>
      </c>
    </row>
    <row r="8243" spans="1:21" x14ac:dyDescent="0.3">
      <c r="A8243" s="10" t="s">
        <v>8671</v>
      </c>
      <c r="B8243" s="61">
        <v>45234</v>
      </c>
      <c r="C8243" s="10" t="s">
        <v>8670</v>
      </c>
      <c r="D8243" s="10" t="s">
        <v>8669</v>
      </c>
      <c r="E8243" s="10" t="s">
        <v>603</v>
      </c>
      <c r="F8243" s="10" t="s">
        <v>636</v>
      </c>
      <c r="G8243" s="10" t="s">
        <v>601</v>
      </c>
      <c r="H8243" s="10" t="s">
        <v>579</v>
      </c>
      <c r="I8243" s="10" t="s">
        <v>711</v>
      </c>
      <c r="J8243" s="10" t="s">
        <v>8668</v>
      </c>
      <c r="K8243" s="10" t="s">
        <v>8667</v>
      </c>
      <c r="L8243" s="10">
        <v>6</v>
      </c>
      <c r="M8243" s="10">
        <v>427.4</v>
      </c>
      <c r="N8243" s="10">
        <v>2564.4</v>
      </c>
      <c r="O8243" s="59">
        <v>0</v>
      </c>
      <c r="P8243" s="10">
        <v>0</v>
      </c>
      <c r="Q8243" s="10">
        <v>2564.4</v>
      </c>
      <c r="R8243" s="10" t="s">
        <v>614</v>
      </c>
      <c r="S8243" s="10" t="s">
        <v>585</v>
      </c>
      <c r="T8243" s="59">
        <v>0.15</v>
      </c>
      <c r="U8243" s="10">
        <v>384.66</v>
      </c>
    </row>
    <row r="8244" spans="1:21" x14ac:dyDescent="0.3">
      <c r="A8244" s="10" t="s">
        <v>8666</v>
      </c>
      <c r="B8244" s="61">
        <v>45235</v>
      </c>
      <c r="C8244" s="10" t="s">
        <v>8526</v>
      </c>
      <c r="D8244" s="10" t="s">
        <v>8665</v>
      </c>
      <c r="E8244" s="10" t="s">
        <v>581</v>
      </c>
      <c r="F8244" s="10" t="s">
        <v>580</v>
      </c>
      <c r="G8244" s="10" t="s">
        <v>601</v>
      </c>
      <c r="H8244" s="10" t="s">
        <v>590</v>
      </c>
      <c r="I8244" s="10" t="s">
        <v>589</v>
      </c>
      <c r="J8244" s="10" t="s">
        <v>8664</v>
      </c>
      <c r="K8244" s="10" t="s">
        <v>8663</v>
      </c>
      <c r="L8244" s="10">
        <v>9</v>
      </c>
      <c r="M8244" s="10">
        <v>465.48</v>
      </c>
      <c r="N8244" s="10">
        <v>4189.32</v>
      </c>
      <c r="O8244" s="59">
        <v>0.1</v>
      </c>
      <c r="P8244" s="10">
        <v>418.93</v>
      </c>
      <c r="Q8244" s="10">
        <v>3770.39</v>
      </c>
      <c r="R8244" s="10" t="s">
        <v>614</v>
      </c>
      <c r="S8244" s="10" t="s">
        <v>585</v>
      </c>
      <c r="T8244" s="59">
        <v>0.15</v>
      </c>
      <c r="U8244" s="10">
        <v>565.55999999999995</v>
      </c>
    </row>
    <row r="8245" spans="1:21" x14ac:dyDescent="0.3">
      <c r="A8245" s="10" t="s">
        <v>8662</v>
      </c>
      <c r="B8245" s="61">
        <v>45353</v>
      </c>
      <c r="C8245" s="10" t="s">
        <v>8661</v>
      </c>
      <c r="D8245" s="10" t="s">
        <v>8660</v>
      </c>
      <c r="E8245" s="10" t="s">
        <v>592</v>
      </c>
      <c r="F8245" s="10" t="s">
        <v>18</v>
      </c>
      <c r="G8245" s="10" t="s">
        <v>569</v>
      </c>
      <c r="H8245" s="10" t="s">
        <v>600</v>
      </c>
      <c r="I8245" s="10" t="s">
        <v>664</v>
      </c>
      <c r="J8245" s="10" t="s">
        <v>8659</v>
      </c>
      <c r="K8245" s="10" t="s">
        <v>8658</v>
      </c>
      <c r="L8245" s="10">
        <v>4</v>
      </c>
      <c r="M8245" s="10">
        <v>375.77</v>
      </c>
      <c r="N8245" s="10">
        <v>1503.08</v>
      </c>
      <c r="O8245" s="59">
        <v>0</v>
      </c>
      <c r="P8245" s="10">
        <v>0</v>
      </c>
      <c r="Q8245" s="10">
        <v>1503.08</v>
      </c>
      <c r="R8245" s="10" t="s">
        <v>586</v>
      </c>
      <c r="S8245" s="10" t="s">
        <v>596</v>
      </c>
      <c r="T8245" s="59">
        <v>0.3</v>
      </c>
      <c r="U8245" s="10">
        <v>450.92</v>
      </c>
    </row>
    <row r="8246" spans="1:21" x14ac:dyDescent="0.3">
      <c r="A8246" s="10" t="s">
        <v>8657</v>
      </c>
      <c r="B8246" s="61">
        <v>44965</v>
      </c>
      <c r="C8246" s="10" t="s">
        <v>7916</v>
      </c>
      <c r="D8246" s="10" t="s">
        <v>8656</v>
      </c>
      <c r="E8246" s="10" t="s">
        <v>603</v>
      </c>
      <c r="F8246" s="10" t="s">
        <v>602</v>
      </c>
      <c r="G8246" s="10" t="s">
        <v>601</v>
      </c>
      <c r="H8246" s="10" t="s">
        <v>544</v>
      </c>
      <c r="I8246" s="10" t="s">
        <v>10</v>
      </c>
      <c r="J8246" s="10" t="s">
        <v>8655</v>
      </c>
      <c r="K8246" s="10" t="s">
        <v>8654</v>
      </c>
      <c r="L8246" s="10">
        <v>3</v>
      </c>
      <c r="M8246" s="10">
        <v>111.5</v>
      </c>
      <c r="N8246" s="10">
        <v>334.5</v>
      </c>
      <c r="O8246" s="59">
        <v>0.2</v>
      </c>
      <c r="P8246" s="10">
        <v>66.900000000000006</v>
      </c>
      <c r="Q8246" s="10">
        <v>267.60000000000002</v>
      </c>
      <c r="R8246" s="10" t="s">
        <v>586</v>
      </c>
      <c r="S8246" s="10" t="s">
        <v>607</v>
      </c>
      <c r="T8246" s="59">
        <v>0.15</v>
      </c>
      <c r="U8246" s="10">
        <v>40.14</v>
      </c>
    </row>
    <row r="8247" spans="1:21" x14ac:dyDescent="0.3">
      <c r="A8247" s="10" t="s">
        <v>8653</v>
      </c>
      <c r="B8247" s="61">
        <v>45142</v>
      </c>
      <c r="C8247" s="10" t="s">
        <v>8652</v>
      </c>
      <c r="D8247" s="10" t="s">
        <v>8651</v>
      </c>
      <c r="E8247" s="10" t="s">
        <v>629</v>
      </c>
      <c r="F8247" s="10" t="s">
        <v>628</v>
      </c>
      <c r="G8247" s="10" t="s">
        <v>569</v>
      </c>
      <c r="H8247" s="10" t="s">
        <v>600</v>
      </c>
      <c r="I8247" s="10" t="s">
        <v>599</v>
      </c>
      <c r="J8247" s="10" t="s">
        <v>8650</v>
      </c>
      <c r="K8247" s="10" t="s">
        <v>8649</v>
      </c>
      <c r="L8247" s="10">
        <v>10</v>
      </c>
      <c r="M8247" s="10">
        <v>631.72</v>
      </c>
      <c r="N8247" s="10">
        <v>6317.2</v>
      </c>
      <c r="O8247" s="59">
        <v>0</v>
      </c>
      <c r="P8247" s="10">
        <v>0</v>
      </c>
      <c r="Q8247" s="10">
        <v>6317.2</v>
      </c>
      <c r="R8247" s="10" t="s">
        <v>614</v>
      </c>
      <c r="S8247" s="10" t="s">
        <v>607</v>
      </c>
      <c r="T8247" s="59">
        <v>0.25</v>
      </c>
      <c r="U8247" s="10">
        <v>1579.3</v>
      </c>
    </row>
    <row r="8248" spans="1:21" x14ac:dyDescent="0.3">
      <c r="A8248" s="10" t="s">
        <v>8648</v>
      </c>
      <c r="B8248" s="61">
        <v>45360</v>
      </c>
      <c r="C8248" s="10" t="s">
        <v>8647</v>
      </c>
      <c r="D8248" s="10" t="s">
        <v>8646</v>
      </c>
      <c r="E8248" s="10" t="s">
        <v>603</v>
      </c>
      <c r="F8248" s="10" t="s">
        <v>658</v>
      </c>
      <c r="G8248" s="10" t="s">
        <v>601</v>
      </c>
      <c r="H8248" s="10" t="s">
        <v>579</v>
      </c>
      <c r="I8248" s="10" t="s">
        <v>722</v>
      </c>
      <c r="J8248" s="10" t="s">
        <v>8645</v>
      </c>
      <c r="K8248" s="10" t="s">
        <v>8644</v>
      </c>
      <c r="L8248" s="10">
        <v>9</v>
      </c>
      <c r="M8248" s="10">
        <v>250.47</v>
      </c>
      <c r="N8248" s="10">
        <v>2254.23</v>
      </c>
      <c r="O8248" s="59">
        <v>0.1</v>
      </c>
      <c r="P8248" s="10">
        <v>225.42</v>
      </c>
      <c r="Q8248" s="10">
        <v>2028.81</v>
      </c>
      <c r="R8248" s="10" t="s">
        <v>565</v>
      </c>
      <c r="S8248" s="10" t="s">
        <v>585</v>
      </c>
      <c r="T8248" s="59">
        <v>0.25</v>
      </c>
      <c r="U8248" s="10">
        <v>507.2</v>
      </c>
    </row>
    <row r="8249" spans="1:21" x14ac:dyDescent="0.3">
      <c r="A8249" s="10" t="s">
        <v>8643</v>
      </c>
      <c r="B8249" s="61">
        <v>45023</v>
      </c>
      <c r="C8249" s="10" t="s">
        <v>687</v>
      </c>
      <c r="D8249" s="10" t="s">
        <v>8642</v>
      </c>
      <c r="E8249" s="10" t="s">
        <v>629</v>
      </c>
      <c r="F8249" s="10" t="s">
        <v>790</v>
      </c>
      <c r="G8249" s="10" t="s">
        <v>569</v>
      </c>
      <c r="H8249" s="10" t="s">
        <v>579</v>
      </c>
      <c r="I8249" s="10" t="s">
        <v>711</v>
      </c>
      <c r="J8249" s="10" t="s">
        <v>8641</v>
      </c>
      <c r="K8249" s="10" t="s">
        <v>8640</v>
      </c>
      <c r="L8249" s="10">
        <v>7</v>
      </c>
      <c r="M8249" s="10">
        <v>494.43</v>
      </c>
      <c r="N8249" s="10">
        <v>3461.01</v>
      </c>
      <c r="O8249" s="59">
        <v>0.05</v>
      </c>
      <c r="P8249" s="10">
        <v>173.05</v>
      </c>
      <c r="Q8249" s="10">
        <v>3287.96</v>
      </c>
      <c r="R8249" s="10" t="s">
        <v>565</v>
      </c>
      <c r="S8249" s="10" t="s">
        <v>585</v>
      </c>
      <c r="T8249" s="59">
        <v>0.3</v>
      </c>
      <c r="U8249" s="10">
        <v>986.39</v>
      </c>
    </row>
    <row r="8250" spans="1:21" x14ac:dyDescent="0.3">
      <c r="A8250" s="10" t="s">
        <v>8639</v>
      </c>
      <c r="B8250" s="61">
        <v>45117</v>
      </c>
      <c r="C8250" s="10" t="s">
        <v>8638</v>
      </c>
      <c r="D8250" s="10" t="s">
        <v>8637</v>
      </c>
      <c r="E8250" s="10" t="s">
        <v>629</v>
      </c>
      <c r="F8250" s="10" t="s">
        <v>790</v>
      </c>
      <c r="G8250" s="10" t="s">
        <v>601</v>
      </c>
      <c r="H8250" s="10" t="s">
        <v>600</v>
      </c>
      <c r="I8250" s="10" t="s">
        <v>599</v>
      </c>
      <c r="J8250" s="10" t="s">
        <v>8636</v>
      </c>
      <c r="K8250" s="10" t="s">
        <v>8635</v>
      </c>
      <c r="L8250" s="10">
        <v>8</v>
      </c>
      <c r="M8250" s="10">
        <v>252.23</v>
      </c>
      <c r="N8250" s="10">
        <v>2017.84</v>
      </c>
      <c r="O8250" s="59">
        <v>0</v>
      </c>
      <c r="P8250" s="10">
        <v>0</v>
      </c>
      <c r="Q8250" s="10">
        <v>2017.84</v>
      </c>
      <c r="R8250" s="10" t="s">
        <v>565</v>
      </c>
      <c r="S8250" s="10" t="s">
        <v>607</v>
      </c>
      <c r="T8250" s="59">
        <v>0.3</v>
      </c>
      <c r="U8250" s="10">
        <v>605.35</v>
      </c>
    </row>
    <row r="8251" spans="1:21" x14ac:dyDescent="0.3">
      <c r="A8251" s="10" t="s">
        <v>8634</v>
      </c>
      <c r="B8251" s="61">
        <v>45165</v>
      </c>
      <c r="C8251" s="10" t="s">
        <v>8633</v>
      </c>
      <c r="D8251" s="10" t="s">
        <v>8632</v>
      </c>
      <c r="E8251" s="10" t="s">
        <v>581</v>
      </c>
      <c r="F8251" s="10" t="s">
        <v>83</v>
      </c>
      <c r="G8251" s="10" t="s">
        <v>569</v>
      </c>
      <c r="H8251" s="10" t="s">
        <v>590</v>
      </c>
      <c r="I8251" s="10" t="s">
        <v>748</v>
      </c>
      <c r="J8251" s="10" t="s">
        <v>8631</v>
      </c>
      <c r="K8251" s="10" t="s">
        <v>8630</v>
      </c>
      <c r="L8251" s="10">
        <v>10</v>
      </c>
      <c r="M8251" s="10">
        <v>745.87</v>
      </c>
      <c r="N8251" s="10">
        <v>7458.7</v>
      </c>
      <c r="O8251" s="59">
        <v>0</v>
      </c>
      <c r="P8251" s="10">
        <v>0</v>
      </c>
      <c r="Q8251" s="10">
        <v>7458.7</v>
      </c>
      <c r="R8251" s="10" t="s">
        <v>565</v>
      </c>
      <c r="S8251" s="10" t="s">
        <v>585</v>
      </c>
      <c r="T8251" s="59">
        <v>0.25</v>
      </c>
      <c r="U8251" s="10">
        <v>1864.67</v>
      </c>
    </row>
    <row r="8252" spans="1:21" x14ac:dyDescent="0.3">
      <c r="A8252" s="10" t="s">
        <v>8629</v>
      </c>
      <c r="B8252" s="61">
        <v>45089</v>
      </c>
      <c r="C8252" s="10" t="s">
        <v>8628</v>
      </c>
      <c r="D8252" s="10" t="s">
        <v>8627</v>
      </c>
      <c r="E8252" s="10" t="s">
        <v>603</v>
      </c>
      <c r="F8252" s="10" t="s">
        <v>636</v>
      </c>
      <c r="G8252" s="10" t="s">
        <v>569</v>
      </c>
      <c r="H8252" s="10" t="s">
        <v>600</v>
      </c>
      <c r="I8252" s="10" t="s">
        <v>664</v>
      </c>
      <c r="J8252" s="10" t="s">
        <v>8626</v>
      </c>
      <c r="K8252" s="10" t="s">
        <v>8625</v>
      </c>
      <c r="L8252" s="10">
        <v>10</v>
      </c>
      <c r="M8252" s="10">
        <v>429.04</v>
      </c>
      <c r="N8252" s="10">
        <v>4290.3999999999996</v>
      </c>
      <c r="O8252" s="59">
        <v>0.2</v>
      </c>
      <c r="P8252" s="10">
        <v>858.08</v>
      </c>
      <c r="Q8252" s="10">
        <v>3432.32</v>
      </c>
      <c r="R8252" s="10" t="s">
        <v>565</v>
      </c>
      <c r="S8252" s="10" t="s">
        <v>564</v>
      </c>
      <c r="T8252" s="59">
        <v>0.15</v>
      </c>
      <c r="U8252" s="10">
        <v>514.85</v>
      </c>
    </row>
    <row r="8253" spans="1:21" x14ac:dyDescent="0.3">
      <c r="A8253" s="10" t="s">
        <v>8624</v>
      </c>
      <c r="B8253" s="61">
        <v>45336</v>
      </c>
      <c r="C8253" s="10" t="s">
        <v>8623</v>
      </c>
      <c r="D8253" s="10" t="s">
        <v>8622</v>
      </c>
      <c r="E8253" s="10" t="s">
        <v>571</v>
      </c>
      <c r="F8253" s="10" t="s">
        <v>570</v>
      </c>
      <c r="G8253" s="10" t="s">
        <v>569</v>
      </c>
      <c r="H8253" s="10" t="s">
        <v>579</v>
      </c>
      <c r="I8253" s="10" t="s">
        <v>722</v>
      </c>
      <c r="J8253" s="10" t="s">
        <v>8621</v>
      </c>
      <c r="K8253" s="10" t="s">
        <v>2450</v>
      </c>
      <c r="L8253" s="10">
        <v>3</v>
      </c>
      <c r="M8253" s="10">
        <v>793.13</v>
      </c>
      <c r="N8253" s="10">
        <v>2379.39</v>
      </c>
      <c r="O8253" s="59">
        <v>0</v>
      </c>
      <c r="P8253" s="10">
        <v>0</v>
      </c>
      <c r="Q8253" s="10">
        <v>2379.39</v>
      </c>
      <c r="R8253" s="10" t="s">
        <v>586</v>
      </c>
      <c r="S8253" s="10" t="s">
        <v>596</v>
      </c>
      <c r="T8253" s="59">
        <v>0.25</v>
      </c>
      <c r="U8253" s="10">
        <v>594.85</v>
      </c>
    </row>
    <row r="8254" spans="1:21" x14ac:dyDescent="0.3">
      <c r="A8254" s="10" t="s">
        <v>8620</v>
      </c>
      <c r="B8254" s="61">
        <v>44982</v>
      </c>
      <c r="C8254" s="10" t="s">
        <v>8619</v>
      </c>
      <c r="D8254" s="10" t="s">
        <v>1301</v>
      </c>
      <c r="E8254" s="10" t="s">
        <v>629</v>
      </c>
      <c r="F8254" s="10" t="s">
        <v>790</v>
      </c>
      <c r="G8254" s="10" t="s">
        <v>601</v>
      </c>
      <c r="H8254" s="10" t="s">
        <v>590</v>
      </c>
      <c r="I8254" s="10" t="s">
        <v>748</v>
      </c>
      <c r="J8254" s="10" t="s">
        <v>8618</v>
      </c>
      <c r="K8254" s="10" t="s">
        <v>8617</v>
      </c>
      <c r="L8254" s="10">
        <v>5</v>
      </c>
      <c r="M8254" s="10">
        <v>609.25</v>
      </c>
      <c r="N8254" s="10">
        <v>3046.25</v>
      </c>
      <c r="O8254" s="59">
        <v>0</v>
      </c>
      <c r="P8254" s="10">
        <v>0</v>
      </c>
      <c r="Q8254" s="10">
        <v>3046.25</v>
      </c>
      <c r="R8254" s="10" t="s">
        <v>575</v>
      </c>
      <c r="S8254" s="10" t="s">
        <v>564</v>
      </c>
      <c r="T8254" s="59">
        <v>0.15</v>
      </c>
      <c r="U8254" s="10">
        <v>456.94</v>
      </c>
    </row>
    <row r="8255" spans="1:21" x14ac:dyDescent="0.3">
      <c r="A8255" s="10" t="s">
        <v>8616</v>
      </c>
      <c r="B8255" s="61">
        <v>44986</v>
      </c>
      <c r="C8255" s="10" t="s">
        <v>8615</v>
      </c>
      <c r="D8255" s="10" t="s">
        <v>8614</v>
      </c>
      <c r="E8255" s="10" t="s">
        <v>629</v>
      </c>
      <c r="F8255" s="10" t="s">
        <v>628</v>
      </c>
      <c r="G8255" s="10" t="s">
        <v>601</v>
      </c>
      <c r="H8255" s="10" t="s">
        <v>600</v>
      </c>
      <c r="I8255" s="10" t="s">
        <v>627</v>
      </c>
      <c r="J8255" s="10" t="s">
        <v>8613</v>
      </c>
      <c r="K8255" s="10" t="s">
        <v>8612</v>
      </c>
      <c r="L8255" s="10">
        <v>9</v>
      </c>
      <c r="M8255" s="10">
        <v>259.22000000000003</v>
      </c>
      <c r="N8255" s="10">
        <v>2332.98</v>
      </c>
      <c r="O8255" s="59">
        <v>0.1</v>
      </c>
      <c r="P8255" s="10">
        <v>233.3</v>
      </c>
      <c r="Q8255" s="10">
        <v>2099.6799999999998</v>
      </c>
      <c r="R8255" s="10" t="s">
        <v>614</v>
      </c>
      <c r="S8255" s="10" t="s">
        <v>564</v>
      </c>
      <c r="T8255" s="59">
        <v>0.3</v>
      </c>
      <c r="U8255" s="10">
        <v>629.9</v>
      </c>
    </row>
    <row r="8256" spans="1:21" x14ac:dyDescent="0.3">
      <c r="A8256" s="10" t="s">
        <v>8611</v>
      </c>
      <c r="B8256" s="61">
        <v>45374</v>
      </c>
      <c r="C8256" s="10" t="s">
        <v>8610</v>
      </c>
      <c r="D8256" s="10" t="s">
        <v>8609</v>
      </c>
      <c r="E8256" s="10" t="s">
        <v>603</v>
      </c>
      <c r="F8256" s="10" t="s">
        <v>602</v>
      </c>
      <c r="G8256" s="10" t="s">
        <v>569</v>
      </c>
      <c r="H8256" s="10" t="s">
        <v>600</v>
      </c>
      <c r="I8256" s="10" t="s">
        <v>599</v>
      </c>
      <c r="J8256" s="10" t="s">
        <v>8608</v>
      </c>
      <c r="K8256" s="10" t="s">
        <v>8607</v>
      </c>
      <c r="L8256" s="10">
        <v>6</v>
      </c>
      <c r="M8256" s="10">
        <v>440.34</v>
      </c>
      <c r="N8256" s="10">
        <v>2642.04</v>
      </c>
      <c r="O8256" s="59">
        <v>0.05</v>
      </c>
      <c r="P8256" s="10">
        <v>132.1</v>
      </c>
      <c r="Q8256" s="10">
        <v>2509.94</v>
      </c>
      <c r="R8256" s="10" t="s">
        <v>614</v>
      </c>
      <c r="S8256" s="10" t="s">
        <v>607</v>
      </c>
      <c r="T8256" s="59">
        <v>0.3</v>
      </c>
      <c r="U8256" s="10">
        <v>752.98</v>
      </c>
    </row>
    <row r="8257" spans="1:21" x14ac:dyDescent="0.3">
      <c r="A8257" s="10" t="s">
        <v>8606</v>
      </c>
      <c r="B8257" s="61">
        <v>45107</v>
      </c>
      <c r="C8257" s="10" t="s">
        <v>8605</v>
      </c>
      <c r="D8257" s="10" t="s">
        <v>8604</v>
      </c>
      <c r="E8257" s="10" t="s">
        <v>571</v>
      </c>
      <c r="F8257" s="10" t="s">
        <v>685</v>
      </c>
      <c r="G8257" s="10" t="s">
        <v>601</v>
      </c>
      <c r="H8257" s="10" t="s">
        <v>590</v>
      </c>
      <c r="I8257" s="10" t="s">
        <v>589</v>
      </c>
      <c r="J8257" s="10" t="s">
        <v>8341</v>
      </c>
      <c r="K8257" s="10" t="s">
        <v>8603</v>
      </c>
      <c r="L8257" s="10">
        <v>4</v>
      </c>
      <c r="M8257" s="10">
        <v>714.93</v>
      </c>
      <c r="N8257" s="10">
        <v>2859.72</v>
      </c>
      <c r="O8257" s="59">
        <v>0.1</v>
      </c>
      <c r="P8257" s="10">
        <v>285.97000000000003</v>
      </c>
      <c r="Q8257" s="10">
        <v>2573.75</v>
      </c>
      <c r="R8257" s="10" t="s">
        <v>565</v>
      </c>
      <c r="S8257" s="10" t="s">
        <v>596</v>
      </c>
      <c r="T8257" s="59">
        <v>0.25</v>
      </c>
      <c r="U8257" s="10">
        <v>643.44000000000005</v>
      </c>
    </row>
    <row r="8258" spans="1:21" x14ac:dyDescent="0.3">
      <c r="A8258" s="10" t="s">
        <v>8602</v>
      </c>
      <c r="B8258" s="61">
        <v>45375</v>
      </c>
      <c r="C8258" s="10" t="s">
        <v>8601</v>
      </c>
      <c r="D8258" s="10" t="s">
        <v>8600</v>
      </c>
      <c r="E8258" s="10" t="s">
        <v>571</v>
      </c>
      <c r="F8258" s="10" t="s">
        <v>570</v>
      </c>
      <c r="G8258" s="10" t="s">
        <v>601</v>
      </c>
      <c r="H8258" s="10" t="s">
        <v>579</v>
      </c>
      <c r="I8258" s="10" t="s">
        <v>722</v>
      </c>
      <c r="J8258" s="10" t="s">
        <v>8599</v>
      </c>
      <c r="K8258" s="10" t="s">
        <v>8598</v>
      </c>
      <c r="L8258" s="10">
        <v>3</v>
      </c>
      <c r="M8258" s="10">
        <v>651.80999999999995</v>
      </c>
      <c r="N8258" s="10">
        <v>1955.43</v>
      </c>
      <c r="O8258" s="59">
        <v>0</v>
      </c>
      <c r="P8258" s="10">
        <v>0</v>
      </c>
      <c r="Q8258" s="10">
        <v>1955.43</v>
      </c>
      <c r="R8258" s="10" t="s">
        <v>575</v>
      </c>
      <c r="S8258" s="10" t="s">
        <v>564</v>
      </c>
      <c r="T8258" s="59">
        <v>0.15</v>
      </c>
      <c r="U8258" s="10">
        <v>293.31</v>
      </c>
    </row>
    <row r="8259" spans="1:21" x14ac:dyDescent="0.3">
      <c r="A8259" s="10" t="s">
        <v>8597</v>
      </c>
      <c r="B8259" s="61">
        <v>45222</v>
      </c>
      <c r="C8259" s="10" t="s">
        <v>8596</v>
      </c>
      <c r="D8259" s="10" t="s">
        <v>8595</v>
      </c>
      <c r="E8259" s="10" t="s">
        <v>592</v>
      </c>
      <c r="F8259" s="10" t="s">
        <v>18</v>
      </c>
      <c r="G8259" s="10" t="s">
        <v>601</v>
      </c>
      <c r="H8259" s="10" t="s">
        <v>579</v>
      </c>
      <c r="I8259" s="10" t="s">
        <v>711</v>
      </c>
      <c r="J8259" s="10" t="s">
        <v>8594</v>
      </c>
      <c r="K8259" s="10" t="s">
        <v>8593</v>
      </c>
      <c r="L8259" s="10">
        <v>4</v>
      </c>
      <c r="M8259" s="10">
        <v>733.06</v>
      </c>
      <c r="N8259" s="10">
        <v>2932.24</v>
      </c>
      <c r="O8259" s="59">
        <v>0.05</v>
      </c>
      <c r="P8259" s="10">
        <v>146.61000000000001</v>
      </c>
      <c r="Q8259" s="10">
        <v>2785.63</v>
      </c>
      <c r="R8259" s="10" t="s">
        <v>586</v>
      </c>
      <c r="S8259" s="10" t="s">
        <v>585</v>
      </c>
      <c r="T8259" s="59">
        <v>0.3</v>
      </c>
      <c r="U8259" s="10">
        <v>835.69</v>
      </c>
    </row>
    <row r="8260" spans="1:21" x14ac:dyDescent="0.3">
      <c r="A8260" s="10" t="s">
        <v>8592</v>
      </c>
      <c r="B8260" s="61">
        <v>45107</v>
      </c>
      <c r="C8260" s="10" t="s">
        <v>8591</v>
      </c>
      <c r="D8260" s="10" t="s">
        <v>8590</v>
      </c>
      <c r="E8260" s="10" t="s">
        <v>571</v>
      </c>
      <c r="F8260" s="10" t="s">
        <v>685</v>
      </c>
      <c r="G8260" s="10" t="s">
        <v>601</v>
      </c>
      <c r="H8260" s="10" t="s">
        <v>544</v>
      </c>
      <c r="I8260" s="10" t="s">
        <v>568</v>
      </c>
      <c r="J8260" s="10" t="s">
        <v>8589</v>
      </c>
      <c r="K8260" s="10" t="s">
        <v>8588</v>
      </c>
      <c r="L8260" s="10">
        <v>9</v>
      </c>
      <c r="M8260" s="10">
        <v>506.09</v>
      </c>
      <c r="N8260" s="10">
        <v>4554.8100000000004</v>
      </c>
      <c r="O8260" s="59">
        <v>0.1</v>
      </c>
      <c r="P8260" s="10">
        <v>455.48</v>
      </c>
      <c r="Q8260" s="10">
        <v>4099.33</v>
      </c>
      <c r="R8260" s="10" t="s">
        <v>575</v>
      </c>
      <c r="S8260" s="10" t="s">
        <v>596</v>
      </c>
      <c r="T8260" s="59">
        <v>0.3</v>
      </c>
      <c r="U8260" s="10">
        <v>1229.8</v>
      </c>
    </row>
    <row r="8261" spans="1:21" x14ac:dyDescent="0.3">
      <c r="A8261" s="10" t="s">
        <v>8587</v>
      </c>
      <c r="B8261" s="61">
        <v>45268</v>
      </c>
      <c r="C8261" s="10" t="s">
        <v>8586</v>
      </c>
      <c r="D8261" s="10" t="s">
        <v>8585</v>
      </c>
      <c r="E8261" s="10" t="s">
        <v>603</v>
      </c>
      <c r="F8261" s="10" t="s">
        <v>636</v>
      </c>
      <c r="G8261" s="10" t="s">
        <v>569</v>
      </c>
      <c r="H8261" s="10" t="s">
        <v>590</v>
      </c>
      <c r="I8261" s="10" t="s">
        <v>589</v>
      </c>
      <c r="J8261" s="10" t="s">
        <v>8584</v>
      </c>
      <c r="K8261" s="10" t="s">
        <v>8583</v>
      </c>
      <c r="L8261" s="10">
        <v>5</v>
      </c>
      <c r="M8261" s="10">
        <v>149.86000000000001</v>
      </c>
      <c r="N8261" s="10">
        <v>749.3</v>
      </c>
      <c r="O8261" s="59">
        <v>0.2</v>
      </c>
      <c r="P8261" s="10">
        <v>149.86000000000001</v>
      </c>
      <c r="Q8261" s="10">
        <v>599.44000000000005</v>
      </c>
      <c r="R8261" s="10" t="s">
        <v>575</v>
      </c>
      <c r="S8261" s="10" t="s">
        <v>564</v>
      </c>
      <c r="T8261" s="59">
        <v>0.15</v>
      </c>
      <c r="U8261" s="10">
        <v>89.92</v>
      </c>
    </row>
    <row r="8262" spans="1:21" x14ac:dyDescent="0.3">
      <c r="A8262" s="10" t="s">
        <v>8582</v>
      </c>
      <c r="B8262" s="61">
        <v>45214</v>
      </c>
      <c r="C8262" s="10" t="s">
        <v>8581</v>
      </c>
      <c r="D8262" s="10" t="s">
        <v>8580</v>
      </c>
      <c r="E8262" s="10" t="s">
        <v>571</v>
      </c>
      <c r="F8262" s="10" t="s">
        <v>570</v>
      </c>
      <c r="G8262" s="10" t="s">
        <v>601</v>
      </c>
      <c r="H8262" s="10" t="s">
        <v>590</v>
      </c>
      <c r="I8262" s="10" t="s">
        <v>635</v>
      </c>
      <c r="J8262" s="10" t="s">
        <v>8579</v>
      </c>
      <c r="K8262" s="10" t="s">
        <v>8578</v>
      </c>
      <c r="L8262" s="10">
        <v>8</v>
      </c>
      <c r="M8262" s="10">
        <v>471.97</v>
      </c>
      <c r="N8262" s="10">
        <v>3775.76</v>
      </c>
      <c r="O8262" s="59">
        <v>0.2</v>
      </c>
      <c r="P8262" s="10">
        <v>755.15</v>
      </c>
      <c r="Q8262" s="10">
        <v>3020.61</v>
      </c>
      <c r="R8262" s="10" t="s">
        <v>565</v>
      </c>
      <c r="S8262" s="10" t="s">
        <v>564</v>
      </c>
      <c r="T8262" s="59">
        <v>0.3</v>
      </c>
      <c r="U8262" s="10">
        <v>906.18</v>
      </c>
    </row>
    <row r="8263" spans="1:21" x14ac:dyDescent="0.3">
      <c r="A8263" s="10" t="s">
        <v>8577</v>
      </c>
      <c r="B8263" s="61">
        <v>45326</v>
      </c>
      <c r="C8263" s="10" t="s">
        <v>8576</v>
      </c>
      <c r="D8263" s="10" t="s">
        <v>8575</v>
      </c>
      <c r="E8263" s="10" t="s">
        <v>629</v>
      </c>
      <c r="F8263" s="10" t="s">
        <v>628</v>
      </c>
      <c r="G8263" s="10" t="s">
        <v>569</v>
      </c>
      <c r="H8263" s="10" t="s">
        <v>600</v>
      </c>
      <c r="I8263" s="10" t="s">
        <v>627</v>
      </c>
      <c r="J8263" s="10" t="s">
        <v>8574</v>
      </c>
      <c r="K8263" s="10" t="s">
        <v>8573</v>
      </c>
      <c r="L8263" s="10">
        <v>6</v>
      </c>
      <c r="M8263" s="10">
        <v>667.08</v>
      </c>
      <c r="N8263" s="10">
        <v>4002.48</v>
      </c>
      <c r="O8263" s="59">
        <v>0.05</v>
      </c>
      <c r="P8263" s="10">
        <v>200.12</v>
      </c>
      <c r="Q8263" s="10">
        <v>3802.36</v>
      </c>
      <c r="R8263" s="10" t="s">
        <v>614</v>
      </c>
      <c r="S8263" s="10" t="s">
        <v>585</v>
      </c>
      <c r="T8263" s="59">
        <v>0.15</v>
      </c>
      <c r="U8263" s="10">
        <v>570.35</v>
      </c>
    </row>
    <row r="8264" spans="1:21" x14ac:dyDescent="0.3">
      <c r="A8264" s="10" t="s">
        <v>8572</v>
      </c>
      <c r="B8264" s="61">
        <v>45076</v>
      </c>
      <c r="C8264" s="10" t="s">
        <v>8571</v>
      </c>
      <c r="D8264" s="10" t="s">
        <v>8570</v>
      </c>
      <c r="E8264" s="10" t="s">
        <v>603</v>
      </c>
      <c r="F8264" s="10" t="s">
        <v>602</v>
      </c>
      <c r="G8264" s="10" t="s">
        <v>569</v>
      </c>
      <c r="H8264" s="10" t="s">
        <v>590</v>
      </c>
      <c r="I8264" s="10" t="s">
        <v>635</v>
      </c>
      <c r="J8264" s="10" t="s">
        <v>8569</v>
      </c>
      <c r="K8264" s="10" t="s">
        <v>8568</v>
      </c>
      <c r="L8264" s="10">
        <v>5</v>
      </c>
      <c r="M8264" s="10">
        <v>994.19</v>
      </c>
      <c r="N8264" s="10">
        <v>4970.95</v>
      </c>
      <c r="O8264" s="59">
        <v>0</v>
      </c>
      <c r="P8264" s="10">
        <v>0</v>
      </c>
      <c r="Q8264" s="10">
        <v>4970.95</v>
      </c>
      <c r="R8264" s="10" t="s">
        <v>586</v>
      </c>
      <c r="S8264" s="10" t="s">
        <v>564</v>
      </c>
      <c r="T8264" s="59">
        <v>0.25</v>
      </c>
      <c r="U8264" s="10">
        <v>1242.74</v>
      </c>
    </row>
    <row r="8265" spans="1:21" x14ac:dyDescent="0.3">
      <c r="A8265" s="10" t="s">
        <v>8567</v>
      </c>
      <c r="B8265" s="61">
        <v>44947</v>
      </c>
      <c r="C8265" s="10" t="s">
        <v>8566</v>
      </c>
      <c r="D8265" s="10" t="s">
        <v>2071</v>
      </c>
      <c r="E8265" s="10" t="s">
        <v>581</v>
      </c>
      <c r="F8265" s="10" t="s">
        <v>7</v>
      </c>
      <c r="G8265" s="10" t="s">
        <v>569</v>
      </c>
      <c r="H8265" s="10" t="s">
        <v>590</v>
      </c>
      <c r="I8265" s="10" t="s">
        <v>635</v>
      </c>
      <c r="J8265" s="10" t="s">
        <v>8565</v>
      </c>
      <c r="K8265" s="10" t="s">
        <v>8564</v>
      </c>
      <c r="L8265" s="10">
        <v>7</v>
      </c>
      <c r="M8265" s="10">
        <v>211.44</v>
      </c>
      <c r="N8265" s="10">
        <v>1480.08</v>
      </c>
      <c r="O8265" s="59">
        <v>0.1</v>
      </c>
      <c r="P8265" s="10">
        <v>148.01</v>
      </c>
      <c r="Q8265" s="10">
        <v>1332.07</v>
      </c>
      <c r="R8265" s="10" t="s">
        <v>575</v>
      </c>
      <c r="S8265" s="10" t="s">
        <v>564</v>
      </c>
      <c r="T8265" s="59">
        <v>0.3</v>
      </c>
      <c r="U8265" s="10">
        <v>399.62</v>
      </c>
    </row>
    <row r="8266" spans="1:21" x14ac:dyDescent="0.3">
      <c r="A8266" s="10" t="s">
        <v>8563</v>
      </c>
      <c r="B8266" s="61">
        <v>45144</v>
      </c>
      <c r="C8266" s="10" t="s">
        <v>8562</v>
      </c>
      <c r="D8266" s="10" t="s">
        <v>8561</v>
      </c>
      <c r="E8266" s="10" t="s">
        <v>571</v>
      </c>
      <c r="F8266" s="10" t="s">
        <v>11</v>
      </c>
      <c r="G8266" s="10" t="s">
        <v>601</v>
      </c>
      <c r="H8266" s="10" t="s">
        <v>544</v>
      </c>
      <c r="I8266" s="10" t="s">
        <v>10</v>
      </c>
      <c r="J8266" s="10" t="s">
        <v>8560</v>
      </c>
      <c r="K8266" s="10" t="s">
        <v>8559</v>
      </c>
      <c r="L8266" s="10">
        <v>2</v>
      </c>
      <c r="M8266" s="10">
        <v>557.14</v>
      </c>
      <c r="N8266" s="10">
        <v>1114.28</v>
      </c>
      <c r="O8266" s="59">
        <v>0.1</v>
      </c>
      <c r="P8266" s="10">
        <v>111.43</v>
      </c>
      <c r="Q8266" s="10">
        <v>1002.85</v>
      </c>
      <c r="R8266" s="10" t="s">
        <v>575</v>
      </c>
      <c r="S8266" s="10" t="s">
        <v>607</v>
      </c>
      <c r="T8266" s="59">
        <v>0.3</v>
      </c>
      <c r="U8266" s="10">
        <v>300.86</v>
      </c>
    </row>
    <row r="8267" spans="1:21" x14ac:dyDescent="0.3">
      <c r="A8267" s="10" t="s">
        <v>8558</v>
      </c>
      <c r="B8267" s="61">
        <v>45350</v>
      </c>
      <c r="C8267" s="10" t="s">
        <v>1512</v>
      </c>
      <c r="D8267" s="10" t="s">
        <v>8557</v>
      </c>
      <c r="E8267" s="10" t="s">
        <v>603</v>
      </c>
      <c r="F8267" s="10" t="s">
        <v>658</v>
      </c>
      <c r="G8267" s="10" t="s">
        <v>601</v>
      </c>
      <c r="H8267" s="10" t="s">
        <v>600</v>
      </c>
      <c r="I8267" s="10" t="s">
        <v>627</v>
      </c>
      <c r="J8267" s="10" t="s">
        <v>8556</v>
      </c>
      <c r="K8267" s="10" t="s">
        <v>8555</v>
      </c>
      <c r="L8267" s="10">
        <v>1</v>
      </c>
      <c r="M8267" s="10">
        <v>841.71</v>
      </c>
      <c r="N8267" s="10">
        <v>841.71</v>
      </c>
      <c r="O8267" s="59">
        <v>0.2</v>
      </c>
      <c r="P8267" s="10">
        <v>168.34</v>
      </c>
      <c r="Q8267" s="10">
        <v>673.37</v>
      </c>
      <c r="R8267" s="10" t="s">
        <v>614</v>
      </c>
      <c r="S8267" s="10" t="s">
        <v>607</v>
      </c>
      <c r="T8267" s="59">
        <v>0.25</v>
      </c>
      <c r="U8267" s="10">
        <v>168.34</v>
      </c>
    </row>
    <row r="8268" spans="1:21" x14ac:dyDescent="0.3">
      <c r="A8268" s="10" t="s">
        <v>8554</v>
      </c>
      <c r="B8268" s="61">
        <v>45376</v>
      </c>
      <c r="C8268" s="10" t="s">
        <v>4420</v>
      </c>
      <c r="D8268" s="10" t="s">
        <v>8553</v>
      </c>
      <c r="E8268" s="10" t="s">
        <v>603</v>
      </c>
      <c r="F8268" s="10" t="s">
        <v>602</v>
      </c>
      <c r="G8268" s="10" t="s">
        <v>601</v>
      </c>
      <c r="H8268" s="10" t="s">
        <v>590</v>
      </c>
      <c r="I8268" s="10" t="s">
        <v>748</v>
      </c>
      <c r="J8268" s="10" t="s">
        <v>1554</v>
      </c>
      <c r="K8268" s="10" t="s">
        <v>8552</v>
      </c>
      <c r="L8268" s="10">
        <v>5</v>
      </c>
      <c r="M8268" s="10">
        <v>624.66</v>
      </c>
      <c r="N8268" s="10">
        <v>3123.3</v>
      </c>
      <c r="O8268" s="59">
        <v>0.1</v>
      </c>
      <c r="P8268" s="10">
        <v>312.33</v>
      </c>
      <c r="Q8268" s="10">
        <v>2810.97</v>
      </c>
      <c r="R8268" s="10" t="s">
        <v>575</v>
      </c>
      <c r="S8268" s="10" t="s">
        <v>564</v>
      </c>
      <c r="T8268" s="59">
        <v>0.25</v>
      </c>
      <c r="U8268" s="10">
        <v>702.74</v>
      </c>
    </row>
    <row r="8269" spans="1:21" x14ac:dyDescent="0.3">
      <c r="A8269" s="10" t="s">
        <v>8551</v>
      </c>
      <c r="B8269" s="61">
        <v>45119</v>
      </c>
      <c r="C8269" s="10" t="s">
        <v>7921</v>
      </c>
      <c r="D8269" s="10" t="s">
        <v>8550</v>
      </c>
      <c r="E8269" s="10" t="s">
        <v>603</v>
      </c>
      <c r="F8269" s="10" t="s">
        <v>658</v>
      </c>
      <c r="G8269" s="10" t="s">
        <v>601</v>
      </c>
      <c r="H8269" s="10" t="s">
        <v>544</v>
      </c>
      <c r="I8269" s="10" t="s">
        <v>610</v>
      </c>
      <c r="J8269" s="10" t="s">
        <v>8549</v>
      </c>
      <c r="K8269" s="10" t="s">
        <v>8548</v>
      </c>
      <c r="L8269" s="10">
        <v>8</v>
      </c>
      <c r="M8269" s="10">
        <v>795.26</v>
      </c>
      <c r="N8269" s="10">
        <v>6362.08</v>
      </c>
      <c r="O8269" s="59">
        <v>0.05</v>
      </c>
      <c r="P8269" s="10">
        <v>318.10000000000002</v>
      </c>
      <c r="Q8269" s="10">
        <v>6043.98</v>
      </c>
      <c r="R8269" s="10" t="s">
        <v>565</v>
      </c>
      <c r="S8269" s="10" t="s">
        <v>596</v>
      </c>
      <c r="T8269" s="59">
        <v>0.3</v>
      </c>
      <c r="U8269" s="10">
        <v>1813.19</v>
      </c>
    </row>
    <row r="8270" spans="1:21" x14ac:dyDescent="0.3">
      <c r="A8270" s="10" t="s">
        <v>8547</v>
      </c>
      <c r="B8270" s="61">
        <v>45227</v>
      </c>
      <c r="C8270" s="10" t="s">
        <v>8546</v>
      </c>
      <c r="D8270" s="10" t="s">
        <v>8545</v>
      </c>
      <c r="E8270" s="10" t="s">
        <v>581</v>
      </c>
      <c r="F8270" s="10" t="s">
        <v>83</v>
      </c>
      <c r="G8270" s="10" t="s">
        <v>601</v>
      </c>
      <c r="H8270" s="10" t="s">
        <v>590</v>
      </c>
      <c r="I8270" s="10" t="s">
        <v>635</v>
      </c>
      <c r="J8270" s="10" t="s">
        <v>8544</v>
      </c>
      <c r="K8270" s="10" t="s">
        <v>8543</v>
      </c>
      <c r="L8270" s="10">
        <v>4</v>
      </c>
      <c r="M8270" s="10">
        <v>747.35</v>
      </c>
      <c r="N8270" s="10">
        <v>2989.4</v>
      </c>
      <c r="O8270" s="59">
        <v>0.1</v>
      </c>
      <c r="P8270" s="10">
        <v>298.94</v>
      </c>
      <c r="Q8270" s="10">
        <v>2690.46</v>
      </c>
      <c r="R8270" s="10" t="s">
        <v>586</v>
      </c>
      <c r="S8270" s="10" t="s">
        <v>607</v>
      </c>
      <c r="T8270" s="59">
        <v>0.25</v>
      </c>
      <c r="U8270" s="10">
        <v>672.62</v>
      </c>
    </row>
    <row r="8271" spans="1:21" x14ac:dyDescent="0.3">
      <c r="A8271" s="10" t="s">
        <v>8542</v>
      </c>
      <c r="B8271" s="61">
        <v>45212</v>
      </c>
      <c r="C8271" s="10" t="s">
        <v>4339</v>
      </c>
      <c r="D8271" s="10" t="s">
        <v>3412</v>
      </c>
      <c r="E8271" s="10" t="s">
        <v>592</v>
      </c>
      <c r="F8271" s="10" t="s">
        <v>652</v>
      </c>
      <c r="G8271" s="10" t="s">
        <v>569</v>
      </c>
      <c r="H8271" s="10" t="s">
        <v>590</v>
      </c>
      <c r="I8271" s="10" t="s">
        <v>635</v>
      </c>
      <c r="J8271" s="10" t="s">
        <v>8541</v>
      </c>
      <c r="K8271" s="10" t="s">
        <v>7248</v>
      </c>
      <c r="L8271" s="10">
        <v>2</v>
      </c>
      <c r="M8271" s="10">
        <v>751.3</v>
      </c>
      <c r="N8271" s="10">
        <v>1502.6</v>
      </c>
      <c r="O8271" s="59">
        <v>0.1</v>
      </c>
      <c r="P8271" s="10">
        <v>150.26</v>
      </c>
      <c r="Q8271" s="10">
        <v>1352.34</v>
      </c>
      <c r="R8271" s="10" t="s">
        <v>586</v>
      </c>
      <c r="S8271" s="10" t="s">
        <v>585</v>
      </c>
      <c r="T8271" s="59">
        <v>0.3</v>
      </c>
      <c r="U8271" s="10">
        <v>405.7</v>
      </c>
    </row>
    <row r="8272" spans="1:21" x14ac:dyDescent="0.3">
      <c r="A8272" s="10" t="s">
        <v>8540</v>
      </c>
      <c r="B8272" s="61">
        <v>45370</v>
      </c>
      <c r="C8272" s="10" t="s">
        <v>6657</v>
      </c>
      <c r="D8272" s="10" t="s">
        <v>8539</v>
      </c>
      <c r="E8272" s="10" t="s">
        <v>592</v>
      </c>
      <c r="F8272" s="10" t="s">
        <v>652</v>
      </c>
      <c r="G8272" s="10" t="s">
        <v>601</v>
      </c>
      <c r="H8272" s="10" t="s">
        <v>579</v>
      </c>
      <c r="I8272" s="10" t="s">
        <v>711</v>
      </c>
      <c r="J8272" s="10" t="s">
        <v>6345</v>
      </c>
      <c r="K8272" s="10" t="s">
        <v>8538</v>
      </c>
      <c r="L8272" s="10">
        <v>9</v>
      </c>
      <c r="M8272" s="10">
        <v>657.99</v>
      </c>
      <c r="N8272" s="10">
        <v>5921.91</v>
      </c>
      <c r="O8272" s="59">
        <v>0</v>
      </c>
      <c r="P8272" s="10">
        <v>0</v>
      </c>
      <c r="Q8272" s="10">
        <v>5921.91</v>
      </c>
      <c r="R8272" s="10" t="s">
        <v>614</v>
      </c>
      <c r="S8272" s="10" t="s">
        <v>564</v>
      </c>
      <c r="T8272" s="59">
        <v>0.3</v>
      </c>
      <c r="U8272" s="10">
        <v>1776.57</v>
      </c>
    </row>
    <row r="8273" spans="1:21" x14ac:dyDescent="0.3">
      <c r="A8273" s="10" t="s">
        <v>8537</v>
      </c>
      <c r="B8273" s="61">
        <v>45323</v>
      </c>
      <c r="C8273" s="10" t="s">
        <v>8536</v>
      </c>
      <c r="D8273" s="10" t="s">
        <v>8535</v>
      </c>
      <c r="E8273" s="10" t="s">
        <v>571</v>
      </c>
      <c r="F8273" s="10" t="s">
        <v>570</v>
      </c>
      <c r="G8273" s="10" t="s">
        <v>569</v>
      </c>
      <c r="H8273" s="10" t="s">
        <v>600</v>
      </c>
      <c r="I8273" s="10" t="s">
        <v>664</v>
      </c>
      <c r="J8273" s="10" t="s">
        <v>8534</v>
      </c>
      <c r="K8273" s="10" t="s">
        <v>8533</v>
      </c>
      <c r="L8273" s="10">
        <v>5</v>
      </c>
      <c r="M8273" s="10">
        <v>475.9</v>
      </c>
      <c r="N8273" s="10">
        <v>2379.5</v>
      </c>
      <c r="O8273" s="59">
        <v>0.1</v>
      </c>
      <c r="P8273" s="10">
        <v>237.95</v>
      </c>
      <c r="Q8273" s="10">
        <v>2141.5500000000002</v>
      </c>
      <c r="R8273" s="10" t="s">
        <v>614</v>
      </c>
      <c r="S8273" s="10" t="s">
        <v>596</v>
      </c>
      <c r="T8273" s="59">
        <v>0.25</v>
      </c>
      <c r="U8273" s="10">
        <v>535.39</v>
      </c>
    </row>
    <row r="8274" spans="1:21" x14ac:dyDescent="0.3">
      <c r="A8274" s="10" t="s">
        <v>8532</v>
      </c>
      <c r="B8274" s="61">
        <v>45212</v>
      </c>
      <c r="C8274" s="10" t="s">
        <v>8531</v>
      </c>
      <c r="D8274" s="10" t="s">
        <v>8530</v>
      </c>
      <c r="E8274" s="10" t="s">
        <v>571</v>
      </c>
      <c r="F8274" s="10" t="s">
        <v>685</v>
      </c>
      <c r="G8274" s="10" t="s">
        <v>601</v>
      </c>
      <c r="H8274" s="10" t="s">
        <v>579</v>
      </c>
      <c r="I8274" s="10" t="s">
        <v>722</v>
      </c>
      <c r="J8274" s="10" t="s">
        <v>8529</v>
      </c>
      <c r="K8274" s="10" t="s">
        <v>8528</v>
      </c>
      <c r="L8274" s="10">
        <v>8</v>
      </c>
      <c r="M8274" s="10">
        <v>124.53</v>
      </c>
      <c r="N8274" s="10">
        <v>996.24</v>
      </c>
      <c r="O8274" s="59">
        <v>0.2</v>
      </c>
      <c r="P8274" s="10">
        <v>199.25</v>
      </c>
      <c r="Q8274" s="10">
        <v>796.99</v>
      </c>
      <c r="R8274" s="10" t="s">
        <v>614</v>
      </c>
      <c r="S8274" s="10" t="s">
        <v>564</v>
      </c>
      <c r="T8274" s="59">
        <v>0.25</v>
      </c>
      <c r="U8274" s="10">
        <v>199.25</v>
      </c>
    </row>
    <row r="8275" spans="1:21" x14ac:dyDescent="0.3">
      <c r="A8275" s="10" t="s">
        <v>8527</v>
      </c>
      <c r="B8275" s="61">
        <v>45144</v>
      </c>
      <c r="C8275" s="10" t="s">
        <v>8526</v>
      </c>
      <c r="D8275" s="10" t="s">
        <v>8525</v>
      </c>
      <c r="E8275" s="10" t="s">
        <v>603</v>
      </c>
      <c r="F8275" s="10" t="s">
        <v>602</v>
      </c>
      <c r="G8275" s="10" t="s">
        <v>601</v>
      </c>
      <c r="H8275" s="10" t="s">
        <v>579</v>
      </c>
      <c r="I8275" s="10" t="s">
        <v>578</v>
      </c>
      <c r="J8275" s="10" t="s">
        <v>8524</v>
      </c>
      <c r="K8275" s="10" t="s">
        <v>8523</v>
      </c>
      <c r="L8275" s="10">
        <v>3</v>
      </c>
      <c r="M8275" s="10">
        <v>267.67</v>
      </c>
      <c r="N8275" s="10">
        <v>803.01</v>
      </c>
      <c r="O8275" s="59">
        <v>0.05</v>
      </c>
      <c r="P8275" s="10">
        <v>40.15</v>
      </c>
      <c r="Q8275" s="10">
        <v>762.86</v>
      </c>
      <c r="R8275" s="10" t="s">
        <v>614</v>
      </c>
      <c r="S8275" s="10" t="s">
        <v>607</v>
      </c>
      <c r="T8275" s="59">
        <v>0.3</v>
      </c>
      <c r="U8275" s="10">
        <v>228.86</v>
      </c>
    </row>
    <row r="8276" spans="1:21" x14ac:dyDescent="0.3">
      <c r="A8276" s="10" t="s">
        <v>8522</v>
      </c>
      <c r="B8276" s="61">
        <v>45014</v>
      </c>
      <c r="C8276" s="10" t="s">
        <v>8521</v>
      </c>
      <c r="D8276" s="10" t="s">
        <v>8520</v>
      </c>
      <c r="E8276" s="10" t="s">
        <v>603</v>
      </c>
      <c r="F8276" s="10" t="s">
        <v>658</v>
      </c>
      <c r="G8276" s="10" t="s">
        <v>601</v>
      </c>
      <c r="H8276" s="10" t="s">
        <v>600</v>
      </c>
      <c r="I8276" s="10" t="s">
        <v>664</v>
      </c>
      <c r="J8276" s="10" t="s">
        <v>7203</v>
      </c>
      <c r="K8276" s="10" t="s">
        <v>8519</v>
      </c>
      <c r="L8276" s="10">
        <v>3</v>
      </c>
      <c r="M8276" s="10">
        <v>898.91</v>
      </c>
      <c r="N8276" s="10">
        <v>2696.73</v>
      </c>
      <c r="O8276" s="59">
        <v>0.05</v>
      </c>
      <c r="P8276" s="10">
        <v>134.84</v>
      </c>
      <c r="Q8276" s="10">
        <v>2561.89</v>
      </c>
      <c r="R8276" s="10" t="s">
        <v>565</v>
      </c>
      <c r="S8276" s="10" t="s">
        <v>607</v>
      </c>
      <c r="T8276" s="59">
        <v>0.3</v>
      </c>
      <c r="U8276" s="10">
        <v>768.57</v>
      </c>
    </row>
    <row r="8277" spans="1:21" x14ac:dyDescent="0.3">
      <c r="A8277" s="10" t="s">
        <v>8518</v>
      </c>
      <c r="B8277" s="61">
        <v>45187</v>
      </c>
      <c r="C8277" s="10" t="s">
        <v>8517</v>
      </c>
      <c r="D8277" s="10" t="s">
        <v>8516</v>
      </c>
      <c r="E8277" s="10" t="s">
        <v>571</v>
      </c>
      <c r="F8277" s="10" t="s">
        <v>570</v>
      </c>
      <c r="G8277" s="10" t="s">
        <v>569</v>
      </c>
      <c r="H8277" s="10" t="s">
        <v>590</v>
      </c>
      <c r="I8277" s="10" t="s">
        <v>635</v>
      </c>
      <c r="J8277" s="10" t="s">
        <v>8515</v>
      </c>
      <c r="K8277" s="10" t="s">
        <v>8514</v>
      </c>
      <c r="L8277" s="10">
        <v>6</v>
      </c>
      <c r="M8277" s="10">
        <v>669.38</v>
      </c>
      <c r="N8277" s="10">
        <v>4016.28</v>
      </c>
      <c r="O8277" s="59">
        <v>0</v>
      </c>
      <c r="P8277" s="10">
        <v>0</v>
      </c>
      <c r="Q8277" s="10">
        <v>4016.28</v>
      </c>
      <c r="R8277" s="10" t="s">
        <v>565</v>
      </c>
      <c r="S8277" s="10" t="s">
        <v>585</v>
      </c>
      <c r="T8277" s="59">
        <v>0.3</v>
      </c>
      <c r="U8277" s="10">
        <v>1204.8800000000001</v>
      </c>
    </row>
    <row r="8278" spans="1:21" x14ac:dyDescent="0.3">
      <c r="A8278" s="10" t="s">
        <v>8513</v>
      </c>
      <c r="B8278" s="61">
        <v>45257</v>
      </c>
      <c r="C8278" s="10" t="s">
        <v>4435</v>
      </c>
      <c r="D8278" s="10" t="s">
        <v>8512</v>
      </c>
      <c r="E8278" s="10" t="s">
        <v>581</v>
      </c>
      <c r="F8278" s="10" t="s">
        <v>83</v>
      </c>
      <c r="G8278" s="10" t="s">
        <v>601</v>
      </c>
      <c r="H8278" s="10" t="s">
        <v>579</v>
      </c>
      <c r="I8278" s="10" t="s">
        <v>578</v>
      </c>
      <c r="J8278" s="10" t="s">
        <v>8511</v>
      </c>
      <c r="K8278" s="10" t="s">
        <v>8510</v>
      </c>
      <c r="L8278" s="10">
        <v>2</v>
      </c>
      <c r="M8278" s="10">
        <v>827.51</v>
      </c>
      <c r="N8278" s="10">
        <v>1655.02</v>
      </c>
      <c r="O8278" s="59">
        <v>0.2</v>
      </c>
      <c r="P8278" s="10">
        <v>331</v>
      </c>
      <c r="Q8278" s="10">
        <v>1324.02</v>
      </c>
      <c r="R8278" s="10" t="s">
        <v>565</v>
      </c>
      <c r="S8278" s="10" t="s">
        <v>607</v>
      </c>
      <c r="T8278" s="59">
        <v>0.3</v>
      </c>
      <c r="U8278" s="10">
        <v>397.21</v>
      </c>
    </row>
    <row r="8279" spans="1:21" x14ac:dyDescent="0.3">
      <c r="A8279" s="10" t="s">
        <v>8509</v>
      </c>
      <c r="B8279" s="61">
        <v>44981</v>
      </c>
      <c r="C8279" s="10" t="s">
        <v>7661</v>
      </c>
      <c r="D8279" s="10" t="s">
        <v>8508</v>
      </c>
      <c r="E8279" s="10" t="s">
        <v>603</v>
      </c>
      <c r="F8279" s="10" t="s">
        <v>602</v>
      </c>
      <c r="G8279" s="10" t="s">
        <v>569</v>
      </c>
      <c r="H8279" s="10" t="s">
        <v>544</v>
      </c>
      <c r="I8279" s="10" t="s">
        <v>10</v>
      </c>
      <c r="J8279" s="10" t="s">
        <v>8507</v>
      </c>
      <c r="K8279" s="10" t="s">
        <v>8506</v>
      </c>
      <c r="L8279" s="10">
        <v>6</v>
      </c>
      <c r="M8279" s="10">
        <v>945.53</v>
      </c>
      <c r="N8279" s="10">
        <v>5673.18</v>
      </c>
      <c r="O8279" s="59">
        <v>0.2</v>
      </c>
      <c r="P8279" s="10">
        <v>1134.6400000000001</v>
      </c>
      <c r="Q8279" s="10">
        <v>4538.54</v>
      </c>
      <c r="R8279" s="10" t="s">
        <v>586</v>
      </c>
      <c r="S8279" s="10" t="s">
        <v>585</v>
      </c>
      <c r="T8279" s="59">
        <v>0.3</v>
      </c>
      <c r="U8279" s="10">
        <v>1361.56</v>
      </c>
    </row>
    <row r="8280" spans="1:21" x14ac:dyDescent="0.3">
      <c r="A8280" s="10" t="s">
        <v>8505</v>
      </c>
      <c r="B8280" s="61">
        <v>45197</v>
      </c>
      <c r="C8280" s="10" t="s">
        <v>7335</v>
      </c>
      <c r="D8280" s="10" t="s">
        <v>8504</v>
      </c>
      <c r="E8280" s="10" t="s">
        <v>571</v>
      </c>
      <c r="F8280" s="10" t="s">
        <v>570</v>
      </c>
      <c r="G8280" s="10" t="s">
        <v>601</v>
      </c>
      <c r="H8280" s="10" t="s">
        <v>544</v>
      </c>
      <c r="I8280" s="10" t="s">
        <v>10</v>
      </c>
      <c r="J8280" s="10" t="s">
        <v>6284</v>
      </c>
      <c r="K8280" s="10" t="s">
        <v>8503</v>
      </c>
      <c r="L8280" s="10">
        <v>5</v>
      </c>
      <c r="M8280" s="10">
        <v>826.41</v>
      </c>
      <c r="N8280" s="10">
        <v>4132.05</v>
      </c>
      <c r="O8280" s="59">
        <v>0.1</v>
      </c>
      <c r="P8280" s="10">
        <v>413.21</v>
      </c>
      <c r="Q8280" s="10">
        <v>3718.84</v>
      </c>
      <c r="R8280" s="10" t="s">
        <v>575</v>
      </c>
      <c r="S8280" s="10" t="s">
        <v>585</v>
      </c>
      <c r="T8280" s="59">
        <v>0.3</v>
      </c>
      <c r="U8280" s="10">
        <v>1115.6500000000001</v>
      </c>
    </row>
    <row r="8281" spans="1:21" x14ac:dyDescent="0.3">
      <c r="A8281" s="10" t="s">
        <v>8502</v>
      </c>
      <c r="B8281" s="61">
        <v>45008</v>
      </c>
      <c r="C8281" s="10" t="s">
        <v>8501</v>
      </c>
      <c r="D8281" s="10" t="s">
        <v>8500</v>
      </c>
      <c r="E8281" s="10" t="s">
        <v>581</v>
      </c>
      <c r="F8281" s="10" t="s">
        <v>83</v>
      </c>
      <c r="G8281" s="10" t="s">
        <v>569</v>
      </c>
      <c r="H8281" s="10" t="s">
        <v>544</v>
      </c>
      <c r="I8281" s="10" t="s">
        <v>568</v>
      </c>
      <c r="J8281" s="10" t="s">
        <v>8499</v>
      </c>
      <c r="K8281" s="10" t="s">
        <v>3638</v>
      </c>
      <c r="L8281" s="10">
        <v>6</v>
      </c>
      <c r="M8281" s="10">
        <v>615.94000000000005</v>
      </c>
      <c r="N8281" s="10">
        <v>3695.64</v>
      </c>
      <c r="O8281" s="59">
        <v>0</v>
      </c>
      <c r="P8281" s="10">
        <v>0</v>
      </c>
      <c r="Q8281" s="10">
        <v>3695.64</v>
      </c>
      <c r="R8281" s="10" t="s">
        <v>586</v>
      </c>
      <c r="S8281" s="10" t="s">
        <v>585</v>
      </c>
      <c r="T8281" s="59">
        <v>0.15</v>
      </c>
      <c r="U8281" s="10">
        <v>554.35</v>
      </c>
    </row>
    <row r="8282" spans="1:21" x14ac:dyDescent="0.3">
      <c r="A8282" s="10" t="s">
        <v>8498</v>
      </c>
      <c r="B8282" s="61">
        <v>45007</v>
      </c>
      <c r="C8282" s="10" t="s">
        <v>8497</v>
      </c>
      <c r="D8282" s="10" t="s">
        <v>8496</v>
      </c>
      <c r="E8282" s="10" t="s">
        <v>581</v>
      </c>
      <c r="F8282" s="10" t="s">
        <v>83</v>
      </c>
      <c r="G8282" s="10" t="s">
        <v>601</v>
      </c>
      <c r="H8282" s="10" t="s">
        <v>544</v>
      </c>
      <c r="I8282" s="10" t="s">
        <v>568</v>
      </c>
      <c r="J8282" s="10" t="s">
        <v>8495</v>
      </c>
      <c r="K8282" s="10" t="s">
        <v>8494</v>
      </c>
      <c r="L8282" s="10">
        <v>10</v>
      </c>
      <c r="M8282" s="10">
        <v>416.86</v>
      </c>
      <c r="N8282" s="10">
        <v>4168.6000000000004</v>
      </c>
      <c r="O8282" s="59">
        <v>0.1</v>
      </c>
      <c r="P8282" s="10">
        <v>416.86</v>
      </c>
      <c r="Q8282" s="10">
        <v>3751.74</v>
      </c>
      <c r="R8282" s="10" t="s">
        <v>575</v>
      </c>
      <c r="S8282" s="10" t="s">
        <v>596</v>
      </c>
      <c r="T8282" s="59">
        <v>0.15</v>
      </c>
      <c r="U8282" s="10">
        <v>562.76</v>
      </c>
    </row>
    <row r="8283" spans="1:21" x14ac:dyDescent="0.3">
      <c r="A8283" s="10" t="s">
        <v>8493</v>
      </c>
      <c r="B8283" s="61">
        <v>45186</v>
      </c>
      <c r="C8283" s="10" t="s">
        <v>1740</v>
      </c>
      <c r="D8283" s="10" t="s">
        <v>8059</v>
      </c>
      <c r="E8283" s="10" t="s">
        <v>571</v>
      </c>
      <c r="F8283" s="10" t="s">
        <v>570</v>
      </c>
      <c r="G8283" s="10" t="s">
        <v>601</v>
      </c>
      <c r="H8283" s="10" t="s">
        <v>590</v>
      </c>
      <c r="I8283" s="10" t="s">
        <v>748</v>
      </c>
      <c r="J8283" s="10" t="s">
        <v>8492</v>
      </c>
      <c r="K8283" s="10" t="s">
        <v>8491</v>
      </c>
      <c r="L8283" s="10">
        <v>1</v>
      </c>
      <c r="M8283" s="10">
        <v>355.06</v>
      </c>
      <c r="N8283" s="10">
        <v>355.06</v>
      </c>
      <c r="O8283" s="59">
        <v>0.05</v>
      </c>
      <c r="P8283" s="10">
        <v>17.75</v>
      </c>
      <c r="Q8283" s="10">
        <v>337.31</v>
      </c>
      <c r="R8283" s="10" t="s">
        <v>586</v>
      </c>
      <c r="S8283" s="10" t="s">
        <v>607</v>
      </c>
      <c r="T8283" s="59">
        <v>0.15</v>
      </c>
      <c r="U8283" s="10">
        <v>50.6</v>
      </c>
    </row>
    <row r="8284" spans="1:21" x14ac:dyDescent="0.3">
      <c r="A8284" s="10" t="s">
        <v>8490</v>
      </c>
      <c r="B8284" s="61">
        <v>45097</v>
      </c>
      <c r="C8284" s="10" t="s">
        <v>8489</v>
      </c>
      <c r="D8284" s="10" t="s">
        <v>8488</v>
      </c>
      <c r="E8284" s="10" t="s">
        <v>629</v>
      </c>
      <c r="F8284" s="10" t="s">
        <v>759</v>
      </c>
      <c r="G8284" s="10" t="s">
        <v>601</v>
      </c>
      <c r="H8284" s="10" t="s">
        <v>590</v>
      </c>
      <c r="I8284" s="10" t="s">
        <v>589</v>
      </c>
      <c r="J8284" s="10" t="s">
        <v>8487</v>
      </c>
      <c r="K8284" s="10" t="s">
        <v>8486</v>
      </c>
      <c r="L8284" s="10">
        <v>8</v>
      </c>
      <c r="M8284" s="10">
        <v>378.18</v>
      </c>
      <c r="N8284" s="10">
        <v>3025.44</v>
      </c>
      <c r="O8284" s="59">
        <v>0</v>
      </c>
      <c r="P8284" s="10">
        <v>0</v>
      </c>
      <c r="Q8284" s="10">
        <v>3025.44</v>
      </c>
      <c r="R8284" s="10" t="s">
        <v>586</v>
      </c>
      <c r="S8284" s="10" t="s">
        <v>596</v>
      </c>
      <c r="T8284" s="59">
        <v>0.3</v>
      </c>
      <c r="U8284" s="10">
        <v>907.63</v>
      </c>
    </row>
    <row r="8285" spans="1:21" x14ac:dyDescent="0.3">
      <c r="A8285" s="10" t="s">
        <v>8485</v>
      </c>
      <c r="B8285" s="61">
        <v>45355</v>
      </c>
      <c r="C8285" s="10" t="s">
        <v>8484</v>
      </c>
      <c r="D8285" s="10" t="s">
        <v>1471</v>
      </c>
      <c r="E8285" s="10" t="s">
        <v>592</v>
      </c>
      <c r="F8285" s="10" t="s">
        <v>18</v>
      </c>
      <c r="G8285" s="10" t="s">
        <v>601</v>
      </c>
      <c r="H8285" s="10" t="s">
        <v>579</v>
      </c>
      <c r="I8285" s="10" t="s">
        <v>711</v>
      </c>
      <c r="J8285" s="10" t="s">
        <v>8483</v>
      </c>
      <c r="K8285" s="10" t="s">
        <v>8482</v>
      </c>
      <c r="L8285" s="10">
        <v>2</v>
      </c>
      <c r="M8285" s="10">
        <v>352.01</v>
      </c>
      <c r="N8285" s="10">
        <v>704.02</v>
      </c>
      <c r="O8285" s="59">
        <v>0.1</v>
      </c>
      <c r="P8285" s="10">
        <v>70.400000000000006</v>
      </c>
      <c r="Q8285" s="10">
        <v>633.62</v>
      </c>
      <c r="R8285" s="10" t="s">
        <v>614</v>
      </c>
      <c r="S8285" s="10" t="s">
        <v>596</v>
      </c>
      <c r="T8285" s="59">
        <v>0.3</v>
      </c>
      <c r="U8285" s="10">
        <v>190.09</v>
      </c>
    </row>
    <row r="8286" spans="1:21" x14ac:dyDescent="0.3">
      <c r="A8286" s="10" t="s">
        <v>8481</v>
      </c>
      <c r="B8286" s="61">
        <v>45287</v>
      </c>
      <c r="C8286" s="10" t="s">
        <v>8480</v>
      </c>
      <c r="D8286" s="10" t="s">
        <v>8479</v>
      </c>
      <c r="E8286" s="10" t="s">
        <v>581</v>
      </c>
      <c r="F8286" s="10" t="s">
        <v>7</v>
      </c>
      <c r="G8286" s="10" t="s">
        <v>569</v>
      </c>
      <c r="H8286" s="10" t="s">
        <v>600</v>
      </c>
      <c r="I8286" s="10" t="s">
        <v>664</v>
      </c>
      <c r="J8286" s="10" t="s">
        <v>8478</v>
      </c>
      <c r="K8286" s="10" t="s">
        <v>8477</v>
      </c>
      <c r="L8286" s="10">
        <v>8</v>
      </c>
      <c r="M8286" s="10">
        <v>790.06</v>
      </c>
      <c r="N8286" s="10">
        <v>6320.48</v>
      </c>
      <c r="O8286" s="59">
        <v>0</v>
      </c>
      <c r="P8286" s="10">
        <v>0</v>
      </c>
      <c r="Q8286" s="10">
        <v>6320.48</v>
      </c>
      <c r="R8286" s="10" t="s">
        <v>575</v>
      </c>
      <c r="S8286" s="10" t="s">
        <v>585</v>
      </c>
      <c r="T8286" s="59">
        <v>0.15</v>
      </c>
      <c r="U8286" s="10">
        <v>948.07</v>
      </c>
    </row>
    <row r="8287" spans="1:21" x14ac:dyDescent="0.3">
      <c r="A8287" s="10" t="s">
        <v>8476</v>
      </c>
      <c r="B8287" s="61">
        <v>45236</v>
      </c>
      <c r="C8287" s="10" t="s">
        <v>2498</v>
      </c>
      <c r="D8287" s="10" t="s">
        <v>4573</v>
      </c>
      <c r="E8287" s="10" t="s">
        <v>571</v>
      </c>
      <c r="F8287" s="10" t="s">
        <v>570</v>
      </c>
      <c r="G8287" s="10" t="s">
        <v>601</v>
      </c>
      <c r="H8287" s="10" t="s">
        <v>600</v>
      </c>
      <c r="I8287" s="10" t="s">
        <v>599</v>
      </c>
      <c r="J8287" s="10" t="s">
        <v>8475</v>
      </c>
      <c r="K8287" s="10" t="s">
        <v>8474</v>
      </c>
      <c r="L8287" s="10">
        <v>8</v>
      </c>
      <c r="M8287" s="10">
        <v>361.55</v>
      </c>
      <c r="N8287" s="10">
        <v>2892.4</v>
      </c>
      <c r="O8287" s="59">
        <v>0.05</v>
      </c>
      <c r="P8287" s="10">
        <v>144.62</v>
      </c>
      <c r="Q8287" s="10">
        <v>2747.78</v>
      </c>
      <c r="R8287" s="10" t="s">
        <v>565</v>
      </c>
      <c r="S8287" s="10" t="s">
        <v>607</v>
      </c>
      <c r="T8287" s="59">
        <v>0.25</v>
      </c>
      <c r="U8287" s="10">
        <v>686.95</v>
      </c>
    </row>
    <row r="8288" spans="1:21" x14ac:dyDescent="0.3">
      <c r="A8288" s="10" t="s">
        <v>8473</v>
      </c>
      <c r="B8288" s="61">
        <v>45208</v>
      </c>
      <c r="C8288" s="10" t="s">
        <v>8472</v>
      </c>
      <c r="D8288" s="10" t="s">
        <v>8471</v>
      </c>
      <c r="E8288" s="10" t="s">
        <v>581</v>
      </c>
      <c r="F8288" s="10" t="s">
        <v>580</v>
      </c>
      <c r="G8288" s="10" t="s">
        <v>569</v>
      </c>
      <c r="H8288" s="10" t="s">
        <v>544</v>
      </c>
      <c r="I8288" s="10" t="s">
        <v>10</v>
      </c>
      <c r="J8288" s="10" t="s">
        <v>8470</v>
      </c>
      <c r="K8288" s="10" t="s">
        <v>8469</v>
      </c>
      <c r="L8288" s="10">
        <v>4</v>
      </c>
      <c r="M8288" s="10">
        <v>641.55999999999995</v>
      </c>
      <c r="N8288" s="10">
        <v>2566.2399999999998</v>
      </c>
      <c r="O8288" s="59">
        <v>0.1</v>
      </c>
      <c r="P8288" s="10">
        <v>256.62</v>
      </c>
      <c r="Q8288" s="10">
        <v>2309.62</v>
      </c>
      <c r="R8288" s="10" t="s">
        <v>565</v>
      </c>
      <c r="S8288" s="10" t="s">
        <v>564</v>
      </c>
      <c r="T8288" s="59">
        <v>0.3</v>
      </c>
      <c r="U8288" s="10">
        <v>692.89</v>
      </c>
    </row>
    <row r="8289" spans="1:21" x14ac:dyDescent="0.3">
      <c r="A8289" s="10" t="s">
        <v>8468</v>
      </c>
      <c r="B8289" s="61">
        <v>45211</v>
      </c>
      <c r="C8289" s="10" t="s">
        <v>8467</v>
      </c>
      <c r="D8289" s="10" t="s">
        <v>8466</v>
      </c>
      <c r="E8289" s="10" t="s">
        <v>629</v>
      </c>
      <c r="F8289" s="10" t="s">
        <v>759</v>
      </c>
      <c r="G8289" s="10" t="s">
        <v>601</v>
      </c>
      <c r="H8289" s="10" t="s">
        <v>590</v>
      </c>
      <c r="I8289" s="10" t="s">
        <v>635</v>
      </c>
      <c r="J8289" s="10" t="s">
        <v>8465</v>
      </c>
      <c r="K8289" s="10" t="s">
        <v>7571</v>
      </c>
      <c r="L8289" s="10">
        <v>2</v>
      </c>
      <c r="M8289" s="10">
        <v>326.85000000000002</v>
      </c>
      <c r="N8289" s="10">
        <v>653.70000000000005</v>
      </c>
      <c r="O8289" s="59">
        <v>0.2</v>
      </c>
      <c r="P8289" s="10">
        <v>130.74</v>
      </c>
      <c r="Q8289" s="10">
        <v>522.96</v>
      </c>
      <c r="R8289" s="10" t="s">
        <v>565</v>
      </c>
      <c r="S8289" s="10" t="s">
        <v>585</v>
      </c>
      <c r="T8289" s="59">
        <v>0.3</v>
      </c>
      <c r="U8289" s="10">
        <v>156.88999999999999</v>
      </c>
    </row>
    <row r="8290" spans="1:21" x14ac:dyDescent="0.3">
      <c r="A8290" s="10" t="s">
        <v>8464</v>
      </c>
      <c r="B8290" s="61">
        <v>45333</v>
      </c>
      <c r="C8290" s="10" t="s">
        <v>8463</v>
      </c>
      <c r="D8290" s="10" t="s">
        <v>8462</v>
      </c>
      <c r="E8290" s="10" t="s">
        <v>592</v>
      </c>
      <c r="F8290" s="10" t="s">
        <v>591</v>
      </c>
      <c r="G8290" s="10" t="s">
        <v>601</v>
      </c>
      <c r="H8290" s="10" t="s">
        <v>544</v>
      </c>
      <c r="I8290" s="10" t="s">
        <v>610</v>
      </c>
      <c r="J8290" s="10" t="s">
        <v>8461</v>
      </c>
      <c r="K8290" s="10" t="s">
        <v>8460</v>
      </c>
      <c r="L8290" s="10">
        <v>5</v>
      </c>
      <c r="M8290" s="10">
        <v>464.99</v>
      </c>
      <c r="N8290" s="10">
        <v>2324.9499999999998</v>
      </c>
      <c r="O8290" s="59">
        <v>0.05</v>
      </c>
      <c r="P8290" s="10">
        <v>116.25</v>
      </c>
      <c r="Q8290" s="10">
        <v>2208.6999999999998</v>
      </c>
      <c r="R8290" s="10" t="s">
        <v>614</v>
      </c>
      <c r="S8290" s="10" t="s">
        <v>607</v>
      </c>
      <c r="T8290" s="59">
        <v>0.3</v>
      </c>
      <c r="U8290" s="10">
        <v>662.61</v>
      </c>
    </row>
    <row r="8291" spans="1:21" x14ac:dyDescent="0.3">
      <c r="A8291" s="10" t="s">
        <v>8459</v>
      </c>
      <c r="B8291" s="61">
        <v>45273</v>
      </c>
      <c r="C8291" s="10" t="s">
        <v>7352</v>
      </c>
      <c r="D8291" s="10" t="s">
        <v>8458</v>
      </c>
      <c r="E8291" s="10" t="s">
        <v>629</v>
      </c>
      <c r="F8291" s="10" t="s">
        <v>628</v>
      </c>
      <c r="G8291" s="10" t="s">
        <v>569</v>
      </c>
      <c r="H8291" s="10" t="s">
        <v>544</v>
      </c>
      <c r="I8291" s="10" t="s">
        <v>568</v>
      </c>
      <c r="J8291" s="10" t="s">
        <v>8457</v>
      </c>
      <c r="K8291" s="10" t="s">
        <v>3728</v>
      </c>
      <c r="L8291" s="10">
        <v>10</v>
      </c>
      <c r="M8291" s="10">
        <v>945.38</v>
      </c>
      <c r="N8291" s="10">
        <v>9453.7999999999993</v>
      </c>
      <c r="O8291" s="59">
        <v>0.1</v>
      </c>
      <c r="P8291" s="10">
        <v>945.38</v>
      </c>
      <c r="Q8291" s="10">
        <v>8508.42</v>
      </c>
      <c r="R8291" s="10" t="s">
        <v>575</v>
      </c>
      <c r="S8291" s="10" t="s">
        <v>564</v>
      </c>
      <c r="T8291" s="59">
        <v>0.3</v>
      </c>
      <c r="U8291" s="10">
        <v>2552.5300000000002</v>
      </c>
    </row>
    <row r="8292" spans="1:21" x14ac:dyDescent="0.3">
      <c r="A8292" s="10" t="s">
        <v>8456</v>
      </c>
      <c r="B8292" s="61">
        <v>45226</v>
      </c>
      <c r="C8292" s="10" t="s">
        <v>8455</v>
      </c>
      <c r="D8292" s="10" t="s">
        <v>8454</v>
      </c>
      <c r="E8292" s="10" t="s">
        <v>581</v>
      </c>
      <c r="F8292" s="10" t="s">
        <v>83</v>
      </c>
      <c r="G8292" s="10" t="s">
        <v>601</v>
      </c>
      <c r="H8292" s="10" t="s">
        <v>579</v>
      </c>
      <c r="I8292" s="10" t="s">
        <v>578</v>
      </c>
      <c r="J8292" s="10" t="s">
        <v>8453</v>
      </c>
      <c r="K8292" s="10" t="s">
        <v>8452</v>
      </c>
      <c r="L8292" s="10">
        <v>6</v>
      </c>
      <c r="M8292" s="10">
        <v>260.72000000000003</v>
      </c>
      <c r="N8292" s="10">
        <v>1564.32</v>
      </c>
      <c r="O8292" s="59">
        <v>0.2</v>
      </c>
      <c r="P8292" s="10">
        <v>312.86</v>
      </c>
      <c r="Q8292" s="10">
        <v>1251.46</v>
      </c>
      <c r="R8292" s="10" t="s">
        <v>586</v>
      </c>
      <c r="S8292" s="10" t="s">
        <v>585</v>
      </c>
      <c r="T8292" s="59">
        <v>0.15</v>
      </c>
      <c r="U8292" s="10">
        <v>187.72</v>
      </c>
    </row>
    <row r="8293" spans="1:21" x14ac:dyDescent="0.3">
      <c r="A8293" s="10" t="s">
        <v>8451</v>
      </c>
      <c r="B8293" s="61">
        <v>45265</v>
      </c>
      <c r="C8293" s="10" t="s">
        <v>618</v>
      </c>
      <c r="D8293" s="10" t="s">
        <v>8450</v>
      </c>
      <c r="E8293" s="10" t="s">
        <v>581</v>
      </c>
      <c r="F8293" s="10" t="s">
        <v>83</v>
      </c>
      <c r="G8293" s="10" t="s">
        <v>569</v>
      </c>
      <c r="H8293" s="10" t="s">
        <v>600</v>
      </c>
      <c r="I8293" s="10" t="s">
        <v>664</v>
      </c>
      <c r="J8293" s="10" t="s">
        <v>8449</v>
      </c>
      <c r="K8293" s="10" t="s">
        <v>8448</v>
      </c>
      <c r="L8293" s="10">
        <v>3</v>
      </c>
      <c r="M8293" s="10">
        <v>191.22</v>
      </c>
      <c r="N8293" s="10">
        <v>573.66</v>
      </c>
      <c r="O8293" s="59">
        <v>0.05</v>
      </c>
      <c r="P8293" s="10">
        <v>28.68</v>
      </c>
      <c r="Q8293" s="10">
        <v>544.98</v>
      </c>
      <c r="R8293" s="10" t="s">
        <v>586</v>
      </c>
      <c r="S8293" s="10" t="s">
        <v>564</v>
      </c>
      <c r="T8293" s="59">
        <v>0.3</v>
      </c>
      <c r="U8293" s="10">
        <v>163.49</v>
      </c>
    </row>
    <row r="8294" spans="1:21" x14ac:dyDescent="0.3">
      <c r="A8294" s="10" t="s">
        <v>8447</v>
      </c>
      <c r="B8294" s="61">
        <v>45330</v>
      </c>
      <c r="C8294" s="10" t="s">
        <v>744</v>
      </c>
      <c r="D8294" s="10" t="s">
        <v>4108</v>
      </c>
      <c r="E8294" s="10" t="s">
        <v>592</v>
      </c>
      <c r="F8294" s="10" t="s">
        <v>652</v>
      </c>
      <c r="G8294" s="10" t="s">
        <v>601</v>
      </c>
      <c r="H8294" s="10" t="s">
        <v>590</v>
      </c>
      <c r="I8294" s="10" t="s">
        <v>635</v>
      </c>
      <c r="J8294" s="10" t="s">
        <v>8446</v>
      </c>
      <c r="K8294" s="10" t="s">
        <v>8445</v>
      </c>
      <c r="L8294" s="10">
        <v>9</v>
      </c>
      <c r="M8294" s="10">
        <v>250.99</v>
      </c>
      <c r="N8294" s="10">
        <v>2258.91</v>
      </c>
      <c r="O8294" s="59">
        <v>0.2</v>
      </c>
      <c r="P8294" s="10">
        <v>451.78</v>
      </c>
      <c r="Q8294" s="10">
        <v>1807.13</v>
      </c>
      <c r="R8294" s="10" t="s">
        <v>565</v>
      </c>
      <c r="S8294" s="10" t="s">
        <v>564</v>
      </c>
      <c r="T8294" s="59">
        <v>0.3</v>
      </c>
      <c r="U8294" s="10">
        <v>542.14</v>
      </c>
    </row>
    <row r="8295" spans="1:21" x14ac:dyDescent="0.3">
      <c r="A8295" s="10" t="s">
        <v>8444</v>
      </c>
      <c r="B8295" s="61">
        <v>45344</v>
      </c>
      <c r="C8295" s="10" t="s">
        <v>8443</v>
      </c>
      <c r="D8295" s="10" t="s">
        <v>8442</v>
      </c>
      <c r="E8295" s="10" t="s">
        <v>629</v>
      </c>
      <c r="F8295" s="10" t="s">
        <v>759</v>
      </c>
      <c r="G8295" s="10" t="s">
        <v>569</v>
      </c>
      <c r="H8295" s="10" t="s">
        <v>590</v>
      </c>
      <c r="I8295" s="10" t="s">
        <v>589</v>
      </c>
      <c r="J8295" s="10" t="s">
        <v>8441</v>
      </c>
      <c r="K8295" s="10" t="s">
        <v>8440</v>
      </c>
      <c r="L8295" s="10">
        <v>4</v>
      </c>
      <c r="M8295" s="10">
        <v>497.56</v>
      </c>
      <c r="N8295" s="10">
        <v>1990.24</v>
      </c>
      <c r="O8295" s="59">
        <v>0.1</v>
      </c>
      <c r="P8295" s="10">
        <v>199.02</v>
      </c>
      <c r="Q8295" s="10">
        <v>1791.22</v>
      </c>
      <c r="R8295" s="10" t="s">
        <v>614</v>
      </c>
      <c r="S8295" s="10" t="s">
        <v>564</v>
      </c>
      <c r="T8295" s="59">
        <v>0.15</v>
      </c>
      <c r="U8295" s="10">
        <v>268.68</v>
      </c>
    </row>
    <row r="8296" spans="1:21" x14ac:dyDescent="0.3">
      <c r="A8296" s="10" t="s">
        <v>8439</v>
      </c>
      <c r="B8296" s="61">
        <v>45210</v>
      </c>
      <c r="C8296" s="10" t="s">
        <v>7867</v>
      </c>
      <c r="D8296" s="10" t="s">
        <v>8438</v>
      </c>
      <c r="E8296" s="10" t="s">
        <v>571</v>
      </c>
      <c r="F8296" s="10" t="s">
        <v>570</v>
      </c>
      <c r="G8296" s="10" t="s">
        <v>569</v>
      </c>
      <c r="H8296" s="10" t="s">
        <v>579</v>
      </c>
      <c r="I8296" s="10" t="s">
        <v>722</v>
      </c>
      <c r="J8296" s="10" t="s">
        <v>8437</v>
      </c>
      <c r="K8296" s="10" t="s">
        <v>8436</v>
      </c>
      <c r="L8296" s="10">
        <v>4</v>
      </c>
      <c r="M8296" s="10">
        <v>734.84</v>
      </c>
      <c r="N8296" s="10">
        <v>2939.36</v>
      </c>
      <c r="O8296" s="59">
        <v>0.1</v>
      </c>
      <c r="P8296" s="10">
        <v>293.94</v>
      </c>
      <c r="Q8296" s="10">
        <v>2645.42</v>
      </c>
      <c r="R8296" s="10" t="s">
        <v>614</v>
      </c>
      <c r="S8296" s="10" t="s">
        <v>607</v>
      </c>
      <c r="T8296" s="59">
        <v>0.15</v>
      </c>
      <c r="U8296" s="10">
        <v>396.81</v>
      </c>
    </row>
    <row r="8297" spans="1:21" x14ac:dyDescent="0.3">
      <c r="A8297" s="10" t="s">
        <v>8435</v>
      </c>
      <c r="B8297" s="61">
        <v>45362</v>
      </c>
      <c r="C8297" s="10" t="s">
        <v>3433</v>
      </c>
      <c r="D8297" s="10" t="s">
        <v>8434</v>
      </c>
      <c r="E8297" s="10" t="s">
        <v>603</v>
      </c>
      <c r="F8297" s="10" t="s">
        <v>602</v>
      </c>
      <c r="G8297" s="10" t="s">
        <v>569</v>
      </c>
      <c r="H8297" s="10" t="s">
        <v>544</v>
      </c>
      <c r="I8297" s="10" t="s">
        <v>10</v>
      </c>
      <c r="J8297" s="10" t="s">
        <v>8433</v>
      </c>
      <c r="K8297" s="10" t="s">
        <v>8432</v>
      </c>
      <c r="L8297" s="10">
        <v>8</v>
      </c>
      <c r="M8297" s="10">
        <v>250.87</v>
      </c>
      <c r="N8297" s="10">
        <v>2006.96</v>
      </c>
      <c r="O8297" s="59">
        <v>0</v>
      </c>
      <c r="P8297" s="10">
        <v>0</v>
      </c>
      <c r="Q8297" s="10">
        <v>2006.96</v>
      </c>
      <c r="R8297" s="10" t="s">
        <v>586</v>
      </c>
      <c r="S8297" s="10" t="s">
        <v>596</v>
      </c>
      <c r="T8297" s="59">
        <v>0.25</v>
      </c>
      <c r="U8297" s="10">
        <v>501.74</v>
      </c>
    </row>
    <row r="8298" spans="1:21" x14ac:dyDescent="0.3">
      <c r="A8298" s="10" t="s">
        <v>8431</v>
      </c>
      <c r="B8298" s="61">
        <v>45169</v>
      </c>
      <c r="C8298" s="10" t="s">
        <v>8430</v>
      </c>
      <c r="D8298" s="10" t="s">
        <v>8429</v>
      </c>
      <c r="E8298" s="10" t="s">
        <v>629</v>
      </c>
      <c r="F8298" s="10" t="s">
        <v>790</v>
      </c>
      <c r="G8298" s="10" t="s">
        <v>569</v>
      </c>
      <c r="H8298" s="10" t="s">
        <v>600</v>
      </c>
      <c r="I8298" s="10" t="s">
        <v>599</v>
      </c>
      <c r="J8298" s="10" t="s">
        <v>8428</v>
      </c>
      <c r="K8298" s="10" t="s">
        <v>8427</v>
      </c>
      <c r="L8298" s="10">
        <v>2</v>
      </c>
      <c r="M8298" s="10">
        <v>589.52</v>
      </c>
      <c r="N8298" s="10">
        <v>1179.04</v>
      </c>
      <c r="O8298" s="59">
        <v>0.05</v>
      </c>
      <c r="P8298" s="10">
        <v>58.95</v>
      </c>
      <c r="Q8298" s="10">
        <v>1120.0899999999999</v>
      </c>
      <c r="R8298" s="10" t="s">
        <v>586</v>
      </c>
      <c r="S8298" s="10" t="s">
        <v>607</v>
      </c>
      <c r="T8298" s="59">
        <v>0.25</v>
      </c>
      <c r="U8298" s="10">
        <v>280.02</v>
      </c>
    </row>
    <row r="8299" spans="1:21" x14ac:dyDescent="0.3">
      <c r="A8299" s="10" t="s">
        <v>8426</v>
      </c>
      <c r="B8299" s="61">
        <v>45043</v>
      </c>
      <c r="C8299" s="10" t="s">
        <v>8425</v>
      </c>
      <c r="D8299" s="10" t="s">
        <v>8424</v>
      </c>
      <c r="E8299" s="10" t="s">
        <v>629</v>
      </c>
      <c r="F8299" s="10" t="s">
        <v>628</v>
      </c>
      <c r="G8299" s="10" t="s">
        <v>601</v>
      </c>
      <c r="H8299" s="10" t="s">
        <v>590</v>
      </c>
      <c r="I8299" s="10" t="s">
        <v>635</v>
      </c>
      <c r="J8299" s="10" t="s">
        <v>6660</v>
      </c>
      <c r="K8299" s="10" t="s">
        <v>8423</v>
      </c>
      <c r="L8299" s="10">
        <v>8</v>
      </c>
      <c r="M8299" s="10">
        <v>557.20000000000005</v>
      </c>
      <c r="N8299" s="10">
        <v>4457.6000000000004</v>
      </c>
      <c r="O8299" s="59">
        <v>0.1</v>
      </c>
      <c r="P8299" s="10">
        <v>445.76</v>
      </c>
      <c r="Q8299" s="10">
        <v>4011.84</v>
      </c>
      <c r="R8299" s="10" t="s">
        <v>575</v>
      </c>
      <c r="S8299" s="10" t="s">
        <v>607</v>
      </c>
      <c r="T8299" s="59">
        <v>0.15</v>
      </c>
      <c r="U8299" s="10">
        <v>601.78</v>
      </c>
    </row>
    <row r="8300" spans="1:21" x14ac:dyDescent="0.3">
      <c r="A8300" s="10" t="s">
        <v>8422</v>
      </c>
      <c r="B8300" s="61">
        <v>45022</v>
      </c>
      <c r="C8300" s="10" t="s">
        <v>7579</v>
      </c>
      <c r="D8300" s="10" t="s">
        <v>8421</v>
      </c>
      <c r="E8300" s="10" t="s">
        <v>629</v>
      </c>
      <c r="F8300" s="10" t="s">
        <v>628</v>
      </c>
      <c r="G8300" s="10" t="s">
        <v>569</v>
      </c>
      <c r="H8300" s="10" t="s">
        <v>544</v>
      </c>
      <c r="I8300" s="10" t="s">
        <v>610</v>
      </c>
      <c r="J8300" s="10" t="s">
        <v>8420</v>
      </c>
      <c r="K8300" s="10" t="s">
        <v>8419</v>
      </c>
      <c r="L8300" s="10">
        <v>3</v>
      </c>
      <c r="M8300" s="10">
        <v>252.7</v>
      </c>
      <c r="N8300" s="10">
        <v>758.1</v>
      </c>
      <c r="O8300" s="59">
        <v>0.2</v>
      </c>
      <c r="P8300" s="10">
        <v>151.62</v>
      </c>
      <c r="Q8300" s="10">
        <v>606.48</v>
      </c>
      <c r="R8300" s="10" t="s">
        <v>565</v>
      </c>
      <c r="S8300" s="10" t="s">
        <v>585</v>
      </c>
      <c r="T8300" s="59">
        <v>0.15</v>
      </c>
      <c r="U8300" s="10">
        <v>90.97</v>
      </c>
    </row>
    <row r="8301" spans="1:21" x14ac:dyDescent="0.3">
      <c r="A8301" s="10" t="s">
        <v>8418</v>
      </c>
      <c r="B8301" s="61">
        <v>45035</v>
      </c>
      <c r="C8301" s="10" t="s">
        <v>2915</v>
      </c>
      <c r="D8301" s="10" t="s">
        <v>8417</v>
      </c>
      <c r="E8301" s="10" t="s">
        <v>581</v>
      </c>
      <c r="F8301" s="10" t="s">
        <v>7</v>
      </c>
      <c r="G8301" s="10" t="s">
        <v>601</v>
      </c>
      <c r="H8301" s="10" t="s">
        <v>590</v>
      </c>
      <c r="I8301" s="10" t="s">
        <v>635</v>
      </c>
      <c r="J8301" s="10" t="s">
        <v>6538</v>
      </c>
      <c r="K8301" s="10" t="s">
        <v>8416</v>
      </c>
      <c r="L8301" s="10">
        <v>9</v>
      </c>
      <c r="M8301" s="10">
        <v>959.59</v>
      </c>
      <c r="N8301" s="10">
        <v>8636.31</v>
      </c>
      <c r="O8301" s="59">
        <v>0.1</v>
      </c>
      <c r="P8301" s="10">
        <v>863.63</v>
      </c>
      <c r="Q8301" s="10">
        <v>7772.68</v>
      </c>
      <c r="R8301" s="10" t="s">
        <v>614</v>
      </c>
      <c r="S8301" s="10" t="s">
        <v>564</v>
      </c>
      <c r="T8301" s="59">
        <v>0.15</v>
      </c>
      <c r="U8301" s="10">
        <v>1165.9000000000001</v>
      </c>
    </row>
    <row r="8302" spans="1:21" x14ac:dyDescent="0.3">
      <c r="A8302" s="10" t="s">
        <v>8415</v>
      </c>
      <c r="B8302" s="61">
        <v>44954</v>
      </c>
      <c r="C8302" s="10" t="s">
        <v>6322</v>
      </c>
      <c r="D8302" s="10" t="s">
        <v>8414</v>
      </c>
      <c r="E8302" s="10" t="s">
        <v>571</v>
      </c>
      <c r="F8302" s="10" t="s">
        <v>685</v>
      </c>
      <c r="G8302" s="10" t="s">
        <v>569</v>
      </c>
      <c r="H8302" s="10" t="s">
        <v>600</v>
      </c>
      <c r="I8302" s="10" t="s">
        <v>627</v>
      </c>
      <c r="J8302" s="10" t="s">
        <v>8413</v>
      </c>
      <c r="K8302" s="10" t="s">
        <v>1677</v>
      </c>
      <c r="L8302" s="10">
        <v>1</v>
      </c>
      <c r="M8302" s="10">
        <v>727.74</v>
      </c>
      <c r="N8302" s="10">
        <v>727.74</v>
      </c>
      <c r="O8302" s="59">
        <v>0.1</v>
      </c>
      <c r="P8302" s="10">
        <v>72.77</v>
      </c>
      <c r="Q8302" s="10">
        <v>654.97</v>
      </c>
      <c r="R8302" s="10" t="s">
        <v>614</v>
      </c>
      <c r="S8302" s="10" t="s">
        <v>607</v>
      </c>
      <c r="T8302" s="59">
        <v>0.15</v>
      </c>
      <c r="U8302" s="10">
        <v>98.25</v>
      </c>
    </row>
    <row r="8303" spans="1:21" x14ac:dyDescent="0.3">
      <c r="A8303" s="10" t="s">
        <v>8412</v>
      </c>
      <c r="B8303" s="61">
        <v>45133</v>
      </c>
      <c r="C8303" s="10" t="s">
        <v>8411</v>
      </c>
      <c r="D8303" s="10" t="s">
        <v>8410</v>
      </c>
      <c r="E8303" s="10" t="s">
        <v>629</v>
      </c>
      <c r="F8303" s="10" t="s">
        <v>628</v>
      </c>
      <c r="G8303" s="10" t="s">
        <v>601</v>
      </c>
      <c r="H8303" s="10" t="s">
        <v>600</v>
      </c>
      <c r="I8303" s="10" t="s">
        <v>627</v>
      </c>
      <c r="J8303" s="10" t="s">
        <v>3029</v>
      </c>
      <c r="K8303" s="10" t="s">
        <v>2273</v>
      </c>
      <c r="L8303" s="10">
        <v>8</v>
      </c>
      <c r="M8303" s="10">
        <v>451.84</v>
      </c>
      <c r="N8303" s="10">
        <v>3614.72</v>
      </c>
      <c r="O8303" s="59">
        <v>0.2</v>
      </c>
      <c r="P8303" s="10">
        <v>722.94</v>
      </c>
      <c r="Q8303" s="10">
        <v>2891.78</v>
      </c>
      <c r="R8303" s="10" t="s">
        <v>565</v>
      </c>
      <c r="S8303" s="10" t="s">
        <v>607</v>
      </c>
      <c r="T8303" s="59">
        <v>0.3</v>
      </c>
      <c r="U8303" s="10">
        <v>867.53</v>
      </c>
    </row>
    <row r="8304" spans="1:21" x14ac:dyDescent="0.3">
      <c r="A8304" s="10" t="s">
        <v>8409</v>
      </c>
      <c r="B8304" s="61">
        <v>45210</v>
      </c>
      <c r="C8304" s="10" t="s">
        <v>8408</v>
      </c>
      <c r="D8304" s="10" t="s">
        <v>8407</v>
      </c>
      <c r="E8304" s="10" t="s">
        <v>592</v>
      </c>
      <c r="F8304" s="10" t="s">
        <v>18</v>
      </c>
      <c r="G8304" s="10" t="s">
        <v>601</v>
      </c>
      <c r="H8304" s="10" t="s">
        <v>600</v>
      </c>
      <c r="I8304" s="10" t="s">
        <v>599</v>
      </c>
      <c r="J8304" s="10" t="s">
        <v>8406</v>
      </c>
      <c r="K8304" s="10" t="s">
        <v>8405</v>
      </c>
      <c r="L8304" s="10">
        <v>9</v>
      </c>
      <c r="M8304" s="10">
        <v>357.23</v>
      </c>
      <c r="N8304" s="10">
        <v>3215.07</v>
      </c>
      <c r="O8304" s="59">
        <v>0.05</v>
      </c>
      <c r="P8304" s="10">
        <v>160.75</v>
      </c>
      <c r="Q8304" s="10">
        <v>3054.32</v>
      </c>
      <c r="R8304" s="10" t="s">
        <v>586</v>
      </c>
      <c r="S8304" s="10" t="s">
        <v>596</v>
      </c>
      <c r="T8304" s="59">
        <v>0.15</v>
      </c>
      <c r="U8304" s="10">
        <v>458.15</v>
      </c>
    </row>
    <row r="8305" spans="1:21" x14ac:dyDescent="0.3">
      <c r="A8305" s="10" t="s">
        <v>8404</v>
      </c>
      <c r="B8305" s="61">
        <v>45045</v>
      </c>
      <c r="C8305" s="10" t="s">
        <v>8403</v>
      </c>
      <c r="D8305" s="10" t="s">
        <v>8402</v>
      </c>
      <c r="E8305" s="10" t="s">
        <v>629</v>
      </c>
      <c r="F8305" s="10" t="s">
        <v>628</v>
      </c>
      <c r="G8305" s="10" t="s">
        <v>569</v>
      </c>
      <c r="H8305" s="10" t="s">
        <v>579</v>
      </c>
      <c r="I8305" s="10" t="s">
        <v>722</v>
      </c>
      <c r="J8305" s="10" t="s">
        <v>8401</v>
      </c>
      <c r="K8305" s="10" t="s">
        <v>8400</v>
      </c>
      <c r="L8305" s="10">
        <v>4</v>
      </c>
      <c r="M8305" s="10">
        <v>504.05</v>
      </c>
      <c r="N8305" s="10">
        <v>2016.2</v>
      </c>
      <c r="O8305" s="59">
        <v>0</v>
      </c>
      <c r="P8305" s="10">
        <v>0</v>
      </c>
      <c r="Q8305" s="10">
        <v>2016.2</v>
      </c>
      <c r="R8305" s="10" t="s">
        <v>565</v>
      </c>
      <c r="S8305" s="10" t="s">
        <v>596</v>
      </c>
      <c r="T8305" s="59">
        <v>0.25</v>
      </c>
      <c r="U8305" s="10">
        <v>504.05</v>
      </c>
    </row>
    <row r="8306" spans="1:21" x14ac:dyDescent="0.3">
      <c r="A8306" s="10" t="s">
        <v>8399</v>
      </c>
      <c r="B8306" s="61">
        <v>45347</v>
      </c>
      <c r="C8306" s="10" t="s">
        <v>8398</v>
      </c>
      <c r="D8306" s="10" t="s">
        <v>8397</v>
      </c>
      <c r="E8306" s="10" t="s">
        <v>581</v>
      </c>
      <c r="F8306" s="10" t="s">
        <v>83</v>
      </c>
      <c r="G8306" s="10" t="s">
        <v>601</v>
      </c>
      <c r="H8306" s="10" t="s">
        <v>544</v>
      </c>
      <c r="I8306" s="10" t="s">
        <v>568</v>
      </c>
      <c r="J8306" s="10" t="s">
        <v>8396</v>
      </c>
      <c r="K8306" s="10" t="s">
        <v>8395</v>
      </c>
      <c r="L8306" s="10">
        <v>1</v>
      </c>
      <c r="M8306" s="10">
        <v>490.58</v>
      </c>
      <c r="N8306" s="10">
        <v>490.58</v>
      </c>
      <c r="O8306" s="59">
        <v>0</v>
      </c>
      <c r="P8306" s="10">
        <v>0</v>
      </c>
      <c r="Q8306" s="10">
        <v>490.58</v>
      </c>
      <c r="R8306" s="10" t="s">
        <v>565</v>
      </c>
      <c r="S8306" s="10" t="s">
        <v>585</v>
      </c>
      <c r="T8306" s="59">
        <v>0.25</v>
      </c>
      <c r="U8306" s="10">
        <v>122.64</v>
      </c>
    </row>
    <row r="8307" spans="1:21" x14ac:dyDescent="0.3">
      <c r="A8307" s="10" t="s">
        <v>8394</v>
      </c>
      <c r="B8307" s="61">
        <v>45091</v>
      </c>
      <c r="C8307" s="10" t="s">
        <v>8393</v>
      </c>
      <c r="D8307" s="10" t="s">
        <v>8392</v>
      </c>
      <c r="E8307" s="10" t="s">
        <v>592</v>
      </c>
      <c r="F8307" s="10" t="s">
        <v>591</v>
      </c>
      <c r="G8307" s="10" t="s">
        <v>569</v>
      </c>
      <c r="H8307" s="10" t="s">
        <v>544</v>
      </c>
      <c r="I8307" s="10" t="s">
        <v>568</v>
      </c>
      <c r="J8307" s="10" t="s">
        <v>8391</v>
      </c>
      <c r="K8307" s="10" t="s">
        <v>8390</v>
      </c>
      <c r="L8307" s="10">
        <v>2</v>
      </c>
      <c r="M8307" s="10">
        <v>284.97000000000003</v>
      </c>
      <c r="N8307" s="10">
        <v>569.94000000000005</v>
      </c>
      <c r="O8307" s="59">
        <v>0.2</v>
      </c>
      <c r="P8307" s="10">
        <v>113.99</v>
      </c>
      <c r="Q8307" s="10">
        <v>455.95</v>
      </c>
      <c r="R8307" s="10" t="s">
        <v>565</v>
      </c>
      <c r="S8307" s="10" t="s">
        <v>596</v>
      </c>
      <c r="T8307" s="59">
        <v>0.15</v>
      </c>
      <c r="U8307" s="10">
        <v>68.39</v>
      </c>
    </row>
    <row r="8308" spans="1:21" x14ac:dyDescent="0.3">
      <c r="A8308" s="10" t="s">
        <v>8389</v>
      </c>
      <c r="B8308" s="61">
        <v>45295</v>
      </c>
      <c r="C8308" s="10" t="s">
        <v>8388</v>
      </c>
      <c r="D8308" s="10" t="s">
        <v>8387</v>
      </c>
      <c r="E8308" s="10" t="s">
        <v>571</v>
      </c>
      <c r="F8308" s="10" t="s">
        <v>685</v>
      </c>
      <c r="G8308" s="10" t="s">
        <v>601</v>
      </c>
      <c r="H8308" s="10" t="s">
        <v>600</v>
      </c>
      <c r="I8308" s="10" t="s">
        <v>627</v>
      </c>
      <c r="J8308" s="10" t="s">
        <v>1950</v>
      </c>
      <c r="K8308" s="10" t="s">
        <v>8386</v>
      </c>
      <c r="L8308" s="10">
        <v>7</v>
      </c>
      <c r="M8308" s="10">
        <v>606.76</v>
      </c>
      <c r="N8308" s="10">
        <v>4247.32</v>
      </c>
      <c r="O8308" s="59">
        <v>0.05</v>
      </c>
      <c r="P8308" s="10">
        <v>212.37</v>
      </c>
      <c r="Q8308" s="10">
        <v>4034.95</v>
      </c>
      <c r="R8308" s="10" t="s">
        <v>614</v>
      </c>
      <c r="S8308" s="10" t="s">
        <v>596</v>
      </c>
      <c r="T8308" s="59">
        <v>0.3</v>
      </c>
      <c r="U8308" s="10">
        <v>1210.48</v>
      </c>
    </row>
    <row r="8309" spans="1:21" x14ac:dyDescent="0.3">
      <c r="A8309" s="10" t="s">
        <v>8385</v>
      </c>
      <c r="B8309" s="61">
        <v>45199</v>
      </c>
      <c r="C8309" s="10" t="s">
        <v>8384</v>
      </c>
      <c r="D8309" s="10" t="s">
        <v>8383</v>
      </c>
      <c r="E8309" s="10" t="s">
        <v>581</v>
      </c>
      <c r="F8309" s="10" t="s">
        <v>7</v>
      </c>
      <c r="G8309" s="10" t="s">
        <v>569</v>
      </c>
      <c r="H8309" s="10" t="s">
        <v>600</v>
      </c>
      <c r="I8309" s="10" t="s">
        <v>664</v>
      </c>
      <c r="J8309" s="10" t="s">
        <v>8382</v>
      </c>
      <c r="K8309" s="10" t="s">
        <v>8381</v>
      </c>
      <c r="L8309" s="10">
        <v>2</v>
      </c>
      <c r="M8309" s="10">
        <v>887.75</v>
      </c>
      <c r="N8309" s="10">
        <v>1775.5</v>
      </c>
      <c r="O8309" s="59">
        <v>0.05</v>
      </c>
      <c r="P8309" s="10">
        <v>88.78</v>
      </c>
      <c r="Q8309" s="10">
        <v>1686.72</v>
      </c>
      <c r="R8309" s="10" t="s">
        <v>586</v>
      </c>
      <c r="S8309" s="10" t="s">
        <v>585</v>
      </c>
      <c r="T8309" s="59">
        <v>0.15</v>
      </c>
      <c r="U8309" s="10">
        <v>253.01</v>
      </c>
    </row>
    <row r="8310" spans="1:21" x14ac:dyDescent="0.3">
      <c r="A8310" s="10" t="s">
        <v>8380</v>
      </c>
      <c r="B8310" s="61">
        <v>45265</v>
      </c>
      <c r="C8310" s="10" t="s">
        <v>6718</v>
      </c>
      <c r="D8310" s="10" t="s">
        <v>4883</v>
      </c>
      <c r="E8310" s="10" t="s">
        <v>603</v>
      </c>
      <c r="F8310" s="10" t="s">
        <v>636</v>
      </c>
      <c r="G8310" s="10" t="s">
        <v>569</v>
      </c>
      <c r="H8310" s="10" t="s">
        <v>600</v>
      </c>
      <c r="I8310" s="10" t="s">
        <v>599</v>
      </c>
      <c r="J8310" s="10" t="s">
        <v>1748</v>
      </c>
      <c r="K8310" s="10" t="s">
        <v>6053</v>
      </c>
      <c r="L8310" s="10">
        <v>8</v>
      </c>
      <c r="M8310" s="10">
        <v>279.89999999999998</v>
      </c>
      <c r="N8310" s="10">
        <v>2239.1999999999998</v>
      </c>
      <c r="O8310" s="59">
        <v>0.1</v>
      </c>
      <c r="P8310" s="10">
        <v>223.92</v>
      </c>
      <c r="Q8310" s="10">
        <v>2015.28</v>
      </c>
      <c r="R8310" s="10" t="s">
        <v>575</v>
      </c>
      <c r="S8310" s="10" t="s">
        <v>607</v>
      </c>
      <c r="T8310" s="59">
        <v>0.15</v>
      </c>
      <c r="U8310" s="10">
        <v>302.29000000000002</v>
      </c>
    </row>
    <row r="8311" spans="1:21" x14ac:dyDescent="0.3">
      <c r="A8311" s="10" t="s">
        <v>8379</v>
      </c>
      <c r="B8311" s="61">
        <v>44964</v>
      </c>
      <c r="C8311" s="10" t="s">
        <v>5928</v>
      </c>
      <c r="D8311" s="10" t="s">
        <v>8378</v>
      </c>
      <c r="E8311" s="10" t="s">
        <v>629</v>
      </c>
      <c r="F8311" s="10" t="s">
        <v>759</v>
      </c>
      <c r="G8311" s="10" t="s">
        <v>601</v>
      </c>
      <c r="H8311" s="10" t="s">
        <v>544</v>
      </c>
      <c r="I8311" s="10" t="s">
        <v>10</v>
      </c>
      <c r="J8311" s="10" t="s">
        <v>8377</v>
      </c>
      <c r="K8311" s="10" t="s">
        <v>8376</v>
      </c>
      <c r="L8311" s="10">
        <v>9</v>
      </c>
      <c r="M8311" s="10">
        <v>669.32</v>
      </c>
      <c r="N8311" s="10">
        <v>6023.88</v>
      </c>
      <c r="O8311" s="59">
        <v>0.2</v>
      </c>
      <c r="P8311" s="10">
        <v>1204.78</v>
      </c>
      <c r="Q8311" s="10">
        <v>4819.1000000000004</v>
      </c>
      <c r="R8311" s="10" t="s">
        <v>586</v>
      </c>
      <c r="S8311" s="10" t="s">
        <v>607</v>
      </c>
      <c r="T8311" s="59">
        <v>0.3</v>
      </c>
      <c r="U8311" s="10">
        <v>1445.73</v>
      </c>
    </row>
    <row r="8312" spans="1:21" x14ac:dyDescent="0.3">
      <c r="A8312" s="10" t="s">
        <v>8375</v>
      </c>
      <c r="B8312" s="61">
        <v>45190</v>
      </c>
      <c r="C8312" s="10" t="s">
        <v>8374</v>
      </c>
      <c r="D8312" s="10" t="s">
        <v>8373</v>
      </c>
      <c r="E8312" s="10" t="s">
        <v>629</v>
      </c>
      <c r="F8312" s="10" t="s">
        <v>759</v>
      </c>
      <c r="G8312" s="10" t="s">
        <v>569</v>
      </c>
      <c r="H8312" s="10" t="s">
        <v>590</v>
      </c>
      <c r="I8312" s="10" t="s">
        <v>589</v>
      </c>
      <c r="J8312" s="10" t="s">
        <v>8372</v>
      </c>
      <c r="K8312" s="10" t="s">
        <v>8371</v>
      </c>
      <c r="L8312" s="10">
        <v>8</v>
      </c>
      <c r="M8312" s="10">
        <v>208.17</v>
      </c>
      <c r="N8312" s="10">
        <v>1665.36</v>
      </c>
      <c r="O8312" s="59">
        <v>0.05</v>
      </c>
      <c r="P8312" s="10">
        <v>83.27</v>
      </c>
      <c r="Q8312" s="10">
        <v>1582.09</v>
      </c>
      <c r="R8312" s="10" t="s">
        <v>565</v>
      </c>
      <c r="S8312" s="10" t="s">
        <v>607</v>
      </c>
      <c r="T8312" s="59">
        <v>0.25</v>
      </c>
      <c r="U8312" s="10">
        <v>395.52</v>
      </c>
    </row>
    <row r="8313" spans="1:21" x14ac:dyDescent="0.3">
      <c r="A8313" s="10" t="s">
        <v>8370</v>
      </c>
      <c r="B8313" s="61">
        <v>45020</v>
      </c>
      <c r="C8313" s="10" t="s">
        <v>8369</v>
      </c>
      <c r="D8313" s="10" t="s">
        <v>6498</v>
      </c>
      <c r="E8313" s="10" t="s">
        <v>603</v>
      </c>
      <c r="F8313" s="10" t="s">
        <v>636</v>
      </c>
      <c r="G8313" s="10" t="s">
        <v>601</v>
      </c>
      <c r="H8313" s="10" t="s">
        <v>544</v>
      </c>
      <c r="I8313" s="10" t="s">
        <v>610</v>
      </c>
      <c r="J8313" s="10" t="s">
        <v>8368</v>
      </c>
      <c r="K8313" s="10" t="s">
        <v>8367</v>
      </c>
      <c r="L8313" s="10">
        <v>1</v>
      </c>
      <c r="M8313" s="10">
        <v>682.27</v>
      </c>
      <c r="N8313" s="10">
        <v>682.27</v>
      </c>
      <c r="O8313" s="59">
        <v>0</v>
      </c>
      <c r="P8313" s="10">
        <v>0</v>
      </c>
      <c r="Q8313" s="10">
        <v>682.27</v>
      </c>
      <c r="R8313" s="10" t="s">
        <v>565</v>
      </c>
      <c r="S8313" s="10" t="s">
        <v>607</v>
      </c>
      <c r="T8313" s="59">
        <v>0.15</v>
      </c>
      <c r="U8313" s="10">
        <v>102.34</v>
      </c>
    </row>
    <row r="8314" spans="1:21" x14ac:dyDescent="0.3">
      <c r="A8314" s="10" t="s">
        <v>8366</v>
      </c>
      <c r="B8314" s="61">
        <v>44928</v>
      </c>
      <c r="C8314" s="10" t="s">
        <v>8365</v>
      </c>
      <c r="D8314" s="10" t="s">
        <v>8364</v>
      </c>
      <c r="E8314" s="10" t="s">
        <v>603</v>
      </c>
      <c r="F8314" s="10" t="s">
        <v>636</v>
      </c>
      <c r="G8314" s="10" t="s">
        <v>569</v>
      </c>
      <c r="H8314" s="10" t="s">
        <v>544</v>
      </c>
      <c r="I8314" s="10" t="s">
        <v>610</v>
      </c>
      <c r="J8314" s="10" t="s">
        <v>8363</v>
      </c>
      <c r="K8314" s="10" t="s">
        <v>8362</v>
      </c>
      <c r="L8314" s="10">
        <v>1</v>
      </c>
      <c r="M8314" s="10">
        <v>997.97</v>
      </c>
      <c r="N8314" s="10">
        <v>997.97</v>
      </c>
      <c r="O8314" s="59">
        <v>0.05</v>
      </c>
      <c r="P8314" s="10">
        <v>49.9</v>
      </c>
      <c r="Q8314" s="10">
        <v>948.07</v>
      </c>
      <c r="R8314" s="10" t="s">
        <v>575</v>
      </c>
      <c r="S8314" s="10" t="s">
        <v>564</v>
      </c>
      <c r="T8314" s="59">
        <v>0.3</v>
      </c>
      <c r="U8314" s="10">
        <v>284.42</v>
      </c>
    </row>
    <row r="8315" spans="1:21" x14ac:dyDescent="0.3">
      <c r="A8315" s="10" t="s">
        <v>8361</v>
      </c>
      <c r="B8315" s="61">
        <v>45062</v>
      </c>
      <c r="C8315" s="10" t="s">
        <v>8360</v>
      </c>
      <c r="D8315" s="10" t="s">
        <v>8359</v>
      </c>
      <c r="E8315" s="10" t="s">
        <v>581</v>
      </c>
      <c r="F8315" s="10" t="s">
        <v>83</v>
      </c>
      <c r="G8315" s="10" t="s">
        <v>601</v>
      </c>
      <c r="H8315" s="10" t="s">
        <v>590</v>
      </c>
      <c r="I8315" s="10" t="s">
        <v>635</v>
      </c>
      <c r="J8315" s="10" t="s">
        <v>3165</v>
      </c>
      <c r="K8315" s="10" t="s">
        <v>8358</v>
      </c>
      <c r="L8315" s="10">
        <v>8</v>
      </c>
      <c r="M8315" s="10">
        <v>278.7</v>
      </c>
      <c r="N8315" s="10">
        <v>2229.6</v>
      </c>
      <c r="O8315" s="59">
        <v>0.05</v>
      </c>
      <c r="P8315" s="10">
        <v>111.48</v>
      </c>
      <c r="Q8315" s="10">
        <v>2118.12</v>
      </c>
      <c r="R8315" s="10" t="s">
        <v>614</v>
      </c>
      <c r="S8315" s="10" t="s">
        <v>596</v>
      </c>
      <c r="T8315" s="59">
        <v>0.15</v>
      </c>
      <c r="U8315" s="10">
        <v>317.72000000000003</v>
      </c>
    </row>
    <row r="8316" spans="1:21" x14ac:dyDescent="0.3">
      <c r="A8316" s="10" t="s">
        <v>8357</v>
      </c>
      <c r="B8316" s="61">
        <v>45299</v>
      </c>
      <c r="C8316" s="10" t="s">
        <v>8356</v>
      </c>
      <c r="D8316" s="10" t="s">
        <v>8355</v>
      </c>
      <c r="E8316" s="10" t="s">
        <v>571</v>
      </c>
      <c r="F8316" s="10" t="s">
        <v>11</v>
      </c>
      <c r="G8316" s="10" t="s">
        <v>569</v>
      </c>
      <c r="H8316" s="10" t="s">
        <v>600</v>
      </c>
      <c r="I8316" s="10" t="s">
        <v>599</v>
      </c>
      <c r="J8316" s="10" t="s">
        <v>8354</v>
      </c>
      <c r="K8316" s="10" t="s">
        <v>8353</v>
      </c>
      <c r="L8316" s="10">
        <v>6</v>
      </c>
      <c r="M8316" s="10">
        <v>614.67999999999995</v>
      </c>
      <c r="N8316" s="10">
        <v>3688.08</v>
      </c>
      <c r="O8316" s="59">
        <v>0.05</v>
      </c>
      <c r="P8316" s="10">
        <v>184.4</v>
      </c>
      <c r="Q8316" s="10">
        <v>3503.68</v>
      </c>
      <c r="R8316" s="10" t="s">
        <v>586</v>
      </c>
      <c r="S8316" s="10" t="s">
        <v>596</v>
      </c>
      <c r="T8316" s="59">
        <v>0.3</v>
      </c>
      <c r="U8316" s="10">
        <v>1051.0999999999999</v>
      </c>
    </row>
    <row r="8317" spans="1:21" x14ac:dyDescent="0.3">
      <c r="A8317" s="10" t="s">
        <v>8352</v>
      </c>
      <c r="B8317" s="61">
        <v>45274</v>
      </c>
      <c r="C8317" s="10" t="s">
        <v>8351</v>
      </c>
      <c r="D8317" s="10" t="s">
        <v>4142</v>
      </c>
      <c r="E8317" s="10" t="s">
        <v>629</v>
      </c>
      <c r="F8317" s="10" t="s">
        <v>628</v>
      </c>
      <c r="G8317" s="10" t="s">
        <v>601</v>
      </c>
      <c r="H8317" s="10" t="s">
        <v>600</v>
      </c>
      <c r="I8317" s="10" t="s">
        <v>599</v>
      </c>
      <c r="J8317" s="10" t="s">
        <v>8350</v>
      </c>
      <c r="K8317" s="10" t="s">
        <v>8349</v>
      </c>
      <c r="L8317" s="10">
        <v>7</v>
      </c>
      <c r="M8317" s="10">
        <v>804.44</v>
      </c>
      <c r="N8317" s="10">
        <v>5631.08</v>
      </c>
      <c r="O8317" s="59">
        <v>0</v>
      </c>
      <c r="P8317" s="10">
        <v>0</v>
      </c>
      <c r="Q8317" s="10">
        <v>5631.08</v>
      </c>
      <c r="R8317" s="10" t="s">
        <v>586</v>
      </c>
      <c r="S8317" s="10" t="s">
        <v>596</v>
      </c>
      <c r="T8317" s="59">
        <v>0.3</v>
      </c>
      <c r="U8317" s="10">
        <v>1689.32</v>
      </c>
    </row>
    <row r="8318" spans="1:21" x14ac:dyDescent="0.3">
      <c r="A8318" s="10" t="s">
        <v>8348</v>
      </c>
      <c r="B8318" s="61">
        <v>45344</v>
      </c>
      <c r="C8318" s="10" t="s">
        <v>3363</v>
      </c>
      <c r="D8318" s="10" t="s">
        <v>8347</v>
      </c>
      <c r="E8318" s="10" t="s">
        <v>592</v>
      </c>
      <c r="F8318" s="10" t="s">
        <v>591</v>
      </c>
      <c r="G8318" s="10" t="s">
        <v>601</v>
      </c>
      <c r="H8318" s="10" t="s">
        <v>544</v>
      </c>
      <c r="I8318" s="10" t="s">
        <v>10</v>
      </c>
      <c r="J8318" s="10" t="s">
        <v>8346</v>
      </c>
      <c r="K8318" s="10" t="s">
        <v>8345</v>
      </c>
      <c r="L8318" s="10">
        <v>9</v>
      </c>
      <c r="M8318" s="10">
        <v>890.18</v>
      </c>
      <c r="N8318" s="10">
        <v>8011.62</v>
      </c>
      <c r="O8318" s="59">
        <v>0.1</v>
      </c>
      <c r="P8318" s="10">
        <v>801.16</v>
      </c>
      <c r="Q8318" s="10">
        <v>7210.46</v>
      </c>
      <c r="R8318" s="10" t="s">
        <v>614</v>
      </c>
      <c r="S8318" s="10" t="s">
        <v>596</v>
      </c>
      <c r="T8318" s="59">
        <v>0.15</v>
      </c>
      <c r="U8318" s="10">
        <v>1081.57</v>
      </c>
    </row>
    <row r="8319" spans="1:21" x14ac:dyDescent="0.3">
      <c r="A8319" s="10" t="s">
        <v>8344</v>
      </c>
      <c r="B8319" s="61">
        <v>45025</v>
      </c>
      <c r="C8319" s="10" t="s">
        <v>8343</v>
      </c>
      <c r="D8319" s="10" t="s">
        <v>8342</v>
      </c>
      <c r="E8319" s="10" t="s">
        <v>571</v>
      </c>
      <c r="F8319" s="10" t="s">
        <v>570</v>
      </c>
      <c r="G8319" s="10" t="s">
        <v>569</v>
      </c>
      <c r="H8319" s="10" t="s">
        <v>590</v>
      </c>
      <c r="I8319" s="10" t="s">
        <v>589</v>
      </c>
      <c r="J8319" s="10" t="s">
        <v>8341</v>
      </c>
      <c r="K8319" s="10" t="s">
        <v>8340</v>
      </c>
      <c r="L8319" s="10">
        <v>6</v>
      </c>
      <c r="M8319" s="10">
        <v>417.29</v>
      </c>
      <c r="N8319" s="10">
        <v>2503.7399999999998</v>
      </c>
      <c r="O8319" s="59">
        <v>0</v>
      </c>
      <c r="P8319" s="10">
        <v>0</v>
      </c>
      <c r="Q8319" s="10">
        <v>2503.7399999999998</v>
      </c>
      <c r="R8319" s="10" t="s">
        <v>586</v>
      </c>
      <c r="S8319" s="10" t="s">
        <v>585</v>
      </c>
      <c r="T8319" s="59">
        <v>0.25</v>
      </c>
      <c r="U8319" s="10">
        <v>625.92999999999995</v>
      </c>
    </row>
    <row r="8320" spans="1:21" x14ac:dyDescent="0.3">
      <c r="A8320" s="10" t="s">
        <v>8339</v>
      </c>
      <c r="B8320" s="61">
        <v>45060</v>
      </c>
      <c r="C8320" s="10" t="s">
        <v>2439</v>
      </c>
      <c r="D8320" s="10" t="s">
        <v>8338</v>
      </c>
      <c r="E8320" s="10" t="s">
        <v>592</v>
      </c>
      <c r="F8320" s="10" t="s">
        <v>18</v>
      </c>
      <c r="G8320" s="10" t="s">
        <v>601</v>
      </c>
      <c r="H8320" s="10" t="s">
        <v>590</v>
      </c>
      <c r="I8320" s="10" t="s">
        <v>635</v>
      </c>
      <c r="J8320" s="10" t="s">
        <v>8337</v>
      </c>
      <c r="K8320" s="10" t="s">
        <v>8336</v>
      </c>
      <c r="L8320" s="10">
        <v>2</v>
      </c>
      <c r="M8320" s="10">
        <v>480.23</v>
      </c>
      <c r="N8320" s="10">
        <v>960.46</v>
      </c>
      <c r="O8320" s="59">
        <v>0.2</v>
      </c>
      <c r="P8320" s="10">
        <v>192.09</v>
      </c>
      <c r="Q8320" s="10">
        <v>768.37</v>
      </c>
      <c r="R8320" s="10" t="s">
        <v>614</v>
      </c>
      <c r="S8320" s="10" t="s">
        <v>596</v>
      </c>
      <c r="T8320" s="59">
        <v>0.15</v>
      </c>
      <c r="U8320" s="10">
        <v>115.26</v>
      </c>
    </row>
    <row r="8321" spans="1:21" x14ac:dyDescent="0.3">
      <c r="A8321" s="10" t="s">
        <v>8335</v>
      </c>
      <c r="B8321" s="61">
        <v>44961</v>
      </c>
      <c r="C8321" s="10" t="s">
        <v>3127</v>
      </c>
      <c r="D8321" s="10" t="s">
        <v>8334</v>
      </c>
      <c r="E8321" s="10" t="s">
        <v>592</v>
      </c>
      <c r="F8321" s="10" t="s">
        <v>591</v>
      </c>
      <c r="G8321" s="10" t="s">
        <v>601</v>
      </c>
      <c r="H8321" s="10" t="s">
        <v>544</v>
      </c>
      <c r="I8321" s="10" t="s">
        <v>610</v>
      </c>
      <c r="J8321" s="10" t="s">
        <v>8333</v>
      </c>
      <c r="K8321" s="10" t="s">
        <v>8332</v>
      </c>
      <c r="L8321" s="10">
        <v>4</v>
      </c>
      <c r="M8321" s="10">
        <v>180.2</v>
      </c>
      <c r="N8321" s="10">
        <v>720.8</v>
      </c>
      <c r="O8321" s="59">
        <v>0.2</v>
      </c>
      <c r="P8321" s="10">
        <v>144.16</v>
      </c>
      <c r="Q8321" s="10">
        <v>576.64</v>
      </c>
      <c r="R8321" s="10" t="s">
        <v>586</v>
      </c>
      <c r="S8321" s="10" t="s">
        <v>607</v>
      </c>
      <c r="T8321" s="59">
        <v>0.25</v>
      </c>
      <c r="U8321" s="10">
        <v>144.16</v>
      </c>
    </row>
    <row r="8322" spans="1:21" x14ac:dyDescent="0.3">
      <c r="A8322" s="10" t="s">
        <v>8331</v>
      </c>
      <c r="B8322" s="61">
        <v>44956</v>
      </c>
      <c r="C8322" s="10" t="s">
        <v>8330</v>
      </c>
      <c r="D8322" s="10" t="s">
        <v>8329</v>
      </c>
      <c r="E8322" s="10" t="s">
        <v>603</v>
      </c>
      <c r="F8322" s="10" t="s">
        <v>636</v>
      </c>
      <c r="G8322" s="10" t="s">
        <v>601</v>
      </c>
      <c r="H8322" s="10" t="s">
        <v>600</v>
      </c>
      <c r="I8322" s="10" t="s">
        <v>599</v>
      </c>
      <c r="J8322" s="10" t="s">
        <v>8328</v>
      </c>
      <c r="K8322" s="10" t="s">
        <v>8327</v>
      </c>
      <c r="L8322" s="10">
        <v>9</v>
      </c>
      <c r="M8322" s="10">
        <v>577.47</v>
      </c>
      <c r="N8322" s="10">
        <v>5197.2299999999996</v>
      </c>
      <c r="O8322" s="59">
        <v>0</v>
      </c>
      <c r="P8322" s="10">
        <v>0</v>
      </c>
      <c r="Q8322" s="10">
        <v>5197.2299999999996</v>
      </c>
      <c r="R8322" s="10" t="s">
        <v>565</v>
      </c>
      <c r="S8322" s="10" t="s">
        <v>596</v>
      </c>
      <c r="T8322" s="59">
        <v>0.15</v>
      </c>
      <c r="U8322" s="10">
        <v>779.58</v>
      </c>
    </row>
    <row r="8323" spans="1:21" x14ac:dyDescent="0.3">
      <c r="A8323" s="10" t="s">
        <v>8326</v>
      </c>
      <c r="B8323" s="61">
        <v>45151</v>
      </c>
      <c r="C8323" s="10" t="s">
        <v>8325</v>
      </c>
      <c r="D8323" s="10" t="s">
        <v>8324</v>
      </c>
      <c r="E8323" s="10" t="s">
        <v>581</v>
      </c>
      <c r="F8323" s="10" t="s">
        <v>7</v>
      </c>
      <c r="G8323" s="10" t="s">
        <v>569</v>
      </c>
      <c r="H8323" s="10" t="s">
        <v>544</v>
      </c>
      <c r="I8323" s="10" t="s">
        <v>10</v>
      </c>
      <c r="J8323" s="10" t="s">
        <v>8323</v>
      </c>
      <c r="K8323" s="10" t="s">
        <v>8322</v>
      </c>
      <c r="L8323" s="10">
        <v>1</v>
      </c>
      <c r="M8323" s="10">
        <v>872.88</v>
      </c>
      <c r="N8323" s="10">
        <v>872.88</v>
      </c>
      <c r="O8323" s="59">
        <v>0.05</v>
      </c>
      <c r="P8323" s="10">
        <v>43.64</v>
      </c>
      <c r="Q8323" s="10">
        <v>829.24</v>
      </c>
      <c r="R8323" s="10" t="s">
        <v>575</v>
      </c>
      <c r="S8323" s="10" t="s">
        <v>564</v>
      </c>
      <c r="T8323" s="59">
        <v>0.15</v>
      </c>
      <c r="U8323" s="10">
        <v>124.39</v>
      </c>
    </row>
    <row r="8324" spans="1:21" x14ac:dyDescent="0.3">
      <c r="A8324" s="10" t="s">
        <v>8321</v>
      </c>
      <c r="B8324" s="61">
        <v>45001</v>
      </c>
      <c r="C8324" s="10" t="s">
        <v>8320</v>
      </c>
      <c r="D8324" s="10" t="s">
        <v>8319</v>
      </c>
      <c r="E8324" s="10" t="s">
        <v>629</v>
      </c>
      <c r="F8324" s="10" t="s">
        <v>628</v>
      </c>
      <c r="G8324" s="10" t="s">
        <v>569</v>
      </c>
      <c r="H8324" s="10" t="s">
        <v>590</v>
      </c>
      <c r="I8324" s="10" t="s">
        <v>748</v>
      </c>
      <c r="J8324" s="10" t="s">
        <v>8318</v>
      </c>
      <c r="K8324" s="10" t="s">
        <v>8317</v>
      </c>
      <c r="L8324" s="10">
        <v>8</v>
      </c>
      <c r="M8324" s="10">
        <v>842.11</v>
      </c>
      <c r="N8324" s="10">
        <v>6736.88</v>
      </c>
      <c r="O8324" s="59">
        <v>0.2</v>
      </c>
      <c r="P8324" s="10">
        <v>1347.38</v>
      </c>
      <c r="Q8324" s="10">
        <v>5389.5</v>
      </c>
      <c r="R8324" s="10" t="s">
        <v>565</v>
      </c>
      <c r="S8324" s="10" t="s">
        <v>596</v>
      </c>
      <c r="T8324" s="59">
        <v>0.15</v>
      </c>
      <c r="U8324" s="10">
        <v>808.42</v>
      </c>
    </row>
    <row r="8325" spans="1:21" x14ac:dyDescent="0.3">
      <c r="A8325" s="10" t="s">
        <v>8316</v>
      </c>
      <c r="B8325" s="61">
        <v>45276</v>
      </c>
      <c r="C8325" s="10" t="s">
        <v>1263</v>
      </c>
      <c r="D8325" s="10" t="s">
        <v>1003</v>
      </c>
      <c r="E8325" s="10" t="s">
        <v>581</v>
      </c>
      <c r="F8325" s="10" t="s">
        <v>83</v>
      </c>
      <c r="G8325" s="10" t="s">
        <v>601</v>
      </c>
      <c r="H8325" s="10" t="s">
        <v>544</v>
      </c>
      <c r="I8325" s="10" t="s">
        <v>568</v>
      </c>
      <c r="J8325" s="10" t="s">
        <v>8315</v>
      </c>
      <c r="K8325" s="10" t="s">
        <v>8314</v>
      </c>
      <c r="L8325" s="10">
        <v>10</v>
      </c>
      <c r="M8325" s="10">
        <v>557.88</v>
      </c>
      <c r="N8325" s="10">
        <v>5578.8</v>
      </c>
      <c r="O8325" s="59">
        <v>0</v>
      </c>
      <c r="P8325" s="10">
        <v>0</v>
      </c>
      <c r="Q8325" s="10">
        <v>5578.8</v>
      </c>
      <c r="R8325" s="10" t="s">
        <v>614</v>
      </c>
      <c r="S8325" s="10" t="s">
        <v>585</v>
      </c>
      <c r="T8325" s="59">
        <v>0.3</v>
      </c>
      <c r="U8325" s="10">
        <v>1673.64</v>
      </c>
    </row>
    <row r="8326" spans="1:21" x14ac:dyDescent="0.3">
      <c r="A8326" s="10" t="s">
        <v>8313</v>
      </c>
      <c r="B8326" s="61">
        <v>45054</v>
      </c>
      <c r="C8326" s="10" t="s">
        <v>8312</v>
      </c>
      <c r="D8326" s="10" t="s">
        <v>8311</v>
      </c>
      <c r="E8326" s="10" t="s">
        <v>603</v>
      </c>
      <c r="F8326" s="10" t="s">
        <v>658</v>
      </c>
      <c r="G8326" s="10" t="s">
        <v>569</v>
      </c>
      <c r="H8326" s="10" t="s">
        <v>590</v>
      </c>
      <c r="I8326" s="10" t="s">
        <v>635</v>
      </c>
      <c r="J8326" s="10" t="s">
        <v>8310</v>
      </c>
      <c r="K8326" s="10" t="s">
        <v>8309</v>
      </c>
      <c r="L8326" s="10">
        <v>1</v>
      </c>
      <c r="M8326" s="10">
        <v>263</v>
      </c>
      <c r="N8326" s="10">
        <v>263</v>
      </c>
      <c r="O8326" s="59">
        <v>0.1</v>
      </c>
      <c r="P8326" s="10">
        <v>26.3</v>
      </c>
      <c r="Q8326" s="10">
        <v>236.7</v>
      </c>
      <c r="R8326" s="10" t="s">
        <v>586</v>
      </c>
      <c r="S8326" s="10" t="s">
        <v>607</v>
      </c>
      <c r="T8326" s="59">
        <v>0.3</v>
      </c>
      <c r="U8326" s="10">
        <v>71.010000000000005</v>
      </c>
    </row>
    <row r="8327" spans="1:21" x14ac:dyDescent="0.3">
      <c r="A8327" s="10" t="s">
        <v>8308</v>
      </c>
      <c r="B8327" s="61">
        <v>45287</v>
      </c>
      <c r="C8327" s="10" t="s">
        <v>8307</v>
      </c>
      <c r="D8327" s="10" t="s">
        <v>2698</v>
      </c>
      <c r="E8327" s="10" t="s">
        <v>592</v>
      </c>
      <c r="F8327" s="10" t="s">
        <v>652</v>
      </c>
      <c r="G8327" s="10" t="s">
        <v>569</v>
      </c>
      <c r="H8327" s="10" t="s">
        <v>590</v>
      </c>
      <c r="I8327" s="10" t="s">
        <v>748</v>
      </c>
      <c r="J8327" s="10" t="s">
        <v>8306</v>
      </c>
      <c r="K8327" s="10" t="s">
        <v>2841</v>
      </c>
      <c r="L8327" s="10">
        <v>6</v>
      </c>
      <c r="M8327" s="10">
        <v>532.13</v>
      </c>
      <c r="N8327" s="10">
        <v>3192.78</v>
      </c>
      <c r="O8327" s="59">
        <v>0</v>
      </c>
      <c r="P8327" s="10">
        <v>0</v>
      </c>
      <c r="Q8327" s="10">
        <v>3192.78</v>
      </c>
      <c r="R8327" s="10" t="s">
        <v>565</v>
      </c>
      <c r="S8327" s="10" t="s">
        <v>564</v>
      </c>
      <c r="T8327" s="59">
        <v>0.25</v>
      </c>
      <c r="U8327" s="10">
        <v>798.2</v>
      </c>
    </row>
    <row r="8328" spans="1:21" x14ac:dyDescent="0.3">
      <c r="A8328" s="10" t="s">
        <v>8305</v>
      </c>
      <c r="B8328" s="61">
        <v>45009</v>
      </c>
      <c r="C8328" s="10" t="s">
        <v>8304</v>
      </c>
      <c r="D8328" s="10" t="s">
        <v>8303</v>
      </c>
      <c r="E8328" s="10" t="s">
        <v>603</v>
      </c>
      <c r="F8328" s="10" t="s">
        <v>658</v>
      </c>
      <c r="G8328" s="10" t="s">
        <v>601</v>
      </c>
      <c r="H8328" s="10" t="s">
        <v>600</v>
      </c>
      <c r="I8328" s="10" t="s">
        <v>627</v>
      </c>
      <c r="J8328" s="10" t="s">
        <v>8302</v>
      </c>
      <c r="K8328" s="10" t="s">
        <v>8301</v>
      </c>
      <c r="L8328" s="10">
        <v>7</v>
      </c>
      <c r="M8328" s="10">
        <v>342.98</v>
      </c>
      <c r="N8328" s="10">
        <v>2400.86</v>
      </c>
      <c r="O8328" s="59">
        <v>0.2</v>
      </c>
      <c r="P8328" s="10">
        <v>480.17</v>
      </c>
      <c r="Q8328" s="10">
        <v>1920.69</v>
      </c>
      <c r="R8328" s="10" t="s">
        <v>586</v>
      </c>
      <c r="S8328" s="10" t="s">
        <v>585</v>
      </c>
      <c r="T8328" s="59">
        <v>0.25</v>
      </c>
      <c r="U8328" s="10">
        <v>480.17</v>
      </c>
    </row>
    <row r="8329" spans="1:21" x14ac:dyDescent="0.3">
      <c r="A8329" s="10" t="s">
        <v>8300</v>
      </c>
      <c r="B8329" s="61">
        <v>45313</v>
      </c>
      <c r="C8329" s="10" t="s">
        <v>8299</v>
      </c>
      <c r="D8329" s="10" t="s">
        <v>8298</v>
      </c>
      <c r="E8329" s="10" t="s">
        <v>629</v>
      </c>
      <c r="F8329" s="10" t="s">
        <v>759</v>
      </c>
      <c r="G8329" s="10" t="s">
        <v>601</v>
      </c>
      <c r="H8329" s="10" t="s">
        <v>544</v>
      </c>
      <c r="I8329" s="10" t="s">
        <v>10</v>
      </c>
      <c r="J8329" s="10" t="s">
        <v>6157</v>
      </c>
      <c r="K8329" s="10" t="s">
        <v>8297</v>
      </c>
      <c r="L8329" s="10">
        <v>5</v>
      </c>
      <c r="M8329" s="10">
        <v>391.07</v>
      </c>
      <c r="N8329" s="10">
        <v>1955.35</v>
      </c>
      <c r="O8329" s="59">
        <v>0.2</v>
      </c>
      <c r="P8329" s="10">
        <v>391.07</v>
      </c>
      <c r="Q8329" s="10">
        <v>1564.28</v>
      </c>
      <c r="R8329" s="10" t="s">
        <v>586</v>
      </c>
      <c r="S8329" s="10" t="s">
        <v>585</v>
      </c>
      <c r="T8329" s="59">
        <v>0.15</v>
      </c>
      <c r="U8329" s="10">
        <v>234.64</v>
      </c>
    </row>
    <row r="8330" spans="1:21" x14ac:dyDescent="0.3">
      <c r="A8330" s="10" t="s">
        <v>8296</v>
      </c>
      <c r="B8330" s="61">
        <v>45330</v>
      </c>
      <c r="C8330" s="10" t="s">
        <v>8295</v>
      </c>
      <c r="D8330" s="10" t="s">
        <v>8294</v>
      </c>
      <c r="E8330" s="10" t="s">
        <v>603</v>
      </c>
      <c r="F8330" s="10" t="s">
        <v>636</v>
      </c>
      <c r="G8330" s="10" t="s">
        <v>601</v>
      </c>
      <c r="H8330" s="10" t="s">
        <v>579</v>
      </c>
      <c r="I8330" s="10" t="s">
        <v>711</v>
      </c>
      <c r="J8330" s="10" t="s">
        <v>8293</v>
      </c>
      <c r="K8330" s="10" t="s">
        <v>8292</v>
      </c>
      <c r="L8330" s="10">
        <v>9</v>
      </c>
      <c r="M8330" s="10">
        <v>127.9</v>
      </c>
      <c r="N8330" s="10">
        <v>1151.0999999999999</v>
      </c>
      <c r="O8330" s="59">
        <v>0.05</v>
      </c>
      <c r="P8330" s="10">
        <v>57.55</v>
      </c>
      <c r="Q8330" s="10">
        <v>1093.55</v>
      </c>
      <c r="R8330" s="10" t="s">
        <v>565</v>
      </c>
      <c r="S8330" s="10" t="s">
        <v>564</v>
      </c>
      <c r="T8330" s="59">
        <v>0.15</v>
      </c>
      <c r="U8330" s="10">
        <v>164.03</v>
      </c>
    </row>
    <row r="8331" spans="1:21" x14ac:dyDescent="0.3">
      <c r="A8331" s="10" t="s">
        <v>8291</v>
      </c>
      <c r="B8331" s="61">
        <v>45177</v>
      </c>
      <c r="C8331" s="10" t="s">
        <v>8290</v>
      </c>
      <c r="D8331" s="10" t="s">
        <v>8289</v>
      </c>
      <c r="E8331" s="10" t="s">
        <v>592</v>
      </c>
      <c r="F8331" s="10" t="s">
        <v>591</v>
      </c>
      <c r="G8331" s="10" t="s">
        <v>601</v>
      </c>
      <c r="H8331" s="10" t="s">
        <v>579</v>
      </c>
      <c r="I8331" s="10" t="s">
        <v>711</v>
      </c>
      <c r="J8331" s="10" t="s">
        <v>8288</v>
      </c>
      <c r="K8331" s="10" t="s">
        <v>8287</v>
      </c>
      <c r="L8331" s="10">
        <v>9</v>
      </c>
      <c r="M8331" s="10">
        <v>249.85</v>
      </c>
      <c r="N8331" s="10">
        <v>2248.65</v>
      </c>
      <c r="O8331" s="59">
        <v>0.2</v>
      </c>
      <c r="P8331" s="10">
        <v>449.73</v>
      </c>
      <c r="Q8331" s="10">
        <v>1798.92</v>
      </c>
      <c r="R8331" s="10" t="s">
        <v>586</v>
      </c>
      <c r="S8331" s="10" t="s">
        <v>585</v>
      </c>
      <c r="T8331" s="59">
        <v>0.25</v>
      </c>
      <c r="U8331" s="10">
        <v>449.73</v>
      </c>
    </row>
    <row r="8332" spans="1:21" x14ac:dyDescent="0.3">
      <c r="A8332" s="10" t="s">
        <v>8286</v>
      </c>
      <c r="B8332" s="61">
        <v>45095</v>
      </c>
      <c r="C8332" s="10" t="s">
        <v>8285</v>
      </c>
      <c r="D8332" s="10" t="s">
        <v>8284</v>
      </c>
      <c r="E8332" s="10" t="s">
        <v>603</v>
      </c>
      <c r="F8332" s="10" t="s">
        <v>658</v>
      </c>
      <c r="G8332" s="10" t="s">
        <v>601</v>
      </c>
      <c r="H8332" s="10" t="s">
        <v>544</v>
      </c>
      <c r="I8332" s="10" t="s">
        <v>568</v>
      </c>
      <c r="J8332" s="10" t="s">
        <v>8283</v>
      </c>
      <c r="K8332" s="10" t="s">
        <v>1220</v>
      </c>
      <c r="L8332" s="10">
        <v>1</v>
      </c>
      <c r="M8332" s="10">
        <v>545.38</v>
      </c>
      <c r="N8332" s="10">
        <v>545.38</v>
      </c>
      <c r="O8332" s="59">
        <v>0.1</v>
      </c>
      <c r="P8332" s="10">
        <v>54.54</v>
      </c>
      <c r="Q8332" s="10">
        <v>490.84</v>
      </c>
      <c r="R8332" s="10" t="s">
        <v>614</v>
      </c>
      <c r="S8332" s="10" t="s">
        <v>585</v>
      </c>
      <c r="T8332" s="59">
        <v>0.15</v>
      </c>
      <c r="U8332" s="10">
        <v>73.63</v>
      </c>
    </row>
    <row r="8333" spans="1:21" x14ac:dyDescent="0.3">
      <c r="A8333" s="10" t="s">
        <v>8282</v>
      </c>
      <c r="B8333" s="61">
        <v>45154</v>
      </c>
      <c r="C8333" s="10" t="s">
        <v>8281</v>
      </c>
      <c r="D8333" s="10" t="s">
        <v>8280</v>
      </c>
      <c r="E8333" s="10" t="s">
        <v>592</v>
      </c>
      <c r="F8333" s="10" t="s">
        <v>18</v>
      </c>
      <c r="G8333" s="10" t="s">
        <v>601</v>
      </c>
      <c r="H8333" s="10" t="s">
        <v>600</v>
      </c>
      <c r="I8333" s="10" t="s">
        <v>599</v>
      </c>
      <c r="J8333" s="10" t="s">
        <v>8279</v>
      </c>
      <c r="K8333" s="10" t="s">
        <v>8278</v>
      </c>
      <c r="L8333" s="10">
        <v>6</v>
      </c>
      <c r="M8333" s="10">
        <v>410.69</v>
      </c>
      <c r="N8333" s="10">
        <v>2464.14</v>
      </c>
      <c r="O8333" s="59">
        <v>0</v>
      </c>
      <c r="P8333" s="10">
        <v>0</v>
      </c>
      <c r="Q8333" s="10">
        <v>2464.14</v>
      </c>
      <c r="R8333" s="10" t="s">
        <v>586</v>
      </c>
      <c r="S8333" s="10" t="s">
        <v>564</v>
      </c>
      <c r="T8333" s="59">
        <v>0.15</v>
      </c>
      <c r="U8333" s="10">
        <v>369.62</v>
      </c>
    </row>
    <row r="8334" spans="1:21" x14ac:dyDescent="0.3">
      <c r="A8334" s="10" t="s">
        <v>8277</v>
      </c>
      <c r="B8334" s="61">
        <v>45042</v>
      </c>
      <c r="C8334" s="10" t="s">
        <v>8276</v>
      </c>
      <c r="D8334" s="10" t="s">
        <v>8275</v>
      </c>
      <c r="E8334" s="10" t="s">
        <v>629</v>
      </c>
      <c r="F8334" s="10" t="s">
        <v>759</v>
      </c>
      <c r="G8334" s="10" t="s">
        <v>569</v>
      </c>
      <c r="H8334" s="10" t="s">
        <v>579</v>
      </c>
      <c r="I8334" s="10" t="s">
        <v>578</v>
      </c>
      <c r="J8334" s="10" t="s">
        <v>8274</v>
      </c>
      <c r="K8334" s="10" t="s">
        <v>8273</v>
      </c>
      <c r="L8334" s="10">
        <v>2</v>
      </c>
      <c r="M8334" s="10">
        <v>461.47</v>
      </c>
      <c r="N8334" s="10">
        <v>922.94</v>
      </c>
      <c r="O8334" s="59">
        <v>0.05</v>
      </c>
      <c r="P8334" s="10">
        <v>46.15</v>
      </c>
      <c r="Q8334" s="10">
        <v>876.79</v>
      </c>
      <c r="R8334" s="10" t="s">
        <v>575</v>
      </c>
      <c r="S8334" s="10" t="s">
        <v>607</v>
      </c>
      <c r="T8334" s="59">
        <v>0.3</v>
      </c>
      <c r="U8334" s="10">
        <v>263.04000000000002</v>
      </c>
    </row>
    <row r="8335" spans="1:21" x14ac:dyDescent="0.3">
      <c r="A8335" s="10" t="s">
        <v>8272</v>
      </c>
      <c r="B8335" s="61">
        <v>45297</v>
      </c>
      <c r="C8335" s="10" t="s">
        <v>8271</v>
      </c>
      <c r="D8335" s="10" t="s">
        <v>8270</v>
      </c>
      <c r="E8335" s="10" t="s">
        <v>581</v>
      </c>
      <c r="F8335" s="10" t="s">
        <v>83</v>
      </c>
      <c r="G8335" s="10" t="s">
        <v>601</v>
      </c>
      <c r="H8335" s="10" t="s">
        <v>600</v>
      </c>
      <c r="I8335" s="10" t="s">
        <v>599</v>
      </c>
      <c r="J8335" s="10" t="s">
        <v>8269</v>
      </c>
      <c r="K8335" s="10" t="s">
        <v>8268</v>
      </c>
      <c r="L8335" s="10">
        <v>5</v>
      </c>
      <c r="M8335" s="10">
        <v>554.04</v>
      </c>
      <c r="N8335" s="10">
        <v>2770.2</v>
      </c>
      <c r="O8335" s="59">
        <v>0</v>
      </c>
      <c r="P8335" s="10">
        <v>0</v>
      </c>
      <c r="Q8335" s="10">
        <v>2770.2</v>
      </c>
      <c r="R8335" s="10" t="s">
        <v>586</v>
      </c>
      <c r="S8335" s="10" t="s">
        <v>585</v>
      </c>
      <c r="T8335" s="59">
        <v>0.15</v>
      </c>
      <c r="U8335" s="10">
        <v>415.53</v>
      </c>
    </row>
    <row r="8336" spans="1:21" x14ac:dyDescent="0.3">
      <c r="A8336" s="10" t="s">
        <v>8267</v>
      </c>
      <c r="B8336" s="61">
        <v>45093</v>
      </c>
      <c r="C8336" s="10" t="s">
        <v>8266</v>
      </c>
      <c r="D8336" s="10" t="s">
        <v>8265</v>
      </c>
      <c r="E8336" s="10" t="s">
        <v>603</v>
      </c>
      <c r="F8336" s="10" t="s">
        <v>658</v>
      </c>
      <c r="G8336" s="10" t="s">
        <v>601</v>
      </c>
      <c r="H8336" s="10" t="s">
        <v>590</v>
      </c>
      <c r="I8336" s="10" t="s">
        <v>589</v>
      </c>
      <c r="J8336" s="10" t="s">
        <v>8264</v>
      </c>
      <c r="K8336" s="10" t="s">
        <v>3310</v>
      </c>
      <c r="L8336" s="10">
        <v>7</v>
      </c>
      <c r="M8336" s="10">
        <v>146.83000000000001</v>
      </c>
      <c r="N8336" s="10">
        <v>1027.81</v>
      </c>
      <c r="O8336" s="59">
        <v>0.1</v>
      </c>
      <c r="P8336" s="10">
        <v>102.78</v>
      </c>
      <c r="Q8336" s="10">
        <v>925.03</v>
      </c>
      <c r="R8336" s="10" t="s">
        <v>614</v>
      </c>
      <c r="S8336" s="10" t="s">
        <v>607</v>
      </c>
      <c r="T8336" s="59">
        <v>0.15</v>
      </c>
      <c r="U8336" s="10">
        <v>138.75</v>
      </c>
    </row>
    <row r="8337" spans="1:21" x14ac:dyDescent="0.3">
      <c r="A8337" s="10" t="s">
        <v>8263</v>
      </c>
      <c r="B8337" s="61">
        <v>45319</v>
      </c>
      <c r="C8337" s="10" t="s">
        <v>6213</v>
      </c>
      <c r="D8337" s="10" t="s">
        <v>8262</v>
      </c>
      <c r="E8337" s="10" t="s">
        <v>581</v>
      </c>
      <c r="F8337" s="10" t="s">
        <v>83</v>
      </c>
      <c r="G8337" s="10" t="s">
        <v>569</v>
      </c>
      <c r="H8337" s="10" t="s">
        <v>544</v>
      </c>
      <c r="I8337" s="10" t="s">
        <v>10</v>
      </c>
      <c r="J8337" s="10" t="s">
        <v>8261</v>
      </c>
      <c r="K8337" s="10" t="s">
        <v>8260</v>
      </c>
      <c r="L8337" s="10">
        <v>9</v>
      </c>
      <c r="M8337" s="10">
        <v>683.57</v>
      </c>
      <c r="N8337" s="10">
        <v>6152.13</v>
      </c>
      <c r="O8337" s="59">
        <v>0.1</v>
      </c>
      <c r="P8337" s="10">
        <v>615.21</v>
      </c>
      <c r="Q8337" s="10">
        <v>5536.92</v>
      </c>
      <c r="R8337" s="10" t="s">
        <v>586</v>
      </c>
      <c r="S8337" s="10" t="s">
        <v>564</v>
      </c>
      <c r="T8337" s="59">
        <v>0.15</v>
      </c>
      <c r="U8337" s="10">
        <v>830.54</v>
      </c>
    </row>
    <row r="8338" spans="1:21" x14ac:dyDescent="0.3">
      <c r="A8338" s="10" t="s">
        <v>8259</v>
      </c>
      <c r="B8338" s="61">
        <v>45090</v>
      </c>
      <c r="C8338" s="10" t="s">
        <v>8258</v>
      </c>
      <c r="D8338" s="10" t="s">
        <v>8257</v>
      </c>
      <c r="E8338" s="10" t="s">
        <v>592</v>
      </c>
      <c r="F8338" s="10" t="s">
        <v>652</v>
      </c>
      <c r="G8338" s="10" t="s">
        <v>601</v>
      </c>
      <c r="H8338" s="10" t="s">
        <v>590</v>
      </c>
      <c r="I8338" s="10" t="s">
        <v>589</v>
      </c>
      <c r="J8338" s="10" t="s">
        <v>8256</v>
      </c>
      <c r="K8338" s="10" t="s">
        <v>8255</v>
      </c>
      <c r="L8338" s="10">
        <v>6</v>
      </c>
      <c r="M8338" s="10">
        <v>421.65</v>
      </c>
      <c r="N8338" s="10">
        <v>2529.9</v>
      </c>
      <c r="O8338" s="59">
        <v>0</v>
      </c>
      <c r="P8338" s="10">
        <v>0</v>
      </c>
      <c r="Q8338" s="10">
        <v>2529.9</v>
      </c>
      <c r="R8338" s="10" t="s">
        <v>614</v>
      </c>
      <c r="S8338" s="10" t="s">
        <v>596</v>
      </c>
      <c r="T8338" s="59">
        <v>0.3</v>
      </c>
      <c r="U8338" s="10">
        <v>758.97</v>
      </c>
    </row>
    <row r="8339" spans="1:21" x14ac:dyDescent="0.3">
      <c r="A8339" s="10" t="s">
        <v>8254</v>
      </c>
      <c r="B8339" s="61">
        <v>45352</v>
      </c>
      <c r="C8339" s="10" t="s">
        <v>8253</v>
      </c>
      <c r="D8339" s="10" t="s">
        <v>8252</v>
      </c>
      <c r="E8339" s="10" t="s">
        <v>629</v>
      </c>
      <c r="F8339" s="10" t="s">
        <v>628</v>
      </c>
      <c r="G8339" s="10" t="s">
        <v>569</v>
      </c>
      <c r="H8339" s="10" t="s">
        <v>590</v>
      </c>
      <c r="I8339" s="10" t="s">
        <v>589</v>
      </c>
      <c r="J8339" s="10" t="s">
        <v>8251</v>
      </c>
      <c r="K8339" s="10" t="s">
        <v>5910</v>
      </c>
      <c r="L8339" s="10">
        <v>3</v>
      </c>
      <c r="M8339" s="10">
        <v>592.41</v>
      </c>
      <c r="N8339" s="10">
        <v>1777.23</v>
      </c>
      <c r="O8339" s="59">
        <v>0.2</v>
      </c>
      <c r="P8339" s="10">
        <v>355.45</v>
      </c>
      <c r="Q8339" s="10">
        <v>1421.78</v>
      </c>
      <c r="R8339" s="10" t="s">
        <v>565</v>
      </c>
      <c r="S8339" s="10" t="s">
        <v>564</v>
      </c>
      <c r="T8339" s="59">
        <v>0.3</v>
      </c>
      <c r="U8339" s="10">
        <v>426.53</v>
      </c>
    </row>
    <row r="8340" spans="1:21" x14ac:dyDescent="0.3">
      <c r="A8340" s="10" t="s">
        <v>8250</v>
      </c>
      <c r="B8340" s="61">
        <v>45310</v>
      </c>
      <c r="C8340" s="10" t="s">
        <v>8249</v>
      </c>
      <c r="D8340" s="10" t="s">
        <v>8248</v>
      </c>
      <c r="E8340" s="10" t="s">
        <v>603</v>
      </c>
      <c r="F8340" s="10" t="s">
        <v>602</v>
      </c>
      <c r="G8340" s="10" t="s">
        <v>569</v>
      </c>
      <c r="H8340" s="10" t="s">
        <v>600</v>
      </c>
      <c r="I8340" s="10" t="s">
        <v>627</v>
      </c>
      <c r="J8340" s="10" t="s">
        <v>8247</v>
      </c>
      <c r="K8340" s="10" t="s">
        <v>4266</v>
      </c>
      <c r="L8340" s="10">
        <v>9</v>
      </c>
      <c r="M8340" s="10">
        <v>404.92</v>
      </c>
      <c r="N8340" s="10">
        <v>3644.28</v>
      </c>
      <c r="O8340" s="59">
        <v>0.2</v>
      </c>
      <c r="P8340" s="10">
        <v>728.86</v>
      </c>
      <c r="Q8340" s="10">
        <v>2915.42</v>
      </c>
      <c r="R8340" s="10" t="s">
        <v>575</v>
      </c>
      <c r="S8340" s="10" t="s">
        <v>607</v>
      </c>
      <c r="T8340" s="59">
        <v>0.25</v>
      </c>
      <c r="U8340" s="10">
        <v>728.86</v>
      </c>
    </row>
    <row r="8341" spans="1:21" x14ac:dyDescent="0.3">
      <c r="A8341" s="10" t="s">
        <v>8246</v>
      </c>
      <c r="B8341" s="61">
        <v>45371</v>
      </c>
      <c r="C8341" s="10" t="s">
        <v>8245</v>
      </c>
      <c r="D8341" s="10" t="s">
        <v>8244</v>
      </c>
      <c r="E8341" s="10" t="s">
        <v>581</v>
      </c>
      <c r="F8341" s="10" t="s">
        <v>580</v>
      </c>
      <c r="G8341" s="10" t="s">
        <v>569</v>
      </c>
      <c r="H8341" s="10" t="s">
        <v>600</v>
      </c>
      <c r="I8341" s="10" t="s">
        <v>664</v>
      </c>
      <c r="J8341" s="10" t="s">
        <v>8243</v>
      </c>
      <c r="K8341" s="10" t="s">
        <v>8242</v>
      </c>
      <c r="L8341" s="10">
        <v>6</v>
      </c>
      <c r="M8341" s="10">
        <v>181.19</v>
      </c>
      <c r="N8341" s="10">
        <v>1087.1400000000001</v>
      </c>
      <c r="O8341" s="59">
        <v>0</v>
      </c>
      <c r="P8341" s="10">
        <v>0</v>
      </c>
      <c r="Q8341" s="10">
        <v>1087.1400000000001</v>
      </c>
      <c r="R8341" s="10" t="s">
        <v>575</v>
      </c>
      <c r="S8341" s="10" t="s">
        <v>585</v>
      </c>
      <c r="T8341" s="59">
        <v>0.15</v>
      </c>
      <c r="U8341" s="10">
        <v>163.07</v>
      </c>
    </row>
    <row r="8342" spans="1:21" x14ac:dyDescent="0.3">
      <c r="A8342" s="10" t="s">
        <v>8241</v>
      </c>
      <c r="B8342" s="61">
        <v>45351</v>
      </c>
      <c r="C8342" s="10" t="s">
        <v>8240</v>
      </c>
      <c r="D8342" s="10" t="s">
        <v>8239</v>
      </c>
      <c r="E8342" s="10" t="s">
        <v>629</v>
      </c>
      <c r="F8342" s="10" t="s">
        <v>790</v>
      </c>
      <c r="G8342" s="10" t="s">
        <v>601</v>
      </c>
      <c r="H8342" s="10" t="s">
        <v>544</v>
      </c>
      <c r="I8342" s="10" t="s">
        <v>610</v>
      </c>
      <c r="J8342" s="10" t="s">
        <v>8238</v>
      </c>
      <c r="K8342" s="10" t="s">
        <v>8237</v>
      </c>
      <c r="L8342" s="10">
        <v>8</v>
      </c>
      <c r="M8342" s="10">
        <v>938.62</v>
      </c>
      <c r="N8342" s="10">
        <v>7508.96</v>
      </c>
      <c r="O8342" s="59">
        <v>0.05</v>
      </c>
      <c r="P8342" s="10">
        <v>375.45</v>
      </c>
      <c r="Q8342" s="10">
        <v>7133.51</v>
      </c>
      <c r="R8342" s="10" t="s">
        <v>575</v>
      </c>
      <c r="S8342" s="10" t="s">
        <v>585</v>
      </c>
      <c r="T8342" s="59">
        <v>0.15</v>
      </c>
      <c r="U8342" s="10">
        <v>1070.03</v>
      </c>
    </row>
    <row r="8343" spans="1:21" x14ac:dyDescent="0.3">
      <c r="A8343" s="10" t="s">
        <v>8236</v>
      </c>
      <c r="B8343" s="61">
        <v>45028</v>
      </c>
      <c r="C8343" s="10" t="s">
        <v>8235</v>
      </c>
      <c r="D8343" s="10" t="s">
        <v>6240</v>
      </c>
      <c r="E8343" s="10" t="s">
        <v>581</v>
      </c>
      <c r="F8343" s="10" t="s">
        <v>83</v>
      </c>
      <c r="G8343" s="10" t="s">
        <v>601</v>
      </c>
      <c r="H8343" s="10" t="s">
        <v>600</v>
      </c>
      <c r="I8343" s="10" t="s">
        <v>599</v>
      </c>
      <c r="J8343" s="10" t="s">
        <v>8234</v>
      </c>
      <c r="K8343" s="10" t="s">
        <v>8233</v>
      </c>
      <c r="L8343" s="10">
        <v>9</v>
      </c>
      <c r="M8343" s="10">
        <v>206.12</v>
      </c>
      <c r="N8343" s="10">
        <v>1855.08</v>
      </c>
      <c r="O8343" s="59">
        <v>0.1</v>
      </c>
      <c r="P8343" s="10">
        <v>185.51</v>
      </c>
      <c r="Q8343" s="10">
        <v>1669.57</v>
      </c>
      <c r="R8343" s="10" t="s">
        <v>586</v>
      </c>
      <c r="S8343" s="10" t="s">
        <v>596</v>
      </c>
      <c r="T8343" s="59">
        <v>0.25</v>
      </c>
      <c r="U8343" s="10">
        <v>417.39</v>
      </c>
    </row>
    <row r="8344" spans="1:21" x14ac:dyDescent="0.3">
      <c r="A8344" s="10" t="s">
        <v>8232</v>
      </c>
      <c r="B8344" s="61">
        <v>45176</v>
      </c>
      <c r="C8344" s="10" t="s">
        <v>8231</v>
      </c>
      <c r="D8344" s="10" t="s">
        <v>2265</v>
      </c>
      <c r="E8344" s="10" t="s">
        <v>571</v>
      </c>
      <c r="F8344" s="10" t="s">
        <v>11</v>
      </c>
      <c r="G8344" s="10" t="s">
        <v>601</v>
      </c>
      <c r="H8344" s="10" t="s">
        <v>600</v>
      </c>
      <c r="I8344" s="10" t="s">
        <v>664</v>
      </c>
      <c r="J8344" s="10" t="s">
        <v>8230</v>
      </c>
      <c r="K8344" s="10" t="s">
        <v>8229</v>
      </c>
      <c r="L8344" s="10">
        <v>9</v>
      </c>
      <c r="M8344" s="10">
        <v>894.78</v>
      </c>
      <c r="N8344" s="10">
        <v>8053.02</v>
      </c>
      <c r="O8344" s="59">
        <v>0.1</v>
      </c>
      <c r="P8344" s="10">
        <v>805.3</v>
      </c>
      <c r="Q8344" s="10">
        <v>7247.72</v>
      </c>
      <c r="R8344" s="10" t="s">
        <v>565</v>
      </c>
      <c r="S8344" s="10" t="s">
        <v>607</v>
      </c>
      <c r="T8344" s="59">
        <v>0.15</v>
      </c>
      <c r="U8344" s="10">
        <v>1087.1600000000001</v>
      </c>
    </row>
    <row r="8345" spans="1:21" x14ac:dyDescent="0.3">
      <c r="A8345" s="10" t="s">
        <v>8228</v>
      </c>
      <c r="B8345" s="61">
        <v>45070</v>
      </c>
      <c r="C8345" s="10" t="s">
        <v>1700</v>
      </c>
      <c r="D8345" s="10" t="s">
        <v>8227</v>
      </c>
      <c r="E8345" s="10" t="s">
        <v>592</v>
      </c>
      <c r="F8345" s="10" t="s">
        <v>591</v>
      </c>
      <c r="G8345" s="10" t="s">
        <v>569</v>
      </c>
      <c r="H8345" s="10" t="s">
        <v>600</v>
      </c>
      <c r="I8345" s="10" t="s">
        <v>664</v>
      </c>
      <c r="J8345" s="10" t="s">
        <v>8226</v>
      </c>
      <c r="K8345" s="10" t="s">
        <v>8225</v>
      </c>
      <c r="L8345" s="10">
        <v>1</v>
      </c>
      <c r="M8345" s="10">
        <v>491.56</v>
      </c>
      <c r="N8345" s="10">
        <v>491.56</v>
      </c>
      <c r="O8345" s="59">
        <v>0.1</v>
      </c>
      <c r="P8345" s="10">
        <v>49.16</v>
      </c>
      <c r="Q8345" s="10">
        <v>442.4</v>
      </c>
      <c r="R8345" s="10" t="s">
        <v>565</v>
      </c>
      <c r="S8345" s="10" t="s">
        <v>596</v>
      </c>
      <c r="T8345" s="59">
        <v>0.15</v>
      </c>
      <c r="U8345" s="10">
        <v>66.36</v>
      </c>
    </row>
    <row r="8346" spans="1:21" x14ac:dyDescent="0.3">
      <c r="A8346" s="10" t="s">
        <v>8224</v>
      </c>
      <c r="B8346" s="61">
        <v>45049</v>
      </c>
      <c r="C8346" s="10" t="s">
        <v>8223</v>
      </c>
      <c r="D8346" s="10" t="s">
        <v>1911</v>
      </c>
      <c r="E8346" s="10" t="s">
        <v>571</v>
      </c>
      <c r="F8346" s="10" t="s">
        <v>570</v>
      </c>
      <c r="G8346" s="10" t="s">
        <v>569</v>
      </c>
      <c r="H8346" s="10" t="s">
        <v>544</v>
      </c>
      <c r="I8346" s="10" t="s">
        <v>10</v>
      </c>
      <c r="J8346" s="10" t="s">
        <v>8222</v>
      </c>
      <c r="K8346" s="10" t="s">
        <v>8221</v>
      </c>
      <c r="L8346" s="10">
        <v>4</v>
      </c>
      <c r="M8346" s="10">
        <v>209.95</v>
      </c>
      <c r="N8346" s="10">
        <v>839.8</v>
      </c>
      <c r="O8346" s="59">
        <v>0</v>
      </c>
      <c r="P8346" s="10">
        <v>0</v>
      </c>
      <c r="Q8346" s="10">
        <v>839.8</v>
      </c>
      <c r="R8346" s="10" t="s">
        <v>575</v>
      </c>
      <c r="S8346" s="10" t="s">
        <v>564</v>
      </c>
      <c r="T8346" s="59">
        <v>0.25</v>
      </c>
      <c r="U8346" s="10">
        <v>209.95</v>
      </c>
    </row>
    <row r="8347" spans="1:21" x14ac:dyDescent="0.3">
      <c r="A8347" s="10" t="s">
        <v>8220</v>
      </c>
      <c r="B8347" s="61">
        <v>45344</v>
      </c>
      <c r="C8347" s="10" t="s">
        <v>8219</v>
      </c>
      <c r="D8347" s="10" t="s">
        <v>8218</v>
      </c>
      <c r="E8347" s="10" t="s">
        <v>592</v>
      </c>
      <c r="F8347" s="10" t="s">
        <v>652</v>
      </c>
      <c r="G8347" s="10" t="s">
        <v>601</v>
      </c>
      <c r="H8347" s="10" t="s">
        <v>544</v>
      </c>
      <c r="I8347" s="10" t="s">
        <v>610</v>
      </c>
      <c r="J8347" s="10" t="s">
        <v>8217</v>
      </c>
      <c r="K8347" s="10" t="s">
        <v>8216</v>
      </c>
      <c r="L8347" s="10">
        <v>1</v>
      </c>
      <c r="M8347" s="10">
        <v>529.91999999999996</v>
      </c>
      <c r="N8347" s="10">
        <v>529.91999999999996</v>
      </c>
      <c r="O8347" s="59">
        <v>0.2</v>
      </c>
      <c r="P8347" s="10">
        <v>105.98</v>
      </c>
      <c r="Q8347" s="10">
        <v>423.94</v>
      </c>
      <c r="R8347" s="10" t="s">
        <v>575</v>
      </c>
      <c r="S8347" s="10" t="s">
        <v>607</v>
      </c>
      <c r="T8347" s="59">
        <v>0.25</v>
      </c>
      <c r="U8347" s="10">
        <v>105.98</v>
      </c>
    </row>
    <row r="8348" spans="1:21" x14ac:dyDescent="0.3">
      <c r="A8348" s="10" t="s">
        <v>8215</v>
      </c>
      <c r="B8348" s="61">
        <v>45054</v>
      </c>
      <c r="C8348" s="10" t="s">
        <v>8214</v>
      </c>
      <c r="D8348" s="10" t="s">
        <v>8213</v>
      </c>
      <c r="E8348" s="10" t="s">
        <v>603</v>
      </c>
      <c r="F8348" s="10" t="s">
        <v>658</v>
      </c>
      <c r="G8348" s="10" t="s">
        <v>569</v>
      </c>
      <c r="H8348" s="10" t="s">
        <v>600</v>
      </c>
      <c r="I8348" s="10" t="s">
        <v>599</v>
      </c>
      <c r="J8348" s="10" t="s">
        <v>2818</v>
      </c>
      <c r="K8348" s="10" t="s">
        <v>8212</v>
      </c>
      <c r="L8348" s="10">
        <v>3</v>
      </c>
      <c r="M8348" s="10">
        <v>738.99</v>
      </c>
      <c r="N8348" s="10">
        <v>2216.9699999999998</v>
      </c>
      <c r="O8348" s="59">
        <v>0.05</v>
      </c>
      <c r="P8348" s="10">
        <v>110.85</v>
      </c>
      <c r="Q8348" s="10">
        <v>2106.12</v>
      </c>
      <c r="R8348" s="10" t="s">
        <v>586</v>
      </c>
      <c r="S8348" s="10" t="s">
        <v>607</v>
      </c>
      <c r="T8348" s="59">
        <v>0.15</v>
      </c>
      <c r="U8348" s="10">
        <v>315.92</v>
      </c>
    </row>
    <row r="8349" spans="1:21" x14ac:dyDescent="0.3">
      <c r="A8349" s="10" t="s">
        <v>8211</v>
      </c>
      <c r="B8349" s="61">
        <v>45232</v>
      </c>
      <c r="C8349" s="10" t="s">
        <v>2478</v>
      </c>
      <c r="D8349" s="10" t="s">
        <v>8210</v>
      </c>
      <c r="E8349" s="10" t="s">
        <v>581</v>
      </c>
      <c r="F8349" s="10" t="s">
        <v>7</v>
      </c>
      <c r="G8349" s="10" t="s">
        <v>601</v>
      </c>
      <c r="H8349" s="10" t="s">
        <v>544</v>
      </c>
      <c r="I8349" s="10" t="s">
        <v>10</v>
      </c>
      <c r="J8349" s="10" t="s">
        <v>8209</v>
      </c>
      <c r="K8349" s="10" t="s">
        <v>8208</v>
      </c>
      <c r="L8349" s="10">
        <v>1</v>
      </c>
      <c r="M8349" s="10">
        <v>696.98</v>
      </c>
      <c r="N8349" s="10">
        <v>696.98</v>
      </c>
      <c r="O8349" s="59">
        <v>0.1</v>
      </c>
      <c r="P8349" s="10">
        <v>69.7</v>
      </c>
      <c r="Q8349" s="10">
        <v>627.28</v>
      </c>
      <c r="R8349" s="10" t="s">
        <v>575</v>
      </c>
      <c r="S8349" s="10" t="s">
        <v>585</v>
      </c>
      <c r="T8349" s="59">
        <v>0.15</v>
      </c>
      <c r="U8349" s="10">
        <v>94.09</v>
      </c>
    </row>
    <row r="8350" spans="1:21" x14ac:dyDescent="0.3">
      <c r="A8350" s="10" t="s">
        <v>8207</v>
      </c>
      <c r="B8350" s="61">
        <v>45067</v>
      </c>
      <c r="C8350" s="10" t="s">
        <v>8206</v>
      </c>
      <c r="D8350" s="10" t="s">
        <v>8205</v>
      </c>
      <c r="E8350" s="10" t="s">
        <v>629</v>
      </c>
      <c r="F8350" s="10" t="s">
        <v>628</v>
      </c>
      <c r="G8350" s="10" t="s">
        <v>569</v>
      </c>
      <c r="H8350" s="10" t="s">
        <v>600</v>
      </c>
      <c r="I8350" s="10" t="s">
        <v>627</v>
      </c>
      <c r="J8350" s="10" t="s">
        <v>8204</v>
      </c>
      <c r="K8350" s="10" t="s">
        <v>8203</v>
      </c>
      <c r="L8350" s="10">
        <v>4</v>
      </c>
      <c r="M8350" s="10">
        <v>914.09</v>
      </c>
      <c r="N8350" s="10">
        <v>3656.36</v>
      </c>
      <c r="O8350" s="59">
        <v>0.2</v>
      </c>
      <c r="P8350" s="10">
        <v>731.27</v>
      </c>
      <c r="Q8350" s="10">
        <v>2925.09</v>
      </c>
      <c r="R8350" s="10" t="s">
        <v>614</v>
      </c>
      <c r="S8350" s="10" t="s">
        <v>596</v>
      </c>
      <c r="T8350" s="59">
        <v>0.25</v>
      </c>
      <c r="U8350" s="10">
        <v>731.27</v>
      </c>
    </row>
    <row r="8351" spans="1:21" x14ac:dyDescent="0.3">
      <c r="A8351" s="10" t="s">
        <v>8202</v>
      </c>
      <c r="B8351" s="61">
        <v>45097</v>
      </c>
      <c r="C8351" s="10" t="s">
        <v>1784</v>
      </c>
      <c r="D8351" s="10" t="s">
        <v>8201</v>
      </c>
      <c r="E8351" s="10" t="s">
        <v>629</v>
      </c>
      <c r="F8351" s="10" t="s">
        <v>790</v>
      </c>
      <c r="G8351" s="10" t="s">
        <v>601</v>
      </c>
      <c r="H8351" s="10" t="s">
        <v>579</v>
      </c>
      <c r="I8351" s="10" t="s">
        <v>578</v>
      </c>
      <c r="J8351" s="10" t="s">
        <v>8200</v>
      </c>
      <c r="K8351" s="10" t="s">
        <v>8199</v>
      </c>
      <c r="L8351" s="10">
        <v>4</v>
      </c>
      <c r="M8351" s="10">
        <v>603.74</v>
      </c>
      <c r="N8351" s="10">
        <v>2414.96</v>
      </c>
      <c r="O8351" s="59">
        <v>0.1</v>
      </c>
      <c r="P8351" s="10">
        <v>241.5</v>
      </c>
      <c r="Q8351" s="10">
        <v>2173.46</v>
      </c>
      <c r="R8351" s="10" t="s">
        <v>614</v>
      </c>
      <c r="S8351" s="10" t="s">
        <v>564</v>
      </c>
      <c r="T8351" s="59">
        <v>0.3</v>
      </c>
      <c r="U8351" s="10">
        <v>652.04</v>
      </c>
    </row>
    <row r="8352" spans="1:21" x14ac:dyDescent="0.3">
      <c r="A8352" s="10" t="s">
        <v>8198</v>
      </c>
      <c r="B8352" s="61">
        <v>45143</v>
      </c>
      <c r="C8352" s="10" t="s">
        <v>8197</v>
      </c>
      <c r="D8352" s="10" t="s">
        <v>8196</v>
      </c>
      <c r="E8352" s="10" t="s">
        <v>571</v>
      </c>
      <c r="F8352" s="10" t="s">
        <v>570</v>
      </c>
      <c r="G8352" s="10" t="s">
        <v>601</v>
      </c>
      <c r="H8352" s="10" t="s">
        <v>544</v>
      </c>
      <c r="I8352" s="10" t="s">
        <v>568</v>
      </c>
      <c r="J8352" s="10" t="s">
        <v>8195</v>
      </c>
      <c r="K8352" s="10" t="s">
        <v>8194</v>
      </c>
      <c r="L8352" s="10">
        <v>7</v>
      </c>
      <c r="M8352" s="10">
        <v>669.15</v>
      </c>
      <c r="N8352" s="10">
        <v>4684.05</v>
      </c>
      <c r="O8352" s="59">
        <v>0.2</v>
      </c>
      <c r="P8352" s="10">
        <v>936.81</v>
      </c>
      <c r="Q8352" s="10">
        <v>3747.24</v>
      </c>
      <c r="R8352" s="10" t="s">
        <v>575</v>
      </c>
      <c r="S8352" s="10" t="s">
        <v>596</v>
      </c>
      <c r="T8352" s="59">
        <v>0.25</v>
      </c>
      <c r="U8352" s="10">
        <v>936.81</v>
      </c>
    </row>
    <row r="8353" spans="1:21" x14ac:dyDescent="0.3">
      <c r="A8353" s="10" t="s">
        <v>8193</v>
      </c>
      <c r="B8353" s="61">
        <v>44978</v>
      </c>
      <c r="C8353" s="10" t="s">
        <v>8192</v>
      </c>
      <c r="D8353" s="10" t="s">
        <v>8191</v>
      </c>
      <c r="E8353" s="10" t="s">
        <v>629</v>
      </c>
      <c r="F8353" s="10" t="s">
        <v>759</v>
      </c>
      <c r="G8353" s="10" t="s">
        <v>569</v>
      </c>
      <c r="H8353" s="10" t="s">
        <v>590</v>
      </c>
      <c r="I8353" s="10" t="s">
        <v>635</v>
      </c>
      <c r="J8353" s="10" t="s">
        <v>8190</v>
      </c>
      <c r="K8353" s="10" t="s">
        <v>8189</v>
      </c>
      <c r="L8353" s="10">
        <v>4</v>
      </c>
      <c r="M8353" s="10">
        <v>784</v>
      </c>
      <c r="N8353" s="10">
        <v>3136</v>
      </c>
      <c r="O8353" s="59">
        <v>0.1</v>
      </c>
      <c r="P8353" s="10">
        <v>313.60000000000002</v>
      </c>
      <c r="Q8353" s="10">
        <v>2822.4</v>
      </c>
      <c r="R8353" s="10" t="s">
        <v>575</v>
      </c>
      <c r="S8353" s="10" t="s">
        <v>564</v>
      </c>
      <c r="T8353" s="59">
        <v>0.3</v>
      </c>
      <c r="U8353" s="10">
        <v>846.72</v>
      </c>
    </row>
    <row r="8354" spans="1:21" x14ac:dyDescent="0.3">
      <c r="A8354" s="10" t="s">
        <v>8188</v>
      </c>
      <c r="B8354" s="61">
        <v>45011</v>
      </c>
      <c r="C8354" s="10" t="s">
        <v>8187</v>
      </c>
      <c r="D8354" s="10" t="s">
        <v>8186</v>
      </c>
      <c r="E8354" s="10" t="s">
        <v>603</v>
      </c>
      <c r="F8354" s="10" t="s">
        <v>602</v>
      </c>
      <c r="G8354" s="10" t="s">
        <v>601</v>
      </c>
      <c r="H8354" s="10" t="s">
        <v>544</v>
      </c>
      <c r="I8354" s="10" t="s">
        <v>568</v>
      </c>
      <c r="J8354" s="10" t="s">
        <v>8185</v>
      </c>
      <c r="K8354" s="10" t="s">
        <v>3380</v>
      </c>
      <c r="L8354" s="10">
        <v>9</v>
      </c>
      <c r="M8354" s="10">
        <v>414.42</v>
      </c>
      <c r="N8354" s="10">
        <v>3729.78</v>
      </c>
      <c r="O8354" s="59">
        <v>0.1</v>
      </c>
      <c r="P8354" s="10">
        <v>372.98</v>
      </c>
      <c r="Q8354" s="10">
        <v>3356.8</v>
      </c>
      <c r="R8354" s="10" t="s">
        <v>586</v>
      </c>
      <c r="S8354" s="10" t="s">
        <v>585</v>
      </c>
      <c r="T8354" s="59">
        <v>0.25</v>
      </c>
      <c r="U8354" s="10">
        <v>839.2</v>
      </c>
    </row>
    <row r="8355" spans="1:21" x14ac:dyDescent="0.3">
      <c r="A8355" s="10" t="s">
        <v>8184</v>
      </c>
      <c r="B8355" s="61">
        <v>45140</v>
      </c>
      <c r="C8355" s="10" t="s">
        <v>8183</v>
      </c>
      <c r="D8355" s="10" t="s">
        <v>8182</v>
      </c>
      <c r="E8355" s="10" t="s">
        <v>603</v>
      </c>
      <c r="F8355" s="10" t="s">
        <v>602</v>
      </c>
      <c r="G8355" s="10" t="s">
        <v>569</v>
      </c>
      <c r="H8355" s="10" t="s">
        <v>544</v>
      </c>
      <c r="I8355" s="10" t="s">
        <v>10</v>
      </c>
      <c r="J8355" s="10" t="s">
        <v>4572</v>
      </c>
      <c r="K8355" s="10" t="s">
        <v>8181</v>
      </c>
      <c r="L8355" s="10">
        <v>1</v>
      </c>
      <c r="M8355" s="10">
        <v>959.59</v>
      </c>
      <c r="N8355" s="10">
        <v>959.59</v>
      </c>
      <c r="O8355" s="59">
        <v>0.1</v>
      </c>
      <c r="P8355" s="10">
        <v>95.96</v>
      </c>
      <c r="Q8355" s="10">
        <v>863.63</v>
      </c>
      <c r="R8355" s="10" t="s">
        <v>586</v>
      </c>
      <c r="S8355" s="10" t="s">
        <v>596</v>
      </c>
      <c r="T8355" s="59">
        <v>0.25</v>
      </c>
      <c r="U8355" s="10">
        <v>215.91</v>
      </c>
    </row>
    <row r="8356" spans="1:21" x14ac:dyDescent="0.3">
      <c r="A8356" s="10" t="s">
        <v>8180</v>
      </c>
      <c r="B8356" s="61">
        <v>45163</v>
      </c>
      <c r="C8356" s="10" t="s">
        <v>4288</v>
      </c>
      <c r="D8356" s="10" t="s">
        <v>8179</v>
      </c>
      <c r="E8356" s="10" t="s">
        <v>592</v>
      </c>
      <c r="F8356" s="10" t="s">
        <v>18</v>
      </c>
      <c r="G8356" s="10" t="s">
        <v>569</v>
      </c>
      <c r="H8356" s="10" t="s">
        <v>544</v>
      </c>
      <c r="I8356" s="10" t="s">
        <v>10</v>
      </c>
      <c r="J8356" s="10" t="s">
        <v>4847</v>
      </c>
      <c r="K8356" s="10" t="s">
        <v>6528</v>
      </c>
      <c r="L8356" s="10">
        <v>3</v>
      </c>
      <c r="M8356" s="10">
        <v>203.95</v>
      </c>
      <c r="N8356" s="10">
        <v>611.85</v>
      </c>
      <c r="O8356" s="59">
        <v>0.1</v>
      </c>
      <c r="P8356" s="10">
        <v>61.19</v>
      </c>
      <c r="Q8356" s="10">
        <v>550.66</v>
      </c>
      <c r="R8356" s="10" t="s">
        <v>575</v>
      </c>
      <c r="S8356" s="10" t="s">
        <v>564</v>
      </c>
      <c r="T8356" s="59">
        <v>0.25</v>
      </c>
      <c r="U8356" s="10">
        <v>137.66</v>
      </c>
    </row>
    <row r="8357" spans="1:21" x14ac:dyDescent="0.3">
      <c r="A8357" s="10" t="s">
        <v>8178</v>
      </c>
      <c r="B8357" s="61">
        <v>45329</v>
      </c>
      <c r="C8357" s="10" t="s">
        <v>8177</v>
      </c>
      <c r="D8357" s="10" t="s">
        <v>8176</v>
      </c>
      <c r="E8357" s="10" t="s">
        <v>603</v>
      </c>
      <c r="F8357" s="10" t="s">
        <v>602</v>
      </c>
      <c r="G8357" s="10" t="s">
        <v>601</v>
      </c>
      <c r="H8357" s="10" t="s">
        <v>544</v>
      </c>
      <c r="I8357" s="10" t="s">
        <v>568</v>
      </c>
      <c r="J8357" s="10" t="s">
        <v>8175</v>
      </c>
      <c r="K8357" s="10" t="s">
        <v>8174</v>
      </c>
      <c r="L8357" s="10">
        <v>3</v>
      </c>
      <c r="M8357" s="10">
        <v>971.82</v>
      </c>
      <c r="N8357" s="10">
        <v>2915.46</v>
      </c>
      <c r="O8357" s="59">
        <v>0</v>
      </c>
      <c r="P8357" s="10">
        <v>0</v>
      </c>
      <c r="Q8357" s="10">
        <v>2915.46</v>
      </c>
      <c r="R8357" s="10" t="s">
        <v>586</v>
      </c>
      <c r="S8357" s="10" t="s">
        <v>607</v>
      </c>
      <c r="T8357" s="59">
        <v>0.15</v>
      </c>
      <c r="U8357" s="10">
        <v>437.32</v>
      </c>
    </row>
    <row r="8358" spans="1:21" x14ac:dyDescent="0.3">
      <c r="A8358" s="10" t="s">
        <v>8173</v>
      </c>
      <c r="B8358" s="61">
        <v>45058</v>
      </c>
      <c r="C8358" s="10" t="s">
        <v>3021</v>
      </c>
      <c r="D8358" s="10" t="s">
        <v>5144</v>
      </c>
      <c r="E8358" s="10" t="s">
        <v>629</v>
      </c>
      <c r="F8358" s="10" t="s">
        <v>790</v>
      </c>
      <c r="G8358" s="10" t="s">
        <v>601</v>
      </c>
      <c r="H8358" s="10" t="s">
        <v>590</v>
      </c>
      <c r="I8358" s="10" t="s">
        <v>635</v>
      </c>
      <c r="J8358" s="10" t="s">
        <v>8172</v>
      </c>
      <c r="K8358" s="10" t="s">
        <v>8171</v>
      </c>
      <c r="L8358" s="10">
        <v>10</v>
      </c>
      <c r="M8358" s="10">
        <v>392.45</v>
      </c>
      <c r="N8358" s="10">
        <v>3924.5</v>
      </c>
      <c r="O8358" s="59">
        <v>0</v>
      </c>
      <c r="P8358" s="10">
        <v>0</v>
      </c>
      <c r="Q8358" s="10">
        <v>3924.5</v>
      </c>
      <c r="R8358" s="10" t="s">
        <v>586</v>
      </c>
      <c r="S8358" s="10" t="s">
        <v>564</v>
      </c>
      <c r="T8358" s="59">
        <v>0.25</v>
      </c>
      <c r="U8358" s="10">
        <v>981.12</v>
      </c>
    </row>
    <row r="8359" spans="1:21" x14ac:dyDescent="0.3">
      <c r="A8359" s="10" t="s">
        <v>8170</v>
      </c>
      <c r="B8359" s="61">
        <v>45317</v>
      </c>
      <c r="C8359" s="10" t="s">
        <v>8169</v>
      </c>
      <c r="D8359" s="10" t="s">
        <v>8168</v>
      </c>
      <c r="E8359" s="10" t="s">
        <v>603</v>
      </c>
      <c r="F8359" s="10" t="s">
        <v>658</v>
      </c>
      <c r="G8359" s="10" t="s">
        <v>601</v>
      </c>
      <c r="H8359" s="10" t="s">
        <v>579</v>
      </c>
      <c r="I8359" s="10" t="s">
        <v>711</v>
      </c>
      <c r="J8359" s="10" t="s">
        <v>8167</v>
      </c>
      <c r="K8359" s="10" t="s">
        <v>8166</v>
      </c>
      <c r="L8359" s="10">
        <v>4</v>
      </c>
      <c r="M8359" s="10">
        <v>882.99</v>
      </c>
      <c r="N8359" s="10">
        <v>3531.96</v>
      </c>
      <c r="O8359" s="59">
        <v>0.1</v>
      </c>
      <c r="P8359" s="10">
        <v>353.2</v>
      </c>
      <c r="Q8359" s="10">
        <v>3178.76</v>
      </c>
      <c r="R8359" s="10" t="s">
        <v>614</v>
      </c>
      <c r="S8359" s="10" t="s">
        <v>585</v>
      </c>
      <c r="T8359" s="59">
        <v>0.15</v>
      </c>
      <c r="U8359" s="10">
        <v>476.81</v>
      </c>
    </row>
    <row r="8360" spans="1:21" x14ac:dyDescent="0.3">
      <c r="A8360" s="10" t="s">
        <v>8165</v>
      </c>
      <c r="B8360" s="61">
        <v>45346</v>
      </c>
      <c r="C8360" s="10" t="s">
        <v>8164</v>
      </c>
      <c r="D8360" s="10" t="s">
        <v>8163</v>
      </c>
      <c r="E8360" s="10" t="s">
        <v>603</v>
      </c>
      <c r="F8360" s="10" t="s">
        <v>602</v>
      </c>
      <c r="G8360" s="10" t="s">
        <v>569</v>
      </c>
      <c r="H8360" s="10" t="s">
        <v>600</v>
      </c>
      <c r="I8360" s="10" t="s">
        <v>664</v>
      </c>
      <c r="J8360" s="10" t="s">
        <v>8162</v>
      </c>
      <c r="K8360" s="10" t="s">
        <v>8161</v>
      </c>
      <c r="L8360" s="10">
        <v>1</v>
      </c>
      <c r="M8360" s="10">
        <v>625.76</v>
      </c>
      <c r="N8360" s="10">
        <v>625.76</v>
      </c>
      <c r="O8360" s="59">
        <v>0.1</v>
      </c>
      <c r="P8360" s="10">
        <v>62.58</v>
      </c>
      <c r="Q8360" s="10">
        <v>563.17999999999995</v>
      </c>
      <c r="R8360" s="10" t="s">
        <v>575</v>
      </c>
      <c r="S8360" s="10" t="s">
        <v>607</v>
      </c>
      <c r="T8360" s="59">
        <v>0.15</v>
      </c>
      <c r="U8360" s="10">
        <v>84.48</v>
      </c>
    </row>
    <row r="8361" spans="1:21" x14ac:dyDescent="0.3">
      <c r="A8361" s="10" t="s">
        <v>8160</v>
      </c>
      <c r="B8361" s="61">
        <v>45131</v>
      </c>
      <c r="C8361" s="10" t="s">
        <v>8159</v>
      </c>
      <c r="D8361" s="10" t="s">
        <v>8158</v>
      </c>
      <c r="E8361" s="10" t="s">
        <v>592</v>
      </c>
      <c r="F8361" s="10" t="s">
        <v>591</v>
      </c>
      <c r="G8361" s="10" t="s">
        <v>601</v>
      </c>
      <c r="H8361" s="10" t="s">
        <v>579</v>
      </c>
      <c r="I8361" s="10" t="s">
        <v>578</v>
      </c>
      <c r="J8361" s="10" t="s">
        <v>8157</v>
      </c>
      <c r="K8361" s="10" t="s">
        <v>8156</v>
      </c>
      <c r="L8361" s="10">
        <v>6</v>
      </c>
      <c r="M8361" s="10">
        <v>526.63</v>
      </c>
      <c r="N8361" s="10">
        <v>3159.78</v>
      </c>
      <c r="O8361" s="59">
        <v>0</v>
      </c>
      <c r="P8361" s="10">
        <v>0</v>
      </c>
      <c r="Q8361" s="10">
        <v>3159.78</v>
      </c>
      <c r="R8361" s="10" t="s">
        <v>575</v>
      </c>
      <c r="S8361" s="10" t="s">
        <v>585</v>
      </c>
      <c r="T8361" s="59">
        <v>0.15</v>
      </c>
      <c r="U8361" s="10">
        <v>473.97</v>
      </c>
    </row>
    <row r="8362" spans="1:21" x14ac:dyDescent="0.3">
      <c r="A8362" s="10" t="s">
        <v>8155</v>
      </c>
      <c r="B8362" s="61">
        <v>45032</v>
      </c>
      <c r="C8362" s="10" t="s">
        <v>8154</v>
      </c>
      <c r="D8362" s="10" t="s">
        <v>8153</v>
      </c>
      <c r="E8362" s="10" t="s">
        <v>592</v>
      </c>
      <c r="F8362" s="10" t="s">
        <v>652</v>
      </c>
      <c r="G8362" s="10" t="s">
        <v>569</v>
      </c>
      <c r="H8362" s="10" t="s">
        <v>544</v>
      </c>
      <c r="I8362" s="10" t="s">
        <v>610</v>
      </c>
      <c r="J8362" s="10" t="s">
        <v>8152</v>
      </c>
      <c r="K8362" s="10" t="s">
        <v>8151</v>
      </c>
      <c r="L8362" s="10">
        <v>8</v>
      </c>
      <c r="M8362" s="10">
        <v>323.43</v>
      </c>
      <c r="N8362" s="10">
        <v>2587.44</v>
      </c>
      <c r="O8362" s="59">
        <v>0.1</v>
      </c>
      <c r="P8362" s="10">
        <v>258.74</v>
      </c>
      <c r="Q8362" s="10">
        <v>2328.6999999999998</v>
      </c>
      <c r="R8362" s="10" t="s">
        <v>614</v>
      </c>
      <c r="S8362" s="10" t="s">
        <v>564</v>
      </c>
      <c r="T8362" s="59">
        <v>0.15</v>
      </c>
      <c r="U8362" s="10">
        <v>349.3</v>
      </c>
    </row>
    <row r="8363" spans="1:21" x14ac:dyDescent="0.3">
      <c r="A8363" s="10" t="s">
        <v>8150</v>
      </c>
      <c r="B8363" s="61">
        <v>45270</v>
      </c>
      <c r="C8363" s="10" t="s">
        <v>8149</v>
      </c>
      <c r="D8363" s="10" t="s">
        <v>8148</v>
      </c>
      <c r="E8363" s="10" t="s">
        <v>629</v>
      </c>
      <c r="F8363" s="10" t="s">
        <v>759</v>
      </c>
      <c r="G8363" s="10" t="s">
        <v>601</v>
      </c>
      <c r="H8363" s="10" t="s">
        <v>590</v>
      </c>
      <c r="I8363" s="10" t="s">
        <v>748</v>
      </c>
      <c r="J8363" s="10" t="s">
        <v>8147</v>
      </c>
      <c r="K8363" s="10" t="s">
        <v>3196</v>
      </c>
      <c r="L8363" s="10">
        <v>2</v>
      </c>
      <c r="M8363" s="10">
        <v>702.44</v>
      </c>
      <c r="N8363" s="10">
        <v>1404.88</v>
      </c>
      <c r="O8363" s="59">
        <v>0.1</v>
      </c>
      <c r="P8363" s="10">
        <v>140.49</v>
      </c>
      <c r="Q8363" s="10">
        <v>1264.3900000000001</v>
      </c>
      <c r="R8363" s="10" t="s">
        <v>575</v>
      </c>
      <c r="S8363" s="10" t="s">
        <v>607</v>
      </c>
      <c r="T8363" s="59">
        <v>0.15</v>
      </c>
      <c r="U8363" s="10">
        <v>189.66</v>
      </c>
    </row>
    <row r="8364" spans="1:21" x14ac:dyDescent="0.3">
      <c r="A8364" s="10" t="s">
        <v>8146</v>
      </c>
      <c r="B8364" s="61">
        <v>45325</v>
      </c>
      <c r="C8364" s="10" t="s">
        <v>8145</v>
      </c>
      <c r="D8364" s="10" t="s">
        <v>8144</v>
      </c>
      <c r="E8364" s="10" t="s">
        <v>629</v>
      </c>
      <c r="F8364" s="10" t="s">
        <v>790</v>
      </c>
      <c r="G8364" s="10" t="s">
        <v>601</v>
      </c>
      <c r="H8364" s="10" t="s">
        <v>590</v>
      </c>
      <c r="I8364" s="10" t="s">
        <v>589</v>
      </c>
      <c r="J8364" s="10" t="s">
        <v>8143</v>
      </c>
      <c r="K8364" s="10" t="s">
        <v>8142</v>
      </c>
      <c r="L8364" s="10">
        <v>9</v>
      </c>
      <c r="M8364" s="10">
        <v>871.79</v>
      </c>
      <c r="N8364" s="10">
        <v>7846.11</v>
      </c>
      <c r="O8364" s="59">
        <v>0</v>
      </c>
      <c r="P8364" s="10">
        <v>0</v>
      </c>
      <c r="Q8364" s="10">
        <v>7846.11</v>
      </c>
      <c r="R8364" s="10" t="s">
        <v>614</v>
      </c>
      <c r="S8364" s="10" t="s">
        <v>564</v>
      </c>
      <c r="T8364" s="59">
        <v>0.3</v>
      </c>
      <c r="U8364" s="10">
        <v>2353.83</v>
      </c>
    </row>
    <row r="8365" spans="1:21" x14ac:dyDescent="0.3">
      <c r="A8365" s="10" t="s">
        <v>8141</v>
      </c>
      <c r="B8365" s="61">
        <v>45017</v>
      </c>
      <c r="C8365" s="10" t="s">
        <v>8140</v>
      </c>
      <c r="D8365" s="10" t="s">
        <v>8139</v>
      </c>
      <c r="E8365" s="10" t="s">
        <v>571</v>
      </c>
      <c r="F8365" s="10" t="s">
        <v>570</v>
      </c>
      <c r="G8365" s="10" t="s">
        <v>569</v>
      </c>
      <c r="H8365" s="10" t="s">
        <v>544</v>
      </c>
      <c r="I8365" s="10" t="s">
        <v>568</v>
      </c>
      <c r="J8365" s="10" t="s">
        <v>3217</v>
      </c>
      <c r="K8365" s="10" t="s">
        <v>8138</v>
      </c>
      <c r="L8365" s="10">
        <v>4</v>
      </c>
      <c r="M8365" s="10">
        <v>233.09</v>
      </c>
      <c r="N8365" s="10">
        <v>932.36</v>
      </c>
      <c r="O8365" s="59">
        <v>0.05</v>
      </c>
      <c r="P8365" s="10">
        <v>46.62</v>
      </c>
      <c r="Q8365" s="10">
        <v>885.74</v>
      </c>
      <c r="R8365" s="10" t="s">
        <v>565</v>
      </c>
      <c r="S8365" s="10" t="s">
        <v>585</v>
      </c>
      <c r="T8365" s="59">
        <v>0.3</v>
      </c>
      <c r="U8365" s="10">
        <v>265.72000000000003</v>
      </c>
    </row>
    <row r="8366" spans="1:21" x14ac:dyDescent="0.3">
      <c r="A8366" s="10" t="s">
        <v>8137</v>
      </c>
      <c r="B8366" s="61">
        <v>45275</v>
      </c>
      <c r="C8366" s="10" t="s">
        <v>2276</v>
      </c>
      <c r="D8366" s="10" t="s">
        <v>8136</v>
      </c>
      <c r="E8366" s="10" t="s">
        <v>571</v>
      </c>
      <c r="F8366" s="10" t="s">
        <v>685</v>
      </c>
      <c r="G8366" s="10" t="s">
        <v>569</v>
      </c>
      <c r="H8366" s="10" t="s">
        <v>590</v>
      </c>
      <c r="I8366" s="10" t="s">
        <v>635</v>
      </c>
      <c r="J8366" s="10" t="s">
        <v>8135</v>
      </c>
      <c r="K8366" s="10" t="s">
        <v>8134</v>
      </c>
      <c r="L8366" s="10">
        <v>9</v>
      </c>
      <c r="M8366" s="10">
        <v>279.70999999999998</v>
      </c>
      <c r="N8366" s="10">
        <v>2517.39</v>
      </c>
      <c r="O8366" s="59">
        <v>0.2</v>
      </c>
      <c r="P8366" s="10">
        <v>503.48</v>
      </c>
      <c r="Q8366" s="10">
        <v>2013.91</v>
      </c>
      <c r="R8366" s="10" t="s">
        <v>614</v>
      </c>
      <c r="S8366" s="10" t="s">
        <v>585</v>
      </c>
      <c r="T8366" s="59">
        <v>0.25</v>
      </c>
      <c r="U8366" s="10">
        <v>503.48</v>
      </c>
    </row>
    <row r="8367" spans="1:21" x14ac:dyDescent="0.3">
      <c r="A8367" s="10" t="s">
        <v>8133</v>
      </c>
      <c r="B8367" s="61">
        <v>45007</v>
      </c>
      <c r="C8367" s="10" t="s">
        <v>8132</v>
      </c>
      <c r="D8367" s="10" t="s">
        <v>8131</v>
      </c>
      <c r="E8367" s="10" t="s">
        <v>571</v>
      </c>
      <c r="F8367" s="10" t="s">
        <v>11</v>
      </c>
      <c r="G8367" s="10" t="s">
        <v>569</v>
      </c>
      <c r="H8367" s="10" t="s">
        <v>590</v>
      </c>
      <c r="I8367" s="10" t="s">
        <v>635</v>
      </c>
      <c r="J8367" s="10" t="s">
        <v>8130</v>
      </c>
      <c r="K8367" s="10" t="s">
        <v>1170</v>
      </c>
      <c r="L8367" s="10">
        <v>2</v>
      </c>
      <c r="M8367" s="10">
        <v>878.74</v>
      </c>
      <c r="N8367" s="10">
        <v>1757.48</v>
      </c>
      <c r="O8367" s="59">
        <v>0.05</v>
      </c>
      <c r="P8367" s="10">
        <v>87.87</v>
      </c>
      <c r="Q8367" s="10">
        <v>1669.61</v>
      </c>
      <c r="R8367" s="10" t="s">
        <v>614</v>
      </c>
      <c r="S8367" s="10" t="s">
        <v>607</v>
      </c>
      <c r="T8367" s="59">
        <v>0.15</v>
      </c>
      <c r="U8367" s="10">
        <v>250.44</v>
      </c>
    </row>
    <row r="8368" spans="1:21" x14ac:dyDescent="0.3">
      <c r="A8368" s="10" t="s">
        <v>8129</v>
      </c>
      <c r="B8368" s="61">
        <v>45349</v>
      </c>
      <c r="C8368" s="10" t="s">
        <v>8128</v>
      </c>
      <c r="D8368" s="10" t="s">
        <v>8127</v>
      </c>
      <c r="E8368" s="10" t="s">
        <v>592</v>
      </c>
      <c r="F8368" s="10" t="s">
        <v>591</v>
      </c>
      <c r="G8368" s="10" t="s">
        <v>601</v>
      </c>
      <c r="H8368" s="10" t="s">
        <v>600</v>
      </c>
      <c r="I8368" s="10" t="s">
        <v>599</v>
      </c>
      <c r="J8368" s="10" t="s">
        <v>8126</v>
      </c>
      <c r="K8368" s="10" t="s">
        <v>8125</v>
      </c>
      <c r="L8368" s="10">
        <v>10</v>
      </c>
      <c r="M8368" s="10">
        <v>915.99</v>
      </c>
      <c r="N8368" s="10">
        <v>9159.9</v>
      </c>
      <c r="O8368" s="59">
        <v>0</v>
      </c>
      <c r="P8368" s="10">
        <v>0</v>
      </c>
      <c r="Q8368" s="10">
        <v>9159.9</v>
      </c>
      <c r="R8368" s="10" t="s">
        <v>575</v>
      </c>
      <c r="S8368" s="10" t="s">
        <v>607</v>
      </c>
      <c r="T8368" s="59">
        <v>0.3</v>
      </c>
      <c r="U8368" s="10">
        <v>2747.97</v>
      </c>
    </row>
    <row r="8369" spans="1:21" x14ac:dyDescent="0.3">
      <c r="A8369" s="10" t="s">
        <v>8124</v>
      </c>
      <c r="B8369" s="61">
        <v>44939</v>
      </c>
      <c r="C8369" s="10" t="s">
        <v>8123</v>
      </c>
      <c r="D8369" s="10" t="s">
        <v>8122</v>
      </c>
      <c r="E8369" s="10" t="s">
        <v>571</v>
      </c>
      <c r="F8369" s="10" t="s">
        <v>570</v>
      </c>
      <c r="G8369" s="10" t="s">
        <v>569</v>
      </c>
      <c r="H8369" s="10" t="s">
        <v>544</v>
      </c>
      <c r="I8369" s="10" t="s">
        <v>610</v>
      </c>
      <c r="J8369" s="10" t="s">
        <v>8121</v>
      </c>
      <c r="K8369" s="10" t="s">
        <v>8120</v>
      </c>
      <c r="L8369" s="10">
        <v>5</v>
      </c>
      <c r="M8369" s="10">
        <v>502.32</v>
      </c>
      <c r="N8369" s="10">
        <v>2511.6</v>
      </c>
      <c r="O8369" s="59">
        <v>0</v>
      </c>
      <c r="P8369" s="10">
        <v>0</v>
      </c>
      <c r="Q8369" s="10">
        <v>2511.6</v>
      </c>
      <c r="R8369" s="10" t="s">
        <v>565</v>
      </c>
      <c r="S8369" s="10" t="s">
        <v>596</v>
      </c>
      <c r="T8369" s="59">
        <v>0.25</v>
      </c>
      <c r="U8369" s="10">
        <v>627.9</v>
      </c>
    </row>
    <row r="8370" spans="1:21" x14ac:dyDescent="0.3">
      <c r="A8370" s="10" t="s">
        <v>8119</v>
      </c>
      <c r="B8370" s="61">
        <v>44930</v>
      </c>
      <c r="C8370" s="10" t="s">
        <v>2724</v>
      </c>
      <c r="D8370" s="10" t="s">
        <v>8118</v>
      </c>
      <c r="E8370" s="10" t="s">
        <v>629</v>
      </c>
      <c r="F8370" s="10" t="s">
        <v>628</v>
      </c>
      <c r="G8370" s="10" t="s">
        <v>601</v>
      </c>
      <c r="H8370" s="10" t="s">
        <v>579</v>
      </c>
      <c r="I8370" s="10" t="s">
        <v>711</v>
      </c>
      <c r="J8370" s="10" t="s">
        <v>8117</v>
      </c>
      <c r="K8370" s="10" t="s">
        <v>8116</v>
      </c>
      <c r="L8370" s="10">
        <v>1</v>
      </c>
      <c r="M8370" s="10">
        <v>327.72</v>
      </c>
      <c r="N8370" s="10">
        <v>327.72</v>
      </c>
      <c r="O8370" s="59">
        <v>0.1</v>
      </c>
      <c r="P8370" s="10">
        <v>32.770000000000003</v>
      </c>
      <c r="Q8370" s="10">
        <v>294.95</v>
      </c>
      <c r="R8370" s="10" t="s">
        <v>586</v>
      </c>
      <c r="S8370" s="10" t="s">
        <v>596</v>
      </c>
      <c r="T8370" s="59">
        <v>0.3</v>
      </c>
      <c r="U8370" s="10">
        <v>88.48</v>
      </c>
    </row>
    <row r="8371" spans="1:21" x14ac:dyDescent="0.3">
      <c r="A8371" s="10" t="s">
        <v>8115</v>
      </c>
      <c r="B8371" s="61">
        <v>44948</v>
      </c>
      <c r="C8371" s="10" t="s">
        <v>8114</v>
      </c>
      <c r="D8371" s="10" t="s">
        <v>8113</v>
      </c>
      <c r="E8371" s="10" t="s">
        <v>571</v>
      </c>
      <c r="F8371" s="10" t="s">
        <v>11</v>
      </c>
      <c r="G8371" s="10" t="s">
        <v>569</v>
      </c>
      <c r="H8371" s="10" t="s">
        <v>544</v>
      </c>
      <c r="I8371" s="10" t="s">
        <v>10</v>
      </c>
      <c r="J8371" s="10" t="s">
        <v>3900</v>
      </c>
      <c r="K8371" s="10" t="s">
        <v>8112</v>
      </c>
      <c r="L8371" s="10">
        <v>6</v>
      </c>
      <c r="M8371" s="10">
        <v>174.61</v>
      </c>
      <c r="N8371" s="10">
        <v>1047.6600000000001</v>
      </c>
      <c r="O8371" s="59">
        <v>0.05</v>
      </c>
      <c r="P8371" s="10">
        <v>52.38</v>
      </c>
      <c r="Q8371" s="10">
        <v>995.28</v>
      </c>
      <c r="R8371" s="10" t="s">
        <v>586</v>
      </c>
      <c r="S8371" s="10" t="s">
        <v>564</v>
      </c>
      <c r="T8371" s="59">
        <v>0.15</v>
      </c>
      <c r="U8371" s="10">
        <v>149.29</v>
      </c>
    </row>
    <row r="8372" spans="1:21" x14ac:dyDescent="0.3">
      <c r="A8372" s="10" t="s">
        <v>8111</v>
      </c>
      <c r="B8372" s="61">
        <v>45027</v>
      </c>
      <c r="C8372" s="10" t="s">
        <v>7569</v>
      </c>
      <c r="D8372" s="10" t="s">
        <v>8110</v>
      </c>
      <c r="E8372" s="10" t="s">
        <v>603</v>
      </c>
      <c r="F8372" s="10" t="s">
        <v>602</v>
      </c>
      <c r="G8372" s="10" t="s">
        <v>569</v>
      </c>
      <c r="H8372" s="10" t="s">
        <v>579</v>
      </c>
      <c r="I8372" s="10" t="s">
        <v>578</v>
      </c>
      <c r="J8372" s="10" t="s">
        <v>8109</v>
      </c>
      <c r="K8372" s="10" t="s">
        <v>8108</v>
      </c>
      <c r="L8372" s="10">
        <v>7</v>
      </c>
      <c r="M8372" s="10">
        <v>543.44000000000005</v>
      </c>
      <c r="N8372" s="10">
        <v>3804.08</v>
      </c>
      <c r="O8372" s="59">
        <v>0.05</v>
      </c>
      <c r="P8372" s="10">
        <v>190.2</v>
      </c>
      <c r="Q8372" s="10">
        <v>3613.88</v>
      </c>
      <c r="R8372" s="10" t="s">
        <v>614</v>
      </c>
      <c r="S8372" s="10" t="s">
        <v>596</v>
      </c>
      <c r="T8372" s="59">
        <v>0.3</v>
      </c>
      <c r="U8372" s="10">
        <v>1084.1600000000001</v>
      </c>
    </row>
    <row r="8373" spans="1:21" x14ac:dyDescent="0.3">
      <c r="A8373" s="10" t="s">
        <v>8107</v>
      </c>
      <c r="B8373" s="61">
        <v>45000</v>
      </c>
      <c r="C8373" s="10" t="s">
        <v>8106</v>
      </c>
      <c r="D8373" s="10" t="s">
        <v>8105</v>
      </c>
      <c r="E8373" s="10" t="s">
        <v>629</v>
      </c>
      <c r="F8373" s="10" t="s">
        <v>759</v>
      </c>
      <c r="G8373" s="10" t="s">
        <v>569</v>
      </c>
      <c r="H8373" s="10" t="s">
        <v>590</v>
      </c>
      <c r="I8373" s="10" t="s">
        <v>589</v>
      </c>
      <c r="J8373" s="10" t="s">
        <v>8104</v>
      </c>
      <c r="K8373" s="10" t="s">
        <v>834</v>
      </c>
      <c r="L8373" s="10">
        <v>4</v>
      </c>
      <c r="M8373" s="10">
        <v>939.16</v>
      </c>
      <c r="N8373" s="10">
        <v>3756.64</v>
      </c>
      <c r="O8373" s="59">
        <v>0.2</v>
      </c>
      <c r="P8373" s="10">
        <v>751.33</v>
      </c>
      <c r="Q8373" s="10">
        <v>3005.31</v>
      </c>
      <c r="R8373" s="10" t="s">
        <v>575</v>
      </c>
      <c r="S8373" s="10" t="s">
        <v>607</v>
      </c>
      <c r="T8373" s="59">
        <v>0.15</v>
      </c>
      <c r="U8373" s="10">
        <v>450.8</v>
      </c>
    </row>
    <row r="8374" spans="1:21" x14ac:dyDescent="0.3">
      <c r="A8374" s="10" t="s">
        <v>8103</v>
      </c>
      <c r="B8374" s="61">
        <v>45140</v>
      </c>
      <c r="C8374" s="10" t="s">
        <v>8102</v>
      </c>
      <c r="D8374" s="10" t="s">
        <v>8101</v>
      </c>
      <c r="E8374" s="10" t="s">
        <v>592</v>
      </c>
      <c r="F8374" s="10" t="s">
        <v>652</v>
      </c>
      <c r="G8374" s="10" t="s">
        <v>569</v>
      </c>
      <c r="H8374" s="10" t="s">
        <v>590</v>
      </c>
      <c r="I8374" s="10" t="s">
        <v>748</v>
      </c>
      <c r="J8374" s="10" t="s">
        <v>8100</v>
      </c>
      <c r="K8374" s="10" t="s">
        <v>8099</v>
      </c>
      <c r="L8374" s="10">
        <v>1</v>
      </c>
      <c r="M8374" s="10">
        <v>520.98</v>
      </c>
      <c r="N8374" s="10">
        <v>520.98</v>
      </c>
      <c r="O8374" s="59">
        <v>0</v>
      </c>
      <c r="P8374" s="10">
        <v>0</v>
      </c>
      <c r="Q8374" s="10">
        <v>520.98</v>
      </c>
      <c r="R8374" s="10" t="s">
        <v>575</v>
      </c>
      <c r="S8374" s="10" t="s">
        <v>564</v>
      </c>
      <c r="T8374" s="59">
        <v>0.25</v>
      </c>
      <c r="U8374" s="10">
        <v>130.25</v>
      </c>
    </row>
    <row r="8375" spans="1:21" x14ac:dyDescent="0.3">
      <c r="A8375" s="10" t="s">
        <v>8098</v>
      </c>
      <c r="B8375" s="61">
        <v>45255</v>
      </c>
      <c r="C8375" s="10" t="s">
        <v>8097</v>
      </c>
      <c r="D8375" s="10" t="s">
        <v>6681</v>
      </c>
      <c r="E8375" s="10" t="s">
        <v>592</v>
      </c>
      <c r="F8375" s="10" t="s">
        <v>652</v>
      </c>
      <c r="G8375" s="10" t="s">
        <v>601</v>
      </c>
      <c r="H8375" s="10" t="s">
        <v>579</v>
      </c>
      <c r="I8375" s="10" t="s">
        <v>578</v>
      </c>
      <c r="J8375" s="10" t="s">
        <v>8096</v>
      </c>
      <c r="K8375" s="10" t="s">
        <v>2233</v>
      </c>
      <c r="L8375" s="10">
        <v>1</v>
      </c>
      <c r="M8375" s="10">
        <v>917.2</v>
      </c>
      <c r="N8375" s="10">
        <v>917.2</v>
      </c>
      <c r="O8375" s="59">
        <v>0.05</v>
      </c>
      <c r="P8375" s="10">
        <v>45.86</v>
      </c>
      <c r="Q8375" s="10">
        <v>871.34</v>
      </c>
      <c r="R8375" s="10" t="s">
        <v>586</v>
      </c>
      <c r="S8375" s="10" t="s">
        <v>564</v>
      </c>
      <c r="T8375" s="59">
        <v>0.3</v>
      </c>
      <c r="U8375" s="10">
        <v>261.39999999999998</v>
      </c>
    </row>
    <row r="8376" spans="1:21" x14ac:dyDescent="0.3">
      <c r="A8376" s="10" t="s">
        <v>8095</v>
      </c>
      <c r="B8376" s="61">
        <v>45062</v>
      </c>
      <c r="C8376" s="10" t="s">
        <v>8094</v>
      </c>
      <c r="D8376" s="10" t="s">
        <v>8093</v>
      </c>
      <c r="E8376" s="10" t="s">
        <v>581</v>
      </c>
      <c r="F8376" s="10" t="s">
        <v>7</v>
      </c>
      <c r="G8376" s="10" t="s">
        <v>569</v>
      </c>
      <c r="H8376" s="10" t="s">
        <v>544</v>
      </c>
      <c r="I8376" s="10" t="s">
        <v>610</v>
      </c>
      <c r="J8376" s="10" t="s">
        <v>8092</v>
      </c>
      <c r="K8376" s="10" t="s">
        <v>8091</v>
      </c>
      <c r="L8376" s="10">
        <v>6</v>
      </c>
      <c r="M8376" s="10">
        <v>174.69</v>
      </c>
      <c r="N8376" s="10">
        <v>1048.1400000000001</v>
      </c>
      <c r="O8376" s="59">
        <v>0.2</v>
      </c>
      <c r="P8376" s="10">
        <v>209.63</v>
      </c>
      <c r="Q8376" s="10">
        <v>838.51</v>
      </c>
      <c r="R8376" s="10" t="s">
        <v>614</v>
      </c>
      <c r="S8376" s="10" t="s">
        <v>607</v>
      </c>
      <c r="T8376" s="59">
        <v>0.15</v>
      </c>
      <c r="U8376" s="10">
        <v>125.78</v>
      </c>
    </row>
    <row r="8377" spans="1:21" x14ac:dyDescent="0.3">
      <c r="A8377" s="10" t="s">
        <v>8090</v>
      </c>
      <c r="B8377" s="61">
        <v>44976</v>
      </c>
      <c r="C8377" s="10" t="s">
        <v>8089</v>
      </c>
      <c r="D8377" s="10" t="s">
        <v>8088</v>
      </c>
      <c r="E8377" s="10" t="s">
        <v>571</v>
      </c>
      <c r="F8377" s="10" t="s">
        <v>570</v>
      </c>
      <c r="G8377" s="10" t="s">
        <v>601</v>
      </c>
      <c r="H8377" s="10" t="s">
        <v>600</v>
      </c>
      <c r="I8377" s="10" t="s">
        <v>664</v>
      </c>
      <c r="J8377" s="10" t="s">
        <v>8087</v>
      </c>
      <c r="K8377" s="10" t="s">
        <v>8086</v>
      </c>
      <c r="L8377" s="10">
        <v>7</v>
      </c>
      <c r="M8377" s="10">
        <v>230.45</v>
      </c>
      <c r="N8377" s="10">
        <v>1613.15</v>
      </c>
      <c r="O8377" s="59">
        <v>0</v>
      </c>
      <c r="P8377" s="10">
        <v>0</v>
      </c>
      <c r="Q8377" s="10">
        <v>1613.15</v>
      </c>
      <c r="R8377" s="10" t="s">
        <v>614</v>
      </c>
      <c r="S8377" s="10" t="s">
        <v>564</v>
      </c>
      <c r="T8377" s="59">
        <v>0.3</v>
      </c>
      <c r="U8377" s="10">
        <v>483.94</v>
      </c>
    </row>
    <row r="8378" spans="1:21" x14ac:dyDescent="0.3">
      <c r="A8378" s="10" t="s">
        <v>8085</v>
      </c>
      <c r="B8378" s="61">
        <v>44979</v>
      </c>
      <c r="C8378" s="10" t="s">
        <v>8084</v>
      </c>
      <c r="D8378" s="10" t="s">
        <v>5560</v>
      </c>
      <c r="E8378" s="10" t="s">
        <v>629</v>
      </c>
      <c r="F8378" s="10" t="s">
        <v>790</v>
      </c>
      <c r="G8378" s="10" t="s">
        <v>569</v>
      </c>
      <c r="H8378" s="10" t="s">
        <v>544</v>
      </c>
      <c r="I8378" s="10" t="s">
        <v>610</v>
      </c>
      <c r="J8378" s="10" t="s">
        <v>8083</v>
      </c>
      <c r="K8378" s="10" t="s">
        <v>8082</v>
      </c>
      <c r="L8378" s="10">
        <v>8</v>
      </c>
      <c r="M8378" s="10">
        <v>766.57</v>
      </c>
      <c r="N8378" s="10">
        <v>6132.56</v>
      </c>
      <c r="O8378" s="59">
        <v>0.1</v>
      </c>
      <c r="P8378" s="10">
        <v>613.26</v>
      </c>
      <c r="Q8378" s="10">
        <v>5519.3</v>
      </c>
      <c r="R8378" s="10" t="s">
        <v>586</v>
      </c>
      <c r="S8378" s="10" t="s">
        <v>596</v>
      </c>
      <c r="T8378" s="59">
        <v>0.15</v>
      </c>
      <c r="U8378" s="10">
        <v>827.89</v>
      </c>
    </row>
    <row r="8379" spans="1:21" x14ac:dyDescent="0.3">
      <c r="A8379" s="10" t="s">
        <v>8081</v>
      </c>
      <c r="B8379" s="61">
        <v>45155</v>
      </c>
      <c r="C8379" s="10" t="s">
        <v>8080</v>
      </c>
      <c r="D8379" s="10" t="s">
        <v>5656</v>
      </c>
      <c r="E8379" s="10" t="s">
        <v>629</v>
      </c>
      <c r="F8379" s="10" t="s">
        <v>759</v>
      </c>
      <c r="G8379" s="10" t="s">
        <v>601</v>
      </c>
      <c r="H8379" s="10" t="s">
        <v>579</v>
      </c>
      <c r="I8379" s="10" t="s">
        <v>722</v>
      </c>
      <c r="J8379" s="10" t="s">
        <v>8079</v>
      </c>
      <c r="K8379" s="10" t="s">
        <v>2978</v>
      </c>
      <c r="L8379" s="10">
        <v>10</v>
      </c>
      <c r="M8379" s="10">
        <v>923.55</v>
      </c>
      <c r="N8379" s="10">
        <v>9235.5</v>
      </c>
      <c r="O8379" s="59">
        <v>0</v>
      </c>
      <c r="P8379" s="10">
        <v>0</v>
      </c>
      <c r="Q8379" s="10">
        <v>9235.5</v>
      </c>
      <c r="R8379" s="10" t="s">
        <v>575</v>
      </c>
      <c r="S8379" s="10" t="s">
        <v>607</v>
      </c>
      <c r="T8379" s="59">
        <v>0.15</v>
      </c>
      <c r="U8379" s="10">
        <v>1385.33</v>
      </c>
    </row>
    <row r="8380" spans="1:21" x14ac:dyDescent="0.3">
      <c r="A8380" s="10" t="s">
        <v>8078</v>
      </c>
      <c r="B8380" s="61">
        <v>45114</v>
      </c>
      <c r="C8380" s="10" t="s">
        <v>707</v>
      </c>
      <c r="D8380" s="10" t="s">
        <v>8077</v>
      </c>
      <c r="E8380" s="10" t="s">
        <v>571</v>
      </c>
      <c r="F8380" s="10" t="s">
        <v>11</v>
      </c>
      <c r="G8380" s="10" t="s">
        <v>569</v>
      </c>
      <c r="H8380" s="10" t="s">
        <v>600</v>
      </c>
      <c r="I8380" s="10" t="s">
        <v>664</v>
      </c>
      <c r="J8380" s="10" t="s">
        <v>8076</v>
      </c>
      <c r="K8380" s="10" t="s">
        <v>8075</v>
      </c>
      <c r="L8380" s="10">
        <v>1</v>
      </c>
      <c r="M8380" s="10">
        <v>501.32</v>
      </c>
      <c r="N8380" s="10">
        <v>501.32</v>
      </c>
      <c r="O8380" s="59">
        <v>0.05</v>
      </c>
      <c r="P8380" s="10">
        <v>25.07</v>
      </c>
      <c r="Q8380" s="10">
        <v>476.25</v>
      </c>
      <c r="R8380" s="10" t="s">
        <v>575</v>
      </c>
      <c r="S8380" s="10" t="s">
        <v>607</v>
      </c>
      <c r="T8380" s="59">
        <v>0.25</v>
      </c>
      <c r="U8380" s="10">
        <v>119.06</v>
      </c>
    </row>
    <row r="8381" spans="1:21" x14ac:dyDescent="0.3">
      <c r="A8381" s="10" t="s">
        <v>8074</v>
      </c>
      <c r="B8381" s="61">
        <v>44956</v>
      </c>
      <c r="C8381" s="10" t="s">
        <v>5712</v>
      </c>
      <c r="D8381" s="10" t="s">
        <v>8073</v>
      </c>
      <c r="E8381" s="10" t="s">
        <v>603</v>
      </c>
      <c r="F8381" s="10" t="s">
        <v>636</v>
      </c>
      <c r="G8381" s="10" t="s">
        <v>569</v>
      </c>
      <c r="H8381" s="10" t="s">
        <v>544</v>
      </c>
      <c r="I8381" s="10" t="s">
        <v>568</v>
      </c>
      <c r="J8381" s="10" t="s">
        <v>8072</v>
      </c>
      <c r="K8381" s="10" t="s">
        <v>8071</v>
      </c>
      <c r="L8381" s="10">
        <v>8</v>
      </c>
      <c r="M8381" s="10">
        <v>750.9</v>
      </c>
      <c r="N8381" s="10">
        <v>6007.2</v>
      </c>
      <c r="O8381" s="59">
        <v>0.1</v>
      </c>
      <c r="P8381" s="10">
        <v>600.72</v>
      </c>
      <c r="Q8381" s="10">
        <v>5406.48</v>
      </c>
      <c r="R8381" s="10" t="s">
        <v>614</v>
      </c>
      <c r="S8381" s="10" t="s">
        <v>564</v>
      </c>
      <c r="T8381" s="59">
        <v>0.25</v>
      </c>
      <c r="U8381" s="10">
        <v>1351.62</v>
      </c>
    </row>
    <row r="8382" spans="1:21" x14ac:dyDescent="0.3">
      <c r="A8382" s="10" t="s">
        <v>8070</v>
      </c>
      <c r="B8382" s="61">
        <v>45299</v>
      </c>
      <c r="C8382" s="10" t="s">
        <v>8069</v>
      </c>
      <c r="D8382" s="10" t="s">
        <v>8068</v>
      </c>
      <c r="E8382" s="10" t="s">
        <v>629</v>
      </c>
      <c r="F8382" s="10" t="s">
        <v>628</v>
      </c>
      <c r="G8382" s="10" t="s">
        <v>601</v>
      </c>
      <c r="H8382" s="10" t="s">
        <v>579</v>
      </c>
      <c r="I8382" s="10" t="s">
        <v>711</v>
      </c>
      <c r="J8382" s="10" t="s">
        <v>8067</v>
      </c>
      <c r="K8382" s="10" t="s">
        <v>8066</v>
      </c>
      <c r="L8382" s="10">
        <v>6</v>
      </c>
      <c r="M8382" s="10">
        <v>159.13</v>
      </c>
      <c r="N8382" s="10">
        <v>954.78</v>
      </c>
      <c r="O8382" s="59">
        <v>0.1</v>
      </c>
      <c r="P8382" s="10">
        <v>95.48</v>
      </c>
      <c r="Q8382" s="10">
        <v>859.3</v>
      </c>
      <c r="R8382" s="10" t="s">
        <v>614</v>
      </c>
      <c r="S8382" s="10" t="s">
        <v>607</v>
      </c>
      <c r="T8382" s="59">
        <v>0.25</v>
      </c>
      <c r="U8382" s="10">
        <v>214.82</v>
      </c>
    </row>
    <row r="8383" spans="1:21" x14ac:dyDescent="0.3">
      <c r="A8383" s="10" t="s">
        <v>8065</v>
      </c>
      <c r="B8383" s="61">
        <v>45352</v>
      </c>
      <c r="C8383" s="10" t="s">
        <v>8064</v>
      </c>
      <c r="D8383" s="10" t="s">
        <v>8063</v>
      </c>
      <c r="E8383" s="10" t="s">
        <v>581</v>
      </c>
      <c r="F8383" s="10" t="s">
        <v>83</v>
      </c>
      <c r="G8383" s="10" t="s">
        <v>601</v>
      </c>
      <c r="H8383" s="10" t="s">
        <v>579</v>
      </c>
      <c r="I8383" s="10" t="s">
        <v>711</v>
      </c>
      <c r="J8383" s="10" t="s">
        <v>8062</v>
      </c>
      <c r="K8383" s="10" t="s">
        <v>8061</v>
      </c>
      <c r="L8383" s="10">
        <v>7</v>
      </c>
      <c r="M8383" s="10">
        <v>289.64999999999998</v>
      </c>
      <c r="N8383" s="10">
        <v>2027.55</v>
      </c>
      <c r="O8383" s="59">
        <v>0</v>
      </c>
      <c r="P8383" s="10">
        <v>0</v>
      </c>
      <c r="Q8383" s="10">
        <v>2027.55</v>
      </c>
      <c r="R8383" s="10" t="s">
        <v>586</v>
      </c>
      <c r="S8383" s="10" t="s">
        <v>607</v>
      </c>
      <c r="T8383" s="59">
        <v>0.15</v>
      </c>
      <c r="U8383" s="10">
        <v>304.13</v>
      </c>
    </row>
    <row r="8384" spans="1:21" x14ac:dyDescent="0.3">
      <c r="A8384" s="10" t="s">
        <v>8060</v>
      </c>
      <c r="B8384" s="61">
        <v>45184</v>
      </c>
      <c r="C8384" s="10" t="s">
        <v>3708</v>
      </c>
      <c r="D8384" s="10" t="s">
        <v>8059</v>
      </c>
      <c r="E8384" s="10" t="s">
        <v>629</v>
      </c>
      <c r="F8384" s="10" t="s">
        <v>759</v>
      </c>
      <c r="G8384" s="10" t="s">
        <v>601</v>
      </c>
      <c r="H8384" s="10" t="s">
        <v>590</v>
      </c>
      <c r="I8384" s="10" t="s">
        <v>635</v>
      </c>
      <c r="J8384" s="10" t="s">
        <v>8058</v>
      </c>
      <c r="K8384" s="10" t="s">
        <v>1459</v>
      </c>
      <c r="L8384" s="10">
        <v>7</v>
      </c>
      <c r="M8384" s="10">
        <v>596.82000000000005</v>
      </c>
      <c r="N8384" s="10">
        <v>4177.74</v>
      </c>
      <c r="O8384" s="59">
        <v>0.1</v>
      </c>
      <c r="P8384" s="10">
        <v>417.77</v>
      </c>
      <c r="Q8384" s="10">
        <v>3759.97</v>
      </c>
      <c r="R8384" s="10" t="s">
        <v>575</v>
      </c>
      <c r="S8384" s="10" t="s">
        <v>564</v>
      </c>
      <c r="T8384" s="59">
        <v>0.3</v>
      </c>
      <c r="U8384" s="10">
        <v>1127.99</v>
      </c>
    </row>
    <row r="8385" spans="1:21" x14ac:dyDescent="0.3">
      <c r="A8385" s="10" t="s">
        <v>8057</v>
      </c>
      <c r="B8385" s="61">
        <v>45119</v>
      </c>
      <c r="C8385" s="10" t="s">
        <v>8056</v>
      </c>
      <c r="D8385" s="10" t="s">
        <v>8055</v>
      </c>
      <c r="E8385" s="10" t="s">
        <v>603</v>
      </c>
      <c r="F8385" s="10" t="s">
        <v>636</v>
      </c>
      <c r="G8385" s="10" t="s">
        <v>601</v>
      </c>
      <c r="H8385" s="10" t="s">
        <v>544</v>
      </c>
      <c r="I8385" s="10" t="s">
        <v>10</v>
      </c>
      <c r="J8385" s="10" t="s">
        <v>8054</v>
      </c>
      <c r="K8385" s="10" t="s">
        <v>6134</v>
      </c>
      <c r="L8385" s="10">
        <v>1</v>
      </c>
      <c r="M8385" s="10">
        <v>834.9</v>
      </c>
      <c r="N8385" s="10">
        <v>834.9</v>
      </c>
      <c r="O8385" s="59">
        <v>0.2</v>
      </c>
      <c r="P8385" s="10">
        <v>166.98</v>
      </c>
      <c r="Q8385" s="10">
        <v>667.92</v>
      </c>
      <c r="R8385" s="10" t="s">
        <v>586</v>
      </c>
      <c r="S8385" s="10" t="s">
        <v>596</v>
      </c>
      <c r="T8385" s="59">
        <v>0.25</v>
      </c>
      <c r="U8385" s="10">
        <v>166.98</v>
      </c>
    </row>
    <row r="8386" spans="1:21" x14ac:dyDescent="0.3">
      <c r="A8386" s="10" t="s">
        <v>8053</v>
      </c>
      <c r="B8386" s="61">
        <v>45288</v>
      </c>
      <c r="C8386" s="10" t="s">
        <v>8052</v>
      </c>
      <c r="D8386" s="10" t="s">
        <v>8051</v>
      </c>
      <c r="E8386" s="10" t="s">
        <v>571</v>
      </c>
      <c r="F8386" s="10" t="s">
        <v>685</v>
      </c>
      <c r="G8386" s="10" t="s">
        <v>569</v>
      </c>
      <c r="H8386" s="10" t="s">
        <v>600</v>
      </c>
      <c r="I8386" s="10" t="s">
        <v>664</v>
      </c>
      <c r="J8386" s="10" t="s">
        <v>8050</v>
      </c>
      <c r="K8386" s="10" t="s">
        <v>8049</v>
      </c>
      <c r="L8386" s="10">
        <v>3</v>
      </c>
      <c r="M8386" s="10">
        <v>699.39</v>
      </c>
      <c r="N8386" s="10">
        <v>2098.17</v>
      </c>
      <c r="O8386" s="59">
        <v>0.05</v>
      </c>
      <c r="P8386" s="10">
        <v>104.91</v>
      </c>
      <c r="Q8386" s="10">
        <v>1993.26</v>
      </c>
      <c r="R8386" s="10" t="s">
        <v>575</v>
      </c>
      <c r="S8386" s="10" t="s">
        <v>585</v>
      </c>
      <c r="T8386" s="59">
        <v>0.15</v>
      </c>
      <c r="U8386" s="10">
        <v>298.99</v>
      </c>
    </row>
    <row r="8387" spans="1:21" x14ac:dyDescent="0.3">
      <c r="A8387" s="10" t="s">
        <v>8048</v>
      </c>
      <c r="B8387" s="61">
        <v>45337</v>
      </c>
      <c r="C8387" s="10" t="s">
        <v>4364</v>
      </c>
      <c r="D8387" s="10" t="s">
        <v>8047</v>
      </c>
      <c r="E8387" s="10" t="s">
        <v>629</v>
      </c>
      <c r="F8387" s="10" t="s">
        <v>759</v>
      </c>
      <c r="G8387" s="10" t="s">
        <v>601</v>
      </c>
      <c r="H8387" s="10" t="s">
        <v>600</v>
      </c>
      <c r="I8387" s="10" t="s">
        <v>664</v>
      </c>
      <c r="J8387" s="10" t="s">
        <v>2918</v>
      </c>
      <c r="K8387" s="10" t="s">
        <v>8046</v>
      </c>
      <c r="L8387" s="10">
        <v>5</v>
      </c>
      <c r="M8387" s="10">
        <v>345.69</v>
      </c>
      <c r="N8387" s="10">
        <v>1728.45</v>
      </c>
      <c r="O8387" s="59">
        <v>0.1</v>
      </c>
      <c r="P8387" s="10">
        <v>172.85</v>
      </c>
      <c r="Q8387" s="10">
        <v>1555.6</v>
      </c>
      <c r="R8387" s="10" t="s">
        <v>575</v>
      </c>
      <c r="S8387" s="10" t="s">
        <v>585</v>
      </c>
      <c r="T8387" s="59">
        <v>0.25</v>
      </c>
      <c r="U8387" s="10">
        <v>388.9</v>
      </c>
    </row>
    <row r="8388" spans="1:21" x14ac:dyDescent="0.3">
      <c r="A8388" s="10" t="s">
        <v>8045</v>
      </c>
      <c r="B8388" s="61">
        <v>45362</v>
      </c>
      <c r="C8388" s="10" t="s">
        <v>8044</v>
      </c>
      <c r="D8388" s="10" t="s">
        <v>8043</v>
      </c>
      <c r="E8388" s="10" t="s">
        <v>629</v>
      </c>
      <c r="F8388" s="10" t="s">
        <v>759</v>
      </c>
      <c r="G8388" s="10" t="s">
        <v>601</v>
      </c>
      <c r="H8388" s="10" t="s">
        <v>590</v>
      </c>
      <c r="I8388" s="10" t="s">
        <v>748</v>
      </c>
      <c r="J8388" s="10" t="s">
        <v>8042</v>
      </c>
      <c r="K8388" s="10" t="s">
        <v>8041</v>
      </c>
      <c r="L8388" s="10">
        <v>9</v>
      </c>
      <c r="M8388" s="10">
        <v>188.1</v>
      </c>
      <c r="N8388" s="10">
        <v>1692.9</v>
      </c>
      <c r="O8388" s="59">
        <v>0.2</v>
      </c>
      <c r="P8388" s="10">
        <v>338.58</v>
      </c>
      <c r="Q8388" s="10">
        <v>1354.32</v>
      </c>
      <c r="R8388" s="10" t="s">
        <v>586</v>
      </c>
      <c r="S8388" s="10" t="s">
        <v>607</v>
      </c>
      <c r="T8388" s="59">
        <v>0.25</v>
      </c>
      <c r="U8388" s="10">
        <v>338.58</v>
      </c>
    </row>
    <row r="8389" spans="1:21" x14ac:dyDescent="0.3">
      <c r="A8389" s="10" t="s">
        <v>8040</v>
      </c>
      <c r="B8389" s="61">
        <v>44983</v>
      </c>
      <c r="C8389" s="10" t="s">
        <v>8039</v>
      </c>
      <c r="D8389" s="10" t="s">
        <v>8038</v>
      </c>
      <c r="E8389" s="10" t="s">
        <v>592</v>
      </c>
      <c r="F8389" s="10" t="s">
        <v>18</v>
      </c>
      <c r="G8389" s="10" t="s">
        <v>601</v>
      </c>
      <c r="H8389" s="10" t="s">
        <v>590</v>
      </c>
      <c r="I8389" s="10" t="s">
        <v>635</v>
      </c>
      <c r="J8389" s="10" t="s">
        <v>8037</v>
      </c>
      <c r="K8389" s="10" t="s">
        <v>2145</v>
      </c>
      <c r="L8389" s="10">
        <v>9</v>
      </c>
      <c r="M8389" s="10">
        <v>121.39</v>
      </c>
      <c r="N8389" s="10">
        <v>1092.51</v>
      </c>
      <c r="O8389" s="59">
        <v>0.2</v>
      </c>
      <c r="P8389" s="10">
        <v>218.5</v>
      </c>
      <c r="Q8389" s="10">
        <v>874.01</v>
      </c>
      <c r="R8389" s="10" t="s">
        <v>575</v>
      </c>
      <c r="S8389" s="10" t="s">
        <v>564</v>
      </c>
      <c r="T8389" s="59">
        <v>0.15</v>
      </c>
      <c r="U8389" s="10">
        <v>131.1</v>
      </c>
    </row>
    <row r="8390" spans="1:21" x14ac:dyDescent="0.3">
      <c r="A8390" s="10" t="s">
        <v>8036</v>
      </c>
      <c r="B8390" s="61">
        <v>45190</v>
      </c>
      <c r="C8390" s="10" t="s">
        <v>8035</v>
      </c>
      <c r="D8390" s="10" t="s">
        <v>8034</v>
      </c>
      <c r="E8390" s="10" t="s">
        <v>581</v>
      </c>
      <c r="F8390" s="10" t="s">
        <v>580</v>
      </c>
      <c r="G8390" s="10" t="s">
        <v>569</v>
      </c>
      <c r="H8390" s="10" t="s">
        <v>600</v>
      </c>
      <c r="I8390" s="10" t="s">
        <v>664</v>
      </c>
      <c r="J8390" s="10" t="s">
        <v>8033</v>
      </c>
      <c r="K8390" s="10" t="s">
        <v>8032</v>
      </c>
      <c r="L8390" s="10">
        <v>6</v>
      </c>
      <c r="M8390" s="10">
        <v>431.76</v>
      </c>
      <c r="N8390" s="10">
        <v>2590.56</v>
      </c>
      <c r="O8390" s="59">
        <v>0.1</v>
      </c>
      <c r="P8390" s="10">
        <v>259.06</v>
      </c>
      <c r="Q8390" s="10">
        <v>2331.5</v>
      </c>
      <c r="R8390" s="10" t="s">
        <v>614</v>
      </c>
      <c r="S8390" s="10" t="s">
        <v>585</v>
      </c>
      <c r="T8390" s="59">
        <v>0.3</v>
      </c>
      <c r="U8390" s="10">
        <v>699.45</v>
      </c>
    </row>
    <row r="8391" spans="1:21" x14ac:dyDescent="0.3">
      <c r="A8391" s="10" t="s">
        <v>8031</v>
      </c>
      <c r="B8391" s="61">
        <v>45109</v>
      </c>
      <c r="C8391" s="10" t="s">
        <v>8030</v>
      </c>
      <c r="D8391" s="10" t="s">
        <v>8029</v>
      </c>
      <c r="E8391" s="10" t="s">
        <v>629</v>
      </c>
      <c r="F8391" s="10" t="s">
        <v>628</v>
      </c>
      <c r="G8391" s="10" t="s">
        <v>601</v>
      </c>
      <c r="H8391" s="10" t="s">
        <v>600</v>
      </c>
      <c r="I8391" s="10" t="s">
        <v>599</v>
      </c>
      <c r="J8391" s="10" t="s">
        <v>8028</v>
      </c>
      <c r="K8391" s="10" t="s">
        <v>8027</v>
      </c>
      <c r="L8391" s="10">
        <v>8</v>
      </c>
      <c r="M8391" s="10">
        <v>150.76</v>
      </c>
      <c r="N8391" s="10">
        <v>1206.08</v>
      </c>
      <c r="O8391" s="59">
        <v>0.05</v>
      </c>
      <c r="P8391" s="10">
        <v>60.3</v>
      </c>
      <c r="Q8391" s="10">
        <v>1145.78</v>
      </c>
      <c r="R8391" s="10" t="s">
        <v>565</v>
      </c>
      <c r="S8391" s="10" t="s">
        <v>585</v>
      </c>
      <c r="T8391" s="59">
        <v>0.3</v>
      </c>
      <c r="U8391" s="10">
        <v>343.73</v>
      </c>
    </row>
    <row r="8392" spans="1:21" x14ac:dyDescent="0.3">
      <c r="A8392" s="10" t="s">
        <v>8026</v>
      </c>
      <c r="B8392" s="61">
        <v>45292</v>
      </c>
      <c r="C8392" s="10" t="s">
        <v>8025</v>
      </c>
      <c r="D8392" s="10" t="s">
        <v>8024</v>
      </c>
      <c r="E8392" s="10" t="s">
        <v>629</v>
      </c>
      <c r="F8392" s="10" t="s">
        <v>628</v>
      </c>
      <c r="G8392" s="10" t="s">
        <v>601</v>
      </c>
      <c r="H8392" s="10" t="s">
        <v>579</v>
      </c>
      <c r="I8392" s="10" t="s">
        <v>578</v>
      </c>
      <c r="J8392" s="10" t="s">
        <v>8023</v>
      </c>
      <c r="K8392" s="10" t="s">
        <v>8022</v>
      </c>
      <c r="L8392" s="10">
        <v>4</v>
      </c>
      <c r="M8392" s="10">
        <v>358.56</v>
      </c>
      <c r="N8392" s="10">
        <v>1434.24</v>
      </c>
      <c r="O8392" s="59">
        <v>0</v>
      </c>
      <c r="P8392" s="10">
        <v>0</v>
      </c>
      <c r="Q8392" s="10">
        <v>1434.24</v>
      </c>
      <c r="R8392" s="10" t="s">
        <v>575</v>
      </c>
      <c r="S8392" s="10" t="s">
        <v>564</v>
      </c>
      <c r="T8392" s="59">
        <v>0.15</v>
      </c>
      <c r="U8392" s="10">
        <v>215.14</v>
      </c>
    </row>
    <row r="8393" spans="1:21" x14ac:dyDescent="0.3">
      <c r="A8393" s="10" t="s">
        <v>8021</v>
      </c>
      <c r="B8393" s="61">
        <v>45112</v>
      </c>
      <c r="C8393" s="10" t="s">
        <v>8020</v>
      </c>
      <c r="D8393" s="10" t="s">
        <v>8019</v>
      </c>
      <c r="E8393" s="10" t="s">
        <v>629</v>
      </c>
      <c r="F8393" s="10" t="s">
        <v>790</v>
      </c>
      <c r="G8393" s="10" t="s">
        <v>569</v>
      </c>
      <c r="H8393" s="10" t="s">
        <v>600</v>
      </c>
      <c r="I8393" s="10" t="s">
        <v>664</v>
      </c>
      <c r="J8393" s="10" t="s">
        <v>8018</v>
      </c>
      <c r="K8393" s="10" t="s">
        <v>720</v>
      </c>
      <c r="L8393" s="10">
        <v>9</v>
      </c>
      <c r="M8393" s="10">
        <v>386.82</v>
      </c>
      <c r="N8393" s="10">
        <v>3481.38</v>
      </c>
      <c r="O8393" s="59">
        <v>0.05</v>
      </c>
      <c r="P8393" s="10">
        <v>174.07</v>
      </c>
      <c r="Q8393" s="10">
        <v>3307.31</v>
      </c>
      <c r="R8393" s="10" t="s">
        <v>614</v>
      </c>
      <c r="S8393" s="10" t="s">
        <v>585</v>
      </c>
      <c r="T8393" s="59">
        <v>0.3</v>
      </c>
      <c r="U8393" s="10">
        <v>992.19</v>
      </c>
    </row>
    <row r="8394" spans="1:21" x14ac:dyDescent="0.3">
      <c r="A8394" s="10" t="s">
        <v>8017</v>
      </c>
      <c r="B8394" s="61">
        <v>45292</v>
      </c>
      <c r="C8394" s="10" t="s">
        <v>2320</v>
      </c>
      <c r="D8394" s="10" t="s">
        <v>8016</v>
      </c>
      <c r="E8394" s="10" t="s">
        <v>592</v>
      </c>
      <c r="F8394" s="10" t="s">
        <v>652</v>
      </c>
      <c r="G8394" s="10" t="s">
        <v>569</v>
      </c>
      <c r="H8394" s="10" t="s">
        <v>590</v>
      </c>
      <c r="I8394" s="10" t="s">
        <v>635</v>
      </c>
      <c r="J8394" s="10" t="s">
        <v>8015</v>
      </c>
      <c r="K8394" s="10" t="s">
        <v>8014</v>
      </c>
      <c r="L8394" s="10">
        <v>6</v>
      </c>
      <c r="M8394" s="10">
        <v>160.21</v>
      </c>
      <c r="N8394" s="10">
        <v>961.26</v>
      </c>
      <c r="O8394" s="59">
        <v>0.2</v>
      </c>
      <c r="P8394" s="10">
        <v>192.25</v>
      </c>
      <c r="Q8394" s="10">
        <v>769.01</v>
      </c>
      <c r="R8394" s="10" t="s">
        <v>565</v>
      </c>
      <c r="S8394" s="10" t="s">
        <v>596</v>
      </c>
      <c r="T8394" s="59">
        <v>0.25</v>
      </c>
      <c r="U8394" s="10">
        <v>192.25</v>
      </c>
    </row>
    <row r="8395" spans="1:21" x14ac:dyDescent="0.3">
      <c r="A8395" s="10" t="s">
        <v>8013</v>
      </c>
      <c r="B8395" s="61">
        <v>44949</v>
      </c>
      <c r="C8395" s="10" t="s">
        <v>8012</v>
      </c>
      <c r="D8395" s="10" t="s">
        <v>8011</v>
      </c>
      <c r="E8395" s="10" t="s">
        <v>603</v>
      </c>
      <c r="F8395" s="10" t="s">
        <v>602</v>
      </c>
      <c r="G8395" s="10" t="s">
        <v>569</v>
      </c>
      <c r="H8395" s="10" t="s">
        <v>579</v>
      </c>
      <c r="I8395" s="10" t="s">
        <v>722</v>
      </c>
      <c r="J8395" s="10" t="s">
        <v>8010</v>
      </c>
      <c r="K8395" s="10" t="s">
        <v>8009</v>
      </c>
      <c r="L8395" s="10">
        <v>4</v>
      </c>
      <c r="M8395" s="10">
        <v>333.04</v>
      </c>
      <c r="N8395" s="10">
        <v>1332.16</v>
      </c>
      <c r="O8395" s="59">
        <v>0</v>
      </c>
      <c r="P8395" s="10">
        <v>0</v>
      </c>
      <c r="Q8395" s="10">
        <v>1332.16</v>
      </c>
      <c r="R8395" s="10" t="s">
        <v>575</v>
      </c>
      <c r="S8395" s="10" t="s">
        <v>596</v>
      </c>
      <c r="T8395" s="59">
        <v>0.15</v>
      </c>
      <c r="U8395" s="10">
        <v>199.82</v>
      </c>
    </row>
    <row r="8396" spans="1:21" x14ac:dyDescent="0.3">
      <c r="A8396" s="10" t="s">
        <v>8008</v>
      </c>
      <c r="B8396" s="61">
        <v>45033</v>
      </c>
      <c r="C8396" s="10" t="s">
        <v>8007</v>
      </c>
      <c r="D8396" s="10" t="s">
        <v>8006</v>
      </c>
      <c r="E8396" s="10" t="s">
        <v>581</v>
      </c>
      <c r="F8396" s="10" t="s">
        <v>83</v>
      </c>
      <c r="G8396" s="10" t="s">
        <v>569</v>
      </c>
      <c r="H8396" s="10" t="s">
        <v>590</v>
      </c>
      <c r="I8396" s="10" t="s">
        <v>748</v>
      </c>
      <c r="J8396" s="10" t="s">
        <v>8005</v>
      </c>
      <c r="K8396" s="10" t="s">
        <v>8004</v>
      </c>
      <c r="L8396" s="10">
        <v>10</v>
      </c>
      <c r="M8396" s="10">
        <v>759.31</v>
      </c>
      <c r="N8396" s="10">
        <v>7593.1</v>
      </c>
      <c r="O8396" s="59">
        <v>0.1</v>
      </c>
      <c r="P8396" s="10">
        <v>759.31</v>
      </c>
      <c r="Q8396" s="10">
        <v>6833.79</v>
      </c>
      <c r="R8396" s="10" t="s">
        <v>575</v>
      </c>
      <c r="S8396" s="10" t="s">
        <v>596</v>
      </c>
      <c r="T8396" s="59">
        <v>0.25</v>
      </c>
      <c r="U8396" s="10">
        <v>1708.45</v>
      </c>
    </row>
    <row r="8397" spans="1:21" x14ac:dyDescent="0.3">
      <c r="A8397" s="10" t="s">
        <v>8003</v>
      </c>
      <c r="B8397" s="61">
        <v>44988</v>
      </c>
      <c r="C8397" s="10" t="s">
        <v>2236</v>
      </c>
      <c r="D8397" s="10" t="s">
        <v>8002</v>
      </c>
      <c r="E8397" s="10" t="s">
        <v>603</v>
      </c>
      <c r="F8397" s="10" t="s">
        <v>636</v>
      </c>
      <c r="G8397" s="10" t="s">
        <v>601</v>
      </c>
      <c r="H8397" s="10" t="s">
        <v>590</v>
      </c>
      <c r="I8397" s="10" t="s">
        <v>635</v>
      </c>
      <c r="J8397" s="10" t="s">
        <v>8001</v>
      </c>
      <c r="K8397" s="10" t="s">
        <v>8000</v>
      </c>
      <c r="L8397" s="10">
        <v>9</v>
      </c>
      <c r="M8397" s="10">
        <v>284.70999999999998</v>
      </c>
      <c r="N8397" s="10">
        <v>2562.39</v>
      </c>
      <c r="O8397" s="59">
        <v>0.1</v>
      </c>
      <c r="P8397" s="10">
        <v>256.24</v>
      </c>
      <c r="Q8397" s="10">
        <v>2306.15</v>
      </c>
      <c r="R8397" s="10" t="s">
        <v>565</v>
      </c>
      <c r="S8397" s="10" t="s">
        <v>596</v>
      </c>
      <c r="T8397" s="59">
        <v>0.15</v>
      </c>
      <c r="U8397" s="10">
        <v>345.92</v>
      </c>
    </row>
    <row r="8398" spans="1:21" x14ac:dyDescent="0.3">
      <c r="A8398" s="10" t="s">
        <v>7999</v>
      </c>
      <c r="B8398" s="61">
        <v>45222</v>
      </c>
      <c r="C8398" s="10" t="s">
        <v>7998</v>
      </c>
      <c r="D8398" s="10" t="s">
        <v>7997</v>
      </c>
      <c r="E8398" s="10" t="s">
        <v>592</v>
      </c>
      <c r="F8398" s="10" t="s">
        <v>591</v>
      </c>
      <c r="G8398" s="10" t="s">
        <v>601</v>
      </c>
      <c r="H8398" s="10" t="s">
        <v>544</v>
      </c>
      <c r="I8398" s="10" t="s">
        <v>10</v>
      </c>
      <c r="J8398" s="10" t="s">
        <v>7996</v>
      </c>
      <c r="K8398" s="10" t="s">
        <v>7995</v>
      </c>
      <c r="L8398" s="10">
        <v>5</v>
      </c>
      <c r="M8398" s="10">
        <v>184.17</v>
      </c>
      <c r="N8398" s="10">
        <v>920.85</v>
      </c>
      <c r="O8398" s="59">
        <v>0.1</v>
      </c>
      <c r="P8398" s="10">
        <v>92.09</v>
      </c>
      <c r="Q8398" s="10">
        <v>828.76</v>
      </c>
      <c r="R8398" s="10" t="s">
        <v>586</v>
      </c>
      <c r="S8398" s="10" t="s">
        <v>607</v>
      </c>
      <c r="T8398" s="59">
        <v>0.3</v>
      </c>
      <c r="U8398" s="10">
        <v>248.63</v>
      </c>
    </row>
    <row r="8399" spans="1:21" x14ac:dyDescent="0.3">
      <c r="A8399" s="10" t="s">
        <v>7994</v>
      </c>
      <c r="B8399" s="61">
        <v>45117</v>
      </c>
      <c r="C8399" s="10" t="s">
        <v>7993</v>
      </c>
      <c r="D8399" s="10" t="s">
        <v>7992</v>
      </c>
      <c r="E8399" s="10" t="s">
        <v>629</v>
      </c>
      <c r="F8399" s="10" t="s">
        <v>759</v>
      </c>
      <c r="G8399" s="10" t="s">
        <v>569</v>
      </c>
      <c r="H8399" s="10" t="s">
        <v>590</v>
      </c>
      <c r="I8399" s="10" t="s">
        <v>635</v>
      </c>
      <c r="J8399" s="10" t="s">
        <v>7991</v>
      </c>
      <c r="K8399" s="10" t="s">
        <v>7990</v>
      </c>
      <c r="L8399" s="10">
        <v>10</v>
      </c>
      <c r="M8399" s="10">
        <v>653.96</v>
      </c>
      <c r="N8399" s="10">
        <v>6539.6</v>
      </c>
      <c r="O8399" s="59">
        <v>0</v>
      </c>
      <c r="P8399" s="10">
        <v>0</v>
      </c>
      <c r="Q8399" s="10">
        <v>6539.6</v>
      </c>
      <c r="R8399" s="10" t="s">
        <v>614</v>
      </c>
      <c r="S8399" s="10" t="s">
        <v>596</v>
      </c>
      <c r="T8399" s="59">
        <v>0.3</v>
      </c>
      <c r="U8399" s="10">
        <v>1961.88</v>
      </c>
    </row>
    <row r="8400" spans="1:21" x14ac:dyDescent="0.3">
      <c r="A8400" s="10" t="s">
        <v>7989</v>
      </c>
      <c r="B8400" s="61">
        <v>45194</v>
      </c>
      <c r="C8400" s="10" t="s">
        <v>7988</v>
      </c>
      <c r="D8400" s="10" t="s">
        <v>7987</v>
      </c>
      <c r="E8400" s="10" t="s">
        <v>629</v>
      </c>
      <c r="F8400" s="10" t="s">
        <v>759</v>
      </c>
      <c r="G8400" s="10" t="s">
        <v>569</v>
      </c>
      <c r="H8400" s="10" t="s">
        <v>590</v>
      </c>
      <c r="I8400" s="10" t="s">
        <v>748</v>
      </c>
      <c r="J8400" s="10" t="s">
        <v>7986</v>
      </c>
      <c r="K8400" s="10" t="s">
        <v>7985</v>
      </c>
      <c r="L8400" s="10">
        <v>5</v>
      </c>
      <c r="M8400" s="10">
        <v>764.49</v>
      </c>
      <c r="N8400" s="10">
        <v>3822.45</v>
      </c>
      <c r="O8400" s="59">
        <v>0.05</v>
      </c>
      <c r="P8400" s="10">
        <v>191.12</v>
      </c>
      <c r="Q8400" s="10">
        <v>3631.33</v>
      </c>
      <c r="R8400" s="10" t="s">
        <v>565</v>
      </c>
      <c r="S8400" s="10" t="s">
        <v>564</v>
      </c>
      <c r="T8400" s="59">
        <v>0.15</v>
      </c>
      <c r="U8400" s="10">
        <v>544.70000000000005</v>
      </c>
    </row>
    <row r="8401" spans="1:21" x14ac:dyDescent="0.3">
      <c r="A8401" s="10" t="s">
        <v>7984</v>
      </c>
      <c r="B8401" s="61">
        <v>45377</v>
      </c>
      <c r="C8401" s="10" t="s">
        <v>6864</v>
      </c>
      <c r="D8401" s="10" t="s">
        <v>7983</v>
      </c>
      <c r="E8401" s="10" t="s">
        <v>629</v>
      </c>
      <c r="F8401" s="10" t="s">
        <v>759</v>
      </c>
      <c r="G8401" s="10" t="s">
        <v>569</v>
      </c>
      <c r="H8401" s="10" t="s">
        <v>544</v>
      </c>
      <c r="I8401" s="10" t="s">
        <v>610</v>
      </c>
      <c r="J8401" s="10" t="s">
        <v>7982</v>
      </c>
      <c r="K8401" s="10" t="s">
        <v>5298</v>
      </c>
      <c r="L8401" s="10">
        <v>2</v>
      </c>
      <c r="M8401" s="10">
        <v>740.05</v>
      </c>
      <c r="N8401" s="10">
        <v>1480.1</v>
      </c>
      <c r="O8401" s="59">
        <v>0</v>
      </c>
      <c r="P8401" s="10">
        <v>0</v>
      </c>
      <c r="Q8401" s="10">
        <v>1480.1</v>
      </c>
      <c r="R8401" s="10" t="s">
        <v>565</v>
      </c>
      <c r="S8401" s="10" t="s">
        <v>585</v>
      </c>
      <c r="T8401" s="59">
        <v>0.15</v>
      </c>
      <c r="U8401" s="10">
        <v>222.01</v>
      </c>
    </row>
    <row r="8402" spans="1:21" x14ac:dyDescent="0.3">
      <c r="A8402" s="10" t="s">
        <v>7981</v>
      </c>
      <c r="B8402" s="61">
        <v>45147</v>
      </c>
      <c r="C8402" s="10" t="s">
        <v>7980</v>
      </c>
      <c r="D8402" s="10" t="s">
        <v>7979</v>
      </c>
      <c r="E8402" s="10" t="s">
        <v>581</v>
      </c>
      <c r="F8402" s="10" t="s">
        <v>580</v>
      </c>
      <c r="G8402" s="10" t="s">
        <v>601</v>
      </c>
      <c r="H8402" s="10" t="s">
        <v>600</v>
      </c>
      <c r="I8402" s="10" t="s">
        <v>599</v>
      </c>
      <c r="J8402" s="10" t="s">
        <v>7978</v>
      </c>
      <c r="K8402" s="10" t="s">
        <v>7977</v>
      </c>
      <c r="L8402" s="10">
        <v>7</v>
      </c>
      <c r="M8402" s="10">
        <v>876.6</v>
      </c>
      <c r="N8402" s="10">
        <v>6136.2</v>
      </c>
      <c r="O8402" s="59">
        <v>0.2</v>
      </c>
      <c r="P8402" s="10">
        <v>1227.24</v>
      </c>
      <c r="Q8402" s="10">
        <v>4908.96</v>
      </c>
      <c r="R8402" s="10" t="s">
        <v>614</v>
      </c>
      <c r="S8402" s="10" t="s">
        <v>596</v>
      </c>
      <c r="T8402" s="59">
        <v>0.3</v>
      </c>
      <c r="U8402" s="10">
        <v>1472.69</v>
      </c>
    </row>
    <row r="8403" spans="1:21" x14ac:dyDescent="0.3">
      <c r="A8403" s="10" t="s">
        <v>7976</v>
      </c>
      <c r="B8403" s="61">
        <v>45116</v>
      </c>
      <c r="C8403" s="10" t="s">
        <v>7975</v>
      </c>
      <c r="D8403" s="10" t="s">
        <v>6321</v>
      </c>
      <c r="E8403" s="10" t="s">
        <v>592</v>
      </c>
      <c r="F8403" s="10" t="s">
        <v>652</v>
      </c>
      <c r="G8403" s="10" t="s">
        <v>601</v>
      </c>
      <c r="H8403" s="10" t="s">
        <v>590</v>
      </c>
      <c r="I8403" s="10" t="s">
        <v>748</v>
      </c>
      <c r="J8403" s="10" t="s">
        <v>7974</v>
      </c>
      <c r="K8403" s="10" t="s">
        <v>7973</v>
      </c>
      <c r="L8403" s="10">
        <v>9</v>
      </c>
      <c r="M8403" s="10">
        <v>767</v>
      </c>
      <c r="N8403" s="10">
        <v>6903</v>
      </c>
      <c r="O8403" s="59">
        <v>0.05</v>
      </c>
      <c r="P8403" s="10">
        <v>345.15</v>
      </c>
      <c r="Q8403" s="10">
        <v>6557.85</v>
      </c>
      <c r="R8403" s="10" t="s">
        <v>575</v>
      </c>
      <c r="S8403" s="10" t="s">
        <v>564</v>
      </c>
      <c r="T8403" s="59">
        <v>0.15</v>
      </c>
      <c r="U8403" s="10">
        <v>983.68</v>
      </c>
    </row>
    <row r="8404" spans="1:21" x14ac:dyDescent="0.3">
      <c r="A8404" s="10" t="s">
        <v>7972</v>
      </c>
      <c r="B8404" s="61">
        <v>44979</v>
      </c>
      <c r="C8404" s="10" t="s">
        <v>7971</v>
      </c>
      <c r="D8404" s="10" t="s">
        <v>7970</v>
      </c>
      <c r="E8404" s="10" t="s">
        <v>571</v>
      </c>
      <c r="F8404" s="10" t="s">
        <v>570</v>
      </c>
      <c r="G8404" s="10" t="s">
        <v>601</v>
      </c>
      <c r="H8404" s="10" t="s">
        <v>579</v>
      </c>
      <c r="I8404" s="10" t="s">
        <v>722</v>
      </c>
      <c r="J8404" s="10" t="s">
        <v>7969</v>
      </c>
      <c r="K8404" s="10" t="s">
        <v>7968</v>
      </c>
      <c r="L8404" s="10">
        <v>9</v>
      </c>
      <c r="M8404" s="10">
        <v>439.69</v>
      </c>
      <c r="N8404" s="10">
        <v>3957.21</v>
      </c>
      <c r="O8404" s="59">
        <v>0.05</v>
      </c>
      <c r="P8404" s="10">
        <v>197.86</v>
      </c>
      <c r="Q8404" s="10">
        <v>3759.35</v>
      </c>
      <c r="R8404" s="10" t="s">
        <v>586</v>
      </c>
      <c r="S8404" s="10" t="s">
        <v>596</v>
      </c>
      <c r="T8404" s="59">
        <v>0.15</v>
      </c>
      <c r="U8404" s="10">
        <v>563.9</v>
      </c>
    </row>
    <row r="8405" spans="1:21" x14ac:dyDescent="0.3">
      <c r="A8405" s="10" t="s">
        <v>7967</v>
      </c>
      <c r="B8405" s="61">
        <v>45221</v>
      </c>
      <c r="C8405" s="10" t="s">
        <v>7966</v>
      </c>
      <c r="D8405" s="10" t="s">
        <v>7965</v>
      </c>
      <c r="E8405" s="10" t="s">
        <v>603</v>
      </c>
      <c r="F8405" s="10" t="s">
        <v>658</v>
      </c>
      <c r="G8405" s="10" t="s">
        <v>569</v>
      </c>
      <c r="H8405" s="10" t="s">
        <v>600</v>
      </c>
      <c r="I8405" s="10" t="s">
        <v>599</v>
      </c>
      <c r="J8405" s="10" t="s">
        <v>7964</v>
      </c>
      <c r="K8405" s="10" t="s">
        <v>7963</v>
      </c>
      <c r="L8405" s="10">
        <v>9</v>
      </c>
      <c r="M8405" s="10">
        <v>748.83</v>
      </c>
      <c r="N8405" s="10">
        <v>6739.47</v>
      </c>
      <c r="O8405" s="59">
        <v>0</v>
      </c>
      <c r="P8405" s="10">
        <v>0</v>
      </c>
      <c r="Q8405" s="10">
        <v>6739.47</v>
      </c>
      <c r="R8405" s="10" t="s">
        <v>586</v>
      </c>
      <c r="S8405" s="10" t="s">
        <v>596</v>
      </c>
      <c r="T8405" s="59">
        <v>0.25</v>
      </c>
      <c r="U8405" s="10">
        <v>1684.87</v>
      </c>
    </row>
    <row r="8406" spans="1:21" x14ac:dyDescent="0.3">
      <c r="A8406" s="10" t="s">
        <v>7962</v>
      </c>
      <c r="B8406" s="61">
        <v>45101</v>
      </c>
      <c r="C8406" s="10" t="s">
        <v>7961</v>
      </c>
      <c r="D8406" s="10" t="s">
        <v>4523</v>
      </c>
      <c r="E8406" s="10" t="s">
        <v>629</v>
      </c>
      <c r="F8406" s="10" t="s">
        <v>628</v>
      </c>
      <c r="G8406" s="10" t="s">
        <v>569</v>
      </c>
      <c r="H8406" s="10" t="s">
        <v>579</v>
      </c>
      <c r="I8406" s="10" t="s">
        <v>578</v>
      </c>
      <c r="J8406" s="10" t="s">
        <v>7960</v>
      </c>
      <c r="K8406" s="10" t="s">
        <v>7959</v>
      </c>
      <c r="L8406" s="10">
        <v>3</v>
      </c>
      <c r="M8406" s="10">
        <v>229.71</v>
      </c>
      <c r="N8406" s="10">
        <v>689.13</v>
      </c>
      <c r="O8406" s="59">
        <v>0</v>
      </c>
      <c r="P8406" s="10">
        <v>0</v>
      </c>
      <c r="Q8406" s="10">
        <v>689.13</v>
      </c>
      <c r="R8406" s="10" t="s">
        <v>586</v>
      </c>
      <c r="S8406" s="10" t="s">
        <v>596</v>
      </c>
      <c r="T8406" s="59">
        <v>0.15</v>
      </c>
      <c r="U8406" s="10">
        <v>103.37</v>
      </c>
    </row>
    <row r="8407" spans="1:21" x14ac:dyDescent="0.3">
      <c r="A8407" s="10" t="s">
        <v>7958</v>
      </c>
      <c r="B8407" s="61">
        <v>45304</v>
      </c>
      <c r="C8407" s="10" t="s">
        <v>7642</v>
      </c>
      <c r="D8407" s="10" t="s">
        <v>7957</v>
      </c>
      <c r="E8407" s="10" t="s">
        <v>592</v>
      </c>
      <c r="F8407" s="10" t="s">
        <v>18</v>
      </c>
      <c r="G8407" s="10" t="s">
        <v>601</v>
      </c>
      <c r="H8407" s="10" t="s">
        <v>590</v>
      </c>
      <c r="I8407" s="10" t="s">
        <v>748</v>
      </c>
      <c r="J8407" s="10" t="s">
        <v>7956</v>
      </c>
      <c r="K8407" s="10" t="s">
        <v>7955</v>
      </c>
      <c r="L8407" s="10">
        <v>5</v>
      </c>
      <c r="M8407" s="10">
        <v>384.19</v>
      </c>
      <c r="N8407" s="10">
        <v>1920.95</v>
      </c>
      <c r="O8407" s="59">
        <v>0</v>
      </c>
      <c r="P8407" s="10">
        <v>0</v>
      </c>
      <c r="Q8407" s="10">
        <v>1920.95</v>
      </c>
      <c r="R8407" s="10" t="s">
        <v>586</v>
      </c>
      <c r="S8407" s="10" t="s">
        <v>585</v>
      </c>
      <c r="T8407" s="59">
        <v>0.25</v>
      </c>
      <c r="U8407" s="10">
        <v>480.24</v>
      </c>
    </row>
    <row r="8408" spans="1:21" x14ac:dyDescent="0.3">
      <c r="A8408" s="10" t="s">
        <v>7954</v>
      </c>
      <c r="B8408" s="61">
        <v>45206</v>
      </c>
      <c r="C8408" s="10" t="s">
        <v>7953</v>
      </c>
      <c r="D8408" s="10" t="s">
        <v>7952</v>
      </c>
      <c r="E8408" s="10" t="s">
        <v>592</v>
      </c>
      <c r="F8408" s="10" t="s">
        <v>591</v>
      </c>
      <c r="G8408" s="10" t="s">
        <v>601</v>
      </c>
      <c r="H8408" s="10" t="s">
        <v>579</v>
      </c>
      <c r="I8408" s="10" t="s">
        <v>578</v>
      </c>
      <c r="J8408" s="10" t="s">
        <v>2476</v>
      </c>
      <c r="K8408" s="10" t="s">
        <v>7951</v>
      </c>
      <c r="L8408" s="10">
        <v>5</v>
      </c>
      <c r="M8408" s="10">
        <v>885.58</v>
      </c>
      <c r="N8408" s="10">
        <v>4427.8999999999996</v>
      </c>
      <c r="O8408" s="59">
        <v>0.1</v>
      </c>
      <c r="P8408" s="10">
        <v>442.79</v>
      </c>
      <c r="Q8408" s="10">
        <v>3985.11</v>
      </c>
      <c r="R8408" s="10" t="s">
        <v>586</v>
      </c>
      <c r="S8408" s="10" t="s">
        <v>596</v>
      </c>
      <c r="T8408" s="59">
        <v>0.15</v>
      </c>
      <c r="U8408" s="10">
        <v>597.77</v>
      </c>
    </row>
    <row r="8409" spans="1:21" x14ac:dyDescent="0.3">
      <c r="A8409" s="10" t="s">
        <v>7950</v>
      </c>
      <c r="B8409" s="61">
        <v>45335</v>
      </c>
      <c r="C8409" s="10" t="s">
        <v>7949</v>
      </c>
      <c r="D8409" s="10" t="s">
        <v>7948</v>
      </c>
      <c r="E8409" s="10" t="s">
        <v>592</v>
      </c>
      <c r="F8409" s="10" t="s">
        <v>18</v>
      </c>
      <c r="G8409" s="10" t="s">
        <v>601</v>
      </c>
      <c r="H8409" s="10" t="s">
        <v>544</v>
      </c>
      <c r="I8409" s="10" t="s">
        <v>10</v>
      </c>
      <c r="J8409" s="10" t="s">
        <v>7947</v>
      </c>
      <c r="K8409" s="10" t="s">
        <v>7946</v>
      </c>
      <c r="L8409" s="10">
        <v>4</v>
      </c>
      <c r="M8409" s="10">
        <v>886.2</v>
      </c>
      <c r="N8409" s="10">
        <v>3544.8</v>
      </c>
      <c r="O8409" s="59">
        <v>0</v>
      </c>
      <c r="P8409" s="10">
        <v>0</v>
      </c>
      <c r="Q8409" s="10">
        <v>3544.8</v>
      </c>
      <c r="R8409" s="10" t="s">
        <v>575</v>
      </c>
      <c r="S8409" s="10" t="s">
        <v>585</v>
      </c>
      <c r="T8409" s="59">
        <v>0.25</v>
      </c>
      <c r="U8409" s="10">
        <v>886.2</v>
      </c>
    </row>
    <row r="8410" spans="1:21" x14ac:dyDescent="0.3">
      <c r="A8410" s="10" t="s">
        <v>7945</v>
      </c>
      <c r="B8410" s="61">
        <v>45169</v>
      </c>
      <c r="C8410" s="10" t="s">
        <v>7944</v>
      </c>
      <c r="D8410" s="10" t="s">
        <v>7943</v>
      </c>
      <c r="E8410" s="10" t="s">
        <v>592</v>
      </c>
      <c r="F8410" s="10" t="s">
        <v>652</v>
      </c>
      <c r="G8410" s="10" t="s">
        <v>569</v>
      </c>
      <c r="H8410" s="10" t="s">
        <v>544</v>
      </c>
      <c r="I8410" s="10" t="s">
        <v>610</v>
      </c>
      <c r="J8410" s="10" t="s">
        <v>7942</v>
      </c>
      <c r="K8410" s="10" t="s">
        <v>7941</v>
      </c>
      <c r="L8410" s="10">
        <v>5</v>
      </c>
      <c r="M8410" s="10">
        <v>435.33</v>
      </c>
      <c r="N8410" s="10">
        <v>2176.65</v>
      </c>
      <c r="O8410" s="59">
        <v>0.1</v>
      </c>
      <c r="P8410" s="10">
        <v>217.67</v>
      </c>
      <c r="Q8410" s="10">
        <v>1958.98</v>
      </c>
      <c r="R8410" s="10" t="s">
        <v>565</v>
      </c>
      <c r="S8410" s="10" t="s">
        <v>607</v>
      </c>
      <c r="T8410" s="59">
        <v>0.15</v>
      </c>
      <c r="U8410" s="10">
        <v>293.85000000000002</v>
      </c>
    </row>
    <row r="8411" spans="1:21" x14ac:dyDescent="0.3">
      <c r="A8411" s="10" t="s">
        <v>7940</v>
      </c>
      <c r="B8411" s="61">
        <v>45217</v>
      </c>
      <c r="C8411" s="10" t="s">
        <v>7939</v>
      </c>
      <c r="D8411" s="10" t="s">
        <v>7938</v>
      </c>
      <c r="E8411" s="10" t="s">
        <v>629</v>
      </c>
      <c r="F8411" s="10" t="s">
        <v>790</v>
      </c>
      <c r="G8411" s="10" t="s">
        <v>601</v>
      </c>
      <c r="H8411" s="10" t="s">
        <v>600</v>
      </c>
      <c r="I8411" s="10" t="s">
        <v>664</v>
      </c>
      <c r="J8411" s="10" t="s">
        <v>7937</v>
      </c>
      <c r="K8411" s="10" t="s">
        <v>615</v>
      </c>
      <c r="L8411" s="10">
        <v>9</v>
      </c>
      <c r="M8411" s="10">
        <v>162.88999999999999</v>
      </c>
      <c r="N8411" s="10">
        <v>1466.01</v>
      </c>
      <c r="O8411" s="59">
        <v>0</v>
      </c>
      <c r="P8411" s="10">
        <v>0</v>
      </c>
      <c r="Q8411" s="10">
        <v>1466.01</v>
      </c>
      <c r="R8411" s="10" t="s">
        <v>575</v>
      </c>
      <c r="S8411" s="10" t="s">
        <v>607</v>
      </c>
      <c r="T8411" s="59">
        <v>0.15</v>
      </c>
      <c r="U8411" s="10">
        <v>219.9</v>
      </c>
    </row>
    <row r="8412" spans="1:21" x14ac:dyDescent="0.3">
      <c r="A8412" s="10" t="s">
        <v>7936</v>
      </c>
      <c r="B8412" s="61">
        <v>45145</v>
      </c>
      <c r="C8412" s="10" t="s">
        <v>7935</v>
      </c>
      <c r="D8412" s="10" t="s">
        <v>7934</v>
      </c>
      <c r="E8412" s="10" t="s">
        <v>592</v>
      </c>
      <c r="F8412" s="10" t="s">
        <v>652</v>
      </c>
      <c r="G8412" s="10" t="s">
        <v>601</v>
      </c>
      <c r="H8412" s="10" t="s">
        <v>590</v>
      </c>
      <c r="I8412" s="10" t="s">
        <v>635</v>
      </c>
      <c r="J8412" s="10" t="s">
        <v>1216</v>
      </c>
      <c r="K8412" s="10" t="s">
        <v>7933</v>
      </c>
      <c r="L8412" s="10">
        <v>3</v>
      </c>
      <c r="M8412" s="10">
        <v>688.37</v>
      </c>
      <c r="N8412" s="10">
        <v>2065.11</v>
      </c>
      <c r="O8412" s="59">
        <v>0</v>
      </c>
      <c r="P8412" s="10">
        <v>0</v>
      </c>
      <c r="Q8412" s="10">
        <v>2065.11</v>
      </c>
      <c r="R8412" s="10" t="s">
        <v>614</v>
      </c>
      <c r="S8412" s="10" t="s">
        <v>607</v>
      </c>
      <c r="T8412" s="59">
        <v>0.3</v>
      </c>
      <c r="U8412" s="10">
        <v>619.53</v>
      </c>
    </row>
    <row r="8413" spans="1:21" x14ac:dyDescent="0.3">
      <c r="A8413" s="10" t="s">
        <v>7932</v>
      </c>
      <c r="B8413" s="61">
        <v>45151</v>
      </c>
      <c r="C8413" s="10" t="s">
        <v>7931</v>
      </c>
      <c r="D8413" s="10" t="s">
        <v>7930</v>
      </c>
      <c r="E8413" s="10" t="s">
        <v>603</v>
      </c>
      <c r="F8413" s="10" t="s">
        <v>636</v>
      </c>
      <c r="G8413" s="10" t="s">
        <v>569</v>
      </c>
      <c r="H8413" s="10" t="s">
        <v>579</v>
      </c>
      <c r="I8413" s="10" t="s">
        <v>578</v>
      </c>
      <c r="J8413" s="10" t="s">
        <v>7929</v>
      </c>
      <c r="K8413" s="10" t="s">
        <v>7928</v>
      </c>
      <c r="L8413" s="10">
        <v>1</v>
      </c>
      <c r="M8413" s="10">
        <v>177.99</v>
      </c>
      <c r="N8413" s="10">
        <v>177.99</v>
      </c>
      <c r="O8413" s="59">
        <v>0.1</v>
      </c>
      <c r="P8413" s="10">
        <v>17.8</v>
      </c>
      <c r="Q8413" s="10">
        <v>160.19</v>
      </c>
      <c r="R8413" s="10" t="s">
        <v>586</v>
      </c>
      <c r="S8413" s="10" t="s">
        <v>585</v>
      </c>
      <c r="T8413" s="59">
        <v>0.15</v>
      </c>
      <c r="U8413" s="10">
        <v>24.03</v>
      </c>
    </row>
    <row r="8414" spans="1:21" x14ac:dyDescent="0.3">
      <c r="A8414" s="10" t="s">
        <v>7927</v>
      </c>
      <c r="B8414" s="61">
        <v>45046</v>
      </c>
      <c r="C8414" s="10" t="s">
        <v>7926</v>
      </c>
      <c r="D8414" s="10" t="s">
        <v>7925</v>
      </c>
      <c r="E8414" s="10" t="s">
        <v>592</v>
      </c>
      <c r="F8414" s="10" t="s">
        <v>591</v>
      </c>
      <c r="G8414" s="10" t="s">
        <v>569</v>
      </c>
      <c r="H8414" s="10" t="s">
        <v>579</v>
      </c>
      <c r="I8414" s="10" t="s">
        <v>722</v>
      </c>
      <c r="J8414" s="10" t="s">
        <v>7924</v>
      </c>
      <c r="K8414" s="10" t="s">
        <v>7923</v>
      </c>
      <c r="L8414" s="10">
        <v>1</v>
      </c>
      <c r="M8414" s="10">
        <v>779.94</v>
      </c>
      <c r="N8414" s="10">
        <v>779.94</v>
      </c>
      <c r="O8414" s="59">
        <v>0</v>
      </c>
      <c r="P8414" s="10">
        <v>0</v>
      </c>
      <c r="Q8414" s="10">
        <v>779.94</v>
      </c>
      <c r="R8414" s="10" t="s">
        <v>614</v>
      </c>
      <c r="S8414" s="10" t="s">
        <v>596</v>
      </c>
      <c r="T8414" s="59">
        <v>0.15</v>
      </c>
      <c r="U8414" s="10">
        <v>116.99</v>
      </c>
    </row>
    <row r="8415" spans="1:21" x14ac:dyDescent="0.3">
      <c r="A8415" s="10" t="s">
        <v>7922</v>
      </c>
      <c r="B8415" s="61">
        <v>45172</v>
      </c>
      <c r="C8415" s="10" t="s">
        <v>7921</v>
      </c>
      <c r="D8415" s="10" t="s">
        <v>7920</v>
      </c>
      <c r="E8415" s="10" t="s">
        <v>581</v>
      </c>
      <c r="F8415" s="10" t="s">
        <v>83</v>
      </c>
      <c r="G8415" s="10" t="s">
        <v>569</v>
      </c>
      <c r="H8415" s="10" t="s">
        <v>600</v>
      </c>
      <c r="I8415" s="10" t="s">
        <v>664</v>
      </c>
      <c r="J8415" s="10" t="s">
        <v>7919</v>
      </c>
      <c r="K8415" s="10" t="s">
        <v>7918</v>
      </c>
      <c r="L8415" s="10">
        <v>4</v>
      </c>
      <c r="M8415" s="10">
        <v>354.12</v>
      </c>
      <c r="N8415" s="10">
        <v>1416.48</v>
      </c>
      <c r="O8415" s="59">
        <v>0.2</v>
      </c>
      <c r="P8415" s="10">
        <v>283.3</v>
      </c>
      <c r="Q8415" s="10">
        <v>1133.18</v>
      </c>
      <c r="R8415" s="10" t="s">
        <v>586</v>
      </c>
      <c r="S8415" s="10" t="s">
        <v>596</v>
      </c>
      <c r="T8415" s="59">
        <v>0.25</v>
      </c>
      <c r="U8415" s="10">
        <v>283.3</v>
      </c>
    </row>
    <row r="8416" spans="1:21" x14ac:dyDescent="0.3">
      <c r="A8416" s="10" t="s">
        <v>7917</v>
      </c>
      <c r="B8416" s="61">
        <v>45130</v>
      </c>
      <c r="C8416" s="10" t="s">
        <v>7916</v>
      </c>
      <c r="D8416" s="10" t="s">
        <v>7915</v>
      </c>
      <c r="E8416" s="10" t="s">
        <v>571</v>
      </c>
      <c r="F8416" s="10" t="s">
        <v>11</v>
      </c>
      <c r="G8416" s="10" t="s">
        <v>601</v>
      </c>
      <c r="H8416" s="10" t="s">
        <v>544</v>
      </c>
      <c r="I8416" s="10" t="s">
        <v>568</v>
      </c>
      <c r="J8416" s="10" t="s">
        <v>7914</v>
      </c>
      <c r="K8416" s="10" t="s">
        <v>7913</v>
      </c>
      <c r="L8416" s="10">
        <v>5</v>
      </c>
      <c r="M8416" s="10">
        <v>149.05000000000001</v>
      </c>
      <c r="N8416" s="10">
        <v>745.25</v>
      </c>
      <c r="O8416" s="59">
        <v>0.1</v>
      </c>
      <c r="P8416" s="10">
        <v>74.53</v>
      </c>
      <c r="Q8416" s="10">
        <v>670.72</v>
      </c>
      <c r="R8416" s="10" t="s">
        <v>614</v>
      </c>
      <c r="S8416" s="10" t="s">
        <v>596</v>
      </c>
      <c r="T8416" s="59">
        <v>0.3</v>
      </c>
      <c r="U8416" s="10">
        <v>201.22</v>
      </c>
    </row>
    <row r="8417" spans="1:21" x14ac:dyDescent="0.3">
      <c r="A8417" s="10" t="s">
        <v>7912</v>
      </c>
      <c r="B8417" s="61">
        <v>45222</v>
      </c>
      <c r="C8417" s="10" t="s">
        <v>7911</v>
      </c>
      <c r="D8417" s="10" t="s">
        <v>7910</v>
      </c>
      <c r="E8417" s="10" t="s">
        <v>603</v>
      </c>
      <c r="F8417" s="10" t="s">
        <v>602</v>
      </c>
      <c r="G8417" s="10" t="s">
        <v>569</v>
      </c>
      <c r="H8417" s="10" t="s">
        <v>590</v>
      </c>
      <c r="I8417" s="10" t="s">
        <v>589</v>
      </c>
      <c r="J8417" s="10" t="s">
        <v>7909</v>
      </c>
      <c r="K8417" s="10" t="s">
        <v>7908</v>
      </c>
      <c r="L8417" s="10">
        <v>2</v>
      </c>
      <c r="M8417" s="10">
        <v>813.26</v>
      </c>
      <c r="N8417" s="10">
        <v>1626.52</v>
      </c>
      <c r="O8417" s="59">
        <v>0.2</v>
      </c>
      <c r="P8417" s="10">
        <v>325.3</v>
      </c>
      <c r="Q8417" s="10">
        <v>1301.22</v>
      </c>
      <c r="R8417" s="10" t="s">
        <v>586</v>
      </c>
      <c r="S8417" s="10" t="s">
        <v>564</v>
      </c>
      <c r="T8417" s="59">
        <v>0.3</v>
      </c>
      <c r="U8417" s="10">
        <v>390.37</v>
      </c>
    </row>
    <row r="8418" spans="1:21" x14ac:dyDescent="0.3">
      <c r="A8418" s="10" t="s">
        <v>7907</v>
      </c>
      <c r="B8418" s="61">
        <v>45098</v>
      </c>
      <c r="C8418" s="10" t="s">
        <v>7906</v>
      </c>
      <c r="D8418" s="10" t="s">
        <v>7905</v>
      </c>
      <c r="E8418" s="10" t="s">
        <v>571</v>
      </c>
      <c r="F8418" s="10" t="s">
        <v>11</v>
      </c>
      <c r="G8418" s="10" t="s">
        <v>601</v>
      </c>
      <c r="H8418" s="10" t="s">
        <v>600</v>
      </c>
      <c r="I8418" s="10" t="s">
        <v>599</v>
      </c>
      <c r="J8418" s="10" t="s">
        <v>1693</v>
      </c>
      <c r="K8418" s="10" t="s">
        <v>7904</v>
      </c>
      <c r="L8418" s="10">
        <v>2</v>
      </c>
      <c r="M8418" s="10">
        <v>372.53</v>
      </c>
      <c r="N8418" s="10">
        <v>745.06</v>
      </c>
      <c r="O8418" s="59">
        <v>0.1</v>
      </c>
      <c r="P8418" s="10">
        <v>74.510000000000005</v>
      </c>
      <c r="Q8418" s="10">
        <v>670.55</v>
      </c>
      <c r="R8418" s="10" t="s">
        <v>614</v>
      </c>
      <c r="S8418" s="10" t="s">
        <v>564</v>
      </c>
      <c r="T8418" s="59">
        <v>0.15</v>
      </c>
      <c r="U8418" s="10">
        <v>100.58</v>
      </c>
    </row>
    <row r="8419" spans="1:21" x14ac:dyDescent="0.3">
      <c r="A8419" s="10" t="s">
        <v>7903</v>
      </c>
      <c r="B8419" s="61">
        <v>45232</v>
      </c>
      <c r="C8419" s="10" t="s">
        <v>7902</v>
      </c>
      <c r="D8419" s="10" t="s">
        <v>7901</v>
      </c>
      <c r="E8419" s="10" t="s">
        <v>581</v>
      </c>
      <c r="F8419" s="10" t="s">
        <v>83</v>
      </c>
      <c r="G8419" s="10" t="s">
        <v>601</v>
      </c>
      <c r="H8419" s="10" t="s">
        <v>579</v>
      </c>
      <c r="I8419" s="10" t="s">
        <v>711</v>
      </c>
      <c r="J8419" s="10" t="s">
        <v>7900</v>
      </c>
      <c r="K8419" s="10" t="s">
        <v>7899</v>
      </c>
      <c r="L8419" s="10">
        <v>9</v>
      </c>
      <c r="M8419" s="10">
        <v>185.04</v>
      </c>
      <c r="N8419" s="10">
        <v>1665.36</v>
      </c>
      <c r="O8419" s="59">
        <v>0.2</v>
      </c>
      <c r="P8419" s="10">
        <v>333.07</v>
      </c>
      <c r="Q8419" s="10">
        <v>1332.29</v>
      </c>
      <c r="R8419" s="10" t="s">
        <v>575</v>
      </c>
      <c r="S8419" s="10" t="s">
        <v>564</v>
      </c>
      <c r="T8419" s="59">
        <v>0.15</v>
      </c>
      <c r="U8419" s="10">
        <v>199.84</v>
      </c>
    </row>
    <row r="8420" spans="1:21" x14ac:dyDescent="0.3">
      <c r="A8420" s="10" t="s">
        <v>7898</v>
      </c>
      <c r="B8420" s="61">
        <v>44929</v>
      </c>
      <c r="C8420" s="10" t="s">
        <v>7897</v>
      </c>
      <c r="D8420" s="10" t="s">
        <v>7896</v>
      </c>
      <c r="E8420" s="10" t="s">
        <v>592</v>
      </c>
      <c r="F8420" s="10" t="s">
        <v>18</v>
      </c>
      <c r="G8420" s="10" t="s">
        <v>601</v>
      </c>
      <c r="H8420" s="10" t="s">
        <v>579</v>
      </c>
      <c r="I8420" s="10" t="s">
        <v>722</v>
      </c>
      <c r="J8420" s="10" t="s">
        <v>7895</v>
      </c>
      <c r="K8420" s="10" t="s">
        <v>7894</v>
      </c>
      <c r="L8420" s="10">
        <v>2</v>
      </c>
      <c r="M8420" s="10">
        <v>104.38</v>
      </c>
      <c r="N8420" s="10">
        <v>208.76</v>
      </c>
      <c r="O8420" s="59">
        <v>0.05</v>
      </c>
      <c r="P8420" s="10">
        <v>10.44</v>
      </c>
      <c r="Q8420" s="10">
        <v>198.32</v>
      </c>
      <c r="R8420" s="10" t="s">
        <v>565</v>
      </c>
      <c r="S8420" s="10" t="s">
        <v>564</v>
      </c>
      <c r="T8420" s="59">
        <v>0.3</v>
      </c>
      <c r="U8420" s="10">
        <v>59.5</v>
      </c>
    </row>
    <row r="8421" spans="1:21" x14ac:dyDescent="0.3">
      <c r="A8421" s="10" t="s">
        <v>7893</v>
      </c>
      <c r="B8421" s="61">
        <v>45054</v>
      </c>
      <c r="C8421" s="10" t="s">
        <v>7892</v>
      </c>
      <c r="D8421" s="10" t="s">
        <v>7891</v>
      </c>
      <c r="E8421" s="10" t="s">
        <v>629</v>
      </c>
      <c r="F8421" s="10" t="s">
        <v>628</v>
      </c>
      <c r="G8421" s="10" t="s">
        <v>569</v>
      </c>
      <c r="H8421" s="10" t="s">
        <v>544</v>
      </c>
      <c r="I8421" s="10" t="s">
        <v>610</v>
      </c>
      <c r="J8421" s="10" t="s">
        <v>7890</v>
      </c>
      <c r="K8421" s="10" t="s">
        <v>7889</v>
      </c>
      <c r="L8421" s="10">
        <v>3</v>
      </c>
      <c r="M8421" s="10">
        <v>995.24</v>
      </c>
      <c r="N8421" s="10">
        <v>2985.72</v>
      </c>
      <c r="O8421" s="59">
        <v>0.2</v>
      </c>
      <c r="P8421" s="10">
        <v>597.14</v>
      </c>
      <c r="Q8421" s="10">
        <v>2388.58</v>
      </c>
      <c r="R8421" s="10" t="s">
        <v>586</v>
      </c>
      <c r="S8421" s="10" t="s">
        <v>564</v>
      </c>
      <c r="T8421" s="59">
        <v>0.3</v>
      </c>
      <c r="U8421" s="10">
        <v>716.57</v>
      </c>
    </row>
    <row r="8422" spans="1:21" x14ac:dyDescent="0.3">
      <c r="A8422" s="10" t="s">
        <v>7888</v>
      </c>
      <c r="B8422" s="61">
        <v>44942</v>
      </c>
      <c r="C8422" s="10" t="s">
        <v>3611</v>
      </c>
      <c r="D8422" s="10" t="s">
        <v>7887</v>
      </c>
      <c r="E8422" s="10" t="s">
        <v>581</v>
      </c>
      <c r="F8422" s="10" t="s">
        <v>580</v>
      </c>
      <c r="G8422" s="10" t="s">
        <v>569</v>
      </c>
      <c r="H8422" s="10" t="s">
        <v>544</v>
      </c>
      <c r="I8422" s="10" t="s">
        <v>568</v>
      </c>
      <c r="J8422" s="10" t="s">
        <v>7886</v>
      </c>
      <c r="K8422" s="10" t="s">
        <v>7885</v>
      </c>
      <c r="L8422" s="10">
        <v>5</v>
      </c>
      <c r="M8422" s="10">
        <v>128.5</v>
      </c>
      <c r="N8422" s="10">
        <v>642.5</v>
      </c>
      <c r="O8422" s="59">
        <v>0</v>
      </c>
      <c r="P8422" s="10">
        <v>0</v>
      </c>
      <c r="Q8422" s="10">
        <v>642.5</v>
      </c>
      <c r="R8422" s="10" t="s">
        <v>614</v>
      </c>
      <c r="S8422" s="10" t="s">
        <v>564</v>
      </c>
      <c r="T8422" s="59">
        <v>0.3</v>
      </c>
      <c r="U8422" s="10">
        <v>192.75</v>
      </c>
    </row>
    <row r="8423" spans="1:21" x14ac:dyDescent="0.3">
      <c r="A8423" s="10" t="s">
        <v>7884</v>
      </c>
      <c r="B8423" s="61">
        <v>45172</v>
      </c>
      <c r="C8423" s="10" t="s">
        <v>2082</v>
      </c>
      <c r="D8423" s="10" t="s">
        <v>7883</v>
      </c>
      <c r="E8423" s="10" t="s">
        <v>603</v>
      </c>
      <c r="F8423" s="10" t="s">
        <v>636</v>
      </c>
      <c r="G8423" s="10" t="s">
        <v>601</v>
      </c>
      <c r="H8423" s="10" t="s">
        <v>600</v>
      </c>
      <c r="I8423" s="10" t="s">
        <v>627</v>
      </c>
      <c r="J8423" s="10" t="s">
        <v>7882</v>
      </c>
      <c r="K8423" s="10" t="s">
        <v>7881</v>
      </c>
      <c r="L8423" s="10">
        <v>3</v>
      </c>
      <c r="M8423" s="10">
        <v>615.95000000000005</v>
      </c>
      <c r="N8423" s="10">
        <v>1847.85</v>
      </c>
      <c r="O8423" s="59">
        <v>0.1</v>
      </c>
      <c r="P8423" s="10">
        <v>184.78</v>
      </c>
      <c r="Q8423" s="10">
        <v>1663.07</v>
      </c>
      <c r="R8423" s="10" t="s">
        <v>614</v>
      </c>
      <c r="S8423" s="10" t="s">
        <v>607</v>
      </c>
      <c r="T8423" s="59">
        <v>0.15</v>
      </c>
      <c r="U8423" s="10">
        <v>249.46</v>
      </c>
    </row>
    <row r="8424" spans="1:21" x14ac:dyDescent="0.3">
      <c r="A8424" s="10" t="s">
        <v>7880</v>
      </c>
      <c r="B8424" s="61">
        <v>45172</v>
      </c>
      <c r="C8424" s="10" t="s">
        <v>7879</v>
      </c>
      <c r="D8424" s="10" t="s">
        <v>7878</v>
      </c>
      <c r="E8424" s="10" t="s">
        <v>581</v>
      </c>
      <c r="F8424" s="10" t="s">
        <v>580</v>
      </c>
      <c r="G8424" s="10" t="s">
        <v>569</v>
      </c>
      <c r="H8424" s="10" t="s">
        <v>579</v>
      </c>
      <c r="I8424" s="10" t="s">
        <v>578</v>
      </c>
      <c r="J8424" s="10" t="s">
        <v>6640</v>
      </c>
      <c r="K8424" s="10" t="s">
        <v>7877</v>
      </c>
      <c r="L8424" s="10">
        <v>8</v>
      </c>
      <c r="M8424" s="10">
        <v>497.72</v>
      </c>
      <c r="N8424" s="10">
        <v>3981.76</v>
      </c>
      <c r="O8424" s="59">
        <v>0.05</v>
      </c>
      <c r="P8424" s="10">
        <v>199.09</v>
      </c>
      <c r="Q8424" s="10">
        <v>3782.67</v>
      </c>
      <c r="R8424" s="10" t="s">
        <v>575</v>
      </c>
      <c r="S8424" s="10" t="s">
        <v>585</v>
      </c>
      <c r="T8424" s="59">
        <v>0.3</v>
      </c>
      <c r="U8424" s="10">
        <v>1134.8</v>
      </c>
    </row>
    <row r="8425" spans="1:21" x14ac:dyDescent="0.3">
      <c r="A8425" s="10" t="s">
        <v>7876</v>
      </c>
      <c r="B8425" s="61">
        <v>44970</v>
      </c>
      <c r="C8425" s="10" t="s">
        <v>7875</v>
      </c>
      <c r="D8425" s="10" t="s">
        <v>593</v>
      </c>
      <c r="E8425" s="10" t="s">
        <v>581</v>
      </c>
      <c r="F8425" s="10" t="s">
        <v>7</v>
      </c>
      <c r="G8425" s="10" t="s">
        <v>601</v>
      </c>
      <c r="H8425" s="10" t="s">
        <v>544</v>
      </c>
      <c r="I8425" s="10" t="s">
        <v>610</v>
      </c>
      <c r="J8425" s="10" t="s">
        <v>7874</v>
      </c>
      <c r="K8425" s="10" t="s">
        <v>7873</v>
      </c>
      <c r="L8425" s="10">
        <v>1</v>
      </c>
      <c r="M8425" s="10">
        <v>858.17</v>
      </c>
      <c r="N8425" s="10">
        <v>858.17</v>
      </c>
      <c r="O8425" s="59">
        <v>0</v>
      </c>
      <c r="P8425" s="10">
        <v>0</v>
      </c>
      <c r="Q8425" s="10">
        <v>858.17</v>
      </c>
      <c r="R8425" s="10" t="s">
        <v>614</v>
      </c>
      <c r="S8425" s="10" t="s">
        <v>607</v>
      </c>
      <c r="T8425" s="59">
        <v>0.3</v>
      </c>
      <c r="U8425" s="10">
        <v>257.45</v>
      </c>
    </row>
    <row r="8426" spans="1:21" x14ac:dyDescent="0.3">
      <c r="A8426" s="10" t="s">
        <v>7872</v>
      </c>
      <c r="B8426" s="61">
        <v>45309</v>
      </c>
      <c r="C8426" s="10" t="s">
        <v>6848</v>
      </c>
      <c r="D8426" s="10" t="s">
        <v>7871</v>
      </c>
      <c r="E8426" s="10" t="s">
        <v>571</v>
      </c>
      <c r="F8426" s="10" t="s">
        <v>685</v>
      </c>
      <c r="G8426" s="10" t="s">
        <v>601</v>
      </c>
      <c r="H8426" s="10" t="s">
        <v>600</v>
      </c>
      <c r="I8426" s="10" t="s">
        <v>599</v>
      </c>
      <c r="J8426" s="10" t="s">
        <v>7870</v>
      </c>
      <c r="K8426" s="10" t="s">
        <v>7869</v>
      </c>
      <c r="L8426" s="10">
        <v>8</v>
      </c>
      <c r="M8426" s="10">
        <v>939.57</v>
      </c>
      <c r="N8426" s="10">
        <v>7516.56</v>
      </c>
      <c r="O8426" s="59">
        <v>0.1</v>
      </c>
      <c r="P8426" s="10">
        <v>751.66</v>
      </c>
      <c r="Q8426" s="10">
        <v>6764.9</v>
      </c>
      <c r="R8426" s="10" t="s">
        <v>575</v>
      </c>
      <c r="S8426" s="10" t="s">
        <v>564</v>
      </c>
      <c r="T8426" s="59">
        <v>0.3</v>
      </c>
      <c r="U8426" s="10">
        <v>2029.47</v>
      </c>
    </row>
    <row r="8427" spans="1:21" x14ac:dyDescent="0.3">
      <c r="A8427" s="10" t="s">
        <v>7868</v>
      </c>
      <c r="B8427" s="61">
        <v>45322</v>
      </c>
      <c r="C8427" s="10" t="s">
        <v>7867</v>
      </c>
      <c r="D8427" s="10" t="s">
        <v>7866</v>
      </c>
      <c r="E8427" s="10" t="s">
        <v>603</v>
      </c>
      <c r="F8427" s="10" t="s">
        <v>636</v>
      </c>
      <c r="G8427" s="10" t="s">
        <v>569</v>
      </c>
      <c r="H8427" s="10" t="s">
        <v>544</v>
      </c>
      <c r="I8427" s="10" t="s">
        <v>568</v>
      </c>
      <c r="J8427" s="10" t="s">
        <v>7865</v>
      </c>
      <c r="K8427" s="10" t="s">
        <v>7864</v>
      </c>
      <c r="L8427" s="10">
        <v>6</v>
      </c>
      <c r="M8427" s="10">
        <v>473.46</v>
      </c>
      <c r="N8427" s="10">
        <v>2840.76</v>
      </c>
      <c r="O8427" s="59">
        <v>0</v>
      </c>
      <c r="P8427" s="10">
        <v>0</v>
      </c>
      <c r="Q8427" s="10">
        <v>2840.76</v>
      </c>
      <c r="R8427" s="10" t="s">
        <v>575</v>
      </c>
      <c r="S8427" s="10" t="s">
        <v>564</v>
      </c>
      <c r="T8427" s="59">
        <v>0.15</v>
      </c>
      <c r="U8427" s="10">
        <v>426.11</v>
      </c>
    </row>
    <row r="8428" spans="1:21" x14ac:dyDescent="0.3">
      <c r="A8428" s="10" t="s">
        <v>7863</v>
      </c>
      <c r="B8428" s="61">
        <v>45211</v>
      </c>
      <c r="C8428" s="10" t="s">
        <v>7862</v>
      </c>
      <c r="D8428" s="10" t="s">
        <v>7861</v>
      </c>
      <c r="E8428" s="10" t="s">
        <v>603</v>
      </c>
      <c r="F8428" s="10" t="s">
        <v>636</v>
      </c>
      <c r="G8428" s="10" t="s">
        <v>601</v>
      </c>
      <c r="H8428" s="10" t="s">
        <v>579</v>
      </c>
      <c r="I8428" s="10" t="s">
        <v>711</v>
      </c>
      <c r="J8428" s="10" t="s">
        <v>7860</v>
      </c>
      <c r="K8428" s="10" t="s">
        <v>7859</v>
      </c>
      <c r="L8428" s="10">
        <v>5</v>
      </c>
      <c r="M8428" s="10">
        <v>870.13</v>
      </c>
      <c r="N8428" s="10">
        <v>4350.6499999999996</v>
      </c>
      <c r="O8428" s="59">
        <v>0.1</v>
      </c>
      <c r="P8428" s="10">
        <v>435.06</v>
      </c>
      <c r="Q8428" s="10">
        <v>3915.59</v>
      </c>
      <c r="R8428" s="10" t="s">
        <v>614</v>
      </c>
      <c r="S8428" s="10" t="s">
        <v>585</v>
      </c>
      <c r="T8428" s="59">
        <v>0.25</v>
      </c>
      <c r="U8428" s="10">
        <v>978.9</v>
      </c>
    </row>
    <row r="8429" spans="1:21" x14ac:dyDescent="0.3">
      <c r="A8429" s="10" t="s">
        <v>7858</v>
      </c>
      <c r="B8429" s="61">
        <v>45322</v>
      </c>
      <c r="C8429" s="10" t="s">
        <v>6916</v>
      </c>
      <c r="D8429" s="10" t="s">
        <v>7857</v>
      </c>
      <c r="E8429" s="10" t="s">
        <v>629</v>
      </c>
      <c r="F8429" s="10" t="s">
        <v>759</v>
      </c>
      <c r="G8429" s="10" t="s">
        <v>569</v>
      </c>
      <c r="H8429" s="10" t="s">
        <v>600</v>
      </c>
      <c r="I8429" s="10" t="s">
        <v>599</v>
      </c>
      <c r="J8429" s="10" t="s">
        <v>7856</v>
      </c>
      <c r="K8429" s="10" t="s">
        <v>3561</v>
      </c>
      <c r="L8429" s="10">
        <v>9</v>
      </c>
      <c r="M8429" s="10">
        <v>335.67</v>
      </c>
      <c r="N8429" s="10">
        <v>3021.03</v>
      </c>
      <c r="O8429" s="59">
        <v>0.05</v>
      </c>
      <c r="P8429" s="10">
        <v>151.05000000000001</v>
      </c>
      <c r="Q8429" s="10">
        <v>2869.98</v>
      </c>
      <c r="R8429" s="10" t="s">
        <v>565</v>
      </c>
      <c r="S8429" s="10" t="s">
        <v>585</v>
      </c>
      <c r="T8429" s="59">
        <v>0.3</v>
      </c>
      <c r="U8429" s="10">
        <v>860.99</v>
      </c>
    </row>
    <row r="8430" spans="1:21" x14ac:dyDescent="0.3">
      <c r="A8430" s="10" t="s">
        <v>7855</v>
      </c>
      <c r="B8430" s="61">
        <v>44988</v>
      </c>
      <c r="C8430" s="10" t="s">
        <v>7854</v>
      </c>
      <c r="D8430" s="10" t="s">
        <v>7853</v>
      </c>
      <c r="E8430" s="10" t="s">
        <v>581</v>
      </c>
      <c r="F8430" s="10" t="s">
        <v>83</v>
      </c>
      <c r="G8430" s="10" t="s">
        <v>601</v>
      </c>
      <c r="H8430" s="10" t="s">
        <v>579</v>
      </c>
      <c r="I8430" s="10" t="s">
        <v>578</v>
      </c>
      <c r="J8430" s="10" t="s">
        <v>7852</v>
      </c>
      <c r="K8430" s="10" t="s">
        <v>7851</v>
      </c>
      <c r="L8430" s="10">
        <v>10</v>
      </c>
      <c r="M8430" s="10">
        <v>941.41</v>
      </c>
      <c r="N8430" s="10">
        <v>9414.1</v>
      </c>
      <c r="O8430" s="59">
        <v>0.1</v>
      </c>
      <c r="P8430" s="10">
        <v>941.41</v>
      </c>
      <c r="Q8430" s="10">
        <v>8472.69</v>
      </c>
      <c r="R8430" s="10" t="s">
        <v>575</v>
      </c>
      <c r="S8430" s="10" t="s">
        <v>607</v>
      </c>
      <c r="T8430" s="59">
        <v>0.25</v>
      </c>
      <c r="U8430" s="10">
        <v>2118.17</v>
      </c>
    </row>
    <row r="8431" spans="1:21" x14ac:dyDescent="0.3">
      <c r="A8431" s="10" t="s">
        <v>7850</v>
      </c>
      <c r="B8431" s="61">
        <v>44962</v>
      </c>
      <c r="C8431" s="10" t="s">
        <v>7849</v>
      </c>
      <c r="D8431" s="10" t="s">
        <v>7848</v>
      </c>
      <c r="E8431" s="10" t="s">
        <v>629</v>
      </c>
      <c r="F8431" s="10" t="s">
        <v>790</v>
      </c>
      <c r="G8431" s="10" t="s">
        <v>569</v>
      </c>
      <c r="H8431" s="10" t="s">
        <v>590</v>
      </c>
      <c r="I8431" s="10" t="s">
        <v>589</v>
      </c>
      <c r="J8431" s="10" t="s">
        <v>7847</v>
      </c>
      <c r="K8431" s="10" t="s">
        <v>3150</v>
      </c>
      <c r="L8431" s="10">
        <v>3</v>
      </c>
      <c r="M8431" s="10">
        <v>545.79999999999995</v>
      </c>
      <c r="N8431" s="10">
        <v>1637.4</v>
      </c>
      <c r="O8431" s="59">
        <v>0.2</v>
      </c>
      <c r="P8431" s="10">
        <v>327.48</v>
      </c>
      <c r="Q8431" s="10">
        <v>1309.92</v>
      </c>
      <c r="R8431" s="10" t="s">
        <v>565</v>
      </c>
      <c r="S8431" s="10" t="s">
        <v>585</v>
      </c>
      <c r="T8431" s="59">
        <v>0.3</v>
      </c>
      <c r="U8431" s="10">
        <v>392.98</v>
      </c>
    </row>
    <row r="8432" spans="1:21" x14ac:dyDescent="0.3">
      <c r="A8432" s="10" t="s">
        <v>7846</v>
      </c>
      <c r="B8432" s="61">
        <v>45321</v>
      </c>
      <c r="C8432" s="10" t="s">
        <v>7845</v>
      </c>
      <c r="D8432" s="10" t="s">
        <v>6704</v>
      </c>
      <c r="E8432" s="10" t="s">
        <v>581</v>
      </c>
      <c r="F8432" s="10" t="s">
        <v>7</v>
      </c>
      <c r="G8432" s="10" t="s">
        <v>569</v>
      </c>
      <c r="H8432" s="10" t="s">
        <v>590</v>
      </c>
      <c r="I8432" s="10" t="s">
        <v>635</v>
      </c>
      <c r="J8432" s="10" t="s">
        <v>7844</v>
      </c>
      <c r="K8432" s="10" t="s">
        <v>7843</v>
      </c>
      <c r="L8432" s="10">
        <v>9</v>
      </c>
      <c r="M8432" s="10">
        <v>865.74</v>
      </c>
      <c r="N8432" s="10">
        <v>7791.66</v>
      </c>
      <c r="O8432" s="59">
        <v>0</v>
      </c>
      <c r="P8432" s="10">
        <v>0</v>
      </c>
      <c r="Q8432" s="10">
        <v>7791.66</v>
      </c>
      <c r="R8432" s="10" t="s">
        <v>614</v>
      </c>
      <c r="S8432" s="10" t="s">
        <v>564</v>
      </c>
      <c r="T8432" s="59">
        <v>0.25</v>
      </c>
      <c r="U8432" s="10">
        <v>1947.91</v>
      </c>
    </row>
    <row r="8433" spans="1:21" x14ac:dyDescent="0.3">
      <c r="A8433" s="10" t="s">
        <v>7842</v>
      </c>
      <c r="B8433" s="61">
        <v>45091</v>
      </c>
      <c r="C8433" s="10" t="s">
        <v>7841</v>
      </c>
      <c r="D8433" s="10" t="s">
        <v>7840</v>
      </c>
      <c r="E8433" s="10" t="s">
        <v>581</v>
      </c>
      <c r="F8433" s="10" t="s">
        <v>580</v>
      </c>
      <c r="G8433" s="10" t="s">
        <v>569</v>
      </c>
      <c r="H8433" s="10" t="s">
        <v>590</v>
      </c>
      <c r="I8433" s="10" t="s">
        <v>589</v>
      </c>
      <c r="J8433" s="10" t="s">
        <v>7839</v>
      </c>
      <c r="K8433" s="10" t="s">
        <v>7838</v>
      </c>
      <c r="L8433" s="10">
        <v>9</v>
      </c>
      <c r="M8433" s="10">
        <v>639.62</v>
      </c>
      <c r="N8433" s="10">
        <v>5756.58</v>
      </c>
      <c r="O8433" s="59">
        <v>0.2</v>
      </c>
      <c r="P8433" s="10">
        <v>1151.32</v>
      </c>
      <c r="Q8433" s="10">
        <v>4605.26</v>
      </c>
      <c r="R8433" s="10" t="s">
        <v>565</v>
      </c>
      <c r="S8433" s="10" t="s">
        <v>585</v>
      </c>
      <c r="T8433" s="59">
        <v>0.25</v>
      </c>
      <c r="U8433" s="10">
        <v>1151.32</v>
      </c>
    </row>
    <row r="8434" spans="1:21" x14ac:dyDescent="0.3">
      <c r="A8434" s="10" t="s">
        <v>7837</v>
      </c>
      <c r="B8434" s="61">
        <v>45005</v>
      </c>
      <c r="C8434" s="10" t="s">
        <v>7836</v>
      </c>
      <c r="D8434" s="10" t="s">
        <v>7835</v>
      </c>
      <c r="E8434" s="10" t="s">
        <v>581</v>
      </c>
      <c r="F8434" s="10" t="s">
        <v>83</v>
      </c>
      <c r="G8434" s="10" t="s">
        <v>601</v>
      </c>
      <c r="H8434" s="10" t="s">
        <v>590</v>
      </c>
      <c r="I8434" s="10" t="s">
        <v>589</v>
      </c>
      <c r="J8434" s="10" t="s">
        <v>7834</v>
      </c>
      <c r="K8434" s="10" t="s">
        <v>7833</v>
      </c>
      <c r="L8434" s="10">
        <v>10</v>
      </c>
      <c r="M8434" s="10">
        <v>803.88</v>
      </c>
      <c r="N8434" s="10">
        <v>8038.8</v>
      </c>
      <c r="O8434" s="59">
        <v>0.05</v>
      </c>
      <c r="P8434" s="10">
        <v>401.94</v>
      </c>
      <c r="Q8434" s="10">
        <v>7636.86</v>
      </c>
      <c r="R8434" s="10" t="s">
        <v>614</v>
      </c>
      <c r="S8434" s="10" t="s">
        <v>596</v>
      </c>
      <c r="T8434" s="59">
        <v>0.15</v>
      </c>
      <c r="U8434" s="10">
        <v>1145.53</v>
      </c>
    </row>
    <row r="8435" spans="1:21" x14ac:dyDescent="0.3">
      <c r="A8435" s="10" t="s">
        <v>7832</v>
      </c>
      <c r="B8435" s="61">
        <v>45215</v>
      </c>
      <c r="C8435" s="10" t="s">
        <v>7831</v>
      </c>
      <c r="D8435" s="10" t="s">
        <v>3961</v>
      </c>
      <c r="E8435" s="10" t="s">
        <v>581</v>
      </c>
      <c r="F8435" s="10" t="s">
        <v>580</v>
      </c>
      <c r="G8435" s="10" t="s">
        <v>569</v>
      </c>
      <c r="H8435" s="10" t="s">
        <v>544</v>
      </c>
      <c r="I8435" s="10" t="s">
        <v>568</v>
      </c>
      <c r="J8435" s="10" t="s">
        <v>7830</v>
      </c>
      <c r="K8435" s="10" t="s">
        <v>7829</v>
      </c>
      <c r="L8435" s="10">
        <v>5</v>
      </c>
      <c r="M8435" s="10">
        <v>692.71</v>
      </c>
      <c r="N8435" s="10">
        <v>3463.55</v>
      </c>
      <c r="O8435" s="59">
        <v>0.05</v>
      </c>
      <c r="P8435" s="10">
        <v>173.18</v>
      </c>
      <c r="Q8435" s="10">
        <v>3290.37</v>
      </c>
      <c r="R8435" s="10" t="s">
        <v>614</v>
      </c>
      <c r="S8435" s="10" t="s">
        <v>596</v>
      </c>
      <c r="T8435" s="59">
        <v>0.15</v>
      </c>
      <c r="U8435" s="10">
        <v>493.56</v>
      </c>
    </row>
    <row r="8436" spans="1:21" x14ac:dyDescent="0.3">
      <c r="A8436" s="10" t="s">
        <v>7828</v>
      </c>
      <c r="B8436" s="61">
        <v>45363</v>
      </c>
      <c r="C8436" s="10" t="s">
        <v>7827</v>
      </c>
      <c r="D8436" s="10" t="s">
        <v>7826</v>
      </c>
      <c r="E8436" s="10" t="s">
        <v>581</v>
      </c>
      <c r="F8436" s="10" t="s">
        <v>7</v>
      </c>
      <c r="G8436" s="10" t="s">
        <v>569</v>
      </c>
      <c r="H8436" s="10" t="s">
        <v>590</v>
      </c>
      <c r="I8436" s="10" t="s">
        <v>635</v>
      </c>
      <c r="J8436" s="10" t="s">
        <v>7825</v>
      </c>
      <c r="K8436" s="10" t="s">
        <v>7824</v>
      </c>
      <c r="L8436" s="10">
        <v>4</v>
      </c>
      <c r="M8436" s="10">
        <v>449.72</v>
      </c>
      <c r="N8436" s="10">
        <v>1798.88</v>
      </c>
      <c r="O8436" s="59">
        <v>0</v>
      </c>
      <c r="P8436" s="10">
        <v>0</v>
      </c>
      <c r="Q8436" s="10">
        <v>1798.88</v>
      </c>
      <c r="R8436" s="10" t="s">
        <v>614</v>
      </c>
      <c r="S8436" s="10" t="s">
        <v>607</v>
      </c>
      <c r="T8436" s="59">
        <v>0.25</v>
      </c>
      <c r="U8436" s="10">
        <v>449.72</v>
      </c>
    </row>
    <row r="8437" spans="1:21" x14ac:dyDescent="0.3">
      <c r="A8437" s="10" t="s">
        <v>7823</v>
      </c>
      <c r="B8437" s="61">
        <v>45102</v>
      </c>
      <c r="C8437" s="10" t="s">
        <v>4059</v>
      </c>
      <c r="D8437" s="10" t="s">
        <v>7822</v>
      </c>
      <c r="E8437" s="10" t="s">
        <v>592</v>
      </c>
      <c r="F8437" s="10" t="s">
        <v>652</v>
      </c>
      <c r="G8437" s="10" t="s">
        <v>569</v>
      </c>
      <c r="H8437" s="10" t="s">
        <v>600</v>
      </c>
      <c r="I8437" s="10" t="s">
        <v>599</v>
      </c>
      <c r="J8437" s="10" t="s">
        <v>7821</v>
      </c>
      <c r="K8437" s="10" t="s">
        <v>7820</v>
      </c>
      <c r="L8437" s="10">
        <v>9</v>
      </c>
      <c r="M8437" s="10">
        <v>208.83</v>
      </c>
      <c r="N8437" s="10">
        <v>1879.47</v>
      </c>
      <c r="O8437" s="59">
        <v>0</v>
      </c>
      <c r="P8437" s="10">
        <v>0</v>
      </c>
      <c r="Q8437" s="10">
        <v>1879.47</v>
      </c>
      <c r="R8437" s="10" t="s">
        <v>565</v>
      </c>
      <c r="S8437" s="10" t="s">
        <v>607</v>
      </c>
      <c r="T8437" s="59">
        <v>0.3</v>
      </c>
      <c r="U8437" s="10">
        <v>563.84</v>
      </c>
    </row>
    <row r="8438" spans="1:21" x14ac:dyDescent="0.3">
      <c r="A8438" s="10" t="s">
        <v>7819</v>
      </c>
      <c r="B8438" s="61">
        <v>45356</v>
      </c>
      <c r="C8438" s="10" t="s">
        <v>7818</v>
      </c>
      <c r="D8438" s="10" t="s">
        <v>7817</v>
      </c>
      <c r="E8438" s="10" t="s">
        <v>603</v>
      </c>
      <c r="F8438" s="10" t="s">
        <v>658</v>
      </c>
      <c r="G8438" s="10" t="s">
        <v>569</v>
      </c>
      <c r="H8438" s="10" t="s">
        <v>600</v>
      </c>
      <c r="I8438" s="10" t="s">
        <v>599</v>
      </c>
      <c r="J8438" s="10" t="s">
        <v>7816</v>
      </c>
      <c r="K8438" s="10" t="s">
        <v>7815</v>
      </c>
      <c r="L8438" s="10">
        <v>2</v>
      </c>
      <c r="M8438" s="10">
        <v>188.95</v>
      </c>
      <c r="N8438" s="10">
        <v>377.9</v>
      </c>
      <c r="O8438" s="59">
        <v>0</v>
      </c>
      <c r="P8438" s="10">
        <v>0</v>
      </c>
      <c r="Q8438" s="10">
        <v>377.9</v>
      </c>
      <c r="R8438" s="10" t="s">
        <v>586</v>
      </c>
      <c r="S8438" s="10" t="s">
        <v>607</v>
      </c>
      <c r="T8438" s="59">
        <v>0.15</v>
      </c>
      <c r="U8438" s="10">
        <v>56.68</v>
      </c>
    </row>
    <row r="8439" spans="1:21" x14ac:dyDescent="0.3">
      <c r="A8439" s="10" t="s">
        <v>7814</v>
      </c>
      <c r="B8439" s="61">
        <v>44928</v>
      </c>
      <c r="C8439" s="10" t="s">
        <v>7813</v>
      </c>
      <c r="D8439" s="10" t="s">
        <v>7812</v>
      </c>
      <c r="E8439" s="10" t="s">
        <v>629</v>
      </c>
      <c r="F8439" s="10" t="s">
        <v>790</v>
      </c>
      <c r="G8439" s="10" t="s">
        <v>569</v>
      </c>
      <c r="H8439" s="10" t="s">
        <v>544</v>
      </c>
      <c r="I8439" s="10" t="s">
        <v>610</v>
      </c>
      <c r="J8439" s="10" t="s">
        <v>7811</v>
      </c>
      <c r="K8439" s="10" t="s">
        <v>7810</v>
      </c>
      <c r="L8439" s="10">
        <v>1</v>
      </c>
      <c r="M8439" s="10">
        <v>189.39</v>
      </c>
      <c r="N8439" s="10">
        <v>189.39</v>
      </c>
      <c r="O8439" s="59">
        <v>0.2</v>
      </c>
      <c r="P8439" s="10">
        <v>37.880000000000003</v>
      </c>
      <c r="Q8439" s="10">
        <v>151.51</v>
      </c>
      <c r="R8439" s="10" t="s">
        <v>565</v>
      </c>
      <c r="S8439" s="10" t="s">
        <v>564</v>
      </c>
      <c r="T8439" s="59">
        <v>0.3</v>
      </c>
      <c r="U8439" s="10">
        <v>45.45</v>
      </c>
    </row>
    <row r="8440" spans="1:21" x14ac:dyDescent="0.3">
      <c r="A8440" s="10" t="s">
        <v>7809</v>
      </c>
      <c r="B8440" s="61">
        <v>44977</v>
      </c>
      <c r="C8440" s="10" t="s">
        <v>6022</v>
      </c>
      <c r="D8440" s="10" t="s">
        <v>4165</v>
      </c>
      <c r="E8440" s="10" t="s">
        <v>603</v>
      </c>
      <c r="F8440" s="10" t="s">
        <v>602</v>
      </c>
      <c r="G8440" s="10" t="s">
        <v>569</v>
      </c>
      <c r="H8440" s="10" t="s">
        <v>600</v>
      </c>
      <c r="I8440" s="10" t="s">
        <v>664</v>
      </c>
      <c r="J8440" s="10" t="s">
        <v>7808</v>
      </c>
      <c r="K8440" s="10" t="s">
        <v>7807</v>
      </c>
      <c r="L8440" s="10">
        <v>3</v>
      </c>
      <c r="M8440" s="10">
        <v>736.21</v>
      </c>
      <c r="N8440" s="10">
        <v>2208.63</v>
      </c>
      <c r="O8440" s="59">
        <v>0.2</v>
      </c>
      <c r="P8440" s="10">
        <v>441.73</v>
      </c>
      <c r="Q8440" s="10">
        <v>1766.9</v>
      </c>
      <c r="R8440" s="10" t="s">
        <v>586</v>
      </c>
      <c r="S8440" s="10" t="s">
        <v>585</v>
      </c>
      <c r="T8440" s="59">
        <v>0.3</v>
      </c>
      <c r="U8440" s="10">
        <v>530.07000000000005</v>
      </c>
    </row>
    <row r="8441" spans="1:21" x14ac:dyDescent="0.3">
      <c r="A8441" s="10" t="s">
        <v>7806</v>
      </c>
      <c r="B8441" s="61">
        <v>45231</v>
      </c>
      <c r="C8441" s="10" t="s">
        <v>7805</v>
      </c>
      <c r="D8441" s="10" t="s">
        <v>7804</v>
      </c>
      <c r="E8441" s="10" t="s">
        <v>571</v>
      </c>
      <c r="F8441" s="10" t="s">
        <v>685</v>
      </c>
      <c r="G8441" s="10" t="s">
        <v>601</v>
      </c>
      <c r="H8441" s="10" t="s">
        <v>579</v>
      </c>
      <c r="I8441" s="10" t="s">
        <v>711</v>
      </c>
      <c r="J8441" s="10" t="s">
        <v>7803</v>
      </c>
      <c r="K8441" s="10" t="s">
        <v>7802</v>
      </c>
      <c r="L8441" s="10">
        <v>10</v>
      </c>
      <c r="M8441" s="10">
        <v>158.29</v>
      </c>
      <c r="N8441" s="10">
        <v>1582.9</v>
      </c>
      <c r="O8441" s="59">
        <v>0.2</v>
      </c>
      <c r="P8441" s="10">
        <v>316.58</v>
      </c>
      <c r="Q8441" s="10">
        <v>1266.32</v>
      </c>
      <c r="R8441" s="10" t="s">
        <v>565</v>
      </c>
      <c r="S8441" s="10" t="s">
        <v>607</v>
      </c>
      <c r="T8441" s="59">
        <v>0.3</v>
      </c>
      <c r="U8441" s="10">
        <v>379.9</v>
      </c>
    </row>
    <row r="8442" spans="1:21" x14ac:dyDescent="0.3">
      <c r="A8442" s="10" t="s">
        <v>7801</v>
      </c>
      <c r="B8442" s="61">
        <v>45232</v>
      </c>
      <c r="C8442" s="10" t="s">
        <v>7800</v>
      </c>
      <c r="D8442" s="10" t="s">
        <v>7799</v>
      </c>
      <c r="E8442" s="10" t="s">
        <v>581</v>
      </c>
      <c r="F8442" s="10" t="s">
        <v>580</v>
      </c>
      <c r="G8442" s="10" t="s">
        <v>569</v>
      </c>
      <c r="H8442" s="10" t="s">
        <v>600</v>
      </c>
      <c r="I8442" s="10" t="s">
        <v>664</v>
      </c>
      <c r="J8442" s="10" t="s">
        <v>7798</v>
      </c>
      <c r="K8442" s="10" t="s">
        <v>7797</v>
      </c>
      <c r="L8442" s="10">
        <v>9</v>
      </c>
      <c r="M8442" s="10">
        <v>721.49</v>
      </c>
      <c r="N8442" s="10">
        <v>6493.41</v>
      </c>
      <c r="O8442" s="59">
        <v>0.05</v>
      </c>
      <c r="P8442" s="10">
        <v>324.67</v>
      </c>
      <c r="Q8442" s="10">
        <v>6168.74</v>
      </c>
      <c r="R8442" s="10" t="s">
        <v>575</v>
      </c>
      <c r="S8442" s="10" t="s">
        <v>607</v>
      </c>
      <c r="T8442" s="59">
        <v>0.15</v>
      </c>
      <c r="U8442" s="10">
        <v>925.31</v>
      </c>
    </row>
    <row r="8443" spans="1:21" x14ac:dyDescent="0.3">
      <c r="A8443" s="10" t="s">
        <v>7796</v>
      </c>
      <c r="B8443" s="61">
        <v>45103</v>
      </c>
      <c r="C8443" s="10" t="s">
        <v>7795</v>
      </c>
      <c r="D8443" s="10" t="s">
        <v>7794</v>
      </c>
      <c r="E8443" s="10" t="s">
        <v>571</v>
      </c>
      <c r="F8443" s="10" t="s">
        <v>570</v>
      </c>
      <c r="G8443" s="10" t="s">
        <v>601</v>
      </c>
      <c r="H8443" s="10" t="s">
        <v>579</v>
      </c>
      <c r="I8443" s="10" t="s">
        <v>722</v>
      </c>
      <c r="J8443" s="10" t="s">
        <v>7793</v>
      </c>
      <c r="K8443" s="10" t="s">
        <v>7792</v>
      </c>
      <c r="L8443" s="10">
        <v>8</v>
      </c>
      <c r="M8443" s="10">
        <v>470.73</v>
      </c>
      <c r="N8443" s="10">
        <v>3765.84</v>
      </c>
      <c r="O8443" s="59">
        <v>0.05</v>
      </c>
      <c r="P8443" s="10">
        <v>188.29</v>
      </c>
      <c r="Q8443" s="10">
        <v>3577.55</v>
      </c>
      <c r="R8443" s="10" t="s">
        <v>614</v>
      </c>
      <c r="S8443" s="10" t="s">
        <v>585</v>
      </c>
      <c r="T8443" s="59">
        <v>0.15</v>
      </c>
      <c r="U8443" s="10">
        <v>536.63</v>
      </c>
    </row>
    <row r="8444" spans="1:21" x14ac:dyDescent="0.3">
      <c r="A8444" s="10" t="s">
        <v>7791</v>
      </c>
      <c r="B8444" s="61">
        <v>44946</v>
      </c>
      <c r="C8444" s="10" t="s">
        <v>7790</v>
      </c>
      <c r="D8444" s="10" t="s">
        <v>7789</v>
      </c>
      <c r="E8444" s="10" t="s">
        <v>581</v>
      </c>
      <c r="F8444" s="10" t="s">
        <v>83</v>
      </c>
      <c r="G8444" s="10" t="s">
        <v>569</v>
      </c>
      <c r="H8444" s="10" t="s">
        <v>544</v>
      </c>
      <c r="I8444" s="10" t="s">
        <v>10</v>
      </c>
      <c r="J8444" s="10" t="s">
        <v>7788</v>
      </c>
      <c r="K8444" s="10" t="s">
        <v>7787</v>
      </c>
      <c r="L8444" s="10">
        <v>5</v>
      </c>
      <c r="M8444" s="10">
        <v>758</v>
      </c>
      <c r="N8444" s="10">
        <v>3790</v>
      </c>
      <c r="O8444" s="59">
        <v>0.1</v>
      </c>
      <c r="P8444" s="10">
        <v>379</v>
      </c>
      <c r="Q8444" s="10">
        <v>3411</v>
      </c>
      <c r="R8444" s="10" t="s">
        <v>586</v>
      </c>
      <c r="S8444" s="10" t="s">
        <v>607</v>
      </c>
      <c r="T8444" s="59">
        <v>0.15</v>
      </c>
      <c r="U8444" s="10">
        <v>511.65</v>
      </c>
    </row>
    <row r="8445" spans="1:21" x14ac:dyDescent="0.3">
      <c r="A8445" s="10" t="s">
        <v>7786</v>
      </c>
      <c r="B8445" s="61">
        <v>44957</v>
      </c>
      <c r="C8445" s="10" t="s">
        <v>7785</v>
      </c>
      <c r="D8445" s="10" t="s">
        <v>7784</v>
      </c>
      <c r="E8445" s="10" t="s">
        <v>571</v>
      </c>
      <c r="F8445" s="10" t="s">
        <v>11</v>
      </c>
      <c r="G8445" s="10" t="s">
        <v>569</v>
      </c>
      <c r="H8445" s="10" t="s">
        <v>600</v>
      </c>
      <c r="I8445" s="10" t="s">
        <v>627</v>
      </c>
      <c r="J8445" s="10" t="s">
        <v>7783</v>
      </c>
      <c r="K8445" s="10" t="s">
        <v>7782</v>
      </c>
      <c r="L8445" s="10">
        <v>1</v>
      </c>
      <c r="M8445" s="10">
        <v>667.64</v>
      </c>
      <c r="N8445" s="10">
        <v>667.64</v>
      </c>
      <c r="O8445" s="59">
        <v>0.2</v>
      </c>
      <c r="P8445" s="10">
        <v>133.53</v>
      </c>
      <c r="Q8445" s="10">
        <v>534.11</v>
      </c>
      <c r="R8445" s="10" t="s">
        <v>575</v>
      </c>
      <c r="S8445" s="10" t="s">
        <v>607</v>
      </c>
      <c r="T8445" s="59">
        <v>0.25</v>
      </c>
      <c r="U8445" s="10">
        <v>133.53</v>
      </c>
    </row>
    <row r="8446" spans="1:21" x14ac:dyDescent="0.3">
      <c r="A8446" s="10" t="s">
        <v>7781</v>
      </c>
      <c r="B8446" s="61">
        <v>44950</v>
      </c>
      <c r="C8446" s="10" t="s">
        <v>7780</v>
      </c>
      <c r="D8446" s="10" t="s">
        <v>7779</v>
      </c>
      <c r="E8446" s="10" t="s">
        <v>571</v>
      </c>
      <c r="F8446" s="10" t="s">
        <v>685</v>
      </c>
      <c r="G8446" s="10" t="s">
        <v>569</v>
      </c>
      <c r="H8446" s="10" t="s">
        <v>590</v>
      </c>
      <c r="I8446" s="10" t="s">
        <v>635</v>
      </c>
      <c r="J8446" s="10" t="s">
        <v>1559</v>
      </c>
      <c r="K8446" s="10" t="s">
        <v>7778</v>
      </c>
      <c r="L8446" s="10">
        <v>2</v>
      </c>
      <c r="M8446" s="10">
        <v>464.62</v>
      </c>
      <c r="N8446" s="10">
        <v>929.24</v>
      </c>
      <c r="O8446" s="59">
        <v>0.05</v>
      </c>
      <c r="P8446" s="10">
        <v>46.46</v>
      </c>
      <c r="Q8446" s="10">
        <v>882.78</v>
      </c>
      <c r="R8446" s="10" t="s">
        <v>565</v>
      </c>
      <c r="S8446" s="10" t="s">
        <v>596</v>
      </c>
      <c r="T8446" s="59">
        <v>0.15</v>
      </c>
      <c r="U8446" s="10">
        <v>132.41999999999999</v>
      </c>
    </row>
    <row r="8447" spans="1:21" x14ac:dyDescent="0.3">
      <c r="A8447" s="10" t="s">
        <v>7777</v>
      </c>
      <c r="B8447" s="61">
        <v>45344</v>
      </c>
      <c r="C8447" s="10" t="s">
        <v>7776</v>
      </c>
      <c r="D8447" s="10" t="s">
        <v>7775</v>
      </c>
      <c r="E8447" s="10" t="s">
        <v>571</v>
      </c>
      <c r="F8447" s="10" t="s">
        <v>11</v>
      </c>
      <c r="G8447" s="10" t="s">
        <v>601</v>
      </c>
      <c r="H8447" s="10" t="s">
        <v>544</v>
      </c>
      <c r="I8447" s="10" t="s">
        <v>610</v>
      </c>
      <c r="J8447" s="10" t="s">
        <v>7774</v>
      </c>
      <c r="K8447" s="10" t="s">
        <v>7773</v>
      </c>
      <c r="L8447" s="10">
        <v>5</v>
      </c>
      <c r="M8447" s="10">
        <v>766.14</v>
      </c>
      <c r="N8447" s="10">
        <v>3830.7</v>
      </c>
      <c r="O8447" s="59">
        <v>0.1</v>
      </c>
      <c r="P8447" s="10">
        <v>383.07</v>
      </c>
      <c r="Q8447" s="10">
        <v>3447.63</v>
      </c>
      <c r="R8447" s="10" t="s">
        <v>614</v>
      </c>
      <c r="S8447" s="10" t="s">
        <v>607</v>
      </c>
      <c r="T8447" s="59">
        <v>0.3</v>
      </c>
      <c r="U8447" s="10">
        <v>1034.29</v>
      </c>
    </row>
    <row r="8448" spans="1:21" x14ac:dyDescent="0.3">
      <c r="A8448" s="10" t="s">
        <v>7772</v>
      </c>
      <c r="B8448" s="61">
        <v>45371</v>
      </c>
      <c r="C8448" s="10" t="s">
        <v>4236</v>
      </c>
      <c r="D8448" s="10" t="s">
        <v>7771</v>
      </c>
      <c r="E8448" s="10" t="s">
        <v>603</v>
      </c>
      <c r="F8448" s="10" t="s">
        <v>636</v>
      </c>
      <c r="G8448" s="10" t="s">
        <v>601</v>
      </c>
      <c r="H8448" s="10" t="s">
        <v>544</v>
      </c>
      <c r="I8448" s="10" t="s">
        <v>568</v>
      </c>
      <c r="J8448" s="10" t="s">
        <v>7770</v>
      </c>
      <c r="K8448" s="10" t="s">
        <v>7769</v>
      </c>
      <c r="L8448" s="10">
        <v>1</v>
      </c>
      <c r="M8448" s="10">
        <v>689.12</v>
      </c>
      <c r="N8448" s="10">
        <v>689.12</v>
      </c>
      <c r="O8448" s="59">
        <v>0.1</v>
      </c>
      <c r="P8448" s="10">
        <v>68.91</v>
      </c>
      <c r="Q8448" s="10">
        <v>620.21</v>
      </c>
      <c r="R8448" s="10" t="s">
        <v>575</v>
      </c>
      <c r="S8448" s="10" t="s">
        <v>564</v>
      </c>
      <c r="T8448" s="59">
        <v>0.15</v>
      </c>
      <c r="U8448" s="10">
        <v>93.03</v>
      </c>
    </row>
    <row r="8449" spans="1:21" x14ac:dyDescent="0.3">
      <c r="A8449" s="10" t="s">
        <v>7768</v>
      </c>
      <c r="B8449" s="61">
        <v>44968</v>
      </c>
      <c r="C8449" s="10" t="s">
        <v>7767</v>
      </c>
      <c r="D8449" s="10" t="s">
        <v>7766</v>
      </c>
      <c r="E8449" s="10" t="s">
        <v>603</v>
      </c>
      <c r="F8449" s="10" t="s">
        <v>602</v>
      </c>
      <c r="G8449" s="10" t="s">
        <v>569</v>
      </c>
      <c r="H8449" s="10" t="s">
        <v>590</v>
      </c>
      <c r="I8449" s="10" t="s">
        <v>748</v>
      </c>
      <c r="J8449" s="10" t="s">
        <v>7765</v>
      </c>
      <c r="K8449" s="10" t="s">
        <v>7764</v>
      </c>
      <c r="L8449" s="10">
        <v>7</v>
      </c>
      <c r="M8449" s="10">
        <v>861.67</v>
      </c>
      <c r="N8449" s="10">
        <v>6031.69</v>
      </c>
      <c r="O8449" s="59">
        <v>0.1</v>
      </c>
      <c r="P8449" s="10">
        <v>603.16999999999996</v>
      </c>
      <c r="Q8449" s="10">
        <v>5428.52</v>
      </c>
      <c r="R8449" s="10" t="s">
        <v>614</v>
      </c>
      <c r="S8449" s="10" t="s">
        <v>596</v>
      </c>
      <c r="T8449" s="59">
        <v>0.15</v>
      </c>
      <c r="U8449" s="10">
        <v>814.28</v>
      </c>
    </row>
    <row r="8450" spans="1:21" x14ac:dyDescent="0.3">
      <c r="A8450" s="10" t="s">
        <v>7763</v>
      </c>
      <c r="B8450" s="61">
        <v>45330</v>
      </c>
      <c r="C8450" s="10" t="s">
        <v>6597</v>
      </c>
      <c r="D8450" s="10" t="s">
        <v>7762</v>
      </c>
      <c r="E8450" s="10" t="s">
        <v>581</v>
      </c>
      <c r="F8450" s="10" t="s">
        <v>580</v>
      </c>
      <c r="G8450" s="10" t="s">
        <v>569</v>
      </c>
      <c r="H8450" s="10" t="s">
        <v>590</v>
      </c>
      <c r="I8450" s="10" t="s">
        <v>748</v>
      </c>
      <c r="J8450" s="10" t="s">
        <v>7761</v>
      </c>
      <c r="K8450" s="10" t="s">
        <v>7760</v>
      </c>
      <c r="L8450" s="10">
        <v>1</v>
      </c>
      <c r="M8450" s="10">
        <v>781.38</v>
      </c>
      <c r="N8450" s="10">
        <v>781.38</v>
      </c>
      <c r="O8450" s="59">
        <v>0.05</v>
      </c>
      <c r="P8450" s="10">
        <v>39.07</v>
      </c>
      <c r="Q8450" s="10">
        <v>742.31</v>
      </c>
      <c r="R8450" s="10" t="s">
        <v>575</v>
      </c>
      <c r="S8450" s="10" t="s">
        <v>596</v>
      </c>
      <c r="T8450" s="59">
        <v>0.3</v>
      </c>
      <c r="U8450" s="10">
        <v>222.69</v>
      </c>
    </row>
    <row r="8451" spans="1:21" x14ac:dyDescent="0.3">
      <c r="A8451" s="10" t="s">
        <v>7759</v>
      </c>
      <c r="B8451" s="61">
        <v>44935</v>
      </c>
      <c r="C8451" s="10" t="s">
        <v>7758</v>
      </c>
      <c r="D8451" s="10" t="s">
        <v>7757</v>
      </c>
      <c r="E8451" s="10" t="s">
        <v>571</v>
      </c>
      <c r="F8451" s="10" t="s">
        <v>570</v>
      </c>
      <c r="G8451" s="10" t="s">
        <v>569</v>
      </c>
      <c r="H8451" s="10" t="s">
        <v>579</v>
      </c>
      <c r="I8451" s="10" t="s">
        <v>711</v>
      </c>
      <c r="J8451" s="10" t="s">
        <v>7756</v>
      </c>
      <c r="K8451" s="10" t="s">
        <v>6857</v>
      </c>
      <c r="L8451" s="10">
        <v>10</v>
      </c>
      <c r="M8451" s="10">
        <v>414.18</v>
      </c>
      <c r="N8451" s="10">
        <v>4141.8</v>
      </c>
      <c r="O8451" s="59">
        <v>0.2</v>
      </c>
      <c r="P8451" s="10">
        <v>828.36</v>
      </c>
      <c r="Q8451" s="10">
        <v>3313.44</v>
      </c>
      <c r="R8451" s="10" t="s">
        <v>614</v>
      </c>
      <c r="S8451" s="10" t="s">
        <v>607</v>
      </c>
      <c r="T8451" s="59">
        <v>0.25</v>
      </c>
      <c r="U8451" s="10">
        <v>828.36</v>
      </c>
    </row>
    <row r="8452" spans="1:21" x14ac:dyDescent="0.3">
      <c r="A8452" s="10" t="s">
        <v>7755</v>
      </c>
      <c r="B8452" s="61">
        <v>45212</v>
      </c>
      <c r="C8452" s="10" t="s">
        <v>7754</v>
      </c>
      <c r="D8452" s="10" t="s">
        <v>7753</v>
      </c>
      <c r="E8452" s="10" t="s">
        <v>592</v>
      </c>
      <c r="F8452" s="10" t="s">
        <v>652</v>
      </c>
      <c r="G8452" s="10" t="s">
        <v>601</v>
      </c>
      <c r="H8452" s="10" t="s">
        <v>590</v>
      </c>
      <c r="I8452" s="10" t="s">
        <v>748</v>
      </c>
      <c r="J8452" s="10" t="s">
        <v>7752</v>
      </c>
      <c r="K8452" s="10" t="s">
        <v>7751</v>
      </c>
      <c r="L8452" s="10">
        <v>5</v>
      </c>
      <c r="M8452" s="10">
        <v>525.76</v>
      </c>
      <c r="N8452" s="10">
        <v>2628.8</v>
      </c>
      <c r="O8452" s="59">
        <v>0.2</v>
      </c>
      <c r="P8452" s="10">
        <v>525.76</v>
      </c>
      <c r="Q8452" s="10">
        <v>2103.04</v>
      </c>
      <c r="R8452" s="10" t="s">
        <v>586</v>
      </c>
      <c r="S8452" s="10" t="s">
        <v>607</v>
      </c>
      <c r="T8452" s="59">
        <v>0.15</v>
      </c>
      <c r="U8452" s="10">
        <v>315.45999999999998</v>
      </c>
    </row>
    <row r="8453" spans="1:21" x14ac:dyDescent="0.3">
      <c r="A8453" s="10" t="s">
        <v>7750</v>
      </c>
      <c r="B8453" s="61">
        <v>45318</v>
      </c>
      <c r="C8453" s="10" t="s">
        <v>2315</v>
      </c>
      <c r="D8453" s="10" t="s">
        <v>7749</v>
      </c>
      <c r="E8453" s="10" t="s">
        <v>581</v>
      </c>
      <c r="F8453" s="10" t="s">
        <v>7</v>
      </c>
      <c r="G8453" s="10" t="s">
        <v>601</v>
      </c>
      <c r="H8453" s="10" t="s">
        <v>600</v>
      </c>
      <c r="I8453" s="10" t="s">
        <v>627</v>
      </c>
      <c r="J8453" s="10" t="s">
        <v>7748</v>
      </c>
      <c r="K8453" s="10" t="s">
        <v>1160</v>
      </c>
      <c r="L8453" s="10">
        <v>5</v>
      </c>
      <c r="M8453" s="10">
        <v>356.55</v>
      </c>
      <c r="N8453" s="10">
        <v>1782.75</v>
      </c>
      <c r="O8453" s="59">
        <v>0.1</v>
      </c>
      <c r="P8453" s="10">
        <v>178.28</v>
      </c>
      <c r="Q8453" s="10">
        <v>1604.47</v>
      </c>
      <c r="R8453" s="10" t="s">
        <v>614</v>
      </c>
      <c r="S8453" s="10" t="s">
        <v>596</v>
      </c>
      <c r="T8453" s="59">
        <v>0.15</v>
      </c>
      <c r="U8453" s="10">
        <v>240.67</v>
      </c>
    </row>
    <row r="8454" spans="1:21" x14ac:dyDescent="0.3">
      <c r="A8454" s="10" t="s">
        <v>7747</v>
      </c>
      <c r="B8454" s="61">
        <v>45140</v>
      </c>
      <c r="C8454" s="10" t="s">
        <v>7746</v>
      </c>
      <c r="D8454" s="10" t="s">
        <v>7745</v>
      </c>
      <c r="E8454" s="10" t="s">
        <v>571</v>
      </c>
      <c r="F8454" s="10" t="s">
        <v>570</v>
      </c>
      <c r="G8454" s="10" t="s">
        <v>601</v>
      </c>
      <c r="H8454" s="10" t="s">
        <v>600</v>
      </c>
      <c r="I8454" s="10" t="s">
        <v>664</v>
      </c>
      <c r="J8454" s="10" t="s">
        <v>7744</v>
      </c>
      <c r="K8454" s="10" t="s">
        <v>7743</v>
      </c>
      <c r="L8454" s="10">
        <v>10</v>
      </c>
      <c r="M8454" s="10">
        <v>258.39999999999998</v>
      </c>
      <c r="N8454" s="10">
        <v>2584</v>
      </c>
      <c r="O8454" s="59">
        <v>0</v>
      </c>
      <c r="P8454" s="10">
        <v>0</v>
      </c>
      <c r="Q8454" s="10">
        <v>2584</v>
      </c>
      <c r="R8454" s="10" t="s">
        <v>586</v>
      </c>
      <c r="S8454" s="10" t="s">
        <v>564</v>
      </c>
      <c r="T8454" s="59">
        <v>0.3</v>
      </c>
      <c r="U8454" s="10">
        <v>775.2</v>
      </c>
    </row>
    <row r="8455" spans="1:21" x14ac:dyDescent="0.3">
      <c r="A8455" s="10" t="s">
        <v>7742</v>
      </c>
      <c r="B8455" s="61">
        <v>45372</v>
      </c>
      <c r="C8455" s="10" t="s">
        <v>7741</v>
      </c>
      <c r="D8455" s="10" t="s">
        <v>7740</v>
      </c>
      <c r="E8455" s="10" t="s">
        <v>603</v>
      </c>
      <c r="F8455" s="10" t="s">
        <v>636</v>
      </c>
      <c r="G8455" s="10" t="s">
        <v>601</v>
      </c>
      <c r="H8455" s="10" t="s">
        <v>590</v>
      </c>
      <c r="I8455" s="10" t="s">
        <v>635</v>
      </c>
      <c r="J8455" s="10" t="s">
        <v>7739</v>
      </c>
      <c r="K8455" s="10" t="s">
        <v>7738</v>
      </c>
      <c r="L8455" s="10">
        <v>3</v>
      </c>
      <c r="M8455" s="10">
        <v>542.70000000000005</v>
      </c>
      <c r="N8455" s="10">
        <v>1628.1</v>
      </c>
      <c r="O8455" s="59">
        <v>0.05</v>
      </c>
      <c r="P8455" s="10">
        <v>81.41</v>
      </c>
      <c r="Q8455" s="10">
        <v>1546.69</v>
      </c>
      <c r="R8455" s="10" t="s">
        <v>575</v>
      </c>
      <c r="S8455" s="10" t="s">
        <v>607</v>
      </c>
      <c r="T8455" s="59">
        <v>0.3</v>
      </c>
      <c r="U8455" s="10">
        <v>464.01</v>
      </c>
    </row>
    <row r="8456" spans="1:21" x14ac:dyDescent="0.3">
      <c r="A8456" s="10" t="s">
        <v>7737</v>
      </c>
      <c r="B8456" s="61">
        <v>45136</v>
      </c>
      <c r="C8456" s="10" t="s">
        <v>7736</v>
      </c>
      <c r="D8456" s="10" t="s">
        <v>7735</v>
      </c>
      <c r="E8456" s="10" t="s">
        <v>603</v>
      </c>
      <c r="F8456" s="10" t="s">
        <v>602</v>
      </c>
      <c r="G8456" s="10" t="s">
        <v>601</v>
      </c>
      <c r="H8456" s="10" t="s">
        <v>544</v>
      </c>
      <c r="I8456" s="10" t="s">
        <v>568</v>
      </c>
      <c r="J8456" s="10" t="s">
        <v>7734</v>
      </c>
      <c r="K8456" s="10" t="s">
        <v>7733</v>
      </c>
      <c r="L8456" s="10">
        <v>8</v>
      </c>
      <c r="M8456" s="10">
        <v>669.1</v>
      </c>
      <c r="N8456" s="10">
        <v>5352.8</v>
      </c>
      <c r="O8456" s="59">
        <v>0.2</v>
      </c>
      <c r="P8456" s="10">
        <v>1070.56</v>
      </c>
      <c r="Q8456" s="10">
        <v>4282.24</v>
      </c>
      <c r="R8456" s="10" t="s">
        <v>575</v>
      </c>
      <c r="S8456" s="10" t="s">
        <v>607</v>
      </c>
      <c r="T8456" s="59">
        <v>0.25</v>
      </c>
      <c r="U8456" s="10">
        <v>1070.56</v>
      </c>
    </row>
    <row r="8457" spans="1:21" x14ac:dyDescent="0.3">
      <c r="A8457" s="10" t="s">
        <v>7732</v>
      </c>
      <c r="B8457" s="61">
        <v>45239</v>
      </c>
      <c r="C8457" s="10" t="s">
        <v>7386</v>
      </c>
      <c r="D8457" s="10" t="s">
        <v>7731</v>
      </c>
      <c r="E8457" s="10" t="s">
        <v>603</v>
      </c>
      <c r="F8457" s="10" t="s">
        <v>658</v>
      </c>
      <c r="G8457" s="10" t="s">
        <v>601</v>
      </c>
      <c r="H8457" s="10" t="s">
        <v>600</v>
      </c>
      <c r="I8457" s="10" t="s">
        <v>627</v>
      </c>
      <c r="J8457" s="10" t="s">
        <v>7730</v>
      </c>
      <c r="K8457" s="10" t="s">
        <v>7729</v>
      </c>
      <c r="L8457" s="10">
        <v>5</v>
      </c>
      <c r="M8457" s="10">
        <v>561.79</v>
      </c>
      <c r="N8457" s="10">
        <v>2808.95</v>
      </c>
      <c r="O8457" s="59">
        <v>0.1</v>
      </c>
      <c r="P8457" s="10">
        <v>280.89</v>
      </c>
      <c r="Q8457" s="10">
        <v>2528.06</v>
      </c>
      <c r="R8457" s="10" t="s">
        <v>575</v>
      </c>
      <c r="S8457" s="10" t="s">
        <v>596</v>
      </c>
      <c r="T8457" s="59">
        <v>0.3</v>
      </c>
      <c r="U8457" s="10">
        <v>758.42</v>
      </c>
    </row>
    <row r="8458" spans="1:21" x14ac:dyDescent="0.3">
      <c r="A8458" s="10" t="s">
        <v>7728</v>
      </c>
      <c r="B8458" s="61">
        <v>44983</v>
      </c>
      <c r="C8458" s="10" t="s">
        <v>7727</v>
      </c>
      <c r="D8458" s="10" t="s">
        <v>7726</v>
      </c>
      <c r="E8458" s="10" t="s">
        <v>571</v>
      </c>
      <c r="F8458" s="10" t="s">
        <v>11</v>
      </c>
      <c r="G8458" s="10" t="s">
        <v>601</v>
      </c>
      <c r="H8458" s="10" t="s">
        <v>590</v>
      </c>
      <c r="I8458" s="10" t="s">
        <v>635</v>
      </c>
      <c r="J8458" s="10" t="s">
        <v>7725</v>
      </c>
      <c r="K8458" s="10" t="s">
        <v>1434</v>
      </c>
      <c r="L8458" s="10">
        <v>8</v>
      </c>
      <c r="M8458" s="10">
        <v>182.5</v>
      </c>
      <c r="N8458" s="10">
        <v>1460</v>
      </c>
      <c r="O8458" s="59">
        <v>0.1</v>
      </c>
      <c r="P8458" s="10">
        <v>146</v>
      </c>
      <c r="Q8458" s="10">
        <v>1314</v>
      </c>
      <c r="R8458" s="10" t="s">
        <v>565</v>
      </c>
      <c r="S8458" s="10" t="s">
        <v>585</v>
      </c>
      <c r="T8458" s="59">
        <v>0.25</v>
      </c>
      <c r="U8458" s="10">
        <v>328.5</v>
      </c>
    </row>
    <row r="8459" spans="1:21" x14ac:dyDescent="0.3">
      <c r="A8459" s="10" t="s">
        <v>7724</v>
      </c>
      <c r="B8459" s="61">
        <v>45235</v>
      </c>
      <c r="C8459" s="10" t="s">
        <v>7723</v>
      </c>
      <c r="D8459" s="10" t="s">
        <v>7722</v>
      </c>
      <c r="E8459" s="10" t="s">
        <v>581</v>
      </c>
      <c r="F8459" s="10" t="s">
        <v>7</v>
      </c>
      <c r="G8459" s="10" t="s">
        <v>569</v>
      </c>
      <c r="H8459" s="10" t="s">
        <v>600</v>
      </c>
      <c r="I8459" s="10" t="s">
        <v>664</v>
      </c>
      <c r="J8459" s="10" t="s">
        <v>7721</v>
      </c>
      <c r="K8459" s="10" t="s">
        <v>7720</v>
      </c>
      <c r="L8459" s="10">
        <v>8</v>
      </c>
      <c r="M8459" s="10">
        <v>241.26</v>
      </c>
      <c r="N8459" s="10">
        <v>1930.08</v>
      </c>
      <c r="O8459" s="59">
        <v>0.1</v>
      </c>
      <c r="P8459" s="10">
        <v>193.01</v>
      </c>
      <c r="Q8459" s="10">
        <v>1737.07</v>
      </c>
      <c r="R8459" s="10" t="s">
        <v>565</v>
      </c>
      <c r="S8459" s="10" t="s">
        <v>607</v>
      </c>
      <c r="T8459" s="59">
        <v>0.15</v>
      </c>
      <c r="U8459" s="10">
        <v>260.56</v>
      </c>
    </row>
    <row r="8460" spans="1:21" x14ac:dyDescent="0.3">
      <c r="A8460" s="10" t="s">
        <v>7719</v>
      </c>
      <c r="B8460" s="61">
        <v>44988</v>
      </c>
      <c r="C8460" s="10" t="s">
        <v>7718</v>
      </c>
      <c r="D8460" s="10" t="s">
        <v>7717</v>
      </c>
      <c r="E8460" s="10" t="s">
        <v>581</v>
      </c>
      <c r="F8460" s="10" t="s">
        <v>83</v>
      </c>
      <c r="G8460" s="10" t="s">
        <v>601</v>
      </c>
      <c r="H8460" s="10" t="s">
        <v>600</v>
      </c>
      <c r="I8460" s="10" t="s">
        <v>627</v>
      </c>
      <c r="J8460" s="10" t="s">
        <v>7716</v>
      </c>
      <c r="K8460" s="10" t="s">
        <v>7715</v>
      </c>
      <c r="L8460" s="10">
        <v>10</v>
      </c>
      <c r="M8460" s="10">
        <v>376.18</v>
      </c>
      <c r="N8460" s="10">
        <v>3761.8</v>
      </c>
      <c r="O8460" s="59">
        <v>0.1</v>
      </c>
      <c r="P8460" s="10">
        <v>376.18</v>
      </c>
      <c r="Q8460" s="10">
        <v>3385.62</v>
      </c>
      <c r="R8460" s="10" t="s">
        <v>565</v>
      </c>
      <c r="S8460" s="10" t="s">
        <v>596</v>
      </c>
      <c r="T8460" s="59">
        <v>0.25</v>
      </c>
      <c r="U8460" s="10">
        <v>846.4</v>
      </c>
    </row>
    <row r="8461" spans="1:21" x14ac:dyDescent="0.3">
      <c r="A8461" s="10" t="s">
        <v>7714</v>
      </c>
      <c r="B8461" s="61">
        <v>45311</v>
      </c>
      <c r="C8461" s="10" t="s">
        <v>7713</v>
      </c>
      <c r="D8461" s="10" t="s">
        <v>7712</v>
      </c>
      <c r="E8461" s="10" t="s">
        <v>592</v>
      </c>
      <c r="F8461" s="10" t="s">
        <v>18</v>
      </c>
      <c r="G8461" s="10" t="s">
        <v>601</v>
      </c>
      <c r="H8461" s="10" t="s">
        <v>600</v>
      </c>
      <c r="I8461" s="10" t="s">
        <v>599</v>
      </c>
      <c r="J8461" s="10" t="s">
        <v>7711</v>
      </c>
      <c r="K8461" s="10" t="s">
        <v>7710</v>
      </c>
      <c r="L8461" s="10">
        <v>9</v>
      </c>
      <c r="M8461" s="10">
        <v>242.43</v>
      </c>
      <c r="N8461" s="10">
        <v>2181.87</v>
      </c>
      <c r="O8461" s="59">
        <v>0.2</v>
      </c>
      <c r="P8461" s="10">
        <v>436.37</v>
      </c>
      <c r="Q8461" s="10">
        <v>1745.5</v>
      </c>
      <c r="R8461" s="10" t="s">
        <v>575</v>
      </c>
      <c r="S8461" s="10" t="s">
        <v>564</v>
      </c>
      <c r="T8461" s="59">
        <v>0.3</v>
      </c>
      <c r="U8461" s="10">
        <v>523.65</v>
      </c>
    </row>
    <row r="8462" spans="1:21" x14ac:dyDescent="0.3">
      <c r="A8462" s="10" t="s">
        <v>7709</v>
      </c>
      <c r="B8462" s="61">
        <v>45185</v>
      </c>
      <c r="C8462" s="10" t="s">
        <v>7708</v>
      </c>
      <c r="D8462" s="10" t="s">
        <v>7707</v>
      </c>
      <c r="E8462" s="10" t="s">
        <v>629</v>
      </c>
      <c r="F8462" s="10" t="s">
        <v>759</v>
      </c>
      <c r="G8462" s="10" t="s">
        <v>601</v>
      </c>
      <c r="H8462" s="10" t="s">
        <v>590</v>
      </c>
      <c r="I8462" s="10" t="s">
        <v>748</v>
      </c>
      <c r="J8462" s="10" t="s">
        <v>2141</v>
      </c>
      <c r="K8462" s="10" t="s">
        <v>4316</v>
      </c>
      <c r="L8462" s="10">
        <v>6</v>
      </c>
      <c r="M8462" s="10">
        <v>842.77</v>
      </c>
      <c r="N8462" s="10">
        <v>5056.62</v>
      </c>
      <c r="O8462" s="59">
        <v>0.1</v>
      </c>
      <c r="P8462" s="10">
        <v>505.66</v>
      </c>
      <c r="Q8462" s="10">
        <v>4550.96</v>
      </c>
      <c r="R8462" s="10" t="s">
        <v>565</v>
      </c>
      <c r="S8462" s="10" t="s">
        <v>596</v>
      </c>
      <c r="T8462" s="59">
        <v>0.25</v>
      </c>
      <c r="U8462" s="10">
        <v>1137.74</v>
      </c>
    </row>
    <row r="8463" spans="1:21" x14ac:dyDescent="0.3">
      <c r="A8463" s="10" t="s">
        <v>7706</v>
      </c>
      <c r="B8463" s="61">
        <v>45063</v>
      </c>
      <c r="C8463" s="10" t="s">
        <v>7705</v>
      </c>
      <c r="D8463" s="10" t="s">
        <v>7704</v>
      </c>
      <c r="E8463" s="10" t="s">
        <v>592</v>
      </c>
      <c r="F8463" s="10" t="s">
        <v>652</v>
      </c>
      <c r="G8463" s="10" t="s">
        <v>569</v>
      </c>
      <c r="H8463" s="10" t="s">
        <v>544</v>
      </c>
      <c r="I8463" s="10" t="s">
        <v>10</v>
      </c>
      <c r="J8463" s="10" t="s">
        <v>7703</v>
      </c>
      <c r="K8463" s="10" t="s">
        <v>7702</v>
      </c>
      <c r="L8463" s="10">
        <v>6</v>
      </c>
      <c r="M8463" s="10">
        <v>786.81</v>
      </c>
      <c r="N8463" s="10">
        <v>4720.8599999999997</v>
      </c>
      <c r="O8463" s="59">
        <v>0</v>
      </c>
      <c r="P8463" s="10">
        <v>0</v>
      </c>
      <c r="Q8463" s="10">
        <v>4720.8599999999997</v>
      </c>
      <c r="R8463" s="10" t="s">
        <v>614</v>
      </c>
      <c r="S8463" s="10" t="s">
        <v>585</v>
      </c>
      <c r="T8463" s="59">
        <v>0.25</v>
      </c>
      <c r="U8463" s="10">
        <v>1180.21</v>
      </c>
    </row>
    <row r="8464" spans="1:21" x14ac:dyDescent="0.3">
      <c r="A8464" s="10" t="s">
        <v>7701</v>
      </c>
      <c r="B8464" s="61">
        <v>45310</v>
      </c>
      <c r="C8464" s="10" t="s">
        <v>7460</v>
      </c>
      <c r="D8464" s="10" t="s">
        <v>7700</v>
      </c>
      <c r="E8464" s="10" t="s">
        <v>629</v>
      </c>
      <c r="F8464" s="10" t="s">
        <v>790</v>
      </c>
      <c r="G8464" s="10" t="s">
        <v>601</v>
      </c>
      <c r="H8464" s="10" t="s">
        <v>600</v>
      </c>
      <c r="I8464" s="10" t="s">
        <v>599</v>
      </c>
      <c r="J8464" s="10" t="s">
        <v>7699</v>
      </c>
      <c r="K8464" s="10" t="s">
        <v>3580</v>
      </c>
      <c r="L8464" s="10">
        <v>6</v>
      </c>
      <c r="M8464" s="10">
        <v>456.43</v>
      </c>
      <c r="N8464" s="10">
        <v>2738.58</v>
      </c>
      <c r="O8464" s="59">
        <v>0.2</v>
      </c>
      <c r="P8464" s="10">
        <v>547.72</v>
      </c>
      <c r="Q8464" s="10">
        <v>2190.86</v>
      </c>
      <c r="R8464" s="10" t="s">
        <v>586</v>
      </c>
      <c r="S8464" s="10" t="s">
        <v>607</v>
      </c>
      <c r="T8464" s="59">
        <v>0.15</v>
      </c>
      <c r="U8464" s="10">
        <v>328.63</v>
      </c>
    </row>
    <row r="8465" spans="1:21" x14ac:dyDescent="0.3">
      <c r="A8465" s="10" t="s">
        <v>7698</v>
      </c>
      <c r="B8465" s="61">
        <v>45001</v>
      </c>
      <c r="C8465" s="10" t="s">
        <v>7697</v>
      </c>
      <c r="D8465" s="10" t="s">
        <v>7696</v>
      </c>
      <c r="E8465" s="10" t="s">
        <v>581</v>
      </c>
      <c r="F8465" s="10" t="s">
        <v>7</v>
      </c>
      <c r="G8465" s="10" t="s">
        <v>601</v>
      </c>
      <c r="H8465" s="10" t="s">
        <v>600</v>
      </c>
      <c r="I8465" s="10" t="s">
        <v>627</v>
      </c>
      <c r="J8465" s="10" t="s">
        <v>7695</v>
      </c>
      <c r="K8465" s="10" t="s">
        <v>689</v>
      </c>
      <c r="L8465" s="10">
        <v>5</v>
      </c>
      <c r="M8465" s="10">
        <v>341.68</v>
      </c>
      <c r="N8465" s="10">
        <v>1708.4</v>
      </c>
      <c r="O8465" s="59">
        <v>0</v>
      </c>
      <c r="P8465" s="10">
        <v>0</v>
      </c>
      <c r="Q8465" s="10">
        <v>1708.4</v>
      </c>
      <c r="R8465" s="10" t="s">
        <v>586</v>
      </c>
      <c r="S8465" s="10" t="s">
        <v>596</v>
      </c>
      <c r="T8465" s="59">
        <v>0.15</v>
      </c>
      <c r="U8465" s="10">
        <v>256.26</v>
      </c>
    </row>
    <row r="8466" spans="1:21" x14ac:dyDescent="0.3">
      <c r="A8466" s="10" t="s">
        <v>7694</v>
      </c>
      <c r="B8466" s="61">
        <v>45162</v>
      </c>
      <c r="C8466" s="10" t="s">
        <v>6580</v>
      </c>
      <c r="D8466" s="10" t="s">
        <v>7693</v>
      </c>
      <c r="E8466" s="10" t="s">
        <v>592</v>
      </c>
      <c r="F8466" s="10" t="s">
        <v>18</v>
      </c>
      <c r="G8466" s="10" t="s">
        <v>601</v>
      </c>
      <c r="H8466" s="10" t="s">
        <v>590</v>
      </c>
      <c r="I8466" s="10" t="s">
        <v>748</v>
      </c>
      <c r="J8466" s="10" t="s">
        <v>7692</v>
      </c>
      <c r="K8466" s="10" t="s">
        <v>7691</v>
      </c>
      <c r="L8466" s="10">
        <v>2</v>
      </c>
      <c r="M8466" s="10">
        <v>356.86</v>
      </c>
      <c r="N8466" s="10">
        <v>713.72</v>
      </c>
      <c r="O8466" s="59">
        <v>0</v>
      </c>
      <c r="P8466" s="10">
        <v>0</v>
      </c>
      <c r="Q8466" s="10">
        <v>713.72</v>
      </c>
      <c r="R8466" s="10" t="s">
        <v>586</v>
      </c>
      <c r="S8466" s="10" t="s">
        <v>585</v>
      </c>
      <c r="T8466" s="59">
        <v>0.15</v>
      </c>
      <c r="U8466" s="10">
        <v>107.06</v>
      </c>
    </row>
    <row r="8467" spans="1:21" x14ac:dyDescent="0.3">
      <c r="A8467" s="10" t="s">
        <v>7690</v>
      </c>
      <c r="B8467" s="61">
        <v>45337</v>
      </c>
      <c r="C8467" s="10" t="s">
        <v>7689</v>
      </c>
      <c r="D8467" s="10" t="s">
        <v>2633</v>
      </c>
      <c r="E8467" s="10" t="s">
        <v>571</v>
      </c>
      <c r="F8467" s="10" t="s">
        <v>570</v>
      </c>
      <c r="G8467" s="10" t="s">
        <v>569</v>
      </c>
      <c r="H8467" s="10" t="s">
        <v>590</v>
      </c>
      <c r="I8467" s="10" t="s">
        <v>589</v>
      </c>
      <c r="J8467" s="10" t="s">
        <v>7688</v>
      </c>
      <c r="K8467" s="10" t="s">
        <v>7687</v>
      </c>
      <c r="L8467" s="10">
        <v>6</v>
      </c>
      <c r="M8467" s="10">
        <v>235.84</v>
      </c>
      <c r="N8467" s="10">
        <v>1415.04</v>
      </c>
      <c r="O8467" s="59">
        <v>0.2</v>
      </c>
      <c r="P8467" s="10">
        <v>283.01</v>
      </c>
      <c r="Q8467" s="10">
        <v>1132.03</v>
      </c>
      <c r="R8467" s="10" t="s">
        <v>586</v>
      </c>
      <c r="S8467" s="10" t="s">
        <v>607</v>
      </c>
      <c r="T8467" s="59">
        <v>0.25</v>
      </c>
      <c r="U8467" s="10">
        <v>283.01</v>
      </c>
    </row>
    <row r="8468" spans="1:21" x14ac:dyDescent="0.3">
      <c r="A8468" s="10" t="s">
        <v>7686</v>
      </c>
      <c r="B8468" s="61">
        <v>44941</v>
      </c>
      <c r="C8468" s="10" t="s">
        <v>7685</v>
      </c>
      <c r="D8468" s="10" t="s">
        <v>7684</v>
      </c>
      <c r="E8468" s="10" t="s">
        <v>592</v>
      </c>
      <c r="F8468" s="10" t="s">
        <v>652</v>
      </c>
      <c r="G8468" s="10" t="s">
        <v>569</v>
      </c>
      <c r="H8468" s="10" t="s">
        <v>590</v>
      </c>
      <c r="I8468" s="10" t="s">
        <v>589</v>
      </c>
      <c r="J8468" s="10" t="s">
        <v>7683</v>
      </c>
      <c r="K8468" s="10" t="s">
        <v>7682</v>
      </c>
      <c r="L8468" s="10">
        <v>1</v>
      </c>
      <c r="M8468" s="10">
        <v>891.78</v>
      </c>
      <c r="N8468" s="10">
        <v>891.78</v>
      </c>
      <c r="O8468" s="59">
        <v>0.1</v>
      </c>
      <c r="P8468" s="10">
        <v>89.18</v>
      </c>
      <c r="Q8468" s="10">
        <v>802.6</v>
      </c>
      <c r="R8468" s="10" t="s">
        <v>565</v>
      </c>
      <c r="S8468" s="10" t="s">
        <v>607</v>
      </c>
      <c r="T8468" s="59">
        <v>0.25</v>
      </c>
      <c r="U8468" s="10">
        <v>200.65</v>
      </c>
    </row>
    <row r="8469" spans="1:21" x14ac:dyDescent="0.3">
      <c r="A8469" s="10" t="s">
        <v>7681</v>
      </c>
      <c r="B8469" s="61">
        <v>45362</v>
      </c>
      <c r="C8469" s="10" t="s">
        <v>7680</v>
      </c>
      <c r="D8469" s="10" t="s">
        <v>7072</v>
      </c>
      <c r="E8469" s="10" t="s">
        <v>603</v>
      </c>
      <c r="F8469" s="10" t="s">
        <v>658</v>
      </c>
      <c r="G8469" s="10" t="s">
        <v>601</v>
      </c>
      <c r="H8469" s="10" t="s">
        <v>600</v>
      </c>
      <c r="I8469" s="10" t="s">
        <v>664</v>
      </c>
      <c r="J8469" s="10" t="s">
        <v>2181</v>
      </c>
      <c r="K8469" s="10" t="s">
        <v>4484</v>
      </c>
      <c r="L8469" s="10">
        <v>6</v>
      </c>
      <c r="M8469" s="10">
        <v>933.2</v>
      </c>
      <c r="N8469" s="10">
        <v>5599.2</v>
      </c>
      <c r="O8469" s="59">
        <v>0</v>
      </c>
      <c r="P8469" s="10">
        <v>0</v>
      </c>
      <c r="Q8469" s="10">
        <v>5599.2</v>
      </c>
      <c r="R8469" s="10" t="s">
        <v>586</v>
      </c>
      <c r="S8469" s="10" t="s">
        <v>564</v>
      </c>
      <c r="T8469" s="59">
        <v>0.3</v>
      </c>
      <c r="U8469" s="10">
        <v>1679.76</v>
      </c>
    </row>
    <row r="8470" spans="1:21" x14ac:dyDescent="0.3">
      <c r="A8470" s="10" t="s">
        <v>7679</v>
      </c>
      <c r="B8470" s="61">
        <v>45109</v>
      </c>
      <c r="C8470" s="10" t="s">
        <v>7560</v>
      </c>
      <c r="D8470" s="10" t="s">
        <v>7678</v>
      </c>
      <c r="E8470" s="10" t="s">
        <v>592</v>
      </c>
      <c r="F8470" s="10" t="s">
        <v>18</v>
      </c>
      <c r="G8470" s="10" t="s">
        <v>569</v>
      </c>
      <c r="H8470" s="10" t="s">
        <v>544</v>
      </c>
      <c r="I8470" s="10" t="s">
        <v>10</v>
      </c>
      <c r="J8470" s="10" t="s">
        <v>7677</v>
      </c>
      <c r="K8470" s="10" t="s">
        <v>1583</v>
      </c>
      <c r="L8470" s="10">
        <v>4</v>
      </c>
      <c r="M8470" s="10">
        <v>670.73</v>
      </c>
      <c r="N8470" s="10">
        <v>2682.92</v>
      </c>
      <c r="O8470" s="59">
        <v>0.05</v>
      </c>
      <c r="P8470" s="10">
        <v>134.15</v>
      </c>
      <c r="Q8470" s="10">
        <v>2548.77</v>
      </c>
      <c r="R8470" s="10" t="s">
        <v>565</v>
      </c>
      <c r="S8470" s="10" t="s">
        <v>607</v>
      </c>
      <c r="T8470" s="59">
        <v>0.25</v>
      </c>
      <c r="U8470" s="10">
        <v>637.19000000000005</v>
      </c>
    </row>
    <row r="8471" spans="1:21" x14ac:dyDescent="0.3">
      <c r="A8471" s="10" t="s">
        <v>7676</v>
      </c>
      <c r="B8471" s="61">
        <v>45340</v>
      </c>
      <c r="C8471" s="10" t="s">
        <v>7675</v>
      </c>
      <c r="D8471" s="10" t="s">
        <v>7674</v>
      </c>
      <c r="E8471" s="10" t="s">
        <v>592</v>
      </c>
      <c r="F8471" s="10" t="s">
        <v>18</v>
      </c>
      <c r="G8471" s="10" t="s">
        <v>569</v>
      </c>
      <c r="H8471" s="10" t="s">
        <v>544</v>
      </c>
      <c r="I8471" s="10" t="s">
        <v>10</v>
      </c>
      <c r="J8471" s="10" t="s">
        <v>7673</v>
      </c>
      <c r="K8471" s="10" t="s">
        <v>7672</v>
      </c>
      <c r="L8471" s="10">
        <v>3</v>
      </c>
      <c r="M8471" s="10">
        <v>605.48</v>
      </c>
      <c r="N8471" s="10">
        <v>1816.44</v>
      </c>
      <c r="O8471" s="59">
        <v>0.2</v>
      </c>
      <c r="P8471" s="10">
        <v>363.29</v>
      </c>
      <c r="Q8471" s="10">
        <v>1453.15</v>
      </c>
      <c r="R8471" s="10" t="s">
        <v>614</v>
      </c>
      <c r="S8471" s="10" t="s">
        <v>564</v>
      </c>
      <c r="T8471" s="59">
        <v>0.15</v>
      </c>
      <c r="U8471" s="10">
        <v>217.97</v>
      </c>
    </row>
    <row r="8472" spans="1:21" x14ac:dyDescent="0.3">
      <c r="A8472" s="10" t="s">
        <v>7671</v>
      </c>
      <c r="B8472" s="61">
        <v>44990</v>
      </c>
      <c r="C8472" s="10" t="s">
        <v>6687</v>
      </c>
      <c r="D8472" s="10" t="s">
        <v>7670</v>
      </c>
      <c r="E8472" s="10" t="s">
        <v>603</v>
      </c>
      <c r="F8472" s="10" t="s">
        <v>636</v>
      </c>
      <c r="G8472" s="10" t="s">
        <v>601</v>
      </c>
      <c r="H8472" s="10" t="s">
        <v>600</v>
      </c>
      <c r="I8472" s="10" t="s">
        <v>599</v>
      </c>
      <c r="J8472" s="10" t="s">
        <v>7669</v>
      </c>
      <c r="K8472" s="10" t="s">
        <v>7668</v>
      </c>
      <c r="L8472" s="10">
        <v>1</v>
      </c>
      <c r="M8472" s="10">
        <v>324.23</v>
      </c>
      <c r="N8472" s="10">
        <v>324.23</v>
      </c>
      <c r="O8472" s="59">
        <v>0.1</v>
      </c>
      <c r="P8472" s="10">
        <v>32.42</v>
      </c>
      <c r="Q8472" s="10">
        <v>291.81</v>
      </c>
      <c r="R8472" s="10" t="s">
        <v>565</v>
      </c>
      <c r="S8472" s="10" t="s">
        <v>585</v>
      </c>
      <c r="T8472" s="59">
        <v>0.15</v>
      </c>
      <c r="U8472" s="10">
        <v>43.77</v>
      </c>
    </row>
    <row r="8473" spans="1:21" x14ac:dyDescent="0.3">
      <c r="A8473" s="10" t="s">
        <v>7667</v>
      </c>
      <c r="B8473" s="61">
        <v>45123</v>
      </c>
      <c r="C8473" s="10" t="s">
        <v>7666</v>
      </c>
      <c r="D8473" s="10" t="s">
        <v>7665</v>
      </c>
      <c r="E8473" s="10" t="s">
        <v>581</v>
      </c>
      <c r="F8473" s="10" t="s">
        <v>580</v>
      </c>
      <c r="G8473" s="10" t="s">
        <v>569</v>
      </c>
      <c r="H8473" s="10" t="s">
        <v>590</v>
      </c>
      <c r="I8473" s="10" t="s">
        <v>635</v>
      </c>
      <c r="J8473" s="10" t="s">
        <v>7664</v>
      </c>
      <c r="K8473" s="10" t="s">
        <v>7663</v>
      </c>
      <c r="L8473" s="10">
        <v>5</v>
      </c>
      <c r="M8473" s="10">
        <v>467.4</v>
      </c>
      <c r="N8473" s="10">
        <v>2337</v>
      </c>
      <c r="O8473" s="59">
        <v>0</v>
      </c>
      <c r="P8473" s="10">
        <v>0</v>
      </c>
      <c r="Q8473" s="10">
        <v>2337</v>
      </c>
      <c r="R8473" s="10" t="s">
        <v>586</v>
      </c>
      <c r="S8473" s="10" t="s">
        <v>585</v>
      </c>
      <c r="T8473" s="59">
        <v>0.25</v>
      </c>
      <c r="U8473" s="10">
        <v>584.25</v>
      </c>
    </row>
    <row r="8474" spans="1:21" x14ac:dyDescent="0.3">
      <c r="A8474" s="10" t="s">
        <v>7662</v>
      </c>
      <c r="B8474" s="61">
        <v>45220</v>
      </c>
      <c r="C8474" s="10" t="s">
        <v>7661</v>
      </c>
      <c r="D8474" s="10" t="s">
        <v>7660</v>
      </c>
      <c r="E8474" s="10" t="s">
        <v>592</v>
      </c>
      <c r="F8474" s="10" t="s">
        <v>18</v>
      </c>
      <c r="G8474" s="10" t="s">
        <v>569</v>
      </c>
      <c r="H8474" s="10" t="s">
        <v>590</v>
      </c>
      <c r="I8474" s="10" t="s">
        <v>589</v>
      </c>
      <c r="J8474" s="10" t="s">
        <v>7659</v>
      </c>
      <c r="K8474" s="10" t="s">
        <v>7658</v>
      </c>
      <c r="L8474" s="10">
        <v>9</v>
      </c>
      <c r="M8474" s="10">
        <v>329.93</v>
      </c>
      <c r="N8474" s="10">
        <v>2969.37</v>
      </c>
      <c r="O8474" s="59">
        <v>0.2</v>
      </c>
      <c r="P8474" s="10">
        <v>593.87</v>
      </c>
      <c r="Q8474" s="10">
        <v>2375.5</v>
      </c>
      <c r="R8474" s="10" t="s">
        <v>586</v>
      </c>
      <c r="S8474" s="10" t="s">
        <v>585</v>
      </c>
      <c r="T8474" s="59">
        <v>0.25</v>
      </c>
      <c r="U8474" s="10">
        <v>593.88</v>
      </c>
    </row>
    <row r="8475" spans="1:21" x14ac:dyDescent="0.3">
      <c r="A8475" s="10" t="s">
        <v>7657</v>
      </c>
      <c r="B8475" s="61">
        <v>45267</v>
      </c>
      <c r="C8475" s="10" t="s">
        <v>3488</v>
      </c>
      <c r="D8475" s="10" t="s">
        <v>3050</v>
      </c>
      <c r="E8475" s="10" t="s">
        <v>571</v>
      </c>
      <c r="F8475" s="10" t="s">
        <v>685</v>
      </c>
      <c r="G8475" s="10" t="s">
        <v>601</v>
      </c>
      <c r="H8475" s="10" t="s">
        <v>600</v>
      </c>
      <c r="I8475" s="10" t="s">
        <v>599</v>
      </c>
      <c r="J8475" s="10" t="s">
        <v>7656</v>
      </c>
      <c r="K8475" s="10" t="s">
        <v>6239</v>
      </c>
      <c r="L8475" s="10">
        <v>10</v>
      </c>
      <c r="M8475" s="10">
        <v>615.69000000000005</v>
      </c>
      <c r="N8475" s="10">
        <v>6156.9</v>
      </c>
      <c r="O8475" s="59">
        <v>0.1</v>
      </c>
      <c r="P8475" s="10">
        <v>615.69000000000005</v>
      </c>
      <c r="Q8475" s="10">
        <v>5541.21</v>
      </c>
      <c r="R8475" s="10" t="s">
        <v>575</v>
      </c>
      <c r="S8475" s="10" t="s">
        <v>564</v>
      </c>
      <c r="T8475" s="59">
        <v>0.25</v>
      </c>
      <c r="U8475" s="10">
        <v>1385.3</v>
      </c>
    </row>
    <row r="8476" spans="1:21" x14ac:dyDescent="0.3">
      <c r="A8476" s="10" t="s">
        <v>7655</v>
      </c>
      <c r="B8476" s="61">
        <v>45377</v>
      </c>
      <c r="C8476" s="10" t="s">
        <v>7654</v>
      </c>
      <c r="D8476" s="10" t="s">
        <v>4235</v>
      </c>
      <c r="E8476" s="10" t="s">
        <v>629</v>
      </c>
      <c r="F8476" s="10" t="s">
        <v>628</v>
      </c>
      <c r="G8476" s="10" t="s">
        <v>601</v>
      </c>
      <c r="H8476" s="10" t="s">
        <v>600</v>
      </c>
      <c r="I8476" s="10" t="s">
        <v>627</v>
      </c>
      <c r="J8476" s="10" t="s">
        <v>7653</v>
      </c>
      <c r="K8476" s="10" t="s">
        <v>7652</v>
      </c>
      <c r="L8476" s="10">
        <v>10</v>
      </c>
      <c r="M8476" s="10">
        <v>637.35</v>
      </c>
      <c r="N8476" s="10">
        <v>6373.5</v>
      </c>
      <c r="O8476" s="59">
        <v>0.1</v>
      </c>
      <c r="P8476" s="10">
        <v>637.35</v>
      </c>
      <c r="Q8476" s="10">
        <v>5736.15</v>
      </c>
      <c r="R8476" s="10" t="s">
        <v>614</v>
      </c>
      <c r="S8476" s="10" t="s">
        <v>585</v>
      </c>
      <c r="T8476" s="59">
        <v>0.3</v>
      </c>
      <c r="U8476" s="10">
        <v>1720.84</v>
      </c>
    </row>
    <row r="8477" spans="1:21" x14ac:dyDescent="0.3">
      <c r="A8477" s="10" t="s">
        <v>7651</v>
      </c>
      <c r="B8477" s="61">
        <v>45352</v>
      </c>
      <c r="C8477" s="10" t="s">
        <v>7650</v>
      </c>
      <c r="D8477" s="10" t="s">
        <v>7649</v>
      </c>
      <c r="E8477" s="10" t="s">
        <v>603</v>
      </c>
      <c r="F8477" s="10" t="s">
        <v>636</v>
      </c>
      <c r="G8477" s="10" t="s">
        <v>601</v>
      </c>
      <c r="H8477" s="10" t="s">
        <v>590</v>
      </c>
      <c r="I8477" s="10" t="s">
        <v>635</v>
      </c>
      <c r="J8477" s="10" t="s">
        <v>7648</v>
      </c>
      <c r="K8477" s="10" t="s">
        <v>7647</v>
      </c>
      <c r="L8477" s="10">
        <v>3</v>
      </c>
      <c r="M8477" s="10">
        <v>674.14</v>
      </c>
      <c r="N8477" s="10">
        <v>2022.42</v>
      </c>
      <c r="O8477" s="59">
        <v>0.1</v>
      </c>
      <c r="P8477" s="10">
        <v>202.24</v>
      </c>
      <c r="Q8477" s="10">
        <v>1820.18</v>
      </c>
      <c r="R8477" s="10" t="s">
        <v>565</v>
      </c>
      <c r="S8477" s="10" t="s">
        <v>564</v>
      </c>
      <c r="T8477" s="59">
        <v>0.25</v>
      </c>
      <c r="U8477" s="10">
        <v>455.05</v>
      </c>
    </row>
    <row r="8478" spans="1:21" x14ac:dyDescent="0.3">
      <c r="A8478" s="10" t="s">
        <v>7646</v>
      </c>
      <c r="B8478" s="61">
        <v>45082</v>
      </c>
      <c r="C8478" s="10" t="s">
        <v>4007</v>
      </c>
      <c r="D8478" s="10" t="s">
        <v>3941</v>
      </c>
      <c r="E8478" s="10" t="s">
        <v>581</v>
      </c>
      <c r="F8478" s="10" t="s">
        <v>580</v>
      </c>
      <c r="G8478" s="10" t="s">
        <v>601</v>
      </c>
      <c r="H8478" s="10" t="s">
        <v>544</v>
      </c>
      <c r="I8478" s="10" t="s">
        <v>610</v>
      </c>
      <c r="J8478" s="10" t="s">
        <v>7645</v>
      </c>
      <c r="K8478" s="10" t="s">
        <v>7644</v>
      </c>
      <c r="L8478" s="10">
        <v>10</v>
      </c>
      <c r="M8478" s="10">
        <v>805.2</v>
      </c>
      <c r="N8478" s="10">
        <v>8052</v>
      </c>
      <c r="O8478" s="59">
        <v>0.1</v>
      </c>
      <c r="P8478" s="10">
        <v>805.2</v>
      </c>
      <c r="Q8478" s="10">
        <v>7246.8</v>
      </c>
      <c r="R8478" s="10" t="s">
        <v>575</v>
      </c>
      <c r="S8478" s="10" t="s">
        <v>564</v>
      </c>
      <c r="T8478" s="59">
        <v>0.25</v>
      </c>
      <c r="U8478" s="10">
        <v>1811.7</v>
      </c>
    </row>
    <row r="8479" spans="1:21" x14ac:dyDescent="0.3">
      <c r="A8479" s="10" t="s">
        <v>7643</v>
      </c>
      <c r="B8479" s="61">
        <v>45271</v>
      </c>
      <c r="C8479" s="10" t="s">
        <v>7642</v>
      </c>
      <c r="D8479" s="10" t="s">
        <v>7641</v>
      </c>
      <c r="E8479" s="10" t="s">
        <v>581</v>
      </c>
      <c r="F8479" s="10" t="s">
        <v>580</v>
      </c>
      <c r="G8479" s="10" t="s">
        <v>569</v>
      </c>
      <c r="H8479" s="10" t="s">
        <v>600</v>
      </c>
      <c r="I8479" s="10" t="s">
        <v>599</v>
      </c>
      <c r="J8479" s="10" t="s">
        <v>2391</v>
      </c>
      <c r="K8479" s="10" t="s">
        <v>7640</v>
      </c>
      <c r="L8479" s="10">
        <v>8</v>
      </c>
      <c r="M8479" s="10">
        <v>375.04</v>
      </c>
      <c r="N8479" s="10">
        <v>3000.32</v>
      </c>
      <c r="O8479" s="59">
        <v>0.05</v>
      </c>
      <c r="P8479" s="10">
        <v>150.02000000000001</v>
      </c>
      <c r="Q8479" s="10">
        <v>2850.3</v>
      </c>
      <c r="R8479" s="10" t="s">
        <v>575</v>
      </c>
      <c r="S8479" s="10" t="s">
        <v>585</v>
      </c>
      <c r="T8479" s="59">
        <v>0.25</v>
      </c>
      <c r="U8479" s="10">
        <v>712.58</v>
      </c>
    </row>
    <row r="8480" spans="1:21" x14ac:dyDescent="0.3">
      <c r="A8480" s="10" t="s">
        <v>7639</v>
      </c>
      <c r="B8480" s="61">
        <v>45350</v>
      </c>
      <c r="C8480" s="10" t="s">
        <v>7638</v>
      </c>
      <c r="D8480" s="10" t="s">
        <v>4585</v>
      </c>
      <c r="E8480" s="10" t="s">
        <v>571</v>
      </c>
      <c r="F8480" s="10" t="s">
        <v>11</v>
      </c>
      <c r="G8480" s="10" t="s">
        <v>569</v>
      </c>
      <c r="H8480" s="10" t="s">
        <v>590</v>
      </c>
      <c r="I8480" s="10" t="s">
        <v>635</v>
      </c>
      <c r="J8480" s="10" t="s">
        <v>7637</v>
      </c>
      <c r="K8480" s="10" t="s">
        <v>7636</v>
      </c>
      <c r="L8480" s="10">
        <v>8</v>
      </c>
      <c r="M8480" s="10">
        <v>159.33000000000001</v>
      </c>
      <c r="N8480" s="10">
        <v>1274.6400000000001</v>
      </c>
      <c r="O8480" s="59">
        <v>0.1</v>
      </c>
      <c r="P8480" s="10">
        <v>127.46</v>
      </c>
      <c r="Q8480" s="10">
        <v>1147.18</v>
      </c>
      <c r="R8480" s="10" t="s">
        <v>614</v>
      </c>
      <c r="S8480" s="10" t="s">
        <v>607</v>
      </c>
      <c r="T8480" s="59">
        <v>0.15</v>
      </c>
      <c r="U8480" s="10">
        <v>172.08</v>
      </c>
    </row>
    <row r="8481" spans="1:21" x14ac:dyDescent="0.3">
      <c r="A8481" s="10" t="s">
        <v>7635</v>
      </c>
      <c r="B8481" s="61">
        <v>44959</v>
      </c>
      <c r="C8481" s="10" t="s">
        <v>1828</v>
      </c>
      <c r="D8481" s="10" t="s">
        <v>7634</v>
      </c>
      <c r="E8481" s="10" t="s">
        <v>581</v>
      </c>
      <c r="F8481" s="10" t="s">
        <v>83</v>
      </c>
      <c r="G8481" s="10" t="s">
        <v>569</v>
      </c>
      <c r="H8481" s="10" t="s">
        <v>590</v>
      </c>
      <c r="I8481" s="10" t="s">
        <v>635</v>
      </c>
      <c r="J8481" s="10" t="s">
        <v>7633</v>
      </c>
      <c r="K8481" s="10" t="s">
        <v>7632</v>
      </c>
      <c r="L8481" s="10">
        <v>10</v>
      </c>
      <c r="M8481" s="10">
        <v>694.65</v>
      </c>
      <c r="N8481" s="10">
        <v>6946.5</v>
      </c>
      <c r="O8481" s="59">
        <v>0.2</v>
      </c>
      <c r="P8481" s="10">
        <v>1389.3</v>
      </c>
      <c r="Q8481" s="10">
        <v>5557.2</v>
      </c>
      <c r="R8481" s="10" t="s">
        <v>614</v>
      </c>
      <c r="S8481" s="10" t="s">
        <v>564</v>
      </c>
      <c r="T8481" s="59">
        <v>0.15</v>
      </c>
      <c r="U8481" s="10">
        <v>833.58</v>
      </c>
    </row>
    <row r="8482" spans="1:21" x14ac:dyDescent="0.3">
      <c r="A8482" s="10" t="s">
        <v>7631</v>
      </c>
      <c r="B8482" s="61">
        <v>45184</v>
      </c>
      <c r="C8482" s="10" t="s">
        <v>7630</v>
      </c>
      <c r="D8482" s="10" t="s">
        <v>7629</v>
      </c>
      <c r="E8482" s="10" t="s">
        <v>629</v>
      </c>
      <c r="F8482" s="10" t="s">
        <v>759</v>
      </c>
      <c r="G8482" s="10" t="s">
        <v>601</v>
      </c>
      <c r="H8482" s="10" t="s">
        <v>579</v>
      </c>
      <c r="I8482" s="10" t="s">
        <v>711</v>
      </c>
      <c r="J8482" s="10" t="s">
        <v>7628</v>
      </c>
      <c r="K8482" s="10" t="s">
        <v>7627</v>
      </c>
      <c r="L8482" s="10">
        <v>8</v>
      </c>
      <c r="M8482" s="10">
        <v>752.33</v>
      </c>
      <c r="N8482" s="10">
        <v>6018.64</v>
      </c>
      <c r="O8482" s="59">
        <v>0.1</v>
      </c>
      <c r="P8482" s="10">
        <v>601.86</v>
      </c>
      <c r="Q8482" s="10">
        <v>5416.78</v>
      </c>
      <c r="R8482" s="10" t="s">
        <v>586</v>
      </c>
      <c r="S8482" s="10" t="s">
        <v>607</v>
      </c>
      <c r="T8482" s="59">
        <v>0.3</v>
      </c>
      <c r="U8482" s="10">
        <v>1625.03</v>
      </c>
    </row>
    <row r="8483" spans="1:21" x14ac:dyDescent="0.3">
      <c r="A8483" s="10" t="s">
        <v>7626</v>
      </c>
      <c r="B8483" s="61">
        <v>45094</v>
      </c>
      <c r="C8483" s="10" t="s">
        <v>7625</v>
      </c>
      <c r="D8483" s="10" t="s">
        <v>7624</v>
      </c>
      <c r="E8483" s="10" t="s">
        <v>592</v>
      </c>
      <c r="F8483" s="10" t="s">
        <v>18</v>
      </c>
      <c r="G8483" s="10" t="s">
        <v>569</v>
      </c>
      <c r="H8483" s="10" t="s">
        <v>544</v>
      </c>
      <c r="I8483" s="10" t="s">
        <v>610</v>
      </c>
      <c r="J8483" s="10" t="s">
        <v>7623</v>
      </c>
      <c r="K8483" s="10" t="s">
        <v>4140</v>
      </c>
      <c r="L8483" s="10">
        <v>10</v>
      </c>
      <c r="M8483" s="10">
        <v>969.43</v>
      </c>
      <c r="N8483" s="10">
        <v>9694.2999999999993</v>
      </c>
      <c r="O8483" s="59">
        <v>0.05</v>
      </c>
      <c r="P8483" s="10">
        <v>484.71</v>
      </c>
      <c r="Q8483" s="10">
        <v>9209.59</v>
      </c>
      <c r="R8483" s="10" t="s">
        <v>586</v>
      </c>
      <c r="S8483" s="10" t="s">
        <v>564</v>
      </c>
      <c r="T8483" s="59">
        <v>0.25</v>
      </c>
      <c r="U8483" s="10">
        <v>2302.4</v>
      </c>
    </row>
    <row r="8484" spans="1:21" x14ac:dyDescent="0.3">
      <c r="A8484" s="10" t="s">
        <v>7622</v>
      </c>
      <c r="B8484" s="61">
        <v>44999</v>
      </c>
      <c r="C8484" s="10" t="s">
        <v>2806</v>
      </c>
      <c r="D8484" s="10" t="s">
        <v>7621</v>
      </c>
      <c r="E8484" s="10" t="s">
        <v>629</v>
      </c>
      <c r="F8484" s="10" t="s">
        <v>759</v>
      </c>
      <c r="G8484" s="10" t="s">
        <v>601</v>
      </c>
      <c r="H8484" s="10" t="s">
        <v>579</v>
      </c>
      <c r="I8484" s="10" t="s">
        <v>711</v>
      </c>
      <c r="J8484" s="10" t="s">
        <v>7171</v>
      </c>
      <c r="K8484" s="10" t="s">
        <v>4969</v>
      </c>
      <c r="L8484" s="10">
        <v>4</v>
      </c>
      <c r="M8484" s="10">
        <v>351.83</v>
      </c>
      <c r="N8484" s="10">
        <v>1407.32</v>
      </c>
      <c r="O8484" s="59">
        <v>0.05</v>
      </c>
      <c r="P8484" s="10">
        <v>70.37</v>
      </c>
      <c r="Q8484" s="10">
        <v>1336.95</v>
      </c>
      <c r="R8484" s="10" t="s">
        <v>565</v>
      </c>
      <c r="S8484" s="10" t="s">
        <v>607</v>
      </c>
      <c r="T8484" s="59">
        <v>0.15</v>
      </c>
      <c r="U8484" s="10">
        <v>200.54</v>
      </c>
    </row>
    <row r="8485" spans="1:21" x14ac:dyDescent="0.3">
      <c r="A8485" s="10" t="s">
        <v>7620</v>
      </c>
      <c r="B8485" s="61">
        <v>45372</v>
      </c>
      <c r="C8485" s="10" t="s">
        <v>7619</v>
      </c>
      <c r="D8485" s="10" t="s">
        <v>7618</v>
      </c>
      <c r="E8485" s="10" t="s">
        <v>571</v>
      </c>
      <c r="F8485" s="10" t="s">
        <v>685</v>
      </c>
      <c r="G8485" s="10" t="s">
        <v>601</v>
      </c>
      <c r="H8485" s="10" t="s">
        <v>579</v>
      </c>
      <c r="I8485" s="10" t="s">
        <v>711</v>
      </c>
      <c r="J8485" s="10" t="s">
        <v>7617</v>
      </c>
      <c r="K8485" s="10" t="s">
        <v>7616</v>
      </c>
      <c r="L8485" s="10">
        <v>5</v>
      </c>
      <c r="M8485" s="10">
        <v>257.47000000000003</v>
      </c>
      <c r="N8485" s="10">
        <v>1287.3499999999999</v>
      </c>
      <c r="O8485" s="59">
        <v>0</v>
      </c>
      <c r="P8485" s="10">
        <v>0</v>
      </c>
      <c r="Q8485" s="10">
        <v>1287.3499999999999</v>
      </c>
      <c r="R8485" s="10" t="s">
        <v>614</v>
      </c>
      <c r="S8485" s="10" t="s">
        <v>564</v>
      </c>
      <c r="T8485" s="59">
        <v>0.15</v>
      </c>
      <c r="U8485" s="10">
        <v>193.1</v>
      </c>
    </row>
    <row r="8486" spans="1:21" x14ac:dyDescent="0.3">
      <c r="A8486" s="10" t="s">
        <v>7615</v>
      </c>
      <c r="B8486" s="61">
        <v>45290</v>
      </c>
      <c r="C8486" s="10" t="s">
        <v>7148</v>
      </c>
      <c r="D8486" s="10" t="s">
        <v>7614</v>
      </c>
      <c r="E8486" s="10" t="s">
        <v>581</v>
      </c>
      <c r="F8486" s="10" t="s">
        <v>580</v>
      </c>
      <c r="G8486" s="10" t="s">
        <v>569</v>
      </c>
      <c r="H8486" s="10" t="s">
        <v>579</v>
      </c>
      <c r="I8486" s="10" t="s">
        <v>578</v>
      </c>
      <c r="J8486" s="10" t="s">
        <v>7613</v>
      </c>
      <c r="K8486" s="10" t="s">
        <v>7612</v>
      </c>
      <c r="L8486" s="10">
        <v>8</v>
      </c>
      <c r="M8486" s="10">
        <v>648.54999999999995</v>
      </c>
      <c r="N8486" s="10">
        <v>5188.3999999999996</v>
      </c>
      <c r="O8486" s="59">
        <v>0</v>
      </c>
      <c r="P8486" s="10">
        <v>0</v>
      </c>
      <c r="Q8486" s="10">
        <v>5188.3999999999996</v>
      </c>
      <c r="R8486" s="10" t="s">
        <v>565</v>
      </c>
      <c r="S8486" s="10" t="s">
        <v>585</v>
      </c>
      <c r="T8486" s="59">
        <v>0.25</v>
      </c>
      <c r="U8486" s="10">
        <v>1297.0999999999999</v>
      </c>
    </row>
    <row r="8487" spans="1:21" x14ac:dyDescent="0.3">
      <c r="A8487" s="10" t="s">
        <v>7611</v>
      </c>
      <c r="B8487" s="61">
        <v>44959</v>
      </c>
      <c r="C8487" s="10" t="s">
        <v>7610</v>
      </c>
      <c r="D8487" s="10" t="s">
        <v>5310</v>
      </c>
      <c r="E8487" s="10" t="s">
        <v>581</v>
      </c>
      <c r="F8487" s="10" t="s">
        <v>580</v>
      </c>
      <c r="G8487" s="10" t="s">
        <v>601</v>
      </c>
      <c r="H8487" s="10" t="s">
        <v>544</v>
      </c>
      <c r="I8487" s="10" t="s">
        <v>610</v>
      </c>
      <c r="J8487" s="10" t="s">
        <v>7609</v>
      </c>
      <c r="K8487" s="10" t="s">
        <v>7608</v>
      </c>
      <c r="L8487" s="10">
        <v>2</v>
      </c>
      <c r="M8487" s="10">
        <v>848.24</v>
      </c>
      <c r="N8487" s="10">
        <v>1696.48</v>
      </c>
      <c r="O8487" s="59">
        <v>0</v>
      </c>
      <c r="P8487" s="10">
        <v>0</v>
      </c>
      <c r="Q8487" s="10">
        <v>1696.48</v>
      </c>
      <c r="R8487" s="10" t="s">
        <v>565</v>
      </c>
      <c r="S8487" s="10" t="s">
        <v>585</v>
      </c>
      <c r="T8487" s="59">
        <v>0.25</v>
      </c>
      <c r="U8487" s="10">
        <v>424.12</v>
      </c>
    </row>
    <row r="8488" spans="1:21" x14ac:dyDescent="0.3">
      <c r="A8488" s="10" t="s">
        <v>7607</v>
      </c>
      <c r="B8488" s="61">
        <v>45148</v>
      </c>
      <c r="C8488" s="10" t="s">
        <v>1342</v>
      </c>
      <c r="D8488" s="10" t="s">
        <v>7606</v>
      </c>
      <c r="E8488" s="10" t="s">
        <v>592</v>
      </c>
      <c r="F8488" s="10" t="s">
        <v>591</v>
      </c>
      <c r="G8488" s="10" t="s">
        <v>569</v>
      </c>
      <c r="H8488" s="10" t="s">
        <v>579</v>
      </c>
      <c r="I8488" s="10" t="s">
        <v>711</v>
      </c>
      <c r="J8488" s="10" t="s">
        <v>7605</v>
      </c>
      <c r="K8488" s="10" t="s">
        <v>7604</v>
      </c>
      <c r="L8488" s="10">
        <v>4</v>
      </c>
      <c r="M8488" s="10">
        <v>507.97</v>
      </c>
      <c r="N8488" s="10">
        <v>2031.88</v>
      </c>
      <c r="O8488" s="59">
        <v>0.05</v>
      </c>
      <c r="P8488" s="10">
        <v>101.59</v>
      </c>
      <c r="Q8488" s="10">
        <v>1930.29</v>
      </c>
      <c r="R8488" s="10" t="s">
        <v>586</v>
      </c>
      <c r="S8488" s="10" t="s">
        <v>607</v>
      </c>
      <c r="T8488" s="59">
        <v>0.3</v>
      </c>
      <c r="U8488" s="10">
        <v>579.09</v>
      </c>
    </row>
    <row r="8489" spans="1:21" x14ac:dyDescent="0.3">
      <c r="A8489" s="10" t="s">
        <v>7603</v>
      </c>
      <c r="B8489" s="61">
        <v>45157</v>
      </c>
      <c r="C8489" s="10" t="s">
        <v>3186</v>
      </c>
      <c r="D8489" s="10" t="s">
        <v>7602</v>
      </c>
      <c r="E8489" s="10" t="s">
        <v>581</v>
      </c>
      <c r="F8489" s="10" t="s">
        <v>83</v>
      </c>
      <c r="G8489" s="10" t="s">
        <v>569</v>
      </c>
      <c r="H8489" s="10" t="s">
        <v>579</v>
      </c>
      <c r="I8489" s="10" t="s">
        <v>711</v>
      </c>
      <c r="J8489" s="10" t="s">
        <v>7601</v>
      </c>
      <c r="K8489" s="10" t="s">
        <v>7600</v>
      </c>
      <c r="L8489" s="10">
        <v>8</v>
      </c>
      <c r="M8489" s="10">
        <v>206.48</v>
      </c>
      <c r="N8489" s="10">
        <v>1651.84</v>
      </c>
      <c r="O8489" s="59">
        <v>0.05</v>
      </c>
      <c r="P8489" s="10">
        <v>82.59</v>
      </c>
      <c r="Q8489" s="10">
        <v>1569.25</v>
      </c>
      <c r="R8489" s="10" t="s">
        <v>614</v>
      </c>
      <c r="S8489" s="10" t="s">
        <v>607</v>
      </c>
      <c r="T8489" s="59">
        <v>0.15</v>
      </c>
      <c r="U8489" s="10">
        <v>235.39</v>
      </c>
    </row>
    <row r="8490" spans="1:21" x14ac:dyDescent="0.3">
      <c r="A8490" s="10" t="s">
        <v>7599</v>
      </c>
      <c r="B8490" s="61">
        <v>45302</v>
      </c>
      <c r="C8490" s="10" t="s">
        <v>7598</v>
      </c>
      <c r="D8490" s="10" t="s">
        <v>7597</v>
      </c>
      <c r="E8490" s="10" t="s">
        <v>592</v>
      </c>
      <c r="F8490" s="10" t="s">
        <v>18</v>
      </c>
      <c r="G8490" s="10" t="s">
        <v>601</v>
      </c>
      <c r="H8490" s="10" t="s">
        <v>544</v>
      </c>
      <c r="I8490" s="10" t="s">
        <v>568</v>
      </c>
      <c r="J8490" s="10" t="s">
        <v>7596</v>
      </c>
      <c r="K8490" s="10" t="s">
        <v>7595</v>
      </c>
      <c r="L8490" s="10">
        <v>8</v>
      </c>
      <c r="M8490" s="10">
        <v>592.45000000000005</v>
      </c>
      <c r="N8490" s="10">
        <v>4739.6000000000004</v>
      </c>
      <c r="O8490" s="59">
        <v>0.2</v>
      </c>
      <c r="P8490" s="10">
        <v>947.92</v>
      </c>
      <c r="Q8490" s="10">
        <v>3791.68</v>
      </c>
      <c r="R8490" s="10" t="s">
        <v>614</v>
      </c>
      <c r="S8490" s="10" t="s">
        <v>596</v>
      </c>
      <c r="T8490" s="59">
        <v>0.25</v>
      </c>
      <c r="U8490" s="10">
        <v>947.92</v>
      </c>
    </row>
    <row r="8491" spans="1:21" x14ac:dyDescent="0.3">
      <c r="A8491" s="10" t="s">
        <v>7594</v>
      </c>
      <c r="B8491" s="61">
        <v>45196</v>
      </c>
      <c r="C8491" s="10" t="s">
        <v>7593</v>
      </c>
      <c r="D8491" s="10" t="s">
        <v>7592</v>
      </c>
      <c r="E8491" s="10" t="s">
        <v>629</v>
      </c>
      <c r="F8491" s="10" t="s">
        <v>790</v>
      </c>
      <c r="G8491" s="10" t="s">
        <v>569</v>
      </c>
      <c r="H8491" s="10" t="s">
        <v>590</v>
      </c>
      <c r="I8491" s="10" t="s">
        <v>748</v>
      </c>
      <c r="J8491" s="10" t="s">
        <v>7591</v>
      </c>
      <c r="K8491" s="10" t="s">
        <v>7590</v>
      </c>
      <c r="L8491" s="10">
        <v>5</v>
      </c>
      <c r="M8491" s="10">
        <v>217.14</v>
      </c>
      <c r="N8491" s="10">
        <v>1085.7</v>
      </c>
      <c r="O8491" s="59">
        <v>0</v>
      </c>
      <c r="P8491" s="10">
        <v>0</v>
      </c>
      <c r="Q8491" s="10">
        <v>1085.7</v>
      </c>
      <c r="R8491" s="10" t="s">
        <v>586</v>
      </c>
      <c r="S8491" s="10" t="s">
        <v>607</v>
      </c>
      <c r="T8491" s="59">
        <v>0.25</v>
      </c>
      <c r="U8491" s="10">
        <v>271.43</v>
      </c>
    </row>
    <row r="8492" spans="1:21" x14ac:dyDescent="0.3">
      <c r="A8492" s="10" t="s">
        <v>7589</v>
      </c>
      <c r="B8492" s="61">
        <v>45193</v>
      </c>
      <c r="C8492" s="10" t="s">
        <v>7588</v>
      </c>
      <c r="D8492" s="10" t="s">
        <v>5639</v>
      </c>
      <c r="E8492" s="10" t="s">
        <v>592</v>
      </c>
      <c r="F8492" s="10" t="s">
        <v>18</v>
      </c>
      <c r="G8492" s="10" t="s">
        <v>569</v>
      </c>
      <c r="H8492" s="10" t="s">
        <v>590</v>
      </c>
      <c r="I8492" s="10" t="s">
        <v>589</v>
      </c>
      <c r="J8492" s="10" t="s">
        <v>1757</v>
      </c>
      <c r="K8492" s="10" t="s">
        <v>5693</v>
      </c>
      <c r="L8492" s="10">
        <v>9</v>
      </c>
      <c r="M8492" s="10">
        <v>621.20000000000005</v>
      </c>
      <c r="N8492" s="10">
        <v>5590.8</v>
      </c>
      <c r="O8492" s="59">
        <v>0.05</v>
      </c>
      <c r="P8492" s="10">
        <v>279.54000000000002</v>
      </c>
      <c r="Q8492" s="10">
        <v>5311.26</v>
      </c>
      <c r="R8492" s="10" t="s">
        <v>614</v>
      </c>
      <c r="S8492" s="10" t="s">
        <v>564</v>
      </c>
      <c r="T8492" s="59">
        <v>0.3</v>
      </c>
      <c r="U8492" s="10">
        <v>1593.38</v>
      </c>
    </row>
    <row r="8493" spans="1:21" x14ac:dyDescent="0.3">
      <c r="A8493" s="10" t="s">
        <v>7587</v>
      </c>
      <c r="B8493" s="61">
        <v>45205</v>
      </c>
      <c r="C8493" s="10" t="s">
        <v>7586</v>
      </c>
      <c r="D8493" s="10" t="s">
        <v>7585</v>
      </c>
      <c r="E8493" s="10" t="s">
        <v>629</v>
      </c>
      <c r="F8493" s="10" t="s">
        <v>759</v>
      </c>
      <c r="G8493" s="10" t="s">
        <v>601</v>
      </c>
      <c r="H8493" s="10" t="s">
        <v>579</v>
      </c>
      <c r="I8493" s="10" t="s">
        <v>578</v>
      </c>
      <c r="J8493" s="10" t="s">
        <v>7584</v>
      </c>
      <c r="K8493" s="10" t="s">
        <v>7583</v>
      </c>
      <c r="L8493" s="10">
        <v>2</v>
      </c>
      <c r="M8493" s="10">
        <v>529.82000000000005</v>
      </c>
      <c r="N8493" s="10">
        <v>1059.6400000000001</v>
      </c>
      <c r="O8493" s="59">
        <v>0.2</v>
      </c>
      <c r="P8493" s="10">
        <v>211.93</v>
      </c>
      <c r="Q8493" s="10">
        <v>847.71</v>
      </c>
      <c r="R8493" s="10" t="s">
        <v>575</v>
      </c>
      <c r="S8493" s="10" t="s">
        <v>596</v>
      </c>
      <c r="T8493" s="59">
        <v>0.15</v>
      </c>
      <c r="U8493" s="10">
        <v>127.16</v>
      </c>
    </row>
    <row r="8494" spans="1:21" x14ac:dyDescent="0.3">
      <c r="A8494" s="10" t="s">
        <v>7582</v>
      </c>
      <c r="B8494" s="61">
        <v>44998</v>
      </c>
      <c r="C8494" s="10" t="s">
        <v>1779</v>
      </c>
      <c r="D8494" s="10" t="s">
        <v>7581</v>
      </c>
      <c r="E8494" s="10" t="s">
        <v>603</v>
      </c>
      <c r="F8494" s="10" t="s">
        <v>658</v>
      </c>
      <c r="G8494" s="10" t="s">
        <v>601</v>
      </c>
      <c r="H8494" s="10" t="s">
        <v>590</v>
      </c>
      <c r="I8494" s="10" t="s">
        <v>635</v>
      </c>
      <c r="J8494" s="10" t="s">
        <v>2249</v>
      </c>
      <c r="K8494" s="10" t="s">
        <v>868</v>
      </c>
      <c r="L8494" s="10">
        <v>4</v>
      </c>
      <c r="M8494" s="10">
        <v>489.98</v>
      </c>
      <c r="N8494" s="10">
        <v>1959.92</v>
      </c>
      <c r="O8494" s="59">
        <v>0</v>
      </c>
      <c r="P8494" s="10">
        <v>0</v>
      </c>
      <c r="Q8494" s="10">
        <v>1959.92</v>
      </c>
      <c r="R8494" s="10" t="s">
        <v>614</v>
      </c>
      <c r="S8494" s="10" t="s">
        <v>585</v>
      </c>
      <c r="T8494" s="59">
        <v>0.15</v>
      </c>
      <c r="U8494" s="10">
        <v>293.99</v>
      </c>
    </row>
    <row r="8495" spans="1:21" x14ac:dyDescent="0.3">
      <c r="A8495" s="10" t="s">
        <v>7580</v>
      </c>
      <c r="B8495" s="61">
        <v>45168</v>
      </c>
      <c r="C8495" s="10" t="s">
        <v>7579</v>
      </c>
      <c r="D8495" s="10" t="s">
        <v>7578</v>
      </c>
      <c r="E8495" s="10" t="s">
        <v>592</v>
      </c>
      <c r="F8495" s="10" t="s">
        <v>18</v>
      </c>
      <c r="G8495" s="10" t="s">
        <v>569</v>
      </c>
      <c r="H8495" s="10" t="s">
        <v>590</v>
      </c>
      <c r="I8495" s="10" t="s">
        <v>635</v>
      </c>
      <c r="J8495" s="10" t="s">
        <v>7577</v>
      </c>
      <c r="K8495" s="10" t="s">
        <v>7576</v>
      </c>
      <c r="L8495" s="10">
        <v>7</v>
      </c>
      <c r="M8495" s="10">
        <v>950.98</v>
      </c>
      <c r="N8495" s="10">
        <v>6656.86</v>
      </c>
      <c r="O8495" s="59">
        <v>0.05</v>
      </c>
      <c r="P8495" s="10">
        <v>332.84</v>
      </c>
      <c r="Q8495" s="10">
        <v>6324.02</v>
      </c>
      <c r="R8495" s="10" t="s">
        <v>565</v>
      </c>
      <c r="S8495" s="10" t="s">
        <v>585</v>
      </c>
      <c r="T8495" s="59">
        <v>0.25</v>
      </c>
      <c r="U8495" s="10">
        <v>1581.01</v>
      </c>
    </row>
    <row r="8496" spans="1:21" x14ac:dyDescent="0.3">
      <c r="A8496" s="10" t="s">
        <v>7575</v>
      </c>
      <c r="B8496" s="61">
        <v>45328</v>
      </c>
      <c r="C8496" s="10" t="s">
        <v>7574</v>
      </c>
      <c r="D8496" s="10" t="s">
        <v>7573</v>
      </c>
      <c r="E8496" s="10" t="s">
        <v>629</v>
      </c>
      <c r="F8496" s="10" t="s">
        <v>790</v>
      </c>
      <c r="G8496" s="10" t="s">
        <v>601</v>
      </c>
      <c r="H8496" s="10" t="s">
        <v>544</v>
      </c>
      <c r="I8496" s="10" t="s">
        <v>10</v>
      </c>
      <c r="J8496" s="10" t="s">
        <v>7572</v>
      </c>
      <c r="K8496" s="10" t="s">
        <v>7571</v>
      </c>
      <c r="L8496" s="10">
        <v>2</v>
      </c>
      <c r="M8496" s="10">
        <v>200.79</v>
      </c>
      <c r="N8496" s="10">
        <v>401.58</v>
      </c>
      <c r="O8496" s="59">
        <v>0.2</v>
      </c>
      <c r="P8496" s="10">
        <v>80.319999999999993</v>
      </c>
      <c r="Q8496" s="10">
        <v>321.26</v>
      </c>
      <c r="R8496" s="10" t="s">
        <v>575</v>
      </c>
      <c r="S8496" s="10" t="s">
        <v>564</v>
      </c>
      <c r="T8496" s="59">
        <v>0.25</v>
      </c>
      <c r="U8496" s="10">
        <v>80.31</v>
      </c>
    </row>
    <row r="8497" spans="1:21" x14ac:dyDescent="0.3">
      <c r="A8497" s="10" t="s">
        <v>7570</v>
      </c>
      <c r="B8497" s="61">
        <v>45303</v>
      </c>
      <c r="C8497" s="10" t="s">
        <v>7569</v>
      </c>
      <c r="D8497" s="10" t="s">
        <v>6824</v>
      </c>
      <c r="E8497" s="10" t="s">
        <v>629</v>
      </c>
      <c r="F8497" s="10" t="s">
        <v>628</v>
      </c>
      <c r="G8497" s="10" t="s">
        <v>569</v>
      </c>
      <c r="H8497" s="10" t="s">
        <v>600</v>
      </c>
      <c r="I8497" s="10" t="s">
        <v>664</v>
      </c>
      <c r="J8497" s="10" t="s">
        <v>7568</v>
      </c>
      <c r="K8497" s="10" t="s">
        <v>7567</v>
      </c>
      <c r="L8497" s="10">
        <v>8</v>
      </c>
      <c r="M8497" s="10">
        <v>434.17</v>
      </c>
      <c r="N8497" s="10">
        <v>3473.36</v>
      </c>
      <c r="O8497" s="59">
        <v>0.2</v>
      </c>
      <c r="P8497" s="10">
        <v>694.67</v>
      </c>
      <c r="Q8497" s="10">
        <v>2778.69</v>
      </c>
      <c r="R8497" s="10" t="s">
        <v>565</v>
      </c>
      <c r="S8497" s="10" t="s">
        <v>607</v>
      </c>
      <c r="T8497" s="59">
        <v>0.25</v>
      </c>
      <c r="U8497" s="10">
        <v>694.67</v>
      </c>
    </row>
    <row r="8498" spans="1:21" x14ac:dyDescent="0.3">
      <c r="A8498" s="10" t="s">
        <v>7566</v>
      </c>
      <c r="B8498" s="61">
        <v>45187</v>
      </c>
      <c r="C8498" s="10" t="s">
        <v>7565</v>
      </c>
      <c r="D8498" s="10" t="s">
        <v>7564</v>
      </c>
      <c r="E8498" s="10" t="s">
        <v>592</v>
      </c>
      <c r="F8498" s="10" t="s">
        <v>591</v>
      </c>
      <c r="G8498" s="10" t="s">
        <v>569</v>
      </c>
      <c r="H8498" s="10" t="s">
        <v>544</v>
      </c>
      <c r="I8498" s="10" t="s">
        <v>610</v>
      </c>
      <c r="J8498" s="10" t="s">
        <v>7563</v>
      </c>
      <c r="K8498" s="10" t="s">
        <v>7562</v>
      </c>
      <c r="L8498" s="10">
        <v>4</v>
      </c>
      <c r="M8498" s="10">
        <v>630.14</v>
      </c>
      <c r="N8498" s="10">
        <v>2520.56</v>
      </c>
      <c r="O8498" s="59">
        <v>0.1</v>
      </c>
      <c r="P8498" s="10">
        <v>252.06</v>
      </c>
      <c r="Q8498" s="10">
        <v>2268.5</v>
      </c>
      <c r="R8498" s="10" t="s">
        <v>575</v>
      </c>
      <c r="S8498" s="10" t="s">
        <v>564</v>
      </c>
      <c r="T8498" s="59">
        <v>0.25</v>
      </c>
      <c r="U8498" s="10">
        <v>567.12</v>
      </c>
    </row>
    <row r="8499" spans="1:21" x14ac:dyDescent="0.3">
      <c r="A8499" s="10" t="s">
        <v>7561</v>
      </c>
      <c r="B8499" s="61">
        <v>45222</v>
      </c>
      <c r="C8499" s="10" t="s">
        <v>7560</v>
      </c>
      <c r="D8499" s="10" t="s">
        <v>7559</v>
      </c>
      <c r="E8499" s="10" t="s">
        <v>571</v>
      </c>
      <c r="F8499" s="10" t="s">
        <v>570</v>
      </c>
      <c r="G8499" s="10" t="s">
        <v>569</v>
      </c>
      <c r="H8499" s="10" t="s">
        <v>600</v>
      </c>
      <c r="I8499" s="10" t="s">
        <v>599</v>
      </c>
      <c r="J8499" s="10" t="s">
        <v>7558</v>
      </c>
      <c r="K8499" s="10" t="s">
        <v>7557</v>
      </c>
      <c r="L8499" s="10">
        <v>2</v>
      </c>
      <c r="M8499" s="10">
        <v>667.32</v>
      </c>
      <c r="N8499" s="10">
        <v>1334.64</v>
      </c>
      <c r="O8499" s="59">
        <v>0.2</v>
      </c>
      <c r="P8499" s="10">
        <v>266.93</v>
      </c>
      <c r="Q8499" s="10">
        <v>1067.71</v>
      </c>
      <c r="R8499" s="10" t="s">
        <v>565</v>
      </c>
      <c r="S8499" s="10" t="s">
        <v>607</v>
      </c>
      <c r="T8499" s="59">
        <v>0.15</v>
      </c>
      <c r="U8499" s="10">
        <v>160.16</v>
      </c>
    </row>
    <row r="8500" spans="1:21" x14ac:dyDescent="0.3">
      <c r="A8500" s="10" t="s">
        <v>7556</v>
      </c>
      <c r="B8500" s="61">
        <v>45138</v>
      </c>
      <c r="C8500" s="10" t="s">
        <v>3929</v>
      </c>
      <c r="D8500" s="10" t="s">
        <v>7555</v>
      </c>
      <c r="E8500" s="10" t="s">
        <v>592</v>
      </c>
      <c r="F8500" s="10" t="s">
        <v>18</v>
      </c>
      <c r="G8500" s="10" t="s">
        <v>601</v>
      </c>
      <c r="H8500" s="10" t="s">
        <v>544</v>
      </c>
      <c r="I8500" s="10" t="s">
        <v>10</v>
      </c>
      <c r="J8500" s="10" t="s">
        <v>7554</v>
      </c>
      <c r="K8500" s="10" t="s">
        <v>7553</v>
      </c>
      <c r="L8500" s="10">
        <v>8</v>
      </c>
      <c r="M8500" s="10">
        <v>194.44</v>
      </c>
      <c r="N8500" s="10">
        <v>1555.52</v>
      </c>
      <c r="O8500" s="59">
        <v>0.2</v>
      </c>
      <c r="P8500" s="10">
        <v>311.10000000000002</v>
      </c>
      <c r="Q8500" s="10">
        <v>1244.42</v>
      </c>
      <c r="R8500" s="10" t="s">
        <v>614</v>
      </c>
      <c r="S8500" s="10" t="s">
        <v>585</v>
      </c>
      <c r="T8500" s="59">
        <v>0.25</v>
      </c>
      <c r="U8500" s="10">
        <v>311.11</v>
      </c>
    </row>
    <row r="8501" spans="1:21" x14ac:dyDescent="0.3">
      <c r="A8501" s="10" t="s">
        <v>7552</v>
      </c>
      <c r="B8501" s="61">
        <v>45012</v>
      </c>
      <c r="C8501" s="10" t="s">
        <v>7551</v>
      </c>
      <c r="D8501" s="10" t="s">
        <v>5449</v>
      </c>
      <c r="E8501" s="10" t="s">
        <v>581</v>
      </c>
      <c r="F8501" s="10" t="s">
        <v>83</v>
      </c>
      <c r="G8501" s="10" t="s">
        <v>601</v>
      </c>
      <c r="H8501" s="10" t="s">
        <v>600</v>
      </c>
      <c r="I8501" s="10" t="s">
        <v>627</v>
      </c>
      <c r="J8501" s="10" t="s">
        <v>7550</v>
      </c>
      <c r="K8501" s="10" t="s">
        <v>7549</v>
      </c>
      <c r="L8501" s="10">
        <v>8</v>
      </c>
      <c r="M8501" s="10">
        <v>749.71</v>
      </c>
      <c r="N8501" s="10">
        <v>5997.68</v>
      </c>
      <c r="O8501" s="59">
        <v>0.1</v>
      </c>
      <c r="P8501" s="10">
        <v>599.77</v>
      </c>
      <c r="Q8501" s="10">
        <v>5397.91</v>
      </c>
      <c r="R8501" s="10" t="s">
        <v>575</v>
      </c>
      <c r="S8501" s="10" t="s">
        <v>585</v>
      </c>
      <c r="T8501" s="59">
        <v>0.3</v>
      </c>
      <c r="U8501" s="10">
        <v>1619.37</v>
      </c>
    </row>
    <row r="8502" spans="1:21" x14ac:dyDescent="0.3">
      <c r="A8502" s="10" t="s">
        <v>7548</v>
      </c>
      <c r="B8502" s="61">
        <v>45020</v>
      </c>
      <c r="C8502" s="10" t="s">
        <v>7547</v>
      </c>
      <c r="D8502" s="10" t="s">
        <v>2270</v>
      </c>
      <c r="E8502" s="10" t="s">
        <v>603</v>
      </c>
      <c r="F8502" s="10" t="s">
        <v>658</v>
      </c>
      <c r="G8502" s="10" t="s">
        <v>569</v>
      </c>
      <c r="H8502" s="10" t="s">
        <v>579</v>
      </c>
      <c r="I8502" s="10" t="s">
        <v>578</v>
      </c>
      <c r="J8502" s="10" t="s">
        <v>7546</v>
      </c>
      <c r="K8502" s="10" t="s">
        <v>2898</v>
      </c>
      <c r="L8502" s="10">
        <v>4</v>
      </c>
      <c r="M8502" s="10">
        <v>252.06</v>
      </c>
      <c r="N8502" s="10">
        <v>1008.24</v>
      </c>
      <c r="O8502" s="59">
        <v>0.2</v>
      </c>
      <c r="P8502" s="10">
        <v>201.65</v>
      </c>
      <c r="Q8502" s="10">
        <v>806.59</v>
      </c>
      <c r="R8502" s="10" t="s">
        <v>565</v>
      </c>
      <c r="S8502" s="10" t="s">
        <v>564</v>
      </c>
      <c r="T8502" s="59">
        <v>0.25</v>
      </c>
      <c r="U8502" s="10">
        <v>201.65</v>
      </c>
    </row>
    <row r="8503" spans="1:21" x14ac:dyDescent="0.3">
      <c r="A8503" s="10" t="s">
        <v>7545</v>
      </c>
      <c r="B8503" s="61">
        <v>45045</v>
      </c>
      <c r="C8503" s="10" t="s">
        <v>7544</v>
      </c>
      <c r="D8503" s="10" t="s">
        <v>7543</v>
      </c>
      <c r="E8503" s="10" t="s">
        <v>629</v>
      </c>
      <c r="F8503" s="10" t="s">
        <v>790</v>
      </c>
      <c r="G8503" s="10" t="s">
        <v>569</v>
      </c>
      <c r="H8503" s="10" t="s">
        <v>579</v>
      </c>
      <c r="I8503" s="10" t="s">
        <v>578</v>
      </c>
      <c r="J8503" s="10" t="s">
        <v>7542</v>
      </c>
      <c r="K8503" s="10" t="s">
        <v>7541</v>
      </c>
      <c r="L8503" s="10">
        <v>6</v>
      </c>
      <c r="M8503" s="10">
        <v>411.84</v>
      </c>
      <c r="N8503" s="10">
        <v>2471.04</v>
      </c>
      <c r="O8503" s="59">
        <v>0.2</v>
      </c>
      <c r="P8503" s="10">
        <v>494.21</v>
      </c>
      <c r="Q8503" s="10">
        <v>1976.83</v>
      </c>
      <c r="R8503" s="10" t="s">
        <v>575</v>
      </c>
      <c r="S8503" s="10" t="s">
        <v>585</v>
      </c>
      <c r="T8503" s="59">
        <v>0.15</v>
      </c>
      <c r="U8503" s="10">
        <v>296.52</v>
      </c>
    </row>
    <row r="8504" spans="1:21" x14ac:dyDescent="0.3">
      <c r="A8504" s="10" t="s">
        <v>7540</v>
      </c>
      <c r="B8504" s="61">
        <v>44994</v>
      </c>
      <c r="C8504" s="10" t="s">
        <v>7539</v>
      </c>
      <c r="D8504" s="10" t="s">
        <v>7538</v>
      </c>
      <c r="E8504" s="10" t="s">
        <v>592</v>
      </c>
      <c r="F8504" s="10" t="s">
        <v>591</v>
      </c>
      <c r="G8504" s="10" t="s">
        <v>569</v>
      </c>
      <c r="H8504" s="10" t="s">
        <v>579</v>
      </c>
      <c r="I8504" s="10" t="s">
        <v>711</v>
      </c>
      <c r="J8504" s="10" t="s">
        <v>6307</v>
      </c>
      <c r="K8504" s="10" t="s">
        <v>7537</v>
      </c>
      <c r="L8504" s="10">
        <v>5</v>
      </c>
      <c r="M8504" s="10">
        <v>677.38</v>
      </c>
      <c r="N8504" s="10">
        <v>3386.9</v>
      </c>
      <c r="O8504" s="59">
        <v>0.2</v>
      </c>
      <c r="P8504" s="10">
        <v>677.38</v>
      </c>
      <c r="Q8504" s="10">
        <v>2709.52</v>
      </c>
      <c r="R8504" s="10" t="s">
        <v>575</v>
      </c>
      <c r="S8504" s="10" t="s">
        <v>564</v>
      </c>
      <c r="T8504" s="59">
        <v>0.25</v>
      </c>
      <c r="U8504" s="10">
        <v>677.38</v>
      </c>
    </row>
    <row r="8505" spans="1:21" x14ac:dyDescent="0.3">
      <c r="A8505" s="10" t="s">
        <v>7536</v>
      </c>
      <c r="B8505" s="61">
        <v>45271</v>
      </c>
      <c r="C8505" s="10" t="s">
        <v>2115</v>
      </c>
      <c r="D8505" s="10" t="s">
        <v>7535</v>
      </c>
      <c r="E8505" s="10" t="s">
        <v>603</v>
      </c>
      <c r="F8505" s="10" t="s">
        <v>602</v>
      </c>
      <c r="G8505" s="10" t="s">
        <v>569</v>
      </c>
      <c r="H8505" s="10" t="s">
        <v>544</v>
      </c>
      <c r="I8505" s="10" t="s">
        <v>610</v>
      </c>
      <c r="J8505" s="10" t="s">
        <v>7534</v>
      </c>
      <c r="K8505" s="10" t="s">
        <v>7533</v>
      </c>
      <c r="L8505" s="10">
        <v>1</v>
      </c>
      <c r="M8505" s="10">
        <v>397.66</v>
      </c>
      <c r="N8505" s="10">
        <v>397.66</v>
      </c>
      <c r="O8505" s="59">
        <v>0.1</v>
      </c>
      <c r="P8505" s="10">
        <v>39.770000000000003</v>
      </c>
      <c r="Q8505" s="10">
        <v>357.89</v>
      </c>
      <c r="R8505" s="10" t="s">
        <v>565</v>
      </c>
      <c r="S8505" s="10" t="s">
        <v>596</v>
      </c>
      <c r="T8505" s="59">
        <v>0.3</v>
      </c>
      <c r="U8505" s="10">
        <v>107.37</v>
      </c>
    </row>
    <row r="8506" spans="1:21" x14ac:dyDescent="0.3">
      <c r="A8506" s="10" t="s">
        <v>7532</v>
      </c>
      <c r="B8506" s="61">
        <v>44933</v>
      </c>
      <c r="C8506" s="10" t="s">
        <v>7531</v>
      </c>
      <c r="D8506" s="10" t="s">
        <v>7530</v>
      </c>
      <c r="E8506" s="10" t="s">
        <v>571</v>
      </c>
      <c r="F8506" s="10" t="s">
        <v>570</v>
      </c>
      <c r="G8506" s="10" t="s">
        <v>601</v>
      </c>
      <c r="H8506" s="10" t="s">
        <v>600</v>
      </c>
      <c r="I8506" s="10" t="s">
        <v>664</v>
      </c>
      <c r="J8506" s="10" t="s">
        <v>2181</v>
      </c>
      <c r="K8506" s="10" t="s">
        <v>5185</v>
      </c>
      <c r="L8506" s="10">
        <v>8</v>
      </c>
      <c r="M8506" s="10">
        <v>964.53</v>
      </c>
      <c r="N8506" s="10">
        <v>7716.24</v>
      </c>
      <c r="O8506" s="59">
        <v>0</v>
      </c>
      <c r="P8506" s="10">
        <v>0</v>
      </c>
      <c r="Q8506" s="10">
        <v>7716.24</v>
      </c>
      <c r="R8506" s="10" t="s">
        <v>586</v>
      </c>
      <c r="S8506" s="10" t="s">
        <v>596</v>
      </c>
      <c r="T8506" s="59">
        <v>0.15</v>
      </c>
      <c r="U8506" s="10">
        <v>1157.44</v>
      </c>
    </row>
    <row r="8507" spans="1:21" x14ac:dyDescent="0.3">
      <c r="A8507" s="10" t="s">
        <v>7529</v>
      </c>
      <c r="B8507" s="61">
        <v>45164</v>
      </c>
      <c r="C8507" s="10" t="s">
        <v>7528</v>
      </c>
      <c r="D8507" s="10" t="s">
        <v>7527</v>
      </c>
      <c r="E8507" s="10" t="s">
        <v>629</v>
      </c>
      <c r="F8507" s="10" t="s">
        <v>759</v>
      </c>
      <c r="G8507" s="10" t="s">
        <v>601</v>
      </c>
      <c r="H8507" s="10" t="s">
        <v>590</v>
      </c>
      <c r="I8507" s="10" t="s">
        <v>635</v>
      </c>
      <c r="J8507" s="10" t="s">
        <v>7526</v>
      </c>
      <c r="K8507" s="10" t="s">
        <v>7525</v>
      </c>
      <c r="L8507" s="10">
        <v>7</v>
      </c>
      <c r="M8507" s="10">
        <v>203.77</v>
      </c>
      <c r="N8507" s="10">
        <v>1426.39</v>
      </c>
      <c r="O8507" s="59">
        <v>0.2</v>
      </c>
      <c r="P8507" s="10">
        <v>285.27999999999997</v>
      </c>
      <c r="Q8507" s="10">
        <v>1141.1099999999999</v>
      </c>
      <c r="R8507" s="10" t="s">
        <v>575</v>
      </c>
      <c r="S8507" s="10" t="s">
        <v>585</v>
      </c>
      <c r="T8507" s="59">
        <v>0.25</v>
      </c>
      <c r="U8507" s="10">
        <v>285.27999999999997</v>
      </c>
    </row>
    <row r="8508" spans="1:21" x14ac:dyDescent="0.3">
      <c r="A8508" s="10" t="s">
        <v>7524</v>
      </c>
      <c r="B8508" s="61">
        <v>45140</v>
      </c>
      <c r="C8508" s="10" t="s">
        <v>5140</v>
      </c>
      <c r="D8508" s="10" t="s">
        <v>7523</v>
      </c>
      <c r="E8508" s="10" t="s">
        <v>581</v>
      </c>
      <c r="F8508" s="10" t="s">
        <v>580</v>
      </c>
      <c r="G8508" s="10" t="s">
        <v>601</v>
      </c>
      <c r="H8508" s="10" t="s">
        <v>600</v>
      </c>
      <c r="I8508" s="10" t="s">
        <v>664</v>
      </c>
      <c r="J8508" s="10" t="s">
        <v>7522</v>
      </c>
      <c r="K8508" s="10" t="s">
        <v>7521</v>
      </c>
      <c r="L8508" s="10">
        <v>8</v>
      </c>
      <c r="M8508" s="10">
        <v>725.24</v>
      </c>
      <c r="N8508" s="10">
        <v>5801.92</v>
      </c>
      <c r="O8508" s="59">
        <v>0.05</v>
      </c>
      <c r="P8508" s="10">
        <v>290.10000000000002</v>
      </c>
      <c r="Q8508" s="10">
        <v>5511.82</v>
      </c>
      <c r="R8508" s="10" t="s">
        <v>565</v>
      </c>
      <c r="S8508" s="10" t="s">
        <v>585</v>
      </c>
      <c r="T8508" s="59">
        <v>0.25</v>
      </c>
      <c r="U8508" s="10">
        <v>1377.95</v>
      </c>
    </row>
    <row r="8509" spans="1:21" x14ac:dyDescent="0.3">
      <c r="A8509" s="10" t="s">
        <v>7520</v>
      </c>
      <c r="B8509" s="61">
        <v>45097</v>
      </c>
      <c r="C8509" s="10" t="s">
        <v>3797</v>
      </c>
      <c r="D8509" s="10" t="s">
        <v>3054</v>
      </c>
      <c r="E8509" s="10" t="s">
        <v>581</v>
      </c>
      <c r="F8509" s="10" t="s">
        <v>580</v>
      </c>
      <c r="G8509" s="10" t="s">
        <v>569</v>
      </c>
      <c r="H8509" s="10" t="s">
        <v>600</v>
      </c>
      <c r="I8509" s="10" t="s">
        <v>627</v>
      </c>
      <c r="J8509" s="10" t="s">
        <v>7519</v>
      </c>
      <c r="K8509" s="10" t="s">
        <v>7518</v>
      </c>
      <c r="L8509" s="10">
        <v>5</v>
      </c>
      <c r="M8509" s="10">
        <v>366.78</v>
      </c>
      <c r="N8509" s="10">
        <v>1833.9</v>
      </c>
      <c r="O8509" s="59">
        <v>0</v>
      </c>
      <c r="P8509" s="10">
        <v>0</v>
      </c>
      <c r="Q8509" s="10">
        <v>1833.9</v>
      </c>
      <c r="R8509" s="10" t="s">
        <v>575</v>
      </c>
      <c r="S8509" s="10" t="s">
        <v>585</v>
      </c>
      <c r="T8509" s="59">
        <v>0.25</v>
      </c>
      <c r="U8509" s="10">
        <v>458.48</v>
      </c>
    </row>
    <row r="8510" spans="1:21" x14ac:dyDescent="0.3">
      <c r="A8510" s="10" t="s">
        <v>7517</v>
      </c>
      <c r="B8510" s="61">
        <v>45052</v>
      </c>
      <c r="C8510" s="10" t="s">
        <v>6291</v>
      </c>
      <c r="D8510" s="10" t="s">
        <v>6395</v>
      </c>
      <c r="E8510" s="10" t="s">
        <v>571</v>
      </c>
      <c r="F8510" s="10" t="s">
        <v>685</v>
      </c>
      <c r="G8510" s="10" t="s">
        <v>601</v>
      </c>
      <c r="H8510" s="10" t="s">
        <v>579</v>
      </c>
      <c r="I8510" s="10" t="s">
        <v>578</v>
      </c>
      <c r="J8510" s="10" t="s">
        <v>7516</v>
      </c>
      <c r="K8510" s="10" t="s">
        <v>5317</v>
      </c>
      <c r="L8510" s="10">
        <v>9</v>
      </c>
      <c r="M8510" s="10">
        <v>519.62</v>
      </c>
      <c r="N8510" s="10">
        <v>4676.58</v>
      </c>
      <c r="O8510" s="59">
        <v>0</v>
      </c>
      <c r="P8510" s="10">
        <v>0</v>
      </c>
      <c r="Q8510" s="10">
        <v>4676.58</v>
      </c>
      <c r="R8510" s="10" t="s">
        <v>565</v>
      </c>
      <c r="S8510" s="10" t="s">
        <v>585</v>
      </c>
      <c r="T8510" s="59">
        <v>0.15</v>
      </c>
      <c r="U8510" s="10">
        <v>701.49</v>
      </c>
    </row>
    <row r="8511" spans="1:21" x14ac:dyDescent="0.3">
      <c r="A8511" s="10" t="s">
        <v>7515</v>
      </c>
      <c r="B8511" s="61">
        <v>44949</v>
      </c>
      <c r="C8511" s="10" t="s">
        <v>7514</v>
      </c>
      <c r="D8511" s="10" t="s">
        <v>7513</v>
      </c>
      <c r="E8511" s="10" t="s">
        <v>592</v>
      </c>
      <c r="F8511" s="10" t="s">
        <v>591</v>
      </c>
      <c r="G8511" s="10" t="s">
        <v>601</v>
      </c>
      <c r="H8511" s="10" t="s">
        <v>579</v>
      </c>
      <c r="I8511" s="10" t="s">
        <v>711</v>
      </c>
      <c r="J8511" s="10" t="s">
        <v>7512</v>
      </c>
      <c r="K8511" s="10" t="s">
        <v>7511</v>
      </c>
      <c r="L8511" s="10">
        <v>7</v>
      </c>
      <c r="M8511" s="10">
        <v>253.78</v>
      </c>
      <c r="N8511" s="10">
        <v>1776.46</v>
      </c>
      <c r="O8511" s="59">
        <v>0.2</v>
      </c>
      <c r="P8511" s="10">
        <v>355.29</v>
      </c>
      <c r="Q8511" s="10">
        <v>1421.17</v>
      </c>
      <c r="R8511" s="10" t="s">
        <v>586</v>
      </c>
      <c r="S8511" s="10" t="s">
        <v>596</v>
      </c>
      <c r="T8511" s="59">
        <v>0.3</v>
      </c>
      <c r="U8511" s="10">
        <v>426.35</v>
      </c>
    </row>
    <row r="8512" spans="1:21" x14ac:dyDescent="0.3">
      <c r="A8512" s="10" t="s">
        <v>7510</v>
      </c>
      <c r="B8512" s="61">
        <v>45361</v>
      </c>
      <c r="C8512" s="10" t="s">
        <v>7509</v>
      </c>
      <c r="D8512" s="10" t="s">
        <v>7508</v>
      </c>
      <c r="E8512" s="10" t="s">
        <v>571</v>
      </c>
      <c r="F8512" s="10" t="s">
        <v>685</v>
      </c>
      <c r="G8512" s="10" t="s">
        <v>601</v>
      </c>
      <c r="H8512" s="10" t="s">
        <v>590</v>
      </c>
      <c r="I8512" s="10" t="s">
        <v>635</v>
      </c>
      <c r="J8512" s="10" t="s">
        <v>7507</v>
      </c>
      <c r="K8512" s="10" t="s">
        <v>2322</v>
      </c>
      <c r="L8512" s="10">
        <v>8</v>
      </c>
      <c r="M8512" s="10">
        <v>456.21</v>
      </c>
      <c r="N8512" s="10">
        <v>3649.68</v>
      </c>
      <c r="O8512" s="59">
        <v>0.05</v>
      </c>
      <c r="P8512" s="10">
        <v>182.48</v>
      </c>
      <c r="Q8512" s="10">
        <v>3467.2</v>
      </c>
      <c r="R8512" s="10" t="s">
        <v>575</v>
      </c>
      <c r="S8512" s="10" t="s">
        <v>564</v>
      </c>
      <c r="T8512" s="59">
        <v>0.25</v>
      </c>
      <c r="U8512" s="10">
        <v>866.8</v>
      </c>
    </row>
    <row r="8513" spans="1:21" x14ac:dyDescent="0.3">
      <c r="A8513" s="10" t="s">
        <v>7506</v>
      </c>
      <c r="B8513" s="61">
        <v>45202</v>
      </c>
      <c r="C8513" s="10" t="s">
        <v>7505</v>
      </c>
      <c r="D8513" s="10" t="s">
        <v>7504</v>
      </c>
      <c r="E8513" s="10" t="s">
        <v>581</v>
      </c>
      <c r="F8513" s="10" t="s">
        <v>7</v>
      </c>
      <c r="G8513" s="10" t="s">
        <v>569</v>
      </c>
      <c r="H8513" s="10" t="s">
        <v>579</v>
      </c>
      <c r="I8513" s="10" t="s">
        <v>722</v>
      </c>
      <c r="J8513" s="10" t="s">
        <v>7503</v>
      </c>
      <c r="K8513" s="10" t="s">
        <v>7502</v>
      </c>
      <c r="L8513" s="10">
        <v>1</v>
      </c>
      <c r="M8513" s="10">
        <v>272.08</v>
      </c>
      <c r="N8513" s="10">
        <v>272.08</v>
      </c>
      <c r="O8513" s="59">
        <v>0.05</v>
      </c>
      <c r="P8513" s="10">
        <v>13.6</v>
      </c>
      <c r="Q8513" s="10">
        <v>258.48</v>
      </c>
      <c r="R8513" s="10" t="s">
        <v>614</v>
      </c>
      <c r="S8513" s="10" t="s">
        <v>564</v>
      </c>
      <c r="T8513" s="59">
        <v>0.3</v>
      </c>
      <c r="U8513" s="10">
        <v>77.540000000000006</v>
      </c>
    </row>
    <row r="8514" spans="1:21" x14ac:dyDescent="0.3">
      <c r="A8514" s="10" t="s">
        <v>7501</v>
      </c>
      <c r="B8514" s="61">
        <v>45223</v>
      </c>
      <c r="C8514" s="10" t="s">
        <v>3413</v>
      </c>
      <c r="D8514" s="10" t="s">
        <v>7500</v>
      </c>
      <c r="E8514" s="10" t="s">
        <v>603</v>
      </c>
      <c r="F8514" s="10" t="s">
        <v>636</v>
      </c>
      <c r="G8514" s="10" t="s">
        <v>569</v>
      </c>
      <c r="H8514" s="10" t="s">
        <v>590</v>
      </c>
      <c r="I8514" s="10" t="s">
        <v>635</v>
      </c>
      <c r="J8514" s="10" t="s">
        <v>7499</v>
      </c>
      <c r="K8514" s="10" t="s">
        <v>7052</v>
      </c>
      <c r="L8514" s="10">
        <v>9</v>
      </c>
      <c r="M8514" s="10">
        <v>513.28</v>
      </c>
      <c r="N8514" s="10">
        <v>4619.5200000000004</v>
      </c>
      <c r="O8514" s="59">
        <v>0</v>
      </c>
      <c r="P8514" s="10">
        <v>0</v>
      </c>
      <c r="Q8514" s="10">
        <v>4619.5200000000004</v>
      </c>
      <c r="R8514" s="10" t="s">
        <v>575</v>
      </c>
      <c r="S8514" s="10" t="s">
        <v>564</v>
      </c>
      <c r="T8514" s="59">
        <v>0.25</v>
      </c>
      <c r="U8514" s="10">
        <v>1154.8800000000001</v>
      </c>
    </row>
    <row r="8515" spans="1:21" x14ac:dyDescent="0.3">
      <c r="A8515" s="10" t="s">
        <v>7498</v>
      </c>
      <c r="B8515" s="61">
        <v>45134</v>
      </c>
      <c r="C8515" s="10" t="s">
        <v>3167</v>
      </c>
      <c r="D8515" s="10" t="s">
        <v>3166</v>
      </c>
      <c r="E8515" s="10" t="s">
        <v>592</v>
      </c>
      <c r="F8515" s="10" t="s">
        <v>18</v>
      </c>
      <c r="G8515" s="10" t="s">
        <v>569</v>
      </c>
      <c r="H8515" s="10" t="s">
        <v>579</v>
      </c>
      <c r="I8515" s="10" t="s">
        <v>578</v>
      </c>
      <c r="J8515" s="10" t="s">
        <v>7497</v>
      </c>
      <c r="K8515" s="10" t="s">
        <v>7496</v>
      </c>
      <c r="L8515" s="10">
        <v>10</v>
      </c>
      <c r="M8515" s="10">
        <v>969.32</v>
      </c>
      <c r="N8515" s="10">
        <v>9693.2000000000007</v>
      </c>
      <c r="O8515" s="59">
        <v>0.2</v>
      </c>
      <c r="P8515" s="10">
        <v>1938.64</v>
      </c>
      <c r="Q8515" s="10">
        <v>7754.56</v>
      </c>
      <c r="R8515" s="10" t="s">
        <v>614</v>
      </c>
      <c r="S8515" s="10" t="s">
        <v>607</v>
      </c>
      <c r="T8515" s="59">
        <v>0.3</v>
      </c>
      <c r="U8515" s="10">
        <v>2326.37</v>
      </c>
    </row>
    <row r="8516" spans="1:21" x14ac:dyDescent="0.3">
      <c r="A8516" s="10" t="s">
        <v>7495</v>
      </c>
      <c r="B8516" s="61">
        <v>44962</v>
      </c>
      <c r="C8516" s="10" t="s">
        <v>3832</v>
      </c>
      <c r="D8516" s="10" t="s">
        <v>5738</v>
      </c>
      <c r="E8516" s="10" t="s">
        <v>592</v>
      </c>
      <c r="F8516" s="10" t="s">
        <v>18</v>
      </c>
      <c r="G8516" s="10" t="s">
        <v>569</v>
      </c>
      <c r="H8516" s="10" t="s">
        <v>579</v>
      </c>
      <c r="I8516" s="10" t="s">
        <v>722</v>
      </c>
      <c r="J8516" s="10" t="s">
        <v>7494</v>
      </c>
      <c r="K8516" s="10" t="s">
        <v>4820</v>
      </c>
      <c r="L8516" s="10">
        <v>5</v>
      </c>
      <c r="M8516" s="10">
        <v>795.41</v>
      </c>
      <c r="N8516" s="10">
        <v>3977.05</v>
      </c>
      <c r="O8516" s="59">
        <v>0.2</v>
      </c>
      <c r="P8516" s="10">
        <v>795.41</v>
      </c>
      <c r="Q8516" s="10">
        <v>3181.64</v>
      </c>
      <c r="R8516" s="10" t="s">
        <v>575</v>
      </c>
      <c r="S8516" s="10" t="s">
        <v>585</v>
      </c>
      <c r="T8516" s="59">
        <v>0.15</v>
      </c>
      <c r="U8516" s="10">
        <v>477.25</v>
      </c>
    </row>
    <row r="8517" spans="1:21" x14ac:dyDescent="0.3">
      <c r="A8517" s="10" t="s">
        <v>7493</v>
      </c>
      <c r="B8517" s="61">
        <v>45189</v>
      </c>
      <c r="C8517" s="10" t="s">
        <v>5630</v>
      </c>
      <c r="D8517" s="10" t="s">
        <v>7492</v>
      </c>
      <c r="E8517" s="10" t="s">
        <v>603</v>
      </c>
      <c r="F8517" s="10" t="s">
        <v>658</v>
      </c>
      <c r="G8517" s="10" t="s">
        <v>569</v>
      </c>
      <c r="H8517" s="10" t="s">
        <v>544</v>
      </c>
      <c r="I8517" s="10" t="s">
        <v>610</v>
      </c>
      <c r="J8517" s="10" t="s">
        <v>7491</v>
      </c>
      <c r="K8517" s="10" t="s">
        <v>7490</v>
      </c>
      <c r="L8517" s="10">
        <v>6</v>
      </c>
      <c r="M8517" s="10">
        <v>497.23</v>
      </c>
      <c r="N8517" s="10">
        <v>2983.38</v>
      </c>
      <c r="O8517" s="59">
        <v>0.2</v>
      </c>
      <c r="P8517" s="10">
        <v>596.67999999999995</v>
      </c>
      <c r="Q8517" s="10">
        <v>2386.6999999999998</v>
      </c>
      <c r="R8517" s="10" t="s">
        <v>565</v>
      </c>
      <c r="S8517" s="10" t="s">
        <v>585</v>
      </c>
      <c r="T8517" s="59">
        <v>0.15</v>
      </c>
      <c r="U8517" s="10">
        <v>358</v>
      </c>
    </row>
    <row r="8518" spans="1:21" x14ac:dyDescent="0.3">
      <c r="A8518" s="10" t="s">
        <v>7489</v>
      </c>
      <c r="B8518" s="61">
        <v>45081</v>
      </c>
      <c r="C8518" s="10" t="s">
        <v>7488</v>
      </c>
      <c r="D8518" s="10" t="s">
        <v>7487</v>
      </c>
      <c r="E8518" s="10" t="s">
        <v>571</v>
      </c>
      <c r="F8518" s="10" t="s">
        <v>685</v>
      </c>
      <c r="G8518" s="10" t="s">
        <v>601</v>
      </c>
      <c r="H8518" s="10" t="s">
        <v>590</v>
      </c>
      <c r="I8518" s="10" t="s">
        <v>589</v>
      </c>
      <c r="J8518" s="10" t="s">
        <v>7486</v>
      </c>
      <c r="K8518" s="10" t="s">
        <v>7485</v>
      </c>
      <c r="L8518" s="10">
        <v>9</v>
      </c>
      <c r="M8518" s="10">
        <v>993.04</v>
      </c>
      <c r="N8518" s="10">
        <v>8937.36</v>
      </c>
      <c r="O8518" s="59">
        <v>0.1</v>
      </c>
      <c r="P8518" s="10">
        <v>893.74</v>
      </c>
      <c r="Q8518" s="10">
        <v>8043.62</v>
      </c>
      <c r="R8518" s="10" t="s">
        <v>565</v>
      </c>
      <c r="S8518" s="10" t="s">
        <v>596</v>
      </c>
      <c r="T8518" s="59">
        <v>0.25</v>
      </c>
      <c r="U8518" s="10">
        <v>2010.9</v>
      </c>
    </row>
    <row r="8519" spans="1:21" x14ac:dyDescent="0.3">
      <c r="A8519" s="10" t="s">
        <v>7484</v>
      </c>
      <c r="B8519" s="61">
        <v>44986</v>
      </c>
      <c r="C8519" s="10" t="s">
        <v>7483</v>
      </c>
      <c r="D8519" s="10" t="s">
        <v>7482</v>
      </c>
      <c r="E8519" s="10" t="s">
        <v>571</v>
      </c>
      <c r="F8519" s="10" t="s">
        <v>11</v>
      </c>
      <c r="G8519" s="10" t="s">
        <v>569</v>
      </c>
      <c r="H8519" s="10" t="s">
        <v>590</v>
      </c>
      <c r="I8519" s="10" t="s">
        <v>748</v>
      </c>
      <c r="J8519" s="10" t="s">
        <v>7481</v>
      </c>
      <c r="K8519" s="10" t="s">
        <v>7480</v>
      </c>
      <c r="L8519" s="10">
        <v>8</v>
      </c>
      <c r="M8519" s="10">
        <v>575.37</v>
      </c>
      <c r="N8519" s="10">
        <v>4602.96</v>
      </c>
      <c r="O8519" s="59">
        <v>0.05</v>
      </c>
      <c r="P8519" s="10">
        <v>230.15</v>
      </c>
      <c r="Q8519" s="10">
        <v>4372.8100000000004</v>
      </c>
      <c r="R8519" s="10" t="s">
        <v>586</v>
      </c>
      <c r="S8519" s="10" t="s">
        <v>607</v>
      </c>
      <c r="T8519" s="59">
        <v>0.3</v>
      </c>
      <c r="U8519" s="10">
        <v>1311.84</v>
      </c>
    </row>
    <row r="8520" spans="1:21" x14ac:dyDescent="0.3">
      <c r="A8520" s="10" t="s">
        <v>7479</v>
      </c>
      <c r="B8520" s="61">
        <v>45326</v>
      </c>
      <c r="C8520" s="10" t="s">
        <v>7478</v>
      </c>
      <c r="D8520" s="10" t="s">
        <v>7477</v>
      </c>
      <c r="E8520" s="10" t="s">
        <v>581</v>
      </c>
      <c r="F8520" s="10" t="s">
        <v>580</v>
      </c>
      <c r="G8520" s="10" t="s">
        <v>601</v>
      </c>
      <c r="H8520" s="10" t="s">
        <v>579</v>
      </c>
      <c r="I8520" s="10" t="s">
        <v>578</v>
      </c>
      <c r="J8520" s="10" t="s">
        <v>7476</v>
      </c>
      <c r="K8520" s="10" t="s">
        <v>7475</v>
      </c>
      <c r="L8520" s="10">
        <v>3</v>
      </c>
      <c r="M8520" s="10">
        <v>830.72</v>
      </c>
      <c r="N8520" s="10">
        <v>2492.16</v>
      </c>
      <c r="O8520" s="59">
        <v>0.1</v>
      </c>
      <c r="P8520" s="10">
        <v>249.22</v>
      </c>
      <c r="Q8520" s="10">
        <v>2242.94</v>
      </c>
      <c r="R8520" s="10" t="s">
        <v>586</v>
      </c>
      <c r="S8520" s="10" t="s">
        <v>596</v>
      </c>
      <c r="T8520" s="59">
        <v>0.25</v>
      </c>
      <c r="U8520" s="10">
        <v>560.74</v>
      </c>
    </row>
    <row r="8521" spans="1:21" x14ac:dyDescent="0.3">
      <c r="A8521" s="10" t="s">
        <v>7474</v>
      </c>
      <c r="B8521" s="61">
        <v>45213</v>
      </c>
      <c r="C8521" s="10" t="s">
        <v>7473</v>
      </c>
      <c r="D8521" s="10" t="s">
        <v>1555</v>
      </c>
      <c r="E8521" s="10" t="s">
        <v>603</v>
      </c>
      <c r="F8521" s="10" t="s">
        <v>602</v>
      </c>
      <c r="G8521" s="10" t="s">
        <v>601</v>
      </c>
      <c r="H8521" s="10" t="s">
        <v>590</v>
      </c>
      <c r="I8521" s="10" t="s">
        <v>748</v>
      </c>
      <c r="J8521" s="10" t="s">
        <v>7472</v>
      </c>
      <c r="K8521" s="10" t="s">
        <v>7471</v>
      </c>
      <c r="L8521" s="10">
        <v>2</v>
      </c>
      <c r="M8521" s="10">
        <v>930.52</v>
      </c>
      <c r="N8521" s="10">
        <v>1861.04</v>
      </c>
      <c r="O8521" s="59">
        <v>0.2</v>
      </c>
      <c r="P8521" s="10">
        <v>372.21</v>
      </c>
      <c r="Q8521" s="10">
        <v>1488.83</v>
      </c>
      <c r="R8521" s="10" t="s">
        <v>565</v>
      </c>
      <c r="S8521" s="10" t="s">
        <v>585</v>
      </c>
      <c r="T8521" s="59">
        <v>0.25</v>
      </c>
      <c r="U8521" s="10">
        <v>372.21</v>
      </c>
    </row>
    <row r="8522" spans="1:21" x14ac:dyDescent="0.3">
      <c r="A8522" s="10" t="s">
        <v>7470</v>
      </c>
      <c r="B8522" s="61">
        <v>44927</v>
      </c>
      <c r="C8522" s="10" t="s">
        <v>7469</v>
      </c>
      <c r="D8522" s="10" t="s">
        <v>5848</v>
      </c>
      <c r="E8522" s="10" t="s">
        <v>571</v>
      </c>
      <c r="F8522" s="10" t="s">
        <v>685</v>
      </c>
      <c r="G8522" s="10" t="s">
        <v>601</v>
      </c>
      <c r="H8522" s="10" t="s">
        <v>579</v>
      </c>
      <c r="I8522" s="10" t="s">
        <v>711</v>
      </c>
      <c r="J8522" s="10" t="s">
        <v>7468</v>
      </c>
      <c r="K8522" s="10" t="s">
        <v>7467</v>
      </c>
      <c r="L8522" s="10">
        <v>4</v>
      </c>
      <c r="M8522" s="10">
        <v>522.9</v>
      </c>
      <c r="N8522" s="10">
        <v>2091.6</v>
      </c>
      <c r="O8522" s="59">
        <v>0.05</v>
      </c>
      <c r="P8522" s="10">
        <v>104.58</v>
      </c>
      <c r="Q8522" s="10">
        <v>1987.02</v>
      </c>
      <c r="R8522" s="10" t="s">
        <v>586</v>
      </c>
      <c r="S8522" s="10" t="s">
        <v>564</v>
      </c>
      <c r="T8522" s="59">
        <v>0.15</v>
      </c>
      <c r="U8522" s="10">
        <v>298.05</v>
      </c>
    </row>
    <row r="8523" spans="1:21" x14ac:dyDescent="0.3">
      <c r="A8523" s="10" t="s">
        <v>7466</v>
      </c>
      <c r="B8523" s="61">
        <v>45214</v>
      </c>
      <c r="C8523" s="10" t="s">
        <v>7465</v>
      </c>
      <c r="D8523" s="10" t="s">
        <v>7464</v>
      </c>
      <c r="E8523" s="10" t="s">
        <v>581</v>
      </c>
      <c r="F8523" s="10" t="s">
        <v>580</v>
      </c>
      <c r="G8523" s="10" t="s">
        <v>601</v>
      </c>
      <c r="H8523" s="10" t="s">
        <v>600</v>
      </c>
      <c r="I8523" s="10" t="s">
        <v>664</v>
      </c>
      <c r="J8523" s="10" t="s">
        <v>7463</v>
      </c>
      <c r="K8523" s="10" t="s">
        <v>7462</v>
      </c>
      <c r="L8523" s="10">
        <v>2</v>
      </c>
      <c r="M8523" s="10">
        <v>632.66999999999996</v>
      </c>
      <c r="N8523" s="10">
        <v>1265.3399999999999</v>
      </c>
      <c r="O8523" s="59">
        <v>0.05</v>
      </c>
      <c r="P8523" s="10">
        <v>63.27</v>
      </c>
      <c r="Q8523" s="10">
        <v>1202.07</v>
      </c>
      <c r="R8523" s="10" t="s">
        <v>614</v>
      </c>
      <c r="S8523" s="10" t="s">
        <v>564</v>
      </c>
      <c r="T8523" s="59">
        <v>0.15</v>
      </c>
      <c r="U8523" s="10">
        <v>180.31</v>
      </c>
    </row>
    <row r="8524" spans="1:21" x14ac:dyDescent="0.3">
      <c r="A8524" s="10" t="s">
        <v>7461</v>
      </c>
      <c r="B8524" s="61">
        <v>45267</v>
      </c>
      <c r="C8524" s="10" t="s">
        <v>7460</v>
      </c>
      <c r="D8524" s="10" t="s">
        <v>7459</v>
      </c>
      <c r="E8524" s="10" t="s">
        <v>571</v>
      </c>
      <c r="F8524" s="10" t="s">
        <v>11</v>
      </c>
      <c r="G8524" s="10" t="s">
        <v>601</v>
      </c>
      <c r="H8524" s="10" t="s">
        <v>579</v>
      </c>
      <c r="I8524" s="10" t="s">
        <v>578</v>
      </c>
      <c r="J8524" s="10" t="s">
        <v>7012</v>
      </c>
      <c r="K8524" s="10" t="s">
        <v>7458</v>
      </c>
      <c r="L8524" s="10">
        <v>4</v>
      </c>
      <c r="M8524" s="10">
        <v>275.39999999999998</v>
      </c>
      <c r="N8524" s="10">
        <v>1101.5999999999999</v>
      </c>
      <c r="O8524" s="59">
        <v>0.2</v>
      </c>
      <c r="P8524" s="10">
        <v>220.32</v>
      </c>
      <c r="Q8524" s="10">
        <v>881.28</v>
      </c>
      <c r="R8524" s="10" t="s">
        <v>575</v>
      </c>
      <c r="S8524" s="10" t="s">
        <v>564</v>
      </c>
      <c r="T8524" s="59">
        <v>0.15</v>
      </c>
      <c r="U8524" s="10">
        <v>132.19</v>
      </c>
    </row>
    <row r="8525" spans="1:21" x14ac:dyDescent="0.3">
      <c r="A8525" s="10" t="s">
        <v>7457</v>
      </c>
      <c r="B8525" s="61">
        <v>45124</v>
      </c>
      <c r="C8525" s="10" t="s">
        <v>7456</v>
      </c>
      <c r="D8525" s="10" t="s">
        <v>7455</v>
      </c>
      <c r="E8525" s="10" t="s">
        <v>603</v>
      </c>
      <c r="F8525" s="10" t="s">
        <v>658</v>
      </c>
      <c r="G8525" s="10" t="s">
        <v>601</v>
      </c>
      <c r="H8525" s="10" t="s">
        <v>600</v>
      </c>
      <c r="I8525" s="10" t="s">
        <v>664</v>
      </c>
      <c r="J8525" s="10" t="s">
        <v>5897</v>
      </c>
      <c r="K8525" s="10" t="s">
        <v>5521</v>
      </c>
      <c r="L8525" s="10">
        <v>4</v>
      </c>
      <c r="M8525" s="10">
        <v>690.81</v>
      </c>
      <c r="N8525" s="10">
        <v>2763.24</v>
      </c>
      <c r="O8525" s="59">
        <v>0.1</v>
      </c>
      <c r="P8525" s="10">
        <v>276.32</v>
      </c>
      <c r="Q8525" s="10">
        <v>2486.92</v>
      </c>
      <c r="R8525" s="10" t="s">
        <v>575</v>
      </c>
      <c r="S8525" s="10" t="s">
        <v>607</v>
      </c>
      <c r="T8525" s="59">
        <v>0.15</v>
      </c>
      <c r="U8525" s="10">
        <v>373.04</v>
      </c>
    </row>
    <row r="8526" spans="1:21" x14ac:dyDescent="0.3">
      <c r="A8526" s="10" t="s">
        <v>7454</v>
      </c>
      <c r="B8526" s="61">
        <v>45147</v>
      </c>
      <c r="C8526" s="10" t="s">
        <v>1882</v>
      </c>
      <c r="D8526" s="10" t="s">
        <v>7453</v>
      </c>
      <c r="E8526" s="10" t="s">
        <v>581</v>
      </c>
      <c r="F8526" s="10" t="s">
        <v>580</v>
      </c>
      <c r="G8526" s="10" t="s">
        <v>569</v>
      </c>
      <c r="H8526" s="10" t="s">
        <v>600</v>
      </c>
      <c r="I8526" s="10" t="s">
        <v>627</v>
      </c>
      <c r="J8526" s="10" t="s">
        <v>1688</v>
      </c>
      <c r="K8526" s="10" t="s">
        <v>7452</v>
      </c>
      <c r="L8526" s="10">
        <v>5</v>
      </c>
      <c r="M8526" s="10">
        <v>777.32</v>
      </c>
      <c r="N8526" s="10">
        <v>3886.6</v>
      </c>
      <c r="O8526" s="59">
        <v>0</v>
      </c>
      <c r="P8526" s="10">
        <v>0</v>
      </c>
      <c r="Q8526" s="10">
        <v>3886.6</v>
      </c>
      <c r="R8526" s="10" t="s">
        <v>575</v>
      </c>
      <c r="S8526" s="10" t="s">
        <v>585</v>
      </c>
      <c r="T8526" s="59">
        <v>0.15</v>
      </c>
      <c r="U8526" s="10">
        <v>582.99</v>
      </c>
    </row>
    <row r="8527" spans="1:21" x14ac:dyDescent="0.3">
      <c r="A8527" s="10" t="s">
        <v>7451</v>
      </c>
      <c r="B8527" s="61">
        <v>44945</v>
      </c>
      <c r="C8527" s="10" t="s">
        <v>7450</v>
      </c>
      <c r="D8527" s="10" t="s">
        <v>7449</v>
      </c>
      <c r="E8527" s="10" t="s">
        <v>629</v>
      </c>
      <c r="F8527" s="10" t="s">
        <v>759</v>
      </c>
      <c r="G8527" s="10" t="s">
        <v>601</v>
      </c>
      <c r="H8527" s="10" t="s">
        <v>544</v>
      </c>
      <c r="I8527" s="10" t="s">
        <v>10</v>
      </c>
      <c r="J8527" s="10" t="s">
        <v>7448</v>
      </c>
      <c r="K8527" s="10" t="s">
        <v>7447</v>
      </c>
      <c r="L8527" s="10">
        <v>5</v>
      </c>
      <c r="M8527" s="10">
        <v>182.26</v>
      </c>
      <c r="N8527" s="10">
        <v>911.3</v>
      </c>
      <c r="O8527" s="59">
        <v>0.05</v>
      </c>
      <c r="P8527" s="10">
        <v>45.56</v>
      </c>
      <c r="Q8527" s="10">
        <v>865.74</v>
      </c>
      <c r="R8527" s="10" t="s">
        <v>565</v>
      </c>
      <c r="S8527" s="10" t="s">
        <v>596</v>
      </c>
      <c r="T8527" s="59">
        <v>0.15</v>
      </c>
      <c r="U8527" s="10">
        <v>129.86000000000001</v>
      </c>
    </row>
    <row r="8528" spans="1:21" x14ac:dyDescent="0.3">
      <c r="A8528" s="10" t="s">
        <v>7446</v>
      </c>
      <c r="B8528" s="61">
        <v>45264</v>
      </c>
      <c r="C8528" s="10" t="s">
        <v>5484</v>
      </c>
      <c r="D8528" s="10" t="s">
        <v>7445</v>
      </c>
      <c r="E8528" s="10" t="s">
        <v>592</v>
      </c>
      <c r="F8528" s="10" t="s">
        <v>18</v>
      </c>
      <c r="G8528" s="10" t="s">
        <v>601</v>
      </c>
      <c r="H8528" s="10" t="s">
        <v>600</v>
      </c>
      <c r="I8528" s="10" t="s">
        <v>627</v>
      </c>
      <c r="J8528" s="10" t="s">
        <v>7444</v>
      </c>
      <c r="K8528" s="10" t="s">
        <v>7443</v>
      </c>
      <c r="L8528" s="10">
        <v>5</v>
      </c>
      <c r="M8528" s="10">
        <v>307.63</v>
      </c>
      <c r="N8528" s="10">
        <v>1538.15</v>
      </c>
      <c r="O8528" s="59">
        <v>0.2</v>
      </c>
      <c r="P8528" s="10">
        <v>307.63</v>
      </c>
      <c r="Q8528" s="10">
        <v>1230.52</v>
      </c>
      <c r="R8528" s="10" t="s">
        <v>565</v>
      </c>
      <c r="S8528" s="10" t="s">
        <v>585</v>
      </c>
      <c r="T8528" s="59">
        <v>0.25</v>
      </c>
      <c r="U8528" s="10">
        <v>307.63</v>
      </c>
    </row>
    <row r="8529" spans="1:21" x14ac:dyDescent="0.3">
      <c r="A8529" s="10" t="s">
        <v>7442</v>
      </c>
      <c r="B8529" s="61">
        <v>45013</v>
      </c>
      <c r="C8529" s="10" t="s">
        <v>7441</v>
      </c>
      <c r="D8529" s="10" t="s">
        <v>7440</v>
      </c>
      <c r="E8529" s="10" t="s">
        <v>629</v>
      </c>
      <c r="F8529" s="10" t="s">
        <v>759</v>
      </c>
      <c r="G8529" s="10" t="s">
        <v>601</v>
      </c>
      <c r="H8529" s="10" t="s">
        <v>600</v>
      </c>
      <c r="I8529" s="10" t="s">
        <v>664</v>
      </c>
      <c r="J8529" s="10" t="s">
        <v>3683</v>
      </c>
      <c r="K8529" s="10" t="s">
        <v>7439</v>
      </c>
      <c r="L8529" s="10">
        <v>1</v>
      </c>
      <c r="M8529" s="10">
        <v>915.1</v>
      </c>
      <c r="N8529" s="10">
        <v>915.1</v>
      </c>
      <c r="O8529" s="59">
        <v>0.1</v>
      </c>
      <c r="P8529" s="10">
        <v>91.51</v>
      </c>
      <c r="Q8529" s="10">
        <v>823.59</v>
      </c>
      <c r="R8529" s="10" t="s">
        <v>586</v>
      </c>
      <c r="S8529" s="10" t="s">
        <v>607</v>
      </c>
      <c r="T8529" s="59">
        <v>0.15</v>
      </c>
      <c r="U8529" s="10">
        <v>123.54</v>
      </c>
    </row>
    <row r="8530" spans="1:21" x14ac:dyDescent="0.3">
      <c r="A8530" s="10" t="s">
        <v>7438</v>
      </c>
      <c r="B8530" s="61">
        <v>45226</v>
      </c>
      <c r="C8530" s="10" t="s">
        <v>900</v>
      </c>
      <c r="D8530" s="10" t="s">
        <v>7437</v>
      </c>
      <c r="E8530" s="10" t="s">
        <v>581</v>
      </c>
      <c r="F8530" s="10" t="s">
        <v>83</v>
      </c>
      <c r="G8530" s="10" t="s">
        <v>601</v>
      </c>
      <c r="H8530" s="10" t="s">
        <v>600</v>
      </c>
      <c r="I8530" s="10" t="s">
        <v>627</v>
      </c>
      <c r="J8530" s="10" t="s">
        <v>7436</v>
      </c>
      <c r="K8530" s="10" t="s">
        <v>7435</v>
      </c>
      <c r="L8530" s="10">
        <v>9</v>
      </c>
      <c r="M8530" s="10">
        <v>723.02</v>
      </c>
      <c r="N8530" s="10">
        <v>6507.18</v>
      </c>
      <c r="O8530" s="59">
        <v>0</v>
      </c>
      <c r="P8530" s="10">
        <v>0</v>
      </c>
      <c r="Q8530" s="10">
        <v>6507.18</v>
      </c>
      <c r="R8530" s="10" t="s">
        <v>614</v>
      </c>
      <c r="S8530" s="10" t="s">
        <v>564</v>
      </c>
      <c r="T8530" s="59">
        <v>0.15</v>
      </c>
      <c r="U8530" s="10">
        <v>976.08</v>
      </c>
    </row>
    <row r="8531" spans="1:21" x14ac:dyDescent="0.3">
      <c r="A8531" s="10" t="s">
        <v>7434</v>
      </c>
      <c r="B8531" s="61">
        <v>45305</v>
      </c>
      <c r="C8531" s="10" t="s">
        <v>7433</v>
      </c>
      <c r="D8531" s="10" t="s">
        <v>6875</v>
      </c>
      <c r="E8531" s="10" t="s">
        <v>581</v>
      </c>
      <c r="F8531" s="10" t="s">
        <v>83</v>
      </c>
      <c r="G8531" s="10" t="s">
        <v>569</v>
      </c>
      <c r="H8531" s="10" t="s">
        <v>590</v>
      </c>
      <c r="I8531" s="10" t="s">
        <v>589</v>
      </c>
      <c r="J8531" s="10" t="s">
        <v>7432</v>
      </c>
      <c r="K8531" s="10" t="s">
        <v>7431</v>
      </c>
      <c r="L8531" s="10">
        <v>10</v>
      </c>
      <c r="M8531" s="10">
        <v>139.38999999999999</v>
      </c>
      <c r="N8531" s="10">
        <v>1393.9</v>
      </c>
      <c r="O8531" s="59">
        <v>0.05</v>
      </c>
      <c r="P8531" s="10">
        <v>69.7</v>
      </c>
      <c r="Q8531" s="10">
        <v>1324.2</v>
      </c>
      <c r="R8531" s="10" t="s">
        <v>575</v>
      </c>
      <c r="S8531" s="10" t="s">
        <v>585</v>
      </c>
      <c r="T8531" s="59">
        <v>0.3</v>
      </c>
      <c r="U8531" s="10">
        <v>397.26</v>
      </c>
    </row>
    <row r="8532" spans="1:21" x14ac:dyDescent="0.3">
      <c r="A8532" s="10" t="s">
        <v>7430</v>
      </c>
      <c r="B8532" s="61">
        <v>45332</v>
      </c>
      <c r="C8532" s="10" t="s">
        <v>7429</v>
      </c>
      <c r="D8532" s="10" t="s">
        <v>7428</v>
      </c>
      <c r="E8532" s="10" t="s">
        <v>629</v>
      </c>
      <c r="F8532" s="10" t="s">
        <v>790</v>
      </c>
      <c r="G8532" s="10" t="s">
        <v>601</v>
      </c>
      <c r="H8532" s="10" t="s">
        <v>544</v>
      </c>
      <c r="I8532" s="10" t="s">
        <v>10</v>
      </c>
      <c r="J8532" s="10" t="s">
        <v>7427</v>
      </c>
      <c r="K8532" s="10" t="s">
        <v>7426</v>
      </c>
      <c r="L8532" s="10">
        <v>1</v>
      </c>
      <c r="M8532" s="10">
        <v>365</v>
      </c>
      <c r="N8532" s="10">
        <v>365</v>
      </c>
      <c r="O8532" s="59">
        <v>0</v>
      </c>
      <c r="P8532" s="10">
        <v>0</v>
      </c>
      <c r="Q8532" s="10">
        <v>365</v>
      </c>
      <c r="R8532" s="10" t="s">
        <v>614</v>
      </c>
      <c r="S8532" s="10" t="s">
        <v>607</v>
      </c>
      <c r="T8532" s="59">
        <v>0.25</v>
      </c>
      <c r="U8532" s="10">
        <v>91.25</v>
      </c>
    </row>
    <row r="8533" spans="1:21" x14ac:dyDescent="0.3">
      <c r="A8533" s="10" t="s">
        <v>7425</v>
      </c>
      <c r="B8533" s="61">
        <v>45176</v>
      </c>
      <c r="C8533" s="10" t="s">
        <v>7424</v>
      </c>
      <c r="D8533" s="10" t="s">
        <v>7423</v>
      </c>
      <c r="E8533" s="10" t="s">
        <v>592</v>
      </c>
      <c r="F8533" s="10" t="s">
        <v>591</v>
      </c>
      <c r="G8533" s="10" t="s">
        <v>569</v>
      </c>
      <c r="H8533" s="10" t="s">
        <v>579</v>
      </c>
      <c r="I8533" s="10" t="s">
        <v>722</v>
      </c>
      <c r="J8533" s="10" t="s">
        <v>7422</v>
      </c>
      <c r="K8533" s="10" t="s">
        <v>7421</v>
      </c>
      <c r="L8533" s="10">
        <v>5</v>
      </c>
      <c r="M8533" s="10">
        <v>456.52</v>
      </c>
      <c r="N8533" s="10">
        <v>2282.6</v>
      </c>
      <c r="O8533" s="59">
        <v>0.1</v>
      </c>
      <c r="P8533" s="10">
        <v>228.26</v>
      </c>
      <c r="Q8533" s="10">
        <v>2054.34</v>
      </c>
      <c r="R8533" s="10" t="s">
        <v>586</v>
      </c>
      <c r="S8533" s="10" t="s">
        <v>585</v>
      </c>
      <c r="T8533" s="59">
        <v>0.3</v>
      </c>
      <c r="U8533" s="10">
        <v>616.29999999999995</v>
      </c>
    </row>
    <row r="8534" spans="1:21" x14ac:dyDescent="0.3">
      <c r="A8534" s="10" t="s">
        <v>7420</v>
      </c>
      <c r="B8534" s="61">
        <v>44994</v>
      </c>
      <c r="C8534" s="10" t="s">
        <v>7419</v>
      </c>
      <c r="D8534" s="10" t="s">
        <v>7418</v>
      </c>
      <c r="E8534" s="10" t="s">
        <v>629</v>
      </c>
      <c r="F8534" s="10" t="s">
        <v>759</v>
      </c>
      <c r="G8534" s="10" t="s">
        <v>569</v>
      </c>
      <c r="H8534" s="10" t="s">
        <v>600</v>
      </c>
      <c r="I8534" s="10" t="s">
        <v>627</v>
      </c>
      <c r="J8534" s="10" t="s">
        <v>7417</v>
      </c>
      <c r="K8534" s="10" t="s">
        <v>7416</v>
      </c>
      <c r="L8534" s="10">
        <v>10</v>
      </c>
      <c r="M8534" s="10">
        <v>268.27</v>
      </c>
      <c r="N8534" s="10">
        <v>2682.7</v>
      </c>
      <c r="O8534" s="59">
        <v>0.2</v>
      </c>
      <c r="P8534" s="10">
        <v>536.54</v>
      </c>
      <c r="Q8534" s="10">
        <v>2146.16</v>
      </c>
      <c r="R8534" s="10" t="s">
        <v>614</v>
      </c>
      <c r="S8534" s="10" t="s">
        <v>607</v>
      </c>
      <c r="T8534" s="59">
        <v>0.15</v>
      </c>
      <c r="U8534" s="10">
        <v>321.92</v>
      </c>
    </row>
    <row r="8535" spans="1:21" x14ac:dyDescent="0.3">
      <c r="A8535" s="10" t="s">
        <v>7415</v>
      </c>
      <c r="B8535" s="61">
        <v>45261</v>
      </c>
      <c r="C8535" s="10" t="s">
        <v>7414</v>
      </c>
      <c r="D8535" s="10" t="s">
        <v>1719</v>
      </c>
      <c r="E8535" s="10" t="s">
        <v>629</v>
      </c>
      <c r="F8535" s="10" t="s">
        <v>759</v>
      </c>
      <c r="G8535" s="10" t="s">
        <v>569</v>
      </c>
      <c r="H8535" s="10" t="s">
        <v>590</v>
      </c>
      <c r="I8535" s="10" t="s">
        <v>748</v>
      </c>
      <c r="J8535" s="10" t="s">
        <v>5880</v>
      </c>
      <c r="K8535" s="10" t="s">
        <v>7413</v>
      </c>
      <c r="L8535" s="10">
        <v>8</v>
      </c>
      <c r="M8535" s="10">
        <v>307.77</v>
      </c>
      <c r="N8535" s="10">
        <v>2462.16</v>
      </c>
      <c r="O8535" s="59">
        <v>0.1</v>
      </c>
      <c r="P8535" s="10">
        <v>246.22</v>
      </c>
      <c r="Q8535" s="10">
        <v>2215.94</v>
      </c>
      <c r="R8535" s="10" t="s">
        <v>565</v>
      </c>
      <c r="S8535" s="10" t="s">
        <v>596</v>
      </c>
      <c r="T8535" s="59">
        <v>0.15</v>
      </c>
      <c r="U8535" s="10">
        <v>332.39</v>
      </c>
    </row>
    <row r="8536" spans="1:21" x14ac:dyDescent="0.3">
      <c r="A8536" s="10" t="s">
        <v>7412</v>
      </c>
      <c r="B8536" s="61">
        <v>45295</v>
      </c>
      <c r="C8536" s="10" t="s">
        <v>7411</v>
      </c>
      <c r="D8536" s="10" t="s">
        <v>7410</v>
      </c>
      <c r="E8536" s="10" t="s">
        <v>571</v>
      </c>
      <c r="F8536" s="10" t="s">
        <v>570</v>
      </c>
      <c r="G8536" s="10" t="s">
        <v>569</v>
      </c>
      <c r="H8536" s="10" t="s">
        <v>579</v>
      </c>
      <c r="I8536" s="10" t="s">
        <v>711</v>
      </c>
      <c r="J8536" s="10" t="s">
        <v>7409</v>
      </c>
      <c r="K8536" s="10" t="s">
        <v>7408</v>
      </c>
      <c r="L8536" s="10">
        <v>4</v>
      </c>
      <c r="M8536" s="10">
        <v>196.45</v>
      </c>
      <c r="N8536" s="10">
        <v>785.8</v>
      </c>
      <c r="O8536" s="59">
        <v>0.1</v>
      </c>
      <c r="P8536" s="10">
        <v>78.58</v>
      </c>
      <c r="Q8536" s="10">
        <v>707.22</v>
      </c>
      <c r="R8536" s="10" t="s">
        <v>586</v>
      </c>
      <c r="S8536" s="10" t="s">
        <v>585</v>
      </c>
      <c r="T8536" s="59">
        <v>0.3</v>
      </c>
      <c r="U8536" s="10">
        <v>212.17</v>
      </c>
    </row>
    <row r="8537" spans="1:21" x14ac:dyDescent="0.3">
      <c r="A8537" s="10" t="s">
        <v>7407</v>
      </c>
      <c r="B8537" s="61">
        <v>45206</v>
      </c>
      <c r="C8537" s="10" t="s">
        <v>4789</v>
      </c>
      <c r="D8537" s="10" t="s">
        <v>7406</v>
      </c>
      <c r="E8537" s="10" t="s">
        <v>592</v>
      </c>
      <c r="F8537" s="10" t="s">
        <v>591</v>
      </c>
      <c r="G8537" s="10" t="s">
        <v>601</v>
      </c>
      <c r="H8537" s="10" t="s">
        <v>579</v>
      </c>
      <c r="I8537" s="10" t="s">
        <v>711</v>
      </c>
      <c r="J8537" s="10" t="s">
        <v>7405</v>
      </c>
      <c r="K8537" s="10" t="s">
        <v>7404</v>
      </c>
      <c r="L8537" s="10">
        <v>7</v>
      </c>
      <c r="M8537" s="10">
        <v>767.62</v>
      </c>
      <c r="N8537" s="10">
        <v>5373.34</v>
      </c>
      <c r="O8537" s="59">
        <v>0</v>
      </c>
      <c r="P8537" s="10">
        <v>0</v>
      </c>
      <c r="Q8537" s="10">
        <v>5373.34</v>
      </c>
      <c r="R8537" s="10" t="s">
        <v>586</v>
      </c>
      <c r="S8537" s="10" t="s">
        <v>596</v>
      </c>
      <c r="T8537" s="59">
        <v>0.25</v>
      </c>
      <c r="U8537" s="10">
        <v>1343.34</v>
      </c>
    </row>
    <row r="8538" spans="1:21" x14ac:dyDescent="0.3">
      <c r="A8538" s="10" t="s">
        <v>7403</v>
      </c>
      <c r="B8538" s="61">
        <v>45240</v>
      </c>
      <c r="C8538" s="10" t="s">
        <v>1735</v>
      </c>
      <c r="D8538" s="10" t="s">
        <v>7402</v>
      </c>
      <c r="E8538" s="10" t="s">
        <v>581</v>
      </c>
      <c r="F8538" s="10" t="s">
        <v>83</v>
      </c>
      <c r="G8538" s="10" t="s">
        <v>601</v>
      </c>
      <c r="H8538" s="10" t="s">
        <v>590</v>
      </c>
      <c r="I8538" s="10" t="s">
        <v>748</v>
      </c>
      <c r="J8538" s="10" t="s">
        <v>7401</v>
      </c>
      <c r="K8538" s="10" t="s">
        <v>7400</v>
      </c>
      <c r="L8538" s="10">
        <v>9</v>
      </c>
      <c r="M8538" s="10">
        <v>386.21</v>
      </c>
      <c r="N8538" s="10">
        <v>3475.89</v>
      </c>
      <c r="O8538" s="59">
        <v>0.05</v>
      </c>
      <c r="P8538" s="10">
        <v>173.79</v>
      </c>
      <c r="Q8538" s="10">
        <v>3302.1</v>
      </c>
      <c r="R8538" s="10" t="s">
        <v>614</v>
      </c>
      <c r="S8538" s="10" t="s">
        <v>596</v>
      </c>
      <c r="T8538" s="59">
        <v>0.25</v>
      </c>
      <c r="U8538" s="10">
        <v>825.52</v>
      </c>
    </row>
    <row r="8539" spans="1:21" x14ac:dyDescent="0.3">
      <c r="A8539" s="10" t="s">
        <v>7399</v>
      </c>
      <c r="B8539" s="61">
        <v>45201</v>
      </c>
      <c r="C8539" s="10" t="s">
        <v>7398</v>
      </c>
      <c r="D8539" s="10" t="s">
        <v>7397</v>
      </c>
      <c r="E8539" s="10" t="s">
        <v>571</v>
      </c>
      <c r="F8539" s="10" t="s">
        <v>685</v>
      </c>
      <c r="G8539" s="10" t="s">
        <v>601</v>
      </c>
      <c r="H8539" s="10" t="s">
        <v>544</v>
      </c>
      <c r="I8539" s="10" t="s">
        <v>610</v>
      </c>
      <c r="J8539" s="10" t="s">
        <v>5199</v>
      </c>
      <c r="K8539" s="10" t="s">
        <v>7396</v>
      </c>
      <c r="L8539" s="10">
        <v>6</v>
      </c>
      <c r="M8539" s="10">
        <v>406.71</v>
      </c>
      <c r="N8539" s="10">
        <v>2440.2600000000002</v>
      </c>
      <c r="O8539" s="59">
        <v>0.05</v>
      </c>
      <c r="P8539" s="10">
        <v>122.01</v>
      </c>
      <c r="Q8539" s="10">
        <v>2318.25</v>
      </c>
      <c r="R8539" s="10" t="s">
        <v>586</v>
      </c>
      <c r="S8539" s="10" t="s">
        <v>564</v>
      </c>
      <c r="T8539" s="59">
        <v>0.25</v>
      </c>
      <c r="U8539" s="10">
        <v>579.55999999999995</v>
      </c>
    </row>
    <row r="8540" spans="1:21" x14ac:dyDescent="0.3">
      <c r="A8540" s="10" t="s">
        <v>7395</v>
      </c>
      <c r="B8540" s="61">
        <v>45090</v>
      </c>
      <c r="C8540" s="10" t="s">
        <v>7394</v>
      </c>
      <c r="D8540" s="10" t="s">
        <v>3717</v>
      </c>
      <c r="E8540" s="10" t="s">
        <v>592</v>
      </c>
      <c r="F8540" s="10" t="s">
        <v>18</v>
      </c>
      <c r="G8540" s="10" t="s">
        <v>569</v>
      </c>
      <c r="H8540" s="10" t="s">
        <v>579</v>
      </c>
      <c r="I8540" s="10" t="s">
        <v>722</v>
      </c>
      <c r="J8540" s="10" t="s">
        <v>7393</v>
      </c>
      <c r="K8540" s="10" t="s">
        <v>7392</v>
      </c>
      <c r="L8540" s="10">
        <v>10</v>
      </c>
      <c r="M8540" s="10">
        <v>345.85</v>
      </c>
      <c r="N8540" s="10">
        <v>3458.5</v>
      </c>
      <c r="O8540" s="59">
        <v>0</v>
      </c>
      <c r="P8540" s="10">
        <v>0</v>
      </c>
      <c r="Q8540" s="10">
        <v>3458.5</v>
      </c>
      <c r="R8540" s="10" t="s">
        <v>575</v>
      </c>
      <c r="S8540" s="10" t="s">
        <v>564</v>
      </c>
      <c r="T8540" s="59">
        <v>0.3</v>
      </c>
      <c r="U8540" s="10">
        <v>1037.55</v>
      </c>
    </row>
    <row r="8541" spans="1:21" x14ac:dyDescent="0.3">
      <c r="A8541" s="10" t="s">
        <v>7391</v>
      </c>
      <c r="B8541" s="61">
        <v>45038</v>
      </c>
      <c r="C8541" s="10" t="s">
        <v>7125</v>
      </c>
      <c r="D8541" s="10" t="s">
        <v>7390</v>
      </c>
      <c r="E8541" s="10" t="s">
        <v>603</v>
      </c>
      <c r="F8541" s="10" t="s">
        <v>658</v>
      </c>
      <c r="G8541" s="10" t="s">
        <v>569</v>
      </c>
      <c r="H8541" s="10" t="s">
        <v>600</v>
      </c>
      <c r="I8541" s="10" t="s">
        <v>664</v>
      </c>
      <c r="J8541" s="10" t="s">
        <v>7389</v>
      </c>
      <c r="K8541" s="10" t="s">
        <v>7388</v>
      </c>
      <c r="L8541" s="10">
        <v>10</v>
      </c>
      <c r="M8541" s="10">
        <v>790.97</v>
      </c>
      <c r="N8541" s="10">
        <v>7909.7</v>
      </c>
      <c r="O8541" s="59">
        <v>0.2</v>
      </c>
      <c r="P8541" s="10">
        <v>1581.94</v>
      </c>
      <c r="Q8541" s="10">
        <v>6327.76</v>
      </c>
      <c r="R8541" s="10" t="s">
        <v>565</v>
      </c>
      <c r="S8541" s="10" t="s">
        <v>596</v>
      </c>
      <c r="T8541" s="59">
        <v>0.25</v>
      </c>
      <c r="U8541" s="10">
        <v>1581.94</v>
      </c>
    </row>
    <row r="8542" spans="1:21" x14ac:dyDescent="0.3">
      <c r="A8542" s="10" t="s">
        <v>7387</v>
      </c>
      <c r="B8542" s="61">
        <v>45062</v>
      </c>
      <c r="C8542" s="10" t="s">
        <v>7386</v>
      </c>
      <c r="D8542" s="10" t="s">
        <v>7385</v>
      </c>
      <c r="E8542" s="10" t="s">
        <v>603</v>
      </c>
      <c r="F8542" s="10" t="s">
        <v>602</v>
      </c>
      <c r="G8542" s="10" t="s">
        <v>569</v>
      </c>
      <c r="H8542" s="10" t="s">
        <v>600</v>
      </c>
      <c r="I8542" s="10" t="s">
        <v>599</v>
      </c>
      <c r="J8542" s="10" t="s">
        <v>7384</v>
      </c>
      <c r="K8542" s="10" t="s">
        <v>7383</v>
      </c>
      <c r="L8542" s="10">
        <v>2</v>
      </c>
      <c r="M8542" s="10">
        <v>683.29</v>
      </c>
      <c r="N8542" s="10">
        <v>1366.58</v>
      </c>
      <c r="O8542" s="59">
        <v>0</v>
      </c>
      <c r="P8542" s="10">
        <v>0</v>
      </c>
      <c r="Q8542" s="10">
        <v>1366.58</v>
      </c>
      <c r="R8542" s="10" t="s">
        <v>565</v>
      </c>
      <c r="S8542" s="10" t="s">
        <v>585</v>
      </c>
      <c r="T8542" s="59">
        <v>0.15</v>
      </c>
      <c r="U8542" s="10">
        <v>204.99</v>
      </c>
    </row>
    <row r="8543" spans="1:21" x14ac:dyDescent="0.3">
      <c r="A8543" s="10" t="s">
        <v>7382</v>
      </c>
      <c r="B8543" s="61">
        <v>45209</v>
      </c>
      <c r="C8543" s="10" t="s">
        <v>7381</v>
      </c>
      <c r="D8543" s="10" t="s">
        <v>2009</v>
      </c>
      <c r="E8543" s="10" t="s">
        <v>603</v>
      </c>
      <c r="F8543" s="10" t="s">
        <v>636</v>
      </c>
      <c r="G8543" s="10" t="s">
        <v>569</v>
      </c>
      <c r="H8543" s="10" t="s">
        <v>544</v>
      </c>
      <c r="I8543" s="10" t="s">
        <v>610</v>
      </c>
      <c r="J8543" s="10" t="s">
        <v>7380</v>
      </c>
      <c r="K8543" s="10" t="s">
        <v>7379</v>
      </c>
      <c r="L8543" s="10">
        <v>2</v>
      </c>
      <c r="M8543" s="10">
        <v>753.27</v>
      </c>
      <c r="N8543" s="10">
        <v>1506.54</v>
      </c>
      <c r="O8543" s="59">
        <v>0.2</v>
      </c>
      <c r="P8543" s="10">
        <v>301.31</v>
      </c>
      <c r="Q8543" s="10">
        <v>1205.23</v>
      </c>
      <c r="R8543" s="10" t="s">
        <v>614</v>
      </c>
      <c r="S8543" s="10" t="s">
        <v>564</v>
      </c>
      <c r="T8543" s="59">
        <v>0.3</v>
      </c>
      <c r="U8543" s="10">
        <v>361.57</v>
      </c>
    </row>
    <row r="8544" spans="1:21" x14ac:dyDescent="0.3">
      <c r="A8544" s="10" t="s">
        <v>7378</v>
      </c>
      <c r="B8544" s="61">
        <v>45123</v>
      </c>
      <c r="C8544" s="10" t="s">
        <v>7377</v>
      </c>
      <c r="D8544" s="10" t="s">
        <v>7376</v>
      </c>
      <c r="E8544" s="10" t="s">
        <v>603</v>
      </c>
      <c r="F8544" s="10" t="s">
        <v>636</v>
      </c>
      <c r="G8544" s="10" t="s">
        <v>601</v>
      </c>
      <c r="H8544" s="10" t="s">
        <v>544</v>
      </c>
      <c r="I8544" s="10" t="s">
        <v>568</v>
      </c>
      <c r="J8544" s="10" t="s">
        <v>7375</v>
      </c>
      <c r="K8544" s="10" t="s">
        <v>7374</v>
      </c>
      <c r="L8544" s="10">
        <v>1</v>
      </c>
      <c r="M8544" s="10">
        <v>643.63</v>
      </c>
      <c r="N8544" s="10">
        <v>643.63</v>
      </c>
      <c r="O8544" s="59">
        <v>0</v>
      </c>
      <c r="P8544" s="10">
        <v>0</v>
      </c>
      <c r="Q8544" s="10">
        <v>643.63</v>
      </c>
      <c r="R8544" s="10" t="s">
        <v>575</v>
      </c>
      <c r="S8544" s="10" t="s">
        <v>607</v>
      </c>
      <c r="T8544" s="59">
        <v>0.3</v>
      </c>
      <c r="U8544" s="10">
        <v>193.09</v>
      </c>
    </row>
    <row r="8545" spans="1:21" x14ac:dyDescent="0.3">
      <c r="A8545" s="10" t="s">
        <v>7373</v>
      </c>
      <c r="B8545" s="61">
        <v>45252</v>
      </c>
      <c r="C8545" s="10" t="s">
        <v>7372</v>
      </c>
      <c r="D8545" s="10" t="s">
        <v>7371</v>
      </c>
      <c r="E8545" s="10" t="s">
        <v>571</v>
      </c>
      <c r="F8545" s="10" t="s">
        <v>685</v>
      </c>
      <c r="G8545" s="10" t="s">
        <v>569</v>
      </c>
      <c r="H8545" s="10" t="s">
        <v>544</v>
      </c>
      <c r="I8545" s="10" t="s">
        <v>10</v>
      </c>
      <c r="J8545" s="10" t="s">
        <v>7370</v>
      </c>
      <c r="K8545" s="10" t="s">
        <v>7369</v>
      </c>
      <c r="L8545" s="10">
        <v>6</v>
      </c>
      <c r="M8545" s="10">
        <v>170.06</v>
      </c>
      <c r="N8545" s="10">
        <v>1020.36</v>
      </c>
      <c r="O8545" s="59">
        <v>0.1</v>
      </c>
      <c r="P8545" s="10">
        <v>102.04</v>
      </c>
      <c r="Q8545" s="10">
        <v>918.32</v>
      </c>
      <c r="R8545" s="10" t="s">
        <v>614</v>
      </c>
      <c r="S8545" s="10" t="s">
        <v>585</v>
      </c>
      <c r="T8545" s="59">
        <v>0.25</v>
      </c>
      <c r="U8545" s="10">
        <v>229.58</v>
      </c>
    </row>
    <row r="8546" spans="1:21" x14ac:dyDescent="0.3">
      <c r="A8546" s="10" t="s">
        <v>7368</v>
      </c>
      <c r="B8546" s="61">
        <v>44986</v>
      </c>
      <c r="C8546" s="10" t="s">
        <v>7367</v>
      </c>
      <c r="D8546" s="10" t="s">
        <v>7366</v>
      </c>
      <c r="E8546" s="10" t="s">
        <v>629</v>
      </c>
      <c r="F8546" s="10" t="s">
        <v>790</v>
      </c>
      <c r="G8546" s="10" t="s">
        <v>601</v>
      </c>
      <c r="H8546" s="10" t="s">
        <v>579</v>
      </c>
      <c r="I8546" s="10" t="s">
        <v>711</v>
      </c>
      <c r="J8546" s="10" t="s">
        <v>7365</v>
      </c>
      <c r="K8546" s="10" t="s">
        <v>7364</v>
      </c>
      <c r="L8546" s="10">
        <v>6</v>
      </c>
      <c r="M8546" s="10">
        <v>122.58</v>
      </c>
      <c r="N8546" s="10">
        <v>735.48</v>
      </c>
      <c r="O8546" s="59">
        <v>0</v>
      </c>
      <c r="P8546" s="10">
        <v>0</v>
      </c>
      <c r="Q8546" s="10">
        <v>735.48</v>
      </c>
      <c r="R8546" s="10" t="s">
        <v>614</v>
      </c>
      <c r="S8546" s="10" t="s">
        <v>596</v>
      </c>
      <c r="T8546" s="59">
        <v>0.15</v>
      </c>
      <c r="U8546" s="10">
        <v>110.32</v>
      </c>
    </row>
    <row r="8547" spans="1:21" x14ac:dyDescent="0.3">
      <c r="A8547" s="10" t="s">
        <v>7363</v>
      </c>
      <c r="B8547" s="61">
        <v>44951</v>
      </c>
      <c r="C8547" s="10" t="s">
        <v>7362</v>
      </c>
      <c r="D8547" s="10" t="s">
        <v>7361</v>
      </c>
      <c r="E8547" s="10" t="s">
        <v>603</v>
      </c>
      <c r="F8547" s="10" t="s">
        <v>658</v>
      </c>
      <c r="G8547" s="10" t="s">
        <v>601</v>
      </c>
      <c r="H8547" s="10" t="s">
        <v>544</v>
      </c>
      <c r="I8547" s="10" t="s">
        <v>10</v>
      </c>
      <c r="J8547" s="10" t="s">
        <v>7360</v>
      </c>
      <c r="K8547" s="10" t="s">
        <v>7359</v>
      </c>
      <c r="L8547" s="10">
        <v>9</v>
      </c>
      <c r="M8547" s="10">
        <v>851.11</v>
      </c>
      <c r="N8547" s="10">
        <v>7659.99</v>
      </c>
      <c r="O8547" s="59">
        <v>0.05</v>
      </c>
      <c r="P8547" s="10">
        <v>383</v>
      </c>
      <c r="Q8547" s="10">
        <v>7276.99</v>
      </c>
      <c r="R8547" s="10" t="s">
        <v>565</v>
      </c>
      <c r="S8547" s="10" t="s">
        <v>596</v>
      </c>
      <c r="T8547" s="59">
        <v>0.3</v>
      </c>
      <c r="U8547" s="10">
        <v>2183.1</v>
      </c>
    </row>
    <row r="8548" spans="1:21" x14ac:dyDescent="0.3">
      <c r="A8548" s="10" t="s">
        <v>7358</v>
      </c>
      <c r="B8548" s="61">
        <v>45002</v>
      </c>
      <c r="C8548" s="10" t="s">
        <v>7357</v>
      </c>
      <c r="D8548" s="10" t="s">
        <v>7356</v>
      </c>
      <c r="E8548" s="10" t="s">
        <v>603</v>
      </c>
      <c r="F8548" s="10" t="s">
        <v>602</v>
      </c>
      <c r="G8548" s="10" t="s">
        <v>569</v>
      </c>
      <c r="H8548" s="10" t="s">
        <v>579</v>
      </c>
      <c r="I8548" s="10" t="s">
        <v>711</v>
      </c>
      <c r="J8548" s="10" t="s">
        <v>7355</v>
      </c>
      <c r="K8548" s="10" t="s">
        <v>7354</v>
      </c>
      <c r="L8548" s="10">
        <v>6</v>
      </c>
      <c r="M8548" s="10">
        <v>579.58000000000004</v>
      </c>
      <c r="N8548" s="10">
        <v>3477.48</v>
      </c>
      <c r="O8548" s="59">
        <v>0.1</v>
      </c>
      <c r="P8548" s="10">
        <v>347.75</v>
      </c>
      <c r="Q8548" s="10">
        <v>3129.73</v>
      </c>
      <c r="R8548" s="10" t="s">
        <v>614</v>
      </c>
      <c r="S8548" s="10" t="s">
        <v>585</v>
      </c>
      <c r="T8548" s="59">
        <v>0.25</v>
      </c>
      <c r="U8548" s="10">
        <v>782.43</v>
      </c>
    </row>
    <row r="8549" spans="1:21" x14ac:dyDescent="0.3">
      <c r="A8549" s="10" t="s">
        <v>7353</v>
      </c>
      <c r="B8549" s="61">
        <v>45100</v>
      </c>
      <c r="C8549" s="10" t="s">
        <v>7352</v>
      </c>
      <c r="D8549" s="10" t="s">
        <v>7351</v>
      </c>
      <c r="E8549" s="10" t="s">
        <v>571</v>
      </c>
      <c r="F8549" s="10" t="s">
        <v>570</v>
      </c>
      <c r="G8549" s="10" t="s">
        <v>569</v>
      </c>
      <c r="H8549" s="10" t="s">
        <v>600</v>
      </c>
      <c r="I8549" s="10" t="s">
        <v>627</v>
      </c>
      <c r="J8549" s="10" t="s">
        <v>7350</v>
      </c>
      <c r="K8549" s="10" t="s">
        <v>7070</v>
      </c>
      <c r="L8549" s="10">
        <v>1</v>
      </c>
      <c r="M8549" s="10">
        <v>266.48</v>
      </c>
      <c r="N8549" s="10">
        <v>266.48</v>
      </c>
      <c r="O8549" s="59">
        <v>0.2</v>
      </c>
      <c r="P8549" s="10">
        <v>53.3</v>
      </c>
      <c r="Q8549" s="10">
        <v>213.18</v>
      </c>
      <c r="R8549" s="10" t="s">
        <v>575</v>
      </c>
      <c r="S8549" s="10" t="s">
        <v>596</v>
      </c>
      <c r="T8549" s="59">
        <v>0.25</v>
      </c>
      <c r="U8549" s="10">
        <v>53.3</v>
      </c>
    </row>
    <row r="8550" spans="1:21" x14ac:dyDescent="0.3">
      <c r="A8550" s="10" t="s">
        <v>7349</v>
      </c>
      <c r="B8550" s="61">
        <v>45255</v>
      </c>
      <c r="C8550" s="10" t="s">
        <v>7348</v>
      </c>
      <c r="D8550" s="10" t="s">
        <v>7347</v>
      </c>
      <c r="E8550" s="10" t="s">
        <v>603</v>
      </c>
      <c r="F8550" s="10" t="s">
        <v>658</v>
      </c>
      <c r="G8550" s="10" t="s">
        <v>569</v>
      </c>
      <c r="H8550" s="10" t="s">
        <v>590</v>
      </c>
      <c r="I8550" s="10" t="s">
        <v>589</v>
      </c>
      <c r="J8550" s="10" t="s">
        <v>7346</v>
      </c>
      <c r="K8550" s="10" t="s">
        <v>1424</v>
      </c>
      <c r="L8550" s="10">
        <v>9</v>
      </c>
      <c r="M8550" s="10">
        <v>945.22</v>
      </c>
      <c r="N8550" s="10">
        <v>8506.98</v>
      </c>
      <c r="O8550" s="59">
        <v>0.2</v>
      </c>
      <c r="P8550" s="10">
        <v>1701.4</v>
      </c>
      <c r="Q8550" s="10">
        <v>6805.58</v>
      </c>
      <c r="R8550" s="10" t="s">
        <v>614</v>
      </c>
      <c r="S8550" s="10" t="s">
        <v>564</v>
      </c>
      <c r="T8550" s="59">
        <v>0.25</v>
      </c>
      <c r="U8550" s="10">
        <v>1701.39</v>
      </c>
    </row>
    <row r="8551" spans="1:21" x14ac:dyDescent="0.3">
      <c r="A8551" s="10" t="s">
        <v>7345</v>
      </c>
      <c r="B8551" s="61">
        <v>45006</v>
      </c>
      <c r="C8551" s="10" t="s">
        <v>7344</v>
      </c>
      <c r="D8551" s="10" t="s">
        <v>7343</v>
      </c>
      <c r="E8551" s="10" t="s">
        <v>571</v>
      </c>
      <c r="F8551" s="10" t="s">
        <v>11</v>
      </c>
      <c r="G8551" s="10" t="s">
        <v>569</v>
      </c>
      <c r="H8551" s="10" t="s">
        <v>600</v>
      </c>
      <c r="I8551" s="10" t="s">
        <v>627</v>
      </c>
      <c r="J8551" s="10" t="s">
        <v>7342</v>
      </c>
      <c r="K8551" s="10" t="s">
        <v>4366</v>
      </c>
      <c r="L8551" s="10">
        <v>3</v>
      </c>
      <c r="M8551" s="10">
        <v>731.38</v>
      </c>
      <c r="N8551" s="10">
        <v>2194.14</v>
      </c>
      <c r="O8551" s="59">
        <v>0</v>
      </c>
      <c r="P8551" s="10">
        <v>0</v>
      </c>
      <c r="Q8551" s="10">
        <v>2194.14</v>
      </c>
      <c r="R8551" s="10" t="s">
        <v>565</v>
      </c>
      <c r="S8551" s="10" t="s">
        <v>564</v>
      </c>
      <c r="T8551" s="59">
        <v>0.3</v>
      </c>
      <c r="U8551" s="10">
        <v>658.24</v>
      </c>
    </row>
    <row r="8552" spans="1:21" x14ac:dyDescent="0.3">
      <c r="A8552" s="10" t="s">
        <v>7341</v>
      </c>
      <c r="B8552" s="61">
        <v>45033</v>
      </c>
      <c r="C8552" s="10" t="s">
        <v>7340</v>
      </c>
      <c r="D8552" s="10" t="s">
        <v>7339</v>
      </c>
      <c r="E8552" s="10" t="s">
        <v>629</v>
      </c>
      <c r="F8552" s="10" t="s">
        <v>628</v>
      </c>
      <c r="G8552" s="10" t="s">
        <v>601</v>
      </c>
      <c r="H8552" s="10" t="s">
        <v>579</v>
      </c>
      <c r="I8552" s="10" t="s">
        <v>711</v>
      </c>
      <c r="J8552" s="10" t="s">
        <v>7338</v>
      </c>
      <c r="K8552" s="10" t="s">
        <v>7337</v>
      </c>
      <c r="L8552" s="10">
        <v>2</v>
      </c>
      <c r="M8552" s="10">
        <v>302.92</v>
      </c>
      <c r="N8552" s="10">
        <v>605.84</v>
      </c>
      <c r="O8552" s="59">
        <v>0.1</v>
      </c>
      <c r="P8552" s="10">
        <v>60.58</v>
      </c>
      <c r="Q8552" s="10">
        <v>545.26</v>
      </c>
      <c r="R8552" s="10" t="s">
        <v>614</v>
      </c>
      <c r="S8552" s="10" t="s">
        <v>596</v>
      </c>
      <c r="T8552" s="59">
        <v>0.25</v>
      </c>
      <c r="U8552" s="10">
        <v>136.31</v>
      </c>
    </row>
    <row r="8553" spans="1:21" x14ac:dyDescent="0.3">
      <c r="A8553" s="10" t="s">
        <v>7336</v>
      </c>
      <c r="B8553" s="61">
        <v>45248</v>
      </c>
      <c r="C8553" s="10" t="s">
        <v>7335</v>
      </c>
      <c r="D8553" s="10" t="s">
        <v>7334</v>
      </c>
      <c r="E8553" s="10" t="s">
        <v>581</v>
      </c>
      <c r="F8553" s="10" t="s">
        <v>83</v>
      </c>
      <c r="G8553" s="10" t="s">
        <v>601</v>
      </c>
      <c r="H8553" s="10" t="s">
        <v>544</v>
      </c>
      <c r="I8553" s="10" t="s">
        <v>568</v>
      </c>
      <c r="J8553" s="10" t="s">
        <v>918</v>
      </c>
      <c r="K8553" s="10" t="s">
        <v>7333</v>
      </c>
      <c r="L8553" s="10">
        <v>10</v>
      </c>
      <c r="M8553" s="10">
        <v>651.96</v>
      </c>
      <c r="N8553" s="10">
        <v>6519.6</v>
      </c>
      <c r="O8553" s="59">
        <v>0.1</v>
      </c>
      <c r="P8553" s="10">
        <v>651.96</v>
      </c>
      <c r="Q8553" s="10">
        <v>5867.64</v>
      </c>
      <c r="R8553" s="10" t="s">
        <v>565</v>
      </c>
      <c r="S8553" s="10" t="s">
        <v>585</v>
      </c>
      <c r="T8553" s="59">
        <v>0.15</v>
      </c>
      <c r="U8553" s="10">
        <v>880.15</v>
      </c>
    </row>
    <row r="8554" spans="1:21" x14ac:dyDescent="0.3">
      <c r="A8554" s="10" t="s">
        <v>7332</v>
      </c>
      <c r="B8554" s="61">
        <v>45367</v>
      </c>
      <c r="C8554" s="10" t="s">
        <v>7331</v>
      </c>
      <c r="D8554" s="10" t="s">
        <v>6021</v>
      </c>
      <c r="E8554" s="10" t="s">
        <v>603</v>
      </c>
      <c r="F8554" s="10" t="s">
        <v>636</v>
      </c>
      <c r="G8554" s="10" t="s">
        <v>601</v>
      </c>
      <c r="H8554" s="10" t="s">
        <v>600</v>
      </c>
      <c r="I8554" s="10" t="s">
        <v>627</v>
      </c>
      <c r="J8554" s="10" t="s">
        <v>7330</v>
      </c>
      <c r="K8554" s="10" t="s">
        <v>7329</v>
      </c>
      <c r="L8554" s="10">
        <v>9</v>
      </c>
      <c r="M8554" s="10">
        <v>882.45</v>
      </c>
      <c r="N8554" s="10">
        <v>7942.05</v>
      </c>
      <c r="O8554" s="59">
        <v>0.2</v>
      </c>
      <c r="P8554" s="10">
        <v>1588.41</v>
      </c>
      <c r="Q8554" s="10">
        <v>6353.64</v>
      </c>
      <c r="R8554" s="10" t="s">
        <v>614</v>
      </c>
      <c r="S8554" s="10" t="s">
        <v>564</v>
      </c>
      <c r="T8554" s="59">
        <v>0.15</v>
      </c>
      <c r="U8554" s="10">
        <v>953.05</v>
      </c>
    </row>
    <row r="8555" spans="1:21" x14ac:dyDescent="0.3">
      <c r="A8555" s="10" t="s">
        <v>7328</v>
      </c>
      <c r="B8555" s="61">
        <v>45287</v>
      </c>
      <c r="C8555" s="10" t="s">
        <v>7327</v>
      </c>
      <c r="D8555" s="10" t="s">
        <v>7326</v>
      </c>
      <c r="E8555" s="10" t="s">
        <v>592</v>
      </c>
      <c r="F8555" s="10" t="s">
        <v>18</v>
      </c>
      <c r="G8555" s="10" t="s">
        <v>601</v>
      </c>
      <c r="H8555" s="10" t="s">
        <v>600</v>
      </c>
      <c r="I8555" s="10" t="s">
        <v>627</v>
      </c>
      <c r="J8555" s="10" t="s">
        <v>7325</v>
      </c>
      <c r="K8555" s="10" t="s">
        <v>7324</v>
      </c>
      <c r="L8555" s="10">
        <v>4</v>
      </c>
      <c r="M8555" s="10">
        <v>489.99</v>
      </c>
      <c r="N8555" s="10">
        <v>1959.96</v>
      </c>
      <c r="O8555" s="59">
        <v>0</v>
      </c>
      <c r="P8555" s="10">
        <v>0</v>
      </c>
      <c r="Q8555" s="10">
        <v>1959.96</v>
      </c>
      <c r="R8555" s="10" t="s">
        <v>575</v>
      </c>
      <c r="S8555" s="10" t="s">
        <v>585</v>
      </c>
      <c r="T8555" s="59">
        <v>0.25</v>
      </c>
      <c r="U8555" s="10">
        <v>489.99</v>
      </c>
    </row>
    <row r="8556" spans="1:21" x14ac:dyDescent="0.3">
      <c r="A8556" s="10" t="s">
        <v>7323</v>
      </c>
      <c r="B8556" s="61">
        <v>45328</v>
      </c>
      <c r="C8556" s="10" t="s">
        <v>1798</v>
      </c>
      <c r="D8556" s="10" t="s">
        <v>7322</v>
      </c>
      <c r="E8556" s="10" t="s">
        <v>592</v>
      </c>
      <c r="F8556" s="10" t="s">
        <v>652</v>
      </c>
      <c r="G8556" s="10" t="s">
        <v>569</v>
      </c>
      <c r="H8556" s="10" t="s">
        <v>590</v>
      </c>
      <c r="I8556" s="10" t="s">
        <v>748</v>
      </c>
      <c r="J8556" s="10" t="s">
        <v>7321</v>
      </c>
      <c r="K8556" s="10" t="s">
        <v>7320</v>
      </c>
      <c r="L8556" s="10">
        <v>2</v>
      </c>
      <c r="M8556" s="10">
        <v>785.53</v>
      </c>
      <c r="N8556" s="10">
        <v>1571.06</v>
      </c>
      <c r="O8556" s="59">
        <v>0.05</v>
      </c>
      <c r="P8556" s="10">
        <v>78.55</v>
      </c>
      <c r="Q8556" s="10">
        <v>1492.51</v>
      </c>
      <c r="R8556" s="10" t="s">
        <v>586</v>
      </c>
      <c r="S8556" s="10" t="s">
        <v>564</v>
      </c>
      <c r="T8556" s="59">
        <v>0.3</v>
      </c>
      <c r="U8556" s="10">
        <v>447.75</v>
      </c>
    </row>
    <row r="8557" spans="1:21" x14ac:dyDescent="0.3">
      <c r="A8557" s="10" t="s">
        <v>7319</v>
      </c>
      <c r="B8557" s="61">
        <v>45003</v>
      </c>
      <c r="C8557" s="10" t="s">
        <v>7318</v>
      </c>
      <c r="D8557" s="10" t="s">
        <v>7317</v>
      </c>
      <c r="E8557" s="10" t="s">
        <v>603</v>
      </c>
      <c r="F8557" s="10" t="s">
        <v>636</v>
      </c>
      <c r="G8557" s="10" t="s">
        <v>601</v>
      </c>
      <c r="H8557" s="10" t="s">
        <v>590</v>
      </c>
      <c r="I8557" s="10" t="s">
        <v>635</v>
      </c>
      <c r="J8557" s="10" t="s">
        <v>7316</v>
      </c>
      <c r="K8557" s="10" t="s">
        <v>7315</v>
      </c>
      <c r="L8557" s="10">
        <v>6</v>
      </c>
      <c r="M8557" s="10">
        <v>550.69000000000005</v>
      </c>
      <c r="N8557" s="10">
        <v>3304.14</v>
      </c>
      <c r="O8557" s="59">
        <v>0.1</v>
      </c>
      <c r="P8557" s="10">
        <v>330.41</v>
      </c>
      <c r="Q8557" s="10">
        <v>2973.73</v>
      </c>
      <c r="R8557" s="10" t="s">
        <v>575</v>
      </c>
      <c r="S8557" s="10" t="s">
        <v>564</v>
      </c>
      <c r="T8557" s="59">
        <v>0.3</v>
      </c>
      <c r="U8557" s="10">
        <v>892.12</v>
      </c>
    </row>
    <row r="8558" spans="1:21" x14ac:dyDescent="0.3">
      <c r="A8558" s="10" t="s">
        <v>7314</v>
      </c>
      <c r="B8558" s="61">
        <v>45200</v>
      </c>
      <c r="C8558" s="10" t="s">
        <v>5082</v>
      </c>
      <c r="D8558" s="10" t="s">
        <v>7313</v>
      </c>
      <c r="E8558" s="10" t="s">
        <v>603</v>
      </c>
      <c r="F8558" s="10" t="s">
        <v>602</v>
      </c>
      <c r="G8558" s="10" t="s">
        <v>601</v>
      </c>
      <c r="H8558" s="10" t="s">
        <v>590</v>
      </c>
      <c r="I8558" s="10" t="s">
        <v>589</v>
      </c>
      <c r="J8558" s="10" t="s">
        <v>7312</v>
      </c>
      <c r="K8558" s="10" t="s">
        <v>7311</v>
      </c>
      <c r="L8558" s="10">
        <v>10</v>
      </c>
      <c r="M8558" s="10">
        <v>721.53</v>
      </c>
      <c r="N8558" s="10">
        <v>7215.3</v>
      </c>
      <c r="O8558" s="59">
        <v>0.05</v>
      </c>
      <c r="P8558" s="10">
        <v>360.77</v>
      </c>
      <c r="Q8558" s="10">
        <v>6854.53</v>
      </c>
      <c r="R8558" s="10" t="s">
        <v>575</v>
      </c>
      <c r="S8558" s="10" t="s">
        <v>607</v>
      </c>
      <c r="T8558" s="59">
        <v>0.3</v>
      </c>
      <c r="U8558" s="10">
        <v>2056.36</v>
      </c>
    </row>
    <row r="8559" spans="1:21" x14ac:dyDescent="0.3">
      <c r="A8559" s="10" t="s">
        <v>7310</v>
      </c>
      <c r="B8559" s="61">
        <v>45198</v>
      </c>
      <c r="C8559" s="10" t="s">
        <v>7309</v>
      </c>
      <c r="D8559" s="10" t="s">
        <v>7308</v>
      </c>
      <c r="E8559" s="10" t="s">
        <v>581</v>
      </c>
      <c r="F8559" s="10" t="s">
        <v>83</v>
      </c>
      <c r="G8559" s="10" t="s">
        <v>569</v>
      </c>
      <c r="H8559" s="10" t="s">
        <v>600</v>
      </c>
      <c r="I8559" s="10" t="s">
        <v>599</v>
      </c>
      <c r="J8559" s="10" t="s">
        <v>7307</v>
      </c>
      <c r="K8559" s="10" t="s">
        <v>7306</v>
      </c>
      <c r="L8559" s="10">
        <v>7</v>
      </c>
      <c r="M8559" s="10">
        <v>558.35</v>
      </c>
      <c r="N8559" s="10">
        <v>3908.45</v>
      </c>
      <c r="O8559" s="59">
        <v>0</v>
      </c>
      <c r="P8559" s="10">
        <v>0</v>
      </c>
      <c r="Q8559" s="10">
        <v>3908.45</v>
      </c>
      <c r="R8559" s="10" t="s">
        <v>575</v>
      </c>
      <c r="S8559" s="10" t="s">
        <v>585</v>
      </c>
      <c r="T8559" s="59">
        <v>0.3</v>
      </c>
      <c r="U8559" s="10">
        <v>1172.53</v>
      </c>
    </row>
    <row r="8560" spans="1:21" x14ac:dyDescent="0.3">
      <c r="A8560" s="10" t="s">
        <v>7305</v>
      </c>
      <c r="B8560" s="61">
        <v>45269</v>
      </c>
      <c r="C8560" s="10" t="s">
        <v>7304</v>
      </c>
      <c r="D8560" s="10" t="s">
        <v>7303</v>
      </c>
      <c r="E8560" s="10" t="s">
        <v>629</v>
      </c>
      <c r="F8560" s="10" t="s">
        <v>628</v>
      </c>
      <c r="G8560" s="10" t="s">
        <v>601</v>
      </c>
      <c r="H8560" s="10" t="s">
        <v>600</v>
      </c>
      <c r="I8560" s="10" t="s">
        <v>627</v>
      </c>
      <c r="J8560" s="10" t="s">
        <v>7302</v>
      </c>
      <c r="K8560" s="10" t="s">
        <v>3894</v>
      </c>
      <c r="L8560" s="10">
        <v>10</v>
      </c>
      <c r="M8560" s="10">
        <v>972.45</v>
      </c>
      <c r="N8560" s="10">
        <v>9724.5</v>
      </c>
      <c r="O8560" s="59">
        <v>0.2</v>
      </c>
      <c r="P8560" s="10">
        <v>1944.9</v>
      </c>
      <c r="Q8560" s="10">
        <v>7779.6</v>
      </c>
      <c r="R8560" s="10" t="s">
        <v>565</v>
      </c>
      <c r="S8560" s="10" t="s">
        <v>585</v>
      </c>
      <c r="T8560" s="59">
        <v>0.3</v>
      </c>
      <c r="U8560" s="10">
        <v>2333.88</v>
      </c>
    </row>
    <row r="8561" spans="1:21" x14ac:dyDescent="0.3">
      <c r="A8561" s="10" t="s">
        <v>7301</v>
      </c>
      <c r="B8561" s="61">
        <v>44963</v>
      </c>
      <c r="C8561" s="10" t="s">
        <v>7300</v>
      </c>
      <c r="D8561" s="10" t="s">
        <v>1640</v>
      </c>
      <c r="E8561" s="10" t="s">
        <v>571</v>
      </c>
      <c r="F8561" s="10" t="s">
        <v>685</v>
      </c>
      <c r="G8561" s="10" t="s">
        <v>601</v>
      </c>
      <c r="H8561" s="10" t="s">
        <v>579</v>
      </c>
      <c r="I8561" s="10" t="s">
        <v>711</v>
      </c>
      <c r="J8561" s="10" t="s">
        <v>7299</v>
      </c>
      <c r="K8561" s="10" t="s">
        <v>7298</v>
      </c>
      <c r="L8561" s="10">
        <v>8</v>
      </c>
      <c r="M8561" s="10">
        <v>480.03</v>
      </c>
      <c r="N8561" s="10">
        <v>3840.24</v>
      </c>
      <c r="O8561" s="59">
        <v>0.05</v>
      </c>
      <c r="P8561" s="10">
        <v>192.01</v>
      </c>
      <c r="Q8561" s="10">
        <v>3648.23</v>
      </c>
      <c r="R8561" s="10" t="s">
        <v>565</v>
      </c>
      <c r="S8561" s="10" t="s">
        <v>607</v>
      </c>
      <c r="T8561" s="59">
        <v>0.15</v>
      </c>
      <c r="U8561" s="10">
        <v>547.23</v>
      </c>
    </row>
    <row r="8562" spans="1:21" x14ac:dyDescent="0.3">
      <c r="A8562" s="10" t="s">
        <v>7297</v>
      </c>
      <c r="B8562" s="61">
        <v>45333</v>
      </c>
      <c r="C8562" s="10" t="s">
        <v>7296</v>
      </c>
      <c r="D8562" s="10" t="s">
        <v>7295</v>
      </c>
      <c r="E8562" s="10" t="s">
        <v>571</v>
      </c>
      <c r="F8562" s="10" t="s">
        <v>685</v>
      </c>
      <c r="G8562" s="10" t="s">
        <v>601</v>
      </c>
      <c r="H8562" s="10" t="s">
        <v>600</v>
      </c>
      <c r="I8562" s="10" t="s">
        <v>599</v>
      </c>
      <c r="J8562" s="10" t="s">
        <v>5532</v>
      </c>
      <c r="K8562" s="10" t="s">
        <v>7294</v>
      </c>
      <c r="L8562" s="10">
        <v>7</v>
      </c>
      <c r="M8562" s="10">
        <v>125.07</v>
      </c>
      <c r="N8562" s="10">
        <v>875.49</v>
      </c>
      <c r="O8562" s="59">
        <v>0.05</v>
      </c>
      <c r="P8562" s="10">
        <v>43.77</v>
      </c>
      <c r="Q8562" s="10">
        <v>831.72</v>
      </c>
      <c r="R8562" s="10" t="s">
        <v>586</v>
      </c>
      <c r="S8562" s="10" t="s">
        <v>607</v>
      </c>
      <c r="T8562" s="59">
        <v>0.3</v>
      </c>
      <c r="U8562" s="10">
        <v>249.52</v>
      </c>
    </row>
    <row r="8563" spans="1:21" x14ac:dyDescent="0.3">
      <c r="A8563" s="10" t="s">
        <v>7293</v>
      </c>
      <c r="B8563" s="61">
        <v>45326</v>
      </c>
      <c r="C8563" s="10" t="s">
        <v>7292</v>
      </c>
      <c r="D8563" s="10" t="s">
        <v>7156</v>
      </c>
      <c r="E8563" s="10" t="s">
        <v>603</v>
      </c>
      <c r="F8563" s="10" t="s">
        <v>602</v>
      </c>
      <c r="G8563" s="10" t="s">
        <v>601</v>
      </c>
      <c r="H8563" s="10" t="s">
        <v>579</v>
      </c>
      <c r="I8563" s="10" t="s">
        <v>578</v>
      </c>
      <c r="J8563" s="10" t="s">
        <v>7291</v>
      </c>
      <c r="K8563" s="10" t="s">
        <v>7290</v>
      </c>
      <c r="L8563" s="10">
        <v>6</v>
      </c>
      <c r="M8563" s="10">
        <v>345.77</v>
      </c>
      <c r="N8563" s="10">
        <v>2074.62</v>
      </c>
      <c r="O8563" s="59">
        <v>0.1</v>
      </c>
      <c r="P8563" s="10">
        <v>207.46</v>
      </c>
      <c r="Q8563" s="10">
        <v>1867.16</v>
      </c>
      <c r="R8563" s="10" t="s">
        <v>614</v>
      </c>
      <c r="S8563" s="10" t="s">
        <v>607</v>
      </c>
      <c r="T8563" s="59">
        <v>0.15</v>
      </c>
      <c r="U8563" s="10">
        <v>280.07</v>
      </c>
    </row>
    <row r="8564" spans="1:21" x14ac:dyDescent="0.3">
      <c r="A8564" s="10" t="s">
        <v>7289</v>
      </c>
      <c r="B8564" s="61">
        <v>45208</v>
      </c>
      <c r="C8564" s="10" t="s">
        <v>7288</v>
      </c>
      <c r="D8564" s="10" t="s">
        <v>7287</v>
      </c>
      <c r="E8564" s="10" t="s">
        <v>581</v>
      </c>
      <c r="F8564" s="10" t="s">
        <v>83</v>
      </c>
      <c r="G8564" s="10" t="s">
        <v>601</v>
      </c>
      <c r="H8564" s="10" t="s">
        <v>544</v>
      </c>
      <c r="I8564" s="10" t="s">
        <v>610</v>
      </c>
      <c r="J8564" s="10" t="s">
        <v>7286</v>
      </c>
      <c r="K8564" s="10" t="s">
        <v>7285</v>
      </c>
      <c r="L8564" s="10">
        <v>1</v>
      </c>
      <c r="M8564" s="10">
        <v>601.77</v>
      </c>
      <c r="N8564" s="10">
        <v>601.77</v>
      </c>
      <c r="O8564" s="59">
        <v>0.2</v>
      </c>
      <c r="P8564" s="10">
        <v>120.35</v>
      </c>
      <c r="Q8564" s="10">
        <v>481.42</v>
      </c>
      <c r="R8564" s="10" t="s">
        <v>575</v>
      </c>
      <c r="S8564" s="10" t="s">
        <v>585</v>
      </c>
      <c r="T8564" s="59">
        <v>0.25</v>
      </c>
      <c r="U8564" s="10">
        <v>120.36</v>
      </c>
    </row>
    <row r="8565" spans="1:21" x14ac:dyDescent="0.3">
      <c r="A8565" s="10" t="s">
        <v>7284</v>
      </c>
      <c r="B8565" s="61">
        <v>45263</v>
      </c>
      <c r="C8565" s="10" t="s">
        <v>7283</v>
      </c>
      <c r="D8565" s="10" t="s">
        <v>7282</v>
      </c>
      <c r="E8565" s="10" t="s">
        <v>571</v>
      </c>
      <c r="F8565" s="10" t="s">
        <v>685</v>
      </c>
      <c r="G8565" s="10" t="s">
        <v>569</v>
      </c>
      <c r="H8565" s="10" t="s">
        <v>579</v>
      </c>
      <c r="I8565" s="10" t="s">
        <v>711</v>
      </c>
      <c r="J8565" s="10" t="s">
        <v>7281</v>
      </c>
      <c r="K8565" s="10" t="s">
        <v>7280</v>
      </c>
      <c r="L8565" s="10">
        <v>5</v>
      </c>
      <c r="M8565" s="10">
        <v>172.04</v>
      </c>
      <c r="N8565" s="10">
        <v>860.2</v>
      </c>
      <c r="O8565" s="59">
        <v>0.1</v>
      </c>
      <c r="P8565" s="10">
        <v>86.02</v>
      </c>
      <c r="Q8565" s="10">
        <v>774.18</v>
      </c>
      <c r="R8565" s="10" t="s">
        <v>565</v>
      </c>
      <c r="S8565" s="10" t="s">
        <v>564</v>
      </c>
      <c r="T8565" s="59">
        <v>0.3</v>
      </c>
      <c r="U8565" s="10">
        <v>232.25</v>
      </c>
    </row>
    <row r="8566" spans="1:21" x14ac:dyDescent="0.3">
      <c r="A8566" s="10" t="s">
        <v>7279</v>
      </c>
      <c r="B8566" s="61">
        <v>45139</v>
      </c>
      <c r="C8566" s="10" t="s">
        <v>7278</v>
      </c>
      <c r="D8566" s="10" t="s">
        <v>7277</v>
      </c>
      <c r="E8566" s="10" t="s">
        <v>581</v>
      </c>
      <c r="F8566" s="10" t="s">
        <v>83</v>
      </c>
      <c r="G8566" s="10" t="s">
        <v>601</v>
      </c>
      <c r="H8566" s="10" t="s">
        <v>544</v>
      </c>
      <c r="I8566" s="10" t="s">
        <v>10</v>
      </c>
      <c r="J8566" s="10" t="s">
        <v>7276</v>
      </c>
      <c r="K8566" s="10" t="s">
        <v>7275</v>
      </c>
      <c r="L8566" s="10">
        <v>8</v>
      </c>
      <c r="M8566" s="10">
        <v>650.62</v>
      </c>
      <c r="N8566" s="10">
        <v>5204.96</v>
      </c>
      <c r="O8566" s="59">
        <v>0.2</v>
      </c>
      <c r="P8566" s="10">
        <v>1040.99</v>
      </c>
      <c r="Q8566" s="10">
        <v>4163.97</v>
      </c>
      <c r="R8566" s="10" t="s">
        <v>586</v>
      </c>
      <c r="S8566" s="10" t="s">
        <v>564</v>
      </c>
      <c r="T8566" s="59">
        <v>0.15</v>
      </c>
      <c r="U8566" s="10">
        <v>624.6</v>
      </c>
    </row>
    <row r="8567" spans="1:21" x14ac:dyDescent="0.3">
      <c r="A8567" s="10" t="s">
        <v>7274</v>
      </c>
      <c r="B8567" s="61">
        <v>45185</v>
      </c>
      <c r="C8567" s="10" t="s">
        <v>7273</v>
      </c>
      <c r="D8567" s="10" t="s">
        <v>7272</v>
      </c>
      <c r="E8567" s="10" t="s">
        <v>571</v>
      </c>
      <c r="F8567" s="10" t="s">
        <v>685</v>
      </c>
      <c r="G8567" s="10" t="s">
        <v>569</v>
      </c>
      <c r="H8567" s="10" t="s">
        <v>590</v>
      </c>
      <c r="I8567" s="10" t="s">
        <v>748</v>
      </c>
      <c r="J8567" s="10" t="s">
        <v>7271</v>
      </c>
      <c r="K8567" s="10" t="s">
        <v>7270</v>
      </c>
      <c r="L8567" s="10">
        <v>10</v>
      </c>
      <c r="M8567" s="10">
        <v>951.88</v>
      </c>
      <c r="N8567" s="10">
        <v>9518.7999999999993</v>
      </c>
      <c r="O8567" s="59">
        <v>0.2</v>
      </c>
      <c r="P8567" s="10">
        <v>1903.76</v>
      </c>
      <c r="Q8567" s="10">
        <v>7615.04</v>
      </c>
      <c r="R8567" s="10" t="s">
        <v>575</v>
      </c>
      <c r="S8567" s="10" t="s">
        <v>607</v>
      </c>
      <c r="T8567" s="59">
        <v>0.15</v>
      </c>
      <c r="U8567" s="10">
        <v>1142.26</v>
      </c>
    </row>
    <row r="8568" spans="1:21" x14ac:dyDescent="0.3">
      <c r="A8568" s="10" t="s">
        <v>7269</v>
      </c>
      <c r="B8568" s="61">
        <v>45168</v>
      </c>
      <c r="C8568" s="10" t="s">
        <v>6535</v>
      </c>
      <c r="D8568" s="10" t="s">
        <v>7268</v>
      </c>
      <c r="E8568" s="10" t="s">
        <v>571</v>
      </c>
      <c r="F8568" s="10" t="s">
        <v>11</v>
      </c>
      <c r="G8568" s="10" t="s">
        <v>601</v>
      </c>
      <c r="H8568" s="10" t="s">
        <v>579</v>
      </c>
      <c r="I8568" s="10" t="s">
        <v>722</v>
      </c>
      <c r="J8568" s="10" t="s">
        <v>7267</v>
      </c>
      <c r="K8568" s="10" t="s">
        <v>7266</v>
      </c>
      <c r="L8568" s="10">
        <v>4</v>
      </c>
      <c r="M8568" s="10">
        <v>898.43</v>
      </c>
      <c r="N8568" s="10">
        <v>3593.72</v>
      </c>
      <c r="O8568" s="59">
        <v>0</v>
      </c>
      <c r="P8568" s="10">
        <v>0</v>
      </c>
      <c r="Q8568" s="10">
        <v>3593.72</v>
      </c>
      <c r="R8568" s="10" t="s">
        <v>614</v>
      </c>
      <c r="S8568" s="10" t="s">
        <v>585</v>
      </c>
      <c r="T8568" s="59">
        <v>0.25</v>
      </c>
      <c r="U8568" s="10">
        <v>898.43</v>
      </c>
    </row>
    <row r="8569" spans="1:21" x14ac:dyDescent="0.3">
      <c r="A8569" s="10" t="s">
        <v>7265</v>
      </c>
      <c r="B8569" s="61">
        <v>45108</v>
      </c>
      <c r="C8569" s="10" t="s">
        <v>7264</v>
      </c>
      <c r="D8569" s="10" t="s">
        <v>7263</v>
      </c>
      <c r="E8569" s="10" t="s">
        <v>571</v>
      </c>
      <c r="F8569" s="10" t="s">
        <v>685</v>
      </c>
      <c r="G8569" s="10" t="s">
        <v>569</v>
      </c>
      <c r="H8569" s="10" t="s">
        <v>590</v>
      </c>
      <c r="I8569" s="10" t="s">
        <v>589</v>
      </c>
      <c r="J8569" s="10" t="s">
        <v>7262</v>
      </c>
      <c r="K8569" s="10" t="s">
        <v>7261</v>
      </c>
      <c r="L8569" s="10">
        <v>5</v>
      </c>
      <c r="M8569" s="10">
        <v>439.92</v>
      </c>
      <c r="N8569" s="10">
        <v>2199.6</v>
      </c>
      <c r="O8569" s="59">
        <v>0.1</v>
      </c>
      <c r="P8569" s="10">
        <v>219.96</v>
      </c>
      <c r="Q8569" s="10">
        <v>1979.64</v>
      </c>
      <c r="R8569" s="10" t="s">
        <v>565</v>
      </c>
      <c r="S8569" s="10" t="s">
        <v>564</v>
      </c>
      <c r="T8569" s="59">
        <v>0.15</v>
      </c>
      <c r="U8569" s="10">
        <v>296.95</v>
      </c>
    </row>
    <row r="8570" spans="1:21" x14ac:dyDescent="0.3">
      <c r="A8570" s="10" t="s">
        <v>7260</v>
      </c>
      <c r="B8570" s="61">
        <v>45270</v>
      </c>
      <c r="C8570" s="10" t="s">
        <v>7259</v>
      </c>
      <c r="D8570" s="10" t="s">
        <v>7258</v>
      </c>
      <c r="E8570" s="10" t="s">
        <v>571</v>
      </c>
      <c r="F8570" s="10" t="s">
        <v>685</v>
      </c>
      <c r="G8570" s="10" t="s">
        <v>569</v>
      </c>
      <c r="H8570" s="10" t="s">
        <v>579</v>
      </c>
      <c r="I8570" s="10" t="s">
        <v>578</v>
      </c>
      <c r="J8570" s="10" t="s">
        <v>7257</v>
      </c>
      <c r="K8570" s="10" t="s">
        <v>7256</v>
      </c>
      <c r="L8570" s="10">
        <v>7</v>
      </c>
      <c r="M8570" s="10">
        <v>679.04</v>
      </c>
      <c r="N8570" s="10">
        <v>4753.28</v>
      </c>
      <c r="O8570" s="59">
        <v>0</v>
      </c>
      <c r="P8570" s="10">
        <v>0</v>
      </c>
      <c r="Q8570" s="10">
        <v>4753.28</v>
      </c>
      <c r="R8570" s="10" t="s">
        <v>565</v>
      </c>
      <c r="S8570" s="10" t="s">
        <v>585</v>
      </c>
      <c r="T8570" s="59">
        <v>0.25</v>
      </c>
      <c r="U8570" s="10">
        <v>1188.32</v>
      </c>
    </row>
    <row r="8571" spans="1:21" x14ac:dyDescent="0.3">
      <c r="A8571" s="10" t="s">
        <v>7255</v>
      </c>
      <c r="B8571" s="61">
        <v>45018</v>
      </c>
      <c r="C8571" s="10" t="s">
        <v>7254</v>
      </c>
      <c r="D8571" s="10" t="s">
        <v>7253</v>
      </c>
      <c r="E8571" s="10" t="s">
        <v>603</v>
      </c>
      <c r="F8571" s="10" t="s">
        <v>636</v>
      </c>
      <c r="G8571" s="10" t="s">
        <v>601</v>
      </c>
      <c r="H8571" s="10" t="s">
        <v>590</v>
      </c>
      <c r="I8571" s="10" t="s">
        <v>748</v>
      </c>
      <c r="J8571" s="10" t="s">
        <v>7252</v>
      </c>
      <c r="K8571" s="10" t="s">
        <v>7251</v>
      </c>
      <c r="L8571" s="10">
        <v>8</v>
      </c>
      <c r="M8571" s="10">
        <v>640.01</v>
      </c>
      <c r="N8571" s="10">
        <v>5120.08</v>
      </c>
      <c r="O8571" s="59">
        <v>0.1</v>
      </c>
      <c r="P8571" s="10">
        <v>512.01</v>
      </c>
      <c r="Q8571" s="10">
        <v>4608.07</v>
      </c>
      <c r="R8571" s="10" t="s">
        <v>565</v>
      </c>
      <c r="S8571" s="10" t="s">
        <v>564</v>
      </c>
      <c r="T8571" s="59">
        <v>0.15</v>
      </c>
      <c r="U8571" s="10">
        <v>691.21</v>
      </c>
    </row>
    <row r="8572" spans="1:21" x14ac:dyDescent="0.3">
      <c r="A8572" s="10" t="s">
        <v>7250</v>
      </c>
      <c r="B8572" s="61">
        <v>45006</v>
      </c>
      <c r="C8572" s="10" t="s">
        <v>4185</v>
      </c>
      <c r="D8572" s="10" t="s">
        <v>2828</v>
      </c>
      <c r="E8572" s="10" t="s">
        <v>571</v>
      </c>
      <c r="F8572" s="10" t="s">
        <v>685</v>
      </c>
      <c r="G8572" s="10" t="s">
        <v>601</v>
      </c>
      <c r="H8572" s="10" t="s">
        <v>579</v>
      </c>
      <c r="I8572" s="10" t="s">
        <v>711</v>
      </c>
      <c r="J8572" s="10" t="s">
        <v>7249</v>
      </c>
      <c r="K8572" s="10" t="s">
        <v>7248</v>
      </c>
      <c r="L8572" s="10">
        <v>4</v>
      </c>
      <c r="M8572" s="10">
        <v>531.96</v>
      </c>
      <c r="N8572" s="10">
        <v>2127.84</v>
      </c>
      <c r="O8572" s="59">
        <v>0</v>
      </c>
      <c r="P8572" s="10">
        <v>0</v>
      </c>
      <c r="Q8572" s="10">
        <v>2127.84</v>
      </c>
      <c r="R8572" s="10" t="s">
        <v>565</v>
      </c>
      <c r="S8572" s="10" t="s">
        <v>564</v>
      </c>
      <c r="T8572" s="59">
        <v>0.3</v>
      </c>
      <c r="U8572" s="10">
        <v>638.35</v>
      </c>
    </row>
    <row r="8573" spans="1:21" x14ac:dyDescent="0.3">
      <c r="A8573" s="10" t="s">
        <v>7247</v>
      </c>
      <c r="B8573" s="61">
        <v>45213</v>
      </c>
      <c r="C8573" s="10" t="s">
        <v>1472</v>
      </c>
      <c r="D8573" s="10" t="s">
        <v>7246</v>
      </c>
      <c r="E8573" s="10" t="s">
        <v>592</v>
      </c>
      <c r="F8573" s="10" t="s">
        <v>591</v>
      </c>
      <c r="G8573" s="10" t="s">
        <v>601</v>
      </c>
      <c r="H8573" s="10" t="s">
        <v>544</v>
      </c>
      <c r="I8573" s="10" t="s">
        <v>10</v>
      </c>
      <c r="J8573" s="10" t="s">
        <v>7245</v>
      </c>
      <c r="K8573" s="10" t="s">
        <v>7244</v>
      </c>
      <c r="L8573" s="10">
        <v>4</v>
      </c>
      <c r="M8573" s="10">
        <v>429.29</v>
      </c>
      <c r="N8573" s="10">
        <v>1717.16</v>
      </c>
      <c r="O8573" s="59">
        <v>0.05</v>
      </c>
      <c r="P8573" s="10">
        <v>85.86</v>
      </c>
      <c r="Q8573" s="10">
        <v>1631.3</v>
      </c>
      <c r="R8573" s="10" t="s">
        <v>575</v>
      </c>
      <c r="S8573" s="10" t="s">
        <v>564</v>
      </c>
      <c r="T8573" s="59">
        <v>0.3</v>
      </c>
      <c r="U8573" s="10">
        <v>489.39</v>
      </c>
    </row>
    <row r="8574" spans="1:21" x14ac:dyDescent="0.3">
      <c r="A8574" s="10" t="s">
        <v>7243</v>
      </c>
      <c r="B8574" s="61">
        <v>44935</v>
      </c>
      <c r="C8574" s="10" t="s">
        <v>7242</v>
      </c>
      <c r="D8574" s="10" t="s">
        <v>7241</v>
      </c>
      <c r="E8574" s="10" t="s">
        <v>571</v>
      </c>
      <c r="F8574" s="10" t="s">
        <v>685</v>
      </c>
      <c r="G8574" s="10" t="s">
        <v>601</v>
      </c>
      <c r="H8574" s="10" t="s">
        <v>600</v>
      </c>
      <c r="I8574" s="10" t="s">
        <v>627</v>
      </c>
      <c r="J8574" s="10" t="s">
        <v>7240</v>
      </c>
      <c r="K8574" s="10" t="s">
        <v>7239</v>
      </c>
      <c r="L8574" s="10">
        <v>2</v>
      </c>
      <c r="M8574" s="10">
        <v>530.91999999999996</v>
      </c>
      <c r="N8574" s="10">
        <v>1061.8399999999999</v>
      </c>
      <c r="O8574" s="59">
        <v>0.05</v>
      </c>
      <c r="P8574" s="10">
        <v>53.09</v>
      </c>
      <c r="Q8574" s="10">
        <v>1008.75</v>
      </c>
      <c r="R8574" s="10" t="s">
        <v>575</v>
      </c>
      <c r="S8574" s="10" t="s">
        <v>607</v>
      </c>
      <c r="T8574" s="59">
        <v>0.3</v>
      </c>
      <c r="U8574" s="10">
        <v>302.62</v>
      </c>
    </row>
    <row r="8575" spans="1:21" x14ac:dyDescent="0.3">
      <c r="A8575" s="10" t="s">
        <v>7238</v>
      </c>
      <c r="B8575" s="61">
        <v>44956</v>
      </c>
      <c r="C8575" s="10" t="s">
        <v>1253</v>
      </c>
      <c r="D8575" s="10" t="s">
        <v>7237</v>
      </c>
      <c r="E8575" s="10" t="s">
        <v>629</v>
      </c>
      <c r="F8575" s="10" t="s">
        <v>628</v>
      </c>
      <c r="G8575" s="10" t="s">
        <v>569</v>
      </c>
      <c r="H8575" s="10" t="s">
        <v>544</v>
      </c>
      <c r="I8575" s="10" t="s">
        <v>610</v>
      </c>
      <c r="J8575" s="10" t="s">
        <v>7236</v>
      </c>
      <c r="K8575" s="10" t="s">
        <v>7235</v>
      </c>
      <c r="L8575" s="10">
        <v>4</v>
      </c>
      <c r="M8575" s="10">
        <v>241.79</v>
      </c>
      <c r="N8575" s="10">
        <v>967.16</v>
      </c>
      <c r="O8575" s="59">
        <v>0.2</v>
      </c>
      <c r="P8575" s="10">
        <v>193.43</v>
      </c>
      <c r="Q8575" s="10">
        <v>773.73</v>
      </c>
      <c r="R8575" s="10" t="s">
        <v>614</v>
      </c>
      <c r="S8575" s="10" t="s">
        <v>596</v>
      </c>
      <c r="T8575" s="59">
        <v>0.3</v>
      </c>
      <c r="U8575" s="10">
        <v>232.12</v>
      </c>
    </row>
    <row r="8576" spans="1:21" x14ac:dyDescent="0.3">
      <c r="A8576" s="10" t="s">
        <v>7234</v>
      </c>
      <c r="B8576" s="61">
        <v>45210</v>
      </c>
      <c r="C8576" s="10" t="s">
        <v>7233</v>
      </c>
      <c r="D8576" s="10" t="s">
        <v>7232</v>
      </c>
      <c r="E8576" s="10" t="s">
        <v>571</v>
      </c>
      <c r="F8576" s="10" t="s">
        <v>11</v>
      </c>
      <c r="G8576" s="10" t="s">
        <v>601</v>
      </c>
      <c r="H8576" s="10" t="s">
        <v>600</v>
      </c>
      <c r="I8576" s="10" t="s">
        <v>664</v>
      </c>
      <c r="J8576" s="10" t="s">
        <v>7231</v>
      </c>
      <c r="K8576" s="10" t="s">
        <v>7230</v>
      </c>
      <c r="L8576" s="10">
        <v>2</v>
      </c>
      <c r="M8576" s="10">
        <v>460.91</v>
      </c>
      <c r="N8576" s="10">
        <v>921.82</v>
      </c>
      <c r="O8576" s="59">
        <v>0.1</v>
      </c>
      <c r="P8576" s="10">
        <v>92.18</v>
      </c>
      <c r="Q8576" s="10">
        <v>829.64</v>
      </c>
      <c r="R8576" s="10" t="s">
        <v>614</v>
      </c>
      <c r="S8576" s="10" t="s">
        <v>564</v>
      </c>
      <c r="T8576" s="59">
        <v>0.3</v>
      </c>
      <c r="U8576" s="10">
        <v>248.89</v>
      </c>
    </row>
    <row r="8577" spans="1:21" x14ac:dyDescent="0.3">
      <c r="A8577" s="10" t="s">
        <v>7229</v>
      </c>
      <c r="B8577" s="61">
        <v>45337</v>
      </c>
      <c r="C8577" s="10" t="s">
        <v>7228</v>
      </c>
      <c r="D8577" s="10" t="s">
        <v>7227</v>
      </c>
      <c r="E8577" s="10" t="s">
        <v>603</v>
      </c>
      <c r="F8577" s="10" t="s">
        <v>636</v>
      </c>
      <c r="G8577" s="10" t="s">
        <v>601</v>
      </c>
      <c r="H8577" s="10" t="s">
        <v>579</v>
      </c>
      <c r="I8577" s="10" t="s">
        <v>722</v>
      </c>
      <c r="J8577" s="10" t="s">
        <v>2090</v>
      </c>
      <c r="K8577" s="10" t="s">
        <v>5340</v>
      </c>
      <c r="L8577" s="10">
        <v>2</v>
      </c>
      <c r="M8577" s="10">
        <v>362.12</v>
      </c>
      <c r="N8577" s="10">
        <v>724.24</v>
      </c>
      <c r="O8577" s="59">
        <v>0.2</v>
      </c>
      <c r="P8577" s="10">
        <v>144.85</v>
      </c>
      <c r="Q8577" s="10">
        <v>579.39</v>
      </c>
      <c r="R8577" s="10" t="s">
        <v>614</v>
      </c>
      <c r="S8577" s="10" t="s">
        <v>564</v>
      </c>
      <c r="T8577" s="59">
        <v>0.15</v>
      </c>
      <c r="U8577" s="10">
        <v>86.91</v>
      </c>
    </row>
    <row r="8578" spans="1:21" x14ac:dyDescent="0.3">
      <c r="A8578" s="10" t="s">
        <v>7226</v>
      </c>
      <c r="B8578" s="61">
        <v>45192</v>
      </c>
      <c r="C8578" s="10" t="s">
        <v>3670</v>
      </c>
      <c r="D8578" s="10" t="s">
        <v>7225</v>
      </c>
      <c r="E8578" s="10" t="s">
        <v>629</v>
      </c>
      <c r="F8578" s="10" t="s">
        <v>628</v>
      </c>
      <c r="G8578" s="10" t="s">
        <v>569</v>
      </c>
      <c r="H8578" s="10" t="s">
        <v>600</v>
      </c>
      <c r="I8578" s="10" t="s">
        <v>664</v>
      </c>
      <c r="J8578" s="10" t="s">
        <v>7224</v>
      </c>
      <c r="K8578" s="10" t="s">
        <v>7223</v>
      </c>
      <c r="L8578" s="10">
        <v>8</v>
      </c>
      <c r="M8578" s="10">
        <v>138.22999999999999</v>
      </c>
      <c r="N8578" s="10">
        <v>1105.8399999999999</v>
      </c>
      <c r="O8578" s="59">
        <v>0.05</v>
      </c>
      <c r="P8578" s="10">
        <v>55.29</v>
      </c>
      <c r="Q8578" s="10">
        <v>1050.55</v>
      </c>
      <c r="R8578" s="10" t="s">
        <v>575</v>
      </c>
      <c r="S8578" s="10" t="s">
        <v>585</v>
      </c>
      <c r="T8578" s="59">
        <v>0.15</v>
      </c>
      <c r="U8578" s="10">
        <v>157.58000000000001</v>
      </c>
    </row>
    <row r="8579" spans="1:21" x14ac:dyDescent="0.3">
      <c r="A8579" s="10" t="s">
        <v>7222</v>
      </c>
      <c r="B8579" s="61">
        <v>45246</v>
      </c>
      <c r="C8579" s="10" t="s">
        <v>935</v>
      </c>
      <c r="D8579" s="10" t="s">
        <v>7221</v>
      </c>
      <c r="E8579" s="10" t="s">
        <v>603</v>
      </c>
      <c r="F8579" s="10" t="s">
        <v>636</v>
      </c>
      <c r="G8579" s="10" t="s">
        <v>569</v>
      </c>
      <c r="H8579" s="10" t="s">
        <v>544</v>
      </c>
      <c r="I8579" s="10" t="s">
        <v>568</v>
      </c>
      <c r="J8579" s="10" t="s">
        <v>3491</v>
      </c>
      <c r="K8579" s="10" t="s">
        <v>7220</v>
      </c>
      <c r="L8579" s="10">
        <v>7</v>
      </c>
      <c r="M8579" s="10">
        <v>942.17</v>
      </c>
      <c r="N8579" s="10">
        <v>6595.19</v>
      </c>
      <c r="O8579" s="59">
        <v>0.1</v>
      </c>
      <c r="P8579" s="10">
        <v>659.52</v>
      </c>
      <c r="Q8579" s="10">
        <v>5935.67</v>
      </c>
      <c r="R8579" s="10" t="s">
        <v>614</v>
      </c>
      <c r="S8579" s="10" t="s">
        <v>564</v>
      </c>
      <c r="T8579" s="59">
        <v>0.15</v>
      </c>
      <c r="U8579" s="10">
        <v>890.35</v>
      </c>
    </row>
    <row r="8580" spans="1:21" x14ac:dyDescent="0.3">
      <c r="A8580" s="10" t="s">
        <v>7219</v>
      </c>
      <c r="B8580" s="61">
        <v>45316</v>
      </c>
      <c r="C8580" s="10" t="s">
        <v>7218</v>
      </c>
      <c r="D8580" s="10" t="s">
        <v>7217</v>
      </c>
      <c r="E8580" s="10" t="s">
        <v>603</v>
      </c>
      <c r="F8580" s="10" t="s">
        <v>636</v>
      </c>
      <c r="G8580" s="10" t="s">
        <v>569</v>
      </c>
      <c r="H8580" s="10" t="s">
        <v>544</v>
      </c>
      <c r="I8580" s="10" t="s">
        <v>10</v>
      </c>
      <c r="J8580" s="10" t="s">
        <v>7216</v>
      </c>
      <c r="K8580" s="10" t="s">
        <v>7215</v>
      </c>
      <c r="L8580" s="10">
        <v>9</v>
      </c>
      <c r="M8580" s="10">
        <v>661.58</v>
      </c>
      <c r="N8580" s="10">
        <v>5954.22</v>
      </c>
      <c r="O8580" s="59">
        <v>0.1</v>
      </c>
      <c r="P8580" s="10">
        <v>595.41999999999996</v>
      </c>
      <c r="Q8580" s="10">
        <v>5358.8</v>
      </c>
      <c r="R8580" s="10" t="s">
        <v>575</v>
      </c>
      <c r="S8580" s="10" t="s">
        <v>585</v>
      </c>
      <c r="T8580" s="59">
        <v>0.15</v>
      </c>
      <c r="U8580" s="10">
        <v>803.82</v>
      </c>
    </row>
    <row r="8581" spans="1:21" x14ac:dyDescent="0.3">
      <c r="A8581" s="10" t="s">
        <v>7214</v>
      </c>
      <c r="B8581" s="61">
        <v>45091</v>
      </c>
      <c r="C8581" s="10" t="s">
        <v>7213</v>
      </c>
      <c r="D8581" s="10" t="s">
        <v>7212</v>
      </c>
      <c r="E8581" s="10" t="s">
        <v>581</v>
      </c>
      <c r="F8581" s="10" t="s">
        <v>580</v>
      </c>
      <c r="G8581" s="10" t="s">
        <v>569</v>
      </c>
      <c r="H8581" s="10" t="s">
        <v>579</v>
      </c>
      <c r="I8581" s="10" t="s">
        <v>578</v>
      </c>
      <c r="J8581" s="10" t="s">
        <v>7211</v>
      </c>
      <c r="K8581" s="10" t="s">
        <v>7210</v>
      </c>
      <c r="L8581" s="10">
        <v>10</v>
      </c>
      <c r="M8581" s="10">
        <v>544.64</v>
      </c>
      <c r="N8581" s="10">
        <v>5446.4</v>
      </c>
      <c r="O8581" s="59">
        <v>0.2</v>
      </c>
      <c r="P8581" s="10">
        <v>1089.28</v>
      </c>
      <c r="Q8581" s="10">
        <v>4357.12</v>
      </c>
      <c r="R8581" s="10" t="s">
        <v>614</v>
      </c>
      <c r="S8581" s="10" t="s">
        <v>564</v>
      </c>
      <c r="T8581" s="59">
        <v>0.25</v>
      </c>
      <c r="U8581" s="10">
        <v>1089.28</v>
      </c>
    </row>
    <row r="8582" spans="1:21" x14ac:dyDescent="0.3">
      <c r="A8582" s="10" t="s">
        <v>7209</v>
      </c>
      <c r="B8582" s="61">
        <v>45106</v>
      </c>
      <c r="C8582" s="10" t="s">
        <v>7208</v>
      </c>
      <c r="D8582" s="10" t="s">
        <v>3302</v>
      </c>
      <c r="E8582" s="10" t="s">
        <v>629</v>
      </c>
      <c r="F8582" s="10" t="s">
        <v>790</v>
      </c>
      <c r="G8582" s="10" t="s">
        <v>601</v>
      </c>
      <c r="H8582" s="10" t="s">
        <v>579</v>
      </c>
      <c r="I8582" s="10" t="s">
        <v>722</v>
      </c>
      <c r="J8582" s="10" t="s">
        <v>7207</v>
      </c>
      <c r="K8582" s="10" t="s">
        <v>3062</v>
      </c>
      <c r="L8582" s="10">
        <v>10</v>
      </c>
      <c r="M8582" s="10">
        <v>534.44000000000005</v>
      </c>
      <c r="N8582" s="10">
        <v>5344.4</v>
      </c>
      <c r="O8582" s="59">
        <v>0</v>
      </c>
      <c r="P8582" s="10">
        <v>0</v>
      </c>
      <c r="Q8582" s="10">
        <v>5344.4</v>
      </c>
      <c r="R8582" s="10" t="s">
        <v>614</v>
      </c>
      <c r="S8582" s="10" t="s">
        <v>607</v>
      </c>
      <c r="T8582" s="59">
        <v>0.15</v>
      </c>
      <c r="U8582" s="10">
        <v>801.66</v>
      </c>
    </row>
    <row r="8583" spans="1:21" x14ac:dyDescent="0.3">
      <c r="A8583" s="10" t="s">
        <v>7206</v>
      </c>
      <c r="B8583" s="61">
        <v>45344</v>
      </c>
      <c r="C8583" s="10" t="s">
        <v>7205</v>
      </c>
      <c r="D8583" s="10" t="s">
        <v>7204</v>
      </c>
      <c r="E8583" s="10" t="s">
        <v>571</v>
      </c>
      <c r="F8583" s="10" t="s">
        <v>570</v>
      </c>
      <c r="G8583" s="10" t="s">
        <v>569</v>
      </c>
      <c r="H8583" s="10" t="s">
        <v>600</v>
      </c>
      <c r="I8583" s="10" t="s">
        <v>664</v>
      </c>
      <c r="J8583" s="10" t="s">
        <v>7203</v>
      </c>
      <c r="K8583" s="10" t="s">
        <v>7202</v>
      </c>
      <c r="L8583" s="10">
        <v>6</v>
      </c>
      <c r="M8583" s="10">
        <v>586.65</v>
      </c>
      <c r="N8583" s="10">
        <v>3519.9</v>
      </c>
      <c r="O8583" s="59">
        <v>0.05</v>
      </c>
      <c r="P8583" s="10">
        <v>176</v>
      </c>
      <c r="Q8583" s="10">
        <v>3343.9</v>
      </c>
      <c r="R8583" s="10" t="s">
        <v>586</v>
      </c>
      <c r="S8583" s="10" t="s">
        <v>585</v>
      </c>
      <c r="T8583" s="59">
        <v>0.15</v>
      </c>
      <c r="U8583" s="10">
        <v>501.58</v>
      </c>
    </row>
    <row r="8584" spans="1:21" x14ac:dyDescent="0.3">
      <c r="A8584" s="10" t="s">
        <v>7201</v>
      </c>
      <c r="B8584" s="61">
        <v>45262</v>
      </c>
      <c r="C8584" s="10" t="s">
        <v>7200</v>
      </c>
      <c r="D8584" s="10" t="s">
        <v>7199</v>
      </c>
      <c r="E8584" s="10" t="s">
        <v>592</v>
      </c>
      <c r="F8584" s="10" t="s">
        <v>18</v>
      </c>
      <c r="G8584" s="10" t="s">
        <v>569</v>
      </c>
      <c r="H8584" s="10" t="s">
        <v>600</v>
      </c>
      <c r="I8584" s="10" t="s">
        <v>599</v>
      </c>
      <c r="J8584" s="10" t="s">
        <v>7198</v>
      </c>
      <c r="K8584" s="10" t="s">
        <v>2961</v>
      </c>
      <c r="L8584" s="10">
        <v>5</v>
      </c>
      <c r="M8584" s="10">
        <v>181.51</v>
      </c>
      <c r="N8584" s="10">
        <v>907.55</v>
      </c>
      <c r="O8584" s="59">
        <v>0.2</v>
      </c>
      <c r="P8584" s="10">
        <v>181.51</v>
      </c>
      <c r="Q8584" s="10">
        <v>726.04</v>
      </c>
      <c r="R8584" s="10" t="s">
        <v>614</v>
      </c>
      <c r="S8584" s="10" t="s">
        <v>585</v>
      </c>
      <c r="T8584" s="59">
        <v>0.3</v>
      </c>
      <c r="U8584" s="10">
        <v>217.81</v>
      </c>
    </row>
    <row r="8585" spans="1:21" x14ac:dyDescent="0.3">
      <c r="A8585" s="10" t="s">
        <v>7197</v>
      </c>
      <c r="B8585" s="61">
        <v>45350</v>
      </c>
      <c r="C8585" s="10" t="s">
        <v>7196</v>
      </c>
      <c r="D8585" s="10" t="s">
        <v>2609</v>
      </c>
      <c r="E8585" s="10" t="s">
        <v>603</v>
      </c>
      <c r="F8585" s="10" t="s">
        <v>636</v>
      </c>
      <c r="G8585" s="10" t="s">
        <v>569</v>
      </c>
      <c r="H8585" s="10" t="s">
        <v>579</v>
      </c>
      <c r="I8585" s="10" t="s">
        <v>711</v>
      </c>
      <c r="J8585" s="10" t="s">
        <v>7195</v>
      </c>
      <c r="K8585" s="10" t="s">
        <v>7194</v>
      </c>
      <c r="L8585" s="10">
        <v>4</v>
      </c>
      <c r="M8585" s="10">
        <v>979.88</v>
      </c>
      <c r="N8585" s="10">
        <v>3919.52</v>
      </c>
      <c r="O8585" s="59">
        <v>0.05</v>
      </c>
      <c r="P8585" s="10">
        <v>195.98</v>
      </c>
      <c r="Q8585" s="10">
        <v>3723.54</v>
      </c>
      <c r="R8585" s="10" t="s">
        <v>565</v>
      </c>
      <c r="S8585" s="10" t="s">
        <v>585</v>
      </c>
      <c r="T8585" s="59">
        <v>0.25</v>
      </c>
      <c r="U8585" s="10">
        <v>930.88</v>
      </c>
    </row>
    <row r="8586" spans="1:21" x14ac:dyDescent="0.3">
      <c r="A8586" s="10" t="s">
        <v>7193</v>
      </c>
      <c r="B8586" s="61">
        <v>45200</v>
      </c>
      <c r="C8586" s="10" t="s">
        <v>7192</v>
      </c>
      <c r="D8586" s="10" t="s">
        <v>7191</v>
      </c>
      <c r="E8586" s="10" t="s">
        <v>592</v>
      </c>
      <c r="F8586" s="10" t="s">
        <v>652</v>
      </c>
      <c r="G8586" s="10" t="s">
        <v>601</v>
      </c>
      <c r="H8586" s="10" t="s">
        <v>579</v>
      </c>
      <c r="I8586" s="10" t="s">
        <v>578</v>
      </c>
      <c r="J8586" s="10" t="s">
        <v>7190</v>
      </c>
      <c r="K8586" s="10" t="s">
        <v>7189</v>
      </c>
      <c r="L8586" s="10">
        <v>4</v>
      </c>
      <c r="M8586" s="10">
        <v>722.21</v>
      </c>
      <c r="N8586" s="10">
        <v>2888.84</v>
      </c>
      <c r="O8586" s="59">
        <v>0.1</v>
      </c>
      <c r="P8586" s="10">
        <v>288.88</v>
      </c>
      <c r="Q8586" s="10">
        <v>2599.96</v>
      </c>
      <c r="R8586" s="10" t="s">
        <v>586</v>
      </c>
      <c r="S8586" s="10" t="s">
        <v>607</v>
      </c>
      <c r="T8586" s="59">
        <v>0.25</v>
      </c>
      <c r="U8586" s="10">
        <v>649.99</v>
      </c>
    </row>
    <row r="8587" spans="1:21" x14ac:dyDescent="0.3">
      <c r="A8587" s="10" t="s">
        <v>7188</v>
      </c>
      <c r="B8587" s="61">
        <v>44931</v>
      </c>
      <c r="C8587" s="10" t="s">
        <v>7187</v>
      </c>
      <c r="D8587" s="10" t="s">
        <v>7186</v>
      </c>
      <c r="E8587" s="10" t="s">
        <v>629</v>
      </c>
      <c r="F8587" s="10" t="s">
        <v>790</v>
      </c>
      <c r="G8587" s="10" t="s">
        <v>569</v>
      </c>
      <c r="H8587" s="10" t="s">
        <v>579</v>
      </c>
      <c r="I8587" s="10" t="s">
        <v>578</v>
      </c>
      <c r="J8587" s="10" t="s">
        <v>7185</v>
      </c>
      <c r="K8587" s="10" t="s">
        <v>7184</v>
      </c>
      <c r="L8587" s="10">
        <v>4</v>
      </c>
      <c r="M8587" s="10">
        <v>778.28</v>
      </c>
      <c r="N8587" s="10">
        <v>3113.12</v>
      </c>
      <c r="O8587" s="59">
        <v>0.2</v>
      </c>
      <c r="P8587" s="10">
        <v>622.62</v>
      </c>
      <c r="Q8587" s="10">
        <v>2490.5</v>
      </c>
      <c r="R8587" s="10" t="s">
        <v>586</v>
      </c>
      <c r="S8587" s="10" t="s">
        <v>564</v>
      </c>
      <c r="T8587" s="59">
        <v>0.25</v>
      </c>
      <c r="U8587" s="10">
        <v>622.62</v>
      </c>
    </row>
    <row r="8588" spans="1:21" x14ac:dyDescent="0.3">
      <c r="A8588" s="10" t="s">
        <v>7183</v>
      </c>
      <c r="B8588" s="61">
        <v>45119</v>
      </c>
      <c r="C8588" s="10" t="s">
        <v>7182</v>
      </c>
      <c r="D8588" s="10" t="s">
        <v>1043</v>
      </c>
      <c r="E8588" s="10" t="s">
        <v>629</v>
      </c>
      <c r="F8588" s="10" t="s">
        <v>790</v>
      </c>
      <c r="G8588" s="10" t="s">
        <v>601</v>
      </c>
      <c r="H8588" s="10" t="s">
        <v>590</v>
      </c>
      <c r="I8588" s="10" t="s">
        <v>748</v>
      </c>
      <c r="J8588" s="10" t="s">
        <v>7181</v>
      </c>
      <c r="K8588" s="10" t="s">
        <v>7180</v>
      </c>
      <c r="L8588" s="10">
        <v>2</v>
      </c>
      <c r="M8588" s="10">
        <v>687.82</v>
      </c>
      <c r="N8588" s="10">
        <v>1375.64</v>
      </c>
      <c r="O8588" s="59">
        <v>0</v>
      </c>
      <c r="P8588" s="10">
        <v>0</v>
      </c>
      <c r="Q8588" s="10">
        <v>1375.64</v>
      </c>
      <c r="R8588" s="10" t="s">
        <v>586</v>
      </c>
      <c r="S8588" s="10" t="s">
        <v>585</v>
      </c>
      <c r="T8588" s="59">
        <v>0.25</v>
      </c>
      <c r="U8588" s="10">
        <v>343.91</v>
      </c>
    </row>
    <row r="8589" spans="1:21" x14ac:dyDescent="0.3">
      <c r="A8589" s="10" t="s">
        <v>7179</v>
      </c>
      <c r="B8589" s="61">
        <v>45287</v>
      </c>
      <c r="C8589" s="10" t="s">
        <v>7178</v>
      </c>
      <c r="D8589" s="10" t="s">
        <v>7177</v>
      </c>
      <c r="E8589" s="10" t="s">
        <v>571</v>
      </c>
      <c r="F8589" s="10" t="s">
        <v>570</v>
      </c>
      <c r="G8589" s="10" t="s">
        <v>569</v>
      </c>
      <c r="H8589" s="10" t="s">
        <v>600</v>
      </c>
      <c r="I8589" s="10" t="s">
        <v>627</v>
      </c>
      <c r="J8589" s="10" t="s">
        <v>7176</v>
      </c>
      <c r="K8589" s="10" t="s">
        <v>7175</v>
      </c>
      <c r="L8589" s="10">
        <v>3</v>
      </c>
      <c r="M8589" s="10">
        <v>719.07</v>
      </c>
      <c r="N8589" s="10">
        <v>2157.21</v>
      </c>
      <c r="O8589" s="59">
        <v>0</v>
      </c>
      <c r="P8589" s="10">
        <v>0</v>
      </c>
      <c r="Q8589" s="10">
        <v>2157.21</v>
      </c>
      <c r="R8589" s="10" t="s">
        <v>565</v>
      </c>
      <c r="S8589" s="10" t="s">
        <v>585</v>
      </c>
      <c r="T8589" s="59">
        <v>0.15</v>
      </c>
      <c r="U8589" s="10">
        <v>323.58</v>
      </c>
    </row>
    <row r="8590" spans="1:21" x14ac:dyDescent="0.3">
      <c r="A8590" s="10" t="s">
        <v>7174</v>
      </c>
      <c r="B8590" s="61">
        <v>45209</v>
      </c>
      <c r="C8590" s="10" t="s">
        <v>7173</v>
      </c>
      <c r="D8590" s="10" t="s">
        <v>7172</v>
      </c>
      <c r="E8590" s="10" t="s">
        <v>629</v>
      </c>
      <c r="F8590" s="10" t="s">
        <v>790</v>
      </c>
      <c r="G8590" s="10" t="s">
        <v>601</v>
      </c>
      <c r="H8590" s="10" t="s">
        <v>579</v>
      </c>
      <c r="I8590" s="10" t="s">
        <v>711</v>
      </c>
      <c r="J8590" s="10" t="s">
        <v>7171</v>
      </c>
      <c r="K8590" s="10" t="s">
        <v>7170</v>
      </c>
      <c r="L8590" s="10">
        <v>9</v>
      </c>
      <c r="M8590" s="10">
        <v>656.27</v>
      </c>
      <c r="N8590" s="10">
        <v>5906.43</v>
      </c>
      <c r="O8590" s="59">
        <v>0.2</v>
      </c>
      <c r="P8590" s="10">
        <v>1181.29</v>
      </c>
      <c r="Q8590" s="10">
        <v>4725.1400000000003</v>
      </c>
      <c r="R8590" s="10" t="s">
        <v>565</v>
      </c>
      <c r="S8590" s="10" t="s">
        <v>596</v>
      </c>
      <c r="T8590" s="59">
        <v>0.3</v>
      </c>
      <c r="U8590" s="10">
        <v>1417.54</v>
      </c>
    </row>
    <row r="8591" spans="1:21" x14ac:dyDescent="0.3">
      <c r="A8591" s="10" t="s">
        <v>7169</v>
      </c>
      <c r="B8591" s="61">
        <v>45122</v>
      </c>
      <c r="C8591" s="10" t="s">
        <v>7168</v>
      </c>
      <c r="D8591" s="10" t="s">
        <v>7167</v>
      </c>
      <c r="E8591" s="10" t="s">
        <v>571</v>
      </c>
      <c r="F8591" s="10" t="s">
        <v>685</v>
      </c>
      <c r="G8591" s="10" t="s">
        <v>569</v>
      </c>
      <c r="H8591" s="10" t="s">
        <v>544</v>
      </c>
      <c r="I8591" s="10" t="s">
        <v>10</v>
      </c>
      <c r="J8591" s="10" t="s">
        <v>7166</v>
      </c>
      <c r="K8591" s="10" t="s">
        <v>1781</v>
      </c>
      <c r="L8591" s="10">
        <v>3</v>
      </c>
      <c r="M8591" s="10">
        <v>269.99</v>
      </c>
      <c r="N8591" s="10">
        <v>809.97</v>
      </c>
      <c r="O8591" s="59">
        <v>0.05</v>
      </c>
      <c r="P8591" s="10">
        <v>40.5</v>
      </c>
      <c r="Q8591" s="10">
        <v>769.47</v>
      </c>
      <c r="R8591" s="10" t="s">
        <v>565</v>
      </c>
      <c r="S8591" s="10" t="s">
        <v>607</v>
      </c>
      <c r="T8591" s="59">
        <v>0.15</v>
      </c>
      <c r="U8591" s="10">
        <v>115.42</v>
      </c>
    </row>
    <row r="8592" spans="1:21" x14ac:dyDescent="0.3">
      <c r="A8592" s="10" t="s">
        <v>7165</v>
      </c>
      <c r="B8592" s="61">
        <v>44994</v>
      </c>
      <c r="C8592" s="10" t="s">
        <v>7164</v>
      </c>
      <c r="D8592" s="10" t="s">
        <v>7163</v>
      </c>
      <c r="E8592" s="10" t="s">
        <v>629</v>
      </c>
      <c r="F8592" s="10" t="s">
        <v>759</v>
      </c>
      <c r="G8592" s="10" t="s">
        <v>601</v>
      </c>
      <c r="H8592" s="10" t="s">
        <v>590</v>
      </c>
      <c r="I8592" s="10" t="s">
        <v>748</v>
      </c>
      <c r="J8592" s="10" t="s">
        <v>7162</v>
      </c>
      <c r="K8592" s="10" t="s">
        <v>7161</v>
      </c>
      <c r="L8592" s="10">
        <v>5</v>
      </c>
      <c r="M8592" s="10">
        <v>988.46</v>
      </c>
      <c r="N8592" s="10">
        <v>4942.3</v>
      </c>
      <c r="O8592" s="59">
        <v>0.1</v>
      </c>
      <c r="P8592" s="10">
        <v>494.23</v>
      </c>
      <c r="Q8592" s="10">
        <v>4448.07</v>
      </c>
      <c r="R8592" s="10" t="s">
        <v>575</v>
      </c>
      <c r="S8592" s="10" t="s">
        <v>564</v>
      </c>
      <c r="T8592" s="59">
        <v>0.15</v>
      </c>
      <c r="U8592" s="10">
        <v>667.21</v>
      </c>
    </row>
    <row r="8593" spans="1:21" x14ac:dyDescent="0.3">
      <c r="A8593" s="10" t="s">
        <v>7160</v>
      </c>
      <c r="B8593" s="61">
        <v>45289</v>
      </c>
      <c r="C8593" s="10" t="s">
        <v>2419</v>
      </c>
      <c r="D8593" s="10" t="s">
        <v>7159</v>
      </c>
      <c r="E8593" s="10" t="s">
        <v>629</v>
      </c>
      <c r="F8593" s="10" t="s">
        <v>790</v>
      </c>
      <c r="G8593" s="10" t="s">
        <v>601</v>
      </c>
      <c r="H8593" s="10" t="s">
        <v>579</v>
      </c>
      <c r="I8593" s="10" t="s">
        <v>722</v>
      </c>
      <c r="J8593" s="10" t="s">
        <v>5395</v>
      </c>
      <c r="K8593" s="10" t="s">
        <v>7158</v>
      </c>
      <c r="L8593" s="10">
        <v>8</v>
      </c>
      <c r="M8593" s="10">
        <v>997.73</v>
      </c>
      <c r="N8593" s="10">
        <v>7981.84</v>
      </c>
      <c r="O8593" s="59">
        <v>0.2</v>
      </c>
      <c r="P8593" s="10">
        <v>1596.37</v>
      </c>
      <c r="Q8593" s="10">
        <v>6385.47</v>
      </c>
      <c r="R8593" s="10" t="s">
        <v>565</v>
      </c>
      <c r="S8593" s="10" t="s">
        <v>564</v>
      </c>
      <c r="T8593" s="59">
        <v>0.15</v>
      </c>
      <c r="U8593" s="10">
        <v>957.82</v>
      </c>
    </row>
    <row r="8594" spans="1:21" x14ac:dyDescent="0.3">
      <c r="A8594" s="10" t="s">
        <v>7157</v>
      </c>
      <c r="B8594" s="61">
        <v>44953</v>
      </c>
      <c r="C8594" s="10" t="s">
        <v>6067</v>
      </c>
      <c r="D8594" s="10" t="s">
        <v>7156</v>
      </c>
      <c r="E8594" s="10" t="s">
        <v>629</v>
      </c>
      <c r="F8594" s="10" t="s">
        <v>628</v>
      </c>
      <c r="G8594" s="10" t="s">
        <v>569</v>
      </c>
      <c r="H8594" s="10" t="s">
        <v>544</v>
      </c>
      <c r="I8594" s="10" t="s">
        <v>10</v>
      </c>
      <c r="J8594" s="10" t="s">
        <v>7155</v>
      </c>
      <c r="K8594" s="10" t="s">
        <v>7154</v>
      </c>
      <c r="L8594" s="10">
        <v>6</v>
      </c>
      <c r="M8594" s="10">
        <v>395</v>
      </c>
      <c r="N8594" s="10">
        <v>2370</v>
      </c>
      <c r="O8594" s="59">
        <v>0.2</v>
      </c>
      <c r="P8594" s="10">
        <v>474</v>
      </c>
      <c r="Q8594" s="10">
        <v>1896</v>
      </c>
      <c r="R8594" s="10" t="s">
        <v>614</v>
      </c>
      <c r="S8594" s="10" t="s">
        <v>607</v>
      </c>
      <c r="T8594" s="59">
        <v>0.15</v>
      </c>
      <c r="U8594" s="10">
        <v>284.39999999999998</v>
      </c>
    </row>
    <row r="8595" spans="1:21" x14ac:dyDescent="0.3">
      <c r="A8595" s="10" t="s">
        <v>7153</v>
      </c>
      <c r="B8595" s="61">
        <v>44952</v>
      </c>
      <c r="C8595" s="10" t="s">
        <v>7152</v>
      </c>
      <c r="D8595" s="10" t="s">
        <v>5939</v>
      </c>
      <c r="E8595" s="10" t="s">
        <v>603</v>
      </c>
      <c r="F8595" s="10" t="s">
        <v>636</v>
      </c>
      <c r="G8595" s="10" t="s">
        <v>601</v>
      </c>
      <c r="H8595" s="10" t="s">
        <v>579</v>
      </c>
      <c r="I8595" s="10" t="s">
        <v>711</v>
      </c>
      <c r="J8595" s="10" t="s">
        <v>7151</v>
      </c>
      <c r="K8595" s="10" t="s">
        <v>7150</v>
      </c>
      <c r="L8595" s="10">
        <v>8</v>
      </c>
      <c r="M8595" s="10">
        <v>701.29</v>
      </c>
      <c r="N8595" s="10">
        <v>5610.32</v>
      </c>
      <c r="O8595" s="59">
        <v>0</v>
      </c>
      <c r="P8595" s="10">
        <v>0</v>
      </c>
      <c r="Q8595" s="10">
        <v>5610.32</v>
      </c>
      <c r="R8595" s="10" t="s">
        <v>586</v>
      </c>
      <c r="S8595" s="10" t="s">
        <v>564</v>
      </c>
      <c r="T8595" s="59">
        <v>0.15</v>
      </c>
      <c r="U8595" s="10">
        <v>841.55</v>
      </c>
    </row>
    <row r="8596" spans="1:21" x14ac:dyDescent="0.3">
      <c r="A8596" s="10" t="s">
        <v>7149</v>
      </c>
      <c r="B8596" s="61">
        <v>45222</v>
      </c>
      <c r="C8596" s="10" t="s">
        <v>7148</v>
      </c>
      <c r="D8596" s="10" t="s">
        <v>7147</v>
      </c>
      <c r="E8596" s="10" t="s">
        <v>592</v>
      </c>
      <c r="F8596" s="10" t="s">
        <v>18</v>
      </c>
      <c r="G8596" s="10" t="s">
        <v>601</v>
      </c>
      <c r="H8596" s="10" t="s">
        <v>544</v>
      </c>
      <c r="I8596" s="10" t="s">
        <v>610</v>
      </c>
      <c r="J8596" s="10" t="s">
        <v>7146</v>
      </c>
      <c r="K8596" s="10" t="s">
        <v>7145</v>
      </c>
      <c r="L8596" s="10">
        <v>9</v>
      </c>
      <c r="M8596" s="10">
        <v>424.18</v>
      </c>
      <c r="N8596" s="10">
        <v>3817.62</v>
      </c>
      <c r="O8596" s="59">
        <v>0.05</v>
      </c>
      <c r="P8596" s="10">
        <v>190.88</v>
      </c>
      <c r="Q8596" s="10">
        <v>3626.74</v>
      </c>
      <c r="R8596" s="10" t="s">
        <v>586</v>
      </c>
      <c r="S8596" s="10" t="s">
        <v>596</v>
      </c>
      <c r="T8596" s="59">
        <v>0.3</v>
      </c>
      <c r="U8596" s="10">
        <v>1088.02</v>
      </c>
    </row>
    <row r="8597" spans="1:21" x14ac:dyDescent="0.3">
      <c r="A8597" s="10" t="s">
        <v>7144</v>
      </c>
      <c r="B8597" s="61">
        <v>45171</v>
      </c>
      <c r="C8597" s="10" t="s">
        <v>1108</v>
      </c>
      <c r="D8597" s="10" t="s">
        <v>7143</v>
      </c>
      <c r="E8597" s="10" t="s">
        <v>571</v>
      </c>
      <c r="F8597" s="10" t="s">
        <v>570</v>
      </c>
      <c r="G8597" s="10" t="s">
        <v>601</v>
      </c>
      <c r="H8597" s="10" t="s">
        <v>600</v>
      </c>
      <c r="I8597" s="10" t="s">
        <v>627</v>
      </c>
      <c r="J8597" s="10" t="s">
        <v>7142</v>
      </c>
      <c r="K8597" s="10" t="s">
        <v>7141</v>
      </c>
      <c r="L8597" s="10">
        <v>3</v>
      </c>
      <c r="M8597" s="10">
        <v>766.78</v>
      </c>
      <c r="N8597" s="10">
        <v>2300.34</v>
      </c>
      <c r="O8597" s="59">
        <v>0.1</v>
      </c>
      <c r="P8597" s="10">
        <v>230.03</v>
      </c>
      <c r="Q8597" s="10">
        <v>2070.31</v>
      </c>
      <c r="R8597" s="10" t="s">
        <v>575</v>
      </c>
      <c r="S8597" s="10" t="s">
        <v>596</v>
      </c>
      <c r="T8597" s="59">
        <v>0.15</v>
      </c>
      <c r="U8597" s="10">
        <v>310.55</v>
      </c>
    </row>
    <row r="8598" spans="1:21" x14ac:dyDescent="0.3">
      <c r="A8598" s="10" t="s">
        <v>7140</v>
      </c>
      <c r="B8598" s="61">
        <v>44969</v>
      </c>
      <c r="C8598" s="10" t="s">
        <v>7139</v>
      </c>
      <c r="D8598" s="10" t="s">
        <v>7138</v>
      </c>
      <c r="E8598" s="10" t="s">
        <v>581</v>
      </c>
      <c r="F8598" s="10" t="s">
        <v>83</v>
      </c>
      <c r="G8598" s="10" t="s">
        <v>601</v>
      </c>
      <c r="H8598" s="10" t="s">
        <v>544</v>
      </c>
      <c r="I8598" s="10" t="s">
        <v>10</v>
      </c>
      <c r="J8598" s="10" t="s">
        <v>7137</v>
      </c>
      <c r="K8598" s="10" t="s">
        <v>7136</v>
      </c>
      <c r="L8598" s="10">
        <v>7</v>
      </c>
      <c r="M8598" s="10">
        <v>300.26</v>
      </c>
      <c r="N8598" s="10">
        <v>2101.8200000000002</v>
      </c>
      <c r="O8598" s="59">
        <v>0.2</v>
      </c>
      <c r="P8598" s="10">
        <v>420.36</v>
      </c>
      <c r="Q8598" s="10">
        <v>1681.46</v>
      </c>
      <c r="R8598" s="10" t="s">
        <v>586</v>
      </c>
      <c r="S8598" s="10" t="s">
        <v>564</v>
      </c>
      <c r="T8598" s="59">
        <v>0.25</v>
      </c>
      <c r="U8598" s="10">
        <v>420.37</v>
      </c>
    </row>
    <row r="8599" spans="1:21" x14ac:dyDescent="0.3">
      <c r="A8599" s="10" t="s">
        <v>7135</v>
      </c>
      <c r="B8599" s="61">
        <v>45326</v>
      </c>
      <c r="C8599" s="10" t="s">
        <v>7134</v>
      </c>
      <c r="D8599" s="10" t="s">
        <v>1807</v>
      </c>
      <c r="E8599" s="10" t="s">
        <v>581</v>
      </c>
      <c r="F8599" s="10" t="s">
        <v>580</v>
      </c>
      <c r="G8599" s="10" t="s">
        <v>569</v>
      </c>
      <c r="H8599" s="10" t="s">
        <v>579</v>
      </c>
      <c r="I8599" s="10" t="s">
        <v>711</v>
      </c>
      <c r="J8599" s="10" t="s">
        <v>7133</v>
      </c>
      <c r="K8599" s="10" t="s">
        <v>7132</v>
      </c>
      <c r="L8599" s="10">
        <v>10</v>
      </c>
      <c r="M8599" s="10">
        <v>469.29</v>
      </c>
      <c r="N8599" s="10">
        <v>4692.8999999999996</v>
      </c>
      <c r="O8599" s="59">
        <v>0</v>
      </c>
      <c r="P8599" s="10">
        <v>0</v>
      </c>
      <c r="Q8599" s="10">
        <v>4692.8999999999996</v>
      </c>
      <c r="R8599" s="10" t="s">
        <v>565</v>
      </c>
      <c r="S8599" s="10" t="s">
        <v>607</v>
      </c>
      <c r="T8599" s="59">
        <v>0.3</v>
      </c>
      <c r="U8599" s="10">
        <v>1407.87</v>
      </c>
    </row>
    <row r="8600" spans="1:21" x14ac:dyDescent="0.3">
      <c r="A8600" s="10" t="s">
        <v>7131</v>
      </c>
      <c r="B8600" s="61">
        <v>45180</v>
      </c>
      <c r="C8600" s="10" t="s">
        <v>7130</v>
      </c>
      <c r="D8600" s="10" t="s">
        <v>7129</v>
      </c>
      <c r="E8600" s="10" t="s">
        <v>581</v>
      </c>
      <c r="F8600" s="10" t="s">
        <v>580</v>
      </c>
      <c r="G8600" s="10" t="s">
        <v>569</v>
      </c>
      <c r="H8600" s="10" t="s">
        <v>544</v>
      </c>
      <c r="I8600" s="10" t="s">
        <v>610</v>
      </c>
      <c r="J8600" s="10" t="s">
        <v>7128</v>
      </c>
      <c r="K8600" s="10" t="s">
        <v>7127</v>
      </c>
      <c r="L8600" s="10">
        <v>1</v>
      </c>
      <c r="M8600" s="10">
        <v>507.29</v>
      </c>
      <c r="N8600" s="10">
        <v>507.29</v>
      </c>
      <c r="O8600" s="59">
        <v>0</v>
      </c>
      <c r="P8600" s="10">
        <v>0</v>
      </c>
      <c r="Q8600" s="10">
        <v>507.29</v>
      </c>
      <c r="R8600" s="10" t="s">
        <v>565</v>
      </c>
      <c r="S8600" s="10" t="s">
        <v>596</v>
      </c>
      <c r="T8600" s="59">
        <v>0.25</v>
      </c>
      <c r="U8600" s="10">
        <v>126.82</v>
      </c>
    </row>
    <row r="8601" spans="1:21" x14ac:dyDescent="0.3">
      <c r="A8601" s="10" t="s">
        <v>7126</v>
      </c>
      <c r="B8601" s="61">
        <v>45353</v>
      </c>
      <c r="C8601" s="10" t="s">
        <v>7125</v>
      </c>
      <c r="D8601" s="10" t="s">
        <v>4016</v>
      </c>
      <c r="E8601" s="10" t="s">
        <v>629</v>
      </c>
      <c r="F8601" s="10" t="s">
        <v>790</v>
      </c>
      <c r="G8601" s="10" t="s">
        <v>569</v>
      </c>
      <c r="H8601" s="10" t="s">
        <v>600</v>
      </c>
      <c r="I8601" s="10" t="s">
        <v>627</v>
      </c>
      <c r="J8601" s="10" t="s">
        <v>7124</v>
      </c>
      <c r="K8601" s="10" t="s">
        <v>7123</v>
      </c>
      <c r="L8601" s="10">
        <v>4</v>
      </c>
      <c r="M8601" s="10">
        <v>831.95</v>
      </c>
      <c r="N8601" s="10">
        <v>3327.8</v>
      </c>
      <c r="O8601" s="59">
        <v>0.05</v>
      </c>
      <c r="P8601" s="10">
        <v>166.39</v>
      </c>
      <c r="Q8601" s="10">
        <v>3161.41</v>
      </c>
      <c r="R8601" s="10" t="s">
        <v>586</v>
      </c>
      <c r="S8601" s="10" t="s">
        <v>585</v>
      </c>
      <c r="T8601" s="59">
        <v>0.25</v>
      </c>
      <c r="U8601" s="10">
        <v>790.35</v>
      </c>
    </row>
    <row r="8602" spans="1:21" x14ac:dyDescent="0.3">
      <c r="A8602" s="10" t="s">
        <v>7122</v>
      </c>
      <c r="B8602" s="61">
        <v>45238</v>
      </c>
      <c r="C8602" s="10" t="s">
        <v>3965</v>
      </c>
      <c r="D8602" s="10" t="s">
        <v>7121</v>
      </c>
      <c r="E8602" s="10" t="s">
        <v>571</v>
      </c>
      <c r="F8602" s="10" t="s">
        <v>11</v>
      </c>
      <c r="G8602" s="10" t="s">
        <v>569</v>
      </c>
      <c r="H8602" s="10" t="s">
        <v>600</v>
      </c>
      <c r="I8602" s="10" t="s">
        <v>664</v>
      </c>
      <c r="J8602" s="10" t="s">
        <v>7120</v>
      </c>
      <c r="K8602" s="10" t="s">
        <v>7119</v>
      </c>
      <c r="L8602" s="10">
        <v>3</v>
      </c>
      <c r="M8602" s="10">
        <v>689.24</v>
      </c>
      <c r="N8602" s="10">
        <v>2067.7199999999998</v>
      </c>
      <c r="O8602" s="59">
        <v>0.2</v>
      </c>
      <c r="P8602" s="10">
        <v>413.54</v>
      </c>
      <c r="Q8602" s="10">
        <v>1654.18</v>
      </c>
      <c r="R8602" s="10" t="s">
        <v>586</v>
      </c>
      <c r="S8602" s="10" t="s">
        <v>564</v>
      </c>
      <c r="T8602" s="59">
        <v>0.3</v>
      </c>
      <c r="U8602" s="10">
        <v>496.25</v>
      </c>
    </row>
    <row r="8603" spans="1:21" x14ac:dyDescent="0.3">
      <c r="A8603" s="10" t="s">
        <v>7118</v>
      </c>
      <c r="B8603" s="61">
        <v>45365</v>
      </c>
      <c r="C8603" s="10" t="s">
        <v>7117</v>
      </c>
      <c r="D8603" s="10" t="s">
        <v>7116</v>
      </c>
      <c r="E8603" s="10" t="s">
        <v>581</v>
      </c>
      <c r="F8603" s="10" t="s">
        <v>580</v>
      </c>
      <c r="G8603" s="10" t="s">
        <v>601</v>
      </c>
      <c r="H8603" s="10" t="s">
        <v>544</v>
      </c>
      <c r="I8603" s="10" t="s">
        <v>10</v>
      </c>
      <c r="J8603" s="10" t="s">
        <v>7115</v>
      </c>
      <c r="K8603" s="10" t="s">
        <v>3931</v>
      </c>
      <c r="L8603" s="10">
        <v>3</v>
      </c>
      <c r="M8603" s="10">
        <v>812.4</v>
      </c>
      <c r="N8603" s="10">
        <v>2437.1999999999998</v>
      </c>
      <c r="O8603" s="59">
        <v>0</v>
      </c>
      <c r="P8603" s="10">
        <v>0</v>
      </c>
      <c r="Q8603" s="10">
        <v>2437.1999999999998</v>
      </c>
      <c r="R8603" s="10" t="s">
        <v>575</v>
      </c>
      <c r="S8603" s="10" t="s">
        <v>596</v>
      </c>
      <c r="T8603" s="59">
        <v>0.3</v>
      </c>
      <c r="U8603" s="10">
        <v>731.16</v>
      </c>
    </row>
    <row r="8604" spans="1:21" x14ac:dyDescent="0.3">
      <c r="A8604" s="10" t="s">
        <v>7114</v>
      </c>
      <c r="B8604" s="61">
        <v>45111</v>
      </c>
      <c r="C8604" s="10" t="s">
        <v>2158</v>
      </c>
      <c r="D8604" s="10" t="s">
        <v>7113</v>
      </c>
      <c r="E8604" s="10" t="s">
        <v>581</v>
      </c>
      <c r="F8604" s="10" t="s">
        <v>83</v>
      </c>
      <c r="G8604" s="10" t="s">
        <v>569</v>
      </c>
      <c r="H8604" s="10" t="s">
        <v>590</v>
      </c>
      <c r="I8604" s="10" t="s">
        <v>589</v>
      </c>
      <c r="J8604" s="10" t="s">
        <v>7112</v>
      </c>
      <c r="K8604" s="10" t="s">
        <v>7111</v>
      </c>
      <c r="L8604" s="10">
        <v>10</v>
      </c>
      <c r="M8604" s="10">
        <v>206.82</v>
      </c>
      <c r="N8604" s="10">
        <v>2068.1999999999998</v>
      </c>
      <c r="O8604" s="59">
        <v>0.2</v>
      </c>
      <c r="P8604" s="10">
        <v>413.64</v>
      </c>
      <c r="Q8604" s="10">
        <v>1654.56</v>
      </c>
      <c r="R8604" s="10" t="s">
        <v>586</v>
      </c>
      <c r="S8604" s="10" t="s">
        <v>585</v>
      </c>
      <c r="T8604" s="59">
        <v>0.25</v>
      </c>
      <c r="U8604" s="10">
        <v>413.64</v>
      </c>
    </row>
    <row r="8605" spans="1:21" x14ac:dyDescent="0.3">
      <c r="A8605" s="10" t="s">
        <v>7110</v>
      </c>
      <c r="B8605" s="61">
        <v>45146</v>
      </c>
      <c r="C8605" s="10" t="s">
        <v>7109</v>
      </c>
      <c r="D8605" s="10" t="s">
        <v>7108</v>
      </c>
      <c r="E8605" s="10" t="s">
        <v>581</v>
      </c>
      <c r="F8605" s="10" t="s">
        <v>580</v>
      </c>
      <c r="G8605" s="10" t="s">
        <v>569</v>
      </c>
      <c r="H8605" s="10" t="s">
        <v>579</v>
      </c>
      <c r="I8605" s="10" t="s">
        <v>711</v>
      </c>
      <c r="J8605" s="10" t="s">
        <v>7107</v>
      </c>
      <c r="K8605" s="10" t="s">
        <v>7020</v>
      </c>
      <c r="L8605" s="10">
        <v>6</v>
      </c>
      <c r="M8605" s="10">
        <v>665.92</v>
      </c>
      <c r="N8605" s="10">
        <v>3995.52</v>
      </c>
      <c r="O8605" s="59">
        <v>0</v>
      </c>
      <c r="P8605" s="10">
        <v>0</v>
      </c>
      <c r="Q8605" s="10">
        <v>3995.52</v>
      </c>
      <c r="R8605" s="10" t="s">
        <v>565</v>
      </c>
      <c r="S8605" s="10" t="s">
        <v>564</v>
      </c>
      <c r="T8605" s="59">
        <v>0.15</v>
      </c>
      <c r="U8605" s="10">
        <v>599.33000000000004</v>
      </c>
    </row>
    <row r="8606" spans="1:21" x14ac:dyDescent="0.3">
      <c r="A8606" s="10" t="s">
        <v>7106</v>
      </c>
      <c r="B8606" s="61">
        <v>45308</v>
      </c>
      <c r="C8606" s="10" t="s">
        <v>7105</v>
      </c>
      <c r="D8606" s="10" t="s">
        <v>7104</v>
      </c>
      <c r="E8606" s="10" t="s">
        <v>592</v>
      </c>
      <c r="F8606" s="10" t="s">
        <v>591</v>
      </c>
      <c r="G8606" s="10" t="s">
        <v>569</v>
      </c>
      <c r="H8606" s="10" t="s">
        <v>590</v>
      </c>
      <c r="I8606" s="10" t="s">
        <v>748</v>
      </c>
      <c r="J8606" s="10" t="s">
        <v>7103</v>
      </c>
      <c r="K8606" s="10" t="s">
        <v>7102</v>
      </c>
      <c r="L8606" s="10">
        <v>10</v>
      </c>
      <c r="M8606" s="10">
        <v>905.72</v>
      </c>
      <c r="N8606" s="10">
        <v>9057.2000000000007</v>
      </c>
      <c r="O8606" s="59">
        <v>0</v>
      </c>
      <c r="P8606" s="10">
        <v>0</v>
      </c>
      <c r="Q8606" s="10">
        <v>9057.2000000000007</v>
      </c>
      <c r="R8606" s="10" t="s">
        <v>575</v>
      </c>
      <c r="S8606" s="10" t="s">
        <v>607</v>
      </c>
      <c r="T8606" s="59">
        <v>0.15</v>
      </c>
      <c r="U8606" s="10">
        <v>1358.58</v>
      </c>
    </row>
    <row r="8607" spans="1:21" x14ac:dyDescent="0.3">
      <c r="A8607" s="10" t="s">
        <v>7101</v>
      </c>
      <c r="B8607" s="61">
        <v>45098</v>
      </c>
      <c r="C8607" s="10" t="s">
        <v>7100</v>
      </c>
      <c r="D8607" s="10" t="s">
        <v>7099</v>
      </c>
      <c r="E8607" s="10" t="s">
        <v>629</v>
      </c>
      <c r="F8607" s="10" t="s">
        <v>628</v>
      </c>
      <c r="G8607" s="10" t="s">
        <v>601</v>
      </c>
      <c r="H8607" s="10" t="s">
        <v>579</v>
      </c>
      <c r="I8607" s="10" t="s">
        <v>722</v>
      </c>
      <c r="J8607" s="10" t="s">
        <v>7098</v>
      </c>
      <c r="K8607" s="10" t="s">
        <v>7097</v>
      </c>
      <c r="L8607" s="10">
        <v>9</v>
      </c>
      <c r="M8607" s="10">
        <v>695.5</v>
      </c>
      <c r="N8607" s="10">
        <v>6259.5</v>
      </c>
      <c r="O8607" s="59">
        <v>0.2</v>
      </c>
      <c r="P8607" s="10">
        <v>1251.9000000000001</v>
      </c>
      <c r="Q8607" s="10">
        <v>5007.6000000000004</v>
      </c>
      <c r="R8607" s="10" t="s">
        <v>586</v>
      </c>
      <c r="S8607" s="10" t="s">
        <v>564</v>
      </c>
      <c r="T8607" s="59">
        <v>0.25</v>
      </c>
      <c r="U8607" s="10">
        <v>1251.9000000000001</v>
      </c>
    </row>
    <row r="8608" spans="1:21" x14ac:dyDescent="0.3">
      <c r="A8608" s="10" t="s">
        <v>7096</v>
      </c>
      <c r="B8608" s="61">
        <v>44959</v>
      </c>
      <c r="C8608" s="10" t="s">
        <v>7095</v>
      </c>
      <c r="D8608" s="10" t="s">
        <v>7094</v>
      </c>
      <c r="E8608" s="10" t="s">
        <v>603</v>
      </c>
      <c r="F8608" s="10" t="s">
        <v>602</v>
      </c>
      <c r="G8608" s="10" t="s">
        <v>569</v>
      </c>
      <c r="H8608" s="10" t="s">
        <v>579</v>
      </c>
      <c r="I8608" s="10" t="s">
        <v>722</v>
      </c>
      <c r="J8608" s="10" t="s">
        <v>7093</v>
      </c>
      <c r="K8608" s="10" t="s">
        <v>7092</v>
      </c>
      <c r="L8608" s="10">
        <v>5</v>
      </c>
      <c r="M8608" s="10">
        <v>322.77</v>
      </c>
      <c r="N8608" s="10">
        <v>1613.85</v>
      </c>
      <c r="O8608" s="59">
        <v>0.2</v>
      </c>
      <c r="P8608" s="10">
        <v>322.77</v>
      </c>
      <c r="Q8608" s="10">
        <v>1291.08</v>
      </c>
      <c r="R8608" s="10" t="s">
        <v>586</v>
      </c>
      <c r="S8608" s="10" t="s">
        <v>607</v>
      </c>
      <c r="T8608" s="59">
        <v>0.25</v>
      </c>
      <c r="U8608" s="10">
        <v>322.77</v>
      </c>
    </row>
    <row r="8609" spans="1:21" x14ac:dyDescent="0.3">
      <c r="A8609" s="10" t="s">
        <v>7091</v>
      </c>
      <c r="B8609" s="61">
        <v>45206</v>
      </c>
      <c r="C8609" s="10" t="s">
        <v>7090</v>
      </c>
      <c r="D8609" s="10" t="s">
        <v>7089</v>
      </c>
      <c r="E8609" s="10" t="s">
        <v>603</v>
      </c>
      <c r="F8609" s="10" t="s">
        <v>602</v>
      </c>
      <c r="G8609" s="10" t="s">
        <v>569</v>
      </c>
      <c r="H8609" s="10" t="s">
        <v>590</v>
      </c>
      <c r="I8609" s="10" t="s">
        <v>635</v>
      </c>
      <c r="J8609" s="10" t="s">
        <v>7088</v>
      </c>
      <c r="K8609" s="10" t="s">
        <v>7087</v>
      </c>
      <c r="L8609" s="10">
        <v>2</v>
      </c>
      <c r="M8609" s="10">
        <v>681.62</v>
      </c>
      <c r="N8609" s="10">
        <v>1363.24</v>
      </c>
      <c r="O8609" s="59">
        <v>0</v>
      </c>
      <c r="P8609" s="10">
        <v>0</v>
      </c>
      <c r="Q8609" s="10">
        <v>1363.24</v>
      </c>
      <c r="R8609" s="10" t="s">
        <v>575</v>
      </c>
      <c r="S8609" s="10" t="s">
        <v>564</v>
      </c>
      <c r="T8609" s="59">
        <v>0.3</v>
      </c>
      <c r="U8609" s="10">
        <v>408.97</v>
      </c>
    </row>
    <row r="8610" spans="1:21" x14ac:dyDescent="0.3">
      <c r="A8610" s="10" t="s">
        <v>7086</v>
      </c>
      <c r="B8610" s="61">
        <v>45354</v>
      </c>
      <c r="C8610" s="10" t="s">
        <v>7085</v>
      </c>
      <c r="D8610" s="10" t="s">
        <v>7084</v>
      </c>
      <c r="E8610" s="10" t="s">
        <v>592</v>
      </c>
      <c r="F8610" s="10" t="s">
        <v>591</v>
      </c>
      <c r="G8610" s="10" t="s">
        <v>569</v>
      </c>
      <c r="H8610" s="10" t="s">
        <v>579</v>
      </c>
      <c r="I8610" s="10" t="s">
        <v>711</v>
      </c>
      <c r="J8610" s="10" t="s">
        <v>6152</v>
      </c>
      <c r="K8610" s="10" t="s">
        <v>7083</v>
      </c>
      <c r="L8610" s="10">
        <v>8</v>
      </c>
      <c r="M8610" s="10">
        <v>306.22000000000003</v>
      </c>
      <c r="N8610" s="10">
        <v>2449.7600000000002</v>
      </c>
      <c r="O8610" s="59">
        <v>0.05</v>
      </c>
      <c r="P8610" s="10">
        <v>122.49</v>
      </c>
      <c r="Q8610" s="10">
        <v>2327.27</v>
      </c>
      <c r="R8610" s="10" t="s">
        <v>575</v>
      </c>
      <c r="S8610" s="10" t="s">
        <v>596</v>
      </c>
      <c r="T8610" s="59">
        <v>0.3</v>
      </c>
      <c r="U8610" s="10">
        <v>698.18</v>
      </c>
    </row>
    <row r="8611" spans="1:21" x14ac:dyDescent="0.3">
      <c r="A8611" s="10" t="s">
        <v>7082</v>
      </c>
      <c r="B8611" s="61">
        <v>45040</v>
      </c>
      <c r="C8611" s="10" t="s">
        <v>6522</v>
      </c>
      <c r="D8611" s="10" t="s">
        <v>7081</v>
      </c>
      <c r="E8611" s="10" t="s">
        <v>571</v>
      </c>
      <c r="F8611" s="10" t="s">
        <v>11</v>
      </c>
      <c r="G8611" s="10" t="s">
        <v>601</v>
      </c>
      <c r="H8611" s="10" t="s">
        <v>600</v>
      </c>
      <c r="I8611" s="10" t="s">
        <v>664</v>
      </c>
      <c r="J8611" s="10" t="s">
        <v>7080</v>
      </c>
      <c r="K8611" s="10" t="s">
        <v>7079</v>
      </c>
      <c r="L8611" s="10">
        <v>2</v>
      </c>
      <c r="M8611" s="10">
        <v>793.56</v>
      </c>
      <c r="N8611" s="10">
        <v>1587.12</v>
      </c>
      <c r="O8611" s="59">
        <v>0.1</v>
      </c>
      <c r="P8611" s="10">
        <v>158.71</v>
      </c>
      <c r="Q8611" s="10">
        <v>1428.41</v>
      </c>
      <c r="R8611" s="10" t="s">
        <v>614</v>
      </c>
      <c r="S8611" s="10" t="s">
        <v>607</v>
      </c>
      <c r="T8611" s="59">
        <v>0.3</v>
      </c>
      <c r="U8611" s="10">
        <v>428.52</v>
      </c>
    </row>
    <row r="8612" spans="1:21" x14ac:dyDescent="0.3">
      <c r="A8612" s="10" t="s">
        <v>7078</v>
      </c>
      <c r="B8612" s="61">
        <v>45227</v>
      </c>
      <c r="C8612" s="10" t="s">
        <v>7077</v>
      </c>
      <c r="D8612" s="10" t="s">
        <v>7076</v>
      </c>
      <c r="E8612" s="10" t="s">
        <v>603</v>
      </c>
      <c r="F8612" s="10" t="s">
        <v>636</v>
      </c>
      <c r="G8612" s="10" t="s">
        <v>569</v>
      </c>
      <c r="H8612" s="10" t="s">
        <v>590</v>
      </c>
      <c r="I8612" s="10" t="s">
        <v>589</v>
      </c>
      <c r="J8612" s="10" t="s">
        <v>5190</v>
      </c>
      <c r="K8612" s="10" t="s">
        <v>7075</v>
      </c>
      <c r="L8612" s="10">
        <v>2</v>
      </c>
      <c r="M8612" s="10">
        <v>415.87</v>
      </c>
      <c r="N8612" s="10">
        <v>831.74</v>
      </c>
      <c r="O8612" s="59">
        <v>0.1</v>
      </c>
      <c r="P8612" s="10">
        <v>83.17</v>
      </c>
      <c r="Q8612" s="10">
        <v>748.57</v>
      </c>
      <c r="R8612" s="10" t="s">
        <v>565</v>
      </c>
      <c r="S8612" s="10" t="s">
        <v>607</v>
      </c>
      <c r="T8612" s="59">
        <v>0.15</v>
      </c>
      <c r="U8612" s="10">
        <v>112.29</v>
      </c>
    </row>
    <row r="8613" spans="1:21" x14ac:dyDescent="0.3">
      <c r="A8613" s="10" t="s">
        <v>7074</v>
      </c>
      <c r="B8613" s="61">
        <v>44959</v>
      </c>
      <c r="C8613" s="10" t="s">
        <v>7073</v>
      </c>
      <c r="D8613" s="10" t="s">
        <v>7072</v>
      </c>
      <c r="E8613" s="10" t="s">
        <v>581</v>
      </c>
      <c r="F8613" s="10" t="s">
        <v>83</v>
      </c>
      <c r="G8613" s="10" t="s">
        <v>569</v>
      </c>
      <c r="H8613" s="10" t="s">
        <v>600</v>
      </c>
      <c r="I8613" s="10" t="s">
        <v>599</v>
      </c>
      <c r="J8613" s="10" t="s">
        <v>7071</v>
      </c>
      <c r="K8613" s="10" t="s">
        <v>7070</v>
      </c>
      <c r="L8613" s="10">
        <v>8</v>
      </c>
      <c r="M8613" s="10">
        <v>556.04999999999995</v>
      </c>
      <c r="N8613" s="10">
        <v>4448.3999999999996</v>
      </c>
      <c r="O8613" s="59">
        <v>0</v>
      </c>
      <c r="P8613" s="10">
        <v>0</v>
      </c>
      <c r="Q8613" s="10">
        <v>4448.3999999999996</v>
      </c>
      <c r="R8613" s="10" t="s">
        <v>586</v>
      </c>
      <c r="S8613" s="10" t="s">
        <v>564</v>
      </c>
      <c r="T8613" s="59">
        <v>0.15</v>
      </c>
      <c r="U8613" s="10">
        <v>667.26</v>
      </c>
    </row>
    <row r="8614" spans="1:21" x14ac:dyDescent="0.3">
      <c r="A8614" s="10" t="s">
        <v>7069</v>
      </c>
      <c r="B8614" s="61">
        <v>45008</v>
      </c>
      <c r="C8614" s="10" t="s">
        <v>7068</v>
      </c>
      <c r="D8614" s="10" t="s">
        <v>7067</v>
      </c>
      <c r="E8614" s="10" t="s">
        <v>592</v>
      </c>
      <c r="F8614" s="10" t="s">
        <v>18</v>
      </c>
      <c r="G8614" s="10" t="s">
        <v>601</v>
      </c>
      <c r="H8614" s="10" t="s">
        <v>544</v>
      </c>
      <c r="I8614" s="10" t="s">
        <v>568</v>
      </c>
      <c r="J8614" s="10" t="s">
        <v>7066</v>
      </c>
      <c r="K8614" s="10" t="s">
        <v>7065</v>
      </c>
      <c r="L8614" s="10">
        <v>10</v>
      </c>
      <c r="M8614" s="10">
        <v>294.82</v>
      </c>
      <c r="N8614" s="10">
        <v>2948.2</v>
      </c>
      <c r="O8614" s="59">
        <v>0</v>
      </c>
      <c r="P8614" s="10">
        <v>0</v>
      </c>
      <c r="Q8614" s="10">
        <v>2948.2</v>
      </c>
      <c r="R8614" s="10" t="s">
        <v>575</v>
      </c>
      <c r="S8614" s="10" t="s">
        <v>564</v>
      </c>
      <c r="T8614" s="59">
        <v>0.15</v>
      </c>
      <c r="U8614" s="10">
        <v>442.23</v>
      </c>
    </row>
    <row r="8615" spans="1:21" x14ac:dyDescent="0.3">
      <c r="A8615" s="10" t="s">
        <v>7064</v>
      </c>
      <c r="B8615" s="61">
        <v>45046</v>
      </c>
      <c r="C8615" s="10" t="s">
        <v>7063</v>
      </c>
      <c r="D8615" s="10" t="s">
        <v>7062</v>
      </c>
      <c r="E8615" s="10" t="s">
        <v>603</v>
      </c>
      <c r="F8615" s="10" t="s">
        <v>602</v>
      </c>
      <c r="G8615" s="10" t="s">
        <v>601</v>
      </c>
      <c r="H8615" s="10" t="s">
        <v>600</v>
      </c>
      <c r="I8615" s="10" t="s">
        <v>599</v>
      </c>
      <c r="J8615" s="10" t="s">
        <v>7061</v>
      </c>
      <c r="K8615" s="10" t="s">
        <v>7060</v>
      </c>
      <c r="L8615" s="10">
        <v>3</v>
      </c>
      <c r="M8615" s="10">
        <v>604.77</v>
      </c>
      <c r="N8615" s="10">
        <v>1814.31</v>
      </c>
      <c r="O8615" s="59">
        <v>0.1</v>
      </c>
      <c r="P8615" s="10">
        <v>181.43</v>
      </c>
      <c r="Q8615" s="10">
        <v>1632.88</v>
      </c>
      <c r="R8615" s="10" t="s">
        <v>614</v>
      </c>
      <c r="S8615" s="10" t="s">
        <v>564</v>
      </c>
      <c r="T8615" s="59">
        <v>0.25</v>
      </c>
      <c r="U8615" s="10">
        <v>408.22</v>
      </c>
    </row>
    <row r="8616" spans="1:21" x14ac:dyDescent="0.3">
      <c r="A8616" s="10" t="s">
        <v>7059</v>
      </c>
      <c r="B8616" s="61">
        <v>45335</v>
      </c>
      <c r="C8616" s="10" t="s">
        <v>2816</v>
      </c>
      <c r="D8616" s="10" t="s">
        <v>7058</v>
      </c>
      <c r="E8616" s="10" t="s">
        <v>592</v>
      </c>
      <c r="F8616" s="10" t="s">
        <v>18</v>
      </c>
      <c r="G8616" s="10" t="s">
        <v>569</v>
      </c>
      <c r="H8616" s="10" t="s">
        <v>600</v>
      </c>
      <c r="I8616" s="10" t="s">
        <v>627</v>
      </c>
      <c r="J8616" s="10" t="s">
        <v>7057</v>
      </c>
      <c r="K8616" s="10" t="s">
        <v>7056</v>
      </c>
      <c r="L8616" s="10">
        <v>4</v>
      </c>
      <c r="M8616" s="10">
        <v>238.85</v>
      </c>
      <c r="N8616" s="10">
        <v>955.4</v>
      </c>
      <c r="O8616" s="59">
        <v>0.05</v>
      </c>
      <c r="P8616" s="10">
        <v>47.77</v>
      </c>
      <c r="Q8616" s="10">
        <v>907.63</v>
      </c>
      <c r="R8616" s="10" t="s">
        <v>586</v>
      </c>
      <c r="S8616" s="10" t="s">
        <v>596</v>
      </c>
      <c r="T8616" s="59">
        <v>0.25</v>
      </c>
      <c r="U8616" s="10">
        <v>226.91</v>
      </c>
    </row>
    <row r="8617" spans="1:21" x14ac:dyDescent="0.3">
      <c r="A8617" s="10" t="s">
        <v>7055</v>
      </c>
      <c r="B8617" s="61">
        <v>45270</v>
      </c>
      <c r="C8617" s="10" t="s">
        <v>5890</v>
      </c>
      <c r="D8617" s="10" t="s">
        <v>7054</v>
      </c>
      <c r="E8617" s="10" t="s">
        <v>581</v>
      </c>
      <c r="F8617" s="10" t="s">
        <v>83</v>
      </c>
      <c r="G8617" s="10" t="s">
        <v>601</v>
      </c>
      <c r="H8617" s="10" t="s">
        <v>579</v>
      </c>
      <c r="I8617" s="10" t="s">
        <v>578</v>
      </c>
      <c r="J8617" s="10" t="s">
        <v>7053</v>
      </c>
      <c r="K8617" s="10" t="s">
        <v>7052</v>
      </c>
      <c r="L8617" s="10">
        <v>4</v>
      </c>
      <c r="M8617" s="10">
        <v>429.78</v>
      </c>
      <c r="N8617" s="10">
        <v>1719.12</v>
      </c>
      <c r="O8617" s="59">
        <v>0</v>
      </c>
      <c r="P8617" s="10">
        <v>0</v>
      </c>
      <c r="Q8617" s="10">
        <v>1719.12</v>
      </c>
      <c r="R8617" s="10" t="s">
        <v>614</v>
      </c>
      <c r="S8617" s="10" t="s">
        <v>585</v>
      </c>
      <c r="T8617" s="59">
        <v>0.25</v>
      </c>
      <c r="U8617" s="10">
        <v>429.78</v>
      </c>
    </row>
    <row r="8618" spans="1:21" x14ac:dyDescent="0.3">
      <c r="A8618" s="10" t="s">
        <v>7051</v>
      </c>
      <c r="B8618" s="61">
        <v>45126</v>
      </c>
      <c r="C8618" s="10" t="s">
        <v>2684</v>
      </c>
      <c r="D8618" s="10" t="s">
        <v>7050</v>
      </c>
      <c r="E8618" s="10" t="s">
        <v>581</v>
      </c>
      <c r="F8618" s="10" t="s">
        <v>580</v>
      </c>
      <c r="G8618" s="10" t="s">
        <v>569</v>
      </c>
      <c r="H8618" s="10" t="s">
        <v>590</v>
      </c>
      <c r="I8618" s="10" t="s">
        <v>635</v>
      </c>
      <c r="J8618" s="10" t="s">
        <v>7049</v>
      </c>
      <c r="K8618" s="10" t="s">
        <v>7048</v>
      </c>
      <c r="L8618" s="10">
        <v>5</v>
      </c>
      <c r="M8618" s="10">
        <v>725.24</v>
      </c>
      <c r="N8618" s="10">
        <v>3626.2</v>
      </c>
      <c r="O8618" s="59">
        <v>0</v>
      </c>
      <c r="P8618" s="10">
        <v>0</v>
      </c>
      <c r="Q8618" s="10">
        <v>3626.2</v>
      </c>
      <c r="R8618" s="10" t="s">
        <v>586</v>
      </c>
      <c r="S8618" s="10" t="s">
        <v>564</v>
      </c>
      <c r="T8618" s="59">
        <v>0.15</v>
      </c>
      <c r="U8618" s="10">
        <v>543.92999999999995</v>
      </c>
    </row>
    <row r="8619" spans="1:21" x14ac:dyDescent="0.3">
      <c r="A8619" s="10" t="s">
        <v>7047</v>
      </c>
      <c r="B8619" s="61">
        <v>45218</v>
      </c>
      <c r="C8619" s="10" t="s">
        <v>7046</v>
      </c>
      <c r="D8619" s="10" t="s">
        <v>7045</v>
      </c>
      <c r="E8619" s="10" t="s">
        <v>603</v>
      </c>
      <c r="F8619" s="10" t="s">
        <v>636</v>
      </c>
      <c r="G8619" s="10" t="s">
        <v>601</v>
      </c>
      <c r="H8619" s="10" t="s">
        <v>600</v>
      </c>
      <c r="I8619" s="10" t="s">
        <v>599</v>
      </c>
      <c r="J8619" s="10" t="s">
        <v>7044</v>
      </c>
      <c r="K8619" s="10" t="s">
        <v>7043</v>
      </c>
      <c r="L8619" s="10">
        <v>3</v>
      </c>
      <c r="M8619" s="10">
        <v>419.21</v>
      </c>
      <c r="N8619" s="10">
        <v>1257.6300000000001</v>
      </c>
      <c r="O8619" s="59">
        <v>0.2</v>
      </c>
      <c r="P8619" s="10">
        <v>251.53</v>
      </c>
      <c r="Q8619" s="10">
        <v>1006.1</v>
      </c>
      <c r="R8619" s="10" t="s">
        <v>614</v>
      </c>
      <c r="S8619" s="10" t="s">
        <v>607</v>
      </c>
      <c r="T8619" s="59">
        <v>0.25</v>
      </c>
      <c r="U8619" s="10">
        <v>251.53</v>
      </c>
    </row>
    <row r="8620" spans="1:21" x14ac:dyDescent="0.3">
      <c r="A8620" s="10" t="s">
        <v>7042</v>
      </c>
      <c r="B8620" s="61">
        <v>45198</v>
      </c>
      <c r="C8620" s="10" t="s">
        <v>7041</v>
      </c>
      <c r="D8620" s="10" t="s">
        <v>7040</v>
      </c>
      <c r="E8620" s="10" t="s">
        <v>629</v>
      </c>
      <c r="F8620" s="10" t="s">
        <v>628</v>
      </c>
      <c r="G8620" s="10" t="s">
        <v>601</v>
      </c>
      <c r="H8620" s="10" t="s">
        <v>590</v>
      </c>
      <c r="I8620" s="10" t="s">
        <v>589</v>
      </c>
      <c r="J8620" s="10" t="s">
        <v>7039</v>
      </c>
      <c r="K8620" s="10" t="s">
        <v>7038</v>
      </c>
      <c r="L8620" s="10">
        <v>1</v>
      </c>
      <c r="M8620" s="10">
        <v>869.65</v>
      </c>
      <c r="N8620" s="10">
        <v>869.65</v>
      </c>
      <c r="O8620" s="59">
        <v>0.05</v>
      </c>
      <c r="P8620" s="10">
        <v>43.48</v>
      </c>
      <c r="Q8620" s="10">
        <v>826.17</v>
      </c>
      <c r="R8620" s="10" t="s">
        <v>565</v>
      </c>
      <c r="S8620" s="10" t="s">
        <v>607</v>
      </c>
      <c r="T8620" s="59">
        <v>0.3</v>
      </c>
      <c r="U8620" s="10">
        <v>247.85</v>
      </c>
    </row>
    <row r="8621" spans="1:21" x14ac:dyDescent="0.3">
      <c r="A8621" s="10" t="s">
        <v>7037</v>
      </c>
      <c r="B8621" s="61">
        <v>44988</v>
      </c>
      <c r="C8621" s="10" t="s">
        <v>7036</v>
      </c>
      <c r="D8621" s="10" t="s">
        <v>7035</v>
      </c>
      <c r="E8621" s="10" t="s">
        <v>603</v>
      </c>
      <c r="F8621" s="10" t="s">
        <v>658</v>
      </c>
      <c r="G8621" s="10" t="s">
        <v>601</v>
      </c>
      <c r="H8621" s="10" t="s">
        <v>544</v>
      </c>
      <c r="I8621" s="10" t="s">
        <v>568</v>
      </c>
      <c r="J8621" s="10" t="s">
        <v>7034</v>
      </c>
      <c r="K8621" s="10" t="s">
        <v>7033</v>
      </c>
      <c r="L8621" s="10">
        <v>8</v>
      </c>
      <c r="M8621" s="10">
        <v>470.64</v>
      </c>
      <c r="N8621" s="10">
        <v>3765.12</v>
      </c>
      <c r="O8621" s="59">
        <v>0</v>
      </c>
      <c r="P8621" s="10">
        <v>0</v>
      </c>
      <c r="Q8621" s="10">
        <v>3765.12</v>
      </c>
      <c r="R8621" s="10" t="s">
        <v>586</v>
      </c>
      <c r="S8621" s="10" t="s">
        <v>596</v>
      </c>
      <c r="T8621" s="59">
        <v>0.3</v>
      </c>
      <c r="U8621" s="10">
        <v>1129.54</v>
      </c>
    </row>
    <row r="8622" spans="1:21" x14ac:dyDescent="0.3">
      <c r="A8622" s="10" t="s">
        <v>7032</v>
      </c>
      <c r="B8622" s="61">
        <v>45271</v>
      </c>
      <c r="C8622" s="10" t="s">
        <v>7031</v>
      </c>
      <c r="D8622" s="10" t="s">
        <v>7030</v>
      </c>
      <c r="E8622" s="10" t="s">
        <v>629</v>
      </c>
      <c r="F8622" s="10" t="s">
        <v>628</v>
      </c>
      <c r="G8622" s="10" t="s">
        <v>601</v>
      </c>
      <c r="H8622" s="10" t="s">
        <v>590</v>
      </c>
      <c r="I8622" s="10" t="s">
        <v>635</v>
      </c>
      <c r="J8622" s="10" t="s">
        <v>7029</v>
      </c>
      <c r="K8622" s="10" t="s">
        <v>7028</v>
      </c>
      <c r="L8622" s="10">
        <v>1</v>
      </c>
      <c r="M8622" s="10">
        <v>596.16999999999996</v>
      </c>
      <c r="N8622" s="10">
        <v>596.16999999999996</v>
      </c>
      <c r="O8622" s="59">
        <v>0</v>
      </c>
      <c r="P8622" s="10">
        <v>0</v>
      </c>
      <c r="Q8622" s="10">
        <v>596.16999999999996</v>
      </c>
      <c r="R8622" s="10" t="s">
        <v>586</v>
      </c>
      <c r="S8622" s="10" t="s">
        <v>564</v>
      </c>
      <c r="T8622" s="59">
        <v>0.25</v>
      </c>
      <c r="U8622" s="10">
        <v>149.04</v>
      </c>
    </row>
    <row r="8623" spans="1:21" x14ac:dyDescent="0.3">
      <c r="A8623" s="10" t="s">
        <v>7027</v>
      </c>
      <c r="B8623" s="61">
        <v>45180</v>
      </c>
      <c r="C8623" s="10" t="s">
        <v>7026</v>
      </c>
      <c r="D8623" s="10" t="s">
        <v>7025</v>
      </c>
      <c r="E8623" s="10" t="s">
        <v>592</v>
      </c>
      <c r="F8623" s="10" t="s">
        <v>18</v>
      </c>
      <c r="G8623" s="10" t="s">
        <v>569</v>
      </c>
      <c r="H8623" s="10" t="s">
        <v>544</v>
      </c>
      <c r="I8623" s="10" t="s">
        <v>10</v>
      </c>
      <c r="J8623" s="10" t="s">
        <v>7024</v>
      </c>
      <c r="K8623" s="10" t="s">
        <v>4521</v>
      </c>
      <c r="L8623" s="10">
        <v>1</v>
      </c>
      <c r="M8623" s="10">
        <v>404.61</v>
      </c>
      <c r="N8623" s="10">
        <v>404.61</v>
      </c>
      <c r="O8623" s="59">
        <v>0.2</v>
      </c>
      <c r="P8623" s="10">
        <v>80.92</v>
      </c>
      <c r="Q8623" s="10">
        <v>323.69</v>
      </c>
      <c r="R8623" s="10" t="s">
        <v>614</v>
      </c>
      <c r="S8623" s="10" t="s">
        <v>607</v>
      </c>
      <c r="T8623" s="59">
        <v>0.25</v>
      </c>
      <c r="U8623" s="10">
        <v>80.92</v>
      </c>
    </row>
    <row r="8624" spans="1:21" x14ac:dyDescent="0.3">
      <c r="A8624" s="10" t="s">
        <v>7023</v>
      </c>
      <c r="B8624" s="61">
        <v>45139</v>
      </c>
      <c r="C8624" s="10" t="s">
        <v>7022</v>
      </c>
      <c r="D8624" s="10" t="s">
        <v>860</v>
      </c>
      <c r="E8624" s="10" t="s">
        <v>581</v>
      </c>
      <c r="F8624" s="10" t="s">
        <v>580</v>
      </c>
      <c r="G8624" s="10" t="s">
        <v>601</v>
      </c>
      <c r="H8624" s="10" t="s">
        <v>600</v>
      </c>
      <c r="I8624" s="10" t="s">
        <v>664</v>
      </c>
      <c r="J8624" s="10" t="s">
        <v>7021</v>
      </c>
      <c r="K8624" s="10" t="s">
        <v>7020</v>
      </c>
      <c r="L8624" s="10">
        <v>5</v>
      </c>
      <c r="M8624" s="10">
        <v>359.19</v>
      </c>
      <c r="N8624" s="10">
        <v>1795.95</v>
      </c>
      <c r="O8624" s="59">
        <v>0.1</v>
      </c>
      <c r="P8624" s="10">
        <v>179.6</v>
      </c>
      <c r="Q8624" s="10">
        <v>1616.35</v>
      </c>
      <c r="R8624" s="10" t="s">
        <v>565</v>
      </c>
      <c r="S8624" s="10" t="s">
        <v>585</v>
      </c>
      <c r="T8624" s="59">
        <v>0.3</v>
      </c>
      <c r="U8624" s="10">
        <v>484.9</v>
      </c>
    </row>
    <row r="8625" spans="1:21" x14ac:dyDescent="0.3">
      <c r="A8625" s="10" t="s">
        <v>7019</v>
      </c>
      <c r="B8625" s="61">
        <v>45227</v>
      </c>
      <c r="C8625" s="10" t="s">
        <v>7018</v>
      </c>
      <c r="D8625" s="10" t="s">
        <v>7017</v>
      </c>
      <c r="E8625" s="10" t="s">
        <v>571</v>
      </c>
      <c r="F8625" s="10" t="s">
        <v>11</v>
      </c>
      <c r="G8625" s="10" t="s">
        <v>601</v>
      </c>
      <c r="H8625" s="10" t="s">
        <v>544</v>
      </c>
      <c r="I8625" s="10" t="s">
        <v>610</v>
      </c>
      <c r="J8625" s="10" t="s">
        <v>7016</v>
      </c>
      <c r="K8625" s="10" t="s">
        <v>7015</v>
      </c>
      <c r="L8625" s="10">
        <v>6</v>
      </c>
      <c r="M8625" s="10">
        <v>311.82</v>
      </c>
      <c r="N8625" s="10">
        <v>1870.92</v>
      </c>
      <c r="O8625" s="59">
        <v>0</v>
      </c>
      <c r="P8625" s="10">
        <v>0</v>
      </c>
      <c r="Q8625" s="10">
        <v>1870.92</v>
      </c>
      <c r="R8625" s="10" t="s">
        <v>586</v>
      </c>
      <c r="S8625" s="10" t="s">
        <v>585</v>
      </c>
      <c r="T8625" s="59">
        <v>0.25</v>
      </c>
      <c r="U8625" s="10">
        <v>467.73</v>
      </c>
    </row>
    <row r="8626" spans="1:21" x14ac:dyDescent="0.3">
      <c r="A8626" s="10" t="s">
        <v>7014</v>
      </c>
      <c r="B8626" s="61">
        <v>45308</v>
      </c>
      <c r="C8626" s="10" t="s">
        <v>7013</v>
      </c>
      <c r="D8626" s="10" t="s">
        <v>1227</v>
      </c>
      <c r="E8626" s="10" t="s">
        <v>581</v>
      </c>
      <c r="F8626" s="10" t="s">
        <v>7</v>
      </c>
      <c r="G8626" s="10" t="s">
        <v>569</v>
      </c>
      <c r="H8626" s="10" t="s">
        <v>579</v>
      </c>
      <c r="I8626" s="10" t="s">
        <v>578</v>
      </c>
      <c r="J8626" s="10" t="s">
        <v>7012</v>
      </c>
      <c r="K8626" s="10" t="s">
        <v>3260</v>
      </c>
      <c r="L8626" s="10">
        <v>4</v>
      </c>
      <c r="M8626" s="10">
        <v>254.04</v>
      </c>
      <c r="N8626" s="10">
        <v>1016.16</v>
      </c>
      <c r="O8626" s="59">
        <v>0</v>
      </c>
      <c r="P8626" s="10">
        <v>0</v>
      </c>
      <c r="Q8626" s="10">
        <v>1016.16</v>
      </c>
      <c r="R8626" s="10" t="s">
        <v>586</v>
      </c>
      <c r="S8626" s="10" t="s">
        <v>585</v>
      </c>
      <c r="T8626" s="59">
        <v>0.25</v>
      </c>
      <c r="U8626" s="10">
        <v>254.04</v>
      </c>
    </row>
    <row r="8627" spans="1:21" x14ac:dyDescent="0.3">
      <c r="A8627" s="10" t="s">
        <v>7011</v>
      </c>
      <c r="B8627" s="61">
        <v>45293</v>
      </c>
      <c r="C8627" s="10" t="s">
        <v>7010</v>
      </c>
      <c r="D8627" s="10" t="s">
        <v>7009</v>
      </c>
      <c r="E8627" s="10" t="s">
        <v>581</v>
      </c>
      <c r="F8627" s="10" t="s">
        <v>7</v>
      </c>
      <c r="G8627" s="10" t="s">
        <v>569</v>
      </c>
      <c r="H8627" s="10" t="s">
        <v>544</v>
      </c>
      <c r="I8627" s="10" t="s">
        <v>610</v>
      </c>
      <c r="J8627" s="10" t="s">
        <v>7008</v>
      </c>
      <c r="K8627" s="10" t="s">
        <v>7007</v>
      </c>
      <c r="L8627" s="10">
        <v>5</v>
      </c>
      <c r="M8627" s="10">
        <v>553.99</v>
      </c>
      <c r="N8627" s="10">
        <v>2769.95</v>
      </c>
      <c r="O8627" s="59">
        <v>0.1</v>
      </c>
      <c r="P8627" s="10">
        <v>277</v>
      </c>
      <c r="Q8627" s="10">
        <v>2492.9499999999998</v>
      </c>
      <c r="R8627" s="10" t="s">
        <v>586</v>
      </c>
      <c r="S8627" s="10" t="s">
        <v>596</v>
      </c>
      <c r="T8627" s="59">
        <v>0.3</v>
      </c>
      <c r="U8627" s="10">
        <v>747.88</v>
      </c>
    </row>
    <row r="8628" spans="1:21" x14ac:dyDescent="0.3">
      <c r="A8628" s="10" t="s">
        <v>7006</v>
      </c>
      <c r="B8628" s="61">
        <v>44944</v>
      </c>
      <c r="C8628" s="10" t="s">
        <v>7005</v>
      </c>
      <c r="D8628" s="10" t="s">
        <v>7004</v>
      </c>
      <c r="E8628" s="10" t="s">
        <v>571</v>
      </c>
      <c r="F8628" s="10" t="s">
        <v>570</v>
      </c>
      <c r="G8628" s="10" t="s">
        <v>601</v>
      </c>
      <c r="H8628" s="10" t="s">
        <v>600</v>
      </c>
      <c r="I8628" s="10" t="s">
        <v>627</v>
      </c>
      <c r="J8628" s="10" t="s">
        <v>7003</v>
      </c>
      <c r="K8628" s="10" t="s">
        <v>7002</v>
      </c>
      <c r="L8628" s="10">
        <v>6</v>
      </c>
      <c r="M8628" s="10">
        <v>988.09</v>
      </c>
      <c r="N8628" s="10">
        <v>5928.54</v>
      </c>
      <c r="O8628" s="59">
        <v>0.2</v>
      </c>
      <c r="P8628" s="10">
        <v>1185.71</v>
      </c>
      <c r="Q8628" s="10">
        <v>4742.83</v>
      </c>
      <c r="R8628" s="10" t="s">
        <v>614</v>
      </c>
      <c r="S8628" s="10" t="s">
        <v>585</v>
      </c>
      <c r="T8628" s="59">
        <v>0.15</v>
      </c>
      <c r="U8628" s="10">
        <v>711.42</v>
      </c>
    </row>
    <row r="8629" spans="1:21" x14ac:dyDescent="0.3">
      <c r="A8629" s="10" t="s">
        <v>7001</v>
      </c>
      <c r="B8629" s="61">
        <v>45294</v>
      </c>
      <c r="C8629" s="10" t="s">
        <v>7000</v>
      </c>
      <c r="D8629" s="10" t="s">
        <v>6999</v>
      </c>
      <c r="E8629" s="10" t="s">
        <v>603</v>
      </c>
      <c r="F8629" s="10" t="s">
        <v>636</v>
      </c>
      <c r="G8629" s="10" t="s">
        <v>569</v>
      </c>
      <c r="H8629" s="10" t="s">
        <v>600</v>
      </c>
      <c r="I8629" s="10" t="s">
        <v>599</v>
      </c>
      <c r="J8629" s="10" t="s">
        <v>6998</v>
      </c>
      <c r="K8629" s="10" t="s">
        <v>6997</v>
      </c>
      <c r="L8629" s="10">
        <v>9</v>
      </c>
      <c r="M8629" s="10">
        <v>929.97</v>
      </c>
      <c r="N8629" s="10">
        <v>8369.73</v>
      </c>
      <c r="O8629" s="59">
        <v>0.1</v>
      </c>
      <c r="P8629" s="10">
        <v>836.97</v>
      </c>
      <c r="Q8629" s="10">
        <v>7532.76</v>
      </c>
      <c r="R8629" s="10" t="s">
        <v>575</v>
      </c>
      <c r="S8629" s="10" t="s">
        <v>564</v>
      </c>
      <c r="T8629" s="59">
        <v>0.15</v>
      </c>
      <c r="U8629" s="10">
        <v>1129.9100000000001</v>
      </c>
    </row>
    <row r="8630" spans="1:21" x14ac:dyDescent="0.3">
      <c r="A8630" s="10" t="s">
        <v>6996</v>
      </c>
      <c r="B8630" s="61">
        <v>45067</v>
      </c>
      <c r="C8630" s="10" t="s">
        <v>5928</v>
      </c>
      <c r="D8630" s="10" t="s">
        <v>6995</v>
      </c>
      <c r="E8630" s="10" t="s">
        <v>571</v>
      </c>
      <c r="F8630" s="10" t="s">
        <v>685</v>
      </c>
      <c r="G8630" s="10" t="s">
        <v>601</v>
      </c>
      <c r="H8630" s="10" t="s">
        <v>590</v>
      </c>
      <c r="I8630" s="10" t="s">
        <v>748</v>
      </c>
      <c r="J8630" s="10" t="s">
        <v>6994</v>
      </c>
      <c r="K8630" s="10" t="s">
        <v>6993</v>
      </c>
      <c r="L8630" s="10">
        <v>3</v>
      </c>
      <c r="M8630" s="10">
        <v>685.27</v>
      </c>
      <c r="N8630" s="10">
        <v>2055.81</v>
      </c>
      <c r="O8630" s="59">
        <v>0.1</v>
      </c>
      <c r="P8630" s="10">
        <v>205.58</v>
      </c>
      <c r="Q8630" s="10">
        <v>1850.23</v>
      </c>
      <c r="R8630" s="10" t="s">
        <v>614</v>
      </c>
      <c r="S8630" s="10" t="s">
        <v>585</v>
      </c>
      <c r="T8630" s="59">
        <v>0.25</v>
      </c>
      <c r="U8630" s="10">
        <v>462.56</v>
      </c>
    </row>
    <row r="8631" spans="1:21" x14ac:dyDescent="0.3">
      <c r="A8631" s="10" t="s">
        <v>6992</v>
      </c>
      <c r="B8631" s="61">
        <v>45222</v>
      </c>
      <c r="C8631" s="10" t="s">
        <v>6991</v>
      </c>
      <c r="D8631" s="10" t="s">
        <v>6990</v>
      </c>
      <c r="E8631" s="10" t="s">
        <v>629</v>
      </c>
      <c r="F8631" s="10" t="s">
        <v>628</v>
      </c>
      <c r="G8631" s="10" t="s">
        <v>601</v>
      </c>
      <c r="H8631" s="10" t="s">
        <v>579</v>
      </c>
      <c r="I8631" s="10" t="s">
        <v>722</v>
      </c>
      <c r="J8631" s="10" t="s">
        <v>6989</v>
      </c>
      <c r="K8631" s="10" t="s">
        <v>6988</v>
      </c>
      <c r="L8631" s="10">
        <v>6</v>
      </c>
      <c r="M8631" s="10">
        <v>363.08</v>
      </c>
      <c r="N8631" s="10">
        <v>2178.48</v>
      </c>
      <c r="O8631" s="59">
        <v>0</v>
      </c>
      <c r="P8631" s="10">
        <v>0</v>
      </c>
      <c r="Q8631" s="10">
        <v>2178.48</v>
      </c>
      <c r="R8631" s="10" t="s">
        <v>565</v>
      </c>
      <c r="S8631" s="10" t="s">
        <v>585</v>
      </c>
      <c r="T8631" s="59">
        <v>0.3</v>
      </c>
      <c r="U8631" s="10">
        <v>653.54</v>
      </c>
    </row>
    <row r="8632" spans="1:21" x14ac:dyDescent="0.3">
      <c r="A8632" s="10" t="s">
        <v>6987</v>
      </c>
      <c r="B8632" s="61">
        <v>45057</v>
      </c>
      <c r="C8632" s="10" t="s">
        <v>6986</v>
      </c>
      <c r="D8632" s="10" t="s">
        <v>6985</v>
      </c>
      <c r="E8632" s="10" t="s">
        <v>592</v>
      </c>
      <c r="F8632" s="10" t="s">
        <v>591</v>
      </c>
      <c r="G8632" s="10" t="s">
        <v>601</v>
      </c>
      <c r="H8632" s="10" t="s">
        <v>579</v>
      </c>
      <c r="I8632" s="10" t="s">
        <v>711</v>
      </c>
      <c r="J8632" s="10" t="s">
        <v>6984</v>
      </c>
      <c r="K8632" s="10" t="s">
        <v>6983</v>
      </c>
      <c r="L8632" s="10">
        <v>4</v>
      </c>
      <c r="M8632" s="10">
        <v>108.26</v>
      </c>
      <c r="N8632" s="10">
        <v>433.04</v>
      </c>
      <c r="O8632" s="59">
        <v>0</v>
      </c>
      <c r="P8632" s="10">
        <v>0</v>
      </c>
      <c r="Q8632" s="10">
        <v>433.04</v>
      </c>
      <c r="R8632" s="10" t="s">
        <v>565</v>
      </c>
      <c r="S8632" s="10" t="s">
        <v>607</v>
      </c>
      <c r="T8632" s="59">
        <v>0.3</v>
      </c>
      <c r="U8632" s="10">
        <v>129.91</v>
      </c>
    </row>
    <row r="8633" spans="1:21" x14ac:dyDescent="0.3">
      <c r="A8633" s="10" t="s">
        <v>6982</v>
      </c>
      <c r="B8633" s="61">
        <v>45220</v>
      </c>
      <c r="C8633" s="10" t="s">
        <v>6981</v>
      </c>
      <c r="D8633" s="10" t="s">
        <v>6980</v>
      </c>
      <c r="E8633" s="10" t="s">
        <v>571</v>
      </c>
      <c r="F8633" s="10" t="s">
        <v>570</v>
      </c>
      <c r="G8633" s="10" t="s">
        <v>569</v>
      </c>
      <c r="H8633" s="10" t="s">
        <v>590</v>
      </c>
      <c r="I8633" s="10" t="s">
        <v>748</v>
      </c>
      <c r="J8633" s="10" t="s">
        <v>6979</v>
      </c>
      <c r="K8633" s="10" t="s">
        <v>6978</v>
      </c>
      <c r="L8633" s="10">
        <v>7</v>
      </c>
      <c r="M8633" s="10">
        <v>853.39</v>
      </c>
      <c r="N8633" s="10">
        <v>5973.73</v>
      </c>
      <c r="O8633" s="59">
        <v>0.2</v>
      </c>
      <c r="P8633" s="10">
        <v>1194.75</v>
      </c>
      <c r="Q8633" s="10">
        <v>4778.9799999999996</v>
      </c>
      <c r="R8633" s="10" t="s">
        <v>575</v>
      </c>
      <c r="S8633" s="10" t="s">
        <v>564</v>
      </c>
      <c r="T8633" s="59">
        <v>0.25</v>
      </c>
      <c r="U8633" s="10">
        <v>1194.74</v>
      </c>
    </row>
    <row r="8634" spans="1:21" x14ac:dyDescent="0.3">
      <c r="A8634" s="10" t="s">
        <v>6977</v>
      </c>
      <c r="B8634" s="61">
        <v>45334</v>
      </c>
      <c r="C8634" s="10" t="s">
        <v>6976</v>
      </c>
      <c r="D8634" s="10" t="s">
        <v>6975</v>
      </c>
      <c r="E8634" s="10" t="s">
        <v>603</v>
      </c>
      <c r="F8634" s="10" t="s">
        <v>658</v>
      </c>
      <c r="G8634" s="10" t="s">
        <v>569</v>
      </c>
      <c r="H8634" s="10" t="s">
        <v>590</v>
      </c>
      <c r="I8634" s="10" t="s">
        <v>589</v>
      </c>
      <c r="J8634" s="10" t="s">
        <v>4679</v>
      </c>
      <c r="K8634" s="10" t="s">
        <v>6974</v>
      </c>
      <c r="L8634" s="10">
        <v>1</v>
      </c>
      <c r="M8634" s="10">
        <v>109.7</v>
      </c>
      <c r="N8634" s="10">
        <v>109.7</v>
      </c>
      <c r="O8634" s="59">
        <v>0.2</v>
      </c>
      <c r="P8634" s="10">
        <v>21.94</v>
      </c>
      <c r="Q8634" s="10">
        <v>87.76</v>
      </c>
      <c r="R8634" s="10" t="s">
        <v>614</v>
      </c>
      <c r="S8634" s="10" t="s">
        <v>564</v>
      </c>
      <c r="T8634" s="59">
        <v>0.25</v>
      </c>
      <c r="U8634" s="10">
        <v>21.94</v>
      </c>
    </row>
    <row r="8635" spans="1:21" x14ac:dyDescent="0.3">
      <c r="A8635" s="10" t="s">
        <v>6973</v>
      </c>
      <c r="B8635" s="61">
        <v>44992</v>
      </c>
      <c r="C8635" s="10" t="s">
        <v>6972</v>
      </c>
      <c r="D8635" s="10" t="s">
        <v>6971</v>
      </c>
      <c r="E8635" s="10" t="s">
        <v>603</v>
      </c>
      <c r="F8635" s="10" t="s">
        <v>658</v>
      </c>
      <c r="G8635" s="10" t="s">
        <v>569</v>
      </c>
      <c r="H8635" s="10" t="s">
        <v>590</v>
      </c>
      <c r="I8635" s="10" t="s">
        <v>635</v>
      </c>
      <c r="J8635" s="10" t="s">
        <v>6970</v>
      </c>
      <c r="K8635" s="10" t="s">
        <v>6969</v>
      </c>
      <c r="L8635" s="10">
        <v>7</v>
      </c>
      <c r="M8635" s="10">
        <v>584.92999999999995</v>
      </c>
      <c r="N8635" s="10">
        <v>4094.51</v>
      </c>
      <c r="O8635" s="59">
        <v>0.2</v>
      </c>
      <c r="P8635" s="10">
        <v>818.9</v>
      </c>
      <c r="Q8635" s="10">
        <v>3275.61</v>
      </c>
      <c r="R8635" s="10" t="s">
        <v>614</v>
      </c>
      <c r="S8635" s="10" t="s">
        <v>607</v>
      </c>
      <c r="T8635" s="59">
        <v>0.15</v>
      </c>
      <c r="U8635" s="10">
        <v>491.34</v>
      </c>
    </row>
    <row r="8636" spans="1:21" x14ac:dyDescent="0.3">
      <c r="A8636" s="10" t="s">
        <v>6968</v>
      </c>
      <c r="B8636" s="61">
        <v>45254</v>
      </c>
      <c r="C8636" s="10" t="s">
        <v>6967</v>
      </c>
      <c r="D8636" s="10" t="s">
        <v>1565</v>
      </c>
      <c r="E8636" s="10" t="s">
        <v>571</v>
      </c>
      <c r="F8636" s="10" t="s">
        <v>685</v>
      </c>
      <c r="G8636" s="10" t="s">
        <v>569</v>
      </c>
      <c r="H8636" s="10" t="s">
        <v>579</v>
      </c>
      <c r="I8636" s="10" t="s">
        <v>578</v>
      </c>
      <c r="J8636" s="10" t="s">
        <v>6966</v>
      </c>
      <c r="K8636" s="10" t="s">
        <v>6965</v>
      </c>
      <c r="L8636" s="10">
        <v>7</v>
      </c>
      <c r="M8636" s="10">
        <v>716.67</v>
      </c>
      <c r="N8636" s="10">
        <v>5016.6899999999996</v>
      </c>
      <c r="O8636" s="59">
        <v>0.1</v>
      </c>
      <c r="P8636" s="10">
        <v>501.67</v>
      </c>
      <c r="Q8636" s="10">
        <v>4515.0200000000004</v>
      </c>
      <c r="R8636" s="10" t="s">
        <v>586</v>
      </c>
      <c r="S8636" s="10" t="s">
        <v>585</v>
      </c>
      <c r="T8636" s="59">
        <v>0.15</v>
      </c>
      <c r="U8636" s="10">
        <v>677.25</v>
      </c>
    </row>
    <row r="8637" spans="1:21" x14ac:dyDescent="0.3">
      <c r="A8637" s="10" t="s">
        <v>6964</v>
      </c>
      <c r="B8637" s="61">
        <v>45343</v>
      </c>
      <c r="C8637" s="10" t="s">
        <v>6963</v>
      </c>
      <c r="D8637" s="10" t="s">
        <v>6962</v>
      </c>
      <c r="E8637" s="10" t="s">
        <v>581</v>
      </c>
      <c r="F8637" s="10" t="s">
        <v>7</v>
      </c>
      <c r="G8637" s="10" t="s">
        <v>569</v>
      </c>
      <c r="H8637" s="10" t="s">
        <v>544</v>
      </c>
      <c r="I8637" s="10" t="s">
        <v>568</v>
      </c>
      <c r="J8637" s="10" t="s">
        <v>1290</v>
      </c>
      <c r="K8637" s="10" t="s">
        <v>6961</v>
      </c>
      <c r="L8637" s="10">
        <v>2</v>
      </c>
      <c r="M8637" s="10">
        <v>416.72</v>
      </c>
      <c r="N8637" s="10">
        <v>833.44</v>
      </c>
      <c r="O8637" s="59">
        <v>0.1</v>
      </c>
      <c r="P8637" s="10">
        <v>83.34</v>
      </c>
      <c r="Q8637" s="10">
        <v>750.1</v>
      </c>
      <c r="R8637" s="10" t="s">
        <v>575</v>
      </c>
      <c r="S8637" s="10" t="s">
        <v>607</v>
      </c>
      <c r="T8637" s="59">
        <v>0.3</v>
      </c>
      <c r="U8637" s="10">
        <v>225.03</v>
      </c>
    </row>
    <row r="8638" spans="1:21" x14ac:dyDescent="0.3">
      <c r="A8638" s="10" t="s">
        <v>6960</v>
      </c>
      <c r="B8638" s="61">
        <v>45033</v>
      </c>
      <c r="C8638" s="10" t="s">
        <v>3451</v>
      </c>
      <c r="D8638" s="10" t="s">
        <v>6959</v>
      </c>
      <c r="E8638" s="10" t="s">
        <v>603</v>
      </c>
      <c r="F8638" s="10" t="s">
        <v>602</v>
      </c>
      <c r="G8638" s="10" t="s">
        <v>601</v>
      </c>
      <c r="H8638" s="10" t="s">
        <v>579</v>
      </c>
      <c r="I8638" s="10" t="s">
        <v>722</v>
      </c>
      <c r="J8638" s="10" t="s">
        <v>6958</v>
      </c>
      <c r="K8638" s="10" t="s">
        <v>6957</v>
      </c>
      <c r="L8638" s="10">
        <v>1</v>
      </c>
      <c r="M8638" s="10">
        <v>511.03</v>
      </c>
      <c r="N8638" s="10">
        <v>511.03</v>
      </c>
      <c r="O8638" s="59">
        <v>0.05</v>
      </c>
      <c r="P8638" s="10">
        <v>25.55</v>
      </c>
      <c r="Q8638" s="10">
        <v>485.48</v>
      </c>
      <c r="R8638" s="10" t="s">
        <v>565</v>
      </c>
      <c r="S8638" s="10" t="s">
        <v>585</v>
      </c>
      <c r="T8638" s="59">
        <v>0.25</v>
      </c>
      <c r="U8638" s="10">
        <v>121.37</v>
      </c>
    </row>
    <row r="8639" spans="1:21" x14ac:dyDescent="0.3">
      <c r="A8639" s="10" t="s">
        <v>6956</v>
      </c>
      <c r="B8639" s="61">
        <v>45321</v>
      </c>
      <c r="C8639" s="10" t="s">
        <v>6955</v>
      </c>
      <c r="D8639" s="10" t="s">
        <v>6954</v>
      </c>
      <c r="E8639" s="10" t="s">
        <v>603</v>
      </c>
      <c r="F8639" s="10" t="s">
        <v>602</v>
      </c>
      <c r="G8639" s="10" t="s">
        <v>569</v>
      </c>
      <c r="H8639" s="10" t="s">
        <v>579</v>
      </c>
      <c r="I8639" s="10" t="s">
        <v>722</v>
      </c>
      <c r="J8639" s="10" t="s">
        <v>6953</v>
      </c>
      <c r="K8639" s="10" t="s">
        <v>6952</v>
      </c>
      <c r="L8639" s="10">
        <v>6</v>
      </c>
      <c r="M8639" s="10">
        <v>909.64</v>
      </c>
      <c r="N8639" s="10">
        <v>5457.84</v>
      </c>
      <c r="O8639" s="59">
        <v>0.1</v>
      </c>
      <c r="P8639" s="10">
        <v>545.78</v>
      </c>
      <c r="Q8639" s="10">
        <v>4912.0600000000004</v>
      </c>
      <c r="R8639" s="10" t="s">
        <v>586</v>
      </c>
      <c r="S8639" s="10" t="s">
        <v>585</v>
      </c>
      <c r="T8639" s="59">
        <v>0.3</v>
      </c>
      <c r="U8639" s="10">
        <v>1473.62</v>
      </c>
    </row>
    <row r="8640" spans="1:21" x14ac:dyDescent="0.3">
      <c r="A8640" s="10" t="s">
        <v>6951</v>
      </c>
      <c r="B8640" s="61">
        <v>45022</v>
      </c>
      <c r="C8640" s="10" t="s">
        <v>6950</v>
      </c>
      <c r="D8640" s="10" t="s">
        <v>6949</v>
      </c>
      <c r="E8640" s="10" t="s">
        <v>592</v>
      </c>
      <c r="F8640" s="10" t="s">
        <v>652</v>
      </c>
      <c r="G8640" s="10" t="s">
        <v>601</v>
      </c>
      <c r="H8640" s="10" t="s">
        <v>600</v>
      </c>
      <c r="I8640" s="10" t="s">
        <v>599</v>
      </c>
      <c r="J8640" s="10" t="s">
        <v>6948</v>
      </c>
      <c r="K8640" s="10" t="s">
        <v>6947</v>
      </c>
      <c r="L8640" s="10">
        <v>3</v>
      </c>
      <c r="M8640" s="10">
        <v>640.41</v>
      </c>
      <c r="N8640" s="10">
        <v>1921.23</v>
      </c>
      <c r="O8640" s="59">
        <v>0.1</v>
      </c>
      <c r="P8640" s="10">
        <v>192.12</v>
      </c>
      <c r="Q8640" s="10">
        <v>1729.11</v>
      </c>
      <c r="R8640" s="10" t="s">
        <v>586</v>
      </c>
      <c r="S8640" s="10" t="s">
        <v>596</v>
      </c>
      <c r="T8640" s="59">
        <v>0.3</v>
      </c>
      <c r="U8640" s="10">
        <v>518.73</v>
      </c>
    </row>
    <row r="8641" spans="1:21" x14ac:dyDescent="0.3">
      <c r="A8641" s="10" t="s">
        <v>6946</v>
      </c>
      <c r="B8641" s="61">
        <v>45028</v>
      </c>
      <c r="C8641" s="10" t="s">
        <v>6945</v>
      </c>
      <c r="D8641" s="10" t="s">
        <v>6944</v>
      </c>
      <c r="E8641" s="10" t="s">
        <v>603</v>
      </c>
      <c r="F8641" s="10" t="s">
        <v>602</v>
      </c>
      <c r="G8641" s="10" t="s">
        <v>601</v>
      </c>
      <c r="H8641" s="10" t="s">
        <v>600</v>
      </c>
      <c r="I8641" s="10" t="s">
        <v>599</v>
      </c>
      <c r="J8641" s="10" t="s">
        <v>6943</v>
      </c>
      <c r="K8641" s="10" t="s">
        <v>6942</v>
      </c>
      <c r="L8641" s="10">
        <v>7</v>
      </c>
      <c r="M8641" s="10">
        <v>289.94</v>
      </c>
      <c r="N8641" s="10">
        <v>2029.58</v>
      </c>
      <c r="O8641" s="59">
        <v>0</v>
      </c>
      <c r="P8641" s="10">
        <v>0</v>
      </c>
      <c r="Q8641" s="10">
        <v>2029.58</v>
      </c>
      <c r="R8641" s="10" t="s">
        <v>575</v>
      </c>
      <c r="S8641" s="10" t="s">
        <v>596</v>
      </c>
      <c r="T8641" s="59">
        <v>0.15</v>
      </c>
      <c r="U8641" s="10">
        <v>304.44</v>
      </c>
    </row>
    <row r="8642" spans="1:21" x14ac:dyDescent="0.3">
      <c r="A8642" s="10" t="s">
        <v>6941</v>
      </c>
      <c r="B8642" s="61">
        <v>45248</v>
      </c>
      <c r="C8642" s="10" t="s">
        <v>6940</v>
      </c>
      <c r="D8642" s="10" t="s">
        <v>6939</v>
      </c>
      <c r="E8642" s="10" t="s">
        <v>571</v>
      </c>
      <c r="F8642" s="10" t="s">
        <v>685</v>
      </c>
      <c r="G8642" s="10" t="s">
        <v>601</v>
      </c>
      <c r="H8642" s="10" t="s">
        <v>579</v>
      </c>
      <c r="I8642" s="10" t="s">
        <v>722</v>
      </c>
      <c r="J8642" s="10" t="s">
        <v>6938</v>
      </c>
      <c r="K8642" s="10" t="s">
        <v>6937</v>
      </c>
      <c r="L8642" s="10">
        <v>4</v>
      </c>
      <c r="M8642" s="10">
        <v>411.43</v>
      </c>
      <c r="N8642" s="10">
        <v>1645.72</v>
      </c>
      <c r="O8642" s="59">
        <v>0.2</v>
      </c>
      <c r="P8642" s="10">
        <v>329.14</v>
      </c>
      <c r="Q8642" s="10">
        <v>1316.58</v>
      </c>
      <c r="R8642" s="10" t="s">
        <v>614</v>
      </c>
      <c r="S8642" s="10" t="s">
        <v>596</v>
      </c>
      <c r="T8642" s="59">
        <v>0.3</v>
      </c>
      <c r="U8642" s="10">
        <v>394.97</v>
      </c>
    </row>
    <row r="8643" spans="1:21" x14ac:dyDescent="0.3">
      <c r="A8643" s="10" t="s">
        <v>6936</v>
      </c>
      <c r="B8643" s="61">
        <v>45235</v>
      </c>
      <c r="C8643" s="10" t="s">
        <v>2571</v>
      </c>
      <c r="D8643" s="10" t="s">
        <v>6935</v>
      </c>
      <c r="E8643" s="10" t="s">
        <v>581</v>
      </c>
      <c r="F8643" s="10" t="s">
        <v>580</v>
      </c>
      <c r="G8643" s="10" t="s">
        <v>569</v>
      </c>
      <c r="H8643" s="10" t="s">
        <v>579</v>
      </c>
      <c r="I8643" s="10" t="s">
        <v>578</v>
      </c>
      <c r="J8643" s="10" t="s">
        <v>6934</v>
      </c>
      <c r="K8643" s="10" t="s">
        <v>6933</v>
      </c>
      <c r="L8643" s="10">
        <v>7</v>
      </c>
      <c r="M8643" s="10">
        <v>136.49</v>
      </c>
      <c r="N8643" s="10">
        <v>955.43</v>
      </c>
      <c r="O8643" s="59">
        <v>0</v>
      </c>
      <c r="P8643" s="10">
        <v>0</v>
      </c>
      <c r="Q8643" s="10">
        <v>955.43</v>
      </c>
      <c r="R8643" s="10" t="s">
        <v>586</v>
      </c>
      <c r="S8643" s="10" t="s">
        <v>607</v>
      </c>
      <c r="T8643" s="59">
        <v>0.25</v>
      </c>
      <c r="U8643" s="10">
        <v>238.86</v>
      </c>
    </row>
    <row r="8644" spans="1:21" x14ac:dyDescent="0.3">
      <c r="A8644" s="10" t="s">
        <v>6932</v>
      </c>
      <c r="B8644" s="61">
        <v>45090</v>
      </c>
      <c r="C8644" s="10" t="s">
        <v>6931</v>
      </c>
      <c r="D8644" s="10" t="s">
        <v>6930</v>
      </c>
      <c r="E8644" s="10" t="s">
        <v>592</v>
      </c>
      <c r="F8644" s="10" t="s">
        <v>18</v>
      </c>
      <c r="G8644" s="10" t="s">
        <v>601</v>
      </c>
      <c r="H8644" s="10" t="s">
        <v>579</v>
      </c>
      <c r="I8644" s="10" t="s">
        <v>578</v>
      </c>
      <c r="J8644" s="10" t="s">
        <v>6929</v>
      </c>
      <c r="K8644" s="10" t="s">
        <v>6928</v>
      </c>
      <c r="L8644" s="10">
        <v>9</v>
      </c>
      <c r="M8644" s="10">
        <v>356.05</v>
      </c>
      <c r="N8644" s="10">
        <v>3204.45</v>
      </c>
      <c r="O8644" s="59">
        <v>0.2</v>
      </c>
      <c r="P8644" s="10">
        <v>640.89</v>
      </c>
      <c r="Q8644" s="10">
        <v>2563.56</v>
      </c>
      <c r="R8644" s="10" t="s">
        <v>565</v>
      </c>
      <c r="S8644" s="10" t="s">
        <v>607</v>
      </c>
      <c r="T8644" s="59">
        <v>0.15</v>
      </c>
      <c r="U8644" s="10">
        <v>384.53</v>
      </c>
    </row>
    <row r="8645" spans="1:21" x14ac:dyDescent="0.3">
      <c r="A8645" s="10" t="s">
        <v>6927</v>
      </c>
      <c r="B8645" s="61">
        <v>45272</v>
      </c>
      <c r="C8645" s="10" t="s">
        <v>6926</v>
      </c>
      <c r="D8645" s="10" t="s">
        <v>6925</v>
      </c>
      <c r="E8645" s="10" t="s">
        <v>629</v>
      </c>
      <c r="F8645" s="10" t="s">
        <v>628</v>
      </c>
      <c r="G8645" s="10" t="s">
        <v>569</v>
      </c>
      <c r="H8645" s="10" t="s">
        <v>600</v>
      </c>
      <c r="I8645" s="10" t="s">
        <v>664</v>
      </c>
      <c r="J8645" s="10" t="s">
        <v>6924</v>
      </c>
      <c r="K8645" s="10" t="s">
        <v>6923</v>
      </c>
      <c r="L8645" s="10">
        <v>9</v>
      </c>
      <c r="M8645" s="10">
        <v>979.88</v>
      </c>
      <c r="N8645" s="10">
        <v>8818.92</v>
      </c>
      <c r="O8645" s="59">
        <v>0.1</v>
      </c>
      <c r="P8645" s="10">
        <v>881.89</v>
      </c>
      <c r="Q8645" s="10">
        <v>7937.03</v>
      </c>
      <c r="R8645" s="10" t="s">
        <v>565</v>
      </c>
      <c r="S8645" s="10" t="s">
        <v>607</v>
      </c>
      <c r="T8645" s="59">
        <v>0.15</v>
      </c>
      <c r="U8645" s="10">
        <v>1190.55</v>
      </c>
    </row>
    <row r="8646" spans="1:21" x14ac:dyDescent="0.3">
      <c r="A8646" s="10" t="s">
        <v>6922</v>
      </c>
      <c r="B8646" s="61">
        <v>45349</v>
      </c>
      <c r="C8646" s="10" t="s">
        <v>6921</v>
      </c>
      <c r="D8646" s="10" t="s">
        <v>6920</v>
      </c>
      <c r="E8646" s="10" t="s">
        <v>629</v>
      </c>
      <c r="F8646" s="10" t="s">
        <v>790</v>
      </c>
      <c r="G8646" s="10" t="s">
        <v>569</v>
      </c>
      <c r="H8646" s="10" t="s">
        <v>590</v>
      </c>
      <c r="I8646" s="10" t="s">
        <v>589</v>
      </c>
      <c r="J8646" s="10" t="s">
        <v>6919</v>
      </c>
      <c r="K8646" s="10" t="s">
        <v>6918</v>
      </c>
      <c r="L8646" s="10">
        <v>3</v>
      </c>
      <c r="M8646" s="10">
        <v>342.43</v>
      </c>
      <c r="N8646" s="10">
        <v>1027.29</v>
      </c>
      <c r="O8646" s="59">
        <v>0.1</v>
      </c>
      <c r="P8646" s="10">
        <v>102.73</v>
      </c>
      <c r="Q8646" s="10">
        <v>924.56</v>
      </c>
      <c r="R8646" s="10" t="s">
        <v>575</v>
      </c>
      <c r="S8646" s="10" t="s">
        <v>585</v>
      </c>
      <c r="T8646" s="59">
        <v>0.3</v>
      </c>
      <c r="U8646" s="10">
        <v>277.37</v>
      </c>
    </row>
    <row r="8647" spans="1:21" x14ac:dyDescent="0.3">
      <c r="A8647" s="10" t="s">
        <v>6917</v>
      </c>
      <c r="B8647" s="61">
        <v>44948</v>
      </c>
      <c r="C8647" s="10" t="s">
        <v>6916</v>
      </c>
      <c r="D8647" s="10" t="s">
        <v>6915</v>
      </c>
      <c r="E8647" s="10" t="s">
        <v>592</v>
      </c>
      <c r="F8647" s="10" t="s">
        <v>652</v>
      </c>
      <c r="G8647" s="10" t="s">
        <v>569</v>
      </c>
      <c r="H8647" s="10" t="s">
        <v>600</v>
      </c>
      <c r="I8647" s="10" t="s">
        <v>664</v>
      </c>
      <c r="J8647" s="10" t="s">
        <v>6914</v>
      </c>
      <c r="K8647" s="10" t="s">
        <v>4154</v>
      </c>
      <c r="L8647" s="10">
        <v>3</v>
      </c>
      <c r="M8647" s="10">
        <v>134.36000000000001</v>
      </c>
      <c r="N8647" s="10">
        <v>403.08</v>
      </c>
      <c r="O8647" s="59">
        <v>0.1</v>
      </c>
      <c r="P8647" s="10">
        <v>40.31</v>
      </c>
      <c r="Q8647" s="10">
        <v>362.77</v>
      </c>
      <c r="R8647" s="10" t="s">
        <v>586</v>
      </c>
      <c r="S8647" s="10" t="s">
        <v>596</v>
      </c>
      <c r="T8647" s="59">
        <v>0.25</v>
      </c>
      <c r="U8647" s="10">
        <v>90.69</v>
      </c>
    </row>
    <row r="8648" spans="1:21" x14ac:dyDescent="0.3">
      <c r="A8648" s="10" t="s">
        <v>6913</v>
      </c>
      <c r="B8648" s="61">
        <v>45299</v>
      </c>
      <c r="C8648" s="10" t="s">
        <v>6912</v>
      </c>
      <c r="D8648" s="10" t="s">
        <v>6911</v>
      </c>
      <c r="E8648" s="10" t="s">
        <v>581</v>
      </c>
      <c r="F8648" s="10" t="s">
        <v>83</v>
      </c>
      <c r="G8648" s="10" t="s">
        <v>569</v>
      </c>
      <c r="H8648" s="10" t="s">
        <v>600</v>
      </c>
      <c r="I8648" s="10" t="s">
        <v>627</v>
      </c>
      <c r="J8648" s="10" t="s">
        <v>6910</v>
      </c>
      <c r="K8648" s="10" t="s">
        <v>6909</v>
      </c>
      <c r="L8648" s="10">
        <v>6</v>
      </c>
      <c r="M8648" s="10">
        <v>110.46</v>
      </c>
      <c r="N8648" s="10">
        <v>662.76</v>
      </c>
      <c r="O8648" s="59">
        <v>0.1</v>
      </c>
      <c r="P8648" s="10">
        <v>66.28</v>
      </c>
      <c r="Q8648" s="10">
        <v>596.48</v>
      </c>
      <c r="R8648" s="10" t="s">
        <v>565</v>
      </c>
      <c r="S8648" s="10" t="s">
        <v>564</v>
      </c>
      <c r="T8648" s="59">
        <v>0.3</v>
      </c>
      <c r="U8648" s="10">
        <v>178.94</v>
      </c>
    </row>
    <row r="8649" spans="1:21" x14ac:dyDescent="0.3">
      <c r="A8649" s="10" t="s">
        <v>6908</v>
      </c>
      <c r="B8649" s="61">
        <v>44993</v>
      </c>
      <c r="C8649" s="10" t="s">
        <v>2005</v>
      </c>
      <c r="D8649" s="10" t="s">
        <v>6907</v>
      </c>
      <c r="E8649" s="10" t="s">
        <v>629</v>
      </c>
      <c r="F8649" s="10" t="s">
        <v>628</v>
      </c>
      <c r="G8649" s="10" t="s">
        <v>569</v>
      </c>
      <c r="H8649" s="10" t="s">
        <v>579</v>
      </c>
      <c r="I8649" s="10" t="s">
        <v>578</v>
      </c>
      <c r="J8649" s="10" t="s">
        <v>6906</v>
      </c>
      <c r="K8649" s="10" t="s">
        <v>6905</v>
      </c>
      <c r="L8649" s="10">
        <v>1</v>
      </c>
      <c r="M8649" s="10">
        <v>506.61</v>
      </c>
      <c r="N8649" s="10">
        <v>506.61</v>
      </c>
      <c r="O8649" s="59">
        <v>0.1</v>
      </c>
      <c r="P8649" s="10">
        <v>50.66</v>
      </c>
      <c r="Q8649" s="10">
        <v>455.95</v>
      </c>
      <c r="R8649" s="10" t="s">
        <v>575</v>
      </c>
      <c r="S8649" s="10" t="s">
        <v>607</v>
      </c>
      <c r="T8649" s="59">
        <v>0.3</v>
      </c>
      <c r="U8649" s="10">
        <v>136.78</v>
      </c>
    </row>
    <row r="8650" spans="1:21" x14ac:dyDescent="0.3">
      <c r="A8650" s="10" t="s">
        <v>6904</v>
      </c>
      <c r="B8650" s="61">
        <v>45253</v>
      </c>
      <c r="C8650" s="10" t="s">
        <v>6903</v>
      </c>
      <c r="D8650" s="10" t="s">
        <v>6902</v>
      </c>
      <c r="E8650" s="10" t="s">
        <v>571</v>
      </c>
      <c r="F8650" s="10" t="s">
        <v>570</v>
      </c>
      <c r="G8650" s="10" t="s">
        <v>601</v>
      </c>
      <c r="H8650" s="10" t="s">
        <v>579</v>
      </c>
      <c r="I8650" s="10" t="s">
        <v>711</v>
      </c>
      <c r="J8650" s="10" t="s">
        <v>6901</v>
      </c>
      <c r="K8650" s="10" t="s">
        <v>6900</v>
      </c>
      <c r="L8650" s="10">
        <v>2</v>
      </c>
      <c r="M8650" s="10">
        <v>271.23</v>
      </c>
      <c r="N8650" s="10">
        <v>542.46</v>
      </c>
      <c r="O8650" s="59">
        <v>0.1</v>
      </c>
      <c r="P8650" s="10">
        <v>54.25</v>
      </c>
      <c r="Q8650" s="10">
        <v>488.21</v>
      </c>
      <c r="R8650" s="10" t="s">
        <v>565</v>
      </c>
      <c r="S8650" s="10" t="s">
        <v>596</v>
      </c>
      <c r="T8650" s="59">
        <v>0.3</v>
      </c>
      <c r="U8650" s="10">
        <v>146.46</v>
      </c>
    </row>
    <row r="8651" spans="1:21" x14ac:dyDescent="0.3">
      <c r="A8651" s="10" t="s">
        <v>6899</v>
      </c>
      <c r="B8651" s="61">
        <v>45226</v>
      </c>
      <c r="C8651" s="10" t="s">
        <v>6898</v>
      </c>
      <c r="D8651" s="10" t="s">
        <v>6897</v>
      </c>
      <c r="E8651" s="10" t="s">
        <v>603</v>
      </c>
      <c r="F8651" s="10" t="s">
        <v>636</v>
      </c>
      <c r="G8651" s="10" t="s">
        <v>569</v>
      </c>
      <c r="H8651" s="10" t="s">
        <v>600</v>
      </c>
      <c r="I8651" s="10" t="s">
        <v>599</v>
      </c>
      <c r="J8651" s="10" t="s">
        <v>6896</v>
      </c>
      <c r="K8651" s="10" t="s">
        <v>6895</v>
      </c>
      <c r="L8651" s="10">
        <v>8</v>
      </c>
      <c r="M8651" s="10">
        <v>566.57000000000005</v>
      </c>
      <c r="N8651" s="10">
        <v>4532.5600000000004</v>
      </c>
      <c r="O8651" s="59">
        <v>0.1</v>
      </c>
      <c r="P8651" s="10">
        <v>453.26</v>
      </c>
      <c r="Q8651" s="10">
        <v>4079.3</v>
      </c>
      <c r="R8651" s="10" t="s">
        <v>586</v>
      </c>
      <c r="S8651" s="10" t="s">
        <v>607</v>
      </c>
      <c r="T8651" s="59">
        <v>0.3</v>
      </c>
      <c r="U8651" s="10">
        <v>1223.79</v>
      </c>
    </row>
    <row r="8652" spans="1:21" x14ac:dyDescent="0.3">
      <c r="A8652" s="10" t="s">
        <v>6894</v>
      </c>
      <c r="B8652" s="61">
        <v>45178</v>
      </c>
      <c r="C8652" s="10" t="s">
        <v>6756</v>
      </c>
      <c r="D8652" s="10" t="s">
        <v>4546</v>
      </c>
      <c r="E8652" s="10" t="s">
        <v>629</v>
      </c>
      <c r="F8652" s="10" t="s">
        <v>790</v>
      </c>
      <c r="G8652" s="10" t="s">
        <v>601</v>
      </c>
      <c r="H8652" s="10" t="s">
        <v>600</v>
      </c>
      <c r="I8652" s="10" t="s">
        <v>599</v>
      </c>
      <c r="J8652" s="10" t="s">
        <v>6893</v>
      </c>
      <c r="K8652" s="10" t="s">
        <v>6892</v>
      </c>
      <c r="L8652" s="10">
        <v>10</v>
      </c>
      <c r="M8652" s="10">
        <v>833.34</v>
      </c>
      <c r="N8652" s="10">
        <v>8333.4</v>
      </c>
      <c r="O8652" s="59">
        <v>0.05</v>
      </c>
      <c r="P8652" s="10">
        <v>416.67</v>
      </c>
      <c r="Q8652" s="10">
        <v>7916.73</v>
      </c>
      <c r="R8652" s="10" t="s">
        <v>614</v>
      </c>
      <c r="S8652" s="10" t="s">
        <v>585</v>
      </c>
      <c r="T8652" s="59">
        <v>0.25</v>
      </c>
      <c r="U8652" s="10">
        <v>1979.18</v>
      </c>
    </row>
    <row r="8653" spans="1:21" x14ac:dyDescent="0.3">
      <c r="A8653" s="10" t="s">
        <v>6891</v>
      </c>
      <c r="B8653" s="61">
        <v>45088</v>
      </c>
      <c r="C8653" s="10" t="s">
        <v>6890</v>
      </c>
      <c r="D8653" s="10" t="s">
        <v>6889</v>
      </c>
      <c r="E8653" s="10" t="s">
        <v>603</v>
      </c>
      <c r="F8653" s="10" t="s">
        <v>636</v>
      </c>
      <c r="G8653" s="10" t="s">
        <v>569</v>
      </c>
      <c r="H8653" s="10" t="s">
        <v>544</v>
      </c>
      <c r="I8653" s="10" t="s">
        <v>610</v>
      </c>
      <c r="J8653" s="10" t="s">
        <v>6888</v>
      </c>
      <c r="K8653" s="10" t="s">
        <v>6887</v>
      </c>
      <c r="L8653" s="10">
        <v>10</v>
      </c>
      <c r="M8653" s="10">
        <v>278.45</v>
      </c>
      <c r="N8653" s="10">
        <v>2784.5</v>
      </c>
      <c r="O8653" s="59">
        <v>0.05</v>
      </c>
      <c r="P8653" s="10">
        <v>139.22</v>
      </c>
      <c r="Q8653" s="10">
        <v>2645.28</v>
      </c>
      <c r="R8653" s="10" t="s">
        <v>586</v>
      </c>
      <c r="S8653" s="10" t="s">
        <v>564</v>
      </c>
      <c r="T8653" s="59">
        <v>0.15</v>
      </c>
      <c r="U8653" s="10">
        <v>396.79</v>
      </c>
    </row>
    <row r="8654" spans="1:21" x14ac:dyDescent="0.3">
      <c r="A8654" s="10" t="s">
        <v>6886</v>
      </c>
      <c r="B8654" s="61">
        <v>45248</v>
      </c>
      <c r="C8654" s="10" t="s">
        <v>6885</v>
      </c>
      <c r="D8654" s="10" t="s">
        <v>6884</v>
      </c>
      <c r="E8654" s="10" t="s">
        <v>629</v>
      </c>
      <c r="F8654" s="10" t="s">
        <v>628</v>
      </c>
      <c r="G8654" s="10" t="s">
        <v>569</v>
      </c>
      <c r="H8654" s="10" t="s">
        <v>544</v>
      </c>
      <c r="I8654" s="10" t="s">
        <v>610</v>
      </c>
      <c r="J8654" s="10" t="s">
        <v>6883</v>
      </c>
      <c r="K8654" s="10" t="s">
        <v>6082</v>
      </c>
      <c r="L8654" s="10">
        <v>2</v>
      </c>
      <c r="M8654" s="10">
        <v>142.61000000000001</v>
      </c>
      <c r="N8654" s="10">
        <v>285.22000000000003</v>
      </c>
      <c r="O8654" s="59">
        <v>0.05</v>
      </c>
      <c r="P8654" s="10">
        <v>14.26</v>
      </c>
      <c r="Q8654" s="10">
        <v>270.95999999999998</v>
      </c>
      <c r="R8654" s="10" t="s">
        <v>575</v>
      </c>
      <c r="S8654" s="10" t="s">
        <v>585</v>
      </c>
      <c r="T8654" s="59">
        <v>0.3</v>
      </c>
      <c r="U8654" s="10">
        <v>81.290000000000006</v>
      </c>
    </row>
    <row r="8655" spans="1:21" x14ac:dyDescent="0.3">
      <c r="A8655" s="10" t="s">
        <v>6882</v>
      </c>
      <c r="B8655" s="61">
        <v>45124</v>
      </c>
      <c r="C8655" s="10" t="s">
        <v>6881</v>
      </c>
      <c r="D8655" s="10" t="s">
        <v>6880</v>
      </c>
      <c r="E8655" s="10" t="s">
        <v>571</v>
      </c>
      <c r="F8655" s="10" t="s">
        <v>11</v>
      </c>
      <c r="G8655" s="10" t="s">
        <v>569</v>
      </c>
      <c r="H8655" s="10" t="s">
        <v>579</v>
      </c>
      <c r="I8655" s="10" t="s">
        <v>578</v>
      </c>
      <c r="J8655" s="10" t="s">
        <v>6879</v>
      </c>
      <c r="K8655" s="10" t="s">
        <v>6878</v>
      </c>
      <c r="L8655" s="10">
        <v>6</v>
      </c>
      <c r="M8655" s="10">
        <v>802.38</v>
      </c>
      <c r="N8655" s="10">
        <v>4814.28</v>
      </c>
      <c r="O8655" s="59">
        <v>0.2</v>
      </c>
      <c r="P8655" s="10">
        <v>962.86</v>
      </c>
      <c r="Q8655" s="10">
        <v>3851.42</v>
      </c>
      <c r="R8655" s="10" t="s">
        <v>575</v>
      </c>
      <c r="S8655" s="10" t="s">
        <v>596</v>
      </c>
      <c r="T8655" s="59">
        <v>0.25</v>
      </c>
      <c r="U8655" s="10">
        <v>962.86</v>
      </c>
    </row>
    <row r="8656" spans="1:21" x14ac:dyDescent="0.3">
      <c r="A8656" s="10" t="s">
        <v>6877</v>
      </c>
      <c r="B8656" s="61">
        <v>45159</v>
      </c>
      <c r="C8656" s="10" t="s">
        <v>6876</v>
      </c>
      <c r="D8656" s="10" t="s">
        <v>6875</v>
      </c>
      <c r="E8656" s="10" t="s">
        <v>592</v>
      </c>
      <c r="F8656" s="10" t="s">
        <v>18</v>
      </c>
      <c r="G8656" s="10" t="s">
        <v>601</v>
      </c>
      <c r="H8656" s="10" t="s">
        <v>590</v>
      </c>
      <c r="I8656" s="10" t="s">
        <v>589</v>
      </c>
      <c r="J8656" s="10" t="s">
        <v>6874</v>
      </c>
      <c r="K8656" s="10" t="s">
        <v>6873</v>
      </c>
      <c r="L8656" s="10">
        <v>5</v>
      </c>
      <c r="M8656" s="10">
        <v>276</v>
      </c>
      <c r="N8656" s="10">
        <v>1380</v>
      </c>
      <c r="O8656" s="59">
        <v>0.2</v>
      </c>
      <c r="P8656" s="10">
        <v>276</v>
      </c>
      <c r="Q8656" s="10">
        <v>1104</v>
      </c>
      <c r="R8656" s="10" t="s">
        <v>565</v>
      </c>
      <c r="S8656" s="10" t="s">
        <v>585</v>
      </c>
      <c r="T8656" s="59">
        <v>0.15</v>
      </c>
      <c r="U8656" s="10">
        <v>165.6</v>
      </c>
    </row>
    <row r="8657" spans="1:21" x14ac:dyDescent="0.3">
      <c r="A8657" s="10" t="s">
        <v>6872</v>
      </c>
      <c r="B8657" s="61">
        <v>45231</v>
      </c>
      <c r="C8657" s="10" t="s">
        <v>6871</v>
      </c>
      <c r="D8657" s="10" t="s">
        <v>6870</v>
      </c>
      <c r="E8657" s="10" t="s">
        <v>603</v>
      </c>
      <c r="F8657" s="10" t="s">
        <v>602</v>
      </c>
      <c r="G8657" s="10" t="s">
        <v>601</v>
      </c>
      <c r="H8657" s="10" t="s">
        <v>579</v>
      </c>
      <c r="I8657" s="10" t="s">
        <v>711</v>
      </c>
      <c r="J8657" s="10" t="s">
        <v>6869</v>
      </c>
      <c r="K8657" s="10" t="s">
        <v>5981</v>
      </c>
      <c r="L8657" s="10">
        <v>8</v>
      </c>
      <c r="M8657" s="10">
        <v>941.88</v>
      </c>
      <c r="N8657" s="10">
        <v>7535.04</v>
      </c>
      <c r="O8657" s="59">
        <v>0.1</v>
      </c>
      <c r="P8657" s="10">
        <v>753.5</v>
      </c>
      <c r="Q8657" s="10">
        <v>6781.54</v>
      </c>
      <c r="R8657" s="10" t="s">
        <v>586</v>
      </c>
      <c r="S8657" s="10" t="s">
        <v>607</v>
      </c>
      <c r="T8657" s="59">
        <v>0.3</v>
      </c>
      <c r="U8657" s="10">
        <v>2034.46</v>
      </c>
    </row>
    <row r="8658" spans="1:21" x14ac:dyDescent="0.3">
      <c r="A8658" s="10" t="s">
        <v>6868</v>
      </c>
      <c r="B8658" s="61">
        <v>45156</v>
      </c>
      <c r="C8658" s="10" t="s">
        <v>2824</v>
      </c>
      <c r="D8658" s="10" t="s">
        <v>6867</v>
      </c>
      <c r="E8658" s="10" t="s">
        <v>571</v>
      </c>
      <c r="F8658" s="10" t="s">
        <v>11</v>
      </c>
      <c r="G8658" s="10" t="s">
        <v>569</v>
      </c>
      <c r="H8658" s="10" t="s">
        <v>579</v>
      </c>
      <c r="I8658" s="10" t="s">
        <v>722</v>
      </c>
      <c r="J8658" s="10" t="s">
        <v>3170</v>
      </c>
      <c r="K8658" s="10" t="s">
        <v>6866</v>
      </c>
      <c r="L8658" s="10">
        <v>1</v>
      </c>
      <c r="M8658" s="10">
        <v>991.59</v>
      </c>
      <c r="N8658" s="10">
        <v>991.59</v>
      </c>
      <c r="O8658" s="59">
        <v>0.2</v>
      </c>
      <c r="P8658" s="10">
        <v>198.32</v>
      </c>
      <c r="Q8658" s="10">
        <v>793.27</v>
      </c>
      <c r="R8658" s="10" t="s">
        <v>614</v>
      </c>
      <c r="S8658" s="10" t="s">
        <v>596</v>
      </c>
      <c r="T8658" s="59">
        <v>0.25</v>
      </c>
      <c r="U8658" s="10">
        <v>198.32</v>
      </c>
    </row>
    <row r="8659" spans="1:21" x14ac:dyDescent="0.3">
      <c r="A8659" s="10" t="s">
        <v>6865</v>
      </c>
      <c r="B8659" s="61">
        <v>45332</v>
      </c>
      <c r="C8659" s="10" t="s">
        <v>6864</v>
      </c>
      <c r="D8659" s="10" t="s">
        <v>6863</v>
      </c>
      <c r="E8659" s="10" t="s">
        <v>571</v>
      </c>
      <c r="F8659" s="10" t="s">
        <v>685</v>
      </c>
      <c r="G8659" s="10" t="s">
        <v>569</v>
      </c>
      <c r="H8659" s="10" t="s">
        <v>600</v>
      </c>
      <c r="I8659" s="10" t="s">
        <v>627</v>
      </c>
      <c r="J8659" s="10" t="s">
        <v>6862</v>
      </c>
      <c r="K8659" s="10" t="s">
        <v>6861</v>
      </c>
      <c r="L8659" s="10">
        <v>5</v>
      </c>
      <c r="M8659" s="10">
        <v>899</v>
      </c>
      <c r="N8659" s="10">
        <v>4495</v>
      </c>
      <c r="O8659" s="59">
        <v>0</v>
      </c>
      <c r="P8659" s="10">
        <v>0</v>
      </c>
      <c r="Q8659" s="10">
        <v>4495</v>
      </c>
      <c r="R8659" s="10" t="s">
        <v>586</v>
      </c>
      <c r="S8659" s="10" t="s">
        <v>564</v>
      </c>
      <c r="T8659" s="59">
        <v>0.3</v>
      </c>
      <c r="U8659" s="10">
        <v>1348.5</v>
      </c>
    </row>
    <row r="8660" spans="1:21" x14ac:dyDescent="0.3">
      <c r="A8660" s="10" t="s">
        <v>6860</v>
      </c>
      <c r="B8660" s="61">
        <v>44945</v>
      </c>
      <c r="C8660" s="10" t="s">
        <v>4269</v>
      </c>
      <c r="D8660" s="10" t="s">
        <v>6859</v>
      </c>
      <c r="E8660" s="10" t="s">
        <v>581</v>
      </c>
      <c r="F8660" s="10" t="s">
        <v>580</v>
      </c>
      <c r="G8660" s="10" t="s">
        <v>601</v>
      </c>
      <c r="H8660" s="10" t="s">
        <v>590</v>
      </c>
      <c r="I8660" s="10" t="s">
        <v>589</v>
      </c>
      <c r="J8660" s="10" t="s">
        <v>6858</v>
      </c>
      <c r="K8660" s="10" t="s">
        <v>6857</v>
      </c>
      <c r="L8660" s="10">
        <v>8</v>
      </c>
      <c r="M8660" s="10">
        <v>474.74</v>
      </c>
      <c r="N8660" s="10">
        <v>3797.92</v>
      </c>
      <c r="O8660" s="59">
        <v>0.1</v>
      </c>
      <c r="P8660" s="10">
        <v>379.79</v>
      </c>
      <c r="Q8660" s="10">
        <v>3418.13</v>
      </c>
      <c r="R8660" s="10" t="s">
        <v>575</v>
      </c>
      <c r="S8660" s="10" t="s">
        <v>564</v>
      </c>
      <c r="T8660" s="59">
        <v>0.15</v>
      </c>
      <c r="U8660" s="10">
        <v>512.72</v>
      </c>
    </row>
    <row r="8661" spans="1:21" x14ac:dyDescent="0.3">
      <c r="A8661" s="10" t="s">
        <v>6856</v>
      </c>
      <c r="B8661" s="61">
        <v>45267</v>
      </c>
      <c r="C8661" s="10" t="s">
        <v>631</v>
      </c>
      <c r="D8661" s="10" t="s">
        <v>6855</v>
      </c>
      <c r="E8661" s="10" t="s">
        <v>571</v>
      </c>
      <c r="F8661" s="10" t="s">
        <v>570</v>
      </c>
      <c r="G8661" s="10" t="s">
        <v>569</v>
      </c>
      <c r="H8661" s="10" t="s">
        <v>544</v>
      </c>
      <c r="I8661" s="10" t="s">
        <v>610</v>
      </c>
      <c r="J8661" s="10" t="s">
        <v>6854</v>
      </c>
      <c r="K8661" s="10" t="s">
        <v>6853</v>
      </c>
      <c r="L8661" s="10">
        <v>5</v>
      </c>
      <c r="M8661" s="10">
        <v>436.07</v>
      </c>
      <c r="N8661" s="10">
        <v>2180.35</v>
      </c>
      <c r="O8661" s="59">
        <v>0.2</v>
      </c>
      <c r="P8661" s="10">
        <v>436.07</v>
      </c>
      <c r="Q8661" s="10">
        <v>1744.28</v>
      </c>
      <c r="R8661" s="10" t="s">
        <v>586</v>
      </c>
      <c r="S8661" s="10" t="s">
        <v>585</v>
      </c>
      <c r="T8661" s="59">
        <v>0.25</v>
      </c>
      <c r="U8661" s="10">
        <v>436.07</v>
      </c>
    </row>
    <row r="8662" spans="1:21" x14ac:dyDescent="0.3">
      <c r="A8662" s="10" t="s">
        <v>6852</v>
      </c>
      <c r="B8662" s="61">
        <v>44936</v>
      </c>
      <c r="C8662" s="10" t="s">
        <v>4844</v>
      </c>
      <c r="D8662" s="10" t="s">
        <v>6851</v>
      </c>
      <c r="E8662" s="10" t="s">
        <v>571</v>
      </c>
      <c r="F8662" s="10" t="s">
        <v>570</v>
      </c>
      <c r="G8662" s="10" t="s">
        <v>601</v>
      </c>
      <c r="H8662" s="10" t="s">
        <v>544</v>
      </c>
      <c r="I8662" s="10" t="s">
        <v>568</v>
      </c>
      <c r="J8662" s="10" t="s">
        <v>1121</v>
      </c>
      <c r="K8662" s="10" t="s">
        <v>6850</v>
      </c>
      <c r="L8662" s="10">
        <v>3</v>
      </c>
      <c r="M8662" s="10">
        <v>459.11</v>
      </c>
      <c r="N8662" s="10">
        <v>1377.33</v>
      </c>
      <c r="O8662" s="59">
        <v>0.05</v>
      </c>
      <c r="P8662" s="10">
        <v>68.87</v>
      </c>
      <c r="Q8662" s="10">
        <v>1308.46</v>
      </c>
      <c r="R8662" s="10" t="s">
        <v>586</v>
      </c>
      <c r="S8662" s="10" t="s">
        <v>596</v>
      </c>
      <c r="T8662" s="59">
        <v>0.15</v>
      </c>
      <c r="U8662" s="10">
        <v>196.27</v>
      </c>
    </row>
    <row r="8663" spans="1:21" x14ac:dyDescent="0.3">
      <c r="A8663" s="10" t="s">
        <v>6849</v>
      </c>
      <c r="B8663" s="61">
        <v>45093</v>
      </c>
      <c r="C8663" s="10" t="s">
        <v>6848</v>
      </c>
      <c r="D8663" s="10" t="s">
        <v>6847</v>
      </c>
      <c r="E8663" s="10" t="s">
        <v>571</v>
      </c>
      <c r="F8663" s="10" t="s">
        <v>570</v>
      </c>
      <c r="G8663" s="10" t="s">
        <v>569</v>
      </c>
      <c r="H8663" s="10" t="s">
        <v>544</v>
      </c>
      <c r="I8663" s="10" t="s">
        <v>610</v>
      </c>
      <c r="J8663" s="10" t="s">
        <v>6846</v>
      </c>
      <c r="K8663" s="10" t="s">
        <v>6845</v>
      </c>
      <c r="L8663" s="10">
        <v>3</v>
      </c>
      <c r="M8663" s="10">
        <v>231.49</v>
      </c>
      <c r="N8663" s="10">
        <v>694.47</v>
      </c>
      <c r="O8663" s="59">
        <v>0.2</v>
      </c>
      <c r="P8663" s="10">
        <v>138.88999999999999</v>
      </c>
      <c r="Q8663" s="10">
        <v>555.58000000000004</v>
      </c>
      <c r="R8663" s="10" t="s">
        <v>565</v>
      </c>
      <c r="S8663" s="10" t="s">
        <v>585</v>
      </c>
      <c r="T8663" s="59">
        <v>0.25</v>
      </c>
      <c r="U8663" s="10">
        <v>138.9</v>
      </c>
    </row>
    <row r="8664" spans="1:21" x14ac:dyDescent="0.3">
      <c r="A8664" s="10" t="s">
        <v>6844</v>
      </c>
      <c r="B8664" s="61">
        <v>45269</v>
      </c>
      <c r="C8664" s="10" t="s">
        <v>6843</v>
      </c>
      <c r="D8664" s="10" t="s">
        <v>6842</v>
      </c>
      <c r="E8664" s="10" t="s">
        <v>571</v>
      </c>
      <c r="F8664" s="10" t="s">
        <v>11</v>
      </c>
      <c r="G8664" s="10" t="s">
        <v>601</v>
      </c>
      <c r="H8664" s="10" t="s">
        <v>600</v>
      </c>
      <c r="I8664" s="10" t="s">
        <v>599</v>
      </c>
      <c r="J8664" s="10" t="s">
        <v>6841</v>
      </c>
      <c r="K8664" s="10" t="s">
        <v>6840</v>
      </c>
      <c r="L8664" s="10">
        <v>5</v>
      </c>
      <c r="M8664" s="10">
        <v>800.37</v>
      </c>
      <c r="N8664" s="10">
        <v>4001.85</v>
      </c>
      <c r="O8664" s="59">
        <v>0</v>
      </c>
      <c r="P8664" s="10">
        <v>0</v>
      </c>
      <c r="Q8664" s="10">
        <v>4001.85</v>
      </c>
      <c r="R8664" s="10" t="s">
        <v>614</v>
      </c>
      <c r="S8664" s="10" t="s">
        <v>607</v>
      </c>
      <c r="T8664" s="59">
        <v>0.25</v>
      </c>
      <c r="U8664" s="10">
        <v>1000.46</v>
      </c>
    </row>
    <row r="8665" spans="1:21" x14ac:dyDescent="0.3">
      <c r="A8665" s="10" t="s">
        <v>6839</v>
      </c>
      <c r="B8665" s="61">
        <v>45262</v>
      </c>
      <c r="C8665" s="10" t="s">
        <v>6838</v>
      </c>
      <c r="D8665" s="10" t="s">
        <v>6837</v>
      </c>
      <c r="E8665" s="10" t="s">
        <v>571</v>
      </c>
      <c r="F8665" s="10" t="s">
        <v>570</v>
      </c>
      <c r="G8665" s="10" t="s">
        <v>601</v>
      </c>
      <c r="H8665" s="10" t="s">
        <v>590</v>
      </c>
      <c r="I8665" s="10" t="s">
        <v>635</v>
      </c>
      <c r="J8665" s="10" t="s">
        <v>6836</v>
      </c>
      <c r="K8665" s="10" t="s">
        <v>2108</v>
      </c>
      <c r="L8665" s="10">
        <v>2</v>
      </c>
      <c r="M8665" s="10">
        <v>186.99</v>
      </c>
      <c r="N8665" s="10">
        <v>373.98</v>
      </c>
      <c r="O8665" s="59">
        <v>0.1</v>
      </c>
      <c r="P8665" s="10">
        <v>37.4</v>
      </c>
      <c r="Q8665" s="10">
        <v>336.58</v>
      </c>
      <c r="R8665" s="10" t="s">
        <v>586</v>
      </c>
      <c r="S8665" s="10" t="s">
        <v>564</v>
      </c>
      <c r="T8665" s="59">
        <v>0.3</v>
      </c>
      <c r="U8665" s="10">
        <v>100.97</v>
      </c>
    </row>
    <row r="8666" spans="1:21" x14ac:dyDescent="0.3">
      <c r="A8666" s="10" t="s">
        <v>6835</v>
      </c>
      <c r="B8666" s="61">
        <v>45109</v>
      </c>
      <c r="C8666" s="10" t="s">
        <v>6834</v>
      </c>
      <c r="D8666" s="10" t="s">
        <v>6833</v>
      </c>
      <c r="E8666" s="10" t="s">
        <v>592</v>
      </c>
      <c r="F8666" s="10" t="s">
        <v>652</v>
      </c>
      <c r="G8666" s="10" t="s">
        <v>569</v>
      </c>
      <c r="H8666" s="10" t="s">
        <v>579</v>
      </c>
      <c r="I8666" s="10" t="s">
        <v>722</v>
      </c>
      <c r="J8666" s="10" t="s">
        <v>6832</v>
      </c>
      <c r="K8666" s="10" t="s">
        <v>6831</v>
      </c>
      <c r="L8666" s="10">
        <v>2</v>
      </c>
      <c r="M8666" s="10">
        <v>432.61</v>
      </c>
      <c r="N8666" s="10">
        <v>865.22</v>
      </c>
      <c r="O8666" s="59">
        <v>0</v>
      </c>
      <c r="P8666" s="10">
        <v>0</v>
      </c>
      <c r="Q8666" s="10">
        <v>865.22</v>
      </c>
      <c r="R8666" s="10" t="s">
        <v>614</v>
      </c>
      <c r="S8666" s="10" t="s">
        <v>596</v>
      </c>
      <c r="T8666" s="59">
        <v>0.15</v>
      </c>
      <c r="U8666" s="10">
        <v>129.78</v>
      </c>
    </row>
    <row r="8667" spans="1:21" x14ac:dyDescent="0.3">
      <c r="A8667" s="10" t="s">
        <v>6830</v>
      </c>
      <c r="B8667" s="61">
        <v>45344</v>
      </c>
      <c r="C8667" s="10" t="s">
        <v>6829</v>
      </c>
      <c r="D8667" s="10" t="s">
        <v>6828</v>
      </c>
      <c r="E8667" s="10" t="s">
        <v>571</v>
      </c>
      <c r="F8667" s="10" t="s">
        <v>11</v>
      </c>
      <c r="G8667" s="10" t="s">
        <v>569</v>
      </c>
      <c r="H8667" s="10" t="s">
        <v>579</v>
      </c>
      <c r="I8667" s="10" t="s">
        <v>711</v>
      </c>
      <c r="J8667" s="10" t="s">
        <v>6827</v>
      </c>
      <c r="K8667" s="10" t="s">
        <v>6826</v>
      </c>
      <c r="L8667" s="10">
        <v>6</v>
      </c>
      <c r="M8667" s="10">
        <v>840.84</v>
      </c>
      <c r="N8667" s="10">
        <v>5045.04</v>
      </c>
      <c r="O8667" s="59">
        <v>0</v>
      </c>
      <c r="P8667" s="10">
        <v>0</v>
      </c>
      <c r="Q8667" s="10">
        <v>5045.04</v>
      </c>
      <c r="R8667" s="10" t="s">
        <v>614</v>
      </c>
      <c r="S8667" s="10" t="s">
        <v>596</v>
      </c>
      <c r="T8667" s="59">
        <v>0.15</v>
      </c>
      <c r="U8667" s="10">
        <v>756.76</v>
      </c>
    </row>
    <row r="8668" spans="1:21" x14ac:dyDescent="0.3">
      <c r="A8668" s="10" t="s">
        <v>6825</v>
      </c>
      <c r="B8668" s="61">
        <v>44974</v>
      </c>
      <c r="C8668" s="10" t="s">
        <v>4133</v>
      </c>
      <c r="D8668" s="10" t="s">
        <v>6824</v>
      </c>
      <c r="E8668" s="10" t="s">
        <v>571</v>
      </c>
      <c r="F8668" s="10" t="s">
        <v>11</v>
      </c>
      <c r="G8668" s="10" t="s">
        <v>569</v>
      </c>
      <c r="H8668" s="10" t="s">
        <v>544</v>
      </c>
      <c r="I8668" s="10" t="s">
        <v>10</v>
      </c>
      <c r="J8668" s="10" t="s">
        <v>6823</v>
      </c>
      <c r="K8668" s="10" t="s">
        <v>6822</v>
      </c>
      <c r="L8668" s="10">
        <v>4</v>
      </c>
      <c r="M8668" s="10">
        <v>549.66999999999996</v>
      </c>
      <c r="N8668" s="10">
        <v>2198.6799999999998</v>
      </c>
      <c r="O8668" s="59">
        <v>0</v>
      </c>
      <c r="P8668" s="10">
        <v>0</v>
      </c>
      <c r="Q8668" s="10">
        <v>2198.6799999999998</v>
      </c>
      <c r="R8668" s="10" t="s">
        <v>565</v>
      </c>
      <c r="S8668" s="10" t="s">
        <v>585</v>
      </c>
      <c r="T8668" s="59">
        <v>0.25</v>
      </c>
      <c r="U8668" s="10">
        <v>549.66999999999996</v>
      </c>
    </row>
    <row r="8669" spans="1:21" x14ac:dyDescent="0.3">
      <c r="A8669" s="10" t="s">
        <v>6821</v>
      </c>
      <c r="B8669" s="61">
        <v>45271</v>
      </c>
      <c r="C8669" s="10" t="s">
        <v>6820</v>
      </c>
      <c r="D8669" s="10" t="s">
        <v>6819</v>
      </c>
      <c r="E8669" s="10" t="s">
        <v>603</v>
      </c>
      <c r="F8669" s="10" t="s">
        <v>636</v>
      </c>
      <c r="G8669" s="10" t="s">
        <v>569</v>
      </c>
      <c r="H8669" s="10" t="s">
        <v>600</v>
      </c>
      <c r="I8669" s="10" t="s">
        <v>599</v>
      </c>
      <c r="J8669" s="10" t="s">
        <v>6818</v>
      </c>
      <c r="K8669" s="10" t="s">
        <v>1593</v>
      </c>
      <c r="L8669" s="10">
        <v>2</v>
      </c>
      <c r="M8669" s="10">
        <v>494.67</v>
      </c>
      <c r="N8669" s="10">
        <v>989.34</v>
      </c>
      <c r="O8669" s="59">
        <v>0</v>
      </c>
      <c r="P8669" s="10">
        <v>0</v>
      </c>
      <c r="Q8669" s="10">
        <v>989.34</v>
      </c>
      <c r="R8669" s="10" t="s">
        <v>614</v>
      </c>
      <c r="S8669" s="10" t="s">
        <v>585</v>
      </c>
      <c r="T8669" s="59">
        <v>0.15</v>
      </c>
      <c r="U8669" s="10">
        <v>148.4</v>
      </c>
    </row>
    <row r="8670" spans="1:21" x14ac:dyDescent="0.3">
      <c r="A8670" s="10" t="s">
        <v>6817</v>
      </c>
      <c r="B8670" s="61">
        <v>45054</v>
      </c>
      <c r="C8670" s="10" t="s">
        <v>6816</v>
      </c>
      <c r="D8670" s="10" t="s">
        <v>4137</v>
      </c>
      <c r="E8670" s="10" t="s">
        <v>603</v>
      </c>
      <c r="F8670" s="10" t="s">
        <v>602</v>
      </c>
      <c r="G8670" s="10" t="s">
        <v>569</v>
      </c>
      <c r="H8670" s="10" t="s">
        <v>590</v>
      </c>
      <c r="I8670" s="10" t="s">
        <v>748</v>
      </c>
      <c r="J8670" s="10" t="s">
        <v>6815</v>
      </c>
      <c r="K8670" s="10" t="s">
        <v>1349</v>
      </c>
      <c r="L8670" s="10">
        <v>10</v>
      </c>
      <c r="M8670" s="10">
        <v>821.81</v>
      </c>
      <c r="N8670" s="10">
        <v>8218.1</v>
      </c>
      <c r="O8670" s="59">
        <v>0.2</v>
      </c>
      <c r="P8670" s="10">
        <v>1643.62</v>
      </c>
      <c r="Q8670" s="10">
        <v>6574.48</v>
      </c>
      <c r="R8670" s="10" t="s">
        <v>614</v>
      </c>
      <c r="S8670" s="10" t="s">
        <v>564</v>
      </c>
      <c r="T8670" s="59">
        <v>0.25</v>
      </c>
      <c r="U8670" s="10">
        <v>1643.62</v>
      </c>
    </row>
    <row r="8671" spans="1:21" x14ac:dyDescent="0.3">
      <c r="A8671" s="10" t="s">
        <v>6814</v>
      </c>
      <c r="B8671" s="61">
        <v>45239</v>
      </c>
      <c r="C8671" s="10" t="s">
        <v>2315</v>
      </c>
      <c r="D8671" s="10" t="s">
        <v>6764</v>
      </c>
      <c r="E8671" s="10" t="s">
        <v>581</v>
      </c>
      <c r="F8671" s="10" t="s">
        <v>83</v>
      </c>
      <c r="G8671" s="10" t="s">
        <v>569</v>
      </c>
      <c r="H8671" s="10" t="s">
        <v>590</v>
      </c>
      <c r="I8671" s="10" t="s">
        <v>589</v>
      </c>
      <c r="J8671" s="10" t="s">
        <v>6813</v>
      </c>
      <c r="K8671" s="10" t="s">
        <v>6812</v>
      </c>
      <c r="L8671" s="10">
        <v>8</v>
      </c>
      <c r="M8671" s="10">
        <v>788.87</v>
      </c>
      <c r="N8671" s="10">
        <v>6310.96</v>
      </c>
      <c r="O8671" s="59">
        <v>0.1</v>
      </c>
      <c r="P8671" s="10">
        <v>631.1</v>
      </c>
      <c r="Q8671" s="10">
        <v>5679.86</v>
      </c>
      <c r="R8671" s="10" t="s">
        <v>565</v>
      </c>
      <c r="S8671" s="10" t="s">
        <v>596</v>
      </c>
      <c r="T8671" s="59">
        <v>0.15</v>
      </c>
      <c r="U8671" s="10">
        <v>851.98</v>
      </c>
    </row>
    <row r="8672" spans="1:21" x14ac:dyDescent="0.3">
      <c r="A8672" s="10" t="s">
        <v>6811</v>
      </c>
      <c r="B8672" s="61">
        <v>45068</v>
      </c>
      <c r="C8672" s="10" t="s">
        <v>4379</v>
      </c>
      <c r="D8672" s="10" t="s">
        <v>4550</v>
      </c>
      <c r="E8672" s="10" t="s">
        <v>571</v>
      </c>
      <c r="F8672" s="10" t="s">
        <v>570</v>
      </c>
      <c r="G8672" s="10" t="s">
        <v>601</v>
      </c>
      <c r="H8672" s="10" t="s">
        <v>579</v>
      </c>
      <c r="I8672" s="10" t="s">
        <v>578</v>
      </c>
      <c r="J8672" s="10" t="s">
        <v>6810</v>
      </c>
      <c r="K8672" s="10" t="s">
        <v>6809</v>
      </c>
      <c r="L8672" s="10">
        <v>6</v>
      </c>
      <c r="M8672" s="10">
        <v>560.51</v>
      </c>
      <c r="N8672" s="10">
        <v>3363.06</v>
      </c>
      <c r="O8672" s="59">
        <v>0.05</v>
      </c>
      <c r="P8672" s="10">
        <v>168.15</v>
      </c>
      <c r="Q8672" s="10">
        <v>3194.91</v>
      </c>
      <c r="R8672" s="10" t="s">
        <v>586</v>
      </c>
      <c r="S8672" s="10" t="s">
        <v>585</v>
      </c>
      <c r="T8672" s="59">
        <v>0.15</v>
      </c>
      <c r="U8672" s="10">
        <v>479.24</v>
      </c>
    </row>
    <row r="8673" spans="1:21" x14ac:dyDescent="0.3">
      <c r="A8673" s="10" t="s">
        <v>6808</v>
      </c>
      <c r="B8673" s="61">
        <v>45267</v>
      </c>
      <c r="C8673" s="10" t="s">
        <v>6807</v>
      </c>
      <c r="D8673" s="10" t="s">
        <v>6806</v>
      </c>
      <c r="E8673" s="10" t="s">
        <v>603</v>
      </c>
      <c r="F8673" s="10" t="s">
        <v>658</v>
      </c>
      <c r="G8673" s="10" t="s">
        <v>601</v>
      </c>
      <c r="H8673" s="10" t="s">
        <v>544</v>
      </c>
      <c r="I8673" s="10" t="s">
        <v>568</v>
      </c>
      <c r="J8673" s="10" t="s">
        <v>6805</v>
      </c>
      <c r="K8673" s="10" t="s">
        <v>6804</v>
      </c>
      <c r="L8673" s="10">
        <v>5</v>
      </c>
      <c r="M8673" s="10">
        <v>756.37</v>
      </c>
      <c r="N8673" s="10">
        <v>3781.85</v>
      </c>
      <c r="O8673" s="59">
        <v>0</v>
      </c>
      <c r="P8673" s="10">
        <v>0</v>
      </c>
      <c r="Q8673" s="10">
        <v>3781.85</v>
      </c>
      <c r="R8673" s="10" t="s">
        <v>614</v>
      </c>
      <c r="S8673" s="10" t="s">
        <v>596</v>
      </c>
      <c r="T8673" s="59">
        <v>0.25</v>
      </c>
      <c r="U8673" s="10">
        <v>945.46</v>
      </c>
    </row>
    <row r="8674" spans="1:21" x14ac:dyDescent="0.3">
      <c r="A8674" s="10" t="s">
        <v>6803</v>
      </c>
      <c r="B8674" s="61">
        <v>45020</v>
      </c>
      <c r="C8674" s="10" t="s">
        <v>1616</v>
      </c>
      <c r="D8674" s="10" t="s">
        <v>6802</v>
      </c>
      <c r="E8674" s="10" t="s">
        <v>629</v>
      </c>
      <c r="F8674" s="10" t="s">
        <v>628</v>
      </c>
      <c r="G8674" s="10" t="s">
        <v>601</v>
      </c>
      <c r="H8674" s="10" t="s">
        <v>544</v>
      </c>
      <c r="I8674" s="10" t="s">
        <v>610</v>
      </c>
      <c r="J8674" s="10" t="s">
        <v>6801</v>
      </c>
      <c r="K8674" s="10" t="s">
        <v>6800</v>
      </c>
      <c r="L8674" s="10">
        <v>6</v>
      </c>
      <c r="M8674" s="10">
        <v>633.76</v>
      </c>
      <c r="N8674" s="10">
        <v>3802.56</v>
      </c>
      <c r="O8674" s="59">
        <v>0</v>
      </c>
      <c r="P8674" s="10">
        <v>0</v>
      </c>
      <c r="Q8674" s="10">
        <v>3802.56</v>
      </c>
      <c r="R8674" s="10" t="s">
        <v>575</v>
      </c>
      <c r="S8674" s="10" t="s">
        <v>596</v>
      </c>
      <c r="T8674" s="59">
        <v>0.3</v>
      </c>
      <c r="U8674" s="10">
        <v>1140.77</v>
      </c>
    </row>
    <row r="8675" spans="1:21" x14ac:dyDescent="0.3">
      <c r="A8675" s="10" t="s">
        <v>6799</v>
      </c>
      <c r="B8675" s="61">
        <v>45093</v>
      </c>
      <c r="C8675" s="10" t="s">
        <v>6798</v>
      </c>
      <c r="D8675" s="10" t="s">
        <v>6797</v>
      </c>
      <c r="E8675" s="10" t="s">
        <v>581</v>
      </c>
      <c r="F8675" s="10" t="s">
        <v>580</v>
      </c>
      <c r="G8675" s="10" t="s">
        <v>569</v>
      </c>
      <c r="H8675" s="10" t="s">
        <v>600</v>
      </c>
      <c r="I8675" s="10" t="s">
        <v>599</v>
      </c>
      <c r="J8675" s="10" t="s">
        <v>6796</v>
      </c>
      <c r="K8675" s="10" t="s">
        <v>6360</v>
      </c>
      <c r="L8675" s="10">
        <v>10</v>
      </c>
      <c r="M8675" s="10">
        <v>472</v>
      </c>
      <c r="N8675" s="10">
        <v>4720</v>
      </c>
      <c r="O8675" s="59">
        <v>0.1</v>
      </c>
      <c r="P8675" s="10">
        <v>472</v>
      </c>
      <c r="Q8675" s="10">
        <v>4248</v>
      </c>
      <c r="R8675" s="10" t="s">
        <v>575</v>
      </c>
      <c r="S8675" s="10" t="s">
        <v>585</v>
      </c>
      <c r="T8675" s="59">
        <v>0.3</v>
      </c>
      <c r="U8675" s="10">
        <v>1274.4000000000001</v>
      </c>
    </row>
    <row r="8676" spans="1:21" x14ac:dyDescent="0.3">
      <c r="A8676" s="10" t="s">
        <v>6795</v>
      </c>
      <c r="B8676" s="61">
        <v>45062</v>
      </c>
      <c r="C8676" s="10" t="s">
        <v>6794</v>
      </c>
      <c r="D8676" s="10" t="s">
        <v>2560</v>
      </c>
      <c r="E8676" s="10" t="s">
        <v>592</v>
      </c>
      <c r="F8676" s="10" t="s">
        <v>18</v>
      </c>
      <c r="G8676" s="10" t="s">
        <v>569</v>
      </c>
      <c r="H8676" s="10" t="s">
        <v>600</v>
      </c>
      <c r="I8676" s="10" t="s">
        <v>599</v>
      </c>
      <c r="J8676" s="10" t="s">
        <v>6793</v>
      </c>
      <c r="K8676" s="10" t="s">
        <v>6792</v>
      </c>
      <c r="L8676" s="10">
        <v>5</v>
      </c>
      <c r="M8676" s="10">
        <v>865.17</v>
      </c>
      <c r="N8676" s="10">
        <v>4325.8500000000004</v>
      </c>
      <c r="O8676" s="59">
        <v>0.05</v>
      </c>
      <c r="P8676" s="10">
        <v>216.29</v>
      </c>
      <c r="Q8676" s="10">
        <v>4109.5600000000004</v>
      </c>
      <c r="R8676" s="10" t="s">
        <v>575</v>
      </c>
      <c r="S8676" s="10" t="s">
        <v>585</v>
      </c>
      <c r="T8676" s="59">
        <v>0.3</v>
      </c>
      <c r="U8676" s="10">
        <v>1232.8699999999999</v>
      </c>
    </row>
    <row r="8677" spans="1:21" x14ac:dyDescent="0.3">
      <c r="A8677" s="10" t="s">
        <v>6791</v>
      </c>
      <c r="B8677" s="61">
        <v>45362</v>
      </c>
      <c r="C8677" s="10" t="s">
        <v>6790</v>
      </c>
      <c r="D8677" s="10" t="s">
        <v>4170</v>
      </c>
      <c r="E8677" s="10" t="s">
        <v>603</v>
      </c>
      <c r="F8677" s="10" t="s">
        <v>636</v>
      </c>
      <c r="G8677" s="10" t="s">
        <v>569</v>
      </c>
      <c r="H8677" s="10" t="s">
        <v>590</v>
      </c>
      <c r="I8677" s="10" t="s">
        <v>635</v>
      </c>
      <c r="J8677" s="10" t="s">
        <v>6789</v>
      </c>
      <c r="K8677" s="10" t="s">
        <v>6788</v>
      </c>
      <c r="L8677" s="10">
        <v>1</v>
      </c>
      <c r="M8677" s="10">
        <v>111.5</v>
      </c>
      <c r="N8677" s="10">
        <v>111.5</v>
      </c>
      <c r="O8677" s="59">
        <v>0.2</v>
      </c>
      <c r="P8677" s="10">
        <v>22.3</v>
      </c>
      <c r="Q8677" s="10">
        <v>89.2</v>
      </c>
      <c r="R8677" s="10" t="s">
        <v>614</v>
      </c>
      <c r="S8677" s="10" t="s">
        <v>607</v>
      </c>
      <c r="T8677" s="59">
        <v>0.15</v>
      </c>
      <c r="U8677" s="10">
        <v>13.38</v>
      </c>
    </row>
    <row r="8678" spans="1:21" x14ac:dyDescent="0.3">
      <c r="A8678" s="10" t="s">
        <v>6787</v>
      </c>
      <c r="B8678" s="61">
        <v>45105</v>
      </c>
      <c r="C8678" s="10" t="s">
        <v>6786</v>
      </c>
      <c r="D8678" s="10" t="s">
        <v>2314</v>
      </c>
      <c r="E8678" s="10" t="s">
        <v>581</v>
      </c>
      <c r="F8678" s="10" t="s">
        <v>83</v>
      </c>
      <c r="G8678" s="10" t="s">
        <v>601</v>
      </c>
      <c r="H8678" s="10" t="s">
        <v>544</v>
      </c>
      <c r="I8678" s="10" t="s">
        <v>568</v>
      </c>
      <c r="J8678" s="10" t="s">
        <v>6785</v>
      </c>
      <c r="K8678" s="10" t="s">
        <v>3824</v>
      </c>
      <c r="L8678" s="10">
        <v>1</v>
      </c>
      <c r="M8678" s="10">
        <v>830.74</v>
      </c>
      <c r="N8678" s="10">
        <v>830.74</v>
      </c>
      <c r="O8678" s="59">
        <v>0.2</v>
      </c>
      <c r="P8678" s="10">
        <v>166.15</v>
      </c>
      <c r="Q8678" s="10">
        <v>664.59</v>
      </c>
      <c r="R8678" s="10" t="s">
        <v>565</v>
      </c>
      <c r="S8678" s="10" t="s">
        <v>607</v>
      </c>
      <c r="T8678" s="59">
        <v>0.25</v>
      </c>
      <c r="U8678" s="10">
        <v>166.15</v>
      </c>
    </row>
    <row r="8679" spans="1:21" x14ac:dyDescent="0.3">
      <c r="A8679" s="10" t="s">
        <v>6784</v>
      </c>
      <c r="B8679" s="61">
        <v>45086</v>
      </c>
      <c r="C8679" s="10" t="s">
        <v>6783</v>
      </c>
      <c r="D8679" s="10" t="s">
        <v>6782</v>
      </c>
      <c r="E8679" s="10" t="s">
        <v>571</v>
      </c>
      <c r="F8679" s="10" t="s">
        <v>11</v>
      </c>
      <c r="G8679" s="10" t="s">
        <v>569</v>
      </c>
      <c r="H8679" s="10" t="s">
        <v>579</v>
      </c>
      <c r="I8679" s="10" t="s">
        <v>722</v>
      </c>
      <c r="J8679" s="10" t="s">
        <v>6781</v>
      </c>
      <c r="K8679" s="10" t="s">
        <v>6780</v>
      </c>
      <c r="L8679" s="10">
        <v>7</v>
      </c>
      <c r="M8679" s="10">
        <v>184.89</v>
      </c>
      <c r="N8679" s="10">
        <v>1294.23</v>
      </c>
      <c r="O8679" s="59">
        <v>0.1</v>
      </c>
      <c r="P8679" s="10">
        <v>129.41999999999999</v>
      </c>
      <c r="Q8679" s="10">
        <v>1164.81</v>
      </c>
      <c r="R8679" s="10" t="s">
        <v>614</v>
      </c>
      <c r="S8679" s="10" t="s">
        <v>607</v>
      </c>
      <c r="T8679" s="59">
        <v>0.15</v>
      </c>
      <c r="U8679" s="10">
        <v>174.72</v>
      </c>
    </row>
    <row r="8680" spans="1:21" x14ac:dyDescent="0.3">
      <c r="A8680" s="10" t="s">
        <v>6779</v>
      </c>
      <c r="B8680" s="61">
        <v>44954</v>
      </c>
      <c r="C8680" s="10" t="s">
        <v>6778</v>
      </c>
      <c r="D8680" s="10" t="s">
        <v>6777</v>
      </c>
      <c r="E8680" s="10" t="s">
        <v>571</v>
      </c>
      <c r="F8680" s="10" t="s">
        <v>11</v>
      </c>
      <c r="G8680" s="10" t="s">
        <v>569</v>
      </c>
      <c r="H8680" s="10" t="s">
        <v>590</v>
      </c>
      <c r="I8680" s="10" t="s">
        <v>589</v>
      </c>
      <c r="J8680" s="10" t="s">
        <v>6776</v>
      </c>
      <c r="K8680" s="10" t="s">
        <v>6409</v>
      </c>
      <c r="L8680" s="10">
        <v>8</v>
      </c>
      <c r="M8680" s="10">
        <v>609.4</v>
      </c>
      <c r="N8680" s="10">
        <v>4875.2</v>
      </c>
      <c r="O8680" s="59">
        <v>0</v>
      </c>
      <c r="P8680" s="10">
        <v>0</v>
      </c>
      <c r="Q8680" s="10">
        <v>4875.2</v>
      </c>
      <c r="R8680" s="10" t="s">
        <v>565</v>
      </c>
      <c r="S8680" s="10" t="s">
        <v>585</v>
      </c>
      <c r="T8680" s="59">
        <v>0.25</v>
      </c>
      <c r="U8680" s="10">
        <v>1218.8</v>
      </c>
    </row>
    <row r="8681" spans="1:21" x14ac:dyDescent="0.3">
      <c r="A8681" s="10" t="s">
        <v>6775</v>
      </c>
      <c r="B8681" s="61">
        <v>45363</v>
      </c>
      <c r="C8681" s="10" t="s">
        <v>6774</v>
      </c>
      <c r="D8681" s="10" t="s">
        <v>6773</v>
      </c>
      <c r="E8681" s="10" t="s">
        <v>603</v>
      </c>
      <c r="F8681" s="10" t="s">
        <v>602</v>
      </c>
      <c r="G8681" s="10" t="s">
        <v>601</v>
      </c>
      <c r="H8681" s="10" t="s">
        <v>590</v>
      </c>
      <c r="I8681" s="10" t="s">
        <v>635</v>
      </c>
      <c r="J8681" s="10" t="s">
        <v>6772</v>
      </c>
      <c r="K8681" s="10" t="s">
        <v>6771</v>
      </c>
      <c r="L8681" s="10">
        <v>6</v>
      </c>
      <c r="M8681" s="10">
        <v>244.75</v>
      </c>
      <c r="N8681" s="10">
        <v>1468.5</v>
      </c>
      <c r="O8681" s="59">
        <v>0.1</v>
      </c>
      <c r="P8681" s="10">
        <v>146.85</v>
      </c>
      <c r="Q8681" s="10">
        <v>1321.65</v>
      </c>
      <c r="R8681" s="10" t="s">
        <v>614</v>
      </c>
      <c r="S8681" s="10" t="s">
        <v>596</v>
      </c>
      <c r="T8681" s="59">
        <v>0.15</v>
      </c>
      <c r="U8681" s="10">
        <v>198.25</v>
      </c>
    </row>
    <row r="8682" spans="1:21" x14ac:dyDescent="0.3">
      <c r="A8682" s="10" t="s">
        <v>6770</v>
      </c>
      <c r="B8682" s="61">
        <v>44961</v>
      </c>
      <c r="C8682" s="10" t="s">
        <v>6769</v>
      </c>
      <c r="D8682" s="10" t="s">
        <v>6768</v>
      </c>
      <c r="E8682" s="10" t="s">
        <v>629</v>
      </c>
      <c r="F8682" s="10" t="s">
        <v>790</v>
      </c>
      <c r="G8682" s="10" t="s">
        <v>601</v>
      </c>
      <c r="H8682" s="10" t="s">
        <v>544</v>
      </c>
      <c r="I8682" s="10" t="s">
        <v>568</v>
      </c>
      <c r="J8682" s="10" t="s">
        <v>6767</v>
      </c>
      <c r="K8682" s="10" t="s">
        <v>6766</v>
      </c>
      <c r="L8682" s="10">
        <v>3</v>
      </c>
      <c r="M8682" s="10">
        <v>714.88</v>
      </c>
      <c r="N8682" s="10">
        <v>2144.64</v>
      </c>
      <c r="O8682" s="59">
        <v>0.2</v>
      </c>
      <c r="P8682" s="10">
        <v>428.93</v>
      </c>
      <c r="Q8682" s="10">
        <v>1715.71</v>
      </c>
      <c r="R8682" s="10" t="s">
        <v>614</v>
      </c>
      <c r="S8682" s="10" t="s">
        <v>585</v>
      </c>
      <c r="T8682" s="59">
        <v>0.3</v>
      </c>
      <c r="U8682" s="10">
        <v>514.71</v>
      </c>
    </row>
    <row r="8683" spans="1:21" x14ac:dyDescent="0.3">
      <c r="A8683" s="10" t="s">
        <v>6765</v>
      </c>
      <c r="B8683" s="61">
        <v>45073</v>
      </c>
      <c r="C8683" s="10" t="s">
        <v>755</v>
      </c>
      <c r="D8683" s="10" t="s">
        <v>6764</v>
      </c>
      <c r="E8683" s="10" t="s">
        <v>581</v>
      </c>
      <c r="F8683" s="10" t="s">
        <v>7</v>
      </c>
      <c r="G8683" s="10" t="s">
        <v>601</v>
      </c>
      <c r="H8683" s="10" t="s">
        <v>600</v>
      </c>
      <c r="I8683" s="10" t="s">
        <v>599</v>
      </c>
      <c r="J8683" s="10" t="s">
        <v>6763</v>
      </c>
      <c r="K8683" s="10" t="s">
        <v>6762</v>
      </c>
      <c r="L8683" s="10">
        <v>2</v>
      </c>
      <c r="M8683" s="10">
        <v>214.3</v>
      </c>
      <c r="N8683" s="10">
        <v>428.6</v>
      </c>
      <c r="O8683" s="59">
        <v>0</v>
      </c>
      <c r="P8683" s="10">
        <v>0</v>
      </c>
      <c r="Q8683" s="10">
        <v>428.6</v>
      </c>
      <c r="R8683" s="10" t="s">
        <v>565</v>
      </c>
      <c r="S8683" s="10" t="s">
        <v>564</v>
      </c>
      <c r="T8683" s="59">
        <v>0.25</v>
      </c>
      <c r="U8683" s="10">
        <v>107.15</v>
      </c>
    </row>
    <row r="8684" spans="1:21" x14ac:dyDescent="0.3">
      <c r="A8684" s="10" t="s">
        <v>6761</v>
      </c>
      <c r="B8684" s="61">
        <v>44939</v>
      </c>
      <c r="C8684" s="10" t="s">
        <v>2363</v>
      </c>
      <c r="D8684" s="10" t="s">
        <v>6760</v>
      </c>
      <c r="E8684" s="10" t="s">
        <v>592</v>
      </c>
      <c r="F8684" s="10" t="s">
        <v>591</v>
      </c>
      <c r="G8684" s="10" t="s">
        <v>569</v>
      </c>
      <c r="H8684" s="10" t="s">
        <v>544</v>
      </c>
      <c r="I8684" s="10" t="s">
        <v>568</v>
      </c>
      <c r="J8684" s="10" t="s">
        <v>6759</v>
      </c>
      <c r="K8684" s="10" t="s">
        <v>6758</v>
      </c>
      <c r="L8684" s="10">
        <v>9</v>
      </c>
      <c r="M8684" s="10">
        <v>132.24</v>
      </c>
      <c r="N8684" s="10">
        <v>1190.1600000000001</v>
      </c>
      <c r="O8684" s="59">
        <v>0</v>
      </c>
      <c r="P8684" s="10">
        <v>0</v>
      </c>
      <c r="Q8684" s="10">
        <v>1190.1600000000001</v>
      </c>
      <c r="R8684" s="10" t="s">
        <v>614</v>
      </c>
      <c r="S8684" s="10" t="s">
        <v>607</v>
      </c>
      <c r="T8684" s="59">
        <v>0.25</v>
      </c>
      <c r="U8684" s="10">
        <v>297.54000000000002</v>
      </c>
    </row>
    <row r="8685" spans="1:21" x14ac:dyDescent="0.3">
      <c r="A8685" s="10" t="s">
        <v>6757</v>
      </c>
      <c r="B8685" s="61">
        <v>45329</v>
      </c>
      <c r="C8685" s="10" t="s">
        <v>6756</v>
      </c>
      <c r="D8685" s="10" t="s">
        <v>6755</v>
      </c>
      <c r="E8685" s="10" t="s">
        <v>629</v>
      </c>
      <c r="F8685" s="10" t="s">
        <v>628</v>
      </c>
      <c r="G8685" s="10" t="s">
        <v>601</v>
      </c>
      <c r="H8685" s="10" t="s">
        <v>544</v>
      </c>
      <c r="I8685" s="10" t="s">
        <v>10</v>
      </c>
      <c r="J8685" s="10" t="s">
        <v>6754</v>
      </c>
      <c r="K8685" s="10" t="s">
        <v>6753</v>
      </c>
      <c r="L8685" s="10">
        <v>9</v>
      </c>
      <c r="M8685" s="10">
        <v>168.76</v>
      </c>
      <c r="N8685" s="10">
        <v>1518.84</v>
      </c>
      <c r="O8685" s="59">
        <v>0.2</v>
      </c>
      <c r="P8685" s="10">
        <v>303.77</v>
      </c>
      <c r="Q8685" s="10">
        <v>1215.07</v>
      </c>
      <c r="R8685" s="10" t="s">
        <v>575</v>
      </c>
      <c r="S8685" s="10" t="s">
        <v>596</v>
      </c>
      <c r="T8685" s="59">
        <v>0.3</v>
      </c>
      <c r="U8685" s="10">
        <v>364.52</v>
      </c>
    </row>
    <row r="8686" spans="1:21" x14ac:dyDescent="0.3">
      <c r="A8686" s="10" t="s">
        <v>6752</v>
      </c>
      <c r="B8686" s="61">
        <v>45253</v>
      </c>
      <c r="C8686" s="10" t="s">
        <v>6751</v>
      </c>
      <c r="D8686" s="10" t="s">
        <v>6750</v>
      </c>
      <c r="E8686" s="10" t="s">
        <v>571</v>
      </c>
      <c r="F8686" s="10" t="s">
        <v>11</v>
      </c>
      <c r="G8686" s="10" t="s">
        <v>569</v>
      </c>
      <c r="H8686" s="10" t="s">
        <v>600</v>
      </c>
      <c r="I8686" s="10" t="s">
        <v>627</v>
      </c>
      <c r="J8686" s="10" t="s">
        <v>6749</v>
      </c>
      <c r="K8686" s="10" t="s">
        <v>6748</v>
      </c>
      <c r="L8686" s="10">
        <v>5</v>
      </c>
      <c r="M8686" s="10">
        <v>932.23</v>
      </c>
      <c r="N8686" s="10">
        <v>4661.1499999999996</v>
      </c>
      <c r="O8686" s="59">
        <v>0</v>
      </c>
      <c r="P8686" s="10">
        <v>0</v>
      </c>
      <c r="Q8686" s="10">
        <v>4661.1499999999996</v>
      </c>
      <c r="R8686" s="10" t="s">
        <v>586</v>
      </c>
      <c r="S8686" s="10" t="s">
        <v>564</v>
      </c>
      <c r="T8686" s="59">
        <v>0.3</v>
      </c>
      <c r="U8686" s="10">
        <v>1398.34</v>
      </c>
    </row>
    <row r="8687" spans="1:21" x14ac:dyDescent="0.3">
      <c r="A8687" s="10" t="s">
        <v>6747</v>
      </c>
      <c r="B8687" s="61">
        <v>45136</v>
      </c>
      <c r="C8687" s="10" t="s">
        <v>6746</v>
      </c>
      <c r="D8687" s="10" t="s">
        <v>6745</v>
      </c>
      <c r="E8687" s="10" t="s">
        <v>592</v>
      </c>
      <c r="F8687" s="10" t="s">
        <v>18</v>
      </c>
      <c r="G8687" s="10" t="s">
        <v>601</v>
      </c>
      <c r="H8687" s="10" t="s">
        <v>590</v>
      </c>
      <c r="I8687" s="10" t="s">
        <v>748</v>
      </c>
      <c r="J8687" s="10" t="s">
        <v>6744</v>
      </c>
      <c r="K8687" s="10" t="s">
        <v>6743</v>
      </c>
      <c r="L8687" s="10">
        <v>6</v>
      </c>
      <c r="M8687" s="10">
        <v>637.63</v>
      </c>
      <c r="N8687" s="10">
        <v>3825.78</v>
      </c>
      <c r="O8687" s="59">
        <v>0.1</v>
      </c>
      <c r="P8687" s="10">
        <v>382.58</v>
      </c>
      <c r="Q8687" s="10">
        <v>3443.2</v>
      </c>
      <c r="R8687" s="10" t="s">
        <v>614</v>
      </c>
      <c r="S8687" s="10" t="s">
        <v>596</v>
      </c>
      <c r="T8687" s="59">
        <v>0.25</v>
      </c>
      <c r="U8687" s="10">
        <v>860.8</v>
      </c>
    </row>
    <row r="8688" spans="1:21" x14ac:dyDescent="0.3">
      <c r="A8688" s="10" t="s">
        <v>6742</v>
      </c>
      <c r="B8688" s="61">
        <v>45258</v>
      </c>
      <c r="C8688" s="10" t="s">
        <v>6741</v>
      </c>
      <c r="D8688" s="10" t="s">
        <v>6740</v>
      </c>
      <c r="E8688" s="10" t="s">
        <v>581</v>
      </c>
      <c r="F8688" s="10" t="s">
        <v>83</v>
      </c>
      <c r="G8688" s="10" t="s">
        <v>601</v>
      </c>
      <c r="H8688" s="10" t="s">
        <v>544</v>
      </c>
      <c r="I8688" s="10" t="s">
        <v>568</v>
      </c>
      <c r="J8688" s="10" t="s">
        <v>6739</v>
      </c>
      <c r="K8688" s="10" t="s">
        <v>6738</v>
      </c>
      <c r="L8688" s="10">
        <v>5</v>
      </c>
      <c r="M8688" s="10">
        <v>493.94</v>
      </c>
      <c r="N8688" s="10">
        <v>2469.6999999999998</v>
      </c>
      <c r="O8688" s="59">
        <v>0</v>
      </c>
      <c r="P8688" s="10">
        <v>0</v>
      </c>
      <c r="Q8688" s="10">
        <v>2469.6999999999998</v>
      </c>
      <c r="R8688" s="10" t="s">
        <v>565</v>
      </c>
      <c r="S8688" s="10" t="s">
        <v>585</v>
      </c>
      <c r="T8688" s="59">
        <v>0.3</v>
      </c>
      <c r="U8688" s="10">
        <v>740.91</v>
      </c>
    </row>
    <row r="8689" spans="1:21" x14ac:dyDescent="0.3">
      <c r="A8689" s="10" t="s">
        <v>6737</v>
      </c>
      <c r="B8689" s="61">
        <v>44992</v>
      </c>
      <c r="C8689" s="10" t="s">
        <v>6736</v>
      </c>
      <c r="D8689" s="10" t="s">
        <v>6735</v>
      </c>
      <c r="E8689" s="10" t="s">
        <v>581</v>
      </c>
      <c r="F8689" s="10" t="s">
        <v>83</v>
      </c>
      <c r="G8689" s="10" t="s">
        <v>569</v>
      </c>
      <c r="H8689" s="10" t="s">
        <v>579</v>
      </c>
      <c r="I8689" s="10" t="s">
        <v>578</v>
      </c>
      <c r="J8689" s="10" t="s">
        <v>6734</v>
      </c>
      <c r="K8689" s="10" t="s">
        <v>6733</v>
      </c>
      <c r="L8689" s="10">
        <v>10</v>
      </c>
      <c r="M8689" s="10">
        <v>737.66</v>
      </c>
      <c r="N8689" s="10">
        <v>7376.6</v>
      </c>
      <c r="O8689" s="59">
        <v>0.05</v>
      </c>
      <c r="P8689" s="10">
        <v>368.83</v>
      </c>
      <c r="Q8689" s="10">
        <v>7007.77</v>
      </c>
      <c r="R8689" s="10" t="s">
        <v>575</v>
      </c>
      <c r="S8689" s="10" t="s">
        <v>596</v>
      </c>
      <c r="T8689" s="59">
        <v>0.25</v>
      </c>
      <c r="U8689" s="10">
        <v>1751.94</v>
      </c>
    </row>
    <row r="8690" spans="1:21" x14ac:dyDescent="0.3">
      <c r="A8690" s="10" t="s">
        <v>6732</v>
      </c>
      <c r="B8690" s="61">
        <v>44927</v>
      </c>
      <c r="C8690" s="10" t="s">
        <v>1710</v>
      </c>
      <c r="D8690" s="10" t="s">
        <v>6731</v>
      </c>
      <c r="E8690" s="10" t="s">
        <v>592</v>
      </c>
      <c r="F8690" s="10" t="s">
        <v>652</v>
      </c>
      <c r="G8690" s="10" t="s">
        <v>569</v>
      </c>
      <c r="H8690" s="10" t="s">
        <v>590</v>
      </c>
      <c r="I8690" s="10" t="s">
        <v>748</v>
      </c>
      <c r="J8690" s="10" t="s">
        <v>6730</v>
      </c>
      <c r="K8690" s="10" t="s">
        <v>5507</v>
      </c>
      <c r="L8690" s="10">
        <v>9</v>
      </c>
      <c r="M8690" s="10">
        <v>202.09</v>
      </c>
      <c r="N8690" s="10">
        <v>1818.81</v>
      </c>
      <c r="O8690" s="59">
        <v>0</v>
      </c>
      <c r="P8690" s="10">
        <v>0</v>
      </c>
      <c r="Q8690" s="10">
        <v>1818.81</v>
      </c>
      <c r="R8690" s="10" t="s">
        <v>565</v>
      </c>
      <c r="S8690" s="10" t="s">
        <v>564</v>
      </c>
      <c r="T8690" s="59">
        <v>0.25</v>
      </c>
      <c r="U8690" s="10">
        <v>454.7</v>
      </c>
    </row>
    <row r="8691" spans="1:21" x14ac:dyDescent="0.3">
      <c r="A8691" s="10" t="s">
        <v>6729</v>
      </c>
      <c r="B8691" s="61">
        <v>45182</v>
      </c>
      <c r="C8691" s="10" t="s">
        <v>6728</v>
      </c>
      <c r="D8691" s="10" t="s">
        <v>6727</v>
      </c>
      <c r="E8691" s="10" t="s">
        <v>592</v>
      </c>
      <c r="F8691" s="10" t="s">
        <v>18</v>
      </c>
      <c r="G8691" s="10" t="s">
        <v>569</v>
      </c>
      <c r="H8691" s="10" t="s">
        <v>590</v>
      </c>
      <c r="I8691" s="10" t="s">
        <v>589</v>
      </c>
      <c r="J8691" s="10" t="s">
        <v>6726</v>
      </c>
      <c r="K8691" s="10" t="s">
        <v>6725</v>
      </c>
      <c r="L8691" s="10">
        <v>2</v>
      </c>
      <c r="M8691" s="10">
        <v>636.45000000000005</v>
      </c>
      <c r="N8691" s="10">
        <v>1272.9000000000001</v>
      </c>
      <c r="O8691" s="59">
        <v>0.2</v>
      </c>
      <c r="P8691" s="10">
        <v>254.58</v>
      </c>
      <c r="Q8691" s="10">
        <v>1018.32</v>
      </c>
      <c r="R8691" s="10" t="s">
        <v>575</v>
      </c>
      <c r="S8691" s="10" t="s">
        <v>564</v>
      </c>
      <c r="T8691" s="59">
        <v>0.15</v>
      </c>
      <c r="U8691" s="10">
        <v>152.75</v>
      </c>
    </row>
    <row r="8692" spans="1:21" x14ac:dyDescent="0.3">
      <c r="A8692" s="10" t="s">
        <v>6724</v>
      </c>
      <c r="B8692" s="61">
        <v>45048</v>
      </c>
      <c r="C8692" s="10" t="s">
        <v>6723</v>
      </c>
      <c r="D8692" s="10" t="s">
        <v>6722</v>
      </c>
      <c r="E8692" s="10" t="s">
        <v>592</v>
      </c>
      <c r="F8692" s="10" t="s">
        <v>18</v>
      </c>
      <c r="G8692" s="10" t="s">
        <v>601</v>
      </c>
      <c r="H8692" s="10" t="s">
        <v>579</v>
      </c>
      <c r="I8692" s="10" t="s">
        <v>711</v>
      </c>
      <c r="J8692" s="10" t="s">
        <v>6721</v>
      </c>
      <c r="K8692" s="10" t="s">
        <v>6720</v>
      </c>
      <c r="L8692" s="10">
        <v>2</v>
      </c>
      <c r="M8692" s="10">
        <v>358.3</v>
      </c>
      <c r="N8692" s="10">
        <v>716.6</v>
      </c>
      <c r="O8692" s="59">
        <v>0.1</v>
      </c>
      <c r="P8692" s="10">
        <v>71.66</v>
      </c>
      <c r="Q8692" s="10">
        <v>644.94000000000005</v>
      </c>
      <c r="R8692" s="10" t="s">
        <v>565</v>
      </c>
      <c r="S8692" s="10" t="s">
        <v>564</v>
      </c>
      <c r="T8692" s="59">
        <v>0.25</v>
      </c>
      <c r="U8692" s="10">
        <v>161.24</v>
      </c>
    </row>
    <row r="8693" spans="1:21" x14ac:dyDescent="0.3">
      <c r="A8693" s="10" t="s">
        <v>6719</v>
      </c>
      <c r="B8693" s="61">
        <v>45018</v>
      </c>
      <c r="C8693" s="10" t="s">
        <v>6718</v>
      </c>
      <c r="D8693" s="10" t="s">
        <v>6717</v>
      </c>
      <c r="E8693" s="10" t="s">
        <v>571</v>
      </c>
      <c r="F8693" s="10" t="s">
        <v>11</v>
      </c>
      <c r="G8693" s="10" t="s">
        <v>569</v>
      </c>
      <c r="H8693" s="10" t="s">
        <v>544</v>
      </c>
      <c r="I8693" s="10" t="s">
        <v>568</v>
      </c>
      <c r="J8693" s="10" t="s">
        <v>6716</v>
      </c>
      <c r="K8693" s="10" t="s">
        <v>6715</v>
      </c>
      <c r="L8693" s="10">
        <v>3</v>
      </c>
      <c r="M8693" s="10">
        <v>276.3</v>
      </c>
      <c r="N8693" s="10">
        <v>828.9</v>
      </c>
      <c r="O8693" s="59">
        <v>0.1</v>
      </c>
      <c r="P8693" s="10">
        <v>82.89</v>
      </c>
      <c r="Q8693" s="10">
        <v>746.01</v>
      </c>
      <c r="R8693" s="10" t="s">
        <v>586</v>
      </c>
      <c r="S8693" s="10" t="s">
        <v>596</v>
      </c>
      <c r="T8693" s="59">
        <v>0.3</v>
      </c>
      <c r="U8693" s="10">
        <v>223.8</v>
      </c>
    </row>
    <row r="8694" spans="1:21" x14ac:dyDescent="0.3">
      <c r="A8694" s="10" t="s">
        <v>6714</v>
      </c>
      <c r="B8694" s="61">
        <v>45340</v>
      </c>
      <c r="C8694" s="10" t="s">
        <v>623</v>
      </c>
      <c r="D8694" s="10" t="s">
        <v>6713</v>
      </c>
      <c r="E8694" s="10" t="s">
        <v>592</v>
      </c>
      <c r="F8694" s="10" t="s">
        <v>18</v>
      </c>
      <c r="G8694" s="10" t="s">
        <v>569</v>
      </c>
      <c r="H8694" s="10" t="s">
        <v>579</v>
      </c>
      <c r="I8694" s="10" t="s">
        <v>722</v>
      </c>
      <c r="J8694" s="10" t="s">
        <v>6712</v>
      </c>
      <c r="K8694" s="10" t="s">
        <v>6711</v>
      </c>
      <c r="L8694" s="10">
        <v>7</v>
      </c>
      <c r="M8694" s="10">
        <v>590.88</v>
      </c>
      <c r="N8694" s="10">
        <v>4136.16</v>
      </c>
      <c r="O8694" s="59">
        <v>0.2</v>
      </c>
      <c r="P8694" s="10">
        <v>827.23</v>
      </c>
      <c r="Q8694" s="10">
        <v>3308.93</v>
      </c>
      <c r="R8694" s="10" t="s">
        <v>565</v>
      </c>
      <c r="S8694" s="10" t="s">
        <v>564</v>
      </c>
      <c r="T8694" s="59">
        <v>0.25</v>
      </c>
      <c r="U8694" s="10">
        <v>827.23</v>
      </c>
    </row>
    <row r="8695" spans="1:21" x14ac:dyDescent="0.3">
      <c r="A8695" s="10" t="s">
        <v>6710</v>
      </c>
      <c r="B8695" s="61">
        <v>45126</v>
      </c>
      <c r="C8695" s="10" t="s">
        <v>4967</v>
      </c>
      <c r="D8695" s="10" t="s">
        <v>6709</v>
      </c>
      <c r="E8695" s="10" t="s">
        <v>571</v>
      </c>
      <c r="F8695" s="10" t="s">
        <v>570</v>
      </c>
      <c r="G8695" s="10" t="s">
        <v>569</v>
      </c>
      <c r="H8695" s="10" t="s">
        <v>590</v>
      </c>
      <c r="I8695" s="10" t="s">
        <v>635</v>
      </c>
      <c r="J8695" s="10" t="s">
        <v>6708</v>
      </c>
      <c r="K8695" s="10" t="s">
        <v>6707</v>
      </c>
      <c r="L8695" s="10">
        <v>1</v>
      </c>
      <c r="M8695" s="10">
        <v>432.03</v>
      </c>
      <c r="N8695" s="10">
        <v>432.03</v>
      </c>
      <c r="O8695" s="59">
        <v>0.05</v>
      </c>
      <c r="P8695" s="10">
        <v>21.6</v>
      </c>
      <c r="Q8695" s="10">
        <v>410.43</v>
      </c>
      <c r="R8695" s="10" t="s">
        <v>575</v>
      </c>
      <c r="S8695" s="10" t="s">
        <v>564</v>
      </c>
      <c r="T8695" s="59">
        <v>0.15</v>
      </c>
      <c r="U8695" s="10">
        <v>61.56</v>
      </c>
    </row>
    <row r="8696" spans="1:21" x14ac:dyDescent="0.3">
      <c r="A8696" s="10" t="s">
        <v>6706</v>
      </c>
      <c r="B8696" s="61">
        <v>45339</v>
      </c>
      <c r="C8696" s="10" t="s">
        <v>6705</v>
      </c>
      <c r="D8696" s="10" t="s">
        <v>6704</v>
      </c>
      <c r="E8696" s="10" t="s">
        <v>571</v>
      </c>
      <c r="F8696" s="10" t="s">
        <v>11</v>
      </c>
      <c r="G8696" s="10" t="s">
        <v>601</v>
      </c>
      <c r="H8696" s="10" t="s">
        <v>590</v>
      </c>
      <c r="I8696" s="10" t="s">
        <v>589</v>
      </c>
      <c r="J8696" s="10" t="s">
        <v>6703</v>
      </c>
      <c r="K8696" s="10" t="s">
        <v>6702</v>
      </c>
      <c r="L8696" s="10">
        <v>1</v>
      </c>
      <c r="M8696" s="10">
        <v>109.99</v>
      </c>
      <c r="N8696" s="10">
        <v>109.99</v>
      </c>
      <c r="O8696" s="59">
        <v>0.05</v>
      </c>
      <c r="P8696" s="10">
        <v>5.5</v>
      </c>
      <c r="Q8696" s="10">
        <v>104.49</v>
      </c>
      <c r="R8696" s="10" t="s">
        <v>614</v>
      </c>
      <c r="S8696" s="10" t="s">
        <v>585</v>
      </c>
      <c r="T8696" s="59">
        <v>0.15</v>
      </c>
      <c r="U8696" s="10">
        <v>15.67</v>
      </c>
    </row>
    <row r="8697" spans="1:21" x14ac:dyDescent="0.3">
      <c r="A8697" s="10" t="s">
        <v>6701</v>
      </c>
      <c r="B8697" s="61">
        <v>45143</v>
      </c>
      <c r="C8697" s="10" t="s">
        <v>6700</v>
      </c>
      <c r="D8697" s="10" t="s">
        <v>6699</v>
      </c>
      <c r="E8697" s="10" t="s">
        <v>571</v>
      </c>
      <c r="F8697" s="10" t="s">
        <v>570</v>
      </c>
      <c r="G8697" s="10" t="s">
        <v>601</v>
      </c>
      <c r="H8697" s="10" t="s">
        <v>579</v>
      </c>
      <c r="I8697" s="10" t="s">
        <v>722</v>
      </c>
      <c r="J8697" s="10" t="s">
        <v>6698</v>
      </c>
      <c r="K8697" s="10" t="s">
        <v>6204</v>
      </c>
      <c r="L8697" s="10">
        <v>2</v>
      </c>
      <c r="M8697" s="10">
        <v>106.03</v>
      </c>
      <c r="N8697" s="10">
        <v>212.06</v>
      </c>
      <c r="O8697" s="59">
        <v>0</v>
      </c>
      <c r="P8697" s="10">
        <v>0</v>
      </c>
      <c r="Q8697" s="10">
        <v>212.06</v>
      </c>
      <c r="R8697" s="10" t="s">
        <v>586</v>
      </c>
      <c r="S8697" s="10" t="s">
        <v>607</v>
      </c>
      <c r="T8697" s="59">
        <v>0.15</v>
      </c>
      <c r="U8697" s="10">
        <v>31.81</v>
      </c>
    </row>
    <row r="8698" spans="1:21" x14ac:dyDescent="0.3">
      <c r="A8698" s="10" t="s">
        <v>6697</v>
      </c>
      <c r="B8698" s="61">
        <v>45059</v>
      </c>
      <c r="C8698" s="10" t="s">
        <v>6696</v>
      </c>
      <c r="D8698" s="10" t="s">
        <v>2919</v>
      </c>
      <c r="E8698" s="10" t="s">
        <v>629</v>
      </c>
      <c r="F8698" s="10" t="s">
        <v>628</v>
      </c>
      <c r="G8698" s="10" t="s">
        <v>601</v>
      </c>
      <c r="H8698" s="10" t="s">
        <v>544</v>
      </c>
      <c r="I8698" s="10" t="s">
        <v>610</v>
      </c>
      <c r="J8698" s="10" t="s">
        <v>6695</v>
      </c>
      <c r="K8698" s="10" t="s">
        <v>6694</v>
      </c>
      <c r="L8698" s="10">
        <v>7</v>
      </c>
      <c r="M8698" s="10">
        <v>117.28</v>
      </c>
      <c r="N8698" s="10">
        <v>820.96</v>
      </c>
      <c r="O8698" s="59">
        <v>0.05</v>
      </c>
      <c r="P8698" s="10">
        <v>41.05</v>
      </c>
      <c r="Q8698" s="10">
        <v>779.91</v>
      </c>
      <c r="R8698" s="10" t="s">
        <v>586</v>
      </c>
      <c r="S8698" s="10" t="s">
        <v>596</v>
      </c>
      <c r="T8698" s="59">
        <v>0.25</v>
      </c>
      <c r="U8698" s="10">
        <v>194.98</v>
      </c>
    </row>
    <row r="8699" spans="1:21" x14ac:dyDescent="0.3">
      <c r="A8699" s="10" t="s">
        <v>6693</v>
      </c>
      <c r="B8699" s="61">
        <v>45251</v>
      </c>
      <c r="C8699" s="10" t="s">
        <v>6692</v>
      </c>
      <c r="D8699" s="10" t="s">
        <v>6691</v>
      </c>
      <c r="E8699" s="10" t="s">
        <v>571</v>
      </c>
      <c r="F8699" s="10" t="s">
        <v>570</v>
      </c>
      <c r="G8699" s="10" t="s">
        <v>601</v>
      </c>
      <c r="H8699" s="10" t="s">
        <v>590</v>
      </c>
      <c r="I8699" s="10" t="s">
        <v>748</v>
      </c>
      <c r="J8699" s="10" t="s">
        <v>6690</v>
      </c>
      <c r="K8699" s="10" t="s">
        <v>6689</v>
      </c>
      <c r="L8699" s="10">
        <v>1</v>
      </c>
      <c r="M8699" s="10">
        <v>752.59</v>
      </c>
      <c r="N8699" s="10">
        <v>752.59</v>
      </c>
      <c r="O8699" s="59">
        <v>0.05</v>
      </c>
      <c r="P8699" s="10">
        <v>37.630000000000003</v>
      </c>
      <c r="Q8699" s="10">
        <v>714.96</v>
      </c>
      <c r="R8699" s="10" t="s">
        <v>614</v>
      </c>
      <c r="S8699" s="10" t="s">
        <v>596</v>
      </c>
      <c r="T8699" s="59">
        <v>0.3</v>
      </c>
      <c r="U8699" s="10">
        <v>214.49</v>
      </c>
    </row>
    <row r="8700" spans="1:21" x14ac:dyDescent="0.3">
      <c r="A8700" s="10" t="s">
        <v>6688</v>
      </c>
      <c r="B8700" s="61">
        <v>45254</v>
      </c>
      <c r="C8700" s="10" t="s">
        <v>6687</v>
      </c>
      <c r="D8700" s="10" t="s">
        <v>6686</v>
      </c>
      <c r="E8700" s="10" t="s">
        <v>603</v>
      </c>
      <c r="F8700" s="10" t="s">
        <v>636</v>
      </c>
      <c r="G8700" s="10" t="s">
        <v>601</v>
      </c>
      <c r="H8700" s="10" t="s">
        <v>579</v>
      </c>
      <c r="I8700" s="10" t="s">
        <v>722</v>
      </c>
      <c r="J8700" s="10" t="s">
        <v>6685</v>
      </c>
      <c r="K8700" s="10" t="s">
        <v>6684</v>
      </c>
      <c r="L8700" s="10">
        <v>3</v>
      </c>
      <c r="M8700" s="10">
        <v>206.47</v>
      </c>
      <c r="N8700" s="10">
        <v>619.41</v>
      </c>
      <c r="O8700" s="59">
        <v>0.2</v>
      </c>
      <c r="P8700" s="10">
        <v>123.88</v>
      </c>
      <c r="Q8700" s="10">
        <v>495.53</v>
      </c>
      <c r="R8700" s="10" t="s">
        <v>575</v>
      </c>
      <c r="S8700" s="10" t="s">
        <v>564</v>
      </c>
      <c r="T8700" s="59">
        <v>0.3</v>
      </c>
      <c r="U8700" s="10">
        <v>148.66</v>
      </c>
    </row>
    <row r="8701" spans="1:21" x14ac:dyDescent="0.3">
      <c r="A8701" s="10" t="s">
        <v>6683</v>
      </c>
      <c r="B8701" s="61">
        <v>45235</v>
      </c>
      <c r="C8701" s="10" t="s">
        <v>6682</v>
      </c>
      <c r="D8701" s="10" t="s">
        <v>6681</v>
      </c>
      <c r="E8701" s="10" t="s">
        <v>581</v>
      </c>
      <c r="F8701" s="10" t="s">
        <v>580</v>
      </c>
      <c r="G8701" s="10" t="s">
        <v>569</v>
      </c>
      <c r="H8701" s="10" t="s">
        <v>579</v>
      </c>
      <c r="I8701" s="10" t="s">
        <v>578</v>
      </c>
      <c r="J8701" s="10" t="s">
        <v>6680</v>
      </c>
      <c r="K8701" s="10" t="s">
        <v>6679</v>
      </c>
      <c r="L8701" s="10">
        <v>2</v>
      </c>
      <c r="M8701" s="10">
        <v>133.4</v>
      </c>
      <c r="N8701" s="10">
        <v>266.8</v>
      </c>
      <c r="O8701" s="59">
        <v>0.1</v>
      </c>
      <c r="P8701" s="10">
        <v>26.68</v>
      </c>
      <c r="Q8701" s="10">
        <v>240.12</v>
      </c>
      <c r="R8701" s="10" t="s">
        <v>565</v>
      </c>
      <c r="S8701" s="10" t="s">
        <v>564</v>
      </c>
      <c r="T8701" s="59">
        <v>0.3</v>
      </c>
      <c r="U8701" s="10">
        <v>72.040000000000006</v>
      </c>
    </row>
    <row r="8702" spans="1:21" x14ac:dyDescent="0.3">
      <c r="A8702" s="10" t="s">
        <v>6678</v>
      </c>
      <c r="B8702" s="61">
        <v>45019</v>
      </c>
      <c r="C8702" s="10" t="s">
        <v>6677</v>
      </c>
      <c r="D8702" s="10" t="s">
        <v>6676</v>
      </c>
      <c r="E8702" s="10" t="s">
        <v>581</v>
      </c>
      <c r="F8702" s="10" t="s">
        <v>7</v>
      </c>
      <c r="G8702" s="10" t="s">
        <v>601</v>
      </c>
      <c r="H8702" s="10" t="s">
        <v>544</v>
      </c>
      <c r="I8702" s="10" t="s">
        <v>568</v>
      </c>
      <c r="J8702" s="10" t="s">
        <v>6675</v>
      </c>
      <c r="K8702" s="10" t="s">
        <v>6674</v>
      </c>
      <c r="L8702" s="10">
        <v>9</v>
      </c>
      <c r="M8702" s="10">
        <v>646.46</v>
      </c>
      <c r="N8702" s="10">
        <v>5818.14</v>
      </c>
      <c r="O8702" s="59">
        <v>0.05</v>
      </c>
      <c r="P8702" s="10">
        <v>290.91000000000003</v>
      </c>
      <c r="Q8702" s="10">
        <v>5527.23</v>
      </c>
      <c r="R8702" s="10" t="s">
        <v>586</v>
      </c>
      <c r="S8702" s="10" t="s">
        <v>596</v>
      </c>
      <c r="T8702" s="59">
        <v>0.15</v>
      </c>
      <c r="U8702" s="10">
        <v>829.08</v>
      </c>
    </row>
    <row r="8703" spans="1:21" x14ac:dyDescent="0.3">
      <c r="A8703" s="10" t="s">
        <v>6673</v>
      </c>
      <c r="B8703" s="61">
        <v>44997</v>
      </c>
      <c r="C8703" s="10" t="s">
        <v>6672</v>
      </c>
      <c r="D8703" s="10" t="s">
        <v>6671</v>
      </c>
      <c r="E8703" s="10" t="s">
        <v>603</v>
      </c>
      <c r="F8703" s="10" t="s">
        <v>602</v>
      </c>
      <c r="G8703" s="10" t="s">
        <v>601</v>
      </c>
      <c r="H8703" s="10" t="s">
        <v>590</v>
      </c>
      <c r="I8703" s="10" t="s">
        <v>635</v>
      </c>
      <c r="J8703" s="10" t="s">
        <v>1703</v>
      </c>
      <c r="K8703" s="10" t="s">
        <v>6670</v>
      </c>
      <c r="L8703" s="10">
        <v>2</v>
      </c>
      <c r="M8703" s="10">
        <v>639.89</v>
      </c>
      <c r="N8703" s="10">
        <v>1279.78</v>
      </c>
      <c r="O8703" s="59">
        <v>0.2</v>
      </c>
      <c r="P8703" s="10">
        <v>255.96</v>
      </c>
      <c r="Q8703" s="10">
        <v>1023.82</v>
      </c>
      <c r="R8703" s="10" t="s">
        <v>614</v>
      </c>
      <c r="S8703" s="10" t="s">
        <v>564</v>
      </c>
      <c r="T8703" s="59">
        <v>0.25</v>
      </c>
      <c r="U8703" s="10">
        <v>255.96</v>
      </c>
    </row>
    <row r="8704" spans="1:21" x14ac:dyDescent="0.3">
      <c r="A8704" s="10" t="s">
        <v>6669</v>
      </c>
      <c r="B8704" s="61">
        <v>45235</v>
      </c>
      <c r="C8704" s="10" t="s">
        <v>6668</v>
      </c>
      <c r="D8704" s="10" t="s">
        <v>6667</v>
      </c>
      <c r="E8704" s="10" t="s">
        <v>592</v>
      </c>
      <c r="F8704" s="10" t="s">
        <v>18</v>
      </c>
      <c r="G8704" s="10" t="s">
        <v>569</v>
      </c>
      <c r="H8704" s="10" t="s">
        <v>590</v>
      </c>
      <c r="I8704" s="10" t="s">
        <v>748</v>
      </c>
      <c r="J8704" s="10" t="s">
        <v>6666</v>
      </c>
      <c r="K8704" s="10" t="s">
        <v>3287</v>
      </c>
      <c r="L8704" s="10">
        <v>4</v>
      </c>
      <c r="M8704" s="10">
        <v>844.23</v>
      </c>
      <c r="N8704" s="10">
        <v>3376.92</v>
      </c>
      <c r="O8704" s="59">
        <v>0.1</v>
      </c>
      <c r="P8704" s="10">
        <v>337.69</v>
      </c>
      <c r="Q8704" s="10">
        <v>3039.23</v>
      </c>
      <c r="R8704" s="10" t="s">
        <v>565</v>
      </c>
      <c r="S8704" s="10" t="s">
        <v>564</v>
      </c>
      <c r="T8704" s="59">
        <v>0.15</v>
      </c>
      <c r="U8704" s="10">
        <v>455.88</v>
      </c>
    </row>
    <row r="8705" spans="1:21" x14ac:dyDescent="0.3">
      <c r="A8705" s="10" t="s">
        <v>6665</v>
      </c>
      <c r="B8705" s="61">
        <v>45026</v>
      </c>
      <c r="C8705" s="10" t="s">
        <v>6664</v>
      </c>
      <c r="D8705" s="10" t="s">
        <v>6663</v>
      </c>
      <c r="E8705" s="10" t="s">
        <v>629</v>
      </c>
      <c r="F8705" s="10" t="s">
        <v>628</v>
      </c>
      <c r="G8705" s="10" t="s">
        <v>569</v>
      </c>
      <c r="H8705" s="10" t="s">
        <v>544</v>
      </c>
      <c r="I8705" s="10" t="s">
        <v>610</v>
      </c>
      <c r="J8705" s="10" t="s">
        <v>3296</v>
      </c>
      <c r="K8705" s="10" t="s">
        <v>6662</v>
      </c>
      <c r="L8705" s="10">
        <v>4</v>
      </c>
      <c r="M8705" s="10">
        <v>422.23</v>
      </c>
      <c r="N8705" s="10">
        <v>1688.92</v>
      </c>
      <c r="O8705" s="59">
        <v>0</v>
      </c>
      <c r="P8705" s="10">
        <v>0</v>
      </c>
      <c r="Q8705" s="10">
        <v>1688.92</v>
      </c>
      <c r="R8705" s="10" t="s">
        <v>565</v>
      </c>
      <c r="S8705" s="10" t="s">
        <v>607</v>
      </c>
      <c r="T8705" s="59">
        <v>0.25</v>
      </c>
      <c r="U8705" s="10">
        <v>422.23</v>
      </c>
    </row>
    <row r="8706" spans="1:21" x14ac:dyDescent="0.3">
      <c r="A8706" s="10" t="s">
        <v>6661</v>
      </c>
      <c r="B8706" s="61">
        <v>45181</v>
      </c>
      <c r="C8706" s="10" t="s">
        <v>3281</v>
      </c>
      <c r="D8706" s="10" t="s">
        <v>3181</v>
      </c>
      <c r="E8706" s="10" t="s">
        <v>571</v>
      </c>
      <c r="F8706" s="10" t="s">
        <v>11</v>
      </c>
      <c r="G8706" s="10" t="s">
        <v>569</v>
      </c>
      <c r="H8706" s="10" t="s">
        <v>590</v>
      </c>
      <c r="I8706" s="10" t="s">
        <v>635</v>
      </c>
      <c r="J8706" s="10" t="s">
        <v>6660</v>
      </c>
      <c r="K8706" s="10" t="s">
        <v>6659</v>
      </c>
      <c r="L8706" s="10">
        <v>5</v>
      </c>
      <c r="M8706" s="10">
        <v>455.82</v>
      </c>
      <c r="N8706" s="10">
        <v>2279.1</v>
      </c>
      <c r="O8706" s="59">
        <v>0.2</v>
      </c>
      <c r="P8706" s="10">
        <v>455.82</v>
      </c>
      <c r="Q8706" s="10">
        <v>1823.28</v>
      </c>
      <c r="R8706" s="10" t="s">
        <v>586</v>
      </c>
      <c r="S8706" s="10" t="s">
        <v>607</v>
      </c>
      <c r="T8706" s="59">
        <v>0.25</v>
      </c>
      <c r="U8706" s="10">
        <v>455.82</v>
      </c>
    </row>
    <row r="8707" spans="1:21" x14ac:dyDescent="0.3">
      <c r="A8707" s="10" t="s">
        <v>6658</v>
      </c>
      <c r="B8707" s="61">
        <v>45184</v>
      </c>
      <c r="C8707" s="10" t="s">
        <v>6657</v>
      </c>
      <c r="D8707" s="10" t="s">
        <v>6656</v>
      </c>
      <c r="E8707" s="10" t="s">
        <v>603</v>
      </c>
      <c r="F8707" s="10" t="s">
        <v>658</v>
      </c>
      <c r="G8707" s="10" t="s">
        <v>601</v>
      </c>
      <c r="H8707" s="10" t="s">
        <v>590</v>
      </c>
      <c r="I8707" s="10" t="s">
        <v>635</v>
      </c>
      <c r="J8707" s="10" t="s">
        <v>6655</v>
      </c>
      <c r="K8707" s="10" t="s">
        <v>6654</v>
      </c>
      <c r="L8707" s="10">
        <v>6</v>
      </c>
      <c r="M8707" s="10">
        <v>636.59</v>
      </c>
      <c r="N8707" s="10">
        <v>3819.54</v>
      </c>
      <c r="O8707" s="59">
        <v>0.2</v>
      </c>
      <c r="P8707" s="10">
        <v>763.91</v>
      </c>
      <c r="Q8707" s="10">
        <v>3055.63</v>
      </c>
      <c r="R8707" s="10" t="s">
        <v>575</v>
      </c>
      <c r="S8707" s="10" t="s">
        <v>607</v>
      </c>
      <c r="T8707" s="59">
        <v>0.25</v>
      </c>
      <c r="U8707" s="10">
        <v>763.91</v>
      </c>
    </row>
    <row r="8708" spans="1:21" x14ac:dyDescent="0.3">
      <c r="A8708" s="10" t="s">
        <v>6653</v>
      </c>
      <c r="B8708" s="61">
        <v>45270</v>
      </c>
      <c r="C8708" s="10" t="s">
        <v>4388</v>
      </c>
      <c r="D8708" s="10" t="s">
        <v>4220</v>
      </c>
      <c r="E8708" s="10" t="s">
        <v>603</v>
      </c>
      <c r="F8708" s="10" t="s">
        <v>658</v>
      </c>
      <c r="G8708" s="10" t="s">
        <v>601</v>
      </c>
      <c r="H8708" s="10" t="s">
        <v>600</v>
      </c>
      <c r="I8708" s="10" t="s">
        <v>627</v>
      </c>
      <c r="J8708" s="10" t="s">
        <v>6652</v>
      </c>
      <c r="K8708" s="10" t="s">
        <v>6651</v>
      </c>
      <c r="L8708" s="10">
        <v>4</v>
      </c>
      <c r="M8708" s="10">
        <v>117.15</v>
      </c>
      <c r="N8708" s="10">
        <v>468.6</v>
      </c>
      <c r="O8708" s="59">
        <v>0.1</v>
      </c>
      <c r="P8708" s="10">
        <v>46.86</v>
      </c>
      <c r="Q8708" s="10">
        <v>421.74</v>
      </c>
      <c r="R8708" s="10" t="s">
        <v>614</v>
      </c>
      <c r="S8708" s="10" t="s">
        <v>596</v>
      </c>
      <c r="T8708" s="59">
        <v>0.15</v>
      </c>
      <c r="U8708" s="10">
        <v>63.26</v>
      </c>
    </row>
    <row r="8709" spans="1:21" x14ac:dyDescent="0.3">
      <c r="A8709" s="10" t="s">
        <v>6650</v>
      </c>
      <c r="B8709" s="61">
        <v>45257</v>
      </c>
      <c r="C8709" s="10" t="s">
        <v>6649</v>
      </c>
      <c r="D8709" s="10" t="s">
        <v>5970</v>
      </c>
      <c r="E8709" s="10" t="s">
        <v>629</v>
      </c>
      <c r="F8709" s="10" t="s">
        <v>790</v>
      </c>
      <c r="G8709" s="10" t="s">
        <v>569</v>
      </c>
      <c r="H8709" s="10" t="s">
        <v>590</v>
      </c>
      <c r="I8709" s="10" t="s">
        <v>748</v>
      </c>
      <c r="J8709" s="10" t="s">
        <v>6648</v>
      </c>
      <c r="K8709" s="10" t="s">
        <v>5839</v>
      </c>
      <c r="L8709" s="10">
        <v>8</v>
      </c>
      <c r="M8709" s="10">
        <v>836.68</v>
      </c>
      <c r="N8709" s="10">
        <v>6693.44</v>
      </c>
      <c r="O8709" s="59">
        <v>0.2</v>
      </c>
      <c r="P8709" s="10">
        <v>1338.69</v>
      </c>
      <c r="Q8709" s="10">
        <v>5354.75</v>
      </c>
      <c r="R8709" s="10" t="s">
        <v>614</v>
      </c>
      <c r="S8709" s="10" t="s">
        <v>607</v>
      </c>
      <c r="T8709" s="59">
        <v>0.15</v>
      </c>
      <c r="U8709" s="10">
        <v>803.21</v>
      </c>
    </row>
    <row r="8710" spans="1:21" x14ac:dyDescent="0.3">
      <c r="A8710" s="10" t="s">
        <v>6647</v>
      </c>
      <c r="B8710" s="61">
        <v>45088</v>
      </c>
      <c r="C8710" s="10" t="s">
        <v>1188</v>
      </c>
      <c r="D8710" s="10" t="s">
        <v>6646</v>
      </c>
      <c r="E8710" s="10" t="s">
        <v>603</v>
      </c>
      <c r="F8710" s="10" t="s">
        <v>658</v>
      </c>
      <c r="G8710" s="10" t="s">
        <v>601</v>
      </c>
      <c r="H8710" s="10" t="s">
        <v>579</v>
      </c>
      <c r="I8710" s="10" t="s">
        <v>578</v>
      </c>
      <c r="J8710" s="10" t="s">
        <v>6645</v>
      </c>
      <c r="K8710" s="10" t="s">
        <v>6644</v>
      </c>
      <c r="L8710" s="10">
        <v>9</v>
      </c>
      <c r="M8710" s="10">
        <v>101.44</v>
      </c>
      <c r="N8710" s="10">
        <v>912.96</v>
      </c>
      <c r="O8710" s="59">
        <v>0.2</v>
      </c>
      <c r="P8710" s="10">
        <v>182.59</v>
      </c>
      <c r="Q8710" s="10">
        <v>730.37</v>
      </c>
      <c r="R8710" s="10" t="s">
        <v>614</v>
      </c>
      <c r="S8710" s="10" t="s">
        <v>564</v>
      </c>
      <c r="T8710" s="59">
        <v>0.15</v>
      </c>
      <c r="U8710" s="10">
        <v>109.56</v>
      </c>
    </row>
    <row r="8711" spans="1:21" x14ac:dyDescent="0.3">
      <c r="A8711" s="10" t="s">
        <v>6643</v>
      </c>
      <c r="B8711" s="61">
        <v>45137</v>
      </c>
      <c r="C8711" s="10" t="s">
        <v>6642</v>
      </c>
      <c r="D8711" s="10" t="s">
        <v>6641</v>
      </c>
      <c r="E8711" s="10" t="s">
        <v>592</v>
      </c>
      <c r="F8711" s="10" t="s">
        <v>652</v>
      </c>
      <c r="G8711" s="10" t="s">
        <v>601</v>
      </c>
      <c r="H8711" s="10" t="s">
        <v>579</v>
      </c>
      <c r="I8711" s="10" t="s">
        <v>578</v>
      </c>
      <c r="J8711" s="10" t="s">
        <v>6640</v>
      </c>
      <c r="K8711" s="10" t="s">
        <v>6639</v>
      </c>
      <c r="L8711" s="10">
        <v>2</v>
      </c>
      <c r="M8711" s="10">
        <v>357.22</v>
      </c>
      <c r="N8711" s="10">
        <v>714.44</v>
      </c>
      <c r="O8711" s="59">
        <v>0.05</v>
      </c>
      <c r="P8711" s="10">
        <v>35.72</v>
      </c>
      <c r="Q8711" s="10">
        <v>678.72</v>
      </c>
      <c r="R8711" s="10" t="s">
        <v>565</v>
      </c>
      <c r="S8711" s="10" t="s">
        <v>607</v>
      </c>
      <c r="T8711" s="59">
        <v>0.3</v>
      </c>
      <c r="U8711" s="10">
        <v>203.62</v>
      </c>
    </row>
    <row r="8712" spans="1:21" x14ac:dyDescent="0.3">
      <c r="A8712" s="10" t="s">
        <v>6638</v>
      </c>
      <c r="B8712" s="61">
        <v>45169</v>
      </c>
      <c r="C8712" s="10" t="s">
        <v>6637</v>
      </c>
      <c r="D8712" s="10" t="s">
        <v>6636</v>
      </c>
      <c r="E8712" s="10" t="s">
        <v>592</v>
      </c>
      <c r="F8712" s="10" t="s">
        <v>18</v>
      </c>
      <c r="G8712" s="10" t="s">
        <v>569</v>
      </c>
      <c r="H8712" s="10" t="s">
        <v>544</v>
      </c>
      <c r="I8712" s="10" t="s">
        <v>10</v>
      </c>
      <c r="J8712" s="10" t="s">
        <v>6635</v>
      </c>
      <c r="K8712" s="10" t="s">
        <v>1543</v>
      </c>
      <c r="L8712" s="10">
        <v>8</v>
      </c>
      <c r="M8712" s="10">
        <v>614.54999999999995</v>
      </c>
      <c r="N8712" s="10">
        <v>4916.3999999999996</v>
      </c>
      <c r="O8712" s="59">
        <v>0.2</v>
      </c>
      <c r="P8712" s="10">
        <v>983.28</v>
      </c>
      <c r="Q8712" s="10">
        <v>3933.12</v>
      </c>
      <c r="R8712" s="10" t="s">
        <v>586</v>
      </c>
      <c r="S8712" s="10" t="s">
        <v>607</v>
      </c>
      <c r="T8712" s="59">
        <v>0.25</v>
      </c>
      <c r="U8712" s="10">
        <v>983.28</v>
      </c>
    </row>
    <row r="8713" spans="1:21" x14ac:dyDescent="0.3">
      <c r="A8713" s="10" t="s">
        <v>6634</v>
      </c>
      <c r="B8713" s="61">
        <v>45124</v>
      </c>
      <c r="C8713" s="10" t="s">
        <v>6633</v>
      </c>
      <c r="D8713" s="10" t="s">
        <v>6632</v>
      </c>
      <c r="E8713" s="10" t="s">
        <v>581</v>
      </c>
      <c r="F8713" s="10" t="s">
        <v>7</v>
      </c>
      <c r="G8713" s="10" t="s">
        <v>569</v>
      </c>
      <c r="H8713" s="10" t="s">
        <v>600</v>
      </c>
      <c r="I8713" s="10" t="s">
        <v>664</v>
      </c>
      <c r="J8713" s="10" t="s">
        <v>6631</v>
      </c>
      <c r="K8713" s="10" t="s">
        <v>6630</v>
      </c>
      <c r="L8713" s="10">
        <v>1</v>
      </c>
      <c r="M8713" s="10">
        <v>561.48</v>
      </c>
      <c r="N8713" s="10">
        <v>561.48</v>
      </c>
      <c r="O8713" s="59">
        <v>0.2</v>
      </c>
      <c r="P8713" s="10">
        <v>112.3</v>
      </c>
      <c r="Q8713" s="10">
        <v>449.18</v>
      </c>
      <c r="R8713" s="10" t="s">
        <v>575</v>
      </c>
      <c r="S8713" s="10" t="s">
        <v>564</v>
      </c>
      <c r="T8713" s="59">
        <v>0.15</v>
      </c>
      <c r="U8713" s="10">
        <v>67.38</v>
      </c>
    </row>
    <row r="8714" spans="1:21" x14ac:dyDescent="0.3">
      <c r="A8714" s="10" t="s">
        <v>6629</v>
      </c>
      <c r="B8714" s="61">
        <v>44992</v>
      </c>
      <c r="C8714" s="10" t="s">
        <v>6628</v>
      </c>
      <c r="D8714" s="10" t="s">
        <v>6627</v>
      </c>
      <c r="E8714" s="10" t="s">
        <v>603</v>
      </c>
      <c r="F8714" s="10" t="s">
        <v>658</v>
      </c>
      <c r="G8714" s="10" t="s">
        <v>601</v>
      </c>
      <c r="H8714" s="10" t="s">
        <v>579</v>
      </c>
      <c r="I8714" s="10" t="s">
        <v>578</v>
      </c>
      <c r="J8714" s="10" t="s">
        <v>6626</v>
      </c>
      <c r="K8714" s="10" t="s">
        <v>6625</v>
      </c>
      <c r="L8714" s="10">
        <v>10</v>
      </c>
      <c r="M8714" s="10">
        <v>327</v>
      </c>
      <c r="N8714" s="10">
        <v>3270</v>
      </c>
      <c r="O8714" s="59">
        <v>0.1</v>
      </c>
      <c r="P8714" s="10">
        <v>327</v>
      </c>
      <c r="Q8714" s="10">
        <v>2943</v>
      </c>
      <c r="R8714" s="10" t="s">
        <v>586</v>
      </c>
      <c r="S8714" s="10" t="s">
        <v>596</v>
      </c>
      <c r="T8714" s="59">
        <v>0.25</v>
      </c>
      <c r="U8714" s="10">
        <v>735.75</v>
      </c>
    </row>
    <row r="8715" spans="1:21" x14ac:dyDescent="0.3">
      <c r="A8715" s="10" t="s">
        <v>6624</v>
      </c>
      <c r="B8715" s="61">
        <v>45295</v>
      </c>
      <c r="C8715" s="10" t="s">
        <v>6623</v>
      </c>
      <c r="D8715" s="10" t="s">
        <v>4338</v>
      </c>
      <c r="E8715" s="10" t="s">
        <v>603</v>
      </c>
      <c r="F8715" s="10" t="s">
        <v>602</v>
      </c>
      <c r="G8715" s="10" t="s">
        <v>601</v>
      </c>
      <c r="H8715" s="10" t="s">
        <v>544</v>
      </c>
      <c r="I8715" s="10" t="s">
        <v>610</v>
      </c>
      <c r="J8715" s="10" t="s">
        <v>6622</v>
      </c>
      <c r="K8715" s="10" t="s">
        <v>6621</v>
      </c>
      <c r="L8715" s="10">
        <v>1</v>
      </c>
      <c r="M8715" s="10">
        <v>165.93</v>
      </c>
      <c r="N8715" s="10">
        <v>165.93</v>
      </c>
      <c r="O8715" s="59">
        <v>0</v>
      </c>
      <c r="P8715" s="10">
        <v>0</v>
      </c>
      <c r="Q8715" s="10">
        <v>165.93</v>
      </c>
      <c r="R8715" s="10" t="s">
        <v>565</v>
      </c>
      <c r="S8715" s="10" t="s">
        <v>564</v>
      </c>
      <c r="T8715" s="59">
        <v>0.15</v>
      </c>
      <c r="U8715" s="10">
        <v>24.89</v>
      </c>
    </row>
    <row r="8716" spans="1:21" x14ac:dyDescent="0.3">
      <c r="A8716" s="10" t="s">
        <v>6620</v>
      </c>
      <c r="B8716" s="61">
        <v>45118</v>
      </c>
      <c r="C8716" s="10" t="s">
        <v>6619</v>
      </c>
      <c r="D8716" s="10" t="s">
        <v>6096</v>
      </c>
      <c r="E8716" s="10" t="s">
        <v>629</v>
      </c>
      <c r="F8716" s="10" t="s">
        <v>628</v>
      </c>
      <c r="G8716" s="10" t="s">
        <v>601</v>
      </c>
      <c r="H8716" s="10" t="s">
        <v>600</v>
      </c>
      <c r="I8716" s="10" t="s">
        <v>664</v>
      </c>
      <c r="J8716" s="10" t="s">
        <v>6618</v>
      </c>
      <c r="K8716" s="10" t="s">
        <v>6617</v>
      </c>
      <c r="L8716" s="10">
        <v>2</v>
      </c>
      <c r="M8716" s="10">
        <v>929.24</v>
      </c>
      <c r="N8716" s="10">
        <v>1858.48</v>
      </c>
      <c r="O8716" s="59">
        <v>0.2</v>
      </c>
      <c r="P8716" s="10">
        <v>371.7</v>
      </c>
      <c r="Q8716" s="10">
        <v>1486.78</v>
      </c>
      <c r="R8716" s="10" t="s">
        <v>575</v>
      </c>
      <c r="S8716" s="10" t="s">
        <v>607</v>
      </c>
      <c r="T8716" s="59">
        <v>0.15</v>
      </c>
      <c r="U8716" s="10">
        <v>223.02</v>
      </c>
    </row>
    <row r="8717" spans="1:21" x14ac:dyDescent="0.3">
      <c r="A8717" s="10" t="s">
        <v>6616</v>
      </c>
      <c r="B8717" s="61">
        <v>45160</v>
      </c>
      <c r="C8717" s="10" t="s">
        <v>6615</v>
      </c>
      <c r="D8717" s="10" t="s">
        <v>6614</v>
      </c>
      <c r="E8717" s="10" t="s">
        <v>629</v>
      </c>
      <c r="F8717" s="10" t="s">
        <v>790</v>
      </c>
      <c r="G8717" s="10" t="s">
        <v>569</v>
      </c>
      <c r="H8717" s="10" t="s">
        <v>590</v>
      </c>
      <c r="I8717" s="10" t="s">
        <v>589</v>
      </c>
      <c r="J8717" s="10" t="s">
        <v>6613</v>
      </c>
      <c r="K8717" s="10" t="s">
        <v>6612</v>
      </c>
      <c r="L8717" s="10">
        <v>8</v>
      </c>
      <c r="M8717" s="10">
        <v>126.06</v>
      </c>
      <c r="N8717" s="10">
        <v>1008.48</v>
      </c>
      <c r="O8717" s="59">
        <v>0.1</v>
      </c>
      <c r="P8717" s="10">
        <v>100.85</v>
      </c>
      <c r="Q8717" s="10">
        <v>907.63</v>
      </c>
      <c r="R8717" s="10" t="s">
        <v>614</v>
      </c>
      <c r="S8717" s="10" t="s">
        <v>564</v>
      </c>
      <c r="T8717" s="59">
        <v>0.25</v>
      </c>
      <c r="U8717" s="10">
        <v>226.91</v>
      </c>
    </row>
    <row r="8718" spans="1:21" x14ac:dyDescent="0.3">
      <c r="A8718" s="10" t="s">
        <v>6611</v>
      </c>
      <c r="B8718" s="61">
        <v>44980</v>
      </c>
      <c r="C8718" s="10" t="s">
        <v>6610</v>
      </c>
      <c r="D8718" s="10" t="s">
        <v>6609</v>
      </c>
      <c r="E8718" s="10" t="s">
        <v>581</v>
      </c>
      <c r="F8718" s="10" t="s">
        <v>7</v>
      </c>
      <c r="G8718" s="10" t="s">
        <v>601</v>
      </c>
      <c r="H8718" s="10" t="s">
        <v>579</v>
      </c>
      <c r="I8718" s="10" t="s">
        <v>711</v>
      </c>
      <c r="J8718" s="10" t="s">
        <v>4616</v>
      </c>
      <c r="K8718" s="10" t="s">
        <v>6608</v>
      </c>
      <c r="L8718" s="10">
        <v>2</v>
      </c>
      <c r="M8718" s="10">
        <v>501.6</v>
      </c>
      <c r="N8718" s="10">
        <v>1003.2</v>
      </c>
      <c r="O8718" s="59">
        <v>0.2</v>
      </c>
      <c r="P8718" s="10">
        <v>200.64</v>
      </c>
      <c r="Q8718" s="10">
        <v>802.56</v>
      </c>
      <c r="R8718" s="10" t="s">
        <v>565</v>
      </c>
      <c r="S8718" s="10" t="s">
        <v>596</v>
      </c>
      <c r="T8718" s="59">
        <v>0.3</v>
      </c>
      <c r="U8718" s="10">
        <v>240.77</v>
      </c>
    </row>
    <row r="8719" spans="1:21" x14ac:dyDescent="0.3">
      <c r="A8719" s="10" t="s">
        <v>6607</v>
      </c>
      <c r="B8719" s="61">
        <v>45348</v>
      </c>
      <c r="C8719" s="10" t="s">
        <v>6606</v>
      </c>
      <c r="D8719" s="10" t="s">
        <v>6605</v>
      </c>
      <c r="E8719" s="10" t="s">
        <v>629</v>
      </c>
      <c r="F8719" s="10" t="s">
        <v>759</v>
      </c>
      <c r="G8719" s="10" t="s">
        <v>569</v>
      </c>
      <c r="H8719" s="10" t="s">
        <v>579</v>
      </c>
      <c r="I8719" s="10" t="s">
        <v>711</v>
      </c>
      <c r="J8719" s="10" t="s">
        <v>6604</v>
      </c>
      <c r="K8719" s="10" t="s">
        <v>576</v>
      </c>
      <c r="L8719" s="10">
        <v>9</v>
      </c>
      <c r="M8719" s="10">
        <v>179.24</v>
      </c>
      <c r="N8719" s="10">
        <v>1613.16</v>
      </c>
      <c r="O8719" s="59">
        <v>0.05</v>
      </c>
      <c r="P8719" s="10">
        <v>80.66</v>
      </c>
      <c r="Q8719" s="10">
        <v>1532.5</v>
      </c>
      <c r="R8719" s="10" t="s">
        <v>614</v>
      </c>
      <c r="S8719" s="10" t="s">
        <v>564</v>
      </c>
      <c r="T8719" s="59">
        <v>0.25</v>
      </c>
      <c r="U8719" s="10">
        <v>383.12</v>
      </c>
    </row>
    <row r="8720" spans="1:21" x14ac:dyDescent="0.3">
      <c r="A8720" s="10" t="s">
        <v>6603</v>
      </c>
      <c r="B8720" s="61">
        <v>44978</v>
      </c>
      <c r="C8720" s="10" t="s">
        <v>6602</v>
      </c>
      <c r="D8720" s="10" t="s">
        <v>6601</v>
      </c>
      <c r="E8720" s="10" t="s">
        <v>629</v>
      </c>
      <c r="F8720" s="10" t="s">
        <v>628</v>
      </c>
      <c r="G8720" s="10" t="s">
        <v>601</v>
      </c>
      <c r="H8720" s="10" t="s">
        <v>600</v>
      </c>
      <c r="I8720" s="10" t="s">
        <v>627</v>
      </c>
      <c r="J8720" s="10" t="s">
        <v>6600</v>
      </c>
      <c r="K8720" s="10" t="s">
        <v>6599</v>
      </c>
      <c r="L8720" s="10">
        <v>9</v>
      </c>
      <c r="M8720" s="10">
        <v>109.89</v>
      </c>
      <c r="N8720" s="10">
        <v>989.01</v>
      </c>
      <c r="O8720" s="59">
        <v>0.1</v>
      </c>
      <c r="P8720" s="10">
        <v>98.9</v>
      </c>
      <c r="Q8720" s="10">
        <v>890.11</v>
      </c>
      <c r="R8720" s="10" t="s">
        <v>586</v>
      </c>
      <c r="S8720" s="10" t="s">
        <v>607</v>
      </c>
      <c r="T8720" s="59">
        <v>0.15</v>
      </c>
      <c r="U8720" s="10">
        <v>133.52000000000001</v>
      </c>
    </row>
    <row r="8721" spans="1:21" x14ac:dyDescent="0.3">
      <c r="A8721" s="10" t="s">
        <v>6598</v>
      </c>
      <c r="B8721" s="61">
        <v>44991</v>
      </c>
      <c r="C8721" s="10" t="s">
        <v>6597</v>
      </c>
      <c r="D8721" s="10" t="s">
        <v>6596</v>
      </c>
      <c r="E8721" s="10" t="s">
        <v>571</v>
      </c>
      <c r="F8721" s="10" t="s">
        <v>11</v>
      </c>
      <c r="G8721" s="10" t="s">
        <v>569</v>
      </c>
      <c r="H8721" s="10" t="s">
        <v>600</v>
      </c>
      <c r="I8721" s="10" t="s">
        <v>599</v>
      </c>
      <c r="J8721" s="10" t="s">
        <v>1380</v>
      </c>
      <c r="K8721" s="10" t="s">
        <v>6595</v>
      </c>
      <c r="L8721" s="10">
        <v>5</v>
      </c>
      <c r="M8721" s="10">
        <v>115.9</v>
      </c>
      <c r="N8721" s="10">
        <v>579.5</v>
      </c>
      <c r="O8721" s="59">
        <v>0.1</v>
      </c>
      <c r="P8721" s="10">
        <v>57.95</v>
      </c>
      <c r="Q8721" s="10">
        <v>521.54999999999995</v>
      </c>
      <c r="R8721" s="10" t="s">
        <v>586</v>
      </c>
      <c r="S8721" s="10" t="s">
        <v>596</v>
      </c>
      <c r="T8721" s="59">
        <v>0.15</v>
      </c>
      <c r="U8721" s="10">
        <v>78.23</v>
      </c>
    </row>
    <row r="8722" spans="1:21" x14ac:dyDescent="0.3">
      <c r="A8722" s="10" t="s">
        <v>6594</v>
      </c>
      <c r="B8722" s="61">
        <v>45093</v>
      </c>
      <c r="C8722" s="10" t="s">
        <v>6593</v>
      </c>
      <c r="D8722" s="10" t="s">
        <v>6592</v>
      </c>
      <c r="E8722" s="10" t="s">
        <v>603</v>
      </c>
      <c r="F8722" s="10" t="s">
        <v>658</v>
      </c>
      <c r="G8722" s="10" t="s">
        <v>601</v>
      </c>
      <c r="H8722" s="10" t="s">
        <v>579</v>
      </c>
      <c r="I8722" s="10" t="s">
        <v>578</v>
      </c>
      <c r="J8722" s="10" t="s">
        <v>6591</v>
      </c>
      <c r="K8722" s="10" t="s">
        <v>6590</v>
      </c>
      <c r="L8722" s="10">
        <v>8</v>
      </c>
      <c r="M8722" s="10">
        <v>325.04000000000002</v>
      </c>
      <c r="N8722" s="10">
        <v>2600.3200000000002</v>
      </c>
      <c r="O8722" s="59">
        <v>0.05</v>
      </c>
      <c r="P8722" s="10">
        <v>130.02000000000001</v>
      </c>
      <c r="Q8722" s="10">
        <v>2470.3000000000002</v>
      </c>
      <c r="R8722" s="10" t="s">
        <v>586</v>
      </c>
      <c r="S8722" s="10" t="s">
        <v>607</v>
      </c>
      <c r="T8722" s="59">
        <v>0.15</v>
      </c>
      <c r="U8722" s="10">
        <v>370.55</v>
      </c>
    </row>
    <row r="8723" spans="1:21" x14ac:dyDescent="0.3">
      <c r="A8723" s="10" t="s">
        <v>6589</v>
      </c>
      <c r="B8723" s="61">
        <v>45146</v>
      </c>
      <c r="C8723" s="10" t="s">
        <v>5971</v>
      </c>
      <c r="D8723" s="10" t="s">
        <v>6588</v>
      </c>
      <c r="E8723" s="10" t="s">
        <v>571</v>
      </c>
      <c r="F8723" s="10" t="s">
        <v>11</v>
      </c>
      <c r="G8723" s="10" t="s">
        <v>601</v>
      </c>
      <c r="H8723" s="10" t="s">
        <v>600</v>
      </c>
      <c r="I8723" s="10" t="s">
        <v>627</v>
      </c>
      <c r="J8723" s="10" t="s">
        <v>6587</v>
      </c>
      <c r="K8723" s="10" t="s">
        <v>6586</v>
      </c>
      <c r="L8723" s="10">
        <v>10</v>
      </c>
      <c r="M8723" s="10">
        <v>952.36</v>
      </c>
      <c r="N8723" s="10">
        <v>9523.6</v>
      </c>
      <c r="O8723" s="59">
        <v>0.1</v>
      </c>
      <c r="P8723" s="10">
        <v>952.36</v>
      </c>
      <c r="Q8723" s="10">
        <v>8571.24</v>
      </c>
      <c r="R8723" s="10" t="s">
        <v>575</v>
      </c>
      <c r="S8723" s="10" t="s">
        <v>564</v>
      </c>
      <c r="T8723" s="59">
        <v>0.25</v>
      </c>
      <c r="U8723" s="10">
        <v>2142.81</v>
      </c>
    </row>
    <row r="8724" spans="1:21" x14ac:dyDescent="0.3">
      <c r="A8724" s="10" t="s">
        <v>6585</v>
      </c>
      <c r="B8724" s="61">
        <v>45315</v>
      </c>
      <c r="C8724" s="10" t="s">
        <v>6584</v>
      </c>
      <c r="D8724" s="10" t="s">
        <v>6583</v>
      </c>
      <c r="E8724" s="10" t="s">
        <v>629</v>
      </c>
      <c r="F8724" s="10" t="s">
        <v>759</v>
      </c>
      <c r="G8724" s="10" t="s">
        <v>601</v>
      </c>
      <c r="H8724" s="10" t="s">
        <v>544</v>
      </c>
      <c r="I8724" s="10" t="s">
        <v>610</v>
      </c>
      <c r="J8724" s="10" t="s">
        <v>2186</v>
      </c>
      <c r="K8724" s="10" t="s">
        <v>6582</v>
      </c>
      <c r="L8724" s="10">
        <v>9</v>
      </c>
      <c r="M8724" s="10">
        <v>728.26</v>
      </c>
      <c r="N8724" s="10">
        <v>6554.34</v>
      </c>
      <c r="O8724" s="59">
        <v>0</v>
      </c>
      <c r="P8724" s="10">
        <v>0</v>
      </c>
      <c r="Q8724" s="10">
        <v>6554.34</v>
      </c>
      <c r="R8724" s="10" t="s">
        <v>565</v>
      </c>
      <c r="S8724" s="10" t="s">
        <v>596</v>
      </c>
      <c r="T8724" s="59">
        <v>0.25</v>
      </c>
      <c r="U8724" s="10">
        <v>1638.59</v>
      </c>
    </row>
    <row r="8725" spans="1:21" x14ac:dyDescent="0.3">
      <c r="A8725" s="10" t="s">
        <v>6581</v>
      </c>
      <c r="B8725" s="61">
        <v>44996</v>
      </c>
      <c r="C8725" s="10" t="s">
        <v>6580</v>
      </c>
      <c r="D8725" s="10" t="s">
        <v>6579</v>
      </c>
      <c r="E8725" s="10" t="s">
        <v>571</v>
      </c>
      <c r="F8725" s="10" t="s">
        <v>11</v>
      </c>
      <c r="G8725" s="10" t="s">
        <v>601</v>
      </c>
      <c r="H8725" s="10" t="s">
        <v>590</v>
      </c>
      <c r="I8725" s="10" t="s">
        <v>589</v>
      </c>
      <c r="J8725" s="10" t="s">
        <v>6578</v>
      </c>
      <c r="K8725" s="10" t="s">
        <v>6577</v>
      </c>
      <c r="L8725" s="10">
        <v>6</v>
      </c>
      <c r="M8725" s="10">
        <v>333.47</v>
      </c>
      <c r="N8725" s="10">
        <v>2000.82</v>
      </c>
      <c r="O8725" s="59">
        <v>0.1</v>
      </c>
      <c r="P8725" s="10">
        <v>200.08</v>
      </c>
      <c r="Q8725" s="10">
        <v>1800.74</v>
      </c>
      <c r="R8725" s="10" t="s">
        <v>575</v>
      </c>
      <c r="S8725" s="10" t="s">
        <v>596</v>
      </c>
      <c r="T8725" s="59">
        <v>0.15</v>
      </c>
      <c r="U8725" s="10">
        <v>270.11</v>
      </c>
    </row>
    <row r="8726" spans="1:21" x14ac:dyDescent="0.3">
      <c r="A8726" s="10" t="s">
        <v>6576</v>
      </c>
      <c r="B8726" s="61">
        <v>45107</v>
      </c>
      <c r="C8726" s="10" t="s">
        <v>6575</v>
      </c>
      <c r="D8726" s="10" t="s">
        <v>6574</v>
      </c>
      <c r="E8726" s="10" t="s">
        <v>629</v>
      </c>
      <c r="F8726" s="10" t="s">
        <v>790</v>
      </c>
      <c r="G8726" s="10" t="s">
        <v>601</v>
      </c>
      <c r="H8726" s="10" t="s">
        <v>579</v>
      </c>
      <c r="I8726" s="10" t="s">
        <v>722</v>
      </c>
      <c r="J8726" s="10" t="s">
        <v>6573</v>
      </c>
      <c r="K8726" s="10" t="s">
        <v>6572</v>
      </c>
      <c r="L8726" s="10">
        <v>1</v>
      </c>
      <c r="M8726" s="10">
        <v>403.26</v>
      </c>
      <c r="N8726" s="10">
        <v>403.26</v>
      </c>
      <c r="O8726" s="59">
        <v>0.05</v>
      </c>
      <c r="P8726" s="10">
        <v>20.16</v>
      </c>
      <c r="Q8726" s="10">
        <v>383.1</v>
      </c>
      <c r="R8726" s="10" t="s">
        <v>586</v>
      </c>
      <c r="S8726" s="10" t="s">
        <v>607</v>
      </c>
      <c r="T8726" s="59">
        <v>0.25</v>
      </c>
      <c r="U8726" s="10">
        <v>95.78</v>
      </c>
    </row>
    <row r="8727" spans="1:21" x14ac:dyDescent="0.3">
      <c r="A8727" s="10" t="s">
        <v>6571</v>
      </c>
      <c r="B8727" s="61">
        <v>45052</v>
      </c>
      <c r="C8727" s="10" t="s">
        <v>6570</v>
      </c>
      <c r="D8727" s="10" t="s">
        <v>6569</v>
      </c>
      <c r="E8727" s="10" t="s">
        <v>581</v>
      </c>
      <c r="F8727" s="10" t="s">
        <v>83</v>
      </c>
      <c r="G8727" s="10" t="s">
        <v>569</v>
      </c>
      <c r="H8727" s="10" t="s">
        <v>544</v>
      </c>
      <c r="I8727" s="10" t="s">
        <v>568</v>
      </c>
      <c r="J8727" s="10" t="s">
        <v>6568</v>
      </c>
      <c r="K8727" s="10" t="s">
        <v>3769</v>
      </c>
      <c r="L8727" s="10">
        <v>7</v>
      </c>
      <c r="M8727" s="10">
        <v>677.68</v>
      </c>
      <c r="N8727" s="10">
        <v>4743.76</v>
      </c>
      <c r="O8727" s="59">
        <v>0</v>
      </c>
      <c r="P8727" s="10">
        <v>0</v>
      </c>
      <c r="Q8727" s="10">
        <v>4743.76</v>
      </c>
      <c r="R8727" s="10" t="s">
        <v>614</v>
      </c>
      <c r="S8727" s="10" t="s">
        <v>585</v>
      </c>
      <c r="T8727" s="59">
        <v>0.3</v>
      </c>
      <c r="U8727" s="10">
        <v>1423.13</v>
      </c>
    </row>
    <row r="8728" spans="1:21" x14ac:dyDescent="0.3">
      <c r="A8728" s="10" t="s">
        <v>6567</v>
      </c>
      <c r="B8728" s="61">
        <v>44930</v>
      </c>
      <c r="C8728" s="10" t="s">
        <v>6566</v>
      </c>
      <c r="D8728" s="10" t="s">
        <v>6565</v>
      </c>
      <c r="E8728" s="10" t="s">
        <v>581</v>
      </c>
      <c r="F8728" s="10" t="s">
        <v>7</v>
      </c>
      <c r="G8728" s="10" t="s">
        <v>569</v>
      </c>
      <c r="H8728" s="10" t="s">
        <v>544</v>
      </c>
      <c r="I8728" s="10" t="s">
        <v>10</v>
      </c>
      <c r="J8728" s="10" t="s">
        <v>6564</v>
      </c>
      <c r="K8728" s="10" t="s">
        <v>6563</v>
      </c>
      <c r="L8728" s="10">
        <v>4</v>
      </c>
      <c r="M8728" s="10">
        <v>284.86</v>
      </c>
      <c r="N8728" s="10">
        <v>1139.44</v>
      </c>
      <c r="O8728" s="59">
        <v>0</v>
      </c>
      <c r="P8728" s="10">
        <v>0</v>
      </c>
      <c r="Q8728" s="10">
        <v>1139.44</v>
      </c>
      <c r="R8728" s="10" t="s">
        <v>575</v>
      </c>
      <c r="S8728" s="10" t="s">
        <v>596</v>
      </c>
      <c r="T8728" s="59">
        <v>0.25</v>
      </c>
      <c r="U8728" s="10">
        <v>284.86</v>
      </c>
    </row>
    <row r="8729" spans="1:21" x14ac:dyDescent="0.3">
      <c r="A8729" s="10" t="s">
        <v>6562</v>
      </c>
      <c r="B8729" s="61">
        <v>45032</v>
      </c>
      <c r="C8729" s="10" t="s">
        <v>6561</v>
      </c>
      <c r="D8729" s="10" t="s">
        <v>6560</v>
      </c>
      <c r="E8729" s="10" t="s">
        <v>629</v>
      </c>
      <c r="F8729" s="10" t="s">
        <v>790</v>
      </c>
      <c r="G8729" s="10" t="s">
        <v>601</v>
      </c>
      <c r="H8729" s="10" t="s">
        <v>544</v>
      </c>
      <c r="I8729" s="10" t="s">
        <v>610</v>
      </c>
      <c r="J8729" s="10" t="s">
        <v>2637</v>
      </c>
      <c r="K8729" s="10" t="s">
        <v>6559</v>
      </c>
      <c r="L8729" s="10">
        <v>5</v>
      </c>
      <c r="M8729" s="10">
        <v>255.59</v>
      </c>
      <c r="N8729" s="10">
        <v>1277.95</v>
      </c>
      <c r="O8729" s="59">
        <v>0.2</v>
      </c>
      <c r="P8729" s="10">
        <v>255.59</v>
      </c>
      <c r="Q8729" s="10">
        <v>1022.36</v>
      </c>
      <c r="R8729" s="10" t="s">
        <v>575</v>
      </c>
      <c r="S8729" s="10" t="s">
        <v>564</v>
      </c>
      <c r="T8729" s="59">
        <v>0.3</v>
      </c>
      <c r="U8729" s="10">
        <v>306.70999999999998</v>
      </c>
    </row>
    <row r="8730" spans="1:21" x14ac:dyDescent="0.3">
      <c r="A8730" s="10" t="s">
        <v>6558</v>
      </c>
      <c r="B8730" s="61">
        <v>45250</v>
      </c>
      <c r="C8730" s="10" t="s">
        <v>6557</v>
      </c>
      <c r="D8730" s="10" t="s">
        <v>6556</v>
      </c>
      <c r="E8730" s="10" t="s">
        <v>581</v>
      </c>
      <c r="F8730" s="10" t="s">
        <v>83</v>
      </c>
      <c r="G8730" s="10" t="s">
        <v>569</v>
      </c>
      <c r="H8730" s="10" t="s">
        <v>590</v>
      </c>
      <c r="I8730" s="10" t="s">
        <v>748</v>
      </c>
      <c r="J8730" s="10" t="s">
        <v>6555</v>
      </c>
      <c r="K8730" s="10" t="s">
        <v>3834</v>
      </c>
      <c r="L8730" s="10">
        <v>10</v>
      </c>
      <c r="M8730" s="10">
        <v>655.42</v>
      </c>
      <c r="N8730" s="10">
        <v>6554.2</v>
      </c>
      <c r="O8730" s="59">
        <v>0.05</v>
      </c>
      <c r="P8730" s="10">
        <v>327.71</v>
      </c>
      <c r="Q8730" s="10">
        <v>6226.49</v>
      </c>
      <c r="R8730" s="10" t="s">
        <v>575</v>
      </c>
      <c r="S8730" s="10" t="s">
        <v>564</v>
      </c>
      <c r="T8730" s="59">
        <v>0.15</v>
      </c>
      <c r="U8730" s="10">
        <v>933.97</v>
      </c>
    </row>
    <row r="8731" spans="1:21" x14ac:dyDescent="0.3">
      <c r="A8731" s="10" t="s">
        <v>6554</v>
      </c>
      <c r="B8731" s="61">
        <v>45287</v>
      </c>
      <c r="C8731" s="10" t="s">
        <v>6553</v>
      </c>
      <c r="D8731" s="10" t="s">
        <v>6552</v>
      </c>
      <c r="E8731" s="10" t="s">
        <v>592</v>
      </c>
      <c r="F8731" s="10" t="s">
        <v>591</v>
      </c>
      <c r="G8731" s="10" t="s">
        <v>601</v>
      </c>
      <c r="H8731" s="10" t="s">
        <v>579</v>
      </c>
      <c r="I8731" s="10" t="s">
        <v>578</v>
      </c>
      <c r="J8731" s="10" t="s">
        <v>6551</v>
      </c>
      <c r="K8731" s="10" t="s">
        <v>6550</v>
      </c>
      <c r="L8731" s="10">
        <v>1</v>
      </c>
      <c r="M8731" s="10">
        <v>790.06</v>
      </c>
      <c r="N8731" s="10">
        <v>790.06</v>
      </c>
      <c r="O8731" s="59">
        <v>0.05</v>
      </c>
      <c r="P8731" s="10">
        <v>39.5</v>
      </c>
      <c r="Q8731" s="10">
        <v>750.56</v>
      </c>
      <c r="R8731" s="10" t="s">
        <v>575</v>
      </c>
      <c r="S8731" s="10" t="s">
        <v>564</v>
      </c>
      <c r="T8731" s="59">
        <v>0.3</v>
      </c>
      <c r="U8731" s="10">
        <v>225.17</v>
      </c>
    </row>
    <row r="8732" spans="1:21" x14ac:dyDescent="0.3">
      <c r="A8732" s="10" t="s">
        <v>6549</v>
      </c>
      <c r="B8732" s="61">
        <v>45162</v>
      </c>
      <c r="C8732" s="10" t="s">
        <v>4453</v>
      </c>
      <c r="D8732" s="10" t="s">
        <v>6548</v>
      </c>
      <c r="E8732" s="10" t="s">
        <v>603</v>
      </c>
      <c r="F8732" s="10" t="s">
        <v>602</v>
      </c>
      <c r="G8732" s="10" t="s">
        <v>601</v>
      </c>
      <c r="H8732" s="10" t="s">
        <v>600</v>
      </c>
      <c r="I8732" s="10" t="s">
        <v>664</v>
      </c>
      <c r="J8732" s="10" t="s">
        <v>6547</v>
      </c>
      <c r="K8732" s="10" t="s">
        <v>6546</v>
      </c>
      <c r="L8732" s="10">
        <v>2</v>
      </c>
      <c r="M8732" s="10">
        <v>484.16</v>
      </c>
      <c r="N8732" s="10">
        <v>968.32</v>
      </c>
      <c r="O8732" s="59">
        <v>0</v>
      </c>
      <c r="P8732" s="10">
        <v>0</v>
      </c>
      <c r="Q8732" s="10">
        <v>968.32</v>
      </c>
      <c r="R8732" s="10" t="s">
        <v>614</v>
      </c>
      <c r="S8732" s="10" t="s">
        <v>564</v>
      </c>
      <c r="T8732" s="59">
        <v>0.15</v>
      </c>
      <c r="U8732" s="10">
        <v>145.25</v>
      </c>
    </row>
    <row r="8733" spans="1:21" x14ac:dyDescent="0.3">
      <c r="A8733" s="10" t="s">
        <v>6545</v>
      </c>
      <c r="B8733" s="61">
        <v>45031</v>
      </c>
      <c r="C8733" s="10" t="s">
        <v>2143</v>
      </c>
      <c r="D8733" s="10" t="s">
        <v>6544</v>
      </c>
      <c r="E8733" s="10" t="s">
        <v>571</v>
      </c>
      <c r="F8733" s="10" t="s">
        <v>11</v>
      </c>
      <c r="G8733" s="10" t="s">
        <v>569</v>
      </c>
      <c r="H8733" s="10" t="s">
        <v>579</v>
      </c>
      <c r="I8733" s="10" t="s">
        <v>578</v>
      </c>
      <c r="J8733" s="10" t="s">
        <v>6543</v>
      </c>
      <c r="K8733" s="10" t="s">
        <v>6542</v>
      </c>
      <c r="L8733" s="10">
        <v>6</v>
      </c>
      <c r="M8733" s="10">
        <v>164.19</v>
      </c>
      <c r="N8733" s="10">
        <v>985.14</v>
      </c>
      <c r="O8733" s="59">
        <v>0</v>
      </c>
      <c r="P8733" s="10">
        <v>0</v>
      </c>
      <c r="Q8733" s="10">
        <v>985.14</v>
      </c>
      <c r="R8733" s="10" t="s">
        <v>575</v>
      </c>
      <c r="S8733" s="10" t="s">
        <v>607</v>
      </c>
      <c r="T8733" s="59">
        <v>0.25</v>
      </c>
      <c r="U8733" s="10">
        <v>246.28</v>
      </c>
    </row>
    <row r="8734" spans="1:21" x14ac:dyDescent="0.3">
      <c r="A8734" s="10" t="s">
        <v>6541</v>
      </c>
      <c r="B8734" s="61">
        <v>45070</v>
      </c>
      <c r="C8734" s="10" t="s">
        <v>6540</v>
      </c>
      <c r="D8734" s="10" t="s">
        <v>6539</v>
      </c>
      <c r="E8734" s="10" t="s">
        <v>571</v>
      </c>
      <c r="F8734" s="10" t="s">
        <v>685</v>
      </c>
      <c r="G8734" s="10" t="s">
        <v>601</v>
      </c>
      <c r="H8734" s="10" t="s">
        <v>590</v>
      </c>
      <c r="I8734" s="10" t="s">
        <v>635</v>
      </c>
      <c r="J8734" s="10" t="s">
        <v>6538</v>
      </c>
      <c r="K8734" s="10" t="s">
        <v>6537</v>
      </c>
      <c r="L8734" s="10">
        <v>9</v>
      </c>
      <c r="M8734" s="10">
        <v>478.64</v>
      </c>
      <c r="N8734" s="10">
        <v>4307.76</v>
      </c>
      <c r="O8734" s="59">
        <v>0.1</v>
      </c>
      <c r="P8734" s="10">
        <v>430.78</v>
      </c>
      <c r="Q8734" s="10">
        <v>3876.98</v>
      </c>
      <c r="R8734" s="10" t="s">
        <v>565</v>
      </c>
      <c r="S8734" s="10" t="s">
        <v>564</v>
      </c>
      <c r="T8734" s="59">
        <v>0.15</v>
      </c>
      <c r="U8734" s="10">
        <v>581.54999999999995</v>
      </c>
    </row>
    <row r="8735" spans="1:21" x14ac:dyDescent="0.3">
      <c r="A8735" s="10" t="s">
        <v>6536</v>
      </c>
      <c r="B8735" s="61">
        <v>45050</v>
      </c>
      <c r="C8735" s="10" t="s">
        <v>6535</v>
      </c>
      <c r="D8735" s="10" t="s">
        <v>6534</v>
      </c>
      <c r="E8735" s="10" t="s">
        <v>571</v>
      </c>
      <c r="F8735" s="10" t="s">
        <v>570</v>
      </c>
      <c r="G8735" s="10" t="s">
        <v>569</v>
      </c>
      <c r="H8735" s="10" t="s">
        <v>544</v>
      </c>
      <c r="I8735" s="10" t="s">
        <v>610</v>
      </c>
      <c r="J8735" s="10" t="s">
        <v>6533</v>
      </c>
      <c r="K8735" s="10" t="s">
        <v>6532</v>
      </c>
      <c r="L8735" s="10">
        <v>6</v>
      </c>
      <c r="M8735" s="10">
        <v>333.9</v>
      </c>
      <c r="N8735" s="10">
        <v>2003.4</v>
      </c>
      <c r="O8735" s="59">
        <v>0.05</v>
      </c>
      <c r="P8735" s="10">
        <v>100.17</v>
      </c>
      <c r="Q8735" s="10">
        <v>1903.23</v>
      </c>
      <c r="R8735" s="10" t="s">
        <v>586</v>
      </c>
      <c r="S8735" s="10" t="s">
        <v>585</v>
      </c>
      <c r="T8735" s="59">
        <v>0.3</v>
      </c>
      <c r="U8735" s="10">
        <v>570.97</v>
      </c>
    </row>
    <row r="8736" spans="1:21" x14ac:dyDescent="0.3">
      <c r="A8736" s="10" t="s">
        <v>6531</v>
      </c>
      <c r="B8736" s="61">
        <v>45101</v>
      </c>
      <c r="C8736" s="10" t="s">
        <v>6158</v>
      </c>
      <c r="D8736" s="10" t="s">
        <v>6530</v>
      </c>
      <c r="E8736" s="10" t="s">
        <v>581</v>
      </c>
      <c r="F8736" s="10" t="s">
        <v>580</v>
      </c>
      <c r="G8736" s="10" t="s">
        <v>601</v>
      </c>
      <c r="H8736" s="10" t="s">
        <v>579</v>
      </c>
      <c r="I8736" s="10" t="s">
        <v>578</v>
      </c>
      <c r="J8736" s="10" t="s">
        <v>6529</v>
      </c>
      <c r="K8736" s="10" t="s">
        <v>6528</v>
      </c>
      <c r="L8736" s="10">
        <v>6</v>
      </c>
      <c r="M8736" s="10">
        <v>742.05</v>
      </c>
      <c r="N8736" s="10">
        <v>4452.3</v>
      </c>
      <c r="O8736" s="59">
        <v>0</v>
      </c>
      <c r="P8736" s="10">
        <v>0</v>
      </c>
      <c r="Q8736" s="10">
        <v>4452.3</v>
      </c>
      <c r="R8736" s="10" t="s">
        <v>565</v>
      </c>
      <c r="S8736" s="10" t="s">
        <v>607</v>
      </c>
      <c r="T8736" s="59">
        <v>0.3</v>
      </c>
      <c r="U8736" s="10">
        <v>1335.69</v>
      </c>
    </row>
    <row r="8737" spans="1:21" x14ac:dyDescent="0.3">
      <c r="A8737" s="10" t="s">
        <v>6527</v>
      </c>
      <c r="B8737" s="61">
        <v>44941</v>
      </c>
      <c r="C8737" s="10" t="s">
        <v>797</v>
      </c>
      <c r="D8737" s="10" t="s">
        <v>6526</v>
      </c>
      <c r="E8737" s="10" t="s">
        <v>603</v>
      </c>
      <c r="F8737" s="10" t="s">
        <v>602</v>
      </c>
      <c r="G8737" s="10" t="s">
        <v>601</v>
      </c>
      <c r="H8737" s="10" t="s">
        <v>590</v>
      </c>
      <c r="I8737" s="10" t="s">
        <v>635</v>
      </c>
      <c r="J8737" s="10" t="s">
        <v>6525</v>
      </c>
      <c r="K8737" s="10" t="s">
        <v>6524</v>
      </c>
      <c r="L8737" s="10">
        <v>10</v>
      </c>
      <c r="M8737" s="10">
        <v>876.31</v>
      </c>
      <c r="N8737" s="10">
        <v>8763.1</v>
      </c>
      <c r="O8737" s="59">
        <v>0.05</v>
      </c>
      <c r="P8737" s="10">
        <v>438.16</v>
      </c>
      <c r="Q8737" s="10">
        <v>8324.94</v>
      </c>
      <c r="R8737" s="10" t="s">
        <v>575</v>
      </c>
      <c r="S8737" s="10" t="s">
        <v>585</v>
      </c>
      <c r="T8737" s="59">
        <v>0.15</v>
      </c>
      <c r="U8737" s="10">
        <v>1248.74</v>
      </c>
    </row>
    <row r="8738" spans="1:21" x14ac:dyDescent="0.3">
      <c r="A8738" s="10" t="s">
        <v>6523</v>
      </c>
      <c r="B8738" s="61">
        <v>45366</v>
      </c>
      <c r="C8738" s="10" t="s">
        <v>6522</v>
      </c>
      <c r="D8738" s="10" t="s">
        <v>3864</v>
      </c>
      <c r="E8738" s="10" t="s">
        <v>629</v>
      </c>
      <c r="F8738" s="10" t="s">
        <v>628</v>
      </c>
      <c r="G8738" s="10" t="s">
        <v>601</v>
      </c>
      <c r="H8738" s="10" t="s">
        <v>600</v>
      </c>
      <c r="I8738" s="10" t="s">
        <v>664</v>
      </c>
      <c r="J8738" s="10" t="s">
        <v>6521</v>
      </c>
      <c r="K8738" s="10" t="s">
        <v>6520</v>
      </c>
      <c r="L8738" s="10">
        <v>8</v>
      </c>
      <c r="M8738" s="10">
        <v>970.58</v>
      </c>
      <c r="N8738" s="10">
        <v>7764.64</v>
      </c>
      <c r="O8738" s="59">
        <v>0.1</v>
      </c>
      <c r="P8738" s="10">
        <v>776.46</v>
      </c>
      <c r="Q8738" s="10">
        <v>6988.18</v>
      </c>
      <c r="R8738" s="10" t="s">
        <v>565</v>
      </c>
      <c r="S8738" s="10" t="s">
        <v>585</v>
      </c>
      <c r="T8738" s="59">
        <v>0.3</v>
      </c>
      <c r="U8738" s="10">
        <v>2096.4499999999998</v>
      </c>
    </row>
    <row r="8739" spans="1:21" x14ac:dyDescent="0.3">
      <c r="A8739" s="10" t="s">
        <v>6519</v>
      </c>
      <c r="B8739" s="61">
        <v>45047</v>
      </c>
      <c r="C8739" s="10" t="s">
        <v>6518</v>
      </c>
      <c r="D8739" s="10" t="s">
        <v>6517</v>
      </c>
      <c r="E8739" s="10" t="s">
        <v>592</v>
      </c>
      <c r="F8739" s="10" t="s">
        <v>18</v>
      </c>
      <c r="G8739" s="10" t="s">
        <v>601</v>
      </c>
      <c r="H8739" s="10" t="s">
        <v>544</v>
      </c>
      <c r="I8739" s="10" t="s">
        <v>610</v>
      </c>
      <c r="J8739" s="10" t="s">
        <v>6516</v>
      </c>
      <c r="K8739" s="10" t="s">
        <v>6515</v>
      </c>
      <c r="L8739" s="10">
        <v>3</v>
      </c>
      <c r="M8739" s="10">
        <v>780.6</v>
      </c>
      <c r="N8739" s="10">
        <v>2341.8000000000002</v>
      </c>
      <c r="O8739" s="59">
        <v>0.1</v>
      </c>
      <c r="P8739" s="10">
        <v>234.18</v>
      </c>
      <c r="Q8739" s="10">
        <v>2107.62</v>
      </c>
      <c r="R8739" s="10" t="s">
        <v>614</v>
      </c>
      <c r="S8739" s="10" t="s">
        <v>585</v>
      </c>
      <c r="T8739" s="59">
        <v>0.15</v>
      </c>
      <c r="U8739" s="10">
        <v>316.14</v>
      </c>
    </row>
    <row r="8740" spans="1:21" x14ac:dyDescent="0.3">
      <c r="A8740" s="10" t="s">
        <v>6514</v>
      </c>
      <c r="B8740" s="61">
        <v>45088</v>
      </c>
      <c r="C8740" s="10" t="s">
        <v>6513</v>
      </c>
      <c r="D8740" s="10" t="s">
        <v>6512</v>
      </c>
      <c r="E8740" s="10" t="s">
        <v>571</v>
      </c>
      <c r="F8740" s="10" t="s">
        <v>570</v>
      </c>
      <c r="G8740" s="10" t="s">
        <v>569</v>
      </c>
      <c r="H8740" s="10" t="s">
        <v>600</v>
      </c>
      <c r="I8740" s="10" t="s">
        <v>599</v>
      </c>
      <c r="J8740" s="10" t="s">
        <v>6511</v>
      </c>
      <c r="K8740" s="10" t="s">
        <v>6510</v>
      </c>
      <c r="L8740" s="10">
        <v>3</v>
      </c>
      <c r="M8740" s="10">
        <v>554.88</v>
      </c>
      <c r="N8740" s="10">
        <v>1664.64</v>
      </c>
      <c r="O8740" s="59">
        <v>0</v>
      </c>
      <c r="P8740" s="10">
        <v>0</v>
      </c>
      <c r="Q8740" s="10">
        <v>1664.64</v>
      </c>
      <c r="R8740" s="10" t="s">
        <v>575</v>
      </c>
      <c r="S8740" s="10" t="s">
        <v>607</v>
      </c>
      <c r="T8740" s="59">
        <v>0.3</v>
      </c>
      <c r="U8740" s="10">
        <v>499.39</v>
      </c>
    </row>
    <row r="8741" spans="1:21" x14ac:dyDescent="0.3">
      <c r="A8741" s="10" t="s">
        <v>6509</v>
      </c>
      <c r="B8741" s="61">
        <v>45311</v>
      </c>
      <c r="C8741" s="10" t="s">
        <v>6508</v>
      </c>
      <c r="D8741" s="10" t="s">
        <v>4775</v>
      </c>
      <c r="E8741" s="10" t="s">
        <v>603</v>
      </c>
      <c r="F8741" s="10" t="s">
        <v>602</v>
      </c>
      <c r="G8741" s="10" t="s">
        <v>569</v>
      </c>
      <c r="H8741" s="10" t="s">
        <v>544</v>
      </c>
      <c r="I8741" s="10" t="s">
        <v>610</v>
      </c>
      <c r="J8741" s="10" t="s">
        <v>6507</v>
      </c>
      <c r="K8741" s="10" t="s">
        <v>6506</v>
      </c>
      <c r="L8741" s="10">
        <v>6</v>
      </c>
      <c r="M8741" s="10">
        <v>709.38</v>
      </c>
      <c r="N8741" s="10">
        <v>4256.28</v>
      </c>
      <c r="O8741" s="59">
        <v>0</v>
      </c>
      <c r="P8741" s="10">
        <v>0</v>
      </c>
      <c r="Q8741" s="10">
        <v>4256.28</v>
      </c>
      <c r="R8741" s="10" t="s">
        <v>586</v>
      </c>
      <c r="S8741" s="10" t="s">
        <v>564</v>
      </c>
      <c r="T8741" s="59">
        <v>0.3</v>
      </c>
      <c r="U8741" s="10">
        <v>1276.8800000000001</v>
      </c>
    </row>
    <row r="8742" spans="1:21" x14ac:dyDescent="0.3">
      <c r="A8742" s="10" t="s">
        <v>6505</v>
      </c>
      <c r="B8742" s="61">
        <v>45172</v>
      </c>
      <c r="C8742" s="10" t="s">
        <v>6504</v>
      </c>
      <c r="D8742" s="10" t="s">
        <v>6503</v>
      </c>
      <c r="E8742" s="10" t="s">
        <v>571</v>
      </c>
      <c r="F8742" s="10" t="s">
        <v>11</v>
      </c>
      <c r="G8742" s="10" t="s">
        <v>601</v>
      </c>
      <c r="H8742" s="10" t="s">
        <v>544</v>
      </c>
      <c r="I8742" s="10" t="s">
        <v>10</v>
      </c>
      <c r="J8742" s="10" t="s">
        <v>6502</v>
      </c>
      <c r="K8742" s="10" t="s">
        <v>6501</v>
      </c>
      <c r="L8742" s="10">
        <v>9</v>
      </c>
      <c r="M8742" s="10">
        <v>663.47</v>
      </c>
      <c r="N8742" s="10">
        <v>5971.23</v>
      </c>
      <c r="O8742" s="59">
        <v>0.2</v>
      </c>
      <c r="P8742" s="10">
        <v>1194.25</v>
      </c>
      <c r="Q8742" s="10">
        <v>4776.9799999999996</v>
      </c>
      <c r="R8742" s="10" t="s">
        <v>586</v>
      </c>
      <c r="S8742" s="10" t="s">
        <v>585</v>
      </c>
      <c r="T8742" s="59">
        <v>0.25</v>
      </c>
      <c r="U8742" s="10">
        <v>1194.24</v>
      </c>
    </row>
    <row r="8743" spans="1:21" x14ac:dyDescent="0.3">
      <c r="A8743" s="10" t="s">
        <v>6500</v>
      </c>
      <c r="B8743" s="61">
        <v>45288</v>
      </c>
      <c r="C8743" s="10" t="s">
        <v>6499</v>
      </c>
      <c r="D8743" s="10" t="s">
        <v>6498</v>
      </c>
      <c r="E8743" s="10" t="s">
        <v>581</v>
      </c>
      <c r="F8743" s="10" t="s">
        <v>580</v>
      </c>
      <c r="G8743" s="10" t="s">
        <v>569</v>
      </c>
      <c r="H8743" s="10" t="s">
        <v>600</v>
      </c>
      <c r="I8743" s="10" t="s">
        <v>664</v>
      </c>
      <c r="J8743" s="10" t="s">
        <v>6497</v>
      </c>
      <c r="K8743" s="10" t="s">
        <v>6496</v>
      </c>
      <c r="L8743" s="10">
        <v>2</v>
      </c>
      <c r="M8743" s="10">
        <v>852.03</v>
      </c>
      <c r="N8743" s="10">
        <v>1704.06</v>
      </c>
      <c r="O8743" s="59">
        <v>0</v>
      </c>
      <c r="P8743" s="10">
        <v>0</v>
      </c>
      <c r="Q8743" s="10">
        <v>1704.06</v>
      </c>
      <c r="R8743" s="10" t="s">
        <v>586</v>
      </c>
      <c r="S8743" s="10" t="s">
        <v>564</v>
      </c>
      <c r="T8743" s="59">
        <v>0.15</v>
      </c>
      <c r="U8743" s="10">
        <v>255.61</v>
      </c>
    </row>
    <row r="8744" spans="1:21" x14ac:dyDescent="0.3">
      <c r="A8744" s="10" t="s">
        <v>6495</v>
      </c>
      <c r="B8744" s="61">
        <v>45274</v>
      </c>
      <c r="C8744" s="10" t="s">
        <v>6494</v>
      </c>
      <c r="D8744" s="10" t="s">
        <v>6493</v>
      </c>
      <c r="E8744" s="10" t="s">
        <v>629</v>
      </c>
      <c r="F8744" s="10" t="s">
        <v>628</v>
      </c>
      <c r="G8744" s="10" t="s">
        <v>569</v>
      </c>
      <c r="H8744" s="10" t="s">
        <v>600</v>
      </c>
      <c r="I8744" s="10" t="s">
        <v>599</v>
      </c>
      <c r="J8744" s="10" t="s">
        <v>6492</v>
      </c>
      <c r="K8744" s="10" t="s">
        <v>6491</v>
      </c>
      <c r="L8744" s="10">
        <v>6</v>
      </c>
      <c r="M8744" s="10">
        <v>483.53</v>
      </c>
      <c r="N8744" s="10">
        <v>2901.18</v>
      </c>
      <c r="O8744" s="59">
        <v>0</v>
      </c>
      <c r="P8744" s="10">
        <v>0</v>
      </c>
      <c r="Q8744" s="10">
        <v>2901.18</v>
      </c>
      <c r="R8744" s="10" t="s">
        <v>586</v>
      </c>
      <c r="S8744" s="10" t="s">
        <v>596</v>
      </c>
      <c r="T8744" s="59">
        <v>0.15</v>
      </c>
      <c r="U8744" s="10">
        <v>435.18</v>
      </c>
    </row>
    <row r="8745" spans="1:21" x14ac:dyDescent="0.3">
      <c r="A8745" s="10" t="s">
        <v>6490</v>
      </c>
      <c r="B8745" s="61">
        <v>45096</v>
      </c>
      <c r="C8745" s="10" t="s">
        <v>6308</v>
      </c>
      <c r="D8745" s="10" t="s">
        <v>6489</v>
      </c>
      <c r="E8745" s="10" t="s">
        <v>571</v>
      </c>
      <c r="F8745" s="10" t="s">
        <v>570</v>
      </c>
      <c r="G8745" s="10" t="s">
        <v>601</v>
      </c>
      <c r="H8745" s="10" t="s">
        <v>590</v>
      </c>
      <c r="I8745" s="10" t="s">
        <v>589</v>
      </c>
      <c r="J8745" s="10" t="s">
        <v>6488</v>
      </c>
      <c r="K8745" s="10" t="s">
        <v>6487</v>
      </c>
      <c r="L8745" s="10">
        <v>6</v>
      </c>
      <c r="M8745" s="10">
        <v>267.64999999999998</v>
      </c>
      <c r="N8745" s="10">
        <v>1605.9</v>
      </c>
      <c r="O8745" s="59">
        <v>0.1</v>
      </c>
      <c r="P8745" s="10">
        <v>160.59</v>
      </c>
      <c r="Q8745" s="10">
        <v>1445.31</v>
      </c>
      <c r="R8745" s="10" t="s">
        <v>565</v>
      </c>
      <c r="S8745" s="10" t="s">
        <v>596</v>
      </c>
      <c r="T8745" s="59">
        <v>0.25</v>
      </c>
      <c r="U8745" s="10">
        <v>361.33</v>
      </c>
    </row>
    <row r="8746" spans="1:21" x14ac:dyDescent="0.3">
      <c r="A8746" s="10" t="s">
        <v>6486</v>
      </c>
      <c r="B8746" s="61">
        <v>45310</v>
      </c>
      <c r="C8746" s="10" t="s">
        <v>6485</v>
      </c>
      <c r="D8746" s="10" t="s">
        <v>6484</v>
      </c>
      <c r="E8746" s="10" t="s">
        <v>592</v>
      </c>
      <c r="F8746" s="10" t="s">
        <v>591</v>
      </c>
      <c r="G8746" s="10" t="s">
        <v>569</v>
      </c>
      <c r="H8746" s="10" t="s">
        <v>579</v>
      </c>
      <c r="I8746" s="10" t="s">
        <v>722</v>
      </c>
      <c r="J8746" s="10" t="s">
        <v>6483</v>
      </c>
      <c r="K8746" s="10" t="s">
        <v>6482</v>
      </c>
      <c r="L8746" s="10">
        <v>8</v>
      </c>
      <c r="M8746" s="10">
        <v>314.82</v>
      </c>
      <c r="N8746" s="10">
        <v>2518.56</v>
      </c>
      <c r="O8746" s="59">
        <v>0</v>
      </c>
      <c r="P8746" s="10">
        <v>0</v>
      </c>
      <c r="Q8746" s="10">
        <v>2518.56</v>
      </c>
      <c r="R8746" s="10" t="s">
        <v>565</v>
      </c>
      <c r="S8746" s="10" t="s">
        <v>607</v>
      </c>
      <c r="T8746" s="59">
        <v>0.25</v>
      </c>
      <c r="U8746" s="10">
        <v>629.64</v>
      </c>
    </row>
    <row r="8747" spans="1:21" x14ac:dyDescent="0.3">
      <c r="A8747" s="10" t="s">
        <v>6481</v>
      </c>
      <c r="B8747" s="61">
        <v>45252</v>
      </c>
      <c r="C8747" s="10" t="s">
        <v>6480</v>
      </c>
      <c r="D8747" s="10" t="s">
        <v>6479</v>
      </c>
      <c r="E8747" s="10" t="s">
        <v>571</v>
      </c>
      <c r="F8747" s="10" t="s">
        <v>11</v>
      </c>
      <c r="G8747" s="10" t="s">
        <v>569</v>
      </c>
      <c r="H8747" s="10" t="s">
        <v>600</v>
      </c>
      <c r="I8747" s="10" t="s">
        <v>627</v>
      </c>
      <c r="J8747" s="10" t="s">
        <v>6478</v>
      </c>
      <c r="K8747" s="10" t="s">
        <v>6477</v>
      </c>
      <c r="L8747" s="10">
        <v>8</v>
      </c>
      <c r="M8747" s="10">
        <v>627.22</v>
      </c>
      <c r="N8747" s="10">
        <v>5017.76</v>
      </c>
      <c r="O8747" s="59">
        <v>0.1</v>
      </c>
      <c r="P8747" s="10">
        <v>501.78</v>
      </c>
      <c r="Q8747" s="10">
        <v>4515.9799999999996</v>
      </c>
      <c r="R8747" s="10" t="s">
        <v>575</v>
      </c>
      <c r="S8747" s="10" t="s">
        <v>596</v>
      </c>
      <c r="T8747" s="59">
        <v>0.25</v>
      </c>
      <c r="U8747" s="10">
        <v>1128.99</v>
      </c>
    </row>
    <row r="8748" spans="1:21" x14ac:dyDescent="0.3">
      <c r="A8748" s="10" t="s">
        <v>6476</v>
      </c>
      <c r="B8748" s="61">
        <v>45365</v>
      </c>
      <c r="C8748" s="10" t="s">
        <v>2901</v>
      </c>
      <c r="D8748" s="10" t="s">
        <v>6475</v>
      </c>
      <c r="E8748" s="10" t="s">
        <v>581</v>
      </c>
      <c r="F8748" s="10" t="s">
        <v>83</v>
      </c>
      <c r="G8748" s="10" t="s">
        <v>569</v>
      </c>
      <c r="H8748" s="10" t="s">
        <v>590</v>
      </c>
      <c r="I8748" s="10" t="s">
        <v>589</v>
      </c>
      <c r="J8748" s="10" t="s">
        <v>6474</v>
      </c>
      <c r="K8748" s="10" t="s">
        <v>6473</v>
      </c>
      <c r="L8748" s="10">
        <v>7</v>
      </c>
      <c r="M8748" s="10">
        <v>498.2</v>
      </c>
      <c r="N8748" s="10">
        <v>3487.4</v>
      </c>
      <c r="O8748" s="59">
        <v>0</v>
      </c>
      <c r="P8748" s="10">
        <v>0</v>
      </c>
      <c r="Q8748" s="10">
        <v>3487.4</v>
      </c>
      <c r="R8748" s="10" t="s">
        <v>586</v>
      </c>
      <c r="S8748" s="10" t="s">
        <v>607</v>
      </c>
      <c r="T8748" s="59">
        <v>0.15</v>
      </c>
      <c r="U8748" s="10">
        <v>523.11</v>
      </c>
    </row>
    <row r="8749" spans="1:21" x14ac:dyDescent="0.3">
      <c r="A8749" s="10" t="s">
        <v>6472</v>
      </c>
      <c r="B8749" s="61">
        <v>45049</v>
      </c>
      <c r="C8749" s="10" t="s">
        <v>6471</v>
      </c>
      <c r="D8749" s="10" t="s">
        <v>6470</v>
      </c>
      <c r="E8749" s="10" t="s">
        <v>629</v>
      </c>
      <c r="F8749" s="10" t="s">
        <v>628</v>
      </c>
      <c r="G8749" s="10" t="s">
        <v>601</v>
      </c>
      <c r="H8749" s="10" t="s">
        <v>579</v>
      </c>
      <c r="I8749" s="10" t="s">
        <v>722</v>
      </c>
      <c r="J8749" s="10" t="s">
        <v>6469</v>
      </c>
      <c r="K8749" s="10" t="s">
        <v>6468</v>
      </c>
      <c r="L8749" s="10">
        <v>3</v>
      </c>
      <c r="M8749" s="10">
        <v>281.52</v>
      </c>
      <c r="N8749" s="10">
        <v>844.56</v>
      </c>
      <c r="O8749" s="59">
        <v>0.1</v>
      </c>
      <c r="P8749" s="10">
        <v>84.46</v>
      </c>
      <c r="Q8749" s="10">
        <v>760.1</v>
      </c>
      <c r="R8749" s="10" t="s">
        <v>586</v>
      </c>
      <c r="S8749" s="10" t="s">
        <v>585</v>
      </c>
      <c r="T8749" s="59">
        <v>0.25</v>
      </c>
      <c r="U8749" s="10">
        <v>190.03</v>
      </c>
    </row>
    <row r="8750" spans="1:21" x14ac:dyDescent="0.3">
      <c r="A8750" s="10" t="s">
        <v>6467</v>
      </c>
      <c r="B8750" s="61">
        <v>45329</v>
      </c>
      <c r="C8750" s="10" t="s">
        <v>6466</v>
      </c>
      <c r="D8750" s="10" t="s">
        <v>3904</v>
      </c>
      <c r="E8750" s="10" t="s">
        <v>603</v>
      </c>
      <c r="F8750" s="10" t="s">
        <v>602</v>
      </c>
      <c r="G8750" s="10" t="s">
        <v>601</v>
      </c>
      <c r="H8750" s="10" t="s">
        <v>600</v>
      </c>
      <c r="I8750" s="10" t="s">
        <v>664</v>
      </c>
      <c r="J8750" s="10" t="s">
        <v>6465</v>
      </c>
      <c r="K8750" s="10" t="s">
        <v>6464</v>
      </c>
      <c r="L8750" s="10">
        <v>7</v>
      </c>
      <c r="M8750" s="10">
        <v>448.97</v>
      </c>
      <c r="N8750" s="10">
        <v>3142.79</v>
      </c>
      <c r="O8750" s="59">
        <v>0.2</v>
      </c>
      <c r="P8750" s="10">
        <v>628.55999999999995</v>
      </c>
      <c r="Q8750" s="10">
        <v>2514.23</v>
      </c>
      <c r="R8750" s="10" t="s">
        <v>575</v>
      </c>
      <c r="S8750" s="10" t="s">
        <v>564</v>
      </c>
      <c r="T8750" s="59">
        <v>0.3</v>
      </c>
      <c r="U8750" s="10">
        <v>754.27</v>
      </c>
    </row>
    <row r="8751" spans="1:21" x14ac:dyDescent="0.3">
      <c r="A8751" s="10" t="s">
        <v>6463</v>
      </c>
      <c r="B8751" s="61">
        <v>44947</v>
      </c>
      <c r="C8751" s="10" t="s">
        <v>6462</v>
      </c>
      <c r="D8751" s="10" t="s">
        <v>6461</v>
      </c>
      <c r="E8751" s="10" t="s">
        <v>629</v>
      </c>
      <c r="F8751" s="10" t="s">
        <v>790</v>
      </c>
      <c r="G8751" s="10" t="s">
        <v>601</v>
      </c>
      <c r="H8751" s="10" t="s">
        <v>600</v>
      </c>
      <c r="I8751" s="10" t="s">
        <v>664</v>
      </c>
      <c r="J8751" s="10" t="s">
        <v>6460</v>
      </c>
      <c r="K8751" s="10" t="s">
        <v>6459</v>
      </c>
      <c r="L8751" s="10">
        <v>4</v>
      </c>
      <c r="M8751" s="10">
        <v>724.52</v>
      </c>
      <c r="N8751" s="10">
        <v>2898.08</v>
      </c>
      <c r="O8751" s="59">
        <v>0</v>
      </c>
      <c r="P8751" s="10">
        <v>0</v>
      </c>
      <c r="Q8751" s="10">
        <v>2898.08</v>
      </c>
      <c r="R8751" s="10" t="s">
        <v>565</v>
      </c>
      <c r="S8751" s="10" t="s">
        <v>607</v>
      </c>
      <c r="T8751" s="59">
        <v>0.15</v>
      </c>
      <c r="U8751" s="10">
        <v>434.71</v>
      </c>
    </row>
    <row r="8752" spans="1:21" x14ac:dyDescent="0.3">
      <c r="A8752" s="10" t="s">
        <v>6458</v>
      </c>
      <c r="B8752" s="61">
        <v>44930</v>
      </c>
      <c r="C8752" s="10" t="s">
        <v>5940</v>
      </c>
      <c r="D8752" s="10" t="s">
        <v>6457</v>
      </c>
      <c r="E8752" s="10" t="s">
        <v>571</v>
      </c>
      <c r="F8752" s="10" t="s">
        <v>570</v>
      </c>
      <c r="G8752" s="10" t="s">
        <v>601</v>
      </c>
      <c r="H8752" s="10" t="s">
        <v>600</v>
      </c>
      <c r="I8752" s="10" t="s">
        <v>627</v>
      </c>
      <c r="J8752" s="10" t="s">
        <v>6456</v>
      </c>
      <c r="K8752" s="10" t="s">
        <v>6455</v>
      </c>
      <c r="L8752" s="10">
        <v>3</v>
      </c>
      <c r="M8752" s="10">
        <v>187.76</v>
      </c>
      <c r="N8752" s="10">
        <v>563.28</v>
      </c>
      <c r="O8752" s="59">
        <v>0.2</v>
      </c>
      <c r="P8752" s="10">
        <v>112.66</v>
      </c>
      <c r="Q8752" s="10">
        <v>450.62</v>
      </c>
      <c r="R8752" s="10" t="s">
        <v>565</v>
      </c>
      <c r="S8752" s="10" t="s">
        <v>596</v>
      </c>
      <c r="T8752" s="59">
        <v>0.3</v>
      </c>
      <c r="U8752" s="10">
        <v>135.19</v>
      </c>
    </row>
    <row r="8753" spans="1:21" x14ac:dyDescent="0.3">
      <c r="A8753" s="10" t="s">
        <v>6454</v>
      </c>
      <c r="B8753" s="61">
        <v>44959</v>
      </c>
      <c r="C8753" s="10" t="s">
        <v>6453</v>
      </c>
      <c r="D8753" s="10" t="s">
        <v>6452</v>
      </c>
      <c r="E8753" s="10" t="s">
        <v>581</v>
      </c>
      <c r="F8753" s="10" t="s">
        <v>83</v>
      </c>
      <c r="G8753" s="10" t="s">
        <v>569</v>
      </c>
      <c r="H8753" s="10" t="s">
        <v>590</v>
      </c>
      <c r="I8753" s="10" t="s">
        <v>748</v>
      </c>
      <c r="J8753" s="10" t="s">
        <v>6451</v>
      </c>
      <c r="K8753" s="10" t="s">
        <v>6450</v>
      </c>
      <c r="L8753" s="10">
        <v>10</v>
      </c>
      <c r="M8753" s="10">
        <v>720.53</v>
      </c>
      <c r="N8753" s="10">
        <v>7205.3</v>
      </c>
      <c r="O8753" s="59">
        <v>0.05</v>
      </c>
      <c r="P8753" s="10">
        <v>360.27</v>
      </c>
      <c r="Q8753" s="10">
        <v>6845.03</v>
      </c>
      <c r="R8753" s="10" t="s">
        <v>575</v>
      </c>
      <c r="S8753" s="10" t="s">
        <v>585</v>
      </c>
      <c r="T8753" s="59">
        <v>0.25</v>
      </c>
      <c r="U8753" s="10">
        <v>1711.26</v>
      </c>
    </row>
    <row r="8754" spans="1:21" x14ac:dyDescent="0.3">
      <c r="A8754" s="10" t="s">
        <v>6449</v>
      </c>
      <c r="B8754" s="61">
        <v>45123</v>
      </c>
      <c r="C8754" s="10" t="s">
        <v>6448</v>
      </c>
      <c r="D8754" s="10" t="s">
        <v>6447</v>
      </c>
      <c r="E8754" s="10" t="s">
        <v>581</v>
      </c>
      <c r="F8754" s="10" t="s">
        <v>83</v>
      </c>
      <c r="G8754" s="10" t="s">
        <v>569</v>
      </c>
      <c r="H8754" s="10" t="s">
        <v>579</v>
      </c>
      <c r="I8754" s="10" t="s">
        <v>578</v>
      </c>
      <c r="J8754" s="10" t="s">
        <v>6446</v>
      </c>
      <c r="K8754" s="10" t="s">
        <v>6445</v>
      </c>
      <c r="L8754" s="10">
        <v>3</v>
      </c>
      <c r="M8754" s="10">
        <v>338.29</v>
      </c>
      <c r="N8754" s="10">
        <v>1014.87</v>
      </c>
      <c r="O8754" s="59">
        <v>0.1</v>
      </c>
      <c r="P8754" s="10">
        <v>101.49</v>
      </c>
      <c r="Q8754" s="10">
        <v>913.38</v>
      </c>
      <c r="R8754" s="10" t="s">
        <v>565</v>
      </c>
      <c r="S8754" s="10" t="s">
        <v>596</v>
      </c>
      <c r="T8754" s="59">
        <v>0.15</v>
      </c>
      <c r="U8754" s="10">
        <v>137.01</v>
      </c>
    </row>
    <row r="8755" spans="1:21" x14ac:dyDescent="0.3">
      <c r="A8755" s="10" t="s">
        <v>6444</v>
      </c>
      <c r="B8755" s="61">
        <v>45206</v>
      </c>
      <c r="C8755" s="10" t="s">
        <v>6443</v>
      </c>
      <c r="D8755" s="10" t="s">
        <v>6442</v>
      </c>
      <c r="E8755" s="10" t="s">
        <v>629</v>
      </c>
      <c r="F8755" s="10" t="s">
        <v>759</v>
      </c>
      <c r="G8755" s="10" t="s">
        <v>601</v>
      </c>
      <c r="H8755" s="10" t="s">
        <v>579</v>
      </c>
      <c r="I8755" s="10" t="s">
        <v>711</v>
      </c>
      <c r="J8755" s="10" t="s">
        <v>6441</v>
      </c>
      <c r="K8755" s="10" t="s">
        <v>6440</v>
      </c>
      <c r="L8755" s="10">
        <v>8</v>
      </c>
      <c r="M8755" s="10">
        <v>768.93</v>
      </c>
      <c r="N8755" s="10">
        <v>6151.44</v>
      </c>
      <c r="O8755" s="59">
        <v>0.1</v>
      </c>
      <c r="P8755" s="10">
        <v>615.14</v>
      </c>
      <c r="Q8755" s="10">
        <v>5536.3</v>
      </c>
      <c r="R8755" s="10" t="s">
        <v>614</v>
      </c>
      <c r="S8755" s="10" t="s">
        <v>596</v>
      </c>
      <c r="T8755" s="59">
        <v>0.25</v>
      </c>
      <c r="U8755" s="10">
        <v>1384.08</v>
      </c>
    </row>
    <row r="8756" spans="1:21" x14ac:dyDescent="0.3">
      <c r="A8756" s="10" t="s">
        <v>6439</v>
      </c>
      <c r="B8756" s="61">
        <v>45291</v>
      </c>
      <c r="C8756" s="10" t="s">
        <v>6438</v>
      </c>
      <c r="D8756" s="10" t="s">
        <v>6437</v>
      </c>
      <c r="E8756" s="10" t="s">
        <v>571</v>
      </c>
      <c r="F8756" s="10" t="s">
        <v>570</v>
      </c>
      <c r="G8756" s="10" t="s">
        <v>601</v>
      </c>
      <c r="H8756" s="10" t="s">
        <v>590</v>
      </c>
      <c r="I8756" s="10" t="s">
        <v>748</v>
      </c>
      <c r="J8756" s="10" t="s">
        <v>1678</v>
      </c>
      <c r="K8756" s="10" t="s">
        <v>6436</v>
      </c>
      <c r="L8756" s="10">
        <v>4</v>
      </c>
      <c r="M8756" s="10">
        <v>395.11</v>
      </c>
      <c r="N8756" s="10">
        <v>1580.44</v>
      </c>
      <c r="O8756" s="59">
        <v>0.05</v>
      </c>
      <c r="P8756" s="10">
        <v>79.02</v>
      </c>
      <c r="Q8756" s="10">
        <v>1501.42</v>
      </c>
      <c r="R8756" s="10" t="s">
        <v>614</v>
      </c>
      <c r="S8756" s="10" t="s">
        <v>596</v>
      </c>
      <c r="T8756" s="59">
        <v>0.25</v>
      </c>
      <c r="U8756" s="10">
        <v>375.36</v>
      </c>
    </row>
    <row r="8757" spans="1:21" x14ac:dyDescent="0.3">
      <c r="A8757" s="10" t="s">
        <v>6435</v>
      </c>
      <c r="B8757" s="61">
        <v>45329</v>
      </c>
      <c r="C8757" s="10" t="s">
        <v>6434</v>
      </c>
      <c r="D8757" s="10" t="s">
        <v>6433</v>
      </c>
      <c r="E8757" s="10" t="s">
        <v>571</v>
      </c>
      <c r="F8757" s="10" t="s">
        <v>570</v>
      </c>
      <c r="G8757" s="10" t="s">
        <v>569</v>
      </c>
      <c r="H8757" s="10" t="s">
        <v>579</v>
      </c>
      <c r="I8757" s="10" t="s">
        <v>578</v>
      </c>
      <c r="J8757" s="10" t="s">
        <v>6432</v>
      </c>
      <c r="K8757" s="10" t="s">
        <v>6431</v>
      </c>
      <c r="L8757" s="10">
        <v>10</v>
      </c>
      <c r="M8757" s="10">
        <v>654.75</v>
      </c>
      <c r="N8757" s="10">
        <v>6547.5</v>
      </c>
      <c r="O8757" s="59">
        <v>0.1</v>
      </c>
      <c r="P8757" s="10">
        <v>654.75</v>
      </c>
      <c r="Q8757" s="10">
        <v>5892.75</v>
      </c>
      <c r="R8757" s="10" t="s">
        <v>586</v>
      </c>
      <c r="S8757" s="10" t="s">
        <v>564</v>
      </c>
      <c r="T8757" s="59">
        <v>0.25</v>
      </c>
      <c r="U8757" s="10">
        <v>1473.19</v>
      </c>
    </row>
    <row r="8758" spans="1:21" x14ac:dyDescent="0.3">
      <c r="A8758" s="10" t="s">
        <v>6430</v>
      </c>
      <c r="B8758" s="61">
        <v>45069</v>
      </c>
      <c r="C8758" s="10" t="s">
        <v>6429</v>
      </c>
      <c r="D8758" s="10" t="s">
        <v>6428</v>
      </c>
      <c r="E8758" s="10" t="s">
        <v>592</v>
      </c>
      <c r="F8758" s="10" t="s">
        <v>591</v>
      </c>
      <c r="G8758" s="10" t="s">
        <v>601</v>
      </c>
      <c r="H8758" s="10" t="s">
        <v>590</v>
      </c>
      <c r="I8758" s="10" t="s">
        <v>748</v>
      </c>
      <c r="J8758" s="10" t="s">
        <v>6427</v>
      </c>
      <c r="K8758" s="10" t="s">
        <v>6426</v>
      </c>
      <c r="L8758" s="10">
        <v>10</v>
      </c>
      <c r="M8758" s="10">
        <v>578.54</v>
      </c>
      <c r="N8758" s="10">
        <v>5785.4</v>
      </c>
      <c r="O8758" s="59">
        <v>0.05</v>
      </c>
      <c r="P8758" s="10">
        <v>289.27</v>
      </c>
      <c r="Q8758" s="10">
        <v>5496.13</v>
      </c>
      <c r="R8758" s="10" t="s">
        <v>614</v>
      </c>
      <c r="S8758" s="10" t="s">
        <v>585</v>
      </c>
      <c r="T8758" s="59">
        <v>0.25</v>
      </c>
      <c r="U8758" s="10">
        <v>1374.03</v>
      </c>
    </row>
    <row r="8759" spans="1:21" x14ac:dyDescent="0.3">
      <c r="A8759" s="10" t="s">
        <v>6425</v>
      </c>
      <c r="B8759" s="61">
        <v>45277</v>
      </c>
      <c r="C8759" s="10" t="s">
        <v>3735</v>
      </c>
      <c r="D8759" s="10" t="s">
        <v>6424</v>
      </c>
      <c r="E8759" s="10" t="s">
        <v>571</v>
      </c>
      <c r="F8759" s="10" t="s">
        <v>11</v>
      </c>
      <c r="G8759" s="10" t="s">
        <v>569</v>
      </c>
      <c r="H8759" s="10" t="s">
        <v>600</v>
      </c>
      <c r="I8759" s="10" t="s">
        <v>599</v>
      </c>
      <c r="J8759" s="10" t="s">
        <v>6423</v>
      </c>
      <c r="K8759" s="10" t="s">
        <v>6422</v>
      </c>
      <c r="L8759" s="10">
        <v>7</v>
      </c>
      <c r="M8759" s="10">
        <v>907.62</v>
      </c>
      <c r="N8759" s="10">
        <v>6353.34</v>
      </c>
      <c r="O8759" s="59">
        <v>0.2</v>
      </c>
      <c r="P8759" s="10">
        <v>1270.67</v>
      </c>
      <c r="Q8759" s="10">
        <v>5082.67</v>
      </c>
      <c r="R8759" s="10" t="s">
        <v>575</v>
      </c>
      <c r="S8759" s="10" t="s">
        <v>564</v>
      </c>
      <c r="T8759" s="59">
        <v>0.3</v>
      </c>
      <c r="U8759" s="10">
        <v>1524.8</v>
      </c>
    </row>
    <row r="8760" spans="1:21" x14ac:dyDescent="0.3">
      <c r="A8760" s="10" t="s">
        <v>6421</v>
      </c>
      <c r="B8760" s="61">
        <v>44975</v>
      </c>
      <c r="C8760" s="10" t="s">
        <v>6420</v>
      </c>
      <c r="D8760" s="10" t="s">
        <v>6419</v>
      </c>
      <c r="E8760" s="10" t="s">
        <v>629</v>
      </c>
      <c r="F8760" s="10" t="s">
        <v>628</v>
      </c>
      <c r="G8760" s="10" t="s">
        <v>569</v>
      </c>
      <c r="H8760" s="10" t="s">
        <v>600</v>
      </c>
      <c r="I8760" s="10" t="s">
        <v>664</v>
      </c>
      <c r="J8760" s="10" t="s">
        <v>3990</v>
      </c>
      <c r="K8760" s="10" t="s">
        <v>6418</v>
      </c>
      <c r="L8760" s="10">
        <v>8</v>
      </c>
      <c r="M8760" s="10">
        <v>522.4</v>
      </c>
      <c r="N8760" s="10">
        <v>4179.2</v>
      </c>
      <c r="O8760" s="59">
        <v>0.2</v>
      </c>
      <c r="P8760" s="10">
        <v>835.84</v>
      </c>
      <c r="Q8760" s="10">
        <v>3343.36</v>
      </c>
      <c r="R8760" s="10" t="s">
        <v>565</v>
      </c>
      <c r="S8760" s="10" t="s">
        <v>596</v>
      </c>
      <c r="T8760" s="59">
        <v>0.15</v>
      </c>
      <c r="U8760" s="10">
        <v>501.5</v>
      </c>
    </row>
    <row r="8761" spans="1:21" x14ac:dyDescent="0.3">
      <c r="A8761" s="10" t="s">
        <v>6417</v>
      </c>
      <c r="B8761" s="61">
        <v>45257</v>
      </c>
      <c r="C8761" s="10" t="s">
        <v>6416</v>
      </c>
      <c r="D8761" s="10" t="s">
        <v>6415</v>
      </c>
      <c r="E8761" s="10" t="s">
        <v>571</v>
      </c>
      <c r="F8761" s="10" t="s">
        <v>685</v>
      </c>
      <c r="G8761" s="10" t="s">
        <v>601</v>
      </c>
      <c r="H8761" s="10" t="s">
        <v>600</v>
      </c>
      <c r="I8761" s="10" t="s">
        <v>599</v>
      </c>
      <c r="J8761" s="10" t="s">
        <v>6414</v>
      </c>
      <c r="K8761" s="10" t="s">
        <v>6413</v>
      </c>
      <c r="L8761" s="10">
        <v>5</v>
      </c>
      <c r="M8761" s="10">
        <v>543.97</v>
      </c>
      <c r="N8761" s="10">
        <v>2719.85</v>
      </c>
      <c r="O8761" s="59">
        <v>0</v>
      </c>
      <c r="P8761" s="10">
        <v>0</v>
      </c>
      <c r="Q8761" s="10">
        <v>2719.85</v>
      </c>
      <c r="R8761" s="10" t="s">
        <v>614</v>
      </c>
      <c r="S8761" s="10" t="s">
        <v>607</v>
      </c>
      <c r="T8761" s="59">
        <v>0.25</v>
      </c>
      <c r="U8761" s="10">
        <v>679.96</v>
      </c>
    </row>
    <row r="8762" spans="1:21" x14ac:dyDescent="0.3">
      <c r="A8762" s="10" t="s">
        <v>6412</v>
      </c>
      <c r="B8762" s="61">
        <v>45256</v>
      </c>
      <c r="C8762" s="10" t="s">
        <v>3754</v>
      </c>
      <c r="D8762" s="10" t="s">
        <v>6411</v>
      </c>
      <c r="E8762" s="10" t="s">
        <v>592</v>
      </c>
      <c r="F8762" s="10" t="s">
        <v>591</v>
      </c>
      <c r="G8762" s="10" t="s">
        <v>601</v>
      </c>
      <c r="H8762" s="10" t="s">
        <v>579</v>
      </c>
      <c r="I8762" s="10" t="s">
        <v>578</v>
      </c>
      <c r="J8762" s="10" t="s">
        <v>6410</v>
      </c>
      <c r="K8762" s="10" t="s">
        <v>6409</v>
      </c>
      <c r="L8762" s="10">
        <v>4</v>
      </c>
      <c r="M8762" s="10">
        <v>921.04</v>
      </c>
      <c r="N8762" s="10">
        <v>3684.16</v>
      </c>
      <c r="O8762" s="59">
        <v>0.05</v>
      </c>
      <c r="P8762" s="10">
        <v>184.21</v>
      </c>
      <c r="Q8762" s="10">
        <v>3499.95</v>
      </c>
      <c r="R8762" s="10" t="s">
        <v>565</v>
      </c>
      <c r="S8762" s="10" t="s">
        <v>585</v>
      </c>
      <c r="T8762" s="59">
        <v>0.25</v>
      </c>
      <c r="U8762" s="10">
        <v>874.99</v>
      </c>
    </row>
    <row r="8763" spans="1:21" x14ac:dyDescent="0.3">
      <c r="A8763" s="10" t="s">
        <v>6408</v>
      </c>
      <c r="B8763" s="61">
        <v>44981</v>
      </c>
      <c r="C8763" s="10" t="s">
        <v>6391</v>
      </c>
      <c r="D8763" s="10" t="s">
        <v>4472</v>
      </c>
      <c r="E8763" s="10" t="s">
        <v>603</v>
      </c>
      <c r="F8763" s="10" t="s">
        <v>658</v>
      </c>
      <c r="G8763" s="10" t="s">
        <v>601</v>
      </c>
      <c r="H8763" s="10" t="s">
        <v>600</v>
      </c>
      <c r="I8763" s="10" t="s">
        <v>664</v>
      </c>
      <c r="J8763" s="10" t="s">
        <v>6407</v>
      </c>
      <c r="K8763" s="10" t="s">
        <v>6406</v>
      </c>
      <c r="L8763" s="10">
        <v>3</v>
      </c>
      <c r="M8763" s="10">
        <v>612.71</v>
      </c>
      <c r="N8763" s="10">
        <v>1838.13</v>
      </c>
      <c r="O8763" s="59">
        <v>0.05</v>
      </c>
      <c r="P8763" s="10">
        <v>91.91</v>
      </c>
      <c r="Q8763" s="10">
        <v>1746.22</v>
      </c>
      <c r="R8763" s="10" t="s">
        <v>575</v>
      </c>
      <c r="S8763" s="10" t="s">
        <v>585</v>
      </c>
      <c r="T8763" s="59">
        <v>0.3</v>
      </c>
      <c r="U8763" s="10">
        <v>523.87</v>
      </c>
    </row>
    <row r="8764" spans="1:21" x14ac:dyDescent="0.3">
      <c r="A8764" s="10" t="s">
        <v>6405</v>
      </c>
      <c r="B8764" s="61">
        <v>44984</v>
      </c>
      <c r="C8764" s="10" t="s">
        <v>6404</v>
      </c>
      <c r="D8764" s="10" t="s">
        <v>6403</v>
      </c>
      <c r="E8764" s="10" t="s">
        <v>592</v>
      </c>
      <c r="F8764" s="10" t="s">
        <v>591</v>
      </c>
      <c r="G8764" s="10" t="s">
        <v>601</v>
      </c>
      <c r="H8764" s="10" t="s">
        <v>600</v>
      </c>
      <c r="I8764" s="10" t="s">
        <v>627</v>
      </c>
      <c r="J8764" s="10" t="s">
        <v>6402</v>
      </c>
      <c r="K8764" s="10" t="s">
        <v>6401</v>
      </c>
      <c r="L8764" s="10">
        <v>1</v>
      </c>
      <c r="M8764" s="10">
        <v>806.71</v>
      </c>
      <c r="N8764" s="10">
        <v>806.71</v>
      </c>
      <c r="O8764" s="59">
        <v>0.2</v>
      </c>
      <c r="P8764" s="10">
        <v>161.34</v>
      </c>
      <c r="Q8764" s="10">
        <v>645.37</v>
      </c>
      <c r="R8764" s="10" t="s">
        <v>614</v>
      </c>
      <c r="S8764" s="10" t="s">
        <v>585</v>
      </c>
      <c r="T8764" s="59">
        <v>0.25</v>
      </c>
      <c r="U8764" s="10">
        <v>161.34</v>
      </c>
    </row>
    <row r="8765" spans="1:21" x14ac:dyDescent="0.3">
      <c r="A8765" s="10" t="s">
        <v>6400</v>
      </c>
      <c r="B8765" s="61">
        <v>45195</v>
      </c>
      <c r="C8765" s="10" t="s">
        <v>3974</v>
      </c>
      <c r="D8765" s="10" t="s">
        <v>6399</v>
      </c>
      <c r="E8765" s="10" t="s">
        <v>629</v>
      </c>
      <c r="F8765" s="10" t="s">
        <v>628</v>
      </c>
      <c r="G8765" s="10" t="s">
        <v>569</v>
      </c>
      <c r="H8765" s="10" t="s">
        <v>579</v>
      </c>
      <c r="I8765" s="10" t="s">
        <v>578</v>
      </c>
      <c r="J8765" s="10" t="s">
        <v>6398</v>
      </c>
      <c r="K8765" s="10" t="s">
        <v>6397</v>
      </c>
      <c r="L8765" s="10">
        <v>6</v>
      </c>
      <c r="M8765" s="10">
        <v>524.95000000000005</v>
      </c>
      <c r="N8765" s="10">
        <v>3149.7</v>
      </c>
      <c r="O8765" s="59">
        <v>0.05</v>
      </c>
      <c r="P8765" s="10">
        <v>157.49</v>
      </c>
      <c r="Q8765" s="10">
        <v>2992.21</v>
      </c>
      <c r="R8765" s="10" t="s">
        <v>575</v>
      </c>
      <c r="S8765" s="10" t="s">
        <v>564</v>
      </c>
      <c r="T8765" s="59">
        <v>0.15</v>
      </c>
      <c r="U8765" s="10">
        <v>448.83</v>
      </c>
    </row>
    <row r="8766" spans="1:21" x14ac:dyDescent="0.3">
      <c r="A8766" s="10" t="s">
        <v>6396</v>
      </c>
      <c r="B8766" s="61">
        <v>45165</v>
      </c>
      <c r="C8766" s="10" t="s">
        <v>2358</v>
      </c>
      <c r="D8766" s="10" t="s">
        <v>6395</v>
      </c>
      <c r="E8766" s="10" t="s">
        <v>603</v>
      </c>
      <c r="F8766" s="10" t="s">
        <v>602</v>
      </c>
      <c r="G8766" s="10" t="s">
        <v>569</v>
      </c>
      <c r="H8766" s="10" t="s">
        <v>600</v>
      </c>
      <c r="I8766" s="10" t="s">
        <v>664</v>
      </c>
      <c r="J8766" s="10" t="s">
        <v>6394</v>
      </c>
      <c r="K8766" s="10" t="s">
        <v>6393</v>
      </c>
      <c r="L8766" s="10">
        <v>9</v>
      </c>
      <c r="M8766" s="10">
        <v>743.63</v>
      </c>
      <c r="N8766" s="10">
        <v>6692.67</v>
      </c>
      <c r="O8766" s="59">
        <v>0.05</v>
      </c>
      <c r="P8766" s="10">
        <v>334.63</v>
      </c>
      <c r="Q8766" s="10">
        <v>6358.04</v>
      </c>
      <c r="R8766" s="10" t="s">
        <v>586</v>
      </c>
      <c r="S8766" s="10" t="s">
        <v>596</v>
      </c>
      <c r="T8766" s="59">
        <v>0.3</v>
      </c>
      <c r="U8766" s="10">
        <v>1907.41</v>
      </c>
    </row>
    <row r="8767" spans="1:21" x14ac:dyDescent="0.3">
      <c r="A8767" s="10" t="s">
        <v>6392</v>
      </c>
      <c r="B8767" s="61">
        <v>45075</v>
      </c>
      <c r="C8767" s="10" t="s">
        <v>6391</v>
      </c>
      <c r="D8767" s="10" t="s">
        <v>6390</v>
      </c>
      <c r="E8767" s="10" t="s">
        <v>581</v>
      </c>
      <c r="F8767" s="10" t="s">
        <v>580</v>
      </c>
      <c r="G8767" s="10" t="s">
        <v>601</v>
      </c>
      <c r="H8767" s="10" t="s">
        <v>544</v>
      </c>
      <c r="I8767" s="10" t="s">
        <v>568</v>
      </c>
      <c r="J8767" s="10" t="s">
        <v>6389</v>
      </c>
      <c r="K8767" s="10" t="s">
        <v>6388</v>
      </c>
      <c r="L8767" s="10">
        <v>7</v>
      </c>
      <c r="M8767" s="10">
        <v>208.8</v>
      </c>
      <c r="N8767" s="10">
        <v>1461.6</v>
      </c>
      <c r="O8767" s="59">
        <v>0.2</v>
      </c>
      <c r="P8767" s="10">
        <v>292.32</v>
      </c>
      <c r="Q8767" s="10">
        <v>1169.28</v>
      </c>
      <c r="R8767" s="10" t="s">
        <v>614</v>
      </c>
      <c r="S8767" s="10" t="s">
        <v>585</v>
      </c>
      <c r="T8767" s="59">
        <v>0.3</v>
      </c>
      <c r="U8767" s="10">
        <v>350.78</v>
      </c>
    </row>
    <row r="8768" spans="1:21" x14ac:dyDescent="0.3">
      <c r="A8768" s="10" t="s">
        <v>6387</v>
      </c>
      <c r="B8768" s="61">
        <v>45148</v>
      </c>
      <c r="C8768" s="10" t="s">
        <v>6267</v>
      </c>
      <c r="D8768" s="10" t="s">
        <v>2875</v>
      </c>
      <c r="E8768" s="10" t="s">
        <v>629</v>
      </c>
      <c r="F8768" s="10" t="s">
        <v>790</v>
      </c>
      <c r="G8768" s="10" t="s">
        <v>569</v>
      </c>
      <c r="H8768" s="10" t="s">
        <v>590</v>
      </c>
      <c r="I8768" s="10" t="s">
        <v>589</v>
      </c>
      <c r="J8768" s="10" t="s">
        <v>6386</v>
      </c>
      <c r="K8768" s="10" t="s">
        <v>6385</v>
      </c>
      <c r="L8768" s="10">
        <v>7</v>
      </c>
      <c r="M8768" s="10">
        <v>934.77</v>
      </c>
      <c r="N8768" s="10">
        <v>6543.39</v>
      </c>
      <c r="O8768" s="59">
        <v>0.1</v>
      </c>
      <c r="P8768" s="10">
        <v>654.34</v>
      </c>
      <c r="Q8768" s="10">
        <v>5889.05</v>
      </c>
      <c r="R8768" s="10" t="s">
        <v>575</v>
      </c>
      <c r="S8768" s="10" t="s">
        <v>585</v>
      </c>
      <c r="T8768" s="59">
        <v>0.3</v>
      </c>
      <c r="U8768" s="10">
        <v>1766.71</v>
      </c>
    </row>
    <row r="8769" spans="1:21" x14ac:dyDescent="0.3">
      <c r="A8769" s="10" t="s">
        <v>6384</v>
      </c>
      <c r="B8769" s="61">
        <v>45089</v>
      </c>
      <c r="C8769" s="10" t="s">
        <v>6383</v>
      </c>
      <c r="D8769" s="10" t="s">
        <v>6382</v>
      </c>
      <c r="E8769" s="10" t="s">
        <v>629</v>
      </c>
      <c r="F8769" s="10" t="s">
        <v>628</v>
      </c>
      <c r="G8769" s="10" t="s">
        <v>569</v>
      </c>
      <c r="H8769" s="10" t="s">
        <v>544</v>
      </c>
      <c r="I8769" s="10" t="s">
        <v>568</v>
      </c>
      <c r="J8769" s="10" t="s">
        <v>6381</v>
      </c>
      <c r="K8769" s="10" t="s">
        <v>6380</v>
      </c>
      <c r="L8769" s="10">
        <v>5</v>
      </c>
      <c r="M8769" s="10">
        <v>948.02</v>
      </c>
      <c r="N8769" s="10">
        <v>4740.1000000000004</v>
      </c>
      <c r="O8769" s="59">
        <v>0.1</v>
      </c>
      <c r="P8769" s="10">
        <v>474.01</v>
      </c>
      <c r="Q8769" s="10">
        <v>4266.09</v>
      </c>
      <c r="R8769" s="10" t="s">
        <v>614</v>
      </c>
      <c r="S8769" s="10" t="s">
        <v>564</v>
      </c>
      <c r="T8769" s="59">
        <v>0.25</v>
      </c>
      <c r="U8769" s="10">
        <v>1066.52</v>
      </c>
    </row>
    <row r="8770" spans="1:21" x14ac:dyDescent="0.3">
      <c r="A8770" s="10" t="s">
        <v>6379</v>
      </c>
      <c r="B8770" s="61">
        <v>45029</v>
      </c>
      <c r="C8770" s="10" t="s">
        <v>6378</v>
      </c>
      <c r="D8770" s="10" t="s">
        <v>6377</v>
      </c>
      <c r="E8770" s="10" t="s">
        <v>571</v>
      </c>
      <c r="F8770" s="10" t="s">
        <v>11</v>
      </c>
      <c r="G8770" s="10" t="s">
        <v>569</v>
      </c>
      <c r="H8770" s="10" t="s">
        <v>544</v>
      </c>
      <c r="I8770" s="10" t="s">
        <v>610</v>
      </c>
      <c r="J8770" s="10" t="s">
        <v>6376</v>
      </c>
      <c r="K8770" s="10" t="s">
        <v>6375</v>
      </c>
      <c r="L8770" s="10">
        <v>4</v>
      </c>
      <c r="M8770" s="10">
        <v>146.63999999999999</v>
      </c>
      <c r="N8770" s="10">
        <v>586.55999999999995</v>
      </c>
      <c r="O8770" s="59">
        <v>0.2</v>
      </c>
      <c r="P8770" s="10">
        <v>117.31</v>
      </c>
      <c r="Q8770" s="10">
        <v>469.25</v>
      </c>
      <c r="R8770" s="10" t="s">
        <v>575</v>
      </c>
      <c r="S8770" s="10" t="s">
        <v>596</v>
      </c>
      <c r="T8770" s="59">
        <v>0.25</v>
      </c>
      <c r="U8770" s="10">
        <v>117.31</v>
      </c>
    </row>
    <row r="8771" spans="1:21" x14ac:dyDescent="0.3">
      <c r="A8771" s="10" t="s">
        <v>6374</v>
      </c>
      <c r="B8771" s="61">
        <v>44955</v>
      </c>
      <c r="C8771" s="10" t="s">
        <v>6373</v>
      </c>
      <c r="D8771" s="10" t="s">
        <v>6372</v>
      </c>
      <c r="E8771" s="10" t="s">
        <v>571</v>
      </c>
      <c r="F8771" s="10" t="s">
        <v>685</v>
      </c>
      <c r="G8771" s="10" t="s">
        <v>601</v>
      </c>
      <c r="H8771" s="10" t="s">
        <v>544</v>
      </c>
      <c r="I8771" s="10" t="s">
        <v>10</v>
      </c>
      <c r="J8771" s="10" t="s">
        <v>6371</v>
      </c>
      <c r="K8771" s="10" t="s">
        <v>6370</v>
      </c>
      <c r="L8771" s="10">
        <v>9</v>
      </c>
      <c r="M8771" s="10">
        <v>566.88</v>
      </c>
      <c r="N8771" s="10">
        <v>5101.92</v>
      </c>
      <c r="O8771" s="59">
        <v>0</v>
      </c>
      <c r="P8771" s="10">
        <v>0</v>
      </c>
      <c r="Q8771" s="10">
        <v>5101.92</v>
      </c>
      <c r="R8771" s="10" t="s">
        <v>586</v>
      </c>
      <c r="S8771" s="10" t="s">
        <v>607</v>
      </c>
      <c r="T8771" s="59">
        <v>0.25</v>
      </c>
      <c r="U8771" s="10">
        <v>1275.48</v>
      </c>
    </row>
    <row r="8772" spans="1:21" x14ac:dyDescent="0.3">
      <c r="A8772" s="10" t="s">
        <v>6369</v>
      </c>
      <c r="B8772" s="61">
        <v>44953</v>
      </c>
      <c r="C8772" s="10" t="s">
        <v>6368</v>
      </c>
      <c r="D8772" s="10" t="s">
        <v>6367</v>
      </c>
      <c r="E8772" s="10" t="s">
        <v>571</v>
      </c>
      <c r="F8772" s="10" t="s">
        <v>570</v>
      </c>
      <c r="G8772" s="10" t="s">
        <v>601</v>
      </c>
      <c r="H8772" s="10" t="s">
        <v>544</v>
      </c>
      <c r="I8772" s="10" t="s">
        <v>10</v>
      </c>
      <c r="J8772" s="10" t="s">
        <v>6366</v>
      </c>
      <c r="K8772" s="10" t="s">
        <v>6365</v>
      </c>
      <c r="L8772" s="10">
        <v>7</v>
      </c>
      <c r="M8772" s="10">
        <v>330.14</v>
      </c>
      <c r="N8772" s="10">
        <v>2310.98</v>
      </c>
      <c r="O8772" s="59">
        <v>0.05</v>
      </c>
      <c r="P8772" s="10">
        <v>115.55</v>
      </c>
      <c r="Q8772" s="10">
        <v>2195.4299999999998</v>
      </c>
      <c r="R8772" s="10" t="s">
        <v>565</v>
      </c>
      <c r="S8772" s="10" t="s">
        <v>564</v>
      </c>
      <c r="T8772" s="59">
        <v>0.15</v>
      </c>
      <c r="U8772" s="10">
        <v>329.31</v>
      </c>
    </row>
    <row r="8773" spans="1:21" x14ac:dyDescent="0.3">
      <c r="A8773" s="10" t="s">
        <v>6364</v>
      </c>
      <c r="B8773" s="61">
        <v>45293</v>
      </c>
      <c r="C8773" s="10" t="s">
        <v>6363</v>
      </c>
      <c r="D8773" s="10" t="s">
        <v>6362</v>
      </c>
      <c r="E8773" s="10" t="s">
        <v>603</v>
      </c>
      <c r="F8773" s="10" t="s">
        <v>658</v>
      </c>
      <c r="G8773" s="10" t="s">
        <v>601</v>
      </c>
      <c r="H8773" s="10" t="s">
        <v>579</v>
      </c>
      <c r="I8773" s="10" t="s">
        <v>711</v>
      </c>
      <c r="J8773" s="10" t="s">
        <v>6361</v>
      </c>
      <c r="K8773" s="10" t="s">
        <v>6360</v>
      </c>
      <c r="L8773" s="10">
        <v>8</v>
      </c>
      <c r="M8773" s="10">
        <v>448.72</v>
      </c>
      <c r="N8773" s="10">
        <v>3589.76</v>
      </c>
      <c r="O8773" s="59">
        <v>0</v>
      </c>
      <c r="P8773" s="10">
        <v>0</v>
      </c>
      <c r="Q8773" s="10">
        <v>3589.76</v>
      </c>
      <c r="R8773" s="10" t="s">
        <v>565</v>
      </c>
      <c r="S8773" s="10" t="s">
        <v>596</v>
      </c>
      <c r="T8773" s="59">
        <v>0.15</v>
      </c>
      <c r="U8773" s="10">
        <v>538.46</v>
      </c>
    </row>
    <row r="8774" spans="1:21" x14ac:dyDescent="0.3">
      <c r="A8774" s="10" t="s">
        <v>6359</v>
      </c>
      <c r="B8774" s="61">
        <v>45355</v>
      </c>
      <c r="C8774" s="10" t="s">
        <v>5365</v>
      </c>
      <c r="D8774" s="10" t="s">
        <v>6358</v>
      </c>
      <c r="E8774" s="10" t="s">
        <v>571</v>
      </c>
      <c r="F8774" s="10" t="s">
        <v>11</v>
      </c>
      <c r="G8774" s="10" t="s">
        <v>601</v>
      </c>
      <c r="H8774" s="10" t="s">
        <v>579</v>
      </c>
      <c r="I8774" s="10" t="s">
        <v>722</v>
      </c>
      <c r="J8774" s="10" t="s">
        <v>6357</v>
      </c>
      <c r="K8774" s="10" t="s">
        <v>6356</v>
      </c>
      <c r="L8774" s="10">
        <v>10</v>
      </c>
      <c r="M8774" s="10">
        <v>574.61</v>
      </c>
      <c r="N8774" s="10">
        <v>5746.1</v>
      </c>
      <c r="O8774" s="59">
        <v>0.1</v>
      </c>
      <c r="P8774" s="10">
        <v>574.61</v>
      </c>
      <c r="Q8774" s="10">
        <v>5171.49</v>
      </c>
      <c r="R8774" s="10" t="s">
        <v>565</v>
      </c>
      <c r="S8774" s="10" t="s">
        <v>564</v>
      </c>
      <c r="T8774" s="59">
        <v>0.15</v>
      </c>
      <c r="U8774" s="10">
        <v>775.72</v>
      </c>
    </row>
    <row r="8775" spans="1:21" x14ac:dyDescent="0.3">
      <c r="A8775" s="10" t="s">
        <v>6355</v>
      </c>
      <c r="B8775" s="61">
        <v>45313</v>
      </c>
      <c r="C8775" s="10" t="s">
        <v>6354</v>
      </c>
      <c r="D8775" s="10" t="s">
        <v>6353</v>
      </c>
      <c r="E8775" s="10" t="s">
        <v>571</v>
      </c>
      <c r="F8775" s="10" t="s">
        <v>685</v>
      </c>
      <c r="G8775" s="10" t="s">
        <v>601</v>
      </c>
      <c r="H8775" s="10" t="s">
        <v>590</v>
      </c>
      <c r="I8775" s="10" t="s">
        <v>635</v>
      </c>
      <c r="J8775" s="10" t="s">
        <v>4042</v>
      </c>
      <c r="K8775" s="10" t="s">
        <v>6352</v>
      </c>
      <c r="L8775" s="10">
        <v>3</v>
      </c>
      <c r="M8775" s="10">
        <v>242.72</v>
      </c>
      <c r="N8775" s="10">
        <v>728.16</v>
      </c>
      <c r="O8775" s="59">
        <v>0.1</v>
      </c>
      <c r="P8775" s="10">
        <v>72.819999999999993</v>
      </c>
      <c r="Q8775" s="10">
        <v>655.34</v>
      </c>
      <c r="R8775" s="10" t="s">
        <v>565</v>
      </c>
      <c r="S8775" s="10" t="s">
        <v>585</v>
      </c>
      <c r="T8775" s="59">
        <v>0.15</v>
      </c>
      <c r="U8775" s="10">
        <v>98.3</v>
      </c>
    </row>
    <row r="8776" spans="1:21" x14ac:dyDescent="0.3">
      <c r="A8776" s="10" t="s">
        <v>6351</v>
      </c>
      <c r="B8776" s="61">
        <v>45340</v>
      </c>
      <c r="C8776" s="10" t="s">
        <v>6350</v>
      </c>
      <c r="D8776" s="10" t="s">
        <v>6349</v>
      </c>
      <c r="E8776" s="10" t="s">
        <v>603</v>
      </c>
      <c r="F8776" s="10" t="s">
        <v>636</v>
      </c>
      <c r="G8776" s="10" t="s">
        <v>569</v>
      </c>
      <c r="H8776" s="10" t="s">
        <v>544</v>
      </c>
      <c r="I8776" s="10" t="s">
        <v>10</v>
      </c>
      <c r="J8776" s="10" t="s">
        <v>4307</v>
      </c>
      <c r="K8776" s="10" t="s">
        <v>6348</v>
      </c>
      <c r="L8776" s="10">
        <v>6</v>
      </c>
      <c r="M8776" s="10">
        <v>266.77</v>
      </c>
      <c r="N8776" s="10">
        <v>1600.62</v>
      </c>
      <c r="O8776" s="59">
        <v>0.1</v>
      </c>
      <c r="P8776" s="10">
        <v>160.06</v>
      </c>
      <c r="Q8776" s="10">
        <v>1440.56</v>
      </c>
      <c r="R8776" s="10" t="s">
        <v>614</v>
      </c>
      <c r="S8776" s="10" t="s">
        <v>564</v>
      </c>
      <c r="T8776" s="59">
        <v>0.3</v>
      </c>
      <c r="U8776" s="10">
        <v>432.17</v>
      </c>
    </row>
    <row r="8777" spans="1:21" x14ac:dyDescent="0.3">
      <c r="A8777" s="10" t="s">
        <v>6347</v>
      </c>
      <c r="B8777" s="61">
        <v>45123</v>
      </c>
      <c r="C8777" s="10" t="s">
        <v>3234</v>
      </c>
      <c r="D8777" s="10" t="s">
        <v>6346</v>
      </c>
      <c r="E8777" s="10" t="s">
        <v>571</v>
      </c>
      <c r="F8777" s="10" t="s">
        <v>685</v>
      </c>
      <c r="G8777" s="10" t="s">
        <v>601</v>
      </c>
      <c r="H8777" s="10" t="s">
        <v>579</v>
      </c>
      <c r="I8777" s="10" t="s">
        <v>711</v>
      </c>
      <c r="J8777" s="10" t="s">
        <v>6345</v>
      </c>
      <c r="K8777" s="10" t="s">
        <v>6344</v>
      </c>
      <c r="L8777" s="10">
        <v>2</v>
      </c>
      <c r="M8777" s="10">
        <v>365.84</v>
      </c>
      <c r="N8777" s="10">
        <v>731.68</v>
      </c>
      <c r="O8777" s="59">
        <v>0</v>
      </c>
      <c r="P8777" s="10">
        <v>0</v>
      </c>
      <c r="Q8777" s="10">
        <v>731.68</v>
      </c>
      <c r="R8777" s="10" t="s">
        <v>586</v>
      </c>
      <c r="S8777" s="10" t="s">
        <v>564</v>
      </c>
      <c r="T8777" s="59">
        <v>0.15</v>
      </c>
      <c r="U8777" s="10">
        <v>109.75</v>
      </c>
    </row>
    <row r="8778" spans="1:21" x14ac:dyDescent="0.3">
      <c r="A8778" s="10" t="s">
        <v>6343</v>
      </c>
      <c r="B8778" s="61">
        <v>45083</v>
      </c>
      <c r="C8778" s="10" t="s">
        <v>6342</v>
      </c>
      <c r="D8778" s="10" t="s">
        <v>6341</v>
      </c>
      <c r="E8778" s="10" t="s">
        <v>571</v>
      </c>
      <c r="F8778" s="10" t="s">
        <v>11</v>
      </c>
      <c r="G8778" s="10" t="s">
        <v>601</v>
      </c>
      <c r="H8778" s="10" t="s">
        <v>600</v>
      </c>
      <c r="I8778" s="10" t="s">
        <v>664</v>
      </c>
      <c r="J8778" s="10" t="s">
        <v>4183</v>
      </c>
      <c r="K8778" s="10" t="s">
        <v>6340</v>
      </c>
      <c r="L8778" s="10">
        <v>9</v>
      </c>
      <c r="M8778" s="10">
        <v>153.72999999999999</v>
      </c>
      <c r="N8778" s="10">
        <v>1383.57</v>
      </c>
      <c r="O8778" s="59">
        <v>0.2</v>
      </c>
      <c r="P8778" s="10">
        <v>276.70999999999998</v>
      </c>
      <c r="Q8778" s="10">
        <v>1106.8599999999999</v>
      </c>
      <c r="R8778" s="10" t="s">
        <v>565</v>
      </c>
      <c r="S8778" s="10" t="s">
        <v>564</v>
      </c>
      <c r="T8778" s="59">
        <v>0.3</v>
      </c>
      <c r="U8778" s="10">
        <v>332.06</v>
      </c>
    </row>
    <row r="8779" spans="1:21" x14ac:dyDescent="0.3">
      <c r="A8779" s="10" t="s">
        <v>6339</v>
      </c>
      <c r="B8779" s="61">
        <v>45255</v>
      </c>
      <c r="C8779" s="10" t="s">
        <v>6338</v>
      </c>
      <c r="D8779" s="10" t="s">
        <v>6337</v>
      </c>
      <c r="E8779" s="10" t="s">
        <v>603</v>
      </c>
      <c r="F8779" s="10" t="s">
        <v>658</v>
      </c>
      <c r="G8779" s="10" t="s">
        <v>601</v>
      </c>
      <c r="H8779" s="10" t="s">
        <v>600</v>
      </c>
      <c r="I8779" s="10" t="s">
        <v>599</v>
      </c>
      <c r="J8779" s="10" t="s">
        <v>6336</v>
      </c>
      <c r="K8779" s="10" t="s">
        <v>2510</v>
      </c>
      <c r="L8779" s="10">
        <v>9</v>
      </c>
      <c r="M8779" s="10">
        <v>703.14</v>
      </c>
      <c r="N8779" s="10">
        <v>6328.26</v>
      </c>
      <c r="O8779" s="59">
        <v>0</v>
      </c>
      <c r="P8779" s="10">
        <v>0</v>
      </c>
      <c r="Q8779" s="10">
        <v>6328.26</v>
      </c>
      <c r="R8779" s="10" t="s">
        <v>586</v>
      </c>
      <c r="S8779" s="10" t="s">
        <v>564</v>
      </c>
      <c r="T8779" s="59">
        <v>0.15</v>
      </c>
      <c r="U8779" s="10">
        <v>949.24</v>
      </c>
    </row>
    <row r="8780" spans="1:21" x14ac:dyDescent="0.3">
      <c r="A8780" s="10" t="s">
        <v>6335</v>
      </c>
      <c r="B8780" s="61">
        <v>44983</v>
      </c>
      <c r="C8780" s="10" t="s">
        <v>6334</v>
      </c>
      <c r="D8780" s="10" t="s">
        <v>6333</v>
      </c>
      <c r="E8780" s="10" t="s">
        <v>592</v>
      </c>
      <c r="F8780" s="10" t="s">
        <v>591</v>
      </c>
      <c r="G8780" s="10" t="s">
        <v>569</v>
      </c>
      <c r="H8780" s="10" t="s">
        <v>600</v>
      </c>
      <c r="I8780" s="10" t="s">
        <v>664</v>
      </c>
      <c r="J8780" s="10" t="s">
        <v>6332</v>
      </c>
      <c r="K8780" s="10" t="s">
        <v>6331</v>
      </c>
      <c r="L8780" s="10">
        <v>1</v>
      </c>
      <c r="M8780" s="10">
        <v>524.13</v>
      </c>
      <c r="N8780" s="10">
        <v>524.13</v>
      </c>
      <c r="O8780" s="59">
        <v>0.2</v>
      </c>
      <c r="P8780" s="10">
        <v>104.83</v>
      </c>
      <c r="Q8780" s="10">
        <v>419.3</v>
      </c>
      <c r="R8780" s="10" t="s">
        <v>565</v>
      </c>
      <c r="S8780" s="10" t="s">
        <v>564</v>
      </c>
      <c r="T8780" s="59">
        <v>0.3</v>
      </c>
      <c r="U8780" s="10">
        <v>125.79</v>
      </c>
    </row>
    <row r="8781" spans="1:21" x14ac:dyDescent="0.3">
      <c r="A8781" s="10" t="s">
        <v>6330</v>
      </c>
      <c r="B8781" s="61">
        <v>45149</v>
      </c>
      <c r="C8781" s="10" t="s">
        <v>6329</v>
      </c>
      <c r="D8781" s="10" t="s">
        <v>6328</v>
      </c>
      <c r="E8781" s="10" t="s">
        <v>581</v>
      </c>
      <c r="F8781" s="10" t="s">
        <v>580</v>
      </c>
      <c r="G8781" s="10" t="s">
        <v>569</v>
      </c>
      <c r="H8781" s="10" t="s">
        <v>590</v>
      </c>
      <c r="I8781" s="10" t="s">
        <v>635</v>
      </c>
      <c r="J8781" s="10" t="s">
        <v>6327</v>
      </c>
      <c r="K8781" s="10" t="s">
        <v>6326</v>
      </c>
      <c r="L8781" s="10">
        <v>5</v>
      </c>
      <c r="M8781" s="10">
        <v>408.47</v>
      </c>
      <c r="N8781" s="10">
        <v>2042.35</v>
      </c>
      <c r="O8781" s="59">
        <v>0.1</v>
      </c>
      <c r="P8781" s="10">
        <v>204.24</v>
      </c>
      <c r="Q8781" s="10">
        <v>1838.11</v>
      </c>
      <c r="R8781" s="10" t="s">
        <v>586</v>
      </c>
      <c r="S8781" s="10" t="s">
        <v>585</v>
      </c>
      <c r="T8781" s="59">
        <v>0.3</v>
      </c>
      <c r="U8781" s="10">
        <v>551.42999999999995</v>
      </c>
    </row>
    <row r="8782" spans="1:21" x14ac:dyDescent="0.3">
      <c r="A8782" s="10" t="s">
        <v>6325</v>
      </c>
      <c r="B8782" s="61">
        <v>45187</v>
      </c>
      <c r="C8782" s="10" t="s">
        <v>6324</v>
      </c>
      <c r="D8782" s="10" t="s">
        <v>4766</v>
      </c>
      <c r="E8782" s="10" t="s">
        <v>571</v>
      </c>
      <c r="F8782" s="10" t="s">
        <v>11</v>
      </c>
      <c r="G8782" s="10" t="s">
        <v>569</v>
      </c>
      <c r="H8782" s="10" t="s">
        <v>544</v>
      </c>
      <c r="I8782" s="10" t="s">
        <v>610</v>
      </c>
      <c r="J8782" s="10" t="s">
        <v>4796</v>
      </c>
      <c r="K8782" s="10" t="s">
        <v>3756</v>
      </c>
      <c r="L8782" s="10">
        <v>5</v>
      </c>
      <c r="M8782" s="10">
        <v>893.81</v>
      </c>
      <c r="N8782" s="10">
        <v>4469.05</v>
      </c>
      <c r="O8782" s="59">
        <v>0</v>
      </c>
      <c r="P8782" s="10">
        <v>0</v>
      </c>
      <c r="Q8782" s="10">
        <v>4469.05</v>
      </c>
      <c r="R8782" s="10" t="s">
        <v>586</v>
      </c>
      <c r="S8782" s="10" t="s">
        <v>607</v>
      </c>
      <c r="T8782" s="59">
        <v>0.3</v>
      </c>
      <c r="U8782" s="10">
        <v>1340.71</v>
      </c>
    </row>
    <row r="8783" spans="1:21" x14ac:dyDescent="0.3">
      <c r="A8783" s="10" t="s">
        <v>6323</v>
      </c>
      <c r="B8783" s="61">
        <v>45027</v>
      </c>
      <c r="C8783" s="10" t="s">
        <v>6322</v>
      </c>
      <c r="D8783" s="10" t="s">
        <v>6321</v>
      </c>
      <c r="E8783" s="10" t="s">
        <v>629</v>
      </c>
      <c r="F8783" s="10" t="s">
        <v>759</v>
      </c>
      <c r="G8783" s="10" t="s">
        <v>569</v>
      </c>
      <c r="H8783" s="10" t="s">
        <v>590</v>
      </c>
      <c r="I8783" s="10" t="s">
        <v>635</v>
      </c>
      <c r="J8783" s="10" t="s">
        <v>6320</v>
      </c>
      <c r="K8783" s="10" t="s">
        <v>6319</v>
      </c>
      <c r="L8783" s="10">
        <v>7</v>
      </c>
      <c r="M8783" s="10">
        <v>334.82</v>
      </c>
      <c r="N8783" s="10">
        <v>2343.7399999999998</v>
      </c>
      <c r="O8783" s="59">
        <v>0.05</v>
      </c>
      <c r="P8783" s="10">
        <v>117.19</v>
      </c>
      <c r="Q8783" s="10">
        <v>2226.5500000000002</v>
      </c>
      <c r="R8783" s="10" t="s">
        <v>575</v>
      </c>
      <c r="S8783" s="10" t="s">
        <v>607</v>
      </c>
      <c r="T8783" s="59">
        <v>0.3</v>
      </c>
      <c r="U8783" s="10">
        <v>667.97</v>
      </c>
    </row>
    <row r="8784" spans="1:21" x14ac:dyDescent="0.3">
      <c r="A8784" s="10" t="s">
        <v>6318</v>
      </c>
      <c r="B8784" s="61">
        <v>44940</v>
      </c>
      <c r="C8784" s="10" t="s">
        <v>6317</v>
      </c>
      <c r="D8784" s="10" t="s">
        <v>3390</v>
      </c>
      <c r="E8784" s="10" t="s">
        <v>581</v>
      </c>
      <c r="F8784" s="10" t="s">
        <v>580</v>
      </c>
      <c r="G8784" s="10" t="s">
        <v>569</v>
      </c>
      <c r="H8784" s="10" t="s">
        <v>579</v>
      </c>
      <c r="I8784" s="10" t="s">
        <v>722</v>
      </c>
      <c r="J8784" s="10" t="s">
        <v>6316</v>
      </c>
      <c r="K8784" s="10" t="s">
        <v>6315</v>
      </c>
      <c r="L8784" s="10">
        <v>9</v>
      </c>
      <c r="M8784" s="10">
        <v>450.04</v>
      </c>
      <c r="N8784" s="10">
        <v>4050.36</v>
      </c>
      <c r="O8784" s="59">
        <v>0.05</v>
      </c>
      <c r="P8784" s="10">
        <v>202.52</v>
      </c>
      <c r="Q8784" s="10">
        <v>3847.84</v>
      </c>
      <c r="R8784" s="10" t="s">
        <v>575</v>
      </c>
      <c r="S8784" s="10" t="s">
        <v>596</v>
      </c>
      <c r="T8784" s="59">
        <v>0.3</v>
      </c>
      <c r="U8784" s="10">
        <v>1154.3499999999999</v>
      </c>
    </row>
    <row r="8785" spans="1:21" x14ac:dyDescent="0.3">
      <c r="A8785" s="10" t="s">
        <v>6314</v>
      </c>
      <c r="B8785" s="61">
        <v>45317</v>
      </c>
      <c r="C8785" s="10" t="s">
        <v>6313</v>
      </c>
      <c r="D8785" s="10" t="s">
        <v>6312</v>
      </c>
      <c r="E8785" s="10" t="s">
        <v>592</v>
      </c>
      <c r="F8785" s="10" t="s">
        <v>591</v>
      </c>
      <c r="G8785" s="10" t="s">
        <v>601</v>
      </c>
      <c r="H8785" s="10" t="s">
        <v>600</v>
      </c>
      <c r="I8785" s="10" t="s">
        <v>664</v>
      </c>
      <c r="J8785" s="10" t="s">
        <v>6311</v>
      </c>
      <c r="K8785" s="10" t="s">
        <v>6310</v>
      </c>
      <c r="L8785" s="10">
        <v>2</v>
      </c>
      <c r="M8785" s="10">
        <v>315.87</v>
      </c>
      <c r="N8785" s="10">
        <v>631.74</v>
      </c>
      <c r="O8785" s="59">
        <v>0.2</v>
      </c>
      <c r="P8785" s="10">
        <v>126.35</v>
      </c>
      <c r="Q8785" s="10">
        <v>505.39</v>
      </c>
      <c r="R8785" s="10" t="s">
        <v>575</v>
      </c>
      <c r="S8785" s="10" t="s">
        <v>607</v>
      </c>
      <c r="T8785" s="59">
        <v>0.15</v>
      </c>
      <c r="U8785" s="10">
        <v>75.81</v>
      </c>
    </row>
    <row r="8786" spans="1:21" x14ac:dyDescent="0.3">
      <c r="A8786" s="10" t="s">
        <v>6309</v>
      </c>
      <c r="B8786" s="61">
        <v>45121</v>
      </c>
      <c r="C8786" s="10" t="s">
        <v>6308</v>
      </c>
      <c r="D8786" s="10" t="s">
        <v>3143</v>
      </c>
      <c r="E8786" s="10" t="s">
        <v>571</v>
      </c>
      <c r="F8786" s="10" t="s">
        <v>570</v>
      </c>
      <c r="G8786" s="10" t="s">
        <v>569</v>
      </c>
      <c r="H8786" s="10" t="s">
        <v>579</v>
      </c>
      <c r="I8786" s="10" t="s">
        <v>711</v>
      </c>
      <c r="J8786" s="10" t="s">
        <v>6307</v>
      </c>
      <c r="K8786" s="10" t="s">
        <v>6306</v>
      </c>
      <c r="L8786" s="10">
        <v>5</v>
      </c>
      <c r="M8786" s="10">
        <v>657.35</v>
      </c>
      <c r="N8786" s="10">
        <v>3286.75</v>
      </c>
      <c r="O8786" s="59">
        <v>0.2</v>
      </c>
      <c r="P8786" s="10">
        <v>657.35</v>
      </c>
      <c r="Q8786" s="10">
        <v>2629.4</v>
      </c>
      <c r="R8786" s="10" t="s">
        <v>614</v>
      </c>
      <c r="S8786" s="10" t="s">
        <v>564</v>
      </c>
      <c r="T8786" s="59">
        <v>0.15</v>
      </c>
      <c r="U8786" s="10">
        <v>394.41</v>
      </c>
    </row>
    <row r="8787" spans="1:21" x14ac:dyDescent="0.3">
      <c r="A8787" s="10" t="s">
        <v>6305</v>
      </c>
      <c r="B8787" s="61">
        <v>45061</v>
      </c>
      <c r="C8787" s="10" t="s">
        <v>6304</v>
      </c>
      <c r="D8787" s="10" t="s">
        <v>6303</v>
      </c>
      <c r="E8787" s="10" t="s">
        <v>581</v>
      </c>
      <c r="F8787" s="10" t="s">
        <v>580</v>
      </c>
      <c r="G8787" s="10" t="s">
        <v>601</v>
      </c>
      <c r="H8787" s="10" t="s">
        <v>579</v>
      </c>
      <c r="I8787" s="10" t="s">
        <v>578</v>
      </c>
      <c r="J8787" s="10" t="s">
        <v>6302</v>
      </c>
      <c r="K8787" s="10" t="s">
        <v>6301</v>
      </c>
      <c r="L8787" s="10">
        <v>8</v>
      </c>
      <c r="M8787" s="10">
        <v>779.61</v>
      </c>
      <c r="N8787" s="10">
        <v>6236.88</v>
      </c>
      <c r="O8787" s="59">
        <v>0.1</v>
      </c>
      <c r="P8787" s="10">
        <v>623.69000000000005</v>
      </c>
      <c r="Q8787" s="10">
        <v>5613.19</v>
      </c>
      <c r="R8787" s="10" t="s">
        <v>614</v>
      </c>
      <c r="S8787" s="10" t="s">
        <v>585</v>
      </c>
      <c r="T8787" s="59">
        <v>0.3</v>
      </c>
      <c r="U8787" s="10">
        <v>1683.96</v>
      </c>
    </row>
    <row r="8788" spans="1:21" x14ac:dyDescent="0.3">
      <c r="A8788" s="10" t="s">
        <v>6300</v>
      </c>
      <c r="B8788" s="61">
        <v>45205</v>
      </c>
      <c r="C8788" s="10" t="s">
        <v>6299</v>
      </c>
      <c r="D8788" s="10" t="s">
        <v>6298</v>
      </c>
      <c r="E8788" s="10" t="s">
        <v>581</v>
      </c>
      <c r="F8788" s="10" t="s">
        <v>83</v>
      </c>
      <c r="G8788" s="10" t="s">
        <v>569</v>
      </c>
      <c r="H8788" s="10" t="s">
        <v>544</v>
      </c>
      <c r="I8788" s="10" t="s">
        <v>568</v>
      </c>
      <c r="J8788" s="10" t="s">
        <v>6297</v>
      </c>
      <c r="K8788" s="10" t="s">
        <v>6296</v>
      </c>
      <c r="L8788" s="10">
        <v>4</v>
      </c>
      <c r="M8788" s="10">
        <v>472.97</v>
      </c>
      <c r="N8788" s="10">
        <v>1891.88</v>
      </c>
      <c r="O8788" s="59">
        <v>0.05</v>
      </c>
      <c r="P8788" s="10">
        <v>94.59</v>
      </c>
      <c r="Q8788" s="10">
        <v>1797.29</v>
      </c>
      <c r="R8788" s="10" t="s">
        <v>575</v>
      </c>
      <c r="S8788" s="10" t="s">
        <v>564</v>
      </c>
      <c r="T8788" s="59">
        <v>0.25</v>
      </c>
      <c r="U8788" s="10">
        <v>449.32</v>
      </c>
    </row>
    <row r="8789" spans="1:21" x14ac:dyDescent="0.3">
      <c r="A8789" s="10" t="s">
        <v>6295</v>
      </c>
      <c r="B8789" s="61">
        <v>45209</v>
      </c>
      <c r="C8789" s="10" t="s">
        <v>3456</v>
      </c>
      <c r="D8789" s="10" t="s">
        <v>4660</v>
      </c>
      <c r="E8789" s="10" t="s">
        <v>581</v>
      </c>
      <c r="F8789" s="10" t="s">
        <v>580</v>
      </c>
      <c r="G8789" s="10" t="s">
        <v>569</v>
      </c>
      <c r="H8789" s="10" t="s">
        <v>600</v>
      </c>
      <c r="I8789" s="10" t="s">
        <v>664</v>
      </c>
      <c r="J8789" s="10" t="s">
        <v>6294</v>
      </c>
      <c r="K8789" s="10" t="s">
        <v>6293</v>
      </c>
      <c r="L8789" s="10">
        <v>5</v>
      </c>
      <c r="M8789" s="10">
        <v>545.58000000000004</v>
      </c>
      <c r="N8789" s="10">
        <v>2727.9</v>
      </c>
      <c r="O8789" s="59">
        <v>0.2</v>
      </c>
      <c r="P8789" s="10">
        <v>545.58000000000004</v>
      </c>
      <c r="Q8789" s="10">
        <v>2182.3200000000002</v>
      </c>
      <c r="R8789" s="10" t="s">
        <v>614</v>
      </c>
      <c r="S8789" s="10" t="s">
        <v>585</v>
      </c>
      <c r="T8789" s="59">
        <v>0.25</v>
      </c>
      <c r="U8789" s="10">
        <v>545.58000000000004</v>
      </c>
    </row>
    <row r="8790" spans="1:21" x14ac:dyDescent="0.3">
      <c r="A8790" s="10" t="s">
        <v>6292</v>
      </c>
      <c r="B8790" s="61">
        <v>45003</v>
      </c>
      <c r="C8790" s="10" t="s">
        <v>6291</v>
      </c>
      <c r="D8790" s="10" t="s">
        <v>6290</v>
      </c>
      <c r="E8790" s="10" t="s">
        <v>581</v>
      </c>
      <c r="F8790" s="10" t="s">
        <v>83</v>
      </c>
      <c r="G8790" s="10" t="s">
        <v>601</v>
      </c>
      <c r="H8790" s="10" t="s">
        <v>590</v>
      </c>
      <c r="I8790" s="10" t="s">
        <v>748</v>
      </c>
      <c r="J8790" s="10" t="s">
        <v>6289</v>
      </c>
      <c r="K8790" s="10" t="s">
        <v>6288</v>
      </c>
      <c r="L8790" s="10">
        <v>5</v>
      </c>
      <c r="M8790" s="10">
        <v>417</v>
      </c>
      <c r="N8790" s="10">
        <v>2085</v>
      </c>
      <c r="O8790" s="59">
        <v>0.2</v>
      </c>
      <c r="P8790" s="10">
        <v>417</v>
      </c>
      <c r="Q8790" s="10">
        <v>1668</v>
      </c>
      <c r="R8790" s="10" t="s">
        <v>565</v>
      </c>
      <c r="S8790" s="10" t="s">
        <v>596</v>
      </c>
      <c r="T8790" s="59">
        <v>0.3</v>
      </c>
      <c r="U8790" s="10">
        <v>500.4</v>
      </c>
    </row>
    <row r="8791" spans="1:21" x14ac:dyDescent="0.3">
      <c r="A8791" s="10" t="s">
        <v>6287</v>
      </c>
      <c r="B8791" s="61">
        <v>44962</v>
      </c>
      <c r="C8791" s="10" t="s">
        <v>6286</v>
      </c>
      <c r="D8791" s="10" t="s">
        <v>6285</v>
      </c>
      <c r="E8791" s="10" t="s">
        <v>603</v>
      </c>
      <c r="F8791" s="10" t="s">
        <v>636</v>
      </c>
      <c r="G8791" s="10" t="s">
        <v>569</v>
      </c>
      <c r="H8791" s="10" t="s">
        <v>544</v>
      </c>
      <c r="I8791" s="10" t="s">
        <v>10</v>
      </c>
      <c r="J8791" s="10" t="s">
        <v>6284</v>
      </c>
      <c r="K8791" s="10" t="s">
        <v>844</v>
      </c>
      <c r="L8791" s="10">
        <v>2</v>
      </c>
      <c r="M8791" s="10">
        <v>101.51</v>
      </c>
      <c r="N8791" s="10">
        <v>203.02</v>
      </c>
      <c r="O8791" s="59">
        <v>0.2</v>
      </c>
      <c r="P8791" s="10">
        <v>40.6</v>
      </c>
      <c r="Q8791" s="10">
        <v>162.41999999999999</v>
      </c>
      <c r="R8791" s="10" t="s">
        <v>575</v>
      </c>
      <c r="S8791" s="10" t="s">
        <v>585</v>
      </c>
      <c r="T8791" s="59">
        <v>0.3</v>
      </c>
      <c r="U8791" s="10">
        <v>48.73</v>
      </c>
    </row>
    <row r="8792" spans="1:21" x14ac:dyDescent="0.3">
      <c r="A8792" s="10" t="s">
        <v>6283</v>
      </c>
      <c r="B8792" s="61">
        <v>45061</v>
      </c>
      <c r="C8792" s="10" t="s">
        <v>6282</v>
      </c>
      <c r="D8792" s="10" t="s">
        <v>6281</v>
      </c>
      <c r="E8792" s="10" t="s">
        <v>581</v>
      </c>
      <c r="F8792" s="10" t="s">
        <v>7</v>
      </c>
      <c r="G8792" s="10" t="s">
        <v>601</v>
      </c>
      <c r="H8792" s="10" t="s">
        <v>579</v>
      </c>
      <c r="I8792" s="10" t="s">
        <v>722</v>
      </c>
      <c r="J8792" s="10" t="s">
        <v>6280</v>
      </c>
      <c r="K8792" s="10" t="s">
        <v>6279</v>
      </c>
      <c r="L8792" s="10">
        <v>1</v>
      </c>
      <c r="M8792" s="10">
        <v>686.26</v>
      </c>
      <c r="N8792" s="10">
        <v>686.26</v>
      </c>
      <c r="O8792" s="59">
        <v>0.1</v>
      </c>
      <c r="P8792" s="10">
        <v>68.63</v>
      </c>
      <c r="Q8792" s="10">
        <v>617.63</v>
      </c>
      <c r="R8792" s="10" t="s">
        <v>586</v>
      </c>
      <c r="S8792" s="10" t="s">
        <v>607</v>
      </c>
      <c r="T8792" s="59">
        <v>0.25</v>
      </c>
      <c r="U8792" s="10">
        <v>154.41</v>
      </c>
    </row>
    <row r="8793" spans="1:21" x14ac:dyDescent="0.3">
      <c r="A8793" s="10" t="s">
        <v>6278</v>
      </c>
      <c r="B8793" s="61">
        <v>45371</v>
      </c>
      <c r="C8793" s="10" t="s">
        <v>6277</v>
      </c>
      <c r="D8793" s="10" t="s">
        <v>6276</v>
      </c>
      <c r="E8793" s="10" t="s">
        <v>603</v>
      </c>
      <c r="F8793" s="10" t="s">
        <v>636</v>
      </c>
      <c r="G8793" s="10" t="s">
        <v>601</v>
      </c>
      <c r="H8793" s="10" t="s">
        <v>544</v>
      </c>
      <c r="I8793" s="10" t="s">
        <v>568</v>
      </c>
      <c r="J8793" s="10" t="s">
        <v>6275</v>
      </c>
      <c r="K8793" s="10" t="s">
        <v>6274</v>
      </c>
      <c r="L8793" s="10">
        <v>1</v>
      </c>
      <c r="M8793" s="10">
        <v>393.09</v>
      </c>
      <c r="N8793" s="10">
        <v>393.09</v>
      </c>
      <c r="O8793" s="59">
        <v>0.2</v>
      </c>
      <c r="P8793" s="10">
        <v>78.62</v>
      </c>
      <c r="Q8793" s="10">
        <v>314.47000000000003</v>
      </c>
      <c r="R8793" s="10" t="s">
        <v>586</v>
      </c>
      <c r="S8793" s="10" t="s">
        <v>564</v>
      </c>
      <c r="T8793" s="59">
        <v>0.15</v>
      </c>
      <c r="U8793" s="10">
        <v>47.17</v>
      </c>
    </row>
    <row r="8794" spans="1:21" x14ac:dyDescent="0.3">
      <c r="A8794" s="10" t="s">
        <v>6273</v>
      </c>
      <c r="B8794" s="61">
        <v>45007</v>
      </c>
      <c r="C8794" s="10" t="s">
        <v>6272</v>
      </c>
      <c r="D8794" s="10" t="s">
        <v>6271</v>
      </c>
      <c r="E8794" s="10" t="s">
        <v>571</v>
      </c>
      <c r="F8794" s="10" t="s">
        <v>570</v>
      </c>
      <c r="G8794" s="10" t="s">
        <v>601</v>
      </c>
      <c r="H8794" s="10" t="s">
        <v>600</v>
      </c>
      <c r="I8794" s="10" t="s">
        <v>627</v>
      </c>
      <c r="J8794" s="10" t="s">
        <v>6270</v>
      </c>
      <c r="K8794" s="10" t="s">
        <v>6269</v>
      </c>
      <c r="L8794" s="10">
        <v>4</v>
      </c>
      <c r="M8794" s="10">
        <v>426.48</v>
      </c>
      <c r="N8794" s="10">
        <v>1705.92</v>
      </c>
      <c r="O8794" s="59">
        <v>0.2</v>
      </c>
      <c r="P8794" s="10">
        <v>341.18</v>
      </c>
      <c r="Q8794" s="10">
        <v>1364.74</v>
      </c>
      <c r="R8794" s="10" t="s">
        <v>575</v>
      </c>
      <c r="S8794" s="10" t="s">
        <v>607</v>
      </c>
      <c r="T8794" s="59">
        <v>0.3</v>
      </c>
      <c r="U8794" s="10">
        <v>409.42</v>
      </c>
    </row>
    <row r="8795" spans="1:21" x14ac:dyDescent="0.3">
      <c r="A8795" s="10" t="s">
        <v>6268</v>
      </c>
      <c r="B8795" s="61">
        <v>45200</v>
      </c>
      <c r="C8795" s="10" t="s">
        <v>6267</v>
      </c>
      <c r="D8795" s="10" t="s">
        <v>6266</v>
      </c>
      <c r="E8795" s="10" t="s">
        <v>571</v>
      </c>
      <c r="F8795" s="10" t="s">
        <v>570</v>
      </c>
      <c r="G8795" s="10" t="s">
        <v>601</v>
      </c>
      <c r="H8795" s="10" t="s">
        <v>600</v>
      </c>
      <c r="I8795" s="10" t="s">
        <v>664</v>
      </c>
      <c r="J8795" s="10" t="s">
        <v>695</v>
      </c>
      <c r="K8795" s="10" t="s">
        <v>6265</v>
      </c>
      <c r="L8795" s="10">
        <v>10</v>
      </c>
      <c r="M8795" s="10">
        <v>402.9</v>
      </c>
      <c r="N8795" s="10">
        <v>4029</v>
      </c>
      <c r="O8795" s="59">
        <v>0.1</v>
      </c>
      <c r="P8795" s="10">
        <v>402.9</v>
      </c>
      <c r="Q8795" s="10">
        <v>3626.1</v>
      </c>
      <c r="R8795" s="10" t="s">
        <v>575</v>
      </c>
      <c r="S8795" s="10" t="s">
        <v>607</v>
      </c>
      <c r="T8795" s="59">
        <v>0.25</v>
      </c>
      <c r="U8795" s="10">
        <v>906.52</v>
      </c>
    </row>
    <row r="8796" spans="1:21" x14ac:dyDescent="0.3">
      <c r="A8796" s="10" t="s">
        <v>6264</v>
      </c>
      <c r="B8796" s="61">
        <v>45164</v>
      </c>
      <c r="C8796" s="10" t="s">
        <v>6263</v>
      </c>
      <c r="D8796" s="10" t="s">
        <v>6262</v>
      </c>
      <c r="E8796" s="10" t="s">
        <v>592</v>
      </c>
      <c r="F8796" s="10" t="s">
        <v>652</v>
      </c>
      <c r="G8796" s="10" t="s">
        <v>569</v>
      </c>
      <c r="H8796" s="10" t="s">
        <v>600</v>
      </c>
      <c r="I8796" s="10" t="s">
        <v>664</v>
      </c>
      <c r="J8796" s="10" t="s">
        <v>6261</v>
      </c>
      <c r="K8796" s="10" t="s">
        <v>2973</v>
      </c>
      <c r="L8796" s="10">
        <v>10</v>
      </c>
      <c r="M8796" s="10">
        <v>824.11</v>
      </c>
      <c r="N8796" s="10">
        <v>8241.1</v>
      </c>
      <c r="O8796" s="59">
        <v>0.05</v>
      </c>
      <c r="P8796" s="10">
        <v>412.06</v>
      </c>
      <c r="Q8796" s="10">
        <v>7829.04</v>
      </c>
      <c r="R8796" s="10" t="s">
        <v>586</v>
      </c>
      <c r="S8796" s="10" t="s">
        <v>596</v>
      </c>
      <c r="T8796" s="59">
        <v>0.15</v>
      </c>
      <c r="U8796" s="10">
        <v>1174.3599999999999</v>
      </c>
    </row>
    <row r="8797" spans="1:21" x14ac:dyDescent="0.3">
      <c r="A8797" s="10" t="s">
        <v>6260</v>
      </c>
      <c r="B8797" s="61">
        <v>45280</v>
      </c>
      <c r="C8797" s="10" t="s">
        <v>6259</v>
      </c>
      <c r="D8797" s="10" t="s">
        <v>6258</v>
      </c>
      <c r="E8797" s="10" t="s">
        <v>592</v>
      </c>
      <c r="F8797" s="10" t="s">
        <v>18</v>
      </c>
      <c r="G8797" s="10" t="s">
        <v>569</v>
      </c>
      <c r="H8797" s="10" t="s">
        <v>544</v>
      </c>
      <c r="I8797" s="10" t="s">
        <v>10</v>
      </c>
      <c r="J8797" s="10" t="s">
        <v>6257</v>
      </c>
      <c r="K8797" s="10" t="s">
        <v>6256</v>
      </c>
      <c r="L8797" s="10">
        <v>9</v>
      </c>
      <c r="M8797" s="10">
        <v>738.64</v>
      </c>
      <c r="N8797" s="10">
        <v>6647.76</v>
      </c>
      <c r="O8797" s="59">
        <v>0.05</v>
      </c>
      <c r="P8797" s="10">
        <v>332.39</v>
      </c>
      <c r="Q8797" s="10">
        <v>6315.37</v>
      </c>
      <c r="R8797" s="10" t="s">
        <v>565</v>
      </c>
      <c r="S8797" s="10" t="s">
        <v>596</v>
      </c>
      <c r="T8797" s="59">
        <v>0.15</v>
      </c>
      <c r="U8797" s="10">
        <v>947.31</v>
      </c>
    </row>
    <row r="8798" spans="1:21" x14ac:dyDescent="0.3">
      <c r="A8798" s="10" t="s">
        <v>6255</v>
      </c>
      <c r="B8798" s="61">
        <v>45172</v>
      </c>
      <c r="C8798" s="10" t="s">
        <v>6254</v>
      </c>
      <c r="D8798" s="10" t="s">
        <v>6253</v>
      </c>
      <c r="E8798" s="10" t="s">
        <v>571</v>
      </c>
      <c r="F8798" s="10" t="s">
        <v>11</v>
      </c>
      <c r="G8798" s="10" t="s">
        <v>601</v>
      </c>
      <c r="H8798" s="10" t="s">
        <v>600</v>
      </c>
      <c r="I8798" s="10" t="s">
        <v>627</v>
      </c>
      <c r="J8798" s="10" t="s">
        <v>6252</v>
      </c>
      <c r="K8798" s="10" t="s">
        <v>2893</v>
      </c>
      <c r="L8798" s="10">
        <v>10</v>
      </c>
      <c r="M8798" s="10">
        <v>281.82</v>
      </c>
      <c r="N8798" s="10">
        <v>2818.2</v>
      </c>
      <c r="O8798" s="59">
        <v>0</v>
      </c>
      <c r="P8798" s="10">
        <v>0</v>
      </c>
      <c r="Q8798" s="10">
        <v>2818.2</v>
      </c>
      <c r="R8798" s="10" t="s">
        <v>565</v>
      </c>
      <c r="S8798" s="10" t="s">
        <v>585</v>
      </c>
      <c r="T8798" s="59">
        <v>0.3</v>
      </c>
      <c r="U8798" s="10">
        <v>845.46</v>
      </c>
    </row>
    <row r="8799" spans="1:21" x14ac:dyDescent="0.3">
      <c r="A8799" s="10" t="s">
        <v>6251</v>
      </c>
      <c r="B8799" s="61">
        <v>45183</v>
      </c>
      <c r="C8799" s="10" t="s">
        <v>6250</v>
      </c>
      <c r="D8799" s="10" t="s">
        <v>6249</v>
      </c>
      <c r="E8799" s="10" t="s">
        <v>629</v>
      </c>
      <c r="F8799" s="10" t="s">
        <v>790</v>
      </c>
      <c r="G8799" s="10" t="s">
        <v>601</v>
      </c>
      <c r="H8799" s="10" t="s">
        <v>579</v>
      </c>
      <c r="I8799" s="10" t="s">
        <v>711</v>
      </c>
      <c r="J8799" s="10" t="s">
        <v>5518</v>
      </c>
      <c r="K8799" s="10" t="s">
        <v>6248</v>
      </c>
      <c r="L8799" s="10">
        <v>1</v>
      </c>
      <c r="M8799" s="10">
        <v>798.41</v>
      </c>
      <c r="N8799" s="10">
        <v>798.41</v>
      </c>
      <c r="O8799" s="59">
        <v>0.1</v>
      </c>
      <c r="P8799" s="10">
        <v>79.84</v>
      </c>
      <c r="Q8799" s="10">
        <v>718.57</v>
      </c>
      <c r="R8799" s="10" t="s">
        <v>565</v>
      </c>
      <c r="S8799" s="10" t="s">
        <v>585</v>
      </c>
      <c r="T8799" s="59">
        <v>0.25</v>
      </c>
      <c r="U8799" s="10">
        <v>179.64</v>
      </c>
    </row>
    <row r="8800" spans="1:21" x14ac:dyDescent="0.3">
      <c r="A8800" s="10" t="s">
        <v>6247</v>
      </c>
      <c r="B8800" s="61">
        <v>45165</v>
      </c>
      <c r="C8800" s="10" t="s">
        <v>6246</v>
      </c>
      <c r="D8800" s="10" t="s">
        <v>6245</v>
      </c>
      <c r="E8800" s="10" t="s">
        <v>581</v>
      </c>
      <c r="F8800" s="10" t="s">
        <v>7</v>
      </c>
      <c r="G8800" s="10" t="s">
        <v>569</v>
      </c>
      <c r="H8800" s="10" t="s">
        <v>544</v>
      </c>
      <c r="I8800" s="10" t="s">
        <v>10</v>
      </c>
      <c r="J8800" s="10" t="s">
        <v>6244</v>
      </c>
      <c r="K8800" s="10" t="s">
        <v>6243</v>
      </c>
      <c r="L8800" s="10">
        <v>4</v>
      </c>
      <c r="M8800" s="10">
        <v>664.3</v>
      </c>
      <c r="N8800" s="10">
        <v>2657.2</v>
      </c>
      <c r="O8800" s="59">
        <v>0.2</v>
      </c>
      <c r="P8800" s="10">
        <v>531.44000000000005</v>
      </c>
      <c r="Q8800" s="10">
        <v>2125.7600000000002</v>
      </c>
      <c r="R8800" s="10" t="s">
        <v>614</v>
      </c>
      <c r="S8800" s="10" t="s">
        <v>607</v>
      </c>
      <c r="T8800" s="59">
        <v>0.15</v>
      </c>
      <c r="U8800" s="10">
        <v>318.86</v>
      </c>
    </row>
    <row r="8801" spans="1:21" x14ac:dyDescent="0.3">
      <c r="A8801" s="10" t="s">
        <v>6242</v>
      </c>
      <c r="B8801" s="61">
        <v>45168</v>
      </c>
      <c r="C8801" s="10" t="s">
        <v>6241</v>
      </c>
      <c r="D8801" s="10" t="s">
        <v>6240</v>
      </c>
      <c r="E8801" s="10" t="s">
        <v>629</v>
      </c>
      <c r="F8801" s="10" t="s">
        <v>628</v>
      </c>
      <c r="G8801" s="10" t="s">
        <v>569</v>
      </c>
      <c r="H8801" s="10" t="s">
        <v>579</v>
      </c>
      <c r="I8801" s="10" t="s">
        <v>722</v>
      </c>
      <c r="J8801" s="10" t="s">
        <v>2864</v>
      </c>
      <c r="K8801" s="10" t="s">
        <v>6239</v>
      </c>
      <c r="L8801" s="10">
        <v>5</v>
      </c>
      <c r="M8801" s="10">
        <v>978.4</v>
      </c>
      <c r="N8801" s="10">
        <v>4892</v>
      </c>
      <c r="O8801" s="59">
        <v>0</v>
      </c>
      <c r="P8801" s="10">
        <v>0</v>
      </c>
      <c r="Q8801" s="10">
        <v>4892</v>
      </c>
      <c r="R8801" s="10" t="s">
        <v>575</v>
      </c>
      <c r="S8801" s="10" t="s">
        <v>607</v>
      </c>
      <c r="T8801" s="59">
        <v>0.15</v>
      </c>
      <c r="U8801" s="10">
        <v>733.8</v>
      </c>
    </row>
    <row r="8802" spans="1:21" x14ac:dyDescent="0.3">
      <c r="A8802" s="10" t="s">
        <v>6238</v>
      </c>
      <c r="B8802" s="61">
        <v>44945</v>
      </c>
      <c r="C8802" s="10" t="s">
        <v>4064</v>
      </c>
      <c r="D8802" s="10" t="s">
        <v>6237</v>
      </c>
      <c r="E8802" s="10" t="s">
        <v>603</v>
      </c>
      <c r="F8802" s="10" t="s">
        <v>602</v>
      </c>
      <c r="G8802" s="10" t="s">
        <v>601</v>
      </c>
      <c r="H8802" s="10" t="s">
        <v>590</v>
      </c>
      <c r="I8802" s="10" t="s">
        <v>748</v>
      </c>
      <c r="J8802" s="10" t="s">
        <v>1241</v>
      </c>
      <c r="K8802" s="10" t="s">
        <v>4204</v>
      </c>
      <c r="L8802" s="10">
        <v>6</v>
      </c>
      <c r="M8802" s="10">
        <v>454.21</v>
      </c>
      <c r="N8802" s="10">
        <v>2725.26</v>
      </c>
      <c r="O8802" s="59">
        <v>0.1</v>
      </c>
      <c r="P8802" s="10">
        <v>272.52999999999997</v>
      </c>
      <c r="Q8802" s="10">
        <v>2452.73</v>
      </c>
      <c r="R8802" s="10" t="s">
        <v>614</v>
      </c>
      <c r="S8802" s="10" t="s">
        <v>564</v>
      </c>
      <c r="T8802" s="59">
        <v>0.15</v>
      </c>
      <c r="U8802" s="10">
        <v>367.91</v>
      </c>
    </row>
    <row r="8803" spans="1:21" x14ac:dyDescent="0.3">
      <c r="A8803" s="10" t="s">
        <v>6236</v>
      </c>
      <c r="B8803" s="61">
        <v>45201</v>
      </c>
      <c r="C8803" s="10" t="s">
        <v>6235</v>
      </c>
      <c r="D8803" s="10" t="s">
        <v>6234</v>
      </c>
      <c r="E8803" s="10" t="s">
        <v>592</v>
      </c>
      <c r="F8803" s="10" t="s">
        <v>591</v>
      </c>
      <c r="G8803" s="10" t="s">
        <v>569</v>
      </c>
      <c r="H8803" s="10" t="s">
        <v>600</v>
      </c>
      <c r="I8803" s="10" t="s">
        <v>627</v>
      </c>
      <c r="J8803" s="10" t="s">
        <v>6233</v>
      </c>
      <c r="K8803" s="10" t="s">
        <v>6232</v>
      </c>
      <c r="L8803" s="10">
        <v>3</v>
      </c>
      <c r="M8803" s="10">
        <v>480.09</v>
      </c>
      <c r="N8803" s="10">
        <v>1440.27</v>
      </c>
      <c r="O8803" s="59">
        <v>0.1</v>
      </c>
      <c r="P8803" s="10">
        <v>144.03</v>
      </c>
      <c r="Q8803" s="10">
        <v>1296.24</v>
      </c>
      <c r="R8803" s="10" t="s">
        <v>575</v>
      </c>
      <c r="S8803" s="10" t="s">
        <v>564</v>
      </c>
      <c r="T8803" s="59">
        <v>0.25</v>
      </c>
      <c r="U8803" s="10">
        <v>324.06</v>
      </c>
    </row>
    <row r="8804" spans="1:21" x14ac:dyDescent="0.3">
      <c r="A8804" s="10" t="s">
        <v>6231</v>
      </c>
      <c r="B8804" s="61">
        <v>45066</v>
      </c>
      <c r="C8804" s="10" t="s">
        <v>6230</v>
      </c>
      <c r="D8804" s="10" t="s">
        <v>6229</v>
      </c>
      <c r="E8804" s="10" t="s">
        <v>629</v>
      </c>
      <c r="F8804" s="10" t="s">
        <v>628</v>
      </c>
      <c r="G8804" s="10" t="s">
        <v>601</v>
      </c>
      <c r="H8804" s="10" t="s">
        <v>590</v>
      </c>
      <c r="I8804" s="10" t="s">
        <v>635</v>
      </c>
      <c r="J8804" s="10" t="s">
        <v>6228</v>
      </c>
      <c r="K8804" s="10" t="s">
        <v>6227</v>
      </c>
      <c r="L8804" s="10">
        <v>7</v>
      </c>
      <c r="M8804" s="10">
        <v>886.31</v>
      </c>
      <c r="N8804" s="10">
        <v>6204.17</v>
      </c>
      <c r="O8804" s="59">
        <v>0</v>
      </c>
      <c r="P8804" s="10">
        <v>0</v>
      </c>
      <c r="Q8804" s="10">
        <v>6204.17</v>
      </c>
      <c r="R8804" s="10" t="s">
        <v>575</v>
      </c>
      <c r="S8804" s="10" t="s">
        <v>585</v>
      </c>
      <c r="T8804" s="59">
        <v>0.25</v>
      </c>
      <c r="U8804" s="10">
        <v>1551.04</v>
      </c>
    </row>
    <row r="8805" spans="1:21" x14ac:dyDescent="0.3">
      <c r="A8805" s="10" t="s">
        <v>6226</v>
      </c>
      <c r="B8805" s="61">
        <v>45245</v>
      </c>
      <c r="C8805" s="10" t="s">
        <v>6225</v>
      </c>
      <c r="D8805" s="10" t="s">
        <v>6224</v>
      </c>
      <c r="E8805" s="10" t="s">
        <v>581</v>
      </c>
      <c r="F8805" s="10" t="s">
        <v>83</v>
      </c>
      <c r="G8805" s="10" t="s">
        <v>601</v>
      </c>
      <c r="H8805" s="10" t="s">
        <v>579</v>
      </c>
      <c r="I8805" s="10" t="s">
        <v>722</v>
      </c>
      <c r="J8805" s="10" t="s">
        <v>6223</v>
      </c>
      <c r="K8805" s="10" t="s">
        <v>4321</v>
      </c>
      <c r="L8805" s="10">
        <v>6</v>
      </c>
      <c r="M8805" s="10">
        <v>954.82</v>
      </c>
      <c r="N8805" s="10">
        <v>5728.92</v>
      </c>
      <c r="O8805" s="59">
        <v>0.1</v>
      </c>
      <c r="P8805" s="10">
        <v>572.89</v>
      </c>
      <c r="Q8805" s="10">
        <v>5156.03</v>
      </c>
      <c r="R8805" s="10" t="s">
        <v>565</v>
      </c>
      <c r="S8805" s="10" t="s">
        <v>607</v>
      </c>
      <c r="T8805" s="59">
        <v>0.15</v>
      </c>
      <c r="U8805" s="10">
        <v>773.4</v>
      </c>
    </row>
    <row r="8806" spans="1:21" x14ac:dyDescent="0.3">
      <c r="A8806" s="10" t="s">
        <v>6222</v>
      </c>
      <c r="B8806" s="61">
        <v>45254</v>
      </c>
      <c r="C8806" s="10" t="s">
        <v>6221</v>
      </c>
      <c r="D8806" s="10" t="s">
        <v>4248</v>
      </c>
      <c r="E8806" s="10" t="s">
        <v>571</v>
      </c>
      <c r="F8806" s="10" t="s">
        <v>685</v>
      </c>
      <c r="G8806" s="10" t="s">
        <v>569</v>
      </c>
      <c r="H8806" s="10" t="s">
        <v>544</v>
      </c>
      <c r="I8806" s="10" t="s">
        <v>10</v>
      </c>
      <c r="J8806" s="10" t="s">
        <v>6220</v>
      </c>
      <c r="K8806" s="10" t="s">
        <v>6219</v>
      </c>
      <c r="L8806" s="10">
        <v>9</v>
      </c>
      <c r="M8806" s="10">
        <v>766.18</v>
      </c>
      <c r="N8806" s="10">
        <v>6895.62</v>
      </c>
      <c r="O8806" s="59">
        <v>0.1</v>
      </c>
      <c r="P8806" s="10">
        <v>689.56</v>
      </c>
      <c r="Q8806" s="10">
        <v>6206.06</v>
      </c>
      <c r="R8806" s="10" t="s">
        <v>565</v>
      </c>
      <c r="S8806" s="10" t="s">
        <v>585</v>
      </c>
      <c r="T8806" s="59">
        <v>0.15</v>
      </c>
      <c r="U8806" s="10">
        <v>930.91</v>
      </c>
    </row>
    <row r="8807" spans="1:21" x14ac:dyDescent="0.3">
      <c r="A8807" s="10" t="s">
        <v>6218</v>
      </c>
      <c r="B8807" s="61">
        <v>45253</v>
      </c>
      <c r="C8807" s="10" t="s">
        <v>4835</v>
      </c>
      <c r="D8807" s="10" t="s">
        <v>6217</v>
      </c>
      <c r="E8807" s="10" t="s">
        <v>581</v>
      </c>
      <c r="F8807" s="10" t="s">
        <v>7</v>
      </c>
      <c r="G8807" s="10" t="s">
        <v>569</v>
      </c>
      <c r="H8807" s="10" t="s">
        <v>600</v>
      </c>
      <c r="I8807" s="10" t="s">
        <v>664</v>
      </c>
      <c r="J8807" s="10" t="s">
        <v>6216</v>
      </c>
      <c r="K8807" s="10" t="s">
        <v>6215</v>
      </c>
      <c r="L8807" s="10">
        <v>8</v>
      </c>
      <c r="M8807" s="10">
        <v>553.32000000000005</v>
      </c>
      <c r="N8807" s="10">
        <v>4426.5600000000004</v>
      </c>
      <c r="O8807" s="59">
        <v>0.05</v>
      </c>
      <c r="P8807" s="10">
        <v>221.33</v>
      </c>
      <c r="Q8807" s="10">
        <v>4205.2299999999996</v>
      </c>
      <c r="R8807" s="10" t="s">
        <v>586</v>
      </c>
      <c r="S8807" s="10" t="s">
        <v>585</v>
      </c>
      <c r="T8807" s="59">
        <v>0.15</v>
      </c>
      <c r="U8807" s="10">
        <v>630.78</v>
      </c>
    </row>
    <row r="8808" spans="1:21" x14ac:dyDescent="0.3">
      <c r="A8808" s="10" t="s">
        <v>6214</v>
      </c>
      <c r="B8808" s="61">
        <v>45155</v>
      </c>
      <c r="C8808" s="10" t="s">
        <v>6213</v>
      </c>
      <c r="D8808" s="10" t="s">
        <v>5912</v>
      </c>
      <c r="E8808" s="10" t="s">
        <v>629</v>
      </c>
      <c r="F8808" s="10" t="s">
        <v>759</v>
      </c>
      <c r="G8808" s="10" t="s">
        <v>601</v>
      </c>
      <c r="H8808" s="10" t="s">
        <v>600</v>
      </c>
      <c r="I8808" s="10" t="s">
        <v>627</v>
      </c>
      <c r="J8808" s="10" t="s">
        <v>6212</v>
      </c>
      <c r="K8808" s="10" t="s">
        <v>4465</v>
      </c>
      <c r="L8808" s="10">
        <v>1</v>
      </c>
      <c r="M8808" s="10">
        <v>836.98</v>
      </c>
      <c r="N8808" s="10">
        <v>836.98</v>
      </c>
      <c r="O8808" s="59">
        <v>0.2</v>
      </c>
      <c r="P8808" s="10">
        <v>167.4</v>
      </c>
      <c r="Q8808" s="10">
        <v>669.58</v>
      </c>
      <c r="R8808" s="10" t="s">
        <v>586</v>
      </c>
      <c r="S8808" s="10" t="s">
        <v>596</v>
      </c>
      <c r="T8808" s="59">
        <v>0.25</v>
      </c>
      <c r="U8808" s="10">
        <v>167.4</v>
      </c>
    </row>
    <row r="8809" spans="1:21" x14ac:dyDescent="0.3">
      <c r="A8809" s="10" t="s">
        <v>6211</v>
      </c>
      <c r="B8809" s="61">
        <v>45086</v>
      </c>
      <c r="C8809" s="10" t="s">
        <v>6210</v>
      </c>
      <c r="D8809" s="10" t="s">
        <v>6209</v>
      </c>
      <c r="E8809" s="10" t="s">
        <v>581</v>
      </c>
      <c r="F8809" s="10" t="s">
        <v>580</v>
      </c>
      <c r="G8809" s="10" t="s">
        <v>601</v>
      </c>
      <c r="H8809" s="10" t="s">
        <v>544</v>
      </c>
      <c r="I8809" s="10" t="s">
        <v>568</v>
      </c>
      <c r="J8809" s="10" t="s">
        <v>5776</v>
      </c>
      <c r="K8809" s="10" t="s">
        <v>6208</v>
      </c>
      <c r="L8809" s="10">
        <v>6</v>
      </c>
      <c r="M8809" s="10">
        <v>934.06</v>
      </c>
      <c r="N8809" s="10">
        <v>5604.36</v>
      </c>
      <c r="O8809" s="59">
        <v>0</v>
      </c>
      <c r="P8809" s="10">
        <v>0</v>
      </c>
      <c r="Q8809" s="10">
        <v>5604.36</v>
      </c>
      <c r="R8809" s="10" t="s">
        <v>614</v>
      </c>
      <c r="S8809" s="10" t="s">
        <v>564</v>
      </c>
      <c r="T8809" s="59">
        <v>0.25</v>
      </c>
      <c r="U8809" s="10">
        <v>1401.09</v>
      </c>
    </row>
    <row r="8810" spans="1:21" x14ac:dyDescent="0.3">
      <c r="A8810" s="10" t="s">
        <v>6207</v>
      </c>
      <c r="B8810" s="61">
        <v>44974</v>
      </c>
      <c r="C8810" s="10" t="s">
        <v>4604</v>
      </c>
      <c r="D8810" s="10" t="s">
        <v>6206</v>
      </c>
      <c r="E8810" s="10" t="s">
        <v>581</v>
      </c>
      <c r="F8810" s="10" t="s">
        <v>83</v>
      </c>
      <c r="G8810" s="10" t="s">
        <v>601</v>
      </c>
      <c r="H8810" s="10" t="s">
        <v>544</v>
      </c>
      <c r="I8810" s="10" t="s">
        <v>610</v>
      </c>
      <c r="J8810" s="10" t="s">
        <v>6205</v>
      </c>
      <c r="K8810" s="10" t="s">
        <v>6204</v>
      </c>
      <c r="L8810" s="10">
        <v>9</v>
      </c>
      <c r="M8810" s="10">
        <v>522.77</v>
      </c>
      <c r="N8810" s="10">
        <v>4704.93</v>
      </c>
      <c r="O8810" s="59">
        <v>0</v>
      </c>
      <c r="P8810" s="10">
        <v>0</v>
      </c>
      <c r="Q8810" s="10">
        <v>4704.93</v>
      </c>
      <c r="R8810" s="10" t="s">
        <v>575</v>
      </c>
      <c r="S8810" s="10" t="s">
        <v>596</v>
      </c>
      <c r="T8810" s="59">
        <v>0.25</v>
      </c>
      <c r="U8810" s="10">
        <v>1176.23</v>
      </c>
    </row>
    <row r="8811" spans="1:21" x14ac:dyDescent="0.3">
      <c r="A8811" s="10" t="s">
        <v>6203</v>
      </c>
      <c r="B8811" s="61">
        <v>45203</v>
      </c>
      <c r="C8811" s="10" t="s">
        <v>6202</v>
      </c>
      <c r="D8811" s="10" t="s">
        <v>6201</v>
      </c>
      <c r="E8811" s="10" t="s">
        <v>629</v>
      </c>
      <c r="F8811" s="10" t="s">
        <v>628</v>
      </c>
      <c r="G8811" s="10" t="s">
        <v>569</v>
      </c>
      <c r="H8811" s="10" t="s">
        <v>590</v>
      </c>
      <c r="I8811" s="10" t="s">
        <v>589</v>
      </c>
      <c r="J8811" s="10" t="s">
        <v>6200</v>
      </c>
      <c r="K8811" s="10" t="s">
        <v>6199</v>
      </c>
      <c r="L8811" s="10">
        <v>6</v>
      </c>
      <c r="M8811" s="10">
        <v>249.24</v>
      </c>
      <c r="N8811" s="10">
        <v>1495.44</v>
      </c>
      <c r="O8811" s="59">
        <v>0.1</v>
      </c>
      <c r="P8811" s="10">
        <v>149.54</v>
      </c>
      <c r="Q8811" s="10">
        <v>1345.9</v>
      </c>
      <c r="R8811" s="10" t="s">
        <v>565</v>
      </c>
      <c r="S8811" s="10" t="s">
        <v>607</v>
      </c>
      <c r="T8811" s="59">
        <v>0.25</v>
      </c>
      <c r="U8811" s="10">
        <v>336.48</v>
      </c>
    </row>
    <row r="8812" spans="1:21" x14ac:dyDescent="0.3">
      <c r="A8812" s="10" t="s">
        <v>6198</v>
      </c>
      <c r="B8812" s="61">
        <v>45120</v>
      </c>
      <c r="C8812" s="10" t="s">
        <v>6197</v>
      </c>
      <c r="D8812" s="10" t="s">
        <v>6196</v>
      </c>
      <c r="E8812" s="10" t="s">
        <v>581</v>
      </c>
      <c r="F8812" s="10" t="s">
        <v>580</v>
      </c>
      <c r="G8812" s="10" t="s">
        <v>601</v>
      </c>
      <c r="H8812" s="10" t="s">
        <v>579</v>
      </c>
      <c r="I8812" s="10" t="s">
        <v>578</v>
      </c>
      <c r="J8812" s="10" t="s">
        <v>6195</v>
      </c>
      <c r="K8812" s="10" t="s">
        <v>6194</v>
      </c>
      <c r="L8812" s="10">
        <v>4</v>
      </c>
      <c r="M8812" s="10">
        <v>861.08</v>
      </c>
      <c r="N8812" s="10">
        <v>3444.32</v>
      </c>
      <c r="O8812" s="59">
        <v>0</v>
      </c>
      <c r="P8812" s="10">
        <v>0</v>
      </c>
      <c r="Q8812" s="10">
        <v>3444.32</v>
      </c>
      <c r="R8812" s="10" t="s">
        <v>565</v>
      </c>
      <c r="S8812" s="10" t="s">
        <v>596</v>
      </c>
      <c r="T8812" s="59">
        <v>0.3</v>
      </c>
      <c r="U8812" s="10">
        <v>1033.3</v>
      </c>
    </row>
    <row r="8813" spans="1:21" x14ac:dyDescent="0.3">
      <c r="A8813" s="10" t="s">
        <v>6193</v>
      </c>
      <c r="B8813" s="61">
        <v>45278</v>
      </c>
      <c r="C8813" s="10" t="s">
        <v>6192</v>
      </c>
      <c r="D8813" s="10" t="s">
        <v>6191</v>
      </c>
      <c r="E8813" s="10" t="s">
        <v>592</v>
      </c>
      <c r="F8813" s="10" t="s">
        <v>591</v>
      </c>
      <c r="G8813" s="10" t="s">
        <v>601</v>
      </c>
      <c r="H8813" s="10" t="s">
        <v>590</v>
      </c>
      <c r="I8813" s="10" t="s">
        <v>589</v>
      </c>
      <c r="J8813" s="10" t="s">
        <v>6190</v>
      </c>
      <c r="K8813" s="10" t="s">
        <v>6189</v>
      </c>
      <c r="L8813" s="10">
        <v>4</v>
      </c>
      <c r="M8813" s="10">
        <v>199.09</v>
      </c>
      <c r="N8813" s="10">
        <v>796.36</v>
      </c>
      <c r="O8813" s="59">
        <v>0.1</v>
      </c>
      <c r="P8813" s="10">
        <v>79.64</v>
      </c>
      <c r="Q8813" s="10">
        <v>716.72</v>
      </c>
      <c r="R8813" s="10" t="s">
        <v>575</v>
      </c>
      <c r="S8813" s="10" t="s">
        <v>585</v>
      </c>
      <c r="T8813" s="59">
        <v>0.15</v>
      </c>
      <c r="U8813" s="10">
        <v>107.51</v>
      </c>
    </row>
    <row r="8814" spans="1:21" x14ac:dyDescent="0.3">
      <c r="A8814" s="10" t="s">
        <v>6188</v>
      </c>
      <c r="B8814" s="61">
        <v>45332</v>
      </c>
      <c r="C8814" s="10" t="s">
        <v>6187</v>
      </c>
      <c r="D8814" s="10" t="s">
        <v>6186</v>
      </c>
      <c r="E8814" s="10" t="s">
        <v>581</v>
      </c>
      <c r="F8814" s="10" t="s">
        <v>83</v>
      </c>
      <c r="G8814" s="10" t="s">
        <v>569</v>
      </c>
      <c r="H8814" s="10" t="s">
        <v>600</v>
      </c>
      <c r="I8814" s="10" t="s">
        <v>627</v>
      </c>
      <c r="J8814" s="10" t="s">
        <v>6185</v>
      </c>
      <c r="K8814" s="10" t="s">
        <v>6184</v>
      </c>
      <c r="L8814" s="10">
        <v>3</v>
      </c>
      <c r="M8814" s="10">
        <v>230.89</v>
      </c>
      <c r="N8814" s="10">
        <v>692.67</v>
      </c>
      <c r="O8814" s="59">
        <v>0.05</v>
      </c>
      <c r="P8814" s="10">
        <v>34.630000000000003</v>
      </c>
      <c r="Q8814" s="10">
        <v>658.04</v>
      </c>
      <c r="R8814" s="10" t="s">
        <v>614</v>
      </c>
      <c r="S8814" s="10" t="s">
        <v>607</v>
      </c>
      <c r="T8814" s="59">
        <v>0.3</v>
      </c>
      <c r="U8814" s="10">
        <v>197.41</v>
      </c>
    </row>
    <row r="8815" spans="1:21" x14ac:dyDescent="0.3">
      <c r="A8815" s="10" t="s">
        <v>6183</v>
      </c>
      <c r="B8815" s="61">
        <v>45330</v>
      </c>
      <c r="C8815" s="10" t="s">
        <v>6182</v>
      </c>
      <c r="D8815" s="10" t="s">
        <v>6181</v>
      </c>
      <c r="E8815" s="10" t="s">
        <v>629</v>
      </c>
      <c r="F8815" s="10" t="s">
        <v>628</v>
      </c>
      <c r="G8815" s="10" t="s">
        <v>569</v>
      </c>
      <c r="H8815" s="10" t="s">
        <v>579</v>
      </c>
      <c r="I8815" s="10" t="s">
        <v>711</v>
      </c>
      <c r="J8815" s="10" t="s">
        <v>6180</v>
      </c>
      <c r="K8815" s="10" t="s">
        <v>6179</v>
      </c>
      <c r="L8815" s="10">
        <v>9</v>
      </c>
      <c r="M8815" s="10">
        <v>756</v>
      </c>
      <c r="N8815" s="10">
        <v>6804</v>
      </c>
      <c r="O8815" s="59">
        <v>0.2</v>
      </c>
      <c r="P8815" s="10">
        <v>1360.8</v>
      </c>
      <c r="Q8815" s="10">
        <v>5443.2</v>
      </c>
      <c r="R8815" s="10" t="s">
        <v>614</v>
      </c>
      <c r="S8815" s="10" t="s">
        <v>585</v>
      </c>
      <c r="T8815" s="59">
        <v>0.25</v>
      </c>
      <c r="U8815" s="10">
        <v>1360.8</v>
      </c>
    </row>
    <row r="8816" spans="1:21" x14ac:dyDescent="0.3">
      <c r="A8816" s="10" t="s">
        <v>6178</v>
      </c>
      <c r="B8816" s="61">
        <v>45019</v>
      </c>
      <c r="C8816" s="10" t="s">
        <v>6177</v>
      </c>
      <c r="D8816" s="10" t="s">
        <v>6176</v>
      </c>
      <c r="E8816" s="10" t="s">
        <v>603</v>
      </c>
      <c r="F8816" s="10" t="s">
        <v>636</v>
      </c>
      <c r="G8816" s="10" t="s">
        <v>601</v>
      </c>
      <c r="H8816" s="10" t="s">
        <v>579</v>
      </c>
      <c r="I8816" s="10" t="s">
        <v>578</v>
      </c>
      <c r="J8816" s="10" t="s">
        <v>6175</v>
      </c>
      <c r="K8816" s="10" t="s">
        <v>6174</v>
      </c>
      <c r="L8816" s="10">
        <v>6</v>
      </c>
      <c r="M8816" s="10">
        <v>555</v>
      </c>
      <c r="N8816" s="10">
        <v>3330</v>
      </c>
      <c r="O8816" s="59">
        <v>0.1</v>
      </c>
      <c r="P8816" s="10">
        <v>333</v>
      </c>
      <c r="Q8816" s="10">
        <v>2997</v>
      </c>
      <c r="R8816" s="10" t="s">
        <v>586</v>
      </c>
      <c r="S8816" s="10" t="s">
        <v>564</v>
      </c>
      <c r="T8816" s="59">
        <v>0.25</v>
      </c>
      <c r="U8816" s="10">
        <v>749.25</v>
      </c>
    </row>
    <row r="8817" spans="1:21" x14ac:dyDescent="0.3">
      <c r="A8817" s="10" t="s">
        <v>6173</v>
      </c>
      <c r="B8817" s="61">
        <v>45020</v>
      </c>
      <c r="C8817" s="10" t="s">
        <v>6172</v>
      </c>
      <c r="D8817" s="10" t="s">
        <v>6171</v>
      </c>
      <c r="E8817" s="10" t="s">
        <v>629</v>
      </c>
      <c r="F8817" s="10" t="s">
        <v>628</v>
      </c>
      <c r="G8817" s="10" t="s">
        <v>569</v>
      </c>
      <c r="H8817" s="10" t="s">
        <v>590</v>
      </c>
      <c r="I8817" s="10" t="s">
        <v>635</v>
      </c>
      <c r="J8817" s="10" t="s">
        <v>6170</v>
      </c>
      <c r="K8817" s="10" t="s">
        <v>6169</v>
      </c>
      <c r="L8817" s="10">
        <v>2</v>
      </c>
      <c r="M8817" s="10">
        <v>217.5</v>
      </c>
      <c r="N8817" s="10">
        <v>435</v>
      </c>
      <c r="O8817" s="59">
        <v>0.1</v>
      </c>
      <c r="P8817" s="10">
        <v>43.5</v>
      </c>
      <c r="Q8817" s="10">
        <v>391.5</v>
      </c>
      <c r="R8817" s="10" t="s">
        <v>586</v>
      </c>
      <c r="S8817" s="10" t="s">
        <v>596</v>
      </c>
      <c r="T8817" s="59">
        <v>0.15</v>
      </c>
      <c r="U8817" s="10">
        <v>58.72</v>
      </c>
    </row>
    <row r="8818" spans="1:21" x14ac:dyDescent="0.3">
      <c r="A8818" s="10" t="s">
        <v>6168</v>
      </c>
      <c r="B8818" s="61">
        <v>45153</v>
      </c>
      <c r="C8818" s="10" t="s">
        <v>6167</v>
      </c>
      <c r="D8818" s="10" t="s">
        <v>6166</v>
      </c>
      <c r="E8818" s="10" t="s">
        <v>603</v>
      </c>
      <c r="F8818" s="10" t="s">
        <v>636</v>
      </c>
      <c r="G8818" s="10" t="s">
        <v>601</v>
      </c>
      <c r="H8818" s="10" t="s">
        <v>590</v>
      </c>
      <c r="I8818" s="10" t="s">
        <v>748</v>
      </c>
      <c r="J8818" s="10" t="s">
        <v>3697</v>
      </c>
      <c r="K8818" s="10" t="s">
        <v>6165</v>
      </c>
      <c r="L8818" s="10">
        <v>4</v>
      </c>
      <c r="M8818" s="10">
        <v>640.99</v>
      </c>
      <c r="N8818" s="10">
        <v>2563.96</v>
      </c>
      <c r="O8818" s="59">
        <v>0.2</v>
      </c>
      <c r="P8818" s="10">
        <v>512.79</v>
      </c>
      <c r="Q8818" s="10">
        <v>2051.17</v>
      </c>
      <c r="R8818" s="10" t="s">
        <v>565</v>
      </c>
      <c r="S8818" s="10" t="s">
        <v>596</v>
      </c>
      <c r="T8818" s="59">
        <v>0.15</v>
      </c>
      <c r="U8818" s="10">
        <v>307.68</v>
      </c>
    </row>
    <row r="8819" spans="1:21" x14ac:dyDescent="0.3">
      <c r="A8819" s="10" t="s">
        <v>6164</v>
      </c>
      <c r="B8819" s="61">
        <v>45127</v>
      </c>
      <c r="C8819" s="10" t="s">
        <v>6163</v>
      </c>
      <c r="D8819" s="10" t="s">
        <v>6162</v>
      </c>
      <c r="E8819" s="10" t="s">
        <v>603</v>
      </c>
      <c r="F8819" s="10" t="s">
        <v>602</v>
      </c>
      <c r="G8819" s="10" t="s">
        <v>601</v>
      </c>
      <c r="H8819" s="10" t="s">
        <v>544</v>
      </c>
      <c r="I8819" s="10" t="s">
        <v>610</v>
      </c>
      <c r="J8819" s="10" t="s">
        <v>6161</v>
      </c>
      <c r="K8819" s="10" t="s">
        <v>6160</v>
      </c>
      <c r="L8819" s="10">
        <v>8</v>
      </c>
      <c r="M8819" s="10">
        <v>797.66</v>
      </c>
      <c r="N8819" s="10">
        <v>6381.28</v>
      </c>
      <c r="O8819" s="59">
        <v>0</v>
      </c>
      <c r="P8819" s="10">
        <v>0</v>
      </c>
      <c r="Q8819" s="10">
        <v>6381.28</v>
      </c>
      <c r="R8819" s="10" t="s">
        <v>565</v>
      </c>
      <c r="S8819" s="10" t="s">
        <v>585</v>
      </c>
      <c r="T8819" s="59">
        <v>0.25</v>
      </c>
      <c r="U8819" s="10">
        <v>1595.32</v>
      </c>
    </row>
    <row r="8820" spans="1:21" x14ac:dyDescent="0.3">
      <c r="A8820" s="10" t="s">
        <v>6159</v>
      </c>
      <c r="B8820" s="61">
        <v>44932</v>
      </c>
      <c r="C8820" s="10" t="s">
        <v>6158</v>
      </c>
      <c r="D8820" s="10" t="s">
        <v>5575</v>
      </c>
      <c r="E8820" s="10" t="s">
        <v>592</v>
      </c>
      <c r="F8820" s="10" t="s">
        <v>652</v>
      </c>
      <c r="G8820" s="10" t="s">
        <v>601</v>
      </c>
      <c r="H8820" s="10" t="s">
        <v>544</v>
      </c>
      <c r="I8820" s="10" t="s">
        <v>10</v>
      </c>
      <c r="J8820" s="10" t="s">
        <v>6157</v>
      </c>
      <c r="K8820" s="10" t="s">
        <v>6156</v>
      </c>
      <c r="L8820" s="10">
        <v>1</v>
      </c>
      <c r="M8820" s="10">
        <v>616.41999999999996</v>
      </c>
      <c r="N8820" s="10">
        <v>616.41999999999996</v>
      </c>
      <c r="O8820" s="59">
        <v>0.2</v>
      </c>
      <c r="P8820" s="10">
        <v>123.28</v>
      </c>
      <c r="Q8820" s="10">
        <v>493.14</v>
      </c>
      <c r="R8820" s="10" t="s">
        <v>565</v>
      </c>
      <c r="S8820" s="10" t="s">
        <v>596</v>
      </c>
      <c r="T8820" s="59">
        <v>0.3</v>
      </c>
      <c r="U8820" s="10">
        <v>147.94</v>
      </c>
    </row>
    <row r="8821" spans="1:21" x14ac:dyDescent="0.3">
      <c r="A8821" s="10" t="s">
        <v>6155</v>
      </c>
      <c r="B8821" s="61">
        <v>45178</v>
      </c>
      <c r="C8821" s="10" t="s">
        <v>6154</v>
      </c>
      <c r="D8821" s="10" t="s">
        <v>6153</v>
      </c>
      <c r="E8821" s="10" t="s">
        <v>603</v>
      </c>
      <c r="F8821" s="10" t="s">
        <v>636</v>
      </c>
      <c r="G8821" s="10" t="s">
        <v>569</v>
      </c>
      <c r="H8821" s="10" t="s">
        <v>579</v>
      </c>
      <c r="I8821" s="10" t="s">
        <v>711</v>
      </c>
      <c r="J8821" s="10" t="s">
        <v>6152</v>
      </c>
      <c r="K8821" s="10" t="s">
        <v>6151</v>
      </c>
      <c r="L8821" s="10">
        <v>6</v>
      </c>
      <c r="M8821" s="10">
        <v>629.80999999999995</v>
      </c>
      <c r="N8821" s="10">
        <v>3778.86</v>
      </c>
      <c r="O8821" s="59">
        <v>0</v>
      </c>
      <c r="P8821" s="10">
        <v>0</v>
      </c>
      <c r="Q8821" s="10">
        <v>3778.86</v>
      </c>
      <c r="R8821" s="10" t="s">
        <v>575</v>
      </c>
      <c r="S8821" s="10" t="s">
        <v>585</v>
      </c>
      <c r="T8821" s="59">
        <v>0.15</v>
      </c>
      <c r="U8821" s="10">
        <v>566.83000000000004</v>
      </c>
    </row>
    <row r="8822" spans="1:21" x14ac:dyDescent="0.3">
      <c r="A8822" s="10" t="s">
        <v>6150</v>
      </c>
      <c r="B8822" s="61">
        <v>45122</v>
      </c>
      <c r="C8822" s="10" t="s">
        <v>3109</v>
      </c>
      <c r="D8822" s="10" t="s">
        <v>6149</v>
      </c>
      <c r="E8822" s="10" t="s">
        <v>629</v>
      </c>
      <c r="F8822" s="10" t="s">
        <v>628</v>
      </c>
      <c r="G8822" s="10" t="s">
        <v>569</v>
      </c>
      <c r="H8822" s="10" t="s">
        <v>579</v>
      </c>
      <c r="I8822" s="10" t="s">
        <v>722</v>
      </c>
      <c r="J8822" s="10" t="s">
        <v>6148</v>
      </c>
      <c r="K8822" s="10" t="s">
        <v>3647</v>
      </c>
      <c r="L8822" s="10">
        <v>8</v>
      </c>
      <c r="M8822" s="10">
        <v>726.01</v>
      </c>
      <c r="N8822" s="10">
        <v>5808.08</v>
      </c>
      <c r="O8822" s="59">
        <v>0.05</v>
      </c>
      <c r="P8822" s="10">
        <v>290.39999999999998</v>
      </c>
      <c r="Q8822" s="10">
        <v>5517.68</v>
      </c>
      <c r="R8822" s="10" t="s">
        <v>575</v>
      </c>
      <c r="S8822" s="10" t="s">
        <v>607</v>
      </c>
      <c r="T8822" s="59">
        <v>0.3</v>
      </c>
      <c r="U8822" s="10">
        <v>1655.3</v>
      </c>
    </row>
    <row r="8823" spans="1:21" x14ac:dyDescent="0.3">
      <c r="A8823" s="10" t="s">
        <v>6147</v>
      </c>
      <c r="B8823" s="61">
        <v>45317</v>
      </c>
      <c r="C8823" s="10" t="s">
        <v>612</v>
      </c>
      <c r="D8823" s="10" t="s">
        <v>6146</v>
      </c>
      <c r="E8823" s="10" t="s">
        <v>571</v>
      </c>
      <c r="F8823" s="10" t="s">
        <v>570</v>
      </c>
      <c r="G8823" s="10" t="s">
        <v>601</v>
      </c>
      <c r="H8823" s="10" t="s">
        <v>600</v>
      </c>
      <c r="I8823" s="10" t="s">
        <v>599</v>
      </c>
      <c r="J8823" s="10" t="s">
        <v>6145</v>
      </c>
      <c r="K8823" s="10" t="s">
        <v>6144</v>
      </c>
      <c r="L8823" s="10">
        <v>10</v>
      </c>
      <c r="M8823" s="10">
        <v>720.6</v>
      </c>
      <c r="N8823" s="10">
        <v>7206</v>
      </c>
      <c r="O8823" s="59">
        <v>0.05</v>
      </c>
      <c r="P8823" s="10">
        <v>360.3</v>
      </c>
      <c r="Q8823" s="10">
        <v>6845.7</v>
      </c>
      <c r="R8823" s="10" t="s">
        <v>586</v>
      </c>
      <c r="S8823" s="10" t="s">
        <v>607</v>
      </c>
      <c r="T8823" s="59">
        <v>0.3</v>
      </c>
      <c r="U8823" s="10">
        <v>2053.71</v>
      </c>
    </row>
    <row r="8824" spans="1:21" x14ac:dyDescent="0.3">
      <c r="A8824" s="10" t="s">
        <v>6143</v>
      </c>
      <c r="B8824" s="61">
        <v>45263</v>
      </c>
      <c r="C8824" s="10" t="s">
        <v>6142</v>
      </c>
      <c r="D8824" s="10" t="s">
        <v>6141</v>
      </c>
      <c r="E8824" s="10" t="s">
        <v>571</v>
      </c>
      <c r="F8824" s="10" t="s">
        <v>11</v>
      </c>
      <c r="G8824" s="10" t="s">
        <v>601</v>
      </c>
      <c r="H8824" s="10" t="s">
        <v>600</v>
      </c>
      <c r="I8824" s="10" t="s">
        <v>664</v>
      </c>
      <c r="J8824" s="10" t="s">
        <v>6140</v>
      </c>
      <c r="K8824" s="10" t="s">
        <v>6139</v>
      </c>
      <c r="L8824" s="10">
        <v>9</v>
      </c>
      <c r="M8824" s="10">
        <v>308.32</v>
      </c>
      <c r="N8824" s="10">
        <v>2774.88</v>
      </c>
      <c r="O8824" s="59">
        <v>0.1</v>
      </c>
      <c r="P8824" s="10">
        <v>277.49</v>
      </c>
      <c r="Q8824" s="10">
        <v>2497.39</v>
      </c>
      <c r="R8824" s="10" t="s">
        <v>586</v>
      </c>
      <c r="S8824" s="10" t="s">
        <v>596</v>
      </c>
      <c r="T8824" s="59">
        <v>0.25</v>
      </c>
      <c r="U8824" s="10">
        <v>624.35</v>
      </c>
    </row>
    <row r="8825" spans="1:21" x14ac:dyDescent="0.3">
      <c r="A8825" s="10" t="s">
        <v>6138</v>
      </c>
      <c r="B8825" s="61">
        <v>44938</v>
      </c>
      <c r="C8825" s="10" t="s">
        <v>6137</v>
      </c>
      <c r="D8825" s="10" t="s">
        <v>6136</v>
      </c>
      <c r="E8825" s="10" t="s">
        <v>629</v>
      </c>
      <c r="F8825" s="10" t="s">
        <v>790</v>
      </c>
      <c r="G8825" s="10" t="s">
        <v>569</v>
      </c>
      <c r="H8825" s="10" t="s">
        <v>600</v>
      </c>
      <c r="I8825" s="10" t="s">
        <v>664</v>
      </c>
      <c r="J8825" s="10" t="s">
        <v>6135</v>
      </c>
      <c r="K8825" s="10" t="s">
        <v>6134</v>
      </c>
      <c r="L8825" s="10">
        <v>5</v>
      </c>
      <c r="M8825" s="10">
        <v>866.64</v>
      </c>
      <c r="N8825" s="10">
        <v>4333.2</v>
      </c>
      <c r="O8825" s="59">
        <v>0.05</v>
      </c>
      <c r="P8825" s="10">
        <v>216.66</v>
      </c>
      <c r="Q8825" s="10">
        <v>4116.54</v>
      </c>
      <c r="R8825" s="10" t="s">
        <v>575</v>
      </c>
      <c r="S8825" s="10" t="s">
        <v>607</v>
      </c>
      <c r="T8825" s="59">
        <v>0.15</v>
      </c>
      <c r="U8825" s="10">
        <v>617.48</v>
      </c>
    </row>
    <row r="8826" spans="1:21" x14ac:dyDescent="0.3">
      <c r="A8826" s="10" t="s">
        <v>6133</v>
      </c>
      <c r="B8826" s="61">
        <v>45340</v>
      </c>
      <c r="C8826" s="10" t="s">
        <v>6132</v>
      </c>
      <c r="D8826" s="10" t="s">
        <v>6131</v>
      </c>
      <c r="E8826" s="10" t="s">
        <v>571</v>
      </c>
      <c r="F8826" s="10" t="s">
        <v>570</v>
      </c>
      <c r="G8826" s="10" t="s">
        <v>601</v>
      </c>
      <c r="H8826" s="10" t="s">
        <v>600</v>
      </c>
      <c r="I8826" s="10" t="s">
        <v>627</v>
      </c>
      <c r="J8826" s="10" t="s">
        <v>6130</v>
      </c>
      <c r="K8826" s="10" t="s">
        <v>2641</v>
      </c>
      <c r="L8826" s="10">
        <v>1</v>
      </c>
      <c r="M8826" s="10">
        <v>550.52</v>
      </c>
      <c r="N8826" s="10">
        <v>550.52</v>
      </c>
      <c r="O8826" s="59">
        <v>0.1</v>
      </c>
      <c r="P8826" s="10">
        <v>55.05</v>
      </c>
      <c r="Q8826" s="10">
        <v>495.47</v>
      </c>
      <c r="R8826" s="10" t="s">
        <v>614</v>
      </c>
      <c r="S8826" s="10" t="s">
        <v>564</v>
      </c>
      <c r="T8826" s="59">
        <v>0.15</v>
      </c>
      <c r="U8826" s="10">
        <v>74.319999999999993</v>
      </c>
    </row>
    <row r="8827" spans="1:21" x14ac:dyDescent="0.3">
      <c r="A8827" s="10" t="s">
        <v>6129</v>
      </c>
      <c r="B8827" s="61">
        <v>45336</v>
      </c>
      <c r="C8827" s="10" t="s">
        <v>6128</v>
      </c>
      <c r="D8827" s="10" t="s">
        <v>6127</v>
      </c>
      <c r="E8827" s="10" t="s">
        <v>603</v>
      </c>
      <c r="F8827" s="10" t="s">
        <v>602</v>
      </c>
      <c r="G8827" s="10" t="s">
        <v>569</v>
      </c>
      <c r="H8827" s="10" t="s">
        <v>590</v>
      </c>
      <c r="I8827" s="10" t="s">
        <v>748</v>
      </c>
      <c r="J8827" s="10" t="s">
        <v>3697</v>
      </c>
      <c r="K8827" s="10" t="s">
        <v>6126</v>
      </c>
      <c r="L8827" s="10">
        <v>9</v>
      </c>
      <c r="M8827" s="10">
        <v>881.85</v>
      </c>
      <c r="N8827" s="10">
        <v>7936.65</v>
      </c>
      <c r="O8827" s="59">
        <v>0.1</v>
      </c>
      <c r="P8827" s="10">
        <v>793.66</v>
      </c>
      <c r="Q8827" s="10">
        <v>7142.99</v>
      </c>
      <c r="R8827" s="10" t="s">
        <v>586</v>
      </c>
      <c r="S8827" s="10" t="s">
        <v>564</v>
      </c>
      <c r="T8827" s="59">
        <v>0.25</v>
      </c>
      <c r="U8827" s="10">
        <v>1785.75</v>
      </c>
    </row>
    <row r="8828" spans="1:21" x14ac:dyDescent="0.3">
      <c r="A8828" s="10" t="s">
        <v>6125</v>
      </c>
      <c r="B8828" s="61">
        <v>45230</v>
      </c>
      <c r="C8828" s="10" t="s">
        <v>6124</v>
      </c>
      <c r="D8828" s="10" t="s">
        <v>6123</v>
      </c>
      <c r="E8828" s="10" t="s">
        <v>581</v>
      </c>
      <c r="F8828" s="10" t="s">
        <v>580</v>
      </c>
      <c r="G8828" s="10" t="s">
        <v>601</v>
      </c>
      <c r="H8828" s="10" t="s">
        <v>544</v>
      </c>
      <c r="I8828" s="10" t="s">
        <v>10</v>
      </c>
      <c r="J8828" s="10" t="s">
        <v>6122</v>
      </c>
      <c r="K8828" s="10" t="s">
        <v>6121</v>
      </c>
      <c r="L8828" s="10">
        <v>7</v>
      </c>
      <c r="M8828" s="10">
        <v>720.22</v>
      </c>
      <c r="N8828" s="10">
        <v>5041.54</v>
      </c>
      <c r="O8828" s="59">
        <v>0.2</v>
      </c>
      <c r="P8828" s="10">
        <v>1008.31</v>
      </c>
      <c r="Q8828" s="10">
        <v>4033.23</v>
      </c>
      <c r="R8828" s="10" t="s">
        <v>614</v>
      </c>
      <c r="S8828" s="10" t="s">
        <v>585</v>
      </c>
      <c r="T8828" s="59">
        <v>0.15</v>
      </c>
      <c r="U8828" s="10">
        <v>604.98</v>
      </c>
    </row>
    <row r="8829" spans="1:21" x14ac:dyDescent="0.3">
      <c r="A8829" s="10" t="s">
        <v>6120</v>
      </c>
      <c r="B8829" s="61">
        <v>45147</v>
      </c>
      <c r="C8829" s="10" t="s">
        <v>6119</v>
      </c>
      <c r="D8829" s="10" t="s">
        <v>6118</v>
      </c>
      <c r="E8829" s="10" t="s">
        <v>571</v>
      </c>
      <c r="F8829" s="10" t="s">
        <v>11</v>
      </c>
      <c r="G8829" s="10" t="s">
        <v>569</v>
      </c>
      <c r="H8829" s="10" t="s">
        <v>544</v>
      </c>
      <c r="I8829" s="10" t="s">
        <v>610</v>
      </c>
      <c r="J8829" s="10" t="s">
        <v>6117</v>
      </c>
      <c r="K8829" s="10" t="s">
        <v>6116</v>
      </c>
      <c r="L8829" s="10">
        <v>3</v>
      </c>
      <c r="M8829" s="10">
        <v>205.39</v>
      </c>
      <c r="N8829" s="10">
        <v>616.16999999999996</v>
      </c>
      <c r="O8829" s="59">
        <v>0.05</v>
      </c>
      <c r="P8829" s="10">
        <v>30.81</v>
      </c>
      <c r="Q8829" s="10">
        <v>585.36</v>
      </c>
      <c r="R8829" s="10" t="s">
        <v>575</v>
      </c>
      <c r="S8829" s="10" t="s">
        <v>596</v>
      </c>
      <c r="T8829" s="59">
        <v>0.25</v>
      </c>
      <c r="U8829" s="10">
        <v>146.34</v>
      </c>
    </row>
    <row r="8830" spans="1:21" x14ac:dyDescent="0.3">
      <c r="A8830" s="10" t="s">
        <v>6115</v>
      </c>
      <c r="B8830" s="61">
        <v>45318</v>
      </c>
      <c r="C8830" s="10" t="s">
        <v>6114</v>
      </c>
      <c r="D8830" s="10" t="s">
        <v>6113</v>
      </c>
      <c r="E8830" s="10" t="s">
        <v>629</v>
      </c>
      <c r="F8830" s="10" t="s">
        <v>790</v>
      </c>
      <c r="G8830" s="10" t="s">
        <v>601</v>
      </c>
      <c r="H8830" s="10" t="s">
        <v>590</v>
      </c>
      <c r="I8830" s="10" t="s">
        <v>635</v>
      </c>
      <c r="J8830" s="10" t="s">
        <v>6112</v>
      </c>
      <c r="K8830" s="10" t="s">
        <v>6111</v>
      </c>
      <c r="L8830" s="10">
        <v>4</v>
      </c>
      <c r="M8830" s="10">
        <v>996.48</v>
      </c>
      <c r="N8830" s="10">
        <v>3985.92</v>
      </c>
      <c r="O8830" s="59">
        <v>0</v>
      </c>
      <c r="P8830" s="10">
        <v>0</v>
      </c>
      <c r="Q8830" s="10">
        <v>3985.92</v>
      </c>
      <c r="R8830" s="10" t="s">
        <v>575</v>
      </c>
      <c r="S8830" s="10" t="s">
        <v>596</v>
      </c>
      <c r="T8830" s="59">
        <v>0.15</v>
      </c>
      <c r="U8830" s="10">
        <v>597.89</v>
      </c>
    </row>
    <row r="8831" spans="1:21" x14ac:dyDescent="0.3">
      <c r="A8831" s="10" t="s">
        <v>6110</v>
      </c>
      <c r="B8831" s="61">
        <v>45344</v>
      </c>
      <c r="C8831" s="10" t="s">
        <v>2217</v>
      </c>
      <c r="D8831" s="10" t="s">
        <v>6109</v>
      </c>
      <c r="E8831" s="10" t="s">
        <v>629</v>
      </c>
      <c r="F8831" s="10" t="s">
        <v>628</v>
      </c>
      <c r="G8831" s="10" t="s">
        <v>601</v>
      </c>
      <c r="H8831" s="10" t="s">
        <v>579</v>
      </c>
      <c r="I8831" s="10" t="s">
        <v>711</v>
      </c>
      <c r="J8831" s="10" t="s">
        <v>6108</v>
      </c>
      <c r="K8831" s="10" t="s">
        <v>6107</v>
      </c>
      <c r="L8831" s="10">
        <v>6</v>
      </c>
      <c r="M8831" s="10">
        <v>597.29</v>
      </c>
      <c r="N8831" s="10">
        <v>3583.74</v>
      </c>
      <c r="O8831" s="59">
        <v>0</v>
      </c>
      <c r="P8831" s="10">
        <v>0</v>
      </c>
      <c r="Q8831" s="10">
        <v>3583.74</v>
      </c>
      <c r="R8831" s="10" t="s">
        <v>565</v>
      </c>
      <c r="S8831" s="10" t="s">
        <v>596</v>
      </c>
      <c r="T8831" s="59">
        <v>0.25</v>
      </c>
      <c r="U8831" s="10">
        <v>895.93</v>
      </c>
    </row>
    <row r="8832" spans="1:21" x14ac:dyDescent="0.3">
      <c r="A8832" s="10" t="s">
        <v>6106</v>
      </c>
      <c r="B8832" s="61">
        <v>44988</v>
      </c>
      <c r="C8832" s="10" t="s">
        <v>6105</v>
      </c>
      <c r="D8832" s="10" t="s">
        <v>6104</v>
      </c>
      <c r="E8832" s="10" t="s">
        <v>629</v>
      </c>
      <c r="F8832" s="10" t="s">
        <v>790</v>
      </c>
      <c r="G8832" s="10" t="s">
        <v>601</v>
      </c>
      <c r="H8832" s="10" t="s">
        <v>600</v>
      </c>
      <c r="I8832" s="10" t="s">
        <v>599</v>
      </c>
      <c r="J8832" s="10" t="s">
        <v>6103</v>
      </c>
      <c r="K8832" s="10" t="s">
        <v>2380</v>
      </c>
      <c r="L8832" s="10">
        <v>2</v>
      </c>
      <c r="M8832" s="10">
        <v>319.08999999999997</v>
      </c>
      <c r="N8832" s="10">
        <v>638.17999999999995</v>
      </c>
      <c r="O8832" s="59">
        <v>0.1</v>
      </c>
      <c r="P8832" s="10">
        <v>63.82</v>
      </c>
      <c r="Q8832" s="10">
        <v>574.36</v>
      </c>
      <c r="R8832" s="10" t="s">
        <v>565</v>
      </c>
      <c r="S8832" s="10" t="s">
        <v>564</v>
      </c>
      <c r="T8832" s="59">
        <v>0.25</v>
      </c>
      <c r="U8832" s="10">
        <v>143.59</v>
      </c>
    </row>
    <row r="8833" spans="1:21" x14ac:dyDescent="0.3">
      <c r="A8833" s="10" t="s">
        <v>6102</v>
      </c>
      <c r="B8833" s="61">
        <v>44936</v>
      </c>
      <c r="C8833" s="10" t="s">
        <v>6101</v>
      </c>
      <c r="D8833" s="10" t="s">
        <v>6100</v>
      </c>
      <c r="E8833" s="10" t="s">
        <v>629</v>
      </c>
      <c r="F8833" s="10" t="s">
        <v>628</v>
      </c>
      <c r="G8833" s="10" t="s">
        <v>569</v>
      </c>
      <c r="H8833" s="10" t="s">
        <v>544</v>
      </c>
      <c r="I8833" s="10" t="s">
        <v>610</v>
      </c>
      <c r="J8833" s="10" t="s">
        <v>6099</v>
      </c>
      <c r="K8833" s="10" t="s">
        <v>6098</v>
      </c>
      <c r="L8833" s="10">
        <v>6</v>
      </c>
      <c r="M8833" s="10">
        <v>685.02</v>
      </c>
      <c r="N8833" s="10">
        <v>4110.12</v>
      </c>
      <c r="O8833" s="59">
        <v>0.05</v>
      </c>
      <c r="P8833" s="10">
        <v>205.51</v>
      </c>
      <c r="Q8833" s="10">
        <v>3904.61</v>
      </c>
      <c r="R8833" s="10" t="s">
        <v>614</v>
      </c>
      <c r="S8833" s="10" t="s">
        <v>585</v>
      </c>
      <c r="T8833" s="59">
        <v>0.15</v>
      </c>
      <c r="U8833" s="10">
        <v>585.69000000000005</v>
      </c>
    </row>
    <row r="8834" spans="1:21" x14ac:dyDescent="0.3">
      <c r="A8834" s="10" t="s">
        <v>6097</v>
      </c>
      <c r="B8834" s="61">
        <v>45332</v>
      </c>
      <c r="C8834" s="10" t="s">
        <v>3358</v>
      </c>
      <c r="D8834" s="10" t="s">
        <v>6096</v>
      </c>
      <c r="E8834" s="10" t="s">
        <v>581</v>
      </c>
      <c r="F8834" s="10" t="s">
        <v>7</v>
      </c>
      <c r="G8834" s="10" t="s">
        <v>569</v>
      </c>
      <c r="H8834" s="10" t="s">
        <v>600</v>
      </c>
      <c r="I8834" s="10" t="s">
        <v>599</v>
      </c>
      <c r="J8834" s="10" t="s">
        <v>6095</v>
      </c>
      <c r="K8834" s="10" t="s">
        <v>6094</v>
      </c>
      <c r="L8834" s="10">
        <v>6</v>
      </c>
      <c r="M8834" s="10">
        <v>305.49</v>
      </c>
      <c r="N8834" s="10">
        <v>1832.94</v>
      </c>
      <c r="O8834" s="59">
        <v>0.05</v>
      </c>
      <c r="P8834" s="10">
        <v>91.65</v>
      </c>
      <c r="Q8834" s="10">
        <v>1741.29</v>
      </c>
      <c r="R8834" s="10" t="s">
        <v>575</v>
      </c>
      <c r="S8834" s="10" t="s">
        <v>596</v>
      </c>
      <c r="T8834" s="59">
        <v>0.25</v>
      </c>
      <c r="U8834" s="10">
        <v>435.32</v>
      </c>
    </row>
    <row r="8835" spans="1:21" x14ac:dyDescent="0.3">
      <c r="A8835" s="10" t="s">
        <v>6093</v>
      </c>
      <c r="B8835" s="61">
        <v>45012</v>
      </c>
      <c r="C8835" s="10" t="s">
        <v>5279</v>
      </c>
      <c r="D8835" s="10" t="s">
        <v>6092</v>
      </c>
      <c r="E8835" s="10" t="s">
        <v>603</v>
      </c>
      <c r="F8835" s="10" t="s">
        <v>636</v>
      </c>
      <c r="G8835" s="10" t="s">
        <v>569</v>
      </c>
      <c r="H8835" s="10" t="s">
        <v>579</v>
      </c>
      <c r="I8835" s="10" t="s">
        <v>711</v>
      </c>
      <c r="J8835" s="10" t="s">
        <v>5969</v>
      </c>
      <c r="K8835" s="10" t="s">
        <v>6091</v>
      </c>
      <c r="L8835" s="10">
        <v>10</v>
      </c>
      <c r="M8835" s="10">
        <v>891.36</v>
      </c>
      <c r="N8835" s="10">
        <v>8913.6</v>
      </c>
      <c r="O8835" s="59">
        <v>0</v>
      </c>
      <c r="P8835" s="10">
        <v>0</v>
      </c>
      <c r="Q8835" s="10">
        <v>8913.6</v>
      </c>
      <c r="R8835" s="10" t="s">
        <v>586</v>
      </c>
      <c r="S8835" s="10" t="s">
        <v>564</v>
      </c>
      <c r="T8835" s="59">
        <v>0.15</v>
      </c>
      <c r="U8835" s="10">
        <v>1337.04</v>
      </c>
    </row>
    <row r="8836" spans="1:21" x14ac:dyDescent="0.3">
      <c r="A8836" s="10" t="s">
        <v>6090</v>
      </c>
      <c r="B8836" s="61">
        <v>45360</v>
      </c>
      <c r="C8836" s="10" t="s">
        <v>6089</v>
      </c>
      <c r="D8836" s="10" t="s">
        <v>6088</v>
      </c>
      <c r="E8836" s="10" t="s">
        <v>592</v>
      </c>
      <c r="F8836" s="10" t="s">
        <v>652</v>
      </c>
      <c r="G8836" s="10" t="s">
        <v>569</v>
      </c>
      <c r="H8836" s="10" t="s">
        <v>544</v>
      </c>
      <c r="I8836" s="10" t="s">
        <v>610</v>
      </c>
      <c r="J8836" s="10" t="s">
        <v>6087</v>
      </c>
      <c r="K8836" s="10" t="s">
        <v>5345</v>
      </c>
      <c r="L8836" s="10">
        <v>1</v>
      </c>
      <c r="M8836" s="10">
        <v>444.44</v>
      </c>
      <c r="N8836" s="10">
        <v>444.44</v>
      </c>
      <c r="O8836" s="59">
        <v>0.2</v>
      </c>
      <c r="P8836" s="10">
        <v>88.89</v>
      </c>
      <c r="Q8836" s="10">
        <v>355.55</v>
      </c>
      <c r="R8836" s="10" t="s">
        <v>575</v>
      </c>
      <c r="S8836" s="10" t="s">
        <v>585</v>
      </c>
      <c r="T8836" s="59">
        <v>0.25</v>
      </c>
      <c r="U8836" s="10">
        <v>88.89</v>
      </c>
    </row>
    <row r="8837" spans="1:21" x14ac:dyDescent="0.3">
      <c r="A8837" s="10" t="s">
        <v>6086</v>
      </c>
      <c r="B8837" s="61">
        <v>45231</v>
      </c>
      <c r="C8837" s="10" t="s">
        <v>6085</v>
      </c>
      <c r="D8837" s="10" t="s">
        <v>6084</v>
      </c>
      <c r="E8837" s="10" t="s">
        <v>571</v>
      </c>
      <c r="F8837" s="10" t="s">
        <v>570</v>
      </c>
      <c r="G8837" s="10" t="s">
        <v>569</v>
      </c>
      <c r="H8837" s="10" t="s">
        <v>579</v>
      </c>
      <c r="I8837" s="10" t="s">
        <v>578</v>
      </c>
      <c r="J8837" s="10" t="s">
        <v>6083</v>
      </c>
      <c r="K8837" s="10" t="s">
        <v>6082</v>
      </c>
      <c r="L8837" s="10">
        <v>4</v>
      </c>
      <c r="M8837" s="10">
        <v>395.7</v>
      </c>
      <c r="N8837" s="10">
        <v>1582.8</v>
      </c>
      <c r="O8837" s="59">
        <v>0.05</v>
      </c>
      <c r="P8837" s="10">
        <v>79.14</v>
      </c>
      <c r="Q8837" s="10">
        <v>1503.66</v>
      </c>
      <c r="R8837" s="10" t="s">
        <v>614</v>
      </c>
      <c r="S8837" s="10" t="s">
        <v>596</v>
      </c>
      <c r="T8837" s="59">
        <v>0.25</v>
      </c>
      <c r="U8837" s="10">
        <v>375.92</v>
      </c>
    </row>
    <row r="8838" spans="1:21" x14ac:dyDescent="0.3">
      <c r="A8838" s="10" t="s">
        <v>6081</v>
      </c>
      <c r="B8838" s="61">
        <v>45315</v>
      </c>
      <c r="C8838" s="10" t="s">
        <v>6080</v>
      </c>
      <c r="D8838" s="10" t="s">
        <v>6079</v>
      </c>
      <c r="E8838" s="10" t="s">
        <v>592</v>
      </c>
      <c r="F8838" s="10" t="s">
        <v>591</v>
      </c>
      <c r="G8838" s="10" t="s">
        <v>569</v>
      </c>
      <c r="H8838" s="10" t="s">
        <v>590</v>
      </c>
      <c r="I8838" s="10" t="s">
        <v>589</v>
      </c>
      <c r="J8838" s="10" t="s">
        <v>6078</v>
      </c>
      <c r="K8838" s="10" t="s">
        <v>6077</v>
      </c>
      <c r="L8838" s="10">
        <v>10</v>
      </c>
      <c r="M8838" s="10">
        <v>826.56</v>
      </c>
      <c r="N8838" s="10">
        <v>8265.6</v>
      </c>
      <c r="O8838" s="59">
        <v>0.1</v>
      </c>
      <c r="P8838" s="10">
        <v>826.56</v>
      </c>
      <c r="Q8838" s="10">
        <v>7439.04</v>
      </c>
      <c r="R8838" s="10" t="s">
        <v>586</v>
      </c>
      <c r="S8838" s="10" t="s">
        <v>607</v>
      </c>
      <c r="T8838" s="59">
        <v>0.15</v>
      </c>
      <c r="U8838" s="10">
        <v>1115.8599999999999</v>
      </c>
    </row>
    <row r="8839" spans="1:21" x14ac:dyDescent="0.3">
      <c r="A8839" s="10" t="s">
        <v>6076</v>
      </c>
      <c r="B8839" s="61">
        <v>45069</v>
      </c>
      <c r="C8839" s="10" t="s">
        <v>4709</v>
      </c>
      <c r="D8839" s="10" t="s">
        <v>6075</v>
      </c>
      <c r="E8839" s="10" t="s">
        <v>581</v>
      </c>
      <c r="F8839" s="10" t="s">
        <v>7</v>
      </c>
      <c r="G8839" s="10" t="s">
        <v>601</v>
      </c>
      <c r="H8839" s="10" t="s">
        <v>579</v>
      </c>
      <c r="I8839" s="10" t="s">
        <v>711</v>
      </c>
      <c r="J8839" s="10" t="s">
        <v>6074</v>
      </c>
      <c r="K8839" s="10" t="s">
        <v>6073</v>
      </c>
      <c r="L8839" s="10">
        <v>7</v>
      </c>
      <c r="M8839" s="10">
        <v>210.34</v>
      </c>
      <c r="N8839" s="10">
        <v>1472.38</v>
      </c>
      <c r="O8839" s="59">
        <v>0.2</v>
      </c>
      <c r="P8839" s="10">
        <v>294.48</v>
      </c>
      <c r="Q8839" s="10">
        <v>1177.9000000000001</v>
      </c>
      <c r="R8839" s="10" t="s">
        <v>614</v>
      </c>
      <c r="S8839" s="10" t="s">
        <v>607</v>
      </c>
      <c r="T8839" s="59">
        <v>0.3</v>
      </c>
      <c r="U8839" s="10">
        <v>353.37</v>
      </c>
    </row>
    <row r="8840" spans="1:21" x14ac:dyDescent="0.3">
      <c r="A8840" s="10" t="s">
        <v>6072</v>
      </c>
      <c r="B8840" s="61">
        <v>45031</v>
      </c>
      <c r="C8840" s="10" t="s">
        <v>6071</v>
      </c>
      <c r="D8840" s="10" t="s">
        <v>1842</v>
      </c>
      <c r="E8840" s="10" t="s">
        <v>581</v>
      </c>
      <c r="F8840" s="10" t="s">
        <v>7</v>
      </c>
      <c r="G8840" s="10" t="s">
        <v>569</v>
      </c>
      <c r="H8840" s="10" t="s">
        <v>590</v>
      </c>
      <c r="I8840" s="10" t="s">
        <v>635</v>
      </c>
      <c r="J8840" s="10" t="s">
        <v>6070</v>
      </c>
      <c r="K8840" s="10" t="s">
        <v>6069</v>
      </c>
      <c r="L8840" s="10">
        <v>6</v>
      </c>
      <c r="M8840" s="10">
        <v>638.51</v>
      </c>
      <c r="N8840" s="10">
        <v>3831.06</v>
      </c>
      <c r="O8840" s="59">
        <v>0.2</v>
      </c>
      <c r="P8840" s="10">
        <v>766.21</v>
      </c>
      <c r="Q8840" s="10">
        <v>3064.85</v>
      </c>
      <c r="R8840" s="10" t="s">
        <v>565</v>
      </c>
      <c r="S8840" s="10" t="s">
        <v>607</v>
      </c>
      <c r="T8840" s="59">
        <v>0.3</v>
      </c>
      <c r="U8840" s="10">
        <v>919.45</v>
      </c>
    </row>
    <row r="8841" spans="1:21" x14ac:dyDescent="0.3">
      <c r="A8841" s="10" t="s">
        <v>6068</v>
      </c>
      <c r="B8841" s="61">
        <v>45184</v>
      </c>
      <c r="C8841" s="10" t="s">
        <v>6067</v>
      </c>
      <c r="D8841" s="10" t="s">
        <v>6066</v>
      </c>
      <c r="E8841" s="10" t="s">
        <v>603</v>
      </c>
      <c r="F8841" s="10" t="s">
        <v>636</v>
      </c>
      <c r="G8841" s="10" t="s">
        <v>569</v>
      </c>
      <c r="H8841" s="10" t="s">
        <v>579</v>
      </c>
      <c r="I8841" s="10" t="s">
        <v>578</v>
      </c>
      <c r="J8841" s="10" t="s">
        <v>3770</v>
      </c>
      <c r="K8841" s="10" t="s">
        <v>6065</v>
      </c>
      <c r="L8841" s="10">
        <v>10</v>
      </c>
      <c r="M8841" s="10">
        <v>450.68</v>
      </c>
      <c r="N8841" s="10">
        <v>4506.8</v>
      </c>
      <c r="O8841" s="59">
        <v>0.05</v>
      </c>
      <c r="P8841" s="10">
        <v>225.34</v>
      </c>
      <c r="Q8841" s="10">
        <v>4281.46</v>
      </c>
      <c r="R8841" s="10" t="s">
        <v>614</v>
      </c>
      <c r="S8841" s="10" t="s">
        <v>607</v>
      </c>
      <c r="T8841" s="59">
        <v>0.3</v>
      </c>
      <c r="U8841" s="10">
        <v>1284.44</v>
      </c>
    </row>
    <row r="8842" spans="1:21" x14ac:dyDescent="0.3">
      <c r="A8842" s="10" t="s">
        <v>6064</v>
      </c>
      <c r="B8842" s="61">
        <v>45170</v>
      </c>
      <c r="C8842" s="10" t="s">
        <v>6063</v>
      </c>
      <c r="D8842" s="10" t="s">
        <v>6062</v>
      </c>
      <c r="E8842" s="10" t="s">
        <v>581</v>
      </c>
      <c r="F8842" s="10" t="s">
        <v>83</v>
      </c>
      <c r="G8842" s="10" t="s">
        <v>601</v>
      </c>
      <c r="H8842" s="10" t="s">
        <v>600</v>
      </c>
      <c r="I8842" s="10" t="s">
        <v>627</v>
      </c>
      <c r="J8842" s="10" t="s">
        <v>6061</v>
      </c>
      <c r="K8842" s="10" t="s">
        <v>4475</v>
      </c>
      <c r="L8842" s="10">
        <v>10</v>
      </c>
      <c r="M8842" s="10">
        <v>251.04</v>
      </c>
      <c r="N8842" s="10">
        <v>2510.4</v>
      </c>
      <c r="O8842" s="59">
        <v>0.05</v>
      </c>
      <c r="P8842" s="10">
        <v>125.52</v>
      </c>
      <c r="Q8842" s="10">
        <v>2384.88</v>
      </c>
      <c r="R8842" s="10" t="s">
        <v>575</v>
      </c>
      <c r="S8842" s="10" t="s">
        <v>607</v>
      </c>
      <c r="T8842" s="59">
        <v>0.25</v>
      </c>
      <c r="U8842" s="10">
        <v>596.22</v>
      </c>
    </row>
    <row r="8843" spans="1:21" x14ac:dyDescent="0.3">
      <c r="A8843" s="10" t="s">
        <v>6060</v>
      </c>
      <c r="B8843" s="61">
        <v>45155</v>
      </c>
      <c r="C8843" s="10" t="s">
        <v>2163</v>
      </c>
      <c r="D8843" s="10" t="s">
        <v>6059</v>
      </c>
      <c r="E8843" s="10" t="s">
        <v>603</v>
      </c>
      <c r="F8843" s="10" t="s">
        <v>658</v>
      </c>
      <c r="G8843" s="10" t="s">
        <v>601</v>
      </c>
      <c r="H8843" s="10" t="s">
        <v>579</v>
      </c>
      <c r="I8843" s="10" t="s">
        <v>578</v>
      </c>
      <c r="J8843" s="10" t="s">
        <v>6058</v>
      </c>
      <c r="K8843" s="10" t="s">
        <v>6057</v>
      </c>
      <c r="L8843" s="10">
        <v>2</v>
      </c>
      <c r="M8843" s="10">
        <v>533.47</v>
      </c>
      <c r="N8843" s="10">
        <v>1066.94</v>
      </c>
      <c r="O8843" s="59">
        <v>0</v>
      </c>
      <c r="P8843" s="10">
        <v>0</v>
      </c>
      <c r="Q8843" s="10">
        <v>1066.94</v>
      </c>
      <c r="R8843" s="10" t="s">
        <v>575</v>
      </c>
      <c r="S8843" s="10" t="s">
        <v>607</v>
      </c>
      <c r="T8843" s="59">
        <v>0.25</v>
      </c>
      <c r="U8843" s="10">
        <v>266.74</v>
      </c>
    </row>
    <row r="8844" spans="1:21" x14ac:dyDescent="0.3">
      <c r="A8844" s="10" t="s">
        <v>6056</v>
      </c>
      <c r="B8844" s="61">
        <v>45318</v>
      </c>
      <c r="C8844" s="10" t="s">
        <v>6055</v>
      </c>
      <c r="D8844" s="10" t="s">
        <v>3891</v>
      </c>
      <c r="E8844" s="10" t="s">
        <v>571</v>
      </c>
      <c r="F8844" s="10" t="s">
        <v>570</v>
      </c>
      <c r="G8844" s="10" t="s">
        <v>601</v>
      </c>
      <c r="H8844" s="10" t="s">
        <v>600</v>
      </c>
      <c r="I8844" s="10" t="s">
        <v>599</v>
      </c>
      <c r="J8844" s="10" t="s">
        <v>6054</v>
      </c>
      <c r="K8844" s="10" t="s">
        <v>6053</v>
      </c>
      <c r="L8844" s="10">
        <v>7</v>
      </c>
      <c r="M8844" s="10">
        <v>650.54999999999995</v>
      </c>
      <c r="N8844" s="10">
        <v>4553.8500000000004</v>
      </c>
      <c r="O8844" s="59">
        <v>0.2</v>
      </c>
      <c r="P8844" s="10">
        <v>910.77</v>
      </c>
      <c r="Q8844" s="10">
        <v>3643.08</v>
      </c>
      <c r="R8844" s="10" t="s">
        <v>614</v>
      </c>
      <c r="S8844" s="10" t="s">
        <v>596</v>
      </c>
      <c r="T8844" s="59">
        <v>0.15</v>
      </c>
      <c r="U8844" s="10">
        <v>546.46</v>
      </c>
    </row>
    <row r="8845" spans="1:21" x14ac:dyDescent="0.3">
      <c r="A8845" s="10" t="s">
        <v>6052</v>
      </c>
      <c r="B8845" s="61">
        <v>45352</v>
      </c>
      <c r="C8845" s="10" t="s">
        <v>6051</v>
      </c>
      <c r="D8845" s="10" t="s">
        <v>6050</v>
      </c>
      <c r="E8845" s="10" t="s">
        <v>571</v>
      </c>
      <c r="F8845" s="10" t="s">
        <v>570</v>
      </c>
      <c r="G8845" s="10" t="s">
        <v>601</v>
      </c>
      <c r="H8845" s="10" t="s">
        <v>579</v>
      </c>
      <c r="I8845" s="10" t="s">
        <v>722</v>
      </c>
      <c r="J8845" s="10" t="s">
        <v>6049</v>
      </c>
      <c r="K8845" s="10" t="s">
        <v>4896</v>
      </c>
      <c r="L8845" s="10">
        <v>1</v>
      </c>
      <c r="M8845" s="10">
        <v>422.28</v>
      </c>
      <c r="N8845" s="10">
        <v>422.28</v>
      </c>
      <c r="O8845" s="59">
        <v>0.05</v>
      </c>
      <c r="P8845" s="10">
        <v>21.11</v>
      </c>
      <c r="Q8845" s="10">
        <v>401.17</v>
      </c>
      <c r="R8845" s="10" t="s">
        <v>575</v>
      </c>
      <c r="S8845" s="10" t="s">
        <v>607</v>
      </c>
      <c r="T8845" s="59">
        <v>0.15</v>
      </c>
      <c r="U8845" s="10">
        <v>60.18</v>
      </c>
    </row>
    <row r="8846" spans="1:21" x14ac:dyDescent="0.3">
      <c r="A8846" s="10" t="s">
        <v>6048</v>
      </c>
      <c r="B8846" s="61">
        <v>45169</v>
      </c>
      <c r="C8846" s="10" t="s">
        <v>6047</v>
      </c>
      <c r="D8846" s="10" t="s">
        <v>6046</v>
      </c>
      <c r="E8846" s="10" t="s">
        <v>629</v>
      </c>
      <c r="F8846" s="10" t="s">
        <v>759</v>
      </c>
      <c r="G8846" s="10" t="s">
        <v>601</v>
      </c>
      <c r="H8846" s="10" t="s">
        <v>579</v>
      </c>
      <c r="I8846" s="10" t="s">
        <v>578</v>
      </c>
      <c r="J8846" s="10" t="s">
        <v>6045</v>
      </c>
      <c r="K8846" s="10" t="s">
        <v>6044</v>
      </c>
      <c r="L8846" s="10">
        <v>10</v>
      </c>
      <c r="M8846" s="10">
        <v>162.41</v>
      </c>
      <c r="N8846" s="10">
        <v>1624.1</v>
      </c>
      <c r="O8846" s="59">
        <v>0</v>
      </c>
      <c r="P8846" s="10">
        <v>0</v>
      </c>
      <c r="Q8846" s="10">
        <v>1624.1</v>
      </c>
      <c r="R8846" s="10" t="s">
        <v>565</v>
      </c>
      <c r="S8846" s="10" t="s">
        <v>564</v>
      </c>
      <c r="T8846" s="59">
        <v>0.25</v>
      </c>
      <c r="U8846" s="10">
        <v>406.02</v>
      </c>
    </row>
    <row r="8847" spans="1:21" x14ac:dyDescent="0.3">
      <c r="A8847" s="10" t="s">
        <v>6043</v>
      </c>
      <c r="B8847" s="61">
        <v>45018</v>
      </c>
      <c r="C8847" s="10" t="s">
        <v>6042</v>
      </c>
      <c r="D8847" s="10" t="s">
        <v>6041</v>
      </c>
      <c r="E8847" s="10" t="s">
        <v>603</v>
      </c>
      <c r="F8847" s="10" t="s">
        <v>658</v>
      </c>
      <c r="G8847" s="10" t="s">
        <v>569</v>
      </c>
      <c r="H8847" s="10" t="s">
        <v>579</v>
      </c>
      <c r="I8847" s="10" t="s">
        <v>711</v>
      </c>
      <c r="J8847" s="10" t="s">
        <v>6040</v>
      </c>
      <c r="K8847" s="10" t="s">
        <v>6039</v>
      </c>
      <c r="L8847" s="10">
        <v>6</v>
      </c>
      <c r="M8847" s="10">
        <v>687.22</v>
      </c>
      <c r="N8847" s="10">
        <v>4123.32</v>
      </c>
      <c r="O8847" s="59">
        <v>0.2</v>
      </c>
      <c r="P8847" s="10">
        <v>824.66</v>
      </c>
      <c r="Q8847" s="10">
        <v>3298.66</v>
      </c>
      <c r="R8847" s="10" t="s">
        <v>614</v>
      </c>
      <c r="S8847" s="10" t="s">
        <v>607</v>
      </c>
      <c r="T8847" s="59">
        <v>0.25</v>
      </c>
      <c r="U8847" s="10">
        <v>824.66</v>
      </c>
    </row>
    <row r="8848" spans="1:21" x14ac:dyDescent="0.3">
      <c r="A8848" s="10" t="s">
        <v>6038</v>
      </c>
      <c r="B8848" s="61">
        <v>45157</v>
      </c>
      <c r="C8848" s="10" t="s">
        <v>6037</v>
      </c>
      <c r="D8848" s="10" t="s">
        <v>6036</v>
      </c>
      <c r="E8848" s="10" t="s">
        <v>571</v>
      </c>
      <c r="F8848" s="10" t="s">
        <v>685</v>
      </c>
      <c r="G8848" s="10" t="s">
        <v>601</v>
      </c>
      <c r="H8848" s="10" t="s">
        <v>579</v>
      </c>
      <c r="I8848" s="10" t="s">
        <v>578</v>
      </c>
      <c r="J8848" s="10" t="s">
        <v>6035</v>
      </c>
      <c r="K8848" s="10" t="s">
        <v>6034</v>
      </c>
      <c r="L8848" s="10">
        <v>5</v>
      </c>
      <c r="M8848" s="10">
        <v>378.31</v>
      </c>
      <c r="N8848" s="10">
        <v>1891.55</v>
      </c>
      <c r="O8848" s="59">
        <v>0.2</v>
      </c>
      <c r="P8848" s="10">
        <v>378.31</v>
      </c>
      <c r="Q8848" s="10">
        <v>1513.24</v>
      </c>
      <c r="R8848" s="10" t="s">
        <v>575</v>
      </c>
      <c r="S8848" s="10" t="s">
        <v>596</v>
      </c>
      <c r="T8848" s="59">
        <v>0.25</v>
      </c>
      <c r="U8848" s="10">
        <v>378.31</v>
      </c>
    </row>
    <row r="8849" spans="1:21" x14ac:dyDescent="0.3">
      <c r="A8849" s="10" t="s">
        <v>6033</v>
      </c>
      <c r="B8849" s="61">
        <v>44995</v>
      </c>
      <c r="C8849" s="10" t="s">
        <v>6032</v>
      </c>
      <c r="D8849" s="10" t="s">
        <v>6031</v>
      </c>
      <c r="E8849" s="10" t="s">
        <v>603</v>
      </c>
      <c r="F8849" s="10" t="s">
        <v>636</v>
      </c>
      <c r="G8849" s="10" t="s">
        <v>569</v>
      </c>
      <c r="H8849" s="10" t="s">
        <v>590</v>
      </c>
      <c r="I8849" s="10" t="s">
        <v>748</v>
      </c>
      <c r="J8849" s="10" t="s">
        <v>6030</v>
      </c>
      <c r="K8849" s="10" t="s">
        <v>6029</v>
      </c>
      <c r="L8849" s="10">
        <v>7</v>
      </c>
      <c r="M8849" s="10">
        <v>930.88</v>
      </c>
      <c r="N8849" s="10">
        <v>6516.16</v>
      </c>
      <c r="O8849" s="59">
        <v>0.2</v>
      </c>
      <c r="P8849" s="10">
        <v>1303.23</v>
      </c>
      <c r="Q8849" s="10">
        <v>5212.93</v>
      </c>
      <c r="R8849" s="10" t="s">
        <v>586</v>
      </c>
      <c r="S8849" s="10" t="s">
        <v>564</v>
      </c>
      <c r="T8849" s="59">
        <v>0.25</v>
      </c>
      <c r="U8849" s="10">
        <v>1303.23</v>
      </c>
    </row>
    <row r="8850" spans="1:21" x14ac:dyDescent="0.3">
      <c r="A8850" s="10" t="s">
        <v>6028</v>
      </c>
      <c r="B8850" s="61">
        <v>44950</v>
      </c>
      <c r="C8850" s="10" t="s">
        <v>6027</v>
      </c>
      <c r="D8850" s="10" t="s">
        <v>6026</v>
      </c>
      <c r="E8850" s="10" t="s">
        <v>592</v>
      </c>
      <c r="F8850" s="10" t="s">
        <v>18</v>
      </c>
      <c r="G8850" s="10" t="s">
        <v>569</v>
      </c>
      <c r="H8850" s="10" t="s">
        <v>579</v>
      </c>
      <c r="I8850" s="10" t="s">
        <v>711</v>
      </c>
      <c r="J8850" s="10" t="s">
        <v>6025</v>
      </c>
      <c r="K8850" s="10" t="s">
        <v>6024</v>
      </c>
      <c r="L8850" s="10">
        <v>10</v>
      </c>
      <c r="M8850" s="10">
        <v>589.75</v>
      </c>
      <c r="N8850" s="10">
        <v>5897.5</v>
      </c>
      <c r="O8850" s="59">
        <v>0.05</v>
      </c>
      <c r="P8850" s="10">
        <v>294.88</v>
      </c>
      <c r="Q8850" s="10">
        <v>5602.62</v>
      </c>
      <c r="R8850" s="10" t="s">
        <v>614</v>
      </c>
      <c r="S8850" s="10" t="s">
        <v>564</v>
      </c>
      <c r="T8850" s="59">
        <v>0.15</v>
      </c>
      <c r="U8850" s="10">
        <v>840.39</v>
      </c>
    </row>
    <row r="8851" spans="1:21" x14ac:dyDescent="0.3">
      <c r="A8851" s="10" t="s">
        <v>6023</v>
      </c>
      <c r="B8851" s="61">
        <v>45013</v>
      </c>
      <c r="C8851" s="10" t="s">
        <v>6022</v>
      </c>
      <c r="D8851" s="10" t="s">
        <v>6021</v>
      </c>
      <c r="E8851" s="10" t="s">
        <v>603</v>
      </c>
      <c r="F8851" s="10" t="s">
        <v>658</v>
      </c>
      <c r="G8851" s="10" t="s">
        <v>569</v>
      </c>
      <c r="H8851" s="10" t="s">
        <v>579</v>
      </c>
      <c r="I8851" s="10" t="s">
        <v>711</v>
      </c>
      <c r="J8851" s="10" t="s">
        <v>6020</v>
      </c>
      <c r="K8851" s="10" t="s">
        <v>6019</v>
      </c>
      <c r="L8851" s="10">
        <v>4</v>
      </c>
      <c r="M8851" s="10">
        <v>231.53</v>
      </c>
      <c r="N8851" s="10">
        <v>926.12</v>
      </c>
      <c r="O8851" s="59">
        <v>0.2</v>
      </c>
      <c r="P8851" s="10">
        <v>185.22</v>
      </c>
      <c r="Q8851" s="10">
        <v>740.9</v>
      </c>
      <c r="R8851" s="10" t="s">
        <v>614</v>
      </c>
      <c r="S8851" s="10" t="s">
        <v>585</v>
      </c>
      <c r="T8851" s="59">
        <v>0.25</v>
      </c>
      <c r="U8851" s="10">
        <v>185.22</v>
      </c>
    </row>
    <row r="8852" spans="1:21" x14ac:dyDescent="0.3">
      <c r="A8852" s="10" t="s">
        <v>6018</v>
      </c>
      <c r="B8852" s="61">
        <v>45045</v>
      </c>
      <c r="C8852" s="10" t="s">
        <v>6017</v>
      </c>
      <c r="D8852" s="10" t="s">
        <v>6016</v>
      </c>
      <c r="E8852" s="10" t="s">
        <v>629</v>
      </c>
      <c r="F8852" s="10" t="s">
        <v>759</v>
      </c>
      <c r="G8852" s="10" t="s">
        <v>569</v>
      </c>
      <c r="H8852" s="10" t="s">
        <v>600</v>
      </c>
      <c r="I8852" s="10" t="s">
        <v>664</v>
      </c>
      <c r="J8852" s="10" t="s">
        <v>6015</v>
      </c>
      <c r="K8852" s="10" t="s">
        <v>6014</v>
      </c>
      <c r="L8852" s="10">
        <v>7</v>
      </c>
      <c r="M8852" s="10">
        <v>210.04</v>
      </c>
      <c r="N8852" s="10">
        <v>1470.28</v>
      </c>
      <c r="O8852" s="59">
        <v>0.2</v>
      </c>
      <c r="P8852" s="10">
        <v>294.06</v>
      </c>
      <c r="Q8852" s="10">
        <v>1176.22</v>
      </c>
      <c r="R8852" s="10" t="s">
        <v>586</v>
      </c>
      <c r="S8852" s="10" t="s">
        <v>607</v>
      </c>
      <c r="T8852" s="59">
        <v>0.25</v>
      </c>
      <c r="U8852" s="10">
        <v>294.06</v>
      </c>
    </row>
    <row r="8853" spans="1:21" x14ac:dyDescent="0.3">
      <c r="A8853" s="10" t="s">
        <v>6013</v>
      </c>
      <c r="B8853" s="61">
        <v>45200</v>
      </c>
      <c r="C8853" s="10" t="s">
        <v>6012</v>
      </c>
      <c r="D8853" s="10" t="s">
        <v>6011</v>
      </c>
      <c r="E8853" s="10" t="s">
        <v>603</v>
      </c>
      <c r="F8853" s="10" t="s">
        <v>602</v>
      </c>
      <c r="G8853" s="10" t="s">
        <v>569</v>
      </c>
      <c r="H8853" s="10" t="s">
        <v>544</v>
      </c>
      <c r="I8853" s="10" t="s">
        <v>10</v>
      </c>
      <c r="J8853" s="10" t="s">
        <v>6010</v>
      </c>
      <c r="K8853" s="10" t="s">
        <v>6009</v>
      </c>
      <c r="L8853" s="10">
        <v>3</v>
      </c>
      <c r="M8853" s="10">
        <v>616.30999999999995</v>
      </c>
      <c r="N8853" s="10">
        <v>1848.93</v>
      </c>
      <c r="O8853" s="59">
        <v>0.2</v>
      </c>
      <c r="P8853" s="10">
        <v>369.79</v>
      </c>
      <c r="Q8853" s="10">
        <v>1479.14</v>
      </c>
      <c r="R8853" s="10" t="s">
        <v>586</v>
      </c>
      <c r="S8853" s="10" t="s">
        <v>564</v>
      </c>
      <c r="T8853" s="59">
        <v>0.15</v>
      </c>
      <c r="U8853" s="10">
        <v>221.87</v>
      </c>
    </row>
    <row r="8854" spans="1:21" x14ac:dyDescent="0.3">
      <c r="A8854" s="10" t="s">
        <v>6008</v>
      </c>
      <c r="B8854" s="61">
        <v>45005</v>
      </c>
      <c r="C8854" s="10" t="s">
        <v>3503</v>
      </c>
      <c r="D8854" s="10" t="s">
        <v>5595</v>
      </c>
      <c r="E8854" s="10" t="s">
        <v>571</v>
      </c>
      <c r="F8854" s="10" t="s">
        <v>685</v>
      </c>
      <c r="G8854" s="10" t="s">
        <v>601</v>
      </c>
      <c r="H8854" s="10" t="s">
        <v>579</v>
      </c>
      <c r="I8854" s="10" t="s">
        <v>722</v>
      </c>
      <c r="J8854" s="10" t="s">
        <v>6007</v>
      </c>
      <c r="K8854" s="10" t="s">
        <v>5452</v>
      </c>
      <c r="L8854" s="10">
        <v>10</v>
      </c>
      <c r="M8854" s="10">
        <v>618.76</v>
      </c>
      <c r="N8854" s="10">
        <v>6187.6</v>
      </c>
      <c r="O8854" s="59">
        <v>0.1</v>
      </c>
      <c r="P8854" s="10">
        <v>618.76</v>
      </c>
      <c r="Q8854" s="10">
        <v>5568.84</v>
      </c>
      <c r="R8854" s="10" t="s">
        <v>575</v>
      </c>
      <c r="S8854" s="10" t="s">
        <v>607</v>
      </c>
      <c r="T8854" s="59">
        <v>0.3</v>
      </c>
      <c r="U8854" s="10">
        <v>1670.65</v>
      </c>
    </row>
    <row r="8855" spans="1:21" x14ac:dyDescent="0.3">
      <c r="A8855" s="10" t="s">
        <v>6006</v>
      </c>
      <c r="B8855" s="61">
        <v>45137</v>
      </c>
      <c r="C8855" s="10" t="s">
        <v>6005</v>
      </c>
      <c r="D8855" s="10" t="s">
        <v>6004</v>
      </c>
      <c r="E8855" s="10" t="s">
        <v>603</v>
      </c>
      <c r="F8855" s="10" t="s">
        <v>658</v>
      </c>
      <c r="G8855" s="10" t="s">
        <v>601</v>
      </c>
      <c r="H8855" s="10" t="s">
        <v>590</v>
      </c>
      <c r="I8855" s="10" t="s">
        <v>589</v>
      </c>
      <c r="J8855" s="10" t="s">
        <v>6003</v>
      </c>
      <c r="K8855" s="10" t="s">
        <v>6002</v>
      </c>
      <c r="L8855" s="10">
        <v>7</v>
      </c>
      <c r="M8855" s="10">
        <v>891.08</v>
      </c>
      <c r="N8855" s="10">
        <v>6237.56</v>
      </c>
      <c r="O8855" s="59">
        <v>0.05</v>
      </c>
      <c r="P8855" s="10">
        <v>311.88</v>
      </c>
      <c r="Q8855" s="10">
        <v>5925.68</v>
      </c>
      <c r="R8855" s="10" t="s">
        <v>565</v>
      </c>
      <c r="S8855" s="10" t="s">
        <v>607</v>
      </c>
      <c r="T8855" s="59">
        <v>0.25</v>
      </c>
      <c r="U8855" s="10">
        <v>1481.42</v>
      </c>
    </row>
    <row r="8856" spans="1:21" x14ac:dyDescent="0.3">
      <c r="A8856" s="10" t="s">
        <v>6001</v>
      </c>
      <c r="B8856" s="61">
        <v>44952</v>
      </c>
      <c r="C8856" s="10" t="s">
        <v>6000</v>
      </c>
      <c r="D8856" s="10" t="s">
        <v>3205</v>
      </c>
      <c r="E8856" s="10" t="s">
        <v>571</v>
      </c>
      <c r="F8856" s="10" t="s">
        <v>685</v>
      </c>
      <c r="G8856" s="10" t="s">
        <v>569</v>
      </c>
      <c r="H8856" s="10" t="s">
        <v>544</v>
      </c>
      <c r="I8856" s="10" t="s">
        <v>568</v>
      </c>
      <c r="J8856" s="10" t="s">
        <v>5999</v>
      </c>
      <c r="K8856" s="10" t="s">
        <v>5998</v>
      </c>
      <c r="L8856" s="10">
        <v>5</v>
      </c>
      <c r="M8856" s="10">
        <v>715.76</v>
      </c>
      <c r="N8856" s="10">
        <v>3578.8</v>
      </c>
      <c r="O8856" s="59">
        <v>0.1</v>
      </c>
      <c r="P8856" s="10">
        <v>357.88</v>
      </c>
      <c r="Q8856" s="10">
        <v>3220.92</v>
      </c>
      <c r="R8856" s="10" t="s">
        <v>614</v>
      </c>
      <c r="S8856" s="10" t="s">
        <v>564</v>
      </c>
      <c r="T8856" s="59">
        <v>0.3</v>
      </c>
      <c r="U8856" s="10">
        <v>966.28</v>
      </c>
    </row>
    <row r="8857" spans="1:21" x14ac:dyDescent="0.3">
      <c r="A8857" s="10" t="s">
        <v>5997</v>
      </c>
      <c r="B8857" s="61">
        <v>44978</v>
      </c>
      <c r="C8857" s="10" t="s">
        <v>5996</v>
      </c>
      <c r="D8857" s="10" t="s">
        <v>5995</v>
      </c>
      <c r="E8857" s="10" t="s">
        <v>571</v>
      </c>
      <c r="F8857" s="10" t="s">
        <v>685</v>
      </c>
      <c r="G8857" s="10" t="s">
        <v>569</v>
      </c>
      <c r="H8857" s="10" t="s">
        <v>579</v>
      </c>
      <c r="I8857" s="10" t="s">
        <v>722</v>
      </c>
      <c r="J8857" s="10" t="s">
        <v>5994</v>
      </c>
      <c r="K8857" s="10" t="s">
        <v>5993</v>
      </c>
      <c r="L8857" s="10">
        <v>8</v>
      </c>
      <c r="M8857" s="10">
        <v>264.66000000000003</v>
      </c>
      <c r="N8857" s="10">
        <v>2117.2800000000002</v>
      </c>
      <c r="O8857" s="59">
        <v>0</v>
      </c>
      <c r="P8857" s="10">
        <v>0</v>
      </c>
      <c r="Q8857" s="10">
        <v>2117.2800000000002</v>
      </c>
      <c r="R8857" s="10" t="s">
        <v>565</v>
      </c>
      <c r="S8857" s="10" t="s">
        <v>585</v>
      </c>
      <c r="T8857" s="59">
        <v>0.25</v>
      </c>
      <c r="U8857" s="10">
        <v>529.32000000000005</v>
      </c>
    </row>
    <row r="8858" spans="1:21" x14ac:dyDescent="0.3">
      <c r="A8858" s="10" t="s">
        <v>5992</v>
      </c>
      <c r="B8858" s="61">
        <v>45011</v>
      </c>
      <c r="C8858" s="10" t="s">
        <v>5991</v>
      </c>
      <c r="D8858" s="10" t="s">
        <v>5990</v>
      </c>
      <c r="E8858" s="10" t="s">
        <v>581</v>
      </c>
      <c r="F8858" s="10" t="s">
        <v>580</v>
      </c>
      <c r="G8858" s="10" t="s">
        <v>601</v>
      </c>
      <c r="H8858" s="10" t="s">
        <v>579</v>
      </c>
      <c r="I8858" s="10" t="s">
        <v>578</v>
      </c>
      <c r="J8858" s="10" t="s">
        <v>5989</v>
      </c>
      <c r="K8858" s="10" t="s">
        <v>5988</v>
      </c>
      <c r="L8858" s="10">
        <v>2</v>
      </c>
      <c r="M8858" s="10">
        <v>612.71</v>
      </c>
      <c r="N8858" s="10">
        <v>1225.42</v>
      </c>
      <c r="O8858" s="59">
        <v>0.1</v>
      </c>
      <c r="P8858" s="10">
        <v>122.54</v>
      </c>
      <c r="Q8858" s="10">
        <v>1102.8800000000001</v>
      </c>
      <c r="R8858" s="10" t="s">
        <v>586</v>
      </c>
      <c r="S8858" s="10" t="s">
        <v>564</v>
      </c>
      <c r="T8858" s="59">
        <v>0.15</v>
      </c>
      <c r="U8858" s="10">
        <v>165.43</v>
      </c>
    </row>
    <row r="8859" spans="1:21" x14ac:dyDescent="0.3">
      <c r="A8859" s="10" t="s">
        <v>5987</v>
      </c>
      <c r="B8859" s="61">
        <v>45193</v>
      </c>
      <c r="C8859" s="10" t="s">
        <v>2202</v>
      </c>
      <c r="D8859" s="10" t="s">
        <v>775</v>
      </c>
      <c r="E8859" s="10" t="s">
        <v>581</v>
      </c>
      <c r="F8859" s="10" t="s">
        <v>7</v>
      </c>
      <c r="G8859" s="10" t="s">
        <v>601</v>
      </c>
      <c r="H8859" s="10" t="s">
        <v>600</v>
      </c>
      <c r="I8859" s="10" t="s">
        <v>627</v>
      </c>
      <c r="J8859" s="10" t="s">
        <v>5986</v>
      </c>
      <c r="K8859" s="10" t="s">
        <v>5985</v>
      </c>
      <c r="L8859" s="10">
        <v>6</v>
      </c>
      <c r="M8859" s="10">
        <v>302.91000000000003</v>
      </c>
      <c r="N8859" s="10">
        <v>1817.46</v>
      </c>
      <c r="O8859" s="59">
        <v>0.2</v>
      </c>
      <c r="P8859" s="10">
        <v>363.49</v>
      </c>
      <c r="Q8859" s="10">
        <v>1453.97</v>
      </c>
      <c r="R8859" s="10" t="s">
        <v>586</v>
      </c>
      <c r="S8859" s="10" t="s">
        <v>585</v>
      </c>
      <c r="T8859" s="59">
        <v>0.15</v>
      </c>
      <c r="U8859" s="10">
        <v>218.1</v>
      </c>
    </row>
    <row r="8860" spans="1:21" x14ac:dyDescent="0.3">
      <c r="A8860" s="10" t="s">
        <v>5984</v>
      </c>
      <c r="B8860" s="61">
        <v>45166</v>
      </c>
      <c r="C8860" s="10" t="s">
        <v>3754</v>
      </c>
      <c r="D8860" s="10" t="s">
        <v>5983</v>
      </c>
      <c r="E8860" s="10" t="s">
        <v>592</v>
      </c>
      <c r="F8860" s="10" t="s">
        <v>18</v>
      </c>
      <c r="G8860" s="10" t="s">
        <v>601</v>
      </c>
      <c r="H8860" s="10" t="s">
        <v>600</v>
      </c>
      <c r="I8860" s="10" t="s">
        <v>599</v>
      </c>
      <c r="J8860" s="10" t="s">
        <v>5982</v>
      </c>
      <c r="K8860" s="10" t="s">
        <v>5981</v>
      </c>
      <c r="L8860" s="10">
        <v>1</v>
      </c>
      <c r="M8860" s="10">
        <v>366.79</v>
      </c>
      <c r="N8860" s="10">
        <v>366.79</v>
      </c>
      <c r="O8860" s="59">
        <v>0.2</v>
      </c>
      <c r="P8860" s="10">
        <v>73.36</v>
      </c>
      <c r="Q8860" s="10">
        <v>293.43</v>
      </c>
      <c r="R8860" s="10" t="s">
        <v>586</v>
      </c>
      <c r="S8860" s="10" t="s">
        <v>607</v>
      </c>
      <c r="T8860" s="59">
        <v>0.3</v>
      </c>
      <c r="U8860" s="10">
        <v>88.03</v>
      </c>
    </row>
    <row r="8861" spans="1:21" x14ac:dyDescent="0.3">
      <c r="A8861" s="10" t="s">
        <v>5980</v>
      </c>
      <c r="B8861" s="61">
        <v>45175</v>
      </c>
      <c r="C8861" s="10" t="s">
        <v>5979</v>
      </c>
      <c r="D8861" s="10" t="s">
        <v>723</v>
      </c>
      <c r="E8861" s="10" t="s">
        <v>571</v>
      </c>
      <c r="F8861" s="10" t="s">
        <v>11</v>
      </c>
      <c r="G8861" s="10" t="s">
        <v>569</v>
      </c>
      <c r="H8861" s="10" t="s">
        <v>600</v>
      </c>
      <c r="I8861" s="10" t="s">
        <v>664</v>
      </c>
      <c r="J8861" s="10" t="s">
        <v>5978</v>
      </c>
      <c r="K8861" s="10" t="s">
        <v>5977</v>
      </c>
      <c r="L8861" s="10">
        <v>7</v>
      </c>
      <c r="M8861" s="10">
        <v>473.21</v>
      </c>
      <c r="N8861" s="10">
        <v>3312.47</v>
      </c>
      <c r="O8861" s="59">
        <v>0.1</v>
      </c>
      <c r="P8861" s="10">
        <v>331.25</v>
      </c>
      <c r="Q8861" s="10">
        <v>2981.22</v>
      </c>
      <c r="R8861" s="10" t="s">
        <v>586</v>
      </c>
      <c r="S8861" s="10" t="s">
        <v>585</v>
      </c>
      <c r="T8861" s="59">
        <v>0.25</v>
      </c>
      <c r="U8861" s="10">
        <v>745.3</v>
      </c>
    </row>
    <row r="8862" spans="1:21" x14ac:dyDescent="0.3">
      <c r="A8862" s="10" t="s">
        <v>5976</v>
      </c>
      <c r="B8862" s="61">
        <v>44988</v>
      </c>
      <c r="C8862" s="10" t="s">
        <v>5975</v>
      </c>
      <c r="D8862" s="10" t="s">
        <v>5974</v>
      </c>
      <c r="E8862" s="10" t="s">
        <v>592</v>
      </c>
      <c r="F8862" s="10" t="s">
        <v>652</v>
      </c>
      <c r="G8862" s="10" t="s">
        <v>569</v>
      </c>
      <c r="H8862" s="10" t="s">
        <v>544</v>
      </c>
      <c r="I8862" s="10" t="s">
        <v>568</v>
      </c>
      <c r="J8862" s="10" t="s">
        <v>2741</v>
      </c>
      <c r="K8862" s="10" t="s">
        <v>5973</v>
      </c>
      <c r="L8862" s="10">
        <v>1</v>
      </c>
      <c r="M8862" s="10">
        <v>632.64</v>
      </c>
      <c r="N8862" s="10">
        <v>632.64</v>
      </c>
      <c r="O8862" s="59">
        <v>0.2</v>
      </c>
      <c r="P8862" s="10">
        <v>126.53</v>
      </c>
      <c r="Q8862" s="10">
        <v>506.11</v>
      </c>
      <c r="R8862" s="10" t="s">
        <v>586</v>
      </c>
      <c r="S8862" s="10" t="s">
        <v>596</v>
      </c>
      <c r="T8862" s="59">
        <v>0.3</v>
      </c>
      <c r="U8862" s="10">
        <v>151.83000000000001</v>
      </c>
    </row>
    <row r="8863" spans="1:21" x14ac:dyDescent="0.3">
      <c r="A8863" s="10" t="s">
        <v>5972</v>
      </c>
      <c r="B8863" s="61">
        <v>45348</v>
      </c>
      <c r="C8863" s="10" t="s">
        <v>5971</v>
      </c>
      <c r="D8863" s="10" t="s">
        <v>5970</v>
      </c>
      <c r="E8863" s="10" t="s">
        <v>592</v>
      </c>
      <c r="F8863" s="10" t="s">
        <v>18</v>
      </c>
      <c r="G8863" s="10" t="s">
        <v>569</v>
      </c>
      <c r="H8863" s="10" t="s">
        <v>579</v>
      </c>
      <c r="I8863" s="10" t="s">
        <v>711</v>
      </c>
      <c r="J8863" s="10" t="s">
        <v>5969</v>
      </c>
      <c r="K8863" s="10" t="s">
        <v>2826</v>
      </c>
      <c r="L8863" s="10">
        <v>5</v>
      </c>
      <c r="M8863" s="10">
        <v>450</v>
      </c>
      <c r="N8863" s="10">
        <v>2250</v>
      </c>
      <c r="O8863" s="59">
        <v>0.2</v>
      </c>
      <c r="P8863" s="10">
        <v>450</v>
      </c>
      <c r="Q8863" s="10">
        <v>1800</v>
      </c>
      <c r="R8863" s="10" t="s">
        <v>575</v>
      </c>
      <c r="S8863" s="10" t="s">
        <v>607</v>
      </c>
      <c r="T8863" s="59">
        <v>0.25</v>
      </c>
      <c r="U8863" s="10">
        <v>450</v>
      </c>
    </row>
    <row r="8864" spans="1:21" x14ac:dyDescent="0.3">
      <c r="A8864" s="10" t="s">
        <v>5968</v>
      </c>
      <c r="B8864" s="61">
        <v>45231</v>
      </c>
      <c r="C8864" s="10" t="s">
        <v>5967</v>
      </c>
      <c r="D8864" s="10" t="s">
        <v>5966</v>
      </c>
      <c r="E8864" s="10" t="s">
        <v>592</v>
      </c>
      <c r="F8864" s="10" t="s">
        <v>591</v>
      </c>
      <c r="G8864" s="10" t="s">
        <v>569</v>
      </c>
      <c r="H8864" s="10" t="s">
        <v>600</v>
      </c>
      <c r="I8864" s="10" t="s">
        <v>664</v>
      </c>
      <c r="J8864" s="10" t="s">
        <v>5965</v>
      </c>
      <c r="K8864" s="10" t="s">
        <v>5964</v>
      </c>
      <c r="L8864" s="10">
        <v>9</v>
      </c>
      <c r="M8864" s="10">
        <v>561.71</v>
      </c>
      <c r="N8864" s="10">
        <v>5055.3900000000003</v>
      </c>
      <c r="O8864" s="59">
        <v>0</v>
      </c>
      <c r="P8864" s="10">
        <v>0</v>
      </c>
      <c r="Q8864" s="10">
        <v>5055.3900000000003</v>
      </c>
      <c r="R8864" s="10" t="s">
        <v>575</v>
      </c>
      <c r="S8864" s="10" t="s">
        <v>607</v>
      </c>
      <c r="T8864" s="59">
        <v>0.25</v>
      </c>
      <c r="U8864" s="10">
        <v>1263.8499999999999</v>
      </c>
    </row>
    <row r="8865" spans="1:21" x14ac:dyDescent="0.3">
      <c r="A8865" s="10" t="s">
        <v>5963</v>
      </c>
      <c r="B8865" s="61">
        <v>45359</v>
      </c>
      <c r="C8865" s="10" t="s">
        <v>5962</v>
      </c>
      <c r="D8865" s="10" t="s">
        <v>5961</v>
      </c>
      <c r="E8865" s="10" t="s">
        <v>592</v>
      </c>
      <c r="F8865" s="10" t="s">
        <v>652</v>
      </c>
      <c r="G8865" s="10" t="s">
        <v>569</v>
      </c>
      <c r="H8865" s="10" t="s">
        <v>544</v>
      </c>
      <c r="I8865" s="10" t="s">
        <v>10</v>
      </c>
      <c r="J8865" s="10" t="s">
        <v>5960</v>
      </c>
      <c r="K8865" s="10" t="s">
        <v>5959</v>
      </c>
      <c r="L8865" s="10">
        <v>4</v>
      </c>
      <c r="M8865" s="10">
        <v>752.34</v>
      </c>
      <c r="N8865" s="10">
        <v>3009.36</v>
      </c>
      <c r="O8865" s="59">
        <v>0.1</v>
      </c>
      <c r="P8865" s="10">
        <v>300.94</v>
      </c>
      <c r="Q8865" s="10">
        <v>2708.42</v>
      </c>
      <c r="R8865" s="10" t="s">
        <v>565</v>
      </c>
      <c r="S8865" s="10" t="s">
        <v>564</v>
      </c>
      <c r="T8865" s="59">
        <v>0.25</v>
      </c>
      <c r="U8865" s="10">
        <v>677.11</v>
      </c>
    </row>
    <row r="8866" spans="1:21" x14ac:dyDescent="0.3">
      <c r="A8866" s="10" t="s">
        <v>5958</v>
      </c>
      <c r="B8866" s="61">
        <v>45025</v>
      </c>
      <c r="C8866" s="10" t="s">
        <v>5957</v>
      </c>
      <c r="D8866" s="10" t="s">
        <v>5956</v>
      </c>
      <c r="E8866" s="10" t="s">
        <v>571</v>
      </c>
      <c r="F8866" s="10" t="s">
        <v>11</v>
      </c>
      <c r="G8866" s="10" t="s">
        <v>569</v>
      </c>
      <c r="H8866" s="10" t="s">
        <v>544</v>
      </c>
      <c r="I8866" s="10" t="s">
        <v>568</v>
      </c>
      <c r="J8866" s="10" t="s">
        <v>5955</v>
      </c>
      <c r="K8866" s="10" t="s">
        <v>5954</v>
      </c>
      <c r="L8866" s="10">
        <v>8</v>
      </c>
      <c r="M8866" s="10">
        <v>129.84</v>
      </c>
      <c r="N8866" s="10">
        <v>1038.72</v>
      </c>
      <c r="O8866" s="59">
        <v>0.05</v>
      </c>
      <c r="P8866" s="10">
        <v>51.94</v>
      </c>
      <c r="Q8866" s="10">
        <v>986.78</v>
      </c>
      <c r="R8866" s="10" t="s">
        <v>565</v>
      </c>
      <c r="S8866" s="10" t="s">
        <v>564</v>
      </c>
      <c r="T8866" s="59">
        <v>0.3</v>
      </c>
      <c r="U8866" s="10">
        <v>296.02999999999997</v>
      </c>
    </row>
    <row r="8867" spans="1:21" x14ac:dyDescent="0.3">
      <c r="A8867" s="10" t="s">
        <v>5953</v>
      </c>
      <c r="B8867" s="61">
        <v>45250</v>
      </c>
      <c r="C8867" s="10" t="s">
        <v>792</v>
      </c>
      <c r="D8867" s="10" t="s">
        <v>670</v>
      </c>
      <c r="E8867" s="10" t="s">
        <v>571</v>
      </c>
      <c r="F8867" s="10" t="s">
        <v>11</v>
      </c>
      <c r="G8867" s="10" t="s">
        <v>601</v>
      </c>
      <c r="H8867" s="10" t="s">
        <v>544</v>
      </c>
      <c r="I8867" s="10" t="s">
        <v>610</v>
      </c>
      <c r="J8867" s="10" t="s">
        <v>5952</v>
      </c>
      <c r="K8867" s="10" t="s">
        <v>5951</v>
      </c>
      <c r="L8867" s="10">
        <v>2</v>
      </c>
      <c r="M8867" s="10">
        <v>863.6</v>
      </c>
      <c r="N8867" s="10">
        <v>1727.2</v>
      </c>
      <c r="O8867" s="59">
        <v>0</v>
      </c>
      <c r="P8867" s="10">
        <v>0</v>
      </c>
      <c r="Q8867" s="10">
        <v>1727.2</v>
      </c>
      <c r="R8867" s="10" t="s">
        <v>575</v>
      </c>
      <c r="S8867" s="10" t="s">
        <v>596</v>
      </c>
      <c r="T8867" s="59">
        <v>0.25</v>
      </c>
      <c r="U8867" s="10">
        <v>431.8</v>
      </c>
    </row>
    <row r="8868" spans="1:21" x14ac:dyDescent="0.3">
      <c r="A8868" s="10" t="s">
        <v>5950</v>
      </c>
      <c r="B8868" s="61">
        <v>44958</v>
      </c>
      <c r="C8868" s="10" t="s">
        <v>4695</v>
      </c>
      <c r="D8868" s="10" t="s">
        <v>5949</v>
      </c>
      <c r="E8868" s="10" t="s">
        <v>571</v>
      </c>
      <c r="F8868" s="10" t="s">
        <v>11</v>
      </c>
      <c r="G8868" s="10" t="s">
        <v>601</v>
      </c>
      <c r="H8868" s="10" t="s">
        <v>579</v>
      </c>
      <c r="I8868" s="10" t="s">
        <v>578</v>
      </c>
      <c r="J8868" s="10" t="s">
        <v>5948</v>
      </c>
      <c r="K8868" s="10" t="s">
        <v>5947</v>
      </c>
      <c r="L8868" s="10">
        <v>5</v>
      </c>
      <c r="M8868" s="10">
        <v>802.78</v>
      </c>
      <c r="N8868" s="10">
        <v>4013.9</v>
      </c>
      <c r="O8868" s="59">
        <v>0.2</v>
      </c>
      <c r="P8868" s="10">
        <v>802.78</v>
      </c>
      <c r="Q8868" s="10">
        <v>3211.12</v>
      </c>
      <c r="R8868" s="10" t="s">
        <v>575</v>
      </c>
      <c r="S8868" s="10" t="s">
        <v>585</v>
      </c>
      <c r="T8868" s="59">
        <v>0.25</v>
      </c>
      <c r="U8868" s="10">
        <v>802.78</v>
      </c>
    </row>
    <row r="8869" spans="1:21" x14ac:dyDescent="0.3">
      <c r="A8869" s="10" t="s">
        <v>5946</v>
      </c>
      <c r="B8869" s="61">
        <v>45188</v>
      </c>
      <c r="C8869" s="10" t="s">
        <v>5945</v>
      </c>
      <c r="D8869" s="10" t="s">
        <v>5944</v>
      </c>
      <c r="E8869" s="10" t="s">
        <v>581</v>
      </c>
      <c r="F8869" s="10" t="s">
        <v>7</v>
      </c>
      <c r="G8869" s="10" t="s">
        <v>601</v>
      </c>
      <c r="H8869" s="10" t="s">
        <v>600</v>
      </c>
      <c r="I8869" s="10" t="s">
        <v>599</v>
      </c>
      <c r="J8869" s="10" t="s">
        <v>5943</v>
      </c>
      <c r="K8869" s="10" t="s">
        <v>5942</v>
      </c>
      <c r="L8869" s="10">
        <v>3</v>
      </c>
      <c r="M8869" s="10">
        <v>963.94</v>
      </c>
      <c r="N8869" s="10">
        <v>2891.82</v>
      </c>
      <c r="O8869" s="59">
        <v>0.2</v>
      </c>
      <c r="P8869" s="10">
        <v>578.36</v>
      </c>
      <c r="Q8869" s="10">
        <v>2313.46</v>
      </c>
      <c r="R8869" s="10" t="s">
        <v>565</v>
      </c>
      <c r="S8869" s="10" t="s">
        <v>564</v>
      </c>
      <c r="T8869" s="59">
        <v>0.3</v>
      </c>
      <c r="U8869" s="10">
        <v>694.04</v>
      </c>
    </row>
    <row r="8870" spans="1:21" x14ac:dyDescent="0.3">
      <c r="A8870" s="10" t="s">
        <v>5941</v>
      </c>
      <c r="B8870" s="61">
        <v>45036</v>
      </c>
      <c r="C8870" s="10" t="s">
        <v>5940</v>
      </c>
      <c r="D8870" s="10" t="s">
        <v>5939</v>
      </c>
      <c r="E8870" s="10" t="s">
        <v>592</v>
      </c>
      <c r="F8870" s="10" t="s">
        <v>18</v>
      </c>
      <c r="G8870" s="10" t="s">
        <v>601</v>
      </c>
      <c r="H8870" s="10" t="s">
        <v>579</v>
      </c>
      <c r="I8870" s="10" t="s">
        <v>578</v>
      </c>
      <c r="J8870" s="10" t="s">
        <v>5938</v>
      </c>
      <c r="K8870" s="10" t="s">
        <v>5937</v>
      </c>
      <c r="L8870" s="10">
        <v>6</v>
      </c>
      <c r="M8870" s="10">
        <v>854.22</v>
      </c>
      <c r="N8870" s="10">
        <v>5125.32</v>
      </c>
      <c r="O8870" s="59">
        <v>0.2</v>
      </c>
      <c r="P8870" s="10">
        <v>1025.06</v>
      </c>
      <c r="Q8870" s="10">
        <v>4100.26</v>
      </c>
      <c r="R8870" s="10" t="s">
        <v>575</v>
      </c>
      <c r="S8870" s="10" t="s">
        <v>564</v>
      </c>
      <c r="T8870" s="59">
        <v>0.25</v>
      </c>
      <c r="U8870" s="10">
        <v>1025.07</v>
      </c>
    </row>
    <row r="8871" spans="1:21" x14ac:dyDescent="0.3">
      <c r="A8871" s="10" t="s">
        <v>5936</v>
      </c>
      <c r="B8871" s="61">
        <v>45174</v>
      </c>
      <c r="C8871" s="10" t="s">
        <v>5935</v>
      </c>
      <c r="D8871" s="10" t="s">
        <v>5934</v>
      </c>
      <c r="E8871" s="10" t="s">
        <v>592</v>
      </c>
      <c r="F8871" s="10" t="s">
        <v>18</v>
      </c>
      <c r="G8871" s="10" t="s">
        <v>569</v>
      </c>
      <c r="H8871" s="10" t="s">
        <v>600</v>
      </c>
      <c r="I8871" s="10" t="s">
        <v>664</v>
      </c>
      <c r="J8871" s="10" t="s">
        <v>5933</v>
      </c>
      <c r="K8871" s="10" t="s">
        <v>5932</v>
      </c>
      <c r="L8871" s="10">
        <v>6</v>
      </c>
      <c r="M8871" s="10">
        <v>140.26</v>
      </c>
      <c r="N8871" s="10">
        <v>841.56</v>
      </c>
      <c r="O8871" s="59">
        <v>0.1</v>
      </c>
      <c r="P8871" s="10">
        <v>84.16</v>
      </c>
      <c r="Q8871" s="10">
        <v>757.4</v>
      </c>
      <c r="R8871" s="10" t="s">
        <v>575</v>
      </c>
      <c r="S8871" s="10" t="s">
        <v>564</v>
      </c>
      <c r="T8871" s="59">
        <v>0.3</v>
      </c>
      <c r="U8871" s="10">
        <v>227.22</v>
      </c>
    </row>
    <row r="8872" spans="1:21" x14ac:dyDescent="0.3">
      <c r="A8872" s="10" t="s">
        <v>5931</v>
      </c>
      <c r="B8872" s="61">
        <v>45315</v>
      </c>
      <c r="C8872" s="10" t="s">
        <v>792</v>
      </c>
      <c r="D8872" s="10" t="s">
        <v>5467</v>
      </c>
      <c r="E8872" s="10" t="s">
        <v>603</v>
      </c>
      <c r="F8872" s="10" t="s">
        <v>602</v>
      </c>
      <c r="G8872" s="10" t="s">
        <v>569</v>
      </c>
      <c r="H8872" s="10" t="s">
        <v>590</v>
      </c>
      <c r="I8872" s="10" t="s">
        <v>635</v>
      </c>
      <c r="J8872" s="10" t="s">
        <v>5930</v>
      </c>
      <c r="K8872" s="10" t="s">
        <v>2691</v>
      </c>
      <c r="L8872" s="10">
        <v>5</v>
      </c>
      <c r="M8872" s="10">
        <v>747.68</v>
      </c>
      <c r="N8872" s="10">
        <v>3738.4</v>
      </c>
      <c r="O8872" s="59">
        <v>0.05</v>
      </c>
      <c r="P8872" s="10">
        <v>186.92</v>
      </c>
      <c r="Q8872" s="10">
        <v>3551.48</v>
      </c>
      <c r="R8872" s="10" t="s">
        <v>614</v>
      </c>
      <c r="S8872" s="10" t="s">
        <v>607</v>
      </c>
      <c r="T8872" s="59">
        <v>0.25</v>
      </c>
      <c r="U8872" s="10">
        <v>887.87</v>
      </c>
    </row>
    <row r="8873" spans="1:21" x14ac:dyDescent="0.3">
      <c r="A8873" s="10" t="s">
        <v>5929</v>
      </c>
      <c r="B8873" s="61">
        <v>45337</v>
      </c>
      <c r="C8873" s="10" t="s">
        <v>5928</v>
      </c>
      <c r="D8873" s="10" t="s">
        <v>5927</v>
      </c>
      <c r="E8873" s="10" t="s">
        <v>571</v>
      </c>
      <c r="F8873" s="10" t="s">
        <v>570</v>
      </c>
      <c r="G8873" s="10" t="s">
        <v>601</v>
      </c>
      <c r="H8873" s="10" t="s">
        <v>579</v>
      </c>
      <c r="I8873" s="10" t="s">
        <v>578</v>
      </c>
      <c r="J8873" s="10" t="s">
        <v>5926</v>
      </c>
      <c r="K8873" s="10" t="s">
        <v>5925</v>
      </c>
      <c r="L8873" s="10">
        <v>5</v>
      </c>
      <c r="M8873" s="10">
        <v>391.74</v>
      </c>
      <c r="N8873" s="10">
        <v>1958.7</v>
      </c>
      <c r="O8873" s="59">
        <v>0.05</v>
      </c>
      <c r="P8873" s="10">
        <v>97.94</v>
      </c>
      <c r="Q8873" s="10">
        <v>1860.76</v>
      </c>
      <c r="R8873" s="10" t="s">
        <v>614</v>
      </c>
      <c r="S8873" s="10" t="s">
        <v>607</v>
      </c>
      <c r="T8873" s="59">
        <v>0.15</v>
      </c>
      <c r="U8873" s="10">
        <v>279.11</v>
      </c>
    </row>
    <row r="8874" spans="1:21" x14ac:dyDescent="0.3">
      <c r="A8874" s="10" t="s">
        <v>5924</v>
      </c>
      <c r="B8874" s="61">
        <v>45135</v>
      </c>
      <c r="C8874" s="10" t="s">
        <v>5923</v>
      </c>
      <c r="D8874" s="10" t="s">
        <v>5922</v>
      </c>
      <c r="E8874" s="10" t="s">
        <v>581</v>
      </c>
      <c r="F8874" s="10" t="s">
        <v>580</v>
      </c>
      <c r="G8874" s="10" t="s">
        <v>569</v>
      </c>
      <c r="H8874" s="10" t="s">
        <v>544</v>
      </c>
      <c r="I8874" s="10" t="s">
        <v>10</v>
      </c>
      <c r="J8874" s="10" t="s">
        <v>5921</v>
      </c>
      <c r="K8874" s="10" t="s">
        <v>5920</v>
      </c>
      <c r="L8874" s="10">
        <v>5</v>
      </c>
      <c r="M8874" s="10">
        <v>839.73</v>
      </c>
      <c r="N8874" s="10">
        <v>4198.6499999999996</v>
      </c>
      <c r="O8874" s="59">
        <v>0.05</v>
      </c>
      <c r="P8874" s="10">
        <v>209.93</v>
      </c>
      <c r="Q8874" s="10">
        <v>3988.72</v>
      </c>
      <c r="R8874" s="10" t="s">
        <v>565</v>
      </c>
      <c r="S8874" s="10" t="s">
        <v>596</v>
      </c>
      <c r="T8874" s="59">
        <v>0.3</v>
      </c>
      <c r="U8874" s="10">
        <v>1196.6199999999999</v>
      </c>
    </row>
    <row r="8875" spans="1:21" x14ac:dyDescent="0.3">
      <c r="A8875" s="10" t="s">
        <v>5919</v>
      </c>
      <c r="B8875" s="61">
        <v>44984</v>
      </c>
      <c r="C8875" s="10" t="s">
        <v>5918</v>
      </c>
      <c r="D8875" s="10" t="s">
        <v>5917</v>
      </c>
      <c r="E8875" s="10" t="s">
        <v>629</v>
      </c>
      <c r="F8875" s="10" t="s">
        <v>628</v>
      </c>
      <c r="G8875" s="10" t="s">
        <v>601</v>
      </c>
      <c r="H8875" s="10" t="s">
        <v>600</v>
      </c>
      <c r="I8875" s="10" t="s">
        <v>599</v>
      </c>
      <c r="J8875" s="10" t="s">
        <v>5916</v>
      </c>
      <c r="K8875" s="10" t="s">
        <v>5915</v>
      </c>
      <c r="L8875" s="10">
        <v>5</v>
      </c>
      <c r="M8875" s="10">
        <v>410.42</v>
      </c>
      <c r="N8875" s="10">
        <v>2052.1</v>
      </c>
      <c r="O8875" s="59">
        <v>0.05</v>
      </c>
      <c r="P8875" s="10">
        <v>102.61</v>
      </c>
      <c r="Q8875" s="10">
        <v>1949.49</v>
      </c>
      <c r="R8875" s="10" t="s">
        <v>565</v>
      </c>
      <c r="S8875" s="10" t="s">
        <v>607</v>
      </c>
      <c r="T8875" s="59">
        <v>0.25</v>
      </c>
      <c r="U8875" s="10">
        <v>487.37</v>
      </c>
    </row>
    <row r="8876" spans="1:21" x14ac:dyDescent="0.3">
      <c r="A8876" s="10" t="s">
        <v>5914</v>
      </c>
      <c r="B8876" s="61">
        <v>45241</v>
      </c>
      <c r="C8876" s="10" t="s">
        <v>5913</v>
      </c>
      <c r="D8876" s="10" t="s">
        <v>5912</v>
      </c>
      <c r="E8876" s="10" t="s">
        <v>571</v>
      </c>
      <c r="F8876" s="10" t="s">
        <v>11</v>
      </c>
      <c r="G8876" s="10" t="s">
        <v>569</v>
      </c>
      <c r="H8876" s="10" t="s">
        <v>544</v>
      </c>
      <c r="I8876" s="10" t="s">
        <v>568</v>
      </c>
      <c r="J8876" s="10" t="s">
        <v>5911</v>
      </c>
      <c r="K8876" s="10" t="s">
        <v>5910</v>
      </c>
      <c r="L8876" s="10">
        <v>10</v>
      </c>
      <c r="M8876" s="10">
        <v>217.74</v>
      </c>
      <c r="N8876" s="10">
        <v>2177.4</v>
      </c>
      <c r="O8876" s="59">
        <v>0.05</v>
      </c>
      <c r="P8876" s="10">
        <v>108.87</v>
      </c>
      <c r="Q8876" s="10">
        <v>2068.5300000000002</v>
      </c>
      <c r="R8876" s="10" t="s">
        <v>614</v>
      </c>
      <c r="S8876" s="10" t="s">
        <v>596</v>
      </c>
      <c r="T8876" s="59">
        <v>0.3</v>
      </c>
      <c r="U8876" s="10">
        <v>620.55999999999995</v>
      </c>
    </row>
    <row r="8877" spans="1:21" x14ac:dyDescent="0.3">
      <c r="A8877" s="10" t="s">
        <v>5909</v>
      </c>
      <c r="B8877" s="61">
        <v>45366</v>
      </c>
      <c r="C8877" s="10" t="s">
        <v>5908</v>
      </c>
      <c r="D8877" s="10" t="s">
        <v>5907</v>
      </c>
      <c r="E8877" s="10" t="s">
        <v>603</v>
      </c>
      <c r="F8877" s="10" t="s">
        <v>658</v>
      </c>
      <c r="G8877" s="10" t="s">
        <v>569</v>
      </c>
      <c r="H8877" s="10" t="s">
        <v>579</v>
      </c>
      <c r="I8877" s="10" t="s">
        <v>578</v>
      </c>
      <c r="J8877" s="10" t="s">
        <v>1614</v>
      </c>
      <c r="K8877" s="10" t="s">
        <v>5906</v>
      </c>
      <c r="L8877" s="10">
        <v>5</v>
      </c>
      <c r="M8877" s="10">
        <v>239.33</v>
      </c>
      <c r="N8877" s="10">
        <v>1196.6500000000001</v>
      </c>
      <c r="O8877" s="59">
        <v>0.2</v>
      </c>
      <c r="P8877" s="10">
        <v>239.33</v>
      </c>
      <c r="Q8877" s="10">
        <v>957.32</v>
      </c>
      <c r="R8877" s="10" t="s">
        <v>586</v>
      </c>
      <c r="S8877" s="10" t="s">
        <v>596</v>
      </c>
      <c r="T8877" s="59">
        <v>0.15</v>
      </c>
      <c r="U8877" s="10">
        <v>143.6</v>
      </c>
    </row>
    <row r="8878" spans="1:21" x14ac:dyDescent="0.3">
      <c r="A8878" s="10" t="s">
        <v>5905</v>
      </c>
      <c r="B8878" s="61">
        <v>45066</v>
      </c>
      <c r="C8878" s="10" t="s">
        <v>5904</v>
      </c>
      <c r="D8878" s="10" t="s">
        <v>5903</v>
      </c>
      <c r="E8878" s="10" t="s">
        <v>592</v>
      </c>
      <c r="F8878" s="10" t="s">
        <v>591</v>
      </c>
      <c r="G8878" s="10" t="s">
        <v>569</v>
      </c>
      <c r="H8878" s="10" t="s">
        <v>544</v>
      </c>
      <c r="I8878" s="10" t="s">
        <v>610</v>
      </c>
      <c r="J8878" s="10" t="s">
        <v>5902</v>
      </c>
      <c r="K8878" s="10" t="s">
        <v>5901</v>
      </c>
      <c r="L8878" s="10">
        <v>9</v>
      </c>
      <c r="M8878" s="10">
        <v>705.76</v>
      </c>
      <c r="N8878" s="10">
        <v>6351.84</v>
      </c>
      <c r="O8878" s="59">
        <v>0.05</v>
      </c>
      <c r="P8878" s="10">
        <v>317.58999999999997</v>
      </c>
      <c r="Q8878" s="10">
        <v>6034.25</v>
      </c>
      <c r="R8878" s="10" t="s">
        <v>586</v>
      </c>
      <c r="S8878" s="10" t="s">
        <v>607</v>
      </c>
      <c r="T8878" s="59">
        <v>0.15</v>
      </c>
      <c r="U8878" s="10">
        <v>905.14</v>
      </c>
    </row>
    <row r="8879" spans="1:21" x14ac:dyDescent="0.3">
      <c r="A8879" s="10" t="s">
        <v>5900</v>
      </c>
      <c r="B8879" s="61">
        <v>45180</v>
      </c>
      <c r="C8879" s="10" t="s">
        <v>5899</v>
      </c>
      <c r="D8879" s="10" t="s">
        <v>5898</v>
      </c>
      <c r="E8879" s="10" t="s">
        <v>571</v>
      </c>
      <c r="F8879" s="10" t="s">
        <v>11</v>
      </c>
      <c r="G8879" s="10" t="s">
        <v>601</v>
      </c>
      <c r="H8879" s="10" t="s">
        <v>600</v>
      </c>
      <c r="I8879" s="10" t="s">
        <v>664</v>
      </c>
      <c r="J8879" s="10" t="s">
        <v>5897</v>
      </c>
      <c r="K8879" s="10" t="s">
        <v>5896</v>
      </c>
      <c r="L8879" s="10">
        <v>2</v>
      </c>
      <c r="M8879" s="10">
        <v>535.87</v>
      </c>
      <c r="N8879" s="10">
        <v>1071.74</v>
      </c>
      <c r="O8879" s="59">
        <v>0.05</v>
      </c>
      <c r="P8879" s="10">
        <v>53.59</v>
      </c>
      <c r="Q8879" s="10">
        <v>1018.15</v>
      </c>
      <c r="R8879" s="10" t="s">
        <v>614</v>
      </c>
      <c r="S8879" s="10" t="s">
        <v>585</v>
      </c>
      <c r="T8879" s="59">
        <v>0.15</v>
      </c>
      <c r="U8879" s="10">
        <v>152.72</v>
      </c>
    </row>
    <row r="8880" spans="1:21" x14ac:dyDescent="0.3">
      <c r="A8880" s="10" t="s">
        <v>5895</v>
      </c>
      <c r="B8880" s="61">
        <v>45154</v>
      </c>
      <c r="C8880" s="10" t="s">
        <v>5894</v>
      </c>
      <c r="D8880" s="10" t="s">
        <v>2000</v>
      </c>
      <c r="E8880" s="10" t="s">
        <v>571</v>
      </c>
      <c r="F8880" s="10" t="s">
        <v>11</v>
      </c>
      <c r="G8880" s="10" t="s">
        <v>601</v>
      </c>
      <c r="H8880" s="10" t="s">
        <v>600</v>
      </c>
      <c r="I8880" s="10" t="s">
        <v>664</v>
      </c>
      <c r="J8880" s="10" t="s">
        <v>5893</v>
      </c>
      <c r="K8880" s="10" t="s">
        <v>5892</v>
      </c>
      <c r="L8880" s="10">
        <v>8</v>
      </c>
      <c r="M8880" s="10">
        <v>119.38</v>
      </c>
      <c r="N8880" s="10">
        <v>955.04</v>
      </c>
      <c r="O8880" s="59">
        <v>0.2</v>
      </c>
      <c r="P8880" s="10">
        <v>191.01</v>
      </c>
      <c r="Q8880" s="10">
        <v>764.03</v>
      </c>
      <c r="R8880" s="10" t="s">
        <v>614</v>
      </c>
      <c r="S8880" s="10" t="s">
        <v>607</v>
      </c>
      <c r="T8880" s="59">
        <v>0.25</v>
      </c>
      <c r="U8880" s="10">
        <v>191.01</v>
      </c>
    </row>
    <row r="8881" spans="1:21" x14ac:dyDescent="0.3">
      <c r="A8881" s="10" t="s">
        <v>5891</v>
      </c>
      <c r="B8881" s="61">
        <v>45045</v>
      </c>
      <c r="C8881" s="10" t="s">
        <v>5890</v>
      </c>
      <c r="D8881" s="10" t="s">
        <v>5889</v>
      </c>
      <c r="E8881" s="10" t="s">
        <v>571</v>
      </c>
      <c r="F8881" s="10" t="s">
        <v>570</v>
      </c>
      <c r="G8881" s="10" t="s">
        <v>601</v>
      </c>
      <c r="H8881" s="10" t="s">
        <v>600</v>
      </c>
      <c r="I8881" s="10" t="s">
        <v>599</v>
      </c>
      <c r="J8881" s="10" t="s">
        <v>5888</v>
      </c>
      <c r="K8881" s="10" t="s">
        <v>3613</v>
      </c>
      <c r="L8881" s="10">
        <v>4</v>
      </c>
      <c r="M8881" s="10">
        <v>126.28</v>
      </c>
      <c r="N8881" s="10">
        <v>505.12</v>
      </c>
      <c r="O8881" s="59">
        <v>0.2</v>
      </c>
      <c r="P8881" s="10">
        <v>101.02</v>
      </c>
      <c r="Q8881" s="10">
        <v>404.1</v>
      </c>
      <c r="R8881" s="10" t="s">
        <v>575</v>
      </c>
      <c r="S8881" s="10" t="s">
        <v>607</v>
      </c>
      <c r="T8881" s="59">
        <v>0.25</v>
      </c>
      <c r="U8881" s="10">
        <v>101.03</v>
      </c>
    </row>
    <row r="8882" spans="1:21" x14ac:dyDescent="0.3">
      <c r="A8882" s="10" t="s">
        <v>5887</v>
      </c>
      <c r="B8882" s="61">
        <v>44978</v>
      </c>
      <c r="C8882" s="10" t="s">
        <v>5886</v>
      </c>
      <c r="D8882" s="10" t="s">
        <v>5885</v>
      </c>
      <c r="E8882" s="10" t="s">
        <v>603</v>
      </c>
      <c r="F8882" s="10" t="s">
        <v>602</v>
      </c>
      <c r="G8882" s="10" t="s">
        <v>601</v>
      </c>
      <c r="H8882" s="10" t="s">
        <v>579</v>
      </c>
      <c r="I8882" s="10" t="s">
        <v>711</v>
      </c>
      <c r="J8882" s="10" t="s">
        <v>5884</v>
      </c>
      <c r="K8882" s="10" t="s">
        <v>1583</v>
      </c>
      <c r="L8882" s="10">
        <v>5</v>
      </c>
      <c r="M8882" s="10">
        <v>830.85</v>
      </c>
      <c r="N8882" s="10">
        <v>4154.25</v>
      </c>
      <c r="O8882" s="59">
        <v>0.2</v>
      </c>
      <c r="P8882" s="10">
        <v>830.85</v>
      </c>
      <c r="Q8882" s="10">
        <v>3323.4</v>
      </c>
      <c r="R8882" s="10" t="s">
        <v>565</v>
      </c>
      <c r="S8882" s="10" t="s">
        <v>607</v>
      </c>
      <c r="T8882" s="59">
        <v>0.3</v>
      </c>
      <c r="U8882" s="10">
        <v>997.02</v>
      </c>
    </row>
    <row r="8883" spans="1:21" x14ac:dyDescent="0.3">
      <c r="A8883" s="10" t="s">
        <v>5883</v>
      </c>
      <c r="B8883" s="61">
        <v>44981</v>
      </c>
      <c r="C8883" s="10" t="s">
        <v>5882</v>
      </c>
      <c r="D8883" s="10" t="s">
        <v>5881</v>
      </c>
      <c r="E8883" s="10" t="s">
        <v>629</v>
      </c>
      <c r="F8883" s="10" t="s">
        <v>759</v>
      </c>
      <c r="G8883" s="10" t="s">
        <v>601</v>
      </c>
      <c r="H8883" s="10" t="s">
        <v>590</v>
      </c>
      <c r="I8883" s="10" t="s">
        <v>748</v>
      </c>
      <c r="J8883" s="10" t="s">
        <v>5880</v>
      </c>
      <c r="K8883" s="10" t="s">
        <v>5879</v>
      </c>
      <c r="L8883" s="10">
        <v>7</v>
      </c>
      <c r="M8883" s="10">
        <v>791.9</v>
      </c>
      <c r="N8883" s="10">
        <v>5543.3</v>
      </c>
      <c r="O8883" s="59">
        <v>0</v>
      </c>
      <c r="P8883" s="10">
        <v>0</v>
      </c>
      <c r="Q8883" s="10">
        <v>5543.3</v>
      </c>
      <c r="R8883" s="10" t="s">
        <v>586</v>
      </c>
      <c r="S8883" s="10" t="s">
        <v>564</v>
      </c>
      <c r="T8883" s="59">
        <v>0.15</v>
      </c>
      <c r="U8883" s="10">
        <v>831.5</v>
      </c>
    </row>
    <row r="8884" spans="1:21" x14ac:dyDescent="0.3">
      <c r="A8884" s="10" t="s">
        <v>5878</v>
      </c>
      <c r="B8884" s="61">
        <v>45203</v>
      </c>
      <c r="C8884" s="10" t="s">
        <v>5877</v>
      </c>
      <c r="D8884" s="10" t="s">
        <v>5876</v>
      </c>
      <c r="E8884" s="10" t="s">
        <v>629</v>
      </c>
      <c r="F8884" s="10" t="s">
        <v>790</v>
      </c>
      <c r="G8884" s="10" t="s">
        <v>601</v>
      </c>
      <c r="H8884" s="10" t="s">
        <v>544</v>
      </c>
      <c r="I8884" s="10" t="s">
        <v>610</v>
      </c>
      <c r="J8884" s="10" t="s">
        <v>5875</v>
      </c>
      <c r="K8884" s="10" t="s">
        <v>5874</v>
      </c>
      <c r="L8884" s="10">
        <v>6</v>
      </c>
      <c r="M8884" s="10">
        <v>140.85</v>
      </c>
      <c r="N8884" s="10">
        <v>845.1</v>
      </c>
      <c r="O8884" s="59">
        <v>0.05</v>
      </c>
      <c r="P8884" s="10">
        <v>42.26</v>
      </c>
      <c r="Q8884" s="10">
        <v>802.84</v>
      </c>
      <c r="R8884" s="10" t="s">
        <v>575</v>
      </c>
      <c r="S8884" s="10" t="s">
        <v>596</v>
      </c>
      <c r="T8884" s="59">
        <v>0.25</v>
      </c>
      <c r="U8884" s="10">
        <v>200.71</v>
      </c>
    </row>
    <row r="8885" spans="1:21" x14ac:dyDescent="0.3">
      <c r="A8885" s="10" t="s">
        <v>5873</v>
      </c>
      <c r="B8885" s="61">
        <v>45355</v>
      </c>
      <c r="C8885" s="10" t="s">
        <v>5872</v>
      </c>
      <c r="D8885" s="10" t="s">
        <v>5871</v>
      </c>
      <c r="E8885" s="10" t="s">
        <v>592</v>
      </c>
      <c r="F8885" s="10" t="s">
        <v>18</v>
      </c>
      <c r="G8885" s="10" t="s">
        <v>601</v>
      </c>
      <c r="H8885" s="10" t="s">
        <v>600</v>
      </c>
      <c r="I8885" s="10" t="s">
        <v>599</v>
      </c>
      <c r="J8885" s="10" t="s">
        <v>1728</v>
      </c>
      <c r="K8885" s="10" t="s">
        <v>5870</v>
      </c>
      <c r="L8885" s="10">
        <v>6</v>
      </c>
      <c r="M8885" s="10">
        <v>566.82000000000005</v>
      </c>
      <c r="N8885" s="10">
        <v>3400.92</v>
      </c>
      <c r="O8885" s="59">
        <v>0</v>
      </c>
      <c r="P8885" s="10">
        <v>0</v>
      </c>
      <c r="Q8885" s="10">
        <v>3400.92</v>
      </c>
      <c r="R8885" s="10" t="s">
        <v>565</v>
      </c>
      <c r="S8885" s="10" t="s">
        <v>607</v>
      </c>
      <c r="T8885" s="59">
        <v>0.3</v>
      </c>
      <c r="U8885" s="10">
        <v>1020.28</v>
      </c>
    </row>
    <row r="8886" spans="1:21" x14ac:dyDescent="0.3">
      <c r="A8886" s="10" t="s">
        <v>5869</v>
      </c>
      <c r="B8886" s="61">
        <v>45245</v>
      </c>
      <c r="C8886" s="10" t="s">
        <v>5868</v>
      </c>
      <c r="D8886" s="10" t="s">
        <v>5867</v>
      </c>
      <c r="E8886" s="10" t="s">
        <v>581</v>
      </c>
      <c r="F8886" s="10" t="s">
        <v>7</v>
      </c>
      <c r="G8886" s="10" t="s">
        <v>569</v>
      </c>
      <c r="H8886" s="10" t="s">
        <v>579</v>
      </c>
      <c r="I8886" s="10" t="s">
        <v>711</v>
      </c>
      <c r="J8886" s="10" t="s">
        <v>5866</v>
      </c>
      <c r="K8886" s="10" t="s">
        <v>5865</v>
      </c>
      <c r="L8886" s="10">
        <v>7</v>
      </c>
      <c r="M8886" s="10">
        <v>103.19</v>
      </c>
      <c r="N8886" s="10">
        <v>722.33</v>
      </c>
      <c r="O8886" s="59">
        <v>0.1</v>
      </c>
      <c r="P8886" s="10">
        <v>72.23</v>
      </c>
      <c r="Q8886" s="10">
        <v>650.1</v>
      </c>
      <c r="R8886" s="10" t="s">
        <v>614</v>
      </c>
      <c r="S8886" s="10" t="s">
        <v>585</v>
      </c>
      <c r="T8886" s="59">
        <v>0.15</v>
      </c>
      <c r="U8886" s="10">
        <v>97.52</v>
      </c>
    </row>
    <row r="8887" spans="1:21" x14ac:dyDescent="0.3">
      <c r="A8887" s="10" t="s">
        <v>5864</v>
      </c>
      <c r="B8887" s="61">
        <v>45209</v>
      </c>
      <c r="C8887" s="10" t="s">
        <v>5863</v>
      </c>
      <c r="D8887" s="10" t="s">
        <v>5862</v>
      </c>
      <c r="E8887" s="10" t="s">
        <v>603</v>
      </c>
      <c r="F8887" s="10" t="s">
        <v>636</v>
      </c>
      <c r="G8887" s="10" t="s">
        <v>569</v>
      </c>
      <c r="H8887" s="10" t="s">
        <v>579</v>
      </c>
      <c r="I8887" s="10" t="s">
        <v>722</v>
      </c>
      <c r="J8887" s="10" t="s">
        <v>5861</v>
      </c>
      <c r="K8887" s="10" t="s">
        <v>5860</v>
      </c>
      <c r="L8887" s="10">
        <v>5</v>
      </c>
      <c r="M8887" s="10">
        <v>728.08</v>
      </c>
      <c r="N8887" s="10">
        <v>3640.4</v>
      </c>
      <c r="O8887" s="59">
        <v>0</v>
      </c>
      <c r="P8887" s="10">
        <v>0</v>
      </c>
      <c r="Q8887" s="10">
        <v>3640.4</v>
      </c>
      <c r="R8887" s="10" t="s">
        <v>575</v>
      </c>
      <c r="S8887" s="10" t="s">
        <v>585</v>
      </c>
      <c r="T8887" s="59">
        <v>0.3</v>
      </c>
      <c r="U8887" s="10">
        <v>1092.1199999999999</v>
      </c>
    </row>
    <row r="8888" spans="1:21" x14ac:dyDescent="0.3">
      <c r="A8888" s="10" t="s">
        <v>5859</v>
      </c>
      <c r="B8888" s="61">
        <v>44954</v>
      </c>
      <c r="C8888" s="10" t="s">
        <v>5858</v>
      </c>
      <c r="D8888" s="10" t="s">
        <v>5857</v>
      </c>
      <c r="E8888" s="10" t="s">
        <v>629</v>
      </c>
      <c r="F8888" s="10" t="s">
        <v>790</v>
      </c>
      <c r="G8888" s="10" t="s">
        <v>569</v>
      </c>
      <c r="H8888" s="10" t="s">
        <v>590</v>
      </c>
      <c r="I8888" s="10" t="s">
        <v>748</v>
      </c>
      <c r="J8888" s="10" t="s">
        <v>5856</v>
      </c>
      <c r="K8888" s="10" t="s">
        <v>5855</v>
      </c>
      <c r="L8888" s="10">
        <v>3</v>
      </c>
      <c r="M8888" s="10">
        <v>353.27</v>
      </c>
      <c r="N8888" s="10">
        <v>1059.81</v>
      </c>
      <c r="O8888" s="59">
        <v>0.05</v>
      </c>
      <c r="P8888" s="10">
        <v>52.99</v>
      </c>
      <c r="Q8888" s="10">
        <v>1006.82</v>
      </c>
      <c r="R8888" s="10" t="s">
        <v>614</v>
      </c>
      <c r="S8888" s="10" t="s">
        <v>564</v>
      </c>
      <c r="T8888" s="59">
        <v>0.25</v>
      </c>
      <c r="U8888" s="10">
        <v>251.71</v>
      </c>
    </row>
    <row r="8889" spans="1:21" x14ac:dyDescent="0.3">
      <c r="A8889" s="10" t="s">
        <v>5854</v>
      </c>
      <c r="B8889" s="61">
        <v>45007</v>
      </c>
      <c r="C8889" s="10" t="s">
        <v>5853</v>
      </c>
      <c r="D8889" s="10" t="s">
        <v>5852</v>
      </c>
      <c r="E8889" s="10" t="s">
        <v>629</v>
      </c>
      <c r="F8889" s="10" t="s">
        <v>759</v>
      </c>
      <c r="G8889" s="10" t="s">
        <v>601</v>
      </c>
      <c r="H8889" s="10" t="s">
        <v>600</v>
      </c>
      <c r="I8889" s="10" t="s">
        <v>599</v>
      </c>
      <c r="J8889" s="10" t="s">
        <v>5851</v>
      </c>
      <c r="K8889" s="10" t="s">
        <v>3415</v>
      </c>
      <c r="L8889" s="10">
        <v>2</v>
      </c>
      <c r="M8889" s="10">
        <v>932.02</v>
      </c>
      <c r="N8889" s="10">
        <v>1864.04</v>
      </c>
      <c r="O8889" s="59">
        <v>0.1</v>
      </c>
      <c r="P8889" s="10">
        <v>186.4</v>
      </c>
      <c r="Q8889" s="10">
        <v>1677.64</v>
      </c>
      <c r="R8889" s="10" t="s">
        <v>614</v>
      </c>
      <c r="S8889" s="10" t="s">
        <v>585</v>
      </c>
      <c r="T8889" s="59">
        <v>0.3</v>
      </c>
      <c r="U8889" s="10">
        <v>503.29</v>
      </c>
    </row>
    <row r="8890" spans="1:21" x14ac:dyDescent="0.3">
      <c r="A8890" s="10" t="s">
        <v>5850</v>
      </c>
      <c r="B8890" s="61">
        <v>45274</v>
      </c>
      <c r="C8890" s="10" t="s">
        <v>5849</v>
      </c>
      <c r="D8890" s="10" t="s">
        <v>5848</v>
      </c>
      <c r="E8890" s="10" t="s">
        <v>603</v>
      </c>
      <c r="F8890" s="10" t="s">
        <v>658</v>
      </c>
      <c r="G8890" s="10" t="s">
        <v>569</v>
      </c>
      <c r="H8890" s="10" t="s">
        <v>600</v>
      </c>
      <c r="I8890" s="10" t="s">
        <v>664</v>
      </c>
      <c r="J8890" s="10" t="s">
        <v>5847</v>
      </c>
      <c r="K8890" s="10" t="s">
        <v>5846</v>
      </c>
      <c r="L8890" s="10">
        <v>6</v>
      </c>
      <c r="M8890" s="10">
        <v>719.2</v>
      </c>
      <c r="N8890" s="10">
        <v>4315.2</v>
      </c>
      <c r="O8890" s="59">
        <v>0</v>
      </c>
      <c r="P8890" s="10">
        <v>0</v>
      </c>
      <c r="Q8890" s="10">
        <v>4315.2</v>
      </c>
      <c r="R8890" s="10" t="s">
        <v>586</v>
      </c>
      <c r="S8890" s="10" t="s">
        <v>585</v>
      </c>
      <c r="T8890" s="59">
        <v>0.3</v>
      </c>
      <c r="U8890" s="10">
        <v>1294.56</v>
      </c>
    </row>
    <row r="8891" spans="1:21" x14ac:dyDescent="0.3">
      <c r="A8891" s="10" t="s">
        <v>5845</v>
      </c>
      <c r="B8891" s="61">
        <v>45161</v>
      </c>
      <c r="C8891" s="10" t="s">
        <v>1218</v>
      </c>
      <c r="D8891" s="10" t="s">
        <v>680</v>
      </c>
      <c r="E8891" s="10" t="s">
        <v>603</v>
      </c>
      <c r="F8891" s="10" t="s">
        <v>658</v>
      </c>
      <c r="G8891" s="10" t="s">
        <v>569</v>
      </c>
      <c r="H8891" s="10" t="s">
        <v>544</v>
      </c>
      <c r="I8891" s="10" t="s">
        <v>568</v>
      </c>
      <c r="J8891" s="10" t="s">
        <v>5844</v>
      </c>
      <c r="K8891" s="10" t="s">
        <v>5006</v>
      </c>
      <c r="L8891" s="10">
        <v>5</v>
      </c>
      <c r="M8891" s="10">
        <v>740.12</v>
      </c>
      <c r="N8891" s="10">
        <v>3700.6</v>
      </c>
      <c r="O8891" s="59">
        <v>0.2</v>
      </c>
      <c r="P8891" s="10">
        <v>740.12</v>
      </c>
      <c r="Q8891" s="10">
        <v>2960.48</v>
      </c>
      <c r="R8891" s="10" t="s">
        <v>565</v>
      </c>
      <c r="S8891" s="10" t="s">
        <v>564</v>
      </c>
      <c r="T8891" s="59">
        <v>0.25</v>
      </c>
      <c r="U8891" s="10">
        <v>740.12</v>
      </c>
    </row>
    <row r="8892" spans="1:21" x14ac:dyDescent="0.3">
      <c r="A8892" s="10" t="s">
        <v>5843</v>
      </c>
      <c r="B8892" s="61">
        <v>45078</v>
      </c>
      <c r="C8892" s="10" t="s">
        <v>5842</v>
      </c>
      <c r="D8892" s="10" t="s">
        <v>5841</v>
      </c>
      <c r="E8892" s="10" t="s">
        <v>603</v>
      </c>
      <c r="F8892" s="10" t="s">
        <v>658</v>
      </c>
      <c r="G8892" s="10" t="s">
        <v>601</v>
      </c>
      <c r="H8892" s="10" t="s">
        <v>590</v>
      </c>
      <c r="I8892" s="10" t="s">
        <v>589</v>
      </c>
      <c r="J8892" s="10" t="s">
        <v>5840</v>
      </c>
      <c r="K8892" s="10" t="s">
        <v>5839</v>
      </c>
      <c r="L8892" s="10">
        <v>6</v>
      </c>
      <c r="M8892" s="10">
        <v>610.22</v>
      </c>
      <c r="N8892" s="10">
        <v>3661.32</v>
      </c>
      <c r="O8892" s="59">
        <v>0</v>
      </c>
      <c r="P8892" s="10">
        <v>0</v>
      </c>
      <c r="Q8892" s="10">
        <v>3661.32</v>
      </c>
      <c r="R8892" s="10" t="s">
        <v>614</v>
      </c>
      <c r="S8892" s="10" t="s">
        <v>564</v>
      </c>
      <c r="T8892" s="59">
        <v>0.25</v>
      </c>
      <c r="U8892" s="10">
        <v>915.33</v>
      </c>
    </row>
    <row r="8893" spans="1:21" x14ac:dyDescent="0.3">
      <c r="A8893" s="10" t="s">
        <v>5838</v>
      </c>
      <c r="B8893" s="61">
        <v>45274</v>
      </c>
      <c r="C8893" s="10" t="s">
        <v>5837</v>
      </c>
      <c r="D8893" s="10" t="s">
        <v>5836</v>
      </c>
      <c r="E8893" s="10" t="s">
        <v>592</v>
      </c>
      <c r="F8893" s="10" t="s">
        <v>591</v>
      </c>
      <c r="G8893" s="10" t="s">
        <v>569</v>
      </c>
      <c r="H8893" s="10" t="s">
        <v>579</v>
      </c>
      <c r="I8893" s="10" t="s">
        <v>578</v>
      </c>
      <c r="J8893" s="10" t="s">
        <v>5835</v>
      </c>
      <c r="K8893" s="10" t="s">
        <v>5834</v>
      </c>
      <c r="L8893" s="10">
        <v>8</v>
      </c>
      <c r="M8893" s="10">
        <v>169.67</v>
      </c>
      <c r="N8893" s="10">
        <v>1357.36</v>
      </c>
      <c r="O8893" s="59">
        <v>0.1</v>
      </c>
      <c r="P8893" s="10">
        <v>135.74</v>
      </c>
      <c r="Q8893" s="10">
        <v>1221.6199999999999</v>
      </c>
      <c r="R8893" s="10" t="s">
        <v>575</v>
      </c>
      <c r="S8893" s="10" t="s">
        <v>596</v>
      </c>
      <c r="T8893" s="59">
        <v>0.3</v>
      </c>
      <c r="U8893" s="10">
        <v>366.49</v>
      </c>
    </row>
    <row r="8894" spans="1:21" x14ac:dyDescent="0.3">
      <c r="A8894" s="10" t="s">
        <v>5833</v>
      </c>
      <c r="B8894" s="61">
        <v>45171</v>
      </c>
      <c r="C8894" s="10" t="s">
        <v>5832</v>
      </c>
      <c r="D8894" s="10" t="s">
        <v>5831</v>
      </c>
      <c r="E8894" s="10" t="s">
        <v>592</v>
      </c>
      <c r="F8894" s="10" t="s">
        <v>18</v>
      </c>
      <c r="G8894" s="10" t="s">
        <v>601</v>
      </c>
      <c r="H8894" s="10" t="s">
        <v>579</v>
      </c>
      <c r="I8894" s="10" t="s">
        <v>722</v>
      </c>
      <c r="J8894" s="10" t="s">
        <v>5830</v>
      </c>
      <c r="K8894" s="10" t="s">
        <v>5829</v>
      </c>
      <c r="L8894" s="10">
        <v>3</v>
      </c>
      <c r="M8894" s="10">
        <v>493.03</v>
      </c>
      <c r="N8894" s="10">
        <v>1479.09</v>
      </c>
      <c r="O8894" s="59">
        <v>0.05</v>
      </c>
      <c r="P8894" s="10">
        <v>73.95</v>
      </c>
      <c r="Q8894" s="10">
        <v>1405.14</v>
      </c>
      <c r="R8894" s="10" t="s">
        <v>586</v>
      </c>
      <c r="S8894" s="10" t="s">
        <v>585</v>
      </c>
      <c r="T8894" s="59">
        <v>0.3</v>
      </c>
      <c r="U8894" s="10">
        <v>421.54</v>
      </c>
    </row>
    <row r="8895" spans="1:21" x14ac:dyDescent="0.3">
      <c r="A8895" s="10" t="s">
        <v>5828</v>
      </c>
      <c r="B8895" s="61">
        <v>45019</v>
      </c>
      <c r="C8895" s="10" t="s">
        <v>5827</v>
      </c>
      <c r="D8895" s="10" t="s">
        <v>5826</v>
      </c>
      <c r="E8895" s="10" t="s">
        <v>629</v>
      </c>
      <c r="F8895" s="10" t="s">
        <v>628</v>
      </c>
      <c r="G8895" s="10" t="s">
        <v>569</v>
      </c>
      <c r="H8895" s="10" t="s">
        <v>590</v>
      </c>
      <c r="I8895" s="10" t="s">
        <v>589</v>
      </c>
      <c r="J8895" s="10" t="s">
        <v>5825</v>
      </c>
      <c r="K8895" s="10" t="s">
        <v>5824</v>
      </c>
      <c r="L8895" s="10">
        <v>8</v>
      </c>
      <c r="M8895" s="10">
        <v>458.67</v>
      </c>
      <c r="N8895" s="10">
        <v>3669.36</v>
      </c>
      <c r="O8895" s="59">
        <v>0.1</v>
      </c>
      <c r="P8895" s="10">
        <v>366.94</v>
      </c>
      <c r="Q8895" s="10">
        <v>3302.42</v>
      </c>
      <c r="R8895" s="10" t="s">
        <v>575</v>
      </c>
      <c r="S8895" s="10" t="s">
        <v>596</v>
      </c>
      <c r="T8895" s="59">
        <v>0.3</v>
      </c>
      <c r="U8895" s="10">
        <v>990.73</v>
      </c>
    </row>
    <row r="8896" spans="1:21" x14ac:dyDescent="0.3">
      <c r="A8896" s="10" t="s">
        <v>5823</v>
      </c>
      <c r="B8896" s="61">
        <v>45326</v>
      </c>
      <c r="C8896" s="10" t="s">
        <v>5822</v>
      </c>
      <c r="D8896" s="10" t="s">
        <v>5821</v>
      </c>
      <c r="E8896" s="10" t="s">
        <v>629</v>
      </c>
      <c r="F8896" s="10" t="s">
        <v>628</v>
      </c>
      <c r="G8896" s="10" t="s">
        <v>569</v>
      </c>
      <c r="H8896" s="10" t="s">
        <v>590</v>
      </c>
      <c r="I8896" s="10" t="s">
        <v>748</v>
      </c>
      <c r="J8896" s="10" t="s">
        <v>5820</v>
      </c>
      <c r="K8896" s="10" t="s">
        <v>5819</v>
      </c>
      <c r="L8896" s="10">
        <v>3</v>
      </c>
      <c r="M8896" s="10">
        <v>404.03</v>
      </c>
      <c r="N8896" s="10">
        <v>1212.0899999999999</v>
      </c>
      <c r="O8896" s="59">
        <v>0</v>
      </c>
      <c r="P8896" s="10">
        <v>0</v>
      </c>
      <c r="Q8896" s="10">
        <v>1212.0899999999999</v>
      </c>
      <c r="R8896" s="10" t="s">
        <v>586</v>
      </c>
      <c r="S8896" s="10" t="s">
        <v>607</v>
      </c>
      <c r="T8896" s="59">
        <v>0.3</v>
      </c>
      <c r="U8896" s="10">
        <v>363.63</v>
      </c>
    </row>
    <row r="8897" spans="1:21" x14ac:dyDescent="0.3">
      <c r="A8897" s="10" t="s">
        <v>5818</v>
      </c>
      <c r="B8897" s="61">
        <v>45345</v>
      </c>
      <c r="C8897" s="10" t="s">
        <v>5817</v>
      </c>
      <c r="D8897" s="10" t="s">
        <v>5816</v>
      </c>
      <c r="E8897" s="10" t="s">
        <v>581</v>
      </c>
      <c r="F8897" s="10" t="s">
        <v>7</v>
      </c>
      <c r="G8897" s="10" t="s">
        <v>601</v>
      </c>
      <c r="H8897" s="10" t="s">
        <v>579</v>
      </c>
      <c r="I8897" s="10" t="s">
        <v>578</v>
      </c>
      <c r="J8897" s="10" t="s">
        <v>5815</v>
      </c>
      <c r="K8897" s="10" t="s">
        <v>5814</v>
      </c>
      <c r="L8897" s="10">
        <v>8</v>
      </c>
      <c r="M8897" s="10">
        <v>584.41</v>
      </c>
      <c r="N8897" s="10">
        <v>4675.28</v>
      </c>
      <c r="O8897" s="59">
        <v>0.05</v>
      </c>
      <c r="P8897" s="10">
        <v>233.76</v>
      </c>
      <c r="Q8897" s="10">
        <v>4441.5200000000004</v>
      </c>
      <c r="R8897" s="10" t="s">
        <v>575</v>
      </c>
      <c r="S8897" s="10" t="s">
        <v>564</v>
      </c>
      <c r="T8897" s="59">
        <v>0.3</v>
      </c>
      <c r="U8897" s="10">
        <v>1332.46</v>
      </c>
    </row>
    <row r="8898" spans="1:21" x14ac:dyDescent="0.3">
      <c r="A8898" s="10" t="s">
        <v>5813</v>
      </c>
      <c r="B8898" s="61">
        <v>45258</v>
      </c>
      <c r="C8898" s="10" t="s">
        <v>5812</v>
      </c>
      <c r="D8898" s="10" t="s">
        <v>5811</v>
      </c>
      <c r="E8898" s="10" t="s">
        <v>581</v>
      </c>
      <c r="F8898" s="10" t="s">
        <v>580</v>
      </c>
      <c r="G8898" s="10" t="s">
        <v>601</v>
      </c>
      <c r="H8898" s="10" t="s">
        <v>544</v>
      </c>
      <c r="I8898" s="10" t="s">
        <v>610</v>
      </c>
      <c r="J8898" s="10" t="s">
        <v>5810</v>
      </c>
      <c r="K8898" s="10" t="s">
        <v>5809</v>
      </c>
      <c r="L8898" s="10">
        <v>1</v>
      </c>
      <c r="M8898" s="10">
        <v>342.9</v>
      </c>
      <c r="N8898" s="10">
        <v>342.9</v>
      </c>
      <c r="O8898" s="59">
        <v>0.2</v>
      </c>
      <c r="P8898" s="10">
        <v>68.58</v>
      </c>
      <c r="Q8898" s="10">
        <v>274.32</v>
      </c>
      <c r="R8898" s="10" t="s">
        <v>614</v>
      </c>
      <c r="S8898" s="10" t="s">
        <v>596</v>
      </c>
      <c r="T8898" s="59">
        <v>0.25</v>
      </c>
      <c r="U8898" s="10">
        <v>68.58</v>
      </c>
    </row>
    <row r="8899" spans="1:21" x14ac:dyDescent="0.3">
      <c r="A8899" s="10" t="s">
        <v>5808</v>
      </c>
      <c r="B8899" s="61">
        <v>45359</v>
      </c>
      <c r="C8899" s="10" t="s">
        <v>5807</v>
      </c>
      <c r="D8899" s="10" t="s">
        <v>5806</v>
      </c>
      <c r="E8899" s="10" t="s">
        <v>603</v>
      </c>
      <c r="F8899" s="10" t="s">
        <v>636</v>
      </c>
      <c r="G8899" s="10" t="s">
        <v>569</v>
      </c>
      <c r="H8899" s="10" t="s">
        <v>544</v>
      </c>
      <c r="I8899" s="10" t="s">
        <v>568</v>
      </c>
      <c r="J8899" s="10" t="s">
        <v>5805</v>
      </c>
      <c r="K8899" s="10" t="s">
        <v>5804</v>
      </c>
      <c r="L8899" s="10">
        <v>4</v>
      </c>
      <c r="M8899" s="10">
        <v>460.5</v>
      </c>
      <c r="N8899" s="10">
        <v>1842</v>
      </c>
      <c r="O8899" s="59">
        <v>0</v>
      </c>
      <c r="P8899" s="10">
        <v>0</v>
      </c>
      <c r="Q8899" s="10">
        <v>1842</v>
      </c>
      <c r="R8899" s="10" t="s">
        <v>575</v>
      </c>
      <c r="S8899" s="10" t="s">
        <v>585</v>
      </c>
      <c r="T8899" s="59">
        <v>0.25</v>
      </c>
      <c r="U8899" s="10">
        <v>460.5</v>
      </c>
    </row>
    <row r="8900" spans="1:21" x14ac:dyDescent="0.3">
      <c r="A8900" s="10" t="s">
        <v>5803</v>
      </c>
      <c r="B8900" s="61">
        <v>45284</v>
      </c>
      <c r="C8900" s="10" t="s">
        <v>2605</v>
      </c>
      <c r="D8900" s="10" t="s">
        <v>5802</v>
      </c>
      <c r="E8900" s="10" t="s">
        <v>592</v>
      </c>
      <c r="F8900" s="10" t="s">
        <v>591</v>
      </c>
      <c r="G8900" s="10" t="s">
        <v>569</v>
      </c>
      <c r="H8900" s="10" t="s">
        <v>600</v>
      </c>
      <c r="I8900" s="10" t="s">
        <v>664</v>
      </c>
      <c r="J8900" s="10" t="s">
        <v>5801</v>
      </c>
      <c r="K8900" s="10" t="s">
        <v>5800</v>
      </c>
      <c r="L8900" s="10">
        <v>2</v>
      </c>
      <c r="M8900" s="10">
        <v>642.66</v>
      </c>
      <c r="N8900" s="10">
        <v>1285.32</v>
      </c>
      <c r="O8900" s="59">
        <v>0.2</v>
      </c>
      <c r="P8900" s="10">
        <v>257.06</v>
      </c>
      <c r="Q8900" s="10">
        <v>1028.26</v>
      </c>
      <c r="R8900" s="10" t="s">
        <v>565</v>
      </c>
      <c r="S8900" s="10" t="s">
        <v>596</v>
      </c>
      <c r="T8900" s="59">
        <v>0.25</v>
      </c>
      <c r="U8900" s="10">
        <v>257.06</v>
      </c>
    </row>
    <row r="8901" spans="1:21" x14ac:dyDescent="0.3">
      <c r="A8901" s="10" t="s">
        <v>5799</v>
      </c>
      <c r="B8901" s="61">
        <v>45063</v>
      </c>
      <c r="C8901" s="10" t="s">
        <v>5798</v>
      </c>
      <c r="D8901" s="10" t="s">
        <v>5797</v>
      </c>
      <c r="E8901" s="10" t="s">
        <v>603</v>
      </c>
      <c r="F8901" s="10" t="s">
        <v>636</v>
      </c>
      <c r="G8901" s="10" t="s">
        <v>601</v>
      </c>
      <c r="H8901" s="10" t="s">
        <v>544</v>
      </c>
      <c r="I8901" s="10" t="s">
        <v>10</v>
      </c>
      <c r="J8901" s="10" t="s">
        <v>5796</v>
      </c>
      <c r="K8901" s="10" t="s">
        <v>5795</v>
      </c>
      <c r="L8901" s="10">
        <v>2</v>
      </c>
      <c r="M8901" s="10">
        <v>945.16</v>
      </c>
      <c r="N8901" s="10">
        <v>1890.32</v>
      </c>
      <c r="O8901" s="59">
        <v>0.05</v>
      </c>
      <c r="P8901" s="10">
        <v>94.52</v>
      </c>
      <c r="Q8901" s="10">
        <v>1795.8</v>
      </c>
      <c r="R8901" s="10" t="s">
        <v>565</v>
      </c>
      <c r="S8901" s="10" t="s">
        <v>596</v>
      </c>
      <c r="T8901" s="59">
        <v>0.15</v>
      </c>
      <c r="U8901" s="10">
        <v>269.37</v>
      </c>
    </row>
    <row r="8902" spans="1:21" x14ac:dyDescent="0.3">
      <c r="A8902" s="10" t="s">
        <v>5794</v>
      </c>
      <c r="B8902" s="61">
        <v>45047</v>
      </c>
      <c r="C8902" s="10" t="s">
        <v>5793</v>
      </c>
      <c r="D8902" s="10" t="s">
        <v>5792</v>
      </c>
      <c r="E8902" s="10" t="s">
        <v>629</v>
      </c>
      <c r="F8902" s="10" t="s">
        <v>759</v>
      </c>
      <c r="G8902" s="10" t="s">
        <v>569</v>
      </c>
      <c r="H8902" s="10" t="s">
        <v>600</v>
      </c>
      <c r="I8902" s="10" t="s">
        <v>627</v>
      </c>
      <c r="J8902" s="10" t="s">
        <v>5791</v>
      </c>
      <c r="K8902" s="10" t="s">
        <v>5790</v>
      </c>
      <c r="L8902" s="10">
        <v>6</v>
      </c>
      <c r="M8902" s="10">
        <v>657.71</v>
      </c>
      <c r="N8902" s="10">
        <v>3946.26</v>
      </c>
      <c r="O8902" s="59">
        <v>0.1</v>
      </c>
      <c r="P8902" s="10">
        <v>394.63</v>
      </c>
      <c r="Q8902" s="10">
        <v>3551.63</v>
      </c>
      <c r="R8902" s="10" t="s">
        <v>614</v>
      </c>
      <c r="S8902" s="10" t="s">
        <v>585</v>
      </c>
      <c r="T8902" s="59">
        <v>0.25</v>
      </c>
      <c r="U8902" s="10">
        <v>887.91</v>
      </c>
    </row>
    <row r="8903" spans="1:21" x14ac:dyDescent="0.3">
      <c r="A8903" s="10" t="s">
        <v>5789</v>
      </c>
      <c r="B8903" s="61">
        <v>44980</v>
      </c>
      <c r="C8903" s="10" t="s">
        <v>5788</v>
      </c>
      <c r="D8903" s="10" t="s">
        <v>5787</v>
      </c>
      <c r="E8903" s="10" t="s">
        <v>603</v>
      </c>
      <c r="F8903" s="10" t="s">
        <v>658</v>
      </c>
      <c r="G8903" s="10" t="s">
        <v>569</v>
      </c>
      <c r="H8903" s="10" t="s">
        <v>600</v>
      </c>
      <c r="I8903" s="10" t="s">
        <v>599</v>
      </c>
      <c r="J8903" s="10" t="s">
        <v>5786</v>
      </c>
      <c r="K8903" s="10" t="s">
        <v>5785</v>
      </c>
      <c r="L8903" s="10">
        <v>9</v>
      </c>
      <c r="M8903" s="10">
        <v>704.59</v>
      </c>
      <c r="N8903" s="10">
        <v>6341.31</v>
      </c>
      <c r="O8903" s="59">
        <v>0.2</v>
      </c>
      <c r="P8903" s="10">
        <v>1268.26</v>
      </c>
      <c r="Q8903" s="10">
        <v>5073.05</v>
      </c>
      <c r="R8903" s="10" t="s">
        <v>614</v>
      </c>
      <c r="S8903" s="10" t="s">
        <v>585</v>
      </c>
      <c r="T8903" s="59">
        <v>0.3</v>
      </c>
      <c r="U8903" s="10">
        <v>1521.91</v>
      </c>
    </row>
    <row r="8904" spans="1:21" x14ac:dyDescent="0.3">
      <c r="A8904" s="10" t="s">
        <v>5784</v>
      </c>
      <c r="B8904" s="61">
        <v>45171</v>
      </c>
      <c r="C8904" s="10" t="s">
        <v>5783</v>
      </c>
      <c r="D8904" s="10" t="s">
        <v>5782</v>
      </c>
      <c r="E8904" s="10" t="s">
        <v>581</v>
      </c>
      <c r="F8904" s="10" t="s">
        <v>580</v>
      </c>
      <c r="G8904" s="10" t="s">
        <v>601</v>
      </c>
      <c r="H8904" s="10" t="s">
        <v>579</v>
      </c>
      <c r="I8904" s="10" t="s">
        <v>722</v>
      </c>
      <c r="J8904" s="10" t="s">
        <v>5781</v>
      </c>
      <c r="K8904" s="10" t="s">
        <v>5780</v>
      </c>
      <c r="L8904" s="10">
        <v>6</v>
      </c>
      <c r="M8904" s="10">
        <v>587.25</v>
      </c>
      <c r="N8904" s="10">
        <v>3523.5</v>
      </c>
      <c r="O8904" s="59">
        <v>0.05</v>
      </c>
      <c r="P8904" s="10">
        <v>176.18</v>
      </c>
      <c r="Q8904" s="10">
        <v>3347.32</v>
      </c>
      <c r="R8904" s="10" t="s">
        <v>575</v>
      </c>
      <c r="S8904" s="10" t="s">
        <v>564</v>
      </c>
      <c r="T8904" s="59">
        <v>0.15</v>
      </c>
      <c r="U8904" s="10">
        <v>502.1</v>
      </c>
    </row>
    <row r="8905" spans="1:21" x14ac:dyDescent="0.3">
      <c r="A8905" s="10" t="s">
        <v>5779</v>
      </c>
      <c r="B8905" s="61">
        <v>45124</v>
      </c>
      <c r="C8905" s="10" t="s">
        <v>5778</v>
      </c>
      <c r="D8905" s="10" t="s">
        <v>5777</v>
      </c>
      <c r="E8905" s="10" t="s">
        <v>571</v>
      </c>
      <c r="F8905" s="10" t="s">
        <v>570</v>
      </c>
      <c r="G8905" s="10" t="s">
        <v>569</v>
      </c>
      <c r="H8905" s="10" t="s">
        <v>544</v>
      </c>
      <c r="I8905" s="10" t="s">
        <v>568</v>
      </c>
      <c r="J8905" s="10" t="s">
        <v>5776</v>
      </c>
      <c r="K8905" s="10" t="s">
        <v>5775</v>
      </c>
      <c r="L8905" s="10">
        <v>7</v>
      </c>
      <c r="M8905" s="10">
        <v>606.77</v>
      </c>
      <c r="N8905" s="10">
        <v>4247.3900000000003</v>
      </c>
      <c r="O8905" s="59">
        <v>0.2</v>
      </c>
      <c r="P8905" s="10">
        <v>849.48</v>
      </c>
      <c r="Q8905" s="10">
        <v>3397.91</v>
      </c>
      <c r="R8905" s="10" t="s">
        <v>565</v>
      </c>
      <c r="S8905" s="10" t="s">
        <v>564</v>
      </c>
      <c r="T8905" s="59">
        <v>0.15</v>
      </c>
      <c r="U8905" s="10">
        <v>509.69</v>
      </c>
    </row>
    <row r="8906" spans="1:21" x14ac:dyDescent="0.3">
      <c r="A8906" s="10" t="s">
        <v>5774</v>
      </c>
      <c r="B8906" s="61">
        <v>45071</v>
      </c>
      <c r="C8906" s="10" t="s">
        <v>5773</v>
      </c>
      <c r="D8906" s="10" t="s">
        <v>5772</v>
      </c>
      <c r="E8906" s="10" t="s">
        <v>629</v>
      </c>
      <c r="F8906" s="10" t="s">
        <v>790</v>
      </c>
      <c r="G8906" s="10" t="s">
        <v>569</v>
      </c>
      <c r="H8906" s="10" t="s">
        <v>590</v>
      </c>
      <c r="I8906" s="10" t="s">
        <v>589</v>
      </c>
      <c r="J8906" s="10" t="s">
        <v>5771</v>
      </c>
      <c r="K8906" s="10" t="s">
        <v>5770</v>
      </c>
      <c r="L8906" s="10">
        <v>1</v>
      </c>
      <c r="M8906" s="10">
        <v>879.99</v>
      </c>
      <c r="N8906" s="10">
        <v>879.99</v>
      </c>
      <c r="O8906" s="59">
        <v>0.2</v>
      </c>
      <c r="P8906" s="10">
        <v>176</v>
      </c>
      <c r="Q8906" s="10">
        <v>703.99</v>
      </c>
      <c r="R8906" s="10" t="s">
        <v>575</v>
      </c>
      <c r="S8906" s="10" t="s">
        <v>585</v>
      </c>
      <c r="T8906" s="59">
        <v>0.3</v>
      </c>
      <c r="U8906" s="10">
        <v>211.2</v>
      </c>
    </row>
    <row r="8907" spans="1:21" x14ac:dyDescent="0.3">
      <c r="A8907" s="10" t="s">
        <v>5769</v>
      </c>
      <c r="B8907" s="61">
        <v>45332</v>
      </c>
      <c r="C8907" s="10" t="s">
        <v>5768</v>
      </c>
      <c r="D8907" s="10" t="s">
        <v>5767</v>
      </c>
      <c r="E8907" s="10" t="s">
        <v>581</v>
      </c>
      <c r="F8907" s="10" t="s">
        <v>580</v>
      </c>
      <c r="G8907" s="10" t="s">
        <v>601</v>
      </c>
      <c r="H8907" s="10" t="s">
        <v>544</v>
      </c>
      <c r="I8907" s="10" t="s">
        <v>610</v>
      </c>
      <c r="J8907" s="10" t="s">
        <v>5417</v>
      </c>
      <c r="K8907" s="10" t="s">
        <v>2515</v>
      </c>
      <c r="L8907" s="10">
        <v>2</v>
      </c>
      <c r="M8907" s="10">
        <v>616.42999999999995</v>
      </c>
      <c r="N8907" s="10">
        <v>1232.8599999999999</v>
      </c>
      <c r="O8907" s="59">
        <v>0.05</v>
      </c>
      <c r="P8907" s="10">
        <v>61.64</v>
      </c>
      <c r="Q8907" s="10">
        <v>1171.22</v>
      </c>
      <c r="R8907" s="10" t="s">
        <v>565</v>
      </c>
      <c r="S8907" s="10" t="s">
        <v>607</v>
      </c>
      <c r="T8907" s="59">
        <v>0.25</v>
      </c>
      <c r="U8907" s="10">
        <v>292.81</v>
      </c>
    </row>
    <row r="8908" spans="1:21" x14ac:dyDescent="0.3">
      <c r="A8908" s="10" t="s">
        <v>5766</v>
      </c>
      <c r="B8908" s="61">
        <v>45008</v>
      </c>
      <c r="C8908" s="10" t="s">
        <v>623</v>
      </c>
      <c r="D8908" s="10" t="s">
        <v>5765</v>
      </c>
      <c r="E8908" s="10" t="s">
        <v>571</v>
      </c>
      <c r="F8908" s="10" t="s">
        <v>570</v>
      </c>
      <c r="G8908" s="10" t="s">
        <v>601</v>
      </c>
      <c r="H8908" s="10" t="s">
        <v>579</v>
      </c>
      <c r="I8908" s="10" t="s">
        <v>722</v>
      </c>
      <c r="J8908" s="10" t="s">
        <v>5764</v>
      </c>
      <c r="K8908" s="10" t="s">
        <v>5763</v>
      </c>
      <c r="L8908" s="10">
        <v>8</v>
      </c>
      <c r="M8908" s="10">
        <v>777.73</v>
      </c>
      <c r="N8908" s="10">
        <v>6221.84</v>
      </c>
      <c r="O8908" s="59">
        <v>0</v>
      </c>
      <c r="P8908" s="10">
        <v>0</v>
      </c>
      <c r="Q8908" s="10">
        <v>6221.84</v>
      </c>
      <c r="R8908" s="10" t="s">
        <v>565</v>
      </c>
      <c r="S8908" s="10" t="s">
        <v>564</v>
      </c>
      <c r="T8908" s="59">
        <v>0.3</v>
      </c>
      <c r="U8908" s="10">
        <v>1866.55</v>
      </c>
    </row>
    <row r="8909" spans="1:21" x14ac:dyDescent="0.3">
      <c r="A8909" s="10" t="s">
        <v>5762</v>
      </c>
      <c r="B8909" s="61">
        <v>45366</v>
      </c>
      <c r="C8909" s="10" t="s">
        <v>5761</v>
      </c>
      <c r="D8909" s="10" t="s">
        <v>5760</v>
      </c>
      <c r="E8909" s="10" t="s">
        <v>592</v>
      </c>
      <c r="F8909" s="10" t="s">
        <v>652</v>
      </c>
      <c r="G8909" s="10" t="s">
        <v>569</v>
      </c>
      <c r="H8909" s="10" t="s">
        <v>590</v>
      </c>
      <c r="I8909" s="10" t="s">
        <v>748</v>
      </c>
      <c r="J8909" s="10" t="s">
        <v>5759</v>
      </c>
      <c r="K8909" s="10" t="s">
        <v>5758</v>
      </c>
      <c r="L8909" s="10">
        <v>1</v>
      </c>
      <c r="M8909" s="10">
        <v>273</v>
      </c>
      <c r="N8909" s="10">
        <v>273</v>
      </c>
      <c r="O8909" s="59">
        <v>0</v>
      </c>
      <c r="P8909" s="10">
        <v>0</v>
      </c>
      <c r="Q8909" s="10">
        <v>273</v>
      </c>
      <c r="R8909" s="10" t="s">
        <v>614</v>
      </c>
      <c r="S8909" s="10" t="s">
        <v>564</v>
      </c>
      <c r="T8909" s="59">
        <v>0.3</v>
      </c>
      <c r="U8909" s="10">
        <v>81.900000000000006</v>
      </c>
    </row>
    <row r="8910" spans="1:21" x14ac:dyDescent="0.3">
      <c r="A8910" s="10" t="s">
        <v>5757</v>
      </c>
      <c r="B8910" s="61">
        <v>44994</v>
      </c>
      <c r="C8910" s="10" t="s">
        <v>5756</v>
      </c>
      <c r="D8910" s="10" t="s">
        <v>5755</v>
      </c>
      <c r="E8910" s="10" t="s">
        <v>629</v>
      </c>
      <c r="F8910" s="10" t="s">
        <v>790</v>
      </c>
      <c r="G8910" s="10" t="s">
        <v>601</v>
      </c>
      <c r="H8910" s="10" t="s">
        <v>590</v>
      </c>
      <c r="I8910" s="10" t="s">
        <v>589</v>
      </c>
      <c r="J8910" s="10" t="s">
        <v>5754</v>
      </c>
      <c r="K8910" s="10" t="s">
        <v>5753</v>
      </c>
      <c r="L8910" s="10">
        <v>1</v>
      </c>
      <c r="M8910" s="10">
        <v>977.28</v>
      </c>
      <c r="N8910" s="10">
        <v>977.28</v>
      </c>
      <c r="O8910" s="59">
        <v>0</v>
      </c>
      <c r="P8910" s="10">
        <v>0</v>
      </c>
      <c r="Q8910" s="10">
        <v>977.28</v>
      </c>
      <c r="R8910" s="10" t="s">
        <v>575</v>
      </c>
      <c r="S8910" s="10" t="s">
        <v>564</v>
      </c>
      <c r="T8910" s="59">
        <v>0.3</v>
      </c>
      <c r="U8910" s="10">
        <v>293.18</v>
      </c>
    </row>
    <row r="8911" spans="1:21" x14ac:dyDescent="0.3">
      <c r="A8911" s="10" t="s">
        <v>5752</v>
      </c>
      <c r="B8911" s="61">
        <v>45047</v>
      </c>
      <c r="C8911" s="10" t="s">
        <v>5751</v>
      </c>
      <c r="D8911" s="10" t="s">
        <v>5750</v>
      </c>
      <c r="E8911" s="10" t="s">
        <v>629</v>
      </c>
      <c r="F8911" s="10" t="s">
        <v>759</v>
      </c>
      <c r="G8911" s="10" t="s">
        <v>601</v>
      </c>
      <c r="H8911" s="10" t="s">
        <v>579</v>
      </c>
      <c r="I8911" s="10" t="s">
        <v>711</v>
      </c>
      <c r="J8911" s="10" t="s">
        <v>5749</v>
      </c>
      <c r="K8911" s="10" t="s">
        <v>5748</v>
      </c>
      <c r="L8911" s="10">
        <v>7</v>
      </c>
      <c r="M8911" s="10">
        <v>259.3</v>
      </c>
      <c r="N8911" s="10">
        <v>1815.1</v>
      </c>
      <c r="O8911" s="59">
        <v>0.2</v>
      </c>
      <c r="P8911" s="10">
        <v>363.02</v>
      </c>
      <c r="Q8911" s="10">
        <v>1452.08</v>
      </c>
      <c r="R8911" s="10" t="s">
        <v>565</v>
      </c>
      <c r="S8911" s="10" t="s">
        <v>585</v>
      </c>
      <c r="T8911" s="59">
        <v>0.3</v>
      </c>
      <c r="U8911" s="10">
        <v>435.62</v>
      </c>
    </row>
    <row r="8912" spans="1:21" x14ac:dyDescent="0.3">
      <c r="A8912" s="10" t="s">
        <v>5747</v>
      </c>
      <c r="B8912" s="61">
        <v>45144</v>
      </c>
      <c r="C8912" s="10" t="s">
        <v>2566</v>
      </c>
      <c r="D8912" s="10" t="s">
        <v>5746</v>
      </c>
      <c r="E8912" s="10" t="s">
        <v>581</v>
      </c>
      <c r="F8912" s="10" t="s">
        <v>83</v>
      </c>
      <c r="G8912" s="10" t="s">
        <v>569</v>
      </c>
      <c r="H8912" s="10" t="s">
        <v>544</v>
      </c>
      <c r="I8912" s="10" t="s">
        <v>568</v>
      </c>
      <c r="J8912" s="10" t="s">
        <v>5745</v>
      </c>
      <c r="K8912" s="10" t="s">
        <v>5744</v>
      </c>
      <c r="L8912" s="10">
        <v>1</v>
      </c>
      <c r="M8912" s="10">
        <v>150.56</v>
      </c>
      <c r="N8912" s="10">
        <v>150.56</v>
      </c>
      <c r="O8912" s="59">
        <v>0.2</v>
      </c>
      <c r="P8912" s="10">
        <v>30.11</v>
      </c>
      <c r="Q8912" s="10">
        <v>120.45</v>
      </c>
      <c r="R8912" s="10" t="s">
        <v>614</v>
      </c>
      <c r="S8912" s="10" t="s">
        <v>607</v>
      </c>
      <c r="T8912" s="59">
        <v>0.3</v>
      </c>
      <c r="U8912" s="10">
        <v>36.130000000000003</v>
      </c>
    </row>
    <row r="8913" spans="1:21" x14ac:dyDescent="0.3">
      <c r="A8913" s="10" t="s">
        <v>5743</v>
      </c>
      <c r="B8913" s="61">
        <v>45088</v>
      </c>
      <c r="C8913" s="10" t="s">
        <v>3947</v>
      </c>
      <c r="D8913" s="10" t="s">
        <v>5742</v>
      </c>
      <c r="E8913" s="10" t="s">
        <v>581</v>
      </c>
      <c r="F8913" s="10" t="s">
        <v>7</v>
      </c>
      <c r="G8913" s="10" t="s">
        <v>601</v>
      </c>
      <c r="H8913" s="10" t="s">
        <v>600</v>
      </c>
      <c r="I8913" s="10" t="s">
        <v>664</v>
      </c>
      <c r="J8913" s="10" t="s">
        <v>5741</v>
      </c>
      <c r="K8913" s="10" t="s">
        <v>5740</v>
      </c>
      <c r="L8913" s="10">
        <v>2</v>
      </c>
      <c r="M8913" s="10">
        <v>317.27</v>
      </c>
      <c r="N8913" s="10">
        <v>634.54</v>
      </c>
      <c r="O8913" s="59">
        <v>0</v>
      </c>
      <c r="P8913" s="10">
        <v>0</v>
      </c>
      <c r="Q8913" s="10">
        <v>634.54</v>
      </c>
      <c r="R8913" s="10" t="s">
        <v>586</v>
      </c>
      <c r="S8913" s="10" t="s">
        <v>564</v>
      </c>
      <c r="T8913" s="59">
        <v>0.15</v>
      </c>
      <c r="U8913" s="10">
        <v>95.18</v>
      </c>
    </row>
    <row r="8914" spans="1:21" x14ac:dyDescent="0.3">
      <c r="A8914" s="10" t="s">
        <v>5739</v>
      </c>
      <c r="B8914" s="61">
        <v>45162</v>
      </c>
      <c r="C8914" s="10" t="s">
        <v>4193</v>
      </c>
      <c r="D8914" s="10" t="s">
        <v>5738</v>
      </c>
      <c r="E8914" s="10" t="s">
        <v>571</v>
      </c>
      <c r="F8914" s="10" t="s">
        <v>570</v>
      </c>
      <c r="G8914" s="10" t="s">
        <v>601</v>
      </c>
      <c r="H8914" s="10" t="s">
        <v>600</v>
      </c>
      <c r="I8914" s="10" t="s">
        <v>599</v>
      </c>
      <c r="J8914" s="10" t="s">
        <v>5737</v>
      </c>
      <c r="K8914" s="10" t="s">
        <v>5736</v>
      </c>
      <c r="L8914" s="10">
        <v>7</v>
      </c>
      <c r="M8914" s="10">
        <v>320.39</v>
      </c>
      <c r="N8914" s="10">
        <v>2242.73</v>
      </c>
      <c r="O8914" s="59">
        <v>0</v>
      </c>
      <c r="P8914" s="10">
        <v>0</v>
      </c>
      <c r="Q8914" s="10">
        <v>2242.73</v>
      </c>
      <c r="R8914" s="10" t="s">
        <v>614</v>
      </c>
      <c r="S8914" s="10" t="s">
        <v>585</v>
      </c>
      <c r="T8914" s="59">
        <v>0.15</v>
      </c>
      <c r="U8914" s="10">
        <v>336.41</v>
      </c>
    </row>
    <row r="8915" spans="1:21" x14ac:dyDescent="0.3">
      <c r="A8915" s="10" t="s">
        <v>5735</v>
      </c>
      <c r="B8915" s="61">
        <v>45347</v>
      </c>
      <c r="C8915" s="10" t="s">
        <v>5734</v>
      </c>
      <c r="D8915" s="10" t="s">
        <v>5733</v>
      </c>
      <c r="E8915" s="10" t="s">
        <v>581</v>
      </c>
      <c r="F8915" s="10" t="s">
        <v>580</v>
      </c>
      <c r="G8915" s="10" t="s">
        <v>569</v>
      </c>
      <c r="H8915" s="10" t="s">
        <v>600</v>
      </c>
      <c r="I8915" s="10" t="s">
        <v>664</v>
      </c>
      <c r="J8915" s="10" t="s">
        <v>5732</v>
      </c>
      <c r="K8915" s="10" t="s">
        <v>4084</v>
      </c>
      <c r="L8915" s="10">
        <v>4</v>
      </c>
      <c r="M8915" s="10">
        <v>293.32</v>
      </c>
      <c r="N8915" s="10">
        <v>1173.28</v>
      </c>
      <c r="O8915" s="59">
        <v>0</v>
      </c>
      <c r="P8915" s="10">
        <v>0</v>
      </c>
      <c r="Q8915" s="10">
        <v>1173.28</v>
      </c>
      <c r="R8915" s="10" t="s">
        <v>565</v>
      </c>
      <c r="S8915" s="10" t="s">
        <v>564</v>
      </c>
      <c r="T8915" s="59">
        <v>0.25</v>
      </c>
      <c r="U8915" s="10">
        <v>293.32</v>
      </c>
    </row>
    <row r="8916" spans="1:21" x14ac:dyDescent="0.3">
      <c r="A8916" s="10" t="s">
        <v>5731</v>
      </c>
      <c r="B8916" s="61">
        <v>45323</v>
      </c>
      <c r="C8916" s="10" t="s">
        <v>5730</v>
      </c>
      <c r="D8916" s="10" t="s">
        <v>5729</v>
      </c>
      <c r="E8916" s="10" t="s">
        <v>581</v>
      </c>
      <c r="F8916" s="10" t="s">
        <v>580</v>
      </c>
      <c r="G8916" s="10" t="s">
        <v>569</v>
      </c>
      <c r="H8916" s="10" t="s">
        <v>600</v>
      </c>
      <c r="I8916" s="10" t="s">
        <v>627</v>
      </c>
      <c r="J8916" s="10" t="s">
        <v>5728</v>
      </c>
      <c r="K8916" s="10" t="s">
        <v>5727</v>
      </c>
      <c r="L8916" s="10">
        <v>7</v>
      </c>
      <c r="M8916" s="10">
        <v>343.49</v>
      </c>
      <c r="N8916" s="10">
        <v>2404.4299999999998</v>
      </c>
      <c r="O8916" s="59">
        <v>0.2</v>
      </c>
      <c r="P8916" s="10">
        <v>480.89</v>
      </c>
      <c r="Q8916" s="10">
        <v>1923.54</v>
      </c>
      <c r="R8916" s="10" t="s">
        <v>614</v>
      </c>
      <c r="S8916" s="10" t="s">
        <v>607</v>
      </c>
      <c r="T8916" s="59">
        <v>0.15</v>
      </c>
      <c r="U8916" s="10">
        <v>288.52999999999997</v>
      </c>
    </row>
    <row r="8917" spans="1:21" x14ac:dyDescent="0.3">
      <c r="A8917" s="10" t="s">
        <v>5726</v>
      </c>
      <c r="B8917" s="61">
        <v>45311</v>
      </c>
      <c r="C8917" s="10" t="s">
        <v>1952</v>
      </c>
      <c r="D8917" s="10" t="s">
        <v>5725</v>
      </c>
      <c r="E8917" s="10" t="s">
        <v>592</v>
      </c>
      <c r="F8917" s="10" t="s">
        <v>652</v>
      </c>
      <c r="G8917" s="10" t="s">
        <v>569</v>
      </c>
      <c r="H8917" s="10" t="s">
        <v>590</v>
      </c>
      <c r="I8917" s="10" t="s">
        <v>589</v>
      </c>
      <c r="J8917" s="10" t="s">
        <v>5724</v>
      </c>
      <c r="K8917" s="10" t="s">
        <v>5723</v>
      </c>
      <c r="L8917" s="10">
        <v>2</v>
      </c>
      <c r="M8917" s="10">
        <v>116.63</v>
      </c>
      <c r="N8917" s="10">
        <v>233.26</v>
      </c>
      <c r="O8917" s="59">
        <v>0.2</v>
      </c>
      <c r="P8917" s="10">
        <v>46.65</v>
      </c>
      <c r="Q8917" s="10">
        <v>186.61</v>
      </c>
      <c r="R8917" s="10" t="s">
        <v>586</v>
      </c>
      <c r="S8917" s="10" t="s">
        <v>564</v>
      </c>
      <c r="T8917" s="59">
        <v>0.25</v>
      </c>
      <c r="U8917" s="10">
        <v>46.65</v>
      </c>
    </row>
    <row r="8918" spans="1:21" x14ac:dyDescent="0.3">
      <c r="A8918" s="10" t="s">
        <v>5722</v>
      </c>
      <c r="B8918" s="61">
        <v>45088</v>
      </c>
      <c r="C8918" s="10" t="s">
        <v>5721</v>
      </c>
      <c r="D8918" s="10" t="s">
        <v>5720</v>
      </c>
      <c r="E8918" s="10" t="s">
        <v>629</v>
      </c>
      <c r="F8918" s="10" t="s">
        <v>628</v>
      </c>
      <c r="G8918" s="10" t="s">
        <v>601</v>
      </c>
      <c r="H8918" s="10" t="s">
        <v>579</v>
      </c>
      <c r="I8918" s="10" t="s">
        <v>578</v>
      </c>
      <c r="J8918" s="10" t="s">
        <v>5719</v>
      </c>
      <c r="K8918" s="10" t="s">
        <v>715</v>
      </c>
      <c r="L8918" s="10">
        <v>2</v>
      </c>
      <c r="M8918" s="10">
        <v>922.32</v>
      </c>
      <c r="N8918" s="10">
        <v>1844.64</v>
      </c>
      <c r="O8918" s="59">
        <v>0.05</v>
      </c>
      <c r="P8918" s="10">
        <v>92.23</v>
      </c>
      <c r="Q8918" s="10">
        <v>1752.41</v>
      </c>
      <c r="R8918" s="10" t="s">
        <v>575</v>
      </c>
      <c r="S8918" s="10" t="s">
        <v>607</v>
      </c>
      <c r="T8918" s="59">
        <v>0.15</v>
      </c>
      <c r="U8918" s="10">
        <v>262.86</v>
      </c>
    </row>
    <row r="8919" spans="1:21" x14ac:dyDescent="0.3">
      <c r="A8919" s="10" t="s">
        <v>5718</v>
      </c>
      <c r="B8919" s="61">
        <v>45095</v>
      </c>
      <c r="C8919" s="10" t="s">
        <v>5717</v>
      </c>
      <c r="D8919" s="10" t="s">
        <v>5716</v>
      </c>
      <c r="E8919" s="10" t="s">
        <v>592</v>
      </c>
      <c r="F8919" s="10" t="s">
        <v>652</v>
      </c>
      <c r="G8919" s="10" t="s">
        <v>569</v>
      </c>
      <c r="H8919" s="10" t="s">
        <v>544</v>
      </c>
      <c r="I8919" s="10" t="s">
        <v>568</v>
      </c>
      <c r="J8919" s="10" t="s">
        <v>5715</v>
      </c>
      <c r="K8919" s="10" t="s">
        <v>5714</v>
      </c>
      <c r="L8919" s="10">
        <v>3</v>
      </c>
      <c r="M8919" s="10">
        <v>203.56</v>
      </c>
      <c r="N8919" s="10">
        <v>610.67999999999995</v>
      </c>
      <c r="O8919" s="59">
        <v>0.05</v>
      </c>
      <c r="P8919" s="10">
        <v>30.53</v>
      </c>
      <c r="Q8919" s="10">
        <v>580.15</v>
      </c>
      <c r="R8919" s="10" t="s">
        <v>575</v>
      </c>
      <c r="S8919" s="10" t="s">
        <v>585</v>
      </c>
      <c r="T8919" s="59">
        <v>0.15</v>
      </c>
      <c r="U8919" s="10">
        <v>87.02</v>
      </c>
    </row>
    <row r="8920" spans="1:21" x14ac:dyDescent="0.3">
      <c r="A8920" s="10" t="s">
        <v>5713</v>
      </c>
      <c r="B8920" s="61">
        <v>44997</v>
      </c>
      <c r="C8920" s="10" t="s">
        <v>5712</v>
      </c>
      <c r="D8920" s="10" t="s">
        <v>5711</v>
      </c>
      <c r="E8920" s="10" t="s">
        <v>592</v>
      </c>
      <c r="F8920" s="10" t="s">
        <v>652</v>
      </c>
      <c r="G8920" s="10" t="s">
        <v>601</v>
      </c>
      <c r="H8920" s="10" t="s">
        <v>590</v>
      </c>
      <c r="I8920" s="10" t="s">
        <v>748</v>
      </c>
      <c r="J8920" s="10" t="s">
        <v>5710</v>
      </c>
      <c r="K8920" s="10" t="s">
        <v>5709</v>
      </c>
      <c r="L8920" s="10">
        <v>8</v>
      </c>
      <c r="M8920" s="10">
        <v>650.4</v>
      </c>
      <c r="N8920" s="10">
        <v>5203.2</v>
      </c>
      <c r="O8920" s="59">
        <v>0</v>
      </c>
      <c r="P8920" s="10">
        <v>0</v>
      </c>
      <c r="Q8920" s="10">
        <v>5203.2</v>
      </c>
      <c r="R8920" s="10" t="s">
        <v>614</v>
      </c>
      <c r="S8920" s="10" t="s">
        <v>607</v>
      </c>
      <c r="T8920" s="59">
        <v>0.15</v>
      </c>
      <c r="U8920" s="10">
        <v>780.48</v>
      </c>
    </row>
    <row r="8921" spans="1:21" x14ac:dyDescent="0.3">
      <c r="A8921" s="10" t="s">
        <v>5708</v>
      </c>
      <c r="B8921" s="61">
        <v>45268</v>
      </c>
      <c r="C8921" s="10" t="s">
        <v>2780</v>
      </c>
      <c r="D8921" s="10" t="s">
        <v>5707</v>
      </c>
      <c r="E8921" s="10" t="s">
        <v>571</v>
      </c>
      <c r="F8921" s="10" t="s">
        <v>685</v>
      </c>
      <c r="G8921" s="10" t="s">
        <v>601</v>
      </c>
      <c r="H8921" s="10" t="s">
        <v>579</v>
      </c>
      <c r="I8921" s="10" t="s">
        <v>578</v>
      </c>
      <c r="J8921" s="10" t="s">
        <v>5706</v>
      </c>
      <c r="K8921" s="10" t="s">
        <v>5705</v>
      </c>
      <c r="L8921" s="10">
        <v>7</v>
      </c>
      <c r="M8921" s="10">
        <v>543.79999999999995</v>
      </c>
      <c r="N8921" s="10">
        <v>3806.6</v>
      </c>
      <c r="O8921" s="59">
        <v>0.2</v>
      </c>
      <c r="P8921" s="10">
        <v>761.32</v>
      </c>
      <c r="Q8921" s="10">
        <v>3045.28</v>
      </c>
      <c r="R8921" s="10" t="s">
        <v>586</v>
      </c>
      <c r="S8921" s="10" t="s">
        <v>564</v>
      </c>
      <c r="T8921" s="59">
        <v>0.3</v>
      </c>
      <c r="U8921" s="10">
        <v>913.58</v>
      </c>
    </row>
    <row r="8922" spans="1:21" x14ac:dyDescent="0.3">
      <c r="A8922" s="10" t="s">
        <v>5704</v>
      </c>
      <c r="B8922" s="61">
        <v>45194</v>
      </c>
      <c r="C8922" s="10" t="s">
        <v>1457</v>
      </c>
      <c r="D8922" s="10" t="s">
        <v>5703</v>
      </c>
      <c r="E8922" s="10" t="s">
        <v>592</v>
      </c>
      <c r="F8922" s="10" t="s">
        <v>18</v>
      </c>
      <c r="G8922" s="10" t="s">
        <v>601</v>
      </c>
      <c r="H8922" s="10" t="s">
        <v>579</v>
      </c>
      <c r="I8922" s="10" t="s">
        <v>578</v>
      </c>
      <c r="J8922" s="10" t="s">
        <v>5702</v>
      </c>
      <c r="K8922" s="10" t="s">
        <v>4465</v>
      </c>
      <c r="L8922" s="10">
        <v>10</v>
      </c>
      <c r="M8922" s="10">
        <v>104.49</v>
      </c>
      <c r="N8922" s="10">
        <v>1044.9000000000001</v>
      </c>
      <c r="O8922" s="59">
        <v>0</v>
      </c>
      <c r="P8922" s="10">
        <v>0</v>
      </c>
      <c r="Q8922" s="10">
        <v>1044.9000000000001</v>
      </c>
      <c r="R8922" s="10" t="s">
        <v>575</v>
      </c>
      <c r="S8922" s="10" t="s">
        <v>564</v>
      </c>
      <c r="T8922" s="59">
        <v>0.15</v>
      </c>
      <c r="U8922" s="10">
        <v>156.74</v>
      </c>
    </row>
    <row r="8923" spans="1:21" x14ac:dyDescent="0.3">
      <c r="A8923" s="10" t="s">
        <v>5701</v>
      </c>
      <c r="B8923" s="61">
        <v>45119</v>
      </c>
      <c r="C8923" s="10" t="s">
        <v>5700</v>
      </c>
      <c r="D8923" s="10" t="s">
        <v>5699</v>
      </c>
      <c r="E8923" s="10" t="s">
        <v>571</v>
      </c>
      <c r="F8923" s="10" t="s">
        <v>570</v>
      </c>
      <c r="G8923" s="10" t="s">
        <v>569</v>
      </c>
      <c r="H8923" s="10" t="s">
        <v>590</v>
      </c>
      <c r="I8923" s="10" t="s">
        <v>635</v>
      </c>
      <c r="J8923" s="10" t="s">
        <v>1435</v>
      </c>
      <c r="K8923" s="10" t="s">
        <v>5698</v>
      </c>
      <c r="L8923" s="10">
        <v>8</v>
      </c>
      <c r="M8923" s="10">
        <v>242.46</v>
      </c>
      <c r="N8923" s="10">
        <v>1939.68</v>
      </c>
      <c r="O8923" s="59">
        <v>0.1</v>
      </c>
      <c r="P8923" s="10">
        <v>193.97</v>
      </c>
      <c r="Q8923" s="10">
        <v>1745.71</v>
      </c>
      <c r="R8923" s="10" t="s">
        <v>575</v>
      </c>
      <c r="S8923" s="10" t="s">
        <v>585</v>
      </c>
      <c r="T8923" s="59">
        <v>0.25</v>
      </c>
      <c r="U8923" s="10">
        <v>436.43</v>
      </c>
    </row>
    <row r="8924" spans="1:21" x14ac:dyDescent="0.3">
      <c r="A8924" s="10" t="s">
        <v>5697</v>
      </c>
      <c r="B8924" s="61">
        <v>45348</v>
      </c>
      <c r="C8924" s="10" t="s">
        <v>5696</v>
      </c>
      <c r="D8924" s="10" t="s">
        <v>5695</v>
      </c>
      <c r="E8924" s="10" t="s">
        <v>629</v>
      </c>
      <c r="F8924" s="10" t="s">
        <v>628</v>
      </c>
      <c r="G8924" s="10" t="s">
        <v>569</v>
      </c>
      <c r="H8924" s="10" t="s">
        <v>590</v>
      </c>
      <c r="I8924" s="10" t="s">
        <v>748</v>
      </c>
      <c r="J8924" s="10" t="s">
        <v>5694</v>
      </c>
      <c r="K8924" s="10" t="s">
        <v>5693</v>
      </c>
      <c r="L8924" s="10">
        <v>10</v>
      </c>
      <c r="M8924" s="10">
        <v>177.11</v>
      </c>
      <c r="N8924" s="10">
        <v>1771.1</v>
      </c>
      <c r="O8924" s="59">
        <v>0.05</v>
      </c>
      <c r="P8924" s="10">
        <v>88.56</v>
      </c>
      <c r="Q8924" s="10">
        <v>1682.54</v>
      </c>
      <c r="R8924" s="10" t="s">
        <v>565</v>
      </c>
      <c r="S8924" s="10" t="s">
        <v>585</v>
      </c>
      <c r="T8924" s="59">
        <v>0.15</v>
      </c>
      <c r="U8924" s="10">
        <v>252.38</v>
      </c>
    </row>
    <row r="8925" spans="1:21" x14ac:dyDescent="0.3">
      <c r="A8925" s="10" t="s">
        <v>5692</v>
      </c>
      <c r="B8925" s="61">
        <v>45163</v>
      </c>
      <c r="C8925" s="10" t="s">
        <v>5691</v>
      </c>
      <c r="D8925" s="10" t="s">
        <v>4192</v>
      </c>
      <c r="E8925" s="10" t="s">
        <v>629</v>
      </c>
      <c r="F8925" s="10" t="s">
        <v>790</v>
      </c>
      <c r="G8925" s="10" t="s">
        <v>601</v>
      </c>
      <c r="H8925" s="10" t="s">
        <v>590</v>
      </c>
      <c r="I8925" s="10" t="s">
        <v>748</v>
      </c>
      <c r="J8925" s="10" t="s">
        <v>5690</v>
      </c>
      <c r="K8925" s="10" t="s">
        <v>5689</v>
      </c>
      <c r="L8925" s="10">
        <v>3</v>
      </c>
      <c r="M8925" s="10">
        <v>822.88</v>
      </c>
      <c r="N8925" s="10">
        <v>2468.64</v>
      </c>
      <c r="O8925" s="59">
        <v>0</v>
      </c>
      <c r="P8925" s="10">
        <v>0</v>
      </c>
      <c r="Q8925" s="10">
        <v>2468.64</v>
      </c>
      <c r="R8925" s="10" t="s">
        <v>614</v>
      </c>
      <c r="S8925" s="10" t="s">
        <v>585</v>
      </c>
      <c r="T8925" s="59">
        <v>0.3</v>
      </c>
      <c r="U8925" s="10">
        <v>740.59</v>
      </c>
    </row>
    <row r="8926" spans="1:21" x14ac:dyDescent="0.3">
      <c r="A8926" s="10" t="s">
        <v>5688</v>
      </c>
      <c r="B8926" s="61">
        <v>44950</v>
      </c>
      <c r="C8926" s="10" t="s">
        <v>687</v>
      </c>
      <c r="D8926" s="10" t="s">
        <v>5687</v>
      </c>
      <c r="E8926" s="10" t="s">
        <v>592</v>
      </c>
      <c r="F8926" s="10" t="s">
        <v>591</v>
      </c>
      <c r="G8926" s="10" t="s">
        <v>601</v>
      </c>
      <c r="H8926" s="10" t="s">
        <v>590</v>
      </c>
      <c r="I8926" s="10" t="s">
        <v>635</v>
      </c>
      <c r="J8926" s="10" t="s">
        <v>5686</v>
      </c>
      <c r="K8926" s="10" t="s">
        <v>5685</v>
      </c>
      <c r="L8926" s="10">
        <v>7</v>
      </c>
      <c r="M8926" s="10">
        <v>226.76</v>
      </c>
      <c r="N8926" s="10">
        <v>1587.32</v>
      </c>
      <c r="O8926" s="59">
        <v>0</v>
      </c>
      <c r="P8926" s="10">
        <v>0</v>
      </c>
      <c r="Q8926" s="10">
        <v>1587.32</v>
      </c>
      <c r="R8926" s="10" t="s">
        <v>586</v>
      </c>
      <c r="S8926" s="10" t="s">
        <v>596</v>
      </c>
      <c r="T8926" s="59">
        <v>0.15</v>
      </c>
      <c r="U8926" s="10">
        <v>238.1</v>
      </c>
    </row>
    <row r="8927" spans="1:21" x14ac:dyDescent="0.3">
      <c r="A8927" s="10" t="s">
        <v>5684</v>
      </c>
      <c r="B8927" s="61">
        <v>44999</v>
      </c>
      <c r="C8927" s="10" t="s">
        <v>5683</v>
      </c>
      <c r="D8927" s="10" t="s">
        <v>1311</v>
      </c>
      <c r="E8927" s="10" t="s">
        <v>603</v>
      </c>
      <c r="F8927" s="10" t="s">
        <v>658</v>
      </c>
      <c r="G8927" s="10" t="s">
        <v>569</v>
      </c>
      <c r="H8927" s="10" t="s">
        <v>600</v>
      </c>
      <c r="I8927" s="10" t="s">
        <v>599</v>
      </c>
      <c r="J8927" s="10" t="s">
        <v>5682</v>
      </c>
      <c r="K8927" s="10" t="s">
        <v>5681</v>
      </c>
      <c r="L8927" s="10">
        <v>3</v>
      </c>
      <c r="M8927" s="10">
        <v>886.1</v>
      </c>
      <c r="N8927" s="10">
        <v>2658.3</v>
      </c>
      <c r="O8927" s="59">
        <v>0</v>
      </c>
      <c r="P8927" s="10">
        <v>0</v>
      </c>
      <c r="Q8927" s="10">
        <v>2658.3</v>
      </c>
      <c r="R8927" s="10" t="s">
        <v>575</v>
      </c>
      <c r="S8927" s="10" t="s">
        <v>596</v>
      </c>
      <c r="T8927" s="59">
        <v>0.3</v>
      </c>
      <c r="U8927" s="10">
        <v>797.49</v>
      </c>
    </row>
    <row r="8928" spans="1:21" x14ac:dyDescent="0.3">
      <c r="A8928" s="10" t="s">
        <v>5680</v>
      </c>
      <c r="B8928" s="61">
        <v>45150</v>
      </c>
      <c r="C8928" s="10" t="s">
        <v>5679</v>
      </c>
      <c r="D8928" s="10" t="s">
        <v>5678</v>
      </c>
      <c r="E8928" s="10" t="s">
        <v>581</v>
      </c>
      <c r="F8928" s="10" t="s">
        <v>580</v>
      </c>
      <c r="G8928" s="10" t="s">
        <v>569</v>
      </c>
      <c r="H8928" s="10" t="s">
        <v>600</v>
      </c>
      <c r="I8928" s="10" t="s">
        <v>627</v>
      </c>
      <c r="J8928" s="10" t="s">
        <v>5677</v>
      </c>
      <c r="K8928" s="10" t="s">
        <v>2543</v>
      </c>
      <c r="L8928" s="10">
        <v>9</v>
      </c>
      <c r="M8928" s="10">
        <v>197.53</v>
      </c>
      <c r="N8928" s="10">
        <v>1777.77</v>
      </c>
      <c r="O8928" s="59">
        <v>0</v>
      </c>
      <c r="P8928" s="10">
        <v>0</v>
      </c>
      <c r="Q8928" s="10">
        <v>1777.77</v>
      </c>
      <c r="R8928" s="10" t="s">
        <v>575</v>
      </c>
      <c r="S8928" s="10" t="s">
        <v>596</v>
      </c>
      <c r="T8928" s="59">
        <v>0.3</v>
      </c>
      <c r="U8928" s="10">
        <v>533.33000000000004</v>
      </c>
    </row>
    <row r="8929" spans="1:21" x14ac:dyDescent="0.3">
      <c r="A8929" s="10" t="s">
        <v>5676</v>
      </c>
      <c r="B8929" s="61">
        <v>45197</v>
      </c>
      <c r="C8929" s="10" t="s">
        <v>5675</v>
      </c>
      <c r="D8929" s="10" t="s">
        <v>5674</v>
      </c>
      <c r="E8929" s="10" t="s">
        <v>629</v>
      </c>
      <c r="F8929" s="10" t="s">
        <v>790</v>
      </c>
      <c r="G8929" s="10" t="s">
        <v>601</v>
      </c>
      <c r="H8929" s="10" t="s">
        <v>600</v>
      </c>
      <c r="I8929" s="10" t="s">
        <v>664</v>
      </c>
      <c r="J8929" s="10" t="s">
        <v>5673</v>
      </c>
      <c r="K8929" s="10" t="s">
        <v>5672</v>
      </c>
      <c r="L8929" s="10">
        <v>5</v>
      </c>
      <c r="M8929" s="10">
        <v>628.79</v>
      </c>
      <c r="N8929" s="10">
        <v>3143.95</v>
      </c>
      <c r="O8929" s="59">
        <v>0.05</v>
      </c>
      <c r="P8929" s="10">
        <v>157.19999999999999</v>
      </c>
      <c r="Q8929" s="10">
        <v>2986.75</v>
      </c>
      <c r="R8929" s="10" t="s">
        <v>575</v>
      </c>
      <c r="S8929" s="10" t="s">
        <v>596</v>
      </c>
      <c r="T8929" s="59">
        <v>0.25</v>
      </c>
      <c r="U8929" s="10">
        <v>746.69</v>
      </c>
    </row>
    <row r="8930" spans="1:21" x14ac:dyDescent="0.3">
      <c r="A8930" s="10" t="s">
        <v>5671</v>
      </c>
      <c r="B8930" s="61">
        <v>45016</v>
      </c>
      <c r="C8930" s="10" t="s">
        <v>5670</v>
      </c>
      <c r="D8930" s="10" t="s">
        <v>5669</v>
      </c>
      <c r="E8930" s="10" t="s">
        <v>629</v>
      </c>
      <c r="F8930" s="10" t="s">
        <v>759</v>
      </c>
      <c r="G8930" s="10" t="s">
        <v>601</v>
      </c>
      <c r="H8930" s="10" t="s">
        <v>579</v>
      </c>
      <c r="I8930" s="10" t="s">
        <v>722</v>
      </c>
      <c r="J8930" s="10" t="s">
        <v>5668</v>
      </c>
      <c r="K8930" s="10" t="s">
        <v>1568</v>
      </c>
      <c r="L8930" s="10">
        <v>8</v>
      </c>
      <c r="M8930" s="10">
        <v>247.24</v>
      </c>
      <c r="N8930" s="10">
        <v>1977.92</v>
      </c>
      <c r="O8930" s="59">
        <v>0.05</v>
      </c>
      <c r="P8930" s="10">
        <v>98.9</v>
      </c>
      <c r="Q8930" s="10">
        <v>1879.02</v>
      </c>
      <c r="R8930" s="10" t="s">
        <v>575</v>
      </c>
      <c r="S8930" s="10" t="s">
        <v>564</v>
      </c>
      <c r="T8930" s="59">
        <v>0.3</v>
      </c>
      <c r="U8930" s="10">
        <v>563.71</v>
      </c>
    </row>
    <row r="8931" spans="1:21" x14ac:dyDescent="0.3">
      <c r="A8931" s="10" t="s">
        <v>5667</v>
      </c>
      <c r="B8931" s="61">
        <v>45144</v>
      </c>
      <c r="C8931" s="10" t="s">
        <v>5666</v>
      </c>
      <c r="D8931" s="10" t="s">
        <v>5665</v>
      </c>
      <c r="E8931" s="10" t="s">
        <v>592</v>
      </c>
      <c r="F8931" s="10" t="s">
        <v>591</v>
      </c>
      <c r="G8931" s="10" t="s">
        <v>569</v>
      </c>
      <c r="H8931" s="10" t="s">
        <v>590</v>
      </c>
      <c r="I8931" s="10" t="s">
        <v>589</v>
      </c>
      <c r="J8931" s="10" t="s">
        <v>5664</v>
      </c>
      <c r="K8931" s="10" t="s">
        <v>5663</v>
      </c>
      <c r="L8931" s="10">
        <v>6</v>
      </c>
      <c r="M8931" s="10">
        <v>604.73</v>
      </c>
      <c r="N8931" s="10">
        <v>3628.38</v>
      </c>
      <c r="O8931" s="59">
        <v>0.1</v>
      </c>
      <c r="P8931" s="10">
        <v>362.84</v>
      </c>
      <c r="Q8931" s="10">
        <v>3265.54</v>
      </c>
      <c r="R8931" s="10" t="s">
        <v>614</v>
      </c>
      <c r="S8931" s="10" t="s">
        <v>596</v>
      </c>
      <c r="T8931" s="59">
        <v>0.3</v>
      </c>
      <c r="U8931" s="10">
        <v>979.66</v>
      </c>
    </row>
    <row r="8932" spans="1:21" x14ac:dyDescent="0.3">
      <c r="A8932" s="10" t="s">
        <v>5662</v>
      </c>
      <c r="B8932" s="61">
        <v>45007</v>
      </c>
      <c r="C8932" s="10" t="s">
        <v>2669</v>
      </c>
      <c r="D8932" s="10" t="s">
        <v>5661</v>
      </c>
      <c r="E8932" s="10" t="s">
        <v>581</v>
      </c>
      <c r="F8932" s="10" t="s">
        <v>580</v>
      </c>
      <c r="G8932" s="10" t="s">
        <v>601</v>
      </c>
      <c r="H8932" s="10" t="s">
        <v>579</v>
      </c>
      <c r="I8932" s="10" t="s">
        <v>578</v>
      </c>
      <c r="J8932" s="10" t="s">
        <v>5660</v>
      </c>
      <c r="K8932" s="10" t="s">
        <v>5659</v>
      </c>
      <c r="L8932" s="10">
        <v>1</v>
      </c>
      <c r="M8932" s="10">
        <v>838.63</v>
      </c>
      <c r="N8932" s="10">
        <v>838.63</v>
      </c>
      <c r="O8932" s="59">
        <v>0.05</v>
      </c>
      <c r="P8932" s="10">
        <v>41.93</v>
      </c>
      <c r="Q8932" s="10">
        <v>796.7</v>
      </c>
      <c r="R8932" s="10" t="s">
        <v>575</v>
      </c>
      <c r="S8932" s="10" t="s">
        <v>585</v>
      </c>
      <c r="T8932" s="59">
        <v>0.25</v>
      </c>
      <c r="U8932" s="10">
        <v>199.18</v>
      </c>
    </row>
    <row r="8933" spans="1:21" x14ac:dyDescent="0.3">
      <c r="A8933" s="10" t="s">
        <v>5658</v>
      </c>
      <c r="B8933" s="61">
        <v>45233</v>
      </c>
      <c r="C8933" s="10" t="s">
        <v>5657</v>
      </c>
      <c r="D8933" s="10" t="s">
        <v>5656</v>
      </c>
      <c r="E8933" s="10" t="s">
        <v>581</v>
      </c>
      <c r="F8933" s="10" t="s">
        <v>580</v>
      </c>
      <c r="G8933" s="10" t="s">
        <v>569</v>
      </c>
      <c r="H8933" s="10" t="s">
        <v>579</v>
      </c>
      <c r="I8933" s="10" t="s">
        <v>578</v>
      </c>
      <c r="J8933" s="10" t="s">
        <v>5655</v>
      </c>
      <c r="K8933" s="10" t="s">
        <v>5654</v>
      </c>
      <c r="L8933" s="10">
        <v>2</v>
      </c>
      <c r="M8933" s="10">
        <v>860.68</v>
      </c>
      <c r="N8933" s="10">
        <v>1721.36</v>
      </c>
      <c r="O8933" s="59">
        <v>0.05</v>
      </c>
      <c r="P8933" s="10">
        <v>86.07</v>
      </c>
      <c r="Q8933" s="10">
        <v>1635.29</v>
      </c>
      <c r="R8933" s="10" t="s">
        <v>575</v>
      </c>
      <c r="S8933" s="10" t="s">
        <v>585</v>
      </c>
      <c r="T8933" s="59">
        <v>0.15</v>
      </c>
      <c r="U8933" s="10">
        <v>245.29</v>
      </c>
    </row>
    <row r="8934" spans="1:21" x14ac:dyDescent="0.3">
      <c r="A8934" s="10" t="s">
        <v>5653</v>
      </c>
      <c r="B8934" s="61">
        <v>45262</v>
      </c>
      <c r="C8934" s="10" t="s">
        <v>5652</v>
      </c>
      <c r="D8934" s="10" t="s">
        <v>1511</v>
      </c>
      <c r="E8934" s="10" t="s">
        <v>592</v>
      </c>
      <c r="F8934" s="10" t="s">
        <v>591</v>
      </c>
      <c r="G8934" s="10" t="s">
        <v>569</v>
      </c>
      <c r="H8934" s="10" t="s">
        <v>579</v>
      </c>
      <c r="I8934" s="10" t="s">
        <v>578</v>
      </c>
      <c r="J8934" s="10" t="s">
        <v>5651</v>
      </c>
      <c r="K8934" s="10" t="s">
        <v>5650</v>
      </c>
      <c r="L8934" s="10">
        <v>5</v>
      </c>
      <c r="M8934" s="10">
        <v>775.4</v>
      </c>
      <c r="N8934" s="10">
        <v>3877</v>
      </c>
      <c r="O8934" s="59">
        <v>0</v>
      </c>
      <c r="P8934" s="10">
        <v>0</v>
      </c>
      <c r="Q8934" s="10">
        <v>3877</v>
      </c>
      <c r="R8934" s="10" t="s">
        <v>575</v>
      </c>
      <c r="S8934" s="10" t="s">
        <v>596</v>
      </c>
      <c r="T8934" s="59">
        <v>0.15</v>
      </c>
      <c r="U8934" s="10">
        <v>581.54999999999995</v>
      </c>
    </row>
    <row r="8935" spans="1:21" x14ac:dyDescent="0.3">
      <c r="A8935" s="10" t="s">
        <v>5649</v>
      </c>
      <c r="B8935" s="61">
        <v>44962</v>
      </c>
      <c r="C8935" s="10" t="s">
        <v>5648</v>
      </c>
      <c r="D8935" s="10" t="s">
        <v>5647</v>
      </c>
      <c r="E8935" s="10" t="s">
        <v>571</v>
      </c>
      <c r="F8935" s="10" t="s">
        <v>685</v>
      </c>
      <c r="G8935" s="10" t="s">
        <v>569</v>
      </c>
      <c r="H8935" s="10" t="s">
        <v>600</v>
      </c>
      <c r="I8935" s="10" t="s">
        <v>599</v>
      </c>
      <c r="J8935" s="10" t="s">
        <v>5646</v>
      </c>
      <c r="K8935" s="10" t="s">
        <v>1155</v>
      </c>
      <c r="L8935" s="10">
        <v>4</v>
      </c>
      <c r="M8935" s="10">
        <v>844.94</v>
      </c>
      <c r="N8935" s="10">
        <v>3379.76</v>
      </c>
      <c r="O8935" s="59">
        <v>0.05</v>
      </c>
      <c r="P8935" s="10">
        <v>168.99</v>
      </c>
      <c r="Q8935" s="10">
        <v>3210.77</v>
      </c>
      <c r="R8935" s="10" t="s">
        <v>614</v>
      </c>
      <c r="S8935" s="10" t="s">
        <v>596</v>
      </c>
      <c r="T8935" s="59">
        <v>0.15</v>
      </c>
      <c r="U8935" s="10">
        <v>481.62</v>
      </c>
    </row>
    <row r="8936" spans="1:21" x14ac:dyDescent="0.3">
      <c r="A8936" s="10" t="s">
        <v>5645</v>
      </c>
      <c r="B8936" s="61">
        <v>45129</v>
      </c>
      <c r="C8936" s="10" t="s">
        <v>1556</v>
      </c>
      <c r="D8936" s="10" t="s">
        <v>5644</v>
      </c>
      <c r="E8936" s="10" t="s">
        <v>629</v>
      </c>
      <c r="F8936" s="10" t="s">
        <v>628</v>
      </c>
      <c r="G8936" s="10" t="s">
        <v>601</v>
      </c>
      <c r="H8936" s="10" t="s">
        <v>579</v>
      </c>
      <c r="I8936" s="10" t="s">
        <v>578</v>
      </c>
      <c r="J8936" s="10" t="s">
        <v>5643</v>
      </c>
      <c r="K8936" s="10" t="s">
        <v>5642</v>
      </c>
      <c r="L8936" s="10">
        <v>7</v>
      </c>
      <c r="M8936" s="10">
        <v>750.71</v>
      </c>
      <c r="N8936" s="10">
        <v>5254.97</v>
      </c>
      <c r="O8936" s="59">
        <v>0.1</v>
      </c>
      <c r="P8936" s="10">
        <v>525.5</v>
      </c>
      <c r="Q8936" s="10">
        <v>4729.47</v>
      </c>
      <c r="R8936" s="10" t="s">
        <v>565</v>
      </c>
      <c r="S8936" s="10" t="s">
        <v>607</v>
      </c>
      <c r="T8936" s="59">
        <v>0.15</v>
      </c>
      <c r="U8936" s="10">
        <v>709.42</v>
      </c>
    </row>
    <row r="8937" spans="1:21" x14ac:dyDescent="0.3">
      <c r="A8937" s="10" t="s">
        <v>5641</v>
      </c>
      <c r="B8937" s="61">
        <v>44991</v>
      </c>
      <c r="C8937" s="10" t="s">
        <v>5640</v>
      </c>
      <c r="D8937" s="10" t="s">
        <v>5639</v>
      </c>
      <c r="E8937" s="10" t="s">
        <v>603</v>
      </c>
      <c r="F8937" s="10" t="s">
        <v>602</v>
      </c>
      <c r="G8937" s="10" t="s">
        <v>601</v>
      </c>
      <c r="H8937" s="10" t="s">
        <v>579</v>
      </c>
      <c r="I8937" s="10" t="s">
        <v>578</v>
      </c>
      <c r="J8937" s="10" t="s">
        <v>5638</v>
      </c>
      <c r="K8937" s="10" t="s">
        <v>5637</v>
      </c>
      <c r="L8937" s="10">
        <v>7</v>
      </c>
      <c r="M8937" s="10">
        <v>615.61</v>
      </c>
      <c r="N8937" s="10">
        <v>4309.2700000000004</v>
      </c>
      <c r="O8937" s="59">
        <v>0</v>
      </c>
      <c r="P8937" s="10">
        <v>0</v>
      </c>
      <c r="Q8937" s="10">
        <v>4309.2700000000004</v>
      </c>
      <c r="R8937" s="10" t="s">
        <v>565</v>
      </c>
      <c r="S8937" s="10" t="s">
        <v>596</v>
      </c>
      <c r="T8937" s="59">
        <v>0.3</v>
      </c>
      <c r="U8937" s="10">
        <v>1292.78</v>
      </c>
    </row>
    <row r="8938" spans="1:21" x14ac:dyDescent="0.3">
      <c r="A8938" s="10" t="s">
        <v>5636</v>
      </c>
      <c r="B8938" s="61">
        <v>44956</v>
      </c>
      <c r="C8938" s="10" t="s">
        <v>5635</v>
      </c>
      <c r="D8938" s="10" t="s">
        <v>5634</v>
      </c>
      <c r="E8938" s="10" t="s">
        <v>592</v>
      </c>
      <c r="F8938" s="10" t="s">
        <v>18</v>
      </c>
      <c r="G8938" s="10" t="s">
        <v>601</v>
      </c>
      <c r="H8938" s="10" t="s">
        <v>544</v>
      </c>
      <c r="I8938" s="10" t="s">
        <v>10</v>
      </c>
      <c r="J8938" s="10" t="s">
        <v>5633</v>
      </c>
      <c r="K8938" s="10" t="s">
        <v>5632</v>
      </c>
      <c r="L8938" s="10">
        <v>9</v>
      </c>
      <c r="M8938" s="10">
        <v>991.97</v>
      </c>
      <c r="N8938" s="10">
        <v>8927.73</v>
      </c>
      <c r="O8938" s="59">
        <v>0.2</v>
      </c>
      <c r="P8938" s="10">
        <v>1785.55</v>
      </c>
      <c r="Q8938" s="10">
        <v>7142.18</v>
      </c>
      <c r="R8938" s="10" t="s">
        <v>586</v>
      </c>
      <c r="S8938" s="10" t="s">
        <v>585</v>
      </c>
      <c r="T8938" s="59">
        <v>0.25</v>
      </c>
      <c r="U8938" s="10">
        <v>1785.55</v>
      </c>
    </row>
    <row r="8939" spans="1:21" x14ac:dyDescent="0.3">
      <c r="A8939" s="10" t="s">
        <v>5631</v>
      </c>
      <c r="B8939" s="61">
        <v>45246</v>
      </c>
      <c r="C8939" s="10" t="s">
        <v>5630</v>
      </c>
      <c r="D8939" s="10" t="s">
        <v>5629</v>
      </c>
      <c r="E8939" s="10" t="s">
        <v>629</v>
      </c>
      <c r="F8939" s="10" t="s">
        <v>759</v>
      </c>
      <c r="G8939" s="10" t="s">
        <v>601</v>
      </c>
      <c r="H8939" s="10" t="s">
        <v>600</v>
      </c>
      <c r="I8939" s="10" t="s">
        <v>599</v>
      </c>
      <c r="J8939" s="10" t="s">
        <v>5628</v>
      </c>
      <c r="K8939" s="10" t="s">
        <v>5627</v>
      </c>
      <c r="L8939" s="10">
        <v>10</v>
      </c>
      <c r="M8939" s="10">
        <v>504.41</v>
      </c>
      <c r="N8939" s="10">
        <v>5044.1000000000004</v>
      </c>
      <c r="O8939" s="59">
        <v>0.05</v>
      </c>
      <c r="P8939" s="10">
        <v>252.21</v>
      </c>
      <c r="Q8939" s="10">
        <v>4791.8900000000003</v>
      </c>
      <c r="R8939" s="10" t="s">
        <v>575</v>
      </c>
      <c r="S8939" s="10" t="s">
        <v>564</v>
      </c>
      <c r="T8939" s="59">
        <v>0.15</v>
      </c>
      <c r="U8939" s="10">
        <v>718.78</v>
      </c>
    </row>
    <row r="8940" spans="1:21" x14ac:dyDescent="0.3">
      <c r="A8940" s="10" t="s">
        <v>5626</v>
      </c>
      <c r="B8940" s="61">
        <v>45187</v>
      </c>
      <c r="C8940" s="10" t="s">
        <v>5625</v>
      </c>
      <c r="D8940" s="10" t="s">
        <v>5624</v>
      </c>
      <c r="E8940" s="10" t="s">
        <v>592</v>
      </c>
      <c r="F8940" s="10" t="s">
        <v>18</v>
      </c>
      <c r="G8940" s="10" t="s">
        <v>601</v>
      </c>
      <c r="H8940" s="10" t="s">
        <v>579</v>
      </c>
      <c r="I8940" s="10" t="s">
        <v>578</v>
      </c>
      <c r="J8940" s="10" t="s">
        <v>5623</v>
      </c>
      <c r="K8940" s="10" t="s">
        <v>5622</v>
      </c>
      <c r="L8940" s="10">
        <v>6</v>
      </c>
      <c r="M8940" s="10">
        <v>192.11</v>
      </c>
      <c r="N8940" s="10">
        <v>1152.6600000000001</v>
      </c>
      <c r="O8940" s="59">
        <v>0.05</v>
      </c>
      <c r="P8940" s="10">
        <v>57.63</v>
      </c>
      <c r="Q8940" s="10">
        <v>1095.03</v>
      </c>
      <c r="R8940" s="10" t="s">
        <v>586</v>
      </c>
      <c r="S8940" s="10" t="s">
        <v>564</v>
      </c>
      <c r="T8940" s="59">
        <v>0.3</v>
      </c>
      <c r="U8940" s="10">
        <v>328.51</v>
      </c>
    </row>
    <row r="8941" spans="1:21" x14ac:dyDescent="0.3">
      <c r="A8941" s="10" t="s">
        <v>5621</v>
      </c>
      <c r="B8941" s="61">
        <v>45374</v>
      </c>
      <c r="C8941" s="10" t="s">
        <v>5620</v>
      </c>
      <c r="D8941" s="10" t="s">
        <v>5619</v>
      </c>
      <c r="E8941" s="10" t="s">
        <v>592</v>
      </c>
      <c r="F8941" s="10" t="s">
        <v>18</v>
      </c>
      <c r="G8941" s="10" t="s">
        <v>601</v>
      </c>
      <c r="H8941" s="10" t="s">
        <v>579</v>
      </c>
      <c r="I8941" s="10" t="s">
        <v>578</v>
      </c>
      <c r="J8941" s="10" t="s">
        <v>5618</v>
      </c>
      <c r="K8941" s="10" t="s">
        <v>5617</v>
      </c>
      <c r="L8941" s="10">
        <v>10</v>
      </c>
      <c r="M8941" s="10">
        <v>550.96</v>
      </c>
      <c r="N8941" s="10">
        <v>5509.6</v>
      </c>
      <c r="O8941" s="59">
        <v>0</v>
      </c>
      <c r="P8941" s="10">
        <v>0</v>
      </c>
      <c r="Q8941" s="10">
        <v>5509.6</v>
      </c>
      <c r="R8941" s="10" t="s">
        <v>614</v>
      </c>
      <c r="S8941" s="10" t="s">
        <v>564</v>
      </c>
      <c r="T8941" s="59">
        <v>0.15</v>
      </c>
      <c r="U8941" s="10">
        <v>826.44</v>
      </c>
    </row>
    <row r="8942" spans="1:21" x14ac:dyDescent="0.3">
      <c r="A8942" s="10" t="s">
        <v>5616</v>
      </c>
      <c r="B8942" s="61">
        <v>45368</v>
      </c>
      <c r="C8942" s="10" t="s">
        <v>5615</v>
      </c>
      <c r="D8942" s="10" t="s">
        <v>5614</v>
      </c>
      <c r="E8942" s="10" t="s">
        <v>592</v>
      </c>
      <c r="F8942" s="10" t="s">
        <v>652</v>
      </c>
      <c r="G8942" s="10" t="s">
        <v>601</v>
      </c>
      <c r="H8942" s="10" t="s">
        <v>590</v>
      </c>
      <c r="I8942" s="10" t="s">
        <v>589</v>
      </c>
      <c r="J8942" s="10" t="s">
        <v>5613</v>
      </c>
      <c r="K8942" s="10" t="s">
        <v>5612</v>
      </c>
      <c r="L8942" s="10">
        <v>2</v>
      </c>
      <c r="M8942" s="10">
        <v>966.81</v>
      </c>
      <c r="N8942" s="10">
        <v>1933.62</v>
      </c>
      <c r="O8942" s="59">
        <v>0</v>
      </c>
      <c r="P8942" s="10">
        <v>0</v>
      </c>
      <c r="Q8942" s="10">
        <v>1933.62</v>
      </c>
      <c r="R8942" s="10" t="s">
        <v>614</v>
      </c>
      <c r="S8942" s="10" t="s">
        <v>596</v>
      </c>
      <c r="T8942" s="59">
        <v>0.3</v>
      </c>
      <c r="U8942" s="10">
        <v>580.09</v>
      </c>
    </row>
    <row r="8943" spans="1:21" x14ac:dyDescent="0.3">
      <c r="A8943" s="10" t="s">
        <v>5611</v>
      </c>
      <c r="B8943" s="61">
        <v>45023</v>
      </c>
      <c r="C8943" s="10" t="s">
        <v>5610</v>
      </c>
      <c r="D8943" s="10" t="s">
        <v>5609</v>
      </c>
      <c r="E8943" s="10" t="s">
        <v>603</v>
      </c>
      <c r="F8943" s="10" t="s">
        <v>636</v>
      </c>
      <c r="G8943" s="10" t="s">
        <v>601</v>
      </c>
      <c r="H8943" s="10" t="s">
        <v>590</v>
      </c>
      <c r="I8943" s="10" t="s">
        <v>589</v>
      </c>
      <c r="J8943" s="10" t="s">
        <v>5608</v>
      </c>
      <c r="K8943" s="10" t="s">
        <v>5607</v>
      </c>
      <c r="L8943" s="10">
        <v>8</v>
      </c>
      <c r="M8943" s="10">
        <v>327.37</v>
      </c>
      <c r="N8943" s="10">
        <v>2618.96</v>
      </c>
      <c r="O8943" s="59">
        <v>0</v>
      </c>
      <c r="P8943" s="10">
        <v>0</v>
      </c>
      <c r="Q8943" s="10">
        <v>2618.96</v>
      </c>
      <c r="R8943" s="10" t="s">
        <v>565</v>
      </c>
      <c r="S8943" s="10" t="s">
        <v>607</v>
      </c>
      <c r="T8943" s="59">
        <v>0.25</v>
      </c>
      <c r="U8943" s="10">
        <v>654.74</v>
      </c>
    </row>
    <row r="8944" spans="1:21" x14ac:dyDescent="0.3">
      <c r="A8944" s="10" t="s">
        <v>5606</v>
      </c>
      <c r="B8944" s="61">
        <v>44979</v>
      </c>
      <c r="C8944" s="10" t="s">
        <v>5605</v>
      </c>
      <c r="D8944" s="10" t="s">
        <v>5604</v>
      </c>
      <c r="E8944" s="10" t="s">
        <v>592</v>
      </c>
      <c r="F8944" s="10" t="s">
        <v>18</v>
      </c>
      <c r="G8944" s="10" t="s">
        <v>569</v>
      </c>
      <c r="H8944" s="10" t="s">
        <v>600</v>
      </c>
      <c r="I8944" s="10" t="s">
        <v>664</v>
      </c>
      <c r="J8944" s="10" t="s">
        <v>5603</v>
      </c>
      <c r="K8944" s="10" t="s">
        <v>5602</v>
      </c>
      <c r="L8944" s="10">
        <v>7</v>
      </c>
      <c r="M8944" s="10">
        <v>210.93</v>
      </c>
      <c r="N8944" s="10">
        <v>1476.51</v>
      </c>
      <c r="O8944" s="59">
        <v>0.2</v>
      </c>
      <c r="P8944" s="10">
        <v>295.3</v>
      </c>
      <c r="Q8944" s="10">
        <v>1181.21</v>
      </c>
      <c r="R8944" s="10" t="s">
        <v>614</v>
      </c>
      <c r="S8944" s="10" t="s">
        <v>585</v>
      </c>
      <c r="T8944" s="59">
        <v>0.15</v>
      </c>
      <c r="U8944" s="10">
        <v>177.18</v>
      </c>
    </row>
    <row r="8945" spans="1:21" x14ac:dyDescent="0.3">
      <c r="A8945" s="10" t="s">
        <v>5601</v>
      </c>
      <c r="B8945" s="61">
        <v>45107</v>
      </c>
      <c r="C8945" s="10" t="s">
        <v>5600</v>
      </c>
      <c r="D8945" s="10" t="s">
        <v>5599</v>
      </c>
      <c r="E8945" s="10" t="s">
        <v>592</v>
      </c>
      <c r="F8945" s="10" t="s">
        <v>18</v>
      </c>
      <c r="G8945" s="10" t="s">
        <v>569</v>
      </c>
      <c r="H8945" s="10" t="s">
        <v>579</v>
      </c>
      <c r="I8945" s="10" t="s">
        <v>722</v>
      </c>
      <c r="J8945" s="10" t="s">
        <v>1984</v>
      </c>
      <c r="K8945" s="10" t="s">
        <v>5598</v>
      </c>
      <c r="L8945" s="10">
        <v>1</v>
      </c>
      <c r="M8945" s="10">
        <v>409.04</v>
      </c>
      <c r="N8945" s="10">
        <v>409.04</v>
      </c>
      <c r="O8945" s="59">
        <v>0</v>
      </c>
      <c r="P8945" s="10">
        <v>0</v>
      </c>
      <c r="Q8945" s="10">
        <v>409.04</v>
      </c>
      <c r="R8945" s="10" t="s">
        <v>614</v>
      </c>
      <c r="S8945" s="10" t="s">
        <v>596</v>
      </c>
      <c r="T8945" s="59">
        <v>0.15</v>
      </c>
      <c r="U8945" s="10">
        <v>61.36</v>
      </c>
    </row>
    <row r="8946" spans="1:21" x14ac:dyDescent="0.3">
      <c r="A8946" s="10" t="s">
        <v>5597</v>
      </c>
      <c r="B8946" s="61">
        <v>45101</v>
      </c>
      <c r="C8946" s="10" t="s">
        <v>5596</v>
      </c>
      <c r="D8946" s="10" t="s">
        <v>5595</v>
      </c>
      <c r="E8946" s="10" t="s">
        <v>603</v>
      </c>
      <c r="F8946" s="10" t="s">
        <v>602</v>
      </c>
      <c r="G8946" s="10" t="s">
        <v>601</v>
      </c>
      <c r="H8946" s="10" t="s">
        <v>600</v>
      </c>
      <c r="I8946" s="10" t="s">
        <v>599</v>
      </c>
      <c r="J8946" s="10" t="s">
        <v>5594</v>
      </c>
      <c r="K8946" s="10" t="s">
        <v>5593</v>
      </c>
      <c r="L8946" s="10">
        <v>3</v>
      </c>
      <c r="M8946" s="10">
        <v>245.96</v>
      </c>
      <c r="N8946" s="10">
        <v>737.88</v>
      </c>
      <c r="O8946" s="59">
        <v>0.1</v>
      </c>
      <c r="P8946" s="10">
        <v>73.790000000000006</v>
      </c>
      <c r="Q8946" s="10">
        <v>664.09</v>
      </c>
      <c r="R8946" s="10" t="s">
        <v>565</v>
      </c>
      <c r="S8946" s="10" t="s">
        <v>564</v>
      </c>
      <c r="T8946" s="59">
        <v>0.3</v>
      </c>
      <c r="U8946" s="10">
        <v>199.23</v>
      </c>
    </row>
    <row r="8947" spans="1:21" x14ac:dyDescent="0.3">
      <c r="A8947" s="10" t="s">
        <v>5592</v>
      </c>
      <c r="B8947" s="61">
        <v>45290</v>
      </c>
      <c r="C8947" s="10" t="s">
        <v>5591</v>
      </c>
      <c r="D8947" s="10" t="s">
        <v>5590</v>
      </c>
      <c r="E8947" s="10" t="s">
        <v>571</v>
      </c>
      <c r="F8947" s="10" t="s">
        <v>570</v>
      </c>
      <c r="G8947" s="10" t="s">
        <v>601</v>
      </c>
      <c r="H8947" s="10" t="s">
        <v>600</v>
      </c>
      <c r="I8947" s="10" t="s">
        <v>664</v>
      </c>
      <c r="J8947" s="10" t="s">
        <v>5589</v>
      </c>
      <c r="K8947" s="10" t="s">
        <v>5588</v>
      </c>
      <c r="L8947" s="10">
        <v>6</v>
      </c>
      <c r="M8947" s="10">
        <v>455.73</v>
      </c>
      <c r="N8947" s="10">
        <v>2734.38</v>
      </c>
      <c r="O8947" s="59">
        <v>0</v>
      </c>
      <c r="P8947" s="10">
        <v>0</v>
      </c>
      <c r="Q8947" s="10">
        <v>2734.38</v>
      </c>
      <c r="R8947" s="10" t="s">
        <v>565</v>
      </c>
      <c r="S8947" s="10" t="s">
        <v>585</v>
      </c>
      <c r="T8947" s="59">
        <v>0.15</v>
      </c>
      <c r="U8947" s="10">
        <v>410.16</v>
      </c>
    </row>
    <row r="8948" spans="1:21" x14ac:dyDescent="0.3">
      <c r="A8948" s="10" t="s">
        <v>5587</v>
      </c>
      <c r="B8948" s="61">
        <v>44966</v>
      </c>
      <c r="C8948" s="10" t="s">
        <v>3685</v>
      </c>
      <c r="D8948" s="10" t="s">
        <v>5586</v>
      </c>
      <c r="E8948" s="10" t="s">
        <v>603</v>
      </c>
      <c r="F8948" s="10" t="s">
        <v>636</v>
      </c>
      <c r="G8948" s="10" t="s">
        <v>569</v>
      </c>
      <c r="H8948" s="10" t="s">
        <v>579</v>
      </c>
      <c r="I8948" s="10" t="s">
        <v>578</v>
      </c>
      <c r="J8948" s="10" t="s">
        <v>5585</v>
      </c>
      <c r="K8948" s="10" t="s">
        <v>5584</v>
      </c>
      <c r="L8948" s="10">
        <v>9</v>
      </c>
      <c r="M8948" s="10">
        <v>198.82</v>
      </c>
      <c r="N8948" s="10">
        <v>1789.38</v>
      </c>
      <c r="O8948" s="59">
        <v>0</v>
      </c>
      <c r="P8948" s="10">
        <v>0</v>
      </c>
      <c r="Q8948" s="10">
        <v>1789.38</v>
      </c>
      <c r="R8948" s="10" t="s">
        <v>614</v>
      </c>
      <c r="S8948" s="10" t="s">
        <v>607</v>
      </c>
      <c r="T8948" s="59">
        <v>0.15</v>
      </c>
      <c r="U8948" s="10">
        <v>268.41000000000003</v>
      </c>
    </row>
    <row r="8949" spans="1:21" x14ac:dyDescent="0.3">
      <c r="A8949" s="10" t="s">
        <v>5583</v>
      </c>
      <c r="B8949" s="61">
        <v>44932</v>
      </c>
      <c r="C8949" s="10" t="s">
        <v>4304</v>
      </c>
      <c r="D8949" s="10" t="s">
        <v>5582</v>
      </c>
      <c r="E8949" s="10" t="s">
        <v>603</v>
      </c>
      <c r="F8949" s="10" t="s">
        <v>602</v>
      </c>
      <c r="G8949" s="10" t="s">
        <v>569</v>
      </c>
      <c r="H8949" s="10" t="s">
        <v>544</v>
      </c>
      <c r="I8949" s="10" t="s">
        <v>610</v>
      </c>
      <c r="J8949" s="10" t="s">
        <v>3296</v>
      </c>
      <c r="K8949" s="10" t="s">
        <v>5581</v>
      </c>
      <c r="L8949" s="10">
        <v>9</v>
      </c>
      <c r="M8949" s="10">
        <v>417.97</v>
      </c>
      <c r="N8949" s="10">
        <v>3761.73</v>
      </c>
      <c r="O8949" s="59">
        <v>0.1</v>
      </c>
      <c r="P8949" s="10">
        <v>376.17</v>
      </c>
      <c r="Q8949" s="10">
        <v>3385.56</v>
      </c>
      <c r="R8949" s="10" t="s">
        <v>565</v>
      </c>
      <c r="S8949" s="10" t="s">
        <v>607</v>
      </c>
      <c r="T8949" s="59">
        <v>0.25</v>
      </c>
      <c r="U8949" s="10">
        <v>846.39</v>
      </c>
    </row>
    <row r="8950" spans="1:21" x14ac:dyDescent="0.3">
      <c r="A8950" s="10" t="s">
        <v>5580</v>
      </c>
      <c r="B8950" s="61">
        <v>45285</v>
      </c>
      <c r="C8950" s="10" t="s">
        <v>5579</v>
      </c>
      <c r="D8950" s="10" t="s">
        <v>3582</v>
      </c>
      <c r="E8950" s="10" t="s">
        <v>571</v>
      </c>
      <c r="F8950" s="10" t="s">
        <v>685</v>
      </c>
      <c r="G8950" s="10" t="s">
        <v>569</v>
      </c>
      <c r="H8950" s="10" t="s">
        <v>579</v>
      </c>
      <c r="I8950" s="10" t="s">
        <v>578</v>
      </c>
      <c r="J8950" s="10" t="s">
        <v>5578</v>
      </c>
      <c r="K8950" s="10" t="s">
        <v>1568</v>
      </c>
      <c r="L8950" s="10">
        <v>10</v>
      </c>
      <c r="M8950" s="10">
        <v>364.15</v>
      </c>
      <c r="N8950" s="10">
        <v>3641.5</v>
      </c>
      <c r="O8950" s="59">
        <v>0.1</v>
      </c>
      <c r="P8950" s="10">
        <v>364.15</v>
      </c>
      <c r="Q8950" s="10">
        <v>3277.35</v>
      </c>
      <c r="R8950" s="10" t="s">
        <v>575</v>
      </c>
      <c r="S8950" s="10" t="s">
        <v>596</v>
      </c>
      <c r="T8950" s="59">
        <v>0.3</v>
      </c>
      <c r="U8950" s="10">
        <v>983.2</v>
      </c>
    </row>
    <row r="8951" spans="1:21" x14ac:dyDescent="0.3">
      <c r="A8951" s="10" t="s">
        <v>5577</v>
      </c>
      <c r="B8951" s="61">
        <v>45256</v>
      </c>
      <c r="C8951" s="10" t="s">
        <v>5576</v>
      </c>
      <c r="D8951" s="10" t="s">
        <v>5575</v>
      </c>
      <c r="E8951" s="10" t="s">
        <v>592</v>
      </c>
      <c r="F8951" s="10" t="s">
        <v>591</v>
      </c>
      <c r="G8951" s="10" t="s">
        <v>601</v>
      </c>
      <c r="H8951" s="10" t="s">
        <v>600</v>
      </c>
      <c r="I8951" s="10" t="s">
        <v>627</v>
      </c>
      <c r="J8951" s="10" t="s">
        <v>5574</v>
      </c>
      <c r="K8951" s="10" t="s">
        <v>5573</v>
      </c>
      <c r="L8951" s="10">
        <v>1</v>
      </c>
      <c r="M8951" s="10">
        <v>744.58</v>
      </c>
      <c r="N8951" s="10">
        <v>744.58</v>
      </c>
      <c r="O8951" s="59">
        <v>0.2</v>
      </c>
      <c r="P8951" s="10">
        <v>148.91999999999999</v>
      </c>
      <c r="Q8951" s="10">
        <v>595.66</v>
      </c>
      <c r="R8951" s="10" t="s">
        <v>586</v>
      </c>
      <c r="S8951" s="10" t="s">
        <v>564</v>
      </c>
      <c r="T8951" s="59">
        <v>0.25</v>
      </c>
      <c r="U8951" s="10">
        <v>148.91</v>
      </c>
    </row>
    <row r="8952" spans="1:21" x14ac:dyDescent="0.3">
      <c r="A8952" s="10" t="s">
        <v>5572</v>
      </c>
      <c r="B8952" s="61">
        <v>45039</v>
      </c>
      <c r="C8952" s="10" t="s">
        <v>5571</v>
      </c>
      <c r="D8952" s="10" t="s">
        <v>5570</v>
      </c>
      <c r="E8952" s="10" t="s">
        <v>603</v>
      </c>
      <c r="F8952" s="10" t="s">
        <v>658</v>
      </c>
      <c r="G8952" s="10" t="s">
        <v>601</v>
      </c>
      <c r="H8952" s="10" t="s">
        <v>544</v>
      </c>
      <c r="I8952" s="10" t="s">
        <v>610</v>
      </c>
      <c r="J8952" s="10" t="s">
        <v>5569</v>
      </c>
      <c r="K8952" s="10" t="s">
        <v>5568</v>
      </c>
      <c r="L8952" s="10">
        <v>10</v>
      </c>
      <c r="M8952" s="10">
        <v>567.78</v>
      </c>
      <c r="N8952" s="10">
        <v>5677.8</v>
      </c>
      <c r="O8952" s="59">
        <v>0.2</v>
      </c>
      <c r="P8952" s="10">
        <v>1135.56</v>
      </c>
      <c r="Q8952" s="10">
        <v>4542.24</v>
      </c>
      <c r="R8952" s="10" t="s">
        <v>575</v>
      </c>
      <c r="S8952" s="10" t="s">
        <v>564</v>
      </c>
      <c r="T8952" s="59">
        <v>0.25</v>
      </c>
      <c r="U8952" s="10">
        <v>1135.56</v>
      </c>
    </row>
    <row r="8953" spans="1:21" x14ac:dyDescent="0.3">
      <c r="A8953" s="10" t="s">
        <v>5567</v>
      </c>
      <c r="B8953" s="61">
        <v>45295</v>
      </c>
      <c r="C8953" s="10" t="s">
        <v>5566</v>
      </c>
      <c r="D8953" s="10" t="s">
        <v>5565</v>
      </c>
      <c r="E8953" s="10" t="s">
        <v>629</v>
      </c>
      <c r="F8953" s="10" t="s">
        <v>790</v>
      </c>
      <c r="G8953" s="10" t="s">
        <v>601</v>
      </c>
      <c r="H8953" s="10" t="s">
        <v>579</v>
      </c>
      <c r="I8953" s="10" t="s">
        <v>578</v>
      </c>
      <c r="J8953" s="10" t="s">
        <v>5564</v>
      </c>
      <c r="K8953" s="10" t="s">
        <v>5563</v>
      </c>
      <c r="L8953" s="10">
        <v>5</v>
      </c>
      <c r="M8953" s="10">
        <v>249.62</v>
      </c>
      <c r="N8953" s="10">
        <v>1248.0999999999999</v>
      </c>
      <c r="O8953" s="59">
        <v>0</v>
      </c>
      <c r="P8953" s="10">
        <v>0</v>
      </c>
      <c r="Q8953" s="10">
        <v>1248.0999999999999</v>
      </c>
      <c r="R8953" s="10" t="s">
        <v>614</v>
      </c>
      <c r="S8953" s="10" t="s">
        <v>596</v>
      </c>
      <c r="T8953" s="59">
        <v>0.15</v>
      </c>
      <c r="U8953" s="10">
        <v>187.21</v>
      </c>
    </row>
    <row r="8954" spans="1:21" x14ac:dyDescent="0.3">
      <c r="A8954" s="10" t="s">
        <v>5562</v>
      </c>
      <c r="B8954" s="61">
        <v>45214</v>
      </c>
      <c r="C8954" s="10" t="s">
        <v>5561</v>
      </c>
      <c r="D8954" s="10" t="s">
        <v>5560</v>
      </c>
      <c r="E8954" s="10" t="s">
        <v>629</v>
      </c>
      <c r="F8954" s="10" t="s">
        <v>628</v>
      </c>
      <c r="G8954" s="10" t="s">
        <v>569</v>
      </c>
      <c r="H8954" s="10" t="s">
        <v>544</v>
      </c>
      <c r="I8954" s="10" t="s">
        <v>10</v>
      </c>
      <c r="J8954" s="10" t="s">
        <v>5559</v>
      </c>
      <c r="K8954" s="10" t="s">
        <v>5558</v>
      </c>
      <c r="L8954" s="10">
        <v>6</v>
      </c>
      <c r="M8954" s="10">
        <v>120.73</v>
      </c>
      <c r="N8954" s="10">
        <v>724.38</v>
      </c>
      <c r="O8954" s="59">
        <v>0.1</v>
      </c>
      <c r="P8954" s="10">
        <v>72.44</v>
      </c>
      <c r="Q8954" s="10">
        <v>651.94000000000005</v>
      </c>
      <c r="R8954" s="10" t="s">
        <v>575</v>
      </c>
      <c r="S8954" s="10" t="s">
        <v>596</v>
      </c>
      <c r="T8954" s="59">
        <v>0.15</v>
      </c>
      <c r="U8954" s="10">
        <v>97.79</v>
      </c>
    </row>
    <row r="8955" spans="1:21" x14ac:dyDescent="0.3">
      <c r="A8955" s="10" t="s">
        <v>5557</v>
      </c>
      <c r="B8955" s="61">
        <v>45105</v>
      </c>
      <c r="C8955" s="10" t="s">
        <v>5556</v>
      </c>
      <c r="D8955" s="10" t="s">
        <v>5555</v>
      </c>
      <c r="E8955" s="10" t="s">
        <v>629</v>
      </c>
      <c r="F8955" s="10" t="s">
        <v>790</v>
      </c>
      <c r="G8955" s="10" t="s">
        <v>601</v>
      </c>
      <c r="H8955" s="10" t="s">
        <v>590</v>
      </c>
      <c r="I8955" s="10" t="s">
        <v>589</v>
      </c>
      <c r="J8955" s="10" t="s">
        <v>764</v>
      </c>
      <c r="K8955" s="10" t="s">
        <v>5554</v>
      </c>
      <c r="L8955" s="10">
        <v>5</v>
      </c>
      <c r="M8955" s="10">
        <v>694.98</v>
      </c>
      <c r="N8955" s="10">
        <v>3474.9</v>
      </c>
      <c r="O8955" s="59">
        <v>0.1</v>
      </c>
      <c r="P8955" s="10">
        <v>347.49</v>
      </c>
      <c r="Q8955" s="10">
        <v>3127.41</v>
      </c>
      <c r="R8955" s="10" t="s">
        <v>575</v>
      </c>
      <c r="S8955" s="10" t="s">
        <v>596</v>
      </c>
      <c r="T8955" s="59">
        <v>0.3</v>
      </c>
      <c r="U8955" s="10">
        <v>938.22</v>
      </c>
    </row>
    <row r="8956" spans="1:21" x14ac:dyDescent="0.3">
      <c r="A8956" s="10" t="s">
        <v>5553</v>
      </c>
      <c r="B8956" s="61">
        <v>45252</v>
      </c>
      <c r="C8956" s="10" t="s">
        <v>2473</v>
      </c>
      <c r="D8956" s="10" t="s">
        <v>5552</v>
      </c>
      <c r="E8956" s="10" t="s">
        <v>581</v>
      </c>
      <c r="F8956" s="10" t="s">
        <v>83</v>
      </c>
      <c r="G8956" s="10" t="s">
        <v>601</v>
      </c>
      <c r="H8956" s="10" t="s">
        <v>579</v>
      </c>
      <c r="I8956" s="10" t="s">
        <v>711</v>
      </c>
      <c r="J8956" s="10" t="s">
        <v>5551</v>
      </c>
      <c r="K8956" s="10" t="s">
        <v>5550</v>
      </c>
      <c r="L8956" s="10">
        <v>7</v>
      </c>
      <c r="M8956" s="10">
        <v>712.89</v>
      </c>
      <c r="N8956" s="10">
        <v>4990.2299999999996</v>
      </c>
      <c r="O8956" s="59">
        <v>0.2</v>
      </c>
      <c r="P8956" s="10">
        <v>998.05</v>
      </c>
      <c r="Q8956" s="10">
        <v>3992.18</v>
      </c>
      <c r="R8956" s="10" t="s">
        <v>575</v>
      </c>
      <c r="S8956" s="10" t="s">
        <v>596</v>
      </c>
      <c r="T8956" s="59">
        <v>0.3</v>
      </c>
      <c r="U8956" s="10">
        <v>1197.6500000000001</v>
      </c>
    </row>
    <row r="8957" spans="1:21" x14ac:dyDescent="0.3">
      <c r="A8957" s="10" t="s">
        <v>5549</v>
      </c>
      <c r="B8957" s="61">
        <v>44930</v>
      </c>
      <c r="C8957" s="10" t="s">
        <v>5548</v>
      </c>
      <c r="D8957" s="10" t="s">
        <v>5547</v>
      </c>
      <c r="E8957" s="10" t="s">
        <v>592</v>
      </c>
      <c r="F8957" s="10" t="s">
        <v>18</v>
      </c>
      <c r="G8957" s="10" t="s">
        <v>601</v>
      </c>
      <c r="H8957" s="10" t="s">
        <v>544</v>
      </c>
      <c r="I8957" s="10" t="s">
        <v>568</v>
      </c>
      <c r="J8957" s="10" t="s">
        <v>5546</v>
      </c>
      <c r="K8957" s="10" t="s">
        <v>5545</v>
      </c>
      <c r="L8957" s="10">
        <v>3</v>
      </c>
      <c r="M8957" s="10">
        <v>743.52</v>
      </c>
      <c r="N8957" s="10">
        <v>2230.56</v>
      </c>
      <c r="O8957" s="59">
        <v>0</v>
      </c>
      <c r="P8957" s="10">
        <v>0</v>
      </c>
      <c r="Q8957" s="10">
        <v>2230.56</v>
      </c>
      <c r="R8957" s="10" t="s">
        <v>565</v>
      </c>
      <c r="S8957" s="10" t="s">
        <v>607</v>
      </c>
      <c r="T8957" s="59">
        <v>0.3</v>
      </c>
      <c r="U8957" s="10">
        <v>669.17</v>
      </c>
    </row>
    <row r="8958" spans="1:21" x14ac:dyDescent="0.3">
      <c r="A8958" s="10" t="s">
        <v>5544</v>
      </c>
      <c r="B8958" s="61">
        <v>45150</v>
      </c>
      <c r="C8958" s="10" t="s">
        <v>5543</v>
      </c>
      <c r="D8958" s="10" t="s">
        <v>5542</v>
      </c>
      <c r="E8958" s="10" t="s">
        <v>629</v>
      </c>
      <c r="F8958" s="10" t="s">
        <v>790</v>
      </c>
      <c r="G8958" s="10" t="s">
        <v>601</v>
      </c>
      <c r="H8958" s="10" t="s">
        <v>590</v>
      </c>
      <c r="I8958" s="10" t="s">
        <v>589</v>
      </c>
      <c r="J8958" s="10" t="s">
        <v>5541</v>
      </c>
      <c r="K8958" s="10" t="s">
        <v>5540</v>
      </c>
      <c r="L8958" s="10">
        <v>8</v>
      </c>
      <c r="M8958" s="10">
        <v>886.21</v>
      </c>
      <c r="N8958" s="10">
        <v>7089.68</v>
      </c>
      <c r="O8958" s="59">
        <v>0</v>
      </c>
      <c r="P8958" s="10">
        <v>0</v>
      </c>
      <c r="Q8958" s="10">
        <v>7089.68</v>
      </c>
      <c r="R8958" s="10" t="s">
        <v>565</v>
      </c>
      <c r="S8958" s="10" t="s">
        <v>564</v>
      </c>
      <c r="T8958" s="59">
        <v>0.25</v>
      </c>
      <c r="U8958" s="10">
        <v>1772.42</v>
      </c>
    </row>
    <row r="8959" spans="1:21" x14ac:dyDescent="0.3">
      <c r="A8959" s="10" t="s">
        <v>5539</v>
      </c>
      <c r="B8959" s="61">
        <v>44927</v>
      </c>
      <c r="C8959" s="10" t="s">
        <v>5538</v>
      </c>
      <c r="D8959" s="10" t="s">
        <v>5537</v>
      </c>
      <c r="E8959" s="10" t="s">
        <v>571</v>
      </c>
      <c r="F8959" s="10" t="s">
        <v>685</v>
      </c>
      <c r="G8959" s="10" t="s">
        <v>601</v>
      </c>
      <c r="H8959" s="10" t="s">
        <v>600</v>
      </c>
      <c r="I8959" s="10" t="s">
        <v>627</v>
      </c>
      <c r="J8959" s="10" t="s">
        <v>5536</v>
      </c>
      <c r="K8959" s="10" t="s">
        <v>5535</v>
      </c>
      <c r="L8959" s="10">
        <v>6</v>
      </c>
      <c r="M8959" s="10">
        <v>222.65</v>
      </c>
      <c r="N8959" s="10">
        <v>1335.9</v>
      </c>
      <c r="O8959" s="59">
        <v>0</v>
      </c>
      <c r="P8959" s="10">
        <v>0</v>
      </c>
      <c r="Q8959" s="10">
        <v>1335.9</v>
      </c>
      <c r="R8959" s="10" t="s">
        <v>586</v>
      </c>
      <c r="S8959" s="10" t="s">
        <v>585</v>
      </c>
      <c r="T8959" s="59">
        <v>0.3</v>
      </c>
      <c r="U8959" s="10">
        <v>400.77</v>
      </c>
    </row>
    <row r="8960" spans="1:21" x14ac:dyDescent="0.3">
      <c r="A8960" s="10" t="s">
        <v>5534</v>
      </c>
      <c r="B8960" s="61">
        <v>45199</v>
      </c>
      <c r="C8960" s="10" t="s">
        <v>4492</v>
      </c>
      <c r="D8960" s="10" t="s">
        <v>5533</v>
      </c>
      <c r="E8960" s="10" t="s">
        <v>592</v>
      </c>
      <c r="F8960" s="10" t="s">
        <v>18</v>
      </c>
      <c r="G8960" s="10" t="s">
        <v>569</v>
      </c>
      <c r="H8960" s="10" t="s">
        <v>600</v>
      </c>
      <c r="I8960" s="10" t="s">
        <v>599</v>
      </c>
      <c r="J8960" s="10" t="s">
        <v>5532</v>
      </c>
      <c r="K8960" s="10" t="s">
        <v>5531</v>
      </c>
      <c r="L8960" s="10">
        <v>10</v>
      </c>
      <c r="M8960" s="10">
        <v>216.18</v>
      </c>
      <c r="N8960" s="10">
        <v>2161.8000000000002</v>
      </c>
      <c r="O8960" s="59">
        <v>0.05</v>
      </c>
      <c r="P8960" s="10">
        <v>108.09</v>
      </c>
      <c r="Q8960" s="10">
        <v>2053.71</v>
      </c>
      <c r="R8960" s="10" t="s">
        <v>614</v>
      </c>
      <c r="S8960" s="10" t="s">
        <v>596</v>
      </c>
      <c r="T8960" s="59">
        <v>0.25</v>
      </c>
      <c r="U8960" s="10">
        <v>513.42999999999995</v>
      </c>
    </row>
    <row r="8961" spans="1:21" x14ac:dyDescent="0.3">
      <c r="A8961" s="10" t="s">
        <v>5530</v>
      </c>
      <c r="B8961" s="61">
        <v>45212</v>
      </c>
      <c r="C8961" s="10" t="s">
        <v>5529</v>
      </c>
      <c r="D8961" s="10" t="s">
        <v>5528</v>
      </c>
      <c r="E8961" s="10" t="s">
        <v>571</v>
      </c>
      <c r="F8961" s="10" t="s">
        <v>570</v>
      </c>
      <c r="G8961" s="10" t="s">
        <v>601</v>
      </c>
      <c r="H8961" s="10" t="s">
        <v>579</v>
      </c>
      <c r="I8961" s="10" t="s">
        <v>722</v>
      </c>
      <c r="J8961" s="10" t="s">
        <v>5527</v>
      </c>
      <c r="K8961" s="10" t="s">
        <v>5526</v>
      </c>
      <c r="L8961" s="10">
        <v>3</v>
      </c>
      <c r="M8961" s="10">
        <v>864.92</v>
      </c>
      <c r="N8961" s="10">
        <v>2594.7600000000002</v>
      </c>
      <c r="O8961" s="59">
        <v>0.1</v>
      </c>
      <c r="P8961" s="10">
        <v>259.48</v>
      </c>
      <c r="Q8961" s="10">
        <v>2335.2800000000002</v>
      </c>
      <c r="R8961" s="10" t="s">
        <v>575</v>
      </c>
      <c r="S8961" s="10" t="s">
        <v>564</v>
      </c>
      <c r="T8961" s="59">
        <v>0.3</v>
      </c>
      <c r="U8961" s="10">
        <v>700.58</v>
      </c>
    </row>
    <row r="8962" spans="1:21" x14ac:dyDescent="0.3">
      <c r="A8962" s="10" t="s">
        <v>5525</v>
      </c>
      <c r="B8962" s="61">
        <v>45316</v>
      </c>
      <c r="C8962" s="10" t="s">
        <v>5524</v>
      </c>
      <c r="D8962" s="10" t="s">
        <v>5523</v>
      </c>
      <c r="E8962" s="10" t="s">
        <v>603</v>
      </c>
      <c r="F8962" s="10" t="s">
        <v>602</v>
      </c>
      <c r="G8962" s="10" t="s">
        <v>569</v>
      </c>
      <c r="H8962" s="10" t="s">
        <v>544</v>
      </c>
      <c r="I8962" s="10" t="s">
        <v>10</v>
      </c>
      <c r="J8962" s="10" t="s">
        <v>5522</v>
      </c>
      <c r="K8962" s="10" t="s">
        <v>5521</v>
      </c>
      <c r="L8962" s="10">
        <v>4</v>
      </c>
      <c r="M8962" s="10">
        <v>334.98</v>
      </c>
      <c r="N8962" s="10">
        <v>1339.92</v>
      </c>
      <c r="O8962" s="59">
        <v>0.05</v>
      </c>
      <c r="P8962" s="10">
        <v>67</v>
      </c>
      <c r="Q8962" s="10">
        <v>1272.92</v>
      </c>
      <c r="R8962" s="10" t="s">
        <v>575</v>
      </c>
      <c r="S8962" s="10" t="s">
        <v>607</v>
      </c>
      <c r="T8962" s="59">
        <v>0.15</v>
      </c>
      <c r="U8962" s="10">
        <v>190.94</v>
      </c>
    </row>
    <row r="8963" spans="1:21" x14ac:dyDescent="0.3">
      <c r="A8963" s="10" t="s">
        <v>5520</v>
      </c>
      <c r="B8963" s="61">
        <v>45244</v>
      </c>
      <c r="C8963" s="10" t="s">
        <v>681</v>
      </c>
      <c r="D8963" s="10" t="s">
        <v>5519</v>
      </c>
      <c r="E8963" s="10" t="s">
        <v>592</v>
      </c>
      <c r="F8963" s="10" t="s">
        <v>591</v>
      </c>
      <c r="G8963" s="10" t="s">
        <v>601</v>
      </c>
      <c r="H8963" s="10" t="s">
        <v>579</v>
      </c>
      <c r="I8963" s="10" t="s">
        <v>711</v>
      </c>
      <c r="J8963" s="10" t="s">
        <v>5518</v>
      </c>
      <c r="K8963" s="10" t="s">
        <v>5517</v>
      </c>
      <c r="L8963" s="10">
        <v>2</v>
      </c>
      <c r="M8963" s="10">
        <v>745.41</v>
      </c>
      <c r="N8963" s="10">
        <v>1490.82</v>
      </c>
      <c r="O8963" s="59">
        <v>0.1</v>
      </c>
      <c r="P8963" s="10">
        <v>149.08000000000001</v>
      </c>
      <c r="Q8963" s="10">
        <v>1341.74</v>
      </c>
      <c r="R8963" s="10" t="s">
        <v>614</v>
      </c>
      <c r="S8963" s="10" t="s">
        <v>596</v>
      </c>
      <c r="T8963" s="59">
        <v>0.3</v>
      </c>
      <c r="U8963" s="10">
        <v>402.52</v>
      </c>
    </row>
    <row r="8964" spans="1:21" x14ac:dyDescent="0.3">
      <c r="A8964" s="10" t="s">
        <v>5516</v>
      </c>
      <c r="B8964" s="61">
        <v>45175</v>
      </c>
      <c r="C8964" s="10" t="s">
        <v>5515</v>
      </c>
      <c r="D8964" s="10" t="s">
        <v>5514</v>
      </c>
      <c r="E8964" s="10" t="s">
        <v>571</v>
      </c>
      <c r="F8964" s="10" t="s">
        <v>11</v>
      </c>
      <c r="G8964" s="10" t="s">
        <v>601</v>
      </c>
      <c r="H8964" s="10" t="s">
        <v>544</v>
      </c>
      <c r="I8964" s="10" t="s">
        <v>10</v>
      </c>
      <c r="J8964" s="10" t="s">
        <v>5513</v>
      </c>
      <c r="K8964" s="10" t="s">
        <v>5512</v>
      </c>
      <c r="L8964" s="10">
        <v>4</v>
      </c>
      <c r="M8964" s="10">
        <v>106.99</v>
      </c>
      <c r="N8964" s="10">
        <v>427.96</v>
      </c>
      <c r="O8964" s="59">
        <v>0.05</v>
      </c>
      <c r="P8964" s="10">
        <v>21.4</v>
      </c>
      <c r="Q8964" s="10">
        <v>406.56</v>
      </c>
      <c r="R8964" s="10" t="s">
        <v>575</v>
      </c>
      <c r="S8964" s="10" t="s">
        <v>596</v>
      </c>
      <c r="T8964" s="59">
        <v>0.3</v>
      </c>
      <c r="U8964" s="10">
        <v>121.97</v>
      </c>
    </row>
    <row r="8965" spans="1:21" x14ac:dyDescent="0.3">
      <c r="A8965" s="10" t="s">
        <v>5511</v>
      </c>
      <c r="B8965" s="61">
        <v>45344</v>
      </c>
      <c r="C8965" s="10" t="s">
        <v>5510</v>
      </c>
      <c r="D8965" s="10" t="s">
        <v>5509</v>
      </c>
      <c r="E8965" s="10" t="s">
        <v>571</v>
      </c>
      <c r="F8965" s="10" t="s">
        <v>570</v>
      </c>
      <c r="G8965" s="10" t="s">
        <v>601</v>
      </c>
      <c r="H8965" s="10" t="s">
        <v>544</v>
      </c>
      <c r="I8965" s="10" t="s">
        <v>568</v>
      </c>
      <c r="J8965" s="10" t="s">
        <v>5508</v>
      </c>
      <c r="K8965" s="10" t="s">
        <v>5507</v>
      </c>
      <c r="L8965" s="10">
        <v>10</v>
      </c>
      <c r="M8965" s="10">
        <v>121.55</v>
      </c>
      <c r="N8965" s="10">
        <v>1215.5</v>
      </c>
      <c r="O8965" s="59">
        <v>0.2</v>
      </c>
      <c r="P8965" s="10">
        <v>243.1</v>
      </c>
      <c r="Q8965" s="10">
        <v>972.4</v>
      </c>
      <c r="R8965" s="10" t="s">
        <v>614</v>
      </c>
      <c r="S8965" s="10" t="s">
        <v>607</v>
      </c>
      <c r="T8965" s="59">
        <v>0.3</v>
      </c>
      <c r="U8965" s="10">
        <v>291.72000000000003</v>
      </c>
    </row>
    <row r="8966" spans="1:21" x14ac:dyDescent="0.3">
      <c r="A8966" s="10" t="s">
        <v>5506</v>
      </c>
      <c r="B8966" s="61">
        <v>45195</v>
      </c>
      <c r="C8966" s="10" t="s">
        <v>1103</v>
      </c>
      <c r="D8966" s="10" t="s">
        <v>5505</v>
      </c>
      <c r="E8966" s="10" t="s">
        <v>571</v>
      </c>
      <c r="F8966" s="10" t="s">
        <v>11</v>
      </c>
      <c r="G8966" s="10" t="s">
        <v>569</v>
      </c>
      <c r="H8966" s="10" t="s">
        <v>579</v>
      </c>
      <c r="I8966" s="10" t="s">
        <v>578</v>
      </c>
      <c r="J8966" s="10" t="s">
        <v>5504</v>
      </c>
      <c r="K8966" s="10" t="s">
        <v>1235</v>
      </c>
      <c r="L8966" s="10">
        <v>5</v>
      </c>
      <c r="M8966" s="10">
        <v>121.11</v>
      </c>
      <c r="N8966" s="10">
        <v>605.54999999999995</v>
      </c>
      <c r="O8966" s="59">
        <v>0.1</v>
      </c>
      <c r="P8966" s="10">
        <v>60.55</v>
      </c>
      <c r="Q8966" s="10">
        <v>545</v>
      </c>
      <c r="R8966" s="10" t="s">
        <v>565</v>
      </c>
      <c r="S8966" s="10" t="s">
        <v>564</v>
      </c>
      <c r="T8966" s="59">
        <v>0.3</v>
      </c>
      <c r="U8966" s="10">
        <v>163.5</v>
      </c>
    </row>
    <row r="8967" spans="1:21" x14ac:dyDescent="0.3">
      <c r="A8967" s="10" t="s">
        <v>5503</v>
      </c>
      <c r="B8967" s="61">
        <v>45007</v>
      </c>
      <c r="C8967" s="10" t="s">
        <v>2231</v>
      </c>
      <c r="D8967" s="10" t="s">
        <v>5502</v>
      </c>
      <c r="E8967" s="10" t="s">
        <v>629</v>
      </c>
      <c r="F8967" s="10" t="s">
        <v>628</v>
      </c>
      <c r="G8967" s="10" t="s">
        <v>601</v>
      </c>
      <c r="H8967" s="10" t="s">
        <v>590</v>
      </c>
      <c r="I8967" s="10" t="s">
        <v>589</v>
      </c>
      <c r="J8967" s="10" t="s">
        <v>5501</v>
      </c>
      <c r="K8967" s="10" t="s">
        <v>5500</v>
      </c>
      <c r="L8967" s="10">
        <v>4</v>
      </c>
      <c r="M8967" s="10">
        <v>766.06</v>
      </c>
      <c r="N8967" s="10">
        <v>3064.24</v>
      </c>
      <c r="O8967" s="59">
        <v>0.1</v>
      </c>
      <c r="P8967" s="10">
        <v>306.42</v>
      </c>
      <c r="Q8967" s="10">
        <v>2757.82</v>
      </c>
      <c r="R8967" s="10" t="s">
        <v>565</v>
      </c>
      <c r="S8967" s="10" t="s">
        <v>607</v>
      </c>
      <c r="T8967" s="59">
        <v>0.25</v>
      </c>
      <c r="U8967" s="10">
        <v>689.46</v>
      </c>
    </row>
    <row r="8968" spans="1:21" x14ac:dyDescent="0.3">
      <c r="A8968" s="10" t="s">
        <v>5499</v>
      </c>
      <c r="B8968" s="61">
        <v>45209</v>
      </c>
      <c r="C8968" s="10" t="s">
        <v>5498</v>
      </c>
      <c r="D8968" s="10" t="s">
        <v>5497</v>
      </c>
      <c r="E8968" s="10" t="s">
        <v>629</v>
      </c>
      <c r="F8968" s="10" t="s">
        <v>790</v>
      </c>
      <c r="G8968" s="10" t="s">
        <v>601</v>
      </c>
      <c r="H8968" s="10" t="s">
        <v>590</v>
      </c>
      <c r="I8968" s="10" t="s">
        <v>748</v>
      </c>
      <c r="J8968" s="10" t="s">
        <v>5496</v>
      </c>
      <c r="K8968" s="10" t="s">
        <v>5495</v>
      </c>
      <c r="L8968" s="10">
        <v>6</v>
      </c>
      <c r="M8968" s="10">
        <v>265.74</v>
      </c>
      <c r="N8968" s="10">
        <v>1594.44</v>
      </c>
      <c r="O8968" s="59">
        <v>0.2</v>
      </c>
      <c r="P8968" s="10">
        <v>318.89</v>
      </c>
      <c r="Q8968" s="10">
        <v>1275.55</v>
      </c>
      <c r="R8968" s="10" t="s">
        <v>575</v>
      </c>
      <c r="S8968" s="10" t="s">
        <v>585</v>
      </c>
      <c r="T8968" s="59">
        <v>0.15</v>
      </c>
      <c r="U8968" s="10">
        <v>191.33</v>
      </c>
    </row>
    <row r="8969" spans="1:21" x14ac:dyDescent="0.3">
      <c r="A8969" s="10" t="s">
        <v>5494</v>
      </c>
      <c r="B8969" s="61">
        <v>45281</v>
      </c>
      <c r="C8969" s="10" t="s">
        <v>5493</v>
      </c>
      <c r="D8969" s="10" t="s">
        <v>5492</v>
      </c>
      <c r="E8969" s="10" t="s">
        <v>629</v>
      </c>
      <c r="F8969" s="10" t="s">
        <v>759</v>
      </c>
      <c r="G8969" s="10" t="s">
        <v>601</v>
      </c>
      <c r="H8969" s="10" t="s">
        <v>544</v>
      </c>
      <c r="I8969" s="10" t="s">
        <v>610</v>
      </c>
      <c r="J8969" s="10" t="s">
        <v>5491</v>
      </c>
      <c r="K8969" s="10" t="s">
        <v>5490</v>
      </c>
      <c r="L8969" s="10">
        <v>9</v>
      </c>
      <c r="M8969" s="10">
        <v>974.04</v>
      </c>
      <c r="N8969" s="10">
        <v>8766.36</v>
      </c>
      <c r="O8969" s="59">
        <v>0.05</v>
      </c>
      <c r="P8969" s="10">
        <v>438.32</v>
      </c>
      <c r="Q8969" s="10">
        <v>8328.0400000000009</v>
      </c>
      <c r="R8969" s="10" t="s">
        <v>575</v>
      </c>
      <c r="S8969" s="10" t="s">
        <v>607</v>
      </c>
      <c r="T8969" s="59">
        <v>0.15</v>
      </c>
      <c r="U8969" s="10">
        <v>1249.21</v>
      </c>
    </row>
    <row r="8970" spans="1:21" x14ac:dyDescent="0.3">
      <c r="A8970" s="10" t="s">
        <v>5489</v>
      </c>
      <c r="B8970" s="61">
        <v>45163</v>
      </c>
      <c r="C8970" s="10" t="s">
        <v>5488</v>
      </c>
      <c r="D8970" s="10" t="s">
        <v>5487</v>
      </c>
      <c r="E8970" s="10" t="s">
        <v>581</v>
      </c>
      <c r="F8970" s="10" t="s">
        <v>580</v>
      </c>
      <c r="G8970" s="10" t="s">
        <v>601</v>
      </c>
      <c r="H8970" s="10" t="s">
        <v>544</v>
      </c>
      <c r="I8970" s="10" t="s">
        <v>10</v>
      </c>
      <c r="J8970" s="10" t="s">
        <v>3431</v>
      </c>
      <c r="K8970" s="10" t="s">
        <v>5486</v>
      </c>
      <c r="L8970" s="10">
        <v>7</v>
      </c>
      <c r="M8970" s="10">
        <v>590.04</v>
      </c>
      <c r="N8970" s="10">
        <v>4130.28</v>
      </c>
      <c r="O8970" s="59">
        <v>0</v>
      </c>
      <c r="P8970" s="10">
        <v>0</v>
      </c>
      <c r="Q8970" s="10">
        <v>4130.28</v>
      </c>
      <c r="R8970" s="10" t="s">
        <v>614</v>
      </c>
      <c r="S8970" s="10" t="s">
        <v>564</v>
      </c>
      <c r="T8970" s="59">
        <v>0.15</v>
      </c>
      <c r="U8970" s="10">
        <v>619.54</v>
      </c>
    </row>
    <row r="8971" spans="1:21" x14ac:dyDescent="0.3">
      <c r="A8971" s="10" t="s">
        <v>5485</v>
      </c>
      <c r="B8971" s="61">
        <v>45257</v>
      </c>
      <c r="C8971" s="10" t="s">
        <v>5484</v>
      </c>
      <c r="D8971" s="10" t="s">
        <v>5483</v>
      </c>
      <c r="E8971" s="10" t="s">
        <v>603</v>
      </c>
      <c r="F8971" s="10" t="s">
        <v>602</v>
      </c>
      <c r="G8971" s="10" t="s">
        <v>569</v>
      </c>
      <c r="H8971" s="10" t="s">
        <v>600</v>
      </c>
      <c r="I8971" s="10" t="s">
        <v>599</v>
      </c>
      <c r="J8971" s="10" t="s">
        <v>2051</v>
      </c>
      <c r="K8971" s="10" t="s">
        <v>5482</v>
      </c>
      <c r="L8971" s="10">
        <v>2</v>
      </c>
      <c r="M8971" s="10">
        <v>832.38</v>
      </c>
      <c r="N8971" s="10">
        <v>1664.76</v>
      </c>
      <c r="O8971" s="59">
        <v>0.05</v>
      </c>
      <c r="P8971" s="10">
        <v>83.24</v>
      </c>
      <c r="Q8971" s="10">
        <v>1581.52</v>
      </c>
      <c r="R8971" s="10" t="s">
        <v>575</v>
      </c>
      <c r="S8971" s="10" t="s">
        <v>607</v>
      </c>
      <c r="T8971" s="59">
        <v>0.15</v>
      </c>
      <c r="U8971" s="10">
        <v>237.23</v>
      </c>
    </row>
    <row r="8972" spans="1:21" x14ac:dyDescent="0.3">
      <c r="A8972" s="10" t="s">
        <v>5481</v>
      </c>
      <c r="B8972" s="61">
        <v>45043</v>
      </c>
      <c r="C8972" s="10" t="s">
        <v>3847</v>
      </c>
      <c r="D8972" s="10" t="s">
        <v>5480</v>
      </c>
      <c r="E8972" s="10" t="s">
        <v>571</v>
      </c>
      <c r="F8972" s="10" t="s">
        <v>685</v>
      </c>
      <c r="G8972" s="10" t="s">
        <v>569</v>
      </c>
      <c r="H8972" s="10" t="s">
        <v>579</v>
      </c>
      <c r="I8972" s="10" t="s">
        <v>722</v>
      </c>
      <c r="J8972" s="10" t="s">
        <v>5479</v>
      </c>
      <c r="K8972" s="10" t="s">
        <v>5478</v>
      </c>
      <c r="L8972" s="10">
        <v>4</v>
      </c>
      <c r="M8972" s="10">
        <v>151.15</v>
      </c>
      <c r="N8972" s="10">
        <v>604.6</v>
      </c>
      <c r="O8972" s="59">
        <v>0</v>
      </c>
      <c r="P8972" s="10">
        <v>0</v>
      </c>
      <c r="Q8972" s="10">
        <v>604.6</v>
      </c>
      <c r="R8972" s="10" t="s">
        <v>614</v>
      </c>
      <c r="S8972" s="10" t="s">
        <v>596</v>
      </c>
      <c r="T8972" s="59">
        <v>0.15</v>
      </c>
      <c r="U8972" s="10">
        <v>90.69</v>
      </c>
    </row>
    <row r="8973" spans="1:21" x14ac:dyDescent="0.3">
      <c r="A8973" s="10" t="s">
        <v>5477</v>
      </c>
      <c r="B8973" s="61">
        <v>45080</v>
      </c>
      <c r="C8973" s="10" t="s">
        <v>1402</v>
      </c>
      <c r="D8973" s="10" t="s">
        <v>5476</v>
      </c>
      <c r="E8973" s="10" t="s">
        <v>603</v>
      </c>
      <c r="F8973" s="10" t="s">
        <v>602</v>
      </c>
      <c r="G8973" s="10" t="s">
        <v>569</v>
      </c>
      <c r="H8973" s="10" t="s">
        <v>579</v>
      </c>
      <c r="I8973" s="10" t="s">
        <v>711</v>
      </c>
      <c r="J8973" s="10" t="s">
        <v>5475</v>
      </c>
      <c r="K8973" s="10" t="s">
        <v>5474</v>
      </c>
      <c r="L8973" s="10">
        <v>10</v>
      </c>
      <c r="M8973" s="10">
        <v>865.49</v>
      </c>
      <c r="N8973" s="10">
        <v>8654.9</v>
      </c>
      <c r="O8973" s="59">
        <v>0.05</v>
      </c>
      <c r="P8973" s="10">
        <v>432.75</v>
      </c>
      <c r="Q8973" s="10">
        <v>8222.15</v>
      </c>
      <c r="R8973" s="10" t="s">
        <v>565</v>
      </c>
      <c r="S8973" s="10" t="s">
        <v>607</v>
      </c>
      <c r="T8973" s="59">
        <v>0.15</v>
      </c>
      <c r="U8973" s="10">
        <v>1233.32</v>
      </c>
    </row>
    <row r="8974" spans="1:21" x14ac:dyDescent="0.3">
      <c r="A8974" s="10" t="s">
        <v>5473</v>
      </c>
      <c r="B8974" s="61">
        <v>44984</v>
      </c>
      <c r="C8974" s="10" t="s">
        <v>5472</v>
      </c>
      <c r="D8974" s="10" t="s">
        <v>5471</v>
      </c>
      <c r="E8974" s="10" t="s">
        <v>603</v>
      </c>
      <c r="F8974" s="10" t="s">
        <v>658</v>
      </c>
      <c r="G8974" s="10" t="s">
        <v>601</v>
      </c>
      <c r="H8974" s="10" t="s">
        <v>544</v>
      </c>
      <c r="I8974" s="10" t="s">
        <v>10</v>
      </c>
      <c r="J8974" s="10" t="s">
        <v>5470</v>
      </c>
      <c r="K8974" s="10" t="s">
        <v>4199</v>
      </c>
      <c r="L8974" s="10">
        <v>4</v>
      </c>
      <c r="M8974" s="10">
        <v>345.04</v>
      </c>
      <c r="N8974" s="10">
        <v>1380.16</v>
      </c>
      <c r="O8974" s="59">
        <v>0.2</v>
      </c>
      <c r="P8974" s="10">
        <v>276.02999999999997</v>
      </c>
      <c r="Q8974" s="10">
        <v>1104.1300000000001</v>
      </c>
      <c r="R8974" s="10" t="s">
        <v>614</v>
      </c>
      <c r="S8974" s="10" t="s">
        <v>585</v>
      </c>
      <c r="T8974" s="59">
        <v>0.15</v>
      </c>
      <c r="U8974" s="10">
        <v>165.62</v>
      </c>
    </row>
    <row r="8975" spans="1:21" x14ac:dyDescent="0.3">
      <c r="A8975" s="10" t="s">
        <v>5469</v>
      </c>
      <c r="B8975" s="61">
        <v>45333</v>
      </c>
      <c r="C8975" s="10" t="s">
        <v>5468</v>
      </c>
      <c r="D8975" s="10" t="s">
        <v>5467</v>
      </c>
      <c r="E8975" s="10" t="s">
        <v>603</v>
      </c>
      <c r="F8975" s="10" t="s">
        <v>602</v>
      </c>
      <c r="G8975" s="10" t="s">
        <v>601</v>
      </c>
      <c r="H8975" s="10" t="s">
        <v>579</v>
      </c>
      <c r="I8975" s="10" t="s">
        <v>722</v>
      </c>
      <c r="J8975" s="10" t="s">
        <v>5466</v>
      </c>
      <c r="K8975" s="10" t="s">
        <v>5465</v>
      </c>
      <c r="L8975" s="10">
        <v>7</v>
      </c>
      <c r="M8975" s="10">
        <v>992.38</v>
      </c>
      <c r="N8975" s="10">
        <v>6946.66</v>
      </c>
      <c r="O8975" s="59">
        <v>0.1</v>
      </c>
      <c r="P8975" s="10">
        <v>694.67</v>
      </c>
      <c r="Q8975" s="10">
        <v>6251.99</v>
      </c>
      <c r="R8975" s="10" t="s">
        <v>565</v>
      </c>
      <c r="S8975" s="10" t="s">
        <v>607</v>
      </c>
      <c r="T8975" s="59">
        <v>0.25</v>
      </c>
      <c r="U8975" s="10">
        <v>1563</v>
      </c>
    </row>
    <row r="8976" spans="1:21" x14ac:dyDescent="0.3">
      <c r="A8976" s="10" t="s">
        <v>5464</v>
      </c>
      <c r="B8976" s="61">
        <v>45276</v>
      </c>
      <c r="C8976" s="10" t="s">
        <v>5463</v>
      </c>
      <c r="D8976" s="10" t="s">
        <v>4807</v>
      </c>
      <c r="E8976" s="10" t="s">
        <v>571</v>
      </c>
      <c r="F8976" s="10" t="s">
        <v>11</v>
      </c>
      <c r="G8976" s="10" t="s">
        <v>601</v>
      </c>
      <c r="H8976" s="10" t="s">
        <v>544</v>
      </c>
      <c r="I8976" s="10" t="s">
        <v>10</v>
      </c>
      <c r="J8976" s="10" t="s">
        <v>5462</v>
      </c>
      <c r="K8976" s="10" t="s">
        <v>5461</v>
      </c>
      <c r="L8976" s="10">
        <v>3</v>
      </c>
      <c r="M8976" s="10">
        <v>475.36</v>
      </c>
      <c r="N8976" s="10">
        <v>1426.08</v>
      </c>
      <c r="O8976" s="59">
        <v>0.05</v>
      </c>
      <c r="P8976" s="10">
        <v>71.3</v>
      </c>
      <c r="Q8976" s="10">
        <v>1354.78</v>
      </c>
      <c r="R8976" s="10" t="s">
        <v>586</v>
      </c>
      <c r="S8976" s="10" t="s">
        <v>607</v>
      </c>
      <c r="T8976" s="59">
        <v>0.15</v>
      </c>
      <c r="U8976" s="10">
        <v>203.22</v>
      </c>
    </row>
    <row r="8977" spans="1:21" x14ac:dyDescent="0.3">
      <c r="A8977" s="10" t="s">
        <v>5460</v>
      </c>
      <c r="B8977" s="61">
        <v>45371</v>
      </c>
      <c r="C8977" s="10" t="s">
        <v>5459</v>
      </c>
      <c r="D8977" s="10" t="s">
        <v>5458</v>
      </c>
      <c r="E8977" s="10" t="s">
        <v>581</v>
      </c>
      <c r="F8977" s="10" t="s">
        <v>83</v>
      </c>
      <c r="G8977" s="10" t="s">
        <v>601</v>
      </c>
      <c r="H8977" s="10" t="s">
        <v>579</v>
      </c>
      <c r="I8977" s="10" t="s">
        <v>578</v>
      </c>
      <c r="J8977" s="10" t="s">
        <v>5457</v>
      </c>
      <c r="K8977" s="10" t="s">
        <v>5456</v>
      </c>
      <c r="L8977" s="10">
        <v>4</v>
      </c>
      <c r="M8977" s="10">
        <v>622.07000000000005</v>
      </c>
      <c r="N8977" s="10">
        <v>2488.2800000000002</v>
      </c>
      <c r="O8977" s="59">
        <v>0.2</v>
      </c>
      <c r="P8977" s="10">
        <v>497.66</v>
      </c>
      <c r="Q8977" s="10">
        <v>1990.62</v>
      </c>
      <c r="R8977" s="10" t="s">
        <v>586</v>
      </c>
      <c r="S8977" s="10" t="s">
        <v>585</v>
      </c>
      <c r="T8977" s="59">
        <v>0.15</v>
      </c>
      <c r="U8977" s="10">
        <v>298.58999999999997</v>
      </c>
    </row>
    <row r="8978" spans="1:21" x14ac:dyDescent="0.3">
      <c r="A8978" s="10" t="s">
        <v>5455</v>
      </c>
      <c r="B8978" s="61">
        <v>44972</v>
      </c>
      <c r="C8978" s="10" t="s">
        <v>1467</v>
      </c>
      <c r="D8978" s="10" t="s">
        <v>5454</v>
      </c>
      <c r="E8978" s="10" t="s">
        <v>592</v>
      </c>
      <c r="F8978" s="10" t="s">
        <v>652</v>
      </c>
      <c r="G8978" s="10" t="s">
        <v>569</v>
      </c>
      <c r="H8978" s="10" t="s">
        <v>579</v>
      </c>
      <c r="I8978" s="10" t="s">
        <v>722</v>
      </c>
      <c r="J8978" s="10" t="s">
        <v>5453</v>
      </c>
      <c r="K8978" s="10" t="s">
        <v>5452</v>
      </c>
      <c r="L8978" s="10">
        <v>2</v>
      </c>
      <c r="M8978" s="10">
        <v>716.25</v>
      </c>
      <c r="N8978" s="10">
        <v>1432.5</v>
      </c>
      <c r="O8978" s="59">
        <v>0.2</v>
      </c>
      <c r="P8978" s="10">
        <v>286.5</v>
      </c>
      <c r="Q8978" s="10">
        <v>1146</v>
      </c>
      <c r="R8978" s="10" t="s">
        <v>565</v>
      </c>
      <c r="S8978" s="10" t="s">
        <v>596</v>
      </c>
      <c r="T8978" s="59">
        <v>0.3</v>
      </c>
      <c r="U8978" s="10">
        <v>343.8</v>
      </c>
    </row>
    <row r="8979" spans="1:21" x14ac:dyDescent="0.3">
      <c r="A8979" s="10" t="s">
        <v>5451</v>
      </c>
      <c r="B8979" s="61">
        <v>45026</v>
      </c>
      <c r="C8979" s="10" t="s">
        <v>5450</v>
      </c>
      <c r="D8979" s="10" t="s">
        <v>5449</v>
      </c>
      <c r="E8979" s="10" t="s">
        <v>581</v>
      </c>
      <c r="F8979" s="10" t="s">
        <v>580</v>
      </c>
      <c r="G8979" s="10" t="s">
        <v>601</v>
      </c>
      <c r="H8979" s="10" t="s">
        <v>579</v>
      </c>
      <c r="I8979" s="10" t="s">
        <v>711</v>
      </c>
      <c r="J8979" s="10" t="s">
        <v>5448</v>
      </c>
      <c r="K8979" s="10" t="s">
        <v>5447</v>
      </c>
      <c r="L8979" s="10">
        <v>9</v>
      </c>
      <c r="M8979" s="10">
        <v>998.49</v>
      </c>
      <c r="N8979" s="10">
        <v>8986.41</v>
      </c>
      <c r="O8979" s="59">
        <v>0</v>
      </c>
      <c r="P8979" s="10">
        <v>0</v>
      </c>
      <c r="Q8979" s="10">
        <v>8986.41</v>
      </c>
      <c r="R8979" s="10" t="s">
        <v>586</v>
      </c>
      <c r="S8979" s="10" t="s">
        <v>596</v>
      </c>
      <c r="T8979" s="59">
        <v>0.15</v>
      </c>
      <c r="U8979" s="10">
        <v>1347.96</v>
      </c>
    </row>
    <row r="8980" spans="1:21" x14ac:dyDescent="0.3">
      <c r="A8980" s="10" t="s">
        <v>5446</v>
      </c>
      <c r="B8980" s="61">
        <v>45189</v>
      </c>
      <c r="C8980" s="10" t="s">
        <v>4147</v>
      </c>
      <c r="D8980" s="10" t="s">
        <v>5445</v>
      </c>
      <c r="E8980" s="10" t="s">
        <v>571</v>
      </c>
      <c r="F8980" s="10" t="s">
        <v>570</v>
      </c>
      <c r="G8980" s="10" t="s">
        <v>601</v>
      </c>
      <c r="H8980" s="10" t="s">
        <v>590</v>
      </c>
      <c r="I8980" s="10" t="s">
        <v>589</v>
      </c>
      <c r="J8980" s="10" t="s">
        <v>5444</v>
      </c>
      <c r="K8980" s="10" t="s">
        <v>5443</v>
      </c>
      <c r="L8980" s="10">
        <v>8</v>
      </c>
      <c r="M8980" s="10">
        <v>925.76</v>
      </c>
      <c r="N8980" s="10">
        <v>7406.08</v>
      </c>
      <c r="O8980" s="59">
        <v>0</v>
      </c>
      <c r="P8980" s="10">
        <v>0</v>
      </c>
      <c r="Q8980" s="10">
        <v>7406.08</v>
      </c>
      <c r="R8980" s="10" t="s">
        <v>575</v>
      </c>
      <c r="S8980" s="10" t="s">
        <v>596</v>
      </c>
      <c r="T8980" s="59">
        <v>0.25</v>
      </c>
      <c r="U8980" s="10">
        <v>1851.52</v>
      </c>
    </row>
    <row r="8981" spans="1:21" x14ac:dyDescent="0.3">
      <c r="A8981" s="10" t="s">
        <v>5442</v>
      </c>
      <c r="B8981" s="61">
        <v>45337</v>
      </c>
      <c r="C8981" s="10" t="s">
        <v>5441</v>
      </c>
      <c r="D8981" s="10" t="s">
        <v>5440</v>
      </c>
      <c r="E8981" s="10" t="s">
        <v>603</v>
      </c>
      <c r="F8981" s="10" t="s">
        <v>658</v>
      </c>
      <c r="G8981" s="10" t="s">
        <v>569</v>
      </c>
      <c r="H8981" s="10" t="s">
        <v>590</v>
      </c>
      <c r="I8981" s="10" t="s">
        <v>748</v>
      </c>
      <c r="J8981" s="10" t="s">
        <v>5439</v>
      </c>
      <c r="K8981" s="10" t="s">
        <v>5438</v>
      </c>
      <c r="L8981" s="10">
        <v>5</v>
      </c>
      <c r="M8981" s="10">
        <v>161.61000000000001</v>
      </c>
      <c r="N8981" s="10">
        <v>808.05</v>
      </c>
      <c r="O8981" s="59">
        <v>0.05</v>
      </c>
      <c r="P8981" s="10">
        <v>40.4</v>
      </c>
      <c r="Q8981" s="10">
        <v>767.65</v>
      </c>
      <c r="R8981" s="10" t="s">
        <v>565</v>
      </c>
      <c r="S8981" s="10" t="s">
        <v>596</v>
      </c>
      <c r="T8981" s="59">
        <v>0.15</v>
      </c>
      <c r="U8981" s="10">
        <v>115.15</v>
      </c>
    </row>
    <row r="8982" spans="1:21" x14ac:dyDescent="0.3">
      <c r="A8982" s="10" t="s">
        <v>5437</v>
      </c>
      <c r="B8982" s="61">
        <v>45042</v>
      </c>
      <c r="C8982" s="10" t="s">
        <v>5436</v>
      </c>
      <c r="D8982" s="10" t="s">
        <v>5435</v>
      </c>
      <c r="E8982" s="10" t="s">
        <v>571</v>
      </c>
      <c r="F8982" s="10" t="s">
        <v>570</v>
      </c>
      <c r="G8982" s="10" t="s">
        <v>601</v>
      </c>
      <c r="H8982" s="10" t="s">
        <v>600</v>
      </c>
      <c r="I8982" s="10" t="s">
        <v>599</v>
      </c>
      <c r="J8982" s="10" t="s">
        <v>5434</v>
      </c>
      <c r="K8982" s="10" t="s">
        <v>5433</v>
      </c>
      <c r="L8982" s="10">
        <v>9</v>
      </c>
      <c r="M8982" s="10">
        <v>406.3</v>
      </c>
      <c r="N8982" s="10">
        <v>3656.7</v>
      </c>
      <c r="O8982" s="59">
        <v>0.1</v>
      </c>
      <c r="P8982" s="10">
        <v>365.67</v>
      </c>
      <c r="Q8982" s="10">
        <v>3291.03</v>
      </c>
      <c r="R8982" s="10" t="s">
        <v>565</v>
      </c>
      <c r="S8982" s="10" t="s">
        <v>596</v>
      </c>
      <c r="T8982" s="59">
        <v>0.3</v>
      </c>
      <c r="U8982" s="10">
        <v>987.31</v>
      </c>
    </row>
    <row r="8983" spans="1:21" x14ac:dyDescent="0.3">
      <c r="A8983" s="10" t="s">
        <v>5432</v>
      </c>
      <c r="B8983" s="61">
        <v>45111</v>
      </c>
      <c r="C8983" s="10" t="s">
        <v>5431</v>
      </c>
      <c r="D8983" s="10" t="s">
        <v>5430</v>
      </c>
      <c r="E8983" s="10" t="s">
        <v>571</v>
      </c>
      <c r="F8983" s="10" t="s">
        <v>11</v>
      </c>
      <c r="G8983" s="10" t="s">
        <v>601</v>
      </c>
      <c r="H8983" s="10" t="s">
        <v>544</v>
      </c>
      <c r="I8983" s="10" t="s">
        <v>10</v>
      </c>
      <c r="J8983" s="10" t="s">
        <v>5429</v>
      </c>
      <c r="K8983" s="10" t="s">
        <v>5428</v>
      </c>
      <c r="L8983" s="10">
        <v>2</v>
      </c>
      <c r="M8983" s="10">
        <v>137.56</v>
      </c>
      <c r="N8983" s="10">
        <v>275.12</v>
      </c>
      <c r="O8983" s="59">
        <v>0</v>
      </c>
      <c r="P8983" s="10">
        <v>0</v>
      </c>
      <c r="Q8983" s="10">
        <v>275.12</v>
      </c>
      <c r="R8983" s="10" t="s">
        <v>575</v>
      </c>
      <c r="S8983" s="10" t="s">
        <v>596</v>
      </c>
      <c r="T8983" s="59">
        <v>0.15</v>
      </c>
      <c r="U8983" s="10">
        <v>41.27</v>
      </c>
    </row>
    <row r="8984" spans="1:21" x14ac:dyDescent="0.3">
      <c r="A8984" s="10" t="s">
        <v>5427</v>
      </c>
      <c r="B8984" s="61">
        <v>45074</v>
      </c>
      <c r="C8984" s="10" t="s">
        <v>5426</v>
      </c>
      <c r="D8984" s="10" t="s">
        <v>5425</v>
      </c>
      <c r="E8984" s="10" t="s">
        <v>571</v>
      </c>
      <c r="F8984" s="10" t="s">
        <v>685</v>
      </c>
      <c r="G8984" s="10" t="s">
        <v>601</v>
      </c>
      <c r="H8984" s="10" t="s">
        <v>579</v>
      </c>
      <c r="I8984" s="10" t="s">
        <v>722</v>
      </c>
      <c r="J8984" s="10" t="s">
        <v>4934</v>
      </c>
      <c r="K8984" s="10" t="s">
        <v>5424</v>
      </c>
      <c r="L8984" s="10">
        <v>1</v>
      </c>
      <c r="M8984" s="10">
        <v>170.14</v>
      </c>
      <c r="N8984" s="10">
        <v>170.14</v>
      </c>
      <c r="O8984" s="59">
        <v>0.1</v>
      </c>
      <c r="P8984" s="10">
        <v>17.010000000000002</v>
      </c>
      <c r="Q8984" s="10">
        <v>153.13</v>
      </c>
      <c r="R8984" s="10" t="s">
        <v>575</v>
      </c>
      <c r="S8984" s="10" t="s">
        <v>596</v>
      </c>
      <c r="T8984" s="59">
        <v>0.3</v>
      </c>
      <c r="U8984" s="10">
        <v>45.94</v>
      </c>
    </row>
    <row r="8985" spans="1:21" x14ac:dyDescent="0.3">
      <c r="A8985" s="10" t="s">
        <v>5423</v>
      </c>
      <c r="B8985" s="61">
        <v>44928</v>
      </c>
      <c r="C8985" s="10" t="s">
        <v>4112</v>
      </c>
      <c r="D8985" s="10" t="s">
        <v>5154</v>
      </c>
      <c r="E8985" s="10" t="s">
        <v>592</v>
      </c>
      <c r="F8985" s="10" t="s">
        <v>591</v>
      </c>
      <c r="G8985" s="10" t="s">
        <v>601</v>
      </c>
      <c r="H8985" s="10" t="s">
        <v>600</v>
      </c>
      <c r="I8985" s="10" t="s">
        <v>599</v>
      </c>
      <c r="J8985" s="10" t="s">
        <v>5422</v>
      </c>
      <c r="K8985" s="10" t="s">
        <v>5421</v>
      </c>
      <c r="L8985" s="10">
        <v>4</v>
      </c>
      <c r="M8985" s="10">
        <v>582.23</v>
      </c>
      <c r="N8985" s="10">
        <v>2328.92</v>
      </c>
      <c r="O8985" s="59">
        <v>0.05</v>
      </c>
      <c r="P8985" s="10">
        <v>116.45</v>
      </c>
      <c r="Q8985" s="10">
        <v>2212.4699999999998</v>
      </c>
      <c r="R8985" s="10" t="s">
        <v>614</v>
      </c>
      <c r="S8985" s="10" t="s">
        <v>585</v>
      </c>
      <c r="T8985" s="59">
        <v>0.25</v>
      </c>
      <c r="U8985" s="10">
        <v>553.12</v>
      </c>
    </row>
    <row r="8986" spans="1:21" x14ac:dyDescent="0.3">
      <c r="A8986" s="10" t="s">
        <v>5420</v>
      </c>
      <c r="B8986" s="61">
        <v>45227</v>
      </c>
      <c r="C8986" s="10" t="s">
        <v>5419</v>
      </c>
      <c r="D8986" s="10" t="s">
        <v>5418</v>
      </c>
      <c r="E8986" s="10" t="s">
        <v>571</v>
      </c>
      <c r="F8986" s="10" t="s">
        <v>685</v>
      </c>
      <c r="G8986" s="10" t="s">
        <v>601</v>
      </c>
      <c r="H8986" s="10" t="s">
        <v>544</v>
      </c>
      <c r="I8986" s="10" t="s">
        <v>610</v>
      </c>
      <c r="J8986" s="10" t="s">
        <v>5417</v>
      </c>
      <c r="K8986" s="10" t="s">
        <v>5416</v>
      </c>
      <c r="L8986" s="10">
        <v>2</v>
      </c>
      <c r="M8986" s="10">
        <v>698.84</v>
      </c>
      <c r="N8986" s="10">
        <v>1397.68</v>
      </c>
      <c r="O8986" s="59">
        <v>0</v>
      </c>
      <c r="P8986" s="10">
        <v>0</v>
      </c>
      <c r="Q8986" s="10">
        <v>1397.68</v>
      </c>
      <c r="R8986" s="10" t="s">
        <v>575</v>
      </c>
      <c r="S8986" s="10" t="s">
        <v>607</v>
      </c>
      <c r="T8986" s="59">
        <v>0.15</v>
      </c>
      <c r="U8986" s="10">
        <v>209.65</v>
      </c>
    </row>
    <row r="8987" spans="1:21" x14ac:dyDescent="0.3">
      <c r="A8987" s="10" t="s">
        <v>5415</v>
      </c>
      <c r="B8987" s="61">
        <v>45279</v>
      </c>
      <c r="C8987" s="10" t="s">
        <v>5414</v>
      </c>
      <c r="D8987" s="10" t="s">
        <v>5413</v>
      </c>
      <c r="E8987" s="10" t="s">
        <v>629</v>
      </c>
      <c r="F8987" s="10" t="s">
        <v>628</v>
      </c>
      <c r="G8987" s="10" t="s">
        <v>601</v>
      </c>
      <c r="H8987" s="10" t="s">
        <v>600</v>
      </c>
      <c r="I8987" s="10" t="s">
        <v>627</v>
      </c>
      <c r="J8987" s="10" t="s">
        <v>5412</v>
      </c>
      <c r="K8987" s="10" t="s">
        <v>5411</v>
      </c>
      <c r="L8987" s="10">
        <v>4</v>
      </c>
      <c r="M8987" s="10">
        <v>190.09</v>
      </c>
      <c r="N8987" s="10">
        <v>760.36</v>
      </c>
      <c r="O8987" s="59">
        <v>0.2</v>
      </c>
      <c r="P8987" s="10">
        <v>152.07</v>
      </c>
      <c r="Q8987" s="10">
        <v>608.29</v>
      </c>
      <c r="R8987" s="10" t="s">
        <v>614</v>
      </c>
      <c r="S8987" s="10" t="s">
        <v>607</v>
      </c>
      <c r="T8987" s="59">
        <v>0.15</v>
      </c>
      <c r="U8987" s="10">
        <v>91.24</v>
      </c>
    </row>
    <row r="8988" spans="1:21" x14ac:dyDescent="0.3">
      <c r="A8988" s="10" t="s">
        <v>5410</v>
      </c>
      <c r="B8988" s="61">
        <v>45352</v>
      </c>
      <c r="C8988" s="10" t="s">
        <v>5409</v>
      </c>
      <c r="D8988" s="10" t="s">
        <v>3679</v>
      </c>
      <c r="E8988" s="10" t="s">
        <v>603</v>
      </c>
      <c r="F8988" s="10" t="s">
        <v>636</v>
      </c>
      <c r="G8988" s="10" t="s">
        <v>569</v>
      </c>
      <c r="H8988" s="10" t="s">
        <v>579</v>
      </c>
      <c r="I8988" s="10" t="s">
        <v>578</v>
      </c>
      <c r="J8988" s="10" t="s">
        <v>1831</v>
      </c>
      <c r="K8988" s="10" t="s">
        <v>5408</v>
      </c>
      <c r="L8988" s="10">
        <v>6</v>
      </c>
      <c r="M8988" s="10">
        <v>346.37</v>
      </c>
      <c r="N8988" s="10">
        <v>2078.2199999999998</v>
      </c>
      <c r="O8988" s="59">
        <v>0.05</v>
      </c>
      <c r="P8988" s="10">
        <v>103.91</v>
      </c>
      <c r="Q8988" s="10">
        <v>1974.31</v>
      </c>
      <c r="R8988" s="10" t="s">
        <v>586</v>
      </c>
      <c r="S8988" s="10" t="s">
        <v>564</v>
      </c>
      <c r="T8988" s="59">
        <v>0.3</v>
      </c>
      <c r="U8988" s="10">
        <v>592.29</v>
      </c>
    </row>
    <row r="8989" spans="1:21" x14ac:dyDescent="0.3">
      <c r="A8989" s="10" t="s">
        <v>5407</v>
      </c>
      <c r="B8989" s="61">
        <v>45368</v>
      </c>
      <c r="C8989" s="10" t="s">
        <v>5406</v>
      </c>
      <c r="D8989" s="10" t="s">
        <v>5405</v>
      </c>
      <c r="E8989" s="10" t="s">
        <v>571</v>
      </c>
      <c r="F8989" s="10" t="s">
        <v>570</v>
      </c>
      <c r="G8989" s="10" t="s">
        <v>601</v>
      </c>
      <c r="H8989" s="10" t="s">
        <v>579</v>
      </c>
      <c r="I8989" s="10" t="s">
        <v>722</v>
      </c>
      <c r="J8989" s="10" t="s">
        <v>5404</v>
      </c>
      <c r="K8989" s="10" t="s">
        <v>5403</v>
      </c>
      <c r="L8989" s="10">
        <v>5</v>
      </c>
      <c r="M8989" s="10">
        <v>375.81</v>
      </c>
      <c r="N8989" s="10">
        <v>1879.05</v>
      </c>
      <c r="O8989" s="59">
        <v>0</v>
      </c>
      <c r="P8989" s="10">
        <v>0</v>
      </c>
      <c r="Q8989" s="10">
        <v>1879.05</v>
      </c>
      <c r="R8989" s="10" t="s">
        <v>586</v>
      </c>
      <c r="S8989" s="10" t="s">
        <v>607</v>
      </c>
      <c r="T8989" s="59">
        <v>0.25</v>
      </c>
      <c r="U8989" s="10">
        <v>469.76</v>
      </c>
    </row>
    <row r="8990" spans="1:21" x14ac:dyDescent="0.3">
      <c r="A8990" s="10" t="s">
        <v>5402</v>
      </c>
      <c r="B8990" s="61">
        <v>45155</v>
      </c>
      <c r="C8990" s="10" t="s">
        <v>5401</v>
      </c>
      <c r="D8990" s="10" t="s">
        <v>5400</v>
      </c>
      <c r="E8990" s="10" t="s">
        <v>603</v>
      </c>
      <c r="F8990" s="10" t="s">
        <v>602</v>
      </c>
      <c r="G8990" s="10" t="s">
        <v>601</v>
      </c>
      <c r="H8990" s="10" t="s">
        <v>600</v>
      </c>
      <c r="I8990" s="10" t="s">
        <v>599</v>
      </c>
      <c r="J8990" s="10" t="s">
        <v>5399</v>
      </c>
      <c r="K8990" s="10" t="s">
        <v>5398</v>
      </c>
      <c r="L8990" s="10">
        <v>2</v>
      </c>
      <c r="M8990" s="10">
        <v>862.88</v>
      </c>
      <c r="N8990" s="10">
        <v>1725.76</v>
      </c>
      <c r="O8990" s="59">
        <v>0.05</v>
      </c>
      <c r="P8990" s="10">
        <v>86.29</v>
      </c>
      <c r="Q8990" s="10">
        <v>1639.47</v>
      </c>
      <c r="R8990" s="10" t="s">
        <v>575</v>
      </c>
      <c r="S8990" s="10" t="s">
        <v>585</v>
      </c>
      <c r="T8990" s="59">
        <v>0.3</v>
      </c>
      <c r="U8990" s="10">
        <v>491.84</v>
      </c>
    </row>
    <row r="8991" spans="1:21" x14ac:dyDescent="0.3">
      <c r="A8991" s="10" t="s">
        <v>5397</v>
      </c>
      <c r="B8991" s="61">
        <v>44998</v>
      </c>
      <c r="C8991" s="10" t="s">
        <v>3368</v>
      </c>
      <c r="D8991" s="10" t="s">
        <v>5396</v>
      </c>
      <c r="E8991" s="10" t="s">
        <v>603</v>
      </c>
      <c r="F8991" s="10" t="s">
        <v>636</v>
      </c>
      <c r="G8991" s="10" t="s">
        <v>569</v>
      </c>
      <c r="H8991" s="10" t="s">
        <v>579</v>
      </c>
      <c r="I8991" s="10" t="s">
        <v>722</v>
      </c>
      <c r="J8991" s="10" t="s">
        <v>5395</v>
      </c>
      <c r="K8991" s="10" t="s">
        <v>5394</v>
      </c>
      <c r="L8991" s="10">
        <v>1</v>
      </c>
      <c r="M8991" s="10">
        <v>686.74</v>
      </c>
      <c r="N8991" s="10">
        <v>686.74</v>
      </c>
      <c r="O8991" s="59">
        <v>0.1</v>
      </c>
      <c r="P8991" s="10">
        <v>68.67</v>
      </c>
      <c r="Q8991" s="10">
        <v>618.07000000000005</v>
      </c>
      <c r="R8991" s="10" t="s">
        <v>565</v>
      </c>
      <c r="S8991" s="10" t="s">
        <v>596</v>
      </c>
      <c r="T8991" s="59">
        <v>0.15</v>
      </c>
      <c r="U8991" s="10">
        <v>92.71</v>
      </c>
    </row>
    <row r="8992" spans="1:21" x14ac:dyDescent="0.3">
      <c r="A8992" s="10" t="s">
        <v>5393</v>
      </c>
      <c r="B8992" s="61">
        <v>44954</v>
      </c>
      <c r="C8992" s="10" t="s">
        <v>5392</v>
      </c>
      <c r="D8992" s="10" t="s">
        <v>5391</v>
      </c>
      <c r="E8992" s="10" t="s">
        <v>571</v>
      </c>
      <c r="F8992" s="10" t="s">
        <v>570</v>
      </c>
      <c r="G8992" s="10" t="s">
        <v>569</v>
      </c>
      <c r="H8992" s="10" t="s">
        <v>579</v>
      </c>
      <c r="I8992" s="10" t="s">
        <v>711</v>
      </c>
      <c r="J8992" s="10" t="s">
        <v>5390</v>
      </c>
      <c r="K8992" s="10" t="s">
        <v>5389</v>
      </c>
      <c r="L8992" s="10">
        <v>2</v>
      </c>
      <c r="M8992" s="10">
        <v>858.76</v>
      </c>
      <c r="N8992" s="10">
        <v>1717.52</v>
      </c>
      <c r="O8992" s="59">
        <v>0.1</v>
      </c>
      <c r="P8992" s="10">
        <v>171.75</v>
      </c>
      <c r="Q8992" s="10">
        <v>1545.77</v>
      </c>
      <c r="R8992" s="10" t="s">
        <v>575</v>
      </c>
      <c r="S8992" s="10" t="s">
        <v>596</v>
      </c>
      <c r="T8992" s="59">
        <v>0.3</v>
      </c>
      <c r="U8992" s="10">
        <v>463.73</v>
      </c>
    </row>
    <row r="8993" spans="1:21" x14ac:dyDescent="0.3">
      <c r="A8993" s="10" t="s">
        <v>5388</v>
      </c>
      <c r="B8993" s="61">
        <v>45315</v>
      </c>
      <c r="C8993" s="10" t="s">
        <v>2091</v>
      </c>
      <c r="D8993" s="10" t="s">
        <v>5387</v>
      </c>
      <c r="E8993" s="10" t="s">
        <v>592</v>
      </c>
      <c r="F8993" s="10" t="s">
        <v>652</v>
      </c>
      <c r="G8993" s="10" t="s">
        <v>569</v>
      </c>
      <c r="H8993" s="10" t="s">
        <v>544</v>
      </c>
      <c r="I8993" s="10" t="s">
        <v>610</v>
      </c>
      <c r="J8993" s="10" t="s">
        <v>5386</v>
      </c>
      <c r="K8993" s="10" t="s">
        <v>5385</v>
      </c>
      <c r="L8993" s="10">
        <v>5</v>
      </c>
      <c r="M8993" s="10">
        <v>124.34</v>
      </c>
      <c r="N8993" s="10">
        <v>621.70000000000005</v>
      </c>
      <c r="O8993" s="59">
        <v>0.1</v>
      </c>
      <c r="P8993" s="10">
        <v>62.17</v>
      </c>
      <c r="Q8993" s="10">
        <v>559.53</v>
      </c>
      <c r="R8993" s="10" t="s">
        <v>614</v>
      </c>
      <c r="S8993" s="10" t="s">
        <v>585</v>
      </c>
      <c r="T8993" s="59">
        <v>0.3</v>
      </c>
      <c r="U8993" s="10">
        <v>167.86</v>
      </c>
    </row>
    <row r="8994" spans="1:21" x14ac:dyDescent="0.3">
      <c r="A8994" s="10" t="s">
        <v>5384</v>
      </c>
      <c r="B8994" s="61">
        <v>45090</v>
      </c>
      <c r="C8994" s="10" t="s">
        <v>5383</v>
      </c>
      <c r="D8994" s="10" t="s">
        <v>5382</v>
      </c>
      <c r="E8994" s="10" t="s">
        <v>603</v>
      </c>
      <c r="F8994" s="10" t="s">
        <v>636</v>
      </c>
      <c r="G8994" s="10" t="s">
        <v>569</v>
      </c>
      <c r="H8994" s="10" t="s">
        <v>544</v>
      </c>
      <c r="I8994" s="10" t="s">
        <v>10</v>
      </c>
      <c r="J8994" s="10" t="s">
        <v>5381</v>
      </c>
      <c r="K8994" s="10" t="s">
        <v>5380</v>
      </c>
      <c r="L8994" s="10">
        <v>10</v>
      </c>
      <c r="M8994" s="10">
        <v>983.78</v>
      </c>
      <c r="N8994" s="10">
        <v>9837.7999999999993</v>
      </c>
      <c r="O8994" s="59">
        <v>0.2</v>
      </c>
      <c r="P8994" s="10">
        <v>1967.56</v>
      </c>
      <c r="Q8994" s="10">
        <v>7870.24</v>
      </c>
      <c r="R8994" s="10" t="s">
        <v>586</v>
      </c>
      <c r="S8994" s="10" t="s">
        <v>596</v>
      </c>
      <c r="T8994" s="59">
        <v>0.25</v>
      </c>
      <c r="U8994" s="10">
        <v>1967.56</v>
      </c>
    </row>
    <row r="8995" spans="1:21" x14ac:dyDescent="0.3">
      <c r="A8995" s="10" t="s">
        <v>5379</v>
      </c>
      <c r="B8995" s="61">
        <v>45038</v>
      </c>
      <c r="C8995" s="10" t="s">
        <v>3616</v>
      </c>
      <c r="D8995" s="10" t="s">
        <v>5378</v>
      </c>
      <c r="E8995" s="10" t="s">
        <v>571</v>
      </c>
      <c r="F8995" s="10" t="s">
        <v>11</v>
      </c>
      <c r="G8995" s="10" t="s">
        <v>601</v>
      </c>
      <c r="H8995" s="10" t="s">
        <v>600</v>
      </c>
      <c r="I8995" s="10" t="s">
        <v>664</v>
      </c>
      <c r="J8995" s="10" t="s">
        <v>5377</v>
      </c>
      <c r="K8995" s="10" t="s">
        <v>5376</v>
      </c>
      <c r="L8995" s="10">
        <v>6</v>
      </c>
      <c r="M8995" s="10">
        <v>299.29000000000002</v>
      </c>
      <c r="N8995" s="10">
        <v>1795.74</v>
      </c>
      <c r="O8995" s="59">
        <v>0.1</v>
      </c>
      <c r="P8995" s="10">
        <v>179.57</v>
      </c>
      <c r="Q8995" s="10">
        <v>1616.17</v>
      </c>
      <c r="R8995" s="10" t="s">
        <v>614</v>
      </c>
      <c r="S8995" s="10" t="s">
        <v>607</v>
      </c>
      <c r="T8995" s="59">
        <v>0.3</v>
      </c>
      <c r="U8995" s="10">
        <v>484.85</v>
      </c>
    </row>
    <row r="8996" spans="1:21" x14ac:dyDescent="0.3">
      <c r="A8996" s="10" t="s">
        <v>5375</v>
      </c>
      <c r="B8996" s="61">
        <v>45183</v>
      </c>
      <c r="C8996" s="10" t="s">
        <v>623</v>
      </c>
      <c r="D8996" s="10" t="s">
        <v>5374</v>
      </c>
      <c r="E8996" s="10" t="s">
        <v>581</v>
      </c>
      <c r="F8996" s="10" t="s">
        <v>580</v>
      </c>
      <c r="G8996" s="10" t="s">
        <v>569</v>
      </c>
      <c r="H8996" s="10" t="s">
        <v>544</v>
      </c>
      <c r="I8996" s="10" t="s">
        <v>610</v>
      </c>
      <c r="J8996" s="10" t="s">
        <v>5373</v>
      </c>
      <c r="K8996" s="10" t="s">
        <v>5372</v>
      </c>
      <c r="L8996" s="10">
        <v>2</v>
      </c>
      <c r="M8996" s="10">
        <v>351.3</v>
      </c>
      <c r="N8996" s="10">
        <v>702.6</v>
      </c>
      <c r="O8996" s="59">
        <v>0.1</v>
      </c>
      <c r="P8996" s="10">
        <v>70.260000000000005</v>
      </c>
      <c r="Q8996" s="10">
        <v>632.34</v>
      </c>
      <c r="R8996" s="10" t="s">
        <v>565</v>
      </c>
      <c r="S8996" s="10" t="s">
        <v>564</v>
      </c>
      <c r="T8996" s="59">
        <v>0.15</v>
      </c>
      <c r="U8996" s="10">
        <v>94.85</v>
      </c>
    </row>
    <row r="8997" spans="1:21" x14ac:dyDescent="0.3">
      <c r="A8997" s="10" t="s">
        <v>5371</v>
      </c>
      <c r="B8997" s="61">
        <v>45354</v>
      </c>
      <c r="C8997" s="10" t="s">
        <v>5370</v>
      </c>
      <c r="D8997" s="10" t="s">
        <v>5369</v>
      </c>
      <c r="E8997" s="10" t="s">
        <v>592</v>
      </c>
      <c r="F8997" s="10" t="s">
        <v>591</v>
      </c>
      <c r="G8997" s="10" t="s">
        <v>569</v>
      </c>
      <c r="H8997" s="10" t="s">
        <v>579</v>
      </c>
      <c r="I8997" s="10" t="s">
        <v>711</v>
      </c>
      <c r="J8997" s="10" t="s">
        <v>5368</v>
      </c>
      <c r="K8997" s="10" t="s">
        <v>5367</v>
      </c>
      <c r="L8997" s="10">
        <v>4</v>
      </c>
      <c r="M8997" s="10">
        <v>323.19</v>
      </c>
      <c r="N8997" s="10">
        <v>1292.76</v>
      </c>
      <c r="O8997" s="59">
        <v>0</v>
      </c>
      <c r="P8997" s="10">
        <v>0</v>
      </c>
      <c r="Q8997" s="10">
        <v>1292.76</v>
      </c>
      <c r="R8997" s="10" t="s">
        <v>575</v>
      </c>
      <c r="S8997" s="10" t="s">
        <v>596</v>
      </c>
      <c r="T8997" s="59">
        <v>0.15</v>
      </c>
      <c r="U8997" s="10">
        <v>193.91</v>
      </c>
    </row>
    <row r="8998" spans="1:21" x14ac:dyDescent="0.3">
      <c r="A8998" s="10" t="s">
        <v>5366</v>
      </c>
      <c r="B8998" s="61">
        <v>44993</v>
      </c>
      <c r="C8998" s="10" t="s">
        <v>5365</v>
      </c>
      <c r="D8998" s="10" t="s">
        <v>5364</v>
      </c>
      <c r="E8998" s="10" t="s">
        <v>581</v>
      </c>
      <c r="F8998" s="10" t="s">
        <v>83</v>
      </c>
      <c r="G8998" s="10" t="s">
        <v>569</v>
      </c>
      <c r="H8998" s="10" t="s">
        <v>600</v>
      </c>
      <c r="I8998" s="10" t="s">
        <v>664</v>
      </c>
      <c r="J8998" s="10" t="s">
        <v>5363</v>
      </c>
      <c r="K8998" s="10" t="s">
        <v>5362</v>
      </c>
      <c r="L8998" s="10">
        <v>8</v>
      </c>
      <c r="M8998" s="10">
        <v>378.23</v>
      </c>
      <c r="N8998" s="10">
        <v>3025.84</v>
      </c>
      <c r="O8998" s="59">
        <v>0.05</v>
      </c>
      <c r="P8998" s="10">
        <v>151.29</v>
      </c>
      <c r="Q8998" s="10">
        <v>2874.55</v>
      </c>
      <c r="R8998" s="10" t="s">
        <v>586</v>
      </c>
      <c r="S8998" s="10" t="s">
        <v>607</v>
      </c>
      <c r="T8998" s="59">
        <v>0.15</v>
      </c>
      <c r="U8998" s="10">
        <v>431.18</v>
      </c>
    </row>
    <row r="8999" spans="1:21" x14ac:dyDescent="0.3">
      <c r="A8999" s="10" t="s">
        <v>5361</v>
      </c>
      <c r="B8999" s="61">
        <v>44982</v>
      </c>
      <c r="C8999" s="10" t="s">
        <v>3897</v>
      </c>
      <c r="D8999" s="10" t="s">
        <v>5360</v>
      </c>
      <c r="E8999" s="10" t="s">
        <v>571</v>
      </c>
      <c r="F8999" s="10" t="s">
        <v>11</v>
      </c>
      <c r="G8999" s="10" t="s">
        <v>569</v>
      </c>
      <c r="H8999" s="10" t="s">
        <v>579</v>
      </c>
      <c r="I8999" s="10" t="s">
        <v>711</v>
      </c>
      <c r="J8999" s="10" t="s">
        <v>5359</v>
      </c>
      <c r="K8999" s="10" t="s">
        <v>5230</v>
      </c>
      <c r="L8999" s="10">
        <v>2</v>
      </c>
      <c r="M8999" s="10">
        <v>889.54</v>
      </c>
      <c r="N8999" s="10">
        <v>1779.08</v>
      </c>
      <c r="O8999" s="59">
        <v>0</v>
      </c>
      <c r="P8999" s="10">
        <v>0</v>
      </c>
      <c r="Q8999" s="10">
        <v>1779.08</v>
      </c>
      <c r="R8999" s="10" t="s">
        <v>575</v>
      </c>
      <c r="S8999" s="10" t="s">
        <v>596</v>
      </c>
      <c r="T8999" s="59">
        <v>0.25</v>
      </c>
      <c r="U8999" s="10">
        <v>444.77</v>
      </c>
    </row>
    <row r="9000" spans="1:21" x14ac:dyDescent="0.3">
      <c r="A9000" s="10" t="s">
        <v>5358</v>
      </c>
      <c r="B9000" s="61">
        <v>45006</v>
      </c>
      <c r="C9000" s="10" t="s">
        <v>5357</v>
      </c>
      <c r="D9000" s="10" t="s">
        <v>5356</v>
      </c>
      <c r="E9000" s="10" t="s">
        <v>581</v>
      </c>
      <c r="F9000" s="10" t="s">
        <v>580</v>
      </c>
      <c r="G9000" s="10" t="s">
        <v>601</v>
      </c>
      <c r="H9000" s="10" t="s">
        <v>590</v>
      </c>
      <c r="I9000" s="10" t="s">
        <v>589</v>
      </c>
      <c r="J9000" s="10" t="s">
        <v>5355</v>
      </c>
      <c r="K9000" s="10" t="s">
        <v>5354</v>
      </c>
      <c r="L9000" s="10">
        <v>1</v>
      </c>
      <c r="M9000" s="10">
        <v>565.26</v>
      </c>
      <c r="N9000" s="10">
        <v>565.26</v>
      </c>
      <c r="O9000" s="59">
        <v>0.1</v>
      </c>
      <c r="P9000" s="10">
        <v>56.53</v>
      </c>
      <c r="Q9000" s="10">
        <v>508.73</v>
      </c>
      <c r="R9000" s="10" t="s">
        <v>586</v>
      </c>
      <c r="S9000" s="10" t="s">
        <v>564</v>
      </c>
      <c r="T9000" s="59">
        <v>0.25</v>
      </c>
      <c r="U9000" s="10">
        <v>127.18</v>
      </c>
    </row>
    <row r="9001" spans="1:21" x14ac:dyDescent="0.3">
      <c r="A9001" s="10" t="s">
        <v>5353</v>
      </c>
      <c r="B9001" s="61">
        <v>45052</v>
      </c>
      <c r="C9001" s="10" t="s">
        <v>5352</v>
      </c>
      <c r="D9001" s="10" t="s">
        <v>5351</v>
      </c>
      <c r="E9001" s="10" t="s">
        <v>629</v>
      </c>
      <c r="F9001" s="10" t="s">
        <v>759</v>
      </c>
      <c r="G9001" s="10" t="s">
        <v>569</v>
      </c>
      <c r="H9001" s="10" t="s">
        <v>590</v>
      </c>
      <c r="I9001" s="10" t="s">
        <v>748</v>
      </c>
      <c r="J9001" s="10" t="s">
        <v>5350</v>
      </c>
      <c r="K9001" s="10" t="s">
        <v>3884</v>
      </c>
      <c r="L9001" s="10">
        <v>4</v>
      </c>
      <c r="M9001" s="10">
        <v>241.32</v>
      </c>
      <c r="N9001" s="10">
        <v>965.28</v>
      </c>
      <c r="O9001" s="59">
        <v>0.1</v>
      </c>
      <c r="P9001" s="10">
        <v>96.53</v>
      </c>
      <c r="Q9001" s="10">
        <v>868.75</v>
      </c>
      <c r="R9001" s="10" t="s">
        <v>586</v>
      </c>
      <c r="S9001" s="10" t="s">
        <v>607</v>
      </c>
      <c r="T9001" s="59">
        <v>0.3</v>
      </c>
      <c r="U9001" s="10">
        <v>260.62</v>
      </c>
    </row>
    <row r="9002" spans="1:21" x14ac:dyDescent="0.3">
      <c r="A9002" s="10" t="s">
        <v>5349</v>
      </c>
      <c r="B9002" s="61">
        <v>45113</v>
      </c>
      <c r="C9002" s="10" t="s">
        <v>5348</v>
      </c>
      <c r="D9002" s="10" t="s">
        <v>5347</v>
      </c>
      <c r="E9002" s="10" t="s">
        <v>571</v>
      </c>
      <c r="F9002" s="10" t="s">
        <v>685</v>
      </c>
      <c r="G9002" s="10" t="s">
        <v>569</v>
      </c>
      <c r="H9002" s="10" t="s">
        <v>600</v>
      </c>
      <c r="I9002" s="10" t="s">
        <v>627</v>
      </c>
      <c r="J9002" s="10" t="s">
        <v>5346</v>
      </c>
      <c r="K9002" s="10" t="s">
        <v>5345</v>
      </c>
      <c r="L9002" s="10">
        <v>10</v>
      </c>
      <c r="M9002" s="10">
        <v>685.22</v>
      </c>
      <c r="N9002" s="10">
        <v>6852.2</v>
      </c>
      <c r="O9002" s="59">
        <v>0.05</v>
      </c>
      <c r="P9002" s="10">
        <v>342.61</v>
      </c>
      <c r="Q9002" s="10">
        <v>6509.59</v>
      </c>
      <c r="R9002" s="10" t="s">
        <v>565</v>
      </c>
      <c r="S9002" s="10" t="s">
        <v>607</v>
      </c>
      <c r="T9002" s="59">
        <v>0.25</v>
      </c>
      <c r="U9002" s="10">
        <v>1627.4</v>
      </c>
    </row>
    <row r="9003" spans="1:21" x14ac:dyDescent="0.3">
      <c r="A9003" s="10" t="s">
        <v>5344</v>
      </c>
      <c r="B9003" s="61">
        <v>45258</v>
      </c>
      <c r="C9003" s="10" t="s">
        <v>5343</v>
      </c>
      <c r="D9003" s="10" t="s">
        <v>5342</v>
      </c>
      <c r="E9003" s="10" t="s">
        <v>592</v>
      </c>
      <c r="F9003" s="10" t="s">
        <v>18</v>
      </c>
      <c r="G9003" s="10" t="s">
        <v>569</v>
      </c>
      <c r="H9003" s="10" t="s">
        <v>600</v>
      </c>
      <c r="I9003" s="10" t="s">
        <v>664</v>
      </c>
      <c r="J9003" s="10" t="s">
        <v>5341</v>
      </c>
      <c r="K9003" s="10" t="s">
        <v>5340</v>
      </c>
      <c r="L9003" s="10">
        <v>7</v>
      </c>
      <c r="M9003" s="10">
        <v>280.73</v>
      </c>
      <c r="N9003" s="10">
        <v>1965.11</v>
      </c>
      <c r="O9003" s="59">
        <v>0.1</v>
      </c>
      <c r="P9003" s="10">
        <v>196.51</v>
      </c>
      <c r="Q9003" s="10">
        <v>1768.6</v>
      </c>
      <c r="R9003" s="10" t="s">
        <v>565</v>
      </c>
      <c r="S9003" s="10" t="s">
        <v>607</v>
      </c>
      <c r="T9003" s="59">
        <v>0.3</v>
      </c>
      <c r="U9003" s="10">
        <v>530.58000000000004</v>
      </c>
    </row>
    <row r="9004" spans="1:21" x14ac:dyDescent="0.3">
      <c r="A9004" s="10" t="s">
        <v>5339</v>
      </c>
      <c r="B9004" s="61">
        <v>45219</v>
      </c>
      <c r="C9004" s="10" t="s">
        <v>5338</v>
      </c>
      <c r="D9004" s="10" t="s">
        <v>5337</v>
      </c>
      <c r="E9004" s="10" t="s">
        <v>629</v>
      </c>
      <c r="F9004" s="10" t="s">
        <v>628</v>
      </c>
      <c r="G9004" s="10" t="s">
        <v>569</v>
      </c>
      <c r="H9004" s="10" t="s">
        <v>590</v>
      </c>
      <c r="I9004" s="10" t="s">
        <v>589</v>
      </c>
      <c r="J9004" s="10" t="s">
        <v>5336</v>
      </c>
      <c r="K9004" s="10" t="s">
        <v>5335</v>
      </c>
      <c r="L9004" s="10">
        <v>1</v>
      </c>
      <c r="M9004" s="10">
        <v>562.79</v>
      </c>
      <c r="N9004" s="10">
        <v>562.79</v>
      </c>
      <c r="O9004" s="59">
        <v>0.05</v>
      </c>
      <c r="P9004" s="10">
        <v>28.14</v>
      </c>
      <c r="Q9004" s="10">
        <v>534.65</v>
      </c>
      <c r="R9004" s="10" t="s">
        <v>575</v>
      </c>
      <c r="S9004" s="10" t="s">
        <v>585</v>
      </c>
      <c r="T9004" s="59">
        <v>0.15</v>
      </c>
      <c r="U9004" s="10">
        <v>80.2</v>
      </c>
    </row>
    <row r="9005" spans="1:21" x14ac:dyDescent="0.3">
      <c r="A9005" s="10" t="s">
        <v>5334</v>
      </c>
      <c r="B9005" s="61">
        <v>45235</v>
      </c>
      <c r="C9005" s="10" t="s">
        <v>5333</v>
      </c>
      <c r="D9005" s="10" t="s">
        <v>5332</v>
      </c>
      <c r="E9005" s="10" t="s">
        <v>592</v>
      </c>
      <c r="F9005" s="10" t="s">
        <v>652</v>
      </c>
      <c r="G9005" s="10" t="s">
        <v>569</v>
      </c>
      <c r="H9005" s="10" t="s">
        <v>600</v>
      </c>
      <c r="I9005" s="10" t="s">
        <v>627</v>
      </c>
      <c r="J9005" s="10" t="s">
        <v>5331</v>
      </c>
      <c r="K9005" s="10" t="s">
        <v>5330</v>
      </c>
      <c r="L9005" s="10">
        <v>7</v>
      </c>
      <c r="M9005" s="10">
        <v>396.94</v>
      </c>
      <c r="N9005" s="10">
        <v>2778.58</v>
      </c>
      <c r="O9005" s="59">
        <v>0.2</v>
      </c>
      <c r="P9005" s="10">
        <v>555.72</v>
      </c>
      <c r="Q9005" s="10">
        <v>2222.86</v>
      </c>
      <c r="R9005" s="10" t="s">
        <v>586</v>
      </c>
      <c r="S9005" s="10" t="s">
        <v>607</v>
      </c>
      <c r="T9005" s="59">
        <v>0.3</v>
      </c>
      <c r="U9005" s="10">
        <v>666.86</v>
      </c>
    </row>
    <row r="9006" spans="1:21" x14ac:dyDescent="0.3">
      <c r="A9006" s="10" t="s">
        <v>5329</v>
      </c>
      <c r="B9006" s="61">
        <v>45352</v>
      </c>
      <c r="C9006" s="10" t="s">
        <v>5328</v>
      </c>
      <c r="D9006" s="10" t="s">
        <v>5327</v>
      </c>
      <c r="E9006" s="10" t="s">
        <v>629</v>
      </c>
      <c r="F9006" s="10" t="s">
        <v>759</v>
      </c>
      <c r="G9006" s="10" t="s">
        <v>601</v>
      </c>
      <c r="H9006" s="10" t="s">
        <v>590</v>
      </c>
      <c r="I9006" s="10" t="s">
        <v>748</v>
      </c>
      <c r="J9006" s="10" t="s">
        <v>5326</v>
      </c>
      <c r="K9006" s="10" t="s">
        <v>5325</v>
      </c>
      <c r="L9006" s="10">
        <v>9</v>
      </c>
      <c r="M9006" s="10">
        <v>109.3</v>
      </c>
      <c r="N9006" s="10">
        <v>983.7</v>
      </c>
      <c r="O9006" s="59">
        <v>0.05</v>
      </c>
      <c r="P9006" s="10">
        <v>49.19</v>
      </c>
      <c r="Q9006" s="10">
        <v>934.51</v>
      </c>
      <c r="R9006" s="10" t="s">
        <v>565</v>
      </c>
      <c r="S9006" s="10" t="s">
        <v>585</v>
      </c>
      <c r="T9006" s="59">
        <v>0.25</v>
      </c>
      <c r="U9006" s="10">
        <v>233.63</v>
      </c>
    </row>
    <row r="9007" spans="1:21" x14ac:dyDescent="0.3">
      <c r="A9007" s="10" t="s">
        <v>5324</v>
      </c>
      <c r="B9007" s="61">
        <v>45167</v>
      </c>
      <c r="C9007" s="10" t="s">
        <v>5323</v>
      </c>
      <c r="D9007" s="10" t="s">
        <v>4094</v>
      </c>
      <c r="E9007" s="10" t="s">
        <v>603</v>
      </c>
      <c r="F9007" s="10" t="s">
        <v>658</v>
      </c>
      <c r="G9007" s="10" t="s">
        <v>601</v>
      </c>
      <c r="H9007" s="10" t="s">
        <v>544</v>
      </c>
      <c r="I9007" s="10" t="s">
        <v>610</v>
      </c>
      <c r="J9007" s="10" t="s">
        <v>4141</v>
      </c>
      <c r="K9007" s="10" t="s">
        <v>5322</v>
      </c>
      <c r="L9007" s="10">
        <v>1</v>
      </c>
      <c r="M9007" s="10">
        <v>810</v>
      </c>
      <c r="N9007" s="10">
        <v>810</v>
      </c>
      <c r="O9007" s="59">
        <v>0.05</v>
      </c>
      <c r="P9007" s="10">
        <v>40.5</v>
      </c>
      <c r="Q9007" s="10">
        <v>769.5</v>
      </c>
      <c r="R9007" s="10" t="s">
        <v>586</v>
      </c>
      <c r="S9007" s="10" t="s">
        <v>564</v>
      </c>
      <c r="T9007" s="59">
        <v>0.15</v>
      </c>
      <c r="U9007" s="10">
        <v>115.42</v>
      </c>
    </row>
    <row r="9008" spans="1:21" x14ac:dyDescent="0.3">
      <c r="A9008" s="10" t="s">
        <v>5321</v>
      </c>
      <c r="B9008" s="61">
        <v>45282</v>
      </c>
      <c r="C9008" s="10" t="s">
        <v>5320</v>
      </c>
      <c r="D9008" s="10" t="s">
        <v>5319</v>
      </c>
      <c r="E9008" s="10" t="s">
        <v>571</v>
      </c>
      <c r="F9008" s="10" t="s">
        <v>11</v>
      </c>
      <c r="G9008" s="10" t="s">
        <v>569</v>
      </c>
      <c r="H9008" s="10" t="s">
        <v>544</v>
      </c>
      <c r="I9008" s="10" t="s">
        <v>610</v>
      </c>
      <c r="J9008" s="10" t="s">
        <v>5318</v>
      </c>
      <c r="K9008" s="10" t="s">
        <v>5317</v>
      </c>
      <c r="L9008" s="10">
        <v>2</v>
      </c>
      <c r="M9008" s="10">
        <v>131.6</v>
      </c>
      <c r="N9008" s="10">
        <v>263.2</v>
      </c>
      <c r="O9008" s="59">
        <v>0.1</v>
      </c>
      <c r="P9008" s="10">
        <v>26.32</v>
      </c>
      <c r="Q9008" s="10">
        <v>236.88</v>
      </c>
      <c r="R9008" s="10" t="s">
        <v>575</v>
      </c>
      <c r="S9008" s="10" t="s">
        <v>596</v>
      </c>
      <c r="T9008" s="59">
        <v>0.25</v>
      </c>
      <c r="U9008" s="10">
        <v>59.22</v>
      </c>
    </row>
    <row r="9009" spans="1:21" x14ac:dyDescent="0.3">
      <c r="A9009" s="10" t="s">
        <v>5316</v>
      </c>
      <c r="B9009" s="61">
        <v>45184</v>
      </c>
      <c r="C9009" s="10" t="s">
        <v>5315</v>
      </c>
      <c r="D9009" s="10" t="s">
        <v>5314</v>
      </c>
      <c r="E9009" s="10" t="s">
        <v>629</v>
      </c>
      <c r="F9009" s="10" t="s">
        <v>759</v>
      </c>
      <c r="G9009" s="10" t="s">
        <v>569</v>
      </c>
      <c r="H9009" s="10" t="s">
        <v>544</v>
      </c>
      <c r="I9009" s="10" t="s">
        <v>568</v>
      </c>
      <c r="J9009" s="10" t="s">
        <v>5313</v>
      </c>
      <c r="K9009" s="10" t="s">
        <v>5312</v>
      </c>
      <c r="L9009" s="10">
        <v>7</v>
      </c>
      <c r="M9009" s="10">
        <v>274.48</v>
      </c>
      <c r="N9009" s="10">
        <v>1921.36</v>
      </c>
      <c r="O9009" s="59">
        <v>0.1</v>
      </c>
      <c r="P9009" s="10">
        <v>192.14</v>
      </c>
      <c r="Q9009" s="10">
        <v>1729.22</v>
      </c>
      <c r="R9009" s="10" t="s">
        <v>575</v>
      </c>
      <c r="S9009" s="10" t="s">
        <v>596</v>
      </c>
      <c r="T9009" s="59">
        <v>0.3</v>
      </c>
      <c r="U9009" s="10">
        <v>518.77</v>
      </c>
    </row>
    <row r="9010" spans="1:21" x14ac:dyDescent="0.3">
      <c r="A9010" s="10" t="s">
        <v>5311</v>
      </c>
      <c r="B9010" s="61">
        <v>45375</v>
      </c>
      <c r="C9010" s="10" t="s">
        <v>1641</v>
      </c>
      <c r="D9010" s="10" t="s">
        <v>5310</v>
      </c>
      <c r="E9010" s="10" t="s">
        <v>603</v>
      </c>
      <c r="F9010" s="10" t="s">
        <v>658</v>
      </c>
      <c r="G9010" s="10" t="s">
        <v>601</v>
      </c>
      <c r="H9010" s="10" t="s">
        <v>600</v>
      </c>
      <c r="I9010" s="10" t="s">
        <v>599</v>
      </c>
      <c r="J9010" s="10" t="s">
        <v>5309</v>
      </c>
      <c r="K9010" s="10" t="s">
        <v>5308</v>
      </c>
      <c r="L9010" s="10">
        <v>6</v>
      </c>
      <c r="M9010" s="10">
        <v>587.44000000000005</v>
      </c>
      <c r="N9010" s="10">
        <v>3524.64</v>
      </c>
      <c r="O9010" s="59">
        <v>0</v>
      </c>
      <c r="P9010" s="10">
        <v>0</v>
      </c>
      <c r="Q9010" s="10">
        <v>3524.64</v>
      </c>
      <c r="R9010" s="10" t="s">
        <v>565</v>
      </c>
      <c r="S9010" s="10" t="s">
        <v>585</v>
      </c>
      <c r="T9010" s="59">
        <v>0.3</v>
      </c>
      <c r="U9010" s="10">
        <v>1057.3900000000001</v>
      </c>
    </row>
    <row r="9011" spans="1:21" x14ac:dyDescent="0.3">
      <c r="A9011" s="10" t="s">
        <v>5307</v>
      </c>
      <c r="B9011" s="61">
        <v>45067</v>
      </c>
      <c r="C9011" s="10" t="s">
        <v>5306</v>
      </c>
      <c r="D9011" s="10" t="s">
        <v>5305</v>
      </c>
      <c r="E9011" s="10" t="s">
        <v>603</v>
      </c>
      <c r="F9011" s="10" t="s">
        <v>602</v>
      </c>
      <c r="G9011" s="10" t="s">
        <v>569</v>
      </c>
      <c r="H9011" s="10" t="s">
        <v>600</v>
      </c>
      <c r="I9011" s="10" t="s">
        <v>664</v>
      </c>
      <c r="J9011" s="10" t="s">
        <v>5304</v>
      </c>
      <c r="K9011" s="10" t="s">
        <v>5303</v>
      </c>
      <c r="L9011" s="10">
        <v>2</v>
      </c>
      <c r="M9011" s="10">
        <v>308.19</v>
      </c>
      <c r="N9011" s="10">
        <v>616.38</v>
      </c>
      <c r="O9011" s="59">
        <v>0.2</v>
      </c>
      <c r="P9011" s="10">
        <v>123.28</v>
      </c>
      <c r="Q9011" s="10">
        <v>493.1</v>
      </c>
      <c r="R9011" s="10" t="s">
        <v>575</v>
      </c>
      <c r="S9011" s="10" t="s">
        <v>596</v>
      </c>
      <c r="T9011" s="59">
        <v>0.15</v>
      </c>
      <c r="U9011" s="10">
        <v>73.97</v>
      </c>
    </row>
    <row r="9012" spans="1:21" x14ac:dyDescent="0.3">
      <c r="A9012" s="10" t="s">
        <v>5302</v>
      </c>
      <c r="B9012" s="61">
        <v>45023</v>
      </c>
      <c r="C9012" s="10" t="s">
        <v>5301</v>
      </c>
      <c r="D9012" s="10" t="s">
        <v>5300</v>
      </c>
      <c r="E9012" s="10" t="s">
        <v>592</v>
      </c>
      <c r="F9012" s="10" t="s">
        <v>591</v>
      </c>
      <c r="G9012" s="10" t="s">
        <v>601</v>
      </c>
      <c r="H9012" s="10" t="s">
        <v>600</v>
      </c>
      <c r="I9012" s="10" t="s">
        <v>664</v>
      </c>
      <c r="J9012" s="10" t="s">
        <v>5299</v>
      </c>
      <c r="K9012" s="10" t="s">
        <v>5298</v>
      </c>
      <c r="L9012" s="10">
        <v>10</v>
      </c>
      <c r="M9012" s="10">
        <v>346.86</v>
      </c>
      <c r="N9012" s="10">
        <v>3468.6</v>
      </c>
      <c r="O9012" s="59">
        <v>0</v>
      </c>
      <c r="P9012" s="10">
        <v>0</v>
      </c>
      <c r="Q9012" s="10">
        <v>3468.6</v>
      </c>
      <c r="R9012" s="10" t="s">
        <v>614</v>
      </c>
      <c r="S9012" s="10" t="s">
        <v>607</v>
      </c>
      <c r="T9012" s="59">
        <v>0.25</v>
      </c>
      <c r="U9012" s="10">
        <v>867.15</v>
      </c>
    </row>
    <row r="9013" spans="1:21" x14ac:dyDescent="0.3">
      <c r="A9013" s="10" t="s">
        <v>5297</v>
      </c>
      <c r="B9013" s="61">
        <v>44949</v>
      </c>
      <c r="C9013" s="10" t="s">
        <v>5296</v>
      </c>
      <c r="D9013" s="10" t="s">
        <v>5295</v>
      </c>
      <c r="E9013" s="10" t="s">
        <v>603</v>
      </c>
      <c r="F9013" s="10" t="s">
        <v>658</v>
      </c>
      <c r="G9013" s="10" t="s">
        <v>569</v>
      </c>
      <c r="H9013" s="10" t="s">
        <v>590</v>
      </c>
      <c r="I9013" s="10" t="s">
        <v>589</v>
      </c>
      <c r="J9013" s="10" t="s">
        <v>5294</v>
      </c>
      <c r="K9013" s="10" t="s">
        <v>5293</v>
      </c>
      <c r="L9013" s="10">
        <v>4</v>
      </c>
      <c r="M9013" s="10">
        <v>873.73</v>
      </c>
      <c r="N9013" s="10">
        <v>3494.92</v>
      </c>
      <c r="O9013" s="59">
        <v>0.2</v>
      </c>
      <c r="P9013" s="10">
        <v>698.98</v>
      </c>
      <c r="Q9013" s="10">
        <v>2795.94</v>
      </c>
      <c r="R9013" s="10" t="s">
        <v>565</v>
      </c>
      <c r="S9013" s="10" t="s">
        <v>596</v>
      </c>
      <c r="T9013" s="59">
        <v>0.3</v>
      </c>
      <c r="U9013" s="10">
        <v>838.78</v>
      </c>
    </row>
    <row r="9014" spans="1:21" x14ac:dyDescent="0.3">
      <c r="A9014" s="10" t="s">
        <v>5292</v>
      </c>
      <c r="B9014" s="61">
        <v>45095</v>
      </c>
      <c r="C9014" s="10" t="s">
        <v>5291</v>
      </c>
      <c r="D9014" s="10" t="s">
        <v>5290</v>
      </c>
      <c r="E9014" s="10" t="s">
        <v>603</v>
      </c>
      <c r="F9014" s="10" t="s">
        <v>658</v>
      </c>
      <c r="G9014" s="10" t="s">
        <v>601</v>
      </c>
      <c r="H9014" s="10" t="s">
        <v>590</v>
      </c>
      <c r="I9014" s="10" t="s">
        <v>748</v>
      </c>
      <c r="J9014" s="10" t="s">
        <v>5289</v>
      </c>
      <c r="K9014" s="10" t="s">
        <v>4668</v>
      </c>
      <c r="L9014" s="10">
        <v>1</v>
      </c>
      <c r="M9014" s="10">
        <v>271.92</v>
      </c>
      <c r="N9014" s="10">
        <v>271.92</v>
      </c>
      <c r="O9014" s="59">
        <v>0</v>
      </c>
      <c r="P9014" s="10">
        <v>0</v>
      </c>
      <c r="Q9014" s="10">
        <v>271.92</v>
      </c>
      <c r="R9014" s="10" t="s">
        <v>614</v>
      </c>
      <c r="S9014" s="10" t="s">
        <v>564</v>
      </c>
      <c r="T9014" s="59">
        <v>0.25</v>
      </c>
      <c r="U9014" s="10">
        <v>67.98</v>
      </c>
    </row>
    <row r="9015" spans="1:21" x14ac:dyDescent="0.3">
      <c r="A9015" s="10" t="s">
        <v>5288</v>
      </c>
      <c r="B9015" s="61">
        <v>45029</v>
      </c>
      <c r="C9015" s="10" t="s">
        <v>5287</v>
      </c>
      <c r="D9015" s="10" t="s">
        <v>5286</v>
      </c>
      <c r="E9015" s="10" t="s">
        <v>603</v>
      </c>
      <c r="F9015" s="10" t="s">
        <v>602</v>
      </c>
      <c r="G9015" s="10" t="s">
        <v>601</v>
      </c>
      <c r="H9015" s="10" t="s">
        <v>579</v>
      </c>
      <c r="I9015" s="10" t="s">
        <v>711</v>
      </c>
      <c r="J9015" s="10" t="s">
        <v>5285</v>
      </c>
      <c r="K9015" s="10" t="s">
        <v>1815</v>
      </c>
      <c r="L9015" s="10">
        <v>1</v>
      </c>
      <c r="M9015" s="10">
        <v>151.16</v>
      </c>
      <c r="N9015" s="10">
        <v>151.16</v>
      </c>
      <c r="O9015" s="59">
        <v>0.1</v>
      </c>
      <c r="P9015" s="10">
        <v>15.12</v>
      </c>
      <c r="Q9015" s="10">
        <v>136.04</v>
      </c>
      <c r="R9015" s="10" t="s">
        <v>575</v>
      </c>
      <c r="S9015" s="10" t="s">
        <v>596</v>
      </c>
      <c r="T9015" s="59">
        <v>0.15</v>
      </c>
      <c r="U9015" s="10">
        <v>20.41</v>
      </c>
    </row>
    <row r="9016" spans="1:21" x14ac:dyDescent="0.3">
      <c r="A9016" s="10" t="s">
        <v>5284</v>
      </c>
      <c r="B9016" s="61">
        <v>45329</v>
      </c>
      <c r="C9016" s="10" t="s">
        <v>1173</v>
      </c>
      <c r="D9016" s="10" t="s">
        <v>5283</v>
      </c>
      <c r="E9016" s="10" t="s">
        <v>603</v>
      </c>
      <c r="F9016" s="10" t="s">
        <v>658</v>
      </c>
      <c r="G9016" s="10" t="s">
        <v>601</v>
      </c>
      <c r="H9016" s="10" t="s">
        <v>590</v>
      </c>
      <c r="I9016" s="10" t="s">
        <v>589</v>
      </c>
      <c r="J9016" s="10" t="s">
        <v>5282</v>
      </c>
      <c r="K9016" s="10" t="s">
        <v>5281</v>
      </c>
      <c r="L9016" s="10">
        <v>6</v>
      </c>
      <c r="M9016" s="10">
        <v>603.32000000000005</v>
      </c>
      <c r="N9016" s="10">
        <v>3619.92</v>
      </c>
      <c r="O9016" s="59">
        <v>0</v>
      </c>
      <c r="P9016" s="10">
        <v>0</v>
      </c>
      <c r="Q9016" s="10">
        <v>3619.92</v>
      </c>
      <c r="R9016" s="10" t="s">
        <v>586</v>
      </c>
      <c r="S9016" s="10" t="s">
        <v>585</v>
      </c>
      <c r="T9016" s="59">
        <v>0.3</v>
      </c>
      <c r="U9016" s="10">
        <v>1085.98</v>
      </c>
    </row>
    <row r="9017" spans="1:21" x14ac:dyDescent="0.3">
      <c r="A9017" s="10" t="s">
        <v>5280</v>
      </c>
      <c r="B9017" s="61">
        <v>45334</v>
      </c>
      <c r="C9017" s="10" t="s">
        <v>5279</v>
      </c>
      <c r="D9017" s="10" t="s">
        <v>5278</v>
      </c>
      <c r="E9017" s="10" t="s">
        <v>603</v>
      </c>
      <c r="F9017" s="10" t="s">
        <v>658</v>
      </c>
      <c r="G9017" s="10" t="s">
        <v>569</v>
      </c>
      <c r="H9017" s="10" t="s">
        <v>579</v>
      </c>
      <c r="I9017" s="10" t="s">
        <v>578</v>
      </c>
      <c r="J9017" s="10" t="s">
        <v>5277</v>
      </c>
      <c r="K9017" s="10" t="s">
        <v>5276</v>
      </c>
      <c r="L9017" s="10">
        <v>2</v>
      </c>
      <c r="M9017" s="10">
        <v>446.42</v>
      </c>
      <c r="N9017" s="10">
        <v>892.84</v>
      </c>
      <c r="O9017" s="59">
        <v>0.1</v>
      </c>
      <c r="P9017" s="10">
        <v>89.28</v>
      </c>
      <c r="Q9017" s="10">
        <v>803.56</v>
      </c>
      <c r="R9017" s="10" t="s">
        <v>614</v>
      </c>
      <c r="S9017" s="10" t="s">
        <v>585</v>
      </c>
      <c r="T9017" s="59">
        <v>0.15</v>
      </c>
      <c r="U9017" s="10">
        <v>120.53</v>
      </c>
    </row>
    <row r="9018" spans="1:21" x14ac:dyDescent="0.3">
      <c r="A9018" s="10" t="s">
        <v>5275</v>
      </c>
      <c r="B9018" s="61">
        <v>45140</v>
      </c>
      <c r="C9018" s="10" t="s">
        <v>5274</v>
      </c>
      <c r="D9018" s="10" t="s">
        <v>5273</v>
      </c>
      <c r="E9018" s="10" t="s">
        <v>629</v>
      </c>
      <c r="F9018" s="10" t="s">
        <v>759</v>
      </c>
      <c r="G9018" s="10" t="s">
        <v>601</v>
      </c>
      <c r="H9018" s="10" t="s">
        <v>600</v>
      </c>
      <c r="I9018" s="10" t="s">
        <v>599</v>
      </c>
      <c r="J9018" s="10" t="s">
        <v>5272</v>
      </c>
      <c r="K9018" s="10" t="s">
        <v>5271</v>
      </c>
      <c r="L9018" s="10">
        <v>1</v>
      </c>
      <c r="M9018" s="10">
        <v>700.07</v>
      </c>
      <c r="N9018" s="10">
        <v>700.07</v>
      </c>
      <c r="O9018" s="59">
        <v>0</v>
      </c>
      <c r="P9018" s="10">
        <v>0</v>
      </c>
      <c r="Q9018" s="10">
        <v>700.07</v>
      </c>
      <c r="R9018" s="10" t="s">
        <v>575</v>
      </c>
      <c r="S9018" s="10" t="s">
        <v>585</v>
      </c>
      <c r="T9018" s="59">
        <v>0.15</v>
      </c>
      <c r="U9018" s="10">
        <v>105.01</v>
      </c>
    </row>
    <row r="9019" spans="1:21" x14ac:dyDescent="0.3">
      <c r="A9019" s="10" t="s">
        <v>5270</v>
      </c>
      <c r="B9019" s="61">
        <v>45234</v>
      </c>
      <c r="C9019" s="10" t="s">
        <v>1188</v>
      </c>
      <c r="D9019" s="10" t="s">
        <v>5269</v>
      </c>
      <c r="E9019" s="10" t="s">
        <v>581</v>
      </c>
      <c r="F9019" s="10" t="s">
        <v>580</v>
      </c>
      <c r="G9019" s="10" t="s">
        <v>569</v>
      </c>
      <c r="H9019" s="10" t="s">
        <v>590</v>
      </c>
      <c r="I9019" s="10" t="s">
        <v>635</v>
      </c>
      <c r="J9019" s="10" t="s">
        <v>5268</v>
      </c>
      <c r="K9019" s="10" t="s">
        <v>5267</v>
      </c>
      <c r="L9019" s="10">
        <v>1</v>
      </c>
      <c r="M9019" s="10">
        <v>828.08</v>
      </c>
      <c r="N9019" s="10">
        <v>828.08</v>
      </c>
      <c r="O9019" s="59">
        <v>0.1</v>
      </c>
      <c r="P9019" s="10">
        <v>82.81</v>
      </c>
      <c r="Q9019" s="10">
        <v>745.27</v>
      </c>
      <c r="R9019" s="10" t="s">
        <v>565</v>
      </c>
      <c r="S9019" s="10" t="s">
        <v>596</v>
      </c>
      <c r="T9019" s="59">
        <v>0.15</v>
      </c>
      <c r="U9019" s="10">
        <v>111.79</v>
      </c>
    </row>
    <row r="9020" spans="1:21" x14ac:dyDescent="0.3">
      <c r="A9020" s="10" t="s">
        <v>5266</v>
      </c>
      <c r="B9020" s="61">
        <v>45265</v>
      </c>
      <c r="C9020" s="10" t="s">
        <v>5265</v>
      </c>
      <c r="D9020" s="10" t="s">
        <v>5264</v>
      </c>
      <c r="E9020" s="10" t="s">
        <v>629</v>
      </c>
      <c r="F9020" s="10" t="s">
        <v>628</v>
      </c>
      <c r="G9020" s="10" t="s">
        <v>569</v>
      </c>
      <c r="H9020" s="10" t="s">
        <v>544</v>
      </c>
      <c r="I9020" s="10" t="s">
        <v>568</v>
      </c>
      <c r="J9020" s="10" t="s">
        <v>5263</v>
      </c>
      <c r="K9020" s="10" t="s">
        <v>5262</v>
      </c>
      <c r="L9020" s="10">
        <v>7</v>
      </c>
      <c r="M9020" s="10">
        <v>857.42</v>
      </c>
      <c r="N9020" s="10">
        <v>6001.94</v>
      </c>
      <c r="O9020" s="59">
        <v>0.05</v>
      </c>
      <c r="P9020" s="10">
        <v>300.10000000000002</v>
      </c>
      <c r="Q9020" s="10">
        <v>5701.84</v>
      </c>
      <c r="R9020" s="10" t="s">
        <v>614</v>
      </c>
      <c r="S9020" s="10" t="s">
        <v>585</v>
      </c>
      <c r="T9020" s="59">
        <v>0.25</v>
      </c>
      <c r="U9020" s="10">
        <v>1425.46</v>
      </c>
    </row>
    <row r="9021" spans="1:21" x14ac:dyDescent="0.3">
      <c r="A9021" s="10" t="s">
        <v>5261</v>
      </c>
      <c r="B9021" s="61">
        <v>45255</v>
      </c>
      <c r="C9021" s="10" t="s">
        <v>5260</v>
      </c>
      <c r="D9021" s="10" t="s">
        <v>5259</v>
      </c>
      <c r="E9021" s="10" t="s">
        <v>571</v>
      </c>
      <c r="F9021" s="10" t="s">
        <v>11</v>
      </c>
      <c r="G9021" s="10" t="s">
        <v>569</v>
      </c>
      <c r="H9021" s="10" t="s">
        <v>600</v>
      </c>
      <c r="I9021" s="10" t="s">
        <v>664</v>
      </c>
      <c r="J9021" s="10" t="s">
        <v>5258</v>
      </c>
      <c r="K9021" s="10" t="s">
        <v>5257</v>
      </c>
      <c r="L9021" s="10">
        <v>6</v>
      </c>
      <c r="M9021" s="10">
        <v>330.08</v>
      </c>
      <c r="N9021" s="10">
        <v>1980.48</v>
      </c>
      <c r="O9021" s="59">
        <v>0.05</v>
      </c>
      <c r="P9021" s="10">
        <v>99.02</v>
      </c>
      <c r="Q9021" s="10">
        <v>1881.46</v>
      </c>
      <c r="R9021" s="10" t="s">
        <v>565</v>
      </c>
      <c r="S9021" s="10" t="s">
        <v>585</v>
      </c>
      <c r="T9021" s="59">
        <v>0.3</v>
      </c>
      <c r="U9021" s="10">
        <v>564.44000000000005</v>
      </c>
    </row>
    <row r="9022" spans="1:21" x14ac:dyDescent="0.3">
      <c r="A9022" s="10" t="s">
        <v>5256</v>
      </c>
      <c r="B9022" s="61">
        <v>44991</v>
      </c>
      <c r="C9022" s="10" t="s">
        <v>5255</v>
      </c>
      <c r="D9022" s="10" t="s">
        <v>4829</v>
      </c>
      <c r="E9022" s="10" t="s">
        <v>592</v>
      </c>
      <c r="F9022" s="10" t="s">
        <v>652</v>
      </c>
      <c r="G9022" s="10" t="s">
        <v>569</v>
      </c>
      <c r="H9022" s="10" t="s">
        <v>544</v>
      </c>
      <c r="I9022" s="10" t="s">
        <v>568</v>
      </c>
      <c r="J9022" s="10" t="s">
        <v>5254</v>
      </c>
      <c r="K9022" s="10" t="s">
        <v>5253</v>
      </c>
      <c r="L9022" s="10">
        <v>10</v>
      </c>
      <c r="M9022" s="10">
        <v>493.42</v>
      </c>
      <c r="N9022" s="10">
        <v>4934.2</v>
      </c>
      <c r="O9022" s="59">
        <v>0.1</v>
      </c>
      <c r="P9022" s="10">
        <v>493.42</v>
      </c>
      <c r="Q9022" s="10">
        <v>4440.78</v>
      </c>
      <c r="R9022" s="10" t="s">
        <v>586</v>
      </c>
      <c r="S9022" s="10" t="s">
        <v>564</v>
      </c>
      <c r="T9022" s="59">
        <v>0.15</v>
      </c>
      <c r="U9022" s="10">
        <v>666.12</v>
      </c>
    </row>
    <row r="9023" spans="1:21" x14ac:dyDescent="0.3">
      <c r="A9023" s="10" t="s">
        <v>5252</v>
      </c>
      <c r="B9023" s="61">
        <v>45167</v>
      </c>
      <c r="C9023" s="10" t="s">
        <v>5251</v>
      </c>
      <c r="D9023" s="10" t="s">
        <v>5250</v>
      </c>
      <c r="E9023" s="10" t="s">
        <v>592</v>
      </c>
      <c r="F9023" s="10" t="s">
        <v>591</v>
      </c>
      <c r="G9023" s="10" t="s">
        <v>601</v>
      </c>
      <c r="H9023" s="10" t="s">
        <v>544</v>
      </c>
      <c r="I9023" s="10" t="s">
        <v>610</v>
      </c>
      <c r="J9023" s="10" t="s">
        <v>5249</v>
      </c>
      <c r="K9023" s="10" t="s">
        <v>1732</v>
      </c>
      <c r="L9023" s="10">
        <v>3</v>
      </c>
      <c r="M9023" s="10">
        <v>880.59</v>
      </c>
      <c r="N9023" s="10">
        <v>2641.77</v>
      </c>
      <c r="O9023" s="59">
        <v>0.05</v>
      </c>
      <c r="P9023" s="10">
        <v>132.09</v>
      </c>
      <c r="Q9023" s="10">
        <v>2509.6799999999998</v>
      </c>
      <c r="R9023" s="10" t="s">
        <v>614</v>
      </c>
      <c r="S9023" s="10" t="s">
        <v>596</v>
      </c>
      <c r="T9023" s="59">
        <v>0.3</v>
      </c>
      <c r="U9023" s="10">
        <v>752.9</v>
      </c>
    </row>
    <row r="9024" spans="1:21" x14ac:dyDescent="0.3">
      <c r="A9024" s="10" t="s">
        <v>5248</v>
      </c>
      <c r="B9024" s="61">
        <v>45049</v>
      </c>
      <c r="C9024" s="10" t="s">
        <v>3373</v>
      </c>
      <c r="D9024" s="10" t="s">
        <v>5247</v>
      </c>
      <c r="E9024" s="10" t="s">
        <v>629</v>
      </c>
      <c r="F9024" s="10" t="s">
        <v>628</v>
      </c>
      <c r="G9024" s="10" t="s">
        <v>601</v>
      </c>
      <c r="H9024" s="10" t="s">
        <v>544</v>
      </c>
      <c r="I9024" s="10" t="s">
        <v>568</v>
      </c>
      <c r="J9024" s="10" t="s">
        <v>5246</v>
      </c>
      <c r="K9024" s="10" t="s">
        <v>5245</v>
      </c>
      <c r="L9024" s="10">
        <v>10</v>
      </c>
      <c r="M9024" s="10">
        <v>174.41</v>
      </c>
      <c r="N9024" s="10">
        <v>1744.1</v>
      </c>
      <c r="O9024" s="59">
        <v>0.2</v>
      </c>
      <c r="P9024" s="10">
        <v>348.82</v>
      </c>
      <c r="Q9024" s="10">
        <v>1395.28</v>
      </c>
      <c r="R9024" s="10" t="s">
        <v>586</v>
      </c>
      <c r="S9024" s="10" t="s">
        <v>564</v>
      </c>
      <c r="T9024" s="59">
        <v>0.15</v>
      </c>
      <c r="U9024" s="10">
        <v>209.29</v>
      </c>
    </row>
    <row r="9025" spans="1:21" x14ac:dyDescent="0.3">
      <c r="A9025" s="10" t="s">
        <v>5244</v>
      </c>
      <c r="B9025" s="61">
        <v>45033</v>
      </c>
      <c r="C9025" s="10" t="s">
        <v>5243</v>
      </c>
      <c r="D9025" s="10" t="s">
        <v>5242</v>
      </c>
      <c r="E9025" s="10" t="s">
        <v>629</v>
      </c>
      <c r="F9025" s="10" t="s">
        <v>759</v>
      </c>
      <c r="G9025" s="10" t="s">
        <v>601</v>
      </c>
      <c r="H9025" s="10" t="s">
        <v>600</v>
      </c>
      <c r="I9025" s="10" t="s">
        <v>664</v>
      </c>
      <c r="J9025" s="10" t="s">
        <v>5241</v>
      </c>
      <c r="K9025" s="10" t="s">
        <v>5240</v>
      </c>
      <c r="L9025" s="10">
        <v>4</v>
      </c>
      <c r="M9025" s="10">
        <v>865.13</v>
      </c>
      <c r="N9025" s="10">
        <v>3460.52</v>
      </c>
      <c r="O9025" s="59">
        <v>0</v>
      </c>
      <c r="P9025" s="10">
        <v>0</v>
      </c>
      <c r="Q9025" s="10">
        <v>3460.52</v>
      </c>
      <c r="R9025" s="10" t="s">
        <v>575</v>
      </c>
      <c r="S9025" s="10" t="s">
        <v>564</v>
      </c>
      <c r="T9025" s="59">
        <v>0.3</v>
      </c>
      <c r="U9025" s="10">
        <v>1038.1600000000001</v>
      </c>
    </row>
    <row r="9026" spans="1:21" x14ac:dyDescent="0.3">
      <c r="A9026" s="10" t="s">
        <v>5239</v>
      </c>
      <c r="B9026" s="61">
        <v>45057</v>
      </c>
      <c r="C9026" s="10" t="s">
        <v>5238</v>
      </c>
      <c r="D9026" s="10" t="s">
        <v>5237</v>
      </c>
      <c r="E9026" s="10" t="s">
        <v>603</v>
      </c>
      <c r="F9026" s="10" t="s">
        <v>602</v>
      </c>
      <c r="G9026" s="10" t="s">
        <v>569</v>
      </c>
      <c r="H9026" s="10" t="s">
        <v>544</v>
      </c>
      <c r="I9026" s="10" t="s">
        <v>10</v>
      </c>
      <c r="J9026" s="10" t="s">
        <v>5236</v>
      </c>
      <c r="K9026" s="10" t="s">
        <v>5235</v>
      </c>
      <c r="L9026" s="10">
        <v>10</v>
      </c>
      <c r="M9026" s="10">
        <v>180.24</v>
      </c>
      <c r="N9026" s="10">
        <v>1802.4</v>
      </c>
      <c r="O9026" s="59">
        <v>0.1</v>
      </c>
      <c r="P9026" s="10">
        <v>180.24</v>
      </c>
      <c r="Q9026" s="10">
        <v>1622.16</v>
      </c>
      <c r="R9026" s="10" t="s">
        <v>586</v>
      </c>
      <c r="S9026" s="10" t="s">
        <v>564</v>
      </c>
      <c r="T9026" s="59">
        <v>0.15</v>
      </c>
      <c r="U9026" s="10">
        <v>243.32</v>
      </c>
    </row>
    <row r="9027" spans="1:21" x14ac:dyDescent="0.3">
      <c r="A9027" s="10" t="s">
        <v>5234</v>
      </c>
      <c r="B9027" s="61">
        <v>45265</v>
      </c>
      <c r="C9027" s="10" t="s">
        <v>5233</v>
      </c>
      <c r="D9027" s="10" t="s">
        <v>5232</v>
      </c>
      <c r="E9027" s="10" t="s">
        <v>603</v>
      </c>
      <c r="F9027" s="10" t="s">
        <v>658</v>
      </c>
      <c r="G9027" s="10" t="s">
        <v>569</v>
      </c>
      <c r="H9027" s="10" t="s">
        <v>579</v>
      </c>
      <c r="I9027" s="10" t="s">
        <v>578</v>
      </c>
      <c r="J9027" s="10" t="s">
        <v>5231</v>
      </c>
      <c r="K9027" s="10" t="s">
        <v>5230</v>
      </c>
      <c r="L9027" s="10">
        <v>8</v>
      </c>
      <c r="M9027" s="10">
        <v>561.6</v>
      </c>
      <c r="N9027" s="10">
        <v>4492.8</v>
      </c>
      <c r="O9027" s="59">
        <v>0.05</v>
      </c>
      <c r="P9027" s="10">
        <v>224.64</v>
      </c>
      <c r="Q9027" s="10">
        <v>4268.16</v>
      </c>
      <c r="R9027" s="10" t="s">
        <v>565</v>
      </c>
      <c r="S9027" s="10" t="s">
        <v>607</v>
      </c>
      <c r="T9027" s="59">
        <v>0.3</v>
      </c>
      <c r="U9027" s="10">
        <v>1280.45</v>
      </c>
    </row>
    <row r="9028" spans="1:21" x14ac:dyDescent="0.3">
      <c r="A9028" s="10" t="s">
        <v>5229</v>
      </c>
      <c r="B9028" s="61">
        <v>44927</v>
      </c>
      <c r="C9028" s="10" t="s">
        <v>5228</v>
      </c>
      <c r="D9028" s="10" t="s">
        <v>5227</v>
      </c>
      <c r="E9028" s="10" t="s">
        <v>603</v>
      </c>
      <c r="F9028" s="10" t="s">
        <v>658</v>
      </c>
      <c r="G9028" s="10" t="s">
        <v>569</v>
      </c>
      <c r="H9028" s="10" t="s">
        <v>544</v>
      </c>
      <c r="I9028" s="10" t="s">
        <v>610</v>
      </c>
      <c r="J9028" s="10" t="s">
        <v>5226</v>
      </c>
      <c r="K9028" s="10" t="s">
        <v>5225</v>
      </c>
      <c r="L9028" s="10">
        <v>4</v>
      </c>
      <c r="M9028" s="10">
        <v>729.38</v>
      </c>
      <c r="N9028" s="10">
        <v>2917.52</v>
      </c>
      <c r="O9028" s="59">
        <v>0.2</v>
      </c>
      <c r="P9028" s="10">
        <v>583.5</v>
      </c>
      <c r="Q9028" s="10">
        <v>2334.02</v>
      </c>
      <c r="R9028" s="10" t="s">
        <v>586</v>
      </c>
      <c r="S9028" s="10" t="s">
        <v>564</v>
      </c>
      <c r="T9028" s="59">
        <v>0.15</v>
      </c>
      <c r="U9028" s="10">
        <v>350.1</v>
      </c>
    </row>
    <row r="9029" spans="1:21" x14ac:dyDescent="0.3">
      <c r="A9029" s="10" t="s">
        <v>5224</v>
      </c>
      <c r="B9029" s="61">
        <v>45103</v>
      </c>
      <c r="C9029" s="10" t="s">
        <v>5223</v>
      </c>
      <c r="D9029" s="10" t="s">
        <v>5222</v>
      </c>
      <c r="E9029" s="10" t="s">
        <v>603</v>
      </c>
      <c r="F9029" s="10" t="s">
        <v>658</v>
      </c>
      <c r="G9029" s="10" t="s">
        <v>601</v>
      </c>
      <c r="H9029" s="10" t="s">
        <v>544</v>
      </c>
      <c r="I9029" s="10" t="s">
        <v>10</v>
      </c>
      <c r="J9029" s="10" t="s">
        <v>5221</v>
      </c>
      <c r="K9029" s="10" t="s">
        <v>5220</v>
      </c>
      <c r="L9029" s="10">
        <v>8</v>
      </c>
      <c r="M9029" s="10">
        <v>894.54</v>
      </c>
      <c r="N9029" s="10">
        <v>7156.32</v>
      </c>
      <c r="O9029" s="59">
        <v>0.2</v>
      </c>
      <c r="P9029" s="10">
        <v>1431.26</v>
      </c>
      <c r="Q9029" s="10">
        <v>5725.06</v>
      </c>
      <c r="R9029" s="10" t="s">
        <v>586</v>
      </c>
      <c r="S9029" s="10" t="s">
        <v>607</v>
      </c>
      <c r="T9029" s="59">
        <v>0.25</v>
      </c>
      <c r="U9029" s="10">
        <v>1431.27</v>
      </c>
    </row>
    <row r="9030" spans="1:21" x14ac:dyDescent="0.3">
      <c r="A9030" s="10" t="s">
        <v>5219</v>
      </c>
      <c r="B9030" s="61">
        <v>44987</v>
      </c>
      <c r="C9030" s="10" t="s">
        <v>5218</v>
      </c>
      <c r="D9030" s="10" t="s">
        <v>5217</v>
      </c>
      <c r="E9030" s="10" t="s">
        <v>629</v>
      </c>
      <c r="F9030" s="10" t="s">
        <v>628</v>
      </c>
      <c r="G9030" s="10" t="s">
        <v>601</v>
      </c>
      <c r="H9030" s="10" t="s">
        <v>600</v>
      </c>
      <c r="I9030" s="10" t="s">
        <v>664</v>
      </c>
      <c r="J9030" s="10" t="s">
        <v>5216</v>
      </c>
      <c r="K9030" s="10" t="s">
        <v>5215</v>
      </c>
      <c r="L9030" s="10">
        <v>6</v>
      </c>
      <c r="M9030" s="10">
        <v>605.11</v>
      </c>
      <c r="N9030" s="10">
        <v>3630.66</v>
      </c>
      <c r="O9030" s="59">
        <v>0.1</v>
      </c>
      <c r="P9030" s="10">
        <v>363.07</v>
      </c>
      <c r="Q9030" s="10">
        <v>3267.59</v>
      </c>
      <c r="R9030" s="10" t="s">
        <v>586</v>
      </c>
      <c r="S9030" s="10" t="s">
        <v>564</v>
      </c>
      <c r="T9030" s="59">
        <v>0.15</v>
      </c>
      <c r="U9030" s="10">
        <v>490.14</v>
      </c>
    </row>
    <row r="9031" spans="1:21" x14ac:dyDescent="0.3">
      <c r="A9031" s="10" t="s">
        <v>5214</v>
      </c>
      <c r="B9031" s="61">
        <v>45292</v>
      </c>
      <c r="C9031" s="10" t="s">
        <v>5213</v>
      </c>
      <c r="D9031" s="10" t="s">
        <v>5212</v>
      </c>
      <c r="E9031" s="10" t="s">
        <v>571</v>
      </c>
      <c r="F9031" s="10" t="s">
        <v>570</v>
      </c>
      <c r="G9031" s="10" t="s">
        <v>601</v>
      </c>
      <c r="H9031" s="10" t="s">
        <v>590</v>
      </c>
      <c r="I9031" s="10" t="s">
        <v>589</v>
      </c>
      <c r="J9031" s="10" t="s">
        <v>1910</v>
      </c>
      <c r="K9031" s="10" t="s">
        <v>5211</v>
      </c>
      <c r="L9031" s="10">
        <v>7</v>
      </c>
      <c r="M9031" s="10">
        <v>130.15</v>
      </c>
      <c r="N9031" s="10">
        <v>911.05</v>
      </c>
      <c r="O9031" s="59">
        <v>0.05</v>
      </c>
      <c r="P9031" s="10">
        <v>45.55</v>
      </c>
      <c r="Q9031" s="10">
        <v>865.5</v>
      </c>
      <c r="R9031" s="10" t="s">
        <v>586</v>
      </c>
      <c r="S9031" s="10" t="s">
        <v>596</v>
      </c>
      <c r="T9031" s="59">
        <v>0.3</v>
      </c>
      <c r="U9031" s="10">
        <v>259.64999999999998</v>
      </c>
    </row>
    <row r="9032" spans="1:21" x14ac:dyDescent="0.3">
      <c r="A9032" s="10" t="s">
        <v>5210</v>
      </c>
      <c r="B9032" s="61">
        <v>45058</v>
      </c>
      <c r="C9032" s="10" t="s">
        <v>5209</v>
      </c>
      <c r="D9032" s="10" t="s">
        <v>5208</v>
      </c>
      <c r="E9032" s="10" t="s">
        <v>581</v>
      </c>
      <c r="F9032" s="10" t="s">
        <v>7</v>
      </c>
      <c r="G9032" s="10" t="s">
        <v>569</v>
      </c>
      <c r="H9032" s="10" t="s">
        <v>579</v>
      </c>
      <c r="I9032" s="10" t="s">
        <v>722</v>
      </c>
      <c r="J9032" s="10" t="s">
        <v>1340</v>
      </c>
      <c r="K9032" s="10" t="s">
        <v>1339</v>
      </c>
      <c r="L9032" s="10">
        <v>5</v>
      </c>
      <c r="M9032" s="10">
        <v>709.01</v>
      </c>
      <c r="N9032" s="10">
        <v>3545.05</v>
      </c>
      <c r="O9032" s="59">
        <v>0.05</v>
      </c>
      <c r="P9032" s="10">
        <v>177.25</v>
      </c>
      <c r="Q9032" s="10">
        <v>3367.8</v>
      </c>
      <c r="R9032" s="10" t="s">
        <v>614</v>
      </c>
      <c r="S9032" s="10" t="s">
        <v>607</v>
      </c>
      <c r="T9032" s="59">
        <v>0.15</v>
      </c>
      <c r="U9032" s="10">
        <v>505.17</v>
      </c>
    </row>
    <row r="9033" spans="1:21" x14ac:dyDescent="0.3">
      <c r="A9033" s="10" t="s">
        <v>5207</v>
      </c>
      <c r="B9033" s="61">
        <v>45279</v>
      </c>
      <c r="C9033" s="10" t="s">
        <v>5206</v>
      </c>
      <c r="D9033" s="10" t="s">
        <v>5205</v>
      </c>
      <c r="E9033" s="10" t="s">
        <v>571</v>
      </c>
      <c r="F9033" s="10" t="s">
        <v>685</v>
      </c>
      <c r="G9033" s="10" t="s">
        <v>569</v>
      </c>
      <c r="H9033" s="10" t="s">
        <v>590</v>
      </c>
      <c r="I9033" s="10" t="s">
        <v>635</v>
      </c>
      <c r="J9033" s="10" t="s">
        <v>5204</v>
      </c>
      <c r="K9033" s="10" t="s">
        <v>5203</v>
      </c>
      <c r="L9033" s="10">
        <v>1</v>
      </c>
      <c r="M9033" s="10">
        <v>773.99</v>
      </c>
      <c r="N9033" s="10">
        <v>773.99</v>
      </c>
      <c r="O9033" s="59">
        <v>0.1</v>
      </c>
      <c r="P9033" s="10">
        <v>77.400000000000006</v>
      </c>
      <c r="Q9033" s="10">
        <v>696.59</v>
      </c>
      <c r="R9033" s="10" t="s">
        <v>614</v>
      </c>
      <c r="S9033" s="10" t="s">
        <v>564</v>
      </c>
      <c r="T9033" s="59">
        <v>0.3</v>
      </c>
      <c r="U9033" s="10">
        <v>208.98</v>
      </c>
    </row>
    <row r="9034" spans="1:21" x14ac:dyDescent="0.3">
      <c r="A9034" s="10" t="s">
        <v>5202</v>
      </c>
      <c r="B9034" s="61">
        <v>44975</v>
      </c>
      <c r="C9034" s="10" t="s">
        <v>5201</v>
      </c>
      <c r="D9034" s="10" t="s">
        <v>5200</v>
      </c>
      <c r="E9034" s="10" t="s">
        <v>629</v>
      </c>
      <c r="F9034" s="10" t="s">
        <v>628</v>
      </c>
      <c r="G9034" s="10" t="s">
        <v>601</v>
      </c>
      <c r="H9034" s="10" t="s">
        <v>544</v>
      </c>
      <c r="I9034" s="10" t="s">
        <v>610</v>
      </c>
      <c r="J9034" s="10" t="s">
        <v>5199</v>
      </c>
      <c r="K9034" s="10" t="s">
        <v>5198</v>
      </c>
      <c r="L9034" s="10">
        <v>8</v>
      </c>
      <c r="M9034" s="10">
        <v>713.07</v>
      </c>
      <c r="N9034" s="10">
        <v>5704.56</v>
      </c>
      <c r="O9034" s="59">
        <v>0.2</v>
      </c>
      <c r="P9034" s="10">
        <v>1140.9100000000001</v>
      </c>
      <c r="Q9034" s="10">
        <v>4563.6499999999996</v>
      </c>
      <c r="R9034" s="10" t="s">
        <v>614</v>
      </c>
      <c r="S9034" s="10" t="s">
        <v>607</v>
      </c>
      <c r="T9034" s="59">
        <v>0.25</v>
      </c>
      <c r="U9034" s="10">
        <v>1140.9100000000001</v>
      </c>
    </row>
    <row r="9035" spans="1:21" x14ac:dyDescent="0.3">
      <c r="A9035" s="10" t="s">
        <v>5197</v>
      </c>
      <c r="B9035" s="61">
        <v>45117</v>
      </c>
      <c r="C9035" s="10" t="s">
        <v>5196</v>
      </c>
      <c r="D9035" s="10" t="s">
        <v>5195</v>
      </c>
      <c r="E9035" s="10" t="s">
        <v>571</v>
      </c>
      <c r="F9035" s="10" t="s">
        <v>685</v>
      </c>
      <c r="G9035" s="10" t="s">
        <v>601</v>
      </c>
      <c r="H9035" s="10" t="s">
        <v>590</v>
      </c>
      <c r="I9035" s="10" t="s">
        <v>635</v>
      </c>
      <c r="J9035" s="10" t="s">
        <v>3073</v>
      </c>
      <c r="K9035" s="10" t="s">
        <v>5194</v>
      </c>
      <c r="L9035" s="10">
        <v>10</v>
      </c>
      <c r="M9035" s="10">
        <v>950.05</v>
      </c>
      <c r="N9035" s="10">
        <v>9500.5</v>
      </c>
      <c r="O9035" s="59">
        <v>0.05</v>
      </c>
      <c r="P9035" s="10">
        <v>475.03</v>
      </c>
      <c r="Q9035" s="10">
        <v>9025.4699999999993</v>
      </c>
      <c r="R9035" s="10" t="s">
        <v>565</v>
      </c>
      <c r="S9035" s="10" t="s">
        <v>607</v>
      </c>
      <c r="T9035" s="59">
        <v>0.25</v>
      </c>
      <c r="U9035" s="10">
        <v>2256.37</v>
      </c>
    </row>
    <row r="9036" spans="1:21" x14ac:dyDescent="0.3">
      <c r="A9036" s="10" t="s">
        <v>5193</v>
      </c>
      <c r="B9036" s="61">
        <v>45377</v>
      </c>
      <c r="C9036" s="10" t="s">
        <v>5192</v>
      </c>
      <c r="D9036" s="10" t="s">
        <v>5191</v>
      </c>
      <c r="E9036" s="10" t="s">
        <v>592</v>
      </c>
      <c r="F9036" s="10" t="s">
        <v>591</v>
      </c>
      <c r="G9036" s="10" t="s">
        <v>601</v>
      </c>
      <c r="H9036" s="10" t="s">
        <v>590</v>
      </c>
      <c r="I9036" s="10" t="s">
        <v>589</v>
      </c>
      <c r="J9036" s="10" t="s">
        <v>5190</v>
      </c>
      <c r="K9036" s="10" t="s">
        <v>3260</v>
      </c>
      <c r="L9036" s="10">
        <v>5</v>
      </c>
      <c r="M9036" s="10">
        <v>478.06</v>
      </c>
      <c r="N9036" s="10">
        <v>2390.3000000000002</v>
      </c>
      <c r="O9036" s="59">
        <v>0.2</v>
      </c>
      <c r="P9036" s="10">
        <v>478.06</v>
      </c>
      <c r="Q9036" s="10">
        <v>1912.24</v>
      </c>
      <c r="R9036" s="10" t="s">
        <v>575</v>
      </c>
      <c r="S9036" s="10" t="s">
        <v>596</v>
      </c>
      <c r="T9036" s="59">
        <v>0.3</v>
      </c>
      <c r="U9036" s="10">
        <v>573.66999999999996</v>
      </c>
    </row>
    <row r="9037" spans="1:21" x14ac:dyDescent="0.3">
      <c r="A9037" s="10" t="s">
        <v>5189</v>
      </c>
      <c r="B9037" s="61">
        <v>45139</v>
      </c>
      <c r="C9037" s="10" t="s">
        <v>5188</v>
      </c>
      <c r="D9037" s="10" t="s">
        <v>5187</v>
      </c>
      <c r="E9037" s="10" t="s">
        <v>581</v>
      </c>
      <c r="F9037" s="10" t="s">
        <v>83</v>
      </c>
      <c r="G9037" s="10" t="s">
        <v>601</v>
      </c>
      <c r="H9037" s="10" t="s">
        <v>579</v>
      </c>
      <c r="I9037" s="10" t="s">
        <v>711</v>
      </c>
      <c r="J9037" s="10" t="s">
        <v>5186</v>
      </c>
      <c r="K9037" s="10" t="s">
        <v>5185</v>
      </c>
      <c r="L9037" s="10">
        <v>5</v>
      </c>
      <c r="M9037" s="10">
        <v>107.65</v>
      </c>
      <c r="N9037" s="10">
        <v>538.25</v>
      </c>
      <c r="O9037" s="59">
        <v>0.05</v>
      </c>
      <c r="P9037" s="10">
        <v>26.91</v>
      </c>
      <c r="Q9037" s="10">
        <v>511.34</v>
      </c>
      <c r="R9037" s="10" t="s">
        <v>565</v>
      </c>
      <c r="S9037" s="10" t="s">
        <v>607</v>
      </c>
      <c r="T9037" s="59">
        <v>0.3</v>
      </c>
      <c r="U9037" s="10">
        <v>153.4</v>
      </c>
    </row>
    <row r="9038" spans="1:21" x14ac:dyDescent="0.3">
      <c r="A9038" s="10" t="s">
        <v>5184</v>
      </c>
      <c r="B9038" s="61">
        <v>45018</v>
      </c>
      <c r="C9038" s="10" t="s">
        <v>5183</v>
      </c>
      <c r="D9038" s="10" t="s">
        <v>5182</v>
      </c>
      <c r="E9038" s="10" t="s">
        <v>571</v>
      </c>
      <c r="F9038" s="10" t="s">
        <v>11</v>
      </c>
      <c r="G9038" s="10" t="s">
        <v>601</v>
      </c>
      <c r="H9038" s="10" t="s">
        <v>579</v>
      </c>
      <c r="I9038" s="10" t="s">
        <v>711</v>
      </c>
      <c r="J9038" s="10" t="s">
        <v>5181</v>
      </c>
      <c r="K9038" s="10" t="s">
        <v>5180</v>
      </c>
      <c r="L9038" s="10">
        <v>9</v>
      </c>
      <c r="M9038" s="10">
        <v>153.79</v>
      </c>
      <c r="N9038" s="10">
        <v>1384.11</v>
      </c>
      <c r="O9038" s="59">
        <v>0.1</v>
      </c>
      <c r="P9038" s="10">
        <v>138.41</v>
      </c>
      <c r="Q9038" s="10">
        <v>1245.7</v>
      </c>
      <c r="R9038" s="10" t="s">
        <v>586</v>
      </c>
      <c r="S9038" s="10" t="s">
        <v>585</v>
      </c>
      <c r="T9038" s="59">
        <v>0.3</v>
      </c>
      <c r="U9038" s="10">
        <v>373.71</v>
      </c>
    </row>
    <row r="9039" spans="1:21" x14ac:dyDescent="0.3">
      <c r="A9039" s="10" t="s">
        <v>5179</v>
      </c>
      <c r="B9039" s="61">
        <v>44980</v>
      </c>
      <c r="C9039" s="10" t="s">
        <v>3423</v>
      </c>
      <c r="D9039" s="10" t="s">
        <v>5178</v>
      </c>
      <c r="E9039" s="10" t="s">
        <v>571</v>
      </c>
      <c r="F9039" s="10" t="s">
        <v>570</v>
      </c>
      <c r="G9039" s="10" t="s">
        <v>569</v>
      </c>
      <c r="H9039" s="10" t="s">
        <v>579</v>
      </c>
      <c r="I9039" s="10" t="s">
        <v>578</v>
      </c>
      <c r="J9039" s="10" t="s">
        <v>5177</v>
      </c>
      <c r="K9039" s="10" t="s">
        <v>5176</v>
      </c>
      <c r="L9039" s="10">
        <v>6</v>
      </c>
      <c r="M9039" s="10">
        <v>789.49</v>
      </c>
      <c r="N9039" s="10">
        <v>4736.9399999999996</v>
      </c>
      <c r="O9039" s="59">
        <v>0.2</v>
      </c>
      <c r="P9039" s="10">
        <v>947.39</v>
      </c>
      <c r="Q9039" s="10">
        <v>3789.55</v>
      </c>
      <c r="R9039" s="10" t="s">
        <v>614</v>
      </c>
      <c r="S9039" s="10" t="s">
        <v>596</v>
      </c>
      <c r="T9039" s="59">
        <v>0.15</v>
      </c>
      <c r="U9039" s="10">
        <v>568.42999999999995</v>
      </c>
    </row>
    <row r="9040" spans="1:21" x14ac:dyDescent="0.3">
      <c r="A9040" s="10" t="s">
        <v>5175</v>
      </c>
      <c r="B9040" s="61">
        <v>45243</v>
      </c>
      <c r="C9040" s="10" t="s">
        <v>5174</v>
      </c>
      <c r="D9040" s="10" t="s">
        <v>5173</v>
      </c>
      <c r="E9040" s="10" t="s">
        <v>571</v>
      </c>
      <c r="F9040" s="10" t="s">
        <v>570</v>
      </c>
      <c r="G9040" s="10" t="s">
        <v>601</v>
      </c>
      <c r="H9040" s="10" t="s">
        <v>600</v>
      </c>
      <c r="I9040" s="10" t="s">
        <v>599</v>
      </c>
      <c r="J9040" s="10" t="s">
        <v>5172</v>
      </c>
      <c r="K9040" s="10" t="s">
        <v>5171</v>
      </c>
      <c r="L9040" s="10">
        <v>6</v>
      </c>
      <c r="M9040" s="10">
        <v>780.33</v>
      </c>
      <c r="N9040" s="10">
        <v>4681.9799999999996</v>
      </c>
      <c r="O9040" s="59">
        <v>0.05</v>
      </c>
      <c r="P9040" s="10">
        <v>234.1</v>
      </c>
      <c r="Q9040" s="10">
        <v>4447.88</v>
      </c>
      <c r="R9040" s="10" t="s">
        <v>575</v>
      </c>
      <c r="S9040" s="10" t="s">
        <v>585</v>
      </c>
      <c r="T9040" s="59">
        <v>0.3</v>
      </c>
      <c r="U9040" s="10">
        <v>1334.36</v>
      </c>
    </row>
    <row r="9041" spans="1:21" x14ac:dyDescent="0.3">
      <c r="A9041" s="10" t="s">
        <v>5170</v>
      </c>
      <c r="B9041" s="61">
        <v>45239</v>
      </c>
      <c r="C9041" s="10" t="s">
        <v>4510</v>
      </c>
      <c r="D9041" s="10" t="s">
        <v>5169</v>
      </c>
      <c r="E9041" s="10" t="s">
        <v>592</v>
      </c>
      <c r="F9041" s="10" t="s">
        <v>591</v>
      </c>
      <c r="G9041" s="10" t="s">
        <v>569</v>
      </c>
      <c r="H9041" s="10" t="s">
        <v>544</v>
      </c>
      <c r="I9041" s="10" t="s">
        <v>10</v>
      </c>
      <c r="J9041" s="10" t="s">
        <v>5168</v>
      </c>
      <c r="K9041" s="10" t="s">
        <v>5167</v>
      </c>
      <c r="L9041" s="10">
        <v>6</v>
      </c>
      <c r="M9041" s="10">
        <v>173.4</v>
      </c>
      <c r="N9041" s="10">
        <v>1040.4000000000001</v>
      </c>
      <c r="O9041" s="59">
        <v>0.1</v>
      </c>
      <c r="P9041" s="10">
        <v>104.04</v>
      </c>
      <c r="Q9041" s="10">
        <v>936.36</v>
      </c>
      <c r="R9041" s="10" t="s">
        <v>575</v>
      </c>
      <c r="S9041" s="10" t="s">
        <v>596</v>
      </c>
      <c r="T9041" s="59">
        <v>0.25</v>
      </c>
      <c r="U9041" s="10">
        <v>234.09</v>
      </c>
    </row>
    <row r="9042" spans="1:21" x14ac:dyDescent="0.3">
      <c r="A9042" s="10" t="s">
        <v>5166</v>
      </c>
      <c r="B9042" s="61">
        <v>44972</v>
      </c>
      <c r="C9042" s="10" t="s">
        <v>5165</v>
      </c>
      <c r="D9042" s="10" t="s">
        <v>5164</v>
      </c>
      <c r="E9042" s="10" t="s">
        <v>629</v>
      </c>
      <c r="F9042" s="10" t="s">
        <v>628</v>
      </c>
      <c r="G9042" s="10" t="s">
        <v>601</v>
      </c>
      <c r="H9042" s="10" t="s">
        <v>579</v>
      </c>
      <c r="I9042" s="10" t="s">
        <v>578</v>
      </c>
      <c r="J9042" s="10" t="s">
        <v>5163</v>
      </c>
      <c r="K9042" s="10" t="s">
        <v>5162</v>
      </c>
      <c r="L9042" s="10">
        <v>8</v>
      </c>
      <c r="M9042" s="10">
        <v>125.15</v>
      </c>
      <c r="N9042" s="10">
        <v>1001.2</v>
      </c>
      <c r="O9042" s="59">
        <v>0</v>
      </c>
      <c r="P9042" s="10">
        <v>0</v>
      </c>
      <c r="Q9042" s="10">
        <v>1001.2</v>
      </c>
      <c r="R9042" s="10" t="s">
        <v>575</v>
      </c>
      <c r="S9042" s="10" t="s">
        <v>596</v>
      </c>
      <c r="T9042" s="59">
        <v>0.25</v>
      </c>
      <c r="U9042" s="10">
        <v>250.3</v>
      </c>
    </row>
    <row r="9043" spans="1:21" x14ac:dyDescent="0.3">
      <c r="A9043" s="10" t="s">
        <v>5161</v>
      </c>
      <c r="B9043" s="61">
        <v>45063</v>
      </c>
      <c r="C9043" s="10" t="s">
        <v>5160</v>
      </c>
      <c r="D9043" s="10" t="s">
        <v>5159</v>
      </c>
      <c r="E9043" s="10" t="s">
        <v>592</v>
      </c>
      <c r="F9043" s="10" t="s">
        <v>18</v>
      </c>
      <c r="G9043" s="10" t="s">
        <v>569</v>
      </c>
      <c r="H9043" s="10" t="s">
        <v>579</v>
      </c>
      <c r="I9043" s="10" t="s">
        <v>578</v>
      </c>
      <c r="J9043" s="10" t="s">
        <v>5158</v>
      </c>
      <c r="K9043" s="10" t="s">
        <v>5157</v>
      </c>
      <c r="L9043" s="10">
        <v>3</v>
      </c>
      <c r="M9043" s="10">
        <v>999.16</v>
      </c>
      <c r="N9043" s="10">
        <v>2997.48</v>
      </c>
      <c r="O9043" s="59">
        <v>0.1</v>
      </c>
      <c r="P9043" s="10">
        <v>299.75</v>
      </c>
      <c r="Q9043" s="10">
        <v>2697.73</v>
      </c>
      <c r="R9043" s="10" t="s">
        <v>565</v>
      </c>
      <c r="S9043" s="10" t="s">
        <v>596</v>
      </c>
      <c r="T9043" s="59">
        <v>0.25</v>
      </c>
      <c r="U9043" s="10">
        <v>674.43</v>
      </c>
    </row>
    <row r="9044" spans="1:21" x14ac:dyDescent="0.3">
      <c r="A9044" s="10" t="s">
        <v>5156</v>
      </c>
      <c r="B9044" s="61">
        <v>45367</v>
      </c>
      <c r="C9044" s="10" t="s">
        <v>5155</v>
      </c>
      <c r="D9044" s="10" t="s">
        <v>5154</v>
      </c>
      <c r="E9044" s="10" t="s">
        <v>629</v>
      </c>
      <c r="F9044" s="10" t="s">
        <v>790</v>
      </c>
      <c r="G9044" s="10" t="s">
        <v>569</v>
      </c>
      <c r="H9044" s="10" t="s">
        <v>600</v>
      </c>
      <c r="I9044" s="10" t="s">
        <v>627</v>
      </c>
      <c r="J9044" s="10" t="s">
        <v>5153</v>
      </c>
      <c r="K9044" s="10" t="s">
        <v>5152</v>
      </c>
      <c r="L9044" s="10">
        <v>10</v>
      </c>
      <c r="M9044" s="10">
        <v>310.22000000000003</v>
      </c>
      <c r="N9044" s="10">
        <v>3102.2</v>
      </c>
      <c r="O9044" s="59">
        <v>0</v>
      </c>
      <c r="P9044" s="10">
        <v>0</v>
      </c>
      <c r="Q9044" s="10">
        <v>3102.2</v>
      </c>
      <c r="R9044" s="10" t="s">
        <v>614</v>
      </c>
      <c r="S9044" s="10" t="s">
        <v>585</v>
      </c>
      <c r="T9044" s="59">
        <v>0.3</v>
      </c>
      <c r="U9044" s="10">
        <v>930.66</v>
      </c>
    </row>
    <row r="9045" spans="1:21" x14ac:dyDescent="0.3">
      <c r="A9045" s="10" t="s">
        <v>5151</v>
      </c>
      <c r="B9045" s="61">
        <v>45348</v>
      </c>
      <c r="C9045" s="10" t="s">
        <v>5150</v>
      </c>
      <c r="D9045" s="10" t="s">
        <v>5149</v>
      </c>
      <c r="E9045" s="10" t="s">
        <v>571</v>
      </c>
      <c r="F9045" s="10" t="s">
        <v>570</v>
      </c>
      <c r="G9045" s="10" t="s">
        <v>601</v>
      </c>
      <c r="H9045" s="10" t="s">
        <v>579</v>
      </c>
      <c r="I9045" s="10" t="s">
        <v>722</v>
      </c>
      <c r="J9045" s="10" t="s">
        <v>5148</v>
      </c>
      <c r="K9045" s="10" t="s">
        <v>5147</v>
      </c>
      <c r="L9045" s="10">
        <v>4</v>
      </c>
      <c r="M9045" s="10">
        <v>857.31</v>
      </c>
      <c r="N9045" s="10">
        <v>3429.24</v>
      </c>
      <c r="O9045" s="59">
        <v>0.05</v>
      </c>
      <c r="P9045" s="10">
        <v>171.46</v>
      </c>
      <c r="Q9045" s="10">
        <v>3257.78</v>
      </c>
      <c r="R9045" s="10" t="s">
        <v>575</v>
      </c>
      <c r="S9045" s="10" t="s">
        <v>607</v>
      </c>
      <c r="T9045" s="59">
        <v>0.15</v>
      </c>
      <c r="U9045" s="10">
        <v>488.67</v>
      </c>
    </row>
    <row r="9046" spans="1:21" x14ac:dyDescent="0.3">
      <c r="A9046" s="10" t="s">
        <v>5146</v>
      </c>
      <c r="B9046" s="61">
        <v>45143</v>
      </c>
      <c r="C9046" s="10" t="s">
        <v>5145</v>
      </c>
      <c r="D9046" s="10" t="s">
        <v>5144</v>
      </c>
      <c r="E9046" s="10" t="s">
        <v>581</v>
      </c>
      <c r="F9046" s="10" t="s">
        <v>580</v>
      </c>
      <c r="G9046" s="10" t="s">
        <v>601</v>
      </c>
      <c r="H9046" s="10" t="s">
        <v>544</v>
      </c>
      <c r="I9046" s="10" t="s">
        <v>10</v>
      </c>
      <c r="J9046" s="10" t="s">
        <v>5143</v>
      </c>
      <c r="K9046" s="10" t="s">
        <v>5142</v>
      </c>
      <c r="L9046" s="10">
        <v>1</v>
      </c>
      <c r="M9046" s="10">
        <v>244.63</v>
      </c>
      <c r="N9046" s="10">
        <v>244.63</v>
      </c>
      <c r="O9046" s="59">
        <v>0</v>
      </c>
      <c r="P9046" s="10">
        <v>0</v>
      </c>
      <c r="Q9046" s="10">
        <v>244.63</v>
      </c>
      <c r="R9046" s="10" t="s">
        <v>614</v>
      </c>
      <c r="S9046" s="10" t="s">
        <v>564</v>
      </c>
      <c r="T9046" s="59">
        <v>0.15</v>
      </c>
      <c r="U9046" s="10">
        <v>36.69</v>
      </c>
    </row>
    <row r="9047" spans="1:21" x14ac:dyDescent="0.3">
      <c r="A9047" s="10" t="s">
        <v>5141</v>
      </c>
      <c r="B9047" s="61">
        <v>45019</v>
      </c>
      <c r="C9047" s="10" t="s">
        <v>5140</v>
      </c>
      <c r="D9047" s="10" t="s">
        <v>1565</v>
      </c>
      <c r="E9047" s="10" t="s">
        <v>581</v>
      </c>
      <c r="F9047" s="10" t="s">
        <v>83</v>
      </c>
      <c r="G9047" s="10" t="s">
        <v>601</v>
      </c>
      <c r="H9047" s="10" t="s">
        <v>579</v>
      </c>
      <c r="I9047" s="10" t="s">
        <v>711</v>
      </c>
      <c r="J9047" s="10" t="s">
        <v>5139</v>
      </c>
      <c r="K9047" s="10" t="s">
        <v>5138</v>
      </c>
      <c r="L9047" s="10">
        <v>10</v>
      </c>
      <c r="M9047" s="10">
        <v>287.81</v>
      </c>
      <c r="N9047" s="10">
        <v>2878.1</v>
      </c>
      <c r="O9047" s="59">
        <v>0.1</v>
      </c>
      <c r="P9047" s="10">
        <v>287.81</v>
      </c>
      <c r="Q9047" s="10">
        <v>2590.29</v>
      </c>
      <c r="R9047" s="10" t="s">
        <v>614</v>
      </c>
      <c r="S9047" s="10" t="s">
        <v>607</v>
      </c>
      <c r="T9047" s="59">
        <v>0.3</v>
      </c>
      <c r="U9047" s="10">
        <v>777.09</v>
      </c>
    </row>
    <row r="9048" spans="1:21" x14ac:dyDescent="0.3">
      <c r="A9048" s="10" t="s">
        <v>5137</v>
      </c>
      <c r="B9048" s="61">
        <v>45119</v>
      </c>
      <c r="C9048" s="10" t="s">
        <v>5136</v>
      </c>
      <c r="D9048" s="10" t="s">
        <v>5135</v>
      </c>
      <c r="E9048" s="10" t="s">
        <v>629</v>
      </c>
      <c r="F9048" s="10" t="s">
        <v>790</v>
      </c>
      <c r="G9048" s="10" t="s">
        <v>569</v>
      </c>
      <c r="H9048" s="10" t="s">
        <v>590</v>
      </c>
      <c r="I9048" s="10" t="s">
        <v>589</v>
      </c>
      <c r="J9048" s="10" t="s">
        <v>5134</v>
      </c>
      <c r="K9048" s="10" t="s">
        <v>5133</v>
      </c>
      <c r="L9048" s="10">
        <v>6</v>
      </c>
      <c r="M9048" s="10">
        <v>602.99</v>
      </c>
      <c r="N9048" s="10">
        <v>3617.94</v>
      </c>
      <c r="O9048" s="59">
        <v>0</v>
      </c>
      <c r="P9048" s="10">
        <v>0</v>
      </c>
      <c r="Q9048" s="10">
        <v>3617.94</v>
      </c>
      <c r="R9048" s="10" t="s">
        <v>614</v>
      </c>
      <c r="S9048" s="10" t="s">
        <v>585</v>
      </c>
      <c r="T9048" s="59">
        <v>0.15</v>
      </c>
      <c r="U9048" s="10">
        <v>542.69000000000005</v>
      </c>
    </row>
    <row r="9049" spans="1:21" x14ac:dyDescent="0.3">
      <c r="A9049" s="10" t="s">
        <v>5132</v>
      </c>
      <c r="B9049" s="61">
        <v>45307</v>
      </c>
      <c r="C9049" s="10" t="s">
        <v>5131</v>
      </c>
      <c r="D9049" s="10" t="s">
        <v>5130</v>
      </c>
      <c r="E9049" s="10" t="s">
        <v>592</v>
      </c>
      <c r="F9049" s="10" t="s">
        <v>18</v>
      </c>
      <c r="G9049" s="10" t="s">
        <v>569</v>
      </c>
      <c r="H9049" s="10" t="s">
        <v>579</v>
      </c>
      <c r="I9049" s="10" t="s">
        <v>578</v>
      </c>
      <c r="J9049" s="10" t="s">
        <v>5129</v>
      </c>
      <c r="K9049" s="10" t="s">
        <v>5128</v>
      </c>
      <c r="L9049" s="10">
        <v>1</v>
      </c>
      <c r="M9049" s="10">
        <v>870.03</v>
      </c>
      <c r="N9049" s="10">
        <v>870.03</v>
      </c>
      <c r="O9049" s="59">
        <v>0.1</v>
      </c>
      <c r="P9049" s="10">
        <v>87</v>
      </c>
      <c r="Q9049" s="10">
        <v>783.03</v>
      </c>
      <c r="R9049" s="10" t="s">
        <v>586</v>
      </c>
      <c r="S9049" s="10" t="s">
        <v>607</v>
      </c>
      <c r="T9049" s="59">
        <v>0.15</v>
      </c>
      <c r="U9049" s="10">
        <v>117.45</v>
      </c>
    </row>
    <row r="9050" spans="1:21" x14ac:dyDescent="0.3">
      <c r="A9050" s="10" t="s">
        <v>5127</v>
      </c>
      <c r="B9050" s="61">
        <v>44971</v>
      </c>
      <c r="C9050" s="10" t="s">
        <v>1327</v>
      </c>
      <c r="D9050" s="10" t="s">
        <v>2848</v>
      </c>
      <c r="E9050" s="10" t="s">
        <v>581</v>
      </c>
      <c r="F9050" s="10" t="s">
        <v>83</v>
      </c>
      <c r="G9050" s="10" t="s">
        <v>601</v>
      </c>
      <c r="H9050" s="10" t="s">
        <v>579</v>
      </c>
      <c r="I9050" s="10" t="s">
        <v>722</v>
      </c>
      <c r="J9050" s="10" t="s">
        <v>5126</v>
      </c>
      <c r="K9050" s="10" t="s">
        <v>5125</v>
      </c>
      <c r="L9050" s="10">
        <v>7</v>
      </c>
      <c r="M9050" s="10">
        <v>321.47000000000003</v>
      </c>
      <c r="N9050" s="10">
        <v>2250.29</v>
      </c>
      <c r="O9050" s="59">
        <v>0.2</v>
      </c>
      <c r="P9050" s="10">
        <v>450.06</v>
      </c>
      <c r="Q9050" s="10">
        <v>1800.23</v>
      </c>
      <c r="R9050" s="10" t="s">
        <v>565</v>
      </c>
      <c r="S9050" s="10" t="s">
        <v>596</v>
      </c>
      <c r="T9050" s="59">
        <v>0.3</v>
      </c>
      <c r="U9050" s="10">
        <v>540.07000000000005</v>
      </c>
    </row>
    <row r="9051" spans="1:21" x14ac:dyDescent="0.3">
      <c r="A9051" s="10" t="s">
        <v>5124</v>
      </c>
      <c r="B9051" s="61">
        <v>45370</v>
      </c>
      <c r="C9051" s="10" t="s">
        <v>5123</v>
      </c>
      <c r="D9051" s="10" t="s">
        <v>5122</v>
      </c>
      <c r="E9051" s="10" t="s">
        <v>581</v>
      </c>
      <c r="F9051" s="10" t="s">
        <v>580</v>
      </c>
      <c r="G9051" s="10" t="s">
        <v>569</v>
      </c>
      <c r="H9051" s="10" t="s">
        <v>544</v>
      </c>
      <c r="I9051" s="10" t="s">
        <v>10</v>
      </c>
      <c r="J9051" s="10" t="s">
        <v>5121</v>
      </c>
      <c r="K9051" s="10" t="s">
        <v>5120</v>
      </c>
      <c r="L9051" s="10">
        <v>1</v>
      </c>
      <c r="M9051" s="10">
        <v>338.29</v>
      </c>
      <c r="N9051" s="10">
        <v>338.29</v>
      </c>
      <c r="O9051" s="59">
        <v>0</v>
      </c>
      <c r="P9051" s="10">
        <v>0</v>
      </c>
      <c r="Q9051" s="10">
        <v>338.29</v>
      </c>
      <c r="R9051" s="10" t="s">
        <v>586</v>
      </c>
      <c r="S9051" s="10" t="s">
        <v>585</v>
      </c>
      <c r="T9051" s="59">
        <v>0.3</v>
      </c>
      <c r="U9051" s="10">
        <v>101.49</v>
      </c>
    </row>
    <row r="9052" spans="1:21" x14ac:dyDescent="0.3">
      <c r="A9052" s="10" t="s">
        <v>5119</v>
      </c>
      <c r="B9052" s="61">
        <v>45211</v>
      </c>
      <c r="C9052" s="10" t="s">
        <v>5118</v>
      </c>
      <c r="D9052" s="10" t="s">
        <v>2105</v>
      </c>
      <c r="E9052" s="10" t="s">
        <v>581</v>
      </c>
      <c r="F9052" s="10" t="s">
        <v>7</v>
      </c>
      <c r="G9052" s="10" t="s">
        <v>569</v>
      </c>
      <c r="H9052" s="10" t="s">
        <v>544</v>
      </c>
      <c r="I9052" s="10" t="s">
        <v>10</v>
      </c>
      <c r="J9052" s="10" t="s">
        <v>3213</v>
      </c>
      <c r="K9052" s="10" t="s">
        <v>5117</v>
      </c>
      <c r="L9052" s="10">
        <v>1</v>
      </c>
      <c r="M9052" s="10">
        <v>856.4</v>
      </c>
      <c r="N9052" s="10">
        <v>856.4</v>
      </c>
      <c r="O9052" s="59">
        <v>0.1</v>
      </c>
      <c r="P9052" s="10">
        <v>85.64</v>
      </c>
      <c r="Q9052" s="10">
        <v>770.76</v>
      </c>
      <c r="R9052" s="10" t="s">
        <v>565</v>
      </c>
      <c r="S9052" s="10" t="s">
        <v>596</v>
      </c>
      <c r="T9052" s="59">
        <v>0.15</v>
      </c>
      <c r="U9052" s="10">
        <v>115.61</v>
      </c>
    </row>
    <row r="9053" spans="1:21" x14ac:dyDescent="0.3">
      <c r="A9053" s="10" t="s">
        <v>5116</v>
      </c>
      <c r="B9053" s="61">
        <v>45313</v>
      </c>
      <c r="C9053" s="10" t="s">
        <v>2138</v>
      </c>
      <c r="D9053" s="10" t="s">
        <v>5115</v>
      </c>
      <c r="E9053" s="10" t="s">
        <v>592</v>
      </c>
      <c r="F9053" s="10" t="s">
        <v>591</v>
      </c>
      <c r="G9053" s="10" t="s">
        <v>569</v>
      </c>
      <c r="H9053" s="10" t="s">
        <v>579</v>
      </c>
      <c r="I9053" s="10" t="s">
        <v>711</v>
      </c>
      <c r="J9053" s="10" t="s">
        <v>5114</v>
      </c>
      <c r="K9053" s="10" t="s">
        <v>5113</v>
      </c>
      <c r="L9053" s="10">
        <v>1</v>
      </c>
      <c r="M9053" s="10">
        <v>495.04</v>
      </c>
      <c r="N9053" s="10">
        <v>495.04</v>
      </c>
      <c r="O9053" s="59">
        <v>0.2</v>
      </c>
      <c r="P9053" s="10">
        <v>99.01</v>
      </c>
      <c r="Q9053" s="10">
        <v>396.03</v>
      </c>
      <c r="R9053" s="10" t="s">
        <v>614</v>
      </c>
      <c r="S9053" s="10" t="s">
        <v>596</v>
      </c>
      <c r="T9053" s="59">
        <v>0.15</v>
      </c>
      <c r="U9053" s="10">
        <v>59.4</v>
      </c>
    </row>
    <row r="9054" spans="1:21" x14ac:dyDescent="0.3">
      <c r="A9054" s="10" t="s">
        <v>5112</v>
      </c>
      <c r="B9054" s="61">
        <v>44990</v>
      </c>
      <c r="C9054" s="10" t="s">
        <v>5111</v>
      </c>
      <c r="D9054" s="10" t="s">
        <v>5110</v>
      </c>
      <c r="E9054" s="10" t="s">
        <v>571</v>
      </c>
      <c r="F9054" s="10" t="s">
        <v>11</v>
      </c>
      <c r="G9054" s="10" t="s">
        <v>569</v>
      </c>
      <c r="H9054" s="10" t="s">
        <v>590</v>
      </c>
      <c r="I9054" s="10" t="s">
        <v>589</v>
      </c>
      <c r="J9054" s="10" t="s">
        <v>5109</v>
      </c>
      <c r="K9054" s="10" t="s">
        <v>5108</v>
      </c>
      <c r="L9054" s="10">
        <v>4</v>
      </c>
      <c r="M9054" s="10">
        <v>439.48</v>
      </c>
      <c r="N9054" s="10">
        <v>1757.92</v>
      </c>
      <c r="O9054" s="59">
        <v>0.1</v>
      </c>
      <c r="P9054" s="10">
        <v>175.79</v>
      </c>
      <c r="Q9054" s="10">
        <v>1582.13</v>
      </c>
      <c r="R9054" s="10" t="s">
        <v>586</v>
      </c>
      <c r="S9054" s="10" t="s">
        <v>607</v>
      </c>
      <c r="T9054" s="59">
        <v>0.25</v>
      </c>
      <c r="U9054" s="10">
        <v>395.53</v>
      </c>
    </row>
    <row r="9055" spans="1:21" x14ac:dyDescent="0.3">
      <c r="A9055" s="10" t="s">
        <v>5107</v>
      </c>
      <c r="B9055" s="61">
        <v>44963</v>
      </c>
      <c r="C9055" s="10" t="s">
        <v>3396</v>
      </c>
      <c r="D9055" s="10" t="s">
        <v>5106</v>
      </c>
      <c r="E9055" s="10" t="s">
        <v>571</v>
      </c>
      <c r="F9055" s="10" t="s">
        <v>11</v>
      </c>
      <c r="G9055" s="10" t="s">
        <v>569</v>
      </c>
      <c r="H9055" s="10" t="s">
        <v>579</v>
      </c>
      <c r="I9055" s="10" t="s">
        <v>722</v>
      </c>
      <c r="J9055" s="10" t="s">
        <v>5105</v>
      </c>
      <c r="K9055" s="10" t="s">
        <v>5104</v>
      </c>
      <c r="L9055" s="10">
        <v>8</v>
      </c>
      <c r="M9055" s="10">
        <v>547.71</v>
      </c>
      <c r="N9055" s="10">
        <v>4381.68</v>
      </c>
      <c r="O9055" s="59">
        <v>0.2</v>
      </c>
      <c r="P9055" s="10">
        <v>876.34</v>
      </c>
      <c r="Q9055" s="10">
        <v>3505.34</v>
      </c>
      <c r="R9055" s="10" t="s">
        <v>614</v>
      </c>
      <c r="S9055" s="10" t="s">
        <v>564</v>
      </c>
      <c r="T9055" s="59">
        <v>0.15</v>
      </c>
      <c r="U9055" s="10">
        <v>525.79999999999995</v>
      </c>
    </row>
    <row r="9056" spans="1:21" x14ac:dyDescent="0.3">
      <c r="A9056" s="10" t="s">
        <v>5103</v>
      </c>
      <c r="B9056" s="61">
        <v>45162</v>
      </c>
      <c r="C9056" s="10" t="s">
        <v>5102</v>
      </c>
      <c r="D9056" s="10" t="s">
        <v>5101</v>
      </c>
      <c r="E9056" s="10" t="s">
        <v>603</v>
      </c>
      <c r="F9056" s="10" t="s">
        <v>658</v>
      </c>
      <c r="G9056" s="10" t="s">
        <v>601</v>
      </c>
      <c r="H9056" s="10" t="s">
        <v>579</v>
      </c>
      <c r="I9056" s="10" t="s">
        <v>722</v>
      </c>
      <c r="J9056" s="10" t="s">
        <v>5100</v>
      </c>
      <c r="K9056" s="10" t="s">
        <v>5099</v>
      </c>
      <c r="L9056" s="10">
        <v>2</v>
      </c>
      <c r="M9056" s="10">
        <v>812.46</v>
      </c>
      <c r="N9056" s="10">
        <v>1624.92</v>
      </c>
      <c r="O9056" s="59">
        <v>0.05</v>
      </c>
      <c r="P9056" s="10">
        <v>81.25</v>
      </c>
      <c r="Q9056" s="10">
        <v>1543.67</v>
      </c>
      <c r="R9056" s="10" t="s">
        <v>614</v>
      </c>
      <c r="S9056" s="10" t="s">
        <v>607</v>
      </c>
      <c r="T9056" s="59">
        <v>0.3</v>
      </c>
      <c r="U9056" s="10">
        <v>463.1</v>
      </c>
    </row>
    <row r="9057" spans="1:21" x14ac:dyDescent="0.3">
      <c r="A9057" s="10" t="s">
        <v>5098</v>
      </c>
      <c r="B9057" s="61">
        <v>45244</v>
      </c>
      <c r="C9057" s="10" t="s">
        <v>5097</v>
      </c>
      <c r="D9057" s="10" t="s">
        <v>3347</v>
      </c>
      <c r="E9057" s="10" t="s">
        <v>629</v>
      </c>
      <c r="F9057" s="10" t="s">
        <v>628</v>
      </c>
      <c r="G9057" s="10" t="s">
        <v>569</v>
      </c>
      <c r="H9057" s="10" t="s">
        <v>600</v>
      </c>
      <c r="I9057" s="10" t="s">
        <v>599</v>
      </c>
      <c r="J9057" s="10" t="s">
        <v>1748</v>
      </c>
      <c r="K9057" s="10" t="s">
        <v>5096</v>
      </c>
      <c r="L9057" s="10">
        <v>9</v>
      </c>
      <c r="M9057" s="10">
        <v>942.04</v>
      </c>
      <c r="N9057" s="10">
        <v>8478.36</v>
      </c>
      <c r="O9057" s="59">
        <v>0.05</v>
      </c>
      <c r="P9057" s="10">
        <v>423.92</v>
      </c>
      <c r="Q9057" s="10">
        <v>8054.44</v>
      </c>
      <c r="R9057" s="10" t="s">
        <v>614</v>
      </c>
      <c r="S9057" s="10" t="s">
        <v>596</v>
      </c>
      <c r="T9057" s="59">
        <v>0.25</v>
      </c>
      <c r="U9057" s="10">
        <v>2013.61</v>
      </c>
    </row>
    <row r="9058" spans="1:21" x14ac:dyDescent="0.3">
      <c r="A9058" s="10" t="s">
        <v>5095</v>
      </c>
      <c r="B9058" s="61">
        <v>45282</v>
      </c>
      <c r="C9058" s="10" t="s">
        <v>5094</v>
      </c>
      <c r="D9058" s="10" t="s">
        <v>1931</v>
      </c>
      <c r="E9058" s="10" t="s">
        <v>581</v>
      </c>
      <c r="F9058" s="10" t="s">
        <v>83</v>
      </c>
      <c r="G9058" s="10" t="s">
        <v>601</v>
      </c>
      <c r="H9058" s="10" t="s">
        <v>600</v>
      </c>
      <c r="I9058" s="10" t="s">
        <v>627</v>
      </c>
      <c r="J9058" s="10" t="s">
        <v>5093</v>
      </c>
      <c r="K9058" s="10" t="s">
        <v>5092</v>
      </c>
      <c r="L9058" s="10">
        <v>7</v>
      </c>
      <c r="M9058" s="10">
        <v>102.22</v>
      </c>
      <c r="N9058" s="10">
        <v>715.54</v>
      </c>
      <c r="O9058" s="59">
        <v>0</v>
      </c>
      <c r="P9058" s="10">
        <v>0</v>
      </c>
      <c r="Q9058" s="10">
        <v>715.54</v>
      </c>
      <c r="R9058" s="10" t="s">
        <v>575</v>
      </c>
      <c r="S9058" s="10" t="s">
        <v>564</v>
      </c>
      <c r="T9058" s="59">
        <v>0.15</v>
      </c>
      <c r="U9058" s="10">
        <v>107.33</v>
      </c>
    </row>
    <row r="9059" spans="1:21" x14ac:dyDescent="0.3">
      <c r="A9059" s="10" t="s">
        <v>5091</v>
      </c>
      <c r="B9059" s="61">
        <v>45227</v>
      </c>
      <c r="C9059" s="10" t="s">
        <v>5090</v>
      </c>
      <c r="D9059" s="10" t="s">
        <v>5089</v>
      </c>
      <c r="E9059" s="10" t="s">
        <v>571</v>
      </c>
      <c r="F9059" s="10" t="s">
        <v>685</v>
      </c>
      <c r="G9059" s="10" t="s">
        <v>569</v>
      </c>
      <c r="H9059" s="10" t="s">
        <v>579</v>
      </c>
      <c r="I9059" s="10" t="s">
        <v>722</v>
      </c>
      <c r="J9059" s="10" t="s">
        <v>2717</v>
      </c>
      <c r="K9059" s="10" t="s">
        <v>5088</v>
      </c>
      <c r="L9059" s="10">
        <v>6</v>
      </c>
      <c r="M9059" s="10">
        <v>423.83</v>
      </c>
      <c r="N9059" s="10">
        <v>2542.98</v>
      </c>
      <c r="O9059" s="59">
        <v>0.05</v>
      </c>
      <c r="P9059" s="10">
        <v>127.15</v>
      </c>
      <c r="Q9059" s="10">
        <v>2415.83</v>
      </c>
      <c r="R9059" s="10" t="s">
        <v>586</v>
      </c>
      <c r="S9059" s="10" t="s">
        <v>596</v>
      </c>
      <c r="T9059" s="59">
        <v>0.3</v>
      </c>
      <c r="U9059" s="10">
        <v>724.75</v>
      </c>
    </row>
    <row r="9060" spans="1:21" x14ac:dyDescent="0.3">
      <c r="A9060" s="10" t="s">
        <v>5087</v>
      </c>
      <c r="B9060" s="61">
        <v>44989</v>
      </c>
      <c r="C9060" s="10" t="s">
        <v>2488</v>
      </c>
      <c r="D9060" s="10" t="s">
        <v>5086</v>
      </c>
      <c r="E9060" s="10" t="s">
        <v>629</v>
      </c>
      <c r="F9060" s="10" t="s">
        <v>759</v>
      </c>
      <c r="G9060" s="10" t="s">
        <v>601</v>
      </c>
      <c r="H9060" s="10" t="s">
        <v>590</v>
      </c>
      <c r="I9060" s="10" t="s">
        <v>635</v>
      </c>
      <c r="J9060" s="10" t="s">
        <v>5085</v>
      </c>
      <c r="K9060" s="10" t="s">
        <v>5084</v>
      </c>
      <c r="L9060" s="10">
        <v>2</v>
      </c>
      <c r="M9060" s="10">
        <v>352.29</v>
      </c>
      <c r="N9060" s="10">
        <v>704.58</v>
      </c>
      <c r="O9060" s="59">
        <v>0.05</v>
      </c>
      <c r="P9060" s="10">
        <v>35.229999999999997</v>
      </c>
      <c r="Q9060" s="10">
        <v>669.35</v>
      </c>
      <c r="R9060" s="10" t="s">
        <v>565</v>
      </c>
      <c r="S9060" s="10" t="s">
        <v>607</v>
      </c>
      <c r="T9060" s="59">
        <v>0.15</v>
      </c>
      <c r="U9060" s="10">
        <v>100.4</v>
      </c>
    </row>
    <row r="9061" spans="1:21" x14ac:dyDescent="0.3">
      <c r="A9061" s="10" t="s">
        <v>5083</v>
      </c>
      <c r="B9061" s="61">
        <v>45060</v>
      </c>
      <c r="C9061" s="10" t="s">
        <v>5082</v>
      </c>
      <c r="D9061" s="10" t="s">
        <v>5081</v>
      </c>
      <c r="E9061" s="10" t="s">
        <v>571</v>
      </c>
      <c r="F9061" s="10" t="s">
        <v>11</v>
      </c>
      <c r="G9061" s="10" t="s">
        <v>601</v>
      </c>
      <c r="H9061" s="10" t="s">
        <v>600</v>
      </c>
      <c r="I9061" s="10" t="s">
        <v>627</v>
      </c>
      <c r="J9061" s="10" t="s">
        <v>1201</v>
      </c>
      <c r="K9061" s="10" t="s">
        <v>5080</v>
      </c>
      <c r="L9061" s="10">
        <v>8</v>
      </c>
      <c r="M9061" s="10">
        <v>357.81</v>
      </c>
      <c r="N9061" s="10">
        <v>2862.48</v>
      </c>
      <c r="O9061" s="59">
        <v>0.1</v>
      </c>
      <c r="P9061" s="10">
        <v>286.25</v>
      </c>
      <c r="Q9061" s="10">
        <v>2576.23</v>
      </c>
      <c r="R9061" s="10" t="s">
        <v>586</v>
      </c>
      <c r="S9061" s="10" t="s">
        <v>596</v>
      </c>
      <c r="T9061" s="59">
        <v>0.3</v>
      </c>
      <c r="U9061" s="10">
        <v>772.87</v>
      </c>
    </row>
    <row r="9062" spans="1:21" x14ac:dyDescent="0.3">
      <c r="A9062" s="10" t="s">
        <v>5079</v>
      </c>
      <c r="B9062" s="61">
        <v>45184</v>
      </c>
      <c r="C9062" s="10" t="s">
        <v>687</v>
      </c>
      <c r="D9062" s="10" t="s">
        <v>5078</v>
      </c>
      <c r="E9062" s="10" t="s">
        <v>581</v>
      </c>
      <c r="F9062" s="10" t="s">
        <v>7</v>
      </c>
      <c r="G9062" s="10" t="s">
        <v>601</v>
      </c>
      <c r="H9062" s="10" t="s">
        <v>544</v>
      </c>
      <c r="I9062" s="10" t="s">
        <v>568</v>
      </c>
      <c r="J9062" s="10" t="s">
        <v>5077</v>
      </c>
      <c r="K9062" s="10" t="s">
        <v>5076</v>
      </c>
      <c r="L9062" s="10">
        <v>6</v>
      </c>
      <c r="M9062" s="10">
        <v>109.9</v>
      </c>
      <c r="N9062" s="10">
        <v>659.4</v>
      </c>
      <c r="O9062" s="59">
        <v>0.1</v>
      </c>
      <c r="P9062" s="10">
        <v>65.94</v>
      </c>
      <c r="Q9062" s="10">
        <v>593.46</v>
      </c>
      <c r="R9062" s="10" t="s">
        <v>614</v>
      </c>
      <c r="S9062" s="10" t="s">
        <v>596</v>
      </c>
      <c r="T9062" s="59">
        <v>0.15</v>
      </c>
      <c r="U9062" s="10">
        <v>89.02</v>
      </c>
    </row>
    <row r="9063" spans="1:21" x14ac:dyDescent="0.3">
      <c r="A9063" s="10" t="s">
        <v>5075</v>
      </c>
      <c r="B9063" s="61">
        <v>45019</v>
      </c>
      <c r="C9063" s="10" t="s">
        <v>5074</v>
      </c>
      <c r="D9063" s="10" t="s">
        <v>5073</v>
      </c>
      <c r="E9063" s="10" t="s">
        <v>592</v>
      </c>
      <c r="F9063" s="10" t="s">
        <v>18</v>
      </c>
      <c r="G9063" s="10" t="s">
        <v>601</v>
      </c>
      <c r="H9063" s="10" t="s">
        <v>600</v>
      </c>
      <c r="I9063" s="10" t="s">
        <v>627</v>
      </c>
      <c r="J9063" s="10" t="s">
        <v>1816</v>
      </c>
      <c r="K9063" s="10" t="s">
        <v>5072</v>
      </c>
      <c r="L9063" s="10">
        <v>5</v>
      </c>
      <c r="M9063" s="10">
        <v>668.72</v>
      </c>
      <c r="N9063" s="10">
        <v>3343.6</v>
      </c>
      <c r="O9063" s="59">
        <v>0</v>
      </c>
      <c r="P9063" s="10">
        <v>0</v>
      </c>
      <c r="Q9063" s="10">
        <v>3343.6</v>
      </c>
      <c r="R9063" s="10" t="s">
        <v>575</v>
      </c>
      <c r="S9063" s="10" t="s">
        <v>596</v>
      </c>
      <c r="T9063" s="59">
        <v>0.25</v>
      </c>
      <c r="U9063" s="10">
        <v>835.9</v>
      </c>
    </row>
    <row r="9064" spans="1:21" x14ac:dyDescent="0.3">
      <c r="A9064" s="10" t="s">
        <v>5071</v>
      </c>
      <c r="B9064" s="61">
        <v>45116</v>
      </c>
      <c r="C9064" s="10" t="s">
        <v>1586</v>
      </c>
      <c r="D9064" s="10" t="s">
        <v>5070</v>
      </c>
      <c r="E9064" s="10" t="s">
        <v>629</v>
      </c>
      <c r="F9064" s="10" t="s">
        <v>628</v>
      </c>
      <c r="G9064" s="10" t="s">
        <v>569</v>
      </c>
      <c r="H9064" s="10" t="s">
        <v>579</v>
      </c>
      <c r="I9064" s="10" t="s">
        <v>578</v>
      </c>
      <c r="J9064" s="10" t="s">
        <v>5069</v>
      </c>
      <c r="K9064" s="10" t="s">
        <v>1205</v>
      </c>
      <c r="L9064" s="10">
        <v>9</v>
      </c>
      <c r="M9064" s="10">
        <v>190.68</v>
      </c>
      <c r="N9064" s="10">
        <v>1716.12</v>
      </c>
      <c r="O9064" s="59">
        <v>0.05</v>
      </c>
      <c r="P9064" s="10">
        <v>85.81</v>
      </c>
      <c r="Q9064" s="10">
        <v>1630.31</v>
      </c>
      <c r="R9064" s="10" t="s">
        <v>614</v>
      </c>
      <c r="S9064" s="10" t="s">
        <v>564</v>
      </c>
      <c r="T9064" s="59">
        <v>0.3</v>
      </c>
      <c r="U9064" s="10">
        <v>489.09</v>
      </c>
    </row>
    <row r="9065" spans="1:21" x14ac:dyDescent="0.3">
      <c r="A9065" s="10" t="s">
        <v>5068</v>
      </c>
      <c r="B9065" s="61">
        <v>45222</v>
      </c>
      <c r="C9065" s="10" t="s">
        <v>5067</v>
      </c>
      <c r="D9065" s="10" t="s">
        <v>5066</v>
      </c>
      <c r="E9065" s="10" t="s">
        <v>629</v>
      </c>
      <c r="F9065" s="10" t="s">
        <v>628</v>
      </c>
      <c r="G9065" s="10" t="s">
        <v>601</v>
      </c>
      <c r="H9065" s="10" t="s">
        <v>544</v>
      </c>
      <c r="I9065" s="10" t="s">
        <v>610</v>
      </c>
      <c r="J9065" s="10" t="s">
        <v>5065</v>
      </c>
      <c r="K9065" s="10" t="s">
        <v>4588</v>
      </c>
      <c r="L9065" s="10">
        <v>7</v>
      </c>
      <c r="M9065" s="10">
        <v>717.4</v>
      </c>
      <c r="N9065" s="10">
        <v>5021.8</v>
      </c>
      <c r="O9065" s="59">
        <v>0.2</v>
      </c>
      <c r="P9065" s="10">
        <v>1004.36</v>
      </c>
      <c r="Q9065" s="10">
        <v>4017.44</v>
      </c>
      <c r="R9065" s="10" t="s">
        <v>565</v>
      </c>
      <c r="S9065" s="10" t="s">
        <v>564</v>
      </c>
      <c r="T9065" s="59">
        <v>0.15</v>
      </c>
      <c r="U9065" s="10">
        <v>602.62</v>
      </c>
    </row>
    <row r="9066" spans="1:21" x14ac:dyDescent="0.3">
      <c r="A9066" s="10" t="s">
        <v>5064</v>
      </c>
      <c r="B9066" s="61">
        <v>44948</v>
      </c>
      <c r="C9066" s="10" t="s">
        <v>5063</v>
      </c>
      <c r="D9066" s="10" t="s">
        <v>5062</v>
      </c>
      <c r="E9066" s="10" t="s">
        <v>629</v>
      </c>
      <c r="F9066" s="10" t="s">
        <v>759</v>
      </c>
      <c r="G9066" s="10" t="s">
        <v>601</v>
      </c>
      <c r="H9066" s="10" t="s">
        <v>544</v>
      </c>
      <c r="I9066" s="10" t="s">
        <v>610</v>
      </c>
      <c r="J9066" s="10" t="s">
        <v>5061</v>
      </c>
      <c r="K9066" s="10" t="s">
        <v>5060</v>
      </c>
      <c r="L9066" s="10">
        <v>2</v>
      </c>
      <c r="M9066" s="10">
        <v>412.44</v>
      </c>
      <c r="N9066" s="10">
        <v>824.88</v>
      </c>
      <c r="O9066" s="59">
        <v>0.1</v>
      </c>
      <c r="P9066" s="10">
        <v>82.49</v>
      </c>
      <c r="Q9066" s="10">
        <v>742.39</v>
      </c>
      <c r="R9066" s="10" t="s">
        <v>614</v>
      </c>
      <c r="S9066" s="10" t="s">
        <v>585</v>
      </c>
      <c r="T9066" s="59">
        <v>0.15</v>
      </c>
      <c r="U9066" s="10">
        <v>111.36</v>
      </c>
    </row>
    <row r="9067" spans="1:21" x14ac:dyDescent="0.3">
      <c r="A9067" s="10" t="s">
        <v>5059</v>
      </c>
      <c r="B9067" s="61">
        <v>45140</v>
      </c>
      <c r="C9067" s="10" t="s">
        <v>1546</v>
      </c>
      <c r="D9067" s="10" t="s">
        <v>5058</v>
      </c>
      <c r="E9067" s="10" t="s">
        <v>581</v>
      </c>
      <c r="F9067" s="10" t="s">
        <v>580</v>
      </c>
      <c r="G9067" s="10" t="s">
        <v>569</v>
      </c>
      <c r="H9067" s="10" t="s">
        <v>579</v>
      </c>
      <c r="I9067" s="10" t="s">
        <v>578</v>
      </c>
      <c r="J9067" s="10" t="s">
        <v>5057</v>
      </c>
      <c r="K9067" s="10" t="s">
        <v>5056</v>
      </c>
      <c r="L9067" s="10">
        <v>10</v>
      </c>
      <c r="M9067" s="10">
        <v>937.61</v>
      </c>
      <c r="N9067" s="10">
        <v>9376.1</v>
      </c>
      <c r="O9067" s="59">
        <v>0.05</v>
      </c>
      <c r="P9067" s="10">
        <v>468.81</v>
      </c>
      <c r="Q9067" s="10">
        <v>8907.2900000000009</v>
      </c>
      <c r="R9067" s="10" t="s">
        <v>565</v>
      </c>
      <c r="S9067" s="10" t="s">
        <v>564</v>
      </c>
      <c r="T9067" s="59">
        <v>0.25</v>
      </c>
      <c r="U9067" s="10">
        <v>2226.8200000000002</v>
      </c>
    </row>
    <row r="9068" spans="1:21" x14ac:dyDescent="0.3">
      <c r="A9068" s="10" t="s">
        <v>5055</v>
      </c>
      <c r="B9068" s="61">
        <v>45334</v>
      </c>
      <c r="C9068" s="10" t="s">
        <v>5054</v>
      </c>
      <c r="D9068" s="10" t="s">
        <v>5053</v>
      </c>
      <c r="E9068" s="10" t="s">
        <v>603</v>
      </c>
      <c r="F9068" s="10" t="s">
        <v>658</v>
      </c>
      <c r="G9068" s="10" t="s">
        <v>569</v>
      </c>
      <c r="H9068" s="10" t="s">
        <v>590</v>
      </c>
      <c r="I9068" s="10" t="s">
        <v>635</v>
      </c>
      <c r="J9068" s="10" t="s">
        <v>5052</v>
      </c>
      <c r="K9068" s="10" t="s">
        <v>5051</v>
      </c>
      <c r="L9068" s="10">
        <v>10</v>
      </c>
      <c r="M9068" s="10">
        <v>626.70000000000005</v>
      </c>
      <c r="N9068" s="10">
        <v>6267</v>
      </c>
      <c r="O9068" s="59">
        <v>0.1</v>
      </c>
      <c r="P9068" s="10">
        <v>626.70000000000005</v>
      </c>
      <c r="Q9068" s="10">
        <v>5640.3</v>
      </c>
      <c r="R9068" s="10" t="s">
        <v>586</v>
      </c>
      <c r="S9068" s="10" t="s">
        <v>564</v>
      </c>
      <c r="T9068" s="59">
        <v>0.3</v>
      </c>
      <c r="U9068" s="10">
        <v>1692.09</v>
      </c>
    </row>
    <row r="9069" spans="1:21" x14ac:dyDescent="0.3">
      <c r="A9069" s="10" t="s">
        <v>5050</v>
      </c>
      <c r="B9069" s="61">
        <v>45091</v>
      </c>
      <c r="C9069" s="10" t="s">
        <v>5049</v>
      </c>
      <c r="D9069" s="10" t="s">
        <v>5048</v>
      </c>
      <c r="E9069" s="10" t="s">
        <v>603</v>
      </c>
      <c r="F9069" s="10" t="s">
        <v>602</v>
      </c>
      <c r="G9069" s="10" t="s">
        <v>601</v>
      </c>
      <c r="H9069" s="10" t="s">
        <v>600</v>
      </c>
      <c r="I9069" s="10" t="s">
        <v>664</v>
      </c>
      <c r="J9069" s="10" t="s">
        <v>5047</v>
      </c>
      <c r="K9069" s="10" t="s">
        <v>5046</v>
      </c>
      <c r="L9069" s="10">
        <v>3</v>
      </c>
      <c r="M9069" s="10">
        <v>958.19</v>
      </c>
      <c r="N9069" s="10">
        <v>2874.57</v>
      </c>
      <c r="O9069" s="59">
        <v>0.2</v>
      </c>
      <c r="P9069" s="10">
        <v>574.91</v>
      </c>
      <c r="Q9069" s="10">
        <v>2299.66</v>
      </c>
      <c r="R9069" s="10" t="s">
        <v>586</v>
      </c>
      <c r="S9069" s="10" t="s">
        <v>596</v>
      </c>
      <c r="T9069" s="59">
        <v>0.15</v>
      </c>
      <c r="U9069" s="10">
        <v>344.95</v>
      </c>
    </row>
    <row r="9070" spans="1:21" x14ac:dyDescent="0.3">
      <c r="A9070" s="10" t="s">
        <v>5045</v>
      </c>
      <c r="B9070" s="61">
        <v>45368</v>
      </c>
      <c r="C9070" s="10" t="s">
        <v>718</v>
      </c>
      <c r="D9070" s="10" t="s">
        <v>5044</v>
      </c>
      <c r="E9070" s="10" t="s">
        <v>629</v>
      </c>
      <c r="F9070" s="10" t="s">
        <v>790</v>
      </c>
      <c r="G9070" s="10" t="s">
        <v>601</v>
      </c>
      <c r="H9070" s="10" t="s">
        <v>590</v>
      </c>
      <c r="I9070" s="10" t="s">
        <v>748</v>
      </c>
      <c r="J9070" s="10" t="s">
        <v>5043</v>
      </c>
      <c r="K9070" s="10" t="s">
        <v>5042</v>
      </c>
      <c r="L9070" s="10">
        <v>9</v>
      </c>
      <c r="M9070" s="10">
        <v>597.86</v>
      </c>
      <c r="N9070" s="10">
        <v>5380.74</v>
      </c>
      <c r="O9070" s="59">
        <v>0.1</v>
      </c>
      <c r="P9070" s="10">
        <v>538.07000000000005</v>
      </c>
      <c r="Q9070" s="10">
        <v>4842.67</v>
      </c>
      <c r="R9070" s="10" t="s">
        <v>565</v>
      </c>
      <c r="S9070" s="10" t="s">
        <v>607</v>
      </c>
      <c r="T9070" s="59">
        <v>0.3</v>
      </c>
      <c r="U9070" s="10">
        <v>1452.8</v>
      </c>
    </row>
    <row r="9071" spans="1:21" x14ac:dyDescent="0.3">
      <c r="A9071" s="10" t="s">
        <v>5041</v>
      </c>
      <c r="B9071" s="61">
        <v>45223</v>
      </c>
      <c r="C9071" s="10" t="s">
        <v>5040</v>
      </c>
      <c r="D9071" s="10" t="s">
        <v>5039</v>
      </c>
      <c r="E9071" s="10" t="s">
        <v>603</v>
      </c>
      <c r="F9071" s="10" t="s">
        <v>636</v>
      </c>
      <c r="G9071" s="10" t="s">
        <v>601</v>
      </c>
      <c r="H9071" s="10" t="s">
        <v>600</v>
      </c>
      <c r="I9071" s="10" t="s">
        <v>599</v>
      </c>
      <c r="J9071" s="10" t="s">
        <v>5038</v>
      </c>
      <c r="K9071" s="10" t="s">
        <v>5037</v>
      </c>
      <c r="L9071" s="10">
        <v>9</v>
      </c>
      <c r="M9071" s="10">
        <v>486.54</v>
      </c>
      <c r="N9071" s="10">
        <v>4378.8599999999997</v>
      </c>
      <c r="O9071" s="59">
        <v>0.1</v>
      </c>
      <c r="P9071" s="10">
        <v>437.89</v>
      </c>
      <c r="Q9071" s="10">
        <v>3940.97</v>
      </c>
      <c r="R9071" s="10" t="s">
        <v>575</v>
      </c>
      <c r="S9071" s="10" t="s">
        <v>585</v>
      </c>
      <c r="T9071" s="59">
        <v>0.3</v>
      </c>
      <c r="U9071" s="10">
        <v>1182.29</v>
      </c>
    </row>
    <row r="9072" spans="1:21" x14ac:dyDescent="0.3">
      <c r="A9072" s="10" t="s">
        <v>5036</v>
      </c>
      <c r="B9072" s="61">
        <v>45164</v>
      </c>
      <c r="C9072" s="10" t="s">
        <v>5035</v>
      </c>
      <c r="D9072" s="10" t="s">
        <v>5034</v>
      </c>
      <c r="E9072" s="10" t="s">
        <v>603</v>
      </c>
      <c r="F9072" s="10" t="s">
        <v>602</v>
      </c>
      <c r="G9072" s="10" t="s">
        <v>601</v>
      </c>
      <c r="H9072" s="10" t="s">
        <v>590</v>
      </c>
      <c r="I9072" s="10" t="s">
        <v>635</v>
      </c>
      <c r="J9072" s="10" t="s">
        <v>1673</v>
      </c>
      <c r="K9072" s="10" t="s">
        <v>5033</v>
      </c>
      <c r="L9072" s="10">
        <v>2</v>
      </c>
      <c r="M9072" s="10">
        <v>334.23</v>
      </c>
      <c r="N9072" s="10">
        <v>668.46</v>
      </c>
      <c r="O9072" s="59">
        <v>0.1</v>
      </c>
      <c r="P9072" s="10">
        <v>66.849999999999994</v>
      </c>
      <c r="Q9072" s="10">
        <v>601.61</v>
      </c>
      <c r="R9072" s="10" t="s">
        <v>565</v>
      </c>
      <c r="S9072" s="10" t="s">
        <v>607</v>
      </c>
      <c r="T9072" s="59">
        <v>0.25</v>
      </c>
      <c r="U9072" s="10">
        <v>150.4</v>
      </c>
    </row>
    <row r="9073" spans="1:21" x14ac:dyDescent="0.3">
      <c r="A9073" s="10" t="s">
        <v>5032</v>
      </c>
      <c r="B9073" s="61">
        <v>44958</v>
      </c>
      <c r="C9073" s="10" t="s">
        <v>5031</v>
      </c>
      <c r="D9073" s="10" t="s">
        <v>5030</v>
      </c>
      <c r="E9073" s="10" t="s">
        <v>571</v>
      </c>
      <c r="F9073" s="10" t="s">
        <v>570</v>
      </c>
      <c r="G9073" s="10" t="s">
        <v>601</v>
      </c>
      <c r="H9073" s="10" t="s">
        <v>579</v>
      </c>
      <c r="I9073" s="10" t="s">
        <v>711</v>
      </c>
      <c r="J9073" s="10" t="s">
        <v>5029</v>
      </c>
      <c r="K9073" s="10" t="s">
        <v>5028</v>
      </c>
      <c r="L9073" s="10">
        <v>4</v>
      </c>
      <c r="M9073" s="10">
        <v>519.01</v>
      </c>
      <c r="N9073" s="10">
        <v>2076.04</v>
      </c>
      <c r="O9073" s="59">
        <v>0.05</v>
      </c>
      <c r="P9073" s="10">
        <v>103.8</v>
      </c>
      <c r="Q9073" s="10">
        <v>1972.24</v>
      </c>
      <c r="R9073" s="10" t="s">
        <v>586</v>
      </c>
      <c r="S9073" s="10" t="s">
        <v>596</v>
      </c>
      <c r="T9073" s="59">
        <v>0.3</v>
      </c>
      <c r="U9073" s="10">
        <v>591.66999999999996</v>
      </c>
    </row>
    <row r="9074" spans="1:21" x14ac:dyDescent="0.3">
      <c r="A9074" s="10" t="s">
        <v>5027</v>
      </c>
      <c r="B9074" s="61">
        <v>45356</v>
      </c>
      <c r="C9074" s="10" t="s">
        <v>5026</v>
      </c>
      <c r="D9074" s="10" t="s">
        <v>5025</v>
      </c>
      <c r="E9074" s="10" t="s">
        <v>629</v>
      </c>
      <c r="F9074" s="10" t="s">
        <v>790</v>
      </c>
      <c r="G9074" s="10" t="s">
        <v>569</v>
      </c>
      <c r="H9074" s="10" t="s">
        <v>600</v>
      </c>
      <c r="I9074" s="10" t="s">
        <v>627</v>
      </c>
      <c r="J9074" s="10" t="s">
        <v>5024</v>
      </c>
      <c r="K9074" s="10" t="s">
        <v>5023</v>
      </c>
      <c r="L9074" s="10">
        <v>3</v>
      </c>
      <c r="M9074" s="10">
        <v>752.43</v>
      </c>
      <c r="N9074" s="10">
        <v>2257.29</v>
      </c>
      <c r="O9074" s="59">
        <v>0.05</v>
      </c>
      <c r="P9074" s="10">
        <v>112.86</v>
      </c>
      <c r="Q9074" s="10">
        <v>2144.4299999999998</v>
      </c>
      <c r="R9074" s="10" t="s">
        <v>614</v>
      </c>
      <c r="S9074" s="10" t="s">
        <v>596</v>
      </c>
      <c r="T9074" s="59">
        <v>0.15</v>
      </c>
      <c r="U9074" s="10">
        <v>321.66000000000003</v>
      </c>
    </row>
    <row r="9075" spans="1:21" x14ac:dyDescent="0.3">
      <c r="A9075" s="10" t="s">
        <v>5022</v>
      </c>
      <c r="B9075" s="61">
        <v>45044</v>
      </c>
      <c r="C9075" s="10" t="s">
        <v>5021</v>
      </c>
      <c r="D9075" s="10" t="s">
        <v>5020</v>
      </c>
      <c r="E9075" s="10" t="s">
        <v>629</v>
      </c>
      <c r="F9075" s="10" t="s">
        <v>759</v>
      </c>
      <c r="G9075" s="10" t="s">
        <v>601</v>
      </c>
      <c r="H9075" s="10" t="s">
        <v>600</v>
      </c>
      <c r="I9075" s="10" t="s">
        <v>599</v>
      </c>
      <c r="J9075" s="10" t="s">
        <v>5019</v>
      </c>
      <c r="K9075" s="10" t="s">
        <v>5018</v>
      </c>
      <c r="L9075" s="10">
        <v>8</v>
      </c>
      <c r="M9075" s="10">
        <v>107.08</v>
      </c>
      <c r="N9075" s="10">
        <v>856.64</v>
      </c>
      <c r="O9075" s="59">
        <v>0.05</v>
      </c>
      <c r="P9075" s="10">
        <v>42.83</v>
      </c>
      <c r="Q9075" s="10">
        <v>813.81</v>
      </c>
      <c r="R9075" s="10" t="s">
        <v>614</v>
      </c>
      <c r="S9075" s="10" t="s">
        <v>564</v>
      </c>
      <c r="T9075" s="59">
        <v>0.15</v>
      </c>
      <c r="U9075" s="10">
        <v>122.07</v>
      </c>
    </row>
    <row r="9076" spans="1:21" x14ac:dyDescent="0.3">
      <c r="A9076" s="10" t="s">
        <v>5017</v>
      </c>
      <c r="B9076" s="61">
        <v>45331</v>
      </c>
      <c r="C9076" s="10" t="s">
        <v>5016</v>
      </c>
      <c r="D9076" s="10" t="s">
        <v>5015</v>
      </c>
      <c r="E9076" s="10" t="s">
        <v>581</v>
      </c>
      <c r="F9076" s="10" t="s">
        <v>83</v>
      </c>
      <c r="G9076" s="10" t="s">
        <v>569</v>
      </c>
      <c r="H9076" s="10" t="s">
        <v>544</v>
      </c>
      <c r="I9076" s="10" t="s">
        <v>10</v>
      </c>
      <c r="J9076" s="10" t="s">
        <v>5014</v>
      </c>
      <c r="K9076" s="10" t="s">
        <v>5013</v>
      </c>
      <c r="L9076" s="10">
        <v>7</v>
      </c>
      <c r="M9076" s="10">
        <v>389.86</v>
      </c>
      <c r="N9076" s="10">
        <v>2729.02</v>
      </c>
      <c r="O9076" s="59">
        <v>0.05</v>
      </c>
      <c r="P9076" s="10">
        <v>136.44999999999999</v>
      </c>
      <c r="Q9076" s="10">
        <v>2592.5700000000002</v>
      </c>
      <c r="R9076" s="10" t="s">
        <v>575</v>
      </c>
      <c r="S9076" s="10" t="s">
        <v>564</v>
      </c>
      <c r="T9076" s="59">
        <v>0.15</v>
      </c>
      <c r="U9076" s="10">
        <v>388.89</v>
      </c>
    </row>
    <row r="9077" spans="1:21" x14ac:dyDescent="0.3">
      <c r="A9077" s="10" t="s">
        <v>5012</v>
      </c>
      <c r="B9077" s="61">
        <v>45316</v>
      </c>
      <c r="C9077" s="10" t="s">
        <v>4415</v>
      </c>
      <c r="D9077" s="10" t="s">
        <v>2885</v>
      </c>
      <c r="E9077" s="10" t="s">
        <v>603</v>
      </c>
      <c r="F9077" s="10" t="s">
        <v>602</v>
      </c>
      <c r="G9077" s="10" t="s">
        <v>601</v>
      </c>
      <c r="H9077" s="10" t="s">
        <v>590</v>
      </c>
      <c r="I9077" s="10" t="s">
        <v>589</v>
      </c>
      <c r="J9077" s="10" t="s">
        <v>5011</v>
      </c>
      <c r="K9077" s="10" t="s">
        <v>5010</v>
      </c>
      <c r="L9077" s="10">
        <v>1</v>
      </c>
      <c r="M9077" s="10">
        <v>722.9</v>
      </c>
      <c r="N9077" s="10">
        <v>722.9</v>
      </c>
      <c r="O9077" s="59">
        <v>0</v>
      </c>
      <c r="P9077" s="10">
        <v>0</v>
      </c>
      <c r="Q9077" s="10">
        <v>722.9</v>
      </c>
      <c r="R9077" s="10" t="s">
        <v>575</v>
      </c>
      <c r="S9077" s="10" t="s">
        <v>585</v>
      </c>
      <c r="T9077" s="59">
        <v>0.3</v>
      </c>
      <c r="U9077" s="10">
        <v>216.87</v>
      </c>
    </row>
    <row r="9078" spans="1:21" x14ac:dyDescent="0.3">
      <c r="A9078" s="10" t="s">
        <v>5009</v>
      </c>
      <c r="B9078" s="61">
        <v>45362</v>
      </c>
      <c r="C9078" s="10" t="s">
        <v>4359</v>
      </c>
      <c r="D9078" s="10" t="s">
        <v>5008</v>
      </c>
      <c r="E9078" s="10" t="s">
        <v>592</v>
      </c>
      <c r="F9078" s="10" t="s">
        <v>591</v>
      </c>
      <c r="G9078" s="10" t="s">
        <v>601</v>
      </c>
      <c r="H9078" s="10" t="s">
        <v>600</v>
      </c>
      <c r="I9078" s="10" t="s">
        <v>664</v>
      </c>
      <c r="J9078" s="10" t="s">
        <v>5007</v>
      </c>
      <c r="K9078" s="10" t="s">
        <v>5006</v>
      </c>
      <c r="L9078" s="10">
        <v>7</v>
      </c>
      <c r="M9078" s="10">
        <v>502.25</v>
      </c>
      <c r="N9078" s="10">
        <v>3515.75</v>
      </c>
      <c r="O9078" s="59">
        <v>0.2</v>
      </c>
      <c r="P9078" s="10">
        <v>703.15</v>
      </c>
      <c r="Q9078" s="10">
        <v>2812.6</v>
      </c>
      <c r="R9078" s="10" t="s">
        <v>575</v>
      </c>
      <c r="S9078" s="10" t="s">
        <v>607</v>
      </c>
      <c r="T9078" s="59">
        <v>0.3</v>
      </c>
      <c r="U9078" s="10">
        <v>843.78</v>
      </c>
    </row>
    <row r="9079" spans="1:21" x14ac:dyDescent="0.3">
      <c r="A9079" s="10" t="s">
        <v>5005</v>
      </c>
      <c r="B9079" s="61">
        <v>45235</v>
      </c>
      <c r="C9079" s="10" t="s">
        <v>5004</v>
      </c>
      <c r="D9079" s="10" t="s">
        <v>959</v>
      </c>
      <c r="E9079" s="10" t="s">
        <v>571</v>
      </c>
      <c r="F9079" s="10" t="s">
        <v>11</v>
      </c>
      <c r="G9079" s="10" t="s">
        <v>569</v>
      </c>
      <c r="H9079" s="10" t="s">
        <v>600</v>
      </c>
      <c r="I9079" s="10" t="s">
        <v>664</v>
      </c>
      <c r="J9079" s="10" t="s">
        <v>5003</v>
      </c>
      <c r="K9079" s="10" t="s">
        <v>5002</v>
      </c>
      <c r="L9079" s="10">
        <v>2</v>
      </c>
      <c r="M9079" s="10">
        <v>407.98</v>
      </c>
      <c r="N9079" s="10">
        <v>815.96</v>
      </c>
      <c r="O9079" s="59">
        <v>0.05</v>
      </c>
      <c r="P9079" s="10">
        <v>40.799999999999997</v>
      </c>
      <c r="Q9079" s="10">
        <v>775.16</v>
      </c>
      <c r="R9079" s="10" t="s">
        <v>565</v>
      </c>
      <c r="S9079" s="10" t="s">
        <v>564</v>
      </c>
      <c r="T9079" s="59">
        <v>0.25</v>
      </c>
      <c r="U9079" s="10">
        <v>193.79</v>
      </c>
    </row>
    <row r="9080" spans="1:21" x14ac:dyDescent="0.3">
      <c r="A9080" s="10" t="s">
        <v>5001</v>
      </c>
      <c r="B9080" s="61">
        <v>45332</v>
      </c>
      <c r="C9080" s="10" t="s">
        <v>5000</v>
      </c>
      <c r="D9080" s="10" t="s">
        <v>4999</v>
      </c>
      <c r="E9080" s="10" t="s">
        <v>581</v>
      </c>
      <c r="F9080" s="10" t="s">
        <v>580</v>
      </c>
      <c r="G9080" s="10" t="s">
        <v>569</v>
      </c>
      <c r="H9080" s="10" t="s">
        <v>590</v>
      </c>
      <c r="I9080" s="10" t="s">
        <v>748</v>
      </c>
      <c r="J9080" s="10" t="s">
        <v>4998</v>
      </c>
      <c r="K9080" s="10" t="s">
        <v>4997</v>
      </c>
      <c r="L9080" s="10">
        <v>9</v>
      </c>
      <c r="M9080" s="10">
        <v>274.95</v>
      </c>
      <c r="N9080" s="10">
        <v>2474.5500000000002</v>
      </c>
      <c r="O9080" s="59">
        <v>0</v>
      </c>
      <c r="P9080" s="10">
        <v>0</v>
      </c>
      <c r="Q9080" s="10">
        <v>2474.5500000000002</v>
      </c>
      <c r="R9080" s="10" t="s">
        <v>575</v>
      </c>
      <c r="S9080" s="10" t="s">
        <v>564</v>
      </c>
      <c r="T9080" s="59">
        <v>0.15</v>
      </c>
      <c r="U9080" s="10">
        <v>371.18</v>
      </c>
    </row>
    <row r="9081" spans="1:21" x14ac:dyDescent="0.3">
      <c r="A9081" s="10" t="s">
        <v>4996</v>
      </c>
      <c r="B9081" s="61">
        <v>45149</v>
      </c>
      <c r="C9081" s="10" t="s">
        <v>4995</v>
      </c>
      <c r="D9081" s="10" t="s">
        <v>4994</v>
      </c>
      <c r="E9081" s="10" t="s">
        <v>629</v>
      </c>
      <c r="F9081" s="10" t="s">
        <v>628</v>
      </c>
      <c r="G9081" s="10" t="s">
        <v>569</v>
      </c>
      <c r="H9081" s="10" t="s">
        <v>544</v>
      </c>
      <c r="I9081" s="10" t="s">
        <v>610</v>
      </c>
      <c r="J9081" s="10" t="s">
        <v>4796</v>
      </c>
      <c r="K9081" s="10" t="s">
        <v>4993</v>
      </c>
      <c r="L9081" s="10">
        <v>2</v>
      </c>
      <c r="M9081" s="10">
        <v>684.6</v>
      </c>
      <c r="N9081" s="10">
        <v>1369.2</v>
      </c>
      <c r="O9081" s="59">
        <v>0</v>
      </c>
      <c r="P9081" s="10">
        <v>0</v>
      </c>
      <c r="Q9081" s="10">
        <v>1369.2</v>
      </c>
      <c r="R9081" s="10" t="s">
        <v>565</v>
      </c>
      <c r="S9081" s="10" t="s">
        <v>596</v>
      </c>
      <c r="T9081" s="59">
        <v>0.15</v>
      </c>
      <c r="U9081" s="10">
        <v>205.38</v>
      </c>
    </row>
    <row r="9082" spans="1:21" x14ac:dyDescent="0.3">
      <c r="A9082" s="10" t="s">
        <v>4992</v>
      </c>
      <c r="B9082" s="61">
        <v>44966</v>
      </c>
      <c r="C9082" s="10" t="s">
        <v>666</v>
      </c>
      <c r="D9082" s="10" t="s">
        <v>4991</v>
      </c>
      <c r="E9082" s="10" t="s">
        <v>581</v>
      </c>
      <c r="F9082" s="10" t="s">
        <v>83</v>
      </c>
      <c r="G9082" s="10" t="s">
        <v>601</v>
      </c>
      <c r="H9082" s="10" t="s">
        <v>579</v>
      </c>
      <c r="I9082" s="10" t="s">
        <v>711</v>
      </c>
      <c r="J9082" s="10" t="s">
        <v>4990</v>
      </c>
      <c r="K9082" s="10" t="s">
        <v>4989</v>
      </c>
      <c r="L9082" s="10">
        <v>2</v>
      </c>
      <c r="M9082" s="10">
        <v>126.26</v>
      </c>
      <c r="N9082" s="10">
        <v>252.52</v>
      </c>
      <c r="O9082" s="59">
        <v>0.05</v>
      </c>
      <c r="P9082" s="10">
        <v>12.63</v>
      </c>
      <c r="Q9082" s="10">
        <v>239.89</v>
      </c>
      <c r="R9082" s="10" t="s">
        <v>575</v>
      </c>
      <c r="S9082" s="10" t="s">
        <v>607</v>
      </c>
      <c r="T9082" s="59">
        <v>0.15</v>
      </c>
      <c r="U9082" s="10">
        <v>35.979999999999997</v>
      </c>
    </row>
    <row r="9083" spans="1:21" x14ac:dyDescent="0.3">
      <c r="A9083" s="10" t="s">
        <v>4988</v>
      </c>
      <c r="B9083" s="61">
        <v>45346</v>
      </c>
      <c r="C9083" s="10" t="s">
        <v>4987</v>
      </c>
      <c r="D9083" s="10" t="s">
        <v>4986</v>
      </c>
      <c r="E9083" s="10" t="s">
        <v>603</v>
      </c>
      <c r="F9083" s="10" t="s">
        <v>636</v>
      </c>
      <c r="G9083" s="10" t="s">
        <v>569</v>
      </c>
      <c r="H9083" s="10" t="s">
        <v>590</v>
      </c>
      <c r="I9083" s="10" t="s">
        <v>589</v>
      </c>
      <c r="J9083" s="10" t="s">
        <v>4985</v>
      </c>
      <c r="K9083" s="10" t="s">
        <v>4984</v>
      </c>
      <c r="L9083" s="10">
        <v>10</v>
      </c>
      <c r="M9083" s="10">
        <v>597.29</v>
      </c>
      <c r="N9083" s="10">
        <v>5972.9</v>
      </c>
      <c r="O9083" s="59">
        <v>0.05</v>
      </c>
      <c r="P9083" s="10">
        <v>298.64</v>
      </c>
      <c r="Q9083" s="10">
        <v>5674.26</v>
      </c>
      <c r="R9083" s="10" t="s">
        <v>614</v>
      </c>
      <c r="S9083" s="10" t="s">
        <v>585</v>
      </c>
      <c r="T9083" s="59">
        <v>0.25</v>
      </c>
      <c r="U9083" s="10">
        <v>1418.57</v>
      </c>
    </row>
    <row r="9084" spans="1:21" x14ac:dyDescent="0.3">
      <c r="A9084" s="10" t="s">
        <v>4983</v>
      </c>
      <c r="B9084" s="61">
        <v>45059</v>
      </c>
      <c r="C9084" s="10" t="s">
        <v>4982</v>
      </c>
      <c r="D9084" s="10" t="s">
        <v>4981</v>
      </c>
      <c r="E9084" s="10" t="s">
        <v>571</v>
      </c>
      <c r="F9084" s="10" t="s">
        <v>570</v>
      </c>
      <c r="G9084" s="10" t="s">
        <v>569</v>
      </c>
      <c r="H9084" s="10" t="s">
        <v>590</v>
      </c>
      <c r="I9084" s="10" t="s">
        <v>748</v>
      </c>
      <c r="J9084" s="10" t="s">
        <v>4980</v>
      </c>
      <c r="K9084" s="10" t="s">
        <v>4979</v>
      </c>
      <c r="L9084" s="10">
        <v>2</v>
      </c>
      <c r="M9084" s="10">
        <v>846</v>
      </c>
      <c r="N9084" s="10">
        <v>1692</v>
      </c>
      <c r="O9084" s="59">
        <v>0</v>
      </c>
      <c r="P9084" s="10">
        <v>0</v>
      </c>
      <c r="Q9084" s="10">
        <v>1692</v>
      </c>
      <c r="R9084" s="10" t="s">
        <v>586</v>
      </c>
      <c r="S9084" s="10" t="s">
        <v>596</v>
      </c>
      <c r="T9084" s="59">
        <v>0.25</v>
      </c>
      <c r="U9084" s="10">
        <v>423</v>
      </c>
    </row>
    <row r="9085" spans="1:21" x14ac:dyDescent="0.3">
      <c r="A9085" s="10" t="s">
        <v>4978</v>
      </c>
      <c r="B9085" s="61">
        <v>45366</v>
      </c>
      <c r="C9085" s="10" t="s">
        <v>4977</v>
      </c>
      <c r="D9085" s="10" t="s">
        <v>4976</v>
      </c>
      <c r="E9085" s="10" t="s">
        <v>571</v>
      </c>
      <c r="F9085" s="10" t="s">
        <v>685</v>
      </c>
      <c r="G9085" s="10" t="s">
        <v>601</v>
      </c>
      <c r="H9085" s="10" t="s">
        <v>544</v>
      </c>
      <c r="I9085" s="10" t="s">
        <v>10</v>
      </c>
      <c r="J9085" s="10" t="s">
        <v>4975</v>
      </c>
      <c r="K9085" s="10" t="s">
        <v>4974</v>
      </c>
      <c r="L9085" s="10">
        <v>8</v>
      </c>
      <c r="M9085" s="10">
        <v>484.88</v>
      </c>
      <c r="N9085" s="10">
        <v>3879.04</v>
      </c>
      <c r="O9085" s="59">
        <v>0.2</v>
      </c>
      <c r="P9085" s="10">
        <v>775.81</v>
      </c>
      <c r="Q9085" s="10">
        <v>3103.23</v>
      </c>
      <c r="R9085" s="10" t="s">
        <v>586</v>
      </c>
      <c r="S9085" s="10" t="s">
        <v>564</v>
      </c>
      <c r="T9085" s="59">
        <v>0.15</v>
      </c>
      <c r="U9085" s="10">
        <v>465.48</v>
      </c>
    </row>
    <row r="9086" spans="1:21" x14ac:dyDescent="0.3">
      <c r="A9086" s="10" t="s">
        <v>4973</v>
      </c>
      <c r="B9086" s="61">
        <v>45117</v>
      </c>
      <c r="C9086" s="10" t="s">
        <v>4972</v>
      </c>
      <c r="D9086" s="10" t="s">
        <v>4971</v>
      </c>
      <c r="E9086" s="10" t="s">
        <v>592</v>
      </c>
      <c r="F9086" s="10" t="s">
        <v>652</v>
      </c>
      <c r="G9086" s="10" t="s">
        <v>569</v>
      </c>
      <c r="H9086" s="10" t="s">
        <v>544</v>
      </c>
      <c r="I9086" s="10" t="s">
        <v>610</v>
      </c>
      <c r="J9086" s="10" t="s">
        <v>4970</v>
      </c>
      <c r="K9086" s="10" t="s">
        <v>4969</v>
      </c>
      <c r="L9086" s="10">
        <v>2</v>
      </c>
      <c r="M9086" s="10">
        <v>751.45</v>
      </c>
      <c r="N9086" s="10">
        <v>1502.9</v>
      </c>
      <c r="O9086" s="59">
        <v>0.05</v>
      </c>
      <c r="P9086" s="10">
        <v>75.150000000000006</v>
      </c>
      <c r="Q9086" s="10">
        <v>1427.75</v>
      </c>
      <c r="R9086" s="10" t="s">
        <v>586</v>
      </c>
      <c r="S9086" s="10" t="s">
        <v>596</v>
      </c>
      <c r="T9086" s="59">
        <v>0.15</v>
      </c>
      <c r="U9086" s="10">
        <v>214.16</v>
      </c>
    </row>
    <row r="9087" spans="1:21" x14ac:dyDescent="0.3">
      <c r="A9087" s="10" t="s">
        <v>4968</v>
      </c>
      <c r="B9087" s="61">
        <v>45249</v>
      </c>
      <c r="C9087" s="10" t="s">
        <v>4967</v>
      </c>
      <c r="D9087" s="10" t="s">
        <v>4966</v>
      </c>
      <c r="E9087" s="10" t="s">
        <v>592</v>
      </c>
      <c r="F9087" s="10" t="s">
        <v>652</v>
      </c>
      <c r="G9087" s="10" t="s">
        <v>569</v>
      </c>
      <c r="H9087" s="10" t="s">
        <v>544</v>
      </c>
      <c r="I9087" s="10" t="s">
        <v>568</v>
      </c>
      <c r="J9087" s="10" t="s">
        <v>4965</v>
      </c>
      <c r="K9087" s="10" t="s">
        <v>4964</v>
      </c>
      <c r="L9087" s="10">
        <v>6</v>
      </c>
      <c r="M9087" s="10">
        <v>642.69000000000005</v>
      </c>
      <c r="N9087" s="10">
        <v>3856.14</v>
      </c>
      <c r="O9087" s="59">
        <v>0.1</v>
      </c>
      <c r="P9087" s="10">
        <v>385.61</v>
      </c>
      <c r="Q9087" s="10">
        <v>3470.53</v>
      </c>
      <c r="R9087" s="10" t="s">
        <v>575</v>
      </c>
      <c r="S9087" s="10" t="s">
        <v>564</v>
      </c>
      <c r="T9087" s="59">
        <v>0.3</v>
      </c>
      <c r="U9087" s="10">
        <v>1041.1600000000001</v>
      </c>
    </row>
    <row r="9088" spans="1:21" x14ac:dyDescent="0.3">
      <c r="A9088" s="10" t="s">
        <v>4963</v>
      </c>
      <c r="B9088" s="61">
        <v>45063</v>
      </c>
      <c r="C9088" s="10" t="s">
        <v>4962</v>
      </c>
      <c r="D9088" s="10" t="s">
        <v>4961</v>
      </c>
      <c r="E9088" s="10" t="s">
        <v>603</v>
      </c>
      <c r="F9088" s="10" t="s">
        <v>658</v>
      </c>
      <c r="G9088" s="10" t="s">
        <v>569</v>
      </c>
      <c r="H9088" s="10" t="s">
        <v>600</v>
      </c>
      <c r="I9088" s="10" t="s">
        <v>627</v>
      </c>
      <c r="J9088" s="10" t="s">
        <v>4960</v>
      </c>
      <c r="K9088" s="10" t="s">
        <v>4959</v>
      </c>
      <c r="L9088" s="10">
        <v>3</v>
      </c>
      <c r="M9088" s="10">
        <v>409.4</v>
      </c>
      <c r="N9088" s="10">
        <v>1228.2</v>
      </c>
      <c r="O9088" s="59">
        <v>0</v>
      </c>
      <c r="P9088" s="10">
        <v>0</v>
      </c>
      <c r="Q9088" s="10">
        <v>1228.2</v>
      </c>
      <c r="R9088" s="10" t="s">
        <v>586</v>
      </c>
      <c r="S9088" s="10" t="s">
        <v>564</v>
      </c>
      <c r="T9088" s="59">
        <v>0.3</v>
      </c>
      <c r="U9088" s="10">
        <v>368.46</v>
      </c>
    </row>
    <row r="9089" spans="1:21" x14ac:dyDescent="0.3">
      <c r="A9089" s="10" t="s">
        <v>4958</v>
      </c>
      <c r="B9089" s="61">
        <v>44998</v>
      </c>
      <c r="C9089" s="10" t="s">
        <v>4957</v>
      </c>
      <c r="D9089" s="10" t="s">
        <v>4956</v>
      </c>
      <c r="E9089" s="10" t="s">
        <v>592</v>
      </c>
      <c r="F9089" s="10" t="s">
        <v>591</v>
      </c>
      <c r="G9089" s="10" t="s">
        <v>601</v>
      </c>
      <c r="H9089" s="10" t="s">
        <v>590</v>
      </c>
      <c r="I9089" s="10" t="s">
        <v>748</v>
      </c>
      <c r="J9089" s="10" t="s">
        <v>4955</v>
      </c>
      <c r="K9089" s="10" t="s">
        <v>4928</v>
      </c>
      <c r="L9089" s="10">
        <v>3</v>
      </c>
      <c r="M9089" s="10">
        <v>716.81</v>
      </c>
      <c r="N9089" s="10">
        <v>2150.4299999999998</v>
      </c>
      <c r="O9089" s="59">
        <v>0.1</v>
      </c>
      <c r="P9089" s="10">
        <v>215.04</v>
      </c>
      <c r="Q9089" s="10">
        <v>1935.39</v>
      </c>
      <c r="R9089" s="10" t="s">
        <v>565</v>
      </c>
      <c r="S9089" s="10" t="s">
        <v>596</v>
      </c>
      <c r="T9089" s="59">
        <v>0.3</v>
      </c>
      <c r="U9089" s="10">
        <v>580.62</v>
      </c>
    </row>
    <row r="9090" spans="1:21" x14ac:dyDescent="0.3">
      <c r="A9090" s="10" t="s">
        <v>4954</v>
      </c>
      <c r="B9090" s="61">
        <v>44969</v>
      </c>
      <c r="C9090" s="10" t="s">
        <v>4953</v>
      </c>
      <c r="D9090" s="10" t="s">
        <v>4952</v>
      </c>
      <c r="E9090" s="10" t="s">
        <v>603</v>
      </c>
      <c r="F9090" s="10" t="s">
        <v>602</v>
      </c>
      <c r="G9090" s="10" t="s">
        <v>569</v>
      </c>
      <c r="H9090" s="10" t="s">
        <v>544</v>
      </c>
      <c r="I9090" s="10" t="s">
        <v>568</v>
      </c>
      <c r="J9090" s="10" t="s">
        <v>4951</v>
      </c>
      <c r="K9090" s="10" t="s">
        <v>4950</v>
      </c>
      <c r="L9090" s="10">
        <v>2</v>
      </c>
      <c r="M9090" s="10">
        <v>389.36</v>
      </c>
      <c r="N9090" s="10">
        <v>778.72</v>
      </c>
      <c r="O9090" s="59">
        <v>0.1</v>
      </c>
      <c r="P9090" s="10">
        <v>77.87</v>
      </c>
      <c r="Q9090" s="10">
        <v>700.85</v>
      </c>
      <c r="R9090" s="10" t="s">
        <v>565</v>
      </c>
      <c r="S9090" s="10" t="s">
        <v>564</v>
      </c>
      <c r="T9090" s="59">
        <v>0.25</v>
      </c>
      <c r="U9090" s="10">
        <v>175.21</v>
      </c>
    </row>
    <row r="9091" spans="1:21" x14ac:dyDescent="0.3">
      <c r="A9091" s="10" t="s">
        <v>4949</v>
      </c>
      <c r="B9091" s="61">
        <v>45195</v>
      </c>
      <c r="C9091" s="10" t="s">
        <v>4948</v>
      </c>
      <c r="D9091" s="10" t="s">
        <v>4947</v>
      </c>
      <c r="E9091" s="10" t="s">
        <v>581</v>
      </c>
      <c r="F9091" s="10" t="s">
        <v>7</v>
      </c>
      <c r="G9091" s="10" t="s">
        <v>569</v>
      </c>
      <c r="H9091" s="10" t="s">
        <v>590</v>
      </c>
      <c r="I9091" s="10" t="s">
        <v>635</v>
      </c>
      <c r="J9091" s="10" t="s">
        <v>3165</v>
      </c>
      <c r="K9091" s="10" t="s">
        <v>4946</v>
      </c>
      <c r="L9091" s="10">
        <v>5</v>
      </c>
      <c r="M9091" s="10">
        <v>682.38</v>
      </c>
      <c r="N9091" s="10">
        <v>3411.9</v>
      </c>
      <c r="O9091" s="59">
        <v>0.05</v>
      </c>
      <c r="P9091" s="10">
        <v>170.6</v>
      </c>
      <c r="Q9091" s="10">
        <v>3241.3</v>
      </c>
      <c r="R9091" s="10" t="s">
        <v>614</v>
      </c>
      <c r="S9091" s="10" t="s">
        <v>596</v>
      </c>
      <c r="T9091" s="59">
        <v>0.3</v>
      </c>
      <c r="U9091" s="10">
        <v>972.39</v>
      </c>
    </row>
    <row r="9092" spans="1:21" x14ac:dyDescent="0.3">
      <c r="A9092" s="10" t="s">
        <v>4945</v>
      </c>
      <c r="B9092" s="61">
        <v>45056</v>
      </c>
      <c r="C9092" s="10" t="s">
        <v>4944</v>
      </c>
      <c r="D9092" s="10" t="s">
        <v>4943</v>
      </c>
      <c r="E9092" s="10" t="s">
        <v>581</v>
      </c>
      <c r="F9092" s="10" t="s">
        <v>83</v>
      </c>
      <c r="G9092" s="10" t="s">
        <v>569</v>
      </c>
      <c r="H9092" s="10" t="s">
        <v>544</v>
      </c>
      <c r="I9092" s="10" t="s">
        <v>610</v>
      </c>
      <c r="J9092" s="10" t="s">
        <v>4942</v>
      </c>
      <c r="K9092" s="10" t="s">
        <v>4366</v>
      </c>
      <c r="L9092" s="10">
        <v>5</v>
      </c>
      <c r="M9092" s="10">
        <v>386.42</v>
      </c>
      <c r="N9092" s="10">
        <v>1932.1</v>
      </c>
      <c r="O9092" s="59">
        <v>0.2</v>
      </c>
      <c r="P9092" s="10">
        <v>386.42</v>
      </c>
      <c r="Q9092" s="10">
        <v>1545.68</v>
      </c>
      <c r="R9092" s="10" t="s">
        <v>614</v>
      </c>
      <c r="S9092" s="10" t="s">
        <v>564</v>
      </c>
      <c r="T9092" s="59">
        <v>0.15</v>
      </c>
      <c r="U9092" s="10">
        <v>231.85</v>
      </c>
    </row>
    <row r="9093" spans="1:21" x14ac:dyDescent="0.3">
      <c r="A9093" s="10" t="s">
        <v>4941</v>
      </c>
      <c r="B9093" s="61">
        <v>45346</v>
      </c>
      <c r="C9093" s="10" t="s">
        <v>4166</v>
      </c>
      <c r="D9093" s="10" t="s">
        <v>4940</v>
      </c>
      <c r="E9093" s="10" t="s">
        <v>581</v>
      </c>
      <c r="F9093" s="10" t="s">
        <v>83</v>
      </c>
      <c r="G9093" s="10" t="s">
        <v>569</v>
      </c>
      <c r="H9093" s="10" t="s">
        <v>579</v>
      </c>
      <c r="I9093" s="10" t="s">
        <v>711</v>
      </c>
      <c r="J9093" s="10" t="s">
        <v>4939</v>
      </c>
      <c r="K9093" s="10" t="s">
        <v>4938</v>
      </c>
      <c r="L9093" s="10">
        <v>2</v>
      </c>
      <c r="M9093" s="10">
        <v>771.79</v>
      </c>
      <c r="N9093" s="10">
        <v>1543.58</v>
      </c>
      <c r="O9093" s="59">
        <v>0.1</v>
      </c>
      <c r="P9093" s="10">
        <v>154.36000000000001</v>
      </c>
      <c r="Q9093" s="10">
        <v>1389.22</v>
      </c>
      <c r="R9093" s="10" t="s">
        <v>575</v>
      </c>
      <c r="S9093" s="10" t="s">
        <v>607</v>
      </c>
      <c r="T9093" s="59">
        <v>0.25</v>
      </c>
      <c r="U9093" s="10">
        <v>347.31</v>
      </c>
    </row>
    <row r="9094" spans="1:21" x14ac:dyDescent="0.3">
      <c r="A9094" s="10" t="s">
        <v>4937</v>
      </c>
      <c r="B9094" s="61">
        <v>45267</v>
      </c>
      <c r="C9094" s="10" t="s">
        <v>4936</v>
      </c>
      <c r="D9094" s="10" t="s">
        <v>4935</v>
      </c>
      <c r="E9094" s="10" t="s">
        <v>581</v>
      </c>
      <c r="F9094" s="10" t="s">
        <v>83</v>
      </c>
      <c r="G9094" s="10" t="s">
        <v>569</v>
      </c>
      <c r="H9094" s="10" t="s">
        <v>579</v>
      </c>
      <c r="I9094" s="10" t="s">
        <v>722</v>
      </c>
      <c r="J9094" s="10" t="s">
        <v>4934</v>
      </c>
      <c r="K9094" s="10" t="s">
        <v>4933</v>
      </c>
      <c r="L9094" s="10">
        <v>10</v>
      </c>
      <c r="M9094" s="10">
        <v>598.12</v>
      </c>
      <c r="N9094" s="10">
        <v>5981.2</v>
      </c>
      <c r="O9094" s="59">
        <v>0.1</v>
      </c>
      <c r="P9094" s="10">
        <v>598.12</v>
      </c>
      <c r="Q9094" s="10">
        <v>5383.08</v>
      </c>
      <c r="R9094" s="10" t="s">
        <v>565</v>
      </c>
      <c r="S9094" s="10" t="s">
        <v>564</v>
      </c>
      <c r="T9094" s="59">
        <v>0.3</v>
      </c>
      <c r="U9094" s="10">
        <v>1614.92</v>
      </c>
    </row>
    <row r="9095" spans="1:21" x14ac:dyDescent="0.3">
      <c r="A9095" s="10" t="s">
        <v>4932</v>
      </c>
      <c r="B9095" s="61">
        <v>45225</v>
      </c>
      <c r="C9095" s="10" t="s">
        <v>4931</v>
      </c>
      <c r="D9095" s="10" t="s">
        <v>4930</v>
      </c>
      <c r="E9095" s="10" t="s">
        <v>603</v>
      </c>
      <c r="F9095" s="10" t="s">
        <v>636</v>
      </c>
      <c r="G9095" s="10" t="s">
        <v>601</v>
      </c>
      <c r="H9095" s="10" t="s">
        <v>544</v>
      </c>
      <c r="I9095" s="10" t="s">
        <v>10</v>
      </c>
      <c r="J9095" s="10" t="s">
        <v>4929</v>
      </c>
      <c r="K9095" s="10" t="s">
        <v>4928</v>
      </c>
      <c r="L9095" s="10">
        <v>10</v>
      </c>
      <c r="M9095" s="10">
        <v>696.63</v>
      </c>
      <c r="N9095" s="10">
        <v>6966.3</v>
      </c>
      <c r="O9095" s="59">
        <v>0.2</v>
      </c>
      <c r="P9095" s="10">
        <v>1393.26</v>
      </c>
      <c r="Q9095" s="10">
        <v>5573.04</v>
      </c>
      <c r="R9095" s="10" t="s">
        <v>586</v>
      </c>
      <c r="S9095" s="10" t="s">
        <v>596</v>
      </c>
      <c r="T9095" s="59">
        <v>0.25</v>
      </c>
      <c r="U9095" s="10">
        <v>1393.26</v>
      </c>
    </row>
    <row r="9096" spans="1:21" x14ac:dyDescent="0.3">
      <c r="A9096" s="10" t="s">
        <v>4927</v>
      </c>
      <c r="B9096" s="61">
        <v>45271</v>
      </c>
      <c r="C9096" s="10" t="s">
        <v>4926</v>
      </c>
      <c r="D9096" s="10" t="s">
        <v>4925</v>
      </c>
      <c r="E9096" s="10" t="s">
        <v>581</v>
      </c>
      <c r="F9096" s="10" t="s">
        <v>580</v>
      </c>
      <c r="G9096" s="10" t="s">
        <v>569</v>
      </c>
      <c r="H9096" s="10" t="s">
        <v>579</v>
      </c>
      <c r="I9096" s="10" t="s">
        <v>578</v>
      </c>
      <c r="J9096" s="10" t="s">
        <v>4924</v>
      </c>
      <c r="K9096" s="10" t="s">
        <v>4923</v>
      </c>
      <c r="L9096" s="10">
        <v>2</v>
      </c>
      <c r="M9096" s="10">
        <v>998.57</v>
      </c>
      <c r="N9096" s="10">
        <v>1997.14</v>
      </c>
      <c r="O9096" s="59">
        <v>0.05</v>
      </c>
      <c r="P9096" s="10">
        <v>99.86</v>
      </c>
      <c r="Q9096" s="10">
        <v>1897.28</v>
      </c>
      <c r="R9096" s="10" t="s">
        <v>575</v>
      </c>
      <c r="S9096" s="10" t="s">
        <v>564</v>
      </c>
      <c r="T9096" s="59">
        <v>0.3</v>
      </c>
      <c r="U9096" s="10">
        <v>569.17999999999995</v>
      </c>
    </row>
    <row r="9097" spans="1:21" x14ac:dyDescent="0.3">
      <c r="A9097" s="10" t="s">
        <v>4922</v>
      </c>
      <c r="B9097" s="61">
        <v>45373</v>
      </c>
      <c r="C9097" s="10" t="s">
        <v>2207</v>
      </c>
      <c r="D9097" s="10" t="s">
        <v>4921</v>
      </c>
      <c r="E9097" s="10" t="s">
        <v>629</v>
      </c>
      <c r="F9097" s="10" t="s">
        <v>628</v>
      </c>
      <c r="G9097" s="10" t="s">
        <v>601</v>
      </c>
      <c r="H9097" s="10" t="s">
        <v>590</v>
      </c>
      <c r="I9097" s="10" t="s">
        <v>589</v>
      </c>
      <c r="J9097" s="10" t="s">
        <v>4920</v>
      </c>
      <c r="K9097" s="10" t="s">
        <v>4919</v>
      </c>
      <c r="L9097" s="10">
        <v>1</v>
      </c>
      <c r="M9097" s="10">
        <v>643.63</v>
      </c>
      <c r="N9097" s="10">
        <v>643.63</v>
      </c>
      <c r="O9097" s="59">
        <v>0.05</v>
      </c>
      <c r="P9097" s="10">
        <v>32.18</v>
      </c>
      <c r="Q9097" s="10">
        <v>611.45000000000005</v>
      </c>
      <c r="R9097" s="10" t="s">
        <v>614</v>
      </c>
      <c r="S9097" s="10" t="s">
        <v>596</v>
      </c>
      <c r="T9097" s="59">
        <v>0.3</v>
      </c>
      <c r="U9097" s="10">
        <v>183.44</v>
      </c>
    </row>
    <row r="9098" spans="1:21" x14ac:dyDescent="0.3">
      <c r="A9098" s="10" t="s">
        <v>4918</v>
      </c>
      <c r="B9098" s="61">
        <v>45240</v>
      </c>
      <c r="C9098" s="10" t="s">
        <v>4917</v>
      </c>
      <c r="D9098" s="10" t="s">
        <v>4916</v>
      </c>
      <c r="E9098" s="10" t="s">
        <v>592</v>
      </c>
      <c r="F9098" s="10" t="s">
        <v>18</v>
      </c>
      <c r="G9098" s="10" t="s">
        <v>601</v>
      </c>
      <c r="H9098" s="10" t="s">
        <v>579</v>
      </c>
      <c r="I9098" s="10" t="s">
        <v>578</v>
      </c>
      <c r="J9098" s="10" t="s">
        <v>4332</v>
      </c>
      <c r="K9098" s="10" t="s">
        <v>4915</v>
      </c>
      <c r="L9098" s="10">
        <v>10</v>
      </c>
      <c r="M9098" s="10">
        <v>741.4</v>
      </c>
      <c r="N9098" s="10">
        <v>7414</v>
      </c>
      <c r="O9098" s="59">
        <v>0.05</v>
      </c>
      <c r="P9098" s="10">
        <v>370.7</v>
      </c>
      <c r="Q9098" s="10">
        <v>7043.3</v>
      </c>
      <c r="R9098" s="10" t="s">
        <v>575</v>
      </c>
      <c r="S9098" s="10" t="s">
        <v>607</v>
      </c>
      <c r="T9098" s="59">
        <v>0.25</v>
      </c>
      <c r="U9098" s="10">
        <v>1760.83</v>
      </c>
    </row>
    <row r="9099" spans="1:21" x14ac:dyDescent="0.3">
      <c r="A9099" s="10" t="s">
        <v>4914</v>
      </c>
      <c r="B9099" s="61">
        <v>45096</v>
      </c>
      <c r="C9099" s="10" t="s">
        <v>4913</v>
      </c>
      <c r="D9099" s="10" t="s">
        <v>3108</v>
      </c>
      <c r="E9099" s="10" t="s">
        <v>592</v>
      </c>
      <c r="F9099" s="10" t="s">
        <v>591</v>
      </c>
      <c r="G9099" s="10" t="s">
        <v>601</v>
      </c>
      <c r="H9099" s="10" t="s">
        <v>590</v>
      </c>
      <c r="I9099" s="10" t="s">
        <v>748</v>
      </c>
      <c r="J9099" s="10" t="s">
        <v>4912</v>
      </c>
      <c r="K9099" s="10" t="s">
        <v>4911</v>
      </c>
      <c r="L9099" s="10">
        <v>8</v>
      </c>
      <c r="M9099" s="10">
        <v>372.71</v>
      </c>
      <c r="N9099" s="10">
        <v>2981.68</v>
      </c>
      <c r="O9099" s="59">
        <v>0.2</v>
      </c>
      <c r="P9099" s="10">
        <v>596.34</v>
      </c>
      <c r="Q9099" s="10">
        <v>2385.34</v>
      </c>
      <c r="R9099" s="10" t="s">
        <v>586</v>
      </c>
      <c r="S9099" s="10" t="s">
        <v>564</v>
      </c>
      <c r="T9099" s="59">
        <v>0.25</v>
      </c>
      <c r="U9099" s="10">
        <v>596.34</v>
      </c>
    </row>
    <row r="9100" spans="1:21" x14ac:dyDescent="0.3">
      <c r="A9100" s="10" t="s">
        <v>4910</v>
      </c>
      <c r="B9100" s="61">
        <v>45278</v>
      </c>
      <c r="C9100" s="10" t="s">
        <v>4909</v>
      </c>
      <c r="D9100" s="10" t="s">
        <v>4908</v>
      </c>
      <c r="E9100" s="10" t="s">
        <v>571</v>
      </c>
      <c r="F9100" s="10" t="s">
        <v>570</v>
      </c>
      <c r="G9100" s="10" t="s">
        <v>601</v>
      </c>
      <c r="H9100" s="10" t="s">
        <v>590</v>
      </c>
      <c r="I9100" s="10" t="s">
        <v>589</v>
      </c>
      <c r="J9100" s="10" t="s">
        <v>4907</v>
      </c>
      <c r="K9100" s="10" t="s">
        <v>4906</v>
      </c>
      <c r="L9100" s="10">
        <v>1</v>
      </c>
      <c r="M9100" s="10">
        <v>567.96</v>
      </c>
      <c r="N9100" s="10">
        <v>567.96</v>
      </c>
      <c r="O9100" s="59">
        <v>0.1</v>
      </c>
      <c r="P9100" s="10">
        <v>56.8</v>
      </c>
      <c r="Q9100" s="10">
        <v>511.16</v>
      </c>
      <c r="R9100" s="10" t="s">
        <v>614</v>
      </c>
      <c r="S9100" s="10" t="s">
        <v>596</v>
      </c>
      <c r="T9100" s="59">
        <v>0.15</v>
      </c>
      <c r="U9100" s="10">
        <v>76.67</v>
      </c>
    </row>
    <row r="9101" spans="1:21" x14ac:dyDescent="0.3">
      <c r="A9101" s="10" t="s">
        <v>4905</v>
      </c>
      <c r="B9101" s="61">
        <v>44973</v>
      </c>
      <c r="C9101" s="10" t="s">
        <v>4904</v>
      </c>
      <c r="D9101" s="10" t="s">
        <v>4903</v>
      </c>
      <c r="E9101" s="10" t="s">
        <v>603</v>
      </c>
      <c r="F9101" s="10" t="s">
        <v>658</v>
      </c>
      <c r="G9101" s="10" t="s">
        <v>601</v>
      </c>
      <c r="H9101" s="10" t="s">
        <v>544</v>
      </c>
      <c r="I9101" s="10" t="s">
        <v>10</v>
      </c>
      <c r="J9101" s="10" t="s">
        <v>4902</v>
      </c>
      <c r="K9101" s="10" t="s">
        <v>4901</v>
      </c>
      <c r="L9101" s="10">
        <v>9</v>
      </c>
      <c r="M9101" s="10">
        <v>938.99</v>
      </c>
      <c r="N9101" s="10">
        <v>8450.91</v>
      </c>
      <c r="O9101" s="59">
        <v>0</v>
      </c>
      <c r="P9101" s="10">
        <v>0</v>
      </c>
      <c r="Q9101" s="10">
        <v>8450.91</v>
      </c>
      <c r="R9101" s="10" t="s">
        <v>586</v>
      </c>
      <c r="S9101" s="10" t="s">
        <v>585</v>
      </c>
      <c r="T9101" s="59">
        <v>0.3</v>
      </c>
      <c r="U9101" s="10">
        <v>2535.27</v>
      </c>
    </row>
    <row r="9102" spans="1:21" x14ac:dyDescent="0.3">
      <c r="A9102" s="10" t="s">
        <v>4900</v>
      </c>
      <c r="B9102" s="61">
        <v>44971</v>
      </c>
      <c r="C9102" s="10" t="s">
        <v>4899</v>
      </c>
      <c r="D9102" s="10" t="s">
        <v>4898</v>
      </c>
      <c r="E9102" s="10" t="s">
        <v>592</v>
      </c>
      <c r="F9102" s="10" t="s">
        <v>591</v>
      </c>
      <c r="G9102" s="10" t="s">
        <v>601</v>
      </c>
      <c r="H9102" s="10" t="s">
        <v>590</v>
      </c>
      <c r="I9102" s="10" t="s">
        <v>748</v>
      </c>
      <c r="J9102" s="10" t="s">
        <v>4897</v>
      </c>
      <c r="K9102" s="10" t="s">
        <v>4896</v>
      </c>
      <c r="L9102" s="10">
        <v>1</v>
      </c>
      <c r="M9102" s="10">
        <v>976.81</v>
      </c>
      <c r="N9102" s="10">
        <v>976.81</v>
      </c>
      <c r="O9102" s="59">
        <v>0.05</v>
      </c>
      <c r="P9102" s="10">
        <v>48.84</v>
      </c>
      <c r="Q9102" s="10">
        <v>927.97</v>
      </c>
      <c r="R9102" s="10" t="s">
        <v>565</v>
      </c>
      <c r="S9102" s="10" t="s">
        <v>607</v>
      </c>
      <c r="T9102" s="59">
        <v>0.3</v>
      </c>
      <c r="U9102" s="10">
        <v>278.39</v>
      </c>
    </row>
    <row r="9103" spans="1:21" x14ac:dyDescent="0.3">
      <c r="A9103" s="10" t="s">
        <v>4895</v>
      </c>
      <c r="B9103" s="61">
        <v>45085</v>
      </c>
      <c r="C9103" s="10" t="s">
        <v>4894</v>
      </c>
      <c r="D9103" s="10" t="s">
        <v>4893</v>
      </c>
      <c r="E9103" s="10" t="s">
        <v>629</v>
      </c>
      <c r="F9103" s="10" t="s">
        <v>790</v>
      </c>
      <c r="G9103" s="10" t="s">
        <v>569</v>
      </c>
      <c r="H9103" s="10" t="s">
        <v>600</v>
      </c>
      <c r="I9103" s="10" t="s">
        <v>627</v>
      </c>
      <c r="J9103" s="10" t="s">
        <v>4892</v>
      </c>
      <c r="K9103" s="10" t="s">
        <v>4891</v>
      </c>
      <c r="L9103" s="10">
        <v>9</v>
      </c>
      <c r="M9103" s="10">
        <v>641.94000000000005</v>
      </c>
      <c r="N9103" s="10">
        <v>5777.46</v>
      </c>
      <c r="O9103" s="59">
        <v>0.05</v>
      </c>
      <c r="P9103" s="10">
        <v>288.87</v>
      </c>
      <c r="Q9103" s="10">
        <v>5488.59</v>
      </c>
      <c r="R9103" s="10" t="s">
        <v>614</v>
      </c>
      <c r="S9103" s="10" t="s">
        <v>607</v>
      </c>
      <c r="T9103" s="59">
        <v>0.15</v>
      </c>
      <c r="U9103" s="10">
        <v>823.29</v>
      </c>
    </row>
    <row r="9104" spans="1:21" x14ac:dyDescent="0.3">
      <c r="A9104" s="10" t="s">
        <v>4890</v>
      </c>
      <c r="B9104" s="61">
        <v>44981</v>
      </c>
      <c r="C9104" s="10" t="s">
        <v>4889</v>
      </c>
      <c r="D9104" s="10" t="s">
        <v>4888</v>
      </c>
      <c r="E9104" s="10" t="s">
        <v>581</v>
      </c>
      <c r="F9104" s="10" t="s">
        <v>83</v>
      </c>
      <c r="G9104" s="10" t="s">
        <v>569</v>
      </c>
      <c r="H9104" s="10" t="s">
        <v>579</v>
      </c>
      <c r="I9104" s="10" t="s">
        <v>711</v>
      </c>
      <c r="J9104" s="10" t="s">
        <v>4887</v>
      </c>
      <c r="K9104" s="10" t="s">
        <v>4886</v>
      </c>
      <c r="L9104" s="10">
        <v>8</v>
      </c>
      <c r="M9104" s="10">
        <v>220.95</v>
      </c>
      <c r="N9104" s="10">
        <v>1767.6</v>
      </c>
      <c r="O9104" s="59">
        <v>0</v>
      </c>
      <c r="P9104" s="10">
        <v>0</v>
      </c>
      <c r="Q9104" s="10">
        <v>1767.6</v>
      </c>
      <c r="R9104" s="10" t="s">
        <v>586</v>
      </c>
      <c r="S9104" s="10" t="s">
        <v>596</v>
      </c>
      <c r="T9104" s="59">
        <v>0.25</v>
      </c>
      <c r="U9104" s="10">
        <v>441.9</v>
      </c>
    </row>
    <row r="9105" spans="1:21" x14ac:dyDescent="0.3">
      <c r="A9105" s="10" t="s">
        <v>4885</v>
      </c>
      <c r="B9105" s="61">
        <v>45010</v>
      </c>
      <c r="C9105" s="10" t="s">
        <v>4884</v>
      </c>
      <c r="D9105" s="10" t="s">
        <v>4883</v>
      </c>
      <c r="E9105" s="10" t="s">
        <v>629</v>
      </c>
      <c r="F9105" s="10" t="s">
        <v>628</v>
      </c>
      <c r="G9105" s="10" t="s">
        <v>569</v>
      </c>
      <c r="H9105" s="10" t="s">
        <v>600</v>
      </c>
      <c r="I9105" s="10" t="s">
        <v>627</v>
      </c>
      <c r="J9105" s="10" t="s">
        <v>4882</v>
      </c>
      <c r="K9105" s="10" t="s">
        <v>4881</v>
      </c>
      <c r="L9105" s="10">
        <v>10</v>
      </c>
      <c r="M9105" s="10">
        <v>932.64</v>
      </c>
      <c r="N9105" s="10">
        <v>9326.4</v>
      </c>
      <c r="O9105" s="59">
        <v>0.1</v>
      </c>
      <c r="P9105" s="10">
        <v>932.64</v>
      </c>
      <c r="Q9105" s="10">
        <v>8393.76</v>
      </c>
      <c r="R9105" s="10" t="s">
        <v>614</v>
      </c>
      <c r="S9105" s="10" t="s">
        <v>564</v>
      </c>
      <c r="T9105" s="59">
        <v>0.15</v>
      </c>
      <c r="U9105" s="10">
        <v>1259.06</v>
      </c>
    </row>
    <row r="9106" spans="1:21" x14ac:dyDescent="0.3">
      <c r="A9106" s="10" t="s">
        <v>4880</v>
      </c>
      <c r="B9106" s="61">
        <v>45347</v>
      </c>
      <c r="C9106" s="10" t="s">
        <v>4818</v>
      </c>
      <c r="D9106" s="10" t="s">
        <v>2975</v>
      </c>
      <c r="E9106" s="10" t="s">
        <v>571</v>
      </c>
      <c r="F9106" s="10" t="s">
        <v>685</v>
      </c>
      <c r="G9106" s="10" t="s">
        <v>569</v>
      </c>
      <c r="H9106" s="10" t="s">
        <v>600</v>
      </c>
      <c r="I9106" s="10" t="s">
        <v>599</v>
      </c>
      <c r="J9106" s="10" t="s">
        <v>4879</v>
      </c>
      <c r="K9106" s="10" t="s">
        <v>4878</v>
      </c>
      <c r="L9106" s="10">
        <v>3</v>
      </c>
      <c r="M9106" s="10">
        <v>868.33</v>
      </c>
      <c r="N9106" s="10">
        <v>2604.9899999999998</v>
      </c>
      <c r="O9106" s="59">
        <v>0.1</v>
      </c>
      <c r="P9106" s="10">
        <v>260.5</v>
      </c>
      <c r="Q9106" s="10">
        <v>2344.4899999999998</v>
      </c>
      <c r="R9106" s="10" t="s">
        <v>614</v>
      </c>
      <c r="S9106" s="10" t="s">
        <v>607</v>
      </c>
      <c r="T9106" s="59">
        <v>0.25</v>
      </c>
      <c r="U9106" s="10">
        <v>586.12</v>
      </c>
    </row>
    <row r="9107" spans="1:21" x14ac:dyDescent="0.3">
      <c r="A9107" s="10" t="s">
        <v>4877</v>
      </c>
      <c r="B9107" s="61">
        <v>44998</v>
      </c>
      <c r="C9107" s="10" t="s">
        <v>4876</v>
      </c>
      <c r="D9107" s="10" t="s">
        <v>4875</v>
      </c>
      <c r="E9107" s="10" t="s">
        <v>629</v>
      </c>
      <c r="F9107" s="10" t="s">
        <v>790</v>
      </c>
      <c r="G9107" s="10" t="s">
        <v>601</v>
      </c>
      <c r="H9107" s="10" t="s">
        <v>579</v>
      </c>
      <c r="I9107" s="10" t="s">
        <v>578</v>
      </c>
      <c r="J9107" s="10" t="s">
        <v>4874</v>
      </c>
      <c r="K9107" s="10" t="s">
        <v>4873</v>
      </c>
      <c r="L9107" s="10">
        <v>4</v>
      </c>
      <c r="M9107" s="10">
        <v>347.59</v>
      </c>
      <c r="N9107" s="10">
        <v>1390.36</v>
      </c>
      <c r="O9107" s="59">
        <v>0.1</v>
      </c>
      <c r="P9107" s="10">
        <v>139.04</v>
      </c>
      <c r="Q9107" s="10">
        <v>1251.32</v>
      </c>
      <c r="R9107" s="10" t="s">
        <v>575</v>
      </c>
      <c r="S9107" s="10" t="s">
        <v>596</v>
      </c>
      <c r="T9107" s="59">
        <v>0.3</v>
      </c>
      <c r="U9107" s="10">
        <v>375.4</v>
      </c>
    </row>
    <row r="9108" spans="1:21" x14ac:dyDescent="0.3">
      <c r="A9108" s="10" t="s">
        <v>4872</v>
      </c>
      <c r="B9108" s="61">
        <v>45188</v>
      </c>
      <c r="C9108" s="10" t="s">
        <v>4871</v>
      </c>
      <c r="D9108" s="10" t="s">
        <v>4870</v>
      </c>
      <c r="E9108" s="10" t="s">
        <v>581</v>
      </c>
      <c r="F9108" s="10" t="s">
        <v>7</v>
      </c>
      <c r="G9108" s="10" t="s">
        <v>569</v>
      </c>
      <c r="H9108" s="10" t="s">
        <v>544</v>
      </c>
      <c r="I9108" s="10" t="s">
        <v>568</v>
      </c>
      <c r="J9108" s="10" t="s">
        <v>4869</v>
      </c>
      <c r="K9108" s="10" t="s">
        <v>4868</v>
      </c>
      <c r="L9108" s="10">
        <v>4</v>
      </c>
      <c r="M9108" s="10">
        <v>593.03</v>
      </c>
      <c r="N9108" s="10">
        <v>2372.12</v>
      </c>
      <c r="O9108" s="59">
        <v>0.1</v>
      </c>
      <c r="P9108" s="10">
        <v>237.21</v>
      </c>
      <c r="Q9108" s="10">
        <v>2134.91</v>
      </c>
      <c r="R9108" s="10" t="s">
        <v>614</v>
      </c>
      <c r="S9108" s="10" t="s">
        <v>596</v>
      </c>
      <c r="T9108" s="59">
        <v>0.3</v>
      </c>
      <c r="U9108" s="10">
        <v>640.47</v>
      </c>
    </row>
    <row r="9109" spans="1:21" x14ac:dyDescent="0.3">
      <c r="A9109" s="10" t="s">
        <v>4867</v>
      </c>
      <c r="B9109" s="61">
        <v>45175</v>
      </c>
      <c r="C9109" s="10" t="s">
        <v>4420</v>
      </c>
      <c r="D9109" s="10" t="s">
        <v>4866</v>
      </c>
      <c r="E9109" s="10" t="s">
        <v>581</v>
      </c>
      <c r="F9109" s="10" t="s">
        <v>7</v>
      </c>
      <c r="G9109" s="10" t="s">
        <v>601</v>
      </c>
      <c r="H9109" s="10" t="s">
        <v>600</v>
      </c>
      <c r="I9109" s="10" t="s">
        <v>627</v>
      </c>
      <c r="J9109" s="10" t="s">
        <v>4865</v>
      </c>
      <c r="K9109" s="10" t="s">
        <v>4864</v>
      </c>
      <c r="L9109" s="10">
        <v>5</v>
      </c>
      <c r="M9109" s="10">
        <v>470.77</v>
      </c>
      <c r="N9109" s="10">
        <v>2353.85</v>
      </c>
      <c r="O9109" s="59">
        <v>0.05</v>
      </c>
      <c r="P9109" s="10">
        <v>117.69</v>
      </c>
      <c r="Q9109" s="10">
        <v>2236.16</v>
      </c>
      <c r="R9109" s="10" t="s">
        <v>575</v>
      </c>
      <c r="S9109" s="10" t="s">
        <v>607</v>
      </c>
      <c r="T9109" s="59">
        <v>0.3</v>
      </c>
      <c r="U9109" s="10">
        <v>670.85</v>
      </c>
    </row>
    <row r="9110" spans="1:21" x14ac:dyDescent="0.3">
      <c r="A9110" s="10" t="s">
        <v>4863</v>
      </c>
      <c r="B9110" s="61">
        <v>45364</v>
      </c>
      <c r="C9110" s="10" t="s">
        <v>4862</v>
      </c>
      <c r="D9110" s="10" t="s">
        <v>4861</v>
      </c>
      <c r="E9110" s="10" t="s">
        <v>592</v>
      </c>
      <c r="F9110" s="10" t="s">
        <v>18</v>
      </c>
      <c r="G9110" s="10" t="s">
        <v>601</v>
      </c>
      <c r="H9110" s="10" t="s">
        <v>590</v>
      </c>
      <c r="I9110" s="10" t="s">
        <v>635</v>
      </c>
      <c r="J9110" s="10" t="s">
        <v>4860</v>
      </c>
      <c r="K9110" s="10" t="s">
        <v>4859</v>
      </c>
      <c r="L9110" s="10">
        <v>7</v>
      </c>
      <c r="M9110" s="10">
        <v>782.66</v>
      </c>
      <c r="N9110" s="10">
        <v>5478.62</v>
      </c>
      <c r="O9110" s="59">
        <v>0.1</v>
      </c>
      <c r="P9110" s="10">
        <v>547.86</v>
      </c>
      <c r="Q9110" s="10">
        <v>4930.76</v>
      </c>
      <c r="R9110" s="10" t="s">
        <v>586</v>
      </c>
      <c r="S9110" s="10" t="s">
        <v>596</v>
      </c>
      <c r="T9110" s="59">
        <v>0.3</v>
      </c>
      <c r="U9110" s="10">
        <v>1479.23</v>
      </c>
    </row>
    <row r="9111" spans="1:21" x14ac:dyDescent="0.3">
      <c r="A9111" s="10" t="s">
        <v>4858</v>
      </c>
      <c r="B9111" s="61">
        <v>45112</v>
      </c>
      <c r="C9111" s="10" t="s">
        <v>4857</v>
      </c>
      <c r="D9111" s="10" t="s">
        <v>4856</v>
      </c>
      <c r="E9111" s="10" t="s">
        <v>571</v>
      </c>
      <c r="F9111" s="10" t="s">
        <v>685</v>
      </c>
      <c r="G9111" s="10" t="s">
        <v>569</v>
      </c>
      <c r="H9111" s="10" t="s">
        <v>544</v>
      </c>
      <c r="I9111" s="10" t="s">
        <v>10</v>
      </c>
      <c r="J9111" s="10" t="s">
        <v>4855</v>
      </c>
      <c r="K9111" s="10" t="s">
        <v>4854</v>
      </c>
      <c r="L9111" s="10">
        <v>5</v>
      </c>
      <c r="M9111" s="10">
        <v>984.5</v>
      </c>
      <c r="N9111" s="10">
        <v>4922.5</v>
      </c>
      <c r="O9111" s="59">
        <v>0</v>
      </c>
      <c r="P9111" s="10">
        <v>0</v>
      </c>
      <c r="Q9111" s="10">
        <v>4922.5</v>
      </c>
      <c r="R9111" s="10" t="s">
        <v>614</v>
      </c>
      <c r="S9111" s="10" t="s">
        <v>596</v>
      </c>
      <c r="T9111" s="59">
        <v>0.25</v>
      </c>
      <c r="U9111" s="10">
        <v>1230.6199999999999</v>
      </c>
    </row>
    <row r="9112" spans="1:21" x14ac:dyDescent="0.3">
      <c r="A9112" s="10" t="s">
        <v>4853</v>
      </c>
      <c r="B9112" s="61">
        <v>44945</v>
      </c>
      <c r="C9112" s="10" t="s">
        <v>4852</v>
      </c>
      <c r="D9112" s="10" t="s">
        <v>846</v>
      </c>
      <c r="E9112" s="10" t="s">
        <v>581</v>
      </c>
      <c r="F9112" s="10" t="s">
        <v>7</v>
      </c>
      <c r="G9112" s="10" t="s">
        <v>601</v>
      </c>
      <c r="H9112" s="10" t="s">
        <v>544</v>
      </c>
      <c r="I9112" s="10" t="s">
        <v>10</v>
      </c>
      <c r="J9112" s="10" t="s">
        <v>4851</v>
      </c>
      <c r="K9112" s="10" t="s">
        <v>4850</v>
      </c>
      <c r="L9112" s="10">
        <v>6</v>
      </c>
      <c r="M9112" s="10">
        <v>231.25</v>
      </c>
      <c r="N9112" s="10">
        <v>1387.5</v>
      </c>
      <c r="O9112" s="59">
        <v>0.2</v>
      </c>
      <c r="P9112" s="10">
        <v>277.5</v>
      </c>
      <c r="Q9112" s="10">
        <v>1110</v>
      </c>
      <c r="R9112" s="10" t="s">
        <v>614</v>
      </c>
      <c r="S9112" s="10" t="s">
        <v>596</v>
      </c>
      <c r="T9112" s="59">
        <v>0.25</v>
      </c>
      <c r="U9112" s="10">
        <v>277.5</v>
      </c>
    </row>
    <row r="9113" spans="1:21" x14ac:dyDescent="0.3">
      <c r="A9113" s="10" t="s">
        <v>4849</v>
      </c>
      <c r="B9113" s="61">
        <v>45156</v>
      </c>
      <c r="C9113" s="10" t="s">
        <v>4848</v>
      </c>
      <c r="D9113" s="10" t="s">
        <v>2966</v>
      </c>
      <c r="E9113" s="10" t="s">
        <v>629</v>
      </c>
      <c r="F9113" s="10" t="s">
        <v>759</v>
      </c>
      <c r="G9113" s="10" t="s">
        <v>569</v>
      </c>
      <c r="H9113" s="10" t="s">
        <v>544</v>
      </c>
      <c r="I9113" s="10" t="s">
        <v>10</v>
      </c>
      <c r="J9113" s="10" t="s">
        <v>4847</v>
      </c>
      <c r="K9113" s="10" t="s">
        <v>4846</v>
      </c>
      <c r="L9113" s="10">
        <v>2</v>
      </c>
      <c r="M9113" s="10">
        <v>108.58</v>
      </c>
      <c r="N9113" s="10">
        <v>217.16</v>
      </c>
      <c r="O9113" s="59">
        <v>0.05</v>
      </c>
      <c r="P9113" s="10">
        <v>10.86</v>
      </c>
      <c r="Q9113" s="10">
        <v>206.3</v>
      </c>
      <c r="R9113" s="10" t="s">
        <v>565</v>
      </c>
      <c r="S9113" s="10" t="s">
        <v>564</v>
      </c>
      <c r="T9113" s="59">
        <v>0.15</v>
      </c>
      <c r="U9113" s="10">
        <v>30.95</v>
      </c>
    </row>
    <row r="9114" spans="1:21" x14ac:dyDescent="0.3">
      <c r="A9114" s="10" t="s">
        <v>4845</v>
      </c>
      <c r="B9114" s="61">
        <v>45152</v>
      </c>
      <c r="C9114" s="10" t="s">
        <v>4844</v>
      </c>
      <c r="D9114" s="10" t="s">
        <v>4843</v>
      </c>
      <c r="E9114" s="10" t="s">
        <v>571</v>
      </c>
      <c r="F9114" s="10" t="s">
        <v>11</v>
      </c>
      <c r="G9114" s="10" t="s">
        <v>601</v>
      </c>
      <c r="H9114" s="10" t="s">
        <v>600</v>
      </c>
      <c r="I9114" s="10" t="s">
        <v>627</v>
      </c>
      <c r="J9114" s="10" t="s">
        <v>4842</v>
      </c>
      <c r="K9114" s="10" t="s">
        <v>4408</v>
      </c>
      <c r="L9114" s="10">
        <v>1</v>
      </c>
      <c r="M9114" s="10">
        <v>902.92</v>
      </c>
      <c r="N9114" s="10">
        <v>902.92</v>
      </c>
      <c r="O9114" s="59">
        <v>0.05</v>
      </c>
      <c r="P9114" s="10">
        <v>45.15</v>
      </c>
      <c r="Q9114" s="10">
        <v>857.77</v>
      </c>
      <c r="R9114" s="10" t="s">
        <v>586</v>
      </c>
      <c r="S9114" s="10" t="s">
        <v>596</v>
      </c>
      <c r="T9114" s="59">
        <v>0.25</v>
      </c>
      <c r="U9114" s="10">
        <v>214.44</v>
      </c>
    </row>
    <row r="9115" spans="1:21" x14ac:dyDescent="0.3">
      <c r="A9115" s="10" t="s">
        <v>4841</v>
      </c>
      <c r="B9115" s="61">
        <v>45254</v>
      </c>
      <c r="C9115" s="10" t="s">
        <v>4840</v>
      </c>
      <c r="D9115" s="10" t="s">
        <v>4839</v>
      </c>
      <c r="E9115" s="10" t="s">
        <v>592</v>
      </c>
      <c r="F9115" s="10" t="s">
        <v>18</v>
      </c>
      <c r="G9115" s="10" t="s">
        <v>601</v>
      </c>
      <c r="H9115" s="10" t="s">
        <v>579</v>
      </c>
      <c r="I9115" s="10" t="s">
        <v>722</v>
      </c>
      <c r="J9115" s="10" t="s">
        <v>4838</v>
      </c>
      <c r="K9115" s="10" t="s">
        <v>4837</v>
      </c>
      <c r="L9115" s="10">
        <v>3</v>
      </c>
      <c r="M9115" s="10">
        <v>642.25</v>
      </c>
      <c r="N9115" s="10">
        <v>1926.75</v>
      </c>
      <c r="O9115" s="59">
        <v>0.05</v>
      </c>
      <c r="P9115" s="10">
        <v>96.34</v>
      </c>
      <c r="Q9115" s="10">
        <v>1830.41</v>
      </c>
      <c r="R9115" s="10" t="s">
        <v>614</v>
      </c>
      <c r="S9115" s="10" t="s">
        <v>564</v>
      </c>
      <c r="T9115" s="59">
        <v>0.15</v>
      </c>
      <c r="U9115" s="10">
        <v>274.56</v>
      </c>
    </row>
    <row r="9116" spans="1:21" x14ac:dyDescent="0.3">
      <c r="A9116" s="10" t="s">
        <v>4836</v>
      </c>
      <c r="B9116" s="61">
        <v>45109</v>
      </c>
      <c r="C9116" s="10" t="s">
        <v>4835</v>
      </c>
      <c r="D9116" s="10" t="s">
        <v>4834</v>
      </c>
      <c r="E9116" s="10" t="s">
        <v>629</v>
      </c>
      <c r="F9116" s="10" t="s">
        <v>790</v>
      </c>
      <c r="G9116" s="10" t="s">
        <v>601</v>
      </c>
      <c r="H9116" s="10" t="s">
        <v>579</v>
      </c>
      <c r="I9116" s="10" t="s">
        <v>711</v>
      </c>
      <c r="J9116" s="10" t="s">
        <v>4833</v>
      </c>
      <c r="K9116" s="10" t="s">
        <v>4832</v>
      </c>
      <c r="L9116" s="10">
        <v>6</v>
      </c>
      <c r="M9116" s="10">
        <v>567.01</v>
      </c>
      <c r="N9116" s="10">
        <v>3402.06</v>
      </c>
      <c r="O9116" s="59">
        <v>0.2</v>
      </c>
      <c r="P9116" s="10">
        <v>680.41</v>
      </c>
      <c r="Q9116" s="10">
        <v>2721.65</v>
      </c>
      <c r="R9116" s="10" t="s">
        <v>586</v>
      </c>
      <c r="S9116" s="10" t="s">
        <v>607</v>
      </c>
      <c r="T9116" s="59">
        <v>0.3</v>
      </c>
      <c r="U9116" s="10">
        <v>816.5</v>
      </c>
    </row>
    <row r="9117" spans="1:21" x14ac:dyDescent="0.3">
      <c r="A9117" s="10" t="s">
        <v>4831</v>
      </c>
      <c r="B9117" s="61">
        <v>45103</v>
      </c>
      <c r="C9117" s="10" t="s">
        <v>4830</v>
      </c>
      <c r="D9117" s="10" t="s">
        <v>4829</v>
      </c>
      <c r="E9117" s="10" t="s">
        <v>571</v>
      </c>
      <c r="F9117" s="10" t="s">
        <v>570</v>
      </c>
      <c r="G9117" s="10" t="s">
        <v>569</v>
      </c>
      <c r="H9117" s="10" t="s">
        <v>600</v>
      </c>
      <c r="I9117" s="10" t="s">
        <v>627</v>
      </c>
      <c r="J9117" s="10" t="s">
        <v>4828</v>
      </c>
      <c r="K9117" s="10" t="s">
        <v>2370</v>
      </c>
      <c r="L9117" s="10">
        <v>4</v>
      </c>
      <c r="M9117" s="10">
        <v>298.66000000000003</v>
      </c>
      <c r="N9117" s="10">
        <v>1194.6400000000001</v>
      </c>
      <c r="O9117" s="59">
        <v>0.05</v>
      </c>
      <c r="P9117" s="10">
        <v>59.73</v>
      </c>
      <c r="Q9117" s="10">
        <v>1134.9100000000001</v>
      </c>
      <c r="R9117" s="10" t="s">
        <v>586</v>
      </c>
      <c r="S9117" s="10" t="s">
        <v>564</v>
      </c>
      <c r="T9117" s="59">
        <v>0.25</v>
      </c>
      <c r="U9117" s="10">
        <v>283.73</v>
      </c>
    </row>
    <row r="9118" spans="1:21" x14ac:dyDescent="0.3">
      <c r="A9118" s="10" t="s">
        <v>4827</v>
      </c>
      <c r="B9118" s="61">
        <v>44974</v>
      </c>
      <c r="C9118" s="10" t="s">
        <v>4826</v>
      </c>
      <c r="D9118" s="10" t="s">
        <v>4825</v>
      </c>
      <c r="E9118" s="10" t="s">
        <v>629</v>
      </c>
      <c r="F9118" s="10" t="s">
        <v>628</v>
      </c>
      <c r="G9118" s="10" t="s">
        <v>601</v>
      </c>
      <c r="H9118" s="10" t="s">
        <v>544</v>
      </c>
      <c r="I9118" s="10" t="s">
        <v>568</v>
      </c>
      <c r="J9118" s="10" t="s">
        <v>4824</v>
      </c>
      <c r="K9118" s="10" t="s">
        <v>4823</v>
      </c>
      <c r="L9118" s="10">
        <v>6</v>
      </c>
      <c r="M9118" s="10">
        <v>404.3</v>
      </c>
      <c r="N9118" s="10">
        <v>2425.8000000000002</v>
      </c>
      <c r="O9118" s="59">
        <v>0.05</v>
      </c>
      <c r="P9118" s="10">
        <v>121.29</v>
      </c>
      <c r="Q9118" s="10">
        <v>2304.5100000000002</v>
      </c>
      <c r="R9118" s="10" t="s">
        <v>565</v>
      </c>
      <c r="S9118" s="10" t="s">
        <v>564</v>
      </c>
      <c r="T9118" s="59">
        <v>0.3</v>
      </c>
      <c r="U9118" s="10">
        <v>691.35</v>
      </c>
    </row>
    <row r="9119" spans="1:21" x14ac:dyDescent="0.3">
      <c r="A9119" s="10" t="s">
        <v>4822</v>
      </c>
      <c r="B9119" s="61">
        <v>45008</v>
      </c>
      <c r="C9119" s="10" t="s">
        <v>4152</v>
      </c>
      <c r="D9119" s="10" t="s">
        <v>4821</v>
      </c>
      <c r="E9119" s="10" t="s">
        <v>581</v>
      </c>
      <c r="F9119" s="10" t="s">
        <v>83</v>
      </c>
      <c r="G9119" s="10" t="s">
        <v>601</v>
      </c>
      <c r="H9119" s="10" t="s">
        <v>590</v>
      </c>
      <c r="I9119" s="10" t="s">
        <v>635</v>
      </c>
      <c r="J9119" s="10" t="s">
        <v>2342</v>
      </c>
      <c r="K9119" s="10" t="s">
        <v>4820</v>
      </c>
      <c r="L9119" s="10">
        <v>2</v>
      </c>
      <c r="M9119" s="10">
        <v>843.53</v>
      </c>
      <c r="N9119" s="10">
        <v>1687.06</v>
      </c>
      <c r="O9119" s="59">
        <v>0.1</v>
      </c>
      <c r="P9119" s="10">
        <v>168.71</v>
      </c>
      <c r="Q9119" s="10">
        <v>1518.35</v>
      </c>
      <c r="R9119" s="10" t="s">
        <v>565</v>
      </c>
      <c r="S9119" s="10" t="s">
        <v>607</v>
      </c>
      <c r="T9119" s="59">
        <v>0.15</v>
      </c>
      <c r="U9119" s="10">
        <v>227.75</v>
      </c>
    </row>
    <row r="9120" spans="1:21" x14ac:dyDescent="0.3">
      <c r="A9120" s="10" t="s">
        <v>4819</v>
      </c>
      <c r="B9120" s="61">
        <v>45343</v>
      </c>
      <c r="C9120" s="10" t="s">
        <v>4818</v>
      </c>
      <c r="D9120" s="10" t="s">
        <v>4817</v>
      </c>
      <c r="E9120" s="10" t="s">
        <v>581</v>
      </c>
      <c r="F9120" s="10" t="s">
        <v>7</v>
      </c>
      <c r="G9120" s="10" t="s">
        <v>601</v>
      </c>
      <c r="H9120" s="10" t="s">
        <v>600</v>
      </c>
      <c r="I9120" s="10" t="s">
        <v>664</v>
      </c>
      <c r="J9120" s="10" t="s">
        <v>4816</v>
      </c>
      <c r="K9120" s="10" t="s">
        <v>4815</v>
      </c>
      <c r="L9120" s="10">
        <v>7</v>
      </c>
      <c r="M9120" s="10">
        <v>681.1</v>
      </c>
      <c r="N9120" s="10">
        <v>4767.7</v>
      </c>
      <c r="O9120" s="59">
        <v>0.1</v>
      </c>
      <c r="P9120" s="10">
        <v>476.77</v>
      </c>
      <c r="Q9120" s="10">
        <v>4290.93</v>
      </c>
      <c r="R9120" s="10" t="s">
        <v>575</v>
      </c>
      <c r="S9120" s="10" t="s">
        <v>596</v>
      </c>
      <c r="T9120" s="59">
        <v>0.15</v>
      </c>
      <c r="U9120" s="10">
        <v>643.64</v>
      </c>
    </row>
    <row r="9121" spans="1:21" x14ac:dyDescent="0.3">
      <c r="A9121" s="10" t="s">
        <v>4814</v>
      </c>
      <c r="B9121" s="61">
        <v>45091</v>
      </c>
      <c r="C9121" s="10" t="s">
        <v>4813</v>
      </c>
      <c r="D9121" s="10" t="s">
        <v>4812</v>
      </c>
      <c r="E9121" s="10" t="s">
        <v>629</v>
      </c>
      <c r="F9121" s="10" t="s">
        <v>628</v>
      </c>
      <c r="G9121" s="10" t="s">
        <v>569</v>
      </c>
      <c r="H9121" s="10" t="s">
        <v>590</v>
      </c>
      <c r="I9121" s="10" t="s">
        <v>748</v>
      </c>
      <c r="J9121" s="10" t="s">
        <v>4811</v>
      </c>
      <c r="K9121" s="10" t="s">
        <v>4810</v>
      </c>
      <c r="L9121" s="10">
        <v>2</v>
      </c>
      <c r="M9121" s="10">
        <v>833.2</v>
      </c>
      <c r="N9121" s="10">
        <v>1666.4</v>
      </c>
      <c r="O9121" s="59">
        <v>0</v>
      </c>
      <c r="P9121" s="10">
        <v>0</v>
      </c>
      <c r="Q9121" s="10">
        <v>1666.4</v>
      </c>
      <c r="R9121" s="10" t="s">
        <v>614</v>
      </c>
      <c r="S9121" s="10" t="s">
        <v>564</v>
      </c>
      <c r="T9121" s="59">
        <v>0.3</v>
      </c>
      <c r="U9121" s="10">
        <v>499.92</v>
      </c>
    </row>
    <row r="9122" spans="1:21" x14ac:dyDescent="0.3">
      <c r="A9122" s="10" t="s">
        <v>4809</v>
      </c>
      <c r="B9122" s="61">
        <v>45123</v>
      </c>
      <c r="C9122" s="10" t="s">
        <v>4808</v>
      </c>
      <c r="D9122" s="10" t="s">
        <v>4807</v>
      </c>
      <c r="E9122" s="10" t="s">
        <v>592</v>
      </c>
      <c r="F9122" s="10" t="s">
        <v>652</v>
      </c>
      <c r="G9122" s="10" t="s">
        <v>601</v>
      </c>
      <c r="H9122" s="10" t="s">
        <v>579</v>
      </c>
      <c r="I9122" s="10" t="s">
        <v>711</v>
      </c>
      <c r="J9122" s="10" t="s">
        <v>4806</v>
      </c>
      <c r="K9122" s="10" t="s">
        <v>4805</v>
      </c>
      <c r="L9122" s="10">
        <v>7</v>
      </c>
      <c r="M9122" s="10">
        <v>582.46</v>
      </c>
      <c r="N9122" s="10">
        <v>4077.22</v>
      </c>
      <c r="O9122" s="59">
        <v>0</v>
      </c>
      <c r="P9122" s="10">
        <v>0</v>
      </c>
      <c r="Q9122" s="10">
        <v>4077.22</v>
      </c>
      <c r="R9122" s="10" t="s">
        <v>575</v>
      </c>
      <c r="S9122" s="10" t="s">
        <v>596</v>
      </c>
      <c r="T9122" s="59">
        <v>0.3</v>
      </c>
      <c r="U9122" s="10">
        <v>1223.17</v>
      </c>
    </row>
    <row r="9123" spans="1:21" x14ac:dyDescent="0.3">
      <c r="A9123" s="10" t="s">
        <v>4804</v>
      </c>
      <c r="B9123" s="61">
        <v>45342</v>
      </c>
      <c r="C9123" s="10" t="s">
        <v>4803</v>
      </c>
      <c r="D9123" s="10" t="s">
        <v>4802</v>
      </c>
      <c r="E9123" s="10" t="s">
        <v>581</v>
      </c>
      <c r="F9123" s="10" t="s">
        <v>7</v>
      </c>
      <c r="G9123" s="10" t="s">
        <v>601</v>
      </c>
      <c r="H9123" s="10" t="s">
        <v>600</v>
      </c>
      <c r="I9123" s="10" t="s">
        <v>627</v>
      </c>
      <c r="J9123" s="10" t="s">
        <v>4801</v>
      </c>
      <c r="K9123" s="10" t="s">
        <v>4800</v>
      </c>
      <c r="L9123" s="10">
        <v>10</v>
      </c>
      <c r="M9123" s="10">
        <v>468.15</v>
      </c>
      <c r="N9123" s="10">
        <v>4681.5</v>
      </c>
      <c r="O9123" s="59">
        <v>0.2</v>
      </c>
      <c r="P9123" s="10">
        <v>936.3</v>
      </c>
      <c r="Q9123" s="10">
        <v>3745.2</v>
      </c>
      <c r="R9123" s="10" t="s">
        <v>614</v>
      </c>
      <c r="S9123" s="10" t="s">
        <v>607</v>
      </c>
      <c r="T9123" s="59">
        <v>0.3</v>
      </c>
      <c r="U9123" s="10">
        <v>1123.56</v>
      </c>
    </row>
    <row r="9124" spans="1:21" x14ac:dyDescent="0.3">
      <c r="A9124" s="10" t="s">
        <v>4799</v>
      </c>
      <c r="B9124" s="61">
        <v>45369</v>
      </c>
      <c r="C9124" s="10" t="s">
        <v>4798</v>
      </c>
      <c r="D9124" s="10" t="s">
        <v>4797</v>
      </c>
      <c r="E9124" s="10" t="s">
        <v>581</v>
      </c>
      <c r="F9124" s="10" t="s">
        <v>83</v>
      </c>
      <c r="G9124" s="10" t="s">
        <v>569</v>
      </c>
      <c r="H9124" s="10" t="s">
        <v>544</v>
      </c>
      <c r="I9124" s="10" t="s">
        <v>610</v>
      </c>
      <c r="J9124" s="10" t="s">
        <v>4796</v>
      </c>
      <c r="K9124" s="10" t="s">
        <v>4795</v>
      </c>
      <c r="L9124" s="10">
        <v>3</v>
      </c>
      <c r="M9124" s="10">
        <v>735.07</v>
      </c>
      <c r="N9124" s="10">
        <v>2205.21</v>
      </c>
      <c r="O9124" s="59">
        <v>0.05</v>
      </c>
      <c r="P9124" s="10">
        <v>110.26</v>
      </c>
      <c r="Q9124" s="10">
        <v>2094.9499999999998</v>
      </c>
      <c r="R9124" s="10" t="s">
        <v>565</v>
      </c>
      <c r="S9124" s="10" t="s">
        <v>564</v>
      </c>
      <c r="T9124" s="59">
        <v>0.3</v>
      </c>
      <c r="U9124" s="10">
        <v>628.48</v>
      </c>
    </row>
    <row r="9125" spans="1:21" x14ac:dyDescent="0.3">
      <c r="A9125" s="10" t="s">
        <v>4794</v>
      </c>
      <c r="B9125" s="61">
        <v>45069</v>
      </c>
      <c r="C9125" s="10" t="s">
        <v>4793</v>
      </c>
      <c r="D9125" s="10" t="s">
        <v>4792</v>
      </c>
      <c r="E9125" s="10" t="s">
        <v>603</v>
      </c>
      <c r="F9125" s="10" t="s">
        <v>636</v>
      </c>
      <c r="G9125" s="10" t="s">
        <v>601</v>
      </c>
      <c r="H9125" s="10" t="s">
        <v>590</v>
      </c>
      <c r="I9125" s="10" t="s">
        <v>748</v>
      </c>
      <c r="J9125" s="10" t="s">
        <v>1505</v>
      </c>
      <c r="K9125" s="10" t="s">
        <v>4791</v>
      </c>
      <c r="L9125" s="10">
        <v>3</v>
      </c>
      <c r="M9125" s="10">
        <v>264.49</v>
      </c>
      <c r="N9125" s="10">
        <v>793.47</v>
      </c>
      <c r="O9125" s="59">
        <v>0</v>
      </c>
      <c r="P9125" s="10">
        <v>0</v>
      </c>
      <c r="Q9125" s="10">
        <v>793.47</v>
      </c>
      <c r="R9125" s="10" t="s">
        <v>575</v>
      </c>
      <c r="S9125" s="10" t="s">
        <v>585</v>
      </c>
      <c r="T9125" s="59">
        <v>0.25</v>
      </c>
      <c r="U9125" s="10">
        <v>198.37</v>
      </c>
    </row>
    <row r="9126" spans="1:21" x14ac:dyDescent="0.3">
      <c r="A9126" s="10" t="s">
        <v>4790</v>
      </c>
      <c r="B9126" s="61">
        <v>45235</v>
      </c>
      <c r="C9126" s="10" t="s">
        <v>4789</v>
      </c>
      <c r="D9126" s="10" t="s">
        <v>4788</v>
      </c>
      <c r="E9126" s="10" t="s">
        <v>629</v>
      </c>
      <c r="F9126" s="10" t="s">
        <v>628</v>
      </c>
      <c r="G9126" s="10" t="s">
        <v>569</v>
      </c>
      <c r="H9126" s="10" t="s">
        <v>544</v>
      </c>
      <c r="I9126" s="10" t="s">
        <v>10</v>
      </c>
      <c r="J9126" s="10" t="s">
        <v>4787</v>
      </c>
      <c r="K9126" s="10" t="s">
        <v>4786</v>
      </c>
      <c r="L9126" s="10">
        <v>2</v>
      </c>
      <c r="M9126" s="10">
        <v>842.72</v>
      </c>
      <c r="N9126" s="10">
        <v>1685.44</v>
      </c>
      <c r="O9126" s="59">
        <v>0.2</v>
      </c>
      <c r="P9126" s="10">
        <v>337.09</v>
      </c>
      <c r="Q9126" s="10">
        <v>1348.35</v>
      </c>
      <c r="R9126" s="10" t="s">
        <v>614</v>
      </c>
      <c r="S9126" s="10" t="s">
        <v>596</v>
      </c>
      <c r="T9126" s="59">
        <v>0.25</v>
      </c>
      <c r="U9126" s="10">
        <v>337.09</v>
      </c>
    </row>
    <row r="9127" spans="1:21" x14ac:dyDescent="0.3">
      <c r="A9127" s="10" t="s">
        <v>4785</v>
      </c>
      <c r="B9127" s="61">
        <v>44941</v>
      </c>
      <c r="C9127" s="10" t="s">
        <v>707</v>
      </c>
      <c r="D9127" s="10" t="s">
        <v>4784</v>
      </c>
      <c r="E9127" s="10" t="s">
        <v>571</v>
      </c>
      <c r="F9127" s="10" t="s">
        <v>570</v>
      </c>
      <c r="G9127" s="10" t="s">
        <v>569</v>
      </c>
      <c r="H9127" s="10" t="s">
        <v>600</v>
      </c>
      <c r="I9127" s="10" t="s">
        <v>664</v>
      </c>
      <c r="J9127" s="10" t="s">
        <v>4783</v>
      </c>
      <c r="K9127" s="10" t="s">
        <v>4782</v>
      </c>
      <c r="L9127" s="10">
        <v>7</v>
      </c>
      <c r="M9127" s="10">
        <v>210.76</v>
      </c>
      <c r="N9127" s="10">
        <v>1475.32</v>
      </c>
      <c r="O9127" s="59">
        <v>0.05</v>
      </c>
      <c r="P9127" s="10">
        <v>73.77</v>
      </c>
      <c r="Q9127" s="10">
        <v>1401.55</v>
      </c>
      <c r="R9127" s="10" t="s">
        <v>575</v>
      </c>
      <c r="S9127" s="10" t="s">
        <v>607</v>
      </c>
      <c r="T9127" s="59">
        <v>0.15</v>
      </c>
      <c r="U9127" s="10">
        <v>210.23</v>
      </c>
    </row>
    <row r="9128" spans="1:21" x14ac:dyDescent="0.3">
      <c r="A9128" s="10" t="s">
        <v>4781</v>
      </c>
      <c r="B9128" s="61">
        <v>45319</v>
      </c>
      <c r="C9128" s="10" t="s">
        <v>4780</v>
      </c>
      <c r="D9128" s="10" t="s">
        <v>4779</v>
      </c>
      <c r="E9128" s="10" t="s">
        <v>629</v>
      </c>
      <c r="F9128" s="10" t="s">
        <v>759</v>
      </c>
      <c r="G9128" s="10" t="s">
        <v>601</v>
      </c>
      <c r="H9128" s="10" t="s">
        <v>590</v>
      </c>
      <c r="I9128" s="10" t="s">
        <v>589</v>
      </c>
      <c r="J9128" s="10" t="s">
        <v>4778</v>
      </c>
      <c r="K9128" s="10" t="s">
        <v>4777</v>
      </c>
      <c r="L9128" s="10">
        <v>10</v>
      </c>
      <c r="M9128" s="10">
        <v>511.45</v>
      </c>
      <c r="N9128" s="10">
        <v>5114.5</v>
      </c>
      <c r="O9128" s="59">
        <v>0.05</v>
      </c>
      <c r="P9128" s="10">
        <v>255.73</v>
      </c>
      <c r="Q9128" s="10">
        <v>4858.7700000000004</v>
      </c>
      <c r="R9128" s="10" t="s">
        <v>614</v>
      </c>
      <c r="S9128" s="10" t="s">
        <v>607</v>
      </c>
      <c r="T9128" s="59">
        <v>0.25</v>
      </c>
      <c r="U9128" s="10">
        <v>1214.69</v>
      </c>
    </row>
    <row r="9129" spans="1:21" x14ac:dyDescent="0.3">
      <c r="A9129" s="10" t="s">
        <v>4776</v>
      </c>
      <c r="B9129" s="61">
        <v>45092</v>
      </c>
      <c r="C9129" s="10" t="s">
        <v>4420</v>
      </c>
      <c r="D9129" s="10" t="s">
        <v>4775</v>
      </c>
      <c r="E9129" s="10" t="s">
        <v>592</v>
      </c>
      <c r="F9129" s="10" t="s">
        <v>18</v>
      </c>
      <c r="G9129" s="10" t="s">
        <v>569</v>
      </c>
      <c r="H9129" s="10" t="s">
        <v>590</v>
      </c>
      <c r="I9129" s="10" t="s">
        <v>635</v>
      </c>
      <c r="J9129" s="10" t="s">
        <v>4395</v>
      </c>
      <c r="K9129" s="10" t="s">
        <v>4774</v>
      </c>
      <c r="L9129" s="10">
        <v>2</v>
      </c>
      <c r="M9129" s="10">
        <v>625.33000000000004</v>
      </c>
      <c r="N9129" s="10">
        <v>1250.6600000000001</v>
      </c>
      <c r="O9129" s="59">
        <v>0.1</v>
      </c>
      <c r="P9129" s="10">
        <v>125.07</v>
      </c>
      <c r="Q9129" s="10">
        <v>1125.5899999999999</v>
      </c>
      <c r="R9129" s="10" t="s">
        <v>586</v>
      </c>
      <c r="S9129" s="10" t="s">
        <v>564</v>
      </c>
      <c r="T9129" s="59">
        <v>0.3</v>
      </c>
      <c r="U9129" s="10">
        <v>337.68</v>
      </c>
    </row>
    <row r="9130" spans="1:21" x14ac:dyDescent="0.3">
      <c r="A9130" s="10" t="s">
        <v>4773</v>
      </c>
      <c r="B9130" s="61">
        <v>45363</v>
      </c>
      <c r="C9130" s="10" t="s">
        <v>4772</v>
      </c>
      <c r="D9130" s="10" t="s">
        <v>4771</v>
      </c>
      <c r="E9130" s="10" t="s">
        <v>603</v>
      </c>
      <c r="F9130" s="10" t="s">
        <v>636</v>
      </c>
      <c r="G9130" s="10" t="s">
        <v>601</v>
      </c>
      <c r="H9130" s="10" t="s">
        <v>544</v>
      </c>
      <c r="I9130" s="10" t="s">
        <v>610</v>
      </c>
      <c r="J9130" s="10" t="s">
        <v>4770</v>
      </c>
      <c r="K9130" s="10" t="s">
        <v>4769</v>
      </c>
      <c r="L9130" s="10">
        <v>7</v>
      </c>
      <c r="M9130" s="10">
        <v>910.88</v>
      </c>
      <c r="N9130" s="10">
        <v>6376.16</v>
      </c>
      <c r="O9130" s="59">
        <v>0.2</v>
      </c>
      <c r="P9130" s="10">
        <v>1275.23</v>
      </c>
      <c r="Q9130" s="10">
        <v>5100.93</v>
      </c>
      <c r="R9130" s="10" t="s">
        <v>586</v>
      </c>
      <c r="S9130" s="10" t="s">
        <v>607</v>
      </c>
      <c r="T9130" s="59">
        <v>0.15</v>
      </c>
      <c r="U9130" s="10">
        <v>765.14</v>
      </c>
    </row>
    <row r="9131" spans="1:21" x14ac:dyDescent="0.3">
      <c r="A9131" s="10" t="s">
        <v>4768</v>
      </c>
      <c r="B9131" s="61">
        <v>45347</v>
      </c>
      <c r="C9131" s="10" t="s">
        <v>4767</v>
      </c>
      <c r="D9131" s="10" t="s">
        <v>4766</v>
      </c>
      <c r="E9131" s="10" t="s">
        <v>571</v>
      </c>
      <c r="F9131" s="10" t="s">
        <v>685</v>
      </c>
      <c r="G9131" s="10" t="s">
        <v>601</v>
      </c>
      <c r="H9131" s="10" t="s">
        <v>544</v>
      </c>
      <c r="I9131" s="10" t="s">
        <v>10</v>
      </c>
      <c r="J9131" s="10" t="s">
        <v>4765</v>
      </c>
      <c r="K9131" s="10" t="s">
        <v>4764</v>
      </c>
      <c r="L9131" s="10">
        <v>2</v>
      </c>
      <c r="M9131" s="10">
        <v>918.24</v>
      </c>
      <c r="N9131" s="10">
        <v>1836.48</v>
      </c>
      <c r="O9131" s="59">
        <v>0.1</v>
      </c>
      <c r="P9131" s="10">
        <v>183.65</v>
      </c>
      <c r="Q9131" s="10">
        <v>1652.83</v>
      </c>
      <c r="R9131" s="10" t="s">
        <v>614</v>
      </c>
      <c r="S9131" s="10" t="s">
        <v>607</v>
      </c>
      <c r="T9131" s="59">
        <v>0.25</v>
      </c>
      <c r="U9131" s="10">
        <v>413.21</v>
      </c>
    </row>
    <row r="9132" spans="1:21" x14ac:dyDescent="0.3">
      <c r="A9132" s="10" t="s">
        <v>4763</v>
      </c>
      <c r="B9132" s="61">
        <v>44938</v>
      </c>
      <c r="C9132" s="10" t="s">
        <v>4762</v>
      </c>
      <c r="D9132" s="10" t="s">
        <v>4761</v>
      </c>
      <c r="E9132" s="10" t="s">
        <v>629</v>
      </c>
      <c r="F9132" s="10" t="s">
        <v>628</v>
      </c>
      <c r="G9132" s="10" t="s">
        <v>601</v>
      </c>
      <c r="H9132" s="10" t="s">
        <v>544</v>
      </c>
      <c r="I9132" s="10" t="s">
        <v>568</v>
      </c>
      <c r="J9132" s="10" t="s">
        <v>4760</v>
      </c>
      <c r="K9132" s="10" t="s">
        <v>3216</v>
      </c>
      <c r="L9132" s="10">
        <v>8</v>
      </c>
      <c r="M9132" s="10">
        <v>803.2</v>
      </c>
      <c r="N9132" s="10">
        <v>6425.6</v>
      </c>
      <c r="O9132" s="59">
        <v>0.2</v>
      </c>
      <c r="P9132" s="10">
        <v>1285.1199999999999</v>
      </c>
      <c r="Q9132" s="10">
        <v>5140.4799999999996</v>
      </c>
      <c r="R9132" s="10" t="s">
        <v>565</v>
      </c>
      <c r="S9132" s="10" t="s">
        <v>596</v>
      </c>
      <c r="T9132" s="59">
        <v>0.15</v>
      </c>
      <c r="U9132" s="10">
        <v>771.07</v>
      </c>
    </row>
    <row r="9133" spans="1:21" x14ac:dyDescent="0.3">
      <c r="A9133" s="10" t="s">
        <v>4759</v>
      </c>
      <c r="B9133" s="61">
        <v>45180</v>
      </c>
      <c r="C9133" s="10" t="s">
        <v>4758</v>
      </c>
      <c r="D9133" s="10" t="s">
        <v>4757</v>
      </c>
      <c r="E9133" s="10" t="s">
        <v>603</v>
      </c>
      <c r="F9133" s="10" t="s">
        <v>658</v>
      </c>
      <c r="G9133" s="10" t="s">
        <v>569</v>
      </c>
      <c r="H9133" s="10" t="s">
        <v>600</v>
      </c>
      <c r="I9133" s="10" t="s">
        <v>664</v>
      </c>
      <c r="J9133" s="10" t="s">
        <v>4756</v>
      </c>
      <c r="K9133" s="10" t="s">
        <v>4755</v>
      </c>
      <c r="L9133" s="10">
        <v>7</v>
      </c>
      <c r="M9133" s="10">
        <v>590.94000000000005</v>
      </c>
      <c r="N9133" s="10">
        <v>4136.58</v>
      </c>
      <c r="O9133" s="59">
        <v>0.1</v>
      </c>
      <c r="P9133" s="10">
        <v>413.66</v>
      </c>
      <c r="Q9133" s="10">
        <v>3722.92</v>
      </c>
      <c r="R9133" s="10" t="s">
        <v>586</v>
      </c>
      <c r="S9133" s="10" t="s">
        <v>607</v>
      </c>
      <c r="T9133" s="59">
        <v>0.3</v>
      </c>
      <c r="U9133" s="10">
        <v>1116.8800000000001</v>
      </c>
    </row>
    <row r="9134" spans="1:21" x14ac:dyDescent="0.3">
      <c r="A9134" s="10" t="s">
        <v>4754</v>
      </c>
      <c r="B9134" s="61">
        <v>44972</v>
      </c>
      <c r="C9134" s="10" t="s">
        <v>4753</v>
      </c>
      <c r="D9134" s="10" t="s">
        <v>4752</v>
      </c>
      <c r="E9134" s="10" t="s">
        <v>603</v>
      </c>
      <c r="F9134" s="10" t="s">
        <v>636</v>
      </c>
      <c r="G9134" s="10" t="s">
        <v>569</v>
      </c>
      <c r="H9134" s="10" t="s">
        <v>600</v>
      </c>
      <c r="I9134" s="10" t="s">
        <v>599</v>
      </c>
      <c r="J9134" s="10" t="s">
        <v>2937</v>
      </c>
      <c r="K9134" s="10" t="s">
        <v>4751</v>
      </c>
      <c r="L9134" s="10">
        <v>5</v>
      </c>
      <c r="M9134" s="10">
        <v>673.86</v>
      </c>
      <c r="N9134" s="10">
        <v>3369.3</v>
      </c>
      <c r="O9134" s="59">
        <v>0</v>
      </c>
      <c r="P9134" s="10">
        <v>0</v>
      </c>
      <c r="Q9134" s="10">
        <v>3369.3</v>
      </c>
      <c r="R9134" s="10" t="s">
        <v>565</v>
      </c>
      <c r="S9134" s="10" t="s">
        <v>564</v>
      </c>
      <c r="T9134" s="59">
        <v>0.25</v>
      </c>
      <c r="U9134" s="10">
        <v>842.33</v>
      </c>
    </row>
    <row r="9135" spans="1:21" x14ac:dyDescent="0.3">
      <c r="A9135" s="10" t="s">
        <v>4750</v>
      </c>
      <c r="B9135" s="61">
        <v>45039</v>
      </c>
      <c r="C9135" s="10" t="s">
        <v>4749</v>
      </c>
      <c r="D9135" s="10" t="s">
        <v>4748</v>
      </c>
      <c r="E9135" s="10" t="s">
        <v>629</v>
      </c>
      <c r="F9135" s="10" t="s">
        <v>759</v>
      </c>
      <c r="G9135" s="10" t="s">
        <v>601</v>
      </c>
      <c r="H9135" s="10" t="s">
        <v>600</v>
      </c>
      <c r="I9135" s="10" t="s">
        <v>599</v>
      </c>
      <c r="J9135" s="10" t="s">
        <v>4747</v>
      </c>
      <c r="K9135" s="10" t="s">
        <v>4746</v>
      </c>
      <c r="L9135" s="10">
        <v>5</v>
      </c>
      <c r="M9135" s="10">
        <v>432.61</v>
      </c>
      <c r="N9135" s="10">
        <v>2163.0500000000002</v>
      </c>
      <c r="O9135" s="59">
        <v>0.1</v>
      </c>
      <c r="P9135" s="10">
        <v>216.31</v>
      </c>
      <c r="Q9135" s="10">
        <v>1946.74</v>
      </c>
      <c r="R9135" s="10" t="s">
        <v>614</v>
      </c>
      <c r="S9135" s="10" t="s">
        <v>596</v>
      </c>
      <c r="T9135" s="59">
        <v>0.15</v>
      </c>
      <c r="U9135" s="10">
        <v>292.01</v>
      </c>
    </row>
    <row r="9136" spans="1:21" x14ac:dyDescent="0.3">
      <c r="A9136" s="10" t="s">
        <v>4745</v>
      </c>
      <c r="B9136" s="61">
        <v>45288</v>
      </c>
      <c r="C9136" s="10" t="s">
        <v>4676</v>
      </c>
      <c r="D9136" s="10" t="s">
        <v>4744</v>
      </c>
      <c r="E9136" s="10" t="s">
        <v>571</v>
      </c>
      <c r="F9136" s="10" t="s">
        <v>11</v>
      </c>
      <c r="G9136" s="10" t="s">
        <v>569</v>
      </c>
      <c r="H9136" s="10" t="s">
        <v>544</v>
      </c>
      <c r="I9136" s="10" t="s">
        <v>10</v>
      </c>
      <c r="J9136" s="10" t="s">
        <v>4743</v>
      </c>
      <c r="K9136" s="10" t="s">
        <v>4742</v>
      </c>
      <c r="L9136" s="10">
        <v>1</v>
      </c>
      <c r="M9136" s="10">
        <v>435.09</v>
      </c>
      <c r="N9136" s="10">
        <v>435.09</v>
      </c>
      <c r="O9136" s="59">
        <v>0.2</v>
      </c>
      <c r="P9136" s="10">
        <v>87.02</v>
      </c>
      <c r="Q9136" s="10">
        <v>348.07</v>
      </c>
      <c r="R9136" s="10" t="s">
        <v>575</v>
      </c>
      <c r="S9136" s="10" t="s">
        <v>607</v>
      </c>
      <c r="T9136" s="59">
        <v>0.3</v>
      </c>
      <c r="U9136" s="10">
        <v>104.42</v>
      </c>
    </row>
    <row r="9137" spans="1:21" x14ac:dyDescent="0.3">
      <c r="A9137" s="10" t="s">
        <v>4741</v>
      </c>
      <c r="B9137" s="61">
        <v>44976</v>
      </c>
      <c r="C9137" s="10" t="s">
        <v>4740</v>
      </c>
      <c r="D9137" s="10" t="s">
        <v>4739</v>
      </c>
      <c r="E9137" s="10" t="s">
        <v>629</v>
      </c>
      <c r="F9137" s="10" t="s">
        <v>790</v>
      </c>
      <c r="G9137" s="10" t="s">
        <v>569</v>
      </c>
      <c r="H9137" s="10" t="s">
        <v>590</v>
      </c>
      <c r="I9137" s="10" t="s">
        <v>748</v>
      </c>
      <c r="J9137" s="10" t="s">
        <v>4738</v>
      </c>
      <c r="K9137" s="10" t="s">
        <v>4737</v>
      </c>
      <c r="L9137" s="10">
        <v>10</v>
      </c>
      <c r="M9137" s="10">
        <v>741.2</v>
      </c>
      <c r="N9137" s="10">
        <v>7412</v>
      </c>
      <c r="O9137" s="59">
        <v>0.05</v>
      </c>
      <c r="P9137" s="10">
        <v>370.6</v>
      </c>
      <c r="Q9137" s="10">
        <v>7041.4</v>
      </c>
      <c r="R9137" s="10" t="s">
        <v>575</v>
      </c>
      <c r="S9137" s="10" t="s">
        <v>607</v>
      </c>
      <c r="T9137" s="59">
        <v>0.3</v>
      </c>
      <c r="U9137" s="10">
        <v>2112.42</v>
      </c>
    </row>
    <row r="9138" spans="1:21" x14ac:dyDescent="0.3">
      <c r="A9138" s="10" t="s">
        <v>4736</v>
      </c>
      <c r="B9138" s="61">
        <v>44938</v>
      </c>
      <c r="C9138" s="10" t="s">
        <v>4735</v>
      </c>
      <c r="D9138" s="10" t="s">
        <v>4734</v>
      </c>
      <c r="E9138" s="10" t="s">
        <v>603</v>
      </c>
      <c r="F9138" s="10" t="s">
        <v>602</v>
      </c>
      <c r="G9138" s="10" t="s">
        <v>569</v>
      </c>
      <c r="H9138" s="10" t="s">
        <v>544</v>
      </c>
      <c r="I9138" s="10" t="s">
        <v>10</v>
      </c>
      <c r="J9138" s="10" t="s">
        <v>2447</v>
      </c>
      <c r="K9138" s="10" t="s">
        <v>4366</v>
      </c>
      <c r="L9138" s="10">
        <v>10</v>
      </c>
      <c r="M9138" s="10">
        <v>676.84</v>
      </c>
      <c r="N9138" s="10">
        <v>6768.4</v>
      </c>
      <c r="O9138" s="59">
        <v>0.2</v>
      </c>
      <c r="P9138" s="10">
        <v>1353.68</v>
      </c>
      <c r="Q9138" s="10">
        <v>5414.72</v>
      </c>
      <c r="R9138" s="10" t="s">
        <v>575</v>
      </c>
      <c r="S9138" s="10" t="s">
        <v>585</v>
      </c>
      <c r="T9138" s="59">
        <v>0.25</v>
      </c>
      <c r="U9138" s="10">
        <v>1353.68</v>
      </c>
    </row>
    <row r="9139" spans="1:21" x14ac:dyDescent="0.3">
      <c r="A9139" s="10" t="s">
        <v>4733</v>
      </c>
      <c r="B9139" s="61">
        <v>45233</v>
      </c>
      <c r="C9139" s="10" t="s">
        <v>4732</v>
      </c>
      <c r="D9139" s="10" t="s">
        <v>4731</v>
      </c>
      <c r="E9139" s="10" t="s">
        <v>603</v>
      </c>
      <c r="F9139" s="10" t="s">
        <v>602</v>
      </c>
      <c r="G9139" s="10" t="s">
        <v>601</v>
      </c>
      <c r="H9139" s="10" t="s">
        <v>544</v>
      </c>
      <c r="I9139" s="10" t="s">
        <v>10</v>
      </c>
      <c r="J9139" s="10" t="s">
        <v>4730</v>
      </c>
      <c r="K9139" s="10" t="s">
        <v>4729</v>
      </c>
      <c r="L9139" s="10">
        <v>5</v>
      </c>
      <c r="M9139" s="10">
        <v>621.08000000000004</v>
      </c>
      <c r="N9139" s="10">
        <v>3105.4</v>
      </c>
      <c r="O9139" s="59">
        <v>0.1</v>
      </c>
      <c r="P9139" s="10">
        <v>310.54000000000002</v>
      </c>
      <c r="Q9139" s="10">
        <v>2794.86</v>
      </c>
      <c r="R9139" s="10" t="s">
        <v>586</v>
      </c>
      <c r="S9139" s="10" t="s">
        <v>564</v>
      </c>
      <c r="T9139" s="59">
        <v>0.25</v>
      </c>
      <c r="U9139" s="10">
        <v>698.72</v>
      </c>
    </row>
    <row r="9140" spans="1:21" x14ac:dyDescent="0.3">
      <c r="A9140" s="10" t="s">
        <v>4728</v>
      </c>
      <c r="B9140" s="61">
        <v>45030</v>
      </c>
      <c r="C9140" s="10" t="s">
        <v>3680</v>
      </c>
      <c r="D9140" s="10" t="s">
        <v>4727</v>
      </c>
      <c r="E9140" s="10" t="s">
        <v>592</v>
      </c>
      <c r="F9140" s="10" t="s">
        <v>652</v>
      </c>
      <c r="G9140" s="10" t="s">
        <v>569</v>
      </c>
      <c r="H9140" s="10" t="s">
        <v>590</v>
      </c>
      <c r="I9140" s="10" t="s">
        <v>635</v>
      </c>
      <c r="J9140" s="10" t="s">
        <v>1649</v>
      </c>
      <c r="K9140" s="10" t="s">
        <v>4726</v>
      </c>
      <c r="L9140" s="10">
        <v>1</v>
      </c>
      <c r="M9140" s="10">
        <v>863.35</v>
      </c>
      <c r="N9140" s="10">
        <v>863.35</v>
      </c>
      <c r="O9140" s="59">
        <v>0.1</v>
      </c>
      <c r="P9140" s="10">
        <v>86.34</v>
      </c>
      <c r="Q9140" s="10">
        <v>777.01</v>
      </c>
      <c r="R9140" s="10" t="s">
        <v>565</v>
      </c>
      <c r="S9140" s="10" t="s">
        <v>585</v>
      </c>
      <c r="T9140" s="59">
        <v>0.25</v>
      </c>
      <c r="U9140" s="10">
        <v>194.25</v>
      </c>
    </row>
    <row r="9141" spans="1:21" x14ac:dyDescent="0.3">
      <c r="A9141" s="10" t="s">
        <v>4725</v>
      </c>
      <c r="B9141" s="61">
        <v>45367</v>
      </c>
      <c r="C9141" s="10" t="s">
        <v>4724</v>
      </c>
      <c r="D9141" s="10" t="s">
        <v>4723</v>
      </c>
      <c r="E9141" s="10" t="s">
        <v>571</v>
      </c>
      <c r="F9141" s="10" t="s">
        <v>685</v>
      </c>
      <c r="G9141" s="10" t="s">
        <v>601</v>
      </c>
      <c r="H9141" s="10" t="s">
        <v>579</v>
      </c>
      <c r="I9141" s="10" t="s">
        <v>578</v>
      </c>
      <c r="J9141" s="10" t="s">
        <v>616</v>
      </c>
      <c r="K9141" s="10" t="s">
        <v>3129</v>
      </c>
      <c r="L9141" s="10">
        <v>3</v>
      </c>
      <c r="M9141" s="10">
        <v>716.59</v>
      </c>
      <c r="N9141" s="10">
        <v>2149.77</v>
      </c>
      <c r="O9141" s="59">
        <v>0.1</v>
      </c>
      <c r="P9141" s="10">
        <v>214.98</v>
      </c>
      <c r="Q9141" s="10">
        <v>1934.79</v>
      </c>
      <c r="R9141" s="10" t="s">
        <v>575</v>
      </c>
      <c r="S9141" s="10" t="s">
        <v>564</v>
      </c>
      <c r="T9141" s="59">
        <v>0.25</v>
      </c>
      <c r="U9141" s="10">
        <v>483.7</v>
      </c>
    </row>
    <row r="9142" spans="1:21" x14ac:dyDescent="0.3">
      <c r="A9142" s="10" t="s">
        <v>4722</v>
      </c>
      <c r="B9142" s="61">
        <v>45221</v>
      </c>
      <c r="C9142" s="10" t="s">
        <v>2891</v>
      </c>
      <c r="D9142" s="10" t="s">
        <v>4721</v>
      </c>
      <c r="E9142" s="10" t="s">
        <v>571</v>
      </c>
      <c r="F9142" s="10" t="s">
        <v>685</v>
      </c>
      <c r="G9142" s="10" t="s">
        <v>569</v>
      </c>
      <c r="H9142" s="10" t="s">
        <v>600</v>
      </c>
      <c r="I9142" s="10" t="s">
        <v>599</v>
      </c>
      <c r="J9142" s="10" t="s">
        <v>4720</v>
      </c>
      <c r="K9142" s="10" t="s">
        <v>3469</v>
      </c>
      <c r="L9142" s="10">
        <v>2</v>
      </c>
      <c r="M9142" s="10">
        <v>174.49</v>
      </c>
      <c r="N9142" s="10">
        <v>348.98</v>
      </c>
      <c r="O9142" s="59">
        <v>0.2</v>
      </c>
      <c r="P9142" s="10">
        <v>69.8</v>
      </c>
      <c r="Q9142" s="10">
        <v>279.18</v>
      </c>
      <c r="R9142" s="10" t="s">
        <v>565</v>
      </c>
      <c r="S9142" s="10" t="s">
        <v>607</v>
      </c>
      <c r="T9142" s="59">
        <v>0.25</v>
      </c>
      <c r="U9142" s="10">
        <v>69.8</v>
      </c>
    </row>
    <row r="9143" spans="1:21" x14ac:dyDescent="0.3">
      <c r="A9143" s="10" t="s">
        <v>4719</v>
      </c>
      <c r="B9143" s="61">
        <v>45132</v>
      </c>
      <c r="C9143" s="10" t="s">
        <v>4718</v>
      </c>
      <c r="D9143" s="10" t="s">
        <v>4717</v>
      </c>
      <c r="E9143" s="10" t="s">
        <v>581</v>
      </c>
      <c r="F9143" s="10" t="s">
        <v>83</v>
      </c>
      <c r="G9143" s="10" t="s">
        <v>601</v>
      </c>
      <c r="H9143" s="10" t="s">
        <v>600</v>
      </c>
      <c r="I9143" s="10" t="s">
        <v>599</v>
      </c>
      <c r="J9143" s="10" t="s">
        <v>4716</v>
      </c>
      <c r="K9143" s="10" t="s">
        <v>4715</v>
      </c>
      <c r="L9143" s="10">
        <v>10</v>
      </c>
      <c r="M9143" s="10">
        <v>381.7</v>
      </c>
      <c r="N9143" s="10">
        <v>3817</v>
      </c>
      <c r="O9143" s="59">
        <v>0.2</v>
      </c>
      <c r="P9143" s="10">
        <v>763.4</v>
      </c>
      <c r="Q9143" s="10">
        <v>3053.6</v>
      </c>
      <c r="R9143" s="10" t="s">
        <v>565</v>
      </c>
      <c r="S9143" s="10" t="s">
        <v>596</v>
      </c>
      <c r="T9143" s="59">
        <v>0.3</v>
      </c>
      <c r="U9143" s="10">
        <v>916.08</v>
      </c>
    </row>
    <row r="9144" spans="1:21" x14ac:dyDescent="0.3">
      <c r="A9144" s="10" t="s">
        <v>4714</v>
      </c>
      <c r="B9144" s="61">
        <v>44958</v>
      </c>
      <c r="C9144" s="10" t="s">
        <v>4713</v>
      </c>
      <c r="D9144" s="10" t="s">
        <v>4712</v>
      </c>
      <c r="E9144" s="10" t="s">
        <v>571</v>
      </c>
      <c r="F9144" s="10" t="s">
        <v>11</v>
      </c>
      <c r="G9144" s="10" t="s">
        <v>569</v>
      </c>
      <c r="H9144" s="10" t="s">
        <v>600</v>
      </c>
      <c r="I9144" s="10" t="s">
        <v>627</v>
      </c>
      <c r="J9144" s="10" t="s">
        <v>4711</v>
      </c>
      <c r="K9144" s="10" t="s">
        <v>4218</v>
      </c>
      <c r="L9144" s="10">
        <v>8</v>
      </c>
      <c r="M9144" s="10">
        <v>776.85</v>
      </c>
      <c r="N9144" s="10">
        <v>6214.8</v>
      </c>
      <c r="O9144" s="59">
        <v>0</v>
      </c>
      <c r="P9144" s="10">
        <v>0</v>
      </c>
      <c r="Q9144" s="10">
        <v>6214.8</v>
      </c>
      <c r="R9144" s="10" t="s">
        <v>575</v>
      </c>
      <c r="S9144" s="10" t="s">
        <v>607</v>
      </c>
      <c r="T9144" s="59">
        <v>0.15</v>
      </c>
      <c r="U9144" s="10">
        <v>932.22</v>
      </c>
    </row>
    <row r="9145" spans="1:21" x14ac:dyDescent="0.3">
      <c r="A9145" s="10" t="s">
        <v>4710</v>
      </c>
      <c r="B9145" s="61">
        <v>45300</v>
      </c>
      <c r="C9145" s="10" t="s">
        <v>4709</v>
      </c>
      <c r="D9145" s="10" t="s">
        <v>4708</v>
      </c>
      <c r="E9145" s="10" t="s">
        <v>603</v>
      </c>
      <c r="F9145" s="10" t="s">
        <v>602</v>
      </c>
      <c r="G9145" s="10" t="s">
        <v>569</v>
      </c>
      <c r="H9145" s="10" t="s">
        <v>590</v>
      </c>
      <c r="I9145" s="10" t="s">
        <v>589</v>
      </c>
      <c r="J9145" s="10" t="s">
        <v>4707</v>
      </c>
      <c r="K9145" s="10" t="s">
        <v>4706</v>
      </c>
      <c r="L9145" s="10">
        <v>10</v>
      </c>
      <c r="M9145" s="10">
        <v>506.92</v>
      </c>
      <c r="N9145" s="10">
        <v>5069.2</v>
      </c>
      <c r="O9145" s="59">
        <v>0.1</v>
      </c>
      <c r="P9145" s="10">
        <v>506.92</v>
      </c>
      <c r="Q9145" s="10">
        <v>4562.28</v>
      </c>
      <c r="R9145" s="10" t="s">
        <v>565</v>
      </c>
      <c r="S9145" s="10" t="s">
        <v>585</v>
      </c>
      <c r="T9145" s="59">
        <v>0.25</v>
      </c>
      <c r="U9145" s="10">
        <v>1140.57</v>
      </c>
    </row>
    <row r="9146" spans="1:21" x14ac:dyDescent="0.3">
      <c r="A9146" s="10" t="s">
        <v>4705</v>
      </c>
      <c r="B9146" s="61">
        <v>45076</v>
      </c>
      <c r="C9146" s="10" t="s">
        <v>4704</v>
      </c>
      <c r="D9146" s="10" t="s">
        <v>973</v>
      </c>
      <c r="E9146" s="10" t="s">
        <v>581</v>
      </c>
      <c r="F9146" s="10" t="s">
        <v>83</v>
      </c>
      <c r="G9146" s="10" t="s">
        <v>569</v>
      </c>
      <c r="H9146" s="10" t="s">
        <v>590</v>
      </c>
      <c r="I9146" s="10" t="s">
        <v>748</v>
      </c>
      <c r="J9146" s="10" t="s">
        <v>4703</v>
      </c>
      <c r="K9146" s="10" t="s">
        <v>4702</v>
      </c>
      <c r="L9146" s="10">
        <v>6</v>
      </c>
      <c r="M9146" s="10">
        <v>919.01</v>
      </c>
      <c r="N9146" s="10">
        <v>5514.06</v>
      </c>
      <c r="O9146" s="59">
        <v>0.1</v>
      </c>
      <c r="P9146" s="10">
        <v>551.41</v>
      </c>
      <c r="Q9146" s="10">
        <v>4962.6499999999996</v>
      </c>
      <c r="R9146" s="10" t="s">
        <v>586</v>
      </c>
      <c r="S9146" s="10" t="s">
        <v>585</v>
      </c>
      <c r="T9146" s="59">
        <v>0.25</v>
      </c>
      <c r="U9146" s="10">
        <v>1240.6600000000001</v>
      </c>
    </row>
    <row r="9147" spans="1:21" x14ac:dyDescent="0.3">
      <c r="A9147" s="10" t="s">
        <v>4701</v>
      </c>
      <c r="B9147" s="61">
        <v>45343</v>
      </c>
      <c r="C9147" s="10" t="s">
        <v>4700</v>
      </c>
      <c r="D9147" s="10" t="s">
        <v>4699</v>
      </c>
      <c r="E9147" s="10" t="s">
        <v>571</v>
      </c>
      <c r="F9147" s="10" t="s">
        <v>11</v>
      </c>
      <c r="G9147" s="10" t="s">
        <v>569</v>
      </c>
      <c r="H9147" s="10" t="s">
        <v>579</v>
      </c>
      <c r="I9147" s="10" t="s">
        <v>722</v>
      </c>
      <c r="J9147" s="10" t="s">
        <v>4698</v>
      </c>
      <c r="K9147" s="10" t="s">
        <v>4697</v>
      </c>
      <c r="L9147" s="10">
        <v>4</v>
      </c>
      <c r="M9147" s="10">
        <v>205.12</v>
      </c>
      <c r="N9147" s="10">
        <v>820.48</v>
      </c>
      <c r="O9147" s="59">
        <v>0.2</v>
      </c>
      <c r="P9147" s="10">
        <v>164.1</v>
      </c>
      <c r="Q9147" s="10">
        <v>656.38</v>
      </c>
      <c r="R9147" s="10" t="s">
        <v>565</v>
      </c>
      <c r="S9147" s="10" t="s">
        <v>564</v>
      </c>
      <c r="T9147" s="59">
        <v>0.15</v>
      </c>
      <c r="U9147" s="10">
        <v>98.46</v>
      </c>
    </row>
    <row r="9148" spans="1:21" x14ac:dyDescent="0.3">
      <c r="A9148" s="10" t="s">
        <v>4696</v>
      </c>
      <c r="B9148" s="61">
        <v>45129</v>
      </c>
      <c r="C9148" s="10" t="s">
        <v>4695</v>
      </c>
      <c r="D9148" s="10" t="s">
        <v>4694</v>
      </c>
      <c r="E9148" s="10" t="s">
        <v>571</v>
      </c>
      <c r="F9148" s="10" t="s">
        <v>685</v>
      </c>
      <c r="G9148" s="10" t="s">
        <v>569</v>
      </c>
      <c r="H9148" s="10" t="s">
        <v>590</v>
      </c>
      <c r="I9148" s="10" t="s">
        <v>589</v>
      </c>
      <c r="J9148" s="10" t="s">
        <v>4693</v>
      </c>
      <c r="K9148" s="10" t="s">
        <v>4427</v>
      </c>
      <c r="L9148" s="10">
        <v>10</v>
      </c>
      <c r="M9148" s="10">
        <v>672.96</v>
      </c>
      <c r="N9148" s="10">
        <v>6729.6</v>
      </c>
      <c r="O9148" s="59">
        <v>0.1</v>
      </c>
      <c r="P9148" s="10">
        <v>672.96</v>
      </c>
      <c r="Q9148" s="10">
        <v>6056.64</v>
      </c>
      <c r="R9148" s="10" t="s">
        <v>614</v>
      </c>
      <c r="S9148" s="10" t="s">
        <v>564</v>
      </c>
      <c r="T9148" s="59">
        <v>0.25</v>
      </c>
      <c r="U9148" s="10">
        <v>1514.16</v>
      </c>
    </row>
    <row r="9149" spans="1:21" x14ac:dyDescent="0.3">
      <c r="A9149" s="10" t="s">
        <v>4692</v>
      </c>
      <c r="B9149" s="61">
        <v>45050</v>
      </c>
      <c r="C9149" s="10" t="s">
        <v>4691</v>
      </c>
      <c r="D9149" s="10" t="s">
        <v>4690</v>
      </c>
      <c r="E9149" s="10" t="s">
        <v>581</v>
      </c>
      <c r="F9149" s="10" t="s">
        <v>7</v>
      </c>
      <c r="G9149" s="10" t="s">
        <v>601</v>
      </c>
      <c r="H9149" s="10" t="s">
        <v>544</v>
      </c>
      <c r="I9149" s="10" t="s">
        <v>568</v>
      </c>
      <c r="J9149" s="10" t="s">
        <v>4689</v>
      </c>
      <c r="K9149" s="10" t="s">
        <v>4688</v>
      </c>
      <c r="L9149" s="10">
        <v>3</v>
      </c>
      <c r="M9149" s="10">
        <v>826.13</v>
      </c>
      <c r="N9149" s="10">
        <v>2478.39</v>
      </c>
      <c r="O9149" s="59">
        <v>0.05</v>
      </c>
      <c r="P9149" s="10">
        <v>123.92</v>
      </c>
      <c r="Q9149" s="10">
        <v>2354.4699999999998</v>
      </c>
      <c r="R9149" s="10" t="s">
        <v>575</v>
      </c>
      <c r="S9149" s="10" t="s">
        <v>585</v>
      </c>
      <c r="T9149" s="59">
        <v>0.3</v>
      </c>
      <c r="U9149" s="10">
        <v>706.34</v>
      </c>
    </row>
    <row r="9150" spans="1:21" x14ac:dyDescent="0.3">
      <c r="A9150" s="10" t="s">
        <v>4687</v>
      </c>
      <c r="B9150" s="61">
        <v>45069</v>
      </c>
      <c r="C9150" s="10" t="s">
        <v>4686</v>
      </c>
      <c r="D9150" s="10" t="s">
        <v>4685</v>
      </c>
      <c r="E9150" s="10" t="s">
        <v>581</v>
      </c>
      <c r="F9150" s="10" t="s">
        <v>580</v>
      </c>
      <c r="G9150" s="10" t="s">
        <v>569</v>
      </c>
      <c r="H9150" s="10" t="s">
        <v>544</v>
      </c>
      <c r="I9150" s="10" t="s">
        <v>610</v>
      </c>
      <c r="J9150" s="10" t="s">
        <v>4684</v>
      </c>
      <c r="K9150" s="10" t="s">
        <v>4683</v>
      </c>
      <c r="L9150" s="10">
        <v>10</v>
      </c>
      <c r="M9150" s="10">
        <v>610.02</v>
      </c>
      <c r="N9150" s="10">
        <v>6100.2</v>
      </c>
      <c r="O9150" s="59">
        <v>0.2</v>
      </c>
      <c r="P9150" s="10">
        <v>1220.04</v>
      </c>
      <c r="Q9150" s="10">
        <v>4880.16</v>
      </c>
      <c r="R9150" s="10" t="s">
        <v>575</v>
      </c>
      <c r="S9150" s="10" t="s">
        <v>607</v>
      </c>
      <c r="T9150" s="59">
        <v>0.15</v>
      </c>
      <c r="U9150" s="10">
        <v>732.02</v>
      </c>
    </row>
    <row r="9151" spans="1:21" x14ac:dyDescent="0.3">
      <c r="A9151" s="10" t="s">
        <v>4682</v>
      </c>
      <c r="B9151" s="61">
        <v>45006</v>
      </c>
      <c r="C9151" s="10" t="s">
        <v>4681</v>
      </c>
      <c r="D9151" s="10" t="s">
        <v>4680</v>
      </c>
      <c r="E9151" s="10" t="s">
        <v>592</v>
      </c>
      <c r="F9151" s="10" t="s">
        <v>591</v>
      </c>
      <c r="G9151" s="10" t="s">
        <v>601</v>
      </c>
      <c r="H9151" s="10" t="s">
        <v>590</v>
      </c>
      <c r="I9151" s="10" t="s">
        <v>589</v>
      </c>
      <c r="J9151" s="10" t="s">
        <v>4679</v>
      </c>
      <c r="K9151" s="10" t="s">
        <v>4678</v>
      </c>
      <c r="L9151" s="10">
        <v>10</v>
      </c>
      <c r="M9151" s="10">
        <v>430.11</v>
      </c>
      <c r="N9151" s="10">
        <v>4301.1000000000004</v>
      </c>
      <c r="O9151" s="59">
        <v>0</v>
      </c>
      <c r="P9151" s="10">
        <v>0</v>
      </c>
      <c r="Q9151" s="10">
        <v>4301.1000000000004</v>
      </c>
      <c r="R9151" s="10" t="s">
        <v>586</v>
      </c>
      <c r="S9151" s="10" t="s">
        <v>596</v>
      </c>
      <c r="T9151" s="59">
        <v>0.15</v>
      </c>
      <c r="U9151" s="10">
        <v>645.16999999999996</v>
      </c>
    </row>
    <row r="9152" spans="1:21" x14ac:dyDescent="0.3">
      <c r="A9152" s="10" t="s">
        <v>4677</v>
      </c>
      <c r="B9152" s="61">
        <v>45301</v>
      </c>
      <c r="C9152" s="10" t="s">
        <v>4676</v>
      </c>
      <c r="D9152" s="10" t="s">
        <v>4675</v>
      </c>
      <c r="E9152" s="10" t="s">
        <v>592</v>
      </c>
      <c r="F9152" s="10" t="s">
        <v>18</v>
      </c>
      <c r="G9152" s="10" t="s">
        <v>569</v>
      </c>
      <c r="H9152" s="10" t="s">
        <v>579</v>
      </c>
      <c r="I9152" s="10" t="s">
        <v>578</v>
      </c>
      <c r="J9152" s="10" t="s">
        <v>4674</v>
      </c>
      <c r="K9152" s="10" t="s">
        <v>4673</v>
      </c>
      <c r="L9152" s="10">
        <v>8</v>
      </c>
      <c r="M9152" s="10">
        <v>999.3</v>
      </c>
      <c r="N9152" s="10">
        <v>7994.4</v>
      </c>
      <c r="O9152" s="59">
        <v>0.05</v>
      </c>
      <c r="P9152" s="10">
        <v>399.72</v>
      </c>
      <c r="Q9152" s="10">
        <v>7594.68</v>
      </c>
      <c r="R9152" s="10" t="s">
        <v>586</v>
      </c>
      <c r="S9152" s="10" t="s">
        <v>564</v>
      </c>
      <c r="T9152" s="59">
        <v>0.15</v>
      </c>
      <c r="U9152" s="10">
        <v>1139.2</v>
      </c>
    </row>
    <row r="9153" spans="1:21" x14ac:dyDescent="0.3">
      <c r="A9153" s="10" t="s">
        <v>4672</v>
      </c>
      <c r="B9153" s="61">
        <v>45374</v>
      </c>
      <c r="C9153" s="10" t="s">
        <v>4671</v>
      </c>
      <c r="D9153" s="10" t="s">
        <v>4670</v>
      </c>
      <c r="E9153" s="10" t="s">
        <v>629</v>
      </c>
      <c r="F9153" s="10" t="s">
        <v>759</v>
      </c>
      <c r="G9153" s="10" t="s">
        <v>601</v>
      </c>
      <c r="H9153" s="10" t="s">
        <v>544</v>
      </c>
      <c r="I9153" s="10" t="s">
        <v>10</v>
      </c>
      <c r="J9153" s="10" t="s">
        <v>4669</v>
      </c>
      <c r="K9153" s="10" t="s">
        <v>4668</v>
      </c>
      <c r="L9153" s="10">
        <v>5</v>
      </c>
      <c r="M9153" s="10">
        <v>234.58</v>
      </c>
      <c r="N9153" s="10">
        <v>1172.9000000000001</v>
      </c>
      <c r="O9153" s="59">
        <v>0.2</v>
      </c>
      <c r="P9153" s="10">
        <v>234.58</v>
      </c>
      <c r="Q9153" s="10">
        <v>938.32</v>
      </c>
      <c r="R9153" s="10" t="s">
        <v>575</v>
      </c>
      <c r="S9153" s="10" t="s">
        <v>596</v>
      </c>
      <c r="T9153" s="59">
        <v>0.15</v>
      </c>
      <c r="U9153" s="10">
        <v>140.75</v>
      </c>
    </row>
    <row r="9154" spans="1:21" x14ac:dyDescent="0.3">
      <c r="A9154" s="10" t="s">
        <v>4667</v>
      </c>
      <c r="B9154" s="61">
        <v>45376</v>
      </c>
      <c r="C9154" s="10" t="s">
        <v>4666</v>
      </c>
      <c r="D9154" s="10" t="s">
        <v>4665</v>
      </c>
      <c r="E9154" s="10" t="s">
        <v>581</v>
      </c>
      <c r="F9154" s="10" t="s">
        <v>580</v>
      </c>
      <c r="G9154" s="10" t="s">
        <v>601</v>
      </c>
      <c r="H9154" s="10" t="s">
        <v>600</v>
      </c>
      <c r="I9154" s="10" t="s">
        <v>664</v>
      </c>
      <c r="J9154" s="10" t="s">
        <v>4664</v>
      </c>
      <c r="K9154" s="10" t="s">
        <v>4663</v>
      </c>
      <c r="L9154" s="10">
        <v>10</v>
      </c>
      <c r="M9154" s="10">
        <v>920.45</v>
      </c>
      <c r="N9154" s="10">
        <v>9204.5</v>
      </c>
      <c r="O9154" s="59">
        <v>0.05</v>
      </c>
      <c r="P9154" s="10">
        <v>460.23</v>
      </c>
      <c r="Q9154" s="10">
        <v>8744.27</v>
      </c>
      <c r="R9154" s="10" t="s">
        <v>565</v>
      </c>
      <c r="S9154" s="10" t="s">
        <v>607</v>
      </c>
      <c r="T9154" s="59">
        <v>0.3</v>
      </c>
      <c r="U9154" s="10">
        <v>2623.28</v>
      </c>
    </row>
    <row r="9155" spans="1:21" x14ac:dyDescent="0.3">
      <c r="A9155" s="10" t="s">
        <v>4662</v>
      </c>
      <c r="B9155" s="61">
        <v>45343</v>
      </c>
      <c r="C9155" s="10" t="s">
        <v>4661</v>
      </c>
      <c r="D9155" s="10" t="s">
        <v>4660</v>
      </c>
      <c r="E9155" s="10" t="s">
        <v>581</v>
      </c>
      <c r="F9155" s="10" t="s">
        <v>580</v>
      </c>
      <c r="G9155" s="10" t="s">
        <v>569</v>
      </c>
      <c r="H9155" s="10" t="s">
        <v>590</v>
      </c>
      <c r="I9155" s="10" t="s">
        <v>589</v>
      </c>
      <c r="J9155" s="10" t="s">
        <v>4659</v>
      </c>
      <c r="K9155" s="10" t="s">
        <v>4658</v>
      </c>
      <c r="L9155" s="10">
        <v>4</v>
      </c>
      <c r="M9155" s="10">
        <v>861.26</v>
      </c>
      <c r="N9155" s="10">
        <v>3445.04</v>
      </c>
      <c r="O9155" s="59">
        <v>0.05</v>
      </c>
      <c r="P9155" s="10">
        <v>172.25</v>
      </c>
      <c r="Q9155" s="10">
        <v>3272.79</v>
      </c>
      <c r="R9155" s="10" t="s">
        <v>575</v>
      </c>
      <c r="S9155" s="10" t="s">
        <v>596</v>
      </c>
      <c r="T9155" s="59">
        <v>0.15</v>
      </c>
      <c r="U9155" s="10">
        <v>490.92</v>
      </c>
    </row>
    <row r="9156" spans="1:21" x14ac:dyDescent="0.3">
      <c r="A9156" s="10" t="s">
        <v>4657</v>
      </c>
      <c r="B9156" s="61">
        <v>45144</v>
      </c>
      <c r="C9156" s="10" t="s">
        <v>4656</v>
      </c>
      <c r="D9156" s="10" t="s">
        <v>2522</v>
      </c>
      <c r="E9156" s="10" t="s">
        <v>592</v>
      </c>
      <c r="F9156" s="10" t="s">
        <v>18</v>
      </c>
      <c r="G9156" s="10" t="s">
        <v>601</v>
      </c>
      <c r="H9156" s="10" t="s">
        <v>590</v>
      </c>
      <c r="I9156" s="10" t="s">
        <v>748</v>
      </c>
      <c r="J9156" s="10" t="s">
        <v>4655</v>
      </c>
      <c r="K9156" s="10" t="s">
        <v>4654</v>
      </c>
      <c r="L9156" s="10">
        <v>5</v>
      </c>
      <c r="M9156" s="10">
        <v>787.07</v>
      </c>
      <c r="N9156" s="10">
        <v>3935.35</v>
      </c>
      <c r="O9156" s="59">
        <v>0</v>
      </c>
      <c r="P9156" s="10">
        <v>0</v>
      </c>
      <c r="Q9156" s="10">
        <v>3935.35</v>
      </c>
      <c r="R9156" s="10" t="s">
        <v>575</v>
      </c>
      <c r="S9156" s="10" t="s">
        <v>564</v>
      </c>
      <c r="T9156" s="59">
        <v>0.25</v>
      </c>
      <c r="U9156" s="10">
        <v>983.84</v>
      </c>
    </row>
    <row r="9157" spans="1:21" x14ac:dyDescent="0.3">
      <c r="A9157" s="10" t="s">
        <v>4653</v>
      </c>
      <c r="B9157" s="61">
        <v>45332</v>
      </c>
      <c r="C9157" s="10" t="s">
        <v>4652</v>
      </c>
      <c r="D9157" s="10" t="s">
        <v>4651</v>
      </c>
      <c r="E9157" s="10" t="s">
        <v>581</v>
      </c>
      <c r="F9157" s="10" t="s">
        <v>83</v>
      </c>
      <c r="G9157" s="10" t="s">
        <v>569</v>
      </c>
      <c r="H9157" s="10" t="s">
        <v>600</v>
      </c>
      <c r="I9157" s="10" t="s">
        <v>627</v>
      </c>
      <c r="J9157" s="10" t="s">
        <v>4650</v>
      </c>
      <c r="K9157" s="10" t="s">
        <v>4649</v>
      </c>
      <c r="L9157" s="10">
        <v>5</v>
      </c>
      <c r="M9157" s="10">
        <v>753.52</v>
      </c>
      <c r="N9157" s="10">
        <v>3767.6</v>
      </c>
      <c r="O9157" s="59">
        <v>0</v>
      </c>
      <c r="P9157" s="10">
        <v>0</v>
      </c>
      <c r="Q9157" s="10">
        <v>3767.6</v>
      </c>
      <c r="R9157" s="10" t="s">
        <v>575</v>
      </c>
      <c r="S9157" s="10" t="s">
        <v>585</v>
      </c>
      <c r="T9157" s="59">
        <v>0.25</v>
      </c>
      <c r="U9157" s="10">
        <v>941.9</v>
      </c>
    </row>
    <row r="9158" spans="1:21" x14ac:dyDescent="0.3">
      <c r="A9158" s="10" t="s">
        <v>4648</v>
      </c>
      <c r="B9158" s="61">
        <v>45169</v>
      </c>
      <c r="C9158" s="10" t="s">
        <v>4647</v>
      </c>
      <c r="D9158" s="10" t="s">
        <v>4646</v>
      </c>
      <c r="E9158" s="10" t="s">
        <v>571</v>
      </c>
      <c r="F9158" s="10" t="s">
        <v>685</v>
      </c>
      <c r="G9158" s="10" t="s">
        <v>601</v>
      </c>
      <c r="H9158" s="10" t="s">
        <v>600</v>
      </c>
      <c r="I9158" s="10" t="s">
        <v>599</v>
      </c>
      <c r="J9158" s="10" t="s">
        <v>4645</v>
      </c>
      <c r="K9158" s="10" t="s">
        <v>4644</v>
      </c>
      <c r="L9158" s="10">
        <v>2</v>
      </c>
      <c r="M9158" s="10">
        <v>516.69000000000005</v>
      </c>
      <c r="N9158" s="10">
        <v>1033.3800000000001</v>
      </c>
      <c r="O9158" s="59">
        <v>0.2</v>
      </c>
      <c r="P9158" s="10">
        <v>206.68</v>
      </c>
      <c r="Q9158" s="10">
        <v>826.7</v>
      </c>
      <c r="R9158" s="10" t="s">
        <v>565</v>
      </c>
      <c r="S9158" s="10" t="s">
        <v>564</v>
      </c>
      <c r="T9158" s="59">
        <v>0.3</v>
      </c>
      <c r="U9158" s="10">
        <v>248.01</v>
      </c>
    </row>
    <row r="9159" spans="1:21" x14ac:dyDescent="0.3">
      <c r="A9159" s="10" t="s">
        <v>4643</v>
      </c>
      <c r="B9159" s="61">
        <v>45250</v>
      </c>
      <c r="C9159" s="10" t="s">
        <v>4642</v>
      </c>
      <c r="D9159" s="10" t="s">
        <v>4641</v>
      </c>
      <c r="E9159" s="10" t="s">
        <v>592</v>
      </c>
      <c r="F9159" s="10" t="s">
        <v>652</v>
      </c>
      <c r="G9159" s="10" t="s">
        <v>601</v>
      </c>
      <c r="H9159" s="10" t="s">
        <v>590</v>
      </c>
      <c r="I9159" s="10" t="s">
        <v>589</v>
      </c>
      <c r="J9159" s="10" t="s">
        <v>4640</v>
      </c>
      <c r="K9159" s="10" t="s">
        <v>4639</v>
      </c>
      <c r="L9159" s="10">
        <v>9</v>
      </c>
      <c r="M9159" s="10">
        <v>851.52</v>
      </c>
      <c r="N9159" s="10">
        <v>7663.68</v>
      </c>
      <c r="O9159" s="59">
        <v>0</v>
      </c>
      <c r="P9159" s="10">
        <v>0</v>
      </c>
      <c r="Q9159" s="10">
        <v>7663.68</v>
      </c>
      <c r="R9159" s="10" t="s">
        <v>565</v>
      </c>
      <c r="S9159" s="10" t="s">
        <v>564</v>
      </c>
      <c r="T9159" s="59">
        <v>0.25</v>
      </c>
      <c r="U9159" s="10">
        <v>1915.92</v>
      </c>
    </row>
    <row r="9160" spans="1:21" x14ac:dyDescent="0.3">
      <c r="A9160" s="10" t="s">
        <v>4638</v>
      </c>
      <c r="B9160" s="61">
        <v>45372</v>
      </c>
      <c r="C9160" s="10" t="s">
        <v>1754</v>
      </c>
      <c r="D9160" s="10" t="s">
        <v>4637</v>
      </c>
      <c r="E9160" s="10" t="s">
        <v>581</v>
      </c>
      <c r="F9160" s="10" t="s">
        <v>7</v>
      </c>
      <c r="G9160" s="10" t="s">
        <v>601</v>
      </c>
      <c r="H9160" s="10" t="s">
        <v>544</v>
      </c>
      <c r="I9160" s="10" t="s">
        <v>10</v>
      </c>
      <c r="J9160" s="10" t="s">
        <v>4636</v>
      </c>
      <c r="K9160" s="10" t="s">
        <v>4635</v>
      </c>
      <c r="L9160" s="10">
        <v>7</v>
      </c>
      <c r="M9160" s="10">
        <v>440.88</v>
      </c>
      <c r="N9160" s="10">
        <v>3086.16</v>
      </c>
      <c r="O9160" s="59">
        <v>0.1</v>
      </c>
      <c r="P9160" s="10">
        <v>308.62</v>
      </c>
      <c r="Q9160" s="10">
        <v>2777.54</v>
      </c>
      <c r="R9160" s="10" t="s">
        <v>565</v>
      </c>
      <c r="S9160" s="10" t="s">
        <v>607</v>
      </c>
      <c r="T9160" s="59">
        <v>0.25</v>
      </c>
      <c r="U9160" s="10">
        <v>694.38</v>
      </c>
    </row>
    <row r="9161" spans="1:21" x14ac:dyDescent="0.3">
      <c r="A9161" s="10" t="s">
        <v>4634</v>
      </c>
      <c r="B9161" s="61">
        <v>45053</v>
      </c>
      <c r="C9161" s="10" t="s">
        <v>4633</v>
      </c>
      <c r="D9161" s="10" t="s">
        <v>4632</v>
      </c>
      <c r="E9161" s="10" t="s">
        <v>629</v>
      </c>
      <c r="F9161" s="10" t="s">
        <v>790</v>
      </c>
      <c r="G9161" s="10" t="s">
        <v>569</v>
      </c>
      <c r="H9161" s="10" t="s">
        <v>579</v>
      </c>
      <c r="I9161" s="10" t="s">
        <v>578</v>
      </c>
      <c r="J9161" s="10" t="s">
        <v>4631</v>
      </c>
      <c r="K9161" s="10" t="s">
        <v>4630</v>
      </c>
      <c r="L9161" s="10">
        <v>8</v>
      </c>
      <c r="M9161" s="10">
        <v>362.69</v>
      </c>
      <c r="N9161" s="10">
        <v>2901.52</v>
      </c>
      <c r="O9161" s="59">
        <v>0.05</v>
      </c>
      <c r="P9161" s="10">
        <v>145.08000000000001</v>
      </c>
      <c r="Q9161" s="10">
        <v>2756.44</v>
      </c>
      <c r="R9161" s="10" t="s">
        <v>586</v>
      </c>
      <c r="S9161" s="10" t="s">
        <v>564</v>
      </c>
      <c r="T9161" s="59">
        <v>0.25</v>
      </c>
      <c r="U9161" s="10">
        <v>689.11</v>
      </c>
    </row>
    <row r="9162" spans="1:21" x14ac:dyDescent="0.3">
      <c r="A9162" s="10" t="s">
        <v>4629</v>
      </c>
      <c r="B9162" s="61">
        <v>44982</v>
      </c>
      <c r="C9162" s="10" t="s">
        <v>4628</v>
      </c>
      <c r="D9162" s="10" t="s">
        <v>4627</v>
      </c>
      <c r="E9162" s="10" t="s">
        <v>629</v>
      </c>
      <c r="F9162" s="10" t="s">
        <v>628</v>
      </c>
      <c r="G9162" s="10" t="s">
        <v>569</v>
      </c>
      <c r="H9162" s="10" t="s">
        <v>590</v>
      </c>
      <c r="I9162" s="10" t="s">
        <v>748</v>
      </c>
      <c r="J9162" s="10" t="s">
        <v>4626</v>
      </c>
      <c r="K9162" s="10" t="s">
        <v>4625</v>
      </c>
      <c r="L9162" s="10">
        <v>10</v>
      </c>
      <c r="M9162" s="10">
        <v>535.04</v>
      </c>
      <c r="N9162" s="10">
        <v>5350.4</v>
      </c>
      <c r="O9162" s="59">
        <v>0.05</v>
      </c>
      <c r="P9162" s="10">
        <v>267.52</v>
      </c>
      <c r="Q9162" s="10">
        <v>5082.88</v>
      </c>
      <c r="R9162" s="10" t="s">
        <v>614</v>
      </c>
      <c r="S9162" s="10" t="s">
        <v>607</v>
      </c>
      <c r="T9162" s="59">
        <v>0.3</v>
      </c>
      <c r="U9162" s="10">
        <v>1524.86</v>
      </c>
    </row>
    <row r="9163" spans="1:21" x14ac:dyDescent="0.3">
      <c r="A9163" s="10" t="s">
        <v>4624</v>
      </c>
      <c r="B9163" s="61">
        <v>45114</v>
      </c>
      <c r="C9163" s="10" t="s">
        <v>4623</v>
      </c>
      <c r="D9163" s="10" t="s">
        <v>4622</v>
      </c>
      <c r="E9163" s="10" t="s">
        <v>603</v>
      </c>
      <c r="F9163" s="10" t="s">
        <v>658</v>
      </c>
      <c r="G9163" s="10" t="s">
        <v>569</v>
      </c>
      <c r="H9163" s="10" t="s">
        <v>590</v>
      </c>
      <c r="I9163" s="10" t="s">
        <v>589</v>
      </c>
      <c r="J9163" s="10" t="s">
        <v>4621</v>
      </c>
      <c r="K9163" s="10" t="s">
        <v>4620</v>
      </c>
      <c r="L9163" s="10">
        <v>10</v>
      </c>
      <c r="M9163" s="10">
        <v>451.77</v>
      </c>
      <c r="N9163" s="10">
        <v>4517.7</v>
      </c>
      <c r="O9163" s="59">
        <v>0.1</v>
      </c>
      <c r="P9163" s="10">
        <v>451.77</v>
      </c>
      <c r="Q9163" s="10">
        <v>4065.93</v>
      </c>
      <c r="R9163" s="10" t="s">
        <v>565</v>
      </c>
      <c r="S9163" s="10" t="s">
        <v>564</v>
      </c>
      <c r="T9163" s="59">
        <v>0.3</v>
      </c>
      <c r="U9163" s="10">
        <v>1219.78</v>
      </c>
    </row>
    <row r="9164" spans="1:21" x14ac:dyDescent="0.3">
      <c r="A9164" s="10" t="s">
        <v>4619</v>
      </c>
      <c r="B9164" s="61">
        <v>45160</v>
      </c>
      <c r="C9164" s="10" t="s">
        <v>4618</v>
      </c>
      <c r="D9164" s="10" t="s">
        <v>4617</v>
      </c>
      <c r="E9164" s="10" t="s">
        <v>629</v>
      </c>
      <c r="F9164" s="10" t="s">
        <v>759</v>
      </c>
      <c r="G9164" s="10" t="s">
        <v>601</v>
      </c>
      <c r="H9164" s="10" t="s">
        <v>579</v>
      </c>
      <c r="I9164" s="10" t="s">
        <v>711</v>
      </c>
      <c r="J9164" s="10" t="s">
        <v>4616</v>
      </c>
      <c r="K9164" s="10" t="s">
        <v>4615</v>
      </c>
      <c r="L9164" s="10">
        <v>10</v>
      </c>
      <c r="M9164" s="10">
        <v>623.91999999999996</v>
      </c>
      <c r="N9164" s="10">
        <v>6239.2</v>
      </c>
      <c r="O9164" s="59">
        <v>0.1</v>
      </c>
      <c r="P9164" s="10">
        <v>623.91999999999996</v>
      </c>
      <c r="Q9164" s="10">
        <v>5615.28</v>
      </c>
      <c r="R9164" s="10" t="s">
        <v>614</v>
      </c>
      <c r="S9164" s="10" t="s">
        <v>585</v>
      </c>
      <c r="T9164" s="59">
        <v>0.15</v>
      </c>
      <c r="U9164" s="10">
        <v>842.29</v>
      </c>
    </row>
    <row r="9165" spans="1:21" x14ac:dyDescent="0.3">
      <c r="A9165" s="10" t="s">
        <v>4614</v>
      </c>
      <c r="B9165" s="61">
        <v>45075</v>
      </c>
      <c r="C9165" s="10" t="s">
        <v>4613</v>
      </c>
      <c r="D9165" s="10" t="s">
        <v>4612</v>
      </c>
      <c r="E9165" s="10" t="s">
        <v>571</v>
      </c>
      <c r="F9165" s="10" t="s">
        <v>570</v>
      </c>
      <c r="G9165" s="10" t="s">
        <v>601</v>
      </c>
      <c r="H9165" s="10" t="s">
        <v>579</v>
      </c>
      <c r="I9165" s="10" t="s">
        <v>578</v>
      </c>
      <c r="J9165" s="10" t="s">
        <v>4611</v>
      </c>
      <c r="K9165" s="10" t="s">
        <v>4610</v>
      </c>
      <c r="L9165" s="10">
        <v>2</v>
      </c>
      <c r="M9165" s="10">
        <v>322.42</v>
      </c>
      <c r="N9165" s="10">
        <v>644.84</v>
      </c>
      <c r="O9165" s="59">
        <v>0.1</v>
      </c>
      <c r="P9165" s="10">
        <v>64.48</v>
      </c>
      <c r="Q9165" s="10">
        <v>580.36</v>
      </c>
      <c r="R9165" s="10" t="s">
        <v>586</v>
      </c>
      <c r="S9165" s="10" t="s">
        <v>607</v>
      </c>
      <c r="T9165" s="59">
        <v>0.3</v>
      </c>
      <c r="U9165" s="10">
        <v>174.11</v>
      </c>
    </row>
    <row r="9166" spans="1:21" x14ac:dyDescent="0.3">
      <c r="A9166" s="10" t="s">
        <v>4609</v>
      </c>
      <c r="B9166" s="61">
        <v>45264</v>
      </c>
      <c r="C9166" s="10" t="s">
        <v>4608</v>
      </c>
      <c r="D9166" s="10" t="s">
        <v>4607</v>
      </c>
      <c r="E9166" s="10" t="s">
        <v>581</v>
      </c>
      <c r="F9166" s="10" t="s">
        <v>7</v>
      </c>
      <c r="G9166" s="10" t="s">
        <v>601</v>
      </c>
      <c r="H9166" s="10" t="s">
        <v>600</v>
      </c>
      <c r="I9166" s="10" t="s">
        <v>664</v>
      </c>
      <c r="J9166" s="10" t="s">
        <v>4606</v>
      </c>
      <c r="K9166" s="10" t="s">
        <v>1697</v>
      </c>
      <c r="L9166" s="10">
        <v>8</v>
      </c>
      <c r="M9166" s="10">
        <v>818.16</v>
      </c>
      <c r="N9166" s="10">
        <v>6545.28</v>
      </c>
      <c r="O9166" s="59">
        <v>0.2</v>
      </c>
      <c r="P9166" s="10">
        <v>1309.06</v>
      </c>
      <c r="Q9166" s="10">
        <v>5236.22</v>
      </c>
      <c r="R9166" s="10" t="s">
        <v>575</v>
      </c>
      <c r="S9166" s="10" t="s">
        <v>607</v>
      </c>
      <c r="T9166" s="59">
        <v>0.15</v>
      </c>
      <c r="U9166" s="10">
        <v>785.43</v>
      </c>
    </row>
    <row r="9167" spans="1:21" x14ac:dyDescent="0.3">
      <c r="A9167" s="10" t="s">
        <v>4605</v>
      </c>
      <c r="B9167" s="61">
        <v>45028</v>
      </c>
      <c r="C9167" s="10" t="s">
        <v>4604</v>
      </c>
      <c r="D9167" s="10" t="s">
        <v>4603</v>
      </c>
      <c r="E9167" s="10" t="s">
        <v>592</v>
      </c>
      <c r="F9167" s="10" t="s">
        <v>18</v>
      </c>
      <c r="G9167" s="10" t="s">
        <v>569</v>
      </c>
      <c r="H9167" s="10" t="s">
        <v>600</v>
      </c>
      <c r="I9167" s="10" t="s">
        <v>627</v>
      </c>
      <c r="J9167" s="10" t="s">
        <v>4602</v>
      </c>
      <c r="K9167" s="10" t="s">
        <v>3804</v>
      </c>
      <c r="L9167" s="10">
        <v>10</v>
      </c>
      <c r="M9167" s="10">
        <v>890.82</v>
      </c>
      <c r="N9167" s="10">
        <v>8908.2000000000007</v>
      </c>
      <c r="O9167" s="59">
        <v>0.2</v>
      </c>
      <c r="P9167" s="10">
        <v>1781.64</v>
      </c>
      <c r="Q9167" s="10">
        <v>7126.56</v>
      </c>
      <c r="R9167" s="10" t="s">
        <v>614</v>
      </c>
      <c r="S9167" s="10" t="s">
        <v>596</v>
      </c>
      <c r="T9167" s="59">
        <v>0.15</v>
      </c>
      <c r="U9167" s="10">
        <v>1068.98</v>
      </c>
    </row>
    <row r="9168" spans="1:21" x14ac:dyDescent="0.3">
      <c r="A9168" s="10" t="s">
        <v>4601</v>
      </c>
      <c r="B9168" s="61">
        <v>45009</v>
      </c>
      <c r="C9168" s="10" t="s">
        <v>4600</v>
      </c>
      <c r="D9168" s="10" t="s">
        <v>4599</v>
      </c>
      <c r="E9168" s="10" t="s">
        <v>629</v>
      </c>
      <c r="F9168" s="10" t="s">
        <v>790</v>
      </c>
      <c r="G9168" s="10" t="s">
        <v>601</v>
      </c>
      <c r="H9168" s="10" t="s">
        <v>590</v>
      </c>
      <c r="I9168" s="10" t="s">
        <v>589</v>
      </c>
      <c r="J9168" s="10" t="s">
        <v>4598</v>
      </c>
      <c r="K9168" s="10" t="s">
        <v>4597</v>
      </c>
      <c r="L9168" s="10">
        <v>8</v>
      </c>
      <c r="M9168" s="10">
        <v>131.08000000000001</v>
      </c>
      <c r="N9168" s="10">
        <v>1048.6400000000001</v>
      </c>
      <c r="O9168" s="59">
        <v>0</v>
      </c>
      <c r="P9168" s="10">
        <v>0</v>
      </c>
      <c r="Q9168" s="10">
        <v>1048.6400000000001</v>
      </c>
      <c r="R9168" s="10" t="s">
        <v>565</v>
      </c>
      <c r="S9168" s="10" t="s">
        <v>564</v>
      </c>
      <c r="T9168" s="59">
        <v>0.25</v>
      </c>
      <c r="U9168" s="10">
        <v>262.16000000000003</v>
      </c>
    </row>
    <row r="9169" spans="1:21" x14ac:dyDescent="0.3">
      <c r="A9169" s="10" t="s">
        <v>4596</v>
      </c>
      <c r="B9169" s="61">
        <v>44958</v>
      </c>
      <c r="C9169" s="10" t="s">
        <v>4595</v>
      </c>
      <c r="D9169" s="10" t="s">
        <v>4594</v>
      </c>
      <c r="E9169" s="10" t="s">
        <v>629</v>
      </c>
      <c r="F9169" s="10" t="s">
        <v>759</v>
      </c>
      <c r="G9169" s="10" t="s">
        <v>601</v>
      </c>
      <c r="H9169" s="10" t="s">
        <v>590</v>
      </c>
      <c r="I9169" s="10" t="s">
        <v>748</v>
      </c>
      <c r="J9169" s="10" t="s">
        <v>4593</v>
      </c>
      <c r="K9169" s="10" t="s">
        <v>4592</v>
      </c>
      <c r="L9169" s="10">
        <v>4</v>
      </c>
      <c r="M9169" s="10">
        <v>399.85</v>
      </c>
      <c r="N9169" s="10">
        <v>1599.4</v>
      </c>
      <c r="O9169" s="59">
        <v>0</v>
      </c>
      <c r="P9169" s="10">
        <v>0</v>
      </c>
      <c r="Q9169" s="10">
        <v>1599.4</v>
      </c>
      <c r="R9169" s="10" t="s">
        <v>565</v>
      </c>
      <c r="S9169" s="10" t="s">
        <v>564</v>
      </c>
      <c r="T9169" s="59">
        <v>0.25</v>
      </c>
      <c r="U9169" s="10">
        <v>399.85</v>
      </c>
    </row>
    <row r="9170" spans="1:21" x14ac:dyDescent="0.3">
      <c r="A9170" s="10" t="s">
        <v>4591</v>
      </c>
      <c r="B9170" s="61">
        <v>45305</v>
      </c>
      <c r="C9170" s="10" t="s">
        <v>4590</v>
      </c>
      <c r="D9170" s="10" t="s">
        <v>4589</v>
      </c>
      <c r="E9170" s="10" t="s">
        <v>592</v>
      </c>
      <c r="F9170" s="10" t="s">
        <v>652</v>
      </c>
      <c r="G9170" s="10" t="s">
        <v>569</v>
      </c>
      <c r="H9170" s="10" t="s">
        <v>579</v>
      </c>
      <c r="I9170" s="10" t="s">
        <v>711</v>
      </c>
      <c r="J9170" s="10" t="s">
        <v>2874</v>
      </c>
      <c r="K9170" s="10" t="s">
        <v>4588</v>
      </c>
      <c r="L9170" s="10">
        <v>6</v>
      </c>
      <c r="M9170" s="10">
        <v>379.13</v>
      </c>
      <c r="N9170" s="10">
        <v>2274.7800000000002</v>
      </c>
      <c r="O9170" s="59">
        <v>0.2</v>
      </c>
      <c r="P9170" s="10">
        <v>454.96</v>
      </c>
      <c r="Q9170" s="10">
        <v>1819.82</v>
      </c>
      <c r="R9170" s="10" t="s">
        <v>586</v>
      </c>
      <c r="S9170" s="10" t="s">
        <v>596</v>
      </c>
      <c r="T9170" s="59">
        <v>0.15</v>
      </c>
      <c r="U9170" s="10">
        <v>272.97000000000003</v>
      </c>
    </row>
    <row r="9171" spans="1:21" x14ac:dyDescent="0.3">
      <c r="A9171" s="10" t="s">
        <v>4587</v>
      </c>
      <c r="B9171" s="61">
        <v>44937</v>
      </c>
      <c r="C9171" s="10" t="s">
        <v>4586</v>
      </c>
      <c r="D9171" s="10" t="s">
        <v>4585</v>
      </c>
      <c r="E9171" s="10" t="s">
        <v>629</v>
      </c>
      <c r="F9171" s="10" t="s">
        <v>790</v>
      </c>
      <c r="G9171" s="10" t="s">
        <v>601</v>
      </c>
      <c r="H9171" s="10" t="s">
        <v>600</v>
      </c>
      <c r="I9171" s="10" t="s">
        <v>664</v>
      </c>
      <c r="J9171" s="10" t="s">
        <v>4584</v>
      </c>
      <c r="K9171" s="10" t="s">
        <v>3705</v>
      </c>
      <c r="L9171" s="10">
        <v>4</v>
      </c>
      <c r="M9171" s="10">
        <v>594.55999999999995</v>
      </c>
      <c r="N9171" s="10">
        <v>2378.2399999999998</v>
      </c>
      <c r="O9171" s="59">
        <v>0.05</v>
      </c>
      <c r="P9171" s="10">
        <v>118.91</v>
      </c>
      <c r="Q9171" s="10">
        <v>2259.33</v>
      </c>
      <c r="R9171" s="10" t="s">
        <v>575</v>
      </c>
      <c r="S9171" s="10" t="s">
        <v>596</v>
      </c>
      <c r="T9171" s="59">
        <v>0.15</v>
      </c>
      <c r="U9171" s="10">
        <v>338.9</v>
      </c>
    </row>
    <row r="9172" spans="1:21" x14ac:dyDescent="0.3">
      <c r="A9172" s="10" t="s">
        <v>4583</v>
      </c>
      <c r="B9172" s="61">
        <v>45077</v>
      </c>
      <c r="C9172" s="10" t="s">
        <v>4582</v>
      </c>
      <c r="D9172" s="10" t="s">
        <v>4581</v>
      </c>
      <c r="E9172" s="10" t="s">
        <v>603</v>
      </c>
      <c r="F9172" s="10" t="s">
        <v>636</v>
      </c>
      <c r="G9172" s="10" t="s">
        <v>569</v>
      </c>
      <c r="H9172" s="10" t="s">
        <v>579</v>
      </c>
      <c r="I9172" s="10" t="s">
        <v>578</v>
      </c>
      <c r="J9172" s="10" t="s">
        <v>4580</v>
      </c>
      <c r="K9172" s="10" t="s">
        <v>4579</v>
      </c>
      <c r="L9172" s="10">
        <v>5</v>
      </c>
      <c r="M9172" s="10">
        <v>847.98</v>
      </c>
      <c r="N9172" s="10">
        <v>4239.8999999999996</v>
      </c>
      <c r="O9172" s="59">
        <v>0.2</v>
      </c>
      <c r="P9172" s="10">
        <v>847.98</v>
      </c>
      <c r="Q9172" s="10">
        <v>3391.92</v>
      </c>
      <c r="R9172" s="10" t="s">
        <v>575</v>
      </c>
      <c r="S9172" s="10" t="s">
        <v>564</v>
      </c>
      <c r="T9172" s="59">
        <v>0.3</v>
      </c>
      <c r="U9172" s="10">
        <v>1017.58</v>
      </c>
    </row>
    <row r="9173" spans="1:21" x14ac:dyDescent="0.3">
      <c r="A9173" s="10" t="s">
        <v>4578</v>
      </c>
      <c r="B9173" s="61">
        <v>45070</v>
      </c>
      <c r="C9173" s="10" t="s">
        <v>4577</v>
      </c>
      <c r="D9173" s="10" t="s">
        <v>2270</v>
      </c>
      <c r="E9173" s="10" t="s">
        <v>603</v>
      </c>
      <c r="F9173" s="10" t="s">
        <v>602</v>
      </c>
      <c r="G9173" s="10" t="s">
        <v>601</v>
      </c>
      <c r="H9173" s="10" t="s">
        <v>600</v>
      </c>
      <c r="I9173" s="10" t="s">
        <v>627</v>
      </c>
      <c r="J9173" s="10" t="s">
        <v>4576</v>
      </c>
      <c r="K9173" s="10" t="s">
        <v>4575</v>
      </c>
      <c r="L9173" s="10">
        <v>4</v>
      </c>
      <c r="M9173" s="10">
        <v>463.42</v>
      </c>
      <c r="N9173" s="10">
        <v>1853.68</v>
      </c>
      <c r="O9173" s="59">
        <v>0.2</v>
      </c>
      <c r="P9173" s="10">
        <v>370.74</v>
      </c>
      <c r="Q9173" s="10">
        <v>1482.94</v>
      </c>
      <c r="R9173" s="10" t="s">
        <v>586</v>
      </c>
      <c r="S9173" s="10" t="s">
        <v>564</v>
      </c>
      <c r="T9173" s="59">
        <v>0.3</v>
      </c>
      <c r="U9173" s="10">
        <v>444.88</v>
      </c>
    </row>
    <row r="9174" spans="1:21" x14ac:dyDescent="0.3">
      <c r="A9174" s="10" t="s">
        <v>4574</v>
      </c>
      <c r="B9174" s="61">
        <v>45093</v>
      </c>
      <c r="C9174" s="10" t="s">
        <v>1937</v>
      </c>
      <c r="D9174" s="10" t="s">
        <v>4573</v>
      </c>
      <c r="E9174" s="10" t="s">
        <v>592</v>
      </c>
      <c r="F9174" s="10" t="s">
        <v>591</v>
      </c>
      <c r="G9174" s="10" t="s">
        <v>601</v>
      </c>
      <c r="H9174" s="10" t="s">
        <v>544</v>
      </c>
      <c r="I9174" s="10" t="s">
        <v>10</v>
      </c>
      <c r="J9174" s="10" t="s">
        <v>4572</v>
      </c>
      <c r="K9174" s="10" t="s">
        <v>4571</v>
      </c>
      <c r="L9174" s="10">
        <v>5</v>
      </c>
      <c r="M9174" s="10">
        <v>299.97000000000003</v>
      </c>
      <c r="N9174" s="10">
        <v>1499.85</v>
      </c>
      <c r="O9174" s="59">
        <v>0.1</v>
      </c>
      <c r="P9174" s="10">
        <v>149.97999999999999</v>
      </c>
      <c r="Q9174" s="10">
        <v>1349.87</v>
      </c>
      <c r="R9174" s="10" t="s">
        <v>586</v>
      </c>
      <c r="S9174" s="10" t="s">
        <v>607</v>
      </c>
      <c r="T9174" s="59">
        <v>0.3</v>
      </c>
      <c r="U9174" s="10">
        <v>404.96</v>
      </c>
    </row>
    <row r="9175" spans="1:21" x14ac:dyDescent="0.3">
      <c r="A9175" s="10" t="s">
        <v>4570</v>
      </c>
      <c r="B9175" s="61">
        <v>45106</v>
      </c>
      <c r="C9175" s="10" t="s">
        <v>2143</v>
      </c>
      <c r="D9175" s="10" t="s">
        <v>4569</v>
      </c>
      <c r="E9175" s="10" t="s">
        <v>571</v>
      </c>
      <c r="F9175" s="10" t="s">
        <v>11</v>
      </c>
      <c r="G9175" s="10" t="s">
        <v>569</v>
      </c>
      <c r="H9175" s="10" t="s">
        <v>600</v>
      </c>
      <c r="I9175" s="10" t="s">
        <v>664</v>
      </c>
      <c r="J9175" s="10" t="s">
        <v>4568</v>
      </c>
      <c r="K9175" s="10" t="s">
        <v>4567</v>
      </c>
      <c r="L9175" s="10">
        <v>10</v>
      </c>
      <c r="M9175" s="10">
        <v>969.75</v>
      </c>
      <c r="N9175" s="10">
        <v>9697.5</v>
      </c>
      <c r="O9175" s="59">
        <v>0</v>
      </c>
      <c r="P9175" s="10">
        <v>0</v>
      </c>
      <c r="Q9175" s="10">
        <v>9697.5</v>
      </c>
      <c r="R9175" s="10" t="s">
        <v>586</v>
      </c>
      <c r="S9175" s="10" t="s">
        <v>596</v>
      </c>
      <c r="T9175" s="59">
        <v>0.3</v>
      </c>
      <c r="U9175" s="10">
        <v>2909.25</v>
      </c>
    </row>
    <row r="9176" spans="1:21" x14ac:dyDescent="0.3">
      <c r="A9176" s="10" t="s">
        <v>4566</v>
      </c>
      <c r="B9176" s="61">
        <v>44977</v>
      </c>
      <c r="C9176" s="10" t="s">
        <v>4565</v>
      </c>
      <c r="D9176" s="10" t="s">
        <v>4564</v>
      </c>
      <c r="E9176" s="10" t="s">
        <v>592</v>
      </c>
      <c r="F9176" s="10" t="s">
        <v>652</v>
      </c>
      <c r="G9176" s="10" t="s">
        <v>569</v>
      </c>
      <c r="H9176" s="10" t="s">
        <v>579</v>
      </c>
      <c r="I9176" s="10" t="s">
        <v>711</v>
      </c>
      <c r="J9176" s="10" t="s">
        <v>4563</v>
      </c>
      <c r="K9176" s="10" t="s">
        <v>4562</v>
      </c>
      <c r="L9176" s="10">
        <v>1</v>
      </c>
      <c r="M9176" s="10">
        <v>160.19</v>
      </c>
      <c r="N9176" s="10">
        <v>160.19</v>
      </c>
      <c r="O9176" s="59">
        <v>0.05</v>
      </c>
      <c r="P9176" s="10">
        <v>8.01</v>
      </c>
      <c r="Q9176" s="10">
        <v>152.18</v>
      </c>
      <c r="R9176" s="10" t="s">
        <v>614</v>
      </c>
      <c r="S9176" s="10" t="s">
        <v>585</v>
      </c>
      <c r="T9176" s="59">
        <v>0.25</v>
      </c>
      <c r="U9176" s="10">
        <v>38.049999999999997</v>
      </c>
    </row>
    <row r="9177" spans="1:21" x14ac:dyDescent="0.3">
      <c r="A9177" s="10" t="s">
        <v>4561</v>
      </c>
      <c r="B9177" s="61">
        <v>45148</v>
      </c>
      <c r="C9177" s="10" t="s">
        <v>4560</v>
      </c>
      <c r="D9177" s="10" t="s">
        <v>4559</v>
      </c>
      <c r="E9177" s="10" t="s">
        <v>581</v>
      </c>
      <c r="F9177" s="10" t="s">
        <v>580</v>
      </c>
      <c r="G9177" s="10" t="s">
        <v>601</v>
      </c>
      <c r="H9177" s="10" t="s">
        <v>600</v>
      </c>
      <c r="I9177" s="10" t="s">
        <v>627</v>
      </c>
      <c r="J9177" s="10" t="s">
        <v>4558</v>
      </c>
      <c r="K9177" s="10" t="s">
        <v>4557</v>
      </c>
      <c r="L9177" s="10">
        <v>1</v>
      </c>
      <c r="M9177" s="10">
        <v>237.07</v>
      </c>
      <c r="N9177" s="10">
        <v>237.07</v>
      </c>
      <c r="O9177" s="59">
        <v>0.2</v>
      </c>
      <c r="P9177" s="10">
        <v>47.41</v>
      </c>
      <c r="Q9177" s="10">
        <v>189.66</v>
      </c>
      <c r="R9177" s="10" t="s">
        <v>586</v>
      </c>
      <c r="S9177" s="10" t="s">
        <v>596</v>
      </c>
      <c r="T9177" s="59">
        <v>0.15</v>
      </c>
      <c r="U9177" s="10">
        <v>28.45</v>
      </c>
    </row>
    <row r="9178" spans="1:21" x14ac:dyDescent="0.3">
      <c r="A9178" s="10" t="s">
        <v>4556</v>
      </c>
      <c r="B9178" s="61">
        <v>45197</v>
      </c>
      <c r="C9178" s="10" t="s">
        <v>4555</v>
      </c>
      <c r="D9178" s="10" t="s">
        <v>4554</v>
      </c>
      <c r="E9178" s="10" t="s">
        <v>629</v>
      </c>
      <c r="F9178" s="10" t="s">
        <v>759</v>
      </c>
      <c r="G9178" s="10" t="s">
        <v>569</v>
      </c>
      <c r="H9178" s="10" t="s">
        <v>590</v>
      </c>
      <c r="I9178" s="10" t="s">
        <v>589</v>
      </c>
      <c r="J9178" s="10" t="s">
        <v>588</v>
      </c>
      <c r="K9178" s="10" t="s">
        <v>4553</v>
      </c>
      <c r="L9178" s="10">
        <v>3</v>
      </c>
      <c r="M9178" s="10">
        <v>167.92</v>
      </c>
      <c r="N9178" s="10">
        <v>503.76</v>
      </c>
      <c r="O9178" s="59">
        <v>0.05</v>
      </c>
      <c r="P9178" s="10">
        <v>25.19</v>
      </c>
      <c r="Q9178" s="10">
        <v>478.57</v>
      </c>
      <c r="R9178" s="10" t="s">
        <v>586</v>
      </c>
      <c r="S9178" s="10" t="s">
        <v>607</v>
      </c>
      <c r="T9178" s="59">
        <v>0.25</v>
      </c>
      <c r="U9178" s="10">
        <v>119.64</v>
      </c>
    </row>
    <row r="9179" spans="1:21" x14ac:dyDescent="0.3">
      <c r="A9179" s="10" t="s">
        <v>4552</v>
      </c>
      <c r="B9179" s="61">
        <v>45277</v>
      </c>
      <c r="C9179" s="10" t="s">
        <v>4551</v>
      </c>
      <c r="D9179" s="10" t="s">
        <v>4550</v>
      </c>
      <c r="E9179" s="10" t="s">
        <v>629</v>
      </c>
      <c r="F9179" s="10" t="s">
        <v>790</v>
      </c>
      <c r="G9179" s="10" t="s">
        <v>601</v>
      </c>
      <c r="H9179" s="10" t="s">
        <v>544</v>
      </c>
      <c r="I9179" s="10" t="s">
        <v>10</v>
      </c>
      <c r="J9179" s="10" t="s">
        <v>4549</v>
      </c>
      <c r="K9179" s="10" t="s">
        <v>2548</v>
      </c>
      <c r="L9179" s="10">
        <v>6</v>
      </c>
      <c r="M9179" s="10">
        <v>245.87</v>
      </c>
      <c r="N9179" s="10">
        <v>1475.22</v>
      </c>
      <c r="O9179" s="59">
        <v>0</v>
      </c>
      <c r="P9179" s="10">
        <v>0</v>
      </c>
      <c r="Q9179" s="10">
        <v>1475.22</v>
      </c>
      <c r="R9179" s="10" t="s">
        <v>565</v>
      </c>
      <c r="S9179" s="10" t="s">
        <v>585</v>
      </c>
      <c r="T9179" s="59">
        <v>0.15</v>
      </c>
      <c r="U9179" s="10">
        <v>221.28</v>
      </c>
    </row>
    <row r="9180" spans="1:21" x14ac:dyDescent="0.3">
      <c r="A9180" s="10" t="s">
        <v>4548</v>
      </c>
      <c r="B9180" s="61">
        <v>45280</v>
      </c>
      <c r="C9180" s="10" t="s">
        <v>4547</v>
      </c>
      <c r="D9180" s="10" t="s">
        <v>4546</v>
      </c>
      <c r="E9180" s="10" t="s">
        <v>592</v>
      </c>
      <c r="F9180" s="10" t="s">
        <v>18</v>
      </c>
      <c r="G9180" s="10" t="s">
        <v>569</v>
      </c>
      <c r="H9180" s="10" t="s">
        <v>579</v>
      </c>
      <c r="I9180" s="10" t="s">
        <v>722</v>
      </c>
      <c r="J9180" s="10" t="s">
        <v>4545</v>
      </c>
      <c r="K9180" s="10" t="s">
        <v>4544</v>
      </c>
      <c r="L9180" s="10">
        <v>9</v>
      </c>
      <c r="M9180" s="10">
        <v>368.75</v>
      </c>
      <c r="N9180" s="10">
        <v>3318.75</v>
      </c>
      <c r="O9180" s="59">
        <v>0</v>
      </c>
      <c r="P9180" s="10">
        <v>0</v>
      </c>
      <c r="Q9180" s="10">
        <v>3318.75</v>
      </c>
      <c r="R9180" s="10" t="s">
        <v>586</v>
      </c>
      <c r="S9180" s="10" t="s">
        <v>564</v>
      </c>
      <c r="T9180" s="59">
        <v>0.15</v>
      </c>
      <c r="U9180" s="10">
        <v>497.81</v>
      </c>
    </row>
    <row r="9181" spans="1:21" x14ac:dyDescent="0.3">
      <c r="A9181" s="10" t="s">
        <v>4543</v>
      </c>
      <c r="B9181" s="61">
        <v>45025</v>
      </c>
      <c r="C9181" s="10" t="s">
        <v>4542</v>
      </c>
      <c r="D9181" s="10" t="s">
        <v>4541</v>
      </c>
      <c r="E9181" s="10" t="s">
        <v>581</v>
      </c>
      <c r="F9181" s="10" t="s">
        <v>7</v>
      </c>
      <c r="G9181" s="10" t="s">
        <v>601</v>
      </c>
      <c r="H9181" s="10" t="s">
        <v>600</v>
      </c>
      <c r="I9181" s="10" t="s">
        <v>664</v>
      </c>
      <c r="J9181" s="10" t="s">
        <v>4540</v>
      </c>
      <c r="K9181" s="10" t="s">
        <v>1105</v>
      </c>
      <c r="L9181" s="10">
        <v>7</v>
      </c>
      <c r="M9181" s="10">
        <v>991.88</v>
      </c>
      <c r="N9181" s="10">
        <v>6943.16</v>
      </c>
      <c r="O9181" s="59">
        <v>0.1</v>
      </c>
      <c r="P9181" s="10">
        <v>694.32</v>
      </c>
      <c r="Q9181" s="10">
        <v>6248.84</v>
      </c>
      <c r="R9181" s="10" t="s">
        <v>586</v>
      </c>
      <c r="S9181" s="10" t="s">
        <v>564</v>
      </c>
      <c r="T9181" s="59">
        <v>0.25</v>
      </c>
      <c r="U9181" s="10">
        <v>1562.21</v>
      </c>
    </row>
    <row r="9182" spans="1:21" x14ac:dyDescent="0.3">
      <c r="A9182" s="10" t="s">
        <v>4539</v>
      </c>
      <c r="B9182" s="61">
        <v>44984</v>
      </c>
      <c r="C9182" s="10" t="s">
        <v>4538</v>
      </c>
      <c r="D9182" s="10" t="s">
        <v>4537</v>
      </c>
      <c r="E9182" s="10" t="s">
        <v>629</v>
      </c>
      <c r="F9182" s="10" t="s">
        <v>790</v>
      </c>
      <c r="G9182" s="10" t="s">
        <v>569</v>
      </c>
      <c r="H9182" s="10" t="s">
        <v>600</v>
      </c>
      <c r="I9182" s="10" t="s">
        <v>664</v>
      </c>
      <c r="J9182" s="10" t="s">
        <v>4536</v>
      </c>
      <c r="K9182" s="10" t="s">
        <v>4535</v>
      </c>
      <c r="L9182" s="10">
        <v>5</v>
      </c>
      <c r="M9182" s="10">
        <v>501.74</v>
      </c>
      <c r="N9182" s="10">
        <v>2508.6999999999998</v>
      </c>
      <c r="O9182" s="59">
        <v>0.1</v>
      </c>
      <c r="P9182" s="10">
        <v>250.87</v>
      </c>
      <c r="Q9182" s="10">
        <v>2257.83</v>
      </c>
      <c r="R9182" s="10" t="s">
        <v>614</v>
      </c>
      <c r="S9182" s="10" t="s">
        <v>607</v>
      </c>
      <c r="T9182" s="59">
        <v>0.15</v>
      </c>
      <c r="U9182" s="10">
        <v>338.67</v>
      </c>
    </row>
    <row r="9183" spans="1:21" x14ac:dyDescent="0.3">
      <c r="A9183" s="10" t="s">
        <v>4534</v>
      </c>
      <c r="B9183" s="61">
        <v>45255</v>
      </c>
      <c r="C9183" s="10" t="s">
        <v>4533</v>
      </c>
      <c r="D9183" s="10" t="s">
        <v>4532</v>
      </c>
      <c r="E9183" s="10" t="s">
        <v>581</v>
      </c>
      <c r="F9183" s="10" t="s">
        <v>580</v>
      </c>
      <c r="G9183" s="10" t="s">
        <v>569</v>
      </c>
      <c r="H9183" s="10" t="s">
        <v>544</v>
      </c>
      <c r="I9183" s="10" t="s">
        <v>568</v>
      </c>
      <c r="J9183" s="10" t="s">
        <v>4174</v>
      </c>
      <c r="K9183" s="10" t="s">
        <v>4531</v>
      </c>
      <c r="L9183" s="10">
        <v>1</v>
      </c>
      <c r="M9183" s="10">
        <v>886.35</v>
      </c>
      <c r="N9183" s="10">
        <v>886.35</v>
      </c>
      <c r="O9183" s="59">
        <v>0.05</v>
      </c>
      <c r="P9183" s="10">
        <v>44.32</v>
      </c>
      <c r="Q9183" s="10">
        <v>842.03</v>
      </c>
      <c r="R9183" s="10" t="s">
        <v>614</v>
      </c>
      <c r="S9183" s="10" t="s">
        <v>564</v>
      </c>
      <c r="T9183" s="59">
        <v>0.15</v>
      </c>
      <c r="U9183" s="10">
        <v>126.3</v>
      </c>
    </row>
    <row r="9184" spans="1:21" x14ac:dyDescent="0.3">
      <c r="A9184" s="10" t="s">
        <v>4530</v>
      </c>
      <c r="B9184" s="61">
        <v>45193</v>
      </c>
      <c r="C9184" s="10" t="s">
        <v>4529</v>
      </c>
      <c r="D9184" s="10" t="s">
        <v>4528</v>
      </c>
      <c r="E9184" s="10" t="s">
        <v>629</v>
      </c>
      <c r="F9184" s="10" t="s">
        <v>628</v>
      </c>
      <c r="G9184" s="10" t="s">
        <v>569</v>
      </c>
      <c r="H9184" s="10" t="s">
        <v>590</v>
      </c>
      <c r="I9184" s="10" t="s">
        <v>589</v>
      </c>
      <c r="J9184" s="10" t="s">
        <v>4527</v>
      </c>
      <c r="K9184" s="10" t="s">
        <v>4526</v>
      </c>
      <c r="L9184" s="10">
        <v>3</v>
      </c>
      <c r="M9184" s="10">
        <v>509.74</v>
      </c>
      <c r="N9184" s="10">
        <v>1529.22</v>
      </c>
      <c r="O9184" s="59">
        <v>0.05</v>
      </c>
      <c r="P9184" s="10">
        <v>76.459999999999994</v>
      </c>
      <c r="Q9184" s="10">
        <v>1452.76</v>
      </c>
      <c r="R9184" s="10" t="s">
        <v>575</v>
      </c>
      <c r="S9184" s="10" t="s">
        <v>607</v>
      </c>
      <c r="T9184" s="59">
        <v>0.25</v>
      </c>
      <c r="U9184" s="10">
        <v>363.19</v>
      </c>
    </row>
    <row r="9185" spans="1:21" x14ac:dyDescent="0.3">
      <c r="A9185" s="10" t="s">
        <v>4525</v>
      </c>
      <c r="B9185" s="61">
        <v>45265</v>
      </c>
      <c r="C9185" s="10" t="s">
        <v>4524</v>
      </c>
      <c r="D9185" s="10" t="s">
        <v>4523</v>
      </c>
      <c r="E9185" s="10" t="s">
        <v>629</v>
      </c>
      <c r="F9185" s="10" t="s">
        <v>759</v>
      </c>
      <c r="G9185" s="10" t="s">
        <v>601</v>
      </c>
      <c r="H9185" s="10" t="s">
        <v>544</v>
      </c>
      <c r="I9185" s="10" t="s">
        <v>10</v>
      </c>
      <c r="J9185" s="10" t="s">
        <v>4522</v>
      </c>
      <c r="K9185" s="10" t="s">
        <v>4521</v>
      </c>
      <c r="L9185" s="10">
        <v>6</v>
      </c>
      <c r="M9185" s="10">
        <v>747.82</v>
      </c>
      <c r="N9185" s="10">
        <v>4486.92</v>
      </c>
      <c r="O9185" s="59">
        <v>0</v>
      </c>
      <c r="P9185" s="10">
        <v>0</v>
      </c>
      <c r="Q9185" s="10">
        <v>4486.92</v>
      </c>
      <c r="R9185" s="10" t="s">
        <v>586</v>
      </c>
      <c r="S9185" s="10" t="s">
        <v>607</v>
      </c>
      <c r="T9185" s="59">
        <v>0.25</v>
      </c>
      <c r="U9185" s="10">
        <v>1121.73</v>
      </c>
    </row>
    <row r="9186" spans="1:21" x14ac:dyDescent="0.3">
      <c r="A9186" s="10" t="s">
        <v>4520</v>
      </c>
      <c r="B9186" s="61">
        <v>45350</v>
      </c>
      <c r="C9186" s="10" t="s">
        <v>4519</v>
      </c>
      <c r="D9186" s="10" t="s">
        <v>2255</v>
      </c>
      <c r="E9186" s="10" t="s">
        <v>571</v>
      </c>
      <c r="F9186" s="10" t="s">
        <v>685</v>
      </c>
      <c r="G9186" s="10" t="s">
        <v>601</v>
      </c>
      <c r="H9186" s="10" t="s">
        <v>600</v>
      </c>
      <c r="I9186" s="10" t="s">
        <v>664</v>
      </c>
      <c r="J9186" s="10" t="s">
        <v>4518</v>
      </c>
      <c r="K9186" s="10" t="s">
        <v>4517</v>
      </c>
      <c r="L9186" s="10">
        <v>3</v>
      </c>
      <c r="M9186" s="10">
        <v>779.41</v>
      </c>
      <c r="N9186" s="10">
        <v>2338.23</v>
      </c>
      <c r="O9186" s="59">
        <v>0.1</v>
      </c>
      <c r="P9186" s="10">
        <v>233.82</v>
      </c>
      <c r="Q9186" s="10">
        <v>2104.41</v>
      </c>
      <c r="R9186" s="10" t="s">
        <v>565</v>
      </c>
      <c r="S9186" s="10" t="s">
        <v>607</v>
      </c>
      <c r="T9186" s="59">
        <v>0.15</v>
      </c>
      <c r="U9186" s="10">
        <v>315.66000000000003</v>
      </c>
    </row>
    <row r="9187" spans="1:21" x14ac:dyDescent="0.3">
      <c r="A9187" s="10" t="s">
        <v>4516</v>
      </c>
      <c r="B9187" s="61">
        <v>45035</v>
      </c>
      <c r="C9187" s="10" t="s">
        <v>4515</v>
      </c>
      <c r="D9187" s="10" t="s">
        <v>4514</v>
      </c>
      <c r="E9187" s="10" t="s">
        <v>629</v>
      </c>
      <c r="F9187" s="10" t="s">
        <v>759</v>
      </c>
      <c r="G9187" s="10" t="s">
        <v>569</v>
      </c>
      <c r="H9187" s="10" t="s">
        <v>600</v>
      </c>
      <c r="I9187" s="10" t="s">
        <v>599</v>
      </c>
      <c r="J9187" s="10" t="s">
        <v>4513</v>
      </c>
      <c r="K9187" s="10" t="s">
        <v>4512</v>
      </c>
      <c r="L9187" s="10">
        <v>7</v>
      </c>
      <c r="M9187" s="10">
        <v>394.16</v>
      </c>
      <c r="N9187" s="10">
        <v>2759.12</v>
      </c>
      <c r="O9187" s="59">
        <v>0.05</v>
      </c>
      <c r="P9187" s="10">
        <v>137.96</v>
      </c>
      <c r="Q9187" s="10">
        <v>2621.16</v>
      </c>
      <c r="R9187" s="10" t="s">
        <v>565</v>
      </c>
      <c r="S9187" s="10" t="s">
        <v>585</v>
      </c>
      <c r="T9187" s="59">
        <v>0.15</v>
      </c>
      <c r="U9187" s="10">
        <v>393.17</v>
      </c>
    </row>
    <row r="9188" spans="1:21" x14ac:dyDescent="0.3">
      <c r="A9188" s="10" t="s">
        <v>4511</v>
      </c>
      <c r="B9188" s="61">
        <v>45254</v>
      </c>
      <c r="C9188" s="10" t="s">
        <v>4510</v>
      </c>
      <c r="D9188" s="10" t="s">
        <v>4509</v>
      </c>
      <c r="E9188" s="10" t="s">
        <v>592</v>
      </c>
      <c r="F9188" s="10" t="s">
        <v>652</v>
      </c>
      <c r="G9188" s="10" t="s">
        <v>569</v>
      </c>
      <c r="H9188" s="10" t="s">
        <v>544</v>
      </c>
      <c r="I9188" s="10" t="s">
        <v>10</v>
      </c>
      <c r="J9188" s="10" t="s">
        <v>4508</v>
      </c>
      <c r="K9188" s="10" t="s">
        <v>4507</v>
      </c>
      <c r="L9188" s="10">
        <v>1</v>
      </c>
      <c r="M9188" s="10">
        <v>312.20999999999998</v>
      </c>
      <c r="N9188" s="10">
        <v>312.20999999999998</v>
      </c>
      <c r="O9188" s="59">
        <v>0.05</v>
      </c>
      <c r="P9188" s="10">
        <v>15.61</v>
      </c>
      <c r="Q9188" s="10">
        <v>296.60000000000002</v>
      </c>
      <c r="R9188" s="10" t="s">
        <v>575</v>
      </c>
      <c r="S9188" s="10" t="s">
        <v>585</v>
      </c>
      <c r="T9188" s="59">
        <v>0.3</v>
      </c>
      <c r="U9188" s="10">
        <v>88.98</v>
      </c>
    </row>
    <row r="9189" spans="1:21" x14ac:dyDescent="0.3">
      <c r="A9189" s="10" t="s">
        <v>4506</v>
      </c>
      <c r="B9189" s="61">
        <v>45158</v>
      </c>
      <c r="C9189" s="10" t="s">
        <v>4505</v>
      </c>
      <c r="D9189" s="10" t="s">
        <v>4504</v>
      </c>
      <c r="E9189" s="10" t="s">
        <v>571</v>
      </c>
      <c r="F9189" s="10" t="s">
        <v>11</v>
      </c>
      <c r="G9189" s="10" t="s">
        <v>601</v>
      </c>
      <c r="H9189" s="10" t="s">
        <v>600</v>
      </c>
      <c r="I9189" s="10" t="s">
        <v>627</v>
      </c>
      <c r="J9189" s="10" t="s">
        <v>4503</v>
      </c>
      <c r="K9189" s="10" t="s">
        <v>4502</v>
      </c>
      <c r="L9189" s="10">
        <v>2</v>
      </c>
      <c r="M9189" s="10">
        <v>147.32</v>
      </c>
      <c r="N9189" s="10">
        <v>294.64</v>
      </c>
      <c r="O9189" s="59">
        <v>0.1</v>
      </c>
      <c r="P9189" s="10">
        <v>29.46</v>
      </c>
      <c r="Q9189" s="10">
        <v>265.18</v>
      </c>
      <c r="R9189" s="10" t="s">
        <v>575</v>
      </c>
      <c r="S9189" s="10" t="s">
        <v>607</v>
      </c>
      <c r="T9189" s="59">
        <v>0.15</v>
      </c>
      <c r="U9189" s="10">
        <v>39.78</v>
      </c>
    </row>
    <row r="9190" spans="1:21" x14ac:dyDescent="0.3">
      <c r="A9190" s="10" t="s">
        <v>4501</v>
      </c>
      <c r="B9190" s="61">
        <v>45048</v>
      </c>
      <c r="C9190" s="10" t="s">
        <v>4500</v>
      </c>
      <c r="D9190" s="10" t="s">
        <v>4499</v>
      </c>
      <c r="E9190" s="10" t="s">
        <v>571</v>
      </c>
      <c r="F9190" s="10" t="s">
        <v>685</v>
      </c>
      <c r="G9190" s="10" t="s">
        <v>601</v>
      </c>
      <c r="H9190" s="10" t="s">
        <v>544</v>
      </c>
      <c r="I9190" s="10" t="s">
        <v>610</v>
      </c>
      <c r="J9190" s="10" t="s">
        <v>1574</v>
      </c>
      <c r="K9190" s="10" t="s">
        <v>4498</v>
      </c>
      <c r="L9190" s="10">
        <v>5</v>
      </c>
      <c r="M9190" s="10">
        <v>880.95</v>
      </c>
      <c r="N9190" s="10">
        <v>4404.75</v>
      </c>
      <c r="O9190" s="59">
        <v>0.05</v>
      </c>
      <c r="P9190" s="10">
        <v>220.24</v>
      </c>
      <c r="Q9190" s="10">
        <v>4184.51</v>
      </c>
      <c r="R9190" s="10" t="s">
        <v>565</v>
      </c>
      <c r="S9190" s="10" t="s">
        <v>596</v>
      </c>
      <c r="T9190" s="59">
        <v>0.15</v>
      </c>
      <c r="U9190" s="10">
        <v>627.67999999999995</v>
      </c>
    </row>
    <row r="9191" spans="1:21" x14ac:dyDescent="0.3">
      <c r="A9191" s="10" t="s">
        <v>4497</v>
      </c>
      <c r="B9191" s="61">
        <v>45362</v>
      </c>
      <c r="C9191" s="10" t="s">
        <v>4496</v>
      </c>
      <c r="D9191" s="10" t="s">
        <v>3786</v>
      </c>
      <c r="E9191" s="10" t="s">
        <v>603</v>
      </c>
      <c r="F9191" s="10" t="s">
        <v>658</v>
      </c>
      <c r="G9191" s="10" t="s">
        <v>569</v>
      </c>
      <c r="H9191" s="10" t="s">
        <v>590</v>
      </c>
      <c r="I9191" s="10" t="s">
        <v>635</v>
      </c>
      <c r="J9191" s="10" t="s">
        <v>4495</v>
      </c>
      <c r="K9191" s="10" t="s">
        <v>4494</v>
      </c>
      <c r="L9191" s="10">
        <v>8</v>
      </c>
      <c r="M9191" s="10">
        <v>621.28</v>
      </c>
      <c r="N9191" s="10">
        <v>4970.24</v>
      </c>
      <c r="O9191" s="59">
        <v>0.2</v>
      </c>
      <c r="P9191" s="10">
        <v>994.05</v>
      </c>
      <c r="Q9191" s="10">
        <v>3976.19</v>
      </c>
      <c r="R9191" s="10" t="s">
        <v>565</v>
      </c>
      <c r="S9191" s="10" t="s">
        <v>585</v>
      </c>
      <c r="T9191" s="59">
        <v>0.15</v>
      </c>
      <c r="U9191" s="10">
        <v>596.42999999999995</v>
      </c>
    </row>
    <row r="9192" spans="1:21" x14ac:dyDescent="0.3">
      <c r="A9192" s="10" t="s">
        <v>4493</v>
      </c>
      <c r="B9192" s="61">
        <v>44989</v>
      </c>
      <c r="C9192" s="10" t="s">
        <v>4492</v>
      </c>
      <c r="D9192" s="10" t="s">
        <v>4491</v>
      </c>
      <c r="E9192" s="10" t="s">
        <v>629</v>
      </c>
      <c r="F9192" s="10" t="s">
        <v>790</v>
      </c>
      <c r="G9192" s="10" t="s">
        <v>601</v>
      </c>
      <c r="H9192" s="10" t="s">
        <v>600</v>
      </c>
      <c r="I9192" s="10" t="s">
        <v>599</v>
      </c>
      <c r="J9192" s="10" t="s">
        <v>4490</v>
      </c>
      <c r="K9192" s="10" t="s">
        <v>4489</v>
      </c>
      <c r="L9192" s="10">
        <v>8</v>
      </c>
      <c r="M9192" s="10">
        <v>377.72</v>
      </c>
      <c r="N9192" s="10">
        <v>3021.76</v>
      </c>
      <c r="O9192" s="59">
        <v>0.2</v>
      </c>
      <c r="P9192" s="10">
        <v>604.35</v>
      </c>
      <c r="Q9192" s="10">
        <v>2417.41</v>
      </c>
      <c r="R9192" s="10" t="s">
        <v>614</v>
      </c>
      <c r="S9192" s="10" t="s">
        <v>596</v>
      </c>
      <c r="T9192" s="59">
        <v>0.15</v>
      </c>
      <c r="U9192" s="10">
        <v>362.61</v>
      </c>
    </row>
    <row r="9193" spans="1:21" x14ac:dyDescent="0.3">
      <c r="A9193" s="10" t="s">
        <v>4488</v>
      </c>
      <c r="B9193" s="61">
        <v>45294</v>
      </c>
      <c r="C9193" s="10" t="s">
        <v>4487</v>
      </c>
      <c r="D9193" s="10" t="s">
        <v>4486</v>
      </c>
      <c r="E9193" s="10" t="s">
        <v>571</v>
      </c>
      <c r="F9193" s="10" t="s">
        <v>11</v>
      </c>
      <c r="G9193" s="10" t="s">
        <v>601</v>
      </c>
      <c r="H9193" s="10" t="s">
        <v>579</v>
      </c>
      <c r="I9193" s="10" t="s">
        <v>711</v>
      </c>
      <c r="J9193" s="10" t="s">
        <v>4485</v>
      </c>
      <c r="K9193" s="10" t="s">
        <v>4484</v>
      </c>
      <c r="L9193" s="10">
        <v>5</v>
      </c>
      <c r="M9193" s="10">
        <v>691.41</v>
      </c>
      <c r="N9193" s="10">
        <v>3457.05</v>
      </c>
      <c r="O9193" s="59">
        <v>0.2</v>
      </c>
      <c r="P9193" s="10">
        <v>691.41</v>
      </c>
      <c r="Q9193" s="10">
        <v>2765.64</v>
      </c>
      <c r="R9193" s="10" t="s">
        <v>614</v>
      </c>
      <c r="S9193" s="10" t="s">
        <v>607</v>
      </c>
      <c r="T9193" s="59">
        <v>0.3</v>
      </c>
      <c r="U9193" s="10">
        <v>829.69</v>
      </c>
    </row>
    <row r="9194" spans="1:21" x14ac:dyDescent="0.3">
      <c r="A9194" s="10" t="s">
        <v>4483</v>
      </c>
      <c r="B9194" s="61">
        <v>45103</v>
      </c>
      <c r="C9194" s="10" t="s">
        <v>4040</v>
      </c>
      <c r="D9194" s="10" t="s">
        <v>4482</v>
      </c>
      <c r="E9194" s="10" t="s">
        <v>629</v>
      </c>
      <c r="F9194" s="10" t="s">
        <v>628</v>
      </c>
      <c r="G9194" s="10" t="s">
        <v>601</v>
      </c>
      <c r="H9194" s="10" t="s">
        <v>579</v>
      </c>
      <c r="I9194" s="10" t="s">
        <v>722</v>
      </c>
      <c r="J9194" s="10" t="s">
        <v>4481</v>
      </c>
      <c r="K9194" s="10" t="s">
        <v>4480</v>
      </c>
      <c r="L9194" s="10">
        <v>8</v>
      </c>
      <c r="M9194" s="10">
        <v>138.9</v>
      </c>
      <c r="N9194" s="10">
        <v>1111.2</v>
      </c>
      <c r="O9194" s="59">
        <v>0</v>
      </c>
      <c r="P9194" s="10">
        <v>0</v>
      </c>
      <c r="Q9194" s="10">
        <v>1111.2</v>
      </c>
      <c r="R9194" s="10" t="s">
        <v>565</v>
      </c>
      <c r="S9194" s="10" t="s">
        <v>607</v>
      </c>
      <c r="T9194" s="59">
        <v>0.3</v>
      </c>
      <c r="U9194" s="10">
        <v>333.36</v>
      </c>
    </row>
    <row r="9195" spans="1:21" x14ac:dyDescent="0.3">
      <c r="A9195" s="10" t="s">
        <v>4479</v>
      </c>
      <c r="B9195" s="61">
        <v>45105</v>
      </c>
      <c r="C9195" s="10" t="s">
        <v>4478</v>
      </c>
      <c r="D9195" s="10" t="s">
        <v>4477</v>
      </c>
      <c r="E9195" s="10" t="s">
        <v>592</v>
      </c>
      <c r="F9195" s="10" t="s">
        <v>591</v>
      </c>
      <c r="G9195" s="10" t="s">
        <v>569</v>
      </c>
      <c r="H9195" s="10" t="s">
        <v>544</v>
      </c>
      <c r="I9195" s="10" t="s">
        <v>568</v>
      </c>
      <c r="J9195" s="10" t="s">
        <v>4476</v>
      </c>
      <c r="K9195" s="10" t="s">
        <v>4475</v>
      </c>
      <c r="L9195" s="10">
        <v>6</v>
      </c>
      <c r="M9195" s="10">
        <v>677.24</v>
      </c>
      <c r="N9195" s="10">
        <v>4063.44</v>
      </c>
      <c r="O9195" s="59">
        <v>0.05</v>
      </c>
      <c r="P9195" s="10">
        <v>203.17</v>
      </c>
      <c r="Q9195" s="10">
        <v>3860.27</v>
      </c>
      <c r="R9195" s="10" t="s">
        <v>614</v>
      </c>
      <c r="S9195" s="10" t="s">
        <v>585</v>
      </c>
      <c r="T9195" s="59">
        <v>0.15</v>
      </c>
      <c r="U9195" s="10">
        <v>579.04</v>
      </c>
    </row>
    <row r="9196" spans="1:21" x14ac:dyDescent="0.3">
      <c r="A9196" s="10" t="s">
        <v>4474</v>
      </c>
      <c r="B9196" s="61">
        <v>45175</v>
      </c>
      <c r="C9196" s="10" t="s">
        <v>4473</v>
      </c>
      <c r="D9196" s="10" t="s">
        <v>4472</v>
      </c>
      <c r="E9196" s="10" t="s">
        <v>603</v>
      </c>
      <c r="F9196" s="10" t="s">
        <v>602</v>
      </c>
      <c r="G9196" s="10" t="s">
        <v>601</v>
      </c>
      <c r="H9196" s="10" t="s">
        <v>600</v>
      </c>
      <c r="I9196" s="10" t="s">
        <v>627</v>
      </c>
      <c r="J9196" s="10" t="s">
        <v>4471</v>
      </c>
      <c r="K9196" s="10" t="s">
        <v>4470</v>
      </c>
      <c r="L9196" s="10">
        <v>9</v>
      </c>
      <c r="M9196" s="10">
        <v>101.28</v>
      </c>
      <c r="N9196" s="10">
        <v>911.52</v>
      </c>
      <c r="O9196" s="59">
        <v>0.1</v>
      </c>
      <c r="P9196" s="10">
        <v>91.15</v>
      </c>
      <c r="Q9196" s="10">
        <v>820.37</v>
      </c>
      <c r="R9196" s="10" t="s">
        <v>586</v>
      </c>
      <c r="S9196" s="10" t="s">
        <v>607</v>
      </c>
      <c r="T9196" s="59">
        <v>0.15</v>
      </c>
      <c r="U9196" s="10">
        <v>123.06</v>
      </c>
    </row>
    <row r="9197" spans="1:21" x14ac:dyDescent="0.3">
      <c r="A9197" s="10" t="s">
        <v>4469</v>
      </c>
      <c r="B9197" s="61">
        <v>45076</v>
      </c>
      <c r="C9197" s="10" t="s">
        <v>4468</v>
      </c>
      <c r="D9197" s="10" t="s">
        <v>4467</v>
      </c>
      <c r="E9197" s="10" t="s">
        <v>571</v>
      </c>
      <c r="F9197" s="10" t="s">
        <v>11</v>
      </c>
      <c r="G9197" s="10" t="s">
        <v>601</v>
      </c>
      <c r="H9197" s="10" t="s">
        <v>590</v>
      </c>
      <c r="I9197" s="10" t="s">
        <v>589</v>
      </c>
      <c r="J9197" s="10" t="s">
        <v>4466</v>
      </c>
      <c r="K9197" s="10" t="s">
        <v>4465</v>
      </c>
      <c r="L9197" s="10">
        <v>1</v>
      </c>
      <c r="M9197" s="10">
        <v>128.51</v>
      </c>
      <c r="N9197" s="10">
        <v>128.51</v>
      </c>
      <c r="O9197" s="59">
        <v>0</v>
      </c>
      <c r="P9197" s="10">
        <v>0</v>
      </c>
      <c r="Q9197" s="10">
        <v>128.51</v>
      </c>
      <c r="R9197" s="10" t="s">
        <v>614</v>
      </c>
      <c r="S9197" s="10" t="s">
        <v>596</v>
      </c>
      <c r="T9197" s="59">
        <v>0.3</v>
      </c>
      <c r="U9197" s="10">
        <v>38.549999999999997</v>
      </c>
    </row>
    <row r="9198" spans="1:21" x14ac:dyDescent="0.3">
      <c r="A9198" s="10" t="s">
        <v>4464</v>
      </c>
      <c r="B9198" s="61">
        <v>44995</v>
      </c>
      <c r="C9198" s="10" t="s">
        <v>4463</v>
      </c>
      <c r="D9198" s="10" t="s">
        <v>4462</v>
      </c>
      <c r="E9198" s="10" t="s">
        <v>581</v>
      </c>
      <c r="F9198" s="10" t="s">
        <v>580</v>
      </c>
      <c r="G9198" s="10" t="s">
        <v>601</v>
      </c>
      <c r="H9198" s="10" t="s">
        <v>579</v>
      </c>
      <c r="I9198" s="10" t="s">
        <v>711</v>
      </c>
      <c r="J9198" s="10" t="s">
        <v>4461</v>
      </c>
      <c r="K9198" s="10" t="s">
        <v>4460</v>
      </c>
      <c r="L9198" s="10">
        <v>9</v>
      </c>
      <c r="M9198" s="10">
        <v>992.28</v>
      </c>
      <c r="N9198" s="10">
        <v>8930.52</v>
      </c>
      <c r="O9198" s="59">
        <v>0.05</v>
      </c>
      <c r="P9198" s="10">
        <v>446.53</v>
      </c>
      <c r="Q9198" s="10">
        <v>8483.99</v>
      </c>
      <c r="R9198" s="10" t="s">
        <v>614</v>
      </c>
      <c r="S9198" s="10" t="s">
        <v>596</v>
      </c>
      <c r="T9198" s="59">
        <v>0.15</v>
      </c>
      <c r="U9198" s="10">
        <v>1272.5999999999999</v>
      </c>
    </row>
    <row r="9199" spans="1:21" x14ac:dyDescent="0.3">
      <c r="A9199" s="10" t="s">
        <v>4459</v>
      </c>
      <c r="B9199" s="61">
        <v>45346</v>
      </c>
      <c r="C9199" s="10" t="s">
        <v>4458</v>
      </c>
      <c r="D9199" s="10" t="s">
        <v>4457</v>
      </c>
      <c r="E9199" s="10" t="s">
        <v>629</v>
      </c>
      <c r="F9199" s="10" t="s">
        <v>790</v>
      </c>
      <c r="G9199" s="10" t="s">
        <v>569</v>
      </c>
      <c r="H9199" s="10" t="s">
        <v>600</v>
      </c>
      <c r="I9199" s="10" t="s">
        <v>627</v>
      </c>
      <c r="J9199" s="10" t="s">
        <v>4456</v>
      </c>
      <c r="K9199" s="10" t="s">
        <v>4455</v>
      </c>
      <c r="L9199" s="10">
        <v>1</v>
      </c>
      <c r="M9199" s="10">
        <v>866.98</v>
      </c>
      <c r="N9199" s="10">
        <v>866.98</v>
      </c>
      <c r="O9199" s="59">
        <v>0</v>
      </c>
      <c r="P9199" s="10">
        <v>0</v>
      </c>
      <c r="Q9199" s="10">
        <v>866.98</v>
      </c>
      <c r="R9199" s="10" t="s">
        <v>586</v>
      </c>
      <c r="S9199" s="10" t="s">
        <v>585</v>
      </c>
      <c r="T9199" s="59">
        <v>0.25</v>
      </c>
      <c r="U9199" s="10">
        <v>216.75</v>
      </c>
    </row>
    <row r="9200" spans="1:21" x14ac:dyDescent="0.3">
      <c r="A9200" s="10" t="s">
        <v>4454</v>
      </c>
      <c r="B9200" s="61">
        <v>44947</v>
      </c>
      <c r="C9200" s="10" t="s">
        <v>4453</v>
      </c>
      <c r="D9200" s="10" t="s">
        <v>4452</v>
      </c>
      <c r="E9200" s="10" t="s">
        <v>592</v>
      </c>
      <c r="F9200" s="10" t="s">
        <v>652</v>
      </c>
      <c r="G9200" s="10" t="s">
        <v>601</v>
      </c>
      <c r="H9200" s="10" t="s">
        <v>590</v>
      </c>
      <c r="I9200" s="10" t="s">
        <v>748</v>
      </c>
      <c r="J9200" s="10" t="s">
        <v>4451</v>
      </c>
      <c r="K9200" s="10" t="s">
        <v>4450</v>
      </c>
      <c r="L9200" s="10">
        <v>6</v>
      </c>
      <c r="M9200" s="10">
        <v>944.33</v>
      </c>
      <c r="N9200" s="10">
        <v>5665.98</v>
      </c>
      <c r="O9200" s="59">
        <v>0</v>
      </c>
      <c r="P9200" s="10">
        <v>0</v>
      </c>
      <c r="Q9200" s="10">
        <v>5665.98</v>
      </c>
      <c r="R9200" s="10" t="s">
        <v>586</v>
      </c>
      <c r="S9200" s="10" t="s">
        <v>585</v>
      </c>
      <c r="T9200" s="59">
        <v>0.15</v>
      </c>
      <c r="U9200" s="10">
        <v>849.9</v>
      </c>
    </row>
    <row r="9201" spans="1:21" x14ac:dyDescent="0.3">
      <c r="A9201" s="10" t="s">
        <v>4449</v>
      </c>
      <c r="B9201" s="61">
        <v>44978</v>
      </c>
      <c r="C9201" s="10" t="s">
        <v>4448</v>
      </c>
      <c r="D9201" s="10" t="s">
        <v>3864</v>
      </c>
      <c r="E9201" s="10" t="s">
        <v>603</v>
      </c>
      <c r="F9201" s="10" t="s">
        <v>658</v>
      </c>
      <c r="G9201" s="10" t="s">
        <v>569</v>
      </c>
      <c r="H9201" s="10" t="s">
        <v>590</v>
      </c>
      <c r="I9201" s="10" t="s">
        <v>589</v>
      </c>
      <c r="J9201" s="10" t="s">
        <v>4447</v>
      </c>
      <c r="K9201" s="10" t="s">
        <v>4446</v>
      </c>
      <c r="L9201" s="10">
        <v>6</v>
      </c>
      <c r="M9201" s="10">
        <v>322.02</v>
      </c>
      <c r="N9201" s="10">
        <v>1932.12</v>
      </c>
      <c r="O9201" s="59">
        <v>0.05</v>
      </c>
      <c r="P9201" s="10">
        <v>96.61</v>
      </c>
      <c r="Q9201" s="10">
        <v>1835.51</v>
      </c>
      <c r="R9201" s="10" t="s">
        <v>586</v>
      </c>
      <c r="S9201" s="10" t="s">
        <v>585</v>
      </c>
      <c r="T9201" s="59">
        <v>0.3</v>
      </c>
      <c r="U9201" s="10">
        <v>550.65</v>
      </c>
    </row>
    <row r="9202" spans="1:21" x14ac:dyDescent="0.3">
      <c r="A9202" s="10" t="s">
        <v>4445</v>
      </c>
      <c r="B9202" s="61">
        <v>45181</v>
      </c>
      <c r="C9202" s="10" t="s">
        <v>4444</v>
      </c>
      <c r="D9202" s="10" t="s">
        <v>4443</v>
      </c>
      <c r="E9202" s="10" t="s">
        <v>603</v>
      </c>
      <c r="F9202" s="10" t="s">
        <v>602</v>
      </c>
      <c r="G9202" s="10" t="s">
        <v>601</v>
      </c>
      <c r="H9202" s="10" t="s">
        <v>544</v>
      </c>
      <c r="I9202" s="10" t="s">
        <v>610</v>
      </c>
      <c r="J9202" s="10" t="s">
        <v>4442</v>
      </c>
      <c r="K9202" s="10" t="s">
        <v>4441</v>
      </c>
      <c r="L9202" s="10">
        <v>3</v>
      </c>
      <c r="M9202" s="10">
        <v>369.19</v>
      </c>
      <c r="N9202" s="10">
        <v>1107.57</v>
      </c>
      <c r="O9202" s="59">
        <v>0.1</v>
      </c>
      <c r="P9202" s="10">
        <v>110.76</v>
      </c>
      <c r="Q9202" s="10">
        <v>996.81</v>
      </c>
      <c r="R9202" s="10" t="s">
        <v>565</v>
      </c>
      <c r="S9202" s="10" t="s">
        <v>596</v>
      </c>
      <c r="T9202" s="59">
        <v>0.15</v>
      </c>
      <c r="U9202" s="10">
        <v>149.52000000000001</v>
      </c>
    </row>
    <row r="9203" spans="1:21" x14ac:dyDescent="0.3">
      <c r="A9203" s="10" t="s">
        <v>4440</v>
      </c>
      <c r="B9203" s="61">
        <v>45022</v>
      </c>
      <c r="C9203" s="10" t="s">
        <v>3842</v>
      </c>
      <c r="D9203" s="10" t="s">
        <v>4439</v>
      </c>
      <c r="E9203" s="10" t="s">
        <v>629</v>
      </c>
      <c r="F9203" s="10" t="s">
        <v>759</v>
      </c>
      <c r="G9203" s="10" t="s">
        <v>569</v>
      </c>
      <c r="H9203" s="10" t="s">
        <v>544</v>
      </c>
      <c r="I9203" s="10" t="s">
        <v>610</v>
      </c>
      <c r="J9203" s="10" t="s">
        <v>4438</v>
      </c>
      <c r="K9203" s="10" t="s">
        <v>4437</v>
      </c>
      <c r="L9203" s="10">
        <v>4</v>
      </c>
      <c r="M9203" s="10">
        <v>434.48</v>
      </c>
      <c r="N9203" s="10">
        <v>1737.92</v>
      </c>
      <c r="O9203" s="59">
        <v>0.05</v>
      </c>
      <c r="P9203" s="10">
        <v>86.9</v>
      </c>
      <c r="Q9203" s="10">
        <v>1651.02</v>
      </c>
      <c r="R9203" s="10" t="s">
        <v>565</v>
      </c>
      <c r="S9203" s="10" t="s">
        <v>607</v>
      </c>
      <c r="T9203" s="59">
        <v>0.3</v>
      </c>
      <c r="U9203" s="10">
        <v>495.31</v>
      </c>
    </row>
    <row r="9204" spans="1:21" x14ac:dyDescent="0.3">
      <c r="A9204" s="10" t="s">
        <v>4436</v>
      </c>
      <c r="B9204" s="61">
        <v>44962</v>
      </c>
      <c r="C9204" s="10" t="s">
        <v>4435</v>
      </c>
      <c r="D9204" s="10" t="s">
        <v>4434</v>
      </c>
      <c r="E9204" s="10" t="s">
        <v>603</v>
      </c>
      <c r="F9204" s="10" t="s">
        <v>658</v>
      </c>
      <c r="G9204" s="10" t="s">
        <v>569</v>
      </c>
      <c r="H9204" s="10" t="s">
        <v>590</v>
      </c>
      <c r="I9204" s="10" t="s">
        <v>748</v>
      </c>
      <c r="J9204" s="10" t="s">
        <v>4433</v>
      </c>
      <c r="K9204" s="10" t="s">
        <v>4432</v>
      </c>
      <c r="L9204" s="10">
        <v>8</v>
      </c>
      <c r="M9204" s="10">
        <v>538.03</v>
      </c>
      <c r="N9204" s="10">
        <v>4304.24</v>
      </c>
      <c r="O9204" s="59">
        <v>0.05</v>
      </c>
      <c r="P9204" s="10">
        <v>215.21</v>
      </c>
      <c r="Q9204" s="10">
        <v>4089.03</v>
      </c>
      <c r="R9204" s="10" t="s">
        <v>614</v>
      </c>
      <c r="S9204" s="10" t="s">
        <v>585</v>
      </c>
      <c r="T9204" s="59">
        <v>0.3</v>
      </c>
      <c r="U9204" s="10">
        <v>1226.71</v>
      </c>
    </row>
    <row r="9205" spans="1:21" x14ac:dyDescent="0.3">
      <c r="A9205" s="10" t="s">
        <v>4431</v>
      </c>
      <c r="B9205" s="61">
        <v>45029</v>
      </c>
      <c r="C9205" s="10" t="s">
        <v>4430</v>
      </c>
      <c r="D9205" s="10" t="s">
        <v>4429</v>
      </c>
      <c r="E9205" s="10" t="s">
        <v>581</v>
      </c>
      <c r="F9205" s="10" t="s">
        <v>83</v>
      </c>
      <c r="G9205" s="10" t="s">
        <v>601</v>
      </c>
      <c r="H9205" s="10" t="s">
        <v>600</v>
      </c>
      <c r="I9205" s="10" t="s">
        <v>627</v>
      </c>
      <c r="J9205" s="10" t="s">
        <v>4428</v>
      </c>
      <c r="K9205" s="10" t="s">
        <v>4427</v>
      </c>
      <c r="L9205" s="10">
        <v>9</v>
      </c>
      <c r="M9205" s="10">
        <v>913.34</v>
      </c>
      <c r="N9205" s="10">
        <v>8220.06</v>
      </c>
      <c r="O9205" s="59">
        <v>0.1</v>
      </c>
      <c r="P9205" s="10">
        <v>822.01</v>
      </c>
      <c r="Q9205" s="10">
        <v>7398.05</v>
      </c>
      <c r="R9205" s="10" t="s">
        <v>586</v>
      </c>
      <c r="S9205" s="10" t="s">
        <v>607</v>
      </c>
      <c r="T9205" s="59">
        <v>0.25</v>
      </c>
      <c r="U9205" s="10">
        <v>1849.51</v>
      </c>
    </row>
    <row r="9206" spans="1:21" x14ac:dyDescent="0.3">
      <c r="A9206" s="10" t="s">
        <v>4426</v>
      </c>
      <c r="B9206" s="61">
        <v>45207</v>
      </c>
      <c r="C9206" s="10" t="s">
        <v>4425</v>
      </c>
      <c r="D9206" s="10" t="s">
        <v>4424</v>
      </c>
      <c r="E9206" s="10" t="s">
        <v>581</v>
      </c>
      <c r="F9206" s="10" t="s">
        <v>7</v>
      </c>
      <c r="G9206" s="10" t="s">
        <v>601</v>
      </c>
      <c r="H9206" s="10" t="s">
        <v>590</v>
      </c>
      <c r="I9206" s="10" t="s">
        <v>635</v>
      </c>
      <c r="J9206" s="10" t="s">
        <v>4423</v>
      </c>
      <c r="K9206" s="10" t="s">
        <v>4422</v>
      </c>
      <c r="L9206" s="10">
        <v>5</v>
      </c>
      <c r="M9206" s="10">
        <v>856.46</v>
      </c>
      <c r="N9206" s="10">
        <v>4282.3</v>
      </c>
      <c r="O9206" s="59">
        <v>0</v>
      </c>
      <c r="P9206" s="10">
        <v>0</v>
      </c>
      <c r="Q9206" s="10">
        <v>4282.3</v>
      </c>
      <c r="R9206" s="10" t="s">
        <v>586</v>
      </c>
      <c r="S9206" s="10" t="s">
        <v>607</v>
      </c>
      <c r="T9206" s="59">
        <v>0.15</v>
      </c>
      <c r="U9206" s="10">
        <v>642.35</v>
      </c>
    </row>
    <row r="9207" spans="1:21" x14ac:dyDescent="0.3">
      <c r="A9207" s="10" t="s">
        <v>4421</v>
      </c>
      <c r="B9207" s="61">
        <v>45372</v>
      </c>
      <c r="C9207" s="10" t="s">
        <v>4420</v>
      </c>
      <c r="D9207" s="10" t="s">
        <v>4419</v>
      </c>
      <c r="E9207" s="10" t="s">
        <v>581</v>
      </c>
      <c r="F9207" s="10" t="s">
        <v>580</v>
      </c>
      <c r="G9207" s="10" t="s">
        <v>601</v>
      </c>
      <c r="H9207" s="10" t="s">
        <v>590</v>
      </c>
      <c r="I9207" s="10" t="s">
        <v>635</v>
      </c>
      <c r="J9207" s="10" t="s">
        <v>4418</v>
      </c>
      <c r="K9207" s="10" t="s">
        <v>4417</v>
      </c>
      <c r="L9207" s="10">
        <v>10</v>
      </c>
      <c r="M9207" s="10">
        <v>639.24</v>
      </c>
      <c r="N9207" s="10">
        <v>6392.4</v>
      </c>
      <c r="O9207" s="59">
        <v>0.05</v>
      </c>
      <c r="P9207" s="10">
        <v>319.62</v>
      </c>
      <c r="Q9207" s="10">
        <v>6072.78</v>
      </c>
      <c r="R9207" s="10" t="s">
        <v>565</v>
      </c>
      <c r="S9207" s="10" t="s">
        <v>596</v>
      </c>
      <c r="T9207" s="59">
        <v>0.25</v>
      </c>
      <c r="U9207" s="10">
        <v>1518.19</v>
      </c>
    </row>
    <row r="9208" spans="1:21" x14ac:dyDescent="0.3">
      <c r="A9208" s="10" t="s">
        <v>4416</v>
      </c>
      <c r="B9208" s="61">
        <v>45063</v>
      </c>
      <c r="C9208" s="10" t="s">
        <v>4415</v>
      </c>
      <c r="D9208" s="10" t="s">
        <v>4414</v>
      </c>
      <c r="E9208" s="10" t="s">
        <v>603</v>
      </c>
      <c r="F9208" s="10" t="s">
        <v>636</v>
      </c>
      <c r="G9208" s="10" t="s">
        <v>601</v>
      </c>
      <c r="H9208" s="10" t="s">
        <v>544</v>
      </c>
      <c r="I9208" s="10" t="s">
        <v>568</v>
      </c>
      <c r="J9208" s="10" t="s">
        <v>4126</v>
      </c>
      <c r="K9208" s="10" t="s">
        <v>4413</v>
      </c>
      <c r="L9208" s="10">
        <v>5</v>
      </c>
      <c r="M9208" s="10">
        <v>266.77</v>
      </c>
      <c r="N9208" s="10">
        <v>1333.85</v>
      </c>
      <c r="O9208" s="59">
        <v>0.2</v>
      </c>
      <c r="P9208" s="10">
        <v>266.77</v>
      </c>
      <c r="Q9208" s="10">
        <v>1067.08</v>
      </c>
      <c r="R9208" s="10" t="s">
        <v>565</v>
      </c>
      <c r="S9208" s="10" t="s">
        <v>596</v>
      </c>
      <c r="T9208" s="59">
        <v>0.15</v>
      </c>
      <c r="U9208" s="10">
        <v>160.06</v>
      </c>
    </row>
    <row r="9209" spans="1:21" x14ac:dyDescent="0.3">
      <c r="A9209" s="10" t="s">
        <v>4412</v>
      </c>
      <c r="B9209" s="61">
        <v>45004</v>
      </c>
      <c r="C9209" s="10" t="s">
        <v>4411</v>
      </c>
      <c r="D9209" s="10" t="s">
        <v>4410</v>
      </c>
      <c r="E9209" s="10" t="s">
        <v>603</v>
      </c>
      <c r="F9209" s="10" t="s">
        <v>636</v>
      </c>
      <c r="G9209" s="10" t="s">
        <v>601</v>
      </c>
      <c r="H9209" s="10" t="s">
        <v>590</v>
      </c>
      <c r="I9209" s="10" t="s">
        <v>589</v>
      </c>
      <c r="J9209" s="10" t="s">
        <v>4409</v>
      </c>
      <c r="K9209" s="10" t="s">
        <v>4408</v>
      </c>
      <c r="L9209" s="10">
        <v>2</v>
      </c>
      <c r="M9209" s="10">
        <v>132.99</v>
      </c>
      <c r="N9209" s="10">
        <v>265.98</v>
      </c>
      <c r="O9209" s="59">
        <v>0.1</v>
      </c>
      <c r="P9209" s="10">
        <v>26.6</v>
      </c>
      <c r="Q9209" s="10">
        <v>239.38</v>
      </c>
      <c r="R9209" s="10" t="s">
        <v>586</v>
      </c>
      <c r="S9209" s="10" t="s">
        <v>564</v>
      </c>
      <c r="T9209" s="59">
        <v>0.25</v>
      </c>
      <c r="U9209" s="10">
        <v>59.84</v>
      </c>
    </row>
    <row r="9210" spans="1:21" x14ac:dyDescent="0.3">
      <c r="A9210" s="10" t="s">
        <v>4407</v>
      </c>
      <c r="B9210" s="61">
        <v>45290</v>
      </c>
      <c r="C9210" s="10" t="s">
        <v>4406</v>
      </c>
      <c r="D9210" s="10" t="s">
        <v>4405</v>
      </c>
      <c r="E9210" s="10" t="s">
        <v>629</v>
      </c>
      <c r="F9210" s="10" t="s">
        <v>759</v>
      </c>
      <c r="G9210" s="10" t="s">
        <v>569</v>
      </c>
      <c r="H9210" s="10" t="s">
        <v>590</v>
      </c>
      <c r="I9210" s="10" t="s">
        <v>589</v>
      </c>
      <c r="J9210" s="10" t="s">
        <v>4404</v>
      </c>
      <c r="K9210" s="10" t="s">
        <v>4403</v>
      </c>
      <c r="L9210" s="10">
        <v>10</v>
      </c>
      <c r="M9210" s="10">
        <v>739.91</v>
      </c>
      <c r="N9210" s="10">
        <v>7399.1</v>
      </c>
      <c r="O9210" s="59">
        <v>0</v>
      </c>
      <c r="P9210" s="10">
        <v>0</v>
      </c>
      <c r="Q9210" s="10">
        <v>7399.1</v>
      </c>
      <c r="R9210" s="10" t="s">
        <v>614</v>
      </c>
      <c r="S9210" s="10" t="s">
        <v>607</v>
      </c>
      <c r="T9210" s="59">
        <v>0.3</v>
      </c>
      <c r="U9210" s="10">
        <v>2219.73</v>
      </c>
    </row>
    <row r="9211" spans="1:21" x14ac:dyDescent="0.3">
      <c r="A9211" s="10" t="s">
        <v>4402</v>
      </c>
      <c r="B9211" s="61">
        <v>44975</v>
      </c>
      <c r="C9211" s="10" t="s">
        <v>4401</v>
      </c>
      <c r="D9211" s="10" t="s">
        <v>4400</v>
      </c>
      <c r="E9211" s="10" t="s">
        <v>571</v>
      </c>
      <c r="F9211" s="10" t="s">
        <v>570</v>
      </c>
      <c r="G9211" s="10" t="s">
        <v>569</v>
      </c>
      <c r="H9211" s="10" t="s">
        <v>544</v>
      </c>
      <c r="I9211" s="10" t="s">
        <v>610</v>
      </c>
      <c r="J9211" s="10" t="s">
        <v>4399</v>
      </c>
      <c r="K9211" s="10" t="s">
        <v>4398</v>
      </c>
      <c r="L9211" s="10">
        <v>4</v>
      </c>
      <c r="M9211" s="10">
        <v>910.15</v>
      </c>
      <c r="N9211" s="10">
        <v>3640.6</v>
      </c>
      <c r="O9211" s="59">
        <v>0.1</v>
      </c>
      <c r="P9211" s="10">
        <v>364.06</v>
      </c>
      <c r="Q9211" s="10">
        <v>3276.54</v>
      </c>
      <c r="R9211" s="10" t="s">
        <v>565</v>
      </c>
      <c r="S9211" s="10" t="s">
        <v>585</v>
      </c>
      <c r="T9211" s="59">
        <v>0.15</v>
      </c>
      <c r="U9211" s="10">
        <v>491.48</v>
      </c>
    </row>
    <row r="9212" spans="1:21" x14ac:dyDescent="0.3">
      <c r="A9212" s="10" t="s">
        <v>4397</v>
      </c>
      <c r="B9212" s="61">
        <v>45127</v>
      </c>
      <c r="C9212" s="10" t="s">
        <v>4374</v>
      </c>
      <c r="D9212" s="10" t="s">
        <v>4396</v>
      </c>
      <c r="E9212" s="10" t="s">
        <v>629</v>
      </c>
      <c r="F9212" s="10" t="s">
        <v>628</v>
      </c>
      <c r="G9212" s="10" t="s">
        <v>601</v>
      </c>
      <c r="H9212" s="10" t="s">
        <v>590</v>
      </c>
      <c r="I9212" s="10" t="s">
        <v>635</v>
      </c>
      <c r="J9212" s="10" t="s">
        <v>4395</v>
      </c>
      <c r="K9212" s="10" t="s">
        <v>4394</v>
      </c>
      <c r="L9212" s="10">
        <v>8</v>
      </c>
      <c r="M9212" s="10">
        <v>980.38</v>
      </c>
      <c r="N9212" s="10">
        <v>7843.04</v>
      </c>
      <c r="O9212" s="59">
        <v>0.1</v>
      </c>
      <c r="P9212" s="10">
        <v>784.3</v>
      </c>
      <c r="Q9212" s="10">
        <v>7058.74</v>
      </c>
      <c r="R9212" s="10" t="s">
        <v>614</v>
      </c>
      <c r="S9212" s="10" t="s">
        <v>585</v>
      </c>
      <c r="T9212" s="59">
        <v>0.3</v>
      </c>
      <c r="U9212" s="10">
        <v>2117.62</v>
      </c>
    </row>
    <row r="9213" spans="1:21" x14ac:dyDescent="0.3">
      <c r="A9213" s="10" t="s">
        <v>4393</v>
      </c>
      <c r="B9213" s="61">
        <v>45304</v>
      </c>
      <c r="C9213" s="10" t="s">
        <v>4392</v>
      </c>
      <c r="D9213" s="10" t="s">
        <v>780</v>
      </c>
      <c r="E9213" s="10" t="s">
        <v>603</v>
      </c>
      <c r="F9213" s="10" t="s">
        <v>602</v>
      </c>
      <c r="G9213" s="10" t="s">
        <v>569</v>
      </c>
      <c r="H9213" s="10" t="s">
        <v>544</v>
      </c>
      <c r="I9213" s="10" t="s">
        <v>568</v>
      </c>
      <c r="J9213" s="10" t="s">
        <v>4391</v>
      </c>
      <c r="K9213" s="10" t="s">
        <v>4390</v>
      </c>
      <c r="L9213" s="10">
        <v>9</v>
      </c>
      <c r="M9213" s="10">
        <v>139.41</v>
      </c>
      <c r="N9213" s="10">
        <v>1254.69</v>
      </c>
      <c r="O9213" s="59">
        <v>0</v>
      </c>
      <c r="P9213" s="10">
        <v>0</v>
      </c>
      <c r="Q9213" s="10">
        <v>1254.69</v>
      </c>
      <c r="R9213" s="10" t="s">
        <v>565</v>
      </c>
      <c r="S9213" s="10" t="s">
        <v>607</v>
      </c>
      <c r="T9213" s="59">
        <v>0.25</v>
      </c>
      <c r="U9213" s="10">
        <v>313.67</v>
      </c>
    </row>
    <row r="9214" spans="1:21" x14ac:dyDescent="0.3">
      <c r="A9214" s="10" t="s">
        <v>4389</v>
      </c>
      <c r="B9214" s="61">
        <v>45281</v>
      </c>
      <c r="C9214" s="10" t="s">
        <v>4388</v>
      </c>
      <c r="D9214" s="10" t="s">
        <v>4387</v>
      </c>
      <c r="E9214" s="10" t="s">
        <v>571</v>
      </c>
      <c r="F9214" s="10" t="s">
        <v>570</v>
      </c>
      <c r="G9214" s="10" t="s">
        <v>601</v>
      </c>
      <c r="H9214" s="10" t="s">
        <v>590</v>
      </c>
      <c r="I9214" s="10" t="s">
        <v>748</v>
      </c>
      <c r="J9214" s="10" t="s">
        <v>4386</v>
      </c>
      <c r="K9214" s="10" t="s">
        <v>4385</v>
      </c>
      <c r="L9214" s="10">
        <v>1</v>
      </c>
      <c r="M9214" s="10">
        <v>890.18</v>
      </c>
      <c r="N9214" s="10">
        <v>890.18</v>
      </c>
      <c r="O9214" s="59">
        <v>0</v>
      </c>
      <c r="P9214" s="10">
        <v>0</v>
      </c>
      <c r="Q9214" s="10">
        <v>890.18</v>
      </c>
      <c r="R9214" s="10" t="s">
        <v>565</v>
      </c>
      <c r="S9214" s="10" t="s">
        <v>564</v>
      </c>
      <c r="T9214" s="59">
        <v>0.3</v>
      </c>
      <c r="U9214" s="10">
        <v>267.05</v>
      </c>
    </row>
    <row r="9215" spans="1:21" x14ac:dyDescent="0.3">
      <c r="A9215" s="10" t="s">
        <v>4384</v>
      </c>
      <c r="B9215" s="61">
        <v>45273</v>
      </c>
      <c r="C9215" s="10" t="s">
        <v>4383</v>
      </c>
      <c r="D9215" s="10" t="s">
        <v>4382</v>
      </c>
      <c r="E9215" s="10" t="s">
        <v>629</v>
      </c>
      <c r="F9215" s="10" t="s">
        <v>628</v>
      </c>
      <c r="G9215" s="10" t="s">
        <v>569</v>
      </c>
      <c r="H9215" s="10" t="s">
        <v>590</v>
      </c>
      <c r="I9215" s="10" t="s">
        <v>589</v>
      </c>
      <c r="J9215" s="10" t="s">
        <v>4381</v>
      </c>
      <c r="K9215" s="10" t="s">
        <v>3384</v>
      </c>
      <c r="L9215" s="10">
        <v>10</v>
      </c>
      <c r="M9215" s="10">
        <v>295.95</v>
      </c>
      <c r="N9215" s="10">
        <v>2959.5</v>
      </c>
      <c r="O9215" s="59">
        <v>0.2</v>
      </c>
      <c r="P9215" s="10">
        <v>591.9</v>
      </c>
      <c r="Q9215" s="10">
        <v>2367.6</v>
      </c>
      <c r="R9215" s="10" t="s">
        <v>614</v>
      </c>
      <c r="S9215" s="10" t="s">
        <v>607</v>
      </c>
      <c r="T9215" s="59">
        <v>0.3</v>
      </c>
      <c r="U9215" s="10">
        <v>710.28</v>
      </c>
    </row>
    <row r="9216" spans="1:21" x14ac:dyDescent="0.3">
      <c r="A9216" s="10" t="s">
        <v>4380</v>
      </c>
      <c r="B9216" s="61">
        <v>45291</v>
      </c>
      <c r="C9216" s="10" t="s">
        <v>4379</v>
      </c>
      <c r="D9216" s="10" t="s">
        <v>4378</v>
      </c>
      <c r="E9216" s="10" t="s">
        <v>603</v>
      </c>
      <c r="F9216" s="10" t="s">
        <v>602</v>
      </c>
      <c r="G9216" s="10" t="s">
        <v>601</v>
      </c>
      <c r="H9216" s="10" t="s">
        <v>579</v>
      </c>
      <c r="I9216" s="10" t="s">
        <v>578</v>
      </c>
      <c r="J9216" s="10" t="s">
        <v>4377</v>
      </c>
      <c r="K9216" s="10" t="s">
        <v>4376</v>
      </c>
      <c r="L9216" s="10">
        <v>7</v>
      </c>
      <c r="M9216" s="10">
        <v>985.32</v>
      </c>
      <c r="N9216" s="10">
        <v>6897.24</v>
      </c>
      <c r="O9216" s="59">
        <v>0.2</v>
      </c>
      <c r="P9216" s="10">
        <v>1379.45</v>
      </c>
      <c r="Q9216" s="10">
        <v>5517.79</v>
      </c>
      <c r="R9216" s="10" t="s">
        <v>586</v>
      </c>
      <c r="S9216" s="10" t="s">
        <v>596</v>
      </c>
      <c r="T9216" s="59">
        <v>0.15</v>
      </c>
      <c r="U9216" s="10">
        <v>827.67</v>
      </c>
    </row>
    <row r="9217" spans="1:21" x14ac:dyDescent="0.3">
      <c r="A9217" s="10" t="s">
        <v>4375</v>
      </c>
      <c r="B9217" s="61">
        <v>45015</v>
      </c>
      <c r="C9217" s="10" t="s">
        <v>4374</v>
      </c>
      <c r="D9217" s="10" t="s">
        <v>4373</v>
      </c>
      <c r="E9217" s="10" t="s">
        <v>629</v>
      </c>
      <c r="F9217" s="10" t="s">
        <v>759</v>
      </c>
      <c r="G9217" s="10" t="s">
        <v>601</v>
      </c>
      <c r="H9217" s="10" t="s">
        <v>590</v>
      </c>
      <c r="I9217" s="10" t="s">
        <v>635</v>
      </c>
      <c r="J9217" s="10" t="s">
        <v>4372</v>
      </c>
      <c r="K9217" s="10" t="s">
        <v>4371</v>
      </c>
      <c r="L9217" s="10">
        <v>6</v>
      </c>
      <c r="M9217" s="10">
        <v>376.44</v>
      </c>
      <c r="N9217" s="10">
        <v>2258.64</v>
      </c>
      <c r="O9217" s="59">
        <v>0.1</v>
      </c>
      <c r="P9217" s="10">
        <v>225.86</v>
      </c>
      <c r="Q9217" s="10">
        <v>2032.78</v>
      </c>
      <c r="R9217" s="10" t="s">
        <v>565</v>
      </c>
      <c r="S9217" s="10" t="s">
        <v>596</v>
      </c>
      <c r="T9217" s="59">
        <v>0.25</v>
      </c>
      <c r="U9217" s="10">
        <v>508.19</v>
      </c>
    </row>
    <row r="9218" spans="1:21" x14ac:dyDescent="0.3">
      <c r="A9218" s="10" t="s">
        <v>4370</v>
      </c>
      <c r="B9218" s="61">
        <v>45339</v>
      </c>
      <c r="C9218" s="10" t="s">
        <v>4369</v>
      </c>
      <c r="D9218" s="10" t="s">
        <v>4368</v>
      </c>
      <c r="E9218" s="10" t="s">
        <v>603</v>
      </c>
      <c r="F9218" s="10" t="s">
        <v>636</v>
      </c>
      <c r="G9218" s="10" t="s">
        <v>601</v>
      </c>
      <c r="H9218" s="10" t="s">
        <v>600</v>
      </c>
      <c r="I9218" s="10" t="s">
        <v>599</v>
      </c>
      <c r="J9218" s="10" t="s">
        <v>4367</v>
      </c>
      <c r="K9218" s="10" t="s">
        <v>4366</v>
      </c>
      <c r="L9218" s="10">
        <v>4</v>
      </c>
      <c r="M9218" s="10">
        <v>611.11</v>
      </c>
      <c r="N9218" s="10">
        <v>2444.44</v>
      </c>
      <c r="O9218" s="59">
        <v>0.2</v>
      </c>
      <c r="P9218" s="10">
        <v>488.89</v>
      </c>
      <c r="Q9218" s="10">
        <v>1955.55</v>
      </c>
      <c r="R9218" s="10" t="s">
        <v>575</v>
      </c>
      <c r="S9218" s="10" t="s">
        <v>596</v>
      </c>
      <c r="T9218" s="59">
        <v>0.3</v>
      </c>
      <c r="U9218" s="10">
        <v>586.66</v>
      </c>
    </row>
    <row r="9219" spans="1:21" x14ac:dyDescent="0.3">
      <c r="A9219" s="10" t="s">
        <v>4365</v>
      </c>
      <c r="B9219" s="61">
        <v>45250</v>
      </c>
      <c r="C9219" s="10" t="s">
        <v>4364</v>
      </c>
      <c r="D9219" s="10" t="s">
        <v>4363</v>
      </c>
      <c r="E9219" s="10" t="s">
        <v>603</v>
      </c>
      <c r="F9219" s="10" t="s">
        <v>602</v>
      </c>
      <c r="G9219" s="10" t="s">
        <v>569</v>
      </c>
      <c r="H9219" s="10" t="s">
        <v>600</v>
      </c>
      <c r="I9219" s="10" t="s">
        <v>627</v>
      </c>
      <c r="J9219" s="10" t="s">
        <v>4362</v>
      </c>
      <c r="K9219" s="10" t="s">
        <v>4361</v>
      </c>
      <c r="L9219" s="10">
        <v>6</v>
      </c>
      <c r="M9219" s="10">
        <v>941.62</v>
      </c>
      <c r="N9219" s="10">
        <v>5649.72</v>
      </c>
      <c r="O9219" s="59">
        <v>0.05</v>
      </c>
      <c r="P9219" s="10">
        <v>282.49</v>
      </c>
      <c r="Q9219" s="10">
        <v>5367.23</v>
      </c>
      <c r="R9219" s="10" t="s">
        <v>586</v>
      </c>
      <c r="S9219" s="10" t="s">
        <v>596</v>
      </c>
      <c r="T9219" s="59">
        <v>0.15</v>
      </c>
      <c r="U9219" s="10">
        <v>805.08</v>
      </c>
    </row>
    <row r="9220" spans="1:21" x14ac:dyDescent="0.3">
      <c r="A9220" s="10" t="s">
        <v>4360</v>
      </c>
      <c r="B9220" s="61">
        <v>45153</v>
      </c>
      <c r="C9220" s="10" t="s">
        <v>4359</v>
      </c>
      <c r="D9220" s="10" t="s">
        <v>4358</v>
      </c>
      <c r="E9220" s="10" t="s">
        <v>581</v>
      </c>
      <c r="F9220" s="10" t="s">
        <v>7</v>
      </c>
      <c r="G9220" s="10" t="s">
        <v>569</v>
      </c>
      <c r="H9220" s="10" t="s">
        <v>600</v>
      </c>
      <c r="I9220" s="10" t="s">
        <v>627</v>
      </c>
      <c r="J9220" s="10" t="s">
        <v>4357</v>
      </c>
      <c r="K9220" s="10" t="s">
        <v>4356</v>
      </c>
      <c r="L9220" s="10">
        <v>7</v>
      </c>
      <c r="M9220" s="10">
        <v>487.27</v>
      </c>
      <c r="N9220" s="10">
        <v>3410.89</v>
      </c>
      <c r="O9220" s="59">
        <v>0.2</v>
      </c>
      <c r="P9220" s="10">
        <v>682.18</v>
      </c>
      <c r="Q9220" s="10">
        <v>2728.71</v>
      </c>
      <c r="R9220" s="10" t="s">
        <v>565</v>
      </c>
      <c r="S9220" s="10" t="s">
        <v>585</v>
      </c>
      <c r="T9220" s="59">
        <v>0.15</v>
      </c>
      <c r="U9220" s="10">
        <v>409.31</v>
      </c>
    </row>
    <row r="9221" spans="1:21" x14ac:dyDescent="0.3">
      <c r="A9221" s="10" t="s">
        <v>4355</v>
      </c>
      <c r="B9221" s="61">
        <v>45121</v>
      </c>
      <c r="C9221" s="10" t="s">
        <v>4354</v>
      </c>
      <c r="D9221" s="10" t="s">
        <v>4353</v>
      </c>
      <c r="E9221" s="10" t="s">
        <v>629</v>
      </c>
      <c r="F9221" s="10" t="s">
        <v>759</v>
      </c>
      <c r="G9221" s="10" t="s">
        <v>569</v>
      </c>
      <c r="H9221" s="10" t="s">
        <v>544</v>
      </c>
      <c r="I9221" s="10" t="s">
        <v>610</v>
      </c>
      <c r="J9221" s="10" t="s">
        <v>4352</v>
      </c>
      <c r="K9221" s="10" t="s">
        <v>4351</v>
      </c>
      <c r="L9221" s="10">
        <v>4</v>
      </c>
      <c r="M9221" s="10">
        <v>654.75</v>
      </c>
      <c r="N9221" s="10">
        <v>2619</v>
      </c>
      <c r="O9221" s="59">
        <v>0.2</v>
      </c>
      <c r="P9221" s="10">
        <v>523.79999999999995</v>
      </c>
      <c r="Q9221" s="10">
        <v>2095.1999999999998</v>
      </c>
      <c r="R9221" s="10" t="s">
        <v>586</v>
      </c>
      <c r="S9221" s="10" t="s">
        <v>585</v>
      </c>
      <c r="T9221" s="59">
        <v>0.25</v>
      </c>
      <c r="U9221" s="10">
        <v>523.79999999999995</v>
      </c>
    </row>
    <row r="9222" spans="1:21" x14ac:dyDescent="0.3">
      <c r="A9222" s="10" t="s">
        <v>4350</v>
      </c>
      <c r="B9222" s="61">
        <v>45126</v>
      </c>
      <c r="C9222" s="10" t="s">
        <v>4349</v>
      </c>
      <c r="D9222" s="10" t="s">
        <v>4348</v>
      </c>
      <c r="E9222" s="10" t="s">
        <v>581</v>
      </c>
      <c r="F9222" s="10" t="s">
        <v>580</v>
      </c>
      <c r="G9222" s="10" t="s">
        <v>601</v>
      </c>
      <c r="H9222" s="10" t="s">
        <v>579</v>
      </c>
      <c r="I9222" s="10" t="s">
        <v>578</v>
      </c>
      <c r="J9222" s="10" t="s">
        <v>4347</v>
      </c>
      <c r="K9222" s="10" t="s">
        <v>4346</v>
      </c>
      <c r="L9222" s="10">
        <v>2</v>
      </c>
      <c r="M9222" s="10">
        <v>448.04</v>
      </c>
      <c r="N9222" s="10">
        <v>896.08</v>
      </c>
      <c r="O9222" s="59">
        <v>0.2</v>
      </c>
      <c r="P9222" s="10">
        <v>179.22</v>
      </c>
      <c r="Q9222" s="10">
        <v>716.86</v>
      </c>
      <c r="R9222" s="10" t="s">
        <v>575</v>
      </c>
      <c r="S9222" s="10" t="s">
        <v>585</v>
      </c>
      <c r="T9222" s="59">
        <v>0.3</v>
      </c>
      <c r="U9222" s="10">
        <v>215.06</v>
      </c>
    </row>
    <row r="9223" spans="1:21" x14ac:dyDescent="0.3">
      <c r="A9223" s="10" t="s">
        <v>4345</v>
      </c>
      <c r="B9223" s="61">
        <v>45323</v>
      </c>
      <c r="C9223" s="10" t="s">
        <v>4344</v>
      </c>
      <c r="D9223" s="10" t="s">
        <v>4343</v>
      </c>
      <c r="E9223" s="10" t="s">
        <v>592</v>
      </c>
      <c r="F9223" s="10" t="s">
        <v>652</v>
      </c>
      <c r="G9223" s="10" t="s">
        <v>569</v>
      </c>
      <c r="H9223" s="10" t="s">
        <v>590</v>
      </c>
      <c r="I9223" s="10" t="s">
        <v>589</v>
      </c>
      <c r="J9223" s="10" t="s">
        <v>4342</v>
      </c>
      <c r="K9223" s="10" t="s">
        <v>4341</v>
      </c>
      <c r="L9223" s="10">
        <v>10</v>
      </c>
      <c r="M9223" s="10">
        <v>818.97</v>
      </c>
      <c r="N9223" s="10">
        <v>8189.7</v>
      </c>
      <c r="O9223" s="59">
        <v>0.05</v>
      </c>
      <c r="P9223" s="10">
        <v>409.49</v>
      </c>
      <c r="Q9223" s="10">
        <v>7780.21</v>
      </c>
      <c r="R9223" s="10" t="s">
        <v>565</v>
      </c>
      <c r="S9223" s="10" t="s">
        <v>596</v>
      </c>
      <c r="T9223" s="59">
        <v>0.15</v>
      </c>
      <c r="U9223" s="10">
        <v>1167.03</v>
      </c>
    </row>
    <row r="9224" spans="1:21" x14ac:dyDescent="0.3">
      <c r="A9224" s="10" t="s">
        <v>4340</v>
      </c>
      <c r="B9224" s="61">
        <v>45368</v>
      </c>
      <c r="C9224" s="10" t="s">
        <v>4339</v>
      </c>
      <c r="D9224" s="10" t="s">
        <v>4338</v>
      </c>
      <c r="E9224" s="10" t="s">
        <v>603</v>
      </c>
      <c r="F9224" s="10" t="s">
        <v>636</v>
      </c>
      <c r="G9224" s="10" t="s">
        <v>601</v>
      </c>
      <c r="H9224" s="10" t="s">
        <v>579</v>
      </c>
      <c r="I9224" s="10" t="s">
        <v>722</v>
      </c>
      <c r="J9224" s="10" t="s">
        <v>4337</v>
      </c>
      <c r="K9224" s="10" t="s">
        <v>4336</v>
      </c>
      <c r="L9224" s="10">
        <v>10</v>
      </c>
      <c r="M9224" s="10">
        <v>484.44</v>
      </c>
      <c r="N9224" s="10">
        <v>4844.3999999999996</v>
      </c>
      <c r="O9224" s="59">
        <v>0</v>
      </c>
      <c r="P9224" s="10">
        <v>0</v>
      </c>
      <c r="Q9224" s="10">
        <v>4844.3999999999996</v>
      </c>
      <c r="R9224" s="10" t="s">
        <v>575</v>
      </c>
      <c r="S9224" s="10" t="s">
        <v>585</v>
      </c>
      <c r="T9224" s="59">
        <v>0.15</v>
      </c>
      <c r="U9224" s="10">
        <v>726.66</v>
      </c>
    </row>
    <row r="9225" spans="1:21" x14ac:dyDescent="0.3">
      <c r="A9225" s="10" t="s">
        <v>4335</v>
      </c>
      <c r="B9225" s="61">
        <v>45017</v>
      </c>
      <c r="C9225" s="10" t="s">
        <v>4334</v>
      </c>
      <c r="D9225" s="10" t="s">
        <v>4333</v>
      </c>
      <c r="E9225" s="10" t="s">
        <v>603</v>
      </c>
      <c r="F9225" s="10" t="s">
        <v>658</v>
      </c>
      <c r="G9225" s="10" t="s">
        <v>601</v>
      </c>
      <c r="H9225" s="10" t="s">
        <v>579</v>
      </c>
      <c r="I9225" s="10" t="s">
        <v>578</v>
      </c>
      <c r="J9225" s="10" t="s">
        <v>4332</v>
      </c>
      <c r="K9225" s="10" t="s">
        <v>4331</v>
      </c>
      <c r="L9225" s="10">
        <v>9</v>
      </c>
      <c r="M9225" s="10">
        <v>890.65</v>
      </c>
      <c r="N9225" s="10">
        <v>8015.85</v>
      </c>
      <c r="O9225" s="59">
        <v>0</v>
      </c>
      <c r="P9225" s="10">
        <v>0</v>
      </c>
      <c r="Q9225" s="10">
        <v>8015.85</v>
      </c>
      <c r="R9225" s="10" t="s">
        <v>614</v>
      </c>
      <c r="S9225" s="10" t="s">
        <v>607</v>
      </c>
      <c r="T9225" s="59">
        <v>0.15</v>
      </c>
      <c r="U9225" s="10">
        <v>1202.3800000000001</v>
      </c>
    </row>
    <row r="9226" spans="1:21" x14ac:dyDescent="0.3">
      <c r="A9226" s="10" t="s">
        <v>4330</v>
      </c>
      <c r="B9226" s="61">
        <v>45137</v>
      </c>
      <c r="C9226" s="10" t="s">
        <v>4329</v>
      </c>
      <c r="D9226" s="10" t="s">
        <v>4328</v>
      </c>
      <c r="E9226" s="10" t="s">
        <v>603</v>
      </c>
      <c r="F9226" s="10" t="s">
        <v>636</v>
      </c>
      <c r="G9226" s="10" t="s">
        <v>569</v>
      </c>
      <c r="H9226" s="10" t="s">
        <v>544</v>
      </c>
      <c r="I9226" s="10" t="s">
        <v>10</v>
      </c>
      <c r="J9226" s="10" t="s">
        <v>4327</v>
      </c>
      <c r="K9226" s="10" t="s">
        <v>4326</v>
      </c>
      <c r="L9226" s="10">
        <v>2</v>
      </c>
      <c r="M9226" s="10">
        <v>941</v>
      </c>
      <c r="N9226" s="10">
        <v>1882</v>
      </c>
      <c r="O9226" s="59">
        <v>0.1</v>
      </c>
      <c r="P9226" s="10">
        <v>188.2</v>
      </c>
      <c r="Q9226" s="10">
        <v>1693.8</v>
      </c>
      <c r="R9226" s="10" t="s">
        <v>586</v>
      </c>
      <c r="S9226" s="10" t="s">
        <v>564</v>
      </c>
      <c r="T9226" s="59">
        <v>0.25</v>
      </c>
      <c r="U9226" s="10">
        <v>423.45</v>
      </c>
    </row>
    <row r="9227" spans="1:21" x14ac:dyDescent="0.3">
      <c r="A9227" s="10" t="s">
        <v>4325</v>
      </c>
      <c r="B9227" s="61">
        <v>45059</v>
      </c>
      <c r="C9227" s="10" t="s">
        <v>4324</v>
      </c>
      <c r="D9227" s="10" t="s">
        <v>4323</v>
      </c>
      <c r="E9227" s="10" t="s">
        <v>592</v>
      </c>
      <c r="F9227" s="10" t="s">
        <v>18</v>
      </c>
      <c r="G9227" s="10" t="s">
        <v>569</v>
      </c>
      <c r="H9227" s="10" t="s">
        <v>590</v>
      </c>
      <c r="I9227" s="10" t="s">
        <v>635</v>
      </c>
      <c r="J9227" s="10" t="s">
        <v>4322</v>
      </c>
      <c r="K9227" s="10" t="s">
        <v>4321</v>
      </c>
      <c r="L9227" s="10">
        <v>2</v>
      </c>
      <c r="M9227" s="10">
        <v>792.99</v>
      </c>
      <c r="N9227" s="10">
        <v>1585.98</v>
      </c>
      <c r="O9227" s="59">
        <v>0</v>
      </c>
      <c r="P9227" s="10">
        <v>0</v>
      </c>
      <c r="Q9227" s="10">
        <v>1585.98</v>
      </c>
      <c r="R9227" s="10" t="s">
        <v>586</v>
      </c>
      <c r="S9227" s="10" t="s">
        <v>607</v>
      </c>
      <c r="T9227" s="59">
        <v>0.3</v>
      </c>
      <c r="U9227" s="10">
        <v>475.79</v>
      </c>
    </row>
    <row r="9228" spans="1:21" x14ac:dyDescent="0.3">
      <c r="A9228" s="10" t="s">
        <v>4320</v>
      </c>
      <c r="B9228" s="61">
        <v>45183</v>
      </c>
      <c r="C9228" s="10" t="s">
        <v>4319</v>
      </c>
      <c r="D9228" s="10" t="s">
        <v>4318</v>
      </c>
      <c r="E9228" s="10" t="s">
        <v>629</v>
      </c>
      <c r="F9228" s="10" t="s">
        <v>628</v>
      </c>
      <c r="G9228" s="10" t="s">
        <v>569</v>
      </c>
      <c r="H9228" s="10" t="s">
        <v>579</v>
      </c>
      <c r="I9228" s="10" t="s">
        <v>711</v>
      </c>
      <c r="J9228" s="10" t="s">
        <v>4317</v>
      </c>
      <c r="K9228" s="10" t="s">
        <v>4316</v>
      </c>
      <c r="L9228" s="10">
        <v>7</v>
      </c>
      <c r="M9228" s="10">
        <v>672.24</v>
      </c>
      <c r="N9228" s="10">
        <v>4705.68</v>
      </c>
      <c r="O9228" s="59">
        <v>0.2</v>
      </c>
      <c r="P9228" s="10">
        <v>941.14</v>
      </c>
      <c r="Q9228" s="10">
        <v>3764.54</v>
      </c>
      <c r="R9228" s="10" t="s">
        <v>565</v>
      </c>
      <c r="S9228" s="10" t="s">
        <v>585</v>
      </c>
      <c r="T9228" s="59">
        <v>0.15</v>
      </c>
      <c r="U9228" s="10">
        <v>564.67999999999995</v>
      </c>
    </row>
    <row r="9229" spans="1:21" x14ac:dyDescent="0.3">
      <c r="A9229" s="10" t="s">
        <v>4315</v>
      </c>
      <c r="B9229" s="61">
        <v>45153</v>
      </c>
      <c r="C9229" s="10" t="s">
        <v>4314</v>
      </c>
      <c r="D9229" s="10" t="s">
        <v>4313</v>
      </c>
      <c r="E9229" s="10" t="s">
        <v>581</v>
      </c>
      <c r="F9229" s="10" t="s">
        <v>580</v>
      </c>
      <c r="G9229" s="10" t="s">
        <v>569</v>
      </c>
      <c r="H9229" s="10" t="s">
        <v>590</v>
      </c>
      <c r="I9229" s="10" t="s">
        <v>589</v>
      </c>
      <c r="J9229" s="10" t="s">
        <v>4312</v>
      </c>
      <c r="K9229" s="10" t="s">
        <v>4311</v>
      </c>
      <c r="L9229" s="10">
        <v>1</v>
      </c>
      <c r="M9229" s="10">
        <v>179.97</v>
      </c>
      <c r="N9229" s="10">
        <v>179.97</v>
      </c>
      <c r="O9229" s="59">
        <v>0.05</v>
      </c>
      <c r="P9229" s="10">
        <v>9</v>
      </c>
      <c r="Q9229" s="10">
        <v>170.97</v>
      </c>
      <c r="R9229" s="10" t="s">
        <v>565</v>
      </c>
      <c r="S9229" s="10" t="s">
        <v>564</v>
      </c>
      <c r="T9229" s="59">
        <v>0.3</v>
      </c>
      <c r="U9229" s="10">
        <v>51.29</v>
      </c>
    </row>
    <row r="9230" spans="1:21" x14ac:dyDescent="0.3">
      <c r="A9230" s="10" t="s">
        <v>4310</v>
      </c>
      <c r="B9230" s="61">
        <v>45022</v>
      </c>
      <c r="C9230" s="10" t="s">
        <v>4309</v>
      </c>
      <c r="D9230" s="10" t="s">
        <v>4308</v>
      </c>
      <c r="E9230" s="10" t="s">
        <v>581</v>
      </c>
      <c r="F9230" s="10" t="s">
        <v>83</v>
      </c>
      <c r="G9230" s="10" t="s">
        <v>601</v>
      </c>
      <c r="H9230" s="10" t="s">
        <v>544</v>
      </c>
      <c r="I9230" s="10" t="s">
        <v>10</v>
      </c>
      <c r="J9230" s="10" t="s">
        <v>4307</v>
      </c>
      <c r="K9230" s="10" t="s">
        <v>4306</v>
      </c>
      <c r="L9230" s="10">
        <v>6</v>
      </c>
      <c r="M9230" s="10">
        <v>377.46</v>
      </c>
      <c r="N9230" s="10">
        <v>2264.7600000000002</v>
      </c>
      <c r="O9230" s="59">
        <v>0</v>
      </c>
      <c r="P9230" s="10">
        <v>0</v>
      </c>
      <c r="Q9230" s="10">
        <v>2264.7600000000002</v>
      </c>
      <c r="R9230" s="10" t="s">
        <v>586</v>
      </c>
      <c r="S9230" s="10" t="s">
        <v>564</v>
      </c>
      <c r="T9230" s="59">
        <v>0.25</v>
      </c>
      <c r="U9230" s="10">
        <v>566.19000000000005</v>
      </c>
    </row>
    <row r="9231" spans="1:21" x14ac:dyDescent="0.3">
      <c r="A9231" s="10" t="s">
        <v>4305</v>
      </c>
      <c r="B9231" s="61">
        <v>45131</v>
      </c>
      <c r="C9231" s="10" t="s">
        <v>4304</v>
      </c>
      <c r="D9231" s="10" t="s">
        <v>4303</v>
      </c>
      <c r="E9231" s="10" t="s">
        <v>603</v>
      </c>
      <c r="F9231" s="10" t="s">
        <v>602</v>
      </c>
      <c r="G9231" s="10" t="s">
        <v>601</v>
      </c>
      <c r="H9231" s="10" t="s">
        <v>600</v>
      </c>
      <c r="I9231" s="10" t="s">
        <v>664</v>
      </c>
      <c r="J9231" s="10" t="s">
        <v>4302</v>
      </c>
      <c r="K9231" s="10" t="s">
        <v>4301</v>
      </c>
      <c r="L9231" s="10">
        <v>4</v>
      </c>
      <c r="M9231" s="10">
        <v>592.21</v>
      </c>
      <c r="N9231" s="10">
        <v>2368.84</v>
      </c>
      <c r="O9231" s="59">
        <v>0.1</v>
      </c>
      <c r="P9231" s="10">
        <v>236.88</v>
      </c>
      <c r="Q9231" s="10">
        <v>2131.96</v>
      </c>
      <c r="R9231" s="10" t="s">
        <v>614</v>
      </c>
      <c r="S9231" s="10" t="s">
        <v>607</v>
      </c>
      <c r="T9231" s="59">
        <v>0.3</v>
      </c>
      <c r="U9231" s="10">
        <v>639.59</v>
      </c>
    </row>
    <row r="9232" spans="1:21" x14ac:dyDescent="0.3">
      <c r="A9232" s="10" t="s">
        <v>4300</v>
      </c>
      <c r="B9232" s="61">
        <v>45122</v>
      </c>
      <c r="C9232" s="10" t="s">
        <v>2188</v>
      </c>
      <c r="D9232" s="10" t="s">
        <v>3040</v>
      </c>
      <c r="E9232" s="10" t="s">
        <v>581</v>
      </c>
      <c r="F9232" s="10" t="s">
        <v>83</v>
      </c>
      <c r="G9232" s="10" t="s">
        <v>569</v>
      </c>
      <c r="H9232" s="10" t="s">
        <v>590</v>
      </c>
      <c r="I9232" s="10" t="s">
        <v>589</v>
      </c>
      <c r="J9232" s="10" t="s">
        <v>4299</v>
      </c>
      <c r="K9232" s="10" t="s">
        <v>4298</v>
      </c>
      <c r="L9232" s="10">
        <v>10</v>
      </c>
      <c r="M9232" s="10">
        <v>592.45000000000005</v>
      </c>
      <c r="N9232" s="10">
        <v>5924.5</v>
      </c>
      <c r="O9232" s="59">
        <v>0.05</v>
      </c>
      <c r="P9232" s="10">
        <v>296.23</v>
      </c>
      <c r="Q9232" s="10">
        <v>5628.27</v>
      </c>
      <c r="R9232" s="10" t="s">
        <v>565</v>
      </c>
      <c r="S9232" s="10" t="s">
        <v>596</v>
      </c>
      <c r="T9232" s="59">
        <v>0.15</v>
      </c>
      <c r="U9232" s="10">
        <v>844.24</v>
      </c>
    </row>
    <row r="9233" spans="1:21" x14ac:dyDescent="0.3">
      <c r="A9233" s="10" t="s">
        <v>4297</v>
      </c>
      <c r="B9233" s="61">
        <v>45038</v>
      </c>
      <c r="C9233" s="10" t="s">
        <v>1798</v>
      </c>
      <c r="D9233" s="10" t="s">
        <v>4296</v>
      </c>
      <c r="E9233" s="10" t="s">
        <v>603</v>
      </c>
      <c r="F9233" s="10" t="s">
        <v>636</v>
      </c>
      <c r="G9233" s="10" t="s">
        <v>569</v>
      </c>
      <c r="H9233" s="10" t="s">
        <v>579</v>
      </c>
      <c r="I9233" s="10" t="s">
        <v>578</v>
      </c>
      <c r="J9233" s="10" t="s">
        <v>4295</v>
      </c>
      <c r="K9233" s="10" t="s">
        <v>4294</v>
      </c>
      <c r="L9233" s="10">
        <v>3</v>
      </c>
      <c r="M9233" s="10">
        <v>486.36</v>
      </c>
      <c r="N9233" s="10">
        <v>1459.08</v>
      </c>
      <c r="O9233" s="59">
        <v>0.05</v>
      </c>
      <c r="P9233" s="10">
        <v>72.95</v>
      </c>
      <c r="Q9233" s="10">
        <v>1386.13</v>
      </c>
      <c r="R9233" s="10" t="s">
        <v>565</v>
      </c>
      <c r="S9233" s="10" t="s">
        <v>585</v>
      </c>
      <c r="T9233" s="59">
        <v>0.25</v>
      </c>
      <c r="U9233" s="10">
        <v>346.53</v>
      </c>
    </row>
    <row r="9234" spans="1:21" x14ac:dyDescent="0.3">
      <c r="A9234" s="10" t="s">
        <v>4293</v>
      </c>
      <c r="B9234" s="61">
        <v>45346</v>
      </c>
      <c r="C9234" s="10" t="s">
        <v>4292</v>
      </c>
      <c r="D9234" s="10" t="s">
        <v>4291</v>
      </c>
      <c r="E9234" s="10" t="s">
        <v>581</v>
      </c>
      <c r="F9234" s="10" t="s">
        <v>7</v>
      </c>
      <c r="G9234" s="10" t="s">
        <v>569</v>
      </c>
      <c r="H9234" s="10" t="s">
        <v>544</v>
      </c>
      <c r="I9234" s="10" t="s">
        <v>568</v>
      </c>
      <c r="J9234" s="10" t="s">
        <v>4290</v>
      </c>
      <c r="K9234" s="10" t="s">
        <v>2243</v>
      </c>
      <c r="L9234" s="10">
        <v>4</v>
      </c>
      <c r="M9234" s="10">
        <v>263.20999999999998</v>
      </c>
      <c r="N9234" s="10">
        <v>1052.8399999999999</v>
      </c>
      <c r="O9234" s="59">
        <v>0.1</v>
      </c>
      <c r="P9234" s="10">
        <v>105.28</v>
      </c>
      <c r="Q9234" s="10">
        <v>947.56</v>
      </c>
      <c r="R9234" s="10" t="s">
        <v>614</v>
      </c>
      <c r="S9234" s="10" t="s">
        <v>585</v>
      </c>
      <c r="T9234" s="59">
        <v>0.3</v>
      </c>
      <c r="U9234" s="10">
        <v>284.27</v>
      </c>
    </row>
    <row r="9235" spans="1:21" x14ac:dyDescent="0.3">
      <c r="A9235" s="10" t="s">
        <v>4289</v>
      </c>
      <c r="B9235" s="61">
        <v>45376</v>
      </c>
      <c r="C9235" s="10" t="s">
        <v>4288</v>
      </c>
      <c r="D9235" s="10" t="s">
        <v>4287</v>
      </c>
      <c r="E9235" s="10" t="s">
        <v>571</v>
      </c>
      <c r="F9235" s="10" t="s">
        <v>685</v>
      </c>
      <c r="G9235" s="10" t="s">
        <v>569</v>
      </c>
      <c r="H9235" s="10" t="s">
        <v>544</v>
      </c>
      <c r="I9235" s="10" t="s">
        <v>10</v>
      </c>
      <c r="J9235" s="10" t="s">
        <v>4286</v>
      </c>
      <c r="K9235" s="10" t="s">
        <v>3003</v>
      </c>
      <c r="L9235" s="10">
        <v>8</v>
      </c>
      <c r="M9235" s="10">
        <v>743.37</v>
      </c>
      <c r="N9235" s="10">
        <v>5946.96</v>
      </c>
      <c r="O9235" s="59">
        <v>0.2</v>
      </c>
      <c r="P9235" s="10">
        <v>1189.3900000000001</v>
      </c>
      <c r="Q9235" s="10">
        <v>4757.57</v>
      </c>
      <c r="R9235" s="10" t="s">
        <v>614</v>
      </c>
      <c r="S9235" s="10" t="s">
        <v>564</v>
      </c>
      <c r="T9235" s="59">
        <v>0.25</v>
      </c>
      <c r="U9235" s="10">
        <v>1189.3900000000001</v>
      </c>
    </row>
    <row r="9236" spans="1:21" x14ac:dyDescent="0.3">
      <c r="A9236" s="10" t="s">
        <v>4285</v>
      </c>
      <c r="B9236" s="61">
        <v>44959</v>
      </c>
      <c r="C9236" s="10" t="s">
        <v>4284</v>
      </c>
      <c r="D9236" s="10" t="s">
        <v>4283</v>
      </c>
      <c r="E9236" s="10" t="s">
        <v>603</v>
      </c>
      <c r="F9236" s="10" t="s">
        <v>602</v>
      </c>
      <c r="G9236" s="10" t="s">
        <v>569</v>
      </c>
      <c r="H9236" s="10" t="s">
        <v>579</v>
      </c>
      <c r="I9236" s="10" t="s">
        <v>722</v>
      </c>
      <c r="J9236" s="10" t="s">
        <v>4282</v>
      </c>
      <c r="K9236" s="10" t="s">
        <v>4281</v>
      </c>
      <c r="L9236" s="10">
        <v>10</v>
      </c>
      <c r="M9236" s="10">
        <v>410.7</v>
      </c>
      <c r="N9236" s="10">
        <v>4107</v>
      </c>
      <c r="O9236" s="59">
        <v>0.1</v>
      </c>
      <c r="P9236" s="10">
        <v>410.7</v>
      </c>
      <c r="Q9236" s="10">
        <v>3696.3</v>
      </c>
      <c r="R9236" s="10" t="s">
        <v>575</v>
      </c>
      <c r="S9236" s="10" t="s">
        <v>607</v>
      </c>
      <c r="T9236" s="59">
        <v>0.25</v>
      </c>
      <c r="U9236" s="10">
        <v>924.08</v>
      </c>
    </row>
    <row r="9237" spans="1:21" x14ac:dyDescent="0.3">
      <c r="A9237" s="10" t="s">
        <v>4280</v>
      </c>
      <c r="B9237" s="61">
        <v>45303</v>
      </c>
      <c r="C9237" s="10" t="s">
        <v>4279</v>
      </c>
      <c r="D9237" s="10" t="s">
        <v>4278</v>
      </c>
      <c r="E9237" s="10" t="s">
        <v>603</v>
      </c>
      <c r="F9237" s="10" t="s">
        <v>658</v>
      </c>
      <c r="G9237" s="10" t="s">
        <v>569</v>
      </c>
      <c r="H9237" s="10" t="s">
        <v>544</v>
      </c>
      <c r="I9237" s="10" t="s">
        <v>610</v>
      </c>
      <c r="J9237" s="10" t="s">
        <v>4277</v>
      </c>
      <c r="K9237" s="10" t="s">
        <v>4276</v>
      </c>
      <c r="L9237" s="10">
        <v>3</v>
      </c>
      <c r="M9237" s="10">
        <v>231.3</v>
      </c>
      <c r="N9237" s="10">
        <v>693.9</v>
      </c>
      <c r="O9237" s="59">
        <v>0</v>
      </c>
      <c r="P9237" s="10">
        <v>0</v>
      </c>
      <c r="Q9237" s="10">
        <v>693.9</v>
      </c>
      <c r="R9237" s="10" t="s">
        <v>586</v>
      </c>
      <c r="S9237" s="10" t="s">
        <v>585</v>
      </c>
      <c r="T9237" s="59">
        <v>0.15</v>
      </c>
      <c r="U9237" s="10">
        <v>104.08</v>
      </c>
    </row>
    <row r="9238" spans="1:21" x14ac:dyDescent="0.3">
      <c r="A9238" s="10" t="s">
        <v>4275</v>
      </c>
      <c r="B9238" s="61">
        <v>45106</v>
      </c>
      <c r="C9238" s="10" t="s">
        <v>4274</v>
      </c>
      <c r="D9238" s="10" t="s">
        <v>4273</v>
      </c>
      <c r="E9238" s="10" t="s">
        <v>629</v>
      </c>
      <c r="F9238" s="10" t="s">
        <v>628</v>
      </c>
      <c r="G9238" s="10" t="s">
        <v>601</v>
      </c>
      <c r="H9238" s="10" t="s">
        <v>600</v>
      </c>
      <c r="I9238" s="10" t="s">
        <v>599</v>
      </c>
      <c r="J9238" s="10" t="s">
        <v>4272</v>
      </c>
      <c r="K9238" s="10" t="s">
        <v>4271</v>
      </c>
      <c r="L9238" s="10">
        <v>3</v>
      </c>
      <c r="M9238" s="10">
        <v>632.41999999999996</v>
      </c>
      <c r="N9238" s="10">
        <v>1897.26</v>
      </c>
      <c r="O9238" s="59">
        <v>0.05</v>
      </c>
      <c r="P9238" s="10">
        <v>94.86</v>
      </c>
      <c r="Q9238" s="10">
        <v>1802.4</v>
      </c>
      <c r="R9238" s="10" t="s">
        <v>565</v>
      </c>
      <c r="S9238" s="10" t="s">
        <v>585</v>
      </c>
      <c r="T9238" s="59">
        <v>0.3</v>
      </c>
      <c r="U9238" s="10">
        <v>540.72</v>
      </c>
    </row>
    <row r="9239" spans="1:21" x14ac:dyDescent="0.3">
      <c r="A9239" s="10" t="s">
        <v>4270</v>
      </c>
      <c r="B9239" s="61">
        <v>45338</v>
      </c>
      <c r="C9239" s="10" t="s">
        <v>4269</v>
      </c>
      <c r="D9239" s="10" t="s">
        <v>4268</v>
      </c>
      <c r="E9239" s="10" t="s">
        <v>581</v>
      </c>
      <c r="F9239" s="10" t="s">
        <v>83</v>
      </c>
      <c r="G9239" s="10" t="s">
        <v>569</v>
      </c>
      <c r="H9239" s="10" t="s">
        <v>544</v>
      </c>
      <c r="I9239" s="10" t="s">
        <v>10</v>
      </c>
      <c r="J9239" s="10" t="s">
        <v>4267</v>
      </c>
      <c r="K9239" s="10" t="s">
        <v>4266</v>
      </c>
      <c r="L9239" s="10">
        <v>9</v>
      </c>
      <c r="M9239" s="10">
        <v>742.74</v>
      </c>
      <c r="N9239" s="10">
        <v>6684.66</v>
      </c>
      <c r="O9239" s="59">
        <v>0.2</v>
      </c>
      <c r="P9239" s="10">
        <v>1336.93</v>
      </c>
      <c r="Q9239" s="10">
        <v>5347.73</v>
      </c>
      <c r="R9239" s="10" t="s">
        <v>614</v>
      </c>
      <c r="S9239" s="10" t="s">
        <v>607</v>
      </c>
      <c r="T9239" s="59">
        <v>0.3</v>
      </c>
      <c r="U9239" s="10">
        <v>1604.32</v>
      </c>
    </row>
    <row r="9240" spans="1:21" x14ac:dyDescent="0.3">
      <c r="A9240" s="10" t="s">
        <v>4265</v>
      </c>
      <c r="B9240" s="61">
        <v>45046</v>
      </c>
      <c r="C9240" s="10" t="s">
        <v>4264</v>
      </c>
      <c r="D9240" s="10" t="s">
        <v>4263</v>
      </c>
      <c r="E9240" s="10" t="s">
        <v>592</v>
      </c>
      <c r="F9240" s="10" t="s">
        <v>591</v>
      </c>
      <c r="G9240" s="10" t="s">
        <v>601</v>
      </c>
      <c r="H9240" s="10" t="s">
        <v>544</v>
      </c>
      <c r="I9240" s="10" t="s">
        <v>10</v>
      </c>
      <c r="J9240" s="10" t="s">
        <v>4262</v>
      </c>
      <c r="K9240" s="10" t="s">
        <v>4261</v>
      </c>
      <c r="L9240" s="10">
        <v>10</v>
      </c>
      <c r="M9240" s="10">
        <v>325.77</v>
      </c>
      <c r="N9240" s="10">
        <v>3257.7</v>
      </c>
      <c r="O9240" s="59">
        <v>0.2</v>
      </c>
      <c r="P9240" s="10">
        <v>651.54</v>
      </c>
      <c r="Q9240" s="10">
        <v>2606.16</v>
      </c>
      <c r="R9240" s="10" t="s">
        <v>614</v>
      </c>
      <c r="S9240" s="10" t="s">
        <v>596</v>
      </c>
      <c r="T9240" s="59">
        <v>0.15</v>
      </c>
      <c r="U9240" s="10">
        <v>390.92</v>
      </c>
    </row>
    <row r="9241" spans="1:21" x14ac:dyDescent="0.3">
      <c r="A9241" s="10" t="s">
        <v>4260</v>
      </c>
      <c r="B9241" s="61">
        <v>45144</v>
      </c>
      <c r="C9241" s="10" t="s">
        <v>4259</v>
      </c>
      <c r="D9241" s="10" t="s">
        <v>4258</v>
      </c>
      <c r="E9241" s="10" t="s">
        <v>571</v>
      </c>
      <c r="F9241" s="10" t="s">
        <v>685</v>
      </c>
      <c r="G9241" s="10" t="s">
        <v>569</v>
      </c>
      <c r="H9241" s="10" t="s">
        <v>579</v>
      </c>
      <c r="I9241" s="10" t="s">
        <v>711</v>
      </c>
      <c r="J9241" s="10" t="s">
        <v>4257</v>
      </c>
      <c r="K9241" s="10" t="s">
        <v>4256</v>
      </c>
      <c r="L9241" s="10">
        <v>3</v>
      </c>
      <c r="M9241" s="10">
        <v>577.88</v>
      </c>
      <c r="N9241" s="10">
        <v>1733.64</v>
      </c>
      <c r="O9241" s="59">
        <v>0.1</v>
      </c>
      <c r="P9241" s="10">
        <v>173.36</v>
      </c>
      <c r="Q9241" s="10">
        <v>1560.28</v>
      </c>
      <c r="R9241" s="10" t="s">
        <v>586</v>
      </c>
      <c r="S9241" s="10" t="s">
        <v>607</v>
      </c>
      <c r="T9241" s="59">
        <v>0.25</v>
      </c>
      <c r="U9241" s="10">
        <v>390.07</v>
      </c>
    </row>
    <row r="9242" spans="1:21" x14ac:dyDescent="0.3">
      <c r="A9242" s="10" t="s">
        <v>4255</v>
      </c>
      <c r="B9242" s="61">
        <v>44966</v>
      </c>
      <c r="C9242" s="10" t="s">
        <v>4254</v>
      </c>
      <c r="D9242" s="10" t="s">
        <v>4253</v>
      </c>
      <c r="E9242" s="10" t="s">
        <v>571</v>
      </c>
      <c r="F9242" s="10" t="s">
        <v>685</v>
      </c>
      <c r="G9242" s="10" t="s">
        <v>569</v>
      </c>
      <c r="H9242" s="10" t="s">
        <v>579</v>
      </c>
      <c r="I9242" s="10" t="s">
        <v>711</v>
      </c>
      <c r="J9242" s="10" t="s">
        <v>4252</v>
      </c>
      <c r="K9242" s="10" t="s">
        <v>4251</v>
      </c>
      <c r="L9242" s="10">
        <v>1</v>
      </c>
      <c r="M9242" s="10">
        <v>292.01</v>
      </c>
      <c r="N9242" s="10">
        <v>292.01</v>
      </c>
      <c r="O9242" s="59">
        <v>0.05</v>
      </c>
      <c r="P9242" s="10">
        <v>14.6</v>
      </c>
      <c r="Q9242" s="10">
        <v>277.41000000000003</v>
      </c>
      <c r="R9242" s="10" t="s">
        <v>614</v>
      </c>
      <c r="S9242" s="10" t="s">
        <v>585</v>
      </c>
      <c r="T9242" s="59">
        <v>0.15</v>
      </c>
      <c r="U9242" s="10">
        <v>41.61</v>
      </c>
    </row>
    <row r="9243" spans="1:21" x14ac:dyDescent="0.3">
      <c r="A9243" s="10" t="s">
        <v>4250</v>
      </c>
      <c r="B9243" s="61">
        <v>45106</v>
      </c>
      <c r="C9243" s="10" t="s">
        <v>4249</v>
      </c>
      <c r="D9243" s="10" t="s">
        <v>4248</v>
      </c>
      <c r="E9243" s="10" t="s">
        <v>603</v>
      </c>
      <c r="F9243" s="10" t="s">
        <v>636</v>
      </c>
      <c r="G9243" s="10" t="s">
        <v>601</v>
      </c>
      <c r="H9243" s="10" t="s">
        <v>544</v>
      </c>
      <c r="I9243" s="10" t="s">
        <v>568</v>
      </c>
      <c r="J9243" s="10" t="s">
        <v>4247</v>
      </c>
      <c r="K9243" s="10" t="s">
        <v>4246</v>
      </c>
      <c r="L9243" s="10">
        <v>3</v>
      </c>
      <c r="M9243" s="10">
        <v>745.43</v>
      </c>
      <c r="N9243" s="10">
        <v>2236.29</v>
      </c>
      <c r="O9243" s="59">
        <v>0.2</v>
      </c>
      <c r="P9243" s="10">
        <v>447.26</v>
      </c>
      <c r="Q9243" s="10">
        <v>1789.03</v>
      </c>
      <c r="R9243" s="10" t="s">
        <v>586</v>
      </c>
      <c r="S9243" s="10" t="s">
        <v>596</v>
      </c>
      <c r="T9243" s="59">
        <v>0.25</v>
      </c>
      <c r="U9243" s="10">
        <v>447.26</v>
      </c>
    </row>
    <row r="9244" spans="1:21" x14ac:dyDescent="0.3">
      <c r="A9244" s="10" t="s">
        <v>4245</v>
      </c>
      <c r="B9244" s="61">
        <v>44989</v>
      </c>
      <c r="C9244" s="10" t="s">
        <v>1233</v>
      </c>
      <c r="D9244" s="10" t="s">
        <v>723</v>
      </c>
      <c r="E9244" s="10" t="s">
        <v>629</v>
      </c>
      <c r="F9244" s="10" t="s">
        <v>790</v>
      </c>
      <c r="G9244" s="10" t="s">
        <v>601</v>
      </c>
      <c r="H9244" s="10" t="s">
        <v>544</v>
      </c>
      <c r="I9244" s="10" t="s">
        <v>568</v>
      </c>
      <c r="J9244" s="10" t="s">
        <v>4244</v>
      </c>
      <c r="K9244" s="10" t="s">
        <v>4243</v>
      </c>
      <c r="L9244" s="10">
        <v>1</v>
      </c>
      <c r="M9244" s="10">
        <v>289.23</v>
      </c>
      <c r="N9244" s="10">
        <v>289.23</v>
      </c>
      <c r="O9244" s="59">
        <v>0</v>
      </c>
      <c r="P9244" s="10">
        <v>0</v>
      </c>
      <c r="Q9244" s="10">
        <v>289.23</v>
      </c>
      <c r="R9244" s="10" t="s">
        <v>575</v>
      </c>
      <c r="S9244" s="10" t="s">
        <v>596</v>
      </c>
      <c r="T9244" s="59">
        <v>0.25</v>
      </c>
      <c r="U9244" s="10">
        <v>72.31</v>
      </c>
    </row>
    <row r="9245" spans="1:21" x14ac:dyDescent="0.3">
      <c r="A9245" s="10" t="s">
        <v>4242</v>
      </c>
      <c r="B9245" s="61">
        <v>45340</v>
      </c>
      <c r="C9245" s="10" t="s">
        <v>4241</v>
      </c>
      <c r="D9245" s="10" t="s">
        <v>4240</v>
      </c>
      <c r="E9245" s="10" t="s">
        <v>571</v>
      </c>
      <c r="F9245" s="10" t="s">
        <v>570</v>
      </c>
      <c r="G9245" s="10" t="s">
        <v>569</v>
      </c>
      <c r="H9245" s="10" t="s">
        <v>600</v>
      </c>
      <c r="I9245" s="10" t="s">
        <v>664</v>
      </c>
      <c r="J9245" s="10" t="s">
        <v>4239</v>
      </c>
      <c r="K9245" s="10" t="s">
        <v>4238</v>
      </c>
      <c r="L9245" s="10">
        <v>2</v>
      </c>
      <c r="M9245" s="10">
        <v>905.8</v>
      </c>
      <c r="N9245" s="10">
        <v>1811.6</v>
      </c>
      <c r="O9245" s="59">
        <v>0.1</v>
      </c>
      <c r="P9245" s="10">
        <v>181.16</v>
      </c>
      <c r="Q9245" s="10">
        <v>1630.44</v>
      </c>
      <c r="R9245" s="10" t="s">
        <v>614</v>
      </c>
      <c r="S9245" s="10" t="s">
        <v>585</v>
      </c>
      <c r="T9245" s="59">
        <v>0.25</v>
      </c>
      <c r="U9245" s="10">
        <v>407.61</v>
      </c>
    </row>
    <row r="9246" spans="1:21" x14ac:dyDescent="0.3">
      <c r="A9246" s="10" t="s">
        <v>4237</v>
      </c>
      <c r="B9246" s="61">
        <v>44957</v>
      </c>
      <c r="C9246" s="10" t="s">
        <v>4236</v>
      </c>
      <c r="D9246" s="10" t="s">
        <v>4235</v>
      </c>
      <c r="E9246" s="10" t="s">
        <v>571</v>
      </c>
      <c r="F9246" s="10" t="s">
        <v>685</v>
      </c>
      <c r="G9246" s="10" t="s">
        <v>601</v>
      </c>
      <c r="H9246" s="10" t="s">
        <v>590</v>
      </c>
      <c r="I9246" s="10" t="s">
        <v>589</v>
      </c>
      <c r="J9246" s="10" t="s">
        <v>4234</v>
      </c>
      <c r="K9246" s="10" t="s">
        <v>4233</v>
      </c>
      <c r="L9246" s="10">
        <v>7</v>
      </c>
      <c r="M9246" s="10">
        <v>758.87</v>
      </c>
      <c r="N9246" s="10">
        <v>5312.09</v>
      </c>
      <c r="O9246" s="59">
        <v>0.1</v>
      </c>
      <c r="P9246" s="10">
        <v>531.21</v>
      </c>
      <c r="Q9246" s="10">
        <v>4780.88</v>
      </c>
      <c r="R9246" s="10" t="s">
        <v>586</v>
      </c>
      <c r="S9246" s="10" t="s">
        <v>564</v>
      </c>
      <c r="T9246" s="59">
        <v>0.25</v>
      </c>
      <c r="U9246" s="10">
        <v>1195.22</v>
      </c>
    </row>
    <row r="9247" spans="1:21" x14ac:dyDescent="0.3">
      <c r="A9247" s="10" t="s">
        <v>4232</v>
      </c>
      <c r="B9247" s="61">
        <v>45212</v>
      </c>
      <c r="C9247" s="10" t="s">
        <v>4231</v>
      </c>
      <c r="D9247" s="10" t="s">
        <v>4230</v>
      </c>
      <c r="E9247" s="10" t="s">
        <v>603</v>
      </c>
      <c r="F9247" s="10" t="s">
        <v>658</v>
      </c>
      <c r="G9247" s="10" t="s">
        <v>601</v>
      </c>
      <c r="H9247" s="10" t="s">
        <v>544</v>
      </c>
      <c r="I9247" s="10" t="s">
        <v>10</v>
      </c>
      <c r="J9247" s="10" t="s">
        <v>4229</v>
      </c>
      <c r="K9247" s="10" t="s">
        <v>4228</v>
      </c>
      <c r="L9247" s="10">
        <v>9</v>
      </c>
      <c r="M9247" s="10">
        <v>428.38</v>
      </c>
      <c r="N9247" s="10">
        <v>3855.42</v>
      </c>
      <c r="O9247" s="59">
        <v>0</v>
      </c>
      <c r="P9247" s="10">
        <v>0</v>
      </c>
      <c r="Q9247" s="10">
        <v>3855.42</v>
      </c>
      <c r="R9247" s="10" t="s">
        <v>565</v>
      </c>
      <c r="S9247" s="10" t="s">
        <v>564</v>
      </c>
      <c r="T9247" s="59">
        <v>0.15</v>
      </c>
      <c r="U9247" s="10">
        <v>578.30999999999995</v>
      </c>
    </row>
    <row r="9248" spans="1:21" x14ac:dyDescent="0.3">
      <c r="A9248" s="10" t="s">
        <v>4227</v>
      </c>
      <c r="B9248" s="61">
        <v>44928</v>
      </c>
      <c r="C9248" s="10" t="s">
        <v>4226</v>
      </c>
      <c r="D9248" s="10" t="s">
        <v>4225</v>
      </c>
      <c r="E9248" s="10" t="s">
        <v>592</v>
      </c>
      <c r="F9248" s="10" t="s">
        <v>591</v>
      </c>
      <c r="G9248" s="10" t="s">
        <v>601</v>
      </c>
      <c r="H9248" s="10" t="s">
        <v>544</v>
      </c>
      <c r="I9248" s="10" t="s">
        <v>10</v>
      </c>
      <c r="J9248" s="10" t="s">
        <v>4224</v>
      </c>
      <c r="K9248" s="10" t="s">
        <v>4223</v>
      </c>
      <c r="L9248" s="10">
        <v>10</v>
      </c>
      <c r="M9248" s="10">
        <v>771.81</v>
      </c>
      <c r="N9248" s="10">
        <v>7718.1</v>
      </c>
      <c r="O9248" s="59">
        <v>0</v>
      </c>
      <c r="P9248" s="10">
        <v>0</v>
      </c>
      <c r="Q9248" s="10">
        <v>7718.1</v>
      </c>
      <c r="R9248" s="10" t="s">
        <v>614</v>
      </c>
      <c r="S9248" s="10" t="s">
        <v>564</v>
      </c>
      <c r="T9248" s="59">
        <v>0.25</v>
      </c>
      <c r="U9248" s="10">
        <v>1929.53</v>
      </c>
    </row>
    <row r="9249" spans="1:21" x14ac:dyDescent="0.3">
      <c r="A9249" s="10" t="s">
        <v>4222</v>
      </c>
      <c r="B9249" s="61">
        <v>44959</v>
      </c>
      <c r="C9249" s="10" t="s">
        <v>4221</v>
      </c>
      <c r="D9249" s="10" t="s">
        <v>4220</v>
      </c>
      <c r="E9249" s="10" t="s">
        <v>581</v>
      </c>
      <c r="F9249" s="10" t="s">
        <v>580</v>
      </c>
      <c r="G9249" s="10" t="s">
        <v>601</v>
      </c>
      <c r="H9249" s="10" t="s">
        <v>590</v>
      </c>
      <c r="I9249" s="10" t="s">
        <v>748</v>
      </c>
      <c r="J9249" s="10" t="s">
        <v>4219</v>
      </c>
      <c r="K9249" s="10" t="s">
        <v>4218</v>
      </c>
      <c r="L9249" s="10">
        <v>2</v>
      </c>
      <c r="M9249" s="10">
        <v>206.41</v>
      </c>
      <c r="N9249" s="10">
        <v>412.82</v>
      </c>
      <c r="O9249" s="59">
        <v>0.2</v>
      </c>
      <c r="P9249" s="10">
        <v>82.56</v>
      </c>
      <c r="Q9249" s="10">
        <v>330.26</v>
      </c>
      <c r="R9249" s="10" t="s">
        <v>575</v>
      </c>
      <c r="S9249" s="10" t="s">
        <v>585</v>
      </c>
      <c r="T9249" s="59">
        <v>0.25</v>
      </c>
      <c r="U9249" s="10">
        <v>82.56</v>
      </c>
    </row>
    <row r="9250" spans="1:21" x14ac:dyDescent="0.3">
      <c r="A9250" s="10" t="s">
        <v>4217</v>
      </c>
      <c r="B9250" s="61">
        <v>45238</v>
      </c>
      <c r="C9250" s="10" t="s">
        <v>4216</v>
      </c>
      <c r="D9250" s="10" t="s">
        <v>4215</v>
      </c>
      <c r="E9250" s="10" t="s">
        <v>592</v>
      </c>
      <c r="F9250" s="10" t="s">
        <v>591</v>
      </c>
      <c r="G9250" s="10" t="s">
        <v>569</v>
      </c>
      <c r="H9250" s="10" t="s">
        <v>600</v>
      </c>
      <c r="I9250" s="10" t="s">
        <v>664</v>
      </c>
      <c r="J9250" s="10" t="s">
        <v>4214</v>
      </c>
      <c r="K9250" s="10" t="s">
        <v>4213</v>
      </c>
      <c r="L9250" s="10">
        <v>8</v>
      </c>
      <c r="M9250" s="10">
        <v>154.82</v>
      </c>
      <c r="N9250" s="10">
        <v>1238.56</v>
      </c>
      <c r="O9250" s="59">
        <v>0.05</v>
      </c>
      <c r="P9250" s="10">
        <v>61.93</v>
      </c>
      <c r="Q9250" s="10">
        <v>1176.6300000000001</v>
      </c>
      <c r="R9250" s="10" t="s">
        <v>614</v>
      </c>
      <c r="S9250" s="10" t="s">
        <v>607</v>
      </c>
      <c r="T9250" s="59">
        <v>0.25</v>
      </c>
      <c r="U9250" s="10">
        <v>294.16000000000003</v>
      </c>
    </row>
    <row r="9251" spans="1:21" x14ac:dyDescent="0.3">
      <c r="A9251" s="10" t="s">
        <v>4212</v>
      </c>
      <c r="B9251" s="61">
        <v>45004</v>
      </c>
      <c r="C9251" s="10" t="s">
        <v>4211</v>
      </c>
      <c r="D9251" s="10" t="s">
        <v>2206</v>
      </c>
      <c r="E9251" s="10" t="s">
        <v>581</v>
      </c>
      <c r="F9251" s="10" t="s">
        <v>580</v>
      </c>
      <c r="G9251" s="10" t="s">
        <v>601</v>
      </c>
      <c r="H9251" s="10" t="s">
        <v>544</v>
      </c>
      <c r="I9251" s="10" t="s">
        <v>10</v>
      </c>
      <c r="J9251" s="10" t="s">
        <v>4210</v>
      </c>
      <c r="K9251" s="10" t="s">
        <v>4209</v>
      </c>
      <c r="L9251" s="10">
        <v>6</v>
      </c>
      <c r="M9251" s="10">
        <v>592.83000000000004</v>
      </c>
      <c r="N9251" s="10">
        <v>3556.98</v>
      </c>
      <c r="O9251" s="59">
        <v>0.1</v>
      </c>
      <c r="P9251" s="10">
        <v>355.7</v>
      </c>
      <c r="Q9251" s="10">
        <v>3201.28</v>
      </c>
      <c r="R9251" s="10" t="s">
        <v>614</v>
      </c>
      <c r="S9251" s="10" t="s">
        <v>596</v>
      </c>
      <c r="T9251" s="59">
        <v>0.25</v>
      </c>
      <c r="U9251" s="10">
        <v>800.32</v>
      </c>
    </row>
    <row r="9252" spans="1:21" x14ac:dyDescent="0.3">
      <c r="A9252" s="10" t="s">
        <v>4208</v>
      </c>
      <c r="B9252" s="61">
        <v>45347</v>
      </c>
      <c r="C9252" s="10" t="s">
        <v>4207</v>
      </c>
      <c r="D9252" s="10" t="s">
        <v>4206</v>
      </c>
      <c r="E9252" s="10" t="s">
        <v>629</v>
      </c>
      <c r="F9252" s="10" t="s">
        <v>628</v>
      </c>
      <c r="G9252" s="10" t="s">
        <v>601</v>
      </c>
      <c r="H9252" s="10" t="s">
        <v>579</v>
      </c>
      <c r="I9252" s="10" t="s">
        <v>578</v>
      </c>
      <c r="J9252" s="10" t="s">
        <v>4205</v>
      </c>
      <c r="K9252" s="10" t="s">
        <v>4204</v>
      </c>
      <c r="L9252" s="10">
        <v>1</v>
      </c>
      <c r="M9252" s="10">
        <v>512.85</v>
      </c>
      <c r="N9252" s="10">
        <v>512.85</v>
      </c>
      <c r="O9252" s="59">
        <v>0</v>
      </c>
      <c r="P9252" s="10">
        <v>0</v>
      </c>
      <c r="Q9252" s="10">
        <v>512.85</v>
      </c>
      <c r="R9252" s="10" t="s">
        <v>565</v>
      </c>
      <c r="S9252" s="10" t="s">
        <v>564</v>
      </c>
      <c r="T9252" s="59">
        <v>0.15</v>
      </c>
      <c r="U9252" s="10">
        <v>76.930000000000007</v>
      </c>
    </row>
    <row r="9253" spans="1:21" x14ac:dyDescent="0.3">
      <c r="A9253" s="10" t="s">
        <v>4203</v>
      </c>
      <c r="B9253" s="61">
        <v>45126</v>
      </c>
      <c r="C9253" s="10" t="s">
        <v>4202</v>
      </c>
      <c r="D9253" s="10" t="s">
        <v>4201</v>
      </c>
      <c r="E9253" s="10" t="s">
        <v>571</v>
      </c>
      <c r="F9253" s="10" t="s">
        <v>11</v>
      </c>
      <c r="G9253" s="10" t="s">
        <v>569</v>
      </c>
      <c r="H9253" s="10" t="s">
        <v>590</v>
      </c>
      <c r="I9253" s="10" t="s">
        <v>589</v>
      </c>
      <c r="J9253" s="10" t="s">
        <v>4200</v>
      </c>
      <c r="K9253" s="10" t="s">
        <v>4199</v>
      </c>
      <c r="L9253" s="10">
        <v>3</v>
      </c>
      <c r="M9253" s="10">
        <v>592.59</v>
      </c>
      <c r="N9253" s="10">
        <v>1777.77</v>
      </c>
      <c r="O9253" s="59">
        <v>0.1</v>
      </c>
      <c r="P9253" s="10">
        <v>177.78</v>
      </c>
      <c r="Q9253" s="10">
        <v>1599.99</v>
      </c>
      <c r="R9253" s="10" t="s">
        <v>575</v>
      </c>
      <c r="S9253" s="10" t="s">
        <v>607</v>
      </c>
      <c r="T9253" s="59">
        <v>0.3</v>
      </c>
      <c r="U9253" s="10">
        <v>480</v>
      </c>
    </row>
    <row r="9254" spans="1:21" x14ac:dyDescent="0.3">
      <c r="A9254" s="10" t="s">
        <v>4198</v>
      </c>
      <c r="B9254" s="61">
        <v>45027</v>
      </c>
      <c r="C9254" s="10" t="s">
        <v>4197</v>
      </c>
      <c r="D9254" s="10" t="s">
        <v>4196</v>
      </c>
      <c r="E9254" s="10" t="s">
        <v>581</v>
      </c>
      <c r="F9254" s="10" t="s">
        <v>580</v>
      </c>
      <c r="G9254" s="10" t="s">
        <v>601</v>
      </c>
      <c r="H9254" s="10" t="s">
        <v>590</v>
      </c>
      <c r="I9254" s="10" t="s">
        <v>748</v>
      </c>
      <c r="J9254" s="10" t="s">
        <v>3850</v>
      </c>
      <c r="K9254" s="10" t="s">
        <v>4195</v>
      </c>
      <c r="L9254" s="10">
        <v>2</v>
      </c>
      <c r="M9254" s="10">
        <v>117.52</v>
      </c>
      <c r="N9254" s="10">
        <v>235.04</v>
      </c>
      <c r="O9254" s="59">
        <v>0.2</v>
      </c>
      <c r="P9254" s="10">
        <v>47.01</v>
      </c>
      <c r="Q9254" s="10">
        <v>188.03</v>
      </c>
      <c r="R9254" s="10" t="s">
        <v>614</v>
      </c>
      <c r="S9254" s="10" t="s">
        <v>585</v>
      </c>
      <c r="T9254" s="59">
        <v>0.3</v>
      </c>
      <c r="U9254" s="10">
        <v>56.41</v>
      </c>
    </row>
    <row r="9255" spans="1:21" x14ac:dyDescent="0.3">
      <c r="A9255" s="10" t="s">
        <v>4194</v>
      </c>
      <c r="B9255" s="61">
        <v>45080</v>
      </c>
      <c r="C9255" s="10" t="s">
        <v>4193</v>
      </c>
      <c r="D9255" s="10" t="s">
        <v>4192</v>
      </c>
      <c r="E9255" s="10" t="s">
        <v>629</v>
      </c>
      <c r="F9255" s="10" t="s">
        <v>759</v>
      </c>
      <c r="G9255" s="10" t="s">
        <v>569</v>
      </c>
      <c r="H9255" s="10" t="s">
        <v>544</v>
      </c>
      <c r="I9255" s="10" t="s">
        <v>610</v>
      </c>
      <c r="J9255" s="10" t="s">
        <v>4191</v>
      </c>
      <c r="K9255" s="10" t="s">
        <v>4190</v>
      </c>
      <c r="L9255" s="10">
        <v>4</v>
      </c>
      <c r="M9255" s="10">
        <v>696.6</v>
      </c>
      <c r="N9255" s="10">
        <v>2786.4</v>
      </c>
      <c r="O9255" s="59">
        <v>0.05</v>
      </c>
      <c r="P9255" s="10">
        <v>139.32</v>
      </c>
      <c r="Q9255" s="10">
        <v>2647.08</v>
      </c>
      <c r="R9255" s="10" t="s">
        <v>575</v>
      </c>
      <c r="S9255" s="10" t="s">
        <v>607</v>
      </c>
      <c r="T9255" s="59">
        <v>0.15</v>
      </c>
      <c r="U9255" s="10">
        <v>397.06</v>
      </c>
    </row>
    <row r="9256" spans="1:21" x14ac:dyDescent="0.3">
      <c r="A9256" s="10" t="s">
        <v>4189</v>
      </c>
      <c r="B9256" s="61">
        <v>45357</v>
      </c>
      <c r="C9256" s="10" t="s">
        <v>1163</v>
      </c>
      <c r="D9256" s="10" t="s">
        <v>4188</v>
      </c>
      <c r="E9256" s="10" t="s">
        <v>592</v>
      </c>
      <c r="F9256" s="10" t="s">
        <v>18</v>
      </c>
      <c r="G9256" s="10" t="s">
        <v>601</v>
      </c>
      <c r="H9256" s="10" t="s">
        <v>600</v>
      </c>
      <c r="I9256" s="10" t="s">
        <v>599</v>
      </c>
      <c r="J9256" s="10" t="s">
        <v>3877</v>
      </c>
      <c r="K9256" s="10" t="s">
        <v>4187</v>
      </c>
      <c r="L9256" s="10">
        <v>9</v>
      </c>
      <c r="M9256" s="10">
        <v>204.14</v>
      </c>
      <c r="N9256" s="10">
        <v>1837.26</v>
      </c>
      <c r="O9256" s="59">
        <v>0.2</v>
      </c>
      <c r="P9256" s="10">
        <v>367.45</v>
      </c>
      <c r="Q9256" s="10">
        <v>1469.81</v>
      </c>
      <c r="R9256" s="10" t="s">
        <v>575</v>
      </c>
      <c r="S9256" s="10" t="s">
        <v>585</v>
      </c>
      <c r="T9256" s="59">
        <v>0.25</v>
      </c>
      <c r="U9256" s="10">
        <v>367.45</v>
      </c>
    </row>
    <row r="9257" spans="1:21" x14ac:dyDescent="0.3">
      <c r="A9257" s="10" t="s">
        <v>4186</v>
      </c>
      <c r="B9257" s="61">
        <v>45280</v>
      </c>
      <c r="C9257" s="10" t="s">
        <v>4185</v>
      </c>
      <c r="D9257" s="10" t="s">
        <v>4184</v>
      </c>
      <c r="E9257" s="10" t="s">
        <v>571</v>
      </c>
      <c r="F9257" s="10" t="s">
        <v>685</v>
      </c>
      <c r="G9257" s="10" t="s">
        <v>569</v>
      </c>
      <c r="H9257" s="10" t="s">
        <v>600</v>
      </c>
      <c r="I9257" s="10" t="s">
        <v>664</v>
      </c>
      <c r="J9257" s="10" t="s">
        <v>4183</v>
      </c>
      <c r="K9257" s="10" t="s">
        <v>4182</v>
      </c>
      <c r="L9257" s="10">
        <v>7</v>
      </c>
      <c r="M9257" s="10">
        <v>411.36</v>
      </c>
      <c r="N9257" s="10">
        <v>2879.52</v>
      </c>
      <c r="O9257" s="59">
        <v>0.05</v>
      </c>
      <c r="P9257" s="10">
        <v>143.97999999999999</v>
      </c>
      <c r="Q9257" s="10">
        <v>2735.54</v>
      </c>
      <c r="R9257" s="10" t="s">
        <v>575</v>
      </c>
      <c r="S9257" s="10" t="s">
        <v>564</v>
      </c>
      <c r="T9257" s="59">
        <v>0.3</v>
      </c>
      <c r="U9257" s="10">
        <v>820.66</v>
      </c>
    </row>
    <row r="9258" spans="1:21" x14ac:dyDescent="0.3">
      <c r="A9258" s="10" t="s">
        <v>4181</v>
      </c>
      <c r="B9258" s="61">
        <v>45060</v>
      </c>
      <c r="C9258" s="10" t="s">
        <v>817</v>
      </c>
      <c r="D9258" s="10" t="s">
        <v>4180</v>
      </c>
      <c r="E9258" s="10" t="s">
        <v>592</v>
      </c>
      <c r="F9258" s="10" t="s">
        <v>591</v>
      </c>
      <c r="G9258" s="10" t="s">
        <v>569</v>
      </c>
      <c r="H9258" s="10" t="s">
        <v>600</v>
      </c>
      <c r="I9258" s="10" t="s">
        <v>627</v>
      </c>
      <c r="J9258" s="10" t="s">
        <v>4179</v>
      </c>
      <c r="K9258" s="10" t="s">
        <v>4178</v>
      </c>
      <c r="L9258" s="10">
        <v>5</v>
      </c>
      <c r="M9258" s="10">
        <v>963.15</v>
      </c>
      <c r="N9258" s="10">
        <v>4815.75</v>
      </c>
      <c r="O9258" s="59">
        <v>0.05</v>
      </c>
      <c r="P9258" s="10">
        <v>240.79</v>
      </c>
      <c r="Q9258" s="10">
        <v>4574.96</v>
      </c>
      <c r="R9258" s="10" t="s">
        <v>565</v>
      </c>
      <c r="S9258" s="10" t="s">
        <v>607</v>
      </c>
      <c r="T9258" s="59">
        <v>0.15</v>
      </c>
      <c r="U9258" s="10">
        <v>686.24</v>
      </c>
    </row>
    <row r="9259" spans="1:21" x14ac:dyDescent="0.3">
      <c r="A9259" s="10" t="s">
        <v>4177</v>
      </c>
      <c r="B9259" s="61">
        <v>45371</v>
      </c>
      <c r="C9259" s="10" t="s">
        <v>4176</v>
      </c>
      <c r="D9259" s="10" t="s">
        <v>4175</v>
      </c>
      <c r="E9259" s="10" t="s">
        <v>629</v>
      </c>
      <c r="F9259" s="10" t="s">
        <v>790</v>
      </c>
      <c r="G9259" s="10" t="s">
        <v>601</v>
      </c>
      <c r="H9259" s="10" t="s">
        <v>544</v>
      </c>
      <c r="I9259" s="10" t="s">
        <v>568</v>
      </c>
      <c r="J9259" s="10" t="s">
        <v>4174</v>
      </c>
      <c r="K9259" s="10" t="s">
        <v>4173</v>
      </c>
      <c r="L9259" s="10">
        <v>9</v>
      </c>
      <c r="M9259" s="10">
        <v>997.69</v>
      </c>
      <c r="N9259" s="10">
        <v>8979.2099999999991</v>
      </c>
      <c r="O9259" s="59">
        <v>0</v>
      </c>
      <c r="P9259" s="10">
        <v>0</v>
      </c>
      <c r="Q9259" s="10">
        <v>8979.2099999999991</v>
      </c>
      <c r="R9259" s="10" t="s">
        <v>575</v>
      </c>
      <c r="S9259" s="10" t="s">
        <v>607</v>
      </c>
      <c r="T9259" s="59">
        <v>0.25</v>
      </c>
      <c r="U9259" s="10">
        <v>2244.8000000000002</v>
      </c>
    </row>
    <row r="9260" spans="1:21" x14ac:dyDescent="0.3">
      <c r="A9260" s="10" t="s">
        <v>4172</v>
      </c>
      <c r="B9260" s="61">
        <v>45138</v>
      </c>
      <c r="C9260" s="10" t="s">
        <v>4171</v>
      </c>
      <c r="D9260" s="10" t="s">
        <v>4170</v>
      </c>
      <c r="E9260" s="10" t="s">
        <v>603</v>
      </c>
      <c r="F9260" s="10" t="s">
        <v>636</v>
      </c>
      <c r="G9260" s="10" t="s">
        <v>601</v>
      </c>
      <c r="H9260" s="10" t="s">
        <v>579</v>
      </c>
      <c r="I9260" s="10" t="s">
        <v>711</v>
      </c>
      <c r="J9260" s="10" t="s">
        <v>4169</v>
      </c>
      <c r="K9260" s="10" t="s">
        <v>4168</v>
      </c>
      <c r="L9260" s="10">
        <v>3</v>
      </c>
      <c r="M9260" s="10">
        <v>744.07</v>
      </c>
      <c r="N9260" s="10">
        <v>2232.21</v>
      </c>
      <c r="O9260" s="59">
        <v>0</v>
      </c>
      <c r="P9260" s="10">
        <v>0</v>
      </c>
      <c r="Q9260" s="10">
        <v>2232.21</v>
      </c>
      <c r="R9260" s="10" t="s">
        <v>575</v>
      </c>
      <c r="S9260" s="10" t="s">
        <v>585</v>
      </c>
      <c r="T9260" s="59">
        <v>0.3</v>
      </c>
      <c r="U9260" s="10">
        <v>669.66</v>
      </c>
    </row>
    <row r="9261" spans="1:21" x14ac:dyDescent="0.3">
      <c r="A9261" s="10" t="s">
        <v>4167</v>
      </c>
      <c r="B9261" s="61">
        <v>45377</v>
      </c>
      <c r="C9261" s="10" t="s">
        <v>4166</v>
      </c>
      <c r="D9261" s="10" t="s">
        <v>4165</v>
      </c>
      <c r="E9261" s="10" t="s">
        <v>629</v>
      </c>
      <c r="F9261" s="10" t="s">
        <v>790</v>
      </c>
      <c r="G9261" s="10" t="s">
        <v>569</v>
      </c>
      <c r="H9261" s="10" t="s">
        <v>590</v>
      </c>
      <c r="I9261" s="10" t="s">
        <v>635</v>
      </c>
      <c r="J9261" s="10" t="s">
        <v>4164</v>
      </c>
      <c r="K9261" s="10" t="s">
        <v>4163</v>
      </c>
      <c r="L9261" s="10">
        <v>5</v>
      </c>
      <c r="M9261" s="10">
        <v>759.95</v>
      </c>
      <c r="N9261" s="10">
        <v>3799.75</v>
      </c>
      <c r="O9261" s="59">
        <v>0</v>
      </c>
      <c r="P9261" s="10">
        <v>0</v>
      </c>
      <c r="Q9261" s="10">
        <v>3799.75</v>
      </c>
      <c r="R9261" s="10" t="s">
        <v>575</v>
      </c>
      <c r="S9261" s="10" t="s">
        <v>585</v>
      </c>
      <c r="T9261" s="59">
        <v>0.3</v>
      </c>
      <c r="U9261" s="10">
        <v>1139.92</v>
      </c>
    </row>
    <row r="9262" spans="1:21" x14ac:dyDescent="0.3">
      <c r="A9262" s="10" t="s">
        <v>4162</v>
      </c>
      <c r="B9262" s="61">
        <v>45353</v>
      </c>
      <c r="C9262" s="10" t="s">
        <v>1546</v>
      </c>
      <c r="D9262" s="10" t="s">
        <v>4161</v>
      </c>
      <c r="E9262" s="10" t="s">
        <v>629</v>
      </c>
      <c r="F9262" s="10" t="s">
        <v>759</v>
      </c>
      <c r="G9262" s="10" t="s">
        <v>569</v>
      </c>
      <c r="H9262" s="10" t="s">
        <v>544</v>
      </c>
      <c r="I9262" s="10" t="s">
        <v>610</v>
      </c>
      <c r="J9262" s="10" t="s">
        <v>4160</v>
      </c>
      <c r="K9262" s="10" t="s">
        <v>4159</v>
      </c>
      <c r="L9262" s="10">
        <v>3</v>
      </c>
      <c r="M9262" s="10">
        <v>181.01</v>
      </c>
      <c r="N9262" s="10">
        <v>543.03</v>
      </c>
      <c r="O9262" s="59">
        <v>0.05</v>
      </c>
      <c r="P9262" s="10">
        <v>27.15</v>
      </c>
      <c r="Q9262" s="10">
        <v>515.88</v>
      </c>
      <c r="R9262" s="10" t="s">
        <v>575</v>
      </c>
      <c r="S9262" s="10" t="s">
        <v>607</v>
      </c>
      <c r="T9262" s="59">
        <v>0.3</v>
      </c>
      <c r="U9262" s="10">
        <v>154.76</v>
      </c>
    </row>
    <row r="9263" spans="1:21" x14ac:dyDescent="0.3">
      <c r="A9263" s="10" t="s">
        <v>4158</v>
      </c>
      <c r="B9263" s="61">
        <v>45133</v>
      </c>
      <c r="C9263" s="10" t="s">
        <v>4157</v>
      </c>
      <c r="D9263" s="10" t="s">
        <v>4156</v>
      </c>
      <c r="E9263" s="10" t="s">
        <v>603</v>
      </c>
      <c r="F9263" s="10" t="s">
        <v>636</v>
      </c>
      <c r="G9263" s="10" t="s">
        <v>601</v>
      </c>
      <c r="H9263" s="10" t="s">
        <v>544</v>
      </c>
      <c r="I9263" s="10" t="s">
        <v>568</v>
      </c>
      <c r="J9263" s="10" t="s">
        <v>4155</v>
      </c>
      <c r="K9263" s="10" t="s">
        <v>4154</v>
      </c>
      <c r="L9263" s="10">
        <v>6</v>
      </c>
      <c r="M9263" s="10">
        <v>989.26</v>
      </c>
      <c r="N9263" s="10">
        <v>5935.56</v>
      </c>
      <c r="O9263" s="59">
        <v>0.2</v>
      </c>
      <c r="P9263" s="10">
        <v>1187.1099999999999</v>
      </c>
      <c r="Q9263" s="10">
        <v>4748.45</v>
      </c>
      <c r="R9263" s="10" t="s">
        <v>575</v>
      </c>
      <c r="S9263" s="10" t="s">
        <v>607</v>
      </c>
      <c r="T9263" s="59">
        <v>0.3</v>
      </c>
      <c r="U9263" s="10">
        <v>1424.53</v>
      </c>
    </row>
    <row r="9264" spans="1:21" x14ac:dyDescent="0.3">
      <c r="A9264" s="10" t="s">
        <v>4153</v>
      </c>
      <c r="B9264" s="61">
        <v>45345</v>
      </c>
      <c r="C9264" s="10" t="s">
        <v>4152</v>
      </c>
      <c r="D9264" s="10" t="s">
        <v>4151</v>
      </c>
      <c r="E9264" s="10" t="s">
        <v>629</v>
      </c>
      <c r="F9264" s="10" t="s">
        <v>759</v>
      </c>
      <c r="G9264" s="10" t="s">
        <v>569</v>
      </c>
      <c r="H9264" s="10" t="s">
        <v>579</v>
      </c>
      <c r="I9264" s="10" t="s">
        <v>578</v>
      </c>
      <c r="J9264" s="10" t="s">
        <v>4150</v>
      </c>
      <c r="K9264" s="10" t="s">
        <v>4149</v>
      </c>
      <c r="L9264" s="10">
        <v>4</v>
      </c>
      <c r="M9264" s="10">
        <v>475.67</v>
      </c>
      <c r="N9264" s="10">
        <v>1902.68</v>
      </c>
      <c r="O9264" s="59">
        <v>0.1</v>
      </c>
      <c r="P9264" s="10">
        <v>190.27</v>
      </c>
      <c r="Q9264" s="10">
        <v>1712.41</v>
      </c>
      <c r="R9264" s="10" t="s">
        <v>614</v>
      </c>
      <c r="S9264" s="10" t="s">
        <v>564</v>
      </c>
      <c r="T9264" s="59">
        <v>0.3</v>
      </c>
      <c r="U9264" s="10">
        <v>513.72</v>
      </c>
    </row>
    <row r="9265" spans="1:21" x14ac:dyDescent="0.3">
      <c r="A9265" s="10" t="s">
        <v>4148</v>
      </c>
      <c r="B9265" s="61">
        <v>45294</v>
      </c>
      <c r="C9265" s="10" t="s">
        <v>4147</v>
      </c>
      <c r="D9265" s="10" t="s">
        <v>4146</v>
      </c>
      <c r="E9265" s="10" t="s">
        <v>629</v>
      </c>
      <c r="F9265" s="10" t="s">
        <v>759</v>
      </c>
      <c r="G9265" s="10" t="s">
        <v>601</v>
      </c>
      <c r="H9265" s="10" t="s">
        <v>579</v>
      </c>
      <c r="I9265" s="10" t="s">
        <v>722</v>
      </c>
      <c r="J9265" s="10" t="s">
        <v>4145</v>
      </c>
      <c r="K9265" s="10" t="s">
        <v>4144</v>
      </c>
      <c r="L9265" s="10">
        <v>1</v>
      </c>
      <c r="M9265" s="10">
        <v>153.9</v>
      </c>
      <c r="N9265" s="10">
        <v>153.9</v>
      </c>
      <c r="O9265" s="59">
        <v>0.05</v>
      </c>
      <c r="P9265" s="10">
        <v>7.7</v>
      </c>
      <c r="Q9265" s="10">
        <v>146.19999999999999</v>
      </c>
      <c r="R9265" s="10" t="s">
        <v>575</v>
      </c>
      <c r="S9265" s="10" t="s">
        <v>596</v>
      </c>
      <c r="T9265" s="59">
        <v>0.3</v>
      </c>
      <c r="U9265" s="10">
        <v>43.86</v>
      </c>
    </row>
    <row r="9266" spans="1:21" x14ac:dyDescent="0.3">
      <c r="A9266" s="10" t="s">
        <v>4143</v>
      </c>
      <c r="B9266" s="61">
        <v>45175</v>
      </c>
      <c r="C9266" s="10" t="s">
        <v>2378</v>
      </c>
      <c r="D9266" s="10" t="s">
        <v>4142</v>
      </c>
      <c r="E9266" s="10" t="s">
        <v>629</v>
      </c>
      <c r="F9266" s="10" t="s">
        <v>759</v>
      </c>
      <c r="G9266" s="10" t="s">
        <v>601</v>
      </c>
      <c r="H9266" s="10" t="s">
        <v>544</v>
      </c>
      <c r="I9266" s="10" t="s">
        <v>610</v>
      </c>
      <c r="J9266" s="10" t="s">
        <v>4141</v>
      </c>
      <c r="K9266" s="10" t="s">
        <v>4140</v>
      </c>
      <c r="L9266" s="10">
        <v>2</v>
      </c>
      <c r="M9266" s="10">
        <v>606.79999999999995</v>
      </c>
      <c r="N9266" s="10">
        <v>1213.5999999999999</v>
      </c>
      <c r="O9266" s="59">
        <v>0.2</v>
      </c>
      <c r="P9266" s="10">
        <v>242.72</v>
      </c>
      <c r="Q9266" s="10">
        <v>970.88</v>
      </c>
      <c r="R9266" s="10" t="s">
        <v>575</v>
      </c>
      <c r="S9266" s="10" t="s">
        <v>596</v>
      </c>
      <c r="T9266" s="59">
        <v>0.25</v>
      </c>
      <c r="U9266" s="10">
        <v>242.72</v>
      </c>
    </row>
    <row r="9267" spans="1:21" x14ac:dyDescent="0.3">
      <c r="A9267" s="10" t="s">
        <v>4139</v>
      </c>
      <c r="B9267" s="61">
        <v>45216</v>
      </c>
      <c r="C9267" s="10" t="s">
        <v>4138</v>
      </c>
      <c r="D9267" s="10" t="s">
        <v>4137</v>
      </c>
      <c r="E9267" s="10" t="s">
        <v>629</v>
      </c>
      <c r="F9267" s="10" t="s">
        <v>759</v>
      </c>
      <c r="G9267" s="10" t="s">
        <v>601</v>
      </c>
      <c r="H9267" s="10" t="s">
        <v>544</v>
      </c>
      <c r="I9267" s="10" t="s">
        <v>568</v>
      </c>
      <c r="J9267" s="10" t="s">
        <v>4136</v>
      </c>
      <c r="K9267" s="10" t="s">
        <v>4135</v>
      </c>
      <c r="L9267" s="10">
        <v>3</v>
      </c>
      <c r="M9267" s="10">
        <v>592.51</v>
      </c>
      <c r="N9267" s="10">
        <v>1777.53</v>
      </c>
      <c r="O9267" s="59">
        <v>0.05</v>
      </c>
      <c r="P9267" s="10">
        <v>88.88</v>
      </c>
      <c r="Q9267" s="10">
        <v>1688.65</v>
      </c>
      <c r="R9267" s="10" t="s">
        <v>575</v>
      </c>
      <c r="S9267" s="10" t="s">
        <v>564</v>
      </c>
      <c r="T9267" s="59">
        <v>0.15</v>
      </c>
      <c r="U9267" s="10">
        <v>253.3</v>
      </c>
    </row>
    <row r="9268" spans="1:21" x14ac:dyDescent="0.3">
      <c r="A9268" s="10" t="s">
        <v>4134</v>
      </c>
      <c r="B9268" s="61">
        <v>45189</v>
      </c>
      <c r="C9268" s="10" t="s">
        <v>4133</v>
      </c>
      <c r="D9268" s="10" t="s">
        <v>4132</v>
      </c>
      <c r="E9268" s="10" t="s">
        <v>581</v>
      </c>
      <c r="F9268" s="10" t="s">
        <v>580</v>
      </c>
      <c r="G9268" s="10" t="s">
        <v>601</v>
      </c>
      <c r="H9268" s="10" t="s">
        <v>590</v>
      </c>
      <c r="I9268" s="10" t="s">
        <v>635</v>
      </c>
      <c r="J9268" s="10" t="s">
        <v>4131</v>
      </c>
      <c r="K9268" s="10" t="s">
        <v>4130</v>
      </c>
      <c r="L9268" s="10">
        <v>2</v>
      </c>
      <c r="M9268" s="10">
        <v>910.39</v>
      </c>
      <c r="N9268" s="10">
        <v>1820.78</v>
      </c>
      <c r="O9268" s="59">
        <v>0.1</v>
      </c>
      <c r="P9268" s="10">
        <v>182.08</v>
      </c>
      <c r="Q9268" s="10">
        <v>1638.7</v>
      </c>
      <c r="R9268" s="10" t="s">
        <v>586</v>
      </c>
      <c r="S9268" s="10" t="s">
        <v>564</v>
      </c>
      <c r="T9268" s="59">
        <v>0.3</v>
      </c>
      <c r="U9268" s="10">
        <v>491.61</v>
      </c>
    </row>
    <row r="9269" spans="1:21" x14ac:dyDescent="0.3">
      <c r="A9269" s="10" t="s">
        <v>4129</v>
      </c>
      <c r="B9269" s="61">
        <v>45260</v>
      </c>
      <c r="C9269" s="10" t="s">
        <v>4128</v>
      </c>
      <c r="D9269" s="10" t="s">
        <v>4127</v>
      </c>
      <c r="E9269" s="10" t="s">
        <v>581</v>
      </c>
      <c r="F9269" s="10" t="s">
        <v>83</v>
      </c>
      <c r="G9269" s="10" t="s">
        <v>569</v>
      </c>
      <c r="H9269" s="10" t="s">
        <v>544</v>
      </c>
      <c r="I9269" s="10" t="s">
        <v>568</v>
      </c>
      <c r="J9269" s="10" t="s">
        <v>4126</v>
      </c>
      <c r="K9269" s="10" t="s">
        <v>4125</v>
      </c>
      <c r="L9269" s="10">
        <v>4</v>
      </c>
      <c r="M9269" s="10">
        <v>710.5</v>
      </c>
      <c r="N9269" s="10">
        <v>2842</v>
      </c>
      <c r="O9269" s="59">
        <v>0.05</v>
      </c>
      <c r="P9269" s="10">
        <v>142.1</v>
      </c>
      <c r="Q9269" s="10">
        <v>2699.9</v>
      </c>
      <c r="R9269" s="10" t="s">
        <v>586</v>
      </c>
      <c r="S9269" s="10" t="s">
        <v>596</v>
      </c>
      <c r="T9269" s="59">
        <v>0.15</v>
      </c>
      <c r="U9269" s="10">
        <v>404.99</v>
      </c>
    </row>
    <row r="9270" spans="1:21" x14ac:dyDescent="0.3">
      <c r="A9270" s="10" t="s">
        <v>4124</v>
      </c>
      <c r="B9270" s="61">
        <v>44980</v>
      </c>
      <c r="C9270" s="10" t="s">
        <v>4123</v>
      </c>
      <c r="D9270" s="10" t="s">
        <v>4122</v>
      </c>
      <c r="E9270" s="10" t="s">
        <v>629</v>
      </c>
      <c r="F9270" s="10" t="s">
        <v>790</v>
      </c>
      <c r="G9270" s="10" t="s">
        <v>569</v>
      </c>
      <c r="H9270" s="10" t="s">
        <v>579</v>
      </c>
      <c r="I9270" s="10" t="s">
        <v>711</v>
      </c>
      <c r="J9270" s="10" t="s">
        <v>3102</v>
      </c>
      <c r="K9270" s="10" t="s">
        <v>4121</v>
      </c>
      <c r="L9270" s="10">
        <v>3</v>
      </c>
      <c r="M9270" s="10">
        <v>992.69</v>
      </c>
      <c r="N9270" s="10">
        <v>2978.07</v>
      </c>
      <c r="O9270" s="59">
        <v>0.1</v>
      </c>
      <c r="P9270" s="10">
        <v>297.81</v>
      </c>
      <c r="Q9270" s="10">
        <v>2680.26</v>
      </c>
      <c r="R9270" s="10" t="s">
        <v>565</v>
      </c>
      <c r="S9270" s="10" t="s">
        <v>585</v>
      </c>
      <c r="T9270" s="59">
        <v>0.25</v>
      </c>
      <c r="U9270" s="10">
        <v>670.07</v>
      </c>
    </row>
    <row r="9271" spans="1:21" x14ac:dyDescent="0.3">
      <c r="A9271" s="10" t="s">
        <v>4120</v>
      </c>
      <c r="B9271" s="61">
        <v>45324</v>
      </c>
      <c r="C9271" s="10" t="s">
        <v>4119</v>
      </c>
      <c r="D9271" s="10" t="s">
        <v>973</v>
      </c>
      <c r="E9271" s="10" t="s">
        <v>571</v>
      </c>
      <c r="F9271" s="10" t="s">
        <v>11</v>
      </c>
      <c r="G9271" s="10" t="s">
        <v>569</v>
      </c>
      <c r="H9271" s="10" t="s">
        <v>579</v>
      </c>
      <c r="I9271" s="10" t="s">
        <v>578</v>
      </c>
      <c r="J9271" s="10" t="s">
        <v>4118</v>
      </c>
      <c r="K9271" s="10" t="s">
        <v>715</v>
      </c>
      <c r="L9271" s="10">
        <v>10</v>
      </c>
      <c r="M9271" s="10">
        <v>526.96</v>
      </c>
      <c r="N9271" s="10">
        <v>5269.6</v>
      </c>
      <c r="O9271" s="59">
        <v>0.1</v>
      </c>
      <c r="P9271" s="10">
        <v>526.96</v>
      </c>
      <c r="Q9271" s="10">
        <v>4742.6400000000003</v>
      </c>
      <c r="R9271" s="10" t="s">
        <v>586</v>
      </c>
      <c r="S9271" s="10" t="s">
        <v>585</v>
      </c>
      <c r="T9271" s="59">
        <v>0.15</v>
      </c>
      <c r="U9271" s="10">
        <v>711.4</v>
      </c>
    </row>
    <row r="9272" spans="1:21" x14ac:dyDescent="0.3">
      <c r="A9272" s="10" t="s">
        <v>4117</v>
      </c>
      <c r="B9272" s="61">
        <v>45126</v>
      </c>
      <c r="C9272" s="10" t="s">
        <v>2556</v>
      </c>
      <c r="D9272" s="10" t="s">
        <v>4116</v>
      </c>
      <c r="E9272" s="10" t="s">
        <v>581</v>
      </c>
      <c r="F9272" s="10" t="s">
        <v>7</v>
      </c>
      <c r="G9272" s="10" t="s">
        <v>569</v>
      </c>
      <c r="H9272" s="10" t="s">
        <v>579</v>
      </c>
      <c r="I9272" s="10" t="s">
        <v>711</v>
      </c>
      <c r="J9272" s="10" t="s">
        <v>4115</v>
      </c>
      <c r="K9272" s="10" t="s">
        <v>4114</v>
      </c>
      <c r="L9272" s="10">
        <v>2</v>
      </c>
      <c r="M9272" s="10">
        <v>389.59</v>
      </c>
      <c r="N9272" s="10">
        <v>779.18</v>
      </c>
      <c r="O9272" s="59">
        <v>0.05</v>
      </c>
      <c r="P9272" s="10">
        <v>38.96</v>
      </c>
      <c r="Q9272" s="10">
        <v>740.22</v>
      </c>
      <c r="R9272" s="10" t="s">
        <v>586</v>
      </c>
      <c r="S9272" s="10" t="s">
        <v>607</v>
      </c>
      <c r="T9272" s="59">
        <v>0.3</v>
      </c>
      <c r="U9272" s="10">
        <v>222.07</v>
      </c>
    </row>
    <row r="9273" spans="1:21" x14ac:dyDescent="0.3">
      <c r="A9273" s="10" t="s">
        <v>4113</v>
      </c>
      <c r="B9273" s="61">
        <v>45069</v>
      </c>
      <c r="C9273" s="10" t="s">
        <v>4112</v>
      </c>
      <c r="D9273" s="10" t="s">
        <v>3763</v>
      </c>
      <c r="E9273" s="10" t="s">
        <v>629</v>
      </c>
      <c r="F9273" s="10" t="s">
        <v>628</v>
      </c>
      <c r="G9273" s="10" t="s">
        <v>569</v>
      </c>
      <c r="H9273" s="10" t="s">
        <v>600</v>
      </c>
      <c r="I9273" s="10" t="s">
        <v>599</v>
      </c>
      <c r="J9273" s="10" t="s">
        <v>4111</v>
      </c>
      <c r="K9273" s="10" t="s">
        <v>4110</v>
      </c>
      <c r="L9273" s="10">
        <v>2</v>
      </c>
      <c r="M9273" s="10">
        <v>662.84</v>
      </c>
      <c r="N9273" s="10">
        <v>1325.68</v>
      </c>
      <c r="O9273" s="59">
        <v>0.1</v>
      </c>
      <c r="P9273" s="10">
        <v>132.57</v>
      </c>
      <c r="Q9273" s="10">
        <v>1193.1099999999999</v>
      </c>
      <c r="R9273" s="10" t="s">
        <v>614</v>
      </c>
      <c r="S9273" s="10" t="s">
        <v>585</v>
      </c>
      <c r="T9273" s="59">
        <v>0.3</v>
      </c>
      <c r="U9273" s="10">
        <v>357.93</v>
      </c>
    </row>
    <row r="9274" spans="1:21" x14ac:dyDescent="0.3">
      <c r="A9274" s="10" t="s">
        <v>4109</v>
      </c>
      <c r="B9274" s="61">
        <v>45221</v>
      </c>
      <c r="C9274" s="10" t="s">
        <v>2072</v>
      </c>
      <c r="D9274" s="10" t="s">
        <v>4108</v>
      </c>
      <c r="E9274" s="10" t="s">
        <v>571</v>
      </c>
      <c r="F9274" s="10" t="s">
        <v>570</v>
      </c>
      <c r="G9274" s="10" t="s">
        <v>569</v>
      </c>
      <c r="H9274" s="10" t="s">
        <v>544</v>
      </c>
      <c r="I9274" s="10" t="s">
        <v>10</v>
      </c>
      <c r="J9274" s="10" t="s">
        <v>2999</v>
      </c>
      <c r="K9274" s="10" t="s">
        <v>4107</v>
      </c>
      <c r="L9274" s="10">
        <v>9</v>
      </c>
      <c r="M9274" s="10">
        <v>781.68</v>
      </c>
      <c r="N9274" s="10">
        <v>7035.12</v>
      </c>
      <c r="O9274" s="59">
        <v>0</v>
      </c>
      <c r="P9274" s="10">
        <v>0</v>
      </c>
      <c r="Q9274" s="10">
        <v>7035.12</v>
      </c>
      <c r="R9274" s="10" t="s">
        <v>586</v>
      </c>
      <c r="S9274" s="10" t="s">
        <v>585</v>
      </c>
      <c r="T9274" s="59">
        <v>0.3</v>
      </c>
      <c r="U9274" s="10">
        <v>2110.54</v>
      </c>
    </row>
    <row r="9275" spans="1:21" x14ac:dyDescent="0.3">
      <c r="A9275" s="10" t="s">
        <v>4106</v>
      </c>
      <c r="B9275" s="61">
        <v>45231</v>
      </c>
      <c r="C9275" s="10" t="s">
        <v>4105</v>
      </c>
      <c r="D9275" s="10" t="s">
        <v>4104</v>
      </c>
      <c r="E9275" s="10" t="s">
        <v>592</v>
      </c>
      <c r="F9275" s="10" t="s">
        <v>652</v>
      </c>
      <c r="G9275" s="10" t="s">
        <v>601</v>
      </c>
      <c r="H9275" s="10" t="s">
        <v>600</v>
      </c>
      <c r="I9275" s="10" t="s">
        <v>627</v>
      </c>
      <c r="J9275" s="10" t="s">
        <v>4103</v>
      </c>
      <c r="K9275" s="10" t="s">
        <v>4102</v>
      </c>
      <c r="L9275" s="10">
        <v>5</v>
      </c>
      <c r="M9275" s="10">
        <v>385.54</v>
      </c>
      <c r="N9275" s="10">
        <v>1927.7</v>
      </c>
      <c r="O9275" s="59">
        <v>0.05</v>
      </c>
      <c r="P9275" s="10">
        <v>96.39</v>
      </c>
      <c r="Q9275" s="10">
        <v>1831.31</v>
      </c>
      <c r="R9275" s="10" t="s">
        <v>614</v>
      </c>
      <c r="S9275" s="10" t="s">
        <v>564</v>
      </c>
      <c r="T9275" s="59">
        <v>0.3</v>
      </c>
      <c r="U9275" s="10">
        <v>549.39</v>
      </c>
    </row>
    <row r="9276" spans="1:21" x14ac:dyDescent="0.3">
      <c r="A9276" s="10" t="s">
        <v>4101</v>
      </c>
      <c r="B9276" s="61">
        <v>45134</v>
      </c>
      <c r="C9276" s="10" t="s">
        <v>4100</v>
      </c>
      <c r="D9276" s="10" t="s">
        <v>4099</v>
      </c>
      <c r="E9276" s="10" t="s">
        <v>603</v>
      </c>
      <c r="F9276" s="10" t="s">
        <v>636</v>
      </c>
      <c r="G9276" s="10" t="s">
        <v>569</v>
      </c>
      <c r="H9276" s="10" t="s">
        <v>590</v>
      </c>
      <c r="I9276" s="10" t="s">
        <v>589</v>
      </c>
      <c r="J9276" s="10" t="s">
        <v>4098</v>
      </c>
      <c r="K9276" s="10" t="s">
        <v>4097</v>
      </c>
      <c r="L9276" s="10">
        <v>9</v>
      </c>
      <c r="M9276" s="10">
        <v>490.15</v>
      </c>
      <c r="N9276" s="10">
        <v>4411.3500000000004</v>
      </c>
      <c r="O9276" s="59">
        <v>0.2</v>
      </c>
      <c r="P9276" s="10">
        <v>882.27</v>
      </c>
      <c r="Q9276" s="10">
        <v>3529.08</v>
      </c>
      <c r="R9276" s="10" t="s">
        <v>565</v>
      </c>
      <c r="S9276" s="10" t="s">
        <v>564</v>
      </c>
      <c r="T9276" s="59">
        <v>0.25</v>
      </c>
      <c r="U9276" s="10">
        <v>882.27</v>
      </c>
    </row>
    <row r="9277" spans="1:21" x14ac:dyDescent="0.3">
      <c r="A9277" s="10" t="s">
        <v>4096</v>
      </c>
      <c r="B9277" s="61">
        <v>45203</v>
      </c>
      <c r="C9277" s="10" t="s">
        <v>4095</v>
      </c>
      <c r="D9277" s="10" t="s">
        <v>4094</v>
      </c>
      <c r="E9277" s="10" t="s">
        <v>592</v>
      </c>
      <c r="F9277" s="10" t="s">
        <v>18</v>
      </c>
      <c r="G9277" s="10" t="s">
        <v>569</v>
      </c>
      <c r="H9277" s="10" t="s">
        <v>544</v>
      </c>
      <c r="I9277" s="10" t="s">
        <v>610</v>
      </c>
      <c r="J9277" s="10" t="s">
        <v>2702</v>
      </c>
      <c r="K9277" s="10" t="s">
        <v>4093</v>
      </c>
      <c r="L9277" s="10">
        <v>9</v>
      </c>
      <c r="M9277" s="10">
        <v>316.26</v>
      </c>
      <c r="N9277" s="10">
        <v>2846.34</v>
      </c>
      <c r="O9277" s="59">
        <v>0</v>
      </c>
      <c r="P9277" s="10">
        <v>0</v>
      </c>
      <c r="Q9277" s="10">
        <v>2846.34</v>
      </c>
      <c r="R9277" s="10" t="s">
        <v>565</v>
      </c>
      <c r="S9277" s="10" t="s">
        <v>596</v>
      </c>
      <c r="T9277" s="59">
        <v>0.15</v>
      </c>
      <c r="U9277" s="10">
        <v>426.95</v>
      </c>
    </row>
    <row r="9278" spans="1:21" x14ac:dyDescent="0.3">
      <c r="A9278" s="10" t="s">
        <v>4092</v>
      </c>
      <c r="B9278" s="61">
        <v>45310</v>
      </c>
      <c r="C9278" s="10" t="s">
        <v>3924</v>
      </c>
      <c r="D9278" s="10" t="s">
        <v>4091</v>
      </c>
      <c r="E9278" s="10" t="s">
        <v>571</v>
      </c>
      <c r="F9278" s="10" t="s">
        <v>685</v>
      </c>
      <c r="G9278" s="10" t="s">
        <v>601</v>
      </c>
      <c r="H9278" s="10" t="s">
        <v>600</v>
      </c>
      <c r="I9278" s="10" t="s">
        <v>664</v>
      </c>
      <c r="J9278" s="10" t="s">
        <v>4090</v>
      </c>
      <c r="K9278" s="10" t="s">
        <v>4089</v>
      </c>
      <c r="L9278" s="10">
        <v>3</v>
      </c>
      <c r="M9278" s="10">
        <v>130.1</v>
      </c>
      <c r="N9278" s="10">
        <v>390.3</v>
      </c>
      <c r="O9278" s="59">
        <v>0</v>
      </c>
      <c r="P9278" s="10">
        <v>0</v>
      </c>
      <c r="Q9278" s="10">
        <v>390.3</v>
      </c>
      <c r="R9278" s="10" t="s">
        <v>565</v>
      </c>
      <c r="S9278" s="10" t="s">
        <v>596</v>
      </c>
      <c r="T9278" s="59">
        <v>0.25</v>
      </c>
      <c r="U9278" s="10">
        <v>97.58</v>
      </c>
    </row>
    <row r="9279" spans="1:21" x14ac:dyDescent="0.3">
      <c r="A9279" s="10" t="s">
        <v>4088</v>
      </c>
      <c r="B9279" s="61">
        <v>44958</v>
      </c>
      <c r="C9279" s="10" t="s">
        <v>4087</v>
      </c>
      <c r="D9279" s="10" t="s">
        <v>4086</v>
      </c>
      <c r="E9279" s="10" t="s">
        <v>592</v>
      </c>
      <c r="F9279" s="10" t="s">
        <v>652</v>
      </c>
      <c r="G9279" s="10" t="s">
        <v>569</v>
      </c>
      <c r="H9279" s="10" t="s">
        <v>600</v>
      </c>
      <c r="I9279" s="10" t="s">
        <v>627</v>
      </c>
      <c r="J9279" s="10" t="s">
        <v>4085</v>
      </c>
      <c r="K9279" s="10" t="s">
        <v>4084</v>
      </c>
      <c r="L9279" s="10">
        <v>2</v>
      </c>
      <c r="M9279" s="10">
        <v>299.06</v>
      </c>
      <c r="N9279" s="10">
        <v>598.12</v>
      </c>
      <c r="O9279" s="59">
        <v>0</v>
      </c>
      <c r="P9279" s="10">
        <v>0</v>
      </c>
      <c r="Q9279" s="10">
        <v>598.12</v>
      </c>
      <c r="R9279" s="10" t="s">
        <v>575</v>
      </c>
      <c r="S9279" s="10" t="s">
        <v>596</v>
      </c>
      <c r="T9279" s="59">
        <v>0.3</v>
      </c>
      <c r="U9279" s="10">
        <v>179.44</v>
      </c>
    </row>
    <row r="9280" spans="1:21" x14ac:dyDescent="0.3">
      <c r="A9280" s="10" t="s">
        <v>4083</v>
      </c>
      <c r="B9280" s="61">
        <v>45137</v>
      </c>
      <c r="C9280" s="10" t="s">
        <v>4082</v>
      </c>
      <c r="D9280" s="10" t="s">
        <v>4081</v>
      </c>
      <c r="E9280" s="10" t="s">
        <v>592</v>
      </c>
      <c r="F9280" s="10" t="s">
        <v>18</v>
      </c>
      <c r="G9280" s="10" t="s">
        <v>569</v>
      </c>
      <c r="H9280" s="10" t="s">
        <v>590</v>
      </c>
      <c r="I9280" s="10" t="s">
        <v>635</v>
      </c>
      <c r="J9280" s="10" t="s">
        <v>4080</v>
      </c>
      <c r="K9280" s="10" t="s">
        <v>4079</v>
      </c>
      <c r="L9280" s="10">
        <v>9</v>
      </c>
      <c r="M9280" s="10">
        <v>754.38</v>
      </c>
      <c r="N9280" s="10">
        <v>6789.42</v>
      </c>
      <c r="O9280" s="59">
        <v>0</v>
      </c>
      <c r="P9280" s="10">
        <v>0</v>
      </c>
      <c r="Q9280" s="10">
        <v>6789.42</v>
      </c>
      <c r="R9280" s="10" t="s">
        <v>575</v>
      </c>
      <c r="S9280" s="10" t="s">
        <v>564</v>
      </c>
      <c r="T9280" s="59">
        <v>0.15</v>
      </c>
      <c r="U9280" s="10">
        <v>1018.41</v>
      </c>
    </row>
    <row r="9281" spans="1:21" x14ac:dyDescent="0.3">
      <c r="A9281" s="10" t="s">
        <v>4078</v>
      </c>
      <c r="B9281" s="61">
        <v>45369</v>
      </c>
      <c r="C9281" s="10" t="s">
        <v>4077</v>
      </c>
      <c r="D9281" s="10" t="s">
        <v>1535</v>
      </c>
      <c r="E9281" s="10" t="s">
        <v>571</v>
      </c>
      <c r="F9281" s="10" t="s">
        <v>11</v>
      </c>
      <c r="G9281" s="10" t="s">
        <v>569</v>
      </c>
      <c r="H9281" s="10" t="s">
        <v>600</v>
      </c>
      <c r="I9281" s="10" t="s">
        <v>599</v>
      </c>
      <c r="J9281" s="10" t="s">
        <v>4076</v>
      </c>
      <c r="K9281" s="10" t="s">
        <v>4075</v>
      </c>
      <c r="L9281" s="10">
        <v>2</v>
      </c>
      <c r="M9281" s="10">
        <v>111.33</v>
      </c>
      <c r="N9281" s="10">
        <v>222.66</v>
      </c>
      <c r="O9281" s="59">
        <v>0</v>
      </c>
      <c r="P9281" s="10">
        <v>0</v>
      </c>
      <c r="Q9281" s="10">
        <v>222.66</v>
      </c>
      <c r="R9281" s="10" t="s">
        <v>586</v>
      </c>
      <c r="S9281" s="10" t="s">
        <v>596</v>
      </c>
      <c r="T9281" s="59">
        <v>0.25</v>
      </c>
      <c r="U9281" s="10">
        <v>55.66</v>
      </c>
    </row>
    <row r="9282" spans="1:21" x14ac:dyDescent="0.3">
      <c r="A9282" s="10" t="s">
        <v>4074</v>
      </c>
      <c r="B9282" s="61">
        <v>45339</v>
      </c>
      <c r="C9282" s="10" t="s">
        <v>4073</v>
      </c>
      <c r="D9282" s="10" t="s">
        <v>4072</v>
      </c>
      <c r="E9282" s="10" t="s">
        <v>592</v>
      </c>
      <c r="F9282" s="10" t="s">
        <v>18</v>
      </c>
      <c r="G9282" s="10" t="s">
        <v>601</v>
      </c>
      <c r="H9282" s="10" t="s">
        <v>600</v>
      </c>
      <c r="I9282" s="10" t="s">
        <v>664</v>
      </c>
      <c r="J9282" s="10" t="s">
        <v>4071</v>
      </c>
      <c r="K9282" s="10" t="s">
        <v>4070</v>
      </c>
      <c r="L9282" s="10">
        <v>7</v>
      </c>
      <c r="M9282" s="10">
        <v>172.63</v>
      </c>
      <c r="N9282" s="10">
        <v>1208.4100000000001</v>
      </c>
      <c r="O9282" s="59">
        <v>0.1</v>
      </c>
      <c r="P9282" s="10">
        <v>120.84</v>
      </c>
      <c r="Q9282" s="10">
        <v>1087.57</v>
      </c>
      <c r="R9282" s="10" t="s">
        <v>586</v>
      </c>
      <c r="S9282" s="10" t="s">
        <v>607</v>
      </c>
      <c r="T9282" s="59">
        <v>0.15</v>
      </c>
      <c r="U9282" s="10">
        <v>163.13999999999999</v>
      </c>
    </row>
    <row r="9283" spans="1:21" x14ac:dyDescent="0.3">
      <c r="A9283" s="10" t="s">
        <v>4069</v>
      </c>
      <c r="B9283" s="61">
        <v>45306</v>
      </c>
      <c r="C9283" s="10" t="s">
        <v>4068</v>
      </c>
      <c r="D9283" s="10" t="s">
        <v>2536</v>
      </c>
      <c r="E9283" s="10" t="s">
        <v>629</v>
      </c>
      <c r="F9283" s="10" t="s">
        <v>628</v>
      </c>
      <c r="G9283" s="10" t="s">
        <v>601</v>
      </c>
      <c r="H9283" s="10" t="s">
        <v>544</v>
      </c>
      <c r="I9283" s="10" t="s">
        <v>568</v>
      </c>
      <c r="J9283" s="10" t="s">
        <v>4067</v>
      </c>
      <c r="K9283" s="10" t="s">
        <v>4066</v>
      </c>
      <c r="L9283" s="10">
        <v>1</v>
      </c>
      <c r="M9283" s="10">
        <v>186.8</v>
      </c>
      <c r="N9283" s="10">
        <v>186.8</v>
      </c>
      <c r="O9283" s="59">
        <v>0.05</v>
      </c>
      <c r="P9283" s="10">
        <v>9.34</v>
      </c>
      <c r="Q9283" s="10">
        <v>177.46</v>
      </c>
      <c r="R9283" s="10" t="s">
        <v>614</v>
      </c>
      <c r="S9283" s="10" t="s">
        <v>596</v>
      </c>
      <c r="T9283" s="59">
        <v>0.15</v>
      </c>
      <c r="U9283" s="10">
        <v>26.62</v>
      </c>
    </row>
    <row r="9284" spans="1:21" x14ac:dyDescent="0.3">
      <c r="A9284" s="10" t="s">
        <v>4065</v>
      </c>
      <c r="B9284" s="61">
        <v>45233</v>
      </c>
      <c r="C9284" s="10" t="s">
        <v>4064</v>
      </c>
      <c r="D9284" s="10" t="s">
        <v>4063</v>
      </c>
      <c r="E9284" s="10" t="s">
        <v>592</v>
      </c>
      <c r="F9284" s="10" t="s">
        <v>18</v>
      </c>
      <c r="G9284" s="10" t="s">
        <v>601</v>
      </c>
      <c r="H9284" s="10" t="s">
        <v>600</v>
      </c>
      <c r="I9284" s="10" t="s">
        <v>664</v>
      </c>
      <c r="J9284" s="10" t="s">
        <v>4062</v>
      </c>
      <c r="K9284" s="10" t="s">
        <v>4061</v>
      </c>
      <c r="L9284" s="10">
        <v>6</v>
      </c>
      <c r="M9284" s="10">
        <v>623.74</v>
      </c>
      <c r="N9284" s="10">
        <v>3742.44</v>
      </c>
      <c r="O9284" s="59">
        <v>0</v>
      </c>
      <c r="P9284" s="10">
        <v>0</v>
      </c>
      <c r="Q9284" s="10">
        <v>3742.44</v>
      </c>
      <c r="R9284" s="10" t="s">
        <v>565</v>
      </c>
      <c r="S9284" s="10" t="s">
        <v>607</v>
      </c>
      <c r="T9284" s="59">
        <v>0.3</v>
      </c>
      <c r="U9284" s="10">
        <v>1122.73</v>
      </c>
    </row>
    <row r="9285" spans="1:21" x14ac:dyDescent="0.3">
      <c r="A9285" s="10" t="s">
        <v>4060</v>
      </c>
      <c r="B9285" s="61">
        <v>45155</v>
      </c>
      <c r="C9285" s="10" t="s">
        <v>4059</v>
      </c>
      <c r="D9285" s="10" t="s">
        <v>4058</v>
      </c>
      <c r="E9285" s="10" t="s">
        <v>629</v>
      </c>
      <c r="F9285" s="10" t="s">
        <v>790</v>
      </c>
      <c r="G9285" s="10" t="s">
        <v>569</v>
      </c>
      <c r="H9285" s="10" t="s">
        <v>544</v>
      </c>
      <c r="I9285" s="10" t="s">
        <v>10</v>
      </c>
      <c r="J9285" s="10" t="s">
        <v>4057</v>
      </c>
      <c r="K9285" s="10" t="s">
        <v>4056</v>
      </c>
      <c r="L9285" s="10">
        <v>4</v>
      </c>
      <c r="M9285" s="10">
        <v>595.03</v>
      </c>
      <c r="N9285" s="10">
        <v>2380.12</v>
      </c>
      <c r="O9285" s="59">
        <v>0.05</v>
      </c>
      <c r="P9285" s="10">
        <v>119.01</v>
      </c>
      <c r="Q9285" s="10">
        <v>2261.11</v>
      </c>
      <c r="R9285" s="10" t="s">
        <v>575</v>
      </c>
      <c r="S9285" s="10" t="s">
        <v>607</v>
      </c>
      <c r="T9285" s="59">
        <v>0.3</v>
      </c>
      <c r="U9285" s="10">
        <v>678.33</v>
      </c>
    </row>
    <row r="9286" spans="1:21" x14ac:dyDescent="0.3">
      <c r="A9286" s="10" t="s">
        <v>4055</v>
      </c>
      <c r="B9286" s="61">
        <v>44995</v>
      </c>
      <c r="C9286" s="10" t="s">
        <v>4054</v>
      </c>
      <c r="D9286" s="10" t="s">
        <v>4053</v>
      </c>
      <c r="E9286" s="10" t="s">
        <v>571</v>
      </c>
      <c r="F9286" s="10" t="s">
        <v>685</v>
      </c>
      <c r="G9286" s="10" t="s">
        <v>601</v>
      </c>
      <c r="H9286" s="10" t="s">
        <v>579</v>
      </c>
      <c r="I9286" s="10" t="s">
        <v>711</v>
      </c>
      <c r="J9286" s="10" t="s">
        <v>4052</v>
      </c>
      <c r="K9286" s="10" t="s">
        <v>4051</v>
      </c>
      <c r="L9286" s="10">
        <v>4</v>
      </c>
      <c r="M9286" s="10">
        <v>158.44999999999999</v>
      </c>
      <c r="N9286" s="10">
        <v>633.79999999999995</v>
      </c>
      <c r="O9286" s="59">
        <v>0.1</v>
      </c>
      <c r="P9286" s="10">
        <v>63.38</v>
      </c>
      <c r="Q9286" s="10">
        <v>570.41999999999996</v>
      </c>
      <c r="R9286" s="10" t="s">
        <v>614</v>
      </c>
      <c r="S9286" s="10" t="s">
        <v>596</v>
      </c>
      <c r="T9286" s="59">
        <v>0.3</v>
      </c>
      <c r="U9286" s="10">
        <v>171.13</v>
      </c>
    </row>
    <row r="9287" spans="1:21" x14ac:dyDescent="0.3">
      <c r="A9287" s="10" t="s">
        <v>4050</v>
      </c>
      <c r="B9287" s="61">
        <v>45144</v>
      </c>
      <c r="C9287" s="10" t="s">
        <v>4049</v>
      </c>
      <c r="D9287" s="10" t="s">
        <v>4048</v>
      </c>
      <c r="E9287" s="10" t="s">
        <v>581</v>
      </c>
      <c r="F9287" s="10" t="s">
        <v>7</v>
      </c>
      <c r="G9287" s="10" t="s">
        <v>601</v>
      </c>
      <c r="H9287" s="10" t="s">
        <v>590</v>
      </c>
      <c r="I9287" s="10" t="s">
        <v>589</v>
      </c>
      <c r="J9287" s="10" t="s">
        <v>4047</v>
      </c>
      <c r="K9287" s="10" t="s">
        <v>4046</v>
      </c>
      <c r="L9287" s="10">
        <v>5</v>
      </c>
      <c r="M9287" s="10">
        <v>316.14</v>
      </c>
      <c r="N9287" s="10">
        <v>1580.7</v>
      </c>
      <c r="O9287" s="59">
        <v>0.2</v>
      </c>
      <c r="P9287" s="10">
        <v>316.14</v>
      </c>
      <c r="Q9287" s="10">
        <v>1264.56</v>
      </c>
      <c r="R9287" s="10" t="s">
        <v>614</v>
      </c>
      <c r="S9287" s="10" t="s">
        <v>596</v>
      </c>
      <c r="T9287" s="59">
        <v>0.25</v>
      </c>
      <c r="U9287" s="10">
        <v>316.14</v>
      </c>
    </row>
    <row r="9288" spans="1:21" x14ac:dyDescent="0.3">
      <c r="A9288" s="10" t="s">
        <v>4045</v>
      </c>
      <c r="B9288" s="61">
        <v>45248</v>
      </c>
      <c r="C9288" s="10" t="s">
        <v>4044</v>
      </c>
      <c r="D9288" s="10" t="s">
        <v>4043</v>
      </c>
      <c r="E9288" s="10" t="s">
        <v>581</v>
      </c>
      <c r="F9288" s="10" t="s">
        <v>7</v>
      </c>
      <c r="G9288" s="10" t="s">
        <v>569</v>
      </c>
      <c r="H9288" s="10" t="s">
        <v>590</v>
      </c>
      <c r="I9288" s="10" t="s">
        <v>635</v>
      </c>
      <c r="J9288" s="10" t="s">
        <v>4042</v>
      </c>
      <c r="K9288" s="10" t="s">
        <v>2755</v>
      </c>
      <c r="L9288" s="10">
        <v>1</v>
      </c>
      <c r="M9288" s="10">
        <v>343.47</v>
      </c>
      <c r="N9288" s="10">
        <v>343.47</v>
      </c>
      <c r="O9288" s="59">
        <v>0.2</v>
      </c>
      <c r="P9288" s="10">
        <v>68.69</v>
      </c>
      <c r="Q9288" s="10">
        <v>274.77999999999997</v>
      </c>
      <c r="R9288" s="10" t="s">
        <v>614</v>
      </c>
      <c r="S9288" s="10" t="s">
        <v>596</v>
      </c>
      <c r="T9288" s="59">
        <v>0.3</v>
      </c>
      <c r="U9288" s="10">
        <v>82.43</v>
      </c>
    </row>
    <row r="9289" spans="1:21" x14ac:dyDescent="0.3">
      <c r="A9289" s="10" t="s">
        <v>4041</v>
      </c>
      <c r="B9289" s="61">
        <v>45111</v>
      </c>
      <c r="C9289" s="10" t="s">
        <v>4040</v>
      </c>
      <c r="D9289" s="10" t="s">
        <v>4039</v>
      </c>
      <c r="E9289" s="10" t="s">
        <v>592</v>
      </c>
      <c r="F9289" s="10" t="s">
        <v>18</v>
      </c>
      <c r="G9289" s="10" t="s">
        <v>569</v>
      </c>
      <c r="H9289" s="10" t="s">
        <v>579</v>
      </c>
      <c r="I9289" s="10" t="s">
        <v>711</v>
      </c>
      <c r="J9289" s="10" t="s">
        <v>4038</v>
      </c>
      <c r="K9289" s="10" t="s">
        <v>4037</v>
      </c>
      <c r="L9289" s="10">
        <v>3</v>
      </c>
      <c r="M9289" s="10">
        <v>722.3</v>
      </c>
      <c r="N9289" s="10">
        <v>2166.9</v>
      </c>
      <c r="O9289" s="59">
        <v>0.2</v>
      </c>
      <c r="P9289" s="10">
        <v>433.38</v>
      </c>
      <c r="Q9289" s="10">
        <v>1733.52</v>
      </c>
      <c r="R9289" s="10" t="s">
        <v>575</v>
      </c>
      <c r="S9289" s="10" t="s">
        <v>585</v>
      </c>
      <c r="T9289" s="59">
        <v>0.3</v>
      </c>
      <c r="U9289" s="10">
        <v>520.05999999999995</v>
      </c>
    </row>
    <row r="9290" spans="1:21" x14ac:dyDescent="0.3">
      <c r="A9290" s="10" t="s">
        <v>4036</v>
      </c>
      <c r="B9290" s="61">
        <v>45013</v>
      </c>
      <c r="C9290" s="10" t="s">
        <v>4035</v>
      </c>
      <c r="D9290" s="10" t="s">
        <v>4034</v>
      </c>
      <c r="E9290" s="10" t="s">
        <v>571</v>
      </c>
      <c r="F9290" s="10" t="s">
        <v>11</v>
      </c>
      <c r="G9290" s="10" t="s">
        <v>569</v>
      </c>
      <c r="H9290" s="10" t="s">
        <v>590</v>
      </c>
      <c r="I9290" s="10" t="s">
        <v>748</v>
      </c>
      <c r="J9290" s="10" t="s">
        <v>4033</v>
      </c>
      <c r="K9290" s="10" t="s">
        <v>4032</v>
      </c>
      <c r="L9290" s="10">
        <v>4</v>
      </c>
      <c r="M9290" s="10">
        <v>800.73</v>
      </c>
      <c r="N9290" s="10">
        <v>3202.92</v>
      </c>
      <c r="O9290" s="59">
        <v>0.1</v>
      </c>
      <c r="P9290" s="10">
        <v>320.29000000000002</v>
      </c>
      <c r="Q9290" s="10">
        <v>2882.63</v>
      </c>
      <c r="R9290" s="10" t="s">
        <v>614</v>
      </c>
      <c r="S9290" s="10" t="s">
        <v>607</v>
      </c>
      <c r="T9290" s="59">
        <v>0.25</v>
      </c>
      <c r="U9290" s="10">
        <v>720.66</v>
      </c>
    </row>
    <row r="9291" spans="1:21" x14ac:dyDescent="0.3">
      <c r="A9291" s="10" t="s">
        <v>4031</v>
      </c>
      <c r="B9291" s="61">
        <v>45303</v>
      </c>
      <c r="C9291" s="10" t="s">
        <v>4030</v>
      </c>
      <c r="D9291" s="10" t="s">
        <v>4029</v>
      </c>
      <c r="E9291" s="10" t="s">
        <v>581</v>
      </c>
      <c r="F9291" s="10" t="s">
        <v>7</v>
      </c>
      <c r="G9291" s="10" t="s">
        <v>569</v>
      </c>
      <c r="H9291" s="10" t="s">
        <v>544</v>
      </c>
      <c r="I9291" s="10" t="s">
        <v>568</v>
      </c>
      <c r="J9291" s="10" t="s">
        <v>2773</v>
      </c>
      <c r="K9291" s="10" t="s">
        <v>4028</v>
      </c>
      <c r="L9291" s="10">
        <v>7</v>
      </c>
      <c r="M9291" s="10">
        <v>743.67</v>
      </c>
      <c r="N9291" s="10">
        <v>5205.6899999999996</v>
      </c>
      <c r="O9291" s="59">
        <v>0.1</v>
      </c>
      <c r="P9291" s="10">
        <v>520.57000000000005</v>
      </c>
      <c r="Q9291" s="10">
        <v>4685.12</v>
      </c>
      <c r="R9291" s="10" t="s">
        <v>565</v>
      </c>
      <c r="S9291" s="10" t="s">
        <v>585</v>
      </c>
      <c r="T9291" s="59">
        <v>0.25</v>
      </c>
      <c r="U9291" s="10">
        <v>1171.28</v>
      </c>
    </row>
    <row r="9292" spans="1:21" x14ac:dyDescent="0.3">
      <c r="A9292" s="10" t="s">
        <v>4027</v>
      </c>
      <c r="B9292" s="61">
        <v>44963</v>
      </c>
      <c r="C9292" s="10" t="s">
        <v>4026</v>
      </c>
      <c r="D9292" s="10" t="s">
        <v>4025</v>
      </c>
      <c r="E9292" s="10" t="s">
        <v>629</v>
      </c>
      <c r="F9292" s="10" t="s">
        <v>759</v>
      </c>
      <c r="G9292" s="10" t="s">
        <v>601</v>
      </c>
      <c r="H9292" s="10" t="s">
        <v>600</v>
      </c>
      <c r="I9292" s="10" t="s">
        <v>664</v>
      </c>
      <c r="J9292" s="10" t="s">
        <v>4024</v>
      </c>
      <c r="K9292" s="10" t="s">
        <v>4023</v>
      </c>
      <c r="L9292" s="10">
        <v>8</v>
      </c>
      <c r="M9292" s="10">
        <v>155.12</v>
      </c>
      <c r="N9292" s="10">
        <v>1240.96</v>
      </c>
      <c r="O9292" s="59">
        <v>0.05</v>
      </c>
      <c r="P9292" s="10">
        <v>62.05</v>
      </c>
      <c r="Q9292" s="10">
        <v>1178.9100000000001</v>
      </c>
      <c r="R9292" s="10" t="s">
        <v>565</v>
      </c>
      <c r="S9292" s="10" t="s">
        <v>607</v>
      </c>
      <c r="T9292" s="59">
        <v>0.3</v>
      </c>
      <c r="U9292" s="10">
        <v>353.67</v>
      </c>
    </row>
    <row r="9293" spans="1:21" x14ac:dyDescent="0.3">
      <c r="A9293" s="10" t="s">
        <v>4022</v>
      </c>
      <c r="B9293" s="61">
        <v>45110</v>
      </c>
      <c r="C9293" s="10" t="s">
        <v>2780</v>
      </c>
      <c r="D9293" s="10" t="s">
        <v>4021</v>
      </c>
      <c r="E9293" s="10" t="s">
        <v>629</v>
      </c>
      <c r="F9293" s="10" t="s">
        <v>759</v>
      </c>
      <c r="G9293" s="10" t="s">
        <v>601</v>
      </c>
      <c r="H9293" s="10" t="s">
        <v>600</v>
      </c>
      <c r="I9293" s="10" t="s">
        <v>664</v>
      </c>
      <c r="J9293" s="10" t="s">
        <v>4020</v>
      </c>
      <c r="K9293" s="10" t="s">
        <v>4019</v>
      </c>
      <c r="L9293" s="10">
        <v>10</v>
      </c>
      <c r="M9293" s="10">
        <v>729.26</v>
      </c>
      <c r="N9293" s="10">
        <v>7292.6</v>
      </c>
      <c r="O9293" s="59">
        <v>0.05</v>
      </c>
      <c r="P9293" s="10">
        <v>364.63</v>
      </c>
      <c r="Q9293" s="10">
        <v>6927.97</v>
      </c>
      <c r="R9293" s="10" t="s">
        <v>614</v>
      </c>
      <c r="S9293" s="10" t="s">
        <v>607</v>
      </c>
      <c r="T9293" s="59">
        <v>0.15</v>
      </c>
      <c r="U9293" s="10">
        <v>1039.2</v>
      </c>
    </row>
    <row r="9294" spans="1:21" x14ac:dyDescent="0.3">
      <c r="A9294" s="10" t="s">
        <v>4018</v>
      </c>
      <c r="B9294" s="61">
        <v>45052</v>
      </c>
      <c r="C9294" s="10" t="s">
        <v>4017</v>
      </c>
      <c r="D9294" s="10" t="s">
        <v>4016</v>
      </c>
      <c r="E9294" s="10" t="s">
        <v>603</v>
      </c>
      <c r="F9294" s="10" t="s">
        <v>636</v>
      </c>
      <c r="G9294" s="10" t="s">
        <v>601</v>
      </c>
      <c r="H9294" s="10" t="s">
        <v>600</v>
      </c>
      <c r="I9294" s="10" t="s">
        <v>627</v>
      </c>
      <c r="J9294" s="10" t="s">
        <v>4015</v>
      </c>
      <c r="K9294" s="10" t="s">
        <v>4014</v>
      </c>
      <c r="L9294" s="10">
        <v>3</v>
      </c>
      <c r="M9294" s="10">
        <v>354.45</v>
      </c>
      <c r="N9294" s="10">
        <v>1063.3499999999999</v>
      </c>
      <c r="O9294" s="59">
        <v>0.1</v>
      </c>
      <c r="P9294" s="10">
        <v>106.33</v>
      </c>
      <c r="Q9294" s="10">
        <v>957.02</v>
      </c>
      <c r="R9294" s="10" t="s">
        <v>614</v>
      </c>
      <c r="S9294" s="10" t="s">
        <v>585</v>
      </c>
      <c r="T9294" s="59">
        <v>0.15</v>
      </c>
      <c r="U9294" s="10">
        <v>143.55000000000001</v>
      </c>
    </row>
    <row r="9295" spans="1:21" x14ac:dyDescent="0.3">
      <c r="A9295" s="10" t="s">
        <v>4013</v>
      </c>
      <c r="B9295" s="61">
        <v>45070</v>
      </c>
      <c r="C9295" s="10" t="s">
        <v>4012</v>
      </c>
      <c r="D9295" s="10" t="s">
        <v>4011</v>
      </c>
      <c r="E9295" s="10" t="s">
        <v>603</v>
      </c>
      <c r="F9295" s="10" t="s">
        <v>658</v>
      </c>
      <c r="G9295" s="10" t="s">
        <v>601</v>
      </c>
      <c r="H9295" s="10" t="s">
        <v>579</v>
      </c>
      <c r="I9295" s="10" t="s">
        <v>711</v>
      </c>
      <c r="J9295" s="10" t="s">
        <v>4010</v>
      </c>
      <c r="K9295" s="10" t="s">
        <v>4009</v>
      </c>
      <c r="L9295" s="10">
        <v>4</v>
      </c>
      <c r="M9295" s="10">
        <v>112.6</v>
      </c>
      <c r="N9295" s="10">
        <v>450.4</v>
      </c>
      <c r="O9295" s="59">
        <v>0.1</v>
      </c>
      <c r="P9295" s="10">
        <v>45.04</v>
      </c>
      <c r="Q9295" s="10">
        <v>405.36</v>
      </c>
      <c r="R9295" s="10" t="s">
        <v>575</v>
      </c>
      <c r="S9295" s="10" t="s">
        <v>585</v>
      </c>
      <c r="T9295" s="59">
        <v>0.25</v>
      </c>
      <c r="U9295" s="10">
        <v>101.34</v>
      </c>
    </row>
    <row r="9296" spans="1:21" x14ac:dyDescent="0.3">
      <c r="A9296" s="10" t="s">
        <v>4008</v>
      </c>
      <c r="B9296" s="61">
        <v>44984</v>
      </c>
      <c r="C9296" s="10" t="s">
        <v>4007</v>
      </c>
      <c r="D9296" s="10" t="s">
        <v>4006</v>
      </c>
      <c r="E9296" s="10" t="s">
        <v>571</v>
      </c>
      <c r="F9296" s="10" t="s">
        <v>685</v>
      </c>
      <c r="G9296" s="10" t="s">
        <v>601</v>
      </c>
      <c r="H9296" s="10" t="s">
        <v>590</v>
      </c>
      <c r="I9296" s="10" t="s">
        <v>589</v>
      </c>
      <c r="J9296" s="10" t="s">
        <v>4005</v>
      </c>
      <c r="K9296" s="10" t="s">
        <v>4004</v>
      </c>
      <c r="L9296" s="10">
        <v>8</v>
      </c>
      <c r="M9296" s="10">
        <v>426.75</v>
      </c>
      <c r="N9296" s="10">
        <v>3414</v>
      </c>
      <c r="O9296" s="59">
        <v>0.1</v>
      </c>
      <c r="P9296" s="10">
        <v>341.4</v>
      </c>
      <c r="Q9296" s="10">
        <v>3072.6</v>
      </c>
      <c r="R9296" s="10" t="s">
        <v>614</v>
      </c>
      <c r="S9296" s="10" t="s">
        <v>607</v>
      </c>
      <c r="T9296" s="59">
        <v>0.3</v>
      </c>
      <c r="U9296" s="10">
        <v>921.78</v>
      </c>
    </row>
    <row r="9297" spans="1:21" x14ac:dyDescent="0.3">
      <c r="A9297" s="10" t="s">
        <v>4003</v>
      </c>
      <c r="B9297" s="61">
        <v>44962</v>
      </c>
      <c r="C9297" s="10" t="s">
        <v>4002</v>
      </c>
      <c r="D9297" s="10" t="s">
        <v>4001</v>
      </c>
      <c r="E9297" s="10" t="s">
        <v>592</v>
      </c>
      <c r="F9297" s="10" t="s">
        <v>18</v>
      </c>
      <c r="G9297" s="10" t="s">
        <v>601</v>
      </c>
      <c r="H9297" s="10" t="s">
        <v>590</v>
      </c>
      <c r="I9297" s="10" t="s">
        <v>748</v>
      </c>
      <c r="J9297" s="10" t="s">
        <v>4000</v>
      </c>
      <c r="K9297" s="10" t="s">
        <v>3999</v>
      </c>
      <c r="L9297" s="10">
        <v>7</v>
      </c>
      <c r="M9297" s="10">
        <v>408.84</v>
      </c>
      <c r="N9297" s="10">
        <v>2861.88</v>
      </c>
      <c r="O9297" s="59">
        <v>0</v>
      </c>
      <c r="P9297" s="10">
        <v>0</v>
      </c>
      <c r="Q9297" s="10">
        <v>2861.88</v>
      </c>
      <c r="R9297" s="10" t="s">
        <v>565</v>
      </c>
      <c r="S9297" s="10" t="s">
        <v>596</v>
      </c>
      <c r="T9297" s="59">
        <v>0.15</v>
      </c>
      <c r="U9297" s="10">
        <v>429.28</v>
      </c>
    </row>
    <row r="9298" spans="1:21" x14ac:dyDescent="0.3">
      <c r="A9298" s="10" t="s">
        <v>3998</v>
      </c>
      <c r="B9298" s="61">
        <v>45294</v>
      </c>
      <c r="C9298" s="10" t="s">
        <v>3997</v>
      </c>
      <c r="D9298" s="10" t="s">
        <v>3996</v>
      </c>
      <c r="E9298" s="10" t="s">
        <v>603</v>
      </c>
      <c r="F9298" s="10" t="s">
        <v>658</v>
      </c>
      <c r="G9298" s="10" t="s">
        <v>601</v>
      </c>
      <c r="H9298" s="10" t="s">
        <v>544</v>
      </c>
      <c r="I9298" s="10" t="s">
        <v>568</v>
      </c>
      <c r="J9298" s="10" t="s">
        <v>3995</v>
      </c>
      <c r="K9298" s="10" t="s">
        <v>3994</v>
      </c>
      <c r="L9298" s="10">
        <v>3</v>
      </c>
      <c r="M9298" s="10">
        <v>848.33</v>
      </c>
      <c r="N9298" s="10">
        <v>2544.9899999999998</v>
      </c>
      <c r="O9298" s="59">
        <v>0.1</v>
      </c>
      <c r="P9298" s="10">
        <v>254.5</v>
      </c>
      <c r="Q9298" s="10">
        <v>2290.4899999999998</v>
      </c>
      <c r="R9298" s="10" t="s">
        <v>614</v>
      </c>
      <c r="S9298" s="10" t="s">
        <v>607</v>
      </c>
      <c r="T9298" s="59">
        <v>0.25</v>
      </c>
      <c r="U9298" s="10">
        <v>572.62</v>
      </c>
    </row>
    <row r="9299" spans="1:21" x14ac:dyDescent="0.3">
      <c r="A9299" s="10" t="s">
        <v>3993</v>
      </c>
      <c r="B9299" s="61">
        <v>45112</v>
      </c>
      <c r="C9299" s="10" t="s">
        <v>3992</v>
      </c>
      <c r="D9299" s="10" t="s">
        <v>3991</v>
      </c>
      <c r="E9299" s="10" t="s">
        <v>629</v>
      </c>
      <c r="F9299" s="10" t="s">
        <v>628</v>
      </c>
      <c r="G9299" s="10" t="s">
        <v>569</v>
      </c>
      <c r="H9299" s="10" t="s">
        <v>600</v>
      </c>
      <c r="I9299" s="10" t="s">
        <v>664</v>
      </c>
      <c r="J9299" s="10" t="s">
        <v>3990</v>
      </c>
      <c r="K9299" s="10" t="s">
        <v>3989</v>
      </c>
      <c r="L9299" s="10">
        <v>8</v>
      </c>
      <c r="M9299" s="10">
        <v>746.41</v>
      </c>
      <c r="N9299" s="10">
        <v>5971.28</v>
      </c>
      <c r="O9299" s="59">
        <v>0</v>
      </c>
      <c r="P9299" s="10">
        <v>0</v>
      </c>
      <c r="Q9299" s="10">
        <v>5971.28</v>
      </c>
      <c r="R9299" s="10" t="s">
        <v>586</v>
      </c>
      <c r="S9299" s="10" t="s">
        <v>564</v>
      </c>
      <c r="T9299" s="59">
        <v>0.15</v>
      </c>
      <c r="U9299" s="10">
        <v>895.69</v>
      </c>
    </row>
    <row r="9300" spans="1:21" x14ac:dyDescent="0.3">
      <c r="A9300" s="10" t="s">
        <v>3988</v>
      </c>
      <c r="B9300" s="61">
        <v>45133</v>
      </c>
      <c r="C9300" s="10" t="s">
        <v>3987</v>
      </c>
      <c r="D9300" s="10" t="s">
        <v>3986</v>
      </c>
      <c r="E9300" s="10" t="s">
        <v>592</v>
      </c>
      <c r="F9300" s="10" t="s">
        <v>591</v>
      </c>
      <c r="G9300" s="10" t="s">
        <v>601</v>
      </c>
      <c r="H9300" s="10" t="s">
        <v>579</v>
      </c>
      <c r="I9300" s="10" t="s">
        <v>722</v>
      </c>
      <c r="J9300" s="10" t="s">
        <v>3985</v>
      </c>
      <c r="K9300" s="10" t="s">
        <v>2307</v>
      </c>
      <c r="L9300" s="10">
        <v>5</v>
      </c>
      <c r="M9300" s="10">
        <v>998.33</v>
      </c>
      <c r="N9300" s="10">
        <v>4991.6499999999996</v>
      </c>
      <c r="O9300" s="59">
        <v>0.05</v>
      </c>
      <c r="P9300" s="10">
        <v>249.58</v>
      </c>
      <c r="Q9300" s="10">
        <v>4742.07</v>
      </c>
      <c r="R9300" s="10" t="s">
        <v>575</v>
      </c>
      <c r="S9300" s="10" t="s">
        <v>564</v>
      </c>
      <c r="T9300" s="59">
        <v>0.3</v>
      </c>
      <c r="U9300" s="10">
        <v>1422.62</v>
      </c>
    </row>
    <row r="9301" spans="1:21" x14ac:dyDescent="0.3">
      <c r="A9301" s="10" t="s">
        <v>3984</v>
      </c>
      <c r="B9301" s="61">
        <v>45223</v>
      </c>
      <c r="C9301" s="10" t="s">
        <v>3764</v>
      </c>
      <c r="D9301" s="10" t="s">
        <v>3983</v>
      </c>
      <c r="E9301" s="10" t="s">
        <v>603</v>
      </c>
      <c r="F9301" s="10" t="s">
        <v>658</v>
      </c>
      <c r="G9301" s="10" t="s">
        <v>569</v>
      </c>
      <c r="H9301" s="10" t="s">
        <v>544</v>
      </c>
      <c r="I9301" s="10" t="s">
        <v>610</v>
      </c>
      <c r="J9301" s="10" t="s">
        <v>3982</v>
      </c>
      <c r="K9301" s="10" t="s">
        <v>3981</v>
      </c>
      <c r="L9301" s="10">
        <v>4</v>
      </c>
      <c r="M9301" s="10">
        <v>791.04</v>
      </c>
      <c r="N9301" s="10">
        <v>3164.16</v>
      </c>
      <c r="O9301" s="59">
        <v>0</v>
      </c>
      <c r="P9301" s="10">
        <v>0</v>
      </c>
      <c r="Q9301" s="10">
        <v>3164.16</v>
      </c>
      <c r="R9301" s="10" t="s">
        <v>565</v>
      </c>
      <c r="S9301" s="10" t="s">
        <v>564</v>
      </c>
      <c r="T9301" s="59">
        <v>0.15</v>
      </c>
      <c r="U9301" s="10">
        <v>474.62</v>
      </c>
    </row>
    <row r="9302" spans="1:21" x14ac:dyDescent="0.3">
      <c r="A9302" s="10" t="s">
        <v>3980</v>
      </c>
      <c r="B9302" s="61">
        <v>45093</v>
      </c>
      <c r="C9302" s="10" t="s">
        <v>3979</v>
      </c>
      <c r="D9302" s="10" t="s">
        <v>3978</v>
      </c>
      <c r="E9302" s="10" t="s">
        <v>581</v>
      </c>
      <c r="F9302" s="10" t="s">
        <v>7</v>
      </c>
      <c r="G9302" s="10" t="s">
        <v>569</v>
      </c>
      <c r="H9302" s="10" t="s">
        <v>544</v>
      </c>
      <c r="I9302" s="10" t="s">
        <v>568</v>
      </c>
      <c r="J9302" s="10" t="s">
        <v>3977</v>
      </c>
      <c r="K9302" s="10" t="s">
        <v>3976</v>
      </c>
      <c r="L9302" s="10">
        <v>10</v>
      </c>
      <c r="M9302" s="10">
        <v>815.03</v>
      </c>
      <c r="N9302" s="10">
        <v>8150.3</v>
      </c>
      <c r="O9302" s="59">
        <v>0.1</v>
      </c>
      <c r="P9302" s="10">
        <v>815.03</v>
      </c>
      <c r="Q9302" s="10">
        <v>7335.27</v>
      </c>
      <c r="R9302" s="10" t="s">
        <v>614</v>
      </c>
      <c r="S9302" s="10" t="s">
        <v>585</v>
      </c>
      <c r="T9302" s="59">
        <v>0.25</v>
      </c>
      <c r="U9302" s="10">
        <v>1833.82</v>
      </c>
    </row>
    <row r="9303" spans="1:21" x14ac:dyDescent="0.3">
      <c r="A9303" s="10" t="s">
        <v>3975</v>
      </c>
      <c r="B9303" s="61">
        <v>45034</v>
      </c>
      <c r="C9303" s="10" t="s">
        <v>3974</v>
      </c>
      <c r="D9303" s="10" t="s">
        <v>3103</v>
      </c>
      <c r="E9303" s="10" t="s">
        <v>571</v>
      </c>
      <c r="F9303" s="10" t="s">
        <v>11</v>
      </c>
      <c r="G9303" s="10" t="s">
        <v>569</v>
      </c>
      <c r="H9303" s="10" t="s">
        <v>544</v>
      </c>
      <c r="I9303" s="10" t="s">
        <v>610</v>
      </c>
      <c r="J9303" s="10" t="s">
        <v>3973</v>
      </c>
      <c r="K9303" s="10" t="s">
        <v>3972</v>
      </c>
      <c r="L9303" s="10">
        <v>3</v>
      </c>
      <c r="M9303" s="10">
        <v>973.58</v>
      </c>
      <c r="N9303" s="10">
        <v>2920.74</v>
      </c>
      <c r="O9303" s="59">
        <v>0</v>
      </c>
      <c r="P9303" s="10">
        <v>0</v>
      </c>
      <c r="Q9303" s="10">
        <v>2920.74</v>
      </c>
      <c r="R9303" s="10" t="s">
        <v>575</v>
      </c>
      <c r="S9303" s="10" t="s">
        <v>607</v>
      </c>
      <c r="T9303" s="59">
        <v>0.3</v>
      </c>
      <c r="U9303" s="10">
        <v>876.22</v>
      </c>
    </row>
    <row r="9304" spans="1:21" x14ac:dyDescent="0.3">
      <c r="A9304" s="10" t="s">
        <v>3971</v>
      </c>
      <c r="B9304" s="61">
        <v>45077</v>
      </c>
      <c r="C9304" s="10" t="s">
        <v>3970</v>
      </c>
      <c r="D9304" s="10" t="s">
        <v>3969</v>
      </c>
      <c r="E9304" s="10" t="s">
        <v>571</v>
      </c>
      <c r="F9304" s="10" t="s">
        <v>570</v>
      </c>
      <c r="G9304" s="10" t="s">
        <v>569</v>
      </c>
      <c r="H9304" s="10" t="s">
        <v>544</v>
      </c>
      <c r="I9304" s="10" t="s">
        <v>610</v>
      </c>
      <c r="J9304" s="10" t="s">
        <v>3968</v>
      </c>
      <c r="K9304" s="10" t="s">
        <v>3967</v>
      </c>
      <c r="L9304" s="10">
        <v>7</v>
      </c>
      <c r="M9304" s="10">
        <v>232.79</v>
      </c>
      <c r="N9304" s="10">
        <v>1629.53</v>
      </c>
      <c r="O9304" s="59">
        <v>0.1</v>
      </c>
      <c r="P9304" s="10">
        <v>162.94999999999999</v>
      </c>
      <c r="Q9304" s="10">
        <v>1466.58</v>
      </c>
      <c r="R9304" s="10" t="s">
        <v>586</v>
      </c>
      <c r="S9304" s="10" t="s">
        <v>585</v>
      </c>
      <c r="T9304" s="59">
        <v>0.25</v>
      </c>
      <c r="U9304" s="10">
        <v>366.64</v>
      </c>
    </row>
    <row r="9305" spans="1:21" x14ac:dyDescent="0.3">
      <c r="A9305" s="10" t="s">
        <v>3966</v>
      </c>
      <c r="B9305" s="61">
        <v>45294</v>
      </c>
      <c r="C9305" s="10" t="s">
        <v>3965</v>
      </c>
      <c r="D9305" s="10" t="s">
        <v>1097</v>
      </c>
      <c r="E9305" s="10" t="s">
        <v>603</v>
      </c>
      <c r="F9305" s="10" t="s">
        <v>658</v>
      </c>
      <c r="G9305" s="10" t="s">
        <v>569</v>
      </c>
      <c r="H9305" s="10" t="s">
        <v>544</v>
      </c>
      <c r="I9305" s="10" t="s">
        <v>568</v>
      </c>
      <c r="J9305" s="10" t="s">
        <v>845</v>
      </c>
      <c r="K9305" s="10" t="s">
        <v>3964</v>
      </c>
      <c r="L9305" s="10">
        <v>7</v>
      </c>
      <c r="M9305" s="10">
        <v>526.12</v>
      </c>
      <c r="N9305" s="10">
        <v>3682.84</v>
      </c>
      <c r="O9305" s="59">
        <v>0</v>
      </c>
      <c r="P9305" s="10">
        <v>0</v>
      </c>
      <c r="Q9305" s="10">
        <v>3682.84</v>
      </c>
      <c r="R9305" s="10" t="s">
        <v>586</v>
      </c>
      <c r="S9305" s="10" t="s">
        <v>564</v>
      </c>
      <c r="T9305" s="59">
        <v>0.25</v>
      </c>
      <c r="U9305" s="10">
        <v>920.71</v>
      </c>
    </row>
    <row r="9306" spans="1:21" x14ac:dyDescent="0.3">
      <c r="A9306" s="10" t="s">
        <v>3963</v>
      </c>
      <c r="B9306" s="61">
        <v>45153</v>
      </c>
      <c r="C9306" s="10" t="s">
        <v>3962</v>
      </c>
      <c r="D9306" s="10" t="s">
        <v>3961</v>
      </c>
      <c r="E9306" s="10" t="s">
        <v>581</v>
      </c>
      <c r="F9306" s="10" t="s">
        <v>83</v>
      </c>
      <c r="G9306" s="10" t="s">
        <v>569</v>
      </c>
      <c r="H9306" s="10" t="s">
        <v>579</v>
      </c>
      <c r="I9306" s="10" t="s">
        <v>711</v>
      </c>
      <c r="J9306" s="10" t="s">
        <v>3960</v>
      </c>
      <c r="K9306" s="10" t="s">
        <v>3959</v>
      </c>
      <c r="L9306" s="10">
        <v>4</v>
      </c>
      <c r="M9306" s="10">
        <v>914.12</v>
      </c>
      <c r="N9306" s="10">
        <v>3656.48</v>
      </c>
      <c r="O9306" s="59">
        <v>0</v>
      </c>
      <c r="P9306" s="10">
        <v>0</v>
      </c>
      <c r="Q9306" s="10">
        <v>3656.48</v>
      </c>
      <c r="R9306" s="10" t="s">
        <v>565</v>
      </c>
      <c r="S9306" s="10" t="s">
        <v>564</v>
      </c>
      <c r="T9306" s="59">
        <v>0.15</v>
      </c>
      <c r="U9306" s="10">
        <v>548.47</v>
      </c>
    </row>
    <row r="9307" spans="1:21" x14ac:dyDescent="0.3">
      <c r="A9307" s="10" t="s">
        <v>3958</v>
      </c>
      <c r="B9307" s="61">
        <v>45078</v>
      </c>
      <c r="C9307" s="10" t="s">
        <v>3957</v>
      </c>
      <c r="D9307" s="10" t="s">
        <v>3956</v>
      </c>
      <c r="E9307" s="10" t="s">
        <v>571</v>
      </c>
      <c r="F9307" s="10" t="s">
        <v>570</v>
      </c>
      <c r="G9307" s="10" t="s">
        <v>601</v>
      </c>
      <c r="H9307" s="10" t="s">
        <v>600</v>
      </c>
      <c r="I9307" s="10" t="s">
        <v>627</v>
      </c>
      <c r="J9307" s="10" t="s">
        <v>3955</v>
      </c>
      <c r="K9307" s="10" t="s">
        <v>3954</v>
      </c>
      <c r="L9307" s="10">
        <v>5</v>
      </c>
      <c r="M9307" s="10">
        <v>858.99</v>
      </c>
      <c r="N9307" s="10">
        <v>4294.95</v>
      </c>
      <c r="O9307" s="59">
        <v>0.05</v>
      </c>
      <c r="P9307" s="10">
        <v>214.75</v>
      </c>
      <c r="Q9307" s="10">
        <v>4080.2</v>
      </c>
      <c r="R9307" s="10" t="s">
        <v>586</v>
      </c>
      <c r="S9307" s="10" t="s">
        <v>596</v>
      </c>
      <c r="T9307" s="59">
        <v>0.3</v>
      </c>
      <c r="U9307" s="10">
        <v>1224.06</v>
      </c>
    </row>
    <row r="9308" spans="1:21" x14ac:dyDescent="0.3">
      <c r="A9308" s="10" t="s">
        <v>3953</v>
      </c>
      <c r="B9308" s="61">
        <v>45256</v>
      </c>
      <c r="C9308" s="10" t="s">
        <v>3952</v>
      </c>
      <c r="D9308" s="10" t="s">
        <v>3951</v>
      </c>
      <c r="E9308" s="10" t="s">
        <v>571</v>
      </c>
      <c r="F9308" s="10" t="s">
        <v>685</v>
      </c>
      <c r="G9308" s="10" t="s">
        <v>569</v>
      </c>
      <c r="H9308" s="10" t="s">
        <v>590</v>
      </c>
      <c r="I9308" s="10" t="s">
        <v>635</v>
      </c>
      <c r="J9308" s="10" t="s">
        <v>3950</v>
      </c>
      <c r="K9308" s="10" t="s">
        <v>3949</v>
      </c>
      <c r="L9308" s="10">
        <v>4</v>
      </c>
      <c r="M9308" s="10">
        <v>977.44</v>
      </c>
      <c r="N9308" s="10">
        <v>3909.76</v>
      </c>
      <c r="O9308" s="59">
        <v>0.1</v>
      </c>
      <c r="P9308" s="10">
        <v>390.98</v>
      </c>
      <c r="Q9308" s="10">
        <v>3518.78</v>
      </c>
      <c r="R9308" s="10" t="s">
        <v>614</v>
      </c>
      <c r="S9308" s="10" t="s">
        <v>596</v>
      </c>
      <c r="T9308" s="59">
        <v>0.25</v>
      </c>
      <c r="U9308" s="10">
        <v>879.7</v>
      </c>
    </row>
    <row r="9309" spans="1:21" x14ac:dyDescent="0.3">
      <c r="A9309" s="10" t="s">
        <v>3948</v>
      </c>
      <c r="B9309" s="61">
        <v>45242</v>
      </c>
      <c r="C9309" s="10" t="s">
        <v>3947</v>
      </c>
      <c r="D9309" s="10" t="s">
        <v>3946</v>
      </c>
      <c r="E9309" s="10" t="s">
        <v>629</v>
      </c>
      <c r="F9309" s="10" t="s">
        <v>628</v>
      </c>
      <c r="G9309" s="10" t="s">
        <v>601</v>
      </c>
      <c r="H9309" s="10" t="s">
        <v>590</v>
      </c>
      <c r="I9309" s="10" t="s">
        <v>589</v>
      </c>
      <c r="J9309" s="10" t="s">
        <v>3945</v>
      </c>
      <c r="K9309" s="10" t="s">
        <v>3944</v>
      </c>
      <c r="L9309" s="10">
        <v>5</v>
      </c>
      <c r="M9309" s="10">
        <v>823.33</v>
      </c>
      <c r="N9309" s="10">
        <v>4116.6499999999996</v>
      </c>
      <c r="O9309" s="59">
        <v>0.2</v>
      </c>
      <c r="P9309" s="10">
        <v>823.33</v>
      </c>
      <c r="Q9309" s="10">
        <v>3293.32</v>
      </c>
      <c r="R9309" s="10" t="s">
        <v>565</v>
      </c>
      <c r="S9309" s="10" t="s">
        <v>607</v>
      </c>
      <c r="T9309" s="59">
        <v>0.25</v>
      </c>
      <c r="U9309" s="10">
        <v>823.33</v>
      </c>
    </row>
    <row r="9310" spans="1:21" x14ac:dyDescent="0.3">
      <c r="A9310" s="10" t="s">
        <v>3943</v>
      </c>
      <c r="B9310" s="61">
        <v>45122</v>
      </c>
      <c r="C9310" s="10" t="s">
        <v>3942</v>
      </c>
      <c r="D9310" s="10" t="s">
        <v>3941</v>
      </c>
      <c r="E9310" s="10" t="s">
        <v>629</v>
      </c>
      <c r="F9310" s="10" t="s">
        <v>759</v>
      </c>
      <c r="G9310" s="10" t="s">
        <v>569</v>
      </c>
      <c r="H9310" s="10" t="s">
        <v>579</v>
      </c>
      <c r="I9310" s="10" t="s">
        <v>711</v>
      </c>
      <c r="J9310" s="10" t="s">
        <v>3940</v>
      </c>
      <c r="K9310" s="10" t="s">
        <v>3939</v>
      </c>
      <c r="L9310" s="10">
        <v>1</v>
      </c>
      <c r="M9310" s="10">
        <v>670.77</v>
      </c>
      <c r="N9310" s="10">
        <v>670.77</v>
      </c>
      <c r="O9310" s="59">
        <v>0.05</v>
      </c>
      <c r="P9310" s="10">
        <v>33.54</v>
      </c>
      <c r="Q9310" s="10">
        <v>637.23</v>
      </c>
      <c r="R9310" s="10" t="s">
        <v>565</v>
      </c>
      <c r="S9310" s="10" t="s">
        <v>607</v>
      </c>
      <c r="T9310" s="59">
        <v>0.25</v>
      </c>
      <c r="U9310" s="10">
        <v>159.31</v>
      </c>
    </row>
    <row r="9311" spans="1:21" x14ac:dyDescent="0.3">
      <c r="A9311" s="10" t="s">
        <v>3938</v>
      </c>
      <c r="B9311" s="61">
        <v>45355</v>
      </c>
      <c r="C9311" s="10" t="s">
        <v>1093</v>
      </c>
      <c r="D9311" s="10" t="s">
        <v>3937</v>
      </c>
      <c r="E9311" s="10" t="s">
        <v>629</v>
      </c>
      <c r="F9311" s="10" t="s">
        <v>790</v>
      </c>
      <c r="G9311" s="10" t="s">
        <v>601</v>
      </c>
      <c r="H9311" s="10" t="s">
        <v>579</v>
      </c>
      <c r="I9311" s="10" t="s">
        <v>722</v>
      </c>
      <c r="J9311" s="10" t="s">
        <v>3936</v>
      </c>
      <c r="K9311" s="10" t="s">
        <v>3935</v>
      </c>
      <c r="L9311" s="10">
        <v>6</v>
      </c>
      <c r="M9311" s="10">
        <v>739.08</v>
      </c>
      <c r="N9311" s="10">
        <v>4434.4799999999996</v>
      </c>
      <c r="O9311" s="59">
        <v>0</v>
      </c>
      <c r="P9311" s="10">
        <v>0</v>
      </c>
      <c r="Q9311" s="10">
        <v>4434.4799999999996</v>
      </c>
      <c r="R9311" s="10" t="s">
        <v>586</v>
      </c>
      <c r="S9311" s="10" t="s">
        <v>596</v>
      </c>
      <c r="T9311" s="59">
        <v>0.3</v>
      </c>
      <c r="U9311" s="10">
        <v>1330.34</v>
      </c>
    </row>
    <row r="9312" spans="1:21" x14ac:dyDescent="0.3">
      <c r="A9312" s="10" t="s">
        <v>3934</v>
      </c>
      <c r="B9312" s="61">
        <v>44971</v>
      </c>
      <c r="C9312" s="10" t="s">
        <v>3933</v>
      </c>
      <c r="D9312" s="10" t="s">
        <v>3932</v>
      </c>
      <c r="E9312" s="10" t="s">
        <v>592</v>
      </c>
      <c r="F9312" s="10" t="s">
        <v>652</v>
      </c>
      <c r="G9312" s="10" t="s">
        <v>569</v>
      </c>
      <c r="H9312" s="10" t="s">
        <v>544</v>
      </c>
      <c r="I9312" s="10" t="s">
        <v>610</v>
      </c>
      <c r="J9312" s="10" t="s">
        <v>716</v>
      </c>
      <c r="K9312" s="10" t="s">
        <v>3931</v>
      </c>
      <c r="L9312" s="10">
        <v>7</v>
      </c>
      <c r="M9312" s="10">
        <v>249.47</v>
      </c>
      <c r="N9312" s="10">
        <v>1746.29</v>
      </c>
      <c r="O9312" s="59">
        <v>0.1</v>
      </c>
      <c r="P9312" s="10">
        <v>174.63</v>
      </c>
      <c r="Q9312" s="10">
        <v>1571.66</v>
      </c>
      <c r="R9312" s="10" t="s">
        <v>575</v>
      </c>
      <c r="S9312" s="10" t="s">
        <v>564</v>
      </c>
      <c r="T9312" s="59">
        <v>0.3</v>
      </c>
      <c r="U9312" s="10">
        <v>471.5</v>
      </c>
    </row>
    <row r="9313" spans="1:21" x14ac:dyDescent="0.3">
      <c r="A9313" s="10" t="s">
        <v>3930</v>
      </c>
      <c r="B9313" s="61">
        <v>44959</v>
      </c>
      <c r="C9313" s="10" t="s">
        <v>3929</v>
      </c>
      <c r="D9313" s="10" t="s">
        <v>3928</v>
      </c>
      <c r="E9313" s="10" t="s">
        <v>603</v>
      </c>
      <c r="F9313" s="10" t="s">
        <v>636</v>
      </c>
      <c r="G9313" s="10" t="s">
        <v>601</v>
      </c>
      <c r="H9313" s="10" t="s">
        <v>600</v>
      </c>
      <c r="I9313" s="10" t="s">
        <v>599</v>
      </c>
      <c r="J9313" s="10" t="s">
        <v>3927</v>
      </c>
      <c r="K9313" s="10" t="s">
        <v>3926</v>
      </c>
      <c r="L9313" s="10">
        <v>7</v>
      </c>
      <c r="M9313" s="10">
        <v>149.37</v>
      </c>
      <c r="N9313" s="10">
        <v>1045.5899999999999</v>
      </c>
      <c r="O9313" s="59">
        <v>0</v>
      </c>
      <c r="P9313" s="10">
        <v>0</v>
      </c>
      <c r="Q9313" s="10">
        <v>1045.5899999999999</v>
      </c>
      <c r="R9313" s="10" t="s">
        <v>565</v>
      </c>
      <c r="S9313" s="10" t="s">
        <v>607</v>
      </c>
      <c r="T9313" s="59">
        <v>0.15</v>
      </c>
      <c r="U9313" s="10">
        <v>156.84</v>
      </c>
    </row>
    <row r="9314" spans="1:21" x14ac:dyDescent="0.3">
      <c r="A9314" s="10" t="s">
        <v>3925</v>
      </c>
      <c r="B9314" s="61">
        <v>45298</v>
      </c>
      <c r="C9314" s="10" t="s">
        <v>3924</v>
      </c>
      <c r="D9314" s="10" t="s">
        <v>3923</v>
      </c>
      <c r="E9314" s="10" t="s">
        <v>592</v>
      </c>
      <c r="F9314" s="10" t="s">
        <v>652</v>
      </c>
      <c r="G9314" s="10" t="s">
        <v>569</v>
      </c>
      <c r="H9314" s="10" t="s">
        <v>600</v>
      </c>
      <c r="I9314" s="10" t="s">
        <v>627</v>
      </c>
      <c r="J9314" s="10" t="s">
        <v>3922</v>
      </c>
      <c r="K9314" s="10" t="s">
        <v>3921</v>
      </c>
      <c r="L9314" s="10">
        <v>7</v>
      </c>
      <c r="M9314" s="10">
        <v>602.15</v>
      </c>
      <c r="N9314" s="10">
        <v>4215.05</v>
      </c>
      <c r="O9314" s="59">
        <v>0.05</v>
      </c>
      <c r="P9314" s="10">
        <v>210.75</v>
      </c>
      <c r="Q9314" s="10">
        <v>4004.3</v>
      </c>
      <c r="R9314" s="10" t="s">
        <v>614</v>
      </c>
      <c r="S9314" s="10" t="s">
        <v>596</v>
      </c>
      <c r="T9314" s="59">
        <v>0.25</v>
      </c>
      <c r="U9314" s="10">
        <v>1001.08</v>
      </c>
    </row>
    <row r="9315" spans="1:21" x14ac:dyDescent="0.3">
      <c r="A9315" s="10" t="s">
        <v>3920</v>
      </c>
      <c r="B9315" s="61">
        <v>45261</v>
      </c>
      <c r="C9315" s="10" t="s">
        <v>3919</v>
      </c>
      <c r="D9315" s="10" t="s">
        <v>3918</v>
      </c>
      <c r="E9315" s="10" t="s">
        <v>603</v>
      </c>
      <c r="F9315" s="10" t="s">
        <v>602</v>
      </c>
      <c r="G9315" s="10" t="s">
        <v>569</v>
      </c>
      <c r="H9315" s="10" t="s">
        <v>544</v>
      </c>
      <c r="I9315" s="10" t="s">
        <v>610</v>
      </c>
      <c r="J9315" s="10" t="s">
        <v>3917</v>
      </c>
      <c r="K9315" s="10" t="s">
        <v>3916</v>
      </c>
      <c r="L9315" s="10">
        <v>1</v>
      </c>
      <c r="M9315" s="10">
        <v>697.26</v>
      </c>
      <c r="N9315" s="10">
        <v>697.26</v>
      </c>
      <c r="O9315" s="59">
        <v>0.05</v>
      </c>
      <c r="P9315" s="10">
        <v>34.86</v>
      </c>
      <c r="Q9315" s="10">
        <v>662.4</v>
      </c>
      <c r="R9315" s="10" t="s">
        <v>614</v>
      </c>
      <c r="S9315" s="10" t="s">
        <v>596</v>
      </c>
      <c r="T9315" s="59">
        <v>0.25</v>
      </c>
      <c r="U9315" s="10">
        <v>165.6</v>
      </c>
    </row>
    <row r="9316" spans="1:21" x14ac:dyDescent="0.3">
      <c r="A9316" s="10" t="s">
        <v>3915</v>
      </c>
      <c r="B9316" s="61">
        <v>45238</v>
      </c>
      <c r="C9316" s="10" t="s">
        <v>3914</v>
      </c>
      <c r="D9316" s="10" t="s">
        <v>3913</v>
      </c>
      <c r="E9316" s="10" t="s">
        <v>603</v>
      </c>
      <c r="F9316" s="10" t="s">
        <v>602</v>
      </c>
      <c r="G9316" s="10" t="s">
        <v>569</v>
      </c>
      <c r="H9316" s="10" t="s">
        <v>579</v>
      </c>
      <c r="I9316" s="10" t="s">
        <v>711</v>
      </c>
      <c r="J9316" s="10" t="s">
        <v>3912</v>
      </c>
      <c r="K9316" s="10" t="s">
        <v>3911</v>
      </c>
      <c r="L9316" s="10">
        <v>4</v>
      </c>
      <c r="M9316" s="10">
        <v>460.04</v>
      </c>
      <c r="N9316" s="10">
        <v>1840.16</v>
      </c>
      <c r="O9316" s="59">
        <v>0.1</v>
      </c>
      <c r="P9316" s="10">
        <v>184.02</v>
      </c>
      <c r="Q9316" s="10">
        <v>1656.14</v>
      </c>
      <c r="R9316" s="10" t="s">
        <v>614</v>
      </c>
      <c r="S9316" s="10" t="s">
        <v>585</v>
      </c>
      <c r="T9316" s="59">
        <v>0.25</v>
      </c>
      <c r="U9316" s="10">
        <v>414.04</v>
      </c>
    </row>
    <row r="9317" spans="1:21" x14ac:dyDescent="0.3">
      <c r="A9317" s="10" t="s">
        <v>3910</v>
      </c>
      <c r="B9317" s="61">
        <v>45140</v>
      </c>
      <c r="C9317" s="10" t="s">
        <v>3660</v>
      </c>
      <c r="D9317" s="10" t="s">
        <v>3909</v>
      </c>
      <c r="E9317" s="10" t="s">
        <v>571</v>
      </c>
      <c r="F9317" s="10" t="s">
        <v>11</v>
      </c>
      <c r="G9317" s="10" t="s">
        <v>601</v>
      </c>
      <c r="H9317" s="10" t="s">
        <v>590</v>
      </c>
      <c r="I9317" s="10" t="s">
        <v>748</v>
      </c>
      <c r="J9317" s="10" t="s">
        <v>3908</v>
      </c>
      <c r="K9317" s="10" t="s">
        <v>3907</v>
      </c>
      <c r="L9317" s="10">
        <v>9</v>
      </c>
      <c r="M9317" s="10">
        <v>180.38</v>
      </c>
      <c r="N9317" s="10">
        <v>1623.42</v>
      </c>
      <c r="O9317" s="59">
        <v>0.1</v>
      </c>
      <c r="P9317" s="10">
        <v>162.34</v>
      </c>
      <c r="Q9317" s="10">
        <v>1461.08</v>
      </c>
      <c r="R9317" s="10" t="s">
        <v>565</v>
      </c>
      <c r="S9317" s="10" t="s">
        <v>607</v>
      </c>
      <c r="T9317" s="59">
        <v>0.15</v>
      </c>
      <c r="U9317" s="10">
        <v>219.16</v>
      </c>
    </row>
    <row r="9318" spans="1:21" x14ac:dyDescent="0.3">
      <c r="A9318" s="10" t="s">
        <v>3906</v>
      </c>
      <c r="B9318" s="61">
        <v>44933</v>
      </c>
      <c r="C9318" s="10" t="s">
        <v>3905</v>
      </c>
      <c r="D9318" s="10" t="s">
        <v>3904</v>
      </c>
      <c r="E9318" s="10" t="s">
        <v>592</v>
      </c>
      <c r="F9318" s="10" t="s">
        <v>652</v>
      </c>
      <c r="G9318" s="10" t="s">
        <v>601</v>
      </c>
      <c r="H9318" s="10" t="s">
        <v>600</v>
      </c>
      <c r="I9318" s="10" t="s">
        <v>627</v>
      </c>
      <c r="J9318" s="10" t="s">
        <v>3903</v>
      </c>
      <c r="K9318" s="10" t="s">
        <v>3902</v>
      </c>
      <c r="L9318" s="10">
        <v>8</v>
      </c>
      <c r="M9318" s="10">
        <v>433.97</v>
      </c>
      <c r="N9318" s="10">
        <v>3471.76</v>
      </c>
      <c r="O9318" s="59">
        <v>0.05</v>
      </c>
      <c r="P9318" s="10">
        <v>173.59</v>
      </c>
      <c r="Q9318" s="10">
        <v>3298.17</v>
      </c>
      <c r="R9318" s="10" t="s">
        <v>586</v>
      </c>
      <c r="S9318" s="10" t="s">
        <v>564</v>
      </c>
      <c r="T9318" s="59">
        <v>0.15</v>
      </c>
      <c r="U9318" s="10">
        <v>494.73</v>
      </c>
    </row>
    <row r="9319" spans="1:21" x14ac:dyDescent="0.3">
      <c r="A9319" s="10" t="s">
        <v>3901</v>
      </c>
      <c r="B9319" s="61">
        <v>45083</v>
      </c>
      <c r="C9319" s="10" t="s">
        <v>2896</v>
      </c>
      <c r="D9319" s="10" t="s">
        <v>1832</v>
      </c>
      <c r="E9319" s="10" t="s">
        <v>581</v>
      </c>
      <c r="F9319" s="10" t="s">
        <v>7</v>
      </c>
      <c r="G9319" s="10" t="s">
        <v>569</v>
      </c>
      <c r="H9319" s="10" t="s">
        <v>544</v>
      </c>
      <c r="I9319" s="10" t="s">
        <v>10</v>
      </c>
      <c r="J9319" s="10" t="s">
        <v>3900</v>
      </c>
      <c r="K9319" s="10" t="s">
        <v>3899</v>
      </c>
      <c r="L9319" s="10">
        <v>7</v>
      </c>
      <c r="M9319" s="10">
        <v>798.36</v>
      </c>
      <c r="N9319" s="10">
        <v>5588.52</v>
      </c>
      <c r="O9319" s="59">
        <v>0.1</v>
      </c>
      <c r="P9319" s="10">
        <v>558.85</v>
      </c>
      <c r="Q9319" s="10">
        <v>5029.67</v>
      </c>
      <c r="R9319" s="10" t="s">
        <v>565</v>
      </c>
      <c r="S9319" s="10" t="s">
        <v>585</v>
      </c>
      <c r="T9319" s="59">
        <v>0.15</v>
      </c>
      <c r="U9319" s="10">
        <v>754.45</v>
      </c>
    </row>
    <row r="9320" spans="1:21" x14ac:dyDescent="0.3">
      <c r="A9320" s="10" t="s">
        <v>3898</v>
      </c>
      <c r="B9320" s="61">
        <v>45351</v>
      </c>
      <c r="C9320" s="10" t="s">
        <v>3897</v>
      </c>
      <c r="D9320" s="10" t="s">
        <v>3896</v>
      </c>
      <c r="E9320" s="10" t="s">
        <v>571</v>
      </c>
      <c r="F9320" s="10" t="s">
        <v>11</v>
      </c>
      <c r="G9320" s="10" t="s">
        <v>601</v>
      </c>
      <c r="H9320" s="10" t="s">
        <v>579</v>
      </c>
      <c r="I9320" s="10" t="s">
        <v>711</v>
      </c>
      <c r="J9320" s="10" t="s">
        <v>3895</v>
      </c>
      <c r="K9320" s="10" t="s">
        <v>3894</v>
      </c>
      <c r="L9320" s="10">
        <v>8</v>
      </c>
      <c r="M9320" s="10">
        <v>217.04</v>
      </c>
      <c r="N9320" s="10">
        <v>1736.32</v>
      </c>
      <c r="O9320" s="59">
        <v>0.05</v>
      </c>
      <c r="P9320" s="10">
        <v>86.82</v>
      </c>
      <c r="Q9320" s="10">
        <v>1649.5</v>
      </c>
      <c r="R9320" s="10" t="s">
        <v>614</v>
      </c>
      <c r="S9320" s="10" t="s">
        <v>596</v>
      </c>
      <c r="T9320" s="59">
        <v>0.25</v>
      </c>
      <c r="U9320" s="10">
        <v>412.38</v>
      </c>
    </row>
    <row r="9321" spans="1:21" x14ac:dyDescent="0.3">
      <c r="A9321" s="10" t="s">
        <v>3893</v>
      </c>
      <c r="B9321" s="61">
        <v>45342</v>
      </c>
      <c r="C9321" s="10" t="s">
        <v>3892</v>
      </c>
      <c r="D9321" s="10" t="s">
        <v>3891</v>
      </c>
      <c r="E9321" s="10" t="s">
        <v>592</v>
      </c>
      <c r="F9321" s="10" t="s">
        <v>591</v>
      </c>
      <c r="G9321" s="10" t="s">
        <v>569</v>
      </c>
      <c r="H9321" s="10" t="s">
        <v>579</v>
      </c>
      <c r="I9321" s="10" t="s">
        <v>722</v>
      </c>
      <c r="J9321" s="10" t="s">
        <v>3890</v>
      </c>
      <c r="K9321" s="10" t="s">
        <v>3889</v>
      </c>
      <c r="L9321" s="10">
        <v>1</v>
      </c>
      <c r="M9321" s="10">
        <v>916.98</v>
      </c>
      <c r="N9321" s="10">
        <v>916.98</v>
      </c>
      <c r="O9321" s="59">
        <v>0</v>
      </c>
      <c r="P9321" s="10">
        <v>0</v>
      </c>
      <c r="Q9321" s="10">
        <v>916.98</v>
      </c>
      <c r="R9321" s="10" t="s">
        <v>614</v>
      </c>
      <c r="S9321" s="10" t="s">
        <v>607</v>
      </c>
      <c r="T9321" s="59">
        <v>0.15</v>
      </c>
      <c r="U9321" s="10">
        <v>137.55000000000001</v>
      </c>
    </row>
    <row r="9322" spans="1:21" x14ac:dyDescent="0.3">
      <c r="A9322" s="10" t="s">
        <v>3888</v>
      </c>
      <c r="B9322" s="61">
        <v>45124</v>
      </c>
      <c r="C9322" s="10" t="s">
        <v>3887</v>
      </c>
      <c r="D9322" s="10" t="s">
        <v>3886</v>
      </c>
      <c r="E9322" s="10" t="s">
        <v>571</v>
      </c>
      <c r="F9322" s="10" t="s">
        <v>570</v>
      </c>
      <c r="G9322" s="10" t="s">
        <v>569</v>
      </c>
      <c r="H9322" s="10" t="s">
        <v>579</v>
      </c>
      <c r="I9322" s="10" t="s">
        <v>722</v>
      </c>
      <c r="J9322" s="10" t="s">
        <v>3885</v>
      </c>
      <c r="K9322" s="10" t="s">
        <v>3884</v>
      </c>
      <c r="L9322" s="10">
        <v>6</v>
      </c>
      <c r="M9322" s="10">
        <v>433.06</v>
      </c>
      <c r="N9322" s="10">
        <v>2598.36</v>
      </c>
      <c r="O9322" s="59">
        <v>0</v>
      </c>
      <c r="P9322" s="10">
        <v>0</v>
      </c>
      <c r="Q9322" s="10">
        <v>2598.36</v>
      </c>
      <c r="R9322" s="10" t="s">
        <v>586</v>
      </c>
      <c r="S9322" s="10" t="s">
        <v>564</v>
      </c>
      <c r="T9322" s="59">
        <v>0.3</v>
      </c>
      <c r="U9322" s="10">
        <v>779.51</v>
      </c>
    </row>
    <row r="9323" spans="1:21" x14ac:dyDescent="0.3">
      <c r="A9323" s="10" t="s">
        <v>3883</v>
      </c>
      <c r="B9323" s="61">
        <v>44955</v>
      </c>
      <c r="C9323" s="10" t="s">
        <v>3882</v>
      </c>
      <c r="D9323" s="10" t="s">
        <v>3881</v>
      </c>
      <c r="E9323" s="10" t="s">
        <v>571</v>
      </c>
      <c r="F9323" s="10" t="s">
        <v>570</v>
      </c>
      <c r="G9323" s="10" t="s">
        <v>569</v>
      </c>
      <c r="H9323" s="10" t="s">
        <v>590</v>
      </c>
      <c r="I9323" s="10" t="s">
        <v>748</v>
      </c>
      <c r="J9323" s="10" t="s">
        <v>3880</v>
      </c>
      <c r="K9323" s="10" t="s">
        <v>1404</v>
      </c>
      <c r="L9323" s="10">
        <v>1</v>
      </c>
      <c r="M9323" s="10">
        <v>197.37</v>
      </c>
      <c r="N9323" s="10">
        <v>197.37</v>
      </c>
      <c r="O9323" s="59">
        <v>0.2</v>
      </c>
      <c r="P9323" s="10">
        <v>39.47</v>
      </c>
      <c r="Q9323" s="10">
        <v>157.9</v>
      </c>
      <c r="R9323" s="10" t="s">
        <v>614</v>
      </c>
      <c r="S9323" s="10" t="s">
        <v>596</v>
      </c>
      <c r="T9323" s="59">
        <v>0.25</v>
      </c>
      <c r="U9323" s="10">
        <v>39.479999999999997</v>
      </c>
    </row>
    <row r="9324" spans="1:21" x14ac:dyDescent="0.3">
      <c r="A9324" s="10" t="s">
        <v>3879</v>
      </c>
      <c r="B9324" s="61">
        <v>45352</v>
      </c>
      <c r="C9324" s="10" t="s">
        <v>3451</v>
      </c>
      <c r="D9324" s="10" t="s">
        <v>3878</v>
      </c>
      <c r="E9324" s="10" t="s">
        <v>603</v>
      </c>
      <c r="F9324" s="10" t="s">
        <v>602</v>
      </c>
      <c r="G9324" s="10" t="s">
        <v>569</v>
      </c>
      <c r="H9324" s="10" t="s">
        <v>600</v>
      </c>
      <c r="I9324" s="10" t="s">
        <v>599</v>
      </c>
      <c r="J9324" s="10" t="s">
        <v>3877</v>
      </c>
      <c r="K9324" s="10" t="s">
        <v>3876</v>
      </c>
      <c r="L9324" s="10">
        <v>8</v>
      </c>
      <c r="M9324" s="10">
        <v>518.44000000000005</v>
      </c>
      <c r="N9324" s="10">
        <v>4147.5200000000004</v>
      </c>
      <c r="O9324" s="59">
        <v>0.1</v>
      </c>
      <c r="P9324" s="10">
        <v>414.75</v>
      </c>
      <c r="Q9324" s="10">
        <v>3732.77</v>
      </c>
      <c r="R9324" s="10" t="s">
        <v>614</v>
      </c>
      <c r="S9324" s="10" t="s">
        <v>564</v>
      </c>
      <c r="T9324" s="59">
        <v>0.15</v>
      </c>
      <c r="U9324" s="10">
        <v>559.91999999999996</v>
      </c>
    </row>
    <row r="9325" spans="1:21" x14ac:dyDescent="0.3">
      <c r="A9325" s="10" t="s">
        <v>3875</v>
      </c>
      <c r="B9325" s="61">
        <v>45332</v>
      </c>
      <c r="C9325" s="10" t="s">
        <v>3874</v>
      </c>
      <c r="D9325" s="10" t="s">
        <v>3873</v>
      </c>
      <c r="E9325" s="10" t="s">
        <v>603</v>
      </c>
      <c r="F9325" s="10" t="s">
        <v>658</v>
      </c>
      <c r="G9325" s="10" t="s">
        <v>601</v>
      </c>
      <c r="H9325" s="10" t="s">
        <v>600</v>
      </c>
      <c r="I9325" s="10" t="s">
        <v>664</v>
      </c>
      <c r="J9325" s="10" t="s">
        <v>3872</v>
      </c>
      <c r="K9325" s="10" t="s">
        <v>3871</v>
      </c>
      <c r="L9325" s="10">
        <v>9</v>
      </c>
      <c r="M9325" s="10">
        <v>766.61</v>
      </c>
      <c r="N9325" s="10">
        <v>6899.49</v>
      </c>
      <c r="O9325" s="59">
        <v>0.2</v>
      </c>
      <c r="P9325" s="10">
        <v>1379.9</v>
      </c>
      <c r="Q9325" s="10">
        <v>5519.59</v>
      </c>
      <c r="R9325" s="10" t="s">
        <v>614</v>
      </c>
      <c r="S9325" s="10" t="s">
        <v>564</v>
      </c>
      <c r="T9325" s="59">
        <v>0.3</v>
      </c>
      <c r="U9325" s="10">
        <v>1655.88</v>
      </c>
    </row>
    <row r="9326" spans="1:21" x14ac:dyDescent="0.3">
      <c r="A9326" s="10" t="s">
        <v>3870</v>
      </c>
      <c r="B9326" s="61">
        <v>45012</v>
      </c>
      <c r="C9326" s="10" t="s">
        <v>3869</v>
      </c>
      <c r="D9326" s="10" t="s">
        <v>3868</v>
      </c>
      <c r="E9326" s="10" t="s">
        <v>581</v>
      </c>
      <c r="F9326" s="10" t="s">
        <v>83</v>
      </c>
      <c r="G9326" s="10" t="s">
        <v>569</v>
      </c>
      <c r="H9326" s="10" t="s">
        <v>590</v>
      </c>
      <c r="I9326" s="10" t="s">
        <v>589</v>
      </c>
      <c r="J9326" s="10" t="s">
        <v>3867</v>
      </c>
      <c r="K9326" s="10" t="s">
        <v>3866</v>
      </c>
      <c r="L9326" s="10">
        <v>7</v>
      </c>
      <c r="M9326" s="10">
        <v>358.39</v>
      </c>
      <c r="N9326" s="10">
        <v>2508.73</v>
      </c>
      <c r="O9326" s="59">
        <v>0.2</v>
      </c>
      <c r="P9326" s="10">
        <v>501.75</v>
      </c>
      <c r="Q9326" s="10">
        <v>2006.98</v>
      </c>
      <c r="R9326" s="10" t="s">
        <v>614</v>
      </c>
      <c r="S9326" s="10" t="s">
        <v>607</v>
      </c>
      <c r="T9326" s="59">
        <v>0.3</v>
      </c>
      <c r="U9326" s="10">
        <v>602.09</v>
      </c>
    </row>
    <row r="9327" spans="1:21" x14ac:dyDescent="0.3">
      <c r="A9327" s="10" t="s">
        <v>3865</v>
      </c>
      <c r="B9327" s="61">
        <v>45024</v>
      </c>
      <c r="C9327" s="10" t="s">
        <v>3564</v>
      </c>
      <c r="D9327" s="10" t="s">
        <v>3864</v>
      </c>
      <c r="E9327" s="10" t="s">
        <v>581</v>
      </c>
      <c r="F9327" s="10" t="s">
        <v>83</v>
      </c>
      <c r="G9327" s="10" t="s">
        <v>601</v>
      </c>
      <c r="H9327" s="10" t="s">
        <v>544</v>
      </c>
      <c r="I9327" s="10" t="s">
        <v>10</v>
      </c>
      <c r="J9327" s="10" t="s">
        <v>3863</v>
      </c>
      <c r="K9327" s="10" t="s">
        <v>2150</v>
      </c>
      <c r="L9327" s="10">
        <v>5</v>
      </c>
      <c r="M9327" s="10">
        <v>535.47</v>
      </c>
      <c r="N9327" s="10">
        <v>2677.35</v>
      </c>
      <c r="O9327" s="59">
        <v>0.2</v>
      </c>
      <c r="P9327" s="10">
        <v>535.47</v>
      </c>
      <c r="Q9327" s="10">
        <v>2141.88</v>
      </c>
      <c r="R9327" s="10" t="s">
        <v>586</v>
      </c>
      <c r="S9327" s="10" t="s">
        <v>585</v>
      </c>
      <c r="T9327" s="59">
        <v>0.25</v>
      </c>
      <c r="U9327" s="10">
        <v>535.47</v>
      </c>
    </row>
    <row r="9328" spans="1:21" x14ac:dyDescent="0.3">
      <c r="A9328" s="10" t="s">
        <v>3862</v>
      </c>
      <c r="B9328" s="61">
        <v>45206</v>
      </c>
      <c r="C9328" s="10" t="s">
        <v>3861</v>
      </c>
      <c r="D9328" s="10" t="s">
        <v>3860</v>
      </c>
      <c r="E9328" s="10" t="s">
        <v>571</v>
      </c>
      <c r="F9328" s="10" t="s">
        <v>685</v>
      </c>
      <c r="G9328" s="10" t="s">
        <v>569</v>
      </c>
      <c r="H9328" s="10" t="s">
        <v>544</v>
      </c>
      <c r="I9328" s="10" t="s">
        <v>568</v>
      </c>
      <c r="J9328" s="10" t="s">
        <v>3859</v>
      </c>
      <c r="K9328" s="10" t="s">
        <v>3858</v>
      </c>
      <c r="L9328" s="10">
        <v>3</v>
      </c>
      <c r="M9328" s="10">
        <v>770.71</v>
      </c>
      <c r="N9328" s="10">
        <v>2312.13</v>
      </c>
      <c r="O9328" s="59">
        <v>0.1</v>
      </c>
      <c r="P9328" s="10">
        <v>231.21</v>
      </c>
      <c r="Q9328" s="10">
        <v>2080.92</v>
      </c>
      <c r="R9328" s="10" t="s">
        <v>575</v>
      </c>
      <c r="S9328" s="10" t="s">
        <v>585</v>
      </c>
      <c r="T9328" s="59">
        <v>0.15</v>
      </c>
      <c r="U9328" s="10">
        <v>312.14</v>
      </c>
    </row>
    <row r="9329" spans="1:21" x14ac:dyDescent="0.3">
      <c r="A9329" s="10" t="s">
        <v>3857</v>
      </c>
      <c r="B9329" s="61">
        <v>45090</v>
      </c>
      <c r="C9329" s="10" t="s">
        <v>3856</v>
      </c>
      <c r="D9329" s="10" t="s">
        <v>3855</v>
      </c>
      <c r="E9329" s="10" t="s">
        <v>571</v>
      </c>
      <c r="F9329" s="10" t="s">
        <v>685</v>
      </c>
      <c r="G9329" s="10" t="s">
        <v>601</v>
      </c>
      <c r="H9329" s="10" t="s">
        <v>579</v>
      </c>
      <c r="I9329" s="10" t="s">
        <v>711</v>
      </c>
      <c r="J9329" s="10" t="s">
        <v>3854</v>
      </c>
      <c r="K9329" s="10" t="s">
        <v>3853</v>
      </c>
      <c r="L9329" s="10">
        <v>1</v>
      </c>
      <c r="M9329" s="10">
        <v>830.46</v>
      </c>
      <c r="N9329" s="10">
        <v>830.46</v>
      </c>
      <c r="O9329" s="59">
        <v>0.1</v>
      </c>
      <c r="P9329" s="10">
        <v>83.05</v>
      </c>
      <c r="Q9329" s="10">
        <v>747.41</v>
      </c>
      <c r="R9329" s="10" t="s">
        <v>575</v>
      </c>
      <c r="S9329" s="10" t="s">
        <v>585</v>
      </c>
      <c r="T9329" s="59">
        <v>0.15</v>
      </c>
      <c r="U9329" s="10">
        <v>112.11</v>
      </c>
    </row>
    <row r="9330" spans="1:21" x14ac:dyDescent="0.3">
      <c r="A9330" s="10" t="s">
        <v>3852</v>
      </c>
      <c r="B9330" s="61">
        <v>45031</v>
      </c>
      <c r="C9330" s="10" t="s">
        <v>3851</v>
      </c>
      <c r="D9330" s="10" t="s">
        <v>2885</v>
      </c>
      <c r="E9330" s="10" t="s">
        <v>603</v>
      </c>
      <c r="F9330" s="10" t="s">
        <v>658</v>
      </c>
      <c r="G9330" s="10" t="s">
        <v>569</v>
      </c>
      <c r="H9330" s="10" t="s">
        <v>590</v>
      </c>
      <c r="I9330" s="10" t="s">
        <v>748</v>
      </c>
      <c r="J9330" s="10" t="s">
        <v>3850</v>
      </c>
      <c r="K9330" s="10" t="s">
        <v>3849</v>
      </c>
      <c r="L9330" s="10">
        <v>8</v>
      </c>
      <c r="M9330" s="10">
        <v>284.39999999999998</v>
      </c>
      <c r="N9330" s="10">
        <v>2275.1999999999998</v>
      </c>
      <c r="O9330" s="59">
        <v>0.05</v>
      </c>
      <c r="P9330" s="10">
        <v>113.76</v>
      </c>
      <c r="Q9330" s="10">
        <v>2161.44</v>
      </c>
      <c r="R9330" s="10" t="s">
        <v>575</v>
      </c>
      <c r="S9330" s="10" t="s">
        <v>564</v>
      </c>
      <c r="T9330" s="59">
        <v>0.15</v>
      </c>
      <c r="U9330" s="10">
        <v>324.22000000000003</v>
      </c>
    </row>
    <row r="9331" spans="1:21" x14ac:dyDescent="0.3">
      <c r="A9331" s="10" t="s">
        <v>3848</v>
      </c>
      <c r="B9331" s="61">
        <v>45295</v>
      </c>
      <c r="C9331" s="10" t="s">
        <v>3847</v>
      </c>
      <c r="D9331" s="10" t="s">
        <v>3846</v>
      </c>
      <c r="E9331" s="10" t="s">
        <v>603</v>
      </c>
      <c r="F9331" s="10" t="s">
        <v>602</v>
      </c>
      <c r="G9331" s="10" t="s">
        <v>569</v>
      </c>
      <c r="H9331" s="10" t="s">
        <v>590</v>
      </c>
      <c r="I9331" s="10" t="s">
        <v>748</v>
      </c>
      <c r="J9331" s="10" t="s">
        <v>3845</v>
      </c>
      <c r="K9331" s="10" t="s">
        <v>3844</v>
      </c>
      <c r="L9331" s="10">
        <v>1</v>
      </c>
      <c r="M9331" s="10">
        <v>442.94</v>
      </c>
      <c r="N9331" s="10">
        <v>442.94</v>
      </c>
      <c r="O9331" s="59">
        <v>0.2</v>
      </c>
      <c r="P9331" s="10">
        <v>88.59</v>
      </c>
      <c r="Q9331" s="10">
        <v>354.35</v>
      </c>
      <c r="R9331" s="10" t="s">
        <v>575</v>
      </c>
      <c r="S9331" s="10" t="s">
        <v>564</v>
      </c>
      <c r="T9331" s="59">
        <v>0.15</v>
      </c>
      <c r="U9331" s="10">
        <v>53.15</v>
      </c>
    </row>
    <row r="9332" spans="1:21" x14ac:dyDescent="0.3">
      <c r="A9332" s="10" t="s">
        <v>3843</v>
      </c>
      <c r="B9332" s="61">
        <v>45227</v>
      </c>
      <c r="C9332" s="10" t="s">
        <v>3842</v>
      </c>
      <c r="D9332" s="10" t="s">
        <v>3841</v>
      </c>
      <c r="E9332" s="10" t="s">
        <v>592</v>
      </c>
      <c r="F9332" s="10" t="s">
        <v>18</v>
      </c>
      <c r="G9332" s="10" t="s">
        <v>569</v>
      </c>
      <c r="H9332" s="10" t="s">
        <v>544</v>
      </c>
      <c r="I9332" s="10" t="s">
        <v>610</v>
      </c>
      <c r="J9332" s="10" t="s">
        <v>3840</v>
      </c>
      <c r="K9332" s="10" t="s">
        <v>3839</v>
      </c>
      <c r="L9332" s="10">
        <v>5</v>
      </c>
      <c r="M9332" s="10">
        <v>507.34</v>
      </c>
      <c r="N9332" s="10">
        <v>2536.6999999999998</v>
      </c>
      <c r="O9332" s="59">
        <v>0</v>
      </c>
      <c r="P9332" s="10">
        <v>0</v>
      </c>
      <c r="Q9332" s="10">
        <v>2536.6999999999998</v>
      </c>
      <c r="R9332" s="10" t="s">
        <v>586</v>
      </c>
      <c r="S9332" s="10" t="s">
        <v>564</v>
      </c>
      <c r="T9332" s="59">
        <v>0.15</v>
      </c>
      <c r="U9332" s="10">
        <v>380.5</v>
      </c>
    </row>
    <row r="9333" spans="1:21" x14ac:dyDescent="0.3">
      <c r="A9333" s="10" t="s">
        <v>3838</v>
      </c>
      <c r="B9333" s="61">
        <v>45255</v>
      </c>
      <c r="C9333" s="10" t="s">
        <v>3837</v>
      </c>
      <c r="D9333" s="10" t="s">
        <v>3836</v>
      </c>
      <c r="E9333" s="10" t="s">
        <v>603</v>
      </c>
      <c r="F9333" s="10" t="s">
        <v>602</v>
      </c>
      <c r="G9333" s="10" t="s">
        <v>569</v>
      </c>
      <c r="H9333" s="10" t="s">
        <v>600</v>
      </c>
      <c r="I9333" s="10" t="s">
        <v>627</v>
      </c>
      <c r="J9333" s="10" t="s">
        <v>3835</v>
      </c>
      <c r="K9333" s="10" t="s">
        <v>3834</v>
      </c>
      <c r="L9333" s="10">
        <v>6</v>
      </c>
      <c r="M9333" s="10">
        <v>671.88</v>
      </c>
      <c r="N9333" s="10">
        <v>4031.28</v>
      </c>
      <c r="O9333" s="59">
        <v>0.1</v>
      </c>
      <c r="P9333" s="10">
        <v>403.13</v>
      </c>
      <c r="Q9333" s="10">
        <v>3628.15</v>
      </c>
      <c r="R9333" s="10" t="s">
        <v>586</v>
      </c>
      <c r="S9333" s="10" t="s">
        <v>607</v>
      </c>
      <c r="T9333" s="59">
        <v>0.15</v>
      </c>
      <c r="U9333" s="10">
        <v>544.22</v>
      </c>
    </row>
    <row r="9334" spans="1:21" x14ac:dyDescent="0.3">
      <c r="A9334" s="10" t="s">
        <v>3833</v>
      </c>
      <c r="B9334" s="61">
        <v>45111</v>
      </c>
      <c r="C9334" s="10" t="s">
        <v>3832</v>
      </c>
      <c r="D9334" s="10" t="s">
        <v>3831</v>
      </c>
      <c r="E9334" s="10" t="s">
        <v>603</v>
      </c>
      <c r="F9334" s="10" t="s">
        <v>636</v>
      </c>
      <c r="G9334" s="10" t="s">
        <v>569</v>
      </c>
      <c r="H9334" s="10" t="s">
        <v>544</v>
      </c>
      <c r="I9334" s="10" t="s">
        <v>568</v>
      </c>
      <c r="J9334" s="10" t="s">
        <v>3830</v>
      </c>
      <c r="K9334" s="10" t="s">
        <v>3829</v>
      </c>
      <c r="L9334" s="10">
        <v>2</v>
      </c>
      <c r="M9334" s="10">
        <v>452.59</v>
      </c>
      <c r="N9334" s="10">
        <v>905.18</v>
      </c>
      <c r="O9334" s="59">
        <v>0.05</v>
      </c>
      <c r="P9334" s="10">
        <v>45.26</v>
      </c>
      <c r="Q9334" s="10">
        <v>859.92</v>
      </c>
      <c r="R9334" s="10" t="s">
        <v>565</v>
      </c>
      <c r="S9334" s="10" t="s">
        <v>585</v>
      </c>
      <c r="T9334" s="59">
        <v>0.3</v>
      </c>
      <c r="U9334" s="10">
        <v>257.98</v>
      </c>
    </row>
    <row r="9335" spans="1:21" x14ac:dyDescent="0.3">
      <c r="A9335" s="10" t="s">
        <v>3828</v>
      </c>
      <c r="B9335" s="61">
        <v>45314</v>
      </c>
      <c r="C9335" s="10" t="s">
        <v>3827</v>
      </c>
      <c r="D9335" s="10" t="s">
        <v>3826</v>
      </c>
      <c r="E9335" s="10" t="s">
        <v>571</v>
      </c>
      <c r="F9335" s="10" t="s">
        <v>11</v>
      </c>
      <c r="G9335" s="10" t="s">
        <v>601</v>
      </c>
      <c r="H9335" s="10" t="s">
        <v>544</v>
      </c>
      <c r="I9335" s="10" t="s">
        <v>610</v>
      </c>
      <c r="J9335" s="10" t="s">
        <v>3825</v>
      </c>
      <c r="K9335" s="10" t="s">
        <v>3824</v>
      </c>
      <c r="L9335" s="10">
        <v>6</v>
      </c>
      <c r="M9335" s="10">
        <v>246.51</v>
      </c>
      <c r="N9335" s="10">
        <v>1479.06</v>
      </c>
      <c r="O9335" s="59">
        <v>0</v>
      </c>
      <c r="P9335" s="10">
        <v>0</v>
      </c>
      <c r="Q9335" s="10">
        <v>1479.06</v>
      </c>
      <c r="R9335" s="10" t="s">
        <v>575</v>
      </c>
      <c r="S9335" s="10" t="s">
        <v>564</v>
      </c>
      <c r="T9335" s="59">
        <v>0.25</v>
      </c>
      <c r="U9335" s="10">
        <v>369.76</v>
      </c>
    </row>
    <row r="9336" spans="1:21" x14ac:dyDescent="0.3">
      <c r="A9336" s="10" t="s">
        <v>3823</v>
      </c>
      <c r="B9336" s="61">
        <v>45040</v>
      </c>
      <c r="C9336" s="10" t="s">
        <v>3822</v>
      </c>
      <c r="D9336" s="10" t="s">
        <v>3821</v>
      </c>
      <c r="E9336" s="10" t="s">
        <v>571</v>
      </c>
      <c r="F9336" s="10" t="s">
        <v>685</v>
      </c>
      <c r="G9336" s="10" t="s">
        <v>569</v>
      </c>
      <c r="H9336" s="10" t="s">
        <v>579</v>
      </c>
      <c r="I9336" s="10" t="s">
        <v>722</v>
      </c>
      <c r="J9336" s="10" t="s">
        <v>3820</v>
      </c>
      <c r="K9336" s="10" t="s">
        <v>3819</v>
      </c>
      <c r="L9336" s="10">
        <v>8</v>
      </c>
      <c r="M9336" s="10">
        <v>286.52</v>
      </c>
      <c r="N9336" s="10">
        <v>2292.16</v>
      </c>
      <c r="O9336" s="59">
        <v>0</v>
      </c>
      <c r="P9336" s="10">
        <v>0</v>
      </c>
      <c r="Q9336" s="10">
        <v>2292.16</v>
      </c>
      <c r="R9336" s="10" t="s">
        <v>614</v>
      </c>
      <c r="S9336" s="10" t="s">
        <v>564</v>
      </c>
      <c r="T9336" s="59">
        <v>0.3</v>
      </c>
      <c r="U9336" s="10">
        <v>687.65</v>
      </c>
    </row>
    <row r="9337" spans="1:21" x14ac:dyDescent="0.3">
      <c r="A9337" s="10" t="s">
        <v>3818</v>
      </c>
      <c r="B9337" s="61">
        <v>45139</v>
      </c>
      <c r="C9337" s="10" t="s">
        <v>3817</v>
      </c>
      <c r="D9337" s="10" t="s">
        <v>3816</v>
      </c>
      <c r="E9337" s="10" t="s">
        <v>581</v>
      </c>
      <c r="F9337" s="10" t="s">
        <v>83</v>
      </c>
      <c r="G9337" s="10" t="s">
        <v>601</v>
      </c>
      <c r="H9337" s="10" t="s">
        <v>600</v>
      </c>
      <c r="I9337" s="10" t="s">
        <v>664</v>
      </c>
      <c r="J9337" s="10" t="s">
        <v>3815</v>
      </c>
      <c r="K9337" s="10" t="s">
        <v>3814</v>
      </c>
      <c r="L9337" s="10">
        <v>4</v>
      </c>
      <c r="M9337" s="10">
        <v>433.2</v>
      </c>
      <c r="N9337" s="10">
        <v>1732.8</v>
      </c>
      <c r="O9337" s="59">
        <v>0.05</v>
      </c>
      <c r="P9337" s="10">
        <v>86.64</v>
      </c>
      <c r="Q9337" s="10">
        <v>1646.16</v>
      </c>
      <c r="R9337" s="10" t="s">
        <v>575</v>
      </c>
      <c r="S9337" s="10" t="s">
        <v>596</v>
      </c>
      <c r="T9337" s="59">
        <v>0.25</v>
      </c>
      <c r="U9337" s="10">
        <v>411.54</v>
      </c>
    </row>
    <row r="9338" spans="1:21" x14ac:dyDescent="0.3">
      <c r="A9338" s="10" t="s">
        <v>3813</v>
      </c>
      <c r="B9338" s="61">
        <v>45213</v>
      </c>
      <c r="C9338" s="10" t="s">
        <v>3812</v>
      </c>
      <c r="D9338" s="10" t="s">
        <v>3811</v>
      </c>
      <c r="E9338" s="10" t="s">
        <v>571</v>
      </c>
      <c r="F9338" s="10" t="s">
        <v>685</v>
      </c>
      <c r="G9338" s="10" t="s">
        <v>601</v>
      </c>
      <c r="H9338" s="10" t="s">
        <v>579</v>
      </c>
      <c r="I9338" s="10" t="s">
        <v>711</v>
      </c>
      <c r="J9338" s="10" t="s">
        <v>3810</v>
      </c>
      <c r="K9338" s="10" t="s">
        <v>3809</v>
      </c>
      <c r="L9338" s="10">
        <v>8</v>
      </c>
      <c r="M9338" s="10">
        <v>596.66999999999996</v>
      </c>
      <c r="N9338" s="10">
        <v>4773.3599999999997</v>
      </c>
      <c r="O9338" s="59">
        <v>0.1</v>
      </c>
      <c r="P9338" s="10">
        <v>477.34</v>
      </c>
      <c r="Q9338" s="10">
        <v>4296.0200000000004</v>
      </c>
      <c r="R9338" s="10" t="s">
        <v>565</v>
      </c>
      <c r="S9338" s="10" t="s">
        <v>585</v>
      </c>
      <c r="T9338" s="59">
        <v>0.15</v>
      </c>
      <c r="U9338" s="10">
        <v>644.4</v>
      </c>
    </row>
    <row r="9339" spans="1:21" x14ac:dyDescent="0.3">
      <c r="A9339" s="10" t="s">
        <v>3808</v>
      </c>
      <c r="B9339" s="61">
        <v>44956</v>
      </c>
      <c r="C9339" s="10" t="s">
        <v>3807</v>
      </c>
      <c r="D9339" s="10" t="s">
        <v>3806</v>
      </c>
      <c r="E9339" s="10" t="s">
        <v>571</v>
      </c>
      <c r="F9339" s="10" t="s">
        <v>11</v>
      </c>
      <c r="G9339" s="10" t="s">
        <v>569</v>
      </c>
      <c r="H9339" s="10" t="s">
        <v>579</v>
      </c>
      <c r="I9339" s="10" t="s">
        <v>578</v>
      </c>
      <c r="J9339" s="10" t="s">
        <v>3805</v>
      </c>
      <c r="K9339" s="10" t="s">
        <v>3804</v>
      </c>
      <c r="L9339" s="10">
        <v>1</v>
      </c>
      <c r="M9339" s="10">
        <v>266.92</v>
      </c>
      <c r="N9339" s="10">
        <v>266.92</v>
      </c>
      <c r="O9339" s="59">
        <v>0.1</v>
      </c>
      <c r="P9339" s="10">
        <v>26.69</v>
      </c>
      <c r="Q9339" s="10">
        <v>240.23</v>
      </c>
      <c r="R9339" s="10" t="s">
        <v>565</v>
      </c>
      <c r="S9339" s="10" t="s">
        <v>564</v>
      </c>
      <c r="T9339" s="59">
        <v>0.25</v>
      </c>
      <c r="U9339" s="10">
        <v>60.06</v>
      </c>
    </row>
    <row r="9340" spans="1:21" x14ac:dyDescent="0.3">
      <c r="A9340" s="10" t="s">
        <v>3803</v>
      </c>
      <c r="B9340" s="61">
        <v>45252</v>
      </c>
      <c r="C9340" s="10" t="s">
        <v>3802</v>
      </c>
      <c r="D9340" s="10" t="s">
        <v>3801</v>
      </c>
      <c r="E9340" s="10" t="s">
        <v>592</v>
      </c>
      <c r="F9340" s="10" t="s">
        <v>18</v>
      </c>
      <c r="G9340" s="10" t="s">
        <v>601</v>
      </c>
      <c r="H9340" s="10" t="s">
        <v>590</v>
      </c>
      <c r="I9340" s="10" t="s">
        <v>635</v>
      </c>
      <c r="J9340" s="10" t="s">
        <v>3800</v>
      </c>
      <c r="K9340" s="10" t="s">
        <v>3799</v>
      </c>
      <c r="L9340" s="10">
        <v>5</v>
      </c>
      <c r="M9340" s="10">
        <v>455.74</v>
      </c>
      <c r="N9340" s="10">
        <v>2278.6999999999998</v>
      </c>
      <c r="O9340" s="59">
        <v>0.2</v>
      </c>
      <c r="P9340" s="10">
        <v>455.74</v>
      </c>
      <c r="Q9340" s="10">
        <v>1822.96</v>
      </c>
      <c r="R9340" s="10" t="s">
        <v>565</v>
      </c>
      <c r="S9340" s="10" t="s">
        <v>607</v>
      </c>
      <c r="T9340" s="59">
        <v>0.3</v>
      </c>
      <c r="U9340" s="10">
        <v>546.89</v>
      </c>
    </row>
    <row r="9341" spans="1:21" x14ac:dyDescent="0.3">
      <c r="A9341" s="10" t="s">
        <v>3798</v>
      </c>
      <c r="B9341" s="61">
        <v>45333</v>
      </c>
      <c r="C9341" s="10" t="s">
        <v>3797</v>
      </c>
      <c r="D9341" s="10" t="s">
        <v>3796</v>
      </c>
      <c r="E9341" s="10" t="s">
        <v>592</v>
      </c>
      <c r="F9341" s="10" t="s">
        <v>18</v>
      </c>
      <c r="G9341" s="10" t="s">
        <v>601</v>
      </c>
      <c r="H9341" s="10" t="s">
        <v>600</v>
      </c>
      <c r="I9341" s="10" t="s">
        <v>664</v>
      </c>
      <c r="J9341" s="10" t="s">
        <v>3795</v>
      </c>
      <c r="K9341" s="10" t="s">
        <v>3794</v>
      </c>
      <c r="L9341" s="10">
        <v>5</v>
      </c>
      <c r="M9341" s="10">
        <v>642.63</v>
      </c>
      <c r="N9341" s="10">
        <v>3213.15</v>
      </c>
      <c r="O9341" s="59">
        <v>0.2</v>
      </c>
      <c r="P9341" s="10">
        <v>642.63</v>
      </c>
      <c r="Q9341" s="10">
        <v>2570.52</v>
      </c>
      <c r="R9341" s="10" t="s">
        <v>614</v>
      </c>
      <c r="S9341" s="10" t="s">
        <v>607</v>
      </c>
      <c r="T9341" s="59">
        <v>0.25</v>
      </c>
      <c r="U9341" s="10">
        <v>642.63</v>
      </c>
    </row>
    <row r="9342" spans="1:21" x14ac:dyDescent="0.3">
      <c r="A9342" s="10" t="s">
        <v>3793</v>
      </c>
      <c r="B9342" s="61">
        <v>45298</v>
      </c>
      <c r="C9342" s="10" t="s">
        <v>3792</v>
      </c>
      <c r="D9342" s="10" t="s">
        <v>3791</v>
      </c>
      <c r="E9342" s="10" t="s">
        <v>571</v>
      </c>
      <c r="F9342" s="10" t="s">
        <v>570</v>
      </c>
      <c r="G9342" s="10" t="s">
        <v>601</v>
      </c>
      <c r="H9342" s="10" t="s">
        <v>544</v>
      </c>
      <c r="I9342" s="10" t="s">
        <v>568</v>
      </c>
      <c r="J9342" s="10" t="s">
        <v>3790</v>
      </c>
      <c r="K9342" s="10" t="s">
        <v>3789</v>
      </c>
      <c r="L9342" s="10">
        <v>2</v>
      </c>
      <c r="M9342" s="10">
        <v>684.3</v>
      </c>
      <c r="N9342" s="10">
        <v>1368.6</v>
      </c>
      <c r="O9342" s="59">
        <v>0</v>
      </c>
      <c r="P9342" s="10">
        <v>0</v>
      </c>
      <c r="Q9342" s="10">
        <v>1368.6</v>
      </c>
      <c r="R9342" s="10" t="s">
        <v>586</v>
      </c>
      <c r="S9342" s="10" t="s">
        <v>564</v>
      </c>
      <c r="T9342" s="59">
        <v>0.3</v>
      </c>
      <c r="U9342" s="10">
        <v>410.58</v>
      </c>
    </row>
    <row r="9343" spans="1:21" x14ac:dyDescent="0.3">
      <c r="A9343" s="10" t="s">
        <v>3788</v>
      </c>
      <c r="B9343" s="61">
        <v>45021</v>
      </c>
      <c r="C9343" s="10" t="s">
        <v>3787</v>
      </c>
      <c r="D9343" s="10" t="s">
        <v>3786</v>
      </c>
      <c r="E9343" s="10" t="s">
        <v>629</v>
      </c>
      <c r="F9343" s="10" t="s">
        <v>759</v>
      </c>
      <c r="G9343" s="10" t="s">
        <v>569</v>
      </c>
      <c r="H9343" s="10" t="s">
        <v>590</v>
      </c>
      <c r="I9343" s="10" t="s">
        <v>748</v>
      </c>
      <c r="J9343" s="10" t="s">
        <v>3785</v>
      </c>
      <c r="K9343" s="10" t="s">
        <v>3784</v>
      </c>
      <c r="L9343" s="10">
        <v>7</v>
      </c>
      <c r="M9343" s="10">
        <v>292</v>
      </c>
      <c r="N9343" s="10">
        <v>2044</v>
      </c>
      <c r="O9343" s="59">
        <v>0.2</v>
      </c>
      <c r="P9343" s="10">
        <v>408.8</v>
      </c>
      <c r="Q9343" s="10">
        <v>1635.2</v>
      </c>
      <c r="R9343" s="10" t="s">
        <v>586</v>
      </c>
      <c r="S9343" s="10" t="s">
        <v>596</v>
      </c>
      <c r="T9343" s="59">
        <v>0.3</v>
      </c>
      <c r="U9343" s="10">
        <v>490.56</v>
      </c>
    </row>
    <row r="9344" spans="1:21" x14ac:dyDescent="0.3">
      <c r="A9344" s="10" t="s">
        <v>3783</v>
      </c>
      <c r="B9344" s="61">
        <v>45057</v>
      </c>
      <c r="C9344" s="10" t="s">
        <v>3782</v>
      </c>
      <c r="D9344" s="10" t="s">
        <v>3781</v>
      </c>
      <c r="E9344" s="10" t="s">
        <v>629</v>
      </c>
      <c r="F9344" s="10" t="s">
        <v>628</v>
      </c>
      <c r="G9344" s="10" t="s">
        <v>569</v>
      </c>
      <c r="H9344" s="10" t="s">
        <v>600</v>
      </c>
      <c r="I9344" s="10" t="s">
        <v>664</v>
      </c>
      <c r="J9344" s="10" t="s">
        <v>3780</v>
      </c>
      <c r="K9344" s="10" t="s">
        <v>3779</v>
      </c>
      <c r="L9344" s="10">
        <v>3</v>
      </c>
      <c r="M9344" s="10">
        <v>371.44</v>
      </c>
      <c r="N9344" s="10">
        <v>1114.32</v>
      </c>
      <c r="O9344" s="59">
        <v>0.2</v>
      </c>
      <c r="P9344" s="10">
        <v>222.86</v>
      </c>
      <c r="Q9344" s="10">
        <v>891.46</v>
      </c>
      <c r="R9344" s="10" t="s">
        <v>565</v>
      </c>
      <c r="S9344" s="10" t="s">
        <v>564</v>
      </c>
      <c r="T9344" s="59">
        <v>0.25</v>
      </c>
      <c r="U9344" s="10">
        <v>222.87</v>
      </c>
    </row>
    <row r="9345" spans="1:21" x14ac:dyDescent="0.3">
      <c r="A9345" s="10" t="s">
        <v>3778</v>
      </c>
      <c r="B9345" s="61">
        <v>45039</v>
      </c>
      <c r="C9345" s="10" t="s">
        <v>3777</v>
      </c>
      <c r="D9345" s="10" t="s">
        <v>3776</v>
      </c>
      <c r="E9345" s="10" t="s">
        <v>629</v>
      </c>
      <c r="F9345" s="10" t="s">
        <v>790</v>
      </c>
      <c r="G9345" s="10" t="s">
        <v>569</v>
      </c>
      <c r="H9345" s="10" t="s">
        <v>590</v>
      </c>
      <c r="I9345" s="10" t="s">
        <v>589</v>
      </c>
      <c r="J9345" s="10" t="s">
        <v>3775</v>
      </c>
      <c r="K9345" s="10" t="s">
        <v>3774</v>
      </c>
      <c r="L9345" s="10">
        <v>1</v>
      </c>
      <c r="M9345" s="10">
        <v>536.82000000000005</v>
      </c>
      <c r="N9345" s="10">
        <v>536.82000000000005</v>
      </c>
      <c r="O9345" s="59">
        <v>0.2</v>
      </c>
      <c r="P9345" s="10">
        <v>107.36</v>
      </c>
      <c r="Q9345" s="10">
        <v>429.46</v>
      </c>
      <c r="R9345" s="10" t="s">
        <v>575</v>
      </c>
      <c r="S9345" s="10" t="s">
        <v>585</v>
      </c>
      <c r="T9345" s="59">
        <v>0.15</v>
      </c>
      <c r="U9345" s="10">
        <v>64.42</v>
      </c>
    </row>
    <row r="9346" spans="1:21" x14ac:dyDescent="0.3">
      <c r="A9346" s="10" t="s">
        <v>3773</v>
      </c>
      <c r="B9346" s="61">
        <v>45319</v>
      </c>
      <c r="C9346" s="10" t="s">
        <v>3772</v>
      </c>
      <c r="D9346" s="10" t="s">
        <v>3771</v>
      </c>
      <c r="E9346" s="10" t="s">
        <v>603</v>
      </c>
      <c r="F9346" s="10" t="s">
        <v>602</v>
      </c>
      <c r="G9346" s="10" t="s">
        <v>569</v>
      </c>
      <c r="H9346" s="10" t="s">
        <v>579</v>
      </c>
      <c r="I9346" s="10" t="s">
        <v>578</v>
      </c>
      <c r="J9346" s="10" t="s">
        <v>3770</v>
      </c>
      <c r="K9346" s="10" t="s">
        <v>3769</v>
      </c>
      <c r="L9346" s="10">
        <v>1</v>
      </c>
      <c r="M9346" s="10">
        <v>638.62</v>
      </c>
      <c r="N9346" s="10">
        <v>638.62</v>
      </c>
      <c r="O9346" s="59">
        <v>0.2</v>
      </c>
      <c r="P9346" s="10">
        <v>127.72</v>
      </c>
      <c r="Q9346" s="10">
        <v>510.9</v>
      </c>
      <c r="R9346" s="10" t="s">
        <v>586</v>
      </c>
      <c r="S9346" s="10" t="s">
        <v>585</v>
      </c>
      <c r="T9346" s="59">
        <v>0.3</v>
      </c>
      <c r="U9346" s="10">
        <v>153.27000000000001</v>
      </c>
    </row>
    <row r="9347" spans="1:21" x14ac:dyDescent="0.3">
      <c r="A9347" s="10" t="s">
        <v>3768</v>
      </c>
      <c r="B9347" s="61">
        <v>45371</v>
      </c>
      <c r="C9347" s="10" t="s">
        <v>2996</v>
      </c>
      <c r="D9347" s="10" t="s">
        <v>3767</v>
      </c>
      <c r="E9347" s="10" t="s">
        <v>629</v>
      </c>
      <c r="F9347" s="10" t="s">
        <v>759</v>
      </c>
      <c r="G9347" s="10" t="s">
        <v>601</v>
      </c>
      <c r="H9347" s="10" t="s">
        <v>579</v>
      </c>
      <c r="I9347" s="10" t="s">
        <v>578</v>
      </c>
      <c r="J9347" s="10" t="s">
        <v>1211</v>
      </c>
      <c r="K9347" s="10" t="s">
        <v>3766</v>
      </c>
      <c r="L9347" s="10">
        <v>8</v>
      </c>
      <c r="M9347" s="10">
        <v>639.92999999999995</v>
      </c>
      <c r="N9347" s="10">
        <v>5119.4399999999996</v>
      </c>
      <c r="O9347" s="59">
        <v>0.2</v>
      </c>
      <c r="P9347" s="10">
        <v>1023.89</v>
      </c>
      <c r="Q9347" s="10">
        <v>4095.55</v>
      </c>
      <c r="R9347" s="10" t="s">
        <v>614</v>
      </c>
      <c r="S9347" s="10" t="s">
        <v>607</v>
      </c>
      <c r="T9347" s="59">
        <v>0.3</v>
      </c>
      <c r="U9347" s="10">
        <v>1228.6600000000001</v>
      </c>
    </row>
    <row r="9348" spans="1:21" x14ac:dyDescent="0.3">
      <c r="A9348" s="10" t="s">
        <v>3765</v>
      </c>
      <c r="B9348" s="61">
        <v>44946</v>
      </c>
      <c r="C9348" s="10" t="s">
        <v>3764</v>
      </c>
      <c r="D9348" s="10" t="s">
        <v>3763</v>
      </c>
      <c r="E9348" s="10" t="s">
        <v>603</v>
      </c>
      <c r="F9348" s="10" t="s">
        <v>658</v>
      </c>
      <c r="G9348" s="10" t="s">
        <v>569</v>
      </c>
      <c r="H9348" s="10" t="s">
        <v>590</v>
      </c>
      <c r="I9348" s="10" t="s">
        <v>748</v>
      </c>
      <c r="J9348" s="10" t="s">
        <v>3762</v>
      </c>
      <c r="K9348" s="10" t="s">
        <v>3761</v>
      </c>
      <c r="L9348" s="10">
        <v>7</v>
      </c>
      <c r="M9348" s="10">
        <v>124.27</v>
      </c>
      <c r="N9348" s="10">
        <v>869.89</v>
      </c>
      <c r="O9348" s="59">
        <v>0.1</v>
      </c>
      <c r="P9348" s="10">
        <v>86.99</v>
      </c>
      <c r="Q9348" s="10">
        <v>782.9</v>
      </c>
      <c r="R9348" s="10" t="s">
        <v>614</v>
      </c>
      <c r="S9348" s="10" t="s">
        <v>596</v>
      </c>
      <c r="T9348" s="59">
        <v>0.3</v>
      </c>
      <c r="U9348" s="10">
        <v>234.87</v>
      </c>
    </row>
    <row r="9349" spans="1:21" x14ac:dyDescent="0.3">
      <c r="A9349" s="10" t="s">
        <v>3760</v>
      </c>
      <c r="B9349" s="61">
        <v>45346</v>
      </c>
      <c r="C9349" s="10" t="s">
        <v>3759</v>
      </c>
      <c r="D9349" s="10" t="s">
        <v>3758</v>
      </c>
      <c r="E9349" s="10" t="s">
        <v>581</v>
      </c>
      <c r="F9349" s="10" t="s">
        <v>580</v>
      </c>
      <c r="G9349" s="10" t="s">
        <v>601</v>
      </c>
      <c r="H9349" s="10" t="s">
        <v>579</v>
      </c>
      <c r="I9349" s="10" t="s">
        <v>578</v>
      </c>
      <c r="J9349" s="10" t="s">
        <v>3757</v>
      </c>
      <c r="K9349" s="10" t="s">
        <v>3756</v>
      </c>
      <c r="L9349" s="10">
        <v>6</v>
      </c>
      <c r="M9349" s="10">
        <v>798.38</v>
      </c>
      <c r="N9349" s="10">
        <v>4790.28</v>
      </c>
      <c r="O9349" s="59">
        <v>0.2</v>
      </c>
      <c r="P9349" s="10">
        <v>958.06</v>
      </c>
      <c r="Q9349" s="10">
        <v>3832.22</v>
      </c>
      <c r="R9349" s="10" t="s">
        <v>565</v>
      </c>
      <c r="S9349" s="10" t="s">
        <v>607</v>
      </c>
      <c r="T9349" s="59">
        <v>0.15</v>
      </c>
      <c r="U9349" s="10">
        <v>574.83000000000004</v>
      </c>
    </row>
    <row r="9350" spans="1:21" x14ac:dyDescent="0.3">
      <c r="A9350" s="10" t="s">
        <v>3755</v>
      </c>
      <c r="B9350" s="61">
        <v>45132</v>
      </c>
      <c r="C9350" s="10" t="s">
        <v>3754</v>
      </c>
      <c r="D9350" s="10" t="s">
        <v>3753</v>
      </c>
      <c r="E9350" s="10" t="s">
        <v>603</v>
      </c>
      <c r="F9350" s="10" t="s">
        <v>658</v>
      </c>
      <c r="G9350" s="10" t="s">
        <v>601</v>
      </c>
      <c r="H9350" s="10" t="s">
        <v>544</v>
      </c>
      <c r="I9350" s="10" t="s">
        <v>610</v>
      </c>
      <c r="J9350" s="10" t="s">
        <v>3752</v>
      </c>
      <c r="K9350" s="10" t="s">
        <v>3751</v>
      </c>
      <c r="L9350" s="10">
        <v>10</v>
      </c>
      <c r="M9350" s="10">
        <v>299.95</v>
      </c>
      <c r="N9350" s="10">
        <v>2999.5</v>
      </c>
      <c r="O9350" s="59">
        <v>0.1</v>
      </c>
      <c r="P9350" s="10">
        <v>299.95</v>
      </c>
      <c r="Q9350" s="10">
        <v>2699.55</v>
      </c>
      <c r="R9350" s="10" t="s">
        <v>614</v>
      </c>
      <c r="S9350" s="10" t="s">
        <v>585</v>
      </c>
      <c r="T9350" s="59">
        <v>0.15</v>
      </c>
      <c r="U9350" s="10">
        <v>404.93</v>
      </c>
    </row>
    <row r="9351" spans="1:21" x14ac:dyDescent="0.3">
      <c r="A9351" s="10" t="s">
        <v>3750</v>
      </c>
      <c r="B9351" s="61">
        <v>44934</v>
      </c>
      <c r="C9351" s="10" t="s">
        <v>3749</v>
      </c>
      <c r="D9351" s="10" t="s">
        <v>3748</v>
      </c>
      <c r="E9351" s="10" t="s">
        <v>581</v>
      </c>
      <c r="F9351" s="10" t="s">
        <v>7</v>
      </c>
      <c r="G9351" s="10" t="s">
        <v>569</v>
      </c>
      <c r="H9351" s="10" t="s">
        <v>544</v>
      </c>
      <c r="I9351" s="10" t="s">
        <v>10</v>
      </c>
      <c r="J9351" s="10" t="s">
        <v>3747</v>
      </c>
      <c r="K9351" s="10" t="s">
        <v>3746</v>
      </c>
      <c r="L9351" s="10">
        <v>7</v>
      </c>
      <c r="M9351" s="10">
        <v>755.94</v>
      </c>
      <c r="N9351" s="10">
        <v>5291.58</v>
      </c>
      <c r="O9351" s="59">
        <v>0.05</v>
      </c>
      <c r="P9351" s="10">
        <v>264.58</v>
      </c>
      <c r="Q9351" s="10">
        <v>5027</v>
      </c>
      <c r="R9351" s="10" t="s">
        <v>565</v>
      </c>
      <c r="S9351" s="10" t="s">
        <v>596</v>
      </c>
      <c r="T9351" s="59">
        <v>0.15</v>
      </c>
      <c r="U9351" s="10">
        <v>754.05</v>
      </c>
    </row>
    <row r="9352" spans="1:21" x14ac:dyDescent="0.3">
      <c r="A9352" s="10" t="s">
        <v>3745</v>
      </c>
      <c r="B9352" s="61">
        <v>45370</v>
      </c>
      <c r="C9352" s="10" t="s">
        <v>3744</v>
      </c>
      <c r="D9352" s="10" t="s">
        <v>3743</v>
      </c>
      <c r="E9352" s="10" t="s">
        <v>603</v>
      </c>
      <c r="F9352" s="10" t="s">
        <v>636</v>
      </c>
      <c r="G9352" s="10" t="s">
        <v>569</v>
      </c>
      <c r="H9352" s="10" t="s">
        <v>600</v>
      </c>
      <c r="I9352" s="10" t="s">
        <v>599</v>
      </c>
      <c r="J9352" s="10" t="s">
        <v>3742</v>
      </c>
      <c r="K9352" s="10" t="s">
        <v>3741</v>
      </c>
      <c r="L9352" s="10">
        <v>3</v>
      </c>
      <c r="M9352" s="10">
        <v>440.28</v>
      </c>
      <c r="N9352" s="10">
        <v>1320.84</v>
      </c>
      <c r="O9352" s="59">
        <v>0.2</v>
      </c>
      <c r="P9352" s="10">
        <v>264.17</v>
      </c>
      <c r="Q9352" s="10">
        <v>1056.67</v>
      </c>
      <c r="R9352" s="10" t="s">
        <v>614</v>
      </c>
      <c r="S9352" s="10" t="s">
        <v>596</v>
      </c>
      <c r="T9352" s="59">
        <v>0.15</v>
      </c>
      <c r="U9352" s="10">
        <v>158.5</v>
      </c>
    </row>
    <row r="9353" spans="1:21" x14ac:dyDescent="0.3">
      <c r="A9353" s="10" t="s">
        <v>3740</v>
      </c>
      <c r="B9353" s="61">
        <v>45095</v>
      </c>
      <c r="C9353" s="10" t="s">
        <v>3194</v>
      </c>
      <c r="D9353" s="10" t="s">
        <v>3739</v>
      </c>
      <c r="E9353" s="10" t="s">
        <v>629</v>
      </c>
      <c r="F9353" s="10" t="s">
        <v>790</v>
      </c>
      <c r="G9353" s="10" t="s">
        <v>569</v>
      </c>
      <c r="H9353" s="10" t="s">
        <v>590</v>
      </c>
      <c r="I9353" s="10" t="s">
        <v>748</v>
      </c>
      <c r="J9353" s="10" t="s">
        <v>3738</v>
      </c>
      <c r="K9353" s="10" t="s">
        <v>3737</v>
      </c>
      <c r="L9353" s="10">
        <v>10</v>
      </c>
      <c r="M9353" s="10">
        <v>731.96</v>
      </c>
      <c r="N9353" s="10">
        <v>7319.6</v>
      </c>
      <c r="O9353" s="59">
        <v>0.2</v>
      </c>
      <c r="P9353" s="10">
        <v>1463.92</v>
      </c>
      <c r="Q9353" s="10">
        <v>5855.68</v>
      </c>
      <c r="R9353" s="10" t="s">
        <v>575</v>
      </c>
      <c r="S9353" s="10" t="s">
        <v>596</v>
      </c>
      <c r="T9353" s="59">
        <v>0.25</v>
      </c>
      <c r="U9353" s="10">
        <v>1463.92</v>
      </c>
    </row>
    <row r="9354" spans="1:21" x14ac:dyDescent="0.3">
      <c r="A9354" s="10" t="s">
        <v>3736</v>
      </c>
      <c r="B9354" s="61">
        <v>45046</v>
      </c>
      <c r="C9354" s="10" t="s">
        <v>3735</v>
      </c>
      <c r="D9354" s="10" t="s">
        <v>3734</v>
      </c>
      <c r="E9354" s="10" t="s">
        <v>629</v>
      </c>
      <c r="F9354" s="10" t="s">
        <v>790</v>
      </c>
      <c r="G9354" s="10" t="s">
        <v>569</v>
      </c>
      <c r="H9354" s="10" t="s">
        <v>600</v>
      </c>
      <c r="I9354" s="10" t="s">
        <v>664</v>
      </c>
      <c r="J9354" s="10" t="s">
        <v>3733</v>
      </c>
      <c r="K9354" s="10" t="s">
        <v>3732</v>
      </c>
      <c r="L9354" s="10">
        <v>9</v>
      </c>
      <c r="M9354" s="10">
        <v>716.13</v>
      </c>
      <c r="N9354" s="10">
        <v>6445.17</v>
      </c>
      <c r="O9354" s="59">
        <v>0.05</v>
      </c>
      <c r="P9354" s="10">
        <v>322.26</v>
      </c>
      <c r="Q9354" s="10">
        <v>6122.91</v>
      </c>
      <c r="R9354" s="10" t="s">
        <v>565</v>
      </c>
      <c r="S9354" s="10" t="s">
        <v>596</v>
      </c>
      <c r="T9354" s="59">
        <v>0.3</v>
      </c>
      <c r="U9354" s="10">
        <v>1836.87</v>
      </c>
    </row>
    <row r="9355" spans="1:21" x14ac:dyDescent="0.3">
      <c r="A9355" s="10" t="s">
        <v>3731</v>
      </c>
      <c r="B9355" s="61">
        <v>44951</v>
      </c>
      <c r="C9355" s="10" t="s">
        <v>1253</v>
      </c>
      <c r="D9355" s="10" t="s">
        <v>3730</v>
      </c>
      <c r="E9355" s="10" t="s">
        <v>571</v>
      </c>
      <c r="F9355" s="10" t="s">
        <v>570</v>
      </c>
      <c r="G9355" s="10" t="s">
        <v>601</v>
      </c>
      <c r="H9355" s="10" t="s">
        <v>544</v>
      </c>
      <c r="I9355" s="10" t="s">
        <v>610</v>
      </c>
      <c r="J9355" s="10" t="s">
        <v>3729</v>
      </c>
      <c r="K9355" s="10" t="s">
        <v>3728</v>
      </c>
      <c r="L9355" s="10">
        <v>1</v>
      </c>
      <c r="M9355" s="10">
        <v>722.32</v>
      </c>
      <c r="N9355" s="10">
        <v>722.32</v>
      </c>
      <c r="O9355" s="59">
        <v>0.05</v>
      </c>
      <c r="P9355" s="10">
        <v>36.119999999999997</v>
      </c>
      <c r="Q9355" s="10">
        <v>686.2</v>
      </c>
      <c r="R9355" s="10" t="s">
        <v>565</v>
      </c>
      <c r="S9355" s="10" t="s">
        <v>607</v>
      </c>
      <c r="T9355" s="59">
        <v>0.3</v>
      </c>
      <c r="U9355" s="10">
        <v>205.86</v>
      </c>
    </row>
    <row r="9356" spans="1:21" x14ac:dyDescent="0.3">
      <c r="A9356" s="10" t="s">
        <v>3727</v>
      </c>
      <c r="B9356" s="61">
        <v>45275</v>
      </c>
      <c r="C9356" s="10" t="s">
        <v>3726</v>
      </c>
      <c r="D9356" s="10" t="s">
        <v>3725</v>
      </c>
      <c r="E9356" s="10" t="s">
        <v>603</v>
      </c>
      <c r="F9356" s="10" t="s">
        <v>658</v>
      </c>
      <c r="G9356" s="10" t="s">
        <v>601</v>
      </c>
      <c r="H9356" s="10" t="s">
        <v>600</v>
      </c>
      <c r="I9356" s="10" t="s">
        <v>627</v>
      </c>
      <c r="J9356" s="10" t="s">
        <v>1191</v>
      </c>
      <c r="K9356" s="10" t="s">
        <v>3724</v>
      </c>
      <c r="L9356" s="10">
        <v>3</v>
      </c>
      <c r="M9356" s="10">
        <v>562.77</v>
      </c>
      <c r="N9356" s="10">
        <v>1688.31</v>
      </c>
      <c r="O9356" s="59">
        <v>0.05</v>
      </c>
      <c r="P9356" s="10">
        <v>84.42</v>
      </c>
      <c r="Q9356" s="10">
        <v>1603.89</v>
      </c>
      <c r="R9356" s="10" t="s">
        <v>565</v>
      </c>
      <c r="S9356" s="10" t="s">
        <v>607</v>
      </c>
      <c r="T9356" s="59">
        <v>0.3</v>
      </c>
      <c r="U9356" s="10">
        <v>481.17</v>
      </c>
    </row>
    <row r="9357" spans="1:21" x14ac:dyDescent="0.3">
      <c r="A9357" s="10" t="s">
        <v>3723</v>
      </c>
      <c r="B9357" s="61">
        <v>45288</v>
      </c>
      <c r="C9357" s="10" t="s">
        <v>3722</v>
      </c>
      <c r="D9357" s="10" t="s">
        <v>3721</v>
      </c>
      <c r="E9357" s="10" t="s">
        <v>603</v>
      </c>
      <c r="F9357" s="10" t="s">
        <v>658</v>
      </c>
      <c r="G9357" s="10" t="s">
        <v>569</v>
      </c>
      <c r="H9357" s="10" t="s">
        <v>600</v>
      </c>
      <c r="I9357" s="10" t="s">
        <v>627</v>
      </c>
      <c r="J9357" s="10" t="s">
        <v>3720</v>
      </c>
      <c r="K9357" s="10" t="s">
        <v>3033</v>
      </c>
      <c r="L9357" s="10">
        <v>8</v>
      </c>
      <c r="M9357" s="10">
        <v>769.58</v>
      </c>
      <c r="N9357" s="10">
        <v>6156.64</v>
      </c>
      <c r="O9357" s="59">
        <v>0.2</v>
      </c>
      <c r="P9357" s="10">
        <v>1231.33</v>
      </c>
      <c r="Q9357" s="10">
        <v>4925.3100000000004</v>
      </c>
      <c r="R9357" s="10" t="s">
        <v>565</v>
      </c>
      <c r="S9357" s="10" t="s">
        <v>585</v>
      </c>
      <c r="T9357" s="59">
        <v>0.3</v>
      </c>
      <c r="U9357" s="10">
        <v>1477.59</v>
      </c>
    </row>
    <row r="9358" spans="1:21" x14ac:dyDescent="0.3">
      <c r="A9358" s="10" t="s">
        <v>3719</v>
      </c>
      <c r="B9358" s="61">
        <v>45059</v>
      </c>
      <c r="C9358" s="10" t="s">
        <v>3718</v>
      </c>
      <c r="D9358" s="10" t="s">
        <v>3717</v>
      </c>
      <c r="E9358" s="10" t="s">
        <v>603</v>
      </c>
      <c r="F9358" s="10" t="s">
        <v>658</v>
      </c>
      <c r="G9358" s="10" t="s">
        <v>569</v>
      </c>
      <c r="H9358" s="10" t="s">
        <v>600</v>
      </c>
      <c r="I9358" s="10" t="s">
        <v>664</v>
      </c>
      <c r="J9358" s="10" t="s">
        <v>3716</v>
      </c>
      <c r="K9358" s="10" t="s">
        <v>3715</v>
      </c>
      <c r="L9358" s="10">
        <v>8</v>
      </c>
      <c r="M9358" s="10">
        <v>767.9</v>
      </c>
      <c r="N9358" s="10">
        <v>6143.2</v>
      </c>
      <c r="O9358" s="59">
        <v>0.1</v>
      </c>
      <c r="P9358" s="10">
        <v>614.32000000000005</v>
      </c>
      <c r="Q9358" s="10">
        <v>5528.88</v>
      </c>
      <c r="R9358" s="10" t="s">
        <v>614</v>
      </c>
      <c r="S9358" s="10" t="s">
        <v>596</v>
      </c>
      <c r="T9358" s="59">
        <v>0.25</v>
      </c>
      <c r="U9358" s="10">
        <v>1382.22</v>
      </c>
    </row>
    <row r="9359" spans="1:21" x14ac:dyDescent="0.3">
      <c r="A9359" s="10" t="s">
        <v>3714</v>
      </c>
      <c r="B9359" s="61">
        <v>45364</v>
      </c>
      <c r="C9359" s="10" t="s">
        <v>3713</v>
      </c>
      <c r="D9359" s="10" t="s">
        <v>3712</v>
      </c>
      <c r="E9359" s="10" t="s">
        <v>629</v>
      </c>
      <c r="F9359" s="10" t="s">
        <v>628</v>
      </c>
      <c r="G9359" s="10" t="s">
        <v>601</v>
      </c>
      <c r="H9359" s="10" t="s">
        <v>579</v>
      </c>
      <c r="I9359" s="10" t="s">
        <v>722</v>
      </c>
      <c r="J9359" s="10" t="s">
        <v>3711</v>
      </c>
      <c r="K9359" s="10" t="s">
        <v>3710</v>
      </c>
      <c r="L9359" s="10">
        <v>2</v>
      </c>
      <c r="M9359" s="10">
        <v>974.86</v>
      </c>
      <c r="N9359" s="10">
        <v>1949.72</v>
      </c>
      <c r="O9359" s="59">
        <v>0</v>
      </c>
      <c r="P9359" s="10">
        <v>0</v>
      </c>
      <c r="Q9359" s="10">
        <v>1949.72</v>
      </c>
      <c r="R9359" s="10" t="s">
        <v>586</v>
      </c>
      <c r="S9359" s="10" t="s">
        <v>585</v>
      </c>
      <c r="T9359" s="59">
        <v>0.25</v>
      </c>
      <c r="U9359" s="10">
        <v>487.43</v>
      </c>
    </row>
    <row r="9360" spans="1:21" x14ac:dyDescent="0.3">
      <c r="A9360" s="10" t="s">
        <v>3709</v>
      </c>
      <c r="B9360" s="61">
        <v>45129</v>
      </c>
      <c r="C9360" s="10" t="s">
        <v>3708</v>
      </c>
      <c r="D9360" s="10" t="s">
        <v>3707</v>
      </c>
      <c r="E9360" s="10" t="s">
        <v>581</v>
      </c>
      <c r="F9360" s="10" t="s">
        <v>580</v>
      </c>
      <c r="G9360" s="10" t="s">
        <v>601</v>
      </c>
      <c r="H9360" s="10" t="s">
        <v>590</v>
      </c>
      <c r="I9360" s="10" t="s">
        <v>589</v>
      </c>
      <c r="J9360" s="10" t="s">
        <v>3706</v>
      </c>
      <c r="K9360" s="10" t="s">
        <v>3705</v>
      </c>
      <c r="L9360" s="10">
        <v>7</v>
      </c>
      <c r="M9360" s="10">
        <v>496.23</v>
      </c>
      <c r="N9360" s="10">
        <v>3473.61</v>
      </c>
      <c r="O9360" s="59">
        <v>0</v>
      </c>
      <c r="P9360" s="10">
        <v>0</v>
      </c>
      <c r="Q9360" s="10">
        <v>3473.61</v>
      </c>
      <c r="R9360" s="10" t="s">
        <v>614</v>
      </c>
      <c r="S9360" s="10" t="s">
        <v>607</v>
      </c>
      <c r="T9360" s="59">
        <v>0.3</v>
      </c>
      <c r="U9360" s="10">
        <v>1042.08</v>
      </c>
    </row>
    <row r="9361" spans="1:21" x14ac:dyDescent="0.3">
      <c r="A9361" s="10" t="s">
        <v>3704</v>
      </c>
      <c r="B9361" s="61">
        <v>45153</v>
      </c>
      <c r="C9361" s="10" t="s">
        <v>3703</v>
      </c>
      <c r="D9361" s="10" t="s">
        <v>1127</v>
      </c>
      <c r="E9361" s="10" t="s">
        <v>629</v>
      </c>
      <c r="F9361" s="10" t="s">
        <v>759</v>
      </c>
      <c r="G9361" s="10" t="s">
        <v>569</v>
      </c>
      <c r="H9361" s="10" t="s">
        <v>579</v>
      </c>
      <c r="I9361" s="10" t="s">
        <v>578</v>
      </c>
      <c r="J9361" s="10" t="s">
        <v>3702</v>
      </c>
      <c r="K9361" s="10" t="s">
        <v>3701</v>
      </c>
      <c r="L9361" s="10">
        <v>8</v>
      </c>
      <c r="M9361" s="10">
        <v>544.39</v>
      </c>
      <c r="N9361" s="10">
        <v>4355.12</v>
      </c>
      <c r="O9361" s="59">
        <v>0</v>
      </c>
      <c r="P9361" s="10">
        <v>0</v>
      </c>
      <c r="Q9361" s="10">
        <v>4355.12</v>
      </c>
      <c r="R9361" s="10" t="s">
        <v>614</v>
      </c>
      <c r="S9361" s="10" t="s">
        <v>607</v>
      </c>
      <c r="T9361" s="59">
        <v>0.25</v>
      </c>
      <c r="U9361" s="10">
        <v>1088.78</v>
      </c>
    </row>
    <row r="9362" spans="1:21" x14ac:dyDescent="0.3">
      <c r="A9362" s="10" t="s">
        <v>3700</v>
      </c>
      <c r="B9362" s="61">
        <v>45241</v>
      </c>
      <c r="C9362" s="10" t="s">
        <v>3699</v>
      </c>
      <c r="D9362" s="10" t="s">
        <v>3698</v>
      </c>
      <c r="E9362" s="10" t="s">
        <v>629</v>
      </c>
      <c r="F9362" s="10" t="s">
        <v>759</v>
      </c>
      <c r="G9362" s="10" t="s">
        <v>569</v>
      </c>
      <c r="H9362" s="10" t="s">
        <v>590</v>
      </c>
      <c r="I9362" s="10" t="s">
        <v>748</v>
      </c>
      <c r="J9362" s="10" t="s">
        <v>3697</v>
      </c>
      <c r="K9362" s="10" t="s">
        <v>3696</v>
      </c>
      <c r="L9362" s="10">
        <v>2</v>
      </c>
      <c r="M9362" s="10">
        <v>767.51</v>
      </c>
      <c r="N9362" s="10">
        <v>1535.02</v>
      </c>
      <c r="O9362" s="59">
        <v>0.2</v>
      </c>
      <c r="P9362" s="10">
        <v>307</v>
      </c>
      <c r="Q9362" s="10">
        <v>1228.02</v>
      </c>
      <c r="R9362" s="10" t="s">
        <v>575</v>
      </c>
      <c r="S9362" s="10" t="s">
        <v>585</v>
      </c>
      <c r="T9362" s="59">
        <v>0.25</v>
      </c>
      <c r="U9362" s="10">
        <v>307</v>
      </c>
    </row>
    <row r="9363" spans="1:21" x14ac:dyDescent="0.3">
      <c r="A9363" s="10" t="s">
        <v>3695</v>
      </c>
      <c r="B9363" s="61">
        <v>45065</v>
      </c>
      <c r="C9363" s="10" t="s">
        <v>3694</v>
      </c>
      <c r="D9363" s="10" t="s">
        <v>3693</v>
      </c>
      <c r="E9363" s="10" t="s">
        <v>629</v>
      </c>
      <c r="F9363" s="10" t="s">
        <v>628</v>
      </c>
      <c r="G9363" s="10" t="s">
        <v>569</v>
      </c>
      <c r="H9363" s="10" t="s">
        <v>600</v>
      </c>
      <c r="I9363" s="10" t="s">
        <v>599</v>
      </c>
      <c r="J9363" s="10" t="s">
        <v>3692</v>
      </c>
      <c r="K9363" s="10" t="s">
        <v>3691</v>
      </c>
      <c r="L9363" s="10">
        <v>10</v>
      </c>
      <c r="M9363" s="10">
        <v>666.86</v>
      </c>
      <c r="N9363" s="10">
        <v>6668.6</v>
      </c>
      <c r="O9363" s="59">
        <v>0.2</v>
      </c>
      <c r="P9363" s="10">
        <v>1333.72</v>
      </c>
      <c r="Q9363" s="10">
        <v>5334.88</v>
      </c>
      <c r="R9363" s="10" t="s">
        <v>565</v>
      </c>
      <c r="S9363" s="10" t="s">
        <v>585</v>
      </c>
      <c r="T9363" s="59">
        <v>0.25</v>
      </c>
      <c r="U9363" s="10">
        <v>1333.72</v>
      </c>
    </row>
    <row r="9364" spans="1:21" x14ac:dyDescent="0.3">
      <c r="A9364" s="10" t="s">
        <v>3690</v>
      </c>
      <c r="B9364" s="61">
        <v>45010</v>
      </c>
      <c r="C9364" s="10" t="s">
        <v>3689</v>
      </c>
      <c r="D9364" s="10" t="s">
        <v>3688</v>
      </c>
      <c r="E9364" s="10" t="s">
        <v>603</v>
      </c>
      <c r="F9364" s="10" t="s">
        <v>602</v>
      </c>
      <c r="G9364" s="10" t="s">
        <v>569</v>
      </c>
      <c r="H9364" s="10" t="s">
        <v>544</v>
      </c>
      <c r="I9364" s="10" t="s">
        <v>568</v>
      </c>
      <c r="J9364" s="10" t="s">
        <v>2618</v>
      </c>
      <c r="K9364" s="10" t="s">
        <v>3687</v>
      </c>
      <c r="L9364" s="10">
        <v>4</v>
      </c>
      <c r="M9364" s="10">
        <v>936.35</v>
      </c>
      <c r="N9364" s="10">
        <v>3745.4</v>
      </c>
      <c r="O9364" s="59">
        <v>0.1</v>
      </c>
      <c r="P9364" s="10">
        <v>374.54</v>
      </c>
      <c r="Q9364" s="10">
        <v>3370.86</v>
      </c>
      <c r="R9364" s="10" t="s">
        <v>586</v>
      </c>
      <c r="S9364" s="10" t="s">
        <v>564</v>
      </c>
      <c r="T9364" s="59">
        <v>0.25</v>
      </c>
      <c r="U9364" s="10">
        <v>842.72</v>
      </c>
    </row>
    <row r="9365" spans="1:21" x14ac:dyDescent="0.3">
      <c r="A9365" s="10" t="s">
        <v>3686</v>
      </c>
      <c r="B9365" s="61">
        <v>45139</v>
      </c>
      <c r="C9365" s="10" t="s">
        <v>3685</v>
      </c>
      <c r="D9365" s="10" t="s">
        <v>3684</v>
      </c>
      <c r="E9365" s="10" t="s">
        <v>592</v>
      </c>
      <c r="F9365" s="10" t="s">
        <v>18</v>
      </c>
      <c r="G9365" s="10" t="s">
        <v>569</v>
      </c>
      <c r="H9365" s="10" t="s">
        <v>600</v>
      </c>
      <c r="I9365" s="10" t="s">
        <v>664</v>
      </c>
      <c r="J9365" s="10" t="s">
        <v>3683</v>
      </c>
      <c r="K9365" s="10" t="s">
        <v>3682</v>
      </c>
      <c r="L9365" s="10">
        <v>5</v>
      </c>
      <c r="M9365" s="10">
        <v>953.93</v>
      </c>
      <c r="N9365" s="10">
        <v>4769.6499999999996</v>
      </c>
      <c r="O9365" s="59">
        <v>0</v>
      </c>
      <c r="P9365" s="10">
        <v>0</v>
      </c>
      <c r="Q9365" s="10">
        <v>4769.6499999999996</v>
      </c>
      <c r="R9365" s="10" t="s">
        <v>614</v>
      </c>
      <c r="S9365" s="10" t="s">
        <v>596</v>
      </c>
      <c r="T9365" s="59">
        <v>0.15</v>
      </c>
      <c r="U9365" s="10">
        <v>715.45</v>
      </c>
    </row>
    <row r="9366" spans="1:21" x14ac:dyDescent="0.3">
      <c r="A9366" s="10" t="s">
        <v>3681</v>
      </c>
      <c r="B9366" s="61">
        <v>45314</v>
      </c>
      <c r="C9366" s="10" t="s">
        <v>3680</v>
      </c>
      <c r="D9366" s="10" t="s">
        <v>3679</v>
      </c>
      <c r="E9366" s="10" t="s">
        <v>571</v>
      </c>
      <c r="F9366" s="10" t="s">
        <v>570</v>
      </c>
      <c r="G9366" s="10" t="s">
        <v>569</v>
      </c>
      <c r="H9366" s="10" t="s">
        <v>590</v>
      </c>
      <c r="I9366" s="10" t="s">
        <v>589</v>
      </c>
      <c r="J9366" s="10" t="s">
        <v>3678</v>
      </c>
      <c r="K9366" s="10" t="s">
        <v>3677</v>
      </c>
      <c r="L9366" s="10">
        <v>10</v>
      </c>
      <c r="M9366" s="10">
        <v>518.77</v>
      </c>
      <c r="N9366" s="10">
        <v>5187.7</v>
      </c>
      <c r="O9366" s="59">
        <v>0.1</v>
      </c>
      <c r="P9366" s="10">
        <v>518.77</v>
      </c>
      <c r="Q9366" s="10">
        <v>4668.93</v>
      </c>
      <c r="R9366" s="10" t="s">
        <v>586</v>
      </c>
      <c r="S9366" s="10" t="s">
        <v>585</v>
      </c>
      <c r="T9366" s="59">
        <v>0.3</v>
      </c>
      <c r="U9366" s="10">
        <v>1400.68</v>
      </c>
    </row>
    <row r="9367" spans="1:21" x14ac:dyDescent="0.3">
      <c r="A9367" s="10" t="s">
        <v>3676</v>
      </c>
      <c r="B9367" s="61">
        <v>45014</v>
      </c>
      <c r="C9367" s="10" t="s">
        <v>3675</v>
      </c>
      <c r="D9367" s="10" t="s">
        <v>3674</v>
      </c>
      <c r="E9367" s="10" t="s">
        <v>603</v>
      </c>
      <c r="F9367" s="10" t="s">
        <v>602</v>
      </c>
      <c r="G9367" s="10" t="s">
        <v>601</v>
      </c>
      <c r="H9367" s="10" t="s">
        <v>590</v>
      </c>
      <c r="I9367" s="10" t="s">
        <v>748</v>
      </c>
      <c r="J9367" s="10" t="s">
        <v>3673</v>
      </c>
      <c r="K9367" s="10" t="s">
        <v>3672</v>
      </c>
      <c r="L9367" s="10">
        <v>10</v>
      </c>
      <c r="M9367" s="10">
        <v>893</v>
      </c>
      <c r="N9367" s="10">
        <v>8930</v>
      </c>
      <c r="O9367" s="59">
        <v>0.1</v>
      </c>
      <c r="P9367" s="10">
        <v>893</v>
      </c>
      <c r="Q9367" s="10">
        <v>8037</v>
      </c>
      <c r="R9367" s="10" t="s">
        <v>575</v>
      </c>
      <c r="S9367" s="10" t="s">
        <v>585</v>
      </c>
      <c r="T9367" s="59">
        <v>0.15</v>
      </c>
      <c r="U9367" s="10">
        <v>1205.55</v>
      </c>
    </row>
    <row r="9368" spans="1:21" x14ac:dyDescent="0.3">
      <c r="A9368" s="10" t="s">
        <v>3671</v>
      </c>
      <c r="B9368" s="61">
        <v>45170</v>
      </c>
      <c r="C9368" s="10" t="s">
        <v>3670</v>
      </c>
      <c r="D9368" s="10" t="s">
        <v>3669</v>
      </c>
      <c r="E9368" s="10" t="s">
        <v>571</v>
      </c>
      <c r="F9368" s="10" t="s">
        <v>11</v>
      </c>
      <c r="G9368" s="10" t="s">
        <v>569</v>
      </c>
      <c r="H9368" s="10" t="s">
        <v>579</v>
      </c>
      <c r="I9368" s="10" t="s">
        <v>722</v>
      </c>
      <c r="J9368" s="10" t="s">
        <v>3668</v>
      </c>
      <c r="K9368" s="10" t="s">
        <v>3667</v>
      </c>
      <c r="L9368" s="10">
        <v>3</v>
      </c>
      <c r="M9368" s="10">
        <v>450.37</v>
      </c>
      <c r="N9368" s="10">
        <v>1351.11</v>
      </c>
      <c r="O9368" s="59">
        <v>0</v>
      </c>
      <c r="P9368" s="10">
        <v>0</v>
      </c>
      <c r="Q9368" s="10">
        <v>1351.11</v>
      </c>
      <c r="R9368" s="10" t="s">
        <v>575</v>
      </c>
      <c r="S9368" s="10" t="s">
        <v>607</v>
      </c>
      <c r="T9368" s="59">
        <v>0.25</v>
      </c>
      <c r="U9368" s="10">
        <v>337.78</v>
      </c>
    </row>
    <row r="9369" spans="1:21" x14ac:dyDescent="0.3">
      <c r="A9369" s="10" t="s">
        <v>3666</v>
      </c>
      <c r="B9369" s="61">
        <v>45096</v>
      </c>
      <c r="C9369" s="10" t="s">
        <v>3665</v>
      </c>
      <c r="D9369" s="10" t="s">
        <v>3664</v>
      </c>
      <c r="E9369" s="10" t="s">
        <v>629</v>
      </c>
      <c r="F9369" s="10" t="s">
        <v>628</v>
      </c>
      <c r="G9369" s="10" t="s">
        <v>601</v>
      </c>
      <c r="H9369" s="10" t="s">
        <v>544</v>
      </c>
      <c r="I9369" s="10" t="s">
        <v>10</v>
      </c>
      <c r="J9369" s="10" t="s">
        <v>3663</v>
      </c>
      <c r="K9369" s="10" t="s">
        <v>3662</v>
      </c>
      <c r="L9369" s="10">
        <v>5</v>
      </c>
      <c r="M9369" s="10">
        <v>377.04</v>
      </c>
      <c r="N9369" s="10">
        <v>1885.2</v>
      </c>
      <c r="O9369" s="59">
        <v>0.05</v>
      </c>
      <c r="P9369" s="10">
        <v>94.26</v>
      </c>
      <c r="Q9369" s="10">
        <v>1790.94</v>
      </c>
      <c r="R9369" s="10" t="s">
        <v>565</v>
      </c>
      <c r="S9369" s="10" t="s">
        <v>607</v>
      </c>
      <c r="T9369" s="59">
        <v>0.25</v>
      </c>
      <c r="U9369" s="10">
        <v>447.74</v>
      </c>
    </row>
    <row r="9370" spans="1:21" x14ac:dyDescent="0.3">
      <c r="A9370" s="10" t="s">
        <v>3661</v>
      </c>
      <c r="B9370" s="61">
        <v>45001</v>
      </c>
      <c r="C9370" s="10" t="s">
        <v>3660</v>
      </c>
      <c r="D9370" s="10" t="s">
        <v>3659</v>
      </c>
      <c r="E9370" s="10" t="s">
        <v>581</v>
      </c>
      <c r="F9370" s="10" t="s">
        <v>580</v>
      </c>
      <c r="G9370" s="10" t="s">
        <v>601</v>
      </c>
      <c r="H9370" s="10" t="s">
        <v>600</v>
      </c>
      <c r="I9370" s="10" t="s">
        <v>599</v>
      </c>
      <c r="J9370" s="10" t="s">
        <v>3658</v>
      </c>
      <c r="K9370" s="10" t="s">
        <v>3657</v>
      </c>
      <c r="L9370" s="10">
        <v>2</v>
      </c>
      <c r="M9370" s="10">
        <v>817.15</v>
      </c>
      <c r="N9370" s="10">
        <v>1634.3</v>
      </c>
      <c r="O9370" s="59">
        <v>0</v>
      </c>
      <c r="P9370" s="10">
        <v>0</v>
      </c>
      <c r="Q9370" s="10">
        <v>1634.3</v>
      </c>
      <c r="R9370" s="10" t="s">
        <v>614</v>
      </c>
      <c r="S9370" s="10" t="s">
        <v>596</v>
      </c>
      <c r="T9370" s="59">
        <v>0.25</v>
      </c>
      <c r="U9370" s="10">
        <v>408.57</v>
      </c>
    </row>
    <row r="9371" spans="1:21" x14ac:dyDescent="0.3">
      <c r="A9371" s="10" t="s">
        <v>3656</v>
      </c>
      <c r="B9371" s="61">
        <v>45135</v>
      </c>
      <c r="C9371" s="10" t="s">
        <v>3655</v>
      </c>
      <c r="D9371" s="10" t="s">
        <v>3654</v>
      </c>
      <c r="E9371" s="10" t="s">
        <v>603</v>
      </c>
      <c r="F9371" s="10" t="s">
        <v>658</v>
      </c>
      <c r="G9371" s="10" t="s">
        <v>569</v>
      </c>
      <c r="H9371" s="10" t="s">
        <v>600</v>
      </c>
      <c r="I9371" s="10" t="s">
        <v>599</v>
      </c>
      <c r="J9371" s="10" t="s">
        <v>3653</v>
      </c>
      <c r="K9371" s="10" t="s">
        <v>3652</v>
      </c>
      <c r="L9371" s="10">
        <v>4</v>
      </c>
      <c r="M9371" s="10">
        <v>352.12</v>
      </c>
      <c r="N9371" s="10">
        <v>1408.48</v>
      </c>
      <c r="O9371" s="59">
        <v>0</v>
      </c>
      <c r="P9371" s="10">
        <v>0</v>
      </c>
      <c r="Q9371" s="10">
        <v>1408.48</v>
      </c>
      <c r="R9371" s="10" t="s">
        <v>586</v>
      </c>
      <c r="S9371" s="10" t="s">
        <v>564</v>
      </c>
      <c r="T9371" s="59">
        <v>0.3</v>
      </c>
      <c r="U9371" s="10">
        <v>422.54</v>
      </c>
    </row>
    <row r="9372" spans="1:21" x14ac:dyDescent="0.3">
      <c r="A9372" s="10" t="s">
        <v>3651</v>
      </c>
      <c r="B9372" s="61">
        <v>45259</v>
      </c>
      <c r="C9372" s="10" t="s">
        <v>3650</v>
      </c>
      <c r="D9372" s="10" t="s">
        <v>3649</v>
      </c>
      <c r="E9372" s="10" t="s">
        <v>629</v>
      </c>
      <c r="F9372" s="10" t="s">
        <v>759</v>
      </c>
      <c r="G9372" s="10" t="s">
        <v>569</v>
      </c>
      <c r="H9372" s="10" t="s">
        <v>600</v>
      </c>
      <c r="I9372" s="10" t="s">
        <v>599</v>
      </c>
      <c r="J9372" s="10" t="s">
        <v>3648</v>
      </c>
      <c r="K9372" s="10" t="s">
        <v>3647</v>
      </c>
      <c r="L9372" s="10">
        <v>5</v>
      </c>
      <c r="M9372" s="10">
        <v>865.39</v>
      </c>
      <c r="N9372" s="10">
        <v>4326.95</v>
      </c>
      <c r="O9372" s="59">
        <v>0</v>
      </c>
      <c r="P9372" s="10">
        <v>0</v>
      </c>
      <c r="Q9372" s="10">
        <v>4326.95</v>
      </c>
      <c r="R9372" s="10" t="s">
        <v>565</v>
      </c>
      <c r="S9372" s="10" t="s">
        <v>607</v>
      </c>
      <c r="T9372" s="59">
        <v>0.3</v>
      </c>
      <c r="U9372" s="10">
        <v>1298.08</v>
      </c>
    </row>
    <row r="9373" spans="1:21" x14ac:dyDescent="0.3">
      <c r="A9373" s="10" t="s">
        <v>3646</v>
      </c>
      <c r="B9373" s="61">
        <v>44985</v>
      </c>
      <c r="C9373" s="10" t="s">
        <v>3645</v>
      </c>
      <c r="D9373" s="10" t="s">
        <v>3644</v>
      </c>
      <c r="E9373" s="10" t="s">
        <v>629</v>
      </c>
      <c r="F9373" s="10" t="s">
        <v>759</v>
      </c>
      <c r="G9373" s="10" t="s">
        <v>569</v>
      </c>
      <c r="H9373" s="10" t="s">
        <v>600</v>
      </c>
      <c r="I9373" s="10" t="s">
        <v>599</v>
      </c>
      <c r="J9373" s="10" t="s">
        <v>3643</v>
      </c>
      <c r="K9373" s="10" t="s">
        <v>3642</v>
      </c>
      <c r="L9373" s="10">
        <v>6</v>
      </c>
      <c r="M9373" s="10">
        <v>822.87</v>
      </c>
      <c r="N9373" s="10">
        <v>4937.22</v>
      </c>
      <c r="O9373" s="59">
        <v>0.2</v>
      </c>
      <c r="P9373" s="10">
        <v>987.44</v>
      </c>
      <c r="Q9373" s="10">
        <v>3949.78</v>
      </c>
      <c r="R9373" s="10" t="s">
        <v>586</v>
      </c>
      <c r="S9373" s="10" t="s">
        <v>607</v>
      </c>
      <c r="T9373" s="59">
        <v>0.15</v>
      </c>
      <c r="U9373" s="10">
        <v>592.47</v>
      </c>
    </row>
    <row r="9374" spans="1:21" x14ac:dyDescent="0.3">
      <c r="A9374" s="10" t="s">
        <v>3641</v>
      </c>
      <c r="B9374" s="61">
        <v>45028</v>
      </c>
      <c r="C9374" s="10" t="s">
        <v>2188</v>
      </c>
      <c r="D9374" s="10" t="s">
        <v>3640</v>
      </c>
      <c r="E9374" s="10" t="s">
        <v>581</v>
      </c>
      <c r="F9374" s="10" t="s">
        <v>83</v>
      </c>
      <c r="G9374" s="10" t="s">
        <v>569</v>
      </c>
      <c r="H9374" s="10" t="s">
        <v>600</v>
      </c>
      <c r="I9374" s="10" t="s">
        <v>664</v>
      </c>
      <c r="J9374" s="10" t="s">
        <v>3639</v>
      </c>
      <c r="K9374" s="10" t="s">
        <v>3638</v>
      </c>
      <c r="L9374" s="10">
        <v>2</v>
      </c>
      <c r="M9374" s="10">
        <v>803.63</v>
      </c>
      <c r="N9374" s="10">
        <v>1607.26</v>
      </c>
      <c r="O9374" s="59">
        <v>0.05</v>
      </c>
      <c r="P9374" s="10">
        <v>80.36</v>
      </c>
      <c r="Q9374" s="10">
        <v>1526.9</v>
      </c>
      <c r="R9374" s="10" t="s">
        <v>565</v>
      </c>
      <c r="S9374" s="10" t="s">
        <v>585</v>
      </c>
      <c r="T9374" s="59">
        <v>0.3</v>
      </c>
      <c r="U9374" s="10">
        <v>458.07</v>
      </c>
    </row>
    <row r="9375" spans="1:21" x14ac:dyDescent="0.3">
      <c r="A9375" s="10" t="s">
        <v>3637</v>
      </c>
      <c r="B9375" s="61">
        <v>44989</v>
      </c>
      <c r="C9375" s="10" t="s">
        <v>3636</v>
      </c>
      <c r="D9375" s="10" t="s">
        <v>3635</v>
      </c>
      <c r="E9375" s="10" t="s">
        <v>629</v>
      </c>
      <c r="F9375" s="10" t="s">
        <v>628</v>
      </c>
      <c r="G9375" s="10" t="s">
        <v>601</v>
      </c>
      <c r="H9375" s="10" t="s">
        <v>600</v>
      </c>
      <c r="I9375" s="10" t="s">
        <v>599</v>
      </c>
      <c r="J9375" s="10" t="s">
        <v>3634</v>
      </c>
      <c r="K9375" s="10" t="s">
        <v>3633</v>
      </c>
      <c r="L9375" s="10">
        <v>8</v>
      </c>
      <c r="M9375" s="10">
        <v>269.24</v>
      </c>
      <c r="N9375" s="10">
        <v>2153.92</v>
      </c>
      <c r="O9375" s="59">
        <v>0.05</v>
      </c>
      <c r="P9375" s="10">
        <v>107.7</v>
      </c>
      <c r="Q9375" s="10">
        <v>2046.22</v>
      </c>
      <c r="R9375" s="10" t="s">
        <v>586</v>
      </c>
      <c r="S9375" s="10" t="s">
        <v>564</v>
      </c>
      <c r="T9375" s="59">
        <v>0.3</v>
      </c>
      <c r="U9375" s="10">
        <v>613.87</v>
      </c>
    </row>
    <row r="9376" spans="1:21" x14ac:dyDescent="0.3">
      <c r="A9376" s="10" t="s">
        <v>3632</v>
      </c>
      <c r="B9376" s="61">
        <v>45323</v>
      </c>
      <c r="C9376" s="10" t="s">
        <v>3631</v>
      </c>
      <c r="D9376" s="10" t="s">
        <v>3630</v>
      </c>
      <c r="E9376" s="10" t="s">
        <v>629</v>
      </c>
      <c r="F9376" s="10" t="s">
        <v>790</v>
      </c>
      <c r="G9376" s="10" t="s">
        <v>601</v>
      </c>
      <c r="H9376" s="10" t="s">
        <v>600</v>
      </c>
      <c r="I9376" s="10" t="s">
        <v>664</v>
      </c>
      <c r="J9376" s="10" t="s">
        <v>3629</v>
      </c>
      <c r="K9376" s="10" t="s">
        <v>3628</v>
      </c>
      <c r="L9376" s="10">
        <v>3</v>
      </c>
      <c r="M9376" s="10">
        <v>507.38</v>
      </c>
      <c r="N9376" s="10">
        <v>1522.14</v>
      </c>
      <c r="O9376" s="59">
        <v>0.2</v>
      </c>
      <c r="P9376" s="10">
        <v>304.43</v>
      </c>
      <c r="Q9376" s="10">
        <v>1217.71</v>
      </c>
      <c r="R9376" s="10" t="s">
        <v>565</v>
      </c>
      <c r="S9376" s="10" t="s">
        <v>564</v>
      </c>
      <c r="T9376" s="59">
        <v>0.15</v>
      </c>
      <c r="U9376" s="10">
        <v>182.66</v>
      </c>
    </row>
    <row r="9377" spans="1:21" x14ac:dyDescent="0.3">
      <c r="A9377" s="10" t="s">
        <v>3627</v>
      </c>
      <c r="B9377" s="61">
        <v>45008</v>
      </c>
      <c r="C9377" s="10" t="s">
        <v>3626</v>
      </c>
      <c r="D9377" s="10" t="s">
        <v>3625</v>
      </c>
      <c r="E9377" s="10" t="s">
        <v>592</v>
      </c>
      <c r="F9377" s="10" t="s">
        <v>591</v>
      </c>
      <c r="G9377" s="10" t="s">
        <v>569</v>
      </c>
      <c r="H9377" s="10" t="s">
        <v>544</v>
      </c>
      <c r="I9377" s="10" t="s">
        <v>568</v>
      </c>
      <c r="J9377" s="10" t="s">
        <v>3624</v>
      </c>
      <c r="K9377" s="10" t="s">
        <v>3623</v>
      </c>
      <c r="L9377" s="10">
        <v>5</v>
      </c>
      <c r="M9377" s="10">
        <v>437.03</v>
      </c>
      <c r="N9377" s="10">
        <v>2185.15</v>
      </c>
      <c r="O9377" s="59">
        <v>0.1</v>
      </c>
      <c r="P9377" s="10">
        <v>218.52</v>
      </c>
      <c r="Q9377" s="10">
        <v>1966.63</v>
      </c>
      <c r="R9377" s="10" t="s">
        <v>565</v>
      </c>
      <c r="S9377" s="10" t="s">
        <v>564</v>
      </c>
      <c r="T9377" s="59">
        <v>0.15</v>
      </c>
      <c r="U9377" s="10">
        <v>294.99</v>
      </c>
    </row>
    <row r="9378" spans="1:21" x14ac:dyDescent="0.3">
      <c r="A9378" s="10" t="s">
        <v>3622</v>
      </c>
      <c r="B9378" s="61">
        <v>45265</v>
      </c>
      <c r="C9378" s="10" t="s">
        <v>3621</v>
      </c>
      <c r="D9378" s="10" t="s">
        <v>3620</v>
      </c>
      <c r="E9378" s="10" t="s">
        <v>571</v>
      </c>
      <c r="F9378" s="10" t="s">
        <v>11</v>
      </c>
      <c r="G9378" s="10" t="s">
        <v>569</v>
      </c>
      <c r="H9378" s="10" t="s">
        <v>579</v>
      </c>
      <c r="I9378" s="10" t="s">
        <v>578</v>
      </c>
      <c r="J9378" s="10" t="s">
        <v>3619</v>
      </c>
      <c r="K9378" s="10" t="s">
        <v>3618</v>
      </c>
      <c r="L9378" s="10">
        <v>4</v>
      </c>
      <c r="M9378" s="10">
        <v>939.59</v>
      </c>
      <c r="N9378" s="10">
        <v>3758.36</v>
      </c>
      <c r="O9378" s="59">
        <v>0.05</v>
      </c>
      <c r="P9378" s="10">
        <v>187.92</v>
      </c>
      <c r="Q9378" s="10">
        <v>3570.44</v>
      </c>
      <c r="R9378" s="10" t="s">
        <v>586</v>
      </c>
      <c r="S9378" s="10" t="s">
        <v>585</v>
      </c>
      <c r="T9378" s="59">
        <v>0.15</v>
      </c>
      <c r="U9378" s="10">
        <v>535.57000000000005</v>
      </c>
    </row>
    <row r="9379" spans="1:21" x14ac:dyDescent="0.3">
      <c r="A9379" s="10" t="s">
        <v>3617</v>
      </c>
      <c r="B9379" s="61">
        <v>45003</v>
      </c>
      <c r="C9379" s="10" t="s">
        <v>3616</v>
      </c>
      <c r="D9379" s="10" t="s">
        <v>3615</v>
      </c>
      <c r="E9379" s="10" t="s">
        <v>629</v>
      </c>
      <c r="F9379" s="10" t="s">
        <v>790</v>
      </c>
      <c r="G9379" s="10" t="s">
        <v>569</v>
      </c>
      <c r="H9379" s="10" t="s">
        <v>600</v>
      </c>
      <c r="I9379" s="10" t="s">
        <v>664</v>
      </c>
      <c r="J9379" s="10" t="s">
        <v>3614</v>
      </c>
      <c r="K9379" s="10" t="s">
        <v>3613</v>
      </c>
      <c r="L9379" s="10">
        <v>10</v>
      </c>
      <c r="M9379" s="10">
        <v>817.83</v>
      </c>
      <c r="N9379" s="10">
        <v>8178.3</v>
      </c>
      <c r="O9379" s="59">
        <v>0.05</v>
      </c>
      <c r="P9379" s="10">
        <v>408.92</v>
      </c>
      <c r="Q9379" s="10">
        <v>7769.38</v>
      </c>
      <c r="R9379" s="10" t="s">
        <v>614</v>
      </c>
      <c r="S9379" s="10" t="s">
        <v>607</v>
      </c>
      <c r="T9379" s="59">
        <v>0.25</v>
      </c>
      <c r="U9379" s="10">
        <v>1942.35</v>
      </c>
    </row>
    <row r="9380" spans="1:21" x14ac:dyDescent="0.3">
      <c r="A9380" s="10" t="s">
        <v>3612</v>
      </c>
      <c r="B9380" s="61">
        <v>45055</v>
      </c>
      <c r="C9380" s="10" t="s">
        <v>3611</v>
      </c>
      <c r="D9380" s="10" t="s">
        <v>3610</v>
      </c>
      <c r="E9380" s="10" t="s">
        <v>603</v>
      </c>
      <c r="F9380" s="10" t="s">
        <v>658</v>
      </c>
      <c r="G9380" s="10" t="s">
        <v>601</v>
      </c>
      <c r="H9380" s="10" t="s">
        <v>600</v>
      </c>
      <c r="I9380" s="10" t="s">
        <v>627</v>
      </c>
      <c r="J9380" s="10" t="s">
        <v>3609</v>
      </c>
      <c r="K9380" s="10" t="s">
        <v>3608</v>
      </c>
      <c r="L9380" s="10">
        <v>2</v>
      </c>
      <c r="M9380" s="10">
        <v>850.67</v>
      </c>
      <c r="N9380" s="10">
        <v>1701.34</v>
      </c>
      <c r="O9380" s="59">
        <v>0.1</v>
      </c>
      <c r="P9380" s="10">
        <v>170.13</v>
      </c>
      <c r="Q9380" s="10">
        <v>1531.21</v>
      </c>
      <c r="R9380" s="10" t="s">
        <v>575</v>
      </c>
      <c r="S9380" s="10" t="s">
        <v>596</v>
      </c>
      <c r="T9380" s="59">
        <v>0.3</v>
      </c>
      <c r="U9380" s="10">
        <v>459.36</v>
      </c>
    </row>
    <row r="9381" spans="1:21" x14ac:dyDescent="0.3">
      <c r="A9381" s="10" t="s">
        <v>3607</v>
      </c>
      <c r="B9381" s="61">
        <v>45210</v>
      </c>
      <c r="C9381" s="10" t="s">
        <v>3606</v>
      </c>
      <c r="D9381" s="10" t="s">
        <v>3605</v>
      </c>
      <c r="E9381" s="10" t="s">
        <v>592</v>
      </c>
      <c r="F9381" s="10" t="s">
        <v>18</v>
      </c>
      <c r="G9381" s="10" t="s">
        <v>569</v>
      </c>
      <c r="H9381" s="10" t="s">
        <v>544</v>
      </c>
      <c r="I9381" s="10" t="s">
        <v>610</v>
      </c>
      <c r="J9381" s="10" t="s">
        <v>3604</v>
      </c>
      <c r="K9381" s="10" t="s">
        <v>3603</v>
      </c>
      <c r="L9381" s="10">
        <v>7</v>
      </c>
      <c r="M9381" s="10">
        <v>670.8</v>
      </c>
      <c r="N9381" s="10">
        <v>4695.6000000000004</v>
      </c>
      <c r="O9381" s="59">
        <v>0.1</v>
      </c>
      <c r="P9381" s="10">
        <v>469.56</v>
      </c>
      <c r="Q9381" s="10">
        <v>4226.04</v>
      </c>
      <c r="R9381" s="10" t="s">
        <v>575</v>
      </c>
      <c r="S9381" s="10" t="s">
        <v>596</v>
      </c>
      <c r="T9381" s="59">
        <v>0.25</v>
      </c>
      <c r="U9381" s="10">
        <v>1056.51</v>
      </c>
    </row>
    <row r="9382" spans="1:21" x14ac:dyDescent="0.3">
      <c r="A9382" s="10" t="s">
        <v>3602</v>
      </c>
      <c r="B9382" s="61">
        <v>45153</v>
      </c>
      <c r="C9382" s="10" t="s">
        <v>1118</v>
      </c>
      <c r="D9382" s="10" t="s">
        <v>3601</v>
      </c>
      <c r="E9382" s="10" t="s">
        <v>592</v>
      </c>
      <c r="F9382" s="10" t="s">
        <v>591</v>
      </c>
      <c r="G9382" s="10" t="s">
        <v>569</v>
      </c>
      <c r="H9382" s="10" t="s">
        <v>600</v>
      </c>
      <c r="I9382" s="10" t="s">
        <v>664</v>
      </c>
      <c r="J9382" s="10" t="s">
        <v>3600</v>
      </c>
      <c r="K9382" s="10" t="s">
        <v>3599</v>
      </c>
      <c r="L9382" s="10">
        <v>7</v>
      </c>
      <c r="M9382" s="10">
        <v>524.59</v>
      </c>
      <c r="N9382" s="10">
        <v>3672.13</v>
      </c>
      <c r="O9382" s="59">
        <v>0.05</v>
      </c>
      <c r="P9382" s="10">
        <v>183.61</v>
      </c>
      <c r="Q9382" s="10">
        <v>3488.52</v>
      </c>
      <c r="R9382" s="10" t="s">
        <v>586</v>
      </c>
      <c r="S9382" s="10" t="s">
        <v>607</v>
      </c>
      <c r="T9382" s="59">
        <v>0.3</v>
      </c>
      <c r="U9382" s="10">
        <v>1046.56</v>
      </c>
    </row>
    <row r="9383" spans="1:21" x14ac:dyDescent="0.3">
      <c r="A9383" s="10" t="s">
        <v>3598</v>
      </c>
      <c r="B9383" s="61">
        <v>45012</v>
      </c>
      <c r="C9383" s="10" t="s">
        <v>3597</v>
      </c>
      <c r="D9383" s="10" t="s">
        <v>3596</v>
      </c>
      <c r="E9383" s="10" t="s">
        <v>581</v>
      </c>
      <c r="F9383" s="10" t="s">
        <v>580</v>
      </c>
      <c r="G9383" s="10" t="s">
        <v>601</v>
      </c>
      <c r="H9383" s="10" t="s">
        <v>600</v>
      </c>
      <c r="I9383" s="10" t="s">
        <v>627</v>
      </c>
      <c r="J9383" s="10" t="s">
        <v>3595</v>
      </c>
      <c r="K9383" s="10" t="s">
        <v>3594</v>
      </c>
      <c r="L9383" s="10">
        <v>2</v>
      </c>
      <c r="M9383" s="10">
        <v>245.1</v>
      </c>
      <c r="N9383" s="10">
        <v>490.2</v>
      </c>
      <c r="O9383" s="59">
        <v>0</v>
      </c>
      <c r="P9383" s="10">
        <v>0</v>
      </c>
      <c r="Q9383" s="10">
        <v>490.2</v>
      </c>
      <c r="R9383" s="10" t="s">
        <v>565</v>
      </c>
      <c r="S9383" s="10" t="s">
        <v>596</v>
      </c>
      <c r="T9383" s="59">
        <v>0.25</v>
      </c>
      <c r="U9383" s="10">
        <v>122.55</v>
      </c>
    </row>
    <row r="9384" spans="1:21" x14ac:dyDescent="0.3">
      <c r="A9384" s="10" t="s">
        <v>3593</v>
      </c>
      <c r="B9384" s="61">
        <v>45044</v>
      </c>
      <c r="C9384" s="10" t="s">
        <v>3592</v>
      </c>
      <c r="D9384" s="10" t="s">
        <v>3591</v>
      </c>
      <c r="E9384" s="10" t="s">
        <v>603</v>
      </c>
      <c r="F9384" s="10" t="s">
        <v>658</v>
      </c>
      <c r="G9384" s="10" t="s">
        <v>601</v>
      </c>
      <c r="H9384" s="10" t="s">
        <v>600</v>
      </c>
      <c r="I9384" s="10" t="s">
        <v>627</v>
      </c>
      <c r="J9384" s="10" t="s">
        <v>3590</v>
      </c>
      <c r="K9384" s="10" t="s">
        <v>3589</v>
      </c>
      <c r="L9384" s="10">
        <v>3</v>
      </c>
      <c r="M9384" s="10">
        <v>687.61</v>
      </c>
      <c r="N9384" s="10">
        <v>2062.83</v>
      </c>
      <c r="O9384" s="59">
        <v>0.2</v>
      </c>
      <c r="P9384" s="10">
        <v>412.57</v>
      </c>
      <c r="Q9384" s="10">
        <v>1650.26</v>
      </c>
      <c r="R9384" s="10" t="s">
        <v>586</v>
      </c>
      <c r="S9384" s="10" t="s">
        <v>564</v>
      </c>
      <c r="T9384" s="59">
        <v>0.25</v>
      </c>
      <c r="U9384" s="10">
        <v>412.56</v>
      </c>
    </row>
    <row r="9385" spans="1:21" x14ac:dyDescent="0.3">
      <c r="A9385" s="10" t="s">
        <v>3588</v>
      </c>
      <c r="B9385" s="61">
        <v>45304</v>
      </c>
      <c r="C9385" s="10" t="s">
        <v>2392</v>
      </c>
      <c r="D9385" s="10" t="s">
        <v>3587</v>
      </c>
      <c r="E9385" s="10" t="s">
        <v>629</v>
      </c>
      <c r="F9385" s="10" t="s">
        <v>790</v>
      </c>
      <c r="G9385" s="10" t="s">
        <v>601</v>
      </c>
      <c r="H9385" s="10" t="s">
        <v>600</v>
      </c>
      <c r="I9385" s="10" t="s">
        <v>627</v>
      </c>
      <c r="J9385" s="10" t="s">
        <v>3586</v>
      </c>
      <c r="K9385" s="10" t="s">
        <v>3585</v>
      </c>
      <c r="L9385" s="10">
        <v>9</v>
      </c>
      <c r="M9385" s="10">
        <v>712.99</v>
      </c>
      <c r="N9385" s="10">
        <v>6416.91</v>
      </c>
      <c r="O9385" s="59">
        <v>0</v>
      </c>
      <c r="P9385" s="10">
        <v>0</v>
      </c>
      <c r="Q9385" s="10">
        <v>6416.91</v>
      </c>
      <c r="R9385" s="10" t="s">
        <v>575</v>
      </c>
      <c r="S9385" s="10" t="s">
        <v>596</v>
      </c>
      <c r="T9385" s="59">
        <v>0.25</v>
      </c>
      <c r="U9385" s="10">
        <v>1604.23</v>
      </c>
    </row>
    <row r="9386" spans="1:21" x14ac:dyDescent="0.3">
      <c r="A9386" s="10" t="s">
        <v>3584</v>
      </c>
      <c r="B9386" s="61">
        <v>45115</v>
      </c>
      <c r="C9386" s="10" t="s">
        <v>3583</v>
      </c>
      <c r="D9386" s="10" t="s">
        <v>3582</v>
      </c>
      <c r="E9386" s="10" t="s">
        <v>571</v>
      </c>
      <c r="F9386" s="10" t="s">
        <v>570</v>
      </c>
      <c r="G9386" s="10" t="s">
        <v>601</v>
      </c>
      <c r="H9386" s="10" t="s">
        <v>544</v>
      </c>
      <c r="I9386" s="10" t="s">
        <v>10</v>
      </c>
      <c r="J9386" s="10" t="s">
        <v>3581</v>
      </c>
      <c r="K9386" s="10" t="s">
        <v>3580</v>
      </c>
      <c r="L9386" s="10">
        <v>6</v>
      </c>
      <c r="M9386" s="10">
        <v>801</v>
      </c>
      <c r="N9386" s="10">
        <v>4806</v>
      </c>
      <c r="O9386" s="59">
        <v>0</v>
      </c>
      <c r="P9386" s="10">
        <v>0</v>
      </c>
      <c r="Q9386" s="10">
        <v>4806</v>
      </c>
      <c r="R9386" s="10" t="s">
        <v>565</v>
      </c>
      <c r="S9386" s="10" t="s">
        <v>607</v>
      </c>
      <c r="T9386" s="59">
        <v>0.15</v>
      </c>
      <c r="U9386" s="10">
        <v>720.9</v>
      </c>
    </row>
    <row r="9387" spans="1:21" x14ac:dyDescent="0.3">
      <c r="A9387" s="10" t="s">
        <v>3579</v>
      </c>
      <c r="B9387" s="61">
        <v>45176</v>
      </c>
      <c r="C9387" s="10" t="s">
        <v>3578</v>
      </c>
      <c r="D9387" s="10" t="s">
        <v>3577</v>
      </c>
      <c r="E9387" s="10" t="s">
        <v>581</v>
      </c>
      <c r="F9387" s="10" t="s">
        <v>580</v>
      </c>
      <c r="G9387" s="10" t="s">
        <v>601</v>
      </c>
      <c r="H9387" s="10" t="s">
        <v>590</v>
      </c>
      <c r="I9387" s="10" t="s">
        <v>748</v>
      </c>
      <c r="J9387" s="10" t="s">
        <v>3576</v>
      </c>
      <c r="K9387" s="10" t="s">
        <v>3575</v>
      </c>
      <c r="L9387" s="10">
        <v>4</v>
      </c>
      <c r="M9387" s="10">
        <v>206.3</v>
      </c>
      <c r="N9387" s="10">
        <v>825.2</v>
      </c>
      <c r="O9387" s="59">
        <v>0.1</v>
      </c>
      <c r="P9387" s="10">
        <v>82.52</v>
      </c>
      <c r="Q9387" s="10">
        <v>742.68</v>
      </c>
      <c r="R9387" s="10" t="s">
        <v>565</v>
      </c>
      <c r="S9387" s="10" t="s">
        <v>607</v>
      </c>
      <c r="T9387" s="59">
        <v>0.25</v>
      </c>
      <c r="U9387" s="10">
        <v>185.67</v>
      </c>
    </row>
    <row r="9388" spans="1:21" x14ac:dyDescent="0.3">
      <c r="A9388" s="10" t="s">
        <v>3574</v>
      </c>
      <c r="B9388" s="61">
        <v>45028</v>
      </c>
      <c r="C9388" s="10" t="s">
        <v>3573</v>
      </c>
      <c r="D9388" s="10" t="s">
        <v>919</v>
      </c>
      <c r="E9388" s="10" t="s">
        <v>571</v>
      </c>
      <c r="F9388" s="10" t="s">
        <v>685</v>
      </c>
      <c r="G9388" s="10" t="s">
        <v>601</v>
      </c>
      <c r="H9388" s="10" t="s">
        <v>579</v>
      </c>
      <c r="I9388" s="10" t="s">
        <v>578</v>
      </c>
      <c r="J9388" s="10" t="s">
        <v>3572</v>
      </c>
      <c r="K9388" s="10" t="s">
        <v>3571</v>
      </c>
      <c r="L9388" s="10">
        <v>10</v>
      </c>
      <c r="M9388" s="10">
        <v>788.21</v>
      </c>
      <c r="N9388" s="10">
        <v>7882.1</v>
      </c>
      <c r="O9388" s="59">
        <v>0.05</v>
      </c>
      <c r="P9388" s="10">
        <v>394.11</v>
      </c>
      <c r="Q9388" s="10">
        <v>7487.99</v>
      </c>
      <c r="R9388" s="10" t="s">
        <v>614</v>
      </c>
      <c r="S9388" s="10" t="s">
        <v>596</v>
      </c>
      <c r="T9388" s="59">
        <v>0.15</v>
      </c>
      <c r="U9388" s="10">
        <v>1123.2</v>
      </c>
    </row>
    <row r="9389" spans="1:21" x14ac:dyDescent="0.3">
      <c r="A9389" s="10" t="s">
        <v>3570</v>
      </c>
      <c r="B9389" s="61">
        <v>45029</v>
      </c>
      <c r="C9389" s="10" t="s">
        <v>3569</v>
      </c>
      <c r="D9389" s="10" t="s">
        <v>3568</v>
      </c>
      <c r="E9389" s="10" t="s">
        <v>603</v>
      </c>
      <c r="F9389" s="10" t="s">
        <v>658</v>
      </c>
      <c r="G9389" s="10" t="s">
        <v>601</v>
      </c>
      <c r="H9389" s="10" t="s">
        <v>600</v>
      </c>
      <c r="I9389" s="10" t="s">
        <v>627</v>
      </c>
      <c r="J9389" s="10" t="s">
        <v>3567</v>
      </c>
      <c r="K9389" s="10" t="s">
        <v>3566</v>
      </c>
      <c r="L9389" s="10">
        <v>6</v>
      </c>
      <c r="M9389" s="10">
        <v>870.55</v>
      </c>
      <c r="N9389" s="10">
        <v>5223.3</v>
      </c>
      <c r="O9389" s="59">
        <v>0.05</v>
      </c>
      <c r="P9389" s="10">
        <v>261.17</v>
      </c>
      <c r="Q9389" s="10">
        <v>4962.13</v>
      </c>
      <c r="R9389" s="10" t="s">
        <v>586</v>
      </c>
      <c r="S9389" s="10" t="s">
        <v>564</v>
      </c>
      <c r="T9389" s="59">
        <v>0.25</v>
      </c>
      <c r="U9389" s="10">
        <v>1240.53</v>
      </c>
    </row>
    <row r="9390" spans="1:21" x14ac:dyDescent="0.3">
      <c r="A9390" s="10" t="s">
        <v>3565</v>
      </c>
      <c r="B9390" s="61">
        <v>44951</v>
      </c>
      <c r="C9390" s="10" t="s">
        <v>3564</v>
      </c>
      <c r="D9390" s="10" t="s">
        <v>3563</v>
      </c>
      <c r="E9390" s="10" t="s">
        <v>592</v>
      </c>
      <c r="F9390" s="10" t="s">
        <v>18</v>
      </c>
      <c r="G9390" s="10" t="s">
        <v>601</v>
      </c>
      <c r="H9390" s="10" t="s">
        <v>590</v>
      </c>
      <c r="I9390" s="10" t="s">
        <v>589</v>
      </c>
      <c r="J9390" s="10" t="s">
        <v>3562</v>
      </c>
      <c r="K9390" s="10" t="s">
        <v>3561</v>
      </c>
      <c r="L9390" s="10">
        <v>9</v>
      </c>
      <c r="M9390" s="10">
        <v>313.85000000000002</v>
      </c>
      <c r="N9390" s="10">
        <v>2824.65</v>
      </c>
      <c r="O9390" s="59">
        <v>0.1</v>
      </c>
      <c r="P9390" s="10">
        <v>282.47000000000003</v>
      </c>
      <c r="Q9390" s="10">
        <v>2542.1799999999998</v>
      </c>
      <c r="R9390" s="10" t="s">
        <v>565</v>
      </c>
      <c r="S9390" s="10" t="s">
        <v>596</v>
      </c>
      <c r="T9390" s="59">
        <v>0.15</v>
      </c>
      <c r="U9390" s="10">
        <v>381.33</v>
      </c>
    </row>
    <row r="9391" spans="1:21" x14ac:dyDescent="0.3">
      <c r="A9391" s="10" t="s">
        <v>3560</v>
      </c>
      <c r="B9391" s="61">
        <v>45240</v>
      </c>
      <c r="C9391" s="10" t="s">
        <v>3559</v>
      </c>
      <c r="D9391" s="10" t="s">
        <v>3558</v>
      </c>
      <c r="E9391" s="10" t="s">
        <v>571</v>
      </c>
      <c r="F9391" s="10" t="s">
        <v>11</v>
      </c>
      <c r="G9391" s="10" t="s">
        <v>601</v>
      </c>
      <c r="H9391" s="10" t="s">
        <v>579</v>
      </c>
      <c r="I9391" s="10" t="s">
        <v>711</v>
      </c>
      <c r="J9391" s="10" t="s">
        <v>3557</v>
      </c>
      <c r="K9391" s="10" t="s">
        <v>3556</v>
      </c>
      <c r="L9391" s="10">
        <v>6</v>
      </c>
      <c r="M9391" s="10">
        <v>433.16</v>
      </c>
      <c r="N9391" s="10">
        <v>2598.96</v>
      </c>
      <c r="O9391" s="59">
        <v>0.2</v>
      </c>
      <c r="P9391" s="10">
        <v>519.79</v>
      </c>
      <c r="Q9391" s="10">
        <v>2079.17</v>
      </c>
      <c r="R9391" s="10" t="s">
        <v>614</v>
      </c>
      <c r="S9391" s="10" t="s">
        <v>596</v>
      </c>
      <c r="T9391" s="59">
        <v>0.25</v>
      </c>
      <c r="U9391" s="10">
        <v>519.79</v>
      </c>
    </row>
    <row r="9392" spans="1:21" x14ac:dyDescent="0.3">
      <c r="A9392" s="10" t="s">
        <v>3555</v>
      </c>
      <c r="B9392" s="61">
        <v>45191</v>
      </c>
      <c r="C9392" s="10" t="s">
        <v>3554</v>
      </c>
      <c r="D9392" s="10" t="s">
        <v>3553</v>
      </c>
      <c r="E9392" s="10" t="s">
        <v>629</v>
      </c>
      <c r="F9392" s="10" t="s">
        <v>628</v>
      </c>
      <c r="G9392" s="10" t="s">
        <v>601</v>
      </c>
      <c r="H9392" s="10" t="s">
        <v>579</v>
      </c>
      <c r="I9392" s="10" t="s">
        <v>711</v>
      </c>
      <c r="J9392" s="10" t="s">
        <v>3552</v>
      </c>
      <c r="K9392" s="10" t="s">
        <v>3551</v>
      </c>
      <c r="L9392" s="10">
        <v>6</v>
      </c>
      <c r="M9392" s="10">
        <v>283.94</v>
      </c>
      <c r="N9392" s="10">
        <v>1703.64</v>
      </c>
      <c r="O9392" s="59">
        <v>0.1</v>
      </c>
      <c r="P9392" s="10">
        <v>170.36</v>
      </c>
      <c r="Q9392" s="10">
        <v>1533.28</v>
      </c>
      <c r="R9392" s="10" t="s">
        <v>586</v>
      </c>
      <c r="S9392" s="10" t="s">
        <v>564</v>
      </c>
      <c r="T9392" s="59">
        <v>0.15</v>
      </c>
      <c r="U9392" s="10">
        <v>229.99</v>
      </c>
    </row>
    <row r="9393" spans="1:21" x14ac:dyDescent="0.3">
      <c r="A9393" s="10" t="s">
        <v>3550</v>
      </c>
      <c r="B9393" s="61">
        <v>45125</v>
      </c>
      <c r="C9393" s="10" t="s">
        <v>3549</v>
      </c>
      <c r="D9393" s="10" t="s">
        <v>3548</v>
      </c>
      <c r="E9393" s="10" t="s">
        <v>603</v>
      </c>
      <c r="F9393" s="10" t="s">
        <v>602</v>
      </c>
      <c r="G9393" s="10" t="s">
        <v>601</v>
      </c>
      <c r="H9393" s="10" t="s">
        <v>590</v>
      </c>
      <c r="I9393" s="10" t="s">
        <v>748</v>
      </c>
      <c r="J9393" s="10" t="s">
        <v>3547</v>
      </c>
      <c r="K9393" s="10" t="s">
        <v>3546</v>
      </c>
      <c r="L9393" s="10">
        <v>4</v>
      </c>
      <c r="M9393" s="10">
        <v>185.06</v>
      </c>
      <c r="N9393" s="10">
        <v>740.24</v>
      </c>
      <c r="O9393" s="59">
        <v>0.2</v>
      </c>
      <c r="P9393" s="10">
        <v>148.05000000000001</v>
      </c>
      <c r="Q9393" s="10">
        <v>592.19000000000005</v>
      </c>
      <c r="R9393" s="10" t="s">
        <v>614</v>
      </c>
      <c r="S9393" s="10" t="s">
        <v>564</v>
      </c>
      <c r="T9393" s="59">
        <v>0.15</v>
      </c>
      <c r="U9393" s="10">
        <v>88.83</v>
      </c>
    </row>
    <row r="9394" spans="1:21" x14ac:dyDescent="0.3">
      <c r="A9394" s="10" t="s">
        <v>3545</v>
      </c>
      <c r="B9394" s="61">
        <v>45262</v>
      </c>
      <c r="C9394" s="10" t="s">
        <v>3544</v>
      </c>
      <c r="D9394" s="10" t="s">
        <v>3543</v>
      </c>
      <c r="E9394" s="10" t="s">
        <v>581</v>
      </c>
      <c r="F9394" s="10" t="s">
        <v>580</v>
      </c>
      <c r="G9394" s="10" t="s">
        <v>601</v>
      </c>
      <c r="H9394" s="10" t="s">
        <v>590</v>
      </c>
      <c r="I9394" s="10" t="s">
        <v>748</v>
      </c>
      <c r="J9394" s="10" t="s">
        <v>3542</v>
      </c>
      <c r="K9394" s="10" t="s">
        <v>3541</v>
      </c>
      <c r="L9394" s="10">
        <v>10</v>
      </c>
      <c r="M9394" s="10">
        <v>123.74</v>
      </c>
      <c r="N9394" s="10">
        <v>1237.4000000000001</v>
      </c>
      <c r="O9394" s="59">
        <v>0.2</v>
      </c>
      <c r="P9394" s="10">
        <v>247.48</v>
      </c>
      <c r="Q9394" s="10">
        <v>989.92</v>
      </c>
      <c r="R9394" s="10" t="s">
        <v>565</v>
      </c>
      <c r="S9394" s="10" t="s">
        <v>585</v>
      </c>
      <c r="T9394" s="59">
        <v>0.15</v>
      </c>
      <c r="U9394" s="10">
        <v>148.49</v>
      </c>
    </row>
    <row r="9395" spans="1:21" x14ac:dyDescent="0.3">
      <c r="A9395" s="10" t="s">
        <v>3540</v>
      </c>
      <c r="B9395" s="61">
        <v>45114</v>
      </c>
      <c r="C9395" s="10" t="s">
        <v>3539</v>
      </c>
      <c r="D9395" s="10" t="s">
        <v>3538</v>
      </c>
      <c r="E9395" s="10" t="s">
        <v>571</v>
      </c>
      <c r="F9395" s="10" t="s">
        <v>685</v>
      </c>
      <c r="G9395" s="10" t="s">
        <v>601</v>
      </c>
      <c r="H9395" s="10" t="s">
        <v>590</v>
      </c>
      <c r="I9395" s="10" t="s">
        <v>635</v>
      </c>
      <c r="J9395" s="10" t="s">
        <v>3537</v>
      </c>
      <c r="K9395" s="10" t="s">
        <v>3536</v>
      </c>
      <c r="L9395" s="10">
        <v>9</v>
      </c>
      <c r="M9395" s="10">
        <v>971.44</v>
      </c>
      <c r="N9395" s="10">
        <v>8742.9599999999991</v>
      </c>
      <c r="O9395" s="59">
        <v>0</v>
      </c>
      <c r="P9395" s="10">
        <v>0</v>
      </c>
      <c r="Q9395" s="10">
        <v>8742.9599999999991</v>
      </c>
      <c r="R9395" s="10" t="s">
        <v>575</v>
      </c>
      <c r="S9395" s="10" t="s">
        <v>596</v>
      </c>
      <c r="T9395" s="59">
        <v>0.15</v>
      </c>
      <c r="U9395" s="10">
        <v>1311.44</v>
      </c>
    </row>
    <row r="9396" spans="1:21" x14ac:dyDescent="0.3">
      <c r="A9396" s="10" t="s">
        <v>3535</v>
      </c>
      <c r="B9396" s="61">
        <v>45175</v>
      </c>
      <c r="C9396" s="10" t="s">
        <v>3534</v>
      </c>
      <c r="D9396" s="10" t="s">
        <v>3533</v>
      </c>
      <c r="E9396" s="10" t="s">
        <v>571</v>
      </c>
      <c r="F9396" s="10" t="s">
        <v>11</v>
      </c>
      <c r="G9396" s="10" t="s">
        <v>601</v>
      </c>
      <c r="H9396" s="10" t="s">
        <v>544</v>
      </c>
      <c r="I9396" s="10" t="s">
        <v>610</v>
      </c>
      <c r="J9396" s="10" t="s">
        <v>2356</v>
      </c>
      <c r="K9396" s="10" t="s">
        <v>3532</v>
      </c>
      <c r="L9396" s="10">
        <v>9</v>
      </c>
      <c r="M9396" s="10">
        <v>988.29</v>
      </c>
      <c r="N9396" s="10">
        <v>8894.61</v>
      </c>
      <c r="O9396" s="59">
        <v>0</v>
      </c>
      <c r="P9396" s="10">
        <v>0</v>
      </c>
      <c r="Q9396" s="10">
        <v>8894.61</v>
      </c>
      <c r="R9396" s="10" t="s">
        <v>586</v>
      </c>
      <c r="S9396" s="10" t="s">
        <v>564</v>
      </c>
      <c r="T9396" s="59">
        <v>0.3</v>
      </c>
      <c r="U9396" s="10">
        <v>2668.38</v>
      </c>
    </row>
    <row r="9397" spans="1:21" x14ac:dyDescent="0.3">
      <c r="A9397" s="10" t="s">
        <v>3531</v>
      </c>
      <c r="B9397" s="61">
        <v>45156</v>
      </c>
      <c r="C9397" s="10" t="s">
        <v>3530</v>
      </c>
      <c r="D9397" s="10" t="s">
        <v>3529</v>
      </c>
      <c r="E9397" s="10" t="s">
        <v>592</v>
      </c>
      <c r="F9397" s="10" t="s">
        <v>591</v>
      </c>
      <c r="G9397" s="10" t="s">
        <v>601</v>
      </c>
      <c r="H9397" s="10" t="s">
        <v>590</v>
      </c>
      <c r="I9397" s="10" t="s">
        <v>748</v>
      </c>
      <c r="J9397" s="10" t="s">
        <v>3528</v>
      </c>
      <c r="K9397" s="10" t="s">
        <v>3527</v>
      </c>
      <c r="L9397" s="10">
        <v>7</v>
      </c>
      <c r="M9397" s="10">
        <v>439.07</v>
      </c>
      <c r="N9397" s="10">
        <v>3073.49</v>
      </c>
      <c r="O9397" s="59">
        <v>0.2</v>
      </c>
      <c r="P9397" s="10">
        <v>614.70000000000005</v>
      </c>
      <c r="Q9397" s="10">
        <v>2458.79</v>
      </c>
      <c r="R9397" s="10" t="s">
        <v>575</v>
      </c>
      <c r="S9397" s="10" t="s">
        <v>564</v>
      </c>
      <c r="T9397" s="59">
        <v>0.3</v>
      </c>
      <c r="U9397" s="10">
        <v>737.64</v>
      </c>
    </row>
    <row r="9398" spans="1:21" x14ac:dyDescent="0.3">
      <c r="A9398" s="10" t="s">
        <v>3526</v>
      </c>
      <c r="B9398" s="61">
        <v>45176</v>
      </c>
      <c r="C9398" s="10" t="s">
        <v>3525</v>
      </c>
      <c r="D9398" s="10" t="s">
        <v>3524</v>
      </c>
      <c r="E9398" s="10" t="s">
        <v>581</v>
      </c>
      <c r="F9398" s="10" t="s">
        <v>83</v>
      </c>
      <c r="G9398" s="10" t="s">
        <v>569</v>
      </c>
      <c r="H9398" s="10" t="s">
        <v>579</v>
      </c>
      <c r="I9398" s="10" t="s">
        <v>711</v>
      </c>
      <c r="J9398" s="10" t="s">
        <v>3523</v>
      </c>
      <c r="K9398" s="10" t="s">
        <v>2597</v>
      </c>
      <c r="L9398" s="10">
        <v>10</v>
      </c>
      <c r="M9398" s="10">
        <v>327.29000000000002</v>
      </c>
      <c r="N9398" s="10">
        <v>3272.9</v>
      </c>
      <c r="O9398" s="59">
        <v>0</v>
      </c>
      <c r="P9398" s="10">
        <v>0</v>
      </c>
      <c r="Q9398" s="10">
        <v>3272.9</v>
      </c>
      <c r="R9398" s="10" t="s">
        <v>614</v>
      </c>
      <c r="S9398" s="10" t="s">
        <v>607</v>
      </c>
      <c r="T9398" s="59">
        <v>0.25</v>
      </c>
      <c r="U9398" s="10">
        <v>818.23</v>
      </c>
    </row>
    <row r="9399" spans="1:21" x14ac:dyDescent="0.3">
      <c r="A9399" s="10" t="s">
        <v>3522</v>
      </c>
      <c r="B9399" s="61">
        <v>45365</v>
      </c>
      <c r="C9399" s="10" t="s">
        <v>3521</v>
      </c>
      <c r="D9399" s="10" t="s">
        <v>3520</v>
      </c>
      <c r="E9399" s="10" t="s">
        <v>603</v>
      </c>
      <c r="F9399" s="10" t="s">
        <v>658</v>
      </c>
      <c r="G9399" s="10" t="s">
        <v>569</v>
      </c>
      <c r="H9399" s="10" t="s">
        <v>579</v>
      </c>
      <c r="I9399" s="10" t="s">
        <v>722</v>
      </c>
      <c r="J9399" s="10" t="s">
        <v>3519</v>
      </c>
      <c r="K9399" s="10" t="s">
        <v>3518</v>
      </c>
      <c r="L9399" s="10">
        <v>5</v>
      </c>
      <c r="M9399" s="10">
        <v>506.3</v>
      </c>
      <c r="N9399" s="10">
        <v>2531.5</v>
      </c>
      <c r="O9399" s="59">
        <v>0.05</v>
      </c>
      <c r="P9399" s="10">
        <v>126.58</v>
      </c>
      <c r="Q9399" s="10">
        <v>2404.92</v>
      </c>
      <c r="R9399" s="10" t="s">
        <v>614</v>
      </c>
      <c r="S9399" s="10" t="s">
        <v>607</v>
      </c>
      <c r="T9399" s="59">
        <v>0.15</v>
      </c>
      <c r="U9399" s="10">
        <v>360.74</v>
      </c>
    </row>
    <row r="9400" spans="1:21" x14ac:dyDescent="0.3">
      <c r="A9400" s="10" t="s">
        <v>3517</v>
      </c>
      <c r="B9400" s="61">
        <v>45163</v>
      </c>
      <c r="C9400" s="10" t="s">
        <v>3516</v>
      </c>
      <c r="D9400" s="10" t="s">
        <v>3515</v>
      </c>
      <c r="E9400" s="10" t="s">
        <v>603</v>
      </c>
      <c r="F9400" s="10" t="s">
        <v>658</v>
      </c>
      <c r="G9400" s="10" t="s">
        <v>601</v>
      </c>
      <c r="H9400" s="10" t="s">
        <v>590</v>
      </c>
      <c r="I9400" s="10" t="s">
        <v>635</v>
      </c>
      <c r="J9400" s="10" t="s">
        <v>3514</v>
      </c>
      <c r="K9400" s="10" t="s">
        <v>3513</v>
      </c>
      <c r="L9400" s="10">
        <v>5</v>
      </c>
      <c r="M9400" s="10">
        <v>353.56</v>
      </c>
      <c r="N9400" s="10">
        <v>1767.8</v>
      </c>
      <c r="O9400" s="59">
        <v>0.2</v>
      </c>
      <c r="P9400" s="10">
        <v>353.56</v>
      </c>
      <c r="Q9400" s="10">
        <v>1414.24</v>
      </c>
      <c r="R9400" s="10" t="s">
        <v>575</v>
      </c>
      <c r="S9400" s="10" t="s">
        <v>607</v>
      </c>
      <c r="T9400" s="59">
        <v>0.25</v>
      </c>
      <c r="U9400" s="10">
        <v>353.56</v>
      </c>
    </row>
    <row r="9401" spans="1:21" x14ac:dyDescent="0.3">
      <c r="A9401" s="10" t="s">
        <v>3512</v>
      </c>
      <c r="B9401" s="61">
        <v>44949</v>
      </c>
      <c r="C9401" s="10" t="s">
        <v>3511</v>
      </c>
      <c r="D9401" s="10" t="s">
        <v>3510</v>
      </c>
      <c r="E9401" s="10" t="s">
        <v>629</v>
      </c>
      <c r="F9401" s="10" t="s">
        <v>790</v>
      </c>
      <c r="G9401" s="10" t="s">
        <v>601</v>
      </c>
      <c r="H9401" s="10" t="s">
        <v>579</v>
      </c>
      <c r="I9401" s="10" t="s">
        <v>578</v>
      </c>
      <c r="J9401" s="10" t="s">
        <v>3509</v>
      </c>
      <c r="K9401" s="10" t="s">
        <v>848</v>
      </c>
      <c r="L9401" s="10">
        <v>1</v>
      </c>
      <c r="M9401" s="10">
        <v>295.83</v>
      </c>
      <c r="N9401" s="10">
        <v>295.83</v>
      </c>
      <c r="O9401" s="59">
        <v>0.1</v>
      </c>
      <c r="P9401" s="10">
        <v>29.58</v>
      </c>
      <c r="Q9401" s="10">
        <v>266.25</v>
      </c>
      <c r="R9401" s="10" t="s">
        <v>614</v>
      </c>
      <c r="S9401" s="10" t="s">
        <v>607</v>
      </c>
      <c r="T9401" s="59">
        <v>0.3</v>
      </c>
      <c r="U9401" s="10">
        <v>79.88</v>
      </c>
    </row>
    <row r="9402" spans="1:21" x14ac:dyDescent="0.3">
      <c r="A9402" s="10" t="s">
        <v>3508</v>
      </c>
      <c r="B9402" s="61">
        <v>44931</v>
      </c>
      <c r="C9402" s="10" t="s">
        <v>3507</v>
      </c>
      <c r="D9402" s="10" t="s">
        <v>3506</v>
      </c>
      <c r="E9402" s="10" t="s">
        <v>581</v>
      </c>
      <c r="F9402" s="10" t="s">
        <v>83</v>
      </c>
      <c r="G9402" s="10" t="s">
        <v>569</v>
      </c>
      <c r="H9402" s="10" t="s">
        <v>579</v>
      </c>
      <c r="I9402" s="10" t="s">
        <v>711</v>
      </c>
      <c r="J9402" s="10" t="s">
        <v>3505</v>
      </c>
      <c r="K9402" s="10" t="s">
        <v>2808</v>
      </c>
      <c r="L9402" s="10">
        <v>5</v>
      </c>
      <c r="M9402" s="10">
        <v>928.75</v>
      </c>
      <c r="N9402" s="10">
        <v>4643.75</v>
      </c>
      <c r="O9402" s="59">
        <v>0</v>
      </c>
      <c r="P9402" s="10">
        <v>0</v>
      </c>
      <c r="Q9402" s="10">
        <v>4643.75</v>
      </c>
      <c r="R9402" s="10" t="s">
        <v>586</v>
      </c>
      <c r="S9402" s="10" t="s">
        <v>564</v>
      </c>
      <c r="T9402" s="59">
        <v>0.15</v>
      </c>
      <c r="U9402" s="10">
        <v>696.56</v>
      </c>
    </row>
    <row r="9403" spans="1:21" x14ac:dyDescent="0.3">
      <c r="A9403" s="10" t="s">
        <v>3504</v>
      </c>
      <c r="B9403" s="61">
        <v>44949</v>
      </c>
      <c r="C9403" s="10" t="s">
        <v>3503</v>
      </c>
      <c r="D9403" s="10" t="s">
        <v>3502</v>
      </c>
      <c r="E9403" s="10" t="s">
        <v>629</v>
      </c>
      <c r="F9403" s="10" t="s">
        <v>628</v>
      </c>
      <c r="G9403" s="10" t="s">
        <v>569</v>
      </c>
      <c r="H9403" s="10" t="s">
        <v>579</v>
      </c>
      <c r="I9403" s="10" t="s">
        <v>722</v>
      </c>
      <c r="J9403" s="10" t="s">
        <v>3501</v>
      </c>
      <c r="K9403" s="10" t="s">
        <v>3500</v>
      </c>
      <c r="L9403" s="10">
        <v>9</v>
      </c>
      <c r="M9403" s="10">
        <v>770.09</v>
      </c>
      <c r="N9403" s="10">
        <v>6930.81</v>
      </c>
      <c r="O9403" s="59">
        <v>0.1</v>
      </c>
      <c r="P9403" s="10">
        <v>693.08</v>
      </c>
      <c r="Q9403" s="10">
        <v>6237.73</v>
      </c>
      <c r="R9403" s="10" t="s">
        <v>565</v>
      </c>
      <c r="S9403" s="10" t="s">
        <v>564</v>
      </c>
      <c r="T9403" s="59">
        <v>0.3</v>
      </c>
      <c r="U9403" s="10">
        <v>1871.32</v>
      </c>
    </row>
    <row r="9404" spans="1:21" x14ac:dyDescent="0.3">
      <c r="A9404" s="10" t="s">
        <v>3499</v>
      </c>
      <c r="B9404" s="61">
        <v>45274</v>
      </c>
      <c r="C9404" s="10" t="s">
        <v>3498</v>
      </c>
      <c r="D9404" s="10" t="s">
        <v>3497</v>
      </c>
      <c r="E9404" s="10" t="s">
        <v>629</v>
      </c>
      <c r="F9404" s="10" t="s">
        <v>759</v>
      </c>
      <c r="G9404" s="10" t="s">
        <v>569</v>
      </c>
      <c r="H9404" s="10" t="s">
        <v>579</v>
      </c>
      <c r="I9404" s="10" t="s">
        <v>711</v>
      </c>
      <c r="J9404" s="10" t="s">
        <v>3496</v>
      </c>
      <c r="K9404" s="10" t="s">
        <v>3495</v>
      </c>
      <c r="L9404" s="10">
        <v>4</v>
      </c>
      <c r="M9404" s="10">
        <v>653.69000000000005</v>
      </c>
      <c r="N9404" s="10">
        <v>2614.7600000000002</v>
      </c>
      <c r="O9404" s="59">
        <v>0.2</v>
      </c>
      <c r="P9404" s="10">
        <v>522.95000000000005</v>
      </c>
      <c r="Q9404" s="10">
        <v>2091.81</v>
      </c>
      <c r="R9404" s="10" t="s">
        <v>565</v>
      </c>
      <c r="S9404" s="10" t="s">
        <v>585</v>
      </c>
      <c r="T9404" s="59">
        <v>0.25</v>
      </c>
      <c r="U9404" s="10">
        <v>522.95000000000005</v>
      </c>
    </row>
    <row r="9405" spans="1:21" x14ac:dyDescent="0.3">
      <c r="A9405" s="10" t="s">
        <v>3494</v>
      </c>
      <c r="B9405" s="61">
        <v>44982</v>
      </c>
      <c r="C9405" s="10" t="s">
        <v>3493</v>
      </c>
      <c r="D9405" s="10" t="s">
        <v>3492</v>
      </c>
      <c r="E9405" s="10" t="s">
        <v>629</v>
      </c>
      <c r="F9405" s="10" t="s">
        <v>790</v>
      </c>
      <c r="G9405" s="10" t="s">
        <v>569</v>
      </c>
      <c r="H9405" s="10" t="s">
        <v>544</v>
      </c>
      <c r="I9405" s="10" t="s">
        <v>568</v>
      </c>
      <c r="J9405" s="10" t="s">
        <v>3491</v>
      </c>
      <c r="K9405" s="10" t="s">
        <v>3490</v>
      </c>
      <c r="L9405" s="10">
        <v>1</v>
      </c>
      <c r="M9405" s="10">
        <v>971.27</v>
      </c>
      <c r="N9405" s="10">
        <v>971.27</v>
      </c>
      <c r="O9405" s="59">
        <v>0.2</v>
      </c>
      <c r="P9405" s="10">
        <v>194.25</v>
      </c>
      <c r="Q9405" s="10">
        <v>777.02</v>
      </c>
      <c r="R9405" s="10" t="s">
        <v>575</v>
      </c>
      <c r="S9405" s="10" t="s">
        <v>596</v>
      </c>
      <c r="T9405" s="59">
        <v>0.3</v>
      </c>
      <c r="U9405" s="10">
        <v>233.11</v>
      </c>
    </row>
    <row r="9406" spans="1:21" x14ac:dyDescent="0.3">
      <c r="A9406" s="10" t="s">
        <v>3489</v>
      </c>
      <c r="B9406" s="61">
        <v>45074</v>
      </c>
      <c r="C9406" s="10" t="s">
        <v>3488</v>
      </c>
      <c r="D9406" s="10" t="s">
        <v>2875</v>
      </c>
      <c r="E9406" s="10" t="s">
        <v>603</v>
      </c>
      <c r="F9406" s="10" t="s">
        <v>658</v>
      </c>
      <c r="G9406" s="10" t="s">
        <v>569</v>
      </c>
      <c r="H9406" s="10" t="s">
        <v>579</v>
      </c>
      <c r="I9406" s="10" t="s">
        <v>578</v>
      </c>
      <c r="J9406" s="10" t="s">
        <v>3487</v>
      </c>
      <c r="K9406" s="10" t="s">
        <v>3486</v>
      </c>
      <c r="L9406" s="10">
        <v>4</v>
      </c>
      <c r="M9406" s="10">
        <v>338.4</v>
      </c>
      <c r="N9406" s="10">
        <v>1353.6</v>
      </c>
      <c r="O9406" s="59">
        <v>0</v>
      </c>
      <c r="P9406" s="10">
        <v>0</v>
      </c>
      <c r="Q9406" s="10">
        <v>1353.6</v>
      </c>
      <c r="R9406" s="10" t="s">
        <v>586</v>
      </c>
      <c r="S9406" s="10" t="s">
        <v>585</v>
      </c>
      <c r="T9406" s="59">
        <v>0.25</v>
      </c>
      <c r="U9406" s="10">
        <v>338.4</v>
      </c>
    </row>
    <row r="9407" spans="1:21" x14ac:dyDescent="0.3">
      <c r="A9407" s="10" t="s">
        <v>3485</v>
      </c>
      <c r="B9407" s="61">
        <v>44986</v>
      </c>
      <c r="C9407" s="10" t="s">
        <v>827</v>
      </c>
      <c r="D9407" s="10" t="s">
        <v>3445</v>
      </c>
      <c r="E9407" s="10" t="s">
        <v>592</v>
      </c>
      <c r="F9407" s="10" t="s">
        <v>591</v>
      </c>
      <c r="G9407" s="10" t="s">
        <v>569</v>
      </c>
      <c r="H9407" s="10" t="s">
        <v>544</v>
      </c>
      <c r="I9407" s="10" t="s">
        <v>10</v>
      </c>
      <c r="J9407" s="10" t="s">
        <v>3334</v>
      </c>
      <c r="K9407" s="10" t="s">
        <v>3484</v>
      </c>
      <c r="L9407" s="10">
        <v>7</v>
      </c>
      <c r="M9407" s="10">
        <v>663.08</v>
      </c>
      <c r="N9407" s="10">
        <v>4641.5600000000004</v>
      </c>
      <c r="O9407" s="59">
        <v>0.1</v>
      </c>
      <c r="P9407" s="10">
        <v>464.16</v>
      </c>
      <c r="Q9407" s="10">
        <v>4177.3999999999996</v>
      </c>
      <c r="R9407" s="10" t="s">
        <v>575</v>
      </c>
      <c r="S9407" s="10" t="s">
        <v>607</v>
      </c>
      <c r="T9407" s="59">
        <v>0.25</v>
      </c>
      <c r="U9407" s="10">
        <v>1044.3499999999999</v>
      </c>
    </row>
    <row r="9408" spans="1:21" x14ac:dyDescent="0.3">
      <c r="A9408" s="10" t="s">
        <v>3483</v>
      </c>
      <c r="B9408" s="61">
        <v>45074</v>
      </c>
      <c r="C9408" s="10" t="s">
        <v>3482</v>
      </c>
      <c r="D9408" s="10" t="s">
        <v>3481</v>
      </c>
      <c r="E9408" s="10" t="s">
        <v>603</v>
      </c>
      <c r="F9408" s="10" t="s">
        <v>636</v>
      </c>
      <c r="G9408" s="10" t="s">
        <v>569</v>
      </c>
      <c r="H9408" s="10" t="s">
        <v>590</v>
      </c>
      <c r="I9408" s="10" t="s">
        <v>635</v>
      </c>
      <c r="J9408" s="10" t="s">
        <v>3480</v>
      </c>
      <c r="K9408" s="10" t="s">
        <v>3479</v>
      </c>
      <c r="L9408" s="10">
        <v>5</v>
      </c>
      <c r="M9408" s="10">
        <v>340.28</v>
      </c>
      <c r="N9408" s="10">
        <v>1701.4</v>
      </c>
      <c r="O9408" s="59">
        <v>0.05</v>
      </c>
      <c r="P9408" s="10">
        <v>85.07</v>
      </c>
      <c r="Q9408" s="10">
        <v>1616.33</v>
      </c>
      <c r="R9408" s="10" t="s">
        <v>614</v>
      </c>
      <c r="S9408" s="10" t="s">
        <v>585</v>
      </c>
      <c r="T9408" s="59">
        <v>0.15</v>
      </c>
      <c r="U9408" s="10">
        <v>242.45</v>
      </c>
    </row>
    <row r="9409" spans="1:21" x14ac:dyDescent="0.3">
      <c r="A9409" s="10" t="s">
        <v>3478</v>
      </c>
      <c r="B9409" s="61">
        <v>45270</v>
      </c>
      <c r="C9409" s="10" t="s">
        <v>3477</v>
      </c>
      <c r="D9409" s="10" t="s">
        <v>3476</v>
      </c>
      <c r="E9409" s="10" t="s">
        <v>603</v>
      </c>
      <c r="F9409" s="10" t="s">
        <v>636</v>
      </c>
      <c r="G9409" s="10" t="s">
        <v>569</v>
      </c>
      <c r="H9409" s="10" t="s">
        <v>579</v>
      </c>
      <c r="I9409" s="10" t="s">
        <v>722</v>
      </c>
      <c r="J9409" s="10" t="s">
        <v>3475</v>
      </c>
      <c r="K9409" s="10" t="s">
        <v>3474</v>
      </c>
      <c r="L9409" s="10">
        <v>2</v>
      </c>
      <c r="M9409" s="10">
        <v>935.73</v>
      </c>
      <c r="N9409" s="10">
        <v>1871.46</v>
      </c>
      <c r="O9409" s="59">
        <v>0.2</v>
      </c>
      <c r="P9409" s="10">
        <v>374.29</v>
      </c>
      <c r="Q9409" s="10">
        <v>1497.17</v>
      </c>
      <c r="R9409" s="10" t="s">
        <v>575</v>
      </c>
      <c r="S9409" s="10" t="s">
        <v>564</v>
      </c>
      <c r="T9409" s="59">
        <v>0.3</v>
      </c>
      <c r="U9409" s="10">
        <v>449.15</v>
      </c>
    </row>
    <row r="9410" spans="1:21" x14ac:dyDescent="0.3">
      <c r="A9410" s="10" t="s">
        <v>3473</v>
      </c>
      <c r="B9410" s="61">
        <v>45154</v>
      </c>
      <c r="C9410" s="10" t="s">
        <v>3472</v>
      </c>
      <c r="D9410" s="10" t="s">
        <v>3471</v>
      </c>
      <c r="E9410" s="10" t="s">
        <v>603</v>
      </c>
      <c r="F9410" s="10" t="s">
        <v>636</v>
      </c>
      <c r="G9410" s="10" t="s">
        <v>569</v>
      </c>
      <c r="H9410" s="10" t="s">
        <v>590</v>
      </c>
      <c r="I9410" s="10" t="s">
        <v>589</v>
      </c>
      <c r="J9410" s="10" t="s">
        <v>3470</v>
      </c>
      <c r="K9410" s="10" t="s">
        <v>3469</v>
      </c>
      <c r="L9410" s="10">
        <v>5</v>
      </c>
      <c r="M9410" s="10">
        <v>515.05999999999995</v>
      </c>
      <c r="N9410" s="10">
        <v>2575.3000000000002</v>
      </c>
      <c r="O9410" s="59">
        <v>0.2</v>
      </c>
      <c r="P9410" s="10">
        <v>515.05999999999995</v>
      </c>
      <c r="Q9410" s="10">
        <v>2060.2399999999998</v>
      </c>
      <c r="R9410" s="10" t="s">
        <v>565</v>
      </c>
      <c r="S9410" s="10" t="s">
        <v>596</v>
      </c>
      <c r="T9410" s="59">
        <v>0.15</v>
      </c>
      <c r="U9410" s="10">
        <v>309.04000000000002</v>
      </c>
    </row>
    <row r="9411" spans="1:21" x14ac:dyDescent="0.3">
      <c r="A9411" s="10" t="s">
        <v>3468</v>
      </c>
      <c r="B9411" s="61">
        <v>45183</v>
      </c>
      <c r="C9411" s="10" t="s">
        <v>1942</v>
      </c>
      <c r="D9411" s="10" t="s">
        <v>3467</v>
      </c>
      <c r="E9411" s="10" t="s">
        <v>592</v>
      </c>
      <c r="F9411" s="10" t="s">
        <v>18</v>
      </c>
      <c r="G9411" s="10" t="s">
        <v>569</v>
      </c>
      <c r="H9411" s="10" t="s">
        <v>590</v>
      </c>
      <c r="I9411" s="10" t="s">
        <v>748</v>
      </c>
      <c r="J9411" s="10" t="s">
        <v>2837</v>
      </c>
      <c r="K9411" s="10" t="s">
        <v>3466</v>
      </c>
      <c r="L9411" s="10">
        <v>1</v>
      </c>
      <c r="M9411" s="10">
        <v>678.71</v>
      </c>
      <c r="N9411" s="10">
        <v>678.71</v>
      </c>
      <c r="O9411" s="59">
        <v>0</v>
      </c>
      <c r="P9411" s="10">
        <v>0</v>
      </c>
      <c r="Q9411" s="10">
        <v>678.71</v>
      </c>
      <c r="R9411" s="10" t="s">
        <v>586</v>
      </c>
      <c r="S9411" s="10" t="s">
        <v>607</v>
      </c>
      <c r="T9411" s="59">
        <v>0.3</v>
      </c>
      <c r="U9411" s="10">
        <v>203.61</v>
      </c>
    </row>
    <row r="9412" spans="1:21" x14ac:dyDescent="0.3">
      <c r="A9412" s="10" t="s">
        <v>3465</v>
      </c>
      <c r="B9412" s="61">
        <v>45211</v>
      </c>
      <c r="C9412" s="10" t="s">
        <v>1986</v>
      </c>
      <c r="D9412" s="10" t="s">
        <v>3464</v>
      </c>
      <c r="E9412" s="10" t="s">
        <v>603</v>
      </c>
      <c r="F9412" s="10" t="s">
        <v>602</v>
      </c>
      <c r="G9412" s="10" t="s">
        <v>569</v>
      </c>
      <c r="H9412" s="10" t="s">
        <v>579</v>
      </c>
      <c r="I9412" s="10" t="s">
        <v>711</v>
      </c>
      <c r="J9412" s="10" t="s">
        <v>3463</v>
      </c>
      <c r="K9412" s="10" t="s">
        <v>645</v>
      </c>
      <c r="L9412" s="10">
        <v>2</v>
      </c>
      <c r="M9412" s="10">
        <v>182.08</v>
      </c>
      <c r="N9412" s="10">
        <v>364.16</v>
      </c>
      <c r="O9412" s="59">
        <v>0.2</v>
      </c>
      <c r="P9412" s="10">
        <v>72.83</v>
      </c>
      <c r="Q9412" s="10">
        <v>291.33</v>
      </c>
      <c r="R9412" s="10" t="s">
        <v>614</v>
      </c>
      <c r="S9412" s="10" t="s">
        <v>596</v>
      </c>
      <c r="T9412" s="59">
        <v>0.15</v>
      </c>
      <c r="U9412" s="10">
        <v>43.7</v>
      </c>
    </row>
    <row r="9413" spans="1:21" x14ac:dyDescent="0.3">
      <c r="A9413" s="10" t="s">
        <v>3462</v>
      </c>
      <c r="B9413" s="61">
        <v>45154</v>
      </c>
      <c r="C9413" s="10" t="s">
        <v>3461</v>
      </c>
      <c r="D9413" s="10" t="s">
        <v>3460</v>
      </c>
      <c r="E9413" s="10" t="s">
        <v>592</v>
      </c>
      <c r="F9413" s="10" t="s">
        <v>652</v>
      </c>
      <c r="G9413" s="10" t="s">
        <v>569</v>
      </c>
      <c r="H9413" s="10" t="s">
        <v>590</v>
      </c>
      <c r="I9413" s="10" t="s">
        <v>635</v>
      </c>
      <c r="J9413" s="10" t="s">
        <v>3459</v>
      </c>
      <c r="K9413" s="10" t="s">
        <v>3458</v>
      </c>
      <c r="L9413" s="10">
        <v>10</v>
      </c>
      <c r="M9413" s="10">
        <v>916.92</v>
      </c>
      <c r="N9413" s="10">
        <v>9169.2000000000007</v>
      </c>
      <c r="O9413" s="59">
        <v>0.1</v>
      </c>
      <c r="P9413" s="10">
        <v>916.92</v>
      </c>
      <c r="Q9413" s="10">
        <v>8252.2800000000007</v>
      </c>
      <c r="R9413" s="10" t="s">
        <v>614</v>
      </c>
      <c r="S9413" s="10" t="s">
        <v>564</v>
      </c>
      <c r="T9413" s="59">
        <v>0.25</v>
      </c>
      <c r="U9413" s="10">
        <v>2063.0700000000002</v>
      </c>
    </row>
    <row r="9414" spans="1:21" x14ac:dyDescent="0.3">
      <c r="A9414" s="10" t="s">
        <v>3457</v>
      </c>
      <c r="B9414" s="61">
        <v>45244</v>
      </c>
      <c r="C9414" s="10" t="s">
        <v>3456</v>
      </c>
      <c r="D9414" s="10" t="s">
        <v>3455</v>
      </c>
      <c r="E9414" s="10" t="s">
        <v>581</v>
      </c>
      <c r="F9414" s="10" t="s">
        <v>580</v>
      </c>
      <c r="G9414" s="10" t="s">
        <v>601</v>
      </c>
      <c r="H9414" s="10" t="s">
        <v>600</v>
      </c>
      <c r="I9414" s="10" t="s">
        <v>599</v>
      </c>
      <c r="J9414" s="10" t="s">
        <v>3454</v>
      </c>
      <c r="K9414" s="10" t="s">
        <v>3453</v>
      </c>
      <c r="L9414" s="10">
        <v>4</v>
      </c>
      <c r="M9414" s="10">
        <v>822.35</v>
      </c>
      <c r="N9414" s="10">
        <v>3289.4</v>
      </c>
      <c r="O9414" s="59">
        <v>0.05</v>
      </c>
      <c r="P9414" s="10">
        <v>164.47</v>
      </c>
      <c r="Q9414" s="10">
        <v>3124.93</v>
      </c>
      <c r="R9414" s="10" t="s">
        <v>614</v>
      </c>
      <c r="S9414" s="10" t="s">
        <v>607</v>
      </c>
      <c r="T9414" s="59">
        <v>0.15</v>
      </c>
      <c r="U9414" s="10">
        <v>468.74</v>
      </c>
    </row>
    <row r="9415" spans="1:21" x14ac:dyDescent="0.3">
      <c r="A9415" s="10" t="s">
        <v>3452</v>
      </c>
      <c r="B9415" s="61">
        <v>45353</v>
      </c>
      <c r="C9415" s="10" t="s">
        <v>3451</v>
      </c>
      <c r="D9415" s="10" t="s">
        <v>3450</v>
      </c>
      <c r="E9415" s="10" t="s">
        <v>571</v>
      </c>
      <c r="F9415" s="10" t="s">
        <v>11</v>
      </c>
      <c r="G9415" s="10" t="s">
        <v>601</v>
      </c>
      <c r="H9415" s="10" t="s">
        <v>579</v>
      </c>
      <c r="I9415" s="10" t="s">
        <v>722</v>
      </c>
      <c r="J9415" s="10" t="s">
        <v>3449</v>
      </c>
      <c r="K9415" s="10" t="s">
        <v>3448</v>
      </c>
      <c r="L9415" s="10">
        <v>5</v>
      </c>
      <c r="M9415" s="10">
        <v>750.71</v>
      </c>
      <c r="N9415" s="10">
        <v>3753.55</v>
      </c>
      <c r="O9415" s="59">
        <v>0.05</v>
      </c>
      <c r="P9415" s="10">
        <v>187.68</v>
      </c>
      <c r="Q9415" s="10">
        <v>3565.87</v>
      </c>
      <c r="R9415" s="10" t="s">
        <v>614</v>
      </c>
      <c r="S9415" s="10" t="s">
        <v>585</v>
      </c>
      <c r="T9415" s="59">
        <v>0.15</v>
      </c>
      <c r="U9415" s="10">
        <v>534.88</v>
      </c>
    </row>
    <row r="9416" spans="1:21" x14ac:dyDescent="0.3">
      <c r="A9416" s="10" t="s">
        <v>3447</v>
      </c>
      <c r="B9416" s="61">
        <v>45222</v>
      </c>
      <c r="C9416" s="10" t="s">
        <v>3446</v>
      </c>
      <c r="D9416" s="10" t="s">
        <v>3445</v>
      </c>
      <c r="E9416" s="10" t="s">
        <v>629</v>
      </c>
      <c r="F9416" s="10" t="s">
        <v>759</v>
      </c>
      <c r="G9416" s="10" t="s">
        <v>601</v>
      </c>
      <c r="H9416" s="10" t="s">
        <v>544</v>
      </c>
      <c r="I9416" s="10" t="s">
        <v>568</v>
      </c>
      <c r="J9416" s="10" t="s">
        <v>3398</v>
      </c>
      <c r="K9416" s="10" t="s">
        <v>3444</v>
      </c>
      <c r="L9416" s="10">
        <v>7</v>
      </c>
      <c r="M9416" s="10">
        <v>407.8</v>
      </c>
      <c r="N9416" s="10">
        <v>2854.6</v>
      </c>
      <c r="O9416" s="59">
        <v>0.1</v>
      </c>
      <c r="P9416" s="10">
        <v>285.45999999999998</v>
      </c>
      <c r="Q9416" s="10">
        <v>2569.14</v>
      </c>
      <c r="R9416" s="10" t="s">
        <v>614</v>
      </c>
      <c r="S9416" s="10" t="s">
        <v>564</v>
      </c>
      <c r="T9416" s="59">
        <v>0.3</v>
      </c>
      <c r="U9416" s="10">
        <v>770.74</v>
      </c>
    </row>
    <row r="9417" spans="1:21" x14ac:dyDescent="0.3">
      <c r="A9417" s="10" t="s">
        <v>3443</v>
      </c>
      <c r="B9417" s="61">
        <v>45119</v>
      </c>
      <c r="C9417" s="10" t="s">
        <v>3442</v>
      </c>
      <c r="D9417" s="10" t="s">
        <v>3441</v>
      </c>
      <c r="E9417" s="10" t="s">
        <v>581</v>
      </c>
      <c r="F9417" s="10" t="s">
        <v>580</v>
      </c>
      <c r="G9417" s="10" t="s">
        <v>569</v>
      </c>
      <c r="H9417" s="10" t="s">
        <v>590</v>
      </c>
      <c r="I9417" s="10" t="s">
        <v>635</v>
      </c>
      <c r="J9417" s="10" t="s">
        <v>3440</v>
      </c>
      <c r="K9417" s="10" t="s">
        <v>3439</v>
      </c>
      <c r="L9417" s="10">
        <v>7</v>
      </c>
      <c r="M9417" s="10">
        <v>149.16</v>
      </c>
      <c r="N9417" s="10">
        <v>1044.1199999999999</v>
      </c>
      <c r="O9417" s="59">
        <v>0</v>
      </c>
      <c r="P9417" s="10">
        <v>0</v>
      </c>
      <c r="Q9417" s="10">
        <v>1044.1199999999999</v>
      </c>
      <c r="R9417" s="10" t="s">
        <v>565</v>
      </c>
      <c r="S9417" s="10" t="s">
        <v>585</v>
      </c>
      <c r="T9417" s="59">
        <v>0.3</v>
      </c>
      <c r="U9417" s="10">
        <v>313.24</v>
      </c>
    </row>
    <row r="9418" spans="1:21" x14ac:dyDescent="0.3">
      <c r="A9418" s="10" t="s">
        <v>3438</v>
      </c>
      <c r="B9418" s="61">
        <v>45045</v>
      </c>
      <c r="C9418" s="10" t="s">
        <v>2991</v>
      </c>
      <c r="D9418" s="10" t="s">
        <v>3437</v>
      </c>
      <c r="E9418" s="10" t="s">
        <v>581</v>
      </c>
      <c r="F9418" s="10" t="s">
        <v>580</v>
      </c>
      <c r="G9418" s="10" t="s">
        <v>601</v>
      </c>
      <c r="H9418" s="10" t="s">
        <v>590</v>
      </c>
      <c r="I9418" s="10" t="s">
        <v>635</v>
      </c>
      <c r="J9418" s="10" t="s">
        <v>3436</v>
      </c>
      <c r="K9418" s="10" t="s">
        <v>3435</v>
      </c>
      <c r="L9418" s="10">
        <v>2</v>
      </c>
      <c r="M9418" s="10">
        <v>921.15</v>
      </c>
      <c r="N9418" s="10">
        <v>1842.3</v>
      </c>
      <c r="O9418" s="59">
        <v>0.05</v>
      </c>
      <c r="P9418" s="10">
        <v>92.12</v>
      </c>
      <c r="Q9418" s="10">
        <v>1750.18</v>
      </c>
      <c r="R9418" s="10" t="s">
        <v>614</v>
      </c>
      <c r="S9418" s="10" t="s">
        <v>596</v>
      </c>
      <c r="T9418" s="59">
        <v>0.25</v>
      </c>
      <c r="U9418" s="10">
        <v>437.55</v>
      </c>
    </row>
    <row r="9419" spans="1:21" x14ac:dyDescent="0.3">
      <c r="A9419" s="10" t="s">
        <v>3434</v>
      </c>
      <c r="B9419" s="61">
        <v>45298</v>
      </c>
      <c r="C9419" s="10" t="s">
        <v>3433</v>
      </c>
      <c r="D9419" s="10" t="s">
        <v>3432</v>
      </c>
      <c r="E9419" s="10" t="s">
        <v>629</v>
      </c>
      <c r="F9419" s="10" t="s">
        <v>759</v>
      </c>
      <c r="G9419" s="10" t="s">
        <v>569</v>
      </c>
      <c r="H9419" s="10" t="s">
        <v>544</v>
      </c>
      <c r="I9419" s="10" t="s">
        <v>10</v>
      </c>
      <c r="J9419" s="10" t="s">
        <v>3431</v>
      </c>
      <c r="K9419" s="10" t="s">
        <v>3430</v>
      </c>
      <c r="L9419" s="10">
        <v>6</v>
      </c>
      <c r="M9419" s="10">
        <v>355.83</v>
      </c>
      <c r="N9419" s="10">
        <v>2134.98</v>
      </c>
      <c r="O9419" s="59">
        <v>0.1</v>
      </c>
      <c r="P9419" s="10">
        <v>213.5</v>
      </c>
      <c r="Q9419" s="10">
        <v>1921.48</v>
      </c>
      <c r="R9419" s="10" t="s">
        <v>575</v>
      </c>
      <c r="S9419" s="10" t="s">
        <v>585</v>
      </c>
      <c r="T9419" s="59">
        <v>0.15</v>
      </c>
      <c r="U9419" s="10">
        <v>288.22000000000003</v>
      </c>
    </row>
    <row r="9420" spans="1:21" x14ac:dyDescent="0.3">
      <c r="A9420" s="10" t="s">
        <v>3429</v>
      </c>
      <c r="B9420" s="61">
        <v>45202</v>
      </c>
      <c r="C9420" s="10" t="s">
        <v>3428</v>
      </c>
      <c r="D9420" s="10" t="s">
        <v>3427</v>
      </c>
      <c r="E9420" s="10" t="s">
        <v>603</v>
      </c>
      <c r="F9420" s="10" t="s">
        <v>602</v>
      </c>
      <c r="G9420" s="10" t="s">
        <v>601</v>
      </c>
      <c r="H9420" s="10" t="s">
        <v>590</v>
      </c>
      <c r="I9420" s="10" t="s">
        <v>635</v>
      </c>
      <c r="J9420" s="10" t="s">
        <v>3426</v>
      </c>
      <c r="K9420" s="10" t="s">
        <v>3425</v>
      </c>
      <c r="L9420" s="10">
        <v>3</v>
      </c>
      <c r="M9420" s="10">
        <v>689.52</v>
      </c>
      <c r="N9420" s="10">
        <v>2068.56</v>
      </c>
      <c r="O9420" s="59">
        <v>0.05</v>
      </c>
      <c r="P9420" s="10">
        <v>103.43</v>
      </c>
      <c r="Q9420" s="10">
        <v>1965.13</v>
      </c>
      <c r="R9420" s="10" t="s">
        <v>586</v>
      </c>
      <c r="S9420" s="10" t="s">
        <v>607</v>
      </c>
      <c r="T9420" s="59">
        <v>0.3</v>
      </c>
      <c r="U9420" s="10">
        <v>589.54</v>
      </c>
    </row>
    <row r="9421" spans="1:21" x14ac:dyDescent="0.3">
      <c r="A9421" s="10" t="s">
        <v>3424</v>
      </c>
      <c r="B9421" s="61">
        <v>44954</v>
      </c>
      <c r="C9421" s="10" t="s">
        <v>3423</v>
      </c>
      <c r="D9421" s="10" t="s">
        <v>3422</v>
      </c>
      <c r="E9421" s="10" t="s">
        <v>603</v>
      </c>
      <c r="F9421" s="10" t="s">
        <v>658</v>
      </c>
      <c r="G9421" s="10" t="s">
        <v>569</v>
      </c>
      <c r="H9421" s="10" t="s">
        <v>579</v>
      </c>
      <c r="I9421" s="10" t="s">
        <v>578</v>
      </c>
      <c r="J9421" s="10" t="s">
        <v>3421</v>
      </c>
      <c r="K9421" s="10" t="s">
        <v>3420</v>
      </c>
      <c r="L9421" s="10">
        <v>5</v>
      </c>
      <c r="M9421" s="10">
        <v>895.65</v>
      </c>
      <c r="N9421" s="10">
        <v>4478.25</v>
      </c>
      <c r="O9421" s="59">
        <v>0.1</v>
      </c>
      <c r="P9421" s="10">
        <v>447.83</v>
      </c>
      <c r="Q9421" s="10">
        <v>4030.42</v>
      </c>
      <c r="R9421" s="10" t="s">
        <v>614</v>
      </c>
      <c r="S9421" s="10" t="s">
        <v>607</v>
      </c>
      <c r="T9421" s="59">
        <v>0.15</v>
      </c>
      <c r="U9421" s="10">
        <v>604.55999999999995</v>
      </c>
    </row>
    <row r="9422" spans="1:21" x14ac:dyDescent="0.3">
      <c r="A9422" s="10" t="s">
        <v>3419</v>
      </c>
      <c r="B9422" s="61">
        <v>45299</v>
      </c>
      <c r="C9422" s="10" t="s">
        <v>3418</v>
      </c>
      <c r="D9422" s="10" t="s">
        <v>3417</v>
      </c>
      <c r="E9422" s="10" t="s">
        <v>592</v>
      </c>
      <c r="F9422" s="10" t="s">
        <v>591</v>
      </c>
      <c r="G9422" s="10" t="s">
        <v>569</v>
      </c>
      <c r="H9422" s="10" t="s">
        <v>600</v>
      </c>
      <c r="I9422" s="10" t="s">
        <v>599</v>
      </c>
      <c r="J9422" s="10" t="s">
        <v>3416</v>
      </c>
      <c r="K9422" s="10" t="s">
        <v>3415</v>
      </c>
      <c r="L9422" s="10">
        <v>9</v>
      </c>
      <c r="M9422" s="10">
        <v>630.28</v>
      </c>
      <c r="N9422" s="10">
        <v>5672.52</v>
      </c>
      <c r="O9422" s="59">
        <v>0</v>
      </c>
      <c r="P9422" s="10">
        <v>0</v>
      </c>
      <c r="Q9422" s="10">
        <v>5672.52</v>
      </c>
      <c r="R9422" s="10" t="s">
        <v>565</v>
      </c>
      <c r="S9422" s="10" t="s">
        <v>585</v>
      </c>
      <c r="T9422" s="59">
        <v>0.3</v>
      </c>
      <c r="U9422" s="10">
        <v>1701.76</v>
      </c>
    </row>
    <row r="9423" spans="1:21" x14ac:dyDescent="0.3">
      <c r="A9423" s="10" t="s">
        <v>3414</v>
      </c>
      <c r="B9423" s="61">
        <v>45314</v>
      </c>
      <c r="C9423" s="10" t="s">
        <v>3413</v>
      </c>
      <c r="D9423" s="10" t="s">
        <v>3412</v>
      </c>
      <c r="E9423" s="10" t="s">
        <v>629</v>
      </c>
      <c r="F9423" s="10" t="s">
        <v>628</v>
      </c>
      <c r="G9423" s="10" t="s">
        <v>569</v>
      </c>
      <c r="H9423" s="10" t="s">
        <v>579</v>
      </c>
      <c r="I9423" s="10" t="s">
        <v>722</v>
      </c>
      <c r="J9423" s="10" t="s">
        <v>3411</v>
      </c>
      <c r="K9423" s="10" t="s">
        <v>2898</v>
      </c>
      <c r="L9423" s="10">
        <v>10</v>
      </c>
      <c r="M9423" s="10">
        <v>404.13</v>
      </c>
      <c r="N9423" s="10">
        <v>4041.3</v>
      </c>
      <c r="O9423" s="59">
        <v>0.05</v>
      </c>
      <c r="P9423" s="10">
        <v>202.07</v>
      </c>
      <c r="Q9423" s="10">
        <v>3839.23</v>
      </c>
      <c r="R9423" s="10" t="s">
        <v>575</v>
      </c>
      <c r="S9423" s="10" t="s">
        <v>564</v>
      </c>
      <c r="T9423" s="59">
        <v>0.15</v>
      </c>
      <c r="U9423" s="10">
        <v>575.88</v>
      </c>
    </row>
    <row r="9424" spans="1:21" x14ac:dyDescent="0.3">
      <c r="A9424" s="10" t="s">
        <v>3410</v>
      </c>
      <c r="B9424" s="61">
        <v>45225</v>
      </c>
      <c r="C9424" s="10" t="s">
        <v>3409</v>
      </c>
      <c r="D9424" s="10" t="s">
        <v>2653</v>
      </c>
      <c r="E9424" s="10" t="s">
        <v>629</v>
      </c>
      <c r="F9424" s="10" t="s">
        <v>759</v>
      </c>
      <c r="G9424" s="10" t="s">
        <v>601</v>
      </c>
      <c r="H9424" s="10" t="s">
        <v>600</v>
      </c>
      <c r="I9424" s="10" t="s">
        <v>599</v>
      </c>
      <c r="J9424" s="10" t="s">
        <v>3408</v>
      </c>
      <c r="K9424" s="10" t="s">
        <v>3407</v>
      </c>
      <c r="L9424" s="10">
        <v>6</v>
      </c>
      <c r="M9424" s="10">
        <v>697.86</v>
      </c>
      <c r="N9424" s="10">
        <v>4187.16</v>
      </c>
      <c r="O9424" s="59">
        <v>0</v>
      </c>
      <c r="P9424" s="10">
        <v>0</v>
      </c>
      <c r="Q9424" s="10">
        <v>4187.16</v>
      </c>
      <c r="R9424" s="10" t="s">
        <v>586</v>
      </c>
      <c r="S9424" s="10" t="s">
        <v>585</v>
      </c>
      <c r="T9424" s="59">
        <v>0.3</v>
      </c>
      <c r="U9424" s="10">
        <v>1256.1500000000001</v>
      </c>
    </row>
    <row r="9425" spans="1:21" x14ac:dyDescent="0.3">
      <c r="A9425" s="10" t="s">
        <v>3406</v>
      </c>
      <c r="B9425" s="61">
        <v>45125</v>
      </c>
      <c r="C9425" s="10" t="s">
        <v>3405</v>
      </c>
      <c r="D9425" s="10" t="s">
        <v>3404</v>
      </c>
      <c r="E9425" s="10" t="s">
        <v>629</v>
      </c>
      <c r="F9425" s="10" t="s">
        <v>790</v>
      </c>
      <c r="G9425" s="10" t="s">
        <v>601</v>
      </c>
      <c r="H9425" s="10" t="s">
        <v>600</v>
      </c>
      <c r="I9425" s="10" t="s">
        <v>599</v>
      </c>
      <c r="J9425" s="10" t="s">
        <v>3403</v>
      </c>
      <c r="K9425" s="10" t="s">
        <v>3402</v>
      </c>
      <c r="L9425" s="10">
        <v>8</v>
      </c>
      <c r="M9425" s="10">
        <v>355.43</v>
      </c>
      <c r="N9425" s="10">
        <v>2843.44</v>
      </c>
      <c r="O9425" s="59">
        <v>0</v>
      </c>
      <c r="P9425" s="10">
        <v>0</v>
      </c>
      <c r="Q9425" s="10">
        <v>2843.44</v>
      </c>
      <c r="R9425" s="10" t="s">
        <v>586</v>
      </c>
      <c r="S9425" s="10" t="s">
        <v>564</v>
      </c>
      <c r="T9425" s="59">
        <v>0.15</v>
      </c>
      <c r="U9425" s="10">
        <v>426.52</v>
      </c>
    </row>
    <row r="9426" spans="1:21" x14ac:dyDescent="0.3">
      <c r="A9426" s="10" t="s">
        <v>3401</v>
      </c>
      <c r="B9426" s="61">
        <v>45221</v>
      </c>
      <c r="C9426" s="10" t="s">
        <v>3400</v>
      </c>
      <c r="D9426" s="10" t="s">
        <v>3399</v>
      </c>
      <c r="E9426" s="10" t="s">
        <v>581</v>
      </c>
      <c r="F9426" s="10" t="s">
        <v>7</v>
      </c>
      <c r="G9426" s="10" t="s">
        <v>569</v>
      </c>
      <c r="H9426" s="10" t="s">
        <v>544</v>
      </c>
      <c r="I9426" s="10" t="s">
        <v>568</v>
      </c>
      <c r="J9426" s="10" t="s">
        <v>3398</v>
      </c>
      <c r="K9426" s="10" t="s">
        <v>1954</v>
      </c>
      <c r="L9426" s="10">
        <v>4</v>
      </c>
      <c r="M9426" s="10">
        <v>391.63</v>
      </c>
      <c r="N9426" s="10">
        <v>1566.52</v>
      </c>
      <c r="O9426" s="59">
        <v>0</v>
      </c>
      <c r="P9426" s="10">
        <v>0</v>
      </c>
      <c r="Q9426" s="10">
        <v>1566.52</v>
      </c>
      <c r="R9426" s="10" t="s">
        <v>586</v>
      </c>
      <c r="S9426" s="10" t="s">
        <v>585</v>
      </c>
      <c r="T9426" s="59">
        <v>0.25</v>
      </c>
      <c r="U9426" s="10">
        <v>391.63</v>
      </c>
    </row>
    <row r="9427" spans="1:21" x14ac:dyDescent="0.3">
      <c r="A9427" s="10" t="s">
        <v>3397</v>
      </c>
      <c r="B9427" s="61">
        <v>45019</v>
      </c>
      <c r="C9427" s="10" t="s">
        <v>3396</v>
      </c>
      <c r="D9427" s="10" t="s">
        <v>3395</v>
      </c>
      <c r="E9427" s="10" t="s">
        <v>592</v>
      </c>
      <c r="F9427" s="10" t="s">
        <v>652</v>
      </c>
      <c r="G9427" s="10" t="s">
        <v>569</v>
      </c>
      <c r="H9427" s="10" t="s">
        <v>579</v>
      </c>
      <c r="I9427" s="10" t="s">
        <v>711</v>
      </c>
      <c r="J9427" s="10" t="s">
        <v>3394</v>
      </c>
      <c r="K9427" s="10" t="s">
        <v>3393</v>
      </c>
      <c r="L9427" s="10">
        <v>7</v>
      </c>
      <c r="M9427" s="10">
        <v>840.88</v>
      </c>
      <c r="N9427" s="10">
        <v>5886.16</v>
      </c>
      <c r="O9427" s="59">
        <v>0.2</v>
      </c>
      <c r="P9427" s="10">
        <v>1177.23</v>
      </c>
      <c r="Q9427" s="10">
        <v>4708.93</v>
      </c>
      <c r="R9427" s="10" t="s">
        <v>614</v>
      </c>
      <c r="S9427" s="10" t="s">
        <v>607</v>
      </c>
      <c r="T9427" s="59">
        <v>0.15</v>
      </c>
      <c r="U9427" s="10">
        <v>706.34</v>
      </c>
    </row>
    <row r="9428" spans="1:21" x14ac:dyDescent="0.3">
      <c r="A9428" s="10" t="s">
        <v>3392</v>
      </c>
      <c r="B9428" s="61">
        <v>45177</v>
      </c>
      <c r="C9428" s="10" t="s">
        <v>3391</v>
      </c>
      <c r="D9428" s="10" t="s">
        <v>3390</v>
      </c>
      <c r="E9428" s="10" t="s">
        <v>629</v>
      </c>
      <c r="F9428" s="10" t="s">
        <v>759</v>
      </c>
      <c r="G9428" s="10" t="s">
        <v>569</v>
      </c>
      <c r="H9428" s="10" t="s">
        <v>544</v>
      </c>
      <c r="I9428" s="10" t="s">
        <v>568</v>
      </c>
      <c r="J9428" s="10" t="s">
        <v>3389</v>
      </c>
      <c r="K9428" s="10" t="s">
        <v>3388</v>
      </c>
      <c r="L9428" s="10">
        <v>4</v>
      </c>
      <c r="M9428" s="10">
        <v>145.30000000000001</v>
      </c>
      <c r="N9428" s="10">
        <v>581.20000000000005</v>
      </c>
      <c r="O9428" s="59">
        <v>0</v>
      </c>
      <c r="P9428" s="10">
        <v>0</v>
      </c>
      <c r="Q9428" s="10">
        <v>581.20000000000005</v>
      </c>
      <c r="R9428" s="10" t="s">
        <v>586</v>
      </c>
      <c r="S9428" s="10" t="s">
        <v>585</v>
      </c>
      <c r="T9428" s="59">
        <v>0.25</v>
      </c>
      <c r="U9428" s="10">
        <v>145.30000000000001</v>
      </c>
    </row>
    <row r="9429" spans="1:21" x14ac:dyDescent="0.3">
      <c r="A9429" s="10" t="s">
        <v>3387</v>
      </c>
      <c r="B9429" s="61">
        <v>45157</v>
      </c>
      <c r="C9429" s="10" t="s">
        <v>1402</v>
      </c>
      <c r="D9429" s="10" t="s">
        <v>3386</v>
      </c>
      <c r="E9429" s="10" t="s">
        <v>571</v>
      </c>
      <c r="F9429" s="10" t="s">
        <v>11</v>
      </c>
      <c r="G9429" s="10" t="s">
        <v>569</v>
      </c>
      <c r="H9429" s="10" t="s">
        <v>600</v>
      </c>
      <c r="I9429" s="10" t="s">
        <v>627</v>
      </c>
      <c r="J9429" s="10" t="s">
        <v>3385</v>
      </c>
      <c r="K9429" s="10" t="s">
        <v>3384</v>
      </c>
      <c r="L9429" s="10">
        <v>7</v>
      </c>
      <c r="M9429" s="10">
        <v>115.83</v>
      </c>
      <c r="N9429" s="10">
        <v>810.81</v>
      </c>
      <c r="O9429" s="59">
        <v>0.05</v>
      </c>
      <c r="P9429" s="10">
        <v>40.54</v>
      </c>
      <c r="Q9429" s="10">
        <v>770.27</v>
      </c>
      <c r="R9429" s="10" t="s">
        <v>614</v>
      </c>
      <c r="S9429" s="10" t="s">
        <v>564</v>
      </c>
      <c r="T9429" s="59">
        <v>0.3</v>
      </c>
      <c r="U9429" s="10">
        <v>231.08</v>
      </c>
    </row>
    <row r="9430" spans="1:21" x14ac:dyDescent="0.3">
      <c r="A9430" s="10" t="s">
        <v>3383</v>
      </c>
      <c r="B9430" s="61">
        <v>44978</v>
      </c>
      <c r="C9430" s="10" t="s">
        <v>3382</v>
      </c>
      <c r="D9430" s="10" t="s">
        <v>785</v>
      </c>
      <c r="E9430" s="10" t="s">
        <v>581</v>
      </c>
      <c r="F9430" s="10" t="s">
        <v>7</v>
      </c>
      <c r="G9430" s="10" t="s">
        <v>569</v>
      </c>
      <c r="H9430" s="10" t="s">
        <v>579</v>
      </c>
      <c r="I9430" s="10" t="s">
        <v>711</v>
      </c>
      <c r="J9430" s="10" t="s">
        <v>3381</v>
      </c>
      <c r="K9430" s="10" t="s">
        <v>3380</v>
      </c>
      <c r="L9430" s="10">
        <v>3</v>
      </c>
      <c r="M9430" s="10">
        <v>941.98</v>
      </c>
      <c r="N9430" s="10">
        <v>2825.94</v>
      </c>
      <c r="O9430" s="59">
        <v>0.1</v>
      </c>
      <c r="P9430" s="10">
        <v>282.58999999999997</v>
      </c>
      <c r="Q9430" s="10">
        <v>2543.35</v>
      </c>
      <c r="R9430" s="10" t="s">
        <v>575</v>
      </c>
      <c r="S9430" s="10" t="s">
        <v>607</v>
      </c>
      <c r="T9430" s="59">
        <v>0.25</v>
      </c>
      <c r="U9430" s="10">
        <v>635.84</v>
      </c>
    </row>
    <row r="9431" spans="1:21" x14ac:dyDescent="0.3">
      <c r="A9431" s="10" t="s">
        <v>3379</v>
      </c>
      <c r="B9431" s="61">
        <v>45032</v>
      </c>
      <c r="C9431" s="10" t="s">
        <v>3378</v>
      </c>
      <c r="D9431" s="10" t="s">
        <v>3377</v>
      </c>
      <c r="E9431" s="10" t="s">
        <v>592</v>
      </c>
      <c r="F9431" s="10" t="s">
        <v>652</v>
      </c>
      <c r="G9431" s="10" t="s">
        <v>569</v>
      </c>
      <c r="H9431" s="10" t="s">
        <v>579</v>
      </c>
      <c r="I9431" s="10" t="s">
        <v>722</v>
      </c>
      <c r="J9431" s="10" t="s">
        <v>3376</v>
      </c>
      <c r="K9431" s="10" t="s">
        <v>3375</v>
      </c>
      <c r="L9431" s="10">
        <v>5</v>
      </c>
      <c r="M9431" s="10">
        <v>974.8</v>
      </c>
      <c r="N9431" s="10">
        <v>4874</v>
      </c>
      <c r="O9431" s="59">
        <v>0.05</v>
      </c>
      <c r="P9431" s="10">
        <v>243.7</v>
      </c>
      <c r="Q9431" s="10">
        <v>4630.3</v>
      </c>
      <c r="R9431" s="10" t="s">
        <v>575</v>
      </c>
      <c r="S9431" s="10" t="s">
        <v>564</v>
      </c>
      <c r="T9431" s="59">
        <v>0.3</v>
      </c>
      <c r="U9431" s="10">
        <v>1389.09</v>
      </c>
    </row>
    <row r="9432" spans="1:21" x14ac:dyDescent="0.3">
      <c r="A9432" s="10" t="s">
        <v>3374</v>
      </c>
      <c r="B9432" s="61">
        <v>45069</v>
      </c>
      <c r="C9432" s="10" t="s">
        <v>3373</v>
      </c>
      <c r="D9432" s="10" t="s">
        <v>3372</v>
      </c>
      <c r="E9432" s="10" t="s">
        <v>592</v>
      </c>
      <c r="F9432" s="10" t="s">
        <v>18</v>
      </c>
      <c r="G9432" s="10" t="s">
        <v>569</v>
      </c>
      <c r="H9432" s="10" t="s">
        <v>544</v>
      </c>
      <c r="I9432" s="10" t="s">
        <v>568</v>
      </c>
      <c r="J9432" s="10" t="s">
        <v>3371</v>
      </c>
      <c r="K9432" s="10" t="s">
        <v>3370</v>
      </c>
      <c r="L9432" s="10">
        <v>9</v>
      </c>
      <c r="M9432" s="10">
        <v>841.47</v>
      </c>
      <c r="N9432" s="10">
        <v>7573.23</v>
      </c>
      <c r="O9432" s="59">
        <v>0.1</v>
      </c>
      <c r="P9432" s="10">
        <v>757.32</v>
      </c>
      <c r="Q9432" s="10">
        <v>6815.91</v>
      </c>
      <c r="R9432" s="10" t="s">
        <v>565</v>
      </c>
      <c r="S9432" s="10" t="s">
        <v>585</v>
      </c>
      <c r="T9432" s="59">
        <v>0.25</v>
      </c>
      <c r="U9432" s="10">
        <v>1703.98</v>
      </c>
    </row>
    <row r="9433" spans="1:21" x14ac:dyDescent="0.3">
      <c r="A9433" s="10" t="s">
        <v>3369</v>
      </c>
      <c r="B9433" s="61">
        <v>44932</v>
      </c>
      <c r="C9433" s="10" t="s">
        <v>3368</v>
      </c>
      <c r="D9433" s="10" t="s">
        <v>3367</v>
      </c>
      <c r="E9433" s="10" t="s">
        <v>581</v>
      </c>
      <c r="F9433" s="10" t="s">
        <v>7</v>
      </c>
      <c r="G9433" s="10" t="s">
        <v>601</v>
      </c>
      <c r="H9433" s="10" t="s">
        <v>579</v>
      </c>
      <c r="I9433" s="10" t="s">
        <v>578</v>
      </c>
      <c r="J9433" s="10" t="s">
        <v>3366</v>
      </c>
      <c r="K9433" s="10" t="s">
        <v>3365</v>
      </c>
      <c r="L9433" s="10">
        <v>10</v>
      </c>
      <c r="M9433" s="10">
        <v>856.43</v>
      </c>
      <c r="N9433" s="10">
        <v>8564.2999999999993</v>
      </c>
      <c r="O9433" s="59">
        <v>0.05</v>
      </c>
      <c r="P9433" s="10">
        <v>428.21</v>
      </c>
      <c r="Q9433" s="10">
        <v>8136.09</v>
      </c>
      <c r="R9433" s="10" t="s">
        <v>565</v>
      </c>
      <c r="S9433" s="10" t="s">
        <v>596</v>
      </c>
      <c r="T9433" s="59">
        <v>0.15</v>
      </c>
      <c r="U9433" s="10">
        <v>1220.4100000000001</v>
      </c>
    </row>
    <row r="9434" spans="1:21" x14ac:dyDescent="0.3">
      <c r="A9434" s="10" t="s">
        <v>3364</v>
      </c>
      <c r="B9434" s="61">
        <v>45265</v>
      </c>
      <c r="C9434" s="10" t="s">
        <v>3363</v>
      </c>
      <c r="D9434" s="10" t="s">
        <v>3362</v>
      </c>
      <c r="E9434" s="10" t="s">
        <v>629</v>
      </c>
      <c r="F9434" s="10" t="s">
        <v>790</v>
      </c>
      <c r="G9434" s="10" t="s">
        <v>601</v>
      </c>
      <c r="H9434" s="10" t="s">
        <v>579</v>
      </c>
      <c r="I9434" s="10" t="s">
        <v>722</v>
      </c>
      <c r="J9434" s="10" t="s">
        <v>3361</v>
      </c>
      <c r="K9434" s="10" t="s">
        <v>3360</v>
      </c>
      <c r="L9434" s="10">
        <v>4</v>
      </c>
      <c r="M9434" s="10">
        <v>403.46</v>
      </c>
      <c r="N9434" s="10">
        <v>1613.84</v>
      </c>
      <c r="O9434" s="59">
        <v>0.05</v>
      </c>
      <c r="P9434" s="10">
        <v>80.69</v>
      </c>
      <c r="Q9434" s="10">
        <v>1533.15</v>
      </c>
      <c r="R9434" s="10" t="s">
        <v>614</v>
      </c>
      <c r="S9434" s="10" t="s">
        <v>585</v>
      </c>
      <c r="T9434" s="59">
        <v>0.25</v>
      </c>
      <c r="U9434" s="10">
        <v>383.29</v>
      </c>
    </row>
    <row r="9435" spans="1:21" x14ac:dyDescent="0.3">
      <c r="A9435" s="10" t="s">
        <v>3359</v>
      </c>
      <c r="B9435" s="61">
        <v>45144</v>
      </c>
      <c r="C9435" s="10" t="s">
        <v>3358</v>
      </c>
      <c r="D9435" s="10" t="s">
        <v>3357</v>
      </c>
      <c r="E9435" s="10" t="s">
        <v>629</v>
      </c>
      <c r="F9435" s="10" t="s">
        <v>790</v>
      </c>
      <c r="G9435" s="10" t="s">
        <v>601</v>
      </c>
      <c r="H9435" s="10" t="s">
        <v>544</v>
      </c>
      <c r="I9435" s="10" t="s">
        <v>568</v>
      </c>
      <c r="J9435" s="10" t="s">
        <v>3356</v>
      </c>
      <c r="K9435" s="10" t="s">
        <v>3355</v>
      </c>
      <c r="L9435" s="10">
        <v>3</v>
      </c>
      <c r="M9435" s="10">
        <v>604.35</v>
      </c>
      <c r="N9435" s="10">
        <v>1813.05</v>
      </c>
      <c r="O9435" s="59">
        <v>0</v>
      </c>
      <c r="P9435" s="10">
        <v>0</v>
      </c>
      <c r="Q9435" s="10">
        <v>1813.05</v>
      </c>
      <c r="R9435" s="10" t="s">
        <v>586</v>
      </c>
      <c r="S9435" s="10" t="s">
        <v>585</v>
      </c>
      <c r="T9435" s="59">
        <v>0.15</v>
      </c>
      <c r="U9435" s="10">
        <v>271.95999999999998</v>
      </c>
    </row>
    <row r="9436" spans="1:21" x14ac:dyDescent="0.3">
      <c r="A9436" s="10" t="s">
        <v>3354</v>
      </c>
      <c r="B9436" s="61">
        <v>45195</v>
      </c>
      <c r="C9436" s="10" t="s">
        <v>3353</v>
      </c>
      <c r="D9436" s="10" t="s">
        <v>3352</v>
      </c>
      <c r="E9436" s="10" t="s">
        <v>571</v>
      </c>
      <c r="F9436" s="10" t="s">
        <v>685</v>
      </c>
      <c r="G9436" s="10" t="s">
        <v>601</v>
      </c>
      <c r="H9436" s="10" t="s">
        <v>579</v>
      </c>
      <c r="I9436" s="10" t="s">
        <v>578</v>
      </c>
      <c r="J9436" s="10" t="s">
        <v>3351</v>
      </c>
      <c r="K9436" s="10" t="s">
        <v>3350</v>
      </c>
      <c r="L9436" s="10">
        <v>8</v>
      </c>
      <c r="M9436" s="10">
        <v>870.76</v>
      </c>
      <c r="N9436" s="10">
        <v>6966.08</v>
      </c>
      <c r="O9436" s="59">
        <v>0</v>
      </c>
      <c r="P9436" s="10">
        <v>0</v>
      </c>
      <c r="Q9436" s="10">
        <v>6966.08</v>
      </c>
      <c r="R9436" s="10" t="s">
        <v>575</v>
      </c>
      <c r="S9436" s="10" t="s">
        <v>585</v>
      </c>
      <c r="T9436" s="59">
        <v>0.3</v>
      </c>
      <c r="U9436" s="10">
        <v>2089.8200000000002</v>
      </c>
    </row>
    <row r="9437" spans="1:21" x14ac:dyDescent="0.3">
      <c r="A9437" s="10" t="s">
        <v>3349</v>
      </c>
      <c r="B9437" s="61">
        <v>45183</v>
      </c>
      <c r="C9437" s="10" t="s">
        <v>3348</v>
      </c>
      <c r="D9437" s="10" t="s">
        <v>3347</v>
      </c>
      <c r="E9437" s="10" t="s">
        <v>603</v>
      </c>
      <c r="F9437" s="10" t="s">
        <v>602</v>
      </c>
      <c r="G9437" s="10" t="s">
        <v>569</v>
      </c>
      <c r="H9437" s="10" t="s">
        <v>590</v>
      </c>
      <c r="I9437" s="10" t="s">
        <v>589</v>
      </c>
      <c r="J9437" s="10" t="s">
        <v>3346</v>
      </c>
      <c r="K9437" s="10" t="s">
        <v>3345</v>
      </c>
      <c r="L9437" s="10">
        <v>7</v>
      </c>
      <c r="M9437" s="10">
        <v>951.69</v>
      </c>
      <c r="N9437" s="10">
        <v>6661.83</v>
      </c>
      <c r="O9437" s="59">
        <v>0.05</v>
      </c>
      <c r="P9437" s="10">
        <v>333.09</v>
      </c>
      <c r="Q9437" s="10">
        <v>6328.74</v>
      </c>
      <c r="R9437" s="10" t="s">
        <v>565</v>
      </c>
      <c r="S9437" s="10" t="s">
        <v>564</v>
      </c>
      <c r="T9437" s="59">
        <v>0.25</v>
      </c>
      <c r="U9437" s="10">
        <v>1582.18</v>
      </c>
    </row>
    <row r="9438" spans="1:21" x14ac:dyDescent="0.3">
      <c r="A9438" s="10" t="s">
        <v>3344</v>
      </c>
      <c r="B9438" s="61">
        <v>45166</v>
      </c>
      <c r="C9438" s="10" t="s">
        <v>3343</v>
      </c>
      <c r="D9438" s="10" t="s">
        <v>3342</v>
      </c>
      <c r="E9438" s="10" t="s">
        <v>592</v>
      </c>
      <c r="F9438" s="10" t="s">
        <v>591</v>
      </c>
      <c r="G9438" s="10" t="s">
        <v>569</v>
      </c>
      <c r="H9438" s="10" t="s">
        <v>600</v>
      </c>
      <c r="I9438" s="10" t="s">
        <v>664</v>
      </c>
      <c r="J9438" s="10" t="s">
        <v>2451</v>
      </c>
      <c r="K9438" s="10" t="s">
        <v>3341</v>
      </c>
      <c r="L9438" s="10">
        <v>5</v>
      </c>
      <c r="M9438" s="10">
        <v>176.67</v>
      </c>
      <c r="N9438" s="10">
        <v>883.35</v>
      </c>
      <c r="O9438" s="59">
        <v>0</v>
      </c>
      <c r="P9438" s="10">
        <v>0</v>
      </c>
      <c r="Q9438" s="10">
        <v>883.35</v>
      </c>
      <c r="R9438" s="10" t="s">
        <v>565</v>
      </c>
      <c r="S9438" s="10" t="s">
        <v>585</v>
      </c>
      <c r="T9438" s="59">
        <v>0.15</v>
      </c>
      <c r="U9438" s="10">
        <v>132.5</v>
      </c>
    </row>
    <row r="9439" spans="1:21" x14ac:dyDescent="0.3">
      <c r="A9439" s="10" t="s">
        <v>3340</v>
      </c>
      <c r="B9439" s="61">
        <v>45013</v>
      </c>
      <c r="C9439" s="10" t="s">
        <v>3339</v>
      </c>
      <c r="D9439" s="10" t="s">
        <v>2990</v>
      </c>
      <c r="E9439" s="10" t="s">
        <v>603</v>
      </c>
      <c r="F9439" s="10" t="s">
        <v>602</v>
      </c>
      <c r="G9439" s="10" t="s">
        <v>569</v>
      </c>
      <c r="H9439" s="10" t="s">
        <v>544</v>
      </c>
      <c r="I9439" s="10" t="s">
        <v>10</v>
      </c>
      <c r="J9439" s="10" t="s">
        <v>3338</v>
      </c>
      <c r="K9439" s="10" t="s">
        <v>2268</v>
      </c>
      <c r="L9439" s="10">
        <v>9</v>
      </c>
      <c r="M9439" s="10">
        <v>863.84</v>
      </c>
      <c r="N9439" s="10">
        <v>7774.56</v>
      </c>
      <c r="O9439" s="59">
        <v>0.1</v>
      </c>
      <c r="P9439" s="10">
        <v>777.46</v>
      </c>
      <c r="Q9439" s="10">
        <v>6997.1</v>
      </c>
      <c r="R9439" s="10" t="s">
        <v>575</v>
      </c>
      <c r="S9439" s="10" t="s">
        <v>607</v>
      </c>
      <c r="T9439" s="59">
        <v>0.3</v>
      </c>
      <c r="U9439" s="10">
        <v>2099.13</v>
      </c>
    </row>
    <row r="9440" spans="1:21" x14ac:dyDescent="0.3">
      <c r="A9440" s="10" t="s">
        <v>3337</v>
      </c>
      <c r="B9440" s="61">
        <v>45228</v>
      </c>
      <c r="C9440" s="10" t="s">
        <v>3336</v>
      </c>
      <c r="D9440" s="10" t="s">
        <v>3335</v>
      </c>
      <c r="E9440" s="10" t="s">
        <v>592</v>
      </c>
      <c r="F9440" s="10" t="s">
        <v>18</v>
      </c>
      <c r="G9440" s="10" t="s">
        <v>601</v>
      </c>
      <c r="H9440" s="10" t="s">
        <v>544</v>
      </c>
      <c r="I9440" s="10" t="s">
        <v>10</v>
      </c>
      <c r="J9440" s="10" t="s">
        <v>3334</v>
      </c>
      <c r="K9440" s="10" t="s">
        <v>3333</v>
      </c>
      <c r="L9440" s="10">
        <v>9</v>
      </c>
      <c r="M9440" s="10">
        <v>106.05</v>
      </c>
      <c r="N9440" s="10">
        <v>954.45</v>
      </c>
      <c r="O9440" s="59">
        <v>0.1</v>
      </c>
      <c r="P9440" s="10">
        <v>95.45</v>
      </c>
      <c r="Q9440" s="10">
        <v>859</v>
      </c>
      <c r="R9440" s="10" t="s">
        <v>565</v>
      </c>
      <c r="S9440" s="10" t="s">
        <v>607</v>
      </c>
      <c r="T9440" s="59">
        <v>0.15</v>
      </c>
      <c r="U9440" s="10">
        <v>128.85</v>
      </c>
    </row>
    <row r="9441" spans="1:21" x14ac:dyDescent="0.3">
      <c r="A9441" s="10" t="s">
        <v>3332</v>
      </c>
      <c r="B9441" s="61">
        <v>45187</v>
      </c>
      <c r="C9441" s="10" t="s">
        <v>1730</v>
      </c>
      <c r="D9441" s="10" t="s">
        <v>3331</v>
      </c>
      <c r="E9441" s="10" t="s">
        <v>603</v>
      </c>
      <c r="F9441" s="10" t="s">
        <v>658</v>
      </c>
      <c r="G9441" s="10" t="s">
        <v>601</v>
      </c>
      <c r="H9441" s="10" t="s">
        <v>544</v>
      </c>
      <c r="I9441" s="10" t="s">
        <v>10</v>
      </c>
      <c r="J9441" s="10" t="s">
        <v>3330</v>
      </c>
      <c r="K9441" s="10" t="s">
        <v>3329</v>
      </c>
      <c r="L9441" s="10">
        <v>3</v>
      </c>
      <c r="M9441" s="10">
        <v>753.37</v>
      </c>
      <c r="N9441" s="10">
        <v>2260.11</v>
      </c>
      <c r="O9441" s="59">
        <v>0.05</v>
      </c>
      <c r="P9441" s="10">
        <v>113.01</v>
      </c>
      <c r="Q9441" s="10">
        <v>2147.1</v>
      </c>
      <c r="R9441" s="10" t="s">
        <v>586</v>
      </c>
      <c r="S9441" s="10" t="s">
        <v>607</v>
      </c>
      <c r="T9441" s="59">
        <v>0.25</v>
      </c>
      <c r="U9441" s="10">
        <v>536.77</v>
      </c>
    </row>
    <row r="9442" spans="1:21" x14ac:dyDescent="0.3">
      <c r="A9442" s="10" t="s">
        <v>3328</v>
      </c>
      <c r="B9442" s="61">
        <v>44932</v>
      </c>
      <c r="C9442" s="10" t="s">
        <v>3327</v>
      </c>
      <c r="D9442" s="10" t="s">
        <v>3326</v>
      </c>
      <c r="E9442" s="10" t="s">
        <v>571</v>
      </c>
      <c r="F9442" s="10" t="s">
        <v>11</v>
      </c>
      <c r="G9442" s="10" t="s">
        <v>601</v>
      </c>
      <c r="H9442" s="10" t="s">
        <v>579</v>
      </c>
      <c r="I9442" s="10" t="s">
        <v>578</v>
      </c>
      <c r="J9442" s="10" t="s">
        <v>3325</v>
      </c>
      <c r="K9442" s="10" t="s">
        <v>3324</v>
      </c>
      <c r="L9442" s="10">
        <v>7</v>
      </c>
      <c r="M9442" s="10">
        <v>111.62</v>
      </c>
      <c r="N9442" s="10">
        <v>781.34</v>
      </c>
      <c r="O9442" s="59">
        <v>0.2</v>
      </c>
      <c r="P9442" s="10">
        <v>156.27000000000001</v>
      </c>
      <c r="Q9442" s="10">
        <v>625.07000000000005</v>
      </c>
      <c r="R9442" s="10" t="s">
        <v>614</v>
      </c>
      <c r="S9442" s="10" t="s">
        <v>585</v>
      </c>
      <c r="T9442" s="59">
        <v>0.3</v>
      </c>
      <c r="U9442" s="10">
        <v>187.52</v>
      </c>
    </row>
    <row r="9443" spans="1:21" x14ac:dyDescent="0.3">
      <c r="A9443" s="10" t="s">
        <v>3323</v>
      </c>
      <c r="B9443" s="61">
        <v>45245</v>
      </c>
      <c r="C9443" s="10" t="s">
        <v>3322</v>
      </c>
      <c r="D9443" s="10" t="s">
        <v>3321</v>
      </c>
      <c r="E9443" s="10" t="s">
        <v>571</v>
      </c>
      <c r="F9443" s="10" t="s">
        <v>570</v>
      </c>
      <c r="G9443" s="10" t="s">
        <v>601</v>
      </c>
      <c r="H9443" s="10" t="s">
        <v>544</v>
      </c>
      <c r="I9443" s="10" t="s">
        <v>10</v>
      </c>
      <c r="J9443" s="10" t="s">
        <v>3320</v>
      </c>
      <c r="K9443" s="10" t="s">
        <v>3319</v>
      </c>
      <c r="L9443" s="10">
        <v>6</v>
      </c>
      <c r="M9443" s="10">
        <v>247.77</v>
      </c>
      <c r="N9443" s="10">
        <v>1486.62</v>
      </c>
      <c r="O9443" s="59">
        <v>0.1</v>
      </c>
      <c r="P9443" s="10">
        <v>148.66</v>
      </c>
      <c r="Q9443" s="10">
        <v>1337.96</v>
      </c>
      <c r="R9443" s="10" t="s">
        <v>614</v>
      </c>
      <c r="S9443" s="10" t="s">
        <v>607</v>
      </c>
      <c r="T9443" s="59">
        <v>0.15</v>
      </c>
      <c r="U9443" s="10">
        <v>200.69</v>
      </c>
    </row>
    <row r="9444" spans="1:21" x14ac:dyDescent="0.3">
      <c r="A9444" s="10" t="s">
        <v>3318</v>
      </c>
      <c r="B9444" s="61">
        <v>45208</v>
      </c>
      <c r="C9444" s="10" t="s">
        <v>1063</v>
      </c>
      <c r="D9444" s="10" t="s">
        <v>3317</v>
      </c>
      <c r="E9444" s="10" t="s">
        <v>571</v>
      </c>
      <c r="F9444" s="10" t="s">
        <v>570</v>
      </c>
      <c r="G9444" s="10" t="s">
        <v>601</v>
      </c>
      <c r="H9444" s="10" t="s">
        <v>590</v>
      </c>
      <c r="I9444" s="10" t="s">
        <v>635</v>
      </c>
      <c r="J9444" s="10" t="s">
        <v>3316</v>
      </c>
      <c r="K9444" s="10" t="s">
        <v>3315</v>
      </c>
      <c r="L9444" s="10">
        <v>2</v>
      </c>
      <c r="M9444" s="10">
        <v>280.60000000000002</v>
      </c>
      <c r="N9444" s="10">
        <v>561.20000000000005</v>
      </c>
      <c r="O9444" s="59">
        <v>0.05</v>
      </c>
      <c r="P9444" s="10">
        <v>28.06</v>
      </c>
      <c r="Q9444" s="10">
        <v>533.14</v>
      </c>
      <c r="R9444" s="10" t="s">
        <v>586</v>
      </c>
      <c r="S9444" s="10" t="s">
        <v>585</v>
      </c>
      <c r="T9444" s="59">
        <v>0.15</v>
      </c>
      <c r="U9444" s="10">
        <v>79.97</v>
      </c>
    </row>
    <row r="9445" spans="1:21" x14ac:dyDescent="0.3">
      <c r="A9445" s="10" t="s">
        <v>3314</v>
      </c>
      <c r="B9445" s="61">
        <v>45303</v>
      </c>
      <c r="C9445" s="10" t="s">
        <v>3313</v>
      </c>
      <c r="D9445" s="10" t="s">
        <v>3312</v>
      </c>
      <c r="E9445" s="10" t="s">
        <v>581</v>
      </c>
      <c r="F9445" s="10" t="s">
        <v>580</v>
      </c>
      <c r="G9445" s="10" t="s">
        <v>569</v>
      </c>
      <c r="H9445" s="10" t="s">
        <v>600</v>
      </c>
      <c r="I9445" s="10" t="s">
        <v>599</v>
      </c>
      <c r="J9445" s="10" t="s">
        <v>3311</v>
      </c>
      <c r="K9445" s="10" t="s">
        <v>3310</v>
      </c>
      <c r="L9445" s="10">
        <v>4</v>
      </c>
      <c r="M9445" s="10">
        <v>185.2</v>
      </c>
      <c r="N9445" s="10">
        <v>740.8</v>
      </c>
      <c r="O9445" s="59">
        <v>0.2</v>
      </c>
      <c r="P9445" s="10">
        <v>148.16</v>
      </c>
      <c r="Q9445" s="10">
        <v>592.64</v>
      </c>
      <c r="R9445" s="10" t="s">
        <v>575</v>
      </c>
      <c r="S9445" s="10" t="s">
        <v>596</v>
      </c>
      <c r="T9445" s="59">
        <v>0.15</v>
      </c>
      <c r="U9445" s="10">
        <v>88.9</v>
      </c>
    </row>
    <row r="9446" spans="1:21" x14ac:dyDescent="0.3">
      <c r="A9446" s="10" t="s">
        <v>3309</v>
      </c>
      <c r="B9446" s="61">
        <v>45102</v>
      </c>
      <c r="C9446" s="10" t="s">
        <v>3308</v>
      </c>
      <c r="D9446" s="10" t="s">
        <v>3307</v>
      </c>
      <c r="E9446" s="10" t="s">
        <v>592</v>
      </c>
      <c r="F9446" s="10" t="s">
        <v>18</v>
      </c>
      <c r="G9446" s="10" t="s">
        <v>569</v>
      </c>
      <c r="H9446" s="10" t="s">
        <v>590</v>
      </c>
      <c r="I9446" s="10" t="s">
        <v>635</v>
      </c>
      <c r="J9446" s="10" t="s">
        <v>3306</v>
      </c>
      <c r="K9446" s="10" t="s">
        <v>3305</v>
      </c>
      <c r="L9446" s="10">
        <v>4</v>
      </c>
      <c r="M9446" s="10">
        <v>767.62</v>
      </c>
      <c r="N9446" s="10">
        <v>3070.48</v>
      </c>
      <c r="O9446" s="59">
        <v>0</v>
      </c>
      <c r="P9446" s="10">
        <v>0</v>
      </c>
      <c r="Q9446" s="10">
        <v>3070.48</v>
      </c>
      <c r="R9446" s="10" t="s">
        <v>565</v>
      </c>
      <c r="S9446" s="10" t="s">
        <v>585</v>
      </c>
      <c r="T9446" s="59">
        <v>0.3</v>
      </c>
      <c r="U9446" s="10">
        <v>921.14</v>
      </c>
    </row>
    <row r="9447" spans="1:21" x14ac:dyDescent="0.3">
      <c r="A9447" s="10" t="s">
        <v>3304</v>
      </c>
      <c r="B9447" s="61">
        <v>45071</v>
      </c>
      <c r="C9447" s="10" t="s">
        <v>3303</v>
      </c>
      <c r="D9447" s="10" t="s">
        <v>3302</v>
      </c>
      <c r="E9447" s="10" t="s">
        <v>629</v>
      </c>
      <c r="F9447" s="10" t="s">
        <v>790</v>
      </c>
      <c r="G9447" s="10" t="s">
        <v>601</v>
      </c>
      <c r="H9447" s="10" t="s">
        <v>600</v>
      </c>
      <c r="I9447" s="10" t="s">
        <v>664</v>
      </c>
      <c r="J9447" s="10" t="s">
        <v>3301</v>
      </c>
      <c r="K9447" s="10" t="s">
        <v>3300</v>
      </c>
      <c r="L9447" s="10">
        <v>1</v>
      </c>
      <c r="M9447" s="10">
        <v>478.92</v>
      </c>
      <c r="N9447" s="10">
        <v>478.92</v>
      </c>
      <c r="O9447" s="59">
        <v>0</v>
      </c>
      <c r="P9447" s="10">
        <v>0</v>
      </c>
      <c r="Q9447" s="10">
        <v>478.92</v>
      </c>
      <c r="R9447" s="10" t="s">
        <v>575</v>
      </c>
      <c r="S9447" s="10" t="s">
        <v>564</v>
      </c>
      <c r="T9447" s="59">
        <v>0.15</v>
      </c>
      <c r="U9447" s="10">
        <v>71.84</v>
      </c>
    </row>
    <row r="9448" spans="1:21" x14ac:dyDescent="0.3">
      <c r="A9448" s="10" t="s">
        <v>3299</v>
      </c>
      <c r="B9448" s="61">
        <v>45021</v>
      </c>
      <c r="C9448" s="10" t="s">
        <v>3298</v>
      </c>
      <c r="D9448" s="10" t="s">
        <v>3297</v>
      </c>
      <c r="E9448" s="10" t="s">
        <v>592</v>
      </c>
      <c r="F9448" s="10" t="s">
        <v>591</v>
      </c>
      <c r="G9448" s="10" t="s">
        <v>601</v>
      </c>
      <c r="H9448" s="10" t="s">
        <v>544</v>
      </c>
      <c r="I9448" s="10" t="s">
        <v>610</v>
      </c>
      <c r="J9448" s="10" t="s">
        <v>3296</v>
      </c>
      <c r="K9448" s="10" t="s">
        <v>3295</v>
      </c>
      <c r="L9448" s="10">
        <v>1</v>
      </c>
      <c r="M9448" s="10">
        <v>395.76</v>
      </c>
      <c r="N9448" s="10">
        <v>395.76</v>
      </c>
      <c r="O9448" s="59">
        <v>0.2</v>
      </c>
      <c r="P9448" s="10">
        <v>79.150000000000006</v>
      </c>
      <c r="Q9448" s="10">
        <v>316.61</v>
      </c>
      <c r="R9448" s="10" t="s">
        <v>586</v>
      </c>
      <c r="S9448" s="10" t="s">
        <v>607</v>
      </c>
      <c r="T9448" s="59">
        <v>0.25</v>
      </c>
      <c r="U9448" s="10">
        <v>79.150000000000006</v>
      </c>
    </row>
    <row r="9449" spans="1:21" x14ac:dyDescent="0.3">
      <c r="A9449" s="10" t="s">
        <v>3294</v>
      </c>
      <c r="B9449" s="61">
        <v>45246</v>
      </c>
      <c r="C9449" s="10" t="s">
        <v>1048</v>
      </c>
      <c r="D9449" s="10" t="s">
        <v>3293</v>
      </c>
      <c r="E9449" s="10" t="s">
        <v>581</v>
      </c>
      <c r="F9449" s="10" t="s">
        <v>7</v>
      </c>
      <c r="G9449" s="10" t="s">
        <v>601</v>
      </c>
      <c r="H9449" s="10" t="s">
        <v>544</v>
      </c>
      <c r="I9449" s="10" t="s">
        <v>610</v>
      </c>
      <c r="J9449" s="10" t="s">
        <v>3292</v>
      </c>
      <c r="K9449" s="10" t="s">
        <v>3291</v>
      </c>
      <c r="L9449" s="10">
        <v>3</v>
      </c>
      <c r="M9449" s="10">
        <v>653.21</v>
      </c>
      <c r="N9449" s="10">
        <v>1959.63</v>
      </c>
      <c r="O9449" s="59">
        <v>0.05</v>
      </c>
      <c r="P9449" s="10">
        <v>97.98</v>
      </c>
      <c r="Q9449" s="10">
        <v>1861.65</v>
      </c>
      <c r="R9449" s="10" t="s">
        <v>575</v>
      </c>
      <c r="S9449" s="10" t="s">
        <v>564</v>
      </c>
      <c r="T9449" s="59">
        <v>0.3</v>
      </c>
      <c r="U9449" s="10">
        <v>558.5</v>
      </c>
    </row>
    <row r="9450" spans="1:21" x14ac:dyDescent="0.3">
      <c r="A9450" s="10" t="s">
        <v>3290</v>
      </c>
      <c r="B9450" s="61">
        <v>45336</v>
      </c>
      <c r="C9450" s="10" t="s">
        <v>1735</v>
      </c>
      <c r="D9450" s="10" t="s">
        <v>3289</v>
      </c>
      <c r="E9450" s="10" t="s">
        <v>581</v>
      </c>
      <c r="F9450" s="10" t="s">
        <v>83</v>
      </c>
      <c r="G9450" s="10" t="s">
        <v>569</v>
      </c>
      <c r="H9450" s="10" t="s">
        <v>579</v>
      </c>
      <c r="I9450" s="10" t="s">
        <v>578</v>
      </c>
      <c r="J9450" s="10" t="s">
        <v>3288</v>
      </c>
      <c r="K9450" s="10" t="s">
        <v>3287</v>
      </c>
      <c r="L9450" s="10">
        <v>1</v>
      </c>
      <c r="M9450" s="10">
        <v>700.99</v>
      </c>
      <c r="N9450" s="10">
        <v>700.99</v>
      </c>
      <c r="O9450" s="59">
        <v>0.2</v>
      </c>
      <c r="P9450" s="10">
        <v>140.19999999999999</v>
      </c>
      <c r="Q9450" s="10">
        <v>560.79</v>
      </c>
      <c r="R9450" s="10" t="s">
        <v>586</v>
      </c>
      <c r="S9450" s="10" t="s">
        <v>596</v>
      </c>
      <c r="T9450" s="59">
        <v>0.3</v>
      </c>
      <c r="U9450" s="10">
        <v>168.24</v>
      </c>
    </row>
    <row r="9451" spans="1:21" x14ac:dyDescent="0.3">
      <c r="A9451" s="10" t="s">
        <v>3286</v>
      </c>
      <c r="B9451" s="61">
        <v>45318</v>
      </c>
      <c r="C9451" s="10" t="s">
        <v>1183</v>
      </c>
      <c r="D9451" s="10" t="s">
        <v>3285</v>
      </c>
      <c r="E9451" s="10" t="s">
        <v>629</v>
      </c>
      <c r="F9451" s="10" t="s">
        <v>790</v>
      </c>
      <c r="G9451" s="10" t="s">
        <v>569</v>
      </c>
      <c r="H9451" s="10" t="s">
        <v>600</v>
      </c>
      <c r="I9451" s="10" t="s">
        <v>664</v>
      </c>
      <c r="J9451" s="10" t="s">
        <v>3284</v>
      </c>
      <c r="K9451" s="10" t="s">
        <v>3283</v>
      </c>
      <c r="L9451" s="10">
        <v>10</v>
      </c>
      <c r="M9451" s="10">
        <v>281.81</v>
      </c>
      <c r="N9451" s="10">
        <v>2818.1</v>
      </c>
      <c r="O9451" s="59">
        <v>0.2</v>
      </c>
      <c r="P9451" s="10">
        <v>563.62</v>
      </c>
      <c r="Q9451" s="10">
        <v>2254.48</v>
      </c>
      <c r="R9451" s="10" t="s">
        <v>614</v>
      </c>
      <c r="S9451" s="10" t="s">
        <v>596</v>
      </c>
      <c r="T9451" s="59">
        <v>0.3</v>
      </c>
      <c r="U9451" s="10">
        <v>676.34</v>
      </c>
    </row>
    <row r="9452" spans="1:21" x14ac:dyDescent="0.3">
      <c r="A9452" s="10" t="s">
        <v>3282</v>
      </c>
      <c r="B9452" s="61">
        <v>45073</v>
      </c>
      <c r="C9452" s="10" t="s">
        <v>3281</v>
      </c>
      <c r="D9452" s="10" t="s">
        <v>3280</v>
      </c>
      <c r="E9452" s="10" t="s">
        <v>581</v>
      </c>
      <c r="F9452" s="10" t="s">
        <v>83</v>
      </c>
      <c r="G9452" s="10" t="s">
        <v>569</v>
      </c>
      <c r="H9452" s="10" t="s">
        <v>544</v>
      </c>
      <c r="I9452" s="10" t="s">
        <v>568</v>
      </c>
      <c r="J9452" s="10" t="s">
        <v>3279</v>
      </c>
      <c r="K9452" s="10" t="s">
        <v>3278</v>
      </c>
      <c r="L9452" s="10">
        <v>2</v>
      </c>
      <c r="M9452" s="10">
        <v>841.04</v>
      </c>
      <c r="N9452" s="10">
        <v>1682.08</v>
      </c>
      <c r="O9452" s="59">
        <v>0.1</v>
      </c>
      <c r="P9452" s="10">
        <v>168.21</v>
      </c>
      <c r="Q9452" s="10">
        <v>1513.87</v>
      </c>
      <c r="R9452" s="10" t="s">
        <v>575</v>
      </c>
      <c r="S9452" s="10" t="s">
        <v>564</v>
      </c>
      <c r="T9452" s="59">
        <v>0.3</v>
      </c>
      <c r="U9452" s="10">
        <v>454.16</v>
      </c>
    </row>
    <row r="9453" spans="1:21" x14ac:dyDescent="0.3">
      <c r="A9453" s="10" t="s">
        <v>3277</v>
      </c>
      <c r="B9453" s="61">
        <v>45371</v>
      </c>
      <c r="C9453" s="10" t="s">
        <v>3276</v>
      </c>
      <c r="D9453" s="10" t="s">
        <v>3275</v>
      </c>
      <c r="E9453" s="10" t="s">
        <v>571</v>
      </c>
      <c r="F9453" s="10" t="s">
        <v>685</v>
      </c>
      <c r="G9453" s="10" t="s">
        <v>601</v>
      </c>
      <c r="H9453" s="10" t="s">
        <v>544</v>
      </c>
      <c r="I9453" s="10" t="s">
        <v>568</v>
      </c>
      <c r="J9453" s="10" t="s">
        <v>3039</v>
      </c>
      <c r="K9453" s="10" t="s">
        <v>3274</v>
      </c>
      <c r="L9453" s="10">
        <v>8</v>
      </c>
      <c r="M9453" s="10">
        <v>628.88</v>
      </c>
      <c r="N9453" s="10">
        <v>5031.04</v>
      </c>
      <c r="O9453" s="59">
        <v>0.05</v>
      </c>
      <c r="P9453" s="10">
        <v>251.55</v>
      </c>
      <c r="Q9453" s="10">
        <v>4779.49</v>
      </c>
      <c r="R9453" s="10" t="s">
        <v>575</v>
      </c>
      <c r="S9453" s="10" t="s">
        <v>564</v>
      </c>
      <c r="T9453" s="59">
        <v>0.25</v>
      </c>
      <c r="U9453" s="10">
        <v>1194.8699999999999</v>
      </c>
    </row>
    <row r="9454" spans="1:21" x14ac:dyDescent="0.3">
      <c r="A9454" s="10" t="s">
        <v>3273</v>
      </c>
      <c r="B9454" s="61">
        <v>45110</v>
      </c>
      <c r="C9454" s="10" t="s">
        <v>3272</v>
      </c>
      <c r="D9454" s="10" t="s">
        <v>3271</v>
      </c>
      <c r="E9454" s="10" t="s">
        <v>581</v>
      </c>
      <c r="F9454" s="10" t="s">
        <v>7</v>
      </c>
      <c r="G9454" s="10" t="s">
        <v>601</v>
      </c>
      <c r="H9454" s="10" t="s">
        <v>590</v>
      </c>
      <c r="I9454" s="10" t="s">
        <v>589</v>
      </c>
      <c r="J9454" s="10" t="s">
        <v>3270</v>
      </c>
      <c r="K9454" s="10" t="s">
        <v>3269</v>
      </c>
      <c r="L9454" s="10">
        <v>1</v>
      </c>
      <c r="M9454" s="10">
        <v>919.37</v>
      </c>
      <c r="N9454" s="10">
        <v>919.37</v>
      </c>
      <c r="O9454" s="59">
        <v>0.05</v>
      </c>
      <c r="P9454" s="10">
        <v>45.97</v>
      </c>
      <c r="Q9454" s="10">
        <v>873.4</v>
      </c>
      <c r="R9454" s="10" t="s">
        <v>575</v>
      </c>
      <c r="S9454" s="10" t="s">
        <v>564</v>
      </c>
      <c r="T9454" s="59">
        <v>0.3</v>
      </c>
      <c r="U9454" s="10">
        <v>262.02</v>
      </c>
    </row>
    <row r="9455" spans="1:21" x14ac:dyDescent="0.3">
      <c r="A9455" s="10" t="s">
        <v>3268</v>
      </c>
      <c r="B9455" s="61">
        <v>45354</v>
      </c>
      <c r="C9455" s="10" t="s">
        <v>3267</v>
      </c>
      <c r="D9455" s="10" t="s">
        <v>3266</v>
      </c>
      <c r="E9455" s="10" t="s">
        <v>571</v>
      </c>
      <c r="F9455" s="10" t="s">
        <v>685</v>
      </c>
      <c r="G9455" s="10" t="s">
        <v>569</v>
      </c>
      <c r="H9455" s="10" t="s">
        <v>600</v>
      </c>
      <c r="I9455" s="10" t="s">
        <v>627</v>
      </c>
      <c r="J9455" s="10" t="s">
        <v>3265</v>
      </c>
      <c r="K9455" s="10" t="s">
        <v>1702</v>
      </c>
      <c r="L9455" s="10">
        <v>2</v>
      </c>
      <c r="M9455" s="10">
        <v>931.47</v>
      </c>
      <c r="N9455" s="10">
        <v>1862.94</v>
      </c>
      <c r="O9455" s="59">
        <v>0.2</v>
      </c>
      <c r="P9455" s="10">
        <v>372.59</v>
      </c>
      <c r="Q9455" s="10">
        <v>1490.35</v>
      </c>
      <c r="R9455" s="10" t="s">
        <v>575</v>
      </c>
      <c r="S9455" s="10" t="s">
        <v>596</v>
      </c>
      <c r="T9455" s="59">
        <v>0.25</v>
      </c>
      <c r="U9455" s="10">
        <v>372.59</v>
      </c>
    </row>
    <row r="9456" spans="1:21" x14ac:dyDescent="0.3">
      <c r="A9456" s="10" t="s">
        <v>3264</v>
      </c>
      <c r="B9456" s="61">
        <v>45371</v>
      </c>
      <c r="C9456" s="10" t="s">
        <v>3263</v>
      </c>
      <c r="D9456" s="10" t="s">
        <v>3262</v>
      </c>
      <c r="E9456" s="10" t="s">
        <v>629</v>
      </c>
      <c r="F9456" s="10" t="s">
        <v>790</v>
      </c>
      <c r="G9456" s="10" t="s">
        <v>569</v>
      </c>
      <c r="H9456" s="10" t="s">
        <v>590</v>
      </c>
      <c r="I9456" s="10" t="s">
        <v>589</v>
      </c>
      <c r="J9456" s="10" t="s">
        <v>3261</v>
      </c>
      <c r="K9456" s="10" t="s">
        <v>3260</v>
      </c>
      <c r="L9456" s="10">
        <v>9</v>
      </c>
      <c r="M9456" s="10">
        <v>524.25</v>
      </c>
      <c r="N9456" s="10">
        <v>4718.25</v>
      </c>
      <c r="O9456" s="59">
        <v>0</v>
      </c>
      <c r="P9456" s="10">
        <v>0</v>
      </c>
      <c r="Q9456" s="10">
        <v>4718.25</v>
      </c>
      <c r="R9456" s="10" t="s">
        <v>586</v>
      </c>
      <c r="S9456" s="10" t="s">
        <v>596</v>
      </c>
      <c r="T9456" s="59">
        <v>0.3</v>
      </c>
      <c r="U9456" s="10">
        <v>1415.47</v>
      </c>
    </row>
    <row r="9457" spans="1:21" x14ac:dyDescent="0.3">
      <c r="A9457" s="10" t="s">
        <v>3259</v>
      </c>
      <c r="B9457" s="61">
        <v>45294</v>
      </c>
      <c r="C9457" s="10" t="s">
        <v>1377</v>
      </c>
      <c r="D9457" s="10" t="s">
        <v>3258</v>
      </c>
      <c r="E9457" s="10" t="s">
        <v>571</v>
      </c>
      <c r="F9457" s="10" t="s">
        <v>685</v>
      </c>
      <c r="G9457" s="10" t="s">
        <v>601</v>
      </c>
      <c r="H9457" s="10" t="s">
        <v>590</v>
      </c>
      <c r="I9457" s="10" t="s">
        <v>589</v>
      </c>
      <c r="J9457" s="10" t="s">
        <v>3257</v>
      </c>
      <c r="K9457" s="10" t="s">
        <v>3256</v>
      </c>
      <c r="L9457" s="10">
        <v>4</v>
      </c>
      <c r="M9457" s="10">
        <v>732.6</v>
      </c>
      <c r="N9457" s="10">
        <v>2930.4</v>
      </c>
      <c r="O9457" s="59">
        <v>0.1</v>
      </c>
      <c r="P9457" s="10">
        <v>293.04000000000002</v>
      </c>
      <c r="Q9457" s="10">
        <v>2637.36</v>
      </c>
      <c r="R9457" s="10" t="s">
        <v>586</v>
      </c>
      <c r="S9457" s="10" t="s">
        <v>564</v>
      </c>
      <c r="T9457" s="59">
        <v>0.15</v>
      </c>
      <c r="U9457" s="10">
        <v>395.6</v>
      </c>
    </row>
    <row r="9458" spans="1:21" x14ac:dyDescent="0.3">
      <c r="A9458" s="10" t="s">
        <v>3255</v>
      </c>
      <c r="B9458" s="61">
        <v>45170</v>
      </c>
      <c r="C9458" s="10" t="s">
        <v>3254</v>
      </c>
      <c r="D9458" s="10" t="s">
        <v>3253</v>
      </c>
      <c r="E9458" s="10" t="s">
        <v>581</v>
      </c>
      <c r="F9458" s="10" t="s">
        <v>7</v>
      </c>
      <c r="G9458" s="10" t="s">
        <v>601</v>
      </c>
      <c r="H9458" s="10" t="s">
        <v>544</v>
      </c>
      <c r="I9458" s="10" t="s">
        <v>568</v>
      </c>
      <c r="J9458" s="10" t="s">
        <v>3252</v>
      </c>
      <c r="K9458" s="10" t="s">
        <v>3251</v>
      </c>
      <c r="L9458" s="10">
        <v>10</v>
      </c>
      <c r="M9458" s="10">
        <v>308.14999999999998</v>
      </c>
      <c r="N9458" s="10">
        <v>3081.5</v>
      </c>
      <c r="O9458" s="59">
        <v>0.05</v>
      </c>
      <c r="P9458" s="10">
        <v>154.08000000000001</v>
      </c>
      <c r="Q9458" s="10">
        <v>2927.42</v>
      </c>
      <c r="R9458" s="10" t="s">
        <v>565</v>
      </c>
      <c r="S9458" s="10" t="s">
        <v>607</v>
      </c>
      <c r="T9458" s="59">
        <v>0.3</v>
      </c>
      <c r="U9458" s="10">
        <v>878.23</v>
      </c>
    </row>
    <row r="9459" spans="1:21" x14ac:dyDescent="0.3">
      <c r="A9459" s="10" t="s">
        <v>3250</v>
      </c>
      <c r="B9459" s="61">
        <v>44953</v>
      </c>
      <c r="C9459" s="10" t="s">
        <v>3249</v>
      </c>
      <c r="D9459" s="10" t="s">
        <v>3248</v>
      </c>
      <c r="E9459" s="10" t="s">
        <v>571</v>
      </c>
      <c r="F9459" s="10" t="s">
        <v>685</v>
      </c>
      <c r="G9459" s="10" t="s">
        <v>569</v>
      </c>
      <c r="H9459" s="10" t="s">
        <v>600</v>
      </c>
      <c r="I9459" s="10" t="s">
        <v>664</v>
      </c>
      <c r="J9459" s="10" t="s">
        <v>3247</v>
      </c>
      <c r="K9459" s="10" t="s">
        <v>3246</v>
      </c>
      <c r="L9459" s="10">
        <v>3</v>
      </c>
      <c r="M9459" s="10">
        <v>992.53</v>
      </c>
      <c r="N9459" s="10">
        <v>2977.59</v>
      </c>
      <c r="O9459" s="59">
        <v>0.1</v>
      </c>
      <c r="P9459" s="10">
        <v>297.76</v>
      </c>
      <c r="Q9459" s="10">
        <v>2679.83</v>
      </c>
      <c r="R9459" s="10" t="s">
        <v>586</v>
      </c>
      <c r="S9459" s="10" t="s">
        <v>607</v>
      </c>
      <c r="T9459" s="59">
        <v>0.25</v>
      </c>
      <c r="U9459" s="10">
        <v>669.96</v>
      </c>
    </row>
    <row r="9460" spans="1:21" x14ac:dyDescent="0.3">
      <c r="A9460" s="10" t="s">
        <v>3245</v>
      </c>
      <c r="B9460" s="61">
        <v>45240</v>
      </c>
      <c r="C9460" s="10" t="s">
        <v>3244</v>
      </c>
      <c r="D9460" s="10" t="s">
        <v>3243</v>
      </c>
      <c r="E9460" s="10" t="s">
        <v>603</v>
      </c>
      <c r="F9460" s="10" t="s">
        <v>636</v>
      </c>
      <c r="G9460" s="10" t="s">
        <v>601</v>
      </c>
      <c r="H9460" s="10" t="s">
        <v>590</v>
      </c>
      <c r="I9460" s="10" t="s">
        <v>748</v>
      </c>
      <c r="J9460" s="10" t="s">
        <v>3242</v>
      </c>
      <c r="K9460" s="10" t="s">
        <v>3241</v>
      </c>
      <c r="L9460" s="10">
        <v>3</v>
      </c>
      <c r="M9460" s="10">
        <v>836.27</v>
      </c>
      <c r="N9460" s="10">
        <v>2508.81</v>
      </c>
      <c r="O9460" s="59">
        <v>0.1</v>
      </c>
      <c r="P9460" s="10">
        <v>250.88</v>
      </c>
      <c r="Q9460" s="10">
        <v>2257.9299999999998</v>
      </c>
      <c r="R9460" s="10" t="s">
        <v>565</v>
      </c>
      <c r="S9460" s="10" t="s">
        <v>607</v>
      </c>
      <c r="T9460" s="59">
        <v>0.15</v>
      </c>
      <c r="U9460" s="10">
        <v>338.69</v>
      </c>
    </row>
    <row r="9461" spans="1:21" x14ac:dyDescent="0.3">
      <c r="A9461" s="10" t="s">
        <v>3240</v>
      </c>
      <c r="B9461" s="61">
        <v>45114</v>
      </c>
      <c r="C9461" s="10" t="s">
        <v>3239</v>
      </c>
      <c r="D9461" s="10" t="s">
        <v>3238</v>
      </c>
      <c r="E9461" s="10" t="s">
        <v>603</v>
      </c>
      <c r="F9461" s="10" t="s">
        <v>636</v>
      </c>
      <c r="G9461" s="10" t="s">
        <v>569</v>
      </c>
      <c r="H9461" s="10" t="s">
        <v>590</v>
      </c>
      <c r="I9461" s="10" t="s">
        <v>635</v>
      </c>
      <c r="J9461" s="10" t="s">
        <v>3237</v>
      </c>
      <c r="K9461" s="10" t="s">
        <v>3236</v>
      </c>
      <c r="L9461" s="10">
        <v>10</v>
      </c>
      <c r="M9461" s="10">
        <v>445.13</v>
      </c>
      <c r="N9461" s="10">
        <v>4451.3</v>
      </c>
      <c r="O9461" s="59">
        <v>0.05</v>
      </c>
      <c r="P9461" s="10">
        <v>222.57</v>
      </c>
      <c r="Q9461" s="10">
        <v>4228.7299999999996</v>
      </c>
      <c r="R9461" s="10" t="s">
        <v>614</v>
      </c>
      <c r="S9461" s="10" t="s">
        <v>607</v>
      </c>
      <c r="T9461" s="59">
        <v>0.15</v>
      </c>
      <c r="U9461" s="10">
        <v>634.30999999999995</v>
      </c>
    </row>
    <row r="9462" spans="1:21" x14ac:dyDescent="0.3">
      <c r="A9462" s="10" t="s">
        <v>3235</v>
      </c>
      <c r="B9462" s="61">
        <v>45148</v>
      </c>
      <c r="C9462" s="10" t="s">
        <v>3234</v>
      </c>
      <c r="D9462" s="10" t="s">
        <v>3233</v>
      </c>
      <c r="E9462" s="10" t="s">
        <v>592</v>
      </c>
      <c r="F9462" s="10" t="s">
        <v>18</v>
      </c>
      <c r="G9462" s="10" t="s">
        <v>569</v>
      </c>
      <c r="H9462" s="10" t="s">
        <v>600</v>
      </c>
      <c r="I9462" s="10" t="s">
        <v>664</v>
      </c>
      <c r="J9462" s="10" t="s">
        <v>3232</v>
      </c>
      <c r="K9462" s="10" t="s">
        <v>3231</v>
      </c>
      <c r="L9462" s="10">
        <v>5</v>
      </c>
      <c r="M9462" s="10">
        <v>499.8</v>
      </c>
      <c r="N9462" s="10">
        <v>2499</v>
      </c>
      <c r="O9462" s="59">
        <v>0.05</v>
      </c>
      <c r="P9462" s="10">
        <v>124.95</v>
      </c>
      <c r="Q9462" s="10">
        <v>2374.0500000000002</v>
      </c>
      <c r="R9462" s="10" t="s">
        <v>575</v>
      </c>
      <c r="S9462" s="10" t="s">
        <v>607</v>
      </c>
      <c r="T9462" s="59">
        <v>0.15</v>
      </c>
      <c r="U9462" s="10">
        <v>356.11</v>
      </c>
    </row>
    <row r="9463" spans="1:21" x14ac:dyDescent="0.3">
      <c r="A9463" s="10" t="s">
        <v>3230</v>
      </c>
      <c r="B9463" s="61">
        <v>45276</v>
      </c>
      <c r="C9463" s="10" t="s">
        <v>3229</v>
      </c>
      <c r="D9463" s="10" t="s">
        <v>3228</v>
      </c>
      <c r="E9463" s="10" t="s">
        <v>581</v>
      </c>
      <c r="F9463" s="10" t="s">
        <v>83</v>
      </c>
      <c r="G9463" s="10" t="s">
        <v>601</v>
      </c>
      <c r="H9463" s="10" t="s">
        <v>600</v>
      </c>
      <c r="I9463" s="10" t="s">
        <v>627</v>
      </c>
      <c r="J9463" s="10" t="s">
        <v>3227</v>
      </c>
      <c r="K9463" s="10" t="s">
        <v>3226</v>
      </c>
      <c r="L9463" s="10">
        <v>1</v>
      </c>
      <c r="M9463" s="10">
        <v>382.52</v>
      </c>
      <c r="N9463" s="10">
        <v>382.52</v>
      </c>
      <c r="O9463" s="59">
        <v>0.2</v>
      </c>
      <c r="P9463" s="10">
        <v>76.5</v>
      </c>
      <c r="Q9463" s="10">
        <v>306.02</v>
      </c>
      <c r="R9463" s="10" t="s">
        <v>586</v>
      </c>
      <c r="S9463" s="10" t="s">
        <v>564</v>
      </c>
      <c r="T9463" s="59">
        <v>0.3</v>
      </c>
      <c r="U9463" s="10">
        <v>91.81</v>
      </c>
    </row>
    <row r="9464" spans="1:21" x14ac:dyDescent="0.3">
      <c r="A9464" s="10" t="s">
        <v>3225</v>
      </c>
      <c r="B9464" s="61">
        <v>44956</v>
      </c>
      <c r="C9464" s="10" t="s">
        <v>3224</v>
      </c>
      <c r="D9464" s="10" t="s">
        <v>3223</v>
      </c>
      <c r="E9464" s="10" t="s">
        <v>581</v>
      </c>
      <c r="F9464" s="10" t="s">
        <v>580</v>
      </c>
      <c r="G9464" s="10" t="s">
        <v>601</v>
      </c>
      <c r="H9464" s="10" t="s">
        <v>579</v>
      </c>
      <c r="I9464" s="10" t="s">
        <v>578</v>
      </c>
      <c r="J9464" s="10" t="s">
        <v>3222</v>
      </c>
      <c r="K9464" s="10" t="s">
        <v>3221</v>
      </c>
      <c r="L9464" s="10">
        <v>3</v>
      </c>
      <c r="M9464" s="10">
        <v>943.84</v>
      </c>
      <c r="N9464" s="10">
        <v>2831.52</v>
      </c>
      <c r="O9464" s="59">
        <v>0</v>
      </c>
      <c r="P9464" s="10">
        <v>0</v>
      </c>
      <c r="Q9464" s="10">
        <v>2831.52</v>
      </c>
      <c r="R9464" s="10" t="s">
        <v>586</v>
      </c>
      <c r="S9464" s="10" t="s">
        <v>607</v>
      </c>
      <c r="T9464" s="59">
        <v>0.25</v>
      </c>
      <c r="U9464" s="10">
        <v>707.88</v>
      </c>
    </row>
    <row r="9465" spans="1:21" x14ac:dyDescent="0.3">
      <c r="A9465" s="10" t="s">
        <v>3220</v>
      </c>
      <c r="B9465" s="61">
        <v>44955</v>
      </c>
      <c r="C9465" s="10" t="s">
        <v>3219</v>
      </c>
      <c r="D9465" s="10" t="s">
        <v>3218</v>
      </c>
      <c r="E9465" s="10" t="s">
        <v>629</v>
      </c>
      <c r="F9465" s="10" t="s">
        <v>628</v>
      </c>
      <c r="G9465" s="10" t="s">
        <v>569</v>
      </c>
      <c r="H9465" s="10" t="s">
        <v>544</v>
      </c>
      <c r="I9465" s="10" t="s">
        <v>568</v>
      </c>
      <c r="J9465" s="10" t="s">
        <v>3217</v>
      </c>
      <c r="K9465" s="10" t="s">
        <v>3216</v>
      </c>
      <c r="L9465" s="10">
        <v>4</v>
      </c>
      <c r="M9465" s="10">
        <v>371.67</v>
      </c>
      <c r="N9465" s="10">
        <v>1486.68</v>
      </c>
      <c r="O9465" s="59">
        <v>0.05</v>
      </c>
      <c r="P9465" s="10">
        <v>74.33</v>
      </c>
      <c r="Q9465" s="10">
        <v>1412.35</v>
      </c>
      <c r="R9465" s="10" t="s">
        <v>565</v>
      </c>
      <c r="S9465" s="10" t="s">
        <v>585</v>
      </c>
      <c r="T9465" s="59">
        <v>0.3</v>
      </c>
      <c r="U9465" s="10">
        <v>423.7</v>
      </c>
    </row>
    <row r="9466" spans="1:21" x14ac:dyDescent="0.3">
      <c r="A9466" s="10" t="s">
        <v>3215</v>
      </c>
      <c r="B9466" s="61">
        <v>44989</v>
      </c>
      <c r="C9466" s="10" t="s">
        <v>1387</v>
      </c>
      <c r="D9466" s="10" t="s">
        <v>3214</v>
      </c>
      <c r="E9466" s="10" t="s">
        <v>581</v>
      </c>
      <c r="F9466" s="10" t="s">
        <v>83</v>
      </c>
      <c r="G9466" s="10" t="s">
        <v>601</v>
      </c>
      <c r="H9466" s="10" t="s">
        <v>544</v>
      </c>
      <c r="I9466" s="10" t="s">
        <v>10</v>
      </c>
      <c r="J9466" s="10" t="s">
        <v>3213</v>
      </c>
      <c r="K9466" s="10" t="s">
        <v>3212</v>
      </c>
      <c r="L9466" s="10">
        <v>8</v>
      </c>
      <c r="M9466" s="10">
        <v>179.46</v>
      </c>
      <c r="N9466" s="10">
        <v>1435.68</v>
      </c>
      <c r="O9466" s="59">
        <v>0.1</v>
      </c>
      <c r="P9466" s="10">
        <v>143.57</v>
      </c>
      <c r="Q9466" s="10">
        <v>1292.1099999999999</v>
      </c>
      <c r="R9466" s="10" t="s">
        <v>575</v>
      </c>
      <c r="S9466" s="10" t="s">
        <v>564</v>
      </c>
      <c r="T9466" s="59">
        <v>0.3</v>
      </c>
      <c r="U9466" s="10">
        <v>387.63</v>
      </c>
    </row>
    <row r="9467" spans="1:21" x14ac:dyDescent="0.3">
      <c r="A9467" s="10" t="s">
        <v>3211</v>
      </c>
      <c r="B9467" s="61">
        <v>45201</v>
      </c>
      <c r="C9467" s="10" t="s">
        <v>3210</v>
      </c>
      <c r="D9467" s="10" t="s">
        <v>3209</v>
      </c>
      <c r="E9467" s="10" t="s">
        <v>592</v>
      </c>
      <c r="F9467" s="10" t="s">
        <v>652</v>
      </c>
      <c r="G9467" s="10" t="s">
        <v>601</v>
      </c>
      <c r="H9467" s="10" t="s">
        <v>544</v>
      </c>
      <c r="I9467" s="10" t="s">
        <v>610</v>
      </c>
      <c r="J9467" s="10" t="s">
        <v>3208</v>
      </c>
      <c r="K9467" s="10" t="s">
        <v>1454</v>
      </c>
      <c r="L9467" s="10">
        <v>3</v>
      </c>
      <c r="M9467" s="10">
        <v>854.94</v>
      </c>
      <c r="N9467" s="10">
        <v>2564.8200000000002</v>
      </c>
      <c r="O9467" s="59">
        <v>0.2</v>
      </c>
      <c r="P9467" s="10">
        <v>512.96</v>
      </c>
      <c r="Q9467" s="10">
        <v>2051.86</v>
      </c>
      <c r="R9467" s="10" t="s">
        <v>565</v>
      </c>
      <c r="S9467" s="10" t="s">
        <v>564</v>
      </c>
      <c r="T9467" s="59">
        <v>0.3</v>
      </c>
      <c r="U9467" s="10">
        <v>615.55999999999995</v>
      </c>
    </row>
    <row r="9468" spans="1:21" x14ac:dyDescent="0.3">
      <c r="A9468" s="10" t="s">
        <v>3207</v>
      </c>
      <c r="B9468" s="61">
        <v>45220</v>
      </c>
      <c r="C9468" s="10" t="s">
        <v>3206</v>
      </c>
      <c r="D9468" s="10" t="s">
        <v>3205</v>
      </c>
      <c r="E9468" s="10" t="s">
        <v>629</v>
      </c>
      <c r="F9468" s="10" t="s">
        <v>790</v>
      </c>
      <c r="G9468" s="10" t="s">
        <v>569</v>
      </c>
      <c r="H9468" s="10" t="s">
        <v>544</v>
      </c>
      <c r="I9468" s="10" t="s">
        <v>568</v>
      </c>
      <c r="J9468" s="10" t="s">
        <v>3204</v>
      </c>
      <c r="K9468" s="10" t="s">
        <v>3203</v>
      </c>
      <c r="L9468" s="10">
        <v>2</v>
      </c>
      <c r="M9468" s="10">
        <v>515.78</v>
      </c>
      <c r="N9468" s="10">
        <v>1031.56</v>
      </c>
      <c r="O9468" s="59">
        <v>0</v>
      </c>
      <c r="P9468" s="10">
        <v>0</v>
      </c>
      <c r="Q9468" s="10">
        <v>1031.56</v>
      </c>
      <c r="R9468" s="10" t="s">
        <v>575</v>
      </c>
      <c r="S9468" s="10" t="s">
        <v>596</v>
      </c>
      <c r="T9468" s="59">
        <v>0.25</v>
      </c>
      <c r="U9468" s="10">
        <v>257.89</v>
      </c>
    </row>
    <row r="9469" spans="1:21" x14ac:dyDescent="0.3">
      <c r="A9469" s="10" t="s">
        <v>3202</v>
      </c>
      <c r="B9469" s="61">
        <v>45366</v>
      </c>
      <c r="C9469" s="10" t="s">
        <v>940</v>
      </c>
      <c r="D9469" s="10" t="s">
        <v>3201</v>
      </c>
      <c r="E9469" s="10" t="s">
        <v>592</v>
      </c>
      <c r="F9469" s="10" t="s">
        <v>652</v>
      </c>
      <c r="G9469" s="10" t="s">
        <v>569</v>
      </c>
      <c r="H9469" s="10" t="s">
        <v>590</v>
      </c>
      <c r="I9469" s="10" t="s">
        <v>635</v>
      </c>
      <c r="J9469" s="10" t="s">
        <v>3200</v>
      </c>
      <c r="K9469" s="10" t="s">
        <v>3199</v>
      </c>
      <c r="L9469" s="10">
        <v>10</v>
      </c>
      <c r="M9469" s="10">
        <v>480.22</v>
      </c>
      <c r="N9469" s="10">
        <v>4802.2</v>
      </c>
      <c r="O9469" s="59">
        <v>0</v>
      </c>
      <c r="P9469" s="10">
        <v>0</v>
      </c>
      <c r="Q9469" s="10">
        <v>4802.2</v>
      </c>
      <c r="R9469" s="10" t="s">
        <v>614</v>
      </c>
      <c r="S9469" s="10" t="s">
        <v>596</v>
      </c>
      <c r="T9469" s="59">
        <v>0.15</v>
      </c>
      <c r="U9469" s="10">
        <v>720.33</v>
      </c>
    </row>
    <row r="9470" spans="1:21" x14ac:dyDescent="0.3">
      <c r="A9470" s="10" t="s">
        <v>3198</v>
      </c>
      <c r="B9470" s="61">
        <v>45262</v>
      </c>
      <c r="C9470" s="10" t="s">
        <v>1996</v>
      </c>
      <c r="D9470" s="10" t="s">
        <v>3197</v>
      </c>
      <c r="E9470" s="10" t="s">
        <v>592</v>
      </c>
      <c r="F9470" s="10" t="s">
        <v>591</v>
      </c>
      <c r="G9470" s="10" t="s">
        <v>601</v>
      </c>
      <c r="H9470" s="10" t="s">
        <v>579</v>
      </c>
      <c r="I9470" s="10" t="s">
        <v>578</v>
      </c>
      <c r="J9470" s="10" t="s">
        <v>2028</v>
      </c>
      <c r="K9470" s="10" t="s">
        <v>3196</v>
      </c>
      <c r="L9470" s="10">
        <v>6</v>
      </c>
      <c r="M9470" s="10">
        <v>556.77</v>
      </c>
      <c r="N9470" s="10">
        <v>3340.62</v>
      </c>
      <c r="O9470" s="59">
        <v>0.2</v>
      </c>
      <c r="P9470" s="10">
        <v>668.12</v>
      </c>
      <c r="Q9470" s="10">
        <v>2672.5</v>
      </c>
      <c r="R9470" s="10" t="s">
        <v>575</v>
      </c>
      <c r="S9470" s="10" t="s">
        <v>607</v>
      </c>
      <c r="T9470" s="59">
        <v>0.3</v>
      </c>
      <c r="U9470" s="10">
        <v>801.75</v>
      </c>
    </row>
    <row r="9471" spans="1:21" x14ac:dyDescent="0.3">
      <c r="A9471" s="10" t="s">
        <v>3195</v>
      </c>
      <c r="B9471" s="61">
        <v>45122</v>
      </c>
      <c r="C9471" s="10" t="s">
        <v>3194</v>
      </c>
      <c r="D9471" s="10" t="s">
        <v>3193</v>
      </c>
      <c r="E9471" s="10" t="s">
        <v>581</v>
      </c>
      <c r="F9471" s="10" t="s">
        <v>7</v>
      </c>
      <c r="G9471" s="10" t="s">
        <v>601</v>
      </c>
      <c r="H9471" s="10" t="s">
        <v>600</v>
      </c>
      <c r="I9471" s="10" t="s">
        <v>627</v>
      </c>
      <c r="J9471" s="10" t="s">
        <v>3192</v>
      </c>
      <c r="K9471" s="10" t="s">
        <v>3191</v>
      </c>
      <c r="L9471" s="10">
        <v>9</v>
      </c>
      <c r="M9471" s="10">
        <v>166.14</v>
      </c>
      <c r="N9471" s="10">
        <v>1495.26</v>
      </c>
      <c r="O9471" s="59">
        <v>0</v>
      </c>
      <c r="P9471" s="10">
        <v>0</v>
      </c>
      <c r="Q9471" s="10">
        <v>1495.26</v>
      </c>
      <c r="R9471" s="10" t="s">
        <v>575</v>
      </c>
      <c r="S9471" s="10" t="s">
        <v>607</v>
      </c>
      <c r="T9471" s="59">
        <v>0.25</v>
      </c>
      <c r="U9471" s="10">
        <v>373.81</v>
      </c>
    </row>
    <row r="9472" spans="1:21" x14ac:dyDescent="0.3">
      <c r="A9472" s="10" t="s">
        <v>3190</v>
      </c>
      <c r="B9472" s="61">
        <v>45267</v>
      </c>
      <c r="C9472" s="10" t="s">
        <v>2996</v>
      </c>
      <c r="D9472" s="10" t="s">
        <v>894</v>
      </c>
      <c r="E9472" s="10" t="s">
        <v>629</v>
      </c>
      <c r="F9472" s="10" t="s">
        <v>628</v>
      </c>
      <c r="G9472" s="10" t="s">
        <v>569</v>
      </c>
      <c r="H9472" s="10" t="s">
        <v>600</v>
      </c>
      <c r="I9472" s="10" t="s">
        <v>664</v>
      </c>
      <c r="J9472" s="10" t="s">
        <v>3189</v>
      </c>
      <c r="K9472" s="10" t="s">
        <v>3188</v>
      </c>
      <c r="L9472" s="10">
        <v>8</v>
      </c>
      <c r="M9472" s="10">
        <v>650.66</v>
      </c>
      <c r="N9472" s="10">
        <v>5205.28</v>
      </c>
      <c r="O9472" s="59">
        <v>0.05</v>
      </c>
      <c r="P9472" s="10">
        <v>260.26</v>
      </c>
      <c r="Q9472" s="10">
        <v>4945.0200000000004</v>
      </c>
      <c r="R9472" s="10" t="s">
        <v>614</v>
      </c>
      <c r="S9472" s="10" t="s">
        <v>585</v>
      </c>
      <c r="T9472" s="59">
        <v>0.25</v>
      </c>
      <c r="U9472" s="10">
        <v>1236.26</v>
      </c>
    </row>
    <row r="9473" spans="1:21" x14ac:dyDescent="0.3">
      <c r="A9473" s="10" t="s">
        <v>3187</v>
      </c>
      <c r="B9473" s="61">
        <v>45148</v>
      </c>
      <c r="C9473" s="10" t="s">
        <v>3186</v>
      </c>
      <c r="D9473" s="10" t="s">
        <v>3185</v>
      </c>
      <c r="E9473" s="10" t="s">
        <v>592</v>
      </c>
      <c r="F9473" s="10" t="s">
        <v>18</v>
      </c>
      <c r="G9473" s="10" t="s">
        <v>601</v>
      </c>
      <c r="H9473" s="10" t="s">
        <v>600</v>
      </c>
      <c r="I9473" s="10" t="s">
        <v>664</v>
      </c>
      <c r="J9473" s="10" t="s">
        <v>2437</v>
      </c>
      <c r="K9473" s="10" t="s">
        <v>3184</v>
      </c>
      <c r="L9473" s="10">
        <v>2</v>
      </c>
      <c r="M9473" s="10">
        <v>563.5</v>
      </c>
      <c r="N9473" s="10">
        <v>1127</v>
      </c>
      <c r="O9473" s="59">
        <v>0.05</v>
      </c>
      <c r="P9473" s="10">
        <v>56.35</v>
      </c>
      <c r="Q9473" s="10">
        <v>1070.6500000000001</v>
      </c>
      <c r="R9473" s="10" t="s">
        <v>575</v>
      </c>
      <c r="S9473" s="10" t="s">
        <v>564</v>
      </c>
      <c r="T9473" s="59">
        <v>0.3</v>
      </c>
      <c r="U9473" s="10">
        <v>321.19</v>
      </c>
    </row>
    <row r="9474" spans="1:21" x14ac:dyDescent="0.3">
      <c r="A9474" s="10" t="s">
        <v>3183</v>
      </c>
      <c r="B9474" s="61">
        <v>45133</v>
      </c>
      <c r="C9474" s="10" t="s">
        <v>3182</v>
      </c>
      <c r="D9474" s="10" t="s">
        <v>3181</v>
      </c>
      <c r="E9474" s="10" t="s">
        <v>581</v>
      </c>
      <c r="F9474" s="10" t="s">
        <v>580</v>
      </c>
      <c r="G9474" s="10" t="s">
        <v>569</v>
      </c>
      <c r="H9474" s="10" t="s">
        <v>544</v>
      </c>
      <c r="I9474" s="10" t="s">
        <v>10</v>
      </c>
      <c r="J9474" s="10" t="s">
        <v>3180</v>
      </c>
      <c r="K9474" s="10" t="s">
        <v>3179</v>
      </c>
      <c r="L9474" s="10">
        <v>10</v>
      </c>
      <c r="M9474" s="10">
        <v>623.29</v>
      </c>
      <c r="N9474" s="10">
        <v>6232.9</v>
      </c>
      <c r="O9474" s="59">
        <v>0.2</v>
      </c>
      <c r="P9474" s="10">
        <v>1246.58</v>
      </c>
      <c r="Q9474" s="10">
        <v>4986.32</v>
      </c>
      <c r="R9474" s="10" t="s">
        <v>565</v>
      </c>
      <c r="S9474" s="10" t="s">
        <v>585</v>
      </c>
      <c r="T9474" s="59">
        <v>0.15</v>
      </c>
      <c r="U9474" s="10">
        <v>747.95</v>
      </c>
    </row>
    <row r="9475" spans="1:21" x14ac:dyDescent="0.3">
      <c r="A9475" s="10" t="s">
        <v>3178</v>
      </c>
      <c r="B9475" s="61">
        <v>45109</v>
      </c>
      <c r="C9475" s="10" t="s">
        <v>3177</v>
      </c>
      <c r="D9475" s="10" t="s">
        <v>3176</v>
      </c>
      <c r="E9475" s="10" t="s">
        <v>592</v>
      </c>
      <c r="F9475" s="10" t="s">
        <v>591</v>
      </c>
      <c r="G9475" s="10" t="s">
        <v>569</v>
      </c>
      <c r="H9475" s="10" t="s">
        <v>544</v>
      </c>
      <c r="I9475" s="10" t="s">
        <v>568</v>
      </c>
      <c r="J9475" s="10" t="s">
        <v>3175</v>
      </c>
      <c r="K9475" s="10" t="s">
        <v>3174</v>
      </c>
      <c r="L9475" s="10">
        <v>6</v>
      </c>
      <c r="M9475" s="10">
        <v>197.28</v>
      </c>
      <c r="N9475" s="10">
        <v>1183.68</v>
      </c>
      <c r="O9475" s="59">
        <v>0.2</v>
      </c>
      <c r="P9475" s="10">
        <v>236.74</v>
      </c>
      <c r="Q9475" s="10">
        <v>946.94</v>
      </c>
      <c r="R9475" s="10" t="s">
        <v>586</v>
      </c>
      <c r="S9475" s="10" t="s">
        <v>596</v>
      </c>
      <c r="T9475" s="59">
        <v>0.3</v>
      </c>
      <c r="U9475" s="10">
        <v>284.08</v>
      </c>
    </row>
    <row r="9476" spans="1:21" x14ac:dyDescent="0.3">
      <c r="A9476" s="10" t="s">
        <v>3173</v>
      </c>
      <c r="B9476" s="61">
        <v>45355</v>
      </c>
      <c r="C9476" s="10" t="s">
        <v>3172</v>
      </c>
      <c r="D9476" s="10" t="s">
        <v>3171</v>
      </c>
      <c r="E9476" s="10" t="s">
        <v>581</v>
      </c>
      <c r="F9476" s="10" t="s">
        <v>580</v>
      </c>
      <c r="G9476" s="10" t="s">
        <v>569</v>
      </c>
      <c r="H9476" s="10" t="s">
        <v>579</v>
      </c>
      <c r="I9476" s="10" t="s">
        <v>722</v>
      </c>
      <c r="J9476" s="10" t="s">
        <v>3170</v>
      </c>
      <c r="K9476" s="10" t="s">
        <v>3169</v>
      </c>
      <c r="L9476" s="10">
        <v>7</v>
      </c>
      <c r="M9476" s="10">
        <v>678.29</v>
      </c>
      <c r="N9476" s="10">
        <v>4748.03</v>
      </c>
      <c r="O9476" s="59">
        <v>0.05</v>
      </c>
      <c r="P9476" s="10">
        <v>237.4</v>
      </c>
      <c r="Q9476" s="10">
        <v>4510.63</v>
      </c>
      <c r="R9476" s="10" t="s">
        <v>565</v>
      </c>
      <c r="S9476" s="10" t="s">
        <v>564</v>
      </c>
      <c r="T9476" s="59">
        <v>0.3</v>
      </c>
      <c r="U9476" s="10">
        <v>1353.19</v>
      </c>
    </row>
    <row r="9477" spans="1:21" x14ac:dyDescent="0.3">
      <c r="A9477" s="10" t="s">
        <v>3168</v>
      </c>
      <c r="B9477" s="61">
        <v>44934</v>
      </c>
      <c r="C9477" s="10" t="s">
        <v>3167</v>
      </c>
      <c r="D9477" s="10" t="s">
        <v>3166</v>
      </c>
      <c r="E9477" s="10" t="s">
        <v>571</v>
      </c>
      <c r="F9477" s="10" t="s">
        <v>685</v>
      </c>
      <c r="G9477" s="10" t="s">
        <v>601</v>
      </c>
      <c r="H9477" s="10" t="s">
        <v>590</v>
      </c>
      <c r="I9477" s="10" t="s">
        <v>635</v>
      </c>
      <c r="J9477" s="10" t="s">
        <v>3165</v>
      </c>
      <c r="K9477" s="10" t="s">
        <v>3164</v>
      </c>
      <c r="L9477" s="10">
        <v>3</v>
      </c>
      <c r="M9477" s="10">
        <v>194.02</v>
      </c>
      <c r="N9477" s="10">
        <v>582.05999999999995</v>
      </c>
      <c r="O9477" s="59">
        <v>0.05</v>
      </c>
      <c r="P9477" s="10">
        <v>29.1</v>
      </c>
      <c r="Q9477" s="10">
        <v>552.96</v>
      </c>
      <c r="R9477" s="10" t="s">
        <v>586</v>
      </c>
      <c r="S9477" s="10" t="s">
        <v>585</v>
      </c>
      <c r="T9477" s="59">
        <v>0.3</v>
      </c>
      <c r="U9477" s="10">
        <v>165.89</v>
      </c>
    </row>
    <row r="9478" spans="1:21" x14ac:dyDescent="0.3">
      <c r="A9478" s="10" t="s">
        <v>3163</v>
      </c>
      <c r="B9478" s="61">
        <v>45342</v>
      </c>
      <c r="C9478" s="10" t="s">
        <v>3162</v>
      </c>
      <c r="D9478" s="10" t="s">
        <v>3161</v>
      </c>
      <c r="E9478" s="10" t="s">
        <v>592</v>
      </c>
      <c r="F9478" s="10" t="s">
        <v>652</v>
      </c>
      <c r="G9478" s="10" t="s">
        <v>569</v>
      </c>
      <c r="H9478" s="10" t="s">
        <v>600</v>
      </c>
      <c r="I9478" s="10" t="s">
        <v>627</v>
      </c>
      <c r="J9478" s="10" t="s">
        <v>3160</v>
      </c>
      <c r="K9478" s="10" t="s">
        <v>3159</v>
      </c>
      <c r="L9478" s="10">
        <v>1</v>
      </c>
      <c r="M9478" s="10">
        <v>130.69</v>
      </c>
      <c r="N9478" s="10">
        <v>130.69</v>
      </c>
      <c r="O9478" s="59">
        <v>0</v>
      </c>
      <c r="P9478" s="10">
        <v>0</v>
      </c>
      <c r="Q9478" s="10">
        <v>130.69</v>
      </c>
      <c r="R9478" s="10" t="s">
        <v>614</v>
      </c>
      <c r="S9478" s="10" t="s">
        <v>564</v>
      </c>
      <c r="T9478" s="59">
        <v>0.25</v>
      </c>
      <c r="U9478" s="10">
        <v>32.67</v>
      </c>
    </row>
    <row r="9479" spans="1:21" x14ac:dyDescent="0.3">
      <c r="A9479" s="10" t="s">
        <v>3158</v>
      </c>
      <c r="B9479" s="61">
        <v>45004</v>
      </c>
      <c r="C9479" s="10" t="s">
        <v>2649</v>
      </c>
      <c r="D9479" s="10" t="s">
        <v>3157</v>
      </c>
      <c r="E9479" s="10" t="s">
        <v>571</v>
      </c>
      <c r="F9479" s="10" t="s">
        <v>11</v>
      </c>
      <c r="G9479" s="10" t="s">
        <v>601</v>
      </c>
      <c r="H9479" s="10" t="s">
        <v>600</v>
      </c>
      <c r="I9479" s="10" t="s">
        <v>599</v>
      </c>
      <c r="J9479" s="10" t="s">
        <v>3156</v>
      </c>
      <c r="K9479" s="10" t="s">
        <v>3155</v>
      </c>
      <c r="L9479" s="10">
        <v>4</v>
      </c>
      <c r="M9479" s="10">
        <v>183.27</v>
      </c>
      <c r="N9479" s="10">
        <v>733.08</v>
      </c>
      <c r="O9479" s="59">
        <v>0.2</v>
      </c>
      <c r="P9479" s="10">
        <v>146.62</v>
      </c>
      <c r="Q9479" s="10">
        <v>586.46</v>
      </c>
      <c r="R9479" s="10" t="s">
        <v>575</v>
      </c>
      <c r="S9479" s="10" t="s">
        <v>596</v>
      </c>
      <c r="T9479" s="59">
        <v>0.25</v>
      </c>
      <c r="U9479" s="10">
        <v>146.62</v>
      </c>
    </row>
    <row r="9480" spans="1:21" x14ac:dyDescent="0.3">
      <c r="A9480" s="10" t="s">
        <v>3154</v>
      </c>
      <c r="B9480" s="61">
        <v>45030</v>
      </c>
      <c r="C9480" s="10" t="s">
        <v>3153</v>
      </c>
      <c r="D9480" s="10" t="s">
        <v>3152</v>
      </c>
      <c r="E9480" s="10" t="s">
        <v>629</v>
      </c>
      <c r="F9480" s="10" t="s">
        <v>790</v>
      </c>
      <c r="G9480" s="10" t="s">
        <v>601</v>
      </c>
      <c r="H9480" s="10" t="s">
        <v>579</v>
      </c>
      <c r="I9480" s="10" t="s">
        <v>711</v>
      </c>
      <c r="J9480" s="10" t="s">
        <v>3151</v>
      </c>
      <c r="K9480" s="10" t="s">
        <v>3150</v>
      </c>
      <c r="L9480" s="10">
        <v>4</v>
      </c>
      <c r="M9480" s="10">
        <v>708.17</v>
      </c>
      <c r="N9480" s="10">
        <v>2832.68</v>
      </c>
      <c r="O9480" s="59">
        <v>0.05</v>
      </c>
      <c r="P9480" s="10">
        <v>141.63</v>
      </c>
      <c r="Q9480" s="10">
        <v>2691.05</v>
      </c>
      <c r="R9480" s="10" t="s">
        <v>565</v>
      </c>
      <c r="S9480" s="10" t="s">
        <v>585</v>
      </c>
      <c r="T9480" s="59">
        <v>0.15</v>
      </c>
      <c r="U9480" s="10">
        <v>403.66</v>
      </c>
    </row>
    <row r="9481" spans="1:21" x14ac:dyDescent="0.3">
      <c r="A9481" s="10" t="s">
        <v>3149</v>
      </c>
      <c r="B9481" s="61">
        <v>44955</v>
      </c>
      <c r="C9481" s="10" t="s">
        <v>3148</v>
      </c>
      <c r="D9481" s="10" t="s">
        <v>3147</v>
      </c>
      <c r="E9481" s="10" t="s">
        <v>592</v>
      </c>
      <c r="F9481" s="10" t="s">
        <v>18</v>
      </c>
      <c r="G9481" s="10" t="s">
        <v>601</v>
      </c>
      <c r="H9481" s="10" t="s">
        <v>600</v>
      </c>
      <c r="I9481" s="10" t="s">
        <v>599</v>
      </c>
      <c r="J9481" s="10" t="s">
        <v>3146</v>
      </c>
      <c r="K9481" s="10" t="s">
        <v>1374</v>
      </c>
      <c r="L9481" s="10">
        <v>4</v>
      </c>
      <c r="M9481" s="10">
        <v>753.77</v>
      </c>
      <c r="N9481" s="10">
        <v>3015.08</v>
      </c>
      <c r="O9481" s="59">
        <v>0.1</v>
      </c>
      <c r="P9481" s="10">
        <v>301.51</v>
      </c>
      <c r="Q9481" s="10">
        <v>2713.57</v>
      </c>
      <c r="R9481" s="10" t="s">
        <v>575</v>
      </c>
      <c r="S9481" s="10" t="s">
        <v>596</v>
      </c>
      <c r="T9481" s="59">
        <v>0.25</v>
      </c>
      <c r="U9481" s="10">
        <v>678.39</v>
      </c>
    </row>
    <row r="9482" spans="1:21" x14ac:dyDescent="0.3">
      <c r="A9482" s="10" t="s">
        <v>3145</v>
      </c>
      <c r="B9482" s="61">
        <v>45031</v>
      </c>
      <c r="C9482" s="10" t="s">
        <v>3144</v>
      </c>
      <c r="D9482" s="10" t="s">
        <v>3143</v>
      </c>
      <c r="E9482" s="10" t="s">
        <v>603</v>
      </c>
      <c r="F9482" s="10" t="s">
        <v>658</v>
      </c>
      <c r="G9482" s="10" t="s">
        <v>601</v>
      </c>
      <c r="H9482" s="10" t="s">
        <v>544</v>
      </c>
      <c r="I9482" s="10" t="s">
        <v>610</v>
      </c>
      <c r="J9482" s="10" t="s">
        <v>3142</v>
      </c>
      <c r="K9482" s="10" t="s">
        <v>1001</v>
      </c>
      <c r="L9482" s="10">
        <v>1</v>
      </c>
      <c r="M9482" s="10">
        <v>554.78</v>
      </c>
      <c r="N9482" s="10">
        <v>554.78</v>
      </c>
      <c r="O9482" s="59">
        <v>0</v>
      </c>
      <c r="P9482" s="10">
        <v>0</v>
      </c>
      <c r="Q9482" s="10">
        <v>554.78</v>
      </c>
      <c r="R9482" s="10" t="s">
        <v>575</v>
      </c>
      <c r="S9482" s="10" t="s">
        <v>607</v>
      </c>
      <c r="T9482" s="59">
        <v>0.25</v>
      </c>
      <c r="U9482" s="10">
        <v>138.69</v>
      </c>
    </row>
    <row r="9483" spans="1:21" x14ac:dyDescent="0.3">
      <c r="A9483" s="10" t="s">
        <v>3141</v>
      </c>
      <c r="B9483" s="61">
        <v>45147</v>
      </c>
      <c r="C9483" s="10" t="s">
        <v>3140</v>
      </c>
      <c r="D9483" s="10" t="s">
        <v>3139</v>
      </c>
      <c r="E9483" s="10" t="s">
        <v>571</v>
      </c>
      <c r="F9483" s="10" t="s">
        <v>685</v>
      </c>
      <c r="G9483" s="10" t="s">
        <v>601</v>
      </c>
      <c r="H9483" s="10" t="s">
        <v>544</v>
      </c>
      <c r="I9483" s="10" t="s">
        <v>10</v>
      </c>
      <c r="J9483" s="10" t="s">
        <v>2999</v>
      </c>
      <c r="K9483" s="10" t="s">
        <v>3138</v>
      </c>
      <c r="L9483" s="10">
        <v>10</v>
      </c>
      <c r="M9483" s="10">
        <v>208.56</v>
      </c>
      <c r="N9483" s="10">
        <v>2085.6</v>
      </c>
      <c r="O9483" s="59">
        <v>0.05</v>
      </c>
      <c r="P9483" s="10">
        <v>104.28</v>
      </c>
      <c r="Q9483" s="10">
        <v>1981.32</v>
      </c>
      <c r="R9483" s="10" t="s">
        <v>586</v>
      </c>
      <c r="S9483" s="10" t="s">
        <v>596</v>
      </c>
      <c r="T9483" s="59">
        <v>0.3</v>
      </c>
      <c r="U9483" s="10">
        <v>594.4</v>
      </c>
    </row>
    <row r="9484" spans="1:21" x14ac:dyDescent="0.3">
      <c r="A9484" s="10" t="s">
        <v>3137</v>
      </c>
      <c r="B9484" s="61">
        <v>45030</v>
      </c>
      <c r="C9484" s="10" t="s">
        <v>3136</v>
      </c>
      <c r="D9484" s="10" t="s">
        <v>3135</v>
      </c>
      <c r="E9484" s="10" t="s">
        <v>603</v>
      </c>
      <c r="F9484" s="10" t="s">
        <v>636</v>
      </c>
      <c r="G9484" s="10" t="s">
        <v>569</v>
      </c>
      <c r="H9484" s="10" t="s">
        <v>590</v>
      </c>
      <c r="I9484" s="10" t="s">
        <v>589</v>
      </c>
      <c r="J9484" s="10" t="s">
        <v>3134</v>
      </c>
      <c r="K9484" s="10" t="s">
        <v>3133</v>
      </c>
      <c r="L9484" s="10">
        <v>5</v>
      </c>
      <c r="M9484" s="10">
        <v>249.07</v>
      </c>
      <c r="N9484" s="10">
        <v>1245.3499999999999</v>
      </c>
      <c r="O9484" s="59">
        <v>0.2</v>
      </c>
      <c r="P9484" s="10">
        <v>249.07</v>
      </c>
      <c r="Q9484" s="10">
        <v>996.28</v>
      </c>
      <c r="R9484" s="10" t="s">
        <v>614</v>
      </c>
      <c r="S9484" s="10" t="s">
        <v>607</v>
      </c>
      <c r="T9484" s="59">
        <v>0.15</v>
      </c>
      <c r="U9484" s="10">
        <v>149.44</v>
      </c>
    </row>
    <row r="9485" spans="1:21" x14ac:dyDescent="0.3">
      <c r="A9485" s="10" t="s">
        <v>3132</v>
      </c>
      <c r="B9485" s="61">
        <v>44978</v>
      </c>
      <c r="C9485" s="10" t="s">
        <v>2353</v>
      </c>
      <c r="D9485" s="10" t="s">
        <v>3131</v>
      </c>
      <c r="E9485" s="10" t="s">
        <v>603</v>
      </c>
      <c r="F9485" s="10" t="s">
        <v>636</v>
      </c>
      <c r="G9485" s="10" t="s">
        <v>569</v>
      </c>
      <c r="H9485" s="10" t="s">
        <v>600</v>
      </c>
      <c r="I9485" s="10" t="s">
        <v>627</v>
      </c>
      <c r="J9485" s="10" t="s">
        <v>3130</v>
      </c>
      <c r="K9485" s="10" t="s">
        <v>3129</v>
      </c>
      <c r="L9485" s="10">
        <v>6</v>
      </c>
      <c r="M9485" s="10">
        <v>501.22</v>
      </c>
      <c r="N9485" s="10">
        <v>3007.32</v>
      </c>
      <c r="O9485" s="59">
        <v>0.05</v>
      </c>
      <c r="P9485" s="10">
        <v>150.37</v>
      </c>
      <c r="Q9485" s="10">
        <v>2856.95</v>
      </c>
      <c r="R9485" s="10" t="s">
        <v>586</v>
      </c>
      <c r="S9485" s="10" t="s">
        <v>607</v>
      </c>
      <c r="T9485" s="59">
        <v>0.15</v>
      </c>
      <c r="U9485" s="10">
        <v>428.54</v>
      </c>
    </row>
    <row r="9486" spans="1:21" x14ac:dyDescent="0.3">
      <c r="A9486" s="10" t="s">
        <v>3128</v>
      </c>
      <c r="B9486" s="61">
        <v>45079</v>
      </c>
      <c r="C9486" s="10" t="s">
        <v>3127</v>
      </c>
      <c r="D9486" s="10" t="s">
        <v>3126</v>
      </c>
      <c r="E9486" s="10" t="s">
        <v>592</v>
      </c>
      <c r="F9486" s="10" t="s">
        <v>18</v>
      </c>
      <c r="G9486" s="10" t="s">
        <v>569</v>
      </c>
      <c r="H9486" s="10" t="s">
        <v>544</v>
      </c>
      <c r="I9486" s="10" t="s">
        <v>610</v>
      </c>
      <c r="J9486" s="10" t="s">
        <v>1455</v>
      </c>
      <c r="K9486" s="10" t="s">
        <v>3125</v>
      </c>
      <c r="L9486" s="10">
        <v>8</v>
      </c>
      <c r="M9486" s="10">
        <v>622.73</v>
      </c>
      <c r="N9486" s="10">
        <v>4981.84</v>
      </c>
      <c r="O9486" s="59">
        <v>0</v>
      </c>
      <c r="P9486" s="10">
        <v>0</v>
      </c>
      <c r="Q9486" s="10">
        <v>4981.84</v>
      </c>
      <c r="R9486" s="10" t="s">
        <v>565</v>
      </c>
      <c r="S9486" s="10" t="s">
        <v>596</v>
      </c>
      <c r="T9486" s="59">
        <v>0.15</v>
      </c>
      <c r="U9486" s="10">
        <v>747.28</v>
      </c>
    </row>
    <row r="9487" spans="1:21" x14ac:dyDescent="0.3">
      <c r="A9487" s="10" t="s">
        <v>3124</v>
      </c>
      <c r="B9487" s="61">
        <v>45074</v>
      </c>
      <c r="C9487" s="10" t="s">
        <v>3123</v>
      </c>
      <c r="D9487" s="10" t="s">
        <v>3122</v>
      </c>
      <c r="E9487" s="10" t="s">
        <v>603</v>
      </c>
      <c r="F9487" s="10" t="s">
        <v>636</v>
      </c>
      <c r="G9487" s="10" t="s">
        <v>569</v>
      </c>
      <c r="H9487" s="10" t="s">
        <v>600</v>
      </c>
      <c r="I9487" s="10" t="s">
        <v>627</v>
      </c>
      <c r="J9487" s="10" t="s">
        <v>3121</v>
      </c>
      <c r="K9487" s="10" t="s">
        <v>3120</v>
      </c>
      <c r="L9487" s="10">
        <v>6</v>
      </c>
      <c r="M9487" s="10">
        <v>915.83</v>
      </c>
      <c r="N9487" s="10">
        <v>5494.98</v>
      </c>
      <c r="O9487" s="59">
        <v>0.2</v>
      </c>
      <c r="P9487" s="10">
        <v>1099</v>
      </c>
      <c r="Q9487" s="10">
        <v>4395.9799999999996</v>
      </c>
      <c r="R9487" s="10" t="s">
        <v>575</v>
      </c>
      <c r="S9487" s="10" t="s">
        <v>596</v>
      </c>
      <c r="T9487" s="59">
        <v>0.15</v>
      </c>
      <c r="U9487" s="10">
        <v>659.4</v>
      </c>
    </row>
    <row r="9488" spans="1:21" x14ac:dyDescent="0.3">
      <c r="A9488" s="10" t="s">
        <v>3119</v>
      </c>
      <c r="B9488" s="61">
        <v>45333</v>
      </c>
      <c r="C9488" s="10" t="s">
        <v>1867</v>
      </c>
      <c r="D9488" s="10" t="s">
        <v>3118</v>
      </c>
      <c r="E9488" s="10" t="s">
        <v>603</v>
      </c>
      <c r="F9488" s="10" t="s">
        <v>658</v>
      </c>
      <c r="G9488" s="10" t="s">
        <v>569</v>
      </c>
      <c r="H9488" s="10" t="s">
        <v>590</v>
      </c>
      <c r="I9488" s="10" t="s">
        <v>589</v>
      </c>
      <c r="J9488" s="10" t="s">
        <v>3117</v>
      </c>
      <c r="K9488" s="10" t="s">
        <v>3116</v>
      </c>
      <c r="L9488" s="10">
        <v>4</v>
      </c>
      <c r="M9488" s="10">
        <v>794.88</v>
      </c>
      <c r="N9488" s="10">
        <v>3179.52</v>
      </c>
      <c r="O9488" s="59">
        <v>0.05</v>
      </c>
      <c r="P9488" s="10">
        <v>158.97999999999999</v>
      </c>
      <c r="Q9488" s="10">
        <v>3020.54</v>
      </c>
      <c r="R9488" s="10" t="s">
        <v>586</v>
      </c>
      <c r="S9488" s="10" t="s">
        <v>585</v>
      </c>
      <c r="T9488" s="59">
        <v>0.3</v>
      </c>
      <c r="U9488" s="10">
        <v>906.16</v>
      </c>
    </row>
    <row r="9489" spans="1:21" x14ac:dyDescent="0.3">
      <c r="A9489" s="10" t="s">
        <v>3115</v>
      </c>
      <c r="B9489" s="61">
        <v>45014</v>
      </c>
      <c r="C9489" s="10" t="s">
        <v>3114</v>
      </c>
      <c r="D9489" s="10" t="s">
        <v>3113</v>
      </c>
      <c r="E9489" s="10" t="s">
        <v>581</v>
      </c>
      <c r="F9489" s="10" t="s">
        <v>580</v>
      </c>
      <c r="G9489" s="10" t="s">
        <v>601</v>
      </c>
      <c r="H9489" s="10" t="s">
        <v>544</v>
      </c>
      <c r="I9489" s="10" t="s">
        <v>610</v>
      </c>
      <c r="J9489" s="10" t="s">
        <v>3112</v>
      </c>
      <c r="K9489" s="10" t="s">
        <v>3111</v>
      </c>
      <c r="L9489" s="10">
        <v>6</v>
      </c>
      <c r="M9489" s="10">
        <v>703.37</v>
      </c>
      <c r="N9489" s="10">
        <v>4220.22</v>
      </c>
      <c r="O9489" s="59">
        <v>0</v>
      </c>
      <c r="P9489" s="10">
        <v>0</v>
      </c>
      <c r="Q9489" s="10">
        <v>4220.22</v>
      </c>
      <c r="R9489" s="10" t="s">
        <v>575</v>
      </c>
      <c r="S9489" s="10" t="s">
        <v>585</v>
      </c>
      <c r="T9489" s="59">
        <v>0.3</v>
      </c>
      <c r="U9489" s="10">
        <v>1266.07</v>
      </c>
    </row>
    <row r="9490" spans="1:21" x14ac:dyDescent="0.3">
      <c r="A9490" s="10" t="s">
        <v>3110</v>
      </c>
      <c r="B9490" s="61">
        <v>44944</v>
      </c>
      <c r="C9490" s="10" t="s">
        <v>3109</v>
      </c>
      <c r="D9490" s="10" t="s">
        <v>3108</v>
      </c>
      <c r="E9490" s="10" t="s">
        <v>629</v>
      </c>
      <c r="F9490" s="10" t="s">
        <v>628</v>
      </c>
      <c r="G9490" s="10" t="s">
        <v>601</v>
      </c>
      <c r="H9490" s="10" t="s">
        <v>544</v>
      </c>
      <c r="I9490" s="10" t="s">
        <v>610</v>
      </c>
      <c r="J9490" s="10" t="s">
        <v>3107</v>
      </c>
      <c r="K9490" s="10" t="s">
        <v>3106</v>
      </c>
      <c r="L9490" s="10">
        <v>2</v>
      </c>
      <c r="M9490" s="10">
        <v>832.16</v>
      </c>
      <c r="N9490" s="10">
        <v>1664.32</v>
      </c>
      <c r="O9490" s="59">
        <v>0</v>
      </c>
      <c r="P9490" s="10">
        <v>0</v>
      </c>
      <c r="Q9490" s="10">
        <v>1664.32</v>
      </c>
      <c r="R9490" s="10" t="s">
        <v>565</v>
      </c>
      <c r="S9490" s="10" t="s">
        <v>564</v>
      </c>
      <c r="T9490" s="59">
        <v>0.3</v>
      </c>
      <c r="U9490" s="10">
        <v>499.3</v>
      </c>
    </row>
    <row r="9491" spans="1:21" x14ac:dyDescent="0.3">
      <c r="A9491" s="10" t="s">
        <v>3105</v>
      </c>
      <c r="B9491" s="61">
        <v>44958</v>
      </c>
      <c r="C9491" s="10" t="s">
        <v>3104</v>
      </c>
      <c r="D9491" s="10" t="s">
        <v>3103</v>
      </c>
      <c r="E9491" s="10" t="s">
        <v>629</v>
      </c>
      <c r="F9491" s="10" t="s">
        <v>790</v>
      </c>
      <c r="G9491" s="10" t="s">
        <v>601</v>
      </c>
      <c r="H9491" s="10" t="s">
        <v>579</v>
      </c>
      <c r="I9491" s="10" t="s">
        <v>711</v>
      </c>
      <c r="J9491" s="10" t="s">
        <v>3102</v>
      </c>
      <c r="K9491" s="10" t="s">
        <v>3101</v>
      </c>
      <c r="L9491" s="10">
        <v>1</v>
      </c>
      <c r="M9491" s="10">
        <v>897.89</v>
      </c>
      <c r="N9491" s="10">
        <v>897.89</v>
      </c>
      <c r="O9491" s="59">
        <v>0.1</v>
      </c>
      <c r="P9491" s="10">
        <v>89.79</v>
      </c>
      <c r="Q9491" s="10">
        <v>808.1</v>
      </c>
      <c r="R9491" s="10" t="s">
        <v>614</v>
      </c>
      <c r="S9491" s="10" t="s">
        <v>596</v>
      </c>
      <c r="T9491" s="59">
        <v>0.3</v>
      </c>
      <c r="U9491" s="10">
        <v>242.43</v>
      </c>
    </row>
    <row r="9492" spans="1:21" x14ac:dyDescent="0.3">
      <c r="A9492" s="10" t="s">
        <v>3100</v>
      </c>
      <c r="B9492" s="61">
        <v>45052</v>
      </c>
      <c r="C9492" s="10" t="s">
        <v>3099</v>
      </c>
      <c r="D9492" s="10" t="s">
        <v>3098</v>
      </c>
      <c r="E9492" s="10" t="s">
        <v>629</v>
      </c>
      <c r="F9492" s="10" t="s">
        <v>759</v>
      </c>
      <c r="G9492" s="10" t="s">
        <v>569</v>
      </c>
      <c r="H9492" s="10" t="s">
        <v>579</v>
      </c>
      <c r="I9492" s="10" t="s">
        <v>711</v>
      </c>
      <c r="J9492" s="10" t="s">
        <v>710</v>
      </c>
      <c r="K9492" s="10" t="s">
        <v>3097</v>
      </c>
      <c r="L9492" s="10">
        <v>6</v>
      </c>
      <c r="M9492" s="10">
        <v>888.94</v>
      </c>
      <c r="N9492" s="10">
        <v>5333.64</v>
      </c>
      <c r="O9492" s="59">
        <v>0</v>
      </c>
      <c r="P9492" s="10">
        <v>0</v>
      </c>
      <c r="Q9492" s="10">
        <v>5333.64</v>
      </c>
      <c r="R9492" s="10" t="s">
        <v>614</v>
      </c>
      <c r="S9492" s="10" t="s">
        <v>596</v>
      </c>
      <c r="T9492" s="59">
        <v>0.15</v>
      </c>
      <c r="U9492" s="10">
        <v>800.05</v>
      </c>
    </row>
    <row r="9493" spans="1:21" x14ac:dyDescent="0.3">
      <c r="A9493" s="10" t="s">
        <v>3096</v>
      </c>
      <c r="B9493" s="61">
        <v>45212</v>
      </c>
      <c r="C9493" s="10" t="s">
        <v>3095</v>
      </c>
      <c r="D9493" s="10" t="s">
        <v>3094</v>
      </c>
      <c r="E9493" s="10" t="s">
        <v>581</v>
      </c>
      <c r="F9493" s="10" t="s">
        <v>580</v>
      </c>
      <c r="G9493" s="10" t="s">
        <v>601</v>
      </c>
      <c r="H9493" s="10" t="s">
        <v>544</v>
      </c>
      <c r="I9493" s="10" t="s">
        <v>568</v>
      </c>
      <c r="J9493" s="10" t="s">
        <v>3093</v>
      </c>
      <c r="K9493" s="10" t="s">
        <v>3092</v>
      </c>
      <c r="L9493" s="10">
        <v>8</v>
      </c>
      <c r="M9493" s="10">
        <v>933.9</v>
      </c>
      <c r="N9493" s="10">
        <v>7471.2</v>
      </c>
      <c r="O9493" s="59">
        <v>0.2</v>
      </c>
      <c r="P9493" s="10">
        <v>1494.24</v>
      </c>
      <c r="Q9493" s="10">
        <v>5976.96</v>
      </c>
      <c r="R9493" s="10" t="s">
        <v>586</v>
      </c>
      <c r="S9493" s="10" t="s">
        <v>564</v>
      </c>
      <c r="T9493" s="59">
        <v>0.15</v>
      </c>
      <c r="U9493" s="10">
        <v>896.54</v>
      </c>
    </row>
    <row r="9494" spans="1:21" x14ac:dyDescent="0.3">
      <c r="A9494" s="10" t="s">
        <v>3091</v>
      </c>
      <c r="B9494" s="61">
        <v>45254</v>
      </c>
      <c r="C9494" s="10" t="s">
        <v>3090</v>
      </c>
      <c r="D9494" s="10" t="s">
        <v>3089</v>
      </c>
      <c r="E9494" s="10" t="s">
        <v>581</v>
      </c>
      <c r="F9494" s="10" t="s">
        <v>580</v>
      </c>
      <c r="G9494" s="10" t="s">
        <v>569</v>
      </c>
      <c r="H9494" s="10" t="s">
        <v>544</v>
      </c>
      <c r="I9494" s="10" t="s">
        <v>610</v>
      </c>
      <c r="J9494" s="10" t="s">
        <v>3088</v>
      </c>
      <c r="K9494" s="10" t="s">
        <v>3087</v>
      </c>
      <c r="L9494" s="10">
        <v>7</v>
      </c>
      <c r="M9494" s="10">
        <v>179.39</v>
      </c>
      <c r="N9494" s="10">
        <v>1255.73</v>
      </c>
      <c r="O9494" s="59">
        <v>0.2</v>
      </c>
      <c r="P9494" s="10">
        <v>251.15</v>
      </c>
      <c r="Q9494" s="10">
        <v>1004.58</v>
      </c>
      <c r="R9494" s="10" t="s">
        <v>565</v>
      </c>
      <c r="S9494" s="10" t="s">
        <v>585</v>
      </c>
      <c r="T9494" s="59">
        <v>0.3</v>
      </c>
      <c r="U9494" s="10">
        <v>301.37</v>
      </c>
    </row>
    <row r="9495" spans="1:21" x14ac:dyDescent="0.3">
      <c r="A9495" s="10" t="s">
        <v>3086</v>
      </c>
      <c r="B9495" s="61">
        <v>44979</v>
      </c>
      <c r="C9495" s="10" t="s">
        <v>3085</v>
      </c>
      <c r="D9495" s="10" t="s">
        <v>3084</v>
      </c>
      <c r="E9495" s="10" t="s">
        <v>592</v>
      </c>
      <c r="F9495" s="10" t="s">
        <v>18</v>
      </c>
      <c r="G9495" s="10" t="s">
        <v>569</v>
      </c>
      <c r="H9495" s="10" t="s">
        <v>544</v>
      </c>
      <c r="I9495" s="10" t="s">
        <v>610</v>
      </c>
      <c r="J9495" s="10" t="s">
        <v>3083</v>
      </c>
      <c r="K9495" s="10" t="s">
        <v>3082</v>
      </c>
      <c r="L9495" s="10">
        <v>9</v>
      </c>
      <c r="M9495" s="10">
        <v>944.69</v>
      </c>
      <c r="N9495" s="10">
        <v>8502.2099999999991</v>
      </c>
      <c r="O9495" s="59">
        <v>0.1</v>
      </c>
      <c r="P9495" s="10">
        <v>850.22</v>
      </c>
      <c r="Q9495" s="10">
        <v>7651.99</v>
      </c>
      <c r="R9495" s="10" t="s">
        <v>586</v>
      </c>
      <c r="S9495" s="10" t="s">
        <v>607</v>
      </c>
      <c r="T9495" s="59">
        <v>0.3</v>
      </c>
      <c r="U9495" s="10">
        <v>2295.6</v>
      </c>
    </row>
    <row r="9496" spans="1:21" x14ac:dyDescent="0.3">
      <c r="A9496" s="10" t="s">
        <v>3081</v>
      </c>
      <c r="B9496" s="61">
        <v>44977</v>
      </c>
      <c r="C9496" s="10" t="s">
        <v>3080</v>
      </c>
      <c r="D9496" s="10" t="s">
        <v>3079</v>
      </c>
      <c r="E9496" s="10" t="s">
        <v>571</v>
      </c>
      <c r="F9496" s="10" t="s">
        <v>685</v>
      </c>
      <c r="G9496" s="10" t="s">
        <v>601</v>
      </c>
      <c r="H9496" s="10" t="s">
        <v>544</v>
      </c>
      <c r="I9496" s="10" t="s">
        <v>610</v>
      </c>
      <c r="J9496" s="10" t="s">
        <v>3078</v>
      </c>
      <c r="K9496" s="10" t="s">
        <v>3077</v>
      </c>
      <c r="L9496" s="10">
        <v>8</v>
      </c>
      <c r="M9496" s="10">
        <v>930.35</v>
      </c>
      <c r="N9496" s="10">
        <v>7442.8</v>
      </c>
      <c r="O9496" s="59">
        <v>0.1</v>
      </c>
      <c r="P9496" s="10">
        <v>744.28</v>
      </c>
      <c r="Q9496" s="10">
        <v>6698.52</v>
      </c>
      <c r="R9496" s="10" t="s">
        <v>565</v>
      </c>
      <c r="S9496" s="10" t="s">
        <v>564</v>
      </c>
      <c r="T9496" s="59">
        <v>0.25</v>
      </c>
      <c r="U9496" s="10">
        <v>1674.63</v>
      </c>
    </row>
    <row r="9497" spans="1:21" x14ac:dyDescent="0.3">
      <c r="A9497" s="10" t="s">
        <v>3076</v>
      </c>
      <c r="B9497" s="61">
        <v>45077</v>
      </c>
      <c r="C9497" s="10" t="s">
        <v>3075</v>
      </c>
      <c r="D9497" s="10" t="s">
        <v>3074</v>
      </c>
      <c r="E9497" s="10" t="s">
        <v>603</v>
      </c>
      <c r="F9497" s="10" t="s">
        <v>602</v>
      </c>
      <c r="G9497" s="10" t="s">
        <v>601</v>
      </c>
      <c r="H9497" s="10" t="s">
        <v>590</v>
      </c>
      <c r="I9497" s="10" t="s">
        <v>635</v>
      </c>
      <c r="J9497" s="10" t="s">
        <v>3073</v>
      </c>
      <c r="K9497" s="10" t="s">
        <v>3072</v>
      </c>
      <c r="L9497" s="10">
        <v>10</v>
      </c>
      <c r="M9497" s="10">
        <v>800.65</v>
      </c>
      <c r="N9497" s="10">
        <v>8006.5</v>
      </c>
      <c r="O9497" s="59">
        <v>0.2</v>
      </c>
      <c r="P9497" s="10">
        <v>1601.3</v>
      </c>
      <c r="Q9497" s="10">
        <v>6405.2</v>
      </c>
      <c r="R9497" s="10" t="s">
        <v>565</v>
      </c>
      <c r="S9497" s="10" t="s">
        <v>607</v>
      </c>
      <c r="T9497" s="59">
        <v>0.3</v>
      </c>
      <c r="U9497" s="10">
        <v>1921.56</v>
      </c>
    </row>
    <row r="9498" spans="1:21" x14ac:dyDescent="0.3">
      <c r="A9498" s="10" t="s">
        <v>3071</v>
      </c>
      <c r="B9498" s="61">
        <v>45346</v>
      </c>
      <c r="C9498" s="10" t="s">
        <v>3070</v>
      </c>
      <c r="D9498" s="10" t="s">
        <v>3069</v>
      </c>
      <c r="E9498" s="10" t="s">
        <v>592</v>
      </c>
      <c r="F9498" s="10" t="s">
        <v>591</v>
      </c>
      <c r="G9498" s="10" t="s">
        <v>601</v>
      </c>
      <c r="H9498" s="10" t="s">
        <v>600</v>
      </c>
      <c r="I9498" s="10" t="s">
        <v>627</v>
      </c>
      <c r="J9498" s="10" t="s">
        <v>3068</v>
      </c>
      <c r="K9498" s="10" t="s">
        <v>3067</v>
      </c>
      <c r="L9498" s="10">
        <v>1</v>
      </c>
      <c r="M9498" s="10">
        <v>454.36</v>
      </c>
      <c r="N9498" s="10">
        <v>454.36</v>
      </c>
      <c r="O9498" s="59">
        <v>0.2</v>
      </c>
      <c r="P9498" s="10">
        <v>90.87</v>
      </c>
      <c r="Q9498" s="10">
        <v>363.49</v>
      </c>
      <c r="R9498" s="10" t="s">
        <v>565</v>
      </c>
      <c r="S9498" s="10" t="s">
        <v>585</v>
      </c>
      <c r="T9498" s="59">
        <v>0.15</v>
      </c>
      <c r="U9498" s="10">
        <v>54.52</v>
      </c>
    </row>
    <row r="9499" spans="1:21" x14ac:dyDescent="0.3">
      <c r="A9499" s="10" t="s">
        <v>3066</v>
      </c>
      <c r="B9499" s="61">
        <v>45212</v>
      </c>
      <c r="C9499" s="10" t="s">
        <v>3065</v>
      </c>
      <c r="D9499" s="10" t="s">
        <v>3064</v>
      </c>
      <c r="E9499" s="10" t="s">
        <v>603</v>
      </c>
      <c r="F9499" s="10" t="s">
        <v>602</v>
      </c>
      <c r="G9499" s="10" t="s">
        <v>569</v>
      </c>
      <c r="H9499" s="10" t="s">
        <v>544</v>
      </c>
      <c r="I9499" s="10" t="s">
        <v>10</v>
      </c>
      <c r="J9499" s="10" t="s">
        <v>3063</v>
      </c>
      <c r="K9499" s="10" t="s">
        <v>3062</v>
      </c>
      <c r="L9499" s="10">
        <v>2</v>
      </c>
      <c r="M9499" s="10">
        <v>917.86</v>
      </c>
      <c r="N9499" s="10">
        <v>1835.72</v>
      </c>
      <c r="O9499" s="59">
        <v>0</v>
      </c>
      <c r="P9499" s="10">
        <v>0</v>
      </c>
      <c r="Q9499" s="10">
        <v>1835.72</v>
      </c>
      <c r="R9499" s="10" t="s">
        <v>614</v>
      </c>
      <c r="S9499" s="10" t="s">
        <v>596</v>
      </c>
      <c r="T9499" s="59">
        <v>0.25</v>
      </c>
      <c r="U9499" s="10">
        <v>458.93</v>
      </c>
    </row>
    <row r="9500" spans="1:21" x14ac:dyDescent="0.3">
      <c r="A9500" s="10" t="s">
        <v>3061</v>
      </c>
      <c r="B9500" s="61">
        <v>45100</v>
      </c>
      <c r="C9500" s="10" t="s">
        <v>3060</v>
      </c>
      <c r="D9500" s="10" t="s">
        <v>3059</v>
      </c>
      <c r="E9500" s="10" t="s">
        <v>629</v>
      </c>
      <c r="F9500" s="10" t="s">
        <v>759</v>
      </c>
      <c r="G9500" s="10" t="s">
        <v>569</v>
      </c>
      <c r="H9500" s="10" t="s">
        <v>579</v>
      </c>
      <c r="I9500" s="10" t="s">
        <v>578</v>
      </c>
      <c r="J9500" s="10" t="s">
        <v>3058</v>
      </c>
      <c r="K9500" s="10" t="s">
        <v>3057</v>
      </c>
      <c r="L9500" s="10">
        <v>6</v>
      </c>
      <c r="M9500" s="10">
        <v>470.32</v>
      </c>
      <c r="N9500" s="10">
        <v>2821.92</v>
      </c>
      <c r="O9500" s="59">
        <v>0.05</v>
      </c>
      <c r="P9500" s="10">
        <v>141.1</v>
      </c>
      <c r="Q9500" s="10">
        <v>2680.82</v>
      </c>
      <c r="R9500" s="10" t="s">
        <v>614</v>
      </c>
      <c r="S9500" s="10" t="s">
        <v>596</v>
      </c>
      <c r="T9500" s="59">
        <v>0.25</v>
      </c>
      <c r="U9500" s="10">
        <v>670.21</v>
      </c>
    </row>
    <row r="9501" spans="1:21" x14ac:dyDescent="0.3">
      <c r="A9501" s="10" t="s">
        <v>3056</v>
      </c>
      <c r="B9501" s="61">
        <v>45167</v>
      </c>
      <c r="C9501" s="10" t="s">
        <v>3055</v>
      </c>
      <c r="D9501" s="10" t="s">
        <v>3054</v>
      </c>
      <c r="E9501" s="10" t="s">
        <v>592</v>
      </c>
      <c r="F9501" s="10" t="s">
        <v>652</v>
      </c>
      <c r="G9501" s="10" t="s">
        <v>601</v>
      </c>
      <c r="H9501" s="10" t="s">
        <v>600</v>
      </c>
      <c r="I9501" s="10" t="s">
        <v>664</v>
      </c>
      <c r="J9501" s="10" t="s">
        <v>3053</v>
      </c>
      <c r="K9501" s="10" t="s">
        <v>1255</v>
      </c>
      <c r="L9501" s="10">
        <v>1</v>
      </c>
      <c r="M9501" s="10">
        <v>739.81</v>
      </c>
      <c r="N9501" s="10">
        <v>739.81</v>
      </c>
      <c r="O9501" s="59">
        <v>0.1</v>
      </c>
      <c r="P9501" s="10">
        <v>73.98</v>
      </c>
      <c r="Q9501" s="10">
        <v>665.83</v>
      </c>
      <c r="R9501" s="10" t="s">
        <v>586</v>
      </c>
      <c r="S9501" s="10" t="s">
        <v>596</v>
      </c>
      <c r="T9501" s="59">
        <v>0.15</v>
      </c>
      <c r="U9501" s="10">
        <v>99.87</v>
      </c>
    </row>
    <row r="9502" spans="1:21" x14ac:dyDescent="0.3">
      <c r="A9502" s="10" t="s">
        <v>3052</v>
      </c>
      <c r="B9502" s="61">
        <v>45272</v>
      </c>
      <c r="C9502" s="10" t="s">
        <v>3051</v>
      </c>
      <c r="D9502" s="10" t="s">
        <v>3050</v>
      </c>
      <c r="E9502" s="10" t="s">
        <v>592</v>
      </c>
      <c r="F9502" s="10" t="s">
        <v>591</v>
      </c>
      <c r="G9502" s="10" t="s">
        <v>569</v>
      </c>
      <c r="H9502" s="10" t="s">
        <v>544</v>
      </c>
      <c r="I9502" s="10" t="s">
        <v>10</v>
      </c>
      <c r="J9502" s="10" t="s">
        <v>3049</v>
      </c>
      <c r="K9502" s="10" t="s">
        <v>3048</v>
      </c>
      <c r="L9502" s="10">
        <v>5</v>
      </c>
      <c r="M9502" s="10">
        <v>452.99</v>
      </c>
      <c r="N9502" s="10">
        <v>2264.9499999999998</v>
      </c>
      <c r="O9502" s="59">
        <v>0</v>
      </c>
      <c r="P9502" s="10">
        <v>0</v>
      </c>
      <c r="Q9502" s="10">
        <v>2264.9499999999998</v>
      </c>
      <c r="R9502" s="10" t="s">
        <v>565</v>
      </c>
      <c r="S9502" s="10" t="s">
        <v>564</v>
      </c>
      <c r="T9502" s="59">
        <v>0.25</v>
      </c>
      <c r="U9502" s="10">
        <v>566.24</v>
      </c>
    </row>
    <row r="9503" spans="1:21" x14ac:dyDescent="0.3">
      <c r="A9503" s="10" t="s">
        <v>3047</v>
      </c>
      <c r="B9503" s="61">
        <v>45319</v>
      </c>
      <c r="C9503" s="10" t="s">
        <v>3046</v>
      </c>
      <c r="D9503" s="10" t="s">
        <v>3045</v>
      </c>
      <c r="E9503" s="10" t="s">
        <v>581</v>
      </c>
      <c r="F9503" s="10" t="s">
        <v>7</v>
      </c>
      <c r="G9503" s="10" t="s">
        <v>569</v>
      </c>
      <c r="H9503" s="10" t="s">
        <v>579</v>
      </c>
      <c r="I9503" s="10" t="s">
        <v>711</v>
      </c>
      <c r="J9503" s="10" t="s">
        <v>3044</v>
      </c>
      <c r="K9503" s="10" t="s">
        <v>3043</v>
      </c>
      <c r="L9503" s="10">
        <v>9</v>
      </c>
      <c r="M9503" s="10">
        <v>590.88</v>
      </c>
      <c r="N9503" s="10">
        <v>5317.92</v>
      </c>
      <c r="O9503" s="59">
        <v>0.05</v>
      </c>
      <c r="P9503" s="10">
        <v>265.89999999999998</v>
      </c>
      <c r="Q9503" s="10">
        <v>5052.0200000000004</v>
      </c>
      <c r="R9503" s="10" t="s">
        <v>614</v>
      </c>
      <c r="S9503" s="10" t="s">
        <v>607</v>
      </c>
      <c r="T9503" s="59">
        <v>0.15</v>
      </c>
      <c r="U9503" s="10">
        <v>757.8</v>
      </c>
    </row>
    <row r="9504" spans="1:21" x14ac:dyDescent="0.3">
      <c r="A9504" s="10" t="s">
        <v>3042</v>
      </c>
      <c r="B9504" s="61">
        <v>45075</v>
      </c>
      <c r="C9504" s="10" t="s">
        <v>3041</v>
      </c>
      <c r="D9504" s="10" t="s">
        <v>3040</v>
      </c>
      <c r="E9504" s="10" t="s">
        <v>629</v>
      </c>
      <c r="F9504" s="10" t="s">
        <v>790</v>
      </c>
      <c r="G9504" s="10" t="s">
        <v>569</v>
      </c>
      <c r="H9504" s="10" t="s">
        <v>544</v>
      </c>
      <c r="I9504" s="10" t="s">
        <v>568</v>
      </c>
      <c r="J9504" s="10" t="s">
        <v>3039</v>
      </c>
      <c r="K9504" s="10" t="s">
        <v>3038</v>
      </c>
      <c r="L9504" s="10">
        <v>1</v>
      </c>
      <c r="M9504" s="10">
        <v>464.64</v>
      </c>
      <c r="N9504" s="10">
        <v>464.64</v>
      </c>
      <c r="O9504" s="59">
        <v>0.1</v>
      </c>
      <c r="P9504" s="10">
        <v>46.46</v>
      </c>
      <c r="Q9504" s="10">
        <v>418.18</v>
      </c>
      <c r="R9504" s="10" t="s">
        <v>586</v>
      </c>
      <c r="S9504" s="10" t="s">
        <v>607</v>
      </c>
      <c r="T9504" s="59">
        <v>0.3</v>
      </c>
      <c r="U9504" s="10">
        <v>125.45</v>
      </c>
    </row>
    <row r="9505" spans="1:21" x14ac:dyDescent="0.3">
      <c r="A9505" s="10" t="s">
        <v>3037</v>
      </c>
      <c r="B9505" s="61">
        <v>45181</v>
      </c>
      <c r="C9505" s="10" t="s">
        <v>3036</v>
      </c>
      <c r="D9505" s="10" t="s">
        <v>3035</v>
      </c>
      <c r="E9505" s="10" t="s">
        <v>592</v>
      </c>
      <c r="F9505" s="10" t="s">
        <v>18</v>
      </c>
      <c r="G9505" s="10" t="s">
        <v>601</v>
      </c>
      <c r="H9505" s="10" t="s">
        <v>590</v>
      </c>
      <c r="I9505" s="10" t="s">
        <v>589</v>
      </c>
      <c r="J9505" s="10" t="s">
        <v>3034</v>
      </c>
      <c r="K9505" s="10" t="s">
        <v>3033</v>
      </c>
      <c r="L9505" s="10">
        <v>1</v>
      </c>
      <c r="M9505" s="10">
        <v>242.5</v>
      </c>
      <c r="N9505" s="10">
        <v>242.5</v>
      </c>
      <c r="O9505" s="59">
        <v>0.05</v>
      </c>
      <c r="P9505" s="10">
        <v>12.12</v>
      </c>
      <c r="Q9505" s="10">
        <v>230.38</v>
      </c>
      <c r="R9505" s="10" t="s">
        <v>575</v>
      </c>
      <c r="S9505" s="10" t="s">
        <v>585</v>
      </c>
      <c r="T9505" s="59">
        <v>0.25</v>
      </c>
      <c r="U9505" s="10">
        <v>57.59</v>
      </c>
    </row>
    <row r="9506" spans="1:21" x14ac:dyDescent="0.3">
      <c r="A9506" s="10" t="s">
        <v>3032</v>
      </c>
      <c r="B9506" s="61">
        <v>45319</v>
      </c>
      <c r="C9506" s="10" t="s">
        <v>3031</v>
      </c>
      <c r="D9506" s="10" t="s">
        <v>3030</v>
      </c>
      <c r="E9506" s="10" t="s">
        <v>571</v>
      </c>
      <c r="F9506" s="10" t="s">
        <v>685</v>
      </c>
      <c r="G9506" s="10" t="s">
        <v>569</v>
      </c>
      <c r="H9506" s="10" t="s">
        <v>600</v>
      </c>
      <c r="I9506" s="10" t="s">
        <v>627</v>
      </c>
      <c r="J9506" s="10" t="s">
        <v>3029</v>
      </c>
      <c r="K9506" s="10" t="s">
        <v>3028</v>
      </c>
      <c r="L9506" s="10">
        <v>8</v>
      </c>
      <c r="M9506" s="10">
        <v>697.87</v>
      </c>
      <c r="N9506" s="10">
        <v>5582.96</v>
      </c>
      <c r="O9506" s="59">
        <v>0.2</v>
      </c>
      <c r="P9506" s="10">
        <v>1116.5899999999999</v>
      </c>
      <c r="Q9506" s="10">
        <v>4466.37</v>
      </c>
      <c r="R9506" s="10" t="s">
        <v>614</v>
      </c>
      <c r="S9506" s="10" t="s">
        <v>564</v>
      </c>
      <c r="T9506" s="59">
        <v>0.3</v>
      </c>
      <c r="U9506" s="10">
        <v>1339.91</v>
      </c>
    </row>
    <row r="9507" spans="1:21" x14ac:dyDescent="0.3">
      <c r="A9507" s="10" t="s">
        <v>3027</v>
      </c>
      <c r="B9507" s="61">
        <v>45057</v>
      </c>
      <c r="C9507" s="10" t="s">
        <v>3026</v>
      </c>
      <c r="D9507" s="10" t="s">
        <v>3025</v>
      </c>
      <c r="E9507" s="10" t="s">
        <v>581</v>
      </c>
      <c r="F9507" s="10" t="s">
        <v>7</v>
      </c>
      <c r="G9507" s="10" t="s">
        <v>569</v>
      </c>
      <c r="H9507" s="10" t="s">
        <v>600</v>
      </c>
      <c r="I9507" s="10" t="s">
        <v>664</v>
      </c>
      <c r="J9507" s="10" t="s">
        <v>3024</v>
      </c>
      <c r="K9507" s="10" t="s">
        <v>3023</v>
      </c>
      <c r="L9507" s="10">
        <v>10</v>
      </c>
      <c r="M9507" s="10">
        <v>126.1</v>
      </c>
      <c r="N9507" s="10">
        <v>1261</v>
      </c>
      <c r="O9507" s="59">
        <v>0.1</v>
      </c>
      <c r="P9507" s="10">
        <v>126.1</v>
      </c>
      <c r="Q9507" s="10">
        <v>1134.9000000000001</v>
      </c>
      <c r="R9507" s="10" t="s">
        <v>586</v>
      </c>
      <c r="S9507" s="10" t="s">
        <v>607</v>
      </c>
      <c r="T9507" s="59">
        <v>0.15</v>
      </c>
      <c r="U9507" s="10">
        <v>170.24</v>
      </c>
    </row>
    <row r="9508" spans="1:21" x14ac:dyDescent="0.3">
      <c r="A9508" s="10" t="s">
        <v>3022</v>
      </c>
      <c r="B9508" s="61">
        <v>44956</v>
      </c>
      <c r="C9508" s="10" t="s">
        <v>3021</v>
      </c>
      <c r="D9508" s="10" t="s">
        <v>3020</v>
      </c>
      <c r="E9508" s="10" t="s">
        <v>592</v>
      </c>
      <c r="F9508" s="10" t="s">
        <v>18</v>
      </c>
      <c r="G9508" s="10" t="s">
        <v>569</v>
      </c>
      <c r="H9508" s="10" t="s">
        <v>544</v>
      </c>
      <c r="I9508" s="10" t="s">
        <v>10</v>
      </c>
      <c r="J9508" s="10" t="s">
        <v>3019</v>
      </c>
      <c r="K9508" s="10" t="s">
        <v>3018</v>
      </c>
      <c r="L9508" s="10">
        <v>2</v>
      </c>
      <c r="M9508" s="10">
        <v>929.86</v>
      </c>
      <c r="N9508" s="10">
        <v>1859.72</v>
      </c>
      <c r="O9508" s="59">
        <v>0</v>
      </c>
      <c r="P9508" s="10">
        <v>0</v>
      </c>
      <c r="Q9508" s="10">
        <v>1859.72</v>
      </c>
      <c r="R9508" s="10" t="s">
        <v>586</v>
      </c>
      <c r="S9508" s="10" t="s">
        <v>585</v>
      </c>
      <c r="T9508" s="59">
        <v>0.25</v>
      </c>
      <c r="U9508" s="10">
        <v>464.93</v>
      </c>
    </row>
    <row r="9509" spans="1:21" x14ac:dyDescent="0.3">
      <c r="A9509" s="10" t="s">
        <v>3017</v>
      </c>
      <c r="B9509" s="61">
        <v>45235</v>
      </c>
      <c r="C9509" s="10" t="s">
        <v>3016</v>
      </c>
      <c r="D9509" s="10" t="s">
        <v>3015</v>
      </c>
      <c r="E9509" s="10" t="s">
        <v>592</v>
      </c>
      <c r="F9509" s="10" t="s">
        <v>652</v>
      </c>
      <c r="G9509" s="10" t="s">
        <v>569</v>
      </c>
      <c r="H9509" s="10" t="s">
        <v>600</v>
      </c>
      <c r="I9509" s="10" t="s">
        <v>599</v>
      </c>
      <c r="J9509" s="10" t="s">
        <v>3014</v>
      </c>
      <c r="K9509" s="10" t="s">
        <v>3013</v>
      </c>
      <c r="L9509" s="10">
        <v>2</v>
      </c>
      <c r="M9509" s="10">
        <v>101.39</v>
      </c>
      <c r="N9509" s="10">
        <v>202.78</v>
      </c>
      <c r="O9509" s="59">
        <v>0.2</v>
      </c>
      <c r="P9509" s="10">
        <v>40.56</v>
      </c>
      <c r="Q9509" s="10">
        <v>162.22</v>
      </c>
      <c r="R9509" s="10" t="s">
        <v>586</v>
      </c>
      <c r="S9509" s="10" t="s">
        <v>607</v>
      </c>
      <c r="T9509" s="59">
        <v>0.3</v>
      </c>
      <c r="U9509" s="10">
        <v>48.67</v>
      </c>
    </row>
    <row r="9510" spans="1:21" x14ac:dyDescent="0.3">
      <c r="A9510" s="10" t="s">
        <v>3012</v>
      </c>
      <c r="B9510" s="61">
        <v>45200</v>
      </c>
      <c r="C9510" s="10" t="s">
        <v>3011</v>
      </c>
      <c r="D9510" s="10" t="s">
        <v>3010</v>
      </c>
      <c r="E9510" s="10" t="s">
        <v>581</v>
      </c>
      <c r="F9510" s="10" t="s">
        <v>83</v>
      </c>
      <c r="G9510" s="10" t="s">
        <v>569</v>
      </c>
      <c r="H9510" s="10" t="s">
        <v>544</v>
      </c>
      <c r="I9510" s="10" t="s">
        <v>10</v>
      </c>
      <c r="J9510" s="10" t="s">
        <v>3009</v>
      </c>
      <c r="K9510" s="10" t="s">
        <v>3008</v>
      </c>
      <c r="L9510" s="10">
        <v>7</v>
      </c>
      <c r="M9510" s="10">
        <v>440.19</v>
      </c>
      <c r="N9510" s="10">
        <v>3081.33</v>
      </c>
      <c r="O9510" s="59">
        <v>0.2</v>
      </c>
      <c r="P9510" s="10">
        <v>616.27</v>
      </c>
      <c r="Q9510" s="10">
        <v>2465.06</v>
      </c>
      <c r="R9510" s="10" t="s">
        <v>575</v>
      </c>
      <c r="S9510" s="10" t="s">
        <v>585</v>
      </c>
      <c r="T9510" s="59">
        <v>0.3</v>
      </c>
      <c r="U9510" s="10">
        <v>739.52</v>
      </c>
    </row>
    <row r="9511" spans="1:21" x14ac:dyDescent="0.3">
      <c r="A9511" s="10" t="s">
        <v>3007</v>
      </c>
      <c r="B9511" s="61">
        <v>45335</v>
      </c>
      <c r="C9511" s="10" t="s">
        <v>3006</v>
      </c>
      <c r="D9511" s="10" t="s">
        <v>3005</v>
      </c>
      <c r="E9511" s="10" t="s">
        <v>592</v>
      </c>
      <c r="F9511" s="10" t="s">
        <v>652</v>
      </c>
      <c r="G9511" s="10" t="s">
        <v>569</v>
      </c>
      <c r="H9511" s="10" t="s">
        <v>600</v>
      </c>
      <c r="I9511" s="10" t="s">
        <v>627</v>
      </c>
      <c r="J9511" s="10" t="s">
        <v>3004</v>
      </c>
      <c r="K9511" s="10" t="s">
        <v>3003</v>
      </c>
      <c r="L9511" s="10">
        <v>7</v>
      </c>
      <c r="M9511" s="10">
        <v>549.02</v>
      </c>
      <c r="N9511" s="10">
        <v>3843.14</v>
      </c>
      <c r="O9511" s="59">
        <v>0.2</v>
      </c>
      <c r="P9511" s="10">
        <v>768.63</v>
      </c>
      <c r="Q9511" s="10">
        <v>3074.51</v>
      </c>
      <c r="R9511" s="10" t="s">
        <v>575</v>
      </c>
      <c r="S9511" s="10" t="s">
        <v>596</v>
      </c>
      <c r="T9511" s="59">
        <v>0.25</v>
      </c>
      <c r="U9511" s="10">
        <v>768.63</v>
      </c>
    </row>
    <row r="9512" spans="1:21" x14ac:dyDescent="0.3">
      <c r="A9512" s="10" t="s">
        <v>3002</v>
      </c>
      <c r="B9512" s="61">
        <v>45110</v>
      </c>
      <c r="C9512" s="10" t="s">
        <v>3001</v>
      </c>
      <c r="D9512" s="10" t="s">
        <v>3000</v>
      </c>
      <c r="E9512" s="10" t="s">
        <v>629</v>
      </c>
      <c r="F9512" s="10" t="s">
        <v>628</v>
      </c>
      <c r="G9512" s="10" t="s">
        <v>601</v>
      </c>
      <c r="H9512" s="10" t="s">
        <v>544</v>
      </c>
      <c r="I9512" s="10" t="s">
        <v>10</v>
      </c>
      <c r="J9512" s="10" t="s">
        <v>2999</v>
      </c>
      <c r="K9512" s="10" t="s">
        <v>2998</v>
      </c>
      <c r="L9512" s="10">
        <v>4</v>
      </c>
      <c r="M9512" s="10">
        <v>704.06</v>
      </c>
      <c r="N9512" s="10">
        <v>2816.24</v>
      </c>
      <c r="O9512" s="59">
        <v>0.2</v>
      </c>
      <c r="P9512" s="10">
        <v>563.25</v>
      </c>
      <c r="Q9512" s="10">
        <v>2252.9899999999998</v>
      </c>
      <c r="R9512" s="10" t="s">
        <v>565</v>
      </c>
      <c r="S9512" s="10" t="s">
        <v>585</v>
      </c>
      <c r="T9512" s="59">
        <v>0.15</v>
      </c>
      <c r="U9512" s="10">
        <v>337.95</v>
      </c>
    </row>
    <row r="9513" spans="1:21" x14ac:dyDescent="0.3">
      <c r="A9513" s="10" t="s">
        <v>2997</v>
      </c>
      <c r="B9513" s="61">
        <v>45033</v>
      </c>
      <c r="C9513" s="10" t="s">
        <v>2996</v>
      </c>
      <c r="D9513" s="10" t="s">
        <v>2995</v>
      </c>
      <c r="E9513" s="10" t="s">
        <v>629</v>
      </c>
      <c r="F9513" s="10" t="s">
        <v>759</v>
      </c>
      <c r="G9513" s="10" t="s">
        <v>601</v>
      </c>
      <c r="H9513" s="10" t="s">
        <v>579</v>
      </c>
      <c r="I9513" s="10" t="s">
        <v>711</v>
      </c>
      <c r="J9513" s="10" t="s">
        <v>2994</v>
      </c>
      <c r="K9513" s="10" t="s">
        <v>2993</v>
      </c>
      <c r="L9513" s="10">
        <v>3</v>
      </c>
      <c r="M9513" s="10">
        <v>888.39</v>
      </c>
      <c r="N9513" s="10">
        <v>2665.17</v>
      </c>
      <c r="O9513" s="59">
        <v>0.1</v>
      </c>
      <c r="P9513" s="10">
        <v>266.52</v>
      </c>
      <c r="Q9513" s="10">
        <v>2398.65</v>
      </c>
      <c r="R9513" s="10" t="s">
        <v>614</v>
      </c>
      <c r="S9513" s="10" t="s">
        <v>585</v>
      </c>
      <c r="T9513" s="59">
        <v>0.25</v>
      </c>
      <c r="U9513" s="10">
        <v>599.66</v>
      </c>
    </row>
    <row r="9514" spans="1:21" x14ac:dyDescent="0.3">
      <c r="A9514" s="10" t="s">
        <v>2992</v>
      </c>
      <c r="B9514" s="61">
        <v>45046</v>
      </c>
      <c r="C9514" s="10" t="s">
        <v>2991</v>
      </c>
      <c r="D9514" s="10" t="s">
        <v>2990</v>
      </c>
      <c r="E9514" s="10" t="s">
        <v>592</v>
      </c>
      <c r="F9514" s="10" t="s">
        <v>591</v>
      </c>
      <c r="G9514" s="10" t="s">
        <v>569</v>
      </c>
      <c r="H9514" s="10" t="s">
        <v>600</v>
      </c>
      <c r="I9514" s="10" t="s">
        <v>627</v>
      </c>
      <c r="J9514" s="10" t="s">
        <v>2989</v>
      </c>
      <c r="K9514" s="10" t="s">
        <v>2988</v>
      </c>
      <c r="L9514" s="10">
        <v>9</v>
      </c>
      <c r="M9514" s="10">
        <v>679.45</v>
      </c>
      <c r="N9514" s="10">
        <v>6115.05</v>
      </c>
      <c r="O9514" s="59">
        <v>0.05</v>
      </c>
      <c r="P9514" s="10">
        <v>305.75</v>
      </c>
      <c r="Q9514" s="10">
        <v>5809.3</v>
      </c>
      <c r="R9514" s="10" t="s">
        <v>565</v>
      </c>
      <c r="S9514" s="10" t="s">
        <v>607</v>
      </c>
      <c r="T9514" s="59">
        <v>0.3</v>
      </c>
      <c r="U9514" s="10">
        <v>1742.79</v>
      </c>
    </row>
    <row r="9515" spans="1:21" x14ac:dyDescent="0.3">
      <c r="A9515" s="10" t="s">
        <v>2987</v>
      </c>
      <c r="B9515" s="61">
        <v>45043</v>
      </c>
      <c r="C9515" s="10" t="s">
        <v>2986</v>
      </c>
      <c r="D9515" s="10" t="s">
        <v>2985</v>
      </c>
      <c r="E9515" s="10" t="s">
        <v>629</v>
      </c>
      <c r="F9515" s="10" t="s">
        <v>790</v>
      </c>
      <c r="G9515" s="10" t="s">
        <v>601</v>
      </c>
      <c r="H9515" s="10" t="s">
        <v>600</v>
      </c>
      <c r="I9515" s="10" t="s">
        <v>664</v>
      </c>
      <c r="J9515" s="10" t="s">
        <v>2984</v>
      </c>
      <c r="K9515" s="10" t="s">
        <v>2983</v>
      </c>
      <c r="L9515" s="10">
        <v>5</v>
      </c>
      <c r="M9515" s="10">
        <v>478.81</v>
      </c>
      <c r="N9515" s="10">
        <v>2394.0500000000002</v>
      </c>
      <c r="O9515" s="59">
        <v>0.2</v>
      </c>
      <c r="P9515" s="10">
        <v>478.81</v>
      </c>
      <c r="Q9515" s="10">
        <v>1915.24</v>
      </c>
      <c r="R9515" s="10" t="s">
        <v>614</v>
      </c>
      <c r="S9515" s="10" t="s">
        <v>596</v>
      </c>
      <c r="T9515" s="59">
        <v>0.15</v>
      </c>
      <c r="U9515" s="10">
        <v>287.29000000000002</v>
      </c>
    </row>
    <row r="9516" spans="1:21" x14ac:dyDescent="0.3">
      <c r="A9516" s="10" t="s">
        <v>2982</v>
      </c>
      <c r="B9516" s="61">
        <v>45335</v>
      </c>
      <c r="C9516" s="10" t="s">
        <v>2981</v>
      </c>
      <c r="D9516" s="10" t="s">
        <v>2980</v>
      </c>
      <c r="E9516" s="10" t="s">
        <v>629</v>
      </c>
      <c r="F9516" s="10" t="s">
        <v>790</v>
      </c>
      <c r="G9516" s="10" t="s">
        <v>569</v>
      </c>
      <c r="H9516" s="10" t="s">
        <v>590</v>
      </c>
      <c r="I9516" s="10" t="s">
        <v>589</v>
      </c>
      <c r="J9516" s="10" t="s">
        <v>2979</v>
      </c>
      <c r="K9516" s="10" t="s">
        <v>2978</v>
      </c>
      <c r="L9516" s="10">
        <v>1</v>
      </c>
      <c r="M9516" s="10">
        <v>646.45000000000005</v>
      </c>
      <c r="N9516" s="10">
        <v>646.45000000000005</v>
      </c>
      <c r="O9516" s="59">
        <v>0.2</v>
      </c>
      <c r="P9516" s="10">
        <v>129.29</v>
      </c>
      <c r="Q9516" s="10">
        <v>517.16</v>
      </c>
      <c r="R9516" s="10" t="s">
        <v>614</v>
      </c>
      <c r="S9516" s="10" t="s">
        <v>585</v>
      </c>
      <c r="T9516" s="59">
        <v>0.25</v>
      </c>
      <c r="U9516" s="10">
        <v>129.29</v>
      </c>
    </row>
    <row r="9517" spans="1:21" x14ac:dyDescent="0.3">
      <c r="A9517" s="10" t="s">
        <v>2977</v>
      </c>
      <c r="B9517" s="61">
        <v>45328</v>
      </c>
      <c r="C9517" s="10" t="s">
        <v>2976</v>
      </c>
      <c r="D9517" s="10" t="s">
        <v>2975</v>
      </c>
      <c r="E9517" s="10" t="s">
        <v>629</v>
      </c>
      <c r="F9517" s="10" t="s">
        <v>790</v>
      </c>
      <c r="G9517" s="10" t="s">
        <v>601</v>
      </c>
      <c r="H9517" s="10" t="s">
        <v>579</v>
      </c>
      <c r="I9517" s="10" t="s">
        <v>722</v>
      </c>
      <c r="J9517" s="10" t="s">
        <v>2974</v>
      </c>
      <c r="K9517" s="10" t="s">
        <v>2973</v>
      </c>
      <c r="L9517" s="10">
        <v>10</v>
      </c>
      <c r="M9517" s="10">
        <v>607.57000000000005</v>
      </c>
      <c r="N9517" s="10">
        <v>6075.7</v>
      </c>
      <c r="O9517" s="59">
        <v>0.1</v>
      </c>
      <c r="P9517" s="10">
        <v>607.57000000000005</v>
      </c>
      <c r="Q9517" s="10">
        <v>5468.13</v>
      </c>
      <c r="R9517" s="10" t="s">
        <v>586</v>
      </c>
      <c r="S9517" s="10" t="s">
        <v>564</v>
      </c>
      <c r="T9517" s="59">
        <v>0.3</v>
      </c>
      <c r="U9517" s="10">
        <v>1640.44</v>
      </c>
    </row>
    <row r="9518" spans="1:21" x14ac:dyDescent="0.3">
      <c r="A9518" s="10" t="s">
        <v>2972</v>
      </c>
      <c r="B9518" s="61">
        <v>45326</v>
      </c>
      <c r="C9518" s="10" t="s">
        <v>2971</v>
      </c>
      <c r="D9518" s="10" t="s">
        <v>2970</v>
      </c>
      <c r="E9518" s="10" t="s">
        <v>592</v>
      </c>
      <c r="F9518" s="10" t="s">
        <v>18</v>
      </c>
      <c r="G9518" s="10" t="s">
        <v>569</v>
      </c>
      <c r="H9518" s="10" t="s">
        <v>544</v>
      </c>
      <c r="I9518" s="10" t="s">
        <v>568</v>
      </c>
      <c r="J9518" s="10" t="s">
        <v>2969</v>
      </c>
      <c r="K9518" s="10" t="s">
        <v>2968</v>
      </c>
      <c r="L9518" s="10">
        <v>9</v>
      </c>
      <c r="M9518" s="10">
        <v>984.56</v>
      </c>
      <c r="N9518" s="10">
        <v>8861.0400000000009</v>
      </c>
      <c r="O9518" s="59">
        <v>0.05</v>
      </c>
      <c r="P9518" s="10">
        <v>443.05</v>
      </c>
      <c r="Q9518" s="10">
        <v>8417.99</v>
      </c>
      <c r="R9518" s="10" t="s">
        <v>575</v>
      </c>
      <c r="S9518" s="10" t="s">
        <v>585</v>
      </c>
      <c r="T9518" s="59">
        <v>0.15</v>
      </c>
      <c r="U9518" s="10">
        <v>1262.7</v>
      </c>
    </row>
    <row r="9519" spans="1:21" x14ac:dyDescent="0.3">
      <c r="A9519" s="10" t="s">
        <v>2967</v>
      </c>
      <c r="B9519" s="61">
        <v>45187</v>
      </c>
      <c r="C9519" s="10" t="s">
        <v>1813</v>
      </c>
      <c r="D9519" s="10" t="s">
        <v>2966</v>
      </c>
      <c r="E9519" s="10" t="s">
        <v>629</v>
      </c>
      <c r="F9519" s="10" t="s">
        <v>790</v>
      </c>
      <c r="G9519" s="10" t="s">
        <v>569</v>
      </c>
      <c r="H9519" s="10" t="s">
        <v>544</v>
      </c>
      <c r="I9519" s="10" t="s">
        <v>568</v>
      </c>
      <c r="J9519" s="10" t="s">
        <v>918</v>
      </c>
      <c r="K9519" s="10" t="s">
        <v>2965</v>
      </c>
      <c r="L9519" s="10">
        <v>8</v>
      </c>
      <c r="M9519" s="10">
        <v>688.63</v>
      </c>
      <c r="N9519" s="10">
        <v>5509.04</v>
      </c>
      <c r="O9519" s="59">
        <v>0.2</v>
      </c>
      <c r="P9519" s="10">
        <v>1101.81</v>
      </c>
      <c r="Q9519" s="10">
        <v>4407.2299999999996</v>
      </c>
      <c r="R9519" s="10" t="s">
        <v>586</v>
      </c>
      <c r="S9519" s="10" t="s">
        <v>564</v>
      </c>
      <c r="T9519" s="59">
        <v>0.15</v>
      </c>
      <c r="U9519" s="10">
        <v>661.08</v>
      </c>
    </row>
    <row r="9520" spans="1:21" x14ac:dyDescent="0.3">
      <c r="A9520" s="10" t="s">
        <v>2964</v>
      </c>
      <c r="B9520" s="61">
        <v>45023</v>
      </c>
      <c r="C9520" s="10" t="s">
        <v>1063</v>
      </c>
      <c r="D9520" s="10" t="s">
        <v>2963</v>
      </c>
      <c r="E9520" s="10" t="s">
        <v>629</v>
      </c>
      <c r="F9520" s="10" t="s">
        <v>790</v>
      </c>
      <c r="G9520" s="10" t="s">
        <v>569</v>
      </c>
      <c r="H9520" s="10" t="s">
        <v>579</v>
      </c>
      <c r="I9520" s="10" t="s">
        <v>722</v>
      </c>
      <c r="J9520" s="10" t="s">
        <v>2962</v>
      </c>
      <c r="K9520" s="10" t="s">
        <v>2961</v>
      </c>
      <c r="L9520" s="10">
        <v>2</v>
      </c>
      <c r="M9520" s="10">
        <v>773.49</v>
      </c>
      <c r="N9520" s="10">
        <v>1546.98</v>
      </c>
      <c r="O9520" s="59">
        <v>0.1</v>
      </c>
      <c r="P9520" s="10">
        <v>154.69999999999999</v>
      </c>
      <c r="Q9520" s="10">
        <v>1392.28</v>
      </c>
      <c r="R9520" s="10" t="s">
        <v>586</v>
      </c>
      <c r="S9520" s="10" t="s">
        <v>564</v>
      </c>
      <c r="T9520" s="59">
        <v>0.15</v>
      </c>
      <c r="U9520" s="10">
        <v>208.84</v>
      </c>
    </row>
    <row r="9521" spans="1:21" x14ac:dyDescent="0.3">
      <c r="A9521" s="10" t="s">
        <v>2960</v>
      </c>
      <c r="B9521" s="61">
        <v>44970</v>
      </c>
      <c r="C9521" s="10" t="s">
        <v>2959</v>
      </c>
      <c r="D9521" s="10" t="s">
        <v>2958</v>
      </c>
      <c r="E9521" s="10" t="s">
        <v>571</v>
      </c>
      <c r="F9521" s="10" t="s">
        <v>685</v>
      </c>
      <c r="G9521" s="10" t="s">
        <v>569</v>
      </c>
      <c r="H9521" s="10" t="s">
        <v>600</v>
      </c>
      <c r="I9521" s="10" t="s">
        <v>627</v>
      </c>
      <c r="J9521" s="10" t="s">
        <v>2957</v>
      </c>
      <c r="K9521" s="10" t="s">
        <v>2956</v>
      </c>
      <c r="L9521" s="10">
        <v>6</v>
      </c>
      <c r="M9521" s="10">
        <v>499.41</v>
      </c>
      <c r="N9521" s="10">
        <v>2996.46</v>
      </c>
      <c r="O9521" s="59">
        <v>0.05</v>
      </c>
      <c r="P9521" s="10">
        <v>149.82</v>
      </c>
      <c r="Q9521" s="10">
        <v>2846.64</v>
      </c>
      <c r="R9521" s="10" t="s">
        <v>565</v>
      </c>
      <c r="S9521" s="10" t="s">
        <v>564</v>
      </c>
      <c r="T9521" s="59">
        <v>0.15</v>
      </c>
      <c r="U9521" s="10">
        <v>427</v>
      </c>
    </row>
    <row r="9522" spans="1:21" x14ac:dyDescent="0.3">
      <c r="A9522" s="10" t="s">
        <v>2955</v>
      </c>
      <c r="B9522" s="61">
        <v>45080</v>
      </c>
      <c r="C9522" s="10" t="s">
        <v>2954</v>
      </c>
      <c r="D9522" s="10" t="s">
        <v>2953</v>
      </c>
      <c r="E9522" s="10" t="s">
        <v>629</v>
      </c>
      <c r="F9522" s="10" t="s">
        <v>759</v>
      </c>
      <c r="G9522" s="10" t="s">
        <v>601</v>
      </c>
      <c r="H9522" s="10" t="s">
        <v>544</v>
      </c>
      <c r="I9522" s="10" t="s">
        <v>568</v>
      </c>
      <c r="J9522" s="10" t="s">
        <v>2952</v>
      </c>
      <c r="K9522" s="10" t="s">
        <v>2951</v>
      </c>
      <c r="L9522" s="10">
        <v>5</v>
      </c>
      <c r="M9522" s="10">
        <v>891.1</v>
      </c>
      <c r="N9522" s="10">
        <v>4455.5</v>
      </c>
      <c r="O9522" s="59">
        <v>0.1</v>
      </c>
      <c r="P9522" s="10">
        <v>445.55</v>
      </c>
      <c r="Q9522" s="10">
        <v>4009.95</v>
      </c>
      <c r="R9522" s="10" t="s">
        <v>575</v>
      </c>
      <c r="S9522" s="10" t="s">
        <v>596</v>
      </c>
      <c r="T9522" s="59">
        <v>0.25</v>
      </c>
      <c r="U9522" s="10">
        <v>1002.49</v>
      </c>
    </row>
    <row r="9523" spans="1:21" x14ac:dyDescent="0.3">
      <c r="A9523" s="10" t="s">
        <v>2950</v>
      </c>
      <c r="B9523" s="61">
        <v>45127</v>
      </c>
      <c r="C9523" s="10" t="s">
        <v>2949</v>
      </c>
      <c r="D9523" s="10" t="s">
        <v>2948</v>
      </c>
      <c r="E9523" s="10" t="s">
        <v>571</v>
      </c>
      <c r="F9523" s="10" t="s">
        <v>570</v>
      </c>
      <c r="G9523" s="10" t="s">
        <v>601</v>
      </c>
      <c r="H9523" s="10" t="s">
        <v>544</v>
      </c>
      <c r="I9523" s="10" t="s">
        <v>568</v>
      </c>
      <c r="J9523" s="10" t="s">
        <v>2947</v>
      </c>
      <c r="K9523" s="10" t="s">
        <v>2946</v>
      </c>
      <c r="L9523" s="10">
        <v>5</v>
      </c>
      <c r="M9523" s="10">
        <v>149.66</v>
      </c>
      <c r="N9523" s="10">
        <v>748.3</v>
      </c>
      <c r="O9523" s="59">
        <v>0.2</v>
      </c>
      <c r="P9523" s="10">
        <v>149.66</v>
      </c>
      <c r="Q9523" s="10">
        <v>598.64</v>
      </c>
      <c r="R9523" s="10" t="s">
        <v>586</v>
      </c>
      <c r="S9523" s="10" t="s">
        <v>596</v>
      </c>
      <c r="T9523" s="59">
        <v>0.3</v>
      </c>
      <c r="U9523" s="10">
        <v>179.59</v>
      </c>
    </row>
    <row r="9524" spans="1:21" x14ac:dyDescent="0.3">
      <c r="A9524" s="10" t="s">
        <v>2945</v>
      </c>
      <c r="B9524" s="61">
        <v>45361</v>
      </c>
      <c r="C9524" s="10" t="s">
        <v>2944</v>
      </c>
      <c r="D9524" s="10" t="s">
        <v>2943</v>
      </c>
      <c r="E9524" s="10" t="s">
        <v>581</v>
      </c>
      <c r="F9524" s="10" t="s">
        <v>7</v>
      </c>
      <c r="G9524" s="10" t="s">
        <v>601</v>
      </c>
      <c r="H9524" s="10" t="s">
        <v>579</v>
      </c>
      <c r="I9524" s="10" t="s">
        <v>578</v>
      </c>
      <c r="J9524" s="10" t="s">
        <v>2942</v>
      </c>
      <c r="K9524" s="10" t="s">
        <v>2941</v>
      </c>
      <c r="L9524" s="10">
        <v>1</v>
      </c>
      <c r="M9524" s="10">
        <v>282.79000000000002</v>
      </c>
      <c r="N9524" s="10">
        <v>282.79000000000002</v>
      </c>
      <c r="O9524" s="59">
        <v>0.2</v>
      </c>
      <c r="P9524" s="10">
        <v>56.56</v>
      </c>
      <c r="Q9524" s="10">
        <v>226.23</v>
      </c>
      <c r="R9524" s="10" t="s">
        <v>565</v>
      </c>
      <c r="S9524" s="10" t="s">
        <v>564</v>
      </c>
      <c r="T9524" s="59">
        <v>0.15</v>
      </c>
      <c r="U9524" s="10">
        <v>33.93</v>
      </c>
    </row>
    <row r="9525" spans="1:21" x14ac:dyDescent="0.3">
      <c r="A9525" s="10" t="s">
        <v>2940</v>
      </c>
      <c r="B9525" s="61">
        <v>44953</v>
      </c>
      <c r="C9525" s="10" t="s">
        <v>2939</v>
      </c>
      <c r="D9525" s="10" t="s">
        <v>2938</v>
      </c>
      <c r="E9525" s="10" t="s">
        <v>629</v>
      </c>
      <c r="F9525" s="10" t="s">
        <v>790</v>
      </c>
      <c r="G9525" s="10" t="s">
        <v>601</v>
      </c>
      <c r="H9525" s="10" t="s">
        <v>600</v>
      </c>
      <c r="I9525" s="10" t="s">
        <v>599</v>
      </c>
      <c r="J9525" s="10" t="s">
        <v>2937</v>
      </c>
      <c r="K9525" s="10" t="s">
        <v>2936</v>
      </c>
      <c r="L9525" s="10">
        <v>7</v>
      </c>
      <c r="M9525" s="10">
        <v>794.75</v>
      </c>
      <c r="N9525" s="10">
        <v>5563.25</v>
      </c>
      <c r="O9525" s="59">
        <v>0.05</v>
      </c>
      <c r="P9525" s="10">
        <v>278.16000000000003</v>
      </c>
      <c r="Q9525" s="10">
        <v>5285.09</v>
      </c>
      <c r="R9525" s="10" t="s">
        <v>586</v>
      </c>
      <c r="S9525" s="10" t="s">
        <v>607</v>
      </c>
      <c r="T9525" s="59">
        <v>0.3</v>
      </c>
      <c r="U9525" s="10">
        <v>1585.53</v>
      </c>
    </row>
    <row r="9526" spans="1:21" x14ac:dyDescent="0.3">
      <c r="A9526" s="10" t="s">
        <v>2935</v>
      </c>
      <c r="B9526" s="61">
        <v>45336</v>
      </c>
      <c r="C9526" s="10" t="s">
        <v>2934</v>
      </c>
      <c r="D9526" s="10" t="s">
        <v>2933</v>
      </c>
      <c r="E9526" s="10" t="s">
        <v>581</v>
      </c>
      <c r="F9526" s="10" t="s">
        <v>83</v>
      </c>
      <c r="G9526" s="10" t="s">
        <v>601</v>
      </c>
      <c r="H9526" s="10" t="s">
        <v>544</v>
      </c>
      <c r="I9526" s="10" t="s">
        <v>610</v>
      </c>
      <c r="J9526" s="10" t="s">
        <v>2932</v>
      </c>
      <c r="K9526" s="10" t="s">
        <v>1504</v>
      </c>
      <c r="L9526" s="10">
        <v>8</v>
      </c>
      <c r="M9526" s="10">
        <v>378.21</v>
      </c>
      <c r="N9526" s="10">
        <v>3025.68</v>
      </c>
      <c r="O9526" s="59">
        <v>0.1</v>
      </c>
      <c r="P9526" s="10">
        <v>302.57</v>
      </c>
      <c r="Q9526" s="10">
        <v>2723.11</v>
      </c>
      <c r="R9526" s="10" t="s">
        <v>586</v>
      </c>
      <c r="S9526" s="10" t="s">
        <v>585</v>
      </c>
      <c r="T9526" s="59">
        <v>0.3</v>
      </c>
      <c r="U9526" s="10">
        <v>816.93</v>
      </c>
    </row>
    <row r="9527" spans="1:21" x14ac:dyDescent="0.3">
      <c r="A9527" s="10" t="s">
        <v>2931</v>
      </c>
      <c r="B9527" s="61">
        <v>45366</v>
      </c>
      <c r="C9527" s="10" t="s">
        <v>2930</v>
      </c>
      <c r="D9527" s="10" t="s">
        <v>2929</v>
      </c>
      <c r="E9527" s="10" t="s">
        <v>603</v>
      </c>
      <c r="F9527" s="10" t="s">
        <v>602</v>
      </c>
      <c r="G9527" s="10" t="s">
        <v>601</v>
      </c>
      <c r="H9527" s="10" t="s">
        <v>579</v>
      </c>
      <c r="I9527" s="10" t="s">
        <v>578</v>
      </c>
      <c r="J9527" s="10" t="s">
        <v>2928</v>
      </c>
      <c r="K9527" s="10" t="s">
        <v>2927</v>
      </c>
      <c r="L9527" s="10">
        <v>5</v>
      </c>
      <c r="M9527" s="10">
        <v>605.91999999999996</v>
      </c>
      <c r="N9527" s="10">
        <v>3029.6</v>
      </c>
      <c r="O9527" s="59">
        <v>0</v>
      </c>
      <c r="P9527" s="10">
        <v>0</v>
      </c>
      <c r="Q9527" s="10">
        <v>3029.6</v>
      </c>
      <c r="R9527" s="10" t="s">
        <v>614</v>
      </c>
      <c r="S9527" s="10" t="s">
        <v>607</v>
      </c>
      <c r="T9527" s="59">
        <v>0.3</v>
      </c>
      <c r="U9527" s="10">
        <v>908.88</v>
      </c>
    </row>
    <row r="9528" spans="1:21" x14ac:dyDescent="0.3">
      <c r="A9528" s="10" t="s">
        <v>2926</v>
      </c>
      <c r="B9528" s="61">
        <v>45062</v>
      </c>
      <c r="C9528" s="10" t="s">
        <v>2925</v>
      </c>
      <c r="D9528" s="10" t="s">
        <v>2924</v>
      </c>
      <c r="E9528" s="10" t="s">
        <v>603</v>
      </c>
      <c r="F9528" s="10" t="s">
        <v>636</v>
      </c>
      <c r="G9528" s="10" t="s">
        <v>569</v>
      </c>
      <c r="H9528" s="10" t="s">
        <v>600</v>
      </c>
      <c r="I9528" s="10" t="s">
        <v>664</v>
      </c>
      <c r="J9528" s="10" t="s">
        <v>2923</v>
      </c>
      <c r="K9528" s="10" t="s">
        <v>2922</v>
      </c>
      <c r="L9528" s="10">
        <v>7</v>
      </c>
      <c r="M9528" s="10">
        <v>888.93</v>
      </c>
      <c r="N9528" s="10">
        <v>6222.51</v>
      </c>
      <c r="O9528" s="59">
        <v>0.2</v>
      </c>
      <c r="P9528" s="10">
        <v>1244.5</v>
      </c>
      <c r="Q9528" s="10">
        <v>4978.01</v>
      </c>
      <c r="R9528" s="10" t="s">
        <v>575</v>
      </c>
      <c r="S9528" s="10" t="s">
        <v>585</v>
      </c>
      <c r="T9528" s="59">
        <v>0.3</v>
      </c>
      <c r="U9528" s="10">
        <v>1493.4</v>
      </c>
    </row>
    <row r="9529" spans="1:21" x14ac:dyDescent="0.3">
      <c r="A9529" s="10" t="s">
        <v>2921</v>
      </c>
      <c r="B9529" s="61">
        <v>45306</v>
      </c>
      <c r="C9529" s="10" t="s">
        <v>2920</v>
      </c>
      <c r="D9529" s="10" t="s">
        <v>2919</v>
      </c>
      <c r="E9529" s="10" t="s">
        <v>581</v>
      </c>
      <c r="F9529" s="10" t="s">
        <v>7</v>
      </c>
      <c r="G9529" s="10" t="s">
        <v>569</v>
      </c>
      <c r="H9529" s="10" t="s">
        <v>600</v>
      </c>
      <c r="I9529" s="10" t="s">
        <v>664</v>
      </c>
      <c r="J9529" s="10" t="s">
        <v>2918</v>
      </c>
      <c r="K9529" s="10" t="s">
        <v>2917</v>
      </c>
      <c r="L9529" s="10">
        <v>10</v>
      </c>
      <c r="M9529" s="10">
        <v>180.93</v>
      </c>
      <c r="N9529" s="10">
        <v>1809.3</v>
      </c>
      <c r="O9529" s="59">
        <v>0</v>
      </c>
      <c r="P9529" s="10">
        <v>0</v>
      </c>
      <c r="Q9529" s="10">
        <v>1809.3</v>
      </c>
      <c r="R9529" s="10" t="s">
        <v>575</v>
      </c>
      <c r="S9529" s="10" t="s">
        <v>585</v>
      </c>
      <c r="T9529" s="59">
        <v>0.15</v>
      </c>
      <c r="U9529" s="10">
        <v>271.39</v>
      </c>
    </row>
    <row r="9530" spans="1:21" x14ac:dyDescent="0.3">
      <c r="A9530" s="10" t="s">
        <v>2916</v>
      </c>
      <c r="B9530" s="61">
        <v>45008</v>
      </c>
      <c r="C9530" s="10" t="s">
        <v>2915</v>
      </c>
      <c r="D9530" s="10" t="s">
        <v>2235</v>
      </c>
      <c r="E9530" s="10" t="s">
        <v>581</v>
      </c>
      <c r="F9530" s="10" t="s">
        <v>83</v>
      </c>
      <c r="G9530" s="10" t="s">
        <v>601</v>
      </c>
      <c r="H9530" s="10" t="s">
        <v>600</v>
      </c>
      <c r="I9530" s="10" t="s">
        <v>664</v>
      </c>
      <c r="J9530" s="10" t="s">
        <v>2914</v>
      </c>
      <c r="K9530" s="10" t="s">
        <v>2913</v>
      </c>
      <c r="L9530" s="10">
        <v>10</v>
      </c>
      <c r="M9530" s="10">
        <v>557.41</v>
      </c>
      <c r="N9530" s="10">
        <v>5574.1</v>
      </c>
      <c r="O9530" s="59">
        <v>0.1</v>
      </c>
      <c r="P9530" s="10">
        <v>557.41</v>
      </c>
      <c r="Q9530" s="10">
        <v>5016.6899999999996</v>
      </c>
      <c r="R9530" s="10" t="s">
        <v>614</v>
      </c>
      <c r="S9530" s="10" t="s">
        <v>607</v>
      </c>
      <c r="T9530" s="59">
        <v>0.25</v>
      </c>
      <c r="U9530" s="10">
        <v>1254.17</v>
      </c>
    </row>
    <row r="9531" spans="1:21" x14ac:dyDescent="0.3">
      <c r="A9531" s="10" t="s">
        <v>2912</v>
      </c>
      <c r="B9531" s="61">
        <v>44960</v>
      </c>
      <c r="C9531" s="10" t="s">
        <v>2911</v>
      </c>
      <c r="D9531" s="10" t="s">
        <v>2910</v>
      </c>
      <c r="E9531" s="10" t="s">
        <v>571</v>
      </c>
      <c r="F9531" s="10" t="s">
        <v>11</v>
      </c>
      <c r="G9531" s="10" t="s">
        <v>569</v>
      </c>
      <c r="H9531" s="10" t="s">
        <v>600</v>
      </c>
      <c r="I9531" s="10" t="s">
        <v>664</v>
      </c>
      <c r="J9531" s="10" t="s">
        <v>2909</v>
      </c>
      <c r="K9531" s="10" t="s">
        <v>2908</v>
      </c>
      <c r="L9531" s="10">
        <v>10</v>
      </c>
      <c r="M9531" s="10">
        <v>973.05</v>
      </c>
      <c r="N9531" s="10">
        <v>9730.5</v>
      </c>
      <c r="O9531" s="59">
        <v>0</v>
      </c>
      <c r="P9531" s="10">
        <v>0</v>
      </c>
      <c r="Q9531" s="10">
        <v>9730.5</v>
      </c>
      <c r="R9531" s="10" t="s">
        <v>565</v>
      </c>
      <c r="S9531" s="10" t="s">
        <v>585</v>
      </c>
      <c r="T9531" s="59">
        <v>0.25</v>
      </c>
      <c r="U9531" s="10">
        <v>2432.62</v>
      </c>
    </row>
    <row r="9532" spans="1:21" x14ac:dyDescent="0.3">
      <c r="A9532" s="10" t="s">
        <v>2907</v>
      </c>
      <c r="B9532" s="61">
        <v>45072</v>
      </c>
      <c r="C9532" s="10" t="s">
        <v>2906</v>
      </c>
      <c r="D9532" s="10" t="s">
        <v>2905</v>
      </c>
      <c r="E9532" s="10" t="s">
        <v>629</v>
      </c>
      <c r="F9532" s="10" t="s">
        <v>628</v>
      </c>
      <c r="G9532" s="10" t="s">
        <v>569</v>
      </c>
      <c r="H9532" s="10" t="s">
        <v>579</v>
      </c>
      <c r="I9532" s="10" t="s">
        <v>722</v>
      </c>
      <c r="J9532" s="10" t="s">
        <v>2904</v>
      </c>
      <c r="K9532" s="10" t="s">
        <v>2903</v>
      </c>
      <c r="L9532" s="10">
        <v>9</v>
      </c>
      <c r="M9532" s="10">
        <v>572.45000000000005</v>
      </c>
      <c r="N9532" s="10">
        <v>5152.05</v>
      </c>
      <c r="O9532" s="59">
        <v>0</v>
      </c>
      <c r="P9532" s="10">
        <v>0</v>
      </c>
      <c r="Q9532" s="10">
        <v>5152.05</v>
      </c>
      <c r="R9532" s="10" t="s">
        <v>614</v>
      </c>
      <c r="S9532" s="10" t="s">
        <v>596</v>
      </c>
      <c r="T9532" s="59">
        <v>0.3</v>
      </c>
      <c r="U9532" s="10">
        <v>1545.62</v>
      </c>
    </row>
    <row r="9533" spans="1:21" x14ac:dyDescent="0.3">
      <c r="A9533" s="10" t="s">
        <v>2902</v>
      </c>
      <c r="B9533" s="61">
        <v>45015</v>
      </c>
      <c r="C9533" s="10" t="s">
        <v>2901</v>
      </c>
      <c r="D9533" s="10" t="s">
        <v>2900</v>
      </c>
      <c r="E9533" s="10" t="s">
        <v>571</v>
      </c>
      <c r="F9533" s="10" t="s">
        <v>11</v>
      </c>
      <c r="G9533" s="10" t="s">
        <v>601</v>
      </c>
      <c r="H9533" s="10" t="s">
        <v>590</v>
      </c>
      <c r="I9533" s="10" t="s">
        <v>589</v>
      </c>
      <c r="J9533" s="10" t="s">
        <v>2899</v>
      </c>
      <c r="K9533" s="10" t="s">
        <v>2898</v>
      </c>
      <c r="L9533" s="10">
        <v>6</v>
      </c>
      <c r="M9533" s="10">
        <v>752.43</v>
      </c>
      <c r="N9533" s="10">
        <v>4514.58</v>
      </c>
      <c r="O9533" s="59">
        <v>0.05</v>
      </c>
      <c r="P9533" s="10">
        <v>225.73</v>
      </c>
      <c r="Q9533" s="10">
        <v>4288.8500000000004</v>
      </c>
      <c r="R9533" s="10" t="s">
        <v>586</v>
      </c>
      <c r="S9533" s="10" t="s">
        <v>607</v>
      </c>
      <c r="T9533" s="59">
        <v>0.15</v>
      </c>
      <c r="U9533" s="10">
        <v>643.33000000000004</v>
      </c>
    </row>
    <row r="9534" spans="1:21" x14ac:dyDescent="0.3">
      <c r="A9534" s="10" t="s">
        <v>2897</v>
      </c>
      <c r="B9534" s="61">
        <v>45037</v>
      </c>
      <c r="C9534" s="10" t="s">
        <v>2896</v>
      </c>
      <c r="D9534" s="10" t="s">
        <v>2895</v>
      </c>
      <c r="E9534" s="10" t="s">
        <v>571</v>
      </c>
      <c r="F9534" s="10" t="s">
        <v>685</v>
      </c>
      <c r="G9534" s="10" t="s">
        <v>601</v>
      </c>
      <c r="H9534" s="10" t="s">
        <v>600</v>
      </c>
      <c r="I9534" s="10" t="s">
        <v>627</v>
      </c>
      <c r="J9534" s="10" t="s">
        <v>2894</v>
      </c>
      <c r="K9534" s="10" t="s">
        <v>2893</v>
      </c>
      <c r="L9534" s="10">
        <v>10</v>
      </c>
      <c r="M9534" s="10">
        <v>645.41999999999996</v>
      </c>
      <c r="N9534" s="10">
        <v>6454.2</v>
      </c>
      <c r="O9534" s="59">
        <v>0</v>
      </c>
      <c r="P9534" s="10">
        <v>0</v>
      </c>
      <c r="Q9534" s="10">
        <v>6454.2</v>
      </c>
      <c r="R9534" s="10" t="s">
        <v>586</v>
      </c>
      <c r="S9534" s="10" t="s">
        <v>564</v>
      </c>
      <c r="T9534" s="59">
        <v>0.3</v>
      </c>
      <c r="U9534" s="10">
        <v>1936.26</v>
      </c>
    </row>
    <row r="9535" spans="1:21" x14ac:dyDescent="0.3">
      <c r="A9535" s="10" t="s">
        <v>2892</v>
      </c>
      <c r="B9535" s="61">
        <v>45138</v>
      </c>
      <c r="C9535" s="10" t="s">
        <v>2891</v>
      </c>
      <c r="D9535" s="10" t="s">
        <v>2890</v>
      </c>
      <c r="E9535" s="10" t="s">
        <v>603</v>
      </c>
      <c r="F9535" s="10" t="s">
        <v>602</v>
      </c>
      <c r="G9535" s="10" t="s">
        <v>569</v>
      </c>
      <c r="H9535" s="10" t="s">
        <v>544</v>
      </c>
      <c r="I9535" s="10" t="s">
        <v>10</v>
      </c>
      <c r="J9535" s="10" t="s">
        <v>2889</v>
      </c>
      <c r="K9535" s="10" t="s">
        <v>2888</v>
      </c>
      <c r="L9535" s="10">
        <v>1</v>
      </c>
      <c r="M9535" s="10">
        <v>873.91</v>
      </c>
      <c r="N9535" s="10">
        <v>873.91</v>
      </c>
      <c r="O9535" s="59">
        <v>0.2</v>
      </c>
      <c r="P9535" s="10">
        <v>174.78</v>
      </c>
      <c r="Q9535" s="10">
        <v>699.13</v>
      </c>
      <c r="R9535" s="10" t="s">
        <v>614</v>
      </c>
      <c r="S9535" s="10" t="s">
        <v>564</v>
      </c>
      <c r="T9535" s="59">
        <v>0.15</v>
      </c>
      <c r="U9535" s="10">
        <v>104.87</v>
      </c>
    </row>
    <row r="9536" spans="1:21" x14ac:dyDescent="0.3">
      <c r="A9536" s="10" t="s">
        <v>2887</v>
      </c>
      <c r="B9536" s="61">
        <v>45169</v>
      </c>
      <c r="C9536" s="10" t="s">
        <v>2886</v>
      </c>
      <c r="D9536" s="10" t="s">
        <v>2885</v>
      </c>
      <c r="E9536" s="10" t="s">
        <v>629</v>
      </c>
      <c r="F9536" s="10" t="s">
        <v>790</v>
      </c>
      <c r="G9536" s="10" t="s">
        <v>569</v>
      </c>
      <c r="H9536" s="10" t="s">
        <v>544</v>
      </c>
      <c r="I9536" s="10" t="s">
        <v>610</v>
      </c>
      <c r="J9536" s="10" t="s">
        <v>2884</v>
      </c>
      <c r="K9536" s="10" t="s">
        <v>2883</v>
      </c>
      <c r="L9536" s="10">
        <v>4</v>
      </c>
      <c r="M9536" s="10">
        <v>340.8</v>
      </c>
      <c r="N9536" s="10">
        <v>1363.2</v>
      </c>
      <c r="O9536" s="59">
        <v>0.2</v>
      </c>
      <c r="P9536" s="10">
        <v>272.64</v>
      </c>
      <c r="Q9536" s="10">
        <v>1090.56</v>
      </c>
      <c r="R9536" s="10" t="s">
        <v>565</v>
      </c>
      <c r="S9536" s="10" t="s">
        <v>585</v>
      </c>
      <c r="T9536" s="59">
        <v>0.25</v>
      </c>
      <c r="U9536" s="10">
        <v>272.64</v>
      </c>
    </row>
    <row r="9537" spans="1:21" x14ac:dyDescent="0.3">
      <c r="A9537" s="10" t="s">
        <v>2882</v>
      </c>
      <c r="B9537" s="61">
        <v>45287</v>
      </c>
      <c r="C9537" s="10" t="s">
        <v>2881</v>
      </c>
      <c r="D9537" s="10" t="s">
        <v>2880</v>
      </c>
      <c r="E9537" s="10" t="s">
        <v>571</v>
      </c>
      <c r="F9537" s="10" t="s">
        <v>570</v>
      </c>
      <c r="G9537" s="10" t="s">
        <v>601</v>
      </c>
      <c r="H9537" s="10" t="s">
        <v>579</v>
      </c>
      <c r="I9537" s="10" t="s">
        <v>578</v>
      </c>
      <c r="J9537" s="10" t="s">
        <v>2879</v>
      </c>
      <c r="K9537" s="10" t="s">
        <v>2878</v>
      </c>
      <c r="L9537" s="10">
        <v>5</v>
      </c>
      <c r="M9537" s="10">
        <v>339.22</v>
      </c>
      <c r="N9537" s="10">
        <v>1696.1</v>
      </c>
      <c r="O9537" s="59">
        <v>0.05</v>
      </c>
      <c r="P9537" s="10">
        <v>84.81</v>
      </c>
      <c r="Q9537" s="10">
        <v>1611.29</v>
      </c>
      <c r="R9537" s="10" t="s">
        <v>565</v>
      </c>
      <c r="S9537" s="10" t="s">
        <v>596</v>
      </c>
      <c r="T9537" s="59">
        <v>0.15</v>
      </c>
      <c r="U9537" s="10">
        <v>241.69</v>
      </c>
    </row>
    <row r="9538" spans="1:21" x14ac:dyDescent="0.3">
      <c r="A9538" s="10" t="s">
        <v>2877</v>
      </c>
      <c r="B9538" s="61">
        <v>45146</v>
      </c>
      <c r="C9538" s="10" t="s">
        <v>2876</v>
      </c>
      <c r="D9538" s="10" t="s">
        <v>2875</v>
      </c>
      <c r="E9538" s="10" t="s">
        <v>603</v>
      </c>
      <c r="F9538" s="10" t="s">
        <v>602</v>
      </c>
      <c r="G9538" s="10" t="s">
        <v>569</v>
      </c>
      <c r="H9538" s="10" t="s">
        <v>579</v>
      </c>
      <c r="I9538" s="10" t="s">
        <v>711</v>
      </c>
      <c r="J9538" s="10" t="s">
        <v>2874</v>
      </c>
      <c r="K9538" s="10" t="s">
        <v>2873</v>
      </c>
      <c r="L9538" s="10">
        <v>9</v>
      </c>
      <c r="M9538" s="10">
        <v>431.66</v>
      </c>
      <c r="N9538" s="10">
        <v>3884.94</v>
      </c>
      <c r="O9538" s="59">
        <v>0</v>
      </c>
      <c r="P9538" s="10">
        <v>0</v>
      </c>
      <c r="Q9538" s="10">
        <v>3884.94</v>
      </c>
      <c r="R9538" s="10" t="s">
        <v>575</v>
      </c>
      <c r="S9538" s="10" t="s">
        <v>596</v>
      </c>
      <c r="T9538" s="59">
        <v>0.25</v>
      </c>
      <c r="U9538" s="10">
        <v>971.24</v>
      </c>
    </row>
    <row r="9539" spans="1:21" x14ac:dyDescent="0.3">
      <c r="A9539" s="10" t="s">
        <v>2872</v>
      </c>
      <c r="B9539" s="61">
        <v>45189</v>
      </c>
      <c r="C9539" s="10" t="s">
        <v>2871</v>
      </c>
      <c r="D9539" s="10" t="s">
        <v>2870</v>
      </c>
      <c r="E9539" s="10" t="s">
        <v>571</v>
      </c>
      <c r="F9539" s="10" t="s">
        <v>11</v>
      </c>
      <c r="G9539" s="10" t="s">
        <v>569</v>
      </c>
      <c r="H9539" s="10" t="s">
        <v>590</v>
      </c>
      <c r="I9539" s="10" t="s">
        <v>748</v>
      </c>
      <c r="J9539" s="10" t="s">
        <v>2869</v>
      </c>
      <c r="K9539" s="10" t="s">
        <v>2868</v>
      </c>
      <c r="L9539" s="10">
        <v>7</v>
      </c>
      <c r="M9539" s="10">
        <v>682.31</v>
      </c>
      <c r="N9539" s="10">
        <v>4776.17</v>
      </c>
      <c r="O9539" s="59">
        <v>0.05</v>
      </c>
      <c r="P9539" s="10">
        <v>238.81</v>
      </c>
      <c r="Q9539" s="10">
        <v>4537.3599999999997</v>
      </c>
      <c r="R9539" s="10" t="s">
        <v>614</v>
      </c>
      <c r="S9539" s="10" t="s">
        <v>585</v>
      </c>
      <c r="T9539" s="59">
        <v>0.15</v>
      </c>
      <c r="U9539" s="10">
        <v>680.6</v>
      </c>
    </row>
    <row r="9540" spans="1:21" x14ac:dyDescent="0.3">
      <c r="A9540" s="10" t="s">
        <v>2867</v>
      </c>
      <c r="B9540" s="61">
        <v>45153</v>
      </c>
      <c r="C9540" s="10" t="s">
        <v>2866</v>
      </c>
      <c r="D9540" s="10" t="s">
        <v>2865</v>
      </c>
      <c r="E9540" s="10" t="s">
        <v>592</v>
      </c>
      <c r="F9540" s="10" t="s">
        <v>591</v>
      </c>
      <c r="G9540" s="10" t="s">
        <v>569</v>
      </c>
      <c r="H9540" s="10" t="s">
        <v>579</v>
      </c>
      <c r="I9540" s="10" t="s">
        <v>722</v>
      </c>
      <c r="J9540" s="10" t="s">
        <v>2864</v>
      </c>
      <c r="K9540" s="10" t="s">
        <v>2863</v>
      </c>
      <c r="L9540" s="10">
        <v>6</v>
      </c>
      <c r="M9540" s="10">
        <v>198.81</v>
      </c>
      <c r="N9540" s="10">
        <v>1192.8599999999999</v>
      </c>
      <c r="O9540" s="59">
        <v>0</v>
      </c>
      <c r="P9540" s="10">
        <v>0</v>
      </c>
      <c r="Q9540" s="10">
        <v>1192.8599999999999</v>
      </c>
      <c r="R9540" s="10" t="s">
        <v>575</v>
      </c>
      <c r="S9540" s="10" t="s">
        <v>607</v>
      </c>
      <c r="T9540" s="59">
        <v>0.15</v>
      </c>
      <c r="U9540" s="10">
        <v>178.93</v>
      </c>
    </row>
    <row r="9541" spans="1:21" x14ac:dyDescent="0.3">
      <c r="A9541" s="10" t="s">
        <v>2862</v>
      </c>
      <c r="B9541" s="61">
        <v>45318</v>
      </c>
      <c r="C9541" s="10" t="s">
        <v>2861</v>
      </c>
      <c r="D9541" s="10" t="s">
        <v>2860</v>
      </c>
      <c r="E9541" s="10" t="s">
        <v>581</v>
      </c>
      <c r="F9541" s="10" t="s">
        <v>83</v>
      </c>
      <c r="G9541" s="10" t="s">
        <v>569</v>
      </c>
      <c r="H9541" s="10" t="s">
        <v>544</v>
      </c>
      <c r="I9541" s="10" t="s">
        <v>610</v>
      </c>
      <c r="J9541" s="10" t="s">
        <v>2859</v>
      </c>
      <c r="K9541" s="10" t="s">
        <v>2858</v>
      </c>
      <c r="L9541" s="10">
        <v>5</v>
      </c>
      <c r="M9541" s="10">
        <v>264.06</v>
      </c>
      <c r="N9541" s="10">
        <v>1320.3</v>
      </c>
      <c r="O9541" s="59">
        <v>0.05</v>
      </c>
      <c r="P9541" s="10">
        <v>66.02</v>
      </c>
      <c r="Q9541" s="10">
        <v>1254.28</v>
      </c>
      <c r="R9541" s="10" t="s">
        <v>586</v>
      </c>
      <c r="S9541" s="10" t="s">
        <v>564</v>
      </c>
      <c r="T9541" s="59">
        <v>0.25</v>
      </c>
      <c r="U9541" s="10">
        <v>313.57</v>
      </c>
    </row>
    <row r="9542" spans="1:21" x14ac:dyDescent="0.3">
      <c r="A9542" s="10" t="s">
        <v>2857</v>
      </c>
      <c r="B9542" s="61">
        <v>45155</v>
      </c>
      <c r="C9542" s="10" t="s">
        <v>1725</v>
      </c>
      <c r="D9542" s="10" t="s">
        <v>949</v>
      </c>
      <c r="E9542" s="10" t="s">
        <v>581</v>
      </c>
      <c r="F9542" s="10" t="s">
        <v>83</v>
      </c>
      <c r="G9542" s="10" t="s">
        <v>601</v>
      </c>
      <c r="H9542" s="10" t="s">
        <v>544</v>
      </c>
      <c r="I9542" s="10" t="s">
        <v>610</v>
      </c>
      <c r="J9542" s="10" t="s">
        <v>2856</v>
      </c>
      <c r="K9542" s="10" t="s">
        <v>2855</v>
      </c>
      <c r="L9542" s="10">
        <v>4</v>
      </c>
      <c r="M9542" s="10">
        <v>829.55</v>
      </c>
      <c r="N9542" s="10">
        <v>3318.2</v>
      </c>
      <c r="O9542" s="59">
        <v>0.2</v>
      </c>
      <c r="P9542" s="10">
        <v>663.64</v>
      </c>
      <c r="Q9542" s="10">
        <v>2654.56</v>
      </c>
      <c r="R9542" s="10" t="s">
        <v>565</v>
      </c>
      <c r="S9542" s="10" t="s">
        <v>596</v>
      </c>
      <c r="T9542" s="59">
        <v>0.25</v>
      </c>
      <c r="U9542" s="10">
        <v>663.64</v>
      </c>
    </row>
    <row r="9543" spans="1:21" x14ac:dyDescent="0.3">
      <c r="A9543" s="10" t="s">
        <v>2854</v>
      </c>
      <c r="B9543" s="61">
        <v>45038</v>
      </c>
      <c r="C9543" s="10" t="s">
        <v>2853</v>
      </c>
      <c r="D9543" s="10" t="s">
        <v>1729</v>
      </c>
      <c r="E9543" s="10" t="s">
        <v>603</v>
      </c>
      <c r="F9543" s="10" t="s">
        <v>658</v>
      </c>
      <c r="G9543" s="10" t="s">
        <v>569</v>
      </c>
      <c r="H9543" s="10" t="s">
        <v>600</v>
      </c>
      <c r="I9543" s="10" t="s">
        <v>599</v>
      </c>
      <c r="J9543" s="10" t="s">
        <v>2852</v>
      </c>
      <c r="K9543" s="10" t="s">
        <v>2851</v>
      </c>
      <c r="L9543" s="10">
        <v>5</v>
      </c>
      <c r="M9543" s="10">
        <v>126.53</v>
      </c>
      <c r="N9543" s="10">
        <v>632.65</v>
      </c>
      <c r="O9543" s="59">
        <v>0.1</v>
      </c>
      <c r="P9543" s="10">
        <v>63.27</v>
      </c>
      <c r="Q9543" s="10">
        <v>569.38</v>
      </c>
      <c r="R9543" s="10" t="s">
        <v>614</v>
      </c>
      <c r="S9543" s="10" t="s">
        <v>596</v>
      </c>
      <c r="T9543" s="59">
        <v>0.25</v>
      </c>
      <c r="U9543" s="10">
        <v>142.34</v>
      </c>
    </row>
    <row r="9544" spans="1:21" x14ac:dyDescent="0.3">
      <c r="A9544" s="10" t="s">
        <v>2850</v>
      </c>
      <c r="B9544" s="61">
        <v>45161</v>
      </c>
      <c r="C9544" s="10" t="s">
        <v>2849</v>
      </c>
      <c r="D9544" s="10" t="s">
        <v>2848</v>
      </c>
      <c r="E9544" s="10" t="s">
        <v>581</v>
      </c>
      <c r="F9544" s="10" t="s">
        <v>83</v>
      </c>
      <c r="G9544" s="10" t="s">
        <v>601</v>
      </c>
      <c r="H9544" s="10" t="s">
        <v>600</v>
      </c>
      <c r="I9544" s="10" t="s">
        <v>664</v>
      </c>
      <c r="J9544" s="10" t="s">
        <v>2847</v>
      </c>
      <c r="K9544" s="10" t="s">
        <v>2846</v>
      </c>
      <c r="L9544" s="10">
        <v>9</v>
      </c>
      <c r="M9544" s="10">
        <v>420.99</v>
      </c>
      <c r="N9544" s="10">
        <v>3788.91</v>
      </c>
      <c r="O9544" s="59">
        <v>0.1</v>
      </c>
      <c r="P9544" s="10">
        <v>378.89</v>
      </c>
      <c r="Q9544" s="10">
        <v>3410.02</v>
      </c>
      <c r="R9544" s="10" t="s">
        <v>586</v>
      </c>
      <c r="S9544" s="10" t="s">
        <v>596</v>
      </c>
      <c r="T9544" s="59">
        <v>0.25</v>
      </c>
      <c r="U9544" s="10">
        <v>852.5</v>
      </c>
    </row>
    <row r="9545" spans="1:21" x14ac:dyDescent="0.3">
      <c r="A9545" s="10" t="s">
        <v>2845</v>
      </c>
      <c r="B9545" s="61">
        <v>45100</v>
      </c>
      <c r="C9545" s="10" t="s">
        <v>2844</v>
      </c>
      <c r="D9545" s="10" t="s">
        <v>2843</v>
      </c>
      <c r="E9545" s="10" t="s">
        <v>629</v>
      </c>
      <c r="F9545" s="10" t="s">
        <v>628</v>
      </c>
      <c r="G9545" s="10" t="s">
        <v>601</v>
      </c>
      <c r="H9545" s="10" t="s">
        <v>579</v>
      </c>
      <c r="I9545" s="10" t="s">
        <v>711</v>
      </c>
      <c r="J9545" s="10" t="s">
        <v>2842</v>
      </c>
      <c r="K9545" s="10" t="s">
        <v>2841</v>
      </c>
      <c r="L9545" s="10">
        <v>1</v>
      </c>
      <c r="M9545" s="10">
        <v>457.54</v>
      </c>
      <c r="N9545" s="10">
        <v>457.54</v>
      </c>
      <c r="O9545" s="59">
        <v>0</v>
      </c>
      <c r="P9545" s="10">
        <v>0</v>
      </c>
      <c r="Q9545" s="10">
        <v>457.54</v>
      </c>
      <c r="R9545" s="10" t="s">
        <v>565</v>
      </c>
      <c r="S9545" s="10" t="s">
        <v>564</v>
      </c>
      <c r="T9545" s="59">
        <v>0.25</v>
      </c>
      <c r="U9545" s="10">
        <v>114.39</v>
      </c>
    </row>
    <row r="9546" spans="1:21" x14ac:dyDescent="0.3">
      <c r="A9546" s="10" t="s">
        <v>2840</v>
      </c>
      <c r="B9546" s="61">
        <v>45035</v>
      </c>
      <c r="C9546" s="10" t="s">
        <v>2839</v>
      </c>
      <c r="D9546" s="10" t="s">
        <v>2838</v>
      </c>
      <c r="E9546" s="10" t="s">
        <v>603</v>
      </c>
      <c r="F9546" s="10" t="s">
        <v>658</v>
      </c>
      <c r="G9546" s="10" t="s">
        <v>569</v>
      </c>
      <c r="H9546" s="10" t="s">
        <v>590</v>
      </c>
      <c r="I9546" s="10" t="s">
        <v>748</v>
      </c>
      <c r="J9546" s="10" t="s">
        <v>2837</v>
      </c>
      <c r="K9546" s="10" t="s">
        <v>2836</v>
      </c>
      <c r="L9546" s="10">
        <v>3</v>
      </c>
      <c r="M9546" s="10">
        <v>623.89</v>
      </c>
      <c r="N9546" s="10">
        <v>1871.67</v>
      </c>
      <c r="O9546" s="59">
        <v>0.05</v>
      </c>
      <c r="P9546" s="10">
        <v>93.58</v>
      </c>
      <c r="Q9546" s="10">
        <v>1778.09</v>
      </c>
      <c r="R9546" s="10" t="s">
        <v>575</v>
      </c>
      <c r="S9546" s="10" t="s">
        <v>607</v>
      </c>
      <c r="T9546" s="59">
        <v>0.25</v>
      </c>
      <c r="U9546" s="10">
        <v>444.52</v>
      </c>
    </row>
    <row r="9547" spans="1:21" x14ac:dyDescent="0.3">
      <c r="A9547" s="10" t="s">
        <v>2835</v>
      </c>
      <c r="B9547" s="61">
        <v>45110</v>
      </c>
      <c r="C9547" s="10" t="s">
        <v>2834</v>
      </c>
      <c r="D9547" s="10" t="s">
        <v>2833</v>
      </c>
      <c r="E9547" s="10" t="s">
        <v>629</v>
      </c>
      <c r="F9547" s="10" t="s">
        <v>790</v>
      </c>
      <c r="G9547" s="10" t="s">
        <v>601</v>
      </c>
      <c r="H9547" s="10" t="s">
        <v>600</v>
      </c>
      <c r="I9547" s="10" t="s">
        <v>599</v>
      </c>
      <c r="J9547" s="10" t="s">
        <v>2832</v>
      </c>
      <c r="K9547" s="10" t="s">
        <v>2831</v>
      </c>
      <c r="L9547" s="10">
        <v>3</v>
      </c>
      <c r="M9547" s="10">
        <v>190.46</v>
      </c>
      <c r="N9547" s="10">
        <v>571.38</v>
      </c>
      <c r="O9547" s="59">
        <v>0</v>
      </c>
      <c r="P9547" s="10">
        <v>0</v>
      </c>
      <c r="Q9547" s="10">
        <v>571.38</v>
      </c>
      <c r="R9547" s="10" t="s">
        <v>565</v>
      </c>
      <c r="S9547" s="10" t="s">
        <v>607</v>
      </c>
      <c r="T9547" s="59">
        <v>0.15</v>
      </c>
      <c r="U9547" s="10">
        <v>85.71</v>
      </c>
    </row>
    <row r="9548" spans="1:21" x14ac:dyDescent="0.3">
      <c r="A9548" s="10" t="s">
        <v>2830</v>
      </c>
      <c r="B9548" s="61">
        <v>45245</v>
      </c>
      <c r="C9548" s="10" t="s">
        <v>2829</v>
      </c>
      <c r="D9548" s="10" t="s">
        <v>2828</v>
      </c>
      <c r="E9548" s="10" t="s">
        <v>592</v>
      </c>
      <c r="F9548" s="10" t="s">
        <v>18</v>
      </c>
      <c r="G9548" s="10" t="s">
        <v>569</v>
      </c>
      <c r="H9548" s="10" t="s">
        <v>544</v>
      </c>
      <c r="I9548" s="10" t="s">
        <v>610</v>
      </c>
      <c r="J9548" s="10" t="s">
        <v>2827</v>
      </c>
      <c r="K9548" s="10" t="s">
        <v>2826</v>
      </c>
      <c r="L9548" s="10">
        <v>4</v>
      </c>
      <c r="M9548" s="10">
        <v>342.44</v>
      </c>
      <c r="N9548" s="10">
        <v>1369.76</v>
      </c>
      <c r="O9548" s="59">
        <v>0.05</v>
      </c>
      <c r="P9548" s="10">
        <v>68.489999999999995</v>
      </c>
      <c r="Q9548" s="10">
        <v>1301.27</v>
      </c>
      <c r="R9548" s="10" t="s">
        <v>575</v>
      </c>
      <c r="S9548" s="10" t="s">
        <v>607</v>
      </c>
      <c r="T9548" s="59">
        <v>0.3</v>
      </c>
      <c r="U9548" s="10">
        <v>390.38</v>
      </c>
    </row>
    <row r="9549" spans="1:21" x14ac:dyDescent="0.3">
      <c r="A9549" s="10" t="s">
        <v>2825</v>
      </c>
      <c r="B9549" s="61">
        <v>45345</v>
      </c>
      <c r="C9549" s="10" t="s">
        <v>2824</v>
      </c>
      <c r="D9549" s="10" t="s">
        <v>2823</v>
      </c>
      <c r="E9549" s="10" t="s">
        <v>581</v>
      </c>
      <c r="F9549" s="10" t="s">
        <v>7</v>
      </c>
      <c r="G9549" s="10" t="s">
        <v>569</v>
      </c>
      <c r="H9549" s="10" t="s">
        <v>544</v>
      </c>
      <c r="I9549" s="10" t="s">
        <v>10</v>
      </c>
      <c r="J9549" s="10" t="s">
        <v>2822</v>
      </c>
      <c r="K9549" s="10" t="s">
        <v>2821</v>
      </c>
      <c r="L9549" s="10">
        <v>7</v>
      </c>
      <c r="M9549" s="10">
        <v>552.72</v>
      </c>
      <c r="N9549" s="10">
        <v>3869.04</v>
      </c>
      <c r="O9549" s="59">
        <v>0.1</v>
      </c>
      <c r="P9549" s="10">
        <v>386.9</v>
      </c>
      <c r="Q9549" s="10">
        <v>3482.14</v>
      </c>
      <c r="R9549" s="10" t="s">
        <v>586</v>
      </c>
      <c r="S9549" s="10" t="s">
        <v>564</v>
      </c>
      <c r="T9549" s="59">
        <v>0.15</v>
      </c>
      <c r="U9549" s="10">
        <v>522.32000000000005</v>
      </c>
    </row>
    <row r="9550" spans="1:21" x14ac:dyDescent="0.3">
      <c r="A9550" s="10" t="s">
        <v>2820</v>
      </c>
      <c r="B9550" s="61">
        <v>45214</v>
      </c>
      <c r="C9550" s="10" t="s">
        <v>2819</v>
      </c>
      <c r="D9550" s="10" t="s">
        <v>1871</v>
      </c>
      <c r="E9550" s="10" t="s">
        <v>629</v>
      </c>
      <c r="F9550" s="10" t="s">
        <v>628</v>
      </c>
      <c r="G9550" s="10" t="s">
        <v>569</v>
      </c>
      <c r="H9550" s="10" t="s">
        <v>600</v>
      </c>
      <c r="I9550" s="10" t="s">
        <v>599</v>
      </c>
      <c r="J9550" s="10" t="s">
        <v>2818</v>
      </c>
      <c r="K9550" s="10" t="s">
        <v>1304</v>
      </c>
      <c r="L9550" s="10">
        <v>3</v>
      </c>
      <c r="M9550" s="10">
        <v>764.38</v>
      </c>
      <c r="N9550" s="10">
        <v>2293.14</v>
      </c>
      <c r="O9550" s="59">
        <v>0.05</v>
      </c>
      <c r="P9550" s="10">
        <v>114.66</v>
      </c>
      <c r="Q9550" s="10">
        <v>2178.48</v>
      </c>
      <c r="R9550" s="10" t="s">
        <v>575</v>
      </c>
      <c r="S9550" s="10" t="s">
        <v>607</v>
      </c>
      <c r="T9550" s="59">
        <v>0.15</v>
      </c>
      <c r="U9550" s="10">
        <v>326.77</v>
      </c>
    </row>
    <row r="9551" spans="1:21" x14ac:dyDescent="0.3">
      <c r="A9551" s="10" t="s">
        <v>2817</v>
      </c>
      <c r="B9551" s="61">
        <v>45009</v>
      </c>
      <c r="C9551" s="10" t="s">
        <v>2816</v>
      </c>
      <c r="D9551" s="10" t="s">
        <v>2815</v>
      </c>
      <c r="E9551" s="10" t="s">
        <v>592</v>
      </c>
      <c r="F9551" s="10" t="s">
        <v>591</v>
      </c>
      <c r="G9551" s="10" t="s">
        <v>601</v>
      </c>
      <c r="H9551" s="10" t="s">
        <v>579</v>
      </c>
      <c r="I9551" s="10" t="s">
        <v>722</v>
      </c>
      <c r="J9551" s="10" t="s">
        <v>2814</v>
      </c>
      <c r="K9551" s="10" t="s">
        <v>2813</v>
      </c>
      <c r="L9551" s="10">
        <v>3</v>
      </c>
      <c r="M9551" s="10">
        <v>417.73</v>
      </c>
      <c r="N9551" s="10">
        <v>1253.19</v>
      </c>
      <c r="O9551" s="59">
        <v>0.05</v>
      </c>
      <c r="P9551" s="10">
        <v>62.66</v>
      </c>
      <c r="Q9551" s="10">
        <v>1190.53</v>
      </c>
      <c r="R9551" s="10" t="s">
        <v>565</v>
      </c>
      <c r="S9551" s="10" t="s">
        <v>585</v>
      </c>
      <c r="T9551" s="59">
        <v>0.3</v>
      </c>
      <c r="U9551" s="10">
        <v>357.16</v>
      </c>
    </row>
    <row r="9552" spans="1:21" x14ac:dyDescent="0.3">
      <c r="A9552" s="10" t="s">
        <v>2812</v>
      </c>
      <c r="B9552" s="61">
        <v>45286</v>
      </c>
      <c r="C9552" s="10" t="s">
        <v>2811</v>
      </c>
      <c r="D9552" s="10" t="s">
        <v>2810</v>
      </c>
      <c r="E9552" s="10" t="s">
        <v>592</v>
      </c>
      <c r="F9552" s="10" t="s">
        <v>591</v>
      </c>
      <c r="G9552" s="10" t="s">
        <v>569</v>
      </c>
      <c r="H9552" s="10" t="s">
        <v>600</v>
      </c>
      <c r="I9552" s="10" t="s">
        <v>627</v>
      </c>
      <c r="J9552" s="10" t="s">
        <v>2809</v>
      </c>
      <c r="K9552" s="10" t="s">
        <v>2808</v>
      </c>
      <c r="L9552" s="10">
        <v>2</v>
      </c>
      <c r="M9552" s="10">
        <v>992.86</v>
      </c>
      <c r="N9552" s="10">
        <v>1985.72</v>
      </c>
      <c r="O9552" s="59">
        <v>0.1</v>
      </c>
      <c r="P9552" s="10">
        <v>198.57</v>
      </c>
      <c r="Q9552" s="10">
        <v>1787.15</v>
      </c>
      <c r="R9552" s="10" t="s">
        <v>575</v>
      </c>
      <c r="S9552" s="10" t="s">
        <v>585</v>
      </c>
      <c r="T9552" s="59">
        <v>0.15</v>
      </c>
      <c r="U9552" s="10">
        <v>268.07</v>
      </c>
    </row>
    <row r="9553" spans="1:21" x14ac:dyDescent="0.3">
      <c r="A9553" s="10" t="s">
        <v>2807</v>
      </c>
      <c r="B9553" s="61">
        <v>45164</v>
      </c>
      <c r="C9553" s="10" t="s">
        <v>2806</v>
      </c>
      <c r="D9553" s="10" t="s">
        <v>2805</v>
      </c>
      <c r="E9553" s="10" t="s">
        <v>629</v>
      </c>
      <c r="F9553" s="10" t="s">
        <v>759</v>
      </c>
      <c r="G9553" s="10" t="s">
        <v>601</v>
      </c>
      <c r="H9553" s="10" t="s">
        <v>590</v>
      </c>
      <c r="I9553" s="10" t="s">
        <v>748</v>
      </c>
      <c r="J9553" s="10" t="s">
        <v>2804</v>
      </c>
      <c r="K9553" s="10" t="s">
        <v>2803</v>
      </c>
      <c r="L9553" s="10">
        <v>9</v>
      </c>
      <c r="M9553" s="10">
        <v>986.4</v>
      </c>
      <c r="N9553" s="10">
        <v>8877.6</v>
      </c>
      <c r="O9553" s="59">
        <v>0</v>
      </c>
      <c r="P9553" s="10">
        <v>0</v>
      </c>
      <c r="Q9553" s="10">
        <v>8877.6</v>
      </c>
      <c r="R9553" s="10" t="s">
        <v>586</v>
      </c>
      <c r="S9553" s="10" t="s">
        <v>596</v>
      </c>
      <c r="T9553" s="59">
        <v>0.3</v>
      </c>
      <c r="U9553" s="10">
        <v>2663.28</v>
      </c>
    </row>
    <row r="9554" spans="1:21" x14ac:dyDescent="0.3">
      <c r="A9554" s="10" t="s">
        <v>2802</v>
      </c>
      <c r="B9554" s="61">
        <v>45352</v>
      </c>
      <c r="C9554" s="10" t="s">
        <v>643</v>
      </c>
      <c r="D9554" s="10" t="s">
        <v>2801</v>
      </c>
      <c r="E9554" s="10" t="s">
        <v>629</v>
      </c>
      <c r="F9554" s="10" t="s">
        <v>628</v>
      </c>
      <c r="G9554" s="10" t="s">
        <v>601</v>
      </c>
      <c r="H9554" s="10" t="s">
        <v>590</v>
      </c>
      <c r="I9554" s="10" t="s">
        <v>589</v>
      </c>
      <c r="J9554" s="10" t="s">
        <v>2800</v>
      </c>
      <c r="K9554" s="10" t="s">
        <v>1845</v>
      </c>
      <c r="L9554" s="10">
        <v>3</v>
      </c>
      <c r="M9554" s="10">
        <v>963.5</v>
      </c>
      <c r="N9554" s="10">
        <v>2890.5</v>
      </c>
      <c r="O9554" s="59">
        <v>0</v>
      </c>
      <c r="P9554" s="10">
        <v>0</v>
      </c>
      <c r="Q9554" s="10">
        <v>2890.5</v>
      </c>
      <c r="R9554" s="10" t="s">
        <v>586</v>
      </c>
      <c r="S9554" s="10" t="s">
        <v>564</v>
      </c>
      <c r="T9554" s="59">
        <v>0.25</v>
      </c>
      <c r="U9554" s="10">
        <v>722.62</v>
      </c>
    </row>
    <row r="9555" spans="1:21" x14ac:dyDescent="0.3">
      <c r="A9555" s="10" t="s">
        <v>2799</v>
      </c>
      <c r="B9555" s="61">
        <v>45302</v>
      </c>
      <c r="C9555" s="10" t="s">
        <v>1258</v>
      </c>
      <c r="D9555" s="10" t="s">
        <v>2798</v>
      </c>
      <c r="E9555" s="10" t="s">
        <v>603</v>
      </c>
      <c r="F9555" s="10" t="s">
        <v>658</v>
      </c>
      <c r="G9555" s="10" t="s">
        <v>569</v>
      </c>
      <c r="H9555" s="10" t="s">
        <v>600</v>
      </c>
      <c r="I9555" s="10" t="s">
        <v>627</v>
      </c>
      <c r="J9555" s="10" t="s">
        <v>2797</v>
      </c>
      <c r="K9555" s="10" t="s">
        <v>2796</v>
      </c>
      <c r="L9555" s="10">
        <v>5</v>
      </c>
      <c r="M9555" s="10">
        <v>459.71</v>
      </c>
      <c r="N9555" s="10">
        <v>2298.5500000000002</v>
      </c>
      <c r="O9555" s="59">
        <v>0.1</v>
      </c>
      <c r="P9555" s="10">
        <v>229.86</v>
      </c>
      <c r="Q9555" s="10">
        <v>2068.69</v>
      </c>
      <c r="R9555" s="10" t="s">
        <v>565</v>
      </c>
      <c r="S9555" s="10" t="s">
        <v>564</v>
      </c>
      <c r="T9555" s="59">
        <v>0.25</v>
      </c>
      <c r="U9555" s="10">
        <v>517.16999999999996</v>
      </c>
    </row>
    <row r="9556" spans="1:21" x14ac:dyDescent="0.3">
      <c r="A9556" s="10" t="s">
        <v>2795</v>
      </c>
      <c r="B9556" s="61">
        <v>45353</v>
      </c>
      <c r="C9556" s="10" t="s">
        <v>2794</v>
      </c>
      <c r="D9556" s="10" t="s">
        <v>2793</v>
      </c>
      <c r="E9556" s="10" t="s">
        <v>603</v>
      </c>
      <c r="F9556" s="10" t="s">
        <v>602</v>
      </c>
      <c r="G9556" s="10" t="s">
        <v>569</v>
      </c>
      <c r="H9556" s="10" t="s">
        <v>600</v>
      </c>
      <c r="I9556" s="10" t="s">
        <v>599</v>
      </c>
      <c r="J9556" s="10" t="s">
        <v>2792</v>
      </c>
      <c r="K9556" s="10" t="s">
        <v>2791</v>
      </c>
      <c r="L9556" s="10">
        <v>6</v>
      </c>
      <c r="M9556" s="10">
        <v>758.71</v>
      </c>
      <c r="N9556" s="10">
        <v>4552.26</v>
      </c>
      <c r="O9556" s="59">
        <v>0.2</v>
      </c>
      <c r="P9556" s="10">
        <v>910.45</v>
      </c>
      <c r="Q9556" s="10">
        <v>3641.81</v>
      </c>
      <c r="R9556" s="10" t="s">
        <v>565</v>
      </c>
      <c r="S9556" s="10" t="s">
        <v>596</v>
      </c>
      <c r="T9556" s="59">
        <v>0.25</v>
      </c>
      <c r="U9556" s="10">
        <v>910.45</v>
      </c>
    </row>
    <row r="9557" spans="1:21" x14ac:dyDescent="0.3">
      <c r="A9557" s="10" t="s">
        <v>2790</v>
      </c>
      <c r="B9557" s="61">
        <v>45285</v>
      </c>
      <c r="C9557" s="10" t="s">
        <v>2789</v>
      </c>
      <c r="D9557" s="10" t="s">
        <v>2788</v>
      </c>
      <c r="E9557" s="10" t="s">
        <v>629</v>
      </c>
      <c r="F9557" s="10" t="s">
        <v>759</v>
      </c>
      <c r="G9557" s="10" t="s">
        <v>601</v>
      </c>
      <c r="H9557" s="10" t="s">
        <v>600</v>
      </c>
      <c r="I9557" s="10" t="s">
        <v>627</v>
      </c>
      <c r="J9557" s="10" t="s">
        <v>2787</v>
      </c>
      <c r="K9557" s="10" t="s">
        <v>1090</v>
      </c>
      <c r="L9557" s="10">
        <v>6</v>
      </c>
      <c r="M9557" s="10">
        <v>953.87</v>
      </c>
      <c r="N9557" s="10">
        <v>5723.22</v>
      </c>
      <c r="O9557" s="59">
        <v>0.05</v>
      </c>
      <c r="P9557" s="10">
        <v>286.16000000000003</v>
      </c>
      <c r="Q9557" s="10">
        <v>5437.06</v>
      </c>
      <c r="R9557" s="10" t="s">
        <v>565</v>
      </c>
      <c r="S9557" s="10" t="s">
        <v>564</v>
      </c>
      <c r="T9557" s="59">
        <v>0.15</v>
      </c>
      <c r="U9557" s="10">
        <v>815.56</v>
      </c>
    </row>
    <row r="9558" spans="1:21" x14ac:dyDescent="0.3">
      <c r="A9558" s="10" t="s">
        <v>2786</v>
      </c>
      <c r="B9558" s="61">
        <v>44990</v>
      </c>
      <c r="C9558" s="10" t="s">
        <v>2785</v>
      </c>
      <c r="D9558" s="10" t="s">
        <v>2784</v>
      </c>
      <c r="E9558" s="10" t="s">
        <v>592</v>
      </c>
      <c r="F9558" s="10" t="s">
        <v>591</v>
      </c>
      <c r="G9558" s="10" t="s">
        <v>601</v>
      </c>
      <c r="H9558" s="10" t="s">
        <v>600</v>
      </c>
      <c r="I9558" s="10" t="s">
        <v>599</v>
      </c>
      <c r="J9558" s="10" t="s">
        <v>2783</v>
      </c>
      <c r="K9558" s="10" t="s">
        <v>2782</v>
      </c>
      <c r="L9558" s="10">
        <v>2</v>
      </c>
      <c r="M9558" s="10">
        <v>418.43</v>
      </c>
      <c r="N9558" s="10">
        <v>836.86</v>
      </c>
      <c r="O9558" s="59">
        <v>0.2</v>
      </c>
      <c r="P9558" s="10">
        <v>167.37</v>
      </c>
      <c r="Q9558" s="10">
        <v>669.49</v>
      </c>
      <c r="R9558" s="10" t="s">
        <v>614</v>
      </c>
      <c r="S9558" s="10" t="s">
        <v>564</v>
      </c>
      <c r="T9558" s="59">
        <v>0.25</v>
      </c>
      <c r="U9558" s="10">
        <v>167.37</v>
      </c>
    </row>
    <row r="9559" spans="1:21" x14ac:dyDescent="0.3">
      <c r="A9559" s="10" t="s">
        <v>2781</v>
      </c>
      <c r="B9559" s="61">
        <v>45367</v>
      </c>
      <c r="C9559" s="10" t="s">
        <v>2780</v>
      </c>
      <c r="D9559" s="10" t="s">
        <v>2779</v>
      </c>
      <c r="E9559" s="10" t="s">
        <v>629</v>
      </c>
      <c r="F9559" s="10" t="s">
        <v>628</v>
      </c>
      <c r="G9559" s="10" t="s">
        <v>569</v>
      </c>
      <c r="H9559" s="10" t="s">
        <v>544</v>
      </c>
      <c r="I9559" s="10" t="s">
        <v>10</v>
      </c>
      <c r="J9559" s="10" t="s">
        <v>2778</v>
      </c>
      <c r="K9559" s="10" t="s">
        <v>2777</v>
      </c>
      <c r="L9559" s="10">
        <v>7</v>
      </c>
      <c r="M9559" s="10">
        <v>385.7</v>
      </c>
      <c r="N9559" s="10">
        <v>2699.9</v>
      </c>
      <c r="O9559" s="59">
        <v>0.1</v>
      </c>
      <c r="P9559" s="10">
        <v>269.99</v>
      </c>
      <c r="Q9559" s="10">
        <v>2429.91</v>
      </c>
      <c r="R9559" s="10" t="s">
        <v>565</v>
      </c>
      <c r="S9559" s="10" t="s">
        <v>607</v>
      </c>
      <c r="T9559" s="59">
        <v>0.15</v>
      </c>
      <c r="U9559" s="10">
        <v>364.49</v>
      </c>
    </row>
    <row r="9560" spans="1:21" x14ac:dyDescent="0.3">
      <c r="A9560" s="10" t="s">
        <v>2776</v>
      </c>
      <c r="B9560" s="61">
        <v>45115</v>
      </c>
      <c r="C9560" s="10" t="s">
        <v>2775</v>
      </c>
      <c r="D9560" s="10" t="s">
        <v>2774</v>
      </c>
      <c r="E9560" s="10" t="s">
        <v>581</v>
      </c>
      <c r="F9560" s="10" t="s">
        <v>580</v>
      </c>
      <c r="G9560" s="10" t="s">
        <v>569</v>
      </c>
      <c r="H9560" s="10" t="s">
        <v>544</v>
      </c>
      <c r="I9560" s="10" t="s">
        <v>568</v>
      </c>
      <c r="J9560" s="10" t="s">
        <v>2773</v>
      </c>
      <c r="K9560" s="10" t="s">
        <v>2772</v>
      </c>
      <c r="L9560" s="10">
        <v>9</v>
      </c>
      <c r="M9560" s="10">
        <v>221.32</v>
      </c>
      <c r="N9560" s="10">
        <v>1991.88</v>
      </c>
      <c r="O9560" s="59">
        <v>0.2</v>
      </c>
      <c r="P9560" s="10">
        <v>398.38</v>
      </c>
      <c r="Q9560" s="10">
        <v>1593.5</v>
      </c>
      <c r="R9560" s="10" t="s">
        <v>575</v>
      </c>
      <c r="S9560" s="10" t="s">
        <v>564</v>
      </c>
      <c r="T9560" s="59">
        <v>0.3</v>
      </c>
      <c r="U9560" s="10">
        <v>478.05</v>
      </c>
    </row>
    <row r="9561" spans="1:21" x14ac:dyDescent="0.3">
      <c r="A9561" s="10" t="s">
        <v>2771</v>
      </c>
      <c r="B9561" s="61">
        <v>44999</v>
      </c>
      <c r="C9561" s="10" t="s">
        <v>2770</v>
      </c>
      <c r="D9561" s="10" t="s">
        <v>2769</v>
      </c>
      <c r="E9561" s="10" t="s">
        <v>571</v>
      </c>
      <c r="F9561" s="10" t="s">
        <v>11</v>
      </c>
      <c r="G9561" s="10" t="s">
        <v>569</v>
      </c>
      <c r="H9561" s="10" t="s">
        <v>600</v>
      </c>
      <c r="I9561" s="10" t="s">
        <v>599</v>
      </c>
      <c r="J9561" s="10" t="s">
        <v>2768</v>
      </c>
      <c r="K9561" s="10" t="s">
        <v>2767</v>
      </c>
      <c r="L9561" s="10">
        <v>5</v>
      </c>
      <c r="M9561" s="10">
        <v>235.75</v>
      </c>
      <c r="N9561" s="10">
        <v>1178.75</v>
      </c>
      <c r="O9561" s="59">
        <v>0</v>
      </c>
      <c r="P9561" s="10">
        <v>0</v>
      </c>
      <c r="Q9561" s="10">
        <v>1178.75</v>
      </c>
      <c r="R9561" s="10" t="s">
        <v>614</v>
      </c>
      <c r="S9561" s="10" t="s">
        <v>585</v>
      </c>
      <c r="T9561" s="59">
        <v>0.3</v>
      </c>
      <c r="U9561" s="10">
        <v>353.62</v>
      </c>
    </row>
    <row r="9562" spans="1:21" x14ac:dyDescent="0.3">
      <c r="A9562" s="10" t="s">
        <v>2766</v>
      </c>
      <c r="B9562" s="61">
        <v>45155</v>
      </c>
      <c r="C9562" s="10" t="s">
        <v>2679</v>
      </c>
      <c r="D9562" s="10" t="s">
        <v>831</v>
      </c>
      <c r="E9562" s="10" t="s">
        <v>592</v>
      </c>
      <c r="F9562" s="10" t="s">
        <v>591</v>
      </c>
      <c r="G9562" s="10" t="s">
        <v>569</v>
      </c>
      <c r="H9562" s="10" t="s">
        <v>590</v>
      </c>
      <c r="I9562" s="10" t="s">
        <v>635</v>
      </c>
      <c r="J9562" s="10" t="s">
        <v>2765</v>
      </c>
      <c r="K9562" s="10" t="s">
        <v>2764</v>
      </c>
      <c r="L9562" s="10">
        <v>8</v>
      </c>
      <c r="M9562" s="10">
        <v>594.52</v>
      </c>
      <c r="N9562" s="10">
        <v>4756.16</v>
      </c>
      <c r="O9562" s="59">
        <v>0.2</v>
      </c>
      <c r="P9562" s="10">
        <v>951.23</v>
      </c>
      <c r="Q9562" s="10">
        <v>3804.93</v>
      </c>
      <c r="R9562" s="10" t="s">
        <v>614</v>
      </c>
      <c r="S9562" s="10" t="s">
        <v>596</v>
      </c>
      <c r="T9562" s="59">
        <v>0.25</v>
      </c>
      <c r="U9562" s="10">
        <v>951.23</v>
      </c>
    </row>
    <row r="9563" spans="1:21" x14ac:dyDescent="0.3">
      <c r="A9563" s="10" t="s">
        <v>2763</v>
      </c>
      <c r="B9563" s="61">
        <v>45293</v>
      </c>
      <c r="C9563" s="10" t="s">
        <v>2762</v>
      </c>
      <c r="D9563" s="10" t="s">
        <v>954</v>
      </c>
      <c r="E9563" s="10" t="s">
        <v>581</v>
      </c>
      <c r="F9563" s="10" t="s">
        <v>580</v>
      </c>
      <c r="G9563" s="10" t="s">
        <v>569</v>
      </c>
      <c r="H9563" s="10" t="s">
        <v>600</v>
      </c>
      <c r="I9563" s="10" t="s">
        <v>627</v>
      </c>
      <c r="J9563" s="10" t="s">
        <v>2761</v>
      </c>
      <c r="K9563" s="10" t="s">
        <v>2760</v>
      </c>
      <c r="L9563" s="10">
        <v>1</v>
      </c>
      <c r="M9563" s="10">
        <v>592.19000000000005</v>
      </c>
      <c r="N9563" s="10">
        <v>592.19000000000005</v>
      </c>
      <c r="O9563" s="59">
        <v>0.05</v>
      </c>
      <c r="P9563" s="10">
        <v>29.61</v>
      </c>
      <c r="Q9563" s="10">
        <v>562.58000000000004</v>
      </c>
      <c r="R9563" s="10" t="s">
        <v>614</v>
      </c>
      <c r="S9563" s="10" t="s">
        <v>564</v>
      </c>
      <c r="T9563" s="59">
        <v>0.15</v>
      </c>
      <c r="U9563" s="10">
        <v>84.39</v>
      </c>
    </row>
    <row r="9564" spans="1:21" x14ac:dyDescent="0.3">
      <c r="A9564" s="10" t="s">
        <v>2759</v>
      </c>
      <c r="B9564" s="61">
        <v>45050</v>
      </c>
      <c r="C9564" s="10" t="s">
        <v>2758</v>
      </c>
      <c r="D9564" s="10" t="s">
        <v>2757</v>
      </c>
      <c r="E9564" s="10" t="s">
        <v>629</v>
      </c>
      <c r="F9564" s="10" t="s">
        <v>628</v>
      </c>
      <c r="G9564" s="10" t="s">
        <v>601</v>
      </c>
      <c r="H9564" s="10" t="s">
        <v>590</v>
      </c>
      <c r="I9564" s="10" t="s">
        <v>589</v>
      </c>
      <c r="J9564" s="10" t="s">
        <v>2756</v>
      </c>
      <c r="K9564" s="10" t="s">
        <v>2755</v>
      </c>
      <c r="L9564" s="10">
        <v>8</v>
      </c>
      <c r="M9564" s="10">
        <v>509.89</v>
      </c>
      <c r="N9564" s="10">
        <v>4079.12</v>
      </c>
      <c r="O9564" s="59">
        <v>0</v>
      </c>
      <c r="P9564" s="10">
        <v>0</v>
      </c>
      <c r="Q9564" s="10">
        <v>4079.12</v>
      </c>
      <c r="R9564" s="10" t="s">
        <v>586</v>
      </c>
      <c r="S9564" s="10" t="s">
        <v>564</v>
      </c>
      <c r="T9564" s="59">
        <v>0.25</v>
      </c>
      <c r="U9564" s="10">
        <v>1019.78</v>
      </c>
    </row>
    <row r="9565" spans="1:21" x14ac:dyDescent="0.3">
      <c r="A9565" s="10" t="s">
        <v>2754</v>
      </c>
      <c r="B9565" s="61">
        <v>45002</v>
      </c>
      <c r="C9565" s="10" t="s">
        <v>2753</v>
      </c>
      <c r="D9565" s="10" t="s">
        <v>2752</v>
      </c>
      <c r="E9565" s="10" t="s">
        <v>603</v>
      </c>
      <c r="F9565" s="10" t="s">
        <v>636</v>
      </c>
      <c r="G9565" s="10" t="s">
        <v>601</v>
      </c>
      <c r="H9565" s="10" t="s">
        <v>544</v>
      </c>
      <c r="I9565" s="10" t="s">
        <v>10</v>
      </c>
      <c r="J9565" s="10" t="s">
        <v>2751</v>
      </c>
      <c r="K9565" s="10" t="s">
        <v>2750</v>
      </c>
      <c r="L9565" s="10">
        <v>3</v>
      </c>
      <c r="M9565" s="10">
        <v>496.63</v>
      </c>
      <c r="N9565" s="10">
        <v>1489.89</v>
      </c>
      <c r="O9565" s="59">
        <v>0.2</v>
      </c>
      <c r="P9565" s="10">
        <v>297.98</v>
      </c>
      <c r="Q9565" s="10">
        <v>1191.9100000000001</v>
      </c>
      <c r="R9565" s="10" t="s">
        <v>586</v>
      </c>
      <c r="S9565" s="10" t="s">
        <v>607</v>
      </c>
      <c r="T9565" s="59">
        <v>0.25</v>
      </c>
      <c r="U9565" s="10">
        <v>297.98</v>
      </c>
    </row>
    <row r="9566" spans="1:21" x14ac:dyDescent="0.3">
      <c r="A9566" s="10" t="s">
        <v>2749</v>
      </c>
      <c r="B9566" s="61">
        <v>45212</v>
      </c>
      <c r="C9566" s="10" t="s">
        <v>2748</v>
      </c>
      <c r="D9566" s="10" t="s">
        <v>2747</v>
      </c>
      <c r="E9566" s="10" t="s">
        <v>592</v>
      </c>
      <c r="F9566" s="10" t="s">
        <v>18</v>
      </c>
      <c r="G9566" s="10" t="s">
        <v>601</v>
      </c>
      <c r="H9566" s="10" t="s">
        <v>600</v>
      </c>
      <c r="I9566" s="10" t="s">
        <v>599</v>
      </c>
      <c r="J9566" s="10" t="s">
        <v>2746</v>
      </c>
      <c r="K9566" s="10" t="s">
        <v>2745</v>
      </c>
      <c r="L9566" s="10">
        <v>7</v>
      </c>
      <c r="M9566" s="10">
        <v>417.62</v>
      </c>
      <c r="N9566" s="10">
        <v>2923.34</v>
      </c>
      <c r="O9566" s="59">
        <v>0.1</v>
      </c>
      <c r="P9566" s="10">
        <v>292.33</v>
      </c>
      <c r="Q9566" s="10">
        <v>2631.01</v>
      </c>
      <c r="R9566" s="10" t="s">
        <v>586</v>
      </c>
      <c r="S9566" s="10" t="s">
        <v>596</v>
      </c>
      <c r="T9566" s="59">
        <v>0.25</v>
      </c>
      <c r="U9566" s="10">
        <v>657.75</v>
      </c>
    </row>
    <row r="9567" spans="1:21" x14ac:dyDescent="0.3">
      <c r="A9567" s="10" t="s">
        <v>2744</v>
      </c>
      <c r="B9567" s="61">
        <v>45001</v>
      </c>
      <c r="C9567" s="10" t="s">
        <v>2743</v>
      </c>
      <c r="D9567" s="10" t="s">
        <v>2742</v>
      </c>
      <c r="E9567" s="10" t="s">
        <v>603</v>
      </c>
      <c r="F9567" s="10" t="s">
        <v>658</v>
      </c>
      <c r="G9567" s="10" t="s">
        <v>569</v>
      </c>
      <c r="H9567" s="10" t="s">
        <v>544</v>
      </c>
      <c r="I9567" s="10" t="s">
        <v>568</v>
      </c>
      <c r="J9567" s="10" t="s">
        <v>2741</v>
      </c>
      <c r="K9567" s="10" t="s">
        <v>2740</v>
      </c>
      <c r="L9567" s="10">
        <v>9</v>
      </c>
      <c r="M9567" s="10">
        <v>528.22</v>
      </c>
      <c r="N9567" s="10">
        <v>4753.9799999999996</v>
      </c>
      <c r="O9567" s="59">
        <v>0.1</v>
      </c>
      <c r="P9567" s="10">
        <v>475.4</v>
      </c>
      <c r="Q9567" s="10">
        <v>4278.58</v>
      </c>
      <c r="R9567" s="10" t="s">
        <v>614</v>
      </c>
      <c r="S9567" s="10" t="s">
        <v>585</v>
      </c>
      <c r="T9567" s="59">
        <v>0.15</v>
      </c>
      <c r="U9567" s="10">
        <v>641.79</v>
      </c>
    </row>
    <row r="9568" spans="1:21" x14ac:dyDescent="0.3">
      <c r="A9568" s="10" t="s">
        <v>2739</v>
      </c>
      <c r="B9568" s="61">
        <v>45098</v>
      </c>
      <c r="C9568" s="10" t="s">
        <v>2738</v>
      </c>
      <c r="D9568" s="10" t="s">
        <v>2737</v>
      </c>
      <c r="E9568" s="10" t="s">
        <v>581</v>
      </c>
      <c r="F9568" s="10" t="s">
        <v>7</v>
      </c>
      <c r="G9568" s="10" t="s">
        <v>569</v>
      </c>
      <c r="H9568" s="10" t="s">
        <v>590</v>
      </c>
      <c r="I9568" s="10" t="s">
        <v>748</v>
      </c>
      <c r="J9568" s="10" t="s">
        <v>1475</v>
      </c>
      <c r="K9568" s="10" t="s">
        <v>2736</v>
      </c>
      <c r="L9568" s="10">
        <v>7</v>
      </c>
      <c r="M9568" s="10">
        <v>485.16</v>
      </c>
      <c r="N9568" s="10">
        <v>3396.12</v>
      </c>
      <c r="O9568" s="59">
        <v>0.2</v>
      </c>
      <c r="P9568" s="10">
        <v>679.22</v>
      </c>
      <c r="Q9568" s="10">
        <v>2716.9</v>
      </c>
      <c r="R9568" s="10" t="s">
        <v>575</v>
      </c>
      <c r="S9568" s="10" t="s">
        <v>585</v>
      </c>
      <c r="T9568" s="59">
        <v>0.15</v>
      </c>
      <c r="U9568" s="10">
        <v>407.54</v>
      </c>
    </row>
    <row r="9569" spans="1:21" x14ac:dyDescent="0.3">
      <c r="A9569" s="10" t="s">
        <v>2735</v>
      </c>
      <c r="B9569" s="61">
        <v>44955</v>
      </c>
      <c r="C9569" s="10" t="s">
        <v>2734</v>
      </c>
      <c r="D9569" s="10" t="s">
        <v>2733</v>
      </c>
      <c r="E9569" s="10" t="s">
        <v>603</v>
      </c>
      <c r="F9569" s="10" t="s">
        <v>658</v>
      </c>
      <c r="G9569" s="10" t="s">
        <v>569</v>
      </c>
      <c r="H9569" s="10" t="s">
        <v>600</v>
      </c>
      <c r="I9569" s="10" t="s">
        <v>664</v>
      </c>
      <c r="J9569" s="10" t="s">
        <v>2732</v>
      </c>
      <c r="K9569" s="10" t="s">
        <v>2731</v>
      </c>
      <c r="L9569" s="10">
        <v>6</v>
      </c>
      <c r="M9569" s="10">
        <v>171.05</v>
      </c>
      <c r="N9569" s="10">
        <v>1026.3</v>
      </c>
      <c r="O9569" s="59">
        <v>0</v>
      </c>
      <c r="P9569" s="10">
        <v>0</v>
      </c>
      <c r="Q9569" s="10">
        <v>1026.3</v>
      </c>
      <c r="R9569" s="10" t="s">
        <v>614</v>
      </c>
      <c r="S9569" s="10" t="s">
        <v>607</v>
      </c>
      <c r="T9569" s="59">
        <v>0.25</v>
      </c>
      <c r="U9569" s="10">
        <v>256.57</v>
      </c>
    </row>
    <row r="9570" spans="1:21" x14ac:dyDescent="0.3">
      <c r="A9570" s="10" t="s">
        <v>2730</v>
      </c>
      <c r="B9570" s="61">
        <v>45019</v>
      </c>
      <c r="C9570" s="10" t="s">
        <v>2729</v>
      </c>
      <c r="D9570" s="10" t="s">
        <v>2728</v>
      </c>
      <c r="E9570" s="10" t="s">
        <v>629</v>
      </c>
      <c r="F9570" s="10" t="s">
        <v>628</v>
      </c>
      <c r="G9570" s="10" t="s">
        <v>569</v>
      </c>
      <c r="H9570" s="10" t="s">
        <v>544</v>
      </c>
      <c r="I9570" s="10" t="s">
        <v>568</v>
      </c>
      <c r="J9570" s="10" t="s">
        <v>2727</v>
      </c>
      <c r="K9570" s="10" t="s">
        <v>2726</v>
      </c>
      <c r="L9570" s="10">
        <v>9</v>
      </c>
      <c r="M9570" s="10">
        <v>738.4</v>
      </c>
      <c r="N9570" s="10">
        <v>6645.6</v>
      </c>
      <c r="O9570" s="59">
        <v>0</v>
      </c>
      <c r="P9570" s="10">
        <v>0</v>
      </c>
      <c r="Q9570" s="10">
        <v>6645.6</v>
      </c>
      <c r="R9570" s="10" t="s">
        <v>565</v>
      </c>
      <c r="S9570" s="10" t="s">
        <v>596</v>
      </c>
      <c r="T9570" s="59">
        <v>0.25</v>
      </c>
      <c r="U9570" s="10">
        <v>1661.4</v>
      </c>
    </row>
    <row r="9571" spans="1:21" x14ac:dyDescent="0.3">
      <c r="A9571" s="10" t="s">
        <v>2725</v>
      </c>
      <c r="B9571" s="61">
        <v>45005</v>
      </c>
      <c r="C9571" s="10" t="s">
        <v>2724</v>
      </c>
      <c r="D9571" s="10" t="s">
        <v>2723</v>
      </c>
      <c r="E9571" s="10" t="s">
        <v>571</v>
      </c>
      <c r="F9571" s="10" t="s">
        <v>685</v>
      </c>
      <c r="G9571" s="10" t="s">
        <v>569</v>
      </c>
      <c r="H9571" s="10" t="s">
        <v>600</v>
      </c>
      <c r="I9571" s="10" t="s">
        <v>664</v>
      </c>
      <c r="J9571" s="10" t="s">
        <v>2722</v>
      </c>
      <c r="K9571" s="10" t="s">
        <v>2721</v>
      </c>
      <c r="L9571" s="10">
        <v>7</v>
      </c>
      <c r="M9571" s="10">
        <v>674.66</v>
      </c>
      <c r="N9571" s="10">
        <v>4722.62</v>
      </c>
      <c r="O9571" s="59">
        <v>0</v>
      </c>
      <c r="P9571" s="10">
        <v>0</v>
      </c>
      <c r="Q9571" s="10">
        <v>4722.62</v>
      </c>
      <c r="R9571" s="10" t="s">
        <v>586</v>
      </c>
      <c r="S9571" s="10" t="s">
        <v>607</v>
      </c>
      <c r="T9571" s="59">
        <v>0.3</v>
      </c>
      <c r="U9571" s="10">
        <v>1416.79</v>
      </c>
    </row>
    <row r="9572" spans="1:21" x14ac:dyDescent="0.3">
      <c r="A9572" s="10" t="s">
        <v>2720</v>
      </c>
      <c r="B9572" s="61">
        <v>45233</v>
      </c>
      <c r="C9572" s="10" t="s">
        <v>2719</v>
      </c>
      <c r="D9572" s="10" t="s">
        <v>2718</v>
      </c>
      <c r="E9572" s="10" t="s">
        <v>581</v>
      </c>
      <c r="F9572" s="10" t="s">
        <v>580</v>
      </c>
      <c r="G9572" s="10" t="s">
        <v>569</v>
      </c>
      <c r="H9572" s="10" t="s">
        <v>579</v>
      </c>
      <c r="I9572" s="10" t="s">
        <v>722</v>
      </c>
      <c r="J9572" s="10" t="s">
        <v>2717</v>
      </c>
      <c r="K9572" s="10" t="s">
        <v>2716</v>
      </c>
      <c r="L9572" s="10">
        <v>1</v>
      </c>
      <c r="M9572" s="10">
        <v>622.64</v>
      </c>
      <c r="N9572" s="10">
        <v>622.64</v>
      </c>
      <c r="O9572" s="59">
        <v>0</v>
      </c>
      <c r="P9572" s="10">
        <v>0</v>
      </c>
      <c r="Q9572" s="10">
        <v>622.64</v>
      </c>
      <c r="R9572" s="10" t="s">
        <v>614</v>
      </c>
      <c r="S9572" s="10" t="s">
        <v>596</v>
      </c>
      <c r="T9572" s="59">
        <v>0.3</v>
      </c>
      <c r="U9572" s="10">
        <v>186.79</v>
      </c>
    </row>
    <row r="9573" spans="1:21" x14ac:dyDescent="0.3">
      <c r="A9573" s="10" t="s">
        <v>2715</v>
      </c>
      <c r="B9573" s="61">
        <v>45313</v>
      </c>
      <c r="C9573" s="10" t="s">
        <v>2714</v>
      </c>
      <c r="D9573" s="10" t="s">
        <v>2713</v>
      </c>
      <c r="E9573" s="10" t="s">
        <v>571</v>
      </c>
      <c r="F9573" s="10" t="s">
        <v>570</v>
      </c>
      <c r="G9573" s="10" t="s">
        <v>601</v>
      </c>
      <c r="H9573" s="10" t="s">
        <v>579</v>
      </c>
      <c r="I9573" s="10" t="s">
        <v>722</v>
      </c>
      <c r="J9573" s="10" t="s">
        <v>2712</v>
      </c>
      <c r="K9573" s="10" t="s">
        <v>2711</v>
      </c>
      <c r="L9573" s="10">
        <v>5</v>
      </c>
      <c r="M9573" s="10">
        <v>299.39999999999998</v>
      </c>
      <c r="N9573" s="10">
        <v>1497</v>
      </c>
      <c r="O9573" s="59">
        <v>0.05</v>
      </c>
      <c r="P9573" s="10">
        <v>74.849999999999994</v>
      </c>
      <c r="Q9573" s="10">
        <v>1422.15</v>
      </c>
      <c r="R9573" s="10" t="s">
        <v>586</v>
      </c>
      <c r="S9573" s="10" t="s">
        <v>596</v>
      </c>
      <c r="T9573" s="59">
        <v>0.3</v>
      </c>
      <c r="U9573" s="10">
        <v>426.65</v>
      </c>
    </row>
    <row r="9574" spans="1:21" x14ac:dyDescent="0.3">
      <c r="A9574" s="10" t="s">
        <v>2710</v>
      </c>
      <c r="B9574" s="61">
        <v>45041</v>
      </c>
      <c r="C9574" s="10" t="s">
        <v>2709</v>
      </c>
      <c r="D9574" s="10" t="s">
        <v>2708</v>
      </c>
      <c r="E9574" s="10" t="s">
        <v>603</v>
      </c>
      <c r="F9574" s="10" t="s">
        <v>658</v>
      </c>
      <c r="G9574" s="10" t="s">
        <v>601</v>
      </c>
      <c r="H9574" s="10" t="s">
        <v>579</v>
      </c>
      <c r="I9574" s="10" t="s">
        <v>578</v>
      </c>
      <c r="J9574" s="10" t="s">
        <v>2707</v>
      </c>
      <c r="K9574" s="10" t="s">
        <v>2706</v>
      </c>
      <c r="L9574" s="10">
        <v>3</v>
      </c>
      <c r="M9574" s="10">
        <v>748.68</v>
      </c>
      <c r="N9574" s="10">
        <v>2246.04</v>
      </c>
      <c r="O9574" s="59">
        <v>0.1</v>
      </c>
      <c r="P9574" s="10">
        <v>224.6</v>
      </c>
      <c r="Q9574" s="10">
        <v>2021.44</v>
      </c>
      <c r="R9574" s="10" t="s">
        <v>614</v>
      </c>
      <c r="S9574" s="10" t="s">
        <v>607</v>
      </c>
      <c r="T9574" s="59">
        <v>0.15</v>
      </c>
      <c r="U9574" s="10">
        <v>303.22000000000003</v>
      </c>
    </row>
    <row r="9575" spans="1:21" x14ac:dyDescent="0.3">
      <c r="A9575" s="10" t="s">
        <v>2705</v>
      </c>
      <c r="B9575" s="61">
        <v>45072</v>
      </c>
      <c r="C9575" s="10" t="s">
        <v>2704</v>
      </c>
      <c r="D9575" s="10" t="s">
        <v>2703</v>
      </c>
      <c r="E9575" s="10" t="s">
        <v>571</v>
      </c>
      <c r="F9575" s="10" t="s">
        <v>685</v>
      </c>
      <c r="G9575" s="10" t="s">
        <v>601</v>
      </c>
      <c r="H9575" s="10" t="s">
        <v>544</v>
      </c>
      <c r="I9575" s="10" t="s">
        <v>610</v>
      </c>
      <c r="J9575" s="10" t="s">
        <v>2702</v>
      </c>
      <c r="K9575" s="10" t="s">
        <v>2701</v>
      </c>
      <c r="L9575" s="10">
        <v>10</v>
      </c>
      <c r="M9575" s="10">
        <v>393.47</v>
      </c>
      <c r="N9575" s="10">
        <v>3934.7</v>
      </c>
      <c r="O9575" s="59">
        <v>0.05</v>
      </c>
      <c r="P9575" s="10">
        <v>196.74</v>
      </c>
      <c r="Q9575" s="10">
        <v>3737.96</v>
      </c>
      <c r="R9575" s="10" t="s">
        <v>565</v>
      </c>
      <c r="S9575" s="10" t="s">
        <v>564</v>
      </c>
      <c r="T9575" s="59">
        <v>0.25</v>
      </c>
      <c r="U9575" s="10">
        <v>934.49</v>
      </c>
    </row>
    <row r="9576" spans="1:21" x14ac:dyDescent="0.3">
      <c r="A9576" s="10" t="s">
        <v>2700</v>
      </c>
      <c r="B9576" s="61">
        <v>45336</v>
      </c>
      <c r="C9576" s="10" t="s">
        <v>2699</v>
      </c>
      <c r="D9576" s="10" t="s">
        <v>2698</v>
      </c>
      <c r="E9576" s="10" t="s">
        <v>629</v>
      </c>
      <c r="F9576" s="10" t="s">
        <v>790</v>
      </c>
      <c r="G9576" s="10" t="s">
        <v>569</v>
      </c>
      <c r="H9576" s="10" t="s">
        <v>579</v>
      </c>
      <c r="I9576" s="10" t="s">
        <v>711</v>
      </c>
      <c r="J9576" s="10" t="s">
        <v>2697</v>
      </c>
      <c r="K9576" s="10" t="s">
        <v>2696</v>
      </c>
      <c r="L9576" s="10">
        <v>4</v>
      </c>
      <c r="M9576" s="10">
        <v>264.02</v>
      </c>
      <c r="N9576" s="10">
        <v>1056.08</v>
      </c>
      <c r="O9576" s="59">
        <v>0.1</v>
      </c>
      <c r="P9576" s="10">
        <v>105.61</v>
      </c>
      <c r="Q9576" s="10">
        <v>950.47</v>
      </c>
      <c r="R9576" s="10" t="s">
        <v>586</v>
      </c>
      <c r="S9576" s="10" t="s">
        <v>596</v>
      </c>
      <c r="T9576" s="59">
        <v>0.25</v>
      </c>
      <c r="U9576" s="10">
        <v>237.62</v>
      </c>
    </row>
    <row r="9577" spans="1:21" x14ac:dyDescent="0.3">
      <c r="A9577" s="10" t="s">
        <v>2695</v>
      </c>
      <c r="B9577" s="61">
        <v>44994</v>
      </c>
      <c r="C9577" s="10" t="s">
        <v>2694</v>
      </c>
      <c r="D9577" s="10" t="s">
        <v>2693</v>
      </c>
      <c r="E9577" s="10" t="s">
        <v>592</v>
      </c>
      <c r="F9577" s="10" t="s">
        <v>591</v>
      </c>
      <c r="G9577" s="10" t="s">
        <v>601</v>
      </c>
      <c r="H9577" s="10" t="s">
        <v>544</v>
      </c>
      <c r="I9577" s="10" t="s">
        <v>10</v>
      </c>
      <c r="J9577" s="10" t="s">
        <v>2692</v>
      </c>
      <c r="K9577" s="10" t="s">
        <v>2691</v>
      </c>
      <c r="L9577" s="10">
        <v>5</v>
      </c>
      <c r="M9577" s="10">
        <v>423.54</v>
      </c>
      <c r="N9577" s="10">
        <v>2117.6999999999998</v>
      </c>
      <c r="O9577" s="59">
        <v>0.1</v>
      </c>
      <c r="P9577" s="10">
        <v>211.77</v>
      </c>
      <c r="Q9577" s="10">
        <v>1905.93</v>
      </c>
      <c r="R9577" s="10" t="s">
        <v>565</v>
      </c>
      <c r="S9577" s="10" t="s">
        <v>607</v>
      </c>
      <c r="T9577" s="59">
        <v>0.3</v>
      </c>
      <c r="U9577" s="10">
        <v>571.78</v>
      </c>
    </row>
    <row r="9578" spans="1:21" x14ac:dyDescent="0.3">
      <c r="A9578" s="10" t="s">
        <v>2690</v>
      </c>
      <c r="B9578" s="61">
        <v>45289</v>
      </c>
      <c r="C9578" s="10" t="s">
        <v>2689</v>
      </c>
      <c r="D9578" s="10" t="s">
        <v>2688</v>
      </c>
      <c r="E9578" s="10" t="s">
        <v>571</v>
      </c>
      <c r="F9578" s="10" t="s">
        <v>685</v>
      </c>
      <c r="G9578" s="10" t="s">
        <v>601</v>
      </c>
      <c r="H9578" s="10" t="s">
        <v>600</v>
      </c>
      <c r="I9578" s="10" t="s">
        <v>599</v>
      </c>
      <c r="J9578" s="10" t="s">
        <v>2687</v>
      </c>
      <c r="K9578" s="10" t="s">
        <v>2686</v>
      </c>
      <c r="L9578" s="10">
        <v>4</v>
      </c>
      <c r="M9578" s="10">
        <v>115.37</v>
      </c>
      <c r="N9578" s="10">
        <v>461.48</v>
      </c>
      <c r="O9578" s="59">
        <v>0</v>
      </c>
      <c r="P9578" s="10">
        <v>0</v>
      </c>
      <c r="Q9578" s="10">
        <v>461.48</v>
      </c>
      <c r="R9578" s="10" t="s">
        <v>614</v>
      </c>
      <c r="S9578" s="10" t="s">
        <v>607</v>
      </c>
      <c r="T9578" s="59">
        <v>0.25</v>
      </c>
      <c r="U9578" s="10">
        <v>115.37</v>
      </c>
    </row>
    <row r="9579" spans="1:21" x14ac:dyDescent="0.3">
      <c r="A9579" s="10" t="s">
        <v>2685</v>
      </c>
      <c r="B9579" s="61">
        <v>44983</v>
      </c>
      <c r="C9579" s="10" t="s">
        <v>2684</v>
      </c>
      <c r="D9579" s="10" t="s">
        <v>2683</v>
      </c>
      <c r="E9579" s="10" t="s">
        <v>571</v>
      </c>
      <c r="F9579" s="10" t="s">
        <v>11</v>
      </c>
      <c r="G9579" s="10" t="s">
        <v>601</v>
      </c>
      <c r="H9579" s="10" t="s">
        <v>579</v>
      </c>
      <c r="I9579" s="10" t="s">
        <v>711</v>
      </c>
      <c r="J9579" s="10" t="s">
        <v>2682</v>
      </c>
      <c r="K9579" s="10" t="s">
        <v>2681</v>
      </c>
      <c r="L9579" s="10">
        <v>10</v>
      </c>
      <c r="M9579" s="10">
        <v>465.27</v>
      </c>
      <c r="N9579" s="10">
        <v>4652.7</v>
      </c>
      <c r="O9579" s="59">
        <v>0.1</v>
      </c>
      <c r="P9579" s="10">
        <v>465.27</v>
      </c>
      <c r="Q9579" s="10">
        <v>4187.43</v>
      </c>
      <c r="R9579" s="10" t="s">
        <v>586</v>
      </c>
      <c r="S9579" s="10" t="s">
        <v>564</v>
      </c>
      <c r="T9579" s="59">
        <v>0.25</v>
      </c>
      <c r="U9579" s="10">
        <v>1046.8599999999999</v>
      </c>
    </row>
    <row r="9580" spans="1:21" x14ac:dyDescent="0.3">
      <c r="A9580" s="10" t="s">
        <v>2680</v>
      </c>
      <c r="B9580" s="61">
        <v>45263</v>
      </c>
      <c r="C9580" s="10" t="s">
        <v>2679</v>
      </c>
      <c r="D9580" s="10" t="s">
        <v>2678</v>
      </c>
      <c r="E9580" s="10" t="s">
        <v>581</v>
      </c>
      <c r="F9580" s="10" t="s">
        <v>7</v>
      </c>
      <c r="G9580" s="10" t="s">
        <v>569</v>
      </c>
      <c r="H9580" s="10" t="s">
        <v>579</v>
      </c>
      <c r="I9580" s="10" t="s">
        <v>722</v>
      </c>
      <c r="J9580" s="10" t="s">
        <v>2677</v>
      </c>
      <c r="K9580" s="10" t="s">
        <v>2676</v>
      </c>
      <c r="L9580" s="10">
        <v>8</v>
      </c>
      <c r="M9580" s="10">
        <v>510.21</v>
      </c>
      <c r="N9580" s="10">
        <v>4081.68</v>
      </c>
      <c r="O9580" s="59">
        <v>0.1</v>
      </c>
      <c r="P9580" s="10">
        <v>408.17</v>
      </c>
      <c r="Q9580" s="10">
        <v>3673.51</v>
      </c>
      <c r="R9580" s="10" t="s">
        <v>565</v>
      </c>
      <c r="S9580" s="10" t="s">
        <v>564</v>
      </c>
      <c r="T9580" s="59">
        <v>0.3</v>
      </c>
      <c r="U9580" s="10">
        <v>1102.05</v>
      </c>
    </row>
    <row r="9581" spans="1:21" x14ac:dyDescent="0.3">
      <c r="A9581" s="10" t="s">
        <v>2675</v>
      </c>
      <c r="B9581" s="61">
        <v>45375</v>
      </c>
      <c r="C9581" s="10" t="s">
        <v>2674</v>
      </c>
      <c r="D9581" s="10" t="s">
        <v>2673</v>
      </c>
      <c r="E9581" s="10" t="s">
        <v>603</v>
      </c>
      <c r="F9581" s="10" t="s">
        <v>602</v>
      </c>
      <c r="G9581" s="10" t="s">
        <v>569</v>
      </c>
      <c r="H9581" s="10" t="s">
        <v>544</v>
      </c>
      <c r="I9581" s="10" t="s">
        <v>568</v>
      </c>
      <c r="J9581" s="10" t="s">
        <v>2672</v>
      </c>
      <c r="K9581" s="10" t="s">
        <v>2671</v>
      </c>
      <c r="L9581" s="10">
        <v>8</v>
      </c>
      <c r="M9581" s="10">
        <v>792.81</v>
      </c>
      <c r="N9581" s="10">
        <v>6342.48</v>
      </c>
      <c r="O9581" s="59">
        <v>0.1</v>
      </c>
      <c r="P9581" s="10">
        <v>634.25</v>
      </c>
      <c r="Q9581" s="10">
        <v>5708.23</v>
      </c>
      <c r="R9581" s="10" t="s">
        <v>586</v>
      </c>
      <c r="S9581" s="10" t="s">
        <v>596</v>
      </c>
      <c r="T9581" s="59">
        <v>0.25</v>
      </c>
      <c r="U9581" s="10">
        <v>1427.06</v>
      </c>
    </row>
    <row r="9582" spans="1:21" x14ac:dyDescent="0.3">
      <c r="A9582" s="10" t="s">
        <v>2670</v>
      </c>
      <c r="B9582" s="61">
        <v>45038</v>
      </c>
      <c r="C9582" s="10" t="s">
        <v>2669</v>
      </c>
      <c r="D9582" s="10" t="s">
        <v>2668</v>
      </c>
      <c r="E9582" s="10" t="s">
        <v>629</v>
      </c>
      <c r="F9582" s="10" t="s">
        <v>790</v>
      </c>
      <c r="G9582" s="10" t="s">
        <v>569</v>
      </c>
      <c r="H9582" s="10" t="s">
        <v>590</v>
      </c>
      <c r="I9582" s="10" t="s">
        <v>589</v>
      </c>
      <c r="J9582" s="10" t="s">
        <v>2667</v>
      </c>
      <c r="K9582" s="10" t="s">
        <v>2666</v>
      </c>
      <c r="L9582" s="10">
        <v>5</v>
      </c>
      <c r="M9582" s="10">
        <v>996.34</v>
      </c>
      <c r="N9582" s="10">
        <v>4981.7</v>
      </c>
      <c r="O9582" s="59">
        <v>0.1</v>
      </c>
      <c r="P9582" s="10">
        <v>498.17</v>
      </c>
      <c r="Q9582" s="10">
        <v>4483.53</v>
      </c>
      <c r="R9582" s="10" t="s">
        <v>586</v>
      </c>
      <c r="S9582" s="10" t="s">
        <v>564</v>
      </c>
      <c r="T9582" s="59">
        <v>0.15</v>
      </c>
      <c r="U9582" s="10">
        <v>672.53</v>
      </c>
    </row>
    <row r="9583" spans="1:21" x14ac:dyDescent="0.3">
      <c r="A9583" s="10" t="s">
        <v>2665</v>
      </c>
      <c r="B9583" s="61">
        <v>45366</v>
      </c>
      <c r="C9583" s="10" t="s">
        <v>2664</v>
      </c>
      <c r="D9583" s="10" t="s">
        <v>2663</v>
      </c>
      <c r="E9583" s="10" t="s">
        <v>603</v>
      </c>
      <c r="F9583" s="10" t="s">
        <v>636</v>
      </c>
      <c r="G9583" s="10" t="s">
        <v>569</v>
      </c>
      <c r="H9583" s="10" t="s">
        <v>600</v>
      </c>
      <c r="I9583" s="10" t="s">
        <v>627</v>
      </c>
      <c r="J9583" s="10" t="s">
        <v>2662</v>
      </c>
      <c r="K9583" s="10" t="s">
        <v>2661</v>
      </c>
      <c r="L9583" s="10">
        <v>6</v>
      </c>
      <c r="M9583" s="10">
        <v>635.65</v>
      </c>
      <c r="N9583" s="10">
        <v>3813.9</v>
      </c>
      <c r="O9583" s="59">
        <v>0</v>
      </c>
      <c r="P9583" s="10">
        <v>0</v>
      </c>
      <c r="Q9583" s="10">
        <v>3813.9</v>
      </c>
      <c r="R9583" s="10" t="s">
        <v>575</v>
      </c>
      <c r="S9583" s="10" t="s">
        <v>564</v>
      </c>
      <c r="T9583" s="59">
        <v>0.15</v>
      </c>
      <c r="U9583" s="10">
        <v>572.09</v>
      </c>
    </row>
    <row r="9584" spans="1:21" x14ac:dyDescent="0.3">
      <c r="A9584" s="10" t="s">
        <v>2660</v>
      </c>
      <c r="B9584" s="61">
        <v>45089</v>
      </c>
      <c r="C9584" s="10" t="s">
        <v>2659</v>
      </c>
      <c r="D9584" s="10" t="s">
        <v>2658</v>
      </c>
      <c r="E9584" s="10" t="s">
        <v>571</v>
      </c>
      <c r="F9584" s="10" t="s">
        <v>570</v>
      </c>
      <c r="G9584" s="10" t="s">
        <v>569</v>
      </c>
      <c r="H9584" s="10" t="s">
        <v>544</v>
      </c>
      <c r="I9584" s="10" t="s">
        <v>10</v>
      </c>
      <c r="J9584" s="10" t="s">
        <v>2657</v>
      </c>
      <c r="K9584" s="10" t="s">
        <v>2656</v>
      </c>
      <c r="L9584" s="10">
        <v>9</v>
      </c>
      <c r="M9584" s="10">
        <v>299.04000000000002</v>
      </c>
      <c r="N9584" s="10">
        <v>2691.36</v>
      </c>
      <c r="O9584" s="59">
        <v>0</v>
      </c>
      <c r="P9584" s="10">
        <v>0</v>
      </c>
      <c r="Q9584" s="10">
        <v>2691.36</v>
      </c>
      <c r="R9584" s="10" t="s">
        <v>565</v>
      </c>
      <c r="S9584" s="10" t="s">
        <v>596</v>
      </c>
      <c r="T9584" s="59">
        <v>0.15</v>
      </c>
      <c r="U9584" s="10">
        <v>403.7</v>
      </c>
    </row>
    <row r="9585" spans="1:21" x14ac:dyDescent="0.3">
      <c r="A9585" s="10" t="s">
        <v>2655</v>
      </c>
      <c r="B9585" s="61">
        <v>45051</v>
      </c>
      <c r="C9585" s="10" t="s">
        <v>2654</v>
      </c>
      <c r="D9585" s="10" t="s">
        <v>2653</v>
      </c>
      <c r="E9585" s="10" t="s">
        <v>629</v>
      </c>
      <c r="F9585" s="10" t="s">
        <v>628</v>
      </c>
      <c r="G9585" s="10" t="s">
        <v>569</v>
      </c>
      <c r="H9585" s="10" t="s">
        <v>544</v>
      </c>
      <c r="I9585" s="10" t="s">
        <v>610</v>
      </c>
      <c r="J9585" s="10" t="s">
        <v>2652</v>
      </c>
      <c r="K9585" s="10" t="s">
        <v>2651</v>
      </c>
      <c r="L9585" s="10">
        <v>6</v>
      </c>
      <c r="M9585" s="10">
        <v>569.75</v>
      </c>
      <c r="N9585" s="10">
        <v>3418.5</v>
      </c>
      <c r="O9585" s="59">
        <v>0.1</v>
      </c>
      <c r="P9585" s="10">
        <v>341.85</v>
      </c>
      <c r="Q9585" s="10">
        <v>3076.65</v>
      </c>
      <c r="R9585" s="10" t="s">
        <v>614</v>
      </c>
      <c r="S9585" s="10" t="s">
        <v>585</v>
      </c>
      <c r="T9585" s="59">
        <v>0.25</v>
      </c>
      <c r="U9585" s="10">
        <v>769.16</v>
      </c>
    </row>
    <row r="9586" spans="1:21" x14ac:dyDescent="0.3">
      <c r="A9586" s="10" t="s">
        <v>2650</v>
      </c>
      <c r="B9586" s="61">
        <v>45169</v>
      </c>
      <c r="C9586" s="10" t="s">
        <v>2649</v>
      </c>
      <c r="D9586" s="10" t="s">
        <v>2648</v>
      </c>
      <c r="E9586" s="10" t="s">
        <v>603</v>
      </c>
      <c r="F9586" s="10" t="s">
        <v>602</v>
      </c>
      <c r="G9586" s="10" t="s">
        <v>601</v>
      </c>
      <c r="H9586" s="10" t="s">
        <v>579</v>
      </c>
      <c r="I9586" s="10" t="s">
        <v>578</v>
      </c>
      <c r="J9586" s="10" t="s">
        <v>2647</v>
      </c>
      <c r="K9586" s="10" t="s">
        <v>2646</v>
      </c>
      <c r="L9586" s="10">
        <v>3</v>
      </c>
      <c r="M9586" s="10">
        <v>962.23</v>
      </c>
      <c r="N9586" s="10">
        <v>2886.69</v>
      </c>
      <c r="O9586" s="59">
        <v>0.05</v>
      </c>
      <c r="P9586" s="10">
        <v>144.33000000000001</v>
      </c>
      <c r="Q9586" s="10">
        <v>2742.36</v>
      </c>
      <c r="R9586" s="10" t="s">
        <v>586</v>
      </c>
      <c r="S9586" s="10" t="s">
        <v>607</v>
      </c>
      <c r="T9586" s="59">
        <v>0.3</v>
      </c>
      <c r="U9586" s="10">
        <v>822.71</v>
      </c>
    </row>
    <row r="9587" spans="1:21" x14ac:dyDescent="0.3">
      <c r="A9587" s="10" t="s">
        <v>2645</v>
      </c>
      <c r="B9587" s="61">
        <v>45126</v>
      </c>
      <c r="C9587" s="10" t="s">
        <v>2644</v>
      </c>
      <c r="D9587" s="10" t="s">
        <v>2643</v>
      </c>
      <c r="E9587" s="10" t="s">
        <v>571</v>
      </c>
      <c r="F9587" s="10" t="s">
        <v>11</v>
      </c>
      <c r="G9587" s="10" t="s">
        <v>601</v>
      </c>
      <c r="H9587" s="10" t="s">
        <v>544</v>
      </c>
      <c r="I9587" s="10" t="s">
        <v>610</v>
      </c>
      <c r="J9587" s="10" t="s">
        <v>2642</v>
      </c>
      <c r="K9587" s="10" t="s">
        <v>2641</v>
      </c>
      <c r="L9587" s="10">
        <v>1</v>
      </c>
      <c r="M9587" s="10">
        <v>904.26</v>
      </c>
      <c r="N9587" s="10">
        <v>904.26</v>
      </c>
      <c r="O9587" s="59">
        <v>0.1</v>
      </c>
      <c r="P9587" s="10">
        <v>90.43</v>
      </c>
      <c r="Q9587" s="10">
        <v>813.83</v>
      </c>
      <c r="R9587" s="10" t="s">
        <v>614</v>
      </c>
      <c r="S9587" s="10" t="s">
        <v>585</v>
      </c>
      <c r="T9587" s="59">
        <v>0.15</v>
      </c>
      <c r="U9587" s="10">
        <v>122.07</v>
      </c>
    </row>
    <row r="9588" spans="1:21" x14ac:dyDescent="0.3">
      <c r="A9588" s="10" t="s">
        <v>2640</v>
      </c>
      <c r="B9588" s="61">
        <v>45015</v>
      </c>
      <c r="C9588" s="10" t="s">
        <v>2639</v>
      </c>
      <c r="D9588" s="10" t="s">
        <v>2638</v>
      </c>
      <c r="E9588" s="10" t="s">
        <v>581</v>
      </c>
      <c r="F9588" s="10" t="s">
        <v>580</v>
      </c>
      <c r="G9588" s="10" t="s">
        <v>569</v>
      </c>
      <c r="H9588" s="10" t="s">
        <v>544</v>
      </c>
      <c r="I9588" s="10" t="s">
        <v>610</v>
      </c>
      <c r="J9588" s="10" t="s">
        <v>2637</v>
      </c>
      <c r="K9588" s="10" t="s">
        <v>2636</v>
      </c>
      <c r="L9588" s="10">
        <v>8</v>
      </c>
      <c r="M9588" s="10">
        <v>204.31</v>
      </c>
      <c r="N9588" s="10">
        <v>1634.48</v>
      </c>
      <c r="O9588" s="59">
        <v>0.05</v>
      </c>
      <c r="P9588" s="10">
        <v>81.72</v>
      </c>
      <c r="Q9588" s="10">
        <v>1552.76</v>
      </c>
      <c r="R9588" s="10" t="s">
        <v>565</v>
      </c>
      <c r="S9588" s="10" t="s">
        <v>585</v>
      </c>
      <c r="T9588" s="59">
        <v>0.3</v>
      </c>
      <c r="U9588" s="10">
        <v>465.83</v>
      </c>
    </row>
    <row r="9589" spans="1:21" x14ac:dyDescent="0.3">
      <c r="A9589" s="10" t="s">
        <v>2635</v>
      </c>
      <c r="B9589" s="61">
        <v>45275</v>
      </c>
      <c r="C9589" s="10" t="s">
        <v>2634</v>
      </c>
      <c r="D9589" s="10" t="s">
        <v>2633</v>
      </c>
      <c r="E9589" s="10" t="s">
        <v>629</v>
      </c>
      <c r="F9589" s="10" t="s">
        <v>759</v>
      </c>
      <c r="G9589" s="10" t="s">
        <v>569</v>
      </c>
      <c r="H9589" s="10" t="s">
        <v>590</v>
      </c>
      <c r="I9589" s="10" t="s">
        <v>589</v>
      </c>
      <c r="J9589" s="10" t="s">
        <v>2632</v>
      </c>
      <c r="K9589" s="10" t="s">
        <v>2631</v>
      </c>
      <c r="L9589" s="10">
        <v>3</v>
      </c>
      <c r="M9589" s="10">
        <v>618.22</v>
      </c>
      <c r="N9589" s="10">
        <v>1854.66</v>
      </c>
      <c r="O9589" s="59">
        <v>0.2</v>
      </c>
      <c r="P9589" s="10">
        <v>370.93</v>
      </c>
      <c r="Q9589" s="10">
        <v>1483.73</v>
      </c>
      <c r="R9589" s="10" t="s">
        <v>614</v>
      </c>
      <c r="S9589" s="10" t="s">
        <v>596</v>
      </c>
      <c r="T9589" s="59">
        <v>0.25</v>
      </c>
      <c r="U9589" s="10">
        <v>370.93</v>
      </c>
    </row>
    <row r="9590" spans="1:21" x14ac:dyDescent="0.3">
      <c r="A9590" s="10" t="s">
        <v>2630</v>
      </c>
      <c r="B9590" s="61">
        <v>45240</v>
      </c>
      <c r="C9590" s="10" t="s">
        <v>2629</v>
      </c>
      <c r="D9590" s="10" t="s">
        <v>2628</v>
      </c>
      <c r="E9590" s="10" t="s">
        <v>603</v>
      </c>
      <c r="F9590" s="10" t="s">
        <v>636</v>
      </c>
      <c r="G9590" s="10" t="s">
        <v>569</v>
      </c>
      <c r="H9590" s="10" t="s">
        <v>600</v>
      </c>
      <c r="I9590" s="10" t="s">
        <v>627</v>
      </c>
      <c r="J9590" s="10" t="s">
        <v>2627</v>
      </c>
      <c r="K9590" s="10" t="s">
        <v>2626</v>
      </c>
      <c r="L9590" s="10">
        <v>5</v>
      </c>
      <c r="M9590" s="10">
        <v>775.68</v>
      </c>
      <c r="N9590" s="10">
        <v>3878.4</v>
      </c>
      <c r="O9590" s="59">
        <v>0.05</v>
      </c>
      <c r="P9590" s="10">
        <v>193.92</v>
      </c>
      <c r="Q9590" s="10">
        <v>3684.48</v>
      </c>
      <c r="R9590" s="10" t="s">
        <v>575</v>
      </c>
      <c r="S9590" s="10" t="s">
        <v>596</v>
      </c>
      <c r="T9590" s="59">
        <v>0.15</v>
      </c>
      <c r="U9590" s="10">
        <v>552.66999999999996</v>
      </c>
    </row>
    <row r="9591" spans="1:21" x14ac:dyDescent="0.3">
      <c r="A9591" s="10" t="s">
        <v>2625</v>
      </c>
      <c r="B9591" s="61">
        <v>44964</v>
      </c>
      <c r="C9591" s="10" t="s">
        <v>1377</v>
      </c>
      <c r="D9591" s="10" t="s">
        <v>2624</v>
      </c>
      <c r="E9591" s="10" t="s">
        <v>592</v>
      </c>
      <c r="F9591" s="10" t="s">
        <v>652</v>
      </c>
      <c r="G9591" s="10" t="s">
        <v>601</v>
      </c>
      <c r="H9591" s="10" t="s">
        <v>544</v>
      </c>
      <c r="I9591" s="10" t="s">
        <v>568</v>
      </c>
      <c r="J9591" s="10" t="s">
        <v>2623</v>
      </c>
      <c r="K9591" s="10" t="s">
        <v>2622</v>
      </c>
      <c r="L9591" s="10">
        <v>5</v>
      </c>
      <c r="M9591" s="10">
        <v>874.21</v>
      </c>
      <c r="N9591" s="10">
        <v>4371.05</v>
      </c>
      <c r="O9591" s="59">
        <v>0.05</v>
      </c>
      <c r="P9591" s="10">
        <v>218.55</v>
      </c>
      <c r="Q9591" s="10">
        <v>4152.5</v>
      </c>
      <c r="R9591" s="10" t="s">
        <v>575</v>
      </c>
      <c r="S9591" s="10" t="s">
        <v>585</v>
      </c>
      <c r="T9591" s="59">
        <v>0.3</v>
      </c>
      <c r="U9591" s="10">
        <v>1245.75</v>
      </c>
    </row>
    <row r="9592" spans="1:21" x14ac:dyDescent="0.3">
      <c r="A9592" s="10" t="s">
        <v>2621</v>
      </c>
      <c r="B9592" s="61">
        <v>45153</v>
      </c>
      <c r="C9592" s="10" t="s">
        <v>2620</v>
      </c>
      <c r="D9592" s="10" t="s">
        <v>2619</v>
      </c>
      <c r="E9592" s="10" t="s">
        <v>629</v>
      </c>
      <c r="F9592" s="10" t="s">
        <v>759</v>
      </c>
      <c r="G9592" s="10" t="s">
        <v>601</v>
      </c>
      <c r="H9592" s="10" t="s">
        <v>544</v>
      </c>
      <c r="I9592" s="10" t="s">
        <v>568</v>
      </c>
      <c r="J9592" s="10" t="s">
        <v>2618</v>
      </c>
      <c r="K9592" s="10" t="s">
        <v>2617</v>
      </c>
      <c r="L9592" s="10">
        <v>2</v>
      </c>
      <c r="M9592" s="10">
        <v>191.87</v>
      </c>
      <c r="N9592" s="10">
        <v>383.74</v>
      </c>
      <c r="O9592" s="59">
        <v>0</v>
      </c>
      <c r="P9592" s="10">
        <v>0</v>
      </c>
      <c r="Q9592" s="10">
        <v>383.74</v>
      </c>
      <c r="R9592" s="10" t="s">
        <v>565</v>
      </c>
      <c r="S9592" s="10" t="s">
        <v>596</v>
      </c>
      <c r="T9592" s="59">
        <v>0.15</v>
      </c>
      <c r="U9592" s="10">
        <v>57.56</v>
      </c>
    </row>
    <row r="9593" spans="1:21" x14ac:dyDescent="0.3">
      <c r="A9593" s="10" t="s">
        <v>2616</v>
      </c>
      <c r="B9593" s="61">
        <v>44994</v>
      </c>
      <c r="C9593" s="10" t="s">
        <v>2615</v>
      </c>
      <c r="D9593" s="10" t="s">
        <v>2614</v>
      </c>
      <c r="E9593" s="10" t="s">
        <v>571</v>
      </c>
      <c r="F9593" s="10" t="s">
        <v>570</v>
      </c>
      <c r="G9593" s="10" t="s">
        <v>569</v>
      </c>
      <c r="H9593" s="10" t="s">
        <v>544</v>
      </c>
      <c r="I9593" s="10" t="s">
        <v>10</v>
      </c>
      <c r="J9593" s="10" t="s">
        <v>2613</v>
      </c>
      <c r="K9593" s="10" t="s">
        <v>2612</v>
      </c>
      <c r="L9593" s="10">
        <v>6</v>
      </c>
      <c r="M9593" s="10">
        <v>268.82</v>
      </c>
      <c r="N9593" s="10">
        <v>1612.92</v>
      </c>
      <c r="O9593" s="59">
        <v>0</v>
      </c>
      <c r="P9593" s="10">
        <v>0</v>
      </c>
      <c r="Q9593" s="10">
        <v>1612.92</v>
      </c>
      <c r="R9593" s="10" t="s">
        <v>586</v>
      </c>
      <c r="S9593" s="10" t="s">
        <v>596</v>
      </c>
      <c r="T9593" s="59">
        <v>0.15</v>
      </c>
      <c r="U9593" s="10">
        <v>241.94</v>
      </c>
    </row>
    <row r="9594" spans="1:21" x14ac:dyDescent="0.3">
      <c r="A9594" s="10" t="s">
        <v>2611</v>
      </c>
      <c r="B9594" s="61">
        <v>45000</v>
      </c>
      <c r="C9594" s="10" t="s">
        <v>2610</v>
      </c>
      <c r="D9594" s="10" t="s">
        <v>2609</v>
      </c>
      <c r="E9594" s="10" t="s">
        <v>603</v>
      </c>
      <c r="F9594" s="10" t="s">
        <v>636</v>
      </c>
      <c r="G9594" s="10" t="s">
        <v>601</v>
      </c>
      <c r="H9594" s="10" t="s">
        <v>600</v>
      </c>
      <c r="I9594" s="10" t="s">
        <v>599</v>
      </c>
      <c r="J9594" s="10" t="s">
        <v>2608</v>
      </c>
      <c r="K9594" s="10" t="s">
        <v>2607</v>
      </c>
      <c r="L9594" s="10">
        <v>9</v>
      </c>
      <c r="M9594" s="10">
        <v>678.01</v>
      </c>
      <c r="N9594" s="10">
        <v>6102.09</v>
      </c>
      <c r="O9594" s="59">
        <v>0.2</v>
      </c>
      <c r="P9594" s="10">
        <v>1220.42</v>
      </c>
      <c r="Q9594" s="10">
        <v>4881.67</v>
      </c>
      <c r="R9594" s="10" t="s">
        <v>586</v>
      </c>
      <c r="S9594" s="10" t="s">
        <v>564</v>
      </c>
      <c r="T9594" s="59">
        <v>0.15</v>
      </c>
      <c r="U9594" s="10">
        <v>732.25</v>
      </c>
    </row>
    <row r="9595" spans="1:21" x14ac:dyDescent="0.3">
      <c r="A9595" s="10" t="s">
        <v>2606</v>
      </c>
      <c r="B9595" s="61">
        <v>45374</v>
      </c>
      <c r="C9595" s="10" t="s">
        <v>2605</v>
      </c>
      <c r="D9595" s="10" t="s">
        <v>2604</v>
      </c>
      <c r="E9595" s="10" t="s">
        <v>629</v>
      </c>
      <c r="F9595" s="10" t="s">
        <v>628</v>
      </c>
      <c r="G9595" s="10" t="s">
        <v>569</v>
      </c>
      <c r="H9595" s="10" t="s">
        <v>579</v>
      </c>
      <c r="I9595" s="10" t="s">
        <v>711</v>
      </c>
      <c r="J9595" s="10" t="s">
        <v>2603</v>
      </c>
      <c r="K9595" s="10" t="s">
        <v>2602</v>
      </c>
      <c r="L9595" s="10">
        <v>6</v>
      </c>
      <c r="M9595" s="10">
        <v>469.15</v>
      </c>
      <c r="N9595" s="10">
        <v>2814.9</v>
      </c>
      <c r="O9595" s="59">
        <v>0.2</v>
      </c>
      <c r="P9595" s="10">
        <v>562.98</v>
      </c>
      <c r="Q9595" s="10">
        <v>2251.92</v>
      </c>
      <c r="R9595" s="10" t="s">
        <v>575</v>
      </c>
      <c r="S9595" s="10" t="s">
        <v>607</v>
      </c>
      <c r="T9595" s="59">
        <v>0.15</v>
      </c>
      <c r="U9595" s="10">
        <v>337.79</v>
      </c>
    </row>
    <row r="9596" spans="1:21" x14ac:dyDescent="0.3">
      <c r="A9596" s="10" t="s">
        <v>2601</v>
      </c>
      <c r="B9596" s="61">
        <v>45373</v>
      </c>
      <c r="C9596" s="10" t="s">
        <v>2600</v>
      </c>
      <c r="D9596" s="10" t="s">
        <v>2599</v>
      </c>
      <c r="E9596" s="10" t="s">
        <v>629</v>
      </c>
      <c r="F9596" s="10" t="s">
        <v>790</v>
      </c>
      <c r="G9596" s="10" t="s">
        <v>569</v>
      </c>
      <c r="H9596" s="10" t="s">
        <v>579</v>
      </c>
      <c r="I9596" s="10" t="s">
        <v>722</v>
      </c>
      <c r="J9596" s="10" t="s">
        <v>2598</v>
      </c>
      <c r="K9596" s="10" t="s">
        <v>2597</v>
      </c>
      <c r="L9596" s="10">
        <v>5</v>
      </c>
      <c r="M9596" s="10">
        <v>523.94000000000005</v>
      </c>
      <c r="N9596" s="10">
        <v>2619.6999999999998</v>
      </c>
      <c r="O9596" s="59">
        <v>0.05</v>
      </c>
      <c r="P9596" s="10">
        <v>130.97999999999999</v>
      </c>
      <c r="Q9596" s="10">
        <v>2488.7199999999998</v>
      </c>
      <c r="R9596" s="10" t="s">
        <v>565</v>
      </c>
      <c r="S9596" s="10" t="s">
        <v>596</v>
      </c>
      <c r="T9596" s="59">
        <v>0.25</v>
      </c>
      <c r="U9596" s="10">
        <v>622.17999999999995</v>
      </c>
    </row>
    <row r="9597" spans="1:21" x14ac:dyDescent="0.3">
      <c r="A9597" s="10" t="s">
        <v>2596</v>
      </c>
      <c r="B9597" s="61">
        <v>45128</v>
      </c>
      <c r="C9597" s="10" t="s">
        <v>2595</v>
      </c>
      <c r="D9597" s="10" t="s">
        <v>2594</v>
      </c>
      <c r="E9597" s="10" t="s">
        <v>603</v>
      </c>
      <c r="F9597" s="10" t="s">
        <v>658</v>
      </c>
      <c r="G9597" s="10" t="s">
        <v>601</v>
      </c>
      <c r="H9597" s="10" t="s">
        <v>544</v>
      </c>
      <c r="I9597" s="10" t="s">
        <v>568</v>
      </c>
      <c r="J9597" s="10" t="s">
        <v>2593</v>
      </c>
      <c r="K9597" s="10" t="s">
        <v>2592</v>
      </c>
      <c r="L9597" s="10">
        <v>7</v>
      </c>
      <c r="M9597" s="10">
        <v>745.16</v>
      </c>
      <c r="N9597" s="10">
        <v>5216.12</v>
      </c>
      <c r="O9597" s="59">
        <v>0.1</v>
      </c>
      <c r="P9597" s="10">
        <v>521.61</v>
      </c>
      <c r="Q9597" s="10">
        <v>4694.51</v>
      </c>
      <c r="R9597" s="10" t="s">
        <v>614</v>
      </c>
      <c r="S9597" s="10" t="s">
        <v>596</v>
      </c>
      <c r="T9597" s="59">
        <v>0.25</v>
      </c>
      <c r="U9597" s="10">
        <v>1173.6300000000001</v>
      </c>
    </row>
    <row r="9598" spans="1:21" x14ac:dyDescent="0.3">
      <c r="A9598" s="10" t="s">
        <v>2591</v>
      </c>
      <c r="B9598" s="61">
        <v>45272</v>
      </c>
      <c r="C9598" s="10" t="s">
        <v>2590</v>
      </c>
      <c r="D9598" s="10" t="s">
        <v>2589</v>
      </c>
      <c r="E9598" s="10" t="s">
        <v>581</v>
      </c>
      <c r="F9598" s="10" t="s">
        <v>83</v>
      </c>
      <c r="G9598" s="10" t="s">
        <v>601</v>
      </c>
      <c r="H9598" s="10" t="s">
        <v>590</v>
      </c>
      <c r="I9598" s="10" t="s">
        <v>748</v>
      </c>
      <c r="J9598" s="10" t="s">
        <v>2588</v>
      </c>
      <c r="K9598" s="10" t="s">
        <v>2587</v>
      </c>
      <c r="L9598" s="10">
        <v>9</v>
      </c>
      <c r="M9598" s="10">
        <v>358.02</v>
      </c>
      <c r="N9598" s="10">
        <v>3222.18</v>
      </c>
      <c r="O9598" s="59">
        <v>0.05</v>
      </c>
      <c r="P9598" s="10">
        <v>161.11000000000001</v>
      </c>
      <c r="Q9598" s="10">
        <v>3061.07</v>
      </c>
      <c r="R9598" s="10" t="s">
        <v>575</v>
      </c>
      <c r="S9598" s="10" t="s">
        <v>607</v>
      </c>
      <c r="T9598" s="59">
        <v>0.15</v>
      </c>
      <c r="U9598" s="10">
        <v>459.16</v>
      </c>
    </row>
    <row r="9599" spans="1:21" x14ac:dyDescent="0.3">
      <c r="A9599" s="10" t="s">
        <v>2586</v>
      </c>
      <c r="B9599" s="61">
        <v>45375</v>
      </c>
      <c r="C9599" s="10" t="s">
        <v>2585</v>
      </c>
      <c r="D9599" s="10" t="s">
        <v>2584</v>
      </c>
      <c r="E9599" s="10" t="s">
        <v>592</v>
      </c>
      <c r="F9599" s="10" t="s">
        <v>18</v>
      </c>
      <c r="G9599" s="10" t="s">
        <v>569</v>
      </c>
      <c r="H9599" s="10" t="s">
        <v>600</v>
      </c>
      <c r="I9599" s="10" t="s">
        <v>664</v>
      </c>
      <c r="J9599" s="10" t="s">
        <v>2583</v>
      </c>
      <c r="K9599" s="10" t="s">
        <v>2582</v>
      </c>
      <c r="L9599" s="10">
        <v>8</v>
      </c>
      <c r="M9599" s="10">
        <v>676.59</v>
      </c>
      <c r="N9599" s="10">
        <v>5412.72</v>
      </c>
      <c r="O9599" s="59">
        <v>0</v>
      </c>
      <c r="P9599" s="10">
        <v>0</v>
      </c>
      <c r="Q9599" s="10">
        <v>5412.72</v>
      </c>
      <c r="R9599" s="10" t="s">
        <v>575</v>
      </c>
      <c r="S9599" s="10" t="s">
        <v>585</v>
      </c>
      <c r="T9599" s="59">
        <v>0.15</v>
      </c>
      <c r="U9599" s="10">
        <v>811.91</v>
      </c>
    </row>
    <row r="9600" spans="1:21" x14ac:dyDescent="0.3">
      <c r="A9600" s="10" t="s">
        <v>2581</v>
      </c>
      <c r="B9600" s="61">
        <v>45292</v>
      </c>
      <c r="C9600" s="10" t="s">
        <v>2580</v>
      </c>
      <c r="D9600" s="10" t="s">
        <v>2579</v>
      </c>
      <c r="E9600" s="10" t="s">
        <v>592</v>
      </c>
      <c r="F9600" s="10" t="s">
        <v>18</v>
      </c>
      <c r="G9600" s="10" t="s">
        <v>569</v>
      </c>
      <c r="H9600" s="10" t="s">
        <v>590</v>
      </c>
      <c r="I9600" s="10" t="s">
        <v>635</v>
      </c>
      <c r="J9600" s="10" t="s">
        <v>1430</v>
      </c>
      <c r="K9600" s="10" t="s">
        <v>2578</v>
      </c>
      <c r="L9600" s="10">
        <v>8</v>
      </c>
      <c r="M9600" s="10">
        <v>249.56</v>
      </c>
      <c r="N9600" s="10">
        <v>1996.48</v>
      </c>
      <c r="O9600" s="59">
        <v>0.2</v>
      </c>
      <c r="P9600" s="10">
        <v>399.3</v>
      </c>
      <c r="Q9600" s="10">
        <v>1597.18</v>
      </c>
      <c r="R9600" s="10" t="s">
        <v>575</v>
      </c>
      <c r="S9600" s="10" t="s">
        <v>596</v>
      </c>
      <c r="T9600" s="59">
        <v>0.25</v>
      </c>
      <c r="U9600" s="10">
        <v>399.3</v>
      </c>
    </row>
    <row r="9601" spans="1:21" x14ac:dyDescent="0.3">
      <c r="A9601" s="10" t="s">
        <v>2577</v>
      </c>
      <c r="B9601" s="61">
        <v>45247</v>
      </c>
      <c r="C9601" s="10" t="s">
        <v>2576</v>
      </c>
      <c r="D9601" s="10" t="s">
        <v>2575</v>
      </c>
      <c r="E9601" s="10" t="s">
        <v>592</v>
      </c>
      <c r="F9601" s="10" t="s">
        <v>652</v>
      </c>
      <c r="G9601" s="10" t="s">
        <v>569</v>
      </c>
      <c r="H9601" s="10" t="s">
        <v>590</v>
      </c>
      <c r="I9601" s="10" t="s">
        <v>635</v>
      </c>
      <c r="J9601" s="10" t="s">
        <v>2574</v>
      </c>
      <c r="K9601" s="10" t="s">
        <v>2573</v>
      </c>
      <c r="L9601" s="10">
        <v>10</v>
      </c>
      <c r="M9601" s="10">
        <v>628.29</v>
      </c>
      <c r="N9601" s="10">
        <v>6282.9</v>
      </c>
      <c r="O9601" s="59">
        <v>0.2</v>
      </c>
      <c r="P9601" s="10">
        <v>1256.58</v>
      </c>
      <c r="Q9601" s="10">
        <v>5026.32</v>
      </c>
      <c r="R9601" s="10" t="s">
        <v>586</v>
      </c>
      <c r="S9601" s="10" t="s">
        <v>596</v>
      </c>
      <c r="T9601" s="59">
        <v>0.3</v>
      </c>
      <c r="U9601" s="10">
        <v>1507.9</v>
      </c>
    </row>
    <row r="9602" spans="1:21" x14ac:dyDescent="0.3">
      <c r="A9602" s="10" t="s">
        <v>2572</v>
      </c>
      <c r="B9602" s="61">
        <v>45106</v>
      </c>
      <c r="C9602" s="10" t="s">
        <v>2571</v>
      </c>
      <c r="D9602" s="10" t="s">
        <v>2570</v>
      </c>
      <c r="E9602" s="10" t="s">
        <v>571</v>
      </c>
      <c r="F9602" s="10" t="s">
        <v>11</v>
      </c>
      <c r="G9602" s="10" t="s">
        <v>569</v>
      </c>
      <c r="H9602" s="10" t="s">
        <v>590</v>
      </c>
      <c r="I9602" s="10" t="s">
        <v>589</v>
      </c>
      <c r="J9602" s="10" t="s">
        <v>2569</v>
      </c>
      <c r="K9602" s="10" t="s">
        <v>2568</v>
      </c>
      <c r="L9602" s="10">
        <v>8</v>
      </c>
      <c r="M9602" s="10">
        <v>843.53</v>
      </c>
      <c r="N9602" s="10">
        <v>6748.24</v>
      </c>
      <c r="O9602" s="59">
        <v>0.05</v>
      </c>
      <c r="P9602" s="10">
        <v>337.41</v>
      </c>
      <c r="Q9602" s="10">
        <v>6410.83</v>
      </c>
      <c r="R9602" s="10" t="s">
        <v>565</v>
      </c>
      <c r="S9602" s="10" t="s">
        <v>564</v>
      </c>
      <c r="T9602" s="59">
        <v>0.25</v>
      </c>
      <c r="U9602" s="10">
        <v>1602.71</v>
      </c>
    </row>
    <row r="9603" spans="1:21" x14ac:dyDescent="0.3">
      <c r="A9603" s="10" t="s">
        <v>2567</v>
      </c>
      <c r="B9603" s="61">
        <v>45114</v>
      </c>
      <c r="C9603" s="10" t="s">
        <v>2566</v>
      </c>
      <c r="D9603" s="10" t="s">
        <v>2565</v>
      </c>
      <c r="E9603" s="10" t="s">
        <v>592</v>
      </c>
      <c r="F9603" s="10" t="s">
        <v>652</v>
      </c>
      <c r="G9603" s="10" t="s">
        <v>601</v>
      </c>
      <c r="H9603" s="10" t="s">
        <v>579</v>
      </c>
      <c r="I9603" s="10" t="s">
        <v>722</v>
      </c>
      <c r="J9603" s="10" t="s">
        <v>2564</v>
      </c>
      <c r="K9603" s="10" t="s">
        <v>2563</v>
      </c>
      <c r="L9603" s="10">
        <v>2</v>
      </c>
      <c r="M9603" s="10">
        <v>234.53</v>
      </c>
      <c r="N9603" s="10">
        <v>469.06</v>
      </c>
      <c r="O9603" s="59">
        <v>0</v>
      </c>
      <c r="P9603" s="10">
        <v>0</v>
      </c>
      <c r="Q9603" s="10">
        <v>469.06</v>
      </c>
      <c r="R9603" s="10" t="s">
        <v>614</v>
      </c>
      <c r="S9603" s="10" t="s">
        <v>596</v>
      </c>
      <c r="T9603" s="59">
        <v>0.15</v>
      </c>
      <c r="U9603" s="10">
        <v>70.36</v>
      </c>
    </row>
    <row r="9604" spans="1:21" x14ac:dyDescent="0.3">
      <c r="A9604" s="10" t="s">
        <v>2562</v>
      </c>
      <c r="B9604" s="61">
        <v>45335</v>
      </c>
      <c r="C9604" s="10" t="s">
        <v>2561</v>
      </c>
      <c r="D9604" s="10" t="s">
        <v>2560</v>
      </c>
      <c r="E9604" s="10" t="s">
        <v>592</v>
      </c>
      <c r="F9604" s="10" t="s">
        <v>18</v>
      </c>
      <c r="G9604" s="10" t="s">
        <v>601</v>
      </c>
      <c r="H9604" s="10" t="s">
        <v>544</v>
      </c>
      <c r="I9604" s="10" t="s">
        <v>568</v>
      </c>
      <c r="J9604" s="10" t="s">
        <v>2559</v>
      </c>
      <c r="K9604" s="10" t="s">
        <v>2558</v>
      </c>
      <c r="L9604" s="10">
        <v>1</v>
      </c>
      <c r="M9604" s="10">
        <v>834.46</v>
      </c>
      <c r="N9604" s="10">
        <v>834.46</v>
      </c>
      <c r="O9604" s="59">
        <v>0.2</v>
      </c>
      <c r="P9604" s="10">
        <v>166.89</v>
      </c>
      <c r="Q9604" s="10">
        <v>667.57</v>
      </c>
      <c r="R9604" s="10" t="s">
        <v>575</v>
      </c>
      <c r="S9604" s="10" t="s">
        <v>596</v>
      </c>
      <c r="T9604" s="59">
        <v>0.15</v>
      </c>
      <c r="U9604" s="10">
        <v>100.14</v>
      </c>
    </row>
    <row r="9605" spans="1:21" x14ac:dyDescent="0.3">
      <c r="A9605" s="10" t="s">
        <v>2557</v>
      </c>
      <c r="B9605" s="61">
        <v>45087</v>
      </c>
      <c r="C9605" s="10" t="s">
        <v>2556</v>
      </c>
      <c r="D9605" s="10" t="s">
        <v>2555</v>
      </c>
      <c r="E9605" s="10" t="s">
        <v>603</v>
      </c>
      <c r="F9605" s="10" t="s">
        <v>636</v>
      </c>
      <c r="G9605" s="10" t="s">
        <v>601</v>
      </c>
      <c r="H9605" s="10" t="s">
        <v>600</v>
      </c>
      <c r="I9605" s="10" t="s">
        <v>664</v>
      </c>
      <c r="J9605" s="10" t="s">
        <v>2554</v>
      </c>
      <c r="K9605" s="10" t="s">
        <v>2553</v>
      </c>
      <c r="L9605" s="10">
        <v>7</v>
      </c>
      <c r="M9605" s="10">
        <v>177.75</v>
      </c>
      <c r="N9605" s="10">
        <v>1244.25</v>
      </c>
      <c r="O9605" s="59">
        <v>0.2</v>
      </c>
      <c r="P9605" s="10">
        <v>248.85</v>
      </c>
      <c r="Q9605" s="10">
        <v>995.4</v>
      </c>
      <c r="R9605" s="10" t="s">
        <v>565</v>
      </c>
      <c r="S9605" s="10" t="s">
        <v>607</v>
      </c>
      <c r="T9605" s="59">
        <v>0.15</v>
      </c>
      <c r="U9605" s="10">
        <v>149.31</v>
      </c>
    </row>
    <row r="9606" spans="1:21" x14ac:dyDescent="0.3">
      <c r="A9606" s="10" t="s">
        <v>2552</v>
      </c>
      <c r="B9606" s="61">
        <v>45241</v>
      </c>
      <c r="C9606" s="10" t="s">
        <v>2551</v>
      </c>
      <c r="D9606" s="10" t="s">
        <v>2550</v>
      </c>
      <c r="E9606" s="10" t="s">
        <v>581</v>
      </c>
      <c r="F9606" s="10" t="s">
        <v>83</v>
      </c>
      <c r="G9606" s="10" t="s">
        <v>601</v>
      </c>
      <c r="H9606" s="10" t="s">
        <v>590</v>
      </c>
      <c r="I9606" s="10" t="s">
        <v>748</v>
      </c>
      <c r="J9606" s="10" t="s">
        <v>2549</v>
      </c>
      <c r="K9606" s="10" t="s">
        <v>2548</v>
      </c>
      <c r="L9606" s="10">
        <v>7</v>
      </c>
      <c r="M9606" s="10">
        <v>842.39</v>
      </c>
      <c r="N9606" s="10">
        <v>5896.73</v>
      </c>
      <c r="O9606" s="59">
        <v>0.2</v>
      </c>
      <c r="P9606" s="10">
        <v>1179.3499999999999</v>
      </c>
      <c r="Q9606" s="10">
        <v>4717.38</v>
      </c>
      <c r="R9606" s="10" t="s">
        <v>614</v>
      </c>
      <c r="S9606" s="10" t="s">
        <v>607</v>
      </c>
      <c r="T9606" s="59">
        <v>0.25</v>
      </c>
      <c r="U9606" s="10">
        <v>1179.3499999999999</v>
      </c>
    </row>
    <row r="9607" spans="1:21" x14ac:dyDescent="0.3">
      <c r="A9607" s="10" t="s">
        <v>2547</v>
      </c>
      <c r="B9607" s="61">
        <v>45229</v>
      </c>
      <c r="C9607" s="10" t="s">
        <v>2546</v>
      </c>
      <c r="D9607" s="10" t="s">
        <v>2545</v>
      </c>
      <c r="E9607" s="10" t="s">
        <v>581</v>
      </c>
      <c r="F9607" s="10" t="s">
        <v>580</v>
      </c>
      <c r="G9607" s="10" t="s">
        <v>569</v>
      </c>
      <c r="H9607" s="10" t="s">
        <v>590</v>
      </c>
      <c r="I9607" s="10" t="s">
        <v>589</v>
      </c>
      <c r="J9607" s="10" t="s">
        <v>2544</v>
      </c>
      <c r="K9607" s="10" t="s">
        <v>2543</v>
      </c>
      <c r="L9607" s="10">
        <v>5</v>
      </c>
      <c r="M9607" s="10">
        <v>340.4</v>
      </c>
      <c r="N9607" s="10">
        <v>1702</v>
      </c>
      <c r="O9607" s="59">
        <v>0.2</v>
      </c>
      <c r="P9607" s="10">
        <v>340.4</v>
      </c>
      <c r="Q9607" s="10">
        <v>1361.6</v>
      </c>
      <c r="R9607" s="10" t="s">
        <v>614</v>
      </c>
      <c r="S9607" s="10" t="s">
        <v>607</v>
      </c>
      <c r="T9607" s="59">
        <v>0.25</v>
      </c>
      <c r="U9607" s="10">
        <v>340.4</v>
      </c>
    </row>
    <row r="9608" spans="1:21" x14ac:dyDescent="0.3">
      <c r="A9608" s="10" t="s">
        <v>2542</v>
      </c>
      <c r="B9608" s="61">
        <v>45156</v>
      </c>
      <c r="C9608" s="10" t="s">
        <v>2528</v>
      </c>
      <c r="D9608" s="10" t="s">
        <v>2541</v>
      </c>
      <c r="E9608" s="10" t="s">
        <v>581</v>
      </c>
      <c r="F9608" s="10" t="s">
        <v>580</v>
      </c>
      <c r="G9608" s="10" t="s">
        <v>601</v>
      </c>
      <c r="H9608" s="10" t="s">
        <v>590</v>
      </c>
      <c r="I9608" s="10" t="s">
        <v>635</v>
      </c>
      <c r="J9608" s="10" t="s">
        <v>2540</v>
      </c>
      <c r="K9608" s="10" t="s">
        <v>2539</v>
      </c>
      <c r="L9608" s="10">
        <v>4</v>
      </c>
      <c r="M9608" s="10">
        <v>126.54</v>
      </c>
      <c r="N9608" s="10">
        <v>506.16</v>
      </c>
      <c r="O9608" s="59">
        <v>0.05</v>
      </c>
      <c r="P9608" s="10">
        <v>25.31</v>
      </c>
      <c r="Q9608" s="10">
        <v>480.85</v>
      </c>
      <c r="R9608" s="10" t="s">
        <v>565</v>
      </c>
      <c r="S9608" s="10" t="s">
        <v>607</v>
      </c>
      <c r="T9608" s="59">
        <v>0.3</v>
      </c>
      <c r="U9608" s="10">
        <v>144.25</v>
      </c>
    </row>
    <row r="9609" spans="1:21" x14ac:dyDescent="0.3">
      <c r="A9609" s="10" t="s">
        <v>2538</v>
      </c>
      <c r="B9609" s="61">
        <v>45105</v>
      </c>
      <c r="C9609" s="10" t="s">
        <v>2537</v>
      </c>
      <c r="D9609" s="10" t="s">
        <v>2536</v>
      </c>
      <c r="E9609" s="10" t="s">
        <v>592</v>
      </c>
      <c r="F9609" s="10" t="s">
        <v>652</v>
      </c>
      <c r="G9609" s="10" t="s">
        <v>569</v>
      </c>
      <c r="H9609" s="10" t="s">
        <v>590</v>
      </c>
      <c r="I9609" s="10" t="s">
        <v>589</v>
      </c>
      <c r="J9609" s="10" t="s">
        <v>2535</v>
      </c>
      <c r="K9609" s="10" t="s">
        <v>2534</v>
      </c>
      <c r="L9609" s="10">
        <v>2</v>
      </c>
      <c r="M9609" s="10">
        <v>135.41999999999999</v>
      </c>
      <c r="N9609" s="10">
        <v>270.83999999999997</v>
      </c>
      <c r="O9609" s="59">
        <v>0.2</v>
      </c>
      <c r="P9609" s="10">
        <v>54.17</v>
      </c>
      <c r="Q9609" s="10">
        <v>216.67</v>
      </c>
      <c r="R9609" s="10" t="s">
        <v>575</v>
      </c>
      <c r="S9609" s="10" t="s">
        <v>596</v>
      </c>
      <c r="T9609" s="59">
        <v>0.25</v>
      </c>
      <c r="U9609" s="10">
        <v>54.17</v>
      </c>
    </row>
    <row r="9610" spans="1:21" x14ac:dyDescent="0.3">
      <c r="A9610" s="10" t="s">
        <v>2533</v>
      </c>
      <c r="B9610" s="61">
        <v>45336</v>
      </c>
      <c r="C9610" s="10" t="s">
        <v>2532</v>
      </c>
      <c r="D9610" s="10" t="s">
        <v>2531</v>
      </c>
      <c r="E9610" s="10" t="s">
        <v>629</v>
      </c>
      <c r="F9610" s="10" t="s">
        <v>790</v>
      </c>
      <c r="G9610" s="10" t="s">
        <v>569</v>
      </c>
      <c r="H9610" s="10" t="s">
        <v>590</v>
      </c>
      <c r="I9610" s="10" t="s">
        <v>589</v>
      </c>
      <c r="J9610" s="10" t="s">
        <v>2530</v>
      </c>
      <c r="K9610" s="10" t="s">
        <v>2365</v>
      </c>
      <c r="L9610" s="10">
        <v>9</v>
      </c>
      <c r="M9610" s="10">
        <v>307.01</v>
      </c>
      <c r="N9610" s="10">
        <v>2763.09</v>
      </c>
      <c r="O9610" s="59">
        <v>0.2</v>
      </c>
      <c r="P9610" s="10">
        <v>552.62</v>
      </c>
      <c r="Q9610" s="10">
        <v>2210.4699999999998</v>
      </c>
      <c r="R9610" s="10" t="s">
        <v>586</v>
      </c>
      <c r="S9610" s="10" t="s">
        <v>596</v>
      </c>
      <c r="T9610" s="59">
        <v>0.25</v>
      </c>
      <c r="U9610" s="10">
        <v>552.62</v>
      </c>
    </row>
    <row r="9611" spans="1:21" x14ac:dyDescent="0.3">
      <c r="A9611" s="10" t="s">
        <v>2529</v>
      </c>
      <c r="B9611" s="61">
        <v>45009</v>
      </c>
      <c r="C9611" s="10" t="s">
        <v>2528</v>
      </c>
      <c r="D9611" s="10" t="s">
        <v>2527</v>
      </c>
      <c r="E9611" s="10" t="s">
        <v>603</v>
      </c>
      <c r="F9611" s="10" t="s">
        <v>658</v>
      </c>
      <c r="G9611" s="10" t="s">
        <v>601</v>
      </c>
      <c r="H9611" s="10" t="s">
        <v>600</v>
      </c>
      <c r="I9611" s="10" t="s">
        <v>599</v>
      </c>
      <c r="J9611" s="10" t="s">
        <v>2526</v>
      </c>
      <c r="K9611" s="10" t="s">
        <v>2525</v>
      </c>
      <c r="L9611" s="10">
        <v>9</v>
      </c>
      <c r="M9611" s="10">
        <v>417.54</v>
      </c>
      <c r="N9611" s="10">
        <v>3757.86</v>
      </c>
      <c r="O9611" s="59">
        <v>0.2</v>
      </c>
      <c r="P9611" s="10">
        <v>751.57</v>
      </c>
      <c r="Q9611" s="10">
        <v>3006.29</v>
      </c>
      <c r="R9611" s="10" t="s">
        <v>565</v>
      </c>
      <c r="S9611" s="10" t="s">
        <v>585</v>
      </c>
      <c r="T9611" s="59">
        <v>0.3</v>
      </c>
      <c r="U9611" s="10">
        <v>901.89</v>
      </c>
    </row>
    <row r="9612" spans="1:21" x14ac:dyDescent="0.3">
      <c r="A9612" s="10" t="s">
        <v>2524</v>
      </c>
      <c r="B9612" s="61">
        <v>44980</v>
      </c>
      <c r="C9612" s="10" t="s">
        <v>2523</v>
      </c>
      <c r="D9612" s="10" t="s">
        <v>2522</v>
      </c>
      <c r="E9612" s="10" t="s">
        <v>592</v>
      </c>
      <c r="F9612" s="10" t="s">
        <v>652</v>
      </c>
      <c r="G9612" s="10" t="s">
        <v>569</v>
      </c>
      <c r="H9612" s="10" t="s">
        <v>579</v>
      </c>
      <c r="I9612" s="10" t="s">
        <v>578</v>
      </c>
      <c r="J9612" s="10" t="s">
        <v>2521</v>
      </c>
      <c r="K9612" s="10" t="s">
        <v>2520</v>
      </c>
      <c r="L9612" s="10">
        <v>4</v>
      </c>
      <c r="M9612" s="10">
        <v>994.24</v>
      </c>
      <c r="N9612" s="10">
        <v>3976.96</v>
      </c>
      <c r="O9612" s="59">
        <v>0.05</v>
      </c>
      <c r="P9612" s="10">
        <v>198.85</v>
      </c>
      <c r="Q9612" s="10">
        <v>3778.11</v>
      </c>
      <c r="R9612" s="10" t="s">
        <v>586</v>
      </c>
      <c r="S9612" s="10" t="s">
        <v>585</v>
      </c>
      <c r="T9612" s="59">
        <v>0.15</v>
      </c>
      <c r="U9612" s="10">
        <v>566.72</v>
      </c>
    </row>
    <row r="9613" spans="1:21" x14ac:dyDescent="0.3">
      <c r="A9613" s="10" t="s">
        <v>2519</v>
      </c>
      <c r="B9613" s="61">
        <v>45161</v>
      </c>
      <c r="C9613" s="10" t="s">
        <v>2518</v>
      </c>
      <c r="D9613" s="10" t="s">
        <v>2517</v>
      </c>
      <c r="E9613" s="10" t="s">
        <v>629</v>
      </c>
      <c r="F9613" s="10" t="s">
        <v>790</v>
      </c>
      <c r="G9613" s="10" t="s">
        <v>569</v>
      </c>
      <c r="H9613" s="10" t="s">
        <v>579</v>
      </c>
      <c r="I9613" s="10" t="s">
        <v>578</v>
      </c>
      <c r="J9613" s="10" t="s">
        <v>2516</v>
      </c>
      <c r="K9613" s="10" t="s">
        <v>2515</v>
      </c>
      <c r="L9613" s="10">
        <v>2</v>
      </c>
      <c r="M9613" s="10">
        <v>151.49</v>
      </c>
      <c r="N9613" s="10">
        <v>302.98</v>
      </c>
      <c r="O9613" s="59">
        <v>0</v>
      </c>
      <c r="P9613" s="10">
        <v>0</v>
      </c>
      <c r="Q9613" s="10">
        <v>302.98</v>
      </c>
      <c r="R9613" s="10" t="s">
        <v>575</v>
      </c>
      <c r="S9613" s="10" t="s">
        <v>585</v>
      </c>
      <c r="T9613" s="59">
        <v>0.15</v>
      </c>
      <c r="U9613" s="10">
        <v>45.45</v>
      </c>
    </row>
    <row r="9614" spans="1:21" x14ac:dyDescent="0.3">
      <c r="A9614" s="10" t="s">
        <v>2514</v>
      </c>
      <c r="B9614" s="61">
        <v>45181</v>
      </c>
      <c r="C9614" s="10" t="s">
        <v>2513</v>
      </c>
      <c r="D9614" s="10" t="s">
        <v>2512</v>
      </c>
      <c r="E9614" s="10" t="s">
        <v>581</v>
      </c>
      <c r="F9614" s="10" t="s">
        <v>7</v>
      </c>
      <c r="G9614" s="10" t="s">
        <v>601</v>
      </c>
      <c r="H9614" s="10" t="s">
        <v>590</v>
      </c>
      <c r="I9614" s="10" t="s">
        <v>589</v>
      </c>
      <c r="J9614" s="10" t="s">
        <v>2511</v>
      </c>
      <c r="K9614" s="10" t="s">
        <v>2510</v>
      </c>
      <c r="L9614" s="10">
        <v>1</v>
      </c>
      <c r="M9614" s="10">
        <v>576.94000000000005</v>
      </c>
      <c r="N9614" s="10">
        <v>576.94000000000005</v>
      </c>
      <c r="O9614" s="59">
        <v>0.2</v>
      </c>
      <c r="P9614" s="10">
        <v>115.39</v>
      </c>
      <c r="Q9614" s="10">
        <v>461.55</v>
      </c>
      <c r="R9614" s="10" t="s">
        <v>565</v>
      </c>
      <c r="S9614" s="10" t="s">
        <v>564</v>
      </c>
      <c r="T9614" s="59">
        <v>0.3</v>
      </c>
      <c r="U9614" s="10">
        <v>138.47</v>
      </c>
    </row>
    <row r="9615" spans="1:21" x14ac:dyDescent="0.3">
      <c r="A9615" s="10" t="s">
        <v>2509</v>
      </c>
      <c r="B9615" s="61">
        <v>45295</v>
      </c>
      <c r="C9615" s="10" t="s">
        <v>2508</v>
      </c>
      <c r="D9615" s="10" t="s">
        <v>2507</v>
      </c>
      <c r="E9615" s="10" t="s">
        <v>603</v>
      </c>
      <c r="F9615" s="10" t="s">
        <v>658</v>
      </c>
      <c r="G9615" s="10" t="s">
        <v>601</v>
      </c>
      <c r="H9615" s="10" t="s">
        <v>600</v>
      </c>
      <c r="I9615" s="10" t="s">
        <v>599</v>
      </c>
      <c r="J9615" s="10" t="s">
        <v>2506</v>
      </c>
      <c r="K9615" s="10" t="s">
        <v>2505</v>
      </c>
      <c r="L9615" s="10">
        <v>8</v>
      </c>
      <c r="M9615" s="10">
        <v>432.97</v>
      </c>
      <c r="N9615" s="10">
        <v>3463.76</v>
      </c>
      <c r="O9615" s="59">
        <v>0.05</v>
      </c>
      <c r="P9615" s="10">
        <v>173.19</v>
      </c>
      <c r="Q9615" s="10">
        <v>3290.57</v>
      </c>
      <c r="R9615" s="10" t="s">
        <v>565</v>
      </c>
      <c r="S9615" s="10" t="s">
        <v>596</v>
      </c>
      <c r="T9615" s="59">
        <v>0.3</v>
      </c>
      <c r="U9615" s="10">
        <v>987.17</v>
      </c>
    </row>
    <row r="9616" spans="1:21" x14ac:dyDescent="0.3">
      <c r="A9616" s="10" t="s">
        <v>2504</v>
      </c>
      <c r="B9616" s="61">
        <v>45136</v>
      </c>
      <c r="C9616" s="10" t="s">
        <v>2503</v>
      </c>
      <c r="D9616" s="10" t="s">
        <v>2502</v>
      </c>
      <c r="E9616" s="10" t="s">
        <v>571</v>
      </c>
      <c r="F9616" s="10" t="s">
        <v>570</v>
      </c>
      <c r="G9616" s="10" t="s">
        <v>569</v>
      </c>
      <c r="H9616" s="10" t="s">
        <v>579</v>
      </c>
      <c r="I9616" s="10" t="s">
        <v>722</v>
      </c>
      <c r="J9616" s="10" t="s">
        <v>2501</v>
      </c>
      <c r="K9616" s="10" t="s">
        <v>2500</v>
      </c>
      <c r="L9616" s="10">
        <v>2</v>
      </c>
      <c r="M9616" s="10">
        <v>694.88</v>
      </c>
      <c r="N9616" s="10">
        <v>1389.76</v>
      </c>
      <c r="O9616" s="59">
        <v>0</v>
      </c>
      <c r="P9616" s="10">
        <v>0</v>
      </c>
      <c r="Q9616" s="10">
        <v>1389.76</v>
      </c>
      <c r="R9616" s="10" t="s">
        <v>586</v>
      </c>
      <c r="S9616" s="10" t="s">
        <v>596</v>
      </c>
      <c r="T9616" s="59">
        <v>0.3</v>
      </c>
      <c r="U9616" s="10">
        <v>416.93</v>
      </c>
    </row>
    <row r="9617" spans="1:21" x14ac:dyDescent="0.3">
      <c r="A9617" s="10" t="s">
        <v>2499</v>
      </c>
      <c r="B9617" s="61">
        <v>44996</v>
      </c>
      <c r="C9617" s="10" t="s">
        <v>2498</v>
      </c>
      <c r="D9617" s="10" t="s">
        <v>2497</v>
      </c>
      <c r="E9617" s="10" t="s">
        <v>571</v>
      </c>
      <c r="F9617" s="10" t="s">
        <v>685</v>
      </c>
      <c r="G9617" s="10" t="s">
        <v>569</v>
      </c>
      <c r="H9617" s="10" t="s">
        <v>590</v>
      </c>
      <c r="I9617" s="10" t="s">
        <v>589</v>
      </c>
      <c r="J9617" s="10" t="s">
        <v>2496</v>
      </c>
      <c r="K9617" s="10" t="s">
        <v>2495</v>
      </c>
      <c r="L9617" s="10">
        <v>8</v>
      </c>
      <c r="M9617" s="10">
        <v>481.57</v>
      </c>
      <c r="N9617" s="10">
        <v>3852.56</v>
      </c>
      <c r="O9617" s="59">
        <v>0.05</v>
      </c>
      <c r="P9617" s="10">
        <v>192.63</v>
      </c>
      <c r="Q9617" s="10">
        <v>3659.93</v>
      </c>
      <c r="R9617" s="10" t="s">
        <v>575</v>
      </c>
      <c r="S9617" s="10" t="s">
        <v>596</v>
      </c>
      <c r="T9617" s="59">
        <v>0.15</v>
      </c>
      <c r="U9617" s="10">
        <v>548.99</v>
      </c>
    </row>
    <row r="9618" spans="1:21" x14ac:dyDescent="0.3">
      <c r="A9618" s="10" t="s">
        <v>2494</v>
      </c>
      <c r="B9618" s="61">
        <v>45312</v>
      </c>
      <c r="C9618" s="10" t="s">
        <v>2493</v>
      </c>
      <c r="D9618" s="10" t="s">
        <v>2492</v>
      </c>
      <c r="E9618" s="10" t="s">
        <v>571</v>
      </c>
      <c r="F9618" s="10" t="s">
        <v>570</v>
      </c>
      <c r="G9618" s="10" t="s">
        <v>601</v>
      </c>
      <c r="H9618" s="10" t="s">
        <v>590</v>
      </c>
      <c r="I9618" s="10" t="s">
        <v>635</v>
      </c>
      <c r="J9618" s="10" t="s">
        <v>2491</v>
      </c>
      <c r="K9618" s="10" t="s">
        <v>2490</v>
      </c>
      <c r="L9618" s="10">
        <v>1</v>
      </c>
      <c r="M9618" s="10">
        <v>179.59</v>
      </c>
      <c r="N9618" s="10">
        <v>179.59</v>
      </c>
      <c r="O9618" s="59">
        <v>0</v>
      </c>
      <c r="P9618" s="10">
        <v>0</v>
      </c>
      <c r="Q9618" s="10">
        <v>179.59</v>
      </c>
      <c r="R9618" s="10" t="s">
        <v>565</v>
      </c>
      <c r="S9618" s="10" t="s">
        <v>585</v>
      </c>
      <c r="T9618" s="59">
        <v>0.15</v>
      </c>
      <c r="U9618" s="10">
        <v>26.94</v>
      </c>
    </row>
    <row r="9619" spans="1:21" x14ac:dyDescent="0.3">
      <c r="A9619" s="10" t="s">
        <v>2489</v>
      </c>
      <c r="B9619" s="61">
        <v>44935</v>
      </c>
      <c r="C9619" s="10" t="s">
        <v>2488</v>
      </c>
      <c r="D9619" s="10" t="s">
        <v>2487</v>
      </c>
      <c r="E9619" s="10" t="s">
        <v>629</v>
      </c>
      <c r="F9619" s="10" t="s">
        <v>628</v>
      </c>
      <c r="G9619" s="10" t="s">
        <v>569</v>
      </c>
      <c r="H9619" s="10" t="s">
        <v>590</v>
      </c>
      <c r="I9619" s="10" t="s">
        <v>589</v>
      </c>
      <c r="J9619" s="10" t="s">
        <v>2486</v>
      </c>
      <c r="K9619" s="10" t="s">
        <v>2485</v>
      </c>
      <c r="L9619" s="10">
        <v>4</v>
      </c>
      <c r="M9619" s="10">
        <v>586.48</v>
      </c>
      <c r="N9619" s="10">
        <v>2345.92</v>
      </c>
      <c r="O9619" s="59">
        <v>0</v>
      </c>
      <c r="P9619" s="10">
        <v>0</v>
      </c>
      <c r="Q9619" s="10">
        <v>2345.92</v>
      </c>
      <c r="R9619" s="10" t="s">
        <v>575</v>
      </c>
      <c r="S9619" s="10" t="s">
        <v>585</v>
      </c>
      <c r="T9619" s="59">
        <v>0.25</v>
      </c>
      <c r="U9619" s="10">
        <v>586.48</v>
      </c>
    </row>
    <row r="9620" spans="1:21" x14ac:dyDescent="0.3">
      <c r="A9620" s="10" t="s">
        <v>2484</v>
      </c>
      <c r="B9620" s="61">
        <v>45102</v>
      </c>
      <c r="C9620" s="10" t="s">
        <v>2483</v>
      </c>
      <c r="D9620" s="10" t="s">
        <v>2482</v>
      </c>
      <c r="E9620" s="10" t="s">
        <v>592</v>
      </c>
      <c r="F9620" s="10" t="s">
        <v>591</v>
      </c>
      <c r="G9620" s="10" t="s">
        <v>601</v>
      </c>
      <c r="H9620" s="10" t="s">
        <v>544</v>
      </c>
      <c r="I9620" s="10" t="s">
        <v>610</v>
      </c>
      <c r="J9620" s="10" t="s">
        <v>2481</v>
      </c>
      <c r="K9620" s="10" t="s">
        <v>2480</v>
      </c>
      <c r="L9620" s="10">
        <v>3</v>
      </c>
      <c r="M9620" s="10">
        <v>609.9</v>
      </c>
      <c r="N9620" s="10">
        <v>1829.7</v>
      </c>
      <c r="O9620" s="59">
        <v>0.05</v>
      </c>
      <c r="P9620" s="10">
        <v>91.49</v>
      </c>
      <c r="Q9620" s="10">
        <v>1738.21</v>
      </c>
      <c r="R9620" s="10" t="s">
        <v>614</v>
      </c>
      <c r="S9620" s="10" t="s">
        <v>585</v>
      </c>
      <c r="T9620" s="59">
        <v>0.15</v>
      </c>
      <c r="U9620" s="10">
        <v>260.73</v>
      </c>
    </row>
    <row r="9621" spans="1:21" x14ac:dyDescent="0.3">
      <c r="A9621" s="10" t="s">
        <v>2479</v>
      </c>
      <c r="B9621" s="61">
        <v>45184</v>
      </c>
      <c r="C9621" s="10" t="s">
        <v>2478</v>
      </c>
      <c r="D9621" s="10" t="s">
        <v>2477</v>
      </c>
      <c r="E9621" s="10" t="s">
        <v>603</v>
      </c>
      <c r="F9621" s="10" t="s">
        <v>658</v>
      </c>
      <c r="G9621" s="10" t="s">
        <v>601</v>
      </c>
      <c r="H9621" s="10" t="s">
        <v>579</v>
      </c>
      <c r="I9621" s="10" t="s">
        <v>578</v>
      </c>
      <c r="J9621" s="10" t="s">
        <v>2476</v>
      </c>
      <c r="K9621" s="10" t="s">
        <v>2475</v>
      </c>
      <c r="L9621" s="10">
        <v>3</v>
      </c>
      <c r="M9621" s="10">
        <v>824.41</v>
      </c>
      <c r="N9621" s="10">
        <v>2473.23</v>
      </c>
      <c r="O9621" s="59">
        <v>0.1</v>
      </c>
      <c r="P9621" s="10">
        <v>247.32</v>
      </c>
      <c r="Q9621" s="10">
        <v>2225.91</v>
      </c>
      <c r="R9621" s="10" t="s">
        <v>614</v>
      </c>
      <c r="S9621" s="10" t="s">
        <v>596</v>
      </c>
      <c r="T9621" s="59">
        <v>0.3</v>
      </c>
      <c r="U9621" s="10">
        <v>667.77</v>
      </c>
    </row>
    <row r="9622" spans="1:21" x14ac:dyDescent="0.3">
      <c r="A9622" s="10" t="s">
        <v>2474</v>
      </c>
      <c r="B9622" s="61">
        <v>44985</v>
      </c>
      <c r="C9622" s="10" t="s">
        <v>2473</v>
      </c>
      <c r="D9622" s="10" t="s">
        <v>2472</v>
      </c>
      <c r="E9622" s="10" t="s">
        <v>581</v>
      </c>
      <c r="F9622" s="10" t="s">
        <v>7</v>
      </c>
      <c r="G9622" s="10" t="s">
        <v>569</v>
      </c>
      <c r="H9622" s="10" t="s">
        <v>590</v>
      </c>
      <c r="I9622" s="10" t="s">
        <v>748</v>
      </c>
      <c r="J9622" s="10" t="s">
        <v>2471</v>
      </c>
      <c r="K9622" s="10" t="s">
        <v>2470</v>
      </c>
      <c r="L9622" s="10">
        <v>7</v>
      </c>
      <c r="M9622" s="10">
        <v>577.39</v>
      </c>
      <c r="N9622" s="10">
        <v>4041.73</v>
      </c>
      <c r="O9622" s="59">
        <v>0.05</v>
      </c>
      <c r="P9622" s="10">
        <v>202.09</v>
      </c>
      <c r="Q9622" s="10">
        <v>3839.64</v>
      </c>
      <c r="R9622" s="10" t="s">
        <v>586</v>
      </c>
      <c r="S9622" s="10" t="s">
        <v>607</v>
      </c>
      <c r="T9622" s="59">
        <v>0.3</v>
      </c>
      <c r="U9622" s="10">
        <v>1151.8900000000001</v>
      </c>
    </row>
    <row r="9623" spans="1:21" x14ac:dyDescent="0.3">
      <c r="A9623" s="10" t="s">
        <v>2469</v>
      </c>
      <c r="B9623" s="61">
        <v>45307</v>
      </c>
      <c r="C9623" s="10" t="s">
        <v>2468</v>
      </c>
      <c r="D9623" s="10" t="s">
        <v>2467</v>
      </c>
      <c r="E9623" s="10" t="s">
        <v>592</v>
      </c>
      <c r="F9623" s="10" t="s">
        <v>591</v>
      </c>
      <c r="G9623" s="10" t="s">
        <v>601</v>
      </c>
      <c r="H9623" s="10" t="s">
        <v>579</v>
      </c>
      <c r="I9623" s="10" t="s">
        <v>722</v>
      </c>
      <c r="J9623" s="10" t="s">
        <v>2466</v>
      </c>
      <c r="K9623" s="10" t="s">
        <v>2465</v>
      </c>
      <c r="L9623" s="10">
        <v>8</v>
      </c>
      <c r="M9623" s="10">
        <v>645.92999999999995</v>
      </c>
      <c r="N9623" s="10">
        <v>5167.4399999999996</v>
      </c>
      <c r="O9623" s="59">
        <v>0.05</v>
      </c>
      <c r="P9623" s="10">
        <v>258.37</v>
      </c>
      <c r="Q9623" s="10">
        <v>4909.07</v>
      </c>
      <c r="R9623" s="10" t="s">
        <v>565</v>
      </c>
      <c r="S9623" s="10" t="s">
        <v>585</v>
      </c>
      <c r="T9623" s="59">
        <v>0.15</v>
      </c>
      <c r="U9623" s="10">
        <v>736.36</v>
      </c>
    </row>
    <row r="9624" spans="1:21" x14ac:dyDescent="0.3">
      <c r="A9624" s="10" t="s">
        <v>2464</v>
      </c>
      <c r="B9624" s="61">
        <v>45064</v>
      </c>
      <c r="C9624" s="10" t="s">
        <v>2463</v>
      </c>
      <c r="D9624" s="10" t="s">
        <v>2462</v>
      </c>
      <c r="E9624" s="10" t="s">
        <v>592</v>
      </c>
      <c r="F9624" s="10" t="s">
        <v>18</v>
      </c>
      <c r="G9624" s="10" t="s">
        <v>569</v>
      </c>
      <c r="H9624" s="10" t="s">
        <v>579</v>
      </c>
      <c r="I9624" s="10" t="s">
        <v>578</v>
      </c>
      <c r="J9624" s="10" t="s">
        <v>2461</v>
      </c>
      <c r="K9624" s="10" t="s">
        <v>2460</v>
      </c>
      <c r="L9624" s="10">
        <v>10</v>
      </c>
      <c r="M9624" s="10">
        <v>636.16</v>
      </c>
      <c r="N9624" s="10">
        <v>6361.6</v>
      </c>
      <c r="O9624" s="59">
        <v>0.2</v>
      </c>
      <c r="P9624" s="10">
        <v>1272.32</v>
      </c>
      <c r="Q9624" s="10">
        <v>5089.28</v>
      </c>
      <c r="R9624" s="10" t="s">
        <v>575</v>
      </c>
      <c r="S9624" s="10" t="s">
        <v>564</v>
      </c>
      <c r="T9624" s="59">
        <v>0.15</v>
      </c>
      <c r="U9624" s="10">
        <v>763.39</v>
      </c>
    </row>
    <row r="9625" spans="1:21" x14ac:dyDescent="0.3">
      <c r="A9625" s="10" t="s">
        <v>2459</v>
      </c>
      <c r="B9625" s="61">
        <v>45311</v>
      </c>
      <c r="C9625" s="10" t="s">
        <v>2458</v>
      </c>
      <c r="D9625" s="10" t="s">
        <v>2457</v>
      </c>
      <c r="E9625" s="10" t="s">
        <v>603</v>
      </c>
      <c r="F9625" s="10" t="s">
        <v>658</v>
      </c>
      <c r="G9625" s="10" t="s">
        <v>569</v>
      </c>
      <c r="H9625" s="10" t="s">
        <v>579</v>
      </c>
      <c r="I9625" s="10" t="s">
        <v>711</v>
      </c>
      <c r="J9625" s="10" t="s">
        <v>2456</v>
      </c>
      <c r="K9625" s="10" t="s">
        <v>2455</v>
      </c>
      <c r="L9625" s="10">
        <v>9</v>
      </c>
      <c r="M9625" s="10">
        <v>256.27</v>
      </c>
      <c r="N9625" s="10">
        <v>2306.4299999999998</v>
      </c>
      <c r="O9625" s="59">
        <v>0.05</v>
      </c>
      <c r="P9625" s="10">
        <v>115.32</v>
      </c>
      <c r="Q9625" s="10">
        <v>2191.11</v>
      </c>
      <c r="R9625" s="10" t="s">
        <v>575</v>
      </c>
      <c r="S9625" s="10" t="s">
        <v>585</v>
      </c>
      <c r="T9625" s="59">
        <v>0.15</v>
      </c>
      <c r="U9625" s="10">
        <v>328.67</v>
      </c>
    </row>
    <row r="9626" spans="1:21" x14ac:dyDescent="0.3">
      <c r="A9626" s="10" t="s">
        <v>2454</v>
      </c>
      <c r="B9626" s="61">
        <v>45073</v>
      </c>
      <c r="C9626" s="10" t="s">
        <v>2453</v>
      </c>
      <c r="D9626" s="10" t="s">
        <v>2452</v>
      </c>
      <c r="E9626" s="10" t="s">
        <v>603</v>
      </c>
      <c r="F9626" s="10" t="s">
        <v>658</v>
      </c>
      <c r="G9626" s="10" t="s">
        <v>569</v>
      </c>
      <c r="H9626" s="10" t="s">
        <v>600</v>
      </c>
      <c r="I9626" s="10" t="s">
        <v>664</v>
      </c>
      <c r="J9626" s="10" t="s">
        <v>2451</v>
      </c>
      <c r="K9626" s="10" t="s">
        <v>2450</v>
      </c>
      <c r="L9626" s="10">
        <v>10</v>
      </c>
      <c r="M9626" s="10">
        <v>369.73</v>
      </c>
      <c r="N9626" s="10">
        <v>3697.3</v>
      </c>
      <c r="O9626" s="59">
        <v>0.05</v>
      </c>
      <c r="P9626" s="10">
        <v>184.87</v>
      </c>
      <c r="Q9626" s="10">
        <v>3512.43</v>
      </c>
      <c r="R9626" s="10" t="s">
        <v>575</v>
      </c>
      <c r="S9626" s="10" t="s">
        <v>607</v>
      </c>
      <c r="T9626" s="59">
        <v>0.3</v>
      </c>
      <c r="U9626" s="10">
        <v>1053.73</v>
      </c>
    </row>
    <row r="9627" spans="1:21" x14ac:dyDescent="0.3">
      <c r="A9627" s="10" t="s">
        <v>2449</v>
      </c>
      <c r="B9627" s="61">
        <v>45347</v>
      </c>
      <c r="C9627" s="10" t="s">
        <v>702</v>
      </c>
      <c r="D9627" s="10" t="s">
        <v>2448</v>
      </c>
      <c r="E9627" s="10" t="s">
        <v>581</v>
      </c>
      <c r="F9627" s="10" t="s">
        <v>83</v>
      </c>
      <c r="G9627" s="10" t="s">
        <v>601</v>
      </c>
      <c r="H9627" s="10" t="s">
        <v>544</v>
      </c>
      <c r="I9627" s="10" t="s">
        <v>10</v>
      </c>
      <c r="J9627" s="10" t="s">
        <v>2447</v>
      </c>
      <c r="K9627" s="10" t="s">
        <v>2446</v>
      </c>
      <c r="L9627" s="10">
        <v>10</v>
      </c>
      <c r="M9627" s="10">
        <v>761.47</v>
      </c>
      <c r="N9627" s="10">
        <v>7614.7</v>
      </c>
      <c r="O9627" s="59">
        <v>0.05</v>
      </c>
      <c r="P9627" s="10">
        <v>380.74</v>
      </c>
      <c r="Q9627" s="10">
        <v>7233.96</v>
      </c>
      <c r="R9627" s="10" t="s">
        <v>565</v>
      </c>
      <c r="S9627" s="10" t="s">
        <v>607</v>
      </c>
      <c r="T9627" s="59">
        <v>0.15</v>
      </c>
      <c r="U9627" s="10">
        <v>1085.0899999999999</v>
      </c>
    </row>
    <row r="9628" spans="1:21" x14ac:dyDescent="0.3">
      <c r="A9628" s="10" t="s">
        <v>2445</v>
      </c>
      <c r="B9628" s="61">
        <v>45205</v>
      </c>
      <c r="C9628" s="10" t="s">
        <v>2444</v>
      </c>
      <c r="D9628" s="10" t="s">
        <v>2443</v>
      </c>
      <c r="E9628" s="10" t="s">
        <v>592</v>
      </c>
      <c r="F9628" s="10" t="s">
        <v>18</v>
      </c>
      <c r="G9628" s="10" t="s">
        <v>601</v>
      </c>
      <c r="H9628" s="10" t="s">
        <v>579</v>
      </c>
      <c r="I9628" s="10" t="s">
        <v>722</v>
      </c>
      <c r="J9628" s="10" t="s">
        <v>2442</v>
      </c>
      <c r="K9628" s="10" t="s">
        <v>2441</v>
      </c>
      <c r="L9628" s="10">
        <v>10</v>
      </c>
      <c r="M9628" s="10">
        <v>291.38</v>
      </c>
      <c r="N9628" s="10">
        <v>2913.8</v>
      </c>
      <c r="O9628" s="59">
        <v>0.05</v>
      </c>
      <c r="P9628" s="10">
        <v>145.69</v>
      </c>
      <c r="Q9628" s="10">
        <v>2768.11</v>
      </c>
      <c r="R9628" s="10" t="s">
        <v>614</v>
      </c>
      <c r="S9628" s="10" t="s">
        <v>585</v>
      </c>
      <c r="T9628" s="59">
        <v>0.15</v>
      </c>
      <c r="U9628" s="10">
        <v>415.22</v>
      </c>
    </row>
    <row r="9629" spans="1:21" x14ac:dyDescent="0.3">
      <c r="A9629" s="10" t="s">
        <v>2440</v>
      </c>
      <c r="B9629" s="61">
        <v>45279</v>
      </c>
      <c r="C9629" s="10" t="s">
        <v>2439</v>
      </c>
      <c r="D9629" s="10" t="s">
        <v>2438</v>
      </c>
      <c r="E9629" s="10" t="s">
        <v>629</v>
      </c>
      <c r="F9629" s="10" t="s">
        <v>759</v>
      </c>
      <c r="G9629" s="10" t="s">
        <v>569</v>
      </c>
      <c r="H9629" s="10" t="s">
        <v>600</v>
      </c>
      <c r="I9629" s="10" t="s">
        <v>664</v>
      </c>
      <c r="J9629" s="10" t="s">
        <v>2437</v>
      </c>
      <c r="K9629" s="10" t="s">
        <v>2436</v>
      </c>
      <c r="L9629" s="10">
        <v>6</v>
      </c>
      <c r="M9629" s="10">
        <v>312.64</v>
      </c>
      <c r="N9629" s="10">
        <v>1875.84</v>
      </c>
      <c r="O9629" s="59">
        <v>0.05</v>
      </c>
      <c r="P9629" s="10">
        <v>93.79</v>
      </c>
      <c r="Q9629" s="10">
        <v>1782.05</v>
      </c>
      <c r="R9629" s="10" t="s">
        <v>575</v>
      </c>
      <c r="S9629" s="10" t="s">
        <v>585</v>
      </c>
      <c r="T9629" s="59">
        <v>0.3</v>
      </c>
      <c r="U9629" s="10">
        <v>534.62</v>
      </c>
    </row>
    <row r="9630" spans="1:21" x14ac:dyDescent="0.3">
      <c r="A9630" s="10" t="s">
        <v>2435</v>
      </c>
      <c r="B9630" s="61">
        <v>45176</v>
      </c>
      <c r="C9630" s="10" t="s">
        <v>2434</v>
      </c>
      <c r="D9630" s="10" t="s">
        <v>2433</v>
      </c>
      <c r="E9630" s="10" t="s">
        <v>581</v>
      </c>
      <c r="F9630" s="10" t="s">
        <v>580</v>
      </c>
      <c r="G9630" s="10" t="s">
        <v>569</v>
      </c>
      <c r="H9630" s="10" t="s">
        <v>544</v>
      </c>
      <c r="I9630" s="10" t="s">
        <v>610</v>
      </c>
      <c r="J9630" s="10" t="s">
        <v>2432</v>
      </c>
      <c r="K9630" s="10" t="s">
        <v>2431</v>
      </c>
      <c r="L9630" s="10">
        <v>1</v>
      </c>
      <c r="M9630" s="10">
        <v>283.52999999999997</v>
      </c>
      <c r="N9630" s="10">
        <v>283.52999999999997</v>
      </c>
      <c r="O9630" s="59">
        <v>0</v>
      </c>
      <c r="P9630" s="10">
        <v>0</v>
      </c>
      <c r="Q9630" s="10">
        <v>283.52999999999997</v>
      </c>
      <c r="R9630" s="10" t="s">
        <v>614</v>
      </c>
      <c r="S9630" s="10" t="s">
        <v>564</v>
      </c>
      <c r="T9630" s="59">
        <v>0.15</v>
      </c>
      <c r="U9630" s="10">
        <v>42.53</v>
      </c>
    </row>
    <row r="9631" spans="1:21" x14ac:dyDescent="0.3">
      <c r="A9631" s="10" t="s">
        <v>2430</v>
      </c>
      <c r="B9631" s="61">
        <v>45118</v>
      </c>
      <c r="C9631" s="10" t="s">
        <v>2429</v>
      </c>
      <c r="D9631" s="10" t="s">
        <v>2428</v>
      </c>
      <c r="E9631" s="10" t="s">
        <v>629</v>
      </c>
      <c r="F9631" s="10" t="s">
        <v>628</v>
      </c>
      <c r="G9631" s="10" t="s">
        <v>601</v>
      </c>
      <c r="H9631" s="10" t="s">
        <v>544</v>
      </c>
      <c r="I9631" s="10" t="s">
        <v>568</v>
      </c>
      <c r="J9631" s="10" t="s">
        <v>2427</v>
      </c>
      <c r="K9631" s="10" t="s">
        <v>2426</v>
      </c>
      <c r="L9631" s="10">
        <v>3</v>
      </c>
      <c r="M9631" s="10">
        <v>115.34</v>
      </c>
      <c r="N9631" s="10">
        <v>346.02</v>
      </c>
      <c r="O9631" s="59">
        <v>0.2</v>
      </c>
      <c r="P9631" s="10">
        <v>69.2</v>
      </c>
      <c r="Q9631" s="10">
        <v>276.82</v>
      </c>
      <c r="R9631" s="10" t="s">
        <v>614</v>
      </c>
      <c r="S9631" s="10" t="s">
        <v>585</v>
      </c>
      <c r="T9631" s="59">
        <v>0.25</v>
      </c>
      <c r="U9631" s="10">
        <v>69.2</v>
      </c>
    </row>
    <row r="9632" spans="1:21" x14ac:dyDescent="0.3">
      <c r="A9632" s="10" t="s">
        <v>2425</v>
      </c>
      <c r="B9632" s="61">
        <v>45097</v>
      </c>
      <c r="C9632" s="10" t="s">
        <v>2424</v>
      </c>
      <c r="D9632" s="10" t="s">
        <v>2423</v>
      </c>
      <c r="E9632" s="10" t="s">
        <v>581</v>
      </c>
      <c r="F9632" s="10" t="s">
        <v>7</v>
      </c>
      <c r="G9632" s="10" t="s">
        <v>601</v>
      </c>
      <c r="H9632" s="10" t="s">
        <v>579</v>
      </c>
      <c r="I9632" s="10" t="s">
        <v>722</v>
      </c>
      <c r="J9632" s="10" t="s">
        <v>2422</v>
      </c>
      <c r="K9632" s="10" t="s">
        <v>2421</v>
      </c>
      <c r="L9632" s="10">
        <v>1</v>
      </c>
      <c r="M9632" s="10">
        <v>310.60000000000002</v>
      </c>
      <c r="N9632" s="10">
        <v>310.60000000000002</v>
      </c>
      <c r="O9632" s="59">
        <v>0.1</v>
      </c>
      <c r="P9632" s="10">
        <v>31.06</v>
      </c>
      <c r="Q9632" s="10">
        <v>279.54000000000002</v>
      </c>
      <c r="R9632" s="10" t="s">
        <v>565</v>
      </c>
      <c r="S9632" s="10" t="s">
        <v>596</v>
      </c>
      <c r="T9632" s="59">
        <v>0.15</v>
      </c>
      <c r="U9632" s="10">
        <v>41.93</v>
      </c>
    </row>
    <row r="9633" spans="1:21" x14ac:dyDescent="0.3">
      <c r="A9633" s="10" t="s">
        <v>2420</v>
      </c>
      <c r="B9633" s="61">
        <v>45338</v>
      </c>
      <c r="C9633" s="10" t="s">
        <v>2419</v>
      </c>
      <c r="D9633" s="10" t="s">
        <v>1734</v>
      </c>
      <c r="E9633" s="10" t="s">
        <v>581</v>
      </c>
      <c r="F9633" s="10" t="s">
        <v>580</v>
      </c>
      <c r="G9633" s="10" t="s">
        <v>601</v>
      </c>
      <c r="H9633" s="10" t="s">
        <v>590</v>
      </c>
      <c r="I9633" s="10" t="s">
        <v>589</v>
      </c>
      <c r="J9633" s="10" t="s">
        <v>2418</v>
      </c>
      <c r="K9633" s="10" t="s">
        <v>2417</v>
      </c>
      <c r="L9633" s="10">
        <v>8</v>
      </c>
      <c r="M9633" s="10">
        <v>302.62</v>
      </c>
      <c r="N9633" s="10">
        <v>2420.96</v>
      </c>
      <c r="O9633" s="59">
        <v>0</v>
      </c>
      <c r="P9633" s="10">
        <v>0</v>
      </c>
      <c r="Q9633" s="10">
        <v>2420.96</v>
      </c>
      <c r="R9633" s="10" t="s">
        <v>614</v>
      </c>
      <c r="S9633" s="10" t="s">
        <v>607</v>
      </c>
      <c r="T9633" s="59">
        <v>0.3</v>
      </c>
      <c r="U9633" s="10">
        <v>726.29</v>
      </c>
    </row>
    <row r="9634" spans="1:21" x14ac:dyDescent="0.3">
      <c r="A9634" s="10" t="s">
        <v>2416</v>
      </c>
      <c r="B9634" s="61">
        <v>45358</v>
      </c>
      <c r="C9634" s="10" t="s">
        <v>2415</v>
      </c>
      <c r="D9634" s="10" t="s">
        <v>2414</v>
      </c>
      <c r="E9634" s="10" t="s">
        <v>571</v>
      </c>
      <c r="F9634" s="10" t="s">
        <v>11</v>
      </c>
      <c r="G9634" s="10" t="s">
        <v>601</v>
      </c>
      <c r="H9634" s="10" t="s">
        <v>579</v>
      </c>
      <c r="I9634" s="10" t="s">
        <v>578</v>
      </c>
      <c r="J9634" s="10" t="s">
        <v>2413</v>
      </c>
      <c r="K9634" s="10" t="s">
        <v>2412</v>
      </c>
      <c r="L9634" s="10">
        <v>2</v>
      </c>
      <c r="M9634" s="10">
        <v>119.36</v>
      </c>
      <c r="N9634" s="10">
        <v>238.72</v>
      </c>
      <c r="O9634" s="59">
        <v>0.1</v>
      </c>
      <c r="P9634" s="10">
        <v>23.87</v>
      </c>
      <c r="Q9634" s="10">
        <v>214.85</v>
      </c>
      <c r="R9634" s="10" t="s">
        <v>586</v>
      </c>
      <c r="S9634" s="10" t="s">
        <v>585</v>
      </c>
      <c r="T9634" s="59">
        <v>0.15</v>
      </c>
      <c r="U9634" s="10">
        <v>32.229999999999997</v>
      </c>
    </row>
    <row r="9635" spans="1:21" x14ac:dyDescent="0.3">
      <c r="A9635" s="10" t="s">
        <v>2411</v>
      </c>
      <c r="B9635" s="61">
        <v>45364</v>
      </c>
      <c r="C9635" s="10" t="s">
        <v>2410</v>
      </c>
      <c r="D9635" s="10" t="s">
        <v>2409</v>
      </c>
      <c r="E9635" s="10" t="s">
        <v>581</v>
      </c>
      <c r="F9635" s="10" t="s">
        <v>580</v>
      </c>
      <c r="G9635" s="10" t="s">
        <v>601</v>
      </c>
      <c r="H9635" s="10" t="s">
        <v>544</v>
      </c>
      <c r="I9635" s="10" t="s">
        <v>568</v>
      </c>
      <c r="J9635" s="10" t="s">
        <v>2408</v>
      </c>
      <c r="K9635" s="10" t="s">
        <v>1105</v>
      </c>
      <c r="L9635" s="10">
        <v>4</v>
      </c>
      <c r="M9635" s="10">
        <v>722.68</v>
      </c>
      <c r="N9635" s="10">
        <v>2890.72</v>
      </c>
      <c r="O9635" s="59">
        <v>0</v>
      </c>
      <c r="P9635" s="10">
        <v>0</v>
      </c>
      <c r="Q9635" s="10">
        <v>2890.72</v>
      </c>
      <c r="R9635" s="10" t="s">
        <v>586</v>
      </c>
      <c r="S9635" s="10" t="s">
        <v>596</v>
      </c>
      <c r="T9635" s="59">
        <v>0.15</v>
      </c>
      <c r="U9635" s="10">
        <v>433.61</v>
      </c>
    </row>
    <row r="9636" spans="1:21" x14ac:dyDescent="0.3">
      <c r="A9636" s="10" t="s">
        <v>2407</v>
      </c>
      <c r="B9636" s="61">
        <v>44938</v>
      </c>
      <c r="C9636" s="10" t="s">
        <v>2406</v>
      </c>
      <c r="D9636" s="10" t="s">
        <v>2405</v>
      </c>
      <c r="E9636" s="10" t="s">
        <v>629</v>
      </c>
      <c r="F9636" s="10" t="s">
        <v>628</v>
      </c>
      <c r="G9636" s="10" t="s">
        <v>569</v>
      </c>
      <c r="H9636" s="10" t="s">
        <v>579</v>
      </c>
      <c r="I9636" s="10" t="s">
        <v>722</v>
      </c>
      <c r="J9636" s="10" t="s">
        <v>2404</v>
      </c>
      <c r="K9636" s="10" t="s">
        <v>2403</v>
      </c>
      <c r="L9636" s="10">
        <v>4</v>
      </c>
      <c r="M9636" s="10">
        <v>846.06</v>
      </c>
      <c r="N9636" s="10">
        <v>3384.24</v>
      </c>
      <c r="O9636" s="59">
        <v>0.1</v>
      </c>
      <c r="P9636" s="10">
        <v>338.42</v>
      </c>
      <c r="Q9636" s="10">
        <v>3045.82</v>
      </c>
      <c r="R9636" s="10" t="s">
        <v>614</v>
      </c>
      <c r="S9636" s="10" t="s">
        <v>564</v>
      </c>
      <c r="T9636" s="59">
        <v>0.15</v>
      </c>
      <c r="U9636" s="10">
        <v>456.87</v>
      </c>
    </row>
    <row r="9637" spans="1:21" x14ac:dyDescent="0.3">
      <c r="A9637" s="10" t="s">
        <v>2402</v>
      </c>
      <c r="B9637" s="61">
        <v>45375</v>
      </c>
      <c r="C9637" s="10" t="s">
        <v>2401</v>
      </c>
      <c r="D9637" s="10" t="s">
        <v>2400</v>
      </c>
      <c r="E9637" s="10" t="s">
        <v>629</v>
      </c>
      <c r="F9637" s="10" t="s">
        <v>759</v>
      </c>
      <c r="G9637" s="10" t="s">
        <v>569</v>
      </c>
      <c r="H9637" s="10" t="s">
        <v>600</v>
      </c>
      <c r="I9637" s="10" t="s">
        <v>627</v>
      </c>
      <c r="J9637" s="10" t="s">
        <v>2399</v>
      </c>
      <c r="K9637" s="10" t="s">
        <v>2398</v>
      </c>
      <c r="L9637" s="10">
        <v>7</v>
      </c>
      <c r="M9637" s="10">
        <v>391.17</v>
      </c>
      <c r="N9637" s="10">
        <v>2738.19</v>
      </c>
      <c r="O9637" s="59">
        <v>0.2</v>
      </c>
      <c r="P9637" s="10">
        <v>547.64</v>
      </c>
      <c r="Q9637" s="10">
        <v>2190.5500000000002</v>
      </c>
      <c r="R9637" s="10" t="s">
        <v>614</v>
      </c>
      <c r="S9637" s="10" t="s">
        <v>607</v>
      </c>
      <c r="T9637" s="59">
        <v>0.25</v>
      </c>
      <c r="U9637" s="10">
        <v>547.64</v>
      </c>
    </row>
    <row r="9638" spans="1:21" x14ac:dyDescent="0.3">
      <c r="A9638" s="10" t="s">
        <v>2397</v>
      </c>
      <c r="B9638" s="61">
        <v>45307</v>
      </c>
      <c r="C9638" s="10" t="s">
        <v>1014</v>
      </c>
      <c r="D9638" s="10" t="s">
        <v>2396</v>
      </c>
      <c r="E9638" s="10" t="s">
        <v>629</v>
      </c>
      <c r="F9638" s="10" t="s">
        <v>759</v>
      </c>
      <c r="G9638" s="10" t="s">
        <v>601</v>
      </c>
      <c r="H9638" s="10" t="s">
        <v>600</v>
      </c>
      <c r="I9638" s="10" t="s">
        <v>627</v>
      </c>
      <c r="J9638" s="10" t="s">
        <v>2395</v>
      </c>
      <c r="K9638" s="10" t="s">
        <v>2394</v>
      </c>
      <c r="L9638" s="10">
        <v>7</v>
      </c>
      <c r="M9638" s="10">
        <v>873.62</v>
      </c>
      <c r="N9638" s="10">
        <v>6115.34</v>
      </c>
      <c r="O9638" s="59">
        <v>0</v>
      </c>
      <c r="P9638" s="10">
        <v>0</v>
      </c>
      <c r="Q9638" s="10">
        <v>6115.34</v>
      </c>
      <c r="R9638" s="10" t="s">
        <v>575</v>
      </c>
      <c r="S9638" s="10" t="s">
        <v>564</v>
      </c>
      <c r="T9638" s="59">
        <v>0.15</v>
      </c>
      <c r="U9638" s="10">
        <v>917.3</v>
      </c>
    </row>
    <row r="9639" spans="1:21" x14ac:dyDescent="0.3">
      <c r="A9639" s="10" t="s">
        <v>2393</v>
      </c>
      <c r="B9639" s="61">
        <v>45192</v>
      </c>
      <c r="C9639" s="10" t="s">
        <v>2392</v>
      </c>
      <c r="D9639" s="10" t="s">
        <v>1788</v>
      </c>
      <c r="E9639" s="10" t="s">
        <v>629</v>
      </c>
      <c r="F9639" s="10" t="s">
        <v>790</v>
      </c>
      <c r="G9639" s="10" t="s">
        <v>569</v>
      </c>
      <c r="H9639" s="10" t="s">
        <v>600</v>
      </c>
      <c r="I9639" s="10" t="s">
        <v>599</v>
      </c>
      <c r="J9639" s="10" t="s">
        <v>2391</v>
      </c>
      <c r="K9639" s="10" t="s">
        <v>2390</v>
      </c>
      <c r="L9639" s="10">
        <v>5</v>
      </c>
      <c r="M9639" s="10">
        <v>707.93</v>
      </c>
      <c r="N9639" s="10">
        <v>3539.65</v>
      </c>
      <c r="O9639" s="59">
        <v>0.2</v>
      </c>
      <c r="P9639" s="10">
        <v>707.93</v>
      </c>
      <c r="Q9639" s="10">
        <v>2831.72</v>
      </c>
      <c r="R9639" s="10" t="s">
        <v>614</v>
      </c>
      <c r="S9639" s="10" t="s">
        <v>596</v>
      </c>
      <c r="T9639" s="59">
        <v>0.15</v>
      </c>
      <c r="U9639" s="10">
        <v>424.76</v>
      </c>
    </row>
    <row r="9640" spans="1:21" x14ac:dyDescent="0.3">
      <c r="A9640" s="10" t="s">
        <v>2389</v>
      </c>
      <c r="B9640" s="61">
        <v>45152</v>
      </c>
      <c r="C9640" s="10" t="s">
        <v>2388</v>
      </c>
      <c r="D9640" s="10" t="s">
        <v>2387</v>
      </c>
      <c r="E9640" s="10" t="s">
        <v>571</v>
      </c>
      <c r="F9640" s="10" t="s">
        <v>11</v>
      </c>
      <c r="G9640" s="10" t="s">
        <v>569</v>
      </c>
      <c r="H9640" s="10" t="s">
        <v>600</v>
      </c>
      <c r="I9640" s="10" t="s">
        <v>664</v>
      </c>
      <c r="J9640" s="10" t="s">
        <v>2386</v>
      </c>
      <c r="K9640" s="10" t="s">
        <v>2385</v>
      </c>
      <c r="L9640" s="10">
        <v>6</v>
      </c>
      <c r="M9640" s="10">
        <v>119.99</v>
      </c>
      <c r="N9640" s="10">
        <v>719.94</v>
      </c>
      <c r="O9640" s="59">
        <v>0</v>
      </c>
      <c r="P9640" s="10">
        <v>0</v>
      </c>
      <c r="Q9640" s="10">
        <v>719.94</v>
      </c>
      <c r="R9640" s="10" t="s">
        <v>614</v>
      </c>
      <c r="S9640" s="10" t="s">
        <v>607</v>
      </c>
      <c r="T9640" s="59">
        <v>0.3</v>
      </c>
      <c r="U9640" s="10">
        <v>215.98</v>
      </c>
    </row>
    <row r="9641" spans="1:21" x14ac:dyDescent="0.3">
      <c r="A9641" s="10" t="s">
        <v>2384</v>
      </c>
      <c r="B9641" s="61">
        <v>45047</v>
      </c>
      <c r="C9641" s="10" t="s">
        <v>2383</v>
      </c>
      <c r="D9641" s="10" t="s">
        <v>2382</v>
      </c>
      <c r="E9641" s="10" t="s">
        <v>571</v>
      </c>
      <c r="F9641" s="10" t="s">
        <v>11</v>
      </c>
      <c r="G9641" s="10" t="s">
        <v>601</v>
      </c>
      <c r="H9641" s="10" t="s">
        <v>590</v>
      </c>
      <c r="I9641" s="10" t="s">
        <v>589</v>
      </c>
      <c r="J9641" s="10" t="s">
        <v>2381</v>
      </c>
      <c r="K9641" s="10" t="s">
        <v>2380</v>
      </c>
      <c r="L9641" s="10">
        <v>5</v>
      </c>
      <c r="M9641" s="10">
        <v>544.64</v>
      </c>
      <c r="N9641" s="10">
        <v>2723.2</v>
      </c>
      <c r="O9641" s="59">
        <v>0.2</v>
      </c>
      <c r="P9641" s="10">
        <v>544.64</v>
      </c>
      <c r="Q9641" s="10">
        <v>2178.56</v>
      </c>
      <c r="R9641" s="10" t="s">
        <v>565</v>
      </c>
      <c r="S9641" s="10" t="s">
        <v>607</v>
      </c>
      <c r="T9641" s="59">
        <v>0.15</v>
      </c>
      <c r="U9641" s="10">
        <v>326.77999999999997</v>
      </c>
    </row>
    <row r="9642" spans="1:21" x14ac:dyDescent="0.3">
      <c r="A9642" s="10" t="s">
        <v>2379</v>
      </c>
      <c r="B9642" s="61">
        <v>45261</v>
      </c>
      <c r="C9642" s="10" t="s">
        <v>2378</v>
      </c>
      <c r="D9642" s="10" t="s">
        <v>2377</v>
      </c>
      <c r="E9642" s="10" t="s">
        <v>603</v>
      </c>
      <c r="F9642" s="10" t="s">
        <v>636</v>
      </c>
      <c r="G9642" s="10" t="s">
        <v>601</v>
      </c>
      <c r="H9642" s="10" t="s">
        <v>544</v>
      </c>
      <c r="I9642" s="10" t="s">
        <v>568</v>
      </c>
      <c r="J9642" s="10" t="s">
        <v>2376</v>
      </c>
      <c r="K9642" s="10" t="s">
        <v>2375</v>
      </c>
      <c r="L9642" s="10">
        <v>3</v>
      </c>
      <c r="M9642" s="10">
        <v>230.88</v>
      </c>
      <c r="N9642" s="10">
        <v>692.64</v>
      </c>
      <c r="O9642" s="59">
        <v>0.2</v>
      </c>
      <c r="P9642" s="10">
        <v>138.53</v>
      </c>
      <c r="Q9642" s="10">
        <v>554.11</v>
      </c>
      <c r="R9642" s="10" t="s">
        <v>614</v>
      </c>
      <c r="S9642" s="10" t="s">
        <v>607</v>
      </c>
      <c r="T9642" s="59">
        <v>0.3</v>
      </c>
      <c r="U9642" s="10">
        <v>166.23</v>
      </c>
    </row>
    <row r="9643" spans="1:21" x14ac:dyDescent="0.3">
      <c r="A9643" s="10" t="s">
        <v>2374</v>
      </c>
      <c r="B9643" s="61">
        <v>45235</v>
      </c>
      <c r="C9643" s="10" t="s">
        <v>2373</v>
      </c>
      <c r="D9643" s="10" t="s">
        <v>2372</v>
      </c>
      <c r="E9643" s="10" t="s">
        <v>581</v>
      </c>
      <c r="F9643" s="10" t="s">
        <v>580</v>
      </c>
      <c r="G9643" s="10" t="s">
        <v>569</v>
      </c>
      <c r="H9643" s="10" t="s">
        <v>590</v>
      </c>
      <c r="I9643" s="10" t="s">
        <v>635</v>
      </c>
      <c r="J9643" s="10" t="s">
        <v>2371</v>
      </c>
      <c r="K9643" s="10" t="s">
        <v>2370</v>
      </c>
      <c r="L9643" s="10">
        <v>7</v>
      </c>
      <c r="M9643" s="10">
        <v>571.1</v>
      </c>
      <c r="N9643" s="10">
        <v>3997.7</v>
      </c>
      <c r="O9643" s="59">
        <v>0.05</v>
      </c>
      <c r="P9643" s="10">
        <v>199.88</v>
      </c>
      <c r="Q9643" s="10">
        <v>3797.82</v>
      </c>
      <c r="R9643" s="10" t="s">
        <v>565</v>
      </c>
      <c r="S9643" s="10" t="s">
        <v>564</v>
      </c>
      <c r="T9643" s="59">
        <v>0.3</v>
      </c>
      <c r="U9643" s="10">
        <v>1139.3499999999999</v>
      </c>
    </row>
    <row r="9644" spans="1:21" x14ac:dyDescent="0.3">
      <c r="A9644" s="10" t="s">
        <v>2369</v>
      </c>
      <c r="B9644" s="61">
        <v>45275</v>
      </c>
      <c r="C9644" s="10" t="s">
        <v>2368</v>
      </c>
      <c r="D9644" s="10" t="s">
        <v>2367</v>
      </c>
      <c r="E9644" s="10" t="s">
        <v>603</v>
      </c>
      <c r="F9644" s="10" t="s">
        <v>602</v>
      </c>
      <c r="G9644" s="10" t="s">
        <v>569</v>
      </c>
      <c r="H9644" s="10" t="s">
        <v>590</v>
      </c>
      <c r="I9644" s="10" t="s">
        <v>748</v>
      </c>
      <c r="J9644" s="10" t="s">
        <v>2366</v>
      </c>
      <c r="K9644" s="10" t="s">
        <v>2365</v>
      </c>
      <c r="L9644" s="10">
        <v>5</v>
      </c>
      <c r="M9644" s="10">
        <v>956.77</v>
      </c>
      <c r="N9644" s="10">
        <v>4783.8500000000004</v>
      </c>
      <c r="O9644" s="59">
        <v>0</v>
      </c>
      <c r="P9644" s="10">
        <v>0</v>
      </c>
      <c r="Q9644" s="10">
        <v>4783.8500000000004</v>
      </c>
      <c r="R9644" s="10" t="s">
        <v>614</v>
      </c>
      <c r="S9644" s="10" t="s">
        <v>585</v>
      </c>
      <c r="T9644" s="59">
        <v>0.25</v>
      </c>
      <c r="U9644" s="10">
        <v>1195.96</v>
      </c>
    </row>
    <row r="9645" spans="1:21" x14ac:dyDescent="0.3">
      <c r="A9645" s="10" t="s">
        <v>2364</v>
      </c>
      <c r="B9645" s="61">
        <v>45024</v>
      </c>
      <c r="C9645" s="10" t="s">
        <v>2363</v>
      </c>
      <c r="D9645" s="10" t="s">
        <v>2362</v>
      </c>
      <c r="E9645" s="10" t="s">
        <v>603</v>
      </c>
      <c r="F9645" s="10" t="s">
        <v>636</v>
      </c>
      <c r="G9645" s="10" t="s">
        <v>601</v>
      </c>
      <c r="H9645" s="10" t="s">
        <v>544</v>
      </c>
      <c r="I9645" s="10" t="s">
        <v>10</v>
      </c>
      <c r="J9645" s="10" t="s">
        <v>2361</v>
      </c>
      <c r="K9645" s="10" t="s">
        <v>2360</v>
      </c>
      <c r="L9645" s="10">
        <v>3</v>
      </c>
      <c r="M9645" s="10">
        <v>594.39</v>
      </c>
      <c r="N9645" s="10">
        <v>1783.17</v>
      </c>
      <c r="O9645" s="59">
        <v>0.1</v>
      </c>
      <c r="P9645" s="10">
        <v>178.32</v>
      </c>
      <c r="Q9645" s="10">
        <v>1604.85</v>
      </c>
      <c r="R9645" s="10" t="s">
        <v>575</v>
      </c>
      <c r="S9645" s="10" t="s">
        <v>596</v>
      </c>
      <c r="T9645" s="59">
        <v>0.25</v>
      </c>
      <c r="U9645" s="10">
        <v>401.21</v>
      </c>
    </row>
    <row r="9646" spans="1:21" x14ac:dyDescent="0.3">
      <c r="A9646" s="10" t="s">
        <v>2359</v>
      </c>
      <c r="B9646" s="61">
        <v>45218</v>
      </c>
      <c r="C9646" s="10" t="s">
        <v>2358</v>
      </c>
      <c r="D9646" s="10" t="s">
        <v>2357</v>
      </c>
      <c r="E9646" s="10" t="s">
        <v>592</v>
      </c>
      <c r="F9646" s="10" t="s">
        <v>652</v>
      </c>
      <c r="G9646" s="10" t="s">
        <v>601</v>
      </c>
      <c r="H9646" s="10" t="s">
        <v>544</v>
      </c>
      <c r="I9646" s="10" t="s">
        <v>610</v>
      </c>
      <c r="J9646" s="10" t="s">
        <v>2356</v>
      </c>
      <c r="K9646" s="10" t="s">
        <v>2355</v>
      </c>
      <c r="L9646" s="10">
        <v>9</v>
      </c>
      <c r="M9646" s="10">
        <v>454.85</v>
      </c>
      <c r="N9646" s="10">
        <v>4093.65</v>
      </c>
      <c r="O9646" s="59">
        <v>0.2</v>
      </c>
      <c r="P9646" s="10">
        <v>818.73</v>
      </c>
      <c r="Q9646" s="10">
        <v>3274.92</v>
      </c>
      <c r="R9646" s="10" t="s">
        <v>586</v>
      </c>
      <c r="S9646" s="10" t="s">
        <v>564</v>
      </c>
      <c r="T9646" s="59">
        <v>0.25</v>
      </c>
      <c r="U9646" s="10">
        <v>818.73</v>
      </c>
    </row>
    <row r="9647" spans="1:21" x14ac:dyDescent="0.3">
      <c r="A9647" s="10" t="s">
        <v>2354</v>
      </c>
      <c r="B9647" s="61">
        <v>45377</v>
      </c>
      <c r="C9647" s="10" t="s">
        <v>2353</v>
      </c>
      <c r="D9647" s="10" t="s">
        <v>2352</v>
      </c>
      <c r="E9647" s="10" t="s">
        <v>571</v>
      </c>
      <c r="F9647" s="10" t="s">
        <v>685</v>
      </c>
      <c r="G9647" s="10" t="s">
        <v>569</v>
      </c>
      <c r="H9647" s="10" t="s">
        <v>544</v>
      </c>
      <c r="I9647" s="10" t="s">
        <v>610</v>
      </c>
      <c r="J9647" s="10" t="s">
        <v>2351</v>
      </c>
      <c r="K9647" s="10" t="s">
        <v>2350</v>
      </c>
      <c r="L9647" s="10">
        <v>6</v>
      </c>
      <c r="M9647" s="10">
        <v>894.1</v>
      </c>
      <c r="N9647" s="10">
        <v>5364.6</v>
      </c>
      <c r="O9647" s="59">
        <v>0.05</v>
      </c>
      <c r="P9647" s="10">
        <v>268.23</v>
      </c>
      <c r="Q9647" s="10">
        <v>5096.37</v>
      </c>
      <c r="R9647" s="10" t="s">
        <v>575</v>
      </c>
      <c r="S9647" s="10" t="s">
        <v>607</v>
      </c>
      <c r="T9647" s="59">
        <v>0.25</v>
      </c>
      <c r="U9647" s="10">
        <v>1274.0899999999999</v>
      </c>
    </row>
    <row r="9648" spans="1:21" x14ac:dyDescent="0.3">
      <c r="A9648" s="10" t="s">
        <v>2349</v>
      </c>
      <c r="B9648" s="61">
        <v>45229</v>
      </c>
      <c r="C9648" s="10" t="s">
        <v>2348</v>
      </c>
      <c r="D9648" s="10" t="s">
        <v>2347</v>
      </c>
      <c r="E9648" s="10" t="s">
        <v>603</v>
      </c>
      <c r="F9648" s="10" t="s">
        <v>658</v>
      </c>
      <c r="G9648" s="10" t="s">
        <v>601</v>
      </c>
      <c r="H9648" s="10" t="s">
        <v>590</v>
      </c>
      <c r="I9648" s="10" t="s">
        <v>635</v>
      </c>
      <c r="J9648" s="10" t="s">
        <v>2346</v>
      </c>
      <c r="K9648" s="10" t="s">
        <v>2293</v>
      </c>
      <c r="L9648" s="10">
        <v>4</v>
      </c>
      <c r="M9648" s="10">
        <v>386.35</v>
      </c>
      <c r="N9648" s="10">
        <v>1545.4</v>
      </c>
      <c r="O9648" s="59">
        <v>0.2</v>
      </c>
      <c r="P9648" s="10">
        <v>309.08</v>
      </c>
      <c r="Q9648" s="10">
        <v>1236.32</v>
      </c>
      <c r="R9648" s="10" t="s">
        <v>565</v>
      </c>
      <c r="S9648" s="10" t="s">
        <v>585</v>
      </c>
      <c r="T9648" s="59">
        <v>0.15</v>
      </c>
      <c r="U9648" s="10">
        <v>185.45</v>
      </c>
    </row>
    <row r="9649" spans="1:21" x14ac:dyDescent="0.3">
      <c r="A9649" s="10" t="s">
        <v>2345</v>
      </c>
      <c r="B9649" s="61">
        <v>45286</v>
      </c>
      <c r="C9649" s="10" t="s">
        <v>2344</v>
      </c>
      <c r="D9649" s="10" t="s">
        <v>2343</v>
      </c>
      <c r="E9649" s="10" t="s">
        <v>629</v>
      </c>
      <c r="F9649" s="10" t="s">
        <v>759</v>
      </c>
      <c r="G9649" s="10" t="s">
        <v>569</v>
      </c>
      <c r="H9649" s="10" t="s">
        <v>590</v>
      </c>
      <c r="I9649" s="10" t="s">
        <v>635</v>
      </c>
      <c r="J9649" s="10" t="s">
        <v>2342</v>
      </c>
      <c r="K9649" s="10" t="s">
        <v>2341</v>
      </c>
      <c r="L9649" s="10">
        <v>7</v>
      </c>
      <c r="M9649" s="10">
        <v>697.92</v>
      </c>
      <c r="N9649" s="10">
        <v>4885.4399999999996</v>
      </c>
      <c r="O9649" s="59">
        <v>0.05</v>
      </c>
      <c r="P9649" s="10">
        <v>244.27</v>
      </c>
      <c r="Q9649" s="10">
        <v>4641.17</v>
      </c>
      <c r="R9649" s="10" t="s">
        <v>586</v>
      </c>
      <c r="S9649" s="10" t="s">
        <v>585</v>
      </c>
      <c r="T9649" s="59">
        <v>0.25</v>
      </c>
      <c r="U9649" s="10">
        <v>1160.29</v>
      </c>
    </row>
    <row r="9650" spans="1:21" x14ac:dyDescent="0.3">
      <c r="A9650" s="10" t="s">
        <v>2340</v>
      </c>
      <c r="B9650" s="61">
        <v>45106</v>
      </c>
      <c r="C9650" s="10" t="s">
        <v>2339</v>
      </c>
      <c r="D9650" s="10" t="s">
        <v>2338</v>
      </c>
      <c r="E9650" s="10" t="s">
        <v>592</v>
      </c>
      <c r="F9650" s="10" t="s">
        <v>591</v>
      </c>
      <c r="G9650" s="10" t="s">
        <v>569</v>
      </c>
      <c r="H9650" s="10" t="s">
        <v>600</v>
      </c>
      <c r="I9650" s="10" t="s">
        <v>627</v>
      </c>
      <c r="J9650" s="10" t="s">
        <v>2337</v>
      </c>
      <c r="K9650" s="10" t="s">
        <v>2336</v>
      </c>
      <c r="L9650" s="10">
        <v>5</v>
      </c>
      <c r="M9650" s="10">
        <v>862.97</v>
      </c>
      <c r="N9650" s="10">
        <v>4314.8500000000004</v>
      </c>
      <c r="O9650" s="59">
        <v>0</v>
      </c>
      <c r="P9650" s="10">
        <v>0</v>
      </c>
      <c r="Q9650" s="10">
        <v>4314.8500000000004</v>
      </c>
      <c r="R9650" s="10" t="s">
        <v>614</v>
      </c>
      <c r="S9650" s="10" t="s">
        <v>596</v>
      </c>
      <c r="T9650" s="59">
        <v>0.25</v>
      </c>
      <c r="U9650" s="10">
        <v>1078.71</v>
      </c>
    </row>
    <row r="9651" spans="1:21" x14ac:dyDescent="0.3">
      <c r="A9651" s="10" t="s">
        <v>2335</v>
      </c>
      <c r="B9651" s="61">
        <v>45276</v>
      </c>
      <c r="C9651" s="10" t="s">
        <v>2334</v>
      </c>
      <c r="D9651" s="10" t="s">
        <v>2333</v>
      </c>
      <c r="E9651" s="10" t="s">
        <v>629</v>
      </c>
      <c r="F9651" s="10" t="s">
        <v>790</v>
      </c>
      <c r="G9651" s="10" t="s">
        <v>569</v>
      </c>
      <c r="H9651" s="10" t="s">
        <v>600</v>
      </c>
      <c r="I9651" s="10" t="s">
        <v>599</v>
      </c>
      <c r="J9651" s="10" t="s">
        <v>2332</v>
      </c>
      <c r="K9651" s="10" t="s">
        <v>844</v>
      </c>
      <c r="L9651" s="10">
        <v>9</v>
      </c>
      <c r="M9651" s="10">
        <v>493.67</v>
      </c>
      <c r="N9651" s="10">
        <v>4443.03</v>
      </c>
      <c r="O9651" s="59">
        <v>0.1</v>
      </c>
      <c r="P9651" s="10">
        <v>444.3</v>
      </c>
      <c r="Q9651" s="10">
        <v>3998.73</v>
      </c>
      <c r="R9651" s="10" t="s">
        <v>575</v>
      </c>
      <c r="S9651" s="10" t="s">
        <v>564</v>
      </c>
      <c r="T9651" s="59">
        <v>0.3</v>
      </c>
      <c r="U9651" s="10">
        <v>1199.6199999999999</v>
      </c>
    </row>
    <row r="9652" spans="1:21" x14ac:dyDescent="0.3">
      <c r="A9652" s="10" t="s">
        <v>2331</v>
      </c>
      <c r="B9652" s="61">
        <v>45164</v>
      </c>
      <c r="C9652" s="10" t="s">
        <v>2330</v>
      </c>
      <c r="D9652" s="10" t="s">
        <v>2329</v>
      </c>
      <c r="E9652" s="10" t="s">
        <v>629</v>
      </c>
      <c r="F9652" s="10" t="s">
        <v>628</v>
      </c>
      <c r="G9652" s="10" t="s">
        <v>569</v>
      </c>
      <c r="H9652" s="10" t="s">
        <v>590</v>
      </c>
      <c r="I9652" s="10" t="s">
        <v>748</v>
      </c>
      <c r="J9652" s="10" t="s">
        <v>2328</v>
      </c>
      <c r="K9652" s="10" t="s">
        <v>2327</v>
      </c>
      <c r="L9652" s="10">
        <v>3</v>
      </c>
      <c r="M9652" s="10">
        <v>562.07000000000005</v>
      </c>
      <c r="N9652" s="10">
        <v>1686.21</v>
      </c>
      <c r="O9652" s="59">
        <v>0.1</v>
      </c>
      <c r="P9652" s="10">
        <v>168.62</v>
      </c>
      <c r="Q9652" s="10">
        <v>1517.59</v>
      </c>
      <c r="R9652" s="10" t="s">
        <v>575</v>
      </c>
      <c r="S9652" s="10" t="s">
        <v>607</v>
      </c>
      <c r="T9652" s="59">
        <v>0.15</v>
      </c>
      <c r="U9652" s="10">
        <v>227.64</v>
      </c>
    </row>
    <row r="9653" spans="1:21" x14ac:dyDescent="0.3">
      <c r="A9653" s="10" t="s">
        <v>2326</v>
      </c>
      <c r="B9653" s="61">
        <v>45036</v>
      </c>
      <c r="C9653" s="10" t="s">
        <v>2325</v>
      </c>
      <c r="D9653" s="10" t="s">
        <v>2324</v>
      </c>
      <c r="E9653" s="10" t="s">
        <v>592</v>
      </c>
      <c r="F9653" s="10" t="s">
        <v>18</v>
      </c>
      <c r="G9653" s="10" t="s">
        <v>569</v>
      </c>
      <c r="H9653" s="10" t="s">
        <v>544</v>
      </c>
      <c r="I9653" s="10" t="s">
        <v>568</v>
      </c>
      <c r="J9653" s="10" t="s">
        <v>2323</v>
      </c>
      <c r="K9653" s="10" t="s">
        <v>2322</v>
      </c>
      <c r="L9653" s="10">
        <v>4</v>
      </c>
      <c r="M9653" s="10">
        <v>274.89</v>
      </c>
      <c r="N9653" s="10">
        <v>1099.56</v>
      </c>
      <c r="O9653" s="59">
        <v>0.1</v>
      </c>
      <c r="P9653" s="10">
        <v>109.96</v>
      </c>
      <c r="Q9653" s="10">
        <v>989.6</v>
      </c>
      <c r="R9653" s="10" t="s">
        <v>565</v>
      </c>
      <c r="S9653" s="10" t="s">
        <v>564</v>
      </c>
      <c r="T9653" s="59">
        <v>0.15</v>
      </c>
      <c r="U9653" s="10">
        <v>148.44</v>
      </c>
    </row>
    <row r="9654" spans="1:21" x14ac:dyDescent="0.3">
      <c r="A9654" s="10" t="s">
        <v>2321</v>
      </c>
      <c r="B9654" s="61">
        <v>44928</v>
      </c>
      <c r="C9654" s="10" t="s">
        <v>2320</v>
      </c>
      <c r="D9654" s="10" t="s">
        <v>2319</v>
      </c>
      <c r="E9654" s="10" t="s">
        <v>581</v>
      </c>
      <c r="F9654" s="10" t="s">
        <v>7</v>
      </c>
      <c r="G9654" s="10" t="s">
        <v>601</v>
      </c>
      <c r="H9654" s="10" t="s">
        <v>579</v>
      </c>
      <c r="I9654" s="10" t="s">
        <v>711</v>
      </c>
      <c r="J9654" s="10" t="s">
        <v>2318</v>
      </c>
      <c r="K9654" s="10" t="s">
        <v>2317</v>
      </c>
      <c r="L9654" s="10">
        <v>1</v>
      </c>
      <c r="M9654" s="10">
        <v>689.85</v>
      </c>
      <c r="N9654" s="10">
        <v>689.85</v>
      </c>
      <c r="O9654" s="59">
        <v>0</v>
      </c>
      <c r="P9654" s="10">
        <v>0</v>
      </c>
      <c r="Q9654" s="10">
        <v>689.85</v>
      </c>
      <c r="R9654" s="10" t="s">
        <v>614</v>
      </c>
      <c r="S9654" s="10" t="s">
        <v>607</v>
      </c>
      <c r="T9654" s="59">
        <v>0.3</v>
      </c>
      <c r="U9654" s="10">
        <v>206.96</v>
      </c>
    </row>
    <row r="9655" spans="1:21" x14ac:dyDescent="0.3">
      <c r="A9655" s="10" t="s">
        <v>2316</v>
      </c>
      <c r="B9655" s="61">
        <v>45376</v>
      </c>
      <c r="C9655" s="10" t="s">
        <v>2315</v>
      </c>
      <c r="D9655" s="10" t="s">
        <v>2314</v>
      </c>
      <c r="E9655" s="10" t="s">
        <v>571</v>
      </c>
      <c r="F9655" s="10" t="s">
        <v>570</v>
      </c>
      <c r="G9655" s="10" t="s">
        <v>569</v>
      </c>
      <c r="H9655" s="10" t="s">
        <v>600</v>
      </c>
      <c r="I9655" s="10" t="s">
        <v>627</v>
      </c>
      <c r="J9655" s="10" t="s">
        <v>2313</v>
      </c>
      <c r="K9655" s="10" t="s">
        <v>2312</v>
      </c>
      <c r="L9655" s="10">
        <v>6</v>
      </c>
      <c r="M9655" s="10">
        <v>899.68</v>
      </c>
      <c r="N9655" s="10">
        <v>5398.08</v>
      </c>
      <c r="O9655" s="59">
        <v>0.2</v>
      </c>
      <c r="P9655" s="10">
        <v>1079.6199999999999</v>
      </c>
      <c r="Q9655" s="10">
        <v>4318.46</v>
      </c>
      <c r="R9655" s="10" t="s">
        <v>565</v>
      </c>
      <c r="S9655" s="10" t="s">
        <v>607</v>
      </c>
      <c r="T9655" s="59">
        <v>0.15</v>
      </c>
      <c r="U9655" s="10">
        <v>647.77</v>
      </c>
    </row>
    <row r="9656" spans="1:21" x14ac:dyDescent="0.3">
      <c r="A9656" s="10" t="s">
        <v>2311</v>
      </c>
      <c r="B9656" s="61">
        <v>44931</v>
      </c>
      <c r="C9656" s="10" t="s">
        <v>2310</v>
      </c>
      <c r="D9656" s="10" t="s">
        <v>2309</v>
      </c>
      <c r="E9656" s="10" t="s">
        <v>571</v>
      </c>
      <c r="F9656" s="10" t="s">
        <v>685</v>
      </c>
      <c r="G9656" s="10" t="s">
        <v>601</v>
      </c>
      <c r="H9656" s="10" t="s">
        <v>590</v>
      </c>
      <c r="I9656" s="10" t="s">
        <v>748</v>
      </c>
      <c r="J9656" s="10" t="s">
        <v>2308</v>
      </c>
      <c r="K9656" s="10" t="s">
        <v>2307</v>
      </c>
      <c r="L9656" s="10">
        <v>3</v>
      </c>
      <c r="M9656" s="10">
        <v>652.11</v>
      </c>
      <c r="N9656" s="10">
        <v>1956.33</v>
      </c>
      <c r="O9656" s="59">
        <v>0.05</v>
      </c>
      <c r="P9656" s="10">
        <v>97.82</v>
      </c>
      <c r="Q9656" s="10">
        <v>1858.51</v>
      </c>
      <c r="R9656" s="10" t="s">
        <v>614</v>
      </c>
      <c r="S9656" s="10" t="s">
        <v>596</v>
      </c>
      <c r="T9656" s="59">
        <v>0.3</v>
      </c>
      <c r="U9656" s="10">
        <v>557.54999999999995</v>
      </c>
    </row>
    <row r="9657" spans="1:21" x14ac:dyDescent="0.3">
      <c r="A9657" s="10" t="s">
        <v>2306</v>
      </c>
      <c r="B9657" s="61">
        <v>45182</v>
      </c>
      <c r="C9657" s="10" t="s">
        <v>2305</v>
      </c>
      <c r="D9657" s="10" t="s">
        <v>2304</v>
      </c>
      <c r="E9657" s="10" t="s">
        <v>629</v>
      </c>
      <c r="F9657" s="10" t="s">
        <v>759</v>
      </c>
      <c r="G9657" s="10" t="s">
        <v>601</v>
      </c>
      <c r="H9657" s="10" t="s">
        <v>579</v>
      </c>
      <c r="I9657" s="10" t="s">
        <v>711</v>
      </c>
      <c r="J9657" s="10" t="s">
        <v>2303</v>
      </c>
      <c r="K9657" s="10" t="s">
        <v>2302</v>
      </c>
      <c r="L9657" s="10">
        <v>8</v>
      </c>
      <c r="M9657" s="10">
        <v>889.3</v>
      </c>
      <c r="N9657" s="10">
        <v>7114.4</v>
      </c>
      <c r="O9657" s="59">
        <v>0</v>
      </c>
      <c r="P9657" s="10">
        <v>0</v>
      </c>
      <c r="Q9657" s="10">
        <v>7114.4</v>
      </c>
      <c r="R9657" s="10" t="s">
        <v>565</v>
      </c>
      <c r="S9657" s="10" t="s">
        <v>585</v>
      </c>
      <c r="T9657" s="59">
        <v>0.25</v>
      </c>
      <c r="U9657" s="10">
        <v>1778.6</v>
      </c>
    </row>
    <row r="9658" spans="1:21" x14ac:dyDescent="0.3">
      <c r="A9658" s="10" t="s">
        <v>2301</v>
      </c>
      <c r="B9658" s="61">
        <v>45164</v>
      </c>
      <c r="C9658" s="10" t="s">
        <v>2133</v>
      </c>
      <c r="D9658" s="10" t="s">
        <v>2300</v>
      </c>
      <c r="E9658" s="10" t="s">
        <v>592</v>
      </c>
      <c r="F9658" s="10" t="s">
        <v>18</v>
      </c>
      <c r="G9658" s="10" t="s">
        <v>569</v>
      </c>
      <c r="H9658" s="10" t="s">
        <v>600</v>
      </c>
      <c r="I9658" s="10" t="s">
        <v>664</v>
      </c>
      <c r="J9658" s="10" t="s">
        <v>2299</v>
      </c>
      <c r="K9658" s="10" t="s">
        <v>2298</v>
      </c>
      <c r="L9658" s="10">
        <v>2</v>
      </c>
      <c r="M9658" s="10">
        <v>652.25</v>
      </c>
      <c r="N9658" s="10">
        <v>1304.5</v>
      </c>
      <c r="O9658" s="59">
        <v>0.05</v>
      </c>
      <c r="P9658" s="10">
        <v>65.23</v>
      </c>
      <c r="Q9658" s="10">
        <v>1239.27</v>
      </c>
      <c r="R9658" s="10" t="s">
        <v>575</v>
      </c>
      <c r="S9658" s="10" t="s">
        <v>564</v>
      </c>
      <c r="T9658" s="59">
        <v>0.3</v>
      </c>
      <c r="U9658" s="10">
        <v>371.78</v>
      </c>
    </row>
    <row r="9659" spans="1:21" x14ac:dyDescent="0.3">
      <c r="A9659" s="10" t="s">
        <v>2297</v>
      </c>
      <c r="B9659" s="61">
        <v>45127</v>
      </c>
      <c r="C9659" s="10" t="s">
        <v>2296</v>
      </c>
      <c r="D9659" s="10" t="s">
        <v>2295</v>
      </c>
      <c r="E9659" s="10" t="s">
        <v>581</v>
      </c>
      <c r="F9659" s="10" t="s">
        <v>83</v>
      </c>
      <c r="G9659" s="10" t="s">
        <v>569</v>
      </c>
      <c r="H9659" s="10" t="s">
        <v>544</v>
      </c>
      <c r="I9659" s="10" t="s">
        <v>610</v>
      </c>
      <c r="J9659" s="10" t="s">
        <v>2294</v>
      </c>
      <c r="K9659" s="10" t="s">
        <v>2293</v>
      </c>
      <c r="L9659" s="10">
        <v>1</v>
      </c>
      <c r="M9659" s="10">
        <v>321.23</v>
      </c>
      <c r="N9659" s="10">
        <v>321.23</v>
      </c>
      <c r="O9659" s="59">
        <v>0.05</v>
      </c>
      <c r="P9659" s="10">
        <v>16.059999999999999</v>
      </c>
      <c r="Q9659" s="10">
        <v>305.17</v>
      </c>
      <c r="R9659" s="10" t="s">
        <v>575</v>
      </c>
      <c r="S9659" s="10" t="s">
        <v>585</v>
      </c>
      <c r="T9659" s="59">
        <v>0.3</v>
      </c>
      <c r="U9659" s="10">
        <v>91.55</v>
      </c>
    </row>
    <row r="9660" spans="1:21" x14ac:dyDescent="0.3">
      <c r="A9660" s="10" t="s">
        <v>2292</v>
      </c>
      <c r="B9660" s="61">
        <v>44941</v>
      </c>
      <c r="C9660" s="10" t="s">
        <v>2291</v>
      </c>
      <c r="D9660" s="10" t="s">
        <v>2290</v>
      </c>
      <c r="E9660" s="10" t="s">
        <v>629</v>
      </c>
      <c r="F9660" s="10" t="s">
        <v>790</v>
      </c>
      <c r="G9660" s="10" t="s">
        <v>569</v>
      </c>
      <c r="H9660" s="10" t="s">
        <v>600</v>
      </c>
      <c r="I9660" s="10" t="s">
        <v>664</v>
      </c>
      <c r="J9660" s="10" t="s">
        <v>2289</v>
      </c>
      <c r="K9660" s="10" t="s">
        <v>2288</v>
      </c>
      <c r="L9660" s="10">
        <v>2</v>
      </c>
      <c r="M9660" s="10">
        <v>160.49</v>
      </c>
      <c r="N9660" s="10">
        <v>320.98</v>
      </c>
      <c r="O9660" s="59">
        <v>0.1</v>
      </c>
      <c r="P9660" s="10">
        <v>32.1</v>
      </c>
      <c r="Q9660" s="10">
        <v>288.88</v>
      </c>
      <c r="R9660" s="10" t="s">
        <v>614</v>
      </c>
      <c r="S9660" s="10" t="s">
        <v>607</v>
      </c>
      <c r="T9660" s="59">
        <v>0.25</v>
      </c>
      <c r="U9660" s="10">
        <v>72.22</v>
      </c>
    </row>
    <row r="9661" spans="1:21" x14ac:dyDescent="0.3">
      <c r="A9661" s="10" t="s">
        <v>2287</v>
      </c>
      <c r="B9661" s="61">
        <v>45182</v>
      </c>
      <c r="C9661" s="10" t="s">
        <v>2286</v>
      </c>
      <c r="D9661" s="10" t="s">
        <v>2285</v>
      </c>
      <c r="E9661" s="10" t="s">
        <v>629</v>
      </c>
      <c r="F9661" s="10" t="s">
        <v>628</v>
      </c>
      <c r="G9661" s="10" t="s">
        <v>569</v>
      </c>
      <c r="H9661" s="10" t="s">
        <v>544</v>
      </c>
      <c r="I9661" s="10" t="s">
        <v>610</v>
      </c>
      <c r="J9661" s="10" t="s">
        <v>2284</v>
      </c>
      <c r="K9661" s="10" t="s">
        <v>2283</v>
      </c>
      <c r="L9661" s="10">
        <v>8</v>
      </c>
      <c r="M9661" s="10">
        <v>613.48</v>
      </c>
      <c r="N9661" s="10">
        <v>4907.84</v>
      </c>
      <c r="O9661" s="59">
        <v>0.05</v>
      </c>
      <c r="P9661" s="10">
        <v>245.39</v>
      </c>
      <c r="Q9661" s="10">
        <v>4662.45</v>
      </c>
      <c r="R9661" s="10" t="s">
        <v>586</v>
      </c>
      <c r="S9661" s="10" t="s">
        <v>564</v>
      </c>
      <c r="T9661" s="59">
        <v>0.3</v>
      </c>
      <c r="U9661" s="10">
        <v>1398.73</v>
      </c>
    </row>
    <row r="9662" spans="1:21" x14ac:dyDescent="0.3">
      <c r="A9662" s="10" t="s">
        <v>2282</v>
      </c>
      <c r="B9662" s="61">
        <v>45287</v>
      </c>
      <c r="C9662" s="10" t="s">
        <v>2281</v>
      </c>
      <c r="D9662" s="10" t="s">
        <v>2280</v>
      </c>
      <c r="E9662" s="10" t="s">
        <v>581</v>
      </c>
      <c r="F9662" s="10" t="s">
        <v>580</v>
      </c>
      <c r="G9662" s="10" t="s">
        <v>569</v>
      </c>
      <c r="H9662" s="10" t="s">
        <v>579</v>
      </c>
      <c r="I9662" s="10" t="s">
        <v>722</v>
      </c>
      <c r="J9662" s="10" t="s">
        <v>2279</v>
      </c>
      <c r="K9662" s="10" t="s">
        <v>2278</v>
      </c>
      <c r="L9662" s="10">
        <v>5</v>
      </c>
      <c r="M9662" s="10">
        <v>536.53</v>
      </c>
      <c r="N9662" s="10">
        <v>2682.65</v>
      </c>
      <c r="O9662" s="59">
        <v>0.05</v>
      </c>
      <c r="P9662" s="10">
        <v>134.13</v>
      </c>
      <c r="Q9662" s="10">
        <v>2548.52</v>
      </c>
      <c r="R9662" s="10" t="s">
        <v>614</v>
      </c>
      <c r="S9662" s="10" t="s">
        <v>564</v>
      </c>
      <c r="T9662" s="59">
        <v>0.25</v>
      </c>
      <c r="U9662" s="10">
        <v>637.13</v>
      </c>
    </row>
    <row r="9663" spans="1:21" x14ac:dyDescent="0.3">
      <c r="A9663" s="10" t="s">
        <v>2277</v>
      </c>
      <c r="B9663" s="61">
        <v>45212</v>
      </c>
      <c r="C9663" s="10" t="s">
        <v>2276</v>
      </c>
      <c r="D9663" s="10" t="s">
        <v>2275</v>
      </c>
      <c r="E9663" s="10" t="s">
        <v>581</v>
      </c>
      <c r="F9663" s="10" t="s">
        <v>580</v>
      </c>
      <c r="G9663" s="10" t="s">
        <v>601</v>
      </c>
      <c r="H9663" s="10" t="s">
        <v>600</v>
      </c>
      <c r="I9663" s="10" t="s">
        <v>664</v>
      </c>
      <c r="J9663" s="10" t="s">
        <v>2274</v>
      </c>
      <c r="K9663" s="10" t="s">
        <v>2273</v>
      </c>
      <c r="L9663" s="10">
        <v>1</v>
      </c>
      <c r="M9663" s="10">
        <v>398</v>
      </c>
      <c r="N9663" s="10">
        <v>398</v>
      </c>
      <c r="O9663" s="59">
        <v>0</v>
      </c>
      <c r="P9663" s="10">
        <v>0</v>
      </c>
      <c r="Q9663" s="10">
        <v>398</v>
      </c>
      <c r="R9663" s="10" t="s">
        <v>586</v>
      </c>
      <c r="S9663" s="10" t="s">
        <v>564</v>
      </c>
      <c r="T9663" s="59">
        <v>0.3</v>
      </c>
      <c r="U9663" s="10">
        <v>119.4</v>
      </c>
    </row>
    <row r="9664" spans="1:21" x14ac:dyDescent="0.3">
      <c r="A9664" s="10" t="s">
        <v>2272</v>
      </c>
      <c r="B9664" s="61">
        <v>44951</v>
      </c>
      <c r="C9664" s="10" t="s">
        <v>2271</v>
      </c>
      <c r="D9664" s="10" t="s">
        <v>2270</v>
      </c>
      <c r="E9664" s="10" t="s">
        <v>571</v>
      </c>
      <c r="F9664" s="10" t="s">
        <v>11</v>
      </c>
      <c r="G9664" s="10" t="s">
        <v>569</v>
      </c>
      <c r="H9664" s="10" t="s">
        <v>579</v>
      </c>
      <c r="I9664" s="10" t="s">
        <v>722</v>
      </c>
      <c r="J9664" s="10" t="s">
        <v>2269</v>
      </c>
      <c r="K9664" s="10" t="s">
        <v>2268</v>
      </c>
      <c r="L9664" s="10">
        <v>1</v>
      </c>
      <c r="M9664" s="10">
        <v>886.49</v>
      </c>
      <c r="N9664" s="10">
        <v>886.49</v>
      </c>
      <c r="O9664" s="59">
        <v>0.2</v>
      </c>
      <c r="P9664" s="10">
        <v>177.3</v>
      </c>
      <c r="Q9664" s="10">
        <v>709.19</v>
      </c>
      <c r="R9664" s="10" t="s">
        <v>565</v>
      </c>
      <c r="S9664" s="10" t="s">
        <v>596</v>
      </c>
      <c r="T9664" s="59">
        <v>0.15</v>
      </c>
      <c r="U9664" s="10">
        <v>106.38</v>
      </c>
    </row>
    <row r="9665" spans="1:21" x14ac:dyDescent="0.3">
      <c r="A9665" s="10" t="s">
        <v>2267</v>
      </c>
      <c r="B9665" s="61">
        <v>45067</v>
      </c>
      <c r="C9665" s="10" t="s">
        <v>2266</v>
      </c>
      <c r="D9665" s="10" t="s">
        <v>2265</v>
      </c>
      <c r="E9665" s="10" t="s">
        <v>592</v>
      </c>
      <c r="F9665" s="10" t="s">
        <v>591</v>
      </c>
      <c r="G9665" s="10" t="s">
        <v>601</v>
      </c>
      <c r="H9665" s="10" t="s">
        <v>579</v>
      </c>
      <c r="I9665" s="10" t="s">
        <v>578</v>
      </c>
      <c r="J9665" s="10" t="s">
        <v>2264</v>
      </c>
      <c r="K9665" s="10" t="s">
        <v>2263</v>
      </c>
      <c r="L9665" s="10">
        <v>9</v>
      </c>
      <c r="M9665" s="10">
        <v>944.65</v>
      </c>
      <c r="N9665" s="10">
        <v>8501.85</v>
      </c>
      <c r="O9665" s="59">
        <v>0</v>
      </c>
      <c r="P9665" s="10">
        <v>0</v>
      </c>
      <c r="Q9665" s="10">
        <v>8501.85</v>
      </c>
      <c r="R9665" s="10" t="s">
        <v>586</v>
      </c>
      <c r="S9665" s="10" t="s">
        <v>585</v>
      </c>
      <c r="T9665" s="59">
        <v>0.15</v>
      </c>
      <c r="U9665" s="10">
        <v>1275.28</v>
      </c>
    </row>
    <row r="9666" spans="1:21" x14ac:dyDescent="0.3">
      <c r="A9666" s="10" t="s">
        <v>2262</v>
      </c>
      <c r="B9666" s="61">
        <v>45077</v>
      </c>
      <c r="C9666" s="10" t="s">
        <v>2261</v>
      </c>
      <c r="D9666" s="10" t="s">
        <v>2260</v>
      </c>
      <c r="E9666" s="10" t="s">
        <v>571</v>
      </c>
      <c r="F9666" s="10" t="s">
        <v>685</v>
      </c>
      <c r="G9666" s="10" t="s">
        <v>601</v>
      </c>
      <c r="H9666" s="10" t="s">
        <v>600</v>
      </c>
      <c r="I9666" s="10" t="s">
        <v>599</v>
      </c>
      <c r="J9666" s="10" t="s">
        <v>2259</v>
      </c>
      <c r="K9666" s="10" t="s">
        <v>2258</v>
      </c>
      <c r="L9666" s="10">
        <v>4</v>
      </c>
      <c r="M9666" s="10">
        <v>118.1</v>
      </c>
      <c r="N9666" s="10">
        <v>472.4</v>
      </c>
      <c r="O9666" s="59">
        <v>0</v>
      </c>
      <c r="P9666" s="10">
        <v>0</v>
      </c>
      <c r="Q9666" s="10">
        <v>472.4</v>
      </c>
      <c r="R9666" s="10" t="s">
        <v>565</v>
      </c>
      <c r="S9666" s="10" t="s">
        <v>585</v>
      </c>
      <c r="T9666" s="59">
        <v>0.25</v>
      </c>
      <c r="U9666" s="10">
        <v>118.1</v>
      </c>
    </row>
    <row r="9667" spans="1:21" x14ac:dyDescent="0.3">
      <c r="A9667" s="10" t="s">
        <v>2257</v>
      </c>
      <c r="B9667" s="61">
        <v>45221</v>
      </c>
      <c r="C9667" s="10" t="s">
        <v>2256</v>
      </c>
      <c r="D9667" s="10" t="s">
        <v>2255</v>
      </c>
      <c r="E9667" s="10" t="s">
        <v>603</v>
      </c>
      <c r="F9667" s="10" t="s">
        <v>636</v>
      </c>
      <c r="G9667" s="10" t="s">
        <v>569</v>
      </c>
      <c r="H9667" s="10" t="s">
        <v>600</v>
      </c>
      <c r="I9667" s="10" t="s">
        <v>664</v>
      </c>
      <c r="J9667" s="10" t="s">
        <v>2254</v>
      </c>
      <c r="K9667" s="10" t="s">
        <v>2253</v>
      </c>
      <c r="L9667" s="10">
        <v>5</v>
      </c>
      <c r="M9667" s="10">
        <v>579.22</v>
      </c>
      <c r="N9667" s="10">
        <v>2896.1</v>
      </c>
      <c r="O9667" s="59">
        <v>0</v>
      </c>
      <c r="P9667" s="10">
        <v>0</v>
      </c>
      <c r="Q9667" s="10">
        <v>2896.1</v>
      </c>
      <c r="R9667" s="10" t="s">
        <v>575</v>
      </c>
      <c r="S9667" s="10" t="s">
        <v>607</v>
      </c>
      <c r="T9667" s="59">
        <v>0.15</v>
      </c>
      <c r="U9667" s="10">
        <v>434.41</v>
      </c>
    </row>
    <row r="9668" spans="1:21" x14ac:dyDescent="0.3">
      <c r="A9668" s="10" t="s">
        <v>2252</v>
      </c>
      <c r="B9668" s="61">
        <v>45110</v>
      </c>
      <c r="C9668" s="10" t="s">
        <v>2251</v>
      </c>
      <c r="D9668" s="10" t="s">
        <v>2250</v>
      </c>
      <c r="E9668" s="10" t="s">
        <v>581</v>
      </c>
      <c r="F9668" s="10" t="s">
        <v>7</v>
      </c>
      <c r="G9668" s="10" t="s">
        <v>601</v>
      </c>
      <c r="H9668" s="10" t="s">
        <v>590</v>
      </c>
      <c r="I9668" s="10" t="s">
        <v>635</v>
      </c>
      <c r="J9668" s="10" t="s">
        <v>2249</v>
      </c>
      <c r="K9668" s="10" t="s">
        <v>2248</v>
      </c>
      <c r="L9668" s="10">
        <v>10</v>
      </c>
      <c r="M9668" s="10">
        <v>401.89</v>
      </c>
      <c r="N9668" s="10">
        <v>4018.9</v>
      </c>
      <c r="O9668" s="59">
        <v>0.05</v>
      </c>
      <c r="P9668" s="10">
        <v>200.95</v>
      </c>
      <c r="Q9668" s="10">
        <v>3817.95</v>
      </c>
      <c r="R9668" s="10" t="s">
        <v>586</v>
      </c>
      <c r="S9668" s="10" t="s">
        <v>607</v>
      </c>
      <c r="T9668" s="59">
        <v>0.25</v>
      </c>
      <c r="U9668" s="10">
        <v>954.49</v>
      </c>
    </row>
    <row r="9669" spans="1:21" x14ac:dyDescent="0.3">
      <c r="A9669" s="10" t="s">
        <v>2247</v>
      </c>
      <c r="B9669" s="61">
        <v>45139</v>
      </c>
      <c r="C9669" s="10" t="s">
        <v>2246</v>
      </c>
      <c r="D9669" s="10" t="s">
        <v>2245</v>
      </c>
      <c r="E9669" s="10" t="s">
        <v>592</v>
      </c>
      <c r="F9669" s="10" t="s">
        <v>652</v>
      </c>
      <c r="G9669" s="10" t="s">
        <v>569</v>
      </c>
      <c r="H9669" s="10" t="s">
        <v>579</v>
      </c>
      <c r="I9669" s="10" t="s">
        <v>722</v>
      </c>
      <c r="J9669" s="10" t="s">
        <v>2244</v>
      </c>
      <c r="K9669" s="10" t="s">
        <v>2243</v>
      </c>
      <c r="L9669" s="10">
        <v>1</v>
      </c>
      <c r="M9669" s="10">
        <v>225.25</v>
      </c>
      <c r="N9669" s="10">
        <v>225.25</v>
      </c>
      <c r="O9669" s="59">
        <v>0.1</v>
      </c>
      <c r="P9669" s="10">
        <v>22.53</v>
      </c>
      <c r="Q9669" s="10">
        <v>202.72</v>
      </c>
      <c r="R9669" s="10" t="s">
        <v>614</v>
      </c>
      <c r="S9669" s="10" t="s">
        <v>585</v>
      </c>
      <c r="T9669" s="59">
        <v>0.25</v>
      </c>
      <c r="U9669" s="10">
        <v>50.68</v>
      </c>
    </row>
    <row r="9670" spans="1:21" x14ac:dyDescent="0.3">
      <c r="A9670" s="10" t="s">
        <v>2242</v>
      </c>
      <c r="B9670" s="61">
        <v>45325</v>
      </c>
      <c r="C9670" s="10" t="s">
        <v>2241</v>
      </c>
      <c r="D9670" s="10" t="s">
        <v>2240</v>
      </c>
      <c r="E9670" s="10" t="s">
        <v>592</v>
      </c>
      <c r="F9670" s="10" t="s">
        <v>18</v>
      </c>
      <c r="G9670" s="10" t="s">
        <v>601</v>
      </c>
      <c r="H9670" s="10" t="s">
        <v>544</v>
      </c>
      <c r="I9670" s="10" t="s">
        <v>10</v>
      </c>
      <c r="J9670" s="10" t="s">
        <v>2239</v>
      </c>
      <c r="K9670" s="10" t="s">
        <v>2238</v>
      </c>
      <c r="L9670" s="10">
        <v>2</v>
      </c>
      <c r="M9670" s="10">
        <v>585.48</v>
      </c>
      <c r="N9670" s="10">
        <v>1170.96</v>
      </c>
      <c r="O9670" s="59">
        <v>0.2</v>
      </c>
      <c r="P9670" s="10">
        <v>234.19</v>
      </c>
      <c r="Q9670" s="10">
        <v>936.77</v>
      </c>
      <c r="R9670" s="10" t="s">
        <v>565</v>
      </c>
      <c r="S9670" s="10" t="s">
        <v>564</v>
      </c>
      <c r="T9670" s="59">
        <v>0.3</v>
      </c>
      <c r="U9670" s="10">
        <v>281.02999999999997</v>
      </c>
    </row>
    <row r="9671" spans="1:21" x14ac:dyDescent="0.3">
      <c r="A9671" s="10" t="s">
        <v>2237</v>
      </c>
      <c r="B9671" s="61">
        <v>45307</v>
      </c>
      <c r="C9671" s="10" t="s">
        <v>2236</v>
      </c>
      <c r="D9671" s="10" t="s">
        <v>2235</v>
      </c>
      <c r="E9671" s="10" t="s">
        <v>592</v>
      </c>
      <c r="F9671" s="10" t="s">
        <v>18</v>
      </c>
      <c r="G9671" s="10" t="s">
        <v>569</v>
      </c>
      <c r="H9671" s="10" t="s">
        <v>544</v>
      </c>
      <c r="I9671" s="10" t="s">
        <v>10</v>
      </c>
      <c r="J9671" s="10" t="s">
        <v>2234</v>
      </c>
      <c r="K9671" s="10" t="s">
        <v>2233</v>
      </c>
      <c r="L9671" s="10">
        <v>6</v>
      </c>
      <c r="M9671" s="10">
        <v>450.79</v>
      </c>
      <c r="N9671" s="10">
        <v>2704.74</v>
      </c>
      <c r="O9671" s="59">
        <v>0.2</v>
      </c>
      <c r="P9671" s="10">
        <v>540.95000000000005</v>
      </c>
      <c r="Q9671" s="10">
        <v>2163.79</v>
      </c>
      <c r="R9671" s="10" t="s">
        <v>614</v>
      </c>
      <c r="S9671" s="10" t="s">
        <v>596</v>
      </c>
      <c r="T9671" s="59">
        <v>0.15</v>
      </c>
      <c r="U9671" s="10">
        <v>324.57</v>
      </c>
    </row>
    <row r="9672" spans="1:21" x14ac:dyDescent="0.3">
      <c r="A9672" s="10" t="s">
        <v>2232</v>
      </c>
      <c r="B9672" s="61">
        <v>45287</v>
      </c>
      <c r="C9672" s="10" t="s">
        <v>2231</v>
      </c>
      <c r="D9672" s="10" t="s">
        <v>2230</v>
      </c>
      <c r="E9672" s="10" t="s">
        <v>629</v>
      </c>
      <c r="F9672" s="10" t="s">
        <v>759</v>
      </c>
      <c r="G9672" s="10" t="s">
        <v>569</v>
      </c>
      <c r="H9672" s="10" t="s">
        <v>600</v>
      </c>
      <c r="I9672" s="10" t="s">
        <v>664</v>
      </c>
      <c r="J9672" s="10" t="s">
        <v>2229</v>
      </c>
      <c r="K9672" s="10" t="s">
        <v>2228</v>
      </c>
      <c r="L9672" s="10">
        <v>6</v>
      </c>
      <c r="M9672" s="10">
        <v>685.4</v>
      </c>
      <c r="N9672" s="10">
        <v>4112.3999999999996</v>
      </c>
      <c r="O9672" s="59">
        <v>0</v>
      </c>
      <c r="P9672" s="10">
        <v>0</v>
      </c>
      <c r="Q9672" s="10">
        <v>4112.3999999999996</v>
      </c>
      <c r="R9672" s="10" t="s">
        <v>586</v>
      </c>
      <c r="S9672" s="10" t="s">
        <v>596</v>
      </c>
      <c r="T9672" s="59">
        <v>0.15</v>
      </c>
      <c r="U9672" s="10">
        <v>616.86</v>
      </c>
    </row>
    <row r="9673" spans="1:21" x14ac:dyDescent="0.3">
      <c r="A9673" s="10" t="s">
        <v>2227</v>
      </c>
      <c r="B9673" s="61">
        <v>45075</v>
      </c>
      <c r="C9673" s="10" t="s">
        <v>2226</v>
      </c>
      <c r="D9673" s="10" t="s">
        <v>2225</v>
      </c>
      <c r="E9673" s="10" t="s">
        <v>592</v>
      </c>
      <c r="F9673" s="10" t="s">
        <v>591</v>
      </c>
      <c r="G9673" s="10" t="s">
        <v>601</v>
      </c>
      <c r="H9673" s="10" t="s">
        <v>544</v>
      </c>
      <c r="I9673" s="10" t="s">
        <v>568</v>
      </c>
      <c r="J9673" s="10" t="s">
        <v>2224</v>
      </c>
      <c r="K9673" s="10" t="s">
        <v>2223</v>
      </c>
      <c r="L9673" s="10">
        <v>1</v>
      </c>
      <c r="M9673" s="10">
        <v>533.15</v>
      </c>
      <c r="N9673" s="10">
        <v>533.15</v>
      </c>
      <c r="O9673" s="59">
        <v>0.05</v>
      </c>
      <c r="P9673" s="10">
        <v>26.66</v>
      </c>
      <c r="Q9673" s="10">
        <v>506.49</v>
      </c>
      <c r="R9673" s="10" t="s">
        <v>565</v>
      </c>
      <c r="S9673" s="10" t="s">
        <v>607</v>
      </c>
      <c r="T9673" s="59">
        <v>0.3</v>
      </c>
      <c r="U9673" s="10">
        <v>151.94999999999999</v>
      </c>
    </row>
    <row r="9674" spans="1:21" x14ac:dyDescent="0.3">
      <c r="A9674" s="10" t="s">
        <v>2222</v>
      </c>
      <c r="B9674" s="61">
        <v>45177</v>
      </c>
      <c r="C9674" s="10" t="s">
        <v>2193</v>
      </c>
      <c r="D9674" s="10" t="s">
        <v>2221</v>
      </c>
      <c r="E9674" s="10" t="s">
        <v>603</v>
      </c>
      <c r="F9674" s="10" t="s">
        <v>636</v>
      </c>
      <c r="G9674" s="10" t="s">
        <v>569</v>
      </c>
      <c r="H9674" s="10" t="s">
        <v>579</v>
      </c>
      <c r="I9674" s="10" t="s">
        <v>711</v>
      </c>
      <c r="J9674" s="10" t="s">
        <v>2220</v>
      </c>
      <c r="K9674" s="10" t="s">
        <v>2219</v>
      </c>
      <c r="L9674" s="10">
        <v>2</v>
      </c>
      <c r="M9674" s="10">
        <v>610.03</v>
      </c>
      <c r="N9674" s="10">
        <v>1220.06</v>
      </c>
      <c r="O9674" s="59">
        <v>0.05</v>
      </c>
      <c r="P9674" s="10">
        <v>61</v>
      </c>
      <c r="Q9674" s="10">
        <v>1159.06</v>
      </c>
      <c r="R9674" s="10" t="s">
        <v>575</v>
      </c>
      <c r="S9674" s="10" t="s">
        <v>585</v>
      </c>
      <c r="T9674" s="59">
        <v>0.3</v>
      </c>
      <c r="U9674" s="10">
        <v>347.72</v>
      </c>
    </row>
    <row r="9675" spans="1:21" x14ac:dyDescent="0.3">
      <c r="A9675" s="10" t="s">
        <v>2218</v>
      </c>
      <c r="B9675" s="61">
        <v>45367</v>
      </c>
      <c r="C9675" s="10" t="s">
        <v>2217</v>
      </c>
      <c r="D9675" s="10" t="s">
        <v>2216</v>
      </c>
      <c r="E9675" s="10" t="s">
        <v>581</v>
      </c>
      <c r="F9675" s="10" t="s">
        <v>83</v>
      </c>
      <c r="G9675" s="10" t="s">
        <v>601</v>
      </c>
      <c r="H9675" s="10" t="s">
        <v>544</v>
      </c>
      <c r="I9675" s="10" t="s">
        <v>610</v>
      </c>
      <c r="J9675" s="10" t="s">
        <v>2215</v>
      </c>
      <c r="K9675" s="10" t="s">
        <v>2214</v>
      </c>
      <c r="L9675" s="10">
        <v>4</v>
      </c>
      <c r="M9675" s="10">
        <v>194.34</v>
      </c>
      <c r="N9675" s="10">
        <v>777.36</v>
      </c>
      <c r="O9675" s="59">
        <v>0.05</v>
      </c>
      <c r="P9675" s="10">
        <v>38.869999999999997</v>
      </c>
      <c r="Q9675" s="10">
        <v>738.49</v>
      </c>
      <c r="R9675" s="10" t="s">
        <v>614</v>
      </c>
      <c r="S9675" s="10" t="s">
        <v>585</v>
      </c>
      <c r="T9675" s="59">
        <v>0.15</v>
      </c>
      <c r="U9675" s="10">
        <v>110.77</v>
      </c>
    </row>
    <row r="9676" spans="1:21" x14ac:dyDescent="0.3">
      <c r="A9676" s="10" t="s">
        <v>2213</v>
      </c>
      <c r="B9676" s="61">
        <v>44937</v>
      </c>
      <c r="C9676" s="10" t="s">
        <v>2212</v>
      </c>
      <c r="D9676" s="10" t="s">
        <v>2211</v>
      </c>
      <c r="E9676" s="10" t="s">
        <v>603</v>
      </c>
      <c r="F9676" s="10" t="s">
        <v>658</v>
      </c>
      <c r="G9676" s="10" t="s">
        <v>569</v>
      </c>
      <c r="H9676" s="10" t="s">
        <v>579</v>
      </c>
      <c r="I9676" s="10" t="s">
        <v>722</v>
      </c>
      <c r="J9676" s="10" t="s">
        <v>2210</v>
      </c>
      <c r="K9676" s="10" t="s">
        <v>2209</v>
      </c>
      <c r="L9676" s="10">
        <v>4</v>
      </c>
      <c r="M9676" s="10">
        <v>225.92</v>
      </c>
      <c r="N9676" s="10">
        <v>903.68</v>
      </c>
      <c r="O9676" s="59">
        <v>0.2</v>
      </c>
      <c r="P9676" s="10">
        <v>180.74</v>
      </c>
      <c r="Q9676" s="10">
        <v>722.94</v>
      </c>
      <c r="R9676" s="10" t="s">
        <v>565</v>
      </c>
      <c r="S9676" s="10" t="s">
        <v>585</v>
      </c>
      <c r="T9676" s="59">
        <v>0.25</v>
      </c>
      <c r="U9676" s="10">
        <v>180.74</v>
      </c>
    </row>
    <row r="9677" spans="1:21" x14ac:dyDescent="0.3">
      <c r="A9677" s="10" t="s">
        <v>2208</v>
      </c>
      <c r="B9677" s="61">
        <v>45201</v>
      </c>
      <c r="C9677" s="10" t="s">
        <v>2207</v>
      </c>
      <c r="D9677" s="10" t="s">
        <v>2206</v>
      </c>
      <c r="E9677" s="10" t="s">
        <v>592</v>
      </c>
      <c r="F9677" s="10" t="s">
        <v>18</v>
      </c>
      <c r="G9677" s="10" t="s">
        <v>601</v>
      </c>
      <c r="H9677" s="10" t="s">
        <v>600</v>
      </c>
      <c r="I9677" s="10" t="s">
        <v>627</v>
      </c>
      <c r="J9677" s="10" t="s">
        <v>2205</v>
      </c>
      <c r="K9677" s="10" t="s">
        <v>2204</v>
      </c>
      <c r="L9677" s="10">
        <v>9</v>
      </c>
      <c r="M9677" s="10">
        <v>255.12</v>
      </c>
      <c r="N9677" s="10">
        <v>2296.08</v>
      </c>
      <c r="O9677" s="59">
        <v>0</v>
      </c>
      <c r="P9677" s="10">
        <v>0</v>
      </c>
      <c r="Q9677" s="10">
        <v>2296.08</v>
      </c>
      <c r="R9677" s="10" t="s">
        <v>586</v>
      </c>
      <c r="S9677" s="10" t="s">
        <v>564</v>
      </c>
      <c r="T9677" s="59">
        <v>0.25</v>
      </c>
      <c r="U9677" s="10">
        <v>574.02</v>
      </c>
    </row>
    <row r="9678" spans="1:21" x14ac:dyDescent="0.3">
      <c r="A9678" s="10" t="s">
        <v>2203</v>
      </c>
      <c r="B9678" s="61">
        <v>45290</v>
      </c>
      <c r="C9678" s="10" t="s">
        <v>2202</v>
      </c>
      <c r="D9678" s="10" t="s">
        <v>2201</v>
      </c>
      <c r="E9678" s="10" t="s">
        <v>581</v>
      </c>
      <c r="F9678" s="10" t="s">
        <v>580</v>
      </c>
      <c r="G9678" s="10" t="s">
        <v>569</v>
      </c>
      <c r="H9678" s="10" t="s">
        <v>590</v>
      </c>
      <c r="I9678" s="10" t="s">
        <v>635</v>
      </c>
      <c r="J9678" s="10" t="s">
        <v>2200</v>
      </c>
      <c r="K9678" s="10" t="s">
        <v>2199</v>
      </c>
      <c r="L9678" s="10">
        <v>4</v>
      </c>
      <c r="M9678" s="10">
        <v>670.26</v>
      </c>
      <c r="N9678" s="10">
        <v>2681.04</v>
      </c>
      <c r="O9678" s="59">
        <v>0</v>
      </c>
      <c r="P9678" s="10">
        <v>0</v>
      </c>
      <c r="Q9678" s="10">
        <v>2681.04</v>
      </c>
      <c r="R9678" s="10" t="s">
        <v>586</v>
      </c>
      <c r="S9678" s="10" t="s">
        <v>607</v>
      </c>
      <c r="T9678" s="59">
        <v>0.15</v>
      </c>
      <c r="U9678" s="10">
        <v>402.16</v>
      </c>
    </row>
    <row r="9679" spans="1:21" x14ac:dyDescent="0.3">
      <c r="A9679" s="10" t="s">
        <v>2198</v>
      </c>
      <c r="B9679" s="61">
        <v>45367</v>
      </c>
      <c r="C9679" s="10" t="s">
        <v>2197</v>
      </c>
      <c r="D9679" s="10" t="s">
        <v>2196</v>
      </c>
      <c r="E9679" s="10" t="s">
        <v>629</v>
      </c>
      <c r="F9679" s="10" t="s">
        <v>790</v>
      </c>
      <c r="G9679" s="10" t="s">
        <v>601</v>
      </c>
      <c r="H9679" s="10" t="s">
        <v>544</v>
      </c>
      <c r="I9679" s="10" t="s">
        <v>10</v>
      </c>
      <c r="J9679" s="10" t="s">
        <v>2037</v>
      </c>
      <c r="K9679" s="10" t="s">
        <v>2195</v>
      </c>
      <c r="L9679" s="10">
        <v>3</v>
      </c>
      <c r="M9679" s="10">
        <v>900.2</v>
      </c>
      <c r="N9679" s="10">
        <v>2700.6</v>
      </c>
      <c r="O9679" s="59">
        <v>0.05</v>
      </c>
      <c r="P9679" s="10">
        <v>135.03</v>
      </c>
      <c r="Q9679" s="10">
        <v>2565.5700000000002</v>
      </c>
      <c r="R9679" s="10" t="s">
        <v>565</v>
      </c>
      <c r="S9679" s="10" t="s">
        <v>596</v>
      </c>
      <c r="T9679" s="59">
        <v>0.25</v>
      </c>
      <c r="U9679" s="10">
        <v>641.39</v>
      </c>
    </row>
    <row r="9680" spans="1:21" x14ac:dyDescent="0.3">
      <c r="A9680" s="10" t="s">
        <v>2194</v>
      </c>
      <c r="B9680" s="61">
        <v>44932</v>
      </c>
      <c r="C9680" s="10" t="s">
        <v>2193</v>
      </c>
      <c r="D9680" s="10" t="s">
        <v>2192</v>
      </c>
      <c r="E9680" s="10" t="s">
        <v>603</v>
      </c>
      <c r="F9680" s="10" t="s">
        <v>658</v>
      </c>
      <c r="G9680" s="10" t="s">
        <v>569</v>
      </c>
      <c r="H9680" s="10" t="s">
        <v>590</v>
      </c>
      <c r="I9680" s="10" t="s">
        <v>748</v>
      </c>
      <c r="J9680" s="10" t="s">
        <v>2191</v>
      </c>
      <c r="K9680" s="10" t="s">
        <v>2190</v>
      </c>
      <c r="L9680" s="10">
        <v>10</v>
      </c>
      <c r="M9680" s="10">
        <v>784.15</v>
      </c>
      <c r="N9680" s="10">
        <v>7841.5</v>
      </c>
      <c r="O9680" s="59">
        <v>0.2</v>
      </c>
      <c r="P9680" s="10">
        <v>1568.3</v>
      </c>
      <c r="Q9680" s="10">
        <v>6273.2</v>
      </c>
      <c r="R9680" s="10" t="s">
        <v>565</v>
      </c>
      <c r="S9680" s="10" t="s">
        <v>596</v>
      </c>
      <c r="T9680" s="59">
        <v>0.3</v>
      </c>
      <c r="U9680" s="10">
        <v>1881.96</v>
      </c>
    </row>
    <row r="9681" spans="1:21" x14ac:dyDescent="0.3">
      <c r="A9681" s="10" t="s">
        <v>2189</v>
      </c>
      <c r="B9681" s="61">
        <v>44951</v>
      </c>
      <c r="C9681" s="10" t="s">
        <v>2188</v>
      </c>
      <c r="D9681" s="10" t="s">
        <v>2187</v>
      </c>
      <c r="E9681" s="10" t="s">
        <v>603</v>
      </c>
      <c r="F9681" s="10" t="s">
        <v>636</v>
      </c>
      <c r="G9681" s="10" t="s">
        <v>601</v>
      </c>
      <c r="H9681" s="10" t="s">
        <v>544</v>
      </c>
      <c r="I9681" s="10" t="s">
        <v>610</v>
      </c>
      <c r="J9681" s="10" t="s">
        <v>2186</v>
      </c>
      <c r="K9681" s="10" t="s">
        <v>2185</v>
      </c>
      <c r="L9681" s="10">
        <v>3</v>
      </c>
      <c r="M9681" s="10">
        <v>596.65</v>
      </c>
      <c r="N9681" s="10">
        <v>1789.95</v>
      </c>
      <c r="O9681" s="59">
        <v>0.1</v>
      </c>
      <c r="P9681" s="10">
        <v>179</v>
      </c>
      <c r="Q9681" s="10">
        <v>1610.95</v>
      </c>
      <c r="R9681" s="10" t="s">
        <v>586</v>
      </c>
      <c r="S9681" s="10" t="s">
        <v>607</v>
      </c>
      <c r="T9681" s="59">
        <v>0.15</v>
      </c>
      <c r="U9681" s="10">
        <v>241.64</v>
      </c>
    </row>
    <row r="9682" spans="1:21" x14ac:dyDescent="0.3">
      <c r="A9682" s="10" t="s">
        <v>2184</v>
      </c>
      <c r="B9682" s="61">
        <v>45335</v>
      </c>
      <c r="C9682" s="10" t="s">
        <v>2183</v>
      </c>
      <c r="D9682" s="10" t="s">
        <v>2182</v>
      </c>
      <c r="E9682" s="10" t="s">
        <v>592</v>
      </c>
      <c r="F9682" s="10" t="s">
        <v>18</v>
      </c>
      <c r="G9682" s="10" t="s">
        <v>601</v>
      </c>
      <c r="H9682" s="10" t="s">
        <v>600</v>
      </c>
      <c r="I9682" s="10" t="s">
        <v>664</v>
      </c>
      <c r="J9682" s="10" t="s">
        <v>2181</v>
      </c>
      <c r="K9682" s="10" t="s">
        <v>2180</v>
      </c>
      <c r="L9682" s="10">
        <v>10</v>
      </c>
      <c r="M9682" s="10">
        <v>225.29</v>
      </c>
      <c r="N9682" s="10">
        <v>2252.9</v>
      </c>
      <c r="O9682" s="59">
        <v>0.1</v>
      </c>
      <c r="P9682" s="10">
        <v>225.29</v>
      </c>
      <c r="Q9682" s="10">
        <v>2027.61</v>
      </c>
      <c r="R9682" s="10" t="s">
        <v>614</v>
      </c>
      <c r="S9682" s="10" t="s">
        <v>564</v>
      </c>
      <c r="T9682" s="59">
        <v>0.3</v>
      </c>
      <c r="U9682" s="10">
        <v>608.28</v>
      </c>
    </row>
    <row r="9683" spans="1:21" x14ac:dyDescent="0.3">
      <c r="A9683" s="10" t="s">
        <v>2179</v>
      </c>
      <c r="B9683" s="61">
        <v>45039</v>
      </c>
      <c r="C9683" s="10" t="s">
        <v>2178</v>
      </c>
      <c r="D9683" s="10" t="s">
        <v>2177</v>
      </c>
      <c r="E9683" s="10" t="s">
        <v>592</v>
      </c>
      <c r="F9683" s="10" t="s">
        <v>591</v>
      </c>
      <c r="G9683" s="10" t="s">
        <v>601</v>
      </c>
      <c r="H9683" s="10" t="s">
        <v>600</v>
      </c>
      <c r="I9683" s="10" t="s">
        <v>627</v>
      </c>
      <c r="J9683" s="10" t="s">
        <v>2176</v>
      </c>
      <c r="K9683" s="10" t="s">
        <v>2175</v>
      </c>
      <c r="L9683" s="10">
        <v>6</v>
      </c>
      <c r="M9683" s="10">
        <v>880.58</v>
      </c>
      <c r="N9683" s="10">
        <v>5283.48</v>
      </c>
      <c r="O9683" s="59">
        <v>0.2</v>
      </c>
      <c r="P9683" s="10">
        <v>1056.7</v>
      </c>
      <c r="Q9683" s="10">
        <v>4226.78</v>
      </c>
      <c r="R9683" s="10" t="s">
        <v>575</v>
      </c>
      <c r="S9683" s="10" t="s">
        <v>596</v>
      </c>
      <c r="T9683" s="59">
        <v>0.3</v>
      </c>
      <c r="U9683" s="10">
        <v>1268.03</v>
      </c>
    </row>
    <row r="9684" spans="1:21" x14ac:dyDescent="0.3">
      <c r="A9684" s="10" t="s">
        <v>2174</v>
      </c>
      <c r="B9684" s="61">
        <v>45205</v>
      </c>
      <c r="C9684" s="10" t="s">
        <v>2173</v>
      </c>
      <c r="D9684" s="10" t="s">
        <v>2172</v>
      </c>
      <c r="E9684" s="10" t="s">
        <v>571</v>
      </c>
      <c r="F9684" s="10" t="s">
        <v>11</v>
      </c>
      <c r="G9684" s="10" t="s">
        <v>569</v>
      </c>
      <c r="H9684" s="10" t="s">
        <v>579</v>
      </c>
      <c r="I9684" s="10" t="s">
        <v>711</v>
      </c>
      <c r="J9684" s="10" t="s">
        <v>2171</v>
      </c>
      <c r="K9684" s="10" t="s">
        <v>2170</v>
      </c>
      <c r="L9684" s="10">
        <v>6</v>
      </c>
      <c r="M9684" s="10">
        <v>706.37</v>
      </c>
      <c r="N9684" s="10">
        <v>4238.22</v>
      </c>
      <c r="O9684" s="59">
        <v>0.1</v>
      </c>
      <c r="P9684" s="10">
        <v>423.82</v>
      </c>
      <c r="Q9684" s="10">
        <v>3814.4</v>
      </c>
      <c r="R9684" s="10" t="s">
        <v>614</v>
      </c>
      <c r="S9684" s="10" t="s">
        <v>564</v>
      </c>
      <c r="T9684" s="59">
        <v>0.15</v>
      </c>
      <c r="U9684" s="10">
        <v>572.16</v>
      </c>
    </row>
    <row r="9685" spans="1:21" x14ac:dyDescent="0.3">
      <c r="A9685" s="10" t="s">
        <v>2169</v>
      </c>
      <c r="B9685" s="61">
        <v>45084</v>
      </c>
      <c r="C9685" s="10" t="s">
        <v>2168</v>
      </c>
      <c r="D9685" s="10" t="s">
        <v>2167</v>
      </c>
      <c r="E9685" s="10" t="s">
        <v>629</v>
      </c>
      <c r="F9685" s="10" t="s">
        <v>628</v>
      </c>
      <c r="G9685" s="10" t="s">
        <v>569</v>
      </c>
      <c r="H9685" s="10" t="s">
        <v>600</v>
      </c>
      <c r="I9685" s="10" t="s">
        <v>664</v>
      </c>
      <c r="J9685" s="10" t="s">
        <v>2166</v>
      </c>
      <c r="K9685" s="10" t="s">
        <v>2165</v>
      </c>
      <c r="L9685" s="10">
        <v>9</v>
      </c>
      <c r="M9685" s="10">
        <v>424.74</v>
      </c>
      <c r="N9685" s="10">
        <v>3822.66</v>
      </c>
      <c r="O9685" s="59">
        <v>0.2</v>
      </c>
      <c r="P9685" s="10">
        <v>764.53</v>
      </c>
      <c r="Q9685" s="10">
        <v>3058.13</v>
      </c>
      <c r="R9685" s="10" t="s">
        <v>614</v>
      </c>
      <c r="S9685" s="10" t="s">
        <v>585</v>
      </c>
      <c r="T9685" s="59">
        <v>0.15</v>
      </c>
      <c r="U9685" s="10">
        <v>458.72</v>
      </c>
    </row>
    <row r="9686" spans="1:21" x14ac:dyDescent="0.3">
      <c r="A9686" s="10" t="s">
        <v>2164</v>
      </c>
      <c r="B9686" s="61">
        <v>45060</v>
      </c>
      <c r="C9686" s="10" t="s">
        <v>2163</v>
      </c>
      <c r="D9686" s="10" t="s">
        <v>2162</v>
      </c>
      <c r="E9686" s="10" t="s">
        <v>603</v>
      </c>
      <c r="F9686" s="10" t="s">
        <v>658</v>
      </c>
      <c r="G9686" s="10" t="s">
        <v>601</v>
      </c>
      <c r="H9686" s="10" t="s">
        <v>590</v>
      </c>
      <c r="I9686" s="10" t="s">
        <v>589</v>
      </c>
      <c r="J9686" s="10" t="s">
        <v>2161</v>
      </c>
      <c r="K9686" s="10" t="s">
        <v>2160</v>
      </c>
      <c r="L9686" s="10">
        <v>1</v>
      </c>
      <c r="M9686" s="10">
        <v>796.61</v>
      </c>
      <c r="N9686" s="10">
        <v>796.61</v>
      </c>
      <c r="O9686" s="59">
        <v>0.2</v>
      </c>
      <c r="P9686" s="10">
        <v>159.32</v>
      </c>
      <c r="Q9686" s="10">
        <v>637.29</v>
      </c>
      <c r="R9686" s="10" t="s">
        <v>565</v>
      </c>
      <c r="S9686" s="10" t="s">
        <v>585</v>
      </c>
      <c r="T9686" s="59">
        <v>0.3</v>
      </c>
      <c r="U9686" s="10">
        <v>191.19</v>
      </c>
    </row>
    <row r="9687" spans="1:21" x14ac:dyDescent="0.3">
      <c r="A9687" s="10" t="s">
        <v>2159</v>
      </c>
      <c r="B9687" s="61">
        <v>44950</v>
      </c>
      <c r="C9687" s="10" t="s">
        <v>2158</v>
      </c>
      <c r="D9687" s="10" t="s">
        <v>2157</v>
      </c>
      <c r="E9687" s="10" t="s">
        <v>581</v>
      </c>
      <c r="F9687" s="10" t="s">
        <v>580</v>
      </c>
      <c r="G9687" s="10" t="s">
        <v>569</v>
      </c>
      <c r="H9687" s="10" t="s">
        <v>544</v>
      </c>
      <c r="I9687" s="10" t="s">
        <v>568</v>
      </c>
      <c r="J9687" s="10" t="s">
        <v>2156</v>
      </c>
      <c r="K9687" s="10" t="s">
        <v>2155</v>
      </c>
      <c r="L9687" s="10">
        <v>7</v>
      </c>
      <c r="M9687" s="10">
        <v>986.56</v>
      </c>
      <c r="N9687" s="10">
        <v>6905.92</v>
      </c>
      <c r="O9687" s="59">
        <v>0.1</v>
      </c>
      <c r="P9687" s="10">
        <v>690.59</v>
      </c>
      <c r="Q9687" s="10">
        <v>6215.33</v>
      </c>
      <c r="R9687" s="10" t="s">
        <v>586</v>
      </c>
      <c r="S9687" s="10" t="s">
        <v>596</v>
      </c>
      <c r="T9687" s="59">
        <v>0.3</v>
      </c>
      <c r="U9687" s="10">
        <v>1864.6</v>
      </c>
    </row>
    <row r="9688" spans="1:21" x14ac:dyDescent="0.3">
      <c r="A9688" s="10" t="s">
        <v>2154</v>
      </c>
      <c r="B9688" s="61">
        <v>44971</v>
      </c>
      <c r="C9688" s="10" t="s">
        <v>2153</v>
      </c>
      <c r="D9688" s="10" t="s">
        <v>2152</v>
      </c>
      <c r="E9688" s="10" t="s">
        <v>592</v>
      </c>
      <c r="F9688" s="10" t="s">
        <v>591</v>
      </c>
      <c r="G9688" s="10" t="s">
        <v>569</v>
      </c>
      <c r="H9688" s="10" t="s">
        <v>590</v>
      </c>
      <c r="I9688" s="10" t="s">
        <v>589</v>
      </c>
      <c r="J9688" s="10" t="s">
        <v>2151</v>
      </c>
      <c r="K9688" s="10" t="s">
        <v>2150</v>
      </c>
      <c r="L9688" s="10">
        <v>10</v>
      </c>
      <c r="M9688" s="10">
        <v>979.8</v>
      </c>
      <c r="N9688" s="10">
        <v>9798</v>
      </c>
      <c r="O9688" s="59">
        <v>0.05</v>
      </c>
      <c r="P9688" s="10">
        <v>489.9</v>
      </c>
      <c r="Q9688" s="10">
        <v>9308.1</v>
      </c>
      <c r="R9688" s="10" t="s">
        <v>614</v>
      </c>
      <c r="S9688" s="10" t="s">
        <v>564</v>
      </c>
      <c r="T9688" s="59">
        <v>0.3</v>
      </c>
      <c r="U9688" s="10">
        <v>2792.43</v>
      </c>
    </row>
    <row r="9689" spans="1:21" x14ac:dyDescent="0.3">
      <c r="A9689" s="10" t="s">
        <v>2149</v>
      </c>
      <c r="B9689" s="61">
        <v>45160</v>
      </c>
      <c r="C9689" s="10" t="s">
        <v>2148</v>
      </c>
      <c r="D9689" s="10" t="s">
        <v>2147</v>
      </c>
      <c r="E9689" s="10" t="s">
        <v>592</v>
      </c>
      <c r="F9689" s="10" t="s">
        <v>18</v>
      </c>
      <c r="G9689" s="10" t="s">
        <v>569</v>
      </c>
      <c r="H9689" s="10" t="s">
        <v>579</v>
      </c>
      <c r="I9689" s="10" t="s">
        <v>711</v>
      </c>
      <c r="J9689" s="10" t="s">
        <v>2146</v>
      </c>
      <c r="K9689" s="10" t="s">
        <v>2145</v>
      </c>
      <c r="L9689" s="10">
        <v>1</v>
      </c>
      <c r="M9689" s="10">
        <v>370.36</v>
      </c>
      <c r="N9689" s="10">
        <v>370.36</v>
      </c>
      <c r="O9689" s="59">
        <v>0.1</v>
      </c>
      <c r="P9689" s="10">
        <v>37.04</v>
      </c>
      <c r="Q9689" s="10">
        <v>333.32</v>
      </c>
      <c r="R9689" s="10" t="s">
        <v>575</v>
      </c>
      <c r="S9689" s="10" t="s">
        <v>564</v>
      </c>
      <c r="T9689" s="59">
        <v>0.3</v>
      </c>
      <c r="U9689" s="10">
        <v>100</v>
      </c>
    </row>
    <row r="9690" spans="1:21" x14ac:dyDescent="0.3">
      <c r="A9690" s="10" t="s">
        <v>2144</v>
      </c>
      <c r="B9690" s="61">
        <v>45250</v>
      </c>
      <c r="C9690" s="10" t="s">
        <v>2143</v>
      </c>
      <c r="D9690" s="10" t="s">
        <v>2142</v>
      </c>
      <c r="E9690" s="10" t="s">
        <v>603</v>
      </c>
      <c r="F9690" s="10" t="s">
        <v>602</v>
      </c>
      <c r="G9690" s="10" t="s">
        <v>601</v>
      </c>
      <c r="H9690" s="10" t="s">
        <v>590</v>
      </c>
      <c r="I9690" s="10" t="s">
        <v>748</v>
      </c>
      <c r="J9690" s="10" t="s">
        <v>2141</v>
      </c>
      <c r="K9690" s="10" t="s">
        <v>2140</v>
      </c>
      <c r="L9690" s="10">
        <v>1</v>
      </c>
      <c r="M9690" s="10">
        <v>434.04</v>
      </c>
      <c r="N9690" s="10">
        <v>434.04</v>
      </c>
      <c r="O9690" s="59">
        <v>0.1</v>
      </c>
      <c r="P9690" s="10">
        <v>43.4</v>
      </c>
      <c r="Q9690" s="10">
        <v>390.64</v>
      </c>
      <c r="R9690" s="10" t="s">
        <v>586</v>
      </c>
      <c r="S9690" s="10" t="s">
        <v>585</v>
      </c>
      <c r="T9690" s="59">
        <v>0.3</v>
      </c>
      <c r="U9690" s="10">
        <v>117.19</v>
      </c>
    </row>
    <row r="9691" spans="1:21" x14ac:dyDescent="0.3">
      <c r="A9691" s="10" t="s">
        <v>2139</v>
      </c>
      <c r="B9691" s="61">
        <v>45234</v>
      </c>
      <c r="C9691" s="10" t="s">
        <v>2138</v>
      </c>
      <c r="D9691" s="10" t="s">
        <v>2137</v>
      </c>
      <c r="E9691" s="10" t="s">
        <v>592</v>
      </c>
      <c r="F9691" s="10" t="s">
        <v>652</v>
      </c>
      <c r="G9691" s="10" t="s">
        <v>569</v>
      </c>
      <c r="H9691" s="10" t="s">
        <v>544</v>
      </c>
      <c r="I9691" s="10" t="s">
        <v>610</v>
      </c>
      <c r="J9691" s="10" t="s">
        <v>2136</v>
      </c>
      <c r="K9691" s="10" t="s">
        <v>2135</v>
      </c>
      <c r="L9691" s="10">
        <v>4</v>
      </c>
      <c r="M9691" s="10">
        <v>786.8</v>
      </c>
      <c r="N9691" s="10">
        <v>3147.2</v>
      </c>
      <c r="O9691" s="59">
        <v>0.2</v>
      </c>
      <c r="P9691" s="10">
        <v>629.44000000000005</v>
      </c>
      <c r="Q9691" s="10">
        <v>2517.7600000000002</v>
      </c>
      <c r="R9691" s="10" t="s">
        <v>565</v>
      </c>
      <c r="S9691" s="10" t="s">
        <v>585</v>
      </c>
      <c r="T9691" s="59">
        <v>0.25</v>
      </c>
      <c r="U9691" s="10">
        <v>629.44000000000005</v>
      </c>
    </row>
    <row r="9692" spans="1:21" x14ac:dyDescent="0.3">
      <c r="A9692" s="10" t="s">
        <v>2134</v>
      </c>
      <c r="B9692" s="61">
        <v>45308</v>
      </c>
      <c r="C9692" s="10" t="s">
        <v>2133</v>
      </c>
      <c r="D9692" s="10" t="s">
        <v>2132</v>
      </c>
      <c r="E9692" s="10" t="s">
        <v>592</v>
      </c>
      <c r="F9692" s="10" t="s">
        <v>18</v>
      </c>
      <c r="G9692" s="10" t="s">
        <v>569</v>
      </c>
      <c r="H9692" s="10" t="s">
        <v>590</v>
      </c>
      <c r="I9692" s="10" t="s">
        <v>635</v>
      </c>
      <c r="J9692" s="10" t="s">
        <v>2131</v>
      </c>
      <c r="K9692" s="10" t="s">
        <v>2130</v>
      </c>
      <c r="L9692" s="10">
        <v>6</v>
      </c>
      <c r="M9692" s="10">
        <v>612.42999999999995</v>
      </c>
      <c r="N9692" s="10">
        <v>3674.58</v>
      </c>
      <c r="O9692" s="59">
        <v>0</v>
      </c>
      <c r="P9692" s="10">
        <v>0</v>
      </c>
      <c r="Q9692" s="10">
        <v>3674.58</v>
      </c>
      <c r="R9692" s="10" t="s">
        <v>614</v>
      </c>
      <c r="S9692" s="10" t="s">
        <v>564</v>
      </c>
      <c r="T9692" s="59">
        <v>0.15</v>
      </c>
      <c r="U9692" s="10">
        <v>551.19000000000005</v>
      </c>
    </row>
    <row r="9693" spans="1:21" x14ac:dyDescent="0.3">
      <c r="A9693" s="10" t="s">
        <v>2129</v>
      </c>
      <c r="B9693" s="61">
        <v>45255</v>
      </c>
      <c r="C9693" s="10" t="s">
        <v>1750</v>
      </c>
      <c r="D9693" s="10" t="s">
        <v>2128</v>
      </c>
      <c r="E9693" s="10" t="s">
        <v>581</v>
      </c>
      <c r="F9693" s="10" t="s">
        <v>7</v>
      </c>
      <c r="G9693" s="10" t="s">
        <v>569</v>
      </c>
      <c r="H9693" s="10" t="s">
        <v>579</v>
      </c>
      <c r="I9693" s="10" t="s">
        <v>578</v>
      </c>
      <c r="J9693" s="10" t="s">
        <v>2127</v>
      </c>
      <c r="K9693" s="10" t="s">
        <v>2126</v>
      </c>
      <c r="L9693" s="10">
        <v>3</v>
      </c>
      <c r="M9693" s="10">
        <v>902.68</v>
      </c>
      <c r="N9693" s="10">
        <v>2708.04</v>
      </c>
      <c r="O9693" s="59">
        <v>0.1</v>
      </c>
      <c r="P9693" s="10">
        <v>270.8</v>
      </c>
      <c r="Q9693" s="10">
        <v>2437.2399999999998</v>
      </c>
      <c r="R9693" s="10" t="s">
        <v>575</v>
      </c>
      <c r="S9693" s="10" t="s">
        <v>607</v>
      </c>
      <c r="T9693" s="59">
        <v>0.3</v>
      </c>
      <c r="U9693" s="10">
        <v>731.17</v>
      </c>
    </row>
    <row r="9694" spans="1:21" x14ac:dyDescent="0.3">
      <c r="A9694" s="10" t="s">
        <v>2125</v>
      </c>
      <c r="B9694" s="61">
        <v>44928</v>
      </c>
      <c r="C9694" s="10" t="s">
        <v>2124</v>
      </c>
      <c r="D9694" s="10" t="s">
        <v>2024</v>
      </c>
      <c r="E9694" s="10" t="s">
        <v>592</v>
      </c>
      <c r="F9694" s="10" t="s">
        <v>652</v>
      </c>
      <c r="G9694" s="10" t="s">
        <v>601</v>
      </c>
      <c r="H9694" s="10" t="s">
        <v>544</v>
      </c>
      <c r="I9694" s="10" t="s">
        <v>10</v>
      </c>
      <c r="J9694" s="10" t="s">
        <v>2123</v>
      </c>
      <c r="K9694" s="10" t="s">
        <v>2122</v>
      </c>
      <c r="L9694" s="10">
        <v>1</v>
      </c>
      <c r="M9694" s="10">
        <v>329.16</v>
      </c>
      <c r="N9694" s="10">
        <v>329.16</v>
      </c>
      <c r="O9694" s="59">
        <v>0.05</v>
      </c>
      <c r="P9694" s="10">
        <v>16.46</v>
      </c>
      <c r="Q9694" s="10">
        <v>312.7</v>
      </c>
      <c r="R9694" s="10" t="s">
        <v>614</v>
      </c>
      <c r="S9694" s="10" t="s">
        <v>607</v>
      </c>
      <c r="T9694" s="59">
        <v>0.25</v>
      </c>
      <c r="U9694" s="10">
        <v>78.17</v>
      </c>
    </row>
    <row r="9695" spans="1:21" x14ac:dyDescent="0.3">
      <c r="A9695" s="10" t="s">
        <v>2121</v>
      </c>
      <c r="B9695" s="61">
        <v>45064</v>
      </c>
      <c r="C9695" s="10" t="s">
        <v>2120</v>
      </c>
      <c r="D9695" s="10" t="s">
        <v>2119</v>
      </c>
      <c r="E9695" s="10" t="s">
        <v>571</v>
      </c>
      <c r="F9695" s="10" t="s">
        <v>570</v>
      </c>
      <c r="G9695" s="10" t="s">
        <v>569</v>
      </c>
      <c r="H9695" s="10" t="s">
        <v>600</v>
      </c>
      <c r="I9695" s="10" t="s">
        <v>664</v>
      </c>
      <c r="J9695" s="10" t="s">
        <v>2118</v>
      </c>
      <c r="K9695" s="10" t="s">
        <v>2117</v>
      </c>
      <c r="L9695" s="10">
        <v>9</v>
      </c>
      <c r="M9695" s="10">
        <v>420.59</v>
      </c>
      <c r="N9695" s="10">
        <v>3785.31</v>
      </c>
      <c r="O9695" s="59">
        <v>0.1</v>
      </c>
      <c r="P9695" s="10">
        <v>378.53</v>
      </c>
      <c r="Q9695" s="10">
        <v>3406.78</v>
      </c>
      <c r="R9695" s="10" t="s">
        <v>586</v>
      </c>
      <c r="S9695" s="10" t="s">
        <v>585</v>
      </c>
      <c r="T9695" s="59">
        <v>0.3</v>
      </c>
      <c r="U9695" s="10">
        <v>1022.03</v>
      </c>
    </row>
    <row r="9696" spans="1:21" x14ac:dyDescent="0.3">
      <c r="A9696" s="10" t="s">
        <v>2116</v>
      </c>
      <c r="B9696" s="61">
        <v>45225</v>
      </c>
      <c r="C9696" s="10" t="s">
        <v>2115</v>
      </c>
      <c r="D9696" s="10" t="s">
        <v>2114</v>
      </c>
      <c r="E9696" s="10" t="s">
        <v>581</v>
      </c>
      <c r="F9696" s="10" t="s">
        <v>83</v>
      </c>
      <c r="G9696" s="10" t="s">
        <v>601</v>
      </c>
      <c r="H9696" s="10" t="s">
        <v>600</v>
      </c>
      <c r="I9696" s="10" t="s">
        <v>599</v>
      </c>
      <c r="J9696" s="10" t="s">
        <v>1017</v>
      </c>
      <c r="K9696" s="10" t="s">
        <v>2113</v>
      </c>
      <c r="L9696" s="10">
        <v>8</v>
      </c>
      <c r="M9696" s="10">
        <v>901.32</v>
      </c>
      <c r="N9696" s="10">
        <v>7210.56</v>
      </c>
      <c r="O9696" s="59">
        <v>0</v>
      </c>
      <c r="P9696" s="10">
        <v>0</v>
      </c>
      <c r="Q9696" s="10">
        <v>7210.56</v>
      </c>
      <c r="R9696" s="10" t="s">
        <v>586</v>
      </c>
      <c r="S9696" s="10" t="s">
        <v>607</v>
      </c>
      <c r="T9696" s="59">
        <v>0.25</v>
      </c>
      <c r="U9696" s="10">
        <v>1802.64</v>
      </c>
    </row>
    <row r="9697" spans="1:21" x14ac:dyDescent="0.3">
      <c r="A9697" s="10" t="s">
        <v>2112</v>
      </c>
      <c r="B9697" s="61">
        <v>44950</v>
      </c>
      <c r="C9697" s="10" t="s">
        <v>2111</v>
      </c>
      <c r="D9697" s="10" t="s">
        <v>2110</v>
      </c>
      <c r="E9697" s="10" t="s">
        <v>603</v>
      </c>
      <c r="F9697" s="10" t="s">
        <v>658</v>
      </c>
      <c r="G9697" s="10" t="s">
        <v>569</v>
      </c>
      <c r="H9697" s="10" t="s">
        <v>600</v>
      </c>
      <c r="I9697" s="10" t="s">
        <v>664</v>
      </c>
      <c r="J9697" s="10" t="s">
        <v>2109</v>
      </c>
      <c r="K9697" s="10" t="s">
        <v>2108</v>
      </c>
      <c r="L9697" s="10">
        <v>6</v>
      </c>
      <c r="M9697" s="10">
        <v>954.81</v>
      </c>
      <c r="N9697" s="10">
        <v>5728.86</v>
      </c>
      <c r="O9697" s="59">
        <v>0.05</v>
      </c>
      <c r="P9697" s="10">
        <v>286.44</v>
      </c>
      <c r="Q9697" s="10">
        <v>5442.42</v>
      </c>
      <c r="R9697" s="10" t="s">
        <v>575</v>
      </c>
      <c r="S9697" s="10" t="s">
        <v>607</v>
      </c>
      <c r="T9697" s="59">
        <v>0.3</v>
      </c>
      <c r="U9697" s="10">
        <v>1632.73</v>
      </c>
    </row>
    <row r="9698" spans="1:21" x14ac:dyDescent="0.3">
      <c r="A9698" s="10" t="s">
        <v>2107</v>
      </c>
      <c r="B9698" s="61">
        <v>45199</v>
      </c>
      <c r="C9698" s="10" t="s">
        <v>2106</v>
      </c>
      <c r="D9698" s="10" t="s">
        <v>2105</v>
      </c>
      <c r="E9698" s="10" t="s">
        <v>571</v>
      </c>
      <c r="F9698" s="10" t="s">
        <v>570</v>
      </c>
      <c r="G9698" s="10" t="s">
        <v>601</v>
      </c>
      <c r="H9698" s="10" t="s">
        <v>579</v>
      </c>
      <c r="I9698" s="10" t="s">
        <v>578</v>
      </c>
      <c r="J9698" s="10" t="s">
        <v>2104</v>
      </c>
      <c r="K9698" s="10" t="s">
        <v>2103</v>
      </c>
      <c r="L9698" s="10">
        <v>4</v>
      </c>
      <c r="M9698" s="10">
        <v>155.66999999999999</v>
      </c>
      <c r="N9698" s="10">
        <v>622.67999999999995</v>
      </c>
      <c r="O9698" s="59">
        <v>0</v>
      </c>
      <c r="P9698" s="10">
        <v>0</v>
      </c>
      <c r="Q9698" s="10">
        <v>622.67999999999995</v>
      </c>
      <c r="R9698" s="10" t="s">
        <v>575</v>
      </c>
      <c r="S9698" s="10" t="s">
        <v>585</v>
      </c>
      <c r="T9698" s="59">
        <v>0.3</v>
      </c>
      <c r="U9698" s="10">
        <v>186.8</v>
      </c>
    </row>
    <row r="9699" spans="1:21" x14ac:dyDescent="0.3">
      <c r="A9699" s="10" t="s">
        <v>2102</v>
      </c>
      <c r="B9699" s="61">
        <v>44948</v>
      </c>
      <c r="C9699" s="10" t="s">
        <v>2101</v>
      </c>
      <c r="D9699" s="10" t="s">
        <v>2100</v>
      </c>
      <c r="E9699" s="10" t="s">
        <v>581</v>
      </c>
      <c r="F9699" s="10" t="s">
        <v>580</v>
      </c>
      <c r="G9699" s="10" t="s">
        <v>569</v>
      </c>
      <c r="H9699" s="10" t="s">
        <v>600</v>
      </c>
      <c r="I9699" s="10" t="s">
        <v>599</v>
      </c>
      <c r="J9699" s="10" t="s">
        <v>2099</v>
      </c>
      <c r="K9699" s="10" t="s">
        <v>2098</v>
      </c>
      <c r="L9699" s="10">
        <v>3</v>
      </c>
      <c r="M9699" s="10">
        <v>795.82</v>
      </c>
      <c r="N9699" s="10">
        <v>2387.46</v>
      </c>
      <c r="O9699" s="59">
        <v>0.05</v>
      </c>
      <c r="P9699" s="10">
        <v>119.37</v>
      </c>
      <c r="Q9699" s="10">
        <v>2268.09</v>
      </c>
      <c r="R9699" s="10" t="s">
        <v>565</v>
      </c>
      <c r="S9699" s="10" t="s">
        <v>564</v>
      </c>
      <c r="T9699" s="59">
        <v>0.25</v>
      </c>
      <c r="U9699" s="10">
        <v>567.02</v>
      </c>
    </row>
    <row r="9700" spans="1:21" x14ac:dyDescent="0.3">
      <c r="A9700" s="10" t="s">
        <v>2097</v>
      </c>
      <c r="B9700" s="61">
        <v>45344</v>
      </c>
      <c r="C9700" s="10" t="s">
        <v>2096</v>
      </c>
      <c r="D9700" s="10" t="s">
        <v>2095</v>
      </c>
      <c r="E9700" s="10" t="s">
        <v>629</v>
      </c>
      <c r="F9700" s="10" t="s">
        <v>790</v>
      </c>
      <c r="G9700" s="10" t="s">
        <v>569</v>
      </c>
      <c r="H9700" s="10" t="s">
        <v>579</v>
      </c>
      <c r="I9700" s="10" t="s">
        <v>711</v>
      </c>
      <c r="J9700" s="10" t="s">
        <v>2094</v>
      </c>
      <c r="K9700" s="10" t="s">
        <v>2093</v>
      </c>
      <c r="L9700" s="10">
        <v>5</v>
      </c>
      <c r="M9700" s="10">
        <v>810.09</v>
      </c>
      <c r="N9700" s="10">
        <v>4050.45</v>
      </c>
      <c r="O9700" s="59">
        <v>0.2</v>
      </c>
      <c r="P9700" s="10">
        <v>810.09</v>
      </c>
      <c r="Q9700" s="10">
        <v>3240.36</v>
      </c>
      <c r="R9700" s="10" t="s">
        <v>565</v>
      </c>
      <c r="S9700" s="10" t="s">
        <v>585</v>
      </c>
      <c r="T9700" s="59">
        <v>0.25</v>
      </c>
      <c r="U9700" s="10">
        <v>810.09</v>
      </c>
    </row>
    <row r="9701" spans="1:21" x14ac:dyDescent="0.3">
      <c r="A9701" s="10" t="s">
        <v>2092</v>
      </c>
      <c r="B9701" s="61">
        <v>45118</v>
      </c>
      <c r="C9701" s="10" t="s">
        <v>2091</v>
      </c>
      <c r="D9701" s="10" t="s">
        <v>2042</v>
      </c>
      <c r="E9701" s="10" t="s">
        <v>581</v>
      </c>
      <c r="F9701" s="10" t="s">
        <v>83</v>
      </c>
      <c r="G9701" s="10" t="s">
        <v>569</v>
      </c>
      <c r="H9701" s="10" t="s">
        <v>579</v>
      </c>
      <c r="I9701" s="10" t="s">
        <v>722</v>
      </c>
      <c r="J9701" s="10" t="s">
        <v>2090</v>
      </c>
      <c r="K9701" s="10" t="s">
        <v>2089</v>
      </c>
      <c r="L9701" s="10">
        <v>2</v>
      </c>
      <c r="M9701" s="10">
        <v>772.11</v>
      </c>
      <c r="N9701" s="10">
        <v>1544.22</v>
      </c>
      <c r="O9701" s="59">
        <v>0.2</v>
      </c>
      <c r="P9701" s="10">
        <v>308.83999999999997</v>
      </c>
      <c r="Q9701" s="10">
        <v>1235.3800000000001</v>
      </c>
      <c r="R9701" s="10" t="s">
        <v>614</v>
      </c>
      <c r="S9701" s="10" t="s">
        <v>607</v>
      </c>
      <c r="T9701" s="59">
        <v>0.3</v>
      </c>
      <c r="U9701" s="10">
        <v>370.61</v>
      </c>
    </row>
    <row r="9702" spans="1:21" x14ac:dyDescent="0.3">
      <c r="A9702" s="10" t="s">
        <v>2088</v>
      </c>
      <c r="B9702" s="61">
        <v>45044</v>
      </c>
      <c r="C9702" s="10" t="s">
        <v>2087</v>
      </c>
      <c r="D9702" s="10" t="s">
        <v>2086</v>
      </c>
      <c r="E9702" s="10" t="s">
        <v>603</v>
      </c>
      <c r="F9702" s="10" t="s">
        <v>602</v>
      </c>
      <c r="G9702" s="10" t="s">
        <v>569</v>
      </c>
      <c r="H9702" s="10" t="s">
        <v>579</v>
      </c>
      <c r="I9702" s="10" t="s">
        <v>722</v>
      </c>
      <c r="J9702" s="10" t="s">
        <v>2085</v>
      </c>
      <c r="K9702" s="10" t="s">
        <v>2084</v>
      </c>
      <c r="L9702" s="10">
        <v>1</v>
      </c>
      <c r="M9702" s="10">
        <v>301.29000000000002</v>
      </c>
      <c r="N9702" s="10">
        <v>301.29000000000002</v>
      </c>
      <c r="O9702" s="59">
        <v>0.2</v>
      </c>
      <c r="P9702" s="10">
        <v>60.26</v>
      </c>
      <c r="Q9702" s="10">
        <v>241.03</v>
      </c>
      <c r="R9702" s="10" t="s">
        <v>575</v>
      </c>
      <c r="S9702" s="10" t="s">
        <v>607</v>
      </c>
      <c r="T9702" s="59">
        <v>0.15</v>
      </c>
      <c r="U9702" s="10">
        <v>36.15</v>
      </c>
    </row>
    <row r="9703" spans="1:21" x14ac:dyDescent="0.3">
      <c r="A9703" s="10" t="s">
        <v>2083</v>
      </c>
      <c r="B9703" s="61">
        <v>45276</v>
      </c>
      <c r="C9703" s="10" t="s">
        <v>2082</v>
      </c>
      <c r="D9703" s="10" t="s">
        <v>2081</v>
      </c>
      <c r="E9703" s="10" t="s">
        <v>629</v>
      </c>
      <c r="F9703" s="10" t="s">
        <v>759</v>
      </c>
      <c r="G9703" s="10" t="s">
        <v>601</v>
      </c>
      <c r="H9703" s="10" t="s">
        <v>590</v>
      </c>
      <c r="I9703" s="10" t="s">
        <v>589</v>
      </c>
      <c r="J9703" s="10" t="s">
        <v>2080</v>
      </c>
      <c r="K9703" s="10" t="s">
        <v>2079</v>
      </c>
      <c r="L9703" s="10">
        <v>7</v>
      </c>
      <c r="M9703" s="10">
        <v>867.59</v>
      </c>
      <c r="N9703" s="10">
        <v>6073.13</v>
      </c>
      <c r="O9703" s="59">
        <v>0.1</v>
      </c>
      <c r="P9703" s="10">
        <v>607.30999999999995</v>
      </c>
      <c r="Q9703" s="10">
        <v>5465.82</v>
      </c>
      <c r="R9703" s="10" t="s">
        <v>586</v>
      </c>
      <c r="S9703" s="10" t="s">
        <v>596</v>
      </c>
      <c r="T9703" s="59">
        <v>0.25</v>
      </c>
      <c r="U9703" s="10">
        <v>1366.45</v>
      </c>
    </row>
    <row r="9704" spans="1:21" x14ac:dyDescent="0.3">
      <c r="A9704" s="10" t="s">
        <v>2078</v>
      </c>
      <c r="B9704" s="61">
        <v>45098</v>
      </c>
      <c r="C9704" s="10" t="s">
        <v>2077</v>
      </c>
      <c r="D9704" s="10" t="s">
        <v>2076</v>
      </c>
      <c r="E9704" s="10" t="s">
        <v>603</v>
      </c>
      <c r="F9704" s="10" t="s">
        <v>602</v>
      </c>
      <c r="G9704" s="10" t="s">
        <v>601</v>
      </c>
      <c r="H9704" s="10" t="s">
        <v>590</v>
      </c>
      <c r="I9704" s="10" t="s">
        <v>748</v>
      </c>
      <c r="J9704" s="10" t="s">
        <v>2075</v>
      </c>
      <c r="K9704" s="10" t="s">
        <v>2074</v>
      </c>
      <c r="L9704" s="10">
        <v>3</v>
      </c>
      <c r="M9704" s="10">
        <v>663.76</v>
      </c>
      <c r="N9704" s="10">
        <v>1991.28</v>
      </c>
      <c r="O9704" s="59">
        <v>0.2</v>
      </c>
      <c r="P9704" s="10">
        <v>398.26</v>
      </c>
      <c r="Q9704" s="10">
        <v>1593.02</v>
      </c>
      <c r="R9704" s="10" t="s">
        <v>565</v>
      </c>
      <c r="S9704" s="10" t="s">
        <v>564</v>
      </c>
      <c r="T9704" s="59">
        <v>0.15</v>
      </c>
      <c r="U9704" s="10">
        <v>238.95</v>
      </c>
    </row>
    <row r="9705" spans="1:21" x14ac:dyDescent="0.3">
      <c r="A9705" s="10" t="s">
        <v>2073</v>
      </c>
      <c r="B9705" s="61">
        <v>45294</v>
      </c>
      <c r="C9705" s="10" t="s">
        <v>2072</v>
      </c>
      <c r="D9705" s="10" t="s">
        <v>2071</v>
      </c>
      <c r="E9705" s="10" t="s">
        <v>571</v>
      </c>
      <c r="F9705" s="10" t="s">
        <v>570</v>
      </c>
      <c r="G9705" s="10" t="s">
        <v>601</v>
      </c>
      <c r="H9705" s="10" t="s">
        <v>579</v>
      </c>
      <c r="I9705" s="10" t="s">
        <v>578</v>
      </c>
      <c r="J9705" s="10" t="s">
        <v>2070</v>
      </c>
      <c r="K9705" s="10" t="s">
        <v>2069</v>
      </c>
      <c r="L9705" s="10">
        <v>1</v>
      </c>
      <c r="M9705" s="10">
        <v>107.57</v>
      </c>
      <c r="N9705" s="10">
        <v>107.57</v>
      </c>
      <c r="O9705" s="59">
        <v>0.1</v>
      </c>
      <c r="P9705" s="10">
        <v>10.76</v>
      </c>
      <c r="Q9705" s="10">
        <v>96.81</v>
      </c>
      <c r="R9705" s="10" t="s">
        <v>614</v>
      </c>
      <c r="S9705" s="10" t="s">
        <v>607</v>
      </c>
      <c r="T9705" s="59">
        <v>0.15</v>
      </c>
      <c r="U9705" s="10">
        <v>14.52</v>
      </c>
    </row>
    <row r="9706" spans="1:21" x14ac:dyDescent="0.3">
      <c r="A9706" s="10" t="s">
        <v>2068</v>
      </c>
      <c r="B9706" s="61">
        <v>45200</v>
      </c>
      <c r="C9706" s="10" t="s">
        <v>2067</v>
      </c>
      <c r="D9706" s="10" t="s">
        <v>2066</v>
      </c>
      <c r="E9706" s="10" t="s">
        <v>592</v>
      </c>
      <c r="F9706" s="10" t="s">
        <v>652</v>
      </c>
      <c r="G9706" s="10" t="s">
        <v>601</v>
      </c>
      <c r="H9706" s="10" t="s">
        <v>600</v>
      </c>
      <c r="I9706" s="10" t="s">
        <v>599</v>
      </c>
      <c r="J9706" s="10" t="s">
        <v>2065</v>
      </c>
      <c r="K9706" s="10" t="s">
        <v>2064</v>
      </c>
      <c r="L9706" s="10">
        <v>10</v>
      </c>
      <c r="M9706" s="10">
        <v>163.96</v>
      </c>
      <c r="N9706" s="10">
        <v>1639.6</v>
      </c>
      <c r="O9706" s="59">
        <v>0.05</v>
      </c>
      <c r="P9706" s="10">
        <v>81.98</v>
      </c>
      <c r="Q9706" s="10">
        <v>1557.62</v>
      </c>
      <c r="R9706" s="10" t="s">
        <v>614</v>
      </c>
      <c r="S9706" s="10" t="s">
        <v>585</v>
      </c>
      <c r="T9706" s="59">
        <v>0.3</v>
      </c>
      <c r="U9706" s="10">
        <v>467.29</v>
      </c>
    </row>
    <row r="9707" spans="1:21" x14ac:dyDescent="0.3">
      <c r="A9707" s="10" t="s">
        <v>2063</v>
      </c>
      <c r="B9707" s="61">
        <v>45274</v>
      </c>
      <c r="C9707" s="10" t="s">
        <v>2062</v>
      </c>
      <c r="D9707" s="10" t="s">
        <v>2061</v>
      </c>
      <c r="E9707" s="10" t="s">
        <v>581</v>
      </c>
      <c r="F9707" s="10" t="s">
        <v>580</v>
      </c>
      <c r="G9707" s="10" t="s">
        <v>601</v>
      </c>
      <c r="H9707" s="10" t="s">
        <v>579</v>
      </c>
      <c r="I9707" s="10" t="s">
        <v>722</v>
      </c>
      <c r="J9707" s="10" t="s">
        <v>2060</v>
      </c>
      <c r="K9707" s="10" t="s">
        <v>2059</v>
      </c>
      <c r="L9707" s="10">
        <v>1</v>
      </c>
      <c r="M9707" s="10">
        <v>797.68</v>
      </c>
      <c r="N9707" s="10">
        <v>797.68</v>
      </c>
      <c r="O9707" s="59">
        <v>0</v>
      </c>
      <c r="P9707" s="10">
        <v>0</v>
      </c>
      <c r="Q9707" s="10">
        <v>797.68</v>
      </c>
      <c r="R9707" s="10" t="s">
        <v>614</v>
      </c>
      <c r="S9707" s="10" t="s">
        <v>596</v>
      </c>
      <c r="T9707" s="59">
        <v>0.25</v>
      </c>
      <c r="U9707" s="10">
        <v>199.42</v>
      </c>
    </row>
    <row r="9708" spans="1:21" x14ac:dyDescent="0.3">
      <c r="A9708" s="10" t="s">
        <v>2058</v>
      </c>
      <c r="B9708" s="61">
        <v>45070</v>
      </c>
      <c r="C9708" s="10" t="s">
        <v>1447</v>
      </c>
      <c r="D9708" s="10" t="s">
        <v>2057</v>
      </c>
      <c r="E9708" s="10" t="s">
        <v>603</v>
      </c>
      <c r="F9708" s="10" t="s">
        <v>602</v>
      </c>
      <c r="G9708" s="10" t="s">
        <v>569</v>
      </c>
      <c r="H9708" s="10" t="s">
        <v>600</v>
      </c>
      <c r="I9708" s="10" t="s">
        <v>599</v>
      </c>
      <c r="J9708" s="10" t="s">
        <v>2056</v>
      </c>
      <c r="K9708" s="10" t="s">
        <v>2055</v>
      </c>
      <c r="L9708" s="10">
        <v>3</v>
      </c>
      <c r="M9708" s="10">
        <v>462.79</v>
      </c>
      <c r="N9708" s="10">
        <v>1388.37</v>
      </c>
      <c r="O9708" s="59">
        <v>0.05</v>
      </c>
      <c r="P9708" s="10">
        <v>69.42</v>
      </c>
      <c r="Q9708" s="10">
        <v>1318.95</v>
      </c>
      <c r="R9708" s="10" t="s">
        <v>614</v>
      </c>
      <c r="S9708" s="10" t="s">
        <v>596</v>
      </c>
      <c r="T9708" s="59">
        <v>0.25</v>
      </c>
      <c r="U9708" s="10">
        <v>329.74</v>
      </c>
    </row>
    <row r="9709" spans="1:21" x14ac:dyDescent="0.3">
      <c r="A9709" s="10" t="s">
        <v>2054</v>
      </c>
      <c r="B9709" s="61">
        <v>45089</v>
      </c>
      <c r="C9709" s="10" t="s">
        <v>2053</v>
      </c>
      <c r="D9709" s="10" t="s">
        <v>2052</v>
      </c>
      <c r="E9709" s="10" t="s">
        <v>603</v>
      </c>
      <c r="F9709" s="10" t="s">
        <v>658</v>
      </c>
      <c r="G9709" s="10" t="s">
        <v>569</v>
      </c>
      <c r="H9709" s="10" t="s">
        <v>600</v>
      </c>
      <c r="I9709" s="10" t="s">
        <v>599</v>
      </c>
      <c r="J9709" s="10" t="s">
        <v>2051</v>
      </c>
      <c r="K9709" s="10" t="s">
        <v>2050</v>
      </c>
      <c r="L9709" s="10">
        <v>6</v>
      </c>
      <c r="M9709" s="10">
        <v>520.86</v>
      </c>
      <c r="N9709" s="10">
        <v>3125.16</v>
      </c>
      <c r="O9709" s="59">
        <v>0.1</v>
      </c>
      <c r="P9709" s="10">
        <v>312.52</v>
      </c>
      <c r="Q9709" s="10">
        <v>2812.64</v>
      </c>
      <c r="R9709" s="10" t="s">
        <v>565</v>
      </c>
      <c r="S9709" s="10" t="s">
        <v>596</v>
      </c>
      <c r="T9709" s="59">
        <v>0.15</v>
      </c>
      <c r="U9709" s="10">
        <v>421.9</v>
      </c>
    </row>
    <row r="9710" spans="1:21" x14ac:dyDescent="0.3">
      <c r="A9710" s="10" t="s">
        <v>2049</v>
      </c>
      <c r="B9710" s="61">
        <v>45026</v>
      </c>
      <c r="C9710" s="10" t="s">
        <v>2048</v>
      </c>
      <c r="D9710" s="10" t="s">
        <v>2047</v>
      </c>
      <c r="E9710" s="10" t="s">
        <v>629</v>
      </c>
      <c r="F9710" s="10" t="s">
        <v>759</v>
      </c>
      <c r="G9710" s="10" t="s">
        <v>569</v>
      </c>
      <c r="H9710" s="10" t="s">
        <v>544</v>
      </c>
      <c r="I9710" s="10" t="s">
        <v>610</v>
      </c>
      <c r="J9710" s="10" t="s">
        <v>2046</v>
      </c>
      <c r="K9710" s="10" t="s">
        <v>2045</v>
      </c>
      <c r="L9710" s="10">
        <v>7</v>
      </c>
      <c r="M9710" s="10">
        <v>568.83000000000004</v>
      </c>
      <c r="N9710" s="10">
        <v>3981.81</v>
      </c>
      <c r="O9710" s="59">
        <v>0.1</v>
      </c>
      <c r="P9710" s="10">
        <v>398.18</v>
      </c>
      <c r="Q9710" s="10">
        <v>3583.63</v>
      </c>
      <c r="R9710" s="10" t="s">
        <v>575</v>
      </c>
      <c r="S9710" s="10" t="s">
        <v>564</v>
      </c>
      <c r="T9710" s="59">
        <v>0.3</v>
      </c>
      <c r="U9710" s="10">
        <v>1075.0899999999999</v>
      </c>
    </row>
    <row r="9711" spans="1:21" x14ac:dyDescent="0.3">
      <c r="A9711" s="10" t="s">
        <v>2044</v>
      </c>
      <c r="B9711" s="61">
        <v>45271</v>
      </c>
      <c r="C9711" s="10" t="s">
        <v>2043</v>
      </c>
      <c r="D9711" s="10" t="s">
        <v>2042</v>
      </c>
      <c r="E9711" s="10" t="s">
        <v>603</v>
      </c>
      <c r="F9711" s="10" t="s">
        <v>658</v>
      </c>
      <c r="G9711" s="10" t="s">
        <v>601</v>
      </c>
      <c r="H9711" s="10" t="s">
        <v>579</v>
      </c>
      <c r="I9711" s="10" t="s">
        <v>711</v>
      </c>
      <c r="J9711" s="10" t="s">
        <v>2041</v>
      </c>
      <c r="K9711" s="10" t="s">
        <v>917</v>
      </c>
      <c r="L9711" s="10">
        <v>8</v>
      </c>
      <c r="M9711" s="10">
        <v>984.91</v>
      </c>
      <c r="N9711" s="10">
        <v>7879.28</v>
      </c>
      <c r="O9711" s="59">
        <v>0.05</v>
      </c>
      <c r="P9711" s="10">
        <v>393.96</v>
      </c>
      <c r="Q9711" s="10">
        <v>7485.32</v>
      </c>
      <c r="R9711" s="10" t="s">
        <v>614</v>
      </c>
      <c r="S9711" s="10" t="s">
        <v>564</v>
      </c>
      <c r="T9711" s="59">
        <v>0.15</v>
      </c>
      <c r="U9711" s="10">
        <v>1122.8</v>
      </c>
    </row>
    <row r="9712" spans="1:21" x14ac:dyDescent="0.3">
      <c r="A9712" s="10" t="s">
        <v>2040</v>
      </c>
      <c r="B9712" s="61">
        <v>45309</v>
      </c>
      <c r="C9712" s="10" t="s">
        <v>2039</v>
      </c>
      <c r="D9712" s="10" t="s">
        <v>2038</v>
      </c>
      <c r="E9712" s="10" t="s">
        <v>603</v>
      </c>
      <c r="F9712" s="10" t="s">
        <v>602</v>
      </c>
      <c r="G9712" s="10" t="s">
        <v>601</v>
      </c>
      <c r="H9712" s="10" t="s">
        <v>544</v>
      </c>
      <c r="I9712" s="10" t="s">
        <v>10</v>
      </c>
      <c r="J9712" s="10" t="s">
        <v>2037</v>
      </c>
      <c r="K9712" s="10" t="s">
        <v>2036</v>
      </c>
      <c r="L9712" s="10">
        <v>6</v>
      </c>
      <c r="M9712" s="10">
        <v>568</v>
      </c>
      <c r="N9712" s="10">
        <v>3408</v>
      </c>
      <c r="O9712" s="59">
        <v>0.1</v>
      </c>
      <c r="P9712" s="10">
        <v>340.8</v>
      </c>
      <c r="Q9712" s="10">
        <v>3067.2</v>
      </c>
      <c r="R9712" s="10" t="s">
        <v>575</v>
      </c>
      <c r="S9712" s="10" t="s">
        <v>607</v>
      </c>
      <c r="T9712" s="59">
        <v>0.3</v>
      </c>
      <c r="U9712" s="10">
        <v>920.16</v>
      </c>
    </row>
    <row r="9713" spans="1:21" x14ac:dyDescent="0.3">
      <c r="A9713" s="10" t="s">
        <v>2035</v>
      </c>
      <c r="B9713" s="61">
        <v>45251</v>
      </c>
      <c r="C9713" s="10" t="s">
        <v>1611</v>
      </c>
      <c r="D9713" s="10" t="s">
        <v>2034</v>
      </c>
      <c r="E9713" s="10" t="s">
        <v>629</v>
      </c>
      <c r="F9713" s="10" t="s">
        <v>790</v>
      </c>
      <c r="G9713" s="10" t="s">
        <v>601</v>
      </c>
      <c r="H9713" s="10" t="s">
        <v>579</v>
      </c>
      <c r="I9713" s="10" t="s">
        <v>578</v>
      </c>
      <c r="J9713" s="10" t="s">
        <v>2033</v>
      </c>
      <c r="K9713" s="10" t="s">
        <v>2032</v>
      </c>
      <c r="L9713" s="10">
        <v>7</v>
      </c>
      <c r="M9713" s="10">
        <v>962.47</v>
      </c>
      <c r="N9713" s="10">
        <v>6737.29</v>
      </c>
      <c r="O9713" s="59">
        <v>0</v>
      </c>
      <c r="P9713" s="10">
        <v>0</v>
      </c>
      <c r="Q9713" s="10">
        <v>6737.29</v>
      </c>
      <c r="R9713" s="10" t="s">
        <v>614</v>
      </c>
      <c r="S9713" s="10" t="s">
        <v>596</v>
      </c>
      <c r="T9713" s="59">
        <v>0.25</v>
      </c>
      <c r="U9713" s="10">
        <v>1684.32</v>
      </c>
    </row>
    <row r="9714" spans="1:21" x14ac:dyDescent="0.3">
      <c r="A9714" s="10" t="s">
        <v>2031</v>
      </c>
      <c r="B9714" s="61">
        <v>45038</v>
      </c>
      <c r="C9714" s="10" t="s">
        <v>2030</v>
      </c>
      <c r="D9714" s="10" t="s">
        <v>2029</v>
      </c>
      <c r="E9714" s="10" t="s">
        <v>592</v>
      </c>
      <c r="F9714" s="10" t="s">
        <v>18</v>
      </c>
      <c r="G9714" s="10" t="s">
        <v>601</v>
      </c>
      <c r="H9714" s="10" t="s">
        <v>579</v>
      </c>
      <c r="I9714" s="10" t="s">
        <v>578</v>
      </c>
      <c r="J9714" s="10" t="s">
        <v>2028</v>
      </c>
      <c r="K9714" s="10" t="s">
        <v>2027</v>
      </c>
      <c r="L9714" s="10">
        <v>6</v>
      </c>
      <c r="M9714" s="10">
        <v>735.1</v>
      </c>
      <c r="N9714" s="10">
        <v>4410.6000000000004</v>
      </c>
      <c r="O9714" s="59">
        <v>0.2</v>
      </c>
      <c r="P9714" s="10">
        <v>882.12</v>
      </c>
      <c r="Q9714" s="10">
        <v>3528.48</v>
      </c>
      <c r="R9714" s="10" t="s">
        <v>575</v>
      </c>
      <c r="S9714" s="10" t="s">
        <v>596</v>
      </c>
      <c r="T9714" s="59">
        <v>0.15</v>
      </c>
      <c r="U9714" s="10">
        <v>529.27</v>
      </c>
    </row>
    <row r="9715" spans="1:21" x14ac:dyDescent="0.3">
      <c r="A9715" s="10" t="s">
        <v>2026</v>
      </c>
      <c r="B9715" s="61">
        <v>45142</v>
      </c>
      <c r="C9715" s="10" t="s">
        <v>2025</v>
      </c>
      <c r="D9715" s="10" t="s">
        <v>2024</v>
      </c>
      <c r="E9715" s="10" t="s">
        <v>603</v>
      </c>
      <c r="F9715" s="10" t="s">
        <v>636</v>
      </c>
      <c r="G9715" s="10" t="s">
        <v>569</v>
      </c>
      <c r="H9715" s="10" t="s">
        <v>600</v>
      </c>
      <c r="I9715" s="10" t="s">
        <v>627</v>
      </c>
      <c r="J9715" s="10" t="s">
        <v>2023</v>
      </c>
      <c r="K9715" s="10" t="s">
        <v>2022</v>
      </c>
      <c r="L9715" s="10">
        <v>10</v>
      </c>
      <c r="M9715" s="10">
        <v>447.11</v>
      </c>
      <c r="N9715" s="10">
        <v>4471.1000000000004</v>
      </c>
      <c r="O9715" s="59">
        <v>0.05</v>
      </c>
      <c r="P9715" s="10">
        <v>223.56</v>
      </c>
      <c r="Q9715" s="10">
        <v>4247.54</v>
      </c>
      <c r="R9715" s="10" t="s">
        <v>565</v>
      </c>
      <c r="S9715" s="10" t="s">
        <v>585</v>
      </c>
      <c r="T9715" s="59">
        <v>0.15</v>
      </c>
      <c r="U9715" s="10">
        <v>637.13</v>
      </c>
    </row>
    <row r="9716" spans="1:21" x14ac:dyDescent="0.3">
      <c r="A9716" s="10" t="s">
        <v>2021</v>
      </c>
      <c r="B9716" s="61">
        <v>45159</v>
      </c>
      <c r="C9716" s="10" t="s">
        <v>2020</v>
      </c>
      <c r="D9716" s="10" t="s">
        <v>2019</v>
      </c>
      <c r="E9716" s="10" t="s">
        <v>581</v>
      </c>
      <c r="F9716" s="10" t="s">
        <v>580</v>
      </c>
      <c r="G9716" s="10" t="s">
        <v>601</v>
      </c>
      <c r="H9716" s="10" t="s">
        <v>600</v>
      </c>
      <c r="I9716" s="10" t="s">
        <v>664</v>
      </c>
      <c r="J9716" s="10" t="s">
        <v>2018</v>
      </c>
      <c r="K9716" s="10" t="s">
        <v>2017</v>
      </c>
      <c r="L9716" s="10">
        <v>5</v>
      </c>
      <c r="M9716" s="10">
        <v>821.05</v>
      </c>
      <c r="N9716" s="10">
        <v>4105.25</v>
      </c>
      <c r="O9716" s="59">
        <v>0.2</v>
      </c>
      <c r="P9716" s="10">
        <v>821.05</v>
      </c>
      <c r="Q9716" s="10">
        <v>3284.2</v>
      </c>
      <c r="R9716" s="10" t="s">
        <v>575</v>
      </c>
      <c r="S9716" s="10" t="s">
        <v>596</v>
      </c>
      <c r="T9716" s="59">
        <v>0.3</v>
      </c>
      <c r="U9716" s="10">
        <v>985.26</v>
      </c>
    </row>
    <row r="9717" spans="1:21" x14ac:dyDescent="0.3">
      <c r="A9717" s="10" t="s">
        <v>2016</v>
      </c>
      <c r="B9717" s="61">
        <v>45313</v>
      </c>
      <c r="C9717" s="10" t="s">
        <v>2015</v>
      </c>
      <c r="D9717" s="10" t="s">
        <v>2014</v>
      </c>
      <c r="E9717" s="10" t="s">
        <v>603</v>
      </c>
      <c r="F9717" s="10" t="s">
        <v>636</v>
      </c>
      <c r="G9717" s="10" t="s">
        <v>569</v>
      </c>
      <c r="H9717" s="10" t="s">
        <v>600</v>
      </c>
      <c r="I9717" s="10" t="s">
        <v>599</v>
      </c>
      <c r="J9717" s="10" t="s">
        <v>2013</v>
      </c>
      <c r="K9717" s="10" t="s">
        <v>2012</v>
      </c>
      <c r="L9717" s="10">
        <v>8</v>
      </c>
      <c r="M9717" s="10">
        <v>432.13</v>
      </c>
      <c r="N9717" s="10">
        <v>3457.04</v>
      </c>
      <c r="O9717" s="59">
        <v>0.2</v>
      </c>
      <c r="P9717" s="10">
        <v>691.41</v>
      </c>
      <c r="Q9717" s="10">
        <v>2765.63</v>
      </c>
      <c r="R9717" s="10" t="s">
        <v>565</v>
      </c>
      <c r="S9717" s="10" t="s">
        <v>607</v>
      </c>
      <c r="T9717" s="59">
        <v>0.25</v>
      </c>
      <c r="U9717" s="10">
        <v>691.41</v>
      </c>
    </row>
    <row r="9718" spans="1:21" x14ac:dyDescent="0.3">
      <c r="A9718" s="10" t="s">
        <v>2011</v>
      </c>
      <c r="B9718" s="61">
        <v>45138</v>
      </c>
      <c r="C9718" s="10" t="s">
        <v>2010</v>
      </c>
      <c r="D9718" s="10" t="s">
        <v>2009</v>
      </c>
      <c r="E9718" s="10" t="s">
        <v>603</v>
      </c>
      <c r="F9718" s="10" t="s">
        <v>636</v>
      </c>
      <c r="G9718" s="10" t="s">
        <v>601</v>
      </c>
      <c r="H9718" s="10" t="s">
        <v>600</v>
      </c>
      <c r="I9718" s="10" t="s">
        <v>599</v>
      </c>
      <c r="J9718" s="10" t="s">
        <v>2008</v>
      </c>
      <c r="K9718" s="10" t="s">
        <v>2007</v>
      </c>
      <c r="L9718" s="10">
        <v>7</v>
      </c>
      <c r="M9718" s="10">
        <v>691.34</v>
      </c>
      <c r="N9718" s="10">
        <v>4839.38</v>
      </c>
      <c r="O9718" s="59">
        <v>0.1</v>
      </c>
      <c r="P9718" s="10">
        <v>483.94</v>
      </c>
      <c r="Q9718" s="10">
        <v>4355.4399999999996</v>
      </c>
      <c r="R9718" s="10" t="s">
        <v>586</v>
      </c>
      <c r="S9718" s="10" t="s">
        <v>564</v>
      </c>
      <c r="T9718" s="59">
        <v>0.3</v>
      </c>
      <c r="U9718" s="10">
        <v>1306.6300000000001</v>
      </c>
    </row>
    <row r="9719" spans="1:21" x14ac:dyDescent="0.3">
      <c r="A9719" s="10" t="s">
        <v>2006</v>
      </c>
      <c r="B9719" s="61">
        <v>45118</v>
      </c>
      <c r="C9719" s="10" t="s">
        <v>2005</v>
      </c>
      <c r="D9719" s="10" t="s">
        <v>2004</v>
      </c>
      <c r="E9719" s="10" t="s">
        <v>629</v>
      </c>
      <c r="F9719" s="10" t="s">
        <v>628</v>
      </c>
      <c r="G9719" s="10" t="s">
        <v>569</v>
      </c>
      <c r="H9719" s="10" t="s">
        <v>579</v>
      </c>
      <c r="I9719" s="10" t="s">
        <v>722</v>
      </c>
      <c r="J9719" s="10" t="s">
        <v>2003</v>
      </c>
      <c r="K9719" s="10" t="s">
        <v>2002</v>
      </c>
      <c r="L9719" s="10">
        <v>3</v>
      </c>
      <c r="M9719" s="10">
        <v>179.06</v>
      </c>
      <c r="N9719" s="10">
        <v>537.17999999999995</v>
      </c>
      <c r="O9719" s="59">
        <v>0.2</v>
      </c>
      <c r="P9719" s="10">
        <v>107.44</v>
      </c>
      <c r="Q9719" s="10">
        <v>429.74</v>
      </c>
      <c r="R9719" s="10" t="s">
        <v>614</v>
      </c>
      <c r="S9719" s="10" t="s">
        <v>564</v>
      </c>
      <c r="T9719" s="59">
        <v>0.15</v>
      </c>
      <c r="U9719" s="10">
        <v>64.459999999999994</v>
      </c>
    </row>
    <row r="9720" spans="1:21" x14ac:dyDescent="0.3">
      <c r="A9720" s="10" t="s">
        <v>2001</v>
      </c>
      <c r="B9720" s="61">
        <v>45311</v>
      </c>
      <c r="C9720" s="10" t="s">
        <v>1715</v>
      </c>
      <c r="D9720" s="10" t="s">
        <v>2000</v>
      </c>
      <c r="E9720" s="10" t="s">
        <v>629</v>
      </c>
      <c r="F9720" s="10" t="s">
        <v>790</v>
      </c>
      <c r="G9720" s="10" t="s">
        <v>569</v>
      </c>
      <c r="H9720" s="10" t="s">
        <v>544</v>
      </c>
      <c r="I9720" s="10" t="s">
        <v>568</v>
      </c>
      <c r="J9720" s="10" t="s">
        <v>1999</v>
      </c>
      <c r="K9720" s="10" t="s">
        <v>1998</v>
      </c>
      <c r="L9720" s="10">
        <v>7</v>
      </c>
      <c r="M9720" s="10">
        <v>247.11</v>
      </c>
      <c r="N9720" s="10">
        <v>1729.77</v>
      </c>
      <c r="O9720" s="59">
        <v>0.05</v>
      </c>
      <c r="P9720" s="10">
        <v>86.49</v>
      </c>
      <c r="Q9720" s="10">
        <v>1643.28</v>
      </c>
      <c r="R9720" s="10" t="s">
        <v>575</v>
      </c>
      <c r="S9720" s="10" t="s">
        <v>585</v>
      </c>
      <c r="T9720" s="59">
        <v>0.25</v>
      </c>
      <c r="U9720" s="10">
        <v>410.82</v>
      </c>
    </row>
    <row r="9721" spans="1:21" x14ac:dyDescent="0.3">
      <c r="A9721" s="10" t="s">
        <v>1997</v>
      </c>
      <c r="B9721" s="61">
        <v>45189</v>
      </c>
      <c r="C9721" s="10" t="s">
        <v>1996</v>
      </c>
      <c r="D9721" s="10" t="s">
        <v>1995</v>
      </c>
      <c r="E9721" s="10" t="s">
        <v>581</v>
      </c>
      <c r="F9721" s="10" t="s">
        <v>580</v>
      </c>
      <c r="G9721" s="10" t="s">
        <v>601</v>
      </c>
      <c r="H9721" s="10" t="s">
        <v>590</v>
      </c>
      <c r="I9721" s="10" t="s">
        <v>589</v>
      </c>
      <c r="J9721" s="10" t="s">
        <v>1994</v>
      </c>
      <c r="K9721" s="10" t="s">
        <v>1993</v>
      </c>
      <c r="L9721" s="10">
        <v>9</v>
      </c>
      <c r="M9721" s="10">
        <v>544.07000000000005</v>
      </c>
      <c r="N9721" s="10">
        <v>4896.63</v>
      </c>
      <c r="O9721" s="59">
        <v>0.1</v>
      </c>
      <c r="P9721" s="10">
        <v>489.66</v>
      </c>
      <c r="Q9721" s="10">
        <v>4406.97</v>
      </c>
      <c r="R9721" s="10" t="s">
        <v>565</v>
      </c>
      <c r="S9721" s="10" t="s">
        <v>585</v>
      </c>
      <c r="T9721" s="59">
        <v>0.3</v>
      </c>
      <c r="U9721" s="10">
        <v>1322.09</v>
      </c>
    </row>
    <row r="9722" spans="1:21" x14ac:dyDescent="0.3">
      <c r="A9722" s="10" t="s">
        <v>1992</v>
      </c>
      <c r="B9722" s="61">
        <v>45008</v>
      </c>
      <c r="C9722" s="10" t="s">
        <v>1991</v>
      </c>
      <c r="D9722" s="10" t="s">
        <v>1990</v>
      </c>
      <c r="E9722" s="10" t="s">
        <v>603</v>
      </c>
      <c r="F9722" s="10" t="s">
        <v>602</v>
      </c>
      <c r="G9722" s="10" t="s">
        <v>601</v>
      </c>
      <c r="H9722" s="10" t="s">
        <v>590</v>
      </c>
      <c r="I9722" s="10" t="s">
        <v>589</v>
      </c>
      <c r="J9722" s="10" t="s">
        <v>1989</v>
      </c>
      <c r="K9722" s="10" t="s">
        <v>1988</v>
      </c>
      <c r="L9722" s="10">
        <v>9</v>
      </c>
      <c r="M9722" s="10">
        <v>210.49</v>
      </c>
      <c r="N9722" s="10">
        <v>1894.41</v>
      </c>
      <c r="O9722" s="59">
        <v>0</v>
      </c>
      <c r="P9722" s="10">
        <v>0</v>
      </c>
      <c r="Q9722" s="10">
        <v>1894.41</v>
      </c>
      <c r="R9722" s="10" t="s">
        <v>586</v>
      </c>
      <c r="S9722" s="10" t="s">
        <v>585</v>
      </c>
      <c r="T9722" s="59">
        <v>0.25</v>
      </c>
      <c r="U9722" s="10">
        <v>473.6</v>
      </c>
    </row>
    <row r="9723" spans="1:21" x14ac:dyDescent="0.3">
      <c r="A9723" s="10" t="s">
        <v>1987</v>
      </c>
      <c r="B9723" s="61">
        <v>45138</v>
      </c>
      <c r="C9723" s="10" t="s">
        <v>1986</v>
      </c>
      <c r="D9723" s="10" t="s">
        <v>1985</v>
      </c>
      <c r="E9723" s="10" t="s">
        <v>571</v>
      </c>
      <c r="F9723" s="10" t="s">
        <v>685</v>
      </c>
      <c r="G9723" s="10" t="s">
        <v>601</v>
      </c>
      <c r="H9723" s="10" t="s">
        <v>579</v>
      </c>
      <c r="I9723" s="10" t="s">
        <v>722</v>
      </c>
      <c r="J9723" s="10" t="s">
        <v>1984</v>
      </c>
      <c r="K9723" s="10" t="s">
        <v>1983</v>
      </c>
      <c r="L9723" s="10">
        <v>8</v>
      </c>
      <c r="M9723" s="10">
        <v>724.19</v>
      </c>
      <c r="N9723" s="10">
        <v>5793.52</v>
      </c>
      <c r="O9723" s="59">
        <v>0.2</v>
      </c>
      <c r="P9723" s="10">
        <v>1158.7</v>
      </c>
      <c r="Q9723" s="10">
        <v>4634.82</v>
      </c>
      <c r="R9723" s="10" t="s">
        <v>565</v>
      </c>
      <c r="S9723" s="10" t="s">
        <v>564</v>
      </c>
      <c r="T9723" s="59">
        <v>0.25</v>
      </c>
      <c r="U9723" s="10">
        <v>1158.7</v>
      </c>
    </row>
    <row r="9724" spans="1:21" x14ac:dyDescent="0.3">
      <c r="A9724" s="10" t="s">
        <v>1982</v>
      </c>
      <c r="B9724" s="61">
        <v>45074</v>
      </c>
      <c r="C9724" s="10" t="s">
        <v>1981</v>
      </c>
      <c r="D9724" s="10" t="s">
        <v>1980</v>
      </c>
      <c r="E9724" s="10" t="s">
        <v>603</v>
      </c>
      <c r="F9724" s="10" t="s">
        <v>636</v>
      </c>
      <c r="G9724" s="10" t="s">
        <v>601</v>
      </c>
      <c r="H9724" s="10" t="s">
        <v>579</v>
      </c>
      <c r="I9724" s="10" t="s">
        <v>711</v>
      </c>
      <c r="J9724" s="10" t="s">
        <v>1979</v>
      </c>
      <c r="K9724" s="10" t="s">
        <v>1978</v>
      </c>
      <c r="L9724" s="10">
        <v>2</v>
      </c>
      <c r="M9724" s="10">
        <v>676.76</v>
      </c>
      <c r="N9724" s="10">
        <v>1353.52</v>
      </c>
      <c r="O9724" s="59">
        <v>0</v>
      </c>
      <c r="P9724" s="10">
        <v>0</v>
      </c>
      <c r="Q9724" s="10">
        <v>1353.52</v>
      </c>
      <c r="R9724" s="10" t="s">
        <v>614</v>
      </c>
      <c r="S9724" s="10" t="s">
        <v>585</v>
      </c>
      <c r="T9724" s="59">
        <v>0.25</v>
      </c>
      <c r="U9724" s="10">
        <v>338.38</v>
      </c>
    </row>
    <row r="9725" spans="1:21" x14ac:dyDescent="0.3">
      <c r="A9725" s="10" t="s">
        <v>1977</v>
      </c>
      <c r="B9725" s="61">
        <v>44991</v>
      </c>
      <c r="C9725" s="10" t="s">
        <v>1976</v>
      </c>
      <c r="D9725" s="10" t="s">
        <v>1331</v>
      </c>
      <c r="E9725" s="10" t="s">
        <v>603</v>
      </c>
      <c r="F9725" s="10" t="s">
        <v>658</v>
      </c>
      <c r="G9725" s="10" t="s">
        <v>569</v>
      </c>
      <c r="H9725" s="10" t="s">
        <v>590</v>
      </c>
      <c r="I9725" s="10" t="s">
        <v>635</v>
      </c>
      <c r="J9725" s="10" t="s">
        <v>1975</v>
      </c>
      <c r="K9725" s="10" t="s">
        <v>1974</v>
      </c>
      <c r="L9725" s="10">
        <v>3</v>
      </c>
      <c r="M9725" s="10">
        <v>389.16</v>
      </c>
      <c r="N9725" s="10">
        <v>1167.48</v>
      </c>
      <c r="O9725" s="59">
        <v>0</v>
      </c>
      <c r="P9725" s="10">
        <v>0</v>
      </c>
      <c r="Q9725" s="10">
        <v>1167.48</v>
      </c>
      <c r="R9725" s="10" t="s">
        <v>614</v>
      </c>
      <c r="S9725" s="10" t="s">
        <v>564</v>
      </c>
      <c r="T9725" s="59">
        <v>0.15</v>
      </c>
      <c r="U9725" s="10">
        <v>175.12</v>
      </c>
    </row>
    <row r="9726" spans="1:21" x14ac:dyDescent="0.3">
      <c r="A9726" s="10" t="s">
        <v>1973</v>
      </c>
      <c r="B9726" s="61">
        <v>44939</v>
      </c>
      <c r="C9726" s="10" t="s">
        <v>1972</v>
      </c>
      <c r="D9726" s="10" t="s">
        <v>1971</v>
      </c>
      <c r="E9726" s="10" t="s">
        <v>603</v>
      </c>
      <c r="F9726" s="10" t="s">
        <v>636</v>
      </c>
      <c r="G9726" s="10" t="s">
        <v>569</v>
      </c>
      <c r="H9726" s="10" t="s">
        <v>544</v>
      </c>
      <c r="I9726" s="10" t="s">
        <v>10</v>
      </c>
      <c r="J9726" s="10" t="s">
        <v>1970</v>
      </c>
      <c r="K9726" s="10" t="s">
        <v>1969</v>
      </c>
      <c r="L9726" s="10">
        <v>5</v>
      </c>
      <c r="M9726" s="10">
        <v>683.22</v>
      </c>
      <c r="N9726" s="10">
        <v>3416.1</v>
      </c>
      <c r="O9726" s="59">
        <v>0</v>
      </c>
      <c r="P9726" s="10">
        <v>0</v>
      </c>
      <c r="Q9726" s="10">
        <v>3416.1</v>
      </c>
      <c r="R9726" s="10" t="s">
        <v>586</v>
      </c>
      <c r="S9726" s="10" t="s">
        <v>607</v>
      </c>
      <c r="T9726" s="59">
        <v>0.3</v>
      </c>
      <c r="U9726" s="10">
        <v>1024.83</v>
      </c>
    </row>
    <row r="9727" spans="1:21" x14ac:dyDescent="0.3">
      <c r="A9727" s="10" t="s">
        <v>1968</v>
      </c>
      <c r="B9727" s="61">
        <v>44935</v>
      </c>
      <c r="C9727" s="10" t="s">
        <v>1967</v>
      </c>
      <c r="D9727" s="10" t="s">
        <v>1966</v>
      </c>
      <c r="E9727" s="10" t="s">
        <v>581</v>
      </c>
      <c r="F9727" s="10" t="s">
        <v>580</v>
      </c>
      <c r="G9727" s="10" t="s">
        <v>601</v>
      </c>
      <c r="H9727" s="10" t="s">
        <v>600</v>
      </c>
      <c r="I9727" s="10" t="s">
        <v>627</v>
      </c>
      <c r="J9727" s="10" t="s">
        <v>1965</v>
      </c>
      <c r="K9727" s="10" t="s">
        <v>1964</v>
      </c>
      <c r="L9727" s="10">
        <v>2</v>
      </c>
      <c r="M9727" s="10">
        <v>257.35000000000002</v>
      </c>
      <c r="N9727" s="10">
        <v>514.70000000000005</v>
      </c>
      <c r="O9727" s="59">
        <v>0</v>
      </c>
      <c r="P9727" s="10">
        <v>0</v>
      </c>
      <c r="Q9727" s="10">
        <v>514.70000000000005</v>
      </c>
      <c r="R9727" s="10" t="s">
        <v>614</v>
      </c>
      <c r="S9727" s="10" t="s">
        <v>585</v>
      </c>
      <c r="T9727" s="59">
        <v>0.15</v>
      </c>
      <c r="U9727" s="10">
        <v>77.2</v>
      </c>
    </row>
    <row r="9728" spans="1:21" x14ac:dyDescent="0.3">
      <c r="A9728" s="10" t="s">
        <v>1963</v>
      </c>
      <c r="B9728" s="61">
        <v>45365</v>
      </c>
      <c r="C9728" s="10" t="s">
        <v>1962</v>
      </c>
      <c r="D9728" s="10" t="s">
        <v>1961</v>
      </c>
      <c r="E9728" s="10" t="s">
        <v>592</v>
      </c>
      <c r="F9728" s="10" t="s">
        <v>652</v>
      </c>
      <c r="G9728" s="10" t="s">
        <v>601</v>
      </c>
      <c r="H9728" s="10" t="s">
        <v>544</v>
      </c>
      <c r="I9728" s="10" t="s">
        <v>610</v>
      </c>
      <c r="J9728" s="10" t="s">
        <v>1960</v>
      </c>
      <c r="K9728" s="10" t="s">
        <v>1959</v>
      </c>
      <c r="L9728" s="10">
        <v>5</v>
      </c>
      <c r="M9728" s="10">
        <v>838.54</v>
      </c>
      <c r="N9728" s="10">
        <v>4192.7</v>
      </c>
      <c r="O9728" s="59">
        <v>0.2</v>
      </c>
      <c r="P9728" s="10">
        <v>838.54</v>
      </c>
      <c r="Q9728" s="10">
        <v>3354.16</v>
      </c>
      <c r="R9728" s="10" t="s">
        <v>565</v>
      </c>
      <c r="S9728" s="10" t="s">
        <v>596</v>
      </c>
      <c r="T9728" s="59">
        <v>0.15</v>
      </c>
      <c r="U9728" s="10">
        <v>503.12</v>
      </c>
    </row>
    <row r="9729" spans="1:21" x14ac:dyDescent="0.3">
      <c r="A9729" s="10" t="s">
        <v>1958</v>
      </c>
      <c r="B9729" s="61">
        <v>45058</v>
      </c>
      <c r="C9729" s="10" t="s">
        <v>1957</v>
      </c>
      <c r="D9729" s="10" t="s">
        <v>1956</v>
      </c>
      <c r="E9729" s="10" t="s">
        <v>571</v>
      </c>
      <c r="F9729" s="10" t="s">
        <v>11</v>
      </c>
      <c r="G9729" s="10" t="s">
        <v>569</v>
      </c>
      <c r="H9729" s="10" t="s">
        <v>600</v>
      </c>
      <c r="I9729" s="10" t="s">
        <v>627</v>
      </c>
      <c r="J9729" s="10" t="s">
        <v>1955</v>
      </c>
      <c r="K9729" s="10" t="s">
        <v>1954</v>
      </c>
      <c r="L9729" s="10">
        <v>7</v>
      </c>
      <c r="M9729" s="10">
        <v>446.08</v>
      </c>
      <c r="N9729" s="10">
        <v>3122.56</v>
      </c>
      <c r="O9729" s="59">
        <v>0</v>
      </c>
      <c r="P9729" s="10">
        <v>0</v>
      </c>
      <c r="Q9729" s="10">
        <v>3122.56</v>
      </c>
      <c r="R9729" s="10" t="s">
        <v>575</v>
      </c>
      <c r="S9729" s="10" t="s">
        <v>585</v>
      </c>
      <c r="T9729" s="59">
        <v>0.15</v>
      </c>
      <c r="U9729" s="10">
        <v>468.38</v>
      </c>
    </row>
    <row r="9730" spans="1:21" x14ac:dyDescent="0.3">
      <c r="A9730" s="10" t="s">
        <v>1953</v>
      </c>
      <c r="B9730" s="61">
        <v>45365</v>
      </c>
      <c r="C9730" s="10" t="s">
        <v>1952</v>
      </c>
      <c r="D9730" s="10" t="s">
        <v>1951</v>
      </c>
      <c r="E9730" s="10" t="s">
        <v>571</v>
      </c>
      <c r="F9730" s="10" t="s">
        <v>11</v>
      </c>
      <c r="G9730" s="10" t="s">
        <v>569</v>
      </c>
      <c r="H9730" s="10" t="s">
        <v>600</v>
      </c>
      <c r="I9730" s="10" t="s">
        <v>627</v>
      </c>
      <c r="J9730" s="10" t="s">
        <v>1950</v>
      </c>
      <c r="K9730" s="10" t="s">
        <v>1949</v>
      </c>
      <c r="L9730" s="10">
        <v>1</v>
      </c>
      <c r="M9730" s="10">
        <v>329.74</v>
      </c>
      <c r="N9730" s="10">
        <v>329.74</v>
      </c>
      <c r="O9730" s="59">
        <v>0.1</v>
      </c>
      <c r="P9730" s="10">
        <v>32.97</v>
      </c>
      <c r="Q9730" s="10">
        <v>296.77</v>
      </c>
      <c r="R9730" s="10" t="s">
        <v>575</v>
      </c>
      <c r="S9730" s="10" t="s">
        <v>564</v>
      </c>
      <c r="T9730" s="59">
        <v>0.3</v>
      </c>
      <c r="U9730" s="10">
        <v>89.03</v>
      </c>
    </row>
    <row r="9731" spans="1:21" x14ac:dyDescent="0.3">
      <c r="A9731" s="10" t="s">
        <v>1948</v>
      </c>
      <c r="B9731" s="61">
        <v>44980</v>
      </c>
      <c r="C9731" s="10" t="s">
        <v>1947</v>
      </c>
      <c r="D9731" s="10" t="s">
        <v>1946</v>
      </c>
      <c r="E9731" s="10" t="s">
        <v>581</v>
      </c>
      <c r="F9731" s="10" t="s">
        <v>7</v>
      </c>
      <c r="G9731" s="10" t="s">
        <v>601</v>
      </c>
      <c r="H9731" s="10" t="s">
        <v>579</v>
      </c>
      <c r="I9731" s="10" t="s">
        <v>722</v>
      </c>
      <c r="J9731" s="10" t="s">
        <v>1945</v>
      </c>
      <c r="K9731" s="10" t="s">
        <v>1944</v>
      </c>
      <c r="L9731" s="10">
        <v>1</v>
      </c>
      <c r="M9731" s="10">
        <v>370.7</v>
      </c>
      <c r="N9731" s="10">
        <v>370.7</v>
      </c>
      <c r="O9731" s="59">
        <v>0.1</v>
      </c>
      <c r="P9731" s="10">
        <v>37.07</v>
      </c>
      <c r="Q9731" s="10">
        <v>333.63</v>
      </c>
      <c r="R9731" s="10" t="s">
        <v>575</v>
      </c>
      <c r="S9731" s="10" t="s">
        <v>585</v>
      </c>
      <c r="T9731" s="59">
        <v>0.3</v>
      </c>
      <c r="U9731" s="10">
        <v>100.09</v>
      </c>
    </row>
    <row r="9732" spans="1:21" x14ac:dyDescent="0.3">
      <c r="A9732" s="10" t="s">
        <v>1943</v>
      </c>
      <c r="B9732" s="61">
        <v>45120</v>
      </c>
      <c r="C9732" s="10" t="s">
        <v>1942</v>
      </c>
      <c r="D9732" s="10" t="s">
        <v>1941</v>
      </c>
      <c r="E9732" s="10" t="s">
        <v>629</v>
      </c>
      <c r="F9732" s="10" t="s">
        <v>790</v>
      </c>
      <c r="G9732" s="10" t="s">
        <v>601</v>
      </c>
      <c r="H9732" s="10" t="s">
        <v>590</v>
      </c>
      <c r="I9732" s="10" t="s">
        <v>748</v>
      </c>
      <c r="J9732" s="10" t="s">
        <v>1940</v>
      </c>
      <c r="K9732" s="10" t="s">
        <v>1939</v>
      </c>
      <c r="L9732" s="10">
        <v>9</v>
      </c>
      <c r="M9732" s="10">
        <v>620.9</v>
      </c>
      <c r="N9732" s="10">
        <v>5588.1</v>
      </c>
      <c r="O9732" s="59">
        <v>0.2</v>
      </c>
      <c r="P9732" s="10">
        <v>1117.6199999999999</v>
      </c>
      <c r="Q9732" s="10">
        <v>4470.4799999999996</v>
      </c>
      <c r="R9732" s="10" t="s">
        <v>575</v>
      </c>
      <c r="S9732" s="10" t="s">
        <v>596</v>
      </c>
      <c r="T9732" s="59">
        <v>0.25</v>
      </c>
      <c r="U9732" s="10">
        <v>1117.6199999999999</v>
      </c>
    </row>
    <row r="9733" spans="1:21" x14ac:dyDescent="0.3">
      <c r="A9733" s="10" t="s">
        <v>1938</v>
      </c>
      <c r="B9733" s="61">
        <v>44992</v>
      </c>
      <c r="C9733" s="10" t="s">
        <v>1937</v>
      </c>
      <c r="D9733" s="10" t="s">
        <v>1936</v>
      </c>
      <c r="E9733" s="10" t="s">
        <v>603</v>
      </c>
      <c r="F9733" s="10" t="s">
        <v>602</v>
      </c>
      <c r="G9733" s="10" t="s">
        <v>569</v>
      </c>
      <c r="H9733" s="10" t="s">
        <v>590</v>
      </c>
      <c r="I9733" s="10" t="s">
        <v>748</v>
      </c>
      <c r="J9733" s="10" t="s">
        <v>1935</v>
      </c>
      <c r="K9733" s="10" t="s">
        <v>1934</v>
      </c>
      <c r="L9733" s="10">
        <v>2</v>
      </c>
      <c r="M9733" s="10">
        <v>738.44</v>
      </c>
      <c r="N9733" s="10">
        <v>1476.88</v>
      </c>
      <c r="O9733" s="59">
        <v>0.05</v>
      </c>
      <c r="P9733" s="10">
        <v>73.84</v>
      </c>
      <c r="Q9733" s="10">
        <v>1403.04</v>
      </c>
      <c r="R9733" s="10" t="s">
        <v>565</v>
      </c>
      <c r="S9733" s="10" t="s">
        <v>607</v>
      </c>
      <c r="T9733" s="59">
        <v>0.15</v>
      </c>
      <c r="U9733" s="10">
        <v>210.46</v>
      </c>
    </row>
    <row r="9734" spans="1:21" x14ac:dyDescent="0.3">
      <c r="A9734" s="10" t="s">
        <v>1933</v>
      </c>
      <c r="B9734" s="61">
        <v>45109</v>
      </c>
      <c r="C9734" s="10" t="s">
        <v>1932</v>
      </c>
      <c r="D9734" s="10" t="s">
        <v>1931</v>
      </c>
      <c r="E9734" s="10" t="s">
        <v>571</v>
      </c>
      <c r="F9734" s="10" t="s">
        <v>11</v>
      </c>
      <c r="G9734" s="10" t="s">
        <v>601</v>
      </c>
      <c r="H9734" s="10" t="s">
        <v>579</v>
      </c>
      <c r="I9734" s="10" t="s">
        <v>578</v>
      </c>
      <c r="J9734" s="10" t="s">
        <v>1930</v>
      </c>
      <c r="K9734" s="10" t="s">
        <v>1929</v>
      </c>
      <c r="L9734" s="10">
        <v>9</v>
      </c>
      <c r="M9734" s="10">
        <v>521.5</v>
      </c>
      <c r="N9734" s="10">
        <v>4693.5</v>
      </c>
      <c r="O9734" s="59">
        <v>0.05</v>
      </c>
      <c r="P9734" s="10">
        <v>234.68</v>
      </c>
      <c r="Q9734" s="10">
        <v>4458.82</v>
      </c>
      <c r="R9734" s="10" t="s">
        <v>565</v>
      </c>
      <c r="S9734" s="10" t="s">
        <v>596</v>
      </c>
      <c r="T9734" s="59">
        <v>0.25</v>
      </c>
      <c r="U9734" s="10">
        <v>1114.7</v>
      </c>
    </row>
    <row r="9735" spans="1:21" x14ac:dyDescent="0.3">
      <c r="A9735" s="10" t="s">
        <v>1928</v>
      </c>
      <c r="B9735" s="61">
        <v>44980</v>
      </c>
      <c r="C9735" s="10" t="s">
        <v>1927</v>
      </c>
      <c r="D9735" s="10" t="s">
        <v>1926</v>
      </c>
      <c r="E9735" s="10" t="s">
        <v>603</v>
      </c>
      <c r="F9735" s="10" t="s">
        <v>658</v>
      </c>
      <c r="G9735" s="10" t="s">
        <v>569</v>
      </c>
      <c r="H9735" s="10" t="s">
        <v>579</v>
      </c>
      <c r="I9735" s="10" t="s">
        <v>711</v>
      </c>
      <c r="J9735" s="10" t="s">
        <v>1925</v>
      </c>
      <c r="K9735" s="10" t="s">
        <v>1924</v>
      </c>
      <c r="L9735" s="10">
        <v>10</v>
      </c>
      <c r="M9735" s="10">
        <v>989.9</v>
      </c>
      <c r="N9735" s="10">
        <v>9899</v>
      </c>
      <c r="O9735" s="59">
        <v>0</v>
      </c>
      <c r="P9735" s="10">
        <v>0</v>
      </c>
      <c r="Q9735" s="10">
        <v>9899</v>
      </c>
      <c r="R9735" s="10" t="s">
        <v>586</v>
      </c>
      <c r="S9735" s="10" t="s">
        <v>564</v>
      </c>
      <c r="T9735" s="59">
        <v>0.25</v>
      </c>
      <c r="U9735" s="10">
        <v>2474.75</v>
      </c>
    </row>
    <row r="9736" spans="1:21" x14ac:dyDescent="0.3">
      <c r="A9736" s="10" t="s">
        <v>1923</v>
      </c>
      <c r="B9736" s="61">
        <v>44947</v>
      </c>
      <c r="C9736" s="10" t="s">
        <v>1922</v>
      </c>
      <c r="D9736" s="10" t="s">
        <v>1921</v>
      </c>
      <c r="E9736" s="10" t="s">
        <v>571</v>
      </c>
      <c r="F9736" s="10" t="s">
        <v>570</v>
      </c>
      <c r="G9736" s="10" t="s">
        <v>569</v>
      </c>
      <c r="H9736" s="10" t="s">
        <v>600</v>
      </c>
      <c r="I9736" s="10" t="s">
        <v>627</v>
      </c>
      <c r="J9736" s="10" t="s">
        <v>1920</v>
      </c>
      <c r="K9736" s="10" t="s">
        <v>1919</v>
      </c>
      <c r="L9736" s="10">
        <v>9</v>
      </c>
      <c r="M9736" s="10">
        <v>193.82</v>
      </c>
      <c r="N9736" s="10">
        <v>1744.38</v>
      </c>
      <c r="O9736" s="59">
        <v>0.2</v>
      </c>
      <c r="P9736" s="10">
        <v>348.88</v>
      </c>
      <c r="Q9736" s="10">
        <v>1395.5</v>
      </c>
      <c r="R9736" s="10" t="s">
        <v>565</v>
      </c>
      <c r="S9736" s="10" t="s">
        <v>564</v>
      </c>
      <c r="T9736" s="59">
        <v>0.15</v>
      </c>
      <c r="U9736" s="10">
        <v>209.32</v>
      </c>
    </row>
    <row r="9737" spans="1:21" x14ac:dyDescent="0.3">
      <c r="A9737" s="10" t="s">
        <v>1918</v>
      </c>
      <c r="B9737" s="61">
        <v>44949</v>
      </c>
      <c r="C9737" s="10" t="s">
        <v>1917</v>
      </c>
      <c r="D9737" s="10" t="s">
        <v>1916</v>
      </c>
      <c r="E9737" s="10" t="s">
        <v>571</v>
      </c>
      <c r="F9737" s="10" t="s">
        <v>685</v>
      </c>
      <c r="G9737" s="10" t="s">
        <v>601</v>
      </c>
      <c r="H9737" s="10" t="s">
        <v>544</v>
      </c>
      <c r="I9737" s="10" t="s">
        <v>568</v>
      </c>
      <c r="J9737" s="10" t="s">
        <v>1915</v>
      </c>
      <c r="K9737" s="10" t="s">
        <v>1914</v>
      </c>
      <c r="L9737" s="10">
        <v>7</v>
      </c>
      <c r="M9737" s="10">
        <v>776.14</v>
      </c>
      <c r="N9737" s="10">
        <v>5432.98</v>
      </c>
      <c r="O9737" s="59">
        <v>0.2</v>
      </c>
      <c r="P9737" s="10">
        <v>1086.5999999999999</v>
      </c>
      <c r="Q9737" s="10">
        <v>4346.38</v>
      </c>
      <c r="R9737" s="10" t="s">
        <v>586</v>
      </c>
      <c r="S9737" s="10" t="s">
        <v>585</v>
      </c>
      <c r="T9737" s="59">
        <v>0.3</v>
      </c>
      <c r="U9737" s="10">
        <v>1303.9100000000001</v>
      </c>
    </row>
    <row r="9738" spans="1:21" x14ac:dyDescent="0.3">
      <c r="A9738" s="10" t="s">
        <v>1913</v>
      </c>
      <c r="B9738" s="61">
        <v>44953</v>
      </c>
      <c r="C9738" s="10" t="s">
        <v>1912</v>
      </c>
      <c r="D9738" s="10" t="s">
        <v>1911</v>
      </c>
      <c r="E9738" s="10" t="s">
        <v>571</v>
      </c>
      <c r="F9738" s="10" t="s">
        <v>11</v>
      </c>
      <c r="G9738" s="10" t="s">
        <v>601</v>
      </c>
      <c r="H9738" s="10" t="s">
        <v>590</v>
      </c>
      <c r="I9738" s="10" t="s">
        <v>589</v>
      </c>
      <c r="J9738" s="10" t="s">
        <v>1910</v>
      </c>
      <c r="K9738" s="10" t="s">
        <v>1909</v>
      </c>
      <c r="L9738" s="10">
        <v>5</v>
      </c>
      <c r="M9738" s="10">
        <v>783.62</v>
      </c>
      <c r="N9738" s="10">
        <v>3918.1</v>
      </c>
      <c r="O9738" s="59">
        <v>0.05</v>
      </c>
      <c r="P9738" s="10">
        <v>195.91</v>
      </c>
      <c r="Q9738" s="10">
        <v>3722.19</v>
      </c>
      <c r="R9738" s="10" t="s">
        <v>575</v>
      </c>
      <c r="S9738" s="10" t="s">
        <v>564</v>
      </c>
      <c r="T9738" s="59">
        <v>0.25</v>
      </c>
      <c r="U9738" s="10">
        <v>930.55</v>
      </c>
    </row>
    <row r="9739" spans="1:21" x14ac:dyDescent="0.3">
      <c r="A9739" s="10" t="s">
        <v>1908</v>
      </c>
      <c r="B9739" s="61">
        <v>45135</v>
      </c>
      <c r="C9739" s="10" t="s">
        <v>1907</v>
      </c>
      <c r="D9739" s="10" t="s">
        <v>1906</v>
      </c>
      <c r="E9739" s="10" t="s">
        <v>571</v>
      </c>
      <c r="F9739" s="10" t="s">
        <v>11</v>
      </c>
      <c r="G9739" s="10" t="s">
        <v>601</v>
      </c>
      <c r="H9739" s="10" t="s">
        <v>544</v>
      </c>
      <c r="I9739" s="10" t="s">
        <v>10</v>
      </c>
      <c r="J9739" s="10" t="s">
        <v>1905</v>
      </c>
      <c r="K9739" s="10" t="s">
        <v>1904</v>
      </c>
      <c r="L9739" s="10">
        <v>3</v>
      </c>
      <c r="M9739" s="10">
        <v>741.85</v>
      </c>
      <c r="N9739" s="10">
        <v>2225.5500000000002</v>
      </c>
      <c r="O9739" s="59">
        <v>0.2</v>
      </c>
      <c r="P9739" s="10">
        <v>445.11</v>
      </c>
      <c r="Q9739" s="10">
        <v>1780.44</v>
      </c>
      <c r="R9739" s="10" t="s">
        <v>575</v>
      </c>
      <c r="S9739" s="10" t="s">
        <v>564</v>
      </c>
      <c r="T9739" s="59">
        <v>0.15</v>
      </c>
      <c r="U9739" s="10">
        <v>267.07</v>
      </c>
    </row>
    <row r="9740" spans="1:21" x14ac:dyDescent="0.3">
      <c r="A9740" s="10" t="s">
        <v>1903</v>
      </c>
      <c r="B9740" s="61">
        <v>45015</v>
      </c>
      <c r="C9740" s="10" t="s">
        <v>1902</v>
      </c>
      <c r="D9740" s="10" t="s">
        <v>1901</v>
      </c>
      <c r="E9740" s="10" t="s">
        <v>571</v>
      </c>
      <c r="F9740" s="10" t="s">
        <v>11</v>
      </c>
      <c r="G9740" s="10" t="s">
        <v>601</v>
      </c>
      <c r="H9740" s="10" t="s">
        <v>579</v>
      </c>
      <c r="I9740" s="10" t="s">
        <v>711</v>
      </c>
      <c r="J9740" s="10" t="s">
        <v>1900</v>
      </c>
      <c r="K9740" s="10" t="s">
        <v>1899</v>
      </c>
      <c r="L9740" s="10">
        <v>3</v>
      </c>
      <c r="M9740" s="10">
        <v>199.29</v>
      </c>
      <c r="N9740" s="10">
        <v>597.87</v>
      </c>
      <c r="O9740" s="59">
        <v>0.1</v>
      </c>
      <c r="P9740" s="10">
        <v>59.79</v>
      </c>
      <c r="Q9740" s="10">
        <v>538.08000000000004</v>
      </c>
      <c r="R9740" s="10" t="s">
        <v>586</v>
      </c>
      <c r="S9740" s="10" t="s">
        <v>607</v>
      </c>
      <c r="T9740" s="59">
        <v>0.15</v>
      </c>
      <c r="U9740" s="10">
        <v>80.709999999999994</v>
      </c>
    </row>
    <row r="9741" spans="1:21" x14ac:dyDescent="0.3">
      <c r="A9741" s="10" t="s">
        <v>1898</v>
      </c>
      <c r="B9741" s="61">
        <v>45049</v>
      </c>
      <c r="C9741" s="10" t="s">
        <v>1897</v>
      </c>
      <c r="D9741" s="10" t="s">
        <v>1896</v>
      </c>
      <c r="E9741" s="10" t="s">
        <v>629</v>
      </c>
      <c r="F9741" s="10" t="s">
        <v>759</v>
      </c>
      <c r="G9741" s="10" t="s">
        <v>601</v>
      </c>
      <c r="H9741" s="10" t="s">
        <v>590</v>
      </c>
      <c r="I9741" s="10" t="s">
        <v>635</v>
      </c>
      <c r="J9741" s="10" t="s">
        <v>1895</v>
      </c>
      <c r="K9741" s="10" t="s">
        <v>1894</v>
      </c>
      <c r="L9741" s="10">
        <v>4</v>
      </c>
      <c r="M9741" s="10">
        <v>710.53</v>
      </c>
      <c r="N9741" s="10">
        <v>2842.12</v>
      </c>
      <c r="O9741" s="59">
        <v>0</v>
      </c>
      <c r="P9741" s="10">
        <v>0</v>
      </c>
      <c r="Q9741" s="10">
        <v>2842.12</v>
      </c>
      <c r="R9741" s="10" t="s">
        <v>614</v>
      </c>
      <c r="S9741" s="10" t="s">
        <v>607</v>
      </c>
      <c r="T9741" s="59">
        <v>0.25</v>
      </c>
      <c r="U9741" s="10">
        <v>710.53</v>
      </c>
    </row>
    <row r="9742" spans="1:21" x14ac:dyDescent="0.3">
      <c r="A9742" s="10" t="s">
        <v>1893</v>
      </c>
      <c r="B9742" s="61">
        <v>44975</v>
      </c>
      <c r="C9742" s="10" t="s">
        <v>1892</v>
      </c>
      <c r="D9742" s="10" t="s">
        <v>1891</v>
      </c>
      <c r="E9742" s="10" t="s">
        <v>603</v>
      </c>
      <c r="F9742" s="10" t="s">
        <v>602</v>
      </c>
      <c r="G9742" s="10" t="s">
        <v>569</v>
      </c>
      <c r="H9742" s="10" t="s">
        <v>544</v>
      </c>
      <c r="I9742" s="10" t="s">
        <v>610</v>
      </c>
      <c r="J9742" s="10" t="s">
        <v>1890</v>
      </c>
      <c r="K9742" s="10" t="s">
        <v>1889</v>
      </c>
      <c r="L9742" s="10">
        <v>9</v>
      </c>
      <c r="M9742" s="10">
        <v>633.69000000000005</v>
      </c>
      <c r="N9742" s="10">
        <v>5703.21</v>
      </c>
      <c r="O9742" s="59">
        <v>0.2</v>
      </c>
      <c r="P9742" s="10">
        <v>1140.6400000000001</v>
      </c>
      <c r="Q9742" s="10">
        <v>4562.57</v>
      </c>
      <c r="R9742" s="10" t="s">
        <v>614</v>
      </c>
      <c r="S9742" s="10" t="s">
        <v>585</v>
      </c>
      <c r="T9742" s="59">
        <v>0.15</v>
      </c>
      <c r="U9742" s="10">
        <v>684.39</v>
      </c>
    </row>
    <row r="9743" spans="1:21" x14ac:dyDescent="0.3">
      <c r="A9743" s="10" t="s">
        <v>1888</v>
      </c>
      <c r="B9743" s="61">
        <v>44987</v>
      </c>
      <c r="C9743" s="10" t="s">
        <v>1887</v>
      </c>
      <c r="D9743" s="10" t="s">
        <v>1886</v>
      </c>
      <c r="E9743" s="10" t="s">
        <v>571</v>
      </c>
      <c r="F9743" s="10" t="s">
        <v>685</v>
      </c>
      <c r="G9743" s="10" t="s">
        <v>601</v>
      </c>
      <c r="H9743" s="10" t="s">
        <v>600</v>
      </c>
      <c r="I9743" s="10" t="s">
        <v>627</v>
      </c>
      <c r="J9743" s="10" t="s">
        <v>1885</v>
      </c>
      <c r="K9743" s="10" t="s">
        <v>1884</v>
      </c>
      <c r="L9743" s="10">
        <v>6</v>
      </c>
      <c r="M9743" s="10">
        <v>362.94</v>
      </c>
      <c r="N9743" s="10">
        <v>2177.64</v>
      </c>
      <c r="O9743" s="59">
        <v>0.05</v>
      </c>
      <c r="P9743" s="10">
        <v>108.88</v>
      </c>
      <c r="Q9743" s="10">
        <v>2068.7600000000002</v>
      </c>
      <c r="R9743" s="10" t="s">
        <v>586</v>
      </c>
      <c r="S9743" s="10" t="s">
        <v>585</v>
      </c>
      <c r="T9743" s="59">
        <v>0.15</v>
      </c>
      <c r="U9743" s="10">
        <v>310.31</v>
      </c>
    </row>
    <row r="9744" spans="1:21" x14ac:dyDescent="0.3">
      <c r="A9744" s="10" t="s">
        <v>1883</v>
      </c>
      <c r="B9744" s="61">
        <v>45155</v>
      </c>
      <c r="C9744" s="10" t="s">
        <v>1882</v>
      </c>
      <c r="D9744" s="10" t="s">
        <v>1881</v>
      </c>
      <c r="E9744" s="10" t="s">
        <v>603</v>
      </c>
      <c r="F9744" s="10" t="s">
        <v>602</v>
      </c>
      <c r="G9744" s="10" t="s">
        <v>569</v>
      </c>
      <c r="H9744" s="10" t="s">
        <v>544</v>
      </c>
      <c r="I9744" s="10" t="s">
        <v>568</v>
      </c>
      <c r="J9744" s="10" t="s">
        <v>1880</v>
      </c>
      <c r="K9744" s="10" t="s">
        <v>1879</v>
      </c>
      <c r="L9744" s="10">
        <v>8</v>
      </c>
      <c r="M9744" s="10">
        <v>710.74</v>
      </c>
      <c r="N9744" s="10">
        <v>5685.92</v>
      </c>
      <c r="O9744" s="59">
        <v>0.2</v>
      </c>
      <c r="P9744" s="10">
        <v>1137.18</v>
      </c>
      <c r="Q9744" s="10">
        <v>4548.74</v>
      </c>
      <c r="R9744" s="10" t="s">
        <v>575</v>
      </c>
      <c r="S9744" s="10" t="s">
        <v>596</v>
      </c>
      <c r="T9744" s="59">
        <v>0.25</v>
      </c>
      <c r="U9744" s="10">
        <v>1137.18</v>
      </c>
    </row>
    <row r="9745" spans="1:21" x14ac:dyDescent="0.3">
      <c r="A9745" s="10" t="s">
        <v>1878</v>
      </c>
      <c r="B9745" s="61">
        <v>45298</v>
      </c>
      <c r="C9745" s="10" t="s">
        <v>1877</v>
      </c>
      <c r="D9745" s="10" t="s">
        <v>1876</v>
      </c>
      <c r="E9745" s="10" t="s">
        <v>629</v>
      </c>
      <c r="F9745" s="10" t="s">
        <v>628</v>
      </c>
      <c r="G9745" s="10" t="s">
        <v>601</v>
      </c>
      <c r="H9745" s="10" t="s">
        <v>590</v>
      </c>
      <c r="I9745" s="10" t="s">
        <v>589</v>
      </c>
      <c r="J9745" s="10" t="s">
        <v>1875</v>
      </c>
      <c r="K9745" s="10" t="s">
        <v>1874</v>
      </c>
      <c r="L9745" s="10">
        <v>4</v>
      </c>
      <c r="M9745" s="10">
        <v>114.78</v>
      </c>
      <c r="N9745" s="10">
        <v>459.12</v>
      </c>
      <c r="O9745" s="59">
        <v>0</v>
      </c>
      <c r="P9745" s="10">
        <v>0</v>
      </c>
      <c r="Q9745" s="10">
        <v>459.12</v>
      </c>
      <c r="R9745" s="10" t="s">
        <v>565</v>
      </c>
      <c r="S9745" s="10" t="s">
        <v>564</v>
      </c>
      <c r="T9745" s="59">
        <v>0.3</v>
      </c>
      <c r="U9745" s="10">
        <v>137.74</v>
      </c>
    </row>
    <row r="9746" spans="1:21" x14ac:dyDescent="0.3">
      <c r="A9746" s="10" t="s">
        <v>1873</v>
      </c>
      <c r="B9746" s="61">
        <v>45137</v>
      </c>
      <c r="C9746" s="10" t="s">
        <v>1872</v>
      </c>
      <c r="D9746" s="10" t="s">
        <v>1871</v>
      </c>
      <c r="E9746" s="10" t="s">
        <v>571</v>
      </c>
      <c r="F9746" s="10" t="s">
        <v>11</v>
      </c>
      <c r="G9746" s="10" t="s">
        <v>569</v>
      </c>
      <c r="H9746" s="10" t="s">
        <v>600</v>
      </c>
      <c r="I9746" s="10" t="s">
        <v>627</v>
      </c>
      <c r="J9746" s="10" t="s">
        <v>1870</v>
      </c>
      <c r="K9746" s="10" t="s">
        <v>1869</v>
      </c>
      <c r="L9746" s="10">
        <v>3</v>
      </c>
      <c r="M9746" s="10">
        <v>615.16</v>
      </c>
      <c r="N9746" s="10">
        <v>1845.48</v>
      </c>
      <c r="O9746" s="59">
        <v>0</v>
      </c>
      <c r="P9746" s="10">
        <v>0</v>
      </c>
      <c r="Q9746" s="10">
        <v>1845.48</v>
      </c>
      <c r="R9746" s="10" t="s">
        <v>614</v>
      </c>
      <c r="S9746" s="10" t="s">
        <v>607</v>
      </c>
      <c r="T9746" s="59">
        <v>0.25</v>
      </c>
      <c r="U9746" s="10">
        <v>461.37</v>
      </c>
    </row>
    <row r="9747" spans="1:21" x14ac:dyDescent="0.3">
      <c r="A9747" s="10" t="s">
        <v>1868</v>
      </c>
      <c r="B9747" s="61">
        <v>44979</v>
      </c>
      <c r="C9747" s="10" t="s">
        <v>1867</v>
      </c>
      <c r="D9747" s="10" t="s">
        <v>1866</v>
      </c>
      <c r="E9747" s="10" t="s">
        <v>581</v>
      </c>
      <c r="F9747" s="10" t="s">
        <v>580</v>
      </c>
      <c r="G9747" s="10" t="s">
        <v>601</v>
      </c>
      <c r="H9747" s="10" t="s">
        <v>600</v>
      </c>
      <c r="I9747" s="10" t="s">
        <v>664</v>
      </c>
      <c r="J9747" s="10" t="s">
        <v>1865</v>
      </c>
      <c r="K9747" s="10" t="s">
        <v>1864</v>
      </c>
      <c r="L9747" s="10">
        <v>6</v>
      </c>
      <c r="M9747" s="10">
        <v>651.13</v>
      </c>
      <c r="N9747" s="10">
        <v>3906.78</v>
      </c>
      <c r="O9747" s="59">
        <v>0.1</v>
      </c>
      <c r="P9747" s="10">
        <v>390.68</v>
      </c>
      <c r="Q9747" s="10">
        <v>3516.1</v>
      </c>
      <c r="R9747" s="10" t="s">
        <v>614</v>
      </c>
      <c r="S9747" s="10" t="s">
        <v>607</v>
      </c>
      <c r="T9747" s="59">
        <v>0.25</v>
      </c>
      <c r="U9747" s="10">
        <v>879.02</v>
      </c>
    </row>
    <row r="9748" spans="1:21" x14ac:dyDescent="0.3">
      <c r="A9748" s="10" t="s">
        <v>1863</v>
      </c>
      <c r="B9748" s="61">
        <v>45168</v>
      </c>
      <c r="C9748" s="10" t="s">
        <v>1862</v>
      </c>
      <c r="D9748" s="10" t="s">
        <v>1861</v>
      </c>
      <c r="E9748" s="10" t="s">
        <v>603</v>
      </c>
      <c r="F9748" s="10" t="s">
        <v>636</v>
      </c>
      <c r="G9748" s="10" t="s">
        <v>601</v>
      </c>
      <c r="H9748" s="10" t="s">
        <v>579</v>
      </c>
      <c r="I9748" s="10" t="s">
        <v>711</v>
      </c>
      <c r="J9748" s="10" t="s">
        <v>1860</v>
      </c>
      <c r="K9748" s="10" t="s">
        <v>1859</v>
      </c>
      <c r="L9748" s="10">
        <v>10</v>
      </c>
      <c r="M9748" s="10">
        <v>506.83</v>
      </c>
      <c r="N9748" s="10">
        <v>5068.3</v>
      </c>
      <c r="O9748" s="59">
        <v>0</v>
      </c>
      <c r="P9748" s="10">
        <v>0</v>
      </c>
      <c r="Q9748" s="10">
        <v>5068.3</v>
      </c>
      <c r="R9748" s="10" t="s">
        <v>586</v>
      </c>
      <c r="S9748" s="10" t="s">
        <v>596</v>
      </c>
      <c r="T9748" s="59">
        <v>0.3</v>
      </c>
      <c r="U9748" s="10">
        <v>1520.49</v>
      </c>
    </row>
    <row r="9749" spans="1:21" x14ac:dyDescent="0.3">
      <c r="A9749" s="10" t="s">
        <v>1858</v>
      </c>
      <c r="B9749" s="61">
        <v>45049</v>
      </c>
      <c r="C9749" s="10" t="s">
        <v>1357</v>
      </c>
      <c r="D9749" s="10" t="s">
        <v>1857</v>
      </c>
      <c r="E9749" s="10" t="s">
        <v>603</v>
      </c>
      <c r="F9749" s="10" t="s">
        <v>658</v>
      </c>
      <c r="G9749" s="10" t="s">
        <v>601</v>
      </c>
      <c r="H9749" s="10" t="s">
        <v>600</v>
      </c>
      <c r="I9749" s="10" t="s">
        <v>627</v>
      </c>
      <c r="J9749" s="10" t="s">
        <v>1856</v>
      </c>
      <c r="K9749" s="10" t="s">
        <v>1855</v>
      </c>
      <c r="L9749" s="10">
        <v>4</v>
      </c>
      <c r="M9749" s="10">
        <v>709.45</v>
      </c>
      <c r="N9749" s="10">
        <v>2837.8</v>
      </c>
      <c r="O9749" s="59">
        <v>0</v>
      </c>
      <c r="P9749" s="10">
        <v>0</v>
      </c>
      <c r="Q9749" s="10">
        <v>2837.8</v>
      </c>
      <c r="R9749" s="10" t="s">
        <v>614</v>
      </c>
      <c r="S9749" s="10" t="s">
        <v>596</v>
      </c>
      <c r="T9749" s="59">
        <v>0.25</v>
      </c>
      <c r="U9749" s="10">
        <v>709.45</v>
      </c>
    </row>
    <row r="9750" spans="1:21" x14ac:dyDescent="0.3">
      <c r="A9750" s="10" t="s">
        <v>1854</v>
      </c>
      <c r="B9750" s="61">
        <v>45332</v>
      </c>
      <c r="C9750" s="10" t="s">
        <v>1853</v>
      </c>
      <c r="D9750" s="10" t="s">
        <v>1852</v>
      </c>
      <c r="E9750" s="10" t="s">
        <v>592</v>
      </c>
      <c r="F9750" s="10" t="s">
        <v>18</v>
      </c>
      <c r="G9750" s="10" t="s">
        <v>569</v>
      </c>
      <c r="H9750" s="10" t="s">
        <v>600</v>
      </c>
      <c r="I9750" s="10" t="s">
        <v>599</v>
      </c>
      <c r="J9750" s="10" t="s">
        <v>1851</v>
      </c>
      <c r="K9750" s="10" t="s">
        <v>1850</v>
      </c>
      <c r="L9750" s="10">
        <v>2</v>
      </c>
      <c r="M9750" s="10">
        <v>195.09</v>
      </c>
      <c r="N9750" s="10">
        <v>390.18</v>
      </c>
      <c r="O9750" s="59">
        <v>0.2</v>
      </c>
      <c r="P9750" s="10">
        <v>78.040000000000006</v>
      </c>
      <c r="Q9750" s="10">
        <v>312.14</v>
      </c>
      <c r="R9750" s="10" t="s">
        <v>575</v>
      </c>
      <c r="S9750" s="10" t="s">
        <v>564</v>
      </c>
      <c r="T9750" s="59">
        <v>0.15</v>
      </c>
      <c r="U9750" s="10">
        <v>46.82</v>
      </c>
    </row>
    <row r="9751" spans="1:21" x14ac:dyDescent="0.3">
      <c r="A9751" s="10" t="s">
        <v>1849</v>
      </c>
      <c r="B9751" s="61">
        <v>45013</v>
      </c>
      <c r="C9751" s="10" t="s">
        <v>1848</v>
      </c>
      <c r="D9751" s="10" t="s">
        <v>1847</v>
      </c>
      <c r="E9751" s="10" t="s">
        <v>629</v>
      </c>
      <c r="F9751" s="10" t="s">
        <v>759</v>
      </c>
      <c r="G9751" s="10" t="s">
        <v>569</v>
      </c>
      <c r="H9751" s="10" t="s">
        <v>544</v>
      </c>
      <c r="I9751" s="10" t="s">
        <v>568</v>
      </c>
      <c r="J9751" s="10" t="s">
        <v>1846</v>
      </c>
      <c r="K9751" s="10" t="s">
        <v>1845</v>
      </c>
      <c r="L9751" s="10">
        <v>9</v>
      </c>
      <c r="M9751" s="10">
        <v>210.15</v>
      </c>
      <c r="N9751" s="10">
        <v>1891.35</v>
      </c>
      <c r="O9751" s="59">
        <v>0.2</v>
      </c>
      <c r="P9751" s="10">
        <v>378.27</v>
      </c>
      <c r="Q9751" s="10">
        <v>1513.08</v>
      </c>
      <c r="R9751" s="10" t="s">
        <v>575</v>
      </c>
      <c r="S9751" s="10" t="s">
        <v>585</v>
      </c>
      <c r="T9751" s="59">
        <v>0.25</v>
      </c>
      <c r="U9751" s="10">
        <v>378.27</v>
      </c>
    </row>
    <row r="9752" spans="1:21" x14ac:dyDescent="0.3">
      <c r="A9752" s="10" t="s">
        <v>1844</v>
      </c>
      <c r="B9752" s="61">
        <v>44985</v>
      </c>
      <c r="C9752" s="10" t="s">
        <v>1843</v>
      </c>
      <c r="D9752" s="10" t="s">
        <v>1842</v>
      </c>
      <c r="E9752" s="10" t="s">
        <v>629</v>
      </c>
      <c r="F9752" s="10" t="s">
        <v>628</v>
      </c>
      <c r="G9752" s="10" t="s">
        <v>569</v>
      </c>
      <c r="H9752" s="10" t="s">
        <v>600</v>
      </c>
      <c r="I9752" s="10" t="s">
        <v>664</v>
      </c>
      <c r="J9752" s="10" t="s">
        <v>1841</v>
      </c>
      <c r="K9752" s="10" t="s">
        <v>1840</v>
      </c>
      <c r="L9752" s="10">
        <v>1</v>
      </c>
      <c r="M9752" s="10">
        <v>826.23</v>
      </c>
      <c r="N9752" s="10">
        <v>826.23</v>
      </c>
      <c r="O9752" s="59">
        <v>0</v>
      </c>
      <c r="P9752" s="10">
        <v>0</v>
      </c>
      <c r="Q9752" s="10">
        <v>826.23</v>
      </c>
      <c r="R9752" s="10" t="s">
        <v>575</v>
      </c>
      <c r="S9752" s="10" t="s">
        <v>596</v>
      </c>
      <c r="T9752" s="59">
        <v>0.15</v>
      </c>
      <c r="U9752" s="10">
        <v>123.93</v>
      </c>
    </row>
    <row r="9753" spans="1:21" x14ac:dyDescent="0.3">
      <c r="A9753" s="10" t="s">
        <v>1839</v>
      </c>
      <c r="B9753" s="61">
        <v>45290</v>
      </c>
      <c r="C9753" s="10" t="s">
        <v>1838</v>
      </c>
      <c r="D9753" s="10" t="s">
        <v>1837</v>
      </c>
      <c r="E9753" s="10" t="s">
        <v>571</v>
      </c>
      <c r="F9753" s="10" t="s">
        <v>11</v>
      </c>
      <c r="G9753" s="10" t="s">
        <v>601</v>
      </c>
      <c r="H9753" s="10" t="s">
        <v>590</v>
      </c>
      <c r="I9753" s="10" t="s">
        <v>635</v>
      </c>
      <c r="J9753" s="10" t="s">
        <v>1836</v>
      </c>
      <c r="K9753" s="10" t="s">
        <v>1835</v>
      </c>
      <c r="L9753" s="10">
        <v>7</v>
      </c>
      <c r="M9753" s="10">
        <v>727.01</v>
      </c>
      <c r="N9753" s="10">
        <v>5089.07</v>
      </c>
      <c r="O9753" s="59">
        <v>0.05</v>
      </c>
      <c r="P9753" s="10">
        <v>254.45</v>
      </c>
      <c r="Q9753" s="10">
        <v>4834.62</v>
      </c>
      <c r="R9753" s="10" t="s">
        <v>575</v>
      </c>
      <c r="S9753" s="10" t="s">
        <v>607</v>
      </c>
      <c r="T9753" s="59">
        <v>0.15</v>
      </c>
      <c r="U9753" s="10">
        <v>725.19</v>
      </c>
    </row>
    <row r="9754" spans="1:21" x14ac:dyDescent="0.3">
      <c r="A9754" s="10" t="s">
        <v>1834</v>
      </c>
      <c r="B9754" s="61">
        <v>45302</v>
      </c>
      <c r="C9754" s="10" t="s">
        <v>1833</v>
      </c>
      <c r="D9754" s="10" t="s">
        <v>1832</v>
      </c>
      <c r="E9754" s="10" t="s">
        <v>592</v>
      </c>
      <c r="F9754" s="10" t="s">
        <v>18</v>
      </c>
      <c r="G9754" s="10" t="s">
        <v>569</v>
      </c>
      <c r="H9754" s="10" t="s">
        <v>579</v>
      </c>
      <c r="I9754" s="10" t="s">
        <v>578</v>
      </c>
      <c r="J9754" s="10" t="s">
        <v>1831</v>
      </c>
      <c r="K9754" s="10" t="s">
        <v>1830</v>
      </c>
      <c r="L9754" s="10">
        <v>9</v>
      </c>
      <c r="M9754" s="10">
        <v>771.47</v>
      </c>
      <c r="N9754" s="10">
        <v>6943.23</v>
      </c>
      <c r="O9754" s="59">
        <v>0.1</v>
      </c>
      <c r="P9754" s="10">
        <v>694.32</v>
      </c>
      <c r="Q9754" s="10">
        <v>6248.91</v>
      </c>
      <c r="R9754" s="10" t="s">
        <v>614</v>
      </c>
      <c r="S9754" s="10" t="s">
        <v>564</v>
      </c>
      <c r="T9754" s="59">
        <v>0.3</v>
      </c>
      <c r="U9754" s="10">
        <v>1874.67</v>
      </c>
    </row>
    <row r="9755" spans="1:21" x14ac:dyDescent="0.3">
      <c r="A9755" s="10" t="s">
        <v>1829</v>
      </c>
      <c r="B9755" s="61">
        <v>44946</v>
      </c>
      <c r="C9755" s="10" t="s">
        <v>1828</v>
      </c>
      <c r="D9755" s="10" t="s">
        <v>1827</v>
      </c>
      <c r="E9755" s="10" t="s">
        <v>592</v>
      </c>
      <c r="F9755" s="10" t="s">
        <v>652</v>
      </c>
      <c r="G9755" s="10" t="s">
        <v>569</v>
      </c>
      <c r="H9755" s="10" t="s">
        <v>579</v>
      </c>
      <c r="I9755" s="10" t="s">
        <v>711</v>
      </c>
      <c r="J9755" s="10" t="s">
        <v>1826</v>
      </c>
      <c r="K9755" s="10" t="s">
        <v>1825</v>
      </c>
      <c r="L9755" s="10">
        <v>6</v>
      </c>
      <c r="M9755" s="10">
        <v>784.97</v>
      </c>
      <c r="N9755" s="10">
        <v>4709.82</v>
      </c>
      <c r="O9755" s="59">
        <v>0.05</v>
      </c>
      <c r="P9755" s="10">
        <v>235.49</v>
      </c>
      <c r="Q9755" s="10">
        <v>4474.33</v>
      </c>
      <c r="R9755" s="10" t="s">
        <v>614</v>
      </c>
      <c r="S9755" s="10" t="s">
        <v>585</v>
      </c>
      <c r="T9755" s="59">
        <v>0.25</v>
      </c>
      <c r="U9755" s="10">
        <v>1118.58</v>
      </c>
    </row>
    <row r="9756" spans="1:21" x14ac:dyDescent="0.3">
      <c r="A9756" s="10" t="s">
        <v>1824</v>
      </c>
      <c r="B9756" s="61">
        <v>44936</v>
      </c>
      <c r="C9756" s="10" t="s">
        <v>1823</v>
      </c>
      <c r="D9756" s="10" t="s">
        <v>1822</v>
      </c>
      <c r="E9756" s="10" t="s">
        <v>571</v>
      </c>
      <c r="F9756" s="10" t="s">
        <v>11</v>
      </c>
      <c r="G9756" s="10" t="s">
        <v>601</v>
      </c>
      <c r="H9756" s="10" t="s">
        <v>579</v>
      </c>
      <c r="I9756" s="10" t="s">
        <v>578</v>
      </c>
      <c r="J9756" s="10" t="s">
        <v>1821</v>
      </c>
      <c r="K9756" s="10" t="s">
        <v>1820</v>
      </c>
      <c r="L9756" s="10">
        <v>9</v>
      </c>
      <c r="M9756" s="10">
        <v>300.5</v>
      </c>
      <c r="N9756" s="10">
        <v>2704.5</v>
      </c>
      <c r="O9756" s="59">
        <v>0.2</v>
      </c>
      <c r="P9756" s="10">
        <v>540.9</v>
      </c>
      <c r="Q9756" s="10">
        <v>2163.6</v>
      </c>
      <c r="R9756" s="10" t="s">
        <v>586</v>
      </c>
      <c r="S9756" s="10" t="s">
        <v>596</v>
      </c>
      <c r="T9756" s="59">
        <v>0.25</v>
      </c>
      <c r="U9756" s="10">
        <v>540.9</v>
      </c>
    </row>
    <row r="9757" spans="1:21" x14ac:dyDescent="0.3">
      <c r="A9757" s="10" t="s">
        <v>1819</v>
      </c>
      <c r="B9757" s="61">
        <v>45197</v>
      </c>
      <c r="C9757" s="10" t="s">
        <v>1818</v>
      </c>
      <c r="D9757" s="10" t="s">
        <v>1817</v>
      </c>
      <c r="E9757" s="10" t="s">
        <v>592</v>
      </c>
      <c r="F9757" s="10" t="s">
        <v>652</v>
      </c>
      <c r="G9757" s="10" t="s">
        <v>601</v>
      </c>
      <c r="H9757" s="10" t="s">
        <v>600</v>
      </c>
      <c r="I9757" s="10" t="s">
        <v>627</v>
      </c>
      <c r="J9757" s="10" t="s">
        <v>1816</v>
      </c>
      <c r="K9757" s="10" t="s">
        <v>1815</v>
      </c>
      <c r="L9757" s="10">
        <v>7</v>
      </c>
      <c r="M9757" s="10">
        <v>812.92</v>
      </c>
      <c r="N9757" s="10">
        <v>5690.44</v>
      </c>
      <c r="O9757" s="59">
        <v>0.05</v>
      </c>
      <c r="P9757" s="10">
        <v>284.52</v>
      </c>
      <c r="Q9757" s="10">
        <v>5405.92</v>
      </c>
      <c r="R9757" s="10" t="s">
        <v>575</v>
      </c>
      <c r="S9757" s="10" t="s">
        <v>585</v>
      </c>
      <c r="T9757" s="59">
        <v>0.15</v>
      </c>
      <c r="U9757" s="10">
        <v>810.89</v>
      </c>
    </row>
    <row r="9758" spans="1:21" x14ac:dyDescent="0.3">
      <c r="A9758" s="10" t="s">
        <v>1814</v>
      </c>
      <c r="B9758" s="61">
        <v>44936</v>
      </c>
      <c r="C9758" s="10" t="s">
        <v>1813</v>
      </c>
      <c r="D9758" s="10" t="s">
        <v>1812</v>
      </c>
      <c r="E9758" s="10" t="s">
        <v>592</v>
      </c>
      <c r="F9758" s="10" t="s">
        <v>652</v>
      </c>
      <c r="G9758" s="10" t="s">
        <v>601</v>
      </c>
      <c r="H9758" s="10" t="s">
        <v>600</v>
      </c>
      <c r="I9758" s="10" t="s">
        <v>664</v>
      </c>
      <c r="J9758" s="10" t="s">
        <v>1811</v>
      </c>
      <c r="K9758" s="10" t="s">
        <v>1810</v>
      </c>
      <c r="L9758" s="10">
        <v>7</v>
      </c>
      <c r="M9758" s="10">
        <v>233.08</v>
      </c>
      <c r="N9758" s="10">
        <v>1631.56</v>
      </c>
      <c r="O9758" s="59">
        <v>0.2</v>
      </c>
      <c r="P9758" s="10">
        <v>326.31</v>
      </c>
      <c r="Q9758" s="10">
        <v>1305.25</v>
      </c>
      <c r="R9758" s="10" t="s">
        <v>586</v>
      </c>
      <c r="S9758" s="10" t="s">
        <v>596</v>
      </c>
      <c r="T9758" s="59">
        <v>0.3</v>
      </c>
      <c r="U9758" s="10">
        <v>391.57</v>
      </c>
    </row>
    <row r="9759" spans="1:21" x14ac:dyDescent="0.3">
      <c r="A9759" s="10" t="s">
        <v>1809</v>
      </c>
      <c r="B9759" s="61">
        <v>45291</v>
      </c>
      <c r="C9759" s="10" t="s">
        <v>1808</v>
      </c>
      <c r="D9759" s="10" t="s">
        <v>1807</v>
      </c>
      <c r="E9759" s="10" t="s">
        <v>592</v>
      </c>
      <c r="F9759" s="10" t="s">
        <v>18</v>
      </c>
      <c r="G9759" s="10" t="s">
        <v>569</v>
      </c>
      <c r="H9759" s="10" t="s">
        <v>544</v>
      </c>
      <c r="I9759" s="10" t="s">
        <v>10</v>
      </c>
      <c r="J9759" s="10" t="s">
        <v>1806</v>
      </c>
      <c r="K9759" s="10" t="s">
        <v>1805</v>
      </c>
      <c r="L9759" s="10">
        <v>2</v>
      </c>
      <c r="M9759" s="10">
        <v>659.37</v>
      </c>
      <c r="N9759" s="10">
        <v>1318.74</v>
      </c>
      <c r="O9759" s="59">
        <v>0</v>
      </c>
      <c r="P9759" s="10">
        <v>0</v>
      </c>
      <c r="Q9759" s="10">
        <v>1318.74</v>
      </c>
      <c r="R9759" s="10" t="s">
        <v>575</v>
      </c>
      <c r="S9759" s="10" t="s">
        <v>585</v>
      </c>
      <c r="T9759" s="59">
        <v>0.25</v>
      </c>
      <c r="U9759" s="10">
        <v>329.69</v>
      </c>
    </row>
    <row r="9760" spans="1:21" x14ac:dyDescent="0.3">
      <c r="A9760" s="10" t="s">
        <v>1804</v>
      </c>
      <c r="B9760" s="61">
        <v>45207</v>
      </c>
      <c r="C9760" s="10" t="s">
        <v>1803</v>
      </c>
      <c r="D9760" s="10" t="s">
        <v>1802</v>
      </c>
      <c r="E9760" s="10" t="s">
        <v>629</v>
      </c>
      <c r="F9760" s="10" t="s">
        <v>628</v>
      </c>
      <c r="G9760" s="10" t="s">
        <v>601</v>
      </c>
      <c r="H9760" s="10" t="s">
        <v>579</v>
      </c>
      <c r="I9760" s="10" t="s">
        <v>711</v>
      </c>
      <c r="J9760" s="10" t="s">
        <v>1801</v>
      </c>
      <c r="K9760" s="10" t="s">
        <v>1800</v>
      </c>
      <c r="L9760" s="10">
        <v>3</v>
      </c>
      <c r="M9760" s="10">
        <v>143.41999999999999</v>
      </c>
      <c r="N9760" s="10">
        <v>430.26</v>
      </c>
      <c r="O9760" s="59">
        <v>0.1</v>
      </c>
      <c r="P9760" s="10">
        <v>43.03</v>
      </c>
      <c r="Q9760" s="10">
        <v>387.23</v>
      </c>
      <c r="R9760" s="10" t="s">
        <v>614</v>
      </c>
      <c r="S9760" s="10" t="s">
        <v>607</v>
      </c>
      <c r="T9760" s="59">
        <v>0.15</v>
      </c>
      <c r="U9760" s="10">
        <v>58.08</v>
      </c>
    </row>
    <row r="9761" spans="1:21" x14ac:dyDescent="0.3">
      <c r="A9761" s="10" t="s">
        <v>1799</v>
      </c>
      <c r="B9761" s="61">
        <v>45154</v>
      </c>
      <c r="C9761" s="10" t="s">
        <v>1798</v>
      </c>
      <c r="D9761" s="10" t="s">
        <v>1797</v>
      </c>
      <c r="E9761" s="10" t="s">
        <v>603</v>
      </c>
      <c r="F9761" s="10" t="s">
        <v>636</v>
      </c>
      <c r="G9761" s="10" t="s">
        <v>601</v>
      </c>
      <c r="H9761" s="10" t="s">
        <v>579</v>
      </c>
      <c r="I9761" s="10" t="s">
        <v>711</v>
      </c>
      <c r="J9761" s="10" t="s">
        <v>1796</v>
      </c>
      <c r="K9761" s="10" t="s">
        <v>1795</v>
      </c>
      <c r="L9761" s="10">
        <v>4</v>
      </c>
      <c r="M9761" s="10">
        <v>461.43</v>
      </c>
      <c r="N9761" s="10">
        <v>1845.72</v>
      </c>
      <c r="O9761" s="59">
        <v>0</v>
      </c>
      <c r="P9761" s="10">
        <v>0</v>
      </c>
      <c r="Q9761" s="10">
        <v>1845.72</v>
      </c>
      <c r="R9761" s="10" t="s">
        <v>586</v>
      </c>
      <c r="S9761" s="10" t="s">
        <v>585</v>
      </c>
      <c r="T9761" s="59">
        <v>0.25</v>
      </c>
      <c r="U9761" s="10">
        <v>461.43</v>
      </c>
    </row>
    <row r="9762" spans="1:21" x14ac:dyDescent="0.3">
      <c r="A9762" s="10" t="s">
        <v>1794</v>
      </c>
      <c r="B9762" s="61">
        <v>45049</v>
      </c>
      <c r="C9762" s="10" t="s">
        <v>1793</v>
      </c>
      <c r="D9762" s="10" t="s">
        <v>1792</v>
      </c>
      <c r="E9762" s="10" t="s">
        <v>581</v>
      </c>
      <c r="F9762" s="10" t="s">
        <v>7</v>
      </c>
      <c r="G9762" s="10" t="s">
        <v>601</v>
      </c>
      <c r="H9762" s="10" t="s">
        <v>600</v>
      </c>
      <c r="I9762" s="10" t="s">
        <v>599</v>
      </c>
      <c r="J9762" s="10" t="s">
        <v>1791</v>
      </c>
      <c r="K9762" s="10" t="s">
        <v>1790</v>
      </c>
      <c r="L9762" s="10">
        <v>4</v>
      </c>
      <c r="M9762" s="10">
        <v>398.03</v>
      </c>
      <c r="N9762" s="10">
        <v>1592.12</v>
      </c>
      <c r="O9762" s="59">
        <v>0</v>
      </c>
      <c r="P9762" s="10">
        <v>0</v>
      </c>
      <c r="Q9762" s="10">
        <v>1592.12</v>
      </c>
      <c r="R9762" s="10" t="s">
        <v>586</v>
      </c>
      <c r="S9762" s="10" t="s">
        <v>585</v>
      </c>
      <c r="T9762" s="59">
        <v>0.25</v>
      </c>
      <c r="U9762" s="10">
        <v>398.03</v>
      </c>
    </row>
    <row r="9763" spans="1:21" x14ac:dyDescent="0.3">
      <c r="A9763" s="10" t="s">
        <v>1789</v>
      </c>
      <c r="B9763" s="61">
        <v>45305</v>
      </c>
      <c r="C9763" s="10" t="s">
        <v>1680</v>
      </c>
      <c r="D9763" s="10" t="s">
        <v>1788</v>
      </c>
      <c r="E9763" s="10" t="s">
        <v>603</v>
      </c>
      <c r="F9763" s="10" t="s">
        <v>602</v>
      </c>
      <c r="G9763" s="10" t="s">
        <v>569</v>
      </c>
      <c r="H9763" s="10" t="s">
        <v>579</v>
      </c>
      <c r="I9763" s="10" t="s">
        <v>711</v>
      </c>
      <c r="J9763" s="10" t="s">
        <v>1787</v>
      </c>
      <c r="K9763" s="10" t="s">
        <v>1786</v>
      </c>
      <c r="L9763" s="10">
        <v>6</v>
      </c>
      <c r="M9763" s="10">
        <v>110.47</v>
      </c>
      <c r="N9763" s="10">
        <v>662.82</v>
      </c>
      <c r="O9763" s="59">
        <v>0.2</v>
      </c>
      <c r="P9763" s="10">
        <v>132.56</v>
      </c>
      <c r="Q9763" s="10">
        <v>530.26</v>
      </c>
      <c r="R9763" s="10" t="s">
        <v>586</v>
      </c>
      <c r="S9763" s="10" t="s">
        <v>607</v>
      </c>
      <c r="T9763" s="59">
        <v>0.15</v>
      </c>
      <c r="U9763" s="10">
        <v>79.540000000000006</v>
      </c>
    </row>
    <row r="9764" spans="1:21" x14ac:dyDescent="0.3">
      <c r="A9764" s="10" t="s">
        <v>1785</v>
      </c>
      <c r="B9764" s="61">
        <v>45056</v>
      </c>
      <c r="C9764" s="10" t="s">
        <v>1784</v>
      </c>
      <c r="D9764" s="10" t="s">
        <v>1783</v>
      </c>
      <c r="E9764" s="10" t="s">
        <v>629</v>
      </c>
      <c r="F9764" s="10" t="s">
        <v>759</v>
      </c>
      <c r="G9764" s="10" t="s">
        <v>601</v>
      </c>
      <c r="H9764" s="10" t="s">
        <v>590</v>
      </c>
      <c r="I9764" s="10" t="s">
        <v>635</v>
      </c>
      <c r="J9764" s="10" t="s">
        <v>1782</v>
      </c>
      <c r="K9764" s="10" t="s">
        <v>1781</v>
      </c>
      <c r="L9764" s="10">
        <v>5</v>
      </c>
      <c r="M9764" s="10">
        <v>388.42</v>
      </c>
      <c r="N9764" s="10">
        <v>1942.1</v>
      </c>
      <c r="O9764" s="59">
        <v>0</v>
      </c>
      <c r="P9764" s="10">
        <v>0</v>
      </c>
      <c r="Q9764" s="10">
        <v>1942.1</v>
      </c>
      <c r="R9764" s="10" t="s">
        <v>614</v>
      </c>
      <c r="S9764" s="10" t="s">
        <v>607</v>
      </c>
      <c r="T9764" s="59">
        <v>0.15</v>
      </c>
      <c r="U9764" s="10">
        <v>291.31</v>
      </c>
    </row>
    <row r="9765" spans="1:21" x14ac:dyDescent="0.3">
      <c r="A9765" s="10" t="s">
        <v>1780</v>
      </c>
      <c r="B9765" s="61">
        <v>45310</v>
      </c>
      <c r="C9765" s="10" t="s">
        <v>1779</v>
      </c>
      <c r="D9765" s="10" t="s">
        <v>1778</v>
      </c>
      <c r="E9765" s="10" t="s">
        <v>592</v>
      </c>
      <c r="F9765" s="10" t="s">
        <v>652</v>
      </c>
      <c r="G9765" s="10" t="s">
        <v>569</v>
      </c>
      <c r="H9765" s="10" t="s">
        <v>590</v>
      </c>
      <c r="I9765" s="10" t="s">
        <v>589</v>
      </c>
      <c r="J9765" s="10" t="s">
        <v>1777</v>
      </c>
      <c r="K9765" s="10" t="s">
        <v>1776</v>
      </c>
      <c r="L9765" s="10">
        <v>1</v>
      </c>
      <c r="M9765" s="10">
        <v>407.69</v>
      </c>
      <c r="N9765" s="10">
        <v>407.69</v>
      </c>
      <c r="O9765" s="59">
        <v>0.2</v>
      </c>
      <c r="P9765" s="10">
        <v>81.540000000000006</v>
      </c>
      <c r="Q9765" s="10">
        <v>326.14999999999998</v>
      </c>
      <c r="R9765" s="10" t="s">
        <v>586</v>
      </c>
      <c r="S9765" s="10" t="s">
        <v>585</v>
      </c>
      <c r="T9765" s="59">
        <v>0.3</v>
      </c>
      <c r="U9765" s="10">
        <v>97.84</v>
      </c>
    </row>
    <row r="9766" spans="1:21" x14ac:dyDescent="0.3">
      <c r="A9766" s="10" t="s">
        <v>1775</v>
      </c>
      <c r="B9766" s="61">
        <v>45306</v>
      </c>
      <c r="C9766" s="10" t="s">
        <v>1774</v>
      </c>
      <c r="D9766" s="10" t="s">
        <v>1773</v>
      </c>
      <c r="E9766" s="10" t="s">
        <v>571</v>
      </c>
      <c r="F9766" s="10" t="s">
        <v>11</v>
      </c>
      <c r="G9766" s="10" t="s">
        <v>569</v>
      </c>
      <c r="H9766" s="10" t="s">
        <v>590</v>
      </c>
      <c r="I9766" s="10" t="s">
        <v>635</v>
      </c>
      <c r="J9766" s="10" t="s">
        <v>1772</v>
      </c>
      <c r="K9766" s="10" t="s">
        <v>1771</v>
      </c>
      <c r="L9766" s="10">
        <v>9</v>
      </c>
      <c r="M9766" s="10">
        <v>245.4</v>
      </c>
      <c r="N9766" s="10">
        <v>2208.6</v>
      </c>
      <c r="O9766" s="59">
        <v>0</v>
      </c>
      <c r="P9766" s="10">
        <v>0</v>
      </c>
      <c r="Q9766" s="10">
        <v>2208.6</v>
      </c>
      <c r="R9766" s="10" t="s">
        <v>586</v>
      </c>
      <c r="S9766" s="10" t="s">
        <v>564</v>
      </c>
      <c r="T9766" s="59">
        <v>0.15</v>
      </c>
      <c r="U9766" s="10">
        <v>331.29</v>
      </c>
    </row>
    <row r="9767" spans="1:21" x14ac:dyDescent="0.3">
      <c r="A9767" s="10" t="s">
        <v>1770</v>
      </c>
      <c r="B9767" s="61">
        <v>44947</v>
      </c>
      <c r="C9767" s="10" t="s">
        <v>1769</v>
      </c>
      <c r="D9767" s="10" t="s">
        <v>1768</v>
      </c>
      <c r="E9767" s="10" t="s">
        <v>592</v>
      </c>
      <c r="F9767" s="10" t="s">
        <v>652</v>
      </c>
      <c r="G9767" s="10" t="s">
        <v>569</v>
      </c>
      <c r="H9767" s="10" t="s">
        <v>544</v>
      </c>
      <c r="I9767" s="10" t="s">
        <v>568</v>
      </c>
      <c r="J9767" s="10" t="s">
        <v>1767</v>
      </c>
      <c r="K9767" s="10" t="s">
        <v>1766</v>
      </c>
      <c r="L9767" s="10">
        <v>1</v>
      </c>
      <c r="M9767" s="10">
        <v>696.19</v>
      </c>
      <c r="N9767" s="10">
        <v>696.19</v>
      </c>
      <c r="O9767" s="59">
        <v>0</v>
      </c>
      <c r="P9767" s="10">
        <v>0</v>
      </c>
      <c r="Q9767" s="10">
        <v>696.19</v>
      </c>
      <c r="R9767" s="10" t="s">
        <v>565</v>
      </c>
      <c r="S9767" s="10" t="s">
        <v>564</v>
      </c>
      <c r="T9767" s="59">
        <v>0.3</v>
      </c>
      <c r="U9767" s="10">
        <v>208.86</v>
      </c>
    </row>
    <row r="9768" spans="1:21" x14ac:dyDescent="0.3">
      <c r="A9768" s="10" t="s">
        <v>1765</v>
      </c>
      <c r="B9768" s="61">
        <v>45075</v>
      </c>
      <c r="C9768" s="10" t="s">
        <v>1764</v>
      </c>
      <c r="D9768" s="10" t="s">
        <v>1763</v>
      </c>
      <c r="E9768" s="10" t="s">
        <v>629</v>
      </c>
      <c r="F9768" s="10" t="s">
        <v>759</v>
      </c>
      <c r="G9768" s="10" t="s">
        <v>569</v>
      </c>
      <c r="H9768" s="10" t="s">
        <v>600</v>
      </c>
      <c r="I9768" s="10" t="s">
        <v>627</v>
      </c>
      <c r="J9768" s="10" t="s">
        <v>1762</v>
      </c>
      <c r="K9768" s="10" t="s">
        <v>1761</v>
      </c>
      <c r="L9768" s="10">
        <v>6</v>
      </c>
      <c r="M9768" s="10">
        <v>949.59</v>
      </c>
      <c r="N9768" s="10">
        <v>5697.54</v>
      </c>
      <c r="O9768" s="59">
        <v>0.1</v>
      </c>
      <c r="P9768" s="10">
        <v>569.75</v>
      </c>
      <c r="Q9768" s="10">
        <v>5127.79</v>
      </c>
      <c r="R9768" s="10" t="s">
        <v>614</v>
      </c>
      <c r="S9768" s="10" t="s">
        <v>564</v>
      </c>
      <c r="T9768" s="59">
        <v>0.25</v>
      </c>
      <c r="U9768" s="10">
        <v>1281.95</v>
      </c>
    </row>
    <row r="9769" spans="1:21" x14ac:dyDescent="0.3">
      <c r="A9769" s="10" t="s">
        <v>1760</v>
      </c>
      <c r="B9769" s="61">
        <v>45299</v>
      </c>
      <c r="C9769" s="10" t="s">
        <v>1759</v>
      </c>
      <c r="D9769" s="10" t="s">
        <v>1758</v>
      </c>
      <c r="E9769" s="10" t="s">
        <v>603</v>
      </c>
      <c r="F9769" s="10" t="s">
        <v>636</v>
      </c>
      <c r="G9769" s="10" t="s">
        <v>569</v>
      </c>
      <c r="H9769" s="10" t="s">
        <v>590</v>
      </c>
      <c r="I9769" s="10" t="s">
        <v>589</v>
      </c>
      <c r="J9769" s="10" t="s">
        <v>1757</v>
      </c>
      <c r="K9769" s="10" t="s">
        <v>1756</v>
      </c>
      <c r="L9769" s="10">
        <v>1</v>
      </c>
      <c r="M9769" s="10">
        <v>252.15</v>
      </c>
      <c r="N9769" s="10">
        <v>252.15</v>
      </c>
      <c r="O9769" s="59">
        <v>0.1</v>
      </c>
      <c r="P9769" s="10">
        <v>25.22</v>
      </c>
      <c r="Q9769" s="10">
        <v>226.93</v>
      </c>
      <c r="R9769" s="10" t="s">
        <v>614</v>
      </c>
      <c r="S9769" s="10" t="s">
        <v>607</v>
      </c>
      <c r="T9769" s="59">
        <v>0.3</v>
      </c>
      <c r="U9769" s="10">
        <v>68.08</v>
      </c>
    </row>
    <row r="9770" spans="1:21" x14ac:dyDescent="0.3">
      <c r="A9770" s="10" t="s">
        <v>1755</v>
      </c>
      <c r="B9770" s="61">
        <v>45300</v>
      </c>
      <c r="C9770" s="10" t="s">
        <v>1754</v>
      </c>
      <c r="D9770" s="10" t="s">
        <v>1753</v>
      </c>
      <c r="E9770" s="10" t="s">
        <v>592</v>
      </c>
      <c r="F9770" s="10" t="s">
        <v>18</v>
      </c>
      <c r="G9770" s="10" t="s">
        <v>569</v>
      </c>
      <c r="H9770" s="10" t="s">
        <v>579</v>
      </c>
      <c r="I9770" s="10" t="s">
        <v>711</v>
      </c>
      <c r="J9770" s="10" t="s">
        <v>1752</v>
      </c>
      <c r="K9770" s="10" t="s">
        <v>1677</v>
      </c>
      <c r="L9770" s="10">
        <v>6</v>
      </c>
      <c r="M9770" s="10">
        <v>670.66</v>
      </c>
      <c r="N9770" s="10">
        <v>4023.96</v>
      </c>
      <c r="O9770" s="59">
        <v>0.05</v>
      </c>
      <c r="P9770" s="10">
        <v>201.2</v>
      </c>
      <c r="Q9770" s="10">
        <v>3822.76</v>
      </c>
      <c r="R9770" s="10" t="s">
        <v>565</v>
      </c>
      <c r="S9770" s="10" t="s">
        <v>585</v>
      </c>
      <c r="T9770" s="59">
        <v>0.25</v>
      </c>
      <c r="U9770" s="10">
        <v>955.69</v>
      </c>
    </row>
    <row r="9771" spans="1:21" x14ac:dyDescent="0.3">
      <c r="A9771" s="10" t="s">
        <v>1751</v>
      </c>
      <c r="B9771" s="61">
        <v>45025</v>
      </c>
      <c r="C9771" s="10" t="s">
        <v>1750</v>
      </c>
      <c r="D9771" s="10" t="s">
        <v>1749</v>
      </c>
      <c r="E9771" s="10" t="s">
        <v>603</v>
      </c>
      <c r="F9771" s="10" t="s">
        <v>658</v>
      </c>
      <c r="G9771" s="10" t="s">
        <v>601</v>
      </c>
      <c r="H9771" s="10" t="s">
        <v>600</v>
      </c>
      <c r="I9771" s="10" t="s">
        <v>599</v>
      </c>
      <c r="J9771" s="10" t="s">
        <v>1748</v>
      </c>
      <c r="K9771" s="10" t="s">
        <v>1747</v>
      </c>
      <c r="L9771" s="10">
        <v>7</v>
      </c>
      <c r="M9771" s="10">
        <v>541.52</v>
      </c>
      <c r="N9771" s="10">
        <v>3790.64</v>
      </c>
      <c r="O9771" s="59">
        <v>0.2</v>
      </c>
      <c r="P9771" s="10">
        <v>758.13</v>
      </c>
      <c r="Q9771" s="10">
        <v>3032.51</v>
      </c>
      <c r="R9771" s="10" t="s">
        <v>565</v>
      </c>
      <c r="S9771" s="10" t="s">
        <v>564</v>
      </c>
      <c r="T9771" s="59">
        <v>0.3</v>
      </c>
      <c r="U9771" s="10">
        <v>909.75</v>
      </c>
    </row>
    <row r="9772" spans="1:21" x14ac:dyDescent="0.3">
      <c r="A9772" s="10" t="s">
        <v>1746</v>
      </c>
      <c r="B9772" s="61">
        <v>45230</v>
      </c>
      <c r="C9772" s="10" t="s">
        <v>1745</v>
      </c>
      <c r="D9772" s="10" t="s">
        <v>1744</v>
      </c>
      <c r="E9772" s="10" t="s">
        <v>592</v>
      </c>
      <c r="F9772" s="10" t="s">
        <v>18</v>
      </c>
      <c r="G9772" s="10" t="s">
        <v>601</v>
      </c>
      <c r="H9772" s="10" t="s">
        <v>544</v>
      </c>
      <c r="I9772" s="10" t="s">
        <v>10</v>
      </c>
      <c r="J9772" s="10" t="s">
        <v>1743</v>
      </c>
      <c r="K9772" s="10" t="s">
        <v>1742</v>
      </c>
      <c r="L9772" s="10">
        <v>9</v>
      </c>
      <c r="M9772" s="10">
        <v>420.72</v>
      </c>
      <c r="N9772" s="10">
        <v>3786.48</v>
      </c>
      <c r="O9772" s="59">
        <v>0.05</v>
      </c>
      <c r="P9772" s="10">
        <v>189.32</v>
      </c>
      <c r="Q9772" s="10">
        <v>3597.16</v>
      </c>
      <c r="R9772" s="10" t="s">
        <v>614</v>
      </c>
      <c r="S9772" s="10" t="s">
        <v>596</v>
      </c>
      <c r="T9772" s="59">
        <v>0.25</v>
      </c>
      <c r="U9772" s="10">
        <v>899.29</v>
      </c>
    </row>
    <row r="9773" spans="1:21" x14ac:dyDescent="0.3">
      <c r="A9773" s="10" t="s">
        <v>1741</v>
      </c>
      <c r="B9773" s="61">
        <v>44933</v>
      </c>
      <c r="C9773" s="10" t="s">
        <v>1740</v>
      </c>
      <c r="D9773" s="10" t="s">
        <v>1739</v>
      </c>
      <c r="E9773" s="10" t="s">
        <v>629</v>
      </c>
      <c r="F9773" s="10" t="s">
        <v>790</v>
      </c>
      <c r="G9773" s="10" t="s">
        <v>601</v>
      </c>
      <c r="H9773" s="10" t="s">
        <v>544</v>
      </c>
      <c r="I9773" s="10" t="s">
        <v>610</v>
      </c>
      <c r="J9773" s="10" t="s">
        <v>1738</v>
      </c>
      <c r="K9773" s="10" t="s">
        <v>1737</v>
      </c>
      <c r="L9773" s="10">
        <v>4</v>
      </c>
      <c r="M9773" s="10">
        <v>466</v>
      </c>
      <c r="N9773" s="10">
        <v>1864</v>
      </c>
      <c r="O9773" s="59">
        <v>0.2</v>
      </c>
      <c r="P9773" s="10">
        <v>372.8</v>
      </c>
      <c r="Q9773" s="10">
        <v>1491.2</v>
      </c>
      <c r="R9773" s="10" t="s">
        <v>565</v>
      </c>
      <c r="S9773" s="10" t="s">
        <v>607</v>
      </c>
      <c r="T9773" s="59">
        <v>0.3</v>
      </c>
      <c r="U9773" s="10">
        <v>447.36</v>
      </c>
    </row>
    <row r="9774" spans="1:21" x14ac:dyDescent="0.3">
      <c r="A9774" s="10" t="s">
        <v>1736</v>
      </c>
      <c r="B9774" s="61">
        <v>44933</v>
      </c>
      <c r="C9774" s="10" t="s">
        <v>1735</v>
      </c>
      <c r="D9774" s="10" t="s">
        <v>1734</v>
      </c>
      <c r="E9774" s="10" t="s">
        <v>629</v>
      </c>
      <c r="F9774" s="10" t="s">
        <v>628</v>
      </c>
      <c r="G9774" s="10" t="s">
        <v>601</v>
      </c>
      <c r="H9774" s="10" t="s">
        <v>544</v>
      </c>
      <c r="I9774" s="10" t="s">
        <v>10</v>
      </c>
      <c r="J9774" s="10" t="s">
        <v>1733</v>
      </c>
      <c r="K9774" s="10" t="s">
        <v>1732</v>
      </c>
      <c r="L9774" s="10">
        <v>9</v>
      </c>
      <c r="M9774" s="10">
        <v>171.83</v>
      </c>
      <c r="N9774" s="10">
        <v>1546.47</v>
      </c>
      <c r="O9774" s="59">
        <v>0.05</v>
      </c>
      <c r="P9774" s="10">
        <v>77.319999999999993</v>
      </c>
      <c r="Q9774" s="10">
        <v>1469.15</v>
      </c>
      <c r="R9774" s="10" t="s">
        <v>565</v>
      </c>
      <c r="S9774" s="10" t="s">
        <v>596</v>
      </c>
      <c r="T9774" s="59">
        <v>0.3</v>
      </c>
      <c r="U9774" s="10">
        <v>440.75</v>
      </c>
    </row>
    <row r="9775" spans="1:21" x14ac:dyDescent="0.3">
      <c r="A9775" s="10" t="s">
        <v>1731</v>
      </c>
      <c r="B9775" s="61">
        <v>45053</v>
      </c>
      <c r="C9775" s="10" t="s">
        <v>1730</v>
      </c>
      <c r="D9775" s="10" t="s">
        <v>1729</v>
      </c>
      <c r="E9775" s="10" t="s">
        <v>592</v>
      </c>
      <c r="F9775" s="10" t="s">
        <v>591</v>
      </c>
      <c r="G9775" s="10" t="s">
        <v>569</v>
      </c>
      <c r="H9775" s="10" t="s">
        <v>600</v>
      </c>
      <c r="I9775" s="10" t="s">
        <v>599</v>
      </c>
      <c r="J9775" s="10" t="s">
        <v>1728</v>
      </c>
      <c r="K9775" s="10" t="s">
        <v>1727</v>
      </c>
      <c r="L9775" s="10">
        <v>3</v>
      </c>
      <c r="M9775" s="10">
        <v>801.59</v>
      </c>
      <c r="N9775" s="10">
        <v>2404.77</v>
      </c>
      <c r="O9775" s="59">
        <v>0.1</v>
      </c>
      <c r="P9775" s="10">
        <v>240.48</v>
      </c>
      <c r="Q9775" s="10">
        <v>2164.29</v>
      </c>
      <c r="R9775" s="10" t="s">
        <v>575</v>
      </c>
      <c r="S9775" s="10" t="s">
        <v>564</v>
      </c>
      <c r="T9775" s="59">
        <v>0.3</v>
      </c>
      <c r="U9775" s="10">
        <v>649.29</v>
      </c>
    </row>
    <row r="9776" spans="1:21" x14ac:dyDescent="0.3">
      <c r="A9776" s="10" t="s">
        <v>1726</v>
      </c>
      <c r="B9776" s="61">
        <v>44945</v>
      </c>
      <c r="C9776" s="10" t="s">
        <v>1725</v>
      </c>
      <c r="D9776" s="10" t="s">
        <v>1724</v>
      </c>
      <c r="E9776" s="10" t="s">
        <v>603</v>
      </c>
      <c r="F9776" s="10" t="s">
        <v>602</v>
      </c>
      <c r="G9776" s="10" t="s">
        <v>569</v>
      </c>
      <c r="H9776" s="10" t="s">
        <v>590</v>
      </c>
      <c r="I9776" s="10" t="s">
        <v>748</v>
      </c>
      <c r="J9776" s="10" t="s">
        <v>1723</v>
      </c>
      <c r="K9776" s="10" t="s">
        <v>1722</v>
      </c>
      <c r="L9776" s="10">
        <v>10</v>
      </c>
      <c r="M9776" s="10">
        <v>938.05</v>
      </c>
      <c r="N9776" s="10">
        <v>9380.5</v>
      </c>
      <c r="O9776" s="59">
        <v>0.2</v>
      </c>
      <c r="P9776" s="10">
        <v>1876.1</v>
      </c>
      <c r="Q9776" s="10">
        <v>7504.4</v>
      </c>
      <c r="R9776" s="10" t="s">
        <v>586</v>
      </c>
      <c r="S9776" s="10" t="s">
        <v>564</v>
      </c>
      <c r="T9776" s="59">
        <v>0.25</v>
      </c>
      <c r="U9776" s="10">
        <v>1876.1</v>
      </c>
    </row>
    <row r="9777" spans="1:21" x14ac:dyDescent="0.3">
      <c r="A9777" s="10" t="s">
        <v>1721</v>
      </c>
      <c r="B9777" s="61">
        <v>45063</v>
      </c>
      <c r="C9777" s="10" t="s">
        <v>1720</v>
      </c>
      <c r="D9777" s="10" t="s">
        <v>1719</v>
      </c>
      <c r="E9777" s="10" t="s">
        <v>603</v>
      </c>
      <c r="F9777" s="10" t="s">
        <v>602</v>
      </c>
      <c r="G9777" s="10" t="s">
        <v>569</v>
      </c>
      <c r="H9777" s="10" t="s">
        <v>600</v>
      </c>
      <c r="I9777" s="10" t="s">
        <v>599</v>
      </c>
      <c r="J9777" s="10" t="s">
        <v>1718</v>
      </c>
      <c r="K9777" s="10" t="s">
        <v>1717</v>
      </c>
      <c r="L9777" s="10">
        <v>9</v>
      </c>
      <c r="M9777" s="10">
        <v>524.65</v>
      </c>
      <c r="N9777" s="10">
        <v>4721.8500000000004</v>
      </c>
      <c r="O9777" s="59">
        <v>0.2</v>
      </c>
      <c r="P9777" s="10">
        <v>944.37</v>
      </c>
      <c r="Q9777" s="10">
        <v>3777.48</v>
      </c>
      <c r="R9777" s="10" t="s">
        <v>614</v>
      </c>
      <c r="S9777" s="10" t="s">
        <v>564</v>
      </c>
      <c r="T9777" s="59">
        <v>0.15</v>
      </c>
      <c r="U9777" s="10">
        <v>566.62</v>
      </c>
    </row>
    <row r="9778" spans="1:21" x14ac:dyDescent="0.3">
      <c r="A9778" s="10" t="s">
        <v>1716</v>
      </c>
      <c r="B9778" s="61">
        <v>45239</v>
      </c>
      <c r="C9778" s="10" t="s">
        <v>1715</v>
      </c>
      <c r="D9778" s="10" t="s">
        <v>1714</v>
      </c>
      <c r="E9778" s="10" t="s">
        <v>603</v>
      </c>
      <c r="F9778" s="10" t="s">
        <v>636</v>
      </c>
      <c r="G9778" s="10" t="s">
        <v>601</v>
      </c>
      <c r="H9778" s="10" t="s">
        <v>544</v>
      </c>
      <c r="I9778" s="10" t="s">
        <v>568</v>
      </c>
      <c r="J9778" s="10" t="s">
        <v>1713</v>
      </c>
      <c r="K9778" s="10" t="s">
        <v>1712</v>
      </c>
      <c r="L9778" s="10">
        <v>9</v>
      </c>
      <c r="M9778" s="10">
        <v>704.23</v>
      </c>
      <c r="N9778" s="10">
        <v>6338.07</v>
      </c>
      <c r="O9778" s="59">
        <v>0</v>
      </c>
      <c r="P9778" s="10">
        <v>0</v>
      </c>
      <c r="Q9778" s="10">
        <v>6338.07</v>
      </c>
      <c r="R9778" s="10" t="s">
        <v>586</v>
      </c>
      <c r="S9778" s="10" t="s">
        <v>596</v>
      </c>
      <c r="T9778" s="59">
        <v>0.3</v>
      </c>
      <c r="U9778" s="10">
        <v>1901.42</v>
      </c>
    </row>
    <row r="9779" spans="1:21" x14ac:dyDescent="0.3">
      <c r="A9779" s="10" t="s">
        <v>1711</v>
      </c>
      <c r="B9779" s="61">
        <v>45372</v>
      </c>
      <c r="C9779" s="10" t="s">
        <v>1710</v>
      </c>
      <c r="D9779" s="10" t="s">
        <v>1709</v>
      </c>
      <c r="E9779" s="10" t="s">
        <v>592</v>
      </c>
      <c r="F9779" s="10" t="s">
        <v>591</v>
      </c>
      <c r="G9779" s="10" t="s">
        <v>569</v>
      </c>
      <c r="H9779" s="10" t="s">
        <v>579</v>
      </c>
      <c r="I9779" s="10" t="s">
        <v>711</v>
      </c>
      <c r="J9779" s="10" t="s">
        <v>1708</v>
      </c>
      <c r="K9779" s="10" t="s">
        <v>1707</v>
      </c>
      <c r="L9779" s="10">
        <v>4</v>
      </c>
      <c r="M9779" s="10">
        <v>342.49</v>
      </c>
      <c r="N9779" s="10">
        <v>1369.96</v>
      </c>
      <c r="O9779" s="59">
        <v>0.2</v>
      </c>
      <c r="P9779" s="10">
        <v>273.99</v>
      </c>
      <c r="Q9779" s="10">
        <v>1095.97</v>
      </c>
      <c r="R9779" s="10" t="s">
        <v>586</v>
      </c>
      <c r="S9779" s="10" t="s">
        <v>596</v>
      </c>
      <c r="T9779" s="59">
        <v>0.25</v>
      </c>
      <c r="U9779" s="10">
        <v>273.99</v>
      </c>
    </row>
    <row r="9780" spans="1:21" x14ac:dyDescent="0.3">
      <c r="A9780" s="10" t="s">
        <v>1706</v>
      </c>
      <c r="B9780" s="61">
        <v>45188</v>
      </c>
      <c r="C9780" s="10" t="s">
        <v>1705</v>
      </c>
      <c r="D9780" s="10" t="s">
        <v>1704</v>
      </c>
      <c r="E9780" s="10" t="s">
        <v>629</v>
      </c>
      <c r="F9780" s="10" t="s">
        <v>790</v>
      </c>
      <c r="G9780" s="10" t="s">
        <v>569</v>
      </c>
      <c r="H9780" s="10" t="s">
        <v>590</v>
      </c>
      <c r="I9780" s="10" t="s">
        <v>635</v>
      </c>
      <c r="J9780" s="10" t="s">
        <v>1703</v>
      </c>
      <c r="K9780" s="10" t="s">
        <v>1702</v>
      </c>
      <c r="L9780" s="10">
        <v>6</v>
      </c>
      <c r="M9780" s="10">
        <v>386.33</v>
      </c>
      <c r="N9780" s="10">
        <v>2317.98</v>
      </c>
      <c r="O9780" s="59">
        <v>0.2</v>
      </c>
      <c r="P9780" s="10">
        <v>463.6</v>
      </c>
      <c r="Q9780" s="10">
        <v>1854.38</v>
      </c>
      <c r="R9780" s="10" t="s">
        <v>565</v>
      </c>
      <c r="S9780" s="10" t="s">
        <v>607</v>
      </c>
      <c r="T9780" s="59">
        <v>0.25</v>
      </c>
      <c r="U9780" s="10">
        <v>463.6</v>
      </c>
    </row>
    <row r="9781" spans="1:21" x14ac:dyDescent="0.3">
      <c r="A9781" s="10" t="s">
        <v>1701</v>
      </c>
      <c r="B9781" s="61">
        <v>45138</v>
      </c>
      <c r="C9781" s="10" t="s">
        <v>1700</v>
      </c>
      <c r="D9781" s="10" t="s">
        <v>1699</v>
      </c>
      <c r="E9781" s="10" t="s">
        <v>581</v>
      </c>
      <c r="F9781" s="10" t="s">
        <v>7</v>
      </c>
      <c r="G9781" s="10" t="s">
        <v>601</v>
      </c>
      <c r="H9781" s="10" t="s">
        <v>600</v>
      </c>
      <c r="I9781" s="10" t="s">
        <v>599</v>
      </c>
      <c r="J9781" s="10" t="s">
        <v>1698</v>
      </c>
      <c r="K9781" s="10" t="s">
        <v>1697</v>
      </c>
      <c r="L9781" s="10">
        <v>3</v>
      </c>
      <c r="M9781" s="10">
        <v>195.43</v>
      </c>
      <c r="N9781" s="10">
        <v>586.29</v>
      </c>
      <c r="O9781" s="59">
        <v>0</v>
      </c>
      <c r="P9781" s="10">
        <v>0</v>
      </c>
      <c r="Q9781" s="10">
        <v>586.29</v>
      </c>
      <c r="R9781" s="10" t="s">
        <v>586</v>
      </c>
      <c r="S9781" s="10" t="s">
        <v>564</v>
      </c>
      <c r="T9781" s="59">
        <v>0.25</v>
      </c>
      <c r="U9781" s="10">
        <v>146.57</v>
      </c>
    </row>
    <row r="9782" spans="1:21" x14ac:dyDescent="0.3">
      <c r="A9782" s="10" t="s">
        <v>1696</v>
      </c>
      <c r="B9782" s="61">
        <v>45080</v>
      </c>
      <c r="C9782" s="10" t="s">
        <v>1695</v>
      </c>
      <c r="D9782" s="10" t="s">
        <v>1694</v>
      </c>
      <c r="E9782" s="10" t="s">
        <v>603</v>
      </c>
      <c r="F9782" s="10" t="s">
        <v>636</v>
      </c>
      <c r="G9782" s="10" t="s">
        <v>601</v>
      </c>
      <c r="H9782" s="10" t="s">
        <v>600</v>
      </c>
      <c r="I9782" s="10" t="s">
        <v>599</v>
      </c>
      <c r="J9782" s="10" t="s">
        <v>1693</v>
      </c>
      <c r="K9782" s="10" t="s">
        <v>1692</v>
      </c>
      <c r="L9782" s="10">
        <v>4</v>
      </c>
      <c r="M9782" s="10">
        <v>735.45</v>
      </c>
      <c r="N9782" s="10">
        <v>2941.8</v>
      </c>
      <c r="O9782" s="59">
        <v>0.2</v>
      </c>
      <c r="P9782" s="10">
        <v>588.36</v>
      </c>
      <c r="Q9782" s="10">
        <v>2353.44</v>
      </c>
      <c r="R9782" s="10" t="s">
        <v>565</v>
      </c>
      <c r="S9782" s="10" t="s">
        <v>564</v>
      </c>
      <c r="T9782" s="59">
        <v>0.25</v>
      </c>
      <c r="U9782" s="10">
        <v>588.36</v>
      </c>
    </row>
    <row r="9783" spans="1:21" x14ac:dyDescent="0.3">
      <c r="A9783" s="10" t="s">
        <v>1691</v>
      </c>
      <c r="B9783" s="61">
        <v>44954</v>
      </c>
      <c r="C9783" s="10" t="s">
        <v>1690</v>
      </c>
      <c r="D9783" s="10" t="s">
        <v>1689</v>
      </c>
      <c r="E9783" s="10" t="s">
        <v>571</v>
      </c>
      <c r="F9783" s="10" t="s">
        <v>685</v>
      </c>
      <c r="G9783" s="10" t="s">
        <v>601</v>
      </c>
      <c r="H9783" s="10" t="s">
        <v>600</v>
      </c>
      <c r="I9783" s="10" t="s">
        <v>627</v>
      </c>
      <c r="J9783" s="10" t="s">
        <v>1688</v>
      </c>
      <c r="K9783" s="10" t="s">
        <v>1687</v>
      </c>
      <c r="L9783" s="10">
        <v>1</v>
      </c>
      <c r="M9783" s="10">
        <v>941.82</v>
      </c>
      <c r="N9783" s="10">
        <v>941.82</v>
      </c>
      <c r="O9783" s="59">
        <v>0.2</v>
      </c>
      <c r="P9783" s="10">
        <v>188.36</v>
      </c>
      <c r="Q9783" s="10">
        <v>753.46</v>
      </c>
      <c r="R9783" s="10" t="s">
        <v>614</v>
      </c>
      <c r="S9783" s="10" t="s">
        <v>564</v>
      </c>
      <c r="T9783" s="59">
        <v>0.15</v>
      </c>
      <c r="U9783" s="10">
        <v>113.02</v>
      </c>
    </row>
    <row r="9784" spans="1:21" x14ac:dyDescent="0.3">
      <c r="A9784" s="10" t="s">
        <v>1686</v>
      </c>
      <c r="B9784" s="61">
        <v>45031</v>
      </c>
      <c r="C9784" s="10" t="s">
        <v>1685</v>
      </c>
      <c r="D9784" s="10" t="s">
        <v>1684</v>
      </c>
      <c r="E9784" s="10" t="s">
        <v>629</v>
      </c>
      <c r="F9784" s="10" t="s">
        <v>759</v>
      </c>
      <c r="G9784" s="10" t="s">
        <v>569</v>
      </c>
      <c r="H9784" s="10" t="s">
        <v>544</v>
      </c>
      <c r="I9784" s="10" t="s">
        <v>568</v>
      </c>
      <c r="J9784" s="10" t="s">
        <v>1683</v>
      </c>
      <c r="K9784" s="10" t="s">
        <v>1682</v>
      </c>
      <c r="L9784" s="10">
        <v>2</v>
      </c>
      <c r="M9784" s="10">
        <v>698.99</v>
      </c>
      <c r="N9784" s="10">
        <v>1397.98</v>
      </c>
      <c r="O9784" s="59">
        <v>0.05</v>
      </c>
      <c r="P9784" s="10">
        <v>69.900000000000006</v>
      </c>
      <c r="Q9784" s="10">
        <v>1328.08</v>
      </c>
      <c r="R9784" s="10" t="s">
        <v>565</v>
      </c>
      <c r="S9784" s="10" t="s">
        <v>585</v>
      </c>
      <c r="T9784" s="59">
        <v>0.15</v>
      </c>
      <c r="U9784" s="10">
        <v>199.21</v>
      </c>
    </row>
    <row r="9785" spans="1:21" x14ac:dyDescent="0.3">
      <c r="A9785" s="10" t="s">
        <v>1681</v>
      </c>
      <c r="B9785" s="61">
        <v>45193</v>
      </c>
      <c r="C9785" s="10" t="s">
        <v>1680</v>
      </c>
      <c r="D9785" s="10" t="s">
        <v>1679</v>
      </c>
      <c r="E9785" s="10" t="s">
        <v>592</v>
      </c>
      <c r="F9785" s="10" t="s">
        <v>18</v>
      </c>
      <c r="G9785" s="10" t="s">
        <v>601</v>
      </c>
      <c r="H9785" s="10" t="s">
        <v>590</v>
      </c>
      <c r="I9785" s="10" t="s">
        <v>748</v>
      </c>
      <c r="J9785" s="10" t="s">
        <v>1678</v>
      </c>
      <c r="K9785" s="10" t="s">
        <v>1677</v>
      </c>
      <c r="L9785" s="10">
        <v>5</v>
      </c>
      <c r="M9785" s="10">
        <v>399.91</v>
      </c>
      <c r="N9785" s="10">
        <v>1999.55</v>
      </c>
      <c r="O9785" s="59">
        <v>0.1</v>
      </c>
      <c r="P9785" s="10">
        <v>199.96</v>
      </c>
      <c r="Q9785" s="10">
        <v>1799.59</v>
      </c>
      <c r="R9785" s="10" t="s">
        <v>586</v>
      </c>
      <c r="S9785" s="10" t="s">
        <v>596</v>
      </c>
      <c r="T9785" s="59">
        <v>0.15</v>
      </c>
      <c r="U9785" s="10">
        <v>269.94</v>
      </c>
    </row>
    <row r="9786" spans="1:21" x14ac:dyDescent="0.3">
      <c r="A9786" s="10" t="s">
        <v>1676</v>
      </c>
      <c r="B9786" s="61">
        <v>45269</v>
      </c>
      <c r="C9786" s="10" t="s">
        <v>1675</v>
      </c>
      <c r="D9786" s="10" t="s">
        <v>1674</v>
      </c>
      <c r="E9786" s="10" t="s">
        <v>592</v>
      </c>
      <c r="F9786" s="10" t="s">
        <v>591</v>
      </c>
      <c r="G9786" s="10" t="s">
        <v>569</v>
      </c>
      <c r="H9786" s="10" t="s">
        <v>590</v>
      </c>
      <c r="I9786" s="10" t="s">
        <v>635</v>
      </c>
      <c r="J9786" s="10" t="s">
        <v>1673</v>
      </c>
      <c r="K9786" s="10" t="s">
        <v>1672</v>
      </c>
      <c r="L9786" s="10">
        <v>8</v>
      </c>
      <c r="M9786" s="10">
        <v>955.84</v>
      </c>
      <c r="N9786" s="10">
        <v>7646.72</v>
      </c>
      <c r="O9786" s="59">
        <v>0.05</v>
      </c>
      <c r="P9786" s="10">
        <v>382.34</v>
      </c>
      <c r="Q9786" s="10">
        <v>7264.38</v>
      </c>
      <c r="R9786" s="10" t="s">
        <v>565</v>
      </c>
      <c r="S9786" s="10" t="s">
        <v>585</v>
      </c>
      <c r="T9786" s="59">
        <v>0.3</v>
      </c>
      <c r="U9786" s="10">
        <v>2179.31</v>
      </c>
    </row>
    <row r="9787" spans="1:21" x14ac:dyDescent="0.3">
      <c r="A9787" s="10" t="s">
        <v>1671</v>
      </c>
      <c r="B9787" s="61">
        <v>45154</v>
      </c>
      <c r="C9787" s="10" t="s">
        <v>1670</v>
      </c>
      <c r="D9787" s="10" t="s">
        <v>1669</v>
      </c>
      <c r="E9787" s="10" t="s">
        <v>581</v>
      </c>
      <c r="F9787" s="10" t="s">
        <v>7</v>
      </c>
      <c r="G9787" s="10" t="s">
        <v>569</v>
      </c>
      <c r="H9787" s="10" t="s">
        <v>544</v>
      </c>
      <c r="I9787" s="10" t="s">
        <v>10</v>
      </c>
      <c r="J9787" s="10" t="s">
        <v>1668</v>
      </c>
      <c r="K9787" s="10" t="s">
        <v>1667</v>
      </c>
      <c r="L9787" s="10">
        <v>2</v>
      </c>
      <c r="M9787" s="10">
        <v>309.13</v>
      </c>
      <c r="N9787" s="10">
        <v>618.26</v>
      </c>
      <c r="O9787" s="59">
        <v>0</v>
      </c>
      <c r="P9787" s="10">
        <v>0</v>
      </c>
      <c r="Q9787" s="10">
        <v>618.26</v>
      </c>
      <c r="R9787" s="10" t="s">
        <v>565</v>
      </c>
      <c r="S9787" s="10" t="s">
        <v>585</v>
      </c>
      <c r="T9787" s="59">
        <v>0.15</v>
      </c>
      <c r="U9787" s="10">
        <v>92.74</v>
      </c>
    </row>
    <row r="9788" spans="1:21" x14ac:dyDescent="0.3">
      <c r="A9788" s="10" t="s">
        <v>1666</v>
      </c>
      <c r="B9788" s="61">
        <v>44939</v>
      </c>
      <c r="C9788" s="10" t="s">
        <v>1665</v>
      </c>
      <c r="D9788" s="10" t="s">
        <v>1664</v>
      </c>
      <c r="E9788" s="10" t="s">
        <v>603</v>
      </c>
      <c r="F9788" s="10" t="s">
        <v>658</v>
      </c>
      <c r="G9788" s="10" t="s">
        <v>569</v>
      </c>
      <c r="H9788" s="10" t="s">
        <v>544</v>
      </c>
      <c r="I9788" s="10" t="s">
        <v>568</v>
      </c>
      <c r="J9788" s="10" t="s">
        <v>1663</v>
      </c>
      <c r="K9788" s="10" t="s">
        <v>1662</v>
      </c>
      <c r="L9788" s="10">
        <v>2</v>
      </c>
      <c r="M9788" s="10">
        <v>258.18</v>
      </c>
      <c r="N9788" s="10">
        <v>516.36</v>
      </c>
      <c r="O9788" s="59">
        <v>0.1</v>
      </c>
      <c r="P9788" s="10">
        <v>51.64</v>
      </c>
      <c r="Q9788" s="10">
        <v>464.72</v>
      </c>
      <c r="R9788" s="10" t="s">
        <v>614</v>
      </c>
      <c r="S9788" s="10" t="s">
        <v>607</v>
      </c>
      <c r="T9788" s="59">
        <v>0.25</v>
      </c>
      <c r="U9788" s="10">
        <v>116.18</v>
      </c>
    </row>
    <row r="9789" spans="1:21" x14ac:dyDescent="0.3">
      <c r="A9789" s="10" t="s">
        <v>1661</v>
      </c>
      <c r="B9789" s="61">
        <v>45001</v>
      </c>
      <c r="C9789" s="10" t="s">
        <v>1660</v>
      </c>
      <c r="D9789" s="10" t="s">
        <v>1659</v>
      </c>
      <c r="E9789" s="10" t="s">
        <v>581</v>
      </c>
      <c r="F9789" s="10" t="s">
        <v>83</v>
      </c>
      <c r="G9789" s="10" t="s">
        <v>569</v>
      </c>
      <c r="H9789" s="10" t="s">
        <v>600</v>
      </c>
      <c r="I9789" s="10" t="s">
        <v>599</v>
      </c>
      <c r="J9789" s="10" t="s">
        <v>1658</v>
      </c>
      <c r="K9789" s="10" t="s">
        <v>1657</v>
      </c>
      <c r="L9789" s="10">
        <v>5</v>
      </c>
      <c r="M9789" s="10">
        <v>821.26</v>
      </c>
      <c r="N9789" s="10">
        <v>4106.3</v>
      </c>
      <c r="O9789" s="59">
        <v>0</v>
      </c>
      <c r="P9789" s="10">
        <v>0</v>
      </c>
      <c r="Q9789" s="10">
        <v>4106.3</v>
      </c>
      <c r="R9789" s="10" t="s">
        <v>575</v>
      </c>
      <c r="S9789" s="10" t="s">
        <v>585</v>
      </c>
      <c r="T9789" s="59">
        <v>0.25</v>
      </c>
      <c r="U9789" s="10">
        <v>1026.58</v>
      </c>
    </row>
    <row r="9790" spans="1:21" x14ac:dyDescent="0.3">
      <c r="A9790" s="10" t="s">
        <v>1656</v>
      </c>
      <c r="B9790" s="61">
        <v>45206</v>
      </c>
      <c r="C9790" s="10" t="s">
        <v>1655</v>
      </c>
      <c r="D9790" s="10" t="s">
        <v>1654</v>
      </c>
      <c r="E9790" s="10" t="s">
        <v>571</v>
      </c>
      <c r="F9790" s="10" t="s">
        <v>685</v>
      </c>
      <c r="G9790" s="10" t="s">
        <v>569</v>
      </c>
      <c r="H9790" s="10" t="s">
        <v>579</v>
      </c>
      <c r="I9790" s="10" t="s">
        <v>722</v>
      </c>
      <c r="J9790" s="10" t="s">
        <v>1653</v>
      </c>
      <c r="K9790" s="10" t="s">
        <v>1652</v>
      </c>
      <c r="L9790" s="10">
        <v>5</v>
      </c>
      <c r="M9790" s="10">
        <v>894.38</v>
      </c>
      <c r="N9790" s="10">
        <v>4471.8999999999996</v>
      </c>
      <c r="O9790" s="59">
        <v>0</v>
      </c>
      <c r="P9790" s="10">
        <v>0</v>
      </c>
      <c r="Q9790" s="10">
        <v>4471.8999999999996</v>
      </c>
      <c r="R9790" s="10" t="s">
        <v>614</v>
      </c>
      <c r="S9790" s="10" t="s">
        <v>564</v>
      </c>
      <c r="T9790" s="59">
        <v>0.25</v>
      </c>
      <c r="U9790" s="10">
        <v>1117.97</v>
      </c>
    </row>
    <row r="9791" spans="1:21" x14ac:dyDescent="0.3">
      <c r="A9791" s="10" t="s">
        <v>1651</v>
      </c>
      <c r="B9791" s="61">
        <v>45214</v>
      </c>
      <c r="C9791" s="10" t="s">
        <v>1591</v>
      </c>
      <c r="D9791" s="10" t="s">
        <v>1650</v>
      </c>
      <c r="E9791" s="10" t="s">
        <v>603</v>
      </c>
      <c r="F9791" s="10" t="s">
        <v>658</v>
      </c>
      <c r="G9791" s="10" t="s">
        <v>601</v>
      </c>
      <c r="H9791" s="10" t="s">
        <v>590</v>
      </c>
      <c r="I9791" s="10" t="s">
        <v>635</v>
      </c>
      <c r="J9791" s="10" t="s">
        <v>1649</v>
      </c>
      <c r="K9791" s="10" t="s">
        <v>1648</v>
      </c>
      <c r="L9791" s="10">
        <v>4</v>
      </c>
      <c r="M9791" s="10">
        <v>333.59</v>
      </c>
      <c r="N9791" s="10">
        <v>1334.36</v>
      </c>
      <c r="O9791" s="59">
        <v>0</v>
      </c>
      <c r="P9791" s="10">
        <v>0</v>
      </c>
      <c r="Q9791" s="10">
        <v>1334.36</v>
      </c>
      <c r="R9791" s="10" t="s">
        <v>586</v>
      </c>
      <c r="S9791" s="10" t="s">
        <v>585</v>
      </c>
      <c r="T9791" s="59">
        <v>0.15</v>
      </c>
      <c r="U9791" s="10">
        <v>200.15</v>
      </c>
    </row>
    <row r="9792" spans="1:21" x14ac:dyDescent="0.3">
      <c r="A9792" s="10" t="s">
        <v>1647</v>
      </c>
      <c r="B9792" s="61">
        <v>45299</v>
      </c>
      <c r="C9792" s="10" t="s">
        <v>1646</v>
      </c>
      <c r="D9792" s="10" t="s">
        <v>1645</v>
      </c>
      <c r="E9792" s="10" t="s">
        <v>592</v>
      </c>
      <c r="F9792" s="10" t="s">
        <v>591</v>
      </c>
      <c r="G9792" s="10" t="s">
        <v>569</v>
      </c>
      <c r="H9792" s="10" t="s">
        <v>579</v>
      </c>
      <c r="I9792" s="10" t="s">
        <v>578</v>
      </c>
      <c r="J9792" s="10" t="s">
        <v>1644</v>
      </c>
      <c r="K9792" s="10" t="s">
        <v>1643</v>
      </c>
      <c r="L9792" s="10">
        <v>6</v>
      </c>
      <c r="M9792" s="10">
        <v>663.52</v>
      </c>
      <c r="N9792" s="10">
        <v>3981.12</v>
      </c>
      <c r="O9792" s="59">
        <v>0.1</v>
      </c>
      <c r="P9792" s="10">
        <v>398.11</v>
      </c>
      <c r="Q9792" s="10">
        <v>3583.01</v>
      </c>
      <c r="R9792" s="10" t="s">
        <v>614</v>
      </c>
      <c r="S9792" s="10" t="s">
        <v>585</v>
      </c>
      <c r="T9792" s="59">
        <v>0.15</v>
      </c>
      <c r="U9792" s="10">
        <v>537.45000000000005</v>
      </c>
    </row>
    <row r="9793" spans="1:21" x14ac:dyDescent="0.3">
      <c r="A9793" s="10" t="s">
        <v>1642</v>
      </c>
      <c r="B9793" s="61">
        <v>45284</v>
      </c>
      <c r="C9793" s="10" t="s">
        <v>1641</v>
      </c>
      <c r="D9793" s="10" t="s">
        <v>1640</v>
      </c>
      <c r="E9793" s="10" t="s">
        <v>571</v>
      </c>
      <c r="F9793" s="10" t="s">
        <v>570</v>
      </c>
      <c r="G9793" s="10" t="s">
        <v>601</v>
      </c>
      <c r="H9793" s="10" t="s">
        <v>544</v>
      </c>
      <c r="I9793" s="10" t="s">
        <v>10</v>
      </c>
      <c r="J9793" s="10" t="s">
        <v>1639</v>
      </c>
      <c r="K9793" s="10" t="s">
        <v>1638</v>
      </c>
      <c r="L9793" s="10">
        <v>4</v>
      </c>
      <c r="M9793" s="10">
        <v>535.58000000000004</v>
      </c>
      <c r="N9793" s="10">
        <v>2142.3200000000002</v>
      </c>
      <c r="O9793" s="59">
        <v>0.2</v>
      </c>
      <c r="P9793" s="10">
        <v>428.46</v>
      </c>
      <c r="Q9793" s="10">
        <v>1713.86</v>
      </c>
      <c r="R9793" s="10" t="s">
        <v>586</v>
      </c>
      <c r="S9793" s="10" t="s">
        <v>596</v>
      </c>
      <c r="T9793" s="59">
        <v>0.3</v>
      </c>
      <c r="U9793" s="10">
        <v>514.16</v>
      </c>
    </row>
    <row r="9794" spans="1:21" x14ac:dyDescent="0.3">
      <c r="A9794" s="10" t="s">
        <v>1637</v>
      </c>
      <c r="B9794" s="61">
        <v>45048</v>
      </c>
      <c r="C9794" s="10" t="s">
        <v>1636</v>
      </c>
      <c r="D9794" s="10" t="s">
        <v>1635</v>
      </c>
      <c r="E9794" s="10" t="s">
        <v>629</v>
      </c>
      <c r="F9794" s="10" t="s">
        <v>790</v>
      </c>
      <c r="G9794" s="10" t="s">
        <v>601</v>
      </c>
      <c r="H9794" s="10" t="s">
        <v>590</v>
      </c>
      <c r="I9794" s="10" t="s">
        <v>589</v>
      </c>
      <c r="J9794" s="10" t="s">
        <v>1634</v>
      </c>
      <c r="K9794" s="10" t="s">
        <v>1633</v>
      </c>
      <c r="L9794" s="10">
        <v>1</v>
      </c>
      <c r="M9794" s="10">
        <v>210.6</v>
      </c>
      <c r="N9794" s="10">
        <v>210.6</v>
      </c>
      <c r="O9794" s="59">
        <v>0.05</v>
      </c>
      <c r="P9794" s="10">
        <v>10.53</v>
      </c>
      <c r="Q9794" s="10">
        <v>200.07</v>
      </c>
      <c r="R9794" s="10" t="s">
        <v>614</v>
      </c>
      <c r="S9794" s="10" t="s">
        <v>596</v>
      </c>
      <c r="T9794" s="59">
        <v>0.3</v>
      </c>
      <c r="U9794" s="10">
        <v>60.02</v>
      </c>
    </row>
    <row r="9795" spans="1:21" x14ac:dyDescent="0.3">
      <c r="A9795" s="10" t="s">
        <v>1632</v>
      </c>
      <c r="B9795" s="61">
        <v>45169</v>
      </c>
      <c r="C9795" s="10" t="s">
        <v>1631</v>
      </c>
      <c r="D9795" s="10" t="s">
        <v>1630</v>
      </c>
      <c r="E9795" s="10" t="s">
        <v>603</v>
      </c>
      <c r="F9795" s="10" t="s">
        <v>636</v>
      </c>
      <c r="G9795" s="10" t="s">
        <v>601</v>
      </c>
      <c r="H9795" s="10" t="s">
        <v>600</v>
      </c>
      <c r="I9795" s="10" t="s">
        <v>599</v>
      </c>
      <c r="J9795" s="10" t="s">
        <v>1629</v>
      </c>
      <c r="K9795" s="10" t="s">
        <v>1628</v>
      </c>
      <c r="L9795" s="10">
        <v>9</v>
      </c>
      <c r="M9795" s="10">
        <v>582.99</v>
      </c>
      <c r="N9795" s="10">
        <v>5246.91</v>
      </c>
      <c r="O9795" s="59">
        <v>0.05</v>
      </c>
      <c r="P9795" s="10">
        <v>262.35000000000002</v>
      </c>
      <c r="Q9795" s="10">
        <v>4984.5600000000004</v>
      </c>
      <c r="R9795" s="10" t="s">
        <v>565</v>
      </c>
      <c r="S9795" s="10" t="s">
        <v>585</v>
      </c>
      <c r="T9795" s="59">
        <v>0.15</v>
      </c>
      <c r="U9795" s="10">
        <v>747.68</v>
      </c>
    </row>
    <row r="9796" spans="1:21" x14ac:dyDescent="0.3">
      <c r="A9796" s="10" t="s">
        <v>1627</v>
      </c>
      <c r="B9796" s="61">
        <v>45284</v>
      </c>
      <c r="C9796" s="10" t="s">
        <v>1626</v>
      </c>
      <c r="D9796" s="10" t="s">
        <v>1625</v>
      </c>
      <c r="E9796" s="10" t="s">
        <v>629</v>
      </c>
      <c r="F9796" s="10" t="s">
        <v>790</v>
      </c>
      <c r="G9796" s="10" t="s">
        <v>569</v>
      </c>
      <c r="H9796" s="10" t="s">
        <v>590</v>
      </c>
      <c r="I9796" s="10" t="s">
        <v>589</v>
      </c>
      <c r="J9796" s="10" t="s">
        <v>1624</v>
      </c>
      <c r="K9796" s="10" t="s">
        <v>1623</v>
      </c>
      <c r="L9796" s="10">
        <v>7</v>
      </c>
      <c r="M9796" s="10">
        <v>421.61</v>
      </c>
      <c r="N9796" s="10">
        <v>2951.27</v>
      </c>
      <c r="O9796" s="59">
        <v>0</v>
      </c>
      <c r="P9796" s="10">
        <v>0</v>
      </c>
      <c r="Q9796" s="10">
        <v>2951.27</v>
      </c>
      <c r="R9796" s="10" t="s">
        <v>586</v>
      </c>
      <c r="S9796" s="10" t="s">
        <v>564</v>
      </c>
      <c r="T9796" s="59">
        <v>0.15</v>
      </c>
      <c r="U9796" s="10">
        <v>442.69</v>
      </c>
    </row>
    <row r="9797" spans="1:21" x14ac:dyDescent="0.3">
      <c r="A9797" s="10" t="s">
        <v>1622</v>
      </c>
      <c r="B9797" s="61">
        <v>44973</v>
      </c>
      <c r="C9797" s="10" t="s">
        <v>1621</v>
      </c>
      <c r="D9797" s="10" t="s">
        <v>1620</v>
      </c>
      <c r="E9797" s="10" t="s">
        <v>581</v>
      </c>
      <c r="F9797" s="10" t="s">
        <v>83</v>
      </c>
      <c r="G9797" s="10" t="s">
        <v>601</v>
      </c>
      <c r="H9797" s="10" t="s">
        <v>590</v>
      </c>
      <c r="I9797" s="10" t="s">
        <v>589</v>
      </c>
      <c r="J9797" s="10" t="s">
        <v>1619</v>
      </c>
      <c r="K9797" s="10" t="s">
        <v>1618</v>
      </c>
      <c r="L9797" s="10">
        <v>7</v>
      </c>
      <c r="M9797" s="10">
        <v>157.1</v>
      </c>
      <c r="N9797" s="10">
        <v>1099.7</v>
      </c>
      <c r="O9797" s="59">
        <v>0.05</v>
      </c>
      <c r="P9797" s="10">
        <v>54.99</v>
      </c>
      <c r="Q9797" s="10">
        <v>1044.71</v>
      </c>
      <c r="R9797" s="10" t="s">
        <v>614</v>
      </c>
      <c r="S9797" s="10" t="s">
        <v>564</v>
      </c>
      <c r="T9797" s="59">
        <v>0.15</v>
      </c>
      <c r="U9797" s="10">
        <v>156.71</v>
      </c>
    </row>
    <row r="9798" spans="1:21" x14ac:dyDescent="0.3">
      <c r="A9798" s="10" t="s">
        <v>1617</v>
      </c>
      <c r="B9798" s="61">
        <v>44943</v>
      </c>
      <c r="C9798" s="10" t="s">
        <v>1616</v>
      </c>
      <c r="D9798" s="10" t="s">
        <v>1615</v>
      </c>
      <c r="E9798" s="10" t="s">
        <v>581</v>
      </c>
      <c r="F9798" s="10" t="s">
        <v>7</v>
      </c>
      <c r="G9798" s="10" t="s">
        <v>601</v>
      </c>
      <c r="H9798" s="10" t="s">
        <v>579</v>
      </c>
      <c r="I9798" s="10" t="s">
        <v>578</v>
      </c>
      <c r="J9798" s="10" t="s">
        <v>1614</v>
      </c>
      <c r="K9798" s="10" t="s">
        <v>1613</v>
      </c>
      <c r="L9798" s="10">
        <v>3</v>
      </c>
      <c r="M9798" s="10">
        <v>195.22</v>
      </c>
      <c r="N9798" s="10">
        <v>585.66</v>
      </c>
      <c r="O9798" s="59">
        <v>0</v>
      </c>
      <c r="P9798" s="10">
        <v>0</v>
      </c>
      <c r="Q9798" s="10">
        <v>585.66</v>
      </c>
      <c r="R9798" s="10" t="s">
        <v>586</v>
      </c>
      <c r="S9798" s="10" t="s">
        <v>607</v>
      </c>
      <c r="T9798" s="59">
        <v>0.25</v>
      </c>
      <c r="U9798" s="10">
        <v>146.41</v>
      </c>
    </row>
    <row r="9799" spans="1:21" x14ac:dyDescent="0.3">
      <c r="A9799" s="10" t="s">
        <v>1612</v>
      </c>
      <c r="B9799" s="61">
        <v>45308</v>
      </c>
      <c r="C9799" s="10" t="s">
        <v>1611</v>
      </c>
      <c r="D9799" s="10" t="s">
        <v>1610</v>
      </c>
      <c r="E9799" s="10" t="s">
        <v>629</v>
      </c>
      <c r="F9799" s="10" t="s">
        <v>628</v>
      </c>
      <c r="G9799" s="10" t="s">
        <v>601</v>
      </c>
      <c r="H9799" s="10" t="s">
        <v>544</v>
      </c>
      <c r="I9799" s="10" t="s">
        <v>10</v>
      </c>
      <c r="J9799" s="10" t="s">
        <v>1609</v>
      </c>
      <c r="K9799" s="10" t="s">
        <v>1608</v>
      </c>
      <c r="L9799" s="10">
        <v>7</v>
      </c>
      <c r="M9799" s="10">
        <v>280.81</v>
      </c>
      <c r="N9799" s="10">
        <v>1965.67</v>
      </c>
      <c r="O9799" s="59">
        <v>0.2</v>
      </c>
      <c r="P9799" s="10">
        <v>393.13</v>
      </c>
      <c r="Q9799" s="10">
        <v>1572.54</v>
      </c>
      <c r="R9799" s="10" t="s">
        <v>565</v>
      </c>
      <c r="S9799" s="10" t="s">
        <v>564</v>
      </c>
      <c r="T9799" s="59">
        <v>0.15</v>
      </c>
      <c r="U9799" s="10">
        <v>235.88</v>
      </c>
    </row>
    <row r="9800" spans="1:21" x14ac:dyDescent="0.3">
      <c r="A9800" s="10" t="s">
        <v>1607</v>
      </c>
      <c r="B9800" s="61">
        <v>45015</v>
      </c>
      <c r="C9800" s="10" t="s">
        <v>1606</v>
      </c>
      <c r="D9800" s="10" t="s">
        <v>1605</v>
      </c>
      <c r="E9800" s="10" t="s">
        <v>592</v>
      </c>
      <c r="F9800" s="10" t="s">
        <v>652</v>
      </c>
      <c r="G9800" s="10" t="s">
        <v>569</v>
      </c>
      <c r="H9800" s="10" t="s">
        <v>579</v>
      </c>
      <c r="I9800" s="10" t="s">
        <v>578</v>
      </c>
      <c r="J9800" s="10" t="s">
        <v>1604</v>
      </c>
      <c r="K9800" s="10" t="s">
        <v>1603</v>
      </c>
      <c r="L9800" s="10">
        <v>9</v>
      </c>
      <c r="M9800" s="10">
        <v>832.69</v>
      </c>
      <c r="N9800" s="10">
        <v>7494.21</v>
      </c>
      <c r="O9800" s="59">
        <v>0.2</v>
      </c>
      <c r="P9800" s="10">
        <v>1498.84</v>
      </c>
      <c r="Q9800" s="10">
        <v>5995.37</v>
      </c>
      <c r="R9800" s="10" t="s">
        <v>614</v>
      </c>
      <c r="S9800" s="10" t="s">
        <v>564</v>
      </c>
      <c r="T9800" s="59">
        <v>0.15</v>
      </c>
      <c r="U9800" s="10">
        <v>899.31</v>
      </c>
    </row>
    <row r="9801" spans="1:21" x14ac:dyDescent="0.3">
      <c r="A9801" s="10" t="s">
        <v>1602</v>
      </c>
      <c r="B9801" s="61">
        <v>45261</v>
      </c>
      <c r="C9801" s="10" t="s">
        <v>1601</v>
      </c>
      <c r="D9801" s="10" t="s">
        <v>1600</v>
      </c>
      <c r="E9801" s="10" t="s">
        <v>592</v>
      </c>
      <c r="F9801" s="10" t="s">
        <v>18</v>
      </c>
      <c r="G9801" s="10" t="s">
        <v>601</v>
      </c>
      <c r="H9801" s="10" t="s">
        <v>544</v>
      </c>
      <c r="I9801" s="10" t="s">
        <v>610</v>
      </c>
      <c r="J9801" s="10" t="s">
        <v>1599</v>
      </c>
      <c r="K9801" s="10" t="s">
        <v>1598</v>
      </c>
      <c r="L9801" s="10">
        <v>3</v>
      </c>
      <c r="M9801" s="10">
        <v>438.2</v>
      </c>
      <c r="N9801" s="10">
        <v>1314.6</v>
      </c>
      <c r="O9801" s="59">
        <v>0.05</v>
      </c>
      <c r="P9801" s="10">
        <v>65.73</v>
      </c>
      <c r="Q9801" s="10">
        <v>1248.8699999999999</v>
      </c>
      <c r="R9801" s="10" t="s">
        <v>614</v>
      </c>
      <c r="S9801" s="10" t="s">
        <v>585</v>
      </c>
      <c r="T9801" s="59">
        <v>0.3</v>
      </c>
      <c r="U9801" s="10">
        <v>374.66</v>
      </c>
    </row>
    <row r="9802" spans="1:21" x14ac:dyDescent="0.3">
      <c r="A9802" s="10" t="s">
        <v>1597</v>
      </c>
      <c r="B9802" s="61">
        <v>45152</v>
      </c>
      <c r="C9802" s="10" t="s">
        <v>1596</v>
      </c>
      <c r="D9802" s="10" t="s">
        <v>1595</v>
      </c>
      <c r="E9802" s="10" t="s">
        <v>629</v>
      </c>
      <c r="F9802" s="10" t="s">
        <v>790</v>
      </c>
      <c r="G9802" s="10" t="s">
        <v>569</v>
      </c>
      <c r="H9802" s="10" t="s">
        <v>579</v>
      </c>
      <c r="I9802" s="10" t="s">
        <v>722</v>
      </c>
      <c r="J9802" s="10" t="s">
        <v>1594</v>
      </c>
      <c r="K9802" s="10" t="s">
        <v>1593</v>
      </c>
      <c r="L9802" s="10">
        <v>3</v>
      </c>
      <c r="M9802" s="10">
        <v>460.97</v>
      </c>
      <c r="N9802" s="10">
        <v>1382.91</v>
      </c>
      <c r="O9802" s="59">
        <v>0.2</v>
      </c>
      <c r="P9802" s="10">
        <v>276.58</v>
      </c>
      <c r="Q9802" s="10">
        <v>1106.33</v>
      </c>
      <c r="R9802" s="10" t="s">
        <v>575</v>
      </c>
      <c r="S9802" s="10" t="s">
        <v>585</v>
      </c>
      <c r="T9802" s="59">
        <v>0.25</v>
      </c>
      <c r="U9802" s="10">
        <v>276.58</v>
      </c>
    </row>
    <row r="9803" spans="1:21" x14ac:dyDescent="0.3">
      <c r="A9803" s="10" t="s">
        <v>1592</v>
      </c>
      <c r="B9803" s="61">
        <v>45062</v>
      </c>
      <c r="C9803" s="10" t="s">
        <v>1591</v>
      </c>
      <c r="D9803" s="10" t="s">
        <v>1590</v>
      </c>
      <c r="E9803" s="10" t="s">
        <v>603</v>
      </c>
      <c r="F9803" s="10" t="s">
        <v>658</v>
      </c>
      <c r="G9803" s="10" t="s">
        <v>601</v>
      </c>
      <c r="H9803" s="10" t="s">
        <v>544</v>
      </c>
      <c r="I9803" s="10" t="s">
        <v>10</v>
      </c>
      <c r="J9803" s="10" t="s">
        <v>1589</v>
      </c>
      <c r="K9803" s="10" t="s">
        <v>1588</v>
      </c>
      <c r="L9803" s="10">
        <v>6</v>
      </c>
      <c r="M9803" s="10">
        <v>270.73</v>
      </c>
      <c r="N9803" s="10">
        <v>1624.38</v>
      </c>
      <c r="O9803" s="59">
        <v>0.2</v>
      </c>
      <c r="P9803" s="10">
        <v>324.88</v>
      </c>
      <c r="Q9803" s="10">
        <v>1299.5</v>
      </c>
      <c r="R9803" s="10" t="s">
        <v>565</v>
      </c>
      <c r="S9803" s="10" t="s">
        <v>596</v>
      </c>
      <c r="T9803" s="59">
        <v>0.15</v>
      </c>
      <c r="U9803" s="10">
        <v>194.92</v>
      </c>
    </row>
    <row r="9804" spans="1:21" x14ac:dyDescent="0.3">
      <c r="A9804" s="10" t="s">
        <v>1587</v>
      </c>
      <c r="B9804" s="61">
        <v>45299</v>
      </c>
      <c r="C9804" s="10" t="s">
        <v>1586</v>
      </c>
      <c r="D9804" s="10" t="s">
        <v>1585</v>
      </c>
      <c r="E9804" s="10" t="s">
        <v>581</v>
      </c>
      <c r="F9804" s="10" t="s">
        <v>580</v>
      </c>
      <c r="G9804" s="10" t="s">
        <v>569</v>
      </c>
      <c r="H9804" s="10" t="s">
        <v>544</v>
      </c>
      <c r="I9804" s="10" t="s">
        <v>568</v>
      </c>
      <c r="J9804" s="10" t="s">
        <v>1584</v>
      </c>
      <c r="K9804" s="10" t="s">
        <v>1583</v>
      </c>
      <c r="L9804" s="10">
        <v>5</v>
      </c>
      <c r="M9804" s="10">
        <v>915.93</v>
      </c>
      <c r="N9804" s="10">
        <v>4579.6499999999996</v>
      </c>
      <c r="O9804" s="59">
        <v>0.05</v>
      </c>
      <c r="P9804" s="10">
        <v>228.98</v>
      </c>
      <c r="Q9804" s="10">
        <v>4350.67</v>
      </c>
      <c r="R9804" s="10" t="s">
        <v>565</v>
      </c>
      <c r="S9804" s="10" t="s">
        <v>596</v>
      </c>
      <c r="T9804" s="59">
        <v>0.25</v>
      </c>
      <c r="U9804" s="10">
        <v>1087.67</v>
      </c>
    </row>
    <row r="9805" spans="1:21" x14ac:dyDescent="0.3">
      <c r="A9805" s="10" t="s">
        <v>1582</v>
      </c>
      <c r="B9805" s="61">
        <v>45350</v>
      </c>
      <c r="C9805" s="10" t="s">
        <v>1581</v>
      </c>
      <c r="D9805" s="10" t="s">
        <v>1580</v>
      </c>
      <c r="E9805" s="10" t="s">
        <v>603</v>
      </c>
      <c r="F9805" s="10" t="s">
        <v>602</v>
      </c>
      <c r="G9805" s="10" t="s">
        <v>601</v>
      </c>
      <c r="H9805" s="10" t="s">
        <v>544</v>
      </c>
      <c r="I9805" s="10" t="s">
        <v>10</v>
      </c>
      <c r="J9805" s="10" t="s">
        <v>1579</v>
      </c>
      <c r="K9805" s="10" t="s">
        <v>1578</v>
      </c>
      <c r="L9805" s="10">
        <v>8</v>
      </c>
      <c r="M9805" s="10">
        <v>521.03</v>
      </c>
      <c r="N9805" s="10">
        <v>4168.24</v>
      </c>
      <c r="O9805" s="59">
        <v>0.1</v>
      </c>
      <c r="P9805" s="10">
        <v>416.82</v>
      </c>
      <c r="Q9805" s="10">
        <v>3751.42</v>
      </c>
      <c r="R9805" s="10" t="s">
        <v>586</v>
      </c>
      <c r="S9805" s="10" t="s">
        <v>607</v>
      </c>
      <c r="T9805" s="59">
        <v>0.25</v>
      </c>
      <c r="U9805" s="10">
        <v>937.86</v>
      </c>
    </row>
    <row r="9806" spans="1:21" x14ac:dyDescent="0.3">
      <c r="A9806" s="10" t="s">
        <v>1577</v>
      </c>
      <c r="B9806" s="61">
        <v>45033</v>
      </c>
      <c r="C9806" s="10" t="s">
        <v>1576</v>
      </c>
      <c r="D9806" s="10" t="s">
        <v>1575</v>
      </c>
      <c r="E9806" s="10" t="s">
        <v>581</v>
      </c>
      <c r="F9806" s="10" t="s">
        <v>7</v>
      </c>
      <c r="G9806" s="10" t="s">
        <v>601</v>
      </c>
      <c r="H9806" s="10" t="s">
        <v>544</v>
      </c>
      <c r="I9806" s="10" t="s">
        <v>610</v>
      </c>
      <c r="J9806" s="10" t="s">
        <v>1574</v>
      </c>
      <c r="K9806" s="10" t="s">
        <v>1573</v>
      </c>
      <c r="L9806" s="10">
        <v>2</v>
      </c>
      <c r="M9806" s="10">
        <v>960.09</v>
      </c>
      <c r="N9806" s="10">
        <v>1920.18</v>
      </c>
      <c r="O9806" s="59">
        <v>0.2</v>
      </c>
      <c r="P9806" s="10">
        <v>384.04</v>
      </c>
      <c r="Q9806" s="10">
        <v>1536.14</v>
      </c>
      <c r="R9806" s="10" t="s">
        <v>586</v>
      </c>
      <c r="S9806" s="10" t="s">
        <v>585</v>
      </c>
      <c r="T9806" s="59">
        <v>0.25</v>
      </c>
      <c r="U9806" s="10">
        <v>384.04</v>
      </c>
    </row>
    <row r="9807" spans="1:21" x14ac:dyDescent="0.3">
      <c r="A9807" s="10" t="s">
        <v>1572</v>
      </c>
      <c r="B9807" s="61">
        <v>44968</v>
      </c>
      <c r="C9807" s="10" t="s">
        <v>1571</v>
      </c>
      <c r="D9807" s="10" t="s">
        <v>1570</v>
      </c>
      <c r="E9807" s="10" t="s">
        <v>629</v>
      </c>
      <c r="F9807" s="10" t="s">
        <v>628</v>
      </c>
      <c r="G9807" s="10" t="s">
        <v>569</v>
      </c>
      <c r="H9807" s="10" t="s">
        <v>579</v>
      </c>
      <c r="I9807" s="10" t="s">
        <v>578</v>
      </c>
      <c r="J9807" s="10" t="s">
        <v>1569</v>
      </c>
      <c r="K9807" s="10" t="s">
        <v>1568</v>
      </c>
      <c r="L9807" s="10">
        <v>9</v>
      </c>
      <c r="M9807" s="10">
        <v>705.73</v>
      </c>
      <c r="N9807" s="10">
        <v>6351.57</v>
      </c>
      <c r="O9807" s="59">
        <v>0</v>
      </c>
      <c r="P9807" s="10">
        <v>0</v>
      </c>
      <c r="Q9807" s="10">
        <v>6351.57</v>
      </c>
      <c r="R9807" s="10" t="s">
        <v>614</v>
      </c>
      <c r="S9807" s="10" t="s">
        <v>607</v>
      </c>
      <c r="T9807" s="59">
        <v>0.25</v>
      </c>
      <c r="U9807" s="10">
        <v>1587.89</v>
      </c>
    </row>
    <row r="9808" spans="1:21" x14ac:dyDescent="0.3">
      <c r="A9808" s="10" t="s">
        <v>1567</v>
      </c>
      <c r="B9808" s="61">
        <v>45183</v>
      </c>
      <c r="C9808" s="10" t="s">
        <v>1566</v>
      </c>
      <c r="D9808" s="10" t="s">
        <v>1565</v>
      </c>
      <c r="E9808" s="10" t="s">
        <v>603</v>
      </c>
      <c r="F9808" s="10" t="s">
        <v>658</v>
      </c>
      <c r="G9808" s="10" t="s">
        <v>601</v>
      </c>
      <c r="H9808" s="10" t="s">
        <v>590</v>
      </c>
      <c r="I9808" s="10" t="s">
        <v>635</v>
      </c>
      <c r="J9808" s="10" t="s">
        <v>1564</v>
      </c>
      <c r="K9808" s="10" t="s">
        <v>1563</v>
      </c>
      <c r="L9808" s="10">
        <v>10</v>
      </c>
      <c r="M9808" s="10">
        <v>313.43</v>
      </c>
      <c r="N9808" s="10">
        <v>3134.3</v>
      </c>
      <c r="O9808" s="59">
        <v>0.1</v>
      </c>
      <c r="P9808" s="10">
        <v>313.43</v>
      </c>
      <c r="Q9808" s="10">
        <v>2820.87</v>
      </c>
      <c r="R9808" s="10" t="s">
        <v>565</v>
      </c>
      <c r="S9808" s="10" t="s">
        <v>607</v>
      </c>
      <c r="T9808" s="59">
        <v>0.3</v>
      </c>
      <c r="U9808" s="10">
        <v>846.26</v>
      </c>
    </row>
    <row r="9809" spans="1:21" x14ac:dyDescent="0.3">
      <c r="A9809" s="10" t="s">
        <v>1562</v>
      </c>
      <c r="B9809" s="61">
        <v>45264</v>
      </c>
      <c r="C9809" s="10" t="s">
        <v>1561</v>
      </c>
      <c r="D9809" s="10" t="s">
        <v>1560</v>
      </c>
      <c r="E9809" s="10" t="s">
        <v>581</v>
      </c>
      <c r="F9809" s="10" t="s">
        <v>580</v>
      </c>
      <c r="G9809" s="10" t="s">
        <v>569</v>
      </c>
      <c r="H9809" s="10" t="s">
        <v>590</v>
      </c>
      <c r="I9809" s="10" t="s">
        <v>635</v>
      </c>
      <c r="J9809" s="10" t="s">
        <v>1559</v>
      </c>
      <c r="K9809" s="10" t="s">
        <v>1558</v>
      </c>
      <c r="L9809" s="10">
        <v>6</v>
      </c>
      <c r="M9809" s="10">
        <v>398.23</v>
      </c>
      <c r="N9809" s="10">
        <v>2389.38</v>
      </c>
      <c r="O9809" s="59">
        <v>0.1</v>
      </c>
      <c r="P9809" s="10">
        <v>238.94</v>
      </c>
      <c r="Q9809" s="10">
        <v>2150.44</v>
      </c>
      <c r="R9809" s="10" t="s">
        <v>565</v>
      </c>
      <c r="S9809" s="10" t="s">
        <v>585</v>
      </c>
      <c r="T9809" s="59">
        <v>0.25</v>
      </c>
      <c r="U9809" s="10">
        <v>537.61</v>
      </c>
    </row>
    <row r="9810" spans="1:21" x14ac:dyDescent="0.3">
      <c r="A9810" s="10" t="s">
        <v>1557</v>
      </c>
      <c r="B9810" s="61">
        <v>45126</v>
      </c>
      <c r="C9810" s="10" t="s">
        <v>1556</v>
      </c>
      <c r="D9810" s="10" t="s">
        <v>1555</v>
      </c>
      <c r="E9810" s="10" t="s">
        <v>592</v>
      </c>
      <c r="F9810" s="10" t="s">
        <v>591</v>
      </c>
      <c r="G9810" s="10" t="s">
        <v>569</v>
      </c>
      <c r="H9810" s="10" t="s">
        <v>590</v>
      </c>
      <c r="I9810" s="10" t="s">
        <v>748</v>
      </c>
      <c r="J9810" s="10" t="s">
        <v>1554</v>
      </c>
      <c r="K9810" s="10" t="s">
        <v>1553</v>
      </c>
      <c r="L9810" s="10">
        <v>6</v>
      </c>
      <c r="M9810" s="10">
        <v>541.26</v>
      </c>
      <c r="N9810" s="10">
        <v>3247.56</v>
      </c>
      <c r="O9810" s="59">
        <v>0</v>
      </c>
      <c r="P9810" s="10">
        <v>0</v>
      </c>
      <c r="Q9810" s="10">
        <v>3247.56</v>
      </c>
      <c r="R9810" s="10" t="s">
        <v>565</v>
      </c>
      <c r="S9810" s="10" t="s">
        <v>596</v>
      </c>
      <c r="T9810" s="59">
        <v>0.15</v>
      </c>
      <c r="U9810" s="10">
        <v>487.13</v>
      </c>
    </row>
    <row r="9811" spans="1:21" x14ac:dyDescent="0.3">
      <c r="A9811" s="10" t="s">
        <v>1552</v>
      </c>
      <c r="B9811" s="61">
        <v>45269</v>
      </c>
      <c r="C9811" s="10" t="s">
        <v>1551</v>
      </c>
      <c r="D9811" s="10" t="s">
        <v>1550</v>
      </c>
      <c r="E9811" s="10" t="s">
        <v>592</v>
      </c>
      <c r="F9811" s="10" t="s">
        <v>591</v>
      </c>
      <c r="G9811" s="10" t="s">
        <v>569</v>
      </c>
      <c r="H9811" s="10" t="s">
        <v>544</v>
      </c>
      <c r="I9811" s="10" t="s">
        <v>610</v>
      </c>
      <c r="J9811" s="10" t="s">
        <v>1549</v>
      </c>
      <c r="K9811" s="10" t="s">
        <v>1548</v>
      </c>
      <c r="L9811" s="10">
        <v>5</v>
      </c>
      <c r="M9811" s="10">
        <v>569.95000000000005</v>
      </c>
      <c r="N9811" s="10">
        <v>2849.75</v>
      </c>
      <c r="O9811" s="59">
        <v>0</v>
      </c>
      <c r="P9811" s="10">
        <v>0</v>
      </c>
      <c r="Q9811" s="10">
        <v>2849.75</v>
      </c>
      <c r="R9811" s="10" t="s">
        <v>565</v>
      </c>
      <c r="S9811" s="10" t="s">
        <v>607</v>
      </c>
      <c r="T9811" s="59">
        <v>0.3</v>
      </c>
      <c r="U9811" s="10">
        <v>854.92</v>
      </c>
    </row>
    <row r="9812" spans="1:21" x14ac:dyDescent="0.3">
      <c r="A9812" s="10" t="s">
        <v>1547</v>
      </c>
      <c r="B9812" s="61">
        <v>45135</v>
      </c>
      <c r="C9812" s="10" t="s">
        <v>1546</v>
      </c>
      <c r="D9812" s="10" t="s">
        <v>1545</v>
      </c>
      <c r="E9812" s="10" t="s">
        <v>581</v>
      </c>
      <c r="F9812" s="10" t="s">
        <v>580</v>
      </c>
      <c r="G9812" s="10" t="s">
        <v>601</v>
      </c>
      <c r="H9812" s="10" t="s">
        <v>600</v>
      </c>
      <c r="I9812" s="10" t="s">
        <v>664</v>
      </c>
      <c r="J9812" s="10" t="s">
        <v>1544</v>
      </c>
      <c r="K9812" s="10" t="s">
        <v>1543</v>
      </c>
      <c r="L9812" s="10">
        <v>2</v>
      </c>
      <c r="M9812" s="10">
        <v>761.87</v>
      </c>
      <c r="N9812" s="10">
        <v>1523.74</v>
      </c>
      <c r="O9812" s="59">
        <v>0</v>
      </c>
      <c r="P9812" s="10">
        <v>0</v>
      </c>
      <c r="Q9812" s="10">
        <v>1523.74</v>
      </c>
      <c r="R9812" s="10" t="s">
        <v>614</v>
      </c>
      <c r="S9812" s="10" t="s">
        <v>607</v>
      </c>
      <c r="T9812" s="59">
        <v>0.15</v>
      </c>
      <c r="U9812" s="10">
        <v>228.56</v>
      </c>
    </row>
    <row r="9813" spans="1:21" x14ac:dyDescent="0.3">
      <c r="A9813" s="10" t="s">
        <v>1542</v>
      </c>
      <c r="B9813" s="61">
        <v>45309</v>
      </c>
      <c r="C9813" s="10" t="s">
        <v>1541</v>
      </c>
      <c r="D9813" s="10" t="s">
        <v>1540</v>
      </c>
      <c r="E9813" s="10" t="s">
        <v>603</v>
      </c>
      <c r="F9813" s="10" t="s">
        <v>602</v>
      </c>
      <c r="G9813" s="10" t="s">
        <v>601</v>
      </c>
      <c r="H9813" s="10" t="s">
        <v>579</v>
      </c>
      <c r="I9813" s="10" t="s">
        <v>578</v>
      </c>
      <c r="J9813" s="10" t="s">
        <v>1539</v>
      </c>
      <c r="K9813" s="10" t="s">
        <v>1538</v>
      </c>
      <c r="L9813" s="10">
        <v>3</v>
      </c>
      <c r="M9813" s="10">
        <v>732.83</v>
      </c>
      <c r="N9813" s="10">
        <v>2198.4899999999998</v>
      </c>
      <c r="O9813" s="59">
        <v>0.05</v>
      </c>
      <c r="P9813" s="10">
        <v>109.92</v>
      </c>
      <c r="Q9813" s="10">
        <v>2088.5700000000002</v>
      </c>
      <c r="R9813" s="10" t="s">
        <v>575</v>
      </c>
      <c r="S9813" s="10" t="s">
        <v>585</v>
      </c>
      <c r="T9813" s="59">
        <v>0.15</v>
      </c>
      <c r="U9813" s="10">
        <v>313.29000000000002</v>
      </c>
    </row>
    <row r="9814" spans="1:21" x14ac:dyDescent="0.3">
      <c r="A9814" s="10" t="s">
        <v>1537</v>
      </c>
      <c r="B9814" s="61">
        <v>45377</v>
      </c>
      <c r="C9814" s="10" t="s">
        <v>1536</v>
      </c>
      <c r="D9814" s="10" t="s">
        <v>1535</v>
      </c>
      <c r="E9814" s="10" t="s">
        <v>571</v>
      </c>
      <c r="F9814" s="10" t="s">
        <v>11</v>
      </c>
      <c r="G9814" s="10" t="s">
        <v>569</v>
      </c>
      <c r="H9814" s="10" t="s">
        <v>544</v>
      </c>
      <c r="I9814" s="10" t="s">
        <v>568</v>
      </c>
      <c r="J9814" s="10" t="s">
        <v>1534</v>
      </c>
      <c r="K9814" s="10" t="s">
        <v>1533</v>
      </c>
      <c r="L9814" s="10">
        <v>2</v>
      </c>
      <c r="M9814" s="10">
        <v>242.92</v>
      </c>
      <c r="N9814" s="10">
        <v>485.84</v>
      </c>
      <c r="O9814" s="59">
        <v>0.2</v>
      </c>
      <c r="P9814" s="10">
        <v>97.17</v>
      </c>
      <c r="Q9814" s="10">
        <v>388.67</v>
      </c>
      <c r="R9814" s="10" t="s">
        <v>614</v>
      </c>
      <c r="S9814" s="10" t="s">
        <v>607</v>
      </c>
      <c r="T9814" s="59">
        <v>0.25</v>
      </c>
      <c r="U9814" s="10">
        <v>97.17</v>
      </c>
    </row>
    <row r="9815" spans="1:21" x14ac:dyDescent="0.3">
      <c r="A9815" s="10" t="s">
        <v>1532</v>
      </c>
      <c r="B9815" s="61">
        <v>45074</v>
      </c>
      <c r="C9815" s="10" t="s">
        <v>1531</v>
      </c>
      <c r="D9815" s="10" t="s">
        <v>701</v>
      </c>
      <c r="E9815" s="10" t="s">
        <v>603</v>
      </c>
      <c r="F9815" s="10" t="s">
        <v>636</v>
      </c>
      <c r="G9815" s="10" t="s">
        <v>601</v>
      </c>
      <c r="H9815" s="10" t="s">
        <v>590</v>
      </c>
      <c r="I9815" s="10" t="s">
        <v>635</v>
      </c>
      <c r="J9815" s="10" t="s">
        <v>1530</v>
      </c>
      <c r="K9815" s="10" t="s">
        <v>1529</v>
      </c>
      <c r="L9815" s="10">
        <v>2</v>
      </c>
      <c r="M9815" s="10">
        <v>270.04000000000002</v>
      </c>
      <c r="N9815" s="10">
        <v>540.08000000000004</v>
      </c>
      <c r="O9815" s="59">
        <v>0.2</v>
      </c>
      <c r="P9815" s="10">
        <v>108.02</v>
      </c>
      <c r="Q9815" s="10">
        <v>432.06</v>
      </c>
      <c r="R9815" s="10" t="s">
        <v>565</v>
      </c>
      <c r="S9815" s="10" t="s">
        <v>596</v>
      </c>
      <c r="T9815" s="59">
        <v>0.25</v>
      </c>
      <c r="U9815" s="10">
        <v>108.02</v>
      </c>
    </row>
    <row r="9816" spans="1:21" x14ac:dyDescent="0.3">
      <c r="A9816" s="10" t="s">
        <v>1528</v>
      </c>
      <c r="B9816" s="61">
        <v>45327</v>
      </c>
      <c r="C9816" s="10" t="s">
        <v>1527</v>
      </c>
      <c r="D9816" s="10" t="s">
        <v>1526</v>
      </c>
      <c r="E9816" s="10" t="s">
        <v>629</v>
      </c>
      <c r="F9816" s="10" t="s">
        <v>628</v>
      </c>
      <c r="G9816" s="10" t="s">
        <v>601</v>
      </c>
      <c r="H9816" s="10" t="s">
        <v>579</v>
      </c>
      <c r="I9816" s="10" t="s">
        <v>578</v>
      </c>
      <c r="J9816" s="10" t="s">
        <v>1525</v>
      </c>
      <c r="K9816" s="10" t="s">
        <v>1524</v>
      </c>
      <c r="L9816" s="10">
        <v>3</v>
      </c>
      <c r="M9816" s="10">
        <v>627.61</v>
      </c>
      <c r="N9816" s="10">
        <v>1882.83</v>
      </c>
      <c r="O9816" s="59">
        <v>0.05</v>
      </c>
      <c r="P9816" s="10">
        <v>94.14</v>
      </c>
      <c r="Q9816" s="10">
        <v>1788.69</v>
      </c>
      <c r="R9816" s="10" t="s">
        <v>565</v>
      </c>
      <c r="S9816" s="10" t="s">
        <v>585</v>
      </c>
      <c r="T9816" s="59">
        <v>0.15</v>
      </c>
      <c r="U9816" s="10">
        <v>268.3</v>
      </c>
    </row>
    <row r="9817" spans="1:21" x14ac:dyDescent="0.3">
      <c r="A9817" s="10" t="s">
        <v>1523</v>
      </c>
      <c r="B9817" s="61">
        <v>45289</v>
      </c>
      <c r="C9817" s="10" t="s">
        <v>1522</v>
      </c>
      <c r="D9817" s="10" t="s">
        <v>1521</v>
      </c>
      <c r="E9817" s="10" t="s">
        <v>571</v>
      </c>
      <c r="F9817" s="10" t="s">
        <v>685</v>
      </c>
      <c r="G9817" s="10" t="s">
        <v>601</v>
      </c>
      <c r="H9817" s="10" t="s">
        <v>544</v>
      </c>
      <c r="I9817" s="10" t="s">
        <v>610</v>
      </c>
      <c r="J9817" s="10" t="s">
        <v>1520</v>
      </c>
      <c r="K9817" s="10" t="s">
        <v>1519</v>
      </c>
      <c r="L9817" s="10">
        <v>2</v>
      </c>
      <c r="M9817" s="10">
        <v>419.83</v>
      </c>
      <c r="N9817" s="10">
        <v>839.66</v>
      </c>
      <c r="O9817" s="59">
        <v>0.2</v>
      </c>
      <c r="P9817" s="10">
        <v>167.93</v>
      </c>
      <c r="Q9817" s="10">
        <v>671.73</v>
      </c>
      <c r="R9817" s="10" t="s">
        <v>614</v>
      </c>
      <c r="S9817" s="10" t="s">
        <v>585</v>
      </c>
      <c r="T9817" s="59">
        <v>0.25</v>
      </c>
      <c r="U9817" s="10">
        <v>167.93</v>
      </c>
    </row>
    <row r="9818" spans="1:21" x14ac:dyDescent="0.3">
      <c r="A9818" s="10" t="s">
        <v>1518</v>
      </c>
      <c r="B9818" s="61">
        <v>45285</v>
      </c>
      <c r="C9818" s="10" t="s">
        <v>1517</v>
      </c>
      <c r="D9818" s="10" t="s">
        <v>1516</v>
      </c>
      <c r="E9818" s="10" t="s">
        <v>592</v>
      </c>
      <c r="F9818" s="10" t="s">
        <v>652</v>
      </c>
      <c r="G9818" s="10" t="s">
        <v>601</v>
      </c>
      <c r="H9818" s="10" t="s">
        <v>590</v>
      </c>
      <c r="I9818" s="10" t="s">
        <v>635</v>
      </c>
      <c r="J9818" s="10" t="s">
        <v>1515</v>
      </c>
      <c r="K9818" s="10" t="s">
        <v>1514</v>
      </c>
      <c r="L9818" s="10">
        <v>9</v>
      </c>
      <c r="M9818" s="10">
        <v>179.86</v>
      </c>
      <c r="N9818" s="10">
        <v>1618.74</v>
      </c>
      <c r="O9818" s="59">
        <v>0.2</v>
      </c>
      <c r="P9818" s="10">
        <v>323.75</v>
      </c>
      <c r="Q9818" s="10">
        <v>1294.99</v>
      </c>
      <c r="R9818" s="10" t="s">
        <v>586</v>
      </c>
      <c r="S9818" s="10" t="s">
        <v>564</v>
      </c>
      <c r="T9818" s="59">
        <v>0.25</v>
      </c>
      <c r="U9818" s="10">
        <v>323.75</v>
      </c>
    </row>
    <row r="9819" spans="1:21" x14ac:dyDescent="0.3">
      <c r="A9819" s="10" t="s">
        <v>1513</v>
      </c>
      <c r="B9819" s="61">
        <v>45082</v>
      </c>
      <c r="C9819" s="10" t="s">
        <v>1512</v>
      </c>
      <c r="D9819" s="10" t="s">
        <v>1511</v>
      </c>
      <c r="E9819" s="10" t="s">
        <v>581</v>
      </c>
      <c r="F9819" s="10" t="s">
        <v>83</v>
      </c>
      <c r="G9819" s="10" t="s">
        <v>569</v>
      </c>
      <c r="H9819" s="10" t="s">
        <v>600</v>
      </c>
      <c r="I9819" s="10" t="s">
        <v>627</v>
      </c>
      <c r="J9819" s="10" t="s">
        <v>1510</v>
      </c>
      <c r="K9819" s="10" t="s">
        <v>1509</v>
      </c>
      <c r="L9819" s="10">
        <v>1</v>
      </c>
      <c r="M9819" s="10">
        <v>665.69</v>
      </c>
      <c r="N9819" s="10">
        <v>665.69</v>
      </c>
      <c r="O9819" s="59">
        <v>0</v>
      </c>
      <c r="P9819" s="10">
        <v>0</v>
      </c>
      <c r="Q9819" s="10">
        <v>665.69</v>
      </c>
      <c r="R9819" s="10" t="s">
        <v>575</v>
      </c>
      <c r="S9819" s="10" t="s">
        <v>596</v>
      </c>
      <c r="T9819" s="59">
        <v>0.25</v>
      </c>
      <c r="U9819" s="10">
        <v>166.42</v>
      </c>
    </row>
    <row r="9820" spans="1:21" x14ac:dyDescent="0.3">
      <c r="A9820" s="10" t="s">
        <v>1508</v>
      </c>
      <c r="B9820" s="61">
        <v>45287</v>
      </c>
      <c r="C9820" s="10" t="s">
        <v>1507</v>
      </c>
      <c r="D9820" s="10" t="s">
        <v>1506</v>
      </c>
      <c r="E9820" s="10" t="s">
        <v>629</v>
      </c>
      <c r="F9820" s="10" t="s">
        <v>628</v>
      </c>
      <c r="G9820" s="10" t="s">
        <v>601</v>
      </c>
      <c r="H9820" s="10" t="s">
        <v>590</v>
      </c>
      <c r="I9820" s="10" t="s">
        <v>748</v>
      </c>
      <c r="J9820" s="10" t="s">
        <v>1505</v>
      </c>
      <c r="K9820" s="10" t="s">
        <v>1504</v>
      </c>
      <c r="L9820" s="10">
        <v>5</v>
      </c>
      <c r="M9820" s="10">
        <v>362.45</v>
      </c>
      <c r="N9820" s="10">
        <v>1812.25</v>
      </c>
      <c r="O9820" s="59">
        <v>0.1</v>
      </c>
      <c r="P9820" s="10">
        <v>181.23</v>
      </c>
      <c r="Q9820" s="10">
        <v>1631.02</v>
      </c>
      <c r="R9820" s="10" t="s">
        <v>586</v>
      </c>
      <c r="S9820" s="10" t="s">
        <v>585</v>
      </c>
      <c r="T9820" s="59">
        <v>0.3</v>
      </c>
      <c r="U9820" s="10">
        <v>489.31</v>
      </c>
    </row>
    <row r="9821" spans="1:21" x14ac:dyDescent="0.3">
      <c r="A9821" s="10" t="s">
        <v>1503</v>
      </c>
      <c r="B9821" s="61">
        <v>45254</v>
      </c>
      <c r="C9821" s="10" t="s">
        <v>1502</v>
      </c>
      <c r="D9821" s="10" t="s">
        <v>1501</v>
      </c>
      <c r="E9821" s="10" t="s">
        <v>629</v>
      </c>
      <c r="F9821" s="10" t="s">
        <v>759</v>
      </c>
      <c r="G9821" s="10" t="s">
        <v>569</v>
      </c>
      <c r="H9821" s="10" t="s">
        <v>579</v>
      </c>
      <c r="I9821" s="10" t="s">
        <v>578</v>
      </c>
      <c r="J9821" s="10" t="s">
        <v>1500</v>
      </c>
      <c r="K9821" s="10" t="s">
        <v>1499</v>
      </c>
      <c r="L9821" s="10">
        <v>8</v>
      </c>
      <c r="M9821" s="10">
        <v>973.6</v>
      </c>
      <c r="N9821" s="10">
        <v>7788.8</v>
      </c>
      <c r="O9821" s="59">
        <v>0.2</v>
      </c>
      <c r="P9821" s="10">
        <v>1557.76</v>
      </c>
      <c r="Q9821" s="10">
        <v>6231.04</v>
      </c>
      <c r="R9821" s="10" t="s">
        <v>614</v>
      </c>
      <c r="S9821" s="10" t="s">
        <v>585</v>
      </c>
      <c r="T9821" s="59">
        <v>0.3</v>
      </c>
      <c r="U9821" s="10">
        <v>1869.31</v>
      </c>
    </row>
    <row r="9822" spans="1:21" x14ac:dyDescent="0.3">
      <c r="A9822" s="10" t="s">
        <v>1498</v>
      </c>
      <c r="B9822" s="61">
        <v>45358</v>
      </c>
      <c r="C9822" s="10" t="s">
        <v>1497</v>
      </c>
      <c r="D9822" s="10" t="s">
        <v>1496</v>
      </c>
      <c r="E9822" s="10" t="s">
        <v>581</v>
      </c>
      <c r="F9822" s="10" t="s">
        <v>580</v>
      </c>
      <c r="G9822" s="10" t="s">
        <v>601</v>
      </c>
      <c r="H9822" s="10" t="s">
        <v>590</v>
      </c>
      <c r="I9822" s="10" t="s">
        <v>589</v>
      </c>
      <c r="J9822" s="10" t="s">
        <v>1495</v>
      </c>
      <c r="K9822" s="10" t="s">
        <v>1494</v>
      </c>
      <c r="L9822" s="10">
        <v>5</v>
      </c>
      <c r="M9822" s="10">
        <v>387.35</v>
      </c>
      <c r="N9822" s="10">
        <v>1936.75</v>
      </c>
      <c r="O9822" s="59">
        <v>0.2</v>
      </c>
      <c r="P9822" s="10">
        <v>387.35</v>
      </c>
      <c r="Q9822" s="10">
        <v>1549.4</v>
      </c>
      <c r="R9822" s="10" t="s">
        <v>586</v>
      </c>
      <c r="S9822" s="10" t="s">
        <v>585</v>
      </c>
      <c r="T9822" s="59">
        <v>0.3</v>
      </c>
      <c r="U9822" s="10">
        <v>464.82</v>
      </c>
    </row>
    <row r="9823" spans="1:21" x14ac:dyDescent="0.3">
      <c r="A9823" s="10" t="s">
        <v>1493</v>
      </c>
      <c r="B9823" s="61">
        <v>45265</v>
      </c>
      <c r="C9823" s="10" t="s">
        <v>1492</v>
      </c>
      <c r="D9823" s="10" t="s">
        <v>1491</v>
      </c>
      <c r="E9823" s="10" t="s">
        <v>592</v>
      </c>
      <c r="F9823" s="10" t="s">
        <v>591</v>
      </c>
      <c r="G9823" s="10" t="s">
        <v>569</v>
      </c>
      <c r="H9823" s="10" t="s">
        <v>544</v>
      </c>
      <c r="I9823" s="10" t="s">
        <v>10</v>
      </c>
      <c r="J9823" s="10" t="s">
        <v>1490</v>
      </c>
      <c r="K9823" s="10" t="s">
        <v>1489</v>
      </c>
      <c r="L9823" s="10">
        <v>3</v>
      </c>
      <c r="M9823" s="10">
        <v>105.64</v>
      </c>
      <c r="N9823" s="10">
        <v>316.92</v>
      </c>
      <c r="O9823" s="59">
        <v>0</v>
      </c>
      <c r="P9823" s="10">
        <v>0</v>
      </c>
      <c r="Q9823" s="10">
        <v>316.92</v>
      </c>
      <c r="R9823" s="10" t="s">
        <v>565</v>
      </c>
      <c r="S9823" s="10" t="s">
        <v>596</v>
      </c>
      <c r="T9823" s="59">
        <v>0.25</v>
      </c>
      <c r="U9823" s="10">
        <v>79.23</v>
      </c>
    </row>
    <row r="9824" spans="1:21" x14ac:dyDescent="0.3">
      <c r="A9824" s="10" t="s">
        <v>1488</v>
      </c>
      <c r="B9824" s="61">
        <v>45238</v>
      </c>
      <c r="C9824" s="10" t="s">
        <v>1487</v>
      </c>
      <c r="D9824" s="10" t="s">
        <v>1486</v>
      </c>
      <c r="E9824" s="10" t="s">
        <v>581</v>
      </c>
      <c r="F9824" s="10" t="s">
        <v>7</v>
      </c>
      <c r="G9824" s="10" t="s">
        <v>601</v>
      </c>
      <c r="H9824" s="10" t="s">
        <v>544</v>
      </c>
      <c r="I9824" s="10" t="s">
        <v>610</v>
      </c>
      <c r="J9824" s="10" t="s">
        <v>1485</v>
      </c>
      <c r="K9824" s="10" t="s">
        <v>1484</v>
      </c>
      <c r="L9824" s="10">
        <v>6</v>
      </c>
      <c r="M9824" s="10">
        <v>102.94</v>
      </c>
      <c r="N9824" s="10">
        <v>617.64</v>
      </c>
      <c r="O9824" s="59">
        <v>0</v>
      </c>
      <c r="P9824" s="10">
        <v>0</v>
      </c>
      <c r="Q9824" s="10">
        <v>617.64</v>
      </c>
      <c r="R9824" s="10" t="s">
        <v>575</v>
      </c>
      <c r="S9824" s="10" t="s">
        <v>585</v>
      </c>
      <c r="T9824" s="59">
        <v>0.3</v>
      </c>
      <c r="U9824" s="10">
        <v>185.29</v>
      </c>
    </row>
    <row r="9825" spans="1:21" x14ac:dyDescent="0.3">
      <c r="A9825" s="10" t="s">
        <v>1483</v>
      </c>
      <c r="B9825" s="61">
        <v>45311</v>
      </c>
      <c r="C9825" s="10" t="s">
        <v>1482</v>
      </c>
      <c r="D9825" s="10" t="s">
        <v>1481</v>
      </c>
      <c r="E9825" s="10" t="s">
        <v>603</v>
      </c>
      <c r="F9825" s="10" t="s">
        <v>658</v>
      </c>
      <c r="G9825" s="10" t="s">
        <v>601</v>
      </c>
      <c r="H9825" s="10" t="s">
        <v>544</v>
      </c>
      <c r="I9825" s="10" t="s">
        <v>568</v>
      </c>
      <c r="J9825" s="10" t="s">
        <v>1480</v>
      </c>
      <c r="K9825" s="10" t="s">
        <v>1479</v>
      </c>
      <c r="L9825" s="10">
        <v>1</v>
      </c>
      <c r="M9825" s="10">
        <v>992.94</v>
      </c>
      <c r="N9825" s="10">
        <v>992.94</v>
      </c>
      <c r="O9825" s="59">
        <v>0</v>
      </c>
      <c r="P9825" s="10">
        <v>0</v>
      </c>
      <c r="Q9825" s="10">
        <v>992.94</v>
      </c>
      <c r="R9825" s="10" t="s">
        <v>586</v>
      </c>
      <c r="S9825" s="10" t="s">
        <v>564</v>
      </c>
      <c r="T9825" s="59">
        <v>0.3</v>
      </c>
      <c r="U9825" s="10">
        <v>297.88</v>
      </c>
    </row>
    <row r="9826" spans="1:21" x14ac:dyDescent="0.3">
      <c r="A9826" s="10" t="s">
        <v>1478</v>
      </c>
      <c r="B9826" s="61">
        <v>45007</v>
      </c>
      <c r="C9826" s="10" t="s">
        <v>1477</v>
      </c>
      <c r="D9826" s="10" t="s">
        <v>1476</v>
      </c>
      <c r="E9826" s="10" t="s">
        <v>581</v>
      </c>
      <c r="F9826" s="10" t="s">
        <v>580</v>
      </c>
      <c r="G9826" s="10" t="s">
        <v>569</v>
      </c>
      <c r="H9826" s="10" t="s">
        <v>590</v>
      </c>
      <c r="I9826" s="10" t="s">
        <v>748</v>
      </c>
      <c r="J9826" s="10" t="s">
        <v>1475</v>
      </c>
      <c r="K9826" s="10" t="s">
        <v>1474</v>
      </c>
      <c r="L9826" s="10">
        <v>5</v>
      </c>
      <c r="M9826" s="10">
        <v>159.66</v>
      </c>
      <c r="N9826" s="10">
        <v>798.3</v>
      </c>
      <c r="O9826" s="59">
        <v>0.05</v>
      </c>
      <c r="P9826" s="10">
        <v>39.909999999999997</v>
      </c>
      <c r="Q9826" s="10">
        <v>758.39</v>
      </c>
      <c r="R9826" s="10" t="s">
        <v>586</v>
      </c>
      <c r="S9826" s="10" t="s">
        <v>564</v>
      </c>
      <c r="T9826" s="59">
        <v>0.3</v>
      </c>
      <c r="U9826" s="10">
        <v>227.52</v>
      </c>
    </row>
    <row r="9827" spans="1:21" x14ac:dyDescent="0.3">
      <c r="A9827" s="10" t="s">
        <v>1473</v>
      </c>
      <c r="B9827" s="61">
        <v>45320</v>
      </c>
      <c r="C9827" s="10" t="s">
        <v>1472</v>
      </c>
      <c r="D9827" s="10" t="s">
        <v>1471</v>
      </c>
      <c r="E9827" s="10" t="s">
        <v>581</v>
      </c>
      <c r="F9827" s="10" t="s">
        <v>7</v>
      </c>
      <c r="G9827" s="10" t="s">
        <v>601</v>
      </c>
      <c r="H9827" s="10" t="s">
        <v>579</v>
      </c>
      <c r="I9827" s="10" t="s">
        <v>722</v>
      </c>
      <c r="J9827" s="10" t="s">
        <v>1470</v>
      </c>
      <c r="K9827" s="10" t="s">
        <v>1469</v>
      </c>
      <c r="L9827" s="10">
        <v>8</v>
      </c>
      <c r="M9827" s="10">
        <v>358.43</v>
      </c>
      <c r="N9827" s="10">
        <v>2867.44</v>
      </c>
      <c r="O9827" s="59">
        <v>0.2</v>
      </c>
      <c r="P9827" s="10">
        <v>573.49</v>
      </c>
      <c r="Q9827" s="10">
        <v>2293.9499999999998</v>
      </c>
      <c r="R9827" s="10" t="s">
        <v>614</v>
      </c>
      <c r="S9827" s="10" t="s">
        <v>585</v>
      </c>
      <c r="T9827" s="59">
        <v>0.25</v>
      </c>
      <c r="U9827" s="10">
        <v>573.49</v>
      </c>
    </row>
    <row r="9828" spans="1:21" x14ac:dyDescent="0.3">
      <c r="A9828" s="10" t="s">
        <v>1468</v>
      </c>
      <c r="B9828" s="61">
        <v>45244</v>
      </c>
      <c r="C9828" s="10" t="s">
        <v>1467</v>
      </c>
      <c r="D9828" s="10" t="s">
        <v>1466</v>
      </c>
      <c r="E9828" s="10" t="s">
        <v>571</v>
      </c>
      <c r="F9828" s="10" t="s">
        <v>685</v>
      </c>
      <c r="G9828" s="10" t="s">
        <v>601</v>
      </c>
      <c r="H9828" s="10" t="s">
        <v>590</v>
      </c>
      <c r="I9828" s="10" t="s">
        <v>748</v>
      </c>
      <c r="J9828" s="10" t="s">
        <v>1465</v>
      </c>
      <c r="K9828" s="10" t="s">
        <v>1464</v>
      </c>
      <c r="L9828" s="10">
        <v>8</v>
      </c>
      <c r="M9828" s="10">
        <v>615.29999999999995</v>
      </c>
      <c r="N9828" s="10">
        <v>4922.3999999999996</v>
      </c>
      <c r="O9828" s="59">
        <v>0.05</v>
      </c>
      <c r="P9828" s="10">
        <v>246.12</v>
      </c>
      <c r="Q9828" s="10">
        <v>4676.28</v>
      </c>
      <c r="R9828" s="10" t="s">
        <v>614</v>
      </c>
      <c r="S9828" s="10" t="s">
        <v>564</v>
      </c>
      <c r="T9828" s="59">
        <v>0.25</v>
      </c>
      <c r="U9828" s="10">
        <v>1169.07</v>
      </c>
    </row>
    <row r="9829" spans="1:21" x14ac:dyDescent="0.3">
      <c r="A9829" s="10" t="s">
        <v>1463</v>
      </c>
      <c r="B9829" s="61">
        <v>45230</v>
      </c>
      <c r="C9829" s="10" t="s">
        <v>1462</v>
      </c>
      <c r="D9829" s="10" t="s">
        <v>1461</v>
      </c>
      <c r="E9829" s="10" t="s">
        <v>581</v>
      </c>
      <c r="F9829" s="10" t="s">
        <v>580</v>
      </c>
      <c r="G9829" s="10" t="s">
        <v>569</v>
      </c>
      <c r="H9829" s="10" t="s">
        <v>600</v>
      </c>
      <c r="I9829" s="10" t="s">
        <v>664</v>
      </c>
      <c r="J9829" s="10" t="s">
        <v>1460</v>
      </c>
      <c r="K9829" s="10" t="s">
        <v>1459</v>
      </c>
      <c r="L9829" s="10">
        <v>10</v>
      </c>
      <c r="M9829" s="10">
        <v>625.84</v>
      </c>
      <c r="N9829" s="10">
        <v>6258.4</v>
      </c>
      <c r="O9829" s="59">
        <v>0.05</v>
      </c>
      <c r="P9829" s="10">
        <v>312.92</v>
      </c>
      <c r="Q9829" s="10">
        <v>5945.48</v>
      </c>
      <c r="R9829" s="10" t="s">
        <v>614</v>
      </c>
      <c r="S9829" s="10" t="s">
        <v>564</v>
      </c>
      <c r="T9829" s="59">
        <v>0.25</v>
      </c>
      <c r="U9829" s="10">
        <v>1486.37</v>
      </c>
    </row>
    <row r="9830" spans="1:21" x14ac:dyDescent="0.3">
      <c r="A9830" s="10" t="s">
        <v>1458</v>
      </c>
      <c r="B9830" s="61">
        <v>45302</v>
      </c>
      <c r="C9830" s="10" t="s">
        <v>1457</v>
      </c>
      <c r="D9830" s="10" t="s">
        <v>1456</v>
      </c>
      <c r="E9830" s="10" t="s">
        <v>581</v>
      </c>
      <c r="F9830" s="10" t="s">
        <v>7</v>
      </c>
      <c r="G9830" s="10" t="s">
        <v>569</v>
      </c>
      <c r="H9830" s="10" t="s">
        <v>544</v>
      </c>
      <c r="I9830" s="10" t="s">
        <v>610</v>
      </c>
      <c r="J9830" s="10" t="s">
        <v>1455</v>
      </c>
      <c r="K9830" s="10" t="s">
        <v>1454</v>
      </c>
      <c r="L9830" s="10">
        <v>7</v>
      </c>
      <c r="M9830" s="10">
        <v>636.24</v>
      </c>
      <c r="N9830" s="10">
        <v>4453.68</v>
      </c>
      <c r="O9830" s="59">
        <v>0.05</v>
      </c>
      <c r="P9830" s="10">
        <v>222.68</v>
      </c>
      <c r="Q9830" s="10">
        <v>4231</v>
      </c>
      <c r="R9830" s="10" t="s">
        <v>575</v>
      </c>
      <c r="S9830" s="10" t="s">
        <v>585</v>
      </c>
      <c r="T9830" s="59">
        <v>0.3</v>
      </c>
      <c r="U9830" s="10">
        <v>1269.3</v>
      </c>
    </row>
    <row r="9831" spans="1:21" x14ac:dyDescent="0.3">
      <c r="A9831" s="10" t="s">
        <v>1453</v>
      </c>
      <c r="B9831" s="61">
        <v>45214</v>
      </c>
      <c r="C9831" s="10" t="s">
        <v>1452</v>
      </c>
      <c r="D9831" s="10" t="s">
        <v>1451</v>
      </c>
      <c r="E9831" s="10" t="s">
        <v>581</v>
      </c>
      <c r="F9831" s="10" t="s">
        <v>83</v>
      </c>
      <c r="G9831" s="10" t="s">
        <v>569</v>
      </c>
      <c r="H9831" s="10" t="s">
        <v>590</v>
      </c>
      <c r="I9831" s="10" t="s">
        <v>635</v>
      </c>
      <c r="J9831" s="10" t="s">
        <v>1450</v>
      </c>
      <c r="K9831" s="10" t="s">
        <v>1449</v>
      </c>
      <c r="L9831" s="10">
        <v>1</v>
      </c>
      <c r="M9831" s="10">
        <v>584.04999999999995</v>
      </c>
      <c r="N9831" s="10">
        <v>584.04999999999995</v>
      </c>
      <c r="O9831" s="59">
        <v>0.2</v>
      </c>
      <c r="P9831" s="10">
        <v>116.81</v>
      </c>
      <c r="Q9831" s="10">
        <v>467.24</v>
      </c>
      <c r="R9831" s="10" t="s">
        <v>614</v>
      </c>
      <c r="S9831" s="10" t="s">
        <v>607</v>
      </c>
      <c r="T9831" s="59">
        <v>0.3</v>
      </c>
      <c r="U9831" s="10">
        <v>140.16999999999999</v>
      </c>
    </row>
    <row r="9832" spans="1:21" x14ac:dyDescent="0.3">
      <c r="A9832" s="10" t="s">
        <v>1448</v>
      </c>
      <c r="B9832" s="61">
        <v>45044</v>
      </c>
      <c r="C9832" s="10" t="s">
        <v>1447</v>
      </c>
      <c r="D9832" s="10" t="s">
        <v>1446</v>
      </c>
      <c r="E9832" s="10" t="s">
        <v>629</v>
      </c>
      <c r="F9832" s="10" t="s">
        <v>628</v>
      </c>
      <c r="G9832" s="10" t="s">
        <v>569</v>
      </c>
      <c r="H9832" s="10" t="s">
        <v>579</v>
      </c>
      <c r="I9832" s="10" t="s">
        <v>711</v>
      </c>
      <c r="J9832" s="10" t="s">
        <v>1445</v>
      </c>
      <c r="K9832" s="10" t="s">
        <v>1444</v>
      </c>
      <c r="L9832" s="10">
        <v>3</v>
      </c>
      <c r="M9832" s="10">
        <v>895.05</v>
      </c>
      <c r="N9832" s="10">
        <v>2685.15</v>
      </c>
      <c r="O9832" s="59">
        <v>0.2</v>
      </c>
      <c r="P9832" s="10">
        <v>537.03</v>
      </c>
      <c r="Q9832" s="10">
        <v>2148.12</v>
      </c>
      <c r="R9832" s="10" t="s">
        <v>586</v>
      </c>
      <c r="S9832" s="10" t="s">
        <v>564</v>
      </c>
      <c r="T9832" s="59">
        <v>0.25</v>
      </c>
      <c r="U9832" s="10">
        <v>537.03</v>
      </c>
    </row>
    <row r="9833" spans="1:21" x14ac:dyDescent="0.3">
      <c r="A9833" s="10" t="s">
        <v>1443</v>
      </c>
      <c r="B9833" s="61">
        <v>45358</v>
      </c>
      <c r="C9833" s="10" t="s">
        <v>1442</v>
      </c>
      <c r="D9833" s="10" t="s">
        <v>1441</v>
      </c>
      <c r="E9833" s="10" t="s">
        <v>581</v>
      </c>
      <c r="F9833" s="10" t="s">
        <v>580</v>
      </c>
      <c r="G9833" s="10" t="s">
        <v>601</v>
      </c>
      <c r="H9833" s="10" t="s">
        <v>579</v>
      </c>
      <c r="I9833" s="10" t="s">
        <v>711</v>
      </c>
      <c r="J9833" s="10" t="s">
        <v>1440</v>
      </c>
      <c r="K9833" s="10" t="s">
        <v>1439</v>
      </c>
      <c r="L9833" s="10">
        <v>9</v>
      </c>
      <c r="M9833" s="10">
        <v>391.76</v>
      </c>
      <c r="N9833" s="10">
        <v>3525.84</v>
      </c>
      <c r="O9833" s="59">
        <v>0.05</v>
      </c>
      <c r="P9833" s="10">
        <v>176.29</v>
      </c>
      <c r="Q9833" s="10">
        <v>3349.55</v>
      </c>
      <c r="R9833" s="10" t="s">
        <v>565</v>
      </c>
      <c r="S9833" s="10" t="s">
        <v>596</v>
      </c>
      <c r="T9833" s="59">
        <v>0.15</v>
      </c>
      <c r="U9833" s="10">
        <v>502.43</v>
      </c>
    </row>
    <row r="9834" spans="1:21" x14ac:dyDescent="0.3">
      <c r="A9834" s="10" t="s">
        <v>1438</v>
      </c>
      <c r="B9834" s="61">
        <v>45080</v>
      </c>
      <c r="C9834" s="10" t="s">
        <v>1437</v>
      </c>
      <c r="D9834" s="10" t="s">
        <v>1436</v>
      </c>
      <c r="E9834" s="10" t="s">
        <v>629</v>
      </c>
      <c r="F9834" s="10" t="s">
        <v>628</v>
      </c>
      <c r="G9834" s="10" t="s">
        <v>569</v>
      </c>
      <c r="H9834" s="10" t="s">
        <v>590</v>
      </c>
      <c r="I9834" s="10" t="s">
        <v>635</v>
      </c>
      <c r="J9834" s="10" t="s">
        <v>1435</v>
      </c>
      <c r="K9834" s="10" t="s">
        <v>1434</v>
      </c>
      <c r="L9834" s="10">
        <v>9</v>
      </c>
      <c r="M9834" s="10">
        <v>231.53</v>
      </c>
      <c r="N9834" s="10">
        <v>2083.77</v>
      </c>
      <c r="O9834" s="59">
        <v>0.1</v>
      </c>
      <c r="P9834" s="10">
        <v>208.38</v>
      </c>
      <c r="Q9834" s="10">
        <v>1875.39</v>
      </c>
      <c r="R9834" s="10" t="s">
        <v>575</v>
      </c>
      <c r="S9834" s="10" t="s">
        <v>607</v>
      </c>
      <c r="T9834" s="59">
        <v>0.3</v>
      </c>
      <c r="U9834" s="10">
        <v>562.62</v>
      </c>
    </row>
    <row r="9835" spans="1:21" x14ac:dyDescent="0.3">
      <c r="A9835" s="10" t="s">
        <v>1433</v>
      </c>
      <c r="B9835" s="61">
        <v>44974</v>
      </c>
      <c r="C9835" s="10" t="s">
        <v>1432</v>
      </c>
      <c r="D9835" s="10" t="s">
        <v>1431</v>
      </c>
      <c r="E9835" s="10" t="s">
        <v>571</v>
      </c>
      <c r="F9835" s="10" t="s">
        <v>570</v>
      </c>
      <c r="G9835" s="10" t="s">
        <v>569</v>
      </c>
      <c r="H9835" s="10" t="s">
        <v>590</v>
      </c>
      <c r="I9835" s="10" t="s">
        <v>635</v>
      </c>
      <c r="J9835" s="10" t="s">
        <v>1430</v>
      </c>
      <c r="K9835" s="10" t="s">
        <v>1429</v>
      </c>
      <c r="L9835" s="10">
        <v>2</v>
      </c>
      <c r="M9835" s="10">
        <v>358.64</v>
      </c>
      <c r="N9835" s="10">
        <v>717.28</v>
      </c>
      <c r="O9835" s="59">
        <v>0.05</v>
      </c>
      <c r="P9835" s="10">
        <v>35.86</v>
      </c>
      <c r="Q9835" s="10">
        <v>681.42</v>
      </c>
      <c r="R9835" s="10" t="s">
        <v>586</v>
      </c>
      <c r="S9835" s="10" t="s">
        <v>585</v>
      </c>
      <c r="T9835" s="59">
        <v>0.15</v>
      </c>
      <c r="U9835" s="10">
        <v>102.21</v>
      </c>
    </row>
    <row r="9836" spans="1:21" x14ac:dyDescent="0.3">
      <c r="A9836" s="10" t="s">
        <v>1428</v>
      </c>
      <c r="B9836" s="61">
        <v>45285</v>
      </c>
      <c r="C9836" s="10" t="s">
        <v>1427</v>
      </c>
      <c r="D9836" s="10" t="s">
        <v>1426</v>
      </c>
      <c r="E9836" s="10" t="s">
        <v>571</v>
      </c>
      <c r="F9836" s="10" t="s">
        <v>11</v>
      </c>
      <c r="G9836" s="10" t="s">
        <v>569</v>
      </c>
      <c r="H9836" s="10" t="s">
        <v>544</v>
      </c>
      <c r="I9836" s="10" t="s">
        <v>568</v>
      </c>
      <c r="J9836" s="10" t="s">
        <v>1425</v>
      </c>
      <c r="K9836" s="10" t="s">
        <v>1424</v>
      </c>
      <c r="L9836" s="10">
        <v>6</v>
      </c>
      <c r="M9836" s="10">
        <v>912.66</v>
      </c>
      <c r="N9836" s="10">
        <v>5475.96</v>
      </c>
      <c r="O9836" s="59">
        <v>0.1</v>
      </c>
      <c r="P9836" s="10">
        <v>547.6</v>
      </c>
      <c r="Q9836" s="10">
        <v>4928.3599999999997</v>
      </c>
      <c r="R9836" s="10" t="s">
        <v>586</v>
      </c>
      <c r="S9836" s="10" t="s">
        <v>596</v>
      </c>
      <c r="T9836" s="59">
        <v>0.25</v>
      </c>
      <c r="U9836" s="10">
        <v>1232.0899999999999</v>
      </c>
    </row>
    <row r="9837" spans="1:21" x14ac:dyDescent="0.3">
      <c r="A9837" s="10" t="s">
        <v>1423</v>
      </c>
      <c r="B9837" s="61">
        <v>45124</v>
      </c>
      <c r="C9837" s="10" t="s">
        <v>1422</v>
      </c>
      <c r="D9837" s="10" t="s">
        <v>1421</v>
      </c>
      <c r="E9837" s="10" t="s">
        <v>592</v>
      </c>
      <c r="F9837" s="10" t="s">
        <v>18</v>
      </c>
      <c r="G9837" s="10" t="s">
        <v>569</v>
      </c>
      <c r="H9837" s="10" t="s">
        <v>544</v>
      </c>
      <c r="I9837" s="10" t="s">
        <v>610</v>
      </c>
      <c r="J9837" s="10" t="s">
        <v>1420</v>
      </c>
      <c r="K9837" s="10" t="s">
        <v>1419</v>
      </c>
      <c r="L9837" s="10">
        <v>1</v>
      </c>
      <c r="M9837" s="10">
        <v>344.04</v>
      </c>
      <c r="N9837" s="10">
        <v>344.04</v>
      </c>
      <c r="O9837" s="59">
        <v>0</v>
      </c>
      <c r="P9837" s="10">
        <v>0</v>
      </c>
      <c r="Q9837" s="10">
        <v>344.04</v>
      </c>
      <c r="R9837" s="10" t="s">
        <v>586</v>
      </c>
      <c r="S9837" s="10" t="s">
        <v>596</v>
      </c>
      <c r="T9837" s="59">
        <v>0.25</v>
      </c>
      <c r="U9837" s="10">
        <v>86.01</v>
      </c>
    </row>
    <row r="9838" spans="1:21" x14ac:dyDescent="0.3">
      <c r="A9838" s="10" t="s">
        <v>1418</v>
      </c>
      <c r="B9838" s="61">
        <v>45077</v>
      </c>
      <c r="C9838" s="10" t="s">
        <v>1417</v>
      </c>
      <c r="D9838" s="10" t="s">
        <v>1416</v>
      </c>
      <c r="E9838" s="10" t="s">
        <v>603</v>
      </c>
      <c r="F9838" s="10" t="s">
        <v>636</v>
      </c>
      <c r="G9838" s="10" t="s">
        <v>569</v>
      </c>
      <c r="H9838" s="10" t="s">
        <v>544</v>
      </c>
      <c r="I9838" s="10" t="s">
        <v>610</v>
      </c>
      <c r="J9838" s="10" t="s">
        <v>1415</v>
      </c>
      <c r="K9838" s="10" t="s">
        <v>1414</v>
      </c>
      <c r="L9838" s="10">
        <v>9</v>
      </c>
      <c r="M9838" s="10">
        <v>134.19999999999999</v>
      </c>
      <c r="N9838" s="10">
        <v>1207.8</v>
      </c>
      <c r="O9838" s="59">
        <v>0.05</v>
      </c>
      <c r="P9838" s="10">
        <v>60.39</v>
      </c>
      <c r="Q9838" s="10">
        <v>1147.4100000000001</v>
      </c>
      <c r="R9838" s="10" t="s">
        <v>614</v>
      </c>
      <c r="S9838" s="10" t="s">
        <v>585</v>
      </c>
      <c r="T9838" s="59">
        <v>0.3</v>
      </c>
      <c r="U9838" s="10">
        <v>344.22</v>
      </c>
    </row>
    <row r="9839" spans="1:21" x14ac:dyDescent="0.3">
      <c r="A9839" s="10" t="s">
        <v>1413</v>
      </c>
      <c r="B9839" s="61">
        <v>44966</v>
      </c>
      <c r="C9839" s="10" t="s">
        <v>1412</v>
      </c>
      <c r="D9839" s="10" t="s">
        <v>1411</v>
      </c>
      <c r="E9839" s="10" t="s">
        <v>603</v>
      </c>
      <c r="F9839" s="10" t="s">
        <v>658</v>
      </c>
      <c r="G9839" s="10" t="s">
        <v>569</v>
      </c>
      <c r="H9839" s="10" t="s">
        <v>600</v>
      </c>
      <c r="I9839" s="10" t="s">
        <v>664</v>
      </c>
      <c r="J9839" s="10" t="s">
        <v>1410</v>
      </c>
      <c r="K9839" s="10" t="s">
        <v>1409</v>
      </c>
      <c r="L9839" s="10">
        <v>3</v>
      </c>
      <c r="M9839" s="10">
        <v>724.23</v>
      </c>
      <c r="N9839" s="10">
        <v>2172.69</v>
      </c>
      <c r="O9839" s="59">
        <v>0.2</v>
      </c>
      <c r="P9839" s="10">
        <v>434.54</v>
      </c>
      <c r="Q9839" s="10">
        <v>1738.15</v>
      </c>
      <c r="R9839" s="10" t="s">
        <v>565</v>
      </c>
      <c r="S9839" s="10" t="s">
        <v>585</v>
      </c>
      <c r="T9839" s="59">
        <v>0.15</v>
      </c>
      <c r="U9839" s="10">
        <v>260.72000000000003</v>
      </c>
    </row>
    <row r="9840" spans="1:21" x14ac:dyDescent="0.3">
      <c r="A9840" s="10" t="s">
        <v>1408</v>
      </c>
      <c r="B9840" s="61">
        <v>45213</v>
      </c>
      <c r="C9840" s="10" t="s">
        <v>1407</v>
      </c>
      <c r="D9840" s="10" t="s">
        <v>1406</v>
      </c>
      <c r="E9840" s="10" t="s">
        <v>571</v>
      </c>
      <c r="F9840" s="10" t="s">
        <v>685</v>
      </c>
      <c r="G9840" s="10" t="s">
        <v>569</v>
      </c>
      <c r="H9840" s="10" t="s">
        <v>579</v>
      </c>
      <c r="I9840" s="10" t="s">
        <v>722</v>
      </c>
      <c r="J9840" s="10" t="s">
        <v>1405</v>
      </c>
      <c r="K9840" s="10" t="s">
        <v>1404</v>
      </c>
      <c r="L9840" s="10">
        <v>8</v>
      </c>
      <c r="M9840" s="10">
        <v>552.62</v>
      </c>
      <c r="N9840" s="10">
        <v>4420.96</v>
      </c>
      <c r="O9840" s="59">
        <v>0</v>
      </c>
      <c r="P9840" s="10">
        <v>0</v>
      </c>
      <c r="Q9840" s="10">
        <v>4420.96</v>
      </c>
      <c r="R9840" s="10" t="s">
        <v>575</v>
      </c>
      <c r="S9840" s="10" t="s">
        <v>596</v>
      </c>
      <c r="T9840" s="59">
        <v>0.25</v>
      </c>
      <c r="U9840" s="10">
        <v>1105.24</v>
      </c>
    </row>
    <row r="9841" spans="1:21" x14ac:dyDescent="0.3">
      <c r="A9841" s="10" t="s">
        <v>1403</v>
      </c>
      <c r="B9841" s="61">
        <v>45251</v>
      </c>
      <c r="C9841" s="10" t="s">
        <v>1402</v>
      </c>
      <c r="D9841" s="10" t="s">
        <v>1401</v>
      </c>
      <c r="E9841" s="10" t="s">
        <v>592</v>
      </c>
      <c r="F9841" s="10" t="s">
        <v>652</v>
      </c>
      <c r="G9841" s="10" t="s">
        <v>569</v>
      </c>
      <c r="H9841" s="10" t="s">
        <v>600</v>
      </c>
      <c r="I9841" s="10" t="s">
        <v>664</v>
      </c>
      <c r="J9841" s="10" t="s">
        <v>1400</v>
      </c>
      <c r="K9841" s="10" t="s">
        <v>1399</v>
      </c>
      <c r="L9841" s="10">
        <v>8</v>
      </c>
      <c r="M9841" s="10">
        <v>631.96</v>
      </c>
      <c r="N9841" s="10">
        <v>5055.68</v>
      </c>
      <c r="O9841" s="59">
        <v>0.2</v>
      </c>
      <c r="P9841" s="10">
        <v>1011.14</v>
      </c>
      <c r="Q9841" s="10">
        <v>4044.54</v>
      </c>
      <c r="R9841" s="10" t="s">
        <v>586</v>
      </c>
      <c r="S9841" s="10" t="s">
        <v>564</v>
      </c>
      <c r="T9841" s="59">
        <v>0.3</v>
      </c>
      <c r="U9841" s="10">
        <v>1213.3599999999999</v>
      </c>
    </row>
    <row r="9842" spans="1:21" x14ac:dyDescent="0.3">
      <c r="A9842" s="10" t="s">
        <v>1398</v>
      </c>
      <c r="B9842" s="61">
        <v>45242</v>
      </c>
      <c r="C9842" s="10" t="s">
        <v>1397</v>
      </c>
      <c r="D9842" s="10" t="s">
        <v>1396</v>
      </c>
      <c r="E9842" s="10" t="s">
        <v>592</v>
      </c>
      <c r="F9842" s="10" t="s">
        <v>18</v>
      </c>
      <c r="G9842" s="10" t="s">
        <v>601</v>
      </c>
      <c r="H9842" s="10" t="s">
        <v>544</v>
      </c>
      <c r="I9842" s="10" t="s">
        <v>610</v>
      </c>
      <c r="J9842" s="10" t="s">
        <v>1395</v>
      </c>
      <c r="K9842" s="10" t="s">
        <v>1394</v>
      </c>
      <c r="L9842" s="10">
        <v>10</v>
      </c>
      <c r="M9842" s="10">
        <v>123.18</v>
      </c>
      <c r="N9842" s="10">
        <v>1231.8</v>
      </c>
      <c r="O9842" s="59">
        <v>0.2</v>
      </c>
      <c r="P9842" s="10">
        <v>246.36</v>
      </c>
      <c r="Q9842" s="10">
        <v>985.44</v>
      </c>
      <c r="R9842" s="10" t="s">
        <v>565</v>
      </c>
      <c r="S9842" s="10" t="s">
        <v>585</v>
      </c>
      <c r="T9842" s="59">
        <v>0.25</v>
      </c>
      <c r="U9842" s="10">
        <v>246.36</v>
      </c>
    </row>
    <row r="9843" spans="1:21" x14ac:dyDescent="0.3">
      <c r="A9843" s="10" t="s">
        <v>1393</v>
      </c>
      <c r="B9843" s="61">
        <v>45093</v>
      </c>
      <c r="C9843" s="10" t="s">
        <v>1392</v>
      </c>
      <c r="D9843" s="10" t="s">
        <v>1391</v>
      </c>
      <c r="E9843" s="10" t="s">
        <v>603</v>
      </c>
      <c r="F9843" s="10" t="s">
        <v>636</v>
      </c>
      <c r="G9843" s="10" t="s">
        <v>601</v>
      </c>
      <c r="H9843" s="10" t="s">
        <v>579</v>
      </c>
      <c r="I9843" s="10" t="s">
        <v>711</v>
      </c>
      <c r="J9843" s="10" t="s">
        <v>1390</v>
      </c>
      <c r="K9843" s="10" t="s">
        <v>1389</v>
      </c>
      <c r="L9843" s="10">
        <v>8</v>
      </c>
      <c r="M9843" s="10">
        <v>160.4</v>
      </c>
      <c r="N9843" s="10">
        <v>1283.2</v>
      </c>
      <c r="O9843" s="59">
        <v>0.2</v>
      </c>
      <c r="P9843" s="10">
        <v>256.64</v>
      </c>
      <c r="Q9843" s="10">
        <v>1026.56</v>
      </c>
      <c r="R9843" s="10" t="s">
        <v>575</v>
      </c>
      <c r="S9843" s="10" t="s">
        <v>564</v>
      </c>
      <c r="T9843" s="59">
        <v>0.15</v>
      </c>
      <c r="U9843" s="10">
        <v>153.97999999999999</v>
      </c>
    </row>
    <row r="9844" spans="1:21" x14ac:dyDescent="0.3">
      <c r="A9844" s="10" t="s">
        <v>1388</v>
      </c>
      <c r="B9844" s="61">
        <v>45340</v>
      </c>
      <c r="C9844" s="10" t="s">
        <v>1387</v>
      </c>
      <c r="D9844" s="10" t="s">
        <v>1386</v>
      </c>
      <c r="E9844" s="10" t="s">
        <v>629</v>
      </c>
      <c r="F9844" s="10" t="s">
        <v>790</v>
      </c>
      <c r="G9844" s="10" t="s">
        <v>569</v>
      </c>
      <c r="H9844" s="10" t="s">
        <v>600</v>
      </c>
      <c r="I9844" s="10" t="s">
        <v>627</v>
      </c>
      <c r="J9844" s="10" t="s">
        <v>1385</v>
      </c>
      <c r="K9844" s="10" t="s">
        <v>1384</v>
      </c>
      <c r="L9844" s="10">
        <v>2</v>
      </c>
      <c r="M9844" s="10">
        <v>891.93</v>
      </c>
      <c r="N9844" s="10">
        <v>1783.86</v>
      </c>
      <c r="O9844" s="59">
        <v>0.2</v>
      </c>
      <c r="P9844" s="10">
        <v>356.77</v>
      </c>
      <c r="Q9844" s="10">
        <v>1427.09</v>
      </c>
      <c r="R9844" s="10" t="s">
        <v>575</v>
      </c>
      <c r="S9844" s="10" t="s">
        <v>596</v>
      </c>
      <c r="T9844" s="59">
        <v>0.25</v>
      </c>
      <c r="U9844" s="10">
        <v>356.77</v>
      </c>
    </row>
    <row r="9845" spans="1:21" x14ac:dyDescent="0.3">
      <c r="A9845" s="10" t="s">
        <v>1383</v>
      </c>
      <c r="B9845" s="61">
        <v>45237</v>
      </c>
      <c r="C9845" s="10" t="s">
        <v>1382</v>
      </c>
      <c r="D9845" s="10" t="s">
        <v>1381</v>
      </c>
      <c r="E9845" s="10" t="s">
        <v>629</v>
      </c>
      <c r="F9845" s="10" t="s">
        <v>759</v>
      </c>
      <c r="G9845" s="10" t="s">
        <v>601</v>
      </c>
      <c r="H9845" s="10" t="s">
        <v>600</v>
      </c>
      <c r="I9845" s="10" t="s">
        <v>599</v>
      </c>
      <c r="J9845" s="10" t="s">
        <v>1380</v>
      </c>
      <c r="K9845" s="10" t="s">
        <v>1379</v>
      </c>
      <c r="L9845" s="10">
        <v>8</v>
      </c>
      <c r="M9845" s="10">
        <v>339.27</v>
      </c>
      <c r="N9845" s="10">
        <v>2714.16</v>
      </c>
      <c r="O9845" s="59">
        <v>0.05</v>
      </c>
      <c r="P9845" s="10">
        <v>135.71</v>
      </c>
      <c r="Q9845" s="10">
        <v>2578.4499999999998</v>
      </c>
      <c r="R9845" s="10" t="s">
        <v>586</v>
      </c>
      <c r="S9845" s="10" t="s">
        <v>607</v>
      </c>
      <c r="T9845" s="59">
        <v>0.3</v>
      </c>
      <c r="U9845" s="10">
        <v>773.53</v>
      </c>
    </row>
    <row r="9846" spans="1:21" x14ac:dyDescent="0.3">
      <c r="A9846" s="10" t="s">
        <v>1378</v>
      </c>
      <c r="B9846" s="61">
        <v>45025</v>
      </c>
      <c r="C9846" s="10" t="s">
        <v>1377</v>
      </c>
      <c r="D9846" s="10" t="s">
        <v>1376</v>
      </c>
      <c r="E9846" s="10" t="s">
        <v>571</v>
      </c>
      <c r="F9846" s="10" t="s">
        <v>685</v>
      </c>
      <c r="G9846" s="10" t="s">
        <v>601</v>
      </c>
      <c r="H9846" s="10" t="s">
        <v>600</v>
      </c>
      <c r="I9846" s="10" t="s">
        <v>599</v>
      </c>
      <c r="J9846" s="10" t="s">
        <v>1375</v>
      </c>
      <c r="K9846" s="10" t="s">
        <v>1374</v>
      </c>
      <c r="L9846" s="10">
        <v>9</v>
      </c>
      <c r="M9846" s="10">
        <v>545.80999999999995</v>
      </c>
      <c r="N9846" s="10">
        <v>4912.29</v>
      </c>
      <c r="O9846" s="59">
        <v>0</v>
      </c>
      <c r="P9846" s="10">
        <v>0</v>
      </c>
      <c r="Q9846" s="10">
        <v>4912.29</v>
      </c>
      <c r="R9846" s="10" t="s">
        <v>575</v>
      </c>
      <c r="S9846" s="10" t="s">
        <v>596</v>
      </c>
      <c r="T9846" s="59">
        <v>0.15</v>
      </c>
      <c r="U9846" s="10">
        <v>736.84</v>
      </c>
    </row>
    <row r="9847" spans="1:21" x14ac:dyDescent="0.3">
      <c r="A9847" s="10" t="s">
        <v>1373</v>
      </c>
      <c r="B9847" s="61">
        <v>45022</v>
      </c>
      <c r="C9847" s="10" t="s">
        <v>1372</v>
      </c>
      <c r="D9847" s="10" t="s">
        <v>1371</v>
      </c>
      <c r="E9847" s="10" t="s">
        <v>603</v>
      </c>
      <c r="F9847" s="10" t="s">
        <v>658</v>
      </c>
      <c r="G9847" s="10" t="s">
        <v>601</v>
      </c>
      <c r="H9847" s="10" t="s">
        <v>579</v>
      </c>
      <c r="I9847" s="10" t="s">
        <v>578</v>
      </c>
      <c r="J9847" s="10" t="s">
        <v>1370</v>
      </c>
      <c r="K9847" s="10" t="s">
        <v>1369</v>
      </c>
      <c r="L9847" s="10">
        <v>4</v>
      </c>
      <c r="M9847" s="10">
        <v>532.34</v>
      </c>
      <c r="N9847" s="10">
        <v>2129.36</v>
      </c>
      <c r="O9847" s="59">
        <v>0.1</v>
      </c>
      <c r="P9847" s="10">
        <v>212.94</v>
      </c>
      <c r="Q9847" s="10">
        <v>1916.42</v>
      </c>
      <c r="R9847" s="10" t="s">
        <v>565</v>
      </c>
      <c r="S9847" s="10" t="s">
        <v>607</v>
      </c>
      <c r="T9847" s="59">
        <v>0.15</v>
      </c>
      <c r="U9847" s="10">
        <v>287.45999999999998</v>
      </c>
    </row>
    <row r="9848" spans="1:21" x14ac:dyDescent="0.3">
      <c r="A9848" s="10" t="s">
        <v>1368</v>
      </c>
      <c r="B9848" s="61">
        <v>45011</v>
      </c>
      <c r="C9848" s="10" t="s">
        <v>1367</v>
      </c>
      <c r="D9848" s="10" t="s">
        <v>1366</v>
      </c>
      <c r="E9848" s="10" t="s">
        <v>629</v>
      </c>
      <c r="F9848" s="10" t="s">
        <v>628</v>
      </c>
      <c r="G9848" s="10" t="s">
        <v>569</v>
      </c>
      <c r="H9848" s="10" t="s">
        <v>590</v>
      </c>
      <c r="I9848" s="10" t="s">
        <v>635</v>
      </c>
      <c r="J9848" s="10" t="s">
        <v>1365</v>
      </c>
      <c r="K9848" s="10" t="s">
        <v>1364</v>
      </c>
      <c r="L9848" s="10">
        <v>5</v>
      </c>
      <c r="M9848" s="10">
        <v>291.97000000000003</v>
      </c>
      <c r="N9848" s="10">
        <v>1459.85</v>
      </c>
      <c r="O9848" s="59">
        <v>0.2</v>
      </c>
      <c r="P9848" s="10">
        <v>291.97000000000003</v>
      </c>
      <c r="Q9848" s="10">
        <v>1167.8800000000001</v>
      </c>
      <c r="R9848" s="10" t="s">
        <v>575</v>
      </c>
      <c r="S9848" s="10" t="s">
        <v>585</v>
      </c>
      <c r="T9848" s="59">
        <v>0.15</v>
      </c>
      <c r="U9848" s="10">
        <v>175.18</v>
      </c>
    </row>
    <row r="9849" spans="1:21" x14ac:dyDescent="0.3">
      <c r="A9849" s="10" t="s">
        <v>1363</v>
      </c>
      <c r="B9849" s="61">
        <v>44967</v>
      </c>
      <c r="C9849" s="10" t="s">
        <v>1362</v>
      </c>
      <c r="D9849" s="10" t="s">
        <v>1361</v>
      </c>
      <c r="E9849" s="10" t="s">
        <v>629</v>
      </c>
      <c r="F9849" s="10" t="s">
        <v>790</v>
      </c>
      <c r="G9849" s="10" t="s">
        <v>569</v>
      </c>
      <c r="H9849" s="10" t="s">
        <v>579</v>
      </c>
      <c r="I9849" s="10" t="s">
        <v>722</v>
      </c>
      <c r="J9849" s="10" t="s">
        <v>1360</v>
      </c>
      <c r="K9849" s="10" t="s">
        <v>1359</v>
      </c>
      <c r="L9849" s="10">
        <v>9</v>
      </c>
      <c r="M9849" s="10">
        <v>753.95</v>
      </c>
      <c r="N9849" s="10">
        <v>6785.55</v>
      </c>
      <c r="O9849" s="59">
        <v>0.2</v>
      </c>
      <c r="P9849" s="10">
        <v>1357.11</v>
      </c>
      <c r="Q9849" s="10">
        <v>5428.44</v>
      </c>
      <c r="R9849" s="10" t="s">
        <v>614</v>
      </c>
      <c r="S9849" s="10" t="s">
        <v>607</v>
      </c>
      <c r="T9849" s="59">
        <v>0.3</v>
      </c>
      <c r="U9849" s="10">
        <v>1628.53</v>
      </c>
    </row>
    <row r="9850" spans="1:21" x14ac:dyDescent="0.3">
      <c r="A9850" s="10" t="s">
        <v>1358</v>
      </c>
      <c r="B9850" s="61">
        <v>45156</v>
      </c>
      <c r="C9850" s="10" t="s">
        <v>1357</v>
      </c>
      <c r="D9850" s="10" t="s">
        <v>1356</v>
      </c>
      <c r="E9850" s="10" t="s">
        <v>629</v>
      </c>
      <c r="F9850" s="10" t="s">
        <v>790</v>
      </c>
      <c r="G9850" s="10" t="s">
        <v>569</v>
      </c>
      <c r="H9850" s="10" t="s">
        <v>544</v>
      </c>
      <c r="I9850" s="10" t="s">
        <v>610</v>
      </c>
      <c r="J9850" s="10" t="s">
        <v>1355</v>
      </c>
      <c r="K9850" s="10" t="s">
        <v>1354</v>
      </c>
      <c r="L9850" s="10">
        <v>7</v>
      </c>
      <c r="M9850" s="10">
        <v>722.21</v>
      </c>
      <c r="N9850" s="10">
        <v>5055.47</v>
      </c>
      <c r="O9850" s="59">
        <v>0.05</v>
      </c>
      <c r="P9850" s="10">
        <v>252.77</v>
      </c>
      <c r="Q9850" s="10">
        <v>4802.7</v>
      </c>
      <c r="R9850" s="10" t="s">
        <v>614</v>
      </c>
      <c r="S9850" s="10" t="s">
        <v>564</v>
      </c>
      <c r="T9850" s="59">
        <v>0.3</v>
      </c>
      <c r="U9850" s="10">
        <v>1440.81</v>
      </c>
    </row>
    <row r="9851" spans="1:21" x14ac:dyDescent="0.3">
      <c r="A9851" s="10" t="s">
        <v>1353</v>
      </c>
      <c r="B9851" s="61">
        <v>45220</v>
      </c>
      <c r="C9851" s="10" t="s">
        <v>1352</v>
      </c>
      <c r="D9851" s="10" t="s">
        <v>1351</v>
      </c>
      <c r="E9851" s="10" t="s">
        <v>571</v>
      </c>
      <c r="F9851" s="10" t="s">
        <v>685</v>
      </c>
      <c r="G9851" s="10" t="s">
        <v>601</v>
      </c>
      <c r="H9851" s="10" t="s">
        <v>544</v>
      </c>
      <c r="I9851" s="10" t="s">
        <v>10</v>
      </c>
      <c r="J9851" s="10" t="s">
        <v>1350</v>
      </c>
      <c r="K9851" s="10" t="s">
        <v>1349</v>
      </c>
      <c r="L9851" s="10">
        <v>7</v>
      </c>
      <c r="M9851" s="10">
        <v>805.64</v>
      </c>
      <c r="N9851" s="10">
        <v>5639.48</v>
      </c>
      <c r="O9851" s="59">
        <v>0.2</v>
      </c>
      <c r="P9851" s="10">
        <v>1127.9000000000001</v>
      </c>
      <c r="Q9851" s="10">
        <v>4511.58</v>
      </c>
      <c r="R9851" s="10" t="s">
        <v>565</v>
      </c>
      <c r="S9851" s="10" t="s">
        <v>585</v>
      </c>
      <c r="T9851" s="59">
        <v>0.25</v>
      </c>
      <c r="U9851" s="10">
        <v>1127.8900000000001</v>
      </c>
    </row>
    <row r="9852" spans="1:21" x14ac:dyDescent="0.3">
      <c r="A9852" s="10" t="s">
        <v>1348</v>
      </c>
      <c r="B9852" s="61">
        <v>44974</v>
      </c>
      <c r="C9852" s="10" t="s">
        <v>1347</v>
      </c>
      <c r="D9852" s="10" t="s">
        <v>1346</v>
      </c>
      <c r="E9852" s="10" t="s">
        <v>581</v>
      </c>
      <c r="F9852" s="10" t="s">
        <v>7</v>
      </c>
      <c r="G9852" s="10" t="s">
        <v>569</v>
      </c>
      <c r="H9852" s="10" t="s">
        <v>590</v>
      </c>
      <c r="I9852" s="10" t="s">
        <v>748</v>
      </c>
      <c r="J9852" s="10" t="s">
        <v>1345</v>
      </c>
      <c r="K9852" s="10" t="s">
        <v>1344</v>
      </c>
      <c r="L9852" s="10">
        <v>7</v>
      </c>
      <c r="M9852" s="10">
        <v>858.8</v>
      </c>
      <c r="N9852" s="10">
        <v>6011.6</v>
      </c>
      <c r="O9852" s="59">
        <v>0.2</v>
      </c>
      <c r="P9852" s="10">
        <v>1202.32</v>
      </c>
      <c r="Q9852" s="10">
        <v>4809.28</v>
      </c>
      <c r="R9852" s="10" t="s">
        <v>614</v>
      </c>
      <c r="S9852" s="10" t="s">
        <v>607</v>
      </c>
      <c r="T9852" s="59">
        <v>0.3</v>
      </c>
      <c r="U9852" s="10">
        <v>1442.78</v>
      </c>
    </row>
    <row r="9853" spans="1:21" x14ac:dyDescent="0.3">
      <c r="A9853" s="10" t="s">
        <v>1343</v>
      </c>
      <c r="B9853" s="61">
        <v>45224</v>
      </c>
      <c r="C9853" s="10" t="s">
        <v>1342</v>
      </c>
      <c r="D9853" s="10" t="s">
        <v>1341</v>
      </c>
      <c r="E9853" s="10" t="s">
        <v>603</v>
      </c>
      <c r="F9853" s="10" t="s">
        <v>658</v>
      </c>
      <c r="G9853" s="10" t="s">
        <v>569</v>
      </c>
      <c r="H9853" s="10" t="s">
        <v>579</v>
      </c>
      <c r="I9853" s="10" t="s">
        <v>722</v>
      </c>
      <c r="J9853" s="10" t="s">
        <v>1340</v>
      </c>
      <c r="K9853" s="10" t="s">
        <v>1339</v>
      </c>
      <c r="L9853" s="10">
        <v>6</v>
      </c>
      <c r="M9853" s="10">
        <v>615.24</v>
      </c>
      <c r="N9853" s="10">
        <v>3691.44</v>
      </c>
      <c r="O9853" s="59">
        <v>0.2</v>
      </c>
      <c r="P9853" s="10">
        <v>738.29</v>
      </c>
      <c r="Q9853" s="10">
        <v>2953.15</v>
      </c>
      <c r="R9853" s="10" t="s">
        <v>586</v>
      </c>
      <c r="S9853" s="10" t="s">
        <v>564</v>
      </c>
      <c r="T9853" s="59">
        <v>0.3</v>
      </c>
      <c r="U9853" s="10">
        <v>885.95</v>
      </c>
    </row>
    <row r="9854" spans="1:21" x14ac:dyDescent="0.3">
      <c r="A9854" s="10" t="s">
        <v>1338</v>
      </c>
      <c r="B9854" s="61">
        <v>45224</v>
      </c>
      <c r="C9854" s="10" t="s">
        <v>1337</v>
      </c>
      <c r="D9854" s="10" t="s">
        <v>1336</v>
      </c>
      <c r="E9854" s="10" t="s">
        <v>629</v>
      </c>
      <c r="F9854" s="10" t="s">
        <v>759</v>
      </c>
      <c r="G9854" s="10" t="s">
        <v>601</v>
      </c>
      <c r="H9854" s="10" t="s">
        <v>544</v>
      </c>
      <c r="I9854" s="10" t="s">
        <v>610</v>
      </c>
      <c r="J9854" s="10" t="s">
        <v>1335</v>
      </c>
      <c r="K9854" s="10" t="s">
        <v>1334</v>
      </c>
      <c r="L9854" s="10">
        <v>3</v>
      </c>
      <c r="M9854" s="10">
        <v>778.29</v>
      </c>
      <c r="N9854" s="10">
        <v>2334.87</v>
      </c>
      <c r="O9854" s="59">
        <v>0</v>
      </c>
      <c r="P9854" s="10">
        <v>0</v>
      </c>
      <c r="Q9854" s="10">
        <v>2334.87</v>
      </c>
      <c r="R9854" s="10" t="s">
        <v>565</v>
      </c>
      <c r="S9854" s="10" t="s">
        <v>564</v>
      </c>
      <c r="T9854" s="59">
        <v>0.15</v>
      </c>
      <c r="U9854" s="10">
        <v>350.23</v>
      </c>
    </row>
    <row r="9855" spans="1:21" x14ac:dyDescent="0.3">
      <c r="A9855" s="10" t="s">
        <v>1333</v>
      </c>
      <c r="B9855" s="61">
        <v>45223</v>
      </c>
      <c r="C9855" s="10" t="s">
        <v>1332</v>
      </c>
      <c r="D9855" s="10" t="s">
        <v>1331</v>
      </c>
      <c r="E9855" s="10" t="s">
        <v>603</v>
      </c>
      <c r="F9855" s="10" t="s">
        <v>658</v>
      </c>
      <c r="G9855" s="10" t="s">
        <v>569</v>
      </c>
      <c r="H9855" s="10" t="s">
        <v>544</v>
      </c>
      <c r="I9855" s="10" t="s">
        <v>10</v>
      </c>
      <c r="J9855" s="10" t="s">
        <v>1330</v>
      </c>
      <c r="K9855" s="10" t="s">
        <v>1329</v>
      </c>
      <c r="L9855" s="10">
        <v>10</v>
      </c>
      <c r="M9855" s="10">
        <v>283.13</v>
      </c>
      <c r="N9855" s="10">
        <v>2831.3</v>
      </c>
      <c r="O9855" s="59">
        <v>0</v>
      </c>
      <c r="P9855" s="10">
        <v>0</v>
      </c>
      <c r="Q9855" s="10">
        <v>2831.3</v>
      </c>
      <c r="R9855" s="10" t="s">
        <v>575</v>
      </c>
      <c r="S9855" s="10" t="s">
        <v>596</v>
      </c>
      <c r="T9855" s="59">
        <v>0.25</v>
      </c>
      <c r="U9855" s="10">
        <v>707.83</v>
      </c>
    </row>
    <row r="9856" spans="1:21" x14ac:dyDescent="0.3">
      <c r="A9856" s="10" t="s">
        <v>1328</v>
      </c>
      <c r="B9856" s="61">
        <v>45348</v>
      </c>
      <c r="C9856" s="10" t="s">
        <v>1327</v>
      </c>
      <c r="D9856" s="10" t="s">
        <v>1326</v>
      </c>
      <c r="E9856" s="10" t="s">
        <v>581</v>
      </c>
      <c r="F9856" s="10" t="s">
        <v>580</v>
      </c>
      <c r="G9856" s="10" t="s">
        <v>569</v>
      </c>
      <c r="H9856" s="10" t="s">
        <v>600</v>
      </c>
      <c r="I9856" s="10" t="s">
        <v>627</v>
      </c>
      <c r="J9856" s="10" t="s">
        <v>1325</v>
      </c>
      <c r="K9856" s="10" t="s">
        <v>1324</v>
      </c>
      <c r="L9856" s="10">
        <v>4</v>
      </c>
      <c r="M9856" s="10">
        <v>447.15</v>
      </c>
      <c r="N9856" s="10">
        <v>1788.6</v>
      </c>
      <c r="O9856" s="59">
        <v>0.05</v>
      </c>
      <c r="P9856" s="10">
        <v>89.43</v>
      </c>
      <c r="Q9856" s="10">
        <v>1699.17</v>
      </c>
      <c r="R9856" s="10" t="s">
        <v>565</v>
      </c>
      <c r="S9856" s="10" t="s">
        <v>607</v>
      </c>
      <c r="T9856" s="59">
        <v>0.15</v>
      </c>
      <c r="U9856" s="10">
        <v>254.88</v>
      </c>
    </row>
    <row r="9857" spans="1:21" x14ac:dyDescent="0.3">
      <c r="A9857" s="10" t="s">
        <v>1323</v>
      </c>
      <c r="B9857" s="61">
        <v>45331</v>
      </c>
      <c r="C9857" s="10" t="s">
        <v>1322</v>
      </c>
      <c r="D9857" s="10" t="s">
        <v>1321</v>
      </c>
      <c r="E9857" s="10" t="s">
        <v>592</v>
      </c>
      <c r="F9857" s="10" t="s">
        <v>591</v>
      </c>
      <c r="G9857" s="10" t="s">
        <v>569</v>
      </c>
      <c r="H9857" s="10" t="s">
        <v>590</v>
      </c>
      <c r="I9857" s="10" t="s">
        <v>748</v>
      </c>
      <c r="J9857" s="10" t="s">
        <v>1320</v>
      </c>
      <c r="K9857" s="10" t="s">
        <v>1319</v>
      </c>
      <c r="L9857" s="10">
        <v>7</v>
      </c>
      <c r="M9857" s="10">
        <v>194.21</v>
      </c>
      <c r="N9857" s="10">
        <v>1359.47</v>
      </c>
      <c r="O9857" s="59">
        <v>0.2</v>
      </c>
      <c r="P9857" s="10">
        <v>271.89</v>
      </c>
      <c r="Q9857" s="10">
        <v>1087.58</v>
      </c>
      <c r="R9857" s="10" t="s">
        <v>565</v>
      </c>
      <c r="S9857" s="10" t="s">
        <v>596</v>
      </c>
      <c r="T9857" s="59">
        <v>0.25</v>
      </c>
      <c r="U9857" s="10">
        <v>271.89</v>
      </c>
    </row>
    <row r="9858" spans="1:21" x14ac:dyDescent="0.3">
      <c r="A9858" s="10" t="s">
        <v>1318</v>
      </c>
      <c r="B9858" s="61">
        <v>45012</v>
      </c>
      <c r="C9858" s="10" t="s">
        <v>1317</v>
      </c>
      <c r="D9858" s="10" t="s">
        <v>1316</v>
      </c>
      <c r="E9858" s="10" t="s">
        <v>571</v>
      </c>
      <c r="F9858" s="10" t="s">
        <v>570</v>
      </c>
      <c r="G9858" s="10" t="s">
        <v>601</v>
      </c>
      <c r="H9858" s="10" t="s">
        <v>544</v>
      </c>
      <c r="I9858" s="10" t="s">
        <v>568</v>
      </c>
      <c r="J9858" s="10" t="s">
        <v>1315</v>
      </c>
      <c r="K9858" s="10" t="s">
        <v>1314</v>
      </c>
      <c r="L9858" s="10">
        <v>7</v>
      </c>
      <c r="M9858" s="10">
        <v>184.36</v>
      </c>
      <c r="N9858" s="10">
        <v>1290.52</v>
      </c>
      <c r="O9858" s="59">
        <v>0.2</v>
      </c>
      <c r="P9858" s="10">
        <v>258.10000000000002</v>
      </c>
      <c r="Q9858" s="10">
        <v>1032.42</v>
      </c>
      <c r="R9858" s="10" t="s">
        <v>565</v>
      </c>
      <c r="S9858" s="10" t="s">
        <v>564</v>
      </c>
      <c r="T9858" s="59">
        <v>0.3</v>
      </c>
      <c r="U9858" s="10">
        <v>309.73</v>
      </c>
    </row>
    <row r="9859" spans="1:21" x14ac:dyDescent="0.3">
      <c r="A9859" s="10" t="s">
        <v>1313</v>
      </c>
      <c r="B9859" s="61">
        <v>45111</v>
      </c>
      <c r="C9859" s="10" t="s">
        <v>1312</v>
      </c>
      <c r="D9859" s="10" t="s">
        <v>1311</v>
      </c>
      <c r="E9859" s="10" t="s">
        <v>581</v>
      </c>
      <c r="F9859" s="10" t="s">
        <v>580</v>
      </c>
      <c r="G9859" s="10" t="s">
        <v>569</v>
      </c>
      <c r="H9859" s="10" t="s">
        <v>590</v>
      </c>
      <c r="I9859" s="10" t="s">
        <v>748</v>
      </c>
      <c r="J9859" s="10" t="s">
        <v>1310</v>
      </c>
      <c r="K9859" s="10" t="s">
        <v>1309</v>
      </c>
      <c r="L9859" s="10">
        <v>2</v>
      </c>
      <c r="M9859" s="10">
        <v>307</v>
      </c>
      <c r="N9859" s="10">
        <v>614</v>
      </c>
      <c r="O9859" s="59">
        <v>0.05</v>
      </c>
      <c r="P9859" s="10">
        <v>30.7</v>
      </c>
      <c r="Q9859" s="10">
        <v>583.29999999999995</v>
      </c>
      <c r="R9859" s="10" t="s">
        <v>586</v>
      </c>
      <c r="S9859" s="10" t="s">
        <v>564</v>
      </c>
      <c r="T9859" s="59">
        <v>0.3</v>
      </c>
      <c r="U9859" s="10">
        <v>174.99</v>
      </c>
    </row>
    <row r="9860" spans="1:21" x14ac:dyDescent="0.3">
      <c r="A9860" s="10" t="s">
        <v>1308</v>
      </c>
      <c r="B9860" s="61">
        <v>45370</v>
      </c>
      <c r="C9860" s="10" t="s">
        <v>1307</v>
      </c>
      <c r="D9860" s="10" t="s">
        <v>1306</v>
      </c>
      <c r="E9860" s="10" t="s">
        <v>603</v>
      </c>
      <c r="F9860" s="10" t="s">
        <v>636</v>
      </c>
      <c r="G9860" s="10" t="s">
        <v>601</v>
      </c>
      <c r="H9860" s="10" t="s">
        <v>544</v>
      </c>
      <c r="I9860" s="10" t="s">
        <v>610</v>
      </c>
      <c r="J9860" s="10" t="s">
        <v>1305</v>
      </c>
      <c r="K9860" s="10" t="s">
        <v>1304</v>
      </c>
      <c r="L9860" s="10">
        <v>3</v>
      </c>
      <c r="M9860" s="10">
        <v>523.51</v>
      </c>
      <c r="N9860" s="10">
        <v>1570.53</v>
      </c>
      <c r="O9860" s="59">
        <v>0.1</v>
      </c>
      <c r="P9860" s="10">
        <v>157.05000000000001</v>
      </c>
      <c r="Q9860" s="10">
        <v>1413.48</v>
      </c>
      <c r="R9860" s="10" t="s">
        <v>586</v>
      </c>
      <c r="S9860" s="10" t="s">
        <v>596</v>
      </c>
      <c r="T9860" s="59">
        <v>0.3</v>
      </c>
      <c r="U9860" s="10">
        <v>424.04</v>
      </c>
    </row>
    <row r="9861" spans="1:21" x14ac:dyDescent="0.3">
      <c r="A9861" s="10" t="s">
        <v>1303</v>
      </c>
      <c r="B9861" s="61">
        <v>45156</v>
      </c>
      <c r="C9861" s="10" t="s">
        <v>1302</v>
      </c>
      <c r="D9861" s="10" t="s">
        <v>1301</v>
      </c>
      <c r="E9861" s="10" t="s">
        <v>571</v>
      </c>
      <c r="F9861" s="10" t="s">
        <v>685</v>
      </c>
      <c r="G9861" s="10" t="s">
        <v>601</v>
      </c>
      <c r="H9861" s="10" t="s">
        <v>590</v>
      </c>
      <c r="I9861" s="10" t="s">
        <v>635</v>
      </c>
      <c r="J9861" s="10" t="s">
        <v>1300</v>
      </c>
      <c r="K9861" s="10" t="s">
        <v>1299</v>
      </c>
      <c r="L9861" s="10">
        <v>4</v>
      </c>
      <c r="M9861" s="10">
        <v>636.01</v>
      </c>
      <c r="N9861" s="10">
        <v>2544.04</v>
      </c>
      <c r="O9861" s="59">
        <v>0.05</v>
      </c>
      <c r="P9861" s="10">
        <v>127.2</v>
      </c>
      <c r="Q9861" s="10">
        <v>2416.84</v>
      </c>
      <c r="R9861" s="10" t="s">
        <v>575</v>
      </c>
      <c r="S9861" s="10" t="s">
        <v>585</v>
      </c>
      <c r="T9861" s="59">
        <v>0.15</v>
      </c>
      <c r="U9861" s="10">
        <v>362.53</v>
      </c>
    </row>
    <row r="9862" spans="1:21" x14ac:dyDescent="0.3">
      <c r="A9862" s="10" t="s">
        <v>1298</v>
      </c>
      <c r="B9862" s="61">
        <v>45182</v>
      </c>
      <c r="C9862" s="10" t="s">
        <v>1297</v>
      </c>
      <c r="D9862" s="10" t="s">
        <v>1296</v>
      </c>
      <c r="E9862" s="10" t="s">
        <v>581</v>
      </c>
      <c r="F9862" s="10" t="s">
        <v>83</v>
      </c>
      <c r="G9862" s="10" t="s">
        <v>601</v>
      </c>
      <c r="H9862" s="10" t="s">
        <v>600</v>
      </c>
      <c r="I9862" s="10" t="s">
        <v>599</v>
      </c>
      <c r="J9862" s="10" t="s">
        <v>1295</v>
      </c>
      <c r="K9862" s="10" t="s">
        <v>1294</v>
      </c>
      <c r="L9862" s="10">
        <v>10</v>
      </c>
      <c r="M9862" s="10">
        <v>734.87</v>
      </c>
      <c r="N9862" s="10">
        <v>7348.7</v>
      </c>
      <c r="O9862" s="59">
        <v>0.1</v>
      </c>
      <c r="P9862" s="10">
        <v>734.87</v>
      </c>
      <c r="Q9862" s="10">
        <v>6613.83</v>
      </c>
      <c r="R9862" s="10" t="s">
        <v>614</v>
      </c>
      <c r="S9862" s="10" t="s">
        <v>607</v>
      </c>
      <c r="T9862" s="59">
        <v>0.15</v>
      </c>
      <c r="U9862" s="10">
        <v>992.07</v>
      </c>
    </row>
    <row r="9863" spans="1:21" x14ac:dyDescent="0.3">
      <c r="A9863" s="10" t="s">
        <v>1293</v>
      </c>
      <c r="B9863" s="61">
        <v>45208</v>
      </c>
      <c r="C9863" s="10" t="s">
        <v>1292</v>
      </c>
      <c r="D9863" s="10" t="s">
        <v>1291</v>
      </c>
      <c r="E9863" s="10" t="s">
        <v>571</v>
      </c>
      <c r="F9863" s="10" t="s">
        <v>685</v>
      </c>
      <c r="G9863" s="10" t="s">
        <v>601</v>
      </c>
      <c r="H9863" s="10" t="s">
        <v>544</v>
      </c>
      <c r="I9863" s="10" t="s">
        <v>568</v>
      </c>
      <c r="J9863" s="10" t="s">
        <v>1290</v>
      </c>
      <c r="K9863" s="10" t="s">
        <v>1289</v>
      </c>
      <c r="L9863" s="10">
        <v>3</v>
      </c>
      <c r="M9863" s="10">
        <v>936.62</v>
      </c>
      <c r="N9863" s="10">
        <v>2809.86</v>
      </c>
      <c r="O9863" s="59">
        <v>0.1</v>
      </c>
      <c r="P9863" s="10">
        <v>280.99</v>
      </c>
      <c r="Q9863" s="10">
        <v>2528.87</v>
      </c>
      <c r="R9863" s="10" t="s">
        <v>575</v>
      </c>
      <c r="S9863" s="10" t="s">
        <v>596</v>
      </c>
      <c r="T9863" s="59">
        <v>0.3</v>
      </c>
      <c r="U9863" s="10">
        <v>758.66</v>
      </c>
    </row>
    <row r="9864" spans="1:21" x14ac:dyDescent="0.3">
      <c r="A9864" s="10" t="s">
        <v>1288</v>
      </c>
      <c r="B9864" s="61">
        <v>45221</v>
      </c>
      <c r="C9864" s="10" t="s">
        <v>1287</v>
      </c>
      <c r="D9864" s="10" t="s">
        <v>1286</v>
      </c>
      <c r="E9864" s="10" t="s">
        <v>592</v>
      </c>
      <c r="F9864" s="10" t="s">
        <v>591</v>
      </c>
      <c r="G9864" s="10" t="s">
        <v>601</v>
      </c>
      <c r="H9864" s="10" t="s">
        <v>590</v>
      </c>
      <c r="I9864" s="10" t="s">
        <v>635</v>
      </c>
      <c r="J9864" s="10" t="s">
        <v>1285</v>
      </c>
      <c r="K9864" s="10" t="s">
        <v>1284</v>
      </c>
      <c r="L9864" s="10">
        <v>10</v>
      </c>
      <c r="M9864" s="10">
        <v>916.55</v>
      </c>
      <c r="N9864" s="10">
        <v>9165.5</v>
      </c>
      <c r="O9864" s="59">
        <v>0.2</v>
      </c>
      <c r="P9864" s="10">
        <v>1833.1</v>
      </c>
      <c r="Q9864" s="10">
        <v>7332.4</v>
      </c>
      <c r="R9864" s="10" t="s">
        <v>565</v>
      </c>
      <c r="S9864" s="10" t="s">
        <v>585</v>
      </c>
      <c r="T9864" s="59">
        <v>0.25</v>
      </c>
      <c r="U9864" s="10">
        <v>1833.1</v>
      </c>
    </row>
    <row r="9865" spans="1:21" x14ac:dyDescent="0.3">
      <c r="A9865" s="10" t="s">
        <v>1283</v>
      </c>
      <c r="B9865" s="61">
        <v>44933</v>
      </c>
      <c r="C9865" s="10" t="s">
        <v>1108</v>
      </c>
      <c r="D9865" s="10" t="s">
        <v>1282</v>
      </c>
      <c r="E9865" s="10" t="s">
        <v>581</v>
      </c>
      <c r="F9865" s="10" t="s">
        <v>7</v>
      </c>
      <c r="G9865" s="10" t="s">
        <v>569</v>
      </c>
      <c r="H9865" s="10" t="s">
        <v>544</v>
      </c>
      <c r="I9865" s="10" t="s">
        <v>568</v>
      </c>
      <c r="J9865" s="10" t="s">
        <v>1281</v>
      </c>
      <c r="K9865" s="10" t="s">
        <v>1280</v>
      </c>
      <c r="L9865" s="10">
        <v>7</v>
      </c>
      <c r="M9865" s="10">
        <v>569.64</v>
      </c>
      <c r="N9865" s="10">
        <v>3987.48</v>
      </c>
      <c r="O9865" s="59">
        <v>0.2</v>
      </c>
      <c r="P9865" s="10">
        <v>797.5</v>
      </c>
      <c r="Q9865" s="10">
        <v>3189.98</v>
      </c>
      <c r="R9865" s="10" t="s">
        <v>575</v>
      </c>
      <c r="S9865" s="10" t="s">
        <v>596</v>
      </c>
      <c r="T9865" s="59">
        <v>0.25</v>
      </c>
      <c r="U9865" s="10">
        <v>797.5</v>
      </c>
    </row>
    <row r="9866" spans="1:21" x14ac:dyDescent="0.3">
      <c r="A9866" s="10" t="s">
        <v>1279</v>
      </c>
      <c r="B9866" s="61">
        <v>45117</v>
      </c>
      <c r="C9866" s="10" t="s">
        <v>1278</v>
      </c>
      <c r="D9866" s="10" t="s">
        <v>1277</v>
      </c>
      <c r="E9866" s="10" t="s">
        <v>629</v>
      </c>
      <c r="F9866" s="10" t="s">
        <v>759</v>
      </c>
      <c r="G9866" s="10" t="s">
        <v>601</v>
      </c>
      <c r="H9866" s="10" t="s">
        <v>579</v>
      </c>
      <c r="I9866" s="10" t="s">
        <v>722</v>
      </c>
      <c r="J9866" s="10" t="s">
        <v>1276</v>
      </c>
      <c r="K9866" s="10" t="s">
        <v>1275</v>
      </c>
      <c r="L9866" s="10">
        <v>4</v>
      </c>
      <c r="M9866" s="10">
        <v>536.82000000000005</v>
      </c>
      <c r="N9866" s="10">
        <v>2147.2800000000002</v>
      </c>
      <c r="O9866" s="59">
        <v>0.05</v>
      </c>
      <c r="P9866" s="10">
        <v>107.36</v>
      </c>
      <c r="Q9866" s="10">
        <v>2039.92</v>
      </c>
      <c r="R9866" s="10" t="s">
        <v>575</v>
      </c>
      <c r="S9866" s="10" t="s">
        <v>564</v>
      </c>
      <c r="T9866" s="59">
        <v>0.25</v>
      </c>
      <c r="U9866" s="10">
        <v>509.98</v>
      </c>
    </row>
    <row r="9867" spans="1:21" x14ac:dyDescent="0.3">
      <c r="A9867" s="10" t="s">
        <v>1274</v>
      </c>
      <c r="B9867" s="61">
        <v>45114</v>
      </c>
      <c r="C9867" s="10" t="s">
        <v>1273</v>
      </c>
      <c r="D9867" s="10" t="s">
        <v>1272</v>
      </c>
      <c r="E9867" s="10" t="s">
        <v>629</v>
      </c>
      <c r="F9867" s="10" t="s">
        <v>628</v>
      </c>
      <c r="G9867" s="10" t="s">
        <v>569</v>
      </c>
      <c r="H9867" s="10" t="s">
        <v>544</v>
      </c>
      <c r="I9867" s="10" t="s">
        <v>568</v>
      </c>
      <c r="J9867" s="10" t="s">
        <v>1271</v>
      </c>
      <c r="K9867" s="10" t="s">
        <v>1270</v>
      </c>
      <c r="L9867" s="10">
        <v>6</v>
      </c>
      <c r="M9867" s="10">
        <v>776.7</v>
      </c>
      <c r="N9867" s="10">
        <v>4660.2</v>
      </c>
      <c r="O9867" s="59">
        <v>0</v>
      </c>
      <c r="P9867" s="10">
        <v>0</v>
      </c>
      <c r="Q9867" s="10">
        <v>4660.2</v>
      </c>
      <c r="R9867" s="10" t="s">
        <v>614</v>
      </c>
      <c r="S9867" s="10" t="s">
        <v>607</v>
      </c>
      <c r="T9867" s="59">
        <v>0.15</v>
      </c>
      <c r="U9867" s="10">
        <v>699.03</v>
      </c>
    </row>
    <row r="9868" spans="1:21" x14ac:dyDescent="0.3">
      <c r="A9868" s="10" t="s">
        <v>1269</v>
      </c>
      <c r="B9868" s="61">
        <v>45375</v>
      </c>
      <c r="C9868" s="10" t="s">
        <v>1268</v>
      </c>
      <c r="D9868" s="10" t="s">
        <v>1267</v>
      </c>
      <c r="E9868" s="10" t="s">
        <v>629</v>
      </c>
      <c r="F9868" s="10" t="s">
        <v>759</v>
      </c>
      <c r="G9868" s="10" t="s">
        <v>601</v>
      </c>
      <c r="H9868" s="10" t="s">
        <v>544</v>
      </c>
      <c r="I9868" s="10" t="s">
        <v>610</v>
      </c>
      <c r="J9868" s="10" t="s">
        <v>1266</v>
      </c>
      <c r="K9868" s="10" t="s">
        <v>1265</v>
      </c>
      <c r="L9868" s="10">
        <v>4</v>
      </c>
      <c r="M9868" s="10">
        <v>132.13999999999999</v>
      </c>
      <c r="N9868" s="10">
        <v>528.55999999999995</v>
      </c>
      <c r="O9868" s="59">
        <v>0.05</v>
      </c>
      <c r="P9868" s="10">
        <v>26.43</v>
      </c>
      <c r="Q9868" s="10">
        <v>502.13</v>
      </c>
      <c r="R9868" s="10" t="s">
        <v>614</v>
      </c>
      <c r="S9868" s="10" t="s">
        <v>585</v>
      </c>
      <c r="T9868" s="59">
        <v>0.3</v>
      </c>
      <c r="U9868" s="10">
        <v>150.63999999999999</v>
      </c>
    </row>
    <row r="9869" spans="1:21" x14ac:dyDescent="0.3">
      <c r="A9869" s="10" t="s">
        <v>1264</v>
      </c>
      <c r="B9869" s="61">
        <v>45007</v>
      </c>
      <c r="C9869" s="10" t="s">
        <v>1263</v>
      </c>
      <c r="D9869" s="10" t="s">
        <v>1262</v>
      </c>
      <c r="E9869" s="10" t="s">
        <v>603</v>
      </c>
      <c r="F9869" s="10" t="s">
        <v>602</v>
      </c>
      <c r="G9869" s="10" t="s">
        <v>569</v>
      </c>
      <c r="H9869" s="10" t="s">
        <v>590</v>
      </c>
      <c r="I9869" s="10" t="s">
        <v>589</v>
      </c>
      <c r="J9869" s="10" t="s">
        <v>1261</v>
      </c>
      <c r="K9869" s="10" t="s">
        <v>1260</v>
      </c>
      <c r="L9869" s="10">
        <v>2</v>
      </c>
      <c r="M9869" s="10">
        <v>454.37</v>
      </c>
      <c r="N9869" s="10">
        <v>908.74</v>
      </c>
      <c r="O9869" s="59">
        <v>0.05</v>
      </c>
      <c r="P9869" s="10">
        <v>45.44</v>
      </c>
      <c r="Q9869" s="10">
        <v>863.3</v>
      </c>
      <c r="R9869" s="10" t="s">
        <v>614</v>
      </c>
      <c r="S9869" s="10" t="s">
        <v>585</v>
      </c>
      <c r="T9869" s="59">
        <v>0.15</v>
      </c>
      <c r="U9869" s="10">
        <v>129.49</v>
      </c>
    </row>
    <row r="9870" spans="1:21" x14ac:dyDescent="0.3">
      <c r="A9870" s="10" t="s">
        <v>1259</v>
      </c>
      <c r="B9870" s="61">
        <v>45193</v>
      </c>
      <c r="C9870" s="10" t="s">
        <v>1258</v>
      </c>
      <c r="D9870" s="10" t="s">
        <v>1257</v>
      </c>
      <c r="E9870" s="10" t="s">
        <v>581</v>
      </c>
      <c r="F9870" s="10" t="s">
        <v>7</v>
      </c>
      <c r="G9870" s="10" t="s">
        <v>601</v>
      </c>
      <c r="H9870" s="10" t="s">
        <v>590</v>
      </c>
      <c r="I9870" s="10" t="s">
        <v>589</v>
      </c>
      <c r="J9870" s="10" t="s">
        <v>1256</v>
      </c>
      <c r="K9870" s="10" t="s">
        <v>1255</v>
      </c>
      <c r="L9870" s="10">
        <v>7</v>
      </c>
      <c r="M9870" s="10">
        <v>752.57</v>
      </c>
      <c r="N9870" s="10">
        <v>5267.99</v>
      </c>
      <c r="O9870" s="59">
        <v>0.05</v>
      </c>
      <c r="P9870" s="10">
        <v>263.39999999999998</v>
      </c>
      <c r="Q9870" s="10">
        <v>5004.59</v>
      </c>
      <c r="R9870" s="10" t="s">
        <v>575</v>
      </c>
      <c r="S9870" s="10" t="s">
        <v>607</v>
      </c>
      <c r="T9870" s="59">
        <v>0.25</v>
      </c>
      <c r="U9870" s="10">
        <v>1251.1500000000001</v>
      </c>
    </row>
    <row r="9871" spans="1:21" x14ac:dyDescent="0.3">
      <c r="A9871" s="10" t="s">
        <v>1254</v>
      </c>
      <c r="B9871" s="61">
        <v>45346</v>
      </c>
      <c r="C9871" s="10" t="s">
        <v>1253</v>
      </c>
      <c r="D9871" s="10" t="s">
        <v>1252</v>
      </c>
      <c r="E9871" s="10" t="s">
        <v>581</v>
      </c>
      <c r="F9871" s="10" t="s">
        <v>580</v>
      </c>
      <c r="G9871" s="10" t="s">
        <v>569</v>
      </c>
      <c r="H9871" s="10" t="s">
        <v>590</v>
      </c>
      <c r="I9871" s="10" t="s">
        <v>589</v>
      </c>
      <c r="J9871" s="10" t="s">
        <v>1251</v>
      </c>
      <c r="K9871" s="10" t="s">
        <v>1250</v>
      </c>
      <c r="L9871" s="10">
        <v>7</v>
      </c>
      <c r="M9871" s="10">
        <v>353.36</v>
      </c>
      <c r="N9871" s="10">
        <v>2473.52</v>
      </c>
      <c r="O9871" s="59">
        <v>0</v>
      </c>
      <c r="P9871" s="10">
        <v>0</v>
      </c>
      <c r="Q9871" s="10">
        <v>2473.52</v>
      </c>
      <c r="R9871" s="10" t="s">
        <v>565</v>
      </c>
      <c r="S9871" s="10" t="s">
        <v>585</v>
      </c>
      <c r="T9871" s="59">
        <v>0.15</v>
      </c>
      <c r="U9871" s="10">
        <v>371.03</v>
      </c>
    </row>
    <row r="9872" spans="1:21" x14ac:dyDescent="0.3">
      <c r="A9872" s="10" t="s">
        <v>1249</v>
      </c>
      <c r="B9872" s="61">
        <v>45269</v>
      </c>
      <c r="C9872" s="10" t="s">
        <v>1248</v>
      </c>
      <c r="D9872" s="10" t="s">
        <v>1247</v>
      </c>
      <c r="E9872" s="10" t="s">
        <v>629</v>
      </c>
      <c r="F9872" s="10" t="s">
        <v>790</v>
      </c>
      <c r="G9872" s="10" t="s">
        <v>601</v>
      </c>
      <c r="H9872" s="10" t="s">
        <v>579</v>
      </c>
      <c r="I9872" s="10" t="s">
        <v>722</v>
      </c>
      <c r="J9872" s="10" t="s">
        <v>1246</v>
      </c>
      <c r="K9872" s="10" t="s">
        <v>1245</v>
      </c>
      <c r="L9872" s="10">
        <v>9</v>
      </c>
      <c r="M9872" s="10">
        <v>147.24</v>
      </c>
      <c r="N9872" s="10">
        <v>1325.16</v>
      </c>
      <c r="O9872" s="59">
        <v>0.2</v>
      </c>
      <c r="P9872" s="10">
        <v>265.02999999999997</v>
      </c>
      <c r="Q9872" s="10">
        <v>1060.1300000000001</v>
      </c>
      <c r="R9872" s="10" t="s">
        <v>565</v>
      </c>
      <c r="S9872" s="10" t="s">
        <v>564</v>
      </c>
      <c r="T9872" s="59">
        <v>0.15</v>
      </c>
      <c r="U9872" s="10">
        <v>159.02000000000001</v>
      </c>
    </row>
    <row r="9873" spans="1:21" x14ac:dyDescent="0.3">
      <c r="A9873" s="10" t="s">
        <v>1244</v>
      </c>
      <c r="B9873" s="61">
        <v>45281</v>
      </c>
      <c r="C9873" s="10" t="s">
        <v>1243</v>
      </c>
      <c r="D9873" s="10" t="s">
        <v>1242</v>
      </c>
      <c r="E9873" s="10" t="s">
        <v>592</v>
      </c>
      <c r="F9873" s="10" t="s">
        <v>18</v>
      </c>
      <c r="G9873" s="10" t="s">
        <v>601</v>
      </c>
      <c r="H9873" s="10" t="s">
        <v>590</v>
      </c>
      <c r="I9873" s="10" t="s">
        <v>748</v>
      </c>
      <c r="J9873" s="10" t="s">
        <v>1241</v>
      </c>
      <c r="K9873" s="10" t="s">
        <v>1240</v>
      </c>
      <c r="L9873" s="10">
        <v>3</v>
      </c>
      <c r="M9873" s="10">
        <v>731.9</v>
      </c>
      <c r="N9873" s="10">
        <v>2195.6999999999998</v>
      </c>
      <c r="O9873" s="59">
        <v>0.2</v>
      </c>
      <c r="P9873" s="10">
        <v>439.14</v>
      </c>
      <c r="Q9873" s="10">
        <v>1756.56</v>
      </c>
      <c r="R9873" s="10" t="s">
        <v>565</v>
      </c>
      <c r="S9873" s="10" t="s">
        <v>564</v>
      </c>
      <c r="T9873" s="59">
        <v>0.25</v>
      </c>
      <c r="U9873" s="10">
        <v>439.14</v>
      </c>
    </row>
    <row r="9874" spans="1:21" x14ac:dyDescent="0.3">
      <c r="A9874" s="10" t="s">
        <v>1239</v>
      </c>
      <c r="B9874" s="61">
        <v>45318</v>
      </c>
      <c r="C9874" s="10" t="s">
        <v>1238</v>
      </c>
      <c r="D9874" s="10" t="s">
        <v>1237</v>
      </c>
      <c r="E9874" s="10" t="s">
        <v>581</v>
      </c>
      <c r="F9874" s="10" t="s">
        <v>580</v>
      </c>
      <c r="G9874" s="10" t="s">
        <v>569</v>
      </c>
      <c r="H9874" s="10" t="s">
        <v>544</v>
      </c>
      <c r="I9874" s="10" t="s">
        <v>610</v>
      </c>
      <c r="J9874" s="10" t="s">
        <v>1236</v>
      </c>
      <c r="K9874" s="10" t="s">
        <v>1235</v>
      </c>
      <c r="L9874" s="10">
        <v>8</v>
      </c>
      <c r="M9874" s="10">
        <v>571.70000000000005</v>
      </c>
      <c r="N9874" s="10">
        <v>4573.6000000000004</v>
      </c>
      <c r="O9874" s="59">
        <v>0.2</v>
      </c>
      <c r="P9874" s="10">
        <v>914.72</v>
      </c>
      <c r="Q9874" s="10">
        <v>3658.88</v>
      </c>
      <c r="R9874" s="10" t="s">
        <v>575</v>
      </c>
      <c r="S9874" s="10" t="s">
        <v>607</v>
      </c>
      <c r="T9874" s="59">
        <v>0.15</v>
      </c>
      <c r="U9874" s="10">
        <v>548.83000000000004</v>
      </c>
    </row>
    <row r="9875" spans="1:21" x14ac:dyDescent="0.3">
      <c r="A9875" s="10" t="s">
        <v>1234</v>
      </c>
      <c r="B9875" s="61">
        <v>45224</v>
      </c>
      <c r="C9875" s="10" t="s">
        <v>1233</v>
      </c>
      <c r="D9875" s="10" t="s">
        <v>1232</v>
      </c>
      <c r="E9875" s="10" t="s">
        <v>603</v>
      </c>
      <c r="F9875" s="10" t="s">
        <v>602</v>
      </c>
      <c r="G9875" s="10" t="s">
        <v>569</v>
      </c>
      <c r="H9875" s="10" t="s">
        <v>579</v>
      </c>
      <c r="I9875" s="10" t="s">
        <v>722</v>
      </c>
      <c r="J9875" s="10" t="s">
        <v>1231</v>
      </c>
      <c r="K9875" s="10" t="s">
        <v>1230</v>
      </c>
      <c r="L9875" s="10">
        <v>3</v>
      </c>
      <c r="M9875" s="10">
        <v>514.62</v>
      </c>
      <c r="N9875" s="10">
        <v>1543.86</v>
      </c>
      <c r="O9875" s="59">
        <v>0.05</v>
      </c>
      <c r="P9875" s="10">
        <v>77.19</v>
      </c>
      <c r="Q9875" s="10">
        <v>1466.67</v>
      </c>
      <c r="R9875" s="10" t="s">
        <v>575</v>
      </c>
      <c r="S9875" s="10" t="s">
        <v>564</v>
      </c>
      <c r="T9875" s="59">
        <v>0.15</v>
      </c>
      <c r="U9875" s="10">
        <v>220</v>
      </c>
    </row>
    <row r="9876" spans="1:21" x14ac:dyDescent="0.3">
      <c r="A9876" s="10" t="s">
        <v>1229</v>
      </c>
      <c r="B9876" s="61">
        <v>45259</v>
      </c>
      <c r="C9876" s="10" t="s">
        <v>1228</v>
      </c>
      <c r="D9876" s="10" t="s">
        <v>1227</v>
      </c>
      <c r="E9876" s="10" t="s">
        <v>571</v>
      </c>
      <c r="F9876" s="10" t="s">
        <v>11</v>
      </c>
      <c r="G9876" s="10" t="s">
        <v>601</v>
      </c>
      <c r="H9876" s="10" t="s">
        <v>544</v>
      </c>
      <c r="I9876" s="10" t="s">
        <v>610</v>
      </c>
      <c r="J9876" s="10" t="s">
        <v>1226</v>
      </c>
      <c r="K9876" s="10" t="s">
        <v>1225</v>
      </c>
      <c r="L9876" s="10">
        <v>9</v>
      </c>
      <c r="M9876" s="10">
        <v>666.01</v>
      </c>
      <c r="N9876" s="10">
        <v>5994.09</v>
      </c>
      <c r="O9876" s="59">
        <v>0.2</v>
      </c>
      <c r="P9876" s="10">
        <v>1198.82</v>
      </c>
      <c r="Q9876" s="10">
        <v>4795.2700000000004</v>
      </c>
      <c r="R9876" s="10" t="s">
        <v>586</v>
      </c>
      <c r="S9876" s="10" t="s">
        <v>596</v>
      </c>
      <c r="T9876" s="59">
        <v>0.3</v>
      </c>
      <c r="U9876" s="10">
        <v>1438.58</v>
      </c>
    </row>
    <row r="9877" spans="1:21" x14ac:dyDescent="0.3">
      <c r="A9877" s="10" t="s">
        <v>1224</v>
      </c>
      <c r="B9877" s="61">
        <v>45210</v>
      </c>
      <c r="C9877" s="10" t="s">
        <v>1223</v>
      </c>
      <c r="D9877" s="10" t="s">
        <v>1222</v>
      </c>
      <c r="E9877" s="10" t="s">
        <v>603</v>
      </c>
      <c r="F9877" s="10" t="s">
        <v>658</v>
      </c>
      <c r="G9877" s="10" t="s">
        <v>569</v>
      </c>
      <c r="H9877" s="10" t="s">
        <v>544</v>
      </c>
      <c r="I9877" s="10" t="s">
        <v>10</v>
      </c>
      <c r="J9877" s="10" t="s">
        <v>1221</v>
      </c>
      <c r="K9877" s="10" t="s">
        <v>1220</v>
      </c>
      <c r="L9877" s="10">
        <v>1</v>
      </c>
      <c r="M9877" s="10">
        <v>692.43</v>
      </c>
      <c r="N9877" s="10">
        <v>692.43</v>
      </c>
      <c r="O9877" s="59">
        <v>0.05</v>
      </c>
      <c r="P9877" s="10">
        <v>34.619999999999997</v>
      </c>
      <c r="Q9877" s="10">
        <v>657.81</v>
      </c>
      <c r="R9877" s="10" t="s">
        <v>586</v>
      </c>
      <c r="S9877" s="10" t="s">
        <v>585</v>
      </c>
      <c r="T9877" s="59">
        <v>0.15</v>
      </c>
      <c r="U9877" s="10">
        <v>98.67</v>
      </c>
    </row>
    <row r="9878" spans="1:21" x14ac:dyDescent="0.3">
      <c r="A9878" s="10" t="s">
        <v>1219</v>
      </c>
      <c r="B9878" s="61">
        <v>45004</v>
      </c>
      <c r="C9878" s="10" t="s">
        <v>1218</v>
      </c>
      <c r="D9878" s="10" t="s">
        <v>1217</v>
      </c>
      <c r="E9878" s="10" t="s">
        <v>629</v>
      </c>
      <c r="F9878" s="10" t="s">
        <v>759</v>
      </c>
      <c r="G9878" s="10" t="s">
        <v>601</v>
      </c>
      <c r="H9878" s="10" t="s">
        <v>590</v>
      </c>
      <c r="I9878" s="10" t="s">
        <v>635</v>
      </c>
      <c r="J9878" s="10" t="s">
        <v>1216</v>
      </c>
      <c r="K9878" s="10" t="s">
        <v>1215</v>
      </c>
      <c r="L9878" s="10">
        <v>1</v>
      </c>
      <c r="M9878" s="10">
        <v>477.51</v>
      </c>
      <c r="N9878" s="10">
        <v>477.51</v>
      </c>
      <c r="O9878" s="59">
        <v>0.2</v>
      </c>
      <c r="P9878" s="10">
        <v>95.5</v>
      </c>
      <c r="Q9878" s="10">
        <v>382.01</v>
      </c>
      <c r="R9878" s="10" t="s">
        <v>614</v>
      </c>
      <c r="S9878" s="10" t="s">
        <v>564</v>
      </c>
      <c r="T9878" s="59">
        <v>0.25</v>
      </c>
      <c r="U9878" s="10">
        <v>95.5</v>
      </c>
    </row>
    <row r="9879" spans="1:21" x14ac:dyDescent="0.3">
      <c r="A9879" s="10" t="s">
        <v>1214</v>
      </c>
      <c r="B9879" s="61">
        <v>45371</v>
      </c>
      <c r="C9879" s="10" t="s">
        <v>1213</v>
      </c>
      <c r="D9879" s="10" t="s">
        <v>1212</v>
      </c>
      <c r="E9879" s="10" t="s">
        <v>592</v>
      </c>
      <c r="F9879" s="10" t="s">
        <v>18</v>
      </c>
      <c r="G9879" s="10" t="s">
        <v>601</v>
      </c>
      <c r="H9879" s="10" t="s">
        <v>579</v>
      </c>
      <c r="I9879" s="10" t="s">
        <v>578</v>
      </c>
      <c r="J9879" s="10" t="s">
        <v>1211</v>
      </c>
      <c r="K9879" s="10" t="s">
        <v>1210</v>
      </c>
      <c r="L9879" s="10">
        <v>10</v>
      </c>
      <c r="M9879" s="10">
        <v>436.31</v>
      </c>
      <c r="N9879" s="10">
        <v>4363.1000000000004</v>
      </c>
      <c r="O9879" s="59">
        <v>0.05</v>
      </c>
      <c r="P9879" s="10">
        <v>218.16</v>
      </c>
      <c r="Q9879" s="10">
        <v>4144.9399999999996</v>
      </c>
      <c r="R9879" s="10" t="s">
        <v>586</v>
      </c>
      <c r="S9879" s="10" t="s">
        <v>607</v>
      </c>
      <c r="T9879" s="59">
        <v>0.3</v>
      </c>
      <c r="U9879" s="10">
        <v>1243.48</v>
      </c>
    </row>
    <row r="9880" spans="1:21" x14ac:dyDescent="0.3">
      <c r="A9880" s="10" t="s">
        <v>1209</v>
      </c>
      <c r="B9880" s="61">
        <v>45012</v>
      </c>
      <c r="C9880" s="10" t="s">
        <v>1208</v>
      </c>
      <c r="D9880" s="10" t="s">
        <v>1207</v>
      </c>
      <c r="E9880" s="10" t="s">
        <v>603</v>
      </c>
      <c r="F9880" s="10" t="s">
        <v>658</v>
      </c>
      <c r="G9880" s="10" t="s">
        <v>601</v>
      </c>
      <c r="H9880" s="10" t="s">
        <v>590</v>
      </c>
      <c r="I9880" s="10" t="s">
        <v>635</v>
      </c>
      <c r="J9880" s="10" t="s">
        <v>1206</v>
      </c>
      <c r="K9880" s="10" t="s">
        <v>1205</v>
      </c>
      <c r="L9880" s="10">
        <v>9</v>
      </c>
      <c r="M9880" s="10">
        <v>743.5</v>
      </c>
      <c r="N9880" s="10">
        <v>6691.5</v>
      </c>
      <c r="O9880" s="59">
        <v>0</v>
      </c>
      <c r="P9880" s="10">
        <v>0</v>
      </c>
      <c r="Q9880" s="10">
        <v>6691.5</v>
      </c>
      <c r="R9880" s="10" t="s">
        <v>565</v>
      </c>
      <c r="S9880" s="10" t="s">
        <v>564</v>
      </c>
      <c r="T9880" s="59">
        <v>0.3</v>
      </c>
      <c r="U9880" s="10">
        <v>2007.45</v>
      </c>
    </row>
    <row r="9881" spans="1:21" x14ac:dyDescent="0.3">
      <c r="A9881" s="10" t="s">
        <v>1204</v>
      </c>
      <c r="B9881" s="61">
        <v>45334</v>
      </c>
      <c r="C9881" s="10" t="s">
        <v>1203</v>
      </c>
      <c r="D9881" s="10" t="s">
        <v>1202</v>
      </c>
      <c r="E9881" s="10" t="s">
        <v>581</v>
      </c>
      <c r="F9881" s="10" t="s">
        <v>83</v>
      </c>
      <c r="G9881" s="10" t="s">
        <v>569</v>
      </c>
      <c r="H9881" s="10" t="s">
        <v>600</v>
      </c>
      <c r="I9881" s="10" t="s">
        <v>627</v>
      </c>
      <c r="J9881" s="10" t="s">
        <v>1201</v>
      </c>
      <c r="K9881" s="10" t="s">
        <v>1200</v>
      </c>
      <c r="L9881" s="10">
        <v>10</v>
      </c>
      <c r="M9881" s="10">
        <v>863.16</v>
      </c>
      <c r="N9881" s="10">
        <v>8631.6</v>
      </c>
      <c r="O9881" s="59">
        <v>0</v>
      </c>
      <c r="P9881" s="10">
        <v>0</v>
      </c>
      <c r="Q9881" s="10">
        <v>8631.6</v>
      </c>
      <c r="R9881" s="10" t="s">
        <v>565</v>
      </c>
      <c r="S9881" s="10" t="s">
        <v>607</v>
      </c>
      <c r="T9881" s="59">
        <v>0.25</v>
      </c>
      <c r="U9881" s="10">
        <v>2157.9</v>
      </c>
    </row>
    <row r="9882" spans="1:21" x14ac:dyDescent="0.3">
      <c r="A9882" s="10" t="s">
        <v>1199</v>
      </c>
      <c r="B9882" s="61">
        <v>44942</v>
      </c>
      <c r="C9882" s="10" t="s">
        <v>1198</v>
      </c>
      <c r="D9882" s="10" t="s">
        <v>1197</v>
      </c>
      <c r="E9882" s="10" t="s">
        <v>592</v>
      </c>
      <c r="F9882" s="10" t="s">
        <v>591</v>
      </c>
      <c r="G9882" s="10" t="s">
        <v>569</v>
      </c>
      <c r="H9882" s="10" t="s">
        <v>579</v>
      </c>
      <c r="I9882" s="10" t="s">
        <v>711</v>
      </c>
      <c r="J9882" s="10" t="s">
        <v>1196</v>
      </c>
      <c r="K9882" s="10" t="s">
        <v>1195</v>
      </c>
      <c r="L9882" s="10">
        <v>10</v>
      </c>
      <c r="M9882" s="10">
        <v>767.07</v>
      </c>
      <c r="N9882" s="10">
        <v>7670.7</v>
      </c>
      <c r="O9882" s="59">
        <v>0.2</v>
      </c>
      <c r="P9882" s="10">
        <v>1534.14</v>
      </c>
      <c r="Q9882" s="10">
        <v>6136.56</v>
      </c>
      <c r="R9882" s="10" t="s">
        <v>586</v>
      </c>
      <c r="S9882" s="10" t="s">
        <v>596</v>
      </c>
      <c r="T9882" s="59">
        <v>0.25</v>
      </c>
      <c r="U9882" s="10">
        <v>1534.14</v>
      </c>
    </row>
    <row r="9883" spans="1:21" x14ac:dyDescent="0.3">
      <c r="A9883" s="10" t="s">
        <v>1194</v>
      </c>
      <c r="B9883" s="61">
        <v>45373</v>
      </c>
      <c r="C9883" s="10" t="s">
        <v>1193</v>
      </c>
      <c r="D9883" s="10" t="s">
        <v>1192</v>
      </c>
      <c r="E9883" s="10" t="s">
        <v>571</v>
      </c>
      <c r="F9883" s="10" t="s">
        <v>11</v>
      </c>
      <c r="G9883" s="10" t="s">
        <v>569</v>
      </c>
      <c r="H9883" s="10" t="s">
        <v>600</v>
      </c>
      <c r="I9883" s="10" t="s">
        <v>627</v>
      </c>
      <c r="J9883" s="10" t="s">
        <v>1191</v>
      </c>
      <c r="K9883" s="10" t="s">
        <v>1190</v>
      </c>
      <c r="L9883" s="10">
        <v>6</v>
      </c>
      <c r="M9883" s="10">
        <v>692.8</v>
      </c>
      <c r="N9883" s="10">
        <v>4156.8</v>
      </c>
      <c r="O9883" s="59">
        <v>0.1</v>
      </c>
      <c r="P9883" s="10">
        <v>415.68</v>
      </c>
      <c r="Q9883" s="10">
        <v>3741.12</v>
      </c>
      <c r="R9883" s="10" t="s">
        <v>614</v>
      </c>
      <c r="S9883" s="10" t="s">
        <v>585</v>
      </c>
      <c r="T9883" s="59">
        <v>0.25</v>
      </c>
      <c r="U9883" s="10">
        <v>935.28</v>
      </c>
    </row>
    <row r="9884" spans="1:21" x14ac:dyDescent="0.3">
      <c r="A9884" s="10" t="s">
        <v>1189</v>
      </c>
      <c r="B9884" s="61">
        <v>45272</v>
      </c>
      <c r="C9884" s="10" t="s">
        <v>1188</v>
      </c>
      <c r="D9884" s="10" t="s">
        <v>1187</v>
      </c>
      <c r="E9884" s="10" t="s">
        <v>592</v>
      </c>
      <c r="F9884" s="10" t="s">
        <v>652</v>
      </c>
      <c r="G9884" s="10" t="s">
        <v>601</v>
      </c>
      <c r="H9884" s="10" t="s">
        <v>590</v>
      </c>
      <c r="I9884" s="10" t="s">
        <v>589</v>
      </c>
      <c r="J9884" s="10" t="s">
        <v>1186</v>
      </c>
      <c r="K9884" s="10" t="s">
        <v>1185</v>
      </c>
      <c r="L9884" s="10">
        <v>2</v>
      </c>
      <c r="M9884" s="10">
        <v>386.88</v>
      </c>
      <c r="N9884" s="10">
        <v>773.76</v>
      </c>
      <c r="O9884" s="59">
        <v>0.1</v>
      </c>
      <c r="P9884" s="10">
        <v>77.38</v>
      </c>
      <c r="Q9884" s="10">
        <v>696.38</v>
      </c>
      <c r="R9884" s="10" t="s">
        <v>575</v>
      </c>
      <c r="S9884" s="10" t="s">
        <v>585</v>
      </c>
      <c r="T9884" s="59">
        <v>0.15</v>
      </c>
      <c r="U9884" s="10">
        <v>104.46</v>
      </c>
    </row>
    <row r="9885" spans="1:21" x14ac:dyDescent="0.3">
      <c r="A9885" s="10" t="s">
        <v>1184</v>
      </c>
      <c r="B9885" s="61">
        <v>45283</v>
      </c>
      <c r="C9885" s="10" t="s">
        <v>1183</v>
      </c>
      <c r="D9885" s="10" t="s">
        <v>1182</v>
      </c>
      <c r="E9885" s="10" t="s">
        <v>592</v>
      </c>
      <c r="F9885" s="10" t="s">
        <v>18</v>
      </c>
      <c r="G9885" s="10" t="s">
        <v>601</v>
      </c>
      <c r="H9885" s="10" t="s">
        <v>590</v>
      </c>
      <c r="I9885" s="10" t="s">
        <v>589</v>
      </c>
      <c r="J9885" s="10" t="s">
        <v>1181</v>
      </c>
      <c r="K9885" s="10" t="s">
        <v>1180</v>
      </c>
      <c r="L9885" s="10">
        <v>8</v>
      </c>
      <c r="M9885" s="10">
        <v>445.09</v>
      </c>
      <c r="N9885" s="10">
        <v>3560.72</v>
      </c>
      <c r="O9885" s="59">
        <v>0.1</v>
      </c>
      <c r="P9885" s="10">
        <v>356.07</v>
      </c>
      <c r="Q9885" s="10">
        <v>3204.65</v>
      </c>
      <c r="R9885" s="10" t="s">
        <v>614</v>
      </c>
      <c r="S9885" s="10" t="s">
        <v>585</v>
      </c>
      <c r="T9885" s="59">
        <v>0.25</v>
      </c>
      <c r="U9885" s="10">
        <v>801.16</v>
      </c>
    </row>
    <row r="9886" spans="1:21" x14ac:dyDescent="0.3">
      <c r="A9886" s="10" t="s">
        <v>1179</v>
      </c>
      <c r="B9886" s="61">
        <v>44936</v>
      </c>
      <c r="C9886" s="10" t="s">
        <v>1178</v>
      </c>
      <c r="D9886" s="10" t="s">
        <v>1177</v>
      </c>
      <c r="E9886" s="10" t="s">
        <v>603</v>
      </c>
      <c r="F9886" s="10" t="s">
        <v>602</v>
      </c>
      <c r="G9886" s="10" t="s">
        <v>569</v>
      </c>
      <c r="H9886" s="10" t="s">
        <v>600</v>
      </c>
      <c r="I9886" s="10" t="s">
        <v>599</v>
      </c>
      <c r="J9886" s="10" t="s">
        <v>1176</v>
      </c>
      <c r="K9886" s="10" t="s">
        <v>1175</v>
      </c>
      <c r="L9886" s="10">
        <v>2</v>
      </c>
      <c r="M9886" s="10">
        <v>884.65</v>
      </c>
      <c r="N9886" s="10">
        <v>1769.3</v>
      </c>
      <c r="O9886" s="59">
        <v>0.05</v>
      </c>
      <c r="P9886" s="10">
        <v>88.47</v>
      </c>
      <c r="Q9886" s="10">
        <v>1680.83</v>
      </c>
      <c r="R9886" s="10" t="s">
        <v>586</v>
      </c>
      <c r="S9886" s="10" t="s">
        <v>564</v>
      </c>
      <c r="T9886" s="59">
        <v>0.25</v>
      </c>
      <c r="U9886" s="10">
        <v>420.21</v>
      </c>
    </row>
    <row r="9887" spans="1:21" x14ac:dyDescent="0.3">
      <c r="A9887" s="10" t="s">
        <v>1174</v>
      </c>
      <c r="B9887" s="61">
        <v>45241</v>
      </c>
      <c r="C9887" s="10" t="s">
        <v>1173</v>
      </c>
      <c r="D9887" s="10" t="s">
        <v>1172</v>
      </c>
      <c r="E9887" s="10" t="s">
        <v>603</v>
      </c>
      <c r="F9887" s="10" t="s">
        <v>602</v>
      </c>
      <c r="G9887" s="10" t="s">
        <v>569</v>
      </c>
      <c r="H9887" s="10" t="s">
        <v>544</v>
      </c>
      <c r="I9887" s="10" t="s">
        <v>610</v>
      </c>
      <c r="J9887" s="10" t="s">
        <v>1171</v>
      </c>
      <c r="K9887" s="10" t="s">
        <v>1170</v>
      </c>
      <c r="L9887" s="10">
        <v>1</v>
      </c>
      <c r="M9887" s="10">
        <v>190.15</v>
      </c>
      <c r="N9887" s="10">
        <v>190.15</v>
      </c>
      <c r="O9887" s="59">
        <v>0.2</v>
      </c>
      <c r="P9887" s="10">
        <v>38.03</v>
      </c>
      <c r="Q9887" s="10">
        <v>152.12</v>
      </c>
      <c r="R9887" s="10" t="s">
        <v>614</v>
      </c>
      <c r="S9887" s="10" t="s">
        <v>596</v>
      </c>
      <c r="T9887" s="59">
        <v>0.25</v>
      </c>
      <c r="U9887" s="10">
        <v>38.03</v>
      </c>
    </row>
    <row r="9888" spans="1:21" x14ac:dyDescent="0.3">
      <c r="A9888" s="10" t="s">
        <v>1169</v>
      </c>
      <c r="B9888" s="61">
        <v>44991</v>
      </c>
      <c r="C9888" s="10" t="s">
        <v>1168</v>
      </c>
      <c r="D9888" s="10" t="s">
        <v>1167</v>
      </c>
      <c r="E9888" s="10" t="s">
        <v>592</v>
      </c>
      <c r="F9888" s="10" t="s">
        <v>652</v>
      </c>
      <c r="G9888" s="10" t="s">
        <v>569</v>
      </c>
      <c r="H9888" s="10" t="s">
        <v>600</v>
      </c>
      <c r="I9888" s="10" t="s">
        <v>599</v>
      </c>
      <c r="J9888" s="10" t="s">
        <v>1166</v>
      </c>
      <c r="K9888" s="10" t="s">
        <v>1165</v>
      </c>
      <c r="L9888" s="10">
        <v>7</v>
      </c>
      <c r="M9888" s="10">
        <v>452.47</v>
      </c>
      <c r="N9888" s="10">
        <v>3167.29</v>
      </c>
      <c r="O9888" s="59">
        <v>0.2</v>
      </c>
      <c r="P9888" s="10">
        <v>633.46</v>
      </c>
      <c r="Q9888" s="10">
        <v>2533.83</v>
      </c>
      <c r="R9888" s="10" t="s">
        <v>614</v>
      </c>
      <c r="S9888" s="10" t="s">
        <v>564</v>
      </c>
      <c r="T9888" s="59">
        <v>0.25</v>
      </c>
      <c r="U9888" s="10">
        <v>633.46</v>
      </c>
    </row>
    <row r="9889" spans="1:21" x14ac:dyDescent="0.3">
      <c r="A9889" s="10" t="s">
        <v>1164</v>
      </c>
      <c r="B9889" s="61">
        <v>45275</v>
      </c>
      <c r="C9889" s="10" t="s">
        <v>1163</v>
      </c>
      <c r="D9889" s="10" t="s">
        <v>1162</v>
      </c>
      <c r="E9889" s="10" t="s">
        <v>571</v>
      </c>
      <c r="F9889" s="10" t="s">
        <v>685</v>
      </c>
      <c r="G9889" s="10" t="s">
        <v>569</v>
      </c>
      <c r="H9889" s="10" t="s">
        <v>590</v>
      </c>
      <c r="I9889" s="10" t="s">
        <v>635</v>
      </c>
      <c r="J9889" s="10" t="s">
        <v>1161</v>
      </c>
      <c r="K9889" s="10" t="s">
        <v>1160</v>
      </c>
      <c r="L9889" s="10">
        <v>9</v>
      </c>
      <c r="M9889" s="10">
        <v>388.14</v>
      </c>
      <c r="N9889" s="10">
        <v>3493.26</v>
      </c>
      <c r="O9889" s="59">
        <v>0.05</v>
      </c>
      <c r="P9889" s="10">
        <v>174.66</v>
      </c>
      <c r="Q9889" s="10">
        <v>3318.6</v>
      </c>
      <c r="R9889" s="10" t="s">
        <v>614</v>
      </c>
      <c r="S9889" s="10" t="s">
        <v>596</v>
      </c>
      <c r="T9889" s="59">
        <v>0.3</v>
      </c>
      <c r="U9889" s="10">
        <v>995.58</v>
      </c>
    </row>
    <row r="9890" spans="1:21" x14ac:dyDescent="0.3">
      <c r="A9890" s="10" t="s">
        <v>1159</v>
      </c>
      <c r="B9890" s="61">
        <v>45205</v>
      </c>
      <c r="C9890" s="10" t="s">
        <v>1158</v>
      </c>
      <c r="D9890" s="10" t="s">
        <v>1157</v>
      </c>
      <c r="E9890" s="10" t="s">
        <v>581</v>
      </c>
      <c r="F9890" s="10" t="s">
        <v>83</v>
      </c>
      <c r="G9890" s="10" t="s">
        <v>601</v>
      </c>
      <c r="H9890" s="10" t="s">
        <v>544</v>
      </c>
      <c r="I9890" s="10" t="s">
        <v>568</v>
      </c>
      <c r="J9890" s="10" t="s">
        <v>1156</v>
      </c>
      <c r="K9890" s="10" t="s">
        <v>1155</v>
      </c>
      <c r="L9890" s="10">
        <v>7</v>
      </c>
      <c r="M9890" s="10">
        <v>589.29</v>
      </c>
      <c r="N9890" s="10">
        <v>4125.03</v>
      </c>
      <c r="O9890" s="59">
        <v>0.1</v>
      </c>
      <c r="P9890" s="10">
        <v>412.5</v>
      </c>
      <c r="Q9890" s="10">
        <v>3712.53</v>
      </c>
      <c r="R9890" s="10" t="s">
        <v>575</v>
      </c>
      <c r="S9890" s="10" t="s">
        <v>564</v>
      </c>
      <c r="T9890" s="59">
        <v>0.25</v>
      </c>
      <c r="U9890" s="10">
        <v>928.13</v>
      </c>
    </row>
    <row r="9891" spans="1:21" x14ac:dyDescent="0.3">
      <c r="A9891" s="10" t="s">
        <v>1154</v>
      </c>
      <c r="B9891" s="61">
        <v>45290</v>
      </c>
      <c r="C9891" s="10" t="s">
        <v>1153</v>
      </c>
      <c r="D9891" s="10" t="s">
        <v>1152</v>
      </c>
      <c r="E9891" s="10" t="s">
        <v>603</v>
      </c>
      <c r="F9891" s="10" t="s">
        <v>602</v>
      </c>
      <c r="G9891" s="10" t="s">
        <v>601</v>
      </c>
      <c r="H9891" s="10" t="s">
        <v>600</v>
      </c>
      <c r="I9891" s="10" t="s">
        <v>627</v>
      </c>
      <c r="J9891" s="10" t="s">
        <v>1151</v>
      </c>
      <c r="K9891" s="10" t="s">
        <v>1150</v>
      </c>
      <c r="L9891" s="10">
        <v>9</v>
      </c>
      <c r="M9891" s="10">
        <v>140.16999999999999</v>
      </c>
      <c r="N9891" s="10">
        <v>1261.53</v>
      </c>
      <c r="O9891" s="59">
        <v>0.2</v>
      </c>
      <c r="P9891" s="10">
        <v>252.31</v>
      </c>
      <c r="Q9891" s="10">
        <v>1009.22</v>
      </c>
      <c r="R9891" s="10" t="s">
        <v>614</v>
      </c>
      <c r="S9891" s="10" t="s">
        <v>596</v>
      </c>
      <c r="T9891" s="59">
        <v>0.25</v>
      </c>
      <c r="U9891" s="10">
        <v>252.31</v>
      </c>
    </row>
    <row r="9892" spans="1:21" x14ac:dyDescent="0.3">
      <c r="A9892" s="10" t="s">
        <v>1149</v>
      </c>
      <c r="B9892" s="61">
        <v>45192</v>
      </c>
      <c r="C9892" s="10" t="s">
        <v>1148</v>
      </c>
      <c r="D9892" s="10" t="s">
        <v>1147</v>
      </c>
      <c r="E9892" s="10" t="s">
        <v>571</v>
      </c>
      <c r="F9892" s="10" t="s">
        <v>685</v>
      </c>
      <c r="G9892" s="10" t="s">
        <v>601</v>
      </c>
      <c r="H9892" s="10" t="s">
        <v>600</v>
      </c>
      <c r="I9892" s="10" t="s">
        <v>599</v>
      </c>
      <c r="J9892" s="10" t="s">
        <v>1146</v>
      </c>
      <c r="K9892" s="10" t="s">
        <v>1145</v>
      </c>
      <c r="L9892" s="10">
        <v>1</v>
      </c>
      <c r="M9892" s="10">
        <v>658.09</v>
      </c>
      <c r="N9892" s="10">
        <v>658.09</v>
      </c>
      <c r="O9892" s="59">
        <v>0.05</v>
      </c>
      <c r="P9892" s="10">
        <v>32.9</v>
      </c>
      <c r="Q9892" s="10">
        <v>625.19000000000005</v>
      </c>
      <c r="R9892" s="10" t="s">
        <v>586</v>
      </c>
      <c r="S9892" s="10" t="s">
        <v>564</v>
      </c>
      <c r="T9892" s="59">
        <v>0.15</v>
      </c>
      <c r="U9892" s="10">
        <v>93.78</v>
      </c>
    </row>
    <row r="9893" spans="1:21" x14ac:dyDescent="0.3">
      <c r="A9893" s="10" t="s">
        <v>1144</v>
      </c>
      <c r="B9893" s="61">
        <v>45368</v>
      </c>
      <c r="C9893" s="10" t="s">
        <v>1143</v>
      </c>
      <c r="D9893" s="10" t="s">
        <v>1142</v>
      </c>
      <c r="E9893" s="10" t="s">
        <v>571</v>
      </c>
      <c r="F9893" s="10" t="s">
        <v>570</v>
      </c>
      <c r="G9893" s="10" t="s">
        <v>569</v>
      </c>
      <c r="H9893" s="10" t="s">
        <v>590</v>
      </c>
      <c r="I9893" s="10" t="s">
        <v>748</v>
      </c>
      <c r="J9893" s="10" t="s">
        <v>1141</v>
      </c>
      <c r="K9893" s="10" t="s">
        <v>1140</v>
      </c>
      <c r="L9893" s="10">
        <v>7</v>
      </c>
      <c r="M9893" s="10">
        <v>907.25</v>
      </c>
      <c r="N9893" s="10">
        <v>6350.75</v>
      </c>
      <c r="O9893" s="59">
        <v>0</v>
      </c>
      <c r="P9893" s="10">
        <v>0</v>
      </c>
      <c r="Q9893" s="10">
        <v>6350.75</v>
      </c>
      <c r="R9893" s="10" t="s">
        <v>614</v>
      </c>
      <c r="S9893" s="10" t="s">
        <v>585</v>
      </c>
      <c r="T9893" s="59">
        <v>0.3</v>
      </c>
      <c r="U9893" s="10">
        <v>1905.22</v>
      </c>
    </row>
    <row r="9894" spans="1:21" x14ac:dyDescent="0.3">
      <c r="A9894" s="10" t="s">
        <v>1139</v>
      </c>
      <c r="B9894" s="61">
        <v>44971</v>
      </c>
      <c r="C9894" s="10" t="s">
        <v>1138</v>
      </c>
      <c r="D9894" s="10" t="s">
        <v>1137</v>
      </c>
      <c r="E9894" s="10" t="s">
        <v>592</v>
      </c>
      <c r="F9894" s="10" t="s">
        <v>591</v>
      </c>
      <c r="G9894" s="10" t="s">
        <v>569</v>
      </c>
      <c r="H9894" s="10" t="s">
        <v>600</v>
      </c>
      <c r="I9894" s="10" t="s">
        <v>664</v>
      </c>
      <c r="J9894" s="10" t="s">
        <v>1136</v>
      </c>
      <c r="K9894" s="10" t="s">
        <v>1135</v>
      </c>
      <c r="L9894" s="10">
        <v>6</v>
      </c>
      <c r="M9894" s="10">
        <v>125.17</v>
      </c>
      <c r="N9894" s="10">
        <v>751.02</v>
      </c>
      <c r="O9894" s="59">
        <v>0.05</v>
      </c>
      <c r="P9894" s="10">
        <v>37.549999999999997</v>
      </c>
      <c r="Q9894" s="10">
        <v>713.47</v>
      </c>
      <c r="R9894" s="10" t="s">
        <v>575</v>
      </c>
      <c r="S9894" s="10" t="s">
        <v>585</v>
      </c>
      <c r="T9894" s="59">
        <v>0.25</v>
      </c>
      <c r="U9894" s="10">
        <v>178.37</v>
      </c>
    </row>
    <row r="9895" spans="1:21" x14ac:dyDescent="0.3">
      <c r="A9895" s="10" t="s">
        <v>1134</v>
      </c>
      <c r="B9895" s="61">
        <v>44985</v>
      </c>
      <c r="C9895" s="10" t="s">
        <v>1133</v>
      </c>
      <c r="D9895" s="10" t="s">
        <v>1132</v>
      </c>
      <c r="E9895" s="10" t="s">
        <v>629</v>
      </c>
      <c r="F9895" s="10" t="s">
        <v>628</v>
      </c>
      <c r="G9895" s="10" t="s">
        <v>569</v>
      </c>
      <c r="H9895" s="10" t="s">
        <v>590</v>
      </c>
      <c r="I9895" s="10" t="s">
        <v>635</v>
      </c>
      <c r="J9895" s="10" t="s">
        <v>1131</v>
      </c>
      <c r="K9895" s="10" t="s">
        <v>1130</v>
      </c>
      <c r="L9895" s="10">
        <v>8</v>
      </c>
      <c r="M9895" s="10">
        <v>848.64</v>
      </c>
      <c r="N9895" s="10">
        <v>6789.12</v>
      </c>
      <c r="O9895" s="59">
        <v>0.05</v>
      </c>
      <c r="P9895" s="10">
        <v>339.46</v>
      </c>
      <c r="Q9895" s="10">
        <v>6449.66</v>
      </c>
      <c r="R9895" s="10" t="s">
        <v>586</v>
      </c>
      <c r="S9895" s="10" t="s">
        <v>607</v>
      </c>
      <c r="T9895" s="59">
        <v>0.15</v>
      </c>
      <c r="U9895" s="10">
        <v>967.45</v>
      </c>
    </row>
    <row r="9896" spans="1:21" x14ac:dyDescent="0.3">
      <c r="A9896" s="10" t="s">
        <v>1129</v>
      </c>
      <c r="B9896" s="61">
        <v>45188</v>
      </c>
      <c r="C9896" s="10" t="s">
        <v>1128</v>
      </c>
      <c r="D9896" s="10" t="s">
        <v>1127</v>
      </c>
      <c r="E9896" s="10" t="s">
        <v>581</v>
      </c>
      <c r="F9896" s="10" t="s">
        <v>83</v>
      </c>
      <c r="G9896" s="10" t="s">
        <v>569</v>
      </c>
      <c r="H9896" s="10" t="s">
        <v>600</v>
      </c>
      <c r="I9896" s="10" t="s">
        <v>627</v>
      </c>
      <c r="J9896" s="10" t="s">
        <v>1126</v>
      </c>
      <c r="K9896" s="10" t="s">
        <v>1125</v>
      </c>
      <c r="L9896" s="10">
        <v>10</v>
      </c>
      <c r="M9896" s="10">
        <v>210.49</v>
      </c>
      <c r="N9896" s="10">
        <v>2104.9</v>
      </c>
      <c r="O9896" s="59">
        <v>0</v>
      </c>
      <c r="P9896" s="10">
        <v>0</v>
      </c>
      <c r="Q9896" s="10">
        <v>2104.9</v>
      </c>
      <c r="R9896" s="10" t="s">
        <v>575</v>
      </c>
      <c r="S9896" s="10" t="s">
        <v>596</v>
      </c>
      <c r="T9896" s="59">
        <v>0.25</v>
      </c>
      <c r="U9896" s="10">
        <v>526.23</v>
      </c>
    </row>
    <row r="9897" spans="1:21" x14ac:dyDescent="0.3">
      <c r="A9897" s="10" t="s">
        <v>1124</v>
      </c>
      <c r="B9897" s="61">
        <v>45257</v>
      </c>
      <c r="C9897" s="10" t="s">
        <v>1123</v>
      </c>
      <c r="D9897" s="10" t="s">
        <v>1122</v>
      </c>
      <c r="E9897" s="10" t="s">
        <v>581</v>
      </c>
      <c r="F9897" s="10" t="s">
        <v>83</v>
      </c>
      <c r="G9897" s="10" t="s">
        <v>569</v>
      </c>
      <c r="H9897" s="10" t="s">
        <v>544</v>
      </c>
      <c r="I9897" s="10" t="s">
        <v>568</v>
      </c>
      <c r="J9897" s="10" t="s">
        <v>1121</v>
      </c>
      <c r="K9897" s="10" t="s">
        <v>1120</v>
      </c>
      <c r="L9897" s="10">
        <v>10</v>
      </c>
      <c r="M9897" s="10">
        <v>318.18</v>
      </c>
      <c r="N9897" s="10">
        <v>3181.8</v>
      </c>
      <c r="O9897" s="59">
        <v>0</v>
      </c>
      <c r="P9897" s="10">
        <v>0</v>
      </c>
      <c r="Q9897" s="10">
        <v>3181.8</v>
      </c>
      <c r="R9897" s="10" t="s">
        <v>586</v>
      </c>
      <c r="S9897" s="10" t="s">
        <v>585</v>
      </c>
      <c r="T9897" s="59">
        <v>0.3</v>
      </c>
      <c r="U9897" s="10">
        <v>954.54</v>
      </c>
    </row>
    <row r="9898" spans="1:21" x14ac:dyDescent="0.3">
      <c r="A9898" s="10" t="s">
        <v>1119</v>
      </c>
      <c r="B9898" s="61">
        <v>45160</v>
      </c>
      <c r="C9898" s="10" t="s">
        <v>1118</v>
      </c>
      <c r="D9898" s="10" t="s">
        <v>1117</v>
      </c>
      <c r="E9898" s="10" t="s">
        <v>603</v>
      </c>
      <c r="F9898" s="10" t="s">
        <v>602</v>
      </c>
      <c r="G9898" s="10" t="s">
        <v>569</v>
      </c>
      <c r="H9898" s="10" t="s">
        <v>544</v>
      </c>
      <c r="I9898" s="10" t="s">
        <v>10</v>
      </c>
      <c r="J9898" s="10" t="s">
        <v>1116</v>
      </c>
      <c r="K9898" s="10" t="s">
        <v>1115</v>
      </c>
      <c r="L9898" s="10">
        <v>4</v>
      </c>
      <c r="M9898" s="10">
        <v>430.15</v>
      </c>
      <c r="N9898" s="10">
        <v>1720.6</v>
      </c>
      <c r="O9898" s="59">
        <v>0.2</v>
      </c>
      <c r="P9898" s="10">
        <v>344.12</v>
      </c>
      <c r="Q9898" s="10">
        <v>1376.48</v>
      </c>
      <c r="R9898" s="10" t="s">
        <v>614</v>
      </c>
      <c r="S9898" s="10" t="s">
        <v>596</v>
      </c>
      <c r="T9898" s="59">
        <v>0.3</v>
      </c>
      <c r="U9898" s="10">
        <v>412.94</v>
      </c>
    </row>
    <row r="9899" spans="1:21" x14ac:dyDescent="0.3">
      <c r="A9899" s="10" t="s">
        <v>1114</v>
      </c>
      <c r="B9899" s="61">
        <v>45281</v>
      </c>
      <c r="C9899" s="10" t="s">
        <v>1113</v>
      </c>
      <c r="D9899" s="10" t="s">
        <v>1112</v>
      </c>
      <c r="E9899" s="10" t="s">
        <v>592</v>
      </c>
      <c r="F9899" s="10" t="s">
        <v>18</v>
      </c>
      <c r="G9899" s="10" t="s">
        <v>569</v>
      </c>
      <c r="H9899" s="10" t="s">
        <v>600</v>
      </c>
      <c r="I9899" s="10" t="s">
        <v>627</v>
      </c>
      <c r="J9899" s="10" t="s">
        <v>1111</v>
      </c>
      <c r="K9899" s="10" t="s">
        <v>1110</v>
      </c>
      <c r="L9899" s="10">
        <v>1</v>
      </c>
      <c r="M9899" s="10">
        <v>497</v>
      </c>
      <c r="N9899" s="10">
        <v>497</v>
      </c>
      <c r="O9899" s="59">
        <v>0</v>
      </c>
      <c r="P9899" s="10">
        <v>0</v>
      </c>
      <c r="Q9899" s="10">
        <v>497</v>
      </c>
      <c r="R9899" s="10" t="s">
        <v>565</v>
      </c>
      <c r="S9899" s="10" t="s">
        <v>607</v>
      </c>
      <c r="T9899" s="59">
        <v>0.3</v>
      </c>
      <c r="U9899" s="10">
        <v>149.1</v>
      </c>
    </row>
    <row r="9900" spans="1:21" x14ac:dyDescent="0.3">
      <c r="A9900" s="10" t="s">
        <v>1109</v>
      </c>
      <c r="B9900" s="61">
        <v>45247</v>
      </c>
      <c r="C9900" s="10" t="s">
        <v>1108</v>
      </c>
      <c r="D9900" s="10" t="s">
        <v>1107</v>
      </c>
      <c r="E9900" s="10" t="s">
        <v>629</v>
      </c>
      <c r="F9900" s="10" t="s">
        <v>759</v>
      </c>
      <c r="G9900" s="10" t="s">
        <v>601</v>
      </c>
      <c r="H9900" s="10" t="s">
        <v>579</v>
      </c>
      <c r="I9900" s="10" t="s">
        <v>722</v>
      </c>
      <c r="J9900" s="10" t="s">
        <v>1106</v>
      </c>
      <c r="K9900" s="10" t="s">
        <v>1105</v>
      </c>
      <c r="L9900" s="10">
        <v>3</v>
      </c>
      <c r="M9900" s="10">
        <v>977.38</v>
      </c>
      <c r="N9900" s="10">
        <v>2932.14</v>
      </c>
      <c r="O9900" s="59">
        <v>0</v>
      </c>
      <c r="P9900" s="10">
        <v>0</v>
      </c>
      <c r="Q9900" s="10">
        <v>2932.14</v>
      </c>
      <c r="R9900" s="10" t="s">
        <v>575</v>
      </c>
      <c r="S9900" s="10" t="s">
        <v>585</v>
      </c>
      <c r="T9900" s="59">
        <v>0.25</v>
      </c>
      <c r="U9900" s="10">
        <v>733.03</v>
      </c>
    </row>
    <row r="9901" spans="1:21" x14ac:dyDescent="0.3">
      <c r="A9901" s="10" t="s">
        <v>1104</v>
      </c>
      <c r="B9901" s="61">
        <v>45220</v>
      </c>
      <c r="C9901" s="10" t="s">
        <v>1103</v>
      </c>
      <c r="D9901" s="10" t="s">
        <v>1102</v>
      </c>
      <c r="E9901" s="10" t="s">
        <v>592</v>
      </c>
      <c r="F9901" s="10" t="s">
        <v>18</v>
      </c>
      <c r="G9901" s="10" t="s">
        <v>601</v>
      </c>
      <c r="H9901" s="10" t="s">
        <v>600</v>
      </c>
      <c r="I9901" s="10" t="s">
        <v>664</v>
      </c>
      <c r="J9901" s="10" t="s">
        <v>1101</v>
      </c>
      <c r="K9901" s="10" t="s">
        <v>1100</v>
      </c>
      <c r="L9901" s="10">
        <v>3</v>
      </c>
      <c r="M9901" s="10">
        <v>538.73</v>
      </c>
      <c r="N9901" s="10">
        <v>1616.19</v>
      </c>
      <c r="O9901" s="59">
        <v>0.05</v>
      </c>
      <c r="P9901" s="10">
        <v>80.81</v>
      </c>
      <c r="Q9901" s="10">
        <v>1535.38</v>
      </c>
      <c r="R9901" s="10" t="s">
        <v>565</v>
      </c>
      <c r="S9901" s="10" t="s">
        <v>564</v>
      </c>
      <c r="T9901" s="59">
        <v>0.25</v>
      </c>
      <c r="U9901" s="10">
        <v>383.85</v>
      </c>
    </row>
    <row r="9902" spans="1:21" x14ac:dyDescent="0.3">
      <c r="A9902" s="10" t="s">
        <v>1099</v>
      </c>
      <c r="B9902" s="61">
        <v>45192</v>
      </c>
      <c r="C9902" s="10" t="s">
        <v>1098</v>
      </c>
      <c r="D9902" s="10" t="s">
        <v>1097</v>
      </c>
      <c r="E9902" s="10" t="s">
        <v>581</v>
      </c>
      <c r="F9902" s="10" t="s">
        <v>83</v>
      </c>
      <c r="G9902" s="10" t="s">
        <v>569</v>
      </c>
      <c r="H9902" s="10" t="s">
        <v>600</v>
      </c>
      <c r="I9902" s="10" t="s">
        <v>599</v>
      </c>
      <c r="J9902" s="10" t="s">
        <v>1096</v>
      </c>
      <c r="K9902" s="10" t="s">
        <v>1095</v>
      </c>
      <c r="L9902" s="10">
        <v>10</v>
      </c>
      <c r="M9902" s="10">
        <v>763.33</v>
      </c>
      <c r="N9902" s="10">
        <v>7633.3</v>
      </c>
      <c r="O9902" s="59">
        <v>0.2</v>
      </c>
      <c r="P9902" s="10">
        <v>1526.66</v>
      </c>
      <c r="Q9902" s="10">
        <v>6106.64</v>
      </c>
      <c r="R9902" s="10" t="s">
        <v>586</v>
      </c>
      <c r="S9902" s="10" t="s">
        <v>596</v>
      </c>
      <c r="T9902" s="59">
        <v>0.3</v>
      </c>
      <c r="U9902" s="10">
        <v>1831.99</v>
      </c>
    </row>
    <row r="9903" spans="1:21" x14ac:dyDescent="0.3">
      <c r="A9903" s="10" t="s">
        <v>1094</v>
      </c>
      <c r="B9903" s="61">
        <v>45192</v>
      </c>
      <c r="C9903" s="10" t="s">
        <v>1093</v>
      </c>
      <c r="D9903" s="10" t="s">
        <v>1092</v>
      </c>
      <c r="E9903" s="10" t="s">
        <v>603</v>
      </c>
      <c r="F9903" s="10" t="s">
        <v>658</v>
      </c>
      <c r="G9903" s="10" t="s">
        <v>601</v>
      </c>
      <c r="H9903" s="10" t="s">
        <v>544</v>
      </c>
      <c r="I9903" s="10" t="s">
        <v>10</v>
      </c>
      <c r="J9903" s="10" t="s">
        <v>1091</v>
      </c>
      <c r="K9903" s="10" t="s">
        <v>1090</v>
      </c>
      <c r="L9903" s="10">
        <v>7</v>
      </c>
      <c r="M9903" s="10">
        <v>972.06</v>
      </c>
      <c r="N9903" s="10">
        <v>6804.42</v>
      </c>
      <c r="O9903" s="59">
        <v>0.2</v>
      </c>
      <c r="P9903" s="10">
        <v>1360.88</v>
      </c>
      <c r="Q9903" s="10">
        <v>5443.54</v>
      </c>
      <c r="R9903" s="10" t="s">
        <v>614</v>
      </c>
      <c r="S9903" s="10" t="s">
        <v>564</v>
      </c>
      <c r="T9903" s="59">
        <v>0.15</v>
      </c>
      <c r="U9903" s="10">
        <v>816.53</v>
      </c>
    </row>
    <row r="9904" spans="1:21" x14ac:dyDescent="0.3">
      <c r="A9904" s="10" t="s">
        <v>1089</v>
      </c>
      <c r="B9904" s="61">
        <v>45319</v>
      </c>
      <c r="C9904" s="10" t="s">
        <v>1088</v>
      </c>
      <c r="D9904" s="10" t="s">
        <v>1087</v>
      </c>
      <c r="E9904" s="10" t="s">
        <v>629</v>
      </c>
      <c r="F9904" s="10" t="s">
        <v>790</v>
      </c>
      <c r="G9904" s="10" t="s">
        <v>601</v>
      </c>
      <c r="H9904" s="10" t="s">
        <v>579</v>
      </c>
      <c r="I9904" s="10" t="s">
        <v>722</v>
      </c>
      <c r="J9904" s="10" t="s">
        <v>1086</v>
      </c>
      <c r="K9904" s="10" t="s">
        <v>1085</v>
      </c>
      <c r="L9904" s="10">
        <v>6</v>
      </c>
      <c r="M9904" s="10">
        <v>889.11</v>
      </c>
      <c r="N9904" s="10">
        <v>5334.66</v>
      </c>
      <c r="O9904" s="59">
        <v>0.1</v>
      </c>
      <c r="P9904" s="10">
        <v>533.47</v>
      </c>
      <c r="Q9904" s="10">
        <v>4801.1899999999996</v>
      </c>
      <c r="R9904" s="10" t="s">
        <v>586</v>
      </c>
      <c r="S9904" s="10" t="s">
        <v>564</v>
      </c>
      <c r="T9904" s="59">
        <v>0.3</v>
      </c>
      <c r="U9904" s="10">
        <v>1440.36</v>
      </c>
    </row>
    <row r="9905" spans="1:21" x14ac:dyDescent="0.3">
      <c r="A9905" s="10" t="s">
        <v>1084</v>
      </c>
      <c r="B9905" s="61">
        <v>45044</v>
      </c>
      <c r="C9905" s="10" t="s">
        <v>1083</v>
      </c>
      <c r="D9905" s="10" t="s">
        <v>1082</v>
      </c>
      <c r="E9905" s="10" t="s">
        <v>581</v>
      </c>
      <c r="F9905" s="10" t="s">
        <v>7</v>
      </c>
      <c r="G9905" s="10" t="s">
        <v>569</v>
      </c>
      <c r="H9905" s="10" t="s">
        <v>579</v>
      </c>
      <c r="I9905" s="10" t="s">
        <v>722</v>
      </c>
      <c r="J9905" s="10" t="s">
        <v>1081</v>
      </c>
      <c r="K9905" s="10" t="s">
        <v>1080</v>
      </c>
      <c r="L9905" s="10">
        <v>7</v>
      </c>
      <c r="M9905" s="10">
        <v>255.67</v>
      </c>
      <c r="N9905" s="10">
        <v>1789.69</v>
      </c>
      <c r="O9905" s="59">
        <v>0.05</v>
      </c>
      <c r="P9905" s="10">
        <v>89.48</v>
      </c>
      <c r="Q9905" s="10">
        <v>1700.21</v>
      </c>
      <c r="R9905" s="10" t="s">
        <v>614</v>
      </c>
      <c r="S9905" s="10" t="s">
        <v>585</v>
      </c>
      <c r="T9905" s="59">
        <v>0.3</v>
      </c>
      <c r="U9905" s="10">
        <v>510.06</v>
      </c>
    </row>
    <row r="9906" spans="1:21" x14ac:dyDescent="0.3">
      <c r="A9906" s="10" t="s">
        <v>1079</v>
      </c>
      <c r="B9906" s="61">
        <v>45118</v>
      </c>
      <c r="C9906" s="10" t="s">
        <v>1078</v>
      </c>
      <c r="D9906" s="10" t="s">
        <v>1077</v>
      </c>
      <c r="E9906" s="10" t="s">
        <v>629</v>
      </c>
      <c r="F9906" s="10" t="s">
        <v>790</v>
      </c>
      <c r="G9906" s="10" t="s">
        <v>601</v>
      </c>
      <c r="H9906" s="10" t="s">
        <v>590</v>
      </c>
      <c r="I9906" s="10" t="s">
        <v>589</v>
      </c>
      <c r="J9906" s="10" t="s">
        <v>1076</v>
      </c>
      <c r="K9906" s="10" t="s">
        <v>1075</v>
      </c>
      <c r="L9906" s="10">
        <v>3</v>
      </c>
      <c r="M9906" s="10">
        <v>546.85</v>
      </c>
      <c r="N9906" s="10">
        <v>1640.55</v>
      </c>
      <c r="O9906" s="59">
        <v>0.2</v>
      </c>
      <c r="P9906" s="10">
        <v>328.11</v>
      </c>
      <c r="Q9906" s="10">
        <v>1312.44</v>
      </c>
      <c r="R9906" s="10" t="s">
        <v>614</v>
      </c>
      <c r="S9906" s="10" t="s">
        <v>564</v>
      </c>
      <c r="T9906" s="59">
        <v>0.25</v>
      </c>
      <c r="U9906" s="10">
        <v>328.11</v>
      </c>
    </row>
    <row r="9907" spans="1:21" x14ac:dyDescent="0.3">
      <c r="A9907" s="10" t="s">
        <v>1074</v>
      </c>
      <c r="B9907" s="61">
        <v>45060</v>
      </c>
      <c r="C9907" s="10" t="s">
        <v>1073</v>
      </c>
      <c r="D9907" s="10" t="s">
        <v>1072</v>
      </c>
      <c r="E9907" s="10" t="s">
        <v>603</v>
      </c>
      <c r="F9907" s="10" t="s">
        <v>658</v>
      </c>
      <c r="G9907" s="10" t="s">
        <v>601</v>
      </c>
      <c r="H9907" s="10" t="s">
        <v>600</v>
      </c>
      <c r="I9907" s="10" t="s">
        <v>664</v>
      </c>
      <c r="J9907" s="10" t="s">
        <v>1071</v>
      </c>
      <c r="K9907" s="10" t="s">
        <v>1070</v>
      </c>
      <c r="L9907" s="10">
        <v>6</v>
      </c>
      <c r="M9907" s="10">
        <v>265.74</v>
      </c>
      <c r="N9907" s="10">
        <v>1594.44</v>
      </c>
      <c r="O9907" s="59">
        <v>0</v>
      </c>
      <c r="P9907" s="10">
        <v>0</v>
      </c>
      <c r="Q9907" s="10">
        <v>1594.44</v>
      </c>
      <c r="R9907" s="10" t="s">
        <v>565</v>
      </c>
      <c r="S9907" s="10" t="s">
        <v>564</v>
      </c>
      <c r="T9907" s="59">
        <v>0.3</v>
      </c>
      <c r="U9907" s="10">
        <v>478.33</v>
      </c>
    </row>
    <row r="9908" spans="1:21" x14ac:dyDescent="0.3">
      <c r="A9908" s="10" t="s">
        <v>1069</v>
      </c>
      <c r="B9908" s="61">
        <v>44956</v>
      </c>
      <c r="C9908" s="10" t="s">
        <v>1068</v>
      </c>
      <c r="D9908" s="10" t="s">
        <v>1067</v>
      </c>
      <c r="E9908" s="10" t="s">
        <v>603</v>
      </c>
      <c r="F9908" s="10" t="s">
        <v>658</v>
      </c>
      <c r="G9908" s="10" t="s">
        <v>601</v>
      </c>
      <c r="H9908" s="10" t="s">
        <v>600</v>
      </c>
      <c r="I9908" s="10" t="s">
        <v>664</v>
      </c>
      <c r="J9908" s="10" t="s">
        <v>1066</v>
      </c>
      <c r="K9908" s="10" t="s">
        <v>1065</v>
      </c>
      <c r="L9908" s="10">
        <v>5</v>
      </c>
      <c r="M9908" s="10">
        <v>153.41</v>
      </c>
      <c r="N9908" s="10">
        <v>767.05</v>
      </c>
      <c r="O9908" s="59">
        <v>0.05</v>
      </c>
      <c r="P9908" s="10">
        <v>38.35</v>
      </c>
      <c r="Q9908" s="10">
        <v>728.7</v>
      </c>
      <c r="R9908" s="10" t="s">
        <v>565</v>
      </c>
      <c r="S9908" s="10" t="s">
        <v>585</v>
      </c>
      <c r="T9908" s="59">
        <v>0.3</v>
      </c>
      <c r="U9908" s="10">
        <v>218.61</v>
      </c>
    </row>
    <row r="9909" spans="1:21" x14ac:dyDescent="0.3">
      <c r="A9909" s="10" t="s">
        <v>1064</v>
      </c>
      <c r="B9909" s="61">
        <v>45318</v>
      </c>
      <c r="C9909" s="10" t="s">
        <v>1063</v>
      </c>
      <c r="D9909" s="10" t="s">
        <v>1062</v>
      </c>
      <c r="E9909" s="10" t="s">
        <v>581</v>
      </c>
      <c r="F9909" s="10" t="s">
        <v>83</v>
      </c>
      <c r="G9909" s="10" t="s">
        <v>569</v>
      </c>
      <c r="H9909" s="10" t="s">
        <v>590</v>
      </c>
      <c r="I9909" s="10" t="s">
        <v>589</v>
      </c>
      <c r="J9909" s="10" t="s">
        <v>1061</v>
      </c>
      <c r="K9909" s="10" t="s">
        <v>1060</v>
      </c>
      <c r="L9909" s="10">
        <v>4</v>
      </c>
      <c r="M9909" s="10">
        <v>359.92</v>
      </c>
      <c r="N9909" s="10">
        <v>1439.68</v>
      </c>
      <c r="O9909" s="59">
        <v>0.05</v>
      </c>
      <c r="P9909" s="10">
        <v>71.98</v>
      </c>
      <c r="Q9909" s="10">
        <v>1367.7</v>
      </c>
      <c r="R9909" s="10" t="s">
        <v>565</v>
      </c>
      <c r="S9909" s="10" t="s">
        <v>585</v>
      </c>
      <c r="T9909" s="59">
        <v>0.15</v>
      </c>
      <c r="U9909" s="10">
        <v>205.16</v>
      </c>
    </row>
    <row r="9910" spans="1:21" x14ac:dyDescent="0.3">
      <c r="A9910" s="10" t="s">
        <v>1059</v>
      </c>
      <c r="B9910" s="61">
        <v>45285</v>
      </c>
      <c r="C9910" s="10" t="s">
        <v>1058</v>
      </c>
      <c r="D9910" s="10" t="s">
        <v>1057</v>
      </c>
      <c r="E9910" s="10" t="s">
        <v>592</v>
      </c>
      <c r="F9910" s="10" t="s">
        <v>652</v>
      </c>
      <c r="G9910" s="10" t="s">
        <v>601</v>
      </c>
      <c r="H9910" s="10" t="s">
        <v>544</v>
      </c>
      <c r="I9910" s="10" t="s">
        <v>568</v>
      </c>
      <c r="J9910" s="10" t="s">
        <v>1056</v>
      </c>
      <c r="K9910" s="10" t="s">
        <v>1055</v>
      </c>
      <c r="L9910" s="10">
        <v>1</v>
      </c>
      <c r="M9910" s="10">
        <v>171.11</v>
      </c>
      <c r="N9910" s="10">
        <v>171.11</v>
      </c>
      <c r="O9910" s="59">
        <v>0.1</v>
      </c>
      <c r="P9910" s="10">
        <v>17.11</v>
      </c>
      <c r="Q9910" s="10">
        <v>154</v>
      </c>
      <c r="R9910" s="10" t="s">
        <v>586</v>
      </c>
      <c r="S9910" s="10" t="s">
        <v>585</v>
      </c>
      <c r="T9910" s="59">
        <v>0.25</v>
      </c>
      <c r="U9910" s="10">
        <v>38.5</v>
      </c>
    </row>
    <row r="9911" spans="1:21" x14ac:dyDescent="0.3">
      <c r="A9911" s="10" t="s">
        <v>1054</v>
      </c>
      <c r="B9911" s="61">
        <v>45014</v>
      </c>
      <c r="C9911" s="10" t="s">
        <v>1053</v>
      </c>
      <c r="D9911" s="10" t="s">
        <v>1052</v>
      </c>
      <c r="E9911" s="10" t="s">
        <v>571</v>
      </c>
      <c r="F9911" s="10" t="s">
        <v>685</v>
      </c>
      <c r="G9911" s="10" t="s">
        <v>601</v>
      </c>
      <c r="H9911" s="10" t="s">
        <v>590</v>
      </c>
      <c r="I9911" s="10" t="s">
        <v>589</v>
      </c>
      <c r="J9911" s="10" t="s">
        <v>1051</v>
      </c>
      <c r="K9911" s="10" t="s">
        <v>1050</v>
      </c>
      <c r="L9911" s="10">
        <v>6</v>
      </c>
      <c r="M9911" s="10">
        <v>844.03</v>
      </c>
      <c r="N9911" s="10">
        <v>5064.18</v>
      </c>
      <c r="O9911" s="59">
        <v>0</v>
      </c>
      <c r="P9911" s="10">
        <v>0</v>
      </c>
      <c r="Q9911" s="10">
        <v>5064.18</v>
      </c>
      <c r="R9911" s="10" t="s">
        <v>614</v>
      </c>
      <c r="S9911" s="10" t="s">
        <v>596</v>
      </c>
      <c r="T9911" s="59">
        <v>0.3</v>
      </c>
      <c r="U9911" s="10">
        <v>1519.25</v>
      </c>
    </row>
    <row r="9912" spans="1:21" x14ac:dyDescent="0.3">
      <c r="A9912" s="10" t="s">
        <v>1049</v>
      </c>
      <c r="B9912" s="61">
        <v>45140</v>
      </c>
      <c r="C9912" s="10" t="s">
        <v>1048</v>
      </c>
      <c r="D9912" s="10" t="s">
        <v>1047</v>
      </c>
      <c r="E9912" s="10" t="s">
        <v>629</v>
      </c>
      <c r="F9912" s="10" t="s">
        <v>759</v>
      </c>
      <c r="G9912" s="10" t="s">
        <v>601</v>
      </c>
      <c r="H9912" s="10" t="s">
        <v>590</v>
      </c>
      <c r="I9912" s="10" t="s">
        <v>589</v>
      </c>
      <c r="J9912" s="10" t="s">
        <v>1046</v>
      </c>
      <c r="K9912" s="10" t="s">
        <v>720</v>
      </c>
      <c r="L9912" s="10">
        <v>1</v>
      </c>
      <c r="M9912" s="10">
        <v>871.94</v>
      </c>
      <c r="N9912" s="10">
        <v>871.94</v>
      </c>
      <c r="O9912" s="59">
        <v>0.05</v>
      </c>
      <c r="P9912" s="10">
        <v>43.6</v>
      </c>
      <c r="Q9912" s="10">
        <v>828.34</v>
      </c>
      <c r="R9912" s="10" t="s">
        <v>586</v>
      </c>
      <c r="S9912" s="10" t="s">
        <v>564</v>
      </c>
      <c r="T9912" s="59">
        <v>0.15</v>
      </c>
      <c r="U9912" s="10">
        <v>124.25</v>
      </c>
    </row>
    <row r="9913" spans="1:21" x14ac:dyDescent="0.3">
      <c r="A9913" s="10" t="s">
        <v>1045</v>
      </c>
      <c r="B9913" s="61">
        <v>45080</v>
      </c>
      <c r="C9913" s="10" t="s">
        <v>1044</v>
      </c>
      <c r="D9913" s="10" t="s">
        <v>1043</v>
      </c>
      <c r="E9913" s="10" t="s">
        <v>629</v>
      </c>
      <c r="F9913" s="10" t="s">
        <v>628</v>
      </c>
      <c r="G9913" s="10" t="s">
        <v>569</v>
      </c>
      <c r="H9913" s="10" t="s">
        <v>600</v>
      </c>
      <c r="I9913" s="10" t="s">
        <v>599</v>
      </c>
      <c r="J9913" s="10" t="s">
        <v>1042</v>
      </c>
      <c r="K9913" s="10" t="s">
        <v>1041</v>
      </c>
      <c r="L9913" s="10">
        <v>6</v>
      </c>
      <c r="M9913" s="10">
        <v>689.38</v>
      </c>
      <c r="N9913" s="10">
        <v>4136.28</v>
      </c>
      <c r="O9913" s="59">
        <v>0</v>
      </c>
      <c r="P9913" s="10">
        <v>0</v>
      </c>
      <c r="Q9913" s="10">
        <v>4136.28</v>
      </c>
      <c r="R9913" s="10" t="s">
        <v>586</v>
      </c>
      <c r="S9913" s="10" t="s">
        <v>564</v>
      </c>
      <c r="T9913" s="59">
        <v>0.3</v>
      </c>
      <c r="U9913" s="10">
        <v>1240.8800000000001</v>
      </c>
    </row>
    <row r="9914" spans="1:21" x14ac:dyDescent="0.3">
      <c r="A9914" s="10" t="s">
        <v>1040</v>
      </c>
      <c r="B9914" s="61">
        <v>45137</v>
      </c>
      <c r="C9914" s="10" t="s">
        <v>1039</v>
      </c>
      <c r="D9914" s="10" t="s">
        <v>1038</v>
      </c>
      <c r="E9914" s="10" t="s">
        <v>629</v>
      </c>
      <c r="F9914" s="10" t="s">
        <v>759</v>
      </c>
      <c r="G9914" s="10" t="s">
        <v>601</v>
      </c>
      <c r="H9914" s="10" t="s">
        <v>600</v>
      </c>
      <c r="I9914" s="10" t="s">
        <v>627</v>
      </c>
      <c r="J9914" s="10" t="s">
        <v>1037</v>
      </c>
      <c r="K9914" s="10" t="s">
        <v>1036</v>
      </c>
      <c r="L9914" s="10">
        <v>10</v>
      </c>
      <c r="M9914" s="10">
        <v>698.65</v>
      </c>
      <c r="N9914" s="10">
        <v>6986.5</v>
      </c>
      <c r="O9914" s="59">
        <v>0.1</v>
      </c>
      <c r="P9914" s="10">
        <v>698.65</v>
      </c>
      <c r="Q9914" s="10">
        <v>6287.85</v>
      </c>
      <c r="R9914" s="10" t="s">
        <v>614</v>
      </c>
      <c r="S9914" s="10" t="s">
        <v>596</v>
      </c>
      <c r="T9914" s="59">
        <v>0.15</v>
      </c>
      <c r="U9914" s="10">
        <v>943.18</v>
      </c>
    </row>
    <row r="9915" spans="1:21" x14ac:dyDescent="0.3">
      <c r="A9915" s="10" t="s">
        <v>1035</v>
      </c>
      <c r="B9915" s="61">
        <v>45195</v>
      </c>
      <c r="C9915" s="10" t="s">
        <v>1034</v>
      </c>
      <c r="D9915" s="10" t="s">
        <v>1033</v>
      </c>
      <c r="E9915" s="10" t="s">
        <v>592</v>
      </c>
      <c r="F9915" s="10" t="s">
        <v>591</v>
      </c>
      <c r="G9915" s="10" t="s">
        <v>569</v>
      </c>
      <c r="H9915" s="10" t="s">
        <v>579</v>
      </c>
      <c r="I9915" s="10" t="s">
        <v>722</v>
      </c>
      <c r="J9915" s="10" t="s">
        <v>1032</v>
      </c>
      <c r="K9915" s="10" t="s">
        <v>1031</v>
      </c>
      <c r="L9915" s="10">
        <v>8</v>
      </c>
      <c r="M9915" s="10">
        <v>196.11</v>
      </c>
      <c r="N9915" s="10">
        <v>1568.88</v>
      </c>
      <c r="O9915" s="59">
        <v>0.05</v>
      </c>
      <c r="P9915" s="10">
        <v>78.44</v>
      </c>
      <c r="Q9915" s="10">
        <v>1490.44</v>
      </c>
      <c r="R9915" s="10" t="s">
        <v>565</v>
      </c>
      <c r="S9915" s="10" t="s">
        <v>607</v>
      </c>
      <c r="T9915" s="59">
        <v>0.3</v>
      </c>
      <c r="U9915" s="10">
        <v>447.13</v>
      </c>
    </row>
    <row r="9916" spans="1:21" x14ac:dyDescent="0.3">
      <c r="A9916" s="10" t="s">
        <v>1030</v>
      </c>
      <c r="B9916" s="61">
        <v>44979</v>
      </c>
      <c r="C9916" s="10" t="s">
        <v>1029</v>
      </c>
      <c r="D9916" s="10" t="s">
        <v>1028</v>
      </c>
      <c r="E9916" s="10" t="s">
        <v>581</v>
      </c>
      <c r="F9916" s="10" t="s">
        <v>580</v>
      </c>
      <c r="G9916" s="10" t="s">
        <v>601</v>
      </c>
      <c r="H9916" s="10" t="s">
        <v>600</v>
      </c>
      <c r="I9916" s="10" t="s">
        <v>627</v>
      </c>
      <c r="J9916" s="10" t="s">
        <v>1027</v>
      </c>
      <c r="K9916" s="10" t="s">
        <v>1026</v>
      </c>
      <c r="L9916" s="10">
        <v>1</v>
      </c>
      <c r="M9916" s="10">
        <v>207.67</v>
      </c>
      <c r="N9916" s="10">
        <v>207.67</v>
      </c>
      <c r="O9916" s="59">
        <v>0.05</v>
      </c>
      <c r="P9916" s="10">
        <v>10.38</v>
      </c>
      <c r="Q9916" s="10">
        <v>197.29</v>
      </c>
      <c r="R9916" s="10" t="s">
        <v>565</v>
      </c>
      <c r="S9916" s="10" t="s">
        <v>596</v>
      </c>
      <c r="T9916" s="59">
        <v>0.3</v>
      </c>
      <c r="U9916" s="10">
        <v>59.19</v>
      </c>
    </row>
    <row r="9917" spans="1:21" x14ac:dyDescent="0.3">
      <c r="A9917" s="10" t="s">
        <v>1025</v>
      </c>
      <c r="B9917" s="61">
        <v>45060</v>
      </c>
      <c r="C9917" s="10" t="s">
        <v>1024</v>
      </c>
      <c r="D9917" s="10" t="s">
        <v>1023</v>
      </c>
      <c r="E9917" s="10" t="s">
        <v>581</v>
      </c>
      <c r="F9917" s="10" t="s">
        <v>7</v>
      </c>
      <c r="G9917" s="10" t="s">
        <v>569</v>
      </c>
      <c r="H9917" s="10" t="s">
        <v>544</v>
      </c>
      <c r="I9917" s="10" t="s">
        <v>568</v>
      </c>
      <c r="J9917" s="10" t="s">
        <v>1022</v>
      </c>
      <c r="K9917" s="10" t="s">
        <v>1021</v>
      </c>
      <c r="L9917" s="10">
        <v>2</v>
      </c>
      <c r="M9917" s="10">
        <v>611.72</v>
      </c>
      <c r="N9917" s="10">
        <v>1223.44</v>
      </c>
      <c r="O9917" s="59">
        <v>0.05</v>
      </c>
      <c r="P9917" s="10">
        <v>61.17</v>
      </c>
      <c r="Q9917" s="10">
        <v>1162.27</v>
      </c>
      <c r="R9917" s="10" t="s">
        <v>614</v>
      </c>
      <c r="S9917" s="10" t="s">
        <v>607</v>
      </c>
      <c r="T9917" s="59">
        <v>0.3</v>
      </c>
      <c r="U9917" s="10">
        <v>348.68</v>
      </c>
    </row>
    <row r="9918" spans="1:21" x14ac:dyDescent="0.3">
      <c r="A9918" s="10" t="s">
        <v>1020</v>
      </c>
      <c r="B9918" s="61">
        <v>45210</v>
      </c>
      <c r="C9918" s="10" t="s">
        <v>1019</v>
      </c>
      <c r="D9918" s="10" t="s">
        <v>1018</v>
      </c>
      <c r="E9918" s="10" t="s">
        <v>629</v>
      </c>
      <c r="F9918" s="10" t="s">
        <v>628</v>
      </c>
      <c r="G9918" s="10" t="s">
        <v>601</v>
      </c>
      <c r="H9918" s="10" t="s">
        <v>600</v>
      </c>
      <c r="I9918" s="10" t="s">
        <v>599</v>
      </c>
      <c r="J9918" s="10" t="s">
        <v>1017</v>
      </c>
      <c r="K9918" s="10" t="s">
        <v>1016</v>
      </c>
      <c r="L9918" s="10">
        <v>5</v>
      </c>
      <c r="M9918" s="10">
        <v>512.96</v>
      </c>
      <c r="N9918" s="10">
        <v>2564.8000000000002</v>
      </c>
      <c r="O9918" s="59">
        <v>0</v>
      </c>
      <c r="P9918" s="10">
        <v>0</v>
      </c>
      <c r="Q9918" s="10">
        <v>2564.8000000000002</v>
      </c>
      <c r="R9918" s="10" t="s">
        <v>586</v>
      </c>
      <c r="S9918" s="10" t="s">
        <v>596</v>
      </c>
      <c r="T9918" s="59">
        <v>0.15</v>
      </c>
      <c r="U9918" s="10">
        <v>384.72</v>
      </c>
    </row>
    <row r="9919" spans="1:21" x14ac:dyDescent="0.3">
      <c r="A9919" s="10" t="s">
        <v>1015</v>
      </c>
      <c r="B9919" s="61">
        <v>45068</v>
      </c>
      <c r="C9919" s="10" t="s">
        <v>1014</v>
      </c>
      <c r="D9919" s="10" t="s">
        <v>1013</v>
      </c>
      <c r="E9919" s="10" t="s">
        <v>581</v>
      </c>
      <c r="F9919" s="10" t="s">
        <v>83</v>
      </c>
      <c r="G9919" s="10" t="s">
        <v>569</v>
      </c>
      <c r="H9919" s="10" t="s">
        <v>600</v>
      </c>
      <c r="I9919" s="10" t="s">
        <v>627</v>
      </c>
      <c r="J9919" s="10" t="s">
        <v>1012</v>
      </c>
      <c r="K9919" s="10" t="s">
        <v>1011</v>
      </c>
      <c r="L9919" s="10">
        <v>8</v>
      </c>
      <c r="M9919" s="10">
        <v>380.97</v>
      </c>
      <c r="N9919" s="10">
        <v>3047.76</v>
      </c>
      <c r="O9919" s="59">
        <v>0.2</v>
      </c>
      <c r="P9919" s="10">
        <v>609.54999999999995</v>
      </c>
      <c r="Q9919" s="10">
        <v>2438.21</v>
      </c>
      <c r="R9919" s="10" t="s">
        <v>565</v>
      </c>
      <c r="S9919" s="10" t="s">
        <v>585</v>
      </c>
      <c r="T9919" s="59">
        <v>0.3</v>
      </c>
      <c r="U9919" s="10">
        <v>731.46</v>
      </c>
    </row>
    <row r="9920" spans="1:21" x14ac:dyDescent="0.3">
      <c r="A9920" s="10" t="s">
        <v>1010</v>
      </c>
      <c r="B9920" s="61">
        <v>45039</v>
      </c>
      <c r="C9920" s="10" t="s">
        <v>1009</v>
      </c>
      <c r="D9920" s="10" t="s">
        <v>1008</v>
      </c>
      <c r="E9920" s="10" t="s">
        <v>581</v>
      </c>
      <c r="F9920" s="10" t="s">
        <v>580</v>
      </c>
      <c r="G9920" s="10" t="s">
        <v>601</v>
      </c>
      <c r="H9920" s="10" t="s">
        <v>590</v>
      </c>
      <c r="I9920" s="10" t="s">
        <v>635</v>
      </c>
      <c r="J9920" s="10" t="s">
        <v>1007</v>
      </c>
      <c r="K9920" s="10" t="s">
        <v>1006</v>
      </c>
      <c r="L9920" s="10">
        <v>3</v>
      </c>
      <c r="M9920" s="10">
        <v>186.22</v>
      </c>
      <c r="N9920" s="10">
        <v>558.66</v>
      </c>
      <c r="O9920" s="59">
        <v>0.2</v>
      </c>
      <c r="P9920" s="10">
        <v>111.73</v>
      </c>
      <c r="Q9920" s="10">
        <v>446.93</v>
      </c>
      <c r="R9920" s="10" t="s">
        <v>565</v>
      </c>
      <c r="S9920" s="10" t="s">
        <v>596</v>
      </c>
      <c r="T9920" s="59">
        <v>0.25</v>
      </c>
      <c r="U9920" s="10">
        <v>111.73</v>
      </c>
    </row>
    <row r="9921" spans="1:21" x14ac:dyDescent="0.3">
      <c r="A9921" s="10" t="s">
        <v>1005</v>
      </c>
      <c r="B9921" s="61">
        <v>45334</v>
      </c>
      <c r="C9921" s="10" t="s">
        <v>1004</v>
      </c>
      <c r="D9921" s="10" t="s">
        <v>1003</v>
      </c>
      <c r="E9921" s="10" t="s">
        <v>571</v>
      </c>
      <c r="F9921" s="10" t="s">
        <v>685</v>
      </c>
      <c r="G9921" s="10" t="s">
        <v>569</v>
      </c>
      <c r="H9921" s="10" t="s">
        <v>590</v>
      </c>
      <c r="I9921" s="10" t="s">
        <v>748</v>
      </c>
      <c r="J9921" s="10" t="s">
        <v>1002</v>
      </c>
      <c r="K9921" s="10" t="s">
        <v>1001</v>
      </c>
      <c r="L9921" s="10">
        <v>1</v>
      </c>
      <c r="M9921" s="10">
        <v>718.44</v>
      </c>
      <c r="N9921" s="10">
        <v>718.44</v>
      </c>
      <c r="O9921" s="59">
        <v>0.1</v>
      </c>
      <c r="P9921" s="10">
        <v>71.84</v>
      </c>
      <c r="Q9921" s="10">
        <v>646.6</v>
      </c>
      <c r="R9921" s="10" t="s">
        <v>586</v>
      </c>
      <c r="S9921" s="10" t="s">
        <v>585</v>
      </c>
      <c r="T9921" s="59">
        <v>0.25</v>
      </c>
      <c r="U9921" s="10">
        <v>161.65</v>
      </c>
    </row>
    <row r="9922" spans="1:21" x14ac:dyDescent="0.3">
      <c r="A9922" s="10" t="s">
        <v>1000</v>
      </c>
      <c r="B9922" s="61">
        <v>45237</v>
      </c>
      <c r="C9922" s="10" t="s">
        <v>999</v>
      </c>
      <c r="D9922" s="10" t="s">
        <v>998</v>
      </c>
      <c r="E9922" s="10" t="s">
        <v>603</v>
      </c>
      <c r="F9922" s="10" t="s">
        <v>658</v>
      </c>
      <c r="G9922" s="10" t="s">
        <v>601</v>
      </c>
      <c r="H9922" s="10" t="s">
        <v>544</v>
      </c>
      <c r="I9922" s="10" t="s">
        <v>610</v>
      </c>
      <c r="J9922" s="10" t="s">
        <v>997</v>
      </c>
      <c r="K9922" s="10" t="s">
        <v>996</v>
      </c>
      <c r="L9922" s="10">
        <v>5</v>
      </c>
      <c r="M9922" s="10">
        <v>747.36</v>
      </c>
      <c r="N9922" s="10">
        <v>3736.8</v>
      </c>
      <c r="O9922" s="59">
        <v>0.05</v>
      </c>
      <c r="P9922" s="10">
        <v>186.84</v>
      </c>
      <c r="Q9922" s="10">
        <v>3549.96</v>
      </c>
      <c r="R9922" s="10" t="s">
        <v>575</v>
      </c>
      <c r="S9922" s="10" t="s">
        <v>585</v>
      </c>
      <c r="T9922" s="59">
        <v>0.25</v>
      </c>
      <c r="U9922" s="10">
        <v>887.49</v>
      </c>
    </row>
    <row r="9923" spans="1:21" x14ac:dyDescent="0.3">
      <c r="A9923" s="10" t="s">
        <v>995</v>
      </c>
      <c r="B9923" s="61">
        <v>44947</v>
      </c>
      <c r="C9923" s="10" t="s">
        <v>994</v>
      </c>
      <c r="D9923" s="10" t="s">
        <v>993</v>
      </c>
      <c r="E9923" s="10" t="s">
        <v>571</v>
      </c>
      <c r="F9923" s="10" t="s">
        <v>570</v>
      </c>
      <c r="G9923" s="10" t="s">
        <v>569</v>
      </c>
      <c r="H9923" s="10" t="s">
        <v>600</v>
      </c>
      <c r="I9923" s="10" t="s">
        <v>664</v>
      </c>
      <c r="J9923" s="10" t="s">
        <v>992</v>
      </c>
      <c r="K9923" s="10" t="s">
        <v>991</v>
      </c>
      <c r="L9923" s="10">
        <v>9</v>
      </c>
      <c r="M9923" s="10">
        <v>232.03</v>
      </c>
      <c r="N9923" s="10">
        <v>2088.27</v>
      </c>
      <c r="O9923" s="59">
        <v>0</v>
      </c>
      <c r="P9923" s="10">
        <v>0</v>
      </c>
      <c r="Q9923" s="10">
        <v>2088.27</v>
      </c>
      <c r="R9923" s="10" t="s">
        <v>575</v>
      </c>
      <c r="S9923" s="10" t="s">
        <v>585</v>
      </c>
      <c r="T9923" s="59">
        <v>0.25</v>
      </c>
      <c r="U9923" s="10">
        <v>522.07000000000005</v>
      </c>
    </row>
    <row r="9924" spans="1:21" x14ac:dyDescent="0.3">
      <c r="A9924" s="10" t="s">
        <v>990</v>
      </c>
      <c r="B9924" s="61">
        <v>45043</v>
      </c>
      <c r="C9924" s="10" t="s">
        <v>989</v>
      </c>
      <c r="D9924" s="10" t="s">
        <v>988</v>
      </c>
      <c r="E9924" s="10" t="s">
        <v>571</v>
      </c>
      <c r="F9924" s="10" t="s">
        <v>11</v>
      </c>
      <c r="G9924" s="10" t="s">
        <v>601</v>
      </c>
      <c r="H9924" s="10" t="s">
        <v>590</v>
      </c>
      <c r="I9924" s="10" t="s">
        <v>589</v>
      </c>
      <c r="J9924" s="10" t="s">
        <v>987</v>
      </c>
      <c r="K9924" s="10" t="s">
        <v>986</v>
      </c>
      <c r="L9924" s="10">
        <v>9</v>
      </c>
      <c r="M9924" s="10">
        <v>872.32</v>
      </c>
      <c r="N9924" s="10">
        <v>7850.88</v>
      </c>
      <c r="O9924" s="59">
        <v>0.2</v>
      </c>
      <c r="P9924" s="10">
        <v>1570.18</v>
      </c>
      <c r="Q9924" s="10">
        <v>6280.7</v>
      </c>
      <c r="R9924" s="10" t="s">
        <v>575</v>
      </c>
      <c r="S9924" s="10" t="s">
        <v>596</v>
      </c>
      <c r="T9924" s="59">
        <v>0.25</v>
      </c>
      <c r="U9924" s="10">
        <v>1570.17</v>
      </c>
    </row>
    <row r="9925" spans="1:21" x14ac:dyDescent="0.3">
      <c r="A9925" s="10" t="s">
        <v>985</v>
      </c>
      <c r="B9925" s="61">
        <v>45164</v>
      </c>
      <c r="C9925" s="10" t="s">
        <v>984</v>
      </c>
      <c r="D9925" s="10" t="s">
        <v>983</v>
      </c>
      <c r="E9925" s="10" t="s">
        <v>629</v>
      </c>
      <c r="F9925" s="10" t="s">
        <v>790</v>
      </c>
      <c r="G9925" s="10" t="s">
        <v>569</v>
      </c>
      <c r="H9925" s="10" t="s">
        <v>544</v>
      </c>
      <c r="I9925" s="10" t="s">
        <v>568</v>
      </c>
      <c r="J9925" s="10" t="s">
        <v>982</v>
      </c>
      <c r="K9925" s="10" t="s">
        <v>981</v>
      </c>
      <c r="L9925" s="10">
        <v>7</v>
      </c>
      <c r="M9925" s="10">
        <v>328.14</v>
      </c>
      <c r="N9925" s="10">
        <v>2296.98</v>
      </c>
      <c r="O9925" s="59">
        <v>0.1</v>
      </c>
      <c r="P9925" s="10">
        <v>229.7</v>
      </c>
      <c r="Q9925" s="10">
        <v>2067.2800000000002</v>
      </c>
      <c r="R9925" s="10" t="s">
        <v>565</v>
      </c>
      <c r="S9925" s="10" t="s">
        <v>564</v>
      </c>
      <c r="T9925" s="59">
        <v>0.25</v>
      </c>
      <c r="U9925" s="10">
        <v>516.82000000000005</v>
      </c>
    </row>
    <row r="9926" spans="1:21" x14ac:dyDescent="0.3">
      <c r="A9926" s="10" t="s">
        <v>980</v>
      </c>
      <c r="B9926" s="61">
        <v>45126</v>
      </c>
      <c r="C9926" s="10" t="s">
        <v>979</v>
      </c>
      <c r="D9926" s="10" t="s">
        <v>978</v>
      </c>
      <c r="E9926" s="10" t="s">
        <v>603</v>
      </c>
      <c r="F9926" s="10" t="s">
        <v>658</v>
      </c>
      <c r="G9926" s="10" t="s">
        <v>569</v>
      </c>
      <c r="H9926" s="10" t="s">
        <v>590</v>
      </c>
      <c r="I9926" s="10" t="s">
        <v>635</v>
      </c>
      <c r="J9926" s="10" t="s">
        <v>977</v>
      </c>
      <c r="K9926" s="10" t="s">
        <v>976</v>
      </c>
      <c r="L9926" s="10">
        <v>3</v>
      </c>
      <c r="M9926" s="10">
        <v>210.88</v>
      </c>
      <c r="N9926" s="10">
        <v>632.64</v>
      </c>
      <c r="O9926" s="59">
        <v>0.05</v>
      </c>
      <c r="P9926" s="10">
        <v>31.63</v>
      </c>
      <c r="Q9926" s="10">
        <v>601.01</v>
      </c>
      <c r="R9926" s="10" t="s">
        <v>586</v>
      </c>
      <c r="S9926" s="10" t="s">
        <v>585</v>
      </c>
      <c r="T9926" s="59">
        <v>0.3</v>
      </c>
      <c r="U9926" s="10">
        <v>180.3</v>
      </c>
    </row>
    <row r="9927" spans="1:21" x14ac:dyDescent="0.3">
      <c r="A9927" s="10" t="s">
        <v>975</v>
      </c>
      <c r="B9927" s="61">
        <v>45046</v>
      </c>
      <c r="C9927" s="10" t="s">
        <v>974</v>
      </c>
      <c r="D9927" s="10" t="s">
        <v>973</v>
      </c>
      <c r="E9927" s="10" t="s">
        <v>592</v>
      </c>
      <c r="F9927" s="10" t="s">
        <v>652</v>
      </c>
      <c r="G9927" s="10" t="s">
        <v>601</v>
      </c>
      <c r="H9927" s="10" t="s">
        <v>590</v>
      </c>
      <c r="I9927" s="10" t="s">
        <v>635</v>
      </c>
      <c r="J9927" s="10" t="s">
        <v>972</v>
      </c>
      <c r="K9927" s="10" t="s">
        <v>971</v>
      </c>
      <c r="L9927" s="10">
        <v>7</v>
      </c>
      <c r="M9927" s="10">
        <v>513.57000000000005</v>
      </c>
      <c r="N9927" s="10">
        <v>3594.99</v>
      </c>
      <c r="O9927" s="59">
        <v>0.05</v>
      </c>
      <c r="P9927" s="10">
        <v>179.75</v>
      </c>
      <c r="Q9927" s="10">
        <v>3415.24</v>
      </c>
      <c r="R9927" s="10" t="s">
        <v>586</v>
      </c>
      <c r="S9927" s="10" t="s">
        <v>596</v>
      </c>
      <c r="T9927" s="59">
        <v>0.15</v>
      </c>
      <c r="U9927" s="10">
        <v>512.29</v>
      </c>
    </row>
    <row r="9928" spans="1:21" x14ac:dyDescent="0.3">
      <c r="A9928" s="10" t="s">
        <v>970</v>
      </c>
      <c r="B9928" s="61">
        <v>44987</v>
      </c>
      <c r="C9928" s="10" t="s">
        <v>969</v>
      </c>
      <c r="D9928" s="10" t="s">
        <v>968</v>
      </c>
      <c r="E9928" s="10" t="s">
        <v>571</v>
      </c>
      <c r="F9928" s="10" t="s">
        <v>685</v>
      </c>
      <c r="G9928" s="10" t="s">
        <v>569</v>
      </c>
      <c r="H9928" s="10" t="s">
        <v>590</v>
      </c>
      <c r="I9928" s="10" t="s">
        <v>589</v>
      </c>
      <c r="J9928" s="10" t="s">
        <v>967</v>
      </c>
      <c r="K9928" s="10" t="s">
        <v>966</v>
      </c>
      <c r="L9928" s="10">
        <v>8</v>
      </c>
      <c r="M9928" s="10">
        <v>560.67999999999995</v>
      </c>
      <c r="N9928" s="10">
        <v>4485.4399999999996</v>
      </c>
      <c r="O9928" s="59">
        <v>0.2</v>
      </c>
      <c r="P9928" s="10">
        <v>897.09</v>
      </c>
      <c r="Q9928" s="10">
        <v>3588.35</v>
      </c>
      <c r="R9928" s="10" t="s">
        <v>575</v>
      </c>
      <c r="S9928" s="10" t="s">
        <v>596</v>
      </c>
      <c r="T9928" s="59">
        <v>0.3</v>
      </c>
      <c r="U9928" s="10">
        <v>1076.5</v>
      </c>
    </row>
    <row r="9929" spans="1:21" x14ac:dyDescent="0.3">
      <c r="A9929" s="10" t="s">
        <v>965</v>
      </c>
      <c r="B9929" s="61">
        <v>45311</v>
      </c>
      <c r="C9929" s="10" t="s">
        <v>964</v>
      </c>
      <c r="D9929" s="10" t="s">
        <v>801</v>
      </c>
      <c r="E9929" s="10" t="s">
        <v>603</v>
      </c>
      <c r="F9929" s="10" t="s">
        <v>602</v>
      </c>
      <c r="G9929" s="10" t="s">
        <v>601</v>
      </c>
      <c r="H9929" s="10" t="s">
        <v>579</v>
      </c>
      <c r="I9929" s="10" t="s">
        <v>711</v>
      </c>
      <c r="J9929" s="10" t="s">
        <v>963</v>
      </c>
      <c r="K9929" s="10" t="s">
        <v>962</v>
      </c>
      <c r="L9929" s="10">
        <v>9</v>
      </c>
      <c r="M9929" s="10">
        <v>811.52</v>
      </c>
      <c r="N9929" s="10">
        <v>7303.68</v>
      </c>
      <c r="O9929" s="59">
        <v>0.05</v>
      </c>
      <c r="P9929" s="10">
        <v>365.18</v>
      </c>
      <c r="Q9929" s="10">
        <v>6938.5</v>
      </c>
      <c r="R9929" s="10" t="s">
        <v>565</v>
      </c>
      <c r="S9929" s="10" t="s">
        <v>607</v>
      </c>
      <c r="T9929" s="59">
        <v>0.3</v>
      </c>
      <c r="U9929" s="10">
        <v>2081.5500000000002</v>
      </c>
    </row>
    <row r="9930" spans="1:21" x14ac:dyDescent="0.3">
      <c r="A9930" s="10" t="s">
        <v>961</v>
      </c>
      <c r="B9930" s="61">
        <v>45178</v>
      </c>
      <c r="C9930" s="10" t="s">
        <v>960</v>
      </c>
      <c r="D9930" s="10" t="s">
        <v>959</v>
      </c>
      <c r="E9930" s="10" t="s">
        <v>581</v>
      </c>
      <c r="F9930" s="10" t="s">
        <v>7</v>
      </c>
      <c r="G9930" s="10" t="s">
        <v>601</v>
      </c>
      <c r="H9930" s="10" t="s">
        <v>579</v>
      </c>
      <c r="I9930" s="10" t="s">
        <v>711</v>
      </c>
      <c r="J9930" s="10" t="s">
        <v>958</v>
      </c>
      <c r="K9930" s="10" t="s">
        <v>957</v>
      </c>
      <c r="L9930" s="10">
        <v>3</v>
      </c>
      <c r="M9930" s="10">
        <v>658.95</v>
      </c>
      <c r="N9930" s="10">
        <v>1976.85</v>
      </c>
      <c r="O9930" s="59">
        <v>0.2</v>
      </c>
      <c r="P9930" s="10">
        <v>395.37</v>
      </c>
      <c r="Q9930" s="10">
        <v>1581.48</v>
      </c>
      <c r="R9930" s="10" t="s">
        <v>586</v>
      </c>
      <c r="S9930" s="10" t="s">
        <v>607</v>
      </c>
      <c r="T9930" s="59">
        <v>0.15</v>
      </c>
      <c r="U9930" s="10">
        <v>237.22</v>
      </c>
    </row>
    <row r="9931" spans="1:21" x14ac:dyDescent="0.3">
      <c r="A9931" s="10" t="s">
        <v>956</v>
      </c>
      <c r="B9931" s="61">
        <v>45142</v>
      </c>
      <c r="C9931" s="10" t="s">
        <v>955</v>
      </c>
      <c r="D9931" s="10" t="s">
        <v>954</v>
      </c>
      <c r="E9931" s="10" t="s">
        <v>603</v>
      </c>
      <c r="F9931" s="10" t="s">
        <v>658</v>
      </c>
      <c r="G9931" s="10" t="s">
        <v>569</v>
      </c>
      <c r="H9931" s="10" t="s">
        <v>544</v>
      </c>
      <c r="I9931" s="10" t="s">
        <v>568</v>
      </c>
      <c r="J9931" s="10" t="s">
        <v>953</v>
      </c>
      <c r="K9931" s="10" t="s">
        <v>952</v>
      </c>
      <c r="L9931" s="10">
        <v>4</v>
      </c>
      <c r="M9931" s="10">
        <v>603.33000000000004</v>
      </c>
      <c r="N9931" s="10">
        <v>2413.3200000000002</v>
      </c>
      <c r="O9931" s="59">
        <v>0.2</v>
      </c>
      <c r="P9931" s="10">
        <v>482.66</v>
      </c>
      <c r="Q9931" s="10">
        <v>1930.66</v>
      </c>
      <c r="R9931" s="10" t="s">
        <v>586</v>
      </c>
      <c r="S9931" s="10" t="s">
        <v>596</v>
      </c>
      <c r="T9931" s="59">
        <v>0.15</v>
      </c>
      <c r="U9931" s="10">
        <v>289.60000000000002</v>
      </c>
    </row>
    <row r="9932" spans="1:21" x14ac:dyDescent="0.3">
      <c r="A9932" s="10" t="s">
        <v>951</v>
      </c>
      <c r="B9932" s="61">
        <v>45070</v>
      </c>
      <c r="C9932" s="10" t="s">
        <v>950</v>
      </c>
      <c r="D9932" s="10" t="s">
        <v>949</v>
      </c>
      <c r="E9932" s="10" t="s">
        <v>581</v>
      </c>
      <c r="F9932" s="10" t="s">
        <v>7</v>
      </c>
      <c r="G9932" s="10" t="s">
        <v>569</v>
      </c>
      <c r="H9932" s="10" t="s">
        <v>579</v>
      </c>
      <c r="I9932" s="10" t="s">
        <v>722</v>
      </c>
      <c r="J9932" s="10" t="s">
        <v>948</v>
      </c>
      <c r="K9932" s="10" t="s">
        <v>947</v>
      </c>
      <c r="L9932" s="10">
        <v>5</v>
      </c>
      <c r="M9932" s="10">
        <v>547.04</v>
      </c>
      <c r="N9932" s="10">
        <v>2735.2</v>
      </c>
      <c r="O9932" s="59">
        <v>0.2</v>
      </c>
      <c r="P9932" s="10">
        <v>547.04</v>
      </c>
      <c r="Q9932" s="10">
        <v>2188.16</v>
      </c>
      <c r="R9932" s="10" t="s">
        <v>586</v>
      </c>
      <c r="S9932" s="10" t="s">
        <v>585</v>
      </c>
      <c r="T9932" s="59">
        <v>0.25</v>
      </c>
      <c r="U9932" s="10">
        <v>547.04</v>
      </c>
    </row>
    <row r="9933" spans="1:21" x14ac:dyDescent="0.3">
      <c r="A9933" s="10" t="s">
        <v>946</v>
      </c>
      <c r="B9933" s="61">
        <v>45036</v>
      </c>
      <c r="C9933" s="10" t="s">
        <v>945</v>
      </c>
      <c r="D9933" s="10" t="s">
        <v>944</v>
      </c>
      <c r="E9933" s="10" t="s">
        <v>571</v>
      </c>
      <c r="F9933" s="10" t="s">
        <v>685</v>
      </c>
      <c r="G9933" s="10" t="s">
        <v>569</v>
      </c>
      <c r="H9933" s="10" t="s">
        <v>590</v>
      </c>
      <c r="I9933" s="10" t="s">
        <v>635</v>
      </c>
      <c r="J9933" s="10" t="s">
        <v>943</v>
      </c>
      <c r="K9933" s="10" t="s">
        <v>942</v>
      </c>
      <c r="L9933" s="10">
        <v>4</v>
      </c>
      <c r="M9933" s="10">
        <v>259.24</v>
      </c>
      <c r="N9933" s="10">
        <v>1036.96</v>
      </c>
      <c r="O9933" s="59">
        <v>0.2</v>
      </c>
      <c r="P9933" s="10">
        <v>207.39</v>
      </c>
      <c r="Q9933" s="10">
        <v>829.57</v>
      </c>
      <c r="R9933" s="10" t="s">
        <v>575</v>
      </c>
      <c r="S9933" s="10" t="s">
        <v>607</v>
      </c>
      <c r="T9933" s="59">
        <v>0.3</v>
      </c>
      <c r="U9933" s="10">
        <v>248.87</v>
      </c>
    </row>
    <row r="9934" spans="1:21" x14ac:dyDescent="0.3">
      <c r="A9934" s="10" t="s">
        <v>941</v>
      </c>
      <c r="B9934" s="61">
        <v>45311</v>
      </c>
      <c r="C9934" s="10" t="s">
        <v>940</v>
      </c>
      <c r="D9934" s="10" t="s">
        <v>939</v>
      </c>
      <c r="E9934" s="10" t="s">
        <v>581</v>
      </c>
      <c r="F9934" s="10" t="s">
        <v>83</v>
      </c>
      <c r="G9934" s="10" t="s">
        <v>601</v>
      </c>
      <c r="H9934" s="10" t="s">
        <v>600</v>
      </c>
      <c r="I9934" s="10" t="s">
        <v>599</v>
      </c>
      <c r="J9934" s="10" t="s">
        <v>938</v>
      </c>
      <c r="K9934" s="10" t="s">
        <v>937</v>
      </c>
      <c r="L9934" s="10">
        <v>10</v>
      </c>
      <c r="M9934" s="10">
        <v>903.81</v>
      </c>
      <c r="N9934" s="10">
        <v>9038.1</v>
      </c>
      <c r="O9934" s="59">
        <v>0.05</v>
      </c>
      <c r="P9934" s="10">
        <v>451.91</v>
      </c>
      <c r="Q9934" s="10">
        <v>8586.19</v>
      </c>
      <c r="R9934" s="10" t="s">
        <v>614</v>
      </c>
      <c r="S9934" s="10" t="s">
        <v>585</v>
      </c>
      <c r="T9934" s="59">
        <v>0.15</v>
      </c>
      <c r="U9934" s="10">
        <v>1287.93</v>
      </c>
    </row>
    <row r="9935" spans="1:21" x14ac:dyDescent="0.3">
      <c r="A9935" s="10" t="s">
        <v>936</v>
      </c>
      <c r="B9935" s="61">
        <v>45062</v>
      </c>
      <c r="C9935" s="10" t="s">
        <v>935</v>
      </c>
      <c r="D9935" s="10" t="s">
        <v>934</v>
      </c>
      <c r="E9935" s="10" t="s">
        <v>592</v>
      </c>
      <c r="F9935" s="10" t="s">
        <v>591</v>
      </c>
      <c r="G9935" s="10" t="s">
        <v>569</v>
      </c>
      <c r="H9935" s="10" t="s">
        <v>579</v>
      </c>
      <c r="I9935" s="10" t="s">
        <v>711</v>
      </c>
      <c r="J9935" s="10" t="s">
        <v>933</v>
      </c>
      <c r="K9935" s="10" t="s">
        <v>932</v>
      </c>
      <c r="L9935" s="10">
        <v>3</v>
      </c>
      <c r="M9935" s="10">
        <v>146.63</v>
      </c>
      <c r="N9935" s="10">
        <v>439.89</v>
      </c>
      <c r="O9935" s="59">
        <v>0.2</v>
      </c>
      <c r="P9935" s="10">
        <v>87.98</v>
      </c>
      <c r="Q9935" s="10">
        <v>351.91</v>
      </c>
      <c r="R9935" s="10" t="s">
        <v>614</v>
      </c>
      <c r="S9935" s="10" t="s">
        <v>596</v>
      </c>
      <c r="T9935" s="59">
        <v>0.15</v>
      </c>
      <c r="U9935" s="10">
        <v>52.79</v>
      </c>
    </row>
    <row r="9936" spans="1:21" x14ac:dyDescent="0.3">
      <c r="A9936" s="10" t="s">
        <v>931</v>
      </c>
      <c r="B9936" s="61">
        <v>45041</v>
      </c>
      <c r="C9936" s="10" t="s">
        <v>930</v>
      </c>
      <c r="D9936" s="10" t="s">
        <v>929</v>
      </c>
      <c r="E9936" s="10" t="s">
        <v>581</v>
      </c>
      <c r="F9936" s="10" t="s">
        <v>580</v>
      </c>
      <c r="G9936" s="10" t="s">
        <v>601</v>
      </c>
      <c r="H9936" s="10" t="s">
        <v>600</v>
      </c>
      <c r="I9936" s="10" t="s">
        <v>599</v>
      </c>
      <c r="J9936" s="10" t="s">
        <v>928</v>
      </c>
      <c r="K9936" s="10" t="s">
        <v>927</v>
      </c>
      <c r="L9936" s="10">
        <v>7</v>
      </c>
      <c r="M9936" s="10">
        <v>903.42</v>
      </c>
      <c r="N9936" s="10">
        <v>6323.94</v>
      </c>
      <c r="O9936" s="59">
        <v>0.2</v>
      </c>
      <c r="P9936" s="10">
        <v>1264.79</v>
      </c>
      <c r="Q9936" s="10">
        <v>5059.1499999999996</v>
      </c>
      <c r="R9936" s="10" t="s">
        <v>586</v>
      </c>
      <c r="S9936" s="10" t="s">
        <v>607</v>
      </c>
      <c r="T9936" s="59">
        <v>0.25</v>
      </c>
      <c r="U9936" s="10">
        <v>1264.79</v>
      </c>
    </row>
    <row r="9937" spans="1:21" x14ac:dyDescent="0.3">
      <c r="A9937" s="10" t="s">
        <v>926</v>
      </c>
      <c r="B9937" s="61">
        <v>45209</v>
      </c>
      <c r="C9937" s="10" t="s">
        <v>925</v>
      </c>
      <c r="D9937" s="10" t="s">
        <v>924</v>
      </c>
      <c r="E9937" s="10" t="s">
        <v>592</v>
      </c>
      <c r="F9937" s="10" t="s">
        <v>18</v>
      </c>
      <c r="G9937" s="10" t="s">
        <v>569</v>
      </c>
      <c r="H9937" s="10" t="s">
        <v>590</v>
      </c>
      <c r="I9937" s="10" t="s">
        <v>635</v>
      </c>
      <c r="J9937" s="10" t="s">
        <v>923</v>
      </c>
      <c r="K9937" s="10" t="s">
        <v>922</v>
      </c>
      <c r="L9937" s="10">
        <v>5</v>
      </c>
      <c r="M9937" s="10">
        <v>450.6</v>
      </c>
      <c r="N9937" s="10">
        <v>2253</v>
      </c>
      <c r="O9937" s="59">
        <v>0</v>
      </c>
      <c r="P9937" s="10">
        <v>0</v>
      </c>
      <c r="Q9937" s="10">
        <v>2253</v>
      </c>
      <c r="R9937" s="10" t="s">
        <v>614</v>
      </c>
      <c r="S9937" s="10" t="s">
        <v>596</v>
      </c>
      <c r="T9937" s="59">
        <v>0.3</v>
      </c>
      <c r="U9937" s="10">
        <v>675.9</v>
      </c>
    </row>
    <row r="9938" spans="1:21" x14ac:dyDescent="0.3">
      <c r="A9938" s="10" t="s">
        <v>921</v>
      </c>
      <c r="B9938" s="61">
        <v>45116</v>
      </c>
      <c r="C9938" s="10" t="s">
        <v>920</v>
      </c>
      <c r="D9938" s="10" t="s">
        <v>919</v>
      </c>
      <c r="E9938" s="10" t="s">
        <v>571</v>
      </c>
      <c r="F9938" s="10" t="s">
        <v>685</v>
      </c>
      <c r="G9938" s="10" t="s">
        <v>569</v>
      </c>
      <c r="H9938" s="10" t="s">
        <v>544</v>
      </c>
      <c r="I9938" s="10" t="s">
        <v>568</v>
      </c>
      <c r="J9938" s="10" t="s">
        <v>918</v>
      </c>
      <c r="K9938" s="10" t="s">
        <v>917</v>
      </c>
      <c r="L9938" s="10">
        <v>2</v>
      </c>
      <c r="M9938" s="10">
        <v>810.29</v>
      </c>
      <c r="N9938" s="10">
        <v>1620.58</v>
      </c>
      <c r="O9938" s="59">
        <v>0.2</v>
      </c>
      <c r="P9938" s="10">
        <v>324.12</v>
      </c>
      <c r="Q9938" s="10">
        <v>1296.46</v>
      </c>
      <c r="R9938" s="10" t="s">
        <v>575</v>
      </c>
      <c r="S9938" s="10" t="s">
        <v>596</v>
      </c>
      <c r="T9938" s="59">
        <v>0.3</v>
      </c>
      <c r="U9938" s="10">
        <v>388.94</v>
      </c>
    </row>
    <row r="9939" spans="1:21" x14ac:dyDescent="0.3">
      <c r="A9939" s="10" t="s">
        <v>916</v>
      </c>
      <c r="B9939" s="61">
        <v>45330</v>
      </c>
      <c r="C9939" s="10" t="s">
        <v>915</v>
      </c>
      <c r="D9939" s="10" t="s">
        <v>914</v>
      </c>
      <c r="E9939" s="10" t="s">
        <v>581</v>
      </c>
      <c r="F9939" s="10" t="s">
        <v>7</v>
      </c>
      <c r="G9939" s="10" t="s">
        <v>601</v>
      </c>
      <c r="H9939" s="10" t="s">
        <v>579</v>
      </c>
      <c r="I9939" s="10" t="s">
        <v>711</v>
      </c>
      <c r="J9939" s="10" t="s">
        <v>913</v>
      </c>
      <c r="K9939" s="10" t="s">
        <v>912</v>
      </c>
      <c r="L9939" s="10">
        <v>3</v>
      </c>
      <c r="M9939" s="10">
        <v>350.5</v>
      </c>
      <c r="N9939" s="10">
        <v>1051.5</v>
      </c>
      <c r="O9939" s="59">
        <v>0.05</v>
      </c>
      <c r="P9939" s="10">
        <v>52.58</v>
      </c>
      <c r="Q9939" s="10">
        <v>998.92</v>
      </c>
      <c r="R9939" s="10" t="s">
        <v>575</v>
      </c>
      <c r="S9939" s="10" t="s">
        <v>585</v>
      </c>
      <c r="T9939" s="59">
        <v>0.3</v>
      </c>
      <c r="U9939" s="10">
        <v>299.68</v>
      </c>
    </row>
    <row r="9940" spans="1:21" x14ac:dyDescent="0.3">
      <c r="A9940" s="10" t="s">
        <v>911</v>
      </c>
      <c r="B9940" s="61">
        <v>44982</v>
      </c>
      <c r="C9940" s="10" t="s">
        <v>910</v>
      </c>
      <c r="D9940" s="10" t="s">
        <v>909</v>
      </c>
      <c r="E9940" s="10" t="s">
        <v>629</v>
      </c>
      <c r="F9940" s="10" t="s">
        <v>759</v>
      </c>
      <c r="G9940" s="10" t="s">
        <v>569</v>
      </c>
      <c r="H9940" s="10" t="s">
        <v>544</v>
      </c>
      <c r="I9940" s="10" t="s">
        <v>10</v>
      </c>
      <c r="J9940" s="10" t="s">
        <v>908</v>
      </c>
      <c r="K9940" s="10" t="s">
        <v>907</v>
      </c>
      <c r="L9940" s="10">
        <v>10</v>
      </c>
      <c r="M9940" s="10">
        <v>192.35</v>
      </c>
      <c r="N9940" s="10">
        <v>1923.5</v>
      </c>
      <c r="O9940" s="59">
        <v>0.1</v>
      </c>
      <c r="P9940" s="10">
        <v>192.35</v>
      </c>
      <c r="Q9940" s="10">
        <v>1731.15</v>
      </c>
      <c r="R9940" s="10" t="s">
        <v>586</v>
      </c>
      <c r="S9940" s="10" t="s">
        <v>564</v>
      </c>
      <c r="T9940" s="59">
        <v>0.25</v>
      </c>
      <c r="U9940" s="10">
        <v>432.79</v>
      </c>
    </row>
    <row r="9941" spans="1:21" x14ac:dyDescent="0.3">
      <c r="A9941" s="10" t="s">
        <v>906</v>
      </c>
      <c r="B9941" s="61">
        <v>44988</v>
      </c>
      <c r="C9941" s="10" t="s">
        <v>905</v>
      </c>
      <c r="D9941" s="10" t="s">
        <v>904</v>
      </c>
      <c r="E9941" s="10" t="s">
        <v>592</v>
      </c>
      <c r="F9941" s="10" t="s">
        <v>652</v>
      </c>
      <c r="G9941" s="10" t="s">
        <v>569</v>
      </c>
      <c r="H9941" s="10" t="s">
        <v>600</v>
      </c>
      <c r="I9941" s="10" t="s">
        <v>627</v>
      </c>
      <c r="J9941" s="10" t="s">
        <v>903</v>
      </c>
      <c r="K9941" s="10" t="s">
        <v>902</v>
      </c>
      <c r="L9941" s="10">
        <v>8</v>
      </c>
      <c r="M9941" s="10">
        <v>962.07</v>
      </c>
      <c r="N9941" s="10">
        <v>7696.56</v>
      </c>
      <c r="O9941" s="59">
        <v>0.1</v>
      </c>
      <c r="P9941" s="10">
        <v>769.66</v>
      </c>
      <c r="Q9941" s="10">
        <v>6926.9</v>
      </c>
      <c r="R9941" s="10" t="s">
        <v>575</v>
      </c>
      <c r="S9941" s="10" t="s">
        <v>607</v>
      </c>
      <c r="T9941" s="59">
        <v>0.3</v>
      </c>
      <c r="U9941" s="10">
        <v>2078.0700000000002</v>
      </c>
    </row>
    <row r="9942" spans="1:21" x14ac:dyDescent="0.3">
      <c r="A9942" s="10" t="s">
        <v>901</v>
      </c>
      <c r="B9942" s="61">
        <v>45368</v>
      </c>
      <c r="C9942" s="10" t="s">
        <v>900</v>
      </c>
      <c r="D9942" s="10" t="s">
        <v>899</v>
      </c>
      <c r="E9942" s="10" t="s">
        <v>603</v>
      </c>
      <c r="F9942" s="10" t="s">
        <v>658</v>
      </c>
      <c r="G9942" s="10" t="s">
        <v>601</v>
      </c>
      <c r="H9942" s="10" t="s">
        <v>579</v>
      </c>
      <c r="I9942" s="10" t="s">
        <v>722</v>
      </c>
      <c r="J9942" s="10" t="s">
        <v>898</v>
      </c>
      <c r="K9942" s="10" t="s">
        <v>897</v>
      </c>
      <c r="L9942" s="10">
        <v>6</v>
      </c>
      <c r="M9942" s="10">
        <v>900.95</v>
      </c>
      <c r="N9942" s="10">
        <v>5405.7</v>
      </c>
      <c r="O9942" s="59">
        <v>0</v>
      </c>
      <c r="P9942" s="10">
        <v>0</v>
      </c>
      <c r="Q9942" s="10">
        <v>5405.7</v>
      </c>
      <c r="R9942" s="10" t="s">
        <v>614</v>
      </c>
      <c r="S9942" s="10" t="s">
        <v>607</v>
      </c>
      <c r="T9942" s="59">
        <v>0.3</v>
      </c>
      <c r="U9942" s="10">
        <v>1621.71</v>
      </c>
    </row>
    <row r="9943" spans="1:21" x14ac:dyDescent="0.3">
      <c r="A9943" s="10" t="s">
        <v>896</v>
      </c>
      <c r="B9943" s="61">
        <v>45198</v>
      </c>
      <c r="C9943" s="10" t="s">
        <v>895</v>
      </c>
      <c r="D9943" s="10" t="s">
        <v>894</v>
      </c>
      <c r="E9943" s="10" t="s">
        <v>592</v>
      </c>
      <c r="F9943" s="10" t="s">
        <v>652</v>
      </c>
      <c r="G9943" s="10" t="s">
        <v>601</v>
      </c>
      <c r="H9943" s="10" t="s">
        <v>590</v>
      </c>
      <c r="I9943" s="10" t="s">
        <v>748</v>
      </c>
      <c r="J9943" s="10" t="s">
        <v>893</v>
      </c>
      <c r="K9943" s="10" t="s">
        <v>892</v>
      </c>
      <c r="L9943" s="10">
        <v>4</v>
      </c>
      <c r="M9943" s="10">
        <v>573.34</v>
      </c>
      <c r="N9943" s="10">
        <v>2293.36</v>
      </c>
      <c r="O9943" s="59">
        <v>0.05</v>
      </c>
      <c r="P9943" s="10">
        <v>114.67</v>
      </c>
      <c r="Q9943" s="10">
        <v>2178.69</v>
      </c>
      <c r="R9943" s="10" t="s">
        <v>575</v>
      </c>
      <c r="S9943" s="10" t="s">
        <v>564</v>
      </c>
      <c r="T9943" s="59">
        <v>0.3</v>
      </c>
      <c r="U9943" s="10">
        <v>653.61</v>
      </c>
    </row>
    <row r="9944" spans="1:21" x14ac:dyDescent="0.3">
      <c r="A9944" s="10" t="s">
        <v>891</v>
      </c>
      <c r="B9944" s="61">
        <v>45271</v>
      </c>
      <c r="C9944" s="10" t="s">
        <v>890</v>
      </c>
      <c r="D9944" s="10" t="s">
        <v>889</v>
      </c>
      <c r="E9944" s="10" t="s">
        <v>592</v>
      </c>
      <c r="F9944" s="10" t="s">
        <v>18</v>
      </c>
      <c r="G9944" s="10" t="s">
        <v>569</v>
      </c>
      <c r="H9944" s="10" t="s">
        <v>590</v>
      </c>
      <c r="I9944" s="10" t="s">
        <v>635</v>
      </c>
      <c r="J9944" s="10" t="s">
        <v>888</v>
      </c>
      <c r="K9944" s="10" t="s">
        <v>887</v>
      </c>
      <c r="L9944" s="10">
        <v>6</v>
      </c>
      <c r="M9944" s="10">
        <v>438.32</v>
      </c>
      <c r="N9944" s="10">
        <v>2629.92</v>
      </c>
      <c r="O9944" s="59">
        <v>0.1</v>
      </c>
      <c r="P9944" s="10">
        <v>262.99</v>
      </c>
      <c r="Q9944" s="10">
        <v>2366.9299999999998</v>
      </c>
      <c r="R9944" s="10" t="s">
        <v>565</v>
      </c>
      <c r="S9944" s="10" t="s">
        <v>607</v>
      </c>
      <c r="T9944" s="59">
        <v>0.25</v>
      </c>
      <c r="U9944" s="10">
        <v>591.73</v>
      </c>
    </row>
    <row r="9945" spans="1:21" x14ac:dyDescent="0.3">
      <c r="A9945" s="10" t="s">
        <v>886</v>
      </c>
      <c r="B9945" s="61">
        <v>45087</v>
      </c>
      <c r="C9945" s="10" t="s">
        <v>885</v>
      </c>
      <c r="D9945" s="10" t="s">
        <v>738</v>
      </c>
      <c r="E9945" s="10" t="s">
        <v>629</v>
      </c>
      <c r="F9945" s="10" t="s">
        <v>628</v>
      </c>
      <c r="G9945" s="10" t="s">
        <v>601</v>
      </c>
      <c r="H9945" s="10" t="s">
        <v>544</v>
      </c>
      <c r="I9945" s="10" t="s">
        <v>610</v>
      </c>
      <c r="J9945" s="10" t="s">
        <v>884</v>
      </c>
      <c r="K9945" s="10" t="s">
        <v>883</v>
      </c>
      <c r="L9945" s="10">
        <v>1</v>
      </c>
      <c r="M9945" s="10">
        <v>403.77</v>
      </c>
      <c r="N9945" s="10">
        <v>403.77</v>
      </c>
      <c r="O9945" s="59">
        <v>0.1</v>
      </c>
      <c r="P9945" s="10">
        <v>40.380000000000003</v>
      </c>
      <c r="Q9945" s="10">
        <v>363.39</v>
      </c>
      <c r="R9945" s="10" t="s">
        <v>614</v>
      </c>
      <c r="S9945" s="10" t="s">
        <v>564</v>
      </c>
      <c r="T9945" s="59">
        <v>0.15</v>
      </c>
      <c r="U9945" s="10">
        <v>54.51</v>
      </c>
    </row>
    <row r="9946" spans="1:21" x14ac:dyDescent="0.3">
      <c r="A9946" s="10" t="s">
        <v>882</v>
      </c>
      <c r="B9946" s="61">
        <v>45346</v>
      </c>
      <c r="C9946" s="10" t="s">
        <v>881</v>
      </c>
      <c r="D9946" s="10" t="s">
        <v>880</v>
      </c>
      <c r="E9946" s="10" t="s">
        <v>571</v>
      </c>
      <c r="F9946" s="10" t="s">
        <v>11</v>
      </c>
      <c r="G9946" s="10" t="s">
        <v>601</v>
      </c>
      <c r="H9946" s="10" t="s">
        <v>579</v>
      </c>
      <c r="I9946" s="10" t="s">
        <v>722</v>
      </c>
      <c r="J9946" s="10" t="s">
        <v>879</v>
      </c>
      <c r="K9946" s="10" t="s">
        <v>878</v>
      </c>
      <c r="L9946" s="10">
        <v>10</v>
      </c>
      <c r="M9946" s="10">
        <v>541.17999999999995</v>
      </c>
      <c r="N9946" s="10">
        <v>5411.8</v>
      </c>
      <c r="O9946" s="59">
        <v>0.2</v>
      </c>
      <c r="P9946" s="10">
        <v>1082.3599999999999</v>
      </c>
      <c r="Q9946" s="10">
        <v>4329.4399999999996</v>
      </c>
      <c r="R9946" s="10" t="s">
        <v>565</v>
      </c>
      <c r="S9946" s="10" t="s">
        <v>564</v>
      </c>
      <c r="T9946" s="59">
        <v>0.15</v>
      </c>
      <c r="U9946" s="10">
        <v>649.41999999999996</v>
      </c>
    </row>
    <row r="9947" spans="1:21" x14ac:dyDescent="0.3">
      <c r="A9947" s="10" t="s">
        <v>877</v>
      </c>
      <c r="B9947" s="61">
        <v>45112</v>
      </c>
      <c r="C9947" s="10" t="s">
        <v>876</v>
      </c>
      <c r="D9947" s="10" t="s">
        <v>875</v>
      </c>
      <c r="E9947" s="10" t="s">
        <v>571</v>
      </c>
      <c r="F9947" s="10" t="s">
        <v>570</v>
      </c>
      <c r="G9947" s="10" t="s">
        <v>569</v>
      </c>
      <c r="H9947" s="10" t="s">
        <v>590</v>
      </c>
      <c r="I9947" s="10" t="s">
        <v>635</v>
      </c>
      <c r="J9947" s="10" t="s">
        <v>874</v>
      </c>
      <c r="K9947" s="10" t="s">
        <v>873</v>
      </c>
      <c r="L9947" s="10">
        <v>10</v>
      </c>
      <c r="M9947" s="10">
        <v>387.65</v>
      </c>
      <c r="N9947" s="10">
        <v>3876.5</v>
      </c>
      <c r="O9947" s="59">
        <v>0.1</v>
      </c>
      <c r="P9947" s="10">
        <v>387.65</v>
      </c>
      <c r="Q9947" s="10">
        <v>3488.85</v>
      </c>
      <c r="R9947" s="10" t="s">
        <v>614</v>
      </c>
      <c r="S9947" s="10" t="s">
        <v>596</v>
      </c>
      <c r="T9947" s="59">
        <v>0.3</v>
      </c>
      <c r="U9947" s="10">
        <v>1046.6500000000001</v>
      </c>
    </row>
    <row r="9948" spans="1:21" x14ac:dyDescent="0.3">
      <c r="A9948" s="10" t="s">
        <v>872</v>
      </c>
      <c r="B9948" s="61">
        <v>45333</v>
      </c>
      <c r="C9948" s="10" t="s">
        <v>871</v>
      </c>
      <c r="D9948" s="10" t="s">
        <v>870</v>
      </c>
      <c r="E9948" s="10" t="s">
        <v>629</v>
      </c>
      <c r="F9948" s="10" t="s">
        <v>759</v>
      </c>
      <c r="G9948" s="10" t="s">
        <v>601</v>
      </c>
      <c r="H9948" s="10" t="s">
        <v>579</v>
      </c>
      <c r="I9948" s="10" t="s">
        <v>722</v>
      </c>
      <c r="J9948" s="10" t="s">
        <v>869</v>
      </c>
      <c r="K9948" s="10" t="s">
        <v>868</v>
      </c>
      <c r="L9948" s="10">
        <v>6</v>
      </c>
      <c r="M9948" s="10">
        <v>612.13</v>
      </c>
      <c r="N9948" s="10">
        <v>3672.78</v>
      </c>
      <c r="O9948" s="59">
        <v>0.2</v>
      </c>
      <c r="P9948" s="10">
        <v>734.56</v>
      </c>
      <c r="Q9948" s="10">
        <v>2938.22</v>
      </c>
      <c r="R9948" s="10" t="s">
        <v>586</v>
      </c>
      <c r="S9948" s="10" t="s">
        <v>585</v>
      </c>
      <c r="T9948" s="59">
        <v>0.25</v>
      </c>
      <c r="U9948" s="10">
        <v>734.55</v>
      </c>
    </row>
    <row r="9949" spans="1:21" x14ac:dyDescent="0.3">
      <c r="A9949" s="10" t="s">
        <v>867</v>
      </c>
      <c r="B9949" s="61">
        <v>44970</v>
      </c>
      <c r="C9949" s="10" t="s">
        <v>866</v>
      </c>
      <c r="D9949" s="10" t="s">
        <v>865</v>
      </c>
      <c r="E9949" s="10" t="s">
        <v>603</v>
      </c>
      <c r="F9949" s="10" t="s">
        <v>658</v>
      </c>
      <c r="G9949" s="10" t="s">
        <v>601</v>
      </c>
      <c r="H9949" s="10" t="s">
        <v>579</v>
      </c>
      <c r="I9949" s="10" t="s">
        <v>722</v>
      </c>
      <c r="J9949" s="10" t="s">
        <v>864</v>
      </c>
      <c r="K9949" s="10" t="s">
        <v>863</v>
      </c>
      <c r="L9949" s="10">
        <v>1</v>
      </c>
      <c r="M9949" s="10">
        <v>675.47</v>
      </c>
      <c r="N9949" s="10">
        <v>675.47</v>
      </c>
      <c r="O9949" s="59">
        <v>0.2</v>
      </c>
      <c r="P9949" s="10">
        <v>135.09</v>
      </c>
      <c r="Q9949" s="10">
        <v>540.38</v>
      </c>
      <c r="R9949" s="10" t="s">
        <v>614</v>
      </c>
      <c r="S9949" s="10" t="s">
        <v>596</v>
      </c>
      <c r="T9949" s="59">
        <v>0.15</v>
      </c>
      <c r="U9949" s="10">
        <v>81.06</v>
      </c>
    </row>
    <row r="9950" spans="1:21" x14ac:dyDescent="0.3">
      <c r="A9950" s="10" t="s">
        <v>862</v>
      </c>
      <c r="B9950" s="61">
        <v>45167</v>
      </c>
      <c r="C9950" s="10" t="s">
        <v>861</v>
      </c>
      <c r="D9950" s="10" t="s">
        <v>860</v>
      </c>
      <c r="E9950" s="10" t="s">
        <v>629</v>
      </c>
      <c r="F9950" s="10" t="s">
        <v>628</v>
      </c>
      <c r="G9950" s="10" t="s">
        <v>601</v>
      </c>
      <c r="H9950" s="10" t="s">
        <v>579</v>
      </c>
      <c r="I9950" s="10" t="s">
        <v>722</v>
      </c>
      <c r="J9950" s="10" t="s">
        <v>859</v>
      </c>
      <c r="K9950" s="10" t="s">
        <v>858</v>
      </c>
      <c r="L9950" s="10">
        <v>7</v>
      </c>
      <c r="M9950" s="10">
        <v>719.24</v>
      </c>
      <c r="N9950" s="10">
        <v>5034.68</v>
      </c>
      <c r="O9950" s="59">
        <v>0</v>
      </c>
      <c r="P9950" s="10">
        <v>0</v>
      </c>
      <c r="Q9950" s="10">
        <v>5034.68</v>
      </c>
      <c r="R9950" s="10" t="s">
        <v>575</v>
      </c>
      <c r="S9950" s="10" t="s">
        <v>607</v>
      </c>
      <c r="T9950" s="59">
        <v>0.15</v>
      </c>
      <c r="U9950" s="10">
        <v>755.2</v>
      </c>
    </row>
    <row r="9951" spans="1:21" x14ac:dyDescent="0.3">
      <c r="A9951" s="10" t="s">
        <v>857</v>
      </c>
      <c r="B9951" s="61">
        <v>44996</v>
      </c>
      <c r="C9951" s="10" t="s">
        <v>856</v>
      </c>
      <c r="D9951" s="10" t="s">
        <v>855</v>
      </c>
      <c r="E9951" s="10" t="s">
        <v>603</v>
      </c>
      <c r="F9951" s="10" t="s">
        <v>658</v>
      </c>
      <c r="G9951" s="10" t="s">
        <v>601</v>
      </c>
      <c r="H9951" s="10" t="s">
        <v>600</v>
      </c>
      <c r="I9951" s="10" t="s">
        <v>664</v>
      </c>
      <c r="J9951" s="10" t="s">
        <v>854</v>
      </c>
      <c r="K9951" s="10" t="s">
        <v>853</v>
      </c>
      <c r="L9951" s="10">
        <v>6</v>
      </c>
      <c r="M9951" s="10">
        <v>966.78</v>
      </c>
      <c r="N9951" s="10">
        <v>5800.68</v>
      </c>
      <c r="O9951" s="59">
        <v>0.2</v>
      </c>
      <c r="P9951" s="10">
        <v>1160.1400000000001</v>
      </c>
      <c r="Q9951" s="10">
        <v>4640.54</v>
      </c>
      <c r="R9951" s="10" t="s">
        <v>575</v>
      </c>
      <c r="S9951" s="10" t="s">
        <v>564</v>
      </c>
      <c r="T9951" s="59">
        <v>0.3</v>
      </c>
      <c r="U9951" s="10">
        <v>1392.16</v>
      </c>
    </row>
    <row r="9952" spans="1:21" x14ac:dyDescent="0.3">
      <c r="A9952" s="10" t="s">
        <v>852</v>
      </c>
      <c r="B9952" s="61">
        <v>45075</v>
      </c>
      <c r="C9952" s="10" t="s">
        <v>851</v>
      </c>
      <c r="D9952" s="10" t="s">
        <v>850</v>
      </c>
      <c r="E9952" s="10" t="s">
        <v>581</v>
      </c>
      <c r="F9952" s="10" t="s">
        <v>580</v>
      </c>
      <c r="G9952" s="10" t="s">
        <v>569</v>
      </c>
      <c r="H9952" s="10" t="s">
        <v>590</v>
      </c>
      <c r="I9952" s="10" t="s">
        <v>589</v>
      </c>
      <c r="J9952" s="10" t="s">
        <v>849</v>
      </c>
      <c r="K9952" s="10" t="s">
        <v>848</v>
      </c>
      <c r="L9952" s="10">
        <v>2</v>
      </c>
      <c r="M9952" s="10">
        <v>794.92</v>
      </c>
      <c r="N9952" s="10">
        <v>1589.84</v>
      </c>
      <c r="O9952" s="59">
        <v>0.2</v>
      </c>
      <c r="P9952" s="10">
        <v>317.97000000000003</v>
      </c>
      <c r="Q9952" s="10">
        <v>1271.8699999999999</v>
      </c>
      <c r="R9952" s="10" t="s">
        <v>575</v>
      </c>
      <c r="S9952" s="10" t="s">
        <v>585</v>
      </c>
      <c r="T9952" s="59">
        <v>0.25</v>
      </c>
      <c r="U9952" s="10">
        <v>317.97000000000003</v>
      </c>
    </row>
    <row r="9953" spans="1:21" x14ac:dyDescent="0.3">
      <c r="A9953" s="10" t="s">
        <v>847</v>
      </c>
      <c r="B9953" s="61">
        <v>45216</v>
      </c>
      <c r="C9953" s="10" t="s">
        <v>827</v>
      </c>
      <c r="D9953" s="10" t="s">
        <v>846</v>
      </c>
      <c r="E9953" s="10" t="s">
        <v>581</v>
      </c>
      <c r="F9953" s="10" t="s">
        <v>83</v>
      </c>
      <c r="G9953" s="10" t="s">
        <v>569</v>
      </c>
      <c r="H9953" s="10" t="s">
        <v>544</v>
      </c>
      <c r="I9953" s="10" t="s">
        <v>568</v>
      </c>
      <c r="J9953" s="10" t="s">
        <v>845</v>
      </c>
      <c r="K9953" s="10" t="s">
        <v>844</v>
      </c>
      <c r="L9953" s="10">
        <v>7</v>
      </c>
      <c r="M9953" s="10">
        <v>652.24</v>
      </c>
      <c r="N9953" s="10">
        <v>4565.68</v>
      </c>
      <c r="O9953" s="59">
        <v>0.1</v>
      </c>
      <c r="P9953" s="10">
        <v>456.57</v>
      </c>
      <c r="Q9953" s="10">
        <v>4109.1099999999997</v>
      </c>
      <c r="R9953" s="10" t="s">
        <v>575</v>
      </c>
      <c r="S9953" s="10" t="s">
        <v>585</v>
      </c>
      <c r="T9953" s="59">
        <v>0.3</v>
      </c>
      <c r="U9953" s="10">
        <v>1232.73</v>
      </c>
    </row>
    <row r="9954" spans="1:21" x14ac:dyDescent="0.3">
      <c r="A9954" s="10" t="s">
        <v>843</v>
      </c>
      <c r="B9954" s="61">
        <v>44939</v>
      </c>
      <c r="C9954" s="10" t="s">
        <v>842</v>
      </c>
      <c r="D9954" s="10" t="s">
        <v>841</v>
      </c>
      <c r="E9954" s="10" t="s">
        <v>629</v>
      </c>
      <c r="F9954" s="10" t="s">
        <v>759</v>
      </c>
      <c r="G9954" s="10" t="s">
        <v>569</v>
      </c>
      <c r="H9954" s="10" t="s">
        <v>579</v>
      </c>
      <c r="I9954" s="10" t="s">
        <v>578</v>
      </c>
      <c r="J9954" s="10" t="s">
        <v>840</v>
      </c>
      <c r="K9954" s="10" t="s">
        <v>839</v>
      </c>
      <c r="L9954" s="10">
        <v>3</v>
      </c>
      <c r="M9954" s="10">
        <v>773.47</v>
      </c>
      <c r="N9954" s="10">
        <v>2320.41</v>
      </c>
      <c r="O9954" s="59">
        <v>0.05</v>
      </c>
      <c r="P9954" s="10">
        <v>116.02</v>
      </c>
      <c r="Q9954" s="10">
        <v>2204.39</v>
      </c>
      <c r="R9954" s="10" t="s">
        <v>614</v>
      </c>
      <c r="S9954" s="10" t="s">
        <v>564</v>
      </c>
      <c r="T9954" s="59">
        <v>0.25</v>
      </c>
      <c r="U9954" s="10">
        <v>551.1</v>
      </c>
    </row>
    <row r="9955" spans="1:21" x14ac:dyDescent="0.3">
      <c r="A9955" s="10" t="s">
        <v>838</v>
      </c>
      <c r="B9955" s="61">
        <v>45267</v>
      </c>
      <c r="C9955" s="10" t="s">
        <v>837</v>
      </c>
      <c r="D9955" s="10" t="s">
        <v>836</v>
      </c>
      <c r="E9955" s="10" t="s">
        <v>592</v>
      </c>
      <c r="F9955" s="10" t="s">
        <v>652</v>
      </c>
      <c r="G9955" s="10" t="s">
        <v>569</v>
      </c>
      <c r="H9955" s="10" t="s">
        <v>590</v>
      </c>
      <c r="I9955" s="10" t="s">
        <v>589</v>
      </c>
      <c r="J9955" s="10" t="s">
        <v>835</v>
      </c>
      <c r="K9955" s="10" t="s">
        <v>834</v>
      </c>
      <c r="L9955" s="10">
        <v>9</v>
      </c>
      <c r="M9955" s="10">
        <v>953.61</v>
      </c>
      <c r="N9955" s="10">
        <v>8582.49</v>
      </c>
      <c r="O9955" s="59">
        <v>0.05</v>
      </c>
      <c r="P9955" s="10">
        <v>429.12</v>
      </c>
      <c r="Q9955" s="10">
        <v>8153.37</v>
      </c>
      <c r="R9955" s="10" t="s">
        <v>614</v>
      </c>
      <c r="S9955" s="10" t="s">
        <v>596</v>
      </c>
      <c r="T9955" s="59">
        <v>0.3</v>
      </c>
      <c r="U9955" s="10">
        <v>2446.0100000000002</v>
      </c>
    </row>
    <row r="9956" spans="1:21" x14ac:dyDescent="0.3">
      <c r="A9956" s="10" t="s">
        <v>833</v>
      </c>
      <c r="B9956" s="61">
        <v>45374</v>
      </c>
      <c r="C9956" s="10" t="s">
        <v>832</v>
      </c>
      <c r="D9956" s="10" t="s">
        <v>831</v>
      </c>
      <c r="E9956" s="10" t="s">
        <v>592</v>
      </c>
      <c r="F9956" s="10" t="s">
        <v>652</v>
      </c>
      <c r="G9956" s="10" t="s">
        <v>569</v>
      </c>
      <c r="H9956" s="10" t="s">
        <v>544</v>
      </c>
      <c r="I9956" s="10" t="s">
        <v>10</v>
      </c>
      <c r="J9956" s="10" t="s">
        <v>830</v>
      </c>
      <c r="K9956" s="10" t="s">
        <v>829</v>
      </c>
      <c r="L9956" s="10">
        <v>4</v>
      </c>
      <c r="M9956" s="10">
        <v>415.71</v>
      </c>
      <c r="N9956" s="10">
        <v>1662.84</v>
      </c>
      <c r="O9956" s="59">
        <v>0.2</v>
      </c>
      <c r="P9956" s="10">
        <v>332.57</v>
      </c>
      <c r="Q9956" s="10">
        <v>1330.27</v>
      </c>
      <c r="R9956" s="10" t="s">
        <v>565</v>
      </c>
      <c r="S9956" s="10" t="s">
        <v>596</v>
      </c>
      <c r="T9956" s="59">
        <v>0.25</v>
      </c>
      <c r="U9956" s="10">
        <v>332.57</v>
      </c>
    </row>
    <row r="9957" spans="1:21" x14ac:dyDescent="0.3">
      <c r="A9957" s="10" t="s">
        <v>828</v>
      </c>
      <c r="B9957" s="61">
        <v>44978</v>
      </c>
      <c r="C9957" s="10" t="s">
        <v>827</v>
      </c>
      <c r="D9957" s="10" t="s">
        <v>826</v>
      </c>
      <c r="E9957" s="10" t="s">
        <v>571</v>
      </c>
      <c r="F9957" s="10" t="s">
        <v>685</v>
      </c>
      <c r="G9957" s="10" t="s">
        <v>601</v>
      </c>
      <c r="H9957" s="10" t="s">
        <v>579</v>
      </c>
      <c r="I9957" s="10" t="s">
        <v>722</v>
      </c>
      <c r="J9957" s="10" t="s">
        <v>825</v>
      </c>
      <c r="K9957" s="10" t="s">
        <v>824</v>
      </c>
      <c r="L9957" s="10">
        <v>4</v>
      </c>
      <c r="M9957" s="10">
        <v>385.17</v>
      </c>
      <c r="N9957" s="10">
        <v>1540.68</v>
      </c>
      <c r="O9957" s="59">
        <v>0</v>
      </c>
      <c r="P9957" s="10">
        <v>0</v>
      </c>
      <c r="Q9957" s="10">
        <v>1540.68</v>
      </c>
      <c r="R9957" s="10" t="s">
        <v>586</v>
      </c>
      <c r="S9957" s="10" t="s">
        <v>564</v>
      </c>
      <c r="T9957" s="59">
        <v>0.25</v>
      </c>
      <c r="U9957" s="10">
        <v>385.17</v>
      </c>
    </row>
    <row r="9958" spans="1:21" x14ac:dyDescent="0.3">
      <c r="A9958" s="10" t="s">
        <v>823</v>
      </c>
      <c r="B9958" s="61">
        <v>44986</v>
      </c>
      <c r="C9958" s="10" t="s">
        <v>822</v>
      </c>
      <c r="D9958" s="10" t="s">
        <v>821</v>
      </c>
      <c r="E9958" s="10" t="s">
        <v>571</v>
      </c>
      <c r="F9958" s="10" t="s">
        <v>685</v>
      </c>
      <c r="G9958" s="10" t="s">
        <v>601</v>
      </c>
      <c r="H9958" s="10" t="s">
        <v>600</v>
      </c>
      <c r="I9958" s="10" t="s">
        <v>599</v>
      </c>
      <c r="J9958" s="10" t="s">
        <v>820</v>
      </c>
      <c r="K9958" s="10" t="s">
        <v>819</v>
      </c>
      <c r="L9958" s="10">
        <v>2</v>
      </c>
      <c r="M9958" s="10">
        <v>492.03</v>
      </c>
      <c r="N9958" s="10">
        <v>984.06</v>
      </c>
      <c r="O9958" s="59">
        <v>0</v>
      </c>
      <c r="P9958" s="10">
        <v>0</v>
      </c>
      <c r="Q9958" s="10">
        <v>984.06</v>
      </c>
      <c r="R9958" s="10" t="s">
        <v>586</v>
      </c>
      <c r="S9958" s="10" t="s">
        <v>607</v>
      </c>
      <c r="T9958" s="59">
        <v>0.3</v>
      </c>
      <c r="U9958" s="10">
        <v>295.22000000000003</v>
      </c>
    </row>
    <row r="9959" spans="1:21" x14ac:dyDescent="0.3">
      <c r="A9959" s="10" t="s">
        <v>818</v>
      </c>
      <c r="B9959" s="61">
        <v>45209</v>
      </c>
      <c r="C9959" s="10" t="s">
        <v>817</v>
      </c>
      <c r="D9959" s="10" t="s">
        <v>816</v>
      </c>
      <c r="E9959" s="10" t="s">
        <v>581</v>
      </c>
      <c r="F9959" s="10" t="s">
        <v>83</v>
      </c>
      <c r="G9959" s="10" t="s">
        <v>569</v>
      </c>
      <c r="H9959" s="10" t="s">
        <v>544</v>
      </c>
      <c r="I9959" s="10" t="s">
        <v>610</v>
      </c>
      <c r="J9959" s="10" t="s">
        <v>815</v>
      </c>
      <c r="K9959" s="10" t="s">
        <v>814</v>
      </c>
      <c r="L9959" s="10">
        <v>7</v>
      </c>
      <c r="M9959" s="10">
        <v>853.01</v>
      </c>
      <c r="N9959" s="10">
        <v>5971.07</v>
      </c>
      <c r="O9959" s="59">
        <v>0.05</v>
      </c>
      <c r="P9959" s="10">
        <v>298.55</v>
      </c>
      <c r="Q9959" s="10">
        <v>5672.52</v>
      </c>
      <c r="R9959" s="10" t="s">
        <v>575</v>
      </c>
      <c r="S9959" s="10" t="s">
        <v>585</v>
      </c>
      <c r="T9959" s="59">
        <v>0.25</v>
      </c>
      <c r="U9959" s="10">
        <v>1418.13</v>
      </c>
    </row>
    <row r="9960" spans="1:21" x14ac:dyDescent="0.3">
      <c r="A9960" s="10" t="s">
        <v>813</v>
      </c>
      <c r="B9960" s="61">
        <v>44947</v>
      </c>
      <c r="C9960" s="10" t="s">
        <v>812</v>
      </c>
      <c r="D9960" s="10" t="s">
        <v>811</v>
      </c>
      <c r="E9960" s="10" t="s">
        <v>603</v>
      </c>
      <c r="F9960" s="10" t="s">
        <v>602</v>
      </c>
      <c r="G9960" s="10" t="s">
        <v>569</v>
      </c>
      <c r="H9960" s="10" t="s">
        <v>579</v>
      </c>
      <c r="I9960" s="10" t="s">
        <v>722</v>
      </c>
      <c r="J9960" s="10" t="s">
        <v>810</v>
      </c>
      <c r="K9960" s="10" t="s">
        <v>809</v>
      </c>
      <c r="L9960" s="10">
        <v>4</v>
      </c>
      <c r="M9960" s="10">
        <v>370.33</v>
      </c>
      <c r="N9960" s="10">
        <v>1481.32</v>
      </c>
      <c r="O9960" s="59">
        <v>0.1</v>
      </c>
      <c r="P9960" s="10">
        <v>148.13</v>
      </c>
      <c r="Q9960" s="10">
        <v>1333.19</v>
      </c>
      <c r="R9960" s="10" t="s">
        <v>614</v>
      </c>
      <c r="S9960" s="10" t="s">
        <v>607</v>
      </c>
      <c r="T9960" s="59">
        <v>0.15</v>
      </c>
      <c r="U9960" s="10">
        <v>199.98</v>
      </c>
    </row>
    <row r="9961" spans="1:21" x14ac:dyDescent="0.3">
      <c r="A9961" s="10" t="s">
        <v>808</v>
      </c>
      <c r="B9961" s="61">
        <v>44934</v>
      </c>
      <c r="C9961" s="10" t="s">
        <v>807</v>
      </c>
      <c r="D9961" s="10" t="s">
        <v>806</v>
      </c>
      <c r="E9961" s="10" t="s">
        <v>629</v>
      </c>
      <c r="F9961" s="10" t="s">
        <v>759</v>
      </c>
      <c r="G9961" s="10" t="s">
        <v>601</v>
      </c>
      <c r="H9961" s="10" t="s">
        <v>600</v>
      </c>
      <c r="I9961" s="10" t="s">
        <v>664</v>
      </c>
      <c r="J9961" s="10" t="s">
        <v>805</v>
      </c>
      <c r="K9961" s="10" t="s">
        <v>804</v>
      </c>
      <c r="L9961" s="10">
        <v>1</v>
      </c>
      <c r="M9961" s="10">
        <v>418.35</v>
      </c>
      <c r="N9961" s="10">
        <v>418.35</v>
      </c>
      <c r="O9961" s="59">
        <v>0</v>
      </c>
      <c r="P9961" s="10">
        <v>0</v>
      </c>
      <c r="Q9961" s="10">
        <v>418.35</v>
      </c>
      <c r="R9961" s="10" t="s">
        <v>575</v>
      </c>
      <c r="S9961" s="10" t="s">
        <v>596</v>
      </c>
      <c r="T9961" s="59">
        <v>0.15</v>
      </c>
      <c r="U9961" s="10">
        <v>62.75</v>
      </c>
    </row>
    <row r="9962" spans="1:21" x14ac:dyDescent="0.3">
      <c r="A9962" s="10" t="s">
        <v>803</v>
      </c>
      <c r="B9962" s="61">
        <v>45352</v>
      </c>
      <c r="C9962" s="10" t="s">
        <v>802</v>
      </c>
      <c r="D9962" s="10" t="s">
        <v>801</v>
      </c>
      <c r="E9962" s="10" t="s">
        <v>603</v>
      </c>
      <c r="F9962" s="10" t="s">
        <v>658</v>
      </c>
      <c r="G9962" s="10" t="s">
        <v>601</v>
      </c>
      <c r="H9962" s="10" t="s">
        <v>544</v>
      </c>
      <c r="I9962" s="10" t="s">
        <v>610</v>
      </c>
      <c r="J9962" s="10" t="s">
        <v>800</v>
      </c>
      <c r="K9962" s="10" t="s">
        <v>799</v>
      </c>
      <c r="L9962" s="10">
        <v>7</v>
      </c>
      <c r="M9962" s="10">
        <v>137.51</v>
      </c>
      <c r="N9962" s="10">
        <v>962.57</v>
      </c>
      <c r="O9962" s="59">
        <v>0.2</v>
      </c>
      <c r="P9962" s="10">
        <v>192.51</v>
      </c>
      <c r="Q9962" s="10">
        <v>770.06</v>
      </c>
      <c r="R9962" s="10" t="s">
        <v>575</v>
      </c>
      <c r="S9962" s="10" t="s">
        <v>585</v>
      </c>
      <c r="T9962" s="59">
        <v>0.15</v>
      </c>
      <c r="U9962" s="10">
        <v>115.51</v>
      </c>
    </row>
    <row r="9963" spans="1:21" x14ac:dyDescent="0.3">
      <c r="A9963" s="10" t="s">
        <v>798</v>
      </c>
      <c r="B9963" s="61">
        <v>45107</v>
      </c>
      <c r="C9963" s="10" t="s">
        <v>797</v>
      </c>
      <c r="D9963" s="10" t="s">
        <v>796</v>
      </c>
      <c r="E9963" s="10" t="s">
        <v>629</v>
      </c>
      <c r="F9963" s="10" t="s">
        <v>628</v>
      </c>
      <c r="G9963" s="10" t="s">
        <v>601</v>
      </c>
      <c r="H9963" s="10" t="s">
        <v>590</v>
      </c>
      <c r="I9963" s="10" t="s">
        <v>589</v>
      </c>
      <c r="J9963" s="10" t="s">
        <v>795</v>
      </c>
      <c r="K9963" s="10" t="s">
        <v>794</v>
      </c>
      <c r="L9963" s="10">
        <v>6</v>
      </c>
      <c r="M9963" s="10">
        <v>371.57</v>
      </c>
      <c r="N9963" s="10">
        <v>2229.42</v>
      </c>
      <c r="O9963" s="59">
        <v>0.2</v>
      </c>
      <c r="P9963" s="10">
        <v>445.88</v>
      </c>
      <c r="Q9963" s="10">
        <v>1783.54</v>
      </c>
      <c r="R9963" s="10" t="s">
        <v>586</v>
      </c>
      <c r="S9963" s="10" t="s">
        <v>596</v>
      </c>
      <c r="T9963" s="59">
        <v>0.25</v>
      </c>
      <c r="U9963" s="10">
        <v>445.88</v>
      </c>
    </row>
    <row r="9964" spans="1:21" x14ac:dyDescent="0.3">
      <c r="A9964" s="10" t="s">
        <v>793</v>
      </c>
      <c r="B9964" s="61">
        <v>45340</v>
      </c>
      <c r="C9964" s="10" t="s">
        <v>792</v>
      </c>
      <c r="D9964" s="10" t="s">
        <v>791</v>
      </c>
      <c r="E9964" s="10" t="s">
        <v>629</v>
      </c>
      <c r="F9964" s="10" t="s">
        <v>790</v>
      </c>
      <c r="G9964" s="10" t="s">
        <v>601</v>
      </c>
      <c r="H9964" s="10" t="s">
        <v>579</v>
      </c>
      <c r="I9964" s="10" t="s">
        <v>578</v>
      </c>
      <c r="J9964" s="10" t="s">
        <v>789</v>
      </c>
      <c r="K9964" s="10" t="s">
        <v>788</v>
      </c>
      <c r="L9964" s="10">
        <v>4</v>
      </c>
      <c r="M9964" s="10">
        <v>863.56</v>
      </c>
      <c r="N9964" s="10">
        <v>3454.24</v>
      </c>
      <c r="O9964" s="59">
        <v>0</v>
      </c>
      <c r="P9964" s="10">
        <v>0</v>
      </c>
      <c r="Q9964" s="10">
        <v>3454.24</v>
      </c>
      <c r="R9964" s="10" t="s">
        <v>586</v>
      </c>
      <c r="S9964" s="10" t="s">
        <v>564</v>
      </c>
      <c r="T9964" s="59">
        <v>0.3</v>
      </c>
      <c r="U9964" s="10">
        <v>1036.27</v>
      </c>
    </row>
    <row r="9965" spans="1:21" x14ac:dyDescent="0.3">
      <c r="A9965" s="10" t="s">
        <v>787</v>
      </c>
      <c r="B9965" s="61">
        <v>45365</v>
      </c>
      <c r="C9965" s="10" t="s">
        <v>786</v>
      </c>
      <c r="D9965" s="10" t="s">
        <v>785</v>
      </c>
      <c r="E9965" s="10" t="s">
        <v>629</v>
      </c>
      <c r="F9965" s="10" t="s">
        <v>759</v>
      </c>
      <c r="G9965" s="10" t="s">
        <v>601</v>
      </c>
      <c r="H9965" s="10" t="s">
        <v>579</v>
      </c>
      <c r="I9965" s="10" t="s">
        <v>578</v>
      </c>
      <c r="J9965" s="10" t="s">
        <v>784</v>
      </c>
      <c r="K9965" s="10" t="s">
        <v>783</v>
      </c>
      <c r="L9965" s="10">
        <v>1</v>
      </c>
      <c r="M9965" s="10">
        <v>403.96</v>
      </c>
      <c r="N9965" s="10">
        <v>403.96</v>
      </c>
      <c r="O9965" s="59">
        <v>0.1</v>
      </c>
      <c r="P9965" s="10">
        <v>40.4</v>
      </c>
      <c r="Q9965" s="10">
        <v>363.56</v>
      </c>
      <c r="R9965" s="10" t="s">
        <v>575</v>
      </c>
      <c r="S9965" s="10" t="s">
        <v>596</v>
      </c>
      <c r="T9965" s="59">
        <v>0.15</v>
      </c>
      <c r="U9965" s="10">
        <v>54.53</v>
      </c>
    </row>
    <row r="9966" spans="1:21" x14ac:dyDescent="0.3">
      <c r="A9966" s="10" t="s">
        <v>782</v>
      </c>
      <c r="B9966" s="61">
        <v>45328</v>
      </c>
      <c r="C9966" s="10" t="s">
        <v>781</v>
      </c>
      <c r="D9966" s="10" t="s">
        <v>780</v>
      </c>
      <c r="E9966" s="10" t="s">
        <v>592</v>
      </c>
      <c r="F9966" s="10" t="s">
        <v>652</v>
      </c>
      <c r="G9966" s="10" t="s">
        <v>601</v>
      </c>
      <c r="H9966" s="10" t="s">
        <v>579</v>
      </c>
      <c r="I9966" s="10" t="s">
        <v>578</v>
      </c>
      <c r="J9966" s="10" t="s">
        <v>779</v>
      </c>
      <c r="K9966" s="10" t="s">
        <v>778</v>
      </c>
      <c r="L9966" s="10">
        <v>5</v>
      </c>
      <c r="M9966" s="10">
        <v>130.94</v>
      </c>
      <c r="N9966" s="10">
        <v>654.70000000000005</v>
      </c>
      <c r="O9966" s="59">
        <v>0.1</v>
      </c>
      <c r="P9966" s="10">
        <v>65.47</v>
      </c>
      <c r="Q9966" s="10">
        <v>589.23</v>
      </c>
      <c r="R9966" s="10" t="s">
        <v>565</v>
      </c>
      <c r="S9966" s="10" t="s">
        <v>596</v>
      </c>
      <c r="T9966" s="59">
        <v>0.15</v>
      </c>
      <c r="U9966" s="10">
        <v>88.38</v>
      </c>
    </row>
    <row r="9967" spans="1:21" x14ac:dyDescent="0.3">
      <c r="A9967" s="10" t="s">
        <v>777</v>
      </c>
      <c r="B9967" s="61">
        <v>45187</v>
      </c>
      <c r="C9967" s="10" t="s">
        <v>776</v>
      </c>
      <c r="D9967" s="10" t="s">
        <v>775</v>
      </c>
      <c r="E9967" s="10" t="s">
        <v>571</v>
      </c>
      <c r="F9967" s="10" t="s">
        <v>570</v>
      </c>
      <c r="G9967" s="10" t="s">
        <v>569</v>
      </c>
      <c r="H9967" s="10" t="s">
        <v>579</v>
      </c>
      <c r="I9967" s="10" t="s">
        <v>722</v>
      </c>
      <c r="J9967" s="10" t="s">
        <v>774</v>
      </c>
      <c r="K9967" s="10" t="s">
        <v>773</v>
      </c>
      <c r="L9967" s="10">
        <v>6</v>
      </c>
      <c r="M9967" s="10">
        <v>300.88</v>
      </c>
      <c r="N9967" s="10">
        <v>1805.28</v>
      </c>
      <c r="O9967" s="59">
        <v>0</v>
      </c>
      <c r="P9967" s="10">
        <v>0</v>
      </c>
      <c r="Q9967" s="10">
        <v>1805.28</v>
      </c>
      <c r="R9967" s="10" t="s">
        <v>586</v>
      </c>
      <c r="S9967" s="10" t="s">
        <v>585</v>
      </c>
      <c r="T9967" s="59">
        <v>0.3</v>
      </c>
      <c r="U9967" s="10">
        <v>541.58000000000004</v>
      </c>
    </row>
    <row r="9968" spans="1:21" x14ac:dyDescent="0.3">
      <c r="A9968" s="10" t="s">
        <v>772</v>
      </c>
      <c r="B9968" s="61">
        <v>44972</v>
      </c>
      <c r="C9968" s="10" t="s">
        <v>771</v>
      </c>
      <c r="D9968" s="10" t="s">
        <v>770</v>
      </c>
      <c r="E9968" s="10" t="s">
        <v>603</v>
      </c>
      <c r="F9968" s="10" t="s">
        <v>602</v>
      </c>
      <c r="G9968" s="10" t="s">
        <v>601</v>
      </c>
      <c r="H9968" s="10" t="s">
        <v>600</v>
      </c>
      <c r="I9968" s="10" t="s">
        <v>664</v>
      </c>
      <c r="J9968" s="10" t="s">
        <v>769</v>
      </c>
      <c r="K9968" s="10" t="s">
        <v>768</v>
      </c>
      <c r="L9968" s="10">
        <v>2</v>
      </c>
      <c r="M9968" s="10">
        <v>740.53</v>
      </c>
      <c r="N9968" s="10">
        <v>1481.06</v>
      </c>
      <c r="O9968" s="59">
        <v>0</v>
      </c>
      <c r="P9968" s="10">
        <v>0</v>
      </c>
      <c r="Q9968" s="10">
        <v>1481.06</v>
      </c>
      <c r="R9968" s="10" t="s">
        <v>614</v>
      </c>
      <c r="S9968" s="10" t="s">
        <v>607</v>
      </c>
      <c r="T9968" s="59">
        <v>0.25</v>
      </c>
      <c r="U9968" s="10">
        <v>370.26</v>
      </c>
    </row>
    <row r="9969" spans="1:21" x14ac:dyDescent="0.3">
      <c r="A9969" s="10" t="s">
        <v>767</v>
      </c>
      <c r="B9969" s="61">
        <v>44988</v>
      </c>
      <c r="C9969" s="10" t="s">
        <v>766</v>
      </c>
      <c r="D9969" s="10" t="s">
        <v>765</v>
      </c>
      <c r="E9969" s="10" t="s">
        <v>603</v>
      </c>
      <c r="F9969" s="10" t="s">
        <v>658</v>
      </c>
      <c r="G9969" s="10" t="s">
        <v>569</v>
      </c>
      <c r="H9969" s="10" t="s">
        <v>590</v>
      </c>
      <c r="I9969" s="10" t="s">
        <v>589</v>
      </c>
      <c r="J9969" s="10" t="s">
        <v>764</v>
      </c>
      <c r="K9969" s="10" t="s">
        <v>763</v>
      </c>
      <c r="L9969" s="10">
        <v>4</v>
      </c>
      <c r="M9969" s="10">
        <v>368.07</v>
      </c>
      <c r="N9969" s="10">
        <v>1472.28</v>
      </c>
      <c r="O9969" s="59">
        <v>0.2</v>
      </c>
      <c r="P9969" s="10">
        <v>294.45999999999998</v>
      </c>
      <c r="Q9969" s="10">
        <v>1177.82</v>
      </c>
      <c r="R9969" s="10" t="s">
        <v>614</v>
      </c>
      <c r="S9969" s="10" t="s">
        <v>585</v>
      </c>
      <c r="T9969" s="59">
        <v>0.25</v>
      </c>
      <c r="U9969" s="10">
        <v>294.45</v>
      </c>
    </row>
    <row r="9970" spans="1:21" x14ac:dyDescent="0.3">
      <c r="A9970" s="10" t="s">
        <v>762</v>
      </c>
      <c r="B9970" s="61">
        <v>45229</v>
      </c>
      <c r="C9970" s="10" t="s">
        <v>761</v>
      </c>
      <c r="D9970" s="10" t="s">
        <v>760</v>
      </c>
      <c r="E9970" s="10" t="s">
        <v>629</v>
      </c>
      <c r="F9970" s="10" t="s">
        <v>759</v>
      </c>
      <c r="G9970" s="10" t="s">
        <v>569</v>
      </c>
      <c r="H9970" s="10" t="s">
        <v>600</v>
      </c>
      <c r="I9970" s="10" t="s">
        <v>627</v>
      </c>
      <c r="J9970" s="10" t="s">
        <v>758</v>
      </c>
      <c r="K9970" s="10" t="s">
        <v>757</v>
      </c>
      <c r="L9970" s="10">
        <v>4</v>
      </c>
      <c r="M9970" s="10">
        <v>399.36</v>
      </c>
      <c r="N9970" s="10">
        <v>1597.44</v>
      </c>
      <c r="O9970" s="59">
        <v>0.05</v>
      </c>
      <c r="P9970" s="10">
        <v>79.87</v>
      </c>
      <c r="Q9970" s="10">
        <v>1517.57</v>
      </c>
      <c r="R9970" s="10" t="s">
        <v>614</v>
      </c>
      <c r="S9970" s="10" t="s">
        <v>607</v>
      </c>
      <c r="T9970" s="59">
        <v>0.3</v>
      </c>
      <c r="U9970" s="10">
        <v>455.27</v>
      </c>
    </row>
    <row r="9971" spans="1:21" x14ac:dyDescent="0.3">
      <c r="A9971" s="10" t="s">
        <v>756</v>
      </c>
      <c r="B9971" s="61">
        <v>45208</v>
      </c>
      <c r="C9971" s="10" t="s">
        <v>755</v>
      </c>
      <c r="D9971" s="10" t="s">
        <v>754</v>
      </c>
      <c r="E9971" s="10" t="s">
        <v>603</v>
      </c>
      <c r="F9971" s="10" t="s">
        <v>636</v>
      </c>
      <c r="G9971" s="10" t="s">
        <v>601</v>
      </c>
      <c r="H9971" s="10" t="s">
        <v>590</v>
      </c>
      <c r="I9971" s="10" t="s">
        <v>589</v>
      </c>
      <c r="J9971" s="10" t="s">
        <v>753</v>
      </c>
      <c r="K9971" s="10" t="s">
        <v>752</v>
      </c>
      <c r="L9971" s="10">
        <v>2</v>
      </c>
      <c r="M9971" s="10">
        <v>987.22</v>
      </c>
      <c r="N9971" s="10">
        <v>1974.44</v>
      </c>
      <c r="O9971" s="59">
        <v>0.1</v>
      </c>
      <c r="P9971" s="10">
        <v>197.44</v>
      </c>
      <c r="Q9971" s="10">
        <v>1777</v>
      </c>
      <c r="R9971" s="10" t="s">
        <v>614</v>
      </c>
      <c r="S9971" s="10" t="s">
        <v>585</v>
      </c>
      <c r="T9971" s="59">
        <v>0.3</v>
      </c>
      <c r="U9971" s="10">
        <v>533.1</v>
      </c>
    </row>
    <row r="9972" spans="1:21" x14ac:dyDescent="0.3">
      <c r="A9972" s="10" t="s">
        <v>751</v>
      </c>
      <c r="B9972" s="61">
        <v>45112</v>
      </c>
      <c r="C9972" s="10" t="s">
        <v>750</v>
      </c>
      <c r="D9972" s="10" t="s">
        <v>749</v>
      </c>
      <c r="E9972" s="10" t="s">
        <v>603</v>
      </c>
      <c r="F9972" s="10" t="s">
        <v>658</v>
      </c>
      <c r="G9972" s="10" t="s">
        <v>601</v>
      </c>
      <c r="H9972" s="10" t="s">
        <v>590</v>
      </c>
      <c r="I9972" s="10" t="s">
        <v>748</v>
      </c>
      <c r="J9972" s="10" t="s">
        <v>747</v>
      </c>
      <c r="K9972" s="10" t="s">
        <v>746</v>
      </c>
      <c r="L9972" s="10">
        <v>4</v>
      </c>
      <c r="M9972" s="10">
        <v>394.81</v>
      </c>
      <c r="N9972" s="10">
        <v>1579.24</v>
      </c>
      <c r="O9972" s="59">
        <v>0</v>
      </c>
      <c r="P9972" s="10">
        <v>0</v>
      </c>
      <c r="Q9972" s="10">
        <v>1579.24</v>
      </c>
      <c r="R9972" s="10" t="s">
        <v>575</v>
      </c>
      <c r="S9972" s="10" t="s">
        <v>596</v>
      </c>
      <c r="T9972" s="59">
        <v>0.25</v>
      </c>
      <c r="U9972" s="10">
        <v>394.81</v>
      </c>
    </row>
    <row r="9973" spans="1:21" x14ac:dyDescent="0.3">
      <c r="A9973" s="10" t="s">
        <v>745</v>
      </c>
      <c r="B9973" s="61">
        <v>45218</v>
      </c>
      <c r="C9973" s="10" t="s">
        <v>744</v>
      </c>
      <c r="D9973" s="10" t="s">
        <v>743</v>
      </c>
      <c r="E9973" s="10" t="s">
        <v>581</v>
      </c>
      <c r="F9973" s="10" t="s">
        <v>580</v>
      </c>
      <c r="G9973" s="10" t="s">
        <v>569</v>
      </c>
      <c r="H9973" s="10" t="s">
        <v>544</v>
      </c>
      <c r="I9973" s="10" t="s">
        <v>610</v>
      </c>
      <c r="J9973" s="10" t="s">
        <v>742</v>
      </c>
      <c r="K9973" s="10" t="s">
        <v>741</v>
      </c>
      <c r="L9973" s="10">
        <v>3</v>
      </c>
      <c r="M9973" s="10">
        <v>149.27000000000001</v>
      </c>
      <c r="N9973" s="10">
        <v>447.81</v>
      </c>
      <c r="O9973" s="59">
        <v>0.2</v>
      </c>
      <c r="P9973" s="10">
        <v>89.56</v>
      </c>
      <c r="Q9973" s="10">
        <v>358.25</v>
      </c>
      <c r="R9973" s="10" t="s">
        <v>586</v>
      </c>
      <c r="S9973" s="10" t="s">
        <v>596</v>
      </c>
      <c r="T9973" s="59">
        <v>0.3</v>
      </c>
      <c r="U9973" s="10">
        <v>107.47</v>
      </c>
    </row>
    <row r="9974" spans="1:21" x14ac:dyDescent="0.3">
      <c r="A9974" s="10" t="s">
        <v>740</v>
      </c>
      <c r="B9974" s="61">
        <v>45113</v>
      </c>
      <c r="C9974" s="10" t="s">
        <v>739</v>
      </c>
      <c r="D9974" s="10" t="s">
        <v>738</v>
      </c>
      <c r="E9974" s="10" t="s">
        <v>581</v>
      </c>
      <c r="F9974" s="10" t="s">
        <v>83</v>
      </c>
      <c r="G9974" s="10" t="s">
        <v>569</v>
      </c>
      <c r="H9974" s="10" t="s">
        <v>600</v>
      </c>
      <c r="I9974" s="10" t="s">
        <v>627</v>
      </c>
      <c r="J9974" s="10" t="s">
        <v>737</v>
      </c>
      <c r="K9974" s="10" t="s">
        <v>736</v>
      </c>
      <c r="L9974" s="10">
        <v>5</v>
      </c>
      <c r="M9974" s="10">
        <v>439.93</v>
      </c>
      <c r="N9974" s="10">
        <v>2199.65</v>
      </c>
      <c r="O9974" s="59">
        <v>0.2</v>
      </c>
      <c r="P9974" s="10">
        <v>439.93</v>
      </c>
      <c r="Q9974" s="10">
        <v>1759.72</v>
      </c>
      <c r="R9974" s="10" t="s">
        <v>565</v>
      </c>
      <c r="S9974" s="10" t="s">
        <v>596</v>
      </c>
      <c r="T9974" s="59">
        <v>0.25</v>
      </c>
      <c r="U9974" s="10">
        <v>439.93</v>
      </c>
    </row>
    <row r="9975" spans="1:21" x14ac:dyDescent="0.3">
      <c r="A9975" s="10" t="s">
        <v>735</v>
      </c>
      <c r="B9975" s="61">
        <v>45329</v>
      </c>
      <c r="C9975" s="10" t="s">
        <v>734</v>
      </c>
      <c r="D9975" s="10" t="s">
        <v>733</v>
      </c>
      <c r="E9975" s="10" t="s">
        <v>603</v>
      </c>
      <c r="F9975" s="10" t="s">
        <v>636</v>
      </c>
      <c r="G9975" s="10" t="s">
        <v>569</v>
      </c>
      <c r="H9975" s="10" t="s">
        <v>544</v>
      </c>
      <c r="I9975" s="10" t="s">
        <v>568</v>
      </c>
      <c r="J9975" s="10" t="s">
        <v>732</v>
      </c>
      <c r="K9975" s="10" t="s">
        <v>731</v>
      </c>
      <c r="L9975" s="10">
        <v>5</v>
      </c>
      <c r="M9975" s="10">
        <v>513.98</v>
      </c>
      <c r="N9975" s="10">
        <v>2569.9</v>
      </c>
      <c r="O9975" s="59">
        <v>0.2</v>
      </c>
      <c r="P9975" s="10">
        <v>513.98</v>
      </c>
      <c r="Q9975" s="10">
        <v>2055.92</v>
      </c>
      <c r="R9975" s="10" t="s">
        <v>614</v>
      </c>
      <c r="S9975" s="10" t="s">
        <v>596</v>
      </c>
      <c r="T9975" s="59">
        <v>0.15</v>
      </c>
      <c r="U9975" s="10">
        <v>308.39</v>
      </c>
    </row>
    <row r="9976" spans="1:21" x14ac:dyDescent="0.3">
      <c r="A9976" s="10" t="s">
        <v>730</v>
      </c>
      <c r="B9976" s="61">
        <v>45081</v>
      </c>
      <c r="C9976" s="10" t="s">
        <v>729</v>
      </c>
      <c r="D9976" s="10" t="s">
        <v>728</v>
      </c>
      <c r="E9976" s="10" t="s">
        <v>581</v>
      </c>
      <c r="F9976" s="10" t="s">
        <v>7</v>
      </c>
      <c r="G9976" s="10" t="s">
        <v>601</v>
      </c>
      <c r="H9976" s="10" t="s">
        <v>579</v>
      </c>
      <c r="I9976" s="10" t="s">
        <v>722</v>
      </c>
      <c r="J9976" s="10" t="s">
        <v>727</v>
      </c>
      <c r="K9976" s="10" t="s">
        <v>726</v>
      </c>
      <c r="L9976" s="10">
        <v>5</v>
      </c>
      <c r="M9976" s="10">
        <v>115.34</v>
      </c>
      <c r="N9976" s="10">
        <v>576.70000000000005</v>
      </c>
      <c r="O9976" s="59">
        <v>0.2</v>
      </c>
      <c r="P9976" s="10">
        <v>115.34</v>
      </c>
      <c r="Q9976" s="10">
        <v>461.36</v>
      </c>
      <c r="R9976" s="10" t="s">
        <v>614</v>
      </c>
      <c r="S9976" s="10" t="s">
        <v>596</v>
      </c>
      <c r="T9976" s="59">
        <v>0.3</v>
      </c>
      <c r="U9976" s="10">
        <v>138.41</v>
      </c>
    </row>
    <row r="9977" spans="1:21" x14ac:dyDescent="0.3">
      <c r="A9977" s="10" t="s">
        <v>725</v>
      </c>
      <c r="B9977" s="61">
        <v>44935</v>
      </c>
      <c r="C9977" s="10" t="s">
        <v>724</v>
      </c>
      <c r="D9977" s="10" t="s">
        <v>723</v>
      </c>
      <c r="E9977" s="10" t="s">
        <v>629</v>
      </c>
      <c r="F9977" s="10" t="s">
        <v>628</v>
      </c>
      <c r="G9977" s="10" t="s">
        <v>601</v>
      </c>
      <c r="H9977" s="10" t="s">
        <v>579</v>
      </c>
      <c r="I9977" s="10" t="s">
        <v>722</v>
      </c>
      <c r="J9977" s="10" t="s">
        <v>721</v>
      </c>
      <c r="K9977" s="10" t="s">
        <v>720</v>
      </c>
      <c r="L9977" s="10">
        <v>7</v>
      </c>
      <c r="M9977" s="10">
        <v>777.2</v>
      </c>
      <c r="N9977" s="10">
        <v>5440.4</v>
      </c>
      <c r="O9977" s="59">
        <v>0</v>
      </c>
      <c r="P9977" s="10">
        <v>0</v>
      </c>
      <c r="Q9977" s="10">
        <v>5440.4</v>
      </c>
      <c r="R9977" s="10" t="s">
        <v>575</v>
      </c>
      <c r="S9977" s="10" t="s">
        <v>564</v>
      </c>
      <c r="T9977" s="59">
        <v>0.3</v>
      </c>
      <c r="U9977" s="10">
        <v>1632.12</v>
      </c>
    </row>
    <row r="9978" spans="1:21" x14ac:dyDescent="0.3">
      <c r="A9978" s="10" t="s">
        <v>719</v>
      </c>
      <c r="B9978" s="61">
        <v>44965</v>
      </c>
      <c r="C9978" s="10" t="s">
        <v>718</v>
      </c>
      <c r="D9978" s="10" t="s">
        <v>717</v>
      </c>
      <c r="E9978" s="10" t="s">
        <v>571</v>
      </c>
      <c r="F9978" s="10" t="s">
        <v>11</v>
      </c>
      <c r="G9978" s="10" t="s">
        <v>601</v>
      </c>
      <c r="H9978" s="10" t="s">
        <v>544</v>
      </c>
      <c r="I9978" s="10" t="s">
        <v>610</v>
      </c>
      <c r="J9978" s="10" t="s">
        <v>716</v>
      </c>
      <c r="K9978" s="10" t="s">
        <v>715</v>
      </c>
      <c r="L9978" s="10">
        <v>8</v>
      </c>
      <c r="M9978" s="10">
        <v>308.72000000000003</v>
      </c>
      <c r="N9978" s="10">
        <v>2469.7600000000002</v>
      </c>
      <c r="O9978" s="59">
        <v>0.05</v>
      </c>
      <c r="P9978" s="10">
        <v>123.49</v>
      </c>
      <c r="Q9978" s="10">
        <v>2346.27</v>
      </c>
      <c r="R9978" s="10" t="s">
        <v>575</v>
      </c>
      <c r="S9978" s="10" t="s">
        <v>607</v>
      </c>
      <c r="T9978" s="59">
        <v>0.3</v>
      </c>
      <c r="U9978" s="10">
        <v>703.88</v>
      </c>
    </row>
    <row r="9979" spans="1:21" x14ac:dyDescent="0.3">
      <c r="A9979" s="10" t="s">
        <v>714</v>
      </c>
      <c r="B9979" s="61">
        <v>45114</v>
      </c>
      <c r="C9979" s="10" t="s">
        <v>713</v>
      </c>
      <c r="D9979" s="10" t="s">
        <v>712</v>
      </c>
      <c r="E9979" s="10" t="s">
        <v>592</v>
      </c>
      <c r="F9979" s="10" t="s">
        <v>652</v>
      </c>
      <c r="G9979" s="10" t="s">
        <v>569</v>
      </c>
      <c r="H9979" s="10" t="s">
        <v>579</v>
      </c>
      <c r="I9979" s="10" t="s">
        <v>711</v>
      </c>
      <c r="J9979" s="10" t="s">
        <v>710</v>
      </c>
      <c r="K9979" s="10" t="s">
        <v>709</v>
      </c>
      <c r="L9979" s="10">
        <v>6</v>
      </c>
      <c r="M9979" s="10">
        <v>793.95</v>
      </c>
      <c r="N9979" s="10">
        <v>4763.7</v>
      </c>
      <c r="O9979" s="59">
        <v>0.2</v>
      </c>
      <c r="P9979" s="10">
        <v>952.74</v>
      </c>
      <c r="Q9979" s="10">
        <v>3810.96</v>
      </c>
      <c r="R9979" s="10" t="s">
        <v>586</v>
      </c>
      <c r="S9979" s="10" t="s">
        <v>585</v>
      </c>
      <c r="T9979" s="59">
        <v>0.15</v>
      </c>
      <c r="U9979" s="10">
        <v>571.64</v>
      </c>
    </row>
    <row r="9980" spans="1:21" x14ac:dyDescent="0.3">
      <c r="A9980" s="10" t="s">
        <v>708</v>
      </c>
      <c r="B9980" s="61">
        <v>45002</v>
      </c>
      <c r="C9980" s="10" t="s">
        <v>707</v>
      </c>
      <c r="D9980" s="10" t="s">
        <v>706</v>
      </c>
      <c r="E9980" s="10" t="s">
        <v>592</v>
      </c>
      <c r="F9980" s="10" t="s">
        <v>652</v>
      </c>
      <c r="G9980" s="10" t="s">
        <v>601</v>
      </c>
      <c r="H9980" s="10" t="s">
        <v>590</v>
      </c>
      <c r="I9980" s="10" t="s">
        <v>589</v>
      </c>
      <c r="J9980" s="10" t="s">
        <v>705</v>
      </c>
      <c r="K9980" s="10" t="s">
        <v>704</v>
      </c>
      <c r="L9980" s="10">
        <v>10</v>
      </c>
      <c r="M9980" s="10">
        <v>810.8</v>
      </c>
      <c r="N9980" s="10">
        <v>8108</v>
      </c>
      <c r="O9980" s="59">
        <v>0</v>
      </c>
      <c r="P9980" s="10">
        <v>0</v>
      </c>
      <c r="Q9980" s="10">
        <v>8108</v>
      </c>
      <c r="R9980" s="10" t="s">
        <v>565</v>
      </c>
      <c r="S9980" s="10" t="s">
        <v>607</v>
      </c>
      <c r="T9980" s="59">
        <v>0.15</v>
      </c>
      <c r="U9980" s="10">
        <v>1216.2</v>
      </c>
    </row>
    <row r="9981" spans="1:21" x14ac:dyDescent="0.3">
      <c r="A9981" s="10" t="s">
        <v>703</v>
      </c>
      <c r="B9981" s="61">
        <v>45122</v>
      </c>
      <c r="C9981" s="10" t="s">
        <v>702</v>
      </c>
      <c r="D9981" s="10" t="s">
        <v>701</v>
      </c>
      <c r="E9981" s="10" t="s">
        <v>592</v>
      </c>
      <c r="F9981" s="10" t="s">
        <v>652</v>
      </c>
      <c r="G9981" s="10" t="s">
        <v>601</v>
      </c>
      <c r="H9981" s="10" t="s">
        <v>590</v>
      </c>
      <c r="I9981" s="10" t="s">
        <v>635</v>
      </c>
      <c r="J9981" s="10" t="s">
        <v>700</v>
      </c>
      <c r="K9981" s="10" t="s">
        <v>699</v>
      </c>
      <c r="L9981" s="10">
        <v>3</v>
      </c>
      <c r="M9981" s="10">
        <v>389.72</v>
      </c>
      <c r="N9981" s="10">
        <v>1169.1600000000001</v>
      </c>
      <c r="O9981" s="59">
        <v>0.1</v>
      </c>
      <c r="P9981" s="10">
        <v>116.92</v>
      </c>
      <c r="Q9981" s="10">
        <v>1052.24</v>
      </c>
      <c r="R9981" s="10" t="s">
        <v>565</v>
      </c>
      <c r="S9981" s="10" t="s">
        <v>585</v>
      </c>
      <c r="T9981" s="59">
        <v>0.25</v>
      </c>
      <c r="U9981" s="10">
        <v>263.06</v>
      </c>
    </row>
    <row r="9982" spans="1:21" x14ac:dyDescent="0.3">
      <c r="A9982" s="10" t="s">
        <v>698</v>
      </c>
      <c r="B9982" s="61">
        <v>45169</v>
      </c>
      <c r="C9982" s="10" t="s">
        <v>697</v>
      </c>
      <c r="D9982" s="10" t="s">
        <v>696</v>
      </c>
      <c r="E9982" s="10" t="s">
        <v>603</v>
      </c>
      <c r="F9982" s="10" t="s">
        <v>636</v>
      </c>
      <c r="G9982" s="10" t="s">
        <v>569</v>
      </c>
      <c r="H9982" s="10" t="s">
        <v>600</v>
      </c>
      <c r="I9982" s="10" t="s">
        <v>664</v>
      </c>
      <c r="J9982" s="10" t="s">
        <v>695</v>
      </c>
      <c r="K9982" s="10" t="s">
        <v>694</v>
      </c>
      <c r="L9982" s="10">
        <v>4</v>
      </c>
      <c r="M9982" s="10">
        <v>540.65</v>
      </c>
      <c r="N9982" s="10">
        <v>2162.6</v>
      </c>
      <c r="O9982" s="59">
        <v>0.2</v>
      </c>
      <c r="P9982" s="10">
        <v>432.52</v>
      </c>
      <c r="Q9982" s="10">
        <v>1730.08</v>
      </c>
      <c r="R9982" s="10" t="s">
        <v>586</v>
      </c>
      <c r="S9982" s="10" t="s">
        <v>564</v>
      </c>
      <c r="T9982" s="59">
        <v>0.3</v>
      </c>
      <c r="U9982" s="10">
        <v>519.02</v>
      </c>
    </row>
    <row r="9983" spans="1:21" x14ac:dyDescent="0.3">
      <c r="A9983" s="10" t="s">
        <v>693</v>
      </c>
      <c r="B9983" s="61">
        <v>45092</v>
      </c>
      <c r="C9983" s="10" t="s">
        <v>692</v>
      </c>
      <c r="D9983" s="10" t="s">
        <v>691</v>
      </c>
      <c r="E9983" s="10" t="s">
        <v>571</v>
      </c>
      <c r="F9983" s="10" t="s">
        <v>685</v>
      </c>
      <c r="G9983" s="10" t="s">
        <v>601</v>
      </c>
      <c r="H9983" s="10" t="s">
        <v>600</v>
      </c>
      <c r="I9983" s="10" t="s">
        <v>664</v>
      </c>
      <c r="J9983" s="10" t="s">
        <v>690</v>
      </c>
      <c r="K9983" s="10" t="s">
        <v>689</v>
      </c>
      <c r="L9983" s="10">
        <v>4</v>
      </c>
      <c r="M9983" s="10">
        <v>165.05</v>
      </c>
      <c r="N9983" s="10">
        <v>660.2</v>
      </c>
      <c r="O9983" s="59">
        <v>0.1</v>
      </c>
      <c r="P9983" s="10">
        <v>66.02</v>
      </c>
      <c r="Q9983" s="10">
        <v>594.17999999999995</v>
      </c>
      <c r="R9983" s="10" t="s">
        <v>565</v>
      </c>
      <c r="S9983" s="10" t="s">
        <v>564</v>
      </c>
      <c r="T9983" s="59">
        <v>0.3</v>
      </c>
      <c r="U9983" s="10">
        <v>178.25</v>
      </c>
    </row>
    <row r="9984" spans="1:21" x14ac:dyDescent="0.3">
      <c r="A9984" s="10" t="s">
        <v>688</v>
      </c>
      <c r="B9984" s="61">
        <v>44970</v>
      </c>
      <c r="C9984" s="10" t="s">
        <v>687</v>
      </c>
      <c r="D9984" s="10" t="s">
        <v>686</v>
      </c>
      <c r="E9984" s="10" t="s">
        <v>571</v>
      </c>
      <c r="F9984" s="10" t="s">
        <v>685</v>
      </c>
      <c r="G9984" s="10" t="s">
        <v>569</v>
      </c>
      <c r="H9984" s="10" t="s">
        <v>590</v>
      </c>
      <c r="I9984" s="10" t="s">
        <v>635</v>
      </c>
      <c r="J9984" s="10" t="s">
        <v>684</v>
      </c>
      <c r="K9984" s="10" t="s">
        <v>683</v>
      </c>
      <c r="L9984" s="10">
        <v>4</v>
      </c>
      <c r="M9984" s="10">
        <v>950.27</v>
      </c>
      <c r="N9984" s="10">
        <v>3801.08</v>
      </c>
      <c r="O9984" s="59">
        <v>0</v>
      </c>
      <c r="P9984" s="10">
        <v>0</v>
      </c>
      <c r="Q9984" s="10">
        <v>3801.08</v>
      </c>
      <c r="R9984" s="10" t="s">
        <v>614</v>
      </c>
      <c r="S9984" s="10" t="s">
        <v>564</v>
      </c>
      <c r="T9984" s="59">
        <v>0.15</v>
      </c>
      <c r="U9984" s="10">
        <v>570.16</v>
      </c>
    </row>
    <row r="9985" spans="1:21" x14ac:dyDescent="0.3">
      <c r="A9985" s="10" t="s">
        <v>682</v>
      </c>
      <c r="B9985" s="61">
        <v>45083</v>
      </c>
      <c r="C9985" s="10" t="s">
        <v>681</v>
      </c>
      <c r="D9985" s="10" t="s">
        <v>680</v>
      </c>
      <c r="E9985" s="10" t="s">
        <v>629</v>
      </c>
      <c r="F9985" s="10" t="s">
        <v>628</v>
      </c>
      <c r="G9985" s="10" t="s">
        <v>601</v>
      </c>
      <c r="H9985" s="10" t="s">
        <v>544</v>
      </c>
      <c r="I9985" s="10" t="s">
        <v>610</v>
      </c>
      <c r="J9985" s="10" t="s">
        <v>679</v>
      </c>
      <c r="K9985" s="10" t="s">
        <v>678</v>
      </c>
      <c r="L9985" s="10">
        <v>1</v>
      </c>
      <c r="M9985" s="10">
        <v>865.06</v>
      </c>
      <c r="N9985" s="10">
        <v>865.06</v>
      </c>
      <c r="O9985" s="59">
        <v>0.2</v>
      </c>
      <c r="P9985" s="10">
        <v>173.01</v>
      </c>
      <c r="Q9985" s="10">
        <v>692.05</v>
      </c>
      <c r="R9985" s="10" t="s">
        <v>565</v>
      </c>
      <c r="S9985" s="10" t="s">
        <v>607</v>
      </c>
      <c r="T9985" s="59">
        <v>0.3</v>
      </c>
      <c r="U9985" s="10">
        <v>207.61</v>
      </c>
    </row>
    <row r="9986" spans="1:21" x14ac:dyDescent="0.3">
      <c r="A9986" s="10" t="s">
        <v>677</v>
      </c>
      <c r="B9986" s="61">
        <v>45207</v>
      </c>
      <c r="C9986" s="10" t="s">
        <v>676</v>
      </c>
      <c r="D9986" s="10" t="s">
        <v>675</v>
      </c>
      <c r="E9986" s="10" t="s">
        <v>629</v>
      </c>
      <c r="F9986" s="10" t="s">
        <v>628</v>
      </c>
      <c r="G9986" s="10" t="s">
        <v>569</v>
      </c>
      <c r="H9986" s="10" t="s">
        <v>600</v>
      </c>
      <c r="I9986" s="10" t="s">
        <v>664</v>
      </c>
      <c r="J9986" s="10" t="s">
        <v>674</v>
      </c>
      <c r="K9986" s="10" t="s">
        <v>673</v>
      </c>
      <c r="L9986" s="10">
        <v>2</v>
      </c>
      <c r="M9986" s="10">
        <v>758.3</v>
      </c>
      <c r="N9986" s="10">
        <v>1516.6</v>
      </c>
      <c r="O9986" s="59">
        <v>0.2</v>
      </c>
      <c r="P9986" s="10">
        <v>303.32</v>
      </c>
      <c r="Q9986" s="10">
        <v>1213.28</v>
      </c>
      <c r="R9986" s="10" t="s">
        <v>565</v>
      </c>
      <c r="S9986" s="10" t="s">
        <v>564</v>
      </c>
      <c r="T9986" s="59">
        <v>0.3</v>
      </c>
      <c r="U9986" s="10">
        <v>363.98</v>
      </c>
    </row>
    <row r="9987" spans="1:21" x14ac:dyDescent="0.3">
      <c r="A9987" s="10" t="s">
        <v>672</v>
      </c>
      <c r="B9987" s="61">
        <v>45368</v>
      </c>
      <c r="C9987" s="10" t="s">
        <v>671</v>
      </c>
      <c r="D9987" s="10" t="s">
        <v>670</v>
      </c>
      <c r="E9987" s="10" t="s">
        <v>581</v>
      </c>
      <c r="F9987" s="10" t="s">
        <v>83</v>
      </c>
      <c r="G9987" s="10" t="s">
        <v>601</v>
      </c>
      <c r="H9987" s="10" t="s">
        <v>544</v>
      </c>
      <c r="I9987" s="10" t="s">
        <v>10</v>
      </c>
      <c r="J9987" s="10" t="s">
        <v>669</v>
      </c>
      <c r="K9987" s="10" t="s">
        <v>668</v>
      </c>
      <c r="L9987" s="10">
        <v>8</v>
      </c>
      <c r="M9987" s="10">
        <v>242.69</v>
      </c>
      <c r="N9987" s="10">
        <v>1941.52</v>
      </c>
      <c r="O9987" s="59">
        <v>0.1</v>
      </c>
      <c r="P9987" s="10">
        <v>194.15</v>
      </c>
      <c r="Q9987" s="10">
        <v>1747.37</v>
      </c>
      <c r="R9987" s="10" t="s">
        <v>575</v>
      </c>
      <c r="S9987" s="10" t="s">
        <v>596</v>
      </c>
      <c r="T9987" s="59">
        <v>0.25</v>
      </c>
      <c r="U9987" s="10">
        <v>436.84</v>
      </c>
    </row>
    <row r="9988" spans="1:21" x14ac:dyDescent="0.3">
      <c r="A9988" s="10" t="s">
        <v>667</v>
      </c>
      <c r="B9988" s="61">
        <v>45114</v>
      </c>
      <c r="C9988" s="10" t="s">
        <v>666</v>
      </c>
      <c r="D9988" s="10" t="s">
        <v>665</v>
      </c>
      <c r="E9988" s="10" t="s">
        <v>581</v>
      </c>
      <c r="F9988" s="10" t="s">
        <v>7</v>
      </c>
      <c r="G9988" s="10" t="s">
        <v>569</v>
      </c>
      <c r="H9988" s="10" t="s">
        <v>600</v>
      </c>
      <c r="I9988" s="10" t="s">
        <v>664</v>
      </c>
      <c r="J9988" s="10" t="s">
        <v>663</v>
      </c>
      <c r="K9988" s="10" t="s">
        <v>662</v>
      </c>
      <c r="L9988" s="10">
        <v>7</v>
      </c>
      <c r="M9988" s="10">
        <v>160.68</v>
      </c>
      <c r="N9988" s="10">
        <v>1124.76</v>
      </c>
      <c r="O9988" s="59">
        <v>0.05</v>
      </c>
      <c r="P9988" s="10">
        <v>56.24</v>
      </c>
      <c r="Q9988" s="10">
        <v>1068.52</v>
      </c>
      <c r="R9988" s="10" t="s">
        <v>565</v>
      </c>
      <c r="S9988" s="10" t="s">
        <v>596</v>
      </c>
      <c r="T9988" s="59">
        <v>0.3</v>
      </c>
      <c r="U9988" s="10">
        <v>320.56</v>
      </c>
    </row>
    <row r="9989" spans="1:21" x14ac:dyDescent="0.3">
      <c r="A9989" s="10" t="s">
        <v>661</v>
      </c>
      <c r="B9989" s="61">
        <v>45101</v>
      </c>
      <c r="C9989" s="10" t="s">
        <v>660</v>
      </c>
      <c r="D9989" s="10" t="s">
        <v>659</v>
      </c>
      <c r="E9989" s="10" t="s">
        <v>603</v>
      </c>
      <c r="F9989" s="10" t="s">
        <v>658</v>
      </c>
      <c r="G9989" s="10" t="s">
        <v>601</v>
      </c>
      <c r="H9989" s="10" t="s">
        <v>544</v>
      </c>
      <c r="I9989" s="10" t="s">
        <v>568</v>
      </c>
      <c r="J9989" s="10" t="s">
        <v>657</v>
      </c>
      <c r="K9989" s="10" t="s">
        <v>656</v>
      </c>
      <c r="L9989" s="10">
        <v>2</v>
      </c>
      <c r="M9989" s="10">
        <v>324.45999999999998</v>
      </c>
      <c r="N9989" s="10">
        <v>648.91999999999996</v>
      </c>
      <c r="O9989" s="59">
        <v>0.05</v>
      </c>
      <c r="P9989" s="10">
        <v>32.450000000000003</v>
      </c>
      <c r="Q9989" s="10">
        <v>616.47</v>
      </c>
      <c r="R9989" s="10" t="s">
        <v>586</v>
      </c>
      <c r="S9989" s="10" t="s">
        <v>596</v>
      </c>
      <c r="T9989" s="59">
        <v>0.15</v>
      </c>
      <c r="U9989" s="10">
        <v>92.47</v>
      </c>
    </row>
    <row r="9990" spans="1:21" x14ac:dyDescent="0.3">
      <c r="A9990" s="10" t="s">
        <v>655</v>
      </c>
      <c r="B9990" s="61">
        <v>44947</v>
      </c>
      <c r="C9990" s="10" t="s">
        <v>654</v>
      </c>
      <c r="D9990" s="10" t="s">
        <v>653</v>
      </c>
      <c r="E9990" s="10" t="s">
        <v>592</v>
      </c>
      <c r="F9990" s="10" t="s">
        <v>652</v>
      </c>
      <c r="G9990" s="10" t="s">
        <v>601</v>
      </c>
      <c r="H9990" s="10" t="s">
        <v>600</v>
      </c>
      <c r="I9990" s="10" t="s">
        <v>627</v>
      </c>
      <c r="J9990" s="10" t="s">
        <v>651</v>
      </c>
      <c r="K9990" s="10" t="s">
        <v>650</v>
      </c>
      <c r="L9990" s="10">
        <v>4</v>
      </c>
      <c r="M9990" s="10">
        <v>872.96</v>
      </c>
      <c r="N9990" s="10">
        <v>3491.84</v>
      </c>
      <c r="O9990" s="59">
        <v>0.2</v>
      </c>
      <c r="P9990" s="10">
        <v>698.37</v>
      </c>
      <c r="Q9990" s="10">
        <v>2793.47</v>
      </c>
      <c r="R9990" s="10" t="s">
        <v>575</v>
      </c>
      <c r="S9990" s="10" t="s">
        <v>607</v>
      </c>
      <c r="T9990" s="59">
        <v>0.3</v>
      </c>
      <c r="U9990" s="10">
        <v>838.04</v>
      </c>
    </row>
    <row r="9991" spans="1:21" x14ac:dyDescent="0.3">
      <c r="A9991" s="10" t="s">
        <v>649</v>
      </c>
      <c r="B9991" s="61">
        <v>45084</v>
      </c>
      <c r="C9991" s="10" t="s">
        <v>648</v>
      </c>
      <c r="D9991" s="10" t="s">
        <v>647</v>
      </c>
      <c r="E9991" s="10" t="s">
        <v>629</v>
      </c>
      <c r="F9991" s="10" t="s">
        <v>628</v>
      </c>
      <c r="G9991" s="10" t="s">
        <v>601</v>
      </c>
      <c r="H9991" s="10" t="s">
        <v>544</v>
      </c>
      <c r="I9991" s="10" t="s">
        <v>610</v>
      </c>
      <c r="J9991" s="10" t="s">
        <v>646</v>
      </c>
      <c r="K9991" s="10" t="s">
        <v>645</v>
      </c>
      <c r="L9991" s="10">
        <v>5</v>
      </c>
      <c r="M9991" s="10">
        <v>562.84</v>
      </c>
      <c r="N9991" s="10">
        <v>2814.2</v>
      </c>
      <c r="O9991" s="59">
        <v>0.1</v>
      </c>
      <c r="P9991" s="10">
        <v>281.42</v>
      </c>
      <c r="Q9991" s="10">
        <v>2532.7800000000002</v>
      </c>
      <c r="R9991" s="10" t="s">
        <v>614</v>
      </c>
      <c r="S9991" s="10" t="s">
        <v>564</v>
      </c>
      <c r="T9991" s="59">
        <v>0.15</v>
      </c>
      <c r="U9991" s="10">
        <v>379.92</v>
      </c>
    </row>
    <row r="9992" spans="1:21" x14ac:dyDescent="0.3">
      <c r="A9992" s="10" t="s">
        <v>644</v>
      </c>
      <c r="B9992" s="61">
        <v>44964</v>
      </c>
      <c r="C9992" s="10" t="s">
        <v>643</v>
      </c>
      <c r="D9992" s="10" t="s">
        <v>642</v>
      </c>
      <c r="E9992" s="10" t="s">
        <v>581</v>
      </c>
      <c r="F9992" s="10" t="s">
        <v>7</v>
      </c>
      <c r="G9992" s="10" t="s">
        <v>601</v>
      </c>
      <c r="H9992" s="10" t="s">
        <v>600</v>
      </c>
      <c r="I9992" s="10" t="s">
        <v>627</v>
      </c>
      <c r="J9992" s="10" t="s">
        <v>641</v>
      </c>
      <c r="K9992" s="10" t="s">
        <v>640</v>
      </c>
      <c r="L9992" s="10">
        <v>3</v>
      </c>
      <c r="M9992" s="10">
        <v>286.85000000000002</v>
      </c>
      <c r="N9992" s="10">
        <v>860.55</v>
      </c>
      <c r="O9992" s="59">
        <v>0</v>
      </c>
      <c r="P9992" s="10">
        <v>0</v>
      </c>
      <c r="Q9992" s="10">
        <v>860.55</v>
      </c>
      <c r="R9992" s="10" t="s">
        <v>586</v>
      </c>
      <c r="S9992" s="10" t="s">
        <v>564</v>
      </c>
      <c r="T9992" s="59">
        <v>0.25</v>
      </c>
      <c r="U9992" s="10">
        <v>215.14</v>
      </c>
    </row>
    <row r="9993" spans="1:21" x14ac:dyDescent="0.3">
      <c r="A9993" s="10" t="s">
        <v>639</v>
      </c>
      <c r="B9993" s="61">
        <v>45108</v>
      </c>
      <c r="C9993" s="10" t="s">
        <v>638</v>
      </c>
      <c r="D9993" s="10" t="s">
        <v>637</v>
      </c>
      <c r="E9993" s="10" t="s">
        <v>603</v>
      </c>
      <c r="F9993" s="10" t="s">
        <v>636</v>
      </c>
      <c r="G9993" s="10" t="s">
        <v>569</v>
      </c>
      <c r="H9993" s="10" t="s">
        <v>590</v>
      </c>
      <c r="I9993" s="10" t="s">
        <v>635</v>
      </c>
      <c r="J9993" s="10" t="s">
        <v>634</v>
      </c>
      <c r="K9993" s="10" t="s">
        <v>633</v>
      </c>
      <c r="L9993" s="10">
        <v>8</v>
      </c>
      <c r="M9993" s="10">
        <v>237.36</v>
      </c>
      <c r="N9993" s="10">
        <v>1898.88</v>
      </c>
      <c r="O9993" s="59">
        <v>0.2</v>
      </c>
      <c r="P9993" s="10">
        <v>379.78</v>
      </c>
      <c r="Q9993" s="10">
        <v>1519.1</v>
      </c>
      <c r="R9993" s="10" t="s">
        <v>565</v>
      </c>
      <c r="S9993" s="10" t="s">
        <v>596</v>
      </c>
      <c r="T9993" s="59">
        <v>0.3</v>
      </c>
      <c r="U9993" s="10">
        <v>455.73</v>
      </c>
    </row>
    <row r="9994" spans="1:21" x14ac:dyDescent="0.3">
      <c r="A9994" s="10" t="s">
        <v>632</v>
      </c>
      <c r="B9994" s="61">
        <v>45035</v>
      </c>
      <c r="C9994" s="10" t="s">
        <v>631</v>
      </c>
      <c r="D9994" s="10" t="s">
        <v>630</v>
      </c>
      <c r="E9994" s="10" t="s">
        <v>629</v>
      </c>
      <c r="F9994" s="10" t="s">
        <v>628</v>
      </c>
      <c r="G9994" s="10" t="s">
        <v>601</v>
      </c>
      <c r="H9994" s="10" t="s">
        <v>600</v>
      </c>
      <c r="I9994" s="10" t="s">
        <v>627</v>
      </c>
      <c r="J9994" s="10" t="s">
        <v>626</v>
      </c>
      <c r="K9994" s="10" t="s">
        <v>625</v>
      </c>
      <c r="L9994" s="10">
        <v>9</v>
      </c>
      <c r="M9994" s="10">
        <v>560.91</v>
      </c>
      <c r="N9994" s="10">
        <v>5048.1899999999996</v>
      </c>
      <c r="O9994" s="59">
        <v>0.1</v>
      </c>
      <c r="P9994" s="10">
        <v>504.82</v>
      </c>
      <c r="Q9994" s="10">
        <v>4543.37</v>
      </c>
      <c r="R9994" s="10" t="s">
        <v>614</v>
      </c>
      <c r="S9994" s="10" t="s">
        <v>564</v>
      </c>
      <c r="T9994" s="59">
        <v>0.3</v>
      </c>
      <c r="U9994" s="10">
        <v>1363.01</v>
      </c>
    </row>
    <row r="9995" spans="1:21" x14ac:dyDescent="0.3">
      <c r="A9995" s="10" t="s">
        <v>624</v>
      </c>
      <c r="B9995" s="61">
        <v>45036</v>
      </c>
      <c r="C9995" s="10" t="s">
        <v>623</v>
      </c>
      <c r="D9995" s="10" t="s">
        <v>622</v>
      </c>
      <c r="E9995" s="10" t="s">
        <v>581</v>
      </c>
      <c r="F9995" s="10" t="s">
        <v>7</v>
      </c>
      <c r="G9995" s="10" t="s">
        <v>601</v>
      </c>
      <c r="H9995" s="10" t="s">
        <v>544</v>
      </c>
      <c r="I9995" s="10" t="s">
        <v>610</v>
      </c>
      <c r="J9995" s="10" t="s">
        <v>621</v>
      </c>
      <c r="K9995" s="10" t="s">
        <v>620</v>
      </c>
      <c r="L9995" s="10">
        <v>10</v>
      </c>
      <c r="M9995" s="10">
        <v>404.27</v>
      </c>
      <c r="N9995" s="10">
        <v>4042.7</v>
      </c>
      <c r="O9995" s="59">
        <v>0.05</v>
      </c>
      <c r="P9995" s="10">
        <v>202.13</v>
      </c>
      <c r="Q9995" s="10">
        <v>3840.57</v>
      </c>
      <c r="R9995" s="10" t="s">
        <v>586</v>
      </c>
      <c r="S9995" s="10" t="s">
        <v>564</v>
      </c>
      <c r="T9995" s="59">
        <v>0.25</v>
      </c>
      <c r="U9995" s="10">
        <v>960.14</v>
      </c>
    </row>
    <row r="9996" spans="1:21" x14ac:dyDescent="0.3">
      <c r="A9996" s="10" t="s">
        <v>619</v>
      </c>
      <c r="B9996" s="61">
        <v>45039</v>
      </c>
      <c r="C9996" s="10" t="s">
        <v>618</v>
      </c>
      <c r="D9996" s="10" t="s">
        <v>617</v>
      </c>
      <c r="E9996" s="10" t="s">
        <v>592</v>
      </c>
      <c r="F9996" s="10" t="s">
        <v>591</v>
      </c>
      <c r="G9996" s="10" t="s">
        <v>601</v>
      </c>
      <c r="H9996" s="10" t="s">
        <v>579</v>
      </c>
      <c r="I9996" s="10" t="s">
        <v>578</v>
      </c>
      <c r="J9996" s="10" t="s">
        <v>616</v>
      </c>
      <c r="K9996" s="10" t="s">
        <v>615</v>
      </c>
      <c r="L9996" s="10">
        <v>5</v>
      </c>
      <c r="M9996" s="10">
        <v>511.52</v>
      </c>
      <c r="N9996" s="10">
        <v>2557.6</v>
      </c>
      <c r="O9996" s="59">
        <v>0.05</v>
      </c>
      <c r="P9996" s="10">
        <v>127.88</v>
      </c>
      <c r="Q9996" s="10">
        <v>2429.7199999999998</v>
      </c>
      <c r="R9996" s="10" t="s">
        <v>614</v>
      </c>
      <c r="S9996" s="10" t="s">
        <v>585</v>
      </c>
      <c r="T9996" s="59">
        <v>0.3</v>
      </c>
      <c r="U9996" s="10">
        <v>728.92</v>
      </c>
    </row>
    <row r="9997" spans="1:21" x14ac:dyDescent="0.3">
      <c r="A9997" s="10" t="s">
        <v>613</v>
      </c>
      <c r="B9997" s="61">
        <v>45271</v>
      </c>
      <c r="C9997" s="10" t="s">
        <v>612</v>
      </c>
      <c r="D9997" s="10" t="s">
        <v>611</v>
      </c>
      <c r="E9997" s="10" t="s">
        <v>581</v>
      </c>
      <c r="F9997" s="10" t="s">
        <v>7</v>
      </c>
      <c r="G9997" s="10" t="s">
        <v>569</v>
      </c>
      <c r="H9997" s="10" t="s">
        <v>544</v>
      </c>
      <c r="I9997" s="10" t="s">
        <v>610</v>
      </c>
      <c r="J9997" s="10" t="s">
        <v>609</v>
      </c>
      <c r="K9997" s="10" t="s">
        <v>608</v>
      </c>
      <c r="L9997" s="10">
        <v>6</v>
      </c>
      <c r="M9997" s="10">
        <v>729.74</v>
      </c>
      <c r="N9997" s="10">
        <v>4378.4399999999996</v>
      </c>
      <c r="O9997" s="59">
        <v>0</v>
      </c>
      <c r="P9997" s="10">
        <v>0</v>
      </c>
      <c r="Q9997" s="10">
        <v>4378.4399999999996</v>
      </c>
      <c r="R9997" s="10" t="s">
        <v>565</v>
      </c>
      <c r="S9997" s="10" t="s">
        <v>607</v>
      </c>
      <c r="T9997" s="59">
        <v>0.3</v>
      </c>
      <c r="U9997" s="10">
        <v>1313.53</v>
      </c>
    </row>
    <row r="9998" spans="1:21" x14ac:dyDescent="0.3">
      <c r="A9998" s="10" t="s">
        <v>606</v>
      </c>
      <c r="B9998" s="61">
        <v>44991</v>
      </c>
      <c r="C9998" s="10" t="s">
        <v>605</v>
      </c>
      <c r="D9998" s="10" t="s">
        <v>604</v>
      </c>
      <c r="E9998" s="10" t="s">
        <v>603</v>
      </c>
      <c r="F9998" s="10" t="s">
        <v>602</v>
      </c>
      <c r="G9998" s="10" t="s">
        <v>601</v>
      </c>
      <c r="H9998" s="10" t="s">
        <v>600</v>
      </c>
      <c r="I9998" s="10" t="s">
        <v>599</v>
      </c>
      <c r="J9998" s="10" t="s">
        <v>598</v>
      </c>
      <c r="K9998" s="10" t="s">
        <v>597</v>
      </c>
      <c r="L9998" s="10">
        <v>1</v>
      </c>
      <c r="M9998" s="10">
        <v>848.22</v>
      </c>
      <c r="N9998" s="10">
        <v>848.22</v>
      </c>
      <c r="O9998" s="59">
        <v>0.05</v>
      </c>
      <c r="P9998" s="10">
        <v>42.41</v>
      </c>
      <c r="Q9998" s="10">
        <v>805.81</v>
      </c>
      <c r="R9998" s="10" t="s">
        <v>565</v>
      </c>
      <c r="S9998" s="10" t="s">
        <v>596</v>
      </c>
      <c r="T9998" s="59">
        <v>0.25</v>
      </c>
      <c r="U9998" s="10">
        <v>201.45</v>
      </c>
    </row>
    <row r="9999" spans="1:21" x14ac:dyDescent="0.3">
      <c r="A9999" s="10" t="s">
        <v>595</v>
      </c>
      <c r="B9999" s="61">
        <v>45363</v>
      </c>
      <c r="C9999" s="10" t="s">
        <v>594</v>
      </c>
      <c r="D9999" s="10" t="s">
        <v>593</v>
      </c>
      <c r="E9999" s="10" t="s">
        <v>592</v>
      </c>
      <c r="F9999" s="10" t="s">
        <v>591</v>
      </c>
      <c r="G9999" s="10" t="s">
        <v>569</v>
      </c>
      <c r="H9999" s="10" t="s">
        <v>590</v>
      </c>
      <c r="I9999" s="10" t="s">
        <v>589</v>
      </c>
      <c r="J9999" s="10" t="s">
        <v>588</v>
      </c>
      <c r="K9999" s="10" t="s">
        <v>587</v>
      </c>
      <c r="L9999" s="10">
        <v>4</v>
      </c>
      <c r="M9999" s="10">
        <v>618.64</v>
      </c>
      <c r="N9999" s="10">
        <v>2474.56</v>
      </c>
      <c r="O9999" s="59">
        <v>0.05</v>
      </c>
      <c r="P9999" s="10">
        <v>123.73</v>
      </c>
      <c r="Q9999" s="10">
        <v>2350.83</v>
      </c>
      <c r="R9999" s="10" t="s">
        <v>586</v>
      </c>
      <c r="S9999" s="10" t="s">
        <v>585</v>
      </c>
      <c r="T9999" s="59">
        <v>0.15</v>
      </c>
      <c r="U9999" s="10">
        <v>352.62</v>
      </c>
    </row>
    <row r="10000" spans="1:21" x14ac:dyDescent="0.3">
      <c r="A10000" s="10" t="s">
        <v>584</v>
      </c>
      <c r="B10000" s="61">
        <v>45348</v>
      </c>
      <c r="C10000" s="10" t="s">
        <v>583</v>
      </c>
      <c r="D10000" s="10" t="s">
        <v>582</v>
      </c>
      <c r="E10000" s="10" t="s">
        <v>581</v>
      </c>
      <c r="F10000" s="10" t="s">
        <v>580</v>
      </c>
      <c r="G10000" s="10" t="s">
        <v>569</v>
      </c>
      <c r="H10000" s="10" t="s">
        <v>579</v>
      </c>
      <c r="I10000" s="10" t="s">
        <v>578</v>
      </c>
      <c r="J10000" s="10" t="s">
        <v>577</v>
      </c>
      <c r="K10000" s="10" t="s">
        <v>576</v>
      </c>
      <c r="L10000" s="10">
        <v>10</v>
      </c>
      <c r="M10000" s="10">
        <v>376.39</v>
      </c>
      <c r="N10000" s="10">
        <v>3763.9</v>
      </c>
      <c r="O10000" s="59">
        <v>0</v>
      </c>
      <c r="P10000" s="10">
        <v>0</v>
      </c>
      <c r="Q10000" s="10">
        <v>3763.9</v>
      </c>
      <c r="R10000" s="10" t="s">
        <v>575</v>
      </c>
      <c r="S10000" s="10" t="s">
        <v>564</v>
      </c>
      <c r="T10000" s="59">
        <v>0.25</v>
      </c>
      <c r="U10000" s="10">
        <v>940.98</v>
      </c>
    </row>
    <row r="10001" spans="1:21" x14ac:dyDescent="0.3">
      <c r="A10001" s="10" t="s">
        <v>574</v>
      </c>
      <c r="B10001" s="61">
        <v>45200</v>
      </c>
      <c r="C10001" s="10" t="s">
        <v>573</v>
      </c>
      <c r="D10001" s="10" t="s">
        <v>572</v>
      </c>
      <c r="E10001" s="10" t="s">
        <v>571</v>
      </c>
      <c r="F10001" s="10" t="s">
        <v>570</v>
      </c>
      <c r="G10001" s="10" t="s">
        <v>569</v>
      </c>
      <c r="H10001" s="10" t="s">
        <v>544</v>
      </c>
      <c r="I10001" s="10" t="s">
        <v>568</v>
      </c>
      <c r="J10001" s="10" t="s">
        <v>567</v>
      </c>
      <c r="K10001" s="10" t="s">
        <v>566</v>
      </c>
      <c r="L10001" s="10">
        <v>9</v>
      </c>
      <c r="M10001" s="10">
        <v>226.25</v>
      </c>
      <c r="N10001" s="10">
        <v>2036.25</v>
      </c>
      <c r="O10001" s="59">
        <v>0.2</v>
      </c>
      <c r="P10001" s="10">
        <v>407.25</v>
      </c>
      <c r="Q10001" s="10">
        <v>1629</v>
      </c>
      <c r="R10001" s="10" t="s">
        <v>565</v>
      </c>
      <c r="S10001" s="10" t="s">
        <v>564</v>
      </c>
      <c r="T10001" s="59">
        <v>0.15</v>
      </c>
      <c r="U10001" s="10">
        <v>244.35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265B1-B74F-4FE3-BB85-A0131928E3AB}">
  <sheetPr>
    <tabColor theme="4" tint="-0.249977111117893"/>
  </sheetPr>
  <dimension ref="B4:M23"/>
  <sheetViews>
    <sheetView zoomScale="90" zoomScaleNormal="90" workbookViewId="0">
      <selection activeCell="D20" sqref="D20"/>
    </sheetView>
  </sheetViews>
  <sheetFormatPr defaultRowHeight="14.4" x14ac:dyDescent="0.3"/>
  <cols>
    <col min="2" max="2" width="9.6640625" bestFit="1" customWidth="1"/>
    <col min="3" max="3" width="10.33203125" bestFit="1" customWidth="1"/>
    <col min="4" max="4" width="15.21875" bestFit="1" customWidth="1"/>
    <col min="5" max="5" width="16.44140625" bestFit="1" customWidth="1"/>
    <col min="6" max="6" width="9.21875" bestFit="1" customWidth="1"/>
    <col min="7" max="7" width="14.6640625" bestFit="1" customWidth="1"/>
    <col min="8" max="8" width="14.33203125" bestFit="1" customWidth="1"/>
    <col min="9" max="9" width="16.6640625" bestFit="1" customWidth="1"/>
    <col min="10" max="10" width="20.88671875" bestFit="1" customWidth="1"/>
    <col min="11" max="11" width="14" bestFit="1" customWidth="1"/>
    <col min="12" max="12" width="10.44140625" bestFit="1" customWidth="1"/>
    <col min="13" max="13" width="13.33203125" bestFit="1" customWidth="1"/>
    <col min="14" max="14" width="9.6640625" bestFit="1" customWidth="1"/>
    <col min="15" max="15" width="10.44140625" bestFit="1" customWidth="1"/>
    <col min="16" max="16" width="10.77734375" bestFit="1" customWidth="1"/>
    <col min="17" max="17" width="16.6640625" bestFit="1" customWidth="1"/>
    <col min="18" max="18" width="9.109375" bestFit="1" customWidth="1"/>
    <col min="19" max="19" width="14.77734375" bestFit="1" customWidth="1"/>
    <col min="20" max="20" width="14.44140625" bestFit="1" customWidth="1"/>
    <col min="21" max="21" width="15.109375" bestFit="1" customWidth="1"/>
    <col min="22" max="22" width="14" bestFit="1" customWidth="1"/>
  </cols>
  <sheetData>
    <row r="4" spans="2:13" x14ac:dyDescent="0.3">
      <c r="B4" s="62" t="s">
        <v>33520</v>
      </c>
      <c r="C4" s="64" t="s">
        <v>33519</v>
      </c>
      <c r="D4" s="62" t="s">
        <v>33518</v>
      </c>
      <c r="E4" s="62" t="s">
        <v>33517</v>
      </c>
      <c r="F4" s="62" t="s">
        <v>553</v>
      </c>
      <c r="G4" s="62" t="s">
        <v>2</v>
      </c>
      <c r="H4" s="62" t="s">
        <v>33516</v>
      </c>
      <c r="I4" s="62" t="s">
        <v>33515</v>
      </c>
      <c r="J4" s="62" t="s">
        <v>33514</v>
      </c>
      <c r="K4" s="62" t="s">
        <v>1</v>
      </c>
      <c r="L4" s="62" t="s">
        <v>33513</v>
      </c>
      <c r="M4" s="62" t="s">
        <v>33512</v>
      </c>
    </row>
    <row r="7" spans="2:13" x14ac:dyDescent="0.3">
      <c r="B7" s="62" t="s">
        <v>33511</v>
      </c>
      <c r="C7" s="62" t="s">
        <v>33510</v>
      </c>
      <c r="D7" s="63" t="s">
        <v>33509</v>
      </c>
      <c r="E7" s="62" t="s">
        <v>33508</v>
      </c>
      <c r="F7" s="62" t="s">
        <v>33507</v>
      </c>
      <c r="G7" s="62" t="s">
        <v>33506</v>
      </c>
      <c r="H7" s="62" t="s">
        <v>33505</v>
      </c>
      <c r="I7" s="63" t="s">
        <v>33504</v>
      </c>
      <c r="J7" s="62" t="s">
        <v>33503</v>
      </c>
    </row>
    <row r="16" spans="2:13" x14ac:dyDescent="0.3">
      <c r="D16" t="s">
        <v>33521</v>
      </c>
    </row>
    <row r="18" spans="4:4" x14ac:dyDescent="0.3">
      <c r="D18" t="s">
        <v>33522</v>
      </c>
    </row>
    <row r="20" spans="4:4" x14ac:dyDescent="0.3">
      <c r="D20" t="s">
        <v>33523</v>
      </c>
    </row>
    <row r="23" spans="4:4" x14ac:dyDescent="0.3">
      <c r="D23" t="s">
        <v>33524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3A29F-6CCE-4228-A345-E5A83153BDC8}">
  <dimension ref="A1:C10"/>
  <sheetViews>
    <sheetView workbookViewId="0"/>
  </sheetViews>
  <sheetFormatPr defaultRowHeight="14.4" x14ac:dyDescent="0.3"/>
  <cols>
    <col min="2" max="2" width="15.44140625" bestFit="1" customWidth="1"/>
    <col min="3" max="3" width="15.5546875" bestFit="1" customWidth="1"/>
  </cols>
  <sheetData>
    <row r="1" spans="1:3" x14ac:dyDescent="0.3">
      <c r="A1" s="11" t="s">
        <v>41</v>
      </c>
      <c r="B1" t="s">
        <v>52</v>
      </c>
    </row>
    <row r="3" spans="1:3" x14ac:dyDescent="0.3">
      <c r="A3" s="11" t="s">
        <v>434</v>
      </c>
      <c r="B3" s="11" t="s">
        <v>1</v>
      </c>
      <c r="C3" t="s">
        <v>420</v>
      </c>
    </row>
    <row r="4" spans="1:3" x14ac:dyDescent="0.3">
      <c r="A4" t="s">
        <v>435</v>
      </c>
      <c r="C4" s="81">
        <v>986424</v>
      </c>
    </row>
    <row r="5" spans="1:3" x14ac:dyDescent="0.3">
      <c r="A5" t="s">
        <v>426</v>
      </c>
      <c r="C5" s="81">
        <v>507739</v>
      </c>
    </row>
    <row r="6" spans="1:3" x14ac:dyDescent="0.3">
      <c r="A6" t="s">
        <v>427</v>
      </c>
      <c r="C6" s="81">
        <v>537133</v>
      </c>
    </row>
    <row r="7" spans="1:3" x14ac:dyDescent="0.3">
      <c r="A7" t="s">
        <v>428</v>
      </c>
      <c r="C7" s="81">
        <v>327624</v>
      </c>
    </row>
    <row r="8" spans="1:3" x14ac:dyDescent="0.3">
      <c r="A8" t="s">
        <v>429</v>
      </c>
      <c r="C8" s="81">
        <v>816252</v>
      </c>
    </row>
    <row r="9" spans="1:3" x14ac:dyDescent="0.3">
      <c r="A9" t="s">
        <v>430</v>
      </c>
      <c r="C9" s="81">
        <v>581719</v>
      </c>
    </row>
    <row r="10" spans="1:3" x14ac:dyDescent="0.3">
      <c r="A10" t="s">
        <v>28</v>
      </c>
      <c r="C10" s="81">
        <v>3756891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88CB1-26E1-490B-8A85-F6A59D13F744}">
  <dimension ref="A1:C12"/>
  <sheetViews>
    <sheetView workbookViewId="0">
      <selection activeCell="A4" sqref="A4"/>
    </sheetView>
  </sheetViews>
  <sheetFormatPr defaultRowHeight="14.4" x14ac:dyDescent="0.3"/>
  <cols>
    <col min="2" max="2" width="15.44140625" bestFit="1" customWidth="1"/>
    <col min="3" max="3" width="15.5546875" bestFit="1" customWidth="1"/>
  </cols>
  <sheetData>
    <row r="1" spans="1:3" x14ac:dyDescent="0.3">
      <c r="A1" s="11" t="s">
        <v>41</v>
      </c>
      <c r="B1" t="s">
        <v>80</v>
      </c>
    </row>
    <row r="3" spans="1:3" x14ac:dyDescent="0.3">
      <c r="A3" s="11" t="s">
        <v>434</v>
      </c>
      <c r="B3" s="11" t="s">
        <v>1</v>
      </c>
      <c r="C3" t="s">
        <v>420</v>
      </c>
    </row>
    <row r="4" spans="1:3" x14ac:dyDescent="0.3">
      <c r="A4" t="s">
        <v>436</v>
      </c>
      <c r="C4" s="81">
        <v>899690</v>
      </c>
    </row>
    <row r="5" spans="1:3" x14ac:dyDescent="0.3">
      <c r="A5" t="s">
        <v>424</v>
      </c>
      <c r="C5" s="81">
        <v>1565963</v>
      </c>
    </row>
    <row r="6" spans="1:3" x14ac:dyDescent="0.3">
      <c r="A6" t="s">
        <v>425</v>
      </c>
      <c r="C6" s="81">
        <v>1485921</v>
      </c>
    </row>
    <row r="7" spans="1:3" x14ac:dyDescent="0.3">
      <c r="A7" t="s">
        <v>427</v>
      </c>
      <c r="C7" s="81">
        <v>948645</v>
      </c>
    </row>
    <row r="8" spans="1:3" x14ac:dyDescent="0.3">
      <c r="A8" t="s">
        <v>428</v>
      </c>
      <c r="C8" s="81">
        <v>934111</v>
      </c>
    </row>
    <row r="9" spans="1:3" x14ac:dyDescent="0.3">
      <c r="A9" t="s">
        <v>430</v>
      </c>
      <c r="C9" s="81">
        <v>417939</v>
      </c>
    </row>
    <row r="10" spans="1:3" x14ac:dyDescent="0.3">
      <c r="A10" t="s">
        <v>431</v>
      </c>
      <c r="C10" s="81">
        <v>2035010</v>
      </c>
    </row>
    <row r="11" spans="1:3" x14ac:dyDescent="0.3">
      <c r="A11" t="s">
        <v>432</v>
      </c>
      <c r="C11" s="81">
        <v>735482</v>
      </c>
    </row>
    <row r="12" spans="1:3" x14ac:dyDescent="0.3">
      <c r="A12" t="s">
        <v>28</v>
      </c>
      <c r="C12" s="81">
        <v>9022761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F101C-32DB-4A1A-B537-B9B0EF7CCCB0}">
  <dimension ref="A1:C15"/>
  <sheetViews>
    <sheetView workbookViewId="0"/>
  </sheetViews>
  <sheetFormatPr defaultRowHeight="14.4" x14ac:dyDescent="0.3"/>
  <cols>
    <col min="2" max="2" width="15.44140625" bestFit="1" customWidth="1"/>
    <col min="3" max="3" width="15.5546875" bestFit="1" customWidth="1"/>
  </cols>
  <sheetData>
    <row r="1" spans="1:3" x14ac:dyDescent="0.3">
      <c r="A1" s="11" t="s">
        <v>41</v>
      </c>
      <c r="B1" t="s">
        <v>67</v>
      </c>
    </row>
    <row r="3" spans="1:3" x14ac:dyDescent="0.3">
      <c r="A3" s="11" t="s">
        <v>434</v>
      </c>
      <c r="B3" s="11" t="s">
        <v>1</v>
      </c>
      <c r="C3" t="s">
        <v>420</v>
      </c>
    </row>
    <row r="4" spans="1:3" x14ac:dyDescent="0.3">
      <c r="A4" t="s">
        <v>435</v>
      </c>
      <c r="C4" s="81">
        <v>3000676</v>
      </c>
    </row>
    <row r="5" spans="1:3" x14ac:dyDescent="0.3">
      <c r="A5" t="s">
        <v>436</v>
      </c>
      <c r="C5" s="81">
        <v>3666502</v>
      </c>
    </row>
    <row r="6" spans="1:3" x14ac:dyDescent="0.3">
      <c r="A6" t="s">
        <v>424</v>
      </c>
      <c r="C6" s="81">
        <v>2621329</v>
      </c>
    </row>
    <row r="7" spans="1:3" x14ac:dyDescent="0.3">
      <c r="A7" t="s">
        <v>425</v>
      </c>
      <c r="C7" s="81">
        <v>3245308</v>
      </c>
    </row>
    <row r="8" spans="1:3" x14ac:dyDescent="0.3">
      <c r="A8" t="s">
        <v>426</v>
      </c>
      <c r="C8" s="81">
        <v>5595206</v>
      </c>
    </row>
    <row r="9" spans="1:3" x14ac:dyDescent="0.3">
      <c r="A9" t="s">
        <v>427</v>
      </c>
      <c r="C9" s="81">
        <v>2423191</v>
      </c>
    </row>
    <row r="10" spans="1:3" x14ac:dyDescent="0.3">
      <c r="A10" t="s">
        <v>428</v>
      </c>
      <c r="C10" s="81">
        <v>3233072</v>
      </c>
    </row>
    <row r="11" spans="1:3" x14ac:dyDescent="0.3">
      <c r="A11" t="s">
        <v>429</v>
      </c>
      <c r="C11" s="81">
        <v>3553963</v>
      </c>
    </row>
    <row r="12" spans="1:3" x14ac:dyDescent="0.3">
      <c r="A12" t="s">
        <v>430</v>
      </c>
      <c r="C12" s="81">
        <v>3887684</v>
      </c>
    </row>
    <row r="13" spans="1:3" x14ac:dyDescent="0.3">
      <c r="A13" t="s">
        <v>431</v>
      </c>
      <c r="C13" s="81">
        <v>1695135</v>
      </c>
    </row>
    <row r="14" spans="1:3" x14ac:dyDescent="0.3">
      <c r="A14" t="s">
        <v>432</v>
      </c>
      <c r="C14" s="81">
        <v>5307493</v>
      </c>
    </row>
    <row r="15" spans="1:3" x14ac:dyDescent="0.3">
      <c r="A15" t="s">
        <v>28</v>
      </c>
      <c r="C15" s="81">
        <v>38229559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3396F-5B52-44FB-9447-F56707BAC25E}">
  <sheetPr>
    <tabColor theme="9" tint="0.39997558519241921"/>
  </sheetPr>
  <dimension ref="A3:B15"/>
  <sheetViews>
    <sheetView workbookViewId="0">
      <selection activeCell="F19" sqref="F19"/>
    </sheetView>
  </sheetViews>
  <sheetFormatPr defaultRowHeight="14.4" x14ac:dyDescent="0.3"/>
  <cols>
    <col min="1" max="1" width="15.44140625" bestFit="1" customWidth="1"/>
    <col min="2" max="3" width="12.109375" bestFit="1" customWidth="1"/>
    <col min="4" max="4" width="15.5546875" bestFit="1" customWidth="1"/>
    <col min="5" max="10" width="11.5546875" bestFit="1" customWidth="1"/>
  </cols>
  <sheetData>
    <row r="3" spans="1:2" x14ac:dyDescent="0.3">
      <c r="A3" s="11" t="s">
        <v>1</v>
      </c>
      <c r="B3" t="s">
        <v>438</v>
      </c>
    </row>
    <row r="4" spans="1:2" x14ac:dyDescent="0.3">
      <c r="A4" t="s">
        <v>53</v>
      </c>
      <c r="B4" s="81">
        <v>302517</v>
      </c>
    </row>
    <row r="5" spans="1:2" x14ac:dyDescent="0.3">
      <c r="A5" t="s">
        <v>419</v>
      </c>
      <c r="B5" s="81">
        <v>39308</v>
      </c>
    </row>
    <row r="6" spans="1:2" x14ac:dyDescent="0.3">
      <c r="A6" t="s">
        <v>165</v>
      </c>
      <c r="B6" s="81">
        <v>175093</v>
      </c>
    </row>
    <row r="7" spans="1:2" x14ac:dyDescent="0.3">
      <c r="A7" t="s">
        <v>71</v>
      </c>
      <c r="B7" s="81">
        <v>961505</v>
      </c>
    </row>
    <row r="8" spans="1:2" x14ac:dyDescent="0.3">
      <c r="A8" t="s">
        <v>10</v>
      </c>
      <c r="B8" s="81">
        <v>1545402</v>
      </c>
    </row>
    <row r="9" spans="1:2" x14ac:dyDescent="0.3">
      <c r="A9" t="s">
        <v>195</v>
      </c>
      <c r="B9" s="81">
        <v>1153155</v>
      </c>
    </row>
    <row r="10" spans="1:2" x14ac:dyDescent="0.3">
      <c r="A10" t="s">
        <v>132</v>
      </c>
      <c r="B10" s="81">
        <v>6353495</v>
      </c>
    </row>
    <row r="11" spans="1:2" x14ac:dyDescent="0.3">
      <c r="A11" t="s">
        <v>81</v>
      </c>
      <c r="B11" s="81">
        <v>380946</v>
      </c>
    </row>
    <row r="12" spans="1:2" x14ac:dyDescent="0.3">
      <c r="A12" t="s">
        <v>152</v>
      </c>
      <c r="B12" s="81">
        <v>5033368</v>
      </c>
    </row>
    <row r="13" spans="1:2" x14ac:dyDescent="0.3">
      <c r="A13" t="s">
        <v>97</v>
      </c>
      <c r="B13" s="81">
        <v>827105</v>
      </c>
    </row>
    <row r="14" spans="1:2" x14ac:dyDescent="0.3">
      <c r="A14" t="s">
        <v>68</v>
      </c>
      <c r="B14" s="81">
        <v>590111</v>
      </c>
    </row>
    <row r="15" spans="1:2" x14ac:dyDescent="0.3">
      <c r="A15" t="s">
        <v>28</v>
      </c>
      <c r="B15" s="81">
        <v>17362005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FBC2C-3FBD-4B56-9BCD-5522EA0D0BBD}">
  <sheetPr>
    <tabColor rgb="FFFF66FF"/>
  </sheetPr>
  <dimension ref="A1:M243"/>
  <sheetViews>
    <sheetView topLeftCell="A241" zoomScale="91" workbookViewId="0">
      <selection activeCell="B250" sqref="B250"/>
    </sheetView>
  </sheetViews>
  <sheetFormatPr defaultRowHeight="14.4" x14ac:dyDescent="0.3"/>
  <cols>
    <col min="1" max="1" width="26.6640625" bestFit="1" customWidth="1"/>
    <col min="2" max="2" width="23.33203125" bestFit="1" customWidth="1"/>
    <col min="12" max="12" width="12.5546875" bestFit="1" customWidth="1"/>
    <col min="13" max="13" width="12.109375" bestFit="1" customWidth="1"/>
  </cols>
  <sheetData>
    <row r="1" spans="1:13" x14ac:dyDescent="0.3">
      <c r="A1" s="44" t="s">
        <v>455</v>
      </c>
      <c r="B1" s="44" t="s">
        <v>457</v>
      </c>
    </row>
    <row r="2" spans="1:13" x14ac:dyDescent="0.3">
      <c r="A2" s="45">
        <v>2021</v>
      </c>
      <c r="B2" s="45">
        <v>100000</v>
      </c>
    </row>
    <row r="3" spans="1:13" x14ac:dyDescent="0.3">
      <c r="A3" s="45">
        <v>2022</v>
      </c>
      <c r="B3" s="45">
        <v>150000</v>
      </c>
    </row>
    <row r="4" spans="1:13" x14ac:dyDescent="0.3">
      <c r="A4" s="45">
        <v>2023</v>
      </c>
      <c r="B4" s="45">
        <v>90000</v>
      </c>
    </row>
    <row r="5" spans="1:13" x14ac:dyDescent="0.3">
      <c r="A5" s="45">
        <v>2024</v>
      </c>
      <c r="B5" s="45">
        <v>125000</v>
      </c>
    </row>
    <row r="6" spans="1:13" x14ac:dyDescent="0.3">
      <c r="A6" s="45">
        <v>2025</v>
      </c>
      <c r="B6" s="45">
        <v>250000</v>
      </c>
    </row>
    <row r="7" spans="1:13" x14ac:dyDescent="0.3">
      <c r="L7" s="11" t="s">
        <v>27</v>
      </c>
      <c r="M7" t="s">
        <v>458</v>
      </c>
    </row>
    <row r="8" spans="1:13" x14ac:dyDescent="0.3">
      <c r="L8" s="47">
        <v>2021</v>
      </c>
      <c r="M8" s="46">
        <v>100000</v>
      </c>
    </row>
    <row r="9" spans="1:13" x14ac:dyDescent="0.3">
      <c r="L9" s="47">
        <v>2022</v>
      </c>
      <c r="M9" s="46">
        <v>150000</v>
      </c>
    </row>
    <row r="10" spans="1:13" x14ac:dyDescent="0.3">
      <c r="L10" s="47">
        <v>2023</v>
      </c>
      <c r="M10" s="46">
        <v>90000</v>
      </c>
    </row>
    <row r="11" spans="1:13" x14ac:dyDescent="0.3">
      <c r="L11" s="47">
        <v>2024</v>
      </c>
      <c r="M11" s="46">
        <v>125000</v>
      </c>
    </row>
    <row r="12" spans="1:13" x14ac:dyDescent="0.3">
      <c r="L12" s="47">
        <v>2025</v>
      </c>
      <c r="M12" s="46">
        <v>250000</v>
      </c>
    </row>
    <row r="13" spans="1:13" x14ac:dyDescent="0.3">
      <c r="A13" s="44" t="s">
        <v>455</v>
      </c>
      <c r="B13" s="44" t="s">
        <v>498</v>
      </c>
      <c r="L13" s="47" t="s">
        <v>28</v>
      </c>
      <c r="M13" s="46">
        <v>715000</v>
      </c>
    </row>
    <row r="14" spans="1:13" x14ac:dyDescent="0.3">
      <c r="A14" s="45">
        <v>2015</v>
      </c>
      <c r="B14" s="45">
        <v>2558112</v>
      </c>
    </row>
    <row r="15" spans="1:13" x14ac:dyDescent="0.3">
      <c r="A15" s="45">
        <v>2017</v>
      </c>
      <c r="B15" s="45">
        <v>1200325</v>
      </c>
    </row>
    <row r="16" spans="1:13" x14ac:dyDescent="0.3">
      <c r="A16" s="45">
        <v>2018</v>
      </c>
      <c r="B16" s="45">
        <v>4521369</v>
      </c>
    </row>
    <row r="17" spans="1:2" x14ac:dyDescent="0.3">
      <c r="A17" s="45">
        <v>2019</v>
      </c>
      <c r="B17" s="45">
        <v>251032</v>
      </c>
    </row>
    <row r="18" spans="1:2" x14ac:dyDescent="0.3">
      <c r="A18" s="45">
        <v>2020</v>
      </c>
      <c r="B18" s="45">
        <v>429356</v>
      </c>
    </row>
    <row r="19" spans="1:2" x14ac:dyDescent="0.3">
      <c r="A19" s="45">
        <v>2021</v>
      </c>
      <c r="B19" s="45">
        <v>100000</v>
      </c>
    </row>
    <row r="20" spans="1:2" x14ac:dyDescent="0.3">
      <c r="A20" s="45">
        <v>2022</v>
      </c>
      <c r="B20" s="45">
        <v>150000</v>
      </c>
    </row>
    <row r="21" spans="1:2" x14ac:dyDescent="0.3">
      <c r="A21" s="45">
        <v>2023</v>
      </c>
      <c r="B21" s="45">
        <v>90000</v>
      </c>
    </row>
    <row r="22" spans="1:2" x14ac:dyDescent="0.3">
      <c r="A22" s="45">
        <v>2024</v>
      </c>
      <c r="B22" s="45">
        <v>125000</v>
      </c>
    </row>
    <row r="23" spans="1:2" x14ac:dyDescent="0.3">
      <c r="A23" s="45">
        <v>2025</v>
      </c>
      <c r="B23" s="45">
        <v>250000</v>
      </c>
    </row>
    <row r="26" spans="1:2" x14ac:dyDescent="0.3">
      <c r="A26" s="51" t="s">
        <v>499</v>
      </c>
      <c r="B26" s="51" t="s">
        <v>500</v>
      </c>
    </row>
    <row r="27" spans="1:2" x14ac:dyDescent="0.3">
      <c r="A27" s="51" t="s">
        <v>501</v>
      </c>
      <c r="B27" s="51">
        <v>35</v>
      </c>
    </row>
    <row r="28" spans="1:2" x14ac:dyDescent="0.3">
      <c r="A28" s="51" t="s">
        <v>502</v>
      </c>
      <c r="B28" s="51">
        <v>44</v>
      </c>
    </row>
    <row r="29" spans="1:2" x14ac:dyDescent="0.3">
      <c r="A29" s="51" t="s">
        <v>503</v>
      </c>
      <c r="B29" s="51">
        <v>75</v>
      </c>
    </row>
    <row r="30" spans="1:2" x14ac:dyDescent="0.3">
      <c r="A30" s="51" t="s">
        <v>504</v>
      </c>
      <c r="B30" s="51">
        <v>52</v>
      </c>
    </row>
    <row r="31" spans="1:2" x14ac:dyDescent="0.3">
      <c r="A31" s="51" t="s">
        <v>505</v>
      </c>
      <c r="B31" s="51">
        <v>30</v>
      </c>
    </row>
    <row r="32" spans="1:2" x14ac:dyDescent="0.3">
      <c r="A32" s="51" t="s">
        <v>506</v>
      </c>
      <c r="B32" s="51">
        <v>10</v>
      </c>
    </row>
    <row r="64" spans="1:2" x14ac:dyDescent="0.3">
      <c r="A64" t="s">
        <v>507</v>
      </c>
      <c r="B64" t="s">
        <v>508</v>
      </c>
    </row>
    <row r="65" spans="1:2" x14ac:dyDescent="0.3">
      <c r="A65" t="s">
        <v>509</v>
      </c>
      <c r="B65">
        <v>9555</v>
      </c>
    </row>
    <row r="66" spans="1:2" x14ac:dyDescent="0.3">
      <c r="A66" t="s">
        <v>510</v>
      </c>
      <c r="B66">
        <v>8385</v>
      </c>
    </row>
    <row r="67" spans="1:2" x14ac:dyDescent="0.3">
      <c r="A67" t="s">
        <v>511</v>
      </c>
      <c r="B67">
        <v>17309</v>
      </c>
    </row>
    <row r="68" spans="1:2" x14ac:dyDescent="0.3">
      <c r="A68" t="s">
        <v>512</v>
      </c>
      <c r="B68">
        <v>11396</v>
      </c>
    </row>
    <row r="77" spans="1:2" x14ac:dyDescent="0.3">
      <c r="A77" s="52" t="s">
        <v>513</v>
      </c>
      <c r="B77" s="52" t="s">
        <v>514</v>
      </c>
    </row>
    <row r="78" spans="1:2" x14ac:dyDescent="0.3">
      <c r="A78" s="53">
        <v>30</v>
      </c>
      <c r="B78" s="53">
        <v>20</v>
      </c>
    </row>
    <row r="79" spans="1:2" x14ac:dyDescent="0.3">
      <c r="A79" s="53">
        <v>25</v>
      </c>
      <c r="B79" s="53">
        <v>60</v>
      </c>
    </row>
    <row r="80" spans="1:2" x14ac:dyDescent="0.3">
      <c r="A80" s="53">
        <v>22</v>
      </c>
      <c r="B80" s="53">
        <v>79</v>
      </c>
    </row>
    <row r="81" spans="1:2" x14ac:dyDescent="0.3">
      <c r="A81" s="53">
        <v>20</v>
      </c>
      <c r="B81" s="53">
        <v>44</v>
      </c>
    </row>
    <row r="82" spans="1:2" x14ac:dyDescent="0.3">
      <c r="A82" s="53">
        <v>18</v>
      </c>
      <c r="B82" s="53">
        <v>48</v>
      </c>
    </row>
    <row r="83" spans="1:2" x14ac:dyDescent="0.3">
      <c r="A83" s="53">
        <v>15</v>
      </c>
      <c r="B83" s="53">
        <v>50</v>
      </c>
    </row>
    <row r="84" spans="1:2" x14ac:dyDescent="0.3">
      <c r="A84" s="53">
        <v>12</v>
      </c>
      <c r="B84" s="53">
        <v>10</v>
      </c>
    </row>
    <row r="85" spans="1:2" x14ac:dyDescent="0.3">
      <c r="A85" s="53">
        <v>9</v>
      </c>
      <c r="B85" s="53">
        <v>46</v>
      </c>
    </row>
    <row r="86" spans="1:2" x14ac:dyDescent="0.3">
      <c r="A86" s="53">
        <v>7</v>
      </c>
      <c r="B86" s="53">
        <v>57</v>
      </c>
    </row>
    <row r="87" spans="1:2" x14ac:dyDescent="0.3">
      <c r="A87" s="53">
        <v>5</v>
      </c>
      <c r="B87" s="53">
        <v>20</v>
      </c>
    </row>
    <row r="92" spans="1:2" x14ac:dyDescent="0.3">
      <c r="A92" s="48" t="s">
        <v>41</v>
      </c>
      <c r="B92" s="48" t="s">
        <v>515</v>
      </c>
    </row>
    <row r="93" spans="1:2" x14ac:dyDescent="0.3">
      <c r="A93" s="49" t="s">
        <v>516</v>
      </c>
      <c r="B93" s="54">
        <v>10000</v>
      </c>
    </row>
    <row r="94" spans="1:2" x14ac:dyDescent="0.3">
      <c r="A94" s="49" t="s">
        <v>517</v>
      </c>
      <c r="B94" s="54">
        <v>20000</v>
      </c>
    </row>
    <row r="95" spans="1:2" x14ac:dyDescent="0.3">
      <c r="A95" s="49" t="s">
        <v>518</v>
      </c>
      <c r="B95" s="54">
        <v>-10000</v>
      </c>
    </row>
    <row r="96" spans="1:2" x14ac:dyDescent="0.3">
      <c r="A96" s="49" t="s">
        <v>519</v>
      </c>
      <c r="B96" s="54">
        <v>-5000</v>
      </c>
    </row>
    <row r="97" spans="1:2" x14ac:dyDescent="0.3">
      <c r="A97" s="49" t="s">
        <v>520</v>
      </c>
      <c r="B97" s="54">
        <v>15000</v>
      </c>
    </row>
    <row r="98" spans="1:2" x14ac:dyDescent="0.3">
      <c r="A98" s="49" t="s">
        <v>521</v>
      </c>
      <c r="B98" s="54">
        <v>-12000</v>
      </c>
    </row>
    <row r="99" spans="1:2" x14ac:dyDescent="0.3">
      <c r="A99" s="49" t="s">
        <v>522</v>
      </c>
      <c r="B99" s="54">
        <v>18000</v>
      </c>
    </row>
    <row r="114" spans="1:3" ht="43.2" x14ac:dyDescent="0.3">
      <c r="A114" s="48" t="s">
        <v>39</v>
      </c>
      <c r="B114" s="48" t="s">
        <v>523</v>
      </c>
      <c r="C114" s="48" t="s">
        <v>524</v>
      </c>
    </row>
    <row r="115" spans="1:3" x14ac:dyDescent="0.3">
      <c r="A115" s="49" t="s">
        <v>435</v>
      </c>
      <c r="B115" s="49">
        <v>80</v>
      </c>
      <c r="C115" s="55">
        <v>0.2</v>
      </c>
    </row>
    <row r="116" spans="1:3" x14ac:dyDescent="0.3">
      <c r="A116" s="49" t="s">
        <v>436</v>
      </c>
      <c r="B116" s="49">
        <v>95</v>
      </c>
      <c r="C116" s="55">
        <v>0.22</v>
      </c>
    </row>
    <row r="117" spans="1:3" x14ac:dyDescent="0.3">
      <c r="A117" s="49" t="s">
        <v>525</v>
      </c>
      <c r="B117" s="49">
        <v>70</v>
      </c>
      <c r="C117" s="55">
        <v>0.18</v>
      </c>
    </row>
    <row r="118" spans="1:3" x14ac:dyDescent="0.3">
      <c r="A118" s="49" t="s">
        <v>424</v>
      </c>
      <c r="B118" s="49">
        <v>110</v>
      </c>
      <c r="C118" s="55">
        <v>0.25</v>
      </c>
    </row>
    <row r="119" spans="1:3" x14ac:dyDescent="0.3">
      <c r="A119" s="49" t="s">
        <v>425</v>
      </c>
      <c r="B119" s="49">
        <v>90</v>
      </c>
      <c r="C119" s="55">
        <v>0.19</v>
      </c>
    </row>
    <row r="120" spans="1:3" x14ac:dyDescent="0.3">
      <c r="A120" s="49" t="s">
        <v>426</v>
      </c>
      <c r="B120" s="49">
        <v>120</v>
      </c>
      <c r="C120" s="55">
        <v>0.28000000000000003</v>
      </c>
    </row>
    <row r="121" spans="1:3" x14ac:dyDescent="0.3">
      <c r="A121" s="49" t="s">
        <v>427</v>
      </c>
      <c r="B121" s="49">
        <v>100</v>
      </c>
      <c r="C121" s="55">
        <v>0.24</v>
      </c>
    </row>
    <row r="122" spans="1:3" x14ac:dyDescent="0.3">
      <c r="A122" s="49" t="s">
        <v>428</v>
      </c>
      <c r="B122" s="49">
        <v>130</v>
      </c>
      <c r="C122" s="55">
        <v>0.3</v>
      </c>
    </row>
    <row r="123" spans="1:3" x14ac:dyDescent="0.3">
      <c r="A123" s="49" t="s">
        <v>429</v>
      </c>
      <c r="B123" s="49">
        <v>105</v>
      </c>
      <c r="C123" s="55">
        <v>0.21</v>
      </c>
    </row>
    <row r="124" spans="1:3" x14ac:dyDescent="0.3">
      <c r="A124" s="49" t="s">
        <v>430</v>
      </c>
      <c r="B124" s="49">
        <v>115</v>
      </c>
      <c r="C124" s="55">
        <v>0.27</v>
      </c>
    </row>
    <row r="125" spans="1:3" x14ac:dyDescent="0.3">
      <c r="A125" s="49" t="s">
        <v>431</v>
      </c>
      <c r="B125" s="49">
        <v>125</v>
      </c>
      <c r="C125" s="55">
        <v>0.26</v>
      </c>
    </row>
    <row r="126" spans="1:3" x14ac:dyDescent="0.3">
      <c r="A126" s="49" t="s">
        <v>432</v>
      </c>
      <c r="B126" s="49">
        <v>140</v>
      </c>
      <c r="C126" s="55">
        <v>0.32</v>
      </c>
    </row>
    <row r="132" spans="1:4" ht="43.2" x14ac:dyDescent="0.3">
      <c r="A132" s="28" t="s">
        <v>526</v>
      </c>
      <c r="B132" s="28" t="s">
        <v>527</v>
      </c>
      <c r="C132" s="28" t="s">
        <v>528</v>
      </c>
    </row>
    <row r="133" spans="1:4" x14ac:dyDescent="0.3">
      <c r="A133" s="49" t="s">
        <v>529</v>
      </c>
      <c r="B133" s="49">
        <v>100</v>
      </c>
      <c r="C133" s="49">
        <v>65</v>
      </c>
      <c r="D133">
        <f>B133-C133</f>
        <v>35</v>
      </c>
    </row>
    <row r="134" spans="1:4" x14ac:dyDescent="0.3">
      <c r="A134" s="49" t="s">
        <v>530</v>
      </c>
      <c r="B134" s="49">
        <v>150</v>
      </c>
      <c r="C134" s="49">
        <v>120</v>
      </c>
      <c r="D134">
        <f t="shared" ref="D134:D137" si="0">B134-C134</f>
        <v>30</v>
      </c>
    </row>
    <row r="135" spans="1:4" x14ac:dyDescent="0.3">
      <c r="A135" s="49" t="s">
        <v>531</v>
      </c>
      <c r="B135" s="49">
        <v>200</v>
      </c>
      <c r="C135" s="49">
        <v>80</v>
      </c>
      <c r="D135">
        <f t="shared" si="0"/>
        <v>120</v>
      </c>
    </row>
    <row r="136" spans="1:4" x14ac:dyDescent="0.3">
      <c r="A136" s="49" t="s">
        <v>532</v>
      </c>
      <c r="B136" s="49">
        <v>250</v>
      </c>
      <c r="C136" s="49">
        <v>200</v>
      </c>
      <c r="D136">
        <f t="shared" si="0"/>
        <v>50</v>
      </c>
    </row>
    <row r="137" spans="1:4" x14ac:dyDescent="0.3">
      <c r="A137" s="49" t="s">
        <v>533</v>
      </c>
      <c r="B137" s="49">
        <v>300</v>
      </c>
      <c r="C137" s="49">
        <v>270</v>
      </c>
      <c r="D137">
        <f t="shared" si="0"/>
        <v>30</v>
      </c>
    </row>
    <row r="159" spans="1:2" x14ac:dyDescent="0.3">
      <c r="A159" t="s">
        <v>501</v>
      </c>
      <c r="B159">
        <v>1000</v>
      </c>
    </row>
    <row r="160" spans="1:2" x14ac:dyDescent="0.3">
      <c r="A160" t="s">
        <v>502</v>
      </c>
      <c r="B160">
        <v>-900</v>
      </c>
    </row>
    <row r="161" spans="1:2" x14ac:dyDescent="0.3">
      <c r="A161" t="s">
        <v>503</v>
      </c>
      <c r="B161">
        <v>700</v>
      </c>
    </row>
    <row r="162" spans="1:2" x14ac:dyDescent="0.3">
      <c r="A162" t="s">
        <v>504</v>
      </c>
      <c r="B162">
        <v>1650</v>
      </c>
    </row>
    <row r="163" spans="1:2" x14ac:dyDescent="0.3">
      <c r="A163" t="s">
        <v>505</v>
      </c>
      <c r="B163">
        <v>-600</v>
      </c>
    </row>
    <row r="180" spans="1:2" x14ac:dyDescent="0.3">
      <c r="A180" t="s">
        <v>536</v>
      </c>
      <c r="B180" t="s">
        <v>537</v>
      </c>
    </row>
    <row r="181" spans="1:2" x14ac:dyDescent="0.3">
      <c r="A181" t="s">
        <v>538</v>
      </c>
      <c r="B181">
        <v>25</v>
      </c>
    </row>
    <row r="182" spans="1:2" x14ac:dyDescent="0.3">
      <c r="A182" t="s">
        <v>539</v>
      </c>
      <c r="B182">
        <v>8</v>
      </c>
    </row>
    <row r="183" spans="1:2" x14ac:dyDescent="0.3">
      <c r="A183" t="s">
        <v>540</v>
      </c>
      <c r="B183">
        <v>12</v>
      </c>
    </row>
    <row r="184" spans="1:2" x14ac:dyDescent="0.3">
      <c r="A184" t="s">
        <v>541</v>
      </c>
      <c r="B184">
        <v>28</v>
      </c>
    </row>
    <row r="185" spans="1:2" x14ac:dyDescent="0.3">
      <c r="A185" t="s">
        <v>456</v>
      </c>
      <c r="B185">
        <v>7</v>
      </c>
    </row>
    <row r="195" spans="1:3" x14ac:dyDescent="0.3">
      <c r="A195" t="s">
        <v>542</v>
      </c>
      <c r="B195" t="s">
        <v>543</v>
      </c>
      <c r="C195" t="s">
        <v>456</v>
      </c>
    </row>
    <row r="196" spans="1:3" x14ac:dyDescent="0.3">
      <c r="A196" t="s">
        <v>544</v>
      </c>
      <c r="B196" t="s">
        <v>552</v>
      </c>
      <c r="C196">
        <v>43827</v>
      </c>
    </row>
    <row r="197" spans="1:3" x14ac:dyDescent="0.3">
      <c r="A197" t="s">
        <v>544</v>
      </c>
      <c r="B197" t="s">
        <v>551</v>
      </c>
      <c r="C197">
        <v>26198</v>
      </c>
    </row>
    <row r="198" spans="1:3" x14ac:dyDescent="0.3">
      <c r="A198" t="s">
        <v>545</v>
      </c>
      <c r="B198" t="s">
        <v>550</v>
      </c>
      <c r="C198">
        <v>19914</v>
      </c>
    </row>
    <row r="199" spans="1:3" x14ac:dyDescent="0.3">
      <c r="A199" t="s">
        <v>545</v>
      </c>
      <c r="B199" t="s">
        <v>549</v>
      </c>
      <c r="C199">
        <v>37890</v>
      </c>
    </row>
    <row r="200" spans="1:3" x14ac:dyDescent="0.3">
      <c r="A200" t="s">
        <v>546</v>
      </c>
      <c r="B200" t="s">
        <v>548</v>
      </c>
      <c r="C200">
        <v>32299</v>
      </c>
    </row>
    <row r="201" spans="1:3" x14ac:dyDescent="0.3">
      <c r="A201" t="s">
        <v>546</v>
      </c>
      <c r="B201" t="s">
        <v>547</v>
      </c>
      <c r="C201">
        <v>12693</v>
      </c>
    </row>
    <row r="213" spans="1:3" x14ac:dyDescent="0.3">
      <c r="A213" t="s">
        <v>553</v>
      </c>
      <c r="B213" t="s">
        <v>554</v>
      </c>
      <c r="C213" t="s">
        <v>555</v>
      </c>
    </row>
    <row r="214" spans="1:3" x14ac:dyDescent="0.3">
      <c r="A214" t="s">
        <v>556</v>
      </c>
      <c r="B214" t="s">
        <v>563</v>
      </c>
      <c r="C214">
        <v>39467</v>
      </c>
    </row>
    <row r="215" spans="1:3" x14ac:dyDescent="0.3">
      <c r="A215" t="s">
        <v>556</v>
      </c>
      <c r="B215" t="s">
        <v>562</v>
      </c>
      <c r="C215">
        <v>39723</v>
      </c>
    </row>
    <row r="216" spans="1:3" x14ac:dyDescent="0.3">
      <c r="A216" t="s">
        <v>556</v>
      </c>
      <c r="B216" t="s">
        <v>561</v>
      </c>
      <c r="C216">
        <v>56699</v>
      </c>
    </row>
    <row r="217" spans="1:3" x14ac:dyDescent="0.3">
      <c r="A217" t="s">
        <v>557</v>
      </c>
      <c r="B217" t="s">
        <v>560</v>
      </c>
      <c r="C217">
        <v>13627</v>
      </c>
    </row>
    <row r="218" spans="1:3" x14ac:dyDescent="0.3">
      <c r="A218" t="s">
        <v>557</v>
      </c>
      <c r="B218" t="s">
        <v>559</v>
      </c>
      <c r="C218">
        <v>35939</v>
      </c>
    </row>
    <row r="219" spans="1:3" x14ac:dyDescent="0.3">
      <c r="A219" t="s">
        <v>557</v>
      </c>
      <c r="B219" t="s">
        <v>558</v>
      </c>
      <c r="C219">
        <v>58925</v>
      </c>
    </row>
    <row r="237" spans="1:2" x14ac:dyDescent="0.3">
      <c r="A237" t="s">
        <v>554</v>
      </c>
      <c r="B237" t="s">
        <v>555</v>
      </c>
    </row>
    <row r="238" spans="1:2" x14ac:dyDescent="0.3">
      <c r="A238" t="s">
        <v>563</v>
      </c>
      <c r="B238">
        <v>39467</v>
      </c>
    </row>
    <row r="239" spans="1:2" x14ac:dyDescent="0.3">
      <c r="A239" t="s">
        <v>562</v>
      </c>
      <c r="B239">
        <v>39723</v>
      </c>
    </row>
    <row r="240" spans="1:2" x14ac:dyDescent="0.3">
      <c r="A240" t="s">
        <v>561</v>
      </c>
      <c r="B240">
        <v>56699</v>
      </c>
    </row>
    <row r="241" spans="1:2" x14ac:dyDescent="0.3">
      <c r="A241" t="s">
        <v>560</v>
      </c>
      <c r="B241">
        <v>13627</v>
      </c>
    </row>
    <row r="242" spans="1:2" x14ac:dyDescent="0.3">
      <c r="A242" t="s">
        <v>559</v>
      </c>
      <c r="B242">
        <v>35939</v>
      </c>
    </row>
    <row r="243" spans="1:2" x14ac:dyDescent="0.3">
      <c r="A243" t="s">
        <v>558</v>
      </c>
      <c r="B243">
        <v>58925</v>
      </c>
    </row>
  </sheetData>
  <sortState xmlns:xlrd2="http://schemas.microsoft.com/office/spreadsheetml/2017/richdata2" ref="A78:B87">
    <sortCondition descending="1" ref="A77:A87"/>
  </sortState>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C0280-B6FC-424D-8164-FFF08BE6B48C}">
  <sheetPr>
    <tabColor rgb="FFC00000"/>
  </sheetPr>
  <dimension ref="A1:C20"/>
  <sheetViews>
    <sheetView topLeftCell="A12" workbookViewId="0">
      <selection activeCell="B14" sqref="B14"/>
    </sheetView>
  </sheetViews>
  <sheetFormatPr defaultRowHeight="14.4" x14ac:dyDescent="0.3"/>
  <cols>
    <col min="1" max="1" width="11.21875" bestFit="1" customWidth="1"/>
    <col min="2" max="2" width="30.6640625" bestFit="1" customWidth="1"/>
    <col min="3" max="3" width="39.44140625" customWidth="1"/>
  </cols>
  <sheetData>
    <row r="1" spans="1:3" ht="43.2" x14ac:dyDescent="0.3">
      <c r="A1" s="48" t="s">
        <v>459</v>
      </c>
      <c r="B1" s="48" t="s">
        <v>460</v>
      </c>
      <c r="C1" s="48" t="s">
        <v>463</v>
      </c>
    </row>
    <row r="2" spans="1:3" ht="57.6" x14ac:dyDescent="0.3">
      <c r="A2" s="50" t="s">
        <v>461</v>
      </c>
      <c r="B2" s="49" t="s">
        <v>462</v>
      </c>
      <c r="C2" s="49" t="s">
        <v>464</v>
      </c>
    </row>
    <row r="3" spans="1:3" ht="86.4" x14ac:dyDescent="0.3">
      <c r="A3" s="50" t="s">
        <v>465</v>
      </c>
      <c r="B3" s="49" t="s">
        <v>466</v>
      </c>
      <c r="C3" s="49" t="s">
        <v>467</v>
      </c>
    </row>
    <row r="4" spans="1:3" ht="72" x14ac:dyDescent="0.3">
      <c r="A4" s="50" t="s">
        <v>468</v>
      </c>
      <c r="B4" s="49" t="s">
        <v>469</v>
      </c>
      <c r="C4" s="49" t="s">
        <v>470</v>
      </c>
    </row>
    <row r="5" spans="1:3" ht="86.4" x14ac:dyDescent="0.3">
      <c r="A5" s="50" t="s">
        <v>471</v>
      </c>
      <c r="B5" s="49" t="s">
        <v>472</v>
      </c>
      <c r="C5" s="49" t="s">
        <v>473</v>
      </c>
    </row>
    <row r="6" spans="1:3" ht="72" x14ac:dyDescent="0.3">
      <c r="A6" s="50" t="s">
        <v>474</v>
      </c>
      <c r="B6" s="49" t="s">
        <v>475</v>
      </c>
      <c r="C6" s="49" t="s">
        <v>476</v>
      </c>
    </row>
    <row r="7" spans="1:3" ht="57.6" x14ac:dyDescent="0.3">
      <c r="A7" s="50" t="s">
        <v>477</v>
      </c>
      <c r="B7" s="49" t="s">
        <v>478</v>
      </c>
      <c r="C7" s="49" t="s">
        <v>479</v>
      </c>
    </row>
    <row r="8" spans="1:3" ht="43.2" x14ac:dyDescent="0.3">
      <c r="A8" s="50" t="s">
        <v>480</v>
      </c>
      <c r="B8" s="49" t="s">
        <v>481</v>
      </c>
      <c r="C8" s="49" t="s">
        <v>482</v>
      </c>
    </row>
    <row r="9" spans="1:3" ht="57.6" x14ac:dyDescent="0.3">
      <c r="A9" s="50" t="s">
        <v>483</v>
      </c>
      <c r="B9" s="49" t="s">
        <v>484</v>
      </c>
      <c r="C9" s="49" t="s">
        <v>485</v>
      </c>
    </row>
    <row r="10" spans="1:3" ht="57.6" x14ac:dyDescent="0.3">
      <c r="A10" s="50" t="s">
        <v>486</v>
      </c>
      <c r="B10" s="49" t="s">
        <v>487</v>
      </c>
      <c r="C10" s="49" t="s">
        <v>488</v>
      </c>
    </row>
    <row r="11" spans="1:3" ht="72" x14ac:dyDescent="0.3">
      <c r="A11" s="50" t="s">
        <v>489</v>
      </c>
      <c r="B11" s="49" t="s">
        <v>490</v>
      </c>
      <c r="C11" s="49" t="s">
        <v>491</v>
      </c>
    </row>
    <row r="12" spans="1:3" ht="57.6" x14ac:dyDescent="0.3">
      <c r="A12" s="50" t="s">
        <v>492</v>
      </c>
      <c r="B12" s="49" t="s">
        <v>493</v>
      </c>
      <c r="C12" s="49" t="s">
        <v>494</v>
      </c>
    </row>
    <row r="13" spans="1:3" ht="28.8" x14ac:dyDescent="0.3">
      <c r="A13" s="50" t="s">
        <v>495</v>
      </c>
      <c r="B13" s="49" t="s">
        <v>496</v>
      </c>
      <c r="C13" s="49" t="s">
        <v>497</v>
      </c>
    </row>
    <row r="14" spans="1:3" ht="115.2" x14ac:dyDescent="0.3">
      <c r="A14" s="57" t="s">
        <v>534</v>
      </c>
      <c r="B14" s="58" t="s">
        <v>535</v>
      </c>
    </row>
    <row r="15" spans="1:3" ht="28.8" customHeight="1" x14ac:dyDescent="0.3">
      <c r="A15" s="56"/>
      <c r="B15" s="58"/>
    </row>
    <row r="16" spans="1:3" x14ac:dyDescent="0.3">
      <c r="A16" s="56"/>
    </row>
    <row r="17" spans="1:1" x14ac:dyDescent="0.3">
      <c r="A17" s="56"/>
    </row>
    <row r="18" spans="1:1" x14ac:dyDescent="0.3">
      <c r="A18" s="56"/>
    </row>
    <row r="19" spans="1:1" x14ac:dyDescent="0.3">
      <c r="A19" s="56"/>
    </row>
    <row r="20" spans="1:1" x14ac:dyDescent="0.3">
      <c r="A20" s="5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72CFE-1E6A-4FB4-8F17-C2873B58FB21}">
  <sheetPr>
    <tabColor theme="8" tint="-0.499984740745262"/>
  </sheetPr>
  <dimension ref="A4:K21"/>
  <sheetViews>
    <sheetView workbookViewId="0">
      <selection activeCell="B13" sqref="B13"/>
    </sheetView>
  </sheetViews>
  <sheetFormatPr defaultRowHeight="14.4" x14ac:dyDescent="0.3"/>
  <cols>
    <col min="1" max="2" width="17.6640625" bestFit="1" customWidth="1"/>
    <col min="3" max="3" width="16.5546875" bestFit="1" customWidth="1"/>
    <col min="4" max="5" width="6.33203125" bestFit="1" customWidth="1"/>
    <col min="6" max="6" width="21.44140625" bestFit="1" customWidth="1"/>
    <col min="7" max="8" width="6.33203125" bestFit="1" customWidth="1"/>
    <col min="9" max="9" width="21.44140625" bestFit="1" customWidth="1"/>
    <col min="10" max="11" width="6.33203125" bestFit="1" customWidth="1"/>
  </cols>
  <sheetData>
    <row r="4" spans="1:11" x14ac:dyDescent="0.3">
      <c r="A4" s="11" t="s">
        <v>40</v>
      </c>
      <c r="B4" t="s">
        <v>35</v>
      </c>
      <c r="D4" s="11" t="s">
        <v>48</v>
      </c>
      <c r="E4" t="s">
        <v>35</v>
      </c>
      <c r="G4" s="11" t="s">
        <v>42</v>
      </c>
      <c r="H4" t="s">
        <v>35</v>
      </c>
      <c r="J4" s="11" t="s">
        <v>45</v>
      </c>
      <c r="K4" t="s">
        <v>35</v>
      </c>
    </row>
    <row r="6" spans="1:11" x14ac:dyDescent="0.3">
      <c r="A6" s="26" t="s">
        <v>41</v>
      </c>
      <c r="B6" s="26" t="s">
        <v>1</v>
      </c>
      <c r="C6" s="27" t="s">
        <v>442</v>
      </c>
    </row>
    <row r="7" spans="1:11" x14ac:dyDescent="0.3">
      <c r="A7" s="78" t="s">
        <v>52</v>
      </c>
      <c r="B7" s="28" t="s">
        <v>71</v>
      </c>
      <c r="C7" s="81">
        <v>2732908</v>
      </c>
    </row>
    <row r="8" spans="1:11" x14ac:dyDescent="0.3">
      <c r="A8" s="79"/>
      <c r="B8" s="28" t="s">
        <v>53</v>
      </c>
      <c r="C8" s="81">
        <v>1023983</v>
      </c>
    </row>
    <row r="9" spans="1:11" x14ac:dyDescent="0.3">
      <c r="A9" s="78" t="s">
        <v>439</v>
      </c>
      <c r="B9" s="79"/>
      <c r="C9" s="81">
        <v>3756891</v>
      </c>
    </row>
    <row r="10" spans="1:11" x14ac:dyDescent="0.3">
      <c r="A10" s="78" t="s">
        <v>80</v>
      </c>
      <c r="B10" s="28" t="s">
        <v>10</v>
      </c>
      <c r="C10" s="81">
        <v>4793940</v>
      </c>
    </row>
    <row r="11" spans="1:11" x14ac:dyDescent="0.3">
      <c r="A11" s="79"/>
      <c r="B11" s="28" t="s">
        <v>97</v>
      </c>
      <c r="C11" s="81">
        <v>2530939</v>
      </c>
    </row>
    <row r="12" spans="1:11" x14ac:dyDescent="0.3">
      <c r="A12" s="79"/>
      <c r="B12" s="28" t="s">
        <v>81</v>
      </c>
      <c r="C12" s="81">
        <v>1182418</v>
      </c>
    </row>
    <row r="13" spans="1:11" x14ac:dyDescent="0.3">
      <c r="A13" s="79"/>
      <c r="B13" s="28" t="s">
        <v>165</v>
      </c>
      <c r="C13" s="81">
        <v>515464</v>
      </c>
    </row>
    <row r="14" spans="1:11" x14ac:dyDescent="0.3">
      <c r="A14" s="78" t="s">
        <v>440</v>
      </c>
      <c r="B14" s="79"/>
      <c r="C14" s="81">
        <v>9022761</v>
      </c>
    </row>
    <row r="15" spans="1:11" x14ac:dyDescent="0.3">
      <c r="A15" s="78" t="s">
        <v>67</v>
      </c>
      <c r="B15" s="28" t="s">
        <v>132</v>
      </c>
      <c r="C15" s="81">
        <v>18135629</v>
      </c>
    </row>
    <row r="16" spans="1:11" x14ac:dyDescent="0.3">
      <c r="A16" s="79"/>
      <c r="B16" s="28" t="s">
        <v>152</v>
      </c>
      <c r="C16" s="81">
        <v>14643730</v>
      </c>
    </row>
    <row r="17" spans="1:3" x14ac:dyDescent="0.3">
      <c r="A17" s="79"/>
      <c r="B17" s="28" t="s">
        <v>195</v>
      </c>
      <c r="C17" s="81">
        <v>3327327</v>
      </c>
    </row>
    <row r="18" spans="1:3" x14ac:dyDescent="0.3">
      <c r="A18" s="79"/>
      <c r="B18" s="28" t="s">
        <v>68</v>
      </c>
      <c r="C18" s="81">
        <v>1985667</v>
      </c>
    </row>
    <row r="19" spans="1:3" x14ac:dyDescent="0.3">
      <c r="A19" s="79"/>
      <c r="B19" s="28" t="s">
        <v>419</v>
      </c>
      <c r="C19" s="81">
        <v>137206</v>
      </c>
    </row>
    <row r="20" spans="1:3" x14ac:dyDescent="0.3">
      <c r="A20" s="78" t="s">
        <v>441</v>
      </c>
      <c r="B20" s="79"/>
      <c r="C20" s="81">
        <v>38229559</v>
      </c>
    </row>
    <row r="21" spans="1:3" x14ac:dyDescent="0.3">
      <c r="A21" s="78" t="s">
        <v>28</v>
      </c>
      <c r="B21" s="79"/>
      <c r="C21" s="81">
        <v>51009211</v>
      </c>
    </row>
  </sheetData>
  <mergeCells count="7">
    <mergeCell ref="A7:A8"/>
    <mergeCell ref="A9:B9"/>
    <mergeCell ref="A10:A13"/>
    <mergeCell ref="A14:B14"/>
    <mergeCell ref="A15:A19"/>
    <mergeCell ref="A20:B20"/>
    <mergeCell ref="A21:B21"/>
  </mergeCell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EC3D9-CE58-4692-8561-20654389324A}">
  <dimension ref="A1:N279"/>
  <sheetViews>
    <sheetView workbookViewId="0">
      <selection activeCell="A3" sqref="A3:N279"/>
    </sheetView>
  </sheetViews>
  <sheetFormatPr defaultRowHeight="14.4" x14ac:dyDescent="0.3"/>
  <cols>
    <col min="1" max="1" width="10.33203125" bestFit="1" customWidth="1"/>
    <col min="2" max="2" width="9.21875" bestFit="1" customWidth="1"/>
    <col min="3" max="3" width="25.5546875" bestFit="1" customWidth="1"/>
    <col min="4" max="4" width="10.77734375" bestFit="1" customWidth="1"/>
    <col min="5" max="5" width="15.44140625" bestFit="1" customWidth="1"/>
    <col min="6" max="6" width="15.5546875" bestFit="1" customWidth="1"/>
    <col min="7" max="7" width="9.33203125" bestFit="1" customWidth="1"/>
    <col min="8" max="8" width="10.5546875" bestFit="1" customWidth="1"/>
    <col min="9" max="10" width="9" bestFit="1" customWidth="1"/>
    <col min="11" max="11" width="15" bestFit="1" customWidth="1"/>
    <col min="12" max="12" width="11.21875" bestFit="1" customWidth="1"/>
    <col min="13" max="14" width="9" bestFit="1" customWidth="1"/>
  </cols>
  <sheetData>
    <row r="1" spans="1:14" x14ac:dyDescent="0.3">
      <c r="A1" s="14" t="s">
        <v>451</v>
      </c>
    </row>
    <row r="3" spans="1:14" x14ac:dyDescent="0.3">
      <c r="A3" t="s">
        <v>38</v>
      </c>
      <c r="B3" t="s">
        <v>39</v>
      </c>
      <c r="C3" t="s">
        <v>40</v>
      </c>
      <c r="D3" t="s">
        <v>41</v>
      </c>
      <c r="E3" t="s">
        <v>1</v>
      </c>
      <c r="F3" t="s">
        <v>42</v>
      </c>
      <c r="G3" t="s">
        <v>3</v>
      </c>
      <c r="H3" t="s">
        <v>43</v>
      </c>
      <c r="I3" t="s">
        <v>44</v>
      </c>
      <c r="J3" t="s">
        <v>45</v>
      </c>
      <c r="K3" t="s">
        <v>46</v>
      </c>
      <c r="L3" t="s">
        <v>47</v>
      </c>
      <c r="M3" t="s">
        <v>48</v>
      </c>
      <c r="N3" t="s">
        <v>49</v>
      </c>
    </row>
    <row r="4" spans="1:14" x14ac:dyDescent="0.3">
      <c r="A4" s="40">
        <v>45595</v>
      </c>
      <c r="B4" t="s">
        <v>118</v>
      </c>
      <c r="C4" t="s">
        <v>374</v>
      </c>
      <c r="D4" t="s">
        <v>67</v>
      </c>
      <c r="E4" t="s">
        <v>68</v>
      </c>
      <c r="F4" t="s">
        <v>187</v>
      </c>
      <c r="G4" t="s">
        <v>12</v>
      </c>
      <c r="H4">
        <v>97</v>
      </c>
      <c r="I4">
        <v>654</v>
      </c>
      <c r="J4">
        <v>839</v>
      </c>
      <c r="K4">
        <v>63438</v>
      </c>
      <c r="L4">
        <v>81383</v>
      </c>
      <c r="M4">
        <v>17945</v>
      </c>
      <c r="N4" t="s">
        <v>449</v>
      </c>
    </row>
    <row r="5" spans="1:14" x14ac:dyDescent="0.3">
      <c r="A5" s="40">
        <v>45594</v>
      </c>
      <c r="B5" t="s">
        <v>118</v>
      </c>
      <c r="C5" t="s">
        <v>373</v>
      </c>
      <c r="D5" t="s">
        <v>67</v>
      </c>
      <c r="E5" t="s">
        <v>68</v>
      </c>
      <c r="F5" t="s">
        <v>185</v>
      </c>
      <c r="G5" t="s">
        <v>8</v>
      </c>
      <c r="H5">
        <v>66</v>
      </c>
      <c r="I5">
        <v>701</v>
      </c>
      <c r="J5">
        <v>1204</v>
      </c>
      <c r="K5">
        <v>46266</v>
      </c>
      <c r="L5">
        <v>79464</v>
      </c>
      <c r="M5">
        <v>33198</v>
      </c>
      <c r="N5" t="s">
        <v>449</v>
      </c>
    </row>
    <row r="6" spans="1:14" x14ac:dyDescent="0.3">
      <c r="A6" s="40">
        <v>45593</v>
      </c>
      <c r="B6" t="s">
        <v>118</v>
      </c>
      <c r="C6" t="s">
        <v>372</v>
      </c>
      <c r="D6" t="s">
        <v>67</v>
      </c>
      <c r="E6" t="s">
        <v>68</v>
      </c>
      <c r="F6" t="s">
        <v>78</v>
      </c>
      <c r="G6" t="s">
        <v>12</v>
      </c>
      <c r="H6">
        <v>52</v>
      </c>
      <c r="I6">
        <v>509</v>
      </c>
      <c r="J6">
        <v>764</v>
      </c>
      <c r="K6">
        <v>26468</v>
      </c>
      <c r="L6">
        <v>39728</v>
      </c>
      <c r="M6">
        <v>13260</v>
      </c>
      <c r="N6" t="s">
        <v>449</v>
      </c>
    </row>
    <row r="7" spans="1:14" x14ac:dyDescent="0.3">
      <c r="A7" s="40">
        <v>45592</v>
      </c>
      <c r="B7" t="s">
        <v>118</v>
      </c>
      <c r="C7" t="s">
        <v>371</v>
      </c>
      <c r="D7" t="s">
        <v>67</v>
      </c>
      <c r="E7" t="s">
        <v>68</v>
      </c>
      <c r="F7" t="s">
        <v>146</v>
      </c>
      <c r="G7" t="s">
        <v>12</v>
      </c>
      <c r="H7">
        <v>71</v>
      </c>
      <c r="I7">
        <v>777</v>
      </c>
      <c r="J7">
        <v>1034</v>
      </c>
      <c r="K7">
        <v>55167</v>
      </c>
      <c r="L7">
        <v>73414</v>
      </c>
      <c r="M7">
        <v>18247</v>
      </c>
      <c r="N7" t="s">
        <v>449</v>
      </c>
    </row>
    <row r="8" spans="1:14" x14ac:dyDescent="0.3">
      <c r="A8" s="40">
        <v>45579</v>
      </c>
      <c r="B8" t="s">
        <v>118</v>
      </c>
      <c r="C8" t="s">
        <v>370</v>
      </c>
      <c r="D8" t="s">
        <v>67</v>
      </c>
      <c r="E8" t="s">
        <v>152</v>
      </c>
      <c r="F8" t="s">
        <v>62</v>
      </c>
      <c r="G8" t="s">
        <v>12</v>
      </c>
      <c r="H8">
        <v>60</v>
      </c>
      <c r="I8">
        <v>937</v>
      </c>
      <c r="J8">
        <v>948</v>
      </c>
      <c r="K8">
        <v>56220</v>
      </c>
      <c r="L8">
        <v>56880</v>
      </c>
      <c r="M8">
        <v>660</v>
      </c>
      <c r="N8" t="s">
        <v>449</v>
      </c>
    </row>
    <row r="9" spans="1:14" x14ac:dyDescent="0.3">
      <c r="A9" s="40">
        <v>45577</v>
      </c>
      <c r="B9" t="s">
        <v>118</v>
      </c>
      <c r="C9" t="s">
        <v>369</v>
      </c>
      <c r="D9" t="s">
        <v>67</v>
      </c>
      <c r="E9" t="s">
        <v>152</v>
      </c>
      <c r="F9" t="s">
        <v>60</v>
      </c>
      <c r="G9" t="s">
        <v>8</v>
      </c>
      <c r="H9">
        <v>57</v>
      </c>
      <c r="I9">
        <v>734</v>
      </c>
      <c r="J9">
        <v>979</v>
      </c>
      <c r="K9">
        <v>41838</v>
      </c>
      <c r="L9">
        <v>55803</v>
      </c>
      <c r="M9">
        <v>13965</v>
      </c>
      <c r="N9" t="s">
        <v>449</v>
      </c>
    </row>
    <row r="10" spans="1:14" x14ac:dyDescent="0.3">
      <c r="A10" s="40">
        <v>45576</v>
      </c>
      <c r="B10" t="s">
        <v>118</v>
      </c>
      <c r="C10" t="s">
        <v>368</v>
      </c>
      <c r="D10" t="s">
        <v>67</v>
      </c>
      <c r="E10" t="s">
        <v>152</v>
      </c>
      <c r="F10" t="s">
        <v>58</v>
      </c>
      <c r="G10" t="s">
        <v>8</v>
      </c>
      <c r="H10">
        <v>61</v>
      </c>
      <c r="I10">
        <v>547</v>
      </c>
      <c r="J10">
        <v>1060</v>
      </c>
      <c r="K10">
        <v>33367</v>
      </c>
      <c r="L10">
        <v>64660</v>
      </c>
      <c r="M10">
        <v>31293</v>
      </c>
      <c r="N10" t="s">
        <v>449</v>
      </c>
    </row>
    <row r="11" spans="1:14" x14ac:dyDescent="0.3">
      <c r="A11" s="40">
        <v>45575</v>
      </c>
      <c r="B11" t="s">
        <v>118</v>
      </c>
      <c r="C11" t="s">
        <v>367</v>
      </c>
      <c r="D11" t="s">
        <v>67</v>
      </c>
      <c r="E11" t="s">
        <v>152</v>
      </c>
      <c r="F11" t="s">
        <v>56</v>
      </c>
      <c r="G11" t="s">
        <v>8</v>
      </c>
      <c r="H11">
        <v>81</v>
      </c>
      <c r="I11">
        <v>709</v>
      </c>
      <c r="J11">
        <v>1180</v>
      </c>
      <c r="K11">
        <v>57429</v>
      </c>
      <c r="L11">
        <v>95580</v>
      </c>
      <c r="M11">
        <v>38151</v>
      </c>
      <c r="N11" t="s">
        <v>449</v>
      </c>
    </row>
    <row r="12" spans="1:14" x14ac:dyDescent="0.3">
      <c r="A12" s="40">
        <v>45574</v>
      </c>
      <c r="B12" t="s">
        <v>118</v>
      </c>
      <c r="C12" t="s">
        <v>366</v>
      </c>
      <c r="D12" t="s">
        <v>67</v>
      </c>
      <c r="E12" t="s">
        <v>152</v>
      </c>
      <c r="F12" t="s">
        <v>54</v>
      </c>
      <c r="G12" t="s">
        <v>8</v>
      </c>
      <c r="H12">
        <v>69</v>
      </c>
      <c r="I12">
        <v>657</v>
      </c>
      <c r="J12">
        <v>1493</v>
      </c>
      <c r="K12">
        <v>45333</v>
      </c>
      <c r="L12">
        <v>103017</v>
      </c>
      <c r="M12">
        <v>57684</v>
      </c>
      <c r="N12" t="s">
        <v>449</v>
      </c>
    </row>
    <row r="13" spans="1:14" x14ac:dyDescent="0.3">
      <c r="A13" s="40">
        <v>45573</v>
      </c>
      <c r="B13" t="s">
        <v>118</v>
      </c>
      <c r="C13" t="s">
        <v>365</v>
      </c>
      <c r="D13" t="s">
        <v>67</v>
      </c>
      <c r="E13" t="s">
        <v>132</v>
      </c>
      <c r="F13" t="s">
        <v>187</v>
      </c>
      <c r="G13" t="s">
        <v>8</v>
      </c>
      <c r="H13">
        <v>83</v>
      </c>
      <c r="I13">
        <v>709</v>
      </c>
      <c r="J13">
        <v>1206</v>
      </c>
      <c r="K13">
        <v>58847</v>
      </c>
      <c r="L13">
        <v>100098</v>
      </c>
      <c r="M13">
        <v>41251</v>
      </c>
      <c r="N13" t="s">
        <v>449</v>
      </c>
    </row>
    <row r="14" spans="1:14" x14ac:dyDescent="0.3">
      <c r="A14" s="40">
        <v>45572</v>
      </c>
      <c r="B14" t="s">
        <v>118</v>
      </c>
      <c r="C14" t="s">
        <v>364</v>
      </c>
      <c r="D14" t="s">
        <v>67</v>
      </c>
      <c r="E14" t="s">
        <v>132</v>
      </c>
      <c r="F14" t="s">
        <v>185</v>
      </c>
      <c r="G14" t="s">
        <v>8</v>
      </c>
      <c r="H14">
        <v>98</v>
      </c>
      <c r="I14">
        <v>865</v>
      </c>
      <c r="J14">
        <v>1260</v>
      </c>
      <c r="K14">
        <v>84770</v>
      </c>
      <c r="L14">
        <v>123480</v>
      </c>
      <c r="M14">
        <v>38710</v>
      </c>
      <c r="N14" t="s">
        <v>449</v>
      </c>
    </row>
    <row r="15" spans="1:14" x14ac:dyDescent="0.3">
      <c r="A15" s="40">
        <v>45570</v>
      </c>
      <c r="B15" t="s">
        <v>118</v>
      </c>
      <c r="C15" t="s">
        <v>363</v>
      </c>
      <c r="D15" t="s">
        <v>67</v>
      </c>
      <c r="E15" t="s">
        <v>132</v>
      </c>
      <c r="F15" t="s">
        <v>146</v>
      </c>
      <c r="G15" t="s">
        <v>8</v>
      </c>
      <c r="H15">
        <v>59</v>
      </c>
      <c r="I15">
        <v>623</v>
      </c>
      <c r="J15">
        <v>1386</v>
      </c>
      <c r="K15">
        <v>36757</v>
      </c>
      <c r="L15">
        <v>81774</v>
      </c>
      <c r="M15">
        <v>45017</v>
      </c>
      <c r="N15" t="s">
        <v>449</v>
      </c>
    </row>
    <row r="16" spans="1:14" x14ac:dyDescent="0.3">
      <c r="A16" s="40">
        <v>45569</v>
      </c>
      <c r="B16" t="s">
        <v>118</v>
      </c>
      <c r="C16" t="s">
        <v>362</v>
      </c>
      <c r="D16" t="s">
        <v>67</v>
      </c>
      <c r="E16" t="s">
        <v>132</v>
      </c>
      <c r="F16" t="s">
        <v>64</v>
      </c>
      <c r="G16" t="s">
        <v>8</v>
      </c>
      <c r="H16">
        <v>93</v>
      </c>
      <c r="I16">
        <v>660</v>
      </c>
      <c r="J16">
        <v>880</v>
      </c>
      <c r="K16">
        <v>61380</v>
      </c>
      <c r="L16">
        <v>81840</v>
      </c>
      <c r="M16">
        <v>20460</v>
      </c>
      <c r="N16" t="s">
        <v>449</v>
      </c>
    </row>
    <row r="17" spans="1:14" x14ac:dyDescent="0.3">
      <c r="A17" s="40">
        <v>45566</v>
      </c>
      <c r="B17" t="s">
        <v>118</v>
      </c>
      <c r="C17" t="s">
        <v>119</v>
      </c>
      <c r="D17" t="s">
        <v>52</v>
      </c>
      <c r="E17" t="s">
        <v>53</v>
      </c>
      <c r="F17" t="s">
        <v>98</v>
      </c>
      <c r="G17" t="s">
        <v>8</v>
      </c>
      <c r="H17">
        <v>14</v>
      </c>
      <c r="I17">
        <v>909</v>
      </c>
      <c r="J17">
        <v>780</v>
      </c>
      <c r="K17">
        <v>12726</v>
      </c>
      <c r="L17">
        <v>10920</v>
      </c>
      <c r="M17">
        <v>-1806</v>
      </c>
      <c r="N17" t="s">
        <v>450</v>
      </c>
    </row>
    <row r="18" spans="1:14" x14ac:dyDescent="0.3">
      <c r="A18" s="40">
        <v>45567</v>
      </c>
      <c r="B18" t="s">
        <v>118</v>
      </c>
      <c r="C18" t="s">
        <v>120</v>
      </c>
      <c r="D18" t="s">
        <v>52</v>
      </c>
      <c r="E18" t="s">
        <v>53</v>
      </c>
      <c r="F18" t="s">
        <v>94</v>
      </c>
      <c r="G18" t="s">
        <v>8</v>
      </c>
      <c r="H18">
        <v>11</v>
      </c>
      <c r="I18">
        <v>858</v>
      </c>
      <c r="J18">
        <v>1080</v>
      </c>
      <c r="K18">
        <v>9438</v>
      </c>
      <c r="L18">
        <v>11880</v>
      </c>
      <c r="M18">
        <v>2442</v>
      </c>
      <c r="N18" t="s">
        <v>449</v>
      </c>
    </row>
    <row r="19" spans="1:14" x14ac:dyDescent="0.3">
      <c r="A19" s="40">
        <v>45568</v>
      </c>
      <c r="B19" t="s">
        <v>118</v>
      </c>
      <c r="C19" t="s">
        <v>121</v>
      </c>
      <c r="D19" t="s">
        <v>52</v>
      </c>
      <c r="E19" t="s">
        <v>53</v>
      </c>
      <c r="F19" t="s">
        <v>73</v>
      </c>
      <c r="G19" t="s">
        <v>8</v>
      </c>
      <c r="H19">
        <v>12</v>
      </c>
      <c r="I19">
        <v>516</v>
      </c>
      <c r="J19">
        <v>857</v>
      </c>
      <c r="K19">
        <v>6192</v>
      </c>
      <c r="L19">
        <v>10284</v>
      </c>
      <c r="M19">
        <v>4092</v>
      </c>
      <c r="N19" t="s">
        <v>449</v>
      </c>
    </row>
    <row r="20" spans="1:14" x14ac:dyDescent="0.3">
      <c r="A20" s="40">
        <v>45580</v>
      </c>
      <c r="B20" t="s">
        <v>118</v>
      </c>
      <c r="C20" t="s">
        <v>122</v>
      </c>
      <c r="D20" t="s">
        <v>52</v>
      </c>
      <c r="E20" t="s">
        <v>71</v>
      </c>
      <c r="F20" t="s">
        <v>64</v>
      </c>
      <c r="G20" t="s">
        <v>12</v>
      </c>
      <c r="H20">
        <v>20</v>
      </c>
      <c r="I20">
        <v>817</v>
      </c>
      <c r="J20">
        <v>1324</v>
      </c>
      <c r="K20">
        <v>16340</v>
      </c>
      <c r="L20">
        <v>26480</v>
      </c>
      <c r="M20">
        <v>10140</v>
      </c>
      <c r="N20" t="s">
        <v>449</v>
      </c>
    </row>
    <row r="21" spans="1:14" x14ac:dyDescent="0.3">
      <c r="A21" s="40">
        <v>45581</v>
      </c>
      <c r="B21" t="s">
        <v>118</v>
      </c>
      <c r="C21" t="s">
        <v>123</v>
      </c>
      <c r="D21" t="s">
        <v>52</v>
      </c>
      <c r="E21" t="s">
        <v>71</v>
      </c>
      <c r="F21" t="s">
        <v>60</v>
      </c>
      <c r="G21" t="s">
        <v>12</v>
      </c>
      <c r="H21">
        <v>16</v>
      </c>
      <c r="I21">
        <v>935</v>
      </c>
      <c r="J21">
        <v>980</v>
      </c>
      <c r="K21">
        <v>14960</v>
      </c>
      <c r="L21">
        <v>15680</v>
      </c>
      <c r="M21">
        <v>720</v>
      </c>
      <c r="N21" t="s">
        <v>449</v>
      </c>
    </row>
    <row r="22" spans="1:14" x14ac:dyDescent="0.3">
      <c r="A22" s="40">
        <v>45582</v>
      </c>
      <c r="B22" t="s">
        <v>118</v>
      </c>
      <c r="C22" t="s">
        <v>124</v>
      </c>
      <c r="D22" t="s">
        <v>52</v>
      </c>
      <c r="E22" t="s">
        <v>71</v>
      </c>
      <c r="F22" t="s">
        <v>109</v>
      </c>
      <c r="G22" t="s">
        <v>12</v>
      </c>
      <c r="H22">
        <v>17</v>
      </c>
      <c r="I22">
        <v>642</v>
      </c>
      <c r="J22">
        <v>1095</v>
      </c>
      <c r="K22">
        <v>10914</v>
      </c>
      <c r="L22">
        <v>18615</v>
      </c>
      <c r="M22">
        <v>7701</v>
      </c>
      <c r="N22" t="s">
        <v>449</v>
      </c>
    </row>
    <row r="23" spans="1:14" x14ac:dyDescent="0.3">
      <c r="A23" s="40">
        <v>45584</v>
      </c>
      <c r="B23" t="s">
        <v>118</v>
      </c>
      <c r="C23" t="s">
        <v>125</v>
      </c>
      <c r="D23" t="s">
        <v>52</v>
      </c>
      <c r="E23" t="s">
        <v>71</v>
      </c>
      <c r="F23" t="s">
        <v>69</v>
      </c>
      <c r="G23" t="s">
        <v>8</v>
      </c>
      <c r="H23">
        <v>18</v>
      </c>
      <c r="I23">
        <v>596</v>
      </c>
      <c r="J23">
        <v>817</v>
      </c>
      <c r="K23">
        <v>10728</v>
      </c>
      <c r="L23">
        <v>14706</v>
      </c>
      <c r="M23">
        <v>3978</v>
      </c>
      <c r="N23" t="s">
        <v>449</v>
      </c>
    </row>
    <row r="24" spans="1:14" x14ac:dyDescent="0.3">
      <c r="A24" s="40">
        <v>45585</v>
      </c>
      <c r="B24" t="s">
        <v>118</v>
      </c>
      <c r="C24" t="s">
        <v>126</v>
      </c>
      <c r="D24" t="s">
        <v>52</v>
      </c>
      <c r="E24" t="s">
        <v>71</v>
      </c>
      <c r="F24" t="s">
        <v>73</v>
      </c>
      <c r="G24" t="s">
        <v>8</v>
      </c>
      <c r="H24">
        <v>14</v>
      </c>
      <c r="I24">
        <v>533</v>
      </c>
      <c r="J24">
        <v>922</v>
      </c>
      <c r="K24">
        <v>7462</v>
      </c>
      <c r="L24">
        <v>12908</v>
      </c>
      <c r="M24">
        <v>5446</v>
      </c>
      <c r="N24" t="s">
        <v>449</v>
      </c>
    </row>
    <row r="25" spans="1:14" x14ac:dyDescent="0.3">
      <c r="A25" s="40">
        <v>45587</v>
      </c>
      <c r="B25" t="s">
        <v>118</v>
      </c>
      <c r="C25" t="s">
        <v>127</v>
      </c>
      <c r="D25" t="s">
        <v>52</v>
      </c>
      <c r="E25" t="s">
        <v>71</v>
      </c>
      <c r="F25" t="s">
        <v>98</v>
      </c>
      <c r="G25" t="s">
        <v>8</v>
      </c>
      <c r="H25">
        <v>19</v>
      </c>
      <c r="I25">
        <v>578</v>
      </c>
      <c r="J25">
        <v>1434</v>
      </c>
      <c r="K25">
        <v>10982</v>
      </c>
      <c r="L25">
        <v>27246</v>
      </c>
      <c r="M25">
        <v>16264</v>
      </c>
      <c r="N25" t="s">
        <v>449</v>
      </c>
    </row>
    <row r="26" spans="1:14" x14ac:dyDescent="0.3">
      <c r="A26" s="40">
        <v>45590</v>
      </c>
      <c r="B26" t="s">
        <v>118</v>
      </c>
      <c r="C26" t="s">
        <v>179</v>
      </c>
      <c r="D26" t="s">
        <v>80</v>
      </c>
      <c r="E26" t="s">
        <v>165</v>
      </c>
      <c r="F26" t="s">
        <v>73</v>
      </c>
      <c r="G26" t="s">
        <v>12</v>
      </c>
      <c r="H26">
        <v>28</v>
      </c>
      <c r="I26">
        <v>539</v>
      </c>
      <c r="J26">
        <v>1106</v>
      </c>
      <c r="K26">
        <v>15092</v>
      </c>
      <c r="L26">
        <v>30968</v>
      </c>
      <c r="M26">
        <v>15876</v>
      </c>
      <c r="N26" t="s">
        <v>449</v>
      </c>
    </row>
    <row r="27" spans="1:14" x14ac:dyDescent="0.3">
      <c r="A27" s="40">
        <v>45588</v>
      </c>
      <c r="B27" t="s">
        <v>118</v>
      </c>
      <c r="C27" t="s">
        <v>177</v>
      </c>
      <c r="D27" t="s">
        <v>80</v>
      </c>
      <c r="E27" t="s">
        <v>81</v>
      </c>
      <c r="F27" t="s">
        <v>98</v>
      </c>
      <c r="G27" t="s">
        <v>8</v>
      </c>
      <c r="H27">
        <v>23</v>
      </c>
      <c r="I27">
        <v>616</v>
      </c>
      <c r="J27">
        <v>919</v>
      </c>
      <c r="K27">
        <v>14168</v>
      </c>
      <c r="L27">
        <v>21137</v>
      </c>
      <c r="M27">
        <v>6969</v>
      </c>
      <c r="N27" t="s">
        <v>449</v>
      </c>
    </row>
    <row r="28" spans="1:14" x14ac:dyDescent="0.3">
      <c r="A28" s="40">
        <v>45586</v>
      </c>
      <c r="B28" t="s">
        <v>118</v>
      </c>
      <c r="C28" t="s">
        <v>175</v>
      </c>
      <c r="D28" t="s">
        <v>52</v>
      </c>
      <c r="E28" t="s">
        <v>71</v>
      </c>
      <c r="F28" t="s">
        <v>73</v>
      </c>
      <c r="G28" t="s">
        <v>8</v>
      </c>
      <c r="H28">
        <v>14</v>
      </c>
      <c r="I28">
        <v>913</v>
      </c>
      <c r="J28">
        <v>1155</v>
      </c>
      <c r="K28">
        <v>12782</v>
      </c>
      <c r="L28">
        <v>16170</v>
      </c>
      <c r="M28">
        <v>3388</v>
      </c>
      <c r="N28" t="s">
        <v>449</v>
      </c>
    </row>
    <row r="29" spans="1:14" x14ac:dyDescent="0.3">
      <c r="A29" s="40">
        <v>45583</v>
      </c>
      <c r="B29" t="s">
        <v>118</v>
      </c>
      <c r="C29" t="s">
        <v>172</v>
      </c>
      <c r="D29" t="s">
        <v>52</v>
      </c>
      <c r="E29" t="s">
        <v>71</v>
      </c>
      <c r="F29" t="s">
        <v>88</v>
      </c>
      <c r="G29" t="s">
        <v>8</v>
      </c>
      <c r="H29">
        <v>20</v>
      </c>
      <c r="I29">
        <v>963</v>
      </c>
      <c r="J29">
        <v>865</v>
      </c>
      <c r="K29">
        <v>19260</v>
      </c>
      <c r="L29">
        <v>17300</v>
      </c>
      <c r="M29">
        <v>-1960</v>
      </c>
      <c r="N29" t="s">
        <v>450</v>
      </c>
    </row>
    <row r="30" spans="1:14" x14ac:dyDescent="0.3">
      <c r="A30" s="40">
        <v>45578</v>
      </c>
      <c r="B30" t="s">
        <v>118</v>
      </c>
      <c r="C30" t="s">
        <v>167</v>
      </c>
      <c r="D30" t="s">
        <v>67</v>
      </c>
      <c r="E30" t="s">
        <v>152</v>
      </c>
      <c r="F30" t="s">
        <v>60</v>
      </c>
      <c r="G30" t="s">
        <v>12</v>
      </c>
      <c r="H30">
        <v>67</v>
      </c>
      <c r="I30">
        <v>711</v>
      </c>
      <c r="J30">
        <v>1280</v>
      </c>
      <c r="K30">
        <v>47637</v>
      </c>
      <c r="L30">
        <v>85760</v>
      </c>
      <c r="M30">
        <v>38123</v>
      </c>
      <c r="N30" t="s">
        <v>449</v>
      </c>
    </row>
    <row r="31" spans="1:14" x14ac:dyDescent="0.3">
      <c r="A31" s="40">
        <v>45571</v>
      </c>
      <c r="B31" t="s">
        <v>118</v>
      </c>
      <c r="C31" t="s">
        <v>162</v>
      </c>
      <c r="D31" t="s">
        <v>67</v>
      </c>
      <c r="E31" t="s">
        <v>132</v>
      </c>
      <c r="F31" t="s">
        <v>78</v>
      </c>
      <c r="G31" t="s">
        <v>8</v>
      </c>
      <c r="H31">
        <v>79</v>
      </c>
      <c r="I31">
        <v>683</v>
      </c>
      <c r="J31">
        <v>1444</v>
      </c>
      <c r="K31">
        <v>53957</v>
      </c>
      <c r="L31">
        <v>114076</v>
      </c>
      <c r="M31">
        <v>60119</v>
      </c>
      <c r="N31" t="s">
        <v>449</v>
      </c>
    </row>
    <row r="32" spans="1:14" x14ac:dyDescent="0.3">
      <c r="A32" s="40">
        <v>45595</v>
      </c>
      <c r="B32" t="s">
        <v>118</v>
      </c>
      <c r="C32" t="s">
        <v>374</v>
      </c>
      <c r="D32" t="s">
        <v>67</v>
      </c>
      <c r="E32" t="s">
        <v>68</v>
      </c>
      <c r="F32" t="s">
        <v>187</v>
      </c>
      <c r="G32" t="s">
        <v>12</v>
      </c>
      <c r="H32">
        <v>88</v>
      </c>
      <c r="I32">
        <v>552</v>
      </c>
      <c r="J32">
        <v>1422</v>
      </c>
      <c r="K32">
        <v>48576</v>
      </c>
      <c r="L32">
        <v>125136</v>
      </c>
      <c r="M32">
        <v>76560</v>
      </c>
      <c r="N32" t="s">
        <v>449</v>
      </c>
    </row>
    <row r="33" spans="1:14" x14ac:dyDescent="0.3">
      <c r="A33" s="40">
        <v>45594</v>
      </c>
      <c r="B33" t="s">
        <v>118</v>
      </c>
      <c r="C33" t="s">
        <v>373</v>
      </c>
      <c r="D33" t="s">
        <v>67</v>
      </c>
      <c r="E33" t="s">
        <v>68</v>
      </c>
      <c r="F33" t="s">
        <v>185</v>
      </c>
      <c r="G33" t="s">
        <v>8</v>
      </c>
      <c r="H33">
        <v>99</v>
      </c>
      <c r="I33">
        <v>880</v>
      </c>
      <c r="J33">
        <v>1318</v>
      </c>
      <c r="K33">
        <v>87120</v>
      </c>
      <c r="L33">
        <v>130482</v>
      </c>
      <c r="M33">
        <v>43362</v>
      </c>
      <c r="N33" t="s">
        <v>449</v>
      </c>
    </row>
    <row r="34" spans="1:14" x14ac:dyDescent="0.3">
      <c r="A34" s="40">
        <v>45593</v>
      </c>
      <c r="B34" t="s">
        <v>118</v>
      </c>
      <c r="C34" t="s">
        <v>372</v>
      </c>
      <c r="D34" t="s">
        <v>67</v>
      </c>
      <c r="E34" t="s">
        <v>68</v>
      </c>
      <c r="F34" t="s">
        <v>78</v>
      </c>
      <c r="G34" t="s">
        <v>12</v>
      </c>
      <c r="H34">
        <v>60</v>
      </c>
      <c r="I34">
        <v>729</v>
      </c>
      <c r="J34">
        <v>759</v>
      </c>
      <c r="K34">
        <v>43740</v>
      </c>
      <c r="L34">
        <v>45540</v>
      </c>
      <c r="M34">
        <v>1800</v>
      </c>
      <c r="N34" t="s">
        <v>449</v>
      </c>
    </row>
    <row r="35" spans="1:14" x14ac:dyDescent="0.3">
      <c r="A35" s="40">
        <v>45592</v>
      </c>
      <c r="B35" t="s">
        <v>118</v>
      </c>
      <c r="C35" t="s">
        <v>371</v>
      </c>
      <c r="D35" t="s">
        <v>67</v>
      </c>
      <c r="E35" t="s">
        <v>68</v>
      </c>
      <c r="F35" t="s">
        <v>146</v>
      </c>
      <c r="G35" t="s">
        <v>12</v>
      </c>
      <c r="H35">
        <v>69</v>
      </c>
      <c r="I35">
        <v>921</v>
      </c>
      <c r="J35">
        <v>1177</v>
      </c>
      <c r="K35">
        <v>63549</v>
      </c>
      <c r="L35">
        <v>81213</v>
      </c>
      <c r="M35">
        <v>17664</v>
      </c>
      <c r="N35" t="s">
        <v>449</v>
      </c>
    </row>
    <row r="36" spans="1:14" x14ac:dyDescent="0.3">
      <c r="A36" s="40">
        <v>45579</v>
      </c>
      <c r="B36" t="s">
        <v>118</v>
      </c>
      <c r="C36" t="s">
        <v>370</v>
      </c>
      <c r="D36" t="s">
        <v>67</v>
      </c>
      <c r="E36" t="s">
        <v>152</v>
      </c>
      <c r="F36" t="s">
        <v>62</v>
      </c>
      <c r="G36" t="s">
        <v>12</v>
      </c>
      <c r="H36">
        <v>70</v>
      </c>
      <c r="I36">
        <v>798</v>
      </c>
      <c r="J36">
        <v>1318</v>
      </c>
      <c r="K36">
        <v>55860</v>
      </c>
      <c r="L36">
        <v>92260</v>
      </c>
      <c r="M36">
        <v>36400</v>
      </c>
      <c r="N36" t="s">
        <v>449</v>
      </c>
    </row>
    <row r="37" spans="1:14" x14ac:dyDescent="0.3">
      <c r="A37" s="40">
        <v>45577</v>
      </c>
      <c r="B37" t="s">
        <v>118</v>
      </c>
      <c r="C37" t="s">
        <v>369</v>
      </c>
      <c r="D37" t="s">
        <v>67</v>
      </c>
      <c r="E37" t="s">
        <v>152</v>
      </c>
      <c r="F37" t="s">
        <v>60</v>
      </c>
      <c r="G37" t="s">
        <v>8</v>
      </c>
      <c r="H37">
        <v>80</v>
      </c>
      <c r="I37">
        <v>841</v>
      </c>
      <c r="J37">
        <v>1490</v>
      </c>
      <c r="K37">
        <v>67280</v>
      </c>
      <c r="L37">
        <v>119200</v>
      </c>
      <c r="M37">
        <v>51920</v>
      </c>
      <c r="N37" t="s">
        <v>449</v>
      </c>
    </row>
    <row r="38" spans="1:14" x14ac:dyDescent="0.3">
      <c r="A38" s="40">
        <v>45576</v>
      </c>
      <c r="B38" t="s">
        <v>118</v>
      </c>
      <c r="C38" t="s">
        <v>368</v>
      </c>
      <c r="D38" t="s">
        <v>67</v>
      </c>
      <c r="E38" t="s">
        <v>152</v>
      </c>
      <c r="F38" t="s">
        <v>58</v>
      </c>
      <c r="G38" t="s">
        <v>8</v>
      </c>
      <c r="H38">
        <v>82</v>
      </c>
      <c r="I38">
        <v>652</v>
      </c>
      <c r="J38">
        <v>994</v>
      </c>
      <c r="K38">
        <v>53464</v>
      </c>
      <c r="L38">
        <v>81508</v>
      </c>
      <c r="M38">
        <v>28044</v>
      </c>
      <c r="N38" t="s">
        <v>449</v>
      </c>
    </row>
    <row r="39" spans="1:14" x14ac:dyDescent="0.3">
      <c r="A39" s="40">
        <v>45575</v>
      </c>
      <c r="B39" t="s">
        <v>118</v>
      </c>
      <c r="C39" t="s">
        <v>367</v>
      </c>
      <c r="D39" t="s">
        <v>67</v>
      </c>
      <c r="E39" t="s">
        <v>152</v>
      </c>
      <c r="F39" t="s">
        <v>56</v>
      </c>
      <c r="G39" t="s">
        <v>8</v>
      </c>
      <c r="H39">
        <v>88</v>
      </c>
      <c r="I39">
        <v>978</v>
      </c>
      <c r="J39">
        <v>1231</v>
      </c>
      <c r="K39">
        <v>86064</v>
      </c>
      <c r="L39">
        <v>108328</v>
      </c>
      <c r="M39">
        <v>22264</v>
      </c>
      <c r="N39" t="s">
        <v>449</v>
      </c>
    </row>
    <row r="40" spans="1:14" x14ac:dyDescent="0.3">
      <c r="A40" s="40">
        <v>45574</v>
      </c>
      <c r="B40" t="s">
        <v>118</v>
      </c>
      <c r="C40" t="s">
        <v>366</v>
      </c>
      <c r="D40" t="s">
        <v>67</v>
      </c>
      <c r="E40" t="s">
        <v>152</v>
      </c>
      <c r="F40" t="s">
        <v>54</v>
      </c>
      <c r="G40" t="s">
        <v>8</v>
      </c>
      <c r="H40">
        <v>63</v>
      </c>
      <c r="I40">
        <v>747</v>
      </c>
      <c r="J40">
        <v>778</v>
      </c>
      <c r="K40">
        <v>47061</v>
      </c>
      <c r="L40">
        <v>49014</v>
      </c>
      <c r="M40">
        <v>1953</v>
      </c>
      <c r="N40" t="s">
        <v>449</v>
      </c>
    </row>
    <row r="41" spans="1:14" x14ac:dyDescent="0.3">
      <c r="A41" s="40">
        <v>45573</v>
      </c>
      <c r="B41" t="s">
        <v>118</v>
      </c>
      <c r="C41" t="s">
        <v>365</v>
      </c>
      <c r="D41" t="s">
        <v>67</v>
      </c>
      <c r="E41" t="s">
        <v>132</v>
      </c>
      <c r="F41" t="s">
        <v>187</v>
      </c>
      <c r="G41" t="s">
        <v>8</v>
      </c>
      <c r="H41">
        <v>81</v>
      </c>
      <c r="I41">
        <v>917</v>
      </c>
      <c r="J41">
        <v>1344</v>
      </c>
      <c r="K41">
        <v>74277</v>
      </c>
      <c r="L41">
        <v>108864</v>
      </c>
      <c r="M41">
        <v>34587</v>
      </c>
      <c r="N41" t="s">
        <v>449</v>
      </c>
    </row>
    <row r="42" spans="1:14" x14ac:dyDescent="0.3">
      <c r="A42" s="40">
        <v>45572</v>
      </c>
      <c r="B42" t="s">
        <v>118</v>
      </c>
      <c r="C42" t="s">
        <v>364</v>
      </c>
      <c r="D42" t="s">
        <v>67</v>
      </c>
      <c r="E42" t="s">
        <v>132</v>
      </c>
      <c r="F42" t="s">
        <v>185</v>
      </c>
      <c r="G42" t="s">
        <v>8</v>
      </c>
      <c r="H42">
        <v>80</v>
      </c>
      <c r="I42">
        <v>982</v>
      </c>
      <c r="J42">
        <v>1224</v>
      </c>
      <c r="K42">
        <v>78560</v>
      </c>
      <c r="L42">
        <v>97920</v>
      </c>
      <c r="M42">
        <v>19360</v>
      </c>
      <c r="N42" t="s">
        <v>449</v>
      </c>
    </row>
    <row r="43" spans="1:14" x14ac:dyDescent="0.3">
      <c r="A43" s="40">
        <v>45570</v>
      </c>
      <c r="B43" t="s">
        <v>118</v>
      </c>
      <c r="C43" t="s">
        <v>363</v>
      </c>
      <c r="D43" t="s">
        <v>67</v>
      </c>
      <c r="E43" t="s">
        <v>132</v>
      </c>
      <c r="F43" t="s">
        <v>146</v>
      </c>
      <c r="G43" t="s">
        <v>8</v>
      </c>
      <c r="H43">
        <v>52</v>
      </c>
      <c r="I43">
        <v>633</v>
      </c>
      <c r="J43">
        <v>1226</v>
      </c>
      <c r="K43">
        <v>32916</v>
      </c>
      <c r="L43">
        <v>63752</v>
      </c>
      <c r="M43">
        <v>30836</v>
      </c>
      <c r="N43" t="s">
        <v>449</v>
      </c>
    </row>
    <row r="44" spans="1:14" x14ac:dyDescent="0.3">
      <c r="A44" s="40">
        <v>45569</v>
      </c>
      <c r="B44" t="s">
        <v>118</v>
      </c>
      <c r="C44" t="s">
        <v>362</v>
      </c>
      <c r="D44" t="s">
        <v>67</v>
      </c>
      <c r="E44" t="s">
        <v>132</v>
      </c>
      <c r="F44" t="s">
        <v>64</v>
      </c>
      <c r="G44" t="s">
        <v>8</v>
      </c>
      <c r="H44">
        <v>77</v>
      </c>
      <c r="I44">
        <v>951</v>
      </c>
      <c r="J44">
        <v>1432</v>
      </c>
      <c r="K44">
        <v>73227</v>
      </c>
      <c r="L44">
        <v>110264</v>
      </c>
      <c r="M44">
        <v>37037</v>
      </c>
      <c r="N44" t="s">
        <v>449</v>
      </c>
    </row>
    <row r="45" spans="1:14" x14ac:dyDescent="0.3">
      <c r="A45" s="40">
        <v>45566</v>
      </c>
      <c r="B45" t="s">
        <v>118</v>
      </c>
      <c r="C45" t="s">
        <v>119</v>
      </c>
      <c r="D45" t="s">
        <v>52</v>
      </c>
      <c r="E45" t="s">
        <v>53</v>
      </c>
      <c r="F45" t="s">
        <v>98</v>
      </c>
      <c r="G45" t="s">
        <v>8</v>
      </c>
      <c r="H45">
        <v>18</v>
      </c>
      <c r="I45">
        <v>867</v>
      </c>
      <c r="J45">
        <v>875</v>
      </c>
      <c r="K45">
        <v>15606</v>
      </c>
      <c r="L45">
        <v>15750</v>
      </c>
      <c r="M45">
        <v>144</v>
      </c>
      <c r="N45" t="s">
        <v>449</v>
      </c>
    </row>
    <row r="46" spans="1:14" x14ac:dyDescent="0.3">
      <c r="A46" s="40">
        <v>45567</v>
      </c>
      <c r="B46" t="s">
        <v>118</v>
      </c>
      <c r="C46" t="s">
        <v>120</v>
      </c>
      <c r="D46" t="s">
        <v>52</v>
      </c>
      <c r="E46" t="s">
        <v>53</v>
      </c>
      <c r="F46" t="s">
        <v>94</v>
      </c>
      <c r="G46" t="s">
        <v>8</v>
      </c>
      <c r="H46">
        <v>10</v>
      </c>
      <c r="I46">
        <v>757</v>
      </c>
      <c r="J46">
        <v>885</v>
      </c>
      <c r="K46">
        <v>7570</v>
      </c>
      <c r="L46">
        <v>8850</v>
      </c>
      <c r="M46">
        <v>1280</v>
      </c>
      <c r="N46" t="s">
        <v>449</v>
      </c>
    </row>
    <row r="47" spans="1:14" x14ac:dyDescent="0.3">
      <c r="A47" s="40">
        <v>45568</v>
      </c>
      <c r="B47" t="s">
        <v>118</v>
      </c>
      <c r="C47" t="s">
        <v>121</v>
      </c>
      <c r="D47" t="s">
        <v>52</v>
      </c>
      <c r="E47" t="s">
        <v>53</v>
      </c>
      <c r="F47" t="s">
        <v>73</v>
      </c>
      <c r="G47" t="s">
        <v>8</v>
      </c>
      <c r="H47">
        <v>18</v>
      </c>
      <c r="I47">
        <v>668</v>
      </c>
      <c r="J47">
        <v>1366</v>
      </c>
      <c r="K47">
        <v>12024</v>
      </c>
      <c r="L47">
        <v>24588</v>
      </c>
      <c r="M47">
        <v>12564</v>
      </c>
      <c r="N47" t="s">
        <v>449</v>
      </c>
    </row>
    <row r="48" spans="1:14" x14ac:dyDescent="0.3">
      <c r="A48" s="40">
        <v>45580</v>
      </c>
      <c r="B48" t="s">
        <v>118</v>
      </c>
      <c r="C48" t="s">
        <v>122</v>
      </c>
      <c r="D48" t="s">
        <v>52</v>
      </c>
      <c r="E48" t="s">
        <v>71</v>
      </c>
      <c r="F48" t="s">
        <v>64</v>
      </c>
      <c r="G48" t="s">
        <v>12</v>
      </c>
      <c r="H48">
        <v>20</v>
      </c>
      <c r="I48">
        <v>882</v>
      </c>
      <c r="J48">
        <v>1193</v>
      </c>
      <c r="K48">
        <v>17640</v>
      </c>
      <c r="L48">
        <v>23860</v>
      </c>
      <c r="M48">
        <v>6220</v>
      </c>
      <c r="N48" t="s">
        <v>449</v>
      </c>
    </row>
    <row r="49" spans="1:14" x14ac:dyDescent="0.3">
      <c r="A49" s="40">
        <v>45581</v>
      </c>
      <c r="B49" t="s">
        <v>118</v>
      </c>
      <c r="C49" t="s">
        <v>123</v>
      </c>
      <c r="D49" t="s">
        <v>52</v>
      </c>
      <c r="E49" t="s">
        <v>71</v>
      </c>
      <c r="F49" t="s">
        <v>60</v>
      </c>
      <c r="G49" t="s">
        <v>12</v>
      </c>
      <c r="H49">
        <v>17</v>
      </c>
      <c r="I49">
        <v>739</v>
      </c>
      <c r="J49">
        <v>826</v>
      </c>
      <c r="K49">
        <v>12563</v>
      </c>
      <c r="L49">
        <v>14042</v>
      </c>
      <c r="M49">
        <v>1479</v>
      </c>
      <c r="N49" t="s">
        <v>449</v>
      </c>
    </row>
    <row r="50" spans="1:14" x14ac:dyDescent="0.3">
      <c r="A50" s="40">
        <v>45582</v>
      </c>
      <c r="B50" t="s">
        <v>118</v>
      </c>
      <c r="C50" t="s">
        <v>124</v>
      </c>
      <c r="D50" t="s">
        <v>52</v>
      </c>
      <c r="E50" t="s">
        <v>71</v>
      </c>
      <c r="F50" t="s">
        <v>109</v>
      </c>
      <c r="G50" t="s">
        <v>12</v>
      </c>
      <c r="H50">
        <v>15</v>
      </c>
      <c r="I50">
        <v>563</v>
      </c>
      <c r="J50">
        <v>1069</v>
      </c>
      <c r="K50">
        <v>8445</v>
      </c>
      <c r="L50">
        <v>16035</v>
      </c>
      <c r="M50">
        <v>7590</v>
      </c>
      <c r="N50" t="s">
        <v>449</v>
      </c>
    </row>
    <row r="51" spans="1:14" x14ac:dyDescent="0.3">
      <c r="A51" s="40">
        <v>45584</v>
      </c>
      <c r="B51" t="s">
        <v>118</v>
      </c>
      <c r="C51" t="s">
        <v>125</v>
      </c>
      <c r="D51" t="s">
        <v>52</v>
      </c>
      <c r="E51" t="s">
        <v>71</v>
      </c>
      <c r="F51" t="s">
        <v>69</v>
      </c>
      <c r="G51" t="s">
        <v>8</v>
      </c>
      <c r="H51">
        <v>15</v>
      </c>
      <c r="I51">
        <v>662</v>
      </c>
      <c r="J51">
        <v>1183</v>
      </c>
      <c r="K51">
        <v>9930</v>
      </c>
      <c r="L51">
        <v>17745</v>
      </c>
      <c r="M51">
        <v>7815</v>
      </c>
      <c r="N51" t="s">
        <v>449</v>
      </c>
    </row>
    <row r="52" spans="1:14" x14ac:dyDescent="0.3">
      <c r="A52" s="40">
        <v>45585</v>
      </c>
      <c r="B52" t="s">
        <v>118</v>
      </c>
      <c r="C52" t="s">
        <v>126</v>
      </c>
      <c r="D52" t="s">
        <v>52</v>
      </c>
      <c r="E52" t="s">
        <v>71</v>
      </c>
      <c r="F52" t="s">
        <v>73</v>
      </c>
      <c r="G52" t="s">
        <v>8</v>
      </c>
      <c r="H52">
        <v>16</v>
      </c>
      <c r="I52">
        <v>846</v>
      </c>
      <c r="J52">
        <v>1375</v>
      </c>
      <c r="K52">
        <v>13536</v>
      </c>
      <c r="L52">
        <v>22000</v>
      </c>
      <c r="M52">
        <v>8464</v>
      </c>
      <c r="N52" t="s">
        <v>449</v>
      </c>
    </row>
    <row r="53" spans="1:14" x14ac:dyDescent="0.3">
      <c r="A53" s="40">
        <v>45587</v>
      </c>
      <c r="B53" t="s">
        <v>118</v>
      </c>
      <c r="C53" t="s">
        <v>127</v>
      </c>
      <c r="D53" t="s">
        <v>52</v>
      </c>
      <c r="E53" t="s">
        <v>71</v>
      </c>
      <c r="F53" t="s">
        <v>98</v>
      </c>
      <c r="G53" t="s">
        <v>8</v>
      </c>
      <c r="H53">
        <v>14</v>
      </c>
      <c r="I53">
        <v>777</v>
      </c>
      <c r="J53">
        <v>1192</v>
      </c>
      <c r="K53">
        <v>10878</v>
      </c>
      <c r="L53">
        <v>16688</v>
      </c>
      <c r="M53">
        <v>5810</v>
      </c>
      <c r="N53" t="s">
        <v>449</v>
      </c>
    </row>
    <row r="54" spans="1:14" x14ac:dyDescent="0.3">
      <c r="A54" s="40">
        <v>45595</v>
      </c>
      <c r="B54" t="s">
        <v>118</v>
      </c>
      <c r="C54" t="s">
        <v>374</v>
      </c>
      <c r="D54" t="s">
        <v>67</v>
      </c>
      <c r="E54" t="s">
        <v>68</v>
      </c>
      <c r="F54" t="s">
        <v>187</v>
      </c>
      <c r="G54" t="s">
        <v>12</v>
      </c>
      <c r="H54">
        <v>70</v>
      </c>
      <c r="I54">
        <v>699</v>
      </c>
      <c r="J54">
        <v>1090</v>
      </c>
      <c r="K54">
        <v>48930</v>
      </c>
      <c r="L54">
        <v>76300</v>
      </c>
      <c r="M54">
        <v>27370</v>
      </c>
      <c r="N54" t="s">
        <v>449</v>
      </c>
    </row>
    <row r="55" spans="1:14" x14ac:dyDescent="0.3">
      <c r="A55" s="40">
        <v>45594</v>
      </c>
      <c r="B55" t="s">
        <v>118</v>
      </c>
      <c r="C55" t="s">
        <v>373</v>
      </c>
      <c r="D55" t="s">
        <v>67</v>
      </c>
      <c r="E55" t="s">
        <v>68</v>
      </c>
      <c r="F55" t="s">
        <v>185</v>
      </c>
      <c r="G55" t="s">
        <v>8</v>
      </c>
      <c r="H55">
        <v>73</v>
      </c>
      <c r="I55">
        <v>801</v>
      </c>
      <c r="J55">
        <v>1092</v>
      </c>
      <c r="K55">
        <v>58473</v>
      </c>
      <c r="L55">
        <v>79716</v>
      </c>
      <c r="M55">
        <v>21243</v>
      </c>
      <c r="N55" t="s">
        <v>449</v>
      </c>
    </row>
    <row r="56" spans="1:14" x14ac:dyDescent="0.3">
      <c r="A56" s="40">
        <v>45593</v>
      </c>
      <c r="B56" t="s">
        <v>118</v>
      </c>
      <c r="C56" t="s">
        <v>372</v>
      </c>
      <c r="D56" t="s">
        <v>67</v>
      </c>
      <c r="E56" t="s">
        <v>68</v>
      </c>
      <c r="F56" t="s">
        <v>78</v>
      </c>
      <c r="G56" t="s">
        <v>12</v>
      </c>
      <c r="H56">
        <v>86</v>
      </c>
      <c r="I56">
        <v>949</v>
      </c>
      <c r="J56">
        <v>924</v>
      </c>
      <c r="K56">
        <v>81614</v>
      </c>
      <c r="L56">
        <v>79464</v>
      </c>
      <c r="M56">
        <v>-2150</v>
      </c>
      <c r="N56" t="s">
        <v>450</v>
      </c>
    </row>
    <row r="57" spans="1:14" x14ac:dyDescent="0.3">
      <c r="A57" s="40">
        <v>45592</v>
      </c>
      <c r="B57" t="s">
        <v>118</v>
      </c>
      <c r="C57" t="s">
        <v>371</v>
      </c>
      <c r="D57" t="s">
        <v>67</v>
      </c>
      <c r="E57" t="s">
        <v>68</v>
      </c>
      <c r="F57" t="s">
        <v>146</v>
      </c>
      <c r="G57" t="s">
        <v>12</v>
      </c>
      <c r="H57">
        <v>95</v>
      </c>
      <c r="I57">
        <v>845</v>
      </c>
      <c r="J57">
        <v>1102</v>
      </c>
      <c r="K57">
        <v>80275</v>
      </c>
      <c r="L57">
        <v>104690</v>
      </c>
      <c r="M57">
        <v>24415</v>
      </c>
      <c r="N57" t="s">
        <v>449</v>
      </c>
    </row>
    <row r="58" spans="1:14" x14ac:dyDescent="0.3">
      <c r="A58" s="40">
        <v>45579</v>
      </c>
      <c r="B58" t="s">
        <v>118</v>
      </c>
      <c r="C58" t="s">
        <v>370</v>
      </c>
      <c r="D58" t="s">
        <v>67</v>
      </c>
      <c r="E58" t="s">
        <v>152</v>
      </c>
      <c r="F58" t="s">
        <v>62</v>
      </c>
      <c r="G58" t="s">
        <v>12</v>
      </c>
      <c r="H58">
        <v>75</v>
      </c>
      <c r="I58">
        <v>549</v>
      </c>
      <c r="J58">
        <v>1108</v>
      </c>
      <c r="K58">
        <v>41175</v>
      </c>
      <c r="L58">
        <v>83100</v>
      </c>
      <c r="M58">
        <v>41925</v>
      </c>
      <c r="N58" t="s">
        <v>449</v>
      </c>
    </row>
    <row r="59" spans="1:14" x14ac:dyDescent="0.3">
      <c r="A59" s="40">
        <v>45577</v>
      </c>
      <c r="B59" t="s">
        <v>118</v>
      </c>
      <c r="C59" t="s">
        <v>369</v>
      </c>
      <c r="D59" t="s">
        <v>67</v>
      </c>
      <c r="E59" t="s">
        <v>152</v>
      </c>
      <c r="F59" t="s">
        <v>60</v>
      </c>
      <c r="G59" t="s">
        <v>8</v>
      </c>
      <c r="H59">
        <v>95</v>
      </c>
      <c r="I59">
        <v>508</v>
      </c>
      <c r="J59">
        <v>783</v>
      </c>
      <c r="K59">
        <v>48260</v>
      </c>
      <c r="L59">
        <v>74385</v>
      </c>
      <c r="M59">
        <v>26125</v>
      </c>
      <c r="N59" t="s">
        <v>449</v>
      </c>
    </row>
    <row r="60" spans="1:14" x14ac:dyDescent="0.3">
      <c r="A60" s="40">
        <v>45576</v>
      </c>
      <c r="B60" t="s">
        <v>118</v>
      </c>
      <c r="C60" t="s">
        <v>368</v>
      </c>
      <c r="D60" t="s">
        <v>67</v>
      </c>
      <c r="E60" t="s">
        <v>152</v>
      </c>
      <c r="F60" t="s">
        <v>58</v>
      </c>
      <c r="G60" t="s">
        <v>8</v>
      </c>
      <c r="H60">
        <v>91</v>
      </c>
      <c r="I60">
        <v>867</v>
      </c>
      <c r="J60">
        <v>957</v>
      </c>
      <c r="K60">
        <v>78897</v>
      </c>
      <c r="L60">
        <v>87087</v>
      </c>
      <c r="M60">
        <v>8190</v>
      </c>
      <c r="N60" t="s">
        <v>449</v>
      </c>
    </row>
    <row r="61" spans="1:14" x14ac:dyDescent="0.3">
      <c r="A61" s="40">
        <v>45575</v>
      </c>
      <c r="B61" t="s">
        <v>118</v>
      </c>
      <c r="C61" t="s">
        <v>367</v>
      </c>
      <c r="D61" t="s">
        <v>67</v>
      </c>
      <c r="E61" t="s">
        <v>152</v>
      </c>
      <c r="F61" t="s">
        <v>56</v>
      </c>
      <c r="G61" t="s">
        <v>8</v>
      </c>
      <c r="H61">
        <v>56</v>
      </c>
      <c r="I61">
        <v>611</v>
      </c>
      <c r="J61">
        <v>1240</v>
      </c>
      <c r="K61">
        <v>34216</v>
      </c>
      <c r="L61">
        <v>69440</v>
      </c>
      <c r="M61">
        <v>35224</v>
      </c>
      <c r="N61" t="s">
        <v>449</v>
      </c>
    </row>
    <row r="62" spans="1:14" x14ac:dyDescent="0.3">
      <c r="A62" s="40">
        <v>45574</v>
      </c>
      <c r="B62" t="s">
        <v>118</v>
      </c>
      <c r="C62" t="s">
        <v>366</v>
      </c>
      <c r="D62" t="s">
        <v>67</v>
      </c>
      <c r="E62" t="s">
        <v>152</v>
      </c>
      <c r="F62" t="s">
        <v>54</v>
      </c>
      <c r="G62" t="s">
        <v>8</v>
      </c>
      <c r="H62">
        <v>85</v>
      </c>
      <c r="I62">
        <v>541</v>
      </c>
      <c r="J62">
        <v>1331</v>
      </c>
      <c r="K62">
        <v>45985</v>
      </c>
      <c r="L62">
        <v>113135</v>
      </c>
      <c r="M62">
        <v>67150</v>
      </c>
      <c r="N62" t="s">
        <v>449</v>
      </c>
    </row>
    <row r="63" spans="1:14" x14ac:dyDescent="0.3">
      <c r="A63" s="40">
        <v>45573</v>
      </c>
      <c r="B63" t="s">
        <v>118</v>
      </c>
      <c r="C63" t="s">
        <v>365</v>
      </c>
      <c r="D63" t="s">
        <v>67</v>
      </c>
      <c r="E63" t="s">
        <v>132</v>
      </c>
      <c r="F63" t="s">
        <v>187</v>
      </c>
      <c r="G63" t="s">
        <v>8</v>
      </c>
      <c r="H63">
        <v>56</v>
      </c>
      <c r="I63">
        <v>840</v>
      </c>
      <c r="J63">
        <v>1353</v>
      </c>
      <c r="K63">
        <v>47040</v>
      </c>
      <c r="L63">
        <v>75768</v>
      </c>
      <c r="M63">
        <v>28728</v>
      </c>
      <c r="N63" t="s">
        <v>449</v>
      </c>
    </row>
    <row r="64" spans="1:14" x14ac:dyDescent="0.3">
      <c r="A64" s="40">
        <v>45572</v>
      </c>
      <c r="B64" t="s">
        <v>118</v>
      </c>
      <c r="C64" t="s">
        <v>364</v>
      </c>
      <c r="D64" t="s">
        <v>67</v>
      </c>
      <c r="E64" t="s">
        <v>132</v>
      </c>
      <c r="F64" t="s">
        <v>185</v>
      </c>
      <c r="G64" t="s">
        <v>8</v>
      </c>
      <c r="H64">
        <v>53</v>
      </c>
      <c r="I64">
        <v>913</v>
      </c>
      <c r="J64">
        <v>1369</v>
      </c>
      <c r="K64">
        <v>48389</v>
      </c>
      <c r="L64">
        <v>72557</v>
      </c>
      <c r="M64">
        <v>24168</v>
      </c>
      <c r="N64" t="s">
        <v>449</v>
      </c>
    </row>
    <row r="65" spans="1:14" x14ac:dyDescent="0.3">
      <c r="A65" s="40">
        <v>45570</v>
      </c>
      <c r="B65" t="s">
        <v>118</v>
      </c>
      <c r="C65" t="s">
        <v>363</v>
      </c>
      <c r="D65" t="s">
        <v>67</v>
      </c>
      <c r="E65" t="s">
        <v>132</v>
      </c>
      <c r="F65" t="s">
        <v>146</v>
      </c>
      <c r="G65" t="s">
        <v>8</v>
      </c>
      <c r="H65">
        <v>62</v>
      </c>
      <c r="I65">
        <v>641</v>
      </c>
      <c r="J65">
        <v>869</v>
      </c>
      <c r="K65">
        <v>39742</v>
      </c>
      <c r="L65">
        <v>53878</v>
      </c>
      <c r="M65">
        <v>14136</v>
      </c>
      <c r="N65" t="s">
        <v>449</v>
      </c>
    </row>
    <row r="66" spans="1:14" x14ac:dyDescent="0.3">
      <c r="A66" s="40">
        <v>45569</v>
      </c>
      <c r="B66" t="s">
        <v>118</v>
      </c>
      <c r="C66" t="s">
        <v>362</v>
      </c>
      <c r="D66" t="s">
        <v>67</v>
      </c>
      <c r="E66" t="s">
        <v>132</v>
      </c>
      <c r="F66" t="s">
        <v>64</v>
      </c>
      <c r="G66" t="s">
        <v>8</v>
      </c>
      <c r="H66">
        <v>61</v>
      </c>
      <c r="I66">
        <v>604</v>
      </c>
      <c r="J66">
        <v>1251</v>
      </c>
      <c r="K66">
        <v>36844</v>
      </c>
      <c r="L66">
        <v>76311</v>
      </c>
      <c r="M66">
        <v>39467</v>
      </c>
      <c r="N66" t="s">
        <v>449</v>
      </c>
    </row>
    <row r="67" spans="1:14" x14ac:dyDescent="0.3">
      <c r="A67" s="40">
        <v>45590</v>
      </c>
      <c r="B67" t="s">
        <v>118</v>
      </c>
      <c r="C67" t="s">
        <v>179</v>
      </c>
      <c r="D67" t="s">
        <v>80</v>
      </c>
      <c r="E67" t="s">
        <v>165</v>
      </c>
      <c r="F67" t="s">
        <v>73</v>
      </c>
      <c r="G67" t="s">
        <v>12</v>
      </c>
      <c r="H67">
        <v>29</v>
      </c>
      <c r="I67">
        <v>774</v>
      </c>
      <c r="J67">
        <v>793</v>
      </c>
      <c r="K67">
        <v>22446</v>
      </c>
      <c r="L67">
        <v>22997</v>
      </c>
      <c r="M67">
        <v>551</v>
      </c>
      <c r="N67" t="s">
        <v>449</v>
      </c>
    </row>
    <row r="68" spans="1:14" x14ac:dyDescent="0.3">
      <c r="A68" s="40">
        <v>45588</v>
      </c>
      <c r="B68" t="s">
        <v>118</v>
      </c>
      <c r="C68" t="s">
        <v>177</v>
      </c>
      <c r="D68" t="s">
        <v>80</v>
      </c>
      <c r="E68" t="s">
        <v>81</v>
      </c>
      <c r="F68" t="s">
        <v>98</v>
      </c>
      <c r="G68" t="s">
        <v>8</v>
      </c>
      <c r="H68">
        <v>26</v>
      </c>
      <c r="I68">
        <v>674</v>
      </c>
      <c r="J68">
        <v>857</v>
      </c>
      <c r="K68">
        <v>17524</v>
      </c>
      <c r="L68">
        <v>22282</v>
      </c>
      <c r="M68">
        <v>4758</v>
      </c>
      <c r="N68" t="s">
        <v>449</v>
      </c>
    </row>
    <row r="69" spans="1:14" x14ac:dyDescent="0.3">
      <c r="A69" s="40">
        <v>45586</v>
      </c>
      <c r="B69" t="s">
        <v>118</v>
      </c>
      <c r="C69" t="s">
        <v>175</v>
      </c>
      <c r="D69" t="s">
        <v>52</v>
      </c>
      <c r="E69" t="s">
        <v>71</v>
      </c>
      <c r="F69" t="s">
        <v>73</v>
      </c>
      <c r="G69" t="s">
        <v>8</v>
      </c>
      <c r="H69">
        <v>19</v>
      </c>
      <c r="I69">
        <v>664</v>
      </c>
      <c r="J69">
        <v>1091</v>
      </c>
      <c r="K69">
        <v>12616</v>
      </c>
      <c r="L69">
        <v>20729</v>
      </c>
      <c r="M69">
        <v>8113</v>
      </c>
      <c r="N69" t="s">
        <v>449</v>
      </c>
    </row>
    <row r="70" spans="1:14" x14ac:dyDescent="0.3">
      <c r="A70" s="40">
        <v>45583</v>
      </c>
      <c r="B70" t="s">
        <v>118</v>
      </c>
      <c r="C70" t="s">
        <v>172</v>
      </c>
      <c r="D70" t="s">
        <v>52</v>
      </c>
      <c r="E70" t="s">
        <v>71</v>
      </c>
      <c r="F70" t="s">
        <v>88</v>
      </c>
      <c r="G70" t="s">
        <v>8</v>
      </c>
      <c r="H70">
        <v>20</v>
      </c>
      <c r="I70">
        <v>784</v>
      </c>
      <c r="J70">
        <v>1320</v>
      </c>
      <c r="K70">
        <v>15680</v>
      </c>
      <c r="L70">
        <v>26400</v>
      </c>
      <c r="M70">
        <v>10720</v>
      </c>
      <c r="N70" t="s">
        <v>449</v>
      </c>
    </row>
    <row r="71" spans="1:14" x14ac:dyDescent="0.3">
      <c r="A71" s="40">
        <v>45578</v>
      </c>
      <c r="B71" t="s">
        <v>118</v>
      </c>
      <c r="C71" t="s">
        <v>167</v>
      </c>
      <c r="D71" t="s">
        <v>67</v>
      </c>
      <c r="E71" t="s">
        <v>152</v>
      </c>
      <c r="F71" t="s">
        <v>60</v>
      </c>
      <c r="G71" t="s">
        <v>12</v>
      </c>
      <c r="H71">
        <v>86</v>
      </c>
      <c r="I71">
        <v>717</v>
      </c>
      <c r="J71">
        <v>1445</v>
      </c>
      <c r="K71">
        <v>61662</v>
      </c>
      <c r="L71">
        <v>124270</v>
      </c>
      <c r="M71">
        <v>62608</v>
      </c>
      <c r="N71" t="s">
        <v>449</v>
      </c>
    </row>
    <row r="72" spans="1:14" x14ac:dyDescent="0.3">
      <c r="A72" s="40">
        <v>45571</v>
      </c>
      <c r="B72" t="s">
        <v>118</v>
      </c>
      <c r="C72" t="s">
        <v>162</v>
      </c>
      <c r="D72" t="s">
        <v>67</v>
      </c>
      <c r="E72" t="s">
        <v>132</v>
      </c>
      <c r="F72" t="s">
        <v>78</v>
      </c>
      <c r="G72" t="s">
        <v>8</v>
      </c>
      <c r="H72">
        <v>52</v>
      </c>
      <c r="I72">
        <v>546</v>
      </c>
      <c r="J72">
        <v>1482</v>
      </c>
      <c r="K72">
        <v>28392</v>
      </c>
      <c r="L72">
        <v>77064</v>
      </c>
      <c r="M72">
        <v>48672</v>
      </c>
      <c r="N72" t="s">
        <v>449</v>
      </c>
    </row>
    <row r="73" spans="1:14" x14ac:dyDescent="0.3">
      <c r="A73" s="40">
        <v>45566</v>
      </c>
      <c r="B73" t="s">
        <v>118</v>
      </c>
      <c r="C73" t="s">
        <v>119</v>
      </c>
      <c r="D73" t="s">
        <v>52</v>
      </c>
      <c r="E73" t="s">
        <v>53</v>
      </c>
      <c r="F73" t="s">
        <v>98</v>
      </c>
      <c r="G73" t="s">
        <v>8</v>
      </c>
      <c r="H73">
        <v>17</v>
      </c>
      <c r="I73">
        <v>932</v>
      </c>
      <c r="J73">
        <v>808</v>
      </c>
      <c r="K73">
        <v>15844</v>
      </c>
      <c r="L73">
        <v>13736</v>
      </c>
      <c r="M73">
        <v>-2108</v>
      </c>
      <c r="N73" t="s">
        <v>450</v>
      </c>
    </row>
    <row r="74" spans="1:14" x14ac:dyDescent="0.3">
      <c r="A74" s="40">
        <v>45567</v>
      </c>
      <c r="B74" t="s">
        <v>118</v>
      </c>
      <c r="C74" t="s">
        <v>120</v>
      </c>
      <c r="D74" t="s">
        <v>52</v>
      </c>
      <c r="E74" t="s">
        <v>53</v>
      </c>
      <c r="F74" t="s">
        <v>94</v>
      </c>
      <c r="G74" t="s">
        <v>8</v>
      </c>
      <c r="H74">
        <v>11</v>
      </c>
      <c r="I74">
        <v>654</v>
      </c>
      <c r="J74">
        <v>767</v>
      </c>
      <c r="K74">
        <v>7194</v>
      </c>
      <c r="L74">
        <v>8437</v>
      </c>
      <c r="M74">
        <v>1243</v>
      </c>
      <c r="N74" t="s">
        <v>449</v>
      </c>
    </row>
    <row r="75" spans="1:14" x14ac:dyDescent="0.3">
      <c r="A75" s="40">
        <v>45568</v>
      </c>
      <c r="B75" t="s">
        <v>118</v>
      </c>
      <c r="C75" t="s">
        <v>121</v>
      </c>
      <c r="D75" t="s">
        <v>52</v>
      </c>
      <c r="E75" t="s">
        <v>53</v>
      </c>
      <c r="F75" t="s">
        <v>73</v>
      </c>
      <c r="G75" t="s">
        <v>8</v>
      </c>
      <c r="H75">
        <v>19</v>
      </c>
      <c r="I75">
        <v>764</v>
      </c>
      <c r="J75">
        <v>1069</v>
      </c>
      <c r="K75">
        <v>14516</v>
      </c>
      <c r="L75">
        <v>20311</v>
      </c>
      <c r="M75">
        <v>5795</v>
      </c>
      <c r="N75" t="s">
        <v>449</v>
      </c>
    </row>
    <row r="76" spans="1:14" x14ac:dyDescent="0.3">
      <c r="A76" s="40">
        <v>45580</v>
      </c>
      <c r="B76" t="s">
        <v>118</v>
      </c>
      <c r="C76" t="s">
        <v>122</v>
      </c>
      <c r="D76" t="s">
        <v>52</v>
      </c>
      <c r="E76" t="s">
        <v>71</v>
      </c>
      <c r="F76" t="s">
        <v>64</v>
      </c>
      <c r="G76" t="s">
        <v>12</v>
      </c>
      <c r="H76">
        <v>15</v>
      </c>
      <c r="I76">
        <v>906</v>
      </c>
      <c r="J76">
        <v>1485</v>
      </c>
      <c r="K76">
        <v>13590</v>
      </c>
      <c r="L76">
        <v>22275</v>
      </c>
      <c r="M76">
        <v>8685</v>
      </c>
      <c r="N76" t="s">
        <v>449</v>
      </c>
    </row>
    <row r="77" spans="1:14" x14ac:dyDescent="0.3">
      <c r="A77" s="40">
        <v>45581</v>
      </c>
      <c r="B77" t="s">
        <v>118</v>
      </c>
      <c r="C77" t="s">
        <v>123</v>
      </c>
      <c r="D77" t="s">
        <v>52</v>
      </c>
      <c r="E77" t="s">
        <v>71</v>
      </c>
      <c r="F77" t="s">
        <v>60</v>
      </c>
      <c r="G77" t="s">
        <v>12</v>
      </c>
      <c r="H77">
        <v>20</v>
      </c>
      <c r="I77">
        <v>780</v>
      </c>
      <c r="J77">
        <v>783</v>
      </c>
      <c r="K77">
        <v>15600</v>
      </c>
      <c r="L77">
        <v>15660</v>
      </c>
      <c r="M77">
        <v>60</v>
      </c>
      <c r="N77" t="s">
        <v>449</v>
      </c>
    </row>
    <row r="78" spans="1:14" x14ac:dyDescent="0.3">
      <c r="A78" s="40">
        <v>45582</v>
      </c>
      <c r="B78" t="s">
        <v>118</v>
      </c>
      <c r="C78" t="s">
        <v>124</v>
      </c>
      <c r="D78" t="s">
        <v>52</v>
      </c>
      <c r="E78" t="s">
        <v>71</v>
      </c>
      <c r="F78" t="s">
        <v>109</v>
      </c>
      <c r="G78" t="s">
        <v>12</v>
      </c>
      <c r="H78">
        <v>17</v>
      </c>
      <c r="I78">
        <v>747</v>
      </c>
      <c r="J78">
        <v>1190</v>
      </c>
      <c r="K78">
        <v>12699</v>
      </c>
      <c r="L78">
        <v>20230</v>
      </c>
      <c r="M78">
        <v>7531</v>
      </c>
      <c r="N78" t="s">
        <v>449</v>
      </c>
    </row>
    <row r="79" spans="1:14" x14ac:dyDescent="0.3">
      <c r="A79" s="40">
        <v>45584</v>
      </c>
      <c r="B79" t="s">
        <v>118</v>
      </c>
      <c r="C79" t="s">
        <v>125</v>
      </c>
      <c r="D79" t="s">
        <v>52</v>
      </c>
      <c r="E79" t="s">
        <v>71</v>
      </c>
      <c r="F79" t="s">
        <v>69</v>
      </c>
      <c r="G79" t="s">
        <v>8</v>
      </c>
      <c r="H79">
        <v>15</v>
      </c>
      <c r="I79">
        <v>747</v>
      </c>
      <c r="J79">
        <v>966</v>
      </c>
      <c r="K79">
        <v>11205</v>
      </c>
      <c r="L79">
        <v>14490</v>
      </c>
      <c r="M79">
        <v>3285</v>
      </c>
      <c r="N79" t="s">
        <v>449</v>
      </c>
    </row>
    <row r="80" spans="1:14" x14ac:dyDescent="0.3">
      <c r="A80" s="40">
        <v>45585</v>
      </c>
      <c r="B80" t="s">
        <v>118</v>
      </c>
      <c r="C80" t="s">
        <v>126</v>
      </c>
      <c r="D80" t="s">
        <v>52</v>
      </c>
      <c r="E80" t="s">
        <v>71</v>
      </c>
      <c r="F80" t="s">
        <v>73</v>
      </c>
      <c r="G80" t="s">
        <v>8</v>
      </c>
      <c r="H80">
        <v>20</v>
      </c>
      <c r="I80">
        <v>844</v>
      </c>
      <c r="J80">
        <v>1010</v>
      </c>
      <c r="K80">
        <v>16880</v>
      </c>
      <c r="L80">
        <v>20200</v>
      </c>
      <c r="M80">
        <v>3320</v>
      </c>
      <c r="N80" t="s">
        <v>449</v>
      </c>
    </row>
    <row r="81" spans="1:14" x14ac:dyDescent="0.3">
      <c r="A81" s="40">
        <v>45587</v>
      </c>
      <c r="B81" t="s">
        <v>118</v>
      </c>
      <c r="C81" t="s">
        <v>127</v>
      </c>
      <c r="D81" t="s">
        <v>52</v>
      </c>
      <c r="E81" t="s">
        <v>71</v>
      </c>
      <c r="F81" t="s">
        <v>98</v>
      </c>
      <c r="G81" t="s">
        <v>8</v>
      </c>
      <c r="H81">
        <v>14</v>
      </c>
      <c r="I81">
        <v>799</v>
      </c>
      <c r="J81">
        <v>1154</v>
      </c>
      <c r="K81">
        <v>11186</v>
      </c>
      <c r="L81">
        <v>16156</v>
      </c>
      <c r="M81">
        <v>4970</v>
      </c>
      <c r="N81" t="s">
        <v>449</v>
      </c>
    </row>
    <row r="82" spans="1:14" x14ac:dyDescent="0.3">
      <c r="A82" s="40">
        <v>45571</v>
      </c>
      <c r="B82" t="s">
        <v>118</v>
      </c>
      <c r="C82" t="s">
        <v>162</v>
      </c>
      <c r="D82" t="s">
        <v>67</v>
      </c>
      <c r="E82" t="s">
        <v>132</v>
      </c>
      <c r="F82" t="s">
        <v>78</v>
      </c>
      <c r="G82" t="s">
        <v>8</v>
      </c>
      <c r="H82">
        <v>92</v>
      </c>
      <c r="I82">
        <v>923</v>
      </c>
      <c r="J82">
        <v>1151</v>
      </c>
      <c r="K82">
        <v>84916</v>
      </c>
      <c r="L82">
        <v>105892</v>
      </c>
      <c r="M82">
        <v>20976</v>
      </c>
      <c r="N82" t="s">
        <v>449</v>
      </c>
    </row>
    <row r="83" spans="1:14" x14ac:dyDescent="0.3">
      <c r="A83" s="40">
        <v>45578</v>
      </c>
      <c r="B83" t="s">
        <v>118</v>
      </c>
      <c r="C83" t="s">
        <v>167</v>
      </c>
      <c r="D83" t="s">
        <v>67</v>
      </c>
      <c r="E83" t="s">
        <v>152</v>
      </c>
      <c r="F83" t="s">
        <v>60</v>
      </c>
      <c r="G83" t="s">
        <v>12</v>
      </c>
      <c r="H83">
        <v>57</v>
      </c>
      <c r="I83">
        <v>927</v>
      </c>
      <c r="J83">
        <v>1477</v>
      </c>
      <c r="K83">
        <v>52839</v>
      </c>
      <c r="L83">
        <v>84189</v>
      </c>
      <c r="M83">
        <v>31350</v>
      </c>
      <c r="N83" t="s">
        <v>449</v>
      </c>
    </row>
    <row r="84" spans="1:14" x14ac:dyDescent="0.3">
      <c r="A84" s="40">
        <v>45596</v>
      </c>
      <c r="B84" t="s">
        <v>118</v>
      </c>
      <c r="C84" t="s">
        <v>237</v>
      </c>
      <c r="D84" t="s">
        <v>80</v>
      </c>
      <c r="E84" t="s">
        <v>81</v>
      </c>
      <c r="F84" t="s">
        <v>54</v>
      </c>
      <c r="G84" t="s">
        <v>12</v>
      </c>
      <c r="H84">
        <v>21</v>
      </c>
      <c r="I84">
        <v>596</v>
      </c>
      <c r="J84">
        <v>838</v>
      </c>
      <c r="K84">
        <v>12516</v>
      </c>
      <c r="L84">
        <v>17598</v>
      </c>
      <c r="M84">
        <v>5082</v>
      </c>
      <c r="N84" t="s">
        <v>449</v>
      </c>
    </row>
    <row r="85" spans="1:14" x14ac:dyDescent="0.3">
      <c r="A85" s="40">
        <v>45591</v>
      </c>
      <c r="B85" t="s">
        <v>118</v>
      </c>
      <c r="C85" t="s">
        <v>236</v>
      </c>
      <c r="D85" t="s">
        <v>80</v>
      </c>
      <c r="E85" t="s">
        <v>165</v>
      </c>
      <c r="F85" t="s">
        <v>64</v>
      </c>
      <c r="G85" t="s">
        <v>12</v>
      </c>
      <c r="H85">
        <v>22</v>
      </c>
      <c r="I85">
        <v>725</v>
      </c>
      <c r="J85">
        <v>1268</v>
      </c>
      <c r="K85">
        <v>15950</v>
      </c>
      <c r="L85">
        <v>27896</v>
      </c>
      <c r="M85">
        <v>11946</v>
      </c>
      <c r="N85" t="s">
        <v>449</v>
      </c>
    </row>
    <row r="86" spans="1:14" x14ac:dyDescent="0.3">
      <c r="A86" s="40">
        <v>45583</v>
      </c>
      <c r="B86" t="s">
        <v>118</v>
      </c>
      <c r="C86" t="s">
        <v>172</v>
      </c>
      <c r="D86" t="s">
        <v>52</v>
      </c>
      <c r="E86" t="s">
        <v>71</v>
      </c>
      <c r="F86" t="s">
        <v>88</v>
      </c>
      <c r="G86" t="s">
        <v>8</v>
      </c>
      <c r="H86">
        <v>16</v>
      </c>
      <c r="I86">
        <v>584</v>
      </c>
      <c r="J86">
        <v>1278</v>
      </c>
      <c r="K86">
        <v>9344</v>
      </c>
      <c r="L86">
        <v>20448</v>
      </c>
      <c r="M86">
        <v>11104</v>
      </c>
      <c r="N86" t="s">
        <v>449</v>
      </c>
    </row>
    <row r="87" spans="1:14" x14ac:dyDescent="0.3">
      <c r="A87" s="40">
        <v>45589</v>
      </c>
      <c r="B87" t="s">
        <v>118</v>
      </c>
      <c r="C87" t="s">
        <v>235</v>
      </c>
      <c r="D87" t="s">
        <v>80</v>
      </c>
      <c r="E87" t="s">
        <v>165</v>
      </c>
      <c r="F87" t="s">
        <v>94</v>
      </c>
      <c r="G87" t="s">
        <v>8</v>
      </c>
      <c r="H87">
        <v>21</v>
      </c>
      <c r="I87">
        <v>541</v>
      </c>
      <c r="J87">
        <v>1339</v>
      </c>
      <c r="K87">
        <v>11361</v>
      </c>
      <c r="L87">
        <v>28119</v>
      </c>
      <c r="M87">
        <v>16758</v>
      </c>
      <c r="N87" t="s">
        <v>449</v>
      </c>
    </row>
    <row r="88" spans="1:14" x14ac:dyDescent="0.3">
      <c r="A88" s="40">
        <v>45586</v>
      </c>
      <c r="B88" t="s">
        <v>118</v>
      </c>
      <c r="C88" t="s">
        <v>175</v>
      </c>
      <c r="D88" t="s">
        <v>52</v>
      </c>
      <c r="E88" t="s">
        <v>71</v>
      </c>
      <c r="F88" t="s">
        <v>73</v>
      </c>
      <c r="G88" t="s">
        <v>8</v>
      </c>
      <c r="H88">
        <v>19</v>
      </c>
      <c r="I88">
        <v>589</v>
      </c>
      <c r="J88">
        <v>1100</v>
      </c>
      <c r="K88">
        <v>11191</v>
      </c>
      <c r="L88">
        <v>20900</v>
      </c>
      <c r="M88">
        <v>9709</v>
      </c>
      <c r="N88" t="s">
        <v>449</v>
      </c>
    </row>
    <row r="89" spans="1:14" x14ac:dyDescent="0.3">
      <c r="A89" s="40">
        <v>45588</v>
      </c>
      <c r="B89" t="s">
        <v>118</v>
      </c>
      <c r="C89" t="s">
        <v>177</v>
      </c>
      <c r="D89" t="s">
        <v>80</v>
      </c>
      <c r="E89" t="s">
        <v>81</v>
      </c>
      <c r="F89" t="s">
        <v>98</v>
      </c>
      <c r="G89" t="s">
        <v>8</v>
      </c>
      <c r="H89">
        <v>30</v>
      </c>
      <c r="I89">
        <v>869</v>
      </c>
      <c r="J89">
        <v>1033</v>
      </c>
      <c r="K89">
        <v>26070</v>
      </c>
      <c r="L89">
        <v>30990</v>
      </c>
      <c r="M89">
        <v>4920</v>
      </c>
      <c r="N89" t="s">
        <v>449</v>
      </c>
    </row>
    <row r="90" spans="1:14" x14ac:dyDescent="0.3">
      <c r="A90" s="40">
        <v>45590</v>
      </c>
      <c r="B90" t="s">
        <v>118</v>
      </c>
      <c r="C90" t="s">
        <v>179</v>
      </c>
      <c r="D90" t="s">
        <v>80</v>
      </c>
      <c r="E90" t="s">
        <v>165</v>
      </c>
      <c r="F90" t="s">
        <v>73</v>
      </c>
      <c r="G90" t="s">
        <v>12</v>
      </c>
      <c r="H90">
        <v>20</v>
      </c>
      <c r="I90">
        <v>979</v>
      </c>
      <c r="J90">
        <v>1471</v>
      </c>
      <c r="K90">
        <v>19580</v>
      </c>
      <c r="L90">
        <v>29420</v>
      </c>
      <c r="M90">
        <v>9840</v>
      </c>
      <c r="N90" t="s">
        <v>449</v>
      </c>
    </row>
    <row r="91" spans="1:14" x14ac:dyDescent="0.3">
      <c r="A91" s="40">
        <v>45596</v>
      </c>
      <c r="B91" t="s">
        <v>118</v>
      </c>
      <c r="C91" t="s">
        <v>237</v>
      </c>
      <c r="D91" t="s">
        <v>80</v>
      </c>
      <c r="E91" t="s">
        <v>81</v>
      </c>
      <c r="F91" t="s">
        <v>54</v>
      </c>
      <c r="G91" t="s">
        <v>12</v>
      </c>
      <c r="H91">
        <v>29</v>
      </c>
      <c r="I91">
        <v>895</v>
      </c>
      <c r="J91">
        <v>882</v>
      </c>
      <c r="K91">
        <v>25955</v>
      </c>
      <c r="L91">
        <v>25578</v>
      </c>
      <c r="M91">
        <v>-377</v>
      </c>
      <c r="N91" t="s">
        <v>450</v>
      </c>
    </row>
    <row r="92" spans="1:14" x14ac:dyDescent="0.3">
      <c r="A92" s="40">
        <v>45591</v>
      </c>
      <c r="B92" t="s">
        <v>118</v>
      </c>
      <c r="C92" t="s">
        <v>236</v>
      </c>
      <c r="D92" t="s">
        <v>80</v>
      </c>
      <c r="E92" t="s">
        <v>165</v>
      </c>
      <c r="F92" t="s">
        <v>64</v>
      </c>
      <c r="G92" t="s">
        <v>12</v>
      </c>
      <c r="H92">
        <v>23</v>
      </c>
      <c r="I92">
        <v>746</v>
      </c>
      <c r="J92">
        <v>1410</v>
      </c>
      <c r="K92">
        <v>17158</v>
      </c>
      <c r="L92">
        <v>32430</v>
      </c>
      <c r="M92">
        <v>15272</v>
      </c>
      <c r="N92" t="s">
        <v>449</v>
      </c>
    </row>
    <row r="93" spans="1:14" x14ac:dyDescent="0.3">
      <c r="A93" s="40">
        <v>45589</v>
      </c>
      <c r="B93" t="s">
        <v>118</v>
      </c>
      <c r="C93" t="s">
        <v>235</v>
      </c>
      <c r="D93" t="s">
        <v>80</v>
      </c>
      <c r="E93" t="s">
        <v>165</v>
      </c>
      <c r="F93" t="s">
        <v>94</v>
      </c>
      <c r="G93" t="s">
        <v>8</v>
      </c>
      <c r="H93">
        <v>28</v>
      </c>
      <c r="I93">
        <v>537</v>
      </c>
      <c r="J93">
        <v>828</v>
      </c>
      <c r="K93">
        <v>15036</v>
      </c>
      <c r="L93">
        <v>23184</v>
      </c>
      <c r="M93">
        <v>8148</v>
      </c>
      <c r="N93" t="s">
        <v>449</v>
      </c>
    </row>
    <row r="94" spans="1:14" x14ac:dyDescent="0.3">
      <c r="A94" s="40">
        <v>45589</v>
      </c>
      <c r="B94" t="s">
        <v>118</v>
      </c>
      <c r="C94" t="s">
        <v>235</v>
      </c>
      <c r="D94" t="s">
        <v>80</v>
      </c>
      <c r="E94" t="s">
        <v>165</v>
      </c>
      <c r="F94" t="s">
        <v>94</v>
      </c>
      <c r="G94" t="s">
        <v>8</v>
      </c>
      <c r="H94">
        <v>20</v>
      </c>
      <c r="I94">
        <v>999</v>
      </c>
      <c r="J94">
        <v>1191</v>
      </c>
      <c r="K94">
        <v>19980</v>
      </c>
      <c r="L94">
        <v>23820</v>
      </c>
      <c r="M94">
        <v>3840</v>
      </c>
      <c r="N94" t="s">
        <v>449</v>
      </c>
    </row>
    <row r="95" spans="1:14" x14ac:dyDescent="0.3">
      <c r="A95" s="40">
        <v>45591</v>
      </c>
      <c r="B95" t="s">
        <v>118</v>
      </c>
      <c r="C95" t="s">
        <v>236</v>
      </c>
      <c r="D95" t="s">
        <v>80</v>
      </c>
      <c r="E95" t="s">
        <v>165</v>
      </c>
      <c r="F95" t="s">
        <v>64</v>
      </c>
      <c r="G95" t="s">
        <v>12</v>
      </c>
      <c r="H95">
        <v>29</v>
      </c>
      <c r="I95">
        <v>661</v>
      </c>
      <c r="J95">
        <v>1400</v>
      </c>
      <c r="K95">
        <v>19169</v>
      </c>
      <c r="L95">
        <v>40600</v>
      </c>
      <c r="M95">
        <v>21431</v>
      </c>
      <c r="N95" t="s">
        <v>449</v>
      </c>
    </row>
    <row r="96" spans="1:14" x14ac:dyDescent="0.3">
      <c r="A96" s="40">
        <v>45596</v>
      </c>
      <c r="B96" t="s">
        <v>118</v>
      </c>
      <c r="C96" t="s">
        <v>237</v>
      </c>
      <c r="D96" t="s">
        <v>80</v>
      </c>
      <c r="E96" t="s">
        <v>81</v>
      </c>
      <c r="F96" t="s">
        <v>54</v>
      </c>
      <c r="G96" t="s">
        <v>12</v>
      </c>
      <c r="H96">
        <v>30</v>
      </c>
      <c r="I96">
        <v>539</v>
      </c>
      <c r="J96">
        <v>1364</v>
      </c>
      <c r="K96">
        <v>16170</v>
      </c>
      <c r="L96">
        <v>40920</v>
      </c>
      <c r="M96">
        <v>24750</v>
      </c>
      <c r="N96" t="s">
        <v>449</v>
      </c>
    </row>
    <row r="97" spans="1:14" x14ac:dyDescent="0.3">
      <c r="A97" s="40">
        <v>45608</v>
      </c>
      <c r="B97" t="s">
        <v>193</v>
      </c>
      <c r="C97" t="s">
        <v>379</v>
      </c>
      <c r="D97" t="s">
        <v>67</v>
      </c>
      <c r="E97" t="s">
        <v>195</v>
      </c>
      <c r="F97" t="s">
        <v>98</v>
      </c>
      <c r="G97" t="s">
        <v>8</v>
      </c>
      <c r="H97">
        <v>96</v>
      </c>
      <c r="I97">
        <v>674</v>
      </c>
      <c r="J97">
        <v>1178</v>
      </c>
      <c r="K97">
        <v>64704</v>
      </c>
      <c r="L97">
        <v>113088</v>
      </c>
      <c r="M97">
        <v>48384</v>
      </c>
      <c r="N97" t="s">
        <v>449</v>
      </c>
    </row>
    <row r="98" spans="1:14" x14ac:dyDescent="0.3">
      <c r="A98" s="40">
        <v>45607</v>
      </c>
      <c r="B98" t="s">
        <v>193</v>
      </c>
      <c r="C98" t="s">
        <v>378</v>
      </c>
      <c r="D98" t="s">
        <v>67</v>
      </c>
      <c r="E98" t="s">
        <v>195</v>
      </c>
      <c r="F98" t="s">
        <v>60</v>
      </c>
      <c r="G98" t="s">
        <v>8</v>
      </c>
      <c r="H98">
        <v>92</v>
      </c>
      <c r="I98">
        <v>609</v>
      </c>
      <c r="J98">
        <v>792</v>
      </c>
      <c r="K98">
        <v>56028</v>
      </c>
      <c r="L98">
        <v>72864</v>
      </c>
      <c r="M98">
        <v>16836</v>
      </c>
      <c r="N98" t="s">
        <v>449</v>
      </c>
    </row>
    <row r="99" spans="1:14" x14ac:dyDescent="0.3">
      <c r="A99" s="40">
        <v>45606</v>
      </c>
      <c r="B99" t="s">
        <v>193</v>
      </c>
      <c r="C99" t="s">
        <v>377</v>
      </c>
      <c r="D99" t="s">
        <v>67</v>
      </c>
      <c r="E99" t="s">
        <v>195</v>
      </c>
      <c r="F99" t="s">
        <v>78</v>
      </c>
      <c r="G99" t="s">
        <v>8</v>
      </c>
      <c r="H99">
        <v>86</v>
      </c>
      <c r="I99">
        <v>593</v>
      </c>
      <c r="J99">
        <v>1425</v>
      </c>
      <c r="K99">
        <v>50998</v>
      </c>
      <c r="L99">
        <v>122550</v>
      </c>
      <c r="M99">
        <v>71552</v>
      </c>
      <c r="N99" t="s">
        <v>449</v>
      </c>
    </row>
    <row r="100" spans="1:14" x14ac:dyDescent="0.3">
      <c r="A100" s="40">
        <v>45604</v>
      </c>
      <c r="B100" t="s">
        <v>193</v>
      </c>
      <c r="C100" t="s">
        <v>376</v>
      </c>
      <c r="D100" t="s">
        <v>67</v>
      </c>
      <c r="E100" t="s">
        <v>195</v>
      </c>
      <c r="F100" t="s">
        <v>109</v>
      </c>
      <c r="G100" t="s">
        <v>8</v>
      </c>
      <c r="H100">
        <v>74</v>
      </c>
      <c r="I100">
        <v>743</v>
      </c>
      <c r="J100">
        <v>974</v>
      </c>
      <c r="K100">
        <v>54982</v>
      </c>
      <c r="L100">
        <v>72076</v>
      </c>
      <c r="M100">
        <v>17094</v>
      </c>
      <c r="N100" t="s">
        <v>449</v>
      </c>
    </row>
    <row r="101" spans="1:14" x14ac:dyDescent="0.3">
      <c r="A101" s="40">
        <v>45603</v>
      </c>
      <c r="B101" t="s">
        <v>193</v>
      </c>
      <c r="C101" t="s">
        <v>375</v>
      </c>
      <c r="D101" t="s">
        <v>67</v>
      </c>
      <c r="E101" t="s">
        <v>195</v>
      </c>
      <c r="F101" t="s">
        <v>60</v>
      </c>
      <c r="G101" t="s">
        <v>8</v>
      </c>
      <c r="H101">
        <v>63</v>
      </c>
      <c r="I101">
        <v>833</v>
      </c>
      <c r="J101">
        <v>1040</v>
      </c>
      <c r="K101">
        <v>52479</v>
      </c>
      <c r="L101">
        <v>65520</v>
      </c>
      <c r="M101">
        <v>13041</v>
      </c>
      <c r="N101" t="s">
        <v>449</v>
      </c>
    </row>
    <row r="102" spans="1:14" x14ac:dyDescent="0.3">
      <c r="A102" s="40">
        <v>45626</v>
      </c>
      <c r="B102" t="s">
        <v>193</v>
      </c>
      <c r="C102" t="s">
        <v>219</v>
      </c>
      <c r="D102" t="s">
        <v>80</v>
      </c>
      <c r="E102" t="s">
        <v>10</v>
      </c>
      <c r="F102" t="s">
        <v>73</v>
      </c>
      <c r="G102" t="s">
        <v>8</v>
      </c>
      <c r="H102">
        <v>22</v>
      </c>
      <c r="I102">
        <v>606</v>
      </c>
      <c r="J102">
        <v>1459</v>
      </c>
      <c r="K102">
        <v>13332</v>
      </c>
      <c r="L102">
        <v>32098</v>
      </c>
      <c r="M102">
        <v>18766</v>
      </c>
      <c r="N102" t="s">
        <v>449</v>
      </c>
    </row>
    <row r="103" spans="1:14" x14ac:dyDescent="0.3">
      <c r="A103" s="40">
        <v>45616</v>
      </c>
      <c r="B103" t="s">
        <v>193</v>
      </c>
      <c r="C103" t="s">
        <v>209</v>
      </c>
      <c r="D103" t="s">
        <v>80</v>
      </c>
      <c r="E103" t="s">
        <v>97</v>
      </c>
      <c r="F103" t="s">
        <v>73</v>
      </c>
      <c r="G103" t="s">
        <v>8</v>
      </c>
      <c r="H103">
        <v>25</v>
      </c>
      <c r="I103">
        <v>547</v>
      </c>
      <c r="J103">
        <v>1342</v>
      </c>
      <c r="K103">
        <v>13675</v>
      </c>
      <c r="L103">
        <v>33550</v>
      </c>
      <c r="M103">
        <v>19875</v>
      </c>
      <c r="N103" t="s">
        <v>449</v>
      </c>
    </row>
    <row r="104" spans="1:14" x14ac:dyDescent="0.3">
      <c r="A104" s="40">
        <v>45614</v>
      </c>
      <c r="B104" t="s">
        <v>193</v>
      </c>
      <c r="C104" t="s">
        <v>207</v>
      </c>
      <c r="D104" t="s">
        <v>80</v>
      </c>
      <c r="E104" t="s">
        <v>97</v>
      </c>
      <c r="F104" t="s">
        <v>69</v>
      </c>
      <c r="G104" t="s">
        <v>8</v>
      </c>
      <c r="H104">
        <v>26</v>
      </c>
      <c r="I104">
        <v>878</v>
      </c>
      <c r="J104">
        <v>1492</v>
      </c>
      <c r="K104">
        <v>22828</v>
      </c>
      <c r="L104">
        <v>38792</v>
      </c>
      <c r="M104">
        <v>15964</v>
      </c>
      <c r="N104" t="s">
        <v>449</v>
      </c>
    </row>
    <row r="105" spans="1:14" x14ac:dyDescent="0.3">
      <c r="A105" s="40">
        <v>45610</v>
      </c>
      <c r="B105" t="s">
        <v>193</v>
      </c>
      <c r="C105" t="s">
        <v>203</v>
      </c>
      <c r="D105" t="s">
        <v>80</v>
      </c>
      <c r="E105" t="s">
        <v>97</v>
      </c>
      <c r="F105" t="s">
        <v>111</v>
      </c>
      <c r="G105" t="s">
        <v>12</v>
      </c>
      <c r="H105">
        <v>23</v>
      </c>
      <c r="I105">
        <v>663</v>
      </c>
      <c r="J105">
        <v>1215</v>
      </c>
      <c r="K105">
        <v>15249</v>
      </c>
      <c r="L105">
        <v>27945</v>
      </c>
      <c r="M105">
        <v>12696</v>
      </c>
      <c r="N105" t="s">
        <v>449</v>
      </c>
    </row>
    <row r="106" spans="1:14" x14ac:dyDescent="0.3">
      <c r="A106" s="40">
        <v>45605</v>
      </c>
      <c r="B106" t="s">
        <v>193</v>
      </c>
      <c r="C106" t="s">
        <v>198</v>
      </c>
      <c r="D106" t="s">
        <v>67</v>
      </c>
      <c r="E106" t="s">
        <v>195</v>
      </c>
      <c r="F106" t="s">
        <v>7</v>
      </c>
      <c r="G106" t="s">
        <v>8</v>
      </c>
      <c r="H106">
        <v>83</v>
      </c>
      <c r="I106">
        <v>569</v>
      </c>
      <c r="J106">
        <v>1232</v>
      </c>
      <c r="K106">
        <v>47227</v>
      </c>
      <c r="L106">
        <v>102256</v>
      </c>
      <c r="M106">
        <v>55029</v>
      </c>
      <c r="N106" t="s">
        <v>449</v>
      </c>
    </row>
    <row r="107" spans="1:14" x14ac:dyDescent="0.3">
      <c r="A107" s="40">
        <v>45602</v>
      </c>
      <c r="B107" t="s">
        <v>193</v>
      </c>
      <c r="C107" t="s">
        <v>194</v>
      </c>
      <c r="D107" t="s">
        <v>67</v>
      </c>
      <c r="E107" t="s">
        <v>195</v>
      </c>
      <c r="F107" t="s">
        <v>64</v>
      </c>
      <c r="G107" t="s">
        <v>8</v>
      </c>
      <c r="H107">
        <v>74</v>
      </c>
      <c r="I107">
        <v>636</v>
      </c>
      <c r="J107">
        <v>955</v>
      </c>
      <c r="K107">
        <v>47064</v>
      </c>
      <c r="L107">
        <v>70670</v>
      </c>
      <c r="M107">
        <v>23606</v>
      </c>
      <c r="N107" t="s">
        <v>449</v>
      </c>
    </row>
    <row r="108" spans="1:14" x14ac:dyDescent="0.3">
      <c r="A108" s="40">
        <v>45608</v>
      </c>
      <c r="B108" t="s">
        <v>193</v>
      </c>
      <c r="C108" t="s">
        <v>379</v>
      </c>
      <c r="D108" t="s">
        <v>67</v>
      </c>
      <c r="E108" t="s">
        <v>195</v>
      </c>
      <c r="F108" t="s">
        <v>98</v>
      </c>
      <c r="G108" t="s">
        <v>8</v>
      </c>
      <c r="H108">
        <v>87</v>
      </c>
      <c r="I108">
        <v>882</v>
      </c>
      <c r="J108">
        <v>1211</v>
      </c>
      <c r="K108">
        <v>76734</v>
      </c>
      <c r="L108">
        <v>105357</v>
      </c>
      <c r="M108">
        <v>28623</v>
      </c>
      <c r="N108" t="s">
        <v>449</v>
      </c>
    </row>
    <row r="109" spans="1:14" x14ac:dyDescent="0.3">
      <c r="A109" s="40">
        <v>45607</v>
      </c>
      <c r="B109" t="s">
        <v>193</v>
      </c>
      <c r="C109" t="s">
        <v>378</v>
      </c>
      <c r="D109" t="s">
        <v>67</v>
      </c>
      <c r="E109" t="s">
        <v>195</v>
      </c>
      <c r="F109" t="s">
        <v>60</v>
      </c>
      <c r="G109" t="s">
        <v>8</v>
      </c>
      <c r="H109">
        <v>68</v>
      </c>
      <c r="I109">
        <v>756</v>
      </c>
      <c r="J109">
        <v>887</v>
      </c>
      <c r="K109">
        <v>51408</v>
      </c>
      <c r="L109">
        <v>60316</v>
      </c>
      <c r="M109">
        <v>8908</v>
      </c>
      <c r="N109" t="s">
        <v>449</v>
      </c>
    </row>
    <row r="110" spans="1:14" x14ac:dyDescent="0.3">
      <c r="A110" s="40">
        <v>45606</v>
      </c>
      <c r="B110" t="s">
        <v>193</v>
      </c>
      <c r="C110" t="s">
        <v>377</v>
      </c>
      <c r="D110" t="s">
        <v>67</v>
      </c>
      <c r="E110" t="s">
        <v>195</v>
      </c>
      <c r="F110" t="s">
        <v>78</v>
      </c>
      <c r="G110" t="s">
        <v>8</v>
      </c>
      <c r="H110">
        <v>51</v>
      </c>
      <c r="I110">
        <v>859</v>
      </c>
      <c r="J110">
        <v>1243</v>
      </c>
      <c r="K110">
        <v>43809</v>
      </c>
      <c r="L110">
        <v>63393</v>
      </c>
      <c r="M110">
        <v>19584</v>
      </c>
      <c r="N110" t="s">
        <v>449</v>
      </c>
    </row>
    <row r="111" spans="1:14" x14ac:dyDescent="0.3">
      <c r="A111" s="40">
        <v>45604</v>
      </c>
      <c r="B111" t="s">
        <v>193</v>
      </c>
      <c r="C111" t="s">
        <v>376</v>
      </c>
      <c r="D111" t="s">
        <v>67</v>
      </c>
      <c r="E111" t="s">
        <v>195</v>
      </c>
      <c r="F111" t="s">
        <v>109</v>
      </c>
      <c r="G111" t="s">
        <v>8</v>
      </c>
      <c r="H111">
        <v>64</v>
      </c>
      <c r="I111">
        <v>529</v>
      </c>
      <c r="J111">
        <v>1195</v>
      </c>
      <c r="K111">
        <v>33856</v>
      </c>
      <c r="L111">
        <v>76480</v>
      </c>
      <c r="M111">
        <v>42624</v>
      </c>
      <c r="N111" t="s">
        <v>449</v>
      </c>
    </row>
    <row r="112" spans="1:14" x14ac:dyDescent="0.3">
      <c r="A112" s="40">
        <v>45603</v>
      </c>
      <c r="B112" t="s">
        <v>193</v>
      </c>
      <c r="C112" t="s">
        <v>375</v>
      </c>
      <c r="D112" t="s">
        <v>67</v>
      </c>
      <c r="E112" t="s">
        <v>195</v>
      </c>
      <c r="F112" t="s">
        <v>60</v>
      </c>
      <c r="G112" t="s">
        <v>8</v>
      </c>
      <c r="H112">
        <v>60</v>
      </c>
      <c r="I112">
        <v>827</v>
      </c>
      <c r="J112">
        <v>762</v>
      </c>
      <c r="K112">
        <v>49620</v>
      </c>
      <c r="L112">
        <v>45720</v>
      </c>
      <c r="M112">
        <v>-3900</v>
      </c>
      <c r="N112" t="s">
        <v>450</v>
      </c>
    </row>
    <row r="113" spans="1:14" x14ac:dyDescent="0.3">
      <c r="A113" s="40">
        <v>45608</v>
      </c>
      <c r="B113" t="s">
        <v>193</v>
      </c>
      <c r="C113" t="s">
        <v>379</v>
      </c>
      <c r="D113" t="s">
        <v>67</v>
      </c>
      <c r="E113" t="s">
        <v>195</v>
      </c>
      <c r="F113" t="s">
        <v>98</v>
      </c>
      <c r="G113" t="s">
        <v>8</v>
      </c>
      <c r="H113">
        <v>63</v>
      </c>
      <c r="I113">
        <v>691</v>
      </c>
      <c r="J113">
        <v>1058</v>
      </c>
      <c r="K113">
        <v>43533</v>
      </c>
      <c r="L113">
        <v>66654</v>
      </c>
      <c r="M113">
        <v>23121</v>
      </c>
      <c r="N113" t="s">
        <v>449</v>
      </c>
    </row>
    <row r="114" spans="1:14" x14ac:dyDescent="0.3">
      <c r="A114" s="40">
        <v>45607</v>
      </c>
      <c r="B114" t="s">
        <v>193</v>
      </c>
      <c r="C114" t="s">
        <v>378</v>
      </c>
      <c r="D114" t="s">
        <v>67</v>
      </c>
      <c r="E114" t="s">
        <v>195</v>
      </c>
      <c r="F114" t="s">
        <v>60</v>
      </c>
      <c r="G114" t="s">
        <v>8</v>
      </c>
      <c r="H114">
        <v>71</v>
      </c>
      <c r="I114">
        <v>739</v>
      </c>
      <c r="J114">
        <v>1353</v>
      </c>
      <c r="K114">
        <v>52469</v>
      </c>
      <c r="L114">
        <v>96063</v>
      </c>
      <c r="M114">
        <v>43594</v>
      </c>
      <c r="N114" t="s">
        <v>449</v>
      </c>
    </row>
    <row r="115" spans="1:14" x14ac:dyDescent="0.3">
      <c r="A115" s="40">
        <v>45606</v>
      </c>
      <c r="B115" t="s">
        <v>193</v>
      </c>
      <c r="C115" t="s">
        <v>377</v>
      </c>
      <c r="D115" t="s">
        <v>67</v>
      </c>
      <c r="E115" t="s">
        <v>195</v>
      </c>
      <c r="F115" t="s">
        <v>78</v>
      </c>
      <c r="G115" t="s">
        <v>8</v>
      </c>
      <c r="H115">
        <v>90</v>
      </c>
      <c r="I115">
        <v>962</v>
      </c>
      <c r="J115">
        <v>1495</v>
      </c>
      <c r="K115">
        <v>86580</v>
      </c>
      <c r="L115">
        <v>134550</v>
      </c>
      <c r="M115">
        <v>47970</v>
      </c>
      <c r="N115" t="s">
        <v>449</v>
      </c>
    </row>
    <row r="116" spans="1:14" x14ac:dyDescent="0.3">
      <c r="A116" s="40">
        <v>45604</v>
      </c>
      <c r="B116" t="s">
        <v>193</v>
      </c>
      <c r="C116" t="s">
        <v>376</v>
      </c>
      <c r="D116" t="s">
        <v>67</v>
      </c>
      <c r="E116" t="s">
        <v>195</v>
      </c>
      <c r="F116" t="s">
        <v>109</v>
      </c>
      <c r="G116" t="s">
        <v>8</v>
      </c>
      <c r="H116">
        <v>55</v>
      </c>
      <c r="I116">
        <v>599</v>
      </c>
      <c r="J116">
        <v>1482</v>
      </c>
      <c r="K116">
        <v>32945</v>
      </c>
      <c r="L116">
        <v>81510</v>
      </c>
      <c r="M116">
        <v>48565</v>
      </c>
      <c r="N116" t="s">
        <v>449</v>
      </c>
    </row>
    <row r="117" spans="1:14" x14ac:dyDescent="0.3">
      <c r="A117" s="40">
        <v>45603</v>
      </c>
      <c r="B117" t="s">
        <v>193</v>
      </c>
      <c r="C117" t="s">
        <v>375</v>
      </c>
      <c r="D117" t="s">
        <v>67</v>
      </c>
      <c r="E117" t="s">
        <v>195</v>
      </c>
      <c r="F117" t="s">
        <v>60</v>
      </c>
      <c r="G117" t="s">
        <v>8</v>
      </c>
      <c r="H117">
        <v>67</v>
      </c>
      <c r="I117">
        <v>674</v>
      </c>
      <c r="J117">
        <v>1413</v>
      </c>
      <c r="K117">
        <v>45158</v>
      </c>
      <c r="L117">
        <v>94671</v>
      </c>
      <c r="M117">
        <v>49513</v>
      </c>
      <c r="N117" t="s">
        <v>449</v>
      </c>
    </row>
    <row r="118" spans="1:14" x14ac:dyDescent="0.3">
      <c r="A118" s="40">
        <v>45626</v>
      </c>
      <c r="B118" t="s">
        <v>193</v>
      </c>
      <c r="C118" t="s">
        <v>219</v>
      </c>
      <c r="D118" t="s">
        <v>80</v>
      </c>
      <c r="E118" t="s">
        <v>10</v>
      </c>
      <c r="F118" t="s">
        <v>73</v>
      </c>
      <c r="G118" t="s">
        <v>8</v>
      </c>
      <c r="H118">
        <v>20</v>
      </c>
      <c r="I118">
        <v>989</v>
      </c>
      <c r="J118">
        <v>1298</v>
      </c>
      <c r="K118">
        <v>19780</v>
      </c>
      <c r="L118">
        <v>25960</v>
      </c>
      <c r="M118">
        <v>6180</v>
      </c>
      <c r="N118" t="s">
        <v>449</v>
      </c>
    </row>
    <row r="119" spans="1:14" x14ac:dyDescent="0.3">
      <c r="A119" s="40">
        <v>45616</v>
      </c>
      <c r="B119" t="s">
        <v>193</v>
      </c>
      <c r="C119" t="s">
        <v>209</v>
      </c>
      <c r="D119" t="s">
        <v>80</v>
      </c>
      <c r="E119" t="s">
        <v>97</v>
      </c>
      <c r="F119" t="s">
        <v>73</v>
      </c>
      <c r="G119" t="s">
        <v>8</v>
      </c>
      <c r="H119">
        <v>27</v>
      </c>
      <c r="I119">
        <v>933</v>
      </c>
      <c r="J119">
        <v>983</v>
      </c>
      <c r="K119">
        <v>25191</v>
      </c>
      <c r="L119">
        <v>26541</v>
      </c>
      <c r="M119">
        <v>1350</v>
      </c>
      <c r="N119" t="s">
        <v>449</v>
      </c>
    </row>
    <row r="120" spans="1:14" x14ac:dyDescent="0.3">
      <c r="A120" s="40">
        <v>45614</v>
      </c>
      <c r="B120" t="s">
        <v>193</v>
      </c>
      <c r="C120" t="s">
        <v>207</v>
      </c>
      <c r="D120" t="s">
        <v>80</v>
      </c>
      <c r="E120" t="s">
        <v>97</v>
      </c>
      <c r="F120" t="s">
        <v>69</v>
      </c>
      <c r="G120" t="s">
        <v>8</v>
      </c>
      <c r="H120">
        <v>22</v>
      </c>
      <c r="I120">
        <v>688</v>
      </c>
      <c r="J120">
        <v>985</v>
      </c>
      <c r="K120">
        <v>15136</v>
      </c>
      <c r="L120">
        <v>21670</v>
      </c>
      <c r="M120">
        <v>6534</v>
      </c>
      <c r="N120" t="s">
        <v>449</v>
      </c>
    </row>
    <row r="121" spans="1:14" x14ac:dyDescent="0.3">
      <c r="A121" s="40">
        <v>45610</v>
      </c>
      <c r="B121" t="s">
        <v>193</v>
      </c>
      <c r="C121" t="s">
        <v>203</v>
      </c>
      <c r="D121" t="s">
        <v>80</v>
      </c>
      <c r="E121" t="s">
        <v>97</v>
      </c>
      <c r="F121" t="s">
        <v>111</v>
      </c>
      <c r="G121" t="s">
        <v>12</v>
      </c>
      <c r="H121">
        <v>24</v>
      </c>
      <c r="I121">
        <v>553</v>
      </c>
      <c r="J121">
        <v>964</v>
      </c>
      <c r="K121">
        <v>13272</v>
      </c>
      <c r="L121">
        <v>23136</v>
      </c>
      <c r="M121">
        <v>9864</v>
      </c>
      <c r="N121" t="s">
        <v>449</v>
      </c>
    </row>
    <row r="122" spans="1:14" x14ac:dyDescent="0.3">
      <c r="A122" s="40">
        <v>45605</v>
      </c>
      <c r="B122" t="s">
        <v>193</v>
      </c>
      <c r="C122" t="s">
        <v>198</v>
      </c>
      <c r="D122" t="s">
        <v>67</v>
      </c>
      <c r="E122" t="s">
        <v>195</v>
      </c>
      <c r="F122" t="s">
        <v>7</v>
      </c>
      <c r="G122" t="s">
        <v>8</v>
      </c>
      <c r="H122">
        <v>73</v>
      </c>
      <c r="I122">
        <v>957</v>
      </c>
      <c r="J122">
        <v>814</v>
      </c>
      <c r="K122">
        <v>69861</v>
      </c>
      <c r="L122">
        <v>59422</v>
      </c>
      <c r="M122">
        <v>-10439</v>
      </c>
      <c r="N122" t="s">
        <v>450</v>
      </c>
    </row>
    <row r="123" spans="1:14" x14ac:dyDescent="0.3">
      <c r="A123" s="40">
        <v>45602</v>
      </c>
      <c r="B123" t="s">
        <v>193</v>
      </c>
      <c r="C123" t="s">
        <v>194</v>
      </c>
      <c r="D123" t="s">
        <v>67</v>
      </c>
      <c r="E123" t="s">
        <v>195</v>
      </c>
      <c r="F123" t="s">
        <v>64</v>
      </c>
      <c r="G123" t="s">
        <v>8</v>
      </c>
      <c r="H123">
        <v>74</v>
      </c>
      <c r="I123">
        <v>714</v>
      </c>
      <c r="J123">
        <v>1148</v>
      </c>
      <c r="K123">
        <v>52836</v>
      </c>
      <c r="L123">
        <v>84952</v>
      </c>
      <c r="M123">
        <v>32116</v>
      </c>
      <c r="N123" t="s">
        <v>449</v>
      </c>
    </row>
    <row r="124" spans="1:14" x14ac:dyDescent="0.3">
      <c r="A124" s="40">
        <v>45625</v>
      </c>
      <c r="B124" t="s">
        <v>193</v>
      </c>
      <c r="C124" t="s">
        <v>262</v>
      </c>
      <c r="D124" t="s">
        <v>80</v>
      </c>
      <c r="E124" t="s">
        <v>10</v>
      </c>
      <c r="F124" t="s">
        <v>73</v>
      </c>
      <c r="G124" t="s">
        <v>8</v>
      </c>
      <c r="H124">
        <v>27</v>
      </c>
      <c r="I124">
        <v>573</v>
      </c>
      <c r="J124">
        <v>1266</v>
      </c>
      <c r="K124">
        <v>15471</v>
      </c>
      <c r="L124">
        <v>34182</v>
      </c>
      <c r="M124">
        <v>18711</v>
      </c>
      <c r="N124" t="s">
        <v>449</v>
      </c>
    </row>
    <row r="125" spans="1:14" x14ac:dyDescent="0.3">
      <c r="A125" s="40">
        <v>45624</v>
      </c>
      <c r="B125" t="s">
        <v>193</v>
      </c>
      <c r="C125" t="s">
        <v>261</v>
      </c>
      <c r="D125" t="s">
        <v>80</v>
      </c>
      <c r="E125" t="s">
        <v>10</v>
      </c>
      <c r="F125" t="s">
        <v>69</v>
      </c>
      <c r="G125" t="s">
        <v>8</v>
      </c>
      <c r="H125">
        <v>27</v>
      </c>
      <c r="I125">
        <v>826</v>
      </c>
      <c r="J125">
        <v>917</v>
      </c>
      <c r="K125">
        <v>22302</v>
      </c>
      <c r="L125">
        <v>24759</v>
      </c>
      <c r="M125">
        <v>2457</v>
      </c>
      <c r="N125" t="s">
        <v>449</v>
      </c>
    </row>
    <row r="126" spans="1:14" x14ac:dyDescent="0.3">
      <c r="A126" s="40">
        <v>45623</v>
      </c>
      <c r="B126" t="s">
        <v>193</v>
      </c>
      <c r="C126" t="s">
        <v>260</v>
      </c>
      <c r="D126" t="s">
        <v>80</v>
      </c>
      <c r="E126" t="s">
        <v>97</v>
      </c>
      <c r="F126" t="s">
        <v>88</v>
      </c>
      <c r="G126" t="s">
        <v>8</v>
      </c>
      <c r="H126">
        <v>27</v>
      </c>
      <c r="I126">
        <v>744</v>
      </c>
      <c r="J126">
        <v>1253</v>
      </c>
      <c r="K126">
        <v>20088</v>
      </c>
      <c r="L126">
        <v>33831</v>
      </c>
      <c r="M126">
        <v>13743</v>
      </c>
      <c r="N126" t="s">
        <v>449</v>
      </c>
    </row>
    <row r="127" spans="1:14" x14ac:dyDescent="0.3">
      <c r="A127" s="40">
        <v>45622</v>
      </c>
      <c r="B127" t="s">
        <v>193</v>
      </c>
      <c r="C127" t="s">
        <v>259</v>
      </c>
      <c r="D127" t="s">
        <v>80</v>
      </c>
      <c r="E127" t="s">
        <v>97</v>
      </c>
      <c r="F127" t="s">
        <v>86</v>
      </c>
      <c r="G127" t="s">
        <v>8</v>
      </c>
      <c r="H127">
        <v>22</v>
      </c>
      <c r="I127">
        <v>524</v>
      </c>
      <c r="J127">
        <v>1147</v>
      </c>
      <c r="K127">
        <v>11528</v>
      </c>
      <c r="L127">
        <v>25234</v>
      </c>
      <c r="M127">
        <v>13706</v>
      </c>
      <c r="N127" t="s">
        <v>449</v>
      </c>
    </row>
    <row r="128" spans="1:14" x14ac:dyDescent="0.3">
      <c r="A128" s="40">
        <v>45621</v>
      </c>
      <c r="B128" t="s">
        <v>193</v>
      </c>
      <c r="C128" t="s">
        <v>258</v>
      </c>
      <c r="D128" t="s">
        <v>80</v>
      </c>
      <c r="E128" t="s">
        <v>97</v>
      </c>
      <c r="F128" t="s">
        <v>62</v>
      </c>
      <c r="G128" t="s">
        <v>12</v>
      </c>
      <c r="H128">
        <v>20</v>
      </c>
      <c r="I128">
        <v>599</v>
      </c>
      <c r="J128">
        <v>1023</v>
      </c>
      <c r="K128">
        <v>11980</v>
      </c>
      <c r="L128">
        <v>20460</v>
      </c>
      <c r="M128">
        <v>8480</v>
      </c>
      <c r="N128" t="s">
        <v>449</v>
      </c>
    </row>
    <row r="129" spans="1:14" x14ac:dyDescent="0.3">
      <c r="A129" s="40">
        <v>45620</v>
      </c>
      <c r="B129" t="s">
        <v>193</v>
      </c>
      <c r="C129" t="s">
        <v>257</v>
      </c>
      <c r="D129" t="s">
        <v>80</v>
      </c>
      <c r="E129" t="s">
        <v>97</v>
      </c>
      <c r="F129" t="s">
        <v>83</v>
      </c>
      <c r="G129" t="s">
        <v>12</v>
      </c>
      <c r="H129">
        <v>24</v>
      </c>
      <c r="I129">
        <v>736</v>
      </c>
      <c r="J129">
        <v>1406</v>
      </c>
      <c r="K129">
        <v>17664</v>
      </c>
      <c r="L129">
        <v>33744</v>
      </c>
      <c r="M129">
        <v>16080</v>
      </c>
      <c r="N129" t="s">
        <v>449</v>
      </c>
    </row>
    <row r="130" spans="1:14" x14ac:dyDescent="0.3">
      <c r="A130" s="40">
        <v>45619</v>
      </c>
      <c r="B130" t="s">
        <v>193</v>
      </c>
      <c r="C130" t="s">
        <v>255</v>
      </c>
      <c r="D130" t="s">
        <v>80</v>
      </c>
      <c r="E130" t="s">
        <v>97</v>
      </c>
      <c r="F130" t="s">
        <v>78</v>
      </c>
      <c r="G130" t="s">
        <v>12</v>
      </c>
      <c r="H130">
        <v>28</v>
      </c>
      <c r="I130">
        <v>858</v>
      </c>
      <c r="J130">
        <v>1113</v>
      </c>
      <c r="K130">
        <v>24024</v>
      </c>
      <c r="L130">
        <v>31164</v>
      </c>
      <c r="M130">
        <v>7140</v>
      </c>
      <c r="N130" t="s">
        <v>449</v>
      </c>
    </row>
    <row r="131" spans="1:14" x14ac:dyDescent="0.3">
      <c r="A131" s="40">
        <v>45618</v>
      </c>
      <c r="B131" t="s">
        <v>193</v>
      </c>
      <c r="C131" t="s">
        <v>253</v>
      </c>
      <c r="D131" t="s">
        <v>80</v>
      </c>
      <c r="E131" t="s">
        <v>97</v>
      </c>
      <c r="F131" t="s">
        <v>62</v>
      </c>
      <c r="G131" t="s">
        <v>12</v>
      </c>
      <c r="H131">
        <v>23</v>
      </c>
      <c r="I131">
        <v>706</v>
      </c>
      <c r="J131">
        <v>988</v>
      </c>
      <c r="K131">
        <v>16238</v>
      </c>
      <c r="L131">
        <v>22724</v>
      </c>
      <c r="M131">
        <v>6486</v>
      </c>
      <c r="N131" t="s">
        <v>449</v>
      </c>
    </row>
    <row r="132" spans="1:14" x14ac:dyDescent="0.3">
      <c r="A132" s="40">
        <v>45617</v>
      </c>
      <c r="B132" t="s">
        <v>193</v>
      </c>
      <c r="C132" t="s">
        <v>251</v>
      </c>
      <c r="D132" t="s">
        <v>80</v>
      </c>
      <c r="E132" t="s">
        <v>97</v>
      </c>
      <c r="F132" t="s">
        <v>78</v>
      </c>
      <c r="G132" t="s">
        <v>12</v>
      </c>
      <c r="H132">
        <v>26</v>
      </c>
      <c r="I132">
        <v>625</v>
      </c>
      <c r="J132">
        <v>1298</v>
      </c>
      <c r="K132">
        <v>16250</v>
      </c>
      <c r="L132">
        <v>33748</v>
      </c>
      <c r="M132">
        <v>17498</v>
      </c>
      <c r="N132" t="s">
        <v>449</v>
      </c>
    </row>
    <row r="133" spans="1:14" x14ac:dyDescent="0.3">
      <c r="A133" s="40">
        <v>45615</v>
      </c>
      <c r="B133" t="s">
        <v>193</v>
      </c>
      <c r="C133" t="s">
        <v>250</v>
      </c>
      <c r="D133" t="s">
        <v>80</v>
      </c>
      <c r="E133" t="s">
        <v>97</v>
      </c>
      <c r="F133" t="s">
        <v>73</v>
      </c>
      <c r="G133" t="s">
        <v>8</v>
      </c>
      <c r="H133">
        <v>23</v>
      </c>
      <c r="I133">
        <v>747</v>
      </c>
      <c r="J133">
        <v>1340</v>
      </c>
      <c r="K133">
        <v>17181</v>
      </c>
      <c r="L133">
        <v>30820</v>
      </c>
      <c r="M133">
        <v>13639</v>
      </c>
      <c r="N133" t="s">
        <v>449</v>
      </c>
    </row>
    <row r="134" spans="1:14" x14ac:dyDescent="0.3">
      <c r="A134" s="40">
        <v>45613</v>
      </c>
      <c r="B134" t="s">
        <v>193</v>
      </c>
      <c r="C134" t="s">
        <v>249</v>
      </c>
      <c r="D134" t="s">
        <v>80</v>
      </c>
      <c r="E134" t="s">
        <v>97</v>
      </c>
      <c r="F134" t="s">
        <v>94</v>
      </c>
      <c r="G134" t="s">
        <v>12</v>
      </c>
      <c r="H134">
        <v>29</v>
      </c>
      <c r="I134">
        <v>852</v>
      </c>
      <c r="J134">
        <v>1452</v>
      </c>
      <c r="K134">
        <v>24708</v>
      </c>
      <c r="L134">
        <v>42108</v>
      </c>
      <c r="M134">
        <v>17400</v>
      </c>
      <c r="N134" t="s">
        <v>449</v>
      </c>
    </row>
    <row r="135" spans="1:14" x14ac:dyDescent="0.3">
      <c r="A135" s="40">
        <v>45612</v>
      </c>
      <c r="B135" t="s">
        <v>193</v>
      </c>
      <c r="C135" t="s">
        <v>248</v>
      </c>
      <c r="D135" t="s">
        <v>80</v>
      </c>
      <c r="E135" t="s">
        <v>97</v>
      </c>
      <c r="F135" t="s">
        <v>78</v>
      </c>
      <c r="G135" t="s">
        <v>12</v>
      </c>
      <c r="H135">
        <v>23</v>
      </c>
      <c r="I135">
        <v>893</v>
      </c>
      <c r="J135">
        <v>761</v>
      </c>
      <c r="K135">
        <v>20539</v>
      </c>
      <c r="L135">
        <v>17503</v>
      </c>
      <c r="M135">
        <v>-3036</v>
      </c>
      <c r="N135" t="s">
        <v>450</v>
      </c>
    </row>
    <row r="136" spans="1:14" x14ac:dyDescent="0.3">
      <c r="A136" s="40">
        <v>45611</v>
      </c>
      <c r="B136" t="s">
        <v>193</v>
      </c>
      <c r="C136" t="s">
        <v>247</v>
      </c>
      <c r="D136" t="s">
        <v>80</v>
      </c>
      <c r="E136" t="s">
        <v>97</v>
      </c>
      <c r="F136" t="s">
        <v>69</v>
      </c>
      <c r="G136" t="s">
        <v>12</v>
      </c>
      <c r="H136">
        <v>25</v>
      </c>
      <c r="I136">
        <v>802</v>
      </c>
      <c r="J136">
        <v>1126</v>
      </c>
      <c r="K136">
        <v>20050</v>
      </c>
      <c r="L136">
        <v>28150</v>
      </c>
      <c r="M136">
        <v>8100</v>
      </c>
      <c r="N136" t="s">
        <v>449</v>
      </c>
    </row>
    <row r="137" spans="1:14" x14ac:dyDescent="0.3">
      <c r="A137" s="40">
        <v>45609</v>
      </c>
      <c r="B137" t="s">
        <v>193</v>
      </c>
      <c r="C137" t="s">
        <v>246</v>
      </c>
      <c r="D137" t="s">
        <v>80</v>
      </c>
      <c r="E137" t="s">
        <v>97</v>
      </c>
      <c r="F137" t="s">
        <v>109</v>
      </c>
      <c r="G137" t="s">
        <v>12</v>
      </c>
      <c r="H137">
        <v>25</v>
      </c>
      <c r="I137">
        <v>709</v>
      </c>
      <c r="J137">
        <v>1386</v>
      </c>
      <c r="K137">
        <v>17725</v>
      </c>
      <c r="L137">
        <v>34650</v>
      </c>
      <c r="M137">
        <v>16925</v>
      </c>
      <c r="N137" t="s">
        <v>449</v>
      </c>
    </row>
    <row r="138" spans="1:14" x14ac:dyDescent="0.3">
      <c r="A138" s="40">
        <v>45601</v>
      </c>
      <c r="B138" t="s">
        <v>193</v>
      </c>
      <c r="C138" t="s">
        <v>244</v>
      </c>
      <c r="D138" t="s">
        <v>80</v>
      </c>
      <c r="E138" t="s">
        <v>81</v>
      </c>
      <c r="F138" t="s">
        <v>62</v>
      </c>
      <c r="G138" t="s">
        <v>8</v>
      </c>
      <c r="H138">
        <v>24</v>
      </c>
      <c r="I138">
        <v>641</v>
      </c>
      <c r="J138">
        <v>1337</v>
      </c>
      <c r="K138">
        <v>15384</v>
      </c>
      <c r="L138">
        <v>32088</v>
      </c>
      <c r="M138">
        <v>16704</v>
      </c>
      <c r="N138" t="s">
        <v>449</v>
      </c>
    </row>
    <row r="139" spans="1:14" x14ac:dyDescent="0.3">
      <c r="A139" s="40">
        <v>45600</v>
      </c>
      <c r="B139" t="s">
        <v>193</v>
      </c>
      <c r="C139" t="s">
        <v>243</v>
      </c>
      <c r="D139" t="s">
        <v>80</v>
      </c>
      <c r="E139" t="s">
        <v>81</v>
      </c>
      <c r="F139" t="s">
        <v>60</v>
      </c>
      <c r="G139" t="s">
        <v>8</v>
      </c>
      <c r="H139">
        <v>28</v>
      </c>
      <c r="I139">
        <v>858</v>
      </c>
      <c r="J139">
        <v>1127</v>
      </c>
      <c r="K139">
        <v>24024</v>
      </c>
      <c r="L139">
        <v>31556</v>
      </c>
      <c r="M139">
        <v>7532</v>
      </c>
      <c r="N139" t="s">
        <v>449</v>
      </c>
    </row>
    <row r="140" spans="1:14" x14ac:dyDescent="0.3">
      <c r="A140" s="40">
        <v>45599</v>
      </c>
      <c r="B140" t="s">
        <v>193</v>
      </c>
      <c r="C140" t="s">
        <v>242</v>
      </c>
      <c r="D140" t="s">
        <v>80</v>
      </c>
      <c r="E140" t="s">
        <v>81</v>
      </c>
      <c r="F140" t="s">
        <v>60</v>
      </c>
      <c r="G140" t="s">
        <v>8</v>
      </c>
      <c r="H140">
        <v>29</v>
      </c>
      <c r="I140">
        <v>813</v>
      </c>
      <c r="J140">
        <v>1241</v>
      </c>
      <c r="K140">
        <v>23577</v>
      </c>
      <c r="L140">
        <v>35989</v>
      </c>
      <c r="M140">
        <v>12412</v>
      </c>
      <c r="N140" t="s">
        <v>449</v>
      </c>
    </row>
    <row r="141" spans="1:14" x14ac:dyDescent="0.3">
      <c r="A141" s="40">
        <v>45598</v>
      </c>
      <c r="B141" t="s">
        <v>193</v>
      </c>
      <c r="C141" t="s">
        <v>241</v>
      </c>
      <c r="D141" t="s">
        <v>80</v>
      </c>
      <c r="E141" t="s">
        <v>81</v>
      </c>
      <c r="F141" t="s">
        <v>58</v>
      </c>
      <c r="G141" t="s">
        <v>12</v>
      </c>
      <c r="H141">
        <v>25</v>
      </c>
      <c r="I141">
        <v>532</v>
      </c>
      <c r="J141">
        <v>1358</v>
      </c>
      <c r="K141">
        <v>13300</v>
      </c>
      <c r="L141">
        <v>33950</v>
      </c>
      <c r="M141">
        <v>20650</v>
      </c>
      <c r="N141" t="s">
        <v>449</v>
      </c>
    </row>
    <row r="142" spans="1:14" x14ac:dyDescent="0.3">
      <c r="A142" s="40">
        <v>45597</v>
      </c>
      <c r="B142" t="s">
        <v>193</v>
      </c>
      <c r="C142" t="s">
        <v>239</v>
      </c>
      <c r="D142" t="s">
        <v>80</v>
      </c>
      <c r="E142" t="s">
        <v>81</v>
      </c>
      <c r="F142" t="s">
        <v>56</v>
      </c>
      <c r="G142" t="s">
        <v>12</v>
      </c>
      <c r="H142">
        <v>30</v>
      </c>
      <c r="I142">
        <v>910</v>
      </c>
      <c r="J142">
        <v>1290</v>
      </c>
      <c r="K142">
        <v>27300</v>
      </c>
      <c r="L142">
        <v>38700</v>
      </c>
      <c r="M142">
        <v>11400</v>
      </c>
      <c r="N142" t="s">
        <v>449</v>
      </c>
    </row>
    <row r="143" spans="1:14" x14ac:dyDescent="0.3">
      <c r="A143" s="40">
        <v>45625</v>
      </c>
      <c r="B143" t="s">
        <v>193</v>
      </c>
      <c r="C143" t="s">
        <v>262</v>
      </c>
      <c r="D143" t="s">
        <v>80</v>
      </c>
      <c r="E143" t="s">
        <v>10</v>
      </c>
      <c r="F143" t="s">
        <v>73</v>
      </c>
      <c r="G143" t="s">
        <v>8</v>
      </c>
      <c r="H143">
        <v>29</v>
      </c>
      <c r="I143">
        <v>621</v>
      </c>
      <c r="J143">
        <v>1485</v>
      </c>
      <c r="K143">
        <v>18009</v>
      </c>
      <c r="L143">
        <v>43065</v>
      </c>
      <c r="M143">
        <v>25056</v>
      </c>
      <c r="N143" t="s">
        <v>449</v>
      </c>
    </row>
    <row r="144" spans="1:14" x14ac:dyDescent="0.3">
      <c r="A144" s="40">
        <v>45624</v>
      </c>
      <c r="B144" t="s">
        <v>193</v>
      </c>
      <c r="C144" t="s">
        <v>261</v>
      </c>
      <c r="D144" t="s">
        <v>80</v>
      </c>
      <c r="E144" t="s">
        <v>10</v>
      </c>
      <c r="F144" t="s">
        <v>69</v>
      </c>
      <c r="G144" t="s">
        <v>8</v>
      </c>
      <c r="H144">
        <v>30</v>
      </c>
      <c r="I144">
        <v>591</v>
      </c>
      <c r="J144">
        <v>949</v>
      </c>
      <c r="K144">
        <v>17730</v>
      </c>
      <c r="L144">
        <v>28470</v>
      </c>
      <c r="M144">
        <v>10740</v>
      </c>
      <c r="N144" t="s">
        <v>449</v>
      </c>
    </row>
    <row r="145" spans="1:14" x14ac:dyDescent="0.3">
      <c r="A145" s="40">
        <v>45623</v>
      </c>
      <c r="B145" t="s">
        <v>193</v>
      </c>
      <c r="C145" t="s">
        <v>260</v>
      </c>
      <c r="D145" t="s">
        <v>80</v>
      </c>
      <c r="E145" t="s">
        <v>97</v>
      </c>
      <c r="F145" t="s">
        <v>88</v>
      </c>
      <c r="G145" t="s">
        <v>8</v>
      </c>
      <c r="H145">
        <v>23</v>
      </c>
      <c r="I145">
        <v>531</v>
      </c>
      <c r="J145">
        <v>1072</v>
      </c>
      <c r="K145">
        <v>12213</v>
      </c>
      <c r="L145">
        <v>24656</v>
      </c>
      <c r="M145">
        <v>12443</v>
      </c>
      <c r="N145" t="s">
        <v>449</v>
      </c>
    </row>
    <row r="146" spans="1:14" x14ac:dyDescent="0.3">
      <c r="A146" s="40">
        <v>45622</v>
      </c>
      <c r="B146" t="s">
        <v>193</v>
      </c>
      <c r="C146" t="s">
        <v>259</v>
      </c>
      <c r="D146" t="s">
        <v>80</v>
      </c>
      <c r="E146" t="s">
        <v>97</v>
      </c>
      <c r="F146" t="s">
        <v>86</v>
      </c>
      <c r="G146" t="s">
        <v>8</v>
      </c>
      <c r="H146">
        <v>30</v>
      </c>
      <c r="I146">
        <v>651</v>
      </c>
      <c r="J146">
        <v>1277</v>
      </c>
      <c r="K146">
        <v>19530</v>
      </c>
      <c r="L146">
        <v>38310</v>
      </c>
      <c r="M146">
        <v>18780</v>
      </c>
      <c r="N146" t="s">
        <v>449</v>
      </c>
    </row>
    <row r="147" spans="1:14" x14ac:dyDescent="0.3">
      <c r="A147" s="40">
        <v>45621</v>
      </c>
      <c r="B147" t="s">
        <v>193</v>
      </c>
      <c r="C147" t="s">
        <v>258</v>
      </c>
      <c r="D147" t="s">
        <v>80</v>
      </c>
      <c r="E147" t="s">
        <v>97</v>
      </c>
      <c r="F147" t="s">
        <v>62</v>
      </c>
      <c r="G147" t="s">
        <v>12</v>
      </c>
      <c r="H147">
        <v>30</v>
      </c>
      <c r="I147">
        <v>790</v>
      </c>
      <c r="J147">
        <v>1245</v>
      </c>
      <c r="K147">
        <v>23700</v>
      </c>
      <c r="L147">
        <v>37350</v>
      </c>
      <c r="M147">
        <v>13650</v>
      </c>
      <c r="N147" t="s">
        <v>449</v>
      </c>
    </row>
    <row r="148" spans="1:14" x14ac:dyDescent="0.3">
      <c r="A148" s="40">
        <v>45620</v>
      </c>
      <c r="B148" t="s">
        <v>193</v>
      </c>
      <c r="C148" t="s">
        <v>257</v>
      </c>
      <c r="D148" t="s">
        <v>80</v>
      </c>
      <c r="E148" t="s">
        <v>97</v>
      </c>
      <c r="F148" t="s">
        <v>83</v>
      </c>
      <c r="G148" t="s">
        <v>12</v>
      </c>
      <c r="H148">
        <v>24</v>
      </c>
      <c r="I148">
        <v>839</v>
      </c>
      <c r="J148">
        <v>1092</v>
      </c>
      <c r="K148">
        <v>20136</v>
      </c>
      <c r="L148">
        <v>26208</v>
      </c>
      <c r="M148">
        <v>6072</v>
      </c>
      <c r="N148" t="s">
        <v>449</v>
      </c>
    </row>
    <row r="149" spans="1:14" x14ac:dyDescent="0.3">
      <c r="A149" s="40">
        <v>45619</v>
      </c>
      <c r="B149" t="s">
        <v>193</v>
      </c>
      <c r="C149" t="s">
        <v>255</v>
      </c>
      <c r="D149" t="s">
        <v>80</v>
      </c>
      <c r="E149" t="s">
        <v>97</v>
      </c>
      <c r="F149" t="s">
        <v>78</v>
      </c>
      <c r="G149" t="s">
        <v>12</v>
      </c>
      <c r="H149">
        <v>28</v>
      </c>
      <c r="I149">
        <v>665</v>
      </c>
      <c r="J149">
        <v>1467</v>
      </c>
      <c r="K149">
        <v>18620</v>
      </c>
      <c r="L149">
        <v>41076</v>
      </c>
      <c r="M149">
        <v>22456</v>
      </c>
      <c r="N149" t="s">
        <v>449</v>
      </c>
    </row>
    <row r="150" spans="1:14" x14ac:dyDescent="0.3">
      <c r="A150" s="40">
        <v>45602</v>
      </c>
      <c r="B150" t="s">
        <v>193</v>
      </c>
      <c r="C150" t="s">
        <v>194</v>
      </c>
      <c r="D150" t="s">
        <v>67</v>
      </c>
      <c r="E150" t="s">
        <v>195</v>
      </c>
      <c r="F150" t="s">
        <v>64</v>
      </c>
      <c r="G150" t="s">
        <v>8</v>
      </c>
      <c r="H150">
        <v>57</v>
      </c>
      <c r="I150">
        <v>541</v>
      </c>
      <c r="J150">
        <v>819</v>
      </c>
      <c r="K150">
        <v>30837</v>
      </c>
      <c r="L150">
        <v>46683</v>
      </c>
      <c r="M150">
        <v>15846</v>
      </c>
      <c r="N150" t="s">
        <v>449</v>
      </c>
    </row>
    <row r="151" spans="1:14" x14ac:dyDescent="0.3">
      <c r="A151" s="40">
        <v>45618</v>
      </c>
      <c r="B151" t="s">
        <v>193</v>
      </c>
      <c r="C151" t="s">
        <v>253</v>
      </c>
      <c r="D151" t="s">
        <v>80</v>
      </c>
      <c r="E151" t="s">
        <v>97</v>
      </c>
      <c r="F151" t="s">
        <v>62</v>
      </c>
      <c r="G151" t="s">
        <v>12</v>
      </c>
      <c r="H151">
        <v>25</v>
      </c>
      <c r="I151">
        <v>924</v>
      </c>
      <c r="J151">
        <v>1062</v>
      </c>
      <c r="K151">
        <v>23100</v>
      </c>
      <c r="L151">
        <v>26550</v>
      </c>
      <c r="M151">
        <v>3450</v>
      </c>
      <c r="N151" t="s">
        <v>449</v>
      </c>
    </row>
    <row r="152" spans="1:14" x14ac:dyDescent="0.3">
      <c r="A152" s="40">
        <v>45617</v>
      </c>
      <c r="B152" t="s">
        <v>193</v>
      </c>
      <c r="C152" t="s">
        <v>251</v>
      </c>
      <c r="D152" t="s">
        <v>80</v>
      </c>
      <c r="E152" t="s">
        <v>97</v>
      </c>
      <c r="F152" t="s">
        <v>78</v>
      </c>
      <c r="G152" t="s">
        <v>12</v>
      </c>
      <c r="H152">
        <v>20</v>
      </c>
      <c r="I152">
        <v>737</v>
      </c>
      <c r="J152">
        <v>932</v>
      </c>
      <c r="K152">
        <v>14740</v>
      </c>
      <c r="L152">
        <v>18640</v>
      </c>
      <c r="M152">
        <v>3900</v>
      </c>
      <c r="N152" t="s">
        <v>449</v>
      </c>
    </row>
    <row r="153" spans="1:14" x14ac:dyDescent="0.3">
      <c r="A153" s="40">
        <v>45605</v>
      </c>
      <c r="B153" t="s">
        <v>193</v>
      </c>
      <c r="C153" t="s">
        <v>198</v>
      </c>
      <c r="D153" t="s">
        <v>67</v>
      </c>
      <c r="E153" t="s">
        <v>195</v>
      </c>
      <c r="F153" t="s">
        <v>7</v>
      </c>
      <c r="G153" t="s">
        <v>8</v>
      </c>
      <c r="H153">
        <v>70</v>
      </c>
      <c r="I153">
        <v>871</v>
      </c>
      <c r="J153">
        <v>862</v>
      </c>
      <c r="K153">
        <v>60970</v>
      </c>
      <c r="L153">
        <v>60340</v>
      </c>
      <c r="M153">
        <v>-630</v>
      </c>
      <c r="N153" t="s">
        <v>450</v>
      </c>
    </row>
    <row r="154" spans="1:14" x14ac:dyDescent="0.3">
      <c r="A154" s="40">
        <v>45615</v>
      </c>
      <c r="B154" t="s">
        <v>193</v>
      </c>
      <c r="C154" t="s">
        <v>250</v>
      </c>
      <c r="D154" t="s">
        <v>80</v>
      </c>
      <c r="E154" t="s">
        <v>97</v>
      </c>
      <c r="F154" t="s">
        <v>73</v>
      </c>
      <c r="G154" t="s">
        <v>8</v>
      </c>
      <c r="H154">
        <v>21</v>
      </c>
      <c r="I154">
        <v>547</v>
      </c>
      <c r="J154">
        <v>784</v>
      </c>
      <c r="K154">
        <v>11487</v>
      </c>
      <c r="L154">
        <v>16464</v>
      </c>
      <c r="M154">
        <v>4977</v>
      </c>
      <c r="N154" t="s">
        <v>449</v>
      </c>
    </row>
    <row r="155" spans="1:14" x14ac:dyDescent="0.3">
      <c r="A155" s="40">
        <v>45613</v>
      </c>
      <c r="B155" t="s">
        <v>193</v>
      </c>
      <c r="C155" t="s">
        <v>249</v>
      </c>
      <c r="D155" t="s">
        <v>80</v>
      </c>
      <c r="E155" t="s">
        <v>97</v>
      </c>
      <c r="F155" t="s">
        <v>94</v>
      </c>
      <c r="G155" t="s">
        <v>12</v>
      </c>
      <c r="H155">
        <v>22</v>
      </c>
      <c r="I155">
        <v>783</v>
      </c>
      <c r="J155">
        <v>886</v>
      </c>
      <c r="K155">
        <v>17226</v>
      </c>
      <c r="L155">
        <v>19492</v>
      </c>
      <c r="M155">
        <v>2266</v>
      </c>
      <c r="N155" t="s">
        <v>449</v>
      </c>
    </row>
    <row r="156" spans="1:14" x14ac:dyDescent="0.3">
      <c r="A156" s="40">
        <v>45612</v>
      </c>
      <c r="B156" t="s">
        <v>193</v>
      </c>
      <c r="C156" t="s">
        <v>248</v>
      </c>
      <c r="D156" t="s">
        <v>80</v>
      </c>
      <c r="E156" t="s">
        <v>97</v>
      </c>
      <c r="F156" t="s">
        <v>78</v>
      </c>
      <c r="G156" t="s">
        <v>12</v>
      </c>
      <c r="H156">
        <v>27</v>
      </c>
      <c r="I156">
        <v>951</v>
      </c>
      <c r="J156">
        <v>1255</v>
      </c>
      <c r="K156">
        <v>25677</v>
      </c>
      <c r="L156">
        <v>33885</v>
      </c>
      <c r="M156">
        <v>8208</v>
      </c>
      <c r="N156" t="s">
        <v>449</v>
      </c>
    </row>
    <row r="157" spans="1:14" x14ac:dyDescent="0.3">
      <c r="A157" s="40">
        <v>45611</v>
      </c>
      <c r="B157" t="s">
        <v>193</v>
      </c>
      <c r="C157" t="s">
        <v>247</v>
      </c>
      <c r="D157" t="s">
        <v>80</v>
      </c>
      <c r="E157" t="s">
        <v>97</v>
      </c>
      <c r="F157" t="s">
        <v>69</v>
      </c>
      <c r="G157" t="s">
        <v>12</v>
      </c>
      <c r="H157">
        <v>28</v>
      </c>
      <c r="I157">
        <v>986</v>
      </c>
      <c r="J157">
        <v>866</v>
      </c>
      <c r="K157">
        <v>27608</v>
      </c>
      <c r="L157">
        <v>24248</v>
      </c>
      <c r="M157">
        <v>-3360</v>
      </c>
      <c r="N157" t="s">
        <v>450</v>
      </c>
    </row>
    <row r="158" spans="1:14" x14ac:dyDescent="0.3">
      <c r="A158" s="40">
        <v>45610</v>
      </c>
      <c r="B158" t="s">
        <v>193</v>
      </c>
      <c r="C158" t="s">
        <v>203</v>
      </c>
      <c r="D158" t="s">
        <v>80</v>
      </c>
      <c r="E158" t="s">
        <v>97</v>
      </c>
      <c r="F158" t="s">
        <v>111</v>
      </c>
      <c r="G158" t="s">
        <v>12</v>
      </c>
      <c r="H158">
        <v>20</v>
      </c>
      <c r="I158">
        <v>773</v>
      </c>
      <c r="J158">
        <v>823</v>
      </c>
      <c r="K158">
        <v>15460</v>
      </c>
      <c r="L158">
        <v>16460</v>
      </c>
      <c r="M158">
        <v>1000</v>
      </c>
      <c r="N158" t="s">
        <v>449</v>
      </c>
    </row>
    <row r="159" spans="1:14" x14ac:dyDescent="0.3">
      <c r="A159" s="40">
        <v>45609</v>
      </c>
      <c r="B159" t="s">
        <v>193</v>
      </c>
      <c r="C159" t="s">
        <v>246</v>
      </c>
      <c r="D159" t="s">
        <v>80</v>
      </c>
      <c r="E159" t="s">
        <v>97</v>
      </c>
      <c r="F159" t="s">
        <v>109</v>
      </c>
      <c r="G159" t="s">
        <v>12</v>
      </c>
      <c r="H159">
        <v>28</v>
      </c>
      <c r="I159">
        <v>896</v>
      </c>
      <c r="J159">
        <v>1363</v>
      </c>
      <c r="K159">
        <v>25088</v>
      </c>
      <c r="L159">
        <v>38164</v>
      </c>
      <c r="M159">
        <v>13076</v>
      </c>
      <c r="N159" t="s">
        <v>449</v>
      </c>
    </row>
    <row r="160" spans="1:14" x14ac:dyDescent="0.3">
      <c r="A160" s="40">
        <v>45601</v>
      </c>
      <c r="B160" t="s">
        <v>193</v>
      </c>
      <c r="C160" t="s">
        <v>244</v>
      </c>
      <c r="D160" t="s">
        <v>80</v>
      </c>
      <c r="E160" t="s">
        <v>81</v>
      </c>
      <c r="F160" t="s">
        <v>62</v>
      </c>
      <c r="G160" t="s">
        <v>8</v>
      </c>
      <c r="H160">
        <v>22</v>
      </c>
      <c r="I160">
        <v>618</v>
      </c>
      <c r="J160">
        <v>1373</v>
      </c>
      <c r="K160">
        <v>13596</v>
      </c>
      <c r="L160">
        <v>30206</v>
      </c>
      <c r="M160">
        <v>16610</v>
      </c>
      <c r="N160" t="s">
        <v>449</v>
      </c>
    </row>
    <row r="161" spans="1:14" x14ac:dyDescent="0.3">
      <c r="A161" s="40">
        <v>45600</v>
      </c>
      <c r="B161" t="s">
        <v>193</v>
      </c>
      <c r="C161" t="s">
        <v>243</v>
      </c>
      <c r="D161" t="s">
        <v>80</v>
      </c>
      <c r="E161" t="s">
        <v>81</v>
      </c>
      <c r="F161" t="s">
        <v>60</v>
      </c>
      <c r="G161" t="s">
        <v>8</v>
      </c>
      <c r="H161">
        <v>20</v>
      </c>
      <c r="I161">
        <v>941</v>
      </c>
      <c r="J161">
        <v>1181</v>
      </c>
      <c r="K161">
        <v>18820</v>
      </c>
      <c r="L161">
        <v>23620</v>
      </c>
      <c r="M161">
        <v>4800</v>
      </c>
      <c r="N161" t="s">
        <v>449</v>
      </c>
    </row>
    <row r="162" spans="1:14" x14ac:dyDescent="0.3">
      <c r="A162" s="40">
        <v>45614</v>
      </c>
      <c r="B162" t="s">
        <v>193</v>
      </c>
      <c r="C162" t="s">
        <v>207</v>
      </c>
      <c r="D162" t="s">
        <v>80</v>
      </c>
      <c r="E162" t="s">
        <v>97</v>
      </c>
      <c r="F162" t="s">
        <v>69</v>
      </c>
      <c r="G162" t="s">
        <v>8</v>
      </c>
      <c r="H162">
        <v>23</v>
      </c>
      <c r="I162">
        <v>906</v>
      </c>
      <c r="J162">
        <v>1275</v>
      </c>
      <c r="K162">
        <v>20838</v>
      </c>
      <c r="L162">
        <v>29325</v>
      </c>
      <c r="M162">
        <v>8487</v>
      </c>
      <c r="N162" t="s">
        <v>449</v>
      </c>
    </row>
    <row r="163" spans="1:14" x14ac:dyDescent="0.3">
      <c r="A163" s="40">
        <v>45599</v>
      </c>
      <c r="B163" t="s">
        <v>193</v>
      </c>
      <c r="C163" t="s">
        <v>242</v>
      </c>
      <c r="D163" t="s">
        <v>80</v>
      </c>
      <c r="E163" t="s">
        <v>81</v>
      </c>
      <c r="F163" t="s">
        <v>60</v>
      </c>
      <c r="G163" t="s">
        <v>8</v>
      </c>
      <c r="H163">
        <v>29</v>
      </c>
      <c r="I163">
        <v>724</v>
      </c>
      <c r="J163">
        <v>858</v>
      </c>
      <c r="K163">
        <v>20996</v>
      </c>
      <c r="L163">
        <v>24882</v>
      </c>
      <c r="M163">
        <v>3886</v>
      </c>
      <c r="N163" t="s">
        <v>449</v>
      </c>
    </row>
    <row r="164" spans="1:14" x14ac:dyDescent="0.3">
      <c r="A164" s="40">
        <v>45616</v>
      </c>
      <c r="B164" t="s">
        <v>193</v>
      </c>
      <c r="C164" t="s">
        <v>209</v>
      </c>
      <c r="D164" t="s">
        <v>80</v>
      </c>
      <c r="E164" t="s">
        <v>97</v>
      </c>
      <c r="F164" t="s">
        <v>73</v>
      </c>
      <c r="G164" t="s">
        <v>8</v>
      </c>
      <c r="H164">
        <v>24</v>
      </c>
      <c r="I164">
        <v>927</v>
      </c>
      <c r="J164">
        <v>1379</v>
      </c>
      <c r="K164">
        <v>22248</v>
      </c>
      <c r="L164">
        <v>33096</v>
      </c>
      <c r="M164">
        <v>10848</v>
      </c>
      <c r="N164" t="s">
        <v>449</v>
      </c>
    </row>
    <row r="165" spans="1:14" x14ac:dyDescent="0.3">
      <c r="A165" s="40">
        <v>45598</v>
      </c>
      <c r="B165" t="s">
        <v>193</v>
      </c>
      <c r="C165" t="s">
        <v>241</v>
      </c>
      <c r="D165" t="s">
        <v>80</v>
      </c>
      <c r="E165" t="s">
        <v>81</v>
      </c>
      <c r="F165" t="s">
        <v>58</v>
      </c>
      <c r="G165" t="s">
        <v>12</v>
      </c>
      <c r="H165">
        <v>22</v>
      </c>
      <c r="I165">
        <v>586</v>
      </c>
      <c r="J165">
        <v>1206</v>
      </c>
      <c r="K165">
        <v>12892</v>
      </c>
      <c r="L165">
        <v>26532</v>
      </c>
      <c r="M165">
        <v>13640</v>
      </c>
      <c r="N165" t="s">
        <v>449</v>
      </c>
    </row>
    <row r="166" spans="1:14" x14ac:dyDescent="0.3">
      <c r="A166" s="40">
        <v>45597</v>
      </c>
      <c r="B166" t="s">
        <v>193</v>
      </c>
      <c r="C166" t="s">
        <v>239</v>
      </c>
      <c r="D166" t="s">
        <v>80</v>
      </c>
      <c r="E166" t="s">
        <v>81</v>
      </c>
      <c r="F166" t="s">
        <v>56</v>
      </c>
      <c r="G166" t="s">
        <v>12</v>
      </c>
      <c r="H166">
        <v>26</v>
      </c>
      <c r="I166">
        <v>728</v>
      </c>
      <c r="J166">
        <v>1466</v>
      </c>
      <c r="K166">
        <v>18928</v>
      </c>
      <c r="L166">
        <v>38116</v>
      </c>
      <c r="M166">
        <v>19188</v>
      </c>
      <c r="N166" t="s">
        <v>449</v>
      </c>
    </row>
    <row r="167" spans="1:14" x14ac:dyDescent="0.3">
      <c r="A167" s="40">
        <v>45626</v>
      </c>
      <c r="B167" t="s">
        <v>193</v>
      </c>
      <c r="C167" t="s">
        <v>219</v>
      </c>
      <c r="D167" t="s">
        <v>80</v>
      </c>
      <c r="E167" t="s">
        <v>10</v>
      </c>
      <c r="F167" t="s">
        <v>73</v>
      </c>
      <c r="G167" t="s">
        <v>8</v>
      </c>
      <c r="H167">
        <v>28</v>
      </c>
      <c r="I167">
        <v>866</v>
      </c>
      <c r="J167">
        <v>1102</v>
      </c>
      <c r="K167">
        <v>24248</v>
      </c>
      <c r="L167">
        <v>30856</v>
      </c>
      <c r="M167">
        <v>6608</v>
      </c>
      <c r="N167" t="s">
        <v>449</v>
      </c>
    </row>
    <row r="168" spans="1:14" x14ac:dyDescent="0.3">
      <c r="A168" s="40">
        <v>45625</v>
      </c>
      <c r="B168" t="s">
        <v>193</v>
      </c>
      <c r="C168" t="s">
        <v>262</v>
      </c>
      <c r="D168" t="s">
        <v>80</v>
      </c>
      <c r="E168" t="s">
        <v>10</v>
      </c>
      <c r="F168" t="s">
        <v>73</v>
      </c>
      <c r="G168" t="s">
        <v>8</v>
      </c>
      <c r="H168">
        <v>26</v>
      </c>
      <c r="I168">
        <v>520</v>
      </c>
      <c r="J168">
        <v>1261</v>
      </c>
      <c r="K168">
        <v>13520</v>
      </c>
      <c r="L168">
        <v>32786</v>
      </c>
      <c r="M168">
        <v>19266</v>
      </c>
      <c r="N168" t="s">
        <v>449</v>
      </c>
    </row>
    <row r="169" spans="1:14" x14ac:dyDescent="0.3">
      <c r="A169" s="40">
        <v>45624</v>
      </c>
      <c r="B169" t="s">
        <v>193</v>
      </c>
      <c r="C169" t="s">
        <v>261</v>
      </c>
      <c r="D169" t="s">
        <v>80</v>
      </c>
      <c r="E169" t="s">
        <v>10</v>
      </c>
      <c r="F169" t="s">
        <v>69</v>
      </c>
      <c r="G169" t="s">
        <v>8</v>
      </c>
      <c r="H169">
        <v>21</v>
      </c>
      <c r="I169">
        <v>751</v>
      </c>
      <c r="J169">
        <v>1498</v>
      </c>
      <c r="K169">
        <v>15771</v>
      </c>
      <c r="L169">
        <v>31458</v>
      </c>
      <c r="M169">
        <v>15687</v>
      </c>
      <c r="N169" t="s">
        <v>449</v>
      </c>
    </row>
    <row r="170" spans="1:14" x14ac:dyDescent="0.3">
      <c r="A170" s="40">
        <v>45623</v>
      </c>
      <c r="B170" t="s">
        <v>193</v>
      </c>
      <c r="C170" t="s">
        <v>260</v>
      </c>
      <c r="D170" t="s">
        <v>80</v>
      </c>
      <c r="E170" t="s">
        <v>97</v>
      </c>
      <c r="F170" t="s">
        <v>88</v>
      </c>
      <c r="G170" t="s">
        <v>8</v>
      </c>
      <c r="H170">
        <v>24</v>
      </c>
      <c r="I170">
        <v>830</v>
      </c>
      <c r="J170">
        <v>1355</v>
      </c>
      <c r="K170">
        <v>19920</v>
      </c>
      <c r="L170">
        <v>32520</v>
      </c>
      <c r="M170">
        <v>12600</v>
      </c>
      <c r="N170" t="s">
        <v>449</v>
      </c>
    </row>
    <row r="171" spans="1:14" x14ac:dyDescent="0.3">
      <c r="A171" s="40">
        <v>45622</v>
      </c>
      <c r="B171" t="s">
        <v>193</v>
      </c>
      <c r="C171" t="s">
        <v>259</v>
      </c>
      <c r="D171" t="s">
        <v>80</v>
      </c>
      <c r="E171" t="s">
        <v>97</v>
      </c>
      <c r="F171" t="s">
        <v>86</v>
      </c>
      <c r="G171" t="s">
        <v>8</v>
      </c>
      <c r="H171">
        <v>21</v>
      </c>
      <c r="I171">
        <v>978</v>
      </c>
      <c r="J171">
        <v>1139</v>
      </c>
      <c r="K171">
        <v>20538</v>
      </c>
      <c r="L171">
        <v>23919</v>
      </c>
      <c r="M171">
        <v>3381</v>
      </c>
      <c r="N171" t="s">
        <v>449</v>
      </c>
    </row>
    <row r="172" spans="1:14" x14ac:dyDescent="0.3">
      <c r="A172" s="40">
        <v>45621</v>
      </c>
      <c r="B172" t="s">
        <v>193</v>
      </c>
      <c r="C172" t="s">
        <v>258</v>
      </c>
      <c r="D172" t="s">
        <v>80</v>
      </c>
      <c r="E172" t="s">
        <v>97</v>
      </c>
      <c r="F172" t="s">
        <v>62</v>
      </c>
      <c r="G172" t="s">
        <v>12</v>
      </c>
      <c r="H172">
        <v>27</v>
      </c>
      <c r="I172">
        <v>922</v>
      </c>
      <c r="J172">
        <v>1284</v>
      </c>
      <c r="K172">
        <v>24894</v>
      </c>
      <c r="L172">
        <v>34668</v>
      </c>
      <c r="M172">
        <v>9774</v>
      </c>
      <c r="N172" t="s">
        <v>449</v>
      </c>
    </row>
    <row r="173" spans="1:14" x14ac:dyDescent="0.3">
      <c r="A173" s="40">
        <v>45620</v>
      </c>
      <c r="B173" t="s">
        <v>193</v>
      </c>
      <c r="C173" t="s">
        <v>257</v>
      </c>
      <c r="D173" t="s">
        <v>80</v>
      </c>
      <c r="E173" t="s">
        <v>97</v>
      </c>
      <c r="F173" t="s">
        <v>83</v>
      </c>
      <c r="G173" t="s">
        <v>12</v>
      </c>
      <c r="H173">
        <v>26</v>
      </c>
      <c r="I173">
        <v>997</v>
      </c>
      <c r="J173">
        <v>982</v>
      </c>
      <c r="K173">
        <v>25922</v>
      </c>
      <c r="L173">
        <v>25532</v>
      </c>
      <c r="M173">
        <v>-390</v>
      </c>
      <c r="N173" t="s">
        <v>450</v>
      </c>
    </row>
    <row r="174" spans="1:14" x14ac:dyDescent="0.3">
      <c r="A174" s="40">
        <v>45619</v>
      </c>
      <c r="B174" t="s">
        <v>193</v>
      </c>
      <c r="C174" t="s">
        <v>255</v>
      </c>
      <c r="D174" t="s">
        <v>80</v>
      </c>
      <c r="E174" t="s">
        <v>97</v>
      </c>
      <c r="F174" t="s">
        <v>78</v>
      </c>
      <c r="G174" t="s">
        <v>12</v>
      </c>
      <c r="H174">
        <v>22</v>
      </c>
      <c r="I174">
        <v>524</v>
      </c>
      <c r="J174">
        <v>1156</v>
      </c>
      <c r="K174">
        <v>11528</v>
      </c>
      <c r="L174">
        <v>25432</v>
      </c>
      <c r="M174">
        <v>13904</v>
      </c>
      <c r="N174" t="s">
        <v>449</v>
      </c>
    </row>
    <row r="175" spans="1:14" x14ac:dyDescent="0.3">
      <c r="A175" s="40">
        <v>45618</v>
      </c>
      <c r="B175" t="s">
        <v>193</v>
      </c>
      <c r="C175" t="s">
        <v>253</v>
      </c>
      <c r="D175" t="s">
        <v>80</v>
      </c>
      <c r="E175" t="s">
        <v>97</v>
      </c>
      <c r="F175" t="s">
        <v>62</v>
      </c>
      <c r="G175" t="s">
        <v>12</v>
      </c>
      <c r="H175">
        <v>25</v>
      </c>
      <c r="I175">
        <v>990</v>
      </c>
      <c r="J175">
        <v>868</v>
      </c>
      <c r="K175">
        <v>24750</v>
      </c>
      <c r="L175">
        <v>21700</v>
      </c>
      <c r="M175">
        <v>-3050</v>
      </c>
      <c r="N175" t="s">
        <v>450</v>
      </c>
    </row>
    <row r="176" spans="1:14" x14ac:dyDescent="0.3">
      <c r="A176" s="40">
        <v>45617</v>
      </c>
      <c r="B176" t="s">
        <v>193</v>
      </c>
      <c r="C176" t="s">
        <v>251</v>
      </c>
      <c r="D176" t="s">
        <v>80</v>
      </c>
      <c r="E176" t="s">
        <v>97</v>
      </c>
      <c r="F176" t="s">
        <v>78</v>
      </c>
      <c r="G176" t="s">
        <v>12</v>
      </c>
      <c r="H176">
        <v>28</v>
      </c>
      <c r="I176">
        <v>884</v>
      </c>
      <c r="J176">
        <v>1165</v>
      </c>
      <c r="K176">
        <v>24752</v>
      </c>
      <c r="L176">
        <v>32620</v>
      </c>
      <c r="M176">
        <v>7868</v>
      </c>
      <c r="N176" t="s">
        <v>449</v>
      </c>
    </row>
    <row r="177" spans="1:14" x14ac:dyDescent="0.3">
      <c r="A177" s="40">
        <v>45597</v>
      </c>
      <c r="B177" t="s">
        <v>193</v>
      </c>
      <c r="C177" t="s">
        <v>239</v>
      </c>
      <c r="D177" t="s">
        <v>80</v>
      </c>
      <c r="E177" t="s">
        <v>81</v>
      </c>
      <c r="F177" t="s">
        <v>56</v>
      </c>
      <c r="G177" t="s">
        <v>12</v>
      </c>
      <c r="H177">
        <v>26</v>
      </c>
      <c r="I177">
        <v>726</v>
      </c>
      <c r="J177">
        <v>1335</v>
      </c>
      <c r="K177">
        <v>18876</v>
      </c>
      <c r="L177">
        <v>34710</v>
      </c>
      <c r="M177">
        <v>15834</v>
      </c>
      <c r="N177" t="s">
        <v>449</v>
      </c>
    </row>
    <row r="178" spans="1:14" x14ac:dyDescent="0.3">
      <c r="A178" s="40">
        <v>45598</v>
      </c>
      <c r="B178" t="s">
        <v>193</v>
      </c>
      <c r="C178" t="s">
        <v>241</v>
      </c>
      <c r="D178" t="s">
        <v>80</v>
      </c>
      <c r="E178" t="s">
        <v>81</v>
      </c>
      <c r="F178" t="s">
        <v>58</v>
      </c>
      <c r="G178" t="s">
        <v>12</v>
      </c>
      <c r="H178">
        <v>29</v>
      </c>
      <c r="I178">
        <v>510</v>
      </c>
      <c r="J178">
        <v>1131</v>
      </c>
      <c r="K178">
        <v>14790</v>
      </c>
      <c r="L178">
        <v>32799</v>
      </c>
      <c r="M178">
        <v>18009</v>
      </c>
      <c r="N178" t="s">
        <v>449</v>
      </c>
    </row>
    <row r="179" spans="1:14" x14ac:dyDescent="0.3">
      <c r="A179" s="40">
        <v>45599</v>
      </c>
      <c r="B179" t="s">
        <v>193</v>
      </c>
      <c r="C179" t="s">
        <v>242</v>
      </c>
      <c r="D179" t="s">
        <v>80</v>
      </c>
      <c r="E179" t="s">
        <v>81</v>
      </c>
      <c r="F179" t="s">
        <v>60</v>
      </c>
      <c r="G179" t="s">
        <v>8</v>
      </c>
      <c r="H179">
        <v>27</v>
      </c>
      <c r="I179">
        <v>752</v>
      </c>
      <c r="J179">
        <v>1258</v>
      </c>
      <c r="K179">
        <v>20304</v>
      </c>
      <c r="L179">
        <v>33966</v>
      </c>
      <c r="M179">
        <v>13662</v>
      </c>
      <c r="N179" t="s">
        <v>449</v>
      </c>
    </row>
    <row r="180" spans="1:14" x14ac:dyDescent="0.3">
      <c r="A180" s="40">
        <v>45600</v>
      </c>
      <c r="B180" t="s">
        <v>193</v>
      </c>
      <c r="C180" t="s">
        <v>243</v>
      </c>
      <c r="D180" t="s">
        <v>80</v>
      </c>
      <c r="E180" t="s">
        <v>81</v>
      </c>
      <c r="F180" t="s">
        <v>60</v>
      </c>
      <c r="G180" t="s">
        <v>8</v>
      </c>
      <c r="H180">
        <v>28</v>
      </c>
      <c r="I180">
        <v>924</v>
      </c>
      <c r="J180">
        <v>847</v>
      </c>
      <c r="K180">
        <v>25872</v>
      </c>
      <c r="L180">
        <v>23716</v>
      </c>
      <c r="M180">
        <v>-2156</v>
      </c>
      <c r="N180" t="s">
        <v>450</v>
      </c>
    </row>
    <row r="181" spans="1:14" x14ac:dyDescent="0.3">
      <c r="A181" s="40">
        <v>45601</v>
      </c>
      <c r="B181" t="s">
        <v>193</v>
      </c>
      <c r="C181" t="s">
        <v>244</v>
      </c>
      <c r="D181" t="s">
        <v>80</v>
      </c>
      <c r="E181" t="s">
        <v>81</v>
      </c>
      <c r="F181" t="s">
        <v>62</v>
      </c>
      <c r="G181" t="s">
        <v>8</v>
      </c>
      <c r="H181">
        <v>26</v>
      </c>
      <c r="I181">
        <v>643</v>
      </c>
      <c r="J181">
        <v>1341</v>
      </c>
      <c r="K181">
        <v>16718</v>
      </c>
      <c r="L181">
        <v>34866</v>
      </c>
      <c r="M181">
        <v>18148</v>
      </c>
      <c r="N181" t="s">
        <v>449</v>
      </c>
    </row>
    <row r="182" spans="1:14" x14ac:dyDescent="0.3">
      <c r="A182" s="40">
        <v>45609</v>
      </c>
      <c r="B182" t="s">
        <v>193</v>
      </c>
      <c r="C182" t="s">
        <v>246</v>
      </c>
      <c r="D182" t="s">
        <v>80</v>
      </c>
      <c r="E182" t="s">
        <v>97</v>
      </c>
      <c r="F182" t="s">
        <v>109</v>
      </c>
      <c r="G182" t="s">
        <v>12</v>
      </c>
      <c r="H182">
        <v>23</v>
      </c>
      <c r="I182">
        <v>584</v>
      </c>
      <c r="J182">
        <v>1140</v>
      </c>
      <c r="K182">
        <v>13432</v>
      </c>
      <c r="L182">
        <v>26220</v>
      </c>
      <c r="M182">
        <v>12788</v>
      </c>
      <c r="N182" t="s">
        <v>449</v>
      </c>
    </row>
    <row r="183" spans="1:14" x14ac:dyDescent="0.3">
      <c r="A183" s="40">
        <v>45611</v>
      </c>
      <c r="B183" t="s">
        <v>193</v>
      </c>
      <c r="C183" t="s">
        <v>247</v>
      </c>
      <c r="D183" t="s">
        <v>80</v>
      </c>
      <c r="E183" t="s">
        <v>97</v>
      </c>
      <c r="F183" t="s">
        <v>69</v>
      </c>
      <c r="G183" t="s">
        <v>12</v>
      </c>
      <c r="H183">
        <v>21</v>
      </c>
      <c r="I183">
        <v>608</v>
      </c>
      <c r="J183">
        <v>983</v>
      </c>
      <c r="K183">
        <v>12768</v>
      </c>
      <c r="L183">
        <v>20643</v>
      </c>
      <c r="M183">
        <v>7875</v>
      </c>
      <c r="N183" t="s">
        <v>449</v>
      </c>
    </row>
    <row r="184" spans="1:14" x14ac:dyDescent="0.3">
      <c r="A184" s="40">
        <v>45612</v>
      </c>
      <c r="B184" t="s">
        <v>193</v>
      </c>
      <c r="C184" t="s">
        <v>248</v>
      </c>
      <c r="D184" t="s">
        <v>80</v>
      </c>
      <c r="E184" t="s">
        <v>97</v>
      </c>
      <c r="F184" t="s">
        <v>78</v>
      </c>
      <c r="G184" t="s">
        <v>12</v>
      </c>
      <c r="H184">
        <v>30</v>
      </c>
      <c r="I184">
        <v>712</v>
      </c>
      <c r="J184">
        <v>1311</v>
      </c>
      <c r="K184">
        <v>21360</v>
      </c>
      <c r="L184">
        <v>39330</v>
      </c>
      <c r="M184">
        <v>17970</v>
      </c>
      <c r="N184" t="s">
        <v>449</v>
      </c>
    </row>
    <row r="185" spans="1:14" x14ac:dyDescent="0.3">
      <c r="A185" s="40">
        <v>45613</v>
      </c>
      <c r="B185" t="s">
        <v>193</v>
      </c>
      <c r="C185" t="s">
        <v>249</v>
      </c>
      <c r="D185" t="s">
        <v>80</v>
      </c>
      <c r="E185" t="s">
        <v>97</v>
      </c>
      <c r="F185" t="s">
        <v>94</v>
      </c>
      <c r="G185" t="s">
        <v>12</v>
      </c>
      <c r="H185">
        <v>24</v>
      </c>
      <c r="I185">
        <v>672</v>
      </c>
      <c r="J185">
        <v>878</v>
      </c>
      <c r="K185">
        <v>16128</v>
      </c>
      <c r="L185">
        <v>21072</v>
      </c>
      <c r="M185">
        <v>4944</v>
      </c>
      <c r="N185" t="s">
        <v>449</v>
      </c>
    </row>
    <row r="186" spans="1:14" x14ac:dyDescent="0.3">
      <c r="A186" s="40">
        <v>45615</v>
      </c>
      <c r="B186" t="s">
        <v>193</v>
      </c>
      <c r="C186" t="s">
        <v>250</v>
      </c>
      <c r="D186" t="s">
        <v>80</v>
      </c>
      <c r="E186" t="s">
        <v>97</v>
      </c>
      <c r="F186" t="s">
        <v>73</v>
      </c>
      <c r="G186" t="s">
        <v>8</v>
      </c>
      <c r="H186">
        <v>29</v>
      </c>
      <c r="I186">
        <v>520</v>
      </c>
      <c r="J186">
        <v>770</v>
      </c>
      <c r="K186">
        <v>15080</v>
      </c>
      <c r="L186">
        <v>22330</v>
      </c>
      <c r="M186">
        <v>7250</v>
      </c>
      <c r="N186" t="s">
        <v>449</v>
      </c>
    </row>
    <row r="187" spans="1:14" x14ac:dyDescent="0.3">
      <c r="A187" s="40">
        <v>45657</v>
      </c>
      <c r="B187" t="s">
        <v>222</v>
      </c>
      <c r="C187" t="s">
        <v>395</v>
      </c>
      <c r="D187" t="s">
        <v>67</v>
      </c>
      <c r="E187" t="s">
        <v>152</v>
      </c>
      <c r="F187" t="s">
        <v>62</v>
      </c>
      <c r="G187" t="s">
        <v>12</v>
      </c>
      <c r="H187">
        <v>64</v>
      </c>
      <c r="I187">
        <v>918</v>
      </c>
      <c r="J187">
        <v>907</v>
      </c>
      <c r="K187">
        <v>58752</v>
      </c>
      <c r="L187">
        <v>58048</v>
      </c>
      <c r="M187">
        <v>-704</v>
      </c>
      <c r="N187" t="s">
        <v>450</v>
      </c>
    </row>
    <row r="188" spans="1:14" x14ac:dyDescent="0.3">
      <c r="A188" s="40">
        <v>45656</v>
      </c>
      <c r="B188" t="s">
        <v>222</v>
      </c>
      <c r="C188" t="s">
        <v>394</v>
      </c>
      <c r="D188" t="s">
        <v>67</v>
      </c>
      <c r="E188" t="s">
        <v>152</v>
      </c>
      <c r="F188" t="s">
        <v>60</v>
      </c>
      <c r="G188" t="s">
        <v>12</v>
      </c>
      <c r="H188">
        <v>75</v>
      </c>
      <c r="I188">
        <v>547</v>
      </c>
      <c r="J188">
        <v>1203</v>
      </c>
      <c r="K188">
        <v>41025</v>
      </c>
      <c r="L188">
        <v>90225</v>
      </c>
      <c r="M188">
        <v>49200</v>
      </c>
      <c r="N188" t="s">
        <v>449</v>
      </c>
    </row>
    <row r="189" spans="1:14" x14ac:dyDescent="0.3">
      <c r="A189" s="40">
        <v>45655</v>
      </c>
      <c r="B189" t="s">
        <v>222</v>
      </c>
      <c r="C189" t="s">
        <v>393</v>
      </c>
      <c r="D189" t="s">
        <v>67</v>
      </c>
      <c r="E189" t="s">
        <v>152</v>
      </c>
      <c r="F189" t="s">
        <v>60</v>
      </c>
      <c r="G189" t="s">
        <v>12</v>
      </c>
      <c r="H189">
        <v>51</v>
      </c>
      <c r="I189">
        <v>944</v>
      </c>
      <c r="J189">
        <v>1062</v>
      </c>
      <c r="K189">
        <v>48144</v>
      </c>
      <c r="L189">
        <v>54162</v>
      </c>
      <c r="M189">
        <v>6018</v>
      </c>
      <c r="N189" t="s">
        <v>449</v>
      </c>
    </row>
    <row r="190" spans="1:14" x14ac:dyDescent="0.3">
      <c r="A190" s="40">
        <v>45654</v>
      </c>
      <c r="B190" t="s">
        <v>222</v>
      </c>
      <c r="C190" t="s">
        <v>392</v>
      </c>
      <c r="D190" t="s">
        <v>67</v>
      </c>
      <c r="E190" t="s">
        <v>152</v>
      </c>
      <c r="F190" t="s">
        <v>58</v>
      </c>
      <c r="G190" t="s">
        <v>12</v>
      </c>
      <c r="H190">
        <v>86</v>
      </c>
      <c r="I190">
        <v>834</v>
      </c>
      <c r="J190">
        <v>1372</v>
      </c>
      <c r="K190">
        <v>71724</v>
      </c>
      <c r="L190">
        <v>117992</v>
      </c>
      <c r="M190">
        <v>46268</v>
      </c>
      <c r="N190" t="s">
        <v>449</v>
      </c>
    </row>
    <row r="191" spans="1:14" x14ac:dyDescent="0.3">
      <c r="A191" s="40">
        <v>45652</v>
      </c>
      <c r="B191" t="s">
        <v>222</v>
      </c>
      <c r="C191" t="s">
        <v>391</v>
      </c>
      <c r="D191" t="s">
        <v>67</v>
      </c>
      <c r="E191" t="s">
        <v>152</v>
      </c>
      <c r="F191" t="s">
        <v>54</v>
      </c>
      <c r="G191" t="s">
        <v>8</v>
      </c>
      <c r="H191">
        <v>63</v>
      </c>
      <c r="I191">
        <v>746</v>
      </c>
      <c r="J191">
        <v>1075</v>
      </c>
      <c r="K191">
        <v>46998</v>
      </c>
      <c r="L191">
        <v>67725</v>
      </c>
      <c r="M191">
        <v>20727</v>
      </c>
      <c r="N191" t="s">
        <v>449</v>
      </c>
    </row>
    <row r="192" spans="1:14" x14ac:dyDescent="0.3">
      <c r="A192" s="40">
        <v>45651</v>
      </c>
      <c r="B192" t="s">
        <v>222</v>
      </c>
      <c r="C192" t="s">
        <v>390</v>
      </c>
      <c r="D192" t="s">
        <v>67</v>
      </c>
      <c r="E192" t="s">
        <v>152</v>
      </c>
      <c r="F192" t="s">
        <v>187</v>
      </c>
      <c r="G192" t="s">
        <v>8</v>
      </c>
      <c r="H192">
        <v>60</v>
      </c>
      <c r="I192">
        <v>783</v>
      </c>
      <c r="J192">
        <v>1422</v>
      </c>
      <c r="K192">
        <v>46980</v>
      </c>
      <c r="L192">
        <v>85320</v>
      </c>
      <c r="M192">
        <v>38340</v>
      </c>
      <c r="N192" t="s">
        <v>449</v>
      </c>
    </row>
    <row r="193" spans="1:14" x14ac:dyDescent="0.3">
      <c r="A193" s="40">
        <v>45650</v>
      </c>
      <c r="B193" t="s">
        <v>222</v>
      </c>
      <c r="C193" t="s">
        <v>389</v>
      </c>
      <c r="D193" t="s">
        <v>67</v>
      </c>
      <c r="E193" t="s">
        <v>152</v>
      </c>
      <c r="F193" t="s">
        <v>185</v>
      </c>
      <c r="G193" t="s">
        <v>8</v>
      </c>
      <c r="H193">
        <v>50</v>
      </c>
      <c r="I193">
        <v>545</v>
      </c>
      <c r="J193">
        <v>1050</v>
      </c>
      <c r="K193">
        <v>27250</v>
      </c>
      <c r="L193">
        <v>52500</v>
      </c>
      <c r="M193">
        <v>25250</v>
      </c>
      <c r="N193" t="s">
        <v>449</v>
      </c>
    </row>
    <row r="194" spans="1:14" x14ac:dyDescent="0.3">
      <c r="A194" s="40">
        <v>45649</v>
      </c>
      <c r="B194" t="s">
        <v>222</v>
      </c>
      <c r="C194" t="s">
        <v>388</v>
      </c>
      <c r="D194" t="s">
        <v>67</v>
      </c>
      <c r="E194" t="s">
        <v>152</v>
      </c>
      <c r="F194" t="s">
        <v>78</v>
      </c>
      <c r="G194" t="s">
        <v>8</v>
      </c>
      <c r="H194">
        <v>94</v>
      </c>
      <c r="I194">
        <v>564</v>
      </c>
      <c r="J194">
        <v>941</v>
      </c>
      <c r="K194">
        <v>53016</v>
      </c>
      <c r="L194">
        <v>88454</v>
      </c>
      <c r="M194">
        <v>35438</v>
      </c>
      <c r="N194" t="s">
        <v>449</v>
      </c>
    </row>
    <row r="195" spans="1:14" x14ac:dyDescent="0.3">
      <c r="A195" s="40">
        <v>45647</v>
      </c>
      <c r="B195" t="s">
        <v>222</v>
      </c>
      <c r="C195" t="s">
        <v>387</v>
      </c>
      <c r="D195" t="s">
        <v>67</v>
      </c>
      <c r="E195" t="s">
        <v>132</v>
      </c>
      <c r="F195" t="s">
        <v>64</v>
      </c>
      <c r="G195" t="s">
        <v>8</v>
      </c>
      <c r="H195">
        <v>74</v>
      </c>
      <c r="I195">
        <v>734</v>
      </c>
      <c r="J195">
        <v>886</v>
      </c>
      <c r="K195">
        <v>54316</v>
      </c>
      <c r="L195">
        <v>65564</v>
      </c>
      <c r="M195">
        <v>11248</v>
      </c>
      <c r="N195" t="s">
        <v>449</v>
      </c>
    </row>
    <row r="196" spans="1:14" x14ac:dyDescent="0.3">
      <c r="A196" s="40">
        <v>45645</v>
      </c>
      <c r="B196" t="s">
        <v>222</v>
      </c>
      <c r="C196" t="s">
        <v>386</v>
      </c>
      <c r="D196" t="s">
        <v>67</v>
      </c>
      <c r="E196" t="s">
        <v>132</v>
      </c>
      <c r="F196" t="s">
        <v>94</v>
      </c>
      <c r="G196" t="s">
        <v>8</v>
      </c>
      <c r="H196">
        <v>81</v>
      </c>
      <c r="I196">
        <v>801</v>
      </c>
      <c r="J196">
        <v>846</v>
      </c>
      <c r="K196">
        <v>64881</v>
      </c>
      <c r="L196">
        <v>68526</v>
      </c>
      <c r="M196">
        <v>3645</v>
      </c>
      <c r="N196" t="s">
        <v>449</v>
      </c>
    </row>
    <row r="197" spans="1:14" x14ac:dyDescent="0.3">
      <c r="A197" s="40">
        <v>45644</v>
      </c>
      <c r="B197" t="s">
        <v>222</v>
      </c>
      <c r="C197" t="s">
        <v>385</v>
      </c>
      <c r="D197" t="s">
        <v>67</v>
      </c>
      <c r="E197" t="s">
        <v>132</v>
      </c>
      <c r="F197" t="s">
        <v>98</v>
      </c>
      <c r="G197" t="s">
        <v>8</v>
      </c>
      <c r="H197">
        <v>64</v>
      </c>
      <c r="I197">
        <v>665</v>
      </c>
      <c r="J197">
        <v>783</v>
      </c>
      <c r="K197">
        <v>42560</v>
      </c>
      <c r="L197">
        <v>50112</v>
      </c>
      <c r="M197">
        <v>7552</v>
      </c>
      <c r="N197" t="s">
        <v>449</v>
      </c>
    </row>
    <row r="198" spans="1:14" x14ac:dyDescent="0.3">
      <c r="A198" s="40">
        <v>45643</v>
      </c>
      <c r="B198" t="s">
        <v>222</v>
      </c>
      <c r="C198" t="s">
        <v>384</v>
      </c>
      <c r="D198" t="s">
        <v>67</v>
      </c>
      <c r="E198" t="s">
        <v>132</v>
      </c>
      <c r="F198" t="s">
        <v>98</v>
      </c>
      <c r="G198" t="s">
        <v>8</v>
      </c>
      <c r="H198">
        <v>88</v>
      </c>
      <c r="I198">
        <v>674</v>
      </c>
      <c r="J198">
        <v>891</v>
      </c>
      <c r="K198">
        <v>59312</v>
      </c>
      <c r="L198">
        <v>78408</v>
      </c>
      <c r="M198">
        <v>19096</v>
      </c>
      <c r="N198" t="s">
        <v>449</v>
      </c>
    </row>
    <row r="199" spans="1:14" x14ac:dyDescent="0.3">
      <c r="A199" s="40">
        <v>45641</v>
      </c>
      <c r="B199" t="s">
        <v>222</v>
      </c>
      <c r="C199" t="s">
        <v>383</v>
      </c>
      <c r="D199" t="s">
        <v>67</v>
      </c>
      <c r="E199" t="s">
        <v>132</v>
      </c>
      <c r="F199" t="s">
        <v>73</v>
      </c>
      <c r="G199" t="s">
        <v>8</v>
      </c>
      <c r="H199">
        <v>68</v>
      </c>
      <c r="I199">
        <v>815</v>
      </c>
      <c r="J199">
        <v>808</v>
      </c>
      <c r="K199">
        <v>55420</v>
      </c>
      <c r="L199">
        <v>54944</v>
      </c>
      <c r="M199">
        <v>-476</v>
      </c>
      <c r="N199" t="s">
        <v>450</v>
      </c>
    </row>
    <row r="200" spans="1:14" x14ac:dyDescent="0.3">
      <c r="A200" s="40">
        <v>45640</v>
      </c>
      <c r="B200" t="s">
        <v>222</v>
      </c>
      <c r="C200" t="s">
        <v>382</v>
      </c>
      <c r="D200" t="s">
        <v>67</v>
      </c>
      <c r="E200" t="s">
        <v>132</v>
      </c>
      <c r="F200" t="s">
        <v>69</v>
      </c>
      <c r="G200" t="s">
        <v>8</v>
      </c>
      <c r="H200">
        <v>80</v>
      </c>
      <c r="I200">
        <v>671</v>
      </c>
      <c r="J200">
        <v>1251</v>
      </c>
      <c r="K200">
        <v>53680</v>
      </c>
      <c r="L200">
        <v>100080</v>
      </c>
      <c r="M200">
        <v>46400</v>
      </c>
      <c r="N200" t="s">
        <v>449</v>
      </c>
    </row>
    <row r="201" spans="1:14" x14ac:dyDescent="0.3">
      <c r="A201" s="40">
        <v>45639</v>
      </c>
      <c r="B201" t="s">
        <v>222</v>
      </c>
      <c r="C201" t="s">
        <v>381</v>
      </c>
      <c r="D201" t="s">
        <v>67</v>
      </c>
      <c r="E201" t="s">
        <v>132</v>
      </c>
      <c r="F201" t="s">
        <v>60</v>
      </c>
      <c r="G201" t="s">
        <v>8</v>
      </c>
      <c r="H201">
        <v>89</v>
      </c>
      <c r="I201">
        <v>545</v>
      </c>
      <c r="J201">
        <v>978</v>
      </c>
      <c r="K201">
        <v>48505</v>
      </c>
      <c r="L201">
        <v>87042</v>
      </c>
      <c r="M201">
        <v>38537</v>
      </c>
      <c r="N201" t="s">
        <v>449</v>
      </c>
    </row>
    <row r="202" spans="1:14" x14ac:dyDescent="0.3">
      <c r="A202" s="40">
        <v>45638</v>
      </c>
      <c r="B202" t="s">
        <v>222</v>
      </c>
      <c r="C202" t="s">
        <v>380</v>
      </c>
      <c r="D202" t="s">
        <v>67</v>
      </c>
      <c r="E202" t="s">
        <v>132</v>
      </c>
      <c r="F202" t="s">
        <v>58</v>
      </c>
      <c r="G202" t="s">
        <v>8</v>
      </c>
      <c r="H202">
        <v>83</v>
      </c>
      <c r="I202">
        <v>541</v>
      </c>
      <c r="J202">
        <v>1072</v>
      </c>
      <c r="K202">
        <v>44903</v>
      </c>
      <c r="L202">
        <v>88976</v>
      </c>
      <c r="M202">
        <v>44073</v>
      </c>
      <c r="N202" t="s">
        <v>449</v>
      </c>
    </row>
    <row r="203" spans="1:14" x14ac:dyDescent="0.3">
      <c r="A203" s="40">
        <v>45636</v>
      </c>
      <c r="B203" t="s">
        <v>222</v>
      </c>
      <c r="C203" t="s">
        <v>224</v>
      </c>
      <c r="D203" t="s">
        <v>67</v>
      </c>
      <c r="E203" t="s">
        <v>132</v>
      </c>
      <c r="F203" t="s">
        <v>54</v>
      </c>
      <c r="G203" t="s">
        <v>12</v>
      </c>
      <c r="H203">
        <v>65</v>
      </c>
      <c r="I203">
        <v>804</v>
      </c>
      <c r="J203">
        <v>876</v>
      </c>
      <c r="K203">
        <v>52260</v>
      </c>
      <c r="L203">
        <v>56940</v>
      </c>
      <c r="M203">
        <v>4680</v>
      </c>
      <c r="N203" t="s">
        <v>449</v>
      </c>
    </row>
    <row r="204" spans="1:14" x14ac:dyDescent="0.3">
      <c r="A204" s="40">
        <v>45653</v>
      </c>
      <c r="B204" t="s">
        <v>222</v>
      </c>
      <c r="C204" t="s">
        <v>245</v>
      </c>
      <c r="D204" t="s">
        <v>67</v>
      </c>
      <c r="E204" t="s">
        <v>152</v>
      </c>
      <c r="F204" t="s">
        <v>56</v>
      </c>
      <c r="G204" t="s">
        <v>12</v>
      </c>
      <c r="H204">
        <v>97</v>
      </c>
      <c r="I204">
        <v>500</v>
      </c>
      <c r="J204">
        <v>1417</v>
      </c>
      <c r="K204">
        <v>48500</v>
      </c>
      <c r="L204">
        <v>137449</v>
      </c>
      <c r="M204">
        <v>88949</v>
      </c>
      <c r="N204" t="s">
        <v>449</v>
      </c>
    </row>
    <row r="205" spans="1:14" x14ac:dyDescent="0.3">
      <c r="A205" s="40">
        <v>45648</v>
      </c>
      <c r="B205" t="s">
        <v>222</v>
      </c>
      <c r="C205" t="s">
        <v>240</v>
      </c>
      <c r="D205" t="s">
        <v>67</v>
      </c>
      <c r="E205" t="s">
        <v>152</v>
      </c>
      <c r="F205" t="s">
        <v>146</v>
      </c>
      <c r="G205" t="s">
        <v>8</v>
      </c>
      <c r="H205">
        <v>72</v>
      </c>
      <c r="I205">
        <v>603</v>
      </c>
      <c r="J205">
        <v>941</v>
      </c>
      <c r="K205">
        <v>43416</v>
      </c>
      <c r="L205">
        <v>67752</v>
      </c>
      <c r="M205">
        <v>24336</v>
      </c>
      <c r="N205" t="s">
        <v>449</v>
      </c>
    </row>
    <row r="206" spans="1:14" x14ac:dyDescent="0.3">
      <c r="A206" s="40">
        <v>45646</v>
      </c>
      <c r="B206" t="s">
        <v>222</v>
      </c>
      <c r="C206" t="s">
        <v>238</v>
      </c>
      <c r="D206" t="s">
        <v>67</v>
      </c>
      <c r="E206" t="s">
        <v>132</v>
      </c>
      <c r="F206" t="s">
        <v>73</v>
      </c>
      <c r="G206" t="s">
        <v>8</v>
      </c>
      <c r="H206">
        <v>67</v>
      </c>
      <c r="I206">
        <v>898</v>
      </c>
      <c r="J206">
        <v>1133</v>
      </c>
      <c r="K206">
        <v>60166</v>
      </c>
      <c r="L206">
        <v>75911</v>
      </c>
      <c r="M206">
        <v>15745</v>
      </c>
      <c r="N206" t="s">
        <v>449</v>
      </c>
    </row>
    <row r="207" spans="1:14" x14ac:dyDescent="0.3">
      <c r="A207" s="40">
        <v>45642</v>
      </c>
      <c r="B207" t="s">
        <v>222</v>
      </c>
      <c r="C207" t="s">
        <v>234</v>
      </c>
      <c r="D207" t="s">
        <v>67</v>
      </c>
      <c r="E207" t="s">
        <v>132</v>
      </c>
      <c r="F207" t="s">
        <v>73</v>
      </c>
      <c r="G207" t="s">
        <v>8</v>
      </c>
      <c r="H207">
        <v>94</v>
      </c>
      <c r="I207">
        <v>616</v>
      </c>
      <c r="J207">
        <v>1200</v>
      </c>
      <c r="K207">
        <v>57904</v>
      </c>
      <c r="L207">
        <v>112800</v>
      </c>
      <c r="M207">
        <v>54896</v>
      </c>
      <c r="N207" t="s">
        <v>449</v>
      </c>
    </row>
    <row r="208" spans="1:14" x14ac:dyDescent="0.3">
      <c r="A208" s="40">
        <v>45637</v>
      </c>
      <c r="B208" t="s">
        <v>222</v>
      </c>
      <c r="C208" t="s">
        <v>230</v>
      </c>
      <c r="D208" t="s">
        <v>67</v>
      </c>
      <c r="E208" t="s">
        <v>132</v>
      </c>
      <c r="F208" t="s">
        <v>56</v>
      </c>
      <c r="G208" t="s">
        <v>12</v>
      </c>
      <c r="H208">
        <v>55</v>
      </c>
      <c r="I208">
        <v>666</v>
      </c>
      <c r="J208">
        <v>1358</v>
      </c>
      <c r="K208">
        <v>36630</v>
      </c>
      <c r="L208">
        <v>74690</v>
      </c>
      <c r="M208">
        <v>38060</v>
      </c>
      <c r="N208" t="s">
        <v>449</v>
      </c>
    </row>
    <row r="209" spans="1:14" x14ac:dyDescent="0.3">
      <c r="A209" s="40">
        <v>45634</v>
      </c>
      <c r="B209" t="s">
        <v>222</v>
      </c>
      <c r="C209" t="s">
        <v>228</v>
      </c>
      <c r="D209" t="s">
        <v>80</v>
      </c>
      <c r="E209" t="s">
        <v>10</v>
      </c>
      <c r="F209" t="s">
        <v>185</v>
      </c>
      <c r="G209" t="s">
        <v>12</v>
      </c>
      <c r="H209">
        <v>29</v>
      </c>
      <c r="I209">
        <v>989</v>
      </c>
      <c r="J209">
        <v>836</v>
      </c>
      <c r="K209">
        <v>28681</v>
      </c>
      <c r="L209">
        <v>24244</v>
      </c>
      <c r="M209">
        <v>-4437</v>
      </c>
      <c r="N209" t="s">
        <v>450</v>
      </c>
    </row>
    <row r="210" spans="1:14" x14ac:dyDescent="0.3">
      <c r="A210" s="40">
        <v>45629</v>
      </c>
      <c r="B210" t="s">
        <v>222</v>
      </c>
      <c r="C210" t="s">
        <v>223</v>
      </c>
      <c r="D210" t="s">
        <v>80</v>
      </c>
      <c r="E210" t="s">
        <v>10</v>
      </c>
      <c r="F210" t="s">
        <v>94</v>
      </c>
      <c r="G210" t="s">
        <v>12</v>
      </c>
      <c r="H210">
        <v>28</v>
      </c>
      <c r="I210">
        <v>507</v>
      </c>
      <c r="J210">
        <v>1379</v>
      </c>
      <c r="K210">
        <v>14196</v>
      </c>
      <c r="L210">
        <v>38612</v>
      </c>
      <c r="M210">
        <v>24416</v>
      </c>
      <c r="N210" t="s">
        <v>449</v>
      </c>
    </row>
    <row r="211" spans="1:14" x14ac:dyDescent="0.3">
      <c r="A211" s="40">
        <v>45657</v>
      </c>
      <c r="B211" t="s">
        <v>222</v>
      </c>
      <c r="C211" t="s">
        <v>395</v>
      </c>
      <c r="D211" t="s">
        <v>67</v>
      </c>
      <c r="E211" t="s">
        <v>152</v>
      </c>
      <c r="F211" t="s">
        <v>62</v>
      </c>
      <c r="G211" t="s">
        <v>12</v>
      </c>
      <c r="H211">
        <v>54</v>
      </c>
      <c r="I211">
        <v>990</v>
      </c>
      <c r="J211">
        <v>970</v>
      </c>
      <c r="K211">
        <v>53460</v>
      </c>
      <c r="L211">
        <v>52380</v>
      </c>
      <c r="M211">
        <v>-1080</v>
      </c>
      <c r="N211" t="s">
        <v>450</v>
      </c>
    </row>
    <row r="212" spans="1:14" x14ac:dyDescent="0.3">
      <c r="A212" s="40">
        <v>45656</v>
      </c>
      <c r="B212" t="s">
        <v>222</v>
      </c>
      <c r="C212" t="s">
        <v>394</v>
      </c>
      <c r="D212" t="s">
        <v>67</v>
      </c>
      <c r="E212" t="s">
        <v>152</v>
      </c>
      <c r="F212" t="s">
        <v>60</v>
      </c>
      <c r="G212" t="s">
        <v>12</v>
      </c>
      <c r="H212">
        <v>78</v>
      </c>
      <c r="I212">
        <v>682</v>
      </c>
      <c r="J212">
        <v>962</v>
      </c>
      <c r="K212">
        <v>53196</v>
      </c>
      <c r="L212">
        <v>75036</v>
      </c>
      <c r="M212">
        <v>21840</v>
      </c>
      <c r="N212" t="s">
        <v>449</v>
      </c>
    </row>
    <row r="213" spans="1:14" x14ac:dyDescent="0.3">
      <c r="A213" s="40">
        <v>45655</v>
      </c>
      <c r="B213" t="s">
        <v>222</v>
      </c>
      <c r="C213" t="s">
        <v>393</v>
      </c>
      <c r="D213" t="s">
        <v>67</v>
      </c>
      <c r="E213" t="s">
        <v>152</v>
      </c>
      <c r="F213" t="s">
        <v>60</v>
      </c>
      <c r="G213" t="s">
        <v>12</v>
      </c>
      <c r="H213">
        <v>91</v>
      </c>
      <c r="I213">
        <v>805</v>
      </c>
      <c r="J213">
        <v>1361</v>
      </c>
      <c r="K213">
        <v>73255</v>
      </c>
      <c r="L213">
        <v>123851</v>
      </c>
      <c r="M213">
        <v>50596</v>
      </c>
      <c r="N213" t="s">
        <v>449</v>
      </c>
    </row>
    <row r="214" spans="1:14" x14ac:dyDescent="0.3">
      <c r="A214" s="40">
        <v>45654</v>
      </c>
      <c r="B214" t="s">
        <v>222</v>
      </c>
      <c r="C214" t="s">
        <v>392</v>
      </c>
      <c r="D214" t="s">
        <v>67</v>
      </c>
      <c r="E214" t="s">
        <v>152</v>
      </c>
      <c r="F214" t="s">
        <v>58</v>
      </c>
      <c r="G214" t="s">
        <v>12</v>
      </c>
      <c r="H214">
        <v>89</v>
      </c>
      <c r="I214">
        <v>702</v>
      </c>
      <c r="J214">
        <v>1314</v>
      </c>
      <c r="K214">
        <v>62478</v>
      </c>
      <c r="L214">
        <v>116946</v>
      </c>
      <c r="M214">
        <v>54468</v>
      </c>
      <c r="N214" t="s">
        <v>449</v>
      </c>
    </row>
    <row r="215" spans="1:14" x14ac:dyDescent="0.3">
      <c r="A215" s="40">
        <v>45652</v>
      </c>
      <c r="B215" t="s">
        <v>222</v>
      </c>
      <c r="C215" t="s">
        <v>391</v>
      </c>
      <c r="D215" t="s">
        <v>67</v>
      </c>
      <c r="E215" t="s">
        <v>152</v>
      </c>
      <c r="F215" t="s">
        <v>54</v>
      </c>
      <c r="G215" t="s">
        <v>8</v>
      </c>
      <c r="H215">
        <v>60</v>
      </c>
      <c r="I215">
        <v>867</v>
      </c>
      <c r="J215">
        <v>854</v>
      </c>
      <c r="K215">
        <v>52020</v>
      </c>
      <c r="L215">
        <v>51240</v>
      </c>
      <c r="M215">
        <v>-780</v>
      </c>
      <c r="N215" t="s">
        <v>450</v>
      </c>
    </row>
    <row r="216" spans="1:14" x14ac:dyDescent="0.3">
      <c r="A216" s="40">
        <v>45651</v>
      </c>
      <c r="B216" t="s">
        <v>222</v>
      </c>
      <c r="C216" t="s">
        <v>390</v>
      </c>
      <c r="D216" t="s">
        <v>67</v>
      </c>
      <c r="E216" t="s">
        <v>152</v>
      </c>
      <c r="F216" t="s">
        <v>187</v>
      </c>
      <c r="G216" t="s">
        <v>8</v>
      </c>
      <c r="H216">
        <v>83</v>
      </c>
      <c r="I216">
        <v>790</v>
      </c>
      <c r="J216">
        <v>1164</v>
      </c>
      <c r="K216">
        <v>65570</v>
      </c>
      <c r="L216">
        <v>96612</v>
      </c>
      <c r="M216">
        <v>31042</v>
      </c>
      <c r="N216" t="s">
        <v>449</v>
      </c>
    </row>
    <row r="217" spans="1:14" x14ac:dyDescent="0.3">
      <c r="A217" s="40">
        <v>45650</v>
      </c>
      <c r="B217" t="s">
        <v>222</v>
      </c>
      <c r="C217" t="s">
        <v>389</v>
      </c>
      <c r="D217" t="s">
        <v>67</v>
      </c>
      <c r="E217" t="s">
        <v>152</v>
      </c>
      <c r="F217" t="s">
        <v>185</v>
      </c>
      <c r="G217" t="s">
        <v>8</v>
      </c>
      <c r="H217">
        <v>58</v>
      </c>
      <c r="I217">
        <v>924</v>
      </c>
      <c r="J217">
        <v>990</v>
      </c>
      <c r="K217">
        <v>53592</v>
      </c>
      <c r="L217">
        <v>57420</v>
      </c>
      <c r="M217">
        <v>3828</v>
      </c>
      <c r="N217" t="s">
        <v>449</v>
      </c>
    </row>
    <row r="218" spans="1:14" x14ac:dyDescent="0.3">
      <c r="A218" s="40">
        <v>45649</v>
      </c>
      <c r="B218" t="s">
        <v>222</v>
      </c>
      <c r="C218" t="s">
        <v>388</v>
      </c>
      <c r="D218" t="s">
        <v>67</v>
      </c>
      <c r="E218" t="s">
        <v>152</v>
      </c>
      <c r="F218" t="s">
        <v>78</v>
      </c>
      <c r="G218" t="s">
        <v>8</v>
      </c>
      <c r="H218">
        <v>69</v>
      </c>
      <c r="I218">
        <v>699</v>
      </c>
      <c r="J218">
        <v>835</v>
      </c>
      <c r="K218">
        <v>48231</v>
      </c>
      <c r="L218">
        <v>57615</v>
      </c>
      <c r="M218">
        <v>9384</v>
      </c>
      <c r="N218" t="s">
        <v>449</v>
      </c>
    </row>
    <row r="219" spans="1:14" x14ac:dyDescent="0.3">
      <c r="A219" s="40">
        <v>45647</v>
      </c>
      <c r="B219" t="s">
        <v>222</v>
      </c>
      <c r="C219" t="s">
        <v>387</v>
      </c>
      <c r="D219" t="s">
        <v>67</v>
      </c>
      <c r="E219" t="s">
        <v>132</v>
      </c>
      <c r="F219" t="s">
        <v>64</v>
      </c>
      <c r="G219" t="s">
        <v>8</v>
      </c>
      <c r="H219">
        <v>96</v>
      </c>
      <c r="I219">
        <v>715</v>
      </c>
      <c r="J219">
        <v>1171</v>
      </c>
      <c r="K219">
        <v>68640</v>
      </c>
      <c r="L219">
        <v>112416</v>
      </c>
      <c r="M219">
        <v>43776</v>
      </c>
      <c r="N219" t="s">
        <v>449</v>
      </c>
    </row>
    <row r="220" spans="1:14" x14ac:dyDescent="0.3">
      <c r="A220" s="40">
        <v>45645</v>
      </c>
      <c r="B220" t="s">
        <v>222</v>
      </c>
      <c r="C220" t="s">
        <v>386</v>
      </c>
      <c r="D220" t="s">
        <v>67</v>
      </c>
      <c r="E220" t="s">
        <v>132</v>
      </c>
      <c r="F220" t="s">
        <v>94</v>
      </c>
      <c r="G220" t="s">
        <v>8</v>
      </c>
      <c r="H220">
        <v>81</v>
      </c>
      <c r="I220">
        <v>565</v>
      </c>
      <c r="J220">
        <v>1224</v>
      </c>
      <c r="K220">
        <v>45765</v>
      </c>
      <c r="L220">
        <v>99144</v>
      </c>
      <c r="M220">
        <v>53379</v>
      </c>
      <c r="N220" t="s">
        <v>449</v>
      </c>
    </row>
    <row r="221" spans="1:14" x14ac:dyDescent="0.3">
      <c r="A221" s="40">
        <v>45644</v>
      </c>
      <c r="B221" t="s">
        <v>222</v>
      </c>
      <c r="C221" t="s">
        <v>385</v>
      </c>
      <c r="D221" t="s">
        <v>67</v>
      </c>
      <c r="E221" t="s">
        <v>132</v>
      </c>
      <c r="F221" t="s">
        <v>98</v>
      </c>
      <c r="G221" t="s">
        <v>8</v>
      </c>
      <c r="H221">
        <v>53</v>
      </c>
      <c r="I221">
        <v>962</v>
      </c>
      <c r="J221">
        <v>1442</v>
      </c>
      <c r="K221">
        <v>50986</v>
      </c>
      <c r="L221">
        <v>76426</v>
      </c>
      <c r="M221">
        <v>25440</v>
      </c>
      <c r="N221" t="s">
        <v>449</v>
      </c>
    </row>
    <row r="222" spans="1:14" x14ac:dyDescent="0.3">
      <c r="A222" s="40">
        <v>45643</v>
      </c>
      <c r="B222" t="s">
        <v>222</v>
      </c>
      <c r="C222" t="s">
        <v>384</v>
      </c>
      <c r="D222" t="s">
        <v>67</v>
      </c>
      <c r="E222" t="s">
        <v>132</v>
      </c>
      <c r="F222" t="s">
        <v>98</v>
      </c>
      <c r="G222" t="s">
        <v>8</v>
      </c>
      <c r="H222">
        <v>92</v>
      </c>
      <c r="I222">
        <v>789</v>
      </c>
      <c r="J222">
        <v>1229</v>
      </c>
      <c r="K222">
        <v>72588</v>
      </c>
      <c r="L222">
        <v>113068</v>
      </c>
      <c r="M222">
        <v>40480</v>
      </c>
      <c r="N222" t="s">
        <v>449</v>
      </c>
    </row>
    <row r="223" spans="1:14" x14ac:dyDescent="0.3">
      <c r="A223" s="40">
        <v>45641</v>
      </c>
      <c r="B223" t="s">
        <v>222</v>
      </c>
      <c r="C223" t="s">
        <v>383</v>
      </c>
      <c r="D223" t="s">
        <v>67</v>
      </c>
      <c r="E223" t="s">
        <v>132</v>
      </c>
      <c r="F223" t="s">
        <v>73</v>
      </c>
      <c r="G223" t="s">
        <v>8</v>
      </c>
      <c r="H223">
        <v>84</v>
      </c>
      <c r="I223">
        <v>516</v>
      </c>
      <c r="J223">
        <v>820</v>
      </c>
      <c r="K223">
        <v>43344</v>
      </c>
      <c r="L223">
        <v>68880</v>
      </c>
      <c r="M223">
        <v>25536</v>
      </c>
      <c r="N223" t="s">
        <v>449</v>
      </c>
    </row>
    <row r="224" spans="1:14" x14ac:dyDescent="0.3">
      <c r="A224" s="40">
        <v>45640</v>
      </c>
      <c r="B224" t="s">
        <v>222</v>
      </c>
      <c r="C224" t="s">
        <v>382</v>
      </c>
      <c r="D224" t="s">
        <v>67</v>
      </c>
      <c r="E224" t="s">
        <v>132</v>
      </c>
      <c r="F224" t="s">
        <v>69</v>
      </c>
      <c r="G224" t="s">
        <v>8</v>
      </c>
      <c r="H224">
        <v>97</v>
      </c>
      <c r="I224">
        <v>917</v>
      </c>
      <c r="J224">
        <v>1203</v>
      </c>
      <c r="K224">
        <v>88949</v>
      </c>
      <c r="L224">
        <v>116691</v>
      </c>
      <c r="M224">
        <v>27742</v>
      </c>
      <c r="N224" t="s">
        <v>449</v>
      </c>
    </row>
    <row r="225" spans="1:14" x14ac:dyDescent="0.3">
      <c r="A225" s="40">
        <v>45639</v>
      </c>
      <c r="B225" t="s">
        <v>222</v>
      </c>
      <c r="C225" t="s">
        <v>381</v>
      </c>
      <c r="D225" t="s">
        <v>67</v>
      </c>
      <c r="E225" t="s">
        <v>132</v>
      </c>
      <c r="F225" t="s">
        <v>60</v>
      </c>
      <c r="G225" t="s">
        <v>8</v>
      </c>
      <c r="H225">
        <v>54</v>
      </c>
      <c r="I225">
        <v>702</v>
      </c>
      <c r="J225">
        <v>930</v>
      </c>
      <c r="K225">
        <v>37908</v>
      </c>
      <c r="L225">
        <v>50220</v>
      </c>
      <c r="M225">
        <v>12312</v>
      </c>
      <c r="N225" t="s">
        <v>449</v>
      </c>
    </row>
    <row r="226" spans="1:14" x14ac:dyDescent="0.3">
      <c r="A226" s="40">
        <v>45638</v>
      </c>
      <c r="B226" t="s">
        <v>222</v>
      </c>
      <c r="C226" t="s">
        <v>380</v>
      </c>
      <c r="D226" t="s">
        <v>67</v>
      </c>
      <c r="E226" t="s">
        <v>132</v>
      </c>
      <c r="F226" t="s">
        <v>58</v>
      </c>
      <c r="G226" t="s">
        <v>8</v>
      </c>
      <c r="H226">
        <v>72</v>
      </c>
      <c r="I226">
        <v>765</v>
      </c>
      <c r="J226">
        <v>1368</v>
      </c>
      <c r="K226">
        <v>55080</v>
      </c>
      <c r="L226">
        <v>98496</v>
      </c>
      <c r="M226">
        <v>43416</v>
      </c>
      <c r="N226" t="s">
        <v>449</v>
      </c>
    </row>
    <row r="227" spans="1:14" x14ac:dyDescent="0.3">
      <c r="A227" s="40">
        <v>45636</v>
      </c>
      <c r="B227" t="s">
        <v>222</v>
      </c>
      <c r="C227" t="s">
        <v>224</v>
      </c>
      <c r="D227" t="s">
        <v>67</v>
      </c>
      <c r="E227" t="s">
        <v>132</v>
      </c>
      <c r="F227" t="s">
        <v>54</v>
      </c>
      <c r="G227" t="s">
        <v>12</v>
      </c>
      <c r="H227">
        <v>51</v>
      </c>
      <c r="I227">
        <v>685</v>
      </c>
      <c r="J227">
        <v>1224</v>
      </c>
      <c r="K227">
        <v>34935</v>
      </c>
      <c r="L227">
        <v>62424</v>
      </c>
      <c r="M227">
        <v>27489</v>
      </c>
      <c r="N227" t="s">
        <v>449</v>
      </c>
    </row>
    <row r="228" spans="1:14" x14ac:dyDescent="0.3">
      <c r="A228" s="40">
        <v>45657</v>
      </c>
      <c r="B228" t="s">
        <v>222</v>
      </c>
      <c r="C228" t="s">
        <v>395</v>
      </c>
      <c r="D228" t="s">
        <v>67</v>
      </c>
      <c r="E228" t="s">
        <v>152</v>
      </c>
      <c r="F228" t="s">
        <v>62</v>
      </c>
      <c r="G228" t="s">
        <v>12</v>
      </c>
      <c r="H228">
        <v>67</v>
      </c>
      <c r="I228">
        <v>600</v>
      </c>
      <c r="J228">
        <v>1328</v>
      </c>
      <c r="K228">
        <v>40200</v>
      </c>
      <c r="L228">
        <v>88976</v>
      </c>
      <c r="M228">
        <v>48776</v>
      </c>
      <c r="N228" t="s">
        <v>449</v>
      </c>
    </row>
    <row r="229" spans="1:14" x14ac:dyDescent="0.3">
      <c r="A229" s="40">
        <v>45656</v>
      </c>
      <c r="B229" t="s">
        <v>222</v>
      </c>
      <c r="C229" t="s">
        <v>394</v>
      </c>
      <c r="D229" t="s">
        <v>67</v>
      </c>
      <c r="E229" t="s">
        <v>152</v>
      </c>
      <c r="F229" t="s">
        <v>60</v>
      </c>
      <c r="G229" t="s">
        <v>12</v>
      </c>
      <c r="H229">
        <v>62</v>
      </c>
      <c r="I229">
        <v>680</v>
      </c>
      <c r="J229">
        <v>912</v>
      </c>
      <c r="K229">
        <v>42160</v>
      </c>
      <c r="L229">
        <v>56544</v>
      </c>
      <c r="M229">
        <v>14384</v>
      </c>
      <c r="N229" t="s">
        <v>449</v>
      </c>
    </row>
    <row r="230" spans="1:14" x14ac:dyDescent="0.3">
      <c r="A230" s="40">
        <v>45655</v>
      </c>
      <c r="B230" t="s">
        <v>222</v>
      </c>
      <c r="C230" t="s">
        <v>393</v>
      </c>
      <c r="D230" t="s">
        <v>67</v>
      </c>
      <c r="E230" t="s">
        <v>152</v>
      </c>
      <c r="F230" t="s">
        <v>60</v>
      </c>
      <c r="G230" t="s">
        <v>12</v>
      </c>
      <c r="H230">
        <v>72</v>
      </c>
      <c r="I230">
        <v>829</v>
      </c>
      <c r="J230">
        <v>1165</v>
      </c>
      <c r="K230">
        <v>59688</v>
      </c>
      <c r="L230">
        <v>83880</v>
      </c>
      <c r="M230">
        <v>24192</v>
      </c>
      <c r="N230" t="s">
        <v>449</v>
      </c>
    </row>
    <row r="231" spans="1:14" x14ac:dyDescent="0.3">
      <c r="A231" s="40">
        <v>45654</v>
      </c>
      <c r="B231" t="s">
        <v>222</v>
      </c>
      <c r="C231" t="s">
        <v>392</v>
      </c>
      <c r="D231" t="s">
        <v>67</v>
      </c>
      <c r="E231" t="s">
        <v>152</v>
      </c>
      <c r="F231" t="s">
        <v>58</v>
      </c>
      <c r="G231" t="s">
        <v>12</v>
      </c>
      <c r="H231">
        <v>82</v>
      </c>
      <c r="I231">
        <v>955</v>
      </c>
      <c r="J231">
        <v>1218</v>
      </c>
      <c r="K231">
        <v>78310</v>
      </c>
      <c r="L231">
        <v>99876</v>
      </c>
      <c r="M231">
        <v>21566</v>
      </c>
      <c r="N231" t="s">
        <v>449</v>
      </c>
    </row>
    <row r="232" spans="1:14" x14ac:dyDescent="0.3">
      <c r="A232" s="40">
        <v>45652</v>
      </c>
      <c r="B232" t="s">
        <v>222</v>
      </c>
      <c r="C232" t="s">
        <v>391</v>
      </c>
      <c r="D232" t="s">
        <v>67</v>
      </c>
      <c r="E232" t="s">
        <v>152</v>
      </c>
      <c r="F232" t="s">
        <v>54</v>
      </c>
      <c r="G232" t="s">
        <v>8</v>
      </c>
      <c r="H232">
        <v>91</v>
      </c>
      <c r="I232">
        <v>906</v>
      </c>
      <c r="J232">
        <v>925</v>
      </c>
      <c r="K232">
        <v>82446</v>
      </c>
      <c r="L232">
        <v>84175</v>
      </c>
      <c r="M232">
        <v>1729</v>
      </c>
      <c r="N232" t="s">
        <v>449</v>
      </c>
    </row>
    <row r="233" spans="1:14" x14ac:dyDescent="0.3">
      <c r="A233" s="40">
        <v>45651</v>
      </c>
      <c r="B233" t="s">
        <v>222</v>
      </c>
      <c r="C233" t="s">
        <v>390</v>
      </c>
      <c r="D233" t="s">
        <v>67</v>
      </c>
      <c r="E233" t="s">
        <v>152</v>
      </c>
      <c r="F233" t="s">
        <v>187</v>
      </c>
      <c r="G233" t="s">
        <v>8</v>
      </c>
      <c r="H233">
        <v>57</v>
      </c>
      <c r="I233">
        <v>647</v>
      </c>
      <c r="J233">
        <v>905</v>
      </c>
      <c r="K233">
        <v>36879</v>
      </c>
      <c r="L233">
        <v>51585</v>
      </c>
      <c r="M233">
        <v>14706</v>
      </c>
      <c r="N233" t="s">
        <v>449</v>
      </c>
    </row>
    <row r="234" spans="1:14" x14ac:dyDescent="0.3">
      <c r="A234" s="40">
        <v>45650</v>
      </c>
      <c r="B234" t="s">
        <v>222</v>
      </c>
      <c r="C234" t="s">
        <v>389</v>
      </c>
      <c r="D234" t="s">
        <v>67</v>
      </c>
      <c r="E234" t="s">
        <v>152</v>
      </c>
      <c r="F234" t="s">
        <v>185</v>
      </c>
      <c r="G234" t="s">
        <v>8</v>
      </c>
      <c r="H234">
        <v>67</v>
      </c>
      <c r="I234">
        <v>801</v>
      </c>
      <c r="J234">
        <v>1220</v>
      </c>
      <c r="K234">
        <v>53667</v>
      </c>
      <c r="L234">
        <v>81740</v>
      </c>
      <c r="M234">
        <v>28073</v>
      </c>
      <c r="N234" t="s">
        <v>449</v>
      </c>
    </row>
    <row r="235" spans="1:14" x14ac:dyDescent="0.3">
      <c r="A235" s="40">
        <v>45649</v>
      </c>
      <c r="B235" t="s">
        <v>222</v>
      </c>
      <c r="C235" t="s">
        <v>388</v>
      </c>
      <c r="D235" t="s">
        <v>67</v>
      </c>
      <c r="E235" t="s">
        <v>152</v>
      </c>
      <c r="F235" t="s">
        <v>78</v>
      </c>
      <c r="G235" t="s">
        <v>8</v>
      </c>
      <c r="H235">
        <v>72</v>
      </c>
      <c r="I235">
        <v>943</v>
      </c>
      <c r="J235">
        <v>1233</v>
      </c>
      <c r="K235">
        <v>67896</v>
      </c>
      <c r="L235">
        <v>88776</v>
      </c>
      <c r="M235">
        <v>20880</v>
      </c>
      <c r="N235" t="s">
        <v>449</v>
      </c>
    </row>
    <row r="236" spans="1:14" x14ac:dyDescent="0.3">
      <c r="A236" s="40">
        <v>45647</v>
      </c>
      <c r="B236" t="s">
        <v>222</v>
      </c>
      <c r="C236" t="s">
        <v>387</v>
      </c>
      <c r="D236" t="s">
        <v>67</v>
      </c>
      <c r="E236" t="s">
        <v>132</v>
      </c>
      <c r="F236" t="s">
        <v>64</v>
      </c>
      <c r="G236" t="s">
        <v>8</v>
      </c>
      <c r="H236">
        <v>81</v>
      </c>
      <c r="I236">
        <v>522</v>
      </c>
      <c r="J236">
        <v>1238</v>
      </c>
      <c r="K236">
        <v>42282</v>
      </c>
      <c r="L236">
        <v>100278</v>
      </c>
      <c r="M236">
        <v>57996</v>
      </c>
      <c r="N236" t="s">
        <v>449</v>
      </c>
    </row>
    <row r="237" spans="1:14" x14ac:dyDescent="0.3">
      <c r="A237" s="40">
        <v>45645</v>
      </c>
      <c r="B237" t="s">
        <v>222</v>
      </c>
      <c r="C237" t="s">
        <v>386</v>
      </c>
      <c r="D237" t="s">
        <v>67</v>
      </c>
      <c r="E237" t="s">
        <v>132</v>
      </c>
      <c r="F237" t="s">
        <v>94</v>
      </c>
      <c r="G237" t="s">
        <v>8</v>
      </c>
      <c r="H237">
        <v>85</v>
      </c>
      <c r="I237">
        <v>761</v>
      </c>
      <c r="J237">
        <v>926</v>
      </c>
      <c r="K237">
        <v>64685</v>
      </c>
      <c r="L237">
        <v>78710</v>
      </c>
      <c r="M237">
        <v>14025</v>
      </c>
      <c r="N237" t="s">
        <v>449</v>
      </c>
    </row>
    <row r="238" spans="1:14" x14ac:dyDescent="0.3">
      <c r="A238" s="40">
        <v>45644</v>
      </c>
      <c r="B238" t="s">
        <v>222</v>
      </c>
      <c r="C238" t="s">
        <v>385</v>
      </c>
      <c r="D238" t="s">
        <v>67</v>
      </c>
      <c r="E238" t="s">
        <v>132</v>
      </c>
      <c r="F238" t="s">
        <v>98</v>
      </c>
      <c r="G238" t="s">
        <v>8</v>
      </c>
      <c r="H238">
        <v>59</v>
      </c>
      <c r="I238">
        <v>671</v>
      </c>
      <c r="J238">
        <v>1410</v>
      </c>
      <c r="K238">
        <v>39589</v>
      </c>
      <c r="L238">
        <v>83190</v>
      </c>
      <c r="M238">
        <v>43601</v>
      </c>
      <c r="N238" t="s">
        <v>449</v>
      </c>
    </row>
    <row r="239" spans="1:14" x14ac:dyDescent="0.3">
      <c r="A239" s="40">
        <v>45643</v>
      </c>
      <c r="B239" t="s">
        <v>222</v>
      </c>
      <c r="C239" t="s">
        <v>384</v>
      </c>
      <c r="D239" t="s">
        <v>67</v>
      </c>
      <c r="E239" t="s">
        <v>132</v>
      </c>
      <c r="F239" t="s">
        <v>98</v>
      </c>
      <c r="G239" t="s">
        <v>8</v>
      </c>
      <c r="H239">
        <v>64</v>
      </c>
      <c r="I239">
        <v>965</v>
      </c>
      <c r="J239">
        <v>1357</v>
      </c>
      <c r="K239">
        <v>61760</v>
      </c>
      <c r="L239">
        <v>86848</v>
      </c>
      <c r="M239">
        <v>25088</v>
      </c>
      <c r="N239" t="s">
        <v>449</v>
      </c>
    </row>
    <row r="240" spans="1:14" x14ac:dyDescent="0.3">
      <c r="A240" s="40">
        <v>45641</v>
      </c>
      <c r="B240" t="s">
        <v>222</v>
      </c>
      <c r="C240" t="s">
        <v>383</v>
      </c>
      <c r="D240" t="s">
        <v>67</v>
      </c>
      <c r="E240" t="s">
        <v>132</v>
      </c>
      <c r="F240" t="s">
        <v>73</v>
      </c>
      <c r="G240" t="s">
        <v>8</v>
      </c>
      <c r="H240">
        <v>83</v>
      </c>
      <c r="I240">
        <v>840</v>
      </c>
      <c r="J240">
        <v>828</v>
      </c>
      <c r="K240">
        <v>69720</v>
      </c>
      <c r="L240">
        <v>68724</v>
      </c>
      <c r="M240">
        <v>-996</v>
      </c>
      <c r="N240" t="s">
        <v>450</v>
      </c>
    </row>
    <row r="241" spans="1:14" x14ac:dyDescent="0.3">
      <c r="A241" s="40">
        <v>45640</v>
      </c>
      <c r="B241" t="s">
        <v>222</v>
      </c>
      <c r="C241" t="s">
        <v>382</v>
      </c>
      <c r="D241" t="s">
        <v>67</v>
      </c>
      <c r="E241" t="s">
        <v>132</v>
      </c>
      <c r="F241" t="s">
        <v>69</v>
      </c>
      <c r="G241" t="s">
        <v>8</v>
      </c>
      <c r="H241">
        <v>59</v>
      </c>
      <c r="I241">
        <v>834</v>
      </c>
      <c r="J241">
        <v>951</v>
      </c>
      <c r="K241">
        <v>49206</v>
      </c>
      <c r="L241">
        <v>56109</v>
      </c>
      <c r="M241">
        <v>6903</v>
      </c>
      <c r="N241" t="s">
        <v>449</v>
      </c>
    </row>
    <row r="242" spans="1:14" x14ac:dyDescent="0.3">
      <c r="A242" s="40">
        <v>45639</v>
      </c>
      <c r="B242" t="s">
        <v>222</v>
      </c>
      <c r="C242" t="s">
        <v>381</v>
      </c>
      <c r="D242" t="s">
        <v>67</v>
      </c>
      <c r="E242" t="s">
        <v>132</v>
      </c>
      <c r="F242" t="s">
        <v>60</v>
      </c>
      <c r="G242" t="s">
        <v>8</v>
      </c>
      <c r="H242">
        <v>72</v>
      </c>
      <c r="I242">
        <v>560</v>
      </c>
      <c r="J242">
        <v>918</v>
      </c>
      <c r="K242">
        <v>40320</v>
      </c>
      <c r="L242">
        <v>66096</v>
      </c>
      <c r="M242">
        <v>25776</v>
      </c>
      <c r="N242" t="s">
        <v>449</v>
      </c>
    </row>
    <row r="243" spans="1:14" x14ac:dyDescent="0.3">
      <c r="A243" s="40">
        <v>45638</v>
      </c>
      <c r="B243" t="s">
        <v>222</v>
      </c>
      <c r="C243" t="s">
        <v>380</v>
      </c>
      <c r="D243" t="s">
        <v>67</v>
      </c>
      <c r="E243" t="s">
        <v>132</v>
      </c>
      <c r="F243" t="s">
        <v>58</v>
      </c>
      <c r="G243" t="s">
        <v>8</v>
      </c>
      <c r="H243">
        <v>74</v>
      </c>
      <c r="I243">
        <v>922</v>
      </c>
      <c r="J243">
        <v>970</v>
      </c>
      <c r="K243">
        <v>68228</v>
      </c>
      <c r="L243">
        <v>71780</v>
      </c>
      <c r="M243">
        <v>3552</v>
      </c>
      <c r="N243" t="s">
        <v>449</v>
      </c>
    </row>
    <row r="244" spans="1:14" x14ac:dyDescent="0.3">
      <c r="A244" s="40">
        <v>45636</v>
      </c>
      <c r="B244" t="s">
        <v>222</v>
      </c>
      <c r="C244" t="s">
        <v>224</v>
      </c>
      <c r="D244" t="s">
        <v>67</v>
      </c>
      <c r="E244" t="s">
        <v>132</v>
      </c>
      <c r="F244" t="s">
        <v>54</v>
      </c>
      <c r="G244" t="s">
        <v>12</v>
      </c>
      <c r="H244">
        <v>99</v>
      </c>
      <c r="I244">
        <v>705</v>
      </c>
      <c r="J244">
        <v>1356</v>
      </c>
      <c r="K244">
        <v>69795</v>
      </c>
      <c r="L244">
        <v>134244</v>
      </c>
      <c r="M244">
        <v>64449</v>
      </c>
      <c r="N244" t="s">
        <v>449</v>
      </c>
    </row>
    <row r="245" spans="1:14" x14ac:dyDescent="0.3">
      <c r="A245" s="40">
        <v>45653</v>
      </c>
      <c r="B245" t="s">
        <v>222</v>
      </c>
      <c r="C245" t="s">
        <v>245</v>
      </c>
      <c r="D245" t="s">
        <v>67</v>
      </c>
      <c r="E245" t="s">
        <v>152</v>
      </c>
      <c r="F245" t="s">
        <v>56</v>
      </c>
      <c r="G245" t="s">
        <v>12</v>
      </c>
      <c r="H245">
        <v>93</v>
      </c>
      <c r="I245">
        <v>886</v>
      </c>
      <c r="J245">
        <v>1199</v>
      </c>
      <c r="K245">
        <v>82398</v>
      </c>
      <c r="L245">
        <v>111507</v>
      </c>
      <c r="M245">
        <v>29109</v>
      </c>
      <c r="N245" t="s">
        <v>449</v>
      </c>
    </row>
    <row r="246" spans="1:14" x14ac:dyDescent="0.3">
      <c r="A246" s="40">
        <v>45648</v>
      </c>
      <c r="B246" t="s">
        <v>222</v>
      </c>
      <c r="C246" t="s">
        <v>240</v>
      </c>
      <c r="D246" t="s">
        <v>67</v>
      </c>
      <c r="E246" t="s">
        <v>152</v>
      </c>
      <c r="F246" t="s">
        <v>146</v>
      </c>
      <c r="G246" t="s">
        <v>8</v>
      </c>
      <c r="H246">
        <v>57</v>
      </c>
      <c r="I246">
        <v>995</v>
      </c>
      <c r="J246">
        <v>912</v>
      </c>
      <c r="K246">
        <v>56715</v>
      </c>
      <c r="L246">
        <v>51984</v>
      </c>
      <c r="M246">
        <v>-4731</v>
      </c>
      <c r="N246" t="s">
        <v>450</v>
      </c>
    </row>
    <row r="247" spans="1:14" x14ac:dyDescent="0.3">
      <c r="A247" s="40">
        <v>45646</v>
      </c>
      <c r="B247" t="s">
        <v>222</v>
      </c>
      <c r="C247" t="s">
        <v>238</v>
      </c>
      <c r="D247" t="s">
        <v>67</v>
      </c>
      <c r="E247" t="s">
        <v>132</v>
      </c>
      <c r="F247" t="s">
        <v>73</v>
      </c>
      <c r="G247" t="s">
        <v>8</v>
      </c>
      <c r="H247">
        <v>86</v>
      </c>
      <c r="I247">
        <v>668</v>
      </c>
      <c r="J247">
        <v>1278</v>
      </c>
      <c r="K247">
        <v>57448</v>
      </c>
      <c r="L247">
        <v>109908</v>
      </c>
      <c r="M247">
        <v>52460</v>
      </c>
      <c r="N247" t="s">
        <v>449</v>
      </c>
    </row>
    <row r="248" spans="1:14" x14ac:dyDescent="0.3">
      <c r="A248" s="40">
        <v>45642</v>
      </c>
      <c r="B248" t="s">
        <v>222</v>
      </c>
      <c r="C248" t="s">
        <v>234</v>
      </c>
      <c r="D248" t="s">
        <v>67</v>
      </c>
      <c r="E248" t="s">
        <v>132</v>
      </c>
      <c r="F248" t="s">
        <v>73</v>
      </c>
      <c r="G248" t="s">
        <v>8</v>
      </c>
      <c r="H248">
        <v>60</v>
      </c>
      <c r="I248">
        <v>642</v>
      </c>
      <c r="J248">
        <v>1110</v>
      </c>
      <c r="K248">
        <v>38520</v>
      </c>
      <c r="L248">
        <v>66600</v>
      </c>
      <c r="M248">
        <v>28080</v>
      </c>
      <c r="N248" t="s">
        <v>449</v>
      </c>
    </row>
    <row r="249" spans="1:14" x14ac:dyDescent="0.3">
      <c r="A249" s="40">
        <v>45637</v>
      </c>
      <c r="B249" t="s">
        <v>222</v>
      </c>
      <c r="C249" t="s">
        <v>230</v>
      </c>
      <c r="D249" t="s">
        <v>67</v>
      </c>
      <c r="E249" t="s">
        <v>132</v>
      </c>
      <c r="F249" t="s">
        <v>56</v>
      </c>
      <c r="G249" t="s">
        <v>12</v>
      </c>
      <c r="H249">
        <v>78</v>
      </c>
      <c r="I249">
        <v>522</v>
      </c>
      <c r="J249">
        <v>1064</v>
      </c>
      <c r="K249">
        <v>40716</v>
      </c>
      <c r="L249">
        <v>82992</v>
      </c>
      <c r="M249">
        <v>42276</v>
      </c>
      <c r="N249" t="s">
        <v>449</v>
      </c>
    </row>
    <row r="250" spans="1:14" x14ac:dyDescent="0.3">
      <c r="A250" s="40">
        <v>45634</v>
      </c>
      <c r="B250" t="s">
        <v>222</v>
      </c>
      <c r="C250" t="s">
        <v>228</v>
      </c>
      <c r="D250" t="s">
        <v>80</v>
      </c>
      <c r="E250" t="s">
        <v>10</v>
      </c>
      <c r="F250" t="s">
        <v>185</v>
      </c>
      <c r="G250" t="s">
        <v>12</v>
      </c>
      <c r="H250">
        <v>23</v>
      </c>
      <c r="I250">
        <v>945</v>
      </c>
      <c r="J250">
        <v>1268</v>
      </c>
      <c r="K250">
        <v>21735</v>
      </c>
      <c r="L250">
        <v>29164</v>
      </c>
      <c r="M250">
        <v>7429</v>
      </c>
      <c r="N250" t="s">
        <v>449</v>
      </c>
    </row>
    <row r="251" spans="1:14" x14ac:dyDescent="0.3">
      <c r="A251" s="40">
        <v>45629</v>
      </c>
      <c r="B251" t="s">
        <v>222</v>
      </c>
      <c r="C251" t="s">
        <v>223</v>
      </c>
      <c r="D251" t="s">
        <v>80</v>
      </c>
      <c r="E251" t="s">
        <v>10</v>
      </c>
      <c r="F251" t="s">
        <v>94</v>
      </c>
      <c r="G251" t="s">
        <v>12</v>
      </c>
      <c r="H251">
        <v>26</v>
      </c>
      <c r="I251">
        <v>870</v>
      </c>
      <c r="J251">
        <v>1123</v>
      </c>
      <c r="K251">
        <v>22620</v>
      </c>
      <c r="L251">
        <v>29198</v>
      </c>
      <c r="M251">
        <v>6578</v>
      </c>
      <c r="N251" t="s">
        <v>449</v>
      </c>
    </row>
    <row r="252" spans="1:14" x14ac:dyDescent="0.3">
      <c r="A252" s="40">
        <v>45635</v>
      </c>
      <c r="B252" t="s">
        <v>222</v>
      </c>
      <c r="C252" t="s">
        <v>270</v>
      </c>
      <c r="D252" t="s">
        <v>80</v>
      </c>
      <c r="E252" t="s">
        <v>10</v>
      </c>
      <c r="F252" t="s">
        <v>187</v>
      </c>
      <c r="G252" t="s">
        <v>12</v>
      </c>
      <c r="H252">
        <v>22</v>
      </c>
      <c r="I252">
        <v>603</v>
      </c>
      <c r="J252">
        <v>794</v>
      </c>
      <c r="K252">
        <v>13266</v>
      </c>
      <c r="L252">
        <v>17468</v>
      </c>
      <c r="M252">
        <v>4202</v>
      </c>
      <c r="N252" t="s">
        <v>449</v>
      </c>
    </row>
    <row r="253" spans="1:14" x14ac:dyDescent="0.3">
      <c r="A253" s="40">
        <v>45633</v>
      </c>
      <c r="B253" t="s">
        <v>222</v>
      </c>
      <c r="C253" t="s">
        <v>269</v>
      </c>
      <c r="D253" t="s">
        <v>80</v>
      </c>
      <c r="E253" t="s">
        <v>10</v>
      </c>
      <c r="F253" t="s">
        <v>78</v>
      </c>
      <c r="G253" t="s">
        <v>8</v>
      </c>
      <c r="H253">
        <v>29</v>
      </c>
      <c r="I253">
        <v>932</v>
      </c>
      <c r="J253">
        <v>1316</v>
      </c>
      <c r="K253">
        <v>27028</v>
      </c>
      <c r="L253">
        <v>38164</v>
      </c>
      <c r="M253">
        <v>11136</v>
      </c>
      <c r="N253" t="s">
        <v>449</v>
      </c>
    </row>
    <row r="254" spans="1:14" x14ac:dyDescent="0.3">
      <c r="A254" s="40">
        <v>45632</v>
      </c>
      <c r="B254" t="s">
        <v>222</v>
      </c>
      <c r="C254" t="s">
        <v>268</v>
      </c>
      <c r="D254" t="s">
        <v>80</v>
      </c>
      <c r="E254" t="s">
        <v>10</v>
      </c>
      <c r="F254" t="s">
        <v>146</v>
      </c>
      <c r="G254" t="s">
        <v>12</v>
      </c>
      <c r="H254">
        <v>24</v>
      </c>
      <c r="I254">
        <v>526</v>
      </c>
      <c r="J254">
        <v>808</v>
      </c>
      <c r="K254">
        <v>12624</v>
      </c>
      <c r="L254">
        <v>19392</v>
      </c>
      <c r="M254">
        <v>6768</v>
      </c>
      <c r="N254" t="s">
        <v>449</v>
      </c>
    </row>
    <row r="255" spans="1:14" x14ac:dyDescent="0.3">
      <c r="A255" s="40">
        <v>45631</v>
      </c>
      <c r="B255" t="s">
        <v>222</v>
      </c>
      <c r="C255" t="s">
        <v>267</v>
      </c>
      <c r="D255" t="s">
        <v>80</v>
      </c>
      <c r="E255" t="s">
        <v>10</v>
      </c>
      <c r="F255" t="s">
        <v>64</v>
      </c>
      <c r="G255" t="s">
        <v>12</v>
      </c>
      <c r="H255">
        <v>21</v>
      </c>
      <c r="I255">
        <v>691</v>
      </c>
      <c r="J255">
        <v>1142</v>
      </c>
      <c r="K255">
        <v>14511</v>
      </c>
      <c r="L255">
        <v>23982</v>
      </c>
      <c r="M255">
        <v>9471</v>
      </c>
      <c r="N255" t="s">
        <v>449</v>
      </c>
    </row>
    <row r="256" spans="1:14" x14ac:dyDescent="0.3">
      <c r="A256" s="40">
        <v>45630</v>
      </c>
      <c r="B256" t="s">
        <v>222</v>
      </c>
      <c r="C256" t="s">
        <v>266</v>
      </c>
      <c r="D256" t="s">
        <v>80</v>
      </c>
      <c r="E256" t="s">
        <v>10</v>
      </c>
      <c r="F256" t="s">
        <v>73</v>
      </c>
      <c r="G256" t="s">
        <v>12</v>
      </c>
      <c r="H256">
        <v>29</v>
      </c>
      <c r="I256">
        <v>841</v>
      </c>
      <c r="J256">
        <v>854</v>
      </c>
      <c r="K256">
        <v>24389</v>
      </c>
      <c r="L256">
        <v>24766</v>
      </c>
      <c r="M256">
        <v>377</v>
      </c>
      <c r="N256" t="s">
        <v>449</v>
      </c>
    </row>
    <row r="257" spans="1:14" x14ac:dyDescent="0.3">
      <c r="A257" s="40">
        <v>45628</v>
      </c>
      <c r="B257" t="s">
        <v>222</v>
      </c>
      <c r="C257" t="s">
        <v>265</v>
      </c>
      <c r="D257" t="s">
        <v>80</v>
      </c>
      <c r="E257" t="s">
        <v>10</v>
      </c>
      <c r="F257" t="s">
        <v>98</v>
      </c>
      <c r="G257" t="s">
        <v>8</v>
      </c>
      <c r="H257">
        <v>25</v>
      </c>
      <c r="I257">
        <v>982</v>
      </c>
      <c r="J257">
        <v>1479</v>
      </c>
      <c r="K257">
        <v>24550</v>
      </c>
      <c r="L257">
        <v>36975</v>
      </c>
      <c r="M257">
        <v>12425</v>
      </c>
      <c r="N257" t="s">
        <v>449</v>
      </c>
    </row>
    <row r="258" spans="1:14" x14ac:dyDescent="0.3">
      <c r="A258" s="40">
        <v>45627</v>
      </c>
      <c r="B258" t="s">
        <v>222</v>
      </c>
      <c r="C258" t="s">
        <v>264</v>
      </c>
      <c r="D258" t="s">
        <v>80</v>
      </c>
      <c r="E258" t="s">
        <v>10</v>
      </c>
      <c r="F258" t="s">
        <v>98</v>
      </c>
      <c r="G258" t="s">
        <v>8</v>
      </c>
      <c r="H258">
        <v>28</v>
      </c>
      <c r="I258">
        <v>798</v>
      </c>
      <c r="J258">
        <v>1131</v>
      </c>
      <c r="K258">
        <v>22344</v>
      </c>
      <c r="L258">
        <v>31668</v>
      </c>
      <c r="M258">
        <v>9324</v>
      </c>
      <c r="N258" t="s">
        <v>449</v>
      </c>
    </row>
    <row r="259" spans="1:14" x14ac:dyDescent="0.3">
      <c r="A259" s="40">
        <v>45635</v>
      </c>
      <c r="B259" t="s">
        <v>222</v>
      </c>
      <c r="C259" t="s">
        <v>270</v>
      </c>
      <c r="D259" t="s">
        <v>80</v>
      </c>
      <c r="E259" t="s">
        <v>10</v>
      </c>
      <c r="F259" t="s">
        <v>187</v>
      </c>
      <c r="G259" t="s">
        <v>12</v>
      </c>
      <c r="H259">
        <v>24</v>
      </c>
      <c r="I259">
        <v>787</v>
      </c>
      <c r="J259">
        <v>1122</v>
      </c>
      <c r="K259">
        <v>18888</v>
      </c>
      <c r="L259">
        <v>26928</v>
      </c>
      <c r="M259">
        <v>8040</v>
      </c>
      <c r="N259" t="s">
        <v>449</v>
      </c>
    </row>
    <row r="260" spans="1:14" x14ac:dyDescent="0.3">
      <c r="A260" s="40">
        <v>45633</v>
      </c>
      <c r="B260" t="s">
        <v>222</v>
      </c>
      <c r="C260" t="s">
        <v>269</v>
      </c>
      <c r="D260" t="s">
        <v>80</v>
      </c>
      <c r="E260" t="s">
        <v>10</v>
      </c>
      <c r="F260" t="s">
        <v>78</v>
      </c>
      <c r="G260" t="s">
        <v>8</v>
      </c>
      <c r="H260">
        <v>20</v>
      </c>
      <c r="I260">
        <v>976</v>
      </c>
      <c r="J260">
        <v>905</v>
      </c>
      <c r="K260">
        <v>19520</v>
      </c>
      <c r="L260">
        <v>18100</v>
      </c>
      <c r="M260">
        <v>-1420</v>
      </c>
      <c r="N260" t="s">
        <v>450</v>
      </c>
    </row>
    <row r="261" spans="1:14" x14ac:dyDescent="0.3">
      <c r="A261" s="40">
        <v>45632</v>
      </c>
      <c r="B261" t="s">
        <v>222</v>
      </c>
      <c r="C261" t="s">
        <v>268</v>
      </c>
      <c r="D261" t="s">
        <v>80</v>
      </c>
      <c r="E261" t="s">
        <v>10</v>
      </c>
      <c r="F261" t="s">
        <v>146</v>
      </c>
      <c r="G261" t="s">
        <v>12</v>
      </c>
      <c r="H261">
        <v>26</v>
      </c>
      <c r="I261">
        <v>909</v>
      </c>
      <c r="J261">
        <v>1206</v>
      </c>
      <c r="K261">
        <v>23634</v>
      </c>
      <c r="L261">
        <v>31356</v>
      </c>
      <c r="M261">
        <v>7722</v>
      </c>
      <c r="N261" t="s">
        <v>449</v>
      </c>
    </row>
    <row r="262" spans="1:14" x14ac:dyDescent="0.3">
      <c r="A262" s="40">
        <v>45631</v>
      </c>
      <c r="B262" t="s">
        <v>222</v>
      </c>
      <c r="C262" t="s">
        <v>267</v>
      </c>
      <c r="D262" t="s">
        <v>80</v>
      </c>
      <c r="E262" t="s">
        <v>10</v>
      </c>
      <c r="F262" t="s">
        <v>64</v>
      </c>
      <c r="G262" t="s">
        <v>12</v>
      </c>
      <c r="H262">
        <v>20</v>
      </c>
      <c r="I262">
        <v>854</v>
      </c>
      <c r="J262">
        <v>956</v>
      </c>
      <c r="K262">
        <v>17080</v>
      </c>
      <c r="L262">
        <v>19120</v>
      </c>
      <c r="M262">
        <v>2040</v>
      </c>
      <c r="N262" t="s">
        <v>449</v>
      </c>
    </row>
    <row r="263" spans="1:14" x14ac:dyDescent="0.3">
      <c r="A263" s="40">
        <v>45630</v>
      </c>
      <c r="B263" t="s">
        <v>222</v>
      </c>
      <c r="C263" t="s">
        <v>266</v>
      </c>
      <c r="D263" t="s">
        <v>80</v>
      </c>
      <c r="E263" t="s">
        <v>10</v>
      </c>
      <c r="F263" t="s">
        <v>73</v>
      </c>
      <c r="G263" t="s">
        <v>12</v>
      </c>
      <c r="H263">
        <v>22</v>
      </c>
      <c r="I263">
        <v>781</v>
      </c>
      <c r="J263">
        <v>1423</v>
      </c>
      <c r="K263">
        <v>17182</v>
      </c>
      <c r="L263">
        <v>31306</v>
      </c>
      <c r="M263">
        <v>14124</v>
      </c>
      <c r="N263" t="s">
        <v>449</v>
      </c>
    </row>
    <row r="264" spans="1:14" x14ac:dyDescent="0.3">
      <c r="A264" s="40">
        <v>45628</v>
      </c>
      <c r="B264" t="s">
        <v>222</v>
      </c>
      <c r="C264" t="s">
        <v>265</v>
      </c>
      <c r="D264" t="s">
        <v>80</v>
      </c>
      <c r="E264" t="s">
        <v>10</v>
      </c>
      <c r="F264" t="s">
        <v>98</v>
      </c>
      <c r="G264" t="s">
        <v>8</v>
      </c>
      <c r="H264">
        <v>20</v>
      </c>
      <c r="I264">
        <v>897</v>
      </c>
      <c r="J264">
        <v>1024</v>
      </c>
      <c r="K264">
        <v>17940</v>
      </c>
      <c r="L264">
        <v>20480</v>
      </c>
      <c r="M264">
        <v>2540</v>
      </c>
      <c r="N264" t="s">
        <v>449</v>
      </c>
    </row>
    <row r="265" spans="1:14" x14ac:dyDescent="0.3">
      <c r="A265" s="40">
        <v>45627</v>
      </c>
      <c r="B265" t="s">
        <v>222</v>
      </c>
      <c r="C265" t="s">
        <v>264</v>
      </c>
      <c r="D265" t="s">
        <v>80</v>
      </c>
      <c r="E265" t="s">
        <v>10</v>
      </c>
      <c r="F265" t="s">
        <v>98</v>
      </c>
      <c r="G265" t="s">
        <v>8</v>
      </c>
      <c r="H265">
        <v>30</v>
      </c>
      <c r="I265">
        <v>857</v>
      </c>
      <c r="J265">
        <v>1455</v>
      </c>
      <c r="K265">
        <v>25710</v>
      </c>
      <c r="L265">
        <v>43650</v>
      </c>
      <c r="M265">
        <v>17940</v>
      </c>
      <c r="N265" t="s">
        <v>449</v>
      </c>
    </row>
    <row r="266" spans="1:14" x14ac:dyDescent="0.3">
      <c r="A266" s="40">
        <v>45635</v>
      </c>
      <c r="B266" t="s">
        <v>222</v>
      </c>
      <c r="C266" t="s">
        <v>270</v>
      </c>
      <c r="D266" t="s">
        <v>80</v>
      </c>
      <c r="E266" t="s">
        <v>10</v>
      </c>
      <c r="F266" t="s">
        <v>187</v>
      </c>
      <c r="G266" t="s">
        <v>12</v>
      </c>
      <c r="H266">
        <v>20</v>
      </c>
      <c r="I266">
        <v>565</v>
      </c>
      <c r="J266">
        <v>943</v>
      </c>
      <c r="K266">
        <v>11300</v>
      </c>
      <c r="L266">
        <v>18860</v>
      </c>
      <c r="M266">
        <v>7560</v>
      </c>
      <c r="N266" t="s">
        <v>449</v>
      </c>
    </row>
    <row r="267" spans="1:14" x14ac:dyDescent="0.3">
      <c r="A267" s="40">
        <v>45633</v>
      </c>
      <c r="B267" t="s">
        <v>222</v>
      </c>
      <c r="C267" t="s">
        <v>269</v>
      </c>
      <c r="D267" t="s">
        <v>80</v>
      </c>
      <c r="E267" t="s">
        <v>10</v>
      </c>
      <c r="F267" t="s">
        <v>78</v>
      </c>
      <c r="G267" t="s">
        <v>8</v>
      </c>
      <c r="H267">
        <v>24</v>
      </c>
      <c r="I267">
        <v>651</v>
      </c>
      <c r="J267">
        <v>1386</v>
      </c>
      <c r="K267">
        <v>15624</v>
      </c>
      <c r="L267">
        <v>33264</v>
      </c>
      <c r="M267">
        <v>17640</v>
      </c>
      <c r="N267" t="s">
        <v>449</v>
      </c>
    </row>
    <row r="268" spans="1:14" x14ac:dyDescent="0.3">
      <c r="A268" s="40">
        <v>45632</v>
      </c>
      <c r="B268" t="s">
        <v>222</v>
      </c>
      <c r="C268" t="s">
        <v>268</v>
      </c>
      <c r="D268" t="s">
        <v>80</v>
      </c>
      <c r="E268" t="s">
        <v>10</v>
      </c>
      <c r="F268" t="s">
        <v>146</v>
      </c>
      <c r="G268" t="s">
        <v>12</v>
      </c>
      <c r="H268">
        <v>30</v>
      </c>
      <c r="I268">
        <v>557</v>
      </c>
      <c r="J268">
        <v>886</v>
      </c>
      <c r="K268">
        <v>16710</v>
      </c>
      <c r="L268">
        <v>26580</v>
      </c>
      <c r="M268">
        <v>9870</v>
      </c>
      <c r="N268" t="s">
        <v>449</v>
      </c>
    </row>
    <row r="269" spans="1:14" x14ac:dyDescent="0.3">
      <c r="A269" s="40">
        <v>45631</v>
      </c>
      <c r="B269" t="s">
        <v>222</v>
      </c>
      <c r="C269" t="s">
        <v>267</v>
      </c>
      <c r="D269" t="s">
        <v>80</v>
      </c>
      <c r="E269" t="s">
        <v>10</v>
      </c>
      <c r="F269" t="s">
        <v>64</v>
      </c>
      <c r="G269" t="s">
        <v>12</v>
      </c>
      <c r="H269">
        <v>21</v>
      </c>
      <c r="I269">
        <v>540</v>
      </c>
      <c r="J269">
        <v>812</v>
      </c>
      <c r="K269">
        <v>11340</v>
      </c>
      <c r="L269">
        <v>17052</v>
      </c>
      <c r="M269">
        <v>5712</v>
      </c>
      <c r="N269" t="s">
        <v>449</v>
      </c>
    </row>
    <row r="270" spans="1:14" x14ac:dyDescent="0.3">
      <c r="A270" s="40">
        <v>45630</v>
      </c>
      <c r="B270" t="s">
        <v>222</v>
      </c>
      <c r="C270" t="s">
        <v>266</v>
      </c>
      <c r="D270" t="s">
        <v>80</v>
      </c>
      <c r="E270" t="s">
        <v>10</v>
      </c>
      <c r="F270" t="s">
        <v>73</v>
      </c>
      <c r="G270" t="s">
        <v>12</v>
      </c>
      <c r="H270">
        <v>23</v>
      </c>
      <c r="I270">
        <v>632</v>
      </c>
      <c r="J270">
        <v>762</v>
      </c>
      <c r="K270">
        <v>14536</v>
      </c>
      <c r="L270">
        <v>17526</v>
      </c>
      <c r="M270">
        <v>2990</v>
      </c>
      <c r="N270" t="s">
        <v>449</v>
      </c>
    </row>
    <row r="271" spans="1:14" x14ac:dyDescent="0.3">
      <c r="A271" s="40">
        <v>45628</v>
      </c>
      <c r="B271" t="s">
        <v>222</v>
      </c>
      <c r="C271" t="s">
        <v>265</v>
      </c>
      <c r="D271" t="s">
        <v>80</v>
      </c>
      <c r="E271" t="s">
        <v>10</v>
      </c>
      <c r="F271" t="s">
        <v>98</v>
      </c>
      <c r="G271" t="s">
        <v>8</v>
      </c>
      <c r="H271">
        <v>20</v>
      </c>
      <c r="I271">
        <v>666</v>
      </c>
      <c r="J271">
        <v>1087</v>
      </c>
      <c r="K271">
        <v>13320</v>
      </c>
      <c r="L271">
        <v>21740</v>
      </c>
      <c r="M271">
        <v>8420</v>
      </c>
      <c r="N271" t="s">
        <v>449</v>
      </c>
    </row>
    <row r="272" spans="1:14" x14ac:dyDescent="0.3">
      <c r="A272" s="40">
        <v>45629</v>
      </c>
      <c r="B272" t="s">
        <v>222</v>
      </c>
      <c r="C272" t="s">
        <v>223</v>
      </c>
      <c r="D272" t="s">
        <v>80</v>
      </c>
      <c r="E272" t="s">
        <v>10</v>
      </c>
      <c r="F272" t="s">
        <v>94</v>
      </c>
      <c r="G272" t="s">
        <v>12</v>
      </c>
      <c r="H272">
        <v>29</v>
      </c>
      <c r="I272">
        <v>639</v>
      </c>
      <c r="J272">
        <v>1257</v>
      </c>
      <c r="K272">
        <v>18531</v>
      </c>
      <c r="L272">
        <v>36453</v>
      </c>
      <c r="M272">
        <v>17922</v>
      </c>
      <c r="N272" t="s">
        <v>449</v>
      </c>
    </row>
    <row r="273" spans="1:14" x14ac:dyDescent="0.3">
      <c r="A273" s="40">
        <v>45627</v>
      </c>
      <c r="B273" t="s">
        <v>222</v>
      </c>
      <c r="C273" t="s">
        <v>264</v>
      </c>
      <c r="D273" t="s">
        <v>80</v>
      </c>
      <c r="E273" t="s">
        <v>10</v>
      </c>
      <c r="F273" t="s">
        <v>98</v>
      </c>
      <c r="G273" t="s">
        <v>8</v>
      </c>
      <c r="H273">
        <v>21</v>
      </c>
      <c r="I273">
        <v>605</v>
      </c>
      <c r="J273">
        <v>1264</v>
      </c>
      <c r="K273">
        <v>12705</v>
      </c>
      <c r="L273">
        <v>26544</v>
      </c>
      <c r="M273">
        <v>13839</v>
      </c>
      <c r="N273" t="s">
        <v>449</v>
      </c>
    </row>
    <row r="274" spans="1:14" x14ac:dyDescent="0.3">
      <c r="A274" s="40">
        <v>45634</v>
      </c>
      <c r="B274" t="s">
        <v>222</v>
      </c>
      <c r="C274" t="s">
        <v>228</v>
      </c>
      <c r="D274" t="s">
        <v>80</v>
      </c>
      <c r="E274" t="s">
        <v>10</v>
      </c>
      <c r="F274" t="s">
        <v>185</v>
      </c>
      <c r="G274" t="s">
        <v>12</v>
      </c>
      <c r="H274">
        <v>23</v>
      </c>
      <c r="I274">
        <v>771</v>
      </c>
      <c r="J274">
        <v>1430</v>
      </c>
      <c r="K274">
        <v>17733</v>
      </c>
      <c r="L274">
        <v>32890</v>
      </c>
      <c r="M274">
        <v>15157</v>
      </c>
      <c r="N274" t="s">
        <v>449</v>
      </c>
    </row>
    <row r="275" spans="1:14" x14ac:dyDescent="0.3">
      <c r="A275" s="40">
        <v>45637</v>
      </c>
      <c r="B275" t="s">
        <v>222</v>
      </c>
      <c r="C275" t="s">
        <v>230</v>
      </c>
      <c r="D275" t="s">
        <v>67</v>
      </c>
      <c r="E275" t="s">
        <v>132</v>
      </c>
      <c r="F275" t="s">
        <v>56</v>
      </c>
      <c r="G275" t="s">
        <v>12</v>
      </c>
      <c r="H275">
        <v>66</v>
      </c>
      <c r="I275">
        <v>888</v>
      </c>
      <c r="J275">
        <v>809</v>
      </c>
      <c r="K275">
        <v>58608</v>
      </c>
      <c r="L275">
        <v>53394</v>
      </c>
      <c r="M275">
        <v>-5214</v>
      </c>
      <c r="N275" t="s">
        <v>450</v>
      </c>
    </row>
    <row r="276" spans="1:14" x14ac:dyDescent="0.3">
      <c r="A276" s="40">
        <v>45642</v>
      </c>
      <c r="B276" t="s">
        <v>222</v>
      </c>
      <c r="C276" t="s">
        <v>234</v>
      </c>
      <c r="D276" t="s">
        <v>67</v>
      </c>
      <c r="E276" t="s">
        <v>132</v>
      </c>
      <c r="F276" t="s">
        <v>73</v>
      </c>
      <c r="G276" t="s">
        <v>8</v>
      </c>
      <c r="H276">
        <v>56</v>
      </c>
      <c r="I276">
        <v>516</v>
      </c>
      <c r="J276">
        <v>1316</v>
      </c>
      <c r="K276">
        <v>28896</v>
      </c>
      <c r="L276">
        <v>73696</v>
      </c>
      <c r="M276">
        <v>44800</v>
      </c>
      <c r="N276" t="s">
        <v>449</v>
      </c>
    </row>
    <row r="277" spans="1:14" x14ac:dyDescent="0.3">
      <c r="A277" s="40">
        <v>45646</v>
      </c>
      <c r="B277" t="s">
        <v>222</v>
      </c>
      <c r="C277" t="s">
        <v>238</v>
      </c>
      <c r="D277" t="s">
        <v>67</v>
      </c>
      <c r="E277" t="s">
        <v>132</v>
      </c>
      <c r="F277" t="s">
        <v>73</v>
      </c>
      <c r="G277" t="s">
        <v>8</v>
      </c>
      <c r="H277">
        <v>60</v>
      </c>
      <c r="I277">
        <v>901</v>
      </c>
      <c r="J277">
        <v>1148</v>
      </c>
      <c r="K277">
        <v>54060</v>
      </c>
      <c r="L277">
        <v>68880</v>
      </c>
      <c r="M277">
        <v>14820</v>
      </c>
      <c r="N277" t="s">
        <v>449</v>
      </c>
    </row>
    <row r="278" spans="1:14" x14ac:dyDescent="0.3">
      <c r="A278" s="40">
        <v>45648</v>
      </c>
      <c r="B278" t="s">
        <v>222</v>
      </c>
      <c r="C278" t="s">
        <v>240</v>
      </c>
      <c r="D278" t="s">
        <v>67</v>
      </c>
      <c r="E278" t="s">
        <v>152</v>
      </c>
      <c r="F278" t="s">
        <v>146</v>
      </c>
      <c r="G278" t="s">
        <v>8</v>
      </c>
      <c r="H278">
        <v>50</v>
      </c>
      <c r="I278">
        <v>749</v>
      </c>
      <c r="J278">
        <v>1269</v>
      </c>
      <c r="K278">
        <v>37450</v>
      </c>
      <c r="L278">
        <v>63450</v>
      </c>
      <c r="M278">
        <v>26000</v>
      </c>
      <c r="N278" t="s">
        <v>449</v>
      </c>
    </row>
    <row r="279" spans="1:14" x14ac:dyDescent="0.3">
      <c r="A279" s="40">
        <v>45653</v>
      </c>
      <c r="B279" t="s">
        <v>222</v>
      </c>
      <c r="C279" t="s">
        <v>245</v>
      </c>
      <c r="D279" t="s">
        <v>67</v>
      </c>
      <c r="E279" t="s">
        <v>152</v>
      </c>
      <c r="F279" t="s">
        <v>56</v>
      </c>
      <c r="G279" t="s">
        <v>12</v>
      </c>
      <c r="H279">
        <v>59</v>
      </c>
      <c r="I279">
        <v>774</v>
      </c>
      <c r="J279">
        <v>1374</v>
      </c>
      <c r="K279">
        <v>45666</v>
      </c>
      <c r="L279">
        <v>81066</v>
      </c>
      <c r="M279">
        <v>35400</v>
      </c>
      <c r="N279" t="s">
        <v>449</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846CE-E165-41D1-8789-02EA1D892D66}">
  <sheetPr>
    <tabColor rgb="FFFFFF00"/>
  </sheetPr>
  <dimension ref="A3:U71"/>
  <sheetViews>
    <sheetView zoomScale="46" workbookViewId="0">
      <selection activeCell="H40" sqref="H40"/>
    </sheetView>
  </sheetViews>
  <sheetFormatPr defaultRowHeight="14.4" x14ac:dyDescent="0.3"/>
  <cols>
    <col min="1" max="1" width="19.44140625" bestFit="1" customWidth="1"/>
    <col min="2" max="2" width="21.5546875" bestFit="1" customWidth="1"/>
    <col min="3" max="3" width="19.44140625" bestFit="1" customWidth="1"/>
    <col min="4" max="4" width="17" bestFit="1" customWidth="1"/>
    <col min="5" max="5" width="18.44140625" bestFit="1" customWidth="1"/>
    <col min="6" max="7" width="19.44140625" bestFit="1" customWidth="1"/>
    <col min="8" max="8" width="17" bestFit="1" customWidth="1"/>
    <col min="9" max="9" width="18.44140625" bestFit="1" customWidth="1"/>
    <col min="10" max="10" width="19.44140625" bestFit="1" customWidth="1"/>
    <col min="11" max="11" width="21.5546875" bestFit="1" customWidth="1"/>
    <col min="12" max="12" width="26.21875" bestFit="1" customWidth="1"/>
    <col min="13" max="13" width="27.88671875" bestFit="1" customWidth="1"/>
    <col min="14" max="15" width="19.44140625" bestFit="1" customWidth="1"/>
    <col min="16" max="16" width="21.5546875" bestFit="1" customWidth="1"/>
    <col min="17" max="17" width="13.21875" bestFit="1" customWidth="1"/>
    <col min="20" max="20" width="19.44140625" bestFit="1" customWidth="1"/>
    <col min="21" max="21" width="17" bestFit="1" customWidth="1"/>
  </cols>
  <sheetData>
    <row r="3" spans="1:12" x14ac:dyDescent="0.3">
      <c r="A3" s="11" t="s">
        <v>27</v>
      </c>
      <c r="B3" t="s">
        <v>420</v>
      </c>
      <c r="C3" t="s">
        <v>442</v>
      </c>
      <c r="D3" t="s">
        <v>443</v>
      </c>
      <c r="F3" s="11" t="s">
        <v>27</v>
      </c>
      <c r="G3" t="s">
        <v>438</v>
      </c>
      <c r="H3" t="s">
        <v>444</v>
      </c>
      <c r="J3" s="11" t="s">
        <v>27</v>
      </c>
      <c r="K3" t="s">
        <v>446</v>
      </c>
      <c r="L3" t="s">
        <v>445</v>
      </c>
    </row>
    <row r="4" spans="1:12" x14ac:dyDescent="0.3">
      <c r="A4" s="12" t="s">
        <v>86</v>
      </c>
      <c r="B4" s="81">
        <v>1006284</v>
      </c>
      <c r="C4" s="81">
        <v>2</v>
      </c>
      <c r="D4" s="81">
        <v>19</v>
      </c>
      <c r="F4" s="12" t="s">
        <v>86</v>
      </c>
      <c r="G4" s="81">
        <v>301266</v>
      </c>
      <c r="H4" s="81">
        <v>20</v>
      </c>
      <c r="J4" s="12" t="s">
        <v>132</v>
      </c>
      <c r="K4" s="81">
        <v>15963</v>
      </c>
      <c r="L4" s="81">
        <v>1</v>
      </c>
    </row>
    <row r="5" spans="1:12" x14ac:dyDescent="0.3">
      <c r="A5" s="12" t="s">
        <v>54</v>
      </c>
      <c r="B5" s="81">
        <v>1650817</v>
      </c>
      <c r="C5" s="81">
        <v>6</v>
      </c>
      <c r="D5" s="81">
        <v>15</v>
      </c>
      <c r="F5" s="12" t="s">
        <v>54</v>
      </c>
      <c r="G5" s="81">
        <v>548403</v>
      </c>
      <c r="H5" s="81">
        <v>14</v>
      </c>
      <c r="J5" s="12" t="s">
        <v>152</v>
      </c>
      <c r="K5" s="81">
        <v>12781</v>
      </c>
      <c r="L5" s="81">
        <v>2</v>
      </c>
    </row>
    <row r="6" spans="1:12" x14ac:dyDescent="0.3">
      <c r="A6" s="12" t="s">
        <v>88</v>
      </c>
      <c r="B6" s="81">
        <v>1037534</v>
      </c>
      <c r="C6" s="81">
        <v>3</v>
      </c>
      <c r="D6" s="81">
        <v>18</v>
      </c>
      <c r="F6" s="12" t="s">
        <v>88</v>
      </c>
      <c r="G6" s="81">
        <v>399259</v>
      </c>
      <c r="H6" s="81">
        <v>16</v>
      </c>
      <c r="J6" s="12" t="s">
        <v>10</v>
      </c>
      <c r="K6" s="81">
        <v>4290</v>
      </c>
      <c r="L6" s="81">
        <v>3</v>
      </c>
    </row>
    <row r="7" spans="1:12" x14ac:dyDescent="0.3">
      <c r="A7" s="29" t="s">
        <v>83</v>
      </c>
      <c r="B7" s="89">
        <v>982969</v>
      </c>
      <c r="C7" s="89">
        <v>1</v>
      </c>
      <c r="D7" s="89">
        <v>20</v>
      </c>
      <c r="F7" s="83" t="s">
        <v>83</v>
      </c>
      <c r="G7" s="84">
        <v>373255</v>
      </c>
      <c r="H7" s="84">
        <v>19</v>
      </c>
      <c r="J7" s="12" t="s">
        <v>195</v>
      </c>
      <c r="K7" s="81">
        <v>2987</v>
      </c>
      <c r="L7" s="81">
        <v>4</v>
      </c>
    </row>
    <row r="8" spans="1:12" x14ac:dyDescent="0.3">
      <c r="A8" s="12" t="s">
        <v>58</v>
      </c>
      <c r="B8" s="81">
        <v>1731021</v>
      </c>
      <c r="C8" s="81">
        <v>7</v>
      </c>
      <c r="D8" s="81">
        <v>14</v>
      </c>
      <c r="F8" s="12" t="s">
        <v>58</v>
      </c>
      <c r="G8" s="81">
        <v>596183</v>
      </c>
      <c r="H8" s="81">
        <v>13</v>
      </c>
      <c r="J8" s="12" t="s">
        <v>71</v>
      </c>
      <c r="K8" s="81">
        <v>2392</v>
      </c>
      <c r="L8" s="81">
        <v>5</v>
      </c>
    </row>
    <row r="9" spans="1:12" x14ac:dyDescent="0.3">
      <c r="A9" s="12" t="s">
        <v>7</v>
      </c>
      <c r="B9" s="81">
        <v>1071212</v>
      </c>
      <c r="C9" s="81">
        <v>4</v>
      </c>
      <c r="D9" s="81">
        <v>17</v>
      </c>
      <c r="F9" s="12" t="s">
        <v>7</v>
      </c>
      <c r="G9" s="81">
        <v>393650</v>
      </c>
      <c r="H9" s="81">
        <v>17</v>
      </c>
      <c r="J9" s="12" t="s">
        <v>28</v>
      </c>
      <c r="K9" s="81">
        <v>38413</v>
      </c>
      <c r="L9" s="81"/>
    </row>
    <row r="10" spans="1:12" x14ac:dyDescent="0.3">
      <c r="A10" s="12" t="s">
        <v>69</v>
      </c>
      <c r="B10" s="81">
        <v>2963249</v>
      </c>
      <c r="C10" s="81">
        <v>15</v>
      </c>
      <c r="D10" s="81">
        <v>6</v>
      </c>
      <c r="F10" s="12" t="s">
        <v>69</v>
      </c>
      <c r="G10" s="81">
        <v>1008276</v>
      </c>
      <c r="H10" s="81">
        <v>6</v>
      </c>
    </row>
    <row r="11" spans="1:12" x14ac:dyDescent="0.3">
      <c r="A11" s="12" t="s">
        <v>185</v>
      </c>
      <c r="B11" s="81">
        <v>2299248</v>
      </c>
      <c r="C11" s="81">
        <v>12</v>
      </c>
      <c r="D11" s="81">
        <v>9</v>
      </c>
      <c r="F11" s="12" t="s">
        <v>185</v>
      </c>
      <c r="G11" s="81">
        <v>816663</v>
      </c>
      <c r="H11" s="81">
        <v>10</v>
      </c>
    </row>
    <row r="12" spans="1:12" x14ac:dyDescent="0.3">
      <c r="A12" s="12" t="s">
        <v>64</v>
      </c>
      <c r="B12" s="81">
        <v>3232698</v>
      </c>
      <c r="C12" s="81">
        <v>16</v>
      </c>
      <c r="D12" s="81">
        <v>5</v>
      </c>
      <c r="F12" s="12" t="s">
        <v>64</v>
      </c>
      <c r="G12" s="81">
        <v>1133104</v>
      </c>
      <c r="H12" s="81">
        <v>5</v>
      </c>
    </row>
    <row r="13" spans="1:12" x14ac:dyDescent="0.3">
      <c r="A13" s="12" t="s">
        <v>109</v>
      </c>
      <c r="B13" s="81">
        <v>2290315</v>
      </c>
      <c r="C13" s="81">
        <v>11</v>
      </c>
      <c r="D13" s="81">
        <v>10</v>
      </c>
      <c r="F13" s="12" t="s">
        <v>109</v>
      </c>
      <c r="G13" s="81">
        <v>864313</v>
      </c>
      <c r="H13" s="81">
        <v>8</v>
      </c>
      <c r="J13" s="11" t="s">
        <v>27</v>
      </c>
      <c r="K13" t="s">
        <v>420</v>
      </c>
    </row>
    <row r="14" spans="1:12" x14ac:dyDescent="0.3">
      <c r="A14" s="12" t="s">
        <v>146</v>
      </c>
      <c r="B14" s="81">
        <v>1925786</v>
      </c>
      <c r="C14" s="81">
        <v>9</v>
      </c>
      <c r="D14" s="81">
        <v>12</v>
      </c>
      <c r="F14" s="12" t="s">
        <v>146</v>
      </c>
      <c r="G14" s="81">
        <v>540922</v>
      </c>
      <c r="H14" s="81">
        <v>15</v>
      </c>
      <c r="J14" s="12" t="s">
        <v>8</v>
      </c>
      <c r="K14" s="81">
        <v>27552085</v>
      </c>
    </row>
    <row r="15" spans="1:12" x14ac:dyDescent="0.3">
      <c r="A15" s="12" t="s">
        <v>62</v>
      </c>
      <c r="B15" s="81">
        <v>2934868</v>
      </c>
      <c r="C15" s="81">
        <v>14</v>
      </c>
      <c r="D15" s="81">
        <v>7</v>
      </c>
      <c r="F15" s="12" t="s">
        <v>62</v>
      </c>
      <c r="G15" s="81">
        <v>836610</v>
      </c>
      <c r="H15" s="81">
        <v>9</v>
      </c>
      <c r="J15" s="12" t="s">
        <v>12</v>
      </c>
      <c r="K15" s="81">
        <v>23457126</v>
      </c>
    </row>
    <row r="16" spans="1:12" x14ac:dyDescent="0.3">
      <c r="A16" s="12" t="s">
        <v>78</v>
      </c>
      <c r="B16" s="81">
        <v>5586103</v>
      </c>
      <c r="C16" s="81">
        <v>19</v>
      </c>
      <c r="D16" s="81">
        <v>2</v>
      </c>
      <c r="F16" s="12" t="s">
        <v>78</v>
      </c>
      <c r="G16" s="81">
        <v>1792706</v>
      </c>
      <c r="H16" s="81">
        <v>3</v>
      </c>
      <c r="J16" s="12" t="s">
        <v>28</v>
      </c>
      <c r="K16" s="81">
        <v>51009211</v>
      </c>
    </row>
    <row r="17" spans="1:11" x14ac:dyDescent="0.3">
      <c r="A17" s="12" t="s">
        <v>56</v>
      </c>
      <c r="B17" s="81">
        <v>2134638</v>
      </c>
      <c r="C17" s="81">
        <v>10</v>
      </c>
      <c r="D17" s="81">
        <v>11</v>
      </c>
      <c r="F17" s="12" t="s">
        <v>56</v>
      </c>
      <c r="G17" s="81">
        <v>782804</v>
      </c>
      <c r="H17" s="81">
        <v>11</v>
      </c>
    </row>
    <row r="18" spans="1:11" x14ac:dyDescent="0.3">
      <c r="A18" s="12" t="s">
        <v>94</v>
      </c>
      <c r="B18" s="81">
        <v>2454069</v>
      </c>
      <c r="C18" s="81">
        <v>13</v>
      </c>
      <c r="D18" s="81">
        <v>8</v>
      </c>
      <c r="F18" s="12" t="s">
        <v>94</v>
      </c>
      <c r="G18" s="81">
        <v>913872</v>
      </c>
      <c r="H18" s="81">
        <v>7</v>
      </c>
    </row>
    <row r="19" spans="1:11" x14ac:dyDescent="0.3">
      <c r="A19" s="12" t="s">
        <v>98</v>
      </c>
      <c r="B19" s="81">
        <v>3833288</v>
      </c>
      <c r="C19" s="81">
        <v>17</v>
      </c>
      <c r="D19" s="81">
        <v>4</v>
      </c>
      <c r="F19" s="12" t="s">
        <v>98</v>
      </c>
      <c r="G19" s="81">
        <v>1256292</v>
      </c>
      <c r="H19" s="81">
        <v>4</v>
      </c>
    </row>
    <row r="20" spans="1:11" x14ac:dyDescent="0.3">
      <c r="A20" s="12" t="s">
        <v>111</v>
      </c>
      <c r="B20" s="81">
        <v>1082258</v>
      </c>
      <c r="C20" s="81">
        <v>5</v>
      </c>
      <c r="D20" s="81">
        <v>16</v>
      </c>
      <c r="F20" s="12" t="s">
        <v>111</v>
      </c>
      <c r="G20" s="81">
        <v>388578</v>
      </c>
      <c r="H20" s="81">
        <v>18</v>
      </c>
      <c r="J20" s="11" t="s">
        <v>27</v>
      </c>
      <c r="K20" t="s">
        <v>447</v>
      </c>
    </row>
    <row r="21" spans="1:11" x14ac:dyDescent="0.3">
      <c r="A21" s="30" t="s">
        <v>73</v>
      </c>
      <c r="B21" s="90">
        <v>5757015</v>
      </c>
      <c r="C21" s="90">
        <v>20</v>
      </c>
      <c r="D21" s="90">
        <v>1</v>
      </c>
      <c r="F21" s="83" t="s">
        <v>73</v>
      </c>
      <c r="G21" s="84">
        <v>1837718</v>
      </c>
      <c r="H21" s="84">
        <v>2</v>
      </c>
      <c r="J21" s="12" t="s">
        <v>53</v>
      </c>
      <c r="K21" s="81">
        <v>63</v>
      </c>
    </row>
    <row r="22" spans="1:11" x14ac:dyDescent="0.3">
      <c r="A22" s="12" t="s">
        <v>187</v>
      </c>
      <c r="B22" s="81">
        <v>1897810</v>
      </c>
      <c r="C22" s="81">
        <v>8</v>
      </c>
      <c r="D22" s="81">
        <v>13</v>
      </c>
      <c r="F22" s="12" t="s">
        <v>187</v>
      </c>
      <c r="G22" s="81">
        <v>701022</v>
      </c>
      <c r="H22" s="81">
        <v>12</v>
      </c>
      <c r="J22" s="12" t="s">
        <v>419</v>
      </c>
      <c r="K22" s="81">
        <v>2</v>
      </c>
    </row>
    <row r="23" spans="1:11" x14ac:dyDescent="0.3">
      <c r="A23" s="12" t="s">
        <v>60</v>
      </c>
      <c r="B23" s="81">
        <v>5138029</v>
      </c>
      <c r="C23" s="81">
        <v>18</v>
      </c>
      <c r="D23" s="81">
        <v>3</v>
      </c>
      <c r="F23" s="31" t="s">
        <v>60</v>
      </c>
      <c r="G23" s="85">
        <v>1877109</v>
      </c>
      <c r="H23" s="85">
        <v>1</v>
      </c>
      <c r="J23" s="12" t="s">
        <v>165</v>
      </c>
      <c r="K23" s="81">
        <v>18</v>
      </c>
    </row>
    <row r="24" spans="1:11" x14ac:dyDescent="0.3">
      <c r="A24" s="12" t="s">
        <v>28</v>
      </c>
      <c r="B24" s="81">
        <v>51009211</v>
      </c>
      <c r="C24" s="81"/>
      <c r="D24" s="81"/>
      <c r="F24" s="12" t="s">
        <v>28</v>
      </c>
      <c r="G24" s="81">
        <v>17362005</v>
      </c>
      <c r="H24" s="81"/>
      <c r="J24" s="12" t="s">
        <v>71</v>
      </c>
      <c r="K24" s="81">
        <v>153</v>
      </c>
    </row>
    <row r="25" spans="1:11" x14ac:dyDescent="0.3">
      <c r="J25" s="12" t="s">
        <v>10</v>
      </c>
      <c r="K25" s="81">
        <v>171</v>
      </c>
    </row>
    <row r="26" spans="1:11" x14ac:dyDescent="0.3">
      <c r="G26" s="11" t="s">
        <v>27</v>
      </c>
      <c r="H26" t="s">
        <v>437</v>
      </c>
      <c r="I26" t="s">
        <v>448</v>
      </c>
      <c r="J26" s="12" t="s">
        <v>195</v>
      </c>
      <c r="K26" s="81">
        <v>42</v>
      </c>
    </row>
    <row r="27" spans="1:11" x14ac:dyDescent="0.3">
      <c r="G27" s="12" t="s">
        <v>86</v>
      </c>
      <c r="H27" s="25">
        <v>1.735202817877313E-2</v>
      </c>
      <c r="I27" s="81">
        <v>20</v>
      </c>
      <c r="J27" s="12" t="s">
        <v>132</v>
      </c>
      <c r="K27" s="81">
        <v>216</v>
      </c>
    </row>
    <row r="28" spans="1:11" x14ac:dyDescent="0.3">
      <c r="C28" s="11" t="s">
        <v>27</v>
      </c>
      <c r="D28" t="s">
        <v>438</v>
      </c>
      <c r="E28" t="s">
        <v>444</v>
      </c>
      <c r="G28" s="12" t="s">
        <v>54</v>
      </c>
      <c r="H28" s="25">
        <v>3.1586386480132914E-2</v>
      </c>
      <c r="I28" s="81">
        <v>14</v>
      </c>
      <c r="J28" s="12" t="s">
        <v>81</v>
      </c>
      <c r="K28" s="81">
        <v>42</v>
      </c>
    </row>
    <row r="29" spans="1:11" x14ac:dyDescent="0.3">
      <c r="C29" s="12" t="s">
        <v>53</v>
      </c>
      <c r="D29" s="25">
        <v>1.7424082068862437E-2</v>
      </c>
      <c r="E29" s="81">
        <v>9</v>
      </c>
      <c r="G29" s="12" t="s">
        <v>88</v>
      </c>
      <c r="H29" s="25">
        <v>2.2996134375033297E-2</v>
      </c>
      <c r="I29" s="81">
        <v>16</v>
      </c>
      <c r="J29" s="12" t="s">
        <v>152</v>
      </c>
      <c r="K29" s="81">
        <v>171</v>
      </c>
    </row>
    <row r="30" spans="1:11" x14ac:dyDescent="0.3">
      <c r="C30" s="12" t="s">
        <v>419</v>
      </c>
      <c r="D30" s="25">
        <v>2.2640242299204498E-3</v>
      </c>
      <c r="E30" s="81">
        <v>11</v>
      </c>
      <c r="G30" s="12" t="s">
        <v>83</v>
      </c>
      <c r="H30" s="25">
        <v>2.1498381091354369E-2</v>
      </c>
      <c r="I30" s="81">
        <v>19</v>
      </c>
      <c r="J30" s="12" t="s">
        <v>97</v>
      </c>
      <c r="K30" s="81">
        <v>90</v>
      </c>
    </row>
    <row r="31" spans="1:11" x14ac:dyDescent="0.3">
      <c r="C31" s="12" t="s">
        <v>165</v>
      </c>
      <c r="D31" s="25">
        <v>1.0084837551884128E-2</v>
      </c>
      <c r="E31" s="81">
        <v>10</v>
      </c>
      <c r="G31" s="12" t="s">
        <v>58</v>
      </c>
      <c r="H31" s="25">
        <v>3.4338372785861999E-2</v>
      </c>
      <c r="I31" s="81">
        <v>13</v>
      </c>
      <c r="J31" s="12" t="s">
        <v>68</v>
      </c>
      <c r="K31" s="81">
        <v>24</v>
      </c>
    </row>
    <row r="32" spans="1:11" x14ac:dyDescent="0.3">
      <c r="C32" s="12" t="s">
        <v>71</v>
      </c>
      <c r="D32" s="25">
        <v>5.5379836602972986E-2</v>
      </c>
      <c r="E32" s="81">
        <v>5</v>
      </c>
      <c r="G32" s="12" t="s">
        <v>7</v>
      </c>
      <c r="H32" s="25">
        <v>2.2673072608837518E-2</v>
      </c>
      <c r="I32" s="81">
        <v>17</v>
      </c>
      <c r="J32" s="12" t="s">
        <v>28</v>
      </c>
      <c r="K32" s="81">
        <v>992</v>
      </c>
    </row>
    <row r="33" spans="3:21" x14ac:dyDescent="0.3">
      <c r="C33" s="12" t="s">
        <v>10</v>
      </c>
      <c r="D33" s="25">
        <v>8.9010572223657353E-2</v>
      </c>
      <c r="E33" s="81">
        <v>3</v>
      </c>
      <c r="G33" s="12" t="s">
        <v>69</v>
      </c>
      <c r="H33" s="25">
        <v>5.8073707500948188E-2</v>
      </c>
      <c r="I33" s="81">
        <v>6</v>
      </c>
    </row>
    <row r="34" spans="3:21" x14ac:dyDescent="0.3">
      <c r="C34" s="12" t="s">
        <v>195</v>
      </c>
      <c r="D34" s="25">
        <v>6.6418308254144617E-2</v>
      </c>
      <c r="E34" s="81">
        <v>4</v>
      </c>
      <c r="G34" s="12" t="s">
        <v>185</v>
      </c>
      <c r="H34" s="25">
        <v>4.7037366940050993E-2</v>
      </c>
      <c r="I34" s="81">
        <v>10</v>
      </c>
    </row>
    <row r="35" spans="3:21" x14ac:dyDescent="0.3">
      <c r="C35" s="34" t="s">
        <v>132</v>
      </c>
      <c r="D35" s="36">
        <v>0.36594247035408639</v>
      </c>
      <c r="E35" s="86">
        <v>1</v>
      </c>
      <c r="G35" s="12" t="s">
        <v>64</v>
      </c>
      <c r="H35" s="25">
        <v>6.526343011651016E-2</v>
      </c>
      <c r="I35" s="81">
        <v>5</v>
      </c>
    </row>
    <row r="36" spans="3:21" x14ac:dyDescent="0.3">
      <c r="C36" s="12" t="s">
        <v>81</v>
      </c>
      <c r="D36" s="25">
        <v>2.1941359883262332E-2</v>
      </c>
      <c r="E36" s="81">
        <v>8</v>
      </c>
      <c r="G36" s="12" t="s">
        <v>109</v>
      </c>
      <c r="H36" s="25">
        <v>4.9781865631302373E-2</v>
      </c>
      <c r="I36" s="81">
        <v>8</v>
      </c>
    </row>
    <row r="37" spans="3:21" x14ac:dyDescent="0.3">
      <c r="C37" s="12" t="s">
        <v>152</v>
      </c>
      <c r="D37" s="25">
        <v>0.28990707006477651</v>
      </c>
      <c r="E37" s="81">
        <v>2</v>
      </c>
      <c r="G37" s="12" t="s">
        <v>146</v>
      </c>
      <c r="H37" s="25">
        <v>3.1155503065458164E-2</v>
      </c>
      <c r="I37" s="81">
        <v>15</v>
      </c>
    </row>
    <row r="38" spans="3:21" x14ac:dyDescent="0.3">
      <c r="C38" s="12" t="s">
        <v>97</v>
      </c>
      <c r="D38" s="25">
        <v>4.7638795173714096E-2</v>
      </c>
      <c r="E38" s="81">
        <v>6</v>
      </c>
      <c r="G38" s="12" t="s">
        <v>62</v>
      </c>
      <c r="H38" s="25">
        <v>4.8186254986103273E-2</v>
      </c>
      <c r="I38" s="81">
        <v>9</v>
      </c>
    </row>
    <row r="39" spans="3:21" x14ac:dyDescent="0.3">
      <c r="C39" s="12" t="s">
        <v>68</v>
      </c>
      <c r="D39" s="25">
        <v>3.3988643592718699E-2</v>
      </c>
      <c r="E39" s="81">
        <v>7</v>
      </c>
      <c r="G39" s="12" t="s">
        <v>78</v>
      </c>
      <c r="H39" s="25">
        <v>0.10325454922976926</v>
      </c>
      <c r="I39" s="81">
        <v>3</v>
      </c>
    </row>
    <row r="40" spans="3:21" x14ac:dyDescent="0.3">
      <c r="C40" s="12" t="s">
        <v>28</v>
      </c>
      <c r="D40" s="25">
        <v>1</v>
      </c>
      <c r="E40" s="81"/>
      <c r="G40" s="12" t="s">
        <v>56</v>
      </c>
      <c r="H40" s="25">
        <v>4.5087188950815302E-2</v>
      </c>
      <c r="I40" s="81">
        <v>11</v>
      </c>
    </row>
    <row r="41" spans="3:21" x14ac:dyDescent="0.3">
      <c r="G41" s="12" t="s">
        <v>94</v>
      </c>
      <c r="H41" s="25">
        <v>5.2636317061307149E-2</v>
      </c>
      <c r="I41" s="81">
        <v>7</v>
      </c>
      <c r="K41" s="26" t="s">
        <v>41</v>
      </c>
      <c r="L41" s="26" t="s">
        <v>1</v>
      </c>
      <c r="M41" s="27" t="s">
        <v>438</v>
      </c>
      <c r="N41" s="27" t="s">
        <v>444</v>
      </c>
      <c r="O41" s="27" t="s">
        <v>452</v>
      </c>
    </row>
    <row r="42" spans="3:21" x14ac:dyDescent="0.3">
      <c r="G42" s="12" t="s">
        <v>98</v>
      </c>
      <c r="H42" s="25">
        <v>7.2358693595584153E-2</v>
      </c>
      <c r="I42" s="81">
        <v>4</v>
      </c>
      <c r="K42" s="78" t="s">
        <v>52</v>
      </c>
      <c r="L42" s="79"/>
      <c r="M42" s="81">
        <v>1264022</v>
      </c>
      <c r="N42" s="25">
        <v>7.280391867183543E-2</v>
      </c>
      <c r="O42" s="81"/>
    </row>
    <row r="43" spans="3:21" x14ac:dyDescent="0.3">
      <c r="G43" s="12" t="s">
        <v>111</v>
      </c>
      <c r="H43" s="25">
        <v>2.2380940450138102E-2</v>
      </c>
      <c r="I43" s="81">
        <v>18</v>
      </c>
      <c r="K43" s="78" t="s">
        <v>80</v>
      </c>
      <c r="L43" s="79"/>
      <c r="M43" s="81">
        <v>2928546</v>
      </c>
      <c r="N43" s="25">
        <v>0.16867556483251792</v>
      </c>
      <c r="O43" s="81"/>
    </row>
    <row r="44" spans="3:21" x14ac:dyDescent="0.3">
      <c r="C44" s="11" t="s">
        <v>27</v>
      </c>
      <c r="D44" t="s">
        <v>438</v>
      </c>
      <c r="E44" t="s">
        <v>444</v>
      </c>
      <c r="G44" s="12" t="s">
        <v>73</v>
      </c>
      <c r="H44" s="25">
        <v>0.10584710694415767</v>
      </c>
      <c r="I44" s="81">
        <v>2</v>
      </c>
      <c r="K44" s="80" t="s">
        <v>67</v>
      </c>
      <c r="L44" s="79"/>
      <c r="M44" s="81">
        <v>13169437</v>
      </c>
      <c r="N44" s="25">
        <v>0.75852051649564667</v>
      </c>
      <c r="O44" s="81"/>
    </row>
    <row r="45" spans="3:21" x14ac:dyDescent="0.3">
      <c r="C45" s="12" t="s">
        <v>53</v>
      </c>
      <c r="D45" s="25">
        <v>1.7424082068862437E-2</v>
      </c>
      <c r="E45" s="81">
        <v>9</v>
      </c>
      <c r="G45" s="12" t="s">
        <v>187</v>
      </c>
      <c r="H45" s="25">
        <v>4.0376788279925045E-2</v>
      </c>
      <c r="I45" s="81">
        <v>12</v>
      </c>
      <c r="K45" s="78" t="s">
        <v>28</v>
      </c>
      <c r="L45" s="79"/>
      <c r="M45" s="81">
        <v>17362005</v>
      </c>
      <c r="N45" s="25">
        <v>1</v>
      </c>
      <c r="O45" s="81"/>
    </row>
    <row r="46" spans="3:21" x14ac:dyDescent="0.3">
      <c r="C46" s="38" t="s">
        <v>419</v>
      </c>
      <c r="D46" s="39">
        <v>2.2640242299204498E-3</v>
      </c>
      <c r="E46" s="88">
        <v>11</v>
      </c>
      <c r="G46" s="32" t="s">
        <v>60</v>
      </c>
      <c r="H46" s="33">
        <v>0.10811591172793696</v>
      </c>
      <c r="I46" s="82">
        <v>1</v>
      </c>
      <c r="T46" s="11" t="s">
        <v>27</v>
      </c>
      <c r="U46" t="s">
        <v>438</v>
      </c>
    </row>
    <row r="47" spans="3:21" x14ac:dyDescent="0.3">
      <c r="C47" s="12" t="s">
        <v>165</v>
      </c>
      <c r="D47" s="25">
        <v>1.0084837551884128E-2</v>
      </c>
      <c r="E47" s="81">
        <v>10</v>
      </c>
      <c r="G47" s="12" t="s">
        <v>28</v>
      </c>
      <c r="H47" s="25">
        <v>1</v>
      </c>
      <c r="I47" s="81"/>
      <c r="T47" s="12" t="s">
        <v>52</v>
      </c>
      <c r="U47" s="81">
        <v>1264022</v>
      </c>
    </row>
    <row r="48" spans="3:21" x14ac:dyDescent="0.3">
      <c r="C48" s="12" t="s">
        <v>71</v>
      </c>
      <c r="D48" s="25">
        <v>5.5379836602972986E-2</v>
      </c>
      <c r="E48" s="81">
        <v>5</v>
      </c>
      <c r="O48" s="11" t="s">
        <v>27</v>
      </c>
      <c r="P48" t="s">
        <v>420</v>
      </c>
      <c r="T48" s="13" t="s">
        <v>53</v>
      </c>
      <c r="U48" s="81">
        <v>302517</v>
      </c>
    </row>
    <row r="49" spans="3:21" x14ac:dyDescent="0.3">
      <c r="C49" s="12" t="s">
        <v>10</v>
      </c>
      <c r="D49" s="25">
        <v>8.9010572223657353E-2</v>
      </c>
      <c r="E49" s="81">
        <v>3</v>
      </c>
      <c r="O49" s="12" t="s">
        <v>53</v>
      </c>
      <c r="P49" s="81">
        <v>1023983</v>
      </c>
      <c r="T49" s="13" t="s">
        <v>71</v>
      </c>
      <c r="U49" s="81">
        <v>961505</v>
      </c>
    </row>
    <row r="50" spans="3:21" x14ac:dyDescent="0.3">
      <c r="C50" s="12" t="s">
        <v>195</v>
      </c>
      <c r="D50" s="25">
        <v>6.6418308254144617E-2</v>
      </c>
      <c r="E50" s="81">
        <v>4</v>
      </c>
      <c r="O50" s="12" t="s">
        <v>419</v>
      </c>
      <c r="P50" s="81">
        <v>137206</v>
      </c>
      <c r="T50" s="12" t="s">
        <v>80</v>
      </c>
      <c r="U50" s="81">
        <v>2928546</v>
      </c>
    </row>
    <row r="51" spans="3:21" x14ac:dyDescent="0.3">
      <c r="C51" s="35" t="s">
        <v>132</v>
      </c>
      <c r="D51" s="37">
        <v>0.36594247035408639</v>
      </c>
      <c r="E51" s="87">
        <v>1</v>
      </c>
      <c r="O51" s="12" t="s">
        <v>165</v>
      </c>
      <c r="P51" s="81">
        <v>515464</v>
      </c>
      <c r="T51" s="13" t="s">
        <v>165</v>
      </c>
      <c r="U51" s="81">
        <v>175093</v>
      </c>
    </row>
    <row r="52" spans="3:21" x14ac:dyDescent="0.3">
      <c r="C52" s="12" t="s">
        <v>81</v>
      </c>
      <c r="D52" s="25">
        <v>2.1941359883262332E-2</v>
      </c>
      <c r="E52" s="81">
        <v>8</v>
      </c>
      <c r="G52" s="11" t="s">
        <v>27</v>
      </c>
      <c r="H52" t="s">
        <v>438</v>
      </c>
      <c r="I52" t="s">
        <v>452</v>
      </c>
      <c r="O52" s="12" t="s">
        <v>71</v>
      </c>
      <c r="P52" s="81">
        <v>2732908</v>
      </c>
      <c r="T52" s="13" t="s">
        <v>10</v>
      </c>
      <c r="U52" s="81">
        <v>1545402</v>
      </c>
    </row>
    <row r="53" spans="3:21" x14ac:dyDescent="0.3">
      <c r="C53" s="12" t="s">
        <v>152</v>
      </c>
      <c r="D53" s="25">
        <v>0.28990707006477651</v>
      </c>
      <c r="E53" s="81">
        <v>2</v>
      </c>
      <c r="G53" s="12" t="s">
        <v>433</v>
      </c>
      <c r="H53" s="25">
        <v>0.17218708323145857</v>
      </c>
      <c r="I53" s="81"/>
      <c r="O53" s="12" t="s">
        <v>10</v>
      </c>
      <c r="P53" s="81">
        <v>4793940</v>
      </c>
      <c r="T53" s="13" t="s">
        <v>81</v>
      </c>
      <c r="U53" s="81">
        <v>380946</v>
      </c>
    </row>
    <row r="54" spans="3:21" x14ac:dyDescent="0.3">
      <c r="C54" s="12" t="s">
        <v>97</v>
      </c>
      <c r="D54" s="25">
        <v>4.7638795173714096E-2</v>
      </c>
      <c r="E54" s="81">
        <v>6</v>
      </c>
      <c r="G54" s="12" t="s">
        <v>421</v>
      </c>
      <c r="H54" s="25">
        <v>0.28805204237644211</v>
      </c>
      <c r="I54" s="81"/>
      <c r="O54" s="12" t="s">
        <v>195</v>
      </c>
      <c r="P54" s="81">
        <v>3327327</v>
      </c>
      <c r="T54" s="13" t="s">
        <v>97</v>
      </c>
      <c r="U54" s="81">
        <v>827105</v>
      </c>
    </row>
    <row r="55" spans="3:21" x14ac:dyDescent="0.3">
      <c r="C55" s="12" t="s">
        <v>68</v>
      </c>
      <c r="D55" s="25">
        <v>3.3988643592718699E-2</v>
      </c>
      <c r="E55" s="81">
        <v>7</v>
      </c>
      <c r="G55" s="12" t="s">
        <v>422</v>
      </c>
      <c r="H55" s="25">
        <v>0.24927034636840617</v>
      </c>
      <c r="I55" s="81"/>
      <c r="O55" s="12" t="s">
        <v>132</v>
      </c>
      <c r="P55" s="81">
        <v>18135629</v>
      </c>
      <c r="T55" s="12" t="s">
        <v>67</v>
      </c>
      <c r="U55" s="81">
        <v>13169437</v>
      </c>
    </row>
    <row r="56" spans="3:21" x14ac:dyDescent="0.3">
      <c r="C56" s="12" t="s">
        <v>28</v>
      </c>
      <c r="D56" s="25">
        <v>1</v>
      </c>
      <c r="E56" s="81"/>
      <c r="G56" s="12" t="s">
        <v>423</v>
      </c>
      <c r="H56" s="25">
        <v>0.29049052802369313</v>
      </c>
      <c r="I56" s="81"/>
      <c r="O56" s="12" t="s">
        <v>81</v>
      </c>
      <c r="P56" s="81">
        <v>1182418</v>
      </c>
      <c r="T56" s="13" t="s">
        <v>419</v>
      </c>
      <c r="U56" s="81">
        <v>39308</v>
      </c>
    </row>
    <row r="57" spans="3:21" x14ac:dyDescent="0.3">
      <c r="G57" s="12" t="s">
        <v>28</v>
      </c>
      <c r="H57" s="25">
        <v>1</v>
      </c>
      <c r="I57" s="81"/>
      <c r="K57" s="11" t="s">
        <v>27</v>
      </c>
      <c r="L57" t="s">
        <v>453</v>
      </c>
      <c r="M57" t="s">
        <v>454</v>
      </c>
      <c r="O57" s="12" t="s">
        <v>152</v>
      </c>
      <c r="P57" s="81">
        <v>14643730</v>
      </c>
      <c r="T57" s="13" t="s">
        <v>195</v>
      </c>
      <c r="U57" s="81">
        <v>1153155</v>
      </c>
    </row>
    <row r="58" spans="3:21" x14ac:dyDescent="0.3">
      <c r="K58" s="12" t="s">
        <v>8</v>
      </c>
      <c r="L58" s="81">
        <v>48592.742504409172</v>
      </c>
      <c r="M58" s="25">
        <v>0.94500580619398122</v>
      </c>
      <c r="O58" s="12" t="s">
        <v>97</v>
      </c>
      <c r="P58" s="81">
        <v>2530939</v>
      </c>
      <c r="T58" s="13" t="s">
        <v>132</v>
      </c>
      <c r="U58" s="81">
        <v>6353495</v>
      </c>
    </row>
    <row r="59" spans="3:21" x14ac:dyDescent="0.3">
      <c r="K59" s="41" t="s">
        <v>12</v>
      </c>
      <c r="L59" s="91">
        <v>55193.237647058821</v>
      </c>
      <c r="M59" s="42">
        <v>1.0733687244423826</v>
      </c>
      <c r="O59" s="12" t="s">
        <v>68</v>
      </c>
      <c r="P59" s="81">
        <v>1985667</v>
      </c>
      <c r="T59" s="13" t="s">
        <v>152</v>
      </c>
      <c r="U59" s="81">
        <v>5033368</v>
      </c>
    </row>
    <row r="60" spans="3:21" x14ac:dyDescent="0.3">
      <c r="K60" s="12" t="s">
        <v>28</v>
      </c>
      <c r="L60" s="81">
        <v>51420.575604838712</v>
      </c>
      <c r="M60" s="25">
        <v>1</v>
      </c>
      <c r="O60" s="12" t="s">
        <v>28</v>
      </c>
      <c r="P60" s="81">
        <v>51009211</v>
      </c>
      <c r="T60" s="13" t="s">
        <v>68</v>
      </c>
      <c r="U60" s="81">
        <v>590111</v>
      </c>
    </row>
    <row r="61" spans="3:21" x14ac:dyDescent="0.3">
      <c r="T61" s="12" t="s">
        <v>28</v>
      </c>
      <c r="U61" s="81">
        <v>17362005</v>
      </c>
    </row>
    <row r="67" spans="14:16" x14ac:dyDescent="0.3">
      <c r="N67" s="11" t="s">
        <v>27</v>
      </c>
      <c r="O67" t="s">
        <v>438</v>
      </c>
      <c r="P67" t="s">
        <v>444</v>
      </c>
    </row>
    <row r="68" spans="14:16" x14ac:dyDescent="0.3">
      <c r="N68" s="43" t="s">
        <v>67</v>
      </c>
      <c r="O68" s="92">
        <v>13169437</v>
      </c>
      <c r="P68" s="92">
        <v>1</v>
      </c>
    </row>
    <row r="69" spans="14:16" x14ac:dyDescent="0.3">
      <c r="N69" s="12" t="s">
        <v>80</v>
      </c>
      <c r="O69" s="81">
        <v>2928546</v>
      </c>
      <c r="P69" s="81">
        <v>2</v>
      </c>
    </row>
    <row r="70" spans="14:16" x14ac:dyDescent="0.3">
      <c r="N70" s="12" t="s">
        <v>52</v>
      </c>
      <c r="O70" s="81">
        <v>1264022</v>
      </c>
      <c r="P70" s="81">
        <v>3</v>
      </c>
    </row>
    <row r="71" spans="14:16" x14ac:dyDescent="0.3">
      <c r="N71" s="12" t="s">
        <v>28</v>
      </c>
      <c r="O71" s="81">
        <v>17362005</v>
      </c>
      <c r="P71" s="81"/>
    </row>
  </sheetData>
  <mergeCells count="4">
    <mergeCell ref="K42:L42"/>
    <mergeCell ref="K43:L43"/>
    <mergeCell ref="K44:L44"/>
    <mergeCell ref="K45:L45"/>
  </mergeCells>
  <pageMargins left="0.7" right="0.7" top="0.75" bottom="0.75" header="0.3" footer="0.3"/>
  <drawing r:id="rId15"/>
  <extLst>
    <ext xmlns:x14="http://schemas.microsoft.com/office/spreadsheetml/2009/9/main" uri="{A8765BA9-456A-4dab-B4F3-ACF838C121DE}">
      <x14:slicerList>
        <x14:slicer r:id="rId16"/>
      </x14:slicerList>
    </ext>
    <ext xmlns:x15="http://schemas.microsoft.com/office/spreadsheetml/2010/11/main" uri="{7E03D99C-DC04-49d9-9315-930204A7B6E9}">
      <x15:timelineRefs>
        <x15:timelineRef r:id="rId17"/>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45B7C-4AE4-4943-A605-17B167E1F732}">
  <sheetPr>
    <tabColor rgb="FFFF0000"/>
    <pageSetUpPr fitToPage="1"/>
  </sheetPr>
  <dimension ref="A1:Q994"/>
  <sheetViews>
    <sheetView zoomScale="86" zoomScaleNormal="130" workbookViewId="0">
      <selection activeCell="D8" sqref="D8"/>
    </sheetView>
  </sheetViews>
  <sheetFormatPr defaultRowHeight="14.4" x14ac:dyDescent="0.3"/>
  <cols>
    <col min="1" max="2" width="18.109375" customWidth="1"/>
    <col min="3" max="3" width="26.6640625" bestFit="1" customWidth="1"/>
    <col min="4" max="4" width="12.44140625" bestFit="1" customWidth="1"/>
    <col min="5" max="5" width="19.21875" bestFit="1" customWidth="1"/>
    <col min="6" max="6" width="16.109375" bestFit="1" customWidth="1"/>
    <col min="7" max="7" width="10.44140625" bestFit="1" customWidth="1"/>
    <col min="8" max="8" width="12.109375" bestFit="1" customWidth="1"/>
    <col min="9" max="9" width="12.109375" customWidth="1"/>
    <col min="10" max="10" width="9.5546875" customWidth="1"/>
    <col min="11" max="11" width="18.77734375" bestFit="1" customWidth="1"/>
    <col min="12" max="12" width="13.44140625" bestFit="1" customWidth="1"/>
    <col min="13" max="14" width="11" bestFit="1" customWidth="1"/>
  </cols>
  <sheetData>
    <row r="1" spans="1:14" ht="28.05" customHeight="1" thickBot="1" x14ac:dyDescent="0.35">
      <c r="A1" s="15" t="s">
        <v>38</v>
      </c>
      <c r="B1" s="15" t="s">
        <v>39</v>
      </c>
      <c r="C1" s="16" t="s">
        <v>40</v>
      </c>
      <c r="D1" s="16" t="s">
        <v>41</v>
      </c>
      <c r="E1" s="16" t="s">
        <v>1</v>
      </c>
      <c r="F1" s="16" t="s">
        <v>42</v>
      </c>
      <c r="G1" s="16" t="s">
        <v>3</v>
      </c>
      <c r="H1" s="16" t="s">
        <v>43</v>
      </c>
      <c r="I1" s="16" t="s">
        <v>44</v>
      </c>
      <c r="J1" s="16" t="s">
        <v>45</v>
      </c>
      <c r="K1" s="17" t="s">
        <v>46</v>
      </c>
      <c r="L1" s="17" t="s">
        <v>47</v>
      </c>
      <c r="M1" s="17" t="s">
        <v>48</v>
      </c>
      <c r="N1" s="17" t="s">
        <v>49</v>
      </c>
    </row>
    <row r="2" spans="1:14" ht="15.6" thickTop="1" thickBot="1" x14ac:dyDescent="0.35">
      <c r="A2" s="18">
        <v>45454</v>
      </c>
      <c r="B2" s="18" t="s">
        <v>50</v>
      </c>
      <c r="C2" s="19" t="s">
        <v>51</v>
      </c>
      <c r="D2" s="19" t="s">
        <v>52</v>
      </c>
      <c r="E2" s="19" t="s">
        <v>53</v>
      </c>
      <c r="F2" s="19" t="s">
        <v>54</v>
      </c>
      <c r="G2" s="19" t="s">
        <v>8</v>
      </c>
      <c r="H2" s="19">
        <v>17</v>
      </c>
      <c r="I2" s="19">
        <v>938</v>
      </c>
      <c r="J2" s="19">
        <v>938</v>
      </c>
      <c r="K2" s="20">
        <f t="shared" ref="K2:K65" si="0">H2*I2</f>
        <v>15946</v>
      </c>
      <c r="L2" s="20">
        <f t="shared" ref="L2:L65" si="1">H2*J2</f>
        <v>15946</v>
      </c>
      <c r="M2" s="20">
        <f t="shared" ref="M2:M65" si="2">L2-K2</f>
        <v>0</v>
      </c>
      <c r="N2" s="20" t="str">
        <f t="shared" ref="N2:N65" si="3">IF(M2&gt;0,"profit","loss")</f>
        <v>loss</v>
      </c>
    </row>
    <row r="3" spans="1:14" ht="15.6" thickTop="1" thickBot="1" x14ac:dyDescent="0.35">
      <c r="A3" s="18">
        <v>45455</v>
      </c>
      <c r="B3" s="18" t="s">
        <v>50</v>
      </c>
      <c r="C3" s="19" t="s">
        <v>55</v>
      </c>
      <c r="D3" s="19" t="s">
        <v>52</v>
      </c>
      <c r="E3" s="19" t="s">
        <v>53</v>
      </c>
      <c r="F3" s="19" t="s">
        <v>56</v>
      </c>
      <c r="G3" s="19" t="s">
        <v>8</v>
      </c>
      <c r="H3" s="19">
        <v>18</v>
      </c>
      <c r="I3" s="19">
        <v>920</v>
      </c>
      <c r="J3" s="19">
        <v>1360</v>
      </c>
      <c r="K3" s="20">
        <f t="shared" si="0"/>
        <v>16560</v>
      </c>
      <c r="L3" s="20">
        <f t="shared" si="1"/>
        <v>24480</v>
      </c>
      <c r="M3" s="20">
        <f t="shared" si="2"/>
        <v>7920</v>
      </c>
      <c r="N3" s="20" t="str">
        <f t="shared" si="3"/>
        <v>profit</v>
      </c>
    </row>
    <row r="4" spans="1:14" ht="15.6" thickTop="1" thickBot="1" x14ac:dyDescent="0.35">
      <c r="A4" s="18">
        <v>45456</v>
      </c>
      <c r="B4" s="18" t="s">
        <v>50</v>
      </c>
      <c r="C4" s="19" t="s">
        <v>57</v>
      </c>
      <c r="D4" s="19" t="s">
        <v>52</v>
      </c>
      <c r="E4" s="19" t="s">
        <v>53</v>
      </c>
      <c r="F4" s="19" t="s">
        <v>58</v>
      </c>
      <c r="G4" s="19" t="s">
        <v>8</v>
      </c>
      <c r="H4" s="19">
        <v>20</v>
      </c>
      <c r="I4" s="19">
        <v>731</v>
      </c>
      <c r="J4" s="19">
        <v>1186</v>
      </c>
      <c r="K4" s="20">
        <f t="shared" si="0"/>
        <v>14620</v>
      </c>
      <c r="L4" s="20">
        <f t="shared" si="1"/>
        <v>23720</v>
      </c>
      <c r="M4" s="20">
        <f t="shared" si="2"/>
        <v>9100</v>
      </c>
      <c r="N4" s="20" t="str">
        <f t="shared" si="3"/>
        <v>profit</v>
      </c>
    </row>
    <row r="5" spans="1:14" ht="15.6" thickTop="1" thickBot="1" x14ac:dyDescent="0.35">
      <c r="A5" s="18">
        <v>45457</v>
      </c>
      <c r="B5" s="18" t="s">
        <v>50</v>
      </c>
      <c r="C5" s="19" t="s">
        <v>59</v>
      </c>
      <c r="D5" s="19" t="s">
        <v>52</v>
      </c>
      <c r="E5" s="19" t="s">
        <v>53</v>
      </c>
      <c r="F5" s="19" t="s">
        <v>60</v>
      </c>
      <c r="G5" s="19" t="s">
        <v>8</v>
      </c>
      <c r="H5" s="19">
        <v>17</v>
      </c>
      <c r="I5" s="19">
        <v>750</v>
      </c>
      <c r="J5" s="19">
        <v>793</v>
      </c>
      <c r="K5" s="20">
        <f t="shared" si="0"/>
        <v>12750</v>
      </c>
      <c r="L5" s="20">
        <f t="shared" si="1"/>
        <v>13481</v>
      </c>
      <c r="M5" s="20">
        <f t="shared" si="2"/>
        <v>731</v>
      </c>
      <c r="N5" s="20" t="str">
        <f t="shared" si="3"/>
        <v>profit</v>
      </c>
    </row>
    <row r="6" spans="1:14" ht="15.6" thickTop="1" thickBot="1" x14ac:dyDescent="0.35">
      <c r="A6" s="18">
        <v>45459</v>
      </c>
      <c r="B6" s="18" t="s">
        <v>50</v>
      </c>
      <c r="C6" s="19" t="s">
        <v>61</v>
      </c>
      <c r="D6" s="19" t="s">
        <v>52</v>
      </c>
      <c r="E6" s="19" t="s">
        <v>53</v>
      </c>
      <c r="F6" s="19" t="s">
        <v>62</v>
      </c>
      <c r="G6" s="19" t="s">
        <v>12</v>
      </c>
      <c r="H6" s="19">
        <v>14</v>
      </c>
      <c r="I6" s="19">
        <v>906</v>
      </c>
      <c r="J6" s="19">
        <v>1327</v>
      </c>
      <c r="K6" s="20">
        <f t="shared" si="0"/>
        <v>12684</v>
      </c>
      <c r="L6" s="20">
        <f t="shared" si="1"/>
        <v>18578</v>
      </c>
      <c r="M6" s="20">
        <f t="shared" si="2"/>
        <v>5894</v>
      </c>
      <c r="N6" s="20" t="str">
        <f t="shared" si="3"/>
        <v>profit</v>
      </c>
    </row>
    <row r="7" spans="1:14" ht="15.6" thickTop="1" thickBot="1" x14ac:dyDescent="0.35">
      <c r="A7" s="18">
        <v>45460</v>
      </c>
      <c r="B7" s="18" t="s">
        <v>50</v>
      </c>
      <c r="C7" s="19" t="s">
        <v>63</v>
      </c>
      <c r="D7" s="19" t="s">
        <v>52</v>
      </c>
      <c r="E7" s="19" t="s">
        <v>53</v>
      </c>
      <c r="F7" s="19" t="s">
        <v>64</v>
      </c>
      <c r="G7" s="19" t="s">
        <v>12</v>
      </c>
      <c r="H7" s="19">
        <v>20</v>
      </c>
      <c r="I7" s="19">
        <v>699</v>
      </c>
      <c r="J7" s="19">
        <v>1400</v>
      </c>
      <c r="K7" s="20">
        <f t="shared" si="0"/>
        <v>13980</v>
      </c>
      <c r="L7" s="20">
        <f t="shared" si="1"/>
        <v>28000</v>
      </c>
      <c r="M7" s="20">
        <f t="shared" si="2"/>
        <v>14020</v>
      </c>
      <c r="N7" s="20" t="str">
        <f t="shared" si="3"/>
        <v>profit</v>
      </c>
    </row>
    <row r="8" spans="1:14" ht="15.6" thickTop="1" thickBot="1" x14ac:dyDescent="0.35">
      <c r="A8" s="18">
        <v>45389</v>
      </c>
      <c r="B8" s="18" t="s">
        <v>65</v>
      </c>
      <c r="C8" s="19" t="s">
        <v>66</v>
      </c>
      <c r="D8" s="19" t="s">
        <v>67</v>
      </c>
      <c r="E8" s="19" t="s">
        <v>68</v>
      </c>
      <c r="F8" s="19" t="s">
        <v>69</v>
      </c>
      <c r="G8" s="19" t="s">
        <v>12</v>
      </c>
      <c r="H8" s="19">
        <v>55</v>
      </c>
      <c r="I8" s="19">
        <v>637</v>
      </c>
      <c r="J8" s="19">
        <v>1143</v>
      </c>
      <c r="K8" s="20">
        <f t="shared" si="0"/>
        <v>35035</v>
      </c>
      <c r="L8" s="20">
        <f t="shared" si="1"/>
        <v>62865</v>
      </c>
      <c r="M8" s="20">
        <f t="shared" si="2"/>
        <v>27830</v>
      </c>
      <c r="N8" s="20" t="str">
        <f t="shared" si="3"/>
        <v>profit</v>
      </c>
    </row>
    <row r="9" spans="1:14" ht="15.6" thickTop="1" thickBot="1" x14ac:dyDescent="0.35">
      <c r="A9" s="18">
        <v>45472</v>
      </c>
      <c r="B9" s="18" t="s">
        <v>50</v>
      </c>
      <c r="C9" s="19" t="s">
        <v>70</v>
      </c>
      <c r="D9" s="19" t="s">
        <v>52</v>
      </c>
      <c r="E9" s="19" t="s">
        <v>71</v>
      </c>
      <c r="F9" s="19" t="s">
        <v>69</v>
      </c>
      <c r="G9" s="19" t="s">
        <v>8</v>
      </c>
      <c r="H9" s="19">
        <v>17</v>
      </c>
      <c r="I9" s="19">
        <v>537</v>
      </c>
      <c r="J9" s="19">
        <v>1350</v>
      </c>
      <c r="K9" s="20">
        <f t="shared" si="0"/>
        <v>9129</v>
      </c>
      <c r="L9" s="20">
        <f t="shared" si="1"/>
        <v>22950</v>
      </c>
      <c r="M9" s="20">
        <f t="shared" si="2"/>
        <v>13821</v>
      </c>
      <c r="N9" s="20" t="str">
        <f t="shared" si="3"/>
        <v>profit</v>
      </c>
    </row>
    <row r="10" spans="1:14" ht="15.6" thickTop="1" thickBot="1" x14ac:dyDescent="0.35">
      <c r="A10" s="18">
        <v>45473</v>
      </c>
      <c r="B10" s="18" t="s">
        <v>50</v>
      </c>
      <c r="C10" s="19" t="s">
        <v>72</v>
      </c>
      <c r="D10" s="19" t="s">
        <v>52</v>
      </c>
      <c r="E10" s="19" t="s">
        <v>71</v>
      </c>
      <c r="F10" s="19" t="s">
        <v>73</v>
      </c>
      <c r="G10" s="19" t="s">
        <v>8</v>
      </c>
      <c r="H10" s="19">
        <v>20</v>
      </c>
      <c r="I10" s="19">
        <v>875</v>
      </c>
      <c r="J10" s="19">
        <v>911</v>
      </c>
      <c r="K10" s="20">
        <f t="shared" si="0"/>
        <v>17500</v>
      </c>
      <c r="L10" s="20">
        <f t="shared" si="1"/>
        <v>18220</v>
      </c>
      <c r="M10" s="20">
        <f t="shared" si="2"/>
        <v>720</v>
      </c>
      <c r="N10" s="20" t="str">
        <f t="shared" si="3"/>
        <v>profit</v>
      </c>
    </row>
    <row r="11" spans="1:14" ht="15.6" thickTop="1" thickBot="1" x14ac:dyDescent="0.35">
      <c r="A11" s="18">
        <v>45474</v>
      </c>
      <c r="B11" s="18" t="s">
        <v>74</v>
      </c>
      <c r="C11" s="19" t="s">
        <v>75</v>
      </c>
      <c r="D11" s="19" t="s">
        <v>52</v>
      </c>
      <c r="E11" s="19" t="s">
        <v>71</v>
      </c>
      <c r="F11" s="19" t="s">
        <v>73</v>
      </c>
      <c r="G11" s="19" t="s">
        <v>8</v>
      </c>
      <c r="H11" s="19">
        <v>13</v>
      </c>
      <c r="I11" s="19">
        <v>917</v>
      </c>
      <c r="J11" s="19">
        <v>1315</v>
      </c>
      <c r="K11" s="20">
        <f t="shared" si="0"/>
        <v>11921</v>
      </c>
      <c r="L11" s="20">
        <f t="shared" si="1"/>
        <v>17095</v>
      </c>
      <c r="M11" s="20">
        <f t="shared" si="2"/>
        <v>5174</v>
      </c>
      <c r="N11" s="20" t="str">
        <f t="shared" si="3"/>
        <v>profit</v>
      </c>
    </row>
    <row r="12" spans="1:14" ht="15.6" thickTop="1" thickBot="1" x14ac:dyDescent="0.35">
      <c r="A12" s="18">
        <v>45476</v>
      </c>
      <c r="B12" s="18" t="s">
        <v>74</v>
      </c>
      <c r="C12" s="19" t="s">
        <v>76</v>
      </c>
      <c r="D12" s="19" t="s">
        <v>52</v>
      </c>
      <c r="E12" s="19" t="s">
        <v>71</v>
      </c>
      <c r="F12" s="19" t="s">
        <v>62</v>
      </c>
      <c r="G12" s="19" t="s">
        <v>8</v>
      </c>
      <c r="H12" s="19">
        <v>12</v>
      </c>
      <c r="I12" s="19">
        <v>980</v>
      </c>
      <c r="J12" s="19">
        <v>1462</v>
      </c>
      <c r="K12" s="20">
        <f t="shared" si="0"/>
        <v>11760</v>
      </c>
      <c r="L12" s="20">
        <f t="shared" si="1"/>
        <v>17544</v>
      </c>
      <c r="M12" s="20">
        <f t="shared" si="2"/>
        <v>5784</v>
      </c>
      <c r="N12" s="20" t="str">
        <f t="shared" si="3"/>
        <v>profit</v>
      </c>
    </row>
    <row r="13" spans="1:14" ht="15.6" thickTop="1" thickBot="1" x14ac:dyDescent="0.35">
      <c r="A13" s="18">
        <v>45477</v>
      </c>
      <c r="B13" s="18" t="s">
        <v>74</v>
      </c>
      <c r="C13" s="19" t="s">
        <v>77</v>
      </c>
      <c r="D13" s="19" t="s">
        <v>52</v>
      </c>
      <c r="E13" s="19" t="s">
        <v>71</v>
      </c>
      <c r="F13" s="19" t="s">
        <v>78</v>
      </c>
      <c r="G13" s="19" t="s">
        <v>8</v>
      </c>
      <c r="H13" s="19">
        <v>12</v>
      </c>
      <c r="I13" s="19">
        <v>734</v>
      </c>
      <c r="J13" s="19">
        <v>1181</v>
      </c>
      <c r="K13" s="20">
        <f t="shared" si="0"/>
        <v>8808</v>
      </c>
      <c r="L13" s="20">
        <f t="shared" si="1"/>
        <v>14172</v>
      </c>
      <c r="M13" s="20">
        <f t="shared" si="2"/>
        <v>5364</v>
      </c>
      <c r="N13" s="20" t="str">
        <f t="shared" si="3"/>
        <v>profit</v>
      </c>
    </row>
    <row r="14" spans="1:14" ht="15.6" thickTop="1" thickBot="1" x14ac:dyDescent="0.35">
      <c r="A14" s="18">
        <v>45395</v>
      </c>
      <c r="B14" s="18" t="s">
        <v>65</v>
      </c>
      <c r="C14" s="19" t="s">
        <v>79</v>
      </c>
      <c r="D14" s="19" t="s">
        <v>80</v>
      </c>
      <c r="E14" s="19" t="s">
        <v>81</v>
      </c>
      <c r="F14" s="19" t="s">
        <v>78</v>
      </c>
      <c r="G14" s="19" t="s">
        <v>8</v>
      </c>
      <c r="H14" s="19">
        <v>29</v>
      </c>
      <c r="I14" s="19">
        <v>951</v>
      </c>
      <c r="J14" s="19">
        <v>1268</v>
      </c>
      <c r="K14" s="20">
        <f t="shared" si="0"/>
        <v>27579</v>
      </c>
      <c r="L14" s="20">
        <f t="shared" si="1"/>
        <v>36772</v>
      </c>
      <c r="M14" s="20">
        <f t="shared" si="2"/>
        <v>9193</v>
      </c>
      <c r="N14" s="20" t="str">
        <f t="shared" si="3"/>
        <v>profit</v>
      </c>
    </row>
    <row r="15" spans="1:14" ht="15.6" thickTop="1" thickBot="1" x14ac:dyDescent="0.35">
      <c r="A15" s="18">
        <v>45478</v>
      </c>
      <c r="B15" s="18" t="s">
        <v>74</v>
      </c>
      <c r="C15" s="19" t="s">
        <v>82</v>
      </c>
      <c r="D15" s="19" t="s">
        <v>52</v>
      </c>
      <c r="E15" s="19" t="s">
        <v>71</v>
      </c>
      <c r="F15" s="19" t="s">
        <v>83</v>
      </c>
      <c r="G15" s="19" t="s">
        <v>8</v>
      </c>
      <c r="H15" s="19">
        <v>12</v>
      </c>
      <c r="I15" s="19">
        <v>913</v>
      </c>
      <c r="J15" s="19">
        <v>1170</v>
      </c>
      <c r="K15" s="20">
        <f t="shared" si="0"/>
        <v>10956</v>
      </c>
      <c r="L15" s="20">
        <f t="shared" si="1"/>
        <v>14040</v>
      </c>
      <c r="M15" s="20">
        <f t="shared" si="2"/>
        <v>3084</v>
      </c>
      <c r="N15" s="20" t="str">
        <f t="shared" si="3"/>
        <v>profit</v>
      </c>
    </row>
    <row r="16" spans="1:14" ht="15.6" thickTop="1" thickBot="1" x14ac:dyDescent="0.35">
      <c r="A16" s="18">
        <v>45479</v>
      </c>
      <c r="B16" s="18" t="s">
        <v>74</v>
      </c>
      <c r="C16" s="19" t="s">
        <v>84</v>
      </c>
      <c r="D16" s="19" t="s">
        <v>52</v>
      </c>
      <c r="E16" s="19" t="s">
        <v>71</v>
      </c>
      <c r="F16" s="19" t="s">
        <v>62</v>
      </c>
      <c r="G16" s="19" t="s">
        <v>12</v>
      </c>
      <c r="H16" s="19">
        <v>20</v>
      </c>
      <c r="I16" s="19">
        <v>833</v>
      </c>
      <c r="J16" s="19">
        <v>877</v>
      </c>
      <c r="K16" s="20">
        <f t="shared" si="0"/>
        <v>16660</v>
      </c>
      <c r="L16" s="20">
        <f t="shared" si="1"/>
        <v>17540</v>
      </c>
      <c r="M16" s="20">
        <f t="shared" si="2"/>
        <v>880</v>
      </c>
      <c r="N16" s="20" t="str">
        <f t="shared" si="3"/>
        <v>profit</v>
      </c>
    </row>
    <row r="17" spans="1:14" ht="15.6" thickTop="1" thickBot="1" x14ac:dyDescent="0.35">
      <c r="A17" s="18">
        <v>45480</v>
      </c>
      <c r="B17" s="18" t="s">
        <v>74</v>
      </c>
      <c r="C17" s="19" t="s">
        <v>85</v>
      </c>
      <c r="D17" s="19" t="s">
        <v>52</v>
      </c>
      <c r="E17" s="19" t="s">
        <v>71</v>
      </c>
      <c r="F17" s="19" t="s">
        <v>86</v>
      </c>
      <c r="G17" s="19" t="s">
        <v>12</v>
      </c>
      <c r="H17" s="19">
        <v>17</v>
      </c>
      <c r="I17" s="19">
        <v>748</v>
      </c>
      <c r="J17" s="19">
        <v>1138</v>
      </c>
      <c r="K17" s="20">
        <f t="shared" si="0"/>
        <v>12716</v>
      </c>
      <c r="L17" s="20">
        <f t="shared" si="1"/>
        <v>19346</v>
      </c>
      <c r="M17" s="20">
        <f t="shared" si="2"/>
        <v>6630</v>
      </c>
      <c r="N17" s="20" t="str">
        <f t="shared" si="3"/>
        <v>profit</v>
      </c>
    </row>
    <row r="18" spans="1:14" ht="15.6" thickTop="1" thickBot="1" x14ac:dyDescent="0.35">
      <c r="A18" s="18">
        <v>45481</v>
      </c>
      <c r="B18" s="18" t="s">
        <v>74</v>
      </c>
      <c r="C18" s="19" t="s">
        <v>87</v>
      </c>
      <c r="D18" s="19" t="s">
        <v>52</v>
      </c>
      <c r="E18" s="19" t="s">
        <v>71</v>
      </c>
      <c r="F18" s="19" t="s">
        <v>88</v>
      </c>
      <c r="G18" s="19" t="s">
        <v>12</v>
      </c>
      <c r="H18" s="19">
        <v>20</v>
      </c>
      <c r="I18" s="19">
        <v>517</v>
      </c>
      <c r="J18" s="19">
        <v>1405</v>
      </c>
      <c r="K18" s="20">
        <f t="shared" si="0"/>
        <v>10340</v>
      </c>
      <c r="L18" s="20">
        <f t="shared" si="1"/>
        <v>28100</v>
      </c>
      <c r="M18" s="20">
        <f t="shared" si="2"/>
        <v>17760</v>
      </c>
      <c r="N18" s="20" t="str">
        <f t="shared" si="3"/>
        <v>profit</v>
      </c>
    </row>
    <row r="19" spans="1:14" ht="15.6" thickTop="1" thickBot="1" x14ac:dyDescent="0.35">
      <c r="A19" s="18">
        <v>45482</v>
      </c>
      <c r="B19" s="18" t="s">
        <v>74</v>
      </c>
      <c r="C19" s="19" t="s">
        <v>89</v>
      </c>
      <c r="D19" s="19" t="s">
        <v>52</v>
      </c>
      <c r="E19" s="19" t="s">
        <v>71</v>
      </c>
      <c r="F19" s="19" t="s">
        <v>69</v>
      </c>
      <c r="G19" s="19" t="s">
        <v>12</v>
      </c>
      <c r="H19" s="19">
        <v>18</v>
      </c>
      <c r="I19" s="19">
        <v>674</v>
      </c>
      <c r="J19" s="19">
        <v>775</v>
      </c>
      <c r="K19" s="20">
        <f t="shared" si="0"/>
        <v>12132</v>
      </c>
      <c r="L19" s="20">
        <f t="shared" si="1"/>
        <v>13950</v>
      </c>
      <c r="M19" s="20">
        <f t="shared" si="2"/>
        <v>1818</v>
      </c>
      <c r="N19" s="20" t="str">
        <f t="shared" si="3"/>
        <v>profit</v>
      </c>
    </row>
    <row r="20" spans="1:14" ht="15.6" thickTop="1" thickBot="1" x14ac:dyDescent="0.35">
      <c r="A20" s="18">
        <v>45483</v>
      </c>
      <c r="B20" s="18" t="s">
        <v>74</v>
      </c>
      <c r="C20" s="19" t="s">
        <v>90</v>
      </c>
      <c r="D20" s="19" t="s">
        <v>52</v>
      </c>
      <c r="E20" s="19" t="s">
        <v>71</v>
      </c>
      <c r="F20" s="19" t="s">
        <v>73</v>
      </c>
      <c r="G20" s="19" t="s">
        <v>8</v>
      </c>
      <c r="H20" s="19">
        <v>17</v>
      </c>
      <c r="I20" s="19">
        <v>641</v>
      </c>
      <c r="J20" s="19">
        <v>765</v>
      </c>
      <c r="K20" s="20">
        <f t="shared" si="0"/>
        <v>10897</v>
      </c>
      <c r="L20" s="20">
        <f t="shared" si="1"/>
        <v>13005</v>
      </c>
      <c r="M20" s="20">
        <f t="shared" si="2"/>
        <v>2108</v>
      </c>
      <c r="N20" s="20" t="str">
        <f t="shared" si="3"/>
        <v>profit</v>
      </c>
    </row>
    <row r="21" spans="1:14" ht="15.6" thickTop="1" thickBot="1" x14ac:dyDescent="0.35">
      <c r="A21" s="18">
        <v>45510</v>
      </c>
      <c r="B21" s="18" t="s">
        <v>91</v>
      </c>
      <c r="C21" s="19" t="s">
        <v>92</v>
      </c>
      <c r="D21" s="19" t="s">
        <v>52</v>
      </c>
      <c r="E21" s="19" t="s">
        <v>71</v>
      </c>
      <c r="F21" s="19" t="s">
        <v>78</v>
      </c>
      <c r="G21" s="19" t="s">
        <v>8</v>
      </c>
      <c r="H21" s="19">
        <v>10</v>
      </c>
      <c r="I21" s="19">
        <v>754</v>
      </c>
      <c r="J21" s="19">
        <v>982</v>
      </c>
      <c r="K21" s="20">
        <f t="shared" si="0"/>
        <v>7540</v>
      </c>
      <c r="L21" s="20">
        <f t="shared" si="1"/>
        <v>9820</v>
      </c>
      <c r="M21" s="20">
        <f t="shared" si="2"/>
        <v>2280</v>
      </c>
      <c r="N21" s="20" t="str">
        <f t="shared" si="3"/>
        <v>profit</v>
      </c>
    </row>
    <row r="22" spans="1:14" ht="15.6" thickTop="1" thickBot="1" x14ac:dyDescent="0.35">
      <c r="A22" s="18">
        <v>45511</v>
      </c>
      <c r="B22" s="18" t="s">
        <v>91</v>
      </c>
      <c r="C22" s="19" t="s">
        <v>93</v>
      </c>
      <c r="D22" s="19" t="s">
        <v>52</v>
      </c>
      <c r="E22" s="19" t="s">
        <v>71</v>
      </c>
      <c r="F22" s="19" t="s">
        <v>94</v>
      </c>
      <c r="G22" s="19" t="s">
        <v>8</v>
      </c>
      <c r="H22" s="19">
        <v>14</v>
      </c>
      <c r="I22" s="19">
        <v>815</v>
      </c>
      <c r="J22" s="19">
        <v>1341</v>
      </c>
      <c r="K22" s="20">
        <f t="shared" si="0"/>
        <v>11410</v>
      </c>
      <c r="L22" s="20">
        <f t="shared" si="1"/>
        <v>18774</v>
      </c>
      <c r="M22" s="20">
        <f t="shared" si="2"/>
        <v>7364</v>
      </c>
      <c r="N22" s="20" t="str">
        <f t="shared" si="3"/>
        <v>profit</v>
      </c>
    </row>
    <row r="23" spans="1:14" ht="15.6" thickTop="1" thickBot="1" x14ac:dyDescent="0.35">
      <c r="A23" s="18">
        <v>45513</v>
      </c>
      <c r="B23" s="18" t="s">
        <v>91</v>
      </c>
      <c r="C23" s="19" t="s">
        <v>95</v>
      </c>
      <c r="D23" s="19" t="s">
        <v>52</v>
      </c>
      <c r="E23" s="19" t="s">
        <v>71</v>
      </c>
      <c r="F23" s="19" t="s">
        <v>73</v>
      </c>
      <c r="G23" s="19" t="s">
        <v>8</v>
      </c>
      <c r="H23" s="19">
        <v>18</v>
      </c>
      <c r="I23" s="19">
        <v>704</v>
      </c>
      <c r="J23" s="19">
        <v>930</v>
      </c>
      <c r="K23" s="20">
        <f t="shared" si="0"/>
        <v>12672</v>
      </c>
      <c r="L23" s="20">
        <f t="shared" si="1"/>
        <v>16740</v>
      </c>
      <c r="M23" s="20">
        <f t="shared" si="2"/>
        <v>4068</v>
      </c>
      <c r="N23" s="20" t="str">
        <f t="shared" si="3"/>
        <v>profit</v>
      </c>
    </row>
    <row r="24" spans="1:14" ht="15.6" thickTop="1" thickBot="1" x14ac:dyDescent="0.35">
      <c r="A24" s="18">
        <v>45405</v>
      </c>
      <c r="B24" s="18" t="s">
        <v>65</v>
      </c>
      <c r="C24" s="19" t="s">
        <v>96</v>
      </c>
      <c r="D24" s="19" t="s">
        <v>80</v>
      </c>
      <c r="E24" s="19" t="s">
        <v>97</v>
      </c>
      <c r="F24" s="19" t="s">
        <v>98</v>
      </c>
      <c r="G24" s="19" t="s">
        <v>12</v>
      </c>
      <c r="H24" s="19">
        <v>25</v>
      </c>
      <c r="I24" s="19">
        <v>958</v>
      </c>
      <c r="J24" s="19">
        <v>942</v>
      </c>
      <c r="K24" s="20">
        <f t="shared" si="0"/>
        <v>23950</v>
      </c>
      <c r="L24" s="20">
        <f t="shared" si="1"/>
        <v>23550</v>
      </c>
      <c r="M24" s="20">
        <f t="shared" si="2"/>
        <v>-400</v>
      </c>
      <c r="N24" s="20" t="str">
        <f t="shared" si="3"/>
        <v>loss</v>
      </c>
    </row>
    <row r="25" spans="1:14" ht="15.6" thickTop="1" thickBot="1" x14ac:dyDescent="0.35">
      <c r="A25" s="18">
        <v>45514</v>
      </c>
      <c r="B25" s="18" t="s">
        <v>91</v>
      </c>
      <c r="C25" s="19" t="s">
        <v>99</v>
      </c>
      <c r="D25" s="19" t="s">
        <v>52</v>
      </c>
      <c r="E25" s="19" t="s">
        <v>71</v>
      </c>
      <c r="F25" s="19" t="s">
        <v>73</v>
      </c>
      <c r="G25" s="19" t="s">
        <v>8</v>
      </c>
      <c r="H25" s="19">
        <v>19</v>
      </c>
      <c r="I25" s="19">
        <v>744</v>
      </c>
      <c r="J25" s="19">
        <v>1433</v>
      </c>
      <c r="K25" s="20">
        <f t="shared" si="0"/>
        <v>14136</v>
      </c>
      <c r="L25" s="20">
        <f t="shared" si="1"/>
        <v>27227</v>
      </c>
      <c r="M25" s="20">
        <f t="shared" si="2"/>
        <v>13091</v>
      </c>
      <c r="N25" s="20" t="str">
        <f t="shared" si="3"/>
        <v>profit</v>
      </c>
    </row>
    <row r="26" spans="1:14" ht="15.6" thickTop="1" thickBot="1" x14ac:dyDescent="0.35">
      <c r="A26" s="18">
        <v>45407</v>
      </c>
      <c r="B26" s="18" t="s">
        <v>65</v>
      </c>
      <c r="C26" s="19" t="s">
        <v>100</v>
      </c>
      <c r="D26" s="19" t="s">
        <v>80</v>
      </c>
      <c r="E26" s="19" t="s">
        <v>97</v>
      </c>
      <c r="F26" s="19" t="s">
        <v>94</v>
      </c>
      <c r="G26" s="19" t="s">
        <v>8</v>
      </c>
      <c r="H26" s="19">
        <v>26</v>
      </c>
      <c r="I26" s="19">
        <v>520</v>
      </c>
      <c r="J26" s="19">
        <v>1486</v>
      </c>
      <c r="K26" s="20">
        <f t="shared" si="0"/>
        <v>13520</v>
      </c>
      <c r="L26" s="20">
        <f t="shared" si="1"/>
        <v>38636</v>
      </c>
      <c r="M26" s="20">
        <f t="shared" si="2"/>
        <v>25116</v>
      </c>
      <c r="N26" s="20" t="str">
        <f t="shared" si="3"/>
        <v>profit</v>
      </c>
    </row>
    <row r="27" spans="1:14" ht="15.6" thickTop="1" thickBot="1" x14ac:dyDescent="0.35">
      <c r="A27" s="18">
        <v>45515</v>
      </c>
      <c r="B27" s="18" t="s">
        <v>91</v>
      </c>
      <c r="C27" s="19" t="s">
        <v>101</v>
      </c>
      <c r="D27" s="19" t="s">
        <v>52</v>
      </c>
      <c r="E27" s="19" t="s">
        <v>71</v>
      </c>
      <c r="F27" s="19" t="s">
        <v>78</v>
      </c>
      <c r="G27" s="19" t="s">
        <v>12</v>
      </c>
      <c r="H27" s="19">
        <v>10</v>
      </c>
      <c r="I27" s="19">
        <v>669</v>
      </c>
      <c r="J27" s="19">
        <v>1344</v>
      </c>
      <c r="K27" s="20">
        <f t="shared" si="0"/>
        <v>6690</v>
      </c>
      <c r="L27" s="20">
        <f t="shared" si="1"/>
        <v>13440</v>
      </c>
      <c r="M27" s="20">
        <f t="shared" si="2"/>
        <v>6750</v>
      </c>
      <c r="N27" s="20" t="str">
        <f t="shared" si="3"/>
        <v>profit</v>
      </c>
    </row>
    <row r="28" spans="1:14" ht="15.6" thickTop="1" thickBot="1" x14ac:dyDescent="0.35">
      <c r="A28" s="18">
        <v>45516</v>
      </c>
      <c r="B28" s="18" t="s">
        <v>91</v>
      </c>
      <c r="C28" s="19" t="s">
        <v>102</v>
      </c>
      <c r="D28" s="19" t="s">
        <v>52</v>
      </c>
      <c r="E28" s="19" t="s">
        <v>71</v>
      </c>
      <c r="F28" s="19" t="s">
        <v>62</v>
      </c>
      <c r="G28" s="19" t="s">
        <v>12</v>
      </c>
      <c r="H28" s="19">
        <v>20</v>
      </c>
      <c r="I28" s="19">
        <v>966</v>
      </c>
      <c r="J28" s="19">
        <v>924</v>
      </c>
      <c r="K28" s="20">
        <f t="shared" si="0"/>
        <v>19320</v>
      </c>
      <c r="L28" s="20">
        <f t="shared" si="1"/>
        <v>18480</v>
      </c>
      <c r="M28" s="20">
        <f t="shared" si="2"/>
        <v>-840</v>
      </c>
      <c r="N28" s="20" t="str">
        <f t="shared" si="3"/>
        <v>loss</v>
      </c>
    </row>
    <row r="29" spans="1:14" ht="15.6" thickTop="1" thickBot="1" x14ac:dyDescent="0.35">
      <c r="A29" s="18">
        <v>45543</v>
      </c>
      <c r="B29" s="18" t="s">
        <v>103</v>
      </c>
      <c r="C29" s="19" t="s">
        <v>104</v>
      </c>
      <c r="D29" s="19" t="s">
        <v>52</v>
      </c>
      <c r="E29" s="19" t="s">
        <v>71</v>
      </c>
      <c r="F29" s="19" t="s">
        <v>7</v>
      </c>
      <c r="G29" s="19" t="s">
        <v>12</v>
      </c>
      <c r="H29" s="19">
        <v>18</v>
      </c>
      <c r="I29" s="19">
        <v>859</v>
      </c>
      <c r="J29" s="19">
        <v>1044</v>
      </c>
      <c r="K29" s="20">
        <f t="shared" si="0"/>
        <v>15462</v>
      </c>
      <c r="L29" s="20">
        <f t="shared" si="1"/>
        <v>18792</v>
      </c>
      <c r="M29" s="20">
        <f t="shared" si="2"/>
        <v>3330</v>
      </c>
      <c r="N29" s="20" t="str">
        <f t="shared" si="3"/>
        <v>profit</v>
      </c>
    </row>
    <row r="30" spans="1:14" ht="15.6" thickTop="1" thickBot="1" x14ac:dyDescent="0.35">
      <c r="A30" s="18">
        <v>45544</v>
      </c>
      <c r="B30" s="18" t="s">
        <v>103</v>
      </c>
      <c r="C30" s="19" t="s">
        <v>105</v>
      </c>
      <c r="D30" s="19" t="s">
        <v>52</v>
      </c>
      <c r="E30" s="19" t="s">
        <v>71</v>
      </c>
      <c r="F30" s="19" t="s">
        <v>78</v>
      </c>
      <c r="G30" s="19" t="s">
        <v>12</v>
      </c>
      <c r="H30" s="19">
        <v>15</v>
      </c>
      <c r="I30" s="19">
        <v>890</v>
      </c>
      <c r="J30" s="19">
        <v>1362</v>
      </c>
      <c r="K30" s="20">
        <f t="shared" si="0"/>
        <v>13350</v>
      </c>
      <c r="L30" s="20">
        <f t="shared" si="1"/>
        <v>20430</v>
      </c>
      <c r="M30" s="20">
        <f t="shared" si="2"/>
        <v>7080</v>
      </c>
      <c r="N30" s="20" t="str">
        <f t="shared" si="3"/>
        <v>profit</v>
      </c>
    </row>
    <row r="31" spans="1:14" ht="15.6" thickTop="1" thickBot="1" x14ac:dyDescent="0.35">
      <c r="A31" s="18">
        <v>45545</v>
      </c>
      <c r="B31" s="18" t="s">
        <v>103</v>
      </c>
      <c r="C31" s="19" t="s">
        <v>106</v>
      </c>
      <c r="D31" s="19" t="s">
        <v>52</v>
      </c>
      <c r="E31" s="19" t="s">
        <v>71</v>
      </c>
      <c r="F31" s="19" t="s">
        <v>60</v>
      </c>
      <c r="G31" s="19" t="s">
        <v>12</v>
      </c>
      <c r="H31" s="19">
        <v>19</v>
      </c>
      <c r="I31" s="19">
        <v>630</v>
      </c>
      <c r="J31" s="19">
        <v>882</v>
      </c>
      <c r="K31" s="20">
        <f t="shared" si="0"/>
        <v>11970</v>
      </c>
      <c r="L31" s="20">
        <f t="shared" si="1"/>
        <v>16758</v>
      </c>
      <c r="M31" s="20">
        <f t="shared" si="2"/>
        <v>4788</v>
      </c>
      <c r="N31" s="20" t="str">
        <f t="shared" si="3"/>
        <v>profit</v>
      </c>
    </row>
    <row r="32" spans="1:14" ht="15.6" thickTop="1" thickBot="1" x14ac:dyDescent="0.35">
      <c r="A32" s="18">
        <v>45546</v>
      </c>
      <c r="B32" s="18" t="s">
        <v>103</v>
      </c>
      <c r="C32" s="19" t="s">
        <v>107</v>
      </c>
      <c r="D32" s="19" t="s">
        <v>52</v>
      </c>
      <c r="E32" s="19" t="s">
        <v>71</v>
      </c>
      <c r="F32" s="19" t="s">
        <v>98</v>
      </c>
      <c r="G32" s="19" t="s">
        <v>12</v>
      </c>
      <c r="H32" s="19">
        <v>10</v>
      </c>
      <c r="I32" s="19">
        <v>701</v>
      </c>
      <c r="J32" s="19">
        <v>1384</v>
      </c>
      <c r="K32" s="20">
        <f t="shared" si="0"/>
        <v>7010</v>
      </c>
      <c r="L32" s="20">
        <f t="shared" si="1"/>
        <v>13840</v>
      </c>
      <c r="M32" s="20">
        <f t="shared" si="2"/>
        <v>6830</v>
      </c>
      <c r="N32" s="20" t="str">
        <f t="shared" si="3"/>
        <v>profit</v>
      </c>
    </row>
    <row r="33" spans="1:14" ht="15.6" thickTop="1" thickBot="1" x14ac:dyDescent="0.35">
      <c r="A33" s="18">
        <v>45547</v>
      </c>
      <c r="B33" s="18" t="s">
        <v>103</v>
      </c>
      <c r="C33" s="19" t="s">
        <v>108</v>
      </c>
      <c r="D33" s="19" t="s">
        <v>52</v>
      </c>
      <c r="E33" s="19" t="s">
        <v>71</v>
      </c>
      <c r="F33" s="19" t="s">
        <v>109</v>
      </c>
      <c r="G33" s="19" t="s">
        <v>8</v>
      </c>
      <c r="H33" s="19">
        <v>19</v>
      </c>
      <c r="I33" s="19">
        <v>653</v>
      </c>
      <c r="J33" s="19">
        <v>1402</v>
      </c>
      <c r="K33" s="20">
        <f t="shared" si="0"/>
        <v>12407</v>
      </c>
      <c r="L33" s="20">
        <f t="shared" si="1"/>
        <v>26638</v>
      </c>
      <c r="M33" s="20">
        <f t="shared" si="2"/>
        <v>14231</v>
      </c>
      <c r="N33" s="20" t="str">
        <f t="shared" si="3"/>
        <v>profit</v>
      </c>
    </row>
    <row r="34" spans="1:14" ht="15.6" thickTop="1" thickBot="1" x14ac:dyDescent="0.35">
      <c r="A34" s="18">
        <v>45548</v>
      </c>
      <c r="B34" s="18" t="s">
        <v>103</v>
      </c>
      <c r="C34" s="19" t="s">
        <v>110</v>
      </c>
      <c r="D34" s="19" t="s">
        <v>52</v>
      </c>
      <c r="E34" s="19" t="s">
        <v>71</v>
      </c>
      <c r="F34" s="19" t="s">
        <v>111</v>
      </c>
      <c r="G34" s="19" t="s">
        <v>8</v>
      </c>
      <c r="H34" s="19">
        <v>14</v>
      </c>
      <c r="I34" s="19">
        <v>968</v>
      </c>
      <c r="J34" s="19">
        <v>1419</v>
      </c>
      <c r="K34" s="20">
        <f t="shared" si="0"/>
        <v>13552</v>
      </c>
      <c r="L34" s="20">
        <f t="shared" si="1"/>
        <v>19866</v>
      </c>
      <c r="M34" s="20">
        <f t="shared" si="2"/>
        <v>6314</v>
      </c>
      <c r="N34" s="20" t="str">
        <f t="shared" si="3"/>
        <v>profit</v>
      </c>
    </row>
    <row r="35" spans="1:14" ht="15.6" thickTop="1" thickBot="1" x14ac:dyDescent="0.35">
      <c r="A35" s="18">
        <v>45550</v>
      </c>
      <c r="B35" s="18" t="s">
        <v>103</v>
      </c>
      <c r="C35" s="19" t="s">
        <v>112</v>
      </c>
      <c r="D35" s="19" t="s">
        <v>52</v>
      </c>
      <c r="E35" s="19" t="s">
        <v>71</v>
      </c>
      <c r="F35" s="19" t="s">
        <v>78</v>
      </c>
      <c r="G35" s="19" t="s">
        <v>8</v>
      </c>
      <c r="H35" s="19">
        <v>20</v>
      </c>
      <c r="I35" s="19">
        <v>508</v>
      </c>
      <c r="J35" s="19">
        <v>1433</v>
      </c>
      <c r="K35" s="20">
        <f t="shared" si="0"/>
        <v>10160</v>
      </c>
      <c r="L35" s="20">
        <f t="shared" si="1"/>
        <v>28660</v>
      </c>
      <c r="M35" s="20">
        <f t="shared" si="2"/>
        <v>18500</v>
      </c>
      <c r="N35" s="20" t="str">
        <f t="shared" si="3"/>
        <v>profit</v>
      </c>
    </row>
    <row r="36" spans="1:14" ht="15.6" thickTop="1" thickBot="1" x14ac:dyDescent="0.35">
      <c r="A36" s="18">
        <v>45551</v>
      </c>
      <c r="B36" s="18" t="s">
        <v>103</v>
      </c>
      <c r="C36" s="19" t="s">
        <v>113</v>
      </c>
      <c r="D36" s="19" t="s">
        <v>52</v>
      </c>
      <c r="E36" s="19" t="s">
        <v>71</v>
      </c>
      <c r="F36" s="19" t="s">
        <v>94</v>
      </c>
      <c r="G36" s="19" t="s">
        <v>8</v>
      </c>
      <c r="H36" s="19">
        <v>12</v>
      </c>
      <c r="I36" s="19">
        <v>539</v>
      </c>
      <c r="J36" s="19">
        <v>1136</v>
      </c>
      <c r="K36" s="20">
        <f t="shared" si="0"/>
        <v>6468</v>
      </c>
      <c r="L36" s="20">
        <f t="shared" si="1"/>
        <v>13632</v>
      </c>
      <c r="M36" s="20">
        <f t="shared" si="2"/>
        <v>7164</v>
      </c>
      <c r="N36" s="20" t="str">
        <f t="shared" si="3"/>
        <v>profit</v>
      </c>
    </row>
    <row r="37" spans="1:14" ht="15.6" thickTop="1" thickBot="1" x14ac:dyDescent="0.35">
      <c r="A37" s="18">
        <v>45552</v>
      </c>
      <c r="B37" s="18" t="s">
        <v>103</v>
      </c>
      <c r="C37" s="19" t="s">
        <v>114</v>
      </c>
      <c r="D37" s="19" t="s">
        <v>52</v>
      </c>
      <c r="E37" s="19" t="s">
        <v>71</v>
      </c>
      <c r="F37" s="19" t="s">
        <v>69</v>
      </c>
      <c r="G37" s="19" t="s">
        <v>8</v>
      </c>
      <c r="H37" s="19">
        <v>10</v>
      </c>
      <c r="I37" s="19">
        <v>731</v>
      </c>
      <c r="J37" s="19">
        <v>1226</v>
      </c>
      <c r="K37" s="20">
        <f t="shared" si="0"/>
        <v>7310</v>
      </c>
      <c r="L37" s="20">
        <f t="shared" si="1"/>
        <v>12260</v>
      </c>
      <c r="M37" s="20">
        <f t="shared" si="2"/>
        <v>4950</v>
      </c>
      <c r="N37" s="20" t="str">
        <f t="shared" si="3"/>
        <v>profit</v>
      </c>
    </row>
    <row r="38" spans="1:14" ht="15.6" thickTop="1" thickBot="1" x14ac:dyDescent="0.35">
      <c r="A38" s="18">
        <v>45553</v>
      </c>
      <c r="B38" s="18" t="s">
        <v>103</v>
      </c>
      <c r="C38" s="19" t="s">
        <v>115</v>
      </c>
      <c r="D38" s="19" t="s">
        <v>52</v>
      </c>
      <c r="E38" s="19" t="s">
        <v>71</v>
      </c>
      <c r="F38" s="19" t="s">
        <v>73</v>
      </c>
      <c r="G38" s="19" t="s">
        <v>8</v>
      </c>
      <c r="H38" s="19">
        <v>15</v>
      </c>
      <c r="I38" s="19">
        <v>621</v>
      </c>
      <c r="J38" s="19">
        <v>1488</v>
      </c>
      <c r="K38" s="20">
        <f t="shared" si="0"/>
        <v>9315</v>
      </c>
      <c r="L38" s="20">
        <f t="shared" si="1"/>
        <v>22320</v>
      </c>
      <c r="M38" s="20">
        <f t="shared" si="2"/>
        <v>13005</v>
      </c>
      <c r="N38" s="20" t="str">
        <f t="shared" si="3"/>
        <v>profit</v>
      </c>
    </row>
    <row r="39" spans="1:14" ht="15.6" thickTop="1" thickBot="1" x14ac:dyDescent="0.35">
      <c r="A39" s="18">
        <v>45562</v>
      </c>
      <c r="B39" s="18" t="s">
        <v>103</v>
      </c>
      <c r="C39" s="19" t="s">
        <v>116</v>
      </c>
      <c r="D39" s="19" t="s">
        <v>52</v>
      </c>
      <c r="E39" s="19" t="s">
        <v>53</v>
      </c>
      <c r="F39" s="19" t="s">
        <v>69</v>
      </c>
      <c r="G39" s="19" t="s">
        <v>12</v>
      </c>
      <c r="H39" s="19">
        <v>16</v>
      </c>
      <c r="I39" s="19">
        <v>963</v>
      </c>
      <c r="J39" s="19">
        <v>1186</v>
      </c>
      <c r="K39" s="20">
        <f t="shared" si="0"/>
        <v>15408</v>
      </c>
      <c r="L39" s="20">
        <f t="shared" si="1"/>
        <v>18976</v>
      </c>
      <c r="M39" s="20">
        <f t="shared" si="2"/>
        <v>3568</v>
      </c>
      <c r="N39" s="20" t="str">
        <f t="shared" si="3"/>
        <v>profit</v>
      </c>
    </row>
    <row r="40" spans="1:14" ht="15.6" thickTop="1" thickBot="1" x14ac:dyDescent="0.35">
      <c r="A40" s="18">
        <v>45564</v>
      </c>
      <c r="B40" s="18" t="s">
        <v>103</v>
      </c>
      <c r="C40" s="19" t="s">
        <v>117</v>
      </c>
      <c r="D40" s="19" t="s">
        <v>52</v>
      </c>
      <c r="E40" s="19" t="s">
        <v>53</v>
      </c>
      <c r="F40" s="19" t="s">
        <v>73</v>
      </c>
      <c r="G40" s="19" t="s">
        <v>8</v>
      </c>
      <c r="H40" s="19">
        <v>13</v>
      </c>
      <c r="I40" s="19">
        <v>762</v>
      </c>
      <c r="J40" s="19">
        <v>1311</v>
      </c>
      <c r="K40" s="20">
        <f t="shared" si="0"/>
        <v>9906</v>
      </c>
      <c r="L40" s="20">
        <f t="shared" si="1"/>
        <v>17043</v>
      </c>
      <c r="M40" s="20">
        <f t="shared" si="2"/>
        <v>7137</v>
      </c>
      <c r="N40" s="20" t="str">
        <f t="shared" si="3"/>
        <v>profit</v>
      </c>
    </row>
    <row r="41" spans="1:14" ht="15.6" thickTop="1" thickBot="1" x14ac:dyDescent="0.35">
      <c r="A41" s="18">
        <v>45566</v>
      </c>
      <c r="B41" s="18" t="s">
        <v>118</v>
      </c>
      <c r="C41" s="19" t="s">
        <v>119</v>
      </c>
      <c r="D41" s="19" t="s">
        <v>52</v>
      </c>
      <c r="E41" s="19" t="s">
        <v>53</v>
      </c>
      <c r="F41" s="19" t="s">
        <v>98</v>
      </c>
      <c r="G41" s="19" t="s">
        <v>8</v>
      </c>
      <c r="H41" s="19">
        <v>14</v>
      </c>
      <c r="I41" s="19">
        <v>909</v>
      </c>
      <c r="J41" s="19">
        <v>780</v>
      </c>
      <c r="K41" s="20">
        <f t="shared" si="0"/>
        <v>12726</v>
      </c>
      <c r="L41" s="20">
        <f t="shared" si="1"/>
        <v>10920</v>
      </c>
      <c r="M41" s="20">
        <f t="shared" si="2"/>
        <v>-1806</v>
      </c>
      <c r="N41" s="20" t="str">
        <f t="shared" si="3"/>
        <v>loss</v>
      </c>
    </row>
    <row r="42" spans="1:14" ht="15.6" thickTop="1" thickBot="1" x14ac:dyDescent="0.35">
      <c r="A42" s="18">
        <v>45567</v>
      </c>
      <c r="B42" s="18" t="s">
        <v>118</v>
      </c>
      <c r="C42" s="19" t="s">
        <v>120</v>
      </c>
      <c r="D42" s="19" t="s">
        <v>52</v>
      </c>
      <c r="E42" s="19" t="s">
        <v>53</v>
      </c>
      <c r="F42" s="19" t="s">
        <v>94</v>
      </c>
      <c r="G42" s="19" t="s">
        <v>8</v>
      </c>
      <c r="H42" s="19">
        <v>11</v>
      </c>
      <c r="I42" s="19">
        <v>858</v>
      </c>
      <c r="J42" s="19">
        <v>1080</v>
      </c>
      <c r="K42" s="20">
        <f t="shared" si="0"/>
        <v>9438</v>
      </c>
      <c r="L42" s="20">
        <f t="shared" si="1"/>
        <v>11880</v>
      </c>
      <c r="M42" s="20">
        <f t="shared" si="2"/>
        <v>2442</v>
      </c>
      <c r="N42" s="20" t="str">
        <f t="shared" si="3"/>
        <v>profit</v>
      </c>
    </row>
    <row r="43" spans="1:14" ht="15.6" thickTop="1" thickBot="1" x14ac:dyDescent="0.35">
      <c r="A43" s="18">
        <v>45568</v>
      </c>
      <c r="B43" s="18" t="s">
        <v>118</v>
      </c>
      <c r="C43" s="19" t="s">
        <v>121</v>
      </c>
      <c r="D43" s="19" t="s">
        <v>52</v>
      </c>
      <c r="E43" s="19" t="s">
        <v>53</v>
      </c>
      <c r="F43" s="19" t="s">
        <v>73</v>
      </c>
      <c r="G43" s="19" t="s">
        <v>8</v>
      </c>
      <c r="H43" s="19">
        <v>12</v>
      </c>
      <c r="I43" s="19">
        <v>516</v>
      </c>
      <c r="J43" s="19">
        <v>857</v>
      </c>
      <c r="K43" s="20">
        <f t="shared" si="0"/>
        <v>6192</v>
      </c>
      <c r="L43" s="20">
        <f t="shared" si="1"/>
        <v>10284</v>
      </c>
      <c r="M43" s="20">
        <f t="shared" si="2"/>
        <v>4092</v>
      </c>
      <c r="N43" s="20" t="str">
        <f t="shared" si="3"/>
        <v>profit</v>
      </c>
    </row>
    <row r="44" spans="1:14" ht="15.6" thickTop="1" thickBot="1" x14ac:dyDescent="0.35">
      <c r="A44" s="18">
        <v>45580</v>
      </c>
      <c r="B44" s="18" t="s">
        <v>118</v>
      </c>
      <c r="C44" s="19" t="s">
        <v>122</v>
      </c>
      <c r="D44" s="19" t="s">
        <v>52</v>
      </c>
      <c r="E44" s="19" t="s">
        <v>71</v>
      </c>
      <c r="F44" s="19" t="s">
        <v>64</v>
      </c>
      <c r="G44" s="19" t="s">
        <v>12</v>
      </c>
      <c r="H44" s="19">
        <v>20</v>
      </c>
      <c r="I44" s="19">
        <v>817</v>
      </c>
      <c r="J44" s="19">
        <v>1324</v>
      </c>
      <c r="K44" s="20">
        <f t="shared" si="0"/>
        <v>16340</v>
      </c>
      <c r="L44" s="20">
        <f t="shared" si="1"/>
        <v>26480</v>
      </c>
      <c r="M44" s="20">
        <f t="shared" si="2"/>
        <v>10140</v>
      </c>
      <c r="N44" s="20" t="str">
        <f t="shared" si="3"/>
        <v>profit</v>
      </c>
    </row>
    <row r="45" spans="1:14" ht="15.6" thickTop="1" thickBot="1" x14ac:dyDescent="0.35">
      <c r="A45" s="18">
        <v>45581</v>
      </c>
      <c r="B45" s="18" t="s">
        <v>118</v>
      </c>
      <c r="C45" s="19" t="s">
        <v>123</v>
      </c>
      <c r="D45" s="19" t="s">
        <v>52</v>
      </c>
      <c r="E45" s="19" t="s">
        <v>71</v>
      </c>
      <c r="F45" s="19" t="s">
        <v>60</v>
      </c>
      <c r="G45" s="19" t="s">
        <v>12</v>
      </c>
      <c r="H45" s="19">
        <v>16</v>
      </c>
      <c r="I45" s="19">
        <v>935</v>
      </c>
      <c r="J45" s="19">
        <v>980</v>
      </c>
      <c r="K45" s="20">
        <f t="shared" si="0"/>
        <v>14960</v>
      </c>
      <c r="L45" s="20">
        <f t="shared" si="1"/>
        <v>15680</v>
      </c>
      <c r="M45" s="20">
        <f t="shared" si="2"/>
        <v>720</v>
      </c>
      <c r="N45" s="20" t="str">
        <f t="shared" si="3"/>
        <v>profit</v>
      </c>
    </row>
    <row r="46" spans="1:14" ht="15.6" thickTop="1" thickBot="1" x14ac:dyDescent="0.35">
      <c r="A46" s="18">
        <v>45582</v>
      </c>
      <c r="B46" s="18" t="s">
        <v>118</v>
      </c>
      <c r="C46" s="19" t="s">
        <v>124</v>
      </c>
      <c r="D46" s="19" t="s">
        <v>52</v>
      </c>
      <c r="E46" s="19" t="s">
        <v>71</v>
      </c>
      <c r="F46" s="19" t="s">
        <v>109</v>
      </c>
      <c r="G46" s="19" t="s">
        <v>12</v>
      </c>
      <c r="H46" s="19">
        <v>17</v>
      </c>
      <c r="I46" s="19">
        <v>642</v>
      </c>
      <c r="J46" s="19">
        <v>1095</v>
      </c>
      <c r="K46" s="20">
        <f t="shared" si="0"/>
        <v>10914</v>
      </c>
      <c r="L46" s="20">
        <f t="shared" si="1"/>
        <v>18615</v>
      </c>
      <c r="M46" s="20">
        <f t="shared" si="2"/>
        <v>7701</v>
      </c>
      <c r="N46" s="20" t="str">
        <f t="shared" si="3"/>
        <v>profit</v>
      </c>
    </row>
    <row r="47" spans="1:14" ht="15.6" thickTop="1" thickBot="1" x14ac:dyDescent="0.35">
      <c r="A47" s="18">
        <v>45584</v>
      </c>
      <c r="B47" s="18" t="s">
        <v>118</v>
      </c>
      <c r="C47" s="19" t="s">
        <v>125</v>
      </c>
      <c r="D47" s="19" t="s">
        <v>52</v>
      </c>
      <c r="E47" s="19" t="s">
        <v>71</v>
      </c>
      <c r="F47" s="19" t="s">
        <v>69</v>
      </c>
      <c r="G47" s="19" t="s">
        <v>8</v>
      </c>
      <c r="H47" s="19">
        <v>18</v>
      </c>
      <c r="I47" s="19">
        <v>596</v>
      </c>
      <c r="J47" s="19">
        <v>817</v>
      </c>
      <c r="K47" s="20">
        <f t="shared" si="0"/>
        <v>10728</v>
      </c>
      <c r="L47" s="20">
        <f t="shared" si="1"/>
        <v>14706</v>
      </c>
      <c r="M47" s="20">
        <f t="shared" si="2"/>
        <v>3978</v>
      </c>
      <c r="N47" s="20" t="str">
        <f t="shared" si="3"/>
        <v>profit</v>
      </c>
    </row>
    <row r="48" spans="1:14" ht="15.6" thickTop="1" thickBot="1" x14ac:dyDescent="0.35">
      <c r="A48" s="18">
        <v>45585</v>
      </c>
      <c r="B48" s="18" t="s">
        <v>118</v>
      </c>
      <c r="C48" s="19" t="s">
        <v>126</v>
      </c>
      <c r="D48" s="19" t="s">
        <v>52</v>
      </c>
      <c r="E48" s="19" t="s">
        <v>71</v>
      </c>
      <c r="F48" s="19" t="s">
        <v>73</v>
      </c>
      <c r="G48" s="19" t="s">
        <v>8</v>
      </c>
      <c r="H48" s="19">
        <v>14</v>
      </c>
      <c r="I48" s="19">
        <v>533</v>
      </c>
      <c r="J48" s="19">
        <v>922</v>
      </c>
      <c r="K48" s="20">
        <f t="shared" si="0"/>
        <v>7462</v>
      </c>
      <c r="L48" s="20">
        <f t="shared" si="1"/>
        <v>12908</v>
      </c>
      <c r="M48" s="20">
        <f t="shared" si="2"/>
        <v>5446</v>
      </c>
      <c r="N48" s="20" t="str">
        <f t="shared" si="3"/>
        <v>profit</v>
      </c>
    </row>
    <row r="49" spans="1:14" ht="15.6" thickTop="1" thickBot="1" x14ac:dyDescent="0.35">
      <c r="A49" s="18">
        <v>45587</v>
      </c>
      <c r="B49" s="18" t="s">
        <v>118</v>
      </c>
      <c r="C49" s="19" t="s">
        <v>127</v>
      </c>
      <c r="D49" s="19" t="s">
        <v>52</v>
      </c>
      <c r="E49" s="19" t="s">
        <v>71</v>
      </c>
      <c r="F49" s="19" t="s">
        <v>98</v>
      </c>
      <c r="G49" s="19" t="s">
        <v>8</v>
      </c>
      <c r="H49" s="19">
        <v>19</v>
      </c>
      <c r="I49" s="19">
        <v>578</v>
      </c>
      <c r="J49" s="19">
        <v>1434</v>
      </c>
      <c r="K49" s="20">
        <f t="shared" si="0"/>
        <v>10982</v>
      </c>
      <c r="L49" s="20">
        <f t="shared" si="1"/>
        <v>27246</v>
      </c>
      <c r="M49" s="20">
        <f t="shared" si="2"/>
        <v>16264</v>
      </c>
      <c r="N49" s="20" t="str">
        <f t="shared" si="3"/>
        <v>profit</v>
      </c>
    </row>
    <row r="50" spans="1:14" ht="15.6" thickTop="1" thickBot="1" x14ac:dyDescent="0.35">
      <c r="A50" s="18">
        <v>45659</v>
      </c>
      <c r="B50" s="18" t="s">
        <v>128</v>
      </c>
      <c r="C50" s="19" t="s">
        <v>129</v>
      </c>
      <c r="D50" s="19" t="s">
        <v>52</v>
      </c>
      <c r="E50" s="19" t="s">
        <v>53</v>
      </c>
      <c r="F50" s="19" t="s">
        <v>60</v>
      </c>
      <c r="G50" s="19" t="s">
        <v>8</v>
      </c>
      <c r="H50" s="19">
        <v>14</v>
      </c>
      <c r="I50" s="19">
        <v>521</v>
      </c>
      <c r="J50" s="19">
        <v>974</v>
      </c>
      <c r="K50" s="20">
        <f t="shared" si="0"/>
        <v>7294</v>
      </c>
      <c r="L50" s="20">
        <f t="shared" si="1"/>
        <v>13636</v>
      </c>
      <c r="M50" s="20">
        <f t="shared" si="2"/>
        <v>6342</v>
      </c>
      <c r="N50" s="20" t="str">
        <f t="shared" si="3"/>
        <v>profit</v>
      </c>
    </row>
    <row r="51" spans="1:14" ht="15.6" thickTop="1" thickBot="1" x14ac:dyDescent="0.35">
      <c r="A51" s="18">
        <v>45432</v>
      </c>
      <c r="B51" s="18" t="s">
        <v>130</v>
      </c>
      <c r="C51" s="19" t="s">
        <v>131</v>
      </c>
      <c r="D51" s="19" t="s">
        <v>67</v>
      </c>
      <c r="E51" s="19" t="s">
        <v>132</v>
      </c>
      <c r="F51" s="19" t="s">
        <v>69</v>
      </c>
      <c r="G51" s="19" t="s">
        <v>12</v>
      </c>
      <c r="H51" s="19">
        <v>79</v>
      </c>
      <c r="I51" s="19">
        <v>616</v>
      </c>
      <c r="J51" s="19">
        <v>944</v>
      </c>
      <c r="K51" s="20">
        <f t="shared" si="0"/>
        <v>48664</v>
      </c>
      <c r="L51" s="20">
        <f t="shared" si="1"/>
        <v>74576</v>
      </c>
      <c r="M51" s="20">
        <f t="shared" si="2"/>
        <v>25912</v>
      </c>
      <c r="N51" s="20" t="str">
        <f t="shared" si="3"/>
        <v>profit</v>
      </c>
    </row>
    <row r="52" spans="1:14" ht="15.6" thickTop="1" thickBot="1" x14ac:dyDescent="0.35">
      <c r="A52" s="18">
        <v>45661</v>
      </c>
      <c r="B52" s="18" t="s">
        <v>128</v>
      </c>
      <c r="C52" s="19" t="s">
        <v>133</v>
      </c>
      <c r="D52" s="19" t="s">
        <v>52</v>
      </c>
      <c r="E52" s="19" t="s">
        <v>53</v>
      </c>
      <c r="F52" s="19" t="s">
        <v>7</v>
      </c>
      <c r="G52" s="19" t="s">
        <v>8</v>
      </c>
      <c r="H52" s="19">
        <v>14</v>
      </c>
      <c r="I52" s="19">
        <v>734</v>
      </c>
      <c r="J52" s="19">
        <v>1058</v>
      </c>
      <c r="K52" s="20">
        <f t="shared" si="0"/>
        <v>10276</v>
      </c>
      <c r="L52" s="20">
        <f t="shared" si="1"/>
        <v>14812</v>
      </c>
      <c r="M52" s="20">
        <f t="shared" si="2"/>
        <v>4536</v>
      </c>
      <c r="N52" s="20" t="str">
        <f t="shared" si="3"/>
        <v>profit</v>
      </c>
    </row>
    <row r="53" spans="1:14" ht="15.6" thickTop="1" thickBot="1" x14ac:dyDescent="0.35">
      <c r="A53" s="18">
        <v>45663</v>
      </c>
      <c r="B53" s="18" t="s">
        <v>128</v>
      </c>
      <c r="C53" s="19" t="s">
        <v>134</v>
      </c>
      <c r="D53" s="19" t="s">
        <v>52</v>
      </c>
      <c r="E53" s="19" t="s">
        <v>53</v>
      </c>
      <c r="F53" s="19" t="s">
        <v>56</v>
      </c>
      <c r="G53" s="19" t="s">
        <v>8</v>
      </c>
      <c r="H53" s="19">
        <v>20</v>
      </c>
      <c r="I53" s="19">
        <v>837</v>
      </c>
      <c r="J53" s="19">
        <v>1014</v>
      </c>
      <c r="K53" s="20">
        <f t="shared" si="0"/>
        <v>16740</v>
      </c>
      <c r="L53" s="20">
        <f t="shared" si="1"/>
        <v>20280</v>
      </c>
      <c r="M53" s="20">
        <f t="shared" si="2"/>
        <v>3540</v>
      </c>
      <c r="N53" s="20" t="str">
        <f t="shared" si="3"/>
        <v>profit</v>
      </c>
    </row>
    <row r="54" spans="1:14" ht="15.6" thickTop="1" thickBot="1" x14ac:dyDescent="0.35">
      <c r="A54" s="18">
        <v>45665</v>
      </c>
      <c r="B54" s="18" t="s">
        <v>128</v>
      </c>
      <c r="C54" s="19" t="s">
        <v>135</v>
      </c>
      <c r="D54" s="19" t="s">
        <v>52</v>
      </c>
      <c r="E54" s="19" t="s">
        <v>53</v>
      </c>
      <c r="F54" s="19" t="s">
        <v>60</v>
      </c>
      <c r="G54" s="19" t="s">
        <v>12</v>
      </c>
      <c r="H54" s="19">
        <v>11</v>
      </c>
      <c r="I54" s="19">
        <v>617</v>
      </c>
      <c r="J54" s="19">
        <v>1025</v>
      </c>
      <c r="K54" s="20">
        <f t="shared" si="0"/>
        <v>6787</v>
      </c>
      <c r="L54" s="20">
        <f t="shared" si="1"/>
        <v>11275</v>
      </c>
      <c r="M54" s="20">
        <f t="shared" si="2"/>
        <v>4488</v>
      </c>
      <c r="N54" s="20" t="str">
        <f t="shared" si="3"/>
        <v>profit</v>
      </c>
    </row>
    <row r="55" spans="1:14" ht="15.6" thickTop="1" thickBot="1" x14ac:dyDescent="0.35">
      <c r="A55" s="18">
        <v>45678</v>
      </c>
      <c r="B55" s="18" t="s">
        <v>128</v>
      </c>
      <c r="C55" s="19" t="s">
        <v>136</v>
      </c>
      <c r="D55" s="19" t="s">
        <v>52</v>
      </c>
      <c r="E55" s="19" t="s">
        <v>71</v>
      </c>
      <c r="F55" s="19" t="s">
        <v>54</v>
      </c>
      <c r="G55" s="19" t="s">
        <v>8</v>
      </c>
      <c r="H55" s="19">
        <v>20</v>
      </c>
      <c r="I55" s="19">
        <v>749</v>
      </c>
      <c r="J55" s="19">
        <v>753</v>
      </c>
      <c r="K55" s="20">
        <f t="shared" si="0"/>
        <v>14980</v>
      </c>
      <c r="L55" s="20">
        <f t="shared" si="1"/>
        <v>15060</v>
      </c>
      <c r="M55" s="20">
        <f t="shared" si="2"/>
        <v>80</v>
      </c>
      <c r="N55" s="20" t="str">
        <f t="shared" si="3"/>
        <v>profit</v>
      </c>
    </row>
    <row r="56" spans="1:14" ht="15.6" thickTop="1" thickBot="1" x14ac:dyDescent="0.35">
      <c r="A56" s="18">
        <v>45679</v>
      </c>
      <c r="B56" s="18" t="s">
        <v>128</v>
      </c>
      <c r="C56" s="19" t="s">
        <v>137</v>
      </c>
      <c r="D56" s="19" t="s">
        <v>52</v>
      </c>
      <c r="E56" s="19" t="s">
        <v>71</v>
      </c>
      <c r="F56" s="19" t="s">
        <v>56</v>
      </c>
      <c r="G56" s="19" t="s">
        <v>8</v>
      </c>
      <c r="H56" s="19">
        <v>15</v>
      </c>
      <c r="I56" s="19">
        <v>924</v>
      </c>
      <c r="J56" s="19">
        <v>1024</v>
      </c>
      <c r="K56" s="20">
        <f t="shared" si="0"/>
        <v>13860</v>
      </c>
      <c r="L56" s="20">
        <f t="shared" si="1"/>
        <v>15360</v>
      </c>
      <c r="M56" s="20">
        <f t="shared" si="2"/>
        <v>1500</v>
      </c>
      <c r="N56" s="20" t="str">
        <f t="shared" si="3"/>
        <v>profit</v>
      </c>
    </row>
    <row r="57" spans="1:14" ht="15.6" thickTop="1" thickBot="1" x14ac:dyDescent="0.35">
      <c r="A57" s="18">
        <v>45680</v>
      </c>
      <c r="B57" s="18" t="s">
        <v>128</v>
      </c>
      <c r="C57" s="19" t="s">
        <v>138</v>
      </c>
      <c r="D57" s="19" t="s">
        <v>52</v>
      </c>
      <c r="E57" s="19" t="s">
        <v>71</v>
      </c>
      <c r="F57" s="19" t="s">
        <v>58</v>
      </c>
      <c r="G57" s="19" t="s">
        <v>8</v>
      </c>
      <c r="H57" s="19">
        <v>18</v>
      </c>
      <c r="I57" s="19">
        <v>601</v>
      </c>
      <c r="J57" s="19">
        <v>1246</v>
      </c>
      <c r="K57" s="20">
        <f t="shared" si="0"/>
        <v>10818</v>
      </c>
      <c r="L57" s="20">
        <f t="shared" si="1"/>
        <v>22428</v>
      </c>
      <c r="M57" s="20">
        <f t="shared" si="2"/>
        <v>11610</v>
      </c>
      <c r="N57" s="20" t="str">
        <f t="shared" si="3"/>
        <v>profit</v>
      </c>
    </row>
    <row r="58" spans="1:14" ht="15.6" thickTop="1" thickBot="1" x14ac:dyDescent="0.35">
      <c r="A58" s="18">
        <v>45681</v>
      </c>
      <c r="B58" s="18" t="s">
        <v>128</v>
      </c>
      <c r="C58" s="19" t="s">
        <v>139</v>
      </c>
      <c r="D58" s="19" t="s">
        <v>52</v>
      </c>
      <c r="E58" s="19" t="s">
        <v>71</v>
      </c>
      <c r="F58" s="19" t="s">
        <v>60</v>
      </c>
      <c r="G58" s="19" t="s">
        <v>8</v>
      </c>
      <c r="H58" s="19">
        <v>17</v>
      </c>
      <c r="I58" s="19">
        <v>626</v>
      </c>
      <c r="J58" s="19">
        <v>1462</v>
      </c>
      <c r="K58" s="20">
        <f t="shared" si="0"/>
        <v>10642</v>
      </c>
      <c r="L58" s="20">
        <f t="shared" si="1"/>
        <v>24854</v>
      </c>
      <c r="M58" s="20">
        <f t="shared" si="2"/>
        <v>14212</v>
      </c>
      <c r="N58" s="20" t="str">
        <f t="shared" si="3"/>
        <v>profit</v>
      </c>
    </row>
    <row r="59" spans="1:14" ht="15.6" thickTop="1" thickBot="1" x14ac:dyDescent="0.35">
      <c r="A59" s="18">
        <v>45682</v>
      </c>
      <c r="B59" s="18" t="s">
        <v>128</v>
      </c>
      <c r="C59" s="19" t="s">
        <v>140</v>
      </c>
      <c r="D59" s="19" t="s">
        <v>52</v>
      </c>
      <c r="E59" s="19" t="s">
        <v>71</v>
      </c>
      <c r="F59" s="19" t="s">
        <v>60</v>
      </c>
      <c r="G59" s="19" t="s">
        <v>8</v>
      </c>
      <c r="H59" s="19">
        <v>13</v>
      </c>
      <c r="I59" s="19">
        <v>542</v>
      </c>
      <c r="J59" s="19">
        <v>853</v>
      </c>
      <c r="K59" s="20">
        <f t="shared" si="0"/>
        <v>7046</v>
      </c>
      <c r="L59" s="20">
        <f t="shared" si="1"/>
        <v>11089</v>
      </c>
      <c r="M59" s="20">
        <f t="shared" si="2"/>
        <v>4043</v>
      </c>
      <c r="N59" s="20" t="str">
        <f t="shared" si="3"/>
        <v>profit</v>
      </c>
    </row>
    <row r="60" spans="1:14" ht="15.6" thickTop="1" thickBot="1" x14ac:dyDescent="0.35">
      <c r="A60" s="18">
        <v>45441</v>
      </c>
      <c r="B60" s="18" t="s">
        <v>130</v>
      </c>
      <c r="C60" s="19" t="s">
        <v>141</v>
      </c>
      <c r="D60" s="19" t="s">
        <v>67</v>
      </c>
      <c r="E60" s="19" t="s">
        <v>132</v>
      </c>
      <c r="F60" s="19" t="s">
        <v>88</v>
      </c>
      <c r="G60" s="19" t="s">
        <v>12</v>
      </c>
      <c r="H60" s="19">
        <v>50</v>
      </c>
      <c r="I60" s="19">
        <v>639</v>
      </c>
      <c r="J60" s="19">
        <v>789</v>
      </c>
      <c r="K60" s="20">
        <f t="shared" si="0"/>
        <v>31950</v>
      </c>
      <c r="L60" s="20">
        <f t="shared" si="1"/>
        <v>39450</v>
      </c>
      <c r="M60" s="20">
        <f t="shared" si="2"/>
        <v>7500</v>
      </c>
      <c r="N60" s="20" t="str">
        <f t="shared" si="3"/>
        <v>profit</v>
      </c>
    </row>
    <row r="61" spans="1:14" ht="15.6" thickTop="1" thickBot="1" x14ac:dyDescent="0.35">
      <c r="A61" s="18">
        <v>45684</v>
      </c>
      <c r="B61" s="18" t="s">
        <v>128</v>
      </c>
      <c r="C61" s="19" t="s">
        <v>142</v>
      </c>
      <c r="D61" s="19" t="s">
        <v>52</v>
      </c>
      <c r="E61" s="19" t="s">
        <v>71</v>
      </c>
      <c r="F61" s="19" t="s">
        <v>64</v>
      </c>
      <c r="G61" s="19" t="s">
        <v>12</v>
      </c>
      <c r="H61" s="19">
        <v>19</v>
      </c>
      <c r="I61" s="19">
        <v>595</v>
      </c>
      <c r="J61" s="19">
        <v>1424</v>
      </c>
      <c r="K61" s="20">
        <f t="shared" si="0"/>
        <v>11305</v>
      </c>
      <c r="L61" s="20">
        <f t="shared" si="1"/>
        <v>27056</v>
      </c>
      <c r="M61" s="20">
        <f t="shared" si="2"/>
        <v>15751</v>
      </c>
      <c r="N61" s="20" t="str">
        <f t="shared" si="3"/>
        <v>profit</v>
      </c>
    </row>
    <row r="62" spans="1:14" ht="15.6" thickTop="1" thickBot="1" x14ac:dyDescent="0.35">
      <c r="A62" s="18">
        <v>45685</v>
      </c>
      <c r="B62" s="18" t="s">
        <v>128</v>
      </c>
      <c r="C62" s="19" t="s">
        <v>143</v>
      </c>
      <c r="D62" s="19" t="s">
        <v>52</v>
      </c>
      <c r="E62" s="19" t="s">
        <v>71</v>
      </c>
      <c r="F62" s="19" t="s">
        <v>60</v>
      </c>
      <c r="G62" s="19" t="s">
        <v>12</v>
      </c>
      <c r="H62" s="19">
        <v>17</v>
      </c>
      <c r="I62" s="19">
        <v>593</v>
      </c>
      <c r="J62" s="19">
        <v>895</v>
      </c>
      <c r="K62" s="20">
        <f t="shared" si="0"/>
        <v>10081</v>
      </c>
      <c r="L62" s="20">
        <f t="shared" si="1"/>
        <v>15215</v>
      </c>
      <c r="M62" s="20">
        <f t="shared" si="2"/>
        <v>5134</v>
      </c>
      <c r="N62" s="20" t="str">
        <f t="shared" si="3"/>
        <v>profit</v>
      </c>
    </row>
    <row r="63" spans="1:14" ht="15.6" thickTop="1" thickBot="1" x14ac:dyDescent="0.35">
      <c r="A63" s="18">
        <v>45686</v>
      </c>
      <c r="B63" s="18" t="s">
        <v>128</v>
      </c>
      <c r="C63" s="19" t="s">
        <v>144</v>
      </c>
      <c r="D63" s="19" t="s">
        <v>52</v>
      </c>
      <c r="E63" s="19" t="s">
        <v>71</v>
      </c>
      <c r="F63" s="19" t="s">
        <v>73</v>
      </c>
      <c r="G63" s="19" t="s">
        <v>12</v>
      </c>
      <c r="H63" s="19">
        <v>20</v>
      </c>
      <c r="I63" s="19">
        <v>735</v>
      </c>
      <c r="J63" s="19">
        <v>1277</v>
      </c>
      <c r="K63" s="20">
        <f t="shared" si="0"/>
        <v>14700</v>
      </c>
      <c r="L63" s="20">
        <f t="shared" si="1"/>
        <v>25540</v>
      </c>
      <c r="M63" s="20">
        <f t="shared" si="2"/>
        <v>10840</v>
      </c>
      <c r="N63" s="20" t="str">
        <f t="shared" si="3"/>
        <v>profit</v>
      </c>
    </row>
    <row r="64" spans="1:14" ht="15.6" thickTop="1" thickBot="1" x14ac:dyDescent="0.35">
      <c r="A64" s="18">
        <v>45688</v>
      </c>
      <c r="B64" s="18" t="s">
        <v>128</v>
      </c>
      <c r="C64" s="19" t="s">
        <v>145</v>
      </c>
      <c r="D64" s="19" t="s">
        <v>52</v>
      </c>
      <c r="E64" s="19" t="s">
        <v>71</v>
      </c>
      <c r="F64" s="19" t="s">
        <v>146</v>
      </c>
      <c r="G64" s="19" t="s">
        <v>12</v>
      </c>
      <c r="H64" s="19">
        <v>17</v>
      </c>
      <c r="I64" s="19">
        <v>750</v>
      </c>
      <c r="J64" s="19">
        <v>1253</v>
      </c>
      <c r="K64" s="20">
        <f t="shared" si="0"/>
        <v>12750</v>
      </c>
      <c r="L64" s="20">
        <f t="shared" si="1"/>
        <v>21301</v>
      </c>
      <c r="M64" s="20">
        <f t="shared" si="2"/>
        <v>8551</v>
      </c>
      <c r="N64" s="20" t="str">
        <f t="shared" si="3"/>
        <v>profit</v>
      </c>
    </row>
    <row r="65" spans="1:14" ht="15.6" thickTop="1" thickBot="1" x14ac:dyDescent="0.35">
      <c r="A65" s="18">
        <v>45454</v>
      </c>
      <c r="B65" s="18" t="s">
        <v>50</v>
      </c>
      <c r="C65" s="19" t="s">
        <v>51</v>
      </c>
      <c r="D65" s="19" t="s">
        <v>52</v>
      </c>
      <c r="E65" s="19" t="s">
        <v>53</v>
      </c>
      <c r="F65" s="19" t="s">
        <v>54</v>
      </c>
      <c r="G65" s="19" t="s">
        <v>8</v>
      </c>
      <c r="H65" s="19">
        <v>11</v>
      </c>
      <c r="I65" s="19">
        <v>601</v>
      </c>
      <c r="J65" s="19">
        <v>1323</v>
      </c>
      <c r="K65" s="20">
        <f t="shared" si="0"/>
        <v>6611</v>
      </c>
      <c r="L65" s="20">
        <f t="shared" si="1"/>
        <v>14553</v>
      </c>
      <c r="M65" s="20">
        <f t="shared" si="2"/>
        <v>7942</v>
      </c>
      <c r="N65" s="20" t="str">
        <f t="shared" si="3"/>
        <v>profit</v>
      </c>
    </row>
    <row r="66" spans="1:14" ht="15.6" thickTop="1" thickBot="1" x14ac:dyDescent="0.35">
      <c r="A66" s="18">
        <v>45455</v>
      </c>
      <c r="B66" s="18" t="s">
        <v>50</v>
      </c>
      <c r="C66" s="19" t="s">
        <v>55</v>
      </c>
      <c r="D66" s="19" t="s">
        <v>52</v>
      </c>
      <c r="E66" s="19" t="s">
        <v>53</v>
      </c>
      <c r="F66" s="19" t="s">
        <v>56</v>
      </c>
      <c r="G66" s="19" t="s">
        <v>8</v>
      </c>
      <c r="H66" s="19">
        <v>20</v>
      </c>
      <c r="I66" s="19">
        <v>857</v>
      </c>
      <c r="J66" s="19">
        <v>983</v>
      </c>
      <c r="K66" s="20">
        <f t="shared" ref="K66:K129" si="4">H66*I66</f>
        <v>17140</v>
      </c>
      <c r="L66" s="20">
        <f t="shared" ref="L66:L129" si="5">H66*J66</f>
        <v>19660</v>
      </c>
      <c r="M66" s="20">
        <f t="shared" ref="M66:M129" si="6">L66-K66</f>
        <v>2520</v>
      </c>
      <c r="N66" s="20" t="str">
        <f t="shared" ref="N66:N129" si="7">IF(M66&gt;0,"profit","loss")</f>
        <v>profit</v>
      </c>
    </row>
    <row r="67" spans="1:14" ht="15.6" thickTop="1" thickBot="1" x14ac:dyDescent="0.35">
      <c r="A67" s="18">
        <v>45456</v>
      </c>
      <c r="B67" s="18" t="s">
        <v>50</v>
      </c>
      <c r="C67" s="19" t="s">
        <v>57</v>
      </c>
      <c r="D67" s="19" t="s">
        <v>52</v>
      </c>
      <c r="E67" s="19" t="s">
        <v>53</v>
      </c>
      <c r="F67" s="19" t="s">
        <v>58</v>
      </c>
      <c r="G67" s="19" t="s">
        <v>8</v>
      </c>
      <c r="H67" s="19">
        <v>11</v>
      </c>
      <c r="I67" s="19">
        <v>774</v>
      </c>
      <c r="J67" s="19">
        <v>1363</v>
      </c>
      <c r="K67" s="20">
        <f t="shared" si="4"/>
        <v>8514</v>
      </c>
      <c r="L67" s="20">
        <f t="shared" si="5"/>
        <v>14993</v>
      </c>
      <c r="M67" s="20">
        <f t="shared" si="6"/>
        <v>6479</v>
      </c>
      <c r="N67" s="20" t="str">
        <f t="shared" si="7"/>
        <v>profit</v>
      </c>
    </row>
    <row r="68" spans="1:14" ht="15.6" thickTop="1" thickBot="1" x14ac:dyDescent="0.35">
      <c r="A68" s="18">
        <v>45457</v>
      </c>
      <c r="B68" s="18" t="s">
        <v>50</v>
      </c>
      <c r="C68" s="19" t="s">
        <v>59</v>
      </c>
      <c r="D68" s="19" t="s">
        <v>52</v>
      </c>
      <c r="E68" s="19" t="s">
        <v>53</v>
      </c>
      <c r="F68" s="19" t="s">
        <v>60</v>
      </c>
      <c r="G68" s="19" t="s">
        <v>8</v>
      </c>
      <c r="H68" s="19">
        <v>13</v>
      </c>
      <c r="I68" s="19">
        <v>986</v>
      </c>
      <c r="J68" s="19">
        <v>1073</v>
      </c>
      <c r="K68" s="20">
        <f t="shared" si="4"/>
        <v>12818</v>
      </c>
      <c r="L68" s="20">
        <f t="shared" si="5"/>
        <v>13949</v>
      </c>
      <c r="M68" s="20">
        <f t="shared" si="6"/>
        <v>1131</v>
      </c>
      <c r="N68" s="20" t="str">
        <f t="shared" si="7"/>
        <v>profit</v>
      </c>
    </row>
    <row r="69" spans="1:14" ht="15.6" thickTop="1" thickBot="1" x14ac:dyDescent="0.35">
      <c r="A69" s="18">
        <v>45459</v>
      </c>
      <c r="B69" s="18" t="s">
        <v>50</v>
      </c>
      <c r="C69" s="19" t="s">
        <v>61</v>
      </c>
      <c r="D69" s="19" t="s">
        <v>52</v>
      </c>
      <c r="E69" s="19" t="s">
        <v>53</v>
      </c>
      <c r="F69" s="19" t="s">
        <v>62</v>
      </c>
      <c r="G69" s="19" t="s">
        <v>12</v>
      </c>
      <c r="H69" s="19">
        <v>12</v>
      </c>
      <c r="I69" s="19">
        <v>997</v>
      </c>
      <c r="J69" s="19">
        <v>1445</v>
      </c>
      <c r="K69" s="20">
        <f t="shared" si="4"/>
        <v>11964</v>
      </c>
      <c r="L69" s="20">
        <f t="shared" si="5"/>
        <v>17340</v>
      </c>
      <c r="M69" s="20">
        <f t="shared" si="6"/>
        <v>5376</v>
      </c>
      <c r="N69" s="20" t="str">
        <f t="shared" si="7"/>
        <v>profit</v>
      </c>
    </row>
    <row r="70" spans="1:14" ht="15.6" thickTop="1" thickBot="1" x14ac:dyDescent="0.35">
      <c r="A70" s="18">
        <v>45460</v>
      </c>
      <c r="B70" s="18" t="s">
        <v>50</v>
      </c>
      <c r="C70" s="19" t="s">
        <v>63</v>
      </c>
      <c r="D70" s="19" t="s">
        <v>52</v>
      </c>
      <c r="E70" s="19" t="s">
        <v>53</v>
      </c>
      <c r="F70" s="19" t="s">
        <v>64</v>
      </c>
      <c r="G70" s="19" t="s">
        <v>12</v>
      </c>
      <c r="H70" s="19">
        <v>20</v>
      </c>
      <c r="I70" s="19">
        <v>941</v>
      </c>
      <c r="J70" s="19">
        <v>1053</v>
      </c>
      <c r="K70" s="20">
        <f t="shared" si="4"/>
        <v>18820</v>
      </c>
      <c r="L70" s="20">
        <f t="shared" si="5"/>
        <v>21060</v>
      </c>
      <c r="M70" s="20">
        <f t="shared" si="6"/>
        <v>2240</v>
      </c>
      <c r="N70" s="20" t="str">
        <f t="shared" si="7"/>
        <v>profit</v>
      </c>
    </row>
    <row r="71" spans="1:14" ht="15.6" thickTop="1" thickBot="1" x14ac:dyDescent="0.35">
      <c r="A71" s="18">
        <v>45472</v>
      </c>
      <c r="B71" s="18" t="s">
        <v>50</v>
      </c>
      <c r="C71" s="19" t="s">
        <v>70</v>
      </c>
      <c r="D71" s="19" t="s">
        <v>52</v>
      </c>
      <c r="E71" s="19" t="s">
        <v>71</v>
      </c>
      <c r="F71" s="19" t="s">
        <v>69</v>
      </c>
      <c r="G71" s="19" t="s">
        <v>8</v>
      </c>
      <c r="H71" s="19">
        <v>19</v>
      </c>
      <c r="I71" s="19">
        <v>952</v>
      </c>
      <c r="J71" s="19">
        <v>1486</v>
      </c>
      <c r="K71" s="20">
        <f t="shared" si="4"/>
        <v>18088</v>
      </c>
      <c r="L71" s="20">
        <f t="shared" si="5"/>
        <v>28234</v>
      </c>
      <c r="M71" s="20">
        <f t="shared" si="6"/>
        <v>10146</v>
      </c>
      <c r="N71" s="20" t="str">
        <f t="shared" si="7"/>
        <v>profit</v>
      </c>
    </row>
    <row r="72" spans="1:14" ht="15.6" thickTop="1" thickBot="1" x14ac:dyDescent="0.35">
      <c r="A72" s="18">
        <v>45473</v>
      </c>
      <c r="B72" s="18" t="s">
        <v>50</v>
      </c>
      <c r="C72" s="19" t="s">
        <v>72</v>
      </c>
      <c r="D72" s="19" t="s">
        <v>52</v>
      </c>
      <c r="E72" s="19" t="s">
        <v>71</v>
      </c>
      <c r="F72" s="19" t="s">
        <v>73</v>
      </c>
      <c r="G72" s="19" t="s">
        <v>8</v>
      </c>
      <c r="H72" s="19">
        <v>11</v>
      </c>
      <c r="I72" s="19">
        <v>503</v>
      </c>
      <c r="J72" s="19">
        <v>762</v>
      </c>
      <c r="K72" s="20">
        <f t="shared" si="4"/>
        <v>5533</v>
      </c>
      <c r="L72" s="20">
        <f t="shared" si="5"/>
        <v>8382</v>
      </c>
      <c r="M72" s="20">
        <f t="shared" si="6"/>
        <v>2849</v>
      </c>
      <c r="N72" s="20" t="str">
        <f t="shared" si="7"/>
        <v>profit</v>
      </c>
    </row>
    <row r="73" spans="1:14" ht="15.6" thickTop="1" thickBot="1" x14ac:dyDescent="0.35">
      <c r="A73" s="18">
        <v>45474</v>
      </c>
      <c r="B73" s="18" t="s">
        <v>74</v>
      </c>
      <c r="C73" s="19" t="s">
        <v>75</v>
      </c>
      <c r="D73" s="19" t="s">
        <v>52</v>
      </c>
      <c r="E73" s="19" t="s">
        <v>71</v>
      </c>
      <c r="F73" s="19" t="s">
        <v>73</v>
      </c>
      <c r="G73" s="19" t="s">
        <v>8</v>
      </c>
      <c r="H73" s="19">
        <v>10</v>
      </c>
      <c r="I73" s="19">
        <v>719</v>
      </c>
      <c r="J73" s="19">
        <v>862</v>
      </c>
      <c r="K73" s="20">
        <f t="shared" si="4"/>
        <v>7190</v>
      </c>
      <c r="L73" s="20">
        <f t="shared" si="5"/>
        <v>8620</v>
      </c>
      <c r="M73" s="20">
        <f t="shared" si="6"/>
        <v>1430</v>
      </c>
      <c r="N73" s="20" t="str">
        <f t="shared" si="7"/>
        <v>profit</v>
      </c>
    </row>
    <row r="74" spans="1:14" ht="15.6" thickTop="1" thickBot="1" x14ac:dyDescent="0.35">
      <c r="A74" s="18">
        <v>45476</v>
      </c>
      <c r="B74" s="18" t="s">
        <v>74</v>
      </c>
      <c r="C74" s="19" t="s">
        <v>76</v>
      </c>
      <c r="D74" s="19" t="s">
        <v>52</v>
      </c>
      <c r="E74" s="19" t="s">
        <v>71</v>
      </c>
      <c r="F74" s="19" t="s">
        <v>62</v>
      </c>
      <c r="G74" s="19" t="s">
        <v>8</v>
      </c>
      <c r="H74" s="19">
        <v>15</v>
      </c>
      <c r="I74" s="19">
        <v>941</v>
      </c>
      <c r="J74" s="19">
        <v>913</v>
      </c>
      <c r="K74" s="20">
        <f t="shared" si="4"/>
        <v>14115</v>
      </c>
      <c r="L74" s="20">
        <f t="shared" si="5"/>
        <v>13695</v>
      </c>
      <c r="M74" s="20">
        <f t="shared" si="6"/>
        <v>-420</v>
      </c>
      <c r="N74" s="20" t="str">
        <f t="shared" si="7"/>
        <v>loss</v>
      </c>
    </row>
    <row r="75" spans="1:14" ht="15.6" thickTop="1" thickBot="1" x14ac:dyDescent="0.35">
      <c r="A75" s="18">
        <v>45477</v>
      </c>
      <c r="B75" s="18" t="s">
        <v>74</v>
      </c>
      <c r="C75" s="19" t="s">
        <v>77</v>
      </c>
      <c r="D75" s="19" t="s">
        <v>52</v>
      </c>
      <c r="E75" s="19" t="s">
        <v>71</v>
      </c>
      <c r="F75" s="19" t="s">
        <v>78</v>
      </c>
      <c r="G75" s="19" t="s">
        <v>8</v>
      </c>
      <c r="H75" s="19">
        <v>15</v>
      </c>
      <c r="I75" s="19">
        <v>937</v>
      </c>
      <c r="J75" s="19">
        <v>1427</v>
      </c>
      <c r="K75" s="20">
        <f t="shared" si="4"/>
        <v>14055</v>
      </c>
      <c r="L75" s="20">
        <f t="shared" si="5"/>
        <v>21405</v>
      </c>
      <c r="M75" s="20">
        <f t="shared" si="6"/>
        <v>7350</v>
      </c>
      <c r="N75" s="20" t="str">
        <f t="shared" si="7"/>
        <v>profit</v>
      </c>
    </row>
    <row r="76" spans="1:14" ht="15.6" thickTop="1" thickBot="1" x14ac:dyDescent="0.35">
      <c r="A76" s="18">
        <v>45478</v>
      </c>
      <c r="B76" s="18" t="s">
        <v>74</v>
      </c>
      <c r="C76" s="19" t="s">
        <v>82</v>
      </c>
      <c r="D76" s="19" t="s">
        <v>52</v>
      </c>
      <c r="E76" s="19" t="s">
        <v>71</v>
      </c>
      <c r="F76" s="19" t="s">
        <v>83</v>
      </c>
      <c r="G76" s="19" t="s">
        <v>8</v>
      </c>
      <c r="H76" s="19">
        <v>11</v>
      </c>
      <c r="I76" s="19">
        <v>674</v>
      </c>
      <c r="J76" s="19">
        <v>1415</v>
      </c>
      <c r="K76" s="20">
        <f t="shared" si="4"/>
        <v>7414</v>
      </c>
      <c r="L76" s="20">
        <f t="shared" si="5"/>
        <v>15565</v>
      </c>
      <c r="M76" s="20">
        <f t="shared" si="6"/>
        <v>8151</v>
      </c>
      <c r="N76" s="20" t="str">
        <f t="shared" si="7"/>
        <v>profit</v>
      </c>
    </row>
    <row r="77" spans="1:14" ht="15.6" thickTop="1" thickBot="1" x14ac:dyDescent="0.35">
      <c r="A77" s="18">
        <v>45458</v>
      </c>
      <c r="B77" s="18" t="s">
        <v>50</v>
      </c>
      <c r="C77" s="19" t="s">
        <v>147</v>
      </c>
      <c r="D77" s="19" t="s">
        <v>52</v>
      </c>
      <c r="E77" s="19" t="s">
        <v>53</v>
      </c>
      <c r="F77" s="19" t="s">
        <v>60</v>
      </c>
      <c r="G77" s="19" t="s">
        <v>8</v>
      </c>
      <c r="H77" s="19">
        <v>20</v>
      </c>
      <c r="I77" s="19">
        <v>827</v>
      </c>
      <c r="J77" s="19">
        <v>816</v>
      </c>
      <c r="K77" s="20">
        <f t="shared" si="4"/>
        <v>16540</v>
      </c>
      <c r="L77" s="20">
        <f t="shared" si="5"/>
        <v>16320</v>
      </c>
      <c r="M77" s="20">
        <f t="shared" si="6"/>
        <v>-220</v>
      </c>
      <c r="N77" s="20" t="str">
        <f t="shared" si="7"/>
        <v>loss</v>
      </c>
    </row>
    <row r="78" spans="1:14" ht="15.6" thickTop="1" thickBot="1" x14ac:dyDescent="0.35">
      <c r="A78" s="18">
        <v>45479</v>
      </c>
      <c r="B78" s="18" t="s">
        <v>74</v>
      </c>
      <c r="C78" s="19" t="s">
        <v>84</v>
      </c>
      <c r="D78" s="19" t="s">
        <v>52</v>
      </c>
      <c r="E78" s="19" t="s">
        <v>71</v>
      </c>
      <c r="F78" s="19" t="s">
        <v>62</v>
      </c>
      <c r="G78" s="19" t="s">
        <v>12</v>
      </c>
      <c r="H78" s="19">
        <v>20</v>
      </c>
      <c r="I78" s="19">
        <v>596</v>
      </c>
      <c r="J78" s="19">
        <v>1255</v>
      </c>
      <c r="K78" s="20">
        <f t="shared" si="4"/>
        <v>11920</v>
      </c>
      <c r="L78" s="20">
        <f t="shared" si="5"/>
        <v>25100</v>
      </c>
      <c r="M78" s="20">
        <f t="shared" si="6"/>
        <v>13180</v>
      </c>
      <c r="N78" s="20" t="str">
        <f t="shared" si="7"/>
        <v>profit</v>
      </c>
    </row>
    <row r="79" spans="1:14" ht="15.6" thickTop="1" thickBot="1" x14ac:dyDescent="0.35">
      <c r="A79" s="18">
        <v>45480</v>
      </c>
      <c r="B79" s="18" t="s">
        <v>74</v>
      </c>
      <c r="C79" s="19" t="s">
        <v>85</v>
      </c>
      <c r="D79" s="19" t="s">
        <v>52</v>
      </c>
      <c r="E79" s="19" t="s">
        <v>71</v>
      </c>
      <c r="F79" s="19" t="s">
        <v>86</v>
      </c>
      <c r="G79" s="19" t="s">
        <v>12</v>
      </c>
      <c r="H79" s="19">
        <v>20</v>
      </c>
      <c r="I79" s="19">
        <v>689</v>
      </c>
      <c r="J79" s="19">
        <v>939</v>
      </c>
      <c r="K79" s="20">
        <f t="shared" si="4"/>
        <v>13780</v>
      </c>
      <c r="L79" s="20">
        <f t="shared" si="5"/>
        <v>18780</v>
      </c>
      <c r="M79" s="20">
        <f t="shared" si="6"/>
        <v>5000</v>
      </c>
      <c r="N79" s="20" t="str">
        <f t="shared" si="7"/>
        <v>profit</v>
      </c>
    </row>
    <row r="80" spans="1:14" ht="15.6" thickTop="1" thickBot="1" x14ac:dyDescent="0.35">
      <c r="A80" s="18">
        <v>45481</v>
      </c>
      <c r="B80" s="18" t="s">
        <v>74</v>
      </c>
      <c r="C80" s="19" t="s">
        <v>87</v>
      </c>
      <c r="D80" s="19" t="s">
        <v>52</v>
      </c>
      <c r="E80" s="19" t="s">
        <v>71</v>
      </c>
      <c r="F80" s="19" t="s">
        <v>88</v>
      </c>
      <c r="G80" s="19" t="s">
        <v>12</v>
      </c>
      <c r="H80" s="19">
        <v>17</v>
      </c>
      <c r="I80" s="19">
        <v>990</v>
      </c>
      <c r="J80" s="19">
        <v>1391</v>
      </c>
      <c r="K80" s="20">
        <f t="shared" si="4"/>
        <v>16830</v>
      </c>
      <c r="L80" s="20">
        <f t="shared" si="5"/>
        <v>23647</v>
      </c>
      <c r="M80" s="20">
        <f t="shared" si="6"/>
        <v>6817</v>
      </c>
      <c r="N80" s="20" t="str">
        <f t="shared" si="7"/>
        <v>profit</v>
      </c>
    </row>
    <row r="81" spans="1:14" ht="15.6" thickTop="1" thickBot="1" x14ac:dyDescent="0.35">
      <c r="A81" s="18">
        <v>45482</v>
      </c>
      <c r="B81" s="18" t="s">
        <v>74</v>
      </c>
      <c r="C81" s="19" t="s">
        <v>89</v>
      </c>
      <c r="D81" s="19" t="s">
        <v>52</v>
      </c>
      <c r="E81" s="19" t="s">
        <v>71</v>
      </c>
      <c r="F81" s="19" t="s">
        <v>69</v>
      </c>
      <c r="G81" s="19" t="s">
        <v>12</v>
      </c>
      <c r="H81" s="19">
        <v>20</v>
      </c>
      <c r="I81" s="19">
        <v>589</v>
      </c>
      <c r="J81" s="19">
        <v>773</v>
      </c>
      <c r="K81" s="20">
        <f t="shared" si="4"/>
        <v>11780</v>
      </c>
      <c r="L81" s="20">
        <f t="shared" si="5"/>
        <v>15460</v>
      </c>
      <c r="M81" s="20">
        <f t="shared" si="6"/>
        <v>3680</v>
      </c>
      <c r="N81" s="20" t="str">
        <f t="shared" si="7"/>
        <v>profit</v>
      </c>
    </row>
    <row r="82" spans="1:14" ht="15.6" thickTop="1" thickBot="1" x14ac:dyDescent="0.35">
      <c r="A82" s="18">
        <v>45483</v>
      </c>
      <c r="B82" s="18" t="s">
        <v>74</v>
      </c>
      <c r="C82" s="19" t="s">
        <v>90</v>
      </c>
      <c r="D82" s="19" t="s">
        <v>52</v>
      </c>
      <c r="E82" s="19" t="s">
        <v>71</v>
      </c>
      <c r="F82" s="19" t="s">
        <v>73</v>
      </c>
      <c r="G82" s="19" t="s">
        <v>8</v>
      </c>
      <c r="H82" s="19">
        <v>17</v>
      </c>
      <c r="I82" s="19">
        <v>773</v>
      </c>
      <c r="J82" s="19">
        <v>1266</v>
      </c>
      <c r="K82" s="20">
        <f t="shared" si="4"/>
        <v>13141</v>
      </c>
      <c r="L82" s="20">
        <f t="shared" si="5"/>
        <v>21522</v>
      </c>
      <c r="M82" s="20">
        <f t="shared" si="6"/>
        <v>8381</v>
      </c>
      <c r="N82" s="20" t="str">
        <f t="shared" si="7"/>
        <v>profit</v>
      </c>
    </row>
    <row r="83" spans="1:14" ht="15.6" thickTop="1" thickBot="1" x14ac:dyDescent="0.35">
      <c r="A83" s="18">
        <v>45464</v>
      </c>
      <c r="B83" s="18" t="s">
        <v>50</v>
      </c>
      <c r="C83" s="19" t="s">
        <v>148</v>
      </c>
      <c r="D83" s="19" t="s">
        <v>67</v>
      </c>
      <c r="E83" s="19" t="s">
        <v>132</v>
      </c>
      <c r="F83" s="19" t="s">
        <v>78</v>
      </c>
      <c r="G83" s="19" t="s">
        <v>8</v>
      </c>
      <c r="H83" s="19">
        <v>75</v>
      </c>
      <c r="I83" s="19">
        <v>859</v>
      </c>
      <c r="J83" s="19">
        <v>1486</v>
      </c>
      <c r="K83" s="20">
        <f t="shared" si="4"/>
        <v>64425</v>
      </c>
      <c r="L83" s="20">
        <f t="shared" si="5"/>
        <v>111450</v>
      </c>
      <c r="M83" s="20">
        <f t="shared" si="6"/>
        <v>47025</v>
      </c>
      <c r="N83" s="20" t="str">
        <f t="shared" si="7"/>
        <v>profit</v>
      </c>
    </row>
    <row r="84" spans="1:14" ht="15.6" thickTop="1" thickBot="1" x14ac:dyDescent="0.35">
      <c r="A84" s="18">
        <v>45510</v>
      </c>
      <c r="B84" s="18" t="s">
        <v>91</v>
      </c>
      <c r="C84" s="19" t="s">
        <v>92</v>
      </c>
      <c r="D84" s="19" t="s">
        <v>52</v>
      </c>
      <c r="E84" s="19" t="s">
        <v>71</v>
      </c>
      <c r="F84" s="19" t="s">
        <v>78</v>
      </c>
      <c r="G84" s="19" t="s">
        <v>8</v>
      </c>
      <c r="H84" s="19">
        <v>11</v>
      </c>
      <c r="I84" s="19">
        <v>830</v>
      </c>
      <c r="J84" s="19">
        <v>1386</v>
      </c>
      <c r="K84" s="20">
        <f t="shared" si="4"/>
        <v>9130</v>
      </c>
      <c r="L84" s="20">
        <f t="shared" si="5"/>
        <v>15246</v>
      </c>
      <c r="M84" s="20">
        <f t="shared" si="6"/>
        <v>6116</v>
      </c>
      <c r="N84" s="20" t="str">
        <f t="shared" si="7"/>
        <v>profit</v>
      </c>
    </row>
    <row r="85" spans="1:14" ht="15.6" thickTop="1" thickBot="1" x14ac:dyDescent="0.35">
      <c r="A85" s="18">
        <v>45511</v>
      </c>
      <c r="B85" s="18" t="s">
        <v>91</v>
      </c>
      <c r="C85" s="19" t="s">
        <v>93</v>
      </c>
      <c r="D85" s="19" t="s">
        <v>52</v>
      </c>
      <c r="E85" s="19" t="s">
        <v>71</v>
      </c>
      <c r="F85" s="19" t="s">
        <v>94</v>
      </c>
      <c r="G85" s="19" t="s">
        <v>8</v>
      </c>
      <c r="H85" s="19">
        <v>11</v>
      </c>
      <c r="I85" s="19">
        <v>930</v>
      </c>
      <c r="J85" s="19">
        <v>876</v>
      </c>
      <c r="K85" s="20">
        <f t="shared" si="4"/>
        <v>10230</v>
      </c>
      <c r="L85" s="20">
        <f t="shared" si="5"/>
        <v>9636</v>
      </c>
      <c r="M85" s="20">
        <f t="shared" si="6"/>
        <v>-594</v>
      </c>
      <c r="N85" s="20" t="str">
        <f t="shared" si="7"/>
        <v>loss</v>
      </c>
    </row>
    <row r="86" spans="1:14" ht="15.6" thickTop="1" thickBot="1" x14ac:dyDescent="0.35">
      <c r="A86" s="18">
        <v>45513</v>
      </c>
      <c r="B86" s="18" t="s">
        <v>91</v>
      </c>
      <c r="C86" s="19" t="s">
        <v>95</v>
      </c>
      <c r="D86" s="19" t="s">
        <v>52</v>
      </c>
      <c r="E86" s="19" t="s">
        <v>71</v>
      </c>
      <c r="F86" s="19" t="s">
        <v>73</v>
      </c>
      <c r="G86" s="19" t="s">
        <v>8</v>
      </c>
      <c r="H86" s="19">
        <v>19</v>
      </c>
      <c r="I86" s="19">
        <v>654</v>
      </c>
      <c r="J86" s="19">
        <v>1295</v>
      </c>
      <c r="K86" s="20">
        <f t="shared" si="4"/>
        <v>12426</v>
      </c>
      <c r="L86" s="20">
        <f t="shared" si="5"/>
        <v>24605</v>
      </c>
      <c r="M86" s="20">
        <f t="shared" si="6"/>
        <v>12179</v>
      </c>
      <c r="N86" s="20" t="str">
        <f t="shared" si="7"/>
        <v>profit</v>
      </c>
    </row>
    <row r="87" spans="1:14" ht="15.6" thickTop="1" thickBot="1" x14ac:dyDescent="0.35">
      <c r="A87" s="18">
        <v>45514</v>
      </c>
      <c r="B87" s="18" t="s">
        <v>91</v>
      </c>
      <c r="C87" s="19" t="s">
        <v>99</v>
      </c>
      <c r="D87" s="19" t="s">
        <v>52</v>
      </c>
      <c r="E87" s="19" t="s">
        <v>71</v>
      </c>
      <c r="F87" s="19" t="s">
        <v>73</v>
      </c>
      <c r="G87" s="19" t="s">
        <v>8</v>
      </c>
      <c r="H87" s="19">
        <v>18</v>
      </c>
      <c r="I87" s="19">
        <v>767</v>
      </c>
      <c r="J87" s="19">
        <v>988</v>
      </c>
      <c r="K87" s="20">
        <f t="shared" si="4"/>
        <v>13806</v>
      </c>
      <c r="L87" s="20">
        <f t="shared" si="5"/>
        <v>17784</v>
      </c>
      <c r="M87" s="20">
        <f t="shared" si="6"/>
        <v>3978</v>
      </c>
      <c r="N87" s="20" t="str">
        <f t="shared" si="7"/>
        <v>profit</v>
      </c>
    </row>
    <row r="88" spans="1:14" ht="15.6" thickTop="1" thickBot="1" x14ac:dyDescent="0.35">
      <c r="A88" s="18">
        <v>45515</v>
      </c>
      <c r="B88" s="18" t="s">
        <v>91</v>
      </c>
      <c r="C88" s="19" t="s">
        <v>101</v>
      </c>
      <c r="D88" s="19" t="s">
        <v>52</v>
      </c>
      <c r="E88" s="19" t="s">
        <v>71</v>
      </c>
      <c r="F88" s="19" t="s">
        <v>78</v>
      </c>
      <c r="G88" s="19" t="s">
        <v>12</v>
      </c>
      <c r="H88" s="19">
        <v>12</v>
      </c>
      <c r="I88" s="19">
        <v>654</v>
      </c>
      <c r="J88" s="19">
        <v>788</v>
      </c>
      <c r="K88" s="20">
        <f t="shared" si="4"/>
        <v>7848</v>
      </c>
      <c r="L88" s="20">
        <f t="shared" si="5"/>
        <v>9456</v>
      </c>
      <c r="M88" s="20">
        <f t="shared" si="6"/>
        <v>1608</v>
      </c>
      <c r="N88" s="20" t="str">
        <f t="shared" si="7"/>
        <v>profit</v>
      </c>
    </row>
    <row r="89" spans="1:14" ht="15.6" thickTop="1" thickBot="1" x14ac:dyDescent="0.35">
      <c r="A89" s="18">
        <v>45516</v>
      </c>
      <c r="B89" s="18" t="s">
        <v>91</v>
      </c>
      <c r="C89" s="19" t="s">
        <v>102</v>
      </c>
      <c r="D89" s="19" t="s">
        <v>52</v>
      </c>
      <c r="E89" s="19" t="s">
        <v>71</v>
      </c>
      <c r="F89" s="19" t="s">
        <v>62</v>
      </c>
      <c r="G89" s="19" t="s">
        <v>12</v>
      </c>
      <c r="H89" s="19">
        <v>11</v>
      </c>
      <c r="I89" s="19">
        <v>827</v>
      </c>
      <c r="J89" s="19">
        <v>765</v>
      </c>
      <c r="K89" s="20">
        <f t="shared" si="4"/>
        <v>9097</v>
      </c>
      <c r="L89" s="20">
        <f t="shared" si="5"/>
        <v>8415</v>
      </c>
      <c r="M89" s="20">
        <f t="shared" si="6"/>
        <v>-682</v>
      </c>
      <c r="N89" s="20" t="str">
        <f t="shared" si="7"/>
        <v>loss</v>
      </c>
    </row>
    <row r="90" spans="1:14" ht="15.6" thickTop="1" thickBot="1" x14ac:dyDescent="0.35">
      <c r="A90" s="18">
        <v>45543</v>
      </c>
      <c r="B90" s="18" t="s">
        <v>103</v>
      </c>
      <c r="C90" s="19" t="s">
        <v>104</v>
      </c>
      <c r="D90" s="19" t="s">
        <v>52</v>
      </c>
      <c r="E90" s="19" t="s">
        <v>71</v>
      </c>
      <c r="F90" s="19" t="s">
        <v>7</v>
      </c>
      <c r="G90" s="19" t="s">
        <v>12</v>
      </c>
      <c r="H90" s="19">
        <v>12</v>
      </c>
      <c r="I90" s="19">
        <v>561</v>
      </c>
      <c r="J90" s="19">
        <v>1162</v>
      </c>
      <c r="K90" s="20">
        <f t="shared" si="4"/>
        <v>6732</v>
      </c>
      <c r="L90" s="20">
        <f t="shared" si="5"/>
        <v>13944</v>
      </c>
      <c r="M90" s="20">
        <f t="shared" si="6"/>
        <v>7212</v>
      </c>
      <c r="N90" s="20" t="str">
        <f t="shared" si="7"/>
        <v>profit</v>
      </c>
    </row>
    <row r="91" spans="1:14" ht="15.6" thickTop="1" thickBot="1" x14ac:dyDescent="0.35">
      <c r="A91" s="18">
        <v>45544</v>
      </c>
      <c r="B91" s="18" t="s">
        <v>103</v>
      </c>
      <c r="C91" s="19" t="s">
        <v>105</v>
      </c>
      <c r="D91" s="19" t="s">
        <v>52</v>
      </c>
      <c r="E91" s="19" t="s">
        <v>71</v>
      </c>
      <c r="F91" s="19" t="s">
        <v>78</v>
      </c>
      <c r="G91" s="19" t="s">
        <v>12</v>
      </c>
      <c r="H91" s="19">
        <v>12</v>
      </c>
      <c r="I91" s="19">
        <v>879</v>
      </c>
      <c r="J91" s="19">
        <v>1428</v>
      </c>
      <c r="K91" s="20">
        <f t="shared" si="4"/>
        <v>10548</v>
      </c>
      <c r="L91" s="20">
        <f t="shared" si="5"/>
        <v>17136</v>
      </c>
      <c r="M91" s="20">
        <f t="shared" si="6"/>
        <v>6588</v>
      </c>
      <c r="N91" s="20" t="str">
        <f t="shared" si="7"/>
        <v>profit</v>
      </c>
    </row>
    <row r="92" spans="1:14" ht="15.6" thickTop="1" thickBot="1" x14ac:dyDescent="0.35">
      <c r="A92" s="18">
        <v>45545</v>
      </c>
      <c r="B92" s="18" t="s">
        <v>103</v>
      </c>
      <c r="C92" s="19" t="s">
        <v>106</v>
      </c>
      <c r="D92" s="19" t="s">
        <v>52</v>
      </c>
      <c r="E92" s="19" t="s">
        <v>71</v>
      </c>
      <c r="F92" s="19" t="s">
        <v>60</v>
      </c>
      <c r="G92" s="19" t="s">
        <v>12</v>
      </c>
      <c r="H92" s="19">
        <v>13</v>
      </c>
      <c r="I92" s="19">
        <v>523</v>
      </c>
      <c r="J92" s="19">
        <v>1326</v>
      </c>
      <c r="K92" s="20">
        <f t="shared" si="4"/>
        <v>6799</v>
      </c>
      <c r="L92" s="20">
        <f t="shared" si="5"/>
        <v>17238</v>
      </c>
      <c r="M92" s="20">
        <f t="shared" si="6"/>
        <v>10439</v>
      </c>
      <c r="N92" s="20" t="str">
        <f t="shared" si="7"/>
        <v>profit</v>
      </c>
    </row>
    <row r="93" spans="1:14" ht="15.6" thickTop="1" thickBot="1" x14ac:dyDescent="0.35">
      <c r="A93" s="18">
        <v>45546</v>
      </c>
      <c r="B93" s="18" t="s">
        <v>103</v>
      </c>
      <c r="C93" s="19" t="s">
        <v>107</v>
      </c>
      <c r="D93" s="19" t="s">
        <v>52</v>
      </c>
      <c r="E93" s="19" t="s">
        <v>71</v>
      </c>
      <c r="F93" s="19" t="s">
        <v>98</v>
      </c>
      <c r="G93" s="19" t="s">
        <v>12</v>
      </c>
      <c r="H93" s="19">
        <v>10</v>
      </c>
      <c r="I93" s="19">
        <v>990</v>
      </c>
      <c r="J93" s="19">
        <v>1030</v>
      </c>
      <c r="K93" s="20">
        <f t="shared" si="4"/>
        <v>9900</v>
      </c>
      <c r="L93" s="20">
        <f t="shared" si="5"/>
        <v>10300</v>
      </c>
      <c r="M93" s="20">
        <f t="shared" si="6"/>
        <v>400</v>
      </c>
      <c r="N93" s="20" t="str">
        <f t="shared" si="7"/>
        <v>profit</v>
      </c>
    </row>
    <row r="94" spans="1:14" ht="15.6" thickTop="1" thickBot="1" x14ac:dyDescent="0.35">
      <c r="A94" s="18">
        <v>45475</v>
      </c>
      <c r="B94" s="18" t="s">
        <v>74</v>
      </c>
      <c r="C94" s="19" t="s">
        <v>149</v>
      </c>
      <c r="D94" s="19" t="s">
        <v>52</v>
      </c>
      <c r="E94" s="19" t="s">
        <v>71</v>
      </c>
      <c r="F94" s="19" t="s">
        <v>78</v>
      </c>
      <c r="G94" s="19" t="s">
        <v>8</v>
      </c>
      <c r="H94" s="19">
        <v>15</v>
      </c>
      <c r="I94" s="19">
        <v>910</v>
      </c>
      <c r="J94" s="19">
        <v>916</v>
      </c>
      <c r="K94" s="20">
        <f t="shared" si="4"/>
        <v>13650</v>
      </c>
      <c r="L94" s="20">
        <f t="shared" si="5"/>
        <v>13740</v>
      </c>
      <c r="M94" s="20">
        <f t="shared" si="6"/>
        <v>90</v>
      </c>
      <c r="N94" s="20" t="str">
        <f t="shared" si="7"/>
        <v>profit</v>
      </c>
    </row>
    <row r="95" spans="1:14" ht="15.6" thickTop="1" thickBot="1" x14ac:dyDescent="0.35">
      <c r="A95" s="18">
        <v>45547</v>
      </c>
      <c r="B95" s="18" t="s">
        <v>103</v>
      </c>
      <c r="C95" s="19" t="s">
        <v>108</v>
      </c>
      <c r="D95" s="19" t="s">
        <v>52</v>
      </c>
      <c r="E95" s="19" t="s">
        <v>71</v>
      </c>
      <c r="F95" s="19" t="s">
        <v>109</v>
      </c>
      <c r="G95" s="19" t="s">
        <v>8</v>
      </c>
      <c r="H95" s="19">
        <v>12</v>
      </c>
      <c r="I95" s="19">
        <v>707</v>
      </c>
      <c r="J95" s="19">
        <v>1203</v>
      </c>
      <c r="K95" s="20">
        <f t="shared" si="4"/>
        <v>8484</v>
      </c>
      <c r="L95" s="20">
        <f t="shared" si="5"/>
        <v>14436</v>
      </c>
      <c r="M95" s="20">
        <f t="shared" si="6"/>
        <v>5952</v>
      </c>
      <c r="N95" s="20" t="str">
        <f t="shared" si="7"/>
        <v>profit</v>
      </c>
    </row>
    <row r="96" spans="1:14" ht="15.6" thickTop="1" thickBot="1" x14ac:dyDescent="0.35">
      <c r="A96" s="18">
        <v>45548</v>
      </c>
      <c r="B96" s="18" t="s">
        <v>103</v>
      </c>
      <c r="C96" s="19" t="s">
        <v>110</v>
      </c>
      <c r="D96" s="19" t="s">
        <v>52</v>
      </c>
      <c r="E96" s="19" t="s">
        <v>71</v>
      </c>
      <c r="F96" s="19" t="s">
        <v>111</v>
      </c>
      <c r="G96" s="19" t="s">
        <v>8</v>
      </c>
      <c r="H96" s="19">
        <v>13</v>
      </c>
      <c r="I96" s="19">
        <v>515</v>
      </c>
      <c r="J96" s="19">
        <v>1095</v>
      </c>
      <c r="K96" s="20">
        <f t="shared" si="4"/>
        <v>6695</v>
      </c>
      <c r="L96" s="20">
        <f t="shared" si="5"/>
        <v>14235</v>
      </c>
      <c r="M96" s="20">
        <f t="shared" si="6"/>
        <v>7540</v>
      </c>
      <c r="N96" s="20" t="str">
        <f t="shared" si="7"/>
        <v>profit</v>
      </c>
    </row>
    <row r="97" spans="1:14" ht="15.6" thickTop="1" thickBot="1" x14ac:dyDescent="0.35">
      <c r="A97" s="18">
        <v>45550</v>
      </c>
      <c r="B97" s="18" t="s">
        <v>103</v>
      </c>
      <c r="C97" s="19" t="s">
        <v>112</v>
      </c>
      <c r="D97" s="19" t="s">
        <v>52</v>
      </c>
      <c r="E97" s="19" t="s">
        <v>71</v>
      </c>
      <c r="F97" s="19" t="s">
        <v>78</v>
      </c>
      <c r="G97" s="19" t="s">
        <v>8</v>
      </c>
      <c r="H97" s="19">
        <v>12</v>
      </c>
      <c r="I97" s="19">
        <v>671</v>
      </c>
      <c r="J97" s="19">
        <v>850</v>
      </c>
      <c r="K97" s="20">
        <f t="shared" si="4"/>
        <v>8052</v>
      </c>
      <c r="L97" s="20">
        <f t="shared" si="5"/>
        <v>10200</v>
      </c>
      <c r="M97" s="20">
        <f t="shared" si="6"/>
        <v>2148</v>
      </c>
      <c r="N97" s="20" t="str">
        <f t="shared" si="7"/>
        <v>profit</v>
      </c>
    </row>
    <row r="98" spans="1:14" ht="15.6" thickTop="1" thickBot="1" x14ac:dyDescent="0.35">
      <c r="A98" s="18">
        <v>45551</v>
      </c>
      <c r="B98" s="18" t="s">
        <v>103</v>
      </c>
      <c r="C98" s="19" t="s">
        <v>113</v>
      </c>
      <c r="D98" s="19" t="s">
        <v>52</v>
      </c>
      <c r="E98" s="19" t="s">
        <v>71</v>
      </c>
      <c r="F98" s="19" t="s">
        <v>94</v>
      </c>
      <c r="G98" s="19" t="s">
        <v>8</v>
      </c>
      <c r="H98" s="19">
        <v>12</v>
      </c>
      <c r="I98" s="19">
        <v>500</v>
      </c>
      <c r="J98" s="19">
        <v>1276</v>
      </c>
      <c r="K98" s="20">
        <f t="shared" si="4"/>
        <v>6000</v>
      </c>
      <c r="L98" s="20">
        <f t="shared" si="5"/>
        <v>15312</v>
      </c>
      <c r="M98" s="20">
        <f t="shared" si="6"/>
        <v>9312</v>
      </c>
      <c r="N98" s="20" t="str">
        <f t="shared" si="7"/>
        <v>profit</v>
      </c>
    </row>
    <row r="99" spans="1:14" ht="15.6" thickTop="1" thickBot="1" x14ac:dyDescent="0.35">
      <c r="A99" s="18">
        <v>45552</v>
      </c>
      <c r="B99" s="18" t="s">
        <v>103</v>
      </c>
      <c r="C99" s="19" t="s">
        <v>114</v>
      </c>
      <c r="D99" s="19" t="s">
        <v>52</v>
      </c>
      <c r="E99" s="19" t="s">
        <v>71</v>
      </c>
      <c r="F99" s="19" t="s">
        <v>69</v>
      </c>
      <c r="G99" s="19" t="s">
        <v>8</v>
      </c>
      <c r="H99" s="19">
        <v>18</v>
      </c>
      <c r="I99" s="19">
        <v>602</v>
      </c>
      <c r="J99" s="19">
        <v>1401</v>
      </c>
      <c r="K99" s="20">
        <f t="shared" si="4"/>
        <v>10836</v>
      </c>
      <c r="L99" s="20">
        <f t="shared" si="5"/>
        <v>25218</v>
      </c>
      <c r="M99" s="20">
        <f t="shared" si="6"/>
        <v>14382</v>
      </c>
      <c r="N99" s="20" t="str">
        <f t="shared" si="7"/>
        <v>profit</v>
      </c>
    </row>
    <row r="100" spans="1:14" ht="15.6" thickTop="1" thickBot="1" x14ac:dyDescent="0.35">
      <c r="A100" s="18">
        <v>45553</v>
      </c>
      <c r="B100" s="18" t="s">
        <v>103</v>
      </c>
      <c r="C100" s="19" t="s">
        <v>115</v>
      </c>
      <c r="D100" s="19" t="s">
        <v>52</v>
      </c>
      <c r="E100" s="19" t="s">
        <v>71</v>
      </c>
      <c r="F100" s="19" t="s">
        <v>73</v>
      </c>
      <c r="G100" s="19" t="s">
        <v>8</v>
      </c>
      <c r="H100" s="19">
        <v>18</v>
      </c>
      <c r="I100" s="19">
        <v>629</v>
      </c>
      <c r="J100" s="19">
        <v>945</v>
      </c>
      <c r="K100" s="20">
        <f t="shared" si="4"/>
        <v>11322</v>
      </c>
      <c r="L100" s="20">
        <f t="shared" si="5"/>
        <v>17010</v>
      </c>
      <c r="M100" s="20">
        <f t="shared" si="6"/>
        <v>5688</v>
      </c>
      <c r="N100" s="20" t="str">
        <f t="shared" si="7"/>
        <v>profit</v>
      </c>
    </row>
    <row r="101" spans="1:14" ht="15.6" thickTop="1" thickBot="1" x14ac:dyDescent="0.35">
      <c r="A101" s="18">
        <v>45562</v>
      </c>
      <c r="B101" s="18" t="s">
        <v>103</v>
      </c>
      <c r="C101" s="19" t="s">
        <v>116</v>
      </c>
      <c r="D101" s="19" t="s">
        <v>52</v>
      </c>
      <c r="E101" s="19" t="s">
        <v>53</v>
      </c>
      <c r="F101" s="19" t="s">
        <v>69</v>
      </c>
      <c r="G101" s="19" t="s">
        <v>12</v>
      </c>
      <c r="H101" s="19">
        <v>17</v>
      </c>
      <c r="I101" s="19">
        <v>565</v>
      </c>
      <c r="J101" s="19">
        <v>1281</v>
      </c>
      <c r="K101" s="20">
        <f t="shared" si="4"/>
        <v>9605</v>
      </c>
      <c r="L101" s="20">
        <f t="shared" si="5"/>
        <v>21777</v>
      </c>
      <c r="M101" s="20">
        <f t="shared" si="6"/>
        <v>12172</v>
      </c>
      <c r="N101" s="20" t="str">
        <f t="shared" si="7"/>
        <v>profit</v>
      </c>
    </row>
    <row r="102" spans="1:14" ht="15.6" thickTop="1" thickBot="1" x14ac:dyDescent="0.35">
      <c r="A102" s="18">
        <v>45564</v>
      </c>
      <c r="B102" s="18" t="s">
        <v>103</v>
      </c>
      <c r="C102" s="19" t="s">
        <v>117</v>
      </c>
      <c r="D102" s="19" t="s">
        <v>52</v>
      </c>
      <c r="E102" s="19" t="s">
        <v>53</v>
      </c>
      <c r="F102" s="19" t="s">
        <v>73</v>
      </c>
      <c r="G102" s="19" t="s">
        <v>8</v>
      </c>
      <c r="H102" s="19">
        <v>10</v>
      </c>
      <c r="I102" s="19">
        <v>917</v>
      </c>
      <c r="J102" s="19">
        <v>1107</v>
      </c>
      <c r="K102" s="20">
        <f t="shared" si="4"/>
        <v>9170</v>
      </c>
      <c r="L102" s="20">
        <f t="shared" si="5"/>
        <v>11070</v>
      </c>
      <c r="M102" s="20">
        <f t="shared" si="6"/>
        <v>1900</v>
      </c>
      <c r="N102" s="20" t="str">
        <f t="shared" si="7"/>
        <v>profit</v>
      </c>
    </row>
    <row r="103" spans="1:14" ht="15.6" thickTop="1" thickBot="1" x14ac:dyDescent="0.35">
      <c r="A103" s="18">
        <v>45566</v>
      </c>
      <c r="B103" s="18" t="s">
        <v>118</v>
      </c>
      <c r="C103" s="19" t="s">
        <v>119</v>
      </c>
      <c r="D103" s="19" t="s">
        <v>52</v>
      </c>
      <c r="E103" s="19" t="s">
        <v>53</v>
      </c>
      <c r="F103" s="19" t="s">
        <v>98</v>
      </c>
      <c r="G103" s="19" t="s">
        <v>8</v>
      </c>
      <c r="H103" s="19">
        <v>18</v>
      </c>
      <c r="I103" s="19">
        <v>867</v>
      </c>
      <c r="J103" s="19">
        <v>875</v>
      </c>
      <c r="K103" s="20">
        <f t="shared" si="4"/>
        <v>15606</v>
      </c>
      <c r="L103" s="20">
        <f t="shared" si="5"/>
        <v>15750</v>
      </c>
      <c r="M103" s="20">
        <f t="shared" si="6"/>
        <v>144</v>
      </c>
      <c r="N103" s="20" t="str">
        <f t="shared" si="7"/>
        <v>profit</v>
      </c>
    </row>
    <row r="104" spans="1:14" ht="15.6" thickTop="1" thickBot="1" x14ac:dyDescent="0.35">
      <c r="A104" s="18">
        <v>45567</v>
      </c>
      <c r="B104" s="18" t="s">
        <v>118</v>
      </c>
      <c r="C104" s="19" t="s">
        <v>120</v>
      </c>
      <c r="D104" s="19" t="s">
        <v>52</v>
      </c>
      <c r="E104" s="19" t="s">
        <v>53</v>
      </c>
      <c r="F104" s="19" t="s">
        <v>94</v>
      </c>
      <c r="G104" s="19" t="s">
        <v>8</v>
      </c>
      <c r="H104" s="19">
        <v>10</v>
      </c>
      <c r="I104" s="19">
        <v>757</v>
      </c>
      <c r="J104" s="19">
        <v>885</v>
      </c>
      <c r="K104" s="20">
        <f t="shared" si="4"/>
        <v>7570</v>
      </c>
      <c r="L104" s="20">
        <f t="shared" si="5"/>
        <v>8850</v>
      </c>
      <c r="M104" s="20">
        <f t="shared" si="6"/>
        <v>1280</v>
      </c>
      <c r="N104" s="20" t="str">
        <f t="shared" si="7"/>
        <v>profit</v>
      </c>
    </row>
    <row r="105" spans="1:14" ht="15.6" thickTop="1" thickBot="1" x14ac:dyDescent="0.35">
      <c r="A105" s="18">
        <v>45568</v>
      </c>
      <c r="B105" s="18" t="s">
        <v>118</v>
      </c>
      <c r="C105" s="19" t="s">
        <v>121</v>
      </c>
      <c r="D105" s="19" t="s">
        <v>52</v>
      </c>
      <c r="E105" s="19" t="s">
        <v>53</v>
      </c>
      <c r="F105" s="19" t="s">
        <v>73</v>
      </c>
      <c r="G105" s="19" t="s">
        <v>8</v>
      </c>
      <c r="H105" s="19">
        <v>18</v>
      </c>
      <c r="I105" s="19">
        <v>668</v>
      </c>
      <c r="J105" s="19">
        <v>1366</v>
      </c>
      <c r="K105" s="20">
        <f t="shared" si="4"/>
        <v>12024</v>
      </c>
      <c r="L105" s="20">
        <f t="shared" si="5"/>
        <v>24588</v>
      </c>
      <c r="M105" s="20">
        <f t="shared" si="6"/>
        <v>12564</v>
      </c>
      <c r="N105" s="20" t="str">
        <f t="shared" si="7"/>
        <v>profit</v>
      </c>
    </row>
    <row r="106" spans="1:14" ht="15.6" thickTop="1" thickBot="1" x14ac:dyDescent="0.35">
      <c r="A106" s="18">
        <v>45580</v>
      </c>
      <c r="B106" s="18" t="s">
        <v>118</v>
      </c>
      <c r="C106" s="19" t="s">
        <v>122</v>
      </c>
      <c r="D106" s="19" t="s">
        <v>52</v>
      </c>
      <c r="E106" s="19" t="s">
        <v>71</v>
      </c>
      <c r="F106" s="19" t="s">
        <v>64</v>
      </c>
      <c r="G106" s="19" t="s">
        <v>12</v>
      </c>
      <c r="H106" s="19">
        <v>20</v>
      </c>
      <c r="I106" s="19">
        <v>882</v>
      </c>
      <c r="J106" s="19">
        <v>1193</v>
      </c>
      <c r="K106" s="20">
        <f t="shared" si="4"/>
        <v>17640</v>
      </c>
      <c r="L106" s="20">
        <f t="shared" si="5"/>
        <v>23860</v>
      </c>
      <c r="M106" s="20">
        <f t="shared" si="6"/>
        <v>6220</v>
      </c>
      <c r="N106" s="20" t="str">
        <f t="shared" si="7"/>
        <v>profit</v>
      </c>
    </row>
    <row r="107" spans="1:14" ht="15.6" thickTop="1" thickBot="1" x14ac:dyDescent="0.35">
      <c r="A107" s="18">
        <v>45488</v>
      </c>
      <c r="B107" s="18" t="s">
        <v>74</v>
      </c>
      <c r="C107" s="19" t="s">
        <v>150</v>
      </c>
      <c r="D107" s="19" t="s">
        <v>80</v>
      </c>
      <c r="E107" s="19" t="s">
        <v>10</v>
      </c>
      <c r="F107" s="19" t="s">
        <v>73</v>
      </c>
      <c r="G107" s="19" t="s">
        <v>8</v>
      </c>
      <c r="H107" s="19">
        <v>26</v>
      </c>
      <c r="I107" s="19">
        <v>627</v>
      </c>
      <c r="J107" s="19">
        <v>1416</v>
      </c>
      <c r="K107" s="20">
        <f t="shared" si="4"/>
        <v>16302</v>
      </c>
      <c r="L107" s="20">
        <f t="shared" si="5"/>
        <v>36816</v>
      </c>
      <c r="M107" s="20">
        <f t="shared" si="6"/>
        <v>20514</v>
      </c>
      <c r="N107" s="20" t="str">
        <f t="shared" si="7"/>
        <v>profit</v>
      </c>
    </row>
    <row r="108" spans="1:14" ht="15.6" thickTop="1" thickBot="1" x14ac:dyDescent="0.35">
      <c r="A108" s="18">
        <v>45581</v>
      </c>
      <c r="B108" s="18" t="s">
        <v>118</v>
      </c>
      <c r="C108" s="19" t="s">
        <v>123</v>
      </c>
      <c r="D108" s="19" t="s">
        <v>52</v>
      </c>
      <c r="E108" s="19" t="s">
        <v>71</v>
      </c>
      <c r="F108" s="19" t="s">
        <v>60</v>
      </c>
      <c r="G108" s="19" t="s">
        <v>12</v>
      </c>
      <c r="H108" s="19">
        <v>17</v>
      </c>
      <c r="I108" s="19">
        <v>739</v>
      </c>
      <c r="J108" s="19">
        <v>826</v>
      </c>
      <c r="K108" s="20">
        <f t="shared" si="4"/>
        <v>12563</v>
      </c>
      <c r="L108" s="20">
        <f t="shared" si="5"/>
        <v>14042</v>
      </c>
      <c r="M108" s="20">
        <f t="shared" si="6"/>
        <v>1479</v>
      </c>
      <c r="N108" s="20" t="str">
        <f t="shared" si="7"/>
        <v>profit</v>
      </c>
    </row>
    <row r="109" spans="1:14" ht="15.6" thickTop="1" thickBot="1" x14ac:dyDescent="0.35">
      <c r="A109" s="18">
        <v>45582</v>
      </c>
      <c r="B109" s="18" t="s">
        <v>118</v>
      </c>
      <c r="C109" s="19" t="s">
        <v>124</v>
      </c>
      <c r="D109" s="19" t="s">
        <v>52</v>
      </c>
      <c r="E109" s="19" t="s">
        <v>71</v>
      </c>
      <c r="F109" s="19" t="s">
        <v>109</v>
      </c>
      <c r="G109" s="19" t="s">
        <v>12</v>
      </c>
      <c r="H109" s="19">
        <v>15</v>
      </c>
      <c r="I109" s="19">
        <v>563</v>
      </c>
      <c r="J109" s="19">
        <v>1069</v>
      </c>
      <c r="K109" s="20">
        <f t="shared" si="4"/>
        <v>8445</v>
      </c>
      <c r="L109" s="20">
        <f t="shared" si="5"/>
        <v>16035</v>
      </c>
      <c r="M109" s="20">
        <f t="shared" si="6"/>
        <v>7590</v>
      </c>
      <c r="N109" s="20" t="str">
        <f t="shared" si="7"/>
        <v>profit</v>
      </c>
    </row>
    <row r="110" spans="1:14" ht="15.6" thickTop="1" thickBot="1" x14ac:dyDescent="0.35">
      <c r="A110" s="18">
        <v>45584</v>
      </c>
      <c r="B110" s="18" t="s">
        <v>118</v>
      </c>
      <c r="C110" s="19" t="s">
        <v>125</v>
      </c>
      <c r="D110" s="19" t="s">
        <v>52</v>
      </c>
      <c r="E110" s="19" t="s">
        <v>71</v>
      </c>
      <c r="F110" s="19" t="s">
        <v>69</v>
      </c>
      <c r="G110" s="19" t="s">
        <v>8</v>
      </c>
      <c r="H110" s="19">
        <v>15</v>
      </c>
      <c r="I110" s="19">
        <v>662</v>
      </c>
      <c r="J110" s="19">
        <v>1183</v>
      </c>
      <c r="K110" s="20">
        <f t="shared" si="4"/>
        <v>9930</v>
      </c>
      <c r="L110" s="20">
        <f t="shared" si="5"/>
        <v>17745</v>
      </c>
      <c r="M110" s="20">
        <f t="shared" si="6"/>
        <v>7815</v>
      </c>
      <c r="N110" s="20" t="str">
        <f t="shared" si="7"/>
        <v>profit</v>
      </c>
    </row>
    <row r="111" spans="1:14" ht="15.6" thickTop="1" thickBot="1" x14ac:dyDescent="0.35">
      <c r="A111" s="18">
        <v>45585</v>
      </c>
      <c r="B111" s="18" t="s">
        <v>118</v>
      </c>
      <c r="C111" s="19" t="s">
        <v>126</v>
      </c>
      <c r="D111" s="19" t="s">
        <v>52</v>
      </c>
      <c r="E111" s="19" t="s">
        <v>71</v>
      </c>
      <c r="F111" s="19" t="s">
        <v>73</v>
      </c>
      <c r="G111" s="19" t="s">
        <v>8</v>
      </c>
      <c r="H111" s="19">
        <v>16</v>
      </c>
      <c r="I111" s="19">
        <v>846</v>
      </c>
      <c r="J111" s="19">
        <v>1375</v>
      </c>
      <c r="K111" s="20">
        <f t="shared" si="4"/>
        <v>13536</v>
      </c>
      <c r="L111" s="20">
        <f t="shared" si="5"/>
        <v>22000</v>
      </c>
      <c r="M111" s="20">
        <f t="shared" si="6"/>
        <v>8464</v>
      </c>
      <c r="N111" s="20" t="str">
        <f t="shared" si="7"/>
        <v>profit</v>
      </c>
    </row>
    <row r="112" spans="1:14" ht="15.6" thickTop="1" thickBot="1" x14ac:dyDescent="0.35">
      <c r="A112" s="18">
        <v>45587</v>
      </c>
      <c r="B112" s="18" t="s">
        <v>118</v>
      </c>
      <c r="C112" s="19" t="s">
        <v>127</v>
      </c>
      <c r="D112" s="19" t="s">
        <v>52</v>
      </c>
      <c r="E112" s="19" t="s">
        <v>71</v>
      </c>
      <c r="F112" s="19" t="s">
        <v>98</v>
      </c>
      <c r="G112" s="19" t="s">
        <v>8</v>
      </c>
      <c r="H112" s="19">
        <v>14</v>
      </c>
      <c r="I112" s="19">
        <v>777</v>
      </c>
      <c r="J112" s="19">
        <v>1192</v>
      </c>
      <c r="K112" s="20">
        <f t="shared" si="4"/>
        <v>10878</v>
      </c>
      <c r="L112" s="20">
        <f t="shared" si="5"/>
        <v>16688</v>
      </c>
      <c r="M112" s="20">
        <f t="shared" si="6"/>
        <v>5810</v>
      </c>
      <c r="N112" s="20" t="str">
        <f t="shared" si="7"/>
        <v>profit</v>
      </c>
    </row>
    <row r="113" spans="1:14" ht="15.6" thickTop="1" thickBot="1" x14ac:dyDescent="0.35">
      <c r="A113" s="18">
        <v>45659</v>
      </c>
      <c r="B113" s="18" t="s">
        <v>128</v>
      </c>
      <c r="C113" s="19" t="s">
        <v>129</v>
      </c>
      <c r="D113" s="19" t="s">
        <v>52</v>
      </c>
      <c r="E113" s="19" t="s">
        <v>53</v>
      </c>
      <c r="F113" s="19" t="s">
        <v>60</v>
      </c>
      <c r="G113" s="19" t="s">
        <v>8</v>
      </c>
      <c r="H113" s="19">
        <v>16</v>
      </c>
      <c r="I113" s="19">
        <v>632</v>
      </c>
      <c r="J113" s="19">
        <v>835</v>
      </c>
      <c r="K113" s="20">
        <f t="shared" si="4"/>
        <v>10112</v>
      </c>
      <c r="L113" s="20">
        <f t="shared" si="5"/>
        <v>13360</v>
      </c>
      <c r="M113" s="20">
        <f t="shared" si="6"/>
        <v>3248</v>
      </c>
      <c r="N113" s="20" t="str">
        <f t="shared" si="7"/>
        <v>profit</v>
      </c>
    </row>
    <row r="114" spans="1:14" ht="15.6" thickTop="1" thickBot="1" x14ac:dyDescent="0.35">
      <c r="A114" s="18">
        <v>45661</v>
      </c>
      <c r="B114" s="18" t="s">
        <v>128</v>
      </c>
      <c r="C114" s="19" t="s">
        <v>133</v>
      </c>
      <c r="D114" s="19" t="s">
        <v>52</v>
      </c>
      <c r="E114" s="19" t="s">
        <v>53</v>
      </c>
      <c r="F114" s="19" t="s">
        <v>7</v>
      </c>
      <c r="G114" s="19" t="s">
        <v>8</v>
      </c>
      <c r="H114" s="19">
        <v>11</v>
      </c>
      <c r="I114" s="19">
        <v>731</v>
      </c>
      <c r="J114" s="19">
        <v>1311</v>
      </c>
      <c r="K114" s="20">
        <f t="shared" si="4"/>
        <v>8041</v>
      </c>
      <c r="L114" s="20">
        <f t="shared" si="5"/>
        <v>14421</v>
      </c>
      <c r="M114" s="20">
        <f t="shared" si="6"/>
        <v>6380</v>
      </c>
      <c r="N114" s="20" t="str">
        <f t="shared" si="7"/>
        <v>profit</v>
      </c>
    </row>
    <row r="115" spans="1:14" ht="15.6" thickTop="1" thickBot="1" x14ac:dyDescent="0.35">
      <c r="A115" s="18">
        <v>45663</v>
      </c>
      <c r="B115" s="18" t="s">
        <v>128</v>
      </c>
      <c r="C115" s="19" t="s">
        <v>134</v>
      </c>
      <c r="D115" s="19" t="s">
        <v>52</v>
      </c>
      <c r="E115" s="19" t="s">
        <v>53</v>
      </c>
      <c r="F115" s="19" t="s">
        <v>56</v>
      </c>
      <c r="G115" s="19" t="s">
        <v>8</v>
      </c>
      <c r="H115" s="19">
        <v>10</v>
      </c>
      <c r="I115" s="19">
        <v>774</v>
      </c>
      <c r="J115" s="19">
        <v>1472</v>
      </c>
      <c r="K115" s="20">
        <f t="shared" si="4"/>
        <v>7740</v>
      </c>
      <c r="L115" s="20">
        <f t="shared" si="5"/>
        <v>14720</v>
      </c>
      <c r="M115" s="20">
        <f t="shared" si="6"/>
        <v>6980</v>
      </c>
      <c r="N115" s="20" t="str">
        <f t="shared" si="7"/>
        <v>profit</v>
      </c>
    </row>
    <row r="116" spans="1:14" ht="15.6" thickTop="1" thickBot="1" x14ac:dyDescent="0.35">
      <c r="A116" s="18">
        <v>45665</v>
      </c>
      <c r="B116" s="18" t="s">
        <v>128</v>
      </c>
      <c r="C116" s="19" t="s">
        <v>135</v>
      </c>
      <c r="D116" s="19" t="s">
        <v>52</v>
      </c>
      <c r="E116" s="19" t="s">
        <v>53</v>
      </c>
      <c r="F116" s="19" t="s">
        <v>60</v>
      </c>
      <c r="G116" s="19" t="s">
        <v>12</v>
      </c>
      <c r="H116" s="19">
        <v>11</v>
      </c>
      <c r="I116" s="19">
        <v>986</v>
      </c>
      <c r="J116" s="19">
        <v>1228</v>
      </c>
      <c r="K116" s="20">
        <f t="shared" si="4"/>
        <v>10846</v>
      </c>
      <c r="L116" s="20">
        <f t="shared" si="5"/>
        <v>13508</v>
      </c>
      <c r="M116" s="20">
        <f t="shared" si="6"/>
        <v>2662</v>
      </c>
      <c r="N116" s="20" t="str">
        <f t="shared" si="7"/>
        <v>profit</v>
      </c>
    </row>
    <row r="117" spans="1:14" ht="15.6" thickTop="1" thickBot="1" x14ac:dyDescent="0.35">
      <c r="A117" s="18">
        <v>45678</v>
      </c>
      <c r="B117" s="18" t="s">
        <v>128</v>
      </c>
      <c r="C117" s="19" t="s">
        <v>136</v>
      </c>
      <c r="D117" s="19" t="s">
        <v>52</v>
      </c>
      <c r="E117" s="19" t="s">
        <v>71</v>
      </c>
      <c r="F117" s="19" t="s">
        <v>54</v>
      </c>
      <c r="G117" s="19" t="s">
        <v>8</v>
      </c>
      <c r="H117" s="19">
        <v>11</v>
      </c>
      <c r="I117" s="19">
        <v>519</v>
      </c>
      <c r="J117" s="19">
        <v>1143</v>
      </c>
      <c r="K117" s="20">
        <f t="shared" si="4"/>
        <v>5709</v>
      </c>
      <c r="L117" s="20">
        <f t="shared" si="5"/>
        <v>12573</v>
      </c>
      <c r="M117" s="20">
        <f t="shared" si="6"/>
        <v>6864</v>
      </c>
      <c r="N117" s="20" t="str">
        <f t="shared" si="7"/>
        <v>profit</v>
      </c>
    </row>
    <row r="118" spans="1:14" ht="15.6" thickTop="1" thickBot="1" x14ac:dyDescent="0.35">
      <c r="A118" s="18">
        <v>45679</v>
      </c>
      <c r="B118" s="18" t="s">
        <v>128</v>
      </c>
      <c r="C118" s="19" t="s">
        <v>137</v>
      </c>
      <c r="D118" s="19" t="s">
        <v>52</v>
      </c>
      <c r="E118" s="19" t="s">
        <v>71</v>
      </c>
      <c r="F118" s="19" t="s">
        <v>56</v>
      </c>
      <c r="G118" s="19" t="s">
        <v>8</v>
      </c>
      <c r="H118" s="19">
        <v>20</v>
      </c>
      <c r="I118" s="19">
        <v>597</v>
      </c>
      <c r="J118" s="19">
        <v>1175</v>
      </c>
      <c r="K118" s="20">
        <f t="shared" si="4"/>
        <v>11940</v>
      </c>
      <c r="L118" s="20">
        <f t="shared" si="5"/>
        <v>23500</v>
      </c>
      <c r="M118" s="20">
        <f t="shared" si="6"/>
        <v>11560</v>
      </c>
      <c r="N118" s="20" t="str">
        <f t="shared" si="7"/>
        <v>profit</v>
      </c>
    </row>
    <row r="119" spans="1:14" ht="15.6" thickTop="1" thickBot="1" x14ac:dyDescent="0.35">
      <c r="A119" s="18">
        <v>45680</v>
      </c>
      <c r="B119" s="18" t="s">
        <v>128</v>
      </c>
      <c r="C119" s="19" t="s">
        <v>138</v>
      </c>
      <c r="D119" s="19" t="s">
        <v>52</v>
      </c>
      <c r="E119" s="19" t="s">
        <v>71</v>
      </c>
      <c r="F119" s="19" t="s">
        <v>58</v>
      </c>
      <c r="G119" s="19" t="s">
        <v>8</v>
      </c>
      <c r="H119" s="19">
        <v>18</v>
      </c>
      <c r="I119" s="19">
        <v>632</v>
      </c>
      <c r="J119" s="19">
        <v>1384</v>
      </c>
      <c r="K119" s="20">
        <f t="shared" si="4"/>
        <v>11376</v>
      </c>
      <c r="L119" s="20">
        <f t="shared" si="5"/>
        <v>24912</v>
      </c>
      <c r="M119" s="20">
        <f t="shared" si="6"/>
        <v>13536</v>
      </c>
      <c r="N119" s="20" t="str">
        <f t="shared" si="7"/>
        <v>profit</v>
      </c>
    </row>
    <row r="120" spans="1:14" ht="15.6" thickTop="1" thickBot="1" x14ac:dyDescent="0.35">
      <c r="A120" s="18">
        <v>45681</v>
      </c>
      <c r="B120" s="18" t="s">
        <v>128</v>
      </c>
      <c r="C120" s="19" t="s">
        <v>139</v>
      </c>
      <c r="D120" s="19" t="s">
        <v>52</v>
      </c>
      <c r="E120" s="19" t="s">
        <v>71</v>
      </c>
      <c r="F120" s="19" t="s">
        <v>60</v>
      </c>
      <c r="G120" s="19" t="s">
        <v>8</v>
      </c>
      <c r="H120" s="19">
        <v>17</v>
      </c>
      <c r="I120" s="19">
        <v>649</v>
      </c>
      <c r="J120" s="19">
        <v>1392</v>
      </c>
      <c r="K120" s="20">
        <f t="shared" si="4"/>
        <v>11033</v>
      </c>
      <c r="L120" s="20">
        <f t="shared" si="5"/>
        <v>23664</v>
      </c>
      <c r="M120" s="20">
        <f t="shared" si="6"/>
        <v>12631</v>
      </c>
      <c r="N120" s="20" t="str">
        <f t="shared" si="7"/>
        <v>profit</v>
      </c>
    </row>
    <row r="121" spans="1:14" ht="15.6" thickTop="1" thickBot="1" x14ac:dyDescent="0.35">
      <c r="A121" s="18">
        <v>45682</v>
      </c>
      <c r="B121" s="18" t="s">
        <v>128</v>
      </c>
      <c r="C121" s="19" t="s">
        <v>140</v>
      </c>
      <c r="D121" s="19" t="s">
        <v>52</v>
      </c>
      <c r="E121" s="19" t="s">
        <v>71</v>
      </c>
      <c r="F121" s="19" t="s">
        <v>60</v>
      </c>
      <c r="G121" s="19" t="s">
        <v>8</v>
      </c>
      <c r="H121" s="19">
        <v>18</v>
      </c>
      <c r="I121" s="19">
        <v>587</v>
      </c>
      <c r="J121" s="19">
        <v>905</v>
      </c>
      <c r="K121" s="20">
        <f t="shared" si="4"/>
        <v>10566</v>
      </c>
      <c r="L121" s="20">
        <f t="shared" si="5"/>
        <v>16290</v>
      </c>
      <c r="M121" s="20">
        <f t="shared" si="6"/>
        <v>5724</v>
      </c>
      <c r="N121" s="20" t="str">
        <f t="shared" si="7"/>
        <v>profit</v>
      </c>
    </row>
    <row r="122" spans="1:14" ht="15.6" thickTop="1" thickBot="1" x14ac:dyDescent="0.35">
      <c r="A122" s="18">
        <v>45684</v>
      </c>
      <c r="B122" s="18" t="s">
        <v>128</v>
      </c>
      <c r="C122" s="19" t="s">
        <v>142</v>
      </c>
      <c r="D122" s="19" t="s">
        <v>52</v>
      </c>
      <c r="E122" s="19" t="s">
        <v>71</v>
      </c>
      <c r="F122" s="19" t="s">
        <v>64</v>
      </c>
      <c r="G122" s="19" t="s">
        <v>12</v>
      </c>
      <c r="H122" s="19">
        <v>19</v>
      </c>
      <c r="I122" s="19">
        <v>701</v>
      </c>
      <c r="J122" s="19">
        <v>1136</v>
      </c>
      <c r="K122" s="20">
        <f t="shared" si="4"/>
        <v>13319</v>
      </c>
      <c r="L122" s="20">
        <f t="shared" si="5"/>
        <v>21584</v>
      </c>
      <c r="M122" s="20">
        <f t="shared" si="6"/>
        <v>8265</v>
      </c>
      <c r="N122" s="20" t="str">
        <f t="shared" si="7"/>
        <v>profit</v>
      </c>
    </row>
    <row r="123" spans="1:14" ht="15.6" thickTop="1" thickBot="1" x14ac:dyDescent="0.35">
      <c r="A123" s="18">
        <v>45685</v>
      </c>
      <c r="B123" s="18" t="s">
        <v>128</v>
      </c>
      <c r="C123" s="19" t="s">
        <v>143</v>
      </c>
      <c r="D123" s="19" t="s">
        <v>52</v>
      </c>
      <c r="E123" s="19" t="s">
        <v>71</v>
      </c>
      <c r="F123" s="19" t="s">
        <v>60</v>
      </c>
      <c r="G123" s="19" t="s">
        <v>12</v>
      </c>
      <c r="H123" s="19">
        <v>19</v>
      </c>
      <c r="I123" s="19">
        <v>972</v>
      </c>
      <c r="J123" s="19">
        <v>1314</v>
      </c>
      <c r="K123" s="20">
        <f t="shared" si="4"/>
        <v>18468</v>
      </c>
      <c r="L123" s="20">
        <f t="shared" si="5"/>
        <v>24966</v>
      </c>
      <c r="M123" s="20">
        <f t="shared" si="6"/>
        <v>6498</v>
      </c>
      <c r="N123" s="20" t="str">
        <f t="shared" si="7"/>
        <v>profit</v>
      </c>
    </row>
    <row r="124" spans="1:14" ht="15.6" thickTop="1" thickBot="1" x14ac:dyDescent="0.35">
      <c r="A124" s="18">
        <v>45686</v>
      </c>
      <c r="B124" s="18" t="s">
        <v>128</v>
      </c>
      <c r="C124" s="19" t="s">
        <v>144</v>
      </c>
      <c r="D124" s="19" t="s">
        <v>52</v>
      </c>
      <c r="E124" s="19" t="s">
        <v>71</v>
      </c>
      <c r="F124" s="19" t="s">
        <v>73</v>
      </c>
      <c r="G124" s="19" t="s">
        <v>12</v>
      </c>
      <c r="H124" s="19">
        <v>13</v>
      </c>
      <c r="I124" s="19">
        <v>615</v>
      </c>
      <c r="J124" s="19">
        <v>1010</v>
      </c>
      <c r="K124" s="20">
        <f t="shared" si="4"/>
        <v>7995</v>
      </c>
      <c r="L124" s="20">
        <f t="shared" si="5"/>
        <v>13130</v>
      </c>
      <c r="M124" s="20">
        <f t="shared" si="6"/>
        <v>5135</v>
      </c>
      <c r="N124" s="20" t="str">
        <f t="shared" si="7"/>
        <v>profit</v>
      </c>
    </row>
    <row r="125" spans="1:14" ht="15.6" thickTop="1" thickBot="1" x14ac:dyDescent="0.35">
      <c r="A125" s="18">
        <v>45688</v>
      </c>
      <c r="B125" s="18" t="s">
        <v>128</v>
      </c>
      <c r="C125" s="19" t="s">
        <v>145</v>
      </c>
      <c r="D125" s="19" t="s">
        <v>52</v>
      </c>
      <c r="E125" s="19" t="s">
        <v>71</v>
      </c>
      <c r="F125" s="19" t="s">
        <v>146</v>
      </c>
      <c r="G125" s="19" t="s">
        <v>12</v>
      </c>
      <c r="H125" s="19">
        <v>19</v>
      </c>
      <c r="I125" s="19">
        <v>864</v>
      </c>
      <c r="J125" s="19">
        <v>1147</v>
      </c>
      <c r="K125" s="20">
        <f t="shared" si="4"/>
        <v>16416</v>
      </c>
      <c r="L125" s="20">
        <f t="shared" si="5"/>
        <v>21793</v>
      </c>
      <c r="M125" s="20">
        <f t="shared" si="6"/>
        <v>5377</v>
      </c>
      <c r="N125" s="20" t="str">
        <f t="shared" si="7"/>
        <v>profit</v>
      </c>
    </row>
    <row r="126" spans="1:14" ht="15.6" thickTop="1" thickBot="1" x14ac:dyDescent="0.35">
      <c r="A126" s="18">
        <v>45507</v>
      </c>
      <c r="B126" s="18" t="s">
        <v>91</v>
      </c>
      <c r="C126" s="19" t="s">
        <v>151</v>
      </c>
      <c r="D126" s="19" t="s">
        <v>67</v>
      </c>
      <c r="E126" s="19" t="s">
        <v>152</v>
      </c>
      <c r="F126" s="19" t="s">
        <v>109</v>
      </c>
      <c r="G126" s="19" t="s">
        <v>12</v>
      </c>
      <c r="H126" s="19">
        <v>86</v>
      </c>
      <c r="I126" s="19">
        <v>540</v>
      </c>
      <c r="J126" s="19">
        <v>1460</v>
      </c>
      <c r="K126" s="20">
        <f t="shared" si="4"/>
        <v>46440</v>
      </c>
      <c r="L126" s="20">
        <f t="shared" si="5"/>
        <v>125560</v>
      </c>
      <c r="M126" s="20">
        <f t="shared" si="6"/>
        <v>79120</v>
      </c>
      <c r="N126" s="20" t="str">
        <f t="shared" si="7"/>
        <v>profit</v>
      </c>
    </row>
    <row r="127" spans="1:14" ht="15.6" thickTop="1" thickBot="1" x14ac:dyDescent="0.35">
      <c r="A127" s="18">
        <v>45454</v>
      </c>
      <c r="B127" s="18" t="s">
        <v>50</v>
      </c>
      <c r="C127" s="19" t="s">
        <v>51</v>
      </c>
      <c r="D127" s="19" t="s">
        <v>52</v>
      </c>
      <c r="E127" s="19" t="s">
        <v>53</v>
      </c>
      <c r="F127" s="19" t="s">
        <v>54</v>
      </c>
      <c r="G127" s="19" t="s">
        <v>8</v>
      </c>
      <c r="H127" s="19">
        <v>13</v>
      </c>
      <c r="I127" s="19">
        <v>643</v>
      </c>
      <c r="J127" s="19">
        <v>1432</v>
      </c>
      <c r="K127" s="20">
        <f t="shared" si="4"/>
        <v>8359</v>
      </c>
      <c r="L127" s="20">
        <f t="shared" si="5"/>
        <v>18616</v>
      </c>
      <c r="M127" s="20">
        <f t="shared" si="6"/>
        <v>10257</v>
      </c>
      <c r="N127" s="20" t="str">
        <f t="shared" si="7"/>
        <v>profit</v>
      </c>
    </row>
    <row r="128" spans="1:14" ht="15.6" thickTop="1" thickBot="1" x14ac:dyDescent="0.35">
      <c r="A128" s="18">
        <v>45455</v>
      </c>
      <c r="B128" s="18" t="s">
        <v>50</v>
      </c>
      <c r="C128" s="19" t="s">
        <v>55</v>
      </c>
      <c r="D128" s="19" t="s">
        <v>52</v>
      </c>
      <c r="E128" s="19" t="s">
        <v>53</v>
      </c>
      <c r="F128" s="19" t="s">
        <v>56</v>
      </c>
      <c r="G128" s="19" t="s">
        <v>8</v>
      </c>
      <c r="H128" s="19">
        <v>16</v>
      </c>
      <c r="I128" s="19">
        <v>848</v>
      </c>
      <c r="J128" s="19">
        <v>1211</v>
      </c>
      <c r="K128" s="20">
        <f t="shared" si="4"/>
        <v>13568</v>
      </c>
      <c r="L128" s="20">
        <f t="shared" si="5"/>
        <v>19376</v>
      </c>
      <c r="M128" s="20">
        <f t="shared" si="6"/>
        <v>5808</v>
      </c>
      <c r="N128" s="20" t="str">
        <f t="shared" si="7"/>
        <v>profit</v>
      </c>
    </row>
    <row r="129" spans="1:14" ht="15.6" thickTop="1" thickBot="1" x14ac:dyDescent="0.35">
      <c r="A129" s="18">
        <v>45456</v>
      </c>
      <c r="B129" s="18" t="s">
        <v>50</v>
      </c>
      <c r="C129" s="19" t="s">
        <v>57</v>
      </c>
      <c r="D129" s="19" t="s">
        <v>52</v>
      </c>
      <c r="E129" s="19" t="s">
        <v>53</v>
      </c>
      <c r="F129" s="19" t="s">
        <v>58</v>
      </c>
      <c r="G129" s="19" t="s">
        <v>8</v>
      </c>
      <c r="H129" s="19">
        <v>19</v>
      </c>
      <c r="I129" s="19">
        <v>982</v>
      </c>
      <c r="J129" s="19">
        <v>1457</v>
      </c>
      <c r="K129" s="20">
        <f t="shared" si="4"/>
        <v>18658</v>
      </c>
      <c r="L129" s="20">
        <f t="shared" si="5"/>
        <v>27683</v>
      </c>
      <c r="M129" s="20">
        <f t="shared" si="6"/>
        <v>9025</v>
      </c>
      <c r="N129" s="20" t="str">
        <f t="shared" si="7"/>
        <v>profit</v>
      </c>
    </row>
    <row r="130" spans="1:14" ht="15.6" thickTop="1" thickBot="1" x14ac:dyDescent="0.35">
      <c r="A130" s="18">
        <v>45457</v>
      </c>
      <c r="B130" s="18" t="s">
        <v>50</v>
      </c>
      <c r="C130" s="19" t="s">
        <v>59</v>
      </c>
      <c r="D130" s="19" t="s">
        <v>52</v>
      </c>
      <c r="E130" s="19" t="s">
        <v>53</v>
      </c>
      <c r="F130" s="19" t="s">
        <v>60</v>
      </c>
      <c r="G130" s="19" t="s">
        <v>8</v>
      </c>
      <c r="H130" s="19">
        <v>19</v>
      </c>
      <c r="I130" s="19">
        <v>918</v>
      </c>
      <c r="J130" s="19">
        <v>864</v>
      </c>
      <c r="K130" s="20">
        <f t="shared" ref="K130:K193" si="8">H130*I130</f>
        <v>17442</v>
      </c>
      <c r="L130" s="20">
        <f t="shared" ref="L130:L193" si="9">H130*J130</f>
        <v>16416</v>
      </c>
      <c r="M130" s="20">
        <f t="shared" ref="M130:M193" si="10">L130-K130</f>
        <v>-1026</v>
      </c>
      <c r="N130" s="20" t="str">
        <f t="shared" ref="N130:N193" si="11">IF(M130&gt;0,"profit","loss")</f>
        <v>loss</v>
      </c>
    </row>
    <row r="131" spans="1:14" ht="15.6" thickTop="1" thickBot="1" x14ac:dyDescent="0.35">
      <c r="A131" s="18">
        <v>45512</v>
      </c>
      <c r="B131" s="18" t="s">
        <v>91</v>
      </c>
      <c r="C131" s="19" t="s">
        <v>153</v>
      </c>
      <c r="D131" s="19" t="s">
        <v>52</v>
      </c>
      <c r="E131" s="19" t="s">
        <v>71</v>
      </c>
      <c r="F131" s="19" t="s">
        <v>69</v>
      </c>
      <c r="G131" s="19" t="s">
        <v>8</v>
      </c>
      <c r="H131" s="19">
        <v>10</v>
      </c>
      <c r="I131" s="19">
        <v>863</v>
      </c>
      <c r="J131" s="19">
        <v>1386</v>
      </c>
      <c r="K131" s="20">
        <f t="shared" si="8"/>
        <v>8630</v>
      </c>
      <c r="L131" s="20">
        <f t="shared" si="9"/>
        <v>13860</v>
      </c>
      <c r="M131" s="20">
        <f t="shared" si="10"/>
        <v>5230</v>
      </c>
      <c r="N131" s="20" t="str">
        <f t="shared" si="11"/>
        <v>profit</v>
      </c>
    </row>
    <row r="132" spans="1:14" ht="15.6" thickTop="1" thickBot="1" x14ac:dyDescent="0.35">
      <c r="A132" s="18">
        <v>45459</v>
      </c>
      <c r="B132" s="18" t="s">
        <v>50</v>
      </c>
      <c r="C132" s="19" t="s">
        <v>61</v>
      </c>
      <c r="D132" s="19" t="s">
        <v>52</v>
      </c>
      <c r="E132" s="19" t="s">
        <v>53</v>
      </c>
      <c r="F132" s="19" t="s">
        <v>62</v>
      </c>
      <c r="G132" s="19" t="s">
        <v>12</v>
      </c>
      <c r="H132" s="19">
        <v>17</v>
      </c>
      <c r="I132" s="19">
        <v>787</v>
      </c>
      <c r="J132" s="19">
        <v>1108</v>
      </c>
      <c r="K132" s="20">
        <f t="shared" si="8"/>
        <v>13379</v>
      </c>
      <c r="L132" s="20">
        <f t="shared" si="9"/>
        <v>18836</v>
      </c>
      <c r="M132" s="20">
        <f t="shared" si="10"/>
        <v>5457</v>
      </c>
      <c r="N132" s="20" t="str">
        <f t="shared" si="11"/>
        <v>profit</v>
      </c>
    </row>
    <row r="133" spans="1:14" ht="15.6" thickTop="1" thickBot="1" x14ac:dyDescent="0.35">
      <c r="A133" s="18">
        <v>45460</v>
      </c>
      <c r="B133" s="18" t="s">
        <v>50</v>
      </c>
      <c r="C133" s="19" t="s">
        <v>63</v>
      </c>
      <c r="D133" s="19" t="s">
        <v>52</v>
      </c>
      <c r="E133" s="19" t="s">
        <v>53</v>
      </c>
      <c r="F133" s="19" t="s">
        <v>64</v>
      </c>
      <c r="G133" s="19" t="s">
        <v>12</v>
      </c>
      <c r="H133" s="19">
        <v>15</v>
      </c>
      <c r="I133" s="19">
        <v>545</v>
      </c>
      <c r="J133" s="19">
        <v>1182</v>
      </c>
      <c r="K133" s="20">
        <f t="shared" si="8"/>
        <v>8175</v>
      </c>
      <c r="L133" s="20">
        <f t="shared" si="9"/>
        <v>17730</v>
      </c>
      <c r="M133" s="20">
        <f t="shared" si="10"/>
        <v>9555</v>
      </c>
      <c r="N133" s="20" t="str">
        <f t="shared" si="11"/>
        <v>profit</v>
      </c>
    </row>
    <row r="134" spans="1:14" ht="15.6" thickTop="1" thickBot="1" x14ac:dyDescent="0.35">
      <c r="A134" s="18">
        <v>45472</v>
      </c>
      <c r="B134" s="18" t="s">
        <v>50</v>
      </c>
      <c r="C134" s="19" t="s">
        <v>70</v>
      </c>
      <c r="D134" s="19" t="s">
        <v>52</v>
      </c>
      <c r="E134" s="19" t="s">
        <v>71</v>
      </c>
      <c r="F134" s="19" t="s">
        <v>69</v>
      </c>
      <c r="G134" s="19" t="s">
        <v>8</v>
      </c>
      <c r="H134" s="19">
        <v>11</v>
      </c>
      <c r="I134" s="19">
        <v>616</v>
      </c>
      <c r="J134" s="19">
        <v>1015</v>
      </c>
      <c r="K134" s="20">
        <f t="shared" si="8"/>
        <v>6776</v>
      </c>
      <c r="L134" s="20">
        <f t="shared" si="9"/>
        <v>11165</v>
      </c>
      <c r="M134" s="20">
        <f t="shared" si="10"/>
        <v>4389</v>
      </c>
      <c r="N134" s="20" t="str">
        <f t="shared" si="11"/>
        <v>profit</v>
      </c>
    </row>
    <row r="135" spans="1:14" ht="15.6" thickTop="1" thickBot="1" x14ac:dyDescent="0.35">
      <c r="A135" s="18">
        <v>45473</v>
      </c>
      <c r="B135" s="18" t="s">
        <v>50</v>
      </c>
      <c r="C135" s="19" t="s">
        <v>72</v>
      </c>
      <c r="D135" s="19" t="s">
        <v>52</v>
      </c>
      <c r="E135" s="19" t="s">
        <v>71</v>
      </c>
      <c r="F135" s="19" t="s">
        <v>73</v>
      </c>
      <c r="G135" s="19" t="s">
        <v>8</v>
      </c>
      <c r="H135" s="19">
        <v>16</v>
      </c>
      <c r="I135" s="19">
        <v>911</v>
      </c>
      <c r="J135" s="19">
        <v>1299</v>
      </c>
      <c r="K135" s="20">
        <f t="shared" si="8"/>
        <v>14576</v>
      </c>
      <c r="L135" s="20">
        <f t="shared" si="9"/>
        <v>20784</v>
      </c>
      <c r="M135" s="20">
        <f t="shared" si="10"/>
        <v>6208</v>
      </c>
      <c r="N135" s="20" t="str">
        <f t="shared" si="11"/>
        <v>profit</v>
      </c>
    </row>
    <row r="136" spans="1:14" ht="15.6" thickTop="1" thickBot="1" x14ac:dyDescent="0.35">
      <c r="A136" s="18">
        <v>45474</v>
      </c>
      <c r="B136" s="18" t="s">
        <v>74</v>
      </c>
      <c r="C136" s="19" t="s">
        <v>75</v>
      </c>
      <c r="D136" s="19" t="s">
        <v>52</v>
      </c>
      <c r="E136" s="19" t="s">
        <v>71</v>
      </c>
      <c r="F136" s="19" t="s">
        <v>73</v>
      </c>
      <c r="G136" s="19" t="s">
        <v>8</v>
      </c>
      <c r="H136" s="19">
        <v>19</v>
      </c>
      <c r="I136" s="19">
        <v>816</v>
      </c>
      <c r="J136" s="19">
        <v>1285</v>
      </c>
      <c r="K136" s="20">
        <f t="shared" si="8"/>
        <v>15504</v>
      </c>
      <c r="L136" s="20">
        <f t="shared" si="9"/>
        <v>24415</v>
      </c>
      <c r="M136" s="20">
        <f t="shared" si="10"/>
        <v>8911</v>
      </c>
      <c r="N136" s="20" t="str">
        <f t="shared" si="11"/>
        <v>profit</v>
      </c>
    </row>
    <row r="137" spans="1:14" ht="15.6" thickTop="1" thickBot="1" x14ac:dyDescent="0.35">
      <c r="A137" s="18">
        <v>45476</v>
      </c>
      <c r="B137" s="18" t="s">
        <v>74</v>
      </c>
      <c r="C137" s="19" t="s">
        <v>76</v>
      </c>
      <c r="D137" s="19" t="s">
        <v>52</v>
      </c>
      <c r="E137" s="19" t="s">
        <v>71</v>
      </c>
      <c r="F137" s="19" t="s">
        <v>62</v>
      </c>
      <c r="G137" s="19" t="s">
        <v>8</v>
      </c>
      <c r="H137" s="19">
        <v>16</v>
      </c>
      <c r="I137" s="19">
        <v>693</v>
      </c>
      <c r="J137" s="19">
        <v>1042</v>
      </c>
      <c r="K137" s="20">
        <f t="shared" si="8"/>
        <v>11088</v>
      </c>
      <c r="L137" s="20">
        <f t="shared" si="9"/>
        <v>16672</v>
      </c>
      <c r="M137" s="20">
        <f t="shared" si="10"/>
        <v>5584</v>
      </c>
      <c r="N137" s="20" t="str">
        <f t="shared" si="11"/>
        <v>profit</v>
      </c>
    </row>
    <row r="138" spans="1:14" ht="15.6" thickTop="1" thickBot="1" x14ac:dyDescent="0.35">
      <c r="A138" s="18">
        <v>45477</v>
      </c>
      <c r="B138" s="18" t="s">
        <v>74</v>
      </c>
      <c r="C138" s="19" t="s">
        <v>77</v>
      </c>
      <c r="D138" s="19" t="s">
        <v>52</v>
      </c>
      <c r="E138" s="19" t="s">
        <v>71</v>
      </c>
      <c r="F138" s="19" t="s">
        <v>78</v>
      </c>
      <c r="G138" s="19" t="s">
        <v>8</v>
      </c>
      <c r="H138" s="19">
        <v>14</v>
      </c>
      <c r="I138" s="19">
        <v>965</v>
      </c>
      <c r="J138" s="19">
        <v>1212</v>
      </c>
      <c r="K138" s="20">
        <f t="shared" si="8"/>
        <v>13510</v>
      </c>
      <c r="L138" s="20">
        <f t="shared" si="9"/>
        <v>16968</v>
      </c>
      <c r="M138" s="20">
        <f t="shared" si="10"/>
        <v>3458</v>
      </c>
      <c r="N138" s="20" t="str">
        <f t="shared" si="11"/>
        <v>profit</v>
      </c>
    </row>
    <row r="139" spans="1:14" ht="15.6" thickTop="1" thickBot="1" x14ac:dyDescent="0.35">
      <c r="A139" s="18">
        <v>45520</v>
      </c>
      <c r="B139" s="18" t="s">
        <v>91</v>
      </c>
      <c r="C139" s="19" t="s">
        <v>154</v>
      </c>
      <c r="D139" s="19" t="s">
        <v>80</v>
      </c>
      <c r="E139" s="19" t="s">
        <v>10</v>
      </c>
      <c r="F139" s="19" t="s">
        <v>86</v>
      </c>
      <c r="G139" s="19" t="s">
        <v>12</v>
      </c>
      <c r="H139" s="19">
        <v>26</v>
      </c>
      <c r="I139" s="19">
        <v>715</v>
      </c>
      <c r="J139" s="19">
        <v>840</v>
      </c>
      <c r="K139" s="20">
        <f t="shared" si="8"/>
        <v>18590</v>
      </c>
      <c r="L139" s="20">
        <f t="shared" si="9"/>
        <v>21840</v>
      </c>
      <c r="M139" s="20">
        <f t="shared" si="10"/>
        <v>3250</v>
      </c>
      <c r="N139" s="20" t="str">
        <f t="shared" si="11"/>
        <v>profit</v>
      </c>
    </row>
    <row r="140" spans="1:14" ht="15.6" thickTop="1" thickBot="1" x14ac:dyDescent="0.35">
      <c r="A140" s="18">
        <v>45478</v>
      </c>
      <c r="B140" s="18" t="s">
        <v>74</v>
      </c>
      <c r="C140" s="19" t="s">
        <v>82</v>
      </c>
      <c r="D140" s="19" t="s">
        <v>52</v>
      </c>
      <c r="E140" s="19" t="s">
        <v>71</v>
      </c>
      <c r="F140" s="19" t="s">
        <v>83</v>
      </c>
      <c r="G140" s="19" t="s">
        <v>8</v>
      </c>
      <c r="H140" s="19">
        <v>20</v>
      </c>
      <c r="I140" s="19">
        <v>960</v>
      </c>
      <c r="J140" s="19">
        <v>1170</v>
      </c>
      <c r="K140" s="20">
        <f t="shared" si="8"/>
        <v>19200</v>
      </c>
      <c r="L140" s="20">
        <f t="shared" si="9"/>
        <v>23400</v>
      </c>
      <c r="M140" s="20">
        <f t="shared" si="10"/>
        <v>4200</v>
      </c>
      <c r="N140" s="20" t="str">
        <f t="shared" si="11"/>
        <v>profit</v>
      </c>
    </row>
    <row r="141" spans="1:14" ht="15.6" thickTop="1" thickBot="1" x14ac:dyDescent="0.35">
      <c r="A141" s="18">
        <v>45479</v>
      </c>
      <c r="B141" s="18" t="s">
        <v>74</v>
      </c>
      <c r="C141" s="19" t="s">
        <v>84</v>
      </c>
      <c r="D141" s="19" t="s">
        <v>52</v>
      </c>
      <c r="E141" s="19" t="s">
        <v>71</v>
      </c>
      <c r="F141" s="19" t="s">
        <v>62</v>
      </c>
      <c r="G141" s="19" t="s">
        <v>12</v>
      </c>
      <c r="H141" s="19">
        <v>16</v>
      </c>
      <c r="I141" s="19">
        <v>734</v>
      </c>
      <c r="J141" s="19">
        <v>1330</v>
      </c>
      <c r="K141" s="20">
        <f t="shared" si="8"/>
        <v>11744</v>
      </c>
      <c r="L141" s="20">
        <f t="shared" si="9"/>
        <v>21280</v>
      </c>
      <c r="M141" s="20">
        <f t="shared" si="10"/>
        <v>9536</v>
      </c>
      <c r="N141" s="20" t="str">
        <f t="shared" si="11"/>
        <v>profit</v>
      </c>
    </row>
    <row r="142" spans="1:14" ht="15.6" thickTop="1" thickBot="1" x14ac:dyDescent="0.35">
      <c r="A142" s="18">
        <v>45480</v>
      </c>
      <c r="B142" s="18" t="s">
        <v>74</v>
      </c>
      <c r="C142" s="19" t="s">
        <v>85</v>
      </c>
      <c r="D142" s="19" t="s">
        <v>52</v>
      </c>
      <c r="E142" s="19" t="s">
        <v>71</v>
      </c>
      <c r="F142" s="19" t="s">
        <v>86</v>
      </c>
      <c r="G142" s="19" t="s">
        <v>12</v>
      </c>
      <c r="H142" s="19">
        <v>16</v>
      </c>
      <c r="I142" s="19">
        <v>673</v>
      </c>
      <c r="J142" s="19">
        <v>1233</v>
      </c>
      <c r="K142" s="20">
        <f t="shared" si="8"/>
        <v>10768</v>
      </c>
      <c r="L142" s="20">
        <f t="shared" si="9"/>
        <v>19728</v>
      </c>
      <c r="M142" s="20">
        <f t="shared" si="10"/>
        <v>8960</v>
      </c>
      <c r="N142" s="20" t="str">
        <f t="shared" si="11"/>
        <v>profit</v>
      </c>
    </row>
    <row r="143" spans="1:14" ht="15.6" thickTop="1" thickBot="1" x14ac:dyDescent="0.35">
      <c r="A143" s="18">
        <v>45481</v>
      </c>
      <c r="B143" s="18" t="s">
        <v>74</v>
      </c>
      <c r="C143" s="19" t="s">
        <v>87</v>
      </c>
      <c r="D143" s="19" t="s">
        <v>52</v>
      </c>
      <c r="E143" s="19" t="s">
        <v>71</v>
      </c>
      <c r="F143" s="19" t="s">
        <v>88</v>
      </c>
      <c r="G143" s="19" t="s">
        <v>12</v>
      </c>
      <c r="H143" s="19">
        <v>14</v>
      </c>
      <c r="I143" s="19">
        <v>782</v>
      </c>
      <c r="J143" s="19">
        <v>835</v>
      </c>
      <c r="K143" s="20">
        <f t="shared" si="8"/>
        <v>10948</v>
      </c>
      <c r="L143" s="20">
        <f t="shared" si="9"/>
        <v>11690</v>
      </c>
      <c r="M143" s="20">
        <f t="shared" si="10"/>
        <v>742</v>
      </c>
      <c r="N143" s="20" t="str">
        <f t="shared" si="11"/>
        <v>profit</v>
      </c>
    </row>
    <row r="144" spans="1:14" ht="15.6" thickTop="1" thickBot="1" x14ac:dyDescent="0.35">
      <c r="A144" s="18">
        <v>45482</v>
      </c>
      <c r="B144" s="18" t="s">
        <v>74</v>
      </c>
      <c r="C144" s="19" t="s">
        <v>89</v>
      </c>
      <c r="D144" s="19" t="s">
        <v>52</v>
      </c>
      <c r="E144" s="19" t="s">
        <v>71</v>
      </c>
      <c r="F144" s="19" t="s">
        <v>69</v>
      </c>
      <c r="G144" s="19" t="s">
        <v>12</v>
      </c>
      <c r="H144" s="19">
        <v>19</v>
      </c>
      <c r="I144" s="19">
        <v>536</v>
      </c>
      <c r="J144" s="19">
        <v>927</v>
      </c>
      <c r="K144" s="20">
        <f t="shared" si="8"/>
        <v>10184</v>
      </c>
      <c r="L144" s="20">
        <f t="shared" si="9"/>
        <v>17613</v>
      </c>
      <c r="M144" s="20">
        <f t="shared" si="10"/>
        <v>7429</v>
      </c>
      <c r="N144" s="20" t="str">
        <f t="shared" si="11"/>
        <v>profit</v>
      </c>
    </row>
    <row r="145" spans="1:14" ht="15.6" thickTop="1" thickBot="1" x14ac:dyDescent="0.35">
      <c r="A145" s="18">
        <v>45526</v>
      </c>
      <c r="B145" s="18" t="s">
        <v>91</v>
      </c>
      <c r="C145" s="19" t="s">
        <v>155</v>
      </c>
      <c r="D145" s="19" t="s">
        <v>80</v>
      </c>
      <c r="E145" s="19" t="s">
        <v>10</v>
      </c>
      <c r="F145" s="19" t="s">
        <v>98</v>
      </c>
      <c r="G145" s="19" t="s">
        <v>8</v>
      </c>
      <c r="H145" s="19">
        <v>23</v>
      </c>
      <c r="I145" s="19">
        <v>923</v>
      </c>
      <c r="J145" s="19">
        <v>897</v>
      </c>
      <c r="K145" s="20">
        <f t="shared" si="8"/>
        <v>21229</v>
      </c>
      <c r="L145" s="20">
        <f t="shared" si="9"/>
        <v>20631</v>
      </c>
      <c r="M145" s="20">
        <f t="shared" si="10"/>
        <v>-598</v>
      </c>
      <c r="N145" s="20" t="str">
        <f t="shared" si="11"/>
        <v>loss</v>
      </c>
    </row>
    <row r="146" spans="1:14" ht="15.6" thickTop="1" thickBot="1" x14ac:dyDescent="0.35">
      <c r="A146" s="18">
        <v>45483</v>
      </c>
      <c r="B146" s="18" t="s">
        <v>74</v>
      </c>
      <c r="C146" s="19" t="s">
        <v>90</v>
      </c>
      <c r="D146" s="19" t="s">
        <v>52</v>
      </c>
      <c r="E146" s="19" t="s">
        <v>71</v>
      </c>
      <c r="F146" s="19" t="s">
        <v>73</v>
      </c>
      <c r="G146" s="19" t="s">
        <v>8</v>
      </c>
      <c r="H146" s="19">
        <v>11</v>
      </c>
      <c r="I146" s="19">
        <v>991</v>
      </c>
      <c r="J146" s="19">
        <v>803</v>
      </c>
      <c r="K146" s="20">
        <f t="shared" si="8"/>
        <v>10901</v>
      </c>
      <c r="L146" s="20">
        <f t="shared" si="9"/>
        <v>8833</v>
      </c>
      <c r="M146" s="20">
        <f t="shared" si="10"/>
        <v>-2068</v>
      </c>
      <c r="N146" s="20" t="str">
        <f t="shared" si="11"/>
        <v>loss</v>
      </c>
    </row>
    <row r="147" spans="1:14" ht="15.6" thickTop="1" thickBot="1" x14ac:dyDescent="0.35">
      <c r="A147" s="18">
        <v>45510</v>
      </c>
      <c r="B147" s="18" t="s">
        <v>91</v>
      </c>
      <c r="C147" s="19" t="s">
        <v>92</v>
      </c>
      <c r="D147" s="19" t="s">
        <v>52</v>
      </c>
      <c r="E147" s="19" t="s">
        <v>71</v>
      </c>
      <c r="F147" s="19" t="s">
        <v>78</v>
      </c>
      <c r="G147" s="19" t="s">
        <v>8</v>
      </c>
      <c r="H147" s="19">
        <v>10</v>
      </c>
      <c r="I147" s="19">
        <v>844</v>
      </c>
      <c r="J147" s="19">
        <v>865</v>
      </c>
      <c r="K147" s="20">
        <f t="shared" si="8"/>
        <v>8440</v>
      </c>
      <c r="L147" s="20">
        <f t="shared" si="9"/>
        <v>8650</v>
      </c>
      <c r="M147" s="20">
        <f t="shared" si="10"/>
        <v>210</v>
      </c>
      <c r="N147" s="20" t="str">
        <f t="shared" si="11"/>
        <v>profit</v>
      </c>
    </row>
    <row r="148" spans="1:14" ht="15.6" thickTop="1" thickBot="1" x14ac:dyDescent="0.35">
      <c r="A148" s="18">
        <v>45511</v>
      </c>
      <c r="B148" s="18" t="s">
        <v>91</v>
      </c>
      <c r="C148" s="19" t="s">
        <v>93</v>
      </c>
      <c r="D148" s="19" t="s">
        <v>52</v>
      </c>
      <c r="E148" s="19" t="s">
        <v>71</v>
      </c>
      <c r="F148" s="19" t="s">
        <v>94</v>
      </c>
      <c r="G148" s="19" t="s">
        <v>8</v>
      </c>
      <c r="H148" s="19">
        <v>20</v>
      </c>
      <c r="I148" s="19">
        <v>803</v>
      </c>
      <c r="J148" s="19">
        <v>1377</v>
      </c>
      <c r="K148" s="20">
        <f t="shared" si="8"/>
        <v>16060</v>
      </c>
      <c r="L148" s="20">
        <f t="shared" si="9"/>
        <v>27540</v>
      </c>
      <c r="M148" s="20">
        <f t="shared" si="10"/>
        <v>11480</v>
      </c>
      <c r="N148" s="20" t="str">
        <f t="shared" si="11"/>
        <v>profit</v>
      </c>
    </row>
    <row r="149" spans="1:14" ht="15.6" thickTop="1" thickBot="1" x14ac:dyDescent="0.35">
      <c r="A149" s="18">
        <v>45513</v>
      </c>
      <c r="B149" s="18" t="s">
        <v>91</v>
      </c>
      <c r="C149" s="19" t="s">
        <v>95</v>
      </c>
      <c r="D149" s="19" t="s">
        <v>52</v>
      </c>
      <c r="E149" s="19" t="s">
        <v>71</v>
      </c>
      <c r="F149" s="19" t="s">
        <v>73</v>
      </c>
      <c r="G149" s="19" t="s">
        <v>8</v>
      </c>
      <c r="H149" s="19">
        <v>12</v>
      </c>
      <c r="I149" s="19">
        <v>606</v>
      </c>
      <c r="J149" s="19">
        <v>1154</v>
      </c>
      <c r="K149" s="20">
        <f t="shared" si="8"/>
        <v>7272</v>
      </c>
      <c r="L149" s="20">
        <f t="shared" si="9"/>
        <v>13848</v>
      </c>
      <c r="M149" s="20">
        <f t="shared" si="10"/>
        <v>6576</v>
      </c>
      <c r="N149" s="20" t="str">
        <f t="shared" si="11"/>
        <v>profit</v>
      </c>
    </row>
    <row r="150" spans="1:14" ht="15.6" thickTop="1" thickBot="1" x14ac:dyDescent="0.35">
      <c r="A150" s="18">
        <v>45514</v>
      </c>
      <c r="B150" s="18" t="s">
        <v>91</v>
      </c>
      <c r="C150" s="19" t="s">
        <v>99</v>
      </c>
      <c r="D150" s="19" t="s">
        <v>52</v>
      </c>
      <c r="E150" s="19" t="s">
        <v>71</v>
      </c>
      <c r="F150" s="19" t="s">
        <v>73</v>
      </c>
      <c r="G150" s="19" t="s">
        <v>8</v>
      </c>
      <c r="H150" s="19">
        <v>11</v>
      </c>
      <c r="I150" s="19">
        <v>622</v>
      </c>
      <c r="J150" s="19">
        <v>767</v>
      </c>
      <c r="K150" s="20">
        <f t="shared" si="8"/>
        <v>6842</v>
      </c>
      <c r="L150" s="20">
        <f t="shared" si="9"/>
        <v>8437</v>
      </c>
      <c r="M150" s="20">
        <f t="shared" si="10"/>
        <v>1595</v>
      </c>
      <c r="N150" s="20" t="str">
        <f t="shared" si="11"/>
        <v>profit</v>
      </c>
    </row>
    <row r="151" spans="1:14" ht="15.6" thickTop="1" thickBot="1" x14ac:dyDescent="0.35">
      <c r="A151" s="18">
        <v>45515</v>
      </c>
      <c r="B151" s="18" t="s">
        <v>91</v>
      </c>
      <c r="C151" s="19" t="s">
        <v>101</v>
      </c>
      <c r="D151" s="19" t="s">
        <v>52</v>
      </c>
      <c r="E151" s="19" t="s">
        <v>71</v>
      </c>
      <c r="F151" s="19" t="s">
        <v>78</v>
      </c>
      <c r="G151" s="19" t="s">
        <v>12</v>
      </c>
      <c r="H151" s="19">
        <v>17</v>
      </c>
      <c r="I151" s="19">
        <v>671</v>
      </c>
      <c r="J151" s="19">
        <v>906</v>
      </c>
      <c r="K151" s="20">
        <f t="shared" si="8"/>
        <v>11407</v>
      </c>
      <c r="L151" s="20">
        <f t="shared" si="9"/>
        <v>15402</v>
      </c>
      <c r="M151" s="20">
        <f t="shared" si="10"/>
        <v>3995</v>
      </c>
      <c r="N151" s="20" t="str">
        <f t="shared" si="11"/>
        <v>profit</v>
      </c>
    </row>
    <row r="152" spans="1:14" ht="15.6" thickTop="1" thickBot="1" x14ac:dyDescent="0.35">
      <c r="A152" s="18">
        <v>45516</v>
      </c>
      <c r="B152" s="18" t="s">
        <v>91</v>
      </c>
      <c r="C152" s="19" t="s">
        <v>102</v>
      </c>
      <c r="D152" s="19" t="s">
        <v>52</v>
      </c>
      <c r="E152" s="19" t="s">
        <v>71</v>
      </c>
      <c r="F152" s="19" t="s">
        <v>62</v>
      </c>
      <c r="G152" s="19" t="s">
        <v>12</v>
      </c>
      <c r="H152" s="19">
        <v>12</v>
      </c>
      <c r="I152" s="19">
        <v>814</v>
      </c>
      <c r="J152" s="19">
        <v>1392</v>
      </c>
      <c r="K152" s="20">
        <f t="shared" si="8"/>
        <v>9768</v>
      </c>
      <c r="L152" s="20">
        <f t="shared" si="9"/>
        <v>16704</v>
      </c>
      <c r="M152" s="20">
        <f t="shared" si="10"/>
        <v>6936</v>
      </c>
      <c r="N152" s="20" t="str">
        <f t="shared" si="11"/>
        <v>profit</v>
      </c>
    </row>
    <row r="153" spans="1:14" ht="15.6" thickTop="1" thickBot="1" x14ac:dyDescent="0.35">
      <c r="A153" s="18">
        <v>45543</v>
      </c>
      <c r="B153" s="18" t="s">
        <v>103</v>
      </c>
      <c r="C153" s="19" t="s">
        <v>104</v>
      </c>
      <c r="D153" s="19" t="s">
        <v>52</v>
      </c>
      <c r="E153" s="19" t="s">
        <v>71</v>
      </c>
      <c r="F153" s="19" t="s">
        <v>7</v>
      </c>
      <c r="G153" s="19" t="s">
        <v>12</v>
      </c>
      <c r="H153" s="19">
        <v>11</v>
      </c>
      <c r="I153" s="19">
        <v>960</v>
      </c>
      <c r="J153" s="19">
        <v>939</v>
      </c>
      <c r="K153" s="20">
        <f t="shared" si="8"/>
        <v>10560</v>
      </c>
      <c r="L153" s="20">
        <f t="shared" si="9"/>
        <v>10329</v>
      </c>
      <c r="M153" s="20">
        <f t="shared" si="10"/>
        <v>-231</v>
      </c>
      <c r="N153" s="20" t="str">
        <f t="shared" si="11"/>
        <v>loss</v>
      </c>
    </row>
    <row r="154" spans="1:14" ht="15.6" thickTop="1" thickBot="1" x14ac:dyDescent="0.35">
      <c r="A154" s="18">
        <v>45535</v>
      </c>
      <c r="B154" s="18" t="s">
        <v>91</v>
      </c>
      <c r="C154" s="19" t="s">
        <v>156</v>
      </c>
      <c r="D154" s="19" t="s">
        <v>67</v>
      </c>
      <c r="E154" s="19" t="s">
        <v>132</v>
      </c>
      <c r="F154" s="19" t="s">
        <v>56</v>
      </c>
      <c r="G154" s="19" t="s">
        <v>12</v>
      </c>
      <c r="H154" s="19">
        <v>89</v>
      </c>
      <c r="I154" s="19">
        <v>910</v>
      </c>
      <c r="J154" s="19">
        <v>1261</v>
      </c>
      <c r="K154" s="20">
        <f t="shared" si="8"/>
        <v>80990</v>
      </c>
      <c r="L154" s="20">
        <f t="shared" si="9"/>
        <v>112229</v>
      </c>
      <c r="M154" s="20">
        <f t="shared" si="10"/>
        <v>31239</v>
      </c>
      <c r="N154" s="20" t="str">
        <f t="shared" si="11"/>
        <v>profit</v>
      </c>
    </row>
    <row r="155" spans="1:14" ht="15.6" thickTop="1" thickBot="1" x14ac:dyDescent="0.35">
      <c r="A155" s="18">
        <v>45544</v>
      </c>
      <c r="B155" s="18" t="s">
        <v>103</v>
      </c>
      <c r="C155" s="19" t="s">
        <v>105</v>
      </c>
      <c r="D155" s="19" t="s">
        <v>52</v>
      </c>
      <c r="E155" s="19" t="s">
        <v>71</v>
      </c>
      <c r="F155" s="19" t="s">
        <v>78</v>
      </c>
      <c r="G155" s="19" t="s">
        <v>12</v>
      </c>
      <c r="H155" s="19">
        <v>10</v>
      </c>
      <c r="I155" s="19">
        <v>654</v>
      </c>
      <c r="J155" s="19">
        <v>1029</v>
      </c>
      <c r="K155" s="20">
        <f t="shared" si="8"/>
        <v>6540</v>
      </c>
      <c r="L155" s="20">
        <f t="shared" si="9"/>
        <v>10290</v>
      </c>
      <c r="M155" s="20">
        <f t="shared" si="10"/>
        <v>3750</v>
      </c>
      <c r="N155" s="20" t="str">
        <f t="shared" si="11"/>
        <v>profit</v>
      </c>
    </row>
    <row r="156" spans="1:14" ht="15.6" thickTop="1" thickBot="1" x14ac:dyDescent="0.35">
      <c r="A156" s="18">
        <v>45545</v>
      </c>
      <c r="B156" s="18" t="s">
        <v>103</v>
      </c>
      <c r="C156" s="19" t="s">
        <v>106</v>
      </c>
      <c r="D156" s="19" t="s">
        <v>52</v>
      </c>
      <c r="E156" s="19" t="s">
        <v>71</v>
      </c>
      <c r="F156" s="19" t="s">
        <v>60</v>
      </c>
      <c r="G156" s="19" t="s">
        <v>12</v>
      </c>
      <c r="H156" s="19">
        <v>14</v>
      </c>
      <c r="I156" s="19">
        <v>504</v>
      </c>
      <c r="J156" s="19">
        <v>1130</v>
      </c>
      <c r="K156" s="20">
        <f t="shared" si="8"/>
        <v>7056</v>
      </c>
      <c r="L156" s="20">
        <f t="shared" si="9"/>
        <v>15820</v>
      </c>
      <c r="M156" s="20">
        <f t="shared" si="10"/>
        <v>8764</v>
      </c>
      <c r="N156" s="20" t="str">
        <f t="shared" si="11"/>
        <v>profit</v>
      </c>
    </row>
    <row r="157" spans="1:14" ht="15.6" thickTop="1" thickBot="1" x14ac:dyDescent="0.35">
      <c r="A157" s="18">
        <v>45546</v>
      </c>
      <c r="B157" s="18" t="s">
        <v>103</v>
      </c>
      <c r="C157" s="19" t="s">
        <v>107</v>
      </c>
      <c r="D157" s="19" t="s">
        <v>52</v>
      </c>
      <c r="E157" s="19" t="s">
        <v>71</v>
      </c>
      <c r="F157" s="19" t="s">
        <v>98</v>
      </c>
      <c r="G157" s="19" t="s">
        <v>12</v>
      </c>
      <c r="H157" s="19">
        <v>12</v>
      </c>
      <c r="I157" s="19">
        <v>886</v>
      </c>
      <c r="J157" s="19">
        <v>1233</v>
      </c>
      <c r="K157" s="20">
        <f t="shared" si="8"/>
        <v>10632</v>
      </c>
      <c r="L157" s="20">
        <f t="shared" si="9"/>
        <v>14796</v>
      </c>
      <c r="M157" s="20">
        <f t="shared" si="10"/>
        <v>4164</v>
      </c>
      <c r="N157" s="20" t="str">
        <f t="shared" si="11"/>
        <v>profit</v>
      </c>
    </row>
    <row r="158" spans="1:14" ht="15.6" thickTop="1" thickBot="1" x14ac:dyDescent="0.35">
      <c r="A158" s="18">
        <v>45547</v>
      </c>
      <c r="B158" s="18" t="s">
        <v>103</v>
      </c>
      <c r="C158" s="19" t="s">
        <v>108</v>
      </c>
      <c r="D158" s="19" t="s">
        <v>52</v>
      </c>
      <c r="E158" s="19" t="s">
        <v>71</v>
      </c>
      <c r="F158" s="19" t="s">
        <v>109</v>
      </c>
      <c r="G158" s="19" t="s">
        <v>8</v>
      </c>
      <c r="H158" s="19">
        <v>10</v>
      </c>
      <c r="I158" s="19">
        <v>554</v>
      </c>
      <c r="J158" s="19">
        <v>1210</v>
      </c>
      <c r="K158" s="20">
        <f t="shared" si="8"/>
        <v>5540</v>
      </c>
      <c r="L158" s="20">
        <f t="shared" si="9"/>
        <v>12100</v>
      </c>
      <c r="M158" s="20">
        <f t="shared" si="10"/>
        <v>6560</v>
      </c>
      <c r="N158" s="20" t="str">
        <f t="shared" si="11"/>
        <v>profit</v>
      </c>
    </row>
    <row r="159" spans="1:14" ht="15.6" thickTop="1" thickBot="1" x14ac:dyDescent="0.35">
      <c r="A159" s="18">
        <v>45540</v>
      </c>
      <c r="B159" s="18" t="s">
        <v>103</v>
      </c>
      <c r="C159" s="19" t="s">
        <v>157</v>
      </c>
      <c r="D159" s="19" t="s">
        <v>67</v>
      </c>
      <c r="E159" s="19" t="s">
        <v>152</v>
      </c>
      <c r="F159" s="19" t="s">
        <v>64</v>
      </c>
      <c r="G159" s="19" t="s">
        <v>8</v>
      </c>
      <c r="H159" s="19">
        <v>59</v>
      </c>
      <c r="I159" s="19">
        <v>764</v>
      </c>
      <c r="J159" s="19">
        <v>1365</v>
      </c>
      <c r="K159" s="20">
        <f t="shared" si="8"/>
        <v>45076</v>
      </c>
      <c r="L159" s="20">
        <f t="shared" si="9"/>
        <v>80535</v>
      </c>
      <c r="M159" s="20">
        <f t="shared" si="10"/>
        <v>35459</v>
      </c>
      <c r="N159" s="20" t="str">
        <f t="shared" si="11"/>
        <v>profit</v>
      </c>
    </row>
    <row r="160" spans="1:14" ht="15.6" thickTop="1" thickBot="1" x14ac:dyDescent="0.35">
      <c r="A160" s="18">
        <v>45548</v>
      </c>
      <c r="B160" s="18" t="s">
        <v>103</v>
      </c>
      <c r="C160" s="19" t="s">
        <v>110</v>
      </c>
      <c r="D160" s="19" t="s">
        <v>52</v>
      </c>
      <c r="E160" s="19" t="s">
        <v>71</v>
      </c>
      <c r="F160" s="19" t="s">
        <v>111</v>
      </c>
      <c r="G160" s="19" t="s">
        <v>8</v>
      </c>
      <c r="H160" s="19">
        <v>14</v>
      </c>
      <c r="I160" s="19">
        <v>933</v>
      </c>
      <c r="J160" s="19">
        <v>1064</v>
      </c>
      <c r="K160" s="20">
        <f t="shared" si="8"/>
        <v>13062</v>
      </c>
      <c r="L160" s="20">
        <f t="shared" si="9"/>
        <v>14896</v>
      </c>
      <c r="M160" s="20">
        <f t="shared" si="10"/>
        <v>1834</v>
      </c>
      <c r="N160" s="20" t="str">
        <f t="shared" si="11"/>
        <v>profit</v>
      </c>
    </row>
    <row r="161" spans="1:14" ht="15.6" thickTop="1" thickBot="1" x14ac:dyDescent="0.35">
      <c r="A161" s="18">
        <v>45550</v>
      </c>
      <c r="B161" s="18" t="s">
        <v>103</v>
      </c>
      <c r="C161" s="19" t="s">
        <v>112</v>
      </c>
      <c r="D161" s="19" t="s">
        <v>52</v>
      </c>
      <c r="E161" s="19" t="s">
        <v>71</v>
      </c>
      <c r="F161" s="19" t="s">
        <v>78</v>
      </c>
      <c r="G161" s="19" t="s">
        <v>8</v>
      </c>
      <c r="H161" s="19">
        <v>15</v>
      </c>
      <c r="I161" s="19">
        <v>674</v>
      </c>
      <c r="J161" s="19">
        <v>1125</v>
      </c>
      <c r="K161" s="20">
        <f t="shared" si="8"/>
        <v>10110</v>
      </c>
      <c r="L161" s="20">
        <f t="shared" si="9"/>
        <v>16875</v>
      </c>
      <c r="M161" s="20">
        <f t="shared" si="10"/>
        <v>6765</v>
      </c>
      <c r="N161" s="20" t="str">
        <f t="shared" si="11"/>
        <v>profit</v>
      </c>
    </row>
    <row r="162" spans="1:14" ht="15.6" thickTop="1" thickBot="1" x14ac:dyDescent="0.35">
      <c r="A162" s="18">
        <v>45551</v>
      </c>
      <c r="B162" s="18" t="s">
        <v>103</v>
      </c>
      <c r="C162" s="19" t="s">
        <v>113</v>
      </c>
      <c r="D162" s="19" t="s">
        <v>52</v>
      </c>
      <c r="E162" s="19" t="s">
        <v>71</v>
      </c>
      <c r="F162" s="19" t="s">
        <v>94</v>
      </c>
      <c r="G162" s="19" t="s">
        <v>8</v>
      </c>
      <c r="H162" s="19">
        <v>20</v>
      </c>
      <c r="I162" s="19">
        <v>529</v>
      </c>
      <c r="J162" s="19">
        <v>1455</v>
      </c>
      <c r="K162" s="20">
        <f t="shared" si="8"/>
        <v>10580</v>
      </c>
      <c r="L162" s="20">
        <f t="shared" si="9"/>
        <v>29100</v>
      </c>
      <c r="M162" s="20">
        <f t="shared" si="10"/>
        <v>18520</v>
      </c>
      <c r="N162" s="20" t="str">
        <f t="shared" si="11"/>
        <v>profit</v>
      </c>
    </row>
    <row r="163" spans="1:14" ht="15.6" thickTop="1" thickBot="1" x14ac:dyDescent="0.35">
      <c r="A163" s="18">
        <v>45552</v>
      </c>
      <c r="B163" s="18" t="s">
        <v>103</v>
      </c>
      <c r="C163" s="19" t="s">
        <v>114</v>
      </c>
      <c r="D163" s="19" t="s">
        <v>52</v>
      </c>
      <c r="E163" s="19" t="s">
        <v>71</v>
      </c>
      <c r="F163" s="19" t="s">
        <v>69</v>
      </c>
      <c r="G163" s="19" t="s">
        <v>8</v>
      </c>
      <c r="H163" s="19">
        <v>18</v>
      </c>
      <c r="I163" s="19">
        <v>717</v>
      </c>
      <c r="J163" s="19">
        <v>833</v>
      </c>
      <c r="K163" s="20">
        <f t="shared" si="8"/>
        <v>12906</v>
      </c>
      <c r="L163" s="20">
        <f t="shared" si="9"/>
        <v>14994</v>
      </c>
      <c r="M163" s="20">
        <f t="shared" si="10"/>
        <v>2088</v>
      </c>
      <c r="N163" s="20" t="str">
        <f t="shared" si="11"/>
        <v>profit</v>
      </c>
    </row>
    <row r="164" spans="1:14" ht="15.6" thickTop="1" thickBot="1" x14ac:dyDescent="0.35">
      <c r="A164" s="18">
        <v>45553</v>
      </c>
      <c r="B164" s="18" t="s">
        <v>103</v>
      </c>
      <c r="C164" s="19" t="s">
        <v>115</v>
      </c>
      <c r="D164" s="19" t="s">
        <v>52</v>
      </c>
      <c r="E164" s="19" t="s">
        <v>71</v>
      </c>
      <c r="F164" s="19" t="s">
        <v>73</v>
      </c>
      <c r="G164" s="19" t="s">
        <v>8</v>
      </c>
      <c r="H164" s="19">
        <v>17</v>
      </c>
      <c r="I164" s="19">
        <v>966</v>
      </c>
      <c r="J164" s="19">
        <v>1044</v>
      </c>
      <c r="K164" s="20">
        <f t="shared" si="8"/>
        <v>16422</v>
      </c>
      <c r="L164" s="20">
        <f t="shared" si="9"/>
        <v>17748</v>
      </c>
      <c r="M164" s="20">
        <f t="shared" si="10"/>
        <v>1326</v>
      </c>
      <c r="N164" s="20" t="str">
        <f t="shared" si="11"/>
        <v>profit</v>
      </c>
    </row>
    <row r="165" spans="1:14" ht="15.6" thickTop="1" thickBot="1" x14ac:dyDescent="0.35">
      <c r="A165" s="18">
        <v>45562</v>
      </c>
      <c r="B165" s="18" t="s">
        <v>103</v>
      </c>
      <c r="C165" s="19" t="s">
        <v>116</v>
      </c>
      <c r="D165" s="19" t="s">
        <v>52</v>
      </c>
      <c r="E165" s="19" t="s">
        <v>53</v>
      </c>
      <c r="F165" s="19" t="s">
        <v>69</v>
      </c>
      <c r="G165" s="19" t="s">
        <v>12</v>
      </c>
      <c r="H165" s="19">
        <v>16</v>
      </c>
      <c r="I165" s="19">
        <v>599</v>
      </c>
      <c r="J165" s="19">
        <v>1490</v>
      </c>
      <c r="K165" s="20">
        <f t="shared" si="8"/>
        <v>9584</v>
      </c>
      <c r="L165" s="20">
        <f t="shared" si="9"/>
        <v>23840</v>
      </c>
      <c r="M165" s="20">
        <f t="shared" si="10"/>
        <v>14256</v>
      </c>
      <c r="N165" s="20" t="str">
        <f t="shared" si="11"/>
        <v>profit</v>
      </c>
    </row>
    <row r="166" spans="1:14" ht="15.6" thickTop="1" thickBot="1" x14ac:dyDescent="0.35">
      <c r="A166" s="18">
        <v>45564</v>
      </c>
      <c r="B166" s="18" t="s">
        <v>103</v>
      </c>
      <c r="C166" s="19" t="s">
        <v>117</v>
      </c>
      <c r="D166" s="19" t="s">
        <v>52</v>
      </c>
      <c r="E166" s="19" t="s">
        <v>53</v>
      </c>
      <c r="F166" s="19" t="s">
        <v>73</v>
      </c>
      <c r="G166" s="19" t="s">
        <v>8</v>
      </c>
      <c r="H166" s="19">
        <v>12</v>
      </c>
      <c r="I166" s="19">
        <v>827</v>
      </c>
      <c r="J166" s="19">
        <v>955</v>
      </c>
      <c r="K166" s="20">
        <f t="shared" si="8"/>
        <v>9924</v>
      </c>
      <c r="L166" s="20">
        <f t="shared" si="9"/>
        <v>11460</v>
      </c>
      <c r="M166" s="20">
        <f t="shared" si="10"/>
        <v>1536</v>
      </c>
      <c r="N166" s="20" t="str">
        <f t="shared" si="11"/>
        <v>profit</v>
      </c>
    </row>
    <row r="167" spans="1:14" ht="15.6" thickTop="1" thickBot="1" x14ac:dyDescent="0.35">
      <c r="A167" s="18">
        <v>45566</v>
      </c>
      <c r="B167" s="18" t="s">
        <v>118</v>
      </c>
      <c r="C167" s="19" t="s">
        <v>119</v>
      </c>
      <c r="D167" s="19" t="s">
        <v>52</v>
      </c>
      <c r="E167" s="19" t="s">
        <v>53</v>
      </c>
      <c r="F167" s="19" t="s">
        <v>98</v>
      </c>
      <c r="G167" s="19" t="s">
        <v>8</v>
      </c>
      <c r="H167" s="19">
        <v>17</v>
      </c>
      <c r="I167" s="19">
        <v>932</v>
      </c>
      <c r="J167" s="19">
        <v>808</v>
      </c>
      <c r="K167" s="20">
        <f t="shared" si="8"/>
        <v>15844</v>
      </c>
      <c r="L167" s="20">
        <f t="shared" si="9"/>
        <v>13736</v>
      </c>
      <c r="M167" s="20">
        <f t="shared" si="10"/>
        <v>-2108</v>
      </c>
      <c r="N167" s="20" t="str">
        <f t="shared" si="11"/>
        <v>loss</v>
      </c>
    </row>
    <row r="168" spans="1:14" ht="15.6" thickTop="1" thickBot="1" x14ac:dyDescent="0.35">
      <c r="A168" s="18">
        <v>45549</v>
      </c>
      <c r="B168" s="18" t="s">
        <v>103</v>
      </c>
      <c r="C168" s="19" t="s">
        <v>158</v>
      </c>
      <c r="D168" s="19" t="s">
        <v>52</v>
      </c>
      <c r="E168" s="19" t="s">
        <v>71</v>
      </c>
      <c r="F168" s="19" t="s">
        <v>69</v>
      </c>
      <c r="G168" s="19" t="s">
        <v>8</v>
      </c>
      <c r="H168" s="19">
        <v>14</v>
      </c>
      <c r="I168" s="19">
        <v>857</v>
      </c>
      <c r="J168" s="19">
        <v>767</v>
      </c>
      <c r="K168" s="20">
        <f t="shared" si="8"/>
        <v>11998</v>
      </c>
      <c r="L168" s="20">
        <f t="shared" si="9"/>
        <v>10738</v>
      </c>
      <c r="M168" s="20">
        <f t="shared" si="10"/>
        <v>-1260</v>
      </c>
      <c r="N168" s="20" t="str">
        <f t="shared" si="11"/>
        <v>loss</v>
      </c>
    </row>
    <row r="169" spans="1:14" ht="15.6" thickTop="1" thickBot="1" x14ac:dyDescent="0.35">
      <c r="A169" s="18">
        <v>45567</v>
      </c>
      <c r="B169" s="18" t="s">
        <v>118</v>
      </c>
      <c r="C169" s="19" t="s">
        <v>120</v>
      </c>
      <c r="D169" s="19" t="s">
        <v>52</v>
      </c>
      <c r="E169" s="19" t="s">
        <v>53</v>
      </c>
      <c r="F169" s="19" t="s">
        <v>94</v>
      </c>
      <c r="G169" s="19" t="s">
        <v>8</v>
      </c>
      <c r="H169" s="19">
        <v>11</v>
      </c>
      <c r="I169" s="19">
        <v>654</v>
      </c>
      <c r="J169" s="19">
        <v>767</v>
      </c>
      <c r="K169" s="20">
        <f t="shared" si="8"/>
        <v>7194</v>
      </c>
      <c r="L169" s="20">
        <f t="shared" si="9"/>
        <v>8437</v>
      </c>
      <c r="M169" s="20">
        <f t="shared" si="10"/>
        <v>1243</v>
      </c>
      <c r="N169" s="20" t="str">
        <f t="shared" si="11"/>
        <v>profit</v>
      </c>
    </row>
    <row r="170" spans="1:14" ht="15.6" thickTop="1" thickBot="1" x14ac:dyDescent="0.35">
      <c r="A170" s="18">
        <v>45568</v>
      </c>
      <c r="B170" s="18" t="s">
        <v>118</v>
      </c>
      <c r="C170" s="19" t="s">
        <v>121</v>
      </c>
      <c r="D170" s="19" t="s">
        <v>52</v>
      </c>
      <c r="E170" s="19" t="s">
        <v>53</v>
      </c>
      <c r="F170" s="19" t="s">
        <v>73</v>
      </c>
      <c r="G170" s="19" t="s">
        <v>8</v>
      </c>
      <c r="H170" s="19">
        <v>19</v>
      </c>
      <c r="I170" s="19">
        <v>764</v>
      </c>
      <c r="J170" s="19">
        <v>1069</v>
      </c>
      <c r="K170" s="20">
        <f t="shared" si="8"/>
        <v>14516</v>
      </c>
      <c r="L170" s="20">
        <f t="shared" si="9"/>
        <v>20311</v>
      </c>
      <c r="M170" s="20">
        <f t="shared" si="10"/>
        <v>5795</v>
      </c>
      <c r="N170" s="20" t="str">
        <f t="shared" si="11"/>
        <v>profit</v>
      </c>
    </row>
    <row r="171" spans="1:14" ht="15.6" thickTop="1" thickBot="1" x14ac:dyDescent="0.35">
      <c r="A171" s="18">
        <v>45580</v>
      </c>
      <c r="B171" s="18" t="s">
        <v>118</v>
      </c>
      <c r="C171" s="19" t="s">
        <v>122</v>
      </c>
      <c r="D171" s="19" t="s">
        <v>52</v>
      </c>
      <c r="E171" s="19" t="s">
        <v>71</v>
      </c>
      <c r="F171" s="19" t="s">
        <v>64</v>
      </c>
      <c r="G171" s="19" t="s">
        <v>12</v>
      </c>
      <c r="H171" s="19">
        <v>15</v>
      </c>
      <c r="I171" s="19">
        <v>906</v>
      </c>
      <c r="J171" s="19">
        <v>1485</v>
      </c>
      <c r="K171" s="20">
        <f t="shared" si="8"/>
        <v>13590</v>
      </c>
      <c r="L171" s="20">
        <f t="shared" si="9"/>
        <v>22275</v>
      </c>
      <c r="M171" s="20">
        <f t="shared" si="10"/>
        <v>8685</v>
      </c>
      <c r="N171" s="20" t="str">
        <f t="shared" si="11"/>
        <v>profit</v>
      </c>
    </row>
    <row r="172" spans="1:14" ht="15.6" thickTop="1" thickBot="1" x14ac:dyDescent="0.35">
      <c r="A172" s="18">
        <v>45581</v>
      </c>
      <c r="B172" s="18" t="s">
        <v>118</v>
      </c>
      <c r="C172" s="19" t="s">
        <v>123</v>
      </c>
      <c r="D172" s="19" t="s">
        <v>52</v>
      </c>
      <c r="E172" s="19" t="s">
        <v>71</v>
      </c>
      <c r="F172" s="19" t="s">
        <v>60</v>
      </c>
      <c r="G172" s="19" t="s">
        <v>12</v>
      </c>
      <c r="H172" s="19">
        <v>20</v>
      </c>
      <c r="I172" s="19">
        <v>780</v>
      </c>
      <c r="J172" s="19">
        <v>783</v>
      </c>
      <c r="K172" s="20">
        <f t="shared" si="8"/>
        <v>15600</v>
      </c>
      <c r="L172" s="20">
        <f t="shared" si="9"/>
        <v>15660</v>
      </c>
      <c r="M172" s="20">
        <f t="shared" si="10"/>
        <v>60</v>
      </c>
      <c r="N172" s="20" t="str">
        <f t="shared" si="11"/>
        <v>profit</v>
      </c>
    </row>
    <row r="173" spans="1:14" ht="15.6" thickTop="1" thickBot="1" x14ac:dyDescent="0.35">
      <c r="A173" s="18">
        <v>45554</v>
      </c>
      <c r="B173" s="18" t="s">
        <v>103</v>
      </c>
      <c r="C173" s="19" t="s">
        <v>159</v>
      </c>
      <c r="D173" s="19" t="s">
        <v>52</v>
      </c>
      <c r="E173" s="19" t="s">
        <v>71</v>
      </c>
      <c r="F173" s="19" t="s">
        <v>73</v>
      </c>
      <c r="G173" s="19" t="s">
        <v>12</v>
      </c>
      <c r="H173" s="19">
        <v>14</v>
      </c>
      <c r="I173" s="19">
        <v>515</v>
      </c>
      <c r="J173" s="19">
        <v>1230</v>
      </c>
      <c r="K173" s="20">
        <f t="shared" si="8"/>
        <v>7210</v>
      </c>
      <c r="L173" s="20">
        <f t="shared" si="9"/>
        <v>17220</v>
      </c>
      <c r="M173" s="20">
        <f t="shared" si="10"/>
        <v>10010</v>
      </c>
      <c r="N173" s="20" t="str">
        <f t="shared" si="11"/>
        <v>profit</v>
      </c>
    </row>
    <row r="174" spans="1:14" ht="15.6" thickTop="1" thickBot="1" x14ac:dyDescent="0.35">
      <c r="A174" s="18">
        <v>45582</v>
      </c>
      <c r="B174" s="18" t="s">
        <v>118</v>
      </c>
      <c r="C174" s="19" t="s">
        <v>124</v>
      </c>
      <c r="D174" s="19" t="s">
        <v>52</v>
      </c>
      <c r="E174" s="19" t="s">
        <v>71</v>
      </c>
      <c r="F174" s="19" t="s">
        <v>109</v>
      </c>
      <c r="G174" s="19" t="s">
        <v>12</v>
      </c>
      <c r="H174" s="19">
        <v>17</v>
      </c>
      <c r="I174" s="19">
        <v>747</v>
      </c>
      <c r="J174" s="19">
        <v>1190</v>
      </c>
      <c r="K174" s="20">
        <f t="shared" si="8"/>
        <v>12699</v>
      </c>
      <c r="L174" s="20">
        <f t="shared" si="9"/>
        <v>20230</v>
      </c>
      <c r="M174" s="20">
        <f t="shared" si="10"/>
        <v>7531</v>
      </c>
      <c r="N174" s="20" t="str">
        <f t="shared" si="11"/>
        <v>profit</v>
      </c>
    </row>
    <row r="175" spans="1:14" ht="15.6" thickTop="1" thickBot="1" x14ac:dyDescent="0.35">
      <c r="A175" s="18">
        <v>45584</v>
      </c>
      <c r="B175" s="18" t="s">
        <v>118</v>
      </c>
      <c r="C175" s="19" t="s">
        <v>125</v>
      </c>
      <c r="D175" s="19" t="s">
        <v>52</v>
      </c>
      <c r="E175" s="19" t="s">
        <v>71</v>
      </c>
      <c r="F175" s="19" t="s">
        <v>69</v>
      </c>
      <c r="G175" s="19" t="s">
        <v>8</v>
      </c>
      <c r="H175" s="19">
        <v>15</v>
      </c>
      <c r="I175" s="19">
        <v>747</v>
      </c>
      <c r="J175" s="19">
        <v>966</v>
      </c>
      <c r="K175" s="20">
        <f t="shared" si="8"/>
        <v>11205</v>
      </c>
      <c r="L175" s="20">
        <f t="shared" si="9"/>
        <v>14490</v>
      </c>
      <c r="M175" s="20">
        <f t="shared" si="10"/>
        <v>3285</v>
      </c>
      <c r="N175" s="20" t="str">
        <f t="shared" si="11"/>
        <v>profit</v>
      </c>
    </row>
    <row r="176" spans="1:14" ht="15.6" thickTop="1" thickBot="1" x14ac:dyDescent="0.35">
      <c r="A176" s="18">
        <v>45585</v>
      </c>
      <c r="B176" s="18" t="s">
        <v>118</v>
      </c>
      <c r="C176" s="19" t="s">
        <v>126</v>
      </c>
      <c r="D176" s="19" t="s">
        <v>52</v>
      </c>
      <c r="E176" s="19" t="s">
        <v>71</v>
      </c>
      <c r="F176" s="19" t="s">
        <v>73</v>
      </c>
      <c r="G176" s="19" t="s">
        <v>8</v>
      </c>
      <c r="H176" s="19">
        <v>20</v>
      </c>
      <c r="I176" s="19">
        <v>844</v>
      </c>
      <c r="J176" s="19">
        <v>1010</v>
      </c>
      <c r="K176" s="20">
        <f t="shared" si="8"/>
        <v>16880</v>
      </c>
      <c r="L176" s="20">
        <f t="shared" si="9"/>
        <v>20200</v>
      </c>
      <c r="M176" s="20">
        <f t="shared" si="10"/>
        <v>3320</v>
      </c>
      <c r="N176" s="20" t="str">
        <f t="shared" si="11"/>
        <v>profit</v>
      </c>
    </row>
    <row r="177" spans="1:14" ht="15.6" thickTop="1" thickBot="1" x14ac:dyDescent="0.35">
      <c r="A177" s="18">
        <v>45587</v>
      </c>
      <c r="B177" s="18" t="s">
        <v>118</v>
      </c>
      <c r="C177" s="19" t="s">
        <v>127</v>
      </c>
      <c r="D177" s="19" t="s">
        <v>52</v>
      </c>
      <c r="E177" s="19" t="s">
        <v>71</v>
      </c>
      <c r="F177" s="19" t="s">
        <v>98</v>
      </c>
      <c r="G177" s="19" t="s">
        <v>8</v>
      </c>
      <c r="H177" s="19">
        <v>14</v>
      </c>
      <c r="I177" s="19">
        <v>799</v>
      </c>
      <c r="J177" s="19">
        <v>1154</v>
      </c>
      <c r="K177" s="20">
        <f t="shared" si="8"/>
        <v>11186</v>
      </c>
      <c r="L177" s="20">
        <f t="shared" si="9"/>
        <v>16156</v>
      </c>
      <c r="M177" s="20">
        <f t="shared" si="10"/>
        <v>4970</v>
      </c>
      <c r="N177" s="20" t="str">
        <f t="shared" si="11"/>
        <v>profit</v>
      </c>
    </row>
    <row r="178" spans="1:14" ht="15.6" thickTop="1" thickBot="1" x14ac:dyDescent="0.35">
      <c r="A178" s="18">
        <v>45659</v>
      </c>
      <c r="B178" s="18" t="s">
        <v>128</v>
      </c>
      <c r="C178" s="19" t="s">
        <v>129</v>
      </c>
      <c r="D178" s="19" t="s">
        <v>52</v>
      </c>
      <c r="E178" s="19" t="s">
        <v>53</v>
      </c>
      <c r="F178" s="19" t="s">
        <v>60</v>
      </c>
      <c r="G178" s="19" t="s">
        <v>8</v>
      </c>
      <c r="H178" s="19">
        <v>19</v>
      </c>
      <c r="I178" s="19">
        <v>608</v>
      </c>
      <c r="J178" s="19">
        <v>1032</v>
      </c>
      <c r="K178" s="20">
        <f t="shared" si="8"/>
        <v>11552</v>
      </c>
      <c r="L178" s="20">
        <f t="shared" si="9"/>
        <v>19608</v>
      </c>
      <c r="M178" s="20">
        <f t="shared" si="10"/>
        <v>8056</v>
      </c>
      <c r="N178" s="20" t="str">
        <f t="shared" si="11"/>
        <v>profit</v>
      </c>
    </row>
    <row r="179" spans="1:14" ht="15.6" thickTop="1" thickBot="1" x14ac:dyDescent="0.35">
      <c r="A179" s="18">
        <v>45661</v>
      </c>
      <c r="B179" s="18" t="s">
        <v>128</v>
      </c>
      <c r="C179" s="19" t="s">
        <v>133</v>
      </c>
      <c r="D179" s="19" t="s">
        <v>52</v>
      </c>
      <c r="E179" s="19" t="s">
        <v>53</v>
      </c>
      <c r="F179" s="19" t="s">
        <v>7</v>
      </c>
      <c r="G179" s="19" t="s">
        <v>8</v>
      </c>
      <c r="H179" s="19">
        <v>14</v>
      </c>
      <c r="I179" s="19">
        <v>579</v>
      </c>
      <c r="J179" s="19">
        <v>907</v>
      </c>
      <c r="K179" s="20">
        <f t="shared" si="8"/>
        <v>8106</v>
      </c>
      <c r="L179" s="20">
        <f t="shared" si="9"/>
        <v>12698</v>
      </c>
      <c r="M179" s="20">
        <f t="shared" si="10"/>
        <v>4592</v>
      </c>
      <c r="N179" s="20" t="str">
        <f t="shared" si="11"/>
        <v>profit</v>
      </c>
    </row>
    <row r="180" spans="1:14" ht="15.6" thickTop="1" thickBot="1" x14ac:dyDescent="0.35">
      <c r="A180" s="18">
        <v>45663</v>
      </c>
      <c r="B180" s="18" t="s">
        <v>128</v>
      </c>
      <c r="C180" s="19" t="s">
        <v>134</v>
      </c>
      <c r="D180" s="19" t="s">
        <v>52</v>
      </c>
      <c r="E180" s="19" t="s">
        <v>53</v>
      </c>
      <c r="F180" s="19" t="s">
        <v>56</v>
      </c>
      <c r="G180" s="19" t="s">
        <v>8</v>
      </c>
      <c r="H180" s="19">
        <v>17</v>
      </c>
      <c r="I180" s="19">
        <v>825</v>
      </c>
      <c r="J180" s="19">
        <v>1080</v>
      </c>
      <c r="K180" s="20">
        <f t="shared" si="8"/>
        <v>14025</v>
      </c>
      <c r="L180" s="20">
        <f t="shared" si="9"/>
        <v>18360</v>
      </c>
      <c r="M180" s="20">
        <f t="shared" si="10"/>
        <v>4335</v>
      </c>
      <c r="N180" s="20" t="str">
        <f t="shared" si="11"/>
        <v>profit</v>
      </c>
    </row>
    <row r="181" spans="1:14" ht="15.6" thickTop="1" thickBot="1" x14ac:dyDescent="0.35">
      <c r="A181" s="18">
        <v>45665</v>
      </c>
      <c r="B181" s="18" t="s">
        <v>128</v>
      </c>
      <c r="C181" s="19" t="s">
        <v>135</v>
      </c>
      <c r="D181" s="19" t="s">
        <v>52</v>
      </c>
      <c r="E181" s="19" t="s">
        <v>53</v>
      </c>
      <c r="F181" s="19" t="s">
        <v>60</v>
      </c>
      <c r="G181" s="19" t="s">
        <v>12</v>
      </c>
      <c r="H181" s="19">
        <v>15</v>
      </c>
      <c r="I181" s="19">
        <v>827</v>
      </c>
      <c r="J181" s="19">
        <v>931</v>
      </c>
      <c r="K181" s="20">
        <f t="shared" si="8"/>
        <v>12405</v>
      </c>
      <c r="L181" s="20">
        <f t="shared" si="9"/>
        <v>13965</v>
      </c>
      <c r="M181" s="20">
        <f t="shared" si="10"/>
        <v>1560</v>
      </c>
      <c r="N181" s="20" t="str">
        <f t="shared" si="11"/>
        <v>profit</v>
      </c>
    </row>
    <row r="182" spans="1:14" ht="15.6" thickTop="1" thickBot="1" x14ac:dyDescent="0.35">
      <c r="A182" s="18">
        <v>45563</v>
      </c>
      <c r="B182" s="18" t="s">
        <v>103</v>
      </c>
      <c r="C182" s="19" t="s">
        <v>160</v>
      </c>
      <c r="D182" s="19" t="s">
        <v>52</v>
      </c>
      <c r="E182" s="19" t="s">
        <v>53</v>
      </c>
      <c r="F182" s="19" t="s">
        <v>73</v>
      </c>
      <c r="G182" s="19" t="s">
        <v>8</v>
      </c>
      <c r="H182" s="19">
        <v>15</v>
      </c>
      <c r="I182" s="19">
        <v>650</v>
      </c>
      <c r="J182" s="19">
        <v>1347</v>
      </c>
      <c r="K182" s="20">
        <f t="shared" si="8"/>
        <v>9750</v>
      </c>
      <c r="L182" s="20">
        <f t="shared" si="9"/>
        <v>20205</v>
      </c>
      <c r="M182" s="20">
        <f t="shared" si="10"/>
        <v>10455</v>
      </c>
      <c r="N182" s="20" t="str">
        <f t="shared" si="11"/>
        <v>profit</v>
      </c>
    </row>
    <row r="183" spans="1:14" ht="15.6" thickTop="1" thickBot="1" x14ac:dyDescent="0.35">
      <c r="A183" s="18">
        <v>45678</v>
      </c>
      <c r="B183" s="18" t="s">
        <v>128</v>
      </c>
      <c r="C183" s="19" t="s">
        <v>136</v>
      </c>
      <c r="D183" s="19" t="s">
        <v>52</v>
      </c>
      <c r="E183" s="19" t="s">
        <v>71</v>
      </c>
      <c r="F183" s="19" t="s">
        <v>54</v>
      </c>
      <c r="G183" s="19" t="s">
        <v>8</v>
      </c>
      <c r="H183" s="19">
        <v>20</v>
      </c>
      <c r="I183" s="19">
        <v>900</v>
      </c>
      <c r="J183" s="19">
        <v>1431</v>
      </c>
      <c r="K183" s="20">
        <f t="shared" si="8"/>
        <v>18000</v>
      </c>
      <c r="L183" s="20">
        <f t="shared" si="9"/>
        <v>28620</v>
      </c>
      <c r="M183" s="20">
        <f t="shared" si="10"/>
        <v>10620</v>
      </c>
      <c r="N183" s="20" t="str">
        <f t="shared" si="11"/>
        <v>profit</v>
      </c>
    </row>
    <row r="184" spans="1:14" ht="15.6" thickTop="1" thickBot="1" x14ac:dyDescent="0.35">
      <c r="A184" s="18">
        <v>45565</v>
      </c>
      <c r="B184" s="18" t="s">
        <v>103</v>
      </c>
      <c r="C184" s="19" t="s">
        <v>161</v>
      </c>
      <c r="D184" s="19" t="s">
        <v>52</v>
      </c>
      <c r="E184" s="19" t="s">
        <v>53</v>
      </c>
      <c r="F184" s="19" t="s">
        <v>98</v>
      </c>
      <c r="G184" s="19" t="s">
        <v>8</v>
      </c>
      <c r="H184" s="19">
        <v>15</v>
      </c>
      <c r="I184" s="19">
        <v>825</v>
      </c>
      <c r="J184" s="19">
        <v>947</v>
      </c>
      <c r="K184" s="20">
        <f t="shared" si="8"/>
        <v>12375</v>
      </c>
      <c r="L184" s="20">
        <f t="shared" si="9"/>
        <v>14205</v>
      </c>
      <c r="M184" s="20">
        <f t="shared" si="10"/>
        <v>1830</v>
      </c>
      <c r="N184" s="20" t="str">
        <f t="shared" si="11"/>
        <v>profit</v>
      </c>
    </row>
    <row r="185" spans="1:14" ht="15.6" thickTop="1" thickBot="1" x14ac:dyDescent="0.35">
      <c r="A185" s="18">
        <v>45679</v>
      </c>
      <c r="B185" s="18" t="s">
        <v>128</v>
      </c>
      <c r="C185" s="19" t="s">
        <v>137</v>
      </c>
      <c r="D185" s="19" t="s">
        <v>52</v>
      </c>
      <c r="E185" s="19" t="s">
        <v>71</v>
      </c>
      <c r="F185" s="19" t="s">
        <v>56</v>
      </c>
      <c r="G185" s="19" t="s">
        <v>8</v>
      </c>
      <c r="H185" s="19">
        <v>19</v>
      </c>
      <c r="I185" s="19">
        <v>791</v>
      </c>
      <c r="J185" s="19">
        <v>965</v>
      </c>
      <c r="K185" s="20">
        <f t="shared" si="8"/>
        <v>15029</v>
      </c>
      <c r="L185" s="20">
        <f t="shared" si="9"/>
        <v>18335</v>
      </c>
      <c r="M185" s="20">
        <f t="shared" si="10"/>
        <v>3306</v>
      </c>
      <c r="N185" s="20" t="str">
        <f t="shared" si="11"/>
        <v>profit</v>
      </c>
    </row>
    <row r="186" spans="1:14" ht="15.6" thickTop="1" thickBot="1" x14ac:dyDescent="0.35">
      <c r="A186" s="18">
        <v>45680</v>
      </c>
      <c r="B186" s="18" t="s">
        <v>128</v>
      </c>
      <c r="C186" s="19" t="s">
        <v>138</v>
      </c>
      <c r="D186" s="19" t="s">
        <v>52</v>
      </c>
      <c r="E186" s="19" t="s">
        <v>71</v>
      </c>
      <c r="F186" s="19" t="s">
        <v>58</v>
      </c>
      <c r="G186" s="19" t="s">
        <v>8</v>
      </c>
      <c r="H186" s="19">
        <v>18</v>
      </c>
      <c r="I186" s="19">
        <v>963</v>
      </c>
      <c r="J186" s="19">
        <v>1178</v>
      </c>
      <c r="K186" s="20">
        <f t="shared" si="8"/>
        <v>17334</v>
      </c>
      <c r="L186" s="20">
        <f t="shared" si="9"/>
        <v>21204</v>
      </c>
      <c r="M186" s="20">
        <f t="shared" si="10"/>
        <v>3870</v>
      </c>
      <c r="N186" s="20" t="str">
        <f t="shared" si="11"/>
        <v>profit</v>
      </c>
    </row>
    <row r="187" spans="1:14" ht="15.6" thickTop="1" thickBot="1" x14ac:dyDescent="0.35">
      <c r="A187" s="18">
        <v>45681</v>
      </c>
      <c r="B187" s="18" t="s">
        <v>128</v>
      </c>
      <c r="C187" s="19" t="s">
        <v>139</v>
      </c>
      <c r="D187" s="19" t="s">
        <v>52</v>
      </c>
      <c r="E187" s="19" t="s">
        <v>71</v>
      </c>
      <c r="F187" s="19" t="s">
        <v>60</v>
      </c>
      <c r="G187" s="19" t="s">
        <v>8</v>
      </c>
      <c r="H187" s="19">
        <v>19</v>
      </c>
      <c r="I187" s="19">
        <v>763</v>
      </c>
      <c r="J187" s="19">
        <v>1036</v>
      </c>
      <c r="K187" s="20">
        <f t="shared" si="8"/>
        <v>14497</v>
      </c>
      <c r="L187" s="20">
        <f t="shared" si="9"/>
        <v>19684</v>
      </c>
      <c r="M187" s="20">
        <f t="shared" si="10"/>
        <v>5187</v>
      </c>
      <c r="N187" s="20" t="str">
        <f t="shared" si="11"/>
        <v>profit</v>
      </c>
    </row>
    <row r="188" spans="1:14" ht="15.6" thickTop="1" thickBot="1" x14ac:dyDescent="0.35">
      <c r="A188" s="18">
        <v>45682</v>
      </c>
      <c r="B188" s="18" t="s">
        <v>128</v>
      </c>
      <c r="C188" s="19" t="s">
        <v>140</v>
      </c>
      <c r="D188" s="19" t="s">
        <v>52</v>
      </c>
      <c r="E188" s="19" t="s">
        <v>71</v>
      </c>
      <c r="F188" s="19" t="s">
        <v>60</v>
      </c>
      <c r="G188" s="19" t="s">
        <v>8</v>
      </c>
      <c r="H188" s="19">
        <v>19</v>
      </c>
      <c r="I188" s="19">
        <v>795</v>
      </c>
      <c r="J188" s="19">
        <v>1471</v>
      </c>
      <c r="K188" s="20">
        <f t="shared" si="8"/>
        <v>15105</v>
      </c>
      <c r="L188" s="20">
        <f t="shared" si="9"/>
        <v>27949</v>
      </c>
      <c r="M188" s="20">
        <f t="shared" si="10"/>
        <v>12844</v>
      </c>
      <c r="N188" s="20" t="str">
        <f t="shared" si="11"/>
        <v>profit</v>
      </c>
    </row>
    <row r="189" spans="1:14" ht="15.6" thickTop="1" thickBot="1" x14ac:dyDescent="0.35">
      <c r="A189" s="18">
        <v>45684</v>
      </c>
      <c r="B189" s="18" t="s">
        <v>128</v>
      </c>
      <c r="C189" s="19" t="s">
        <v>142</v>
      </c>
      <c r="D189" s="19" t="s">
        <v>52</v>
      </c>
      <c r="E189" s="19" t="s">
        <v>71</v>
      </c>
      <c r="F189" s="19" t="s">
        <v>64</v>
      </c>
      <c r="G189" s="19" t="s">
        <v>12</v>
      </c>
      <c r="H189" s="19">
        <v>16</v>
      </c>
      <c r="I189" s="19">
        <v>731</v>
      </c>
      <c r="J189" s="19">
        <v>1296</v>
      </c>
      <c r="K189" s="20">
        <f t="shared" si="8"/>
        <v>11696</v>
      </c>
      <c r="L189" s="20">
        <f t="shared" si="9"/>
        <v>20736</v>
      </c>
      <c r="M189" s="20">
        <f t="shared" si="10"/>
        <v>9040</v>
      </c>
      <c r="N189" s="20" t="str">
        <f t="shared" si="11"/>
        <v>profit</v>
      </c>
    </row>
    <row r="190" spans="1:14" ht="15.6" thickTop="1" thickBot="1" x14ac:dyDescent="0.35">
      <c r="A190" s="18">
        <v>45571</v>
      </c>
      <c r="B190" s="18" t="s">
        <v>118</v>
      </c>
      <c r="C190" s="19" t="s">
        <v>162</v>
      </c>
      <c r="D190" s="19" t="s">
        <v>67</v>
      </c>
      <c r="E190" s="19" t="s">
        <v>132</v>
      </c>
      <c r="F190" s="19" t="s">
        <v>78</v>
      </c>
      <c r="G190" s="19" t="s">
        <v>8</v>
      </c>
      <c r="H190" s="19">
        <v>92</v>
      </c>
      <c r="I190" s="19">
        <v>923</v>
      </c>
      <c r="J190" s="19">
        <v>1151</v>
      </c>
      <c r="K190" s="20">
        <f t="shared" si="8"/>
        <v>84916</v>
      </c>
      <c r="L190" s="20">
        <f t="shared" si="9"/>
        <v>105892</v>
      </c>
      <c r="M190" s="20">
        <f t="shared" si="10"/>
        <v>20976</v>
      </c>
      <c r="N190" s="20" t="str">
        <f t="shared" si="11"/>
        <v>profit</v>
      </c>
    </row>
    <row r="191" spans="1:14" ht="15.6" thickTop="1" thickBot="1" x14ac:dyDescent="0.35">
      <c r="A191" s="18">
        <v>45685</v>
      </c>
      <c r="B191" s="18" t="s">
        <v>128</v>
      </c>
      <c r="C191" s="19" t="s">
        <v>143</v>
      </c>
      <c r="D191" s="19" t="s">
        <v>52</v>
      </c>
      <c r="E191" s="19" t="s">
        <v>71</v>
      </c>
      <c r="F191" s="19" t="s">
        <v>60</v>
      </c>
      <c r="G191" s="19" t="s">
        <v>12</v>
      </c>
      <c r="H191" s="19">
        <v>12</v>
      </c>
      <c r="I191" s="19">
        <v>927</v>
      </c>
      <c r="J191" s="19">
        <v>1162</v>
      </c>
      <c r="K191" s="20">
        <f t="shared" si="8"/>
        <v>11124</v>
      </c>
      <c r="L191" s="20">
        <f t="shared" si="9"/>
        <v>13944</v>
      </c>
      <c r="M191" s="20">
        <f t="shared" si="10"/>
        <v>2820</v>
      </c>
      <c r="N191" s="20" t="str">
        <f t="shared" si="11"/>
        <v>profit</v>
      </c>
    </row>
    <row r="192" spans="1:14" ht="15.6" thickTop="1" thickBot="1" x14ac:dyDescent="0.35">
      <c r="A192" s="18">
        <v>45686</v>
      </c>
      <c r="B192" s="18" t="s">
        <v>128</v>
      </c>
      <c r="C192" s="19" t="s">
        <v>144</v>
      </c>
      <c r="D192" s="19" t="s">
        <v>52</v>
      </c>
      <c r="E192" s="19" t="s">
        <v>71</v>
      </c>
      <c r="F192" s="19" t="s">
        <v>73</v>
      </c>
      <c r="G192" s="19" t="s">
        <v>12</v>
      </c>
      <c r="H192" s="19">
        <v>13</v>
      </c>
      <c r="I192" s="19">
        <v>528</v>
      </c>
      <c r="J192" s="19">
        <v>1175</v>
      </c>
      <c r="K192" s="20">
        <f t="shared" si="8"/>
        <v>6864</v>
      </c>
      <c r="L192" s="20">
        <f t="shared" si="9"/>
        <v>15275</v>
      </c>
      <c r="M192" s="20">
        <f t="shared" si="10"/>
        <v>8411</v>
      </c>
      <c r="N192" s="20" t="str">
        <f t="shared" si="11"/>
        <v>profit</v>
      </c>
    </row>
    <row r="193" spans="1:14" ht="15.6" thickTop="1" thickBot="1" x14ac:dyDescent="0.35">
      <c r="A193" s="18">
        <v>45688</v>
      </c>
      <c r="B193" s="18" t="s">
        <v>128</v>
      </c>
      <c r="C193" s="19" t="s">
        <v>145</v>
      </c>
      <c r="D193" s="19" t="s">
        <v>52</v>
      </c>
      <c r="E193" s="19" t="s">
        <v>71</v>
      </c>
      <c r="F193" s="19" t="s">
        <v>146</v>
      </c>
      <c r="G193" s="19" t="s">
        <v>12</v>
      </c>
      <c r="H193" s="19">
        <v>16</v>
      </c>
      <c r="I193" s="19">
        <v>998</v>
      </c>
      <c r="J193" s="19">
        <v>835</v>
      </c>
      <c r="K193" s="20">
        <f t="shared" si="8"/>
        <v>15968</v>
      </c>
      <c r="L193" s="20">
        <f t="shared" si="9"/>
        <v>13360</v>
      </c>
      <c r="M193" s="20">
        <f t="shared" si="10"/>
        <v>-2608</v>
      </c>
      <c r="N193" s="20" t="str">
        <f t="shared" si="11"/>
        <v>loss</v>
      </c>
    </row>
    <row r="194" spans="1:14" ht="15.6" thickTop="1" thickBot="1" x14ac:dyDescent="0.35">
      <c r="A194" s="18">
        <v>45383</v>
      </c>
      <c r="B194" s="18" t="s">
        <v>65</v>
      </c>
      <c r="C194" s="19" t="s">
        <v>163</v>
      </c>
      <c r="D194" s="19" t="s">
        <v>80</v>
      </c>
      <c r="E194" s="19" t="s">
        <v>81</v>
      </c>
      <c r="F194" s="19" t="s">
        <v>7</v>
      </c>
      <c r="G194" s="19" t="s">
        <v>12</v>
      </c>
      <c r="H194" s="19">
        <v>29</v>
      </c>
      <c r="I194" s="19">
        <v>924</v>
      </c>
      <c r="J194" s="19">
        <v>1101</v>
      </c>
      <c r="K194" s="20">
        <f t="shared" ref="K194:K257" si="12">H194*I194</f>
        <v>26796</v>
      </c>
      <c r="L194" s="20">
        <f t="shared" ref="L194:L257" si="13">H194*J194</f>
        <v>31929</v>
      </c>
      <c r="M194" s="20">
        <f t="shared" ref="M194:M257" si="14">L194-K194</f>
        <v>5133</v>
      </c>
      <c r="N194" s="20" t="str">
        <f t="shared" ref="N194:N257" si="15">IF(M194&gt;0,"profit","loss")</f>
        <v>profit</v>
      </c>
    </row>
    <row r="195" spans="1:14" ht="15.6" thickTop="1" thickBot="1" x14ac:dyDescent="0.35">
      <c r="A195" s="18">
        <v>45384</v>
      </c>
      <c r="B195" s="18" t="s">
        <v>65</v>
      </c>
      <c r="C195" s="19" t="s">
        <v>164</v>
      </c>
      <c r="D195" s="19" t="s">
        <v>80</v>
      </c>
      <c r="E195" s="19" t="s">
        <v>165</v>
      </c>
      <c r="F195" s="19" t="s">
        <v>78</v>
      </c>
      <c r="G195" s="19" t="s">
        <v>12</v>
      </c>
      <c r="H195" s="19">
        <v>30</v>
      </c>
      <c r="I195" s="19">
        <v>817</v>
      </c>
      <c r="J195" s="19">
        <v>1334</v>
      </c>
      <c r="K195" s="20">
        <f t="shared" si="12"/>
        <v>24510</v>
      </c>
      <c r="L195" s="20">
        <f t="shared" si="13"/>
        <v>40020</v>
      </c>
      <c r="M195" s="20">
        <f t="shared" si="14"/>
        <v>15510</v>
      </c>
      <c r="N195" s="20" t="str">
        <f t="shared" si="15"/>
        <v>profit</v>
      </c>
    </row>
    <row r="196" spans="1:14" ht="15.6" thickTop="1" thickBot="1" x14ac:dyDescent="0.35">
      <c r="A196" s="18">
        <v>45385</v>
      </c>
      <c r="B196" s="18" t="s">
        <v>65</v>
      </c>
      <c r="C196" s="19" t="s">
        <v>166</v>
      </c>
      <c r="D196" s="19" t="s">
        <v>80</v>
      </c>
      <c r="E196" s="19" t="s">
        <v>165</v>
      </c>
      <c r="F196" s="19" t="s">
        <v>60</v>
      </c>
      <c r="G196" s="19" t="s">
        <v>12</v>
      </c>
      <c r="H196" s="19">
        <v>23</v>
      </c>
      <c r="I196" s="19">
        <v>753</v>
      </c>
      <c r="J196" s="19">
        <v>987</v>
      </c>
      <c r="K196" s="20">
        <f t="shared" si="12"/>
        <v>17319</v>
      </c>
      <c r="L196" s="20">
        <f t="shared" si="13"/>
        <v>22701</v>
      </c>
      <c r="M196" s="20">
        <f t="shared" si="14"/>
        <v>5382</v>
      </c>
      <c r="N196" s="20" t="str">
        <f t="shared" si="15"/>
        <v>profit</v>
      </c>
    </row>
    <row r="197" spans="1:14" ht="15.6" thickTop="1" thickBot="1" x14ac:dyDescent="0.35">
      <c r="A197" s="18">
        <v>45578</v>
      </c>
      <c r="B197" s="18" t="s">
        <v>118</v>
      </c>
      <c r="C197" s="19" t="s">
        <v>167</v>
      </c>
      <c r="D197" s="19" t="s">
        <v>67</v>
      </c>
      <c r="E197" s="19" t="s">
        <v>152</v>
      </c>
      <c r="F197" s="19" t="s">
        <v>60</v>
      </c>
      <c r="G197" s="19" t="s">
        <v>12</v>
      </c>
      <c r="H197" s="19">
        <v>57</v>
      </c>
      <c r="I197" s="19">
        <v>927</v>
      </c>
      <c r="J197" s="19">
        <v>1477</v>
      </c>
      <c r="K197" s="20">
        <f t="shared" si="12"/>
        <v>52839</v>
      </c>
      <c r="L197" s="20">
        <f t="shared" si="13"/>
        <v>84189</v>
      </c>
      <c r="M197" s="20">
        <f t="shared" si="14"/>
        <v>31350</v>
      </c>
      <c r="N197" s="20" t="str">
        <f t="shared" si="15"/>
        <v>profit</v>
      </c>
    </row>
    <row r="198" spans="1:14" ht="15.6" thickTop="1" thickBot="1" x14ac:dyDescent="0.35">
      <c r="A198" s="18">
        <v>45386</v>
      </c>
      <c r="B198" s="18" t="s">
        <v>65</v>
      </c>
      <c r="C198" s="19" t="s">
        <v>168</v>
      </c>
      <c r="D198" s="19" t="s">
        <v>80</v>
      </c>
      <c r="E198" s="19" t="s">
        <v>165</v>
      </c>
      <c r="F198" s="19" t="s">
        <v>98</v>
      </c>
      <c r="G198" s="19" t="s">
        <v>12</v>
      </c>
      <c r="H198" s="19">
        <v>26</v>
      </c>
      <c r="I198" s="19">
        <v>809</v>
      </c>
      <c r="J198" s="19">
        <v>800</v>
      </c>
      <c r="K198" s="20">
        <f t="shared" si="12"/>
        <v>21034</v>
      </c>
      <c r="L198" s="20">
        <f t="shared" si="13"/>
        <v>20800</v>
      </c>
      <c r="M198" s="20">
        <f t="shared" si="14"/>
        <v>-234</v>
      </c>
      <c r="N198" s="20" t="str">
        <f t="shared" si="15"/>
        <v>loss</v>
      </c>
    </row>
    <row r="199" spans="1:14" ht="15.6" thickTop="1" thickBot="1" x14ac:dyDescent="0.35">
      <c r="A199" s="18">
        <v>45391</v>
      </c>
      <c r="B199" s="18" t="s">
        <v>65</v>
      </c>
      <c r="C199" s="19" t="s">
        <v>169</v>
      </c>
      <c r="D199" s="19" t="s">
        <v>80</v>
      </c>
      <c r="E199" s="19" t="s">
        <v>81</v>
      </c>
      <c r="F199" s="19" t="s">
        <v>94</v>
      </c>
      <c r="G199" s="19" t="s">
        <v>8</v>
      </c>
      <c r="H199" s="19">
        <v>23</v>
      </c>
      <c r="I199" s="19">
        <v>852</v>
      </c>
      <c r="J199" s="19">
        <v>1480</v>
      </c>
      <c r="K199" s="20">
        <f t="shared" si="12"/>
        <v>19596</v>
      </c>
      <c r="L199" s="20">
        <f t="shared" si="13"/>
        <v>34040</v>
      </c>
      <c r="M199" s="20">
        <f t="shared" si="14"/>
        <v>14444</v>
      </c>
      <c r="N199" s="20" t="str">
        <f t="shared" si="15"/>
        <v>profit</v>
      </c>
    </row>
    <row r="200" spans="1:14" ht="15.6" thickTop="1" thickBot="1" x14ac:dyDescent="0.35">
      <c r="A200" s="18">
        <v>45392</v>
      </c>
      <c r="B200" s="18" t="s">
        <v>65</v>
      </c>
      <c r="C200" s="19" t="s">
        <v>170</v>
      </c>
      <c r="D200" s="19" t="s">
        <v>80</v>
      </c>
      <c r="E200" s="19" t="s">
        <v>81</v>
      </c>
      <c r="F200" s="19" t="s">
        <v>69</v>
      </c>
      <c r="G200" s="19" t="s">
        <v>8</v>
      </c>
      <c r="H200" s="19">
        <v>24</v>
      </c>
      <c r="I200" s="19">
        <v>903</v>
      </c>
      <c r="J200" s="19">
        <v>1338</v>
      </c>
      <c r="K200" s="20">
        <f t="shared" si="12"/>
        <v>21672</v>
      </c>
      <c r="L200" s="20">
        <f t="shared" si="13"/>
        <v>32112</v>
      </c>
      <c r="M200" s="20">
        <f t="shared" si="14"/>
        <v>10440</v>
      </c>
      <c r="N200" s="20" t="str">
        <f t="shared" si="15"/>
        <v>profit</v>
      </c>
    </row>
    <row r="201" spans="1:14" ht="15.6" thickTop="1" thickBot="1" x14ac:dyDescent="0.35">
      <c r="A201" s="18">
        <v>45393</v>
      </c>
      <c r="B201" s="18" t="s">
        <v>65</v>
      </c>
      <c r="C201" s="19" t="s">
        <v>171</v>
      </c>
      <c r="D201" s="19" t="s">
        <v>80</v>
      </c>
      <c r="E201" s="19" t="s">
        <v>81</v>
      </c>
      <c r="F201" s="19" t="s">
        <v>73</v>
      </c>
      <c r="G201" s="19" t="s">
        <v>8</v>
      </c>
      <c r="H201" s="19">
        <v>21</v>
      </c>
      <c r="I201" s="19">
        <v>829</v>
      </c>
      <c r="J201" s="19">
        <v>950</v>
      </c>
      <c r="K201" s="20">
        <f t="shared" si="12"/>
        <v>17409</v>
      </c>
      <c r="L201" s="20">
        <f t="shared" si="13"/>
        <v>19950</v>
      </c>
      <c r="M201" s="20">
        <f t="shared" si="14"/>
        <v>2541</v>
      </c>
      <c r="N201" s="20" t="str">
        <f t="shared" si="15"/>
        <v>profit</v>
      </c>
    </row>
    <row r="202" spans="1:14" ht="15.6" thickTop="1" thickBot="1" x14ac:dyDescent="0.35">
      <c r="A202" s="18">
        <v>45583</v>
      </c>
      <c r="B202" s="18" t="s">
        <v>118</v>
      </c>
      <c r="C202" s="19" t="s">
        <v>172</v>
      </c>
      <c r="D202" s="19" t="s">
        <v>52</v>
      </c>
      <c r="E202" s="19" t="s">
        <v>71</v>
      </c>
      <c r="F202" s="19" t="s">
        <v>88</v>
      </c>
      <c r="G202" s="19" t="s">
        <v>8</v>
      </c>
      <c r="H202" s="19">
        <v>16</v>
      </c>
      <c r="I202" s="19">
        <v>584</v>
      </c>
      <c r="J202" s="19">
        <v>1278</v>
      </c>
      <c r="K202" s="20">
        <f t="shared" si="12"/>
        <v>9344</v>
      </c>
      <c r="L202" s="20">
        <f t="shared" si="13"/>
        <v>20448</v>
      </c>
      <c r="M202" s="20">
        <f t="shared" si="14"/>
        <v>11104</v>
      </c>
      <c r="N202" s="20" t="str">
        <f t="shared" si="15"/>
        <v>profit</v>
      </c>
    </row>
    <row r="203" spans="1:14" ht="15.6" thickTop="1" thickBot="1" x14ac:dyDescent="0.35">
      <c r="A203" s="18">
        <v>45394</v>
      </c>
      <c r="B203" s="18" t="s">
        <v>65</v>
      </c>
      <c r="C203" s="19" t="s">
        <v>173</v>
      </c>
      <c r="D203" s="19" t="s">
        <v>80</v>
      </c>
      <c r="E203" s="19" t="s">
        <v>81</v>
      </c>
      <c r="F203" s="19" t="s">
        <v>73</v>
      </c>
      <c r="G203" s="19" t="s">
        <v>8</v>
      </c>
      <c r="H203" s="19">
        <v>20</v>
      </c>
      <c r="I203" s="19">
        <v>557</v>
      </c>
      <c r="J203" s="19">
        <v>1002</v>
      </c>
      <c r="K203" s="20">
        <f t="shared" si="12"/>
        <v>11140</v>
      </c>
      <c r="L203" s="20">
        <f t="shared" si="13"/>
        <v>20040</v>
      </c>
      <c r="M203" s="20">
        <f t="shared" si="14"/>
        <v>8900</v>
      </c>
      <c r="N203" s="20" t="str">
        <f t="shared" si="15"/>
        <v>profit</v>
      </c>
    </row>
    <row r="204" spans="1:14" ht="15.6" thickTop="1" thickBot="1" x14ac:dyDescent="0.35">
      <c r="A204" s="18">
        <v>45396</v>
      </c>
      <c r="B204" s="18" t="s">
        <v>65</v>
      </c>
      <c r="C204" s="19" t="s">
        <v>174</v>
      </c>
      <c r="D204" s="19" t="s">
        <v>80</v>
      </c>
      <c r="E204" s="19" t="s">
        <v>81</v>
      </c>
      <c r="F204" s="19" t="s">
        <v>62</v>
      </c>
      <c r="G204" s="19" t="s">
        <v>8</v>
      </c>
      <c r="H204" s="19">
        <v>20</v>
      </c>
      <c r="I204" s="19">
        <v>648</v>
      </c>
      <c r="J204" s="19">
        <v>1106</v>
      </c>
      <c r="K204" s="20">
        <f t="shared" si="12"/>
        <v>12960</v>
      </c>
      <c r="L204" s="20">
        <f t="shared" si="13"/>
        <v>22120</v>
      </c>
      <c r="M204" s="20">
        <f t="shared" si="14"/>
        <v>9160</v>
      </c>
      <c r="N204" s="20" t="str">
        <f t="shared" si="15"/>
        <v>profit</v>
      </c>
    </row>
    <row r="205" spans="1:14" ht="15.6" thickTop="1" thickBot="1" x14ac:dyDescent="0.35">
      <c r="A205" s="18">
        <v>45586</v>
      </c>
      <c r="B205" s="18" t="s">
        <v>118</v>
      </c>
      <c r="C205" s="19" t="s">
        <v>175</v>
      </c>
      <c r="D205" s="19" t="s">
        <v>52</v>
      </c>
      <c r="E205" s="19" t="s">
        <v>71</v>
      </c>
      <c r="F205" s="19" t="s">
        <v>73</v>
      </c>
      <c r="G205" s="19" t="s">
        <v>8</v>
      </c>
      <c r="H205" s="19">
        <v>19</v>
      </c>
      <c r="I205" s="19">
        <v>589</v>
      </c>
      <c r="J205" s="19">
        <v>1100</v>
      </c>
      <c r="K205" s="20">
        <f t="shared" si="12"/>
        <v>11191</v>
      </c>
      <c r="L205" s="20">
        <f t="shared" si="13"/>
        <v>20900</v>
      </c>
      <c r="M205" s="20">
        <f t="shared" si="14"/>
        <v>9709</v>
      </c>
      <c r="N205" s="20" t="str">
        <f t="shared" si="15"/>
        <v>profit</v>
      </c>
    </row>
    <row r="206" spans="1:14" ht="15.6" thickTop="1" thickBot="1" x14ac:dyDescent="0.35">
      <c r="A206" s="18">
        <v>45404</v>
      </c>
      <c r="B206" s="18" t="s">
        <v>65</v>
      </c>
      <c r="C206" s="19" t="s">
        <v>176</v>
      </c>
      <c r="D206" s="19" t="s">
        <v>80</v>
      </c>
      <c r="E206" s="19" t="s">
        <v>97</v>
      </c>
      <c r="F206" s="19" t="s">
        <v>73</v>
      </c>
      <c r="G206" s="19" t="s">
        <v>12</v>
      </c>
      <c r="H206" s="19">
        <v>26</v>
      </c>
      <c r="I206" s="19">
        <v>942</v>
      </c>
      <c r="J206" s="19">
        <v>1143</v>
      </c>
      <c r="K206" s="20">
        <f t="shared" si="12"/>
        <v>24492</v>
      </c>
      <c r="L206" s="20">
        <f t="shared" si="13"/>
        <v>29718</v>
      </c>
      <c r="M206" s="20">
        <f t="shared" si="14"/>
        <v>5226</v>
      </c>
      <c r="N206" s="20" t="str">
        <f t="shared" si="15"/>
        <v>profit</v>
      </c>
    </row>
    <row r="207" spans="1:14" ht="15.6" thickTop="1" thickBot="1" x14ac:dyDescent="0.35">
      <c r="A207" s="18">
        <v>45588</v>
      </c>
      <c r="B207" s="18" t="s">
        <v>118</v>
      </c>
      <c r="C207" s="19" t="s">
        <v>177</v>
      </c>
      <c r="D207" s="19" t="s">
        <v>80</v>
      </c>
      <c r="E207" s="19" t="s">
        <v>81</v>
      </c>
      <c r="F207" s="19" t="s">
        <v>98</v>
      </c>
      <c r="G207" s="19" t="s">
        <v>8</v>
      </c>
      <c r="H207" s="19">
        <v>30</v>
      </c>
      <c r="I207" s="19">
        <v>869</v>
      </c>
      <c r="J207" s="19">
        <v>1033</v>
      </c>
      <c r="K207" s="20">
        <f t="shared" si="12"/>
        <v>26070</v>
      </c>
      <c r="L207" s="20">
        <f t="shared" si="13"/>
        <v>30990</v>
      </c>
      <c r="M207" s="20">
        <f t="shared" si="14"/>
        <v>4920</v>
      </c>
      <c r="N207" s="20" t="str">
        <f t="shared" si="15"/>
        <v>profit</v>
      </c>
    </row>
    <row r="208" spans="1:14" ht="15.6" thickTop="1" thickBot="1" x14ac:dyDescent="0.35">
      <c r="A208" s="18">
        <v>45406</v>
      </c>
      <c r="B208" s="18" t="s">
        <v>65</v>
      </c>
      <c r="C208" s="19" t="s">
        <v>178</v>
      </c>
      <c r="D208" s="19" t="s">
        <v>80</v>
      </c>
      <c r="E208" s="19" t="s">
        <v>97</v>
      </c>
      <c r="F208" s="19" t="s">
        <v>98</v>
      </c>
      <c r="G208" s="19" t="s">
        <v>12</v>
      </c>
      <c r="H208" s="19">
        <v>20</v>
      </c>
      <c r="I208" s="19">
        <v>606</v>
      </c>
      <c r="J208" s="19">
        <v>806</v>
      </c>
      <c r="K208" s="20">
        <f t="shared" si="12"/>
        <v>12120</v>
      </c>
      <c r="L208" s="20">
        <f t="shared" si="13"/>
        <v>16120</v>
      </c>
      <c r="M208" s="20">
        <f t="shared" si="14"/>
        <v>4000</v>
      </c>
      <c r="N208" s="20" t="str">
        <f t="shared" si="15"/>
        <v>profit</v>
      </c>
    </row>
    <row r="209" spans="1:14" ht="15.6" thickTop="1" thickBot="1" x14ac:dyDescent="0.35">
      <c r="A209" s="18">
        <v>45590</v>
      </c>
      <c r="B209" s="18" t="s">
        <v>118</v>
      </c>
      <c r="C209" s="19" t="s">
        <v>179</v>
      </c>
      <c r="D209" s="19" t="s">
        <v>80</v>
      </c>
      <c r="E209" s="19" t="s">
        <v>165</v>
      </c>
      <c r="F209" s="19" t="s">
        <v>73</v>
      </c>
      <c r="G209" s="19" t="s">
        <v>12</v>
      </c>
      <c r="H209" s="19">
        <v>20</v>
      </c>
      <c r="I209" s="19">
        <v>979</v>
      </c>
      <c r="J209" s="19">
        <v>1471</v>
      </c>
      <c r="K209" s="20">
        <f t="shared" si="12"/>
        <v>19580</v>
      </c>
      <c r="L209" s="20">
        <f t="shared" si="13"/>
        <v>29420</v>
      </c>
      <c r="M209" s="20">
        <f t="shared" si="14"/>
        <v>9840</v>
      </c>
      <c r="N209" s="20" t="str">
        <f t="shared" si="15"/>
        <v>profit</v>
      </c>
    </row>
    <row r="210" spans="1:14" ht="15.6" thickTop="1" thickBot="1" x14ac:dyDescent="0.35">
      <c r="A210" s="18">
        <v>45408</v>
      </c>
      <c r="B210" s="18" t="s">
        <v>65</v>
      </c>
      <c r="C210" s="19" t="s">
        <v>180</v>
      </c>
      <c r="D210" s="19" t="s">
        <v>80</v>
      </c>
      <c r="E210" s="19" t="s">
        <v>97</v>
      </c>
      <c r="F210" s="19" t="s">
        <v>73</v>
      </c>
      <c r="G210" s="19" t="s">
        <v>8</v>
      </c>
      <c r="H210" s="19">
        <v>22</v>
      </c>
      <c r="I210" s="19">
        <v>822</v>
      </c>
      <c r="J210" s="19">
        <v>1153</v>
      </c>
      <c r="K210" s="20">
        <f t="shared" si="12"/>
        <v>18084</v>
      </c>
      <c r="L210" s="20">
        <f t="shared" si="13"/>
        <v>25366</v>
      </c>
      <c r="M210" s="20">
        <f t="shared" si="14"/>
        <v>7282</v>
      </c>
      <c r="N210" s="20" t="str">
        <f t="shared" si="15"/>
        <v>profit</v>
      </c>
    </row>
    <row r="211" spans="1:14" ht="15.6" thickTop="1" thickBot="1" x14ac:dyDescent="0.35">
      <c r="A211" s="18">
        <v>45409</v>
      </c>
      <c r="B211" s="18" t="s">
        <v>65</v>
      </c>
      <c r="C211" s="19" t="s">
        <v>181</v>
      </c>
      <c r="D211" s="19" t="s">
        <v>80</v>
      </c>
      <c r="E211" s="19" t="s">
        <v>97</v>
      </c>
      <c r="F211" s="19" t="s">
        <v>64</v>
      </c>
      <c r="G211" s="19" t="s">
        <v>8</v>
      </c>
      <c r="H211" s="19">
        <v>26</v>
      </c>
      <c r="I211" s="19">
        <v>505</v>
      </c>
      <c r="J211" s="19">
        <v>1337</v>
      </c>
      <c r="K211" s="20">
        <f t="shared" si="12"/>
        <v>13130</v>
      </c>
      <c r="L211" s="20">
        <f t="shared" si="13"/>
        <v>34762</v>
      </c>
      <c r="M211" s="20">
        <f t="shared" si="14"/>
        <v>21632</v>
      </c>
      <c r="N211" s="20" t="str">
        <f t="shared" si="15"/>
        <v>profit</v>
      </c>
    </row>
    <row r="212" spans="1:14" ht="15.6" thickTop="1" thickBot="1" x14ac:dyDescent="0.35">
      <c r="A212" s="18">
        <v>45410</v>
      </c>
      <c r="B212" s="18" t="s">
        <v>65</v>
      </c>
      <c r="C212" s="19" t="s">
        <v>182</v>
      </c>
      <c r="D212" s="19" t="s">
        <v>80</v>
      </c>
      <c r="E212" s="19" t="s">
        <v>97</v>
      </c>
      <c r="F212" s="19" t="s">
        <v>146</v>
      </c>
      <c r="G212" s="19" t="s">
        <v>8</v>
      </c>
      <c r="H212" s="19">
        <v>23</v>
      </c>
      <c r="I212" s="19">
        <v>649</v>
      </c>
      <c r="J212" s="19">
        <v>1210</v>
      </c>
      <c r="K212" s="20">
        <f t="shared" si="12"/>
        <v>14927</v>
      </c>
      <c r="L212" s="20">
        <f t="shared" si="13"/>
        <v>27830</v>
      </c>
      <c r="M212" s="20">
        <f t="shared" si="14"/>
        <v>12903</v>
      </c>
      <c r="N212" s="20" t="str">
        <f t="shared" si="15"/>
        <v>profit</v>
      </c>
    </row>
    <row r="213" spans="1:14" ht="15.6" thickTop="1" thickBot="1" x14ac:dyDescent="0.35">
      <c r="A213" s="18">
        <v>45411</v>
      </c>
      <c r="B213" s="18" t="s">
        <v>65</v>
      </c>
      <c r="C213" s="19" t="s">
        <v>183</v>
      </c>
      <c r="D213" s="19" t="s">
        <v>80</v>
      </c>
      <c r="E213" s="19" t="s">
        <v>97</v>
      </c>
      <c r="F213" s="19" t="s">
        <v>78</v>
      </c>
      <c r="G213" s="19" t="s">
        <v>8</v>
      </c>
      <c r="H213" s="19">
        <v>26</v>
      </c>
      <c r="I213" s="19">
        <v>647</v>
      </c>
      <c r="J213" s="19">
        <v>1025</v>
      </c>
      <c r="K213" s="20">
        <f t="shared" si="12"/>
        <v>16822</v>
      </c>
      <c r="L213" s="20">
        <f t="shared" si="13"/>
        <v>26650</v>
      </c>
      <c r="M213" s="20">
        <f t="shared" si="14"/>
        <v>9828</v>
      </c>
      <c r="N213" s="20" t="str">
        <f t="shared" si="15"/>
        <v>profit</v>
      </c>
    </row>
    <row r="214" spans="1:14" ht="15.6" thickTop="1" thickBot="1" x14ac:dyDescent="0.35">
      <c r="A214" s="18">
        <v>45412</v>
      </c>
      <c r="B214" s="18" t="s">
        <v>65</v>
      </c>
      <c r="C214" s="19" t="s">
        <v>184</v>
      </c>
      <c r="D214" s="19" t="s">
        <v>80</v>
      </c>
      <c r="E214" s="19" t="s">
        <v>97</v>
      </c>
      <c r="F214" s="19" t="s">
        <v>185</v>
      </c>
      <c r="G214" s="19" t="s">
        <v>8</v>
      </c>
      <c r="H214" s="19">
        <v>30</v>
      </c>
      <c r="I214" s="19">
        <v>843</v>
      </c>
      <c r="J214" s="19">
        <v>953</v>
      </c>
      <c r="K214" s="20">
        <f t="shared" si="12"/>
        <v>25290</v>
      </c>
      <c r="L214" s="20">
        <f t="shared" si="13"/>
        <v>28590</v>
      </c>
      <c r="M214" s="20">
        <f t="shared" si="14"/>
        <v>3300</v>
      </c>
      <c r="N214" s="20" t="str">
        <f t="shared" si="15"/>
        <v>profit</v>
      </c>
    </row>
    <row r="215" spans="1:14" ht="15.6" thickTop="1" thickBot="1" x14ac:dyDescent="0.35">
      <c r="A215" s="18">
        <v>45413</v>
      </c>
      <c r="B215" s="18" t="s">
        <v>130</v>
      </c>
      <c r="C215" s="19" t="s">
        <v>186</v>
      </c>
      <c r="D215" s="19" t="s">
        <v>80</v>
      </c>
      <c r="E215" s="19" t="s">
        <v>97</v>
      </c>
      <c r="F215" s="19" t="s">
        <v>187</v>
      </c>
      <c r="G215" s="19" t="s">
        <v>8</v>
      </c>
      <c r="H215" s="19">
        <v>21</v>
      </c>
      <c r="I215" s="19">
        <v>571</v>
      </c>
      <c r="J215" s="19">
        <v>900</v>
      </c>
      <c r="K215" s="20">
        <f t="shared" si="12"/>
        <v>11991</v>
      </c>
      <c r="L215" s="20">
        <f t="shared" si="13"/>
        <v>18900</v>
      </c>
      <c r="M215" s="20">
        <f t="shared" si="14"/>
        <v>6909</v>
      </c>
      <c r="N215" s="20" t="str">
        <f t="shared" si="15"/>
        <v>profit</v>
      </c>
    </row>
    <row r="216" spans="1:14" ht="15.6" thickTop="1" thickBot="1" x14ac:dyDescent="0.35">
      <c r="A216" s="18">
        <v>45414</v>
      </c>
      <c r="B216" s="18" t="s">
        <v>130</v>
      </c>
      <c r="C216" s="19" t="s">
        <v>188</v>
      </c>
      <c r="D216" s="19" t="s">
        <v>80</v>
      </c>
      <c r="E216" s="19" t="s">
        <v>97</v>
      </c>
      <c r="F216" s="19" t="s">
        <v>54</v>
      </c>
      <c r="G216" s="19" t="s">
        <v>12</v>
      </c>
      <c r="H216" s="19">
        <v>25</v>
      </c>
      <c r="I216" s="19">
        <v>909</v>
      </c>
      <c r="J216" s="19">
        <v>970</v>
      </c>
      <c r="K216" s="20">
        <f t="shared" si="12"/>
        <v>22725</v>
      </c>
      <c r="L216" s="20">
        <f t="shared" si="13"/>
        <v>24250</v>
      </c>
      <c r="M216" s="20">
        <f t="shared" si="14"/>
        <v>1525</v>
      </c>
      <c r="N216" s="20" t="str">
        <f t="shared" si="15"/>
        <v>profit</v>
      </c>
    </row>
    <row r="217" spans="1:14" ht="15.6" thickTop="1" thickBot="1" x14ac:dyDescent="0.35">
      <c r="A217" s="18">
        <v>45415</v>
      </c>
      <c r="B217" s="18" t="s">
        <v>130</v>
      </c>
      <c r="C217" s="19" t="s">
        <v>189</v>
      </c>
      <c r="D217" s="19" t="s">
        <v>80</v>
      </c>
      <c r="E217" s="19" t="s">
        <v>97</v>
      </c>
      <c r="F217" s="19" t="s">
        <v>56</v>
      </c>
      <c r="G217" s="19" t="s">
        <v>12</v>
      </c>
      <c r="H217" s="19">
        <v>24</v>
      </c>
      <c r="I217" s="19">
        <v>584</v>
      </c>
      <c r="J217" s="19">
        <v>1158</v>
      </c>
      <c r="K217" s="20">
        <f t="shared" si="12"/>
        <v>14016</v>
      </c>
      <c r="L217" s="20">
        <f t="shared" si="13"/>
        <v>27792</v>
      </c>
      <c r="M217" s="20">
        <f t="shared" si="14"/>
        <v>13776</v>
      </c>
      <c r="N217" s="20" t="str">
        <f t="shared" si="15"/>
        <v>profit</v>
      </c>
    </row>
    <row r="218" spans="1:14" ht="15.6" thickTop="1" thickBot="1" x14ac:dyDescent="0.35">
      <c r="A218" s="18">
        <v>45416</v>
      </c>
      <c r="B218" s="18" t="s">
        <v>130</v>
      </c>
      <c r="C218" s="19" t="s">
        <v>190</v>
      </c>
      <c r="D218" s="19" t="s">
        <v>80</v>
      </c>
      <c r="E218" s="19" t="s">
        <v>97</v>
      </c>
      <c r="F218" s="19" t="s">
        <v>58</v>
      </c>
      <c r="G218" s="19" t="s">
        <v>12</v>
      </c>
      <c r="H218" s="19">
        <v>28</v>
      </c>
      <c r="I218" s="19">
        <v>787</v>
      </c>
      <c r="J218" s="19">
        <v>1452</v>
      </c>
      <c r="K218" s="20">
        <f t="shared" si="12"/>
        <v>22036</v>
      </c>
      <c r="L218" s="20">
        <f t="shared" si="13"/>
        <v>40656</v>
      </c>
      <c r="M218" s="20">
        <f t="shared" si="14"/>
        <v>18620</v>
      </c>
      <c r="N218" s="20" t="str">
        <f t="shared" si="15"/>
        <v>profit</v>
      </c>
    </row>
    <row r="219" spans="1:14" ht="15.6" thickTop="1" thickBot="1" x14ac:dyDescent="0.35">
      <c r="A219" s="18">
        <v>45417</v>
      </c>
      <c r="B219" s="18" t="s">
        <v>130</v>
      </c>
      <c r="C219" s="19" t="s">
        <v>191</v>
      </c>
      <c r="D219" s="19" t="s">
        <v>80</v>
      </c>
      <c r="E219" s="19" t="s">
        <v>97</v>
      </c>
      <c r="F219" s="19" t="s">
        <v>60</v>
      </c>
      <c r="G219" s="19" t="s">
        <v>12</v>
      </c>
      <c r="H219" s="19">
        <v>23</v>
      </c>
      <c r="I219" s="19">
        <v>768</v>
      </c>
      <c r="J219" s="19">
        <v>1102</v>
      </c>
      <c r="K219" s="20">
        <f t="shared" si="12"/>
        <v>17664</v>
      </c>
      <c r="L219" s="20">
        <f t="shared" si="13"/>
        <v>25346</v>
      </c>
      <c r="M219" s="20">
        <f t="shared" si="14"/>
        <v>7682</v>
      </c>
      <c r="N219" s="20" t="str">
        <f t="shared" si="15"/>
        <v>profit</v>
      </c>
    </row>
    <row r="220" spans="1:14" ht="15.6" thickTop="1" thickBot="1" x14ac:dyDescent="0.35">
      <c r="A220" s="18">
        <v>45418</v>
      </c>
      <c r="B220" s="18" t="s">
        <v>130</v>
      </c>
      <c r="C220" s="19" t="s">
        <v>192</v>
      </c>
      <c r="D220" s="19" t="s">
        <v>80</v>
      </c>
      <c r="E220" s="19" t="s">
        <v>97</v>
      </c>
      <c r="F220" s="19" t="s">
        <v>60</v>
      </c>
      <c r="G220" s="19" t="s">
        <v>8</v>
      </c>
      <c r="H220" s="19">
        <v>23</v>
      </c>
      <c r="I220" s="19">
        <v>584</v>
      </c>
      <c r="J220" s="19">
        <v>1168</v>
      </c>
      <c r="K220" s="20">
        <f t="shared" si="12"/>
        <v>13432</v>
      </c>
      <c r="L220" s="20">
        <f t="shared" si="13"/>
        <v>26864</v>
      </c>
      <c r="M220" s="20">
        <f t="shared" si="14"/>
        <v>13432</v>
      </c>
      <c r="N220" s="20" t="str">
        <f t="shared" si="15"/>
        <v>profit</v>
      </c>
    </row>
    <row r="221" spans="1:14" ht="15.6" thickTop="1" thickBot="1" x14ac:dyDescent="0.35">
      <c r="A221" s="18">
        <v>45602</v>
      </c>
      <c r="B221" s="18" t="s">
        <v>193</v>
      </c>
      <c r="C221" s="19" t="s">
        <v>194</v>
      </c>
      <c r="D221" s="19" t="s">
        <v>67</v>
      </c>
      <c r="E221" s="19" t="s">
        <v>195</v>
      </c>
      <c r="F221" s="19" t="s">
        <v>64</v>
      </c>
      <c r="G221" s="19" t="s">
        <v>8</v>
      </c>
      <c r="H221" s="19">
        <v>57</v>
      </c>
      <c r="I221" s="19">
        <v>541</v>
      </c>
      <c r="J221" s="19">
        <v>819</v>
      </c>
      <c r="K221" s="20">
        <f t="shared" si="12"/>
        <v>30837</v>
      </c>
      <c r="L221" s="20">
        <f t="shared" si="13"/>
        <v>46683</v>
      </c>
      <c r="M221" s="20">
        <f t="shared" si="14"/>
        <v>15846</v>
      </c>
      <c r="N221" s="20" t="str">
        <f t="shared" si="15"/>
        <v>profit</v>
      </c>
    </row>
    <row r="222" spans="1:14" ht="15.6" thickTop="1" thickBot="1" x14ac:dyDescent="0.35">
      <c r="A222" s="18">
        <v>45419</v>
      </c>
      <c r="B222" s="18" t="s">
        <v>130</v>
      </c>
      <c r="C222" s="19" t="s">
        <v>196</v>
      </c>
      <c r="D222" s="19" t="s">
        <v>80</v>
      </c>
      <c r="E222" s="19" t="s">
        <v>10</v>
      </c>
      <c r="F222" s="19" t="s">
        <v>62</v>
      </c>
      <c r="G222" s="19" t="s">
        <v>8</v>
      </c>
      <c r="H222" s="19">
        <v>20</v>
      </c>
      <c r="I222" s="19">
        <v>778</v>
      </c>
      <c r="J222" s="19">
        <v>1096</v>
      </c>
      <c r="K222" s="20">
        <f t="shared" si="12"/>
        <v>15560</v>
      </c>
      <c r="L222" s="20">
        <f t="shared" si="13"/>
        <v>21920</v>
      </c>
      <c r="M222" s="20">
        <f t="shared" si="14"/>
        <v>6360</v>
      </c>
      <c r="N222" s="20" t="str">
        <f t="shared" si="15"/>
        <v>profit</v>
      </c>
    </row>
    <row r="223" spans="1:14" ht="15.6" thickTop="1" thickBot="1" x14ac:dyDescent="0.35">
      <c r="A223" s="18">
        <v>45420</v>
      </c>
      <c r="B223" s="18" t="s">
        <v>130</v>
      </c>
      <c r="C223" s="19" t="s">
        <v>197</v>
      </c>
      <c r="D223" s="19" t="s">
        <v>80</v>
      </c>
      <c r="E223" s="19" t="s">
        <v>10</v>
      </c>
      <c r="F223" s="19" t="s">
        <v>64</v>
      </c>
      <c r="G223" s="19" t="s">
        <v>8</v>
      </c>
      <c r="H223" s="19">
        <v>26</v>
      </c>
      <c r="I223" s="19">
        <v>595</v>
      </c>
      <c r="J223" s="19">
        <v>914</v>
      </c>
      <c r="K223" s="20">
        <f t="shared" si="12"/>
        <v>15470</v>
      </c>
      <c r="L223" s="20">
        <f t="shared" si="13"/>
        <v>23764</v>
      </c>
      <c r="M223" s="20">
        <f t="shared" si="14"/>
        <v>8294</v>
      </c>
      <c r="N223" s="20" t="str">
        <f t="shared" si="15"/>
        <v>profit</v>
      </c>
    </row>
    <row r="224" spans="1:14" ht="15.6" thickTop="1" thickBot="1" x14ac:dyDescent="0.35">
      <c r="A224" s="18">
        <v>45605</v>
      </c>
      <c r="B224" s="18" t="s">
        <v>193</v>
      </c>
      <c r="C224" s="19" t="s">
        <v>198</v>
      </c>
      <c r="D224" s="19" t="s">
        <v>67</v>
      </c>
      <c r="E224" s="19" t="s">
        <v>195</v>
      </c>
      <c r="F224" s="19" t="s">
        <v>7</v>
      </c>
      <c r="G224" s="19" t="s">
        <v>8</v>
      </c>
      <c r="H224" s="19">
        <v>70</v>
      </c>
      <c r="I224" s="19">
        <v>871</v>
      </c>
      <c r="J224" s="19">
        <v>862</v>
      </c>
      <c r="K224" s="20">
        <f t="shared" si="12"/>
        <v>60970</v>
      </c>
      <c r="L224" s="20">
        <f t="shared" si="13"/>
        <v>60340</v>
      </c>
      <c r="M224" s="20">
        <f t="shared" si="14"/>
        <v>-630</v>
      </c>
      <c r="N224" s="20" t="str">
        <f t="shared" si="15"/>
        <v>loss</v>
      </c>
    </row>
    <row r="225" spans="1:14" ht="15.6" thickTop="1" thickBot="1" x14ac:dyDescent="0.35">
      <c r="A225" s="18">
        <v>45421</v>
      </c>
      <c r="B225" s="18" t="s">
        <v>130</v>
      </c>
      <c r="C225" s="19" t="s">
        <v>199</v>
      </c>
      <c r="D225" s="19" t="s">
        <v>80</v>
      </c>
      <c r="E225" s="19" t="s">
        <v>10</v>
      </c>
      <c r="F225" s="19" t="s">
        <v>60</v>
      </c>
      <c r="G225" s="19" t="s">
        <v>8</v>
      </c>
      <c r="H225" s="19">
        <v>27</v>
      </c>
      <c r="I225" s="19">
        <v>722</v>
      </c>
      <c r="J225" s="19">
        <v>1497</v>
      </c>
      <c r="K225" s="20">
        <f t="shared" si="12"/>
        <v>19494</v>
      </c>
      <c r="L225" s="20">
        <f t="shared" si="13"/>
        <v>40419</v>
      </c>
      <c r="M225" s="20">
        <f t="shared" si="14"/>
        <v>20925</v>
      </c>
      <c r="N225" s="20" t="str">
        <f t="shared" si="15"/>
        <v>profit</v>
      </c>
    </row>
    <row r="226" spans="1:14" ht="15.6" thickTop="1" thickBot="1" x14ac:dyDescent="0.35">
      <c r="A226" s="18">
        <v>45422</v>
      </c>
      <c r="B226" s="18" t="s">
        <v>130</v>
      </c>
      <c r="C226" s="19" t="s">
        <v>200</v>
      </c>
      <c r="D226" s="19" t="s">
        <v>80</v>
      </c>
      <c r="E226" s="19" t="s">
        <v>10</v>
      </c>
      <c r="F226" s="19" t="s">
        <v>109</v>
      </c>
      <c r="G226" s="19" t="s">
        <v>8</v>
      </c>
      <c r="H226" s="19">
        <v>25</v>
      </c>
      <c r="I226" s="19">
        <v>982</v>
      </c>
      <c r="J226" s="19">
        <v>1395</v>
      </c>
      <c r="K226" s="20">
        <f t="shared" si="12"/>
        <v>24550</v>
      </c>
      <c r="L226" s="20">
        <f t="shared" si="13"/>
        <v>34875</v>
      </c>
      <c r="M226" s="20">
        <f t="shared" si="14"/>
        <v>10325</v>
      </c>
      <c r="N226" s="20" t="str">
        <f t="shared" si="15"/>
        <v>profit</v>
      </c>
    </row>
    <row r="227" spans="1:14" ht="15.6" thickTop="1" thickBot="1" x14ac:dyDescent="0.35">
      <c r="A227" s="18">
        <v>45423</v>
      </c>
      <c r="B227" s="18" t="s">
        <v>130</v>
      </c>
      <c r="C227" s="19" t="s">
        <v>201</v>
      </c>
      <c r="D227" s="19" t="s">
        <v>80</v>
      </c>
      <c r="E227" s="19" t="s">
        <v>10</v>
      </c>
      <c r="F227" s="19" t="s">
        <v>7</v>
      </c>
      <c r="G227" s="19" t="s">
        <v>8</v>
      </c>
      <c r="H227" s="19">
        <v>25</v>
      </c>
      <c r="I227" s="19">
        <v>982</v>
      </c>
      <c r="J227" s="19">
        <v>1389</v>
      </c>
      <c r="K227" s="20">
        <f t="shared" si="12"/>
        <v>24550</v>
      </c>
      <c r="L227" s="20">
        <f t="shared" si="13"/>
        <v>34725</v>
      </c>
      <c r="M227" s="20">
        <f t="shared" si="14"/>
        <v>10175</v>
      </c>
      <c r="N227" s="20" t="str">
        <f t="shared" si="15"/>
        <v>profit</v>
      </c>
    </row>
    <row r="228" spans="1:14" ht="15.6" thickTop="1" thickBot="1" x14ac:dyDescent="0.35">
      <c r="A228" s="18">
        <v>45424</v>
      </c>
      <c r="B228" s="18" t="s">
        <v>130</v>
      </c>
      <c r="C228" s="19" t="s">
        <v>202</v>
      </c>
      <c r="D228" s="19" t="s">
        <v>80</v>
      </c>
      <c r="E228" s="19" t="s">
        <v>10</v>
      </c>
      <c r="F228" s="19" t="s">
        <v>78</v>
      </c>
      <c r="G228" s="19" t="s">
        <v>8</v>
      </c>
      <c r="H228" s="19">
        <v>25</v>
      </c>
      <c r="I228" s="19">
        <v>810</v>
      </c>
      <c r="J228" s="19">
        <v>1086</v>
      </c>
      <c r="K228" s="20">
        <f t="shared" si="12"/>
        <v>20250</v>
      </c>
      <c r="L228" s="20">
        <f t="shared" si="13"/>
        <v>27150</v>
      </c>
      <c r="M228" s="20">
        <f t="shared" si="14"/>
        <v>6900</v>
      </c>
      <c r="N228" s="20" t="str">
        <f t="shared" si="15"/>
        <v>profit</v>
      </c>
    </row>
    <row r="229" spans="1:14" ht="15.6" thickTop="1" thickBot="1" x14ac:dyDescent="0.35">
      <c r="A229" s="18">
        <v>45610</v>
      </c>
      <c r="B229" s="18" t="s">
        <v>193</v>
      </c>
      <c r="C229" s="19" t="s">
        <v>203</v>
      </c>
      <c r="D229" s="19" t="s">
        <v>80</v>
      </c>
      <c r="E229" s="19" t="s">
        <v>97</v>
      </c>
      <c r="F229" s="19" t="s">
        <v>111</v>
      </c>
      <c r="G229" s="19" t="s">
        <v>12</v>
      </c>
      <c r="H229" s="19">
        <v>20</v>
      </c>
      <c r="I229" s="19">
        <v>773</v>
      </c>
      <c r="J229" s="19">
        <v>823</v>
      </c>
      <c r="K229" s="20">
        <f t="shared" si="12"/>
        <v>15460</v>
      </c>
      <c r="L229" s="20">
        <f t="shared" si="13"/>
        <v>16460</v>
      </c>
      <c r="M229" s="20">
        <f t="shared" si="14"/>
        <v>1000</v>
      </c>
      <c r="N229" s="20" t="str">
        <f t="shared" si="15"/>
        <v>profit</v>
      </c>
    </row>
    <row r="230" spans="1:14" ht="15.6" thickTop="1" thickBot="1" x14ac:dyDescent="0.35">
      <c r="A230" s="18">
        <v>45425</v>
      </c>
      <c r="B230" s="18" t="s">
        <v>130</v>
      </c>
      <c r="C230" s="19" t="s">
        <v>204</v>
      </c>
      <c r="D230" s="19" t="s">
        <v>80</v>
      </c>
      <c r="E230" s="19" t="s">
        <v>10</v>
      </c>
      <c r="F230" s="19" t="s">
        <v>60</v>
      </c>
      <c r="G230" s="19" t="s">
        <v>8</v>
      </c>
      <c r="H230" s="19">
        <v>26</v>
      </c>
      <c r="I230" s="19">
        <v>781</v>
      </c>
      <c r="J230" s="19">
        <v>1019</v>
      </c>
      <c r="K230" s="20">
        <f t="shared" si="12"/>
        <v>20306</v>
      </c>
      <c r="L230" s="20">
        <f t="shared" si="13"/>
        <v>26494</v>
      </c>
      <c r="M230" s="20">
        <f t="shared" si="14"/>
        <v>6188</v>
      </c>
      <c r="N230" s="20" t="str">
        <f t="shared" si="15"/>
        <v>profit</v>
      </c>
    </row>
    <row r="231" spans="1:14" ht="15.6" thickTop="1" thickBot="1" x14ac:dyDescent="0.35">
      <c r="A231" s="18">
        <v>45426</v>
      </c>
      <c r="B231" s="18" t="s">
        <v>130</v>
      </c>
      <c r="C231" s="19" t="s">
        <v>205</v>
      </c>
      <c r="D231" s="19" t="s">
        <v>80</v>
      </c>
      <c r="E231" s="19" t="s">
        <v>10</v>
      </c>
      <c r="F231" s="19" t="s">
        <v>98</v>
      </c>
      <c r="G231" s="19" t="s">
        <v>8</v>
      </c>
      <c r="H231" s="19">
        <v>26</v>
      </c>
      <c r="I231" s="19">
        <v>630</v>
      </c>
      <c r="J231" s="19">
        <v>767</v>
      </c>
      <c r="K231" s="20">
        <f t="shared" si="12"/>
        <v>16380</v>
      </c>
      <c r="L231" s="20">
        <f t="shared" si="13"/>
        <v>19942</v>
      </c>
      <c r="M231" s="20">
        <f t="shared" si="14"/>
        <v>3562</v>
      </c>
      <c r="N231" s="20" t="str">
        <f t="shared" si="15"/>
        <v>profit</v>
      </c>
    </row>
    <row r="232" spans="1:14" ht="15.6" thickTop="1" thickBot="1" x14ac:dyDescent="0.35">
      <c r="A232" s="18">
        <v>45427</v>
      </c>
      <c r="B232" s="18" t="s">
        <v>130</v>
      </c>
      <c r="C232" s="19" t="s">
        <v>206</v>
      </c>
      <c r="D232" s="19" t="s">
        <v>80</v>
      </c>
      <c r="E232" s="19" t="s">
        <v>10</v>
      </c>
      <c r="F232" s="19" t="s">
        <v>109</v>
      </c>
      <c r="G232" s="19" t="s">
        <v>8</v>
      </c>
      <c r="H232" s="19">
        <v>23</v>
      </c>
      <c r="I232" s="19">
        <v>972</v>
      </c>
      <c r="J232" s="19">
        <v>782</v>
      </c>
      <c r="K232" s="20">
        <f t="shared" si="12"/>
        <v>22356</v>
      </c>
      <c r="L232" s="20">
        <f t="shared" si="13"/>
        <v>17986</v>
      </c>
      <c r="M232" s="20">
        <f t="shared" si="14"/>
        <v>-4370</v>
      </c>
      <c r="N232" s="20" t="str">
        <f t="shared" si="15"/>
        <v>loss</v>
      </c>
    </row>
    <row r="233" spans="1:14" ht="15.6" thickTop="1" thickBot="1" x14ac:dyDescent="0.35">
      <c r="A233" s="18">
        <v>45614</v>
      </c>
      <c r="B233" s="18" t="s">
        <v>193</v>
      </c>
      <c r="C233" s="19" t="s">
        <v>207</v>
      </c>
      <c r="D233" s="19" t="s">
        <v>80</v>
      </c>
      <c r="E233" s="19" t="s">
        <v>97</v>
      </c>
      <c r="F233" s="19" t="s">
        <v>69</v>
      </c>
      <c r="G233" s="19" t="s">
        <v>8</v>
      </c>
      <c r="H233" s="19">
        <v>23</v>
      </c>
      <c r="I233" s="19">
        <v>906</v>
      </c>
      <c r="J233" s="19">
        <v>1275</v>
      </c>
      <c r="K233" s="20">
        <f t="shared" si="12"/>
        <v>20838</v>
      </c>
      <c r="L233" s="20">
        <f t="shared" si="13"/>
        <v>29325</v>
      </c>
      <c r="M233" s="20">
        <f t="shared" si="14"/>
        <v>8487</v>
      </c>
      <c r="N233" s="20" t="str">
        <f t="shared" si="15"/>
        <v>profit</v>
      </c>
    </row>
    <row r="234" spans="1:14" ht="15.6" thickTop="1" thickBot="1" x14ac:dyDescent="0.35">
      <c r="A234" s="18">
        <v>45428</v>
      </c>
      <c r="B234" s="18" t="s">
        <v>130</v>
      </c>
      <c r="C234" s="19" t="s">
        <v>208</v>
      </c>
      <c r="D234" s="19" t="s">
        <v>80</v>
      </c>
      <c r="E234" s="19" t="s">
        <v>10</v>
      </c>
      <c r="F234" s="19" t="s">
        <v>111</v>
      </c>
      <c r="G234" s="19" t="s">
        <v>12</v>
      </c>
      <c r="H234" s="19">
        <v>30</v>
      </c>
      <c r="I234" s="19">
        <v>987</v>
      </c>
      <c r="J234" s="19">
        <v>1366</v>
      </c>
      <c r="K234" s="20">
        <f t="shared" si="12"/>
        <v>29610</v>
      </c>
      <c r="L234" s="20">
        <f t="shared" si="13"/>
        <v>40980</v>
      </c>
      <c r="M234" s="20">
        <f t="shared" si="14"/>
        <v>11370</v>
      </c>
      <c r="N234" s="20" t="str">
        <f t="shared" si="15"/>
        <v>profit</v>
      </c>
    </row>
    <row r="235" spans="1:14" ht="15.6" thickTop="1" thickBot="1" x14ac:dyDescent="0.35">
      <c r="A235" s="18">
        <v>45616</v>
      </c>
      <c r="B235" s="18" t="s">
        <v>193</v>
      </c>
      <c r="C235" s="19" t="s">
        <v>209</v>
      </c>
      <c r="D235" s="19" t="s">
        <v>80</v>
      </c>
      <c r="E235" s="19" t="s">
        <v>97</v>
      </c>
      <c r="F235" s="19" t="s">
        <v>73</v>
      </c>
      <c r="G235" s="19" t="s">
        <v>8</v>
      </c>
      <c r="H235" s="19">
        <v>24</v>
      </c>
      <c r="I235" s="19">
        <v>927</v>
      </c>
      <c r="J235" s="19">
        <v>1379</v>
      </c>
      <c r="K235" s="20">
        <f t="shared" si="12"/>
        <v>22248</v>
      </c>
      <c r="L235" s="20">
        <f t="shared" si="13"/>
        <v>33096</v>
      </c>
      <c r="M235" s="20">
        <f t="shared" si="14"/>
        <v>10848</v>
      </c>
      <c r="N235" s="20" t="str">
        <f t="shared" si="15"/>
        <v>profit</v>
      </c>
    </row>
    <row r="236" spans="1:14" ht="15.6" thickTop="1" thickBot="1" x14ac:dyDescent="0.35">
      <c r="A236" s="18">
        <v>45429</v>
      </c>
      <c r="B236" s="18" t="s">
        <v>130</v>
      </c>
      <c r="C236" s="19" t="s">
        <v>210</v>
      </c>
      <c r="D236" s="19" t="s">
        <v>80</v>
      </c>
      <c r="E236" s="19" t="s">
        <v>10</v>
      </c>
      <c r="F236" s="19" t="s">
        <v>69</v>
      </c>
      <c r="G236" s="19" t="s">
        <v>12</v>
      </c>
      <c r="H236" s="19">
        <v>25</v>
      </c>
      <c r="I236" s="19">
        <v>877</v>
      </c>
      <c r="J236" s="19">
        <v>797</v>
      </c>
      <c r="K236" s="20">
        <f t="shared" si="12"/>
        <v>21925</v>
      </c>
      <c r="L236" s="20">
        <f t="shared" si="13"/>
        <v>19925</v>
      </c>
      <c r="M236" s="20">
        <f t="shared" si="14"/>
        <v>-2000</v>
      </c>
      <c r="N236" s="20" t="str">
        <f t="shared" si="15"/>
        <v>loss</v>
      </c>
    </row>
    <row r="237" spans="1:14" ht="15.6" thickTop="1" thickBot="1" x14ac:dyDescent="0.35">
      <c r="A237" s="18">
        <v>45430</v>
      </c>
      <c r="B237" s="18" t="s">
        <v>130</v>
      </c>
      <c r="C237" s="19" t="s">
        <v>211</v>
      </c>
      <c r="D237" s="19" t="s">
        <v>80</v>
      </c>
      <c r="E237" s="19" t="s">
        <v>10</v>
      </c>
      <c r="F237" s="19" t="s">
        <v>78</v>
      </c>
      <c r="G237" s="19" t="s">
        <v>12</v>
      </c>
      <c r="H237" s="19">
        <v>26</v>
      </c>
      <c r="I237" s="19">
        <v>596</v>
      </c>
      <c r="J237" s="19">
        <v>1136</v>
      </c>
      <c r="K237" s="20">
        <f t="shared" si="12"/>
        <v>15496</v>
      </c>
      <c r="L237" s="20">
        <f t="shared" si="13"/>
        <v>29536</v>
      </c>
      <c r="M237" s="20">
        <f t="shared" si="14"/>
        <v>14040</v>
      </c>
      <c r="N237" s="20" t="str">
        <f t="shared" si="15"/>
        <v>profit</v>
      </c>
    </row>
    <row r="238" spans="1:14" ht="15.6" thickTop="1" thickBot="1" x14ac:dyDescent="0.35">
      <c r="A238" s="18">
        <v>45484</v>
      </c>
      <c r="B238" s="18" t="s">
        <v>74</v>
      </c>
      <c r="C238" s="19" t="s">
        <v>212</v>
      </c>
      <c r="D238" s="19" t="s">
        <v>80</v>
      </c>
      <c r="E238" s="19" t="s">
        <v>10</v>
      </c>
      <c r="F238" s="19" t="s">
        <v>73</v>
      </c>
      <c r="G238" s="19" t="s">
        <v>12</v>
      </c>
      <c r="H238" s="19">
        <v>26</v>
      </c>
      <c r="I238" s="19">
        <v>771</v>
      </c>
      <c r="J238" s="19">
        <v>1172</v>
      </c>
      <c r="K238" s="20">
        <f t="shared" si="12"/>
        <v>20046</v>
      </c>
      <c r="L238" s="20">
        <f t="shared" si="13"/>
        <v>30472</v>
      </c>
      <c r="M238" s="20">
        <f t="shared" si="14"/>
        <v>10426</v>
      </c>
      <c r="N238" s="20" t="str">
        <f t="shared" si="15"/>
        <v>profit</v>
      </c>
    </row>
    <row r="239" spans="1:14" ht="15.6" thickTop="1" thickBot="1" x14ac:dyDescent="0.35">
      <c r="A239" s="18">
        <v>45485</v>
      </c>
      <c r="B239" s="18" t="s">
        <v>74</v>
      </c>
      <c r="C239" s="19" t="s">
        <v>213</v>
      </c>
      <c r="D239" s="19" t="s">
        <v>80</v>
      </c>
      <c r="E239" s="19" t="s">
        <v>10</v>
      </c>
      <c r="F239" s="19" t="s">
        <v>98</v>
      </c>
      <c r="G239" s="19" t="s">
        <v>12</v>
      </c>
      <c r="H239" s="19">
        <v>30</v>
      </c>
      <c r="I239" s="19">
        <v>859</v>
      </c>
      <c r="J239" s="19">
        <v>1123</v>
      </c>
      <c r="K239" s="20">
        <f t="shared" si="12"/>
        <v>25770</v>
      </c>
      <c r="L239" s="20">
        <f t="shared" si="13"/>
        <v>33690</v>
      </c>
      <c r="M239" s="20">
        <f t="shared" si="14"/>
        <v>7920</v>
      </c>
      <c r="N239" s="20" t="str">
        <f t="shared" si="15"/>
        <v>profit</v>
      </c>
    </row>
    <row r="240" spans="1:14" ht="15.6" thickTop="1" thickBot="1" x14ac:dyDescent="0.35">
      <c r="A240" s="18">
        <v>45486</v>
      </c>
      <c r="B240" s="18" t="s">
        <v>74</v>
      </c>
      <c r="C240" s="19" t="s">
        <v>214</v>
      </c>
      <c r="D240" s="19" t="s">
        <v>80</v>
      </c>
      <c r="E240" s="19" t="s">
        <v>10</v>
      </c>
      <c r="F240" s="19" t="s">
        <v>98</v>
      </c>
      <c r="G240" s="19" t="s">
        <v>12</v>
      </c>
      <c r="H240" s="19">
        <v>30</v>
      </c>
      <c r="I240" s="19">
        <v>726</v>
      </c>
      <c r="J240" s="19">
        <v>964</v>
      </c>
      <c r="K240" s="20">
        <f t="shared" si="12"/>
        <v>21780</v>
      </c>
      <c r="L240" s="20">
        <f t="shared" si="13"/>
        <v>28920</v>
      </c>
      <c r="M240" s="20">
        <f t="shared" si="14"/>
        <v>7140</v>
      </c>
      <c r="N240" s="20" t="str">
        <f t="shared" si="15"/>
        <v>profit</v>
      </c>
    </row>
    <row r="241" spans="1:14" ht="15.6" thickTop="1" thickBot="1" x14ac:dyDescent="0.35">
      <c r="A241" s="18">
        <v>45487</v>
      </c>
      <c r="B241" s="18" t="s">
        <v>74</v>
      </c>
      <c r="C241" s="19" t="s">
        <v>215</v>
      </c>
      <c r="D241" s="19" t="s">
        <v>80</v>
      </c>
      <c r="E241" s="19" t="s">
        <v>10</v>
      </c>
      <c r="F241" s="19" t="s">
        <v>94</v>
      </c>
      <c r="G241" s="19" t="s">
        <v>12</v>
      </c>
      <c r="H241" s="19">
        <v>29</v>
      </c>
      <c r="I241" s="19">
        <v>861</v>
      </c>
      <c r="J241" s="19">
        <v>820</v>
      </c>
      <c r="K241" s="20">
        <f t="shared" si="12"/>
        <v>24969</v>
      </c>
      <c r="L241" s="20">
        <f t="shared" si="13"/>
        <v>23780</v>
      </c>
      <c r="M241" s="20">
        <f t="shared" si="14"/>
        <v>-1189</v>
      </c>
      <c r="N241" s="20" t="str">
        <f t="shared" si="15"/>
        <v>loss</v>
      </c>
    </row>
    <row r="242" spans="1:14" ht="15.6" thickTop="1" thickBot="1" x14ac:dyDescent="0.35">
      <c r="A242" s="18">
        <v>45489</v>
      </c>
      <c r="B242" s="18" t="s">
        <v>74</v>
      </c>
      <c r="C242" s="19" t="s">
        <v>216</v>
      </c>
      <c r="D242" s="19" t="s">
        <v>80</v>
      </c>
      <c r="E242" s="19" t="s">
        <v>10</v>
      </c>
      <c r="F242" s="19" t="s">
        <v>64</v>
      </c>
      <c r="G242" s="19" t="s">
        <v>8</v>
      </c>
      <c r="H242" s="19">
        <v>24</v>
      </c>
      <c r="I242" s="19">
        <v>978</v>
      </c>
      <c r="J242" s="19">
        <v>773</v>
      </c>
      <c r="K242" s="20">
        <f t="shared" si="12"/>
        <v>23472</v>
      </c>
      <c r="L242" s="20">
        <f t="shared" si="13"/>
        <v>18552</v>
      </c>
      <c r="M242" s="20">
        <f t="shared" si="14"/>
        <v>-4920</v>
      </c>
      <c r="N242" s="20" t="str">
        <f t="shared" si="15"/>
        <v>loss</v>
      </c>
    </row>
    <row r="243" spans="1:14" ht="15.6" thickTop="1" thickBot="1" x14ac:dyDescent="0.35">
      <c r="A243" s="18">
        <v>45490</v>
      </c>
      <c r="B243" s="18" t="s">
        <v>74</v>
      </c>
      <c r="C243" s="19" t="s">
        <v>217</v>
      </c>
      <c r="D243" s="19" t="s">
        <v>80</v>
      </c>
      <c r="E243" s="19" t="s">
        <v>10</v>
      </c>
      <c r="F243" s="19" t="s">
        <v>146</v>
      </c>
      <c r="G243" s="19" t="s">
        <v>8</v>
      </c>
      <c r="H243" s="19">
        <v>30</v>
      </c>
      <c r="I243" s="19">
        <v>514</v>
      </c>
      <c r="J243" s="19">
        <v>1333</v>
      </c>
      <c r="K243" s="20">
        <f t="shared" si="12"/>
        <v>15420</v>
      </c>
      <c r="L243" s="20">
        <f t="shared" si="13"/>
        <v>39990</v>
      </c>
      <c r="M243" s="20">
        <f t="shared" si="14"/>
        <v>24570</v>
      </c>
      <c r="N243" s="20" t="str">
        <f t="shared" si="15"/>
        <v>profit</v>
      </c>
    </row>
    <row r="244" spans="1:14" ht="15.6" thickTop="1" thickBot="1" x14ac:dyDescent="0.35">
      <c r="A244" s="18">
        <v>45491</v>
      </c>
      <c r="B244" s="18" t="s">
        <v>74</v>
      </c>
      <c r="C244" s="19" t="s">
        <v>218</v>
      </c>
      <c r="D244" s="19" t="s">
        <v>80</v>
      </c>
      <c r="E244" s="19" t="s">
        <v>10</v>
      </c>
      <c r="F244" s="19" t="s">
        <v>78</v>
      </c>
      <c r="G244" s="19" t="s">
        <v>8</v>
      </c>
      <c r="H244" s="19">
        <v>26</v>
      </c>
      <c r="I244" s="19">
        <v>656</v>
      </c>
      <c r="J244" s="19">
        <v>908</v>
      </c>
      <c r="K244" s="20">
        <f t="shared" si="12"/>
        <v>17056</v>
      </c>
      <c r="L244" s="20">
        <f t="shared" si="13"/>
        <v>23608</v>
      </c>
      <c r="M244" s="20">
        <f t="shared" si="14"/>
        <v>6552</v>
      </c>
      <c r="N244" s="20" t="str">
        <f t="shared" si="15"/>
        <v>profit</v>
      </c>
    </row>
    <row r="245" spans="1:14" ht="15.6" thickTop="1" thickBot="1" x14ac:dyDescent="0.35">
      <c r="A245" s="18">
        <v>45626</v>
      </c>
      <c r="B245" s="18" t="s">
        <v>193</v>
      </c>
      <c r="C245" s="19" t="s">
        <v>219</v>
      </c>
      <c r="D245" s="19" t="s">
        <v>80</v>
      </c>
      <c r="E245" s="19" t="s">
        <v>10</v>
      </c>
      <c r="F245" s="19" t="s">
        <v>73</v>
      </c>
      <c r="G245" s="19" t="s">
        <v>8</v>
      </c>
      <c r="H245" s="19">
        <v>28</v>
      </c>
      <c r="I245" s="19">
        <v>866</v>
      </c>
      <c r="J245" s="19">
        <v>1102</v>
      </c>
      <c r="K245" s="20">
        <f t="shared" si="12"/>
        <v>24248</v>
      </c>
      <c r="L245" s="20">
        <f t="shared" si="13"/>
        <v>30856</v>
      </c>
      <c r="M245" s="20">
        <f t="shared" si="14"/>
        <v>6608</v>
      </c>
      <c r="N245" s="20" t="str">
        <f t="shared" si="15"/>
        <v>profit</v>
      </c>
    </row>
    <row r="246" spans="1:14" ht="15.6" thickTop="1" thickBot="1" x14ac:dyDescent="0.35">
      <c r="A246" s="18">
        <v>45492</v>
      </c>
      <c r="B246" s="18" t="s">
        <v>74</v>
      </c>
      <c r="C246" s="19" t="s">
        <v>220</v>
      </c>
      <c r="D246" s="19" t="s">
        <v>80</v>
      </c>
      <c r="E246" s="19" t="s">
        <v>10</v>
      </c>
      <c r="F246" s="19" t="s">
        <v>185</v>
      </c>
      <c r="G246" s="19" t="s">
        <v>8</v>
      </c>
      <c r="H246" s="19">
        <v>28</v>
      </c>
      <c r="I246" s="19">
        <v>866</v>
      </c>
      <c r="J246" s="19">
        <v>1080</v>
      </c>
      <c r="K246" s="20">
        <f t="shared" si="12"/>
        <v>24248</v>
      </c>
      <c r="L246" s="20">
        <f t="shared" si="13"/>
        <v>30240</v>
      </c>
      <c r="M246" s="20">
        <f t="shared" si="14"/>
        <v>5992</v>
      </c>
      <c r="N246" s="20" t="str">
        <f t="shared" si="15"/>
        <v>profit</v>
      </c>
    </row>
    <row r="247" spans="1:14" ht="15.6" thickTop="1" thickBot="1" x14ac:dyDescent="0.35">
      <c r="A247" s="18">
        <v>45493</v>
      </c>
      <c r="B247" s="18" t="s">
        <v>74</v>
      </c>
      <c r="C247" s="19" t="s">
        <v>221</v>
      </c>
      <c r="D247" s="19" t="s">
        <v>80</v>
      </c>
      <c r="E247" s="19" t="s">
        <v>10</v>
      </c>
      <c r="F247" s="19" t="s">
        <v>187</v>
      </c>
      <c r="G247" s="19" t="s">
        <v>8</v>
      </c>
      <c r="H247" s="19">
        <v>23</v>
      </c>
      <c r="I247" s="19">
        <v>969</v>
      </c>
      <c r="J247" s="19">
        <v>1075</v>
      </c>
      <c r="K247" s="20">
        <f t="shared" si="12"/>
        <v>22287</v>
      </c>
      <c r="L247" s="20">
        <f t="shared" si="13"/>
        <v>24725</v>
      </c>
      <c r="M247" s="20">
        <f t="shared" si="14"/>
        <v>2438</v>
      </c>
      <c r="N247" s="20" t="str">
        <f t="shared" si="15"/>
        <v>profit</v>
      </c>
    </row>
    <row r="248" spans="1:14" ht="15.6" thickTop="1" thickBot="1" x14ac:dyDescent="0.35">
      <c r="A248" s="18">
        <v>45629</v>
      </c>
      <c r="B248" s="18" t="s">
        <v>222</v>
      </c>
      <c r="C248" s="19" t="s">
        <v>223</v>
      </c>
      <c r="D248" s="19" t="s">
        <v>80</v>
      </c>
      <c r="E248" s="19" t="s">
        <v>10</v>
      </c>
      <c r="F248" s="19" t="s">
        <v>94</v>
      </c>
      <c r="G248" s="19" t="s">
        <v>12</v>
      </c>
      <c r="H248" s="19">
        <v>29</v>
      </c>
      <c r="I248" s="19">
        <v>639</v>
      </c>
      <c r="J248" s="19">
        <v>1257</v>
      </c>
      <c r="K248" s="20">
        <f t="shared" si="12"/>
        <v>18531</v>
      </c>
      <c r="L248" s="20">
        <f t="shared" si="13"/>
        <v>36453</v>
      </c>
      <c r="M248" s="20">
        <f t="shared" si="14"/>
        <v>17922</v>
      </c>
      <c r="N248" s="20" t="str">
        <f t="shared" si="15"/>
        <v>profit</v>
      </c>
    </row>
    <row r="249" spans="1:14" ht="15.6" thickTop="1" thickBot="1" x14ac:dyDescent="0.35">
      <c r="A249" s="18">
        <v>45494</v>
      </c>
      <c r="B249" s="18" t="s">
        <v>74</v>
      </c>
      <c r="C249" s="19" t="s">
        <v>224</v>
      </c>
      <c r="D249" s="19" t="s">
        <v>80</v>
      </c>
      <c r="E249" s="19" t="s">
        <v>10</v>
      </c>
      <c r="F249" s="19" t="s">
        <v>54</v>
      </c>
      <c r="G249" s="19" t="s">
        <v>8</v>
      </c>
      <c r="H249" s="19">
        <v>21</v>
      </c>
      <c r="I249" s="19">
        <v>626</v>
      </c>
      <c r="J249" s="19">
        <v>772</v>
      </c>
      <c r="K249" s="20">
        <f t="shared" si="12"/>
        <v>13146</v>
      </c>
      <c r="L249" s="20">
        <f t="shared" si="13"/>
        <v>16212</v>
      </c>
      <c r="M249" s="20">
        <f t="shared" si="14"/>
        <v>3066</v>
      </c>
      <c r="N249" s="20" t="str">
        <f t="shared" si="15"/>
        <v>profit</v>
      </c>
    </row>
    <row r="250" spans="1:14" ht="15.6" thickTop="1" thickBot="1" x14ac:dyDescent="0.35">
      <c r="A250" s="18">
        <v>45517</v>
      </c>
      <c r="B250" s="18" t="s">
        <v>91</v>
      </c>
      <c r="C250" s="19" t="s">
        <v>225</v>
      </c>
      <c r="D250" s="19" t="s">
        <v>80</v>
      </c>
      <c r="E250" s="19" t="s">
        <v>10</v>
      </c>
      <c r="F250" s="19" t="s">
        <v>78</v>
      </c>
      <c r="G250" s="19" t="s">
        <v>12</v>
      </c>
      <c r="H250" s="19">
        <v>26</v>
      </c>
      <c r="I250" s="19">
        <v>715</v>
      </c>
      <c r="J250" s="19">
        <v>1113</v>
      </c>
      <c r="K250" s="20">
        <f t="shared" si="12"/>
        <v>18590</v>
      </c>
      <c r="L250" s="20">
        <f t="shared" si="13"/>
        <v>28938</v>
      </c>
      <c r="M250" s="20">
        <f t="shared" si="14"/>
        <v>10348</v>
      </c>
      <c r="N250" s="20" t="str">
        <f t="shared" si="15"/>
        <v>profit</v>
      </c>
    </row>
    <row r="251" spans="1:14" ht="15.6" thickTop="1" thickBot="1" x14ac:dyDescent="0.35">
      <c r="A251" s="18">
        <v>45518</v>
      </c>
      <c r="B251" s="18" t="s">
        <v>91</v>
      </c>
      <c r="C251" s="19" t="s">
        <v>226</v>
      </c>
      <c r="D251" s="19" t="s">
        <v>80</v>
      </c>
      <c r="E251" s="19" t="s">
        <v>10</v>
      </c>
      <c r="F251" s="19" t="s">
        <v>83</v>
      </c>
      <c r="G251" s="19" t="s">
        <v>12</v>
      </c>
      <c r="H251" s="19">
        <v>27</v>
      </c>
      <c r="I251" s="19">
        <v>611</v>
      </c>
      <c r="J251" s="19">
        <v>1309</v>
      </c>
      <c r="K251" s="20">
        <f t="shared" si="12"/>
        <v>16497</v>
      </c>
      <c r="L251" s="20">
        <f t="shared" si="13"/>
        <v>35343</v>
      </c>
      <c r="M251" s="20">
        <f t="shared" si="14"/>
        <v>18846</v>
      </c>
      <c r="N251" s="20" t="str">
        <f t="shared" si="15"/>
        <v>profit</v>
      </c>
    </row>
    <row r="252" spans="1:14" ht="15.6" thickTop="1" thickBot="1" x14ac:dyDescent="0.35">
      <c r="A252" s="18">
        <v>45519</v>
      </c>
      <c r="B252" s="18" t="s">
        <v>91</v>
      </c>
      <c r="C252" s="19" t="s">
        <v>227</v>
      </c>
      <c r="D252" s="19" t="s">
        <v>80</v>
      </c>
      <c r="E252" s="19" t="s">
        <v>10</v>
      </c>
      <c r="F252" s="19" t="s">
        <v>62</v>
      </c>
      <c r="G252" s="19" t="s">
        <v>8</v>
      </c>
      <c r="H252" s="19">
        <v>29</v>
      </c>
      <c r="I252" s="19">
        <v>544</v>
      </c>
      <c r="J252" s="19">
        <v>1436</v>
      </c>
      <c r="K252" s="20">
        <f t="shared" si="12"/>
        <v>15776</v>
      </c>
      <c r="L252" s="20">
        <f t="shared" si="13"/>
        <v>41644</v>
      </c>
      <c r="M252" s="20">
        <f t="shared" si="14"/>
        <v>25868</v>
      </c>
      <c r="N252" s="20" t="str">
        <f t="shared" si="15"/>
        <v>profit</v>
      </c>
    </row>
    <row r="253" spans="1:14" ht="15.6" thickTop="1" thickBot="1" x14ac:dyDescent="0.35">
      <c r="A253" s="18">
        <v>45634</v>
      </c>
      <c r="B253" s="18" t="s">
        <v>222</v>
      </c>
      <c r="C253" s="19" t="s">
        <v>228</v>
      </c>
      <c r="D253" s="19" t="s">
        <v>80</v>
      </c>
      <c r="E253" s="19" t="s">
        <v>10</v>
      </c>
      <c r="F253" s="19" t="s">
        <v>185</v>
      </c>
      <c r="G253" s="19" t="s">
        <v>12</v>
      </c>
      <c r="H253" s="19">
        <v>23</v>
      </c>
      <c r="I253" s="19">
        <v>771</v>
      </c>
      <c r="J253" s="19">
        <v>1430</v>
      </c>
      <c r="K253" s="20">
        <f t="shared" si="12"/>
        <v>17733</v>
      </c>
      <c r="L253" s="20">
        <f t="shared" si="13"/>
        <v>32890</v>
      </c>
      <c r="M253" s="20">
        <f t="shared" si="14"/>
        <v>15157</v>
      </c>
      <c r="N253" s="20" t="str">
        <f t="shared" si="15"/>
        <v>profit</v>
      </c>
    </row>
    <row r="254" spans="1:14" ht="15.6" thickTop="1" thickBot="1" x14ac:dyDescent="0.35">
      <c r="A254" s="18">
        <v>45521</v>
      </c>
      <c r="B254" s="18" t="s">
        <v>91</v>
      </c>
      <c r="C254" s="19" t="s">
        <v>229</v>
      </c>
      <c r="D254" s="19" t="s">
        <v>80</v>
      </c>
      <c r="E254" s="19" t="s">
        <v>10</v>
      </c>
      <c r="F254" s="19" t="s">
        <v>88</v>
      </c>
      <c r="G254" s="19" t="s">
        <v>12</v>
      </c>
      <c r="H254" s="19">
        <v>30</v>
      </c>
      <c r="I254" s="19">
        <v>652</v>
      </c>
      <c r="J254" s="19">
        <v>1151</v>
      </c>
      <c r="K254" s="20">
        <f t="shared" si="12"/>
        <v>19560</v>
      </c>
      <c r="L254" s="20">
        <f t="shared" si="13"/>
        <v>34530</v>
      </c>
      <c r="M254" s="20">
        <f t="shared" si="14"/>
        <v>14970</v>
      </c>
      <c r="N254" s="20" t="str">
        <f t="shared" si="15"/>
        <v>profit</v>
      </c>
    </row>
    <row r="255" spans="1:14" ht="15.6" thickTop="1" thickBot="1" x14ac:dyDescent="0.35">
      <c r="A255" s="18">
        <v>45522</v>
      </c>
      <c r="B255" s="18" t="s">
        <v>91</v>
      </c>
      <c r="C255" s="19" t="s">
        <v>140</v>
      </c>
      <c r="D255" s="19" t="s">
        <v>80</v>
      </c>
      <c r="E255" s="19" t="s">
        <v>10</v>
      </c>
      <c r="F255" s="19" t="s">
        <v>69</v>
      </c>
      <c r="G255" s="19" t="s">
        <v>12</v>
      </c>
      <c r="H255" s="19">
        <v>22</v>
      </c>
      <c r="I255" s="19">
        <v>681</v>
      </c>
      <c r="J255" s="19">
        <v>1087</v>
      </c>
      <c r="K255" s="20">
        <f t="shared" si="12"/>
        <v>14982</v>
      </c>
      <c r="L255" s="20">
        <f t="shared" si="13"/>
        <v>23914</v>
      </c>
      <c r="M255" s="20">
        <f t="shared" si="14"/>
        <v>8932</v>
      </c>
      <c r="N255" s="20" t="str">
        <f t="shared" si="15"/>
        <v>profit</v>
      </c>
    </row>
    <row r="256" spans="1:14" ht="15.6" thickTop="1" thickBot="1" x14ac:dyDescent="0.35">
      <c r="A256" s="18">
        <v>45637</v>
      </c>
      <c r="B256" s="18" t="s">
        <v>222</v>
      </c>
      <c r="C256" s="19" t="s">
        <v>230</v>
      </c>
      <c r="D256" s="19" t="s">
        <v>67</v>
      </c>
      <c r="E256" s="19" t="s">
        <v>132</v>
      </c>
      <c r="F256" s="19" t="s">
        <v>56</v>
      </c>
      <c r="G256" s="19" t="s">
        <v>12</v>
      </c>
      <c r="H256" s="19">
        <v>66</v>
      </c>
      <c r="I256" s="19">
        <v>888</v>
      </c>
      <c r="J256" s="19">
        <v>809</v>
      </c>
      <c r="K256" s="20">
        <f t="shared" si="12"/>
        <v>58608</v>
      </c>
      <c r="L256" s="20">
        <f t="shared" si="13"/>
        <v>53394</v>
      </c>
      <c r="M256" s="20">
        <f t="shared" si="14"/>
        <v>-5214</v>
      </c>
      <c r="N256" s="20" t="str">
        <f t="shared" si="15"/>
        <v>loss</v>
      </c>
    </row>
    <row r="257" spans="1:14" ht="15.6" thickTop="1" thickBot="1" x14ac:dyDescent="0.35">
      <c r="A257" s="18">
        <v>45523</v>
      </c>
      <c r="B257" s="18" t="s">
        <v>91</v>
      </c>
      <c r="C257" s="19" t="s">
        <v>231</v>
      </c>
      <c r="D257" s="19" t="s">
        <v>80</v>
      </c>
      <c r="E257" s="19" t="s">
        <v>10</v>
      </c>
      <c r="F257" s="19" t="s">
        <v>73</v>
      </c>
      <c r="G257" s="19" t="s">
        <v>12</v>
      </c>
      <c r="H257" s="19">
        <v>28</v>
      </c>
      <c r="I257" s="19">
        <v>923</v>
      </c>
      <c r="J257" s="19">
        <v>1395</v>
      </c>
      <c r="K257" s="20">
        <f t="shared" si="12"/>
        <v>25844</v>
      </c>
      <c r="L257" s="20">
        <f t="shared" si="13"/>
        <v>39060</v>
      </c>
      <c r="M257" s="20">
        <f t="shared" si="14"/>
        <v>13216</v>
      </c>
      <c r="N257" s="20" t="str">
        <f t="shared" si="15"/>
        <v>profit</v>
      </c>
    </row>
    <row r="258" spans="1:14" ht="15.6" thickTop="1" thickBot="1" x14ac:dyDescent="0.35">
      <c r="A258" s="18">
        <v>45524</v>
      </c>
      <c r="B258" s="18" t="s">
        <v>91</v>
      </c>
      <c r="C258" s="19" t="s">
        <v>138</v>
      </c>
      <c r="D258" s="19" t="s">
        <v>80</v>
      </c>
      <c r="E258" s="19" t="s">
        <v>10</v>
      </c>
      <c r="F258" s="19" t="s">
        <v>73</v>
      </c>
      <c r="G258" s="19" t="s">
        <v>8</v>
      </c>
      <c r="H258" s="19">
        <v>26</v>
      </c>
      <c r="I258" s="19">
        <v>999</v>
      </c>
      <c r="J258" s="19">
        <v>1112</v>
      </c>
      <c r="K258" s="20">
        <f t="shared" ref="K258:K321" si="16">H258*I258</f>
        <v>25974</v>
      </c>
      <c r="L258" s="20">
        <f t="shared" ref="L258:L321" si="17">H258*J258</f>
        <v>28912</v>
      </c>
      <c r="M258" s="20">
        <f t="shared" ref="M258:M321" si="18">L258-K258</f>
        <v>2938</v>
      </c>
      <c r="N258" s="20" t="str">
        <f t="shared" ref="N258:N321" si="19">IF(M258&gt;0,"profit","loss")</f>
        <v>profit</v>
      </c>
    </row>
    <row r="259" spans="1:14" ht="15.6" thickTop="1" thickBot="1" x14ac:dyDescent="0.35">
      <c r="A259" s="18">
        <v>45525</v>
      </c>
      <c r="B259" s="18" t="s">
        <v>91</v>
      </c>
      <c r="C259" s="19" t="s">
        <v>232</v>
      </c>
      <c r="D259" s="19" t="s">
        <v>80</v>
      </c>
      <c r="E259" s="19" t="s">
        <v>10</v>
      </c>
      <c r="F259" s="19" t="s">
        <v>98</v>
      </c>
      <c r="G259" s="19" t="s">
        <v>8</v>
      </c>
      <c r="H259" s="19">
        <v>30</v>
      </c>
      <c r="I259" s="19">
        <v>792</v>
      </c>
      <c r="J259" s="19">
        <v>1010</v>
      </c>
      <c r="K259" s="20">
        <f t="shared" si="16"/>
        <v>23760</v>
      </c>
      <c r="L259" s="20">
        <f t="shared" si="17"/>
        <v>30300</v>
      </c>
      <c r="M259" s="20">
        <f t="shared" si="18"/>
        <v>6540</v>
      </c>
      <c r="N259" s="20" t="str">
        <f t="shared" si="19"/>
        <v>profit</v>
      </c>
    </row>
    <row r="260" spans="1:14" ht="15.6" thickTop="1" thickBot="1" x14ac:dyDescent="0.35">
      <c r="A260" s="18">
        <v>45527</v>
      </c>
      <c r="B260" s="18" t="s">
        <v>91</v>
      </c>
      <c r="C260" s="19" t="s">
        <v>233</v>
      </c>
      <c r="D260" s="19" t="s">
        <v>80</v>
      </c>
      <c r="E260" s="19" t="s">
        <v>10</v>
      </c>
      <c r="F260" s="19" t="s">
        <v>94</v>
      </c>
      <c r="G260" s="19" t="s">
        <v>8</v>
      </c>
      <c r="H260" s="19">
        <v>22</v>
      </c>
      <c r="I260" s="19">
        <v>774</v>
      </c>
      <c r="J260" s="19">
        <v>1387</v>
      </c>
      <c r="K260" s="20">
        <f t="shared" si="16"/>
        <v>17028</v>
      </c>
      <c r="L260" s="20">
        <f t="shared" si="17"/>
        <v>30514</v>
      </c>
      <c r="M260" s="20">
        <f t="shared" si="18"/>
        <v>13486</v>
      </c>
      <c r="N260" s="20" t="str">
        <f t="shared" si="19"/>
        <v>profit</v>
      </c>
    </row>
    <row r="261" spans="1:14" ht="15.6" thickTop="1" thickBot="1" x14ac:dyDescent="0.35">
      <c r="A261" s="18">
        <v>45642</v>
      </c>
      <c r="B261" s="18" t="s">
        <v>222</v>
      </c>
      <c r="C261" s="19" t="s">
        <v>234</v>
      </c>
      <c r="D261" s="19" t="s">
        <v>67</v>
      </c>
      <c r="E261" s="19" t="s">
        <v>132</v>
      </c>
      <c r="F261" s="19" t="s">
        <v>73</v>
      </c>
      <c r="G261" s="19" t="s">
        <v>8</v>
      </c>
      <c r="H261" s="19">
        <v>56</v>
      </c>
      <c r="I261" s="19">
        <v>516</v>
      </c>
      <c r="J261" s="19">
        <v>1316</v>
      </c>
      <c r="K261" s="20">
        <f t="shared" si="16"/>
        <v>28896</v>
      </c>
      <c r="L261" s="20">
        <f t="shared" si="17"/>
        <v>73696</v>
      </c>
      <c r="M261" s="20">
        <f t="shared" si="18"/>
        <v>44800</v>
      </c>
      <c r="N261" s="20" t="str">
        <f t="shared" si="19"/>
        <v>profit</v>
      </c>
    </row>
    <row r="262" spans="1:14" ht="15.6" thickTop="1" thickBot="1" x14ac:dyDescent="0.35">
      <c r="A262" s="18">
        <v>45589</v>
      </c>
      <c r="B262" s="18" t="s">
        <v>118</v>
      </c>
      <c r="C262" s="19" t="s">
        <v>235</v>
      </c>
      <c r="D262" s="19" t="s">
        <v>80</v>
      </c>
      <c r="E262" s="19" t="s">
        <v>165</v>
      </c>
      <c r="F262" s="19" t="s">
        <v>94</v>
      </c>
      <c r="G262" s="19" t="s">
        <v>8</v>
      </c>
      <c r="H262" s="19">
        <v>20</v>
      </c>
      <c r="I262" s="19">
        <v>999</v>
      </c>
      <c r="J262" s="19">
        <v>1191</v>
      </c>
      <c r="K262" s="20">
        <f t="shared" si="16"/>
        <v>19980</v>
      </c>
      <c r="L262" s="20">
        <f t="shared" si="17"/>
        <v>23820</v>
      </c>
      <c r="M262" s="20">
        <f t="shared" si="18"/>
        <v>3840</v>
      </c>
      <c r="N262" s="20" t="str">
        <f t="shared" si="19"/>
        <v>profit</v>
      </c>
    </row>
    <row r="263" spans="1:14" ht="15.6" thickTop="1" thickBot="1" x14ac:dyDescent="0.35">
      <c r="A263" s="18">
        <v>45591</v>
      </c>
      <c r="B263" s="18" t="s">
        <v>118</v>
      </c>
      <c r="C263" s="19" t="s">
        <v>236</v>
      </c>
      <c r="D263" s="19" t="s">
        <v>80</v>
      </c>
      <c r="E263" s="19" t="s">
        <v>165</v>
      </c>
      <c r="F263" s="19" t="s">
        <v>64</v>
      </c>
      <c r="G263" s="19" t="s">
        <v>12</v>
      </c>
      <c r="H263" s="19">
        <v>29</v>
      </c>
      <c r="I263" s="19">
        <v>661</v>
      </c>
      <c r="J263" s="19">
        <v>1400</v>
      </c>
      <c r="K263" s="20">
        <f t="shared" si="16"/>
        <v>19169</v>
      </c>
      <c r="L263" s="20">
        <f t="shared" si="17"/>
        <v>40600</v>
      </c>
      <c r="M263" s="20">
        <f t="shared" si="18"/>
        <v>21431</v>
      </c>
      <c r="N263" s="20" t="str">
        <f t="shared" si="19"/>
        <v>profit</v>
      </c>
    </row>
    <row r="264" spans="1:14" ht="15.6" thickTop="1" thickBot="1" x14ac:dyDescent="0.35">
      <c r="A264" s="18">
        <v>45596</v>
      </c>
      <c r="B264" s="18" t="s">
        <v>118</v>
      </c>
      <c r="C264" s="19" t="s">
        <v>237</v>
      </c>
      <c r="D264" s="19" t="s">
        <v>80</v>
      </c>
      <c r="E264" s="19" t="s">
        <v>81</v>
      </c>
      <c r="F264" s="19" t="s">
        <v>54</v>
      </c>
      <c r="G264" s="19" t="s">
        <v>12</v>
      </c>
      <c r="H264" s="19">
        <v>30</v>
      </c>
      <c r="I264" s="19">
        <v>539</v>
      </c>
      <c r="J264" s="19">
        <v>1364</v>
      </c>
      <c r="K264" s="20">
        <f t="shared" si="16"/>
        <v>16170</v>
      </c>
      <c r="L264" s="20">
        <f t="shared" si="17"/>
        <v>40920</v>
      </c>
      <c r="M264" s="20">
        <f t="shared" si="18"/>
        <v>24750</v>
      </c>
      <c r="N264" s="20" t="str">
        <f t="shared" si="19"/>
        <v>profit</v>
      </c>
    </row>
    <row r="265" spans="1:14" ht="15.6" thickTop="1" thickBot="1" x14ac:dyDescent="0.35">
      <c r="A265" s="18">
        <v>45646</v>
      </c>
      <c r="B265" s="18" t="s">
        <v>222</v>
      </c>
      <c r="C265" s="19" t="s">
        <v>238</v>
      </c>
      <c r="D265" s="19" t="s">
        <v>67</v>
      </c>
      <c r="E265" s="19" t="s">
        <v>132</v>
      </c>
      <c r="F265" s="19" t="s">
        <v>73</v>
      </c>
      <c r="G265" s="19" t="s">
        <v>8</v>
      </c>
      <c r="H265" s="19">
        <v>60</v>
      </c>
      <c r="I265" s="19">
        <v>901</v>
      </c>
      <c r="J265" s="19">
        <v>1148</v>
      </c>
      <c r="K265" s="20">
        <f t="shared" si="16"/>
        <v>54060</v>
      </c>
      <c r="L265" s="20">
        <f t="shared" si="17"/>
        <v>68880</v>
      </c>
      <c r="M265" s="20">
        <f t="shared" si="18"/>
        <v>14820</v>
      </c>
      <c r="N265" s="20" t="str">
        <f t="shared" si="19"/>
        <v>profit</v>
      </c>
    </row>
    <row r="266" spans="1:14" ht="15.6" thickTop="1" thickBot="1" x14ac:dyDescent="0.35">
      <c r="A266" s="18">
        <v>45597</v>
      </c>
      <c r="B266" s="18" t="s">
        <v>193</v>
      </c>
      <c r="C266" s="19" t="s">
        <v>239</v>
      </c>
      <c r="D266" s="19" t="s">
        <v>80</v>
      </c>
      <c r="E266" s="19" t="s">
        <v>81</v>
      </c>
      <c r="F266" s="19" t="s">
        <v>56</v>
      </c>
      <c r="G266" s="19" t="s">
        <v>12</v>
      </c>
      <c r="H266" s="19">
        <v>26</v>
      </c>
      <c r="I266" s="19">
        <v>726</v>
      </c>
      <c r="J266" s="19">
        <v>1335</v>
      </c>
      <c r="K266" s="20">
        <f t="shared" si="16"/>
        <v>18876</v>
      </c>
      <c r="L266" s="20">
        <f t="shared" si="17"/>
        <v>34710</v>
      </c>
      <c r="M266" s="20">
        <f t="shared" si="18"/>
        <v>15834</v>
      </c>
      <c r="N266" s="20" t="str">
        <f t="shared" si="19"/>
        <v>profit</v>
      </c>
    </row>
    <row r="267" spans="1:14" ht="15.6" thickTop="1" thickBot="1" x14ac:dyDescent="0.35">
      <c r="A267" s="18">
        <v>45648</v>
      </c>
      <c r="B267" s="18" t="s">
        <v>222</v>
      </c>
      <c r="C267" s="19" t="s">
        <v>240</v>
      </c>
      <c r="D267" s="19" t="s">
        <v>67</v>
      </c>
      <c r="E267" s="19" t="s">
        <v>152</v>
      </c>
      <c r="F267" s="19" t="s">
        <v>146</v>
      </c>
      <c r="G267" s="19" t="s">
        <v>8</v>
      </c>
      <c r="H267" s="19">
        <v>50</v>
      </c>
      <c r="I267" s="19">
        <v>749</v>
      </c>
      <c r="J267" s="19">
        <v>1269</v>
      </c>
      <c r="K267" s="20">
        <f t="shared" si="16"/>
        <v>37450</v>
      </c>
      <c r="L267" s="20">
        <f t="shared" si="17"/>
        <v>63450</v>
      </c>
      <c r="M267" s="20">
        <f t="shared" si="18"/>
        <v>26000</v>
      </c>
      <c r="N267" s="20" t="str">
        <f t="shared" si="19"/>
        <v>profit</v>
      </c>
    </row>
    <row r="268" spans="1:14" ht="15.6" thickTop="1" thickBot="1" x14ac:dyDescent="0.35">
      <c r="A268" s="18">
        <v>45598</v>
      </c>
      <c r="B268" s="18" t="s">
        <v>193</v>
      </c>
      <c r="C268" s="19" t="s">
        <v>241</v>
      </c>
      <c r="D268" s="19" t="s">
        <v>80</v>
      </c>
      <c r="E268" s="19" t="s">
        <v>81</v>
      </c>
      <c r="F268" s="19" t="s">
        <v>58</v>
      </c>
      <c r="G268" s="19" t="s">
        <v>12</v>
      </c>
      <c r="H268" s="19">
        <v>29</v>
      </c>
      <c r="I268" s="19">
        <v>510</v>
      </c>
      <c r="J268" s="19">
        <v>1131</v>
      </c>
      <c r="K268" s="20">
        <f t="shared" si="16"/>
        <v>14790</v>
      </c>
      <c r="L268" s="20">
        <f t="shared" si="17"/>
        <v>32799</v>
      </c>
      <c r="M268" s="20">
        <f t="shared" si="18"/>
        <v>18009</v>
      </c>
      <c r="N268" s="20" t="str">
        <f t="shared" si="19"/>
        <v>profit</v>
      </c>
    </row>
    <row r="269" spans="1:14" ht="15.6" thickTop="1" thickBot="1" x14ac:dyDescent="0.35">
      <c r="A269" s="18">
        <v>45599</v>
      </c>
      <c r="B269" s="18" t="s">
        <v>193</v>
      </c>
      <c r="C269" s="19" t="s">
        <v>242</v>
      </c>
      <c r="D269" s="19" t="s">
        <v>80</v>
      </c>
      <c r="E269" s="19" t="s">
        <v>81</v>
      </c>
      <c r="F269" s="19" t="s">
        <v>60</v>
      </c>
      <c r="G269" s="19" t="s">
        <v>8</v>
      </c>
      <c r="H269" s="19">
        <v>27</v>
      </c>
      <c r="I269" s="19">
        <v>752</v>
      </c>
      <c r="J269" s="19">
        <v>1258</v>
      </c>
      <c r="K269" s="20">
        <f t="shared" si="16"/>
        <v>20304</v>
      </c>
      <c r="L269" s="20">
        <f t="shared" si="17"/>
        <v>33966</v>
      </c>
      <c r="M269" s="20">
        <f t="shared" si="18"/>
        <v>13662</v>
      </c>
      <c r="N269" s="20" t="str">
        <f t="shared" si="19"/>
        <v>profit</v>
      </c>
    </row>
    <row r="270" spans="1:14" ht="15.6" thickTop="1" thickBot="1" x14ac:dyDescent="0.35">
      <c r="A270" s="18">
        <v>45600</v>
      </c>
      <c r="B270" s="18" t="s">
        <v>193</v>
      </c>
      <c r="C270" s="19" t="s">
        <v>243</v>
      </c>
      <c r="D270" s="19" t="s">
        <v>80</v>
      </c>
      <c r="E270" s="19" t="s">
        <v>81</v>
      </c>
      <c r="F270" s="19" t="s">
        <v>60</v>
      </c>
      <c r="G270" s="19" t="s">
        <v>8</v>
      </c>
      <c r="H270" s="19">
        <v>28</v>
      </c>
      <c r="I270" s="19">
        <v>924</v>
      </c>
      <c r="J270" s="19">
        <v>847</v>
      </c>
      <c r="K270" s="20">
        <f t="shared" si="16"/>
        <v>25872</v>
      </c>
      <c r="L270" s="20">
        <f t="shared" si="17"/>
        <v>23716</v>
      </c>
      <c r="M270" s="20">
        <f t="shared" si="18"/>
        <v>-2156</v>
      </c>
      <c r="N270" s="20" t="str">
        <f t="shared" si="19"/>
        <v>loss</v>
      </c>
    </row>
    <row r="271" spans="1:14" ht="15.6" thickTop="1" thickBot="1" x14ac:dyDescent="0.35">
      <c r="A271" s="18">
        <v>45601</v>
      </c>
      <c r="B271" s="18" t="s">
        <v>193</v>
      </c>
      <c r="C271" s="19" t="s">
        <v>244</v>
      </c>
      <c r="D271" s="19" t="s">
        <v>80</v>
      </c>
      <c r="E271" s="19" t="s">
        <v>81</v>
      </c>
      <c r="F271" s="19" t="s">
        <v>62</v>
      </c>
      <c r="G271" s="19" t="s">
        <v>8</v>
      </c>
      <c r="H271" s="19">
        <v>26</v>
      </c>
      <c r="I271" s="19">
        <v>643</v>
      </c>
      <c r="J271" s="19">
        <v>1341</v>
      </c>
      <c r="K271" s="20">
        <f t="shared" si="16"/>
        <v>16718</v>
      </c>
      <c r="L271" s="20">
        <f t="shared" si="17"/>
        <v>34866</v>
      </c>
      <c r="M271" s="20">
        <f t="shared" si="18"/>
        <v>18148</v>
      </c>
      <c r="N271" s="20" t="str">
        <f t="shared" si="19"/>
        <v>profit</v>
      </c>
    </row>
    <row r="272" spans="1:14" ht="15.6" thickTop="1" thickBot="1" x14ac:dyDescent="0.35">
      <c r="A272" s="18">
        <v>45653</v>
      </c>
      <c r="B272" s="18" t="s">
        <v>222</v>
      </c>
      <c r="C272" s="19" t="s">
        <v>245</v>
      </c>
      <c r="D272" s="19" t="s">
        <v>67</v>
      </c>
      <c r="E272" s="19" t="s">
        <v>152</v>
      </c>
      <c r="F272" s="19" t="s">
        <v>56</v>
      </c>
      <c r="G272" s="19" t="s">
        <v>12</v>
      </c>
      <c r="H272" s="19">
        <v>59</v>
      </c>
      <c r="I272" s="19">
        <v>774</v>
      </c>
      <c r="J272" s="19">
        <v>1374</v>
      </c>
      <c r="K272" s="20">
        <f t="shared" si="16"/>
        <v>45666</v>
      </c>
      <c r="L272" s="20">
        <f t="shared" si="17"/>
        <v>81066</v>
      </c>
      <c r="M272" s="20">
        <f t="shared" si="18"/>
        <v>35400</v>
      </c>
      <c r="N272" s="20" t="str">
        <f t="shared" si="19"/>
        <v>profit</v>
      </c>
    </row>
    <row r="273" spans="1:14" ht="15.6" thickTop="1" thickBot="1" x14ac:dyDescent="0.35">
      <c r="A273" s="18">
        <v>45609</v>
      </c>
      <c r="B273" s="18" t="s">
        <v>193</v>
      </c>
      <c r="C273" s="19" t="s">
        <v>246</v>
      </c>
      <c r="D273" s="19" t="s">
        <v>80</v>
      </c>
      <c r="E273" s="19" t="s">
        <v>97</v>
      </c>
      <c r="F273" s="19" t="s">
        <v>109</v>
      </c>
      <c r="G273" s="19" t="s">
        <v>12</v>
      </c>
      <c r="H273" s="19">
        <v>23</v>
      </c>
      <c r="I273" s="19">
        <v>584</v>
      </c>
      <c r="J273" s="19">
        <v>1140</v>
      </c>
      <c r="K273" s="20">
        <f t="shared" si="16"/>
        <v>13432</v>
      </c>
      <c r="L273" s="20">
        <f t="shared" si="17"/>
        <v>26220</v>
      </c>
      <c r="M273" s="20">
        <f t="shared" si="18"/>
        <v>12788</v>
      </c>
      <c r="N273" s="20" t="str">
        <f t="shared" si="19"/>
        <v>profit</v>
      </c>
    </row>
    <row r="274" spans="1:14" ht="15.6" thickTop="1" thickBot="1" x14ac:dyDescent="0.35">
      <c r="A274" s="18">
        <v>45611</v>
      </c>
      <c r="B274" s="18" t="s">
        <v>193</v>
      </c>
      <c r="C274" s="19" t="s">
        <v>247</v>
      </c>
      <c r="D274" s="19" t="s">
        <v>80</v>
      </c>
      <c r="E274" s="19" t="s">
        <v>97</v>
      </c>
      <c r="F274" s="19" t="s">
        <v>69</v>
      </c>
      <c r="G274" s="19" t="s">
        <v>12</v>
      </c>
      <c r="H274" s="19">
        <v>21</v>
      </c>
      <c r="I274" s="19">
        <v>608</v>
      </c>
      <c r="J274" s="19">
        <v>983</v>
      </c>
      <c r="K274" s="20">
        <f t="shared" si="16"/>
        <v>12768</v>
      </c>
      <c r="L274" s="20">
        <f t="shared" si="17"/>
        <v>20643</v>
      </c>
      <c r="M274" s="20">
        <f t="shared" si="18"/>
        <v>7875</v>
      </c>
      <c r="N274" s="20" t="str">
        <f t="shared" si="19"/>
        <v>profit</v>
      </c>
    </row>
    <row r="275" spans="1:14" ht="15.6" thickTop="1" thickBot="1" x14ac:dyDescent="0.35">
      <c r="A275" s="18">
        <v>45612</v>
      </c>
      <c r="B275" s="18" t="s">
        <v>193</v>
      </c>
      <c r="C275" s="19" t="s">
        <v>248</v>
      </c>
      <c r="D275" s="19" t="s">
        <v>80</v>
      </c>
      <c r="E275" s="19" t="s">
        <v>97</v>
      </c>
      <c r="F275" s="19" t="s">
        <v>78</v>
      </c>
      <c r="G275" s="19" t="s">
        <v>12</v>
      </c>
      <c r="H275" s="19">
        <v>30</v>
      </c>
      <c r="I275" s="19">
        <v>712</v>
      </c>
      <c r="J275" s="19">
        <v>1311</v>
      </c>
      <c r="K275" s="20">
        <f t="shared" si="16"/>
        <v>21360</v>
      </c>
      <c r="L275" s="20">
        <f t="shared" si="17"/>
        <v>39330</v>
      </c>
      <c r="M275" s="20">
        <f t="shared" si="18"/>
        <v>17970</v>
      </c>
      <c r="N275" s="20" t="str">
        <f t="shared" si="19"/>
        <v>profit</v>
      </c>
    </row>
    <row r="276" spans="1:14" ht="15.6" thickTop="1" thickBot="1" x14ac:dyDescent="0.35">
      <c r="A276" s="18">
        <v>45613</v>
      </c>
      <c r="B276" s="18" t="s">
        <v>193</v>
      </c>
      <c r="C276" s="19" t="s">
        <v>249</v>
      </c>
      <c r="D276" s="19" t="s">
        <v>80</v>
      </c>
      <c r="E276" s="19" t="s">
        <v>97</v>
      </c>
      <c r="F276" s="19" t="s">
        <v>94</v>
      </c>
      <c r="G276" s="19" t="s">
        <v>12</v>
      </c>
      <c r="H276" s="19">
        <v>24</v>
      </c>
      <c r="I276" s="19">
        <v>672</v>
      </c>
      <c r="J276" s="19">
        <v>878</v>
      </c>
      <c r="K276" s="20">
        <f t="shared" si="16"/>
        <v>16128</v>
      </c>
      <c r="L276" s="20">
        <f t="shared" si="17"/>
        <v>21072</v>
      </c>
      <c r="M276" s="20">
        <f t="shared" si="18"/>
        <v>4944</v>
      </c>
      <c r="N276" s="20" t="str">
        <f t="shared" si="19"/>
        <v>profit</v>
      </c>
    </row>
    <row r="277" spans="1:14" ht="15.6" thickTop="1" thickBot="1" x14ac:dyDescent="0.35">
      <c r="A277" s="18">
        <v>45615</v>
      </c>
      <c r="B277" s="18" t="s">
        <v>193</v>
      </c>
      <c r="C277" s="19" t="s">
        <v>250</v>
      </c>
      <c r="D277" s="19" t="s">
        <v>80</v>
      </c>
      <c r="E277" s="19" t="s">
        <v>97</v>
      </c>
      <c r="F277" s="19" t="s">
        <v>73</v>
      </c>
      <c r="G277" s="19" t="s">
        <v>8</v>
      </c>
      <c r="H277" s="19">
        <v>29</v>
      </c>
      <c r="I277" s="19">
        <v>520</v>
      </c>
      <c r="J277" s="19">
        <v>770</v>
      </c>
      <c r="K277" s="20">
        <f t="shared" si="16"/>
        <v>15080</v>
      </c>
      <c r="L277" s="20">
        <f t="shared" si="17"/>
        <v>22330</v>
      </c>
      <c r="M277" s="20">
        <f t="shared" si="18"/>
        <v>7250</v>
      </c>
      <c r="N277" s="20" t="str">
        <f t="shared" si="19"/>
        <v>profit</v>
      </c>
    </row>
    <row r="278" spans="1:14" ht="15.6" thickTop="1" thickBot="1" x14ac:dyDescent="0.35">
      <c r="A278" s="18">
        <v>45617</v>
      </c>
      <c r="B278" s="18" t="s">
        <v>193</v>
      </c>
      <c r="C278" s="19" t="s">
        <v>251</v>
      </c>
      <c r="D278" s="19" t="s">
        <v>80</v>
      </c>
      <c r="E278" s="19" t="s">
        <v>97</v>
      </c>
      <c r="F278" s="19" t="s">
        <v>78</v>
      </c>
      <c r="G278" s="19" t="s">
        <v>12</v>
      </c>
      <c r="H278" s="19">
        <v>28</v>
      </c>
      <c r="I278" s="19">
        <v>884</v>
      </c>
      <c r="J278" s="19">
        <v>1165</v>
      </c>
      <c r="K278" s="20">
        <f t="shared" si="16"/>
        <v>24752</v>
      </c>
      <c r="L278" s="20">
        <f t="shared" si="17"/>
        <v>32620</v>
      </c>
      <c r="M278" s="20">
        <f t="shared" si="18"/>
        <v>7868</v>
      </c>
      <c r="N278" s="20" t="str">
        <f t="shared" si="19"/>
        <v>profit</v>
      </c>
    </row>
    <row r="279" spans="1:14" ht="15.6" thickTop="1" thickBot="1" x14ac:dyDescent="0.35">
      <c r="A279" s="18">
        <v>45660</v>
      </c>
      <c r="B279" s="18" t="s">
        <v>128</v>
      </c>
      <c r="C279" s="19" t="s">
        <v>252</v>
      </c>
      <c r="D279" s="19" t="s">
        <v>52</v>
      </c>
      <c r="E279" s="19" t="s">
        <v>53</v>
      </c>
      <c r="F279" s="19" t="s">
        <v>109</v>
      </c>
      <c r="G279" s="19" t="s">
        <v>8</v>
      </c>
      <c r="H279" s="19">
        <v>11</v>
      </c>
      <c r="I279" s="19">
        <v>562</v>
      </c>
      <c r="J279" s="19">
        <v>800</v>
      </c>
      <c r="K279" s="20">
        <f t="shared" si="16"/>
        <v>6182</v>
      </c>
      <c r="L279" s="20">
        <f t="shared" si="17"/>
        <v>8800</v>
      </c>
      <c r="M279" s="20">
        <f t="shared" si="18"/>
        <v>2618</v>
      </c>
      <c r="N279" s="20" t="str">
        <f t="shared" si="19"/>
        <v>profit</v>
      </c>
    </row>
    <row r="280" spans="1:14" ht="15.6" thickTop="1" thickBot="1" x14ac:dyDescent="0.35">
      <c r="A280" s="18">
        <v>45618</v>
      </c>
      <c r="B280" s="18" t="s">
        <v>193</v>
      </c>
      <c r="C280" s="19" t="s">
        <v>253</v>
      </c>
      <c r="D280" s="19" t="s">
        <v>80</v>
      </c>
      <c r="E280" s="19" t="s">
        <v>97</v>
      </c>
      <c r="F280" s="19" t="s">
        <v>62</v>
      </c>
      <c r="G280" s="19" t="s">
        <v>12</v>
      </c>
      <c r="H280" s="19">
        <v>25</v>
      </c>
      <c r="I280" s="19">
        <v>990</v>
      </c>
      <c r="J280" s="19">
        <v>868</v>
      </c>
      <c r="K280" s="20">
        <f t="shared" si="16"/>
        <v>24750</v>
      </c>
      <c r="L280" s="20">
        <f t="shared" si="17"/>
        <v>21700</v>
      </c>
      <c r="M280" s="20">
        <f t="shared" si="18"/>
        <v>-3050</v>
      </c>
      <c r="N280" s="20" t="str">
        <f t="shared" si="19"/>
        <v>loss</v>
      </c>
    </row>
    <row r="281" spans="1:14" ht="15.6" thickTop="1" thickBot="1" x14ac:dyDescent="0.35">
      <c r="A281" s="18">
        <v>45662</v>
      </c>
      <c r="B281" s="18" t="s">
        <v>128</v>
      </c>
      <c r="C281" s="19" t="s">
        <v>254</v>
      </c>
      <c r="D281" s="19" t="s">
        <v>52</v>
      </c>
      <c r="E281" s="19" t="s">
        <v>53</v>
      </c>
      <c r="F281" s="19" t="s">
        <v>78</v>
      </c>
      <c r="G281" s="19" t="s">
        <v>8</v>
      </c>
      <c r="H281" s="19">
        <v>15</v>
      </c>
      <c r="I281" s="19">
        <v>992</v>
      </c>
      <c r="J281" s="19">
        <v>1404</v>
      </c>
      <c r="K281" s="20">
        <f t="shared" si="16"/>
        <v>14880</v>
      </c>
      <c r="L281" s="20">
        <f t="shared" si="17"/>
        <v>21060</v>
      </c>
      <c r="M281" s="20">
        <f t="shared" si="18"/>
        <v>6180</v>
      </c>
      <c r="N281" s="20" t="str">
        <f t="shared" si="19"/>
        <v>profit</v>
      </c>
    </row>
    <row r="282" spans="1:14" ht="15.6" thickTop="1" thickBot="1" x14ac:dyDescent="0.35">
      <c r="A282" s="18">
        <v>45619</v>
      </c>
      <c r="B282" s="18" t="s">
        <v>193</v>
      </c>
      <c r="C282" s="19" t="s">
        <v>255</v>
      </c>
      <c r="D282" s="19" t="s">
        <v>80</v>
      </c>
      <c r="E282" s="19" t="s">
        <v>97</v>
      </c>
      <c r="F282" s="19" t="s">
        <v>78</v>
      </c>
      <c r="G282" s="19" t="s">
        <v>12</v>
      </c>
      <c r="H282" s="19">
        <v>22</v>
      </c>
      <c r="I282" s="19">
        <v>524</v>
      </c>
      <c r="J282" s="19">
        <v>1156</v>
      </c>
      <c r="K282" s="20">
        <f t="shared" si="16"/>
        <v>11528</v>
      </c>
      <c r="L282" s="20">
        <f t="shared" si="17"/>
        <v>25432</v>
      </c>
      <c r="M282" s="20">
        <f t="shared" si="18"/>
        <v>13904</v>
      </c>
      <c r="N282" s="20" t="str">
        <f t="shared" si="19"/>
        <v>profit</v>
      </c>
    </row>
    <row r="283" spans="1:14" ht="15.6" thickTop="1" thickBot="1" x14ac:dyDescent="0.35">
      <c r="A283" s="18">
        <v>45664</v>
      </c>
      <c r="B283" s="18" t="s">
        <v>128</v>
      </c>
      <c r="C283" s="19" t="s">
        <v>256</v>
      </c>
      <c r="D283" s="19" t="s">
        <v>52</v>
      </c>
      <c r="E283" s="19" t="s">
        <v>53</v>
      </c>
      <c r="F283" s="19" t="s">
        <v>58</v>
      </c>
      <c r="G283" s="19" t="s">
        <v>8</v>
      </c>
      <c r="H283" s="19">
        <v>11</v>
      </c>
      <c r="I283" s="19">
        <v>668</v>
      </c>
      <c r="J283" s="19">
        <v>1096</v>
      </c>
      <c r="K283" s="20">
        <f t="shared" si="16"/>
        <v>7348</v>
      </c>
      <c r="L283" s="20">
        <f t="shared" si="17"/>
        <v>12056</v>
      </c>
      <c r="M283" s="20">
        <f t="shared" si="18"/>
        <v>4708</v>
      </c>
      <c r="N283" s="20" t="str">
        <f t="shared" si="19"/>
        <v>profit</v>
      </c>
    </row>
    <row r="284" spans="1:14" ht="15.6" thickTop="1" thickBot="1" x14ac:dyDescent="0.35">
      <c r="A284" s="18">
        <v>45620</v>
      </c>
      <c r="B284" s="18" t="s">
        <v>193</v>
      </c>
      <c r="C284" s="19" t="s">
        <v>257</v>
      </c>
      <c r="D284" s="19" t="s">
        <v>80</v>
      </c>
      <c r="E284" s="19" t="s">
        <v>97</v>
      </c>
      <c r="F284" s="19" t="s">
        <v>83</v>
      </c>
      <c r="G284" s="19" t="s">
        <v>12</v>
      </c>
      <c r="H284" s="19">
        <v>26</v>
      </c>
      <c r="I284" s="19">
        <v>997</v>
      </c>
      <c r="J284" s="19">
        <v>982</v>
      </c>
      <c r="K284" s="20">
        <f t="shared" si="16"/>
        <v>25922</v>
      </c>
      <c r="L284" s="20">
        <f t="shared" si="17"/>
        <v>25532</v>
      </c>
      <c r="M284" s="20">
        <f t="shared" si="18"/>
        <v>-390</v>
      </c>
      <c r="N284" s="20" t="str">
        <f t="shared" si="19"/>
        <v>loss</v>
      </c>
    </row>
    <row r="285" spans="1:14" ht="15.6" thickTop="1" thickBot="1" x14ac:dyDescent="0.35">
      <c r="A285" s="18">
        <v>45621</v>
      </c>
      <c r="B285" s="18" t="s">
        <v>193</v>
      </c>
      <c r="C285" s="19" t="s">
        <v>258</v>
      </c>
      <c r="D285" s="19" t="s">
        <v>80</v>
      </c>
      <c r="E285" s="19" t="s">
        <v>97</v>
      </c>
      <c r="F285" s="19" t="s">
        <v>62</v>
      </c>
      <c r="G285" s="19" t="s">
        <v>12</v>
      </c>
      <c r="H285" s="19">
        <v>27</v>
      </c>
      <c r="I285" s="19">
        <v>922</v>
      </c>
      <c r="J285" s="19">
        <v>1284</v>
      </c>
      <c r="K285" s="20">
        <f t="shared" si="16"/>
        <v>24894</v>
      </c>
      <c r="L285" s="20">
        <f t="shared" si="17"/>
        <v>34668</v>
      </c>
      <c r="M285" s="20">
        <f t="shared" si="18"/>
        <v>9774</v>
      </c>
      <c r="N285" s="20" t="str">
        <f t="shared" si="19"/>
        <v>profit</v>
      </c>
    </row>
    <row r="286" spans="1:14" ht="15.6" thickTop="1" thickBot="1" x14ac:dyDescent="0.35">
      <c r="A286" s="18">
        <v>45622</v>
      </c>
      <c r="B286" s="18" t="s">
        <v>193</v>
      </c>
      <c r="C286" s="19" t="s">
        <v>259</v>
      </c>
      <c r="D286" s="19" t="s">
        <v>80</v>
      </c>
      <c r="E286" s="19" t="s">
        <v>97</v>
      </c>
      <c r="F286" s="19" t="s">
        <v>86</v>
      </c>
      <c r="G286" s="19" t="s">
        <v>8</v>
      </c>
      <c r="H286" s="19">
        <v>21</v>
      </c>
      <c r="I286" s="19">
        <v>978</v>
      </c>
      <c r="J286" s="19">
        <v>1139</v>
      </c>
      <c r="K286" s="20">
        <f t="shared" si="16"/>
        <v>20538</v>
      </c>
      <c r="L286" s="20">
        <f t="shared" si="17"/>
        <v>23919</v>
      </c>
      <c r="M286" s="20">
        <f t="shared" si="18"/>
        <v>3381</v>
      </c>
      <c r="N286" s="20" t="str">
        <f t="shared" si="19"/>
        <v>profit</v>
      </c>
    </row>
    <row r="287" spans="1:14" ht="15.6" thickTop="1" thickBot="1" x14ac:dyDescent="0.35">
      <c r="A287" s="18">
        <v>45623</v>
      </c>
      <c r="B287" s="18" t="s">
        <v>193</v>
      </c>
      <c r="C287" s="19" t="s">
        <v>260</v>
      </c>
      <c r="D287" s="19" t="s">
        <v>80</v>
      </c>
      <c r="E287" s="19" t="s">
        <v>97</v>
      </c>
      <c r="F287" s="19" t="s">
        <v>88</v>
      </c>
      <c r="G287" s="19" t="s">
        <v>8</v>
      </c>
      <c r="H287" s="19">
        <v>24</v>
      </c>
      <c r="I287" s="19">
        <v>830</v>
      </c>
      <c r="J287" s="19">
        <v>1355</v>
      </c>
      <c r="K287" s="20">
        <f t="shared" si="16"/>
        <v>19920</v>
      </c>
      <c r="L287" s="20">
        <f t="shared" si="17"/>
        <v>32520</v>
      </c>
      <c r="M287" s="20">
        <f t="shared" si="18"/>
        <v>12600</v>
      </c>
      <c r="N287" s="20" t="str">
        <f t="shared" si="19"/>
        <v>profit</v>
      </c>
    </row>
    <row r="288" spans="1:14" ht="15.6" thickTop="1" thickBot="1" x14ac:dyDescent="0.35">
      <c r="A288" s="18">
        <v>45624</v>
      </c>
      <c r="B288" s="18" t="s">
        <v>193</v>
      </c>
      <c r="C288" s="19" t="s">
        <v>261</v>
      </c>
      <c r="D288" s="19" t="s">
        <v>80</v>
      </c>
      <c r="E288" s="19" t="s">
        <v>10</v>
      </c>
      <c r="F288" s="19" t="s">
        <v>69</v>
      </c>
      <c r="G288" s="19" t="s">
        <v>8</v>
      </c>
      <c r="H288" s="19">
        <v>21</v>
      </c>
      <c r="I288" s="19">
        <v>751</v>
      </c>
      <c r="J288" s="19">
        <v>1498</v>
      </c>
      <c r="K288" s="20">
        <f t="shared" si="16"/>
        <v>15771</v>
      </c>
      <c r="L288" s="20">
        <f t="shared" si="17"/>
        <v>31458</v>
      </c>
      <c r="M288" s="20">
        <f t="shared" si="18"/>
        <v>15687</v>
      </c>
      <c r="N288" s="20" t="str">
        <f t="shared" si="19"/>
        <v>profit</v>
      </c>
    </row>
    <row r="289" spans="1:14" ht="15.6" thickTop="1" thickBot="1" x14ac:dyDescent="0.35">
      <c r="A289" s="18">
        <v>45625</v>
      </c>
      <c r="B289" s="18" t="s">
        <v>193</v>
      </c>
      <c r="C289" s="19" t="s">
        <v>262</v>
      </c>
      <c r="D289" s="19" t="s">
        <v>80</v>
      </c>
      <c r="E289" s="19" t="s">
        <v>10</v>
      </c>
      <c r="F289" s="19" t="s">
        <v>73</v>
      </c>
      <c r="G289" s="19" t="s">
        <v>8</v>
      </c>
      <c r="H289" s="19">
        <v>26</v>
      </c>
      <c r="I289" s="19">
        <v>520</v>
      </c>
      <c r="J289" s="19">
        <v>1261</v>
      </c>
      <c r="K289" s="20">
        <f t="shared" si="16"/>
        <v>13520</v>
      </c>
      <c r="L289" s="20">
        <f t="shared" si="17"/>
        <v>32786</v>
      </c>
      <c r="M289" s="20">
        <f t="shared" si="18"/>
        <v>19266</v>
      </c>
      <c r="N289" s="20" t="str">
        <f t="shared" si="19"/>
        <v>profit</v>
      </c>
    </row>
    <row r="290" spans="1:14" ht="15.6" thickTop="1" thickBot="1" x14ac:dyDescent="0.35">
      <c r="A290" s="18">
        <v>45671</v>
      </c>
      <c r="B290" s="18" t="s">
        <v>128</v>
      </c>
      <c r="C290" s="19" t="s">
        <v>263</v>
      </c>
      <c r="D290" s="19" t="s">
        <v>67</v>
      </c>
      <c r="E290" s="19" t="s">
        <v>152</v>
      </c>
      <c r="F290" s="19" t="s">
        <v>94</v>
      </c>
      <c r="G290" s="19" t="s">
        <v>12</v>
      </c>
      <c r="H290" s="19">
        <v>56</v>
      </c>
      <c r="I290" s="19">
        <v>685</v>
      </c>
      <c r="J290" s="19">
        <v>771</v>
      </c>
      <c r="K290" s="20">
        <f t="shared" si="16"/>
        <v>38360</v>
      </c>
      <c r="L290" s="20">
        <f t="shared" si="17"/>
        <v>43176</v>
      </c>
      <c r="M290" s="20">
        <f t="shared" si="18"/>
        <v>4816</v>
      </c>
      <c r="N290" s="20" t="str">
        <f t="shared" si="19"/>
        <v>profit</v>
      </c>
    </row>
    <row r="291" spans="1:14" ht="15.6" thickTop="1" thickBot="1" x14ac:dyDescent="0.35">
      <c r="A291" s="18">
        <v>45627</v>
      </c>
      <c r="B291" s="18" t="s">
        <v>222</v>
      </c>
      <c r="C291" s="19" t="s">
        <v>264</v>
      </c>
      <c r="D291" s="19" t="s">
        <v>80</v>
      </c>
      <c r="E291" s="19" t="s">
        <v>10</v>
      </c>
      <c r="F291" s="19" t="s">
        <v>98</v>
      </c>
      <c r="G291" s="19" t="s">
        <v>8</v>
      </c>
      <c r="H291" s="19">
        <v>21</v>
      </c>
      <c r="I291" s="19">
        <v>605</v>
      </c>
      <c r="J291" s="19">
        <v>1264</v>
      </c>
      <c r="K291" s="20">
        <f t="shared" si="16"/>
        <v>12705</v>
      </c>
      <c r="L291" s="20">
        <f t="shared" si="17"/>
        <v>26544</v>
      </c>
      <c r="M291" s="20">
        <f t="shared" si="18"/>
        <v>13839</v>
      </c>
      <c r="N291" s="20" t="str">
        <f t="shared" si="19"/>
        <v>profit</v>
      </c>
    </row>
    <row r="292" spans="1:14" ht="15.6" thickTop="1" thickBot="1" x14ac:dyDescent="0.35">
      <c r="A292" s="18">
        <v>45628</v>
      </c>
      <c r="B292" s="18" t="s">
        <v>222</v>
      </c>
      <c r="C292" s="19" t="s">
        <v>265</v>
      </c>
      <c r="D292" s="19" t="s">
        <v>80</v>
      </c>
      <c r="E292" s="19" t="s">
        <v>10</v>
      </c>
      <c r="F292" s="19" t="s">
        <v>98</v>
      </c>
      <c r="G292" s="19" t="s">
        <v>8</v>
      </c>
      <c r="H292" s="19">
        <v>20</v>
      </c>
      <c r="I292" s="19">
        <v>666</v>
      </c>
      <c r="J292" s="19">
        <v>1087</v>
      </c>
      <c r="K292" s="20">
        <f t="shared" si="16"/>
        <v>13320</v>
      </c>
      <c r="L292" s="20">
        <f t="shared" si="17"/>
        <v>21740</v>
      </c>
      <c r="M292" s="20">
        <f t="shared" si="18"/>
        <v>8420</v>
      </c>
      <c r="N292" s="20" t="str">
        <f t="shared" si="19"/>
        <v>profit</v>
      </c>
    </row>
    <row r="293" spans="1:14" ht="15.6" thickTop="1" thickBot="1" x14ac:dyDescent="0.35">
      <c r="A293" s="18">
        <v>45630</v>
      </c>
      <c r="B293" s="18" t="s">
        <v>222</v>
      </c>
      <c r="C293" s="19" t="s">
        <v>266</v>
      </c>
      <c r="D293" s="19" t="s">
        <v>80</v>
      </c>
      <c r="E293" s="19" t="s">
        <v>10</v>
      </c>
      <c r="F293" s="19" t="s">
        <v>73</v>
      </c>
      <c r="G293" s="19" t="s">
        <v>12</v>
      </c>
      <c r="H293" s="19">
        <v>23</v>
      </c>
      <c r="I293" s="19">
        <v>632</v>
      </c>
      <c r="J293" s="19">
        <v>762</v>
      </c>
      <c r="K293" s="20">
        <f t="shared" si="16"/>
        <v>14536</v>
      </c>
      <c r="L293" s="20">
        <f t="shared" si="17"/>
        <v>17526</v>
      </c>
      <c r="M293" s="20">
        <f t="shared" si="18"/>
        <v>2990</v>
      </c>
      <c r="N293" s="20" t="str">
        <f t="shared" si="19"/>
        <v>profit</v>
      </c>
    </row>
    <row r="294" spans="1:14" ht="15.6" thickTop="1" thickBot="1" x14ac:dyDescent="0.35">
      <c r="A294" s="18">
        <v>45631</v>
      </c>
      <c r="B294" s="18" t="s">
        <v>222</v>
      </c>
      <c r="C294" s="19" t="s">
        <v>267</v>
      </c>
      <c r="D294" s="19" t="s">
        <v>80</v>
      </c>
      <c r="E294" s="19" t="s">
        <v>10</v>
      </c>
      <c r="F294" s="19" t="s">
        <v>64</v>
      </c>
      <c r="G294" s="19" t="s">
        <v>12</v>
      </c>
      <c r="H294" s="19">
        <v>21</v>
      </c>
      <c r="I294" s="19">
        <v>540</v>
      </c>
      <c r="J294" s="19">
        <v>812</v>
      </c>
      <c r="K294" s="20">
        <f t="shared" si="16"/>
        <v>11340</v>
      </c>
      <c r="L294" s="20">
        <f t="shared" si="17"/>
        <v>17052</v>
      </c>
      <c r="M294" s="20">
        <f t="shared" si="18"/>
        <v>5712</v>
      </c>
      <c r="N294" s="20" t="str">
        <f t="shared" si="19"/>
        <v>profit</v>
      </c>
    </row>
    <row r="295" spans="1:14" ht="15.6" thickTop="1" thickBot="1" x14ac:dyDescent="0.35">
      <c r="A295" s="18">
        <v>45632</v>
      </c>
      <c r="B295" s="18" t="s">
        <v>222</v>
      </c>
      <c r="C295" s="19" t="s">
        <v>268</v>
      </c>
      <c r="D295" s="19" t="s">
        <v>80</v>
      </c>
      <c r="E295" s="19" t="s">
        <v>10</v>
      </c>
      <c r="F295" s="19" t="s">
        <v>146</v>
      </c>
      <c r="G295" s="19" t="s">
        <v>12</v>
      </c>
      <c r="H295" s="19">
        <v>30</v>
      </c>
      <c r="I295" s="19">
        <v>557</v>
      </c>
      <c r="J295" s="19">
        <v>886</v>
      </c>
      <c r="K295" s="20">
        <f t="shared" si="16"/>
        <v>16710</v>
      </c>
      <c r="L295" s="20">
        <f t="shared" si="17"/>
        <v>26580</v>
      </c>
      <c r="M295" s="20">
        <f t="shared" si="18"/>
        <v>9870</v>
      </c>
      <c r="N295" s="20" t="str">
        <f t="shared" si="19"/>
        <v>profit</v>
      </c>
    </row>
    <row r="296" spans="1:14" ht="15.6" thickTop="1" thickBot="1" x14ac:dyDescent="0.35">
      <c r="A296" s="18">
        <v>45677</v>
      </c>
      <c r="B296" s="18" t="s">
        <v>128</v>
      </c>
      <c r="C296" s="19" t="s">
        <v>161</v>
      </c>
      <c r="D296" s="19" t="s">
        <v>52</v>
      </c>
      <c r="E296" s="19" t="s">
        <v>71</v>
      </c>
      <c r="F296" s="19" t="s">
        <v>187</v>
      </c>
      <c r="G296" s="19" t="s">
        <v>8</v>
      </c>
      <c r="H296" s="19">
        <v>20</v>
      </c>
      <c r="I296" s="19">
        <v>803</v>
      </c>
      <c r="J296" s="19">
        <v>941</v>
      </c>
      <c r="K296" s="20">
        <f t="shared" si="16"/>
        <v>16060</v>
      </c>
      <c r="L296" s="20">
        <f t="shared" si="17"/>
        <v>18820</v>
      </c>
      <c r="M296" s="20">
        <f t="shared" si="18"/>
        <v>2760</v>
      </c>
      <c r="N296" s="20" t="str">
        <f t="shared" si="19"/>
        <v>profit</v>
      </c>
    </row>
    <row r="297" spans="1:14" ht="15.6" thickTop="1" thickBot="1" x14ac:dyDescent="0.35">
      <c r="A297" s="18">
        <v>45633</v>
      </c>
      <c r="B297" s="18" t="s">
        <v>222</v>
      </c>
      <c r="C297" s="19" t="s">
        <v>269</v>
      </c>
      <c r="D297" s="19" t="s">
        <v>80</v>
      </c>
      <c r="E297" s="19" t="s">
        <v>10</v>
      </c>
      <c r="F297" s="19" t="s">
        <v>78</v>
      </c>
      <c r="G297" s="19" t="s">
        <v>8</v>
      </c>
      <c r="H297" s="19">
        <v>24</v>
      </c>
      <c r="I297" s="19">
        <v>651</v>
      </c>
      <c r="J297" s="19">
        <v>1386</v>
      </c>
      <c r="K297" s="20">
        <f t="shared" si="16"/>
        <v>15624</v>
      </c>
      <c r="L297" s="20">
        <f t="shared" si="17"/>
        <v>33264</v>
      </c>
      <c r="M297" s="20">
        <f t="shared" si="18"/>
        <v>17640</v>
      </c>
      <c r="N297" s="20" t="str">
        <f t="shared" si="19"/>
        <v>profit</v>
      </c>
    </row>
    <row r="298" spans="1:14" ht="15.6" thickTop="1" thickBot="1" x14ac:dyDescent="0.35">
      <c r="A298" s="18">
        <v>45635</v>
      </c>
      <c r="B298" s="18" t="s">
        <v>222</v>
      </c>
      <c r="C298" s="19" t="s">
        <v>270</v>
      </c>
      <c r="D298" s="19" t="s">
        <v>80</v>
      </c>
      <c r="E298" s="19" t="s">
        <v>10</v>
      </c>
      <c r="F298" s="19" t="s">
        <v>187</v>
      </c>
      <c r="G298" s="19" t="s">
        <v>12</v>
      </c>
      <c r="H298" s="19">
        <v>20</v>
      </c>
      <c r="I298" s="19">
        <v>565</v>
      </c>
      <c r="J298" s="19">
        <v>943</v>
      </c>
      <c r="K298" s="20">
        <f t="shared" si="16"/>
        <v>11300</v>
      </c>
      <c r="L298" s="20">
        <f t="shared" si="17"/>
        <v>18860</v>
      </c>
      <c r="M298" s="20">
        <f t="shared" si="18"/>
        <v>7560</v>
      </c>
      <c r="N298" s="20" t="str">
        <f t="shared" si="19"/>
        <v>profit</v>
      </c>
    </row>
    <row r="299" spans="1:14" ht="15.6" thickTop="1" thickBot="1" x14ac:dyDescent="0.35">
      <c r="A299" s="18">
        <v>45689</v>
      </c>
      <c r="B299" s="18" t="s">
        <v>271</v>
      </c>
      <c r="C299" s="19" t="s">
        <v>272</v>
      </c>
      <c r="D299" s="19" t="s">
        <v>80</v>
      </c>
      <c r="E299" s="19" t="s">
        <v>10</v>
      </c>
      <c r="F299" s="19" t="s">
        <v>78</v>
      </c>
      <c r="G299" s="19" t="s">
        <v>8</v>
      </c>
      <c r="H299" s="19">
        <v>22</v>
      </c>
      <c r="I299" s="19">
        <v>810</v>
      </c>
      <c r="J299" s="19">
        <v>1201</v>
      </c>
      <c r="K299" s="20">
        <f t="shared" si="16"/>
        <v>17820</v>
      </c>
      <c r="L299" s="20">
        <f t="shared" si="17"/>
        <v>26422</v>
      </c>
      <c r="M299" s="20">
        <f t="shared" si="18"/>
        <v>8602</v>
      </c>
      <c r="N299" s="20" t="str">
        <f t="shared" si="19"/>
        <v>profit</v>
      </c>
    </row>
    <row r="300" spans="1:14" ht="15.6" thickTop="1" thickBot="1" x14ac:dyDescent="0.35">
      <c r="A300" s="18">
        <v>45690</v>
      </c>
      <c r="B300" s="18" t="s">
        <v>271</v>
      </c>
      <c r="C300" s="19" t="s">
        <v>273</v>
      </c>
      <c r="D300" s="19" t="s">
        <v>80</v>
      </c>
      <c r="E300" s="19" t="s">
        <v>10</v>
      </c>
      <c r="F300" s="19" t="s">
        <v>185</v>
      </c>
      <c r="G300" s="19" t="s">
        <v>8</v>
      </c>
      <c r="H300" s="19">
        <v>23</v>
      </c>
      <c r="I300" s="19">
        <v>827</v>
      </c>
      <c r="J300" s="19">
        <v>1185</v>
      </c>
      <c r="K300" s="20">
        <f t="shared" si="16"/>
        <v>19021</v>
      </c>
      <c r="L300" s="20">
        <f t="shared" si="17"/>
        <v>27255</v>
      </c>
      <c r="M300" s="20">
        <f t="shared" si="18"/>
        <v>8234</v>
      </c>
      <c r="N300" s="20" t="str">
        <f t="shared" si="19"/>
        <v>profit</v>
      </c>
    </row>
    <row r="301" spans="1:14" ht="15.6" thickTop="1" thickBot="1" x14ac:dyDescent="0.35">
      <c r="A301" s="18">
        <v>45691</v>
      </c>
      <c r="B301" s="18" t="s">
        <v>271</v>
      </c>
      <c r="C301" s="19" t="s">
        <v>274</v>
      </c>
      <c r="D301" s="19" t="s">
        <v>80</v>
      </c>
      <c r="E301" s="19" t="s">
        <v>10</v>
      </c>
      <c r="F301" s="19" t="s">
        <v>187</v>
      </c>
      <c r="G301" s="19" t="s">
        <v>8</v>
      </c>
      <c r="H301" s="19">
        <v>23</v>
      </c>
      <c r="I301" s="19">
        <v>570</v>
      </c>
      <c r="J301" s="19">
        <v>1230</v>
      </c>
      <c r="K301" s="20">
        <f t="shared" si="16"/>
        <v>13110</v>
      </c>
      <c r="L301" s="20">
        <f t="shared" si="17"/>
        <v>28290</v>
      </c>
      <c r="M301" s="20">
        <f t="shared" si="18"/>
        <v>15180</v>
      </c>
      <c r="N301" s="20" t="str">
        <f t="shared" si="19"/>
        <v>profit</v>
      </c>
    </row>
    <row r="302" spans="1:14" ht="15.6" thickTop="1" thickBot="1" x14ac:dyDescent="0.35">
      <c r="A302" s="18">
        <v>45683</v>
      </c>
      <c r="B302" s="18" t="s">
        <v>128</v>
      </c>
      <c r="C302" s="19" t="s">
        <v>275</v>
      </c>
      <c r="D302" s="19" t="s">
        <v>52</v>
      </c>
      <c r="E302" s="19" t="s">
        <v>71</v>
      </c>
      <c r="F302" s="19" t="s">
        <v>62</v>
      </c>
      <c r="G302" s="19" t="s">
        <v>8</v>
      </c>
      <c r="H302" s="19">
        <v>19</v>
      </c>
      <c r="I302" s="19">
        <v>911</v>
      </c>
      <c r="J302" s="19">
        <v>1116</v>
      </c>
      <c r="K302" s="20">
        <f t="shared" si="16"/>
        <v>17309</v>
      </c>
      <c r="L302" s="20">
        <f t="shared" si="17"/>
        <v>21204</v>
      </c>
      <c r="M302" s="20">
        <f t="shared" si="18"/>
        <v>3895</v>
      </c>
      <c r="N302" s="20" t="str">
        <f t="shared" si="19"/>
        <v>profit</v>
      </c>
    </row>
    <row r="303" spans="1:14" ht="15.6" thickTop="1" thickBot="1" x14ac:dyDescent="0.35">
      <c r="A303" s="18">
        <v>45692</v>
      </c>
      <c r="B303" s="18" t="s">
        <v>271</v>
      </c>
      <c r="C303" s="19" t="s">
        <v>276</v>
      </c>
      <c r="D303" s="19" t="s">
        <v>80</v>
      </c>
      <c r="E303" s="19" t="s">
        <v>10</v>
      </c>
      <c r="F303" s="19" t="s">
        <v>54</v>
      </c>
      <c r="G303" s="19" t="s">
        <v>12</v>
      </c>
      <c r="H303" s="19">
        <v>21</v>
      </c>
      <c r="I303" s="19">
        <v>938</v>
      </c>
      <c r="J303" s="19">
        <v>1275</v>
      </c>
      <c r="K303" s="20">
        <f t="shared" si="16"/>
        <v>19698</v>
      </c>
      <c r="L303" s="20">
        <f t="shared" si="17"/>
        <v>26775</v>
      </c>
      <c r="M303" s="20">
        <f t="shared" si="18"/>
        <v>7077</v>
      </c>
      <c r="N303" s="20" t="str">
        <f t="shared" si="19"/>
        <v>profit</v>
      </c>
    </row>
    <row r="304" spans="1:14" ht="15.6" thickTop="1" thickBot="1" x14ac:dyDescent="0.35">
      <c r="A304" s="18">
        <v>45693</v>
      </c>
      <c r="B304" s="18" t="s">
        <v>271</v>
      </c>
      <c r="C304" s="19" t="s">
        <v>277</v>
      </c>
      <c r="D304" s="19" t="s">
        <v>80</v>
      </c>
      <c r="E304" s="19" t="s">
        <v>10</v>
      </c>
      <c r="F304" s="19" t="s">
        <v>56</v>
      </c>
      <c r="G304" s="19" t="s">
        <v>12</v>
      </c>
      <c r="H304" s="19">
        <v>24</v>
      </c>
      <c r="I304" s="19">
        <v>993</v>
      </c>
      <c r="J304" s="19">
        <v>987</v>
      </c>
      <c r="K304" s="20">
        <f t="shared" si="16"/>
        <v>23832</v>
      </c>
      <c r="L304" s="20">
        <f t="shared" si="17"/>
        <v>23688</v>
      </c>
      <c r="M304" s="20">
        <f t="shared" si="18"/>
        <v>-144</v>
      </c>
      <c r="N304" s="20" t="str">
        <f t="shared" si="19"/>
        <v>loss</v>
      </c>
    </row>
    <row r="305" spans="1:14" ht="15.6" thickTop="1" thickBot="1" x14ac:dyDescent="0.35">
      <c r="A305" s="18">
        <v>45694</v>
      </c>
      <c r="B305" s="18" t="s">
        <v>271</v>
      </c>
      <c r="C305" s="19" t="s">
        <v>278</v>
      </c>
      <c r="D305" s="19" t="s">
        <v>80</v>
      </c>
      <c r="E305" s="19" t="s">
        <v>10</v>
      </c>
      <c r="F305" s="19" t="s">
        <v>58</v>
      </c>
      <c r="G305" s="19" t="s">
        <v>12</v>
      </c>
      <c r="H305" s="19">
        <v>20</v>
      </c>
      <c r="I305" s="19">
        <v>534</v>
      </c>
      <c r="J305" s="19">
        <v>1233</v>
      </c>
      <c r="K305" s="20">
        <f t="shared" si="16"/>
        <v>10680</v>
      </c>
      <c r="L305" s="20">
        <f t="shared" si="17"/>
        <v>24660</v>
      </c>
      <c r="M305" s="20">
        <f t="shared" si="18"/>
        <v>13980</v>
      </c>
      <c r="N305" s="20" t="str">
        <f t="shared" si="19"/>
        <v>profit</v>
      </c>
    </row>
    <row r="306" spans="1:14" ht="15.6" thickTop="1" thickBot="1" x14ac:dyDescent="0.35">
      <c r="A306" s="18">
        <v>45687</v>
      </c>
      <c r="B306" s="18" t="s">
        <v>128</v>
      </c>
      <c r="C306" s="19" t="s">
        <v>279</v>
      </c>
      <c r="D306" s="19" t="s">
        <v>52</v>
      </c>
      <c r="E306" s="19" t="s">
        <v>71</v>
      </c>
      <c r="F306" s="19" t="s">
        <v>64</v>
      </c>
      <c r="G306" s="19" t="s">
        <v>12</v>
      </c>
      <c r="H306" s="19">
        <v>10</v>
      </c>
      <c r="I306" s="19">
        <v>911</v>
      </c>
      <c r="J306" s="19">
        <v>1097</v>
      </c>
      <c r="K306" s="20">
        <f t="shared" si="16"/>
        <v>9110</v>
      </c>
      <c r="L306" s="20">
        <f t="shared" si="17"/>
        <v>10970</v>
      </c>
      <c r="M306" s="20">
        <f t="shared" si="18"/>
        <v>1860</v>
      </c>
      <c r="N306" s="20" t="str">
        <f t="shared" si="19"/>
        <v>profit</v>
      </c>
    </row>
    <row r="307" spans="1:14" ht="15.6" thickTop="1" thickBot="1" x14ac:dyDescent="0.35">
      <c r="A307" s="18">
        <v>45695</v>
      </c>
      <c r="B307" s="18" t="s">
        <v>271</v>
      </c>
      <c r="C307" s="19" t="s">
        <v>280</v>
      </c>
      <c r="D307" s="19" t="s">
        <v>80</v>
      </c>
      <c r="E307" s="19" t="s">
        <v>10</v>
      </c>
      <c r="F307" s="19" t="s">
        <v>60</v>
      </c>
      <c r="G307" s="19" t="s">
        <v>12</v>
      </c>
      <c r="H307" s="19">
        <v>23</v>
      </c>
      <c r="I307" s="19">
        <v>761</v>
      </c>
      <c r="J307" s="19">
        <v>901</v>
      </c>
      <c r="K307" s="20">
        <f t="shared" si="16"/>
        <v>17503</v>
      </c>
      <c r="L307" s="20">
        <f t="shared" si="17"/>
        <v>20723</v>
      </c>
      <c r="M307" s="20">
        <f t="shared" si="18"/>
        <v>3220</v>
      </c>
      <c r="N307" s="20" t="str">
        <f t="shared" si="19"/>
        <v>profit</v>
      </c>
    </row>
    <row r="308" spans="1:14" ht="15.6" thickTop="1" thickBot="1" x14ac:dyDescent="0.35">
      <c r="A308" s="18">
        <v>45696</v>
      </c>
      <c r="B308" s="18" t="s">
        <v>271</v>
      </c>
      <c r="C308" s="19" t="s">
        <v>281</v>
      </c>
      <c r="D308" s="19" t="s">
        <v>80</v>
      </c>
      <c r="E308" s="19" t="s">
        <v>10</v>
      </c>
      <c r="F308" s="19" t="s">
        <v>60</v>
      </c>
      <c r="G308" s="19" t="s">
        <v>12</v>
      </c>
      <c r="H308" s="19">
        <v>23</v>
      </c>
      <c r="I308" s="19">
        <v>701</v>
      </c>
      <c r="J308" s="19">
        <v>1322</v>
      </c>
      <c r="K308" s="20">
        <f t="shared" si="16"/>
        <v>16123</v>
      </c>
      <c r="L308" s="20">
        <f t="shared" si="17"/>
        <v>30406</v>
      </c>
      <c r="M308" s="20">
        <f t="shared" si="18"/>
        <v>14283</v>
      </c>
      <c r="N308" s="20" t="str">
        <f t="shared" si="19"/>
        <v>profit</v>
      </c>
    </row>
    <row r="309" spans="1:14" ht="15.6" thickTop="1" thickBot="1" x14ac:dyDescent="0.35">
      <c r="A309" s="18">
        <v>45697</v>
      </c>
      <c r="B309" s="18" t="s">
        <v>271</v>
      </c>
      <c r="C309" s="19" t="s">
        <v>282</v>
      </c>
      <c r="D309" s="19" t="s">
        <v>80</v>
      </c>
      <c r="E309" s="19" t="s">
        <v>10</v>
      </c>
      <c r="F309" s="19" t="s">
        <v>62</v>
      </c>
      <c r="G309" s="19" t="s">
        <v>8</v>
      </c>
      <c r="H309" s="19">
        <v>25</v>
      </c>
      <c r="I309" s="19">
        <v>541</v>
      </c>
      <c r="J309" s="19">
        <v>1090</v>
      </c>
      <c r="K309" s="20">
        <f t="shared" si="16"/>
        <v>13525</v>
      </c>
      <c r="L309" s="20">
        <f t="shared" si="17"/>
        <v>27250</v>
      </c>
      <c r="M309" s="20">
        <f t="shared" si="18"/>
        <v>13725</v>
      </c>
      <c r="N309" s="20" t="str">
        <f t="shared" si="19"/>
        <v>profit</v>
      </c>
    </row>
    <row r="310" spans="1:14" ht="15.6" thickTop="1" thickBot="1" x14ac:dyDescent="0.35">
      <c r="A310" s="18">
        <v>45699</v>
      </c>
      <c r="B310" s="18" t="s">
        <v>271</v>
      </c>
      <c r="C310" s="19" t="s">
        <v>283</v>
      </c>
      <c r="D310" s="19" t="s">
        <v>80</v>
      </c>
      <c r="E310" s="19" t="s">
        <v>10</v>
      </c>
      <c r="F310" s="19" t="s">
        <v>69</v>
      </c>
      <c r="G310" s="19" t="s">
        <v>8</v>
      </c>
      <c r="H310" s="19">
        <v>28</v>
      </c>
      <c r="I310" s="19">
        <v>708</v>
      </c>
      <c r="J310" s="19">
        <v>1358</v>
      </c>
      <c r="K310" s="20">
        <f t="shared" si="16"/>
        <v>19824</v>
      </c>
      <c r="L310" s="20">
        <f t="shared" si="17"/>
        <v>38024</v>
      </c>
      <c r="M310" s="20">
        <f t="shared" si="18"/>
        <v>18200</v>
      </c>
      <c r="N310" s="20" t="str">
        <f t="shared" si="19"/>
        <v>profit</v>
      </c>
    </row>
    <row r="311" spans="1:14" ht="15.6" thickTop="1" thickBot="1" x14ac:dyDescent="0.35">
      <c r="A311" s="18">
        <v>45383</v>
      </c>
      <c r="B311" s="18" t="s">
        <v>65</v>
      </c>
      <c r="C311" s="19" t="s">
        <v>163</v>
      </c>
      <c r="D311" s="19" t="s">
        <v>80</v>
      </c>
      <c r="E311" s="19" t="s">
        <v>81</v>
      </c>
      <c r="F311" s="19" t="s">
        <v>7</v>
      </c>
      <c r="G311" s="19" t="s">
        <v>12</v>
      </c>
      <c r="H311" s="19">
        <v>28</v>
      </c>
      <c r="I311" s="19">
        <v>826</v>
      </c>
      <c r="J311" s="19">
        <v>929</v>
      </c>
      <c r="K311" s="20">
        <f t="shared" si="16"/>
        <v>23128</v>
      </c>
      <c r="L311" s="20">
        <f t="shared" si="17"/>
        <v>26012</v>
      </c>
      <c r="M311" s="20">
        <f t="shared" si="18"/>
        <v>2884</v>
      </c>
      <c r="N311" s="20" t="str">
        <f t="shared" si="19"/>
        <v>profit</v>
      </c>
    </row>
    <row r="312" spans="1:14" ht="15.6" thickTop="1" thickBot="1" x14ac:dyDescent="0.35">
      <c r="A312" s="18">
        <v>45384</v>
      </c>
      <c r="B312" s="18" t="s">
        <v>65</v>
      </c>
      <c r="C312" s="19" t="s">
        <v>164</v>
      </c>
      <c r="D312" s="19" t="s">
        <v>80</v>
      </c>
      <c r="E312" s="19" t="s">
        <v>165</v>
      </c>
      <c r="F312" s="19" t="s">
        <v>78</v>
      </c>
      <c r="G312" s="19" t="s">
        <v>12</v>
      </c>
      <c r="H312" s="19">
        <v>25</v>
      </c>
      <c r="I312" s="19">
        <v>952</v>
      </c>
      <c r="J312" s="19">
        <v>1261</v>
      </c>
      <c r="K312" s="20">
        <f t="shared" si="16"/>
        <v>23800</v>
      </c>
      <c r="L312" s="20">
        <f t="shared" si="17"/>
        <v>31525</v>
      </c>
      <c r="M312" s="20">
        <f t="shared" si="18"/>
        <v>7725</v>
      </c>
      <c r="N312" s="20" t="str">
        <f t="shared" si="19"/>
        <v>profit</v>
      </c>
    </row>
    <row r="313" spans="1:14" ht="15.6" thickTop="1" thickBot="1" x14ac:dyDescent="0.35">
      <c r="A313" s="18">
        <v>45385</v>
      </c>
      <c r="B313" s="18" t="s">
        <v>65</v>
      </c>
      <c r="C313" s="19" t="s">
        <v>166</v>
      </c>
      <c r="D313" s="19" t="s">
        <v>80</v>
      </c>
      <c r="E313" s="19" t="s">
        <v>165</v>
      </c>
      <c r="F313" s="19" t="s">
        <v>60</v>
      </c>
      <c r="G313" s="19" t="s">
        <v>12</v>
      </c>
      <c r="H313" s="19">
        <v>20</v>
      </c>
      <c r="I313" s="19">
        <v>940</v>
      </c>
      <c r="J313" s="19">
        <v>1259</v>
      </c>
      <c r="K313" s="20">
        <f t="shared" si="16"/>
        <v>18800</v>
      </c>
      <c r="L313" s="20">
        <f t="shared" si="17"/>
        <v>25180</v>
      </c>
      <c r="M313" s="20">
        <f t="shared" si="18"/>
        <v>6380</v>
      </c>
      <c r="N313" s="20" t="str">
        <f t="shared" si="19"/>
        <v>profit</v>
      </c>
    </row>
    <row r="314" spans="1:14" ht="15.6" thickTop="1" thickBot="1" x14ac:dyDescent="0.35">
      <c r="A314" s="18">
        <v>45386</v>
      </c>
      <c r="B314" s="18" t="s">
        <v>65</v>
      </c>
      <c r="C314" s="19" t="s">
        <v>168</v>
      </c>
      <c r="D314" s="19" t="s">
        <v>80</v>
      </c>
      <c r="E314" s="19" t="s">
        <v>165</v>
      </c>
      <c r="F314" s="19" t="s">
        <v>98</v>
      </c>
      <c r="G314" s="19" t="s">
        <v>12</v>
      </c>
      <c r="H314" s="19">
        <v>22</v>
      </c>
      <c r="I314" s="19">
        <v>785</v>
      </c>
      <c r="J314" s="19">
        <v>1292</v>
      </c>
      <c r="K314" s="20">
        <f t="shared" si="16"/>
        <v>17270</v>
      </c>
      <c r="L314" s="20">
        <f t="shared" si="17"/>
        <v>28424</v>
      </c>
      <c r="M314" s="20">
        <f t="shared" si="18"/>
        <v>11154</v>
      </c>
      <c r="N314" s="20" t="str">
        <f t="shared" si="19"/>
        <v>profit</v>
      </c>
    </row>
    <row r="315" spans="1:14" ht="15.6" thickTop="1" thickBot="1" x14ac:dyDescent="0.35">
      <c r="A315" s="18">
        <v>45391</v>
      </c>
      <c r="B315" s="18" t="s">
        <v>65</v>
      </c>
      <c r="C315" s="19" t="s">
        <v>169</v>
      </c>
      <c r="D315" s="19" t="s">
        <v>80</v>
      </c>
      <c r="E315" s="19" t="s">
        <v>81</v>
      </c>
      <c r="F315" s="19" t="s">
        <v>94</v>
      </c>
      <c r="G315" s="19" t="s">
        <v>8</v>
      </c>
      <c r="H315" s="19">
        <v>21</v>
      </c>
      <c r="I315" s="19">
        <v>879</v>
      </c>
      <c r="J315" s="19">
        <v>1019</v>
      </c>
      <c r="K315" s="20">
        <f t="shared" si="16"/>
        <v>18459</v>
      </c>
      <c r="L315" s="20">
        <f t="shared" si="17"/>
        <v>21399</v>
      </c>
      <c r="M315" s="20">
        <f t="shared" si="18"/>
        <v>2940</v>
      </c>
      <c r="N315" s="20" t="str">
        <f t="shared" si="19"/>
        <v>profit</v>
      </c>
    </row>
    <row r="316" spans="1:14" ht="15.6" thickTop="1" thickBot="1" x14ac:dyDescent="0.35">
      <c r="A316" s="18">
        <v>45392</v>
      </c>
      <c r="B316" s="18" t="s">
        <v>65</v>
      </c>
      <c r="C316" s="19" t="s">
        <v>170</v>
      </c>
      <c r="D316" s="19" t="s">
        <v>80</v>
      </c>
      <c r="E316" s="19" t="s">
        <v>81</v>
      </c>
      <c r="F316" s="19" t="s">
        <v>69</v>
      </c>
      <c r="G316" s="19" t="s">
        <v>8</v>
      </c>
      <c r="H316" s="19">
        <v>28</v>
      </c>
      <c r="I316" s="19">
        <v>937</v>
      </c>
      <c r="J316" s="19">
        <v>872</v>
      </c>
      <c r="K316" s="20">
        <f t="shared" si="16"/>
        <v>26236</v>
      </c>
      <c r="L316" s="20">
        <f t="shared" si="17"/>
        <v>24416</v>
      </c>
      <c r="M316" s="20">
        <f t="shared" si="18"/>
        <v>-1820</v>
      </c>
      <c r="N316" s="20" t="str">
        <f t="shared" si="19"/>
        <v>loss</v>
      </c>
    </row>
    <row r="317" spans="1:14" ht="15.6" thickTop="1" thickBot="1" x14ac:dyDescent="0.35">
      <c r="A317" s="18">
        <v>45698</v>
      </c>
      <c r="B317" s="18" t="s">
        <v>271</v>
      </c>
      <c r="C317" s="19" t="s">
        <v>284</v>
      </c>
      <c r="D317" s="19" t="s">
        <v>80</v>
      </c>
      <c r="E317" s="19" t="s">
        <v>10</v>
      </c>
      <c r="F317" s="19" t="s">
        <v>64</v>
      </c>
      <c r="G317" s="19" t="s">
        <v>8</v>
      </c>
      <c r="H317" s="19">
        <v>26</v>
      </c>
      <c r="I317" s="19">
        <v>751</v>
      </c>
      <c r="J317" s="19">
        <v>1292</v>
      </c>
      <c r="K317" s="20">
        <f t="shared" si="16"/>
        <v>19526</v>
      </c>
      <c r="L317" s="20">
        <f t="shared" si="17"/>
        <v>33592</v>
      </c>
      <c r="M317" s="20">
        <f t="shared" si="18"/>
        <v>14066</v>
      </c>
      <c r="N317" s="20" t="str">
        <f t="shared" si="19"/>
        <v>profit</v>
      </c>
    </row>
    <row r="318" spans="1:14" ht="15.6" thickTop="1" thickBot="1" x14ac:dyDescent="0.35">
      <c r="A318" s="18">
        <v>45393</v>
      </c>
      <c r="B318" s="18" t="s">
        <v>65</v>
      </c>
      <c r="C318" s="19" t="s">
        <v>171</v>
      </c>
      <c r="D318" s="19" t="s">
        <v>80</v>
      </c>
      <c r="E318" s="19" t="s">
        <v>81</v>
      </c>
      <c r="F318" s="19" t="s">
        <v>73</v>
      </c>
      <c r="G318" s="19" t="s">
        <v>8</v>
      </c>
      <c r="H318" s="19">
        <v>22</v>
      </c>
      <c r="I318" s="19">
        <v>832</v>
      </c>
      <c r="J318" s="19">
        <v>769</v>
      </c>
      <c r="K318" s="20">
        <f t="shared" si="16"/>
        <v>18304</v>
      </c>
      <c r="L318" s="20">
        <f t="shared" si="17"/>
        <v>16918</v>
      </c>
      <c r="M318" s="20">
        <f t="shared" si="18"/>
        <v>-1386</v>
      </c>
      <c r="N318" s="20" t="str">
        <f t="shared" si="19"/>
        <v>loss</v>
      </c>
    </row>
    <row r="319" spans="1:14" ht="15.6" thickTop="1" thickBot="1" x14ac:dyDescent="0.35">
      <c r="A319" s="18">
        <v>45394</v>
      </c>
      <c r="B319" s="18" t="s">
        <v>65</v>
      </c>
      <c r="C319" s="19" t="s">
        <v>173</v>
      </c>
      <c r="D319" s="19" t="s">
        <v>80</v>
      </c>
      <c r="E319" s="19" t="s">
        <v>81</v>
      </c>
      <c r="F319" s="19" t="s">
        <v>73</v>
      </c>
      <c r="G319" s="19" t="s">
        <v>8</v>
      </c>
      <c r="H319" s="19">
        <v>28</v>
      </c>
      <c r="I319" s="19">
        <v>832</v>
      </c>
      <c r="J319" s="19">
        <v>1028</v>
      </c>
      <c r="K319" s="20">
        <f t="shared" si="16"/>
        <v>23296</v>
      </c>
      <c r="L319" s="20">
        <f t="shared" si="17"/>
        <v>28784</v>
      </c>
      <c r="M319" s="20">
        <f t="shared" si="18"/>
        <v>5488</v>
      </c>
      <c r="N319" s="20" t="str">
        <f t="shared" si="19"/>
        <v>profit</v>
      </c>
    </row>
    <row r="320" spans="1:14" ht="15.6" thickTop="1" thickBot="1" x14ac:dyDescent="0.35">
      <c r="A320" s="18">
        <v>45396</v>
      </c>
      <c r="B320" s="18" t="s">
        <v>65</v>
      </c>
      <c r="C320" s="19" t="s">
        <v>174</v>
      </c>
      <c r="D320" s="19" t="s">
        <v>80</v>
      </c>
      <c r="E320" s="19" t="s">
        <v>81</v>
      </c>
      <c r="F320" s="19" t="s">
        <v>62</v>
      </c>
      <c r="G320" s="19" t="s">
        <v>8</v>
      </c>
      <c r="H320" s="19">
        <v>22</v>
      </c>
      <c r="I320" s="19">
        <v>622</v>
      </c>
      <c r="J320" s="19">
        <v>822</v>
      </c>
      <c r="K320" s="20">
        <f t="shared" si="16"/>
        <v>13684</v>
      </c>
      <c r="L320" s="20">
        <f t="shared" si="17"/>
        <v>18084</v>
      </c>
      <c r="M320" s="20">
        <f t="shared" si="18"/>
        <v>4400</v>
      </c>
      <c r="N320" s="20" t="str">
        <f t="shared" si="19"/>
        <v>profit</v>
      </c>
    </row>
    <row r="321" spans="1:14" ht="15.6" thickTop="1" thickBot="1" x14ac:dyDescent="0.35">
      <c r="A321" s="18">
        <v>45702</v>
      </c>
      <c r="B321" s="18" t="s">
        <v>271</v>
      </c>
      <c r="C321" s="19" t="s">
        <v>285</v>
      </c>
      <c r="D321" s="19" t="s">
        <v>67</v>
      </c>
      <c r="E321" s="19" t="s">
        <v>132</v>
      </c>
      <c r="F321" s="19" t="s">
        <v>98</v>
      </c>
      <c r="G321" s="19" t="s">
        <v>8</v>
      </c>
      <c r="H321" s="19">
        <v>55</v>
      </c>
      <c r="I321" s="19">
        <v>856</v>
      </c>
      <c r="J321" s="19">
        <v>756</v>
      </c>
      <c r="K321" s="20">
        <f t="shared" si="16"/>
        <v>47080</v>
      </c>
      <c r="L321" s="20">
        <f t="shared" si="17"/>
        <v>41580</v>
      </c>
      <c r="M321" s="20">
        <f t="shared" si="18"/>
        <v>-5500</v>
      </c>
      <c r="N321" s="20" t="str">
        <f t="shared" si="19"/>
        <v>loss</v>
      </c>
    </row>
    <row r="322" spans="1:14" ht="15.6" thickTop="1" thickBot="1" x14ac:dyDescent="0.35">
      <c r="A322" s="18">
        <v>45404</v>
      </c>
      <c r="B322" s="18" t="s">
        <v>65</v>
      </c>
      <c r="C322" s="19" t="s">
        <v>176</v>
      </c>
      <c r="D322" s="19" t="s">
        <v>80</v>
      </c>
      <c r="E322" s="19" t="s">
        <v>97</v>
      </c>
      <c r="F322" s="19" t="s">
        <v>73</v>
      </c>
      <c r="G322" s="19" t="s">
        <v>12</v>
      </c>
      <c r="H322" s="19">
        <v>23</v>
      </c>
      <c r="I322" s="19">
        <v>663</v>
      </c>
      <c r="J322" s="19">
        <v>1153</v>
      </c>
      <c r="K322" s="20">
        <f t="shared" ref="K322:K385" si="20">H322*I322</f>
        <v>15249</v>
      </c>
      <c r="L322" s="20">
        <f t="shared" ref="L322:L385" si="21">H322*J322</f>
        <v>26519</v>
      </c>
      <c r="M322" s="20">
        <f t="shared" ref="M322:M385" si="22">L322-K322</f>
        <v>11270</v>
      </c>
      <c r="N322" s="20" t="str">
        <f t="shared" ref="N322:N385" si="23">IF(M322&gt;0,"profit","loss")</f>
        <v>profit</v>
      </c>
    </row>
    <row r="323" spans="1:14" ht="15.6" thickTop="1" thickBot="1" x14ac:dyDescent="0.35">
      <c r="A323" s="18">
        <v>45406</v>
      </c>
      <c r="B323" s="18" t="s">
        <v>65</v>
      </c>
      <c r="C323" s="19" t="s">
        <v>178</v>
      </c>
      <c r="D323" s="19" t="s">
        <v>80</v>
      </c>
      <c r="E323" s="19" t="s">
        <v>97</v>
      </c>
      <c r="F323" s="19" t="s">
        <v>98</v>
      </c>
      <c r="G323" s="19" t="s">
        <v>12</v>
      </c>
      <c r="H323" s="19">
        <v>23</v>
      </c>
      <c r="I323" s="19">
        <v>779</v>
      </c>
      <c r="J323" s="19">
        <v>1415</v>
      </c>
      <c r="K323" s="20">
        <f t="shared" si="20"/>
        <v>17917</v>
      </c>
      <c r="L323" s="20">
        <f t="shared" si="21"/>
        <v>32545</v>
      </c>
      <c r="M323" s="20">
        <f t="shared" si="22"/>
        <v>14628</v>
      </c>
      <c r="N323" s="20" t="str">
        <f t="shared" si="23"/>
        <v>profit</v>
      </c>
    </row>
    <row r="324" spans="1:14" ht="15.6" thickTop="1" thickBot="1" x14ac:dyDescent="0.35">
      <c r="A324" s="18">
        <v>45408</v>
      </c>
      <c r="B324" s="18" t="s">
        <v>65</v>
      </c>
      <c r="C324" s="19" t="s">
        <v>180</v>
      </c>
      <c r="D324" s="19" t="s">
        <v>80</v>
      </c>
      <c r="E324" s="19" t="s">
        <v>97</v>
      </c>
      <c r="F324" s="19" t="s">
        <v>73</v>
      </c>
      <c r="G324" s="19" t="s">
        <v>8</v>
      </c>
      <c r="H324" s="19">
        <v>29</v>
      </c>
      <c r="I324" s="19">
        <v>952</v>
      </c>
      <c r="J324" s="19">
        <v>1428</v>
      </c>
      <c r="K324" s="20">
        <f t="shared" si="20"/>
        <v>27608</v>
      </c>
      <c r="L324" s="20">
        <f t="shared" si="21"/>
        <v>41412</v>
      </c>
      <c r="M324" s="20">
        <f t="shared" si="22"/>
        <v>13804</v>
      </c>
      <c r="N324" s="20" t="str">
        <f t="shared" si="23"/>
        <v>profit</v>
      </c>
    </row>
    <row r="325" spans="1:14" ht="15.6" thickTop="1" thickBot="1" x14ac:dyDescent="0.35">
      <c r="A325" s="18">
        <v>45409</v>
      </c>
      <c r="B325" s="18" t="s">
        <v>65</v>
      </c>
      <c r="C325" s="19" t="s">
        <v>181</v>
      </c>
      <c r="D325" s="19" t="s">
        <v>80</v>
      </c>
      <c r="E325" s="19" t="s">
        <v>97</v>
      </c>
      <c r="F325" s="19" t="s">
        <v>64</v>
      </c>
      <c r="G325" s="19" t="s">
        <v>8</v>
      </c>
      <c r="H325" s="19">
        <v>26</v>
      </c>
      <c r="I325" s="19">
        <v>983</v>
      </c>
      <c r="J325" s="19">
        <v>1270</v>
      </c>
      <c r="K325" s="20">
        <f t="shared" si="20"/>
        <v>25558</v>
      </c>
      <c r="L325" s="20">
        <f t="shared" si="21"/>
        <v>33020</v>
      </c>
      <c r="M325" s="20">
        <f t="shared" si="22"/>
        <v>7462</v>
      </c>
      <c r="N325" s="20" t="str">
        <f t="shared" si="23"/>
        <v>profit</v>
      </c>
    </row>
    <row r="326" spans="1:14" ht="15.6" thickTop="1" thickBot="1" x14ac:dyDescent="0.35">
      <c r="A326" s="18">
        <v>45410</v>
      </c>
      <c r="B326" s="18" t="s">
        <v>65</v>
      </c>
      <c r="C326" s="19" t="s">
        <v>182</v>
      </c>
      <c r="D326" s="19" t="s">
        <v>80</v>
      </c>
      <c r="E326" s="19" t="s">
        <v>97</v>
      </c>
      <c r="F326" s="19" t="s">
        <v>146</v>
      </c>
      <c r="G326" s="19" t="s">
        <v>8</v>
      </c>
      <c r="H326" s="19">
        <v>28</v>
      </c>
      <c r="I326" s="19">
        <v>814</v>
      </c>
      <c r="J326" s="19">
        <v>1343</v>
      </c>
      <c r="K326" s="20">
        <f t="shared" si="20"/>
        <v>22792</v>
      </c>
      <c r="L326" s="20">
        <f t="shared" si="21"/>
        <v>37604</v>
      </c>
      <c r="M326" s="20">
        <f t="shared" si="22"/>
        <v>14812</v>
      </c>
      <c r="N326" s="20" t="str">
        <f t="shared" si="23"/>
        <v>profit</v>
      </c>
    </row>
    <row r="327" spans="1:14" ht="15.6" thickTop="1" thickBot="1" x14ac:dyDescent="0.35">
      <c r="A327" s="18">
        <v>45411</v>
      </c>
      <c r="B327" s="18" t="s">
        <v>65</v>
      </c>
      <c r="C327" s="19" t="s">
        <v>183</v>
      </c>
      <c r="D327" s="19" t="s">
        <v>80</v>
      </c>
      <c r="E327" s="19" t="s">
        <v>97</v>
      </c>
      <c r="F327" s="19" t="s">
        <v>78</v>
      </c>
      <c r="G327" s="19" t="s">
        <v>8</v>
      </c>
      <c r="H327" s="19">
        <v>26</v>
      </c>
      <c r="I327" s="19">
        <v>835</v>
      </c>
      <c r="J327" s="19">
        <v>973</v>
      </c>
      <c r="K327" s="20">
        <f t="shared" si="20"/>
        <v>21710</v>
      </c>
      <c r="L327" s="20">
        <f t="shared" si="21"/>
        <v>25298</v>
      </c>
      <c r="M327" s="20">
        <f t="shared" si="22"/>
        <v>3588</v>
      </c>
      <c r="N327" s="20" t="str">
        <f t="shared" si="23"/>
        <v>profit</v>
      </c>
    </row>
    <row r="328" spans="1:14" ht="15.6" thickTop="1" thickBot="1" x14ac:dyDescent="0.35">
      <c r="A328" s="18">
        <v>45709</v>
      </c>
      <c r="B328" s="18" t="s">
        <v>271</v>
      </c>
      <c r="C328" s="19" t="s">
        <v>286</v>
      </c>
      <c r="D328" s="19" t="s">
        <v>67</v>
      </c>
      <c r="E328" s="19" t="s">
        <v>132</v>
      </c>
      <c r="F328" s="19" t="s">
        <v>185</v>
      </c>
      <c r="G328" s="19" t="s">
        <v>12</v>
      </c>
      <c r="H328" s="19">
        <v>88</v>
      </c>
      <c r="I328" s="19">
        <v>635</v>
      </c>
      <c r="J328" s="19">
        <v>1370</v>
      </c>
      <c r="K328" s="20">
        <f t="shared" si="20"/>
        <v>55880</v>
      </c>
      <c r="L328" s="20">
        <f t="shared" si="21"/>
        <v>120560</v>
      </c>
      <c r="M328" s="20">
        <f t="shared" si="22"/>
        <v>64680</v>
      </c>
      <c r="N328" s="20" t="str">
        <f t="shared" si="23"/>
        <v>profit</v>
      </c>
    </row>
    <row r="329" spans="1:14" ht="15.6" thickTop="1" thickBot="1" x14ac:dyDescent="0.35">
      <c r="A329" s="18">
        <v>45412</v>
      </c>
      <c r="B329" s="18" t="s">
        <v>65</v>
      </c>
      <c r="C329" s="19" t="s">
        <v>184</v>
      </c>
      <c r="D329" s="19" t="s">
        <v>80</v>
      </c>
      <c r="E329" s="19" t="s">
        <v>97</v>
      </c>
      <c r="F329" s="19" t="s">
        <v>185</v>
      </c>
      <c r="G329" s="19" t="s">
        <v>8</v>
      </c>
      <c r="H329" s="19">
        <v>24</v>
      </c>
      <c r="I329" s="19">
        <v>631</v>
      </c>
      <c r="J329" s="19">
        <v>1304</v>
      </c>
      <c r="K329" s="20">
        <f t="shared" si="20"/>
        <v>15144</v>
      </c>
      <c r="L329" s="20">
        <f t="shared" si="21"/>
        <v>31296</v>
      </c>
      <c r="M329" s="20">
        <f t="shared" si="22"/>
        <v>16152</v>
      </c>
      <c r="N329" s="20" t="str">
        <f t="shared" si="23"/>
        <v>profit</v>
      </c>
    </row>
    <row r="330" spans="1:14" ht="15.6" thickTop="1" thickBot="1" x14ac:dyDescent="0.35">
      <c r="A330" s="18">
        <v>45413</v>
      </c>
      <c r="B330" s="18" t="s">
        <v>130</v>
      </c>
      <c r="C330" s="19" t="s">
        <v>186</v>
      </c>
      <c r="D330" s="19" t="s">
        <v>80</v>
      </c>
      <c r="E330" s="19" t="s">
        <v>97</v>
      </c>
      <c r="F330" s="19" t="s">
        <v>187</v>
      </c>
      <c r="G330" s="19" t="s">
        <v>8</v>
      </c>
      <c r="H330" s="19">
        <v>24</v>
      </c>
      <c r="I330" s="19">
        <v>833</v>
      </c>
      <c r="J330" s="19">
        <v>1280</v>
      </c>
      <c r="K330" s="20">
        <f t="shared" si="20"/>
        <v>19992</v>
      </c>
      <c r="L330" s="20">
        <f t="shared" si="21"/>
        <v>30720</v>
      </c>
      <c r="M330" s="20">
        <f t="shared" si="22"/>
        <v>10728</v>
      </c>
      <c r="N330" s="20" t="str">
        <f t="shared" si="23"/>
        <v>profit</v>
      </c>
    </row>
    <row r="331" spans="1:14" ht="15.6" thickTop="1" thickBot="1" x14ac:dyDescent="0.35">
      <c r="A331" s="18">
        <v>45414</v>
      </c>
      <c r="B331" s="21" t="s">
        <v>130</v>
      </c>
      <c r="C331" s="22" t="s">
        <v>188</v>
      </c>
      <c r="D331" s="22" t="s">
        <v>80</v>
      </c>
      <c r="E331" s="22" t="s">
        <v>97</v>
      </c>
      <c r="F331" s="22" t="s">
        <v>54</v>
      </c>
      <c r="G331" s="19" t="s">
        <v>12</v>
      </c>
      <c r="H331" s="19">
        <v>21</v>
      </c>
      <c r="I331" s="19">
        <v>680</v>
      </c>
      <c r="J331" s="19">
        <v>1049</v>
      </c>
      <c r="K331" s="20">
        <f t="shared" si="20"/>
        <v>14280</v>
      </c>
      <c r="L331" s="20">
        <f t="shared" si="21"/>
        <v>22029</v>
      </c>
      <c r="M331" s="20">
        <f t="shared" si="22"/>
        <v>7749</v>
      </c>
      <c r="N331" s="20" t="str">
        <f t="shared" si="23"/>
        <v>profit</v>
      </c>
    </row>
    <row r="332" spans="1:14" ht="15.6" thickTop="1" thickBot="1" x14ac:dyDescent="0.35">
      <c r="A332" s="18">
        <v>45415</v>
      </c>
      <c r="B332" s="23" t="s">
        <v>130</v>
      </c>
      <c r="C332" s="24" t="s">
        <v>189</v>
      </c>
      <c r="D332" s="22" t="s">
        <v>80</v>
      </c>
      <c r="E332" s="24" t="s">
        <v>97</v>
      </c>
      <c r="F332" s="22" t="s">
        <v>56</v>
      </c>
      <c r="G332" s="19" t="s">
        <v>12</v>
      </c>
      <c r="H332" s="19">
        <v>23</v>
      </c>
      <c r="I332" s="19">
        <v>667</v>
      </c>
      <c r="J332" s="19">
        <v>962</v>
      </c>
      <c r="K332" s="20">
        <f t="shared" si="20"/>
        <v>15341</v>
      </c>
      <c r="L332" s="20">
        <f t="shared" si="21"/>
        <v>22126</v>
      </c>
      <c r="M332" s="20">
        <f t="shared" si="22"/>
        <v>6785</v>
      </c>
      <c r="N332" s="20" t="str">
        <f t="shared" si="23"/>
        <v>profit</v>
      </c>
    </row>
    <row r="333" spans="1:14" ht="15.6" thickTop="1" thickBot="1" x14ac:dyDescent="0.35">
      <c r="A333" s="18">
        <v>45416</v>
      </c>
      <c r="B333" s="18" t="s">
        <v>130</v>
      </c>
      <c r="C333" s="19" t="s">
        <v>190</v>
      </c>
      <c r="D333" s="19" t="s">
        <v>80</v>
      </c>
      <c r="E333" s="19" t="s">
        <v>97</v>
      </c>
      <c r="F333" s="19" t="s">
        <v>58</v>
      </c>
      <c r="G333" s="19" t="s">
        <v>12</v>
      </c>
      <c r="H333" s="19">
        <v>24</v>
      </c>
      <c r="I333" s="19">
        <v>504</v>
      </c>
      <c r="J333" s="19">
        <v>1283</v>
      </c>
      <c r="K333" s="20">
        <f t="shared" si="20"/>
        <v>12096</v>
      </c>
      <c r="L333" s="20">
        <f t="shared" si="21"/>
        <v>30792</v>
      </c>
      <c r="M333" s="20">
        <f t="shared" si="22"/>
        <v>18696</v>
      </c>
      <c r="N333" s="20" t="str">
        <f t="shared" si="23"/>
        <v>profit</v>
      </c>
    </row>
    <row r="334" spans="1:14" ht="15.6" thickTop="1" thickBot="1" x14ac:dyDescent="0.35">
      <c r="A334" s="18">
        <v>45417</v>
      </c>
      <c r="B334" s="18" t="s">
        <v>130</v>
      </c>
      <c r="C334" s="19" t="s">
        <v>191</v>
      </c>
      <c r="D334" s="19" t="s">
        <v>80</v>
      </c>
      <c r="E334" s="19" t="s">
        <v>97</v>
      </c>
      <c r="F334" s="19" t="s">
        <v>60</v>
      </c>
      <c r="G334" s="19" t="s">
        <v>12</v>
      </c>
      <c r="H334" s="19">
        <v>26</v>
      </c>
      <c r="I334" s="19">
        <v>985</v>
      </c>
      <c r="J334" s="19">
        <v>1407</v>
      </c>
      <c r="K334" s="20">
        <f t="shared" si="20"/>
        <v>25610</v>
      </c>
      <c r="L334" s="20">
        <f t="shared" si="21"/>
        <v>36582</v>
      </c>
      <c r="M334" s="20">
        <f t="shared" si="22"/>
        <v>10972</v>
      </c>
      <c r="N334" s="20" t="str">
        <f t="shared" si="23"/>
        <v>profit</v>
      </c>
    </row>
    <row r="335" spans="1:14" ht="15.6" thickTop="1" thickBot="1" x14ac:dyDescent="0.35">
      <c r="A335" s="18">
        <v>45418</v>
      </c>
      <c r="B335" s="18" t="s">
        <v>130</v>
      </c>
      <c r="C335" s="19" t="s">
        <v>192</v>
      </c>
      <c r="D335" s="19" t="s">
        <v>80</v>
      </c>
      <c r="E335" s="19" t="s">
        <v>97</v>
      </c>
      <c r="F335" s="19" t="s">
        <v>60</v>
      </c>
      <c r="G335" s="19" t="s">
        <v>8</v>
      </c>
      <c r="H335" s="19">
        <v>27</v>
      </c>
      <c r="I335" s="19">
        <v>890</v>
      </c>
      <c r="J335" s="19">
        <v>853</v>
      </c>
      <c r="K335" s="20">
        <f t="shared" si="20"/>
        <v>24030</v>
      </c>
      <c r="L335" s="20">
        <f t="shared" si="21"/>
        <v>23031</v>
      </c>
      <c r="M335" s="20">
        <f t="shared" si="22"/>
        <v>-999</v>
      </c>
      <c r="N335" s="20" t="str">
        <f t="shared" si="23"/>
        <v>loss</v>
      </c>
    </row>
    <row r="336" spans="1:14" ht="15.6" thickTop="1" thickBot="1" x14ac:dyDescent="0.35">
      <c r="A336" s="18">
        <v>45419</v>
      </c>
      <c r="B336" s="18" t="s">
        <v>130</v>
      </c>
      <c r="C336" s="19" t="s">
        <v>196</v>
      </c>
      <c r="D336" s="19" t="s">
        <v>80</v>
      </c>
      <c r="E336" s="19" t="s">
        <v>10</v>
      </c>
      <c r="F336" s="19" t="s">
        <v>62</v>
      </c>
      <c r="G336" s="19" t="s">
        <v>8</v>
      </c>
      <c r="H336" s="19">
        <v>21</v>
      </c>
      <c r="I336" s="19">
        <v>722</v>
      </c>
      <c r="J336" s="19">
        <v>1247</v>
      </c>
      <c r="K336" s="20">
        <f t="shared" si="20"/>
        <v>15162</v>
      </c>
      <c r="L336" s="20">
        <f t="shared" si="21"/>
        <v>26187</v>
      </c>
      <c r="M336" s="20">
        <f t="shared" si="22"/>
        <v>11025</v>
      </c>
      <c r="N336" s="20" t="str">
        <f t="shared" si="23"/>
        <v>profit</v>
      </c>
    </row>
    <row r="337" spans="1:14" ht="15.6" thickTop="1" thickBot="1" x14ac:dyDescent="0.35">
      <c r="A337" s="18">
        <v>45420</v>
      </c>
      <c r="B337" s="18" t="s">
        <v>130</v>
      </c>
      <c r="C337" s="19" t="s">
        <v>197</v>
      </c>
      <c r="D337" s="19" t="s">
        <v>80</v>
      </c>
      <c r="E337" s="19" t="s">
        <v>10</v>
      </c>
      <c r="F337" s="19" t="s">
        <v>64</v>
      </c>
      <c r="G337" s="19" t="s">
        <v>8</v>
      </c>
      <c r="H337" s="19">
        <v>22</v>
      </c>
      <c r="I337" s="19">
        <v>725</v>
      </c>
      <c r="J337" s="19">
        <v>765</v>
      </c>
      <c r="K337" s="20">
        <f t="shared" si="20"/>
        <v>15950</v>
      </c>
      <c r="L337" s="20">
        <f t="shared" si="21"/>
        <v>16830</v>
      </c>
      <c r="M337" s="20">
        <f t="shared" si="22"/>
        <v>880</v>
      </c>
      <c r="N337" s="20" t="str">
        <f t="shared" si="23"/>
        <v>profit</v>
      </c>
    </row>
    <row r="338" spans="1:14" ht="15.6" thickTop="1" thickBot="1" x14ac:dyDescent="0.35">
      <c r="A338" s="18">
        <v>45421</v>
      </c>
      <c r="B338" s="18" t="s">
        <v>130</v>
      </c>
      <c r="C338" s="19" t="s">
        <v>199</v>
      </c>
      <c r="D338" s="19" t="s">
        <v>80</v>
      </c>
      <c r="E338" s="19" t="s">
        <v>10</v>
      </c>
      <c r="F338" s="19" t="s">
        <v>60</v>
      </c>
      <c r="G338" s="19" t="s">
        <v>8</v>
      </c>
      <c r="H338" s="19">
        <v>26</v>
      </c>
      <c r="I338" s="19">
        <v>509</v>
      </c>
      <c r="J338" s="19">
        <v>1120</v>
      </c>
      <c r="K338" s="20">
        <f t="shared" si="20"/>
        <v>13234</v>
      </c>
      <c r="L338" s="20">
        <f t="shared" si="21"/>
        <v>29120</v>
      </c>
      <c r="M338" s="20">
        <f t="shared" si="22"/>
        <v>15886</v>
      </c>
      <c r="N338" s="20" t="str">
        <f t="shared" si="23"/>
        <v>profit</v>
      </c>
    </row>
    <row r="339" spans="1:14" ht="15.6" thickTop="1" thickBot="1" x14ac:dyDescent="0.35">
      <c r="A339" s="18">
        <v>45389</v>
      </c>
      <c r="B339" s="18" t="s">
        <v>65</v>
      </c>
      <c r="C339" s="19" t="s">
        <v>66</v>
      </c>
      <c r="D339" s="19" t="s">
        <v>67</v>
      </c>
      <c r="E339" s="19" t="s">
        <v>68</v>
      </c>
      <c r="F339" s="19" t="s">
        <v>69</v>
      </c>
      <c r="G339" s="19" t="s">
        <v>12</v>
      </c>
      <c r="H339" s="19">
        <v>55</v>
      </c>
      <c r="I339" s="19">
        <v>906</v>
      </c>
      <c r="J339" s="19">
        <v>880</v>
      </c>
      <c r="K339" s="20">
        <f t="shared" si="20"/>
        <v>49830</v>
      </c>
      <c r="L339" s="20">
        <f t="shared" si="21"/>
        <v>48400</v>
      </c>
      <c r="M339" s="20">
        <f t="shared" si="22"/>
        <v>-1430</v>
      </c>
      <c r="N339" s="20" t="str">
        <f t="shared" si="23"/>
        <v>loss</v>
      </c>
    </row>
    <row r="340" spans="1:14" ht="15.6" thickTop="1" thickBot="1" x14ac:dyDescent="0.35">
      <c r="A340" s="18">
        <v>45422</v>
      </c>
      <c r="B340" s="18" t="s">
        <v>130</v>
      </c>
      <c r="C340" s="19" t="s">
        <v>200</v>
      </c>
      <c r="D340" s="19" t="s">
        <v>80</v>
      </c>
      <c r="E340" s="19" t="s">
        <v>10</v>
      </c>
      <c r="F340" s="19" t="s">
        <v>109</v>
      </c>
      <c r="G340" s="19" t="s">
        <v>8</v>
      </c>
      <c r="H340" s="19">
        <v>28</v>
      </c>
      <c r="I340" s="19">
        <v>905</v>
      </c>
      <c r="J340" s="19">
        <v>958</v>
      </c>
      <c r="K340" s="20">
        <f t="shared" si="20"/>
        <v>25340</v>
      </c>
      <c r="L340" s="20">
        <f t="shared" si="21"/>
        <v>26824</v>
      </c>
      <c r="M340" s="20">
        <f t="shared" si="22"/>
        <v>1484</v>
      </c>
      <c r="N340" s="20" t="str">
        <f t="shared" si="23"/>
        <v>profit</v>
      </c>
    </row>
    <row r="341" spans="1:14" ht="15.6" thickTop="1" thickBot="1" x14ac:dyDescent="0.35">
      <c r="A341" s="18">
        <v>45423</v>
      </c>
      <c r="B341" s="18" t="s">
        <v>130</v>
      </c>
      <c r="C341" s="19" t="s">
        <v>201</v>
      </c>
      <c r="D341" s="19" t="s">
        <v>80</v>
      </c>
      <c r="E341" s="19" t="s">
        <v>10</v>
      </c>
      <c r="F341" s="19" t="s">
        <v>7</v>
      </c>
      <c r="G341" s="19" t="s">
        <v>8</v>
      </c>
      <c r="H341" s="19">
        <v>22</v>
      </c>
      <c r="I341" s="19">
        <v>866</v>
      </c>
      <c r="J341" s="19">
        <v>1453</v>
      </c>
      <c r="K341" s="20">
        <f t="shared" si="20"/>
        <v>19052</v>
      </c>
      <c r="L341" s="20">
        <f t="shared" si="21"/>
        <v>31966</v>
      </c>
      <c r="M341" s="20">
        <f t="shared" si="22"/>
        <v>12914</v>
      </c>
      <c r="N341" s="20" t="str">
        <f t="shared" si="23"/>
        <v>profit</v>
      </c>
    </row>
    <row r="342" spans="1:14" ht="15.6" thickTop="1" thickBot="1" x14ac:dyDescent="0.35">
      <c r="A342" s="18">
        <v>45424</v>
      </c>
      <c r="B342" s="18" t="s">
        <v>130</v>
      </c>
      <c r="C342" s="19" t="s">
        <v>202</v>
      </c>
      <c r="D342" s="19" t="s">
        <v>80</v>
      </c>
      <c r="E342" s="19" t="s">
        <v>10</v>
      </c>
      <c r="F342" s="19" t="s">
        <v>78</v>
      </c>
      <c r="G342" s="19" t="s">
        <v>8</v>
      </c>
      <c r="H342" s="19">
        <v>23</v>
      </c>
      <c r="I342" s="19">
        <v>816</v>
      </c>
      <c r="J342" s="19">
        <v>1273</v>
      </c>
      <c r="K342" s="20">
        <f t="shared" si="20"/>
        <v>18768</v>
      </c>
      <c r="L342" s="20">
        <f t="shared" si="21"/>
        <v>29279</v>
      </c>
      <c r="M342" s="20">
        <f t="shared" si="22"/>
        <v>10511</v>
      </c>
      <c r="N342" s="20" t="str">
        <f t="shared" si="23"/>
        <v>profit</v>
      </c>
    </row>
    <row r="343" spans="1:14" ht="15.6" thickTop="1" thickBot="1" x14ac:dyDescent="0.35">
      <c r="A343" s="18">
        <v>45425</v>
      </c>
      <c r="B343" s="18" t="s">
        <v>130</v>
      </c>
      <c r="C343" s="19" t="s">
        <v>204</v>
      </c>
      <c r="D343" s="19" t="s">
        <v>80</v>
      </c>
      <c r="E343" s="19" t="s">
        <v>10</v>
      </c>
      <c r="F343" s="19" t="s">
        <v>60</v>
      </c>
      <c r="G343" s="19" t="s">
        <v>8</v>
      </c>
      <c r="H343" s="19">
        <v>30</v>
      </c>
      <c r="I343" s="19">
        <v>738</v>
      </c>
      <c r="J343" s="19">
        <v>1216</v>
      </c>
      <c r="K343" s="20">
        <f t="shared" si="20"/>
        <v>22140</v>
      </c>
      <c r="L343" s="20">
        <f t="shared" si="21"/>
        <v>36480</v>
      </c>
      <c r="M343" s="20">
        <f t="shared" si="22"/>
        <v>14340</v>
      </c>
      <c r="N343" s="20" t="str">
        <f t="shared" si="23"/>
        <v>profit</v>
      </c>
    </row>
    <row r="344" spans="1:14" ht="15.6" thickTop="1" thickBot="1" x14ac:dyDescent="0.35">
      <c r="A344" s="18">
        <v>45426</v>
      </c>
      <c r="B344" s="18" t="s">
        <v>130</v>
      </c>
      <c r="C344" s="19" t="s">
        <v>205</v>
      </c>
      <c r="D344" s="19" t="s">
        <v>80</v>
      </c>
      <c r="E344" s="19" t="s">
        <v>10</v>
      </c>
      <c r="F344" s="19" t="s">
        <v>98</v>
      </c>
      <c r="G344" s="19" t="s">
        <v>8</v>
      </c>
      <c r="H344" s="19">
        <v>24</v>
      </c>
      <c r="I344" s="19">
        <v>653</v>
      </c>
      <c r="J344" s="19">
        <v>1293</v>
      </c>
      <c r="K344" s="20">
        <f t="shared" si="20"/>
        <v>15672</v>
      </c>
      <c r="L344" s="20">
        <f t="shared" si="21"/>
        <v>31032</v>
      </c>
      <c r="M344" s="20">
        <f t="shared" si="22"/>
        <v>15360</v>
      </c>
      <c r="N344" s="20" t="str">
        <f t="shared" si="23"/>
        <v>profit</v>
      </c>
    </row>
    <row r="345" spans="1:14" ht="15.6" thickTop="1" thickBot="1" x14ac:dyDescent="0.35">
      <c r="A345" s="18">
        <v>45395</v>
      </c>
      <c r="B345" s="18" t="s">
        <v>65</v>
      </c>
      <c r="C345" s="19" t="s">
        <v>79</v>
      </c>
      <c r="D345" s="19" t="s">
        <v>80</v>
      </c>
      <c r="E345" s="19" t="s">
        <v>81</v>
      </c>
      <c r="F345" s="19" t="s">
        <v>78</v>
      </c>
      <c r="G345" s="19" t="s">
        <v>8</v>
      </c>
      <c r="H345" s="19">
        <v>22</v>
      </c>
      <c r="I345" s="19">
        <v>692</v>
      </c>
      <c r="J345" s="19">
        <v>906</v>
      </c>
      <c r="K345" s="20">
        <f t="shared" si="20"/>
        <v>15224</v>
      </c>
      <c r="L345" s="20">
        <f t="shared" si="21"/>
        <v>19932</v>
      </c>
      <c r="M345" s="20">
        <f t="shared" si="22"/>
        <v>4708</v>
      </c>
      <c r="N345" s="20" t="str">
        <f t="shared" si="23"/>
        <v>profit</v>
      </c>
    </row>
    <row r="346" spans="1:14" ht="15.6" thickTop="1" thickBot="1" x14ac:dyDescent="0.35">
      <c r="A346" s="18">
        <v>45427</v>
      </c>
      <c r="B346" s="18" t="s">
        <v>130</v>
      </c>
      <c r="C346" s="19" t="s">
        <v>206</v>
      </c>
      <c r="D346" s="19" t="s">
        <v>80</v>
      </c>
      <c r="E346" s="19" t="s">
        <v>10</v>
      </c>
      <c r="F346" s="19" t="s">
        <v>109</v>
      </c>
      <c r="G346" s="19" t="s">
        <v>8</v>
      </c>
      <c r="H346" s="19">
        <v>30</v>
      </c>
      <c r="I346" s="19">
        <v>583</v>
      </c>
      <c r="J346" s="19">
        <v>1500</v>
      </c>
      <c r="K346" s="20">
        <f t="shared" si="20"/>
        <v>17490</v>
      </c>
      <c r="L346" s="20">
        <f t="shared" si="21"/>
        <v>45000</v>
      </c>
      <c r="M346" s="20">
        <f t="shared" si="22"/>
        <v>27510</v>
      </c>
      <c r="N346" s="20" t="str">
        <f t="shared" si="23"/>
        <v>profit</v>
      </c>
    </row>
    <row r="347" spans="1:14" ht="15.6" thickTop="1" thickBot="1" x14ac:dyDescent="0.35">
      <c r="A347" s="18">
        <v>45428</v>
      </c>
      <c r="B347" s="18" t="s">
        <v>130</v>
      </c>
      <c r="C347" s="19" t="s">
        <v>208</v>
      </c>
      <c r="D347" s="19" t="s">
        <v>80</v>
      </c>
      <c r="E347" s="19" t="s">
        <v>10</v>
      </c>
      <c r="F347" s="19" t="s">
        <v>111</v>
      </c>
      <c r="G347" s="19" t="s">
        <v>12</v>
      </c>
      <c r="H347" s="19">
        <v>26</v>
      </c>
      <c r="I347" s="19">
        <v>1000</v>
      </c>
      <c r="J347" s="19">
        <v>765</v>
      </c>
      <c r="K347" s="20">
        <f t="shared" si="20"/>
        <v>26000</v>
      </c>
      <c r="L347" s="20">
        <f t="shared" si="21"/>
        <v>19890</v>
      </c>
      <c r="M347" s="20">
        <f t="shared" si="22"/>
        <v>-6110</v>
      </c>
      <c r="N347" s="20" t="str">
        <f t="shared" si="23"/>
        <v>loss</v>
      </c>
    </row>
    <row r="348" spans="1:14" ht="15.6" thickTop="1" thickBot="1" x14ac:dyDescent="0.35">
      <c r="A348" s="18">
        <v>45429</v>
      </c>
      <c r="B348" s="18" t="s">
        <v>130</v>
      </c>
      <c r="C348" s="19" t="s">
        <v>210</v>
      </c>
      <c r="D348" s="19" t="s">
        <v>80</v>
      </c>
      <c r="E348" s="19" t="s">
        <v>10</v>
      </c>
      <c r="F348" s="19" t="s">
        <v>69</v>
      </c>
      <c r="G348" s="19" t="s">
        <v>12</v>
      </c>
      <c r="H348" s="19">
        <v>27</v>
      </c>
      <c r="I348" s="19">
        <v>913</v>
      </c>
      <c r="J348" s="19">
        <v>1197</v>
      </c>
      <c r="K348" s="20">
        <f t="shared" si="20"/>
        <v>24651</v>
      </c>
      <c r="L348" s="20">
        <f t="shared" si="21"/>
        <v>32319</v>
      </c>
      <c r="M348" s="20">
        <f t="shared" si="22"/>
        <v>7668</v>
      </c>
      <c r="N348" s="20" t="str">
        <f t="shared" si="23"/>
        <v>profit</v>
      </c>
    </row>
    <row r="349" spans="1:14" ht="15.6" thickTop="1" thickBot="1" x14ac:dyDescent="0.35">
      <c r="A349" s="18">
        <v>45430</v>
      </c>
      <c r="B349" s="18" t="s">
        <v>130</v>
      </c>
      <c r="C349" s="19" t="s">
        <v>211</v>
      </c>
      <c r="D349" s="19" t="s">
        <v>80</v>
      </c>
      <c r="E349" s="19" t="s">
        <v>10</v>
      </c>
      <c r="F349" s="19" t="s">
        <v>78</v>
      </c>
      <c r="G349" s="19" t="s">
        <v>12</v>
      </c>
      <c r="H349" s="19">
        <v>29</v>
      </c>
      <c r="I349" s="19">
        <v>735</v>
      </c>
      <c r="J349" s="19">
        <v>1388</v>
      </c>
      <c r="K349" s="20">
        <f t="shared" si="20"/>
        <v>21315</v>
      </c>
      <c r="L349" s="20">
        <f t="shared" si="21"/>
        <v>40252</v>
      </c>
      <c r="M349" s="20">
        <f t="shared" si="22"/>
        <v>18937</v>
      </c>
      <c r="N349" s="20" t="str">
        <f t="shared" si="23"/>
        <v>profit</v>
      </c>
    </row>
    <row r="350" spans="1:14" ht="15.6" thickTop="1" thickBot="1" x14ac:dyDescent="0.35">
      <c r="A350" s="18">
        <v>45484</v>
      </c>
      <c r="B350" s="18" t="s">
        <v>74</v>
      </c>
      <c r="C350" s="19" t="s">
        <v>212</v>
      </c>
      <c r="D350" s="19" t="s">
        <v>80</v>
      </c>
      <c r="E350" s="19" t="s">
        <v>10</v>
      </c>
      <c r="F350" s="19" t="s">
        <v>73</v>
      </c>
      <c r="G350" s="19" t="s">
        <v>12</v>
      </c>
      <c r="H350" s="19">
        <v>29</v>
      </c>
      <c r="I350" s="19">
        <v>965</v>
      </c>
      <c r="J350" s="19">
        <v>1195</v>
      </c>
      <c r="K350" s="20">
        <f t="shared" si="20"/>
        <v>27985</v>
      </c>
      <c r="L350" s="20">
        <f t="shared" si="21"/>
        <v>34655</v>
      </c>
      <c r="M350" s="20">
        <f t="shared" si="22"/>
        <v>6670</v>
      </c>
      <c r="N350" s="20" t="str">
        <f t="shared" si="23"/>
        <v>profit</v>
      </c>
    </row>
    <row r="351" spans="1:14" ht="15.6" thickTop="1" thickBot="1" x14ac:dyDescent="0.35">
      <c r="A351" s="18">
        <v>45485</v>
      </c>
      <c r="B351" s="18" t="s">
        <v>74</v>
      </c>
      <c r="C351" s="19" t="s">
        <v>213</v>
      </c>
      <c r="D351" s="19" t="s">
        <v>80</v>
      </c>
      <c r="E351" s="19" t="s">
        <v>10</v>
      </c>
      <c r="F351" s="19" t="s">
        <v>98</v>
      </c>
      <c r="G351" s="19" t="s">
        <v>12</v>
      </c>
      <c r="H351" s="19">
        <v>24</v>
      </c>
      <c r="I351" s="19">
        <v>970</v>
      </c>
      <c r="J351" s="19">
        <v>1256</v>
      </c>
      <c r="K351" s="20">
        <f t="shared" si="20"/>
        <v>23280</v>
      </c>
      <c r="L351" s="20">
        <f t="shared" si="21"/>
        <v>30144</v>
      </c>
      <c r="M351" s="20">
        <f t="shared" si="22"/>
        <v>6864</v>
      </c>
      <c r="N351" s="20" t="str">
        <f t="shared" si="23"/>
        <v>profit</v>
      </c>
    </row>
    <row r="352" spans="1:14" ht="15.6" thickTop="1" thickBot="1" x14ac:dyDescent="0.35">
      <c r="A352" s="18">
        <v>45486</v>
      </c>
      <c r="B352" s="18" t="s">
        <v>74</v>
      </c>
      <c r="C352" s="19" t="s">
        <v>214</v>
      </c>
      <c r="D352" s="19" t="s">
        <v>80</v>
      </c>
      <c r="E352" s="19" t="s">
        <v>10</v>
      </c>
      <c r="F352" s="19" t="s">
        <v>98</v>
      </c>
      <c r="G352" s="19" t="s">
        <v>12</v>
      </c>
      <c r="H352" s="19">
        <v>22</v>
      </c>
      <c r="I352" s="19">
        <v>974</v>
      </c>
      <c r="J352" s="19">
        <v>1329</v>
      </c>
      <c r="K352" s="20">
        <f t="shared" si="20"/>
        <v>21428</v>
      </c>
      <c r="L352" s="20">
        <f t="shared" si="21"/>
        <v>29238</v>
      </c>
      <c r="M352" s="20">
        <f t="shared" si="22"/>
        <v>7810</v>
      </c>
      <c r="N352" s="20" t="str">
        <f t="shared" si="23"/>
        <v>profit</v>
      </c>
    </row>
    <row r="353" spans="1:14" ht="15.6" thickTop="1" thickBot="1" x14ac:dyDescent="0.35">
      <c r="A353" s="18">
        <v>45487</v>
      </c>
      <c r="B353" s="18" t="s">
        <v>74</v>
      </c>
      <c r="C353" s="19" t="s">
        <v>215</v>
      </c>
      <c r="D353" s="19" t="s">
        <v>80</v>
      </c>
      <c r="E353" s="19" t="s">
        <v>10</v>
      </c>
      <c r="F353" s="19" t="s">
        <v>94</v>
      </c>
      <c r="G353" s="19" t="s">
        <v>12</v>
      </c>
      <c r="H353" s="19">
        <v>21</v>
      </c>
      <c r="I353" s="19">
        <v>915</v>
      </c>
      <c r="J353" s="19">
        <v>1442</v>
      </c>
      <c r="K353" s="20">
        <f t="shared" si="20"/>
        <v>19215</v>
      </c>
      <c r="L353" s="20">
        <f t="shared" si="21"/>
        <v>30282</v>
      </c>
      <c r="M353" s="20">
        <f t="shared" si="22"/>
        <v>11067</v>
      </c>
      <c r="N353" s="20" t="str">
        <f t="shared" si="23"/>
        <v>profit</v>
      </c>
    </row>
    <row r="354" spans="1:14" ht="15.6" thickTop="1" thickBot="1" x14ac:dyDescent="0.35">
      <c r="A354" s="18">
        <v>45489</v>
      </c>
      <c r="B354" s="18" t="s">
        <v>74</v>
      </c>
      <c r="C354" s="19" t="s">
        <v>216</v>
      </c>
      <c r="D354" s="19" t="s">
        <v>80</v>
      </c>
      <c r="E354" s="19" t="s">
        <v>10</v>
      </c>
      <c r="F354" s="19" t="s">
        <v>64</v>
      </c>
      <c r="G354" s="19" t="s">
        <v>8</v>
      </c>
      <c r="H354" s="19">
        <v>27</v>
      </c>
      <c r="I354" s="19">
        <v>605</v>
      </c>
      <c r="J354" s="19">
        <v>826</v>
      </c>
      <c r="K354" s="20">
        <f t="shared" si="20"/>
        <v>16335</v>
      </c>
      <c r="L354" s="20">
        <f t="shared" si="21"/>
        <v>22302</v>
      </c>
      <c r="M354" s="20">
        <f t="shared" si="22"/>
        <v>5967</v>
      </c>
      <c r="N354" s="20" t="str">
        <f t="shared" si="23"/>
        <v>profit</v>
      </c>
    </row>
    <row r="355" spans="1:14" ht="15.6" thickTop="1" thickBot="1" x14ac:dyDescent="0.35">
      <c r="A355" s="18">
        <v>45405</v>
      </c>
      <c r="B355" s="18" t="s">
        <v>65</v>
      </c>
      <c r="C355" s="19" t="s">
        <v>96</v>
      </c>
      <c r="D355" s="19" t="s">
        <v>80</v>
      </c>
      <c r="E355" s="19" t="s">
        <v>97</v>
      </c>
      <c r="F355" s="19" t="s">
        <v>98</v>
      </c>
      <c r="G355" s="19" t="s">
        <v>12</v>
      </c>
      <c r="H355" s="19">
        <v>29</v>
      </c>
      <c r="I355" s="19">
        <v>893</v>
      </c>
      <c r="J355" s="19">
        <v>865</v>
      </c>
      <c r="K355" s="20">
        <f t="shared" si="20"/>
        <v>25897</v>
      </c>
      <c r="L355" s="20">
        <f t="shared" si="21"/>
        <v>25085</v>
      </c>
      <c r="M355" s="20">
        <f t="shared" si="22"/>
        <v>-812</v>
      </c>
      <c r="N355" s="20" t="str">
        <f t="shared" si="23"/>
        <v>loss</v>
      </c>
    </row>
    <row r="356" spans="1:14" ht="15.6" thickTop="1" thickBot="1" x14ac:dyDescent="0.35">
      <c r="A356" s="18">
        <v>45490</v>
      </c>
      <c r="B356" s="18" t="s">
        <v>74</v>
      </c>
      <c r="C356" s="19" t="s">
        <v>217</v>
      </c>
      <c r="D356" s="19" t="s">
        <v>80</v>
      </c>
      <c r="E356" s="19" t="s">
        <v>10</v>
      </c>
      <c r="F356" s="19" t="s">
        <v>146</v>
      </c>
      <c r="G356" s="19" t="s">
        <v>8</v>
      </c>
      <c r="H356" s="19">
        <v>29</v>
      </c>
      <c r="I356" s="19">
        <v>689</v>
      </c>
      <c r="J356" s="19">
        <v>783</v>
      </c>
      <c r="K356" s="20">
        <f t="shared" si="20"/>
        <v>19981</v>
      </c>
      <c r="L356" s="20">
        <f t="shared" si="21"/>
        <v>22707</v>
      </c>
      <c r="M356" s="20">
        <f t="shared" si="22"/>
        <v>2726</v>
      </c>
      <c r="N356" s="20" t="str">
        <f t="shared" si="23"/>
        <v>profit</v>
      </c>
    </row>
    <row r="357" spans="1:14" ht="15.6" thickTop="1" thickBot="1" x14ac:dyDescent="0.35">
      <c r="A357" s="18">
        <v>45407</v>
      </c>
      <c r="B357" s="18" t="s">
        <v>65</v>
      </c>
      <c r="C357" s="19" t="s">
        <v>100</v>
      </c>
      <c r="D357" s="19" t="s">
        <v>80</v>
      </c>
      <c r="E357" s="19" t="s">
        <v>97</v>
      </c>
      <c r="F357" s="19" t="s">
        <v>94</v>
      </c>
      <c r="G357" s="19" t="s">
        <v>8</v>
      </c>
      <c r="H357" s="19">
        <v>24</v>
      </c>
      <c r="I357" s="19">
        <v>859</v>
      </c>
      <c r="J357" s="19">
        <v>1473</v>
      </c>
      <c r="K357" s="20">
        <f t="shared" si="20"/>
        <v>20616</v>
      </c>
      <c r="L357" s="20">
        <f t="shared" si="21"/>
        <v>35352</v>
      </c>
      <c r="M357" s="20">
        <f t="shared" si="22"/>
        <v>14736</v>
      </c>
      <c r="N357" s="20" t="str">
        <f t="shared" si="23"/>
        <v>profit</v>
      </c>
    </row>
    <row r="358" spans="1:14" ht="15.6" thickTop="1" thickBot="1" x14ac:dyDescent="0.35">
      <c r="A358" s="18">
        <v>45491</v>
      </c>
      <c r="B358" s="18" t="s">
        <v>74</v>
      </c>
      <c r="C358" s="19" t="s">
        <v>218</v>
      </c>
      <c r="D358" s="19" t="s">
        <v>80</v>
      </c>
      <c r="E358" s="19" t="s">
        <v>10</v>
      </c>
      <c r="F358" s="19" t="s">
        <v>78</v>
      </c>
      <c r="G358" s="19" t="s">
        <v>8</v>
      </c>
      <c r="H358" s="19">
        <v>25</v>
      </c>
      <c r="I358" s="19">
        <v>861</v>
      </c>
      <c r="J358" s="19">
        <v>843</v>
      </c>
      <c r="K358" s="20">
        <f t="shared" si="20"/>
        <v>21525</v>
      </c>
      <c r="L358" s="20">
        <f t="shared" si="21"/>
        <v>21075</v>
      </c>
      <c r="M358" s="20">
        <f t="shared" si="22"/>
        <v>-450</v>
      </c>
      <c r="N358" s="20" t="str">
        <f t="shared" si="23"/>
        <v>loss</v>
      </c>
    </row>
    <row r="359" spans="1:14" ht="15.6" thickTop="1" thickBot="1" x14ac:dyDescent="0.35">
      <c r="A359" s="18">
        <v>45492</v>
      </c>
      <c r="B359" s="18" t="s">
        <v>74</v>
      </c>
      <c r="C359" s="19" t="s">
        <v>220</v>
      </c>
      <c r="D359" s="19" t="s">
        <v>80</v>
      </c>
      <c r="E359" s="19" t="s">
        <v>10</v>
      </c>
      <c r="F359" s="19" t="s">
        <v>185</v>
      </c>
      <c r="G359" s="19" t="s">
        <v>8</v>
      </c>
      <c r="H359" s="19">
        <v>22</v>
      </c>
      <c r="I359" s="19">
        <v>629</v>
      </c>
      <c r="J359" s="19">
        <v>1263</v>
      </c>
      <c r="K359" s="20">
        <f t="shared" si="20"/>
        <v>13838</v>
      </c>
      <c r="L359" s="20">
        <f t="shared" si="21"/>
        <v>27786</v>
      </c>
      <c r="M359" s="20">
        <f t="shared" si="22"/>
        <v>13948</v>
      </c>
      <c r="N359" s="20" t="str">
        <f t="shared" si="23"/>
        <v>profit</v>
      </c>
    </row>
    <row r="360" spans="1:14" ht="15.6" thickTop="1" thickBot="1" x14ac:dyDescent="0.35">
      <c r="A360" s="18">
        <v>45493</v>
      </c>
      <c r="B360" s="18" t="s">
        <v>74</v>
      </c>
      <c r="C360" s="19" t="s">
        <v>221</v>
      </c>
      <c r="D360" s="19" t="s">
        <v>80</v>
      </c>
      <c r="E360" s="19" t="s">
        <v>10</v>
      </c>
      <c r="F360" s="19" t="s">
        <v>187</v>
      </c>
      <c r="G360" s="19" t="s">
        <v>8</v>
      </c>
      <c r="H360" s="19">
        <v>22</v>
      </c>
      <c r="I360" s="19">
        <v>779</v>
      </c>
      <c r="J360" s="19">
        <v>1301</v>
      </c>
      <c r="K360" s="20">
        <f t="shared" si="20"/>
        <v>17138</v>
      </c>
      <c r="L360" s="20">
        <f t="shared" si="21"/>
        <v>28622</v>
      </c>
      <c r="M360" s="20">
        <f t="shared" si="22"/>
        <v>11484</v>
      </c>
      <c r="N360" s="20" t="str">
        <f t="shared" si="23"/>
        <v>profit</v>
      </c>
    </row>
    <row r="361" spans="1:14" ht="15.6" thickTop="1" thickBot="1" x14ac:dyDescent="0.35">
      <c r="A361" s="18">
        <v>45494</v>
      </c>
      <c r="B361" s="18" t="s">
        <v>74</v>
      </c>
      <c r="C361" s="19" t="s">
        <v>224</v>
      </c>
      <c r="D361" s="19" t="s">
        <v>80</v>
      </c>
      <c r="E361" s="19" t="s">
        <v>10</v>
      </c>
      <c r="F361" s="19" t="s">
        <v>54</v>
      </c>
      <c r="G361" s="19" t="s">
        <v>8</v>
      </c>
      <c r="H361" s="19">
        <v>23</v>
      </c>
      <c r="I361" s="19">
        <v>730</v>
      </c>
      <c r="J361" s="19">
        <v>1189</v>
      </c>
      <c r="K361" s="20">
        <f t="shared" si="20"/>
        <v>16790</v>
      </c>
      <c r="L361" s="20">
        <f t="shared" si="21"/>
        <v>27347</v>
      </c>
      <c r="M361" s="20">
        <f t="shared" si="22"/>
        <v>10557</v>
      </c>
      <c r="N361" s="20" t="str">
        <f t="shared" si="23"/>
        <v>profit</v>
      </c>
    </row>
    <row r="362" spans="1:14" ht="15.6" thickTop="1" thickBot="1" x14ac:dyDescent="0.35">
      <c r="A362" s="18">
        <v>45517</v>
      </c>
      <c r="B362" s="18" t="s">
        <v>91</v>
      </c>
      <c r="C362" s="19" t="s">
        <v>225</v>
      </c>
      <c r="D362" s="19" t="s">
        <v>80</v>
      </c>
      <c r="E362" s="19" t="s">
        <v>10</v>
      </c>
      <c r="F362" s="19" t="s">
        <v>78</v>
      </c>
      <c r="G362" s="19" t="s">
        <v>12</v>
      </c>
      <c r="H362" s="19">
        <v>26</v>
      </c>
      <c r="I362" s="19">
        <v>847</v>
      </c>
      <c r="J362" s="19">
        <v>1116</v>
      </c>
      <c r="K362" s="20">
        <f t="shared" si="20"/>
        <v>22022</v>
      </c>
      <c r="L362" s="20">
        <f t="shared" si="21"/>
        <v>29016</v>
      </c>
      <c r="M362" s="20">
        <f t="shared" si="22"/>
        <v>6994</v>
      </c>
      <c r="N362" s="20" t="str">
        <f t="shared" si="23"/>
        <v>profit</v>
      </c>
    </row>
    <row r="363" spans="1:14" ht="15.6" thickTop="1" thickBot="1" x14ac:dyDescent="0.35">
      <c r="A363" s="18">
        <v>45518</v>
      </c>
      <c r="B363" s="18" t="s">
        <v>91</v>
      </c>
      <c r="C363" s="19" t="s">
        <v>226</v>
      </c>
      <c r="D363" s="19" t="s">
        <v>80</v>
      </c>
      <c r="E363" s="19" t="s">
        <v>10</v>
      </c>
      <c r="F363" s="19" t="s">
        <v>83</v>
      </c>
      <c r="G363" s="19" t="s">
        <v>12</v>
      </c>
      <c r="H363" s="19">
        <v>24</v>
      </c>
      <c r="I363" s="19">
        <v>942</v>
      </c>
      <c r="J363" s="19">
        <v>1313</v>
      </c>
      <c r="K363" s="20">
        <f t="shared" si="20"/>
        <v>22608</v>
      </c>
      <c r="L363" s="20">
        <f t="shared" si="21"/>
        <v>31512</v>
      </c>
      <c r="M363" s="20">
        <f t="shared" si="22"/>
        <v>8904</v>
      </c>
      <c r="N363" s="20" t="str">
        <f t="shared" si="23"/>
        <v>profit</v>
      </c>
    </row>
    <row r="364" spans="1:14" ht="15.6" thickTop="1" thickBot="1" x14ac:dyDescent="0.35">
      <c r="A364" s="18">
        <v>45519</v>
      </c>
      <c r="B364" s="18" t="s">
        <v>91</v>
      </c>
      <c r="C364" s="19" t="s">
        <v>227</v>
      </c>
      <c r="D364" s="19" t="s">
        <v>80</v>
      </c>
      <c r="E364" s="19" t="s">
        <v>10</v>
      </c>
      <c r="F364" s="19" t="s">
        <v>62</v>
      </c>
      <c r="G364" s="19" t="s">
        <v>8</v>
      </c>
      <c r="H364" s="19">
        <v>20</v>
      </c>
      <c r="I364" s="19">
        <v>751</v>
      </c>
      <c r="J364" s="19">
        <v>861</v>
      </c>
      <c r="K364" s="20">
        <f t="shared" si="20"/>
        <v>15020</v>
      </c>
      <c r="L364" s="20">
        <f t="shared" si="21"/>
        <v>17220</v>
      </c>
      <c r="M364" s="20">
        <f t="shared" si="22"/>
        <v>2200</v>
      </c>
      <c r="N364" s="20" t="str">
        <f t="shared" si="23"/>
        <v>profit</v>
      </c>
    </row>
    <row r="365" spans="1:14" ht="15.6" thickTop="1" thickBot="1" x14ac:dyDescent="0.35">
      <c r="A365" s="18">
        <v>45521</v>
      </c>
      <c r="B365" s="18" t="s">
        <v>91</v>
      </c>
      <c r="C365" s="19" t="s">
        <v>229</v>
      </c>
      <c r="D365" s="19" t="s">
        <v>80</v>
      </c>
      <c r="E365" s="19" t="s">
        <v>10</v>
      </c>
      <c r="F365" s="19" t="s">
        <v>88</v>
      </c>
      <c r="G365" s="19" t="s">
        <v>12</v>
      </c>
      <c r="H365" s="19">
        <v>28</v>
      </c>
      <c r="I365" s="19">
        <v>855</v>
      </c>
      <c r="J365" s="19">
        <v>930</v>
      </c>
      <c r="K365" s="20">
        <f t="shared" si="20"/>
        <v>23940</v>
      </c>
      <c r="L365" s="20">
        <f t="shared" si="21"/>
        <v>26040</v>
      </c>
      <c r="M365" s="20">
        <f t="shared" si="22"/>
        <v>2100</v>
      </c>
      <c r="N365" s="20" t="str">
        <f t="shared" si="23"/>
        <v>profit</v>
      </c>
    </row>
    <row r="366" spans="1:14" ht="15.6" thickTop="1" thickBot="1" x14ac:dyDescent="0.35">
      <c r="A366" s="18">
        <v>45522</v>
      </c>
      <c r="B366" s="18" t="s">
        <v>91</v>
      </c>
      <c r="C366" s="19" t="s">
        <v>140</v>
      </c>
      <c r="D366" s="19" t="s">
        <v>80</v>
      </c>
      <c r="E366" s="19" t="s">
        <v>10</v>
      </c>
      <c r="F366" s="19" t="s">
        <v>69</v>
      </c>
      <c r="G366" s="19" t="s">
        <v>12</v>
      </c>
      <c r="H366" s="19">
        <v>22</v>
      </c>
      <c r="I366" s="19">
        <v>806</v>
      </c>
      <c r="J366" s="19">
        <v>1391</v>
      </c>
      <c r="K366" s="20">
        <f t="shared" si="20"/>
        <v>17732</v>
      </c>
      <c r="L366" s="20">
        <f t="shared" si="21"/>
        <v>30602</v>
      </c>
      <c r="M366" s="20">
        <f t="shared" si="22"/>
        <v>12870</v>
      </c>
      <c r="N366" s="20" t="str">
        <f t="shared" si="23"/>
        <v>profit</v>
      </c>
    </row>
    <row r="367" spans="1:14" ht="15.6" thickTop="1" thickBot="1" x14ac:dyDescent="0.35">
      <c r="A367" s="18">
        <v>45523</v>
      </c>
      <c r="B367" s="18" t="s">
        <v>91</v>
      </c>
      <c r="C367" s="19" t="s">
        <v>231</v>
      </c>
      <c r="D367" s="19" t="s">
        <v>80</v>
      </c>
      <c r="E367" s="19" t="s">
        <v>10</v>
      </c>
      <c r="F367" s="19" t="s">
        <v>73</v>
      </c>
      <c r="G367" s="19" t="s">
        <v>12</v>
      </c>
      <c r="H367" s="19">
        <v>30</v>
      </c>
      <c r="I367" s="19">
        <v>624</v>
      </c>
      <c r="J367" s="19">
        <v>999</v>
      </c>
      <c r="K367" s="20">
        <f t="shared" si="20"/>
        <v>18720</v>
      </c>
      <c r="L367" s="20">
        <f t="shared" si="21"/>
        <v>29970</v>
      </c>
      <c r="M367" s="20">
        <f t="shared" si="22"/>
        <v>11250</v>
      </c>
      <c r="N367" s="20" t="str">
        <f t="shared" si="23"/>
        <v>profit</v>
      </c>
    </row>
    <row r="368" spans="1:14" ht="15.6" thickTop="1" thickBot="1" x14ac:dyDescent="0.35">
      <c r="A368" s="18">
        <v>45524</v>
      </c>
      <c r="B368" s="18" t="s">
        <v>91</v>
      </c>
      <c r="C368" s="19" t="s">
        <v>138</v>
      </c>
      <c r="D368" s="19" t="s">
        <v>80</v>
      </c>
      <c r="E368" s="19" t="s">
        <v>10</v>
      </c>
      <c r="F368" s="19" t="s">
        <v>73</v>
      </c>
      <c r="G368" s="19" t="s">
        <v>8</v>
      </c>
      <c r="H368" s="19">
        <v>25</v>
      </c>
      <c r="I368" s="19">
        <v>533</v>
      </c>
      <c r="J368" s="19">
        <v>860</v>
      </c>
      <c r="K368" s="20">
        <f t="shared" si="20"/>
        <v>13325</v>
      </c>
      <c r="L368" s="20">
        <f t="shared" si="21"/>
        <v>21500</v>
      </c>
      <c r="M368" s="20">
        <f t="shared" si="22"/>
        <v>8175</v>
      </c>
      <c r="N368" s="20" t="str">
        <f t="shared" si="23"/>
        <v>profit</v>
      </c>
    </row>
    <row r="369" spans="1:14" ht="15.6" thickTop="1" thickBot="1" x14ac:dyDescent="0.35">
      <c r="A369" s="18">
        <v>45525</v>
      </c>
      <c r="B369" s="18" t="s">
        <v>91</v>
      </c>
      <c r="C369" s="19" t="s">
        <v>232</v>
      </c>
      <c r="D369" s="19" t="s">
        <v>80</v>
      </c>
      <c r="E369" s="19" t="s">
        <v>10</v>
      </c>
      <c r="F369" s="19" t="s">
        <v>98</v>
      </c>
      <c r="G369" s="19" t="s">
        <v>8</v>
      </c>
      <c r="H369" s="19">
        <v>20</v>
      </c>
      <c r="I369" s="19">
        <v>681</v>
      </c>
      <c r="J369" s="19">
        <v>823</v>
      </c>
      <c r="K369" s="20">
        <f t="shared" si="20"/>
        <v>13620</v>
      </c>
      <c r="L369" s="20">
        <f t="shared" si="21"/>
        <v>16460</v>
      </c>
      <c r="M369" s="20">
        <f t="shared" si="22"/>
        <v>2840</v>
      </c>
      <c r="N369" s="20" t="str">
        <f t="shared" si="23"/>
        <v>profit</v>
      </c>
    </row>
    <row r="370" spans="1:14" ht="15.6" thickTop="1" thickBot="1" x14ac:dyDescent="0.35">
      <c r="A370" s="18">
        <v>45527</v>
      </c>
      <c r="B370" s="18" t="s">
        <v>91</v>
      </c>
      <c r="C370" s="19" t="s">
        <v>233</v>
      </c>
      <c r="D370" s="19" t="s">
        <v>80</v>
      </c>
      <c r="E370" s="19" t="s">
        <v>10</v>
      </c>
      <c r="F370" s="19" t="s">
        <v>94</v>
      </c>
      <c r="G370" s="19" t="s">
        <v>8</v>
      </c>
      <c r="H370" s="19">
        <v>23</v>
      </c>
      <c r="I370" s="19">
        <v>577</v>
      </c>
      <c r="J370" s="19">
        <v>1125</v>
      </c>
      <c r="K370" s="20">
        <f t="shared" si="20"/>
        <v>13271</v>
      </c>
      <c r="L370" s="20">
        <f t="shared" si="21"/>
        <v>25875</v>
      </c>
      <c r="M370" s="20">
        <f t="shared" si="22"/>
        <v>12604</v>
      </c>
      <c r="N370" s="20" t="str">
        <f t="shared" si="23"/>
        <v>profit</v>
      </c>
    </row>
    <row r="371" spans="1:14" ht="15.6" thickTop="1" thickBot="1" x14ac:dyDescent="0.35">
      <c r="A371" s="18">
        <v>45589</v>
      </c>
      <c r="B371" s="18" t="s">
        <v>118</v>
      </c>
      <c r="C371" s="19" t="s">
        <v>235</v>
      </c>
      <c r="D371" s="19" t="s">
        <v>80</v>
      </c>
      <c r="E371" s="19" t="s">
        <v>165</v>
      </c>
      <c r="F371" s="19" t="s">
        <v>94</v>
      </c>
      <c r="G371" s="19" t="s">
        <v>8</v>
      </c>
      <c r="H371" s="19">
        <v>28</v>
      </c>
      <c r="I371" s="19">
        <v>537</v>
      </c>
      <c r="J371" s="19">
        <v>828</v>
      </c>
      <c r="K371" s="20">
        <f t="shared" si="20"/>
        <v>15036</v>
      </c>
      <c r="L371" s="20">
        <f t="shared" si="21"/>
        <v>23184</v>
      </c>
      <c r="M371" s="20">
        <f t="shared" si="22"/>
        <v>8148</v>
      </c>
      <c r="N371" s="20" t="str">
        <f t="shared" si="23"/>
        <v>profit</v>
      </c>
    </row>
    <row r="372" spans="1:14" ht="15.6" thickTop="1" thickBot="1" x14ac:dyDescent="0.35">
      <c r="A372" s="18">
        <v>45591</v>
      </c>
      <c r="B372" s="18" t="s">
        <v>118</v>
      </c>
      <c r="C372" s="19" t="s">
        <v>236</v>
      </c>
      <c r="D372" s="19" t="s">
        <v>80</v>
      </c>
      <c r="E372" s="19" t="s">
        <v>165</v>
      </c>
      <c r="F372" s="19" t="s">
        <v>64</v>
      </c>
      <c r="G372" s="19" t="s">
        <v>12</v>
      </c>
      <c r="H372" s="19">
        <v>23</v>
      </c>
      <c r="I372" s="19">
        <v>746</v>
      </c>
      <c r="J372" s="19">
        <v>1410</v>
      </c>
      <c r="K372" s="20">
        <f t="shared" si="20"/>
        <v>17158</v>
      </c>
      <c r="L372" s="20">
        <f t="shared" si="21"/>
        <v>32430</v>
      </c>
      <c r="M372" s="20">
        <f t="shared" si="22"/>
        <v>15272</v>
      </c>
      <c r="N372" s="20" t="str">
        <f t="shared" si="23"/>
        <v>profit</v>
      </c>
    </row>
    <row r="373" spans="1:14" ht="15.6" thickTop="1" thickBot="1" x14ac:dyDescent="0.35">
      <c r="A373" s="18">
        <v>45596</v>
      </c>
      <c r="B373" s="18" t="s">
        <v>118</v>
      </c>
      <c r="C373" s="19" t="s">
        <v>237</v>
      </c>
      <c r="D373" s="19" t="s">
        <v>80</v>
      </c>
      <c r="E373" s="19" t="s">
        <v>81</v>
      </c>
      <c r="F373" s="19" t="s">
        <v>54</v>
      </c>
      <c r="G373" s="19" t="s">
        <v>12</v>
      </c>
      <c r="H373" s="19">
        <v>29</v>
      </c>
      <c r="I373" s="19">
        <v>895</v>
      </c>
      <c r="J373" s="19">
        <v>882</v>
      </c>
      <c r="K373" s="20">
        <f t="shared" si="20"/>
        <v>25955</v>
      </c>
      <c r="L373" s="20">
        <f t="shared" si="21"/>
        <v>25578</v>
      </c>
      <c r="M373" s="20">
        <f t="shared" si="22"/>
        <v>-377</v>
      </c>
      <c r="N373" s="20" t="str">
        <f t="shared" si="23"/>
        <v>loss</v>
      </c>
    </row>
    <row r="374" spans="1:14" ht="15.6" thickTop="1" thickBot="1" x14ac:dyDescent="0.35">
      <c r="A374" s="18">
        <v>45597</v>
      </c>
      <c r="B374" s="18" t="s">
        <v>193</v>
      </c>
      <c r="C374" s="19" t="s">
        <v>239</v>
      </c>
      <c r="D374" s="19" t="s">
        <v>80</v>
      </c>
      <c r="E374" s="19" t="s">
        <v>81</v>
      </c>
      <c r="F374" s="19" t="s">
        <v>56</v>
      </c>
      <c r="G374" s="19" t="s">
        <v>12</v>
      </c>
      <c r="H374" s="19">
        <v>26</v>
      </c>
      <c r="I374" s="19">
        <v>728</v>
      </c>
      <c r="J374" s="19">
        <v>1466</v>
      </c>
      <c r="K374" s="20">
        <f t="shared" si="20"/>
        <v>18928</v>
      </c>
      <c r="L374" s="20">
        <f t="shared" si="21"/>
        <v>38116</v>
      </c>
      <c r="M374" s="20">
        <f t="shared" si="22"/>
        <v>19188</v>
      </c>
      <c r="N374" s="20" t="str">
        <f t="shared" si="23"/>
        <v>profit</v>
      </c>
    </row>
    <row r="375" spans="1:14" ht="15.6" thickTop="1" thickBot="1" x14ac:dyDescent="0.35">
      <c r="A375" s="18">
        <v>45598</v>
      </c>
      <c r="B375" s="18" t="s">
        <v>193</v>
      </c>
      <c r="C375" s="19" t="s">
        <v>241</v>
      </c>
      <c r="D375" s="19" t="s">
        <v>80</v>
      </c>
      <c r="E375" s="19" t="s">
        <v>81</v>
      </c>
      <c r="F375" s="19" t="s">
        <v>58</v>
      </c>
      <c r="G375" s="19" t="s">
        <v>12</v>
      </c>
      <c r="H375" s="19">
        <v>22</v>
      </c>
      <c r="I375" s="19">
        <v>586</v>
      </c>
      <c r="J375" s="19">
        <v>1206</v>
      </c>
      <c r="K375" s="20">
        <f t="shared" si="20"/>
        <v>12892</v>
      </c>
      <c r="L375" s="20">
        <f t="shared" si="21"/>
        <v>26532</v>
      </c>
      <c r="M375" s="20">
        <f t="shared" si="22"/>
        <v>13640</v>
      </c>
      <c r="N375" s="20" t="str">
        <f t="shared" si="23"/>
        <v>profit</v>
      </c>
    </row>
    <row r="376" spans="1:14" ht="15.6" thickTop="1" thickBot="1" x14ac:dyDescent="0.35">
      <c r="A376" s="18">
        <v>45599</v>
      </c>
      <c r="B376" s="18" t="s">
        <v>193</v>
      </c>
      <c r="C376" s="19" t="s">
        <v>242</v>
      </c>
      <c r="D376" s="19" t="s">
        <v>80</v>
      </c>
      <c r="E376" s="19" t="s">
        <v>81</v>
      </c>
      <c r="F376" s="19" t="s">
        <v>60</v>
      </c>
      <c r="G376" s="19" t="s">
        <v>8</v>
      </c>
      <c r="H376" s="19">
        <v>29</v>
      </c>
      <c r="I376" s="19">
        <v>724</v>
      </c>
      <c r="J376" s="19">
        <v>858</v>
      </c>
      <c r="K376" s="20">
        <f t="shared" si="20"/>
        <v>20996</v>
      </c>
      <c r="L376" s="20">
        <f t="shared" si="21"/>
        <v>24882</v>
      </c>
      <c r="M376" s="20">
        <f t="shared" si="22"/>
        <v>3886</v>
      </c>
      <c r="N376" s="20" t="str">
        <f t="shared" si="23"/>
        <v>profit</v>
      </c>
    </row>
    <row r="377" spans="1:14" ht="15.6" thickTop="1" thickBot="1" x14ac:dyDescent="0.35">
      <c r="A377" s="18">
        <v>45600</v>
      </c>
      <c r="B377" s="18" t="s">
        <v>193</v>
      </c>
      <c r="C377" s="19" t="s">
        <v>243</v>
      </c>
      <c r="D377" s="19" t="s">
        <v>80</v>
      </c>
      <c r="E377" s="19" t="s">
        <v>81</v>
      </c>
      <c r="F377" s="19" t="s">
        <v>60</v>
      </c>
      <c r="G377" s="19" t="s">
        <v>8</v>
      </c>
      <c r="H377" s="19">
        <v>20</v>
      </c>
      <c r="I377" s="19">
        <v>941</v>
      </c>
      <c r="J377" s="19">
        <v>1181</v>
      </c>
      <c r="K377" s="20">
        <f t="shared" si="20"/>
        <v>18820</v>
      </c>
      <c r="L377" s="20">
        <f t="shared" si="21"/>
        <v>23620</v>
      </c>
      <c r="M377" s="20">
        <f t="shared" si="22"/>
        <v>4800</v>
      </c>
      <c r="N377" s="20" t="str">
        <f t="shared" si="23"/>
        <v>profit</v>
      </c>
    </row>
    <row r="378" spans="1:14" ht="15.6" thickTop="1" thickBot="1" x14ac:dyDescent="0.35">
      <c r="A378" s="18">
        <v>45601</v>
      </c>
      <c r="B378" s="18" t="s">
        <v>193</v>
      </c>
      <c r="C378" s="19" t="s">
        <v>244</v>
      </c>
      <c r="D378" s="19" t="s">
        <v>80</v>
      </c>
      <c r="E378" s="19" t="s">
        <v>81</v>
      </c>
      <c r="F378" s="19" t="s">
        <v>62</v>
      </c>
      <c r="G378" s="19" t="s">
        <v>8</v>
      </c>
      <c r="H378" s="19">
        <v>22</v>
      </c>
      <c r="I378" s="19">
        <v>618</v>
      </c>
      <c r="J378" s="19">
        <v>1373</v>
      </c>
      <c r="K378" s="20">
        <f t="shared" si="20"/>
        <v>13596</v>
      </c>
      <c r="L378" s="20">
        <f t="shared" si="21"/>
        <v>30206</v>
      </c>
      <c r="M378" s="20">
        <f t="shared" si="22"/>
        <v>16610</v>
      </c>
      <c r="N378" s="20" t="str">
        <f t="shared" si="23"/>
        <v>profit</v>
      </c>
    </row>
    <row r="379" spans="1:14" ht="15.6" thickTop="1" thickBot="1" x14ac:dyDescent="0.35">
      <c r="A379" s="18">
        <v>45609</v>
      </c>
      <c r="B379" s="18" t="s">
        <v>193</v>
      </c>
      <c r="C379" s="19" t="s">
        <v>246</v>
      </c>
      <c r="D379" s="19" t="s">
        <v>80</v>
      </c>
      <c r="E379" s="19" t="s">
        <v>97</v>
      </c>
      <c r="F379" s="19" t="s">
        <v>109</v>
      </c>
      <c r="G379" s="19" t="s">
        <v>12</v>
      </c>
      <c r="H379" s="19">
        <v>28</v>
      </c>
      <c r="I379" s="19">
        <v>896</v>
      </c>
      <c r="J379" s="19">
        <v>1363</v>
      </c>
      <c r="K379" s="20">
        <f t="shared" si="20"/>
        <v>25088</v>
      </c>
      <c r="L379" s="20">
        <f t="shared" si="21"/>
        <v>38164</v>
      </c>
      <c r="M379" s="20">
        <f t="shared" si="22"/>
        <v>13076</v>
      </c>
      <c r="N379" s="20" t="str">
        <f t="shared" si="23"/>
        <v>profit</v>
      </c>
    </row>
    <row r="380" spans="1:14" ht="15.6" thickTop="1" thickBot="1" x14ac:dyDescent="0.35">
      <c r="A380" s="18">
        <v>45611</v>
      </c>
      <c r="B380" s="18" t="s">
        <v>193</v>
      </c>
      <c r="C380" s="19" t="s">
        <v>247</v>
      </c>
      <c r="D380" s="19" t="s">
        <v>80</v>
      </c>
      <c r="E380" s="19" t="s">
        <v>97</v>
      </c>
      <c r="F380" s="19" t="s">
        <v>69</v>
      </c>
      <c r="G380" s="19" t="s">
        <v>12</v>
      </c>
      <c r="H380" s="19">
        <v>28</v>
      </c>
      <c r="I380" s="19">
        <v>986</v>
      </c>
      <c r="J380" s="19">
        <v>866</v>
      </c>
      <c r="K380" s="20">
        <f t="shared" si="20"/>
        <v>27608</v>
      </c>
      <c r="L380" s="20">
        <f t="shared" si="21"/>
        <v>24248</v>
      </c>
      <c r="M380" s="20">
        <f t="shared" si="22"/>
        <v>-3360</v>
      </c>
      <c r="N380" s="20" t="str">
        <f t="shared" si="23"/>
        <v>loss</v>
      </c>
    </row>
    <row r="381" spans="1:14" ht="15.6" thickTop="1" thickBot="1" x14ac:dyDescent="0.35">
      <c r="A381" s="18">
        <v>45612</v>
      </c>
      <c r="B381" s="18" t="s">
        <v>193</v>
      </c>
      <c r="C381" s="19" t="s">
        <v>248</v>
      </c>
      <c r="D381" s="19" t="s">
        <v>80</v>
      </c>
      <c r="E381" s="19" t="s">
        <v>97</v>
      </c>
      <c r="F381" s="19" t="s">
        <v>78</v>
      </c>
      <c r="G381" s="19" t="s">
        <v>12</v>
      </c>
      <c r="H381" s="19">
        <v>27</v>
      </c>
      <c r="I381" s="19">
        <v>951</v>
      </c>
      <c r="J381" s="19">
        <v>1255</v>
      </c>
      <c r="K381" s="20">
        <f t="shared" si="20"/>
        <v>25677</v>
      </c>
      <c r="L381" s="20">
        <f t="shared" si="21"/>
        <v>33885</v>
      </c>
      <c r="M381" s="20">
        <f t="shared" si="22"/>
        <v>8208</v>
      </c>
      <c r="N381" s="20" t="str">
        <f t="shared" si="23"/>
        <v>profit</v>
      </c>
    </row>
    <row r="382" spans="1:14" ht="15.6" thickTop="1" thickBot="1" x14ac:dyDescent="0.35">
      <c r="A382" s="18">
        <v>45432</v>
      </c>
      <c r="B382" s="18" t="s">
        <v>130</v>
      </c>
      <c r="C382" s="19" t="s">
        <v>131</v>
      </c>
      <c r="D382" s="19" t="s">
        <v>67</v>
      </c>
      <c r="E382" s="19" t="s">
        <v>132</v>
      </c>
      <c r="F382" s="19" t="s">
        <v>69</v>
      </c>
      <c r="G382" s="19" t="s">
        <v>12</v>
      </c>
      <c r="H382" s="19">
        <v>63</v>
      </c>
      <c r="I382" s="19">
        <v>929</v>
      </c>
      <c r="J382" s="19">
        <v>1320</v>
      </c>
      <c r="K382" s="20">
        <f t="shared" si="20"/>
        <v>58527</v>
      </c>
      <c r="L382" s="20">
        <f t="shared" si="21"/>
        <v>83160</v>
      </c>
      <c r="M382" s="20">
        <f t="shared" si="22"/>
        <v>24633</v>
      </c>
      <c r="N382" s="20" t="str">
        <f t="shared" si="23"/>
        <v>profit</v>
      </c>
    </row>
    <row r="383" spans="1:14" ht="15.6" thickTop="1" thickBot="1" x14ac:dyDescent="0.35">
      <c r="A383" s="18">
        <v>45613</v>
      </c>
      <c r="B383" s="18" t="s">
        <v>193</v>
      </c>
      <c r="C383" s="19" t="s">
        <v>249</v>
      </c>
      <c r="D383" s="19" t="s">
        <v>80</v>
      </c>
      <c r="E383" s="19" t="s">
        <v>97</v>
      </c>
      <c r="F383" s="19" t="s">
        <v>94</v>
      </c>
      <c r="G383" s="19" t="s">
        <v>12</v>
      </c>
      <c r="H383" s="19">
        <v>22</v>
      </c>
      <c r="I383" s="19">
        <v>783</v>
      </c>
      <c r="J383" s="19">
        <v>886</v>
      </c>
      <c r="K383" s="20">
        <f t="shared" si="20"/>
        <v>17226</v>
      </c>
      <c r="L383" s="20">
        <f t="shared" si="21"/>
        <v>19492</v>
      </c>
      <c r="M383" s="20">
        <f t="shared" si="22"/>
        <v>2266</v>
      </c>
      <c r="N383" s="20" t="str">
        <f t="shared" si="23"/>
        <v>profit</v>
      </c>
    </row>
    <row r="384" spans="1:14" ht="15.6" thickTop="1" thickBot="1" x14ac:dyDescent="0.35">
      <c r="A384" s="18">
        <v>45615</v>
      </c>
      <c r="B384" s="18" t="s">
        <v>193</v>
      </c>
      <c r="C384" s="19" t="s">
        <v>250</v>
      </c>
      <c r="D384" s="19" t="s">
        <v>80</v>
      </c>
      <c r="E384" s="19" t="s">
        <v>97</v>
      </c>
      <c r="F384" s="19" t="s">
        <v>73</v>
      </c>
      <c r="G384" s="19" t="s">
        <v>8</v>
      </c>
      <c r="H384" s="19">
        <v>21</v>
      </c>
      <c r="I384" s="19">
        <v>547</v>
      </c>
      <c r="J384" s="19">
        <v>784</v>
      </c>
      <c r="K384" s="20">
        <f t="shared" si="20"/>
        <v>11487</v>
      </c>
      <c r="L384" s="20">
        <f t="shared" si="21"/>
        <v>16464</v>
      </c>
      <c r="M384" s="20">
        <f t="shared" si="22"/>
        <v>4977</v>
      </c>
      <c r="N384" s="20" t="str">
        <f t="shared" si="23"/>
        <v>profit</v>
      </c>
    </row>
    <row r="385" spans="1:14" ht="15.6" thickTop="1" thickBot="1" x14ac:dyDescent="0.35">
      <c r="A385" s="18">
        <v>45617</v>
      </c>
      <c r="B385" s="18" t="s">
        <v>193</v>
      </c>
      <c r="C385" s="19" t="s">
        <v>251</v>
      </c>
      <c r="D385" s="19" t="s">
        <v>80</v>
      </c>
      <c r="E385" s="19" t="s">
        <v>97</v>
      </c>
      <c r="F385" s="19" t="s">
        <v>78</v>
      </c>
      <c r="G385" s="19" t="s">
        <v>12</v>
      </c>
      <c r="H385" s="19">
        <v>20</v>
      </c>
      <c r="I385" s="19">
        <v>737</v>
      </c>
      <c r="J385" s="19">
        <v>932</v>
      </c>
      <c r="K385" s="20">
        <f t="shared" si="20"/>
        <v>14740</v>
      </c>
      <c r="L385" s="20">
        <f t="shared" si="21"/>
        <v>18640</v>
      </c>
      <c r="M385" s="20">
        <f t="shared" si="22"/>
        <v>3900</v>
      </c>
      <c r="N385" s="20" t="str">
        <f t="shared" si="23"/>
        <v>profit</v>
      </c>
    </row>
    <row r="386" spans="1:14" ht="15.6" thickTop="1" thickBot="1" x14ac:dyDescent="0.35">
      <c r="A386" s="18">
        <v>45618</v>
      </c>
      <c r="B386" s="18" t="s">
        <v>193</v>
      </c>
      <c r="C386" s="19" t="s">
        <v>253</v>
      </c>
      <c r="D386" s="19" t="s">
        <v>80</v>
      </c>
      <c r="E386" s="19" t="s">
        <v>97</v>
      </c>
      <c r="F386" s="19" t="s">
        <v>62</v>
      </c>
      <c r="G386" s="19" t="s">
        <v>12</v>
      </c>
      <c r="H386" s="19">
        <v>25</v>
      </c>
      <c r="I386" s="19">
        <v>924</v>
      </c>
      <c r="J386" s="19">
        <v>1062</v>
      </c>
      <c r="K386" s="20">
        <f t="shared" ref="K386:K449" si="24">H386*I386</f>
        <v>23100</v>
      </c>
      <c r="L386" s="20">
        <f t="shared" ref="L386:L449" si="25">H386*J386</f>
        <v>26550</v>
      </c>
      <c r="M386" s="20">
        <f t="shared" ref="M386:M449" si="26">L386-K386</f>
        <v>3450</v>
      </c>
      <c r="N386" s="20" t="str">
        <f t="shared" ref="N386:N449" si="27">IF(M386&gt;0,"profit","loss")</f>
        <v>profit</v>
      </c>
    </row>
    <row r="387" spans="1:14" ht="15.6" thickTop="1" thickBot="1" x14ac:dyDescent="0.35">
      <c r="A387" s="18">
        <v>45619</v>
      </c>
      <c r="B387" s="18" t="s">
        <v>193</v>
      </c>
      <c r="C387" s="19" t="s">
        <v>255</v>
      </c>
      <c r="D387" s="19" t="s">
        <v>80</v>
      </c>
      <c r="E387" s="19" t="s">
        <v>97</v>
      </c>
      <c r="F387" s="19" t="s">
        <v>78</v>
      </c>
      <c r="G387" s="19" t="s">
        <v>12</v>
      </c>
      <c r="H387" s="19">
        <v>28</v>
      </c>
      <c r="I387" s="19">
        <v>665</v>
      </c>
      <c r="J387" s="19">
        <v>1467</v>
      </c>
      <c r="K387" s="20">
        <f t="shared" si="24"/>
        <v>18620</v>
      </c>
      <c r="L387" s="20">
        <f t="shared" si="25"/>
        <v>41076</v>
      </c>
      <c r="M387" s="20">
        <f t="shared" si="26"/>
        <v>22456</v>
      </c>
      <c r="N387" s="20" t="str">
        <f t="shared" si="27"/>
        <v>profit</v>
      </c>
    </row>
    <row r="388" spans="1:14" ht="15.6" thickTop="1" thickBot="1" x14ac:dyDescent="0.35">
      <c r="A388" s="18">
        <v>45620</v>
      </c>
      <c r="B388" s="18" t="s">
        <v>193</v>
      </c>
      <c r="C388" s="19" t="s">
        <v>257</v>
      </c>
      <c r="D388" s="19" t="s">
        <v>80</v>
      </c>
      <c r="E388" s="19" t="s">
        <v>97</v>
      </c>
      <c r="F388" s="19" t="s">
        <v>83</v>
      </c>
      <c r="G388" s="19" t="s">
        <v>12</v>
      </c>
      <c r="H388" s="19">
        <v>24</v>
      </c>
      <c r="I388" s="19">
        <v>839</v>
      </c>
      <c r="J388" s="19">
        <v>1092</v>
      </c>
      <c r="K388" s="20">
        <f t="shared" si="24"/>
        <v>20136</v>
      </c>
      <c r="L388" s="20">
        <f t="shared" si="25"/>
        <v>26208</v>
      </c>
      <c r="M388" s="20">
        <f t="shared" si="26"/>
        <v>6072</v>
      </c>
      <c r="N388" s="20" t="str">
        <f t="shared" si="27"/>
        <v>profit</v>
      </c>
    </row>
    <row r="389" spans="1:14" ht="15.6" thickTop="1" thickBot="1" x14ac:dyDescent="0.35">
      <c r="A389" s="18">
        <v>45621</v>
      </c>
      <c r="B389" s="18" t="s">
        <v>193</v>
      </c>
      <c r="C389" s="19" t="s">
        <v>258</v>
      </c>
      <c r="D389" s="19" t="s">
        <v>80</v>
      </c>
      <c r="E389" s="19" t="s">
        <v>97</v>
      </c>
      <c r="F389" s="19" t="s">
        <v>62</v>
      </c>
      <c r="G389" s="19" t="s">
        <v>12</v>
      </c>
      <c r="H389" s="19">
        <v>30</v>
      </c>
      <c r="I389" s="19">
        <v>790</v>
      </c>
      <c r="J389" s="19">
        <v>1245</v>
      </c>
      <c r="K389" s="20">
        <f t="shared" si="24"/>
        <v>23700</v>
      </c>
      <c r="L389" s="20">
        <f t="shared" si="25"/>
        <v>37350</v>
      </c>
      <c r="M389" s="20">
        <f t="shared" si="26"/>
        <v>13650</v>
      </c>
      <c r="N389" s="20" t="str">
        <f t="shared" si="27"/>
        <v>profit</v>
      </c>
    </row>
    <row r="390" spans="1:14" ht="15.6" thickTop="1" thickBot="1" x14ac:dyDescent="0.35">
      <c r="A390" s="18">
        <v>45622</v>
      </c>
      <c r="B390" s="18" t="s">
        <v>193</v>
      </c>
      <c r="C390" s="19" t="s">
        <v>259</v>
      </c>
      <c r="D390" s="19" t="s">
        <v>80</v>
      </c>
      <c r="E390" s="19" t="s">
        <v>97</v>
      </c>
      <c r="F390" s="19" t="s">
        <v>86</v>
      </c>
      <c r="G390" s="19" t="s">
        <v>8</v>
      </c>
      <c r="H390" s="19">
        <v>30</v>
      </c>
      <c r="I390" s="19">
        <v>651</v>
      </c>
      <c r="J390" s="19">
        <v>1277</v>
      </c>
      <c r="K390" s="20">
        <f t="shared" si="24"/>
        <v>19530</v>
      </c>
      <c r="L390" s="20">
        <f t="shared" si="25"/>
        <v>38310</v>
      </c>
      <c r="M390" s="20">
        <f t="shared" si="26"/>
        <v>18780</v>
      </c>
      <c r="N390" s="20" t="str">
        <f t="shared" si="27"/>
        <v>profit</v>
      </c>
    </row>
    <row r="391" spans="1:14" ht="15.6" thickTop="1" thickBot="1" x14ac:dyDescent="0.35">
      <c r="A391" s="18">
        <v>45441</v>
      </c>
      <c r="B391" s="18" t="s">
        <v>130</v>
      </c>
      <c r="C391" s="19" t="s">
        <v>141</v>
      </c>
      <c r="D391" s="19" t="s">
        <v>67</v>
      </c>
      <c r="E391" s="19" t="s">
        <v>132</v>
      </c>
      <c r="F391" s="19" t="s">
        <v>88</v>
      </c>
      <c r="G391" s="19" t="s">
        <v>12</v>
      </c>
      <c r="H391" s="19">
        <v>67</v>
      </c>
      <c r="I391" s="19">
        <v>796</v>
      </c>
      <c r="J391" s="19">
        <v>1347</v>
      </c>
      <c r="K391" s="20">
        <f t="shared" si="24"/>
        <v>53332</v>
      </c>
      <c r="L391" s="20">
        <f t="shared" si="25"/>
        <v>90249</v>
      </c>
      <c r="M391" s="20">
        <f t="shared" si="26"/>
        <v>36917</v>
      </c>
      <c r="N391" s="20" t="str">
        <f t="shared" si="27"/>
        <v>profit</v>
      </c>
    </row>
    <row r="392" spans="1:14" ht="15.6" thickTop="1" thickBot="1" x14ac:dyDescent="0.35">
      <c r="A392" s="18">
        <v>45623</v>
      </c>
      <c r="B392" s="18" t="s">
        <v>193</v>
      </c>
      <c r="C392" s="19" t="s">
        <v>260</v>
      </c>
      <c r="D392" s="19" t="s">
        <v>80</v>
      </c>
      <c r="E392" s="19" t="s">
        <v>97</v>
      </c>
      <c r="F392" s="19" t="s">
        <v>88</v>
      </c>
      <c r="G392" s="19" t="s">
        <v>8</v>
      </c>
      <c r="H392" s="19">
        <v>23</v>
      </c>
      <c r="I392" s="19">
        <v>531</v>
      </c>
      <c r="J392" s="19">
        <v>1072</v>
      </c>
      <c r="K392" s="20">
        <f t="shared" si="24"/>
        <v>12213</v>
      </c>
      <c r="L392" s="20">
        <f t="shared" si="25"/>
        <v>24656</v>
      </c>
      <c r="M392" s="20">
        <f t="shared" si="26"/>
        <v>12443</v>
      </c>
      <c r="N392" s="20" t="str">
        <f t="shared" si="27"/>
        <v>profit</v>
      </c>
    </row>
    <row r="393" spans="1:14" ht="15.6" thickTop="1" thickBot="1" x14ac:dyDescent="0.35">
      <c r="A393" s="18">
        <v>45624</v>
      </c>
      <c r="B393" s="18" t="s">
        <v>193</v>
      </c>
      <c r="C393" s="19" t="s">
        <v>261</v>
      </c>
      <c r="D393" s="19" t="s">
        <v>80</v>
      </c>
      <c r="E393" s="19" t="s">
        <v>10</v>
      </c>
      <c r="F393" s="19" t="s">
        <v>69</v>
      </c>
      <c r="G393" s="19" t="s">
        <v>8</v>
      </c>
      <c r="H393" s="19">
        <v>30</v>
      </c>
      <c r="I393" s="19">
        <v>591</v>
      </c>
      <c r="J393" s="19">
        <v>949</v>
      </c>
      <c r="K393" s="20">
        <f t="shared" si="24"/>
        <v>17730</v>
      </c>
      <c r="L393" s="20">
        <f t="shared" si="25"/>
        <v>28470</v>
      </c>
      <c r="M393" s="20">
        <f t="shared" si="26"/>
        <v>10740</v>
      </c>
      <c r="N393" s="20" t="str">
        <f t="shared" si="27"/>
        <v>profit</v>
      </c>
    </row>
    <row r="394" spans="1:14" ht="15.6" thickTop="1" thickBot="1" x14ac:dyDescent="0.35">
      <c r="A394" s="18">
        <v>45625</v>
      </c>
      <c r="B394" s="18" t="s">
        <v>193</v>
      </c>
      <c r="C394" s="19" t="s">
        <v>262</v>
      </c>
      <c r="D394" s="19" t="s">
        <v>80</v>
      </c>
      <c r="E394" s="19" t="s">
        <v>10</v>
      </c>
      <c r="F394" s="19" t="s">
        <v>73</v>
      </c>
      <c r="G394" s="19" t="s">
        <v>8</v>
      </c>
      <c r="H394" s="19">
        <v>29</v>
      </c>
      <c r="I394" s="19">
        <v>621</v>
      </c>
      <c r="J394" s="19">
        <v>1485</v>
      </c>
      <c r="K394" s="20">
        <f t="shared" si="24"/>
        <v>18009</v>
      </c>
      <c r="L394" s="20">
        <f t="shared" si="25"/>
        <v>43065</v>
      </c>
      <c r="M394" s="20">
        <f t="shared" si="26"/>
        <v>25056</v>
      </c>
      <c r="N394" s="20" t="str">
        <f t="shared" si="27"/>
        <v>profit</v>
      </c>
    </row>
    <row r="395" spans="1:14" ht="15.6" thickTop="1" thickBot="1" x14ac:dyDescent="0.35">
      <c r="A395" s="18">
        <v>45627</v>
      </c>
      <c r="B395" s="18" t="s">
        <v>222</v>
      </c>
      <c r="C395" s="19" t="s">
        <v>264</v>
      </c>
      <c r="D395" s="19" t="s">
        <v>80</v>
      </c>
      <c r="E395" s="19" t="s">
        <v>10</v>
      </c>
      <c r="F395" s="19" t="s">
        <v>98</v>
      </c>
      <c r="G395" s="19" t="s">
        <v>8</v>
      </c>
      <c r="H395" s="19">
        <v>30</v>
      </c>
      <c r="I395" s="19">
        <v>857</v>
      </c>
      <c r="J395" s="19">
        <v>1455</v>
      </c>
      <c r="K395" s="20">
        <f t="shared" si="24"/>
        <v>25710</v>
      </c>
      <c r="L395" s="20">
        <f t="shared" si="25"/>
        <v>43650</v>
      </c>
      <c r="M395" s="20">
        <f t="shared" si="26"/>
        <v>17940</v>
      </c>
      <c r="N395" s="20" t="str">
        <f t="shared" si="27"/>
        <v>profit</v>
      </c>
    </row>
    <row r="396" spans="1:14" ht="15.6" thickTop="1" thickBot="1" x14ac:dyDescent="0.35">
      <c r="A396" s="18">
        <v>45628</v>
      </c>
      <c r="B396" s="18" t="s">
        <v>222</v>
      </c>
      <c r="C396" s="19" t="s">
        <v>265</v>
      </c>
      <c r="D396" s="19" t="s">
        <v>80</v>
      </c>
      <c r="E396" s="19" t="s">
        <v>10</v>
      </c>
      <c r="F396" s="19" t="s">
        <v>98</v>
      </c>
      <c r="G396" s="19" t="s">
        <v>8</v>
      </c>
      <c r="H396" s="19">
        <v>20</v>
      </c>
      <c r="I396" s="19">
        <v>897</v>
      </c>
      <c r="J396" s="19">
        <v>1024</v>
      </c>
      <c r="K396" s="20">
        <f t="shared" si="24"/>
        <v>17940</v>
      </c>
      <c r="L396" s="20">
        <f t="shared" si="25"/>
        <v>20480</v>
      </c>
      <c r="M396" s="20">
        <f t="shared" si="26"/>
        <v>2540</v>
      </c>
      <c r="N396" s="20" t="str">
        <f t="shared" si="27"/>
        <v>profit</v>
      </c>
    </row>
    <row r="397" spans="1:14" ht="15.6" thickTop="1" thickBot="1" x14ac:dyDescent="0.35">
      <c r="A397" s="18">
        <v>45630</v>
      </c>
      <c r="B397" s="18" t="s">
        <v>222</v>
      </c>
      <c r="C397" s="19" t="s">
        <v>266</v>
      </c>
      <c r="D397" s="19" t="s">
        <v>80</v>
      </c>
      <c r="E397" s="19" t="s">
        <v>10</v>
      </c>
      <c r="F397" s="19" t="s">
        <v>73</v>
      </c>
      <c r="G397" s="19" t="s">
        <v>12</v>
      </c>
      <c r="H397" s="19">
        <v>22</v>
      </c>
      <c r="I397" s="19">
        <v>781</v>
      </c>
      <c r="J397" s="19">
        <v>1423</v>
      </c>
      <c r="K397" s="20">
        <f t="shared" si="24"/>
        <v>17182</v>
      </c>
      <c r="L397" s="20">
        <f t="shared" si="25"/>
        <v>31306</v>
      </c>
      <c r="M397" s="20">
        <f t="shared" si="26"/>
        <v>14124</v>
      </c>
      <c r="N397" s="20" t="str">
        <f t="shared" si="27"/>
        <v>profit</v>
      </c>
    </row>
    <row r="398" spans="1:14" ht="15.6" thickTop="1" thickBot="1" x14ac:dyDescent="0.35">
      <c r="A398" s="18">
        <v>45631</v>
      </c>
      <c r="B398" s="18" t="s">
        <v>222</v>
      </c>
      <c r="C398" s="19" t="s">
        <v>267</v>
      </c>
      <c r="D398" s="19" t="s">
        <v>80</v>
      </c>
      <c r="E398" s="19" t="s">
        <v>10</v>
      </c>
      <c r="F398" s="19" t="s">
        <v>64</v>
      </c>
      <c r="G398" s="19" t="s">
        <v>12</v>
      </c>
      <c r="H398" s="19">
        <v>20</v>
      </c>
      <c r="I398" s="19">
        <v>854</v>
      </c>
      <c r="J398" s="19">
        <v>956</v>
      </c>
      <c r="K398" s="20">
        <f t="shared" si="24"/>
        <v>17080</v>
      </c>
      <c r="L398" s="20">
        <f t="shared" si="25"/>
        <v>19120</v>
      </c>
      <c r="M398" s="20">
        <f t="shared" si="26"/>
        <v>2040</v>
      </c>
      <c r="N398" s="20" t="str">
        <f t="shared" si="27"/>
        <v>profit</v>
      </c>
    </row>
    <row r="399" spans="1:14" ht="15.6" thickTop="1" thickBot="1" x14ac:dyDescent="0.35">
      <c r="A399" s="18">
        <v>45632</v>
      </c>
      <c r="B399" s="18" t="s">
        <v>222</v>
      </c>
      <c r="C399" s="19" t="s">
        <v>268</v>
      </c>
      <c r="D399" s="19" t="s">
        <v>80</v>
      </c>
      <c r="E399" s="19" t="s">
        <v>10</v>
      </c>
      <c r="F399" s="19" t="s">
        <v>146</v>
      </c>
      <c r="G399" s="19" t="s">
        <v>12</v>
      </c>
      <c r="H399" s="19">
        <v>26</v>
      </c>
      <c r="I399" s="19">
        <v>909</v>
      </c>
      <c r="J399" s="19">
        <v>1206</v>
      </c>
      <c r="K399" s="20">
        <f t="shared" si="24"/>
        <v>23634</v>
      </c>
      <c r="L399" s="20">
        <f t="shared" si="25"/>
        <v>31356</v>
      </c>
      <c r="M399" s="20">
        <f t="shared" si="26"/>
        <v>7722</v>
      </c>
      <c r="N399" s="20" t="str">
        <f t="shared" si="27"/>
        <v>profit</v>
      </c>
    </row>
    <row r="400" spans="1:14" ht="15.6" thickTop="1" thickBot="1" x14ac:dyDescent="0.35">
      <c r="A400" s="18">
        <v>45633</v>
      </c>
      <c r="B400" s="18" t="s">
        <v>222</v>
      </c>
      <c r="C400" s="19" t="s">
        <v>269</v>
      </c>
      <c r="D400" s="19" t="s">
        <v>80</v>
      </c>
      <c r="E400" s="19" t="s">
        <v>10</v>
      </c>
      <c r="F400" s="19" t="s">
        <v>78</v>
      </c>
      <c r="G400" s="19" t="s">
        <v>8</v>
      </c>
      <c r="H400" s="19">
        <v>20</v>
      </c>
      <c r="I400" s="19">
        <v>976</v>
      </c>
      <c r="J400" s="19">
        <v>905</v>
      </c>
      <c r="K400" s="20">
        <f t="shared" si="24"/>
        <v>19520</v>
      </c>
      <c r="L400" s="20">
        <f t="shared" si="25"/>
        <v>18100</v>
      </c>
      <c r="M400" s="20">
        <f t="shared" si="26"/>
        <v>-1420</v>
      </c>
      <c r="N400" s="20" t="str">
        <f t="shared" si="27"/>
        <v>loss</v>
      </c>
    </row>
    <row r="401" spans="1:14" ht="15.6" thickTop="1" thickBot="1" x14ac:dyDescent="0.35">
      <c r="A401" s="18">
        <v>45635</v>
      </c>
      <c r="B401" s="18" t="s">
        <v>222</v>
      </c>
      <c r="C401" s="19" t="s">
        <v>270</v>
      </c>
      <c r="D401" s="19" t="s">
        <v>80</v>
      </c>
      <c r="E401" s="19" t="s">
        <v>10</v>
      </c>
      <c r="F401" s="19" t="s">
        <v>187</v>
      </c>
      <c r="G401" s="19" t="s">
        <v>12</v>
      </c>
      <c r="H401" s="19">
        <v>24</v>
      </c>
      <c r="I401" s="19">
        <v>787</v>
      </c>
      <c r="J401" s="19">
        <v>1122</v>
      </c>
      <c r="K401" s="20">
        <f t="shared" si="24"/>
        <v>18888</v>
      </c>
      <c r="L401" s="20">
        <f t="shared" si="25"/>
        <v>26928</v>
      </c>
      <c r="M401" s="20">
        <f t="shared" si="26"/>
        <v>8040</v>
      </c>
      <c r="N401" s="20" t="str">
        <f t="shared" si="27"/>
        <v>profit</v>
      </c>
    </row>
    <row r="402" spans="1:14" ht="15.6" thickTop="1" thickBot="1" x14ac:dyDescent="0.35">
      <c r="A402" s="18">
        <v>45689</v>
      </c>
      <c r="B402" s="18" t="s">
        <v>271</v>
      </c>
      <c r="C402" s="19" t="s">
        <v>272</v>
      </c>
      <c r="D402" s="19" t="s">
        <v>80</v>
      </c>
      <c r="E402" s="19" t="s">
        <v>10</v>
      </c>
      <c r="F402" s="19" t="s">
        <v>78</v>
      </c>
      <c r="G402" s="19" t="s">
        <v>8</v>
      </c>
      <c r="H402" s="19">
        <v>23</v>
      </c>
      <c r="I402" s="19">
        <v>755</v>
      </c>
      <c r="J402" s="19">
        <v>806</v>
      </c>
      <c r="K402" s="20">
        <f t="shared" si="24"/>
        <v>17365</v>
      </c>
      <c r="L402" s="20">
        <f t="shared" si="25"/>
        <v>18538</v>
      </c>
      <c r="M402" s="20">
        <f t="shared" si="26"/>
        <v>1173</v>
      </c>
      <c r="N402" s="20" t="str">
        <f t="shared" si="27"/>
        <v>profit</v>
      </c>
    </row>
    <row r="403" spans="1:14" ht="15.6" thickTop="1" thickBot="1" x14ac:dyDescent="0.35">
      <c r="A403" s="18">
        <v>45690</v>
      </c>
      <c r="B403" s="18" t="s">
        <v>271</v>
      </c>
      <c r="C403" s="19" t="s">
        <v>273</v>
      </c>
      <c r="D403" s="19" t="s">
        <v>80</v>
      </c>
      <c r="E403" s="19" t="s">
        <v>10</v>
      </c>
      <c r="F403" s="19" t="s">
        <v>185</v>
      </c>
      <c r="G403" s="19" t="s">
        <v>8</v>
      </c>
      <c r="H403" s="19">
        <v>26</v>
      </c>
      <c r="I403" s="19">
        <v>573</v>
      </c>
      <c r="J403" s="19">
        <v>1309</v>
      </c>
      <c r="K403" s="20">
        <f t="shared" si="24"/>
        <v>14898</v>
      </c>
      <c r="L403" s="20">
        <f t="shared" si="25"/>
        <v>34034</v>
      </c>
      <c r="M403" s="20">
        <f t="shared" si="26"/>
        <v>19136</v>
      </c>
      <c r="N403" s="20" t="str">
        <f t="shared" si="27"/>
        <v>profit</v>
      </c>
    </row>
    <row r="404" spans="1:14" ht="15.6" thickTop="1" thickBot="1" x14ac:dyDescent="0.35">
      <c r="A404" s="18">
        <v>45691</v>
      </c>
      <c r="B404" s="18" t="s">
        <v>271</v>
      </c>
      <c r="C404" s="19" t="s">
        <v>274</v>
      </c>
      <c r="D404" s="19" t="s">
        <v>80</v>
      </c>
      <c r="E404" s="19" t="s">
        <v>10</v>
      </c>
      <c r="F404" s="19" t="s">
        <v>187</v>
      </c>
      <c r="G404" s="19" t="s">
        <v>8</v>
      </c>
      <c r="H404" s="19">
        <v>30</v>
      </c>
      <c r="I404" s="19">
        <v>946</v>
      </c>
      <c r="J404" s="19">
        <v>1089</v>
      </c>
      <c r="K404" s="20">
        <f t="shared" si="24"/>
        <v>28380</v>
      </c>
      <c r="L404" s="20">
        <f t="shared" si="25"/>
        <v>32670</v>
      </c>
      <c r="M404" s="20">
        <f t="shared" si="26"/>
        <v>4290</v>
      </c>
      <c r="N404" s="20" t="str">
        <f t="shared" si="27"/>
        <v>profit</v>
      </c>
    </row>
    <row r="405" spans="1:14" ht="15.6" thickTop="1" thickBot="1" x14ac:dyDescent="0.35">
      <c r="A405" s="18">
        <v>45692</v>
      </c>
      <c r="B405" s="18" t="s">
        <v>271</v>
      </c>
      <c r="C405" s="19" t="s">
        <v>276</v>
      </c>
      <c r="D405" s="19" t="s">
        <v>80</v>
      </c>
      <c r="E405" s="19" t="s">
        <v>10</v>
      </c>
      <c r="F405" s="19" t="s">
        <v>54</v>
      </c>
      <c r="G405" s="19" t="s">
        <v>12</v>
      </c>
      <c r="H405" s="19">
        <v>22</v>
      </c>
      <c r="I405" s="19">
        <v>679</v>
      </c>
      <c r="J405" s="19">
        <v>1463</v>
      </c>
      <c r="K405" s="20">
        <f t="shared" si="24"/>
        <v>14938</v>
      </c>
      <c r="L405" s="20">
        <f t="shared" si="25"/>
        <v>32186</v>
      </c>
      <c r="M405" s="20">
        <f t="shared" si="26"/>
        <v>17248</v>
      </c>
      <c r="N405" s="20" t="str">
        <f t="shared" si="27"/>
        <v>profit</v>
      </c>
    </row>
    <row r="406" spans="1:14" ht="15.6" thickTop="1" thickBot="1" x14ac:dyDescent="0.35">
      <c r="A406" s="18">
        <v>45693</v>
      </c>
      <c r="B406" s="18" t="s">
        <v>271</v>
      </c>
      <c r="C406" s="19" t="s">
        <v>277</v>
      </c>
      <c r="D406" s="19" t="s">
        <v>80</v>
      </c>
      <c r="E406" s="19" t="s">
        <v>10</v>
      </c>
      <c r="F406" s="19" t="s">
        <v>56</v>
      </c>
      <c r="G406" s="19" t="s">
        <v>12</v>
      </c>
      <c r="H406" s="19">
        <v>25</v>
      </c>
      <c r="I406" s="19">
        <v>975</v>
      </c>
      <c r="J406" s="19">
        <v>935</v>
      </c>
      <c r="K406" s="20">
        <f t="shared" si="24"/>
        <v>24375</v>
      </c>
      <c r="L406" s="20">
        <f t="shared" si="25"/>
        <v>23375</v>
      </c>
      <c r="M406" s="20">
        <f t="shared" si="26"/>
        <v>-1000</v>
      </c>
      <c r="N406" s="20" t="str">
        <f t="shared" si="27"/>
        <v>loss</v>
      </c>
    </row>
    <row r="407" spans="1:14" ht="15.6" thickTop="1" thickBot="1" x14ac:dyDescent="0.35">
      <c r="A407" s="18">
        <v>45694</v>
      </c>
      <c r="B407" s="18" t="s">
        <v>271</v>
      </c>
      <c r="C407" s="19" t="s">
        <v>278</v>
      </c>
      <c r="D407" s="19" t="s">
        <v>80</v>
      </c>
      <c r="E407" s="19" t="s">
        <v>10</v>
      </c>
      <c r="F407" s="19" t="s">
        <v>58</v>
      </c>
      <c r="G407" s="19" t="s">
        <v>12</v>
      </c>
      <c r="H407" s="19">
        <v>24</v>
      </c>
      <c r="I407" s="19">
        <v>642</v>
      </c>
      <c r="J407" s="19">
        <v>996</v>
      </c>
      <c r="K407" s="20">
        <f t="shared" si="24"/>
        <v>15408</v>
      </c>
      <c r="L407" s="20">
        <f t="shared" si="25"/>
        <v>23904</v>
      </c>
      <c r="M407" s="20">
        <f t="shared" si="26"/>
        <v>8496</v>
      </c>
      <c r="N407" s="20" t="str">
        <f t="shared" si="27"/>
        <v>profit</v>
      </c>
    </row>
    <row r="408" spans="1:14" ht="15.6" thickTop="1" thickBot="1" x14ac:dyDescent="0.35">
      <c r="A408" s="18">
        <v>45458</v>
      </c>
      <c r="B408" s="18" t="s">
        <v>50</v>
      </c>
      <c r="C408" s="19" t="s">
        <v>147</v>
      </c>
      <c r="D408" s="19" t="s">
        <v>52</v>
      </c>
      <c r="E408" s="19" t="s">
        <v>53</v>
      </c>
      <c r="F408" s="19" t="s">
        <v>60</v>
      </c>
      <c r="G408" s="19" t="s">
        <v>8</v>
      </c>
      <c r="H408" s="19">
        <v>14</v>
      </c>
      <c r="I408" s="19">
        <v>603</v>
      </c>
      <c r="J408" s="19">
        <v>1104</v>
      </c>
      <c r="K408" s="20">
        <f t="shared" si="24"/>
        <v>8442</v>
      </c>
      <c r="L408" s="20">
        <f t="shared" si="25"/>
        <v>15456</v>
      </c>
      <c r="M408" s="20">
        <f t="shared" si="26"/>
        <v>7014</v>
      </c>
      <c r="N408" s="20" t="str">
        <f t="shared" si="27"/>
        <v>profit</v>
      </c>
    </row>
    <row r="409" spans="1:14" ht="15.6" thickTop="1" thickBot="1" x14ac:dyDescent="0.35">
      <c r="A409" s="18">
        <v>45695</v>
      </c>
      <c r="B409" s="18" t="s">
        <v>271</v>
      </c>
      <c r="C409" s="19" t="s">
        <v>280</v>
      </c>
      <c r="D409" s="19" t="s">
        <v>80</v>
      </c>
      <c r="E409" s="19" t="s">
        <v>10</v>
      </c>
      <c r="F409" s="19" t="s">
        <v>60</v>
      </c>
      <c r="G409" s="19" t="s">
        <v>12</v>
      </c>
      <c r="H409" s="19">
        <v>29</v>
      </c>
      <c r="I409" s="19">
        <v>598</v>
      </c>
      <c r="J409" s="19">
        <v>923</v>
      </c>
      <c r="K409" s="20">
        <f t="shared" si="24"/>
        <v>17342</v>
      </c>
      <c r="L409" s="20">
        <f t="shared" si="25"/>
        <v>26767</v>
      </c>
      <c r="M409" s="20">
        <f t="shared" si="26"/>
        <v>9425</v>
      </c>
      <c r="N409" s="20" t="str">
        <f t="shared" si="27"/>
        <v>profit</v>
      </c>
    </row>
    <row r="410" spans="1:14" ht="15.6" thickTop="1" thickBot="1" x14ac:dyDescent="0.35">
      <c r="A410" s="18">
        <v>45696</v>
      </c>
      <c r="B410" s="18" t="s">
        <v>271</v>
      </c>
      <c r="C410" s="19" t="s">
        <v>281</v>
      </c>
      <c r="D410" s="19" t="s">
        <v>80</v>
      </c>
      <c r="E410" s="19" t="s">
        <v>10</v>
      </c>
      <c r="F410" s="19" t="s">
        <v>60</v>
      </c>
      <c r="G410" s="19" t="s">
        <v>12</v>
      </c>
      <c r="H410" s="19">
        <v>22</v>
      </c>
      <c r="I410" s="19">
        <v>719</v>
      </c>
      <c r="J410" s="19">
        <v>1079</v>
      </c>
      <c r="K410" s="20">
        <f t="shared" si="24"/>
        <v>15818</v>
      </c>
      <c r="L410" s="20">
        <f t="shared" si="25"/>
        <v>23738</v>
      </c>
      <c r="M410" s="20">
        <f t="shared" si="26"/>
        <v>7920</v>
      </c>
      <c r="N410" s="20" t="str">
        <f t="shared" si="27"/>
        <v>profit</v>
      </c>
    </row>
    <row r="411" spans="1:14" ht="15.6" thickTop="1" thickBot="1" x14ac:dyDescent="0.35">
      <c r="A411" s="18">
        <v>45697</v>
      </c>
      <c r="B411" s="18" t="s">
        <v>271</v>
      </c>
      <c r="C411" s="19" t="s">
        <v>282</v>
      </c>
      <c r="D411" s="19" t="s">
        <v>80</v>
      </c>
      <c r="E411" s="19" t="s">
        <v>10</v>
      </c>
      <c r="F411" s="19" t="s">
        <v>62</v>
      </c>
      <c r="G411" s="19" t="s">
        <v>8</v>
      </c>
      <c r="H411" s="19">
        <v>30</v>
      </c>
      <c r="I411" s="19">
        <v>716</v>
      </c>
      <c r="J411" s="19">
        <v>956</v>
      </c>
      <c r="K411" s="20">
        <f t="shared" si="24"/>
        <v>21480</v>
      </c>
      <c r="L411" s="20">
        <f t="shared" si="25"/>
        <v>28680</v>
      </c>
      <c r="M411" s="20">
        <f t="shared" si="26"/>
        <v>7200</v>
      </c>
      <c r="N411" s="20" t="str">
        <f t="shared" si="27"/>
        <v>profit</v>
      </c>
    </row>
    <row r="412" spans="1:14" ht="15.6" thickTop="1" thickBot="1" x14ac:dyDescent="0.35">
      <c r="A412" s="18">
        <v>45699</v>
      </c>
      <c r="B412" s="18" t="s">
        <v>271</v>
      </c>
      <c r="C412" s="19" t="s">
        <v>283</v>
      </c>
      <c r="D412" s="19" t="s">
        <v>80</v>
      </c>
      <c r="E412" s="19" t="s">
        <v>10</v>
      </c>
      <c r="F412" s="19" t="s">
        <v>69</v>
      </c>
      <c r="G412" s="19" t="s">
        <v>8</v>
      </c>
      <c r="H412" s="19">
        <v>29</v>
      </c>
      <c r="I412" s="19">
        <v>623</v>
      </c>
      <c r="J412" s="19">
        <v>919</v>
      </c>
      <c r="K412" s="20">
        <f t="shared" si="24"/>
        <v>18067</v>
      </c>
      <c r="L412" s="20">
        <f t="shared" si="25"/>
        <v>26651</v>
      </c>
      <c r="M412" s="20">
        <f t="shared" si="26"/>
        <v>8584</v>
      </c>
      <c r="N412" s="20" t="str">
        <f t="shared" si="27"/>
        <v>profit</v>
      </c>
    </row>
    <row r="413" spans="1:14" ht="15.6" thickTop="1" thickBot="1" x14ac:dyDescent="0.35">
      <c r="A413" s="18">
        <v>45383</v>
      </c>
      <c r="B413" s="18" t="s">
        <v>65</v>
      </c>
      <c r="C413" s="19" t="s">
        <v>163</v>
      </c>
      <c r="D413" s="19" t="s">
        <v>80</v>
      </c>
      <c r="E413" s="19" t="s">
        <v>81</v>
      </c>
      <c r="F413" s="19" t="s">
        <v>7</v>
      </c>
      <c r="G413" s="19" t="s">
        <v>12</v>
      </c>
      <c r="H413" s="19">
        <v>21</v>
      </c>
      <c r="I413" s="19">
        <v>553</v>
      </c>
      <c r="J413" s="19">
        <v>1459</v>
      </c>
      <c r="K413" s="20">
        <f t="shared" si="24"/>
        <v>11613</v>
      </c>
      <c r="L413" s="20">
        <f t="shared" si="25"/>
        <v>30639</v>
      </c>
      <c r="M413" s="20">
        <f t="shared" si="26"/>
        <v>19026</v>
      </c>
      <c r="N413" s="20" t="str">
        <f t="shared" si="27"/>
        <v>profit</v>
      </c>
    </row>
    <row r="414" spans="1:14" ht="15.6" thickTop="1" thickBot="1" x14ac:dyDescent="0.35">
      <c r="A414" s="18">
        <v>45464</v>
      </c>
      <c r="B414" s="18" t="s">
        <v>50</v>
      </c>
      <c r="C414" s="19" t="s">
        <v>148</v>
      </c>
      <c r="D414" s="19" t="s">
        <v>67</v>
      </c>
      <c r="E414" s="19" t="s">
        <v>132</v>
      </c>
      <c r="F414" s="19" t="s">
        <v>78</v>
      </c>
      <c r="G414" s="19" t="s">
        <v>8</v>
      </c>
      <c r="H414" s="19">
        <v>77</v>
      </c>
      <c r="I414" s="19">
        <v>923</v>
      </c>
      <c r="J414" s="19">
        <v>1132</v>
      </c>
      <c r="K414" s="20">
        <f t="shared" si="24"/>
        <v>71071</v>
      </c>
      <c r="L414" s="20">
        <f t="shared" si="25"/>
        <v>87164</v>
      </c>
      <c r="M414" s="20">
        <f t="shared" si="26"/>
        <v>16093</v>
      </c>
      <c r="N414" s="20" t="str">
        <f t="shared" si="27"/>
        <v>profit</v>
      </c>
    </row>
    <row r="415" spans="1:14" ht="15.6" thickTop="1" thickBot="1" x14ac:dyDescent="0.35">
      <c r="A415" s="18">
        <v>45384</v>
      </c>
      <c r="B415" s="18" t="s">
        <v>65</v>
      </c>
      <c r="C415" s="19" t="s">
        <v>164</v>
      </c>
      <c r="D415" s="19" t="s">
        <v>80</v>
      </c>
      <c r="E415" s="19" t="s">
        <v>165</v>
      </c>
      <c r="F415" s="19" t="s">
        <v>78</v>
      </c>
      <c r="G415" s="19" t="s">
        <v>12</v>
      </c>
      <c r="H415" s="19">
        <v>30</v>
      </c>
      <c r="I415" s="19">
        <v>719</v>
      </c>
      <c r="J415" s="19">
        <v>1162</v>
      </c>
      <c r="K415" s="20">
        <f t="shared" si="24"/>
        <v>21570</v>
      </c>
      <c r="L415" s="20">
        <f t="shared" si="25"/>
        <v>34860</v>
      </c>
      <c r="M415" s="20">
        <f t="shared" si="26"/>
        <v>13290</v>
      </c>
      <c r="N415" s="20" t="str">
        <f t="shared" si="27"/>
        <v>profit</v>
      </c>
    </row>
    <row r="416" spans="1:14" ht="15.6" thickTop="1" thickBot="1" x14ac:dyDescent="0.35">
      <c r="A416" s="18">
        <v>45385</v>
      </c>
      <c r="B416" s="18" t="s">
        <v>65</v>
      </c>
      <c r="C416" s="19" t="s">
        <v>166</v>
      </c>
      <c r="D416" s="19" t="s">
        <v>80</v>
      </c>
      <c r="E416" s="19" t="s">
        <v>165</v>
      </c>
      <c r="F416" s="19" t="s">
        <v>60</v>
      </c>
      <c r="G416" s="19" t="s">
        <v>12</v>
      </c>
      <c r="H416" s="19">
        <v>25</v>
      </c>
      <c r="I416" s="19">
        <v>980</v>
      </c>
      <c r="J416" s="19">
        <v>926</v>
      </c>
      <c r="K416" s="20">
        <f t="shared" si="24"/>
        <v>24500</v>
      </c>
      <c r="L416" s="20">
        <f t="shared" si="25"/>
        <v>23150</v>
      </c>
      <c r="M416" s="20">
        <f t="shared" si="26"/>
        <v>-1350</v>
      </c>
      <c r="N416" s="20" t="str">
        <f t="shared" si="27"/>
        <v>loss</v>
      </c>
    </row>
    <row r="417" spans="1:14" ht="15.6" thickTop="1" thickBot="1" x14ac:dyDescent="0.35">
      <c r="A417" s="18">
        <v>45386</v>
      </c>
      <c r="B417" s="18" t="s">
        <v>65</v>
      </c>
      <c r="C417" s="19" t="s">
        <v>168</v>
      </c>
      <c r="D417" s="19" t="s">
        <v>80</v>
      </c>
      <c r="E417" s="19" t="s">
        <v>165</v>
      </c>
      <c r="F417" s="19" t="s">
        <v>98</v>
      </c>
      <c r="G417" s="19" t="s">
        <v>12</v>
      </c>
      <c r="H417" s="19">
        <v>22</v>
      </c>
      <c r="I417" s="19">
        <v>718</v>
      </c>
      <c r="J417" s="19">
        <v>1335</v>
      </c>
      <c r="K417" s="20">
        <f t="shared" si="24"/>
        <v>15796</v>
      </c>
      <c r="L417" s="20">
        <f t="shared" si="25"/>
        <v>29370</v>
      </c>
      <c r="M417" s="20">
        <f t="shared" si="26"/>
        <v>13574</v>
      </c>
      <c r="N417" s="20" t="str">
        <f t="shared" si="27"/>
        <v>profit</v>
      </c>
    </row>
    <row r="418" spans="1:14" ht="15.6" thickTop="1" thickBot="1" x14ac:dyDescent="0.35">
      <c r="A418" s="18">
        <v>45391</v>
      </c>
      <c r="B418" s="18" t="s">
        <v>65</v>
      </c>
      <c r="C418" s="19" t="s">
        <v>169</v>
      </c>
      <c r="D418" s="19" t="s">
        <v>80</v>
      </c>
      <c r="E418" s="19" t="s">
        <v>81</v>
      </c>
      <c r="F418" s="19" t="s">
        <v>94</v>
      </c>
      <c r="G418" s="19" t="s">
        <v>8</v>
      </c>
      <c r="H418" s="19">
        <v>30</v>
      </c>
      <c r="I418" s="19">
        <v>520</v>
      </c>
      <c r="J418" s="19">
        <v>1251</v>
      </c>
      <c r="K418" s="20">
        <f t="shared" si="24"/>
        <v>15600</v>
      </c>
      <c r="L418" s="20">
        <f t="shared" si="25"/>
        <v>37530</v>
      </c>
      <c r="M418" s="20">
        <f t="shared" si="26"/>
        <v>21930</v>
      </c>
      <c r="N418" s="20" t="str">
        <f t="shared" si="27"/>
        <v>profit</v>
      </c>
    </row>
    <row r="419" spans="1:14" ht="15.6" thickTop="1" thickBot="1" x14ac:dyDescent="0.35">
      <c r="A419" s="18">
        <v>45392</v>
      </c>
      <c r="B419" s="18" t="s">
        <v>65</v>
      </c>
      <c r="C419" s="19" t="s">
        <v>170</v>
      </c>
      <c r="D419" s="19" t="s">
        <v>80</v>
      </c>
      <c r="E419" s="19" t="s">
        <v>81</v>
      </c>
      <c r="F419" s="19" t="s">
        <v>69</v>
      </c>
      <c r="G419" s="19" t="s">
        <v>8</v>
      </c>
      <c r="H419" s="19">
        <v>26</v>
      </c>
      <c r="I419" s="19">
        <v>808</v>
      </c>
      <c r="J419" s="19">
        <v>1135</v>
      </c>
      <c r="K419" s="20">
        <f t="shared" si="24"/>
        <v>21008</v>
      </c>
      <c r="L419" s="20">
        <f t="shared" si="25"/>
        <v>29510</v>
      </c>
      <c r="M419" s="20">
        <f t="shared" si="26"/>
        <v>8502</v>
      </c>
      <c r="N419" s="20" t="str">
        <f t="shared" si="27"/>
        <v>profit</v>
      </c>
    </row>
    <row r="420" spans="1:14" ht="15.6" thickTop="1" thickBot="1" x14ac:dyDescent="0.35">
      <c r="A420" s="18">
        <v>45393</v>
      </c>
      <c r="B420" s="18" t="s">
        <v>65</v>
      </c>
      <c r="C420" s="19" t="s">
        <v>171</v>
      </c>
      <c r="D420" s="19" t="s">
        <v>80</v>
      </c>
      <c r="E420" s="19" t="s">
        <v>81</v>
      </c>
      <c r="F420" s="19" t="s">
        <v>73</v>
      </c>
      <c r="G420" s="19" t="s">
        <v>8</v>
      </c>
      <c r="H420" s="19">
        <v>23</v>
      </c>
      <c r="I420" s="19">
        <v>504</v>
      </c>
      <c r="J420" s="19">
        <v>1328</v>
      </c>
      <c r="K420" s="20">
        <f t="shared" si="24"/>
        <v>11592</v>
      </c>
      <c r="L420" s="20">
        <f t="shared" si="25"/>
        <v>30544</v>
      </c>
      <c r="M420" s="20">
        <f t="shared" si="26"/>
        <v>18952</v>
      </c>
      <c r="N420" s="20" t="str">
        <f t="shared" si="27"/>
        <v>profit</v>
      </c>
    </row>
    <row r="421" spans="1:14" ht="15.6" thickTop="1" thickBot="1" x14ac:dyDescent="0.35">
      <c r="A421" s="18">
        <v>45394</v>
      </c>
      <c r="B421" s="18" t="s">
        <v>65</v>
      </c>
      <c r="C421" s="19" t="s">
        <v>173</v>
      </c>
      <c r="D421" s="19" t="s">
        <v>80</v>
      </c>
      <c r="E421" s="19" t="s">
        <v>81</v>
      </c>
      <c r="F421" s="19" t="s">
        <v>73</v>
      </c>
      <c r="G421" s="19" t="s">
        <v>8</v>
      </c>
      <c r="H421" s="19">
        <v>28</v>
      </c>
      <c r="I421" s="19">
        <v>918</v>
      </c>
      <c r="J421" s="19">
        <v>808</v>
      </c>
      <c r="K421" s="20">
        <f t="shared" si="24"/>
        <v>25704</v>
      </c>
      <c r="L421" s="20">
        <f t="shared" si="25"/>
        <v>22624</v>
      </c>
      <c r="M421" s="20">
        <f t="shared" si="26"/>
        <v>-3080</v>
      </c>
      <c r="N421" s="20" t="str">
        <f t="shared" si="27"/>
        <v>loss</v>
      </c>
    </row>
    <row r="422" spans="1:14" ht="15.6" thickTop="1" thickBot="1" x14ac:dyDescent="0.35">
      <c r="A422" s="18">
        <v>45396</v>
      </c>
      <c r="B422" s="18" t="s">
        <v>65</v>
      </c>
      <c r="C422" s="19" t="s">
        <v>174</v>
      </c>
      <c r="D422" s="19" t="s">
        <v>80</v>
      </c>
      <c r="E422" s="19" t="s">
        <v>81</v>
      </c>
      <c r="F422" s="19" t="s">
        <v>62</v>
      </c>
      <c r="G422" s="19" t="s">
        <v>8</v>
      </c>
      <c r="H422" s="19">
        <v>27</v>
      </c>
      <c r="I422" s="19">
        <v>966</v>
      </c>
      <c r="J422" s="19">
        <v>850</v>
      </c>
      <c r="K422" s="20">
        <f t="shared" si="24"/>
        <v>26082</v>
      </c>
      <c r="L422" s="20">
        <f t="shared" si="25"/>
        <v>22950</v>
      </c>
      <c r="M422" s="20">
        <f t="shared" si="26"/>
        <v>-3132</v>
      </c>
      <c r="N422" s="20" t="str">
        <f t="shared" si="27"/>
        <v>loss</v>
      </c>
    </row>
    <row r="423" spans="1:14" ht="15.6" thickTop="1" thickBot="1" x14ac:dyDescent="0.35">
      <c r="A423" s="18">
        <v>45404</v>
      </c>
      <c r="B423" s="18" t="s">
        <v>65</v>
      </c>
      <c r="C423" s="19" t="s">
        <v>176</v>
      </c>
      <c r="D423" s="19" t="s">
        <v>80</v>
      </c>
      <c r="E423" s="19" t="s">
        <v>97</v>
      </c>
      <c r="F423" s="19" t="s">
        <v>73</v>
      </c>
      <c r="G423" s="19" t="s">
        <v>12</v>
      </c>
      <c r="H423" s="19">
        <v>20</v>
      </c>
      <c r="I423" s="19">
        <v>664</v>
      </c>
      <c r="J423" s="19">
        <v>924</v>
      </c>
      <c r="K423" s="20">
        <f t="shared" si="24"/>
        <v>13280</v>
      </c>
      <c r="L423" s="20">
        <f t="shared" si="25"/>
        <v>18480</v>
      </c>
      <c r="M423" s="20">
        <f t="shared" si="26"/>
        <v>5200</v>
      </c>
      <c r="N423" s="20" t="str">
        <f t="shared" si="27"/>
        <v>profit</v>
      </c>
    </row>
    <row r="424" spans="1:14" ht="15.6" thickTop="1" thickBot="1" x14ac:dyDescent="0.35">
      <c r="A424" s="18">
        <v>45406</v>
      </c>
      <c r="B424" s="18" t="s">
        <v>65</v>
      </c>
      <c r="C424" s="19" t="s">
        <v>178</v>
      </c>
      <c r="D424" s="19" t="s">
        <v>80</v>
      </c>
      <c r="E424" s="19" t="s">
        <v>97</v>
      </c>
      <c r="F424" s="19" t="s">
        <v>98</v>
      </c>
      <c r="G424" s="19" t="s">
        <v>12</v>
      </c>
      <c r="H424" s="19">
        <v>26</v>
      </c>
      <c r="I424" s="19">
        <v>608</v>
      </c>
      <c r="J424" s="19">
        <v>1125</v>
      </c>
      <c r="K424" s="20">
        <f t="shared" si="24"/>
        <v>15808</v>
      </c>
      <c r="L424" s="20">
        <f t="shared" si="25"/>
        <v>29250</v>
      </c>
      <c r="M424" s="20">
        <f t="shared" si="26"/>
        <v>13442</v>
      </c>
      <c r="N424" s="20" t="str">
        <f t="shared" si="27"/>
        <v>profit</v>
      </c>
    </row>
    <row r="425" spans="1:14" ht="15.6" thickTop="1" thickBot="1" x14ac:dyDescent="0.35">
      <c r="A425" s="18">
        <v>45475</v>
      </c>
      <c r="B425" s="18" t="s">
        <v>74</v>
      </c>
      <c r="C425" s="19" t="s">
        <v>149</v>
      </c>
      <c r="D425" s="19" t="s">
        <v>52</v>
      </c>
      <c r="E425" s="19" t="s">
        <v>71</v>
      </c>
      <c r="F425" s="19" t="s">
        <v>78</v>
      </c>
      <c r="G425" s="19" t="s">
        <v>8</v>
      </c>
      <c r="H425" s="19">
        <v>19</v>
      </c>
      <c r="I425" s="19">
        <v>860</v>
      </c>
      <c r="J425" s="19">
        <v>1234</v>
      </c>
      <c r="K425" s="20">
        <f t="shared" si="24"/>
        <v>16340</v>
      </c>
      <c r="L425" s="20">
        <f t="shared" si="25"/>
        <v>23446</v>
      </c>
      <c r="M425" s="20">
        <f t="shared" si="26"/>
        <v>7106</v>
      </c>
      <c r="N425" s="20" t="str">
        <f t="shared" si="27"/>
        <v>profit</v>
      </c>
    </row>
    <row r="426" spans="1:14" ht="15.6" thickTop="1" thickBot="1" x14ac:dyDescent="0.35">
      <c r="A426" s="18">
        <v>45408</v>
      </c>
      <c r="B426" s="18" t="s">
        <v>65</v>
      </c>
      <c r="C426" s="19" t="s">
        <v>180</v>
      </c>
      <c r="D426" s="19" t="s">
        <v>80</v>
      </c>
      <c r="E426" s="19" t="s">
        <v>97</v>
      </c>
      <c r="F426" s="19" t="s">
        <v>73</v>
      </c>
      <c r="G426" s="19" t="s">
        <v>8</v>
      </c>
      <c r="H426" s="19">
        <v>24</v>
      </c>
      <c r="I426" s="19">
        <v>826</v>
      </c>
      <c r="J426" s="19">
        <v>975</v>
      </c>
      <c r="K426" s="20">
        <f t="shared" si="24"/>
        <v>19824</v>
      </c>
      <c r="L426" s="20">
        <f t="shared" si="25"/>
        <v>23400</v>
      </c>
      <c r="M426" s="20">
        <f t="shared" si="26"/>
        <v>3576</v>
      </c>
      <c r="N426" s="20" t="str">
        <f t="shared" si="27"/>
        <v>profit</v>
      </c>
    </row>
    <row r="427" spans="1:14" ht="15.6" thickTop="1" thickBot="1" x14ac:dyDescent="0.35">
      <c r="A427" s="18">
        <v>45409</v>
      </c>
      <c r="B427" s="18" t="s">
        <v>65</v>
      </c>
      <c r="C427" s="19" t="s">
        <v>181</v>
      </c>
      <c r="D427" s="19" t="s">
        <v>80</v>
      </c>
      <c r="E427" s="19" t="s">
        <v>97</v>
      </c>
      <c r="F427" s="19" t="s">
        <v>64</v>
      </c>
      <c r="G427" s="19" t="s">
        <v>8</v>
      </c>
      <c r="H427" s="19">
        <v>24</v>
      </c>
      <c r="I427" s="19">
        <v>877</v>
      </c>
      <c r="J427" s="19">
        <v>762</v>
      </c>
      <c r="K427" s="20">
        <f t="shared" si="24"/>
        <v>21048</v>
      </c>
      <c r="L427" s="20">
        <f t="shared" si="25"/>
        <v>18288</v>
      </c>
      <c r="M427" s="20">
        <f t="shared" si="26"/>
        <v>-2760</v>
      </c>
      <c r="N427" s="20" t="str">
        <f t="shared" si="27"/>
        <v>loss</v>
      </c>
    </row>
    <row r="428" spans="1:14" ht="15.6" thickTop="1" thickBot="1" x14ac:dyDescent="0.35">
      <c r="A428" s="18">
        <v>45410</v>
      </c>
      <c r="B428" s="18" t="s">
        <v>65</v>
      </c>
      <c r="C428" s="19" t="s">
        <v>182</v>
      </c>
      <c r="D428" s="19" t="s">
        <v>80</v>
      </c>
      <c r="E428" s="19" t="s">
        <v>97</v>
      </c>
      <c r="F428" s="19" t="s">
        <v>146</v>
      </c>
      <c r="G428" s="19" t="s">
        <v>8</v>
      </c>
      <c r="H428" s="19">
        <v>23</v>
      </c>
      <c r="I428" s="19">
        <v>736</v>
      </c>
      <c r="J428" s="19">
        <v>872</v>
      </c>
      <c r="K428" s="20">
        <f t="shared" si="24"/>
        <v>16928</v>
      </c>
      <c r="L428" s="20">
        <f t="shared" si="25"/>
        <v>20056</v>
      </c>
      <c r="M428" s="20">
        <f t="shared" si="26"/>
        <v>3128</v>
      </c>
      <c r="N428" s="20" t="str">
        <f t="shared" si="27"/>
        <v>profit</v>
      </c>
    </row>
    <row r="429" spans="1:14" ht="15.6" thickTop="1" thickBot="1" x14ac:dyDescent="0.35">
      <c r="A429" s="18">
        <v>45411</v>
      </c>
      <c r="B429" s="18" t="s">
        <v>65</v>
      </c>
      <c r="C429" s="19" t="s">
        <v>183</v>
      </c>
      <c r="D429" s="19" t="s">
        <v>80</v>
      </c>
      <c r="E429" s="19" t="s">
        <v>97</v>
      </c>
      <c r="F429" s="19" t="s">
        <v>78</v>
      </c>
      <c r="G429" s="19" t="s">
        <v>8</v>
      </c>
      <c r="H429" s="19">
        <v>27</v>
      </c>
      <c r="I429" s="19">
        <v>828</v>
      </c>
      <c r="J429" s="19">
        <v>1008</v>
      </c>
      <c r="K429" s="20">
        <f t="shared" si="24"/>
        <v>22356</v>
      </c>
      <c r="L429" s="20">
        <f t="shared" si="25"/>
        <v>27216</v>
      </c>
      <c r="M429" s="20">
        <f t="shared" si="26"/>
        <v>4860</v>
      </c>
      <c r="N429" s="20" t="str">
        <f t="shared" si="27"/>
        <v>profit</v>
      </c>
    </row>
    <row r="430" spans="1:14" ht="15.6" thickTop="1" thickBot="1" x14ac:dyDescent="0.35">
      <c r="A430" s="18">
        <v>45412</v>
      </c>
      <c r="B430" s="18" t="s">
        <v>65</v>
      </c>
      <c r="C430" s="19" t="s">
        <v>184</v>
      </c>
      <c r="D430" s="19" t="s">
        <v>80</v>
      </c>
      <c r="E430" s="19" t="s">
        <v>97</v>
      </c>
      <c r="F430" s="19" t="s">
        <v>185</v>
      </c>
      <c r="G430" s="19" t="s">
        <v>8</v>
      </c>
      <c r="H430" s="19">
        <v>28</v>
      </c>
      <c r="I430" s="19">
        <v>901</v>
      </c>
      <c r="J430" s="19">
        <v>1260</v>
      </c>
      <c r="K430" s="20">
        <f t="shared" si="24"/>
        <v>25228</v>
      </c>
      <c r="L430" s="20">
        <f t="shared" si="25"/>
        <v>35280</v>
      </c>
      <c r="M430" s="20">
        <f t="shared" si="26"/>
        <v>10052</v>
      </c>
      <c r="N430" s="20" t="str">
        <f t="shared" si="27"/>
        <v>profit</v>
      </c>
    </row>
    <row r="431" spans="1:14" ht="15.6" thickTop="1" thickBot="1" x14ac:dyDescent="0.35">
      <c r="A431" s="18">
        <v>45413</v>
      </c>
      <c r="B431" s="18" t="s">
        <v>130</v>
      </c>
      <c r="C431" s="19" t="s">
        <v>186</v>
      </c>
      <c r="D431" s="19" t="s">
        <v>80</v>
      </c>
      <c r="E431" s="19" t="s">
        <v>97</v>
      </c>
      <c r="F431" s="19" t="s">
        <v>187</v>
      </c>
      <c r="G431" s="19" t="s">
        <v>8</v>
      </c>
      <c r="H431" s="19">
        <v>28</v>
      </c>
      <c r="I431" s="19">
        <v>796</v>
      </c>
      <c r="J431" s="19">
        <v>1407</v>
      </c>
      <c r="K431" s="20">
        <f t="shared" si="24"/>
        <v>22288</v>
      </c>
      <c r="L431" s="20">
        <f t="shared" si="25"/>
        <v>39396</v>
      </c>
      <c r="M431" s="20">
        <f t="shared" si="26"/>
        <v>17108</v>
      </c>
      <c r="N431" s="20" t="str">
        <f t="shared" si="27"/>
        <v>profit</v>
      </c>
    </row>
    <row r="432" spans="1:14" ht="15.6" thickTop="1" thickBot="1" x14ac:dyDescent="0.35">
      <c r="A432" s="18">
        <v>45414</v>
      </c>
      <c r="B432" s="18" t="s">
        <v>130</v>
      </c>
      <c r="C432" s="19" t="s">
        <v>188</v>
      </c>
      <c r="D432" s="19" t="s">
        <v>80</v>
      </c>
      <c r="E432" s="19" t="s">
        <v>97</v>
      </c>
      <c r="F432" s="19" t="s">
        <v>54</v>
      </c>
      <c r="G432" s="19" t="s">
        <v>12</v>
      </c>
      <c r="H432" s="19">
        <v>27</v>
      </c>
      <c r="I432" s="19">
        <v>794</v>
      </c>
      <c r="J432" s="19">
        <v>905</v>
      </c>
      <c r="K432" s="20">
        <f t="shared" si="24"/>
        <v>21438</v>
      </c>
      <c r="L432" s="20">
        <f t="shared" si="25"/>
        <v>24435</v>
      </c>
      <c r="M432" s="20">
        <f t="shared" si="26"/>
        <v>2997</v>
      </c>
      <c r="N432" s="20" t="str">
        <f t="shared" si="27"/>
        <v>profit</v>
      </c>
    </row>
    <row r="433" spans="1:14" ht="15.6" thickTop="1" thickBot="1" x14ac:dyDescent="0.35">
      <c r="A433" s="18">
        <v>45415</v>
      </c>
      <c r="B433" s="18" t="s">
        <v>130</v>
      </c>
      <c r="C433" s="19" t="s">
        <v>189</v>
      </c>
      <c r="D433" s="19" t="s">
        <v>80</v>
      </c>
      <c r="E433" s="19" t="s">
        <v>97</v>
      </c>
      <c r="F433" s="19" t="s">
        <v>56</v>
      </c>
      <c r="G433" s="19" t="s">
        <v>12</v>
      </c>
      <c r="H433" s="19">
        <v>20</v>
      </c>
      <c r="I433" s="19">
        <v>812</v>
      </c>
      <c r="J433" s="19">
        <v>1248</v>
      </c>
      <c r="K433" s="20">
        <f t="shared" si="24"/>
        <v>16240</v>
      </c>
      <c r="L433" s="20">
        <f t="shared" si="25"/>
        <v>24960</v>
      </c>
      <c r="M433" s="20">
        <f t="shared" si="26"/>
        <v>8720</v>
      </c>
      <c r="N433" s="20" t="str">
        <f t="shared" si="27"/>
        <v>profit</v>
      </c>
    </row>
    <row r="434" spans="1:14" ht="15.6" thickTop="1" thickBot="1" x14ac:dyDescent="0.35">
      <c r="A434" s="18">
        <v>45416</v>
      </c>
      <c r="B434" s="18" t="s">
        <v>130</v>
      </c>
      <c r="C434" s="19" t="s">
        <v>190</v>
      </c>
      <c r="D434" s="19" t="s">
        <v>80</v>
      </c>
      <c r="E434" s="19" t="s">
        <v>97</v>
      </c>
      <c r="F434" s="19" t="s">
        <v>58</v>
      </c>
      <c r="G434" s="19" t="s">
        <v>12</v>
      </c>
      <c r="H434" s="19">
        <v>20</v>
      </c>
      <c r="I434" s="19">
        <v>908</v>
      </c>
      <c r="J434" s="19">
        <v>1130</v>
      </c>
      <c r="K434" s="20">
        <f t="shared" si="24"/>
        <v>18160</v>
      </c>
      <c r="L434" s="20">
        <f t="shared" si="25"/>
        <v>22600</v>
      </c>
      <c r="M434" s="20">
        <f t="shared" si="26"/>
        <v>4440</v>
      </c>
      <c r="N434" s="20" t="str">
        <f t="shared" si="27"/>
        <v>profit</v>
      </c>
    </row>
    <row r="435" spans="1:14" ht="15.6" thickTop="1" thickBot="1" x14ac:dyDescent="0.35">
      <c r="A435" s="18">
        <v>45417</v>
      </c>
      <c r="B435" s="18" t="s">
        <v>130</v>
      </c>
      <c r="C435" s="19" t="s">
        <v>191</v>
      </c>
      <c r="D435" s="19" t="s">
        <v>80</v>
      </c>
      <c r="E435" s="19" t="s">
        <v>97</v>
      </c>
      <c r="F435" s="19" t="s">
        <v>60</v>
      </c>
      <c r="G435" s="19" t="s">
        <v>12</v>
      </c>
      <c r="H435" s="19">
        <v>23</v>
      </c>
      <c r="I435" s="19">
        <v>846</v>
      </c>
      <c r="J435" s="19">
        <v>1143</v>
      </c>
      <c r="K435" s="20">
        <f t="shared" si="24"/>
        <v>19458</v>
      </c>
      <c r="L435" s="20">
        <f t="shared" si="25"/>
        <v>26289</v>
      </c>
      <c r="M435" s="20">
        <f t="shared" si="26"/>
        <v>6831</v>
      </c>
      <c r="N435" s="20" t="str">
        <f t="shared" si="27"/>
        <v>profit</v>
      </c>
    </row>
    <row r="436" spans="1:14" ht="15.6" thickTop="1" thickBot="1" x14ac:dyDescent="0.35">
      <c r="A436" s="18">
        <v>45418</v>
      </c>
      <c r="B436" s="18" t="s">
        <v>130</v>
      </c>
      <c r="C436" s="19" t="s">
        <v>192</v>
      </c>
      <c r="D436" s="19" t="s">
        <v>80</v>
      </c>
      <c r="E436" s="19" t="s">
        <v>97</v>
      </c>
      <c r="F436" s="19" t="s">
        <v>60</v>
      </c>
      <c r="G436" s="19" t="s">
        <v>8</v>
      </c>
      <c r="H436" s="19">
        <v>25</v>
      </c>
      <c r="I436" s="19">
        <v>627</v>
      </c>
      <c r="J436" s="19">
        <v>1071</v>
      </c>
      <c r="K436" s="20">
        <f t="shared" si="24"/>
        <v>15675</v>
      </c>
      <c r="L436" s="20">
        <f t="shared" si="25"/>
        <v>26775</v>
      </c>
      <c r="M436" s="20">
        <f t="shared" si="26"/>
        <v>11100</v>
      </c>
      <c r="N436" s="20" t="str">
        <f t="shared" si="27"/>
        <v>profit</v>
      </c>
    </row>
    <row r="437" spans="1:14" ht="15.6" thickTop="1" thickBot="1" x14ac:dyDescent="0.35">
      <c r="A437" s="18">
        <v>45419</v>
      </c>
      <c r="B437" s="18" t="s">
        <v>130</v>
      </c>
      <c r="C437" s="19" t="s">
        <v>196</v>
      </c>
      <c r="D437" s="19" t="s">
        <v>80</v>
      </c>
      <c r="E437" s="19" t="s">
        <v>10</v>
      </c>
      <c r="F437" s="19" t="s">
        <v>62</v>
      </c>
      <c r="G437" s="19" t="s">
        <v>8</v>
      </c>
      <c r="H437" s="19">
        <v>27</v>
      </c>
      <c r="I437" s="19">
        <v>817</v>
      </c>
      <c r="J437" s="19">
        <v>977</v>
      </c>
      <c r="K437" s="20">
        <f t="shared" si="24"/>
        <v>22059</v>
      </c>
      <c r="L437" s="20">
        <f t="shared" si="25"/>
        <v>26379</v>
      </c>
      <c r="M437" s="20">
        <f t="shared" si="26"/>
        <v>4320</v>
      </c>
      <c r="N437" s="20" t="str">
        <f t="shared" si="27"/>
        <v>profit</v>
      </c>
    </row>
    <row r="438" spans="1:14" ht="15.6" thickTop="1" thickBot="1" x14ac:dyDescent="0.35">
      <c r="A438" s="18">
        <v>45488</v>
      </c>
      <c r="B438" s="18" t="s">
        <v>74</v>
      </c>
      <c r="C438" s="19" t="s">
        <v>150</v>
      </c>
      <c r="D438" s="19" t="s">
        <v>80</v>
      </c>
      <c r="E438" s="19" t="s">
        <v>10</v>
      </c>
      <c r="F438" s="19" t="s">
        <v>73</v>
      </c>
      <c r="G438" s="19" t="s">
        <v>8</v>
      </c>
      <c r="H438" s="19">
        <v>29</v>
      </c>
      <c r="I438" s="19">
        <v>929</v>
      </c>
      <c r="J438" s="19">
        <v>1429</v>
      </c>
      <c r="K438" s="20">
        <f t="shared" si="24"/>
        <v>26941</v>
      </c>
      <c r="L438" s="20">
        <f t="shared" si="25"/>
        <v>41441</v>
      </c>
      <c r="M438" s="20">
        <f t="shared" si="26"/>
        <v>14500</v>
      </c>
      <c r="N438" s="20" t="str">
        <f t="shared" si="27"/>
        <v>profit</v>
      </c>
    </row>
    <row r="439" spans="1:14" ht="15.6" thickTop="1" thickBot="1" x14ac:dyDescent="0.35">
      <c r="A439" s="18">
        <v>45420</v>
      </c>
      <c r="B439" s="18" t="s">
        <v>130</v>
      </c>
      <c r="C439" s="19" t="s">
        <v>197</v>
      </c>
      <c r="D439" s="19" t="s">
        <v>80</v>
      </c>
      <c r="E439" s="19" t="s">
        <v>10</v>
      </c>
      <c r="F439" s="19" t="s">
        <v>64</v>
      </c>
      <c r="G439" s="19" t="s">
        <v>8</v>
      </c>
      <c r="H439" s="19">
        <v>27</v>
      </c>
      <c r="I439" s="19">
        <v>675</v>
      </c>
      <c r="J439" s="19">
        <v>1138</v>
      </c>
      <c r="K439" s="20">
        <f t="shared" si="24"/>
        <v>18225</v>
      </c>
      <c r="L439" s="20">
        <f t="shared" si="25"/>
        <v>30726</v>
      </c>
      <c r="M439" s="20">
        <f t="shared" si="26"/>
        <v>12501</v>
      </c>
      <c r="N439" s="20" t="str">
        <f t="shared" si="27"/>
        <v>profit</v>
      </c>
    </row>
    <row r="440" spans="1:14" ht="15.6" thickTop="1" thickBot="1" x14ac:dyDescent="0.35">
      <c r="A440" s="18">
        <v>45421</v>
      </c>
      <c r="B440" s="18" t="s">
        <v>130</v>
      </c>
      <c r="C440" s="19" t="s">
        <v>199</v>
      </c>
      <c r="D440" s="19" t="s">
        <v>80</v>
      </c>
      <c r="E440" s="19" t="s">
        <v>10</v>
      </c>
      <c r="F440" s="19" t="s">
        <v>60</v>
      </c>
      <c r="G440" s="19" t="s">
        <v>8</v>
      </c>
      <c r="H440" s="19">
        <v>22</v>
      </c>
      <c r="I440" s="19">
        <v>695</v>
      </c>
      <c r="J440" s="19">
        <v>830</v>
      </c>
      <c r="K440" s="20">
        <f t="shared" si="24"/>
        <v>15290</v>
      </c>
      <c r="L440" s="20">
        <f t="shared" si="25"/>
        <v>18260</v>
      </c>
      <c r="M440" s="20">
        <f t="shared" si="26"/>
        <v>2970</v>
      </c>
      <c r="N440" s="20" t="str">
        <f t="shared" si="27"/>
        <v>profit</v>
      </c>
    </row>
    <row r="441" spans="1:14" ht="15.6" thickTop="1" thickBot="1" x14ac:dyDescent="0.35">
      <c r="A441" s="18">
        <v>45422</v>
      </c>
      <c r="B441" s="18" t="s">
        <v>130</v>
      </c>
      <c r="C441" s="19" t="s">
        <v>200</v>
      </c>
      <c r="D441" s="19" t="s">
        <v>80</v>
      </c>
      <c r="E441" s="19" t="s">
        <v>10</v>
      </c>
      <c r="F441" s="19" t="s">
        <v>109</v>
      </c>
      <c r="G441" s="19" t="s">
        <v>8</v>
      </c>
      <c r="H441" s="19">
        <v>21</v>
      </c>
      <c r="I441" s="19">
        <v>781</v>
      </c>
      <c r="J441" s="19">
        <v>816</v>
      </c>
      <c r="K441" s="20">
        <f t="shared" si="24"/>
        <v>16401</v>
      </c>
      <c r="L441" s="20">
        <f t="shared" si="25"/>
        <v>17136</v>
      </c>
      <c r="M441" s="20">
        <f t="shared" si="26"/>
        <v>735</v>
      </c>
      <c r="N441" s="20" t="str">
        <f t="shared" si="27"/>
        <v>profit</v>
      </c>
    </row>
    <row r="442" spans="1:14" ht="15.6" thickTop="1" thickBot="1" x14ac:dyDescent="0.35">
      <c r="A442" s="18">
        <v>45423</v>
      </c>
      <c r="B442" s="18" t="s">
        <v>130</v>
      </c>
      <c r="C442" s="19" t="s">
        <v>201</v>
      </c>
      <c r="D442" s="19" t="s">
        <v>80</v>
      </c>
      <c r="E442" s="19" t="s">
        <v>10</v>
      </c>
      <c r="F442" s="19" t="s">
        <v>7</v>
      </c>
      <c r="G442" s="19" t="s">
        <v>8</v>
      </c>
      <c r="H442" s="19">
        <v>25</v>
      </c>
      <c r="I442" s="19">
        <v>517</v>
      </c>
      <c r="J442" s="19">
        <v>939</v>
      </c>
      <c r="K442" s="20">
        <f t="shared" si="24"/>
        <v>12925</v>
      </c>
      <c r="L442" s="20">
        <f t="shared" si="25"/>
        <v>23475</v>
      </c>
      <c r="M442" s="20">
        <f t="shared" si="26"/>
        <v>10550</v>
      </c>
      <c r="N442" s="20" t="str">
        <f t="shared" si="27"/>
        <v>profit</v>
      </c>
    </row>
    <row r="443" spans="1:14" ht="15.6" thickTop="1" thickBot="1" x14ac:dyDescent="0.35">
      <c r="A443" s="18">
        <v>45424</v>
      </c>
      <c r="B443" s="18" t="s">
        <v>130</v>
      </c>
      <c r="C443" s="19" t="s">
        <v>202</v>
      </c>
      <c r="D443" s="19" t="s">
        <v>80</v>
      </c>
      <c r="E443" s="19" t="s">
        <v>10</v>
      </c>
      <c r="F443" s="19" t="s">
        <v>78</v>
      </c>
      <c r="G443" s="19" t="s">
        <v>8</v>
      </c>
      <c r="H443" s="19">
        <v>24</v>
      </c>
      <c r="I443" s="19">
        <v>730</v>
      </c>
      <c r="J443" s="19">
        <v>886</v>
      </c>
      <c r="K443" s="20">
        <f t="shared" si="24"/>
        <v>17520</v>
      </c>
      <c r="L443" s="20">
        <f t="shared" si="25"/>
        <v>21264</v>
      </c>
      <c r="M443" s="20">
        <f t="shared" si="26"/>
        <v>3744</v>
      </c>
      <c r="N443" s="20" t="str">
        <f t="shared" si="27"/>
        <v>profit</v>
      </c>
    </row>
    <row r="444" spans="1:14" ht="15.6" thickTop="1" thickBot="1" x14ac:dyDescent="0.35">
      <c r="A444" s="18">
        <v>45425</v>
      </c>
      <c r="B444" s="18" t="s">
        <v>130</v>
      </c>
      <c r="C444" s="19" t="s">
        <v>204</v>
      </c>
      <c r="D444" s="19" t="s">
        <v>80</v>
      </c>
      <c r="E444" s="19" t="s">
        <v>10</v>
      </c>
      <c r="F444" s="19" t="s">
        <v>60</v>
      </c>
      <c r="G444" s="19" t="s">
        <v>8</v>
      </c>
      <c r="H444" s="19">
        <v>23</v>
      </c>
      <c r="I444" s="19">
        <v>811</v>
      </c>
      <c r="J444" s="19">
        <v>1142</v>
      </c>
      <c r="K444" s="20">
        <f t="shared" si="24"/>
        <v>18653</v>
      </c>
      <c r="L444" s="20">
        <f t="shared" si="25"/>
        <v>26266</v>
      </c>
      <c r="M444" s="20">
        <f t="shared" si="26"/>
        <v>7613</v>
      </c>
      <c r="N444" s="20" t="str">
        <f t="shared" si="27"/>
        <v>profit</v>
      </c>
    </row>
    <row r="445" spans="1:14" ht="15.6" thickTop="1" thickBot="1" x14ac:dyDescent="0.35">
      <c r="A445" s="18">
        <v>45426</v>
      </c>
      <c r="B445" s="18" t="s">
        <v>130</v>
      </c>
      <c r="C445" s="19" t="s">
        <v>205</v>
      </c>
      <c r="D445" s="19" t="s">
        <v>80</v>
      </c>
      <c r="E445" s="19" t="s">
        <v>10</v>
      </c>
      <c r="F445" s="19" t="s">
        <v>98</v>
      </c>
      <c r="G445" s="19" t="s">
        <v>8</v>
      </c>
      <c r="H445" s="19">
        <v>21</v>
      </c>
      <c r="I445" s="19">
        <v>967</v>
      </c>
      <c r="J445" s="19">
        <v>888</v>
      </c>
      <c r="K445" s="20">
        <f t="shared" si="24"/>
        <v>20307</v>
      </c>
      <c r="L445" s="20">
        <f t="shared" si="25"/>
        <v>18648</v>
      </c>
      <c r="M445" s="20">
        <f t="shared" si="26"/>
        <v>-1659</v>
      </c>
      <c r="N445" s="20" t="str">
        <f t="shared" si="27"/>
        <v>loss</v>
      </c>
    </row>
    <row r="446" spans="1:14" ht="15.6" thickTop="1" thickBot="1" x14ac:dyDescent="0.35">
      <c r="A446" s="18">
        <v>45427</v>
      </c>
      <c r="B446" s="18" t="s">
        <v>130</v>
      </c>
      <c r="C446" s="19" t="s">
        <v>206</v>
      </c>
      <c r="D446" s="19" t="s">
        <v>80</v>
      </c>
      <c r="E446" s="19" t="s">
        <v>10</v>
      </c>
      <c r="F446" s="19" t="s">
        <v>109</v>
      </c>
      <c r="G446" s="19" t="s">
        <v>8</v>
      </c>
      <c r="H446" s="19">
        <v>29</v>
      </c>
      <c r="I446" s="19">
        <v>655</v>
      </c>
      <c r="J446" s="19">
        <v>950</v>
      </c>
      <c r="K446" s="20">
        <f t="shared" si="24"/>
        <v>18995</v>
      </c>
      <c r="L446" s="20">
        <f t="shared" si="25"/>
        <v>27550</v>
      </c>
      <c r="M446" s="20">
        <f t="shared" si="26"/>
        <v>8555</v>
      </c>
      <c r="N446" s="20" t="str">
        <f t="shared" si="27"/>
        <v>profit</v>
      </c>
    </row>
    <row r="447" spans="1:14" ht="15.6" thickTop="1" thickBot="1" x14ac:dyDescent="0.35">
      <c r="A447" s="18">
        <v>45428</v>
      </c>
      <c r="B447" s="18" t="s">
        <v>130</v>
      </c>
      <c r="C447" s="19" t="s">
        <v>208</v>
      </c>
      <c r="D447" s="19" t="s">
        <v>80</v>
      </c>
      <c r="E447" s="19" t="s">
        <v>10</v>
      </c>
      <c r="F447" s="19" t="s">
        <v>111</v>
      </c>
      <c r="G447" s="19" t="s">
        <v>12</v>
      </c>
      <c r="H447" s="19">
        <v>30</v>
      </c>
      <c r="I447" s="19">
        <v>616</v>
      </c>
      <c r="J447" s="19">
        <v>804</v>
      </c>
      <c r="K447" s="20">
        <f t="shared" si="24"/>
        <v>18480</v>
      </c>
      <c r="L447" s="20">
        <f t="shared" si="25"/>
        <v>24120</v>
      </c>
      <c r="M447" s="20">
        <f t="shared" si="26"/>
        <v>5640</v>
      </c>
      <c r="N447" s="20" t="str">
        <f t="shared" si="27"/>
        <v>profit</v>
      </c>
    </row>
    <row r="448" spans="1:14" ht="15.6" thickTop="1" thickBot="1" x14ac:dyDescent="0.35">
      <c r="A448" s="18">
        <v>45429</v>
      </c>
      <c r="B448" s="18" t="s">
        <v>130</v>
      </c>
      <c r="C448" s="19" t="s">
        <v>210</v>
      </c>
      <c r="D448" s="19" t="s">
        <v>80</v>
      </c>
      <c r="E448" s="19" t="s">
        <v>10</v>
      </c>
      <c r="F448" s="19" t="s">
        <v>69</v>
      </c>
      <c r="G448" s="19" t="s">
        <v>12</v>
      </c>
      <c r="H448" s="19">
        <v>30</v>
      </c>
      <c r="I448" s="19">
        <v>709</v>
      </c>
      <c r="J448" s="19">
        <v>1209</v>
      </c>
      <c r="K448" s="20">
        <f t="shared" si="24"/>
        <v>21270</v>
      </c>
      <c r="L448" s="20">
        <f t="shared" si="25"/>
        <v>36270</v>
      </c>
      <c r="M448" s="20">
        <f t="shared" si="26"/>
        <v>15000</v>
      </c>
      <c r="N448" s="20" t="str">
        <f t="shared" si="27"/>
        <v>profit</v>
      </c>
    </row>
    <row r="449" spans="1:14" ht="15.6" thickTop="1" thickBot="1" x14ac:dyDescent="0.35">
      <c r="A449" s="18">
        <v>45430</v>
      </c>
      <c r="B449" s="18" t="s">
        <v>130</v>
      </c>
      <c r="C449" s="19" t="s">
        <v>211</v>
      </c>
      <c r="D449" s="19" t="s">
        <v>80</v>
      </c>
      <c r="E449" s="19" t="s">
        <v>10</v>
      </c>
      <c r="F449" s="19" t="s">
        <v>78</v>
      </c>
      <c r="G449" s="19" t="s">
        <v>12</v>
      </c>
      <c r="H449" s="19">
        <v>23</v>
      </c>
      <c r="I449" s="19">
        <v>875</v>
      </c>
      <c r="J449" s="19">
        <v>843</v>
      </c>
      <c r="K449" s="20">
        <f t="shared" si="24"/>
        <v>20125</v>
      </c>
      <c r="L449" s="20">
        <f t="shared" si="25"/>
        <v>19389</v>
      </c>
      <c r="M449" s="20">
        <f t="shared" si="26"/>
        <v>-736</v>
      </c>
      <c r="N449" s="20" t="str">
        <f t="shared" si="27"/>
        <v>loss</v>
      </c>
    </row>
    <row r="450" spans="1:14" ht="15.6" thickTop="1" thickBot="1" x14ac:dyDescent="0.35">
      <c r="A450" s="18">
        <v>45484</v>
      </c>
      <c r="B450" s="18" t="s">
        <v>74</v>
      </c>
      <c r="C450" s="19" t="s">
        <v>212</v>
      </c>
      <c r="D450" s="19" t="s">
        <v>80</v>
      </c>
      <c r="E450" s="19" t="s">
        <v>10</v>
      </c>
      <c r="F450" s="19" t="s">
        <v>73</v>
      </c>
      <c r="G450" s="19" t="s">
        <v>12</v>
      </c>
      <c r="H450" s="19">
        <v>26</v>
      </c>
      <c r="I450" s="19">
        <v>766</v>
      </c>
      <c r="J450" s="19">
        <v>836</v>
      </c>
      <c r="K450" s="20">
        <f t="shared" ref="K450:K513" si="28">H450*I450</f>
        <v>19916</v>
      </c>
      <c r="L450" s="20">
        <f t="shared" ref="L450:L513" si="29">H450*J450</f>
        <v>21736</v>
      </c>
      <c r="M450" s="20">
        <f t="shared" ref="M450:M513" si="30">L450-K450</f>
        <v>1820</v>
      </c>
      <c r="N450" s="20" t="str">
        <f t="shared" ref="N450:N513" si="31">IF(M450&gt;0,"profit","loss")</f>
        <v>profit</v>
      </c>
    </row>
    <row r="451" spans="1:14" ht="15.6" thickTop="1" thickBot="1" x14ac:dyDescent="0.35">
      <c r="A451" s="18">
        <v>45485</v>
      </c>
      <c r="B451" s="18" t="s">
        <v>74</v>
      </c>
      <c r="C451" s="19" t="s">
        <v>213</v>
      </c>
      <c r="D451" s="19" t="s">
        <v>80</v>
      </c>
      <c r="E451" s="19" t="s">
        <v>10</v>
      </c>
      <c r="F451" s="19" t="s">
        <v>98</v>
      </c>
      <c r="G451" s="19" t="s">
        <v>12</v>
      </c>
      <c r="H451" s="19">
        <v>23</v>
      </c>
      <c r="I451" s="19">
        <v>589</v>
      </c>
      <c r="J451" s="19">
        <v>982</v>
      </c>
      <c r="K451" s="20">
        <f t="shared" si="28"/>
        <v>13547</v>
      </c>
      <c r="L451" s="20">
        <f t="shared" si="29"/>
        <v>22586</v>
      </c>
      <c r="M451" s="20">
        <f t="shared" si="30"/>
        <v>9039</v>
      </c>
      <c r="N451" s="20" t="str">
        <f t="shared" si="31"/>
        <v>profit</v>
      </c>
    </row>
    <row r="452" spans="1:14" ht="15.6" thickTop="1" thickBot="1" x14ac:dyDescent="0.35">
      <c r="A452" s="18">
        <v>45486</v>
      </c>
      <c r="B452" s="18" t="s">
        <v>74</v>
      </c>
      <c r="C452" s="19" t="s">
        <v>214</v>
      </c>
      <c r="D452" s="19" t="s">
        <v>80</v>
      </c>
      <c r="E452" s="19" t="s">
        <v>10</v>
      </c>
      <c r="F452" s="19" t="s">
        <v>98</v>
      </c>
      <c r="G452" s="19" t="s">
        <v>12</v>
      </c>
      <c r="H452" s="19">
        <v>24</v>
      </c>
      <c r="I452" s="19">
        <v>718</v>
      </c>
      <c r="J452" s="19">
        <v>1218</v>
      </c>
      <c r="K452" s="20">
        <f t="shared" si="28"/>
        <v>17232</v>
      </c>
      <c r="L452" s="20">
        <f t="shared" si="29"/>
        <v>29232</v>
      </c>
      <c r="M452" s="20">
        <f t="shared" si="30"/>
        <v>12000</v>
      </c>
      <c r="N452" s="20" t="str">
        <f t="shared" si="31"/>
        <v>profit</v>
      </c>
    </row>
    <row r="453" spans="1:14" ht="15.6" thickTop="1" thickBot="1" x14ac:dyDescent="0.35">
      <c r="A453" s="18">
        <v>45487</v>
      </c>
      <c r="B453" s="18" t="s">
        <v>74</v>
      </c>
      <c r="C453" s="19" t="s">
        <v>215</v>
      </c>
      <c r="D453" s="19" t="s">
        <v>80</v>
      </c>
      <c r="E453" s="19" t="s">
        <v>10</v>
      </c>
      <c r="F453" s="19" t="s">
        <v>94</v>
      </c>
      <c r="G453" s="19" t="s">
        <v>12</v>
      </c>
      <c r="H453" s="19">
        <v>22</v>
      </c>
      <c r="I453" s="19">
        <v>877</v>
      </c>
      <c r="J453" s="19">
        <v>1120</v>
      </c>
      <c r="K453" s="20">
        <f t="shared" si="28"/>
        <v>19294</v>
      </c>
      <c r="L453" s="20">
        <f t="shared" si="29"/>
        <v>24640</v>
      </c>
      <c r="M453" s="20">
        <f t="shared" si="30"/>
        <v>5346</v>
      </c>
      <c r="N453" s="20" t="str">
        <f t="shared" si="31"/>
        <v>profit</v>
      </c>
    </row>
    <row r="454" spans="1:14" ht="15.6" thickTop="1" thickBot="1" x14ac:dyDescent="0.35">
      <c r="A454" s="18">
        <v>45489</v>
      </c>
      <c r="B454" s="18" t="s">
        <v>74</v>
      </c>
      <c r="C454" s="19" t="s">
        <v>216</v>
      </c>
      <c r="D454" s="19" t="s">
        <v>80</v>
      </c>
      <c r="E454" s="19" t="s">
        <v>10</v>
      </c>
      <c r="F454" s="19" t="s">
        <v>64</v>
      </c>
      <c r="G454" s="19" t="s">
        <v>8</v>
      </c>
      <c r="H454" s="19">
        <v>23</v>
      </c>
      <c r="I454" s="19">
        <v>641</v>
      </c>
      <c r="J454" s="19">
        <v>1445</v>
      </c>
      <c r="K454" s="20">
        <f t="shared" si="28"/>
        <v>14743</v>
      </c>
      <c r="L454" s="20">
        <f t="shared" si="29"/>
        <v>33235</v>
      </c>
      <c r="M454" s="20">
        <f t="shared" si="30"/>
        <v>18492</v>
      </c>
      <c r="N454" s="20" t="str">
        <f t="shared" si="31"/>
        <v>profit</v>
      </c>
    </row>
    <row r="455" spans="1:14" ht="15.6" thickTop="1" thickBot="1" x14ac:dyDescent="0.35">
      <c r="A455" s="18">
        <v>45490</v>
      </c>
      <c r="B455" s="18" t="s">
        <v>74</v>
      </c>
      <c r="C455" s="19" t="s">
        <v>217</v>
      </c>
      <c r="D455" s="19" t="s">
        <v>80</v>
      </c>
      <c r="E455" s="19" t="s">
        <v>10</v>
      </c>
      <c r="F455" s="19" t="s">
        <v>146</v>
      </c>
      <c r="G455" s="19" t="s">
        <v>8</v>
      </c>
      <c r="H455" s="19">
        <v>30</v>
      </c>
      <c r="I455" s="19">
        <v>916</v>
      </c>
      <c r="J455" s="19">
        <v>1497</v>
      </c>
      <c r="K455" s="20">
        <f t="shared" si="28"/>
        <v>27480</v>
      </c>
      <c r="L455" s="20">
        <f t="shared" si="29"/>
        <v>44910</v>
      </c>
      <c r="M455" s="20">
        <f t="shared" si="30"/>
        <v>17430</v>
      </c>
      <c r="N455" s="20" t="str">
        <f t="shared" si="31"/>
        <v>profit</v>
      </c>
    </row>
    <row r="456" spans="1:14" ht="15.6" thickTop="1" thickBot="1" x14ac:dyDescent="0.35">
      <c r="A456" s="18">
        <v>45491</v>
      </c>
      <c r="B456" s="18" t="s">
        <v>74</v>
      </c>
      <c r="C456" s="19" t="s">
        <v>218</v>
      </c>
      <c r="D456" s="19" t="s">
        <v>80</v>
      </c>
      <c r="E456" s="19" t="s">
        <v>10</v>
      </c>
      <c r="F456" s="19" t="s">
        <v>78</v>
      </c>
      <c r="G456" s="19" t="s">
        <v>8</v>
      </c>
      <c r="H456" s="19">
        <v>28</v>
      </c>
      <c r="I456" s="19">
        <v>588</v>
      </c>
      <c r="J456" s="19">
        <v>784</v>
      </c>
      <c r="K456" s="20">
        <f t="shared" si="28"/>
        <v>16464</v>
      </c>
      <c r="L456" s="20">
        <f t="shared" si="29"/>
        <v>21952</v>
      </c>
      <c r="M456" s="20">
        <f t="shared" si="30"/>
        <v>5488</v>
      </c>
      <c r="N456" s="20" t="str">
        <f t="shared" si="31"/>
        <v>profit</v>
      </c>
    </row>
    <row r="457" spans="1:14" ht="15.6" thickTop="1" thickBot="1" x14ac:dyDescent="0.35">
      <c r="A457" s="18">
        <v>45507</v>
      </c>
      <c r="B457" s="18" t="s">
        <v>91</v>
      </c>
      <c r="C457" s="19" t="s">
        <v>151</v>
      </c>
      <c r="D457" s="19" t="s">
        <v>67</v>
      </c>
      <c r="E457" s="19" t="s">
        <v>152</v>
      </c>
      <c r="F457" s="19" t="s">
        <v>109</v>
      </c>
      <c r="G457" s="19" t="s">
        <v>12</v>
      </c>
      <c r="H457" s="19">
        <v>60</v>
      </c>
      <c r="I457" s="19">
        <v>642</v>
      </c>
      <c r="J457" s="19">
        <v>1497</v>
      </c>
      <c r="K457" s="20">
        <f t="shared" si="28"/>
        <v>38520</v>
      </c>
      <c r="L457" s="20">
        <f t="shared" si="29"/>
        <v>89820</v>
      </c>
      <c r="M457" s="20">
        <f t="shared" si="30"/>
        <v>51300</v>
      </c>
      <c r="N457" s="20" t="str">
        <f t="shared" si="31"/>
        <v>profit</v>
      </c>
    </row>
    <row r="458" spans="1:14" ht="15.6" thickTop="1" thickBot="1" x14ac:dyDescent="0.35">
      <c r="A458" s="18">
        <v>45492</v>
      </c>
      <c r="B458" s="18" t="s">
        <v>74</v>
      </c>
      <c r="C458" s="19" t="s">
        <v>220</v>
      </c>
      <c r="D458" s="19" t="s">
        <v>80</v>
      </c>
      <c r="E458" s="19" t="s">
        <v>10</v>
      </c>
      <c r="F458" s="19" t="s">
        <v>185</v>
      </c>
      <c r="G458" s="19" t="s">
        <v>8</v>
      </c>
      <c r="H458" s="19">
        <v>26</v>
      </c>
      <c r="I458" s="19">
        <v>969</v>
      </c>
      <c r="J458" s="19">
        <v>1087</v>
      </c>
      <c r="K458" s="20">
        <f t="shared" si="28"/>
        <v>25194</v>
      </c>
      <c r="L458" s="20">
        <f t="shared" si="29"/>
        <v>28262</v>
      </c>
      <c r="M458" s="20">
        <f t="shared" si="30"/>
        <v>3068</v>
      </c>
      <c r="N458" s="20" t="str">
        <f t="shared" si="31"/>
        <v>profit</v>
      </c>
    </row>
    <row r="459" spans="1:14" ht="15.6" thickTop="1" thickBot="1" x14ac:dyDescent="0.35">
      <c r="A459" s="18">
        <v>45493</v>
      </c>
      <c r="B459" s="18" t="s">
        <v>74</v>
      </c>
      <c r="C459" s="19" t="s">
        <v>221</v>
      </c>
      <c r="D459" s="19" t="s">
        <v>80</v>
      </c>
      <c r="E459" s="19" t="s">
        <v>10</v>
      </c>
      <c r="F459" s="19" t="s">
        <v>187</v>
      </c>
      <c r="G459" s="19" t="s">
        <v>8</v>
      </c>
      <c r="H459" s="19">
        <v>25</v>
      </c>
      <c r="I459" s="19">
        <v>839</v>
      </c>
      <c r="J459" s="19">
        <v>1233</v>
      </c>
      <c r="K459" s="20">
        <f t="shared" si="28"/>
        <v>20975</v>
      </c>
      <c r="L459" s="20">
        <f t="shared" si="29"/>
        <v>30825</v>
      </c>
      <c r="M459" s="20">
        <f t="shared" si="30"/>
        <v>9850</v>
      </c>
      <c r="N459" s="20" t="str">
        <f t="shared" si="31"/>
        <v>profit</v>
      </c>
    </row>
    <row r="460" spans="1:14" ht="15.6" thickTop="1" thickBot="1" x14ac:dyDescent="0.35">
      <c r="A460" s="18">
        <v>45494</v>
      </c>
      <c r="B460" s="18" t="s">
        <v>74</v>
      </c>
      <c r="C460" s="19" t="s">
        <v>224</v>
      </c>
      <c r="D460" s="19" t="s">
        <v>80</v>
      </c>
      <c r="E460" s="19" t="s">
        <v>10</v>
      </c>
      <c r="F460" s="19" t="s">
        <v>54</v>
      </c>
      <c r="G460" s="19" t="s">
        <v>8</v>
      </c>
      <c r="H460" s="19">
        <v>25</v>
      </c>
      <c r="I460" s="19">
        <v>536</v>
      </c>
      <c r="J460" s="19">
        <v>1407</v>
      </c>
      <c r="K460" s="20">
        <f t="shared" si="28"/>
        <v>13400</v>
      </c>
      <c r="L460" s="20">
        <f t="shared" si="29"/>
        <v>35175</v>
      </c>
      <c r="M460" s="20">
        <f t="shared" si="30"/>
        <v>21775</v>
      </c>
      <c r="N460" s="20" t="str">
        <f t="shared" si="31"/>
        <v>profit</v>
      </c>
    </row>
    <row r="461" spans="1:14" ht="15.6" thickTop="1" thickBot="1" x14ac:dyDescent="0.35">
      <c r="A461" s="18">
        <v>45517</v>
      </c>
      <c r="B461" s="18" t="s">
        <v>91</v>
      </c>
      <c r="C461" s="19" t="s">
        <v>225</v>
      </c>
      <c r="D461" s="19" t="s">
        <v>80</v>
      </c>
      <c r="E461" s="19" t="s">
        <v>10</v>
      </c>
      <c r="F461" s="19" t="s">
        <v>78</v>
      </c>
      <c r="G461" s="19" t="s">
        <v>12</v>
      </c>
      <c r="H461" s="19">
        <v>27</v>
      </c>
      <c r="I461" s="19">
        <v>966</v>
      </c>
      <c r="J461" s="19">
        <v>1255</v>
      </c>
      <c r="K461" s="20">
        <f t="shared" si="28"/>
        <v>26082</v>
      </c>
      <c r="L461" s="20">
        <f t="shared" si="29"/>
        <v>33885</v>
      </c>
      <c r="M461" s="20">
        <f t="shared" si="30"/>
        <v>7803</v>
      </c>
      <c r="N461" s="20" t="str">
        <f t="shared" si="31"/>
        <v>profit</v>
      </c>
    </row>
    <row r="462" spans="1:14" ht="15.6" thickTop="1" thickBot="1" x14ac:dyDescent="0.35">
      <c r="A462" s="18">
        <v>45512</v>
      </c>
      <c r="B462" s="18" t="s">
        <v>91</v>
      </c>
      <c r="C462" s="19" t="s">
        <v>153</v>
      </c>
      <c r="D462" s="19" t="s">
        <v>52</v>
      </c>
      <c r="E462" s="19" t="s">
        <v>71</v>
      </c>
      <c r="F462" s="19" t="s">
        <v>69</v>
      </c>
      <c r="G462" s="19" t="s">
        <v>8</v>
      </c>
      <c r="H462" s="19">
        <v>20</v>
      </c>
      <c r="I462" s="19">
        <v>525</v>
      </c>
      <c r="J462" s="19">
        <v>1122</v>
      </c>
      <c r="K462" s="20">
        <f t="shared" si="28"/>
        <v>10500</v>
      </c>
      <c r="L462" s="20">
        <f t="shared" si="29"/>
        <v>22440</v>
      </c>
      <c r="M462" s="20">
        <f t="shared" si="30"/>
        <v>11940</v>
      </c>
      <c r="N462" s="20" t="str">
        <f t="shared" si="31"/>
        <v>profit</v>
      </c>
    </row>
    <row r="463" spans="1:14" ht="15.6" thickTop="1" thickBot="1" x14ac:dyDescent="0.35">
      <c r="A463" s="18">
        <v>45518</v>
      </c>
      <c r="B463" s="18" t="s">
        <v>91</v>
      </c>
      <c r="C463" s="19" t="s">
        <v>226</v>
      </c>
      <c r="D463" s="19" t="s">
        <v>80</v>
      </c>
      <c r="E463" s="19" t="s">
        <v>10</v>
      </c>
      <c r="F463" s="19" t="s">
        <v>83</v>
      </c>
      <c r="G463" s="19" t="s">
        <v>12</v>
      </c>
      <c r="H463" s="19">
        <v>23</v>
      </c>
      <c r="I463" s="19">
        <v>694</v>
      </c>
      <c r="J463" s="19">
        <v>1309</v>
      </c>
      <c r="K463" s="20">
        <f t="shared" si="28"/>
        <v>15962</v>
      </c>
      <c r="L463" s="20">
        <f t="shared" si="29"/>
        <v>30107</v>
      </c>
      <c r="M463" s="20">
        <f t="shared" si="30"/>
        <v>14145</v>
      </c>
      <c r="N463" s="20" t="str">
        <f t="shared" si="31"/>
        <v>profit</v>
      </c>
    </row>
    <row r="464" spans="1:14" ht="15.6" thickTop="1" thickBot="1" x14ac:dyDescent="0.35">
      <c r="A464" s="18">
        <v>45519</v>
      </c>
      <c r="B464" s="18" t="s">
        <v>91</v>
      </c>
      <c r="C464" s="19" t="s">
        <v>227</v>
      </c>
      <c r="D464" s="19" t="s">
        <v>80</v>
      </c>
      <c r="E464" s="19" t="s">
        <v>10</v>
      </c>
      <c r="F464" s="19" t="s">
        <v>62</v>
      </c>
      <c r="G464" s="19" t="s">
        <v>8</v>
      </c>
      <c r="H464" s="19">
        <v>22</v>
      </c>
      <c r="I464" s="19">
        <v>749</v>
      </c>
      <c r="J464" s="19">
        <v>850</v>
      </c>
      <c r="K464" s="20">
        <f t="shared" si="28"/>
        <v>16478</v>
      </c>
      <c r="L464" s="20">
        <f t="shared" si="29"/>
        <v>18700</v>
      </c>
      <c r="M464" s="20">
        <f t="shared" si="30"/>
        <v>2222</v>
      </c>
      <c r="N464" s="20" t="str">
        <f t="shared" si="31"/>
        <v>profit</v>
      </c>
    </row>
    <row r="465" spans="1:14" ht="15.6" thickTop="1" thickBot="1" x14ac:dyDescent="0.35">
      <c r="A465" s="18">
        <v>45521</v>
      </c>
      <c r="B465" s="18" t="s">
        <v>91</v>
      </c>
      <c r="C465" s="19" t="s">
        <v>229</v>
      </c>
      <c r="D465" s="19" t="s">
        <v>80</v>
      </c>
      <c r="E465" s="19" t="s">
        <v>10</v>
      </c>
      <c r="F465" s="19" t="s">
        <v>88</v>
      </c>
      <c r="G465" s="19" t="s">
        <v>12</v>
      </c>
      <c r="H465" s="19">
        <v>24</v>
      </c>
      <c r="I465" s="19">
        <v>845</v>
      </c>
      <c r="J465" s="19">
        <v>1429</v>
      </c>
      <c r="K465" s="20">
        <f t="shared" si="28"/>
        <v>20280</v>
      </c>
      <c r="L465" s="20">
        <f t="shared" si="29"/>
        <v>34296</v>
      </c>
      <c r="M465" s="20">
        <f t="shared" si="30"/>
        <v>14016</v>
      </c>
      <c r="N465" s="20" t="str">
        <f t="shared" si="31"/>
        <v>profit</v>
      </c>
    </row>
    <row r="466" spans="1:14" ht="15.6" thickTop="1" thickBot="1" x14ac:dyDescent="0.35">
      <c r="A466" s="18">
        <v>45522</v>
      </c>
      <c r="B466" s="18" t="s">
        <v>91</v>
      </c>
      <c r="C466" s="19" t="s">
        <v>140</v>
      </c>
      <c r="D466" s="19" t="s">
        <v>80</v>
      </c>
      <c r="E466" s="19" t="s">
        <v>10</v>
      </c>
      <c r="F466" s="19" t="s">
        <v>69</v>
      </c>
      <c r="G466" s="19" t="s">
        <v>12</v>
      </c>
      <c r="H466" s="19">
        <v>29</v>
      </c>
      <c r="I466" s="19">
        <v>872</v>
      </c>
      <c r="J466" s="19">
        <v>1351</v>
      </c>
      <c r="K466" s="20">
        <f t="shared" si="28"/>
        <v>25288</v>
      </c>
      <c r="L466" s="20">
        <f t="shared" si="29"/>
        <v>39179</v>
      </c>
      <c r="M466" s="20">
        <f t="shared" si="30"/>
        <v>13891</v>
      </c>
      <c r="N466" s="20" t="str">
        <f t="shared" si="31"/>
        <v>profit</v>
      </c>
    </row>
    <row r="467" spans="1:14" ht="15.6" thickTop="1" thickBot="1" x14ac:dyDescent="0.35">
      <c r="A467" s="18">
        <v>45523</v>
      </c>
      <c r="B467" s="18" t="s">
        <v>91</v>
      </c>
      <c r="C467" s="19" t="s">
        <v>231</v>
      </c>
      <c r="D467" s="19" t="s">
        <v>80</v>
      </c>
      <c r="E467" s="19" t="s">
        <v>10</v>
      </c>
      <c r="F467" s="19" t="s">
        <v>73</v>
      </c>
      <c r="G467" s="19" t="s">
        <v>12</v>
      </c>
      <c r="H467" s="19">
        <v>27</v>
      </c>
      <c r="I467" s="19">
        <v>674</v>
      </c>
      <c r="J467" s="19">
        <v>1119</v>
      </c>
      <c r="K467" s="20">
        <f t="shared" si="28"/>
        <v>18198</v>
      </c>
      <c r="L467" s="20">
        <f t="shared" si="29"/>
        <v>30213</v>
      </c>
      <c r="M467" s="20">
        <f t="shared" si="30"/>
        <v>12015</v>
      </c>
      <c r="N467" s="20" t="str">
        <f t="shared" si="31"/>
        <v>profit</v>
      </c>
    </row>
    <row r="468" spans="1:14" ht="15.6" thickTop="1" thickBot="1" x14ac:dyDescent="0.35">
      <c r="A468" s="18">
        <v>45524</v>
      </c>
      <c r="B468" s="18" t="s">
        <v>91</v>
      </c>
      <c r="C468" s="19" t="s">
        <v>138</v>
      </c>
      <c r="D468" s="19" t="s">
        <v>80</v>
      </c>
      <c r="E468" s="19" t="s">
        <v>10</v>
      </c>
      <c r="F468" s="19" t="s">
        <v>73</v>
      </c>
      <c r="G468" s="19" t="s">
        <v>8</v>
      </c>
      <c r="H468" s="19">
        <v>27</v>
      </c>
      <c r="I468" s="19">
        <v>583</v>
      </c>
      <c r="J468" s="19">
        <v>1379</v>
      </c>
      <c r="K468" s="20">
        <f t="shared" si="28"/>
        <v>15741</v>
      </c>
      <c r="L468" s="20">
        <f t="shared" si="29"/>
        <v>37233</v>
      </c>
      <c r="M468" s="20">
        <f t="shared" si="30"/>
        <v>21492</v>
      </c>
      <c r="N468" s="20" t="str">
        <f t="shared" si="31"/>
        <v>profit</v>
      </c>
    </row>
    <row r="469" spans="1:14" ht="15.6" thickTop="1" thickBot="1" x14ac:dyDescent="0.35">
      <c r="A469" s="18">
        <v>45525</v>
      </c>
      <c r="B469" s="18" t="s">
        <v>91</v>
      </c>
      <c r="C469" s="19" t="s">
        <v>232</v>
      </c>
      <c r="D469" s="19" t="s">
        <v>80</v>
      </c>
      <c r="E469" s="19" t="s">
        <v>10</v>
      </c>
      <c r="F469" s="19" t="s">
        <v>98</v>
      </c>
      <c r="G469" s="19" t="s">
        <v>8</v>
      </c>
      <c r="H469" s="19">
        <v>21</v>
      </c>
      <c r="I469" s="19">
        <v>929</v>
      </c>
      <c r="J469" s="19">
        <v>910</v>
      </c>
      <c r="K469" s="20">
        <f t="shared" si="28"/>
        <v>19509</v>
      </c>
      <c r="L469" s="20">
        <f t="shared" si="29"/>
        <v>19110</v>
      </c>
      <c r="M469" s="20">
        <f t="shared" si="30"/>
        <v>-399</v>
      </c>
      <c r="N469" s="20" t="str">
        <f t="shared" si="31"/>
        <v>loss</v>
      </c>
    </row>
    <row r="470" spans="1:14" ht="15.6" thickTop="1" thickBot="1" x14ac:dyDescent="0.35">
      <c r="A470" s="18">
        <v>45520</v>
      </c>
      <c r="B470" s="18" t="s">
        <v>91</v>
      </c>
      <c r="C470" s="19" t="s">
        <v>154</v>
      </c>
      <c r="D470" s="19" t="s">
        <v>80</v>
      </c>
      <c r="E470" s="19" t="s">
        <v>10</v>
      </c>
      <c r="F470" s="19" t="s">
        <v>86</v>
      </c>
      <c r="G470" s="19" t="s">
        <v>12</v>
      </c>
      <c r="H470" s="19">
        <v>23</v>
      </c>
      <c r="I470" s="19">
        <v>884</v>
      </c>
      <c r="J470" s="19">
        <v>1392</v>
      </c>
      <c r="K470" s="20">
        <f t="shared" si="28"/>
        <v>20332</v>
      </c>
      <c r="L470" s="20">
        <f t="shared" si="29"/>
        <v>32016</v>
      </c>
      <c r="M470" s="20">
        <f t="shared" si="30"/>
        <v>11684</v>
      </c>
      <c r="N470" s="20" t="str">
        <f t="shared" si="31"/>
        <v>profit</v>
      </c>
    </row>
    <row r="471" spans="1:14" ht="15.6" thickTop="1" thickBot="1" x14ac:dyDescent="0.35">
      <c r="A471" s="18">
        <v>45527</v>
      </c>
      <c r="B471" s="18" t="s">
        <v>91</v>
      </c>
      <c r="C471" s="19" t="s">
        <v>233</v>
      </c>
      <c r="D471" s="19" t="s">
        <v>80</v>
      </c>
      <c r="E471" s="19" t="s">
        <v>10</v>
      </c>
      <c r="F471" s="19" t="s">
        <v>94</v>
      </c>
      <c r="G471" s="19" t="s">
        <v>8</v>
      </c>
      <c r="H471" s="19">
        <v>28</v>
      </c>
      <c r="I471" s="19">
        <v>873</v>
      </c>
      <c r="J471" s="19">
        <v>809</v>
      </c>
      <c r="K471" s="20">
        <f t="shared" si="28"/>
        <v>24444</v>
      </c>
      <c r="L471" s="20">
        <f t="shared" si="29"/>
        <v>22652</v>
      </c>
      <c r="M471" s="20">
        <f t="shared" si="30"/>
        <v>-1792</v>
      </c>
      <c r="N471" s="20" t="str">
        <f t="shared" si="31"/>
        <v>loss</v>
      </c>
    </row>
    <row r="472" spans="1:14" ht="15.6" thickTop="1" thickBot="1" x14ac:dyDescent="0.35">
      <c r="A472" s="18">
        <v>45589</v>
      </c>
      <c r="B472" s="18" t="s">
        <v>118</v>
      </c>
      <c r="C472" s="19" t="s">
        <v>235</v>
      </c>
      <c r="D472" s="19" t="s">
        <v>80</v>
      </c>
      <c r="E472" s="19" t="s">
        <v>165</v>
      </c>
      <c r="F472" s="19" t="s">
        <v>94</v>
      </c>
      <c r="G472" s="19" t="s">
        <v>8</v>
      </c>
      <c r="H472" s="19">
        <v>21</v>
      </c>
      <c r="I472" s="19">
        <v>541</v>
      </c>
      <c r="J472" s="19">
        <v>1339</v>
      </c>
      <c r="K472" s="20">
        <f t="shared" si="28"/>
        <v>11361</v>
      </c>
      <c r="L472" s="20">
        <f t="shared" si="29"/>
        <v>28119</v>
      </c>
      <c r="M472" s="20">
        <f t="shared" si="30"/>
        <v>16758</v>
      </c>
      <c r="N472" s="20" t="str">
        <f t="shared" si="31"/>
        <v>profit</v>
      </c>
    </row>
    <row r="473" spans="1:14" ht="15.6" thickTop="1" thickBot="1" x14ac:dyDescent="0.35">
      <c r="A473" s="18">
        <v>45591</v>
      </c>
      <c r="B473" s="18" t="s">
        <v>118</v>
      </c>
      <c r="C473" s="19" t="s">
        <v>236</v>
      </c>
      <c r="D473" s="19" t="s">
        <v>80</v>
      </c>
      <c r="E473" s="19" t="s">
        <v>165</v>
      </c>
      <c r="F473" s="19" t="s">
        <v>64</v>
      </c>
      <c r="G473" s="19" t="s">
        <v>12</v>
      </c>
      <c r="H473" s="19">
        <v>22</v>
      </c>
      <c r="I473" s="19">
        <v>725</v>
      </c>
      <c r="J473" s="19">
        <v>1268</v>
      </c>
      <c r="K473" s="20">
        <f t="shared" si="28"/>
        <v>15950</v>
      </c>
      <c r="L473" s="20">
        <f t="shared" si="29"/>
        <v>27896</v>
      </c>
      <c r="M473" s="20">
        <f t="shared" si="30"/>
        <v>11946</v>
      </c>
      <c r="N473" s="20" t="str">
        <f t="shared" si="31"/>
        <v>profit</v>
      </c>
    </row>
    <row r="474" spans="1:14" ht="15.6" thickTop="1" thickBot="1" x14ac:dyDescent="0.35">
      <c r="A474" s="18">
        <v>45596</v>
      </c>
      <c r="B474" s="18" t="s">
        <v>118</v>
      </c>
      <c r="C474" s="19" t="s">
        <v>237</v>
      </c>
      <c r="D474" s="19" t="s">
        <v>80</v>
      </c>
      <c r="E474" s="19" t="s">
        <v>81</v>
      </c>
      <c r="F474" s="19" t="s">
        <v>54</v>
      </c>
      <c r="G474" s="19" t="s">
        <v>12</v>
      </c>
      <c r="H474" s="19">
        <v>21</v>
      </c>
      <c r="I474" s="19">
        <v>596</v>
      </c>
      <c r="J474" s="19">
        <v>838</v>
      </c>
      <c r="K474" s="20">
        <f t="shared" si="28"/>
        <v>12516</v>
      </c>
      <c r="L474" s="20">
        <f t="shared" si="29"/>
        <v>17598</v>
      </c>
      <c r="M474" s="20">
        <f t="shared" si="30"/>
        <v>5082</v>
      </c>
      <c r="N474" s="20" t="str">
        <f t="shared" si="31"/>
        <v>profit</v>
      </c>
    </row>
    <row r="475" spans="1:14" ht="15.6" thickTop="1" thickBot="1" x14ac:dyDescent="0.35">
      <c r="A475" s="18">
        <v>45597</v>
      </c>
      <c r="B475" s="18" t="s">
        <v>193</v>
      </c>
      <c r="C475" s="19" t="s">
        <v>239</v>
      </c>
      <c r="D475" s="19" t="s">
        <v>80</v>
      </c>
      <c r="E475" s="19" t="s">
        <v>81</v>
      </c>
      <c r="F475" s="19" t="s">
        <v>56</v>
      </c>
      <c r="G475" s="19" t="s">
        <v>12</v>
      </c>
      <c r="H475" s="19">
        <v>30</v>
      </c>
      <c r="I475" s="19">
        <v>910</v>
      </c>
      <c r="J475" s="19">
        <v>1290</v>
      </c>
      <c r="K475" s="20">
        <f t="shared" si="28"/>
        <v>27300</v>
      </c>
      <c r="L475" s="20">
        <f t="shared" si="29"/>
        <v>38700</v>
      </c>
      <c r="M475" s="20">
        <f t="shared" si="30"/>
        <v>11400</v>
      </c>
      <c r="N475" s="20" t="str">
        <f t="shared" si="31"/>
        <v>profit</v>
      </c>
    </row>
    <row r="476" spans="1:14" ht="15.6" thickTop="1" thickBot="1" x14ac:dyDescent="0.35">
      <c r="A476" s="18">
        <v>45526</v>
      </c>
      <c r="B476" s="18" t="s">
        <v>91</v>
      </c>
      <c r="C476" s="19" t="s">
        <v>155</v>
      </c>
      <c r="D476" s="19" t="s">
        <v>80</v>
      </c>
      <c r="E476" s="19" t="s">
        <v>10</v>
      </c>
      <c r="F476" s="19" t="s">
        <v>98</v>
      </c>
      <c r="G476" s="19" t="s">
        <v>8</v>
      </c>
      <c r="H476" s="19">
        <v>20</v>
      </c>
      <c r="I476" s="19">
        <v>997</v>
      </c>
      <c r="J476" s="19">
        <v>784</v>
      </c>
      <c r="K476" s="20">
        <f t="shared" si="28"/>
        <v>19940</v>
      </c>
      <c r="L476" s="20">
        <f t="shared" si="29"/>
        <v>15680</v>
      </c>
      <c r="M476" s="20">
        <f t="shared" si="30"/>
        <v>-4260</v>
      </c>
      <c r="N476" s="20" t="str">
        <f t="shared" si="31"/>
        <v>loss</v>
      </c>
    </row>
    <row r="477" spans="1:14" ht="15.6" thickTop="1" thickBot="1" x14ac:dyDescent="0.35">
      <c r="A477" s="18">
        <v>45598</v>
      </c>
      <c r="B477" s="18" t="s">
        <v>193</v>
      </c>
      <c r="C477" s="19" t="s">
        <v>241</v>
      </c>
      <c r="D477" s="19" t="s">
        <v>80</v>
      </c>
      <c r="E477" s="19" t="s">
        <v>81</v>
      </c>
      <c r="F477" s="19" t="s">
        <v>58</v>
      </c>
      <c r="G477" s="19" t="s">
        <v>12</v>
      </c>
      <c r="H477" s="19">
        <v>25</v>
      </c>
      <c r="I477" s="19">
        <v>532</v>
      </c>
      <c r="J477" s="19">
        <v>1358</v>
      </c>
      <c r="K477" s="20">
        <f t="shared" si="28"/>
        <v>13300</v>
      </c>
      <c r="L477" s="20">
        <f t="shared" si="29"/>
        <v>33950</v>
      </c>
      <c r="M477" s="20">
        <f t="shared" si="30"/>
        <v>20650</v>
      </c>
      <c r="N477" s="20" t="str">
        <f t="shared" si="31"/>
        <v>profit</v>
      </c>
    </row>
    <row r="478" spans="1:14" ht="15.6" thickTop="1" thickBot="1" x14ac:dyDescent="0.35">
      <c r="A478" s="18">
        <v>45599</v>
      </c>
      <c r="B478" s="18" t="s">
        <v>193</v>
      </c>
      <c r="C478" s="19" t="s">
        <v>242</v>
      </c>
      <c r="D478" s="19" t="s">
        <v>80</v>
      </c>
      <c r="E478" s="19" t="s">
        <v>81</v>
      </c>
      <c r="F478" s="19" t="s">
        <v>60</v>
      </c>
      <c r="G478" s="19" t="s">
        <v>8</v>
      </c>
      <c r="H478" s="19">
        <v>29</v>
      </c>
      <c r="I478" s="19">
        <v>813</v>
      </c>
      <c r="J478" s="19">
        <v>1241</v>
      </c>
      <c r="K478" s="20">
        <f t="shared" si="28"/>
        <v>23577</v>
      </c>
      <c r="L478" s="20">
        <f t="shared" si="29"/>
        <v>35989</v>
      </c>
      <c r="M478" s="20">
        <f t="shared" si="30"/>
        <v>12412</v>
      </c>
      <c r="N478" s="20" t="str">
        <f t="shared" si="31"/>
        <v>profit</v>
      </c>
    </row>
    <row r="479" spans="1:14" ht="15.6" thickTop="1" thickBot="1" x14ac:dyDescent="0.35">
      <c r="A479" s="18">
        <v>45600</v>
      </c>
      <c r="B479" s="18" t="s">
        <v>193</v>
      </c>
      <c r="C479" s="19" t="s">
        <v>243</v>
      </c>
      <c r="D479" s="19" t="s">
        <v>80</v>
      </c>
      <c r="E479" s="19" t="s">
        <v>81</v>
      </c>
      <c r="F479" s="19" t="s">
        <v>60</v>
      </c>
      <c r="G479" s="19" t="s">
        <v>8</v>
      </c>
      <c r="H479" s="19">
        <v>28</v>
      </c>
      <c r="I479" s="19">
        <v>858</v>
      </c>
      <c r="J479" s="19">
        <v>1127</v>
      </c>
      <c r="K479" s="20">
        <f t="shared" si="28"/>
        <v>24024</v>
      </c>
      <c r="L479" s="20">
        <f t="shared" si="29"/>
        <v>31556</v>
      </c>
      <c r="M479" s="20">
        <f t="shared" si="30"/>
        <v>7532</v>
      </c>
      <c r="N479" s="20" t="str">
        <f t="shared" si="31"/>
        <v>profit</v>
      </c>
    </row>
    <row r="480" spans="1:14" ht="15.6" thickTop="1" thickBot="1" x14ac:dyDescent="0.35">
      <c r="A480" s="18">
        <v>45601</v>
      </c>
      <c r="B480" s="18" t="s">
        <v>193</v>
      </c>
      <c r="C480" s="19" t="s">
        <v>244</v>
      </c>
      <c r="D480" s="19" t="s">
        <v>80</v>
      </c>
      <c r="E480" s="19" t="s">
        <v>81</v>
      </c>
      <c r="F480" s="19" t="s">
        <v>62</v>
      </c>
      <c r="G480" s="19" t="s">
        <v>8</v>
      </c>
      <c r="H480" s="19">
        <v>24</v>
      </c>
      <c r="I480" s="19">
        <v>641</v>
      </c>
      <c r="J480" s="19">
        <v>1337</v>
      </c>
      <c r="K480" s="20">
        <f t="shared" si="28"/>
        <v>15384</v>
      </c>
      <c r="L480" s="20">
        <f t="shared" si="29"/>
        <v>32088</v>
      </c>
      <c r="M480" s="20">
        <f t="shared" si="30"/>
        <v>16704</v>
      </c>
      <c r="N480" s="20" t="str">
        <f t="shared" si="31"/>
        <v>profit</v>
      </c>
    </row>
    <row r="481" spans="1:14" ht="15.6" thickTop="1" thickBot="1" x14ac:dyDescent="0.35">
      <c r="A481" s="18">
        <v>45609</v>
      </c>
      <c r="B481" s="18" t="s">
        <v>193</v>
      </c>
      <c r="C481" s="19" t="s">
        <v>246</v>
      </c>
      <c r="D481" s="19" t="s">
        <v>80</v>
      </c>
      <c r="E481" s="19" t="s">
        <v>97</v>
      </c>
      <c r="F481" s="19" t="s">
        <v>109</v>
      </c>
      <c r="G481" s="19" t="s">
        <v>12</v>
      </c>
      <c r="H481" s="19">
        <v>25</v>
      </c>
      <c r="I481" s="19">
        <v>709</v>
      </c>
      <c r="J481" s="19">
        <v>1386</v>
      </c>
      <c r="K481" s="20">
        <f t="shared" si="28"/>
        <v>17725</v>
      </c>
      <c r="L481" s="20">
        <f t="shared" si="29"/>
        <v>34650</v>
      </c>
      <c r="M481" s="20">
        <f t="shared" si="30"/>
        <v>16925</v>
      </c>
      <c r="N481" s="20" t="str">
        <f t="shared" si="31"/>
        <v>profit</v>
      </c>
    </row>
    <row r="482" spans="1:14" ht="15.6" thickTop="1" thickBot="1" x14ac:dyDescent="0.35">
      <c r="A482" s="18">
        <v>45611</v>
      </c>
      <c r="B482" s="18" t="s">
        <v>193</v>
      </c>
      <c r="C482" s="19" t="s">
        <v>247</v>
      </c>
      <c r="D482" s="19" t="s">
        <v>80</v>
      </c>
      <c r="E482" s="19" t="s">
        <v>97</v>
      </c>
      <c r="F482" s="19" t="s">
        <v>69</v>
      </c>
      <c r="G482" s="19" t="s">
        <v>12</v>
      </c>
      <c r="H482" s="19">
        <v>25</v>
      </c>
      <c r="I482" s="19">
        <v>802</v>
      </c>
      <c r="J482" s="19">
        <v>1126</v>
      </c>
      <c r="K482" s="20">
        <f t="shared" si="28"/>
        <v>20050</v>
      </c>
      <c r="L482" s="20">
        <f t="shared" si="29"/>
        <v>28150</v>
      </c>
      <c r="M482" s="20">
        <f t="shared" si="30"/>
        <v>8100</v>
      </c>
      <c r="N482" s="20" t="str">
        <f t="shared" si="31"/>
        <v>profit</v>
      </c>
    </row>
    <row r="483" spans="1:14" ht="15.6" thickTop="1" thickBot="1" x14ac:dyDescent="0.35">
      <c r="A483" s="18">
        <v>45612</v>
      </c>
      <c r="B483" s="18" t="s">
        <v>193</v>
      </c>
      <c r="C483" s="19" t="s">
        <v>248</v>
      </c>
      <c r="D483" s="19" t="s">
        <v>80</v>
      </c>
      <c r="E483" s="19" t="s">
        <v>97</v>
      </c>
      <c r="F483" s="19" t="s">
        <v>78</v>
      </c>
      <c r="G483" s="19" t="s">
        <v>12</v>
      </c>
      <c r="H483" s="19">
        <v>23</v>
      </c>
      <c r="I483" s="19">
        <v>893</v>
      </c>
      <c r="J483" s="19">
        <v>761</v>
      </c>
      <c r="K483" s="20">
        <f t="shared" si="28"/>
        <v>20539</v>
      </c>
      <c r="L483" s="20">
        <f t="shared" si="29"/>
        <v>17503</v>
      </c>
      <c r="M483" s="20">
        <f t="shared" si="30"/>
        <v>-3036</v>
      </c>
      <c r="N483" s="20" t="str">
        <f t="shared" si="31"/>
        <v>loss</v>
      </c>
    </row>
    <row r="484" spans="1:14" ht="15.6" thickTop="1" thickBot="1" x14ac:dyDescent="0.35">
      <c r="A484" s="18">
        <v>45613</v>
      </c>
      <c r="B484" s="18" t="s">
        <v>193</v>
      </c>
      <c r="C484" s="19" t="s">
        <v>249</v>
      </c>
      <c r="D484" s="19" t="s">
        <v>80</v>
      </c>
      <c r="E484" s="19" t="s">
        <v>97</v>
      </c>
      <c r="F484" s="19" t="s">
        <v>94</v>
      </c>
      <c r="G484" s="19" t="s">
        <v>12</v>
      </c>
      <c r="H484" s="19">
        <v>29</v>
      </c>
      <c r="I484" s="19">
        <v>852</v>
      </c>
      <c r="J484" s="19">
        <v>1452</v>
      </c>
      <c r="K484" s="20">
        <f t="shared" si="28"/>
        <v>24708</v>
      </c>
      <c r="L484" s="20">
        <f t="shared" si="29"/>
        <v>42108</v>
      </c>
      <c r="M484" s="20">
        <f t="shared" si="30"/>
        <v>17400</v>
      </c>
      <c r="N484" s="20" t="str">
        <f t="shared" si="31"/>
        <v>profit</v>
      </c>
    </row>
    <row r="485" spans="1:14" ht="15.6" thickTop="1" thickBot="1" x14ac:dyDescent="0.35">
      <c r="A485" s="18">
        <v>45535</v>
      </c>
      <c r="B485" s="18" t="s">
        <v>91</v>
      </c>
      <c r="C485" s="19" t="s">
        <v>156</v>
      </c>
      <c r="D485" s="19" t="s">
        <v>67</v>
      </c>
      <c r="E485" s="19" t="s">
        <v>132</v>
      </c>
      <c r="F485" s="19" t="s">
        <v>56</v>
      </c>
      <c r="G485" s="19" t="s">
        <v>12</v>
      </c>
      <c r="H485" s="19">
        <v>64</v>
      </c>
      <c r="I485" s="19">
        <v>580</v>
      </c>
      <c r="J485" s="19">
        <v>1164</v>
      </c>
      <c r="K485" s="20">
        <f t="shared" si="28"/>
        <v>37120</v>
      </c>
      <c r="L485" s="20">
        <f t="shared" si="29"/>
        <v>74496</v>
      </c>
      <c r="M485" s="20">
        <f t="shared" si="30"/>
        <v>37376</v>
      </c>
      <c r="N485" s="20" t="str">
        <f t="shared" si="31"/>
        <v>profit</v>
      </c>
    </row>
    <row r="486" spans="1:14" ht="15.6" thickTop="1" thickBot="1" x14ac:dyDescent="0.35">
      <c r="A486" s="18">
        <v>45615</v>
      </c>
      <c r="B486" s="18" t="s">
        <v>193</v>
      </c>
      <c r="C486" s="19" t="s">
        <v>250</v>
      </c>
      <c r="D486" s="19" t="s">
        <v>80</v>
      </c>
      <c r="E486" s="19" t="s">
        <v>97</v>
      </c>
      <c r="F486" s="19" t="s">
        <v>73</v>
      </c>
      <c r="G486" s="19" t="s">
        <v>8</v>
      </c>
      <c r="H486" s="19">
        <v>23</v>
      </c>
      <c r="I486" s="19">
        <v>747</v>
      </c>
      <c r="J486" s="19">
        <v>1340</v>
      </c>
      <c r="K486" s="20">
        <f t="shared" si="28"/>
        <v>17181</v>
      </c>
      <c r="L486" s="20">
        <f t="shared" si="29"/>
        <v>30820</v>
      </c>
      <c r="M486" s="20">
        <f t="shared" si="30"/>
        <v>13639</v>
      </c>
      <c r="N486" s="20" t="str">
        <f t="shared" si="31"/>
        <v>profit</v>
      </c>
    </row>
    <row r="487" spans="1:14" ht="15.6" thickTop="1" thickBot="1" x14ac:dyDescent="0.35">
      <c r="A487" s="18">
        <v>45617</v>
      </c>
      <c r="B487" s="18" t="s">
        <v>193</v>
      </c>
      <c r="C487" s="19" t="s">
        <v>251</v>
      </c>
      <c r="D487" s="19" t="s">
        <v>80</v>
      </c>
      <c r="E487" s="19" t="s">
        <v>97</v>
      </c>
      <c r="F487" s="19" t="s">
        <v>78</v>
      </c>
      <c r="G487" s="19" t="s">
        <v>12</v>
      </c>
      <c r="H487" s="19">
        <v>26</v>
      </c>
      <c r="I487" s="19">
        <v>625</v>
      </c>
      <c r="J487" s="19">
        <v>1298</v>
      </c>
      <c r="K487" s="20">
        <f t="shared" si="28"/>
        <v>16250</v>
      </c>
      <c r="L487" s="20">
        <f t="shared" si="29"/>
        <v>33748</v>
      </c>
      <c r="M487" s="20">
        <f t="shared" si="30"/>
        <v>17498</v>
      </c>
      <c r="N487" s="20" t="str">
        <f t="shared" si="31"/>
        <v>profit</v>
      </c>
    </row>
    <row r="488" spans="1:14" ht="15.6" thickTop="1" thickBot="1" x14ac:dyDescent="0.35">
      <c r="A488" s="18">
        <v>45618</v>
      </c>
      <c r="B488" s="18" t="s">
        <v>193</v>
      </c>
      <c r="C488" s="19" t="s">
        <v>253</v>
      </c>
      <c r="D488" s="19" t="s">
        <v>80</v>
      </c>
      <c r="E488" s="19" t="s">
        <v>97</v>
      </c>
      <c r="F488" s="19" t="s">
        <v>62</v>
      </c>
      <c r="G488" s="19" t="s">
        <v>12</v>
      </c>
      <c r="H488" s="19">
        <v>23</v>
      </c>
      <c r="I488" s="19">
        <v>706</v>
      </c>
      <c r="J488" s="19">
        <v>988</v>
      </c>
      <c r="K488" s="20">
        <f t="shared" si="28"/>
        <v>16238</v>
      </c>
      <c r="L488" s="20">
        <f t="shared" si="29"/>
        <v>22724</v>
      </c>
      <c r="M488" s="20">
        <f t="shared" si="30"/>
        <v>6486</v>
      </c>
      <c r="N488" s="20" t="str">
        <f t="shared" si="31"/>
        <v>profit</v>
      </c>
    </row>
    <row r="489" spans="1:14" ht="15.6" thickTop="1" thickBot="1" x14ac:dyDescent="0.35">
      <c r="A489" s="18">
        <v>45619</v>
      </c>
      <c r="B489" s="18" t="s">
        <v>193</v>
      </c>
      <c r="C489" s="19" t="s">
        <v>255</v>
      </c>
      <c r="D489" s="19" t="s">
        <v>80</v>
      </c>
      <c r="E489" s="19" t="s">
        <v>97</v>
      </c>
      <c r="F489" s="19" t="s">
        <v>78</v>
      </c>
      <c r="G489" s="19" t="s">
        <v>12</v>
      </c>
      <c r="H489" s="19">
        <v>28</v>
      </c>
      <c r="I489" s="19">
        <v>858</v>
      </c>
      <c r="J489" s="19">
        <v>1113</v>
      </c>
      <c r="K489" s="20">
        <f t="shared" si="28"/>
        <v>24024</v>
      </c>
      <c r="L489" s="20">
        <f t="shared" si="29"/>
        <v>31164</v>
      </c>
      <c r="M489" s="20">
        <f t="shared" si="30"/>
        <v>7140</v>
      </c>
      <c r="N489" s="20" t="str">
        <f t="shared" si="31"/>
        <v>profit</v>
      </c>
    </row>
    <row r="490" spans="1:14" ht="15.6" thickTop="1" thickBot="1" x14ac:dyDescent="0.35">
      <c r="A490" s="18">
        <v>45540</v>
      </c>
      <c r="B490" s="18" t="s">
        <v>103</v>
      </c>
      <c r="C490" s="19" t="s">
        <v>157</v>
      </c>
      <c r="D490" s="19" t="s">
        <v>67</v>
      </c>
      <c r="E490" s="19" t="s">
        <v>152</v>
      </c>
      <c r="F490" s="19" t="s">
        <v>64</v>
      </c>
      <c r="G490" s="19" t="s">
        <v>8</v>
      </c>
      <c r="H490" s="19">
        <v>52</v>
      </c>
      <c r="I490" s="19">
        <v>893</v>
      </c>
      <c r="J490" s="19">
        <v>1055</v>
      </c>
      <c r="K490" s="20">
        <f t="shared" si="28"/>
        <v>46436</v>
      </c>
      <c r="L490" s="20">
        <f t="shared" si="29"/>
        <v>54860</v>
      </c>
      <c r="M490" s="20">
        <f t="shared" si="30"/>
        <v>8424</v>
      </c>
      <c r="N490" s="20" t="str">
        <f t="shared" si="31"/>
        <v>profit</v>
      </c>
    </row>
    <row r="491" spans="1:14" ht="15.6" thickTop="1" thickBot="1" x14ac:dyDescent="0.35">
      <c r="A491" s="18">
        <v>45620</v>
      </c>
      <c r="B491" s="18" t="s">
        <v>193</v>
      </c>
      <c r="C491" s="19" t="s">
        <v>257</v>
      </c>
      <c r="D491" s="19" t="s">
        <v>80</v>
      </c>
      <c r="E491" s="19" t="s">
        <v>97</v>
      </c>
      <c r="F491" s="19" t="s">
        <v>83</v>
      </c>
      <c r="G491" s="19" t="s">
        <v>12</v>
      </c>
      <c r="H491" s="19">
        <v>24</v>
      </c>
      <c r="I491" s="19">
        <v>736</v>
      </c>
      <c r="J491" s="19">
        <v>1406</v>
      </c>
      <c r="K491" s="20">
        <f t="shared" si="28"/>
        <v>17664</v>
      </c>
      <c r="L491" s="20">
        <f t="shared" si="29"/>
        <v>33744</v>
      </c>
      <c r="M491" s="20">
        <f t="shared" si="30"/>
        <v>16080</v>
      </c>
      <c r="N491" s="20" t="str">
        <f t="shared" si="31"/>
        <v>profit</v>
      </c>
    </row>
    <row r="492" spans="1:14" ht="15.6" thickTop="1" thickBot="1" x14ac:dyDescent="0.35">
      <c r="A492" s="18">
        <v>45621</v>
      </c>
      <c r="B492" s="18" t="s">
        <v>193</v>
      </c>
      <c r="C492" s="19" t="s">
        <v>258</v>
      </c>
      <c r="D492" s="19" t="s">
        <v>80</v>
      </c>
      <c r="E492" s="19" t="s">
        <v>97</v>
      </c>
      <c r="F492" s="19" t="s">
        <v>62</v>
      </c>
      <c r="G492" s="19" t="s">
        <v>12</v>
      </c>
      <c r="H492" s="19">
        <v>20</v>
      </c>
      <c r="I492" s="19">
        <v>599</v>
      </c>
      <c r="J492" s="19">
        <v>1023</v>
      </c>
      <c r="K492" s="20">
        <f t="shared" si="28"/>
        <v>11980</v>
      </c>
      <c r="L492" s="20">
        <f t="shared" si="29"/>
        <v>20460</v>
      </c>
      <c r="M492" s="20">
        <f t="shared" si="30"/>
        <v>8480</v>
      </c>
      <c r="N492" s="20" t="str">
        <f t="shared" si="31"/>
        <v>profit</v>
      </c>
    </row>
    <row r="493" spans="1:14" ht="15.6" thickTop="1" thickBot="1" x14ac:dyDescent="0.35">
      <c r="A493" s="18">
        <v>45622</v>
      </c>
      <c r="B493" s="18" t="s">
        <v>193</v>
      </c>
      <c r="C493" s="19" t="s">
        <v>259</v>
      </c>
      <c r="D493" s="19" t="s">
        <v>80</v>
      </c>
      <c r="E493" s="19" t="s">
        <v>97</v>
      </c>
      <c r="F493" s="19" t="s">
        <v>86</v>
      </c>
      <c r="G493" s="19" t="s">
        <v>8</v>
      </c>
      <c r="H493" s="19">
        <v>22</v>
      </c>
      <c r="I493" s="19">
        <v>524</v>
      </c>
      <c r="J493" s="19">
        <v>1147</v>
      </c>
      <c r="K493" s="20">
        <f t="shared" si="28"/>
        <v>11528</v>
      </c>
      <c r="L493" s="20">
        <f t="shared" si="29"/>
        <v>25234</v>
      </c>
      <c r="M493" s="20">
        <f t="shared" si="30"/>
        <v>13706</v>
      </c>
      <c r="N493" s="20" t="str">
        <f t="shared" si="31"/>
        <v>profit</v>
      </c>
    </row>
    <row r="494" spans="1:14" ht="15.6" thickTop="1" thickBot="1" x14ac:dyDescent="0.35">
      <c r="A494" s="18">
        <v>45623</v>
      </c>
      <c r="B494" s="18" t="s">
        <v>193</v>
      </c>
      <c r="C494" s="19" t="s">
        <v>260</v>
      </c>
      <c r="D494" s="19" t="s">
        <v>80</v>
      </c>
      <c r="E494" s="19" t="s">
        <v>97</v>
      </c>
      <c r="F494" s="19" t="s">
        <v>88</v>
      </c>
      <c r="G494" s="19" t="s">
        <v>8</v>
      </c>
      <c r="H494" s="19">
        <v>27</v>
      </c>
      <c r="I494" s="19">
        <v>744</v>
      </c>
      <c r="J494" s="19">
        <v>1253</v>
      </c>
      <c r="K494" s="20">
        <f t="shared" si="28"/>
        <v>20088</v>
      </c>
      <c r="L494" s="20">
        <f t="shared" si="29"/>
        <v>33831</v>
      </c>
      <c r="M494" s="20">
        <f t="shared" si="30"/>
        <v>13743</v>
      </c>
      <c r="N494" s="20" t="str">
        <f t="shared" si="31"/>
        <v>profit</v>
      </c>
    </row>
    <row r="495" spans="1:14" ht="15.6" thickTop="1" thickBot="1" x14ac:dyDescent="0.35">
      <c r="A495" s="18">
        <v>45624</v>
      </c>
      <c r="B495" s="18" t="s">
        <v>193</v>
      </c>
      <c r="C495" s="19" t="s">
        <v>261</v>
      </c>
      <c r="D495" s="19" t="s">
        <v>80</v>
      </c>
      <c r="E495" s="19" t="s">
        <v>10</v>
      </c>
      <c r="F495" s="19" t="s">
        <v>69</v>
      </c>
      <c r="G495" s="19" t="s">
        <v>8</v>
      </c>
      <c r="H495" s="19">
        <v>27</v>
      </c>
      <c r="I495" s="19">
        <v>826</v>
      </c>
      <c r="J495" s="19">
        <v>917</v>
      </c>
      <c r="K495" s="20">
        <f t="shared" si="28"/>
        <v>22302</v>
      </c>
      <c r="L495" s="20">
        <f t="shared" si="29"/>
        <v>24759</v>
      </c>
      <c r="M495" s="20">
        <f t="shared" si="30"/>
        <v>2457</v>
      </c>
      <c r="N495" s="20" t="str">
        <f t="shared" si="31"/>
        <v>profit</v>
      </c>
    </row>
    <row r="496" spans="1:14" ht="15.6" thickTop="1" thickBot="1" x14ac:dyDescent="0.35">
      <c r="A496" s="18">
        <v>45625</v>
      </c>
      <c r="B496" s="18" t="s">
        <v>193</v>
      </c>
      <c r="C496" s="19" t="s">
        <v>262</v>
      </c>
      <c r="D496" s="19" t="s">
        <v>80</v>
      </c>
      <c r="E496" s="19" t="s">
        <v>10</v>
      </c>
      <c r="F496" s="19" t="s">
        <v>73</v>
      </c>
      <c r="G496" s="19" t="s">
        <v>8</v>
      </c>
      <c r="H496" s="19">
        <v>27</v>
      </c>
      <c r="I496" s="19">
        <v>573</v>
      </c>
      <c r="J496" s="19">
        <v>1266</v>
      </c>
      <c r="K496" s="20">
        <f t="shared" si="28"/>
        <v>15471</v>
      </c>
      <c r="L496" s="20">
        <f t="shared" si="29"/>
        <v>34182</v>
      </c>
      <c r="M496" s="20">
        <f t="shared" si="30"/>
        <v>18711</v>
      </c>
      <c r="N496" s="20" t="str">
        <f t="shared" si="31"/>
        <v>profit</v>
      </c>
    </row>
    <row r="497" spans="1:14" ht="15.6" thickTop="1" thickBot="1" x14ac:dyDescent="0.35">
      <c r="A497" s="18">
        <v>45627</v>
      </c>
      <c r="B497" s="18" t="s">
        <v>222</v>
      </c>
      <c r="C497" s="19" t="s">
        <v>264</v>
      </c>
      <c r="D497" s="19" t="s">
        <v>80</v>
      </c>
      <c r="E497" s="19" t="s">
        <v>10</v>
      </c>
      <c r="F497" s="19" t="s">
        <v>98</v>
      </c>
      <c r="G497" s="19" t="s">
        <v>8</v>
      </c>
      <c r="H497" s="19">
        <v>28</v>
      </c>
      <c r="I497" s="19">
        <v>798</v>
      </c>
      <c r="J497" s="19">
        <v>1131</v>
      </c>
      <c r="K497" s="20">
        <f t="shared" si="28"/>
        <v>22344</v>
      </c>
      <c r="L497" s="20">
        <f t="shared" si="29"/>
        <v>31668</v>
      </c>
      <c r="M497" s="20">
        <f t="shared" si="30"/>
        <v>9324</v>
      </c>
      <c r="N497" s="20" t="str">
        <f t="shared" si="31"/>
        <v>profit</v>
      </c>
    </row>
    <row r="498" spans="1:14" ht="15.6" thickTop="1" thickBot="1" x14ac:dyDescent="0.35">
      <c r="A498" s="18">
        <v>45628</v>
      </c>
      <c r="B498" s="18" t="s">
        <v>222</v>
      </c>
      <c r="C498" s="19" t="s">
        <v>265</v>
      </c>
      <c r="D498" s="19" t="s">
        <v>80</v>
      </c>
      <c r="E498" s="19" t="s">
        <v>10</v>
      </c>
      <c r="F498" s="19" t="s">
        <v>98</v>
      </c>
      <c r="G498" s="19" t="s">
        <v>8</v>
      </c>
      <c r="H498" s="19">
        <v>25</v>
      </c>
      <c r="I498" s="19">
        <v>982</v>
      </c>
      <c r="J498" s="19">
        <v>1479</v>
      </c>
      <c r="K498" s="20">
        <f t="shared" si="28"/>
        <v>24550</v>
      </c>
      <c r="L498" s="20">
        <f t="shared" si="29"/>
        <v>36975</v>
      </c>
      <c r="M498" s="20">
        <f t="shared" si="30"/>
        <v>12425</v>
      </c>
      <c r="N498" s="20" t="str">
        <f t="shared" si="31"/>
        <v>profit</v>
      </c>
    </row>
    <row r="499" spans="1:14" ht="15.6" thickTop="1" thickBot="1" x14ac:dyDescent="0.35">
      <c r="A499" s="18">
        <v>45549</v>
      </c>
      <c r="B499" s="18" t="s">
        <v>103</v>
      </c>
      <c r="C499" s="19" t="s">
        <v>158</v>
      </c>
      <c r="D499" s="19" t="s">
        <v>52</v>
      </c>
      <c r="E499" s="19" t="s">
        <v>71</v>
      </c>
      <c r="F499" s="19" t="s">
        <v>69</v>
      </c>
      <c r="G499" s="19" t="s">
        <v>8</v>
      </c>
      <c r="H499" s="19">
        <v>19</v>
      </c>
      <c r="I499" s="19">
        <v>938</v>
      </c>
      <c r="J499" s="19">
        <v>1348</v>
      </c>
      <c r="K499" s="20">
        <f t="shared" si="28"/>
        <v>17822</v>
      </c>
      <c r="L499" s="20">
        <f t="shared" si="29"/>
        <v>25612</v>
      </c>
      <c r="M499" s="20">
        <f t="shared" si="30"/>
        <v>7790</v>
      </c>
      <c r="N499" s="20" t="str">
        <f t="shared" si="31"/>
        <v>profit</v>
      </c>
    </row>
    <row r="500" spans="1:14" ht="15.6" thickTop="1" thickBot="1" x14ac:dyDescent="0.35">
      <c r="A500" s="18">
        <v>45630</v>
      </c>
      <c r="B500" s="18" t="s">
        <v>222</v>
      </c>
      <c r="C500" s="19" t="s">
        <v>266</v>
      </c>
      <c r="D500" s="19" t="s">
        <v>80</v>
      </c>
      <c r="E500" s="19" t="s">
        <v>10</v>
      </c>
      <c r="F500" s="19" t="s">
        <v>73</v>
      </c>
      <c r="G500" s="19" t="s">
        <v>12</v>
      </c>
      <c r="H500" s="19">
        <v>29</v>
      </c>
      <c r="I500" s="19">
        <v>841</v>
      </c>
      <c r="J500" s="19">
        <v>854</v>
      </c>
      <c r="K500" s="20">
        <f t="shared" si="28"/>
        <v>24389</v>
      </c>
      <c r="L500" s="20">
        <f t="shared" si="29"/>
        <v>24766</v>
      </c>
      <c r="M500" s="20">
        <f t="shared" si="30"/>
        <v>377</v>
      </c>
      <c r="N500" s="20" t="str">
        <f t="shared" si="31"/>
        <v>profit</v>
      </c>
    </row>
    <row r="501" spans="1:14" ht="15.6" thickTop="1" thickBot="1" x14ac:dyDescent="0.35">
      <c r="A501" s="18">
        <v>45631</v>
      </c>
      <c r="B501" s="18" t="s">
        <v>222</v>
      </c>
      <c r="C501" s="19" t="s">
        <v>267</v>
      </c>
      <c r="D501" s="19" t="s">
        <v>80</v>
      </c>
      <c r="E501" s="19" t="s">
        <v>10</v>
      </c>
      <c r="F501" s="19" t="s">
        <v>64</v>
      </c>
      <c r="G501" s="19" t="s">
        <v>12</v>
      </c>
      <c r="H501" s="19">
        <v>21</v>
      </c>
      <c r="I501" s="19">
        <v>691</v>
      </c>
      <c r="J501" s="19">
        <v>1142</v>
      </c>
      <c r="K501" s="20">
        <f t="shared" si="28"/>
        <v>14511</v>
      </c>
      <c r="L501" s="20">
        <f t="shared" si="29"/>
        <v>23982</v>
      </c>
      <c r="M501" s="20">
        <f t="shared" si="30"/>
        <v>9471</v>
      </c>
      <c r="N501" s="20" t="str">
        <f t="shared" si="31"/>
        <v>profit</v>
      </c>
    </row>
    <row r="502" spans="1:14" ht="15.6" thickTop="1" thickBot="1" x14ac:dyDescent="0.35">
      <c r="A502" s="18">
        <v>45632</v>
      </c>
      <c r="B502" s="18" t="s">
        <v>222</v>
      </c>
      <c r="C502" s="19" t="s">
        <v>268</v>
      </c>
      <c r="D502" s="19" t="s">
        <v>80</v>
      </c>
      <c r="E502" s="19" t="s">
        <v>10</v>
      </c>
      <c r="F502" s="19" t="s">
        <v>146</v>
      </c>
      <c r="G502" s="19" t="s">
        <v>12</v>
      </c>
      <c r="H502" s="19">
        <v>24</v>
      </c>
      <c r="I502" s="19">
        <v>526</v>
      </c>
      <c r="J502" s="19">
        <v>808</v>
      </c>
      <c r="K502" s="20">
        <f t="shared" si="28"/>
        <v>12624</v>
      </c>
      <c r="L502" s="20">
        <f t="shared" si="29"/>
        <v>19392</v>
      </c>
      <c r="M502" s="20">
        <f t="shared" si="30"/>
        <v>6768</v>
      </c>
      <c r="N502" s="20" t="str">
        <f t="shared" si="31"/>
        <v>profit</v>
      </c>
    </row>
    <row r="503" spans="1:14" ht="15.6" thickTop="1" thickBot="1" x14ac:dyDescent="0.35">
      <c r="A503" s="18">
        <v>45633</v>
      </c>
      <c r="B503" s="18" t="s">
        <v>222</v>
      </c>
      <c r="C503" s="19" t="s">
        <v>269</v>
      </c>
      <c r="D503" s="19" t="s">
        <v>80</v>
      </c>
      <c r="E503" s="19" t="s">
        <v>10</v>
      </c>
      <c r="F503" s="19" t="s">
        <v>78</v>
      </c>
      <c r="G503" s="19" t="s">
        <v>8</v>
      </c>
      <c r="H503" s="19">
        <v>29</v>
      </c>
      <c r="I503" s="19">
        <v>932</v>
      </c>
      <c r="J503" s="19">
        <v>1316</v>
      </c>
      <c r="K503" s="20">
        <f t="shared" si="28"/>
        <v>27028</v>
      </c>
      <c r="L503" s="20">
        <f t="shared" si="29"/>
        <v>38164</v>
      </c>
      <c r="M503" s="20">
        <f t="shared" si="30"/>
        <v>11136</v>
      </c>
      <c r="N503" s="20" t="str">
        <f t="shared" si="31"/>
        <v>profit</v>
      </c>
    </row>
    <row r="504" spans="1:14" ht="15.6" thickTop="1" thickBot="1" x14ac:dyDescent="0.35">
      <c r="A504" s="18">
        <v>45554</v>
      </c>
      <c r="B504" s="18" t="s">
        <v>103</v>
      </c>
      <c r="C504" s="19" t="s">
        <v>159</v>
      </c>
      <c r="D504" s="19" t="s">
        <v>52</v>
      </c>
      <c r="E504" s="19" t="s">
        <v>71</v>
      </c>
      <c r="F504" s="19" t="s">
        <v>73</v>
      </c>
      <c r="G504" s="19" t="s">
        <v>12</v>
      </c>
      <c r="H504" s="19">
        <v>17</v>
      </c>
      <c r="I504" s="19">
        <v>614</v>
      </c>
      <c r="J504" s="19">
        <v>1273</v>
      </c>
      <c r="K504" s="20">
        <f t="shared" si="28"/>
        <v>10438</v>
      </c>
      <c r="L504" s="20">
        <f t="shared" si="29"/>
        <v>21641</v>
      </c>
      <c r="M504" s="20">
        <f t="shared" si="30"/>
        <v>11203</v>
      </c>
      <c r="N504" s="20" t="str">
        <f t="shared" si="31"/>
        <v>profit</v>
      </c>
    </row>
    <row r="505" spans="1:14" ht="15.6" thickTop="1" thickBot="1" x14ac:dyDescent="0.35">
      <c r="A505" s="18">
        <v>45635</v>
      </c>
      <c r="B505" s="18" t="s">
        <v>222</v>
      </c>
      <c r="C505" s="19" t="s">
        <v>270</v>
      </c>
      <c r="D505" s="19" t="s">
        <v>80</v>
      </c>
      <c r="E505" s="19" t="s">
        <v>10</v>
      </c>
      <c r="F505" s="19" t="s">
        <v>187</v>
      </c>
      <c r="G505" s="19" t="s">
        <v>12</v>
      </c>
      <c r="H505" s="19">
        <v>22</v>
      </c>
      <c r="I505" s="19">
        <v>603</v>
      </c>
      <c r="J505" s="19">
        <v>794</v>
      </c>
      <c r="K505" s="20">
        <f t="shared" si="28"/>
        <v>13266</v>
      </c>
      <c r="L505" s="20">
        <f t="shared" si="29"/>
        <v>17468</v>
      </c>
      <c r="M505" s="20">
        <f t="shared" si="30"/>
        <v>4202</v>
      </c>
      <c r="N505" s="20" t="str">
        <f t="shared" si="31"/>
        <v>profit</v>
      </c>
    </row>
    <row r="506" spans="1:14" ht="15.6" thickTop="1" thickBot="1" x14ac:dyDescent="0.35">
      <c r="A506" s="18">
        <v>45689</v>
      </c>
      <c r="B506" s="18" t="s">
        <v>271</v>
      </c>
      <c r="C506" s="19" t="s">
        <v>272</v>
      </c>
      <c r="D506" s="19" t="s">
        <v>80</v>
      </c>
      <c r="E506" s="19" t="s">
        <v>10</v>
      </c>
      <c r="F506" s="19" t="s">
        <v>78</v>
      </c>
      <c r="G506" s="19" t="s">
        <v>8</v>
      </c>
      <c r="H506" s="19">
        <v>30</v>
      </c>
      <c r="I506" s="19">
        <v>946</v>
      </c>
      <c r="J506" s="19">
        <v>1109</v>
      </c>
      <c r="K506" s="20">
        <f t="shared" si="28"/>
        <v>28380</v>
      </c>
      <c r="L506" s="20">
        <f t="shared" si="29"/>
        <v>33270</v>
      </c>
      <c r="M506" s="20">
        <f t="shared" si="30"/>
        <v>4890</v>
      </c>
      <c r="N506" s="20" t="str">
        <f t="shared" si="31"/>
        <v>profit</v>
      </c>
    </row>
    <row r="507" spans="1:14" ht="15.6" thickTop="1" thickBot="1" x14ac:dyDescent="0.35">
      <c r="A507" s="18">
        <v>45690</v>
      </c>
      <c r="B507" s="18" t="s">
        <v>271</v>
      </c>
      <c r="C507" s="19" t="s">
        <v>273</v>
      </c>
      <c r="D507" s="19" t="s">
        <v>80</v>
      </c>
      <c r="E507" s="19" t="s">
        <v>10</v>
      </c>
      <c r="F507" s="19" t="s">
        <v>185</v>
      </c>
      <c r="G507" s="19" t="s">
        <v>8</v>
      </c>
      <c r="H507" s="19">
        <v>24</v>
      </c>
      <c r="I507" s="19">
        <v>580</v>
      </c>
      <c r="J507" s="19">
        <v>809</v>
      </c>
      <c r="K507" s="20">
        <f t="shared" si="28"/>
        <v>13920</v>
      </c>
      <c r="L507" s="20">
        <f t="shared" si="29"/>
        <v>19416</v>
      </c>
      <c r="M507" s="20">
        <f t="shared" si="30"/>
        <v>5496</v>
      </c>
      <c r="N507" s="20" t="str">
        <f t="shared" si="31"/>
        <v>profit</v>
      </c>
    </row>
    <row r="508" spans="1:14" ht="15.6" thickTop="1" thickBot="1" x14ac:dyDescent="0.35">
      <c r="A508" s="18">
        <v>45691</v>
      </c>
      <c r="B508" s="18" t="s">
        <v>271</v>
      </c>
      <c r="C508" s="19" t="s">
        <v>274</v>
      </c>
      <c r="D508" s="19" t="s">
        <v>80</v>
      </c>
      <c r="E508" s="19" t="s">
        <v>10</v>
      </c>
      <c r="F508" s="19" t="s">
        <v>187</v>
      </c>
      <c r="G508" s="19" t="s">
        <v>8</v>
      </c>
      <c r="H508" s="19">
        <v>30</v>
      </c>
      <c r="I508" s="19">
        <v>732</v>
      </c>
      <c r="J508" s="19">
        <v>944</v>
      </c>
      <c r="K508" s="20">
        <f t="shared" si="28"/>
        <v>21960</v>
      </c>
      <c r="L508" s="20">
        <f t="shared" si="29"/>
        <v>28320</v>
      </c>
      <c r="M508" s="20">
        <f t="shared" si="30"/>
        <v>6360</v>
      </c>
      <c r="N508" s="20" t="str">
        <f t="shared" si="31"/>
        <v>profit</v>
      </c>
    </row>
    <row r="509" spans="1:14" ht="15.6" thickTop="1" thickBot="1" x14ac:dyDescent="0.35">
      <c r="A509" s="18">
        <v>45692</v>
      </c>
      <c r="B509" s="18" t="s">
        <v>271</v>
      </c>
      <c r="C509" s="19" t="s">
        <v>276</v>
      </c>
      <c r="D509" s="19" t="s">
        <v>80</v>
      </c>
      <c r="E509" s="19" t="s">
        <v>10</v>
      </c>
      <c r="F509" s="19" t="s">
        <v>54</v>
      </c>
      <c r="G509" s="19" t="s">
        <v>12</v>
      </c>
      <c r="H509" s="19">
        <v>20</v>
      </c>
      <c r="I509" s="19">
        <v>552</v>
      </c>
      <c r="J509" s="19">
        <v>1261</v>
      </c>
      <c r="K509" s="20">
        <f t="shared" si="28"/>
        <v>11040</v>
      </c>
      <c r="L509" s="20">
        <f t="shared" si="29"/>
        <v>25220</v>
      </c>
      <c r="M509" s="20">
        <f t="shared" si="30"/>
        <v>14180</v>
      </c>
      <c r="N509" s="20" t="str">
        <f t="shared" si="31"/>
        <v>profit</v>
      </c>
    </row>
    <row r="510" spans="1:14" ht="15.6" thickTop="1" thickBot="1" x14ac:dyDescent="0.35">
      <c r="A510" s="18">
        <v>45693</v>
      </c>
      <c r="B510" s="18" t="s">
        <v>271</v>
      </c>
      <c r="C510" s="19" t="s">
        <v>277</v>
      </c>
      <c r="D510" s="19" t="s">
        <v>80</v>
      </c>
      <c r="E510" s="19" t="s">
        <v>10</v>
      </c>
      <c r="F510" s="19" t="s">
        <v>56</v>
      </c>
      <c r="G510" s="19" t="s">
        <v>12</v>
      </c>
      <c r="H510" s="19">
        <v>21</v>
      </c>
      <c r="I510" s="19">
        <v>876</v>
      </c>
      <c r="J510" s="19">
        <v>1452</v>
      </c>
      <c r="K510" s="20">
        <f t="shared" si="28"/>
        <v>18396</v>
      </c>
      <c r="L510" s="20">
        <f t="shared" si="29"/>
        <v>30492</v>
      </c>
      <c r="M510" s="20">
        <f t="shared" si="30"/>
        <v>12096</v>
      </c>
      <c r="N510" s="20" t="str">
        <f t="shared" si="31"/>
        <v>profit</v>
      </c>
    </row>
    <row r="511" spans="1:14" ht="15.6" thickTop="1" thickBot="1" x14ac:dyDescent="0.35">
      <c r="A511" s="18">
        <v>45694</v>
      </c>
      <c r="B511" s="18" t="s">
        <v>271</v>
      </c>
      <c r="C511" s="19" t="s">
        <v>278</v>
      </c>
      <c r="D511" s="19" t="s">
        <v>80</v>
      </c>
      <c r="E511" s="19" t="s">
        <v>10</v>
      </c>
      <c r="F511" s="19" t="s">
        <v>58</v>
      </c>
      <c r="G511" s="19" t="s">
        <v>12</v>
      </c>
      <c r="H511" s="19">
        <v>27</v>
      </c>
      <c r="I511" s="19">
        <v>636</v>
      </c>
      <c r="J511" s="19">
        <v>1284</v>
      </c>
      <c r="K511" s="20">
        <f t="shared" si="28"/>
        <v>17172</v>
      </c>
      <c r="L511" s="20">
        <f t="shared" si="29"/>
        <v>34668</v>
      </c>
      <c r="M511" s="20">
        <f t="shared" si="30"/>
        <v>17496</v>
      </c>
      <c r="N511" s="20" t="str">
        <f t="shared" si="31"/>
        <v>profit</v>
      </c>
    </row>
    <row r="512" spans="1:14" ht="15.6" thickTop="1" thickBot="1" x14ac:dyDescent="0.35">
      <c r="A512" s="18">
        <v>45695</v>
      </c>
      <c r="B512" s="18" t="s">
        <v>271</v>
      </c>
      <c r="C512" s="19" t="s">
        <v>280</v>
      </c>
      <c r="D512" s="19" t="s">
        <v>80</v>
      </c>
      <c r="E512" s="19" t="s">
        <v>10</v>
      </c>
      <c r="F512" s="19" t="s">
        <v>60</v>
      </c>
      <c r="G512" s="19" t="s">
        <v>12</v>
      </c>
      <c r="H512" s="19">
        <v>21</v>
      </c>
      <c r="I512" s="19">
        <v>974</v>
      </c>
      <c r="J512" s="19">
        <v>1363</v>
      </c>
      <c r="K512" s="20">
        <f t="shared" si="28"/>
        <v>20454</v>
      </c>
      <c r="L512" s="20">
        <f t="shared" si="29"/>
        <v>28623</v>
      </c>
      <c r="M512" s="20">
        <f t="shared" si="30"/>
        <v>8169</v>
      </c>
      <c r="N512" s="20" t="str">
        <f t="shared" si="31"/>
        <v>profit</v>
      </c>
    </row>
    <row r="513" spans="1:14" ht="15.6" thickTop="1" thickBot="1" x14ac:dyDescent="0.35">
      <c r="A513" s="18">
        <v>45563</v>
      </c>
      <c r="B513" s="18" t="s">
        <v>103</v>
      </c>
      <c r="C513" s="19" t="s">
        <v>160</v>
      </c>
      <c r="D513" s="19" t="s">
        <v>52</v>
      </c>
      <c r="E513" s="19" t="s">
        <v>53</v>
      </c>
      <c r="F513" s="19" t="s">
        <v>73</v>
      </c>
      <c r="G513" s="19" t="s">
        <v>8</v>
      </c>
      <c r="H513" s="19">
        <v>10</v>
      </c>
      <c r="I513" s="19">
        <v>572</v>
      </c>
      <c r="J513" s="19">
        <v>801</v>
      </c>
      <c r="K513" s="20">
        <f t="shared" si="28"/>
        <v>5720</v>
      </c>
      <c r="L513" s="20">
        <f t="shared" si="29"/>
        <v>8010</v>
      </c>
      <c r="M513" s="20">
        <f t="shared" si="30"/>
        <v>2290</v>
      </c>
      <c r="N513" s="20" t="str">
        <f t="shared" si="31"/>
        <v>profit</v>
      </c>
    </row>
    <row r="514" spans="1:14" ht="15.6" thickTop="1" thickBot="1" x14ac:dyDescent="0.35">
      <c r="A514" s="18">
        <v>45696</v>
      </c>
      <c r="B514" s="18" t="s">
        <v>271</v>
      </c>
      <c r="C514" s="19" t="s">
        <v>281</v>
      </c>
      <c r="D514" s="19" t="s">
        <v>80</v>
      </c>
      <c r="E514" s="19" t="s">
        <v>10</v>
      </c>
      <c r="F514" s="19" t="s">
        <v>60</v>
      </c>
      <c r="G514" s="19" t="s">
        <v>12</v>
      </c>
      <c r="H514" s="19">
        <v>30</v>
      </c>
      <c r="I514" s="19">
        <v>518</v>
      </c>
      <c r="J514" s="19">
        <v>858</v>
      </c>
      <c r="K514" s="20">
        <f t="shared" ref="K514:K577" si="32">H514*I514</f>
        <v>15540</v>
      </c>
      <c r="L514" s="20">
        <f t="shared" ref="L514:L577" si="33">H514*J514</f>
        <v>25740</v>
      </c>
      <c r="M514" s="20">
        <f t="shared" ref="M514:M577" si="34">L514-K514</f>
        <v>10200</v>
      </c>
      <c r="N514" s="20" t="str">
        <f t="shared" ref="N514:N577" si="35">IF(M514&gt;0,"profit","loss")</f>
        <v>profit</v>
      </c>
    </row>
    <row r="515" spans="1:14" ht="15.6" thickTop="1" thickBot="1" x14ac:dyDescent="0.35">
      <c r="A515" s="18">
        <v>45565</v>
      </c>
      <c r="B515" s="18" t="s">
        <v>103</v>
      </c>
      <c r="C515" s="19" t="s">
        <v>161</v>
      </c>
      <c r="D515" s="19" t="s">
        <v>52</v>
      </c>
      <c r="E515" s="19" t="s">
        <v>53</v>
      </c>
      <c r="F515" s="19" t="s">
        <v>98</v>
      </c>
      <c r="G515" s="19" t="s">
        <v>8</v>
      </c>
      <c r="H515" s="19">
        <v>12</v>
      </c>
      <c r="I515" s="19">
        <v>674</v>
      </c>
      <c r="J515" s="19">
        <v>1265</v>
      </c>
      <c r="K515" s="20">
        <f t="shared" si="32"/>
        <v>8088</v>
      </c>
      <c r="L515" s="20">
        <f t="shared" si="33"/>
        <v>15180</v>
      </c>
      <c r="M515" s="20">
        <f t="shared" si="34"/>
        <v>7092</v>
      </c>
      <c r="N515" s="20" t="str">
        <f t="shared" si="35"/>
        <v>profit</v>
      </c>
    </row>
    <row r="516" spans="1:14" ht="15.6" thickTop="1" thickBot="1" x14ac:dyDescent="0.35">
      <c r="A516" s="18">
        <v>45697</v>
      </c>
      <c r="B516" s="18" t="s">
        <v>271</v>
      </c>
      <c r="C516" s="19" t="s">
        <v>282</v>
      </c>
      <c r="D516" s="19" t="s">
        <v>80</v>
      </c>
      <c r="E516" s="19" t="s">
        <v>10</v>
      </c>
      <c r="F516" s="19" t="s">
        <v>62</v>
      </c>
      <c r="G516" s="19" t="s">
        <v>8</v>
      </c>
      <c r="H516" s="19">
        <v>21</v>
      </c>
      <c r="I516" s="19">
        <v>531</v>
      </c>
      <c r="J516" s="19">
        <v>955</v>
      </c>
      <c r="K516" s="20">
        <f t="shared" si="32"/>
        <v>11151</v>
      </c>
      <c r="L516" s="20">
        <f t="shared" si="33"/>
        <v>20055</v>
      </c>
      <c r="M516" s="20">
        <f t="shared" si="34"/>
        <v>8904</v>
      </c>
      <c r="N516" s="20" t="str">
        <f t="shared" si="35"/>
        <v>profit</v>
      </c>
    </row>
    <row r="517" spans="1:14" ht="15.6" thickTop="1" thickBot="1" x14ac:dyDescent="0.35">
      <c r="A517" s="18">
        <v>45699</v>
      </c>
      <c r="B517" s="18" t="s">
        <v>271</v>
      </c>
      <c r="C517" s="19" t="s">
        <v>283</v>
      </c>
      <c r="D517" s="19" t="s">
        <v>80</v>
      </c>
      <c r="E517" s="19" t="s">
        <v>10</v>
      </c>
      <c r="F517" s="19" t="s">
        <v>69</v>
      </c>
      <c r="G517" s="19" t="s">
        <v>8</v>
      </c>
      <c r="H517" s="19">
        <v>26</v>
      </c>
      <c r="I517" s="19">
        <v>842</v>
      </c>
      <c r="J517" s="19">
        <v>1074</v>
      </c>
      <c r="K517" s="20">
        <f t="shared" si="32"/>
        <v>21892</v>
      </c>
      <c r="L517" s="20">
        <f t="shared" si="33"/>
        <v>27924</v>
      </c>
      <c r="M517" s="20">
        <f t="shared" si="34"/>
        <v>6032</v>
      </c>
      <c r="N517" s="20" t="str">
        <f t="shared" si="35"/>
        <v>profit</v>
      </c>
    </row>
    <row r="518" spans="1:14" ht="15.6" thickTop="1" thickBot="1" x14ac:dyDescent="0.35">
      <c r="A518" s="18">
        <v>45387</v>
      </c>
      <c r="B518" s="18" t="s">
        <v>65</v>
      </c>
      <c r="C518" s="19" t="s">
        <v>287</v>
      </c>
      <c r="D518" s="19" t="s">
        <v>67</v>
      </c>
      <c r="E518" s="19" t="s">
        <v>68</v>
      </c>
      <c r="F518" s="19" t="s">
        <v>109</v>
      </c>
      <c r="G518" s="19" t="s">
        <v>12</v>
      </c>
      <c r="H518" s="19">
        <v>95</v>
      </c>
      <c r="I518" s="19">
        <v>936</v>
      </c>
      <c r="J518" s="19">
        <v>1350</v>
      </c>
      <c r="K518" s="20">
        <f t="shared" si="32"/>
        <v>88920</v>
      </c>
      <c r="L518" s="20">
        <f t="shared" si="33"/>
        <v>128250</v>
      </c>
      <c r="M518" s="20">
        <f t="shared" si="34"/>
        <v>39330</v>
      </c>
      <c r="N518" s="20" t="str">
        <f t="shared" si="35"/>
        <v>profit</v>
      </c>
    </row>
    <row r="519" spans="1:14" ht="15.6" thickTop="1" thickBot="1" x14ac:dyDescent="0.35">
      <c r="A519" s="18">
        <v>45388</v>
      </c>
      <c r="B519" s="18" t="s">
        <v>65</v>
      </c>
      <c r="C519" s="19" t="s">
        <v>288</v>
      </c>
      <c r="D519" s="19" t="s">
        <v>67</v>
      </c>
      <c r="E519" s="19" t="s">
        <v>68</v>
      </c>
      <c r="F519" s="19" t="s">
        <v>111</v>
      </c>
      <c r="G519" s="19" t="s">
        <v>12</v>
      </c>
      <c r="H519" s="19">
        <v>84</v>
      </c>
      <c r="I519" s="19">
        <v>784</v>
      </c>
      <c r="J519" s="19">
        <v>965</v>
      </c>
      <c r="K519" s="20">
        <f t="shared" si="32"/>
        <v>65856</v>
      </c>
      <c r="L519" s="20">
        <f t="shared" si="33"/>
        <v>81060</v>
      </c>
      <c r="M519" s="20">
        <f t="shared" si="34"/>
        <v>15204</v>
      </c>
      <c r="N519" s="20" t="str">
        <f t="shared" si="35"/>
        <v>profit</v>
      </c>
    </row>
    <row r="520" spans="1:14" ht="15.6" thickTop="1" thickBot="1" x14ac:dyDescent="0.35">
      <c r="A520" s="18">
        <v>45390</v>
      </c>
      <c r="B520" s="18" t="s">
        <v>65</v>
      </c>
      <c r="C520" s="19" t="s">
        <v>289</v>
      </c>
      <c r="D520" s="19" t="s">
        <v>67</v>
      </c>
      <c r="E520" s="19" t="s">
        <v>68</v>
      </c>
      <c r="F520" s="19" t="s">
        <v>78</v>
      </c>
      <c r="G520" s="19" t="s">
        <v>12</v>
      </c>
      <c r="H520" s="19">
        <v>51</v>
      </c>
      <c r="I520" s="19">
        <v>847</v>
      </c>
      <c r="J520" s="19">
        <v>972</v>
      </c>
      <c r="K520" s="20">
        <f t="shared" si="32"/>
        <v>43197</v>
      </c>
      <c r="L520" s="20">
        <f t="shared" si="33"/>
        <v>49572</v>
      </c>
      <c r="M520" s="20">
        <f t="shared" si="34"/>
        <v>6375</v>
      </c>
      <c r="N520" s="20" t="str">
        <f t="shared" si="35"/>
        <v>profit</v>
      </c>
    </row>
    <row r="521" spans="1:14" ht="15.6" thickTop="1" thickBot="1" x14ac:dyDescent="0.35">
      <c r="A521" s="18">
        <v>45571</v>
      </c>
      <c r="B521" s="18" t="s">
        <v>118</v>
      </c>
      <c r="C521" s="19" t="s">
        <v>162</v>
      </c>
      <c r="D521" s="19" t="s">
        <v>67</v>
      </c>
      <c r="E521" s="19" t="s">
        <v>132</v>
      </c>
      <c r="F521" s="19" t="s">
        <v>78</v>
      </c>
      <c r="G521" s="19" t="s">
        <v>8</v>
      </c>
      <c r="H521" s="19">
        <v>52</v>
      </c>
      <c r="I521" s="19">
        <v>546</v>
      </c>
      <c r="J521" s="19">
        <v>1482</v>
      </c>
      <c r="K521" s="20">
        <f t="shared" si="32"/>
        <v>28392</v>
      </c>
      <c r="L521" s="20">
        <f t="shared" si="33"/>
        <v>77064</v>
      </c>
      <c r="M521" s="20">
        <f t="shared" si="34"/>
        <v>48672</v>
      </c>
      <c r="N521" s="20" t="str">
        <f t="shared" si="35"/>
        <v>profit</v>
      </c>
    </row>
    <row r="522" spans="1:14" ht="15.6" thickTop="1" thickBot="1" x14ac:dyDescent="0.35">
      <c r="A522" s="18">
        <v>45397</v>
      </c>
      <c r="B522" s="18" t="s">
        <v>65</v>
      </c>
      <c r="C522" s="19" t="s">
        <v>290</v>
      </c>
      <c r="D522" s="19" t="s">
        <v>67</v>
      </c>
      <c r="E522" s="19" t="s">
        <v>195</v>
      </c>
      <c r="F522" s="19" t="s">
        <v>78</v>
      </c>
      <c r="G522" s="19" t="s">
        <v>8</v>
      </c>
      <c r="H522" s="19">
        <v>68</v>
      </c>
      <c r="I522" s="19">
        <v>534</v>
      </c>
      <c r="J522" s="19">
        <v>1085</v>
      </c>
      <c r="K522" s="20">
        <f t="shared" si="32"/>
        <v>36312</v>
      </c>
      <c r="L522" s="20">
        <f t="shared" si="33"/>
        <v>73780</v>
      </c>
      <c r="M522" s="20">
        <f t="shared" si="34"/>
        <v>37468</v>
      </c>
      <c r="N522" s="20" t="str">
        <f t="shared" si="35"/>
        <v>profit</v>
      </c>
    </row>
    <row r="523" spans="1:14" ht="15.6" thickTop="1" thickBot="1" x14ac:dyDescent="0.35">
      <c r="A523" s="18">
        <v>45398</v>
      </c>
      <c r="B523" s="18" t="s">
        <v>65</v>
      </c>
      <c r="C523" s="19" t="s">
        <v>291</v>
      </c>
      <c r="D523" s="19" t="s">
        <v>67</v>
      </c>
      <c r="E523" s="19" t="s">
        <v>195</v>
      </c>
      <c r="F523" s="19" t="s">
        <v>83</v>
      </c>
      <c r="G523" s="19" t="s">
        <v>8</v>
      </c>
      <c r="H523" s="19">
        <v>68</v>
      </c>
      <c r="I523" s="19">
        <v>575</v>
      </c>
      <c r="J523" s="19">
        <v>1242</v>
      </c>
      <c r="K523" s="20">
        <f t="shared" si="32"/>
        <v>39100</v>
      </c>
      <c r="L523" s="20">
        <f t="shared" si="33"/>
        <v>84456</v>
      </c>
      <c r="M523" s="20">
        <f t="shared" si="34"/>
        <v>45356</v>
      </c>
      <c r="N523" s="20" t="str">
        <f t="shared" si="35"/>
        <v>profit</v>
      </c>
    </row>
    <row r="524" spans="1:14" ht="15.6" thickTop="1" thickBot="1" x14ac:dyDescent="0.35">
      <c r="A524" s="18">
        <v>45399</v>
      </c>
      <c r="B524" s="18" t="s">
        <v>65</v>
      </c>
      <c r="C524" s="19" t="s">
        <v>292</v>
      </c>
      <c r="D524" s="19" t="s">
        <v>67</v>
      </c>
      <c r="E524" s="19" t="s">
        <v>195</v>
      </c>
      <c r="F524" s="19" t="s">
        <v>62</v>
      </c>
      <c r="G524" s="19" t="s">
        <v>8</v>
      </c>
      <c r="H524" s="19">
        <v>79</v>
      </c>
      <c r="I524" s="19">
        <v>537</v>
      </c>
      <c r="J524" s="19">
        <v>850</v>
      </c>
      <c r="K524" s="20">
        <f t="shared" si="32"/>
        <v>42423</v>
      </c>
      <c r="L524" s="20">
        <f t="shared" si="33"/>
        <v>67150</v>
      </c>
      <c r="M524" s="20">
        <f t="shared" si="34"/>
        <v>24727</v>
      </c>
      <c r="N524" s="20" t="str">
        <f t="shared" si="35"/>
        <v>profit</v>
      </c>
    </row>
    <row r="525" spans="1:14" ht="15.6" thickTop="1" thickBot="1" x14ac:dyDescent="0.35">
      <c r="A525" s="18">
        <v>45400</v>
      </c>
      <c r="B525" s="18" t="s">
        <v>65</v>
      </c>
      <c r="C525" s="19" t="s">
        <v>293</v>
      </c>
      <c r="D525" s="19" t="s">
        <v>67</v>
      </c>
      <c r="E525" s="19" t="s">
        <v>195</v>
      </c>
      <c r="F525" s="19" t="s">
        <v>86</v>
      </c>
      <c r="G525" s="19" t="s">
        <v>8</v>
      </c>
      <c r="H525" s="19">
        <v>65</v>
      </c>
      <c r="I525" s="19">
        <v>935</v>
      </c>
      <c r="J525" s="19">
        <v>752</v>
      </c>
      <c r="K525" s="20">
        <f t="shared" si="32"/>
        <v>60775</v>
      </c>
      <c r="L525" s="20">
        <f t="shared" si="33"/>
        <v>48880</v>
      </c>
      <c r="M525" s="20">
        <f t="shared" si="34"/>
        <v>-11895</v>
      </c>
      <c r="N525" s="20" t="str">
        <f t="shared" si="35"/>
        <v>loss</v>
      </c>
    </row>
    <row r="526" spans="1:14" ht="15.6" thickTop="1" thickBot="1" x14ac:dyDescent="0.35">
      <c r="A526" s="18">
        <v>45401</v>
      </c>
      <c r="B526" s="18" t="s">
        <v>65</v>
      </c>
      <c r="C526" s="19" t="s">
        <v>294</v>
      </c>
      <c r="D526" s="19" t="s">
        <v>67</v>
      </c>
      <c r="E526" s="19" t="s">
        <v>195</v>
      </c>
      <c r="F526" s="19" t="s">
        <v>88</v>
      </c>
      <c r="G526" s="19" t="s">
        <v>8</v>
      </c>
      <c r="H526" s="19">
        <v>66</v>
      </c>
      <c r="I526" s="19">
        <v>709</v>
      </c>
      <c r="J526" s="19">
        <v>1021</v>
      </c>
      <c r="K526" s="20">
        <f t="shared" si="32"/>
        <v>46794</v>
      </c>
      <c r="L526" s="20">
        <f t="shared" si="33"/>
        <v>67386</v>
      </c>
      <c r="M526" s="20">
        <f t="shared" si="34"/>
        <v>20592</v>
      </c>
      <c r="N526" s="20" t="str">
        <f t="shared" si="35"/>
        <v>profit</v>
      </c>
    </row>
    <row r="527" spans="1:14" ht="15.6" thickTop="1" thickBot="1" x14ac:dyDescent="0.35">
      <c r="A527" s="18">
        <v>45402</v>
      </c>
      <c r="B527" s="18" t="s">
        <v>65</v>
      </c>
      <c r="C527" s="19" t="s">
        <v>295</v>
      </c>
      <c r="D527" s="19" t="s">
        <v>67</v>
      </c>
      <c r="E527" s="19" t="s">
        <v>195</v>
      </c>
      <c r="F527" s="19" t="s">
        <v>69</v>
      </c>
      <c r="G527" s="19" t="s">
        <v>12</v>
      </c>
      <c r="H527" s="19">
        <v>70</v>
      </c>
      <c r="I527" s="19">
        <v>751</v>
      </c>
      <c r="J527" s="19">
        <v>1485</v>
      </c>
      <c r="K527" s="20">
        <f t="shared" si="32"/>
        <v>52570</v>
      </c>
      <c r="L527" s="20">
        <f t="shared" si="33"/>
        <v>103950</v>
      </c>
      <c r="M527" s="20">
        <f t="shared" si="34"/>
        <v>51380</v>
      </c>
      <c r="N527" s="20" t="str">
        <f t="shared" si="35"/>
        <v>profit</v>
      </c>
    </row>
    <row r="528" spans="1:14" ht="15.6" thickTop="1" thickBot="1" x14ac:dyDescent="0.35">
      <c r="A528" s="18">
        <v>45578</v>
      </c>
      <c r="B528" s="18" t="s">
        <v>118</v>
      </c>
      <c r="C528" s="19" t="s">
        <v>167</v>
      </c>
      <c r="D528" s="19" t="s">
        <v>67</v>
      </c>
      <c r="E528" s="19" t="s">
        <v>152</v>
      </c>
      <c r="F528" s="19" t="s">
        <v>60</v>
      </c>
      <c r="G528" s="19" t="s">
        <v>12</v>
      </c>
      <c r="H528" s="19">
        <v>86</v>
      </c>
      <c r="I528" s="19">
        <v>717</v>
      </c>
      <c r="J528" s="19">
        <v>1445</v>
      </c>
      <c r="K528" s="20">
        <f t="shared" si="32"/>
        <v>61662</v>
      </c>
      <c r="L528" s="20">
        <f t="shared" si="33"/>
        <v>124270</v>
      </c>
      <c r="M528" s="20">
        <f t="shared" si="34"/>
        <v>62608</v>
      </c>
      <c r="N528" s="20" t="str">
        <f t="shared" si="35"/>
        <v>profit</v>
      </c>
    </row>
    <row r="529" spans="1:14" ht="15.6" thickTop="1" thickBot="1" x14ac:dyDescent="0.35">
      <c r="A529" s="18">
        <v>45403</v>
      </c>
      <c r="B529" s="18" t="s">
        <v>65</v>
      </c>
      <c r="C529" s="19" t="s">
        <v>296</v>
      </c>
      <c r="D529" s="19" t="s">
        <v>67</v>
      </c>
      <c r="E529" s="19" t="s">
        <v>195</v>
      </c>
      <c r="F529" s="19" t="s">
        <v>73</v>
      </c>
      <c r="G529" s="19" t="s">
        <v>12</v>
      </c>
      <c r="H529" s="19">
        <v>75</v>
      </c>
      <c r="I529" s="19">
        <v>686</v>
      </c>
      <c r="J529" s="19">
        <v>1254</v>
      </c>
      <c r="K529" s="20">
        <f t="shared" si="32"/>
        <v>51450</v>
      </c>
      <c r="L529" s="20">
        <f t="shared" si="33"/>
        <v>94050</v>
      </c>
      <c r="M529" s="20">
        <f t="shared" si="34"/>
        <v>42600</v>
      </c>
      <c r="N529" s="20" t="str">
        <f t="shared" si="35"/>
        <v>profit</v>
      </c>
    </row>
    <row r="530" spans="1:14" ht="15.6" thickTop="1" thickBot="1" x14ac:dyDescent="0.35">
      <c r="A530" s="18">
        <v>45431</v>
      </c>
      <c r="B530" s="18" t="s">
        <v>130</v>
      </c>
      <c r="C530" s="19" t="s">
        <v>297</v>
      </c>
      <c r="D530" s="19" t="s">
        <v>67</v>
      </c>
      <c r="E530" s="19" t="s">
        <v>132</v>
      </c>
      <c r="F530" s="19" t="s">
        <v>94</v>
      </c>
      <c r="G530" s="19" t="s">
        <v>12</v>
      </c>
      <c r="H530" s="19">
        <v>91</v>
      </c>
      <c r="I530" s="19">
        <v>518</v>
      </c>
      <c r="J530" s="19">
        <v>1465</v>
      </c>
      <c r="K530" s="20">
        <f t="shared" si="32"/>
        <v>47138</v>
      </c>
      <c r="L530" s="20">
        <f t="shared" si="33"/>
        <v>133315</v>
      </c>
      <c r="M530" s="20">
        <f t="shared" si="34"/>
        <v>86177</v>
      </c>
      <c r="N530" s="20" t="str">
        <f t="shared" si="35"/>
        <v>profit</v>
      </c>
    </row>
    <row r="531" spans="1:14" ht="15.6" thickTop="1" thickBot="1" x14ac:dyDescent="0.35">
      <c r="A531" s="18">
        <v>45433</v>
      </c>
      <c r="B531" s="18" t="s">
        <v>130</v>
      </c>
      <c r="C531" s="19" t="s">
        <v>298</v>
      </c>
      <c r="D531" s="19" t="s">
        <v>67</v>
      </c>
      <c r="E531" s="19" t="s">
        <v>132</v>
      </c>
      <c r="F531" s="19" t="s">
        <v>73</v>
      </c>
      <c r="G531" s="19" t="s">
        <v>8</v>
      </c>
      <c r="H531" s="19">
        <v>96</v>
      </c>
      <c r="I531" s="19">
        <v>791</v>
      </c>
      <c r="J531" s="19">
        <v>931</v>
      </c>
      <c r="K531" s="20">
        <f t="shared" si="32"/>
        <v>75936</v>
      </c>
      <c r="L531" s="20">
        <f t="shared" si="33"/>
        <v>89376</v>
      </c>
      <c r="M531" s="20">
        <f t="shared" si="34"/>
        <v>13440</v>
      </c>
      <c r="N531" s="20" t="str">
        <f t="shared" si="35"/>
        <v>profit</v>
      </c>
    </row>
    <row r="532" spans="1:14" ht="15.6" thickTop="1" thickBot="1" x14ac:dyDescent="0.35">
      <c r="A532" s="18">
        <v>45434</v>
      </c>
      <c r="B532" s="18" t="s">
        <v>130</v>
      </c>
      <c r="C532" s="19" t="s">
        <v>299</v>
      </c>
      <c r="D532" s="19" t="s">
        <v>67</v>
      </c>
      <c r="E532" s="19" t="s">
        <v>132</v>
      </c>
      <c r="F532" s="19" t="s">
        <v>73</v>
      </c>
      <c r="G532" s="19" t="s">
        <v>8</v>
      </c>
      <c r="H532" s="19">
        <v>69</v>
      </c>
      <c r="I532" s="19">
        <v>864</v>
      </c>
      <c r="J532" s="19">
        <v>935</v>
      </c>
      <c r="K532" s="20">
        <f t="shared" si="32"/>
        <v>59616</v>
      </c>
      <c r="L532" s="20">
        <f t="shared" si="33"/>
        <v>64515</v>
      </c>
      <c r="M532" s="20">
        <f t="shared" si="34"/>
        <v>4899</v>
      </c>
      <c r="N532" s="20" t="str">
        <f t="shared" si="35"/>
        <v>profit</v>
      </c>
    </row>
    <row r="533" spans="1:14" ht="15.6" thickTop="1" thickBot="1" x14ac:dyDescent="0.35">
      <c r="A533" s="18">
        <v>45583</v>
      </c>
      <c r="B533" s="18" t="s">
        <v>118</v>
      </c>
      <c r="C533" s="19" t="s">
        <v>172</v>
      </c>
      <c r="D533" s="19" t="s">
        <v>52</v>
      </c>
      <c r="E533" s="19" t="s">
        <v>71</v>
      </c>
      <c r="F533" s="19" t="s">
        <v>88</v>
      </c>
      <c r="G533" s="19" t="s">
        <v>8</v>
      </c>
      <c r="H533" s="19">
        <v>20</v>
      </c>
      <c r="I533" s="19">
        <v>784</v>
      </c>
      <c r="J533" s="19">
        <v>1320</v>
      </c>
      <c r="K533" s="20">
        <f t="shared" si="32"/>
        <v>15680</v>
      </c>
      <c r="L533" s="20">
        <f t="shared" si="33"/>
        <v>26400</v>
      </c>
      <c r="M533" s="20">
        <f t="shared" si="34"/>
        <v>10720</v>
      </c>
      <c r="N533" s="20" t="str">
        <f t="shared" si="35"/>
        <v>profit</v>
      </c>
    </row>
    <row r="534" spans="1:14" ht="15.6" thickTop="1" thickBot="1" x14ac:dyDescent="0.35">
      <c r="A534" s="18">
        <v>45435</v>
      </c>
      <c r="B534" s="18" t="s">
        <v>130</v>
      </c>
      <c r="C534" s="19" t="s">
        <v>300</v>
      </c>
      <c r="D534" s="19" t="s">
        <v>67</v>
      </c>
      <c r="E534" s="19" t="s">
        <v>132</v>
      </c>
      <c r="F534" s="19" t="s">
        <v>78</v>
      </c>
      <c r="G534" s="19" t="s">
        <v>8</v>
      </c>
      <c r="H534" s="19">
        <v>55</v>
      </c>
      <c r="I534" s="19">
        <v>782</v>
      </c>
      <c r="J534" s="19">
        <v>1335</v>
      </c>
      <c r="K534" s="20">
        <f t="shared" si="32"/>
        <v>43010</v>
      </c>
      <c r="L534" s="20">
        <f t="shared" si="33"/>
        <v>73425</v>
      </c>
      <c r="M534" s="20">
        <f t="shared" si="34"/>
        <v>30415</v>
      </c>
      <c r="N534" s="20" t="str">
        <f t="shared" si="35"/>
        <v>profit</v>
      </c>
    </row>
    <row r="535" spans="1:14" ht="15.6" thickTop="1" thickBot="1" x14ac:dyDescent="0.35">
      <c r="A535" s="18">
        <v>45436</v>
      </c>
      <c r="B535" s="18" t="s">
        <v>130</v>
      </c>
      <c r="C535" s="19" t="s">
        <v>301</v>
      </c>
      <c r="D535" s="19" t="s">
        <v>67</v>
      </c>
      <c r="E535" s="19" t="s">
        <v>132</v>
      </c>
      <c r="F535" s="19" t="s">
        <v>62</v>
      </c>
      <c r="G535" s="19" t="s">
        <v>8</v>
      </c>
      <c r="H535" s="19">
        <v>71</v>
      </c>
      <c r="I535" s="19">
        <v>653</v>
      </c>
      <c r="J535" s="19">
        <v>963</v>
      </c>
      <c r="K535" s="20">
        <f t="shared" si="32"/>
        <v>46363</v>
      </c>
      <c r="L535" s="20">
        <f t="shared" si="33"/>
        <v>68373</v>
      </c>
      <c r="M535" s="20">
        <f t="shared" si="34"/>
        <v>22010</v>
      </c>
      <c r="N535" s="20" t="str">
        <f t="shared" si="35"/>
        <v>profit</v>
      </c>
    </row>
    <row r="536" spans="1:14" ht="15.6" thickTop="1" thickBot="1" x14ac:dyDescent="0.35">
      <c r="A536" s="18">
        <v>45586</v>
      </c>
      <c r="B536" s="18" t="s">
        <v>118</v>
      </c>
      <c r="C536" s="19" t="s">
        <v>175</v>
      </c>
      <c r="D536" s="19" t="s">
        <v>52</v>
      </c>
      <c r="E536" s="19" t="s">
        <v>71</v>
      </c>
      <c r="F536" s="19" t="s">
        <v>73</v>
      </c>
      <c r="G536" s="19" t="s">
        <v>8</v>
      </c>
      <c r="H536" s="19">
        <v>19</v>
      </c>
      <c r="I536" s="19">
        <v>664</v>
      </c>
      <c r="J536" s="19">
        <v>1091</v>
      </c>
      <c r="K536" s="20">
        <f t="shared" si="32"/>
        <v>12616</v>
      </c>
      <c r="L536" s="20">
        <f t="shared" si="33"/>
        <v>20729</v>
      </c>
      <c r="M536" s="20">
        <f t="shared" si="34"/>
        <v>8113</v>
      </c>
      <c r="N536" s="20" t="str">
        <f t="shared" si="35"/>
        <v>profit</v>
      </c>
    </row>
    <row r="537" spans="1:14" ht="15.6" thickTop="1" thickBot="1" x14ac:dyDescent="0.35">
      <c r="A537" s="18">
        <v>45437</v>
      </c>
      <c r="B537" s="18" t="s">
        <v>130</v>
      </c>
      <c r="C537" s="19" t="s">
        <v>302</v>
      </c>
      <c r="D537" s="19" t="s">
        <v>67</v>
      </c>
      <c r="E537" s="19" t="s">
        <v>132</v>
      </c>
      <c r="F537" s="19" t="s">
        <v>78</v>
      </c>
      <c r="G537" s="19" t="s">
        <v>8</v>
      </c>
      <c r="H537" s="19">
        <v>88</v>
      </c>
      <c r="I537" s="19">
        <v>959</v>
      </c>
      <c r="J537" s="19">
        <v>985</v>
      </c>
      <c r="K537" s="20">
        <f t="shared" si="32"/>
        <v>84392</v>
      </c>
      <c r="L537" s="20">
        <f t="shared" si="33"/>
        <v>86680</v>
      </c>
      <c r="M537" s="20">
        <f t="shared" si="34"/>
        <v>2288</v>
      </c>
      <c r="N537" s="20" t="str">
        <f t="shared" si="35"/>
        <v>profit</v>
      </c>
    </row>
    <row r="538" spans="1:14" ht="15.6" thickTop="1" thickBot="1" x14ac:dyDescent="0.35">
      <c r="A538" s="18">
        <v>45588</v>
      </c>
      <c r="B538" s="18" t="s">
        <v>118</v>
      </c>
      <c r="C538" s="19" t="s">
        <v>177</v>
      </c>
      <c r="D538" s="19" t="s">
        <v>80</v>
      </c>
      <c r="E538" s="19" t="s">
        <v>81</v>
      </c>
      <c r="F538" s="19" t="s">
        <v>98</v>
      </c>
      <c r="G538" s="19" t="s">
        <v>8</v>
      </c>
      <c r="H538" s="19">
        <v>26</v>
      </c>
      <c r="I538" s="19">
        <v>674</v>
      </c>
      <c r="J538" s="19">
        <v>857</v>
      </c>
      <c r="K538" s="20">
        <f t="shared" si="32"/>
        <v>17524</v>
      </c>
      <c r="L538" s="20">
        <f t="shared" si="33"/>
        <v>22282</v>
      </c>
      <c r="M538" s="20">
        <f t="shared" si="34"/>
        <v>4758</v>
      </c>
      <c r="N538" s="20" t="str">
        <f t="shared" si="35"/>
        <v>profit</v>
      </c>
    </row>
    <row r="539" spans="1:14" ht="15.6" thickTop="1" thickBot="1" x14ac:dyDescent="0.35">
      <c r="A539" s="18">
        <v>45438</v>
      </c>
      <c r="B539" s="18" t="s">
        <v>130</v>
      </c>
      <c r="C539" s="19" t="s">
        <v>303</v>
      </c>
      <c r="D539" s="19" t="s">
        <v>67</v>
      </c>
      <c r="E539" s="19" t="s">
        <v>132</v>
      </c>
      <c r="F539" s="19" t="s">
        <v>83</v>
      </c>
      <c r="G539" s="19" t="s">
        <v>8</v>
      </c>
      <c r="H539" s="19">
        <v>72</v>
      </c>
      <c r="I539" s="19">
        <v>805</v>
      </c>
      <c r="J539" s="19">
        <v>826</v>
      </c>
      <c r="K539" s="20">
        <f t="shared" si="32"/>
        <v>57960</v>
      </c>
      <c r="L539" s="20">
        <f t="shared" si="33"/>
        <v>59472</v>
      </c>
      <c r="M539" s="20">
        <f t="shared" si="34"/>
        <v>1512</v>
      </c>
      <c r="N539" s="20" t="str">
        <f t="shared" si="35"/>
        <v>profit</v>
      </c>
    </row>
    <row r="540" spans="1:14" ht="15.6" thickTop="1" thickBot="1" x14ac:dyDescent="0.35">
      <c r="A540" s="18">
        <v>45590</v>
      </c>
      <c r="B540" s="18" t="s">
        <v>118</v>
      </c>
      <c r="C540" s="19" t="s">
        <v>179</v>
      </c>
      <c r="D540" s="19" t="s">
        <v>80</v>
      </c>
      <c r="E540" s="19" t="s">
        <v>165</v>
      </c>
      <c r="F540" s="19" t="s">
        <v>73</v>
      </c>
      <c r="G540" s="19" t="s">
        <v>12</v>
      </c>
      <c r="H540" s="19">
        <v>29</v>
      </c>
      <c r="I540" s="19">
        <v>774</v>
      </c>
      <c r="J540" s="19">
        <v>793</v>
      </c>
      <c r="K540" s="20">
        <f t="shared" si="32"/>
        <v>22446</v>
      </c>
      <c r="L540" s="20">
        <f t="shared" si="33"/>
        <v>22997</v>
      </c>
      <c r="M540" s="20">
        <f t="shared" si="34"/>
        <v>551</v>
      </c>
      <c r="N540" s="20" t="str">
        <f t="shared" si="35"/>
        <v>profit</v>
      </c>
    </row>
    <row r="541" spans="1:14" ht="15.6" thickTop="1" thickBot="1" x14ac:dyDescent="0.35">
      <c r="A541" s="18">
        <v>45439</v>
      </c>
      <c r="B541" s="18" t="s">
        <v>130</v>
      </c>
      <c r="C541" s="19" t="s">
        <v>304</v>
      </c>
      <c r="D541" s="19" t="s">
        <v>67</v>
      </c>
      <c r="E541" s="19" t="s">
        <v>132</v>
      </c>
      <c r="F541" s="19" t="s">
        <v>62</v>
      </c>
      <c r="G541" s="19" t="s">
        <v>8</v>
      </c>
      <c r="H541" s="19">
        <v>53</v>
      </c>
      <c r="I541" s="19">
        <v>665</v>
      </c>
      <c r="J541" s="19">
        <v>1206</v>
      </c>
      <c r="K541" s="20">
        <f t="shared" si="32"/>
        <v>35245</v>
      </c>
      <c r="L541" s="20">
        <f t="shared" si="33"/>
        <v>63918</v>
      </c>
      <c r="M541" s="20">
        <f t="shared" si="34"/>
        <v>28673</v>
      </c>
      <c r="N541" s="20" t="str">
        <f t="shared" si="35"/>
        <v>profit</v>
      </c>
    </row>
    <row r="542" spans="1:14" ht="15.6" thickTop="1" thickBot="1" x14ac:dyDescent="0.35">
      <c r="A542" s="18">
        <v>45440</v>
      </c>
      <c r="B542" s="18" t="s">
        <v>130</v>
      </c>
      <c r="C542" s="19" t="s">
        <v>305</v>
      </c>
      <c r="D542" s="19" t="s">
        <v>67</v>
      </c>
      <c r="E542" s="19" t="s">
        <v>132</v>
      </c>
      <c r="F542" s="19" t="s">
        <v>86</v>
      </c>
      <c r="G542" s="19" t="s">
        <v>12</v>
      </c>
      <c r="H542" s="19">
        <v>88</v>
      </c>
      <c r="I542" s="19">
        <v>607</v>
      </c>
      <c r="J542" s="19">
        <v>1268</v>
      </c>
      <c r="K542" s="20">
        <f t="shared" si="32"/>
        <v>53416</v>
      </c>
      <c r="L542" s="20">
        <f t="shared" si="33"/>
        <v>111584</v>
      </c>
      <c r="M542" s="20">
        <f t="shared" si="34"/>
        <v>58168</v>
      </c>
      <c r="N542" s="20" t="str">
        <f t="shared" si="35"/>
        <v>profit</v>
      </c>
    </row>
    <row r="543" spans="1:14" ht="15.6" thickTop="1" thickBot="1" x14ac:dyDescent="0.35">
      <c r="A543" s="18">
        <v>45442</v>
      </c>
      <c r="B543" s="18" t="s">
        <v>130</v>
      </c>
      <c r="C543" s="19" t="s">
        <v>306</v>
      </c>
      <c r="D543" s="19" t="s">
        <v>67</v>
      </c>
      <c r="E543" s="19" t="s">
        <v>132</v>
      </c>
      <c r="F543" s="19" t="s">
        <v>69</v>
      </c>
      <c r="G543" s="19" t="s">
        <v>12</v>
      </c>
      <c r="H543" s="19">
        <v>99</v>
      </c>
      <c r="I543" s="19">
        <v>657</v>
      </c>
      <c r="J543" s="19">
        <v>1033</v>
      </c>
      <c r="K543" s="20">
        <f t="shared" si="32"/>
        <v>65043</v>
      </c>
      <c r="L543" s="20">
        <f t="shared" si="33"/>
        <v>102267</v>
      </c>
      <c r="M543" s="20">
        <f t="shared" si="34"/>
        <v>37224</v>
      </c>
      <c r="N543" s="20" t="str">
        <f t="shared" si="35"/>
        <v>profit</v>
      </c>
    </row>
    <row r="544" spans="1:14" ht="15.6" thickTop="1" thickBot="1" x14ac:dyDescent="0.35">
      <c r="A544" s="18">
        <v>45443</v>
      </c>
      <c r="B544" s="18" t="s">
        <v>130</v>
      </c>
      <c r="C544" s="19" t="s">
        <v>307</v>
      </c>
      <c r="D544" s="19" t="s">
        <v>67</v>
      </c>
      <c r="E544" s="19" t="s">
        <v>152</v>
      </c>
      <c r="F544" s="19" t="s">
        <v>73</v>
      </c>
      <c r="G544" s="19" t="s">
        <v>12</v>
      </c>
      <c r="H544" s="19">
        <v>88</v>
      </c>
      <c r="I544" s="19">
        <v>977</v>
      </c>
      <c r="J544" s="19">
        <v>1402</v>
      </c>
      <c r="K544" s="20">
        <f t="shared" si="32"/>
        <v>85976</v>
      </c>
      <c r="L544" s="20">
        <f t="shared" si="33"/>
        <v>123376</v>
      </c>
      <c r="M544" s="20">
        <f t="shared" si="34"/>
        <v>37400</v>
      </c>
      <c r="N544" s="20" t="str">
        <f t="shared" si="35"/>
        <v>profit</v>
      </c>
    </row>
    <row r="545" spans="1:14" ht="15.6" thickTop="1" thickBot="1" x14ac:dyDescent="0.35">
      <c r="A545" s="18">
        <v>45444</v>
      </c>
      <c r="B545" s="18" t="s">
        <v>50</v>
      </c>
      <c r="C545" s="19" t="s">
        <v>308</v>
      </c>
      <c r="D545" s="19" t="s">
        <v>67</v>
      </c>
      <c r="E545" s="19" t="s">
        <v>152</v>
      </c>
      <c r="F545" s="19" t="s">
        <v>73</v>
      </c>
      <c r="G545" s="19" t="s">
        <v>8</v>
      </c>
      <c r="H545" s="19">
        <v>81</v>
      </c>
      <c r="I545" s="19">
        <v>528</v>
      </c>
      <c r="J545" s="19">
        <v>872</v>
      </c>
      <c r="K545" s="20">
        <f t="shared" si="32"/>
        <v>42768</v>
      </c>
      <c r="L545" s="20">
        <f t="shared" si="33"/>
        <v>70632</v>
      </c>
      <c r="M545" s="20">
        <f t="shared" si="34"/>
        <v>27864</v>
      </c>
      <c r="N545" s="20" t="str">
        <f t="shared" si="35"/>
        <v>profit</v>
      </c>
    </row>
    <row r="546" spans="1:14" ht="15.6" thickTop="1" thickBot="1" x14ac:dyDescent="0.35">
      <c r="A546" s="18">
        <v>45445</v>
      </c>
      <c r="B546" s="18" t="s">
        <v>50</v>
      </c>
      <c r="C546" s="19" t="s">
        <v>309</v>
      </c>
      <c r="D546" s="19" t="s">
        <v>67</v>
      </c>
      <c r="E546" s="19" t="s">
        <v>152</v>
      </c>
      <c r="F546" s="19" t="s">
        <v>98</v>
      </c>
      <c r="G546" s="19" t="s">
        <v>12</v>
      </c>
      <c r="H546" s="19">
        <v>74</v>
      </c>
      <c r="I546" s="19">
        <v>870</v>
      </c>
      <c r="J546" s="19">
        <v>1490</v>
      </c>
      <c r="K546" s="20">
        <f t="shared" si="32"/>
        <v>64380</v>
      </c>
      <c r="L546" s="20">
        <f t="shared" si="33"/>
        <v>110260</v>
      </c>
      <c r="M546" s="20">
        <f t="shared" si="34"/>
        <v>45880</v>
      </c>
      <c r="N546" s="20" t="str">
        <f t="shared" si="35"/>
        <v>profit</v>
      </c>
    </row>
    <row r="547" spans="1:14" ht="15.6" thickTop="1" thickBot="1" x14ac:dyDescent="0.35">
      <c r="A547" s="18">
        <v>45446</v>
      </c>
      <c r="B547" s="18" t="s">
        <v>50</v>
      </c>
      <c r="C547" s="19" t="s">
        <v>310</v>
      </c>
      <c r="D547" s="19" t="s">
        <v>67</v>
      </c>
      <c r="E547" s="19" t="s">
        <v>152</v>
      </c>
      <c r="F547" s="19" t="s">
        <v>98</v>
      </c>
      <c r="G547" s="19" t="s">
        <v>12</v>
      </c>
      <c r="H547" s="19">
        <v>83</v>
      </c>
      <c r="I547" s="19">
        <v>655</v>
      </c>
      <c r="J547" s="19">
        <v>1422</v>
      </c>
      <c r="K547" s="20">
        <f t="shared" si="32"/>
        <v>54365</v>
      </c>
      <c r="L547" s="20">
        <f t="shared" si="33"/>
        <v>118026</v>
      </c>
      <c r="M547" s="20">
        <f t="shared" si="34"/>
        <v>63661</v>
      </c>
      <c r="N547" s="20" t="str">
        <f t="shared" si="35"/>
        <v>profit</v>
      </c>
    </row>
    <row r="548" spans="1:14" ht="15.6" thickTop="1" thickBot="1" x14ac:dyDescent="0.35">
      <c r="A548" s="18">
        <v>45447</v>
      </c>
      <c r="B548" s="18" t="s">
        <v>50</v>
      </c>
      <c r="C548" s="19" t="s">
        <v>311</v>
      </c>
      <c r="D548" s="19" t="s">
        <v>67</v>
      </c>
      <c r="E548" s="19" t="s">
        <v>152</v>
      </c>
      <c r="F548" s="19" t="s">
        <v>94</v>
      </c>
      <c r="G548" s="19" t="s">
        <v>12</v>
      </c>
      <c r="H548" s="19">
        <v>99</v>
      </c>
      <c r="I548" s="19">
        <v>649</v>
      </c>
      <c r="J548" s="19">
        <v>1415</v>
      </c>
      <c r="K548" s="20">
        <f t="shared" si="32"/>
        <v>64251</v>
      </c>
      <c r="L548" s="20">
        <f t="shared" si="33"/>
        <v>140085</v>
      </c>
      <c r="M548" s="20">
        <f t="shared" si="34"/>
        <v>75834</v>
      </c>
      <c r="N548" s="20" t="str">
        <f t="shared" si="35"/>
        <v>profit</v>
      </c>
    </row>
    <row r="549" spans="1:14" ht="15.6" thickTop="1" thickBot="1" x14ac:dyDescent="0.35">
      <c r="A549" s="18">
        <v>45448</v>
      </c>
      <c r="B549" s="18" t="s">
        <v>50</v>
      </c>
      <c r="C549" s="19" t="s">
        <v>312</v>
      </c>
      <c r="D549" s="19" t="s">
        <v>67</v>
      </c>
      <c r="E549" s="19" t="s">
        <v>152</v>
      </c>
      <c r="F549" s="19" t="s">
        <v>73</v>
      </c>
      <c r="G549" s="19" t="s">
        <v>12</v>
      </c>
      <c r="H549" s="19">
        <v>97</v>
      </c>
      <c r="I549" s="19">
        <v>917</v>
      </c>
      <c r="J549" s="19">
        <v>844</v>
      </c>
      <c r="K549" s="20">
        <f t="shared" si="32"/>
        <v>88949</v>
      </c>
      <c r="L549" s="20">
        <f t="shared" si="33"/>
        <v>81868</v>
      </c>
      <c r="M549" s="20">
        <f t="shared" si="34"/>
        <v>-7081</v>
      </c>
      <c r="N549" s="20" t="str">
        <f t="shared" si="35"/>
        <v>loss</v>
      </c>
    </row>
    <row r="550" spans="1:14" ht="15.6" thickTop="1" thickBot="1" x14ac:dyDescent="0.35">
      <c r="A550" s="18">
        <v>45449</v>
      </c>
      <c r="B550" s="18" t="s">
        <v>50</v>
      </c>
      <c r="C550" s="19" t="s">
        <v>313</v>
      </c>
      <c r="D550" s="19" t="s">
        <v>67</v>
      </c>
      <c r="E550" s="19" t="s">
        <v>152</v>
      </c>
      <c r="F550" s="19" t="s">
        <v>64</v>
      </c>
      <c r="G550" s="19" t="s">
        <v>8</v>
      </c>
      <c r="H550" s="19">
        <v>57</v>
      </c>
      <c r="I550" s="19">
        <v>793</v>
      </c>
      <c r="J550" s="19">
        <v>761</v>
      </c>
      <c r="K550" s="20">
        <f t="shared" si="32"/>
        <v>45201</v>
      </c>
      <c r="L550" s="20">
        <f t="shared" si="33"/>
        <v>43377</v>
      </c>
      <c r="M550" s="20">
        <f t="shared" si="34"/>
        <v>-1824</v>
      </c>
      <c r="N550" s="20" t="str">
        <f t="shared" si="35"/>
        <v>loss</v>
      </c>
    </row>
    <row r="551" spans="1:14" ht="15.6" thickTop="1" thickBot="1" x14ac:dyDescent="0.35">
      <c r="A551" s="18">
        <v>45450</v>
      </c>
      <c r="B551" s="18" t="s">
        <v>50</v>
      </c>
      <c r="C551" s="19" t="s">
        <v>314</v>
      </c>
      <c r="D551" s="19" t="s">
        <v>67</v>
      </c>
      <c r="E551" s="19" t="s">
        <v>152</v>
      </c>
      <c r="F551" s="19" t="s">
        <v>146</v>
      </c>
      <c r="G551" s="19" t="s">
        <v>8</v>
      </c>
      <c r="H551" s="19">
        <v>84</v>
      </c>
      <c r="I551" s="19">
        <v>931</v>
      </c>
      <c r="J551" s="19">
        <v>1475</v>
      </c>
      <c r="K551" s="20">
        <f t="shared" si="32"/>
        <v>78204</v>
      </c>
      <c r="L551" s="20">
        <f t="shared" si="33"/>
        <v>123900</v>
      </c>
      <c r="M551" s="20">
        <f t="shared" si="34"/>
        <v>45696</v>
      </c>
      <c r="N551" s="20" t="str">
        <f t="shared" si="35"/>
        <v>profit</v>
      </c>
    </row>
    <row r="552" spans="1:14" ht="15.6" thickTop="1" thickBot="1" x14ac:dyDescent="0.35">
      <c r="A552" s="18">
        <v>45602</v>
      </c>
      <c r="B552" s="18" t="s">
        <v>193</v>
      </c>
      <c r="C552" s="19" t="s">
        <v>194</v>
      </c>
      <c r="D552" s="19" t="s">
        <v>67</v>
      </c>
      <c r="E552" s="19" t="s">
        <v>195</v>
      </c>
      <c r="F552" s="19" t="s">
        <v>64</v>
      </c>
      <c r="G552" s="19" t="s">
        <v>8</v>
      </c>
      <c r="H552" s="19">
        <v>74</v>
      </c>
      <c r="I552" s="19">
        <v>714</v>
      </c>
      <c r="J552" s="19">
        <v>1148</v>
      </c>
      <c r="K552" s="20">
        <f t="shared" si="32"/>
        <v>52836</v>
      </c>
      <c r="L552" s="20">
        <f t="shared" si="33"/>
        <v>84952</v>
      </c>
      <c r="M552" s="20">
        <f t="shared" si="34"/>
        <v>32116</v>
      </c>
      <c r="N552" s="20" t="str">
        <f t="shared" si="35"/>
        <v>profit</v>
      </c>
    </row>
    <row r="553" spans="1:14" ht="15.6" thickTop="1" thickBot="1" x14ac:dyDescent="0.35">
      <c r="A553" s="18">
        <v>45451</v>
      </c>
      <c r="B553" s="18" t="s">
        <v>50</v>
      </c>
      <c r="C553" s="19" t="s">
        <v>315</v>
      </c>
      <c r="D553" s="19" t="s">
        <v>67</v>
      </c>
      <c r="E553" s="19" t="s">
        <v>152</v>
      </c>
      <c r="F553" s="19" t="s">
        <v>78</v>
      </c>
      <c r="G553" s="19" t="s">
        <v>8</v>
      </c>
      <c r="H553" s="19">
        <v>76</v>
      </c>
      <c r="I553" s="19">
        <v>901</v>
      </c>
      <c r="J553" s="19">
        <v>1471</v>
      </c>
      <c r="K553" s="20">
        <f t="shared" si="32"/>
        <v>68476</v>
      </c>
      <c r="L553" s="20">
        <f t="shared" si="33"/>
        <v>111796</v>
      </c>
      <c r="M553" s="20">
        <f t="shared" si="34"/>
        <v>43320</v>
      </c>
      <c r="N553" s="20" t="str">
        <f t="shared" si="35"/>
        <v>profit</v>
      </c>
    </row>
    <row r="554" spans="1:14" ht="15.6" thickTop="1" thickBot="1" x14ac:dyDescent="0.35">
      <c r="A554" s="18">
        <v>45452</v>
      </c>
      <c r="B554" s="18" t="s">
        <v>50</v>
      </c>
      <c r="C554" s="19" t="s">
        <v>316</v>
      </c>
      <c r="D554" s="19" t="s">
        <v>67</v>
      </c>
      <c r="E554" s="19" t="s">
        <v>152</v>
      </c>
      <c r="F554" s="19" t="s">
        <v>185</v>
      </c>
      <c r="G554" s="19" t="s">
        <v>8</v>
      </c>
      <c r="H554" s="19">
        <v>93</v>
      </c>
      <c r="I554" s="19">
        <v>658</v>
      </c>
      <c r="J554" s="19">
        <v>1303</v>
      </c>
      <c r="K554" s="20">
        <f t="shared" si="32"/>
        <v>61194</v>
      </c>
      <c r="L554" s="20">
        <f t="shared" si="33"/>
        <v>121179</v>
      </c>
      <c r="M554" s="20">
        <f t="shared" si="34"/>
        <v>59985</v>
      </c>
      <c r="N554" s="20" t="str">
        <f t="shared" si="35"/>
        <v>profit</v>
      </c>
    </row>
    <row r="555" spans="1:14" ht="15.6" thickTop="1" thickBot="1" x14ac:dyDescent="0.35">
      <c r="A555" s="18">
        <v>45605</v>
      </c>
      <c r="B555" s="18" t="s">
        <v>193</v>
      </c>
      <c r="C555" s="19" t="s">
        <v>198</v>
      </c>
      <c r="D555" s="19" t="s">
        <v>67</v>
      </c>
      <c r="E555" s="19" t="s">
        <v>195</v>
      </c>
      <c r="F555" s="19" t="s">
        <v>7</v>
      </c>
      <c r="G555" s="19" t="s">
        <v>8</v>
      </c>
      <c r="H555" s="19">
        <v>73</v>
      </c>
      <c r="I555" s="19">
        <v>957</v>
      </c>
      <c r="J555" s="19">
        <v>814</v>
      </c>
      <c r="K555" s="20">
        <f t="shared" si="32"/>
        <v>69861</v>
      </c>
      <c r="L555" s="20">
        <f t="shared" si="33"/>
        <v>59422</v>
      </c>
      <c r="M555" s="20">
        <f t="shared" si="34"/>
        <v>-10439</v>
      </c>
      <c r="N555" s="20" t="str">
        <f t="shared" si="35"/>
        <v>loss</v>
      </c>
    </row>
    <row r="556" spans="1:14" ht="15.6" thickTop="1" thickBot="1" x14ac:dyDescent="0.35">
      <c r="A556" s="18">
        <v>45453</v>
      </c>
      <c r="B556" s="18" t="s">
        <v>50</v>
      </c>
      <c r="C556" s="19" t="s">
        <v>317</v>
      </c>
      <c r="D556" s="19" t="s">
        <v>67</v>
      </c>
      <c r="E556" s="19" t="s">
        <v>152</v>
      </c>
      <c r="F556" s="19" t="s">
        <v>187</v>
      </c>
      <c r="G556" s="19" t="s">
        <v>8</v>
      </c>
      <c r="H556" s="19">
        <v>68</v>
      </c>
      <c r="I556" s="19">
        <v>651</v>
      </c>
      <c r="J556" s="19">
        <v>1061</v>
      </c>
      <c r="K556" s="20">
        <f t="shared" si="32"/>
        <v>44268</v>
      </c>
      <c r="L556" s="20">
        <f t="shared" si="33"/>
        <v>72148</v>
      </c>
      <c r="M556" s="20">
        <f t="shared" si="34"/>
        <v>27880</v>
      </c>
      <c r="N556" s="20" t="str">
        <f t="shared" si="35"/>
        <v>profit</v>
      </c>
    </row>
    <row r="557" spans="1:14" ht="15.6" thickTop="1" thickBot="1" x14ac:dyDescent="0.35">
      <c r="A557" s="18">
        <v>45461</v>
      </c>
      <c r="B557" s="18" t="s">
        <v>50</v>
      </c>
      <c r="C557" s="19" t="s">
        <v>318</v>
      </c>
      <c r="D557" s="19" t="s">
        <v>67</v>
      </c>
      <c r="E557" s="19" t="s">
        <v>132</v>
      </c>
      <c r="F557" s="19" t="s">
        <v>60</v>
      </c>
      <c r="G557" s="19" t="s">
        <v>12</v>
      </c>
      <c r="H557" s="19">
        <v>98</v>
      </c>
      <c r="I557" s="19">
        <v>596</v>
      </c>
      <c r="J557" s="19">
        <v>1155</v>
      </c>
      <c r="K557" s="20">
        <f t="shared" si="32"/>
        <v>58408</v>
      </c>
      <c r="L557" s="20">
        <f t="shared" si="33"/>
        <v>113190</v>
      </c>
      <c r="M557" s="20">
        <f t="shared" si="34"/>
        <v>54782</v>
      </c>
      <c r="N557" s="20" t="str">
        <f t="shared" si="35"/>
        <v>profit</v>
      </c>
    </row>
    <row r="558" spans="1:14" ht="15.6" thickTop="1" thickBot="1" x14ac:dyDescent="0.35">
      <c r="A558" s="18">
        <v>45462</v>
      </c>
      <c r="B558" s="18" t="s">
        <v>50</v>
      </c>
      <c r="C558" s="19" t="s">
        <v>319</v>
      </c>
      <c r="D558" s="19" t="s">
        <v>67</v>
      </c>
      <c r="E558" s="19" t="s">
        <v>132</v>
      </c>
      <c r="F558" s="19" t="s">
        <v>109</v>
      </c>
      <c r="G558" s="19" t="s">
        <v>12</v>
      </c>
      <c r="H558" s="19">
        <v>84</v>
      </c>
      <c r="I558" s="19">
        <v>911</v>
      </c>
      <c r="J558" s="19">
        <v>1370</v>
      </c>
      <c r="K558" s="20">
        <f t="shared" si="32"/>
        <v>76524</v>
      </c>
      <c r="L558" s="20">
        <f t="shared" si="33"/>
        <v>115080</v>
      </c>
      <c r="M558" s="20">
        <f t="shared" si="34"/>
        <v>38556</v>
      </c>
      <c r="N558" s="20" t="str">
        <f t="shared" si="35"/>
        <v>profit</v>
      </c>
    </row>
    <row r="559" spans="1:14" ht="15.6" thickTop="1" thickBot="1" x14ac:dyDescent="0.35">
      <c r="A559" s="18">
        <v>45463</v>
      </c>
      <c r="B559" s="18" t="s">
        <v>50</v>
      </c>
      <c r="C559" s="19" t="s">
        <v>320</v>
      </c>
      <c r="D559" s="19" t="s">
        <v>67</v>
      </c>
      <c r="E559" s="19" t="s">
        <v>132</v>
      </c>
      <c r="F559" s="19" t="s">
        <v>7</v>
      </c>
      <c r="G559" s="19" t="s">
        <v>12</v>
      </c>
      <c r="H559" s="19">
        <v>81</v>
      </c>
      <c r="I559" s="19">
        <v>702</v>
      </c>
      <c r="J559" s="19">
        <v>1494</v>
      </c>
      <c r="K559" s="20">
        <f t="shared" si="32"/>
        <v>56862</v>
      </c>
      <c r="L559" s="20">
        <f t="shared" si="33"/>
        <v>121014</v>
      </c>
      <c r="M559" s="20">
        <f t="shared" si="34"/>
        <v>64152</v>
      </c>
      <c r="N559" s="20" t="str">
        <f t="shared" si="35"/>
        <v>profit</v>
      </c>
    </row>
    <row r="560" spans="1:14" ht="15.6" thickTop="1" thickBot="1" x14ac:dyDescent="0.35">
      <c r="A560" s="18">
        <v>45610</v>
      </c>
      <c r="B560" s="18" t="s">
        <v>193</v>
      </c>
      <c r="C560" s="19" t="s">
        <v>203</v>
      </c>
      <c r="D560" s="19" t="s">
        <v>80</v>
      </c>
      <c r="E560" s="19" t="s">
        <v>97</v>
      </c>
      <c r="F560" s="19" t="s">
        <v>111</v>
      </c>
      <c r="G560" s="19" t="s">
        <v>12</v>
      </c>
      <c r="H560" s="19">
        <v>24</v>
      </c>
      <c r="I560" s="19">
        <v>553</v>
      </c>
      <c r="J560" s="19">
        <v>964</v>
      </c>
      <c r="K560" s="20">
        <f t="shared" si="32"/>
        <v>13272</v>
      </c>
      <c r="L560" s="20">
        <f t="shared" si="33"/>
        <v>23136</v>
      </c>
      <c r="M560" s="20">
        <f t="shared" si="34"/>
        <v>9864</v>
      </c>
      <c r="N560" s="20" t="str">
        <f t="shared" si="35"/>
        <v>profit</v>
      </c>
    </row>
    <row r="561" spans="1:14" ht="15.6" thickTop="1" thickBot="1" x14ac:dyDescent="0.35">
      <c r="A561" s="18">
        <v>45465</v>
      </c>
      <c r="B561" s="18" t="s">
        <v>50</v>
      </c>
      <c r="C561" s="19" t="s">
        <v>321</v>
      </c>
      <c r="D561" s="19" t="s">
        <v>67</v>
      </c>
      <c r="E561" s="19" t="s">
        <v>132</v>
      </c>
      <c r="F561" s="19" t="s">
        <v>60</v>
      </c>
      <c r="G561" s="19" t="s">
        <v>8</v>
      </c>
      <c r="H561" s="19">
        <v>58</v>
      </c>
      <c r="I561" s="19">
        <v>510</v>
      </c>
      <c r="J561" s="19">
        <v>1456</v>
      </c>
      <c r="K561" s="20">
        <f t="shared" si="32"/>
        <v>29580</v>
      </c>
      <c r="L561" s="20">
        <f t="shared" si="33"/>
        <v>84448</v>
      </c>
      <c r="M561" s="20">
        <f t="shared" si="34"/>
        <v>54868</v>
      </c>
      <c r="N561" s="20" t="str">
        <f t="shared" si="35"/>
        <v>profit</v>
      </c>
    </row>
    <row r="562" spans="1:14" ht="15.6" thickTop="1" thickBot="1" x14ac:dyDescent="0.35">
      <c r="A562" s="18">
        <v>45466</v>
      </c>
      <c r="B562" s="18" t="s">
        <v>50</v>
      </c>
      <c r="C562" s="19" t="s">
        <v>322</v>
      </c>
      <c r="D562" s="19" t="s">
        <v>67</v>
      </c>
      <c r="E562" s="19" t="s">
        <v>152</v>
      </c>
      <c r="F562" s="19" t="s">
        <v>98</v>
      </c>
      <c r="G562" s="19" t="s">
        <v>8</v>
      </c>
      <c r="H562" s="19">
        <v>59</v>
      </c>
      <c r="I562" s="19">
        <v>506</v>
      </c>
      <c r="J562" s="19">
        <v>1498</v>
      </c>
      <c r="K562" s="20">
        <f t="shared" si="32"/>
        <v>29854</v>
      </c>
      <c r="L562" s="20">
        <f t="shared" si="33"/>
        <v>88382</v>
      </c>
      <c r="M562" s="20">
        <f t="shared" si="34"/>
        <v>58528</v>
      </c>
      <c r="N562" s="20" t="str">
        <f t="shared" si="35"/>
        <v>profit</v>
      </c>
    </row>
    <row r="563" spans="1:14" ht="15.6" thickTop="1" thickBot="1" x14ac:dyDescent="0.35">
      <c r="A563" s="18">
        <v>45467</v>
      </c>
      <c r="B563" s="18" t="s">
        <v>50</v>
      </c>
      <c r="C563" s="19" t="s">
        <v>323</v>
      </c>
      <c r="D563" s="19" t="s">
        <v>67</v>
      </c>
      <c r="E563" s="19" t="s">
        <v>152</v>
      </c>
      <c r="F563" s="19" t="s">
        <v>109</v>
      </c>
      <c r="G563" s="19" t="s">
        <v>12</v>
      </c>
      <c r="H563" s="19">
        <v>51</v>
      </c>
      <c r="I563" s="19">
        <v>868</v>
      </c>
      <c r="J563" s="19">
        <v>938</v>
      </c>
      <c r="K563" s="20">
        <f t="shared" si="32"/>
        <v>44268</v>
      </c>
      <c r="L563" s="20">
        <f t="shared" si="33"/>
        <v>47838</v>
      </c>
      <c r="M563" s="20">
        <f t="shared" si="34"/>
        <v>3570</v>
      </c>
      <c r="N563" s="20" t="str">
        <f t="shared" si="35"/>
        <v>profit</v>
      </c>
    </row>
    <row r="564" spans="1:14" ht="15.6" thickTop="1" thickBot="1" x14ac:dyDescent="0.35">
      <c r="A564" s="18">
        <v>45614</v>
      </c>
      <c r="B564" s="18" t="s">
        <v>193</v>
      </c>
      <c r="C564" s="19" t="s">
        <v>207</v>
      </c>
      <c r="D564" s="19" t="s">
        <v>80</v>
      </c>
      <c r="E564" s="19" t="s">
        <v>97</v>
      </c>
      <c r="F564" s="19" t="s">
        <v>69</v>
      </c>
      <c r="G564" s="19" t="s">
        <v>8</v>
      </c>
      <c r="H564" s="19">
        <v>22</v>
      </c>
      <c r="I564" s="19">
        <v>688</v>
      </c>
      <c r="J564" s="19">
        <v>985</v>
      </c>
      <c r="K564" s="20">
        <f t="shared" si="32"/>
        <v>15136</v>
      </c>
      <c r="L564" s="20">
        <f t="shared" si="33"/>
        <v>21670</v>
      </c>
      <c r="M564" s="20">
        <f t="shared" si="34"/>
        <v>6534</v>
      </c>
      <c r="N564" s="20" t="str">
        <f t="shared" si="35"/>
        <v>profit</v>
      </c>
    </row>
    <row r="565" spans="1:14" ht="15.6" thickTop="1" thickBot="1" x14ac:dyDescent="0.35">
      <c r="A565" s="18">
        <v>45468</v>
      </c>
      <c r="B565" s="18" t="s">
        <v>50</v>
      </c>
      <c r="C565" s="19" t="s">
        <v>324</v>
      </c>
      <c r="D565" s="19" t="s">
        <v>67</v>
      </c>
      <c r="E565" s="19" t="s">
        <v>152</v>
      </c>
      <c r="F565" s="19" t="s">
        <v>111</v>
      </c>
      <c r="G565" s="19" t="s">
        <v>12</v>
      </c>
      <c r="H565" s="19">
        <v>76</v>
      </c>
      <c r="I565" s="19">
        <v>602</v>
      </c>
      <c r="J565" s="19">
        <v>1356</v>
      </c>
      <c r="K565" s="20">
        <f t="shared" si="32"/>
        <v>45752</v>
      </c>
      <c r="L565" s="20">
        <f t="shared" si="33"/>
        <v>103056</v>
      </c>
      <c r="M565" s="20">
        <f t="shared" si="34"/>
        <v>57304</v>
      </c>
      <c r="N565" s="20" t="str">
        <f t="shared" si="35"/>
        <v>profit</v>
      </c>
    </row>
    <row r="566" spans="1:14" ht="15.6" thickTop="1" thickBot="1" x14ac:dyDescent="0.35">
      <c r="A566" s="18">
        <v>45616</v>
      </c>
      <c r="B566" s="18" t="s">
        <v>193</v>
      </c>
      <c r="C566" s="19" t="s">
        <v>209</v>
      </c>
      <c r="D566" s="19" t="s">
        <v>80</v>
      </c>
      <c r="E566" s="19" t="s">
        <v>97</v>
      </c>
      <c r="F566" s="19" t="s">
        <v>73</v>
      </c>
      <c r="G566" s="19" t="s">
        <v>8</v>
      </c>
      <c r="H566" s="19">
        <v>27</v>
      </c>
      <c r="I566" s="19">
        <v>933</v>
      </c>
      <c r="J566" s="19">
        <v>983</v>
      </c>
      <c r="K566" s="20">
        <f t="shared" si="32"/>
        <v>25191</v>
      </c>
      <c r="L566" s="20">
        <f t="shared" si="33"/>
        <v>26541</v>
      </c>
      <c r="M566" s="20">
        <f t="shared" si="34"/>
        <v>1350</v>
      </c>
      <c r="N566" s="20" t="str">
        <f t="shared" si="35"/>
        <v>profit</v>
      </c>
    </row>
    <row r="567" spans="1:14" ht="15.6" thickTop="1" thickBot="1" x14ac:dyDescent="0.35">
      <c r="A567" s="18">
        <v>45469</v>
      </c>
      <c r="B567" s="18" t="s">
        <v>50</v>
      </c>
      <c r="C567" s="19" t="s">
        <v>325</v>
      </c>
      <c r="D567" s="19" t="s">
        <v>67</v>
      </c>
      <c r="E567" s="19" t="s">
        <v>152</v>
      </c>
      <c r="F567" s="19" t="s">
        <v>69</v>
      </c>
      <c r="G567" s="19" t="s">
        <v>12</v>
      </c>
      <c r="H567" s="19">
        <v>55</v>
      </c>
      <c r="I567" s="19">
        <v>928</v>
      </c>
      <c r="J567" s="19">
        <v>1264</v>
      </c>
      <c r="K567" s="20">
        <f t="shared" si="32"/>
        <v>51040</v>
      </c>
      <c r="L567" s="20">
        <f t="shared" si="33"/>
        <v>69520</v>
      </c>
      <c r="M567" s="20">
        <f t="shared" si="34"/>
        <v>18480</v>
      </c>
      <c r="N567" s="20" t="str">
        <f t="shared" si="35"/>
        <v>profit</v>
      </c>
    </row>
    <row r="568" spans="1:14" ht="15.6" thickTop="1" thickBot="1" x14ac:dyDescent="0.35">
      <c r="A568" s="18">
        <v>45470</v>
      </c>
      <c r="B568" s="18" t="s">
        <v>50</v>
      </c>
      <c r="C568" s="19" t="s">
        <v>326</v>
      </c>
      <c r="D568" s="19" t="s">
        <v>67</v>
      </c>
      <c r="E568" s="19" t="s">
        <v>152</v>
      </c>
      <c r="F568" s="19" t="s">
        <v>78</v>
      </c>
      <c r="G568" s="19" t="s">
        <v>12</v>
      </c>
      <c r="H568" s="19">
        <v>74</v>
      </c>
      <c r="I568" s="19">
        <v>758</v>
      </c>
      <c r="J568" s="19">
        <v>765</v>
      </c>
      <c r="K568" s="20">
        <f t="shared" si="32"/>
        <v>56092</v>
      </c>
      <c r="L568" s="20">
        <f t="shared" si="33"/>
        <v>56610</v>
      </c>
      <c r="M568" s="20">
        <f t="shared" si="34"/>
        <v>518</v>
      </c>
      <c r="N568" s="20" t="str">
        <f t="shared" si="35"/>
        <v>profit</v>
      </c>
    </row>
    <row r="569" spans="1:14" ht="15.6" thickTop="1" thickBot="1" x14ac:dyDescent="0.35">
      <c r="A569" s="18">
        <v>45471</v>
      </c>
      <c r="B569" s="18" t="s">
        <v>50</v>
      </c>
      <c r="C569" s="19" t="s">
        <v>327</v>
      </c>
      <c r="D569" s="19" t="s">
        <v>67</v>
      </c>
      <c r="E569" s="19" t="s">
        <v>152</v>
      </c>
      <c r="F569" s="19" t="s">
        <v>94</v>
      </c>
      <c r="G569" s="19" t="s">
        <v>12</v>
      </c>
      <c r="H569" s="19">
        <v>88</v>
      </c>
      <c r="I569" s="19">
        <v>566</v>
      </c>
      <c r="J569" s="19">
        <v>1093</v>
      </c>
      <c r="K569" s="20">
        <f t="shared" si="32"/>
        <v>49808</v>
      </c>
      <c r="L569" s="20">
        <f t="shared" si="33"/>
        <v>96184</v>
      </c>
      <c r="M569" s="20">
        <f t="shared" si="34"/>
        <v>46376</v>
      </c>
      <c r="N569" s="20" t="str">
        <f t="shared" si="35"/>
        <v>profit</v>
      </c>
    </row>
    <row r="570" spans="1:14" ht="15.6" thickTop="1" thickBot="1" x14ac:dyDescent="0.35">
      <c r="A570" s="18">
        <v>45495</v>
      </c>
      <c r="B570" s="18" t="s">
        <v>74</v>
      </c>
      <c r="C570" s="19" t="s">
        <v>328</v>
      </c>
      <c r="D570" s="19" t="s">
        <v>67</v>
      </c>
      <c r="E570" s="19" t="s">
        <v>132</v>
      </c>
      <c r="F570" s="19" t="s">
        <v>56</v>
      </c>
      <c r="G570" s="19" t="s">
        <v>8</v>
      </c>
      <c r="H570" s="19">
        <v>58</v>
      </c>
      <c r="I570" s="19">
        <v>898</v>
      </c>
      <c r="J570" s="19">
        <v>1068</v>
      </c>
      <c r="K570" s="20">
        <f t="shared" si="32"/>
        <v>52084</v>
      </c>
      <c r="L570" s="20">
        <f t="shared" si="33"/>
        <v>61944</v>
      </c>
      <c r="M570" s="20">
        <f t="shared" si="34"/>
        <v>9860</v>
      </c>
      <c r="N570" s="20" t="str">
        <f t="shared" si="35"/>
        <v>profit</v>
      </c>
    </row>
    <row r="571" spans="1:14" ht="15.6" thickTop="1" thickBot="1" x14ac:dyDescent="0.35">
      <c r="A571" s="18">
        <v>45496</v>
      </c>
      <c r="B571" s="18" t="s">
        <v>74</v>
      </c>
      <c r="C571" s="19" t="s">
        <v>329</v>
      </c>
      <c r="D571" s="19" t="s">
        <v>67</v>
      </c>
      <c r="E571" s="19" t="s">
        <v>132</v>
      </c>
      <c r="F571" s="19" t="s">
        <v>58</v>
      </c>
      <c r="G571" s="19" t="s">
        <v>8</v>
      </c>
      <c r="H571" s="19">
        <v>83</v>
      </c>
      <c r="I571" s="19">
        <v>943</v>
      </c>
      <c r="J571" s="19">
        <v>867</v>
      </c>
      <c r="K571" s="20">
        <f t="shared" si="32"/>
        <v>78269</v>
      </c>
      <c r="L571" s="20">
        <f t="shared" si="33"/>
        <v>71961</v>
      </c>
      <c r="M571" s="20">
        <f t="shared" si="34"/>
        <v>-6308</v>
      </c>
      <c r="N571" s="20" t="str">
        <f t="shared" si="35"/>
        <v>loss</v>
      </c>
    </row>
    <row r="572" spans="1:14" ht="15.6" thickTop="1" thickBot="1" x14ac:dyDescent="0.35">
      <c r="A572" s="18">
        <v>45497</v>
      </c>
      <c r="B572" s="18" t="s">
        <v>74</v>
      </c>
      <c r="C572" s="19" t="s">
        <v>330</v>
      </c>
      <c r="D572" s="19" t="s">
        <v>67</v>
      </c>
      <c r="E572" s="19" t="s">
        <v>132</v>
      </c>
      <c r="F572" s="19" t="s">
        <v>60</v>
      </c>
      <c r="G572" s="19" t="s">
        <v>8</v>
      </c>
      <c r="H572" s="19">
        <v>85</v>
      </c>
      <c r="I572" s="19">
        <v>641</v>
      </c>
      <c r="J572" s="19">
        <v>892</v>
      </c>
      <c r="K572" s="20">
        <f t="shared" si="32"/>
        <v>54485</v>
      </c>
      <c r="L572" s="20">
        <f t="shared" si="33"/>
        <v>75820</v>
      </c>
      <c r="M572" s="20">
        <f t="shared" si="34"/>
        <v>21335</v>
      </c>
      <c r="N572" s="20" t="str">
        <f t="shared" si="35"/>
        <v>profit</v>
      </c>
    </row>
    <row r="573" spans="1:14" ht="15.6" thickTop="1" thickBot="1" x14ac:dyDescent="0.35">
      <c r="A573" s="18">
        <v>45498</v>
      </c>
      <c r="B573" s="18" t="s">
        <v>74</v>
      </c>
      <c r="C573" s="19" t="s">
        <v>331</v>
      </c>
      <c r="D573" s="19" t="s">
        <v>67</v>
      </c>
      <c r="E573" s="19" t="s">
        <v>132</v>
      </c>
      <c r="F573" s="19" t="s">
        <v>60</v>
      </c>
      <c r="G573" s="19" t="s">
        <v>8</v>
      </c>
      <c r="H573" s="19">
        <v>57</v>
      </c>
      <c r="I573" s="19">
        <v>784</v>
      </c>
      <c r="J573" s="19">
        <v>859</v>
      </c>
      <c r="K573" s="20">
        <f t="shared" si="32"/>
        <v>44688</v>
      </c>
      <c r="L573" s="20">
        <f t="shared" si="33"/>
        <v>48963</v>
      </c>
      <c r="M573" s="20">
        <f t="shared" si="34"/>
        <v>4275</v>
      </c>
      <c r="N573" s="20" t="str">
        <f t="shared" si="35"/>
        <v>profit</v>
      </c>
    </row>
    <row r="574" spans="1:14" ht="15.6" thickTop="1" thickBot="1" x14ac:dyDescent="0.35">
      <c r="A574" s="18">
        <v>45499</v>
      </c>
      <c r="B574" s="18" t="s">
        <v>74</v>
      </c>
      <c r="C574" s="19" t="s">
        <v>332</v>
      </c>
      <c r="D574" s="19" t="s">
        <v>67</v>
      </c>
      <c r="E574" s="19" t="s">
        <v>132</v>
      </c>
      <c r="F574" s="19" t="s">
        <v>62</v>
      </c>
      <c r="G574" s="19" t="s">
        <v>8</v>
      </c>
      <c r="H574" s="19">
        <v>98</v>
      </c>
      <c r="I574" s="19">
        <v>579</v>
      </c>
      <c r="J574" s="19">
        <v>1046</v>
      </c>
      <c r="K574" s="20">
        <f t="shared" si="32"/>
        <v>56742</v>
      </c>
      <c r="L574" s="20">
        <f t="shared" si="33"/>
        <v>102508</v>
      </c>
      <c r="M574" s="20">
        <f t="shared" si="34"/>
        <v>45766</v>
      </c>
      <c r="N574" s="20" t="str">
        <f t="shared" si="35"/>
        <v>profit</v>
      </c>
    </row>
    <row r="575" spans="1:14" ht="15.6" thickTop="1" thickBot="1" x14ac:dyDescent="0.35">
      <c r="A575" s="18">
        <v>45500</v>
      </c>
      <c r="B575" s="18" t="s">
        <v>74</v>
      </c>
      <c r="C575" s="19" t="s">
        <v>333</v>
      </c>
      <c r="D575" s="19" t="s">
        <v>67</v>
      </c>
      <c r="E575" s="19" t="s">
        <v>132</v>
      </c>
      <c r="F575" s="19" t="s">
        <v>64</v>
      </c>
      <c r="G575" s="19" t="s">
        <v>8</v>
      </c>
      <c r="H575" s="19">
        <v>98</v>
      </c>
      <c r="I575" s="19">
        <v>605</v>
      </c>
      <c r="J575" s="19">
        <v>1155</v>
      </c>
      <c r="K575" s="20">
        <f t="shared" si="32"/>
        <v>59290</v>
      </c>
      <c r="L575" s="20">
        <f t="shared" si="33"/>
        <v>113190</v>
      </c>
      <c r="M575" s="20">
        <f t="shared" si="34"/>
        <v>53900</v>
      </c>
      <c r="N575" s="20" t="str">
        <f t="shared" si="35"/>
        <v>profit</v>
      </c>
    </row>
    <row r="576" spans="1:14" ht="15.6" thickTop="1" thickBot="1" x14ac:dyDescent="0.35">
      <c r="A576" s="18">
        <v>45626</v>
      </c>
      <c r="B576" s="18" t="s">
        <v>193</v>
      </c>
      <c r="C576" s="19" t="s">
        <v>219</v>
      </c>
      <c r="D576" s="19" t="s">
        <v>80</v>
      </c>
      <c r="E576" s="19" t="s">
        <v>10</v>
      </c>
      <c r="F576" s="19" t="s">
        <v>73</v>
      </c>
      <c r="G576" s="19" t="s">
        <v>8</v>
      </c>
      <c r="H576" s="19">
        <v>20</v>
      </c>
      <c r="I576" s="19">
        <v>989</v>
      </c>
      <c r="J576" s="19">
        <v>1298</v>
      </c>
      <c r="K576" s="20">
        <f t="shared" si="32"/>
        <v>19780</v>
      </c>
      <c r="L576" s="20">
        <f t="shared" si="33"/>
        <v>25960</v>
      </c>
      <c r="M576" s="20">
        <f t="shared" si="34"/>
        <v>6180</v>
      </c>
      <c r="N576" s="20" t="str">
        <f t="shared" si="35"/>
        <v>profit</v>
      </c>
    </row>
    <row r="577" spans="1:14" ht="15.6" thickTop="1" thickBot="1" x14ac:dyDescent="0.35">
      <c r="A577" s="18">
        <v>45501</v>
      </c>
      <c r="B577" s="18" t="s">
        <v>74</v>
      </c>
      <c r="C577" s="19" t="s">
        <v>334</v>
      </c>
      <c r="D577" s="19" t="s">
        <v>67</v>
      </c>
      <c r="E577" s="19" t="s">
        <v>132</v>
      </c>
      <c r="F577" s="19" t="s">
        <v>60</v>
      </c>
      <c r="G577" s="19" t="s">
        <v>8</v>
      </c>
      <c r="H577" s="19">
        <v>63</v>
      </c>
      <c r="I577" s="19">
        <v>952</v>
      </c>
      <c r="J577" s="19">
        <v>824</v>
      </c>
      <c r="K577" s="20">
        <f t="shared" si="32"/>
        <v>59976</v>
      </c>
      <c r="L577" s="20">
        <f t="shared" si="33"/>
        <v>51912</v>
      </c>
      <c r="M577" s="20">
        <f t="shared" si="34"/>
        <v>-8064</v>
      </c>
      <c r="N577" s="20" t="str">
        <f t="shared" si="35"/>
        <v>loss</v>
      </c>
    </row>
    <row r="578" spans="1:14" ht="15.6" thickTop="1" thickBot="1" x14ac:dyDescent="0.35">
      <c r="A578" s="18">
        <v>45502</v>
      </c>
      <c r="B578" s="18" t="s">
        <v>74</v>
      </c>
      <c r="C578" s="19" t="s">
        <v>335</v>
      </c>
      <c r="D578" s="19" t="s">
        <v>67</v>
      </c>
      <c r="E578" s="19" t="s">
        <v>132</v>
      </c>
      <c r="F578" s="19" t="s">
        <v>109</v>
      </c>
      <c r="G578" s="19" t="s">
        <v>8</v>
      </c>
      <c r="H578" s="19">
        <v>91</v>
      </c>
      <c r="I578" s="19">
        <v>938</v>
      </c>
      <c r="J578" s="19">
        <v>1156</v>
      </c>
      <c r="K578" s="20">
        <f t="shared" ref="K578:K641" si="36">H578*I578</f>
        <v>85358</v>
      </c>
      <c r="L578" s="20">
        <f t="shared" ref="L578:L641" si="37">H578*J578</f>
        <v>105196</v>
      </c>
      <c r="M578" s="20">
        <f t="shared" ref="M578:M641" si="38">L578-K578</f>
        <v>19838</v>
      </c>
      <c r="N578" s="20" t="str">
        <f t="shared" ref="N578:N641" si="39">IF(M578&gt;0,"profit","loss")</f>
        <v>profit</v>
      </c>
    </row>
    <row r="579" spans="1:14" ht="15.6" thickTop="1" thickBot="1" x14ac:dyDescent="0.35">
      <c r="A579" s="18">
        <v>45629</v>
      </c>
      <c r="B579" s="18" t="s">
        <v>222</v>
      </c>
      <c r="C579" s="19" t="s">
        <v>223</v>
      </c>
      <c r="D579" s="19" t="s">
        <v>80</v>
      </c>
      <c r="E579" s="19" t="s">
        <v>10</v>
      </c>
      <c r="F579" s="19" t="s">
        <v>94</v>
      </c>
      <c r="G579" s="19" t="s">
        <v>12</v>
      </c>
      <c r="H579" s="19">
        <v>26</v>
      </c>
      <c r="I579" s="19">
        <v>870</v>
      </c>
      <c r="J579" s="19">
        <v>1123</v>
      </c>
      <c r="K579" s="20">
        <f t="shared" si="36"/>
        <v>22620</v>
      </c>
      <c r="L579" s="20">
        <f t="shared" si="37"/>
        <v>29198</v>
      </c>
      <c r="M579" s="20">
        <f t="shared" si="38"/>
        <v>6578</v>
      </c>
      <c r="N579" s="20" t="str">
        <f t="shared" si="39"/>
        <v>profit</v>
      </c>
    </row>
    <row r="580" spans="1:14" ht="15.6" thickTop="1" thickBot="1" x14ac:dyDescent="0.35">
      <c r="A580" s="18">
        <v>45503</v>
      </c>
      <c r="B580" s="18" t="s">
        <v>74</v>
      </c>
      <c r="C580" s="19" t="s">
        <v>336</v>
      </c>
      <c r="D580" s="19" t="s">
        <v>67</v>
      </c>
      <c r="E580" s="19" t="s">
        <v>132</v>
      </c>
      <c r="F580" s="19" t="s">
        <v>7</v>
      </c>
      <c r="G580" s="19" t="s">
        <v>12</v>
      </c>
      <c r="H580" s="19">
        <v>66</v>
      </c>
      <c r="I580" s="19">
        <v>512</v>
      </c>
      <c r="J580" s="19">
        <v>1208</v>
      </c>
      <c r="K580" s="20">
        <f t="shared" si="36"/>
        <v>33792</v>
      </c>
      <c r="L580" s="20">
        <f t="shared" si="37"/>
        <v>79728</v>
      </c>
      <c r="M580" s="20">
        <f t="shared" si="38"/>
        <v>45936</v>
      </c>
      <c r="N580" s="20" t="str">
        <f t="shared" si="39"/>
        <v>profit</v>
      </c>
    </row>
    <row r="581" spans="1:14" ht="15.6" thickTop="1" thickBot="1" x14ac:dyDescent="0.35">
      <c r="A581" s="18">
        <v>45504</v>
      </c>
      <c r="B581" s="18" t="s">
        <v>74</v>
      </c>
      <c r="C581" s="19" t="s">
        <v>337</v>
      </c>
      <c r="D581" s="19" t="s">
        <v>67</v>
      </c>
      <c r="E581" s="19" t="s">
        <v>132</v>
      </c>
      <c r="F581" s="19" t="s">
        <v>78</v>
      </c>
      <c r="G581" s="19" t="s">
        <v>12</v>
      </c>
      <c r="H581" s="19">
        <v>88</v>
      </c>
      <c r="I581" s="19">
        <v>691</v>
      </c>
      <c r="J581" s="19">
        <v>1394</v>
      </c>
      <c r="K581" s="20">
        <f t="shared" si="36"/>
        <v>60808</v>
      </c>
      <c r="L581" s="20">
        <f t="shared" si="37"/>
        <v>122672</v>
      </c>
      <c r="M581" s="20">
        <f t="shared" si="38"/>
        <v>61864</v>
      </c>
      <c r="N581" s="20" t="str">
        <f t="shared" si="39"/>
        <v>profit</v>
      </c>
    </row>
    <row r="582" spans="1:14" ht="15.6" thickTop="1" thickBot="1" x14ac:dyDescent="0.35">
      <c r="A582" s="18">
        <v>45505</v>
      </c>
      <c r="B582" s="18" t="s">
        <v>91</v>
      </c>
      <c r="C582" s="19" t="s">
        <v>338</v>
      </c>
      <c r="D582" s="19" t="s">
        <v>67</v>
      </c>
      <c r="E582" s="19" t="s">
        <v>132</v>
      </c>
      <c r="F582" s="19" t="s">
        <v>60</v>
      </c>
      <c r="G582" s="19" t="s">
        <v>12</v>
      </c>
      <c r="H582" s="19">
        <v>54</v>
      </c>
      <c r="I582" s="19">
        <v>518</v>
      </c>
      <c r="J582" s="19">
        <v>1106</v>
      </c>
      <c r="K582" s="20">
        <f t="shared" si="36"/>
        <v>27972</v>
      </c>
      <c r="L582" s="20">
        <f t="shared" si="37"/>
        <v>59724</v>
      </c>
      <c r="M582" s="20">
        <f t="shared" si="38"/>
        <v>31752</v>
      </c>
      <c r="N582" s="20" t="str">
        <f t="shared" si="39"/>
        <v>profit</v>
      </c>
    </row>
    <row r="583" spans="1:14" ht="15.6" thickTop="1" thickBot="1" x14ac:dyDescent="0.35">
      <c r="A583" s="18">
        <v>45506</v>
      </c>
      <c r="B583" s="18" t="s">
        <v>91</v>
      </c>
      <c r="C583" s="19" t="s">
        <v>339</v>
      </c>
      <c r="D583" s="19" t="s">
        <v>67</v>
      </c>
      <c r="E583" s="19" t="s">
        <v>132</v>
      </c>
      <c r="F583" s="19" t="s">
        <v>98</v>
      </c>
      <c r="G583" s="19" t="s">
        <v>12</v>
      </c>
      <c r="H583" s="19">
        <v>67</v>
      </c>
      <c r="I583" s="19">
        <v>780</v>
      </c>
      <c r="J583" s="19">
        <v>864</v>
      </c>
      <c r="K583" s="20">
        <f t="shared" si="36"/>
        <v>52260</v>
      </c>
      <c r="L583" s="20">
        <f t="shared" si="37"/>
        <v>57888</v>
      </c>
      <c r="M583" s="20">
        <f t="shared" si="38"/>
        <v>5628</v>
      </c>
      <c r="N583" s="20" t="str">
        <f t="shared" si="39"/>
        <v>profit</v>
      </c>
    </row>
    <row r="584" spans="1:14" ht="15.6" thickTop="1" thickBot="1" x14ac:dyDescent="0.35">
      <c r="A584" s="18">
        <v>45634</v>
      </c>
      <c r="B584" s="18" t="s">
        <v>222</v>
      </c>
      <c r="C584" s="19" t="s">
        <v>228</v>
      </c>
      <c r="D584" s="19" t="s">
        <v>80</v>
      </c>
      <c r="E584" s="19" t="s">
        <v>10</v>
      </c>
      <c r="F584" s="19" t="s">
        <v>185</v>
      </c>
      <c r="G584" s="19" t="s">
        <v>12</v>
      </c>
      <c r="H584" s="19">
        <v>23</v>
      </c>
      <c r="I584" s="19">
        <v>945</v>
      </c>
      <c r="J584" s="19">
        <v>1268</v>
      </c>
      <c r="K584" s="20">
        <f t="shared" si="36"/>
        <v>21735</v>
      </c>
      <c r="L584" s="20">
        <f t="shared" si="37"/>
        <v>29164</v>
      </c>
      <c r="M584" s="20">
        <f t="shared" si="38"/>
        <v>7429</v>
      </c>
      <c r="N584" s="20" t="str">
        <f t="shared" si="39"/>
        <v>profit</v>
      </c>
    </row>
    <row r="585" spans="1:14" ht="15.6" thickTop="1" thickBot="1" x14ac:dyDescent="0.35">
      <c r="A585" s="18">
        <v>45508</v>
      </c>
      <c r="B585" s="18" t="s">
        <v>91</v>
      </c>
      <c r="C585" s="19" t="s">
        <v>340</v>
      </c>
      <c r="D585" s="19" t="s">
        <v>67</v>
      </c>
      <c r="E585" s="19" t="s">
        <v>152</v>
      </c>
      <c r="F585" s="19" t="s">
        <v>111</v>
      </c>
      <c r="G585" s="19" t="s">
        <v>8</v>
      </c>
      <c r="H585" s="19">
        <v>85</v>
      </c>
      <c r="I585" s="19">
        <v>853</v>
      </c>
      <c r="J585" s="19">
        <v>1453</v>
      </c>
      <c r="K585" s="20">
        <f t="shared" si="36"/>
        <v>72505</v>
      </c>
      <c r="L585" s="20">
        <f t="shared" si="37"/>
        <v>123505</v>
      </c>
      <c r="M585" s="20">
        <f t="shared" si="38"/>
        <v>51000</v>
      </c>
      <c r="N585" s="20" t="str">
        <f t="shared" si="39"/>
        <v>profit</v>
      </c>
    </row>
    <row r="586" spans="1:14" ht="15.6" thickTop="1" thickBot="1" x14ac:dyDescent="0.35">
      <c r="A586" s="18">
        <v>45509</v>
      </c>
      <c r="B586" s="18" t="s">
        <v>91</v>
      </c>
      <c r="C586" s="19" t="s">
        <v>341</v>
      </c>
      <c r="D586" s="19" t="s">
        <v>67</v>
      </c>
      <c r="E586" s="19" t="s">
        <v>152</v>
      </c>
      <c r="F586" s="19" t="s">
        <v>69</v>
      </c>
      <c r="G586" s="19" t="s">
        <v>8</v>
      </c>
      <c r="H586" s="19">
        <v>69</v>
      </c>
      <c r="I586" s="19">
        <v>745</v>
      </c>
      <c r="J586" s="19">
        <v>1075</v>
      </c>
      <c r="K586" s="20">
        <f t="shared" si="36"/>
        <v>51405</v>
      </c>
      <c r="L586" s="20">
        <f t="shared" si="37"/>
        <v>74175</v>
      </c>
      <c r="M586" s="20">
        <f t="shared" si="38"/>
        <v>22770</v>
      </c>
      <c r="N586" s="20" t="str">
        <f t="shared" si="39"/>
        <v>profit</v>
      </c>
    </row>
    <row r="587" spans="1:14" ht="15.6" thickTop="1" thickBot="1" x14ac:dyDescent="0.35">
      <c r="A587" s="18">
        <v>45637</v>
      </c>
      <c r="B587" s="18" t="s">
        <v>222</v>
      </c>
      <c r="C587" s="19" t="s">
        <v>230</v>
      </c>
      <c r="D587" s="19" t="s">
        <v>67</v>
      </c>
      <c r="E587" s="19" t="s">
        <v>132</v>
      </c>
      <c r="F587" s="19" t="s">
        <v>56</v>
      </c>
      <c r="G587" s="19" t="s">
        <v>12</v>
      </c>
      <c r="H587" s="19">
        <v>78</v>
      </c>
      <c r="I587" s="19">
        <v>522</v>
      </c>
      <c r="J587" s="19">
        <v>1064</v>
      </c>
      <c r="K587" s="20">
        <f t="shared" si="36"/>
        <v>40716</v>
      </c>
      <c r="L587" s="20">
        <f t="shared" si="37"/>
        <v>82992</v>
      </c>
      <c r="M587" s="20">
        <f t="shared" si="38"/>
        <v>42276</v>
      </c>
      <c r="N587" s="20" t="str">
        <f t="shared" si="39"/>
        <v>profit</v>
      </c>
    </row>
    <row r="588" spans="1:14" ht="15.6" thickTop="1" thickBot="1" x14ac:dyDescent="0.35">
      <c r="A588" s="18">
        <v>45528</v>
      </c>
      <c r="B588" s="18" t="s">
        <v>91</v>
      </c>
      <c r="C588" s="19" t="s">
        <v>342</v>
      </c>
      <c r="D588" s="19" t="s">
        <v>67</v>
      </c>
      <c r="E588" s="19" t="s">
        <v>132</v>
      </c>
      <c r="F588" s="19" t="s">
        <v>73</v>
      </c>
      <c r="G588" s="19" t="s">
        <v>8</v>
      </c>
      <c r="H588" s="19">
        <v>63</v>
      </c>
      <c r="I588" s="19">
        <v>525</v>
      </c>
      <c r="J588" s="19">
        <v>1182</v>
      </c>
      <c r="K588" s="20">
        <f t="shared" si="36"/>
        <v>33075</v>
      </c>
      <c r="L588" s="20">
        <f t="shared" si="37"/>
        <v>74466</v>
      </c>
      <c r="M588" s="20">
        <f t="shared" si="38"/>
        <v>41391</v>
      </c>
      <c r="N588" s="20" t="str">
        <f t="shared" si="39"/>
        <v>profit</v>
      </c>
    </row>
    <row r="589" spans="1:14" ht="15.6" thickTop="1" thickBot="1" x14ac:dyDescent="0.35">
      <c r="A589" s="18">
        <v>45529</v>
      </c>
      <c r="B589" s="18" t="s">
        <v>91</v>
      </c>
      <c r="C589" s="19" t="s">
        <v>343</v>
      </c>
      <c r="D589" s="19" t="s">
        <v>67</v>
      </c>
      <c r="E589" s="19" t="s">
        <v>132</v>
      </c>
      <c r="F589" s="19" t="s">
        <v>64</v>
      </c>
      <c r="G589" s="19" t="s">
        <v>8</v>
      </c>
      <c r="H589" s="19">
        <v>73</v>
      </c>
      <c r="I589" s="19">
        <v>709</v>
      </c>
      <c r="J589" s="19">
        <v>1344</v>
      </c>
      <c r="K589" s="20">
        <f t="shared" si="36"/>
        <v>51757</v>
      </c>
      <c r="L589" s="20">
        <f t="shared" si="37"/>
        <v>98112</v>
      </c>
      <c r="M589" s="20">
        <f t="shared" si="38"/>
        <v>46355</v>
      </c>
      <c r="N589" s="20" t="str">
        <f t="shared" si="39"/>
        <v>profit</v>
      </c>
    </row>
    <row r="590" spans="1:14" ht="15.6" thickTop="1" thickBot="1" x14ac:dyDescent="0.35">
      <c r="A590" s="18">
        <v>45530</v>
      </c>
      <c r="B590" s="18" t="s">
        <v>91</v>
      </c>
      <c r="C590" s="19" t="s">
        <v>344</v>
      </c>
      <c r="D590" s="19" t="s">
        <v>67</v>
      </c>
      <c r="E590" s="19" t="s">
        <v>132</v>
      </c>
      <c r="F590" s="19" t="s">
        <v>146</v>
      </c>
      <c r="G590" s="19" t="s">
        <v>8</v>
      </c>
      <c r="H590" s="19">
        <v>74</v>
      </c>
      <c r="I590" s="19">
        <v>914</v>
      </c>
      <c r="J590" s="19">
        <v>1031</v>
      </c>
      <c r="K590" s="20">
        <f t="shared" si="36"/>
        <v>67636</v>
      </c>
      <c r="L590" s="20">
        <f t="shared" si="37"/>
        <v>76294</v>
      </c>
      <c r="M590" s="20">
        <f t="shared" si="38"/>
        <v>8658</v>
      </c>
      <c r="N590" s="20" t="str">
        <f t="shared" si="39"/>
        <v>profit</v>
      </c>
    </row>
    <row r="591" spans="1:14" ht="15.6" thickTop="1" thickBot="1" x14ac:dyDescent="0.35">
      <c r="A591" s="18">
        <v>45531</v>
      </c>
      <c r="B591" s="18" t="s">
        <v>91</v>
      </c>
      <c r="C591" s="19" t="s">
        <v>345</v>
      </c>
      <c r="D591" s="19" t="s">
        <v>67</v>
      </c>
      <c r="E591" s="19" t="s">
        <v>132</v>
      </c>
      <c r="F591" s="19" t="s">
        <v>78</v>
      </c>
      <c r="G591" s="19" t="s">
        <v>8</v>
      </c>
      <c r="H591" s="19">
        <v>84</v>
      </c>
      <c r="I591" s="19">
        <v>558</v>
      </c>
      <c r="J591" s="19">
        <v>1477</v>
      </c>
      <c r="K591" s="20">
        <f t="shared" si="36"/>
        <v>46872</v>
      </c>
      <c r="L591" s="20">
        <f t="shared" si="37"/>
        <v>124068</v>
      </c>
      <c r="M591" s="20">
        <f t="shared" si="38"/>
        <v>77196</v>
      </c>
      <c r="N591" s="20" t="str">
        <f t="shared" si="39"/>
        <v>profit</v>
      </c>
    </row>
    <row r="592" spans="1:14" ht="15.6" thickTop="1" thickBot="1" x14ac:dyDescent="0.35">
      <c r="A592" s="18">
        <v>45642</v>
      </c>
      <c r="B592" s="18" t="s">
        <v>222</v>
      </c>
      <c r="C592" s="19" t="s">
        <v>234</v>
      </c>
      <c r="D592" s="19" t="s">
        <v>67</v>
      </c>
      <c r="E592" s="19" t="s">
        <v>132</v>
      </c>
      <c r="F592" s="19" t="s">
        <v>73</v>
      </c>
      <c r="G592" s="19" t="s">
        <v>8</v>
      </c>
      <c r="H592" s="19">
        <v>60</v>
      </c>
      <c r="I592" s="19">
        <v>642</v>
      </c>
      <c r="J592" s="19">
        <v>1110</v>
      </c>
      <c r="K592" s="20">
        <f t="shared" si="36"/>
        <v>38520</v>
      </c>
      <c r="L592" s="20">
        <f t="shared" si="37"/>
        <v>66600</v>
      </c>
      <c r="M592" s="20">
        <f t="shared" si="38"/>
        <v>28080</v>
      </c>
      <c r="N592" s="20" t="str">
        <f t="shared" si="39"/>
        <v>profit</v>
      </c>
    </row>
    <row r="593" spans="1:14" ht="15.6" thickTop="1" thickBot="1" x14ac:dyDescent="0.35">
      <c r="A593" s="18">
        <v>45532</v>
      </c>
      <c r="B593" s="18" t="s">
        <v>91</v>
      </c>
      <c r="C593" s="19" t="s">
        <v>346</v>
      </c>
      <c r="D593" s="19" t="s">
        <v>67</v>
      </c>
      <c r="E593" s="19" t="s">
        <v>132</v>
      </c>
      <c r="F593" s="19" t="s">
        <v>185</v>
      </c>
      <c r="G593" s="19" t="s">
        <v>8</v>
      </c>
      <c r="H593" s="19">
        <v>99</v>
      </c>
      <c r="I593" s="19">
        <v>934</v>
      </c>
      <c r="J593" s="19">
        <v>1318</v>
      </c>
      <c r="K593" s="20">
        <f t="shared" si="36"/>
        <v>92466</v>
      </c>
      <c r="L593" s="20">
        <f t="shared" si="37"/>
        <v>130482</v>
      </c>
      <c r="M593" s="20">
        <f t="shared" si="38"/>
        <v>38016</v>
      </c>
      <c r="N593" s="20" t="str">
        <f t="shared" si="39"/>
        <v>profit</v>
      </c>
    </row>
    <row r="594" spans="1:14" ht="15.6" thickTop="1" thickBot="1" x14ac:dyDescent="0.35">
      <c r="A594" s="18">
        <v>45533</v>
      </c>
      <c r="B594" s="18" t="s">
        <v>91</v>
      </c>
      <c r="C594" s="19" t="s">
        <v>347</v>
      </c>
      <c r="D594" s="19" t="s">
        <v>67</v>
      </c>
      <c r="E594" s="19" t="s">
        <v>132</v>
      </c>
      <c r="F594" s="19" t="s">
        <v>187</v>
      </c>
      <c r="G594" s="19" t="s">
        <v>8</v>
      </c>
      <c r="H594" s="19">
        <v>52</v>
      </c>
      <c r="I594" s="19">
        <v>576</v>
      </c>
      <c r="J594" s="19">
        <v>1419</v>
      </c>
      <c r="K594" s="20">
        <f t="shared" si="36"/>
        <v>29952</v>
      </c>
      <c r="L594" s="20">
        <f t="shared" si="37"/>
        <v>73788</v>
      </c>
      <c r="M594" s="20">
        <f t="shared" si="38"/>
        <v>43836</v>
      </c>
      <c r="N594" s="20" t="str">
        <f t="shared" si="39"/>
        <v>profit</v>
      </c>
    </row>
    <row r="595" spans="1:14" ht="15.6" thickTop="1" thickBot="1" x14ac:dyDescent="0.35">
      <c r="A595" s="18">
        <v>45534</v>
      </c>
      <c r="B595" s="18" t="s">
        <v>91</v>
      </c>
      <c r="C595" s="19" t="s">
        <v>348</v>
      </c>
      <c r="D595" s="19" t="s">
        <v>67</v>
      </c>
      <c r="E595" s="19" t="s">
        <v>132</v>
      </c>
      <c r="F595" s="19" t="s">
        <v>54</v>
      </c>
      <c r="G595" s="19" t="s">
        <v>12</v>
      </c>
      <c r="H595" s="19">
        <v>98</v>
      </c>
      <c r="I595" s="19">
        <v>769</v>
      </c>
      <c r="J595" s="19">
        <v>1277</v>
      </c>
      <c r="K595" s="20">
        <f t="shared" si="36"/>
        <v>75362</v>
      </c>
      <c r="L595" s="20">
        <f t="shared" si="37"/>
        <v>125146</v>
      </c>
      <c r="M595" s="20">
        <f t="shared" si="38"/>
        <v>49784</v>
      </c>
      <c r="N595" s="20" t="str">
        <f t="shared" si="39"/>
        <v>profit</v>
      </c>
    </row>
    <row r="596" spans="1:14" ht="15.6" thickTop="1" thickBot="1" x14ac:dyDescent="0.35">
      <c r="A596" s="18">
        <v>45646</v>
      </c>
      <c r="B596" s="18" t="s">
        <v>222</v>
      </c>
      <c r="C596" s="19" t="s">
        <v>238</v>
      </c>
      <c r="D596" s="19" t="s">
        <v>67</v>
      </c>
      <c r="E596" s="19" t="s">
        <v>132</v>
      </c>
      <c r="F596" s="19" t="s">
        <v>73</v>
      </c>
      <c r="G596" s="19" t="s">
        <v>8</v>
      </c>
      <c r="H596" s="19">
        <v>86</v>
      </c>
      <c r="I596" s="19">
        <v>668</v>
      </c>
      <c r="J596" s="19">
        <v>1278</v>
      </c>
      <c r="K596" s="20">
        <f t="shared" si="36"/>
        <v>57448</v>
      </c>
      <c r="L596" s="20">
        <f t="shared" si="37"/>
        <v>109908</v>
      </c>
      <c r="M596" s="20">
        <f t="shared" si="38"/>
        <v>52460</v>
      </c>
      <c r="N596" s="20" t="str">
        <f t="shared" si="39"/>
        <v>profit</v>
      </c>
    </row>
    <row r="597" spans="1:14" ht="15.6" thickTop="1" thickBot="1" x14ac:dyDescent="0.35">
      <c r="A597" s="18">
        <v>45536</v>
      </c>
      <c r="B597" s="18" t="s">
        <v>103</v>
      </c>
      <c r="C597" s="19" t="s">
        <v>349</v>
      </c>
      <c r="D597" s="19" t="s">
        <v>67</v>
      </c>
      <c r="E597" s="19" t="s">
        <v>132</v>
      </c>
      <c r="F597" s="19" t="s">
        <v>58</v>
      </c>
      <c r="G597" s="19" t="s">
        <v>12</v>
      </c>
      <c r="H597" s="19">
        <v>73</v>
      </c>
      <c r="I597" s="19">
        <v>627</v>
      </c>
      <c r="J597" s="19">
        <v>769</v>
      </c>
      <c r="K597" s="20">
        <f t="shared" si="36"/>
        <v>45771</v>
      </c>
      <c r="L597" s="20">
        <f t="shared" si="37"/>
        <v>56137</v>
      </c>
      <c r="M597" s="20">
        <f t="shared" si="38"/>
        <v>10366</v>
      </c>
      <c r="N597" s="20" t="str">
        <f t="shared" si="39"/>
        <v>profit</v>
      </c>
    </row>
    <row r="598" spans="1:14" ht="15.6" thickTop="1" thickBot="1" x14ac:dyDescent="0.35">
      <c r="A598" s="18">
        <v>45648</v>
      </c>
      <c r="B598" s="18" t="s">
        <v>222</v>
      </c>
      <c r="C598" s="19" t="s">
        <v>240</v>
      </c>
      <c r="D598" s="19" t="s">
        <v>67</v>
      </c>
      <c r="E598" s="19" t="s">
        <v>152</v>
      </c>
      <c r="F598" s="19" t="s">
        <v>146</v>
      </c>
      <c r="G598" s="19" t="s">
        <v>8</v>
      </c>
      <c r="H598" s="19">
        <v>57</v>
      </c>
      <c r="I598" s="19">
        <v>995</v>
      </c>
      <c r="J598" s="19">
        <v>912</v>
      </c>
      <c r="K598" s="20">
        <f t="shared" si="36"/>
        <v>56715</v>
      </c>
      <c r="L598" s="20">
        <f t="shared" si="37"/>
        <v>51984</v>
      </c>
      <c r="M598" s="20">
        <f t="shared" si="38"/>
        <v>-4731</v>
      </c>
      <c r="N598" s="20" t="str">
        <f t="shared" si="39"/>
        <v>loss</v>
      </c>
    </row>
    <row r="599" spans="1:14" ht="15.6" thickTop="1" thickBot="1" x14ac:dyDescent="0.35">
      <c r="A599" s="18">
        <v>45537</v>
      </c>
      <c r="B599" s="18" t="s">
        <v>103</v>
      </c>
      <c r="C599" s="19" t="s">
        <v>350</v>
      </c>
      <c r="D599" s="19" t="s">
        <v>67</v>
      </c>
      <c r="E599" s="19" t="s">
        <v>152</v>
      </c>
      <c r="F599" s="19" t="s">
        <v>60</v>
      </c>
      <c r="G599" s="19" t="s">
        <v>12</v>
      </c>
      <c r="H599" s="19">
        <v>93</v>
      </c>
      <c r="I599" s="19">
        <v>847</v>
      </c>
      <c r="J599" s="19">
        <v>1258</v>
      </c>
      <c r="K599" s="20">
        <f t="shared" si="36"/>
        <v>78771</v>
      </c>
      <c r="L599" s="20">
        <f t="shared" si="37"/>
        <v>116994</v>
      </c>
      <c r="M599" s="20">
        <f t="shared" si="38"/>
        <v>38223</v>
      </c>
      <c r="N599" s="20" t="str">
        <f t="shared" si="39"/>
        <v>profit</v>
      </c>
    </row>
    <row r="600" spans="1:14" ht="15.6" thickTop="1" thickBot="1" x14ac:dyDescent="0.35">
      <c r="A600" s="18">
        <v>45538</v>
      </c>
      <c r="B600" s="18" t="s">
        <v>103</v>
      </c>
      <c r="C600" s="19" t="s">
        <v>351</v>
      </c>
      <c r="D600" s="19" t="s">
        <v>67</v>
      </c>
      <c r="E600" s="19" t="s">
        <v>152</v>
      </c>
      <c r="F600" s="19" t="s">
        <v>60</v>
      </c>
      <c r="G600" s="19" t="s">
        <v>12</v>
      </c>
      <c r="H600" s="19">
        <v>84</v>
      </c>
      <c r="I600" s="19">
        <v>522</v>
      </c>
      <c r="J600" s="19">
        <v>929</v>
      </c>
      <c r="K600" s="20">
        <f t="shared" si="36"/>
        <v>43848</v>
      </c>
      <c r="L600" s="20">
        <f t="shared" si="37"/>
        <v>78036</v>
      </c>
      <c r="M600" s="20">
        <f t="shared" si="38"/>
        <v>34188</v>
      </c>
      <c r="N600" s="20" t="str">
        <f t="shared" si="39"/>
        <v>profit</v>
      </c>
    </row>
    <row r="601" spans="1:14" ht="15.6" thickTop="1" thickBot="1" x14ac:dyDescent="0.35">
      <c r="A601" s="18">
        <v>45539</v>
      </c>
      <c r="B601" s="18" t="s">
        <v>103</v>
      </c>
      <c r="C601" s="19" t="s">
        <v>352</v>
      </c>
      <c r="D601" s="19" t="s">
        <v>67</v>
      </c>
      <c r="E601" s="19" t="s">
        <v>152</v>
      </c>
      <c r="F601" s="19" t="s">
        <v>62</v>
      </c>
      <c r="G601" s="19" t="s">
        <v>8</v>
      </c>
      <c r="H601" s="19">
        <v>85</v>
      </c>
      <c r="I601" s="19">
        <v>564</v>
      </c>
      <c r="J601" s="19">
        <v>1049</v>
      </c>
      <c r="K601" s="20">
        <f t="shared" si="36"/>
        <v>47940</v>
      </c>
      <c r="L601" s="20">
        <f t="shared" si="37"/>
        <v>89165</v>
      </c>
      <c r="M601" s="20">
        <f t="shared" si="38"/>
        <v>41225</v>
      </c>
      <c r="N601" s="20" t="str">
        <f t="shared" si="39"/>
        <v>profit</v>
      </c>
    </row>
    <row r="602" spans="1:14" ht="15.6" thickTop="1" thickBot="1" x14ac:dyDescent="0.35">
      <c r="A602" s="18">
        <v>45541</v>
      </c>
      <c r="B602" s="18" t="s">
        <v>103</v>
      </c>
      <c r="C602" s="19" t="s">
        <v>353</v>
      </c>
      <c r="D602" s="19" t="s">
        <v>67</v>
      </c>
      <c r="E602" s="19" t="s">
        <v>152</v>
      </c>
      <c r="F602" s="19" t="s">
        <v>60</v>
      </c>
      <c r="G602" s="19" t="s">
        <v>8</v>
      </c>
      <c r="H602" s="19">
        <v>93</v>
      </c>
      <c r="I602" s="19">
        <v>579</v>
      </c>
      <c r="J602" s="19">
        <v>1402</v>
      </c>
      <c r="K602" s="20">
        <f t="shared" si="36"/>
        <v>53847</v>
      </c>
      <c r="L602" s="20">
        <f t="shared" si="37"/>
        <v>130386</v>
      </c>
      <c r="M602" s="20">
        <f t="shared" si="38"/>
        <v>76539</v>
      </c>
      <c r="N602" s="20" t="str">
        <f t="shared" si="39"/>
        <v>profit</v>
      </c>
    </row>
    <row r="603" spans="1:14" ht="15.6" thickTop="1" thickBot="1" x14ac:dyDescent="0.35">
      <c r="A603" s="18">
        <v>45653</v>
      </c>
      <c r="B603" s="18" t="s">
        <v>222</v>
      </c>
      <c r="C603" s="19" t="s">
        <v>245</v>
      </c>
      <c r="D603" s="19" t="s">
        <v>67</v>
      </c>
      <c r="E603" s="19" t="s">
        <v>152</v>
      </c>
      <c r="F603" s="19" t="s">
        <v>56</v>
      </c>
      <c r="G603" s="19" t="s">
        <v>12</v>
      </c>
      <c r="H603" s="19">
        <v>93</v>
      </c>
      <c r="I603" s="19">
        <v>886</v>
      </c>
      <c r="J603" s="19">
        <v>1199</v>
      </c>
      <c r="K603" s="20">
        <f t="shared" si="36"/>
        <v>82398</v>
      </c>
      <c r="L603" s="20">
        <f t="shared" si="37"/>
        <v>111507</v>
      </c>
      <c r="M603" s="20">
        <f t="shared" si="38"/>
        <v>29109</v>
      </c>
      <c r="N603" s="20" t="str">
        <f t="shared" si="39"/>
        <v>profit</v>
      </c>
    </row>
    <row r="604" spans="1:14" ht="15.6" thickTop="1" thickBot="1" x14ac:dyDescent="0.35">
      <c r="A604" s="18">
        <v>45542</v>
      </c>
      <c r="B604" s="18" t="s">
        <v>103</v>
      </c>
      <c r="C604" s="19" t="s">
        <v>354</v>
      </c>
      <c r="D604" s="19" t="s">
        <v>67</v>
      </c>
      <c r="E604" s="19" t="s">
        <v>152</v>
      </c>
      <c r="F604" s="19" t="s">
        <v>109</v>
      </c>
      <c r="G604" s="19" t="s">
        <v>12</v>
      </c>
      <c r="H604" s="19">
        <v>56</v>
      </c>
      <c r="I604" s="19">
        <v>724</v>
      </c>
      <c r="J604" s="19">
        <v>1391</v>
      </c>
      <c r="K604" s="20">
        <f t="shared" si="36"/>
        <v>40544</v>
      </c>
      <c r="L604" s="20">
        <f t="shared" si="37"/>
        <v>77896</v>
      </c>
      <c r="M604" s="20">
        <f t="shared" si="38"/>
        <v>37352</v>
      </c>
      <c r="N604" s="20" t="str">
        <f t="shared" si="39"/>
        <v>profit</v>
      </c>
    </row>
    <row r="605" spans="1:14" ht="15.6" thickTop="1" thickBot="1" x14ac:dyDescent="0.35">
      <c r="A605" s="18">
        <v>45555</v>
      </c>
      <c r="B605" s="18" t="s">
        <v>103</v>
      </c>
      <c r="C605" s="19" t="s">
        <v>355</v>
      </c>
      <c r="D605" s="19" t="s">
        <v>67</v>
      </c>
      <c r="E605" s="19" t="s">
        <v>152</v>
      </c>
      <c r="F605" s="19" t="s">
        <v>78</v>
      </c>
      <c r="G605" s="19" t="s">
        <v>12</v>
      </c>
      <c r="H605" s="19">
        <v>60</v>
      </c>
      <c r="I605" s="19">
        <v>783</v>
      </c>
      <c r="J605" s="19">
        <v>881</v>
      </c>
      <c r="K605" s="20">
        <f t="shared" si="36"/>
        <v>46980</v>
      </c>
      <c r="L605" s="20">
        <f t="shared" si="37"/>
        <v>52860</v>
      </c>
      <c r="M605" s="20">
        <f t="shared" si="38"/>
        <v>5880</v>
      </c>
      <c r="N605" s="20" t="str">
        <f t="shared" si="39"/>
        <v>profit</v>
      </c>
    </row>
    <row r="606" spans="1:14" ht="15.6" thickTop="1" thickBot="1" x14ac:dyDescent="0.35">
      <c r="A606" s="18">
        <v>45556</v>
      </c>
      <c r="B606" s="18" t="s">
        <v>103</v>
      </c>
      <c r="C606" s="19" t="s">
        <v>356</v>
      </c>
      <c r="D606" s="19" t="s">
        <v>67</v>
      </c>
      <c r="E606" s="19" t="s">
        <v>152</v>
      </c>
      <c r="F606" s="19" t="s">
        <v>62</v>
      </c>
      <c r="G606" s="19" t="s">
        <v>12</v>
      </c>
      <c r="H606" s="19">
        <v>81</v>
      </c>
      <c r="I606" s="19">
        <v>948</v>
      </c>
      <c r="J606" s="19">
        <v>904</v>
      </c>
      <c r="K606" s="20">
        <f t="shared" si="36"/>
        <v>76788</v>
      </c>
      <c r="L606" s="20">
        <f t="shared" si="37"/>
        <v>73224</v>
      </c>
      <c r="M606" s="20">
        <f t="shared" si="38"/>
        <v>-3564</v>
      </c>
      <c r="N606" s="20" t="str">
        <f t="shared" si="39"/>
        <v>loss</v>
      </c>
    </row>
    <row r="607" spans="1:14" ht="15.6" thickTop="1" thickBot="1" x14ac:dyDescent="0.35">
      <c r="A607" s="18">
        <v>45557</v>
      </c>
      <c r="B607" s="18" t="s">
        <v>103</v>
      </c>
      <c r="C607" s="19" t="s">
        <v>357</v>
      </c>
      <c r="D607" s="19" t="s">
        <v>67</v>
      </c>
      <c r="E607" s="19" t="s">
        <v>152</v>
      </c>
      <c r="F607" s="19" t="s">
        <v>78</v>
      </c>
      <c r="G607" s="19" t="s">
        <v>12</v>
      </c>
      <c r="H607" s="19">
        <v>80</v>
      </c>
      <c r="I607" s="19">
        <v>771</v>
      </c>
      <c r="J607" s="19">
        <v>1090</v>
      </c>
      <c r="K607" s="20">
        <f t="shared" si="36"/>
        <v>61680</v>
      </c>
      <c r="L607" s="20">
        <f t="shared" si="37"/>
        <v>87200</v>
      </c>
      <c r="M607" s="20">
        <f t="shared" si="38"/>
        <v>25520</v>
      </c>
      <c r="N607" s="20" t="str">
        <f t="shared" si="39"/>
        <v>profit</v>
      </c>
    </row>
    <row r="608" spans="1:14" ht="15.6" thickTop="1" thickBot="1" x14ac:dyDescent="0.35">
      <c r="A608" s="18">
        <v>45558</v>
      </c>
      <c r="B608" s="18" t="s">
        <v>103</v>
      </c>
      <c r="C608" s="19" t="s">
        <v>358</v>
      </c>
      <c r="D608" s="19" t="s">
        <v>67</v>
      </c>
      <c r="E608" s="19" t="s">
        <v>152</v>
      </c>
      <c r="F608" s="19" t="s">
        <v>83</v>
      </c>
      <c r="G608" s="19" t="s">
        <v>8</v>
      </c>
      <c r="H608" s="19">
        <v>88</v>
      </c>
      <c r="I608" s="19">
        <v>943</v>
      </c>
      <c r="J608" s="19">
        <v>1082</v>
      </c>
      <c r="K608" s="20">
        <f t="shared" si="36"/>
        <v>82984</v>
      </c>
      <c r="L608" s="20">
        <f t="shared" si="37"/>
        <v>95216</v>
      </c>
      <c r="M608" s="20">
        <f t="shared" si="38"/>
        <v>12232</v>
      </c>
      <c r="N608" s="20" t="str">
        <f t="shared" si="39"/>
        <v>profit</v>
      </c>
    </row>
    <row r="609" spans="1:14" ht="15.6" thickTop="1" thickBot="1" x14ac:dyDescent="0.35">
      <c r="A609" s="18">
        <v>45559</v>
      </c>
      <c r="B609" s="18" t="s">
        <v>103</v>
      </c>
      <c r="C609" s="19" t="s">
        <v>359</v>
      </c>
      <c r="D609" s="19" t="s">
        <v>67</v>
      </c>
      <c r="E609" s="19" t="s">
        <v>152</v>
      </c>
      <c r="F609" s="19" t="s">
        <v>62</v>
      </c>
      <c r="G609" s="19" t="s">
        <v>12</v>
      </c>
      <c r="H609" s="19">
        <v>68</v>
      </c>
      <c r="I609" s="19">
        <v>909</v>
      </c>
      <c r="J609" s="19">
        <v>1329</v>
      </c>
      <c r="K609" s="20">
        <f t="shared" si="36"/>
        <v>61812</v>
      </c>
      <c r="L609" s="20">
        <f t="shared" si="37"/>
        <v>90372</v>
      </c>
      <c r="M609" s="20">
        <f t="shared" si="38"/>
        <v>28560</v>
      </c>
      <c r="N609" s="20" t="str">
        <f t="shared" si="39"/>
        <v>profit</v>
      </c>
    </row>
    <row r="610" spans="1:14" ht="15.6" thickTop="1" thickBot="1" x14ac:dyDescent="0.35">
      <c r="A610" s="18">
        <v>45660</v>
      </c>
      <c r="B610" s="18" t="s">
        <v>128</v>
      </c>
      <c r="C610" s="19" t="s">
        <v>252</v>
      </c>
      <c r="D610" s="19" t="s">
        <v>52</v>
      </c>
      <c r="E610" s="19" t="s">
        <v>53</v>
      </c>
      <c r="F610" s="19" t="s">
        <v>109</v>
      </c>
      <c r="G610" s="19" t="s">
        <v>8</v>
      </c>
      <c r="H610" s="19">
        <v>11</v>
      </c>
      <c r="I610" s="19">
        <v>676</v>
      </c>
      <c r="J610" s="19">
        <v>1050</v>
      </c>
      <c r="K610" s="20">
        <f t="shared" si="36"/>
        <v>7436</v>
      </c>
      <c r="L610" s="20">
        <f t="shared" si="37"/>
        <v>11550</v>
      </c>
      <c r="M610" s="20">
        <f t="shared" si="38"/>
        <v>4114</v>
      </c>
      <c r="N610" s="20" t="str">
        <f t="shared" si="39"/>
        <v>profit</v>
      </c>
    </row>
    <row r="611" spans="1:14" ht="15.6" thickTop="1" thickBot="1" x14ac:dyDescent="0.35">
      <c r="A611" s="18">
        <v>45560</v>
      </c>
      <c r="B611" s="18" t="s">
        <v>103</v>
      </c>
      <c r="C611" s="19" t="s">
        <v>360</v>
      </c>
      <c r="D611" s="19" t="s">
        <v>67</v>
      </c>
      <c r="E611" s="19" t="s">
        <v>152</v>
      </c>
      <c r="F611" s="19" t="s">
        <v>86</v>
      </c>
      <c r="G611" s="19" t="s">
        <v>12</v>
      </c>
      <c r="H611" s="19">
        <v>65</v>
      </c>
      <c r="I611" s="19">
        <v>568</v>
      </c>
      <c r="J611" s="19">
        <v>1482</v>
      </c>
      <c r="K611" s="20">
        <f t="shared" si="36"/>
        <v>36920</v>
      </c>
      <c r="L611" s="20">
        <f t="shared" si="37"/>
        <v>96330</v>
      </c>
      <c r="M611" s="20">
        <f t="shared" si="38"/>
        <v>59410</v>
      </c>
      <c r="N611" s="20" t="str">
        <f t="shared" si="39"/>
        <v>profit</v>
      </c>
    </row>
    <row r="612" spans="1:14" ht="15.6" thickTop="1" thickBot="1" x14ac:dyDescent="0.35">
      <c r="A612" s="18">
        <v>45662</v>
      </c>
      <c r="B612" s="18" t="s">
        <v>128</v>
      </c>
      <c r="C612" s="19" t="s">
        <v>254</v>
      </c>
      <c r="D612" s="19" t="s">
        <v>52</v>
      </c>
      <c r="E612" s="19" t="s">
        <v>53</v>
      </c>
      <c r="F612" s="19" t="s">
        <v>78</v>
      </c>
      <c r="G612" s="19" t="s">
        <v>8</v>
      </c>
      <c r="H612" s="19">
        <v>13</v>
      </c>
      <c r="I612" s="19">
        <v>521</v>
      </c>
      <c r="J612" s="19">
        <v>1433</v>
      </c>
      <c r="K612" s="20">
        <f t="shared" si="36"/>
        <v>6773</v>
      </c>
      <c r="L612" s="20">
        <f t="shared" si="37"/>
        <v>18629</v>
      </c>
      <c r="M612" s="20">
        <f t="shared" si="38"/>
        <v>11856</v>
      </c>
      <c r="N612" s="20" t="str">
        <f t="shared" si="39"/>
        <v>profit</v>
      </c>
    </row>
    <row r="613" spans="1:14" ht="15.6" thickTop="1" thickBot="1" x14ac:dyDescent="0.35">
      <c r="A613" s="18">
        <v>45561</v>
      </c>
      <c r="B613" s="18" t="s">
        <v>103</v>
      </c>
      <c r="C613" s="19" t="s">
        <v>361</v>
      </c>
      <c r="D613" s="19" t="s">
        <v>67</v>
      </c>
      <c r="E613" s="19" t="s">
        <v>152</v>
      </c>
      <c r="F613" s="19" t="s">
        <v>88</v>
      </c>
      <c r="G613" s="19" t="s">
        <v>12</v>
      </c>
      <c r="H613" s="19">
        <v>58</v>
      </c>
      <c r="I613" s="19">
        <v>758</v>
      </c>
      <c r="J613" s="19">
        <v>1241</v>
      </c>
      <c r="K613" s="20">
        <f t="shared" si="36"/>
        <v>43964</v>
      </c>
      <c r="L613" s="20">
        <f t="shared" si="37"/>
        <v>71978</v>
      </c>
      <c r="M613" s="20">
        <f t="shared" si="38"/>
        <v>28014</v>
      </c>
      <c r="N613" s="20" t="str">
        <f t="shared" si="39"/>
        <v>profit</v>
      </c>
    </row>
    <row r="614" spans="1:14" ht="15.6" thickTop="1" thickBot="1" x14ac:dyDescent="0.35">
      <c r="A614" s="18">
        <v>45664</v>
      </c>
      <c r="B614" s="18" t="s">
        <v>128</v>
      </c>
      <c r="C614" s="19" t="s">
        <v>256</v>
      </c>
      <c r="D614" s="19" t="s">
        <v>52</v>
      </c>
      <c r="E614" s="19" t="s">
        <v>53</v>
      </c>
      <c r="F614" s="19" t="s">
        <v>58</v>
      </c>
      <c r="G614" s="19" t="s">
        <v>8</v>
      </c>
      <c r="H614" s="19">
        <v>16</v>
      </c>
      <c r="I614" s="19">
        <v>887</v>
      </c>
      <c r="J614" s="19">
        <v>1059</v>
      </c>
      <c r="K614" s="20">
        <f t="shared" si="36"/>
        <v>14192</v>
      </c>
      <c r="L614" s="20">
        <f t="shared" si="37"/>
        <v>16944</v>
      </c>
      <c r="M614" s="20">
        <f t="shared" si="38"/>
        <v>2752</v>
      </c>
      <c r="N614" s="20" t="str">
        <f t="shared" si="39"/>
        <v>profit</v>
      </c>
    </row>
    <row r="615" spans="1:14" ht="15.6" thickTop="1" thickBot="1" x14ac:dyDescent="0.35">
      <c r="A615" s="18">
        <v>45569</v>
      </c>
      <c r="B615" s="18" t="s">
        <v>118</v>
      </c>
      <c r="C615" s="19" t="s">
        <v>362</v>
      </c>
      <c r="D615" s="19" t="s">
        <v>67</v>
      </c>
      <c r="E615" s="19" t="s">
        <v>132</v>
      </c>
      <c r="F615" s="19" t="s">
        <v>64</v>
      </c>
      <c r="G615" s="19" t="s">
        <v>8</v>
      </c>
      <c r="H615" s="19">
        <v>61</v>
      </c>
      <c r="I615" s="19">
        <v>604</v>
      </c>
      <c r="J615" s="19">
        <v>1251</v>
      </c>
      <c r="K615" s="20">
        <f t="shared" si="36"/>
        <v>36844</v>
      </c>
      <c r="L615" s="20">
        <f t="shared" si="37"/>
        <v>76311</v>
      </c>
      <c r="M615" s="20">
        <f t="shared" si="38"/>
        <v>39467</v>
      </c>
      <c r="N615" s="20" t="str">
        <f t="shared" si="39"/>
        <v>profit</v>
      </c>
    </row>
    <row r="616" spans="1:14" ht="15.6" thickTop="1" thickBot="1" x14ac:dyDescent="0.35">
      <c r="A616" s="18">
        <v>45570</v>
      </c>
      <c r="B616" s="18" t="s">
        <v>118</v>
      </c>
      <c r="C616" s="19" t="s">
        <v>363</v>
      </c>
      <c r="D616" s="19" t="s">
        <v>67</v>
      </c>
      <c r="E616" s="19" t="s">
        <v>132</v>
      </c>
      <c r="F616" s="19" t="s">
        <v>146</v>
      </c>
      <c r="G616" s="19" t="s">
        <v>8</v>
      </c>
      <c r="H616" s="19">
        <v>62</v>
      </c>
      <c r="I616" s="19">
        <v>641</v>
      </c>
      <c r="J616" s="19">
        <v>869</v>
      </c>
      <c r="K616" s="20">
        <f t="shared" si="36"/>
        <v>39742</v>
      </c>
      <c r="L616" s="20">
        <f t="shared" si="37"/>
        <v>53878</v>
      </c>
      <c r="M616" s="20">
        <f t="shared" si="38"/>
        <v>14136</v>
      </c>
      <c r="N616" s="20" t="str">
        <f t="shared" si="39"/>
        <v>profit</v>
      </c>
    </row>
    <row r="617" spans="1:14" ht="15.6" thickTop="1" thickBot="1" x14ac:dyDescent="0.35">
      <c r="A617" s="18">
        <v>45572</v>
      </c>
      <c r="B617" s="18" t="s">
        <v>118</v>
      </c>
      <c r="C617" s="19" t="s">
        <v>364</v>
      </c>
      <c r="D617" s="19" t="s">
        <v>67</v>
      </c>
      <c r="E617" s="19" t="s">
        <v>132</v>
      </c>
      <c r="F617" s="19" t="s">
        <v>185</v>
      </c>
      <c r="G617" s="19" t="s">
        <v>8</v>
      </c>
      <c r="H617" s="19">
        <v>53</v>
      </c>
      <c r="I617" s="19">
        <v>913</v>
      </c>
      <c r="J617" s="19">
        <v>1369</v>
      </c>
      <c r="K617" s="20">
        <f t="shared" si="36"/>
        <v>48389</v>
      </c>
      <c r="L617" s="20">
        <f t="shared" si="37"/>
        <v>72557</v>
      </c>
      <c r="M617" s="20">
        <f t="shared" si="38"/>
        <v>24168</v>
      </c>
      <c r="N617" s="20" t="str">
        <f t="shared" si="39"/>
        <v>profit</v>
      </c>
    </row>
    <row r="618" spans="1:14" ht="15.6" thickTop="1" thickBot="1" x14ac:dyDescent="0.35">
      <c r="A618" s="18">
        <v>45573</v>
      </c>
      <c r="B618" s="18" t="s">
        <v>118</v>
      </c>
      <c r="C618" s="19" t="s">
        <v>365</v>
      </c>
      <c r="D618" s="19" t="s">
        <v>67</v>
      </c>
      <c r="E618" s="19" t="s">
        <v>132</v>
      </c>
      <c r="F618" s="19" t="s">
        <v>187</v>
      </c>
      <c r="G618" s="19" t="s">
        <v>8</v>
      </c>
      <c r="H618" s="19">
        <v>56</v>
      </c>
      <c r="I618" s="19">
        <v>840</v>
      </c>
      <c r="J618" s="19">
        <v>1353</v>
      </c>
      <c r="K618" s="20">
        <f t="shared" si="36"/>
        <v>47040</v>
      </c>
      <c r="L618" s="20">
        <f t="shared" si="37"/>
        <v>75768</v>
      </c>
      <c r="M618" s="20">
        <f t="shared" si="38"/>
        <v>28728</v>
      </c>
      <c r="N618" s="20" t="str">
        <f t="shared" si="39"/>
        <v>profit</v>
      </c>
    </row>
    <row r="619" spans="1:14" ht="15.6" thickTop="1" thickBot="1" x14ac:dyDescent="0.35">
      <c r="A619" s="18">
        <v>45574</v>
      </c>
      <c r="B619" s="18" t="s">
        <v>118</v>
      </c>
      <c r="C619" s="19" t="s">
        <v>366</v>
      </c>
      <c r="D619" s="19" t="s">
        <v>67</v>
      </c>
      <c r="E619" s="19" t="s">
        <v>152</v>
      </c>
      <c r="F619" s="19" t="s">
        <v>54</v>
      </c>
      <c r="G619" s="19" t="s">
        <v>8</v>
      </c>
      <c r="H619" s="19">
        <v>85</v>
      </c>
      <c r="I619" s="19">
        <v>541</v>
      </c>
      <c r="J619" s="19">
        <v>1331</v>
      </c>
      <c r="K619" s="20">
        <f t="shared" si="36"/>
        <v>45985</v>
      </c>
      <c r="L619" s="20">
        <f t="shared" si="37"/>
        <v>113135</v>
      </c>
      <c r="M619" s="20">
        <f t="shared" si="38"/>
        <v>67150</v>
      </c>
      <c r="N619" s="20" t="str">
        <f t="shared" si="39"/>
        <v>profit</v>
      </c>
    </row>
    <row r="620" spans="1:14" ht="15.6" thickTop="1" thickBot="1" x14ac:dyDescent="0.35">
      <c r="A620" s="18">
        <v>45575</v>
      </c>
      <c r="B620" s="18" t="s">
        <v>118</v>
      </c>
      <c r="C620" s="19" t="s">
        <v>367</v>
      </c>
      <c r="D620" s="19" t="s">
        <v>67</v>
      </c>
      <c r="E620" s="19" t="s">
        <v>152</v>
      </c>
      <c r="F620" s="19" t="s">
        <v>56</v>
      </c>
      <c r="G620" s="19" t="s">
        <v>8</v>
      </c>
      <c r="H620" s="19">
        <v>56</v>
      </c>
      <c r="I620" s="19">
        <v>611</v>
      </c>
      <c r="J620" s="19">
        <v>1240</v>
      </c>
      <c r="K620" s="20">
        <f t="shared" si="36"/>
        <v>34216</v>
      </c>
      <c r="L620" s="20">
        <f t="shared" si="37"/>
        <v>69440</v>
      </c>
      <c r="M620" s="20">
        <f t="shared" si="38"/>
        <v>35224</v>
      </c>
      <c r="N620" s="20" t="str">
        <f t="shared" si="39"/>
        <v>profit</v>
      </c>
    </row>
    <row r="621" spans="1:14" ht="15.6" thickTop="1" thickBot="1" x14ac:dyDescent="0.35">
      <c r="A621" s="18">
        <v>45671</v>
      </c>
      <c r="B621" s="18" t="s">
        <v>128</v>
      </c>
      <c r="C621" s="19" t="s">
        <v>263</v>
      </c>
      <c r="D621" s="19" t="s">
        <v>67</v>
      </c>
      <c r="E621" s="19" t="s">
        <v>152</v>
      </c>
      <c r="F621" s="19" t="s">
        <v>94</v>
      </c>
      <c r="G621" s="19" t="s">
        <v>12</v>
      </c>
      <c r="H621" s="19">
        <v>90</v>
      </c>
      <c r="I621" s="19">
        <v>554</v>
      </c>
      <c r="J621" s="19">
        <v>940</v>
      </c>
      <c r="K621" s="20">
        <f t="shared" si="36"/>
        <v>49860</v>
      </c>
      <c r="L621" s="20">
        <f t="shared" si="37"/>
        <v>84600</v>
      </c>
      <c r="M621" s="20">
        <f t="shared" si="38"/>
        <v>34740</v>
      </c>
      <c r="N621" s="20" t="str">
        <f t="shared" si="39"/>
        <v>profit</v>
      </c>
    </row>
    <row r="622" spans="1:14" ht="15.6" thickTop="1" thickBot="1" x14ac:dyDescent="0.35">
      <c r="A622" s="18">
        <v>45576</v>
      </c>
      <c r="B622" s="18" t="s">
        <v>118</v>
      </c>
      <c r="C622" s="19" t="s">
        <v>368</v>
      </c>
      <c r="D622" s="19" t="s">
        <v>67</v>
      </c>
      <c r="E622" s="19" t="s">
        <v>152</v>
      </c>
      <c r="F622" s="19" t="s">
        <v>58</v>
      </c>
      <c r="G622" s="19" t="s">
        <v>8</v>
      </c>
      <c r="H622" s="19">
        <v>91</v>
      </c>
      <c r="I622" s="19">
        <v>867</v>
      </c>
      <c r="J622" s="19">
        <v>957</v>
      </c>
      <c r="K622" s="20">
        <f t="shared" si="36"/>
        <v>78897</v>
      </c>
      <c r="L622" s="20">
        <f t="shared" si="37"/>
        <v>87087</v>
      </c>
      <c r="M622" s="20">
        <f t="shared" si="38"/>
        <v>8190</v>
      </c>
      <c r="N622" s="20" t="str">
        <f t="shared" si="39"/>
        <v>profit</v>
      </c>
    </row>
    <row r="623" spans="1:14" ht="15.6" thickTop="1" thickBot="1" x14ac:dyDescent="0.35">
      <c r="A623" s="18">
        <v>45577</v>
      </c>
      <c r="B623" s="18" t="s">
        <v>118</v>
      </c>
      <c r="C623" s="19" t="s">
        <v>369</v>
      </c>
      <c r="D623" s="19" t="s">
        <v>67</v>
      </c>
      <c r="E623" s="19" t="s">
        <v>152</v>
      </c>
      <c r="F623" s="19" t="s">
        <v>60</v>
      </c>
      <c r="G623" s="19" t="s">
        <v>8</v>
      </c>
      <c r="H623" s="19">
        <v>95</v>
      </c>
      <c r="I623" s="19">
        <v>508</v>
      </c>
      <c r="J623" s="19">
        <v>783</v>
      </c>
      <c r="K623" s="20">
        <f t="shared" si="36"/>
        <v>48260</v>
      </c>
      <c r="L623" s="20">
        <f t="shared" si="37"/>
        <v>74385</v>
      </c>
      <c r="M623" s="20">
        <f t="shared" si="38"/>
        <v>26125</v>
      </c>
      <c r="N623" s="20" t="str">
        <f t="shared" si="39"/>
        <v>profit</v>
      </c>
    </row>
    <row r="624" spans="1:14" ht="15.6" thickTop="1" thickBot="1" x14ac:dyDescent="0.35">
      <c r="A624" s="18">
        <v>45579</v>
      </c>
      <c r="B624" s="18" t="s">
        <v>118</v>
      </c>
      <c r="C624" s="19" t="s">
        <v>370</v>
      </c>
      <c r="D624" s="19" t="s">
        <v>67</v>
      </c>
      <c r="E624" s="19" t="s">
        <v>152</v>
      </c>
      <c r="F624" s="19" t="s">
        <v>62</v>
      </c>
      <c r="G624" s="19" t="s">
        <v>12</v>
      </c>
      <c r="H624" s="19">
        <v>75</v>
      </c>
      <c r="I624" s="19">
        <v>549</v>
      </c>
      <c r="J624" s="19">
        <v>1108</v>
      </c>
      <c r="K624" s="20">
        <f t="shared" si="36"/>
        <v>41175</v>
      </c>
      <c r="L624" s="20">
        <f t="shared" si="37"/>
        <v>83100</v>
      </c>
      <c r="M624" s="20">
        <f t="shared" si="38"/>
        <v>41925</v>
      </c>
      <c r="N624" s="20" t="str">
        <f t="shared" si="39"/>
        <v>profit</v>
      </c>
    </row>
    <row r="625" spans="1:14" ht="15.6" thickTop="1" thickBot="1" x14ac:dyDescent="0.35">
      <c r="A625" s="18">
        <v>45592</v>
      </c>
      <c r="B625" s="18" t="s">
        <v>118</v>
      </c>
      <c r="C625" s="19" t="s">
        <v>371</v>
      </c>
      <c r="D625" s="19" t="s">
        <v>67</v>
      </c>
      <c r="E625" s="19" t="s">
        <v>68</v>
      </c>
      <c r="F625" s="19" t="s">
        <v>146</v>
      </c>
      <c r="G625" s="19" t="s">
        <v>12</v>
      </c>
      <c r="H625" s="19">
        <v>95</v>
      </c>
      <c r="I625" s="19">
        <v>845</v>
      </c>
      <c r="J625" s="19">
        <v>1102</v>
      </c>
      <c r="K625" s="20">
        <f t="shared" si="36"/>
        <v>80275</v>
      </c>
      <c r="L625" s="20">
        <f t="shared" si="37"/>
        <v>104690</v>
      </c>
      <c r="M625" s="20">
        <f t="shared" si="38"/>
        <v>24415</v>
      </c>
      <c r="N625" s="20" t="str">
        <f t="shared" si="39"/>
        <v>profit</v>
      </c>
    </row>
    <row r="626" spans="1:14" ht="15.6" thickTop="1" thickBot="1" x14ac:dyDescent="0.35">
      <c r="A626" s="18">
        <v>45593</v>
      </c>
      <c r="B626" s="18" t="s">
        <v>118</v>
      </c>
      <c r="C626" s="19" t="s">
        <v>372</v>
      </c>
      <c r="D626" s="19" t="s">
        <v>67</v>
      </c>
      <c r="E626" s="19" t="s">
        <v>68</v>
      </c>
      <c r="F626" s="19" t="s">
        <v>78</v>
      </c>
      <c r="G626" s="19" t="s">
        <v>12</v>
      </c>
      <c r="H626" s="19">
        <v>86</v>
      </c>
      <c r="I626" s="19">
        <v>949</v>
      </c>
      <c r="J626" s="19">
        <v>924</v>
      </c>
      <c r="K626" s="20">
        <f t="shared" si="36"/>
        <v>81614</v>
      </c>
      <c r="L626" s="20">
        <f t="shared" si="37"/>
        <v>79464</v>
      </c>
      <c r="M626" s="20">
        <f t="shared" si="38"/>
        <v>-2150</v>
      </c>
      <c r="N626" s="20" t="str">
        <f t="shared" si="39"/>
        <v>loss</v>
      </c>
    </row>
    <row r="627" spans="1:14" ht="15.6" thickTop="1" thickBot="1" x14ac:dyDescent="0.35">
      <c r="A627" s="18">
        <v>45677</v>
      </c>
      <c r="B627" s="18" t="s">
        <v>128</v>
      </c>
      <c r="C627" s="19" t="s">
        <v>161</v>
      </c>
      <c r="D627" s="19" t="s">
        <v>52</v>
      </c>
      <c r="E627" s="19" t="s">
        <v>71</v>
      </c>
      <c r="F627" s="19" t="s">
        <v>187</v>
      </c>
      <c r="G627" s="19" t="s">
        <v>8</v>
      </c>
      <c r="H627" s="19">
        <v>11</v>
      </c>
      <c r="I627" s="19">
        <v>587</v>
      </c>
      <c r="J627" s="19">
        <v>1386</v>
      </c>
      <c r="K627" s="20">
        <f t="shared" si="36"/>
        <v>6457</v>
      </c>
      <c r="L627" s="20">
        <f t="shared" si="37"/>
        <v>15246</v>
      </c>
      <c r="M627" s="20">
        <f t="shared" si="38"/>
        <v>8789</v>
      </c>
      <c r="N627" s="20" t="str">
        <f t="shared" si="39"/>
        <v>profit</v>
      </c>
    </row>
    <row r="628" spans="1:14" ht="15.6" thickTop="1" thickBot="1" x14ac:dyDescent="0.35">
      <c r="A628" s="18">
        <v>45594</v>
      </c>
      <c r="B628" s="18" t="s">
        <v>118</v>
      </c>
      <c r="C628" s="19" t="s">
        <v>373</v>
      </c>
      <c r="D628" s="19" t="s">
        <v>67</v>
      </c>
      <c r="E628" s="19" t="s">
        <v>68</v>
      </c>
      <c r="F628" s="19" t="s">
        <v>185</v>
      </c>
      <c r="G628" s="19" t="s">
        <v>8</v>
      </c>
      <c r="H628" s="19">
        <v>73</v>
      </c>
      <c r="I628" s="19">
        <v>801</v>
      </c>
      <c r="J628" s="19">
        <v>1092</v>
      </c>
      <c r="K628" s="20">
        <f t="shared" si="36"/>
        <v>58473</v>
      </c>
      <c r="L628" s="20">
        <f t="shared" si="37"/>
        <v>79716</v>
      </c>
      <c r="M628" s="20">
        <f t="shared" si="38"/>
        <v>21243</v>
      </c>
      <c r="N628" s="20" t="str">
        <f t="shared" si="39"/>
        <v>profit</v>
      </c>
    </row>
    <row r="629" spans="1:14" ht="15.6" thickTop="1" thickBot="1" x14ac:dyDescent="0.35">
      <c r="A629" s="18">
        <v>45595</v>
      </c>
      <c r="B629" s="18" t="s">
        <v>118</v>
      </c>
      <c r="C629" s="19" t="s">
        <v>374</v>
      </c>
      <c r="D629" s="19" t="s">
        <v>67</v>
      </c>
      <c r="E629" s="19" t="s">
        <v>68</v>
      </c>
      <c r="F629" s="19" t="s">
        <v>187</v>
      </c>
      <c r="G629" s="19" t="s">
        <v>12</v>
      </c>
      <c r="H629" s="19">
        <v>70</v>
      </c>
      <c r="I629" s="19">
        <v>699</v>
      </c>
      <c r="J629" s="19">
        <v>1090</v>
      </c>
      <c r="K629" s="20">
        <f t="shared" si="36"/>
        <v>48930</v>
      </c>
      <c r="L629" s="20">
        <f t="shared" si="37"/>
        <v>76300</v>
      </c>
      <c r="M629" s="20">
        <f t="shared" si="38"/>
        <v>27370</v>
      </c>
      <c r="N629" s="20" t="str">
        <f t="shared" si="39"/>
        <v>profit</v>
      </c>
    </row>
    <row r="630" spans="1:14" ht="15.6" thickTop="1" thickBot="1" x14ac:dyDescent="0.35">
      <c r="A630" s="18">
        <v>45603</v>
      </c>
      <c r="B630" s="18" t="s">
        <v>193</v>
      </c>
      <c r="C630" s="19" t="s">
        <v>375</v>
      </c>
      <c r="D630" s="19" t="s">
        <v>67</v>
      </c>
      <c r="E630" s="19" t="s">
        <v>195</v>
      </c>
      <c r="F630" s="19" t="s">
        <v>60</v>
      </c>
      <c r="G630" s="19" t="s">
        <v>8</v>
      </c>
      <c r="H630" s="19">
        <v>67</v>
      </c>
      <c r="I630" s="19">
        <v>674</v>
      </c>
      <c r="J630" s="19">
        <v>1413</v>
      </c>
      <c r="K630" s="20">
        <f t="shared" si="36"/>
        <v>45158</v>
      </c>
      <c r="L630" s="20">
        <f t="shared" si="37"/>
        <v>94671</v>
      </c>
      <c r="M630" s="20">
        <f t="shared" si="38"/>
        <v>49513</v>
      </c>
      <c r="N630" s="20" t="str">
        <f t="shared" si="39"/>
        <v>profit</v>
      </c>
    </row>
    <row r="631" spans="1:14" ht="15.6" thickTop="1" thickBot="1" x14ac:dyDescent="0.35">
      <c r="A631" s="18">
        <v>45604</v>
      </c>
      <c r="B631" s="18" t="s">
        <v>193</v>
      </c>
      <c r="C631" s="19" t="s">
        <v>376</v>
      </c>
      <c r="D631" s="19" t="s">
        <v>67</v>
      </c>
      <c r="E631" s="19" t="s">
        <v>195</v>
      </c>
      <c r="F631" s="19" t="s">
        <v>109</v>
      </c>
      <c r="G631" s="19" t="s">
        <v>8</v>
      </c>
      <c r="H631" s="19">
        <v>55</v>
      </c>
      <c r="I631" s="19">
        <v>599</v>
      </c>
      <c r="J631" s="19">
        <v>1482</v>
      </c>
      <c r="K631" s="20">
        <f t="shared" si="36"/>
        <v>32945</v>
      </c>
      <c r="L631" s="20">
        <f t="shared" si="37"/>
        <v>81510</v>
      </c>
      <c r="M631" s="20">
        <f t="shared" si="38"/>
        <v>48565</v>
      </c>
      <c r="N631" s="20" t="str">
        <f t="shared" si="39"/>
        <v>profit</v>
      </c>
    </row>
    <row r="632" spans="1:14" ht="15.6" thickTop="1" thickBot="1" x14ac:dyDescent="0.35">
      <c r="A632" s="18">
        <v>45606</v>
      </c>
      <c r="B632" s="18" t="s">
        <v>193</v>
      </c>
      <c r="C632" s="19" t="s">
        <v>377</v>
      </c>
      <c r="D632" s="19" t="s">
        <v>67</v>
      </c>
      <c r="E632" s="19" t="s">
        <v>195</v>
      </c>
      <c r="F632" s="19" t="s">
        <v>78</v>
      </c>
      <c r="G632" s="19" t="s">
        <v>8</v>
      </c>
      <c r="H632" s="19">
        <v>90</v>
      </c>
      <c r="I632" s="19">
        <v>962</v>
      </c>
      <c r="J632" s="19">
        <v>1495</v>
      </c>
      <c r="K632" s="20">
        <f t="shared" si="36"/>
        <v>86580</v>
      </c>
      <c r="L632" s="20">
        <f t="shared" si="37"/>
        <v>134550</v>
      </c>
      <c r="M632" s="20">
        <f t="shared" si="38"/>
        <v>47970</v>
      </c>
      <c r="N632" s="20" t="str">
        <f t="shared" si="39"/>
        <v>profit</v>
      </c>
    </row>
    <row r="633" spans="1:14" ht="15.6" thickTop="1" thickBot="1" x14ac:dyDescent="0.35">
      <c r="A633" s="18">
        <v>45683</v>
      </c>
      <c r="B633" s="18" t="s">
        <v>128</v>
      </c>
      <c r="C633" s="19" t="s">
        <v>275</v>
      </c>
      <c r="D633" s="19" t="s">
        <v>52</v>
      </c>
      <c r="E633" s="19" t="s">
        <v>71</v>
      </c>
      <c r="F633" s="19" t="s">
        <v>62</v>
      </c>
      <c r="G633" s="19" t="s">
        <v>8</v>
      </c>
      <c r="H633" s="19">
        <v>18</v>
      </c>
      <c r="I633" s="19">
        <v>910</v>
      </c>
      <c r="J633" s="19">
        <v>1065</v>
      </c>
      <c r="K633" s="20">
        <f t="shared" si="36"/>
        <v>16380</v>
      </c>
      <c r="L633" s="20">
        <f t="shared" si="37"/>
        <v>19170</v>
      </c>
      <c r="M633" s="20">
        <f t="shared" si="38"/>
        <v>2790</v>
      </c>
      <c r="N633" s="20" t="str">
        <f t="shared" si="39"/>
        <v>profit</v>
      </c>
    </row>
    <row r="634" spans="1:14" ht="15.6" thickTop="1" thickBot="1" x14ac:dyDescent="0.35">
      <c r="A634" s="18">
        <v>45607</v>
      </c>
      <c r="B634" s="18" t="s">
        <v>193</v>
      </c>
      <c r="C634" s="19" t="s">
        <v>378</v>
      </c>
      <c r="D634" s="19" t="s">
        <v>67</v>
      </c>
      <c r="E634" s="19" t="s">
        <v>195</v>
      </c>
      <c r="F634" s="19" t="s">
        <v>60</v>
      </c>
      <c r="G634" s="19" t="s">
        <v>8</v>
      </c>
      <c r="H634" s="19">
        <v>71</v>
      </c>
      <c r="I634" s="19">
        <v>739</v>
      </c>
      <c r="J634" s="19">
        <v>1353</v>
      </c>
      <c r="K634" s="20">
        <f t="shared" si="36"/>
        <v>52469</v>
      </c>
      <c r="L634" s="20">
        <f t="shared" si="37"/>
        <v>96063</v>
      </c>
      <c r="M634" s="20">
        <f t="shared" si="38"/>
        <v>43594</v>
      </c>
      <c r="N634" s="20" t="str">
        <f t="shared" si="39"/>
        <v>profit</v>
      </c>
    </row>
    <row r="635" spans="1:14" ht="15.6" thickTop="1" thickBot="1" x14ac:dyDescent="0.35">
      <c r="A635" s="18">
        <v>45608</v>
      </c>
      <c r="B635" s="18" t="s">
        <v>193</v>
      </c>
      <c r="C635" s="19" t="s">
        <v>379</v>
      </c>
      <c r="D635" s="19" t="s">
        <v>67</v>
      </c>
      <c r="E635" s="19" t="s">
        <v>195</v>
      </c>
      <c r="F635" s="19" t="s">
        <v>98</v>
      </c>
      <c r="G635" s="19" t="s">
        <v>8</v>
      </c>
      <c r="H635" s="19">
        <v>63</v>
      </c>
      <c r="I635" s="19">
        <v>691</v>
      </c>
      <c r="J635" s="19">
        <v>1058</v>
      </c>
      <c r="K635" s="20">
        <f t="shared" si="36"/>
        <v>43533</v>
      </c>
      <c r="L635" s="20">
        <f t="shared" si="37"/>
        <v>66654</v>
      </c>
      <c r="M635" s="20">
        <f t="shared" si="38"/>
        <v>23121</v>
      </c>
      <c r="N635" s="20" t="str">
        <f t="shared" si="39"/>
        <v>profit</v>
      </c>
    </row>
    <row r="636" spans="1:14" ht="15.6" thickTop="1" thickBot="1" x14ac:dyDescent="0.35">
      <c r="A636" s="18">
        <v>45636</v>
      </c>
      <c r="B636" s="18" t="s">
        <v>222</v>
      </c>
      <c r="C636" s="19" t="s">
        <v>224</v>
      </c>
      <c r="D636" s="19" t="s">
        <v>67</v>
      </c>
      <c r="E636" s="19" t="s">
        <v>132</v>
      </c>
      <c r="F636" s="19" t="s">
        <v>54</v>
      </c>
      <c r="G636" s="19" t="s">
        <v>12</v>
      </c>
      <c r="H636" s="19">
        <v>99</v>
      </c>
      <c r="I636" s="19">
        <v>705</v>
      </c>
      <c r="J636" s="19">
        <v>1356</v>
      </c>
      <c r="K636" s="20">
        <f t="shared" si="36"/>
        <v>69795</v>
      </c>
      <c r="L636" s="20">
        <f t="shared" si="37"/>
        <v>134244</v>
      </c>
      <c r="M636" s="20">
        <f t="shared" si="38"/>
        <v>64449</v>
      </c>
      <c r="N636" s="20" t="str">
        <f t="shared" si="39"/>
        <v>profit</v>
      </c>
    </row>
    <row r="637" spans="1:14" ht="15.6" thickTop="1" thickBot="1" x14ac:dyDescent="0.35">
      <c r="A637" s="18">
        <v>45687</v>
      </c>
      <c r="B637" s="18" t="s">
        <v>128</v>
      </c>
      <c r="C637" s="19" t="s">
        <v>279</v>
      </c>
      <c r="D637" s="19" t="s">
        <v>52</v>
      </c>
      <c r="E637" s="19" t="s">
        <v>71</v>
      </c>
      <c r="F637" s="19" t="s">
        <v>64</v>
      </c>
      <c r="G637" s="19" t="s">
        <v>12</v>
      </c>
      <c r="H637" s="19">
        <v>11</v>
      </c>
      <c r="I637" s="19">
        <v>543</v>
      </c>
      <c r="J637" s="19">
        <v>1153</v>
      </c>
      <c r="K637" s="20">
        <f t="shared" si="36"/>
        <v>5973</v>
      </c>
      <c r="L637" s="20">
        <f t="shared" si="37"/>
        <v>12683</v>
      </c>
      <c r="M637" s="20">
        <f t="shared" si="38"/>
        <v>6710</v>
      </c>
      <c r="N637" s="20" t="str">
        <f t="shared" si="39"/>
        <v>profit</v>
      </c>
    </row>
    <row r="638" spans="1:14" ht="15.6" thickTop="1" thickBot="1" x14ac:dyDescent="0.35">
      <c r="A638" s="18">
        <v>45638</v>
      </c>
      <c r="B638" s="18" t="s">
        <v>222</v>
      </c>
      <c r="C638" s="19" t="s">
        <v>380</v>
      </c>
      <c r="D638" s="19" t="s">
        <v>67</v>
      </c>
      <c r="E638" s="19" t="s">
        <v>132</v>
      </c>
      <c r="F638" s="19" t="s">
        <v>58</v>
      </c>
      <c r="G638" s="19" t="s">
        <v>8</v>
      </c>
      <c r="H638" s="19">
        <v>74</v>
      </c>
      <c r="I638" s="19">
        <v>922</v>
      </c>
      <c r="J638" s="19">
        <v>970</v>
      </c>
      <c r="K638" s="20">
        <f t="shared" si="36"/>
        <v>68228</v>
      </c>
      <c r="L638" s="20">
        <f t="shared" si="37"/>
        <v>71780</v>
      </c>
      <c r="M638" s="20">
        <f t="shared" si="38"/>
        <v>3552</v>
      </c>
      <c r="N638" s="20" t="str">
        <f t="shared" si="39"/>
        <v>profit</v>
      </c>
    </row>
    <row r="639" spans="1:14" ht="15.6" thickTop="1" thickBot="1" x14ac:dyDescent="0.35">
      <c r="A639" s="18">
        <v>45639</v>
      </c>
      <c r="B639" s="18" t="s">
        <v>222</v>
      </c>
      <c r="C639" s="19" t="s">
        <v>381</v>
      </c>
      <c r="D639" s="19" t="s">
        <v>67</v>
      </c>
      <c r="E639" s="19" t="s">
        <v>132</v>
      </c>
      <c r="F639" s="19" t="s">
        <v>60</v>
      </c>
      <c r="G639" s="19" t="s">
        <v>8</v>
      </c>
      <c r="H639" s="19">
        <v>72</v>
      </c>
      <c r="I639" s="19">
        <v>560</v>
      </c>
      <c r="J639" s="19">
        <v>918</v>
      </c>
      <c r="K639" s="20">
        <f t="shared" si="36"/>
        <v>40320</v>
      </c>
      <c r="L639" s="20">
        <f t="shared" si="37"/>
        <v>66096</v>
      </c>
      <c r="M639" s="20">
        <f t="shared" si="38"/>
        <v>25776</v>
      </c>
      <c r="N639" s="20" t="str">
        <f t="shared" si="39"/>
        <v>profit</v>
      </c>
    </row>
    <row r="640" spans="1:14" ht="15.6" thickTop="1" thickBot="1" x14ac:dyDescent="0.35">
      <c r="A640" s="18">
        <v>45640</v>
      </c>
      <c r="B640" s="18" t="s">
        <v>222</v>
      </c>
      <c r="C640" s="19" t="s">
        <v>382</v>
      </c>
      <c r="D640" s="19" t="s">
        <v>67</v>
      </c>
      <c r="E640" s="19" t="s">
        <v>132</v>
      </c>
      <c r="F640" s="19" t="s">
        <v>69</v>
      </c>
      <c r="G640" s="19" t="s">
        <v>8</v>
      </c>
      <c r="H640" s="19">
        <v>59</v>
      </c>
      <c r="I640" s="19">
        <v>834</v>
      </c>
      <c r="J640" s="19">
        <v>951</v>
      </c>
      <c r="K640" s="20">
        <f t="shared" si="36"/>
        <v>49206</v>
      </c>
      <c r="L640" s="20">
        <f t="shared" si="37"/>
        <v>56109</v>
      </c>
      <c r="M640" s="20">
        <f t="shared" si="38"/>
        <v>6903</v>
      </c>
      <c r="N640" s="20" t="str">
        <f t="shared" si="39"/>
        <v>profit</v>
      </c>
    </row>
    <row r="641" spans="1:14" ht="15.6" thickTop="1" thickBot="1" x14ac:dyDescent="0.35">
      <c r="A641" s="18">
        <v>45641</v>
      </c>
      <c r="B641" s="18" t="s">
        <v>222</v>
      </c>
      <c r="C641" s="19" t="s">
        <v>383</v>
      </c>
      <c r="D641" s="19" t="s">
        <v>67</v>
      </c>
      <c r="E641" s="19" t="s">
        <v>132</v>
      </c>
      <c r="F641" s="19" t="s">
        <v>73</v>
      </c>
      <c r="G641" s="19" t="s">
        <v>8</v>
      </c>
      <c r="H641" s="19">
        <v>83</v>
      </c>
      <c r="I641" s="19">
        <v>840</v>
      </c>
      <c r="J641" s="19">
        <v>828</v>
      </c>
      <c r="K641" s="20">
        <f t="shared" si="36"/>
        <v>69720</v>
      </c>
      <c r="L641" s="20">
        <f t="shared" si="37"/>
        <v>68724</v>
      </c>
      <c r="M641" s="20">
        <f t="shared" si="38"/>
        <v>-996</v>
      </c>
      <c r="N641" s="20" t="str">
        <f t="shared" si="39"/>
        <v>loss</v>
      </c>
    </row>
    <row r="642" spans="1:14" ht="15.6" thickTop="1" thickBot="1" x14ac:dyDescent="0.35">
      <c r="A642" s="18">
        <v>45643</v>
      </c>
      <c r="B642" s="18" t="s">
        <v>222</v>
      </c>
      <c r="C642" s="19" t="s">
        <v>384</v>
      </c>
      <c r="D642" s="19" t="s">
        <v>67</v>
      </c>
      <c r="E642" s="19" t="s">
        <v>132</v>
      </c>
      <c r="F642" s="19" t="s">
        <v>98</v>
      </c>
      <c r="G642" s="19" t="s">
        <v>8</v>
      </c>
      <c r="H642" s="19">
        <v>64</v>
      </c>
      <c r="I642" s="19">
        <v>965</v>
      </c>
      <c r="J642" s="19">
        <v>1357</v>
      </c>
      <c r="K642" s="20">
        <f t="shared" ref="K642:K705" si="40">H642*I642</f>
        <v>61760</v>
      </c>
      <c r="L642" s="20">
        <f t="shared" ref="L642:L705" si="41">H642*J642</f>
        <v>86848</v>
      </c>
      <c r="M642" s="20">
        <f t="shared" ref="M642:M705" si="42">L642-K642</f>
        <v>25088</v>
      </c>
      <c r="N642" s="20" t="str">
        <f t="shared" ref="N642:N705" si="43">IF(M642&gt;0,"profit","loss")</f>
        <v>profit</v>
      </c>
    </row>
    <row r="643" spans="1:14" ht="15.6" thickTop="1" thickBot="1" x14ac:dyDescent="0.35">
      <c r="A643" s="18">
        <v>45644</v>
      </c>
      <c r="B643" s="18" t="s">
        <v>222</v>
      </c>
      <c r="C643" s="19" t="s">
        <v>385</v>
      </c>
      <c r="D643" s="19" t="s">
        <v>67</v>
      </c>
      <c r="E643" s="19" t="s">
        <v>132</v>
      </c>
      <c r="F643" s="19" t="s">
        <v>98</v>
      </c>
      <c r="G643" s="19" t="s">
        <v>8</v>
      </c>
      <c r="H643" s="19">
        <v>59</v>
      </c>
      <c r="I643" s="19">
        <v>671</v>
      </c>
      <c r="J643" s="19">
        <v>1410</v>
      </c>
      <c r="K643" s="20">
        <f t="shared" si="40"/>
        <v>39589</v>
      </c>
      <c r="L643" s="20">
        <f t="shared" si="41"/>
        <v>83190</v>
      </c>
      <c r="M643" s="20">
        <f t="shared" si="42"/>
        <v>43601</v>
      </c>
      <c r="N643" s="20" t="str">
        <f t="shared" si="43"/>
        <v>profit</v>
      </c>
    </row>
    <row r="644" spans="1:14" ht="15.6" thickTop="1" thickBot="1" x14ac:dyDescent="0.35">
      <c r="A644" s="18">
        <v>45645</v>
      </c>
      <c r="B644" s="18" t="s">
        <v>222</v>
      </c>
      <c r="C644" s="19" t="s">
        <v>386</v>
      </c>
      <c r="D644" s="19" t="s">
        <v>67</v>
      </c>
      <c r="E644" s="19" t="s">
        <v>132</v>
      </c>
      <c r="F644" s="19" t="s">
        <v>94</v>
      </c>
      <c r="G644" s="19" t="s">
        <v>8</v>
      </c>
      <c r="H644" s="19">
        <v>85</v>
      </c>
      <c r="I644" s="19">
        <v>761</v>
      </c>
      <c r="J644" s="19">
        <v>926</v>
      </c>
      <c r="K644" s="20">
        <f t="shared" si="40"/>
        <v>64685</v>
      </c>
      <c r="L644" s="20">
        <f t="shared" si="41"/>
        <v>78710</v>
      </c>
      <c r="M644" s="20">
        <f t="shared" si="42"/>
        <v>14025</v>
      </c>
      <c r="N644" s="20" t="str">
        <f t="shared" si="43"/>
        <v>profit</v>
      </c>
    </row>
    <row r="645" spans="1:14" ht="15.6" thickTop="1" thickBot="1" x14ac:dyDescent="0.35">
      <c r="A645" s="18">
        <v>45647</v>
      </c>
      <c r="B645" s="18" t="s">
        <v>222</v>
      </c>
      <c r="C645" s="19" t="s">
        <v>387</v>
      </c>
      <c r="D645" s="19" t="s">
        <v>67</v>
      </c>
      <c r="E645" s="19" t="s">
        <v>132</v>
      </c>
      <c r="F645" s="19" t="s">
        <v>64</v>
      </c>
      <c r="G645" s="19" t="s">
        <v>8</v>
      </c>
      <c r="H645" s="19">
        <v>81</v>
      </c>
      <c r="I645" s="19">
        <v>522</v>
      </c>
      <c r="J645" s="19">
        <v>1238</v>
      </c>
      <c r="K645" s="20">
        <f t="shared" si="40"/>
        <v>42282</v>
      </c>
      <c r="L645" s="20">
        <f t="shared" si="41"/>
        <v>100278</v>
      </c>
      <c r="M645" s="20">
        <f t="shared" si="42"/>
        <v>57996</v>
      </c>
      <c r="N645" s="20" t="str">
        <f t="shared" si="43"/>
        <v>profit</v>
      </c>
    </row>
    <row r="646" spans="1:14" ht="15.6" thickTop="1" thickBot="1" x14ac:dyDescent="0.35">
      <c r="A646" s="18">
        <v>45649</v>
      </c>
      <c r="B646" s="18" t="s">
        <v>222</v>
      </c>
      <c r="C646" s="19" t="s">
        <v>388</v>
      </c>
      <c r="D646" s="19" t="s">
        <v>67</v>
      </c>
      <c r="E646" s="19" t="s">
        <v>152</v>
      </c>
      <c r="F646" s="19" t="s">
        <v>78</v>
      </c>
      <c r="G646" s="19" t="s">
        <v>8</v>
      </c>
      <c r="H646" s="19">
        <v>72</v>
      </c>
      <c r="I646" s="19">
        <v>943</v>
      </c>
      <c r="J646" s="19">
        <v>1233</v>
      </c>
      <c r="K646" s="20">
        <f t="shared" si="40"/>
        <v>67896</v>
      </c>
      <c r="L646" s="20">
        <f t="shared" si="41"/>
        <v>88776</v>
      </c>
      <c r="M646" s="20">
        <f t="shared" si="42"/>
        <v>20880</v>
      </c>
      <c r="N646" s="20" t="str">
        <f t="shared" si="43"/>
        <v>profit</v>
      </c>
    </row>
    <row r="647" spans="1:14" ht="15.6" thickTop="1" thickBot="1" x14ac:dyDescent="0.35">
      <c r="A647" s="18">
        <v>45650</v>
      </c>
      <c r="B647" s="18" t="s">
        <v>222</v>
      </c>
      <c r="C647" s="19" t="s">
        <v>389</v>
      </c>
      <c r="D647" s="19" t="s">
        <v>67</v>
      </c>
      <c r="E647" s="19" t="s">
        <v>152</v>
      </c>
      <c r="F647" s="19" t="s">
        <v>185</v>
      </c>
      <c r="G647" s="19" t="s">
        <v>8</v>
      </c>
      <c r="H647" s="19">
        <v>67</v>
      </c>
      <c r="I647" s="19">
        <v>801</v>
      </c>
      <c r="J647" s="19">
        <v>1220</v>
      </c>
      <c r="K647" s="20">
        <f t="shared" si="40"/>
        <v>53667</v>
      </c>
      <c r="L647" s="20">
        <f t="shared" si="41"/>
        <v>81740</v>
      </c>
      <c r="M647" s="20">
        <f t="shared" si="42"/>
        <v>28073</v>
      </c>
      <c r="N647" s="20" t="str">
        <f t="shared" si="43"/>
        <v>profit</v>
      </c>
    </row>
    <row r="648" spans="1:14" ht="15.6" thickTop="1" thickBot="1" x14ac:dyDescent="0.35">
      <c r="A648" s="18">
        <v>45698</v>
      </c>
      <c r="B648" s="18" t="s">
        <v>271</v>
      </c>
      <c r="C648" s="19" t="s">
        <v>284</v>
      </c>
      <c r="D648" s="19" t="s">
        <v>80</v>
      </c>
      <c r="E648" s="19" t="s">
        <v>10</v>
      </c>
      <c r="F648" s="19" t="s">
        <v>64</v>
      </c>
      <c r="G648" s="19" t="s">
        <v>8</v>
      </c>
      <c r="H648" s="19">
        <v>29</v>
      </c>
      <c r="I648" s="19">
        <v>725</v>
      </c>
      <c r="J648" s="19">
        <v>792</v>
      </c>
      <c r="K648" s="20">
        <f t="shared" si="40"/>
        <v>21025</v>
      </c>
      <c r="L648" s="20">
        <f t="shared" si="41"/>
        <v>22968</v>
      </c>
      <c r="M648" s="20">
        <f t="shared" si="42"/>
        <v>1943</v>
      </c>
      <c r="N648" s="20" t="str">
        <f t="shared" si="43"/>
        <v>profit</v>
      </c>
    </row>
    <row r="649" spans="1:14" ht="15.6" thickTop="1" thickBot="1" x14ac:dyDescent="0.35">
      <c r="A649" s="18">
        <v>45651</v>
      </c>
      <c r="B649" s="18" t="s">
        <v>222</v>
      </c>
      <c r="C649" s="19" t="s">
        <v>390</v>
      </c>
      <c r="D649" s="19" t="s">
        <v>67</v>
      </c>
      <c r="E649" s="19" t="s">
        <v>152</v>
      </c>
      <c r="F649" s="19" t="s">
        <v>187</v>
      </c>
      <c r="G649" s="19" t="s">
        <v>8</v>
      </c>
      <c r="H649" s="19">
        <v>57</v>
      </c>
      <c r="I649" s="19">
        <v>647</v>
      </c>
      <c r="J649" s="19">
        <v>905</v>
      </c>
      <c r="K649" s="20">
        <f t="shared" si="40"/>
        <v>36879</v>
      </c>
      <c r="L649" s="20">
        <f t="shared" si="41"/>
        <v>51585</v>
      </c>
      <c r="M649" s="20">
        <f t="shared" si="42"/>
        <v>14706</v>
      </c>
      <c r="N649" s="20" t="str">
        <f t="shared" si="43"/>
        <v>profit</v>
      </c>
    </row>
    <row r="650" spans="1:14" ht="15.6" thickTop="1" thickBot="1" x14ac:dyDescent="0.35">
      <c r="A650" s="18">
        <v>45652</v>
      </c>
      <c r="B650" s="18" t="s">
        <v>222</v>
      </c>
      <c r="C650" s="19" t="s">
        <v>391</v>
      </c>
      <c r="D650" s="19" t="s">
        <v>67</v>
      </c>
      <c r="E650" s="19" t="s">
        <v>152</v>
      </c>
      <c r="F650" s="19" t="s">
        <v>54</v>
      </c>
      <c r="G650" s="19" t="s">
        <v>8</v>
      </c>
      <c r="H650" s="19">
        <v>91</v>
      </c>
      <c r="I650" s="19">
        <v>906</v>
      </c>
      <c r="J650" s="19">
        <v>925</v>
      </c>
      <c r="K650" s="20">
        <f t="shared" si="40"/>
        <v>82446</v>
      </c>
      <c r="L650" s="20">
        <f t="shared" si="41"/>
        <v>84175</v>
      </c>
      <c r="M650" s="20">
        <f t="shared" si="42"/>
        <v>1729</v>
      </c>
      <c r="N650" s="20" t="str">
        <f t="shared" si="43"/>
        <v>profit</v>
      </c>
    </row>
    <row r="651" spans="1:14" ht="15.6" thickTop="1" thickBot="1" x14ac:dyDescent="0.35">
      <c r="A651" s="18">
        <v>45654</v>
      </c>
      <c r="B651" s="18" t="s">
        <v>222</v>
      </c>
      <c r="C651" s="19" t="s">
        <v>392</v>
      </c>
      <c r="D651" s="19" t="s">
        <v>67</v>
      </c>
      <c r="E651" s="19" t="s">
        <v>152</v>
      </c>
      <c r="F651" s="19" t="s">
        <v>58</v>
      </c>
      <c r="G651" s="19" t="s">
        <v>12</v>
      </c>
      <c r="H651" s="19">
        <v>82</v>
      </c>
      <c r="I651" s="19">
        <v>955</v>
      </c>
      <c r="J651" s="19">
        <v>1218</v>
      </c>
      <c r="K651" s="20">
        <f t="shared" si="40"/>
        <v>78310</v>
      </c>
      <c r="L651" s="20">
        <f t="shared" si="41"/>
        <v>99876</v>
      </c>
      <c r="M651" s="20">
        <f t="shared" si="42"/>
        <v>21566</v>
      </c>
      <c r="N651" s="20" t="str">
        <f t="shared" si="43"/>
        <v>profit</v>
      </c>
    </row>
    <row r="652" spans="1:14" ht="15.6" thickTop="1" thickBot="1" x14ac:dyDescent="0.35">
      <c r="A652" s="18">
        <v>45702</v>
      </c>
      <c r="B652" s="18" t="s">
        <v>271</v>
      </c>
      <c r="C652" s="19" t="s">
        <v>285</v>
      </c>
      <c r="D652" s="19" t="s">
        <v>67</v>
      </c>
      <c r="E652" s="19" t="s">
        <v>132</v>
      </c>
      <c r="F652" s="19" t="s">
        <v>98</v>
      </c>
      <c r="G652" s="19" t="s">
        <v>8</v>
      </c>
      <c r="H652" s="19">
        <v>59</v>
      </c>
      <c r="I652" s="19">
        <v>725</v>
      </c>
      <c r="J652" s="19">
        <v>1113</v>
      </c>
      <c r="K652" s="20">
        <f t="shared" si="40"/>
        <v>42775</v>
      </c>
      <c r="L652" s="20">
        <f t="shared" si="41"/>
        <v>65667</v>
      </c>
      <c r="M652" s="20">
        <f t="shared" si="42"/>
        <v>22892</v>
      </c>
      <c r="N652" s="20" t="str">
        <f t="shared" si="43"/>
        <v>profit</v>
      </c>
    </row>
    <row r="653" spans="1:14" ht="15.6" thickTop="1" thickBot="1" x14ac:dyDescent="0.35">
      <c r="A653" s="18">
        <v>45655</v>
      </c>
      <c r="B653" s="18" t="s">
        <v>222</v>
      </c>
      <c r="C653" s="19" t="s">
        <v>393</v>
      </c>
      <c r="D653" s="19" t="s">
        <v>67</v>
      </c>
      <c r="E653" s="19" t="s">
        <v>152</v>
      </c>
      <c r="F653" s="19" t="s">
        <v>60</v>
      </c>
      <c r="G653" s="19" t="s">
        <v>12</v>
      </c>
      <c r="H653" s="19">
        <v>72</v>
      </c>
      <c r="I653" s="19">
        <v>829</v>
      </c>
      <c r="J653" s="19">
        <v>1165</v>
      </c>
      <c r="K653" s="20">
        <f t="shared" si="40"/>
        <v>59688</v>
      </c>
      <c r="L653" s="20">
        <f t="shared" si="41"/>
        <v>83880</v>
      </c>
      <c r="M653" s="20">
        <f t="shared" si="42"/>
        <v>24192</v>
      </c>
      <c r="N653" s="20" t="str">
        <f t="shared" si="43"/>
        <v>profit</v>
      </c>
    </row>
    <row r="654" spans="1:14" ht="15.6" thickTop="1" thickBot="1" x14ac:dyDescent="0.35">
      <c r="A654" s="18">
        <v>45656</v>
      </c>
      <c r="B654" s="18" t="s">
        <v>222</v>
      </c>
      <c r="C654" s="19" t="s">
        <v>394</v>
      </c>
      <c r="D654" s="19" t="s">
        <v>67</v>
      </c>
      <c r="E654" s="19" t="s">
        <v>152</v>
      </c>
      <c r="F654" s="19" t="s">
        <v>60</v>
      </c>
      <c r="G654" s="19" t="s">
        <v>12</v>
      </c>
      <c r="H654" s="19">
        <v>62</v>
      </c>
      <c r="I654" s="19">
        <v>680</v>
      </c>
      <c r="J654" s="19">
        <v>912</v>
      </c>
      <c r="K654" s="20">
        <f t="shared" si="40"/>
        <v>42160</v>
      </c>
      <c r="L654" s="20">
        <f t="shared" si="41"/>
        <v>56544</v>
      </c>
      <c r="M654" s="20">
        <f t="shared" si="42"/>
        <v>14384</v>
      </c>
      <c r="N654" s="20" t="str">
        <f t="shared" si="43"/>
        <v>profit</v>
      </c>
    </row>
    <row r="655" spans="1:14" ht="15.6" thickTop="1" thickBot="1" x14ac:dyDescent="0.35">
      <c r="A655" s="18">
        <v>45657</v>
      </c>
      <c r="B655" s="18" t="s">
        <v>222</v>
      </c>
      <c r="C655" s="19" t="s">
        <v>395</v>
      </c>
      <c r="D655" s="19" t="s">
        <v>67</v>
      </c>
      <c r="E655" s="19" t="s">
        <v>152</v>
      </c>
      <c r="F655" s="19" t="s">
        <v>62</v>
      </c>
      <c r="G655" s="19" t="s">
        <v>12</v>
      </c>
      <c r="H655" s="19">
        <v>67</v>
      </c>
      <c r="I655" s="19">
        <v>600</v>
      </c>
      <c r="J655" s="19">
        <v>1328</v>
      </c>
      <c r="K655" s="20">
        <f t="shared" si="40"/>
        <v>40200</v>
      </c>
      <c r="L655" s="20">
        <f t="shared" si="41"/>
        <v>88976</v>
      </c>
      <c r="M655" s="20">
        <f t="shared" si="42"/>
        <v>48776</v>
      </c>
      <c r="N655" s="20" t="str">
        <f t="shared" si="43"/>
        <v>profit</v>
      </c>
    </row>
    <row r="656" spans="1:14" ht="15.6" thickTop="1" thickBot="1" x14ac:dyDescent="0.35">
      <c r="A656" s="18">
        <v>45658</v>
      </c>
      <c r="B656" s="18" t="s">
        <v>128</v>
      </c>
      <c r="C656" s="19" t="s">
        <v>396</v>
      </c>
      <c r="D656" s="19" t="s">
        <v>67</v>
      </c>
      <c r="E656" s="19" t="s">
        <v>152</v>
      </c>
      <c r="F656" s="19" t="s">
        <v>64</v>
      </c>
      <c r="G656" s="19" t="s">
        <v>8</v>
      </c>
      <c r="H656" s="19">
        <v>97</v>
      </c>
      <c r="I656" s="19">
        <v>946</v>
      </c>
      <c r="J656" s="19">
        <v>1297</v>
      </c>
      <c r="K656" s="20">
        <f t="shared" si="40"/>
        <v>91762</v>
      </c>
      <c r="L656" s="20">
        <f t="shared" si="41"/>
        <v>125809</v>
      </c>
      <c r="M656" s="20">
        <f t="shared" si="42"/>
        <v>34047</v>
      </c>
      <c r="N656" s="20" t="str">
        <f t="shared" si="43"/>
        <v>profit</v>
      </c>
    </row>
    <row r="657" spans="1:14" ht="15.6" thickTop="1" thickBot="1" x14ac:dyDescent="0.35">
      <c r="A657" s="18">
        <v>45666</v>
      </c>
      <c r="B657" s="18" t="s">
        <v>128</v>
      </c>
      <c r="C657" s="19" t="s">
        <v>397</v>
      </c>
      <c r="D657" s="19" t="s">
        <v>67</v>
      </c>
      <c r="E657" s="19" t="s">
        <v>132</v>
      </c>
      <c r="F657" s="19" t="s">
        <v>69</v>
      </c>
      <c r="G657" s="19" t="s">
        <v>12</v>
      </c>
      <c r="H657" s="19">
        <v>62</v>
      </c>
      <c r="I657" s="19">
        <v>800</v>
      </c>
      <c r="J657" s="19">
        <v>882</v>
      </c>
      <c r="K657" s="20">
        <f t="shared" si="40"/>
        <v>49600</v>
      </c>
      <c r="L657" s="20">
        <f t="shared" si="41"/>
        <v>54684</v>
      </c>
      <c r="M657" s="20">
        <f t="shared" si="42"/>
        <v>5084</v>
      </c>
      <c r="N657" s="20" t="str">
        <f t="shared" si="43"/>
        <v>profit</v>
      </c>
    </row>
    <row r="658" spans="1:14" ht="15.6" thickTop="1" thickBot="1" x14ac:dyDescent="0.35">
      <c r="A658" s="18">
        <v>45667</v>
      </c>
      <c r="B658" s="18" t="s">
        <v>128</v>
      </c>
      <c r="C658" s="19" t="s">
        <v>398</v>
      </c>
      <c r="D658" s="19" t="s">
        <v>67</v>
      </c>
      <c r="E658" s="19" t="s">
        <v>132</v>
      </c>
      <c r="F658" s="19" t="s">
        <v>73</v>
      </c>
      <c r="G658" s="19" t="s">
        <v>12</v>
      </c>
      <c r="H658" s="19">
        <v>65</v>
      </c>
      <c r="I658" s="19">
        <v>875</v>
      </c>
      <c r="J658" s="19">
        <v>1361</v>
      </c>
      <c r="K658" s="20">
        <f t="shared" si="40"/>
        <v>56875</v>
      </c>
      <c r="L658" s="20">
        <f t="shared" si="41"/>
        <v>88465</v>
      </c>
      <c r="M658" s="20">
        <f t="shared" si="42"/>
        <v>31590</v>
      </c>
      <c r="N658" s="20" t="str">
        <f t="shared" si="43"/>
        <v>profit</v>
      </c>
    </row>
    <row r="659" spans="1:14" ht="15.6" thickTop="1" thickBot="1" x14ac:dyDescent="0.35">
      <c r="A659" s="18">
        <v>45709</v>
      </c>
      <c r="B659" s="18" t="s">
        <v>271</v>
      </c>
      <c r="C659" s="19" t="s">
        <v>286</v>
      </c>
      <c r="D659" s="19" t="s">
        <v>67</v>
      </c>
      <c r="E659" s="19" t="s">
        <v>132</v>
      </c>
      <c r="F659" s="19" t="s">
        <v>185</v>
      </c>
      <c r="G659" s="19" t="s">
        <v>12</v>
      </c>
      <c r="H659" s="19">
        <v>100</v>
      </c>
      <c r="I659" s="19">
        <v>831</v>
      </c>
      <c r="J659" s="19">
        <v>1466</v>
      </c>
      <c r="K659" s="20">
        <f t="shared" si="40"/>
        <v>83100</v>
      </c>
      <c r="L659" s="20">
        <f t="shared" si="41"/>
        <v>146600</v>
      </c>
      <c r="M659" s="20">
        <f t="shared" si="42"/>
        <v>63500</v>
      </c>
      <c r="N659" s="20" t="str">
        <f t="shared" si="43"/>
        <v>profit</v>
      </c>
    </row>
    <row r="660" spans="1:14" ht="15.6" thickTop="1" thickBot="1" x14ac:dyDescent="0.35">
      <c r="A660" s="18">
        <v>45668</v>
      </c>
      <c r="B660" s="18" t="s">
        <v>128</v>
      </c>
      <c r="C660" s="19" t="s">
        <v>399</v>
      </c>
      <c r="D660" s="19" t="s">
        <v>67</v>
      </c>
      <c r="E660" s="19" t="s">
        <v>132</v>
      </c>
      <c r="F660" s="19" t="s">
        <v>73</v>
      </c>
      <c r="G660" s="19" t="s">
        <v>12</v>
      </c>
      <c r="H660" s="19">
        <v>88</v>
      </c>
      <c r="I660" s="19">
        <v>823</v>
      </c>
      <c r="J660" s="19">
        <v>1026</v>
      </c>
      <c r="K660" s="20">
        <f t="shared" si="40"/>
        <v>72424</v>
      </c>
      <c r="L660" s="20">
        <f t="shared" si="41"/>
        <v>90288</v>
      </c>
      <c r="M660" s="20">
        <f t="shared" si="42"/>
        <v>17864</v>
      </c>
      <c r="N660" s="20" t="str">
        <f t="shared" si="43"/>
        <v>profit</v>
      </c>
    </row>
    <row r="661" spans="1:14" ht="15.6" thickTop="1" thickBot="1" x14ac:dyDescent="0.35">
      <c r="A661" s="18">
        <v>45669</v>
      </c>
      <c r="B661" s="18" t="s">
        <v>128</v>
      </c>
      <c r="C661" s="19" t="s">
        <v>400</v>
      </c>
      <c r="D661" s="19" t="s">
        <v>67</v>
      </c>
      <c r="E661" s="19" t="s">
        <v>132</v>
      </c>
      <c r="F661" s="19" t="s">
        <v>98</v>
      </c>
      <c r="G661" s="19" t="s">
        <v>8</v>
      </c>
      <c r="H661" s="19">
        <v>54</v>
      </c>
      <c r="I661" s="19">
        <v>664</v>
      </c>
      <c r="J661" s="19">
        <v>761</v>
      </c>
      <c r="K661" s="20">
        <f t="shared" si="40"/>
        <v>35856</v>
      </c>
      <c r="L661" s="20">
        <f t="shared" si="41"/>
        <v>41094</v>
      </c>
      <c r="M661" s="20">
        <f t="shared" si="42"/>
        <v>5238</v>
      </c>
      <c r="N661" s="20" t="str">
        <f t="shared" si="43"/>
        <v>profit</v>
      </c>
    </row>
    <row r="662" spans="1:14" ht="15.6" thickTop="1" thickBot="1" x14ac:dyDescent="0.35">
      <c r="A662" s="18">
        <v>45670</v>
      </c>
      <c r="B662" s="21" t="s">
        <v>128</v>
      </c>
      <c r="C662" s="22" t="s">
        <v>401</v>
      </c>
      <c r="D662" s="22" t="s">
        <v>67</v>
      </c>
      <c r="E662" s="22" t="s">
        <v>132</v>
      </c>
      <c r="F662" s="22" t="s">
        <v>98</v>
      </c>
      <c r="G662" s="19" t="s">
        <v>12</v>
      </c>
      <c r="H662" s="19">
        <v>52</v>
      </c>
      <c r="I662" s="19">
        <v>538</v>
      </c>
      <c r="J662" s="19">
        <v>1257</v>
      </c>
      <c r="K662" s="20">
        <f t="shared" si="40"/>
        <v>27976</v>
      </c>
      <c r="L662" s="20">
        <f t="shared" si="41"/>
        <v>65364</v>
      </c>
      <c r="M662" s="20">
        <f t="shared" si="42"/>
        <v>37388</v>
      </c>
      <c r="N662" s="20" t="str">
        <f t="shared" si="43"/>
        <v>profit</v>
      </c>
    </row>
    <row r="663" spans="1:14" ht="15.6" thickTop="1" thickBot="1" x14ac:dyDescent="0.35">
      <c r="A663" s="18">
        <v>45672</v>
      </c>
      <c r="B663" s="23" t="s">
        <v>128</v>
      </c>
      <c r="C663" s="24" t="s">
        <v>402</v>
      </c>
      <c r="D663" s="22" t="s">
        <v>67</v>
      </c>
      <c r="E663" s="24" t="s">
        <v>152</v>
      </c>
      <c r="F663" s="22" t="s">
        <v>73</v>
      </c>
      <c r="G663" s="19" t="s">
        <v>12</v>
      </c>
      <c r="H663" s="19">
        <v>81</v>
      </c>
      <c r="I663" s="19">
        <v>556</v>
      </c>
      <c r="J663" s="19">
        <v>1345</v>
      </c>
      <c r="K663" s="20">
        <f t="shared" si="40"/>
        <v>45036</v>
      </c>
      <c r="L663" s="20">
        <f t="shared" si="41"/>
        <v>108945</v>
      </c>
      <c r="M663" s="20">
        <f t="shared" si="42"/>
        <v>63909</v>
      </c>
      <c r="N663" s="20" t="str">
        <f t="shared" si="43"/>
        <v>profit</v>
      </c>
    </row>
    <row r="664" spans="1:14" ht="15.6" thickTop="1" thickBot="1" x14ac:dyDescent="0.35">
      <c r="A664" s="18">
        <v>45673</v>
      </c>
      <c r="B664" s="18" t="s">
        <v>128</v>
      </c>
      <c r="C664" s="19" t="s">
        <v>403</v>
      </c>
      <c r="D664" s="19" t="s">
        <v>67</v>
      </c>
      <c r="E664" s="19" t="s">
        <v>152</v>
      </c>
      <c r="F664" s="19" t="s">
        <v>64</v>
      </c>
      <c r="G664" s="19" t="s">
        <v>12</v>
      </c>
      <c r="H664" s="19">
        <v>72</v>
      </c>
      <c r="I664" s="19">
        <v>608</v>
      </c>
      <c r="J664" s="19">
        <v>1209</v>
      </c>
      <c r="K664" s="20">
        <f t="shared" si="40"/>
        <v>43776</v>
      </c>
      <c r="L664" s="20">
        <f t="shared" si="41"/>
        <v>87048</v>
      </c>
      <c r="M664" s="20">
        <f t="shared" si="42"/>
        <v>43272</v>
      </c>
      <c r="N664" s="20" t="str">
        <f t="shared" si="43"/>
        <v>profit</v>
      </c>
    </row>
    <row r="665" spans="1:14" ht="15.6" thickTop="1" thickBot="1" x14ac:dyDescent="0.35">
      <c r="A665" s="18">
        <v>45674</v>
      </c>
      <c r="B665" s="18" t="s">
        <v>128</v>
      </c>
      <c r="C665" s="19" t="s">
        <v>404</v>
      </c>
      <c r="D665" s="19" t="s">
        <v>67</v>
      </c>
      <c r="E665" s="19" t="s">
        <v>152</v>
      </c>
      <c r="F665" s="19" t="s">
        <v>146</v>
      </c>
      <c r="G665" s="19" t="s">
        <v>8</v>
      </c>
      <c r="H665" s="19">
        <v>61</v>
      </c>
      <c r="I665" s="19">
        <v>994</v>
      </c>
      <c r="J665" s="19">
        <v>886</v>
      </c>
      <c r="K665" s="20">
        <f t="shared" si="40"/>
        <v>60634</v>
      </c>
      <c r="L665" s="20">
        <f t="shared" si="41"/>
        <v>54046</v>
      </c>
      <c r="M665" s="20">
        <f t="shared" si="42"/>
        <v>-6588</v>
      </c>
      <c r="N665" s="20" t="str">
        <f t="shared" si="43"/>
        <v>loss</v>
      </c>
    </row>
    <row r="666" spans="1:14" ht="15.6" thickTop="1" thickBot="1" x14ac:dyDescent="0.35">
      <c r="A666" s="18">
        <v>45675</v>
      </c>
      <c r="B666" s="18" t="s">
        <v>128</v>
      </c>
      <c r="C666" s="19" t="s">
        <v>405</v>
      </c>
      <c r="D666" s="19" t="s">
        <v>67</v>
      </c>
      <c r="E666" s="19" t="s">
        <v>152</v>
      </c>
      <c r="F666" s="19" t="s">
        <v>78</v>
      </c>
      <c r="G666" s="19" t="s">
        <v>8</v>
      </c>
      <c r="H666" s="19">
        <v>57</v>
      </c>
      <c r="I666" s="19">
        <v>566</v>
      </c>
      <c r="J666" s="19">
        <v>830</v>
      </c>
      <c r="K666" s="20">
        <f t="shared" si="40"/>
        <v>32262</v>
      </c>
      <c r="L666" s="20">
        <f t="shared" si="41"/>
        <v>47310</v>
      </c>
      <c r="M666" s="20">
        <f t="shared" si="42"/>
        <v>15048</v>
      </c>
      <c r="N666" s="20" t="str">
        <f t="shared" si="43"/>
        <v>profit</v>
      </c>
    </row>
    <row r="667" spans="1:14" ht="15.6" thickTop="1" thickBot="1" x14ac:dyDescent="0.35">
      <c r="A667" s="18">
        <v>45676</v>
      </c>
      <c r="B667" s="18" t="s">
        <v>128</v>
      </c>
      <c r="C667" s="19" t="s">
        <v>406</v>
      </c>
      <c r="D667" s="19" t="s">
        <v>67</v>
      </c>
      <c r="E667" s="19" t="s">
        <v>152</v>
      </c>
      <c r="F667" s="19" t="s">
        <v>185</v>
      </c>
      <c r="G667" s="19" t="s">
        <v>8</v>
      </c>
      <c r="H667" s="19">
        <v>50</v>
      </c>
      <c r="I667" s="19">
        <v>714</v>
      </c>
      <c r="J667" s="19">
        <v>1071</v>
      </c>
      <c r="K667" s="20">
        <f t="shared" si="40"/>
        <v>35700</v>
      </c>
      <c r="L667" s="20">
        <f t="shared" si="41"/>
        <v>53550</v>
      </c>
      <c r="M667" s="20">
        <f t="shared" si="42"/>
        <v>17850</v>
      </c>
      <c r="N667" s="20" t="str">
        <f t="shared" si="43"/>
        <v>profit</v>
      </c>
    </row>
    <row r="668" spans="1:14" ht="15.6" thickTop="1" thickBot="1" x14ac:dyDescent="0.35">
      <c r="A668" s="18">
        <v>45700</v>
      </c>
      <c r="B668" s="18" t="s">
        <v>271</v>
      </c>
      <c r="C668" s="19" t="s">
        <v>407</v>
      </c>
      <c r="D668" s="19" t="s">
        <v>67</v>
      </c>
      <c r="E668" s="19" t="s">
        <v>132</v>
      </c>
      <c r="F668" s="19" t="s">
        <v>73</v>
      </c>
      <c r="G668" s="19" t="s">
        <v>8</v>
      </c>
      <c r="H668" s="19">
        <v>80</v>
      </c>
      <c r="I668" s="19">
        <v>636</v>
      </c>
      <c r="J668" s="19">
        <v>1259</v>
      </c>
      <c r="K668" s="20">
        <f t="shared" si="40"/>
        <v>50880</v>
      </c>
      <c r="L668" s="20">
        <f t="shared" si="41"/>
        <v>100720</v>
      </c>
      <c r="M668" s="20">
        <f t="shared" si="42"/>
        <v>49840</v>
      </c>
      <c r="N668" s="20" t="str">
        <f t="shared" si="43"/>
        <v>profit</v>
      </c>
    </row>
    <row r="669" spans="1:14" ht="15.6" thickTop="1" thickBot="1" x14ac:dyDescent="0.35">
      <c r="A669" s="18">
        <v>45701</v>
      </c>
      <c r="B669" s="18" t="s">
        <v>271</v>
      </c>
      <c r="C669" s="19" t="s">
        <v>408</v>
      </c>
      <c r="D669" s="19" t="s">
        <v>67</v>
      </c>
      <c r="E669" s="19" t="s">
        <v>132</v>
      </c>
      <c r="F669" s="19" t="s">
        <v>73</v>
      </c>
      <c r="G669" s="19" t="s">
        <v>8</v>
      </c>
      <c r="H669" s="19">
        <v>50</v>
      </c>
      <c r="I669" s="19">
        <v>581</v>
      </c>
      <c r="J669" s="19">
        <v>1380</v>
      </c>
      <c r="K669" s="20">
        <f t="shared" si="40"/>
        <v>29050</v>
      </c>
      <c r="L669" s="20">
        <f t="shared" si="41"/>
        <v>69000</v>
      </c>
      <c r="M669" s="20">
        <f t="shared" si="42"/>
        <v>39950</v>
      </c>
      <c r="N669" s="20" t="str">
        <f t="shared" si="43"/>
        <v>profit</v>
      </c>
    </row>
    <row r="670" spans="1:14" ht="15.6" thickTop="1" thickBot="1" x14ac:dyDescent="0.35">
      <c r="A670" s="18">
        <v>45389</v>
      </c>
      <c r="B670" s="18" t="s">
        <v>65</v>
      </c>
      <c r="C670" s="19" t="s">
        <v>66</v>
      </c>
      <c r="D670" s="19" t="s">
        <v>67</v>
      </c>
      <c r="E670" s="19" t="s">
        <v>68</v>
      </c>
      <c r="F670" s="19" t="s">
        <v>69</v>
      </c>
      <c r="G670" s="19" t="s">
        <v>12</v>
      </c>
      <c r="H670" s="19">
        <v>78</v>
      </c>
      <c r="I670" s="19">
        <v>655</v>
      </c>
      <c r="J670" s="19">
        <v>790</v>
      </c>
      <c r="K670" s="20">
        <f t="shared" si="40"/>
        <v>51090</v>
      </c>
      <c r="L670" s="20">
        <f t="shared" si="41"/>
        <v>61620</v>
      </c>
      <c r="M670" s="20">
        <f t="shared" si="42"/>
        <v>10530</v>
      </c>
      <c r="N670" s="20" t="str">
        <f t="shared" si="43"/>
        <v>profit</v>
      </c>
    </row>
    <row r="671" spans="1:14" ht="15.6" thickTop="1" thickBot="1" x14ac:dyDescent="0.35">
      <c r="A671" s="18">
        <v>45703</v>
      </c>
      <c r="B671" s="18" t="s">
        <v>271</v>
      </c>
      <c r="C671" s="19" t="s">
        <v>409</v>
      </c>
      <c r="D671" s="19" t="s">
        <v>67</v>
      </c>
      <c r="E671" s="19" t="s">
        <v>132</v>
      </c>
      <c r="F671" s="19" t="s">
        <v>98</v>
      </c>
      <c r="G671" s="19" t="s">
        <v>8</v>
      </c>
      <c r="H671" s="19">
        <v>78</v>
      </c>
      <c r="I671" s="19">
        <v>964</v>
      </c>
      <c r="J671" s="19">
        <v>1264</v>
      </c>
      <c r="K671" s="20">
        <f t="shared" si="40"/>
        <v>75192</v>
      </c>
      <c r="L671" s="20">
        <f t="shared" si="41"/>
        <v>98592</v>
      </c>
      <c r="M671" s="20">
        <f t="shared" si="42"/>
        <v>23400</v>
      </c>
      <c r="N671" s="20" t="str">
        <f t="shared" si="43"/>
        <v>profit</v>
      </c>
    </row>
    <row r="672" spans="1:14" ht="15.6" thickTop="1" thickBot="1" x14ac:dyDescent="0.35">
      <c r="A672" s="18">
        <v>45704</v>
      </c>
      <c r="B672" s="18" t="s">
        <v>271</v>
      </c>
      <c r="C672" s="19" t="s">
        <v>410</v>
      </c>
      <c r="D672" s="19" t="s">
        <v>67</v>
      </c>
      <c r="E672" s="19" t="s">
        <v>132</v>
      </c>
      <c r="F672" s="19" t="s">
        <v>94</v>
      </c>
      <c r="G672" s="19" t="s">
        <v>12</v>
      </c>
      <c r="H672" s="19">
        <v>97</v>
      </c>
      <c r="I672" s="19">
        <v>982</v>
      </c>
      <c r="J672" s="19">
        <v>1243</v>
      </c>
      <c r="K672" s="20">
        <f t="shared" si="40"/>
        <v>95254</v>
      </c>
      <c r="L672" s="20">
        <f t="shared" si="41"/>
        <v>120571</v>
      </c>
      <c r="M672" s="20">
        <f t="shared" si="42"/>
        <v>25317</v>
      </c>
      <c r="N672" s="20" t="str">
        <f t="shared" si="43"/>
        <v>profit</v>
      </c>
    </row>
    <row r="673" spans="1:14" ht="15.6" thickTop="1" thickBot="1" x14ac:dyDescent="0.35">
      <c r="A673" s="18">
        <v>45705</v>
      </c>
      <c r="B673" s="18" t="s">
        <v>271</v>
      </c>
      <c r="C673" s="19" t="s">
        <v>411</v>
      </c>
      <c r="D673" s="19" t="s">
        <v>67</v>
      </c>
      <c r="E673" s="19" t="s">
        <v>132</v>
      </c>
      <c r="F673" s="19" t="s">
        <v>73</v>
      </c>
      <c r="G673" s="19" t="s">
        <v>12</v>
      </c>
      <c r="H673" s="19">
        <v>93</v>
      </c>
      <c r="I673" s="19">
        <v>736</v>
      </c>
      <c r="J673" s="19">
        <v>864</v>
      </c>
      <c r="K673" s="20">
        <f t="shared" si="40"/>
        <v>68448</v>
      </c>
      <c r="L673" s="20">
        <f t="shared" si="41"/>
        <v>80352</v>
      </c>
      <c r="M673" s="20">
        <f t="shared" si="42"/>
        <v>11904</v>
      </c>
      <c r="N673" s="20" t="str">
        <f t="shared" si="43"/>
        <v>profit</v>
      </c>
    </row>
    <row r="674" spans="1:14" ht="15.6" thickTop="1" thickBot="1" x14ac:dyDescent="0.35">
      <c r="A674" s="18">
        <v>45706</v>
      </c>
      <c r="B674" s="18" t="s">
        <v>271</v>
      </c>
      <c r="C674" s="19" t="s">
        <v>412</v>
      </c>
      <c r="D674" s="19" t="s">
        <v>67</v>
      </c>
      <c r="E674" s="19" t="s">
        <v>132</v>
      </c>
      <c r="F674" s="19" t="s">
        <v>64</v>
      </c>
      <c r="G674" s="19" t="s">
        <v>12</v>
      </c>
      <c r="H674" s="19">
        <v>51</v>
      </c>
      <c r="I674" s="19">
        <v>608</v>
      </c>
      <c r="J674" s="19">
        <v>1179</v>
      </c>
      <c r="K674" s="20">
        <f t="shared" si="40"/>
        <v>31008</v>
      </c>
      <c r="L674" s="20">
        <f t="shared" si="41"/>
        <v>60129</v>
      </c>
      <c r="M674" s="20">
        <f t="shared" si="42"/>
        <v>29121</v>
      </c>
      <c r="N674" s="20" t="str">
        <f t="shared" si="43"/>
        <v>profit</v>
      </c>
    </row>
    <row r="675" spans="1:14" ht="15.6" thickTop="1" thickBot="1" x14ac:dyDescent="0.35">
      <c r="A675" s="18">
        <v>45707</v>
      </c>
      <c r="B675" s="18" t="s">
        <v>271</v>
      </c>
      <c r="C675" s="19" t="s">
        <v>413</v>
      </c>
      <c r="D675" s="19" t="s">
        <v>67</v>
      </c>
      <c r="E675" s="19" t="s">
        <v>132</v>
      </c>
      <c r="F675" s="19" t="s">
        <v>146</v>
      </c>
      <c r="G675" s="19" t="s">
        <v>12</v>
      </c>
      <c r="H675" s="19">
        <v>95</v>
      </c>
      <c r="I675" s="19">
        <v>642</v>
      </c>
      <c r="J675" s="19">
        <v>796</v>
      </c>
      <c r="K675" s="20">
        <f t="shared" si="40"/>
        <v>60990</v>
      </c>
      <c r="L675" s="20">
        <f t="shared" si="41"/>
        <v>75620</v>
      </c>
      <c r="M675" s="20">
        <f t="shared" si="42"/>
        <v>14630</v>
      </c>
      <c r="N675" s="20" t="str">
        <f t="shared" si="43"/>
        <v>profit</v>
      </c>
    </row>
    <row r="676" spans="1:14" ht="15.6" thickTop="1" thickBot="1" x14ac:dyDescent="0.35">
      <c r="A676" s="18">
        <v>45395</v>
      </c>
      <c r="B676" s="18" t="s">
        <v>65</v>
      </c>
      <c r="C676" s="19" t="s">
        <v>79</v>
      </c>
      <c r="D676" s="19" t="s">
        <v>80</v>
      </c>
      <c r="E676" s="19" t="s">
        <v>81</v>
      </c>
      <c r="F676" s="19" t="s">
        <v>78</v>
      </c>
      <c r="G676" s="19" t="s">
        <v>8</v>
      </c>
      <c r="H676" s="19">
        <v>22</v>
      </c>
      <c r="I676" s="19">
        <v>755</v>
      </c>
      <c r="J676" s="19">
        <v>996</v>
      </c>
      <c r="K676" s="20">
        <f t="shared" si="40"/>
        <v>16610</v>
      </c>
      <c r="L676" s="20">
        <f t="shared" si="41"/>
        <v>21912</v>
      </c>
      <c r="M676" s="20">
        <f t="shared" si="42"/>
        <v>5302</v>
      </c>
      <c r="N676" s="20" t="str">
        <f t="shared" si="43"/>
        <v>profit</v>
      </c>
    </row>
    <row r="677" spans="1:14" ht="15.6" thickTop="1" thickBot="1" x14ac:dyDescent="0.35">
      <c r="A677" s="18">
        <v>45708</v>
      </c>
      <c r="B677" s="18" t="s">
        <v>271</v>
      </c>
      <c r="C677" s="19" t="s">
        <v>414</v>
      </c>
      <c r="D677" s="19" t="s">
        <v>67</v>
      </c>
      <c r="E677" s="19" t="s">
        <v>132</v>
      </c>
      <c r="F677" s="19" t="s">
        <v>78</v>
      </c>
      <c r="G677" s="19" t="s">
        <v>8</v>
      </c>
      <c r="H677" s="19">
        <v>90</v>
      </c>
      <c r="I677" s="19">
        <v>713</v>
      </c>
      <c r="J677" s="19">
        <v>1148</v>
      </c>
      <c r="K677" s="20">
        <f t="shared" si="40"/>
        <v>64170</v>
      </c>
      <c r="L677" s="20">
        <f t="shared" si="41"/>
        <v>103320</v>
      </c>
      <c r="M677" s="20">
        <f t="shared" si="42"/>
        <v>39150</v>
      </c>
      <c r="N677" s="20" t="str">
        <f t="shared" si="43"/>
        <v>profit</v>
      </c>
    </row>
    <row r="678" spans="1:14" ht="15.6" thickTop="1" thickBot="1" x14ac:dyDescent="0.35">
      <c r="A678" s="18">
        <v>45710</v>
      </c>
      <c r="B678" s="18" t="s">
        <v>271</v>
      </c>
      <c r="C678" s="19" t="s">
        <v>415</v>
      </c>
      <c r="D678" s="19" t="s">
        <v>67</v>
      </c>
      <c r="E678" s="19" t="s">
        <v>132</v>
      </c>
      <c r="F678" s="19" t="s">
        <v>187</v>
      </c>
      <c r="G678" s="19" t="s">
        <v>12</v>
      </c>
      <c r="H678" s="19">
        <v>81</v>
      </c>
      <c r="I678" s="19">
        <v>813</v>
      </c>
      <c r="J678" s="19">
        <v>1428</v>
      </c>
      <c r="K678" s="20">
        <f t="shared" si="40"/>
        <v>65853</v>
      </c>
      <c r="L678" s="20">
        <f t="shared" si="41"/>
        <v>115668</v>
      </c>
      <c r="M678" s="20">
        <f t="shared" si="42"/>
        <v>49815</v>
      </c>
      <c r="N678" s="20" t="str">
        <f t="shared" si="43"/>
        <v>profit</v>
      </c>
    </row>
    <row r="679" spans="1:14" ht="15.6" thickTop="1" thickBot="1" x14ac:dyDescent="0.35">
      <c r="A679" s="18">
        <v>45711</v>
      </c>
      <c r="B679" s="18" t="s">
        <v>271</v>
      </c>
      <c r="C679" s="19" t="s">
        <v>416</v>
      </c>
      <c r="D679" s="19" t="s">
        <v>67</v>
      </c>
      <c r="E679" s="19" t="s">
        <v>132</v>
      </c>
      <c r="F679" s="19" t="s">
        <v>54</v>
      </c>
      <c r="G679" s="19" t="s">
        <v>12</v>
      </c>
      <c r="H679" s="19">
        <v>57</v>
      </c>
      <c r="I679" s="19">
        <v>912</v>
      </c>
      <c r="J679" s="19">
        <v>1246</v>
      </c>
      <c r="K679" s="20">
        <f t="shared" si="40"/>
        <v>51984</v>
      </c>
      <c r="L679" s="20">
        <f t="shared" si="41"/>
        <v>71022</v>
      </c>
      <c r="M679" s="20">
        <f t="shared" si="42"/>
        <v>19038</v>
      </c>
      <c r="N679" s="20" t="str">
        <f t="shared" si="43"/>
        <v>profit</v>
      </c>
    </row>
    <row r="680" spans="1:14" ht="15.6" thickTop="1" thickBot="1" x14ac:dyDescent="0.35">
      <c r="A680" s="18">
        <v>45712</v>
      </c>
      <c r="B680" s="18" t="s">
        <v>271</v>
      </c>
      <c r="C680" s="19" t="s">
        <v>417</v>
      </c>
      <c r="D680" s="19" t="s">
        <v>67</v>
      </c>
      <c r="E680" s="19" t="s">
        <v>152</v>
      </c>
      <c r="F680" s="19" t="s">
        <v>56</v>
      </c>
      <c r="G680" s="19" t="s">
        <v>12</v>
      </c>
      <c r="H680" s="19">
        <v>61</v>
      </c>
      <c r="I680" s="19">
        <v>565</v>
      </c>
      <c r="J680" s="19">
        <v>1212</v>
      </c>
      <c r="K680" s="20">
        <f t="shared" si="40"/>
        <v>34465</v>
      </c>
      <c r="L680" s="20">
        <f t="shared" si="41"/>
        <v>73932</v>
      </c>
      <c r="M680" s="20">
        <f t="shared" si="42"/>
        <v>39467</v>
      </c>
      <c r="N680" s="20" t="str">
        <f t="shared" si="43"/>
        <v>profit</v>
      </c>
    </row>
    <row r="681" spans="1:14" ht="15.6" thickTop="1" thickBot="1" x14ac:dyDescent="0.35">
      <c r="A681" s="18">
        <v>45713</v>
      </c>
      <c r="B681" s="18" t="s">
        <v>271</v>
      </c>
      <c r="C681" s="19" t="s">
        <v>418</v>
      </c>
      <c r="D681" s="19" t="s">
        <v>67</v>
      </c>
      <c r="E681" s="19" t="s">
        <v>419</v>
      </c>
      <c r="F681" s="19" t="s">
        <v>56</v>
      </c>
      <c r="G681" s="19" t="s">
        <v>12</v>
      </c>
      <c r="H681" s="19">
        <v>62</v>
      </c>
      <c r="I681" s="19">
        <v>805</v>
      </c>
      <c r="J681" s="19">
        <v>1163</v>
      </c>
      <c r="K681" s="20">
        <f t="shared" si="40"/>
        <v>49910</v>
      </c>
      <c r="L681" s="20">
        <f t="shared" si="41"/>
        <v>72106</v>
      </c>
      <c r="M681" s="20">
        <f t="shared" si="42"/>
        <v>22196</v>
      </c>
      <c r="N681" s="20" t="str">
        <f t="shared" si="43"/>
        <v>profit</v>
      </c>
    </row>
    <row r="682" spans="1:14" ht="15.6" thickTop="1" thickBot="1" x14ac:dyDescent="0.35">
      <c r="A682" s="18">
        <v>45387</v>
      </c>
      <c r="B682" s="18" t="s">
        <v>65</v>
      </c>
      <c r="C682" s="19" t="s">
        <v>287</v>
      </c>
      <c r="D682" s="19" t="s">
        <v>67</v>
      </c>
      <c r="E682" s="19" t="s">
        <v>68</v>
      </c>
      <c r="F682" s="19" t="s">
        <v>109</v>
      </c>
      <c r="G682" s="19" t="s">
        <v>12</v>
      </c>
      <c r="H682" s="19">
        <v>74</v>
      </c>
      <c r="I682" s="19">
        <v>743</v>
      </c>
      <c r="J682" s="19">
        <v>1265</v>
      </c>
      <c r="K682" s="20">
        <f t="shared" si="40"/>
        <v>54982</v>
      </c>
      <c r="L682" s="20">
        <f t="shared" si="41"/>
        <v>93610</v>
      </c>
      <c r="M682" s="20">
        <f t="shared" si="42"/>
        <v>38628</v>
      </c>
      <c r="N682" s="20" t="str">
        <f t="shared" si="43"/>
        <v>profit</v>
      </c>
    </row>
    <row r="683" spans="1:14" ht="15.6" thickTop="1" thickBot="1" x14ac:dyDescent="0.35">
      <c r="A683" s="18">
        <v>45388</v>
      </c>
      <c r="B683" s="18" t="s">
        <v>65</v>
      </c>
      <c r="C683" s="19" t="s">
        <v>288</v>
      </c>
      <c r="D683" s="19" t="s">
        <v>67</v>
      </c>
      <c r="E683" s="19" t="s">
        <v>68</v>
      </c>
      <c r="F683" s="19" t="s">
        <v>111</v>
      </c>
      <c r="G683" s="19" t="s">
        <v>12</v>
      </c>
      <c r="H683" s="19">
        <v>83</v>
      </c>
      <c r="I683" s="19">
        <v>594</v>
      </c>
      <c r="J683" s="19">
        <v>852</v>
      </c>
      <c r="K683" s="20">
        <f t="shared" si="40"/>
        <v>49302</v>
      </c>
      <c r="L683" s="20">
        <f t="shared" si="41"/>
        <v>70716</v>
      </c>
      <c r="M683" s="20">
        <f t="shared" si="42"/>
        <v>21414</v>
      </c>
      <c r="N683" s="20" t="str">
        <f t="shared" si="43"/>
        <v>profit</v>
      </c>
    </row>
    <row r="684" spans="1:14" ht="15.6" thickTop="1" thickBot="1" x14ac:dyDescent="0.35">
      <c r="A684" s="18">
        <v>45390</v>
      </c>
      <c r="B684" s="18" t="s">
        <v>65</v>
      </c>
      <c r="C684" s="19" t="s">
        <v>289</v>
      </c>
      <c r="D684" s="19" t="s">
        <v>67</v>
      </c>
      <c r="E684" s="19" t="s">
        <v>68</v>
      </c>
      <c r="F684" s="19" t="s">
        <v>78</v>
      </c>
      <c r="G684" s="19" t="s">
        <v>12</v>
      </c>
      <c r="H684" s="19">
        <v>70</v>
      </c>
      <c r="I684" s="19">
        <v>878</v>
      </c>
      <c r="J684" s="19">
        <v>844</v>
      </c>
      <c r="K684" s="20">
        <f t="shared" si="40"/>
        <v>61460</v>
      </c>
      <c r="L684" s="20">
        <f t="shared" si="41"/>
        <v>59080</v>
      </c>
      <c r="M684" s="20">
        <f t="shared" si="42"/>
        <v>-2380</v>
      </c>
      <c r="N684" s="20" t="str">
        <f t="shared" si="43"/>
        <v>loss</v>
      </c>
    </row>
    <row r="685" spans="1:14" ht="15.6" thickTop="1" thickBot="1" x14ac:dyDescent="0.35">
      <c r="A685" s="18">
        <v>45397</v>
      </c>
      <c r="B685" s="18" t="s">
        <v>65</v>
      </c>
      <c r="C685" s="19" t="s">
        <v>290</v>
      </c>
      <c r="D685" s="19" t="s">
        <v>67</v>
      </c>
      <c r="E685" s="19" t="s">
        <v>195</v>
      </c>
      <c r="F685" s="19" t="s">
        <v>78</v>
      </c>
      <c r="G685" s="19" t="s">
        <v>8</v>
      </c>
      <c r="H685" s="19">
        <v>57</v>
      </c>
      <c r="I685" s="19">
        <v>724</v>
      </c>
      <c r="J685" s="19">
        <v>839</v>
      </c>
      <c r="K685" s="20">
        <f t="shared" si="40"/>
        <v>41268</v>
      </c>
      <c r="L685" s="20">
        <f t="shared" si="41"/>
        <v>47823</v>
      </c>
      <c r="M685" s="20">
        <f t="shared" si="42"/>
        <v>6555</v>
      </c>
      <c r="N685" s="20" t="str">
        <f t="shared" si="43"/>
        <v>profit</v>
      </c>
    </row>
    <row r="686" spans="1:14" ht="15.6" thickTop="1" thickBot="1" x14ac:dyDescent="0.35">
      <c r="A686" s="18">
        <v>45405</v>
      </c>
      <c r="B686" s="18" t="s">
        <v>65</v>
      </c>
      <c r="C686" s="19" t="s">
        <v>96</v>
      </c>
      <c r="D686" s="19" t="s">
        <v>80</v>
      </c>
      <c r="E686" s="19" t="s">
        <v>97</v>
      </c>
      <c r="F686" s="19" t="s">
        <v>98</v>
      </c>
      <c r="G686" s="19" t="s">
        <v>12</v>
      </c>
      <c r="H686" s="19">
        <v>23</v>
      </c>
      <c r="I686" s="19">
        <v>627</v>
      </c>
      <c r="J686" s="19">
        <v>855</v>
      </c>
      <c r="K686" s="20">
        <f t="shared" si="40"/>
        <v>14421</v>
      </c>
      <c r="L686" s="20">
        <f t="shared" si="41"/>
        <v>19665</v>
      </c>
      <c r="M686" s="20">
        <f t="shared" si="42"/>
        <v>5244</v>
      </c>
      <c r="N686" s="20" t="str">
        <f t="shared" si="43"/>
        <v>profit</v>
      </c>
    </row>
    <row r="687" spans="1:14" ht="15.6" thickTop="1" thickBot="1" x14ac:dyDescent="0.35">
      <c r="A687" s="18">
        <v>45398</v>
      </c>
      <c r="B687" s="18" t="s">
        <v>65</v>
      </c>
      <c r="C687" s="19" t="s">
        <v>291</v>
      </c>
      <c r="D687" s="19" t="s">
        <v>67</v>
      </c>
      <c r="E687" s="19" t="s">
        <v>195</v>
      </c>
      <c r="F687" s="19" t="s">
        <v>83</v>
      </c>
      <c r="G687" s="19" t="s">
        <v>8</v>
      </c>
      <c r="H687" s="19">
        <v>50</v>
      </c>
      <c r="I687" s="19">
        <v>537</v>
      </c>
      <c r="J687" s="19">
        <v>1172</v>
      </c>
      <c r="K687" s="20">
        <f t="shared" si="40"/>
        <v>26850</v>
      </c>
      <c r="L687" s="20">
        <f t="shared" si="41"/>
        <v>58600</v>
      </c>
      <c r="M687" s="20">
        <f t="shared" si="42"/>
        <v>31750</v>
      </c>
      <c r="N687" s="20" t="str">
        <f t="shared" si="43"/>
        <v>profit</v>
      </c>
    </row>
    <row r="688" spans="1:14" ht="15.6" thickTop="1" thickBot="1" x14ac:dyDescent="0.35">
      <c r="A688" s="18">
        <v>45407</v>
      </c>
      <c r="B688" s="18" t="s">
        <v>65</v>
      </c>
      <c r="C688" s="19" t="s">
        <v>100</v>
      </c>
      <c r="D688" s="19" t="s">
        <v>80</v>
      </c>
      <c r="E688" s="19" t="s">
        <v>97</v>
      </c>
      <c r="F688" s="19" t="s">
        <v>94</v>
      </c>
      <c r="G688" s="19" t="s">
        <v>8</v>
      </c>
      <c r="H688" s="19">
        <v>23</v>
      </c>
      <c r="I688" s="19">
        <v>938</v>
      </c>
      <c r="J688" s="19">
        <v>1336</v>
      </c>
      <c r="K688" s="20">
        <f t="shared" si="40"/>
        <v>21574</v>
      </c>
      <c r="L688" s="20">
        <f t="shared" si="41"/>
        <v>30728</v>
      </c>
      <c r="M688" s="20">
        <f t="shared" si="42"/>
        <v>9154</v>
      </c>
      <c r="N688" s="20" t="str">
        <f t="shared" si="43"/>
        <v>profit</v>
      </c>
    </row>
    <row r="689" spans="1:14" ht="15.6" thickTop="1" thickBot="1" x14ac:dyDescent="0.35">
      <c r="A689" s="18">
        <v>45399</v>
      </c>
      <c r="B689" s="18" t="s">
        <v>65</v>
      </c>
      <c r="C689" s="19" t="s">
        <v>292</v>
      </c>
      <c r="D689" s="19" t="s">
        <v>67</v>
      </c>
      <c r="E689" s="19" t="s">
        <v>195</v>
      </c>
      <c r="F689" s="19" t="s">
        <v>62</v>
      </c>
      <c r="G689" s="19" t="s">
        <v>8</v>
      </c>
      <c r="H689" s="19">
        <v>67</v>
      </c>
      <c r="I689" s="19">
        <v>989</v>
      </c>
      <c r="J689" s="19">
        <v>956</v>
      </c>
      <c r="K689" s="20">
        <f t="shared" si="40"/>
        <v>66263</v>
      </c>
      <c r="L689" s="20">
        <f t="shared" si="41"/>
        <v>64052</v>
      </c>
      <c r="M689" s="20">
        <f t="shared" si="42"/>
        <v>-2211</v>
      </c>
      <c r="N689" s="20" t="str">
        <f t="shared" si="43"/>
        <v>loss</v>
      </c>
    </row>
    <row r="690" spans="1:14" ht="15.6" thickTop="1" thickBot="1" x14ac:dyDescent="0.35">
      <c r="A690" s="18">
        <v>45400</v>
      </c>
      <c r="B690" s="18" t="s">
        <v>65</v>
      </c>
      <c r="C690" s="19" t="s">
        <v>293</v>
      </c>
      <c r="D690" s="19" t="s">
        <v>67</v>
      </c>
      <c r="E690" s="19" t="s">
        <v>195</v>
      </c>
      <c r="F690" s="19" t="s">
        <v>86</v>
      </c>
      <c r="G690" s="19" t="s">
        <v>8</v>
      </c>
      <c r="H690" s="19">
        <v>83</v>
      </c>
      <c r="I690" s="19">
        <v>917</v>
      </c>
      <c r="J690" s="19">
        <v>989</v>
      </c>
      <c r="K690" s="20">
        <f t="shared" si="40"/>
        <v>76111</v>
      </c>
      <c r="L690" s="20">
        <f t="shared" si="41"/>
        <v>82087</v>
      </c>
      <c r="M690" s="20">
        <f t="shared" si="42"/>
        <v>5976</v>
      </c>
      <c r="N690" s="20" t="str">
        <f t="shared" si="43"/>
        <v>profit</v>
      </c>
    </row>
    <row r="691" spans="1:14" ht="15.6" thickTop="1" thickBot="1" x14ac:dyDescent="0.35">
      <c r="A691" s="18">
        <v>45401</v>
      </c>
      <c r="B691" s="18" t="s">
        <v>65</v>
      </c>
      <c r="C691" s="19" t="s">
        <v>294</v>
      </c>
      <c r="D691" s="19" t="s">
        <v>67</v>
      </c>
      <c r="E691" s="19" t="s">
        <v>195</v>
      </c>
      <c r="F691" s="19" t="s">
        <v>88</v>
      </c>
      <c r="G691" s="19" t="s">
        <v>8</v>
      </c>
      <c r="H691" s="19">
        <v>74</v>
      </c>
      <c r="I691" s="19">
        <v>645</v>
      </c>
      <c r="J691" s="19">
        <v>879</v>
      </c>
      <c r="K691" s="20">
        <f t="shared" si="40"/>
        <v>47730</v>
      </c>
      <c r="L691" s="20">
        <f t="shared" si="41"/>
        <v>65046</v>
      </c>
      <c r="M691" s="20">
        <f t="shared" si="42"/>
        <v>17316</v>
      </c>
      <c r="N691" s="20" t="str">
        <f t="shared" si="43"/>
        <v>profit</v>
      </c>
    </row>
    <row r="692" spans="1:14" ht="15.6" thickTop="1" thickBot="1" x14ac:dyDescent="0.35">
      <c r="A692" s="18">
        <v>45402</v>
      </c>
      <c r="B692" s="18" t="s">
        <v>65</v>
      </c>
      <c r="C692" s="19" t="s">
        <v>295</v>
      </c>
      <c r="D692" s="19" t="s">
        <v>67</v>
      </c>
      <c r="E692" s="19" t="s">
        <v>195</v>
      </c>
      <c r="F692" s="19" t="s">
        <v>69</v>
      </c>
      <c r="G692" s="19" t="s">
        <v>12</v>
      </c>
      <c r="H692" s="19">
        <v>76</v>
      </c>
      <c r="I692" s="19">
        <v>943</v>
      </c>
      <c r="J692" s="19">
        <v>1394</v>
      </c>
      <c r="K692" s="20">
        <f t="shared" si="40"/>
        <v>71668</v>
      </c>
      <c r="L692" s="20">
        <f t="shared" si="41"/>
        <v>105944</v>
      </c>
      <c r="M692" s="20">
        <f t="shared" si="42"/>
        <v>34276</v>
      </c>
      <c r="N692" s="20" t="str">
        <f t="shared" si="43"/>
        <v>profit</v>
      </c>
    </row>
    <row r="693" spans="1:14" ht="15.6" thickTop="1" thickBot="1" x14ac:dyDescent="0.35">
      <c r="A693" s="18">
        <v>45403</v>
      </c>
      <c r="B693" s="18" t="s">
        <v>65</v>
      </c>
      <c r="C693" s="19" t="s">
        <v>296</v>
      </c>
      <c r="D693" s="19" t="s">
        <v>67</v>
      </c>
      <c r="E693" s="19" t="s">
        <v>195</v>
      </c>
      <c r="F693" s="19" t="s">
        <v>73</v>
      </c>
      <c r="G693" s="19" t="s">
        <v>12</v>
      </c>
      <c r="H693" s="19">
        <v>85</v>
      </c>
      <c r="I693" s="19">
        <v>505</v>
      </c>
      <c r="J693" s="19">
        <v>1435</v>
      </c>
      <c r="K693" s="20">
        <f t="shared" si="40"/>
        <v>42925</v>
      </c>
      <c r="L693" s="20">
        <f t="shared" si="41"/>
        <v>121975</v>
      </c>
      <c r="M693" s="20">
        <f t="shared" si="42"/>
        <v>79050</v>
      </c>
      <c r="N693" s="20" t="str">
        <f t="shared" si="43"/>
        <v>profit</v>
      </c>
    </row>
    <row r="694" spans="1:14" ht="15.6" thickTop="1" thickBot="1" x14ac:dyDescent="0.35">
      <c r="A694" s="18">
        <v>45431</v>
      </c>
      <c r="B694" s="18" t="s">
        <v>130</v>
      </c>
      <c r="C694" s="19" t="s">
        <v>297</v>
      </c>
      <c r="D694" s="19" t="s">
        <v>67</v>
      </c>
      <c r="E694" s="19" t="s">
        <v>132</v>
      </c>
      <c r="F694" s="19" t="s">
        <v>94</v>
      </c>
      <c r="G694" s="19" t="s">
        <v>12</v>
      </c>
      <c r="H694" s="19">
        <v>82</v>
      </c>
      <c r="I694" s="19">
        <v>928</v>
      </c>
      <c r="J694" s="19">
        <v>1428</v>
      </c>
      <c r="K694" s="20">
        <f t="shared" si="40"/>
        <v>76096</v>
      </c>
      <c r="L694" s="20">
        <f t="shared" si="41"/>
        <v>117096</v>
      </c>
      <c r="M694" s="20">
        <f t="shared" si="42"/>
        <v>41000</v>
      </c>
      <c r="N694" s="20" t="str">
        <f t="shared" si="43"/>
        <v>profit</v>
      </c>
    </row>
    <row r="695" spans="1:14" ht="15.6" thickTop="1" thickBot="1" x14ac:dyDescent="0.35">
      <c r="A695" s="18">
        <v>45433</v>
      </c>
      <c r="B695" s="18" t="s">
        <v>130</v>
      </c>
      <c r="C695" s="19" t="s">
        <v>298</v>
      </c>
      <c r="D695" s="19" t="s">
        <v>67</v>
      </c>
      <c r="E695" s="19" t="s">
        <v>132</v>
      </c>
      <c r="F695" s="19" t="s">
        <v>73</v>
      </c>
      <c r="G695" s="19" t="s">
        <v>8</v>
      </c>
      <c r="H695" s="19">
        <v>72</v>
      </c>
      <c r="I695" s="19">
        <v>605</v>
      </c>
      <c r="J695" s="19">
        <v>1081</v>
      </c>
      <c r="K695" s="20">
        <f t="shared" si="40"/>
        <v>43560</v>
      </c>
      <c r="L695" s="20">
        <f t="shared" si="41"/>
        <v>77832</v>
      </c>
      <c r="M695" s="20">
        <f t="shared" si="42"/>
        <v>34272</v>
      </c>
      <c r="N695" s="20" t="str">
        <f t="shared" si="43"/>
        <v>profit</v>
      </c>
    </row>
    <row r="696" spans="1:14" ht="15.6" thickTop="1" thickBot="1" x14ac:dyDescent="0.35">
      <c r="A696" s="18">
        <v>45434</v>
      </c>
      <c r="B696" s="18" t="s">
        <v>130</v>
      </c>
      <c r="C696" s="19" t="s">
        <v>299</v>
      </c>
      <c r="D696" s="19" t="s">
        <v>67</v>
      </c>
      <c r="E696" s="19" t="s">
        <v>132</v>
      </c>
      <c r="F696" s="19" t="s">
        <v>73</v>
      </c>
      <c r="G696" s="19" t="s">
        <v>8</v>
      </c>
      <c r="H696" s="19">
        <v>82</v>
      </c>
      <c r="I696" s="19">
        <v>993</v>
      </c>
      <c r="J696" s="19">
        <v>823</v>
      </c>
      <c r="K696" s="20">
        <f t="shared" si="40"/>
        <v>81426</v>
      </c>
      <c r="L696" s="20">
        <f t="shared" si="41"/>
        <v>67486</v>
      </c>
      <c r="M696" s="20">
        <f t="shared" si="42"/>
        <v>-13940</v>
      </c>
      <c r="N696" s="20" t="str">
        <f t="shared" si="43"/>
        <v>loss</v>
      </c>
    </row>
    <row r="697" spans="1:14" ht="15.6" thickTop="1" thickBot="1" x14ac:dyDescent="0.35">
      <c r="A697" s="18">
        <v>45435</v>
      </c>
      <c r="B697" s="18" t="s">
        <v>130</v>
      </c>
      <c r="C697" s="19" t="s">
        <v>300</v>
      </c>
      <c r="D697" s="19" t="s">
        <v>67</v>
      </c>
      <c r="E697" s="19" t="s">
        <v>132</v>
      </c>
      <c r="F697" s="19" t="s">
        <v>78</v>
      </c>
      <c r="G697" s="19" t="s">
        <v>8</v>
      </c>
      <c r="H697" s="19">
        <v>53</v>
      </c>
      <c r="I697" s="19">
        <v>803</v>
      </c>
      <c r="J697" s="19">
        <v>1335</v>
      </c>
      <c r="K697" s="20">
        <f t="shared" si="40"/>
        <v>42559</v>
      </c>
      <c r="L697" s="20">
        <f t="shared" si="41"/>
        <v>70755</v>
      </c>
      <c r="M697" s="20">
        <f t="shared" si="42"/>
        <v>28196</v>
      </c>
      <c r="N697" s="20" t="str">
        <f t="shared" si="43"/>
        <v>profit</v>
      </c>
    </row>
    <row r="698" spans="1:14" ht="15.6" thickTop="1" thickBot="1" x14ac:dyDescent="0.35">
      <c r="A698" s="18">
        <v>45436</v>
      </c>
      <c r="B698" s="18" t="s">
        <v>130</v>
      </c>
      <c r="C698" s="19" t="s">
        <v>301</v>
      </c>
      <c r="D698" s="19" t="s">
        <v>67</v>
      </c>
      <c r="E698" s="19" t="s">
        <v>132</v>
      </c>
      <c r="F698" s="19" t="s">
        <v>62</v>
      </c>
      <c r="G698" s="19" t="s">
        <v>8</v>
      </c>
      <c r="H698" s="19">
        <v>87</v>
      </c>
      <c r="I698" s="19">
        <v>742</v>
      </c>
      <c r="J698" s="19">
        <v>856</v>
      </c>
      <c r="K698" s="20">
        <f t="shared" si="40"/>
        <v>64554</v>
      </c>
      <c r="L698" s="20">
        <f t="shared" si="41"/>
        <v>74472</v>
      </c>
      <c r="M698" s="20">
        <f t="shared" si="42"/>
        <v>9918</v>
      </c>
      <c r="N698" s="20" t="str">
        <f t="shared" si="43"/>
        <v>profit</v>
      </c>
    </row>
    <row r="699" spans="1:14" ht="15.6" thickTop="1" thickBot="1" x14ac:dyDescent="0.35">
      <c r="A699" s="18">
        <v>45437</v>
      </c>
      <c r="B699" s="18" t="s">
        <v>130</v>
      </c>
      <c r="C699" s="19" t="s">
        <v>302</v>
      </c>
      <c r="D699" s="19" t="s">
        <v>67</v>
      </c>
      <c r="E699" s="19" t="s">
        <v>132</v>
      </c>
      <c r="F699" s="19" t="s">
        <v>78</v>
      </c>
      <c r="G699" s="19" t="s">
        <v>8</v>
      </c>
      <c r="H699" s="19">
        <v>70</v>
      </c>
      <c r="I699" s="19">
        <v>605</v>
      </c>
      <c r="J699" s="19">
        <v>1489</v>
      </c>
      <c r="K699" s="20">
        <f t="shared" si="40"/>
        <v>42350</v>
      </c>
      <c r="L699" s="20">
        <f t="shared" si="41"/>
        <v>104230</v>
      </c>
      <c r="M699" s="20">
        <f t="shared" si="42"/>
        <v>61880</v>
      </c>
      <c r="N699" s="20" t="str">
        <f t="shared" si="43"/>
        <v>profit</v>
      </c>
    </row>
    <row r="700" spans="1:14" ht="15.6" thickTop="1" thickBot="1" x14ac:dyDescent="0.35">
      <c r="A700" s="18">
        <v>45438</v>
      </c>
      <c r="B700" s="18" t="s">
        <v>130</v>
      </c>
      <c r="C700" s="19" t="s">
        <v>303</v>
      </c>
      <c r="D700" s="19" t="s">
        <v>67</v>
      </c>
      <c r="E700" s="19" t="s">
        <v>132</v>
      </c>
      <c r="F700" s="19" t="s">
        <v>83</v>
      </c>
      <c r="G700" s="19" t="s">
        <v>8</v>
      </c>
      <c r="H700" s="19">
        <v>94</v>
      </c>
      <c r="I700" s="19">
        <v>754</v>
      </c>
      <c r="J700" s="19">
        <v>1354</v>
      </c>
      <c r="K700" s="20">
        <f t="shared" si="40"/>
        <v>70876</v>
      </c>
      <c r="L700" s="20">
        <f t="shared" si="41"/>
        <v>127276</v>
      </c>
      <c r="M700" s="20">
        <f t="shared" si="42"/>
        <v>56400</v>
      </c>
      <c r="N700" s="20" t="str">
        <f t="shared" si="43"/>
        <v>profit</v>
      </c>
    </row>
    <row r="701" spans="1:14" ht="15.6" thickTop="1" thickBot="1" x14ac:dyDescent="0.35">
      <c r="A701" s="18">
        <v>45439</v>
      </c>
      <c r="B701" s="18" t="s">
        <v>130</v>
      </c>
      <c r="C701" s="19" t="s">
        <v>304</v>
      </c>
      <c r="D701" s="19" t="s">
        <v>67</v>
      </c>
      <c r="E701" s="19" t="s">
        <v>132</v>
      </c>
      <c r="F701" s="19" t="s">
        <v>62</v>
      </c>
      <c r="G701" s="19" t="s">
        <v>8</v>
      </c>
      <c r="H701" s="19">
        <v>80</v>
      </c>
      <c r="I701" s="19">
        <v>622</v>
      </c>
      <c r="J701" s="19">
        <v>1168</v>
      </c>
      <c r="K701" s="20">
        <f t="shared" si="40"/>
        <v>49760</v>
      </c>
      <c r="L701" s="20">
        <f t="shared" si="41"/>
        <v>93440</v>
      </c>
      <c r="M701" s="20">
        <f t="shared" si="42"/>
        <v>43680</v>
      </c>
      <c r="N701" s="20" t="str">
        <f t="shared" si="43"/>
        <v>profit</v>
      </c>
    </row>
    <row r="702" spans="1:14" ht="15.6" thickTop="1" thickBot="1" x14ac:dyDescent="0.35">
      <c r="A702" s="18">
        <v>45440</v>
      </c>
      <c r="B702" s="18" t="s">
        <v>130</v>
      </c>
      <c r="C702" s="19" t="s">
        <v>305</v>
      </c>
      <c r="D702" s="19" t="s">
        <v>67</v>
      </c>
      <c r="E702" s="19" t="s">
        <v>132</v>
      </c>
      <c r="F702" s="19" t="s">
        <v>86</v>
      </c>
      <c r="G702" s="19" t="s">
        <v>12</v>
      </c>
      <c r="H702" s="19">
        <v>88</v>
      </c>
      <c r="I702" s="19">
        <v>625</v>
      </c>
      <c r="J702" s="19">
        <v>1324</v>
      </c>
      <c r="K702" s="20">
        <f t="shared" si="40"/>
        <v>55000</v>
      </c>
      <c r="L702" s="20">
        <f t="shared" si="41"/>
        <v>116512</v>
      </c>
      <c r="M702" s="20">
        <f t="shared" si="42"/>
        <v>61512</v>
      </c>
      <c r="N702" s="20" t="str">
        <f t="shared" si="43"/>
        <v>profit</v>
      </c>
    </row>
    <row r="703" spans="1:14" ht="15.6" thickTop="1" thickBot="1" x14ac:dyDescent="0.35">
      <c r="A703" s="18">
        <v>45442</v>
      </c>
      <c r="B703" s="18" t="s">
        <v>130</v>
      </c>
      <c r="C703" s="19" t="s">
        <v>306</v>
      </c>
      <c r="D703" s="19" t="s">
        <v>67</v>
      </c>
      <c r="E703" s="19" t="s">
        <v>132</v>
      </c>
      <c r="F703" s="19" t="s">
        <v>69</v>
      </c>
      <c r="G703" s="19" t="s">
        <v>12</v>
      </c>
      <c r="H703" s="19">
        <v>67</v>
      </c>
      <c r="I703" s="19">
        <v>760</v>
      </c>
      <c r="J703" s="19">
        <v>1006</v>
      </c>
      <c r="K703" s="20">
        <f t="shared" si="40"/>
        <v>50920</v>
      </c>
      <c r="L703" s="20">
        <f t="shared" si="41"/>
        <v>67402</v>
      </c>
      <c r="M703" s="20">
        <f t="shared" si="42"/>
        <v>16482</v>
      </c>
      <c r="N703" s="20" t="str">
        <f t="shared" si="43"/>
        <v>profit</v>
      </c>
    </row>
    <row r="704" spans="1:14" ht="15.6" thickTop="1" thickBot="1" x14ac:dyDescent="0.35">
      <c r="A704" s="18">
        <v>45443</v>
      </c>
      <c r="B704" s="18" t="s">
        <v>130</v>
      </c>
      <c r="C704" s="19" t="s">
        <v>307</v>
      </c>
      <c r="D704" s="19" t="s">
        <v>67</v>
      </c>
      <c r="E704" s="19" t="s">
        <v>152</v>
      </c>
      <c r="F704" s="19" t="s">
        <v>73</v>
      </c>
      <c r="G704" s="19" t="s">
        <v>12</v>
      </c>
      <c r="H704" s="19">
        <v>75</v>
      </c>
      <c r="I704" s="19">
        <v>966</v>
      </c>
      <c r="J704" s="19">
        <v>1355</v>
      </c>
      <c r="K704" s="20">
        <f t="shared" si="40"/>
        <v>72450</v>
      </c>
      <c r="L704" s="20">
        <f t="shared" si="41"/>
        <v>101625</v>
      </c>
      <c r="M704" s="20">
        <f t="shared" si="42"/>
        <v>29175</v>
      </c>
      <c r="N704" s="20" t="str">
        <f t="shared" si="43"/>
        <v>profit</v>
      </c>
    </row>
    <row r="705" spans="1:14" ht="15.6" thickTop="1" thickBot="1" x14ac:dyDescent="0.35">
      <c r="A705" s="18">
        <v>45444</v>
      </c>
      <c r="B705" s="18" t="s">
        <v>50</v>
      </c>
      <c r="C705" s="19" t="s">
        <v>308</v>
      </c>
      <c r="D705" s="19" t="s">
        <v>67</v>
      </c>
      <c r="E705" s="19" t="s">
        <v>152</v>
      </c>
      <c r="F705" s="19" t="s">
        <v>73</v>
      </c>
      <c r="G705" s="19" t="s">
        <v>8</v>
      </c>
      <c r="H705" s="19">
        <v>51</v>
      </c>
      <c r="I705" s="19">
        <v>749</v>
      </c>
      <c r="J705" s="19">
        <v>1060</v>
      </c>
      <c r="K705" s="20">
        <f t="shared" si="40"/>
        <v>38199</v>
      </c>
      <c r="L705" s="20">
        <f t="shared" si="41"/>
        <v>54060</v>
      </c>
      <c r="M705" s="20">
        <f t="shared" si="42"/>
        <v>15861</v>
      </c>
      <c r="N705" s="20" t="str">
        <f t="shared" si="43"/>
        <v>profit</v>
      </c>
    </row>
    <row r="706" spans="1:14" ht="15.6" thickTop="1" thickBot="1" x14ac:dyDescent="0.35">
      <c r="A706" s="18">
        <v>45445</v>
      </c>
      <c r="B706" s="18" t="s">
        <v>50</v>
      </c>
      <c r="C706" s="19" t="s">
        <v>309</v>
      </c>
      <c r="D706" s="19" t="s">
        <v>67</v>
      </c>
      <c r="E706" s="19" t="s">
        <v>152</v>
      </c>
      <c r="F706" s="19" t="s">
        <v>98</v>
      </c>
      <c r="G706" s="19" t="s">
        <v>12</v>
      </c>
      <c r="H706" s="19">
        <v>94</v>
      </c>
      <c r="I706" s="19">
        <v>721</v>
      </c>
      <c r="J706" s="19">
        <v>996</v>
      </c>
      <c r="K706" s="20">
        <f t="shared" ref="K706:K769" si="44">H706*I706</f>
        <v>67774</v>
      </c>
      <c r="L706" s="20">
        <f t="shared" ref="L706:L769" si="45">H706*J706</f>
        <v>93624</v>
      </c>
      <c r="M706" s="20">
        <f t="shared" ref="M706:M769" si="46">L706-K706</f>
        <v>25850</v>
      </c>
      <c r="N706" s="20" t="str">
        <f t="shared" ref="N706:N769" si="47">IF(M706&gt;0,"profit","loss")</f>
        <v>profit</v>
      </c>
    </row>
    <row r="707" spans="1:14" ht="15.6" thickTop="1" thickBot="1" x14ac:dyDescent="0.35">
      <c r="A707" s="18">
        <v>45446</v>
      </c>
      <c r="B707" s="18" t="s">
        <v>50</v>
      </c>
      <c r="C707" s="19" t="s">
        <v>310</v>
      </c>
      <c r="D707" s="19" t="s">
        <v>67</v>
      </c>
      <c r="E707" s="19" t="s">
        <v>152</v>
      </c>
      <c r="F707" s="19" t="s">
        <v>98</v>
      </c>
      <c r="G707" s="19" t="s">
        <v>12</v>
      </c>
      <c r="H707" s="19">
        <v>71</v>
      </c>
      <c r="I707" s="19">
        <v>869</v>
      </c>
      <c r="J707" s="19">
        <v>753</v>
      </c>
      <c r="K707" s="20">
        <f t="shared" si="44"/>
        <v>61699</v>
      </c>
      <c r="L707" s="20">
        <f t="shared" si="45"/>
        <v>53463</v>
      </c>
      <c r="M707" s="20">
        <f t="shared" si="46"/>
        <v>-8236</v>
      </c>
      <c r="N707" s="20" t="str">
        <f t="shared" si="47"/>
        <v>loss</v>
      </c>
    </row>
    <row r="708" spans="1:14" ht="15.6" thickTop="1" thickBot="1" x14ac:dyDescent="0.35">
      <c r="A708" s="18">
        <v>45447</v>
      </c>
      <c r="B708" s="18" t="s">
        <v>50</v>
      </c>
      <c r="C708" s="19" t="s">
        <v>311</v>
      </c>
      <c r="D708" s="19" t="s">
        <v>67</v>
      </c>
      <c r="E708" s="19" t="s">
        <v>152</v>
      </c>
      <c r="F708" s="19" t="s">
        <v>94</v>
      </c>
      <c r="G708" s="19" t="s">
        <v>12</v>
      </c>
      <c r="H708" s="19">
        <v>52</v>
      </c>
      <c r="I708" s="19">
        <v>550</v>
      </c>
      <c r="J708" s="19">
        <v>869</v>
      </c>
      <c r="K708" s="20">
        <f t="shared" si="44"/>
        <v>28600</v>
      </c>
      <c r="L708" s="20">
        <f t="shared" si="45"/>
        <v>45188</v>
      </c>
      <c r="M708" s="20">
        <f t="shared" si="46"/>
        <v>16588</v>
      </c>
      <c r="N708" s="20" t="str">
        <f t="shared" si="47"/>
        <v>profit</v>
      </c>
    </row>
    <row r="709" spans="1:14" ht="15.6" thickTop="1" thickBot="1" x14ac:dyDescent="0.35">
      <c r="A709" s="18">
        <v>45448</v>
      </c>
      <c r="B709" s="18" t="s">
        <v>50</v>
      </c>
      <c r="C709" s="19" t="s">
        <v>312</v>
      </c>
      <c r="D709" s="19" t="s">
        <v>67</v>
      </c>
      <c r="E709" s="19" t="s">
        <v>152</v>
      </c>
      <c r="F709" s="19" t="s">
        <v>73</v>
      </c>
      <c r="G709" s="19" t="s">
        <v>12</v>
      </c>
      <c r="H709" s="19">
        <v>77</v>
      </c>
      <c r="I709" s="19">
        <v>513</v>
      </c>
      <c r="J709" s="19">
        <v>871</v>
      </c>
      <c r="K709" s="20">
        <f t="shared" si="44"/>
        <v>39501</v>
      </c>
      <c r="L709" s="20">
        <f t="shared" si="45"/>
        <v>67067</v>
      </c>
      <c r="M709" s="20">
        <f t="shared" si="46"/>
        <v>27566</v>
      </c>
      <c r="N709" s="20" t="str">
        <f t="shared" si="47"/>
        <v>profit</v>
      </c>
    </row>
    <row r="710" spans="1:14" ht="15.6" thickTop="1" thickBot="1" x14ac:dyDescent="0.35">
      <c r="A710" s="18">
        <v>45449</v>
      </c>
      <c r="B710" s="18" t="s">
        <v>50</v>
      </c>
      <c r="C710" s="19" t="s">
        <v>313</v>
      </c>
      <c r="D710" s="19" t="s">
        <v>67</v>
      </c>
      <c r="E710" s="19" t="s">
        <v>152</v>
      </c>
      <c r="F710" s="19" t="s">
        <v>64</v>
      </c>
      <c r="G710" s="19" t="s">
        <v>8</v>
      </c>
      <c r="H710" s="19">
        <v>84</v>
      </c>
      <c r="I710" s="19">
        <v>739</v>
      </c>
      <c r="J710" s="19">
        <v>1161</v>
      </c>
      <c r="K710" s="20">
        <f t="shared" si="44"/>
        <v>62076</v>
      </c>
      <c r="L710" s="20">
        <f t="shared" si="45"/>
        <v>97524</v>
      </c>
      <c r="M710" s="20">
        <f t="shared" si="46"/>
        <v>35448</v>
      </c>
      <c r="N710" s="20" t="str">
        <f t="shared" si="47"/>
        <v>profit</v>
      </c>
    </row>
    <row r="711" spans="1:14" ht="15.6" thickTop="1" thickBot="1" x14ac:dyDescent="0.35">
      <c r="A711" s="18">
        <v>45450</v>
      </c>
      <c r="B711" s="18" t="s">
        <v>50</v>
      </c>
      <c r="C711" s="19" t="s">
        <v>314</v>
      </c>
      <c r="D711" s="19" t="s">
        <v>67</v>
      </c>
      <c r="E711" s="19" t="s">
        <v>152</v>
      </c>
      <c r="F711" s="19" t="s">
        <v>146</v>
      </c>
      <c r="G711" s="19" t="s">
        <v>8</v>
      </c>
      <c r="H711" s="19">
        <v>71</v>
      </c>
      <c r="I711" s="19">
        <v>923</v>
      </c>
      <c r="J711" s="19">
        <v>996</v>
      </c>
      <c r="K711" s="20">
        <f t="shared" si="44"/>
        <v>65533</v>
      </c>
      <c r="L711" s="20">
        <f t="shared" si="45"/>
        <v>70716</v>
      </c>
      <c r="M711" s="20">
        <f t="shared" si="46"/>
        <v>5183</v>
      </c>
      <c r="N711" s="20" t="str">
        <f t="shared" si="47"/>
        <v>profit</v>
      </c>
    </row>
    <row r="712" spans="1:14" ht="15.6" thickTop="1" thickBot="1" x14ac:dyDescent="0.35">
      <c r="A712" s="18">
        <v>45451</v>
      </c>
      <c r="B712" s="18" t="s">
        <v>50</v>
      </c>
      <c r="C712" s="19" t="s">
        <v>315</v>
      </c>
      <c r="D712" s="19" t="s">
        <v>67</v>
      </c>
      <c r="E712" s="19" t="s">
        <v>152</v>
      </c>
      <c r="F712" s="19" t="s">
        <v>78</v>
      </c>
      <c r="G712" s="19" t="s">
        <v>8</v>
      </c>
      <c r="H712" s="19">
        <v>59</v>
      </c>
      <c r="I712" s="19">
        <v>862</v>
      </c>
      <c r="J712" s="19">
        <v>1233</v>
      </c>
      <c r="K712" s="20">
        <f t="shared" si="44"/>
        <v>50858</v>
      </c>
      <c r="L712" s="20">
        <f t="shared" si="45"/>
        <v>72747</v>
      </c>
      <c r="M712" s="20">
        <f t="shared" si="46"/>
        <v>21889</v>
      </c>
      <c r="N712" s="20" t="str">
        <f t="shared" si="47"/>
        <v>profit</v>
      </c>
    </row>
    <row r="713" spans="1:14" ht="15.6" thickTop="1" thickBot="1" x14ac:dyDescent="0.35">
      <c r="A713" s="18">
        <v>45432</v>
      </c>
      <c r="B713" s="18" t="s">
        <v>130</v>
      </c>
      <c r="C713" s="19" t="s">
        <v>131</v>
      </c>
      <c r="D713" s="19" t="s">
        <v>67</v>
      </c>
      <c r="E713" s="19" t="s">
        <v>132</v>
      </c>
      <c r="F713" s="19" t="s">
        <v>69</v>
      </c>
      <c r="G713" s="19" t="s">
        <v>12</v>
      </c>
      <c r="H713" s="19">
        <v>90</v>
      </c>
      <c r="I713" s="19">
        <v>718</v>
      </c>
      <c r="J713" s="19">
        <v>1353</v>
      </c>
      <c r="K713" s="20">
        <f t="shared" si="44"/>
        <v>64620</v>
      </c>
      <c r="L713" s="20">
        <f t="shared" si="45"/>
        <v>121770</v>
      </c>
      <c r="M713" s="20">
        <f t="shared" si="46"/>
        <v>57150</v>
      </c>
      <c r="N713" s="20" t="str">
        <f t="shared" si="47"/>
        <v>profit</v>
      </c>
    </row>
    <row r="714" spans="1:14" ht="15.6" thickTop="1" thickBot="1" x14ac:dyDescent="0.35">
      <c r="A714" s="18">
        <v>45452</v>
      </c>
      <c r="B714" s="18" t="s">
        <v>50</v>
      </c>
      <c r="C714" s="19" t="s">
        <v>316</v>
      </c>
      <c r="D714" s="19" t="s">
        <v>67</v>
      </c>
      <c r="E714" s="19" t="s">
        <v>152</v>
      </c>
      <c r="F714" s="19" t="s">
        <v>185</v>
      </c>
      <c r="G714" s="19" t="s">
        <v>8</v>
      </c>
      <c r="H714" s="19">
        <v>77</v>
      </c>
      <c r="I714" s="19">
        <v>882</v>
      </c>
      <c r="J714" s="19">
        <v>914</v>
      </c>
      <c r="K714" s="20">
        <f t="shared" si="44"/>
        <v>67914</v>
      </c>
      <c r="L714" s="20">
        <f t="shared" si="45"/>
        <v>70378</v>
      </c>
      <c r="M714" s="20">
        <f t="shared" si="46"/>
        <v>2464</v>
      </c>
      <c r="N714" s="20" t="str">
        <f t="shared" si="47"/>
        <v>profit</v>
      </c>
    </row>
    <row r="715" spans="1:14" ht="15.6" thickTop="1" thickBot="1" x14ac:dyDescent="0.35">
      <c r="A715" s="18">
        <v>45453</v>
      </c>
      <c r="B715" s="18" t="s">
        <v>50</v>
      </c>
      <c r="C715" s="19" t="s">
        <v>317</v>
      </c>
      <c r="D715" s="19" t="s">
        <v>67</v>
      </c>
      <c r="E715" s="19" t="s">
        <v>152</v>
      </c>
      <c r="F715" s="19" t="s">
        <v>187</v>
      </c>
      <c r="G715" s="19" t="s">
        <v>8</v>
      </c>
      <c r="H715" s="19">
        <v>90</v>
      </c>
      <c r="I715" s="19">
        <v>862</v>
      </c>
      <c r="J715" s="19">
        <v>902</v>
      </c>
      <c r="K715" s="20">
        <f t="shared" si="44"/>
        <v>77580</v>
      </c>
      <c r="L715" s="20">
        <f t="shared" si="45"/>
        <v>81180</v>
      </c>
      <c r="M715" s="20">
        <f t="shared" si="46"/>
        <v>3600</v>
      </c>
      <c r="N715" s="20" t="str">
        <f t="shared" si="47"/>
        <v>profit</v>
      </c>
    </row>
    <row r="716" spans="1:14" ht="15.6" thickTop="1" thickBot="1" x14ac:dyDescent="0.35">
      <c r="A716" s="18">
        <v>45461</v>
      </c>
      <c r="B716" s="18" t="s">
        <v>50</v>
      </c>
      <c r="C716" s="19" t="s">
        <v>318</v>
      </c>
      <c r="D716" s="19" t="s">
        <v>67</v>
      </c>
      <c r="E716" s="19" t="s">
        <v>132</v>
      </c>
      <c r="F716" s="19" t="s">
        <v>60</v>
      </c>
      <c r="G716" s="19" t="s">
        <v>12</v>
      </c>
      <c r="H716" s="19">
        <v>73</v>
      </c>
      <c r="I716" s="19">
        <v>541</v>
      </c>
      <c r="J716" s="19">
        <v>1114</v>
      </c>
      <c r="K716" s="20">
        <f t="shared" si="44"/>
        <v>39493</v>
      </c>
      <c r="L716" s="20">
        <f t="shared" si="45"/>
        <v>81322</v>
      </c>
      <c r="M716" s="20">
        <f t="shared" si="46"/>
        <v>41829</v>
      </c>
      <c r="N716" s="20" t="str">
        <f t="shared" si="47"/>
        <v>profit</v>
      </c>
    </row>
    <row r="717" spans="1:14" ht="15.6" thickTop="1" thickBot="1" x14ac:dyDescent="0.35">
      <c r="A717" s="18">
        <v>45462</v>
      </c>
      <c r="B717" s="18" t="s">
        <v>50</v>
      </c>
      <c r="C717" s="19" t="s">
        <v>319</v>
      </c>
      <c r="D717" s="19" t="s">
        <v>67</v>
      </c>
      <c r="E717" s="19" t="s">
        <v>132</v>
      </c>
      <c r="F717" s="19" t="s">
        <v>109</v>
      </c>
      <c r="G717" s="19" t="s">
        <v>12</v>
      </c>
      <c r="H717" s="19">
        <v>94</v>
      </c>
      <c r="I717" s="19">
        <v>772</v>
      </c>
      <c r="J717" s="19">
        <v>1390</v>
      </c>
      <c r="K717" s="20">
        <f t="shared" si="44"/>
        <v>72568</v>
      </c>
      <c r="L717" s="20">
        <f t="shared" si="45"/>
        <v>130660</v>
      </c>
      <c r="M717" s="20">
        <f t="shared" si="46"/>
        <v>58092</v>
      </c>
      <c r="N717" s="20" t="str">
        <f t="shared" si="47"/>
        <v>profit</v>
      </c>
    </row>
    <row r="718" spans="1:14" ht="15.6" thickTop="1" thickBot="1" x14ac:dyDescent="0.35">
      <c r="A718" s="18">
        <v>45463</v>
      </c>
      <c r="B718" s="18" t="s">
        <v>50</v>
      </c>
      <c r="C718" s="19" t="s">
        <v>320</v>
      </c>
      <c r="D718" s="19" t="s">
        <v>67</v>
      </c>
      <c r="E718" s="19" t="s">
        <v>132</v>
      </c>
      <c r="F718" s="19" t="s">
        <v>7</v>
      </c>
      <c r="G718" s="19" t="s">
        <v>12</v>
      </c>
      <c r="H718" s="19">
        <v>66</v>
      </c>
      <c r="I718" s="19">
        <v>771</v>
      </c>
      <c r="J718" s="19">
        <v>1419</v>
      </c>
      <c r="K718" s="20">
        <f t="shared" si="44"/>
        <v>50886</v>
      </c>
      <c r="L718" s="20">
        <f t="shared" si="45"/>
        <v>93654</v>
      </c>
      <c r="M718" s="20">
        <f t="shared" si="46"/>
        <v>42768</v>
      </c>
      <c r="N718" s="20" t="str">
        <f t="shared" si="47"/>
        <v>profit</v>
      </c>
    </row>
    <row r="719" spans="1:14" ht="15.6" thickTop="1" thickBot="1" x14ac:dyDescent="0.35">
      <c r="A719" s="18">
        <v>45465</v>
      </c>
      <c r="B719" s="18" t="s">
        <v>50</v>
      </c>
      <c r="C719" s="19" t="s">
        <v>321</v>
      </c>
      <c r="D719" s="19" t="s">
        <v>67</v>
      </c>
      <c r="E719" s="19" t="s">
        <v>132</v>
      </c>
      <c r="F719" s="19" t="s">
        <v>60</v>
      </c>
      <c r="G719" s="19" t="s">
        <v>8</v>
      </c>
      <c r="H719" s="19">
        <v>65</v>
      </c>
      <c r="I719" s="19">
        <v>762</v>
      </c>
      <c r="J719" s="19">
        <v>1394</v>
      </c>
      <c r="K719" s="20">
        <f t="shared" si="44"/>
        <v>49530</v>
      </c>
      <c r="L719" s="20">
        <f t="shared" si="45"/>
        <v>90610</v>
      </c>
      <c r="M719" s="20">
        <f t="shared" si="46"/>
        <v>41080</v>
      </c>
      <c r="N719" s="20" t="str">
        <f t="shared" si="47"/>
        <v>profit</v>
      </c>
    </row>
    <row r="720" spans="1:14" ht="15.6" thickTop="1" thickBot="1" x14ac:dyDescent="0.35">
      <c r="A720" s="18">
        <v>45466</v>
      </c>
      <c r="B720" s="18" t="s">
        <v>50</v>
      </c>
      <c r="C720" s="19" t="s">
        <v>322</v>
      </c>
      <c r="D720" s="19" t="s">
        <v>67</v>
      </c>
      <c r="E720" s="19" t="s">
        <v>152</v>
      </c>
      <c r="F720" s="19" t="s">
        <v>98</v>
      </c>
      <c r="G720" s="19" t="s">
        <v>8</v>
      </c>
      <c r="H720" s="19">
        <v>78</v>
      </c>
      <c r="I720" s="19">
        <v>918</v>
      </c>
      <c r="J720" s="19">
        <v>1469</v>
      </c>
      <c r="K720" s="20">
        <f t="shared" si="44"/>
        <v>71604</v>
      </c>
      <c r="L720" s="20">
        <f t="shared" si="45"/>
        <v>114582</v>
      </c>
      <c r="M720" s="20">
        <f t="shared" si="46"/>
        <v>42978</v>
      </c>
      <c r="N720" s="20" t="str">
        <f t="shared" si="47"/>
        <v>profit</v>
      </c>
    </row>
    <row r="721" spans="1:14" ht="15.6" thickTop="1" thickBot="1" x14ac:dyDescent="0.35">
      <c r="A721" s="18">
        <v>45467</v>
      </c>
      <c r="B721" s="18" t="s">
        <v>50</v>
      </c>
      <c r="C721" s="19" t="s">
        <v>323</v>
      </c>
      <c r="D721" s="19" t="s">
        <v>67</v>
      </c>
      <c r="E721" s="19" t="s">
        <v>152</v>
      </c>
      <c r="F721" s="19" t="s">
        <v>109</v>
      </c>
      <c r="G721" s="19" t="s">
        <v>12</v>
      </c>
      <c r="H721" s="19">
        <v>76</v>
      </c>
      <c r="I721" s="19">
        <v>624</v>
      </c>
      <c r="J721" s="19">
        <v>899</v>
      </c>
      <c r="K721" s="20">
        <f t="shared" si="44"/>
        <v>47424</v>
      </c>
      <c r="L721" s="20">
        <f t="shared" si="45"/>
        <v>68324</v>
      </c>
      <c r="M721" s="20">
        <f t="shared" si="46"/>
        <v>20900</v>
      </c>
      <c r="N721" s="20" t="str">
        <f t="shared" si="47"/>
        <v>profit</v>
      </c>
    </row>
    <row r="722" spans="1:14" ht="15.6" thickTop="1" thickBot="1" x14ac:dyDescent="0.35">
      <c r="A722" s="18">
        <v>45441</v>
      </c>
      <c r="B722" s="18" t="s">
        <v>130</v>
      </c>
      <c r="C722" s="19" t="s">
        <v>141</v>
      </c>
      <c r="D722" s="19" t="s">
        <v>67</v>
      </c>
      <c r="E722" s="19" t="s">
        <v>132</v>
      </c>
      <c r="F722" s="19" t="s">
        <v>88</v>
      </c>
      <c r="G722" s="19" t="s">
        <v>12</v>
      </c>
      <c r="H722" s="19">
        <v>59</v>
      </c>
      <c r="I722" s="19">
        <v>716</v>
      </c>
      <c r="J722" s="19">
        <v>1257</v>
      </c>
      <c r="K722" s="20">
        <f t="shared" si="44"/>
        <v>42244</v>
      </c>
      <c r="L722" s="20">
        <f t="shared" si="45"/>
        <v>74163</v>
      </c>
      <c r="M722" s="20">
        <f t="shared" si="46"/>
        <v>31919</v>
      </c>
      <c r="N722" s="20" t="str">
        <f t="shared" si="47"/>
        <v>profit</v>
      </c>
    </row>
    <row r="723" spans="1:14" ht="15.6" thickTop="1" thickBot="1" x14ac:dyDescent="0.35">
      <c r="A723" s="18">
        <v>45468</v>
      </c>
      <c r="B723" s="18" t="s">
        <v>50</v>
      </c>
      <c r="C723" s="19" t="s">
        <v>324</v>
      </c>
      <c r="D723" s="19" t="s">
        <v>67</v>
      </c>
      <c r="E723" s="19" t="s">
        <v>152</v>
      </c>
      <c r="F723" s="19" t="s">
        <v>111</v>
      </c>
      <c r="G723" s="19" t="s">
        <v>12</v>
      </c>
      <c r="H723" s="19">
        <v>99</v>
      </c>
      <c r="I723" s="19">
        <v>598</v>
      </c>
      <c r="J723" s="19">
        <v>1404</v>
      </c>
      <c r="K723" s="20">
        <f t="shared" si="44"/>
        <v>59202</v>
      </c>
      <c r="L723" s="20">
        <f t="shared" si="45"/>
        <v>138996</v>
      </c>
      <c r="M723" s="20">
        <f t="shared" si="46"/>
        <v>79794</v>
      </c>
      <c r="N723" s="20" t="str">
        <f t="shared" si="47"/>
        <v>profit</v>
      </c>
    </row>
    <row r="724" spans="1:14" ht="15.6" thickTop="1" thickBot="1" x14ac:dyDescent="0.35">
      <c r="A724" s="18">
        <v>45469</v>
      </c>
      <c r="B724" s="18" t="s">
        <v>50</v>
      </c>
      <c r="C724" s="19" t="s">
        <v>325</v>
      </c>
      <c r="D724" s="19" t="s">
        <v>67</v>
      </c>
      <c r="E724" s="19" t="s">
        <v>152</v>
      </c>
      <c r="F724" s="19" t="s">
        <v>69</v>
      </c>
      <c r="G724" s="19" t="s">
        <v>12</v>
      </c>
      <c r="H724" s="19">
        <v>78</v>
      </c>
      <c r="I724" s="19">
        <v>761</v>
      </c>
      <c r="J724" s="19">
        <v>1174</v>
      </c>
      <c r="K724" s="20">
        <f t="shared" si="44"/>
        <v>59358</v>
      </c>
      <c r="L724" s="20">
        <f t="shared" si="45"/>
        <v>91572</v>
      </c>
      <c r="M724" s="20">
        <f t="shared" si="46"/>
        <v>32214</v>
      </c>
      <c r="N724" s="20" t="str">
        <f t="shared" si="47"/>
        <v>profit</v>
      </c>
    </row>
    <row r="725" spans="1:14" ht="15.6" thickTop="1" thickBot="1" x14ac:dyDescent="0.35">
      <c r="A725" s="18">
        <v>45470</v>
      </c>
      <c r="B725" s="18" t="s">
        <v>50</v>
      </c>
      <c r="C725" s="19" t="s">
        <v>326</v>
      </c>
      <c r="D725" s="19" t="s">
        <v>67</v>
      </c>
      <c r="E725" s="19" t="s">
        <v>152</v>
      </c>
      <c r="F725" s="19" t="s">
        <v>78</v>
      </c>
      <c r="G725" s="19" t="s">
        <v>12</v>
      </c>
      <c r="H725" s="19">
        <v>96</v>
      </c>
      <c r="I725" s="19">
        <v>512</v>
      </c>
      <c r="J725" s="19">
        <v>970</v>
      </c>
      <c r="K725" s="20">
        <f t="shared" si="44"/>
        <v>49152</v>
      </c>
      <c r="L725" s="20">
        <f t="shared" si="45"/>
        <v>93120</v>
      </c>
      <c r="M725" s="20">
        <f t="shared" si="46"/>
        <v>43968</v>
      </c>
      <c r="N725" s="20" t="str">
        <f t="shared" si="47"/>
        <v>profit</v>
      </c>
    </row>
    <row r="726" spans="1:14" ht="15.6" thickTop="1" thickBot="1" x14ac:dyDescent="0.35">
      <c r="A726" s="18">
        <v>45471</v>
      </c>
      <c r="B726" s="18" t="s">
        <v>50</v>
      </c>
      <c r="C726" s="19" t="s">
        <v>327</v>
      </c>
      <c r="D726" s="19" t="s">
        <v>67</v>
      </c>
      <c r="E726" s="19" t="s">
        <v>152</v>
      </c>
      <c r="F726" s="19" t="s">
        <v>94</v>
      </c>
      <c r="G726" s="19" t="s">
        <v>12</v>
      </c>
      <c r="H726" s="19">
        <v>85</v>
      </c>
      <c r="I726" s="19">
        <v>765</v>
      </c>
      <c r="J726" s="19">
        <v>1024</v>
      </c>
      <c r="K726" s="20">
        <f t="shared" si="44"/>
        <v>65025</v>
      </c>
      <c r="L726" s="20">
        <f t="shared" si="45"/>
        <v>87040</v>
      </c>
      <c r="M726" s="20">
        <f t="shared" si="46"/>
        <v>22015</v>
      </c>
      <c r="N726" s="20" t="str">
        <f t="shared" si="47"/>
        <v>profit</v>
      </c>
    </row>
    <row r="727" spans="1:14" ht="15.6" thickTop="1" thickBot="1" x14ac:dyDescent="0.35">
      <c r="A727" s="18">
        <v>45495</v>
      </c>
      <c r="B727" s="18" t="s">
        <v>74</v>
      </c>
      <c r="C727" s="19" t="s">
        <v>328</v>
      </c>
      <c r="D727" s="19" t="s">
        <v>67</v>
      </c>
      <c r="E727" s="19" t="s">
        <v>132</v>
      </c>
      <c r="F727" s="19" t="s">
        <v>56</v>
      </c>
      <c r="G727" s="19" t="s">
        <v>8</v>
      </c>
      <c r="H727" s="19">
        <v>59</v>
      </c>
      <c r="I727" s="19">
        <v>663</v>
      </c>
      <c r="J727" s="19">
        <v>872</v>
      </c>
      <c r="K727" s="20">
        <f t="shared" si="44"/>
        <v>39117</v>
      </c>
      <c r="L727" s="20">
        <f t="shared" si="45"/>
        <v>51448</v>
      </c>
      <c r="M727" s="20">
        <f t="shared" si="46"/>
        <v>12331</v>
      </c>
      <c r="N727" s="20" t="str">
        <f t="shared" si="47"/>
        <v>profit</v>
      </c>
    </row>
    <row r="728" spans="1:14" ht="15.6" thickTop="1" thickBot="1" x14ac:dyDescent="0.35">
      <c r="A728" s="18">
        <v>45496</v>
      </c>
      <c r="B728" s="18" t="s">
        <v>74</v>
      </c>
      <c r="C728" s="19" t="s">
        <v>329</v>
      </c>
      <c r="D728" s="19" t="s">
        <v>67</v>
      </c>
      <c r="E728" s="19" t="s">
        <v>132</v>
      </c>
      <c r="F728" s="19" t="s">
        <v>58</v>
      </c>
      <c r="G728" s="19" t="s">
        <v>8</v>
      </c>
      <c r="H728" s="19">
        <v>75</v>
      </c>
      <c r="I728" s="19">
        <v>871</v>
      </c>
      <c r="J728" s="19">
        <v>1274</v>
      </c>
      <c r="K728" s="20">
        <f t="shared" si="44"/>
        <v>65325</v>
      </c>
      <c r="L728" s="20">
        <f t="shared" si="45"/>
        <v>95550</v>
      </c>
      <c r="M728" s="20">
        <f t="shared" si="46"/>
        <v>30225</v>
      </c>
      <c r="N728" s="20" t="str">
        <f t="shared" si="47"/>
        <v>profit</v>
      </c>
    </row>
    <row r="729" spans="1:14" ht="15.6" thickTop="1" thickBot="1" x14ac:dyDescent="0.35">
      <c r="A729" s="18">
        <v>45497</v>
      </c>
      <c r="B729" s="18" t="s">
        <v>74</v>
      </c>
      <c r="C729" s="19" t="s">
        <v>330</v>
      </c>
      <c r="D729" s="19" t="s">
        <v>67</v>
      </c>
      <c r="E729" s="19" t="s">
        <v>132</v>
      </c>
      <c r="F729" s="19" t="s">
        <v>60</v>
      </c>
      <c r="G729" s="19" t="s">
        <v>8</v>
      </c>
      <c r="H729" s="19">
        <v>87</v>
      </c>
      <c r="I729" s="19">
        <v>869</v>
      </c>
      <c r="J729" s="19">
        <v>1247</v>
      </c>
      <c r="K729" s="20">
        <f t="shared" si="44"/>
        <v>75603</v>
      </c>
      <c r="L729" s="20">
        <f t="shared" si="45"/>
        <v>108489</v>
      </c>
      <c r="M729" s="20">
        <f t="shared" si="46"/>
        <v>32886</v>
      </c>
      <c r="N729" s="20" t="str">
        <f t="shared" si="47"/>
        <v>profit</v>
      </c>
    </row>
    <row r="730" spans="1:14" ht="15.6" thickTop="1" thickBot="1" x14ac:dyDescent="0.35">
      <c r="A730" s="18">
        <v>45498</v>
      </c>
      <c r="B730" s="18" t="s">
        <v>74</v>
      </c>
      <c r="C730" s="19" t="s">
        <v>331</v>
      </c>
      <c r="D730" s="19" t="s">
        <v>67</v>
      </c>
      <c r="E730" s="19" t="s">
        <v>132</v>
      </c>
      <c r="F730" s="19" t="s">
        <v>60</v>
      </c>
      <c r="G730" s="19" t="s">
        <v>8</v>
      </c>
      <c r="H730" s="19">
        <v>100</v>
      </c>
      <c r="I730" s="19">
        <v>605</v>
      </c>
      <c r="J730" s="19">
        <v>1249</v>
      </c>
      <c r="K730" s="20">
        <f t="shared" si="44"/>
        <v>60500</v>
      </c>
      <c r="L730" s="20">
        <f t="shared" si="45"/>
        <v>124900</v>
      </c>
      <c r="M730" s="20">
        <f t="shared" si="46"/>
        <v>64400</v>
      </c>
      <c r="N730" s="20" t="str">
        <f t="shared" si="47"/>
        <v>profit</v>
      </c>
    </row>
    <row r="731" spans="1:14" ht="15.6" thickTop="1" thickBot="1" x14ac:dyDescent="0.35">
      <c r="A731" s="18">
        <v>45499</v>
      </c>
      <c r="B731" s="18" t="s">
        <v>74</v>
      </c>
      <c r="C731" s="19" t="s">
        <v>332</v>
      </c>
      <c r="D731" s="19" t="s">
        <v>67</v>
      </c>
      <c r="E731" s="19" t="s">
        <v>132</v>
      </c>
      <c r="F731" s="19" t="s">
        <v>62</v>
      </c>
      <c r="G731" s="19" t="s">
        <v>8</v>
      </c>
      <c r="H731" s="19">
        <v>51</v>
      </c>
      <c r="I731" s="19">
        <v>798</v>
      </c>
      <c r="J731" s="19">
        <v>910</v>
      </c>
      <c r="K731" s="20">
        <f t="shared" si="44"/>
        <v>40698</v>
      </c>
      <c r="L731" s="20">
        <f t="shared" si="45"/>
        <v>46410</v>
      </c>
      <c r="M731" s="20">
        <f t="shared" si="46"/>
        <v>5712</v>
      </c>
      <c r="N731" s="20" t="str">
        <f t="shared" si="47"/>
        <v>profit</v>
      </c>
    </row>
    <row r="732" spans="1:14" ht="15.6" thickTop="1" thickBot="1" x14ac:dyDescent="0.35">
      <c r="A732" s="18">
        <v>45500</v>
      </c>
      <c r="B732" s="18" t="s">
        <v>74</v>
      </c>
      <c r="C732" s="19" t="s">
        <v>333</v>
      </c>
      <c r="D732" s="19" t="s">
        <v>67</v>
      </c>
      <c r="E732" s="19" t="s">
        <v>132</v>
      </c>
      <c r="F732" s="19" t="s">
        <v>64</v>
      </c>
      <c r="G732" s="19" t="s">
        <v>8</v>
      </c>
      <c r="H732" s="19">
        <v>52</v>
      </c>
      <c r="I732" s="19">
        <v>984</v>
      </c>
      <c r="J732" s="19">
        <v>992</v>
      </c>
      <c r="K732" s="20">
        <f t="shared" si="44"/>
        <v>51168</v>
      </c>
      <c r="L732" s="20">
        <f t="shared" si="45"/>
        <v>51584</v>
      </c>
      <c r="M732" s="20">
        <f t="shared" si="46"/>
        <v>416</v>
      </c>
      <c r="N732" s="20" t="str">
        <f t="shared" si="47"/>
        <v>profit</v>
      </c>
    </row>
    <row r="733" spans="1:14" ht="15.6" thickTop="1" thickBot="1" x14ac:dyDescent="0.35">
      <c r="A733" s="18">
        <v>45501</v>
      </c>
      <c r="B733" s="18" t="s">
        <v>74</v>
      </c>
      <c r="C733" s="19" t="s">
        <v>334</v>
      </c>
      <c r="D733" s="19" t="s">
        <v>67</v>
      </c>
      <c r="E733" s="19" t="s">
        <v>132</v>
      </c>
      <c r="F733" s="19" t="s">
        <v>60</v>
      </c>
      <c r="G733" s="19" t="s">
        <v>8</v>
      </c>
      <c r="H733" s="19">
        <v>97</v>
      </c>
      <c r="I733" s="19">
        <v>565</v>
      </c>
      <c r="J733" s="19">
        <v>995</v>
      </c>
      <c r="K733" s="20">
        <f t="shared" si="44"/>
        <v>54805</v>
      </c>
      <c r="L733" s="20">
        <f t="shared" si="45"/>
        <v>96515</v>
      </c>
      <c r="M733" s="20">
        <f t="shared" si="46"/>
        <v>41710</v>
      </c>
      <c r="N733" s="20" t="str">
        <f t="shared" si="47"/>
        <v>profit</v>
      </c>
    </row>
    <row r="734" spans="1:14" ht="15.6" thickTop="1" thickBot="1" x14ac:dyDescent="0.35">
      <c r="A734" s="18">
        <v>45502</v>
      </c>
      <c r="B734" s="18" t="s">
        <v>74</v>
      </c>
      <c r="C734" s="19" t="s">
        <v>335</v>
      </c>
      <c r="D734" s="19" t="s">
        <v>67</v>
      </c>
      <c r="E734" s="19" t="s">
        <v>132</v>
      </c>
      <c r="F734" s="19" t="s">
        <v>109</v>
      </c>
      <c r="G734" s="19" t="s">
        <v>8</v>
      </c>
      <c r="H734" s="19">
        <v>58</v>
      </c>
      <c r="I734" s="19">
        <v>799</v>
      </c>
      <c r="J734" s="19">
        <v>1273</v>
      </c>
      <c r="K734" s="20">
        <f t="shared" si="44"/>
        <v>46342</v>
      </c>
      <c r="L734" s="20">
        <f t="shared" si="45"/>
        <v>73834</v>
      </c>
      <c r="M734" s="20">
        <f t="shared" si="46"/>
        <v>27492</v>
      </c>
      <c r="N734" s="20" t="str">
        <f t="shared" si="47"/>
        <v>profit</v>
      </c>
    </row>
    <row r="735" spans="1:14" ht="15.6" thickTop="1" thickBot="1" x14ac:dyDescent="0.35">
      <c r="A735" s="18">
        <v>45503</v>
      </c>
      <c r="B735" s="18" t="s">
        <v>74</v>
      </c>
      <c r="C735" s="19" t="s">
        <v>336</v>
      </c>
      <c r="D735" s="19" t="s">
        <v>67</v>
      </c>
      <c r="E735" s="19" t="s">
        <v>132</v>
      </c>
      <c r="F735" s="19" t="s">
        <v>7</v>
      </c>
      <c r="G735" s="19" t="s">
        <v>12</v>
      </c>
      <c r="H735" s="19">
        <v>69</v>
      </c>
      <c r="I735" s="19">
        <v>524</v>
      </c>
      <c r="J735" s="19">
        <v>893</v>
      </c>
      <c r="K735" s="20">
        <f t="shared" si="44"/>
        <v>36156</v>
      </c>
      <c r="L735" s="20">
        <f t="shared" si="45"/>
        <v>61617</v>
      </c>
      <c r="M735" s="20">
        <f t="shared" si="46"/>
        <v>25461</v>
      </c>
      <c r="N735" s="20" t="str">
        <f t="shared" si="47"/>
        <v>profit</v>
      </c>
    </row>
    <row r="736" spans="1:14" ht="15.6" thickTop="1" thickBot="1" x14ac:dyDescent="0.35">
      <c r="A736" s="18">
        <v>45504</v>
      </c>
      <c r="B736" s="18" t="s">
        <v>74</v>
      </c>
      <c r="C736" s="19" t="s">
        <v>337</v>
      </c>
      <c r="D736" s="19" t="s">
        <v>67</v>
      </c>
      <c r="E736" s="19" t="s">
        <v>132</v>
      </c>
      <c r="F736" s="19" t="s">
        <v>78</v>
      </c>
      <c r="G736" s="19" t="s">
        <v>12</v>
      </c>
      <c r="H736" s="19">
        <v>81</v>
      </c>
      <c r="I736" s="19">
        <v>903</v>
      </c>
      <c r="J736" s="19">
        <v>1306</v>
      </c>
      <c r="K736" s="20">
        <f t="shared" si="44"/>
        <v>73143</v>
      </c>
      <c r="L736" s="20">
        <f t="shared" si="45"/>
        <v>105786</v>
      </c>
      <c r="M736" s="20">
        <f t="shared" si="46"/>
        <v>32643</v>
      </c>
      <c r="N736" s="20" t="str">
        <f t="shared" si="47"/>
        <v>profit</v>
      </c>
    </row>
    <row r="737" spans="1:14" ht="15.6" thickTop="1" thickBot="1" x14ac:dyDescent="0.35">
      <c r="A737" s="18">
        <v>45505</v>
      </c>
      <c r="B737" s="18" t="s">
        <v>91</v>
      </c>
      <c r="C737" s="19" t="s">
        <v>338</v>
      </c>
      <c r="D737" s="19" t="s">
        <v>67</v>
      </c>
      <c r="E737" s="19" t="s">
        <v>132</v>
      </c>
      <c r="F737" s="19" t="s">
        <v>60</v>
      </c>
      <c r="G737" s="19" t="s">
        <v>12</v>
      </c>
      <c r="H737" s="19">
        <v>89</v>
      </c>
      <c r="I737" s="19">
        <v>584</v>
      </c>
      <c r="J737" s="19">
        <v>777</v>
      </c>
      <c r="K737" s="20">
        <f t="shared" si="44"/>
        <v>51976</v>
      </c>
      <c r="L737" s="20">
        <f t="shared" si="45"/>
        <v>69153</v>
      </c>
      <c r="M737" s="20">
        <f t="shared" si="46"/>
        <v>17177</v>
      </c>
      <c r="N737" s="20" t="str">
        <f t="shared" si="47"/>
        <v>profit</v>
      </c>
    </row>
    <row r="738" spans="1:14" ht="15.6" thickTop="1" thickBot="1" x14ac:dyDescent="0.35">
      <c r="A738" s="18">
        <v>45506</v>
      </c>
      <c r="B738" s="18" t="s">
        <v>91</v>
      </c>
      <c r="C738" s="19" t="s">
        <v>339</v>
      </c>
      <c r="D738" s="19" t="s">
        <v>67</v>
      </c>
      <c r="E738" s="19" t="s">
        <v>132</v>
      </c>
      <c r="F738" s="19" t="s">
        <v>98</v>
      </c>
      <c r="G738" s="19" t="s">
        <v>12</v>
      </c>
      <c r="H738" s="19">
        <v>75</v>
      </c>
      <c r="I738" s="19">
        <v>906</v>
      </c>
      <c r="J738" s="19">
        <v>954</v>
      </c>
      <c r="K738" s="20">
        <f t="shared" si="44"/>
        <v>67950</v>
      </c>
      <c r="L738" s="20">
        <f t="shared" si="45"/>
        <v>71550</v>
      </c>
      <c r="M738" s="20">
        <f t="shared" si="46"/>
        <v>3600</v>
      </c>
      <c r="N738" s="20" t="str">
        <f t="shared" si="47"/>
        <v>profit</v>
      </c>
    </row>
    <row r="739" spans="1:14" ht="15.6" thickTop="1" thickBot="1" x14ac:dyDescent="0.35">
      <c r="A739" s="18">
        <v>45458</v>
      </c>
      <c r="B739" s="18" t="s">
        <v>50</v>
      </c>
      <c r="C739" s="19" t="s">
        <v>147</v>
      </c>
      <c r="D739" s="19" t="s">
        <v>52</v>
      </c>
      <c r="E739" s="19" t="s">
        <v>53</v>
      </c>
      <c r="F739" s="19" t="s">
        <v>60</v>
      </c>
      <c r="G739" s="19" t="s">
        <v>8</v>
      </c>
      <c r="H739" s="19">
        <v>17</v>
      </c>
      <c r="I739" s="19">
        <v>901</v>
      </c>
      <c r="J739" s="19">
        <v>1283</v>
      </c>
      <c r="K739" s="20">
        <f t="shared" si="44"/>
        <v>15317</v>
      </c>
      <c r="L739" s="20">
        <f t="shared" si="45"/>
        <v>21811</v>
      </c>
      <c r="M739" s="20">
        <f t="shared" si="46"/>
        <v>6494</v>
      </c>
      <c r="N739" s="20" t="str">
        <f t="shared" si="47"/>
        <v>profit</v>
      </c>
    </row>
    <row r="740" spans="1:14" ht="15.6" thickTop="1" thickBot="1" x14ac:dyDescent="0.35">
      <c r="A740" s="18">
        <v>45508</v>
      </c>
      <c r="B740" s="18" t="s">
        <v>91</v>
      </c>
      <c r="C740" s="19" t="s">
        <v>340</v>
      </c>
      <c r="D740" s="19" t="s">
        <v>67</v>
      </c>
      <c r="E740" s="19" t="s">
        <v>152</v>
      </c>
      <c r="F740" s="19" t="s">
        <v>111</v>
      </c>
      <c r="G740" s="19" t="s">
        <v>8</v>
      </c>
      <c r="H740" s="19">
        <v>98</v>
      </c>
      <c r="I740" s="19">
        <v>925</v>
      </c>
      <c r="J740" s="19">
        <v>904</v>
      </c>
      <c r="K740" s="20">
        <f t="shared" si="44"/>
        <v>90650</v>
      </c>
      <c r="L740" s="20">
        <f t="shared" si="45"/>
        <v>88592</v>
      </c>
      <c r="M740" s="20">
        <f t="shared" si="46"/>
        <v>-2058</v>
      </c>
      <c r="N740" s="20" t="str">
        <f t="shared" si="47"/>
        <v>loss</v>
      </c>
    </row>
    <row r="741" spans="1:14" ht="15.6" thickTop="1" thickBot="1" x14ac:dyDescent="0.35">
      <c r="A741" s="18">
        <v>45509</v>
      </c>
      <c r="B741" s="18" t="s">
        <v>91</v>
      </c>
      <c r="C741" s="19" t="s">
        <v>341</v>
      </c>
      <c r="D741" s="19" t="s">
        <v>67</v>
      </c>
      <c r="E741" s="19" t="s">
        <v>152</v>
      </c>
      <c r="F741" s="19" t="s">
        <v>69</v>
      </c>
      <c r="G741" s="19" t="s">
        <v>8</v>
      </c>
      <c r="H741" s="19">
        <v>73</v>
      </c>
      <c r="I741" s="19">
        <v>508</v>
      </c>
      <c r="J741" s="19">
        <v>1324</v>
      </c>
      <c r="K741" s="20">
        <f t="shared" si="44"/>
        <v>37084</v>
      </c>
      <c r="L741" s="20">
        <f t="shared" si="45"/>
        <v>96652</v>
      </c>
      <c r="M741" s="20">
        <f t="shared" si="46"/>
        <v>59568</v>
      </c>
      <c r="N741" s="20" t="str">
        <f t="shared" si="47"/>
        <v>profit</v>
      </c>
    </row>
    <row r="742" spans="1:14" ht="15.6" thickTop="1" thickBot="1" x14ac:dyDescent="0.35">
      <c r="A742" s="18">
        <v>45528</v>
      </c>
      <c r="B742" s="18" t="s">
        <v>91</v>
      </c>
      <c r="C742" s="19" t="s">
        <v>342</v>
      </c>
      <c r="D742" s="19" t="s">
        <v>67</v>
      </c>
      <c r="E742" s="19" t="s">
        <v>132</v>
      </c>
      <c r="F742" s="19" t="s">
        <v>73</v>
      </c>
      <c r="G742" s="19" t="s">
        <v>8</v>
      </c>
      <c r="H742" s="19">
        <v>87</v>
      </c>
      <c r="I742" s="19">
        <v>876</v>
      </c>
      <c r="J742" s="19">
        <v>880</v>
      </c>
      <c r="K742" s="20">
        <f t="shared" si="44"/>
        <v>76212</v>
      </c>
      <c r="L742" s="20">
        <f t="shared" si="45"/>
        <v>76560</v>
      </c>
      <c r="M742" s="20">
        <f t="shared" si="46"/>
        <v>348</v>
      </c>
      <c r="N742" s="20" t="str">
        <f t="shared" si="47"/>
        <v>profit</v>
      </c>
    </row>
    <row r="743" spans="1:14" ht="15.6" thickTop="1" thickBot="1" x14ac:dyDescent="0.35">
      <c r="A743" s="18">
        <v>45529</v>
      </c>
      <c r="B743" s="18" t="s">
        <v>91</v>
      </c>
      <c r="C743" s="19" t="s">
        <v>343</v>
      </c>
      <c r="D743" s="19" t="s">
        <v>67</v>
      </c>
      <c r="E743" s="19" t="s">
        <v>132</v>
      </c>
      <c r="F743" s="19" t="s">
        <v>64</v>
      </c>
      <c r="G743" s="19" t="s">
        <v>8</v>
      </c>
      <c r="H743" s="19">
        <v>69</v>
      </c>
      <c r="I743" s="19">
        <v>993</v>
      </c>
      <c r="J743" s="19">
        <v>862</v>
      </c>
      <c r="K743" s="20">
        <f t="shared" si="44"/>
        <v>68517</v>
      </c>
      <c r="L743" s="20">
        <f t="shared" si="45"/>
        <v>59478</v>
      </c>
      <c r="M743" s="20">
        <f t="shared" si="46"/>
        <v>-9039</v>
      </c>
      <c r="N743" s="20" t="str">
        <f t="shared" si="47"/>
        <v>loss</v>
      </c>
    </row>
    <row r="744" spans="1:14" ht="15.6" thickTop="1" thickBot="1" x14ac:dyDescent="0.35">
      <c r="A744" s="18">
        <v>45530</v>
      </c>
      <c r="B744" s="18" t="s">
        <v>91</v>
      </c>
      <c r="C744" s="19" t="s">
        <v>344</v>
      </c>
      <c r="D744" s="19" t="s">
        <v>67</v>
      </c>
      <c r="E744" s="19" t="s">
        <v>132</v>
      </c>
      <c r="F744" s="19" t="s">
        <v>146</v>
      </c>
      <c r="G744" s="19" t="s">
        <v>8</v>
      </c>
      <c r="H744" s="19">
        <v>62</v>
      </c>
      <c r="I744" s="19">
        <v>781</v>
      </c>
      <c r="J744" s="19">
        <v>946</v>
      </c>
      <c r="K744" s="20">
        <f t="shared" si="44"/>
        <v>48422</v>
      </c>
      <c r="L744" s="20">
        <f t="shared" si="45"/>
        <v>58652</v>
      </c>
      <c r="M744" s="20">
        <f t="shared" si="46"/>
        <v>10230</v>
      </c>
      <c r="N744" s="20" t="str">
        <f t="shared" si="47"/>
        <v>profit</v>
      </c>
    </row>
    <row r="745" spans="1:14" ht="15.6" thickTop="1" thickBot="1" x14ac:dyDescent="0.35">
      <c r="A745" s="18">
        <v>45464</v>
      </c>
      <c r="B745" s="18" t="s">
        <v>50</v>
      </c>
      <c r="C745" s="19" t="s">
        <v>148</v>
      </c>
      <c r="D745" s="19" t="s">
        <v>67</v>
      </c>
      <c r="E745" s="19" t="s">
        <v>132</v>
      </c>
      <c r="F745" s="19" t="s">
        <v>78</v>
      </c>
      <c r="G745" s="19" t="s">
        <v>8</v>
      </c>
      <c r="H745" s="19">
        <v>83</v>
      </c>
      <c r="I745" s="19">
        <v>889</v>
      </c>
      <c r="J745" s="19">
        <v>1075</v>
      </c>
      <c r="K745" s="20">
        <f t="shared" si="44"/>
        <v>73787</v>
      </c>
      <c r="L745" s="20">
        <f t="shared" si="45"/>
        <v>89225</v>
      </c>
      <c r="M745" s="20">
        <f t="shared" si="46"/>
        <v>15438</v>
      </c>
      <c r="N745" s="20" t="str">
        <f t="shared" si="47"/>
        <v>profit</v>
      </c>
    </row>
    <row r="746" spans="1:14" ht="15.6" thickTop="1" thickBot="1" x14ac:dyDescent="0.35">
      <c r="A746" s="18">
        <v>45531</v>
      </c>
      <c r="B746" s="18" t="s">
        <v>91</v>
      </c>
      <c r="C746" s="19" t="s">
        <v>345</v>
      </c>
      <c r="D746" s="19" t="s">
        <v>67</v>
      </c>
      <c r="E746" s="19" t="s">
        <v>132</v>
      </c>
      <c r="F746" s="19" t="s">
        <v>78</v>
      </c>
      <c r="G746" s="19" t="s">
        <v>8</v>
      </c>
      <c r="H746" s="19">
        <v>63</v>
      </c>
      <c r="I746" s="19">
        <v>718</v>
      </c>
      <c r="J746" s="19">
        <v>1047</v>
      </c>
      <c r="K746" s="20">
        <f t="shared" si="44"/>
        <v>45234</v>
      </c>
      <c r="L746" s="20">
        <f t="shared" si="45"/>
        <v>65961</v>
      </c>
      <c r="M746" s="20">
        <f t="shared" si="46"/>
        <v>20727</v>
      </c>
      <c r="N746" s="20" t="str">
        <f t="shared" si="47"/>
        <v>profit</v>
      </c>
    </row>
    <row r="747" spans="1:14" ht="15.6" thickTop="1" thickBot="1" x14ac:dyDescent="0.35">
      <c r="A747" s="18">
        <v>45532</v>
      </c>
      <c r="B747" s="18" t="s">
        <v>91</v>
      </c>
      <c r="C747" s="19" t="s">
        <v>346</v>
      </c>
      <c r="D747" s="19" t="s">
        <v>67</v>
      </c>
      <c r="E747" s="19" t="s">
        <v>132</v>
      </c>
      <c r="F747" s="19" t="s">
        <v>185</v>
      </c>
      <c r="G747" s="19" t="s">
        <v>8</v>
      </c>
      <c r="H747" s="19">
        <v>72</v>
      </c>
      <c r="I747" s="19">
        <v>673</v>
      </c>
      <c r="J747" s="19">
        <v>1027</v>
      </c>
      <c r="K747" s="20">
        <f t="shared" si="44"/>
        <v>48456</v>
      </c>
      <c r="L747" s="20">
        <f t="shared" si="45"/>
        <v>73944</v>
      </c>
      <c r="M747" s="20">
        <f t="shared" si="46"/>
        <v>25488</v>
      </c>
      <c r="N747" s="20" t="str">
        <f t="shared" si="47"/>
        <v>profit</v>
      </c>
    </row>
    <row r="748" spans="1:14" ht="15.6" thickTop="1" thickBot="1" x14ac:dyDescent="0.35">
      <c r="A748" s="18">
        <v>45533</v>
      </c>
      <c r="B748" s="18" t="s">
        <v>91</v>
      </c>
      <c r="C748" s="19" t="s">
        <v>347</v>
      </c>
      <c r="D748" s="19" t="s">
        <v>67</v>
      </c>
      <c r="E748" s="19" t="s">
        <v>132</v>
      </c>
      <c r="F748" s="19" t="s">
        <v>187</v>
      </c>
      <c r="G748" s="19" t="s">
        <v>8</v>
      </c>
      <c r="H748" s="19">
        <v>76</v>
      </c>
      <c r="I748" s="19">
        <v>567</v>
      </c>
      <c r="J748" s="19">
        <v>897</v>
      </c>
      <c r="K748" s="20">
        <f t="shared" si="44"/>
        <v>43092</v>
      </c>
      <c r="L748" s="20">
        <f t="shared" si="45"/>
        <v>68172</v>
      </c>
      <c r="M748" s="20">
        <f t="shared" si="46"/>
        <v>25080</v>
      </c>
      <c r="N748" s="20" t="str">
        <f t="shared" si="47"/>
        <v>profit</v>
      </c>
    </row>
    <row r="749" spans="1:14" ht="15.6" thickTop="1" thickBot="1" x14ac:dyDescent="0.35">
      <c r="A749" s="18">
        <v>45534</v>
      </c>
      <c r="B749" s="18" t="s">
        <v>91</v>
      </c>
      <c r="C749" s="19" t="s">
        <v>348</v>
      </c>
      <c r="D749" s="19" t="s">
        <v>67</v>
      </c>
      <c r="E749" s="19" t="s">
        <v>132</v>
      </c>
      <c r="F749" s="19" t="s">
        <v>54</v>
      </c>
      <c r="G749" s="19" t="s">
        <v>12</v>
      </c>
      <c r="H749" s="19">
        <v>70</v>
      </c>
      <c r="I749" s="19">
        <v>751</v>
      </c>
      <c r="J749" s="19">
        <v>1026</v>
      </c>
      <c r="K749" s="20">
        <f t="shared" si="44"/>
        <v>52570</v>
      </c>
      <c r="L749" s="20">
        <f t="shared" si="45"/>
        <v>71820</v>
      </c>
      <c r="M749" s="20">
        <f t="shared" si="46"/>
        <v>19250</v>
      </c>
      <c r="N749" s="20" t="str">
        <f t="shared" si="47"/>
        <v>profit</v>
      </c>
    </row>
    <row r="750" spans="1:14" ht="15.6" thickTop="1" thickBot="1" x14ac:dyDescent="0.35">
      <c r="A750" s="18">
        <v>45536</v>
      </c>
      <c r="B750" s="18" t="s">
        <v>103</v>
      </c>
      <c r="C750" s="19" t="s">
        <v>349</v>
      </c>
      <c r="D750" s="19" t="s">
        <v>67</v>
      </c>
      <c r="E750" s="19" t="s">
        <v>132</v>
      </c>
      <c r="F750" s="19" t="s">
        <v>58</v>
      </c>
      <c r="G750" s="19" t="s">
        <v>12</v>
      </c>
      <c r="H750" s="19">
        <v>56</v>
      </c>
      <c r="I750" s="19">
        <v>559</v>
      </c>
      <c r="J750" s="19">
        <v>1151</v>
      </c>
      <c r="K750" s="20">
        <f t="shared" si="44"/>
        <v>31304</v>
      </c>
      <c r="L750" s="20">
        <f t="shared" si="45"/>
        <v>64456</v>
      </c>
      <c r="M750" s="20">
        <f t="shared" si="46"/>
        <v>33152</v>
      </c>
      <c r="N750" s="20" t="str">
        <f t="shared" si="47"/>
        <v>profit</v>
      </c>
    </row>
    <row r="751" spans="1:14" ht="15.6" thickTop="1" thickBot="1" x14ac:dyDescent="0.35">
      <c r="A751" s="18">
        <v>45537</v>
      </c>
      <c r="B751" s="18" t="s">
        <v>103</v>
      </c>
      <c r="C751" s="19" t="s">
        <v>350</v>
      </c>
      <c r="D751" s="19" t="s">
        <v>67</v>
      </c>
      <c r="E751" s="19" t="s">
        <v>152</v>
      </c>
      <c r="F751" s="19" t="s">
        <v>60</v>
      </c>
      <c r="G751" s="19" t="s">
        <v>12</v>
      </c>
      <c r="H751" s="19">
        <v>72</v>
      </c>
      <c r="I751" s="19">
        <v>719</v>
      </c>
      <c r="J751" s="19">
        <v>911</v>
      </c>
      <c r="K751" s="20">
        <f t="shared" si="44"/>
        <v>51768</v>
      </c>
      <c r="L751" s="20">
        <f t="shared" si="45"/>
        <v>65592</v>
      </c>
      <c r="M751" s="20">
        <f t="shared" si="46"/>
        <v>13824</v>
      </c>
      <c r="N751" s="20" t="str">
        <f t="shared" si="47"/>
        <v>profit</v>
      </c>
    </row>
    <row r="752" spans="1:14" ht="15.6" thickTop="1" thickBot="1" x14ac:dyDescent="0.35">
      <c r="A752" s="18">
        <v>45538</v>
      </c>
      <c r="B752" s="18" t="s">
        <v>103</v>
      </c>
      <c r="C752" s="19" t="s">
        <v>351</v>
      </c>
      <c r="D752" s="19" t="s">
        <v>67</v>
      </c>
      <c r="E752" s="19" t="s">
        <v>152</v>
      </c>
      <c r="F752" s="19" t="s">
        <v>60</v>
      </c>
      <c r="G752" s="19" t="s">
        <v>12</v>
      </c>
      <c r="H752" s="19">
        <v>89</v>
      </c>
      <c r="I752" s="19">
        <v>703</v>
      </c>
      <c r="J752" s="19">
        <v>795</v>
      </c>
      <c r="K752" s="20">
        <f t="shared" si="44"/>
        <v>62567</v>
      </c>
      <c r="L752" s="20">
        <f t="shared" si="45"/>
        <v>70755</v>
      </c>
      <c r="M752" s="20">
        <f t="shared" si="46"/>
        <v>8188</v>
      </c>
      <c r="N752" s="20" t="str">
        <f t="shared" si="47"/>
        <v>profit</v>
      </c>
    </row>
    <row r="753" spans="1:14" ht="15.6" thickTop="1" thickBot="1" x14ac:dyDescent="0.35">
      <c r="A753" s="18">
        <v>45539</v>
      </c>
      <c r="B753" s="18" t="s">
        <v>103</v>
      </c>
      <c r="C753" s="19" t="s">
        <v>352</v>
      </c>
      <c r="D753" s="19" t="s">
        <v>67</v>
      </c>
      <c r="E753" s="19" t="s">
        <v>152</v>
      </c>
      <c r="F753" s="19" t="s">
        <v>62</v>
      </c>
      <c r="G753" s="19" t="s">
        <v>8</v>
      </c>
      <c r="H753" s="19">
        <v>77</v>
      </c>
      <c r="I753" s="19">
        <v>780</v>
      </c>
      <c r="J753" s="19">
        <v>967</v>
      </c>
      <c r="K753" s="20">
        <f t="shared" si="44"/>
        <v>60060</v>
      </c>
      <c r="L753" s="20">
        <f t="shared" si="45"/>
        <v>74459</v>
      </c>
      <c r="M753" s="20">
        <f t="shared" si="46"/>
        <v>14399</v>
      </c>
      <c r="N753" s="20" t="str">
        <f t="shared" si="47"/>
        <v>profit</v>
      </c>
    </row>
    <row r="754" spans="1:14" ht="15.6" thickTop="1" thickBot="1" x14ac:dyDescent="0.35">
      <c r="A754" s="18">
        <v>45541</v>
      </c>
      <c r="B754" s="18" t="s">
        <v>103</v>
      </c>
      <c r="C754" s="19" t="s">
        <v>353</v>
      </c>
      <c r="D754" s="19" t="s">
        <v>67</v>
      </c>
      <c r="E754" s="19" t="s">
        <v>152</v>
      </c>
      <c r="F754" s="19" t="s">
        <v>60</v>
      </c>
      <c r="G754" s="19" t="s">
        <v>8</v>
      </c>
      <c r="H754" s="19">
        <v>54</v>
      </c>
      <c r="I754" s="19">
        <v>762</v>
      </c>
      <c r="J754" s="19">
        <v>1186</v>
      </c>
      <c r="K754" s="20">
        <f t="shared" si="44"/>
        <v>41148</v>
      </c>
      <c r="L754" s="20">
        <f t="shared" si="45"/>
        <v>64044</v>
      </c>
      <c r="M754" s="20">
        <f t="shared" si="46"/>
        <v>22896</v>
      </c>
      <c r="N754" s="20" t="str">
        <f t="shared" si="47"/>
        <v>profit</v>
      </c>
    </row>
    <row r="755" spans="1:14" ht="15.6" thickTop="1" thickBot="1" x14ac:dyDescent="0.35">
      <c r="A755" s="18">
        <v>45542</v>
      </c>
      <c r="B755" s="18" t="s">
        <v>103</v>
      </c>
      <c r="C755" s="19" t="s">
        <v>354</v>
      </c>
      <c r="D755" s="19" t="s">
        <v>67</v>
      </c>
      <c r="E755" s="19" t="s">
        <v>152</v>
      </c>
      <c r="F755" s="19" t="s">
        <v>109</v>
      </c>
      <c r="G755" s="19" t="s">
        <v>12</v>
      </c>
      <c r="H755" s="19">
        <v>91</v>
      </c>
      <c r="I755" s="19">
        <v>647</v>
      </c>
      <c r="J755" s="19">
        <v>1073</v>
      </c>
      <c r="K755" s="20">
        <f t="shared" si="44"/>
        <v>58877</v>
      </c>
      <c r="L755" s="20">
        <f t="shared" si="45"/>
        <v>97643</v>
      </c>
      <c r="M755" s="20">
        <f t="shared" si="46"/>
        <v>38766</v>
      </c>
      <c r="N755" s="20" t="str">
        <f t="shared" si="47"/>
        <v>profit</v>
      </c>
    </row>
    <row r="756" spans="1:14" ht="15.6" thickTop="1" thickBot="1" x14ac:dyDescent="0.35">
      <c r="A756" s="18">
        <v>45475</v>
      </c>
      <c r="B756" s="18" t="s">
        <v>74</v>
      </c>
      <c r="C756" s="19" t="s">
        <v>149</v>
      </c>
      <c r="D756" s="19" t="s">
        <v>52</v>
      </c>
      <c r="E756" s="19" t="s">
        <v>71</v>
      </c>
      <c r="F756" s="19" t="s">
        <v>78</v>
      </c>
      <c r="G756" s="19" t="s">
        <v>8</v>
      </c>
      <c r="H756" s="19">
        <v>14</v>
      </c>
      <c r="I756" s="19">
        <v>684</v>
      </c>
      <c r="J756" s="19">
        <v>1483</v>
      </c>
      <c r="K756" s="20">
        <f t="shared" si="44"/>
        <v>9576</v>
      </c>
      <c r="L756" s="20">
        <f t="shared" si="45"/>
        <v>20762</v>
      </c>
      <c r="M756" s="20">
        <f t="shared" si="46"/>
        <v>11186</v>
      </c>
      <c r="N756" s="20" t="str">
        <f t="shared" si="47"/>
        <v>profit</v>
      </c>
    </row>
    <row r="757" spans="1:14" ht="15.6" thickTop="1" thickBot="1" x14ac:dyDescent="0.35">
      <c r="A757" s="18">
        <v>45555</v>
      </c>
      <c r="B757" s="18" t="s">
        <v>103</v>
      </c>
      <c r="C757" s="19" t="s">
        <v>355</v>
      </c>
      <c r="D757" s="19" t="s">
        <v>67</v>
      </c>
      <c r="E757" s="19" t="s">
        <v>152</v>
      </c>
      <c r="F757" s="19" t="s">
        <v>78</v>
      </c>
      <c r="G757" s="19" t="s">
        <v>12</v>
      </c>
      <c r="H757" s="19">
        <v>63</v>
      </c>
      <c r="I757" s="19">
        <v>720</v>
      </c>
      <c r="J757" s="19">
        <v>1458</v>
      </c>
      <c r="K757" s="20">
        <f t="shared" si="44"/>
        <v>45360</v>
      </c>
      <c r="L757" s="20">
        <f t="shared" si="45"/>
        <v>91854</v>
      </c>
      <c r="M757" s="20">
        <f t="shared" si="46"/>
        <v>46494</v>
      </c>
      <c r="N757" s="20" t="str">
        <f t="shared" si="47"/>
        <v>profit</v>
      </c>
    </row>
    <row r="758" spans="1:14" ht="15.6" thickTop="1" thickBot="1" x14ac:dyDescent="0.35">
      <c r="A758" s="18">
        <v>45556</v>
      </c>
      <c r="B758" s="18" t="s">
        <v>103</v>
      </c>
      <c r="C758" s="19" t="s">
        <v>356</v>
      </c>
      <c r="D758" s="19" t="s">
        <v>67</v>
      </c>
      <c r="E758" s="19" t="s">
        <v>152</v>
      </c>
      <c r="F758" s="19" t="s">
        <v>62</v>
      </c>
      <c r="G758" s="19" t="s">
        <v>12</v>
      </c>
      <c r="H758" s="19">
        <v>66</v>
      </c>
      <c r="I758" s="19">
        <v>958</v>
      </c>
      <c r="J758" s="19">
        <v>1017</v>
      </c>
      <c r="K758" s="20">
        <f t="shared" si="44"/>
        <v>63228</v>
      </c>
      <c r="L758" s="20">
        <f t="shared" si="45"/>
        <v>67122</v>
      </c>
      <c r="M758" s="20">
        <f t="shared" si="46"/>
        <v>3894</v>
      </c>
      <c r="N758" s="20" t="str">
        <f t="shared" si="47"/>
        <v>profit</v>
      </c>
    </row>
    <row r="759" spans="1:14" ht="15.6" thickTop="1" thickBot="1" x14ac:dyDescent="0.35">
      <c r="A759" s="18">
        <v>45557</v>
      </c>
      <c r="B759" s="18" t="s">
        <v>103</v>
      </c>
      <c r="C759" s="19" t="s">
        <v>357</v>
      </c>
      <c r="D759" s="19" t="s">
        <v>67</v>
      </c>
      <c r="E759" s="19" t="s">
        <v>152</v>
      </c>
      <c r="F759" s="19" t="s">
        <v>78</v>
      </c>
      <c r="G759" s="19" t="s">
        <v>12</v>
      </c>
      <c r="H759" s="19">
        <v>54</v>
      </c>
      <c r="I759" s="19">
        <v>663</v>
      </c>
      <c r="J759" s="19">
        <v>943</v>
      </c>
      <c r="K759" s="20">
        <f t="shared" si="44"/>
        <v>35802</v>
      </c>
      <c r="L759" s="20">
        <f t="shared" si="45"/>
        <v>50922</v>
      </c>
      <c r="M759" s="20">
        <f t="shared" si="46"/>
        <v>15120</v>
      </c>
      <c r="N759" s="20" t="str">
        <f t="shared" si="47"/>
        <v>profit</v>
      </c>
    </row>
    <row r="760" spans="1:14" ht="15.6" thickTop="1" thickBot="1" x14ac:dyDescent="0.35">
      <c r="A760" s="18">
        <v>45558</v>
      </c>
      <c r="B760" s="18" t="s">
        <v>103</v>
      </c>
      <c r="C760" s="19" t="s">
        <v>358</v>
      </c>
      <c r="D760" s="19" t="s">
        <v>67</v>
      </c>
      <c r="E760" s="19" t="s">
        <v>152</v>
      </c>
      <c r="F760" s="19" t="s">
        <v>83</v>
      </c>
      <c r="G760" s="19" t="s">
        <v>8</v>
      </c>
      <c r="H760" s="19">
        <v>73</v>
      </c>
      <c r="I760" s="19">
        <v>540</v>
      </c>
      <c r="J760" s="19">
        <v>1397</v>
      </c>
      <c r="K760" s="20">
        <f t="shared" si="44"/>
        <v>39420</v>
      </c>
      <c r="L760" s="20">
        <f t="shared" si="45"/>
        <v>101981</v>
      </c>
      <c r="M760" s="20">
        <f t="shared" si="46"/>
        <v>62561</v>
      </c>
      <c r="N760" s="20" t="str">
        <f t="shared" si="47"/>
        <v>profit</v>
      </c>
    </row>
    <row r="761" spans="1:14" ht="15.6" thickTop="1" thickBot="1" x14ac:dyDescent="0.35">
      <c r="A761" s="18">
        <v>45559</v>
      </c>
      <c r="B761" s="18" t="s">
        <v>103</v>
      </c>
      <c r="C761" s="19" t="s">
        <v>359</v>
      </c>
      <c r="D761" s="19" t="s">
        <v>67</v>
      </c>
      <c r="E761" s="19" t="s">
        <v>152</v>
      </c>
      <c r="F761" s="19" t="s">
        <v>62</v>
      </c>
      <c r="G761" s="19" t="s">
        <v>12</v>
      </c>
      <c r="H761" s="19">
        <v>76</v>
      </c>
      <c r="I761" s="19">
        <v>744</v>
      </c>
      <c r="J761" s="19">
        <v>1145</v>
      </c>
      <c r="K761" s="20">
        <f t="shared" si="44"/>
        <v>56544</v>
      </c>
      <c r="L761" s="20">
        <f t="shared" si="45"/>
        <v>87020</v>
      </c>
      <c r="M761" s="20">
        <f t="shared" si="46"/>
        <v>30476</v>
      </c>
      <c r="N761" s="20" t="str">
        <f t="shared" si="47"/>
        <v>profit</v>
      </c>
    </row>
    <row r="762" spans="1:14" ht="15.6" thickTop="1" thickBot="1" x14ac:dyDescent="0.35">
      <c r="A762" s="18">
        <v>45560</v>
      </c>
      <c r="B762" s="18" t="s">
        <v>103</v>
      </c>
      <c r="C762" s="19" t="s">
        <v>360</v>
      </c>
      <c r="D762" s="19" t="s">
        <v>67</v>
      </c>
      <c r="E762" s="19" t="s">
        <v>152</v>
      </c>
      <c r="F762" s="19" t="s">
        <v>86</v>
      </c>
      <c r="G762" s="19" t="s">
        <v>12</v>
      </c>
      <c r="H762" s="19">
        <v>94</v>
      </c>
      <c r="I762" s="19">
        <v>874</v>
      </c>
      <c r="J762" s="19">
        <v>895</v>
      </c>
      <c r="K762" s="20">
        <f t="shared" si="44"/>
        <v>82156</v>
      </c>
      <c r="L762" s="20">
        <f t="shared" si="45"/>
        <v>84130</v>
      </c>
      <c r="M762" s="20">
        <f t="shared" si="46"/>
        <v>1974</v>
      </c>
      <c r="N762" s="20" t="str">
        <f t="shared" si="47"/>
        <v>profit</v>
      </c>
    </row>
    <row r="763" spans="1:14" ht="15.6" thickTop="1" thickBot="1" x14ac:dyDescent="0.35">
      <c r="A763" s="18">
        <v>45561</v>
      </c>
      <c r="B763" s="18" t="s">
        <v>103</v>
      </c>
      <c r="C763" s="19" t="s">
        <v>361</v>
      </c>
      <c r="D763" s="19" t="s">
        <v>67</v>
      </c>
      <c r="E763" s="19" t="s">
        <v>152</v>
      </c>
      <c r="F763" s="19" t="s">
        <v>88</v>
      </c>
      <c r="G763" s="19" t="s">
        <v>12</v>
      </c>
      <c r="H763" s="19">
        <v>97</v>
      </c>
      <c r="I763" s="19">
        <v>752</v>
      </c>
      <c r="J763" s="19">
        <v>1286</v>
      </c>
      <c r="K763" s="20">
        <f t="shared" si="44"/>
        <v>72944</v>
      </c>
      <c r="L763" s="20">
        <f t="shared" si="45"/>
        <v>124742</v>
      </c>
      <c r="M763" s="20">
        <f t="shared" si="46"/>
        <v>51798</v>
      </c>
      <c r="N763" s="20" t="str">
        <f t="shared" si="47"/>
        <v>profit</v>
      </c>
    </row>
    <row r="764" spans="1:14" ht="15.6" thickTop="1" thickBot="1" x14ac:dyDescent="0.35">
      <c r="A764" s="18">
        <v>45569</v>
      </c>
      <c r="B764" s="18" t="s">
        <v>118</v>
      </c>
      <c r="C764" s="19" t="s">
        <v>362</v>
      </c>
      <c r="D764" s="19" t="s">
        <v>67</v>
      </c>
      <c r="E764" s="19" t="s">
        <v>132</v>
      </c>
      <c r="F764" s="19" t="s">
        <v>64</v>
      </c>
      <c r="G764" s="19" t="s">
        <v>8</v>
      </c>
      <c r="H764" s="19">
        <v>77</v>
      </c>
      <c r="I764" s="19">
        <v>951</v>
      </c>
      <c r="J764" s="19">
        <v>1432</v>
      </c>
      <c r="K764" s="20">
        <f t="shared" si="44"/>
        <v>73227</v>
      </c>
      <c r="L764" s="20">
        <f t="shared" si="45"/>
        <v>110264</v>
      </c>
      <c r="M764" s="20">
        <f t="shared" si="46"/>
        <v>37037</v>
      </c>
      <c r="N764" s="20" t="str">
        <f t="shared" si="47"/>
        <v>profit</v>
      </c>
    </row>
    <row r="765" spans="1:14" ht="15.6" thickTop="1" thickBot="1" x14ac:dyDescent="0.35">
      <c r="A765" s="18">
        <v>45570</v>
      </c>
      <c r="B765" s="18" t="s">
        <v>118</v>
      </c>
      <c r="C765" s="19" t="s">
        <v>363</v>
      </c>
      <c r="D765" s="19" t="s">
        <v>67</v>
      </c>
      <c r="E765" s="19" t="s">
        <v>132</v>
      </c>
      <c r="F765" s="19" t="s">
        <v>146</v>
      </c>
      <c r="G765" s="19" t="s">
        <v>8</v>
      </c>
      <c r="H765" s="19">
        <v>52</v>
      </c>
      <c r="I765" s="19">
        <v>633</v>
      </c>
      <c r="J765" s="19">
        <v>1226</v>
      </c>
      <c r="K765" s="20">
        <f t="shared" si="44"/>
        <v>32916</v>
      </c>
      <c r="L765" s="20">
        <f t="shared" si="45"/>
        <v>63752</v>
      </c>
      <c r="M765" s="20">
        <f t="shared" si="46"/>
        <v>30836</v>
      </c>
      <c r="N765" s="20" t="str">
        <f t="shared" si="47"/>
        <v>profit</v>
      </c>
    </row>
    <row r="766" spans="1:14" ht="15.6" thickTop="1" thickBot="1" x14ac:dyDescent="0.35">
      <c r="A766" s="18">
        <v>45572</v>
      </c>
      <c r="B766" s="18" t="s">
        <v>118</v>
      </c>
      <c r="C766" s="19" t="s">
        <v>364</v>
      </c>
      <c r="D766" s="19" t="s">
        <v>67</v>
      </c>
      <c r="E766" s="19" t="s">
        <v>132</v>
      </c>
      <c r="F766" s="19" t="s">
        <v>185</v>
      </c>
      <c r="G766" s="19" t="s">
        <v>8</v>
      </c>
      <c r="H766" s="19">
        <v>80</v>
      </c>
      <c r="I766" s="19">
        <v>982</v>
      </c>
      <c r="J766" s="19">
        <v>1224</v>
      </c>
      <c r="K766" s="20">
        <f t="shared" si="44"/>
        <v>78560</v>
      </c>
      <c r="L766" s="20">
        <f t="shared" si="45"/>
        <v>97920</v>
      </c>
      <c r="M766" s="20">
        <f t="shared" si="46"/>
        <v>19360</v>
      </c>
      <c r="N766" s="20" t="str">
        <f t="shared" si="47"/>
        <v>profit</v>
      </c>
    </row>
    <row r="767" spans="1:14" ht="15.6" thickTop="1" thickBot="1" x14ac:dyDescent="0.35">
      <c r="A767" s="18">
        <v>45573</v>
      </c>
      <c r="B767" s="18" t="s">
        <v>118</v>
      </c>
      <c r="C767" s="19" t="s">
        <v>365</v>
      </c>
      <c r="D767" s="19" t="s">
        <v>67</v>
      </c>
      <c r="E767" s="19" t="s">
        <v>132</v>
      </c>
      <c r="F767" s="19" t="s">
        <v>187</v>
      </c>
      <c r="G767" s="19" t="s">
        <v>8</v>
      </c>
      <c r="H767" s="19">
        <v>81</v>
      </c>
      <c r="I767" s="19">
        <v>917</v>
      </c>
      <c r="J767" s="19">
        <v>1344</v>
      </c>
      <c r="K767" s="20">
        <f t="shared" si="44"/>
        <v>74277</v>
      </c>
      <c r="L767" s="20">
        <f t="shared" si="45"/>
        <v>108864</v>
      </c>
      <c r="M767" s="20">
        <f t="shared" si="46"/>
        <v>34587</v>
      </c>
      <c r="N767" s="20" t="str">
        <f t="shared" si="47"/>
        <v>profit</v>
      </c>
    </row>
    <row r="768" spans="1:14" ht="15.6" thickTop="1" thickBot="1" x14ac:dyDescent="0.35">
      <c r="A768" s="18">
        <v>45574</v>
      </c>
      <c r="B768" s="18" t="s">
        <v>118</v>
      </c>
      <c r="C768" s="19" t="s">
        <v>366</v>
      </c>
      <c r="D768" s="19" t="s">
        <v>67</v>
      </c>
      <c r="E768" s="19" t="s">
        <v>152</v>
      </c>
      <c r="F768" s="19" t="s">
        <v>54</v>
      </c>
      <c r="G768" s="19" t="s">
        <v>8</v>
      </c>
      <c r="H768" s="19">
        <v>63</v>
      </c>
      <c r="I768" s="19">
        <v>747</v>
      </c>
      <c r="J768" s="19">
        <v>778</v>
      </c>
      <c r="K768" s="20">
        <f t="shared" si="44"/>
        <v>47061</v>
      </c>
      <c r="L768" s="20">
        <f t="shared" si="45"/>
        <v>49014</v>
      </c>
      <c r="M768" s="20">
        <f t="shared" si="46"/>
        <v>1953</v>
      </c>
      <c r="N768" s="20" t="str">
        <f t="shared" si="47"/>
        <v>profit</v>
      </c>
    </row>
    <row r="769" spans="1:14" ht="15.6" thickTop="1" thickBot="1" x14ac:dyDescent="0.35">
      <c r="A769" s="18">
        <v>45488</v>
      </c>
      <c r="B769" s="18" t="s">
        <v>74</v>
      </c>
      <c r="C769" s="19" t="s">
        <v>150</v>
      </c>
      <c r="D769" s="19" t="s">
        <v>80</v>
      </c>
      <c r="E769" s="19" t="s">
        <v>10</v>
      </c>
      <c r="F769" s="19" t="s">
        <v>73</v>
      </c>
      <c r="G769" s="19" t="s">
        <v>8</v>
      </c>
      <c r="H769" s="19">
        <v>23</v>
      </c>
      <c r="I769" s="19">
        <v>559</v>
      </c>
      <c r="J769" s="19">
        <v>1456</v>
      </c>
      <c r="K769" s="20">
        <f t="shared" si="44"/>
        <v>12857</v>
      </c>
      <c r="L769" s="20">
        <f t="shared" si="45"/>
        <v>33488</v>
      </c>
      <c r="M769" s="20">
        <f t="shared" si="46"/>
        <v>20631</v>
      </c>
      <c r="N769" s="20" t="str">
        <f t="shared" si="47"/>
        <v>profit</v>
      </c>
    </row>
    <row r="770" spans="1:14" ht="15.6" thickTop="1" thickBot="1" x14ac:dyDescent="0.35">
      <c r="A770" s="18">
        <v>45575</v>
      </c>
      <c r="B770" s="18" t="s">
        <v>118</v>
      </c>
      <c r="C770" s="19" t="s">
        <v>367</v>
      </c>
      <c r="D770" s="19" t="s">
        <v>67</v>
      </c>
      <c r="E770" s="19" t="s">
        <v>152</v>
      </c>
      <c r="F770" s="19" t="s">
        <v>56</v>
      </c>
      <c r="G770" s="19" t="s">
        <v>8</v>
      </c>
      <c r="H770" s="19">
        <v>88</v>
      </c>
      <c r="I770" s="19">
        <v>978</v>
      </c>
      <c r="J770" s="19">
        <v>1231</v>
      </c>
      <c r="K770" s="20">
        <f t="shared" ref="K770:K833" si="48">H770*I770</f>
        <v>86064</v>
      </c>
      <c r="L770" s="20">
        <f t="shared" ref="L770:L833" si="49">H770*J770</f>
        <v>108328</v>
      </c>
      <c r="M770" s="20">
        <f t="shared" ref="M770:M833" si="50">L770-K770</f>
        <v>22264</v>
      </c>
      <c r="N770" s="20" t="str">
        <f t="shared" ref="N770:N833" si="51">IF(M770&gt;0,"profit","loss")</f>
        <v>profit</v>
      </c>
    </row>
    <row r="771" spans="1:14" ht="15.6" thickTop="1" thickBot="1" x14ac:dyDescent="0.35">
      <c r="A771" s="18">
        <v>45576</v>
      </c>
      <c r="B771" s="18" t="s">
        <v>118</v>
      </c>
      <c r="C771" s="19" t="s">
        <v>368</v>
      </c>
      <c r="D771" s="19" t="s">
        <v>67</v>
      </c>
      <c r="E771" s="19" t="s">
        <v>152</v>
      </c>
      <c r="F771" s="19" t="s">
        <v>58</v>
      </c>
      <c r="G771" s="19" t="s">
        <v>8</v>
      </c>
      <c r="H771" s="19">
        <v>82</v>
      </c>
      <c r="I771" s="19">
        <v>652</v>
      </c>
      <c r="J771" s="19">
        <v>994</v>
      </c>
      <c r="K771" s="20">
        <f t="shared" si="48"/>
        <v>53464</v>
      </c>
      <c r="L771" s="20">
        <f t="shared" si="49"/>
        <v>81508</v>
      </c>
      <c r="M771" s="20">
        <f t="shared" si="50"/>
        <v>28044</v>
      </c>
      <c r="N771" s="20" t="str">
        <f t="shared" si="51"/>
        <v>profit</v>
      </c>
    </row>
    <row r="772" spans="1:14" ht="15.6" thickTop="1" thickBot="1" x14ac:dyDescent="0.35">
      <c r="A772" s="18">
        <v>45577</v>
      </c>
      <c r="B772" s="18" t="s">
        <v>118</v>
      </c>
      <c r="C772" s="19" t="s">
        <v>369</v>
      </c>
      <c r="D772" s="19" t="s">
        <v>67</v>
      </c>
      <c r="E772" s="19" t="s">
        <v>152</v>
      </c>
      <c r="F772" s="19" t="s">
        <v>60</v>
      </c>
      <c r="G772" s="19" t="s">
        <v>8</v>
      </c>
      <c r="H772" s="19">
        <v>80</v>
      </c>
      <c r="I772" s="19">
        <v>841</v>
      </c>
      <c r="J772" s="19">
        <v>1490</v>
      </c>
      <c r="K772" s="20">
        <f t="shared" si="48"/>
        <v>67280</v>
      </c>
      <c r="L772" s="20">
        <f t="shared" si="49"/>
        <v>119200</v>
      </c>
      <c r="M772" s="20">
        <f t="shared" si="50"/>
        <v>51920</v>
      </c>
      <c r="N772" s="20" t="str">
        <f t="shared" si="51"/>
        <v>profit</v>
      </c>
    </row>
    <row r="773" spans="1:14" ht="15.6" thickTop="1" thickBot="1" x14ac:dyDescent="0.35">
      <c r="A773" s="18">
        <v>45579</v>
      </c>
      <c r="B773" s="18" t="s">
        <v>118</v>
      </c>
      <c r="C773" s="19" t="s">
        <v>370</v>
      </c>
      <c r="D773" s="19" t="s">
        <v>67</v>
      </c>
      <c r="E773" s="19" t="s">
        <v>152</v>
      </c>
      <c r="F773" s="19" t="s">
        <v>62</v>
      </c>
      <c r="G773" s="19" t="s">
        <v>12</v>
      </c>
      <c r="H773" s="19">
        <v>70</v>
      </c>
      <c r="I773" s="19">
        <v>798</v>
      </c>
      <c r="J773" s="19">
        <v>1318</v>
      </c>
      <c r="K773" s="20">
        <f t="shared" si="48"/>
        <v>55860</v>
      </c>
      <c r="L773" s="20">
        <f t="shared" si="49"/>
        <v>92260</v>
      </c>
      <c r="M773" s="20">
        <f t="shared" si="50"/>
        <v>36400</v>
      </c>
      <c r="N773" s="20" t="str">
        <f t="shared" si="51"/>
        <v>profit</v>
      </c>
    </row>
    <row r="774" spans="1:14" ht="15.6" thickTop="1" thickBot="1" x14ac:dyDescent="0.35">
      <c r="A774" s="18">
        <v>45592</v>
      </c>
      <c r="B774" s="18" t="s">
        <v>118</v>
      </c>
      <c r="C774" s="19" t="s">
        <v>371</v>
      </c>
      <c r="D774" s="19" t="s">
        <v>67</v>
      </c>
      <c r="E774" s="19" t="s">
        <v>68</v>
      </c>
      <c r="F774" s="19" t="s">
        <v>146</v>
      </c>
      <c r="G774" s="19" t="s">
        <v>12</v>
      </c>
      <c r="H774" s="19">
        <v>69</v>
      </c>
      <c r="I774" s="19">
        <v>921</v>
      </c>
      <c r="J774" s="19">
        <v>1177</v>
      </c>
      <c r="K774" s="20">
        <f t="shared" si="48"/>
        <v>63549</v>
      </c>
      <c r="L774" s="20">
        <f t="shared" si="49"/>
        <v>81213</v>
      </c>
      <c r="M774" s="20">
        <f t="shared" si="50"/>
        <v>17664</v>
      </c>
      <c r="N774" s="20" t="str">
        <f t="shared" si="51"/>
        <v>profit</v>
      </c>
    </row>
    <row r="775" spans="1:14" ht="15.6" thickTop="1" thickBot="1" x14ac:dyDescent="0.35">
      <c r="A775" s="18">
        <v>45593</v>
      </c>
      <c r="B775" s="18" t="s">
        <v>118</v>
      </c>
      <c r="C775" s="19" t="s">
        <v>372</v>
      </c>
      <c r="D775" s="19" t="s">
        <v>67</v>
      </c>
      <c r="E775" s="19" t="s">
        <v>68</v>
      </c>
      <c r="F775" s="19" t="s">
        <v>78</v>
      </c>
      <c r="G775" s="19" t="s">
        <v>12</v>
      </c>
      <c r="H775" s="19">
        <v>60</v>
      </c>
      <c r="I775" s="19">
        <v>729</v>
      </c>
      <c r="J775" s="19">
        <v>759</v>
      </c>
      <c r="K775" s="20">
        <f t="shared" si="48"/>
        <v>43740</v>
      </c>
      <c r="L775" s="20">
        <f t="shared" si="49"/>
        <v>45540</v>
      </c>
      <c r="M775" s="20">
        <f t="shared" si="50"/>
        <v>1800</v>
      </c>
      <c r="N775" s="20" t="str">
        <f t="shared" si="51"/>
        <v>profit</v>
      </c>
    </row>
    <row r="776" spans="1:14" ht="15.6" thickTop="1" thickBot="1" x14ac:dyDescent="0.35">
      <c r="A776" s="18">
        <v>45594</v>
      </c>
      <c r="B776" s="18" t="s">
        <v>118</v>
      </c>
      <c r="C776" s="19" t="s">
        <v>373</v>
      </c>
      <c r="D776" s="19" t="s">
        <v>67</v>
      </c>
      <c r="E776" s="19" t="s">
        <v>68</v>
      </c>
      <c r="F776" s="19" t="s">
        <v>185</v>
      </c>
      <c r="G776" s="19" t="s">
        <v>8</v>
      </c>
      <c r="H776" s="19">
        <v>99</v>
      </c>
      <c r="I776" s="19">
        <v>880</v>
      </c>
      <c r="J776" s="19">
        <v>1318</v>
      </c>
      <c r="K776" s="20">
        <f t="shared" si="48"/>
        <v>87120</v>
      </c>
      <c r="L776" s="20">
        <f t="shared" si="49"/>
        <v>130482</v>
      </c>
      <c r="M776" s="20">
        <f t="shared" si="50"/>
        <v>43362</v>
      </c>
      <c r="N776" s="20" t="str">
        <f t="shared" si="51"/>
        <v>profit</v>
      </c>
    </row>
    <row r="777" spans="1:14" ht="15.6" thickTop="1" thickBot="1" x14ac:dyDescent="0.35">
      <c r="A777" s="18">
        <v>45595</v>
      </c>
      <c r="B777" s="18" t="s">
        <v>118</v>
      </c>
      <c r="C777" s="19" t="s">
        <v>374</v>
      </c>
      <c r="D777" s="19" t="s">
        <v>67</v>
      </c>
      <c r="E777" s="19" t="s">
        <v>68</v>
      </c>
      <c r="F777" s="19" t="s">
        <v>187</v>
      </c>
      <c r="G777" s="19" t="s">
        <v>12</v>
      </c>
      <c r="H777" s="19">
        <v>88</v>
      </c>
      <c r="I777" s="19">
        <v>552</v>
      </c>
      <c r="J777" s="19">
        <v>1422</v>
      </c>
      <c r="K777" s="20">
        <f t="shared" si="48"/>
        <v>48576</v>
      </c>
      <c r="L777" s="20">
        <f t="shared" si="49"/>
        <v>125136</v>
      </c>
      <c r="M777" s="20">
        <f t="shared" si="50"/>
        <v>76560</v>
      </c>
      <c r="N777" s="20" t="str">
        <f t="shared" si="51"/>
        <v>profit</v>
      </c>
    </row>
    <row r="778" spans="1:14" ht="15.6" thickTop="1" thickBot="1" x14ac:dyDescent="0.35">
      <c r="A778" s="18">
        <v>45603</v>
      </c>
      <c r="B778" s="18" t="s">
        <v>193</v>
      </c>
      <c r="C778" s="19" t="s">
        <v>375</v>
      </c>
      <c r="D778" s="19" t="s">
        <v>67</v>
      </c>
      <c r="E778" s="19" t="s">
        <v>195</v>
      </c>
      <c r="F778" s="19" t="s">
        <v>60</v>
      </c>
      <c r="G778" s="19" t="s">
        <v>8</v>
      </c>
      <c r="H778" s="19">
        <v>60</v>
      </c>
      <c r="I778" s="19">
        <v>827</v>
      </c>
      <c r="J778" s="19">
        <v>762</v>
      </c>
      <c r="K778" s="20">
        <f t="shared" si="48"/>
        <v>49620</v>
      </c>
      <c r="L778" s="20">
        <f t="shared" si="49"/>
        <v>45720</v>
      </c>
      <c r="M778" s="20">
        <f t="shared" si="50"/>
        <v>-3900</v>
      </c>
      <c r="N778" s="20" t="str">
        <f t="shared" si="51"/>
        <v>loss</v>
      </c>
    </row>
    <row r="779" spans="1:14" ht="15.6" thickTop="1" thickBot="1" x14ac:dyDescent="0.35">
      <c r="A779" s="18">
        <v>45604</v>
      </c>
      <c r="B779" s="18" t="s">
        <v>193</v>
      </c>
      <c r="C779" s="19" t="s">
        <v>376</v>
      </c>
      <c r="D779" s="19" t="s">
        <v>67</v>
      </c>
      <c r="E779" s="19" t="s">
        <v>195</v>
      </c>
      <c r="F779" s="19" t="s">
        <v>109</v>
      </c>
      <c r="G779" s="19" t="s">
        <v>8</v>
      </c>
      <c r="H779" s="19">
        <v>64</v>
      </c>
      <c r="I779" s="19">
        <v>529</v>
      </c>
      <c r="J779" s="19">
        <v>1195</v>
      </c>
      <c r="K779" s="20">
        <f t="shared" si="48"/>
        <v>33856</v>
      </c>
      <c r="L779" s="20">
        <f t="shared" si="49"/>
        <v>76480</v>
      </c>
      <c r="M779" s="20">
        <f t="shared" si="50"/>
        <v>42624</v>
      </c>
      <c r="N779" s="20" t="str">
        <f t="shared" si="51"/>
        <v>profit</v>
      </c>
    </row>
    <row r="780" spans="1:14" ht="15.6" thickTop="1" thickBot="1" x14ac:dyDescent="0.35">
      <c r="A780" s="18">
        <v>45606</v>
      </c>
      <c r="B780" s="18" t="s">
        <v>193</v>
      </c>
      <c r="C780" s="19" t="s">
        <v>377</v>
      </c>
      <c r="D780" s="19" t="s">
        <v>67</v>
      </c>
      <c r="E780" s="19" t="s">
        <v>195</v>
      </c>
      <c r="F780" s="19" t="s">
        <v>78</v>
      </c>
      <c r="G780" s="19" t="s">
        <v>8</v>
      </c>
      <c r="H780" s="19">
        <v>51</v>
      </c>
      <c r="I780" s="19">
        <v>859</v>
      </c>
      <c r="J780" s="19">
        <v>1243</v>
      </c>
      <c r="K780" s="20">
        <f t="shared" si="48"/>
        <v>43809</v>
      </c>
      <c r="L780" s="20">
        <f t="shared" si="49"/>
        <v>63393</v>
      </c>
      <c r="M780" s="20">
        <f t="shared" si="50"/>
        <v>19584</v>
      </c>
      <c r="N780" s="20" t="str">
        <f t="shared" si="51"/>
        <v>profit</v>
      </c>
    </row>
    <row r="781" spans="1:14" ht="15.6" thickTop="1" thickBot="1" x14ac:dyDescent="0.35">
      <c r="A781" s="18">
        <v>45607</v>
      </c>
      <c r="B781" s="18" t="s">
        <v>193</v>
      </c>
      <c r="C781" s="19" t="s">
        <v>378</v>
      </c>
      <c r="D781" s="19" t="s">
        <v>67</v>
      </c>
      <c r="E781" s="19" t="s">
        <v>195</v>
      </c>
      <c r="F781" s="19" t="s">
        <v>60</v>
      </c>
      <c r="G781" s="19" t="s">
        <v>8</v>
      </c>
      <c r="H781" s="19">
        <v>68</v>
      </c>
      <c r="I781" s="19">
        <v>756</v>
      </c>
      <c r="J781" s="19">
        <v>887</v>
      </c>
      <c r="K781" s="20">
        <f t="shared" si="48"/>
        <v>51408</v>
      </c>
      <c r="L781" s="20">
        <f t="shared" si="49"/>
        <v>60316</v>
      </c>
      <c r="M781" s="20">
        <f t="shared" si="50"/>
        <v>8908</v>
      </c>
      <c r="N781" s="20" t="str">
        <f t="shared" si="51"/>
        <v>profit</v>
      </c>
    </row>
    <row r="782" spans="1:14" ht="15.6" thickTop="1" thickBot="1" x14ac:dyDescent="0.35">
      <c r="A782" s="18">
        <v>45608</v>
      </c>
      <c r="B782" s="18" t="s">
        <v>193</v>
      </c>
      <c r="C782" s="19" t="s">
        <v>379</v>
      </c>
      <c r="D782" s="19" t="s">
        <v>67</v>
      </c>
      <c r="E782" s="19" t="s">
        <v>195</v>
      </c>
      <c r="F782" s="19" t="s">
        <v>98</v>
      </c>
      <c r="G782" s="19" t="s">
        <v>8</v>
      </c>
      <c r="H782" s="19">
        <v>87</v>
      </c>
      <c r="I782" s="19">
        <v>882</v>
      </c>
      <c r="J782" s="19">
        <v>1211</v>
      </c>
      <c r="K782" s="20">
        <f t="shared" si="48"/>
        <v>76734</v>
      </c>
      <c r="L782" s="20">
        <f t="shared" si="49"/>
        <v>105357</v>
      </c>
      <c r="M782" s="20">
        <f t="shared" si="50"/>
        <v>28623</v>
      </c>
      <c r="N782" s="20" t="str">
        <f t="shared" si="51"/>
        <v>profit</v>
      </c>
    </row>
    <row r="783" spans="1:14" ht="15.6" thickTop="1" thickBot="1" x14ac:dyDescent="0.35">
      <c r="A783" s="18">
        <v>45636</v>
      </c>
      <c r="B783" s="18" t="s">
        <v>222</v>
      </c>
      <c r="C783" s="19" t="s">
        <v>224</v>
      </c>
      <c r="D783" s="19" t="s">
        <v>67</v>
      </c>
      <c r="E783" s="19" t="s">
        <v>132</v>
      </c>
      <c r="F783" s="19" t="s">
        <v>54</v>
      </c>
      <c r="G783" s="19" t="s">
        <v>12</v>
      </c>
      <c r="H783" s="19">
        <v>51</v>
      </c>
      <c r="I783" s="19">
        <v>685</v>
      </c>
      <c r="J783" s="19">
        <v>1224</v>
      </c>
      <c r="K783" s="20">
        <f t="shared" si="48"/>
        <v>34935</v>
      </c>
      <c r="L783" s="20">
        <f t="shared" si="49"/>
        <v>62424</v>
      </c>
      <c r="M783" s="20">
        <f t="shared" si="50"/>
        <v>27489</v>
      </c>
      <c r="N783" s="20" t="str">
        <f t="shared" si="51"/>
        <v>profit</v>
      </c>
    </row>
    <row r="784" spans="1:14" ht="15.6" thickTop="1" thickBot="1" x14ac:dyDescent="0.35">
      <c r="A784" s="18">
        <v>45638</v>
      </c>
      <c r="B784" s="18" t="s">
        <v>222</v>
      </c>
      <c r="C784" s="19" t="s">
        <v>380</v>
      </c>
      <c r="D784" s="19" t="s">
        <v>67</v>
      </c>
      <c r="E784" s="19" t="s">
        <v>132</v>
      </c>
      <c r="F784" s="19" t="s">
        <v>58</v>
      </c>
      <c r="G784" s="19" t="s">
        <v>8</v>
      </c>
      <c r="H784" s="19">
        <v>72</v>
      </c>
      <c r="I784" s="19">
        <v>765</v>
      </c>
      <c r="J784" s="19">
        <v>1368</v>
      </c>
      <c r="K784" s="20">
        <f t="shared" si="48"/>
        <v>55080</v>
      </c>
      <c r="L784" s="20">
        <f t="shared" si="49"/>
        <v>98496</v>
      </c>
      <c r="M784" s="20">
        <f t="shared" si="50"/>
        <v>43416</v>
      </c>
      <c r="N784" s="20" t="str">
        <f t="shared" si="51"/>
        <v>profit</v>
      </c>
    </row>
    <row r="785" spans="1:14" ht="15.6" thickTop="1" thickBot="1" x14ac:dyDescent="0.35">
      <c r="A785" s="18">
        <v>45639</v>
      </c>
      <c r="B785" s="18" t="s">
        <v>222</v>
      </c>
      <c r="C785" s="19" t="s">
        <v>381</v>
      </c>
      <c r="D785" s="19" t="s">
        <v>67</v>
      </c>
      <c r="E785" s="19" t="s">
        <v>132</v>
      </c>
      <c r="F785" s="19" t="s">
        <v>60</v>
      </c>
      <c r="G785" s="19" t="s">
        <v>8</v>
      </c>
      <c r="H785" s="19">
        <v>54</v>
      </c>
      <c r="I785" s="19">
        <v>702</v>
      </c>
      <c r="J785" s="19">
        <v>930</v>
      </c>
      <c r="K785" s="20">
        <f t="shared" si="48"/>
        <v>37908</v>
      </c>
      <c r="L785" s="20">
        <f t="shared" si="49"/>
        <v>50220</v>
      </c>
      <c r="M785" s="20">
        <f t="shared" si="50"/>
        <v>12312</v>
      </c>
      <c r="N785" s="20" t="str">
        <f t="shared" si="51"/>
        <v>profit</v>
      </c>
    </row>
    <row r="786" spans="1:14" ht="15.6" thickTop="1" thickBot="1" x14ac:dyDescent="0.35">
      <c r="A786" s="18">
        <v>45640</v>
      </c>
      <c r="B786" s="18" t="s">
        <v>222</v>
      </c>
      <c r="C786" s="19" t="s">
        <v>382</v>
      </c>
      <c r="D786" s="19" t="s">
        <v>67</v>
      </c>
      <c r="E786" s="19" t="s">
        <v>132</v>
      </c>
      <c r="F786" s="19" t="s">
        <v>69</v>
      </c>
      <c r="G786" s="19" t="s">
        <v>8</v>
      </c>
      <c r="H786" s="19">
        <v>97</v>
      </c>
      <c r="I786" s="19">
        <v>917</v>
      </c>
      <c r="J786" s="19">
        <v>1203</v>
      </c>
      <c r="K786" s="20">
        <f t="shared" si="48"/>
        <v>88949</v>
      </c>
      <c r="L786" s="20">
        <f t="shared" si="49"/>
        <v>116691</v>
      </c>
      <c r="M786" s="20">
        <f t="shared" si="50"/>
        <v>27742</v>
      </c>
      <c r="N786" s="20" t="str">
        <f t="shared" si="51"/>
        <v>profit</v>
      </c>
    </row>
    <row r="787" spans="1:14" ht="15.6" thickTop="1" thickBot="1" x14ac:dyDescent="0.35">
      <c r="A787" s="18">
        <v>45641</v>
      </c>
      <c r="B787" s="18" t="s">
        <v>222</v>
      </c>
      <c r="C787" s="19" t="s">
        <v>383</v>
      </c>
      <c r="D787" s="19" t="s">
        <v>67</v>
      </c>
      <c r="E787" s="19" t="s">
        <v>132</v>
      </c>
      <c r="F787" s="19" t="s">
        <v>73</v>
      </c>
      <c r="G787" s="19" t="s">
        <v>8</v>
      </c>
      <c r="H787" s="19">
        <v>84</v>
      </c>
      <c r="I787" s="19">
        <v>516</v>
      </c>
      <c r="J787" s="19">
        <v>820</v>
      </c>
      <c r="K787" s="20">
        <f t="shared" si="48"/>
        <v>43344</v>
      </c>
      <c r="L787" s="20">
        <f t="shared" si="49"/>
        <v>68880</v>
      </c>
      <c r="M787" s="20">
        <f t="shared" si="50"/>
        <v>25536</v>
      </c>
      <c r="N787" s="20" t="str">
        <f t="shared" si="51"/>
        <v>profit</v>
      </c>
    </row>
    <row r="788" spans="1:14" ht="15.6" thickTop="1" thickBot="1" x14ac:dyDescent="0.35">
      <c r="A788" s="18">
        <v>45507</v>
      </c>
      <c r="B788" s="18" t="s">
        <v>91</v>
      </c>
      <c r="C788" s="19" t="s">
        <v>151</v>
      </c>
      <c r="D788" s="19" t="s">
        <v>67</v>
      </c>
      <c r="E788" s="19" t="s">
        <v>152</v>
      </c>
      <c r="F788" s="19" t="s">
        <v>109</v>
      </c>
      <c r="G788" s="19" t="s">
        <v>12</v>
      </c>
      <c r="H788" s="19">
        <v>66</v>
      </c>
      <c r="I788" s="19">
        <v>715</v>
      </c>
      <c r="J788" s="19">
        <v>1460</v>
      </c>
      <c r="K788" s="20">
        <f t="shared" si="48"/>
        <v>47190</v>
      </c>
      <c r="L788" s="20">
        <f t="shared" si="49"/>
        <v>96360</v>
      </c>
      <c r="M788" s="20">
        <f t="shared" si="50"/>
        <v>49170</v>
      </c>
      <c r="N788" s="20" t="str">
        <f t="shared" si="51"/>
        <v>profit</v>
      </c>
    </row>
    <row r="789" spans="1:14" ht="15.6" thickTop="1" thickBot="1" x14ac:dyDescent="0.35">
      <c r="A789" s="18">
        <v>45643</v>
      </c>
      <c r="B789" s="18" t="s">
        <v>222</v>
      </c>
      <c r="C789" s="19" t="s">
        <v>384</v>
      </c>
      <c r="D789" s="19" t="s">
        <v>67</v>
      </c>
      <c r="E789" s="19" t="s">
        <v>132</v>
      </c>
      <c r="F789" s="19" t="s">
        <v>98</v>
      </c>
      <c r="G789" s="19" t="s">
        <v>8</v>
      </c>
      <c r="H789" s="19">
        <v>92</v>
      </c>
      <c r="I789" s="19">
        <v>789</v>
      </c>
      <c r="J789" s="19">
        <v>1229</v>
      </c>
      <c r="K789" s="20">
        <f t="shared" si="48"/>
        <v>72588</v>
      </c>
      <c r="L789" s="20">
        <f t="shared" si="49"/>
        <v>113068</v>
      </c>
      <c r="M789" s="20">
        <f t="shared" si="50"/>
        <v>40480</v>
      </c>
      <c r="N789" s="20" t="str">
        <f t="shared" si="51"/>
        <v>profit</v>
      </c>
    </row>
    <row r="790" spans="1:14" ht="15.6" thickTop="1" thickBot="1" x14ac:dyDescent="0.35">
      <c r="A790" s="18">
        <v>45644</v>
      </c>
      <c r="B790" s="18" t="s">
        <v>222</v>
      </c>
      <c r="C790" s="19" t="s">
        <v>385</v>
      </c>
      <c r="D790" s="19" t="s">
        <v>67</v>
      </c>
      <c r="E790" s="19" t="s">
        <v>132</v>
      </c>
      <c r="F790" s="19" t="s">
        <v>98</v>
      </c>
      <c r="G790" s="19" t="s">
        <v>8</v>
      </c>
      <c r="H790" s="19">
        <v>53</v>
      </c>
      <c r="I790" s="19">
        <v>962</v>
      </c>
      <c r="J790" s="19">
        <v>1442</v>
      </c>
      <c r="K790" s="20">
        <f t="shared" si="48"/>
        <v>50986</v>
      </c>
      <c r="L790" s="20">
        <f t="shared" si="49"/>
        <v>76426</v>
      </c>
      <c r="M790" s="20">
        <f t="shared" si="50"/>
        <v>25440</v>
      </c>
      <c r="N790" s="20" t="str">
        <f t="shared" si="51"/>
        <v>profit</v>
      </c>
    </row>
    <row r="791" spans="1:14" ht="15.6" thickTop="1" thickBot="1" x14ac:dyDescent="0.35">
      <c r="A791" s="18">
        <v>45645</v>
      </c>
      <c r="B791" s="18" t="s">
        <v>222</v>
      </c>
      <c r="C791" s="19" t="s">
        <v>386</v>
      </c>
      <c r="D791" s="19" t="s">
        <v>67</v>
      </c>
      <c r="E791" s="19" t="s">
        <v>132</v>
      </c>
      <c r="F791" s="19" t="s">
        <v>94</v>
      </c>
      <c r="G791" s="19" t="s">
        <v>8</v>
      </c>
      <c r="H791" s="19">
        <v>81</v>
      </c>
      <c r="I791" s="19">
        <v>565</v>
      </c>
      <c r="J791" s="19">
        <v>1224</v>
      </c>
      <c r="K791" s="20">
        <f t="shared" si="48"/>
        <v>45765</v>
      </c>
      <c r="L791" s="20">
        <f t="shared" si="49"/>
        <v>99144</v>
      </c>
      <c r="M791" s="20">
        <f t="shared" si="50"/>
        <v>53379</v>
      </c>
      <c r="N791" s="20" t="str">
        <f t="shared" si="51"/>
        <v>profit</v>
      </c>
    </row>
    <row r="792" spans="1:14" ht="15.6" thickTop="1" thickBot="1" x14ac:dyDescent="0.35">
      <c r="A792" s="18">
        <v>45647</v>
      </c>
      <c r="B792" s="18" t="s">
        <v>222</v>
      </c>
      <c r="C792" s="19" t="s">
        <v>387</v>
      </c>
      <c r="D792" s="19" t="s">
        <v>67</v>
      </c>
      <c r="E792" s="19" t="s">
        <v>132</v>
      </c>
      <c r="F792" s="19" t="s">
        <v>64</v>
      </c>
      <c r="G792" s="19" t="s">
        <v>8</v>
      </c>
      <c r="H792" s="19">
        <v>96</v>
      </c>
      <c r="I792" s="19">
        <v>715</v>
      </c>
      <c r="J792" s="19">
        <v>1171</v>
      </c>
      <c r="K792" s="20">
        <f t="shared" si="48"/>
        <v>68640</v>
      </c>
      <c r="L792" s="20">
        <f t="shared" si="49"/>
        <v>112416</v>
      </c>
      <c r="M792" s="20">
        <f t="shared" si="50"/>
        <v>43776</v>
      </c>
      <c r="N792" s="20" t="str">
        <f t="shared" si="51"/>
        <v>profit</v>
      </c>
    </row>
    <row r="793" spans="1:14" ht="15.6" thickTop="1" thickBot="1" x14ac:dyDescent="0.35">
      <c r="A793" s="18">
        <v>45512</v>
      </c>
      <c r="B793" s="18" t="s">
        <v>91</v>
      </c>
      <c r="C793" s="19" t="s">
        <v>153</v>
      </c>
      <c r="D793" s="19" t="s">
        <v>52</v>
      </c>
      <c r="E793" s="19" t="s">
        <v>71</v>
      </c>
      <c r="F793" s="19" t="s">
        <v>69</v>
      </c>
      <c r="G793" s="19" t="s">
        <v>8</v>
      </c>
      <c r="H793" s="19">
        <v>10</v>
      </c>
      <c r="I793" s="19">
        <v>812</v>
      </c>
      <c r="J793" s="19">
        <v>1112</v>
      </c>
      <c r="K793" s="20">
        <f t="shared" si="48"/>
        <v>8120</v>
      </c>
      <c r="L793" s="20">
        <f t="shared" si="49"/>
        <v>11120</v>
      </c>
      <c r="M793" s="20">
        <f t="shared" si="50"/>
        <v>3000</v>
      </c>
      <c r="N793" s="20" t="str">
        <f t="shared" si="51"/>
        <v>profit</v>
      </c>
    </row>
    <row r="794" spans="1:14" ht="15.6" thickTop="1" thickBot="1" x14ac:dyDescent="0.35">
      <c r="A794" s="18">
        <v>45649</v>
      </c>
      <c r="B794" s="18" t="s">
        <v>222</v>
      </c>
      <c r="C794" s="19" t="s">
        <v>388</v>
      </c>
      <c r="D794" s="19" t="s">
        <v>67</v>
      </c>
      <c r="E794" s="19" t="s">
        <v>152</v>
      </c>
      <c r="F794" s="19" t="s">
        <v>78</v>
      </c>
      <c r="G794" s="19" t="s">
        <v>8</v>
      </c>
      <c r="H794" s="19">
        <v>69</v>
      </c>
      <c r="I794" s="19">
        <v>699</v>
      </c>
      <c r="J794" s="19">
        <v>835</v>
      </c>
      <c r="K794" s="20">
        <f t="shared" si="48"/>
        <v>48231</v>
      </c>
      <c r="L794" s="20">
        <f t="shared" si="49"/>
        <v>57615</v>
      </c>
      <c r="M794" s="20">
        <f t="shared" si="50"/>
        <v>9384</v>
      </c>
      <c r="N794" s="20" t="str">
        <f t="shared" si="51"/>
        <v>profit</v>
      </c>
    </row>
    <row r="795" spans="1:14" ht="15.6" thickTop="1" thickBot="1" x14ac:dyDescent="0.35">
      <c r="A795" s="18">
        <v>45650</v>
      </c>
      <c r="B795" s="18" t="s">
        <v>222</v>
      </c>
      <c r="C795" s="19" t="s">
        <v>389</v>
      </c>
      <c r="D795" s="19" t="s">
        <v>67</v>
      </c>
      <c r="E795" s="19" t="s">
        <v>152</v>
      </c>
      <c r="F795" s="19" t="s">
        <v>185</v>
      </c>
      <c r="G795" s="19" t="s">
        <v>8</v>
      </c>
      <c r="H795" s="19">
        <v>58</v>
      </c>
      <c r="I795" s="19">
        <v>924</v>
      </c>
      <c r="J795" s="19">
        <v>990</v>
      </c>
      <c r="K795" s="20">
        <f t="shared" si="48"/>
        <v>53592</v>
      </c>
      <c r="L795" s="20">
        <f t="shared" si="49"/>
        <v>57420</v>
      </c>
      <c r="M795" s="20">
        <f t="shared" si="50"/>
        <v>3828</v>
      </c>
      <c r="N795" s="20" t="str">
        <f t="shared" si="51"/>
        <v>profit</v>
      </c>
    </row>
    <row r="796" spans="1:14" ht="15.6" thickTop="1" thickBot="1" x14ac:dyDescent="0.35">
      <c r="A796" s="18">
        <v>45651</v>
      </c>
      <c r="B796" s="18" t="s">
        <v>222</v>
      </c>
      <c r="C796" s="19" t="s">
        <v>390</v>
      </c>
      <c r="D796" s="19" t="s">
        <v>67</v>
      </c>
      <c r="E796" s="19" t="s">
        <v>152</v>
      </c>
      <c r="F796" s="19" t="s">
        <v>187</v>
      </c>
      <c r="G796" s="19" t="s">
        <v>8</v>
      </c>
      <c r="H796" s="19">
        <v>83</v>
      </c>
      <c r="I796" s="19">
        <v>790</v>
      </c>
      <c r="J796" s="19">
        <v>1164</v>
      </c>
      <c r="K796" s="20">
        <f t="shared" si="48"/>
        <v>65570</v>
      </c>
      <c r="L796" s="20">
        <f t="shared" si="49"/>
        <v>96612</v>
      </c>
      <c r="M796" s="20">
        <f t="shared" si="50"/>
        <v>31042</v>
      </c>
      <c r="N796" s="20" t="str">
        <f t="shared" si="51"/>
        <v>profit</v>
      </c>
    </row>
    <row r="797" spans="1:14" ht="15.6" thickTop="1" thickBot="1" x14ac:dyDescent="0.35">
      <c r="A797" s="18">
        <v>45652</v>
      </c>
      <c r="B797" s="18" t="s">
        <v>222</v>
      </c>
      <c r="C797" s="19" t="s">
        <v>391</v>
      </c>
      <c r="D797" s="19" t="s">
        <v>67</v>
      </c>
      <c r="E797" s="19" t="s">
        <v>152</v>
      </c>
      <c r="F797" s="19" t="s">
        <v>54</v>
      </c>
      <c r="G797" s="19" t="s">
        <v>8</v>
      </c>
      <c r="H797" s="19">
        <v>60</v>
      </c>
      <c r="I797" s="19">
        <v>867</v>
      </c>
      <c r="J797" s="19">
        <v>854</v>
      </c>
      <c r="K797" s="20">
        <f t="shared" si="48"/>
        <v>52020</v>
      </c>
      <c r="L797" s="20">
        <f t="shared" si="49"/>
        <v>51240</v>
      </c>
      <c r="M797" s="20">
        <f t="shared" si="50"/>
        <v>-780</v>
      </c>
      <c r="N797" s="20" t="str">
        <f t="shared" si="51"/>
        <v>loss</v>
      </c>
    </row>
    <row r="798" spans="1:14" ht="15.6" thickTop="1" thickBot="1" x14ac:dyDescent="0.35">
      <c r="A798" s="18">
        <v>45654</v>
      </c>
      <c r="B798" s="18" t="s">
        <v>222</v>
      </c>
      <c r="C798" s="19" t="s">
        <v>392</v>
      </c>
      <c r="D798" s="19" t="s">
        <v>67</v>
      </c>
      <c r="E798" s="19" t="s">
        <v>152</v>
      </c>
      <c r="F798" s="19" t="s">
        <v>58</v>
      </c>
      <c r="G798" s="19" t="s">
        <v>12</v>
      </c>
      <c r="H798" s="19">
        <v>89</v>
      </c>
      <c r="I798" s="19">
        <v>702</v>
      </c>
      <c r="J798" s="19">
        <v>1314</v>
      </c>
      <c r="K798" s="20">
        <f t="shared" si="48"/>
        <v>62478</v>
      </c>
      <c r="L798" s="20">
        <f t="shared" si="49"/>
        <v>116946</v>
      </c>
      <c r="M798" s="20">
        <f t="shared" si="50"/>
        <v>54468</v>
      </c>
      <c r="N798" s="20" t="str">
        <f t="shared" si="51"/>
        <v>profit</v>
      </c>
    </row>
    <row r="799" spans="1:14" ht="15.6" thickTop="1" thickBot="1" x14ac:dyDescent="0.35">
      <c r="A799" s="18">
        <v>45655</v>
      </c>
      <c r="B799" s="18" t="s">
        <v>222</v>
      </c>
      <c r="C799" s="19" t="s">
        <v>393</v>
      </c>
      <c r="D799" s="19" t="s">
        <v>67</v>
      </c>
      <c r="E799" s="19" t="s">
        <v>152</v>
      </c>
      <c r="F799" s="19" t="s">
        <v>60</v>
      </c>
      <c r="G799" s="19" t="s">
        <v>12</v>
      </c>
      <c r="H799" s="19">
        <v>91</v>
      </c>
      <c r="I799" s="19">
        <v>805</v>
      </c>
      <c r="J799" s="19">
        <v>1361</v>
      </c>
      <c r="K799" s="20">
        <f t="shared" si="48"/>
        <v>73255</v>
      </c>
      <c r="L799" s="20">
        <f t="shared" si="49"/>
        <v>123851</v>
      </c>
      <c r="M799" s="20">
        <f t="shared" si="50"/>
        <v>50596</v>
      </c>
      <c r="N799" s="20" t="str">
        <f t="shared" si="51"/>
        <v>profit</v>
      </c>
    </row>
    <row r="800" spans="1:14" ht="15.6" thickTop="1" thickBot="1" x14ac:dyDescent="0.35">
      <c r="A800" s="18">
        <v>45656</v>
      </c>
      <c r="B800" s="18" t="s">
        <v>222</v>
      </c>
      <c r="C800" s="19" t="s">
        <v>394</v>
      </c>
      <c r="D800" s="19" t="s">
        <v>67</v>
      </c>
      <c r="E800" s="19" t="s">
        <v>152</v>
      </c>
      <c r="F800" s="19" t="s">
        <v>60</v>
      </c>
      <c r="G800" s="19" t="s">
        <v>12</v>
      </c>
      <c r="H800" s="19">
        <v>78</v>
      </c>
      <c r="I800" s="19">
        <v>682</v>
      </c>
      <c r="J800" s="19">
        <v>962</v>
      </c>
      <c r="K800" s="20">
        <f t="shared" si="48"/>
        <v>53196</v>
      </c>
      <c r="L800" s="20">
        <f t="shared" si="49"/>
        <v>75036</v>
      </c>
      <c r="M800" s="20">
        <f t="shared" si="50"/>
        <v>21840</v>
      </c>
      <c r="N800" s="20" t="str">
        <f t="shared" si="51"/>
        <v>profit</v>
      </c>
    </row>
    <row r="801" spans="1:14" ht="15.6" thickTop="1" thickBot="1" x14ac:dyDescent="0.35">
      <c r="A801" s="18">
        <v>45520</v>
      </c>
      <c r="B801" s="18" t="s">
        <v>91</v>
      </c>
      <c r="C801" s="19" t="s">
        <v>154</v>
      </c>
      <c r="D801" s="19" t="s">
        <v>80</v>
      </c>
      <c r="E801" s="19" t="s">
        <v>10</v>
      </c>
      <c r="F801" s="19" t="s">
        <v>86</v>
      </c>
      <c r="G801" s="19" t="s">
        <v>12</v>
      </c>
      <c r="H801" s="19">
        <v>22</v>
      </c>
      <c r="I801" s="19">
        <v>888</v>
      </c>
      <c r="J801" s="19">
        <v>1284</v>
      </c>
      <c r="K801" s="20">
        <f t="shared" si="48"/>
        <v>19536</v>
      </c>
      <c r="L801" s="20">
        <f t="shared" si="49"/>
        <v>28248</v>
      </c>
      <c r="M801" s="20">
        <f t="shared" si="50"/>
        <v>8712</v>
      </c>
      <c r="N801" s="20" t="str">
        <f t="shared" si="51"/>
        <v>profit</v>
      </c>
    </row>
    <row r="802" spans="1:14" ht="15.6" thickTop="1" thickBot="1" x14ac:dyDescent="0.35">
      <c r="A802" s="18">
        <v>45657</v>
      </c>
      <c r="B802" s="18" t="s">
        <v>222</v>
      </c>
      <c r="C802" s="19" t="s">
        <v>395</v>
      </c>
      <c r="D802" s="19" t="s">
        <v>67</v>
      </c>
      <c r="E802" s="19" t="s">
        <v>152</v>
      </c>
      <c r="F802" s="19" t="s">
        <v>62</v>
      </c>
      <c r="G802" s="19" t="s">
        <v>12</v>
      </c>
      <c r="H802" s="19">
        <v>54</v>
      </c>
      <c r="I802" s="19">
        <v>990</v>
      </c>
      <c r="J802" s="19">
        <v>970</v>
      </c>
      <c r="K802" s="20">
        <f t="shared" si="48"/>
        <v>53460</v>
      </c>
      <c r="L802" s="20">
        <f t="shared" si="49"/>
        <v>52380</v>
      </c>
      <c r="M802" s="20">
        <f t="shared" si="50"/>
        <v>-1080</v>
      </c>
      <c r="N802" s="20" t="str">
        <f t="shared" si="51"/>
        <v>loss</v>
      </c>
    </row>
    <row r="803" spans="1:14" ht="15.6" thickTop="1" thickBot="1" x14ac:dyDescent="0.35">
      <c r="A803" s="18">
        <v>45658</v>
      </c>
      <c r="B803" s="18" t="s">
        <v>128</v>
      </c>
      <c r="C803" s="19" t="s">
        <v>396</v>
      </c>
      <c r="D803" s="19" t="s">
        <v>67</v>
      </c>
      <c r="E803" s="19" t="s">
        <v>152</v>
      </c>
      <c r="F803" s="19" t="s">
        <v>64</v>
      </c>
      <c r="G803" s="19" t="s">
        <v>8</v>
      </c>
      <c r="H803" s="19">
        <v>72</v>
      </c>
      <c r="I803" s="19">
        <v>749</v>
      </c>
      <c r="J803" s="19">
        <v>1262</v>
      </c>
      <c r="K803" s="20">
        <f t="shared" si="48"/>
        <v>53928</v>
      </c>
      <c r="L803" s="20">
        <f t="shared" si="49"/>
        <v>90864</v>
      </c>
      <c r="M803" s="20">
        <f t="shared" si="50"/>
        <v>36936</v>
      </c>
      <c r="N803" s="20" t="str">
        <f t="shared" si="51"/>
        <v>profit</v>
      </c>
    </row>
    <row r="804" spans="1:14" ht="15.6" thickTop="1" thickBot="1" x14ac:dyDescent="0.35">
      <c r="A804" s="18">
        <v>45666</v>
      </c>
      <c r="B804" s="18" t="s">
        <v>128</v>
      </c>
      <c r="C804" s="19" t="s">
        <v>397</v>
      </c>
      <c r="D804" s="19" t="s">
        <v>67</v>
      </c>
      <c r="E804" s="19" t="s">
        <v>132</v>
      </c>
      <c r="F804" s="19" t="s">
        <v>69</v>
      </c>
      <c r="G804" s="19" t="s">
        <v>12</v>
      </c>
      <c r="H804" s="19">
        <v>51</v>
      </c>
      <c r="I804" s="19">
        <v>925</v>
      </c>
      <c r="J804" s="19">
        <v>750</v>
      </c>
      <c r="K804" s="20">
        <f t="shared" si="48"/>
        <v>47175</v>
      </c>
      <c r="L804" s="20">
        <f t="shared" si="49"/>
        <v>38250</v>
      </c>
      <c r="M804" s="20">
        <f t="shared" si="50"/>
        <v>-8925</v>
      </c>
      <c r="N804" s="20" t="str">
        <f t="shared" si="51"/>
        <v>loss</v>
      </c>
    </row>
    <row r="805" spans="1:14" ht="15.6" thickTop="1" thickBot="1" x14ac:dyDescent="0.35">
      <c r="A805" s="18">
        <v>45667</v>
      </c>
      <c r="B805" s="18" t="s">
        <v>128</v>
      </c>
      <c r="C805" s="19" t="s">
        <v>398</v>
      </c>
      <c r="D805" s="19" t="s">
        <v>67</v>
      </c>
      <c r="E805" s="19" t="s">
        <v>132</v>
      </c>
      <c r="F805" s="19" t="s">
        <v>73</v>
      </c>
      <c r="G805" s="19" t="s">
        <v>12</v>
      </c>
      <c r="H805" s="19">
        <v>56</v>
      </c>
      <c r="I805" s="19">
        <v>782</v>
      </c>
      <c r="J805" s="19">
        <v>1353</v>
      </c>
      <c r="K805" s="20">
        <f t="shared" si="48"/>
        <v>43792</v>
      </c>
      <c r="L805" s="20">
        <f t="shared" si="49"/>
        <v>75768</v>
      </c>
      <c r="M805" s="20">
        <f t="shared" si="50"/>
        <v>31976</v>
      </c>
      <c r="N805" s="20" t="str">
        <f t="shared" si="51"/>
        <v>profit</v>
      </c>
    </row>
    <row r="806" spans="1:14" ht="15.6" thickTop="1" thickBot="1" x14ac:dyDescent="0.35">
      <c r="A806" s="18">
        <v>45668</v>
      </c>
      <c r="B806" s="18" t="s">
        <v>128</v>
      </c>
      <c r="C806" s="19" t="s">
        <v>399</v>
      </c>
      <c r="D806" s="19" t="s">
        <v>67</v>
      </c>
      <c r="E806" s="19" t="s">
        <v>132</v>
      </c>
      <c r="F806" s="19" t="s">
        <v>73</v>
      </c>
      <c r="G806" s="19" t="s">
        <v>12</v>
      </c>
      <c r="H806" s="19">
        <v>92</v>
      </c>
      <c r="I806" s="19">
        <v>978</v>
      </c>
      <c r="J806" s="19">
        <v>1062</v>
      </c>
      <c r="K806" s="20">
        <f t="shared" si="48"/>
        <v>89976</v>
      </c>
      <c r="L806" s="20">
        <f t="shared" si="49"/>
        <v>97704</v>
      </c>
      <c r="M806" s="20">
        <f t="shared" si="50"/>
        <v>7728</v>
      </c>
      <c r="N806" s="20" t="str">
        <f t="shared" si="51"/>
        <v>profit</v>
      </c>
    </row>
    <row r="807" spans="1:14" ht="15.6" thickTop="1" thickBot="1" x14ac:dyDescent="0.35">
      <c r="A807" s="18">
        <v>45526</v>
      </c>
      <c r="B807" s="18" t="s">
        <v>91</v>
      </c>
      <c r="C807" s="19" t="s">
        <v>155</v>
      </c>
      <c r="D807" s="19" t="s">
        <v>80</v>
      </c>
      <c r="E807" s="19" t="s">
        <v>10</v>
      </c>
      <c r="F807" s="19" t="s">
        <v>98</v>
      </c>
      <c r="G807" s="19" t="s">
        <v>8</v>
      </c>
      <c r="H807" s="19">
        <v>29</v>
      </c>
      <c r="I807" s="19">
        <v>818</v>
      </c>
      <c r="J807" s="19">
        <v>999</v>
      </c>
      <c r="K807" s="20">
        <f t="shared" si="48"/>
        <v>23722</v>
      </c>
      <c r="L807" s="20">
        <f t="shared" si="49"/>
        <v>28971</v>
      </c>
      <c r="M807" s="20">
        <f t="shared" si="50"/>
        <v>5249</v>
      </c>
      <c r="N807" s="20" t="str">
        <f t="shared" si="51"/>
        <v>profit</v>
      </c>
    </row>
    <row r="808" spans="1:14" ht="15.6" thickTop="1" thickBot="1" x14ac:dyDescent="0.35">
      <c r="A808" s="18">
        <v>45669</v>
      </c>
      <c r="B808" s="18" t="s">
        <v>128</v>
      </c>
      <c r="C808" s="19" t="s">
        <v>400</v>
      </c>
      <c r="D808" s="19" t="s">
        <v>67</v>
      </c>
      <c r="E808" s="19" t="s">
        <v>132</v>
      </c>
      <c r="F808" s="19" t="s">
        <v>98</v>
      </c>
      <c r="G808" s="19" t="s">
        <v>8</v>
      </c>
      <c r="H808" s="19">
        <v>75</v>
      </c>
      <c r="I808" s="19">
        <v>539</v>
      </c>
      <c r="J808" s="19">
        <v>1068</v>
      </c>
      <c r="K808" s="20">
        <f t="shared" si="48"/>
        <v>40425</v>
      </c>
      <c r="L808" s="20">
        <f t="shared" si="49"/>
        <v>80100</v>
      </c>
      <c r="M808" s="20">
        <f t="shared" si="50"/>
        <v>39675</v>
      </c>
      <c r="N808" s="20" t="str">
        <f t="shared" si="51"/>
        <v>profit</v>
      </c>
    </row>
    <row r="809" spans="1:14" ht="15.6" thickTop="1" thickBot="1" x14ac:dyDescent="0.35">
      <c r="A809" s="18">
        <v>45670</v>
      </c>
      <c r="B809" s="18" t="s">
        <v>128</v>
      </c>
      <c r="C809" s="19" t="s">
        <v>401</v>
      </c>
      <c r="D809" s="19" t="s">
        <v>67</v>
      </c>
      <c r="E809" s="19" t="s">
        <v>132</v>
      </c>
      <c r="F809" s="19" t="s">
        <v>98</v>
      </c>
      <c r="G809" s="19" t="s">
        <v>12</v>
      </c>
      <c r="H809" s="19">
        <v>78</v>
      </c>
      <c r="I809" s="19">
        <v>608</v>
      </c>
      <c r="J809" s="19">
        <v>1496</v>
      </c>
      <c r="K809" s="20">
        <f t="shared" si="48"/>
        <v>47424</v>
      </c>
      <c r="L809" s="20">
        <f t="shared" si="49"/>
        <v>116688</v>
      </c>
      <c r="M809" s="20">
        <f t="shared" si="50"/>
        <v>69264</v>
      </c>
      <c r="N809" s="20" t="str">
        <f t="shared" si="51"/>
        <v>profit</v>
      </c>
    </row>
    <row r="810" spans="1:14" ht="15.6" thickTop="1" thickBot="1" x14ac:dyDescent="0.35">
      <c r="A810" s="18">
        <v>45672</v>
      </c>
      <c r="B810" s="18" t="s">
        <v>128</v>
      </c>
      <c r="C810" s="19" t="s">
        <v>402</v>
      </c>
      <c r="D810" s="19" t="s">
        <v>67</v>
      </c>
      <c r="E810" s="19" t="s">
        <v>152</v>
      </c>
      <c r="F810" s="19" t="s">
        <v>73</v>
      </c>
      <c r="G810" s="19" t="s">
        <v>12</v>
      </c>
      <c r="H810" s="19">
        <v>66</v>
      </c>
      <c r="I810" s="19">
        <v>831</v>
      </c>
      <c r="J810" s="19">
        <v>787</v>
      </c>
      <c r="K810" s="20">
        <f t="shared" si="48"/>
        <v>54846</v>
      </c>
      <c r="L810" s="20">
        <f t="shared" si="49"/>
        <v>51942</v>
      </c>
      <c r="M810" s="20">
        <f t="shared" si="50"/>
        <v>-2904</v>
      </c>
      <c r="N810" s="20" t="str">
        <f t="shared" si="51"/>
        <v>loss</v>
      </c>
    </row>
    <row r="811" spans="1:14" ht="15.6" thickTop="1" thickBot="1" x14ac:dyDescent="0.35">
      <c r="A811" s="18">
        <v>45673</v>
      </c>
      <c r="B811" s="18" t="s">
        <v>128</v>
      </c>
      <c r="C811" s="19" t="s">
        <v>403</v>
      </c>
      <c r="D811" s="19" t="s">
        <v>67</v>
      </c>
      <c r="E811" s="19" t="s">
        <v>152</v>
      </c>
      <c r="F811" s="19" t="s">
        <v>64</v>
      </c>
      <c r="G811" s="19" t="s">
        <v>12</v>
      </c>
      <c r="H811" s="19">
        <v>86</v>
      </c>
      <c r="I811" s="19">
        <v>855</v>
      </c>
      <c r="J811" s="19">
        <v>930</v>
      </c>
      <c r="K811" s="20">
        <f t="shared" si="48"/>
        <v>73530</v>
      </c>
      <c r="L811" s="20">
        <f t="shared" si="49"/>
        <v>79980</v>
      </c>
      <c r="M811" s="20">
        <f t="shared" si="50"/>
        <v>6450</v>
      </c>
      <c r="N811" s="20" t="str">
        <f t="shared" si="51"/>
        <v>profit</v>
      </c>
    </row>
    <row r="812" spans="1:14" ht="15.6" thickTop="1" thickBot="1" x14ac:dyDescent="0.35">
      <c r="A812" s="18">
        <v>45674</v>
      </c>
      <c r="B812" s="18" t="s">
        <v>128</v>
      </c>
      <c r="C812" s="19" t="s">
        <v>404</v>
      </c>
      <c r="D812" s="19" t="s">
        <v>67</v>
      </c>
      <c r="E812" s="19" t="s">
        <v>152</v>
      </c>
      <c r="F812" s="19" t="s">
        <v>146</v>
      </c>
      <c r="G812" s="19" t="s">
        <v>8</v>
      </c>
      <c r="H812" s="19">
        <v>84</v>
      </c>
      <c r="I812" s="19">
        <v>948</v>
      </c>
      <c r="J812" s="19">
        <v>1156</v>
      </c>
      <c r="K812" s="20">
        <f t="shared" si="48"/>
        <v>79632</v>
      </c>
      <c r="L812" s="20">
        <f t="shared" si="49"/>
        <v>97104</v>
      </c>
      <c r="M812" s="20">
        <f t="shared" si="50"/>
        <v>17472</v>
      </c>
      <c r="N812" s="20" t="str">
        <f t="shared" si="51"/>
        <v>profit</v>
      </c>
    </row>
    <row r="813" spans="1:14" ht="15.6" thickTop="1" thickBot="1" x14ac:dyDescent="0.35">
      <c r="A813" s="18">
        <v>45675</v>
      </c>
      <c r="B813" s="18" t="s">
        <v>128</v>
      </c>
      <c r="C813" s="19" t="s">
        <v>405</v>
      </c>
      <c r="D813" s="19" t="s">
        <v>67</v>
      </c>
      <c r="E813" s="19" t="s">
        <v>152</v>
      </c>
      <c r="F813" s="19" t="s">
        <v>78</v>
      </c>
      <c r="G813" s="19" t="s">
        <v>8</v>
      </c>
      <c r="H813" s="19">
        <v>90</v>
      </c>
      <c r="I813" s="19">
        <v>962</v>
      </c>
      <c r="J813" s="19">
        <v>970</v>
      </c>
      <c r="K813" s="20">
        <f t="shared" si="48"/>
        <v>86580</v>
      </c>
      <c r="L813" s="20">
        <f t="shared" si="49"/>
        <v>87300</v>
      </c>
      <c r="M813" s="20">
        <f t="shared" si="50"/>
        <v>720</v>
      </c>
      <c r="N813" s="20" t="str">
        <f t="shared" si="51"/>
        <v>profit</v>
      </c>
    </row>
    <row r="814" spans="1:14" ht="15.6" thickTop="1" thickBot="1" x14ac:dyDescent="0.35">
      <c r="A814" s="18">
        <v>45676</v>
      </c>
      <c r="B814" s="18" t="s">
        <v>128</v>
      </c>
      <c r="C814" s="19" t="s">
        <v>406</v>
      </c>
      <c r="D814" s="19" t="s">
        <v>67</v>
      </c>
      <c r="E814" s="19" t="s">
        <v>152</v>
      </c>
      <c r="F814" s="19" t="s">
        <v>185</v>
      </c>
      <c r="G814" s="19" t="s">
        <v>8</v>
      </c>
      <c r="H814" s="19">
        <v>84</v>
      </c>
      <c r="I814" s="19">
        <v>521</v>
      </c>
      <c r="J814" s="19">
        <v>1320</v>
      </c>
      <c r="K814" s="20">
        <f t="shared" si="48"/>
        <v>43764</v>
      </c>
      <c r="L814" s="20">
        <f t="shared" si="49"/>
        <v>110880</v>
      </c>
      <c r="M814" s="20">
        <f t="shared" si="50"/>
        <v>67116</v>
      </c>
      <c r="N814" s="20" t="str">
        <f t="shared" si="51"/>
        <v>profit</v>
      </c>
    </row>
    <row r="815" spans="1:14" ht="15.6" thickTop="1" thickBot="1" x14ac:dyDescent="0.35">
      <c r="A815" s="18">
        <v>45700</v>
      </c>
      <c r="B815" s="18" t="s">
        <v>271</v>
      </c>
      <c r="C815" s="19" t="s">
        <v>407</v>
      </c>
      <c r="D815" s="19" t="s">
        <v>67</v>
      </c>
      <c r="E815" s="19" t="s">
        <v>132</v>
      </c>
      <c r="F815" s="19" t="s">
        <v>73</v>
      </c>
      <c r="G815" s="19" t="s">
        <v>8</v>
      </c>
      <c r="H815" s="19">
        <v>85</v>
      </c>
      <c r="I815" s="19">
        <v>938</v>
      </c>
      <c r="J815" s="19">
        <v>802</v>
      </c>
      <c r="K815" s="20">
        <f t="shared" si="48"/>
        <v>79730</v>
      </c>
      <c r="L815" s="20">
        <f t="shared" si="49"/>
        <v>68170</v>
      </c>
      <c r="M815" s="20">
        <f t="shared" si="50"/>
        <v>-11560</v>
      </c>
      <c r="N815" s="20" t="str">
        <f t="shared" si="51"/>
        <v>loss</v>
      </c>
    </row>
    <row r="816" spans="1:14" ht="15.6" thickTop="1" thickBot="1" x14ac:dyDescent="0.35">
      <c r="A816" s="18">
        <v>45535</v>
      </c>
      <c r="B816" s="18" t="s">
        <v>91</v>
      </c>
      <c r="C816" s="19" t="s">
        <v>156</v>
      </c>
      <c r="D816" s="19" t="s">
        <v>67</v>
      </c>
      <c r="E816" s="19" t="s">
        <v>132</v>
      </c>
      <c r="F816" s="19" t="s">
        <v>56</v>
      </c>
      <c r="G816" s="19" t="s">
        <v>12</v>
      </c>
      <c r="H816" s="19">
        <v>60</v>
      </c>
      <c r="I816" s="19">
        <v>645</v>
      </c>
      <c r="J816" s="19">
        <v>936</v>
      </c>
      <c r="K816" s="20">
        <f t="shared" si="48"/>
        <v>38700</v>
      </c>
      <c r="L816" s="20">
        <f t="shared" si="49"/>
        <v>56160</v>
      </c>
      <c r="M816" s="20">
        <f t="shared" si="50"/>
        <v>17460</v>
      </c>
      <c r="N816" s="20" t="str">
        <f t="shared" si="51"/>
        <v>profit</v>
      </c>
    </row>
    <row r="817" spans="1:14" ht="15.6" thickTop="1" thickBot="1" x14ac:dyDescent="0.35">
      <c r="A817" s="18">
        <v>45701</v>
      </c>
      <c r="B817" s="18" t="s">
        <v>271</v>
      </c>
      <c r="C817" s="19" t="s">
        <v>408</v>
      </c>
      <c r="D817" s="19" t="s">
        <v>67</v>
      </c>
      <c r="E817" s="19" t="s">
        <v>132</v>
      </c>
      <c r="F817" s="19" t="s">
        <v>73</v>
      </c>
      <c r="G817" s="19" t="s">
        <v>8</v>
      </c>
      <c r="H817" s="19">
        <v>62</v>
      </c>
      <c r="I817" s="19">
        <v>562</v>
      </c>
      <c r="J817" s="19">
        <v>884</v>
      </c>
      <c r="K817" s="20">
        <f t="shared" si="48"/>
        <v>34844</v>
      </c>
      <c r="L817" s="20">
        <f t="shared" si="49"/>
        <v>54808</v>
      </c>
      <c r="M817" s="20">
        <f t="shared" si="50"/>
        <v>19964</v>
      </c>
      <c r="N817" s="20" t="str">
        <f t="shared" si="51"/>
        <v>profit</v>
      </c>
    </row>
    <row r="818" spans="1:14" ht="15.6" thickTop="1" thickBot="1" x14ac:dyDescent="0.35">
      <c r="A818" s="18">
        <v>45703</v>
      </c>
      <c r="B818" s="18" t="s">
        <v>271</v>
      </c>
      <c r="C818" s="19" t="s">
        <v>409</v>
      </c>
      <c r="D818" s="19" t="s">
        <v>67</v>
      </c>
      <c r="E818" s="19" t="s">
        <v>132</v>
      </c>
      <c r="F818" s="19" t="s">
        <v>98</v>
      </c>
      <c r="G818" s="19" t="s">
        <v>8</v>
      </c>
      <c r="H818" s="19">
        <v>50</v>
      </c>
      <c r="I818" s="19">
        <v>887</v>
      </c>
      <c r="J818" s="19">
        <v>1068</v>
      </c>
      <c r="K818" s="20">
        <f t="shared" si="48"/>
        <v>44350</v>
      </c>
      <c r="L818" s="20">
        <f t="shared" si="49"/>
        <v>53400</v>
      </c>
      <c r="M818" s="20">
        <f t="shared" si="50"/>
        <v>9050</v>
      </c>
      <c r="N818" s="20" t="str">
        <f t="shared" si="51"/>
        <v>profit</v>
      </c>
    </row>
    <row r="819" spans="1:14" ht="15.6" thickTop="1" thickBot="1" x14ac:dyDescent="0.35">
      <c r="A819" s="18">
        <v>45704</v>
      </c>
      <c r="B819" s="18" t="s">
        <v>271</v>
      </c>
      <c r="C819" s="19" t="s">
        <v>410</v>
      </c>
      <c r="D819" s="19" t="s">
        <v>67</v>
      </c>
      <c r="E819" s="19" t="s">
        <v>132</v>
      </c>
      <c r="F819" s="19" t="s">
        <v>94</v>
      </c>
      <c r="G819" s="19" t="s">
        <v>12</v>
      </c>
      <c r="H819" s="19">
        <v>66</v>
      </c>
      <c r="I819" s="19">
        <v>771</v>
      </c>
      <c r="J819" s="19">
        <v>1492</v>
      </c>
      <c r="K819" s="20">
        <f t="shared" si="48"/>
        <v>50886</v>
      </c>
      <c r="L819" s="20">
        <f t="shared" si="49"/>
        <v>98472</v>
      </c>
      <c r="M819" s="20">
        <f t="shared" si="50"/>
        <v>47586</v>
      </c>
      <c r="N819" s="20" t="str">
        <f t="shared" si="51"/>
        <v>profit</v>
      </c>
    </row>
    <row r="820" spans="1:14" ht="15.6" thickTop="1" thickBot="1" x14ac:dyDescent="0.35">
      <c r="A820" s="18">
        <v>45705</v>
      </c>
      <c r="B820" s="18" t="s">
        <v>271</v>
      </c>
      <c r="C820" s="19" t="s">
        <v>411</v>
      </c>
      <c r="D820" s="19" t="s">
        <v>67</v>
      </c>
      <c r="E820" s="19" t="s">
        <v>132</v>
      </c>
      <c r="F820" s="19" t="s">
        <v>73</v>
      </c>
      <c r="G820" s="19" t="s">
        <v>12</v>
      </c>
      <c r="H820" s="19">
        <v>61</v>
      </c>
      <c r="I820" s="19">
        <v>529</v>
      </c>
      <c r="J820" s="19">
        <v>1419</v>
      </c>
      <c r="K820" s="20">
        <f t="shared" si="48"/>
        <v>32269</v>
      </c>
      <c r="L820" s="20">
        <f t="shared" si="49"/>
        <v>86559</v>
      </c>
      <c r="M820" s="20">
        <f t="shared" si="50"/>
        <v>54290</v>
      </c>
      <c r="N820" s="20" t="str">
        <f t="shared" si="51"/>
        <v>profit</v>
      </c>
    </row>
    <row r="821" spans="1:14" ht="15.6" thickTop="1" thickBot="1" x14ac:dyDescent="0.35">
      <c r="A821" s="18">
        <v>45540</v>
      </c>
      <c r="B821" s="18" t="s">
        <v>103</v>
      </c>
      <c r="C821" s="19" t="s">
        <v>157</v>
      </c>
      <c r="D821" s="19" t="s">
        <v>67</v>
      </c>
      <c r="E821" s="19" t="s">
        <v>152</v>
      </c>
      <c r="F821" s="19" t="s">
        <v>64</v>
      </c>
      <c r="G821" s="19" t="s">
        <v>8</v>
      </c>
      <c r="H821" s="19">
        <v>68</v>
      </c>
      <c r="I821" s="19">
        <v>777</v>
      </c>
      <c r="J821" s="19">
        <v>1433</v>
      </c>
      <c r="K821" s="20">
        <f t="shared" si="48"/>
        <v>52836</v>
      </c>
      <c r="L821" s="20">
        <f t="shared" si="49"/>
        <v>97444</v>
      </c>
      <c r="M821" s="20">
        <f t="shared" si="50"/>
        <v>44608</v>
      </c>
      <c r="N821" s="20" t="str">
        <f t="shared" si="51"/>
        <v>profit</v>
      </c>
    </row>
    <row r="822" spans="1:14" ht="15.6" thickTop="1" thickBot="1" x14ac:dyDescent="0.35">
      <c r="A822" s="18">
        <v>45706</v>
      </c>
      <c r="B822" s="18" t="s">
        <v>271</v>
      </c>
      <c r="C822" s="19" t="s">
        <v>412</v>
      </c>
      <c r="D822" s="19" t="s">
        <v>67</v>
      </c>
      <c r="E822" s="19" t="s">
        <v>132</v>
      </c>
      <c r="F822" s="19" t="s">
        <v>64</v>
      </c>
      <c r="G822" s="19" t="s">
        <v>12</v>
      </c>
      <c r="H822" s="19">
        <v>78</v>
      </c>
      <c r="I822" s="19">
        <v>511</v>
      </c>
      <c r="J822" s="19">
        <v>1368</v>
      </c>
      <c r="K822" s="20">
        <f t="shared" si="48"/>
        <v>39858</v>
      </c>
      <c r="L822" s="20">
        <f t="shared" si="49"/>
        <v>106704</v>
      </c>
      <c r="M822" s="20">
        <f t="shared" si="50"/>
        <v>66846</v>
      </c>
      <c r="N822" s="20" t="str">
        <f t="shared" si="51"/>
        <v>profit</v>
      </c>
    </row>
    <row r="823" spans="1:14" ht="15.6" thickTop="1" thickBot="1" x14ac:dyDescent="0.35">
      <c r="A823" s="18">
        <v>45707</v>
      </c>
      <c r="B823" s="18" t="s">
        <v>271</v>
      </c>
      <c r="C823" s="19" t="s">
        <v>413</v>
      </c>
      <c r="D823" s="19" t="s">
        <v>67</v>
      </c>
      <c r="E823" s="19" t="s">
        <v>132</v>
      </c>
      <c r="F823" s="19" t="s">
        <v>146</v>
      </c>
      <c r="G823" s="19" t="s">
        <v>12</v>
      </c>
      <c r="H823" s="19">
        <v>96</v>
      </c>
      <c r="I823" s="19">
        <v>790</v>
      </c>
      <c r="J823" s="19">
        <v>1335</v>
      </c>
      <c r="K823" s="20">
        <f t="shared" si="48"/>
        <v>75840</v>
      </c>
      <c r="L823" s="20">
        <f t="shared" si="49"/>
        <v>128160</v>
      </c>
      <c r="M823" s="20">
        <f t="shared" si="50"/>
        <v>52320</v>
      </c>
      <c r="N823" s="20" t="str">
        <f t="shared" si="51"/>
        <v>profit</v>
      </c>
    </row>
    <row r="824" spans="1:14" ht="15.6" thickTop="1" thickBot="1" x14ac:dyDescent="0.35">
      <c r="A824" s="18">
        <v>45708</v>
      </c>
      <c r="B824" s="18" t="s">
        <v>271</v>
      </c>
      <c r="C824" s="19" t="s">
        <v>414</v>
      </c>
      <c r="D824" s="19" t="s">
        <v>67</v>
      </c>
      <c r="E824" s="19" t="s">
        <v>132</v>
      </c>
      <c r="F824" s="19" t="s">
        <v>78</v>
      </c>
      <c r="G824" s="19" t="s">
        <v>8</v>
      </c>
      <c r="H824" s="19">
        <v>63</v>
      </c>
      <c r="I824" s="19">
        <v>722</v>
      </c>
      <c r="J824" s="19">
        <v>1374</v>
      </c>
      <c r="K824" s="20">
        <f t="shared" si="48"/>
        <v>45486</v>
      </c>
      <c r="L824" s="20">
        <f t="shared" si="49"/>
        <v>86562</v>
      </c>
      <c r="M824" s="20">
        <f t="shared" si="50"/>
        <v>41076</v>
      </c>
      <c r="N824" s="20" t="str">
        <f t="shared" si="51"/>
        <v>profit</v>
      </c>
    </row>
    <row r="825" spans="1:14" ht="15.6" thickTop="1" thickBot="1" x14ac:dyDescent="0.35">
      <c r="A825" s="18">
        <v>45710</v>
      </c>
      <c r="B825" s="18" t="s">
        <v>271</v>
      </c>
      <c r="C825" s="19" t="s">
        <v>415</v>
      </c>
      <c r="D825" s="19" t="s">
        <v>67</v>
      </c>
      <c r="E825" s="19" t="s">
        <v>132</v>
      </c>
      <c r="F825" s="19" t="s">
        <v>187</v>
      </c>
      <c r="G825" s="19" t="s">
        <v>12</v>
      </c>
      <c r="H825" s="19">
        <v>92</v>
      </c>
      <c r="I825" s="19">
        <v>521</v>
      </c>
      <c r="J825" s="19">
        <v>1414</v>
      </c>
      <c r="K825" s="20">
        <f t="shared" si="48"/>
        <v>47932</v>
      </c>
      <c r="L825" s="20">
        <f t="shared" si="49"/>
        <v>130088</v>
      </c>
      <c r="M825" s="20">
        <f t="shared" si="50"/>
        <v>82156</v>
      </c>
      <c r="N825" s="20" t="str">
        <f t="shared" si="51"/>
        <v>profit</v>
      </c>
    </row>
    <row r="826" spans="1:14" ht="15.6" thickTop="1" thickBot="1" x14ac:dyDescent="0.35">
      <c r="A826" s="18">
        <v>45711</v>
      </c>
      <c r="B826" s="18" t="s">
        <v>271</v>
      </c>
      <c r="C826" s="19" t="s">
        <v>416</v>
      </c>
      <c r="D826" s="19" t="s">
        <v>67</v>
      </c>
      <c r="E826" s="19" t="s">
        <v>132</v>
      </c>
      <c r="F826" s="19" t="s">
        <v>54</v>
      </c>
      <c r="G826" s="19" t="s">
        <v>12</v>
      </c>
      <c r="H826" s="19">
        <v>65</v>
      </c>
      <c r="I826" s="19">
        <v>661</v>
      </c>
      <c r="J826" s="19">
        <v>1425</v>
      </c>
      <c r="K826" s="20">
        <f t="shared" si="48"/>
        <v>42965</v>
      </c>
      <c r="L826" s="20">
        <f t="shared" si="49"/>
        <v>92625</v>
      </c>
      <c r="M826" s="20">
        <f t="shared" si="50"/>
        <v>49660</v>
      </c>
      <c r="N826" s="20" t="str">
        <f t="shared" si="51"/>
        <v>profit</v>
      </c>
    </row>
    <row r="827" spans="1:14" ht="15.6" thickTop="1" thickBot="1" x14ac:dyDescent="0.35">
      <c r="A827" s="18">
        <v>45712</v>
      </c>
      <c r="B827" s="18" t="s">
        <v>271</v>
      </c>
      <c r="C827" s="19" t="s">
        <v>417</v>
      </c>
      <c r="D827" s="19" t="s">
        <v>67</v>
      </c>
      <c r="E827" s="19" t="s">
        <v>152</v>
      </c>
      <c r="F827" s="19" t="s">
        <v>56</v>
      </c>
      <c r="G827" s="19" t="s">
        <v>12</v>
      </c>
      <c r="H827" s="19">
        <v>77</v>
      </c>
      <c r="I827" s="19">
        <v>595</v>
      </c>
      <c r="J827" s="19">
        <v>1470</v>
      </c>
      <c r="K827" s="20">
        <f t="shared" si="48"/>
        <v>45815</v>
      </c>
      <c r="L827" s="20">
        <f t="shared" si="49"/>
        <v>113190</v>
      </c>
      <c r="M827" s="20">
        <f t="shared" si="50"/>
        <v>67375</v>
      </c>
      <c r="N827" s="20" t="str">
        <f t="shared" si="51"/>
        <v>profit</v>
      </c>
    </row>
    <row r="828" spans="1:14" ht="15.6" thickTop="1" thickBot="1" x14ac:dyDescent="0.35">
      <c r="A828" s="18">
        <v>45713</v>
      </c>
      <c r="B828" s="18" t="s">
        <v>271</v>
      </c>
      <c r="C828" s="19" t="s">
        <v>418</v>
      </c>
      <c r="D828" s="19" t="s">
        <v>67</v>
      </c>
      <c r="E828" s="19" t="s">
        <v>419</v>
      </c>
      <c r="F828" s="19" t="s">
        <v>56</v>
      </c>
      <c r="G828" s="19" t="s">
        <v>12</v>
      </c>
      <c r="H828" s="19">
        <v>62</v>
      </c>
      <c r="I828" s="19">
        <v>774</v>
      </c>
      <c r="J828" s="19">
        <v>1050</v>
      </c>
      <c r="K828" s="20">
        <f t="shared" si="48"/>
        <v>47988</v>
      </c>
      <c r="L828" s="20">
        <f t="shared" si="49"/>
        <v>65100</v>
      </c>
      <c r="M828" s="20">
        <f t="shared" si="50"/>
        <v>17112</v>
      </c>
      <c r="N828" s="20" t="str">
        <f t="shared" si="51"/>
        <v>profit</v>
      </c>
    </row>
    <row r="829" spans="1:14" ht="15.6" thickTop="1" thickBot="1" x14ac:dyDescent="0.35">
      <c r="A829" s="18">
        <v>45387</v>
      </c>
      <c r="B829" s="18" t="s">
        <v>65</v>
      </c>
      <c r="C829" s="19" t="s">
        <v>287</v>
      </c>
      <c r="D829" s="19" t="s">
        <v>67</v>
      </c>
      <c r="E829" s="19" t="s">
        <v>68</v>
      </c>
      <c r="F829" s="19" t="s">
        <v>109</v>
      </c>
      <c r="G829" s="19" t="s">
        <v>12</v>
      </c>
      <c r="H829" s="19">
        <v>65</v>
      </c>
      <c r="I829" s="19">
        <v>816</v>
      </c>
      <c r="J829" s="19">
        <v>1347</v>
      </c>
      <c r="K829" s="20">
        <f t="shared" si="48"/>
        <v>53040</v>
      </c>
      <c r="L829" s="20">
        <f t="shared" si="49"/>
        <v>87555</v>
      </c>
      <c r="M829" s="20">
        <f t="shared" si="50"/>
        <v>34515</v>
      </c>
      <c r="N829" s="20" t="str">
        <f t="shared" si="51"/>
        <v>profit</v>
      </c>
    </row>
    <row r="830" spans="1:14" ht="15.6" thickTop="1" thickBot="1" x14ac:dyDescent="0.35">
      <c r="A830" s="18">
        <v>45549</v>
      </c>
      <c r="B830" s="18" t="s">
        <v>103</v>
      </c>
      <c r="C830" s="19" t="s">
        <v>158</v>
      </c>
      <c r="D830" s="19" t="s">
        <v>52</v>
      </c>
      <c r="E830" s="19" t="s">
        <v>71</v>
      </c>
      <c r="F830" s="19" t="s">
        <v>69</v>
      </c>
      <c r="G830" s="19" t="s">
        <v>8</v>
      </c>
      <c r="H830" s="19">
        <v>19</v>
      </c>
      <c r="I830" s="19">
        <v>576</v>
      </c>
      <c r="J830" s="19">
        <v>1181</v>
      </c>
      <c r="K830" s="20">
        <f t="shared" si="48"/>
        <v>10944</v>
      </c>
      <c r="L830" s="20">
        <f t="shared" si="49"/>
        <v>22439</v>
      </c>
      <c r="M830" s="20">
        <f t="shared" si="50"/>
        <v>11495</v>
      </c>
      <c r="N830" s="20" t="str">
        <f t="shared" si="51"/>
        <v>profit</v>
      </c>
    </row>
    <row r="831" spans="1:14" ht="15.6" thickTop="1" thickBot="1" x14ac:dyDescent="0.35">
      <c r="A831" s="18">
        <v>45388</v>
      </c>
      <c r="B831" s="18" t="s">
        <v>65</v>
      </c>
      <c r="C831" s="19" t="s">
        <v>288</v>
      </c>
      <c r="D831" s="19" t="s">
        <v>67</v>
      </c>
      <c r="E831" s="19" t="s">
        <v>68</v>
      </c>
      <c r="F831" s="19" t="s">
        <v>111</v>
      </c>
      <c r="G831" s="19" t="s">
        <v>12</v>
      </c>
      <c r="H831" s="19">
        <v>100</v>
      </c>
      <c r="I831" s="19">
        <v>893</v>
      </c>
      <c r="J831" s="19">
        <v>1460</v>
      </c>
      <c r="K831" s="20">
        <f t="shared" si="48"/>
        <v>89300</v>
      </c>
      <c r="L831" s="20">
        <f t="shared" si="49"/>
        <v>146000</v>
      </c>
      <c r="M831" s="20">
        <f t="shared" si="50"/>
        <v>56700</v>
      </c>
      <c r="N831" s="20" t="str">
        <f t="shared" si="51"/>
        <v>profit</v>
      </c>
    </row>
    <row r="832" spans="1:14" ht="15.6" thickTop="1" thickBot="1" x14ac:dyDescent="0.35">
      <c r="A832" s="18">
        <v>45390</v>
      </c>
      <c r="B832" s="18" t="s">
        <v>65</v>
      </c>
      <c r="C832" s="19" t="s">
        <v>289</v>
      </c>
      <c r="D832" s="19" t="s">
        <v>67</v>
      </c>
      <c r="E832" s="19" t="s">
        <v>68</v>
      </c>
      <c r="F832" s="19" t="s">
        <v>78</v>
      </c>
      <c r="G832" s="19" t="s">
        <v>12</v>
      </c>
      <c r="H832" s="19">
        <v>79</v>
      </c>
      <c r="I832" s="19">
        <v>632</v>
      </c>
      <c r="J832" s="19">
        <v>1271</v>
      </c>
      <c r="K832" s="20">
        <f t="shared" si="48"/>
        <v>49928</v>
      </c>
      <c r="L832" s="20">
        <f t="shared" si="49"/>
        <v>100409</v>
      </c>
      <c r="M832" s="20">
        <f t="shared" si="50"/>
        <v>50481</v>
      </c>
      <c r="N832" s="20" t="str">
        <f t="shared" si="51"/>
        <v>profit</v>
      </c>
    </row>
    <row r="833" spans="1:14" ht="15.6" thickTop="1" thickBot="1" x14ac:dyDescent="0.35">
      <c r="A833" s="18">
        <v>45397</v>
      </c>
      <c r="B833" s="18" t="s">
        <v>65</v>
      </c>
      <c r="C833" s="19" t="s">
        <v>290</v>
      </c>
      <c r="D833" s="19" t="s">
        <v>67</v>
      </c>
      <c r="E833" s="19" t="s">
        <v>195</v>
      </c>
      <c r="F833" s="19" t="s">
        <v>78</v>
      </c>
      <c r="G833" s="19" t="s">
        <v>8</v>
      </c>
      <c r="H833" s="19">
        <v>74</v>
      </c>
      <c r="I833" s="19">
        <v>859</v>
      </c>
      <c r="J833" s="19">
        <v>1315</v>
      </c>
      <c r="K833" s="20">
        <f t="shared" si="48"/>
        <v>63566</v>
      </c>
      <c r="L833" s="20">
        <f t="shared" si="49"/>
        <v>97310</v>
      </c>
      <c r="M833" s="20">
        <f t="shared" si="50"/>
        <v>33744</v>
      </c>
      <c r="N833" s="20" t="str">
        <f t="shared" si="51"/>
        <v>profit</v>
      </c>
    </row>
    <row r="834" spans="1:14" ht="15.6" thickTop="1" thickBot="1" x14ac:dyDescent="0.35">
      <c r="A834" s="18">
        <v>45398</v>
      </c>
      <c r="B834" s="18" t="s">
        <v>65</v>
      </c>
      <c r="C834" s="19" t="s">
        <v>291</v>
      </c>
      <c r="D834" s="19" t="s">
        <v>67</v>
      </c>
      <c r="E834" s="19" t="s">
        <v>195</v>
      </c>
      <c r="F834" s="19" t="s">
        <v>83</v>
      </c>
      <c r="G834" s="19" t="s">
        <v>8</v>
      </c>
      <c r="H834" s="19">
        <v>77</v>
      </c>
      <c r="I834" s="19">
        <v>579</v>
      </c>
      <c r="J834" s="19">
        <v>1178</v>
      </c>
      <c r="K834" s="20">
        <f t="shared" ref="K834:K897" si="52">H834*I834</f>
        <v>44583</v>
      </c>
      <c r="L834" s="20">
        <f t="shared" ref="L834:L897" si="53">H834*J834</f>
        <v>90706</v>
      </c>
      <c r="M834" s="20">
        <f t="shared" ref="M834:M897" si="54">L834-K834</f>
        <v>46123</v>
      </c>
      <c r="N834" s="20" t="str">
        <f t="shared" ref="N834:N897" si="55">IF(M834&gt;0,"profit","loss")</f>
        <v>profit</v>
      </c>
    </row>
    <row r="835" spans="1:14" ht="15.6" thickTop="1" thickBot="1" x14ac:dyDescent="0.35">
      <c r="A835" s="18">
        <v>45554</v>
      </c>
      <c r="B835" s="18" t="s">
        <v>103</v>
      </c>
      <c r="C835" s="19" t="s">
        <v>159</v>
      </c>
      <c r="D835" s="19" t="s">
        <v>52</v>
      </c>
      <c r="E835" s="19" t="s">
        <v>71</v>
      </c>
      <c r="F835" s="19" t="s">
        <v>73</v>
      </c>
      <c r="G835" s="19" t="s">
        <v>12</v>
      </c>
      <c r="H835" s="19">
        <v>16</v>
      </c>
      <c r="I835" s="19">
        <v>689</v>
      </c>
      <c r="J835" s="19">
        <v>1068</v>
      </c>
      <c r="K835" s="20">
        <f t="shared" si="52"/>
        <v>11024</v>
      </c>
      <c r="L835" s="20">
        <f t="shared" si="53"/>
        <v>17088</v>
      </c>
      <c r="M835" s="20">
        <f t="shared" si="54"/>
        <v>6064</v>
      </c>
      <c r="N835" s="20" t="str">
        <f t="shared" si="55"/>
        <v>profit</v>
      </c>
    </row>
    <row r="836" spans="1:14" ht="15.6" thickTop="1" thickBot="1" x14ac:dyDescent="0.35">
      <c r="A836" s="18">
        <v>45399</v>
      </c>
      <c r="B836" s="18" t="s">
        <v>65</v>
      </c>
      <c r="C836" s="19" t="s">
        <v>292</v>
      </c>
      <c r="D836" s="19" t="s">
        <v>67</v>
      </c>
      <c r="E836" s="19" t="s">
        <v>195</v>
      </c>
      <c r="F836" s="19" t="s">
        <v>62</v>
      </c>
      <c r="G836" s="19" t="s">
        <v>8</v>
      </c>
      <c r="H836" s="19">
        <v>61</v>
      </c>
      <c r="I836" s="19">
        <v>865</v>
      </c>
      <c r="J836" s="19">
        <v>894</v>
      </c>
      <c r="K836" s="20">
        <f t="shared" si="52"/>
        <v>52765</v>
      </c>
      <c r="L836" s="20">
        <f t="shared" si="53"/>
        <v>54534</v>
      </c>
      <c r="M836" s="20">
        <f t="shared" si="54"/>
        <v>1769</v>
      </c>
      <c r="N836" s="20" t="str">
        <f t="shared" si="55"/>
        <v>profit</v>
      </c>
    </row>
    <row r="837" spans="1:14" ht="15.6" thickTop="1" thickBot="1" x14ac:dyDescent="0.35">
      <c r="A837" s="18">
        <v>45400</v>
      </c>
      <c r="B837" s="18" t="s">
        <v>65</v>
      </c>
      <c r="C837" s="19" t="s">
        <v>293</v>
      </c>
      <c r="D837" s="19" t="s">
        <v>67</v>
      </c>
      <c r="E837" s="19" t="s">
        <v>195</v>
      </c>
      <c r="F837" s="19" t="s">
        <v>86</v>
      </c>
      <c r="G837" s="19" t="s">
        <v>8</v>
      </c>
      <c r="H837" s="19">
        <v>57</v>
      </c>
      <c r="I837" s="19">
        <v>881</v>
      </c>
      <c r="J837" s="19">
        <v>1185</v>
      </c>
      <c r="K837" s="20">
        <f t="shared" si="52"/>
        <v>50217</v>
      </c>
      <c r="L837" s="20">
        <f t="shared" si="53"/>
        <v>67545</v>
      </c>
      <c r="M837" s="20">
        <f t="shared" si="54"/>
        <v>17328</v>
      </c>
      <c r="N837" s="20" t="str">
        <f t="shared" si="55"/>
        <v>profit</v>
      </c>
    </row>
    <row r="838" spans="1:14" ht="15.6" thickTop="1" thickBot="1" x14ac:dyDescent="0.35">
      <c r="A838" s="18">
        <v>45401</v>
      </c>
      <c r="B838" s="18" t="s">
        <v>65</v>
      </c>
      <c r="C838" s="19" t="s">
        <v>294</v>
      </c>
      <c r="D838" s="19" t="s">
        <v>67</v>
      </c>
      <c r="E838" s="19" t="s">
        <v>195</v>
      </c>
      <c r="F838" s="19" t="s">
        <v>88</v>
      </c>
      <c r="G838" s="19" t="s">
        <v>8</v>
      </c>
      <c r="H838" s="19">
        <v>57</v>
      </c>
      <c r="I838" s="19">
        <v>548</v>
      </c>
      <c r="J838" s="19">
        <v>1306</v>
      </c>
      <c r="K838" s="20">
        <f t="shared" si="52"/>
        <v>31236</v>
      </c>
      <c r="L838" s="20">
        <f t="shared" si="53"/>
        <v>74442</v>
      </c>
      <c r="M838" s="20">
        <f t="shared" si="54"/>
        <v>43206</v>
      </c>
      <c r="N838" s="20" t="str">
        <f t="shared" si="55"/>
        <v>profit</v>
      </c>
    </row>
    <row r="839" spans="1:14" ht="15.6" thickTop="1" thickBot="1" x14ac:dyDescent="0.35">
      <c r="A839" s="18">
        <v>45402</v>
      </c>
      <c r="B839" s="18" t="s">
        <v>65</v>
      </c>
      <c r="C839" s="19" t="s">
        <v>295</v>
      </c>
      <c r="D839" s="19" t="s">
        <v>67</v>
      </c>
      <c r="E839" s="19" t="s">
        <v>195</v>
      </c>
      <c r="F839" s="19" t="s">
        <v>69</v>
      </c>
      <c r="G839" s="19" t="s">
        <v>12</v>
      </c>
      <c r="H839" s="19">
        <v>84</v>
      </c>
      <c r="I839" s="19">
        <v>702</v>
      </c>
      <c r="J839" s="19">
        <v>787</v>
      </c>
      <c r="K839" s="20">
        <f t="shared" si="52"/>
        <v>58968</v>
      </c>
      <c r="L839" s="20">
        <f t="shared" si="53"/>
        <v>66108</v>
      </c>
      <c r="M839" s="20">
        <f t="shared" si="54"/>
        <v>7140</v>
      </c>
      <c r="N839" s="20" t="str">
        <f t="shared" si="55"/>
        <v>profit</v>
      </c>
    </row>
    <row r="840" spans="1:14" ht="15.6" thickTop="1" thickBot="1" x14ac:dyDescent="0.35">
      <c r="A840" s="18">
        <v>45403</v>
      </c>
      <c r="B840" s="18" t="s">
        <v>65</v>
      </c>
      <c r="C840" s="19" t="s">
        <v>296</v>
      </c>
      <c r="D840" s="19" t="s">
        <v>67</v>
      </c>
      <c r="E840" s="19" t="s">
        <v>195</v>
      </c>
      <c r="F840" s="19" t="s">
        <v>73</v>
      </c>
      <c r="G840" s="19" t="s">
        <v>12</v>
      </c>
      <c r="H840" s="19">
        <v>76</v>
      </c>
      <c r="I840" s="19">
        <v>875</v>
      </c>
      <c r="J840" s="19">
        <v>1268</v>
      </c>
      <c r="K840" s="20">
        <f t="shared" si="52"/>
        <v>66500</v>
      </c>
      <c r="L840" s="20">
        <f t="shared" si="53"/>
        <v>96368</v>
      </c>
      <c r="M840" s="20">
        <f t="shared" si="54"/>
        <v>29868</v>
      </c>
      <c r="N840" s="20" t="str">
        <f t="shared" si="55"/>
        <v>profit</v>
      </c>
    </row>
    <row r="841" spans="1:14" ht="15.6" thickTop="1" thickBot="1" x14ac:dyDescent="0.35">
      <c r="A841" s="18">
        <v>45431</v>
      </c>
      <c r="B841" s="18" t="s">
        <v>130</v>
      </c>
      <c r="C841" s="19" t="s">
        <v>297</v>
      </c>
      <c r="D841" s="19" t="s">
        <v>67</v>
      </c>
      <c r="E841" s="19" t="s">
        <v>132</v>
      </c>
      <c r="F841" s="19" t="s">
        <v>94</v>
      </c>
      <c r="G841" s="19" t="s">
        <v>12</v>
      </c>
      <c r="H841" s="19">
        <v>50</v>
      </c>
      <c r="I841" s="19">
        <v>885</v>
      </c>
      <c r="J841" s="19">
        <v>927</v>
      </c>
      <c r="K841" s="20">
        <f t="shared" si="52"/>
        <v>44250</v>
      </c>
      <c r="L841" s="20">
        <f t="shared" si="53"/>
        <v>46350</v>
      </c>
      <c r="M841" s="20">
        <f t="shared" si="54"/>
        <v>2100</v>
      </c>
      <c r="N841" s="20" t="str">
        <f t="shared" si="55"/>
        <v>profit</v>
      </c>
    </row>
    <row r="842" spans="1:14" ht="15.6" thickTop="1" thickBot="1" x14ac:dyDescent="0.35">
      <c r="A842" s="18">
        <v>45433</v>
      </c>
      <c r="B842" s="18" t="s">
        <v>130</v>
      </c>
      <c r="C842" s="19" t="s">
        <v>298</v>
      </c>
      <c r="D842" s="19" t="s">
        <v>67</v>
      </c>
      <c r="E842" s="19" t="s">
        <v>132</v>
      </c>
      <c r="F842" s="19" t="s">
        <v>73</v>
      </c>
      <c r="G842" s="19" t="s">
        <v>8</v>
      </c>
      <c r="H842" s="19">
        <v>53</v>
      </c>
      <c r="I842" s="19">
        <v>950</v>
      </c>
      <c r="J842" s="19">
        <v>875</v>
      </c>
      <c r="K842" s="20">
        <f t="shared" si="52"/>
        <v>50350</v>
      </c>
      <c r="L842" s="20">
        <f t="shared" si="53"/>
        <v>46375</v>
      </c>
      <c r="M842" s="20">
        <f t="shared" si="54"/>
        <v>-3975</v>
      </c>
      <c r="N842" s="20" t="str">
        <f t="shared" si="55"/>
        <v>loss</v>
      </c>
    </row>
    <row r="843" spans="1:14" ht="15.6" thickTop="1" thickBot="1" x14ac:dyDescent="0.35">
      <c r="A843" s="18">
        <v>45434</v>
      </c>
      <c r="B843" s="18" t="s">
        <v>130</v>
      </c>
      <c r="C843" s="19" t="s">
        <v>299</v>
      </c>
      <c r="D843" s="19" t="s">
        <v>67</v>
      </c>
      <c r="E843" s="19" t="s">
        <v>132</v>
      </c>
      <c r="F843" s="19" t="s">
        <v>73</v>
      </c>
      <c r="G843" s="19" t="s">
        <v>8</v>
      </c>
      <c r="H843" s="19">
        <v>62</v>
      </c>
      <c r="I843" s="19">
        <v>623</v>
      </c>
      <c r="J843" s="19">
        <v>1253</v>
      </c>
      <c r="K843" s="20">
        <f t="shared" si="52"/>
        <v>38626</v>
      </c>
      <c r="L843" s="20">
        <f t="shared" si="53"/>
        <v>77686</v>
      </c>
      <c r="M843" s="20">
        <f t="shared" si="54"/>
        <v>39060</v>
      </c>
      <c r="N843" s="20" t="str">
        <f t="shared" si="55"/>
        <v>profit</v>
      </c>
    </row>
    <row r="844" spans="1:14" ht="15.6" thickTop="1" thickBot="1" x14ac:dyDescent="0.35">
      <c r="A844" s="18">
        <v>45563</v>
      </c>
      <c r="B844" s="18" t="s">
        <v>103</v>
      </c>
      <c r="C844" s="19" t="s">
        <v>160</v>
      </c>
      <c r="D844" s="19" t="s">
        <v>52</v>
      </c>
      <c r="E844" s="19" t="s">
        <v>53</v>
      </c>
      <c r="F844" s="19" t="s">
        <v>73</v>
      </c>
      <c r="G844" s="19" t="s">
        <v>8</v>
      </c>
      <c r="H844" s="19">
        <v>18</v>
      </c>
      <c r="I844" s="19">
        <v>835</v>
      </c>
      <c r="J844" s="19">
        <v>1234</v>
      </c>
      <c r="K844" s="20">
        <f t="shared" si="52"/>
        <v>15030</v>
      </c>
      <c r="L844" s="20">
        <f t="shared" si="53"/>
        <v>22212</v>
      </c>
      <c r="M844" s="20">
        <f t="shared" si="54"/>
        <v>7182</v>
      </c>
      <c r="N844" s="20" t="str">
        <f t="shared" si="55"/>
        <v>profit</v>
      </c>
    </row>
    <row r="845" spans="1:14" ht="15.6" thickTop="1" thickBot="1" x14ac:dyDescent="0.35">
      <c r="A845" s="18">
        <v>45435</v>
      </c>
      <c r="B845" s="18" t="s">
        <v>130</v>
      </c>
      <c r="C845" s="19" t="s">
        <v>300</v>
      </c>
      <c r="D845" s="19" t="s">
        <v>67</v>
      </c>
      <c r="E845" s="19" t="s">
        <v>132</v>
      </c>
      <c r="F845" s="19" t="s">
        <v>78</v>
      </c>
      <c r="G845" s="19" t="s">
        <v>8</v>
      </c>
      <c r="H845" s="19">
        <v>72</v>
      </c>
      <c r="I845" s="19">
        <v>920</v>
      </c>
      <c r="J845" s="19">
        <v>753</v>
      </c>
      <c r="K845" s="20">
        <f t="shared" si="52"/>
        <v>66240</v>
      </c>
      <c r="L845" s="20">
        <f t="shared" si="53"/>
        <v>54216</v>
      </c>
      <c r="M845" s="20">
        <f t="shared" si="54"/>
        <v>-12024</v>
      </c>
      <c r="N845" s="20" t="str">
        <f t="shared" si="55"/>
        <v>loss</v>
      </c>
    </row>
    <row r="846" spans="1:14" ht="15.6" thickTop="1" thickBot="1" x14ac:dyDescent="0.35">
      <c r="A846" s="18">
        <v>45565</v>
      </c>
      <c r="B846" s="18" t="s">
        <v>103</v>
      </c>
      <c r="C846" s="19" t="s">
        <v>161</v>
      </c>
      <c r="D846" s="19" t="s">
        <v>52</v>
      </c>
      <c r="E846" s="19" t="s">
        <v>53</v>
      </c>
      <c r="F846" s="19" t="s">
        <v>98</v>
      </c>
      <c r="G846" s="19" t="s">
        <v>8</v>
      </c>
      <c r="H846" s="19">
        <v>13</v>
      </c>
      <c r="I846" s="19">
        <v>855</v>
      </c>
      <c r="J846" s="19">
        <v>951</v>
      </c>
      <c r="K846" s="20">
        <f t="shared" si="52"/>
        <v>11115</v>
      </c>
      <c r="L846" s="20">
        <f t="shared" si="53"/>
        <v>12363</v>
      </c>
      <c r="M846" s="20">
        <f t="shared" si="54"/>
        <v>1248</v>
      </c>
      <c r="N846" s="20" t="str">
        <f t="shared" si="55"/>
        <v>profit</v>
      </c>
    </row>
    <row r="847" spans="1:14" ht="15.6" thickTop="1" thickBot="1" x14ac:dyDescent="0.35">
      <c r="A847" s="18">
        <v>45436</v>
      </c>
      <c r="B847" s="18" t="s">
        <v>130</v>
      </c>
      <c r="C847" s="19" t="s">
        <v>301</v>
      </c>
      <c r="D847" s="19" t="s">
        <v>67</v>
      </c>
      <c r="E847" s="19" t="s">
        <v>132</v>
      </c>
      <c r="F847" s="19" t="s">
        <v>62</v>
      </c>
      <c r="G847" s="19" t="s">
        <v>8</v>
      </c>
      <c r="H847" s="19">
        <v>69</v>
      </c>
      <c r="I847" s="19">
        <v>860</v>
      </c>
      <c r="J847" s="19">
        <v>1081</v>
      </c>
      <c r="K847" s="20">
        <f t="shared" si="52"/>
        <v>59340</v>
      </c>
      <c r="L847" s="20">
        <f t="shared" si="53"/>
        <v>74589</v>
      </c>
      <c r="M847" s="20">
        <f t="shared" si="54"/>
        <v>15249</v>
      </c>
      <c r="N847" s="20" t="str">
        <f t="shared" si="55"/>
        <v>profit</v>
      </c>
    </row>
    <row r="848" spans="1:14" ht="15.6" thickTop="1" thickBot="1" x14ac:dyDescent="0.35">
      <c r="A848" s="18">
        <v>45437</v>
      </c>
      <c r="B848" s="18" t="s">
        <v>130</v>
      </c>
      <c r="C848" s="19" t="s">
        <v>302</v>
      </c>
      <c r="D848" s="19" t="s">
        <v>67</v>
      </c>
      <c r="E848" s="19" t="s">
        <v>132</v>
      </c>
      <c r="F848" s="19" t="s">
        <v>78</v>
      </c>
      <c r="G848" s="19" t="s">
        <v>8</v>
      </c>
      <c r="H848" s="19">
        <v>80</v>
      </c>
      <c r="I848" s="19">
        <v>765</v>
      </c>
      <c r="J848" s="19">
        <v>924</v>
      </c>
      <c r="K848" s="20">
        <f t="shared" si="52"/>
        <v>61200</v>
      </c>
      <c r="L848" s="20">
        <f t="shared" si="53"/>
        <v>73920</v>
      </c>
      <c r="M848" s="20">
        <f t="shared" si="54"/>
        <v>12720</v>
      </c>
      <c r="N848" s="20" t="str">
        <f t="shared" si="55"/>
        <v>profit</v>
      </c>
    </row>
    <row r="849" spans="1:14" ht="15.6" thickTop="1" thickBot="1" x14ac:dyDescent="0.35">
      <c r="A849" s="18">
        <v>45438</v>
      </c>
      <c r="B849" s="18" t="s">
        <v>130</v>
      </c>
      <c r="C849" s="19" t="s">
        <v>303</v>
      </c>
      <c r="D849" s="19" t="s">
        <v>67</v>
      </c>
      <c r="E849" s="19" t="s">
        <v>132</v>
      </c>
      <c r="F849" s="19" t="s">
        <v>83</v>
      </c>
      <c r="G849" s="19" t="s">
        <v>8</v>
      </c>
      <c r="H849" s="19">
        <v>75</v>
      </c>
      <c r="I849" s="19">
        <v>690</v>
      </c>
      <c r="J849" s="19">
        <v>817</v>
      </c>
      <c r="K849" s="20">
        <f t="shared" si="52"/>
        <v>51750</v>
      </c>
      <c r="L849" s="20">
        <f t="shared" si="53"/>
        <v>61275</v>
      </c>
      <c r="M849" s="20">
        <f t="shared" si="54"/>
        <v>9525</v>
      </c>
      <c r="N849" s="20" t="str">
        <f t="shared" si="55"/>
        <v>profit</v>
      </c>
    </row>
    <row r="850" spans="1:14" ht="15.6" thickTop="1" thickBot="1" x14ac:dyDescent="0.35">
      <c r="A850" s="18">
        <v>45439</v>
      </c>
      <c r="B850" s="18" t="s">
        <v>130</v>
      </c>
      <c r="C850" s="19" t="s">
        <v>304</v>
      </c>
      <c r="D850" s="19" t="s">
        <v>67</v>
      </c>
      <c r="E850" s="19" t="s">
        <v>132</v>
      </c>
      <c r="F850" s="19" t="s">
        <v>62</v>
      </c>
      <c r="G850" s="19" t="s">
        <v>8</v>
      </c>
      <c r="H850" s="19">
        <v>100</v>
      </c>
      <c r="I850" s="19">
        <v>795</v>
      </c>
      <c r="J850" s="19">
        <v>1136</v>
      </c>
      <c r="K850" s="20">
        <f t="shared" si="52"/>
        <v>79500</v>
      </c>
      <c r="L850" s="20">
        <f t="shared" si="53"/>
        <v>113600</v>
      </c>
      <c r="M850" s="20">
        <f t="shared" si="54"/>
        <v>34100</v>
      </c>
      <c r="N850" s="20" t="str">
        <f t="shared" si="55"/>
        <v>profit</v>
      </c>
    </row>
    <row r="851" spans="1:14" ht="15.6" thickTop="1" thickBot="1" x14ac:dyDescent="0.35">
      <c r="A851" s="18">
        <v>45440</v>
      </c>
      <c r="B851" s="18" t="s">
        <v>130</v>
      </c>
      <c r="C851" s="19" t="s">
        <v>305</v>
      </c>
      <c r="D851" s="19" t="s">
        <v>67</v>
      </c>
      <c r="E851" s="19" t="s">
        <v>132</v>
      </c>
      <c r="F851" s="19" t="s">
        <v>86</v>
      </c>
      <c r="G851" s="19" t="s">
        <v>12</v>
      </c>
      <c r="H851" s="19">
        <v>85</v>
      </c>
      <c r="I851" s="19">
        <v>845</v>
      </c>
      <c r="J851" s="19">
        <v>1155</v>
      </c>
      <c r="K851" s="20">
        <f t="shared" si="52"/>
        <v>71825</v>
      </c>
      <c r="L851" s="20">
        <f t="shared" si="53"/>
        <v>98175</v>
      </c>
      <c r="M851" s="20">
        <f t="shared" si="54"/>
        <v>26350</v>
      </c>
      <c r="N851" s="20" t="str">
        <f t="shared" si="55"/>
        <v>profit</v>
      </c>
    </row>
    <row r="852" spans="1:14" ht="15.6" thickTop="1" thickBot="1" x14ac:dyDescent="0.35">
      <c r="A852" s="18">
        <v>45571</v>
      </c>
      <c r="B852" s="18" t="s">
        <v>118</v>
      </c>
      <c r="C852" s="19" t="s">
        <v>162</v>
      </c>
      <c r="D852" s="19" t="s">
        <v>67</v>
      </c>
      <c r="E852" s="19" t="s">
        <v>132</v>
      </c>
      <c r="F852" s="19" t="s">
        <v>78</v>
      </c>
      <c r="G852" s="19" t="s">
        <v>8</v>
      </c>
      <c r="H852" s="19">
        <v>79</v>
      </c>
      <c r="I852" s="19">
        <v>683</v>
      </c>
      <c r="J852" s="19">
        <v>1444</v>
      </c>
      <c r="K852" s="20">
        <f t="shared" si="52"/>
        <v>53957</v>
      </c>
      <c r="L852" s="20">
        <f t="shared" si="53"/>
        <v>114076</v>
      </c>
      <c r="M852" s="20">
        <f t="shared" si="54"/>
        <v>60119</v>
      </c>
      <c r="N852" s="20" t="str">
        <f t="shared" si="55"/>
        <v>profit</v>
      </c>
    </row>
    <row r="853" spans="1:14" ht="15.6" thickTop="1" thickBot="1" x14ac:dyDescent="0.35">
      <c r="A853" s="18">
        <v>45442</v>
      </c>
      <c r="B853" s="18" t="s">
        <v>130</v>
      </c>
      <c r="C853" s="19" t="s">
        <v>306</v>
      </c>
      <c r="D853" s="19" t="s">
        <v>67</v>
      </c>
      <c r="E853" s="19" t="s">
        <v>132</v>
      </c>
      <c r="F853" s="19" t="s">
        <v>69</v>
      </c>
      <c r="G853" s="19" t="s">
        <v>12</v>
      </c>
      <c r="H853" s="19">
        <v>51</v>
      </c>
      <c r="I853" s="19">
        <v>876</v>
      </c>
      <c r="J853" s="19">
        <v>1252</v>
      </c>
      <c r="K853" s="20">
        <f t="shared" si="52"/>
        <v>44676</v>
      </c>
      <c r="L853" s="20">
        <f t="shared" si="53"/>
        <v>63852</v>
      </c>
      <c r="M853" s="20">
        <f t="shared" si="54"/>
        <v>19176</v>
      </c>
      <c r="N853" s="20" t="str">
        <f t="shared" si="55"/>
        <v>profit</v>
      </c>
    </row>
    <row r="854" spans="1:14" ht="15.6" thickTop="1" thickBot="1" x14ac:dyDescent="0.35">
      <c r="A854" s="18">
        <v>45443</v>
      </c>
      <c r="B854" s="18" t="s">
        <v>130</v>
      </c>
      <c r="C854" s="19" t="s">
        <v>307</v>
      </c>
      <c r="D854" s="19" t="s">
        <v>67</v>
      </c>
      <c r="E854" s="19" t="s">
        <v>152</v>
      </c>
      <c r="F854" s="19" t="s">
        <v>73</v>
      </c>
      <c r="G854" s="19" t="s">
        <v>12</v>
      </c>
      <c r="H854" s="19">
        <v>55</v>
      </c>
      <c r="I854" s="19">
        <v>793</v>
      </c>
      <c r="J854" s="19">
        <v>1045</v>
      </c>
      <c r="K854" s="20">
        <f t="shared" si="52"/>
        <v>43615</v>
      </c>
      <c r="L854" s="20">
        <f t="shared" si="53"/>
        <v>57475</v>
      </c>
      <c r="M854" s="20">
        <f t="shared" si="54"/>
        <v>13860</v>
      </c>
      <c r="N854" s="20" t="str">
        <f t="shared" si="55"/>
        <v>profit</v>
      </c>
    </row>
    <row r="855" spans="1:14" ht="15.6" thickTop="1" thickBot="1" x14ac:dyDescent="0.35">
      <c r="A855" s="18">
        <v>45444</v>
      </c>
      <c r="B855" s="18" t="s">
        <v>50</v>
      </c>
      <c r="C855" s="19" t="s">
        <v>308</v>
      </c>
      <c r="D855" s="19" t="s">
        <v>67</v>
      </c>
      <c r="E855" s="19" t="s">
        <v>152</v>
      </c>
      <c r="F855" s="19" t="s">
        <v>73</v>
      </c>
      <c r="G855" s="19" t="s">
        <v>8</v>
      </c>
      <c r="H855" s="19">
        <v>82</v>
      </c>
      <c r="I855" s="19">
        <v>641</v>
      </c>
      <c r="J855" s="19">
        <v>809</v>
      </c>
      <c r="K855" s="20">
        <f t="shared" si="52"/>
        <v>52562</v>
      </c>
      <c r="L855" s="20">
        <f t="shared" si="53"/>
        <v>66338</v>
      </c>
      <c r="M855" s="20">
        <f t="shared" si="54"/>
        <v>13776</v>
      </c>
      <c r="N855" s="20" t="str">
        <f t="shared" si="55"/>
        <v>profit</v>
      </c>
    </row>
    <row r="856" spans="1:14" ht="15.6" thickTop="1" thickBot="1" x14ac:dyDescent="0.35">
      <c r="A856" s="18">
        <v>45445</v>
      </c>
      <c r="B856" s="18" t="s">
        <v>50</v>
      </c>
      <c r="C856" s="19" t="s">
        <v>309</v>
      </c>
      <c r="D856" s="19" t="s">
        <v>67</v>
      </c>
      <c r="E856" s="19" t="s">
        <v>152</v>
      </c>
      <c r="F856" s="19" t="s">
        <v>98</v>
      </c>
      <c r="G856" s="19" t="s">
        <v>12</v>
      </c>
      <c r="H856" s="19">
        <v>80</v>
      </c>
      <c r="I856" s="19">
        <v>678</v>
      </c>
      <c r="J856" s="19">
        <v>1016</v>
      </c>
      <c r="K856" s="20">
        <f t="shared" si="52"/>
        <v>54240</v>
      </c>
      <c r="L856" s="20">
        <f t="shared" si="53"/>
        <v>81280</v>
      </c>
      <c r="M856" s="20">
        <f t="shared" si="54"/>
        <v>27040</v>
      </c>
      <c r="N856" s="20" t="str">
        <f t="shared" si="55"/>
        <v>profit</v>
      </c>
    </row>
    <row r="857" spans="1:14" ht="15.6" thickTop="1" thickBot="1" x14ac:dyDescent="0.35">
      <c r="A857" s="18">
        <v>45446</v>
      </c>
      <c r="B857" s="18" t="s">
        <v>50</v>
      </c>
      <c r="C857" s="19" t="s">
        <v>310</v>
      </c>
      <c r="D857" s="19" t="s">
        <v>67</v>
      </c>
      <c r="E857" s="19" t="s">
        <v>152</v>
      </c>
      <c r="F857" s="19" t="s">
        <v>98</v>
      </c>
      <c r="G857" s="19" t="s">
        <v>12</v>
      </c>
      <c r="H857" s="19">
        <v>76</v>
      </c>
      <c r="I857" s="19">
        <v>585</v>
      </c>
      <c r="J857" s="19">
        <v>1366</v>
      </c>
      <c r="K857" s="20">
        <f t="shared" si="52"/>
        <v>44460</v>
      </c>
      <c r="L857" s="20">
        <f t="shared" si="53"/>
        <v>103816</v>
      </c>
      <c r="M857" s="20">
        <f t="shared" si="54"/>
        <v>59356</v>
      </c>
      <c r="N857" s="20" t="str">
        <f t="shared" si="55"/>
        <v>profit</v>
      </c>
    </row>
    <row r="858" spans="1:14" ht="15.6" thickTop="1" thickBot="1" x14ac:dyDescent="0.35">
      <c r="A858" s="18">
        <v>45447</v>
      </c>
      <c r="B858" s="18" t="s">
        <v>50</v>
      </c>
      <c r="C858" s="19" t="s">
        <v>311</v>
      </c>
      <c r="D858" s="19" t="s">
        <v>67</v>
      </c>
      <c r="E858" s="19" t="s">
        <v>152</v>
      </c>
      <c r="F858" s="19" t="s">
        <v>94</v>
      </c>
      <c r="G858" s="19" t="s">
        <v>12</v>
      </c>
      <c r="H858" s="19">
        <v>93</v>
      </c>
      <c r="I858" s="19">
        <v>662</v>
      </c>
      <c r="J858" s="19">
        <v>1319</v>
      </c>
      <c r="K858" s="20">
        <f t="shared" si="52"/>
        <v>61566</v>
      </c>
      <c r="L858" s="20">
        <f t="shared" si="53"/>
        <v>122667</v>
      </c>
      <c r="M858" s="20">
        <f t="shared" si="54"/>
        <v>61101</v>
      </c>
      <c r="N858" s="20" t="str">
        <f t="shared" si="55"/>
        <v>profit</v>
      </c>
    </row>
    <row r="859" spans="1:14" ht="15.6" thickTop="1" thickBot="1" x14ac:dyDescent="0.35">
      <c r="A859" s="18">
        <v>45578</v>
      </c>
      <c r="B859" s="18" t="s">
        <v>118</v>
      </c>
      <c r="C859" s="19" t="s">
        <v>167</v>
      </c>
      <c r="D859" s="19" t="s">
        <v>67</v>
      </c>
      <c r="E859" s="19" t="s">
        <v>152</v>
      </c>
      <c r="F859" s="19" t="s">
        <v>60</v>
      </c>
      <c r="G859" s="19" t="s">
        <v>12</v>
      </c>
      <c r="H859" s="19">
        <v>67</v>
      </c>
      <c r="I859" s="19">
        <v>711</v>
      </c>
      <c r="J859" s="19">
        <v>1280</v>
      </c>
      <c r="K859" s="20">
        <f t="shared" si="52"/>
        <v>47637</v>
      </c>
      <c r="L859" s="20">
        <f t="shared" si="53"/>
        <v>85760</v>
      </c>
      <c r="M859" s="20">
        <f t="shared" si="54"/>
        <v>38123</v>
      </c>
      <c r="N859" s="20" t="str">
        <f t="shared" si="55"/>
        <v>profit</v>
      </c>
    </row>
    <row r="860" spans="1:14" ht="15.6" thickTop="1" thickBot="1" x14ac:dyDescent="0.35">
      <c r="A860" s="18">
        <v>45448</v>
      </c>
      <c r="B860" s="18" t="s">
        <v>50</v>
      </c>
      <c r="C860" s="19" t="s">
        <v>312</v>
      </c>
      <c r="D860" s="19" t="s">
        <v>67</v>
      </c>
      <c r="E860" s="19" t="s">
        <v>152</v>
      </c>
      <c r="F860" s="19" t="s">
        <v>73</v>
      </c>
      <c r="G860" s="19" t="s">
        <v>12</v>
      </c>
      <c r="H860" s="19">
        <v>51</v>
      </c>
      <c r="I860" s="19">
        <v>744</v>
      </c>
      <c r="J860" s="19">
        <v>782</v>
      </c>
      <c r="K860" s="20">
        <f t="shared" si="52"/>
        <v>37944</v>
      </c>
      <c r="L860" s="20">
        <f t="shared" si="53"/>
        <v>39882</v>
      </c>
      <c r="M860" s="20">
        <f t="shared" si="54"/>
        <v>1938</v>
      </c>
      <c r="N860" s="20" t="str">
        <f t="shared" si="55"/>
        <v>profit</v>
      </c>
    </row>
    <row r="861" spans="1:14" ht="15.6" thickTop="1" thickBot="1" x14ac:dyDescent="0.35">
      <c r="A861" s="18">
        <v>45449</v>
      </c>
      <c r="B861" s="18" t="s">
        <v>50</v>
      </c>
      <c r="C861" s="19" t="s">
        <v>313</v>
      </c>
      <c r="D861" s="19" t="s">
        <v>67</v>
      </c>
      <c r="E861" s="19" t="s">
        <v>152</v>
      </c>
      <c r="F861" s="19" t="s">
        <v>64</v>
      </c>
      <c r="G861" s="19" t="s">
        <v>8</v>
      </c>
      <c r="H861" s="19">
        <v>88</v>
      </c>
      <c r="I861" s="19">
        <v>820</v>
      </c>
      <c r="J861" s="19">
        <v>1241</v>
      </c>
      <c r="K861" s="20">
        <f t="shared" si="52"/>
        <v>72160</v>
      </c>
      <c r="L861" s="20">
        <f t="shared" si="53"/>
        <v>109208</v>
      </c>
      <c r="M861" s="20">
        <f t="shared" si="54"/>
        <v>37048</v>
      </c>
      <c r="N861" s="20" t="str">
        <f t="shared" si="55"/>
        <v>profit</v>
      </c>
    </row>
    <row r="862" spans="1:14" ht="15.6" thickTop="1" thickBot="1" x14ac:dyDescent="0.35">
      <c r="A862" s="18">
        <v>45450</v>
      </c>
      <c r="B862" s="18" t="s">
        <v>50</v>
      </c>
      <c r="C862" s="19" t="s">
        <v>314</v>
      </c>
      <c r="D862" s="19" t="s">
        <v>67</v>
      </c>
      <c r="E862" s="19" t="s">
        <v>152</v>
      </c>
      <c r="F862" s="19" t="s">
        <v>146</v>
      </c>
      <c r="G862" s="19" t="s">
        <v>8</v>
      </c>
      <c r="H862" s="19">
        <v>72</v>
      </c>
      <c r="I862" s="19">
        <v>937</v>
      </c>
      <c r="J862" s="19">
        <v>1154</v>
      </c>
      <c r="K862" s="20">
        <f t="shared" si="52"/>
        <v>67464</v>
      </c>
      <c r="L862" s="20">
        <f t="shared" si="53"/>
        <v>83088</v>
      </c>
      <c r="M862" s="20">
        <f t="shared" si="54"/>
        <v>15624</v>
      </c>
      <c r="N862" s="20" t="str">
        <f t="shared" si="55"/>
        <v>profit</v>
      </c>
    </row>
    <row r="863" spans="1:14" ht="15.6" thickTop="1" thickBot="1" x14ac:dyDescent="0.35">
      <c r="A863" s="18">
        <v>45451</v>
      </c>
      <c r="B863" s="18" t="s">
        <v>50</v>
      </c>
      <c r="C863" s="19" t="s">
        <v>315</v>
      </c>
      <c r="D863" s="19" t="s">
        <v>67</v>
      </c>
      <c r="E863" s="19" t="s">
        <v>152</v>
      </c>
      <c r="F863" s="19" t="s">
        <v>78</v>
      </c>
      <c r="G863" s="19" t="s">
        <v>8</v>
      </c>
      <c r="H863" s="19">
        <v>55</v>
      </c>
      <c r="I863" s="19">
        <v>685</v>
      </c>
      <c r="J863" s="19">
        <v>824</v>
      </c>
      <c r="K863" s="20">
        <f t="shared" si="52"/>
        <v>37675</v>
      </c>
      <c r="L863" s="20">
        <f t="shared" si="53"/>
        <v>45320</v>
      </c>
      <c r="M863" s="20">
        <f t="shared" si="54"/>
        <v>7645</v>
      </c>
      <c r="N863" s="20" t="str">
        <f t="shared" si="55"/>
        <v>profit</v>
      </c>
    </row>
    <row r="864" spans="1:14" ht="15.6" thickTop="1" thickBot="1" x14ac:dyDescent="0.35">
      <c r="A864" s="18">
        <v>45583</v>
      </c>
      <c r="B864" s="18" t="s">
        <v>118</v>
      </c>
      <c r="C864" s="19" t="s">
        <v>172</v>
      </c>
      <c r="D864" s="19" t="s">
        <v>52</v>
      </c>
      <c r="E864" s="19" t="s">
        <v>71</v>
      </c>
      <c r="F864" s="19" t="s">
        <v>88</v>
      </c>
      <c r="G864" s="19" t="s">
        <v>8</v>
      </c>
      <c r="H864" s="19">
        <v>20</v>
      </c>
      <c r="I864" s="19">
        <v>963</v>
      </c>
      <c r="J864" s="19">
        <v>865</v>
      </c>
      <c r="K864" s="20">
        <f t="shared" si="52"/>
        <v>19260</v>
      </c>
      <c r="L864" s="20">
        <f t="shared" si="53"/>
        <v>17300</v>
      </c>
      <c r="M864" s="20">
        <f t="shared" si="54"/>
        <v>-1960</v>
      </c>
      <c r="N864" s="20" t="str">
        <f t="shared" si="55"/>
        <v>loss</v>
      </c>
    </row>
    <row r="865" spans="1:14" ht="15.6" thickTop="1" thickBot="1" x14ac:dyDescent="0.35">
      <c r="A865" s="18">
        <v>45452</v>
      </c>
      <c r="B865" s="18" t="s">
        <v>50</v>
      </c>
      <c r="C865" s="19" t="s">
        <v>316</v>
      </c>
      <c r="D865" s="19" t="s">
        <v>67</v>
      </c>
      <c r="E865" s="19" t="s">
        <v>152</v>
      </c>
      <c r="F865" s="19" t="s">
        <v>185</v>
      </c>
      <c r="G865" s="19" t="s">
        <v>8</v>
      </c>
      <c r="H865" s="19">
        <v>55</v>
      </c>
      <c r="I865" s="19">
        <v>661</v>
      </c>
      <c r="J865" s="19">
        <v>1133</v>
      </c>
      <c r="K865" s="20">
        <f t="shared" si="52"/>
        <v>36355</v>
      </c>
      <c r="L865" s="20">
        <f t="shared" si="53"/>
        <v>62315</v>
      </c>
      <c r="M865" s="20">
        <f t="shared" si="54"/>
        <v>25960</v>
      </c>
      <c r="N865" s="20" t="str">
        <f t="shared" si="55"/>
        <v>profit</v>
      </c>
    </row>
    <row r="866" spans="1:14" ht="15.6" thickTop="1" thickBot="1" x14ac:dyDescent="0.35">
      <c r="A866" s="18">
        <v>45453</v>
      </c>
      <c r="B866" s="18" t="s">
        <v>50</v>
      </c>
      <c r="C866" s="19" t="s">
        <v>317</v>
      </c>
      <c r="D866" s="19" t="s">
        <v>67</v>
      </c>
      <c r="E866" s="19" t="s">
        <v>152</v>
      </c>
      <c r="F866" s="19" t="s">
        <v>187</v>
      </c>
      <c r="G866" s="19" t="s">
        <v>8</v>
      </c>
      <c r="H866" s="19">
        <v>72</v>
      </c>
      <c r="I866" s="19">
        <v>804</v>
      </c>
      <c r="J866" s="19">
        <v>833</v>
      </c>
      <c r="K866" s="20">
        <f t="shared" si="52"/>
        <v>57888</v>
      </c>
      <c r="L866" s="20">
        <f t="shared" si="53"/>
        <v>59976</v>
      </c>
      <c r="M866" s="20">
        <f t="shared" si="54"/>
        <v>2088</v>
      </c>
      <c r="N866" s="20" t="str">
        <f t="shared" si="55"/>
        <v>profit</v>
      </c>
    </row>
    <row r="867" spans="1:14" ht="15.6" thickTop="1" thickBot="1" x14ac:dyDescent="0.35">
      <c r="A867" s="18">
        <v>45586</v>
      </c>
      <c r="B867" s="18" t="s">
        <v>118</v>
      </c>
      <c r="C867" s="19" t="s">
        <v>175</v>
      </c>
      <c r="D867" s="19" t="s">
        <v>52</v>
      </c>
      <c r="E867" s="19" t="s">
        <v>71</v>
      </c>
      <c r="F867" s="19" t="s">
        <v>73</v>
      </c>
      <c r="G867" s="19" t="s">
        <v>8</v>
      </c>
      <c r="H867" s="19">
        <v>14</v>
      </c>
      <c r="I867" s="19">
        <v>913</v>
      </c>
      <c r="J867" s="19">
        <v>1155</v>
      </c>
      <c r="K867" s="20">
        <f t="shared" si="52"/>
        <v>12782</v>
      </c>
      <c r="L867" s="20">
        <f t="shared" si="53"/>
        <v>16170</v>
      </c>
      <c r="M867" s="20">
        <f t="shared" si="54"/>
        <v>3388</v>
      </c>
      <c r="N867" s="20" t="str">
        <f t="shared" si="55"/>
        <v>profit</v>
      </c>
    </row>
    <row r="868" spans="1:14" ht="15.6" thickTop="1" thickBot="1" x14ac:dyDescent="0.35">
      <c r="A868" s="18">
        <v>45461</v>
      </c>
      <c r="B868" s="18" t="s">
        <v>50</v>
      </c>
      <c r="C868" s="19" t="s">
        <v>318</v>
      </c>
      <c r="D868" s="19" t="s">
        <v>67</v>
      </c>
      <c r="E868" s="19" t="s">
        <v>132</v>
      </c>
      <c r="F868" s="19" t="s">
        <v>60</v>
      </c>
      <c r="G868" s="19" t="s">
        <v>12</v>
      </c>
      <c r="H868" s="19">
        <v>87</v>
      </c>
      <c r="I868" s="19">
        <v>616</v>
      </c>
      <c r="J868" s="19">
        <v>1447</v>
      </c>
      <c r="K868" s="20">
        <f t="shared" si="52"/>
        <v>53592</v>
      </c>
      <c r="L868" s="20">
        <f t="shared" si="53"/>
        <v>125889</v>
      </c>
      <c r="M868" s="20">
        <f t="shared" si="54"/>
        <v>72297</v>
      </c>
      <c r="N868" s="20" t="str">
        <f t="shared" si="55"/>
        <v>profit</v>
      </c>
    </row>
    <row r="869" spans="1:14" ht="15.6" thickTop="1" thickBot="1" x14ac:dyDescent="0.35">
      <c r="A869" s="18">
        <v>45588</v>
      </c>
      <c r="B869" s="18" t="s">
        <v>118</v>
      </c>
      <c r="C869" s="19" t="s">
        <v>177</v>
      </c>
      <c r="D869" s="19" t="s">
        <v>80</v>
      </c>
      <c r="E869" s="19" t="s">
        <v>81</v>
      </c>
      <c r="F869" s="19" t="s">
        <v>98</v>
      </c>
      <c r="G869" s="19" t="s">
        <v>8</v>
      </c>
      <c r="H869" s="19">
        <v>23</v>
      </c>
      <c r="I869" s="19">
        <v>616</v>
      </c>
      <c r="J869" s="19">
        <v>919</v>
      </c>
      <c r="K869" s="20">
        <f t="shared" si="52"/>
        <v>14168</v>
      </c>
      <c r="L869" s="20">
        <f t="shared" si="53"/>
        <v>21137</v>
      </c>
      <c r="M869" s="20">
        <f t="shared" si="54"/>
        <v>6969</v>
      </c>
      <c r="N869" s="20" t="str">
        <f t="shared" si="55"/>
        <v>profit</v>
      </c>
    </row>
    <row r="870" spans="1:14" ht="15.6" thickTop="1" thickBot="1" x14ac:dyDescent="0.35">
      <c r="A870" s="18">
        <v>45462</v>
      </c>
      <c r="B870" s="18" t="s">
        <v>50</v>
      </c>
      <c r="C870" s="19" t="s">
        <v>319</v>
      </c>
      <c r="D870" s="19" t="s">
        <v>67</v>
      </c>
      <c r="E870" s="19" t="s">
        <v>132</v>
      </c>
      <c r="F870" s="19" t="s">
        <v>109</v>
      </c>
      <c r="G870" s="19" t="s">
        <v>12</v>
      </c>
      <c r="H870" s="19">
        <v>57</v>
      </c>
      <c r="I870" s="19">
        <v>724</v>
      </c>
      <c r="J870" s="19">
        <v>1432</v>
      </c>
      <c r="K870" s="20">
        <f t="shared" si="52"/>
        <v>41268</v>
      </c>
      <c r="L870" s="20">
        <f t="shared" si="53"/>
        <v>81624</v>
      </c>
      <c r="M870" s="20">
        <f t="shared" si="54"/>
        <v>40356</v>
      </c>
      <c r="N870" s="20" t="str">
        <f t="shared" si="55"/>
        <v>profit</v>
      </c>
    </row>
    <row r="871" spans="1:14" ht="15.6" thickTop="1" thickBot="1" x14ac:dyDescent="0.35">
      <c r="A871" s="18">
        <v>45590</v>
      </c>
      <c r="B871" s="18" t="s">
        <v>118</v>
      </c>
      <c r="C871" s="19" t="s">
        <v>179</v>
      </c>
      <c r="D871" s="19" t="s">
        <v>80</v>
      </c>
      <c r="E871" s="19" t="s">
        <v>165</v>
      </c>
      <c r="F871" s="19" t="s">
        <v>73</v>
      </c>
      <c r="G871" s="19" t="s">
        <v>12</v>
      </c>
      <c r="H871" s="19">
        <v>28</v>
      </c>
      <c r="I871" s="19">
        <v>539</v>
      </c>
      <c r="J871" s="19">
        <v>1106</v>
      </c>
      <c r="K871" s="20">
        <f t="shared" si="52"/>
        <v>15092</v>
      </c>
      <c r="L871" s="20">
        <f t="shared" si="53"/>
        <v>30968</v>
      </c>
      <c r="M871" s="20">
        <f t="shared" si="54"/>
        <v>15876</v>
      </c>
      <c r="N871" s="20" t="str">
        <f t="shared" si="55"/>
        <v>profit</v>
      </c>
    </row>
    <row r="872" spans="1:14" ht="15.6" thickTop="1" thickBot="1" x14ac:dyDescent="0.35">
      <c r="A872" s="18">
        <v>45463</v>
      </c>
      <c r="B872" s="18" t="s">
        <v>50</v>
      </c>
      <c r="C872" s="19" t="s">
        <v>320</v>
      </c>
      <c r="D872" s="19" t="s">
        <v>67</v>
      </c>
      <c r="E872" s="19" t="s">
        <v>132</v>
      </c>
      <c r="F872" s="19" t="s">
        <v>7</v>
      </c>
      <c r="G872" s="19" t="s">
        <v>12</v>
      </c>
      <c r="H872" s="19">
        <v>85</v>
      </c>
      <c r="I872" s="19">
        <v>639</v>
      </c>
      <c r="J872" s="19">
        <v>1447</v>
      </c>
      <c r="K872" s="20">
        <f t="shared" si="52"/>
        <v>54315</v>
      </c>
      <c r="L872" s="20">
        <f t="shared" si="53"/>
        <v>122995</v>
      </c>
      <c r="M872" s="20">
        <f t="shared" si="54"/>
        <v>68680</v>
      </c>
      <c r="N872" s="20" t="str">
        <f t="shared" si="55"/>
        <v>profit</v>
      </c>
    </row>
    <row r="873" spans="1:14" ht="15.6" thickTop="1" thickBot="1" x14ac:dyDescent="0.35">
      <c r="A873" s="18">
        <v>45465</v>
      </c>
      <c r="B873" s="18" t="s">
        <v>50</v>
      </c>
      <c r="C873" s="19" t="s">
        <v>321</v>
      </c>
      <c r="D873" s="19" t="s">
        <v>67</v>
      </c>
      <c r="E873" s="19" t="s">
        <v>132</v>
      </c>
      <c r="F873" s="19" t="s">
        <v>60</v>
      </c>
      <c r="G873" s="19" t="s">
        <v>8</v>
      </c>
      <c r="H873" s="19">
        <v>81</v>
      </c>
      <c r="I873" s="19">
        <v>776</v>
      </c>
      <c r="J873" s="19">
        <v>895</v>
      </c>
      <c r="K873" s="20">
        <f t="shared" si="52"/>
        <v>62856</v>
      </c>
      <c r="L873" s="20">
        <f t="shared" si="53"/>
        <v>72495</v>
      </c>
      <c r="M873" s="20">
        <f t="shared" si="54"/>
        <v>9639</v>
      </c>
      <c r="N873" s="20" t="str">
        <f t="shared" si="55"/>
        <v>profit</v>
      </c>
    </row>
    <row r="874" spans="1:14" ht="15.6" thickTop="1" thickBot="1" x14ac:dyDescent="0.35">
      <c r="A874" s="18">
        <v>45466</v>
      </c>
      <c r="B874" s="18" t="s">
        <v>50</v>
      </c>
      <c r="C874" s="19" t="s">
        <v>322</v>
      </c>
      <c r="D874" s="19" t="s">
        <v>67</v>
      </c>
      <c r="E874" s="19" t="s">
        <v>152</v>
      </c>
      <c r="F874" s="19" t="s">
        <v>98</v>
      </c>
      <c r="G874" s="19" t="s">
        <v>8</v>
      </c>
      <c r="H874" s="19">
        <v>86</v>
      </c>
      <c r="I874" s="19">
        <v>705</v>
      </c>
      <c r="J874" s="19">
        <v>1483</v>
      </c>
      <c r="K874" s="20">
        <f t="shared" si="52"/>
        <v>60630</v>
      </c>
      <c r="L874" s="20">
        <f t="shared" si="53"/>
        <v>127538</v>
      </c>
      <c r="M874" s="20">
        <f t="shared" si="54"/>
        <v>66908</v>
      </c>
      <c r="N874" s="20" t="str">
        <f t="shared" si="55"/>
        <v>profit</v>
      </c>
    </row>
    <row r="875" spans="1:14" ht="15.6" thickTop="1" thickBot="1" x14ac:dyDescent="0.35">
      <c r="A875" s="18">
        <v>45467</v>
      </c>
      <c r="B875" s="18" t="s">
        <v>50</v>
      </c>
      <c r="C875" s="19" t="s">
        <v>323</v>
      </c>
      <c r="D875" s="19" t="s">
        <v>67</v>
      </c>
      <c r="E875" s="19" t="s">
        <v>152</v>
      </c>
      <c r="F875" s="19" t="s">
        <v>109</v>
      </c>
      <c r="G875" s="19" t="s">
        <v>12</v>
      </c>
      <c r="H875" s="19">
        <v>80</v>
      </c>
      <c r="I875" s="19">
        <v>901</v>
      </c>
      <c r="J875" s="19">
        <v>1109</v>
      </c>
      <c r="K875" s="20">
        <f t="shared" si="52"/>
        <v>72080</v>
      </c>
      <c r="L875" s="20">
        <f t="shared" si="53"/>
        <v>88720</v>
      </c>
      <c r="M875" s="20">
        <f t="shared" si="54"/>
        <v>16640</v>
      </c>
      <c r="N875" s="20" t="str">
        <f t="shared" si="55"/>
        <v>profit</v>
      </c>
    </row>
    <row r="876" spans="1:14" ht="15.6" thickTop="1" thickBot="1" x14ac:dyDescent="0.35">
      <c r="A876" s="18">
        <v>45468</v>
      </c>
      <c r="B876" s="18" t="s">
        <v>50</v>
      </c>
      <c r="C876" s="19" t="s">
        <v>324</v>
      </c>
      <c r="D876" s="19" t="s">
        <v>67</v>
      </c>
      <c r="E876" s="19" t="s">
        <v>152</v>
      </c>
      <c r="F876" s="19" t="s">
        <v>111</v>
      </c>
      <c r="G876" s="19" t="s">
        <v>12</v>
      </c>
      <c r="H876" s="19">
        <v>59</v>
      </c>
      <c r="I876" s="19">
        <v>502</v>
      </c>
      <c r="J876" s="19">
        <v>1212</v>
      </c>
      <c r="K876" s="20">
        <f t="shared" si="52"/>
        <v>29618</v>
      </c>
      <c r="L876" s="20">
        <f t="shared" si="53"/>
        <v>71508</v>
      </c>
      <c r="M876" s="20">
        <f t="shared" si="54"/>
        <v>41890</v>
      </c>
      <c r="N876" s="20" t="str">
        <f t="shared" si="55"/>
        <v>profit</v>
      </c>
    </row>
    <row r="877" spans="1:14" ht="15.6" thickTop="1" thickBot="1" x14ac:dyDescent="0.35">
      <c r="A877" s="18">
        <v>45469</v>
      </c>
      <c r="B877" s="18" t="s">
        <v>50</v>
      </c>
      <c r="C877" s="19" t="s">
        <v>325</v>
      </c>
      <c r="D877" s="19" t="s">
        <v>67</v>
      </c>
      <c r="E877" s="19" t="s">
        <v>152</v>
      </c>
      <c r="F877" s="19" t="s">
        <v>69</v>
      </c>
      <c r="G877" s="19" t="s">
        <v>12</v>
      </c>
      <c r="H877" s="19">
        <v>52</v>
      </c>
      <c r="I877" s="19">
        <v>556</v>
      </c>
      <c r="J877" s="19">
        <v>1402</v>
      </c>
      <c r="K877" s="20">
        <f t="shared" si="52"/>
        <v>28912</v>
      </c>
      <c r="L877" s="20">
        <f t="shared" si="53"/>
        <v>72904</v>
      </c>
      <c r="M877" s="20">
        <f t="shared" si="54"/>
        <v>43992</v>
      </c>
      <c r="N877" s="20" t="str">
        <f t="shared" si="55"/>
        <v>profit</v>
      </c>
    </row>
    <row r="878" spans="1:14" ht="15.6" thickTop="1" thickBot="1" x14ac:dyDescent="0.35">
      <c r="A878" s="18">
        <v>45470</v>
      </c>
      <c r="B878" s="18" t="s">
        <v>50</v>
      </c>
      <c r="C878" s="19" t="s">
        <v>326</v>
      </c>
      <c r="D878" s="19" t="s">
        <v>67</v>
      </c>
      <c r="E878" s="19" t="s">
        <v>152</v>
      </c>
      <c r="F878" s="19" t="s">
        <v>78</v>
      </c>
      <c r="G878" s="19" t="s">
        <v>12</v>
      </c>
      <c r="H878" s="19">
        <v>92</v>
      </c>
      <c r="I878" s="19">
        <v>953</v>
      </c>
      <c r="J878" s="19">
        <v>790</v>
      </c>
      <c r="K878" s="20">
        <f t="shared" si="52"/>
        <v>87676</v>
      </c>
      <c r="L878" s="20">
        <f t="shared" si="53"/>
        <v>72680</v>
      </c>
      <c r="M878" s="20">
        <f t="shared" si="54"/>
        <v>-14996</v>
      </c>
      <c r="N878" s="20" t="str">
        <f t="shared" si="55"/>
        <v>loss</v>
      </c>
    </row>
    <row r="879" spans="1:14" ht="15.6" thickTop="1" thickBot="1" x14ac:dyDescent="0.35">
      <c r="A879" s="18">
        <v>45471</v>
      </c>
      <c r="B879" s="18" t="s">
        <v>50</v>
      </c>
      <c r="C879" s="19" t="s">
        <v>327</v>
      </c>
      <c r="D879" s="19" t="s">
        <v>67</v>
      </c>
      <c r="E879" s="19" t="s">
        <v>152</v>
      </c>
      <c r="F879" s="19" t="s">
        <v>94</v>
      </c>
      <c r="G879" s="19" t="s">
        <v>12</v>
      </c>
      <c r="H879" s="19">
        <v>96</v>
      </c>
      <c r="I879" s="19">
        <v>961</v>
      </c>
      <c r="J879" s="19">
        <v>1174</v>
      </c>
      <c r="K879" s="20">
        <f t="shared" si="52"/>
        <v>92256</v>
      </c>
      <c r="L879" s="20">
        <f t="shared" si="53"/>
        <v>112704</v>
      </c>
      <c r="M879" s="20">
        <f t="shared" si="54"/>
        <v>20448</v>
      </c>
      <c r="N879" s="20" t="str">
        <f t="shared" si="55"/>
        <v>profit</v>
      </c>
    </row>
    <row r="880" spans="1:14" ht="15.6" thickTop="1" thickBot="1" x14ac:dyDescent="0.35">
      <c r="A880" s="18">
        <v>45495</v>
      </c>
      <c r="B880" s="18" t="s">
        <v>74</v>
      </c>
      <c r="C880" s="19" t="s">
        <v>328</v>
      </c>
      <c r="D880" s="19" t="s">
        <v>67</v>
      </c>
      <c r="E880" s="19" t="s">
        <v>132</v>
      </c>
      <c r="F880" s="19" t="s">
        <v>56</v>
      </c>
      <c r="G880" s="19" t="s">
        <v>8</v>
      </c>
      <c r="H880" s="19">
        <v>79</v>
      </c>
      <c r="I880" s="19">
        <v>880</v>
      </c>
      <c r="J880" s="19">
        <v>1403</v>
      </c>
      <c r="K880" s="20">
        <f t="shared" si="52"/>
        <v>69520</v>
      </c>
      <c r="L880" s="20">
        <f t="shared" si="53"/>
        <v>110837</v>
      </c>
      <c r="M880" s="20">
        <f t="shared" si="54"/>
        <v>41317</v>
      </c>
      <c r="N880" s="20" t="str">
        <f t="shared" si="55"/>
        <v>profit</v>
      </c>
    </row>
    <row r="881" spans="1:14" ht="15.6" thickTop="1" thickBot="1" x14ac:dyDescent="0.35">
      <c r="A881" s="18">
        <v>45496</v>
      </c>
      <c r="B881" s="18" t="s">
        <v>74</v>
      </c>
      <c r="C881" s="19" t="s">
        <v>329</v>
      </c>
      <c r="D881" s="19" t="s">
        <v>67</v>
      </c>
      <c r="E881" s="19" t="s">
        <v>132</v>
      </c>
      <c r="F881" s="19" t="s">
        <v>58</v>
      </c>
      <c r="G881" s="19" t="s">
        <v>8</v>
      </c>
      <c r="H881" s="19">
        <v>62</v>
      </c>
      <c r="I881" s="19">
        <v>936</v>
      </c>
      <c r="J881" s="19">
        <v>1364</v>
      </c>
      <c r="K881" s="20">
        <f t="shared" si="52"/>
        <v>58032</v>
      </c>
      <c r="L881" s="20">
        <f t="shared" si="53"/>
        <v>84568</v>
      </c>
      <c r="M881" s="20">
        <f t="shared" si="54"/>
        <v>26536</v>
      </c>
      <c r="N881" s="20" t="str">
        <f t="shared" si="55"/>
        <v>profit</v>
      </c>
    </row>
    <row r="882" spans="1:14" ht="15.6" thickTop="1" thickBot="1" x14ac:dyDescent="0.35">
      <c r="A882" s="18">
        <v>45497</v>
      </c>
      <c r="B882" s="18" t="s">
        <v>74</v>
      </c>
      <c r="C882" s="19" t="s">
        <v>330</v>
      </c>
      <c r="D882" s="19" t="s">
        <v>67</v>
      </c>
      <c r="E882" s="19" t="s">
        <v>132</v>
      </c>
      <c r="F882" s="19" t="s">
        <v>60</v>
      </c>
      <c r="G882" s="19" t="s">
        <v>8</v>
      </c>
      <c r="H882" s="19">
        <v>53</v>
      </c>
      <c r="I882" s="19">
        <v>791</v>
      </c>
      <c r="J882" s="19">
        <v>1253</v>
      </c>
      <c r="K882" s="20">
        <f t="shared" si="52"/>
        <v>41923</v>
      </c>
      <c r="L882" s="20">
        <f t="shared" si="53"/>
        <v>66409</v>
      </c>
      <c r="M882" s="20">
        <f t="shared" si="54"/>
        <v>24486</v>
      </c>
      <c r="N882" s="20" t="str">
        <f t="shared" si="55"/>
        <v>profit</v>
      </c>
    </row>
    <row r="883" spans="1:14" ht="15.6" thickTop="1" thickBot="1" x14ac:dyDescent="0.35">
      <c r="A883" s="18">
        <v>45602</v>
      </c>
      <c r="B883" s="18" t="s">
        <v>193</v>
      </c>
      <c r="C883" s="19" t="s">
        <v>194</v>
      </c>
      <c r="D883" s="19" t="s">
        <v>67</v>
      </c>
      <c r="E883" s="19" t="s">
        <v>195</v>
      </c>
      <c r="F883" s="19" t="s">
        <v>64</v>
      </c>
      <c r="G883" s="19" t="s">
        <v>8</v>
      </c>
      <c r="H883" s="19">
        <v>74</v>
      </c>
      <c r="I883" s="19">
        <v>636</v>
      </c>
      <c r="J883" s="19">
        <v>955</v>
      </c>
      <c r="K883" s="20">
        <f t="shared" si="52"/>
        <v>47064</v>
      </c>
      <c r="L883" s="20">
        <f t="shared" si="53"/>
        <v>70670</v>
      </c>
      <c r="M883" s="20">
        <f t="shared" si="54"/>
        <v>23606</v>
      </c>
      <c r="N883" s="20" t="str">
        <f t="shared" si="55"/>
        <v>profit</v>
      </c>
    </row>
    <row r="884" spans="1:14" ht="15.6" thickTop="1" thickBot="1" x14ac:dyDescent="0.35">
      <c r="A884" s="18">
        <v>45498</v>
      </c>
      <c r="B884" s="18" t="s">
        <v>74</v>
      </c>
      <c r="C884" s="19" t="s">
        <v>331</v>
      </c>
      <c r="D884" s="19" t="s">
        <v>67</v>
      </c>
      <c r="E884" s="19" t="s">
        <v>132</v>
      </c>
      <c r="F884" s="19" t="s">
        <v>60</v>
      </c>
      <c r="G884" s="19" t="s">
        <v>8</v>
      </c>
      <c r="H884" s="19">
        <v>56</v>
      </c>
      <c r="I884" s="19">
        <v>740</v>
      </c>
      <c r="J884" s="19">
        <v>1464</v>
      </c>
      <c r="K884" s="20">
        <f t="shared" si="52"/>
        <v>41440</v>
      </c>
      <c r="L884" s="20">
        <f t="shared" si="53"/>
        <v>81984</v>
      </c>
      <c r="M884" s="20">
        <f t="shared" si="54"/>
        <v>40544</v>
      </c>
      <c r="N884" s="20" t="str">
        <f t="shared" si="55"/>
        <v>profit</v>
      </c>
    </row>
    <row r="885" spans="1:14" ht="15.6" thickTop="1" thickBot="1" x14ac:dyDescent="0.35">
      <c r="A885" s="18">
        <v>45499</v>
      </c>
      <c r="B885" s="18" t="s">
        <v>74</v>
      </c>
      <c r="C885" s="19" t="s">
        <v>332</v>
      </c>
      <c r="D885" s="19" t="s">
        <v>67</v>
      </c>
      <c r="E885" s="19" t="s">
        <v>132</v>
      </c>
      <c r="F885" s="19" t="s">
        <v>62</v>
      </c>
      <c r="G885" s="19" t="s">
        <v>8</v>
      </c>
      <c r="H885" s="19">
        <v>63</v>
      </c>
      <c r="I885" s="19">
        <v>519</v>
      </c>
      <c r="J885" s="19">
        <v>826</v>
      </c>
      <c r="K885" s="20">
        <f t="shared" si="52"/>
        <v>32697</v>
      </c>
      <c r="L885" s="20">
        <f t="shared" si="53"/>
        <v>52038</v>
      </c>
      <c r="M885" s="20">
        <f t="shared" si="54"/>
        <v>19341</v>
      </c>
      <c r="N885" s="20" t="str">
        <f t="shared" si="55"/>
        <v>profit</v>
      </c>
    </row>
    <row r="886" spans="1:14" ht="15.6" thickTop="1" thickBot="1" x14ac:dyDescent="0.35">
      <c r="A886" s="18">
        <v>45605</v>
      </c>
      <c r="B886" s="18" t="s">
        <v>193</v>
      </c>
      <c r="C886" s="19" t="s">
        <v>198</v>
      </c>
      <c r="D886" s="19" t="s">
        <v>67</v>
      </c>
      <c r="E886" s="19" t="s">
        <v>195</v>
      </c>
      <c r="F886" s="19" t="s">
        <v>7</v>
      </c>
      <c r="G886" s="19" t="s">
        <v>8</v>
      </c>
      <c r="H886" s="19">
        <v>83</v>
      </c>
      <c r="I886" s="19">
        <v>569</v>
      </c>
      <c r="J886" s="19">
        <v>1232</v>
      </c>
      <c r="K886" s="20">
        <f t="shared" si="52"/>
        <v>47227</v>
      </c>
      <c r="L886" s="20">
        <f t="shared" si="53"/>
        <v>102256</v>
      </c>
      <c r="M886" s="20">
        <f t="shared" si="54"/>
        <v>55029</v>
      </c>
      <c r="N886" s="20" t="str">
        <f t="shared" si="55"/>
        <v>profit</v>
      </c>
    </row>
    <row r="887" spans="1:14" ht="15.6" thickTop="1" thickBot="1" x14ac:dyDescent="0.35">
      <c r="A887" s="18">
        <v>45500</v>
      </c>
      <c r="B887" s="18" t="s">
        <v>74</v>
      </c>
      <c r="C887" s="19" t="s">
        <v>333</v>
      </c>
      <c r="D887" s="19" t="s">
        <v>67</v>
      </c>
      <c r="E887" s="19" t="s">
        <v>132</v>
      </c>
      <c r="F887" s="19" t="s">
        <v>64</v>
      </c>
      <c r="G887" s="19" t="s">
        <v>8</v>
      </c>
      <c r="H887" s="19">
        <v>73</v>
      </c>
      <c r="I887" s="19">
        <v>857</v>
      </c>
      <c r="J887" s="19">
        <v>1024</v>
      </c>
      <c r="K887" s="20">
        <f t="shared" si="52"/>
        <v>62561</v>
      </c>
      <c r="L887" s="20">
        <f t="shared" si="53"/>
        <v>74752</v>
      </c>
      <c r="M887" s="20">
        <f t="shared" si="54"/>
        <v>12191</v>
      </c>
      <c r="N887" s="20" t="str">
        <f t="shared" si="55"/>
        <v>profit</v>
      </c>
    </row>
    <row r="888" spans="1:14" ht="15.6" thickTop="1" thickBot="1" x14ac:dyDescent="0.35">
      <c r="A888" s="18">
        <v>45501</v>
      </c>
      <c r="B888" s="18" t="s">
        <v>74</v>
      </c>
      <c r="C888" s="19" t="s">
        <v>334</v>
      </c>
      <c r="D888" s="19" t="s">
        <v>67</v>
      </c>
      <c r="E888" s="19" t="s">
        <v>132</v>
      </c>
      <c r="F888" s="19" t="s">
        <v>60</v>
      </c>
      <c r="G888" s="19" t="s">
        <v>8</v>
      </c>
      <c r="H888" s="19">
        <v>67</v>
      </c>
      <c r="I888" s="19">
        <v>725</v>
      </c>
      <c r="J888" s="19">
        <v>884</v>
      </c>
      <c r="K888" s="20">
        <f t="shared" si="52"/>
        <v>48575</v>
      </c>
      <c r="L888" s="20">
        <f t="shared" si="53"/>
        <v>59228</v>
      </c>
      <c r="M888" s="20">
        <f t="shared" si="54"/>
        <v>10653</v>
      </c>
      <c r="N888" s="20" t="str">
        <f t="shared" si="55"/>
        <v>profit</v>
      </c>
    </row>
    <row r="889" spans="1:14" ht="15.6" thickTop="1" thickBot="1" x14ac:dyDescent="0.35">
      <c r="A889" s="18">
        <v>45502</v>
      </c>
      <c r="B889" s="18" t="s">
        <v>74</v>
      </c>
      <c r="C889" s="19" t="s">
        <v>335</v>
      </c>
      <c r="D889" s="19" t="s">
        <v>67</v>
      </c>
      <c r="E889" s="19" t="s">
        <v>132</v>
      </c>
      <c r="F889" s="19" t="s">
        <v>109</v>
      </c>
      <c r="G889" s="19" t="s">
        <v>8</v>
      </c>
      <c r="H889" s="19">
        <v>74</v>
      </c>
      <c r="I889" s="19">
        <v>691</v>
      </c>
      <c r="J889" s="19">
        <v>871</v>
      </c>
      <c r="K889" s="20">
        <f t="shared" si="52"/>
        <v>51134</v>
      </c>
      <c r="L889" s="20">
        <f t="shared" si="53"/>
        <v>64454</v>
      </c>
      <c r="M889" s="20">
        <f t="shared" si="54"/>
        <v>13320</v>
      </c>
      <c r="N889" s="20" t="str">
        <f t="shared" si="55"/>
        <v>profit</v>
      </c>
    </row>
    <row r="890" spans="1:14" ht="15.6" thickTop="1" thickBot="1" x14ac:dyDescent="0.35">
      <c r="A890" s="18">
        <v>45503</v>
      </c>
      <c r="B890" s="18" t="s">
        <v>74</v>
      </c>
      <c r="C890" s="19" t="s">
        <v>336</v>
      </c>
      <c r="D890" s="19" t="s">
        <v>67</v>
      </c>
      <c r="E890" s="19" t="s">
        <v>132</v>
      </c>
      <c r="F890" s="19" t="s">
        <v>7</v>
      </c>
      <c r="G890" s="19" t="s">
        <v>12</v>
      </c>
      <c r="H890" s="19">
        <v>92</v>
      </c>
      <c r="I890" s="19">
        <v>981</v>
      </c>
      <c r="J890" s="19">
        <v>1157</v>
      </c>
      <c r="K890" s="20">
        <f t="shared" si="52"/>
        <v>90252</v>
      </c>
      <c r="L890" s="20">
        <f t="shared" si="53"/>
        <v>106444</v>
      </c>
      <c r="M890" s="20">
        <f t="shared" si="54"/>
        <v>16192</v>
      </c>
      <c r="N890" s="20" t="str">
        <f t="shared" si="55"/>
        <v>profit</v>
      </c>
    </row>
    <row r="891" spans="1:14" ht="15.6" thickTop="1" thickBot="1" x14ac:dyDescent="0.35">
      <c r="A891" s="18">
        <v>45610</v>
      </c>
      <c r="B891" s="18" t="s">
        <v>193</v>
      </c>
      <c r="C891" s="19" t="s">
        <v>203</v>
      </c>
      <c r="D891" s="19" t="s">
        <v>80</v>
      </c>
      <c r="E891" s="19" t="s">
        <v>97</v>
      </c>
      <c r="F891" s="19" t="s">
        <v>111</v>
      </c>
      <c r="G891" s="19" t="s">
        <v>12</v>
      </c>
      <c r="H891" s="19">
        <v>23</v>
      </c>
      <c r="I891" s="19">
        <v>663</v>
      </c>
      <c r="J891" s="19">
        <v>1215</v>
      </c>
      <c r="K891" s="20">
        <f t="shared" si="52"/>
        <v>15249</v>
      </c>
      <c r="L891" s="20">
        <f t="shared" si="53"/>
        <v>27945</v>
      </c>
      <c r="M891" s="20">
        <f t="shared" si="54"/>
        <v>12696</v>
      </c>
      <c r="N891" s="20" t="str">
        <f t="shared" si="55"/>
        <v>profit</v>
      </c>
    </row>
    <row r="892" spans="1:14" ht="15.6" thickTop="1" thickBot="1" x14ac:dyDescent="0.35">
      <c r="A892" s="18">
        <v>45504</v>
      </c>
      <c r="B892" s="18" t="s">
        <v>74</v>
      </c>
      <c r="C892" s="19" t="s">
        <v>337</v>
      </c>
      <c r="D892" s="19" t="s">
        <v>67</v>
      </c>
      <c r="E892" s="19" t="s">
        <v>132</v>
      </c>
      <c r="F892" s="19" t="s">
        <v>78</v>
      </c>
      <c r="G892" s="19" t="s">
        <v>12</v>
      </c>
      <c r="H892" s="19">
        <v>63</v>
      </c>
      <c r="I892" s="19">
        <v>547</v>
      </c>
      <c r="J892" s="19">
        <v>1150</v>
      </c>
      <c r="K892" s="20">
        <f t="shared" si="52"/>
        <v>34461</v>
      </c>
      <c r="L892" s="20">
        <f t="shared" si="53"/>
        <v>72450</v>
      </c>
      <c r="M892" s="20">
        <f t="shared" si="54"/>
        <v>37989</v>
      </c>
      <c r="N892" s="20" t="str">
        <f t="shared" si="55"/>
        <v>profit</v>
      </c>
    </row>
    <row r="893" spans="1:14" ht="15.6" thickTop="1" thickBot="1" x14ac:dyDescent="0.35">
      <c r="A893" s="18">
        <v>45505</v>
      </c>
      <c r="B893" s="18" t="s">
        <v>91</v>
      </c>
      <c r="C893" s="19" t="s">
        <v>338</v>
      </c>
      <c r="D893" s="19" t="s">
        <v>67</v>
      </c>
      <c r="E893" s="19" t="s">
        <v>132</v>
      </c>
      <c r="F893" s="19" t="s">
        <v>60</v>
      </c>
      <c r="G893" s="19" t="s">
        <v>12</v>
      </c>
      <c r="H893" s="19">
        <v>69</v>
      </c>
      <c r="I893" s="19">
        <v>531</v>
      </c>
      <c r="J893" s="19">
        <v>1210</v>
      </c>
      <c r="K893" s="20">
        <f t="shared" si="52"/>
        <v>36639</v>
      </c>
      <c r="L893" s="20">
        <f t="shared" si="53"/>
        <v>83490</v>
      </c>
      <c r="M893" s="20">
        <f t="shared" si="54"/>
        <v>46851</v>
      </c>
      <c r="N893" s="20" t="str">
        <f t="shared" si="55"/>
        <v>profit</v>
      </c>
    </row>
    <row r="894" spans="1:14" ht="15.6" thickTop="1" thickBot="1" x14ac:dyDescent="0.35">
      <c r="A894" s="18">
        <v>45506</v>
      </c>
      <c r="B894" s="18" t="s">
        <v>91</v>
      </c>
      <c r="C894" s="19" t="s">
        <v>339</v>
      </c>
      <c r="D894" s="19" t="s">
        <v>67</v>
      </c>
      <c r="E894" s="19" t="s">
        <v>132</v>
      </c>
      <c r="F894" s="19" t="s">
        <v>98</v>
      </c>
      <c r="G894" s="19" t="s">
        <v>12</v>
      </c>
      <c r="H894" s="19">
        <v>84</v>
      </c>
      <c r="I894" s="19">
        <v>806</v>
      </c>
      <c r="J894" s="19">
        <v>1242</v>
      </c>
      <c r="K894" s="20">
        <f t="shared" si="52"/>
        <v>67704</v>
      </c>
      <c r="L894" s="20">
        <f t="shared" si="53"/>
        <v>104328</v>
      </c>
      <c r="M894" s="20">
        <f t="shared" si="54"/>
        <v>36624</v>
      </c>
      <c r="N894" s="20" t="str">
        <f t="shared" si="55"/>
        <v>profit</v>
      </c>
    </row>
    <row r="895" spans="1:14" ht="15.6" thickTop="1" thickBot="1" x14ac:dyDescent="0.35">
      <c r="A895" s="18">
        <v>45614</v>
      </c>
      <c r="B895" s="18" t="s">
        <v>193</v>
      </c>
      <c r="C895" s="19" t="s">
        <v>207</v>
      </c>
      <c r="D895" s="19" t="s">
        <v>80</v>
      </c>
      <c r="E895" s="19" t="s">
        <v>97</v>
      </c>
      <c r="F895" s="19" t="s">
        <v>69</v>
      </c>
      <c r="G895" s="19" t="s">
        <v>8</v>
      </c>
      <c r="H895" s="19">
        <v>26</v>
      </c>
      <c r="I895" s="19">
        <v>878</v>
      </c>
      <c r="J895" s="19">
        <v>1492</v>
      </c>
      <c r="K895" s="20">
        <f t="shared" si="52"/>
        <v>22828</v>
      </c>
      <c r="L895" s="20">
        <f t="shared" si="53"/>
        <v>38792</v>
      </c>
      <c r="M895" s="20">
        <f t="shared" si="54"/>
        <v>15964</v>
      </c>
      <c r="N895" s="20" t="str">
        <f t="shared" si="55"/>
        <v>profit</v>
      </c>
    </row>
    <row r="896" spans="1:14" ht="15.6" thickTop="1" thickBot="1" x14ac:dyDescent="0.35">
      <c r="A896" s="18">
        <v>45508</v>
      </c>
      <c r="B896" s="18" t="s">
        <v>91</v>
      </c>
      <c r="C896" s="19" t="s">
        <v>340</v>
      </c>
      <c r="D896" s="19" t="s">
        <v>67</v>
      </c>
      <c r="E896" s="19" t="s">
        <v>152</v>
      </c>
      <c r="F896" s="19" t="s">
        <v>111</v>
      </c>
      <c r="G896" s="19" t="s">
        <v>8</v>
      </c>
      <c r="H896" s="19">
        <v>71</v>
      </c>
      <c r="I896" s="19">
        <v>565</v>
      </c>
      <c r="J896" s="19">
        <v>807</v>
      </c>
      <c r="K896" s="20">
        <f t="shared" si="52"/>
        <v>40115</v>
      </c>
      <c r="L896" s="20">
        <f t="shared" si="53"/>
        <v>57297</v>
      </c>
      <c r="M896" s="20">
        <f t="shared" si="54"/>
        <v>17182</v>
      </c>
      <c r="N896" s="20" t="str">
        <f t="shared" si="55"/>
        <v>profit</v>
      </c>
    </row>
    <row r="897" spans="1:14" ht="15.6" thickTop="1" thickBot="1" x14ac:dyDescent="0.35">
      <c r="A897" s="18">
        <v>45616</v>
      </c>
      <c r="B897" s="18" t="s">
        <v>193</v>
      </c>
      <c r="C897" s="19" t="s">
        <v>209</v>
      </c>
      <c r="D897" s="19" t="s">
        <v>80</v>
      </c>
      <c r="E897" s="19" t="s">
        <v>97</v>
      </c>
      <c r="F897" s="19" t="s">
        <v>73</v>
      </c>
      <c r="G897" s="19" t="s">
        <v>8</v>
      </c>
      <c r="H897" s="19">
        <v>25</v>
      </c>
      <c r="I897" s="19">
        <v>547</v>
      </c>
      <c r="J897" s="19">
        <v>1342</v>
      </c>
      <c r="K897" s="20">
        <f t="shared" si="52"/>
        <v>13675</v>
      </c>
      <c r="L897" s="20">
        <f t="shared" si="53"/>
        <v>33550</v>
      </c>
      <c r="M897" s="20">
        <f t="shared" si="54"/>
        <v>19875</v>
      </c>
      <c r="N897" s="20" t="str">
        <f t="shared" si="55"/>
        <v>profit</v>
      </c>
    </row>
    <row r="898" spans="1:14" ht="15.6" thickTop="1" thickBot="1" x14ac:dyDescent="0.35">
      <c r="A898" s="18">
        <v>45509</v>
      </c>
      <c r="B898" s="18" t="s">
        <v>91</v>
      </c>
      <c r="C898" s="19" t="s">
        <v>341</v>
      </c>
      <c r="D898" s="19" t="s">
        <v>67</v>
      </c>
      <c r="E898" s="19" t="s">
        <v>152</v>
      </c>
      <c r="F898" s="19" t="s">
        <v>69</v>
      </c>
      <c r="G898" s="19" t="s">
        <v>8</v>
      </c>
      <c r="H898" s="19">
        <v>90</v>
      </c>
      <c r="I898" s="19">
        <v>634</v>
      </c>
      <c r="J898" s="19">
        <v>1465</v>
      </c>
      <c r="K898" s="20">
        <f t="shared" ref="K898:K961" si="56">H898*I898</f>
        <v>57060</v>
      </c>
      <c r="L898" s="20">
        <f t="shared" ref="L898:L961" si="57">H898*J898</f>
        <v>131850</v>
      </c>
      <c r="M898" s="20">
        <f t="shared" ref="M898:M961" si="58">L898-K898</f>
        <v>74790</v>
      </c>
      <c r="N898" s="20" t="str">
        <f t="shared" ref="N898:N961" si="59">IF(M898&gt;0,"profit","loss")</f>
        <v>profit</v>
      </c>
    </row>
    <row r="899" spans="1:14" ht="15.6" thickTop="1" thickBot="1" x14ac:dyDescent="0.35">
      <c r="A899" s="18">
        <v>45528</v>
      </c>
      <c r="B899" s="18" t="s">
        <v>91</v>
      </c>
      <c r="C899" s="19" t="s">
        <v>342</v>
      </c>
      <c r="D899" s="19" t="s">
        <v>67</v>
      </c>
      <c r="E899" s="19" t="s">
        <v>132</v>
      </c>
      <c r="F899" s="19" t="s">
        <v>73</v>
      </c>
      <c r="G899" s="19" t="s">
        <v>8</v>
      </c>
      <c r="H899" s="19">
        <v>61</v>
      </c>
      <c r="I899" s="19">
        <v>675</v>
      </c>
      <c r="J899" s="19">
        <v>770</v>
      </c>
      <c r="K899" s="20">
        <f t="shared" si="56"/>
        <v>41175</v>
      </c>
      <c r="L899" s="20">
        <f t="shared" si="57"/>
        <v>46970</v>
      </c>
      <c r="M899" s="20">
        <f t="shared" si="58"/>
        <v>5795</v>
      </c>
      <c r="N899" s="20" t="str">
        <f t="shared" si="59"/>
        <v>profit</v>
      </c>
    </row>
    <row r="900" spans="1:14" ht="15.6" thickTop="1" thickBot="1" x14ac:dyDescent="0.35">
      <c r="A900" s="18">
        <v>45529</v>
      </c>
      <c r="B900" s="18" t="s">
        <v>91</v>
      </c>
      <c r="C900" s="19" t="s">
        <v>343</v>
      </c>
      <c r="D900" s="19" t="s">
        <v>67</v>
      </c>
      <c r="E900" s="19" t="s">
        <v>132</v>
      </c>
      <c r="F900" s="19" t="s">
        <v>64</v>
      </c>
      <c r="G900" s="19" t="s">
        <v>8</v>
      </c>
      <c r="H900" s="19">
        <v>58</v>
      </c>
      <c r="I900" s="19">
        <v>720</v>
      </c>
      <c r="J900" s="19">
        <v>1356</v>
      </c>
      <c r="K900" s="20">
        <f t="shared" si="56"/>
        <v>41760</v>
      </c>
      <c r="L900" s="20">
        <f t="shared" si="57"/>
        <v>78648</v>
      </c>
      <c r="M900" s="20">
        <f t="shared" si="58"/>
        <v>36888</v>
      </c>
      <c r="N900" s="20" t="str">
        <f t="shared" si="59"/>
        <v>profit</v>
      </c>
    </row>
    <row r="901" spans="1:14" ht="15.6" thickTop="1" thickBot="1" x14ac:dyDescent="0.35">
      <c r="A901" s="18">
        <v>45530</v>
      </c>
      <c r="B901" s="18" t="s">
        <v>91</v>
      </c>
      <c r="C901" s="19" t="s">
        <v>344</v>
      </c>
      <c r="D901" s="19" t="s">
        <v>67</v>
      </c>
      <c r="E901" s="19" t="s">
        <v>132</v>
      </c>
      <c r="F901" s="19" t="s">
        <v>146</v>
      </c>
      <c r="G901" s="19" t="s">
        <v>8</v>
      </c>
      <c r="H901" s="19">
        <v>60</v>
      </c>
      <c r="I901" s="19">
        <v>676</v>
      </c>
      <c r="J901" s="19">
        <v>768</v>
      </c>
      <c r="K901" s="20">
        <f t="shared" si="56"/>
        <v>40560</v>
      </c>
      <c r="L901" s="20">
        <f t="shared" si="57"/>
        <v>46080</v>
      </c>
      <c r="M901" s="20">
        <f t="shared" si="58"/>
        <v>5520</v>
      </c>
      <c r="N901" s="20" t="str">
        <f t="shared" si="59"/>
        <v>profit</v>
      </c>
    </row>
    <row r="902" spans="1:14" ht="15.6" thickTop="1" thickBot="1" x14ac:dyDescent="0.35">
      <c r="A902" s="18">
        <v>45531</v>
      </c>
      <c r="B902" s="18" t="s">
        <v>91</v>
      </c>
      <c r="C902" s="19" t="s">
        <v>345</v>
      </c>
      <c r="D902" s="19" t="s">
        <v>67</v>
      </c>
      <c r="E902" s="19" t="s">
        <v>132</v>
      </c>
      <c r="F902" s="19" t="s">
        <v>78</v>
      </c>
      <c r="G902" s="19" t="s">
        <v>8</v>
      </c>
      <c r="H902" s="19">
        <v>91</v>
      </c>
      <c r="I902" s="19">
        <v>808</v>
      </c>
      <c r="J902" s="19">
        <v>928</v>
      </c>
      <c r="K902" s="20">
        <f t="shared" si="56"/>
        <v>73528</v>
      </c>
      <c r="L902" s="20">
        <f t="shared" si="57"/>
        <v>84448</v>
      </c>
      <c r="M902" s="20">
        <f t="shared" si="58"/>
        <v>10920</v>
      </c>
      <c r="N902" s="20" t="str">
        <f t="shared" si="59"/>
        <v>profit</v>
      </c>
    </row>
    <row r="903" spans="1:14" ht="15.6" thickTop="1" thickBot="1" x14ac:dyDescent="0.35">
      <c r="A903" s="18">
        <v>45532</v>
      </c>
      <c r="B903" s="18" t="s">
        <v>91</v>
      </c>
      <c r="C903" s="19" t="s">
        <v>346</v>
      </c>
      <c r="D903" s="19" t="s">
        <v>67</v>
      </c>
      <c r="E903" s="19" t="s">
        <v>132</v>
      </c>
      <c r="F903" s="19" t="s">
        <v>185</v>
      </c>
      <c r="G903" s="19" t="s">
        <v>8</v>
      </c>
      <c r="H903" s="19">
        <v>99</v>
      </c>
      <c r="I903" s="19">
        <v>528</v>
      </c>
      <c r="J903" s="19">
        <v>985</v>
      </c>
      <c r="K903" s="20">
        <f t="shared" si="56"/>
        <v>52272</v>
      </c>
      <c r="L903" s="20">
        <f t="shared" si="57"/>
        <v>97515</v>
      </c>
      <c r="M903" s="20">
        <f t="shared" si="58"/>
        <v>45243</v>
      </c>
      <c r="N903" s="20" t="str">
        <f t="shared" si="59"/>
        <v>profit</v>
      </c>
    </row>
    <row r="904" spans="1:14" ht="15.6" thickTop="1" thickBot="1" x14ac:dyDescent="0.35">
      <c r="A904" s="18">
        <v>45533</v>
      </c>
      <c r="B904" s="18" t="s">
        <v>91</v>
      </c>
      <c r="C904" s="19" t="s">
        <v>347</v>
      </c>
      <c r="D904" s="19" t="s">
        <v>67</v>
      </c>
      <c r="E904" s="19" t="s">
        <v>132</v>
      </c>
      <c r="F904" s="19" t="s">
        <v>187</v>
      </c>
      <c r="G904" s="19" t="s">
        <v>8</v>
      </c>
      <c r="H904" s="19">
        <v>73</v>
      </c>
      <c r="I904" s="19">
        <v>783</v>
      </c>
      <c r="J904" s="19">
        <v>903</v>
      </c>
      <c r="K904" s="20">
        <f t="shared" si="56"/>
        <v>57159</v>
      </c>
      <c r="L904" s="20">
        <f t="shared" si="57"/>
        <v>65919</v>
      </c>
      <c r="M904" s="20">
        <f t="shared" si="58"/>
        <v>8760</v>
      </c>
      <c r="N904" s="20" t="str">
        <f t="shared" si="59"/>
        <v>profit</v>
      </c>
    </row>
    <row r="905" spans="1:14" ht="15.6" thickTop="1" thickBot="1" x14ac:dyDescent="0.35">
      <c r="A905" s="18">
        <v>45534</v>
      </c>
      <c r="B905" s="18" t="s">
        <v>91</v>
      </c>
      <c r="C905" s="19" t="s">
        <v>348</v>
      </c>
      <c r="D905" s="19" t="s">
        <v>67</v>
      </c>
      <c r="E905" s="19" t="s">
        <v>132</v>
      </c>
      <c r="F905" s="19" t="s">
        <v>54</v>
      </c>
      <c r="G905" s="19" t="s">
        <v>12</v>
      </c>
      <c r="H905" s="19">
        <v>59</v>
      </c>
      <c r="I905" s="19">
        <v>638</v>
      </c>
      <c r="J905" s="19">
        <v>1080</v>
      </c>
      <c r="K905" s="20">
        <f t="shared" si="56"/>
        <v>37642</v>
      </c>
      <c r="L905" s="20">
        <f t="shared" si="57"/>
        <v>63720</v>
      </c>
      <c r="M905" s="20">
        <f t="shared" si="58"/>
        <v>26078</v>
      </c>
      <c r="N905" s="20" t="str">
        <f t="shared" si="59"/>
        <v>profit</v>
      </c>
    </row>
    <row r="906" spans="1:14" ht="15.6" thickTop="1" thickBot="1" x14ac:dyDescent="0.35">
      <c r="A906" s="18">
        <v>45536</v>
      </c>
      <c r="B906" s="18" t="s">
        <v>103</v>
      </c>
      <c r="C906" s="19" t="s">
        <v>349</v>
      </c>
      <c r="D906" s="19" t="s">
        <v>67</v>
      </c>
      <c r="E906" s="19" t="s">
        <v>132</v>
      </c>
      <c r="F906" s="19" t="s">
        <v>58</v>
      </c>
      <c r="G906" s="19" t="s">
        <v>12</v>
      </c>
      <c r="H906" s="19">
        <v>68</v>
      </c>
      <c r="I906" s="19">
        <v>881</v>
      </c>
      <c r="J906" s="19">
        <v>1266</v>
      </c>
      <c r="K906" s="20">
        <f t="shared" si="56"/>
        <v>59908</v>
      </c>
      <c r="L906" s="20">
        <f t="shared" si="57"/>
        <v>86088</v>
      </c>
      <c r="M906" s="20">
        <f t="shared" si="58"/>
        <v>26180</v>
      </c>
      <c r="N906" s="20" t="str">
        <f t="shared" si="59"/>
        <v>profit</v>
      </c>
    </row>
    <row r="907" spans="1:14" ht="15.6" thickTop="1" thickBot="1" x14ac:dyDescent="0.35">
      <c r="A907" s="18">
        <v>45626</v>
      </c>
      <c r="B907" s="18" t="s">
        <v>193</v>
      </c>
      <c r="C907" s="19" t="s">
        <v>219</v>
      </c>
      <c r="D907" s="19" t="s">
        <v>80</v>
      </c>
      <c r="E907" s="19" t="s">
        <v>10</v>
      </c>
      <c r="F907" s="19" t="s">
        <v>73</v>
      </c>
      <c r="G907" s="19" t="s">
        <v>8</v>
      </c>
      <c r="H907" s="19">
        <v>22</v>
      </c>
      <c r="I907" s="19">
        <v>606</v>
      </c>
      <c r="J907" s="19">
        <v>1459</v>
      </c>
      <c r="K907" s="20">
        <f t="shared" si="56"/>
        <v>13332</v>
      </c>
      <c r="L907" s="20">
        <f t="shared" si="57"/>
        <v>32098</v>
      </c>
      <c r="M907" s="20">
        <f t="shared" si="58"/>
        <v>18766</v>
      </c>
      <c r="N907" s="20" t="str">
        <f t="shared" si="59"/>
        <v>profit</v>
      </c>
    </row>
    <row r="908" spans="1:14" ht="15.6" thickTop="1" thickBot="1" x14ac:dyDescent="0.35">
      <c r="A908" s="18">
        <v>45537</v>
      </c>
      <c r="B908" s="18" t="s">
        <v>103</v>
      </c>
      <c r="C908" s="19" t="s">
        <v>350</v>
      </c>
      <c r="D908" s="19" t="s">
        <v>67</v>
      </c>
      <c r="E908" s="19" t="s">
        <v>152</v>
      </c>
      <c r="F908" s="19" t="s">
        <v>60</v>
      </c>
      <c r="G908" s="19" t="s">
        <v>12</v>
      </c>
      <c r="H908" s="19">
        <v>55</v>
      </c>
      <c r="I908" s="19">
        <v>639</v>
      </c>
      <c r="J908" s="19">
        <v>1311</v>
      </c>
      <c r="K908" s="20">
        <f t="shared" si="56"/>
        <v>35145</v>
      </c>
      <c r="L908" s="20">
        <f t="shared" si="57"/>
        <v>72105</v>
      </c>
      <c r="M908" s="20">
        <f t="shared" si="58"/>
        <v>36960</v>
      </c>
      <c r="N908" s="20" t="str">
        <f t="shared" si="59"/>
        <v>profit</v>
      </c>
    </row>
    <row r="909" spans="1:14" ht="15.6" thickTop="1" thickBot="1" x14ac:dyDescent="0.35">
      <c r="A909" s="18">
        <v>45538</v>
      </c>
      <c r="B909" s="18" t="s">
        <v>103</v>
      </c>
      <c r="C909" s="19" t="s">
        <v>351</v>
      </c>
      <c r="D909" s="19" t="s">
        <v>67</v>
      </c>
      <c r="E909" s="19" t="s">
        <v>152</v>
      </c>
      <c r="F909" s="19" t="s">
        <v>60</v>
      </c>
      <c r="G909" s="19" t="s">
        <v>12</v>
      </c>
      <c r="H909" s="19">
        <v>52</v>
      </c>
      <c r="I909" s="19">
        <v>718</v>
      </c>
      <c r="J909" s="19">
        <v>919</v>
      </c>
      <c r="K909" s="20">
        <f t="shared" si="56"/>
        <v>37336</v>
      </c>
      <c r="L909" s="20">
        <f t="shared" si="57"/>
        <v>47788</v>
      </c>
      <c r="M909" s="20">
        <f t="shared" si="58"/>
        <v>10452</v>
      </c>
      <c r="N909" s="20" t="str">
        <f t="shared" si="59"/>
        <v>profit</v>
      </c>
    </row>
    <row r="910" spans="1:14" ht="15.6" thickTop="1" thickBot="1" x14ac:dyDescent="0.35">
      <c r="A910" s="18">
        <v>45629</v>
      </c>
      <c r="B910" s="18" t="s">
        <v>222</v>
      </c>
      <c r="C910" s="19" t="s">
        <v>223</v>
      </c>
      <c r="D910" s="19" t="s">
        <v>80</v>
      </c>
      <c r="E910" s="19" t="s">
        <v>10</v>
      </c>
      <c r="F910" s="19" t="s">
        <v>94</v>
      </c>
      <c r="G910" s="19" t="s">
        <v>12</v>
      </c>
      <c r="H910" s="19">
        <v>28</v>
      </c>
      <c r="I910" s="19">
        <v>507</v>
      </c>
      <c r="J910" s="19">
        <v>1379</v>
      </c>
      <c r="K910" s="20">
        <f t="shared" si="56"/>
        <v>14196</v>
      </c>
      <c r="L910" s="20">
        <f t="shared" si="57"/>
        <v>38612</v>
      </c>
      <c r="M910" s="20">
        <f t="shared" si="58"/>
        <v>24416</v>
      </c>
      <c r="N910" s="20" t="str">
        <f t="shared" si="59"/>
        <v>profit</v>
      </c>
    </row>
    <row r="911" spans="1:14" ht="15.6" thickTop="1" thickBot="1" x14ac:dyDescent="0.35">
      <c r="A911" s="18">
        <v>45539</v>
      </c>
      <c r="B911" s="18" t="s">
        <v>103</v>
      </c>
      <c r="C911" s="19" t="s">
        <v>352</v>
      </c>
      <c r="D911" s="19" t="s">
        <v>67</v>
      </c>
      <c r="E911" s="19" t="s">
        <v>152</v>
      </c>
      <c r="F911" s="19" t="s">
        <v>62</v>
      </c>
      <c r="G911" s="19" t="s">
        <v>8</v>
      </c>
      <c r="H911" s="19">
        <v>95</v>
      </c>
      <c r="I911" s="19">
        <v>944</v>
      </c>
      <c r="J911" s="19">
        <v>1263</v>
      </c>
      <c r="K911" s="20">
        <f t="shared" si="56"/>
        <v>89680</v>
      </c>
      <c r="L911" s="20">
        <f t="shared" si="57"/>
        <v>119985</v>
      </c>
      <c r="M911" s="20">
        <f t="shared" si="58"/>
        <v>30305</v>
      </c>
      <c r="N911" s="20" t="str">
        <f t="shared" si="59"/>
        <v>profit</v>
      </c>
    </row>
    <row r="912" spans="1:14" ht="15.6" thickTop="1" thickBot="1" x14ac:dyDescent="0.35">
      <c r="A912" s="18">
        <v>45541</v>
      </c>
      <c r="B912" s="18" t="s">
        <v>103</v>
      </c>
      <c r="C912" s="19" t="s">
        <v>353</v>
      </c>
      <c r="D912" s="19" t="s">
        <v>67</v>
      </c>
      <c r="E912" s="19" t="s">
        <v>152</v>
      </c>
      <c r="F912" s="19" t="s">
        <v>60</v>
      </c>
      <c r="G912" s="19" t="s">
        <v>8</v>
      </c>
      <c r="H912" s="19">
        <v>99</v>
      </c>
      <c r="I912" s="19">
        <v>523</v>
      </c>
      <c r="J912" s="19">
        <v>1350</v>
      </c>
      <c r="K912" s="20">
        <f t="shared" si="56"/>
        <v>51777</v>
      </c>
      <c r="L912" s="20">
        <f t="shared" si="57"/>
        <v>133650</v>
      </c>
      <c r="M912" s="20">
        <f t="shared" si="58"/>
        <v>81873</v>
      </c>
      <c r="N912" s="20" t="str">
        <f t="shared" si="59"/>
        <v>profit</v>
      </c>
    </row>
    <row r="913" spans="1:14" ht="15.6" thickTop="1" thickBot="1" x14ac:dyDescent="0.35">
      <c r="A913" s="18">
        <v>45542</v>
      </c>
      <c r="B913" s="18" t="s">
        <v>103</v>
      </c>
      <c r="C913" s="19" t="s">
        <v>354</v>
      </c>
      <c r="D913" s="19" t="s">
        <v>67</v>
      </c>
      <c r="E913" s="19" t="s">
        <v>152</v>
      </c>
      <c r="F913" s="19" t="s">
        <v>109</v>
      </c>
      <c r="G913" s="19" t="s">
        <v>12</v>
      </c>
      <c r="H913" s="19">
        <v>92</v>
      </c>
      <c r="I913" s="19">
        <v>814</v>
      </c>
      <c r="J913" s="19">
        <v>865</v>
      </c>
      <c r="K913" s="20">
        <f t="shared" si="56"/>
        <v>74888</v>
      </c>
      <c r="L913" s="20">
        <f t="shared" si="57"/>
        <v>79580</v>
      </c>
      <c r="M913" s="20">
        <f t="shared" si="58"/>
        <v>4692</v>
      </c>
      <c r="N913" s="20" t="str">
        <f t="shared" si="59"/>
        <v>profit</v>
      </c>
    </row>
    <row r="914" spans="1:14" ht="15.6" thickTop="1" thickBot="1" x14ac:dyDescent="0.35">
      <c r="A914" s="18">
        <v>45555</v>
      </c>
      <c r="B914" s="18" t="s">
        <v>103</v>
      </c>
      <c r="C914" s="19" t="s">
        <v>355</v>
      </c>
      <c r="D914" s="19" t="s">
        <v>67</v>
      </c>
      <c r="E914" s="19" t="s">
        <v>152</v>
      </c>
      <c r="F914" s="19" t="s">
        <v>78</v>
      </c>
      <c r="G914" s="19" t="s">
        <v>12</v>
      </c>
      <c r="H914" s="19">
        <v>62</v>
      </c>
      <c r="I914" s="19">
        <v>891</v>
      </c>
      <c r="J914" s="19">
        <v>1170</v>
      </c>
      <c r="K914" s="20">
        <f t="shared" si="56"/>
        <v>55242</v>
      </c>
      <c r="L914" s="20">
        <f t="shared" si="57"/>
        <v>72540</v>
      </c>
      <c r="M914" s="20">
        <f t="shared" si="58"/>
        <v>17298</v>
      </c>
      <c r="N914" s="20" t="str">
        <f t="shared" si="59"/>
        <v>profit</v>
      </c>
    </row>
    <row r="915" spans="1:14" ht="15.6" thickTop="1" thickBot="1" x14ac:dyDescent="0.35">
      <c r="A915" s="18">
        <v>45634</v>
      </c>
      <c r="B915" s="18" t="s">
        <v>222</v>
      </c>
      <c r="C915" s="19" t="s">
        <v>228</v>
      </c>
      <c r="D915" s="19" t="s">
        <v>80</v>
      </c>
      <c r="E915" s="19" t="s">
        <v>10</v>
      </c>
      <c r="F915" s="19" t="s">
        <v>185</v>
      </c>
      <c r="G915" s="19" t="s">
        <v>12</v>
      </c>
      <c r="H915" s="19">
        <v>29</v>
      </c>
      <c r="I915" s="19">
        <v>989</v>
      </c>
      <c r="J915" s="19">
        <v>836</v>
      </c>
      <c r="K915" s="20">
        <f t="shared" si="56"/>
        <v>28681</v>
      </c>
      <c r="L915" s="20">
        <f t="shared" si="57"/>
        <v>24244</v>
      </c>
      <c r="M915" s="20">
        <f t="shared" si="58"/>
        <v>-4437</v>
      </c>
      <c r="N915" s="20" t="str">
        <f t="shared" si="59"/>
        <v>loss</v>
      </c>
    </row>
    <row r="916" spans="1:14" ht="15.6" thickTop="1" thickBot="1" x14ac:dyDescent="0.35">
      <c r="A916" s="18">
        <v>45556</v>
      </c>
      <c r="B916" s="18" t="s">
        <v>103</v>
      </c>
      <c r="C916" s="19" t="s">
        <v>356</v>
      </c>
      <c r="D916" s="19" t="s">
        <v>67</v>
      </c>
      <c r="E916" s="19" t="s">
        <v>152</v>
      </c>
      <c r="F916" s="19" t="s">
        <v>62</v>
      </c>
      <c r="G916" s="19" t="s">
        <v>12</v>
      </c>
      <c r="H916" s="19">
        <v>89</v>
      </c>
      <c r="I916" s="19">
        <v>990</v>
      </c>
      <c r="J916" s="19">
        <v>1047</v>
      </c>
      <c r="K916" s="20">
        <f t="shared" si="56"/>
        <v>88110</v>
      </c>
      <c r="L916" s="20">
        <f t="shared" si="57"/>
        <v>93183</v>
      </c>
      <c r="M916" s="20">
        <f t="shared" si="58"/>
        <v>5073</v>
      </c>
      <c r="N916" s="20" t="str">
        <f t="shared" si="59"/>
        <v>profit</v>
      </c>
    </row>
    <row r="917" spans="1:14" ht="15.6" thickTop="1" thickBot="1" x14ac:dyDescent="0.35">
      <c r="A917" s="18">
        <v>45557</v>
      </c>
      <c r="B917" s="18" t="s">
        <v>103</v>
      </c>
      <c r="C917" s="19" t="s">
        <v>357</v>
      </c>
      <c r="D917" s="19" t="s">
        <v>67</v>
      </c>
      <c r="E917" s="19" t="s">
        <v>152</v>
      </c>
      <c r="F917" s="19" t="s">
        <v>78</v>
      </c>
      <c r="G917" s="19" t="s">
        <v>12</v>
      </c>
      <c r="H917" s="19">
        <v>61</v>
      </c>
      <c r="I917" s="19">
        <v>907</v>
      </c>
      <c r="J917" s="19">
        <v>1327</v>
      </c>
      <c r="K917" s="20">
        <f t="shared" si="56"/>
        <v>55327</v>
      </c>
      <c r="L917" s="20">
        <f t="shared" si="57"/>
        <v>80947</v>
      </c>
      <c r="M917" s="20">
        <f t="shared" si="58"/>
        <v>25620</v>
      </c>
      <c r="N917" s="20" t="str">
        <f t="shared" si="59"/>
        <v>profit</v>
      </c>
    </row>
    <row r="918" spans="1:14" ht="15.6" thickTop="1" thickBot="1" x14ac:dyDescent="0.35">
      <c r="A918" s="18">
        <v>45637</v>
      </c>
      <c r="B918" s="18" t="s">
        <v>222</v>
      </c>
      <c r="C918" s="19" t="s">
        <v>230</v>
      </c>
      <c r="D918" s="19" t="s">
        <v>67</v>
      </c>
      <c r="E918" s="19" t="s">
        <v>132</v>
      </c>
      <c r="F918" s="19" t="s">
        <v>56</v>
      </c>
      <c r="G918" s="19" t="s">
        <v>12</v>
      </c>
      <c r="H918" s="19">
        <v>55</v>
      </c>
      <c r="I918" s="19">
        <v>666</v>
      </c>
      <c r="J918" s="19">
        <v>1358</v>
      </c>
      <c r="K918" s="20">
        <f t="shared" si="56"/>
        <v>36630</v>
      </c>
      <c r="L918" s="20">
        <f t="shared" si="57"/>
        <v>74690</v>
      </c>
      <c r="M918" s="20">
        <f t="shared" si="58"/>
        <v>38060</v>
      </c>
      <c r="N918" s="20" t="str">
        <f t="shared" si="59"/>
        <v>profit</v>
      </c>
    </row>
    <row r="919" spans="1:14" ht="15.6" thickTop="1" thickBot="1" x14ac:dyDescent="0.35">
      <c r="A919" s="18">
        <v>45558</v>
      </c>
      <c r="B919" s="18" t="s">
        <v>103</v>
      </c>
      <c r="C919" s="19" t="s">
        <v>358</v>
      </c>
      <c r="D919" s="19" t="s">
        <v>67</v>
      </c>
      <c r="E919" s="19" t="s">
        <v>152</v>
      </c>
      <c r="F919" s="19" t="s">
        <v>83</v>
      </c>
      <c r="G919" s="19" t="s">
        <v>8</v>
      </c>
      <c r="H919" s="19">
        <v>52</v>
      </c>
      <c r="I919" s="19">
        <v>766</v>
      </c>
      <c r="J919" s="19">
        <v>1318</v>
      </c>
      <c r="K919" s="20">
        <f t="shared" si="56"/>
        <v>39832</v>
      </c>
      <c r="L919" s="20">
        <f t="shared" si="57"/>
        <v>68536</v>
      </c>
      <c r="M919" s="20">
        <f t="shared" si="58"/>
        <v>28704</v>
      </c>
      <c r="N919" s="20" t="str">
        <f t="shared" si="59"/>
        <v>profit</v>
      </c>
    </row>
    <row r="920" spans="1:14" ht="15.6" thickTop="1" thickBot="1" x14ac:dyDescent="0.35">
      <c r="A920" s="18">
        <v>45559</v>
      </c>
      <c r="B920" s="18" t="s">
        <v>103</v>
      </c>
      <c r="C920" s="19" t="s">
        <v>359</v>
      </c>
      <c r="D920" s="19" t="s">
        <v>67</v>
      </c>
      <c r="E920" s="19" t="s">
        <v>152</v>
      </c>
      <c r="F920" s="19" t="s">
        <v>62</v>
      </c>
      <c r="G920" s="19" t="s">
        <v>12</v>
      </c>
      <c r="H920" s="19">
        <v>96</v>
      </c>
      <c r="I920" s="19">
        <v>520</v>
      </c>
      <c r="J920" s="19">
        <v>1208</v>
      </c>
      <c r="K920" s="20">
        <f t="shared" si="56"/>
        <v>49920</v>
      </c>
      <c r="L920" s="20">
        <f t="shared" si="57"/>
        <v>115968</v>
      </c>
      <c r="M920" s="20">
        <f t="shared" si="58"/>
        <v>66048</v>
      </c>
      <c r="N920" s="20" t="str">
        <f t="shared" si="59"/>
        <v>profit</v>
      </c>
    </row>
    <row r="921" spans="1:14" ht="15.6" thickTop="1" thickBot="1" x14ac:dyDescent="0.35">
      <c r="A921" s="18">
        <v>45560</v>
      </c>
      <c r="B921" s="18" t="s">
        <v>103</v>
      </c>
      <c r="C921" s="19" t="s">
        <v>360</v>
      </c>
      <c r="D921" s="19" t="s">
        <v>67</v>
      </c>
      <c r="E921" s="19" t="s">
        <v>152</v>
      </c>
      <c r="F921" s="19" t="s">
        <v>86</v>
      </c>
      <c r="G921" s="19" t="s">
        <v>12</v>
      </c>
      <c r="H921" s="19">
        <v>90</v>
      </c>
      <c r="I921" s="19">
        <v>792</v>
      </c>
      <c r="J921" s="19">
        <v>818</v>
      </c>
      <c r="K921" s="20">
        <f t="shared" si="56"/>
        <v>71280</v>
      </c>
      <c r="L921" s="20">
        <f t="shared" si="57"/>
        <v>73620</v>
      </c>
      <c r="M921" s="20">
        <f t="shared" si="58"/>
        <v>2340</v>
      </c>
      <c r="N921" s="20" t="str">
        <f t="shared" si="59"/>
        <v>profit</v>
      </c>
    </row>
    <row r="922" spans="1:14" ht="15.6" thickTop="1" thickBot="1" x14ac:dyDescent="0.35">
      <c r="A922" s="18">
        <v>45561</v>
      </c>
      <c r="B922" s="18" t="s">
        <v>103</v>
      </c>
      <c r="C922" s="19" t="s">
        <v>361</v>
      </c>
      <c r="D922" s="19" t="s">
        <v>67</v>
      </c>
      <c r="E922" s="19" t="s">
        <v>152</v>
      </c>
      <c r="F922" s="19" t="s">
        <v>88</v>
      </c>
      <c r="G922" s="19" t="s">
        <v>12</v>
      </c>
      <c r="H922" s="19">
        <v>98</v>
      </c>
      <c r="I922" s="19">
        <v>711</v>
      </c>
      <c r="J922" s="19">
        <v>1190</v>
      </c>
      <c r="K922" s="20">
        <f t="shared" si="56"/>
        <v>69678</v>
      </c>
      <c r="L922" s="20">
        <f t="shared" si="57"/>
        <v>116620</v>
      </c>
      <c r="M922" s="20">
        <f t="shared" si="58"/>
        <v>46942</v>
      </c>
      <c r="N922" s="20" t="str">
        <f t="shared" si="59"/>
        <v>profit</v>
      </c>
    </row>
    <row r="923" spans="1:14" ht="15.6" thickTop="1" thickBot="1" x14ac:dyDescent="0.35">
      <c r="A923" s="18">
        <v>45642</v>
      </c>
      <c r="B923" s="18" t="s">
        <v>222</v>
      </c>
      <c r="C923" s="19" t="s">
        <v>234</v>
      </c>
      <c r="D923" s="19" t="s">
        <v>67</v>
      </c>
      <c r="E923" s="19" t="s">
        <v>132</v>
      </c>
      <c r="F923" s="19" t="s">
        <v>73</v>
      </c>
      <c r="G923" s="19" t="s">
        <v>8</v>
      </c>
      <c r="H923" s="19">
        <v>94</v>
      </c>
      <c r="I923" s="19">
        <v>616</v>
      </c>
      <c r="J923" s="19">
        <v>1200</v>
      </c>
      <c r="K923" s="20">
        <f t="shared" si="56"/>
        <v>57904</v>
      </c>
      <c r="L923" s="20">
        <f t="shared" si="57"/>
        <v>112800</v>
      </c>
      <c r="M923" s="20">
        <f t="shared" si="58"/>
        <v>54896</v>
      </c>
      <c r="N923" s="20" t="str">
        <f t="shared" si="59"/>
        <v>profit</v>
      </c>
    </row>
    <row r="924" spans="1:14" ht="15.6" thickTop="1" thickBot="1" x14ac:dyDescent="0.35">
      <c r="A924" s="18">
        <v>45569</v>
      </c>
      <c r="B924" s="18" t="s">
        <v>118</v>
      </c>
      <c r="C924" s="19" t="s">
        <v>362</v>
      </c>
      <c r="D924" s="19" t="s">
        <v>67</v>
      </c>
      <c r="E924" s="19" t="s">
        <v>132</v>
      </c>
      <c r="F924" s="19" t="s">
        <v>64</v>
      </c>
      <c r="G924" s="19" t="s">
        <v>8</v>
      </c>
      <c r="H924" s="19">
        <v>93</v>
      </c>
      <c r="I924" s="19">
        <v>660</v>
      </c>
      <c r="J924" s="19">
        <v>880</v>
      </c>
      <c r="K924" s="20">
        <f t="shared" si="56"/>
        <v>61380</v>
      </c>
      <c r="L924" s="20">
        <f t="shared" si="57"/>
        <v>81840</v>
      </c>
      <c r="M924" s="20">
        <f t="shared" si="58"/>
        <v>20460</v>
      </c>
      <c r="N924" s="20" t="str">
        <f t="shared" si="59"/>
        <v>profit</v>
      </c>
    </row>
    <row r="925" spans="1:14" ht="15.6" thickTop="1" thickBot="1" x14ac:dyDescent="0.35">
      <c r="A925" s="18">
        <v>45570</v>
      </c>
      <c r="B925" s="18" t="s">
        <v>118</v>
      </c>
      <c r="C925" s="19" t="s">
        <v>363</v>
      </c>
      <c r="D925" s="19" t="s">
        <v>67</v>
      </c>
      <c r="E925" s="19" t="s">
        <v>132</v>
      </c>
      <c r="F925" s="19" t="s">
        <v>146</v>
      </c>
      <c r="G925" s="19" t="s">
        <v>8</v>
      </c>
      <c r="H925" s="19">
        <v>59</v>
      </c>
      <c r="I925" s="19">
        <v>623</v>
      </c>
      <c r="J925" s="19">
        <v>1386</v>
      </c>
      <c r="K925" s="20">
        <f t="shared" si="56"/>
        <v>36757</v>
      </c>
      <c r="L925" s="20">
        <f t="shared" si="57"/>
        <v>81774</v>
      </c>
      <c r="M925" s="20">
        <f t="shared" si="58"/>
        <v>45017</v>
      </c>
      <c r="N925" s="20" t="str">
        <f t="shared" si="59"/>
        <v>profit</v>
      </c>
    </row>
    <row r="926" spans="1:14" ht="15.6" thickTop="1" thickBot="1" x14ac:dyDescent="0.35">
      <c r="A926" s="18">
        <v>45572</v>
      </c>
      <c r="B926" s="18" t="s">
        <v>118</v>
      </c>
      <c r="C926" s="19" t="s">
        <v>364</v>
      </c>
      <c r="D926" s="19" t="s">
        <v>67</v>
      </c>
      <c r="E926" s="19" t="s">
        <v>132</v>
      </c>
      <c r="F926" s="19" t="s">
        <v>185</v>
      </c>
      <c r="G926" s="19" t="s">
        <v>8</v>
      </c>
      <c r="H926" s="19">
        <v>98</v>
      </c>
      <c r="I926" s="19">
        <v>865</v>
      </c>
      <c r="J926" s="19">
        <v>1260</v>
      </c>
      <c r="K926" s="20">
        <f t="shared" si="56"/>
        <v>84770</v>
      </c>
      <c r="L926" s="20">
        <f t="shared" si="57"/>
        <v>123480</v>
      </c>
      <c r="M926" s="20">
        <f t="shared" si="58"/>
        <v>38710</v>
      </c>
      <c r="N926" s="20" t="str">
        <f t="shared" si="59"/>
        <v>profit</v>
      </c>
    </row>
    <row r="927" spans="1:14" ht="15.6" thickTop="1" thickBot="1" x14ac:dyDescent="0.35">
      <c r="A927" s="18">
        <v>45646</v>
      </c>
      <c r="B927" s="18" t="s">
        <v>222</v>
      </c>
      <c r="C927" s="19" t="s">
        <v>238</v>
      </c>
      <c r="D927" s="19" t="s">
        <v>67</v>
      </c>
      <c r="E927" s="19" t="s">
        <v>132</v>
      </c>
      <c r="F927" s="19" t="s">
        <v>73</v>
      </c>
      <c r="G927" s="19" t="s">
        <v>8</v>
      </c>
      <c r="H927" s="19">
        <v>67</v>
      </c>
      <c r="I927" s="19">
        <v>898</v>
      </c>
      <c r="J927" s="19">
        <v>1133</v>
      </c>
      <c r="K927" s="20">
        <f t="shared" si="56"/>
        <v>60166</v>
      </c>
      <c r="L927" s="20">
        <f t="shared" si="57"/>
        <v>75911</v>
      </c>
      <c r="M927" s="20">
        <f t="shared" si="58"/>
        <v>15745</v>
      </c>
      <c r="N927" s="20" t="str">
        <f t="shared" si="59"/>
        <v>profit</v>
      </c>
    </row>
    <row r="928" spans="1:14" ht="15.6" thickTop="1" thickBot="1" x14ac:dyDescent="0.35">
      <c r="A928" s="18">
        <v>45573</v>
      </c>
      <c r="B928" s="18" t="s">
        <v>118</v>
      </c>
      <c r="C928" s="19" t="s">
        <v>365</v>
      </c>
      <c r="D928" s="19" t="s">
        <v>67</v>
      </c>
      <c r="E928" s="19" t="s">
        <v>132</v>
      </c>
      <c r="F928" s="19" t="s">
        <v>187</v>
      </c>
      <c r="G928" s="19" t="s">
        <v>8</v>
      </c>
      <c r="H928" s="19">
        <v>83</v>
      </c>
      <c r="I928" s="19">
        <v>709</v>
      </c>
      <c r="J928" s="19">
        <v>1206</v>
      </c>
      <c r="K928" s="20">
        <f t="shared" si="56"/>
        <v>58847</v>
      </c>
      <c r="L928" s="20">
        <f t="shared" si="57"/>
        <v>100098</v>
      </c>
      <c r="M928" s="20">
        <f t="shared" si="58"/>
        <v>41251</v>
      </c>
      <c r="N928" s="20" t="str">
        <f t="shared" si="59"/>
        <v>profit</v>
      </c>
    </row>
    <row r="929" spans="1:14" ht="15.6" thickTop="1" thickBot="1" x14ac:dyDescent="0.35">
      <c r="A929" s="18">
        <v>45648</v>
      </c>
      <c r="B929" s="18" t="s">
        <v>222</v>
      </c>
      <c r="C929" s="19" t="s">
        <v>240</v>
      </c>
      <c r="D929" s="19" t="s">
        <v>67</v>
      </c>
      <c r="E929" s="19" t="s">
        <v>152</v>
      </c>
      <c r="F929" s="19" t="s">
        <v>146</v>
      </c>
      <c r="G929" s="19" t="s">
        <v>8</v>
      </c>
      <c r="H929" s="19">
        <v>72</v>
      </c>
      <c r="I929" s="19">
        <v>603</v>
      </c>
      <c r="J929" s="19">
        <v>941</v>
      </c>
      <c r="K929" s="20">
        <f t="shared" si="56"/>
        <v>43416</v>
      </c>
      <c r="L929" s="20">
        <f t="shared" si="57"/>
        <v>67752</v>
      </c>
      <c r="M929" s="20">
        <f t="shared" si="58"/>
        <v>24336</v>
      </c>
      <c r="N929" s="20" t="str">
        <f t="shared" si="59"/>
        <v>profit</v>
      </c>
    </row>
    <row r="930" spans="1:14" ht="15.6" thickTop="1" thickBot="1" x14ac:dyDescent="0.35">
      <c r="A930" s="18">
        <v>45574</v>
      </c>
      <c r="B930" s="18" t="s">
        <v>118</v>
      </c>
      <c r="C930" s="19" t="s">
        <v>366</v>
      </c>
      <c r="D930" s="19" t="s">
        <v>67</v>
      </c>
      <c r="E930" s="19" t="s">
        <v>152</v>
      </c>
      <c r="F930" s="19" t="s">
        <v>54</v>
      </c>
      <c r="G930" s="19" t="s">
        <v>8</v>
      </c>
      <c r="H930" s="19">
        <v>69</v>
      </c>
      <c r="I930" s="19">
        <v>657</v>
      </c>
      <c r="J930" s="19">
        <v>1493</v>
      </c>
      <c r="K930" s="20">
        <f t="shared" si="56"/>
        <v>45333</v>
      </c>
      <c r="L930" s="20">
        <f t="shared" si="57"/>
        <v>103017</v>
      </c>
      <c r="M930" s="20">
        <f t="shared" si="58"/>
        <v>57684</v>
      </c>
      <c r="N930" s="20" t="str">
        <f t="shared" si="59"/>
        <v>profit</v>
      </c>
    </row>
    <row r="931" spans="1:14" ht="15.6" thickTop="1" thickBot="1" x14ac:dyDescent="0.35">
      <c r="A931" s="18">
        <v>45575</v>
      </c>
      <c r="B931" s="18" t="s">
        <v>118</v>
      </c>
      <c r="C931" s="19" t="s">
        <v>367</v>
      </c>
      <c r="D931" s="19" t="s">
        <v>67</v>
      </c>
      <c r="E931" s="19" t="s">
        <v>152</v>
      </c>
      <c r="F931" s="19" t="s">
        <v>56</v>
      </c>
      <c r="G931" s="19" t="s">
        <v>8</v>
      </c>
      <c r="H931" s="19">
        <v>81</v>
      </c>
      <c r="I931" s="19">
        <v>709</v>
      </c>
      <c r="J931" s="19">
        <v>1180</v>
      </c>
      <c r="K931" s="20">
        <f t="shared" si="56"/>
        <v>57429</v>
      </c>
      <c r="L931" s="20">
        <f t="shared" si="57"/>
        <v>95580</v>
      </c>
      <c r="M931" s="20">
        <f t="shared" si="58"/>
        <v>38151</v>
      </c>
      <c r="N931" s="20" t="str">
        <f t="shared" si="59"/>
        <v>profit</v>
      </c>
    </row>
    <row r="932" spans="1:14" ht="15.6" thickTop="1" thickBot="1" x14ac:dyDescent="0.35">
      <c r="A932" s="18">
        <v>45576</v>
      </c>
      <c r="B932" s="18" t="s">
        <v>118</v>
      </c>
      <c r="C932" s="19" t="s">
        <v>368</v>
      </c>
      <c r="D932" s="19" t="s">
        <v>67</v>
      </c>
      <c r="E932" s="19" t="s">
        <v>152</v>
      </c>
      <c r="F932" s="19" t="s">
        <v>58</v>
      </c>
      <c r="G932" s="19" t="s">
        <v>8</v>
      </c>
      <c r="H932" s="19">
        <v>61</v>
      </c>
      <c r="I932" s="19">
        <v>547</v>
      </c>
      <c r="J932" s="19">
        <v>1060</v>
      </c>
      <c r="K932" s="20">
        <f t="shared" si="56"/>
        <v>33367</v>
      </c>
      <c r="L932" s="20">
        <f t="shared" si="57"/>
        <v>64660</v>
      </c>
      <c r="M932" s="20">
        <f t="shared" si="58"/>
        <v>31293</v>
      </c>
      <c r="N932" s="20" t="str">
        <f t="shared" si="59"/>
        <v>profit</v>
      </c>
    </row>
    <row r="933" spans="1:14" ht="15.6" thickTop="1" thickBot="1" x14ac:dyDescent="0.35">
      <c r="A933" s="18">
        <v>45577</v>
      </c>
      <c r="B933" s="18" t="s">
        <v>118</v>
      </c>
      <c r="C933" s="19" t="s">
        <v>369</v>
      </c>
      <c r="D933" s="19" t="s">
        <v>67</v>
      </c>
      <c r="E933" s="19" t="s">
        <v>152</v>
      </c>
      <c r="F933" s="19" t="s">
        <v>60</v>
      </c>
      <c r="G933" s="19" t="s">
        <v>8</v>
      </c>
      <c r="H933" s="19">
        <v>57</v>
      </c>
      <c r="I933" s="19">
        <v>734</v>
      </c>
      <c r="J933" s="19">
        <v>979</v>
      </c>
      <c r="K933" s="20">
        <f t="shared" si="56"/>
        <v>41838</v>
      </c>
      <c r="L933" s="20">
        <f t="shared" si="57"/>
        <v>55803</v>
      </c>
      <c r="M933" s="20">
        <f t="shared" si="58"/>
        <v>13965</v>
      </c>
      <c r="N933" s="20" t="str">
        <f t="shared" si="59"/>
        <v>profit</v>
      </c>
    </row>
    <row r="934" spans="1:14" ht="15.6" thickTop="1" thickBot="1" x14ac:dyDescent="0.35">
      <c r="A934" s="18">
        <v>45653</v>
      </c>
      <c r="B934" s="18" t="s">
        <v>222</v>
      </c>
      <c r="C934" s="19" t="s">
        <v>245</v>
      </c>
      <c r="D934" s="19" t="s">
        <v>67</v>
      </c>
      <c r="E934" s="19" t="s">
        <v>152</v>
      </c>
      <c r="F934" s="19" t="s">
        <v>56</v>
      </c>
      <c r="G934" s="19" t="s">
        <v>12</v>
      </c>
      <c r="H934" s="19">
        <v>97</v>
      </c>
      <c r="I934" s="19">
        <v>500</v>
      </c>
      <c r="J934" s="19">
        <v>1417</v>
      </c>
      <c r="K934" s="20">
        <f t="shared" si="56"/>
        <v>48500</v>
      </c>
      <c r="L934" s="20">
        <f t="shared" si="57"/>
        <v>137449</v>
      </c>
      <c r="M934" s="20">
        <f t="shared" si="58"/>
        <v>88949</v>
      </c>
      <c r="N934" s="20" t="str">
        <f t="shared" si="59"/>
        <v>profit</v>
      </c>
    </row>
    <row r="935" spans="1:14" ht="15.6" thickTop="1" thickBot="1" x14ac:dyDescent="0.35">
      <c r="A935" s="18">
        <v>45579</v>
      </c>
      <c r="B935" s="18" t="s">
        <v>118</v>
      </c>
      <c r="C935" s="19" t="s">
        <v>370</v>
      </c>
      <c r="D935" s="19" t="s">
        <v>67</v>
      </c>
      <c r="E935" s="19" t="s">
        <v>152</v>
      </c>
      <c r="F935" s="19" t="s">
        <v>62</v>
      </c>
      <c r="G935" s="19" t="s">
        <v>12</v>
      </c>
      <c r="H935" s="19">
        <v>60</v>
      </c>
      <c r="I935" s="19">
        <v>937</v>
      </c>
      <c r="J935" s="19">
        <v>948</v>
      </c>
      <c r="K935" s="20">
        <f t="shared" si="56"/>
        <v>56220</v>
      </c>
      <c r="L935" s="20">
        <f t="shared" si="57"/>
        <v>56880</v>
      </c>
      <c r="M935" s="20">
        <f t="shared" si="58"/>
        <v>660</v>
      </c>
      <c r="N935" s="20" t="str">
        <f t="shared" si="59"/>
        <v>profit</v>
      </c>
    </row>
    <row r="936" spans="1:14" ht="15.6" thickTop="1" thickBot="1" x14ac:dyDescent="0.35">
      <c r="A936" s="18">
        <v>45592</v>
      </c>
      <c r="B936" s="18" t="s">
        <v>118</v>
      </c>
      <c r="C936" s="19" t="s">
        <v>371</v>
      </c>
      <c r="D936" s="19" t="s">
        <v>67</v>
      </c>
      <c r="E936" s="19" t="s">
        <v>68</v>
      </c>
      <c r="F936" s="19" t="s">
        <v>146</v>
      </c>
      <c r="G936" s="19" t="s">
        <v>12</v>
      </c>
      <c r="H936" s="19">
        <v>71</v>
      </c>
      <c r="I936" s="19">
        <v>777</v>
      </c>
      <c r="J936" s="19">
        <v>1034</v>
      </c>
      <c r="K936" s="20">
        <f t="shared" si="56"/>
        <v>55167</v>
      </c>
      <c r="L936" s="20">
        <f t="shared" si="57"/>
        <v>73414</v>
      </c>
      <c r="M936" s="20">
        <f t="shared" si="58"/>
        <v>18247</v>
      </c>
      <c r="N936" s="20" t="str">
        <f t="shared" si="59"/>
        <v>profit</v>
      </c>
    </row>
    <row r="937" spans="1:14" ht="15.6" thickTop="1" thickBot="1" x14ac:dyDescent="0.35">
      <c r="A937" s="18">
        <v>45593</v>
      </c>
      <c r="B937" s="18" t="s">
        <v>118</v>
      </c>
      <c r="C937" s="19" t="s">
        <v>372</v>
      </c>
      <c r="D937" s="19" t="s">
        <v>67</v>
      </c>
      <c r="E937" s="19" t="s">
        <v>68</v>
      </c>
      <c r="F937" s="19" t="s">
        <v>78</v>
      </c>
      <c r="G937" s="19" t="s">
        <v>12</v>
      </c>
      <c r="H937" s="19">
        <v>52</v>
      </c>
      <c r="I937" s="19">
        <v>509</v>
      </c>
      <c r="J937" s="19">
        <v>764</v>
      </c>
      <c r="K937" s="20">
        <f t="shared" si="56"/>
        <v>26468</v>
      </c>
      <c r="L937" s="20">
        <f t="shared" si="57"/>
        <v>39728</v>
      </c>
      <c r="M937" s="20">
        <f t="shared" si="58"/>
        <v>13260</v>
      </c>
      <c r="N937" s="20" t="str">
        <f t="shared" si="59"/>
        <v>profit</v>
      </c>
    </row>
    <row r="938" spans="1:14" ht="15.6" thickTop="1" thickBot="1" x14ac:dyDescent="0.35">
      <c r="A938" s="18">
        <v>45594</v>
      </c>
      <c r="B938" s="18" t="s">
        <v>118</v>
      </c>
      <c r="C938" s="19" t="s">
        <v>373</v>
      </c>
      <c r="D938" s="19" t="s">
        <v>67</v>
      </c>
      <c r="E938" s="19" t="s">
        <v>68</v>
      </c>
      <c r="F938" s="19" t="s">
        <v>185</v>
      </c>
      <c r="G938" s="19" t="s">
        <v>8</v>
      </c>
      <c r="H938" s="19">
        <v>66</v>
      </c>
      <c r="I938" s="19">
        <v>701</v>
      </c>
      <c r="J938" s="19">
        <v>1204</v>
      </c>
      <c r="K938" s="20">
        <f t="shared" si="56"/>
        <v>46266</v>
      </c>
      <c r="L938" s="20">
        <f t="shared" si="57"/>
        <v>79464</v>
      </c>
      <c r="M938" s="20">
        <f t="shared" si="58"/>
        <v>33198</v>
      </c>
      <c r="N938" s="20" t="str">
        <f t="shared" si="59"/>
        <v>profit</v>
      </c>
    </row>
    <row r="939" spans="1:14" ht="15.6" thickTop="1" thickBot="1" x14ac:dyDescent="0.35">
      <c r="A939" s="18">
        <v>45595</v>
      </c>
      <c r="B939" s="18" t="s">
        <v>118</v>
      </c>
      <c r="C939" s="19" t="s">
        <v>374</v>
      </c>
      <c r="D939" s="19" t="s">
        <v>67</v>
      </c>
      <c r="E939" s="19" t="s">
        <v>68</v>
      </c>
      <c r="F939" s="19" t="s">
        <v>187</v>
      </c>
      <c r="G939" s="19" t="s">
        <v>12</v>
      </c>
      <c r="H939" s="19">
        <v>97</v>
      </c>
      <c r="I939" s="19">
        <v>654</v>
      </c>
      <c r="J939" s="19">
        <v>839</v>
      </c>
      <c r="K939" s="20">
        <f t="shared" si="56"/>
        <v>63438</v>
      </c>
      <c r="L939" s="20">
        <f t="shared" si="57"/>
        <v>81383</v>
      </c>
      <c r="M939" s="20">
        <f t="shared" si="58"/>
        <v>17945</v>
      </c>
      <c r="N939" s="20" t="str">
        <f t="shared" si="59"/>
        <v>profit</v>
      </c>
    </row>
    <row r="940" spans="1:14" ht="15.6" thickTop="1" thickBot="1" x14ac:dyDescent="0.35">
      <c r="A940" s="18">
        <v>45603</v>
      </c>
      <c r="B940" s="18" t="s">
        <v>193</v>
      </c>
      <c r="C940" s="19" t="s">
        <v>375</v>
      </c>
      <c r="D940" s="19" t="s">
        <v>67</v>
      </c>
      <c r="E940" s="19" t="s">
        <v>195</v>
      </c>
      <c r="F940" s="19" t="s">
        <v>60</v>
      </c>
      <c r="G940" s="19" t="s">
        <v>8</v>
      </c>
      <c r="H940" s="19">
        <v>63</v>
      </c>
      <c r="I940" s="19">
        <v>833</v>
      </c>
      <c r="J940" s="19">
        <v>1040</v>
      </c>
      <c r="K940" s="20">
        <f t="shared" si="56"/>
        <v>52479</v>
      </c>
      <c r="L940" s="20">
        <f t="shared" si="57"/>
        <v>65520</v>
      </c>
      <c r="M940" s="20">
        <f t="shared" si="58"/>
        <v>13041</v>
      </c>
      <c r="N940" s="20" t="str">
        <f t="shared" si="59"/>
        <v>profit</v>
      </c>
    </row>
    <row r="941" spans="1:14" ht="15.6" thickTop="1" thickBot="1" x14ac:dyDescent="0.35">
      <c r="A941" s="18">
        <v>45660</v>
      </c>
      <c r="B941" s="18" t="s">
        <v>128</v>
      </c>
      <c r="C941" s="19" t="s">
        <v>252</v>
      </c>
      <c r="D941" s="19" t="s">
        <v>52</v>
      </c>
      <c r="E941" s="19" t="s">
        <v>53</v>
      </c>
      <c r="F941" s="19" t="s">
        <v>109</v>
      </c>
      <c r="G941" s="19" t="s">
        <v>8</v>
      </c>
      <c r="H941" s="19">
        <v>12</v>
      </c>
      <c r="I941" s="19">
        <v>864</v>
      </c>
      <c r="J941" s="19">
        <v>953</v>
      </c>
      <c r="K941" s="20">
        <f t="shared" si="56"/>
        <v>10368</v>
      </c>
      <c r="L941" s="20">
        <f t="shared" si="57"/>
        <v>11436</v>
      </c>
      <c r="M941" s="20">
        <f t="shared" si="58"/>
        <v>1068</v>
      </c>
      <c r="N941" s="20" t="str">
        <f t="shared" si="59"/>
        <v>profit</v>
      </c>
    </row>
    <row r="942" spans="1:14" ht="15.6" thickTop="1" thickBot="1" x14ac:dyDescent="0.35">
      <c r="A942" s="18">
        <v>45604</v>
      </c>
      <c r="B942" s="18" t="s">
        <v>193</v>
      </c>
      <c r="C942" s="19" t="s">
        <v>376</v>
      </c>
      <c r="D942" s="19" t="s">
        <v>67</v>
      </c>
      <c r="E942" s="19" t="s">
        <v>195</v>
      </c>
      <c r="F942" s="19" t="s">
        <v>109</v>
      </c>
      <c r="G942" s="19" t="s">
        <v>8</v>
      </c>
      <c r="H942" s="19">
        <v>74</v>
      </c>
      <c r="I942" s="19">
        <v>743</v>
      </c>
      <c r="J942" s="19">
        <v>974</v>
      </c>
      <c r="K942" s="20">
        <f t="shared" si="56"/>
        <v>54982</v>
      </c>
      <c r="L942" s="20">
        <f t="shared" si="57"/>
        <v>72076</v>
      </c>
      <c r="M942" s="20">
        <f t="shared" si="58"/>
        <v>17094</v>
      </c>
      <c r="N942" s="20" t="str">
        <f t="shared" si="59"/>
        <v>profit</v>
      </c>
    </row>
    <row r="943" spans="1:14" ht="15.6" thickTop="1" thickBot="1" x14ac:dyDescent="0.35">
      <c r="A943" s="18">
        <v>45662</v>
      </c>
      <c r="B943" s="18" t="s">
        <v>128</v>
      </c>
      <c r="C943" s="19" t="s">
        <v>254</v>
      </c>
      <c r="D943" s="19" t="s">
        <v>52</v>
      </c>
      <c r="E943" s="19" t="s">
        <v>53</v>
      </c>
      <c r="F943" s="19" t="s">
        <v>78</v>
      </c>
      <c r="G943" s="19" t="s">
        <v>8</v>
      </c>
      <c r="H943" s="19">
        <v>13</v>
      </c>
      <c r="I943" s="19">
        <v>839</v>
      </c>
      <c r="J943" s="19">
        <v>1025</v>
      </c>
      <c r="K943" s="20">
        <f t="shared" si="56"/>
        <v>10907</v>
      </c>
      <c r="L943" s="20">
        <f t="shared" si="57"/>
        <v>13325</v>
      </c>
      <c r="M943" s="20">
        <f t="shared" si="58"/>
        <v>2418</v>
      </c>
      <c r="N943" s="20" t="str">
        <f t="shared" si="59"/>
        <v>profit</v>
      </c>
    </row>
    <row r="944" spans="1:14" ht="15.6" thickTop="1" thickBot="1" x14ac:dyDescent="0.35">
      <c r="A944" s="18">
        <v>45606</v>
      </c>
      <c r="B944" s="18" t="s">
        <v>193</v>
      </c>
      <c r="C944" s="19" t="s">
        <v>377</v>
      </c>
      <c r="D944" s="19" t="s">
        <v>67</v>
      </c>
      <c r="E944" s="19" t="s">
        <v>195</v>
      </c>
      <c r="F944" s="19" t="s">
        <v>78</v>
      </c>
      <c r="G944" s="19" t="s">
        <v>8</v>
      </c>
      <c r="H944" s="19">
        <v>86</v>
      </c>
      <c r="I944" s="19">
        <v>593</v>
      </c>
      <c r="J944" s="19">
        <v>1425</v>
      </c>
      <c r="K944" s="20">
        <f t="shared" si="56"/>
        <v>50998</v>
      </c>
      <c r="L944" s="20">
        <f t="shared" si="57"/>
        <v>122550</v>
      </c>
      <c r="M944" s="20">
        <f t="shared" si="58"/>
        <v>71552</v>
      </c>
      <c r="N944" s="20" t="str">
        <f t="shared" si="59"/>
        <v>profit</v>
      </c>
    </row>
    <row r="945" spans="1:14" ht="15.6" thickTop="1" thickBot="1" x14ac:dyDescent="0.35">
      <c r="A945" s="18">
        <v>45664</v>
      </c>
      <c r="B945" s="18" t="s">
        <v>128</v>
      </c>
      <c r="C945" s="19" t="s">
        <v>256</v>
      </c>
      <c r="D945" s="19" t="s">
        <v>52</v>
      </c>
      <c r="E945" s="19" t="s">
        <v>53</v>
      </c>
      <c r="F945" s="19" t="s">
        <v>58</v>
      </c>
      <c r="G945" s="19" t="s">
        <v>8</v>
      </c>
      <c r="H945" s="19">
        <v>11</v>
      </c>
      <c r="I945" s="19">
        <v>944</v>
      </c>
      <c r="J945" s="19">
        <v>949</v>
      </c>
      <c r="K945" s="20">
        <f t="shared" si="56"/>
        <v>10384</v>
      </c>
      <c r="L945" s="20">
        <f t="shared" si="57"/>
        <v>10439</v>
      </c>
      <c r="M945" s="20">
        <f t="shared" si="58"/>
        <v>55</v>
      </c>
      <c r="N945" s="20" t="str">
        <f t="shared" si="59"/>
        <v>profit</v>
      </c>
    </row>
    <row r="946" spans="1:14" ht="15.6" thickTop="1" thickBot="1" x14ac:dyDescent="0.35">
      <c r="A946" s="18">
        <v>45607</v>
      </c>
      <c r="B946" s="18" t="s">
        <v>193</v>
      </c>
      <c r="C946" s="19" t="s">
        <v>378</v>
      </c>
      <c r="D946" s="19" t="s">
        <v>67</v>
      </c>
      <c r="E946" s="19" t="s">
        <v>195</v>
      </c>
      <c r="F946" s="19" t="s">
        <v>60</v>
      </c>
      <c r="G946" s="19" t="s">
        <v>8</v>
      </c>
      <c r="H946" s="19">
        <v>92</v>
      </c>
      <c r="I946" s="19">
        <v>609</v>
      </c>
      <c r="J946" s="19">
        <v>792</v>
      </c>
      <c r="K946" s="20">
        <f t="shared" si="56"/>
        <v>56028</v>
      </c>
      <c r="L946" s="20">
        <f t="shared" si="57"/>
        <v>72864</v>
      </c>
      <c r="M946" s="20">
        <f t="shared" si="58"/>
        <v>16836</v>
      </c>
      <c r="N946" s="20" t="str">
        <f t="shared" si="59"/>
        <v>profit</v>
      </c>
    </row>
    <row r="947" spans="1:14" ht="15.6" thickTop="1" thickBot="1" x14ac:dyDescent="0.35">
      <c r="A947" s="18">
        <v>45608</v>
      </c>
      <c r="B947" s="18" t="s">
        <v>193</v>
      </c>
      <c r="C947" s="19" t="s">
        <v>379</v>
      </c>
      <c r="D947" s="19" t="s">
        <v>67</v>
      </c>
      <c r="E947" s="19" t="s">
        <v>195</v>
      </c>
      <c r="F947" s="19" t="s">
        <v>98</v>
      </c>
      <c r="G947" s="19" t="s">
        <v>8</v>
      </c>
      <c r="H947" s="19">
        <v>96</v>
      </c>
      <c r="I947" s="19">
        <v>674</v>
      </c>
      <c r="J947" s="19">
        <v>1178</v>
      </c>
      <c r="K947" s="20">
        <f t="shared" si="56"/>
        <v>64704</v>
      </c>
      <c r="L947" s="20">
        <f t="shared" si="57"/>
        <v>113088</v>
      </c>
      <c r="M947" s="20">
        <f t="shared" si="58"/>
        <v>48384</v>
      </c>
      <c r="N947" s="20" t="str">
        <f t="shared" si="59"/>
        <v>profit</v>
      </c>
    </row>
    <row r="948" spans="1:14" ht="15.6" thickTop="1" thickBot="1" x14ac:dyDescent="0.35">
      <c r="A948" s="18">
        <v>45636</v>
      </c>
      <c r="B948" s="18" t="s">
        <v>222</v>
      </c>
      <c r="C948" s="19" t="s">
        <v>224</v>
      </c>
      <c r="D948" s="19" t="s">
        <v>67</v>
      </c>
      <c r="E948" s="19" t="s">
        <v>132</v>
      </c>
      <c r="F948" s="19" t="s">
        <v>54</v>
      </c>
      <c r="G948" s="19" t="s">
        <v>12</v>
      </c>
      <c r="H948" s="19">
        <v>65</v>
      </c>
      <c r="I948" s="19">
        <v>804</v>
      </c>
      <c r="J948" s="19">
        <v>876</v>
      </c>
      <c r="K948" s="20">
        <f t="shared" si="56"/>
        <v>52260</v>
      </c>
      <c r="L948" s="20">
        <f t="shared" si="57"/>
        <v>56940</v>
      </c>
      <c r="M948" s="20">
        <f t="shared" si="58"/>
        <v>4680</v>
      </c>
      <c r="N948" s="20" t="str">
        <f t="shared" si="59"/>
        <v>profit</v>
      </c>
    </row>
    <row r="949" spans="1:14" ht="15.6" thickTop="1" thickBot="1" x14ac:dyDescent="0.35">
      <c r="A949" s="18">
        <v>45638</v>
      </c>
      <c r="B949" s="18" t="s">
        <v>222</v>
      </c>
      <c r="C949" s="19" t="s">
        <v>380</v>
      </c>
      <c r="D949" s="19" t="s">
        <v>67</v>
      </c>
      <c r="E949" s="19" t="s">
        <v>132</v>
      </c>
      <c r="F949" s="19" t="s">
        <v>58</v>
      </c>
      <c r="G949" s="19" t="s">
        <v>8</v>
      </c>
      <c r="H949" s="19">
        <v>83</v>
      </c>
      <c r="I949" s="19">
        <v>541</v>
      </c>
      <c r="J949" s="19">
        <v>1072</v>
      </c>
      <c r="K949" s="20">
        <f t="shared" si="56"/>
        <v>44903</v>
      </c>
      <c r="L949" s="20">
        <f t="shared" si="57"/>
        <v>88976</v>
      </c>
      <c r="M949" s="20">
        <f t="shared" si="58"/>
        <v>44073</v>
      </c>
      <c r="N949" s="20" t="str">
        <f t="shared" si="59"/>
        <v>profit</v>
      </c>
    </row>
    <row r="950" spans="1:14" ht="15.6" thickTop="1" thickBot="1" x14ac:dyDescent="0.35">
      <c r="A950" s="18">
        <v>45639</v>
      </c>
      <c r="B950" s="18" t="s">
        <v>222</v>
      </c>
      <c r="C950" s="19" t="s">
        <v>381</v>
      </c>
      <c r="D950" s="19" t="s">
        <v>67</v>
      </c>
      <c r="E950" s="19" t="s">
        <v>132</v>
      </c>
      <c r="F950" s="19" t="s">
        <v>60</v>
      </c>
      <c r="G950" s="19" t="s">
        <v>8</v>
      </c>
      <c r="H950" s="19">
        <v>89</v>
      </c>
      <c r="I950" s="19">
        <v>545</v>
      </c>
      <c r="J950" s="19">
        <v>978</v>
      </c>
      <c r="K950" s="20">
        <f t="shared" si="56"/>
        <v>48505</v>
      </c>
      <c r="L950" s="20">
        <f t="shared" si="57"/>
        <v>87042</v>
      </c>
      <c r="M950" s="20">
        <f t="shared" si="58"/>
        <v>38537</v>
      </c>
      <c r="N950" s="20" t="str">
        <f t="shared" si="59"/>
        <v>profit</v>
      </c>
    </row>
    <row r="951" spans="1:14" ht="15.6" thickTop="1" thickBot="1" x14ac:dyDescent="0.35">
      <c r="A951" s="18">
        <v>45640</v>
      </c>
      <c r="B951" s="18" t="s">
        <v>222</v>
      </c>
      <c r="C951" s="19" t="s">
        <v>382</v>
      </c>
      <c r="D951" s="19" t="s">
        <v>67</v>
      </c>
      <c r="E951" s="19" t="s">
        <v>132</v>
      </c>
      <c r="F951" s="19" t="s">
        <v>69</v>
      </c>
      <c r="G951" s="19" t="s">
        <v>8</v>
      </c>
      <c r="H951" s="19">
        <v>80</v>
      </c>
      <c r="I951" s="19">
        <v>671</v>
      </c>
      <c r="J951" s="19">
        <v>1251</v>
      </c>
      <c r="K951" s="20">
        <f t="shared" si="56"/>
        <v>53680</v>
      </c>
      <c r="L951" s="20">
        <f t="shared" si="57"/>
        <v>100080</v>
      </c>
      <c r="M951" s="20">
        <f t="shared" si="58"/>
        <v>46400</v>
      </c>
      <c r="N951" s="20" t="str">
        <f t="shared" si="59"/>
        <v>profit</v>
      </c>
    </row>
    <row r="952" spans="1:14" ht="15.6" thickTop="1" thickBot="1" x14ac:dyDescent="0.35">
      <c r="A952" s="18">
        <v>45671</v>
      </c>
      <c r="B952" s="18" t="s">
        <v>128</v>
      </c>
      <c r="C952" s="19" t="s">
        <v>263</v>
      </c>
      <c r="D952" s="19" t="s">
        <v>67</v>
      </c>
      <c r="E952" s="19" t="s">
        <v>152</v>
      </c>
      <c r="F952" s="19" t="s">
        <v>94</v>
      </c>
      <c r="G952" s="19" t="s">
        <v>12</v>
      </c>
      <c r="H952" s="19">
        <v>82</v>
      </c>
      <c r="I952" s="19">
        <v>822</v>
      </c>
      <c r="J952" s="19">
        <v>1445</v>
      </c>
      <c r="K952" s="20">
        <f t="shared" si="56"/>
        <v>67404</v>
      </c>
      <c r="L952" s="20">
        <f t="shared" si="57"/>
        <v>118490</v>
      </c>
      <c r="M952" s="20">
        <f t="shared" si="58"/>
        <v>51086</v>
      </c>
      <c r="N952" s="20" t="str">
        <f t="shared" si="59"/>
        <v>profit</v>
      </c>
    </row>
    <row r="953" spans="1:14" ht="15.6" thickTop="1" thickBot="1" x14ac:dyDescent="0.35">
      <c r="A953" s="18">
        <v>45641</v>
      </c>
      <c r="B953" s="18" t="s">
        <v>222</v>
      </c>
      <c r="C953" s="19" t="s">
        <v>383</v>
      </c>
      <c r="D953" s="19" t="s">
        <v>67</v>
      </c>
      <c r="E953" s="19" t="s">
        <v>132</v>
      </c>
      <c r="F953" s="19" t="s">
        <v>73</v>
      </c>
      <c r="G953" s="19" t="s">
        <v>8</v>
      </c>
      <c r="H953" s="19">
        <v>68</v>
      </c>
      <c r="I953" s="19">
        <v>815</v>
      </c>
      <c r="J953" s="19">
        <v>808</v>
      </c>
      <c r="K953" s="20">
        <f t="shared" si="56"/>
        <v>55420</v>
      </c>
      <c r="L953" s="20">
        <f t="shared" si="57"/>
        <v>54944</v>
      </c>
      <c r="M953" s="20">
        <f t="shared" si="58"/>
        <v>-476</v>
      </c>
      <c r="N953" s="20" t="str">
        <f t="shared" si="59"/>
        <v>loss</v>
      </c>
    </row>
    <row r="954" spans="1:14" ht="15.6" thickTop="1" thickBot="1" x14ac:dyDescent="0.35">
      <c r="A954" s="18">
        <v>45643</v>
      </c>
      <c r="B954" s="18" t="s">
        <v>222</v>
      </c>
      <c r="C954" s="19" t="s">
        <v>384</v>
      </c>
      <c r="D954" s="19" t="s">
        <v>67</v>
      </c>
      <c r="E954" s="19" t="s">
        <v>132</v>
      </c>
      <c r="F954" s="19" t="s">
        <v>98</v>
      </c>
      <c r="G954" s="19" t="s">
        <v>8</v>
      </c>
      <c r="H954" s="19">
        <v>88</v>
      </c>
      <c r="I954" s="19">
        <v>674</v>
      </c>
      <c r="J954" s="19">
        <v>891</v>
      </c>
      <c r="K954" s="20">
        <f t="shared" si="56"/>
        <v>59312</v>
      </c>
      <c r="L954" s="20">
        <f t="shared" si="57"/>
        <v>78408</v>
      </c>
      <c r="M954" s="20">
        <f t="shared" si="58"/>
        <v>19096</v>
      </c>
      <c r="N954" s="20" t="str">
        <f t="shared" si="59"/>
        <v>profit</v>
      </c>
    </row>
    <row r="955" spans="1:14" ht="15.6" thickTop="1" thickBot="1" x14ac:dyDescent="0.35">
      <c r="A955" s="18">
        <v>45644</v>
      </c>
      <c r="B955" s="18" t="s">
        <v>222</v>
      </c>
      <c r="C955" s="19" t="s">
        <v>385</v>
      </c>
      <c r="D955" s="19" t="s">
        <v>67</v>
      </c>
      <c r="E955" s="19" t="s">
        <v>132</v>
      </c>
      <c r="F955" s="19" t="s">
        <v>98</v>
      </c>
      <c r="G955" s="19" t="s">
        <v>8</v>
      </c>
      <c r="H955" s="19">
        <v>64</v>
      </c>
      <c r="I955" s="19">
        <v>665</v>
      </c>
      <c r="J955" s="19">
        <v>783</v>
      </c>
      <c r="K955" s="20">
        <f t="shared" si="56"/>
        <v>42560</v>
      </c>
      <c r="L955" s="20">
        <f t="shared" si="57"/>
        <v>50112</v>
      </c>
      <c r="M955" s="20">
        <f t="shared" si="58"/>
        <v>7552</v>
      </c>
      <c r="N955" s="20" t="str">
        <f t="shared" si="59"/>
        <v>profit</v>
      </c>
    </row>
    <row r="956" spans="1:14" ht="15.6" thickTop="1" thickBot="1" x14ac:dyDescent="0.35">
      <c r="A956" s="18">
        <v>45645</v>
      </c>
      <c r="B956" s="18" t="s">
        <v>222</v>
      </c>
      <c r="C956" s="19" t="s">
        <v>386</v>
      </c>
      <c r="D956" s="19" t="s">
        <v>67</v>
      </c>
      <c r="E956" s="19" t="s">
        <v>132</v>
      </c>
      <c r="F956" s="19" t="s">
        <v>94</v>
      </c>
      <c r="G956" s="19" t="s">
        <v>8</v>
      </c>
      <c r="H956" s="19">
        <v>81</v>
      </c>
      <c r="I956" s="19">
        <v>801</v>
      </c>
      <c r="J956" s="19">
        <v>846</v>
      </c>
      <c r="K956" s="20">
        <f t="shared" si="56"/>
        <v>64881</v>
      </c>
      <c r="L956" s="20">
        <f t="shared" si="57"/>
        <v>68526</v>
      </c>
      <c r="M956" s="20">
        <f t="shared" si="58"/>
        <v>3645</v>
      </c>
      <c r="N956" s="20" t="str">
        <f t="shared" si="59"/>
        <v>profit</v>
      </c>
    </row>
    <row r="957" spans="1:14" ht="15.6" thickTop="1" thickBot="1" x14ac:dyDescent="0.35">
      <c r="A957" s="18">
        <v>45647</v>
      </c>
      <c r="B957" s="18" t="s">
        <v>222</v>
      </c>
      <c r="C957" s="19" t="s">
        <v>387</v>
      </c>
      <c r="D957" s="19" t="s">
        <v>67</v>
      </c>
      <c r="E957" s="19" t="s">
        <v>132</v>
      </c>
      <c r="F957" s="19" t="s">
        <v>64</v>
      </c>
      <c r="G957" s="19" t="s">
        <v>8</v>
      </c>
      <c r="H957" s="19">
        <v>74</v>
      </c>
      <c r="I957" s="19">
        <v>734</v>
      </c>
      <c r="J957" s="19">
        <v>886</v>
      </c>
      <c r="K957" s="20">
        <f t="shared" si="56"/>
        <v>54316</v>
      </c>
      <c r="L957" s="20">
        <f t="shared" si="57"/>
        <v>65564</v>
      </c>
      <c r="M957" s="20">
        <f t="shared" si="58"/>
        <v>11248</v>
      </c>
      <c r="N957" s="20" t="str">
        <f t="shared" si="59"/>
        <v>profit</v>
      </c>
    </row>
    <row r="958" spans="1:14" ht="15.6" thickTop="1" thickBot="1" x14ac:dyDescent="0.35">
      <c r="A958" s="18">
        <v>45677</v>
      </c>
      <c r="B958" s="18" t="s">
        <v>128</v>
      </c>
      <c r="C958" s="19" t="s">
        <v>161</v>
      </c>
      <c r="D958" s="19" t="s">
        <v>52</v>
      </c>
      <c r="E958" s="19" t="s">
        <v>71</v>
      </c>
      <c r="F958" s="19" t="s">
        <v>187</v>
      </c>
      <c r="G958" s="19" t="s">
        <v>8</v>
      </c>
      <c r="H958" s="19">
        <v>10</v>
      </c>
      <c r="I958" s="19">
        <v>519</v>
      </c>
      <c r="J958" s="19">
        <v>1420</v>
      </c>
      <c r="K958" s="20">
        <f t="shared" si="56"/>
        <v>5190</v>
      </c>
      <c r="L958" s="20">
        <f t="shared" si="57"/>
        <v>14200</v>
      </c>
      <c r="M958" s="20">
        <f t="shared" si="58"/>
        <v>9010</v>
      </c>
      <c r="N958" s="20" t="str">
        <f t="shared" si="59"/>
        <v>profit</v>
      </c>
    </row>
    <row r="959" spans="1:14" ht="15.6" thickTop="1" thickBot="1" x14ac:dyDescent="0.35">
      <c r="A959" s="18">
        <v>45649</v>
      </c>
      <c r="B959" s="18" t="s">
        <v>222</v>
      </c>
      <c r="C959" s="19" t="s">
        <v>388</v>
      </c>
      <c r="D959" s="19" t="s">
        <v>67</v>
      </c>
      <c r="E959" s="19" t="s">
        <v>152</v>
      </c>
      <c r="F959" s="19" t="s">
        <v>78</v>
      </c>
      <c r="G959" s="19" t="s">
        <v>8</v>
      </c>
      <c r="H959" s="19">
        <v>94</v>
      </c>
      <c r="I959" s="19">
        <v>564</v>
      </c>
      <c r="J959" s="19">
        <v>941</v>
      </c>
      <c r="K959" s="20">
        <f t="shared" si="56"/>
        <v>53016</v>
      </c>
      <c r="L959" s="20">
        <f t="shared" si="57"/>
        <v>88454</v>
      </c>
      <c r="M959" s="20">
        <f t="shared" si="58"/>
        <v>35438</v>
      </c>
      <c r="N959" s="20" t="str">
        <f t="shared" si="59"/>
        <v>profit</v>
      </c>
    </row>
    <row r="960" spans="1:14" ht="15.6" thickTop="1" thickBot="1" x14ac:dyDescent="0.35">
      <c r="A960" s="18">
        <v>45650</v>
      </c>
      <c r="B960" s="18" t="s">
        <v>222</v>
      </c>
      <c r="C960" s="19" t="s">
        <v>389</v>
      </c>
      <c r="D960" s="19" t="s">
        <v>67</v>
      </c>
      <c r="E960" s="19" t="s">
        <v>152</v>
      </c>
      <c r="F960" s="19" t="s">
        <v>185</v>
      </c>
      <c r="G960" s="19" t="s">
        <v>8</v>
      </c>
      <c r="H960" s="19">
        <v>50</v>
      </c>
      <c r="I960" s="19">
        <v>545</v>
      </c>
      <c r="J960" s="19">
        <v>1050</v>
      </c>
      <c r="K960" s="20">
        <f t="shared" si="56"/>
        <v>27250</v>
      </c>
      <c r="L960" s="20">
        <f t="shared" si="57"/>
        <v>52500</v>
      </c>
      <c r="M960" s="20">
        <f t="shared" si="58"/>
        <v>25250</v>
      </c>
      <c r="N960" s="20" t="str">
        <f t="shared" si="59"/>
        <v>profit</v>
      </c>
    </row>
    <row r="961" spans="1:14" ht="15.6" thickTop="1" thickBot="1" x14ac:dyDescent="0.35">
      <c r="A961" s="18">
        <v>45651</v>
      </c>
      <c r="B961" s="18" t="s">
        <v>222</v>
      </c>
      <c r="C961" s="19" t="s">
        <v>390</v>
      </c>
      <c r="D961" s="19" t="s">
        <v>67</v>
      </c>
      <c r="E961" s="19" t="s">
        <v>152</v>
      </c>
      <c r="F961" s="19" t="s">
        <v>187</v>
      </c>
      <c r="G961" s="19" t="s">
        <v>8</v>
      </c>
      <c r="H961" s="19">
        <v>60</v>
      </c>
      <c r="I961" s="19">
        <v>783</v>
      </c>
      <c r="J961" s="19">
        <v>1422</v>
      </c>
      <c r="K961" s="20">
        <f t="shared" si="56"/>
        <v>46980</v>
      </c>
      <c r="L961" s="20">
        <f t="shared" si="57"/>
        <v>85320</v>
      </c>
      <c r="M961" s="20">
        <f t="shared" si="58"/>
        <v>38340</v>
      </c>
      <c r="N961" s="20" t="str">
        <f t="shared" si="59"/>
        <v>profit</v>
      </c>
    </row>
    <row r="962" spans="1:14" ht="15.6" thickTop="1" thickBot="1" x14ac:dyDescent="0.35">
      <c r="A962" s="18">
        <v>45652</v>
      </c>
      <c r="B962" s="18" t="s">
        <v>222</v>
      </c>
      <c r="C962" s="19" t="s">
        <v>391</v>
      </c>
      <c r="D962" s="19" t="s">
        <v>67</v>
      </c>
      <c r="E962" s="19" t="s">
        <v>152</v>
      </c>
      <c r="F962" s="19" t="s">
        <v>54</v>
      </c>
      <c r="G962" s="19" t="s">
        <v>8</v>
      </c>
      <c r="H962" s="19">
        <v>63</v>
      </c>
      <c r="I962" s="19">
        <v>746</v>
      </c>
      <c r="J962" s="19">
        <v>1075</v>
      </c>
      <c r="K962" s="20">
        <f t="shared" ref="K962:K993" si="60">H962*I962</f>
        <v>46998</v>
      </c>
      <c r="L962" s="20">
        <f t="shared" ref="L962:L993" si="61">H962*J962</f>
        <v>67725</v>
      </c>
      <c r="M962" s="20">
        <f t="shared" ref="M962:M993" si="62">L962-K962</f>
        <v>20727</v>
      </c>
      <c r="N962" s="20" t="str">
        <f t="shared" ref="N962:N993" si="63">IF(M962&gt;0,"profit","loss")</f>
        <v>profit</v>
      </c>
    </row>
    <row r="963" spans="1:14" ht="15.6" thickTop="1" thickBot="1" x14ac:dyDescent="0.35">
      <c r="A963" s="18">
        <v>45654</v>
      </c>
      <c r="B963" s="18" t="s">
        <v>222</v>
      </c>
      <c r="C963" s="19" t="s">
        <v>392</v>
      </c>
      <c r="D963" s="19" t="s">
        <v>67</v>
      </c>
      <c r="E963" s="19" t="s">
        <v>152</v>
      </c>
      <c r="F963" s="19" t="s">
        <v>58</v>
      </c>
      <c r="G963" s="19" t="s">
        <v>12</v>
      </c>
      <c r="H963" s="19">
        <v>86</v>
      </c>
      <c r="I963" s="19">
        <v>834</v>
      </c>
      <c r="J963" s="19">
        <v>1372</v>
      </c>
      <c r="K963" s="20">
        <f t="shared" si="60"/>
        <v>71724</v>
      </c>
      <c r="L963" s="20">
        <f t="shared" si="61"/>
        <v>117992</v>
      </c>
      <c r="M963" s="20">
        <f t="shared" si="62"/>
        <v>46268</v>
      </c>
      <c r="N963" s="20" t="str">
        <f t="shared" si="63"/>
        <v>profit</v>
      </c>
    </row>
    <row r="964" spans="1:14" ht="15.6" thickTop="1" thickBot="1" x14ac:dyDescent="0.35">
      <c r="A964" s="18">
        <v>45683</v>
      </c>
      <c r="B964" s="18" t="s">
        <v>128</v>
      </c>
      <c r="C964" s="19" t="s">
        <v>275</v>
      </c>
      <c r="D964" s="19" t="s">
        <v>52</v>
      </c>
      <c r="E964" s="19" t="s">
        <v>71</v>
      </c>
      <c r="F964" s="19" t="s">
        <v>62</v>
      </c>
      <c r="G964" s="19" t="s">
        <v>8</v>
      </c>
      <c r="H964" s="19">
        <v>17</v>
      </c>
      <c r="I964" s="19">
        <v>922</v>
      </c>
      <c r="J964" s="19">
        <v>899</v>
      </c>
      <c r="K964" s="20">
        <f t="shared" si="60"/>
        <v>15674</v>
      </c>
      <c r="L964" s="20">
        <f t="shared" si="61"/>
        <v>15283</v>
      </c>
      <c r="M964" s="20">
        <f t="shared" si="62"/>
        <v>-391</v>
      </c>
      <c r="N964" s="20" t="str">
        <f t="shared" si="63"/>
        <v>loss</v>
      </c>
    </row>
    <row r="965" spans="1:14" ht="15.6" thickTop="1" thickBot="1" x14ac:dyDescent="0.35">
      <c r="A965" s="18">
        <v>45655</v>
      </c>
      <c r="B965" s="18" t="s">
        <v>222</v>
      </c>
      <c r="C965" s="19" t="s">
        <v>393</v>
      </c>
      <c r="D965" s="19" t="s">
        <v>67</v>
      </c>
      <c r="E965" s="19" t="s">
        <v>152</v>
      </c>
      <c r="F965" s="19" t="s">
        <v>60</v>
      </c>
      <c r="G965" s="19" t="s">
        <v>12</v>
      </c>
      <c r="H965" s="19">
        <v>51</v>
      </c>
      <c r="I965" s="19">
        <v>944</v>
      </c>
      <c r="J965" s="19">
        <v>1062</v>
      </c>
      <c r="K965" s="20">
        <f t="shared" si="60"/>
        <v>48144</v>
      </c>
      <c r="L965" s="20">
        <f t="shared" si="61"/>
        <v>54162</v>
      </c>
      <c r="M965" s="20">
        <f t="shared" si="62"/>
        <v>6018</v>
      </c>
      <c r="N965" s="20" t="str">
        <f t="shared" si="63"/>
        <v>profit</v>
      </c>
    </row>
    <row r="966" spans="1:14" ht="15.6" thickTop="1" thickBot="1" x14ac:dyDescent="0.35">
      <c r="A966" s="18">
        <v>45656</v>
      </c>
      <c r="B966" s="18" t="s">
        <v>222</v>
      </c>
      <c r="C966" s="19" t="s">
        <v>394</v>
      </c>
      <c r="D966" s="19" t="s">
        <v>67</v>
      </c>
      <c r="E966" s="19" t="s">
        <v>152</v>
      </c>
      <c r="F966" s="19" t="s">
        <v>60</v>
      </c>
      <c r="G966" s="19" t="s">
        <v>12</v>
      </c>
      <c r="H966" s="19">
        <v>75</v>
      </c>
      <c r="I966" s="19">
        <v>547</v>
      </c>
      <c r="J966" s="19">
        <v>1203</v>
      </c>
      <c r="K966" s="20">
        <f t="shared" si="60"/>
        <v>41025</v>
      </c>
      <c r="L966" s="20">
        <f t="shared" si="61"/>
        <v>90225</v>
      </c>
      <c r="M966" s="20">
        <f t="shared" si="62"/>
        <v>49200</v>
      </c>
      <c r="N966" s="20" t="str">
        <f t="shared" si="63"/>
        <v>profit</v>
      </c>
    </row>
    <row r="967" spans="1:14" ht="15.6" thickTop="1" thickBot="1" x14ac:dyDescent="0.35">
      <c r="A967" s="18">
        <v>45657</v>
      </c>
      <c r="B967" s="18" t="s">
        <v>222</v>
      </c>
      <c r="C967" s="19" t="s">
        <v>395</v>
      </c>
      <c r="D967" s="19" t="s">
        <v>67</v>
      </c>
      <c r="E967" s="19" t="s">
        <v>152</v>
      </c>
      <c r="F967" s="19" t="s">
        <v>62</v>
      </c>
      <c r="G967" s="19" t="s">
        <v>12</v>
      </c>
      <c r="H967" s="19">
        <v>64</v>
      </c>
      <c r="I967" s="19">
        <v>918</v>
      </c>
      <c r="J967" s="19">
        <v>907</v>
      </c>
      <c r="K967" s="20">
        <f t="shared" si="60"/>
        <v>58752</v>
      </c>
      <c r="L967" s="20">
        <f t="shared" si="61"/>
        <v>58048</v>
      </c>
      <c r="M967" s="20">
        <f t="shared" si="62"/>
        <v>-704</v>
      </c>
      <c r="N967" s="20" t="str">
        <f t="shared" si="63"/>
        <v>loss</v>
      </c>
    </row>
    <row r="968" spans="1:14" ht="15.6" thickTop="1" thickBot="1" x14ac:dyDescent="0.35">
      <c r="A968" s="18">
        <v>45687</v>
      </c>
      <c r="B968" s="18" t="s">
        <v>128</v>
      </c>
      <c r="C968" s="19" t="s">
        <v>279</v>
      </c>
      <c r="D968" s="19" t="s">
        <v>52</v>
      </c>
      <c r="E968" s="19" t="s">
        <v>71</v>
      </c>
      <c r="F968" s="19" t="s">
        <v>64</v>
      </c>
      <c r="G968" s="19" t="s">
        <v>12</v>
      </c>
      <c r="H968" s="19">
        <v>12</v>
      </c>
      <c r="I968" s="19">
        <v>519</v>
      </c>
      <c r="J968" s="19">
        <v>1212</v>
      </c>
      <c r="K968" s="20">
        <f t="shared" si="60"/>
        <v>6228</v>
      </c>
      <c r="L968" s="20">
        <f t="shared" si="61"/>
        <v>14544</v>
      </c>
      <c r="M968" s="20">
        <f t="shared" si="62"/>
        <v>8316</v>
      </c>
      <c r="N968" s="20" t="str">
        <f t="shared" si="63"/>
        <v>profit</v>
      </c>
    </row>
    <row r="969" spans="1:14" ht="15.6" thickTop="1" thickBot="1" x14ac:dyDescent="0.35">
      <c r="A969" s="18">
        <v>45658</v>
      </c>
      <c r="B969" s="18" t="s">
        <v>128</v>
      </c>
      <c r="C969" s="19" t="s">
        <v>396</v>
      </c>
      <c r="D969" s="19" t="s">
        <v>67</v>
      </c>
      <c r="E969" s="19" t="s">
        <v>152</v>
      </c>
      <c r="F969" s="19" t="s">
        <v>64</v>
      </c>
      <c r="G969" s="19" t="s">
        <v>8</v>
      </c>
      <c r="H969" s="19">
        <v>74</v>
      </c>
      <c r="I969" s="19">
        <v>965</v>
      </c>
      <c r="J969" s="19">
        <v>906</v>
      </c>
      <c r="K969" s="20">
        <f t="shared" si="60"/>
        <v>71410</v>
      </c>
      <c r="L969" s="20">
        <f t="shared" si="61"/>
        <v>67044</v>
      </c>
      <c r="M969" s="20">
        <f t="shared" si="62"/>
        <v>-4366</v>
      </c>
      <c r="N969" s="20" t="str">
        <f t="shared" si="63"/>
        <v>loss</v>
      </c>
    </row>
    <row r="970" spans="1:14" ht="15.6" thickTop="1" thickBot="1" x14ac:dyDescent="0.35">
      <c r="A970" s="18">
        <v>45666</v>
      </c>
      <c r="B970" s="18" t="s">
        <v>128</v>
      </c>
      <c r="C970" s="19" t="s">
        <v>397</v>
      </c>
      <c r="D970" s="19" t="s">
        <v>67</v>
      </c>
      <c r="E970" s="19" t="s">
        <v>132</v>
      </c>
      <c r="F970" s="19" t="s">
        <v>69</v>
      </c>
      <c r="G970" s="19" t="s">
        <v>12</v>
      </c>
      <c r="H970" s="19">
        <v>100</v>
      </c>
      <c r="I970" s="19">
        <v>667</v>
      </c>
      <c r="J970" s="19">
        <v>1109</v>
      </c>
      <c r="K970" s="20">
        <f t="shared" si="60"/>
        <v>66700</v>
      </c>
      <c r="L970" s="20">
        <f t="shared" si="61"/>
        <v>110900</v>
      </c>
      <c r="M970" s="20">
        <f t="shared" si="62"/>
        <v>44200</v>
      </c>
      <c r="N970" s="20" t="str">
        <f t="shared" si="63"/>
        <v>profit</v>
      </c>
    </row>
    <row r="971" spans="1:14" ht="15.6" thickTop="1" thickBot="1" x14ac:dyDescent="0.35">
      <c r="A971" s="18">
        <v>45667</v>
      </c>
      <c r="B971" s="18" t="s">
        <v>128</v>
      </c>
      <c r="C971" s="19" t="s">
        <v>398</v>
      </c>
      <c r="D971" s="19" t="s">
        <v>67</v>
      </c>
      <c r="E971" s="19" t="s">
        <v>132</v>
      </c>
      <c r="F971" s="19" t="s">
        <v>73</v>
      </c>
      <c r="G971" s="19" t="s">
        <v>12</v>
      </c>
      <c r="H971" s="19">
        <v>60</v>
      </c>
      <c r="I971" s="19">
        <v>509</v>
      </c>
      <c r="J971" s="19">
        <v>954</v>
      </c>
      <c r="K971" s="20">
        <f t="shared" si="60"/>
        <v>30540</v>
      </c>
      <c r="L971" s="20">
        <f t="shared" si="61"/>
        <v>57240</v>
      </c>
      <c r="M971" s="20">
        <f t="shared" si="62"/>
        <v>26700</v>
      </c>
      <c r="N971" s="20" t="str">
        <f t="shared" si="63"/>
        <v>profit</v>
      </c>
    </row>
    <row r="972" spans="1:14" ht="15.6" thickTop="1" thickBot="1" x14ac:dyDescent="0.35">
      <c r="A972" s="18">
        <v>45668</v>
      </c>
      <c r="B972" s="18" t="s">
        <v>128</v>
      </c>
      <c r="C972" s="19" t="s">
        <v>399</v>
      </c>
      <c r="D972" s="19" t="s">
        <v>67</v>
      </c>
      <c r="E972" s="19" t="s">
        <v>132</v>
      </c>
      <c r="F972" s="19" t="s">
        <v>73</v>
      </c>
      <c r="G972" s="19" t="s">
        <v>12</v>
      </c>
      <c r="H972" s="19">
        <v>93</v>
      </c>
      <c r="I972" s="19">
        <v>814</v>
      </c>
      <c r="J972" s="19">
        <v>832</v>
      </c>
      <c r="K972" s="20">
        <f t="shared" si="60"/>
        <v>75702</v>
      </c>
      <c r="L972" s="20">
        <f t="shared" si="61"/>
        <v>77376</v>
      </c>
      <c r="M972" s="20">
        <f t="shared" si="62"/>
        <v>1674</v>
      </c>
      <c r="N972" s="20" t="str">
        <f t="shared" si="63"/>
        <v>profit</v>
      </c>
    </row>
    <row r="973" spans="1:14" ht="15.6" thickTop="1" thickBot="1" x14ac:dyDescent="0.35">
      <c r="A973" s="18">
        <v>45669</v>
      </c>
      <c r="B973" s="18" t="s">
        <v>128</v>
      </c>
      <c r="C973" s="19" t="s">
        <v>400</v>
      </c>
      <c r="D973" s="19" t="s">
        <v>67</v>
      </c>
      <c r="E973" s="19" t="s">
        <v>132</v>
      </c>
      <c r="F973" s="19" t="s">
        <v>98</v>
      </c>
      <c r="G973" s="19" t="s">
        <v>8</v>
      </c>
      <c r="H973" s="19">
        <v>86</v>
      </c>
      <c r="I973" s="19">
        <v>567</v>
      </c>
      <c r="J973" s="19">
        <v>1491</v>
      </c>
      <c r="K973" s="20">
        <f t="shared" si="60"/>
        <v>48762</v>
      </c>
      <c r="L973" s="20">
        <f t="shared" si="61"/>
        <v>128226</v>
      </c>
      <c r="M973" s="20">
        <f t="shared" si="62"/>
        <v>79464</v>
      </c>
      <c r="N973" s="20" t="str">
        <f t="shared" si="63"/>
        <v>profit</v>
      </c>
    </row>
    <row r="974" spans="1:14" ht="15.6" thickTop="1" thickBot="1" x14ac:dyDescent="0.35">
      <c r="A974" s="18">
        <v>45670</v>
      </c>
      <c r="B974" s="18" t="s">
        <v>128</v>
      </c>
      <c r="C974" s="19" t="s">
        <v>401</v>
      </c>
      <c r="D974" s="19" t="s">
        <v>67</v>
      </c>
      <c r="E974" s="19" t="s">
        <v>132</v>
      </c>
      <c r="F974" s="19" t="s">
        <v>98</v>
      </c>
      <c r="G974" s="19" t="s">
        <v>12</v>
      </c>
      <c r="H974" s="19">
        <v>54</v>
      </c>
      <c r="I974" s="19">
        <v>674</v>
      </c>
      <c r="J974" s="19">
        <v>787</v>
      </c>
      <c r="K974" s="20">
        <f t="shared" si="60"/>
        <v>36396</v>
      </c>
      <c r="L974" s="20">
        <f t="shared" si="61"/>
        <v>42498</v>
      </c>
      <c r="M974" s="20">
        <f t="shared" si="62"/>
        <v>6102</v>
      </c>
      <c r="N974" s="20" t="str">
        <f t="shared" si="63"/>
        <v>profit</v>
      </c>
    </row>
    <row r="975" spans="1:14" ht="15.6" thickTop="1" thickBot="1" x14ac:dyDescent="0.35">
      <c r="A975" s="18">
        <v>45672</v>
      </c>
      <c r="B975" s="18" t="s">
        <v>128</v>
      </c>
      <c r="C975" s="19" t="s">
        <v>402</v>
      </c>
      <c r="D975" s="19" t="s">
        <v>67</v>
      </c>
      <c r="E975" s="19" t="s">
        <v>152</v>
      </c>
      <c r="F975" s="19" t="s">
        <v>73</v>
      </c>
      <c r="G975" s="19" t="s">
        <v>12</v>
      </c>
      <c r="H975" s="19">
        <v>98</v>
      </c>
      <c r="I975" s="19">
        <v>950</v>
      </c>
      <c r="J975" s="19">
        <v>1426</v>
      </c>
      <c r="K975" s="20">
        <f t="shared" si="60"/>
        <v>93100</v>
      </c>
      <c r="L975" s="20">
        <f t="shared" si="61"/>
        <v>139748</v>
      </c>
      <c r="M975" s="20">
        <f t="shared" si="62"/>
        <v>46648</v>
      </c>
      <c r="N975" s="20" t="str">
        <f t="shared" si="63"/>
        <v>profit</v>
      </c>
    </row>
    <row r="976" spans="1:14" ht="15.6" thickTop="1" thickBot="1" x14ac:dyDescent="0.35">
      <c r="A976" s="18">
        <v>45673</v>
      </c>
      <c r="B976" s="18" t="s">
        <v>128</v>
      </c>
      <c r="C976" s="19" t="s">
        <v>403</v>
      </c>
      <c r="D976" s="19" t="s">
        <v>67</v>
      </c>
      <c r="E976" s="19" t="s">
        <v>152</v>
      </c>
      <c r="F976" s="19" t="s">
        <v>64</v>
      </c>
      <c r="G976" s="19" t="s">
        <v>12</v>
      </c>
      <c r="H976" s="19">
        <v>82</v>
      </c>
      <c r="I976" s="19">
        <v>916</v>
      </c>
      <c r="J976" s="19">
        <v>1461</v>
      </c>
      <c r="K976" s="20">
        <f t="shared" si="60"/>
        <v>75112</v>
      </c>
      <c r="L976" s="20">
        <f t="shared" si="61"/>
        <v>119802</v>
      </c>
      <c r="M976" s="20">
        <f t="shared" si="62"/>
        <v>44690</v>
      </c>
      <c r="N976" s="20" t="str">
        <f t="shared" si="63"/>
        <v>profit</v>
      </c>
    </row>
    <row r="977" spans="1:17" ht="15.6" thickTop="1" thickBot="1" x14ac:dyDescent="0.35">
      <c r="A977" s="18">
        <v>45674</v>
      </c>
      <c r="B977" s="18" t="s">
        <v>128</v>
      </c>
      <c r="C977" s="19" t="s">
        <v>404</v>
      </c>
      <c r="D977" s="19" t="s">
        <v>67</v>
      </c>
      <c r="E977" s="19" t="s">
        <v>152</v>
      </c>
      <c r="F977" s="19" t="s">
        <v>146</v>
      </c>
      <c r="G977" s="19" t="s">
        <v>8</v>
      </c>
      <c r="H977" s="19">
        <v>66</v>
      </c>
      <c r="I977" s="19">
        <v>710</v>
      </c>
      <c r="J977" s="19">
        <v>1034</v>
      </c>
      <c r="K977" s="20">
        <f t="shared" si="60"/>
        <v>46860</v>
      </c>
      <c r="L977" s="20">
        <f t="shared" si="61"/>
        <v>68244</v>
      </c>
      <c r="M977" s="20">
        <f t="shared" si="62"/>
        <v>21384</v>
      </c>
      <c r="N977" s="20" t="str">
        <f t="shared" si="63"/>
        <v>profit</v>
      </c>
    </row>
    <row r="978" spans="1:17" ht="15.6" thickTop="1" thickBot="1" x14ac:dyDescent="0.35">
      <c r="A978" s="18">
        <v>45675</v>
      </c>
      <c r="B978" s="18" t="s">
        <v>128</v>
      </c>
      <c r="C978" s="19" t="s">
        <v>405</v>
      </c>
      <c r="D978" s="19" t="s">
        <v>67</v>
      </c>
      <c r="E978" s="19" t="s">
        <v>152</v>
      </c>
      <c r="F978" s="19" t="s">
        <v>78</v>
      </c>
      <c r="G978" s="19" t="s">
        <v>8</v>
      </c>
      <c r="H978" s="19">
        <v>77</v>
      </c>
      <c r="I978" s="19">
        <v>922</v>
      </c>
      <c r="J978" s="19">
        <v>1400</v>
      </c>
      <c r="K978" s="20">
        <f t="shared" si="60"/>
        <v>70994</v>
      </c>
      <c r="L978" s="20">
        <f t="shared" si="61"/>
        <v>107800</v>
      </c>
      <c r="M978" s="20">
        <f t="shared" si="62"/>
        <v>36806</v>
      </c>
      <c r="N978" s="20" t="str">
        <f t="shared" si="63"/>
        <v>profit</v>
      </c>
    </row>
    <row r="979" spans="1:17" ht="15.6" thickTop="1" thickBot="1" x14ac:dyDescent="0.35">
      <c r="A979" s="18">
        <v>45698</v>
      </c>
      <c r="B979" s="18" t="s">
        <v>271</v>
      </c>
      <c r="C979" s="19" t="s">
        <v>284</v>
      </c>
      <c r="D979" s="19" t="s">
        <v>80</v>
      </c>
      <c r="E979" s="19" t="s">
        <v>10</v>
      </c>
      <c r="F979" s="19" t="s">
        <v>64</v>
      </c>
      <c r="G979" s="19" t="s">
        <v>8</v>
      </c>
      <c r="H979" s="19">
        <v>22</v>
      </c>
      <c r="I979" s="19">
        <v>745</v>
      </c>
      <c r="J979" s="19">
        <v>1153</v>
      </c>
      <c r="K979" s="20">
        <f t="shared" si="60"/>
        <v>16390</v>
      </c>
      <c r="L979" s="20">
        <f t="shared" si="61"/>
        <v>25366</v>
      </c>
      <c r="M979" s="20">
        <f t="shared" si="62"/>
        <v>8976</v>
      </c>
      <c r="N979" s="20" t="str">
        <f t="shared" si="63"/>
        <v>profit</v>
      </c>
    </row>
    <row r="980" spans="1:17" ht="15.6" thickTop="1" thickBot="1" x14ac:dyDescent="0.35">
      <c r="A980" s="18">
        <v>45676</v>
      </c>
      <c r="B980" s="18" t="s">
        <v>128</v>
      </c>
      <c r="C980" s="19" t="s">
        <v>406</v>
      </c>
      <c r="D980" s="19" t="s">
        <v>67</v>
      </c>
      <c r="E980" s="19" t="s">
        <v>152</v>
      </c>
      <c r="F980" s="19" t="s">
        <v>185</v>
      </c>
      <c r="G980" s="19" t="s">
        <v>8</v>
      </c>
      <c r="H980" s="19">
        <v>93</v>
      </c>
      <c r="I980" s="19">
        <v>887</v>
      </c>
      <c r="J980" s="19">
        <v>993</v>
      </c>
      <c r="K980" s="20">
        <f t="shared" si="60"/>
        <v>82491</v>
      </c>
      <c r="L980" s="20">
        <f t="shared" si="61"/>
        <v>92349</v>
      </c>
      <c r="M980" s="20">
        <f t="shared" si="62"/>
        <v>9858</v>
      </c>
      <c r="N980" s="20" t="str">
        <f t="shared" si="63"/>
        <v>profit</v>
      </c>
    </row>
    <row r="981" spans="1:17" ht="15.6" thickTop="1" thickBot="1" x14ac:dyDescent="0.35">
      <c r="A981" s="18">
        <v>45700</v>
      </c>
      <c r="B981" s="18" t="s">
        <v>271</v>
      </c>
      <c r="C981" s="19" t="s">
        <v>407</v>
      </c>
      <c r="D981" s="19" t="s">
        <v>67</v>
      </c>
      <c r="E981" s="19" t="s">
        <v>132</v>
      </c>
      <c r="F981" s="19" t="s">
        <v>73</v>
      </c>
      <c r="G981" s="19" t="s">
        <v>8</v>
      </c>
      <c r="H981" s="19">
        <v>78</v>
      </c>
      <c r="I981" s="19">
        <v>709</v>
      </c>
      <c r="J981" s="19">
        <v>1494</v>
      </c>
      <c r="K981" s="20">
        <f t="shared" si="60"/>
        <v>55302</v>
      </c>
      <c r="L981" s="20">
        <f t="shared" si="61"/>
        <v>116532</v>
      </c>
      <c r="M981" s="20">
        <f t="shared" si="62"/>
        <v>61230</v>
      </c>
      <c r="N981" s="20" t="str">
        <f t="shared" si="63"/>
        <v>profit</v>
      </c>
    </row>
    <row r="982" spans="1:17" ht="15.6" thickTop="1" thickBot="1" x14ac:dyDescent="0.35">
      <c r="A982" s="18">
        <v>45701</v>
      </c>
      <c r="B982" s="18" t="s">
        <v>271</v>
      </c>
      <c r="C982" s="19" t="s">
        <v>408</v>
      </c>
      <c r="D982" s="19" t="s">
        <v>67</v>
      </c>
      <c r="E982" s="19" t="s">
        <v>132</v>
      </c>
      <c r="F982" s="19" t="s">
        <v>73</v>
      </c>
      <c r="G982" s="19" t="s">
        <v>8</v>
      </c>
      <c r="H982" s="19">
        <v>87</v>
      </c>
      <c r="I982" s="19">
        <v>714</v>
      </c>
      <c r="J982" s="19">
        <v>926</v>
      </c>
      <c r="K982" s="20">
        <f t="shared" si="60"/>
        <v>62118</v>
      </c>
      <c r="L982" s="20">
        <f t="shared" si="61"/>
        <v>80562</v>
      </c>
      <c r="M982" s="20">
        <f t="shared" si="62"/>
        <v>18444</v>
      </c>
      <c r="N982" s="20" t="str">
        <f t="shared" si="63"/>
        <v>profit</v>
      </c>
    </row>
    <row r="983" spans="1:17" ht="15.6" thickTop="1" thickBot="1" x14ac:dyDescent="0.35">
      <c r="A983" s="18">
        <v>45702</v>
      </c>
      <c r="B983" s="18" t="s">
        <v>271</v>
      </c>
      <c r="C983" s="19" t="s">
        <v>285</v>
      </c>
      <c r="D983" s="19" t="s">
        <v>67</v>
      </c>
      <c r="E983" s="19" t="s">
        <v>132</v>
      </c>
      <c r="F983" s="19" t="s">
        <v>98</v>
      </c>
      <c r="G983" s="19" t="s">
        <v>8</v>
      </c>
      <c r="H983" s="19">
        <v>90</v>
      </c>
      <c r="I983" s="19">
        <v>983</v>
      </c>
      <c r="J983" s="19">
        <v>924</v>
      </c>
      <c r="K983" s="20">
        <f t="shared" si="60"/>
        <v>88470</v>
      </c>
      <c r="L983" s="20">
        <f t="shared" si="61"/>
        <v>83160</v>
      </c>
      <c r="M983" s="20">
        <f t="shared" si="62"/>
        <v>-5310</v>
      </c>
      <c r="N983" s="20" t="str">
        <f t="shared" si="63"/>
        <v>loss</v>
      </c>
    </row>
    <row r="984" spans="1:17" ht="15.6" thickTop="1" thickBot="1" x14ac:dyDescent="0.35">
      <c r="A984" s="18">
        <v>45703</v>
      </c>
      <c r="B984" s="18" t="s">
        <v>271</v>
      </c>
      <c r="C984" s="19" t="s">
        <v>409</v>
      </c>
      <c r="D984" s="19" t="s">
        <v>67</v>
      </c>
      <c r="E984" s="19" t="s">
        <v>132</v>
      </c>
      <c r="F984" s="19" t="s">
        <v>98</v>
      </c>
      <c r="G984" s="19" t="s">
        <v>8</v>
      </c>
      <c r="H984" s="19">
        <v>78</v>
      </c>
      <c r="I984" s="19">
        <v>789</v>
      </c>
      <c r="J984" s="19">
        <v>1064</v>
      </c>
      <c r="K984" s="20">
        <f t="shared" si="60"/>
        <v>61542</v>
      </c>
      <c r="L984" s="20">
        <f t="shared" si="61"/>
        <v>82992</v>
      </c>
      <c r="M984" s="20">
        <f t="shared" si="62"/>
        <v>21450</v>
      </c>
      <c r="N984" s="20" t="str">
        <f t="shared" si="63"/>
        <v>profit</v>
      </c>
    </row>
    <row r="985" spans="1:17" ht="15.6" thickTop="1" thickBot="1" x14ac:dyDescent="0.35">
      <c r="A985" s="18">
        <v>45704</v>
      </c>
      <c r="B985" s="18" t="s">
        <v>271</v>
      </c>
      <c r="C985" s="19" t="s">
        <v>410</v>
      </c>
      <c r="D985" s="19" t="s">
        <v>67</v>
      </c>
      <c r="E985" s="19" t="s">
        <v>132</v>
      </c>
      <c r="F985" s="19" t="s">
        <v>94</v>
      </c>
      <c r="G985" s="19" t="s">
        <v>12</v>
      </c>
      <c r="H985" s="19">
        <v>74</v>
      </c>
      <c r="I985" s="19">
        <v>835</v>
      </c>
      <c r="J985" s="19">
        <v>1096</v>
      </c>
      <c r="K985" s="20">
        <f t="shared" si="60"/>
        <v>61790</v>
      </c>
      <c r="L985" s="20">
        <f t="shared" si="61"/>
        <v>81104</v>
      </c>
      <c r="M985" s="20">
        <f t="shared" si="62"/>
        <v>19314</v>
      </c>
      <c r="N985" s="20" t="str">
        <f t="shared" si="63"/>
        <v>profit</v>
      </c>
    </row>
    <row r="986" spans="1:17" ht="15.6" thickTop="1" thickBot="1" x14ac:dyDescent="0.35">
      <c r="A986" s="18">
        <v>45705</v>
      </c>
      <c r="B986" s="18" t="s">
        <v>271</v>
      </c>
      <c r="C986" s="19" t="s">
        <v>411</v>
      </c>
      <c r="D986" s="19" t="s">
        <v>67</v>
      </c>
      <c r="E986" s="19" t="s">
        <v>132</v>
      </c>
      <c r="F986" s="19" t="s">
        <v>73</v>
      </c>
      <c r="G986" s="19" t="s">
        <v>12</v>
      </c>
      <c r="H986" s="19">
        <v>94</v>
      </c>
      <c r="I986" s="19">
        <v>952</v>
      </c>
      <c r="J986" s="19">
        <v>1425</v>
      </c>
      <c r="K986" s="20">
        <f t="shared" si="60"/>
        <v>89488</v>
      </c>
      <c r="L986" s="20">
        <f t="shared" si="61"/>
        <v>133950</v>
      </c>
      <c r="M986" s="20">
        <f t="shared" si="62"/>
        <v>44462</v>
      </c>
      <c r="N986" s="20" t="str">
        <f t="shared" si="63"/>
        <v>profit</v>
      </c>
    </row>
    <row r="987" spans="1:17" ht="15.6" thickTop="1" thickBot="1" x14ac:dyDescent="0.35">
      <c r="A987" s="18">
        <v>45706</v>
      </c>
      <c r="B987" s="18" t="s">
        <v>271</v>
      </c>
      <c r="C987" s="19" t="s">
        <v>412</v>
      </c>
      <c r="D987" s="19" t="s">
        <v>67</v>
      </c>
      <c r="E987" s="19" t="s">
        <v>132</v>
      </c>
      <c r="F987" s="19" t="s">
        <v>64</v>
      </c>
      <c r="G987" s="19" t="s">
        <v>12</v>
      </c>
      <c r="H987" s="19">
        <v>55</v>
      </c>
      <c r="I987" s="19">
        <v>558</v>
      </c>
      <c r="J987" s="19">
        <v>1203</v>
      </c>
      <c r="K987" s="20">
        <f t="shared" si="60"/>
        <v>30690</v>
      </c>
      <c r="L987" s="20">
        <f t="shared" si="61"/>
        <v>66165</v>
      </c>
      <c r="M987" s="20">
        <f t="shared" si="62"/>
        <v>35475</v>
      </c>
      <c r="N987" s="20" t="str">
        <f t="shared" si="63"/>
        <v>profit</v>
      </c>
      <c r="Q987" t="e">
        <f>#REF!/#REF!</f>
        <v>#REF!</v>
      </c>
    </row>
    <row r="988" spans="1:17" ht="15.6" thickTop="1" thickBot="1" x14ac:dyDescent="0.35">
      <c r="A988" s="18">
        <v>45707</v>
      </c>
      <c r="B988" s="18" t="s">
        <v>271</v>
      </c>
      <c r="C988" s="19" t="s">
        <v>413</v>
      </c>
      <c r="D988" s="19" t="s">
        <v>67</v>
      </c>
      <c r="E988" s="19" t="s">
        <v>132</v>
      </c>
      <c r="F988" s="19" t="s">
        <v>146</v>
      </c>
      <c r="G988" s="19" t="s">
        <v>12</v>
      </c>
      <c r="H988" s="19">
        <v>56</v>
      </c>
      <c r="I988" s="19">
        <v>562</v>
      </c>
      <c r="J988" s="19">
        <v>1341</v>
      </c>
      <c r="K988" s="20">
        <f t="shared" si="60"/>
        <v>31472</v>
      </c>
      <c r="L988" s="20">
        <f t="shared" si="61"/>
        <v>75096</v>
      </c>
      <c r="M988" s="20">
        <f t="shared" si="62"/>
        <v>43624</v>
      </c>
      <c r="N988" s="20" t="str">
        <f t="shared" si="63"/>
        <v>profit</v>
      </c>
    </row>
    <row r="989" spans="1:17" ht="15.6" thickTop="1" thickBot="1" x14ac:dyDescent="0.35">
      <c r="A989" s="18">
        <v>45708</v>
      </c>
      <c r="B989" s="18" t="s">
        <v>271</v>
      </c>
      <c r="C989" s="19" t="s">
        <v>414</v>
      </c>
      <c r="D989" s="19" t="s">
        <v>67</v>
      </c>
      <c r="E989" s="19" t="s">
        <v>132</v>
      </c>
      <c r="F989" s="19" t="s">
        <v>78</v>
      </c>
      <c r="G989" s="19" t="s">
        <v>8</v>
      </c>
      <c r="H989" s="19">
        <v>94</v>
      </c>
      <c r="I989" s="19">
        <v>513</v>
      </c>
      <c r="J989" s="19">
        <v>1318</v>
      </c>
      <c r="K989" s="20">
        <f t="shared" si="60"/>
        <v>48222</v>
      </c>
      <c r="L989" s="20">
        <f t="shared" si="61"/>
        <v>123892</v>
      </c>
      <c r="M989" s="20">
        <f t="shared" si="62"/>
        <v>75670</v>
      </c>
      <c r="N989" s="20" t="str">
        <f t="shared" si="63"/>
        <v>profit</v>
      </c>
    </row>
    <row r="990" spans="1:17" ht="15.6" thickTop="1" thickBot="1" x14ac:dyDescent="0.35">
      <c r="A990" s="18">
        <v>45709</v>
      </c>
      <c r="B990" s="18" t="s">
        <v>271</v>
      </c>
      <c r="C990" s="19" t="s">
        <v>286</v>
      </c>
      <c r="D990" s="19" t="s">
        <v>67</v>
      </c>
      <c r="E990" s="19" t="s">
        <v>132</v>
      </c>
      <c r="F990" s="19" t="s">
        <v>185</v>
      </c>
      <c r="G990" s="19" t="s">
        <v>12</v>
      </c>
      <c r="H990" s="19">
        <v>76</v>
      </c>
      <c r="I990" s="19">
        <v>526</v>
      </c>
      <c r="J990" s="19">
        <v>1260</v>
      </c>
      <c r="K990" s="20">
        <f t="shared" si="60"/>
        <v>39976</v>
      </c>
      <c r="L990" s="20">
        <f t="shared" si="61"/>
        <v>95760</v>
      </c>
      <c r="M990" s="20">
        <f t="shared" si="62"/>
        <v>55784</v>
      </c>
      <c r="N990" s="20" t="str">
        <f t="shared" si="63"/>
        <v>profit</v>
      </c>
    </row>
    <row r="991" spans="1:17" ht="15.6" thickTop="1" thickBot="1" x14ac:dyDescent="0.35">
      <c r="A991" s="18">
        <v>45710</v>
      </c>
      <c r="B991" s="18" t="s">
        <v>271</v>
      </c>
      <c r="C991" s="19" t="s">
        <v>415</v>
      </c>
      <c r="D991" s="19" t="s">
        <v>67</v>
      </c>
      <c r="E991" s="19" t="s">
        <v>132</v>
      </c>
      <c r="F991" s="19" t="s">
        <v>187</v>
      </c>
      <c r="G991" s="19" t="s">
        <v>12</v>
      </c>
      <c r="H991" s="19">
        <v>61</v>
      </c>
      <c r="I991" s="19">
        <v>545</v>
      </c>
      <c r="J991" s="19">
        <v>915</v>
      </c>
      <c r="K991" s="20">
        <f t="shared" si="60"/>
        <v>33245</v>
      </c>
      <c r="L991" s="20">
        <f t="shared" si="61"/>
        <v>55815</v>
      </c>
      <c r="M991" s="20">
        <f t="shared" si="62"/>
        <v>22570</v>
      </c>
      <c r="N991" s="20" t="str">
        <f t="shared" si="63"/>
        <v>profit</v>
      </c>
    </row>
    <row r="992" spans="1:17" ht="15.6" thickTop="1" thickBot="1" x14ac:dyDescent="0.35">
      <c r="A992" s="18">
        <v>45711</v>
      </c>
      <c r="B992" s="18" t="s">
        <v>271</v>
      </c>
      <c r="C992" s="19" t="s">
        <v>416</v>
      </c>
      <c r="D992" s="19" t="s">
        <v>67</v>
      </c>
      <c r="E992" s="19" t="s">
        <v>132</v>
      </c>
      <c r="F992" s="19" t="s">
        <v>54</v>
      </c>
      <c r="G992" s="19" t="s">
        <v>12</v>
      </c>
      <c r="H992" s="19">
        <v>99</v>
      </c>
      <c r="I992" s="19">
        <v>943</v>
      </c>
      <c r="J992" s="19">
        <v>823</v>
      </c>
      <c r="K992" s="20">
        <f t="shared" si="60"/>
        <v>93357</v>
      </c>
      <c r="L992" s="20">
        <f t="shared" si="61"/>
        <v>81477</v>
      </c>
      <c r="M992" s="20">
        <f t="shared" si="62"/>
        <v>-11880</v>
      </c>
      <c r="N992" s="20" t="str">
        <f t="shared" si="63"/>
        <v>loss</v>
      </c>
    </row>
    <row r="993" spans="1:14" ht="15.6" thickTop="1" thickBot="1" x14ac:dyDescent="0.35">
      <c r="A993" s="18">
        <v>45712</v>
      </c>
      <c r="B993" s="21" t="s">
        <v>271</v>
      </c>
      <c r="C993" s="22" t="s">
        <v>417</v>
      </c>
      <c r="D993" s="22" t="s">
        <v>67</v>
      </c>
      <c r="E993" s="22" t="s">
        <v>152</v>
      </c>
      <c r="F993" s="22" t="s">
        <v>56</v>
      </c>
      <c r="G993" s="19" t="s">
        <v>12</v>
      </c>
      <c r="H993" s="19">
        <v>84</v>
      </c>
      <c r="I993" s="19">
        <v>738</v>
      </c>
      <c r="J993" s="19">
        <v>1080</v>
      </c>
      <c r="K993" s="20">
        <f t="shared" si="60"/>
        <v>61992</v>
      </c>
      <c r="L993" s="20">
        <f t="shared" si="61"/>
        <v>90720</v>
      </c>
      <c r="M993" s="20">
        <f t="shared" si="62"/>
        <v>28728</v>
      </c>
      <c r="N993" s="20" t="str">
        <f t="shared" si="63"/>
        <v>profit</v>
      </c>
    </row>
    <row r="994" spans="1:14" ht="15" thickTop="1" x14ac:dyDescent="0.3"/>
  </sheetData>
  <pageMargins left="0.7" right="0.7" top="0.75" bottom="0.75" header="0.3" footer="0.3"/>
  <pageSetup scale="49" fitToWidth="15" fitToHeight="15"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675F4-4152-459F-81F9-189863D09E7A}">
  <dimension ref="A3:B9"/>
  <sheetViews>
    <sheetView topLeftCell="A3" zoomScale="158" workbookViewId="0">
      <selection activeCell="B5" sqref="B5"/>
    </sheetView>
  </sheetViews>
  <sheetFormatPr defaultRowHeight="14.4" x14ac:dyDescent="0.3"/>
  <cols>
    <col min="1" max="1" width="12.5546875" bestFit="1" customWidth="1"/>
    <col min="2" max="2" width="14.44140625" bestFit="1" customWidth="1"/>
  </cols>
  <sheetData>
    <row r="3" spans="1:2" x14ac:dyDescent="0.3">
      <c r="A3" s="11" t="s">
        <v>27</v>
      </c>
      <c r="B3" t="s">
        <v>29</v>
      </c>
    </row>
    <row r="4" spans="1:2" x14ac:dyDescent="0.3">
      <c r="A4" s="12" t="s">
        <v>23</v>
      </c>
      <c r="B4">
        <v>1175586</v>
      </c>
    </row>
    <row r="5" spans="1:2" x14ac:dyDescent="0.3">
      <c r="A5" s="12" t="s">
        <v>18</v>
      </c>
      <c r="B5">
        <v>956960</v>
      </c>
    </row>
    <row r="6" spans="1:2" x14ac:dyDescent="0.3">
      <c r="A6" s="12" t="s">
        <v>7</v>
      </c>
      <c r="B6">
        <v>1783068</v>
      </c>
    </row>
    <row r="7" spans="1:2" x14ac:dyDescent="0.3">
      <c r="A7" s="12" t="s">
        <v>25</v>
      </c>
      <c r="B7">
        <v>1316813</v>
      </c>
    </row>
    <row r="8" spans="1:2" x14ac:dyDescent="0.3">
      <c r="A8" s="12" t="s">
        <v>11</v>
      </c>
      <c r="B8">
        <v>991840</v>
      </c>
    </row>
    <row r="9" spans="1:2" x14ac:dyDescent="0.3">
      <c r="A9" s="12" t="s">
        <v>28</v>
      </c>
      <c r="B9">
        <v>6224267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ABB9F-CADE-441D-820B-0048EEFBDD8B}">
  <dimension ref="A1:E19"/>
  <sheetViews>
    <sheetView workbookViewId="0">
      <selection activeCell="A3" sqref="A3:E19"/>
    </sheetView>
  </sheetViews>
  <sheetFormatPr defaultRowHeight="14.4" x14ac:dyDescent="0.3"/>
  <cols>
    <col min="1" max="1" width="19" bestFit="1" customWidth="1"/>
    <col min="2" max="2" width="15.44140625" bestFit="1" customWidth="1"/>
    <col min="3" max="3" width="9" bestFit="1" customWidth="1"/>
    <col min="4" max="4" width="9.33203125" bestFit="1" customWidth="1"/>
    <col min="5" max="5" width="10.109375" bestFit="1" customWidth="1"/>
  </cols>
  <sheetData>
    <row r="1" spans="1:5" x14ac:dyDescent="0.3">
      <c r="A1" s="14" t="s">
        <v>36</v>
      </c>
    </row>
    <row r="3" spans="1:5" x14ac:dyDescent="0.3">
      <c r="A3" t="s">
        <v>0</v>
      </c>
      <c r="B3" t="s">
        <v>1</v>
      </c>
      <c r="C3" t="s">
        <v>2</v>
      </c>
      <c r="D3" t="s">
        <v>3</v>
      </c>
      <c r="E3" t="s">
        <v>4</v>
      </c>
    </row>
    <row r="4" spans="1:5" x14ac:dyDescent="0.3">
      <c r="A4" t="s">
        <v>5</v>
      </c>
      <c r="B4" t="s">
        <v>6</v>
      </c>
      <c r="C4" t="s">
        <v>7</v>
      </c>
      <c r="D4" t="s">
        <v>8</v>
      </c>
      <c r="E4">
        <v>122444</v>
      </c>
    </row>
    <row r="5" spans="1:5" x14ac:dyDescent="0.3">
      <c r="A5" t="s">
        <v>21</v>
      </c>
      <c r="B5" t="s">
        <v>17</v>
      </c>
      <c r="C5" t="s">
        <v>7</v>
      </c>
      <c r="D5" t="s">
        <v>12</v>
      </c>
      <c r="E5">
        <v>92926</v>
      </c>
    </row>
    <row r="6" spans="1:5" x14ac:dyDescent="0.3">
      <c r="A6" t="s">
        <v>13</v>
      </c>
      <c r="B6" t="s">
        <v>6</v>
      </c>
      <c r="C6" t="s">
        <v>7</v>
      </c>
      <c r="D6" t="s">
        <v>8</v>
      </c>
      <c r="E6">
        <v>72679</v>
      </c>
    </row>
    <row r="7" spans="1:5" x14ac:dyDescent="0.3">
      <c r="A7" t="s">
        <v>14</v>
      </c>
      <c r="B7" t="s">
        <v>6</v>
      </c>
      <c r="C7" t="s">
        <v>7</v>
      </c>
      <c r="D7" t="s">
        <v>8</v>
      </c>
      <c r="E7">
        <v>130238</v>
      </c>
    </row>
    <row r="8" spans="1:5" x14ac:dyDescent="0.3">
      <c r="A8" t="s">
        <v>20</v>
      </c>
      <c r="B8" t="s">
        <v>17</v>
      </c>
      <c r="C8" t="s">
        <v>7</v>
      </c>
      <c r="D8" t="s">
        <v>12</v>
      </c>
      <c r="E8">
        <v>119829</v>
      </c>
    </row>
    <row r="9" spans="1:5" x14ac:dyDescent="0.3">
      <c r="A9" t="s">
        <v>9</v>
      </c>
      <c r="B9" t="s">
        <v>10</v>
      </c>
      <c r="C9" t="s">
        <v>7</v>
      </c>
      <c r="D9" t="s">
        <v>12</v>
      </c>
      <c r="E9">
        <v>148442</v>
      </c>
    </row>
    <row r="10" spans="1:5" x14ac:dyDescent="0.3">
      <c r="A10" t="s">
        <v>19</v>
      </c>
      <c r="B10" t="s">
        <v>17</v>
      </c>
      <c r="C10" t="s">
        <v>7</v>
      </c>
      <c r="D10" t="s">
        <v>12</v>
      </c>
      <c r="E10">
        <v>141259</v>
      </c>
    </row>
    <row r="11" spans="1:5" x14ac:dyDescent="0.3">
      <c r="A11" t="s">
        <v>20</v>
      </c>
      <c r="B11" t="s">
        <v>17</v>
      </c>
      <c r="C11" t="s">
        <v>7</v>
      </c>
      <c r="D11" t="s">
        <v>12</v>
      </c>
      <c r="E11">
        <v>86739</v>
      </c>
    </row>
    <row r="12" spans="1:5" x14ac:dyDescent="0.3">
      <c r="A12" t="s">
        <v>5</v>
      </c>
      <c r="B12" t="s">
        <v>6</v>
      </c>
      <c r="C12" t="s">
        <v>7</v>
      </c>
      <c r="D12" t="s">
        <v>12</v>
      </c>
      <c r="E12">
        <v>76997</v>
      </c>
    </row>
    <row r="13" spans="1:5" x14ac:dyDescent="0.3">
      <c r="A13" t="s">
        <v>16</v>
      </c>
      <c r="B13" t="s">
        <v>6</v>
      </c>
      <c r="C13" t="s">
        <v>7</v>
      </c>
      <c r="D13" t="s">
        <v>12</v>
      </c>
      <c r="E13">
        <v>59303</v>
      </c>
    </row>
    <row r="14" spans="1:5" x14ac:dyDescent="0.3">
      <c r="A14" t="s">
        <v>9</v>
      </c>
      <c r="B14" t="s">
        <v>17</v>
      </c>
      <c r="C14" t="s">
        <v>7</v>
      </c>
      <c r="D14" t="s">
        <v>12</v>
      </c>
      <c r="E14">
        <v>103228</v>
      </c>
    </row>
    <row r="15" spans="1:5" x14ac:dyDescent="0.3">
      <c r="A15" t="s">
        <v>22</v>
      </c>
      <c r="B15" t="s">
        <v>6</v>
      </c>
      <c r="C15" t="s">
        <v>7</v>
      </c>
      <c r="D15" t="s">
        <v>8</v>
      </c>
      <c r="E15">
        <v>85819</v>
      </c>
    </row>
    <row r="16" spans="1:5" x14ac:dyDescent="0.3">
      <c r="A16" t="s">
        <v>21</v>
      </c>
      <c r="B16" t="s">
        <v>6</v>
      </c>
      <c r="C16" t="s">
        <v>7</v>
      </c>
      <c r="D16" t="s">
        <v>8</v>
      </c>
      <c r="E16">
        <v>135328</v>
      </c>
    </row>
    <row r="17" spans="1:5" x14ac:dyDescent="0.3">
      <c r="A17" t="s">
        <v>22</v>
      </c>
      <c r="B17" t="s">
        <v>6</v>
      </c>
      <c r="C17" t="s">
        <v>7</v>
      </c>
      <c r="D17" t="s">
        <v>12</v>
      </c>
      <c r="E17">
        <v>143860</v>
      </c>
    </row>
    <row r="18" spans="1:5" x14ac:dyDescent="0.3">
      <c r="A18" t="s">
        <v>15</v>
      </c>
      <c r="B18" t="s">
        <v>17</v>
      </c>
      <c r="C18" t="s">
        <v>7</v>
      </c>
      <c r="D18" t="s">
        <v>8</v>
      </c>
      <c r="E18">
        <v>147430</v>
      </c>
    </row>
    <row r="19" spans="1:5" x14ac:dyDescent="0.3">
      <c r="A19" t="s">
        <v>16</v>
      </c>
      <c r="B19" t="s">
        <v>17</v>
      </c>
      <c r="C19" t="s">
        <v>7</v>
      </c>
      <c r="D19" t="s">
        <v>8</v>
      </c>
      <c r="E19">
        <v>116547</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7D862-918A-4C2B-92BE-6C3ADC38B55D}">
  <dimension ref="A1:E13"/>
  <sheetViews>
    <sheetView workbookViewId="0">
      <selection activeCell="D6" sqref="D6"/>
    </sheetView>
  </sheetViews>
  <sheetFormatPr defaultRowHeight="14.4" x14ac:dyDescent="0.3"/>
  <cols>
    <col min="1" max="1" width="19" bestFit="1" customWidth="1"/>
    <col min="2" max="2" width="15.44140625" bestFit="1" customWidth="1"/>
    <col min="3" max="3" width="9" bestFit="1" customWidth="1"/>
    <col min="4" max="4" width="9.33203125" bestFit="1" customWidth="1"/>
    <col min="5" max="5" width="10.109375" bestFit="1" customWidth="1"/>
  </cols>
  <sheetData>
    <row r="1" spans="1:5" x14ac:dyDescent="0.3">
      <c r="A1" s="14" t="s">
        <v>37</v>
      </c>
    </row>
    <row r="3" spans="1:5" x14ac:dyDescent="0.3">
      <c r="A3" t="s">
        <v>0</v>
      </c>
      <c r="B3" t="s">
        <v>1</v>
      </c>
      <c r="C3" t="s">
        <v>2</v>
      </c>
      <c r="D3" t="s">
        <v>3</v>
      </c>
      <c r="E3" t="s">
        <v>4</v>
      </c>
    </row>
    <row r="4" spans="1:5" x14ac:dyDescent="0.3">
      <c r="A4" t="s">
        <v>22</v>
      </c>
      <c r="B4" t="s">
        <v>6</v>
      </c>
      <c r="C4" t="s">
        <v>18</v>
      </c>
      <c r="D4" t="s">
        <v>8</v>
      </c>
      <c r="E4">
        <v>88313</v>
      </c>
    </row>
    <row r="5" spans="1:5" x14ac:dyDescent="0.3">
      <c r="A5" t="s">
        <v>22</v>
      </c>
      <c r="B5" t="s">
        <v>17</v>
      </c>
      <c r="C5" t="s">
        <v>18</v>
      </c>
      <c r="D5" t="s">
        <v>12</v>
      </c>
      <c r="E5">
        <v>109136</v>
      </c>
    </row>
    <row r="6" spans="1:5" x14ac:dyDescent="0.3">
      <c r="A6" t="s">
        <v>21</v>
      </c>
      <c r="B6" t="s">
        <v>17</v>
      </c>
      <c r="C6" t="s">
        <v>18</v>
      </c>
      <c r="D6" t="s">
        <v>8</v>
      </c>
      <c r="E6">
        <v>56078</v>
      </c>
    </row>
    <row r="7" spans="1:5" x14ac:dyDescent="0.3">
      <c r="A7" t="s">
        <v>15</v>
      </c>
      <c r="B7" t="s">
        <v>6</v>
      </c>
      <c r="C7" t="s">
        <v>18</v>
      </c>
      <c r="D7" t="s">
        <v>12</v>
      </c>
      <c r="E7">
        <v>59918</v>
      </c>
    </row>
    <row r="8" spans="1:5" x14ac:dyDescent="0.3">
      <c r="A8" t="s">
        <v>14</v>
      </c>
      <c r="B8" t="s">
        <v>10</v>
      </c>
      <c r="C8" t="s">
        <v>18</v>
      </c>
      <c r="D8" t="s">
        <v>8</v>
      </c>
      <c r="E8">
        <v>122853</v>
      </c>
    </row>
    <row r="9" spans="1:5" x14ac:dyDescent="0.3">
      <c r="A9" t="s">
        <v>16</v>
      </c>
      <c r="B9" t="s">
        <v>17</v>
      </c>
      <c r="C9" t="s">
        <v>18</v>
      </c>
      <c r="D9" t="s">
        <v>12</v>
      </c>
      <c r="E9">
        <v>108005</v>
      </c>
    </row>
    <row r="10" spans="1:5" x14ac:dyDescent="0.3">
      <c r="A10" t="s">
        <v>14</v>
      </c>
      <c r="B10" t="s">
        <v>17</v>
      </c>
      <c r="C10" t="s">
        <v>18</v>
      </c>
      <c r="D10" t="s">
        <v>12</v>
      </c>
      <c r="E10">
        <v>50194</v>
      </c>
    </row>
    <row r="11" spans="1:5" x14ac:dyDescent="0.3">
      <c r="A11" t="s">
        <v>21</v>
      </c>
      <c r="B11" t="s">
        <v>6</v>
      </c>
      <c r="C11" t="s">
        <v>18</v>
      </c>
      <c r="D11" t="s">
        <v>12</v>
      </c>
      <c r="E11">
        <v>136265</v>
      </c>
    </row>
    <row r="12" spans="1:5" x14ac:dyDescent="0.3">
      <c r="A12" t="s">
        <v>21</v>
      </c>
      <c r="B12" t="s">
        <v>6</v>
      </c>
      <c r="C12" t="s">
        <v>18</v>
      </c>
      <c r="D12" t="s">
        <v>8</v>
      </c>
      <c r="E12">
        <v>95170</v>
      </c>
    </row>
    <row r="13" spans="1:5" x14ac:dyDescent="0.3">
      <c r="A13" t="s">
        <v>20</v>
      </c>
      <c r="B13" t="s">
        <v>10</v>
      </c>
      <c r="C13" t="s">
        <v>18</v>
      </c>
      <c r="D13" t="s">
        <v>12</v>
      </c>
      <c r="E13">
        <v>131028</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0D9DB-300D-412B-AC56-6A140E75F1DA}">
  <sheetPr>
    <tabColor theme="4" tint="0.39997558519241921"/>
  </sheetPr>
  <dimension ref="A4:C24"/>
  <sheetViews>
    <sheetView workbookViewId="0">
      <selection activeCell="D24" sqref="D24"/>
    </sheetView>
  </sheetViews>
  <sheetFormatPr defaultRowHeight="14.4" x14ac:dyDescent="0.3"/>
  <cols>
    <col min="1" max="1" width="13.109375" bestFit="1" customWidth="1"/>
    <col min="2" max="2" width="15.44140625" bestFit="1" customWidth="1"/>
    <col min="3" max="3" width="14.44140625" bestFit="1" customWidth="1"/>
    <col min="4" max="4" width="8.5546875" bestFit="1" customWidth="1"/>
    <col min="5" max="6" width="10.77734375" bestFit="1" customWidth="1"/>
    <col min="7" max="7" width="14.44140625" bestFit="1" customWidth="1"/>
    <col min="8" max="8" width="8.5546875" bestFit="1" customWidth="1"/>
    <col min="9" max="9" width="12.5546875" bestFit="1" customWidth="1"/>
    <col min="10" max="10" width="9.44140625" bestFit="1" customWidth="1"/>
    <col min="11" max="11" width="7" bestFit="1" customWidth="1"/>
    <col min="12" max="12" width="8.5546875" bestFit="1" customWidth="1"/>
    <col min="13" max="13" width="9.88671875" bestFit="1" customWidth="1"/>
    <col min="14" max="14" width="10" bestFit="1" customWidth="1"/>
    <col min="15" max="15" width="7" bestFit="1" customWidth="1"/>
    <col min="16" max="16" width="12.6640625" bestFit="1" customWidth="1"/>
    <col min="17" max="17" width="10.109375" bestFit="1" customWidth="1"/>
    <col min="18" max="18" width="7" bestFit="1" customWidth="1"/>
    <col min="19" max="19" width="8.5546875" bestFit="1" customWidth="1"/>
    <col min="20" max="20" width="12.77734375" bestFit="1" customWidth="1"/>
    <col min="21" max="21" width="10.77734375" bestFit="1" customWidth="1"/>
  </cols>
  <sheetData>
    <row r="4" spans="1:3" x14ac:dyDescent="0.3">
      <c r="A4" s="11" t="s">
        <v>2</v>
      </c>
      <c r="B4" s="11" t="s">
        <v>1</v>
      </c>
      <c r="C4" t="s">
        <v>29</v>
      </c>
    </row>
    <row r="5" spans="1:3" x14ac:dyDescent="0.3">
      <c r="A5" t="s">
        <v>23</v>
      </c>
      <c r="B5" t="s">
        <v>6</v>
      </c>
      <c r="C5">
        <v>381736</v>
      </c>
    </row>
    <row r="6" spans="1:3" x14ac:dyDescent="0.3">
      <c r="B6" t="s">
        <v>10</v>
      </c>
      <c r="C6">
        <v>398150</v>
      </c>
    </row>
    <row r="7" spans="1:3" x14ac:dyDescent="0.3">
      <c r="B7" t="s">
        <v>17</v>
      </c>
      <c r="C7">
        <v>395700</v>
      </c>
    </row>
    <row r="8" spans="1:3" x14ac:dyDescent="0.3">
      <c r="A8" t="s">
        <v>30</v>
      </c>
      <c r="C8">
        <v>1175586</v>
      </c>
    </row>
    <row r="9" spans="1:3" x14ac:dyDescent="0.3">
      <c r="A9" t="s">
        <v>18</v>
      </c>
      <c r="B9" t="s">
        <v>6</v>
      </c>
      <c r="C9">
        <v>379666</v>
      </c>
    </row>
    <row r="10" spans="1:3" x14ac:dyDescent="0.3">
      <c r="B10" t="s">
        <v>10</v>
      </c>
      <c r="C10">
        <v>253881</v>
      </c>
    </row>
    <row r="11" spans="1:3" x14ac:dyDescent="0.3">
      <c r="B11" t="s">
        <v>17</v>
      </c>
      <c r="C11">
        <v>323413</v>
      </c>
    </row>
    <row r="12" spans="1:3" x14ac:dyDescent="0.3">
      <c r="A12" t="s">
        <v>31</v>
      </c>
      <c r="C12">
        <v>956960</v>
      </c>
    </row>
    <row r="13" spans="1:3" x14ac:dyDescent="0.3">
      <c r="A13" t="s">
        <v>7</v>
      </c>
      <c r="B13" t="s">
        <v>6</v>
      </c>
      <c r="C13">
        <v>826668</v>
      </c>
    </row>
    <row r="14" spans="1:3" x14ac:dyDescent="0.3">
      <c r="B14" t="s">
        <v>10</v>
      </c>
      <c r="C14">
        <v>148442</v>
      </c>
    </row>
    <row r="15" spans="1:3" x14ac:dyDescent="0.3">
      <c r="B15" t="s">
        <v>17</v>
      </c>
      <c r="C15">
        <v>807958</v>
      </c>
    </row>
    <row r="16" spans="1:3" x14ac:dyDescent="0.3">
      <c r="A16" t="s">
        <v>32</v>
      </c>
      <c r="C16">
        <v>1783068</v>
      </c>
    </row>
    <row r="17" spans="1:3" x14ac:dyDescent="0.3">
      <c r="A17" t="s">
        <v>25</v>
      </c>
      <c r="B17" t="s">
        <v>6</v>
      </c>
      <c r="C17">
        <v>856945</v>
      </c>
    </row>
    <row r="18" spans="1:3" x14ac:dyDescent="0.3">
      <c r="B18" t="s">
        <v>10</v>
      </c>
      <c r="C18">
        <v>459868</v>
      </c>
    </row>
    <row r="19" spans="1:3" x14ac:dyDescent="0.3">
      <c r="A19" t="s">
        <v>33</v>
      </c>
      <c r="C19">
        <v>1316813</v>
      </c>
    </row>
    <row r="20" spans="1:3" x14ac:dyDescent="0.3">
      <c r="A20" t="s">
        <v>11</v>
      </c>
      <c r="B20" t="s">
        <v>6</v>
      </c>
      <c r="C20">
        <v>183423</v>
      </c>
    </row>
    <row r="21" spans="1:3" x14ac:dyDescent="0.3">
      <c r="B21" t="s">
        <v>10</v>
      </c>
      <c r="C21">
        <v>735220</v>
      </c>
    </row>
    <row r="22" spans="1:3" x14ac:dyDescent="0.3">
      <c r="B22" t="s">
        <v>17</v>
      </c>
      <c r="C22">
        <v>73197</v>
      </c>
    </row>
    <row r="23" spans="1:3" x14ac:dyDescent="0.3">
      <c r="A23" t="s">
        <v>34</v>
      </c>
      <c r="C23">
        <v>991840</v>
      </c>
    </row>
    <row r="24" spans="1:3" x14ac:dyDescent="0.3">
      <c r="A24" t="s">
        <v>28</v>
      </c>
      <c r="C24">
        <v>6224267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912D5-57E8-46DE-AA01-D976F252AE69}">
  <sheetPr>
    <tabColor rgb="FFFFFF00"/>
  </sheetPr>
  <dimension ref="D1:H52"/>
  <sheetViews>
    <sheetView topLeftCell="B1" zoomScale="164" zoomScaleNormal="164" workbookViewId="0">
      <selection activeCell="E11" sqref="E11"/>
    </sheetView>
  </sheetViews>
  <sheetFormatPr defaultRowHeight="14.4" x14ac:dyDescent="0.3"/>
  <cols>
    <col min="4" max="4" width="21.21875" style="10" customWidth="1"/>
    <col min="5" max="5" width="18.77734375" style="10" customWidth="1"/>
    <col min="6" max="6" width="10" style="10" customWidth="1"/>
    <col min="7" max="7" width="12.33203125" style="10" customWidth="1"/>
    <col min="8" max="8" width="10.21875" style="10" customWidth="1"/>
  </cols>
  <sheetData>
    <row r="1" spans="4:8" x14ac:dyDescent="0.3">
      <c r="D1" s="1" t="s">
        <v>0</v>
      </c>
      <c r="E1" s="2" t="s">
        <v>1</v>
      </c>
      <c r="F1" s="2" t="s">
        <v>2</v>
      </c>
      <c r="G1" s="2" t="s">
        <v>3</v>
      </c>
      <c r="H1" s="3" t="s">
        <v>4</v>
      </c>
    </row>
    <row r="2" spans="4:8" x14ac:dyDescent="0.3">
      <c r="D2" s="4" t="s">
        <v>5</v>
      </c>
      <c r="E2" s="5" t="s">
        <v>6</v>
      </c>
      <c r="F2" s="5" t="s">
        <v>7</v>
      </c>
      <c r="G2" s="5" t="s">
        <v>8</v>
      </c>
      <c r="H2" s="6">
        <v>122444</v>
      </c>
    </row>
    <row r="3" spans="4:8" x14ac:dyDescent="0.3">
      <c r="D3" s="4" t="s">
        <v>9</v>
      </c>
      <c r="E3" s="5" t="s">
        <v>10</v>
      </c>
      <c r="F3" s="5" t="s">
        <v>11</v>
      </c>
      <c r="G3" s="5" t="s">
        <v>12</v>
      </c>
      <c r="H3" s="6">
        <v>94138</v>
      </c>
    </row>
    <row r="4" spans="4:8" x14ac:dyDescent="0.3">
      <c r="D4" s="4" t="s">
        <v>13</v>
      </c>
      <c r="E4" s="5" t="s">
        <v>6</v>
      </c>
      <c r="F4" s="5" t="s">
        <v>7</v>
      </c>
      <c r="G4" s="5" t="s">
        <v>8</v>
      </c>
      <c r="H4" s="6">
        <v>72679</v>
      </c>
    </row>
    <row r="5" spans="4:8" x14ac:dyDescent="0.3">
      <c r="D5" s="4" t="s">
        <v>14</v>
      </c>
      <c r="E5" s="5" t="s">
        <v>6</v>
      </c>
      <c r="F5" s="5" t="s">
        <v>7</v>
      </c>
      <c r="G5" s="5" t="s">
        <v>8</v>
      </c>
      <c r="H5" s="6">
        <v>130238</v>
      </c>
    </row>
    <row r="6" spans="4:8" x14ac:dyDescent="0.3">
      <c r="D6" s="4" t="s">
        <v>15</v>
      </c>
      <c r="E6" s="5" t="s">
        <v>10</v>
      </c>
      <c r="F6" s="5" t="s">
        <v>11</v>
      </c>
      <c r="G6" s="5" t="s">
        <v>8</v>
      </c>
      <c r="H6" s="6">
        <v>108636</v>
      </c>
    </row>
    <row r="7" spans="4:8" x14ac:dyDescent="0.3">
      <c r="D7" s="4" t="s">
        <v>16</v>
      </c>
      <c r="E7" s="5" t="s">
        <v>17</v>
      </c>
      <c r="F7" s="5" t="s">
        <v>18</v>
      </c>
      <c r="G7" s="5" t="s">
        <v>12</v>
      </c>
      <c r="H7" s="6">
        <v>108005</v>
      </c>
    </row>
    <row r="8" spans="4:8" x14ac:dyDescent="0.3">
      <c r="D8" s="4" t="s">
        <v>19</v>
      </c>
      <c r="E8" s="5" t="s">
        <v>17</v>
      </c>
      <c r="F8" s="5" t="s">
        <v>7</v>
      </c>
      <c r="G8" s="5" t="s">
        <v>12</v>
      </c>
      <c r="H8" s="6">
        <v>141259</v>
      </c>
    </row>
    <row r="9" spans="4:8" x14ac:dyDescent="0.3">
      <c r="D9" s="4" t="s">
        <v>20</v>
      </c>
      <c r="E9" s="5" t="s">
        <v>17</v>
      </c>
      <c r="F9" s="5" t="s">
        <v>7</v>
      </c>
      <c r="G9" s="5" t="s">
        <v>12</v>
      </c>
      <c r="H9" s="6">
        <v>86739</v>
      </c>
    </row>
    <row r="10" spans="4:8" x14ac:dyDescent="0.3">
      <c r="D10" s="4" t="s">
        <v>21</v>
      </c>
      <c r="E10" s="5" t="s">
        <v>6</v>
      </c>
      <c r="F10" s="5" t="s">
        <v>18</v>
      </c>
      <c r="G10" s="5" t="s">
        <v>8</v>
      </c>
      <c r="H10" s="6">
        <v>95170</v>
      </c>
    </row>
    <row r="11" spans="4:8" x14ac:dyDescent="0.3">
      <c r="D11" s="4" t="s">
        <v>22</v>
      </c>
      <c r="E11" s="5" t="s">
        <v>10</v>
      </c>
      <c r="F11" s="5" t="s">
        <v>11</v>
      </c>
      <c r="G11" s="5" t="s">
        <v>12</v>
      </c>
      <c r="H11" s="6">
        <v>50655</v>
      </c>
    </row>
    <row r="12" spans="4:8" x14ac:dyDescent="0.3">
      <c r="D12" s="4" t="s">
        <v>5</v>
      </c>
      <c r="E12" s="5" t="s">
        <v>10</v>
      </c>
      <c r="F12" s="5" t="s">
        <v>11</v>
      </c>
      <c r="G12" s="5" t="s">
        <v>8</v>
      </c>
      <c r="H12" s="6">
        <v>76361</v>
      </c>
    </row>
    <row r="13" spans="4:8" x14ac:dyDescent="0.3">
      <c r="D13" s="4" t="s">
        <v>9</v>
      </c>
      <c r="E13" s="5" t="s">
        <v>10</v>
      </c>
      <c r="F13" s="5" t="s">
        <v>23</v>
      </c>
      <c r="G13" s="5" t="s">
        <v>8</v>
      </c>
      <c r="H13" s="6">
        <v>59986</v>
      </c>
    </row>
    <row r="14" spans="4:8" x14ac:dyDescent="0.3">
      <c r="D14" s="4" t="s">
        <v>13</v>
      </c>
      <c r="E14" s="5" t="s">
        <v>6</v>
      </c>
      <c r="F14" s="5" t="s">
        <v>23</v>
      </c>
      <c r="G14" s="5" t="s">
        <v>12</v>
      </c>
      <c r="H14" s="6">
        <v>96489</v>
      </c>
    </row>
    <row r="15" spans="4:8" x14ac:dyDescent="0.3">
      <c r="D15" s="4" t="s">
        <v>14</v>
      </c>
      <c r="E15" s="5" t="s">
        <v>6</v>
      </c>
      <c r="F15" s="5" t="s">
        <v>23</v>
      </c>
      <c r="G15" s="5" t="s">
        <v>12</v>
      </c>
      <c r="H15" s="6">
        <v>96845</v>
      </c>
    </row>
    <row r="16" spans="4:8" x14ac:dyDescent="0.3">
      <c r="D16" s="4" t="s">
        <v>15</v>
      </c>
      <c r="E16" s="5" t="s">
        <v>17</v>
      </c>
      <c r="F16" s="5" t="s">
        <v>7</v>
      </c>
      <c r="G16" s="5" t="s">
        <v>8</v>
      </c>
      <c r="H16" s="6">
        <v>147430</v>
      </c>
    </row>
    <row r="17" spans="4:8" x14ac:dyDescent="0.3">
      <c r="D17" s="4" t="s">
        <v>16</v>
      </c>
      <c r="E17" s="5" t="s">
        <v>17</v>
      </c>
      <c r="F17" s="5" t="s">
        <v>7</v>
      </c>
      <c r="G17" s="5" t="s">
        <v>8</v>
      </c>
      <c r="H17" s="6">
        <v>116547</v>
      </c>
    </row>
    <row r="18" spans="4:8" x14ac:dyDescent="0.3">
      <c r="D18" s="4" t="s">
        <v>19</v>
      </c>
      <c r="E18" s="5" t="s">
        <v>6</v>
      </c>
      <c r="F18" s="5" t="s">
        <v>11</v>
      </c>
      <c r="G18" s="5" t="s">
        <v>8</v>
      </c>
      <c r="H18" s="6">
        <v>50478</v>
      </c>
    </row>
    <row r="19" spans="4:8" x14ac:dyDescent="0.3">
      <c r="D19" s="4" t="s">
        <v>20</v>
      </c>
      <c r="E19" s="5" t="s">
        <v>10</v>
      </c>
      <c r="F19" s="5" t="s">
        <v>18</v>
      </c>
      <c r="G19" s="5" t="s">
        <v>12</v>
      </c>
      <c r="H19" s="6">
        <v>131028</v>
      </c>
    </row>
    <row r="20" spans="4:8" x14ac:dyDescent="0.3">
      <c r="D20" s="4" t="s">
        <v>21</v>
      </c>
      <c r="E20" s="5" t="s">
        <v>6</v>
      </c>
      <c r="F20" s="5" t="s">
        <v>18</v>
      </c>
      <c r="G20" s="5" t="s">
        <v>12</v>
      </c>
      <c r="H20" s="6">
        <v>136265</v>
      </c>
    </row>
    <row r="21" spans="4:8" x14ac:dyDescent="0.3">
      <c r="D21" s="4" t="s">
        <v>22</v>
      </c>
      <c r="E21" s="5" t="s">
        <v>6</v>
      </c>
      <c r="F21" s="5" t="s">
        <v>7</v>
      </c>
      <c r="G21" s="5" t="s">
        <v>12</v>
      </c>
      <c r="H21" s="6">
        <v>143860</v>
      </c>
    </row>
    <row r="22" spans="4:8" x14ac:dyDescent="0.3">
      <c r="D22" s="4" t="s">
        <v>5</v>
      </c>
      <c r="E22" s="5" t="s">
        <v>10</v>
      </c>
      <c r="F22" s="5" t="s">
        <v>11</v>
      </c>
      <c r="G22" s="5" t="s">
        <v>8</v>
      </c>
      <c r="H22" s="6">
        <v>57757</v>
      </c>
    </row>
    <row r="23" spans="4:8" x14ac:dyDescent="0.3">
      <c r="D23" s="4" t="s">
        <v>9</v>
      </c>
      <c r="E23" s="5" t="s">
        <v>17</v>
      </c>
      <c r="F23" s="5" t="s">
        <v>23</v>
      </c>
      <c r="G23" s="5" t="s">
        <v>8</v>
      </c>
      <c r="H23" s="6">
        <v>122231</v>
      </c>
    </row>
    <row r="24" spans="4:8" x14ac:dyDescent="0.3">
      <c r="D24" s="4" t="s">
        <v>13</v>
      </c>
      <c r="E24" s="5" t="s">
        <v>17</v>
      </c>
      <c r="F24" s="5" t="s">
        <v>23</v>
      </c>
      <c r="G24" s="5" t="s">
        <v>12</v>
      </c>
      <c r="H24" s="6">
        <v>127292</v>
      </c>
    </row>
    <row r="25" spans="4:8" x14ac:dyDescent="0.3">
      <c r="D25" s="4" t="s">
        <v>14</v>
      </c>
      <c r="E25" s="5" t="s">
        <v>17</v>
      </c>
      <c r="F25" s="5" t="s">
        <v>18</v>
      </c>
      <c r="G25" s="5" t="s">
        <v>12</v>
      </c>
      <c r="H25" s="6">
        <v>50194</v>
      </c>
    </row>
    <row r="26" spans="4:8" x14ac:dyDescent="0.3">
      <c r="D26" s="4" t="s">
        <v>15</v>
      </c>
      <c r="E26" s="5" t="s">
        <v>6</v>
      </c>
      <c r="F26" s="5" t="s">
        <v>11</v>
      </c>
      <c r="G26" s="5" t="s">
        <v>8</v>
      </c>
      <c r="H26" s="6">
        <v>76180</v>
      </c>
    </row>
    <row r="27" spans="4:8" x14ac:dyDescent="0.3">
      <c r="D27" s="4" t="s">
        <v>16</v>
      </c>
      <c r="E27" s="5" t="s">
        <v>10</v>
      </c>
      <c r="F27" s="5" t="s">
        <v>11</v>
      </c>
      <c r="G27" s="5" t="s">
        <v>8</v>
      </c>
      <c r="H27" s="6">
        <v>112323</v>
      </c>
    </row>
    <row r="28" spans="4:8" x14ac:dyDescent="0.3">
      <c r="D28" s="4" t="s">
        <v>19</v>
      </c>
      <c r="E28" s="5" t="s">
        <v>10</v>
      </c>
      <c r="F28" s="5" t="s">
        <v>23</v>
      </c>
      <c r="G28" s="5" t="s">
        <v>12</v>
      </c>
      <c r="H28" s="6">
        <v>61988</v>
      </c>
    </row>
    <row r="29" spans="4:8" x14ac:dyDescent="0.3">
      <c r="D29" s="4" t="s">
        <v>20</v>
      </c>
      <c r="E29" s="5" t="s">
        <v>10</v>
      </c>
      <c r="F29" s="5" t="s">
        <v>23</v>
      </c>
      <c r="G29" s="5" t="s">
        <v>12</v>
      </c>
      <c r="H29" s="6">
        <v>142292</v>
      </c>
    </row>
    <row r="30" spans="4:8" x14ac:dyDescent="0.3">
      <c r="D30" s="4" t="s">
        <v>21</v>
      </c>
      <c r="E30" s="5" t="s">
        <v>6</v>
      </c>
      <c r="F30" s="5" t="s">
        <v>7</v>
      </c>
      <c r="G30" s="5" t="s">
        <v>8</v>
      </c>
      <c r="H30" s="6">
        <v>135328</v>
      </c>
    </row>
    <row r="31" spans="4:8" x14ac:dyDescent="0.3">
      <c r="D31" s="4" t="s">
        <v>22</v>
      </c>
      <c r="E31" s="5" t="s">
        <v>6</v>
      </c>
      <c r="F31" s="5" t="s">
        <v>7</v>
      </c>
      <c r="G31" s="5" t="s">
        <v>8</v>
      </c>
      <c r="H31" s="6">
        <v>85819</v>
      </c>
    </row>
    <row r="32" spans="4:8" x14ac:dyDescent="0.3">
      <c r="D32" s="5" t="s">
        <v>24</v>
      </c>
      <c r="E32" s="5" t="s">
        <v>6</v>
      </c>
      <c r="F32" s="5" t="s">
        <v>25</v>
      </c>
      <c r="G32" s="5" t="s">
        <v>8</v>
      </c>
      <c r="H32" s="5">
        <v>856945</v>
      </c>
    </row>
    <row r="33" spans="4:8" x14ac:dyDescent="0.3">
      <c r="D33" s="4" t="s">
        <v>9</v>
      </c>
      <c r="E33" s="5" t="s">
        <v>17</v>
      </c>
      <c r="F33" s="5" t="s">
        <v>7</v>
      </c>
      <c r="G33" s="5" t="s">
        <v>12</v>
      </c>
      <c r="H33" s="6">
        <v>103228</v>
      </c>
    </row>
    <row r="34" spans="4:8" x14ac:dyDescent="0.3">
      <c r="D34" s="4" t="s">
        <v>13</v>
      </c>
      <c r="E34" s="5" t="s">
        <v>6</v>
      </c>
      <c r="F34" s="5" t="s">
        <v>11</v>
      </c>
      <c r="G34" s="5" t="s">
        <v>8</v>
      </c>
      <c r="H34" s="6">
        <v>56765</v>
      </c>
    </row>
    <row r="35" spans="4:8" x14ac:dyDescent="0.3">
      <c r="D35" s="4" t="s">
        <v>14</v>
      </c>
      <c r="E35" s="5" t="s">
        <v>10</v>
      </c>
      <c r="F35" s="5" t="s">
        <v>18</v>
      </c>
      <c r="G35" s="5" t="s">
        <v>8</v>
      </c>
      <c r="H35" s="6">
        <v>122853</v>
      </c>
    </row>
    <row r="36" spans="4:8" x14ac:dyDescent="0.3">
      <c r="D36" s="4" t="s">
        <v>15</v>
      </c>
      <c r="E36" s="5" t="s">
        <v>6</v>
      </c>
      <c r="F36" s="5" t="s">
        <v>18</v>
      </c>
      <c r="G36" s="5" t="s">
        <v>12</v>
      </c>
      <c r="H36" s="6">
        <v>59918</v>
      </c>
    </row>
    <row r="37" spans="4:8" x14ac:dyDescent="0.3">
      <c r="D37" s="4" t="s">
        <v>16</v>
      </c>
      <c r="E37" s="5" t="s">
        <v>6</v>
      </c>
      <c r="F37" s="5" t="s">
        <v>7</v>
      </c>
      <c r="G37" s="5" t="s">
        <v>12</v>
      </c>
      <c r="H37" s="6">
        <v>59303</v>
      </c>
    </row>
    <row r="38" spans="4:8" x14ac:dyDescent="0.3">
      <c r="D38" s="4" t="s">
        <v>19</v>
      </c>
      <c r="E38" s="5" t="s">
        <v>10</v>
      </c>
      <c r="F38" s="5" t="s">
        <v>11</v>
      </c>
      <c r="G38" s="5" t="s">
        <v>8</v>
      </c>
      <c r="H38" s="6">
        <v>105850</v>
      </c>
    </row>
    <row r="39" spans="4:8" x14ac:dyDescent="0.3">
      <c r="D39" s="4" t="s">
        <v>20</v>
      </c>
      <c r="E39" s="5" t="s">
        <v>17</v>
      </c>
      <c r="F39" s="5" t="s">
        <v>23</v>
      </c>
      <c r="G39" s="5" t="s">
        <v>12</v>
      </c>
      <c r="H39" s="6">
        <v>146177</v>
      </c>
    </row>
    <row r="40" spans="4:8" x14ac:dyDescent="0.3">
      <c r="D40" s="4" t="s">
        <v>21</v>
      </c>
      <c r="E40" s="5" t="s">
        <v>17</v>
      </c>
      <c r="F40" s="5" t="s">
        <v>18</v>
      </c>
      <c r="G40" s="5" t="s">
        <v>8</v>
      </c>
      <c r="H40" s="6">
        <v>56078</v>
      </c>
    </row>
    <row r="41" spans="4:8" x14ac:dyDescent="0.3">
      <c r="D41" s="4" t="s">
        <v>22</v>
      </c>
      <c r="E41" s="5" t="s">
        <v>17</v>
      </c>
      <c r="F41" s="5" t="s">
        <v>18</v>
      </c>
      <c r="G41" s="5" t="s">
        <v>12</v>
      </c>
      <c r="H41" s="6">
        <v>109136</v>
      </c>
    </row>
    <row r="42" spans="4:8" x14ac:dyDescent="0.3">
      <c r="D42" s="4" t="s">
        <v>5</v>
      </c>
      <c r="E42" s="5" t="s">
        <v>6</v>
      </c>
      <c r="F42" s="5" t="s">
        <v>7</v>
      </c>
      <c r="G42" s="5" t="s">
        <v>12</v>
      </c>
      <c r="H42" s="6">
        <v>76997</v>
      </c>
    </row>
    <row r="43" spans="4:8" x14ac:dyDescent="0.3">
      <c r="D43" s="4" t="s">
        <v>9</v>
      </c>
      <c r="E43" s="5" t="s">
        <v>10</v>
      </c>
      <c r="F43" s="5" t="s">
        <v>7</v>
      </c>
      <c r="G43" s="5" t="s">
        <v>12</v>
      </c>
      <c r="H43" s="6">
        <v>148442</v>
      </c>
    </row>
    <row r="44" spans="4:8" x14ac:dyDescent="0.3">
      <c r="D44" s="4" t="s">
        <v>13</v>
      </c>
      <c r="E44" s="5" t="s">
        <v>10</v>
      </c>
      <c r="F44" s="5" t="s">
        <v>11</v>
      </c>
      <c r="G44" s="5" t="s">
        <v>12</v>
      </c>
      <c r="H44" s="6">
        <v>129500</v>
      </c>
    </row>
    <row r="45" spans="4:8" x14ac:dyDescent="0.3">
      <c r="D45" s="4" t="s">
        <v>14</v>
      </c>
      <c r="E45" s="5" t="s">
        <v>10</v>
      </c>
      <c r="F45" s="5" t="s">
        <v>23</v>
      </c>
      <c r="G45" s="5" t="s">
        <v>8</v>
      </c>
      <c r="H45" s="6">
        <v>133884</v>
      </c>
    </row>
    <row r="46" spans="4:8" x14ac:dyDescent="0.3">
      <c r="D46" s="4" t="s">
        <v>15</v>
      </c>
      <c r="E46" s="5" t="s">
        <v>6</v>
      </c>
      <c r="F46" s="5" t="s">
        <v>23</v>
      </c>
      <c r="G46" s="5" t="s">
        <v>8</v>
      </c>
      <c r="H46" s="6">
        <v>106065</v>
      </c>
    </row>
    <row r="47" spans="4:8" x14ac:dyDescent="0.3">
      <c r="D47" s="4" t="s">
        <v>16</v>
      </c>
      <c r="E47" s="5" t="s">
        <v>6</v>
      </c>
      <c r="F47" s="5" t="s">
        <v>23</v>
      </c>
      <c r="G47" s="5" t="s">
        <v>8</v>
      </c>
      <c r="H47" s="6">
        <v>82337</v>
      </c>
    </row>
    <row r="48" spans="4:8" x14ac:dyDescent="0.3">
      <c r="D48" s="4" t="s">
        <v>19</v>
      </c>
      <c r="E48" s="5" t="s">
        <v>17</v>
      </c>
      <c r="F48" s="5" t="s">
        <v>11</v>
      </c>
      <c r="G48" s="5" t="s">
        <v>12</v>
      </c>
      <c r="H48" s="6">
        <v>73197</v>
      </c>
    </row>
    <row r="49" spans="4:8" x14ac:dyDescent="0.3">
      <c r="D49" s="4" t="s">
        <v>20</v>
      </c>
      <c r="E49" s="5" t="s">
        <v>17</v>
      </c>
      <c r="F49" s="5" t="s">
        <v>7</v>
      </c>
      <c r="G49" s="5" t="s">
        <v>12</v>
      </c>
      <c r="H49" s="6">
        <v>119829</v>
      </c>
    </row>
    <row r="50" spans="4:8" x14ac:dyDescent="0.3">
      <c r="D50" s="4" t="s">
        <v>21</v>
      </c>
      <c r="E50" s="5" t="s">
        <v>17</v>
      </c>
      <c r="F50" s="5" t="s">
        <v>7</v>
      </c>
      <c r="G50" s="5" t="s">
        <v>12</v>
      </c>
      <c r="H50" s="6">
        <v>92926</v>
      </c>
    </row>
    <row r="51" spans="4:8" x14ac:dyDescent="0.3">
      <c r="D51" s="7" t="s">
        <v>22</v>
      </c>
      <c r="E51" s="8" t="s">
        <v>6</v>
      </c>
      <c r="F51" s="8" t="s">
        <v>18</v>
      </c>
      <c r="G51" s="8" t="s">
        <v>8</v>
      </c>
      <c r="H51" s="9">
        <v>88313</v>
      </c>
    </row>
    <row r="52" spans="4:8" x14ac:dyDescent="0.3">
      <c r="D52" s="10" t="s">
        <v>26</v>
      </c>
      <c r="E52" s="10" t="s">
        <v>10</v>
      </c>
      <c r="F52" s="10" t="s">
        <v>25</v>
      </c>
      <c r="G52" s="10" t="s">
        <v>12</v>
      </c>
      <c r="H52" s="10">
        <v>459868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KPI</vt:lpstr>
      <vt:lpstr>MAIN DASHBOARD</vt:lpstr>
      <vt:lpstr>Dashboard Data </vt:lpstr>
      <vt:lpstr>PLANNING</vt:lpstr>
      <vt:lpstr>Decor</vt:lpstr>
      <vt:lpstr>Electronic</vt:lpstr>
      <vt:lpstr>Fashion </vt:lpstr>
      <vt:lpstr>Main paivot</vt:lpstr>
      <vt:lpstr>Pivot chart practice</vt:lpstr>
      <vt:lpstr>chart details</vt:lpstr>
      <vt:lpstr>Main Paivot final</vt:lpstr>
      <vt:lpstr>Detail3</vt:lpstr>
      <vt:lpstr>Question Practice</vt:lpstr>
      <vt:lpstr>Main Data</vt:lpstr>
      <vt:lpstr>Sheet3</vt:lpstr>
      <vt:lpstr>Detail1</vt:lpstr>
      <vt:lpstr>Detail2</vt:lpstr>
      <vt:lpstr>Pivot table</vt:lpstr>
      <vt:lpstr>Main Short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Anuttama Mondal</dc:creator>
  <cp:lastModifiedBy>Anuttama Mondal</cp:lastModifiedBy>
  <cp:lastPrinted>2025-08-23T15:56:53Z</cp:lastPrinted>
  <dcterms:created xsi:type="dcterms:W3CDTF">2025-08-23T13:48:54Z</dcterms:created>
  <dcterms:modified xsi:type="dcterms:W3CDTF">2025-08-27T17:32:39Z</dcterms:modified>
</cp:coreProperties>
</file>